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Calculator" sheetId="1" r:id="rId1"/>
    <sheet name="Random Encounter" sheetId="8" r:id="rId2"/>
    <sheet name="Calc Helper" sheetId="14" r:id="rId3"/>
    <sheet name="Monster Sublist" sheetId="11" r:id="rId4"/>
    <sheet name="REG XP Table" sheetId="10" r:id="rId5"/>
    <sheet name="DMG Tables" sheetId="2" r:id="rId6"/>
    <sheet name="Monster Number XP" sheetId="5" r:id="rId7"/>
    <sheet name="Difficulty" sheetId="6" r:id="rId8"/>
    <sheet name="Monster List" sheetId="7" r:id="rId9"/>
    <sheet name="MSL Filters" sheetId="13" r:id="rId10"/>
    <sheet name="List Definitions" sheetId="9" r:id="rId11"/>
  </sheets>
  <definedNames>
    <definedName name="Difficulty">'List Definitions'!$A$2:$A$5</definedName>
    <definedName name="Locations">'List Definitions'!$C$3:$C$25</definedName>
  </definedNames>
  <calcPr calcId="152511" iterate="1" iterateCount="15" calcOnSave="0"/>
</workbook>
</file>

<file path=xl/calcChain.xml><?xml version="1.0" encoding="utf-8"?>
<calcChain xmlns="http://schemas.openxmlformats.org/spreadsheetml/2006/main">
  <c r="A7" i="8" l="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E4" i="1"/>
  <c r="F8" i="8" l="1"/>
  <c r="F2" i="11" l="1"/>
  <c r="I22" i="13"/>
  <c r="P23" i="13" s="1"/>
  <c r="I12" i="13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O23" i="13" l="1"/>
  <c r="K23" i="13"/>
  <c r="L23" i="13"/>
  <c r="M23" i="13"/>
  <c r="N23" i="13"/>
  <c r="G2" i="10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K13" i="13"/>
  <c r="I2" i="13"/>
  <c r="O3" i="13" s="1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B2158" i="10"/>
  <c r="C2158" i="10"/>
  <c r="D2158" i="10"/>
  <c r="E2158" i="10"/>
  <c r="B2159" i="10"/>
  <c r="C2159" i="10"/>
  <c r="D2159" i="10"/>
  <c r="E2159" i="10"/>
  <c r="B2160" i="10"/>
  <c r="C2160" i="10"/>
  <c r="D2160" i="10"/>
  <c r="E2160" i="10"/>
  <c r="B2161" i="10"/>
  <c r="C2161" i="10"/>
  <c r="D2161" i="10"/>
  <c r="E2161" i="10"/>
  <c r="B2162" i="10"/>
  <c r="C2162" i="10"/>
  <c r="D2162" i="10"/>
  <c r="E2162" i="10"/>
  <c r="B2163" i="10"/>
  <c r="C2163" i="10"/>
  <c r="D2163" i="10"/>
  <c r="E2163" i="10"/>
  <c r="B2164" i="10"/>
  <c r="C2164" i="10"/>
  <c r="D2164" i="10"/>
  <c r="E2164" i="10"/>
  <c r="B2165" i="10"/>
  <c r="C2165" i="10"/>
  <c r="D2165" i="10"/>
  <c r="E2165" i="10"/>
  <c r="B2166" i="10"/>
  <c r="C2166" i="10"/>
  <c r="D2166" i="10"/>
  <c r="E2166" i="10"/>
  <c r="B2167" i="10"/>
  <c r="C2167" i="10"/>
  <c r="D2167" i="10"/>
  <c r="E2167" i="10"/>
  <c r="B2168" i="10"/>
  <c r="C2168" i="10"/>
  <c r="D2168" i="10"/>
  <c r="E2168" i="10"/>
  <c r="B2169" i="10"/>
  <c r="C2169" i="10"/>
  <c r="D2169" i="10"/>
  <c r="E2169" i="10"/>
  <c r="B2170" i="10"/>
  <c r="C2170" i="10"/>
  <c r="D2170" i="10"/>
  <c r="E2170" i="10"/>
  <c r="B2171" i="10"/>
  <c r="C2171" i="10"/>
  <c r="D2171" i="10"/>
  <c r="E2171" i="10"/>
  <c r="B2172" i="10"/>
  <c r="C2172" i="10"/>
  <c r="D2172" i="10"/>
  <c r="E2172" i="10"/>
  <c r="B2173" i="10"/>
  <c r="C2173" i="10"/>
  <c r="D2173" i="10"/>
  <c r="E2173" i="10"/>
  <c r="B2174" i="10"/>
  <c r="C2174" i="10"/>
  <c r="D2174" i="10"/>
  <c r="E2174" i="10"/>
  <c r="B2175" i="10"/>
  <c r="C2175" i="10"/>
  <c r="D2175" i="10"/>
  <c r="E2175" i="10"/>
  <c r="B2176" i="10"/>
  <c r="C2176" i="10"/>
  <c r="D2176" i="10"/>
  <c r="E2176" i="10"/>
  <c r="B2177" i="10"/>
  <c r="C2177" i="10"/>
  <c r="D2177" i="10"/>
  <c r="E2177" i="10"/>
  <c r="B2178" i="10"/>
  <c r="C2178" i="10"/>
  <c r="D2178" i="10"/>
  <c r="E2178" i="10"/>
  <c r="B2179" i="10"/>
  <c r="C2179" i="10"/>
  <c r="D2179" i="10"/>
  <c r="E2179" i="10"/>
  <c r="B2180" i="10"/>
  <c r="C2180" i="10"/>
  <c r="D2180" i="10"/>
  <c r="E2180" i="10"/>
  <c r="B2181" i="10"/>
  <c r="C2181" i="10"/>
  <c r="D2181" i="10"/>
  <c r="E2181" i="10"/>
  <c r="B2182" i="10"/>
  <c r="C2182" i="10"/>
  <c r="D2182" i="10"/>
  <c r="E2182" i="10"/>
  <c r="B2183" i="10"/>
  <c r="C2183" i="10"/>
  <c r="D2183" i="10"/>
  <c r="E2183" i="10"/>
  <c r="B2184" i="10"/>
  <c r="C2184" i="10"/>
  <c r="D2184" i="10"/>
  <c r="E2184" i="10"/>
  <c r="B2185" i="10"/>
  <c r="C2185" i="10"/>
  <c r="D2185" i="10"/>
  <c r="E2185" i="10"/>
  <c r="B2186" i="10"/>
  <c r="C2186" i="10"/>
  <c r="D2186" i="10"/>
  <c r="E2186" i="10"/>
  <c r="B2187" i="10"/>
  <c r="C2187" i="10"/>
  <c r="D2187" i="10"/>
  <c r="E2187" i="10"/>
  <c r="B2188" i="10"/>
  <c r="C2188" i="10"/>
  <c r="D2188" i="10"/>
  <c r="E2188" i="10"/>
  <c r="B2189" i="10"/>
  <c r="C2189" i="10"/>
  <c r="D2189" i="10"/>
  <c r="E2189" i="10"/>
  <c r="B2190" i="10"/>
  <c r="C2190" i="10"/>
  <c r="D2190" i="10"/>
  <c r="E2190" i="10"/>
  <c r="B2191" i="10"/>
  <c r="C2191" i="10"/>
  <c r="D2191" i="10"/>
  <c r="E2191" i="10"/>
  <c r="B2192" i="10"/>
  <c r="C2192" i="10"/>
  <c r="D2192" i="10"/>
  <c r="E2192" i="10"/>
  <c r="B2193" i="10"/>
  <c r="C2193" i="10"/>
  <c r="D2193" i="10"/>
  <c r="E2193" i="10"/>
  <c r="B2194" i="10"/>
  <c r="C2194" i="10"/>
  <c r="D2194" i="10"/>
  <c r="E2194" i="10"/>
  <c r="B2195" i="10"/>
  <c r="C2195" i="10"/>
  <c r="D2195" i="10"/>
  <c r="E2195" i="10"/>
  <c r="B2196" i="10"/>
  <c r="C2196" i="10"/>
  <c r="D2196" i="10"/>
  <c r="E2196" i="10"/>
  <c r="B2197" i="10"/>
  <c r="C2197" i="10"/>
  <c r="D2197" i="10"/>
  <c r="E2197" i="10"/>
  <c r="B2198" i="10"/>
  <c r="C2198" i="10"/>
  <c r="D2198" i="10"/>
  <c r="E2198" i="10"/>
  <c r="B2199" i="10"/>
  <c r="C2199" i="10"/>
  <c r="D2199" i="10"/>
  <c r="E2199" i="10"/>
  <c r="B2200" i="10"/>
  <c r="C2200" i="10"/>
  <c r="D2200" i="10"/>
  <c r="E2200" i="10"/>
  <c r="B2201" i="10"/>
  <c r="C2201" i="10"/>
  <c r="D2201" i="10"/>
  <c r="E2201" i="10"/>
  <c r="B2202" i="10"/>
  <c r="C2202" i="10"/>
  <c r="D2202" i="10"/>
  <c r="E2202" i="10"/>
  <c r="B2203" i="10"/>
  <c r="C2203" i="10"/>
  <c r="D2203" i="10"/>
  <c r="E2203" i="10"/>
  <c r="B2204" i="10"/>
  <c r="C2204" i="10"/>
  <c r="D2204" i="10"/>
  <c r="E2204" i="10"/>
  <c r="B2205" i="10"/>
  <c r="C2205" i="10"/>
  <c r="D2205" i="10"/>
  <c r="E2205" i="10"/>
  <c r="B2206" i="10"/>
  <c r="C2206" i="10"/>
  <c r="D2206" i="10"/>
  <c r="E2206" i="10"/>
  <c r="B2207" i="10"/>
  <c r="C2207" i="10"/>
  <c r="D2207" i="10"/>
  <c r="E2207" i="10"/>
  <c r="B2208" i="10"/>
  <c r="C2208" i="10"/>
  <c r="D2208" i="10"/>
  <c r="E2208" i="10"/>
  <c r="B2209" i="10"/>
  <c r="C2209" i="10"/>
  <c r="D2209" i="10"/>
  <c r="E2209" i="10"/>
  <c r="B2210" i="10"/>
  <c r="C2210" i="10"/>
  <c r="D2210" i="10"/>
  <c r="E2210" i="10"/>
  <c r="B2211" i="10"/>
  <c r="C2211" i="10"/>
  <c r="D2211" i="10"/>
  <c r="E2211" i="10"/>
  <c r="B2212" i="10"/>
  <c r="C2212" i="10"/>
  <c r="D2212" i="10"/>
  <c r="E2212" i="10"/>
  <c r="B2213" i="10"/>
  <c r="C2213" i="10"/>
  <c r="D2213" i="10"/>
  <c r="E2213" i="10"/>
  <c r="B2214" i="10"/>
  <c r="C2214" i="10"/>
  <c r="D2214" i="10"/>
  <c r="E2214" i="10"/>
  <c r="B2215" i="10"/>
  <c r="C2215" i="10"/>
  <c r="D2215" i="10"/>
  <c r="E2215" i="10"/>
  <c r="B2216" i="10"/>
  <c r="C2216" i="10"/>
  <c r="D2216" i="10"/>
  <c r="E2216" i="10"/>
  <c r="B2217" i="10"/>
  <c r="C2217" i="10"/>
  <c r="D2217" i="10"/>
  <c r="E2217" i="10"/>
  <c r="B2218" i="10"/>
  <c r="C2218" i="10"/>
  <c r="D2218" i="10"/>
  <c r="E2218" i="10"/>
  <c r="B2219" i="10"/>
  <c r="C2219" i="10"/>
  <c r="D2219" i="10"/>
  <c r="E2219" i="10"/>
  <c r="B2220" i="10"/>
  <c r="C2220" i="10"/>
  <c r="D2220" i="10"/>
  <c r="E2220" i="10"/>
  <c r="B2221" i="10"/>
  <c r="C2221" i="10"/>
  <c r="D2221" i="10"/>
  <c r="E2221" i="10"/>
  <c r="B2222" i="10"/>
  <c r="C2222" i="10"/>
  <c r="D2222" i="10"/>
  <c r="E2222" i="10"/>
  <c r="B2223" i="10"/>
  <c r="C2223" i="10"/>
  <c r="D2223" i="10"/>
  <c r="E2223" i="10"/>
  <c r="B2224" i="10"/>
  <c r="C2224" i="10"/>
  <c r="D2224" i="10"/>
  <c r="E2224" i="10"/>
  <c r="B2225" i="10"/>
  <c r="C2225" i="10"/>
  <c r="D2225" i="10"/>
  <c r="E2225" i="10"/>
  <c r="B2226" i="10"/>
  <c r="C2226" i="10"/>
  <c r="D2226" i="10"/>
  <c r="E2226" i="10"/>
  <c r="B2227" i="10"/>
  <c r="C2227" i="10"/>
  <c r="D2227" i="10"/>
  <c r="E2227" i="10"/>
  <c r="B2228" i="10"/>
  <c r="C2228" i="10"/>
  <c r="D2228" i="10"/>
  <c r="E2228" i="10"/>
  <c r="B2229" i="10"/>
  <c r="C2229" i="10"/>
  <c r="D2229" i="10"/>
  <c r="E2229" i="10"/>
  <c r="B2230" i="10"/>
  <c r="C2230" i="10"/>
  <c r="D2230" i="10"/>
  <c r="E2230" i="10"/>
  <c r="B2231" i="10"/>
  <c r="C2231" i="10"/>
  <c r="D2231" i="10"/>
  <c r="E2231" i="10"/>
  <c r="B2232" i="10"/>
  <c r="C2232" i="10"/>
  <c r="D2232" i="10"/>
  <c r="E2232" i="10"/>
  <c r="B2233" i="10"/>
  <c r="C2233" i="10"/>
  <c r="D2233" i="10"/>
  <c r="E2233" i="10"/>
  <c r="B2234" i="10"/>
  <c r="C2234" i="10"/>
  <c r="D2234" i="10"/>
  <c r="E2234" i="10"/>
  <c r="B2235" i="10"/>
  <c r="C2235" i="10"/>
  <c r="D2235" i="10"/>
  <c r="E2235" i="10"/>
  <c r="B2236" i="10"/>
  <c r="C2236" i="10"/>
  <c r="D2236" i="10"/>
  <c r="E2236" i="10"/>
  <c r="B2237" i="10"/>
  <c r="C2237" i="10"/>
  <c r="D2237" i="10"/>
  <c r="E2237" i="10"/>
  <c r="B2238" i="10"/>
  <c r="C2238" i="10"/>
  <c r="D2238" i="10"/>
  <c r="E2238" i="10"/>
  <c r="B2239" i="10"/>
  <c r="C2239" i="10"/>
  <c r="D2239" i="10"/>
  <c r="E2239" i="10"/>
  <c r="B2240" i="10"/>
  <c r="C2240" i="10"/>
  <c r="D2240" i="10"/>
  <c r="E2240" i="10"/>
  <c r="B2241" i="10"/>
  <c r="C2241" i="10"/>
  <c r="D2241" i="10"/>
  <c r="E2241" i="10"/>
  <c r="B2242" i="10"/>
  <c r="C2242" i="10"/>
  <c r="D2242" i="10"/>
  <c r="E2242" i="10"/>
  <c r="B2243" i="10"/>
  <c r="C2243" i="10"/>
  <c r="D2243" i="10"/>
  <c r="E2243" i="10"/>
  <c r="B2244" i="10"/>
  <c r="C2244" i="10"/>
  <c r="D2244" i="10"/>
  <c r="E2244" i="10"/>
  <c r="B2245" i="10"/>
  <c r="C2245" i="10"/>
  <c r="D2245" i="10"/>
  <c r="E2245" i="10"/>
  <c r="B2246" i="10"/>
  <c r="C2246" i="10"/>
  <c r="D2246" i="10"/>
  <c r="E2246" i="10"/>
  <c r="B2247" i="10"/>
  <c r="C2247" i="10"/>
  <c r="D2247" i="10"/>
  <c r="E2247" i="10"/>
  <c r="B2248" i="10"/>
  <c r="C2248" i="10"/>
  <c r="D2248" i="10"/>
  <c r="E2248" i="10"/>
  <c r="B2249" i="10"/>
  <c r="C2249" i="10"/>
  <c r="D2249" i="10"/>
  <c r="E2249" i="10"/>
  <c r="B2250" i="10"/>
  <c r="C2250" i="10"/>
  <c r="D2250" i="10"/>
  <c r="E2250" i="10"/>
  <c r="B2251" i="10"/>
  <c r="C2251" i="10"/>
  <c r="D2251" i="10"/>
  <c r="E2251" i="10"/>
  <c r="B2252" i="10"/>
  <c r="C2252" i="10"/>
  <c r="D2252" i="10"/>
  <c r="E2252" i="10"/>
  <c r="B2253" i="10"/>
  <c r="C2253" i="10"/>
  <c r="D2253" i="10"/>
  <c r="E2253" i="10"/>
  <c r="B2254" i="10"/>
  <c r="C2254" i="10"/>
  <c r="D2254" i="10"/>
  <c r="E2254" i="10"/>
  <c r="B2255" i="10"/>
  <c r="C2255" i="10"/>
  <c r="D2255" i="10"/>
  <c r="E2255" i="10"/>
  <c r="B2256" i="10"/>
  <c r="C2256" i="10"/>
  <c r="D2256" i="10"/>
  <c r="E2256" i="10"/>
  <c r="B2257" i="10"/>
  <c r="C2257" i="10"/>
  <c r="D2257" i="10"/>
  <c r="E2257" i="10"/>
  <c r="B2258" i="10"/>
  <c r="C2258" i="10"/>
  <c r="D2258" i="10"/>
  <c r="E2258" i="10"/>
  <c r="B2259" i="10"/>
  <c r="C2259" i="10"/>
  <c r="D2259" i="10"/>
  <c r="E2259" i="10"/>
  <c r="B2260" i="10"/>
  <c r="C2260" i="10"/>
  <c r="D2260" i="10"/>
  <c r="E2260" i="10"/>
  <c r="B2261" i="10"/>
  <c r="C2261" i="10"/>
  <c r="D2261" i="10"/>
  <c r="E2261" i="10"/>
  <c r="B2262" i="10"/>
  <c r="C2262" i="10"/>
  <c r="D2262" i="10"/>
  <c r="E2262" i="10"/>
  <c r="B2263" i="10"/>
  <c r="C2263" i="10"/>
  <c r="D2263" i="10"/>
  <c r="E2263" i="10"/>
  <c r="B2264" i="10"/>
  <c r="C2264" i="10"/>
  <c r="D2264" i="10"/>
  <c r="E2264" i="10"/>
  <c r="B2265" i="10"/>
  <c r="C2265" i="10"/>
  <c r="D2265" i="10"/>
  <c r="E2265" i="10"/>
  <c r="B2266" i="10"/>
  <c r="C2266" i="10"/>
  <c r="D2266" i="10"/>
  <c r="E2266" i="10"/>
  <c r="B2267" i="10"/>
  <c r="C2267" i="10"/>
  <c r="D2267" i="10"/>
  <c r="E2267" i="10"/>
  <c r="B2268" i="10"/>
  <c r="C2268" i="10"/>
  <c r="D2268" i="10"/>
  <c r="E2268" i="10"/>
  <c r="B2269" i="10"/>
  <c r="C2269" i="10"/>
  <c r="D2269" i="10"/>
  <c r="E2269" i="10"/>
  <c r="B2270" i="10"/>
  <c r="C2270" i="10"/>
  <c r="D2270" i="10"/>
  <c r="E2270" i="10"/>
  <c r="B2271" i="10"/>
  <c r="C2271" i="10"/>
  <c r="D2271" i="10"/>
  <c r="E2271" i="10"/>
  <c r="B2272" i="10"/>
  <c r="C2272" i="10"/>
  <c r="D2272" i="10"/>
  <c r="E2272" i="10"/>
  <c r="B2273" i="10"/>
  <c r="C2273" i="10"/>
  <c r="D2273" i="10"/>
  <c r="E2273" i="10"/>
  <c r="B2274" i="10"/>
  <c r="C2274" i="10"/>
  <c r="D2274" i="10"/>
  <c r="E2274" i="10"/>
  <c r="B2275" i="10"/>
  <c r="C2275" i="10"/>
  <c r="D2275" i="10"/>
  <c r="E2275" i="10"/>
  <c r="B2276" i="10"/>
  <c r="C2276" i="10"/>
  <c r="D2276" i="10"/>
  <c r="E2276" i="10"/>
  <c r="B2277" i="10"/>
  <c r="C2277" i="10"/>
  <c r="D2277" i="10"/>
  <c r="E2277" i="10"/>
  <c r="B2278" i="10"/>
  <c r="C2278" i="10"/>
  <c r="D2278" i="10"/>
  <c r="E2278" i="10"/>
  <c r="B2279" i="10"/>
  <c r="C2279" i="10"/>
  <c r="D2279" i="10"/>
  <c r="E2279" i="10"/>
  <c r="B2280" i="10"/>
  <c r="C2280" i="10"/>
  <c r="D2280" i="10"/>
  <c r="E2280" i="10"/>
  <c r="B2281" i="10"/>
  <c r="C2281" i="10"/>
  <c r="D2281" i="10"/>
  <c r="E2281" i="10"/>
  <c r="B2282" i="10"/>
  <c r="C2282" i="10"/>
  <c r="D2282" i="10"/>
  <c r="E2282" i="10"/>
  <c r="B2283" i="10"/>
  <c r="C2283" i="10"/>
  <c r="D2283" i="10"/>
  <c r="E2283" i="10"/>
  <c r="B2284" i="10"/>
  <c r="C2284" i="10"/>
  <c r="D2284" i="10"/>
  <c r="E2284" i="10"/>
  <c r="B2285" i="10"/>
  <c r="C2285" i="10"/>
  <c r="D2285" i="10"/>
  <c r="E2285" i="10"/>
  <c r="B2286" i="10"/>
  <c r="C2286" i="10"/>
  <c r="D2286" i="10"/>
  <c r="E2286" i="10"/>
  <c r="B2287" i="10"/>
  <c r="C2287" i="10"/>
  <c r="D2287" i="10"/>
  <c r="E2287" i="10"/>
  <c r="B2288" i="10"/>
  <c r="C2288" i="10"/>
  <c r="D2288" i="10"/>
  <c r="E2288" i="10"/>
  <c r="B2289" i="10"/>
  <c r="C2289" i="10"/>
  <c r="D2289" i="10"/>
  <c r="E2289" i="10"/>
  <c r="B2290" i="10"/>
  <c r="C2290" i="10"/>
  <c r="D2290" i="10"/>
  <c r="E2290" i="10"/>
  <c r="B2291" i="10"/>
  <c r="C2291" i="10"/>
  <c r="D2291" i="10"/>
  <c r="E2291" i="10"/>
  <c r="B2292" i="10"/>
  <c r="C2292" i="10"/>
  <c r="D2292" i="10"/>
  <c r="E2292" i="10"/>
  <c r="B2293" i="10"/>
  <c r="C2293" i="10"/>
  <c r="D2293" i="10"/>
  <c r="E2293" i="10"/>
  <c r="B2294" i="10"/>
  <c r="C2294" i="10"/>
  <c r="D2294" i="10"/>
  <c r="E2294" i="10"/>
  <c r="B2295" i="10"/>
  <c r="C2295" i="10"/>
  <c r="D2295" i="10"/>
  <c r="E2295" i="10"/>
  <c r="B2296" i="10"/>
  <c r="C2296" i="10"/>
  <c r="D2296" i="10"/>
  <c r="E2296" i="10"/>
  <c r="B2297" i="10"/>
  <c r="C2297" i="10"/>
  <c r="D2297" i="10"/>
  <c r="E2297" i="10"/>
  <c r="B2298" i="10"/>
  <c r="C2298" i="10"/>
  <c r="D2298" i="10"/>
  <c r="E2298" i="10"/>
  <c r="B2299" i="10"/>
  <c r="C2299" i="10"/>
  <c r="D2299" i="10"/>
  <c r="E2299" i="10"/>
  <c r="B2300" i="10"/>
  <c r="C2300" i="10"/>
  <c r="D2300" i="10"/>
  <c r="E2300" i="10"/>
  <c r="B2301" i="10"/>
  <c r="C2301" i="10"/>
  <c r="D2301" i="10"/>
  <c r="E2301" i="10"/>
  <c r="B2302" i="10"/>
  <c r="C2302" i="10"/>
  <c r="D2302" i="10"/>
  <c r="E2302" i="10"/>
  <c r="B2303" i="10"/>
  <c r="C2303" i="10"/>
  <c r="D2303" i="10"/>
  <c r="E2303" i="10"/>
  <c r="B2304" i="10"/>
  <c r="C2304" i="10"/>
  <c r="D2304" i="10"/>
  <c r="E2304" i="10"/>
  <c r="B2305" i="10"/>
  <c r="C2305" i="10"/>
  <c r="D2305" i="10"/>
  <c r="E2305" i="10"/>
  <c r="B2306" i="10"/>
  <c r="C2306" i="10"/>
  <c r="D2306" i="10"/>
  <c r="E2306" i="10"/>
  <c r="B2307" i="10"/>
  <c r="C2307" i="10"/>
  <c r="D2307" i="10"/>
  <c r="E2307" i="10"/>
  <c r="B2308" i="10"/>
  <c r="C2308" i="10"/>
  <c r="D2308" i="10"/>
  <c r="E2308" i="10"/>
  <c r="B2309" i="10"/>
  <c r="C2309" i="10"/>
  <c r="D2309" i="10"/>
  <c r="E2309" i="10"/>
  <c r="B2310" i="10"/>
  <c r="C2310" i="10"/>
  <c r="D2310" i="10"/>
  <c r="E2310" i="10"/>
  <c r="B2311" i="10"/>
  <c r="C2311" i="10"/>
  <c r="D2311" i="10"/>
  <c r="E2311" i="10"/>
  <c r="B2312" i="10"/>
  <c r="C2312" i="10"/>
  <c r="D2312" i="10"/>
  <c r="E2312" i="10"/>
  <c r="B2313" i="10"/>
  <c r="C2313" i="10"/>
  <c r="D2313" i="10"/>
  <c r="E2313" i="10"/>
  <c r="B2314" i="10"/>
  <c r="C2314" i="10"/>
  <c r="D2314" i="10"/>
  <c r="E2314" i="10"/>
  <c r="B2315" i="10"/>
  <c r="C2315" i="10"/>
  <c r="D2315" i="10"/>
  <c r="E2315" i="10"/>
  <c r="B2316" i="10"/>
  <c r="C2316" i="10"/>
  <c r="D2316" i="10"/>
  <c r="E2316" i="10"/>
  <c r="B2317" i="10"/>
  <c r="C2317" i="10"/>
  <c r="D2317" i="10"/>
  <c r="E2317" i="10"/>
  <c r="B2318" i="10"/>
  <c r="C2318" i="10"/>
  <c r="D2318" i="10"/>
  <c r="E2318" i="10"/>
  <c r="B2319" i="10"/>
  <c r="C2319" i="10"/>
  <c r="D2319" i="10"/>
  <c r="E2319" i="10"/>
  <c r="B2320" i="10"/>
  <c r="C2320" i="10"/>
  <c r="D2320" i="10"/>
  <c r="E2320" i="10"/>
  <c r="B2321" i="10"/>
  <c r="C2321" i="10"/>
  <c r="D2321" i="10"/>
  <c r="E2321" i="10"/>
  <c r="B2322" i="10"/>
  <c r="C2322" i="10"/>
  <c r="D2322" i="10"/>
  <c r="E2322" i="10"/>
  <c r="B2323" i="10"/>
  <c r="C2323" i="10"/>
  <c r="D2323" i="10"/>
  <c r="E2323" i="10"/>
  <c r="B2324" i="10"/>
  <c r="C2324" i="10"/>
  <c r="D2324" i="10"/>
  <c r="E2324" i="10"/>
  <c r="B2325" i="10"/>
  <c r="C2325" i="10"/>
  <c r="D2325" i="10"/>
  <c r="E2325" i="10"/>
  <c r="B2326" i="10"/>
  <c r="C2326" i="10"/>
  <c r="D2326" i="10"/>
  <c r="E2326" i="10"/>
  <c r="B2327" i="10"/>
  <c r="C2327" i="10"/>
  <c r="D2327" i="10"/>
  <c r="E2327" i="10"/>
  <c r="B2328" i="10"/>
  <c r="C2328" i="10"/>
  <c r="D2328" i="10"/>
  <c r="E2328" i="10"/>
  <c r="B2329" i="10"/>
  <c r="C2329" i="10"/>
  <c r="D2329" i="10"/>
  <c r="E2329" i="10"/>
  <c r="B2330" i="10"/>
  <c r="C2330" i="10"/>
  <c r="D2330" i="10"/>
  <c r="E2330" i="10"/>
  <c r="B2331" i="10"/>
  <c r="C2331" i="10"/>
  <c r="D2331" i="10"/>
  <c r="E2331" i="10"/>
  <c r="B2332" i="10"/>
  <c r="C2332" i="10"/>
  <c r="D2332" i="10"/>
  <c r="E2332" i="10"/>
  <c r="B2333" i="10"/>
  <c r="C2333" i="10"/>
  <c r="D2333" i="10"/>
  <c r="E2333" i="10"/>
  <c r="B2334" i="10"/>
  <c r="C2334" i="10"/>
  <c r="D2334" i="10"/>
  <c r="E2334" i="10"/>
  <c r="B2335" i="10"/>
  <c r="C2335" i="10"/>
  <c r="D2335" i="10"/>
  <c r="E2335" i="10"/>
  <c r="B2336" i="10"/>
  <c r="C2336" i="10"/>
  <c r="D2336" i="10"/>
  <c r="E2336" i="10"/>
  <c r="B2337" i="10"/>
  <c r="C2337" i="10"/>
  <c r="D2337" i="10"/>
  <c r="E2337" i="10"/>
  <c r="B2338" i="10"/>
  <c r="C2338" i="10"/>
  <c r="D2338" i="10"/>
  <c r="E2338" i="10"/>
  <c r="B2339" i="10"/>
  <c r="C2339" i="10"/>
  <c r="D2339" i="10"/>
  <c r="E2339" i="10"/>
  <c r="B2340" i="10"/>
  <c r="C2340" i="10"/>
  <c r="D2340" i="10"/>
  <c r="E2340" i="10"/>
  <c r="B2341" i="10"/>
  <c r="C2341" i="10"/>
  <c r="D2341" i="10"/>
  <c r="E2341" i="10"/>
  <c r="B2342" i="10"/>
  <c r="C2342" i="10"/>
  <c r="D2342" i="10"/>
  <c r="E2342" i="10"/>
  <c r="B2343" i="10"/>
  <c r="C2343" i="10"/>
  <c r="D2343" i="10"/>
  <c r="E2343" i="10"/>
  <c r="B2344" i="10"/>
  <c r="C2344" i="10"/>
  <c r="D2344" i="10"/>
  <c r="E2344" i="10"/>
  <c r="B2345" i="10"/>
  <c r="C2345" i="10"/>
  <c r="D2345" i="10"/>
  <c r="E2345" i="10"/>
  <c r="B2346" i="10"/>
  <c r="C2346" i="10"/>
  <c r="D2346" i="10"/>
  <c r="E2346" i="10"/>
  <c r="B2347" i="10"/>
  <c r="C2347" i="10"/>
  <c r="D2347" i="10"/>
  <c r="E2347" i="10"/>
  <c r="B2348" i="10"/>
  <c r="C2348" i="10"/>
  <c r="D2348" i="10"/>
  <c r="E2348" i="10"/>
  <c r="B2349" i="10"/>
  <c r="C2349" i="10"/>
  <c r="D2349" i="10"/>
  <c r="E2349" i="10"/>
  <c r="B2350" i="10"/>
  <c r="C2350" i="10"/>
  <c r="D2350" i="10"/>
  <c r="E2350" i="10"/>
  <c r="B2351" i="10"/>
  <c r="C2351" i="10"/>
  <c r="D2351" i="10"/>
  <c r="E2351" i="10"/>
  <c r="B2352" i="10"/>
  <c r="C2352" i="10"/>
  <c r="D2352" i="10"/>
  <c r="E2352" i="10"/>
  <c r="B2353" i="10"/>
  <c r="C2353" i="10"/>
  <c r="D2353" i="10"/>
  <c r="E2353" i="10"/>
  <c r="B2354" i="10"/>
  <c r="C2354" i="10"/>
  <c r="D2354" i="10"/>
  <c r="E2354" i="10"/>
  <c r="B2355" i="10"/>
  <c r="C2355" i="10"/>
  <c r="D2355" i="10"/>
  <c r="E2355" i="10"/>
  <c r="B2356" i="10"/>
  <c r="C2356" i="10"/>
  <c r="D2356" i="10"/>
  <c r="E2356" i="10"/>
  <c r="B2357" i="10"/>
  <c r="C2357" i="10"/>
  <c r="D2357" i="10"/>
  <c r="E2357" i="10"/>
  <c r="B2358" i="10"/>
  <c r="C2358" i="10"/>
  <c r="D2358" i="10"/>
  <c r="E2358" i="10"/>
  <c r="B2359" i="10"/>
  <c r="C2359" i="10"/>
  <c r="D2359" i="10"/>
  <c r="E2359" i="10"/>
  <c r="B2360" i="10"/>
  <c r="C2360" i="10"/>
  <c r="D2360" i="10"/>
  <c r="E2360" i="10"/>
  <c r="B2361" i="10"/>
  <c r="C2361" i="10"/>
  <c r="D2361" i="10"/>
  <c r="E2361" i="10"/>
  <c r="B2362" i="10"/>
  <c r="C2362" i="10"/>
  <c r="D2362" i="10"/>
  <c r="E2362" i="10"/>
  <c r="B2363" i="10"/>
  <c r="C2363" i="10"/>
  <c r="D2363" i="10"/>
  <c r="E2363" i="10"/>
  <c r="B2364" i="10"/>
  <c r="C2364" i="10"/>
  <c r="D2364" i="10"/>
  <c r="E2364" i="10"/>
  <c r="B2365" i="10"/>
  <c r="C2365" i="10"/>
  <c r="D2365" i="10"/>
  <c r="E2365" i="10"/>
  <c r="B2366" i="10"/>
  <c r="C2366" i="10"/>
  <c r="D2366" i="10"/>
  <c r="E2366" i="10"/>
  <c r="B2367" i="10"/>
  <c r="C2367" i="10"/>
  <c r="D2367" i="10"/>
  <c r="E2367" i="10"/>
  <c r="B2368" i="10"/>
  <c r="C2368" i="10"/>
  <c r="D2368" i="10"/>
  <c r="E2368" i="10"/>
  <c r="B2369" i="10"/>
  <c r="C2369" i="10"/>
  <c r="D2369" i="10"/>
  <c r="E2369" i="10"/>
  <c r="B2370" i="10"/>
  <c r="C2370" i="10"/>
  <c r="D2370" i="10"/>
  <c r="E2370" i="10"/>
  <c r="B2371" i="10"/>
  <c r="C2371" i="10"/>
  <c r="D2371" i="10"/>
  <c r="E2371" i="10"/>
  <c r="B2372" i="10"/>
  <c r="C2372" i="10"/>
  <c r="D2372" i="10"/>
  <c r="E2372" i="10"/>
  <c r="B2373" i="10"/>
  <c r="C2373" i="10"/>
  <c r="D2373" i="10"/>
  <c r="E2373" i="10"/>
  <c r="B2374" i="10"/>
  <c r="C2374" i="10"/>
  <c r="D2374" i="10"/>
  <c r="E2374" i="10"/>
  <c r="B2375" i="10"/>
  <c r="C2375" i="10"/>
  <c r="D2375" i="10"/>
  <c r="E2375" i="10"/>
  <c r="B2376" i="10"/>
  <c r="C2376" i="10"/>
  <c r="D2376" i="10"/>
  <c r="E2376" i="10"/>
  <c r="B2377" i="10"/>
  <c r="C2377" i="10"/>
  <c r="D2377" i="10"/>
  <c r="E2377" i="10"/>
  <c r="B2378" i="10"/>
  <c r="C2378" i="10"/>
  <c r="D2378" i="10"/>
  <c r="E2378" i="10"/>
  <c r="B2379" i="10"/>
  <c r="C2379" i="10"/>
  <c r="D2379" i="10"/>
  <c r="E2379" i="10"/>
  <c r="B2380" i="10"/>
  <c r="C2380" i="10"/>
  <c r="D2380" i="10"/>
  <c r="E2380" i="10"/>
  <c r="B2381" i="10"/>
  <c r="C2381" i="10"/>
  <c r="D2381" i="10"/>
  <c r="E2381" i="10"/>
  <c r="B2382" i="10"/>
  <c r="C2382" i="10"/>
  <c r="D2382" i="10"/>
  <c r="E2382" i="10"/>
  <c r="B2383" i="10"/>
  <c r="C2383" i="10"/>
  <c r="D2383" i="10"/>
  <c r="E2383" i="10"/>
  <c r="B2384" i="10"/>
  <c r="C2384" i="10"/>
  <c r="D2384" i="10"/>
  <c r="E2384" i="10"/>
  <c r="B2385" i="10"/>
  <c r="C2385" i="10"/>
  <c r="D2385" i="10"/>
  <c r="E2385" i="10"/>
  <c r="B2386" i="10"/>
  <c r="C2386" i="10"/>
  <c r="D2386" i="10"/>
  <c r="E2386" i="10"/>
  <c r="B2387" i="10"/>
  <c r="C2387" i="10"/>
  <c r="D2387" i="10"/>
  <c r="E2387" i="10"/>
  <c r="B2388" i="10"/>
  <c r="C2388" i="10"/>
  <c r="D2388" i="10"/>
  <c r="E2388" i="10"/>
  <c r="B2389" i="10"/>
  <c r="C2389" i="10"/>
  <c r="D2389" i="10"/>
  <c r="E2389" i="10"/>
  <c r="B2390" i="10"/>
  <c r="C2390" i="10"/>
  <c r="D2390" i="10"/>
  <c r="E2390" i="10"/>
  <c r="B2391" i="10"/>
  <c r="C2391" i="10"/>
  <c r="D2391" i="10"/>
  <c r="E2391" i="10"/>
  <c r="B2392" i="10"/>
  <c r="C2392" i="10"/>
  <c r="D2392" i="10"/>
  <c r="E2392" i="10"/>
  <c r="B2393" i="10"/>
  <c r="C2393" i="10"/>
  <c r="D2393" i="10"/>
  <c r="E2393" i="10"/>
  <c r="B2394" i="10"/>
  <c r="C2394" i="10"/>
  <c r="D2394" i="10"/>
  <c r="E2394" i="10"/>
  <c r="B2395" i="10"/>
  <c r="C2395" i="10"/>
  <c r="D2395" i="10"/>
  <c r="E2395" i="10"/>
  <c r="B2396" i="10"/>
  <c r="C2396" i="10"/>
  <c r="D2396" i="10"/>
  <c r="E2396" i="10"/>
  <c r="B2397" i="10"/>
  <c r="C2397" i="10"/>
  <c r="D2397" i="10"/>
  <c r="E2397" i="10"/>
  <c r="B2398" i="10"/>
  <c r="C2398" i="10"/>
  <c r="D2398" i="10"/>
  <c r="E2398" i="10"/>
  <c r="B2399" i="10"/>
  <c r="C2399" i="10"/>
  <c r="D2399" i="10"/>
  <c r="E2399" i="10"/>
  <c r="B2400" i="10"/>
  <c r="C2400" i="10"/>
  <c r="D2400" i="10"/>
  <c r="E2400" i="10"/>
  <c r="B2401" i="10"/>
  <c r="C2401" i="10"/>
  <c r="D2401" i="10"/>
  <c r="E2401" i="10"/>
  <c r="B2402" i="10"/>
  <c r="C2402" i="10"/>
  <c r="D2402" i="10"/>
  <c r="E2402" i="10"/>
  <c r="B2403" i="10"/>
  <c r="C2403" i="10"/>
  <c r="D2403" i="10"/>
  <c r="E2403" i="10"/>
  <c r="B2404" i="10"/>
  <c r="C2404" i="10"/>
  <c r="D2404" i="10"/>
  <c r="E2404" i="10"/>
  <c r="B2405" i="10"/>
  <c r="C2405" i="10"/>
  <c r="D2405" i="10"/>
  <c r="E2405" i="10"/>
  <c r="B2406" i="10"/>
  <c r="C2406" i="10"/>
  <c r="D2406" i="10"/>
  <c r="E2406" i="10"/>
  <c r="B2407" i="10"/>
  <c r="C2407" i="10"/>
  <c r="D2407" i="10"/>
  <c r="E2407" i="10"/>
  <c r="B2408" i="10"/>
  <c r="C2408" i="10"/>
  <c r="D2408" i="10"/>
  <c r="E2408" i="10"/>
  <c r="B2409" i="10"/>
  <c r="C2409" i="10"/>
  <c r="D2409" i="10"/>
  <c r="E2409" i="10"/>
  <c r="B2410" i="10"/>
  <c r="C2410" i="10"/>
  <c r="D2410" i="10"/>
  <c r="E2410" i="10"/>
  <c r="B2411" i="10"/>
  <c r="C2411" i="10"/>
  <c r="D2411" i="10"/>
  <c r="E2411" i="10"/>
  <c r="B2412" i="10"/>
  <c r="C2412" i="10"/>
  <c r="D2412" i="10"/>
  <c r="E2412" i="10"/>
  <c r="B2413" i="10"/>
  <c r="C2413" i="10"/>
  <c r="D2413" i="10"/>
  <c r="E2413" i="10"/>
  <c r="B2414" i="10"/>
  <c r="C2414" i="10"/>
  <c r="D2414" i="10"/>
  <c r="E2414" i="10"/>
  <c r="B2415" i="10"/>
  <c r="C2415" i="10"/>
  <c r="D2415" i="10"/>
  <c r="E2415" i="10"/>
  <c r="B2416" i="10"/>
  <c r="C2416" i="10"/>
  <c r="D2416" i="10"/>
  <c r="E2416" i="10"/>
  <c r="B2417" i="10"/>
  <c r="C2417" i="10"/>
  <c r="D2417" i="10"/>
  <c r="E2417" i="10"/>
  <c r="B2418" i="10"/>
  <c r="C2418" i="10"/>
  <c r="D2418" i="10"/>
  <c r="E2418" i="10"/>
  <c r="B2419" i="10"/>
  <c r="C2419" i="10"/>
  <c r="D2419" i="10"/>
  <c r="E2419" i="10"/>
  <c r="B2420" i="10"/>
  <c r="C2420" i="10"/>
  <c r="D2420" i="10"/>
  <c r="E2420" i="10"/>
  <c r="B2421" i="10"/>
  <c r="C2421" i="10"/>
  <c r="D2421" i="10"/>
  <c r="E2421" i="10"/>
  <c r="B2422" i="10"/>
  <c r="C2422" i="10"/>
  <c r="D2422" i="10"/>
  <c r="E2422" i="10"/>
  <c r="B2423" i="10"/>
  <c r="C2423" i="10"/>
  <c r="D2423" i="10"/>
  <c r="E2423" i="10"/>
  <c r="B2424" i="10"/>
  <c r="C2424" i="10"/>
  <c r="D2424" i="10"/>
  <c r="E2424" i="10"/>
  <c r="B2425" i="10"/>
  <c r="C2425" i="10"/>
  <c r="D2425" i="10"/>
  <c r="E2425" i="10"/>
  <c r="B2426" i="10"/>
  <c r="C2426" i="10"/>
  <c r="D2426" i="10"/>
  <c r="E2426" i="10"/>
  <c r="B2427" i="10"/>
  <c r="C2427" i="10"/>
  <c r="D2427" i="10"/>
  <c r="E2427" i="10"/>
  <c r="B2428" i="10"/>
  <c r="C2428" i="10"/>
  <c r="D2428" i="10"/>
  <c r="E2428" i="10"/>
  <c r="B2429" i="10"/>
  <c r="C2429" i="10"/>
  <c r="D2429" i="10"/>
  <c r="E2429" i="10"/>
  <c r="B2430" i="10"/>
  <c r="C2430" i="10"/>
  <c r="D2430" i="10"/>
  <c r="E2430" i="10"/>
  <c r="B2431" i="10"/>
  <c r="C2431" i="10"/>
  <c r="D2431" i="10"/>
  <c r="E2431" i="10"/>
  <c r="B2432" i="10"/>
  <c r="C2432" i="10"/>
  <c r="D2432" i="10"/>
  <c r="E2432" i="10"/>
  <c r="B2433" i="10"/>
  <c r="C2433" i="10"/>
  <c r="D2433" i="10"/>
  <c r="E2433" i="10"/>
  <c r="B2434" i="10"/>
  <c r="C2434" i="10"/>
  <c r="D2434" i="10"/>
  <c r="E2434" i="10"/>
  <c r="B2435" i="10"/>
  <c r="C2435" i="10"/>
  <c r="D2435" i="10"/>
  <c r="E2435" i="10"/>
  <c r="B2436" i="10"/>
  <c r="C2436" i="10"/>
  <c r="D2436" i="10"/>
  <c r="E2436" i="10"/>
  <c r="B2437" i="10"/>
  <c r="C2437" i="10"/>
  <c r="D2437" i="10"/>
  <c r="E2437" i="10"/>
  <c r="B2438" i="10"/>
  <c r="C2438" i="10"/>
  <c r="D2438" i="10"/>
  <c r="E2438" i="10"/>
  <c r="B2439" i="10"/>
  <c r="C2439" i="10"/>
  <c r="D2439" i="10"/>
  <c r="E2439" i="10"/>
  <c r="B2440" i="10"/>
  <c r="C2440" i="10"/>
  <c r="D2440" i="10"/>
  <c r="E2440" i="10"/>
  <c r="B2441" i="10"/>
  <c r="C2441" i="10"/>
  <c r="D2441" i="10"/>
  <c r="E2441" i="10"/>
  <c r="B2442" i="10"/>
  <c r="C2442" i="10"/>
  <c r="D2442" i="10"/>
  <c r="E2442" i="10"/>
  <c r="B2443" i="10"/>
  <c r="C2443" i="10"/>
  <c r="D2443" i="10"/>
  <c r="E2443" i="10"/>
  <c r="B2444" i="10"/>
  <c r="C2444" i="10"/>
  <c r="D2444" i="10"/>
  <c r="E2444" i="10"/>
  <c r="B2445" i="10"/>
  <c r="C2445" i="10"/>
  <c r="D2445" i="10"/>
  <c r="E2445" i="10"/>
  <c r="B2446" i="10"/>
  <c r="C2446" i="10"/>
  <c r="D2446" i="10"/>
  <c r="E2446" i="10"/>
  <c r="B2447" i="10"/>
  <c r="C2447" i="10"/>
  <c r="D2447" i="10"/>
  <c r="E2447" i="10"/>
  <c r="B2448" i="10"/>
  <c r="C2448" i="10"/>
  <c r="D2448" i="10"/>
  <c r="E2448" i="10"/>
  <c r="B2449" i="10"/>
  <c r="C2449" i="10"/>
  <c r="D2449" i="10"/>
  <c r="E2449" i="10"/>
  <c r="B2450" i="10"/>
  <c r="C2450" i="10"/>
  <c r="D2450" i="10"/>
  <c r="E2450" i="10"/>
  <c r="B2451" i="10"/>
  <c r="C2451" i="10"/>
  <c r="D2451" i="10"/>
  <c r="E2451" i="10"/>
  <c r="B2452" i="10"/>
  <c r="C2452" i="10"/>
  <c r="D2452" i="10"/>
  <c r="E2452" i="10"/>
  <c r="B2453" i="10"/>
  <c r="C2453" i="10"/>
  <c r="D2453" i="10"/>
  <c r="E2453" i="10"/>
  <c r="B2454" i="10"/>
  <c r="C2454" i="10"/>
  <c r="D2454" i="10"/>
  <c r="E2454" i="10"/>
  <c r="B2455" i="10"/>
  <c r="C2455" i="10"/>
  <c r="D2455" i="10"/>
  <c r="E2455" i="10"/>
  <c r="B2456" i="10"/>
  <c r="C2456" i="10"/>
  <c r="D2456" i="10"/>
  <c r="E2456" i="10"/>
  <c r="B2457" i="10"/>
  <c r="C2457" i="10"/>
  <c r="D2457" i="10"/>
  <c r="E2457" i="10"/>
  <c r="B2458" i="10"/>
  <c r="C2458" i="10"/>
  <c r="D2458" i="10"/>
  <c r="E2458" i="10"/>
  <c r="B2459" i="10"/>
  <c r="C2459" i="10"/>
  <c r="D2459" i="10"/>
  <c r="E2459" i="10"/>
  <c r="B2460" i="10"/>
  <c r="C2460" i="10"/>
  <c r="D2460" i="10"/>
  <c r="E2460" i="10"/>
  <c r="B2461" i="10"/>
  <c r="C2461" i="10"/>
  <c r="D2461" i="10"/>
  <c r="E2461" i="10"/>
  <c r="B2462" i="10"/>
  <c r="C2462" i="10"/>
  <c r="D2462" i="10"/>
  <c r="E2462" i="10"/>
  <c r="B2463" i="10"/>
  <c r="C2463" i="10"/>
  <c r="D2463" i="10"/>
  <c r="E2463" i="10"/>
  <c r="B2464" i="10"/>
  <c r="C2464" i="10"/>
  <c r="D2464" i="10"/>
  <c r="E2464" i="10"/>
  <c r="B2465" i="10"/>
  <c r="C2465" i="10"/>
  <c r="D2465" i="10"/>
  <c r="E2465" i="10"/>
  <c r="B2466" i="10"/>
  <c r="C2466" i="10"/>
  <c r="D2466" i="10"/>
  <c r="E2466" i="10"/>
  <c r="B2467" i="10"/>
  <c r="C2467" i="10"/>
  <c r="D2467" i="10"/>
  <c r="E2467" i="10"/>
  <c r="B2468" i="10"/>
  <c r="C2468" i="10"/>
  <c r="D2468" i="10"/>
  <c r="E2468" i="10"/>
  <c r="B2469" i="10"/>
  <c r="C2469" i="10"/>
  <c r="D2469" i="10"/>
  <c r="E2469" i="10"/>
  <c r="B2470" i="10"/>
  <c r="C2470" i="10"/>
  <c r="D2470" i="10"/>
  <c r="E2470" i="10"/>
  <c r="B2471" i="10"/>
  <c r="C2471" i="10"/>
  <c r="D2471" i="10"/>
  <c r="E2471" i="10"/>
  <c r="B2472" i="10"/>
  <c r="C2472" i="10"/>
  <c r="D2472" i="10"/>
  <c r="E2472" i="10"/>
  <c r="B2473" i="10"/>
  <c r="C2473" i="10"/>
  <c r="D2473" i="10"/>
  <c r="E2473" i="10"/>
  <c r="B2474" i="10"/>
  <c r="C2474" i="10"/>
  <c r="D2474" i="10"/>
  <c r="E2474" i="10"/>
  <c r="B2475" i="10"/>
  <c r="C2475" i="10"/>
  <c r="D2475" i="10"/>
  <c r="E2475" i="10"/>
  <c r="B2476" i="10"/>
  <c r="C2476" i="10"/>
  <c r="D2476" i="10"/>
  <c r="E2476" i="10"/>
  <c r="B2477" i="10"/>
  <c r="C2477" i="10"/>
  <c r="D2477" i="10"/>
  <c r="E2477" i="10"/>
  <c r="B2478" i="10"/>
  <c r="C2478" i="10"/>
  <c r="D2478" i="10"/>
  <c r="E2478" i="10"/>
  <c r="B2479" i="10"/>
  <c r="C2479" i="10"/>
  <c r="D2479" i="10"/>
  <c r="E2479" i="10"/>
  <c r="B2480" i="10"/>
  <c r="C2480" i="10"/>
  <c r="D2480" i="10"/>
  <c r="E2480" i="10"/>
  <c r="B2481" i="10"/>
  <c r="C2481" i="10"/>
  <c r="D2481" i="10"/>
  <c r="E2481" i="10"/>
  <c r="B2482" i="10"/>
  <c r="C2482" i="10"/>
  <c r="D2482" i="10"/>
  <c r="E2482" i="10"/>
  <c r="B2483" i="10"/>
  <c r="C2483" i="10"/>
  <c r="D2483" i="10"/>
  <c r="E2483" i="10"/>
  <c r="B2484" i="10"/>
  <c r="C2484" i="10"/>
  <c r="D2484" i="10"/>
  <c r="E2484" i="10"/>
  <c r="B2485" i="10"/>
  <c r="C2485" i="10"/>
  <c r="D2485" i="10"/>
  <c r="E2485" i="10"/>
  <c r="B2486" i="10"/>
  <c r="C2486" i="10"/>
  <c r="D2486" i="10"/>
  <c r="E2486" i="10"/>
  <c r="B2487" i="10"/>
  <c r="C2487" i="10"/>
  <c r="D2487" i="10"/>
  <c r="E2487" i="10"/>
  <c r="B2488" i="10"/>
  <c r="C2488" i="10"/>
  <c r="D2488" i="10"/>
  <c r="E2488" i="10"/>
  <c r="B2489" i="10"/>
  <c r="C2489" i="10"/>
  <c r="D2489" i="10"/>
  <c r="E2489" i="10"/>
  <c r="B2490" i="10"/>
  <c r="C2490" i="10"/>
  <c r="D2490" i="10"/>
  <c r="E2490" i="10"/>
  <c r="B2491" i="10"/>
  <c r="C2491" i="10"/>
  <c r="D2491" i="10"/>
  <c r="E2491" i="10"/>
  <c r="B2492" i="10"/>
  <c r="C2492" i="10"/>
  <c r="D2492" i="10"/>
  <c r="E2492" i="10"/>
  <c r="B2493" i="10"/>
  <c r="C2493" i="10"/>
  <c r="D2493" i="10"/>
  <c r="E2493" i="10"/>
  <c r="B2494" i="10"/>
  <c r="C2494" i="10"/>
  <c r="D2494" i="10"/>
  <c r="E2494" i="10"/>
  <c r="B2495" i="10"/>
  <c r="C2495" i="10"/>
  <c r="D2495" i="10"/>
  <c r="E2495" i="10"/>
  <c r="B2496" i="10"/>
  <c r="C2496" i="10"/>
  <c r="D2496" i="10"/>
  <c r="E2496" i="10"/>
  <c r="B2497" i="10"/>
  <c r="C2497" i="10"/>
  <c r="D2497" i="10"/>
  <c r="E2497" i="10"/>
  <c r="B2498" i="10"/>
  <c r="C2498" i="10"/>
  <c r="D2498" i="10"/>
  <c r="E2498" i="10"/>
  <c r="B2499" i="10"/>
  <c r="C2499" i="10"/>
  <c r="D2499" i="10"/>
  <c r="E2499" i="10"/>
  <c r="B2500" i="10"/>
  <c r="C2500" i="10"/>
  <c r="D2500" i="10"/>
  <c r="E2500" i="10"/>
  <c r="B2501" i="10"/>
  <c r="C2501" i="10"/>
  <c r="D2501" i="10"/>
  <c r="E2501" i="10"/>
  <c r="B2502" i="10"/>
  <c r="C2502" i="10"/>
  <c r="D2502" i="10"/>
  <c r="E2502" i="10"/>
  <c r="B2503" i="10"/>
  <c r="C2503" i="10"/>
  <c r="D2503" i="10"/>
  <c r="E2503" i="10"/>
  <c r="B2504" i="10"/>
  <c r="C2504" i="10"/>
  <c r="D2504" i="10"/>
  <c r="E2504" i="10"/>
  <c r="B2505" i="10"/>
  <c r="C2505" i="10"/>
  <c r="D2505" i="10"/>
  <c r="E2505" i="10"/>
  <c r="B2506" i="10"/>
  <c r="C2506" i="10"/>
  <c r="D2506" i="10"/>
  <c r="E2506" i="10"/>
  <c r="B2507" i="10"/>
  <c r="C2507" i="10"/>
  <c r="D2507" i="10"/>
  <c r="E2507" i="10"/>
  <c r="B2508" i="10"/>
  <c r="C2508" i="10"/>
  <c r="D2508" i="10"/>
  <c r="E2508" i="10"/>
  <c r="B2509" i="10"/>
  <c r="C2509" i="10"/>
  <c r="D2509" i="10"/>
  <c r="E2509" i="10"/>
  <c r="B2510" i="10"/>
  <c r="C2510" i="10"/>
  <c r="D2510" i="10"/>
  <c r="E2510" i="10"/>
  <c r="B2511" i="10"/>
  <c r="C2511" i="10"/>
  <c r="D2511" i="10"/>
  <c r="E2511" i="10"/>
  <c r="B2512" i="10"/>
  <c r="C2512" i="10"/>
  <c r="D2512" i="10"/>
  <c r="E2512" i="10"/>
  <c r="B2513" i="10"/>
  <c r="C2513" i="10"/>
  <c r="D2513" i="10"/>
  <c r="E2513" i="10"/>
  <c r="B2514" i="10"/>
  <c r="C2514" i="10"/>
  <c r="D2514" i="10"/>
  <c r="E2514" i="10"/>
  <c r="B2515" i="10"/>
  <c r="C2515" i="10"/>
  <c r="D2515" i="10"/>
  <c r="E2515" i="10"/>
  <c r="B2516" i="10"/>
  <c r="C2516" i="10"/>
  <c r="D2516" i="10"/>
  <c r="E2516" i="10"/>
  <c r="B2517" i="10"/>
  <c r="C2517" i="10"/>
  <c r="D2517" i="10"/>
  <c r="E2517" i="10"/>
  <c r="B2518" i="10"/>
  <c r="C2518" i="10"/>
  <c r="D2518" i="10"/>
  <c r="E2518" i="10"/>
  <c r="B2519" i="10"/>
  <c r="C2519" i="10"/>
  <c r="D2519" i="10"/>
  <c r="E2519" i="10"/>
  <c r="B2520" i="10"/>
  <c r="C2520" i="10"/>
  <c r="D2520" i="10"/>
  <c r="E2520" i="10"/>
  <c r="B2521" i="10"/>
  <c r="C2521" i="10"/>
  <c r="D2521" i="10"/>
  <c r="E2521" i="10"/>
  <c r="B2522" i="10"/>
  <c r="C2522" i="10"/>
  <c r="D2522" i="10"/>
  <c r="E2522" i="10"/>
  <c r="B2523" i="10"/>
  <c r="C2523" i="10"/>
  <c r="D2523" i="10"/>
  <c r="E2523" i="10"/>
  <c r="B2524" i="10"/>
  <c r="C2524" i="10"/>
  <c r="D2524" i="10"/>
  <c r="E2524" i="10"/>
  <c r="B2525" i="10"/>
  <c r="C2525" i="10"/>
  <c r="D2525" i="10"/>
  <c r="E2525" i="10"/>
  <c r="B2526" i="10"/>
  <c r="C2526" i="10"/>
  <c r="D2526" i="10"/>
  <c r="E2526" i="10"/>
  <c r="B2527" i="10"/>
  <c r="C2527" i="10"/>
  <c r="D2527" i="10"/>
  <c r="E2527" i="10"/>
  <c r="B2528" i="10"/>
  <c r="C2528" i="10"/>
  <c r="D2528" i="10"/>
  <c r="E2528" i="10"/>
  <c r="B2529" i="10"/>
  <c r="C2529" i="10"/>
  <c r="D2529" i="10"/>
  <c r="E2529" i="10"/>
  <c r="B2530" i="10"/>
  <c r="C2530" i="10"/>
  <c r="D2530" i="10"/>
  <c r="E2530" i="10"/>
  <c r="B2531" i="10"/>
  <c r="C2531" i="10"/>
  <c r="D2531" i="10"/>
  <c r="E2531" i="10"/>
  <c r="B2532" i="10"/>
  <c r="C2532" i="10"/>
  <c r="D2532" i="10"/>
  <c r="E2532" i="10"/>
  <c r="B2533" i="10"/>
  <c r="C2533" i="10"/>
  <c r="D2533" i="10"/>
  <c r="E2533" i="10"/>
  <c r="B2534" i="10"/>
  <c r="C2534" i="10"/>
  <c r="D2534" i="10"/>
  <c r="E2534" i="10"/>
  <c r="B2535" i="10"/>
  <c r="C2535" i="10"/>
  <c r="D2535" i="10"/>
  <c r="E2535" i="10"/>
  <c r="B2536" i="10"/>
  <c r="C2536" i="10"/>
  <c r="D2536" i="10"/>
  <c r="E2536" i="10"/>
  <c r="B2537" i="10"/>
  <c r="C2537" i="10"/>
  <c r="D2537" i="10"/>
  <c r="E2537" i="10"/>
  <c r="B2538" i="10"/>
  <c r="C2538" i="10"/>
  <c r="D2538" i="10"/>
  <c r="E2538" i="10"/>
  <c r="B2539" i="10"/>
  <c r="C2539" i="10"/>
  <c r="D2539" i="10"/>
  <c r="E2539" i="10"/>
  <c r="B2540" i="10"/>
  <c r="C2540" i="10"/>
  <c r="D2540" i="10"/>
  <c r="E2540" i="10"/>
  <c r="B2541" i="10"/>
  <c r="C2541" i="10"/>
  <c r="D2541" i="10"/>
  <c r="E2541" i="10"/>
  <c r="B2542" i="10"/>
  <c r="C2542" i="10"/>
  <c r="D2542" i="10"/>
  <c r="E2542" i="10"/>
  <c r="B2543" i="10"/>
  <c r="C2543" i="10"/>
  <c r="D2543" i="10"/>
  <c r="E2543" i="10"/>
  <c r="B2544" i="10"/>
  <c r="C2544" i="10"/>
  <c r="D2544" i="10"/>
  <c r="E2544" i="10"/>
  <c r="B2545" i="10"/>
  <c r="C2545" i="10"/>
  <c r="D2545" i="10"/>
  <c r="E2545" i="10"/>
  <c r="B2546" i="10"/>
  <c r="C2546" i="10"/>
  <c r="D2546" i="10"/>
  <c r="E2546" i="10"/>
  <c r="B2547" i="10"/>
  <c r="C2547" i="10"/>
  <c r="D2547" i="10"/>
  <c r="E2547" i="10"/>
  <c r="B2548" i="10"/>
  <c r="C2548" i="10"/>
  <c r="D2548" i="10"/>
  <c r="E2548" i="10"/>
  <c r="B2549" i="10"/>
  <c r="C2549" i="10"/>
  <c r="D2549" i="10"/>
  <c r="E2549" i="10"/>
  <c r="B2550" i="10"/>
  <c r="C2550" i="10"/>
  <c r="D2550" i="10"/>
  <c r="E2550" i="10"/>
  <c r="B2551" i="10"/>
  <c r="C2551" i="10"/>
  <c r="D2551" i="10"/>
  <c r="E2551" i="10"/>
  <c r="B2552" i="10"/>
  <c r="C2552" i="10"/>
  <c r="D2552" i="10"/>
  <c r="E2552" i="10"/>
  <c r="B2553" i="10"/>
  <c r="C2553" i="10"/>
  <c r="D2553" i="10"/>
  <c r="E2553" i="10"/>
  <c r="B2554" i="10"/>
  <c r="C2554" i="10"/>
  <c r="D2554" i="10"/>
  <c r="E2554" i="10"/>
  <c r="B2555" i="10"/>
  <c r="C2555" i="10"/>
  <c r="D2555" i="10"/>
  <c r="E2555" i="10"/>
  <c r="B2556" i="10"/>
  <c r="C2556" i="10"/>
  <c r="D2556" i="10"/>
  <c r="E2556" i="10"/>
  <c r="B2557" i="10"/>
  <c r="C2557" i="10"/>
  <c r="D2557" i="10"/>
  <c r="E2557" i="10"/>
  <c r="B2558" i="10"/>
  <c r="C2558" i="10"/>
  <c r="D2558" i="10"/>
  <c r="E2558" i="10"/>
  <c r="B2559" i="10"/>
  <c r="C2559" i="10"/>
  <c r="D2559" i="10"/>
  <c r="E2559" i="10"/>
  <c r="B2560" i="10"/>
  <c r="C2560" i="10"/>
  <c r="D2560" i="10"/>
  <c r="E2560" i="10"/>
  <c r="B2561" i="10"/>
  <c r="C2561" i="10"/>
  <c r="D2561" i="10"/>
  <c r="E2561" i="10"/>
  <c r="B2562" i="10"/>
  <c r="C2562" i="10"/>
  <c r="D2562" i="10"/>
  <c r="E2562" i="10"/>
  <c r="B2563" i="10"/>
  <c r="C2563" i="10"/>
  <c r="D2563" i="10"/>
  <c r="E2563" i="10"/>
  <c r="B2564" i="10"/>
  <c r="C2564" i="10"/>
  <c r="D2564" i="10"/>
  <c r="E2564" i="10"/>
  <c r="B2565" i="10"/>
  <c r="C2565" i="10"/>
  <c r="D2565" i="10"/>
  <c r="E2565" i="10"/>
  <c r="B2566" i="10"/>
  <c r="C2566" i="10"/>
  <c r="D2566" i="10"/>
  <c r="E2566" i="10"/>
  <c r="B2567" i="10"/>
  <c r="C2567" i="10"/>
  <c r="D2567" i="10"/>
  <c r="E2567" i="10"/>
  <c r="B2568" i="10"/>
  <c r="C2568" i="10"/>
  <c r="D2568" i="10"/>
  <c r="E2568" i="10"/>
  <c r="B2569" i="10"/>
  <c r="C2569" i="10"/>
  <c r="D2569" i="10"/>
  <c r="E2569" i="10"/>
  <c r="B2570" i="10"/>
  <c r="C2570" i="10"/>
  <c r="D2570" i="10"/>
  <c r="E2570" i="10"/>
  <c r="B2571" i="10"/>
  <c r="C2571" i="10"/>
  <c r="D2571" i="10"/>
  <c r="E2571" i="10"/>
  <c r="B2572" i="10"/>
  <c r="C2572" i="10"/>
  <c r="D2572" i="10"/>
  <c r="E2572" i="10"/>
  <c r="B2573" i="10"/>
  <c r="C2573" i="10"/>
  <c r="D2573" i="10"/>
  <c r="E2573" i="10"/>
  <c r="B2574" i="10"/>
  <c r="C2574" i="10"/>
  <c r="D2574" i="10"/>
  <c r="E2574" i="10"/>
  <c r="B2575" i="10"/>
  <c r="C2575" i="10"/>
  <c r="D2575" i="10"/>
  <c r="E2575" i="10"/>
  <c r="B2576" i="10"/>
  <c r="C2576" i="10"/>
  <c r="D2576" i="10"/>
  <c r="E2576" i="10"/>
  <c r="B2577" i="10"/>
  <c r="C2577" i="10"/>
  <c r="D2577" i="10"/>
  <c r="E2577" i="10"/>
  <c r="B2578" i="10"/>
  <c r="C2578" i="10"/>
  <c r="D2578" i="10"/>
  <c r="E2578" i="10"/>
  <c r="B2579" i="10"/>
  <c r="C2579" i="10"/>
  <c r="D2579" i="10"/>
  <c r="E2579" i="10"/>
  <c r="B2580" i="10"/>
  <c r="C2580" i="10"/>
  <c r="D2580" i="10"/>
  <c r="E2580" i="10"/>
  <c r="B2581" i="10"/>
  <c r="C2581" i="10"/>
  <c r="D2581" i="10"/>
  <c r="E2581" i="10"/>
  <c r="B2582" i="10"/>
  <c r="C2582" i="10"/>
  <c r="D2582" i="10"/>
  <c r="E2582" i="10"/>
  <c r="B2583" i="10"/>
  <c r="C2583" i="10"/>
  <c r="D2583" i="10"/>
  <c r="E2583" i="10"/>
  <c r="B2584" i="10"/>
  <c r="C2584" i="10"/>
  <c r="D2584" i="10"/>
  <c r="E2584" i="10"/>
  <c r="B2585" i="10"/>
  <c r="C2585" i="10"/>
  <c r="D2585" i="10"/>
  <c r="E2585" i="10"/>
  <c r="B2586" i="10"/>
  <c r="C2586" i="10"/>
  <c r="D2586" i="10"/>
  <c r="E2586" i="10"/>
  <c r="B2587" i="10"/>
  <c r="C2587" i="10"/>
  <c r="D2587" i="10"/>
  <c r="E2587" i="10"/>
  <c r="B2588" i="10"/>
  <c r="C2588" i="10"/>
  <c r="D2588" i="10"/>
  <c r="E2588" i="10"/>
  <c r="B2589" i="10"/>
  <c r="C2589" i="10"/>
  <c r="D2589" i="10"/>
  <c r="E2589" i="10"/>
  <c r="B2590" i="10"/>
  <c r="C2590" i="10"/>
  <c r="D2590" i="10"/>
  <c r="E2590" i="10"/>
  <c r="B2591" i="10"/>
  <c r="C2591" i="10"/>
  <c r="D2591" i="10"/>
  <c r="E2591" i="10"/>
  <c r="B2592" i="10"/>
  <c r="C2592" i="10"/>
  <c r="D2592" i="10"/>
  <c r="E2592" i="10"/>
  <c r="B2593" i="10"/>
  <c r="C2593" i="10"/>
  <c r="D2593" i="10"/>
  <c r="E2593" i="10"/>
  <c r="B2594" i="10"/>
  <c r="C2594" i="10"/>
  <c r="D2594" i="10"/>
  <c r="E2594" i="10"/>
  <c r="B2595" i="10"/>
  <c r="C2595" i="10"/>
  <c r="D2595" i="10"/>
  <c r="E2595" i="10"/>
  <c r="B2596" i="10"/>
  <c r="C2596" i="10"/>
  <c r="D2596" i="10"/>
  <c r="E2596" i="10"/>
  <c r="B2597" i="10"/>
  <c r="C2597" i="10"/>
  <c r="D2597" i="10"/>
  <c r="E2597" i="10"/>
  <c r="B2598" i="10"/>
  <c r="C2598" i="10"/>
  <c r="D2598" i="10"/>
  <c r="E2598" i="10"/>
  <c r="B2599" i="10"/>
  <c r="C2599" i="10"/>
  <c r="D2599" i="10"/>
  <c r="E2599" i="10"/>
  <c r="B2600" i="10"/>
  <c r="C2600" i="10"/>
  <c r="D2600" i="10"/>
  <c r="E2600" i="10"/>
  <c r="B2601" i="10"/>
  <c r="C2601" i="10"/>
  <c r="D2601" i="10"/>
  <c r="E2601" i="10"/>
  <c r="B2602" i="10"/>
  <c r="C2602" i="10"/>
  <c r="D2602" i="10"/>
  <c r="E2602" i="10"/>
  <c r="B2603" i="10"/>
  <c r="C2603" i="10"/>
  <c r="D2603" i="10"/>
  <c r="E2603" i="10"/>
  <c r="B2604" i="10"/>
  <c r="C2604" i="10"/>
  <c r="D2604" i="10"/>
  <c r="E2604" i="10"/>
  <c r="B2605" i="10"/>
  <c r="C2605" i="10"/>
  <c r="D2605" i="10"/>
  <c r="E2605" i="10"/>
  <c r="B2606" i="10"/>
  <c r="C2606" i="10"/>
  <c r="D2606" i="10"/>
  <c r="E2606" i="10"/>
  <c r="B2607" i="10"/>
  <c r="C2607" i="10"/>
  <c r="D2607" i="10"/>
  <c r="E2607" i="10"/>
  <c r="B2608" i="10"/>
  <c r="C2608" i="10"/>
  <c r="D2608" i="10"/>
  <c r="E2608" i="10"/>
  <c r="B2609" i="10"/>
  <c r="C2609" i="10"/>
  <c r="D2609" i="10"/>
  <c r="E2609" i="10"/>
  <c r="B2610" i="10"/>
  <c r="C2610" i="10"/>
  <c r="D2610" i="10"/>
  <c r="E2610" i="10"/>
  <c r="B2611" i="10"/>
  <c r="C2611" i="10"/>
  <c r="D2611" i="10"/>
  <c r="E2611" i="10"/>
  <c r="B2612" i="10"/>
  <c r="C2612" i="10"/>
  <c r="D2612" i="10"/>
  <c r="E2612" i="10"/>
  <c r="B2613" i="10"/>
  <c r="C2613" i="10"/>
  <c r="D2613" i="10"/>
  <c r="E2613" i="10"/>
  <c r="B2614" i="10"/>
  <c r="C2614" i="10"/>
  <c r="D2614" i="10"/>
  <c r="E2614" i="10"/>
  <c r="B2615" i="10"/>
  <c r="C2615" i="10"/>
  <c r="D2615" i="10"/>
  <c r="E2615" i="10"/>
  <c r="B2616" i="10"/>
  <c r="C2616" i="10"/>
  <c r="D2616" i="10"/>
  <c r="E2616" i="10"/>
  <c r="B2617" i="10"/>
  <c r="C2617" i="10"/>
  <c r="D2617" i="10"/>
  <c r="E2617" i="10"/>
  <c r="B2618" i="10"/>
  <c r="C2618" i="10"/>
  <c r="D2618" i="10"/>
  <c r="E2618" i="10"/>
  <c r="B2619" i="10"/>
  <c r="C2619" i="10"/>
  <c r="D2619" i="10"/>
  <c r="E2619" i="10"/>
  <c r="B2620" i="10"/>
  <c r="C2620" i="10"/>
  <c r="D2620" i="10"/>
  <c r="E2620" i="10"/>
  <c r="B2621" i="10"/>
  <c r="C2621" i="10"/>
  <c r="D2621" i="10"/>
  <c r="E2621" i="10"/>
  <c r="B2622" i="10"/>
  <c r="C2622" i="10"/>
  <c r="D2622" i="10"/>
  <c r="E2622" i="10"/>
  <c r="B2623" i="10"/>
  <c r="C2623" i="10"/>
  <c r="D2623" i="10"/>
  <c r="E2623" i="10"/>
  <c r="B2624" i="10"/>
  <c r="C2624" i="10"/>
  <c r="D2624" i="10"/>
  <c r="E2624" i="10"/>
  <c r="B2625" i="10"/>
  <c r="C2625" i="10"/>
  <c r="D2625" i="10"/>
  <c r="E2625" i="10"/>
  <c r="B2626" i="10"/>
  <c r="C2626" i="10"/>
  <c r="D2626" i="10"/>
  <c r="E2626" i="10"/>
  <c r="B2627" i="10"/>
  <c r="C2627" i="10"/>
  <c r="D2627" i="10"/>
  <c r="E2627" i="10"/>
  <c r="B2628" i="10"/>
  <c r="C2628" i="10"/>
  <c r="D2628" i="10"/>
  <c r="E2628" i="10"/>
  <c r="B2629" i="10"/>
  <c r="C2629" i="10"/>
  <c r="D2629" i="10"/>
  <c r="E2629" i="10"/>
  <c r="B2630" i="10"/>
  <c r="C2630" i="10"/>
  <c r="D2630" i="10"/>
  <c r="E2630" i="10"/>
  <c r="B2631" i="10"/>
  <c r="C2631" i="10"/>
  <c r="D2631" i="10"/>
  <c r="E2631" i="10"/>
  <c r="B2632" i="10"/>
  <c r="C2632" i="10"/>
  <c r="D2632" i="10"/>
  <c r="E2632" i="10"/>
  <c r="B2633" i="10"/>
  <c r="C2633" i="10"/>
  <c r="D2633" i="10"/>
  <c r="E2633" i="10"/>
  <c r="B2634" i="10"/>
  <c r="C2634" i="10"/>
  <c r="D2634" i="10"/>
  <c r="E2634" i="10"/>
  <c r="B2635" i="10"/>
  <c r="C2635" i="10"/>
  <c r="D2635" i="10"/>
  <c r="E2635" i="10"/>
  <c r="B2636" i="10"/>
  <c r="C2636" i="10"/>
  <c r="D2636" i="10"/>
  <c r="E2636" i="10"/>
  <c r="B2637" i="10"/>
  <c r="C2637" i="10"/>
  <c r="D2637" i="10"/>
  <c r="E2637" i="10"/>
  <c r="B2638" i="10"/>
  <c r="C2638" i="10"/>
  <c r="D2638" i="10"/>
  <c r="E2638" i="10"/>
  <c r="B2639" i="10"/>
  <c r="C2639" i="10"/>
  <c r="D2639" i="10"/>
  <c r="E2639" i="10"/>
  <c r="B2640" i="10"/>
  <c r="C2640" i="10"/>
  <c r="D2640" i="10"/>
  <c r="E2640" i="10"/>
  <c r="B2641" i="10"/>
  <c r="C2641" i="10"/>
  <c r="D2641" i="10"/>
  <c r="E2641" i="10"/>
  <c r="B2642" i="10"/>
  <c r="C2642" i="10"/>
  <c r="D2642" i="10"/>
  <c r="E2642" i="10"/>
  <c r="B2643" i="10"/>
  <c r="C2643" i="10"/>
  <c r="D2643" i="10"/>
  <c r="E2643" i="10"/>
  <c r="B2644" i="10"/>
  <c r="C2644" i="10"/>
  <c r="D2644" i="10"/>
  <c r="E2644" i="10"/>
  <c r="B2645" i="10"/>
  <c r="C2645" i="10"/>
  <c r="D2645" i="10"/>
  <c r="E2645" i="10"/>
  <c r="B2646" i="10"/>
  <c r="C2646" i="10"/>
  <c r="D2646" i="10"/>
  <c r="E2646" i="10"/>
  <c r="B2647" i="10"/>
  <c r="C2647" i="10"/>
  <c r="D2647" i="10"/>
  <c r="E2647" i="10"/>
  <c r="B2648" i="10"/>
  <c r="C2648" i="10"/>
  <c r="D2648" i="10"/>
  <c r="E2648" i="10"/>
  <c r="B2649" i="10"/>
  <c r="C2649" i="10"/>
  <c r="D2649" i="10"/>
  <c r="E2649" i="10"/>
  <c r="B2650" i="10"/>
  <c r="C2650" i="10"/>
  <c r="D2650" i="10"/>
  <c r="E2650" i="10"/>
  <c r="B2651" i="10"/>
  <c r="C2651" i="10"/>
  <c r="D2651" i="10"/>
  <c r="E2651" i="10"/>
  <c r="B2652" i="10"/>
  <c r="C2652" i="10"/>
  <c r="D2652" i="10"/>
  <c r="E2652" i="10"/>
  <c r="B2653" i="10"/>
  <c r="C2653" i="10"/>
  <c r="D2653" i="10"/>
  <c r="E2653" i="10"/>
  <c r="B2654" i="10"/>
  <c r="C2654" i="10"/>
  <c r="D2654" i="10"/>
  <c r="E2654" i="10"/>
  <c r="B2655" i="10"/>
  <c r="C2655" i="10"/>
  <c r="D2655" i="10"/>
  <c r="E2655" i="10"/>
  <c r="B2656" i="10"/>
  <c r="C2656" i="10"/>
  <c r="D2656" i="10"/>
  <c r="E2656" i="10"/>
  <c r="B2657" i="10"/>
  <c r="C2657" i="10"/>
  <c r="D2657" i="10"/>
  <c r="E2657" i="10"/>
  <c r="B2658" i="10"/>
  <c r="C2658" i="10"/>
  <c r="D2658" i="10"/>
  <c r="E2658" i="10"/>
  <c r="B2659" i="10"/>
  <c r="C2659" i="10"/>
  <c r="D2659" i="10"/>
  <c r="E2659" i="10"/>
  <c r="B2660" i="10"/>
  <c r="C2660" i="10"/>
  <c r="D2660" i="10"/>
  <c r="E2660" i="10"/>
  <c r="B2661" i="10"/>
  <c r="C2661" i="10"/>
  <c r="D2661" i="10"/>
  <c r="E2661" i="10"/>
  <c r="B2662" i="10"/>
  <c r="C2662" i="10"/>
  <c r="D2662" i="10"/>
  <c r="E2662" i="10"/>
  <c r="B2663" i="10"/>
  <c r="C2663" i="10"/>
  <c r="D2663" i="10"/>
  <c r="E2663" i="10"/>
  <c r="B2664" i="10"/>
  <c r="C2664" i="10"/>
  <c r="D2664" i="10"/>
  <c r="E2664" i="10"/>
  <c r="B2665" i="10"/>
  <c r="C2665" i="10"/>
  <c r="D2665" i="10"/>
  <c r="E2665" i="10"/>
  <c r="B2666" i="10"/>
  <c r="C2666" i="10"/>
  <c r="D2666" i="10"/>
  <c r="E2666" i="10"/>
  <c r="B2667" i="10"/>
  <c r="C2667" i="10"/>
  <c r="D2667" i="10"/>
  <c r="E2667" i="10"/>
  <c r="B2668" i="10"/>
  <c r="C2668" i="10"/>
  <c r="D2668" i="10"/>
  <c r="E2668" i="10"/>
  <c r="B2669" i="10"/>
  <c r="C2669" i="10"/>
  <c r="D2669" i="10"/>
  <c r="E2669" i="10"/>
  <c r="B2670" i="10"/>
  <c r="C2670" i="10"/>
  <c r="D2670" i="10"/>
  <c r="E2670" i="10"/>
  <c r="B2671" i="10"/>
  <c r="C2671" i="10"/>
  <c r="D2671" i="10"/>
  <c r="E2671" i="10"/>
  <c r="B2672" i="10"/>
  <c r="C2672" i="10"/>
  <c r="D2672" i="10"/>
  <c r="E2672" i="10"/>
  <c r="B2673" i="10"/>
  <c r="C2673" i="10"/>
  <c r="D2673" i="10"/>
  <c r="E2673" i="10"/>
  <c r="B2674" i="10"/>
  <c r="C2674" i="10"/>
  <c r="D2674" i="10"/>
  <c r="E2674" i="10"/>
  <c r="B2675" i="10"/>
  <c r="C2675" i="10"/>
  <c r="D2675" i="10"/>
  <c r="E2675" i="10"/>
  <c r="B2676" i="10"/>
  <c r="C2676" i="10"/>
  <c r="D2676" i="10"/>
  <c r="E2676" i="10"/>
  <c r="B2677" i="10"/>
  <c r="C2677" i="10"/>
  <c r="D2677" i="10"/>
  <c r="E2677" i="10"/>
  <c r="B2678" i="10"/>
  <c r="C2678" i="10"/>
  <c r="D2678" i="10"/>
  <c r="E2678" i="10"/>
  <c r="B2679" i="10"/>
  <c r="C2679" i="10"/>
  <c r="D2679" i="10"/>
  <c r="E2679" i="10"/>
  <c r="B2680" i="10"/>
  <c r="C2680" i="10"/>
  <c r="D2680" i="10"/>
  <c r="E2680" i="10"/>
  <c r="B2681" i="10"/>
  <c r="C2681" i="10"/>
  <c r="D2681" i="10"/>
  <c r="E2681" i="10"/>
  <c r="B2682" i="10"/>
  <c r="C2682" i="10"/>
  <c r="D2682" i="10"/>
  <c r="E2682" i="10"/>
  <c r="B2683" i="10"/>
  <c r="C2683" i="10"/>
  <c r="D2683" i="10"/>
  <c r="E2683" i="10"/>
  <c r="B2684" i="10"/>
  <c r="C2684" i="10"/>
  <c r="D2684" i="10"/>
  <c r="E2684" i="10"/>
  <c r="B2685" i="10"/>
  <c r="C2685" i="10"/>
  <c r="D2685" i="10"/>
  <c r="E2685" i="10"/>
  <c r="B2686" i="10"/>
  <c r="C2686" i="10"/>
  <c r="D2686" i="10"/>
  <c r="E2686" i="10"/>
  <c r="B2687" i="10"/>
  <c r="C2687" i="10"/>
  <c r="D2687" i="10"/>
  <c r="E2687" i="10"/>
  <c r="B2688" i="10"/>
  <c r="C2688" i="10"/>
  <c r="D2688" i="10"/>
  <c r="E2688" i="10"/>
  <c r="B2689" i="10"/>
  <c r="C2689" i="10"/>
  <c r="D2689" i="10"/>
  <c r="E2689" i="10"/>
  <c r="B2690" i="10"/>
  <c r="C2690" i="10"/>
  <c r="D2690" i="10"/>
  <c r="E2690" i="10"/>
  <c r="B2691" i="10"/>
  <c r="C2691" i="10"/>
  <c r="D2691" i="10"/>
  <c r="E2691" i="10"/>
  <c r="B2692" i="10"/>
  <c r="C2692" i="10"/>
  <c r="D2692" i="10"/>
  <c r="E2692" i="10"/>
  <c r="B2693" i="10"/>
  <c r="C2693" i="10"/>
  <c r="D2693" i="10"/>
  <c r="E2693" i="10"/>
  <c r="B2694" i="10"/>
  <c r="C2694" i="10"/>
  <c r="D2694" i="10"/>
  <c r="E2694" i="10"/>
  <c r="B2695" i="10"/>
  <c r="C2695" i="10"/>
  <c r="D2695" i="10"/>
  <c r="E2695" i="10"/>
  <c r="B2696" i="10"/>
  <c r="C2696" i="10"/>
  <c r="D2696" i="10"/>
  <c r="E2696" i="10"/>
  <c r="B2697" i="10"/>
  <c r="C2697" i="10"/>
  <c r="D2697" i="10"/>
  <c r="E2697" i="10"/>
  <c r="B2698" i="10"/>
  <c r="C2698" i="10"/>
  <c r="D2698" i="10"/>
  <c r="E2698" i="10"/>
  <c r="B2699" i="10"/>
  <c r="C2699" i="10"/>
  <c r="D2699" i="10"/>
  <c r="E2699" i="10"/>
  <c r="B2700" i="10"/>
  <c r="C2700" i="10"/>
  <c r="D2700" i="10"/>
  <c r="E2700" i="10"/>
  <c r="B2701" i="10"/>
  <c r="C2701" i="10"/>
  <c r="D2701" i="10"/>
  <c r="E2701" i="10"/>
  <c r="B2702" i="10"/>
  <c r="C2702" i="10"/>
  <c r="D2702" i="10"/>
  <c r="E2702" i="10"/>
  <c r="B2703" i="10"/>
  <c r="C2703" i="10"/>
  <c r="D2703" i="10"/>
  <c r="E2703" i="10"/>
  <c r="B2704" i="10"/>
  <c r="C2704" i="10"/>
  <c r="D2704" i="10"/>
  <c r="E2704" i="10"/>
  <c r="B2705" i="10"/>
  <c r="C2705" i="10"/>
  <c r="D2705" i="10"/>
  <c r="E2705" i="10"/>
  <c r="B2706" i="10"/>
  <c r="C2706" i="10"/>
  <c r="D2706" i="10"/>
  <c r="E2706" i="10"/>
  <c r="B2707" i="10"/>
  <c r="C2707" i="10"/>
  <c r="D2707" i="10"/>
  <c r="E2707" i="10"/>
  <c r="B2708" i="10"/>
  <c r="C2708" i="10"/>
  <c r="D2708" i="10"/>
  <c r="E2708" i="10"/>
  <c r="B2709" i="10"/>
  <c r="C2709" i="10"/>
  <c r="D2709" i="10"/>
  <c r="E2709" i="10"/>
  <c r="B2710" i="10"/>
  <c r="C2710" i="10"/>
  <c r="D2710" i="10"/>
  <c r="E2710" i="10"/>
  <c r="B2711" i="10"/>
  <c r="C2711" i="10"/>
  <c r="D2711" i="10"/>
  <c r="E2711" i="10"/>
  <c r="B2712" i="10"/>
  <c r="C2712" i="10"/>
  <c r="D2712" i="10"/>
  <c r="E2712" i="10"/>
  <c r="B2713" i="10"/>
  <c r="C2713" i="10"/>
  <c r="D2713" i="10"/>
  <c r="E2713" i="10"/>
  <c r="B2714" i="10"/>
  <c r="C2714" i="10"/>
  <c r="D2714" i="10"/>
  <c r="E2714" i="10"/>
  <c r="B2715" i="10"/>
  <c r="C2715" i="10"/>
  <c r="D2715" i="10"/>
  <c r="E2715" i="10"/>
  <c r="B2716" i="10"/>
  <c r="C2716" i="10"/>
  <c r="D2716" i="10"/>
  <c r="E2716" i="10"/>
  <c r="B2717" i="10"/>
  <c r="C2717" i="10"/>
  <c r="D2717" i="10"/>
  <c r="E2717" i="10"/>
  <c r="B2718" i="10"/>
  <c r="C2718" i="10"/>
  <c r="D2718" i="10"/>
  <c r="E2718" i="10"/>
  <c r="B2719" i="10"/>
  <c r="C2719" i="10"/>
  <c r="D2719" i="10"/>
  <c r="E2719" i="10"/>
  <c r="B2720" i="10"/>
  <c r="C2720" i="10"/>
  <c r="D2720" i="10"/>
  <c r="E2720" i="10"/>
  <c r="B2721" i="10"/>
  <c r="C2721" i="10"/>
  <c r="D2721" i="10"/>
  <c r="E2721" i="10"/>
  <c r="B2722" i="10"/>
  <c r="C2722" i="10"/>
  <c r="D2722" i="10"/>
  <c r="E2722" i="10"/>
  <c r="B2723" i="10"/>
  <c r="C2723" i="10"/>
  <c r="D2723" i="10"/>
  <c r="E2723" i="10"/>
  <c r="B2724" i="10"/>
  <c r="C2724" i="10"/>
  <c r="D2724" i="10"/>
  <c r="E2724" i="10"/>
  <c r="B2725" i="10"/>
  <c r="C2725" i="10"/>
  <c r="D2725" i="10"/>
  <c r="E2725" i="10"/>
  <c r="B2726" i="10"/>
  <c r="C2726" i="10"/>
  <c r="D2726" i="10"/>
  <c r="E2726" i="10"/>
  <c r="B2727" i="10"/>
  <c r="C2727" i="10"/>
  <c r="D2727" i="10"/>
  <c r="E2727" i="10"/>
  <c r="B2728" i="10"/>
  <c r="C2728" i="10"/>
  <c r="D2728" i="10"/>
  <c r="E2728" i="10"/>
  <c r="B2729" i="10"/>
  <c r="C2729" i="10"/>
  <c r="D2729" i="10"/>
  <c r="E2729" i="10"/>
  <c r="B2730" i="10"/>
  <c r="C2730" i="10"/>
  <c r="D2730" i="10"/>
  <c r="E2730" i="10"/>
  <c r="B2731" i="10"/>
  <c r="C2731" i="10"/>
  <c r="D2731" i="10"/>
  <c r="E2731" i="10"/>
  <c r="B2732" i="10"/>
  <c r="C2732" i="10"/>
  <c r="D2732" i="10"/>
  <c r="E2732" i="10"/>
  <c r="B2733" i="10"/>
  <c r="C2733" i="10"/>
  <c r="D2733" i="10"/>
  <c r="E2733" i="10"/>
  <c r="B2734" i="10"/>
  <c r="C2734" i="10"/>
  <c r="D2734" i="10"/>
  <c r="E2734" i="10"/>
  <c r="B2735" i="10"/>
  <c r="C2735" i="10"/>
  <c r="D2735" i="10"/>
  <c r="E2735" i="10"/>
  <c r="B2736" i="10"/>
  <c r="C2736" i="10"/>
  <c r="D2736" i="10"/>
  <c r="E2736" i="10"/>
  <c r="B2737" i="10"/>
  <c r="C2737" i="10"/>
  <c r="D2737" i="10"/>
  <c r="E2737" i="10"/>
  <c r="B2738" i="10"/>
  <c r="C2738" i="10"/>
  <c r="D2738" i="10"/>
  <c r="E2738" i="10"/>
  <c r="B2739" i="10"/>
  <c r="C2739" i="10"/>
  <c r="D2739" i="10"/>
  <c r="E2739" i="10"/>
  <c r="B2740" i="10"/>
  <c r="C2740" i="10"/>
  <c r="D2740" i="10"/>
  <c r="E2740" i="10"/>
  <c r="B2741" i="10"/>
  <c r="C2741" i="10"/>
  <c r="D2741" i="10"/>
  <c r="E2741" i="10"/>
  <c r="B2742" i="10"/>
  <c r="C2742" i="10"/>
  <c r="D2742" i="10"/>
  <c r="E2742" i="10"/>
  <c r="B2743" i="10"/>
  <c r="C2743" i="10"/>
  <c r="D2743" i="10"/>
  <c r="E2743" i="10"/>
  <c r="B2744" i="10"/>
  <c r="C2744" i="10"/>
  <c r="D2744" i="10"/>
  <c r="E2744" i="10"/>
  <c r="B2745" i="10"/>
  <c r="C2745" i="10"/>
  <c r="D2745" i="10"/>
  <c r="E2745" i="10"/>
  <c r="B2746" i="10"/>
  <c r="C2746" i="10"/>
  <c r="D2746" i="10"/>
  <c r="E2746" i="10"/>
  <c r="B2747" i="10"/>
  <c r="C2747" i="10"/>
  <c r="D2747" i="10"/>
  <c r="E2747" i="10"/>
  <c r="B2748" i="10"/>
  <c r="C2748" i="10"/>
  <c r="D2748" i="10"/>
  <c r="E2748" i="10"/>
  <c r="B2749" i="10"/>
  <c r="C2749" i="10"/>
  <c r="D2749" i="10"/>
  <c r="E2749" i="10"/>
  <c r="B2750" i="10"/>
  <c r="C2750" i="10"/>
  <c r="D2750" i="10"/>
  <c r="E2750" i="10"/>
  <c r="B2751" i="10"/>
  <c r="C2751" i="10"/>
  <c r="D2751" i="10"/>
  <c r="E2751" i="10"/>
  <c r="B2752" i="10"/>
  <c r="C2752" i="10"/>
  <c r="D2752" i="10"/>
  <c r="E2752" i="10"/>
  <c r="B2753" i="10"/>
  <c r="C2753" i="10"/>
  <c r="D2753" i="10"/>
  <c r="E2753" i="10"/>
  <c r="B2754" i="10"/>
  <c r="C2754" i="10"/>
  <c r="D2754" i="10"/>
  <c r="E2754" i="10"/>
  <c r="B2755" i="10"/>
  <c r="C2755" i="10"/>
  <c r="D2755" i="10"/>
  <c r="E2755" i="10"/>
  <c r="B2756" i="10"/>
  <c r="C2756" i="10"/>
  <c r="D2756" i="10"/>
  <c r="E2756" i="10"/>
  <c r="B2757" i="10"/>
  <c r="C2757" i="10"/>
  <c r="D2757" i="10"/>
  <c r="E2757" i="10"/>
  <c r="B2758" i="10"/>
  <c r="C2758" i="10"/>
  <c r="D2758" i="10"/>
  <c r="E2758" i="10"/>
  <c r="B2759" i="10"/>
  <c r="C2759" i="10"/>
  <c r="D2759" i="10"/>
  <c r="E2759" i="10"/>
  <c r="B2760" i="10"/>
  <c r="C2760" i="10"/>
  <c r="D2760" i="10"/>
  <c r="E2760" i="10"/>
  <c r="B2761" i="10"/>
  <c r="C2761" i="10"/>
  <c r="D2761" i="10"/>
  <c r="E2761" i="10"/>
  <c r="B2762" i="10"/>
  <c r="C2762" i="10"/>
  <c r="D2762" i="10"/>
  <c r="E2762" i="10"/>
  <c r="B2763" i="10"/>
  <c r="C2763" i="10"/>
  <c r="D2763" i="10"/>
  <c r="E2763" i="10"/>
  <c r="B2764" i="10"/>
  <c r="C2764" i="10"/>
  <c r="D2764" i="10"/>
  <c r="E2764" i="10"/>
  <c r="B2765" i="10"/>
  <c r="C2765" i="10"/>
  <c r="D2765" i="10"/>
  <c r="E2765" i="10"/>
  <c r="B2766" i="10"/>
  <c r="C2766" i="10"/>
  <c r="D2766" i="10"/>
  <c r="E2766" i="10"/>
  <c r="B2767" i="10"/>
  <c r="C2767" i="10"/>
  <c r="D2767" i="10"/>
  <c r="E2767" i="10"/>
  <c r="B2768" i="10"/>
  <c r="C2768" i="10"/>
  <c r="D2768" i="10"/>
  <c r="E2768" i="10"/>
  <c r="B2769" i="10"/>
  <c r="C2769" i="10"/>
  <c r="D2769" i="10"/>
  <c r="E2769" i="10"/>
  <c r="B2770" i="10"/>
  <c r="C2770" i="10"/>
  <c r="D2770" i="10"/>
  <c r="E2770" i="10"/>
  <c r="B2771" i="10"/>
  <c r="C2771" i="10"/>
  <c r="D2771" i="10"/>
  <c r="E2771" i="10"/>
  <c r="B2772" i="10"/>
  <c r="C2772" i="10"/>
  <c r="D2772" i="10"/>
  <c r="E2772" i="10"/>
  <c r="B2773" i="10"/>
  <c r="C2773" i="10"/>
  <c r="D2773" i="10"/>
  <c r="E2773" i="10"/>
  <c r="B2774" i="10"/>
  <c r="C2774" i="10"/>
  <c r="D2774" i="10"/>
  <c r="E2774" i="10"/>
  <c r="B2775" i="10"/>
  <c r="C2775" i="10"/>
  <c r="D2775" i="10"/>
  <c r="E2775" i="10"/>
  <c r="B2776" i="10"/>
  <c r="C2776" i="10"/>
  <c r="D2776" i="10"/>
  <c r="E2776" i="10"/>
  <c r="B2777" i="10"/>
  <c r="C2777" i="10"/>
  <c r="D2777" i="10"/>
  <c r="E2777" i="10"/>
  <c r="B2778" i="10"/>
  <c r="C2778" i="10"/>
  <c r="D2778" i="10"/>
  <c r="E2778" i="10"/>
  <c r="B2779" i="10"/>
  <c r="C2779" i="10"/>
  <c r="D2779" i="10"/>
  <c r="E2779" i="10"/>
  <c r="B2780" i="10"/>
  <c r="C2780" i="10"/>
  <c r="D2780" i="10"/>
  <c r="E2780" i="10"/>
  <c r="B2781" i="10"/>
  <c r="C2781" i="10"/>
  <c r="D2781" i="10"/>
  <c r="E2781" i="10"/>
  <c r="B2782" i="10"/>
  <c r="C2782" i="10"/>
  <c r="D2782" i="10"/>
  <c r="E2782" i="10"/>
  <c r="B2783" i="10"/>
  <c r="C2783" i="10"/>
  <c r="D2783" i="10"/>
  <c r="E2783" i="10"/>
  <c r="B2784" i="10"/>
  <c r="C2784" i="10"/>
  <c r="D2784" i="10"/>
  <c r="E2784" i="10"/>
  <c r="B2785" i="10"/>
  <c r="C2785" i="10"/>
  <c r="D2785" i="10"/>
  <c r="E2785" i="10"/>
  <c r="B2786" i="10"/>
  <c r="C2786" i="10"/>
  <c r="D2786" i="10"/>
  <c r="E2786" i="10"/>
  <c r="B2787" i="10"/>
  <c r="C2787" i="10"/>
  <c r="D2787" i="10"/>
  <c r="E2787" i="10"/>
  <c r="B2788" i="10"/>
  <c r="C2788" i="10"/>
  <c r="D2788" i="10"/>
  <c r="E2788" i="10"/>
  <c r="B2789" i="10"/>
  <c r="C2789" i="10"/>
  <c r="D2789" i="10"/>
  <c r="E2789" i="10"/>
  <c r="B2790" i="10"/>
  <c r="C2790" i="10"/>
  <c r="D2790" i="10"/>
  <c r="E2790" i="10"/>
  <c r="B2791" i="10"/>
  <c r="C2791" i="10"/>
  <c r="D2791" i="10"/>
  <c r="E2791" i="10"/>
  <c r="B2792" i="10"/>
  <c r="C2792" i="10"/>
  <c r="D2792" i="10"/>
  <c r="E2792" i="10"/>
  <c r="B2793" i="10"/>
  <c r="C2793" i="10"/>
  <c r="D2793" i="10"/>
  <c r="E2793" i="10"/>
  <c r="B2794" i="10"/>
  <c r="C2794" i="10"/>
  <c r="D2794" i="10"/>
  <c r="E2794" i="10"/>
  <c r="B2795" i="10"/>
  <c r="C2795" i="10"/>
  <c r="D2795" i="10"/>
  <c r="E2795" i="10"/>
  <c r="B2796" i="10"/>
  <c r="C2796" i="10"/>
  <c r="D2796" i="10"/>
  <c r="E2796" i="10"/>
  <c r="B2797" i="10"/>
  <c r="C2797" i="10"/>
  <c r="D2797" i="10"/>
  <c r="E2797" i="10"/>
  <c r="B2798" i="10"/>
  <c r="C2798" i="10"/>
  <c r="D2798" i="10"/>
  <c r="E2798" i="10"/>
  <c r="B2799" i="10"/>
  <c r="C2799" i="10"/>
  <c r="D2799" i="10"/>
  <c r="E2799" i="10"/>
  <c r="B2800" i="10"/>
  <c r="C2800" i="10"/>
  <c r="D2800" i="10"/>
  <c r="E2800" i="10"/>
  <c r="B2801" i="10"/>
  <c r="C2801" i="10"/>
  <c r="D2801" i="10"/>
  <c r="E2801" i="10"/>
  <c r="B2802" i="10"/>
  <c r="C2802" i="10"/>
  <c r="D2802" i="10"/>
  <c r="E2802" i="10"/>
  <c r="B2803" i="10"/>
  <c r="C2803" i="10"/>
  <c r="D2803" i="10"/>
  <c r="E2803" i="10"/>
  <c r="B2804" i="10"/>
  <c r="C2804" i="10"/>
  <c r="D2804" i="10"/>
  <c r="E2804" i="10"/>
  <c r="B2805" i="10"/>
  <c r="C2805" i="10"/>
  <c r="D2805" i="10"/>
  <c r="E2805" i="10"/>
  <c r="B2806" i="10"/>
  <c r="C2806" i="10"/>
  <c r="D2806" i="10"/>
  <c r="E2806" i="10"/>
  <c r="B2807" i="10"/>
  <c r="C2807" i="10"/>
  <c r="D2807" i="10"/>
  <c r="E2807" i="10"/>
  <c r="B2808" i="10"/>
  <c r="C2808" i="10"/>
  <c r="D2808" i="10"/>
  <c r="E2808" i="10"/>
  <c r="B2809" i="10"/>
  <c r="C2809" i="10"/>
  <c r="D2809" i="10"/>
  <c r="E2809" i="10"/>
  <c r="B2810" i="10"/>
  <c r="C2810" i="10"/>
  <c r="D2810" i="10"/>
  <c r="E2810" i="10"/>
  <c r="B2811" i="10"/>
  <c r="C2811" i="10"/>
  <c r="D2811" i="10"/>
  <c r="E2811" i="10"/>
  <c r="B2812" i="10"/>
  <c r="C2812" i="10"/>
  <c r="D2812" i="10"/>
  <c r="E2812" i="10"/>
  <c r="B2813" i="10"/>
  <c r="C2813" i="10"/>
  <c r="D2813" i="10"/>
  <c r="E2813" i="10"/>
  <c r="B2814" i="10"/>
  <c r="C2814" i="10"/>
  <c r="D2814" i="10"/>
  <c r="E2814" i="10"/>
  <c r="B2815" i="10"/>
  <c r="C2815" i="10"/>
  <c r="D2815" i="10"/>
  <c r="E2815" i="10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MD2" i="5"/>
  <c r="BME2" i="5"/>
  <c r="BMF2" i="5"/>
  <c r="BMG2" i="5"/>
  <c r="BMH2" i="5"/>
  <c r="BMI2" i="5"/>
  <c r="BMJ2" i="5"/>
  <c r="BMK2" i="5"/>
  <c r="BML2" i="5"/>
  <c r="BMM2" i="5"/>
  <c r="BMN2" i="5"/>
  <c r="BMO2" i="5"/>
  <c r="BMP2" i="5"/>
  <c r="BMQ2" i="5"/>
  <c r="BMR2" i="5"/>
  <c r="BMS2" i="5"/>
  <c r="BMT2" i="5"/>
  <c r="BMU2" i="5"/>
  <c r="BMV2" i="5"/>
  <c r="BMW2" i="5"/>
  <c r="BMX2" i="5"/>
  <c r="BMY2" i="5"/>
  <c r="BMZ2" i="5"/>
  <c r="BNA2" i="5"/>
  <c r="BNB2" i="5"/>
  <c r="BNC2" i="5"/>
  <c r="BND2" i="5"/>
  <c r="BNE2" i="5"/>
  <c r="BNF2" i="5"/>
  <c r="BNG2" i="5"/>
  <c r="BNH2" i="5"/>
  <c r="BNI2" i="5"/>
  <c r="BNJ2" i="5"/>
  <c r="BNK2" i="5"/>
  <c r="BNL2" i="5"/>
  <c r="BNM2" i="5"/>
  <c r="BNN2" i="5"/>
  <c r="BNO2" i="5"/>
  <c r="BNP2" i="5"/>
  <c r="BNQ2" i="5"/>
  <c r="BNR2" i="5"/>
  <c r="BNS2" i="5"/>
  <c r="BNT2" i="5"/>
  <c r="BNU2" i="5"/>
  <c r="BNV2" i="5"/>
  <c r="BNW2" i="5"/>
  <c r="BNX2" i="5"/>
  <c r="BNY2" i="5"/>
  <c r="BNZ2" i="5"/>
  <c r="BOA2" i="5"/>
  <c r="BOB2" i="5"/>
  <c r="BOC2" i="5"/>
  <c r="BOD2" i="5"/>
  <c r="BOE2" i="5"/>
  <c r="BOF2" i="5"/>
  <c r="BOG2" i="5"/>
  <c r="BOH2" i="5"/>
  <c r="BOI2" i="5"/>
  <c r="BOJ2" i="5"/>
  <c r="BOK2" i="5"/>
  <c r="BOL2" i="5"/>
  <c r="BOM2" i="5"/>
  <c r="BON2" i="5"/>
  <c r="BOO2" i="5"/>
  <c r="BOP2" i="5"/>
  <c r="BOQ2" i="5"/>
  <c r="BOR2" i="5"/>
  <c r="BOS2" i="5"/>
  <c r="BOT2" i="5"/>
  <c r="BOU2" i="5"/>
  <c r="BOV2" i="5"/>
  <c r="BOW2" i="5"/>
  <c r="BOX2" i="5"/>
  <c r="BOY2" i="5"/>
  <c r="BOZ2" i="5"/>
  <c r="BPA2" i="5"/>
  <c r="BPB2" i="5"/>
  <c r="BPC2" i="5"/>
  <c r="BPD2" i="5"/>
  <c r="BPE2" i="5"/>
  <c r="BPF2" i="5"/>
  <c r="BPG2" i="5"/>
  <c r="BPH2" i="5"/>
  <c r="BPI2" i="5"/>
  <c r="BPJ2" i="5"/>
  <c r="BPK2" i="5"/>
  <c r="BPL2" i="5"/>
  <c r="BPM2" i="5"/>
  <c r="BPN2" i="5"/>
  <c r="BPO2" i="5"/>
  <c r="BPP2" i="5"/>
  <c r="BPQ2" i="5"/>
  <c r="BPR2" i="5"/>
  <c r="BPS2" i="5"/>
  <c r="BPT2" i="5"/>
  <c r="BPU2" i="5"/>
  <c r="BPV2" i="5"/>
  <c r="BPW2" i="5"/>
  <c r="BPX2" i="5"/>
  <c r="BPY2" i="5"/>
  <c r="BPZ2" i="5"/>
  <c r="BQA2" i="5"/>
  <c r="BQB2" i="5"/>
  <c r="BQC2" i="5"/>
  <c r="BQD2" i="5"/>
  <c r="BQE2" i="5"/>
  <c r="BQF2" i="5"/>
  <c r="BQG2" i="5"/>
  <c r="BQH2" i="5"/>
  <c r="BQI2" i="5"/>
  <c r="BQJ2" i="5"/>
  <c r="BQK2" i="5"/>
  <c r="BQL2" i="5"/>
  <c r="BQM2" i="5"/>
  <c r="BQN2" i="5"/>
  <c r="BQO2" i="5"/>
  <c r="BQP2" i="5"/>
  <c r="BQQ2" i="5"/>
  <c r="BQR2" i="5"/>
  <c r="BQS2" i="5"/>
  <c r="BQT2" i="5"/>
  <c r="BQU2" i="5"/>
  <c r="BQV2" i="5"/>
  <c r="BQW2" i="5"/>
  <c r="BQX2" i="5"/>
  <c r="BQY2" i="5"/>
  <c r="BQZ2" i="5"/>
  <c r="BRA2" i="5"/>
  <c r="BRB2" i="5"/>
  <c r="BRC2" i="5"/>
  <c r="BRD2" i="5"/>
  <c r="BRE2" i="5"/>
  <c r="BRF2" i="5"/>
  <c r="BRG2" i="5"/>
  <c r="BRH2" i="5"/>
  <c r="BRI2" i="5"/>
  <c r="BRJ2" i="5"/>
  <c r="BRK2" i="5"/>
  <c r="BRL2" i="5"/>
  <c r="BRM2" i="5"/>
  <c r="BRN2" i="5"/>
  <c r="BRO2" i="5"/>
  <c r="BRP2" i="5"/>
  <c r="BRQ2" i="5"/>
  <c r="BRR2" i="5"/>
  <c r="BRS2" i="5"/>
  <c r="BRT2" i="5"/>
  <c r="BRU2" i="5"/>
  <c r="BRV2" i="5"/>
  <c r="BRW2" i="5"/>
  <c r="BRX2" i="5"/>
  <c r="BRY2" i="5"/>
  <c r="BRZ2" i="5"/>
  <c r="BSA2" i="5"/>
  <c r="BSB2" i="5"/>
  <c r="BSC2" i="5"/>
  <c r="BSD2" i="5"/>
  <c r="BSE2" i="5"/>
  <c r="BSF2" i="5"/>
  <c r="BSG2" i="5"/>
  <c r="BSH2" i="5"/>
  <c r="BSI2" i="5"/>
  <c r="BSJ2" i="5"/>
  <c r="BSK2" i="5"/>
  <c r="BSL2" i="5"/>
  <c r="BSM2" i="5"/>
  <c r="BSN2" i="5"/>
  <c r="BSO2" i="5"/>
  <c r="BSP2" i="5"/>
  <c r="BSQ2" i="5"/>
  <c r="BSR2" i="5"/>
  <c r="BSS2" i="5"/>
  <c r="BST2" i="5"/>
  <c r="BSU2" i="5"/>
  <c r="BSV2" i="5"/>
  <c r="BSW2" i="5"/>
  <c r="BSX2" i="5"/>
  <c r="BSY2" i="5"/>
  <c r="BSZ2" i="5"/>
  <c r="BTA2" i="5"/>
  <c r="BTB2" i="5"/>
  <c r="BTC2" i="5"/>
  <c r="BTD2" i="5"/>
  <c r="BTE2" i="5"/>
  <c r="BTF2" i="5"/>
  <c r="BTG2" i="5"/>
  <c r="BTH2" i="5"/>
  <c r="BTI2" i="5"/>
  <c r="BTJ2" i="5"/>
  <c r="BTK2" i="5"/>
  <c r="BTL2" i="5"/>
  <c r="BTM2" i="5"/>
  <c r="BTN2" i="5"/>
  <c r="BTO2" i="5"/>
  <c r="BTP2" i="5"/>
  <c r="BTQ2" i="5"/>
  <c r="BTR2" i="5"/>
  <c r="BTS2" i="5"/>
  <c r="BTT2" i="5"/>
  <c r="BTU2" i="5"/>
  <c r="BTV2" i="5"/>
  <c r="BTW2" i="5"/>
  <c r="BTX2" i="5"/>
  <c r="BTY2" i="5"/>
  <c r="BTZ2" i="5"/>
  <c r="BUA2" i="5"/>
  <c r="BUB2" i="5"/>
  <c r="BUC2" i="5"/>
  <c r="BUD2" i="5"/>
  <c r="BUE2" i="5"/>
  <c r="BUF2" i="5"/>
  <c r="BUG2" i="5"/>
  <c r="BUH2" i="5"/>
  <c r="BUI2" i="5"/>
  <c r="BUJ2" i="5"/>
  <c r="BUK2" i="5"/>
  <c r="BUL2" i="5"/>
  <c r="BUM2" i="5"/>
  <c r="BUN2" i="5"/>
  <c r="BUO2" i="5"/>
  <c r="BUP2" i="5"/>
  <c r="BUQ2" i="5"/>
  <c r="BUR2" i="5"/>
  <c r="BUS2" i="5"/>
  <c r="BUT2" i="5"/>
  <c r="BUU2" i="5"/>
  <c r="BUV2" i="5"/>
  <c r="BUW2" i="5"/>
  <c r="BUX2" i="5"/>
  <c r="BUY2" i="5"/>
  <c r="BUZ2" i="5"/>
  <c r="BVA2" i="5"/>
  <c r="BVB2" i="5"/>
  <c r="BVC2" i="5"/>
  <c r="BVD2" i="5"/>
  <c r="BVE2" i="5"/>
  <c r="BVF2" i="5"/>
  <c r="BVG2" i="5"/>
  <c r="BVH2" i="5"/>
  <c r="BVI2" i="5"/>
  <c r="BVJ2" i="5"/>
  <c r="BVK2" i="5"/>
  <c r="BVL2" i="5"/>
  <c r="BVM2" i="5"/>
  <c r="BVN2" i="5"/>
  <c r="BVO2" i="5"/>
  <c r="BVP2" i="5"/>
  <c r="BVQ2" i="5"/>
  <c r="BVR2" i="5"/>
  <c r="BVS2" i="5"/>
  <c r="BVT2" i="5"/>
  <c r="BVU2" i="5"/>
  <c r="BVV2" i="5"/>
  <c r="BVW2" i="5"/>
  <c r="BVX2" i="5"/>
  <c r="BVY2" i="5"/>
  <c r="BVZ2" i="5"/>
  <c r="BWA2" i="5"/>
  <c r="BWB2" i="5"/>
  <c r="BWC2" i="5"/>
  <c r="BWD2" i="5"/>
  <c r="BWE2" i="5"/>
  <c r="BWF2" i="5"/>
  <c r="BWG2" i="5"/>
  <c r="BWH2" i="5"/>
  <c r="BWI2" i="5"/>
  <c r="BWJ2" i="5"/>
  <c r="BWK2" i="5"/>
  <c r="BWL2" i="5"/>
  <c r="BWM2" i="5"/>
  <c r="BWN2" i="5"/>
  <c r="BWO2" i="5"/>
  <c r="BWP2" i="5"/>
  <c r="BWQ2" i="5"/>
  <c r="BWR2" i="5"/>
  <c r="BWS2" i="5"/>
  <c r="BWT2" i="5"/>
  <c r="BWU2" i="5"/>
  <c r="BWV2" i="5"/>
  <c r="BWW2" i="5"/>
  <c r="BWX2" i="5"/>
  <c r="BWY2" i="5"/>
  <c r="BWZ2" i="5"/>
  <c r="BXA2" i="5"/>
  <c r="BXB2" i="5"/>
  <c r="BXC2" i="5"/>
  <c r="BXD2" i="5"/>
  <c r="BXE2" i="5"/>
  <c r="BXF2" i="5"/>
  <c r="BXG2" i="5"/>
  <c r="BXH2" i="5"/>
  <c r="BXI2" i="5"/>
  <c r="BXJ2" i="5"/>
  <c r="BXK2" i="5"/>
  <c r="BXL2" i="5"/>
  <c r="BXM2" i="5"/>
  <c r="BXN2" i="5"/>
  <c r="BXO2" i="5"/>
  <c r="BXP2" i="5"/>
  <c r="BXQ2" i="5"/>
  <c r="BXR2" i="5"/>
  <c r="BXS2" i="5"/>
  <c r="BXT2" i="5"/>
  <c r="BXU2" i="5"/>
  <c r="BXV2" i="5"/>
  <c r="BXW2" i="5"/>
  <c r="BXX2" i="5"/>
  <c r="BXY2" i="5"/>
  <c r="BXZ2" i="5"/>
  <c r="BYA2" i="5"/>
  <c r="BYB2" i="5"/>
  <c r="BYC2" i="5"/>
  <c r="BYD2" i="5"/>
  <c r="BYE2" i="5"/>
  <c r="BYF2" i="5"/>
  <c r="BYG2" i="5"/>
  <c r="BYH2" i="5"/>
  <c r="BYI2" i="5"/>
  <c r="BYJ2" i="5"/>
  <c r="BYK2" i="5"/>
  <c r="BYL2" i="5"/>
  <c r="BYM2" i="5"/>
  <c r="BYN2" i="5"/>
  <c r="BYO2" i="5"/>
  <c r="BYP2" i="5"/>
  <c r="BYQ2" i="5"/>
  <c r="BYR2" i="5"/>
  <c r="BYS2" i="5"/>
  <c r="BYT2" i="5"/>
  <c r="BYU2" i="5"/>
  <c r="BYV2" i="5"/>
  <c r="BYW2" i="5"/>
  <c r="BYX2" i="5"/>
  <c r="BYY2" i="5"/>
  <c r="BYZ2" i="5"/>
  <c r="BZA2" i="5"/>
  <c r="BZB2" i="5"/>
  <c r="BZC2" i="5"/>
  <c r="BZD2" i="5"/>
  <c r="BZE2" i="5"/>
  <c r="BZF2" i="5"/>
  <c r="BZG2" i="5"/>
  <c r="BZH2" i="5"/>
  <c r="BZI2" i="5"/>
  <c r="BZJ2" i="5"/>
  <c r="BZK2" i="5"/>
  <c r="BZL2" i="5"/>
  <c r="BZM2" i="5"/>
  <c r="BZN2" i="5"/>
  <c r="BZO2" i="5"/>
  <c r="BZP2" i="5"/>
  <c r="BZQ2" i="5"/>
  <c r="BZR2" i="5"/>
  <c r="BZS2" i="5"/>
  <c r="BZT2" i="5"/>
  <c r="BZU2" i="5"/>
  <c r="BZV2" i="5"/>
  <c r="BZW2" i="5"/>
  <c r="BZX2" i="5"/>
  <c r="BZY2" i="5"/>
  <c r="BZZ2" i="5"/>
  <c r="CAA2" i="5"/>
  <c r="CAB2" i="5"/>
  <c r="CAC2" i="5"/>
  <c r="CAD2" i="5"/>
  <c r="CAE2" i="5"/>
  <c r="CAF2" i="5"/>
  <c r="CAG2" i="5"/>
  <c r="CAH2" i="5"/>
  <c r="CAI2" i="5"/>
  <c r="CAJ2" i="5"/>
  <c r="CAK2" i="5"/>
  <c r="CAL2" i="5"/>
  <c r="CAM2" i="5"/>
  <c r="CAN2" i="5"/>
  <c r="CAO2" i="5"/>
  <c r="CAP2" i="5"/>
  <c r="CAQ2" i="5"/>
  <c r="CAR2" i="5"/>
  <c r="CAS2" i="5"/>
  <c r="CAT2" i="5"/>
  <c r="CAU2" i="5"/>
  <c r="CAV2" i="5"/>
  <c r="CAW2" i="5"/>
  <c r="CAX2" i="5"/>
  <c r="CAY2" i="5"/>
  <c r="CAZ2" i="5"/>
  <c r="CBA2" i="5"/>
  <c r="CBB2" i="5"/>
  <c r="CBC2" i="5"/>
  <c r="CBD2" i="5"/>
  <c r="CBE2" i="5"/>
  <c r="CBF2" i="5"/>
  <c r="CBG2" i="5"/>
  <c r="CBH2" i="5"/>
  <c r="CBI2" i="5"/>
  <c r="CBJ2" i="5"/>
  <c r="CBK2" i="5"/>
  <c r="CBL2" i="5"/>
  <c r="CBM2" i="5"/>
  <c r="CBN2" i="5"/>
  <c r="CBO2" i="5"/>
  <c r="CBP2" i="5"/>
  <c r="CBQ2" i="5"/>
  <c r="CBR2" i="5"/>
  <c r="CBS2" i="5"/>
  <c r="CBT2" i="5"/>
  <c r="CBU2" i="5"/>
  <c r="CBV2" i="5"/>
  <c r="CBW2" i="5"/>
  <c r="CBX2" i="5"/>
  <c r="CBY2" i="5"/>
  <c r="CBZ2" i="5"/>
  <c r="CCA2" i="5"/>
  <c r="CCB2" i="5"/>
  <c r="CCC2" i="5"/>
  <c r="CCD2" i="5"/>
  <c r="CCE2" i="5"/>
  <c r="CCF2" i="5"/>
  <c r="CCG2" i="5"/>
  <c r="CCH2" i="5"/>
  <c r="CCI2" i="5"/>
  <c r="CCJ2" i="5"/>
  <c r="CCK2" i="5"/>
  <c r="CCL2" i="5"/>
  <c r="CCM2" i="5"/>
  <c r="CCN2" i="5"/>
  <c r="CCO2" i="5"/>
  <c r="CCP2" i="5"/>
  <c r="CCQ2" i="5"/>
  <c r="CCR2" i="5"/>
  <c r="CCS2" i="5"/>
  <c r="CCT2" i="5"/>
  <c r="CCU2" i="5"/>
  <c r="CCV2" i="5"/>
  <c r="CCW2" i="5"/>
  <c r="CCX2" i="5"/>
  <c r="CCY2" i="5"/>
  <c r="CCZ2" i="5"/>
  <c r="CDA2" i="5"/>
  <c r="CDB2" i="5"/>
  <c r="CDC2" i="5"/>
  <c r="CDD2" i="5"/>
  <c r="CDE2" i="5"/>
  <c r="CDF2" i="5"/>
  <c r="CDG2" i="5"/>
  <c r="CDH2" i="5"/>
  <c r="CDI2" i="5"/>
  <c r="CDJ2" i="5"/>
  <c r="CDK2" i="5"/>
  <c r="CDL2" i="5"/>
  <c r="CDM2" i="5"/>
  <c r="CDN2" i="5"/>
  <c r="CDO2" i="5"/>
  <c r="CDP2" i="5"/>
  <c r="CDQ2" i="5"/>
  <c r="CDR2" i="5"/>
  <c r="CDS2" i="5"/>
  <c r="CDT2" i="5"/>
  <c r="CDU2" i="5"/>
  <c r="CDV2" i="5"/>
  <c r="CDW2" i="5"/>
  <c r="CDX2" i="5"/>
  <c r="CDY2" i="5"/>
  <c r="CDZ2" i="5"/>
  <c r="CEA2" i="5"/>
  <c r="CEB2" i="5"/>
  <c r="CEC2" i="5"/>
  <c r="CED2" i="5"/>
  <c r="CEE2" i="5"/>
  <c r="CEF2" i="5"/>
  <c r="CEG2" i="5"/>
  <c r="CEH2" i="5"/>
  <c r="CEI2" i="5"/>
  <c r="CEJ2" i="5"/>
  <c r="CEK2" i="5"/>
  <c r="CEL2" i="5"/>
  <c r="CEM2" i="5"/>
  <c r="CEN2" i="5"/>
  <c r="CEO2" i="5"/>
  <c r="CEP2" i="5"/>
  <c r="CEQ2" i="5"/>
  <c r="CER2" i="5"/>
  <c r="CES2" i="5"/>
  <c r="CET2" i="5"/>
  <c r="CEU2" i="5"/>
  <c r="CEV2" i="5"/>
  <c r="CEW2" i="5"/>
  <c r="CEX2" i="5"/>
  <c r="CEY2" i="5"/>
  <c r="CEZ2" i="5"/>
  <c r="CFA2" i="5"/>
  <c r="CFB2" i="5"/>
  <c r="CFC2" i="5"/>
  <c r="CFD2" i="5"/>
  <c r="CFE2" i="5"/>
  <c r="CFF2" i="5"/>
  <c r="CFG2" i="5"/>
  <c r="CFH2" i="5"/>
  <c r="CFI2" i="5"/>
  <c r="CFJ2" i="5"/>
  <c r="CFK2" i="5"/>
  <c r="CFL2" i="5"/>
  <c r="CFM2" i="5"/>
  <c r="CFN2" i="5"/>
  <c r="CFO2" i="5"/>
  <c r="CFP2" i="5"/>
  <c r="CFQ2" i="5"/>
  <c r="CFR2" i="5"/>
  <c r="CFS2" i="5"/>
  <c r="CFT2" i="5"/>
  <c r="CFU2" i="5"/>
  <c r="CFV2" i="5"/>
  <c r="CFW2" i="5"/>
  <c r="CFX2" i="5"/>
  <c r="CFY2" i="5"/>
  <c r="CFZ2" i="5"/>
  <c r="CGA2" i="5"/>
  <c r="CGB2" i="5"/>
  <c r="CGC2" i="5"/>
  <c r="CGD2" i="5"/>
  <c r="CGE2" i="5"/>
  <c r="CGF2" i="5"/>
  <c r="CGG2" i="5"/>
  <c r="CGH2" i="5"/>
  <c r="CGI2" i="5"/>
  <c r="CGJ2" i="5"/>
  <c r="CGK2" i="5"/>
  <c r="CGL2" i="5"/>
  <c r="CGM2" i="5"/>
  <c r="CGN2" i="5"/>
  <c r="CGO2" i="5"/>
  <c r="CGP2" i="5"/>
  <c r="CGQ2" i="5"/>
  <c r="CGR2" i="5"/>
  <c r="CGS2" i="5"/>
  <c r="CGT2" i="5"/>
  <c r="CGU2" i="5"/>
  <c r="CGV2" i="5"/>
  <c r="CGW2" i="5"/>
  <c r="CGX2" i="5"/>
  <c r="CGY2" i="5"/>
  <c r="CGZ2" i="5"/>
  <c r="CHA2" i="5"/>
  <c r="CHB2" i="5"/>
  <c r="CHC2" i="5"/>
  <c r="CHD2" i="5"/>
  <c r="CHE2" i="5"/>
  <c r="CHF2" i="5"/>
  <c r="CHG2" i="5"/>
  <c r="CHH2" i="5"/>
  <c r="CHI2" i="5"/>
  <c r="CHJ2" i="5"/>
  <c r="CHK2" i="5"/>
  <c r="CHL2" i="5"/>
  <c r="CHM2" i="5"/>
  <c r="CHN2" i="5"/>
  <c r="CHO2" i="5"/>
  <c r="CHP2" i="5"/>
  <c r="CHQ2" i="5"/>
  <c r="CHR2" i="5"/>
  <c r="CHS2" i="5"/>
  <c r="CHT2" i="5"/>
  <c r="CHU2" i="5"/>
  <c r="CHV2" i="5"/>
  <c r="CHW2" i="5"/>
  <c r="CHX2" i="5"/>
  <c r="CHY2" i="5"/>
  <c r="CHZ2" i="5"/>
  <c r="CIA2" i="5"/>
  <c r="CIB2" i="5"/>
  <c r="CIC2" i="5"/>
  <c r="CID2" i="5"/>
  <c r="CIE2" i="5"/>
  <c r="CIF2" i="5"/>
  <c r="CIG2" i="5"/>
  <c r="CIH2" i="5"/>
  <c r="CII2" i="5"/>
  <c r="CIJ2" i="5"/>
  <c r="CIK2" i="5"/>
  <c r="CIL2" i="5"/>
  <c r="CIM2" i="5"/>
  <c r="CIN2" i="5"/>
  <c r="CIO2" i="5"/>
  <c r="CIP2" i="5"/>
  <c r="CIQ2" i="5"/>
  <c r="CIR2" i="5"/>
  <c r="CIS2" i="5"/>
  <c r="CIT2" i="5"/>
  <c r="CIU2" i="5"/>
  <c r="CIV2" i="5"/>
  <c r="CIW2" i="5"/>
  <c r="CIX2" i="5"/>
  <c r="CIY2" i="5"/>
  <c r="CIZ2" i="5"/>
  <c r="CJA2" i="5"/>
  <c r="CJB2" i="5"/>
  <c r="CJC2" i="5"/>
  <c r="CJD2" i="5"/>
  <c r="CJE2" i="5"/>
  <c r="CJF2" i="5"/>
  <c r="CJG2" i="5"/>
  <c r="CJH2" i="5"/>
  <c r="CJI2" i="5"/>
  <c r="CJJ2" i="5"/>
  <c r="CJK2" i="5"/>
  <c r="CJL2" i="5"/>
  <c r="CJM2" i="5"/>
  <c r="CJN2" i="5"/>
  <c r="CJO2" i="5"/>
  <c r="CJP2" i="5"/>
  <c r="CJQ2" i="5"/>
  <c r="CJR2" i="5"/>
  <c r="CJS2" i="5"/>
  <c r="CJT2" i="5"/>
  <c r="CJU2" i="5"/>
  <c r="CJV2" i="5"/>
  <c r="CJW2" i="5"/>
  <c r="CJX2" i="5"/>
  <c r="CJY2" i="5"/>
  <c r="CJZ2" i="5"/>
  <c r="CKA2" i="5"/>
  <c r="CKB2" i="5"/>
  <c r="CKC2" i="5"/>
  <c r="CKD2" i="5"/>
  <c r="CKE2" i="5"/>
  <c r="CKF2" i="5"/>
  <c r="CKG2" i="5"/>
  <c r="CKH2" i="5"/>
  <c r="CKI2" i="5"/>
  <c r="CKJ2" i="5"/>
  <c r="CKK2" i="5"/>
  <c r="CKL2" i="5"/>
  <c r="CKM2" i="5"/>
  <c r="CKN2" i="5"/>
  <c r="CKO2" i="5"/>
  <c r="CKP2" i="5"/>
  <c r="CKQ2" i="5"/>
  <c r="CKR2" i="5"/>
  <c r="CKS2" i="5"/>
  <c r="CKT2" i="5"/>
  <c r="CKU2" i="5"/>
  <c r="CKV2" i="5"/>
  <c r="CKW2" i="5"/>
  <c r="CKX2" i="5"/>
  <c r="CKY2" i="5"/>
  <c r="CKZ2" i="5"/>
  <c r="CLA2" i="5"/>
  <c r="CLB2" i="5"/>
  <c r="CLC2" i="5"/>
  <c r="CLD2" i="5"/>
  <c r="CLE2" i="5"/>
  <c r="CLF2" i="5"/>
  <c r="CLG2" i="5"/>
  <c r="CLH2" i="5"/>
  <c r="CLI2" i="5"/>
  <c r="CLJ2" i="5"/>
  <c r="CLK2" i="5"/>
  <c r="CLL2" i="5"/>
  <c r="CLM2" i="5"/>
  <c r="CLN2" i="5"/>
  <c r="CLO2" i="5"/>
  <c r="CLP2" i="5"/>
  <c r="CLQ2" i="5"/>
  <c r="CLR2" i="5"/>
  <c r="CLS2" i="5"/>
  <c r="CLT2" i="5"/>
  <c r="CLU2" i="5"/>
  <c r="CLV2" i="5"/>
  <c r="CLW2" i="5"/>
  <c r="CLX2" i="5"/>
  <c r="CLY2" i="5"/>
  <c r="CLZ2" i="5"/>
  <c r="CMA2" i="5"/>
  <c r="CMB2" i="5"/>
  <c r="CMC2" i="5"/>
  <c r="CMD2" i="5"/>
  <c r="CME2" i="5"/>
  <c r="CMF2" i="5"/>
  <c r="CMG2" i="5"/>
  <c r="CMH2" i="5"/>
  <c r="CMI2" i="5"/>
  <c r="CMJ2" i="5"/>
  <c r="CMK2" i="5"/>
  <c r="CML2" i="5"/>
  <c r="CMM2" i="5"/>
  <c r="CMN2" i="5"/>
  <c r="CMO2" i="5"/>
  <c r="CMP2" i="5"/>
  <c r="CMQ2" i="5"/>
  <c r="CMR2" i="5"/>
  <c r="CMS2" i="5"/>
  <c r="CMT2" i="5"/>
  <c r="CMU2" i="5"/>
  <c r="CMV2" i="5"/>
  <c r="CMW2" i="5"/>
  <c r="CMX2" i="5"/>
  <c r="CMY2" i="5"/>
  <c r="CMZ2" i="5"/>
  <c r="CNA2" i="5"/>
  <c r="CNB2" i="5"/>
  <c r="CNC2" i="5"/>
  <c r="CND2" i="5"/>
  <c r="CNE2" i="5"/>
  <c r="CNF2" i="5"/>
  <c r="CNG2" i="5"/>
  <c r="CNH2" i="5"/>
  <c r="CNI2" i="5"/>
  <c r="CNJ2" i="5"/>
  <c r="CNK2" i="5"/>
  <c r="CNL2" i="5"/>
  <c r="CNM2" i="5"/>
  <c r="CNN2" i="5"/>
  <c r="CNO2" i="5"/>
  <c r="CNP2" i="5"/>
  <c r="CNQ2" i="5"/>
  <c r="CNR2" i="5"/>
  <c r="CNS2" i="5"/>
  <c r="CNT2" i="5"/>
  <c r="CNU2" i="5"/>
  <c r="CNV2" i="5"/>
  <c r="CNW2" i="5"/>
  <c r="CNX2" i="5"/>
  <c r="CNY2" i="5"/>
  <c r="CNZ2" i="5"/>
  <c r="COA2" i="5"/>
  <c r="COB2" i="5"/>
  <c r="COC2" i="5"/>
  <c r="COD2" i="5"/>
  <c r="COE2" i="5"/>
  <c r="COF2" i="5"/>
  <c r="COG2" i="5"/>
  <c r="COH2" i="5"/>
  <c r="COI2" i="5"/>
  <c r="COJ2" i="5"/>
  <c r="COK2" i="5"/>
  <c r="COL2" i="5"/>
  <c r="COM2" i="5"/>
  <c r="CON2" i="5"/>
  <c r="COO2" i="5"/>
  <c r="COP2" i="5"/>
  <c r="COQ2" i="5"/>
  <c r="COR2" i="5"/>
  <c r="COS2" i="5"/>
  <c r="COT2" i="5"/>
  <c r="COU2" i="5"/>
  <c r="COV2" i="5"/>
  <c r="COW2" i="5"/>
  <c r="COX2" i="5"/>
  <c r="COY2" i="5"/>
  <c r="COZ2" i="5"/>
  <c r="CPA2" i="5"/>
  <c r="CPB2" i="5"/>
  <c r="CPC2" i="5"/>
  <c r="CPD2" i="5"/>
  <c r="CPE2" i="5"/>
  <c r="CPF2" i="5"/>
  <c r="CPG2" i="5"/>
  <c r="CPH2" i="5"/>
  <c r="CPI2" i="5"/>
  <c r="CPJ2" i="5"/>
  <c r="CPK2" i="5"/>
  <c r="CPL2" i="5"/>
  <c r="CPM2" i="5"/>
  <c r="CPN2" i="5"/>
  <c r="CPO2" i="5"/>
  <c r="CPP2" i="5"/>
  <c r="CPQ2" i="5"/>
  <c r="CPR2" i="5"/>
  <c r="CPS2" i="5"/>
  <c r="CPT2" i="5"/>
  <c r="CPU2" i="5"/>
  <c r="CPV2" i="5"/>
  <c r="CPW2" i="5"/>
  <c r="CPX2" i="5"/>
  <c r="CPY2" i="5"/>
  <c r="CPZ2" i="5"/>
  <c r="CQA2" i="5"/>
  <c r="CQB2" i="5"/>
  <c r="CQC2" i="5"/>
  <c r="CQD2" i="5"/>
  <c r="CQE2" i="5"/>
  <c r="CQF2" i="5"/>
  <c r="CQG2" i="5"/>
  <c r="CQH2" i="5"/>
  <c r="CQI2" i="5"/>
  <c r="CQJ2" i="5"/>
  <c r="CQK2" i="5"/>
  <c r="CQL2" i="5"/>
  <c r="CQM2" i="5"/>
  <c r="CQN2" i="5"/>
  <c r="CQO2" i="5"/>
  <c r="CQP2" i="5"/>
  <c r="CQQ2" i="5"/>
  <c r="CQR2" i="5"/>
  <c r="CQS2" i="5"/>
  <c r="CQT2" i="5"/>
  <c r="CQU2" i="5"/>
  <c r="CQV2" i="5"/>
  <c r="CQW2" i="5"/>
  <c r="CQX2" i="5"/>
  <c r="CQY2" i="5"/>
  <c r="CQZ2" i="5"/>
  <c r="CRA2" i="5"/>
  <c r="CRB2" i="5"/>
  <c r="CRC2" i="5"/>
  <c r="CRD2" i="5"/>
  <c r="CRE2" i="5"/>
  <c r="CRF2" i="5"/>
  <c r="CRG2" i="5"/>
  <c r="CRH2" i="5"/>
  <c r="CRI2" i="5"/>
  <c r="CRJ2" i="5"/>
  <c r="CRK2" i="5"/>
  <c r="CRL2" i="5"/>
  <c r="CRM2" i="5"/>
  <c r="CRN2" i="5"/>
  <c r="CRO2" i="5"/>
  <c r="CRP2" i="5"/>
  <c r="CRQ2" i="5"/>
  <c r="CRR2" i="5"/>
  <c r="CRS2" i="5"/>
  <c r="CRT2" i="5"/>
  <c r="CRU2" i="5"/>
  <c r="CRV2" i="5"/>
  <c r="CRW2" i="5"/>
  <c r="CRX2" i="5"/>
  <c r="CRY2" i="5"/>
  <c r="CRZ2" i="5"/>
  <c r="CSA2" i="5"/>
  <c r="CSB2" i="5"/>
  <c r="CSC2" i="5"/>
  <c r="CSD2" i="5"/>
  <c r="CSE2" i="5"/>
  <c r="CSF2" i="5"/>
  <c r="CSG2" i="5"/>
  <c r="CSH2" i="5"/>
  <c r="CSI2" i="5"/>
  <c r="CSJ2" i="5"/>
  <c r="CSK2" i="5"/>
  <c r="CSL2" i="5"/>
  <c r="CSM2" i="5"/>
  <c r="CSN2" i="5"/>
  <c r="CSO2" i="5"/>
  <c r="CSP2" i="5"/>
  <c r="CSQ2" i="5"/>
  <c r="CSR2" i="5"/>
  <c r="CSS2" i="5"/>
  <c r="CST2" i="5"/>
  <c r="CSU2" i="5"/>
  <c r="CSV2" i="5"/>
  <c r="CSW2" i="5"/>
  <c r="CSX2" i="5"/>
  <c r="CSY2" i="5"/>
  <c r="CSZ2" i="5"/>
  <c r="CTA2" i="5"/>
  <c r="CTB2" i="5"/>
  <c r="CTC2" i="5"/>
  <c r="CTD2" i="5"/>
  <c r="CTE2" i="5"/>
  <c r="CTF2" i="5"/>
  <c r="CTG2" i="5"/>
  <c r="CTH2" i="5"/>
  <c r="CTI2" i="5"/>
  <c r="CTJ2" i="5"/>
  <c r="CTK2" i="5"/>
  <c r="CTL2" i="5"/>
  <c r="CTM2" i="5"/>
  <c r="CTN2" i="5"/>
  <c r="CTO2" i="5"/>
  <c r="CTP2" i="5"/>
  <c r="CTQ2" i="5"/>
  <c r="CTR2" i="5"/>
  <c r="CTS2" i="5"/>
  <c r="CTT2" i="5"/>
  <c r="CTU2" i="5"/>
  <c r="CTV2" i="5"/>
  <c r="CTW2" i="5"/>
  <c r="CTX2" i="5"/>
  <c r="CTY2" i="5"/>
  <c r="CTZ2" i="5"/>
  <c r="CUA2" i="5"/>
  <c r="CUB2" i="5"/>
  <c r="CUC2" i="5"/>
  <c r="CUD2" i="5"/>
  <c r="CUE2" i="5"/>
  <c r="CUF2" i="5"/>
  <c r="CUG2" i="5"/>
  <c r="CUH2" i="5"/>
  <c r="CUI2" i="5"/>
  <c r="CUJ2" i="5"/>
  <c r="CUK2" i="5"/>
  <c r="CUL2" i="5"/>
  <c r="CUM2" i="5"/>
  <c r="CUN2" i="5"/>
  <c r="CUO2" i="5"/>
  <c r="CUP2" i="5"/>
  <c r="CUQ2" i="5"/>
  <c r="CUR2" i="5"/>
  <c r="CUS2" i="5"/>
  <c r="CUT2" i="5"/>
  <c r="CUU2" i="5"/>
  <c r="CUV2" i="5"/>
  <c r="CUW2" i="5"/>
  <c r="CUX2" i="5"/>
  <c r="CUY2" i="5"/>
  <c r="CUZ2" i="5"/>
  <c r="CVA2" i="5"/>
  <c r="CVB2" i="5"/>
  <c r="CVC2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MD3" i="5"/>
  <c r="BME3" i="5"/>
  <c r="BMF3" i="5"/>
  <c r="BMG3" i="5"/>
  <c r="BMH3" i="5"/>
  <c r="BMI3" i="5"/>
  <c r="BMJ3" i="5"/>
  <c r="BMK3" i="5"/>
  <c r="BML3" i="5"/>
  <c r="BMM3" i="5"/>
  <c r="BMN3" i="5"/>
  <c r="BMO3" i="5"/>
  <c r="BMP3" i="5"/>
  <c r="BMQ3" i="5"/>
  <c r="BMR3" i="5"/>
  <c r="BMS3" i="5"/>
  <c r="BMT3" i="5"/>
  <c r="BMU3" i="5"/>
  <c r="BMV3" i="5"/>
  <c r="BMW3" i="5"/>
  <c r="BMX3" i="5"/>
  <c r="BMY3" i="5"/>
  <c r="BMZ3" i="5"/>
  <c r="BNA3" i="5"/>
  <c r="BNB3" i="5"/>
  <c r="BNC3" i="5"/>
  <c r="BND3" i="5"/>
  <c r="BNE3" i="5"/>
  <c r="BNF3" i="5"/>
  <c r="BNG3" i="5"/>
  <c r="BNH3" i="5"/>
  <c r="BNI3" i="5"/>
  <c r="BNJ3" i="5"/>
  <c r="BNK3" i="5"/>
  <c r="BNL3" i="5"/>
  <c r="BNM3" i="5"/>
  <c r="BNN3" i="5"/>
  <c r="BNO3" i="5"/>
  <c r="BNP3" i="5"/>
  <c r="BNQ3" i="5"/>
  <c r="BNR3" i="5"/>
  <c r="BNS3" i="5"/>
  <c r="BNT3" i="5"/>
  <c r="BNU3" i="5"/>
  <c r="BNV3" i="5"/>
  <c r="BNW3" i="5"/>
  <c r="BNX3" i="5"/>
  <c r="BNY3" i="5"/>
  <c r="BNZ3" i="5"/>
  <c r="BOA3" i="5"/>
  <c r="BOB3" i="5"/>
  <c r="BOC3" i="5"/>
  <c r="BOD3" i="5"/>
  <c r="BOE3" i="5"/>
  <c r="BOF3" i="5"/>
  <c r="BOG3" i="5"/>
  <c r="BOH3" i="5"/>
  <c r="BOI3" i="5"/>
  <c r="BOJ3" i="5"/>
  <c r="BOK3" i="5"/>
  <c r="BOL3" i="5"/>
  <c r="BOM3" i="5"/>
  <c r="BON3" i="5"/>
  <c r="BOO3" i="5"/>
  <c r="BOP3" i="5"/>
  <c r="BOQ3" i="5"/>
  <c r="BOR3" i="5"/>
  <c r="BOS3" i="5"/>
  <c r="BOT3" i="5"/>
  <c r="BOU3" i="5"/>
  <c r="BOV3" i="5"/>
  <c r="BOW3" i="5"/>
  <c r="BOX3" i="5"/>
  <c r="BOY3" i="5"/>
  <c r="BOZ3" i="5"/>
  <c r="BPA3" i="5"/>
  <c r="BPB3" i="5"/>
  <c r="BPC3" i="5"/>
  <c r="BPD3" i="5"/>
  <c r="BPE3" i="5"/>
  <c r="BPF3" i="5"/>
  <c r="BPG3" i="5"/>
  <c r="BPH3" i="5"/>
  <c r="BPI3" i="5"/>
  <c r="BPJ3" i="5"/>
  <c r="BPK3" i="5"/>
  <c r="BPL3" i="5"/>
  <c r="BPM3" i="5"/>
  <c r="BPN3" i="5"/>
  <c r="BPO3" i="5"/>
  <c r="BPP3" i="5"/>
  <c r="BPQ3" i="5"/>
  <c r="BPR3" i="5"/>
  <c r="BPS3" i="5"/>
  <c r="BPT3" i="5"/>
  <c r="BPU3" i="5"/>
  <c r="BPV3" i="5"/>
  <c r="BPW3" i="5"/>
  <c r="BPX3" i="5"/>
  <c r="BPY3" i="5"/>
  <c r="BPZ3" i="5"/>
  <c r="BQA3" i="5"/>
  <c r="BQB3" i="5"/>
  <c r="BQC3" i="5"/>
  <c r="BQD3" i="5"/>
  <c r="BQE3" i="5"/>
  <c r="BQF3" i="5"/>
  <c r="BQG3" i="5"/>
  <c r="BQH3" i="5"/>
  <c r="BQI3" i="5"/>
  <c r="BQJ3" i="5"/>
  <c r="BQK3" i="5"/>
  <c r="BQL3" i="5"/>
  <c r="BQM3" i="5"/>
  <c r="BQN3" i="5"/>
  <c r="BQO3" i="5"/>
  <c r="BQP3" i="5"/>
  <c r="BQQ3" i="5"/>
  <c r="BQR3" i="5"/>
  <c r="BQS3" i="5"/>
  <c r="BQT3" i="5"/>
  <c r="BQU3" i="5"/>
  <c r="BQV3" i="5"/>
  <c r="BQW3" i="5"/>
  <c r="BQX3" i="5"/>
  <c r="BQY3" i="5"/>
  <c r="BQZ3" i="5"/>
  <c r="BRA3" i="5"/>
  <c r="BRB3" i="5"/>
  <c r="BRC3" i="5"/>
  <c r="BRD3" i="5"/>
  <c r="BRE3" i="5"/>
  <c r="BRF3" i="5"/>
  <c r="BRG3" i="5"/>
  <c r="BRH3" i="5"/>
  <c r="BRI3" i="5"/>
  <c r="BRJ3" i="5"/>
  <c r="BRK3" i="5"/>
  <c r="BRL3" i="5"/>
  <c r="BRM3" i="5"/>
  <c r="BRN3" i="5"/>
  <c r="BRO3" i="5"/>
  <c r="BRP3" i="5"/>
  <c r="BRQ3" i="5"/>
  <c r="BRR3" i="5"/>
  <c r="BRS3" i="5"/>
  <c r="BRT3" i="5"/>
  <c r="BRU3" i="5"/>
  <c r="BRV3" i="5"/>
  <c r="BRW3" i="5"/>
  <c r="BRX3" i="5"/>
  <c r="BRY3" i="5"/>
  <c r="BRZ3" i="5"/>
  <c r="BSA3" i="5"/>
  <c r="BSB3" i="5"/>
  <c r="BSC3" i="5"/>
  <c r="BSD3" i="5"/>
  <c r="BSE3" i="5"/>
  <c r="BSF3" i="5"/>
  <c r="BSG3" i="5"/>
  <c r="BSH3" i="5"/>
  <c r="BSI3" i="5"/>
  <c r="BSJ3" i="5"/>
  <c r="BSK3" i="5"/>
  <c r="BSL3" i="5"/>
  <c r="BSM3" i="5"/>
  <c r="BSN3" i="5"/>
  <c r="BSO3" i="5"/>
  <c r="BSP3" i="5"/>
  <c r="BSQ3" i="5"/>
  <c r="BSR3" i="5"/>
  <c r="BSS3" i="5"/>
  <c r="BST3" i="5"/>
  <c r="BSU3" i="5"/>
  <c r="BSV3" i="5"/>
  <c r="BSW3" i="5"/>
  <c r="BSX3" i="5"/>
  <c r="BSY3" i="5"/>
  <c r="BSZ3" i="5"/>
  <c r="BTA3" i="5"/>
  <c r="BTB3" i="5"/>
  <c r="BTC3" i="5"/>
  <c r="BTD3" i="5"/>
  <c r="BTE3" i="5"/>
  <c r="BTF3" i="5"/>
  <c r="BTG3" i="5"/>
  <c r="BTH3" i="5"/>
  <c r="BTI3" i="5"/>
  <c r="BTJ3" i="5"/>
  <c r="BTK3" i="5"/>
  <c r="BTL3" i="5"/>
  <c r="BTM3" i="5"/>
  <c r="BTN3" i="5"/>
  <c r="BTO3" i="5"/>
  <c r="BTP3" i="5"/>
  <c r="BTQ3" i="5"/>
  <c r="BTR3" i="5"/>
  <c r="BTS3" i="5"/>
  <c r="BTT3" i="5"/>
  <c r="BTU3" i="5"/>
  <c r="BTV3" i="5"/>
  <c r="BTW3" i="5"/>
  <c r="BTX3" i="5"/>
  <c r="BTY3" i="5"/>
  <c r="BTZ3" i="5"/>
  <c r="BUA3" i="5"/>
  <c r="BUB3" i="5"/>
  <c r="BUC3" i="5"/>
  <c r="BUD3" i="5"/>
  <c r="BUE3" i="5"/>
  <c r="BUF3" i="5"/>
  <c r="BUG3" i="5"/>
  <c r="BUH3" i="5"/>
  <c r="BUI3" i="5"/>
  <c r="BUJ3" i="5"/>
  <c r="BUK3" i="5"/>
  <c r="BUL3" i="5"/>
  <c r="BUM3" i="5"/>
  <c r="BUN3" i="5"/>
  <c r="BUO3" i="5"/>
  <c r="BUP3" i="5"/>
  <c r="BUQ3" i="5"/>
  <c r="BUR3" i="5"/>
  <c r="BUS3" i="5"/>
  <c r="BUT3" i="5"/>
  <c r="BUU3" i="5"/>
  <c r="BUV3" i="5"/>
  <c r="BUW3" i="5"/>
  <c r="BUX3" i="5"/>
  <c r="BUY3" i="5"/>
  <c r="BUZ3" i="5"/>
  <c r="BVA3" i="5"/>
  <c r="BVB3" i="5"/>
  <c r="BVC3" i="5"/>
  <c r="BVD3" i="5"/>
  <c r="BVE3" i="5"/>
  <c r="BVF3" i="5"/>
  <c r="BVG3" i="5"/>
  <c r="BVH3" i="5"/>
  <c r="BVI3" i="5"/>
  <c r="BVJ3" i="5"/>
  <c r="BVK3" i="5"/>
  <c r="BVL3" i="5"/>
  <c r="BVM3" i="5"/>
  <c r="BVN3" i="5"/>
  <c r="BVO3" i="5"/>
  <c r="BVP3" i="5"/>
  <c r="BVQ3" i="5"/>
  <c r="BVR3" i="5"/>
  <c r="BVS3" i="5"/>
  <c r="BVT3" i="5"/>
  <c r="BVU3" i="5"/>
  <c r="BVV3" i="5"/>
  <c r="BVW3" i="5"/>
  <c r="BVX3" i="5"/>
  <c r="BVY3" i="5"/>
  <c r="BVZ3" i="5"/>
  <c r="BWA3" i="5"/>
  <c r="BWB3" i="5"/>
  <c r="BWC3" i="5"/>
  <c r="BWD3" i="5"/>
  <c r="BWE3" i="5"/>
  <c r="BWF3" i="5"/>
  <c r="BWG3" i="5"/>
  <c r="BWH3" i="5"/>
  <c r="BWI3" i="5"/>
  <c r="BWJ3" i="5"/>
  <c r="BWK3" i="5"/>
  <c r="BWL3" i="5"/>
  <c r="BWM3" i="5"/>
  <c r="BWN3" i="5"/>
  <c r="BWO3" i="5"/>
  <c r="BWP3" i="5"/>
  <c r="BWQ3" i="5"/>
  <c r="BWR3" i="5"/>
  <c r="BWS3" i="5"/>
  <c r="BWT3" i="5"/>
  <c r="BWU3" i="5"/>
  <c r="BWV3" i="5"/>
  <c r="BWW3" i="5"/>
  <c r="BWX3" i="5"/>
  <c r="BWY3" i="5"/>
  <c r="BWZ3" i="5"/>
  <c r="BXA3" i="5"/>
  <c r="BXB3" i="5"/>
  <c r="BXC3" i="5"/>
  <c r="BXD3" i="5"/>
  <c r="BXE3" i="5"/>
  <c r="BXF3" i="5"/>
  <c r="BXG3" i="5"/>
  <c r="BXH3" i="5"/>
  <c r="BXI3" i="5"/>
  <c r="BXJ3" i="5"/>
  <c r="BXK3" i="5"/>
  <c r="BXL3" i="5"/>
  <c r="BXM3" i="5"/>
  <c r="BXN3" i="5"/>
  <c r="BXO3" i="5"/>
  <c r="BXP3" i="5"/>
  <c r="BXQ3" i="5"/>
  <c r="BXR3" i="5"/>
  <c r="BXS3" i="5"/>
  <c r="BXT3" i="5"/>
  <c r="BXU3" i="5"/>
  <c r="BXV3" i="5"/>
  <c r="BXW3" i="5"/>
  <c r="BXX3" i="5"/>
  <c r="BXY3" i="5"/>
  <c r="BXZ3" i="5"/>
  <c r="BYA3" i="5"/>
  <c r="BYB3" i="5"/>
  <c r="BYC3" i="5"/>
  <c r="BYD3" i="5"/>
  <c r="BYE3" i="5"/>
  <c r="BYF3" i="5"/>
  <c r="BYG3" i="5"/>
  <c r="BYH3" i="5"/>
  <c r="BYI3" i="5"/>
  <c r="BYJ3" i="5"/>
  <c r="BYK3" i="5"/>
  <c r="BYL3" i="5"/>
  <c r="BYM3" i="5"/>
  <c r="BYN3" i="5"/>
  <c r="BYO3" i="5"/>
  <c r="BYP3" i="5"/>
  <c r="BYQ3" i="5"/>
  <c r="BYR3" i="5"/>
  <c r="BYS3" i="5"/>
  <c r="BYT3" i="5"/>
  <c r="BYU3" i="5"/>
  <c r="BYV3" i="5"/>
  <c r="BYW3" i="5"/>
  <c r="BYX3" i="5"/>
  <c r="BYY3" i="5"/>
  <c r="BYZ3" i="5"/>
  <c r="BZA3" i="5"/>
  <c r="BZB3" i="5"/>
  <c r="BZC3" i="5"/>
  <c r="BZD3" i="5"/>
  <c r="BZE3" i="5"/>
  <c r="BZF3" i="5"/>
  <c r="BZG3" i="5"/>
  <c r="BZH3" i="5"/>
  <c r="BZI3" i="5"/>
  <c r="BZJ3" i="5"/>
  <c r="BZK3" i="5"/>
  <c r="BZL3" i="5"/>
  <c r="BZM3" i="5"/>
  <c r="BZN3" i="5"/>
  <c r="BZO3" i="5"/>
  <c r="BZP3" i="5"/>
  <c r="BZQ3" i="5"/>
  <c r="BZR3" i="5"/>
  <c r="BZS3" i="5"/>
  <c r="BZT3" i="5"/>
  <c r="BZU3" i="5"/>
  <c r="BZV3" i="5"/>
  <c r="BZW3" i="5"/>
  <c r="BZX3" i="5"/>
  <c r="BZY3" i="5"/>
  <c r="BZZ3" i="5"/>
  <c r="CAA3" i="5"/>
  <c r="CAB3" i="5"/>
  <c r="CAC3" i="5"/>
  <c r="CAD3" i="5"/>
  <c r="CAE3" i="5"/>
  <c r="CAF3" i="5"/>
  <c r="CAG3" i="5"/>
  <c r="CAH3" i="5"/>
  <c r="CAI3" i="5"/>
  <c r="CAJ3" i="5"/>
  <c r="CAK3" i="5"/>
  <c r="CAL3" i="5"/>
  <c r="CAM3" i="5"/>
  <c r="CAN3" i="5"/>
  <c r="CAO3" i="5"/>
  <c r="CAP3" i="5"/>
  <c r="CAQ3" i="5"/>
  <c r="CAR3" i="5"/>
  <c r="CAS3" i="5"/>
  <c r="CAT3" i="5"/>
  <c r="CAU3" i="5"/>
  <c r="CAV3" i="5"/>
  <c r="CAW3" i="5"/>
  <c r="CAX3" i="5"/>
  <c r="CAY3" i="5"/>
  <c r="CAZ3" i="5"/>
  <c r="CBA3" i="5"/>
  <c r="CBB3" i="5"/>
  <c r="CBC3" i="5"/>
  <c r="CBD3" i="5"/>
  <c r="CBE3" i="5"/>
  <c r="CBF3" i="5"/>
  <c r="CBG3" i="5"/>
  <c r="CBH3" i="5"/>
  <c r="CBI3" i="5"/>
  <c r="CBJ3" i="5"/>
  <c r="CBK3" i="5"/>
  <c r="CBL3" i="5"/>
  <c r="CBM3" i="5"/>
  <c r="CBN3" i="5"/>
  <c r="CBO3" i="5"/>
  <c r="CBP3" i="5"/>
  <c r="CBQ3" i="5"/>
  <c r="CBR3" i="5"/>
  <c r="CBS3" i="5"/>
  <c r="CBT3" i="5"/>
  <c r="CBU3" i="5"/>
  <c r="CBV3" i="5"/>
  <c r="CBW3" i="5"/>
  <c r="CBX3" i="5"/>
  <c r="CBY3" i="5"/>
  <c r="CBZ3" i="5"/>
  <c r="CCA3" i="5"/>
  <c r="CCB3" i="5"/>
  <c r="CCC3" i="5"/>
  <c r="CCD3" i="5"/>
  <c r="CCE3" i="5"/>
  <c r="CCF3" i="5"/>
  <c r="CCG3" i="5"/>
  <c r="CCH3" i="5"/>
  <c r="CCI3" i="5"/>
  <c r="CCJ3" i="5"/>
  <c r="CCK3" i="5"/>
  <c r="CCL3" i="5"/>
  <c r="CCM3" i="5"/>
  <c r="CCN3" i="5"/>
  <c r="CCO3" i="5"/>
  <c r="CCP3" i="5"/>
  <c r="CCQ3" i="5"/>
  <c r="CCR3" i="5"/>
  <c r="CCS3" i="5"/>
  <c r="CCT3" i="5"/>
  <c r="CCU3" i="5"/>
  <c r="CCV3" i="5"/>
  <c r="CCW3" i="5"/>
  <c r="CCX3" i="5"/>
  <c r="CCY3" i="5"/>
  <c r="CCZ3" i="5"/>
  <c r="CDA3" i="5"/>
  <c r="CDB3" i="5"/>
  <c r="CDC3" i="5"/>
  <c r="CDD3" i="5"/>
  <c r="CDE3" i="5"/>
  <c r="CDF3" i="5"/>
  <c r="CDG3" i="5"/>
  <c r="CDH3" i="5"/>
  <c r="CDI3" i="5"/>
  <c r="CDJ3" i="5"/>
  <c r="CDK3" i="5"/>
  <c r="CDL3" i="5"/>
  <c r="CDM3" i="5"/>
  <c r="CDN3" i="5"/>
  <c r="CDO3" i="5"/>
  <c r="CDP3" i="5"/>
  <c r="CDQ3" i="5"/>
  <c r="CDR3" i="5"/>
  <c r="CDS3" i="5"/>
  <c r="CDT3" i="5"/>
  <c r="CDU3" i="5"/>
  <c r="CDV3" i="5"/>
  <c r="CDW3" i="5"/>
  <c r="CDX3" i="5"/>
  <c r="CDY3" i="5"/>
  <c r="CDZ3" i="5"/>
  <c r="CEA3" i="5"/>
  <c r="CEB3" i="5"/>
  <c r="CEC3" i="5"/>
  <c r="CED3" i="5"/>
  <c r="CEE3" i="5"/>
  <c r="CEF3" i="5"/>
  <c r="CEG3" i="5"/>
  <c r="CEH3" i="5"/>
  <c r="CEI3" i="5"/>
  <c r="CEJ3" i="5"/>
  <c r="CEK3" i="5"/>
  <c r="CEL3" i="5"/>
  <c r="CEM3" i="5"/>
  <c r="CEN3" i="5"/>
  <c r="CEO3" i="5"/>
  <c r="CEP3" i="5"/>
  <c r="CEQ3" i="5"/>
  <c r="CER3" i="5"/>
  <c r="CES3" i="5"/>
  <c r="CET3" i="5"/>
  <c r="CEU3" i="5"/>
  <c r="CEV3" i="5"/>
  <c r="CEW3" i="5"/>
  <c r="CEX3" i="5"/>
  <c r="CEY3" i="5"/>
  <c r="CEZ3" i="5"/>
  <c r="CFA3" i="5"/>
  <c r="CFB3" i="5"/>
  <c r="CFC3" i="5"/>
  <c r="CFD3" i="5"/>
  <c r="CFE3" i="5"/>
  <c r="CFF3" i="5"/>
  <c r="CFG3" i="5"/>
  <c r="CFH3" i="5"/>
  <c r="CFI3" i="5"/>
  <c r="CFJ3" i="5"/>
  <c r="CFK3" i="5"/>
  <c r="CFL3" i="5"/>
  <c r="CFM3" i="5"/>
  <c r="CFN3" i="5"/>
  <c r="CFO3" i="5"/>
  <c r="CFP3" i="5"/>
  <c r="CFQ3" i="5"/>
  <c r="CFR3" i="5"/>
  <c r="CFS3" i="5"/>
  <c r="CFT3" i="5"/>
  <c r="CFU3" i="5"/>
  <c r="CFV3" i="5"/>
  <c r="CFW3" i="5"/>
  <c r="CFX3" i="5"/>
  <c r="CFY3" i="5"/>
  <c r="CFZ3" i="5"/>
  <c r="CGA3" i="5"/>
  <c r="CGB3" i="5"/>
  <c r="CGC3" i="5"/>
  <c r="CGD3" i="5"/>
  <c r="CGE3" i="5"/>
  <c r="CGF3" i="5"/>
  <c r="CGG3" i="5"/>
  <c r="CGH3" i="5"/>
  <c r="CGI3" i="5"/>
  <c r="CGJ3" i="5"/>
  <c r="CGK3" i="5"/>
  <c r="CGL3" i="5"/>
  <c r="CGM3" i="5"/>
  <c r="CGN3" i="5"/>
  <c r="CGO3" i="5"/>
  <c r="CGP3" i="5"/>
  <c r="CGQ3" i="5"/>
  <c r="CGR3" i="5"/>
  <c r="CGS3" i="5"/>
  <c r="CGT3" i="5"/>
  <c r="CGU3" i="5"/>
  <c r="CGV3" i="5"/>
  <c r="CGW3" i="5"/>
  <c r="CGX3" i="5"/>
  <c r="CGY3" i="5"/>
  <c r="CGZ3" i="5"/>
  <c r="CHA3" i="5"/>
  <c r="CHB3" i="5"/>
  <c r="CHC3" i="5"/>
  <c r="CHD3" i="5"/>
  <c r="CHE3" i="5"/>
  <c r="CHF3" i="5"/>
  <c r="CHG3" i="5"/>
  <c r="CHH3" i="5"/>
  <c r="CHI3" i="5"/>
  <c r="CHJ3" i="5"/>
  <c r="CHK3" i="5"/>
  <c r="CHL3" i="5"/>
  <c r="CHM3" i="5"/>
  <c r="CHN3" i="5"/>
  <c r="CHO3" i="5"/>
  <c r="CHP3" i="5"/>
  <c r="CHQ3" i="5"/>
  <c r="CHR3" i="5"/>
  <c r="CHS3" i="5"/>
  <c r="CHT3" i="5"/>
  <c r="CHU3" i="5"/>
  <c r="CHV3" i="5"/>
  <c r="CHW3" i="5"/>
  <c r="CHX3" i="5"/>
  <c r="CHY3" i="5"/>
  <c r="CHZ3" i="5"/>
  <c r="CIA3" i="5"/>
  <c r="CIB3" i="5"/>
  <c r="CIC3" i="5"/>
  <c r="CID3" i="5"/>
  <c r="CIE3" i="5"/>
  <c r="CIF3" i="5"/>
  <c r="CIG3" i="5"/>
  <c r="CIH3" i="5"/>
  <c r="CII3" i="5"/>
  <c r="CIJ3" i="5"/>
  <c r="CIK3" i="5"/>
  <c r="CIL3" i="5"/>
  <c r="CIM3" i="5"/>
  <c r="CIN3" i="5"/>
  <c r="CIO3" i="5"/>
  <c r="CIP3" i="5"/>
  <c r="CIQ3" i="5"/>
  <c r="CIR3" i="5"/>
  <c r="CIS3" i="5"/>
  <c r="CIT3" i="5"/>
  <c r="CIU3" i="5"/>
  <c r="CIV3" i="5"/>
  <c r="CIW3" i="5"/>
  <c r="CIX3" i="5"/>
  <c r="CIY3" i="5"/>
  <c r="CIZ3" i="5"/>
  <c r="CJA3" i="5"/>
  <c r="CJB3" i="5"/>
  <c r="CJC3" i="5"/>
  <c r="CJD3" i="5"/>
  <c r="CJE3" i="5"/>
  <c r="CJF3" i="5"/>
  <c r="CJG3" i="5"/>
  <c r="CJH3" i="5"/>
  <c r="CJI3" i="5"/>
  <c r="CJJ3" i="5"/>
  <c r="CJK3" i="5"/>
  <c r="CJL3" i="5"/>
  <c r="CJM3" i="5"/>
  <c r="CJN3" i="5"/>
  <c r="CJO3" i="5"/>
  <c r="CJP3" i="5"/>
  <c r="CJQ3" i="5"/>
  <c r="CJR3" i="5"/>
  <c r="CJS3" i="5"/>
  <c r="CJT3" i="5"/>
  <c r="CJU3" i="5"/>
  <c r="CJV3" i="5"/>
  <c r="CJW3" i="5"/>
  <c r="CJX3" i="5"/>
  <c r="CJY3" i="5"/>
  <c r="CJZ3" i="5"/>
  <c r="CKA3" i="5"/>
  <c r="CKB3" i="5"/>
  <c r="CKC3" i="5"/>
  <c r="CKD3" i="5"/>
  <c r="CKE3" i="5"/>
  <c r="CKF3" i="5"/>
  <c r="CKG3" i="5"/>
  <c r="CKH3" i="5"/>
  <c r="CKI3" i="5"/>
  <c r="CKJ3" i="5"/>
  <c r="CKK3" i="5"/>
  <c r="CKL3" i="5"/>
  <c r="CKM3" i="5"/>
  <c r="CKN3" i="5"/>
  <c r="CKO3" i="5"/>
  <c r="CKP3" i="5"/>
  <c r="CKQ3" i="5"/>
  <c r="CKR3" i="5"/>
  <c r="CKS3" i="5"/>
  <c r="CKT3" i="5"/>
  <c r="CKU3" i="5"/>
  <c r="CKV3" i="5"/>
  <c r="CKW3" i="5"/>
  <c r="CKX3" i="5"/>
  <c r="CKY3" i="5"/>
  <c r="CKZ3" i="5"/>
  <c r="CLA3" i="5"/>
  <c r="CLB3" i="5"/>
  <c r="CLC3" i="5"/>
  <c r="CLD3" i="5"/>
  <c r="CLE3" i="5"/>
  <c r="CLF3" i="5"/>
  <c r="CLG3" i="5"/>
  <c r="CLH3" i="5"/>
  <c r="CLI3" i="5"/>
  <c r="CLJ3" i="5"/>
  <c r="CLK3" i="5"/>
  <c r="CLL3" i="5"/>
  <c r="CLM3" i="5"/>
  <c r="CLN3" i="5"/>
  <c r="CLO3" i="5"/>
  <c r="CLP3" i="5"/>
  <c r="CLQ3" i="5"/>
  <c r="CLR3" i="5"/>
  <c r="CLS3" i="5"/>
  <c r="CLT3" i="5"/>
  <c r="CLU3" i="5"/>
  <c r="CLV3" i="5"/>
  <c r="CLW3" i="5"/>
  <c r="CLX3" i="5"/>
  <c r="CLY3" i="5"/>
  <c r="CLZ3" i="5"/>
  <c r="CMA3" i="5"/>
  <c r="CMB3" i="5"/>
  <c r="CMC3" i="5"/>
  <c r="CMD3" i="5"/>
  <c r="CME3" i="5"/>
  <c r="CMF3" i="5"/>
  <c r="CMG3" i="5"/>
  <c r="CMH3" i="5"/>
  <c r="CMI3" i="5"/>
  <c r="CMJ3" i="5"/>
  <c r="CMK3" i="5"/>
  <c r="CML3" i="5"/>
  <c r="CMM3" i="5"/>
  <c r="CMN3" i="5"/>
  <c r="CMO3" i="5"/>
  <c r="CMP3" i="5"/>
  <c r="CMQ3" i="5"/>
  <c r="CMR3" i="5"/>
  <c r="CMS3" i="5"/>
  <c r="CMT3" i="5"/>
  <c r="CMU3" i="5"/>
  <c r="CMV3" i="5"/>
  <c r="CMW3" i="5"/>
  <c r="CMX3" i="5"/>
  <c r="CMY3" i="5"/>
  <c r="CMZ3" i="5"/>
  <c r="CNA3" i="5"/>
  <c r="CNB3" i="5"/>
  <c r="CNC3" i="5"/>
  <c r="CND3" i="5"/>
  <c r="CNE3" i="5"/>
  <c r="CNF3" i="5"/>
  <c r="CNG3" i="5"/>
  <c r="CNH3" i="5"/>
  <c r="CNI3" i="5"/>
  <c r="CNJ3" i="5"/>
  <c r="CNK3" i="5"/>
  <c r="CNL3" i="5"/>
  <c r="CNM3" i="5"/>
  <c r="CNN3" i="5"/>
  <c r="CNO3" i="5"/>
  <c r="CNP3" i="5"/>
  <c r="CNQ3" i="5"/>
  <c r="CNR3" i="5"/>
  <c r="CNS3" i="5"/>
  <c r="CNT3" i="5"/>
  <c r="CNU3" i="5"/>
  <c r="CNV3" i="5"/>
  <c r="CNW3" i="5"/>
  <c r="CNX3" i="5"/>
  <c r="CNY3" i="5"/>
  <c r="CNZ3" i="5"/>
  <c r="COA3" i="5"/>
  <c r="COB3" i="5"/>
  <c r="COC3" i="5"/>
  <c r="COD3" i="5"/>
  <c r="COE3" i="5"/>
  <c r="COF3" i="5"/>
  <c r="COG3" i="5"/>
  <c r="COH3" i="5"/>
  <c r="COI3" i="5"/>
  <c r="COJ3" i="5"/>
  <c r="COK3" i="5"/>
  <c r="COL3" i="5"/>
  <c r="COM3" i="5"/>
  <c r="CON3" i="5"/>
  <c r="COO3" i="5"/>
  <c r="COP3" i="5"/>
  <c r="COQ3" i="5"/>
  <c r="COR3" i="5"/>
  <c r="COS3" i="5"/>
  <c r="COT3" i="5"/>
  <c r="COU3" i="5"/>
  <c r="COV3" i="5"/>
  <c r="COW3" i="5"/>
  <c r="COX3" i="5"/>
  <c r="COY3" i="5"/>
  <c r="COZ3" i="5"/>
  <c r="CPA3" i="5"/>
  <c r="CPB3" i="5"/>
  <c r="CPC3" i="5"/>
  <c r="CPD3" i="5"/>
  <c r="CPE3" i="5"/>
  <c r="CPF3" i="5"/>
  <c r="CPG3" i="5"/>
  <c r="CPH3" i="5"/>
  <c r="CPI3" i="5"/>
  <c r="CPJ3" i="5"/>
  <c r="CPK3" i="5"/>
  <c r="CPL3" i="5"/>
  <c r="CPM3" i="5"/>
  <c r="CPN3" i="5"/>
  <c r="CPO3" i="5"/>
  <c r="CPP3" i="5"/>
  <c r="CPQ3" i="5"/>
  <c r="CPR3" i="5"/>
  <c r="CPS3" i="5"/>
  <c r="CPT3" i="5"/>
  <c r="CPU3" i="5"/>
  <c r="CPV3" i="5"/>
  <c r="CPW3" i="5"/>
  <c r="CPX3" i="5"/>
  <c r="CPY3" i="5"/>
  <c r="CPZ3" i="5"/>
  <c r="CQA3" i="5"/>
  <c r="CQB3" i="5"/>
  <c r="CQC3" i="5"/>
  <c r="CQD3" i="5"/>
  <c r="CQE3" i="5"/>
  <c r="CQF3" i="5"/>
  <c r="CQG3" i="5"/>
  <c r="CQH3" i="5"/>
  <c r="CQI3" i="5"/>
  <c r="CQJ3" i="5"/>
  <c r="CQK3" i="5"/>
  <c r="CQL3" i="5"/>
  <c r="CQM3" i="5"/>
  <c r="CQN3" i="5"/>
  <c r="CQO3" i="5"/>
  <c r="CQP3" i="5"/>
  <c r="CQQ3" i="5"/>
  <c r="CQR3" i="5"/>
  <c r="CQS3" i="5"/>
  <c r="CQT3" i="5"/>
  <c r="CQU3" i="5"/>
  <c r="CQV3" i="5"/>
  <c r="CQW3" i="5"/>
  <c r="CQX3" i="5"/>
  <c r="CQY3" i="5"/>
  <c r="CQZ3" i="5"/>
  <c r="CRA3" i="5"/>
  <c r="CRB3" i="5"/>
  <c r="CRC3" i="5"/>
  <c r="CRD3" i="5"/>
  <c r="CRE3" i="5"/>
  <c r="CRF3" i="5"/>
  <c r="CRG3" i="5"/>
  <c r="CRH3" i="5"/>
  <c r="CRI3" i="5"/>
  <c r="CRJ3" i="5"/>
  <c r="CRK3" i="5"/>
  <c r="CRL3" i="5"/>
  <c r="CRM3" i="5"/>
  <c r="CRN3" i="5"/>
  <c r="CRO3" i="5"/>
  <c r="CRP3" i="5"/>
  <c r="CRQ3" i="5"/>
  <c r="CRR3" i="5"/>
  <c r="CRS3" i="5"/>
  <c r="CRT3" i="5"/>
  <c r="CRU3" i="5"/>
  <c r="CRV3" i="5"/>
  <c r="CRW3" i="5"/>
  <c r="CRX3" i="5"/>
  <c r="CRY3" i="5"/>
  <c r="CRZ3" i="5"/>
  <c r="CSA3" i="5"/>
  <c r="CSB3" i="5"/>
  <c r="CSC3" i="5"/>
  <c r="CSD3" i="5"/>
  <c r="CSE3" i="5"/>
  <c r="CSF3" i="5"/>
  <c r="CSG3" i="5"/>
  <c r="CSH3" i="5"/>
  <c r="CSI3" i="5"/>
  <c r="CSJ3" i="5"/>
  <c r="CSK3" i="5"/>
  <c r="CSL3" i="5"/>
  <c r="CSM3" i="5"/>
  <c r="CSN3" i="5"/>
  <c r="CSO3" i="5"/>
  <c r="CSP3" i="5"/>
  <c r="CSQ3" i="5"/>
  <c r="CSR3" i="5"/>
  <c r="CSS3" i="5"/>
  <c r="CST3" i="5"/>
  <c r="CSU3" i="5"/>
  <c r="CSV3" i="5"/>
  <c r="CSW3" i="5"/>
  <c r="CSX3" i="5"/>
  <c r="CSY3" i="5"/>
  <c r="CSZ3" i="5"/>
  <c r="CTA3" i="5"/>
  <c r="CTB3" i="5"/>
  <c r="CTC3" i="5"/>
  <c r="CTD3" i="5"/>
  <c r="CTE3" i="5"/>
  <c r="CTF3" i="5"/>
  <c r="CTG3" i="5"/>
  <c r="CTH3" i="5"/>
  <c r="CTI3" i="5"/>
  <c r="CTJ3" i="5"/>
  <c r="CTK3" i="5"/>
  <c r="CTL3" i="5"/>
  <c r="CTM3" i="5"/>
  <c r="CTN3" i="5"/>
  <c r="CTO3" i="5"/>
  <c r="CTP3" i="5"/>
  <c r="CTQ3" i="5"/>
  <c r="CTR3" i="5"/>
  <c r="CTS3" i="5"/>
  <c r="CTT3" i="5"/>
  <c r="CTU3" i="5"/>
  <c r="CTV3" i="5"/>
  <c r="CTW3" i="5"/>
  <c r="CTX3" i="5"/>
  <c r="CTY3" i="5"/>
  <c r="CTZ3" i="5"/>
  <c r="CUA3" i="5"/>
  <c r="CUB3" i="5"/>
  <c r="CUC3" i="5"/>
  <c r="CUD3" i="5"/>
  <c r="CUE3" i="5"/>
  <c r="CUF3" i="5"/>
  <c r="CUG3" i="5"/>
  <c r="CUH3" i="5"/>
  <c r="CUI3" i="5"/>
  <c r="CUJ3" i="5"/>
  <c r="CUK3" i="5"/>
  <c r="CUL3" i="5"/>
  <c r="CUM3" i="5"/>
  <c r="CUN3" i="5"/>
  <c r="CUO3" i="5"/>
  <c r="CUP3" i="5"/>
  <c r="CUQ3" i="5"/>
  <c r="CUR3" i="5"/>
  <c r="CUS3" i="5"/>
  <c r="CUT3" i="5"/>
  <c r="CUU3" i="5"/>
  <c r="CUV3" i="5"/>
  <c r="CUW3" i="5"/>
  <c r="CUX3" i="5"/>
  <c r="CUY3" i="5"/>
  <c r="CUZ3" i="5"/>
  <c r="CVA3" i="5"/>
  <c r="CVB3" i="5"/>
  <c r="CVC3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MD4" i="5"/>
  <c r="BME4" i="5"/>
  <c r="BMF4" i="5"/>
  <c r="BMG4" i="5"/>
  <c r="BMH4" i="5"/>
  <c r="BMI4" i="5"/>
  <c r="BMJ4" i="5"/>
  <c r="BMK4" i="5"/>
  <c r="BML4" i="5"/>
  <c r="BMM4" i="5"/>
  <c r="BMN4" i="5"/>
  <c r="BMO4" i="5"/>
  <c r="BMP4" i="5"/>
  <c r="BMQ4" i="5"/>
  <c r="BMR4" i="5"/>
  <c r="BMS4" i="5"/>
  <c r="BMT4" i="5"/>
  <c r="BMU4" i="5"/>
  <c r="BMV4" i="5"/>
  <c r="BMW4" i="5"/>
  <c r="BMX4" i="5"/>
  <c r="BMY4" i="5"/>
  <c r="BMZ4" i="5"/>
  <c r="BNA4" i="5"/>
  <c r="BNB4" i="5"/>
  <c r="BNC4" i="5"/>
  <c r="BND4" i="5"/>
  <c r="BNE4" i="5"/>
  <c r="BNF4" i="5"/>
  <c r="BNG4" i="5"/>
  <c r="BNH4" i="5"/>
  <c r="BNI4" i="5"/>
  <c r="BNJ4" i="5"/>
  <c r="BNK4" i="5"/>
  <c r="BNL4" i="5"/>
  <c r="BNM4" i="5"/>
  <c r="BNN4" i="5"/>
  <c r="BNO4" i="5"/>
  <c r="BNP4" i="5"/>
  <c r="BNQ4" i="5"/>
  <c r="BNR4" i="5"/>
  <c r="BNS4" i="5"/>
  <c r="BNT4" i="5"/>
  <c r="BNU4" i="5"/>
  <c r="BNV4" i="5"/>
  <c r="BNW4" i="5"/>
  <c r="BNX4" i="5"/>
  <c r="BNY4" i="5"/>
  <c r="BNZ4" i="5"/>
  <c r="BOA4" i="5"/>
  <c r="BOB4" i="5"/>
  <c r="BOC4" i="5"/>
  <c r="BOD4" i="5"/>
  <c r="BOE4" i="5"/>
  <c r="BOF4" i="5"/>
  <c r="BOG4" i="5"/>
  <c r="BOH4" i="5"/>
  <c r="BOI4" i="5"/>
  <c r="BOJ4" i="5"/>
  <c r="BOK4" i="5"/>
  <c r="BOL4" i="5"/>
  <c r="BOM4" i="5"/>
  <c r="BON4" i="5"/>
  <c r="BOO4" i="5"/>
  <c r="BOP4" i="5"/>
  <c r="BOQ4" i="5"/>
  <c r="BOR4" i="5"/>
  <c r="BOS4" i="5"/>
  <c r="BOT4" i="5"/>
  <c r="BOU4" i="5"/>
  <c r="BOV4" i="5"/>
  <c r="BOW4" i="5"/>
  <c r="BOX4" i="5"/>
  <c r="BOY4" i="5"/>
  <c r="BOZ4" i="5"/>
  <c r="BPA4" i="5"/>
  <c r="BPB4" i="5"/>
  <c r="BPC4" i="5"/>
  <c r="BPD4" i="5"/>
  <c r="BPE4" i="5"/>
  <c r="BPF4" i="5"/>
  <c r="BPG4" i="5"/>
  <c r="BPH4" i="5"/>
  <c r="BPI4" i="5"/>
  <c r="BPJ4" i="5"/>
  <c r="BPK4" i="5"/>
  <c r="BPL4" i="5"/>
  <c r="BPM4" i="5"/>
  <c r="BPN4" i="5"/>
  <c r="BPO4" i="5"/>
  <c r="BPP4" i="5"/>
  <c r="BPQ4" i="5"/>
  <c r="BPR4" i="5"/>
  <c r="BPS4" i="5"/>
  <c r="BPT4" i="5"/>
  <c r="BPU4" i="5"/>
  <c r="BPV4" i="5"/>
  <c r="BPW4" i="5"/>
  <c r="BPX4" i="5"/>
  <c r="BPY4" i="5"/>
  <c r="BPZ4" i="5"/>
  <c r="BQA4" i="5"/>
  <c r="BQB4" i="5"/>
  <c r="BQC4" i="5"/>
  <c r="BQD4" i="5"/>
  <c r="BQE4" i="5"/>
  <c r="BQF4" i="5"/>
  <c r="BQG4" i="5"/>
  <c r="BQH4" i="5"/>
  <c r="BQI4" i="5"/>
  <c r="BQJ4" i="5"/>
  <c r="BQK4" i="5"/>
  <c r="BQL4" i="5"/>
  <c r="BQM4" i="5"/>
  <c r="BQN4" i="5"/>
  <c r="BQO4" i="5"/>
  <c r="BQP4" i="5"/>
  <c r="BQQ4" i="5"/>
  <c r="BQR4" i="5"/>
  <c r="BQS4" i="5"/>
  <c r="BQT4" i="5"/>
  <c r="BQU4" i="5"/>
  <c r="BQV4" i="5"/>
  <c r="BQW4" i="5"/>
  <c r="BQX4" i="5"/>
  <c r="BQY4" i="5"/>
  <c r="BQZ4" i="5"/>
  <c r="BRA4" i="5"/>
  <c r="BRB4" i="5"/>
  <c r="BRC4" i="5"/>
  <c r="BRD4" i="5"/>
  <c r="BRE4" i="5"/>
  <c r="BRF4" i="5"/>
  <c r="BRG4" i="5"/>
  <c r="BRH4" i="5"/>
  <c r="BRI4" i="5"/>
  <c r="BRJ4" i="5"/>
  <c r="BRK4" i="5"/>
  <c r="BRL4" i="5"/>
  <c r="BRM4" i="5"/>
  <c r="BRN4" i="5"/>
  <c r="BRO4" i="5"/>
  <c r="BRP4" i="5"/>
  <c r="BRQ4" i="5"/>
  <c r="BRR4" i="5"/>
  <c r="BRS4" i="5"/>
  <c r="BRT4" i="5"/>
  <c r="BRU4" i="5"/>
  <c r="BRV4" i="5"/>
  <c r="BRW4" i="5"/>
  <c r="BRX4" i="5"/>
  <c r="BRY4" i="5"/>
  <c r="BRZ4" i="5"/>
  <c r="BSA4" i="5"/>
  <c r="BSB4" i="5"/>
  <c r="BSC4" i="5"/>
  <c r="BSD4" i="5"/>
  <c r="BSE4" i="5"/>
  <c r="BSF4" i="5"/>
  <c r="BSG4" i="5"/>
  <c r="BSH4" i="5"/>
  <c r="BSI4" i="5"/>
  <c r="BSJ4" i="5"/>
  <c r="BSK4" i="5"/>
  <c r="BSL4" i="5"/>
  <c r="BSM4" i="5"/>
  <c r="BSN4" i="5"/>
  <c r="BSO4" i="5"/>
  <c r="BSP4" i="5"/>
  <c r="BSQ4" i="5"/>
  <c r="BSR4" i="5"/>
  <c r="BSS4" i="5"/>
  <c r="BST4" i="5"/>
  <c r="BSU4" i="5"/>
  <c r="BSV4" i="5"/>
  <c r="BSW4" i="5"/>
  <c r="BSX4" i="5"/>
  <c r="BSY4" i="5"/>
  <c r="BSZ4" i="5"/>
  <c r="BTA4" i="5"/>
  <c r="BTB4" i="5"/>
  <c r="BTC4" i="5"/>
  <c r="BTD4" i="5"/>
  <c r="BTE4" i="5"/>
  <c r="BTF4" i="5"/>
  <c r="BTG4" i="5"/>
  <c r="BTH4" i="5"/>
  <c r="BTI4" i="5"/>
  <c r="BTJ4" i="5"/>
  <c r="BTK4" i="5"/>
  <c r="BTL4" i="5"/>
  <c r="BTM4" i="5"/>
  <c r="BTN4" i="5"/>
  <c r="BTO4" i="5"/>
  <c r="BTP4" i="5"/>
  <c r="BTQ4" i="5"/>
  <c r="BTR4" i="5"/>
  <c r="BTS4" i="5"/>
  <c r="BTT4" i="5"/>
  <c r="BTU4" i="5"/>
  <c r="BTV4" i="5"/>
  <c r="BTW4" i="5"/>
  <c r="BTX4" i="5"/>
  <c r="BTY4" i="5"/>
  <c r="BTZ4" i="5"/>
  <c r="BUA4" i="5"/>
  <c r="BUB4" i="5"/>
  <c r="BUC4" i="5"/>
  <c r="BUD4" i="5"/>
  <c r="BUE4" i="5"/>
  <c r="BUF4" i="5"/>
  <c r="BUG4" i="5"/>
  <c r="BUH4" i="5"/>
  <c r="BUI4" i="5"/>
  <c r="BUJ4" i="5"/>
  <c r="BUK4" i="5"/>
  <c r="BUL4" i="5"/>
  <c r="BUM4" i="5"/>
  <c r="BUN4" i="5"/>
  <c r="BUO4" i="5"/>
  <c r="BUP4" i="5"/>
  <c r="BUQ4" i="5"/>
  <c r="BUR4" i="5"/>
  <c r="BUS4" i="5"/>
  <c r="BUT4" i="5"/>
  <c r="BUU4" i="5"/>
  <c r="BUV4" i="5"/>
  <c r="BUW4" i="5"/>
  <c r="BUX4" i="5"/>
  <c r="BUY4" i="5"/>
  <c r="BUZ4" i="5"/>
  <c r="BVA4" i="5"/>
  <c r="BVB4" i="5"/>
  <c r="BVC4" i="5"/>
  <c r="BVD4" i="5"/>
  <c r="BVE4" i="5"/>
  <c r="BVF4" i="5"/>
  <c r="BVG4" i="5"/>
  <c r="BVH4" i="5"/>
  <c r="BVI4" i="5"/>
  <c r="BVJ4" i="5"/>
  <c r="BVK4" i="5"/>
  <c r="BVL4" i="5"/>
  <c r="BVM4" i="5"/>
  <c r="BVN4" i="5"/>
  <c r="BVO4" i="5"/>
  <c r="BVP4" i="5"/>
  <c r="BVQ4" i="5"/>
  <c r="BVR4" i="5"/>
  <c r="BVS4" i="5"/>
  <c r="BVT4" i="5"/>
  <c r="BVU4" i="5"/>
  <c r="BVV4" i="5"/>
  <c r="BVW4" i="5"/>
  <c r="BVX4" i="5"/>
  <c r="BVY4" i="5"/>
  <c r="BVZ4" i="5"/>
  <c r="BWA4" i="5"/>
  <c r="BWB4" i="5"/>
  <c r="BWC4" i="5"/>
  <c r="BWD4" i="5"/>
  <c r="BWE4" i="5"/>
  <c r="BWF4" i="5"/>
  <c r="BWG4" i="5"/>
  <c r="BWH4" i="5"/>
  <c r="BWI4" i="5"/>
  <c r="BWJ4" i="5"/>
  <c r="BWK4" i="5"/>
  <c r="BWL4" i="5"/>
  <c r="BWM4" i="5"/>
  <c r="BWN4" i="5"/>
  <c r="BWO4" i="5"/>
  <c r="BWP4" i="5"/>
  <c r="BWQ4" i="5"/>
  <c r="BWR4" i="5"/>
  <c r="BWS4" i="5"/>
  <c r="BWT4" i="5"/>
  <c r="BWU4" i="5"/>
  <c r="BWV4" i="5"/>
  <c r="BWW4" i="5"/>
  <c r="BWX4" i="5"/>
  <c r="BWY4" i="5"/>
  <c r="BWZ4" i="5"/>
  <c r="BXA4" i="5"/>
  <c r="BXB4" i="5"/>
  <c r="BXC4" i="5"/>
  <c r="BXD4" i="5"/>
  <c r="BXE4" i="5"/>
  <c r="BXF4" i="5"/>
  <c r="BXG4" i="5"/>
  <c r="BXH4" i="5"/>
  <c r="BXI4" i="5"/>
  <c r="BXJ4" i="5"/>
  <c r="BXK4" i="5"/>
  <c r="BXL4" i="5"/>
  <c r="BXM4" i="5"/>
  <c r="BXN4" i="5"/>
  <c r="BXO4" i="5"/>
  <c r="BXP4" i="5"/>
  <c r="BXQ4" i="5"/>
  <c r="BXR4" i="5"/>
  <c r="BXS4" i="5"/>
  <c r="BXT4" i="5"/>
  <c r="BXU4" i="5"/>
  <c r="BXV4" i="5"/>
  <c r="BXW4" i="5"/>
  <c r="BXX4" i="5"/>
  <c r="BXY4" i="5"/>
  <c r="BXZ4" i="5"/>
  <c r="BYA4" i="5"/>
  <c r="BYB4" i="5"/>
  <c r="BYC4" i="5"/>
  <c r="BYD4" i="5"/>
  <c r="BYE4" i="5"/>
  <c r="BYF4" i="5"/>
  <c r="BYG4" i="5"/>
  <c r="BYH4" i="5"/>
  <c r="BYI4" i="5"/>
  <c r="BYJ4" i="5"/>
  <c r="BYK4" i="5"/>
  <c r="BYL4" i="5"/>
  <c r="BYM4" i="5"/>
  <c r="BYN4" i="5"/>
  <c r="BYO4" i="5"/>
  <c r="BYP4" i="5"/>
  <c r="BYQ4" i="5"/>
  <c r="BYR4" i="5"/>
  <c r="BYS4" i="5"/>
  <c r="BYT4" i="5"/>
  <c r="BYU4" i="5"/>
  <c r="BYV4" i="5"/>
  <c r="BYW4" i="5"/>
  <c r="BYX4" i="5"/>
  <c r="BYY4" i="5"/>
  <c r="BYZ4" i="5"/>
  <c r="BZA4" i="5"/>
  <c r="BZB4" i="5"/>
  <c r="BZC4" i="5"/>
  <c r="BZD4" i="5"/>
  <c r="BZE4" i="5"/>
  <c r="BZF4" i="5"/>
  <c r="BZG4" i="5"/>
  <c r="BZH4" i="5"/>
  <c r="BZI4" i="5"/>
  <c r="BZJ4" i="5"/>
  <c r="BZK4" i="5"/>
  <c r="BZL4" i="5"/>
  <c r="BZM4" i="5"/>
  <c r="BZN4" i="5"/>
  <c r="BZO4" i="5"/>
  <c r="BZP4" i="5"/>
  <c r="BZQ4" i="5"/>
  <c r="BZR4" i="5"/>
  <c r="BZS4" i="5"/>
  <c r="BZT4" i="5"/>
  <c r="BZU4" i="5"/>
  <c r="BZV4" i="5"/>
  <c r="BZW4" i="5"/>
  <c r="BZX4" i="5"/>
  <c r="BZY4" i="5"/>
  <c r="BZZ4" i="5"/>
  <c r="CAA4" i="5"/>
  <c r="CAB4" i="5"/>
  <c r="CAC4" i="5"/>
  <c r="CAD4" i="5"/>
  <c r="CAE4" i="5"/>
  <c r="CAF4" i="5"/>
  <c r="CAG4" i="5"/>
  <c r="CAH4" i="5"/>
  <c r="CAI4" i="5"/>
  <c r="CAJ4" i="5"/>
  <c r="CAK4" i="5"/>
  <c r="CAL4" i="5"/>
  <c r="CAM4" i="5"/>
  <c r="CAN4" i="5"/>
  <c r="CAO4" i="5"/>
  <c r="CAP4" i="5"/>
  <c r="CAQ4" i="5"/>
  <c r="CAR4" i="5"/>
  <c r="CAS4" i="5"/>
  <c r="CAT4" i="5"/>
  <c r="CAU4" i="5"/>
  <c r="CAV4" i="5"/>
  <c r="CAW4" i="5"/>
  <c r="CAX4" i="5"/>
  <c r="CAY4" i="5"/>
  <c r="CAZ4" i="5"/>
  <c r="CBA4" i="5"/>
  <c r="CBB4" i="5"/>
  <c r="CBC4" i="5"/>
  <c r="CBD4" i="5"/>
  <c r="CBE4" i="5"/>
  <c r="CBF4" i="5"/>
  <c r="CBG4" i="5"/>
  <c r="CBH4" i="5"/>
  <c r="CBI4" i="5"/>
  <c r="CBJ4" i="5"/>
  <c r="CBK4" i="5"/>
  <c r="CBL4" i="5"/>
  <c r="CBM4" i="5"/>
  <c r="CBN4" i="5"/>
  <c r="CBO4" i="5"/>
  <c r="CBP4" i="5"/>
  <c r="CBQ4" i="5"/>
  <c r="CBR4" i="5"/>
  <c r="CBS4" i="5"/>
  <c r="CBT4" i="5"/>
  <c r="CBU4" i="5"/>
  <c r="CBV4" i="5"/>
  <c r="CBW4" i="5"/>
  <c r="CBX4" i="5"/>
  <c r="CBY4" i="5"/>
  <c r="CBZ4" i="5"/>
  <c r="CCA4" i="5"/>
  <c r="CCB4" i="5"/>
  <c r="CCC4" i="5"/>
  <c r="CCD4" i="5"/>
  <c r="CCE4" i="5"/>
  <c r="CCF4" i="5"/>
  <c r="CCG4" i="5"/>
  <c r="CCH4" i="5"/>
  <c r="CCI4" i="5"/>
  <c r="CCJ4" i="5"/>
  <c r="CCK4" i="5"/>
  <c r="CCL4" i="5"/>
  <c r="CCM4" i="5"/>
  <c r="CCN4" i="5"/>
  <c r="CCO4" i="5"/>
  <c r="CCP4" i="5"/>
  <c r="CCQ4" i="5"/>
  <c r="CCR4" i="5"/>
  <c r="CCS4" i="5"/>
  <c r="CCT4" i="5"/>
  <c r="CCU4" i="5"/>
  <c r="CCV4" i="5"/>
  <c r="CCW4" i="5"/>
  <c r="CCX4" i="5"/>
  <c r="CCY4" i="5"/>
  <c r="CCZ4" i="5"/>
  <c r="CDA4" i="5"/>
  <c r="CDB4" i="5"/>
  <c r="CDC4" i="5"/>
  <c r="CDD4" i="5"/>
  <c r="CDE4" i="5"/>
  <c r="CDF4" i="5"/>
  <c r="CDG4" i="5"/>
  <c r="CDH4" i="5"/>
  <c r="CDI4" i="5"/>
  <c r="CDJ4" i="5"/>
  <c r="CDK4" i="5"/>
  <c r="CDL4" i="5"/>
  <c r="CDM4" i="5"/>
  <c r="CDN4" i="5"/>
  <c r="CDO4" i="5"/>
  <c r="CDP4" i="5"/>
  <c r="CDQ4" i="5"/>
  <c r="CDR4" i="5"/>
  <c r="CDS4" i="5"/>
  <c r="CDT4" i="5"/>
  <c r="CDU4" i="5"/>
  <c r="CDV4" i="5"/>
  <c r="CDW4" i="5"/>
  <c r="CDX4" i="5"/>
  <c r="CDY4" i="5"/>
  <c r="CDZ4" i="5"/>
  <c r="CEA4" i="5"/>
  <c r="CEB4" i="5"/>
  <c r="CEC4" i="5"/>
  <c r="CED4" i="5"/>
  <c r="CEE4" i="5"/>
  <c r="CEF4" i="5"/>
  <c r="CEG4" i="5"/>
  <c r="CEH4" i="5"/>
  <c r="CEI4" i="5"/>
  <c r="CEJ4" i="5"/>
  <c r="CEK4" i="5"/>
  <c r="CEL4" i="5"/>
  <c r="CEM4" i="5"/>
  <c r="CEN4" i="5"/>
  <c r="CEO4" i="5"/>
  <c r="CEP4" i="5"/>
  <c r="CEQ4" i="5"/>
  <c r="CER4" i="5"/>
  <c r="CES4" i="5"/>
  <c r="CET4" i="5"/>
  <c r="CEU4" i="5"/>
  <c r="CEV4" i="5"/>
  <c r="CEW4" i="5"/>
  <c r="CEX4" i="5"/>
  <c r="CEY4" i="5"/>
  <c r="CEZ4" i="5"/>
  <c r="CFA4" i="5"/>
  <c r="CFB4" i="5"/>
  <c r="CFC4" i="5"/>
  <c r="CFD4" i="5"/>
  <c r="CFE4" i="5"/>
  <c r="CFF4" i="5"/>
  <c r="CFG4" i="5"/>
  <c r="CFH4" i="5"/>
  <c r="CFI4" i="5"/>
  <c r="CFJ4" i="5"/>
  <c r="CFK4" i="5"/>
  <c r="CFL4" i="5"/>
  <c r="CFM4" i="5"/>
  <c r="CFN4" i="5"/>
  <c r="CFO4" i="5"/>
  <c r="CFP4" i="5"/>
  <c r="CFQ4" i="5"/>
  <c r="CFR4" i="5"/>
  <c r="CFS4" i="5"/>
  <c r="CFT4" i="5"/>
  <c r="CFU4" i="5"/>
  <c r="CFV4" i="5"/>
  <c r="CFW4" i="5"/>
  <c r="CFX4" i="5"/>
  <c r="CFY4" i="5"/>
  <c r="CFZ4" i="5"/>
  <c r="CGA4" i="5"/>
  <c r="CGB4" i="5"/>
  <c r="CGC4" i="5"/>
  <c r="CGD4" i="5"/>
  <c r="CGE4" i="5"/>
  <c r="CGF4" i="5"/>
  <c r="CGG4" i="5"/>
  <c r="CGH4" i="5"/>
  <c r="CGI4" i="5"/>
  <c r="CGJ4" i="5"/>
  <c r="CGK4" i="5"/>
  <c r="CGL4" i="5"/>
  <c r="CGM4" i="5"/>
  <c r="CGN4" i="5"/>
  <c r="CGO4" i="5"/>
  <c r="CGP4" i="5"/>
  <c r="CGQ4" i="5"/>
  <c r="CGR4" i="5"/>
  <c r="CGS4" i="5"/>
  <c r="CGT4" i="5"/>
  <c r="CGU4" i="5"/>
  <c r="CGV4" i="5"/>
  <c r="CGW4" i="5"/>
  <c r="CGX4" i="5"/>
  <c r="CGY4" i="5"/>
  <c r="CGZ4" i="5"/>
  <c r="CHA4" i="5"/>
  <c r="CHB4" i="5"/>
  <c r="CHC4" i="5"/>
  <c r="CHD4" i="5"/>
  <c r="CHE4" i="5"/>
  <c r="CHF4" i="5"/>
  <c r="CHG4" i="5"/>
  <c r="CHH4" i="5"/>
  <c r="CHI4" i="5"/>
  <c r="CHJ4" i="5"/>
  <c r="CHK4" i="5"/>
  <c r="CHL4" i="5"/>
  <c r="CHM4" i="5"/>
  <c r="CHN4" i="5"/>
  <c r="CHO4" i="5"/>
  <c r="CHP4" i="5"/>
  <c r="CHQ4" i="5"/>
  <c r="CHR4" i="5"/>
  <c r="CHS4" i="5"/>
  <c r="CHT4" i="5"/>
  <c r="CHU4" i="5"/>
  <c r="CHV4" i="5"/>
  <c r="CHW4" i="5"/>
  <c r="CHX4" i="5"/>
  <c r="CHY4" i="5"/>
  <c r="CHZ4" i="5"/>
  <c r="CIA4" i="5"/>
  <c r="CIB4" i="5"/>
  <c r="CIC4" i="5"/>
  <c r="CID4" i="5"/>
  <c r="CIE4" i="5"/>
  <c r="CIF4" i="5"/>
  <c r="CIG4" i="5"/>
  <c r="CIH4" i="5"/>
  <c r="CII4" i="5"/>
  <c r="CIJ4" i="5"/>
  <c r="CIK4" i="5"/>
  <c r="CIL4" i="5"/>
  <c r="CIM4" i="5"/>
  <c r="CIN4" i="5"/>
  <c r="CIO4" i="5"/>
  <c r="CIP4" i="5"/>
  <c r="CIQ4" i="5"/>
  <c r="CIR4" i="5"/>
  <c r="CIS4" i="5"/>
  <c r="CIT4" i="5"/>
  <c r="CIU4" i="5"/>
  <c r="CIV4" i="5"/>
  <c r="CIW4" i="5"/>
  <c r="CIX4" i="5"/>
  <c r="CIY4" i="5"/>
  <c r="CIZ4" i="5"/>
  <c r="CJA4" i="5"/>
  <c r="CJB4" i="5"/>
  <c r="CJC4" i="5"/>
  <c r="CJD4" i="5"/>
  <c r="CJE4" i="5"/>
  <c r="CJF4" i="5"/>
  <c r="CJG4" i="5"/>
  <c r="CJH4" i="5"/>
  <c r="CJI4" i="5"/>
  <c r="CJJ4" i="5"/>
  <c r="CJK4" i="5"/>
  <c r="CJL4" i="5"/>
  <c r="CJM4" i="5"/>
  <c r="CJN4" i="5"/>
  <c r="CJO4" i="5"/>
  <c r="CJP4" i="5"/>
  <c r="CJQ4" i="5"/>
  <c r="CJR4" i="5"/>
  <c r="CJS4" i="5"/>
  <c r="CJT4" i="5"/>
  <c r="CJU4" i="5"/>
  <c r="CJV4" i="5"/>
  <c r="CJW4" i="5"/>
  <c r="CJX4" i="5"/>
  <c r="CJY4" i="5"/>
  <c r="CJZ4" i="5"/>
  <c r="CKA4" i="5"/>
  <c r="CKB4" i="5"/>
  <c r="CKC4" i="5"/>
  <c r="CKD4" i="5"/>
  <c r="CKE4" i="5"/>
  <c r="CKF4" i="5"/>
  <c r="CKG4" i="5"/>
  <c r="CKH4" i="5"/>
  <c r="CKI4" i="5"/>
  <c r="CKJ4" i="5"/>
  <c r="CKK4" i="5"/>
  <c r="CKL4" i="5"/>
  <c r="CKM4" i="5"/>
  <c r="CKN4" i="5"/>
  <c r="CKO4" i="5"/>
  <c r="CKP4" i="5"/>
  <c r="CKQ4" i="5"/>
  <c r="CKR4" i="5"/>
  <c r="CKS4" i="5"/>
  <c r="CKT4" i="5"/>
  <c r="CKU4" i="5"/>
  <c r="CKV4" i="5"/>
  <c r="CKW4" i="5"/>
  <c r="CKX4" i="5"/>
  <c r="CKY4" i="5"/>
  <c r="CKZ4" i="5"/>
  <c r="CLA4" i="5"/>
  <c r="CLB4" i="5"/>
  <c r="CLC4" i="5"/>
  <c r="CLD4" i="5"/>
  <c r="CLE4" i="5"/>
  <c r="CLF4" i="5"/>
  <c r="CLG4" i="5"/>
  <c r="CLH4" i="5"/>
  <c r="CLI4" i="5"/>
  <c r="CLJ4" i="5"/>
  <c r="CLK4" i="5"/>
  <c r="CLL4" i="5"/>
  <c r="CLM4" i="5"/>
  <c r="CLN4" i="5"/>
  <c r="CLO4" i="5"/>
  <c r="CLP4" i="5"/>
  <c r="CLQ4" i="5"/>
  <c r="CLR4" i="5"/>
  <c r="CLS4" i="5"/>
  <c r="CLT4" i="5"/>
  <c r="CLU4" i="5"/>
  <c r="CLV4" i="5"/>
  <c r="CLW4" i="5"/>
  <c r="CLX4" i="5"/>
  <c r="CLY4" i="5"/>
  <c r="CLZ4" i="5"/>
  <c r="CMA4" i="5"/>
  <c r="CMB4" i="5"/>
  <c r="CMC4" i="5"/>
  <c r="CMD4" i="5"/>
  <c r="CME4" i="5"/>
  <c r="CMF4" i="5"/>
  <c r="CMG4" i="5"/>
  <c r="CMH4" i="5"/>
  <c r="CMI4" i="5"/>
  <c r="CMJ4" i="5"/>
  <c r="CMK4" i="5"/>
  <c r="CML4" i="5"/>
  <c r="CMM4" i="5"/>
  <c r="CMN4" i="5"/>
  <c r="CMO4" i="5"/>
  <c r="CMP4" i="5"/>
  <c r="CMQ4" i="5"/>
  <c r="CMR4" i="5"/>
  <c r="CMS4" i="5"/>
  <c r="CMT4" i="5"/>
  <c r="CMU4" i="5"/>
  <c r="CMV4" i="5"/>
  <c r="CMW4" i="5"/>
  <c r="CMX4" i="5"/>
  <c r="CMY4" i="5"/>
  <c r="CMZ4" i="5"/>
  <c r="CNA4" i="5"/>
  <c r="CNB4" i="5"/>
  <c r="CNC4" i="5"/>
  <c r="CND4" i="5"/>
  <c r="CNE4" i="5"/>
  <c r="CNF4" i="5"/>
  <c r="CNG4" i="5"/>
  <c r="CNH4" i="5"/>
  <c r="CNI4" i="5"/>
  <c r="CNJ4" i="5"/>
  <c r="CNK4" i="5"/>
  <c r="CNL4" i="5"/>
  <c r="CNM4" i="5"/>
  <c r="CNN4" i="5"/>
  <c r="CNO4" i="5"/>
  <c r="CNP4" i="5"/>
  <c r="CNQ4" i="5"/>
  <c r="CNR4" i="5"/>
  <c r="CNS4" i="5"/>
  <c r="CNT4" i="5"/>
  <c r="CNU4" i="5"/>
  <c r="CNV4" i="5"/>
  <c r="CNW4" i="5"/>
  <c r="CNX4" i="5"/>
  <c r="CNY4" i="5"/>
  <c r="CNZ4" i="5"/>
  <c r="COA4" i="5"/>
  <c r="COB4" i="5"/>
  <c r="COC4" i="5"/>
  <c r="COD4" i="5"/>
  <c r="COE4" i="5"/>
  <c r="COF4" i="5"/>
  <c r="COG4" i="5"/>
  <c r="COH4" i="5"/>
  <c r="COI4" i="5"/>
  <c r="COJ4" i="5"/>
  <c r="COK4" i="5"/>
  <c r="COL4" i="5"/>
  <c r="COM4" i="5"/>
  <c r="CON4" i="5"/>
  <c r="COO4" i="5"/>
  <c r="COP4" i="5"/>
  <c r="COQ4" i="5"/>
  <c r="COR4" i="5"/>
  <c r="COS4" i="5"/>
  <c r="COT4" i="5"/>
  <c r="COU4" i="5"/>
  <c r="COV4" i="5"/>
  <c r="COW4" i="5"/>
  <c r="COX4" i="5"/>
  <c r="COY4" i="5"/>
  <c r="COZ4" i="5"/>
  <c r="CPA4" i="5"/>
  <c r="CPB4" i="5"/>
  <c r="CPC4" i="5"/>
  <c r="CPD4" i="5"/>
  <c r="CPE4" i="5"/>
  <c r="CPF4" i="5"/>
  <c r="CPG4" i="5"/>
  <c r="CPH4" i="5"/>
  <c r="CPI4" i="5"/>
  <c r="CPJ4" i="5"/>
  <c r="CPK4" i="5"/>
  <c r="CPL4" i="5"/>
  <c r="CPM4" i="5"/>
  <c r="CPN4" i="5"/>
  <c r="CPO4" i="5"/>
  <c r="CPP4" i="5"/>
  <c r="CPQ4" i="5"/>
  <c r="CPR4" i="5"/>
  <c r="CPS4" i="5"/>
  <c r="CPT4" i="5"/>
  <c r="CPU4" i="5"/>
  <c r="CPV4" i="5"/>
  <c r="CPW4" i="5"/>
  <c r="CPX4" i="5"/>
  <c r="CPY4" i="5"/>
  <c r="CPZ4" i="5"/>
  <c r="CQA4" i="5"/>
  <c r="CQB4" i="5"/>
  <c r="CQC4" i="5"/>
  <c r="CQD4" i="5"/>
  <c r="CQE4" i="5"/>
  <c r="CQF4" i="5"/>
  <c r="CQG4" i="5"/>
  <c r="CQH4" i="5"/>
  <c r="CQI4" i="5"/>
  <c r="CQJ4" i="5"/>
  <c r="CQK4" i="5"/>
  <c r="CQL4" i="5"/>
  <c r="CQM4" i="5"/>
  <c r="CQN4" i="5"/>
  <c r="CQO4" i="5"/>
  <c r="CQP4" i="5"/>
  <c r="CQQ4" i="5"/>
  <c r="CQR4" i="5"/>
  <c r="CQS4" i="5"/>
  <c r="CQT4" i="5"/>
  <c r="CQU4" i="5"/>
  <c r="CQV4" i="5"/>
  <c r="CQW4" i="5"/>
  <c r="CQX4" i="5"/>
  <c r="CQY4" i="5"/>
  <c r="CQZ4" i="5"/>
  <c r="CRA4" i="5"/>
  <c r="CRB4" i="5"/>
  <c r="CRC4" i="5"/>
  <c r="CRD4" i="5"/>
  <c r="CRE4" i="5"/>
  <c r="CRF4" i="5"/>
  <c r="CRG4" i="5"/>
  <c r="CRH4" i="5"/>
  <c r="CRI4" i="5"/>
  <c r="CRJ4" i="5"/>
  <c r="CRK4" i="5"/>
  <c r="CRL4" i="5"/>
  <c r="CRM4" i="5"/>
  <c r="CRN4" i="5"/>
  <c r="CRO4" i="5"/>
  <c r="CRP4" i="5"/>
  <c r="CRQ4" i="5"/>
  <c r="CRR4" i="5"/>
  <c r="CRS4" i="5"/>
  <c r="CRT4" i="5"/>
  <c r="CRU4" i="5"/>
  <c r="CRV4" i="5"/>
  <c r="CRW4" i="5"/>
  <c r="CRX4" i="5"/>
  <c r="CRY4" i="5"/>
  <c r="CRZ4" i="5"/>
  <c r="CSA4" i="5"/>
  <c r="CSB4" i="5"/>
  <c r="CSC4" i="5"/>
  <c r="CSD4" i="5"/>
  <c r="CSE4" i="5"/>
  <c r="CSF4" i="5"/>
  <c r="CSG4" i="5"/>
  <c r="CSH4" i="5"/>
  <c r="CSI4" i="5"/>
  <c r="CSJ4" i="5"/>
  <c r="CSK4" i="5"/>
  <c r="CSL4" i="5"/>
  <c r="CSM4" i="5"/>
  <c r="CSN4" i="5"/>
  <c r="CSO4" i="5"/>
  <c r="CSP4" i="5"/>
  <c r="CSQ4" i="5"/>
  <c r="CSR4" i="5"/>
  <c r="CSS4" i="5"/>
  <c r="CST4" i="5"/>
  <c r="CSU4" i="5"/>
  <c r="CSV4" i="5"/>
  <c r="CSW4" i="5"/>
  <c r="CSX4" i="5"/>
  <c r="CSY4" i="5"/>
  <c r="CSZ4" i="5"/>
  <c r="CTA4" i="5"/>
  <c r="CTB4" i="5"/>
  <c r="CTC4" i="5"/>
  <c r="CTD4" i="5"/>
  <c r="CTE4" i="5"/>
  <c r="CTF4" i="5"/>
  <c r="CTG4" i="5"/>
  <c r="CTH4" i="5"/>
  <c r="CTI4" i="5"/>
  <c r="CTJ4" i="5"/>
  <c r="CTK4" i="5"/>
  <c r="CTL4" i="5"/>
  <c r="CTM4" i="5"/>
  <c r="CTN4" i="5"/>
  <c r="CTO4" i="5"/>
  <c r="CTP4" i="5"/>
  <c r="CTQ4" i="5"/>
  <c r="CTR4" i="5"/>
  <c r="CTS4" i="5"/>
  <c r="CTT4" i="5"/>
  <c r="CTU4" i="5"/>
  <c r="CTV4" i="5"/>
  <c r="CTW4" i="5"/>
  <c r="CTX4" i="5"/>
  <c r="CTY4" i="5"/>
  <c r="CTZ4" i="5"/>
  <c r="CUA4" i="5"/>
  <c r="CUB4" i="5"/>
  <c r="CUC4" i="5"/>
  <c r="CUD4" i="5"/>
  <c r="CUE4" i="5"/>
  <c r="CUF4" i="5"/>
  <c r="CUG4" i="5"/>
  <c r="CUH4" i="5"/>
  <c r="CUI4" i="5"/>
  <c r="CUJ4" i="5"/>
  <c r="CUK4" i="5"/>
  <c r="CUL4" i="5"/>
  <c r="CUM4" i="5"/>
  <c r="CUN4" i="5"/>
  <c r="CUO4" i="5"/>
  <c r="CUP4" i="5"/>
  <c r="CUQ4" i="5"/>
  <c r="CUR4" i="5"/>
  <c r="CUS4" i="5"/>
  <c r="CUT4" i="5"/>
  <c r="CUU4" i="5"/>
  <c r="CUV4" i="5"/>
  <c r="CUW4" i="5"/>
  <c r="CUX4" i="5"/>
  <c r="CUY4" i="5"/>
  <c r="CUZ4" i="5"/>
  <c r="CVA4" i="5"/>
  <c r="CVB4" i="5"/>
  <c r="CVC4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MD5" i="5"/>
  <c r="BME5" i="5"/>
  <c r="BMF5" i="5"/>
  <c r="BMG5" i="5"/>
  <c r="BMH5" i="5"/>
  <c r="BMI5" i="5"/>
  <c r="BMJ5" i="5"/>
  <c r="BMK5" i="5"/>
  <c r="BML5" i="5"/>
  <c r="BMM5" i="5"/>
  <c r="BMN5" i="5"/>
  <c r="BMO5" i="5"/>
  <c r="BMP5" i="5"/>
  <c r="BMQ5" i="5"/>
  <c r="BMR5" i="5"/>
  <c r="BMS5" i="5"/>
  <c r="BMT5" i="5"/>
  <c r="BMU5" i="5"/>
  <c r="BMV5" i="5"/>
  <c r="BMW5" i="5"/>
  <c r="BMX5" i="5"/>
  <c r="BMY5" i="5"/>
  <c r="BMZ5" i="5"/>
  <c r="BNA5" i="5"/>
  <c r="BNB5" i="5"/>
  <c r="BNC5" i="5"/>
  <c r="BND5" i="5"/>
  <c r="BNE5" i="5"/>
  <c r="BNF5" i="5"/>
  <c r="BNG5" i="5"/>
  <c r="BNH5" i="5"/>
  <c r="BNI5" i="5"/>
  <c r="BNJ5" i="5"/>
  <c r="BNK5" i="5"/>
  <c r="BNL5" i="5"/>
  <c r="BNM5" i="5"/>
  <c r="BNN5" i="5"/>
  <c r="BNO5" i="5"/>
  <c r="BNP5" i="5"/>
  <c r="BNQ5" i="5"/>
  <c r="BNR5" i="5"/>
  <c r="BNS5" i="5"/>
  <c r="BNT5" i="5"/>
  <c r="BNU5" i="5"/>
  <c r="BNV5" i="5"/>
  <c r="BNW5" i="5"/>
  <c r="BNX5" i="5"/>
  <c r="BNY5" i="5"/>
  <c r="BNZ5" i="5"/>
  <c r="BOA5" i="5"/>
  <c r="BOB5" i="5"/>
  <c r="BOC5" i="5"/>
  <c r="BOD5" i="5"/>
  <c r="BOE5" i="5"/>
  <c r="BOF5" i="5"/>
  <c r="BOG5" i="5"/>
  <c r="BOH5" i="5"/>
  <c r="BOI5" i="5"/>
  <c r="BOJ5" i="5"/>
  <c r="BOK5" i="5"/>
  <c r="BOL5" i="5"/>
  <c r="BOM5" i="5"/>
  <c r="BON5" i="5"/>
  <c r="BOO5" i="5"/>
  <c r="BOP5" i="5"/>
  <c r="BOQ5" i="5"/>
  <c r="BOR5" i="5"/>
  <c r="BOS5" i="5"/>
  <c r="BOT5" i="5"/>
  <c r="BOU5" i="5"/>
  <c r="BOV5" i="5"/>
  <c r="BOW5" i="5"/>
  <c r="BOX5" i="5"/>
  <c r="BOY5" i="5"/>
  <c r="BOZ5" i="5"/>
  <c r="BPA5" i="5"/>
  <c r="BPB5" i="5"/>
  <c r="BPC5" i="5"/>
  <c r="BPD5" i="5"/>
  <c r="BPE5" i="5"/>
  <c r="BPF5" i="5"/>
  <c r="BPG5" i="5"/>
  <c r="BPH5" i="5"/>
  <c r="BPI5" i="5"/>
  <c r="BPJ5" i="5"/>
  <c r="BPK5" i="5"/>
  <c r="BPL5" i="5"/>
  <c r="BPM5" i="5"/>
  <c r="BPN5" i="5"/>
  <c r="BPO5" i="5"/>
  <c r="BPP5" i="5"/>
  <c r="BPQ5" i="5"/>
  <c r="BPR5" i="5"/>
  <c r="BPS5" i="5"/>
  <c r="BPT5" i="5"/>
  <c r="BPU5" i="5"/>
  <c r="BPV5" i="5"/>
  <c r="BPW5" i="5"/>
  <c r="BPX5" i="5"/>
  <c r="BPY5" i="5"/>
  <c r="BPZ5" i="5"/>
  <c r="BQA5" i="5"/>
  <c r="BQB5" i="5"/>
  <c r="BQC5" i="5"/>
  <c r="BQD5" i="5"/>
  <c r="BQE5" i="5"/>
  <c r="BQF5" i="5"/>
  <c r="BQG5" i="5"/>
  <c r="BQH5" i="5"/>
  <c r="BQI5" i="5"/>
  <c r="BQJ5" i="5"/>
  <c r="BQK5" i="5"/>
  <c r="BQL5" i="5"/>
  <c r="BQM5" i="5"/>
  <c r="BQN5" i="5"/>
  <c r="BQO5" i="5"/>
  <c r="BQP5" i="5"/>
  <c r="BQQ5" i="5"/>
  <c r="BQR5" i="5"/>
  <c r="BQS5" i="5"/>
  <c r="BQT5" i="5"/>
  <c r="BQU5" i="5"/>
  <c r="BQV5" i="5"/>
  <c r="BQW5" i="5"/>
  <c r="BQX5" i="5"/>
  <c r="BQY5" i="5"/>
  <c r="BQZ5" i="5"/>
  <c r="BRA5" i="5"/>
  <c r="BRB5" i="5"/>
  <c r="BRC5" i="5"/>
  <c r="BRD5" i="5"/>
  <c r="BRE5" i="5"/>
  <c r="BRF5" i="5"/>
  <c r="BRG5" i="5"/>
  <c r="BRH5" i="5"/>
  <c r="BRI5" i="5"/>
  <c r="BRJ5" i="5"/>
  <c r="BRK5" i="5"/>
  <c r="BRL5" i="5"/>
  <c r="BRM5" i="5"/>
  <c r="BRN5" i="5"/>
  <c r="BRO5" i="5"/>
  <c r="BRP5" i="5"/>
  <c r="BRQ5" i="5"/>
  <c r="BRR5" i="5"/>
  <c r="BRS5" i="5"/>
  <c r="BRT5" i="5"/>
  <c r="BRU5" i="5"/>
  <c r="BRV5" i="5"/>
  <c r="BRW5" i="5"/>
  <c r="BRX5" i="5"/>
  <c r="BRY5" i="5"/>
  <c r="BRZ5" i="5"/>
  <c r="BSA5" i="5"/>
  <c r="BSB5" i="5"/>
  <c r="BSC5" i="5"/>
  <c r="BSD5" i="5"/>
  <c r="BSE5" i="5"/>
  <c r="BSF5" i="5"/>
  <c r="BSG5" i="5"/>
  <c r="BSH5" i="5"/>
  <c r="BSI5" i="5"/>
  <c r="BSJ5" i="5"/>
  <c r="BSK5" i="5"/>
  <c r="BSL5" i="5"/>
  <c r="BSM5" i="5"/>
  <c r="BSN5" i="5"/>
  <c r="BSO5" i="5"/>
  <c r="BSP5" i="5"/>
  <c r="BSQ5" i="5"/>
  <c r="BSR5" i="5"/>
  <c r="BSS5" i="5"/>
  <c r="BST5" i="5"/>
  <c r="BSU5" i="5"/>
  <c r="BSV5" i="5"/>
  <c r="BSW5" i="5"/>
  <c r="BSX5" i="5"/>
  <c r="BSY5" i="5"/>
  <c r="BSZ5" i="5"/>
  <c r="BTA5" i="5"/>
  <c r="BTB5" i="5"/>
  <c r="BTC5" i="5"/>
  <c r="BTD5" i="5"/>
  <c r="BTE5" i="5"/>
  <c r="BTF5" i="5"/>
  <c r="BTG5" i="5"/>
  <c r="BTH5" i="5"/>
  <c r="BTI5" i="5"/>
  <c r="BTJ5" i="5"/>
  <c r="BTK5" i="5"/>
  <c r="BTL5" i="5"/>
  <c r="BTM5" i="5"/>
  <c r="BTN5" i="5"/>
  <c r="BTO5" i="5"/>
  <c r="BTP5" i="5"/>
  <c r="BTQ5" i="5"/>
  <c r="BTR5" i="5"/>
  <c r="BTS5" i="5"/>
  <c r="BTT5" i="5"/>
  <c r="BTU5" i="5"/>
  <c r="BTV5" i="5"/>
  <c r="BTW5" i="5"/>
  <c r="BTX5" i="5"/>
  <c r="BTY5" i="5"/>
  <c r="BTZ5" i="5"/>
  <c r="BUA5" i="5"/>
  <c r="BUB5" i="5"/>
  <c r="BUC5" i="5"/>
  <c r="BUD5" i="5"/>
  <c r="BUE5" i="5"/>
  <c r="BUF5" i="5"/>
  <c r="BUG5" i="5"/>
  <c r="BUH5" i="5"/>
  <c r="BUI5" i="5"/>
  <c r="BUJ5" i="5"/>
  <c r="BUK5" i="5"/>
  <c r="BUL5" i="5"/>
  <c r="BUM5" i="5"/>
  <c r="BUN5" i="5"/>
  <c r="BUO5" i="5"/>
  <c r="BUP5" i="5"/>
  <c r="BUQ5" i="5"/>
  <c r="BUR5" i="5"/>
  <c r="BUS5" i="5"/>
  <c r="BUT5" i="5"/>
  <c r="BUU5" i="5"/>
  <c r="BUV5" i="5"/>
  <c r="BUW5" i="5"/>
  <c r="BUX5" i="5"/>
  <c r="BUY5" i="5"/>
  <c r="BUZ5" i="5"/>
  <c r="BVA5" i="5"/>
  <c r="BVB5" i="5"/>
  <c r="BVC5" i="5"/>
  <c r="BVD5" i="5"/>
  <c r="BVE5" i="5"/>
  <c r="BVF5" i="5"/>
  <c r="BVG5" i="5"/>
  <c r="BVH5" i="5"/>
  <c r="BVI5" i="5"/>
  <c r="BVJ5" i="5"/>
  <c r="BVK5" i="5"/>
  <c r="BVL5" i="5"/>
  <c r="BVM5" i="5"/>
  <c r="BVN5" i="5"/>
  <c r="BVO5" i="5"/>
  <c r="BVP5" i="5"/>
  <c r="BVQ5" i="5"/>
  <c r="BVR5" i="5"/>
  <c r="BVS5" i="5"/>
  <c r="BVT5" i="5"/>
  <c r="BVU5" i="5"/>
  <c r="BVV5" i="5"/>
  <c r="BVW5" i="5"/>
  <c r="BVX5" i="5"/>
  <c r="BVY5" i="5"/>
  <c r="BVZ5" i="5"/>
  <c r="BWA5" i="5"/>
  <c r="BWB5" i="5"/>
  <c r="BWC5" i="5"/>
  <c r="BWD5" i="5"/>
  <c r="BWE5" i="5"/>
  <c r="BWF5" i="5"/>
  <c r="BWG5" i="5"/>
  <c r="BWH5" i="5"/>
  <c r="BWI5" i="5"/>
  <c r="BWJ5" i="5"/>
  <c r="BWK5" i="5"/>
  <c r="BWL5" i="5"/>
  <c r="BWM5" i="5"/>
  <c r="BWN5" i="5"/>
  <c r="BWO5" i="5"/>
  <c r="BWP5" i="5"/>
  <c r="BWQ5" i="5"/>
  <c r="BWR5" i="5"/>
  <c r="BWS5" i="5"/>
  <c r="BWT5" i="5"/>
  <c r="BWU5" i="5"/>
  <c r="BWV5" i="5"/>
  <c r="BWW5" i="5"/>
  <c r="BWX5" i="5"/>
  <c r="BWY5" i="5"/>
  <c r="BWZ5" i="5"/>
  <c r="BXA5" i="5"/>
  <c r="BXB5" i="5"/>
  <c r="BXC5" i="5"/>
  <c r="BXD5" i="5"/>
  <c r="BXE5" i="5"/>
  <c r="BXF5" i="5"/>
  <c r="BXG5" i="5"/>
  <c r="BXH5" i="5"/>
  <c r="BXI5" i="5"/>
  <c r="BXJ5" i="5"/>
  <c r="BXK5" i="5"/>
  <c r="BXL5" i="5"/>
  <c r="BXM5" i="5"/>
  <c r="BXN5" i="5"/>
  <c r="BXO5" i="5"/>
  <c r="BXP5" i="5"/>
  <c r="BXQ5" i="5"/>
  <c r="BXR5" i="5"/>
  <c r="BXS5" i="5"/>
  <c r="BXT5" i="5"/>
  <c r="BXU5" i="5"/>
  <c r="BXV5" i="5"/>
  <c r="BXW5" i="5"/>
  <c r="BXX5" i="5"/>
  <c r="BXY5" i="5"/>
  <c r="BXZ5" i="5"/>
  <c r="BYA5" i="5"/>
  <c r="BYB5" i="5"/>
  <c r="BYC5" i="5"/>
  <c r="BYD5" i="5"/>
  <c r="BYE5" i="5"/>
  <c r="BYF5" i="5"/>
  <c r="BYG5" i="5"/>
  <c r="BYH5" i="5"/>
  <c r="BYI5" i="5"/>
  <c r="BYJ5" i="5"/>
  <c r="BYK5" i="5"/>
  <c r="BYL5" i="5"/>
  <c r="BYM5" i="5"/>
  <c r="BYN5" i="5"/>
  <c r="BYO5" i="5"/>
  <c r="BYP5" i="5"/>
  <c r="BYQ5" i="5"/>
  <c r="BYR5" i="5"/>
  <c r="BYS5" i="5"/>
  <c r="BYT5" i="5"/>
  <c r="BYU5" i="5"/>
  <c r="BYV5" i="5"/>
  <c r="BYW5" i="5"/>
  <c r="BYX5" i="5"/>
  <c r="BYY5" i="5"/>
  <c r="BYZ5" i="5"/>
  <c r="BZA5" i="5"/>
  <c r="BZB5" i="5"/>
  <c r="BZC5" i="5"/>
  <c r="BZD5" i="5"/>
  <c r="BZE5" i="5"/>
  <c r="BZF5" i="5"/>
  <c r="BZG5" i="5"/>
  <c r="BZH5" i="5"/>
  <c r="BZI5" i="5"/>
  <c r="BZJ5" i="5"/>
  <c r="BZK5" i="5"/>
  <c r="BZL5" i="5"/>
  <c r="BZM5" i="5"/>
  <c r="BZN5" i="5"/>
  <c r="BZO5" i="5"/>
  <c r="BZP5" i="5"/>
  <c r="BZQ5" i="5"/>
  <c r="BZR5" i="5"/>
  <c r="BZS5" i="5"/>
  <c r="BZT5" i="5"/>
  <c r="BZU5" i="5"/>
  <c r="BZV5" i="5"/>
  <c r="BZW5" i="5"/>
  <c r="BZX5" i="5"/>
  <c r="BZY5" i="5"/>
  <c r="BZZ5" i="5"/>
  <c r="CAA5" i="5"/>
  <c r="CAB5" i="5"/>
  <c r="CAC5" i="5"/>
  <c r="CAD5" i="5"/>
  <c r="CAE5" i="5"/>
  <c r="CAF5" i="5"/>
  <c r="CAG5" i="5"/>
  <c r="CAH5" i="5"/>
  <c r="CAI5" i="5"/>
  <c r="CAJ5" i="5"/>
  <c r="CAK5" i="5"/>
  <c r="CAL5" i="5"/>
  <c r="CAM5" i="5"/>
  <c r="CAN5" i="5"/>
  <c r="CAO5" i="5"/>
  <c r="CAP5" i="5"/>
  <c r="CAQ5" i="5"/>
  <c r="CAR5" i="5"/>
  <c r="CAS5" i="5"/>
  <c r="CAT5" i="5"/>
  <c r="CAU5" i="5"/>
  <c r="CAV5" i="5"/>
  <c r="CAW5" i="5"/>
  <c r="CAX5" i="5"/>
  <c r="CAY5" i="5"/>
  <c r="CAZ5" i="5"/>
  <c r="CBA5" i="5"/>
  <c r="CBB5" i="5"/>
  <c r="CBC5" i="5"/>
  <c r="CBD5" i="5"/>
  <c r="CBE5" i="5"/>
  <c r="CBF5" i="5"/>
  <c r="CBG5" i="5"/>
  <c r="CBH5" i="5"/>
  <c r="CBI5" i="5"/>
  <c r="CBJ5" i="5"/>
  <c r="CBK5" i="5"/>
  <c r="CBL5" i="5"/>
  <c r="CBM5" i="5"/>
  <c r="CBN5" i="5"/>
  <c r="CBO5" i="5"/>
  <c r="CBP5" i="5"/>
  <c r="CBQ5" i="5"/>
  <c r="CBR5" i="5"/>
  <c r="CBS5" i="5"/>
  <c r="CBT5" i="5"/>
  <c r="CBU5" i="5"/>
  <c r="CBV5" i="5"/>
  <c r="CBW5" i="5"/>
  <c r="CBX5" i="5"/>
  <c r="CBY5" i="5"/>
  <c r="CBZ5" i="5"/>
  <c r="CCA5" i="5"/>
  <c r="CCB5" i="5"/>
  <c r="CCC5" i="5"/>
  <c r="CCD5" i="5"/>
  <c r="CCE5" i="5"/>
  <c r="CCF5" i="5"/>
  <c r="CCG5" i="5"/>
  <c r="CCH5" i="5"/>
  <c r="CCI5" i="5"/>
  <c r="CCJ5" i="5"/>
  <c r="CCK5" i="5"/>
  <c r="CCL5" i="5"/>
  <c r="CCM5" i="5"/>
  <c r="CCN5" i="5"/>
  <c r="CCO5" i="5"/>
  <c r="CCP5" i="5"/>
  <c r="CCQ5" i="5"/>
  <c r="CCR5" i="5"/>
  <c r="CCS5" i="5"/>
  <c r="CCT5" i="5"/>
  <c r="CCU5" i="5"/>
  <c r="CCV5" i="5"/>
  <c r="CCW5" i="5"/>
  <c r="CCX5" i="5"/>
  <c r="CCY5" i="5"/>
  <c r="CCZ5" i="5"/>
  <c r="CDA5" i="5"/>
  <c r="CDB5" i="5"/>
  <c r="CDC5" i="5"/>
  <c r="CDD5" i="5"/>
  <c r="CDE5" i="5"/>
  <c r="CDF5" i="5"/>
  <c r="CDG5" i="5"/>
  <c r="CDH5" i="5"/>
  <c r="CDI5" i="5"/>
  <c r="CDJ5" i="5"/>
  <c r="CDK5" i="5"/>
  <c r="CDL5" i="5"/>
  <c r="CDM5" i="5"/>
  <c r="CDN5" i="5"/>
  <c r="CDO5" i="5"/>
  <c r="CDP5" i="5"/>
  <c r="CDQ5" i="5"/>
  <c r="CDR5" i="5"/>
  <c r="CDS5" i="5"/>
  <c r="CDT5" i="5"/>
  <c r="CDU5" i="5"/>
  <c r="CDV5" i="5"/>
  <c r="CDW5" i="5"/>
  <c r="CDX5" i="5"/>
  <c r="CDY5" i="5"/>
  <c r="CDZ5" i="5"/>
  <c r="CEA5" i="5"/>
  <c r="CEB5" i="5"/>
  <c r="CEC5" i="5"/>
  <c r="CED5" i="5"/>
  <c r="CEE5" i="5"/>
  <c r="CEF5" i="5"/>
  <c r="CEG5" i="5"/>
  <c r="CEH5" i="5"/>
  <c r="CEI5" i="5"/>
  <c r="CEJ5" i="5"/>
  <c r="CEK5" i="5"/>
  <c r="CEL5" i="5"/>
  <c r="CEM5" i="5"/>
  <c r="CEN5" i="5"/>
  <c r="CEO5" i="5"/>
  <c r="CEP5" i="5"/>
  <c r="CEQ5" i="5"/>
  <c r="CER5" i="5"/>
  <c r="CES5" i="5"/>
  <c r="CET5" i="5"/>
  <c r="CEU5" i="5"/>
  <c r="CEV5" i="5"/>
  <c r="CEW5" i="5"/>
  <c r="CEX5" i="5"/>
  <c r="CEY5" i="5"/>
  <c r="CEZ5" i="5"/>
  <c r="CFA5" i="5"/>
  <c r="CFB5" i="5"/>
  <c r="CFC5" i="5"/>
  <c r="CFD5" i="5"/>
  <c r="CFE5" i="5"/>
  <c r="CFF5" i="5"/>
  <c r="CFG5" i="5"/>
  <c r="CFH5" i="5"/>
  <c r="CFI5" i="5"/>
  <c r="CFJ5" i="5"/>
  <c r="CFK5" i="5"/>
  <c r="CFL5" i="5"/>
  <c r="CFM5" i="5"/>
  <c r="CFN5" i="5"/>
  <c r="CFO5" i="5"/>
  <c r="CFP5" i="5"/>
  <c r="CFQ5" i="5"/>
  <c r="CFR5" i="5"/>
  <c r="CFS5" i="5"/>
  <c r="CFT5" i="5"/>
  <c r="CFU5" i="5"/>
  <c r="CFV5" i="5"/>
  <c r="CFW5" i="5"/>
  <c r="CFX5" i="5"/>
  <c r="CFY5" i="5"/>
  <c r="CFZ5" i="5"/>
  <c r="CGA5" i="5"/>
  <c r="CGB5" i="5"/>
  <c r="CGC5" i="5"/>
  <c r="CGD5" i="5"/>
  <c r="CGE5" i="5"/>
  <c r="CGF5" i="5"/>
  <c r="CGG5" i="5"/>
  <c r="CGH5" i="5"/>
  <c r="CGI5" i="5"/>
  <c r="CGJ5" i="5"/>
  <c r="CGK5" i="5"/>
  <c r="CGL5" i="5"/>
  <c r="CGM5" i="5"/>
  <c r="CGN5" i="5"/>
  <c r="CGO5" i="5"/>
  <c r="CGP5" i="5"/>
  <c r="CGQ5" i="5"/>
  <c r="CGR5" i="5"/>
  <c r="CGS5" i="5"/>
  <c r="CGT5" i="5"/>
  <c r="CGU5" i="5"/>
  <c r="CGV5" i="5"/>
  <c r="CGW5" i="5"/>
  <c r="CGX5" i="5"/>
  <c r="CGY5" i="5"/>
  <c r="CGZ5" i="5"/>
  <c r="CHA5" i="5"/>
  <c r="CHB5" i="5"/>
  <c r="CHC5" i="5"/>
  <c r="CHD5" i="5"/>
  <c r="CHE5" i="5"/>
  <c r="CHF5" i="5"/>
  <c r="CHG5" i="5"/>
  <c r="CHH5" i="5"/>
  <c r="CHI5" i="5"/>
  <c r="CHJ5" i="5"/>
  <c r="CHK5" i="5"/>
  <c r="CHL5" i="5"/>
  <c r="CHM5" i="5"/>
  <c r="CHN5" i="5"/>
  <c r="CHO5" i="5"/>
  <c r="CHP5" i="5"/>
  <c r="CHQ5" i="5"/>
  <c r="CHR5" i="5"/>
  <c r="CHS5" i="5"/>
  <c r="CHT5" i="5"/>
  <c r="CHU5" i="5"/>
  <c r="CHV5" i="5"/>
  <c r="CHW5" i="5"/>
  <c r="CHX5" i="5"/>
  <c r="CHY5" i="5"/>
  <c r="CHZ5" i="5"/>
  <c r="CIA5" i="5"/>
  <c r="CIB5" i="5"/>
  <c r="CIC5" i="5"/>
  <c r="CID5" i="5"/>
  <c r="CIE5" i="5"/>
  <c r="CIF5" i="5"/>
  <c r="CIG5" i="5"/>
  <c r="CIH5" i="5"/>
  <c r="CII5" i="5"/>
  <c r="CIJ5" i="5"/>
  <c r="CIK5" i="5"/>
  <c r="CIL5" i="5"/>
  <c r="CIM5" i="5"/>
  <c r="CIN5" i="5"/>
  <c r="CIO5" i="5"/>
  <c r="CIP5" i="5"/>
  <c r="CIQ5" i="5"/>
  <c r="CIR5" i="5"/>
  <c r="CIS5" i="5"/>
  <c r="CIT5" i="5"/>
  <c r="CIU5" i="5"/>
  <c r="CIV5" i="5"/>
  <c r="CIW5" i="5"/>
  <c r="CIX5" i="5"/>
  <c r="CIY5" i="5"/>
  <c r="CIZ5" i="5"/>
  <c r="CJA5" i="5"/>
  <c r="CJB5" i="5"/>
  <c r="CJC5" i="5"/>
  <c r="CJD5" i="5"/>
  <c r="CJE5" i="5"/>
  <c r="CJF5" i="5"/>
  <c r="CJG5" i="5"/>
  <c r="CJH5" i="5"/>
  <c r="CJI5" i="5"/>
  <c r="CJJ5" i="5"/>
  <c r="CJK5" i="5"/>
  <c r="CJL5" i="5"/>
  <c r="CJM5" i="5"/>
  <c r="CJN5" i="5"/>
  <c r="CJO5" i="5"/>
  <c r="CJP5" i="5"/>
  <c r="CJQ5" i="5"/>
  <c r="CJR5" i="5"/>
  <c r="CJS5" i="5"/>
  <c r="CJT5" i="5"/>
  <c r="CJU5" i="5"/>
  <c r="CJV5" i="5"/>
  <c r="CJW5" i="5"/>
  <c r="CJX5" i="5"/>
  <c r="CJY5" i="5"/>
  <c r="CJZ5" i="5"/>
  <c r="CKA5" i="5"/>
  <c r="CKB5" i="5"/>
  <c r="CKC5" i="5"/>
  <c r="CKD5" i="5"/>
  <c r="CKE5" i="5"/>
  <c r="CKF5" i="5"/>
  <c r="CKG5" i="5"/>
  <c r="CKH5" i="5"/>
  <c r="CKI5" i="5"/>
  <c r="CKJ5" i="5"/>
  <c r="CKK5" i="5"/>
  <c r="CKL5" i="5"/>
  <c r="CKM5" i="5"/>
  <c r="CKN5" i="5"/>
  <c r="CKO5" i="5"/>
  <c r="CKP5" i="5"/>
  <c r="CKQ5" i="5"/>
  <c r="CKR5" i="5"/>
  <c r="CKS5" i="5"/>
  <c r="CKT5" i="5"/>
  <c r="CKU5" i="5"/>
  <c r="CKV5" i="5"/>
  <c r="CKW5" i="5"/>
  <c r="CKX5" i="5"/>
  <c r="CKY5" i="5"/>
  <c r="CKZ5" i="5"/>
  <c r="CLA5" i="5"/>
  <c r="CLB5" i="5"/>
  <c r="CLC5" i="5"/>
  <c r="CLD5" i="5"/>
  <c r="CLE5" i="5"/>
  <c r="CLF5" i="5"/>
  <c r="CLG5" i="5"/>
  <c r="CLH5" i="5"/>
  <c r="CLI5" i="5"/>
  <c r="CLJ5" i="5"/>
  <c r="CLK5" i="5"/>
  <c r="CLL5" i="5"/>
  <c r="CLM5" i="5"/>
  <c r="CLN5" i="5"/>
  <c r="CLO5" i="5"/>
  <c r="CLP5" i="5"/>
  <c r="CLQ5" i="5"/>
  <c r="CLR5" i="5"/>
  <c r="CLS5" i="5"/>
  <c r="CLT5" i="5"/>
  <c r="CLU5" i="5"/>
  <c r="CLV5" i="5"/>
  <c r="CLW5" i="5"/>
  <c r="CLX5" i="5"/>
  <c r="CLY5" i="5"/>
  <c r="CLZ5" i="5"/>
  <c r="CMA5" i="5"/>
  <c r="CMB5" i="5"/>
  <c r="CMC5" i="5"/>
  <c r="CMD5" i="5"/>
  <c r="CME5" i="5"/>
  <c r="CMF5" i="5"/>
  <c r="CMG5" i="5"/>
  <c r="CMH5" i="5"/>
  <c r="CMI5" i="5"/>
  <c r="CMJ5" i="5"/>
  <c r="CMK5" i="5"/>
  <c r="CML5" i="5"/>
  <c r="CMM5" i="5"/>
  <c r="CMN5" i="5"/>
  <c r="CMO5" i="5"/>
  <c r="CMP5" i="5"/>
  <c r="CMQ5" i="5"/>
  <c r="CMR5" i="5"/>
  <c r="CMS5" i="5"/>
  <c r="CMT5" i="5"/>
  <c r="CMU5" i="5"/>
  <c r="CMV5" i="5"/>
  <c r="CMW5" i="5"/>
  <c r="CMX5" i="5"/>
  <c r="CMY5" i="5"/>
  <c r="CMZ5" i="5"/>
  <c r="CNA5" i="5"/>
  <c r="CNB5" i="5"/>
  <c r="CNC5" i="5"/>
  <c r="CND5" i="5"/>
  <c r="CNE5" i="5"/>
  <c r="CNF5" i="5"/>
  <c r="CNG5" i="5"/>
  <c r="CNH5" i="5"/>
  <c r="CNI5" i="5"/>
  <c r="CNJ5" i="5"/>
  <c r="CNK5" i="5"/>
  <c r="CNL5" i="5"/>
  <c r="CNM5" i="5"/>
  <c r="CNN5" i="5"/>
  <c r="CNO5" i="5"/>
  <c r="CNP5" i="5"/>
  <c r="CNQ5" i="5"/>
  <c r="CNR5" i="5"/>
  <c r="CNS5" i="5"/>
  <c r="CNT5" i="5"/>
  <c r="CNU5" i="5"/>
  <c r="CNV5" i="5"/>
  <c r="CNW5" i="5"/>
  <c r="CNX5" i="5"/>
  <c r="CNY5" i="5"/>
  <c r="CNZ5" i="5"/>
  <c r="COA5" i="5"/>
  <c r="COB5" i="5"/>
  <c r="COC5" i="5"/>
  <c r="COD5" i="5"/>
  <c r="COE5" i="5"/>
  <c r="COF5" i="5"/>
  <c r="COG5" i="5"/>
  <c r="COH5" i="5"/>
  <c r="COI5" i="5"/>
  <c r="COJ5" i="5"/>
  <c r="COK5" i="5"/>
  <c r="COL5" i="5"/>
  <c r="COM5" i="5"/>
  <c r="CON5" i="5"/>
  <c r="COO5" i="5"/>
  <c r="COP5" i="5"/>
  <c r="COQ5" i="5"/>
  <c r="COR5" i="5"/>
  <c r="COS5" i="5"/>
  <c r="COT5" i="5"/>
  <c r="COU5" i="5"/>
  <c r="COV5" i="5"/>
  <c r="COW5" i="5"/>
  <c r="COX5" i="5"/>
  <c r="COY5" i="5"/>
  <c r="COZ5" i="5"/>
  <c r="CPA5" i="5"/>
  <c r="CPB5" i="5"/>
  <c r="CPC5" i="5"/>
  <c r="CPD5" i="5"/>
  <c r="CPE5" i="5"/>
  <c r="CPF5" i="5"/>
  <c r="CPG5" i="5"/>
  <c r="CPH5" i="5"/>
  <c r="CPI5" i="5"/>
  <c r="CPJ5" i="5"/>
  <c r="CPK5" i="5"/>
  <c r="CPL5" i="5"/>
  <c r="CPM5" i="5"/>
  <c r="CPN5" i="5"/>
  <c r="CPO5" i="5"/>
  <c r="CPP5" i="5"/>
  <c r="CPQ5" i="5"/>
  <c r="CPR5" i="5"/>
  <c r="CPS5" i="5"/>
  <c r="CPT5" i="5"/>
  <c r="CPU5" i="5"/>
  <c r="CPV5" i="5"/>
  <c r="CPW5" i="5"/>
  <c r="CPX5" i="5"/>
  <c r="CPY5" i="5"/>
  <c r="CPZ5" i="5"/>
  <c r="CQA5" i="5"/>
  <c r="CQB5" i="5"/>
  <c r="CQC5" i="5"/>
  <c r="CQD5" i="5"/>
  <c r="CQE5" i="5"/>
  <c r="CQF5" i="5"/>
  <c r="CQG5" i="5"/>
  <c r="CQH5" i="5"/>
  <c r="CQI5" i="5"/>
  <c r="CQJ5" i="5"/>
  <c r="CQK5" i="5"/>
  <c r="CQL5" i="5"/>
  <c r="CQM5" i="5"/>
  <c r="CQN5" i="5"/>
  <c r="CQO5" i="5"/>
  <c r="CQP5" i="5"/>
  <c r="CQQ5" i="5"/>
  <c r="CQR5" i="5"/>
  <c r="CQS5" i="5"/>
  <c r="CQT5" i="5"/>
  <c r="CQU5" i="5"/>
  <c r="CQV5" i="5"/>
  <c r="CQW5" i="5"/>
  <c r="CQX5" i="5"/>
  <c r="CQY5" i="5"/>
  <c r="CQZ5" i="5"/>
  <c r="CRA5" i="5"/>
  <c r="CRB5" i="5"/>
  <c r="CRC5" i="5"/>
  <c r="CRD5" i="5"/>
  <c r="CRE5" i="5"/>
  <c r="CRF5" i="5"/>
  <c r="CRG5" i="5"/>
  <c r="CRH5" i="5"/>
  <c r="CRI5" i="5"/>
  <c r="CRJ5" i="5"/>
  <c r="CRK5" i="5"/>
  <c r="CRL5" i="5"/>
  <c r="CRM5" i="5"/>
  <c r="CRN5" i="5"/>
  <c r="CRO5" i="5"/>
  <c r="CRP5" i="5"/>
  <c r="CRQ5" i="5"/>
  <c r="CRR5" i="5"/>
  <c r="CRS5" i="5"/>
  <c r="CRT5" i="5"/>
  <c r="CRU5" i="5"/>
  <c r="CRV5" i="5"/>
  <c r="CRW5" i="5"/>
  <c r="CRX5" i="5"/>
  <c r="CRY5" i="5"/>
  <c r="CRZ5" i="5"/>
  <c r="CSA5" i="5"/>
  <c r="CSB5" i="5"/>
  <c r="CSC5" i="5"/>
  <c r="CSD5" i="5"/>
  <c r="CSE5" i="5"/>
  <c r="CSF5" i="5"/>
  <c r="CSG5" i="5"/>
  <c r="CSH5" i="5"/>
  <c r="CSI5" i="5"/>
  <c r="CSJ5" i="5"/>
  <c r="CSK5" i="5"/>
  <c r="CSL5" i="5"/>
  <c r="CSM5" i="5"/>
  <c r="CSN5" i="5"/>
  <c r="CSO5" i="5"/>
  <c r="CSP5" i="5"/>
  <c r="CSQ5" i="5"/>
  <c r="CSR5" i="5"/>
  <c r="CSS5" i="5"/>
  <c r="CST5" i="5"/>
  <c r="CSU5" i="5"/>
  <c r="CSV5" i="5"/>
  <c r="CSW5" i="5"/>
  <c r="CSX5" i="5"/>
  <c r="CSY5" i="5"/>
  <c r="CSZ5" i="5"/>
  <c r="CTA5" i="5"/>
  <c r="CTB5" i="5"/>
  <c r="CTC5" i="5"/>
  <c r="CTD5" i="5"/>
  <c r="CTE5" i="5"/>
  <c r="CTF5" i="5"/>
  <c r="CTG5" i="5"/>
  <c r="CTH5" i="5"/>
  <c r="CTI5" i="5"/>
  <c r="CTJ5" i="5"/>
  <c r="CTK5" i="5"/>
  <c r="CTL5" i="5"/>
  <c r="CTM5" i="5"/>
  <c r="CTN5" i="5"/>
  <c r="CTO5" i="5"/>
  <c r="CTP5" i="5"/>
  <c r="CTQ5" i="5"/>
  <c r="CTR5" i="5"/>
  <c r="CTS5" i="5"/>
  <c r="CTT5" i="5"/>
  <c r="CTU5" i="5"/>
  <c r="CTV5" i="5"/>
  <c r="CTW5" i="5"/>
  <c r="CTX5" i="5"/>
  <c r="CTY5" i="5"/>
  <c r="CTZ5" i="5"/>
  <c r="CUA5" i="5"/>
  <c r="CUB5" i="5"/>
  <c r="CUC5" i="5"/>
  <c r="CUD5" i="5"/>
  <c r="CUE5" i="5"/>
  <c r="CUF5" i="5"/>
  <c r="CUG5" i="5"/>
  <c r="CUH5" i="5"/>
  <c r="CUI5" i="5"/>
  <c r="CUJ5" i="5"/>
  <c r="CUK5" i="5"/>
  <c r="CUL5" i="5"/>
  <c r="CUM5" i="5"/>
  <c r="CUN5" i="5"/>
  <c r="CUO5" i="5"/>
  <c r="CUP5" i="5"/>
  <c r="CUQ5" i="5"/>
  <c r="CUR5" i="5"/>
  <c r="CUS5" i="5"/>
  <c r="CUT5" i="5"/>
  <c r="CUU5" i="5"/>
  <c r="CUV5" i="5"/>
  <c r="CUW5" i="5"/>
  <c r="CUX5" i="5"/>
  <c r="CUY5" i="5"/>
  <c r="CUZ5" i="5"/>
  <c r="CVA5" i="5"/>
  <c r="CVB5" i="5"/>
  <c r="CVC5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MD6" i="5"/>
  <c r="BME6" i="5"/>
  <c r="BMF6" i="5"/>
  <c r="BMG6" i="5"/>
  <c r="BMH6" i="5"/>
  <c r="BMI6" i="5"/>
  <c r="BMJ6" i="5"/>
  <c r="BMK6" i="5"/>
  <c r="BML6" i="5"/>
  <c r="BMM6" i="5"/>
  <c r="BMN6" i="5"/>
  <c r="BMO6" i="5"/>
  <c r="BMP6" i="5"/>
  <c r="BMQ6" i="5"/>
  <c r="BMR6" i="5"/>
  <c r="BMS6" i="5"/>
  <c r="BMT6" i="5"/>
  <c r="BMU6" i="5"/>
  <c r="BMV6" i="5"/>
  <c r="BMW6" i="5"/>
  <c r="BMX6" i="5"/>
  <c r="BMY6" i="5"/>
  <c r="BMZ6" i="5"/>
  <c r="BNA6" i="5"/>
  <c r="BNB6" i="5"/>
  <c r="BNC6" i="5"/>
  <c r="BND6" i="5"/>
  <c r="BNE6" i="5"/>
  <c r="BNF6" i="5"/>
  <c r="BNG6" i="5"/>
  <c r="BNH6" i="5"/>
  <c r="BNI6" i="5"/>
  <c r="BNJ6" i="5"/>
  <c r="BNK6" i="5"/>
  <c r="BNL6" i="5"/>
  <c r="BNM6" i="5"/>
  <c r="BNN6" i="5"/>
  <c r="BNO6" i="5"/>
  <c r="BNP6" i="5"/>
  <c r="BNQ6" i="5"/>
  <c r="BNR6" i="5"/>
  <c r="BNS6" i="5"/>
  <c r="BNT6" i="5"/>
  <c r="BNU6" i="5"/>
  <c r="BNV6" i="5"/>
  <c r="BNW6" i="5"/>
  <c r="BNX6" i="5"/>
  <c r="BNY6" i="5"/>
  <c r="BNZ6" i="5"/>
  <c r="BOA6" i="5"/>
  <c r="BOB6" i="5"/>
  <c r="BOC6" i="5"/>
  <c r="BOD6" i="5"/>
  <c r="BOE6" i="5"/>
  <c r="BOF6" i="5"/>
  <c r="BOG6" i="5"/>
  <c r="BOH6" i="5"/>
  <c r="BOI6" i="5"/>
  <c r="BOJ6" i="5"/>
  <c r="BOK6" i="5"/>
  <c r="BOL6" i="5"/>
  <c r="BOM6" i="5"/>
  <c r="BON6" i="5"/>
  <c r="BOO6" i="5"/>
  <c r="BOP6" i="5"/>
  <c r="BOQ6" i="5"/>
  <c r="BOR6" i="5"/>
  <c r="BOS6" i="5"/>
  <c r="BOT6" i="5"/>
  <c r="BOU6" i="5"/>
  <c r="BOV6" i="5"/>
  <c r="BOW6" i="5"/>
  <c r="BOX6" i="5"/>
  <c r="BOY6" i="5"/>
  <c r="BOZ6" i="5"/>
  <c r="BPA6" i="5"/>
  <c r="BPB6" i="5"/>
  <c r="BPC6" i="5"/>
  <c r="BPD6" i="5"/>
  <c r="BPE6" i="5"/>
  <c r="BPF6" i="5"/>
  <c r="BPG6" i="5"/>
  <c r="BPH6" i="5"/>
  <c r="BPI6" i="5"/>
  <c r="BPJ6" i="5"/>
  <c r="BPK6" i="5"/>
  <c r="BPL6" i="5"/>
  <c r="BPM6" i="5"/>
  <c r="BPN6" i="5"/>
  <c r="BPO6" i="5"/>
  <c r="BPP6" i="5"/>
  <c r="BPQ6" i="5"/>
  <c r="BPR6" i="5"/>
  <c r="BPS6" i="5"/>
  <c r="BPT6" i="5"/>
  <c r="BPU6" i="5"/>
  <c r="BPV6" i="5"/>
  <c r="BPW6" i="5"/>
  <c r="BPX6" i="5"/>
  <c r="BPY6" i="5"/>
  <c r="BPZ6" i="5"/>
  <c r="BQA6" i="5"/>
  <c r="BQB6" i="5"/>
  <c r="BQC6" i="5"/>
  <c r="BQD6" i="5"/>
  <c r="BQE6" i="5"/>
  <c r="BQF6" i="5"/>
  <c r="BQG6" i="5"/>
  <c r="BQH6" i="5"/>
  <c r="BQI6" i="5"/>
  <c r="BQJ6" i="5"/>
  <c r="BQK6" i="5"/>
  <c r="BQL6" i="5"/>
  <c r="BQM6" i="5"/>
  <c r="BQN6" i="5"/>
  <c r="BQO6" i="5"/>
  <c r="BQP6" i="5"/>
  <c r="BQQ6" i="5"/>
  <c r="BQR6" i="5"/>
  <c r="BQS6" i="5"/>
  <c r="BQT6" i="5"/>
  <c r="BQU6" i="5"/>
  <c r="BQV6" i="5"/>
  <c r="BQW6" i="5"/>
  <c r="BQX6" i="5"/>
  <c r="BQY6" i="5"/>
  <c r="BQZ6" i="5"/>
  <c r="BRA6" i="5"/>
  <c r="BRB6" i="5"/>
  <c r="BRC6" i="5"/>
  <c r="BRD6" i="5"/>
  <c r="BRE6" i="5"/>
  <c r="BRF6" i="5"/>
  <c r="BRG6" i="5"/>
  <c r="BRH6" i="5"/>
  <c r="BRI6" i="5"/>
  <c r="BRJ6" i="5"/>
  <c r="BRK6" i="5"/>
  <c r="BRL6" i="5"/>
  <c r="BRM6" i="5"/>
  <c r="BRN6" i="5"/>
  <c r="BRO6" i="5"/>
  <c r="BRP6" i="5"/>
  <c r="BRQ6" i="5"/>
  <c r="BRR6" i="5"/>
  <c r="BRS6" i="5"/>
  <c r="BRT6" i="5"/>
  <c r="BRU6" i="5"/>
  <c r="BRV6" i="5"/>
  <c r="BRW6" i="5"/>
  <c r="BRX6" i="5"/>
  <c r="BRY6" i="5"/>
  <c r="BRZ6" i="5"/>
  <c r="BSA6" i="5"/>
  <c r="BSB6" i="5"/>
  <c r="BSC6" i="5"/>
  <c r="BSD6" i="5"/>
  <c r="BSE6" i="5"/>
  <c r="BSF6" i="5"/>
  <c r="BSG6" i="5"/>
  <c r="BSH6" i="5"/>
  <c r="BSI6" i="5"/>
  <c r="BSJ6" i="5"/>
  <c r="BSK6" i="5"/>
  <c r="BSL6" i="5"/>
  <c r="BSM6" i="5"/>
  <c r="BSN6" i="5"/>
  <c r="BSO6" i="5"/>
  <c r="BSP6" i="5"/>
  <c r="BSQ6" i="5"/>
  <c r="BSR6" i="5"/>
  <c r="BSS6" i="5"/>
  <c r="BST6" i="5"/>
  <c r="BSU6" i="5"/>
  <c r="BSV6" i="5"/>
  <c r="BSW6" i="5"/>
  <c r="BSX6" i="5"/>
  <c r="BSY6" i="5"/>
  <c r="BSZ6" i="5"/>
  <c r="BTA6" i="5"/>
  <c r="BTB6" i="5"/>
  <c r="BTC6" i="5"/>
  <c r="BTD6" i="5"/>
  <c r="BTE6" i="5"/>
  <c r="BTF6" i="5"/>
  <c r="BTG6" i="5"/>
  <c r="BTH6" i="5"/>
  <c r="BTI6" i="5"/>
  <c r="BTJ6" i="5"/>
  <c r="BTK6" i="5"/>
  <c r="BTL6" i="5"/>
  <c r="BTM6" i="5"/>
  <c r="BTN6" i="5"/>
  <c r="BTO6" i="5"/>
  <c r="BTP6" i="5"/>
  <c r="BTQ6" i="5"/>
  <c r="BTR6" i="5"/>
  <c r="BTS6" i="5"/>
  <c r="BTT6" i="5"/>
  <c r="BTU6" i="5"/>
  <c r="BTV6" i="5"/>
  <c r="BTW6" i="5"/>
  <c r="BTX6" i="5"/>
  <c r="BTY6" i="5"/>
  <c r="BTZ6" i="5"/>
  <c r="BUA6" i="5"/>
  <c r="BUB6" i="5"/>
  <c r="BUC6" i="5"/>
  <c r="BUD6" i="5"/>
  <c r="BUE6" i="5"/>
  <c r="BUF6" i="5"/>
  <c r="BUG6" i="5"/>
  <c r="BUH6" i="5"/>
  <c r="BUI6" i="5"/>
  <c r="BUJ6" i="5"/>
  <c r="BUK6" i="5"/>
  <c r="BUL6" i="5"/>
  <c r="BUM6" i="5"/>
  <c r="BUN6" i="5"/>
  <c r="BUO6" i="5"/>
  <c r="BUP6" i="5"/>
  <c r="BUQ6" i="5"/>
  <c r="BUR6" i="5"/>
  <c r="BUS6" i="5"/>
  <c r="BUT6" i="5"/>
  <c r="BUU6" i="5"/>
  <c r="BUV6" i="5"/>
  <c r="BUW6" i="5"/>
  <c r="BUX6" i="5"/>
  <c r="BUY6" i="5"/>
  <c r="BUZ6" i="5"/>
  <c r="BVA6" i="5"/>
  <c r="BVB6" i="5"/>
  <c r="BVC6" i="5"/>
  <c r="BVD6" i="5"/>
  <c r="BVE6" i="5"/>
  <c r="BVF6" i="5"/>
  <c r="BVG6" i="5"/>
  <c r="BVH6" i="5"/>
  <c r="BVI6" i="5"/>
  <c r="BVJ6" i="5"/>
  <c r="BVK6" i="5"/>
  <c r="BVL6" i="5"/>
  <c r="BVM6" i="5"/>
  <c r="BVN6" i="5"/>
  <c r="BVO6" i="5"/>
  <c r="BVP6" i="5"/>
  <c r="BVQ6" i="5"/>
  <c r="BVR6" i="5"/>
  <c r="BVS6" i="5"/>
  <c r="BVT6" i="5"/>
  <c r="BVU6" i="5"/>
  <c r="BVV6" i="5"/>
  <c r="BVW6" i="5"/>
  <c r="BVX6" i="5"/>
  <c r="BVY6" i="5"/>
  <c r="BVZ6" i="5"/>
  <c r="BWA6" i="5"/>
  <c r="BWB6" i="5"/>
  <c r="BWC6" i="5"/>
  <c r="BWD6" i="5"/>
  <c r="BWE6" i="5"/>
  <c r="BWF6" i="5"/>
  <c r="BWG6" i="5"/>
  <c r="BWH6" i="5"/>
  <c r="BWI6" i="5"/>
  <c r="BWJ6" i="5"/>
  <c r="BWK6" i="5"/>
  <c r="BWL6" i="5"/>
  <c r="BWM6" i="5"/>
  <c r="BWN6" i="5"/>
  <c r="BWO6" i="5"/>
  <c r="BWP6" i="5"/>
  <c r="BWQ6" i="5"/>
  <c r="BWR6" i="5"/>
  <c r="BWS6" i="5"/>
  <c r="BWT6" i="5"/>
  <c r="BWU6" i="5"/>
  <c r="BWV6" i="5"/>
  <c r="BWW6" i="5"/>
  <c r="BWX6" i="5"/>
  <c r="BWY6" i="5"/>
  <c r="BWZ6" i="5"/>
  <c r="BXA6" i="5"/>
  <c r="BXB6" i="5"/>
  <c r="BXC6" i="5"/>
  <c r="BXD6" i="5"/>
  <c r="BXE6" i="5"/>
  <c r="BXF6" i="5"/>
  <c r="BXG6" i="5"/>
  <c r="BXH6" i="5"/>
  <c r="BXI6" i="5"/>
  <c r="BXJ6" i="5"/>
  <c r="BXK6" i="5"/>
  <c r="BXL6" i="5"/>
  <c r="BXM6" i="5"/>
  <c r="BXN6" i="5"/>
  <c r="BXO6" i="5"/>
  <c r="BXP6" i="5"/>
  <c r="BXQ6" i="5"/>
  <c r="BXR6" i="5"/>
  <c r="BXS6" i="5"/>
  <c r="BXT6" i="5"/>
  <c r="BXU6" i="5"/>
  <c r="BXV6" i="5"/>
  <c r="BXW6" i="5"/>
  <c r="BXX6" i="5"/>
  <c r="BXY6" i="5"/>
  <c r="BXZ6" i="5"/>
  <c r="BYA6" i="5"/>
  <c r="BYB6" i="5"/>
  <c r="BYC6" i="5"/>
  <c r="BYD6" i="5"/>
  <c r="BYE6" i="5"/>
  <c r="BYF6" i="5"/>
  <c r="BYG6" i="5"/>
  <c r="BYH6" i="5"/>
  <c r="BYI6" i="5"/>
  <c r="BYJ6" i="5"/>
  <c r="BYK6" i="5"/>
  <c r="BYL6" i="5"/>
  <c r="BYM6" i="5"/>
  <c r="BYN6" i="5"/>
  <c r="BYO6" i="5"/>
  <c r="BYP6" i="5"/>
  <c r="BYQ6" i="5"/>
  <c r="BYR6" i="5"/>
  <c r="BYS6" i="5"/>
  <c r="BYT6" i="5"/>
  <c r="BYU6" i="5"/>
  <c r="BYV6" i="5"/>
  <c r="BYW6" i="5"/>
  <c r="BYX6" i="5"/>
  <c r="BYY6" i="5"/>
  <c r="BYZ6" i="5"/>
  <c r="BZA6" i="5"/>
  <c r="BZB6" i="5"/>
  <c r="BZC6" i="5"/>
  <c r="BZD6" i="5"/>
  <c r="BZE6" i="5"/>
  <c r="BZF6" i="5"/>
  <c r="BZG6" i="5"/>
  <c r="BZH6" i="5"/>
  <c r="BZI6" i="5"/>
  <c r="BZJ6" i="5"/>
  <c r="BZK6" i="5"/>
  <c r="BZL6" i="5"/>
  <c r="BZM6" i="5"/>
  <c r="BZN6" i="5"/>
  <c r="BZO6" i="5"/>
  <c r="BZP6" i="5"/>
  <c r="BZQ6" i="5"/>
  <c r="BZR6" i="5"/>
  <c r="BZS6" i="5"/>
  <c r="BZT6" i="5"/>
  <c r="BZU6" i="5"/>
  <c r="BZV6" i="5"/>
  <c r="BZW6" i="5"/>
  <c r="BZX6" i="5"/>
  <c r="BZY6" i="5"/>
  <c r="BZZ6" i="5"/>
  <c r="CAA6" i="5"/>
  <c r="CAB6" i="5"/>
  <c r="CAC6" i="5"/>
  <c r="CAD6" i="5"/>
  <c r="CAE6" i="5"/>
  <c r="CAF6" i="5"/>
  <c r="CAG6" i="5"/>
  <c r="CAH6" i="5"/>
  <c r="CAI6" i="5"/>
  <c r="CAJ6" i="5"/>
  <c r="CAK6" i="5"/>
  <c r="CAL6" i="5"/>
  <c r="CAM6" i="5"/>
  <c r="CAN6" i="5"/>
  <c r="CAO6" i="5"/>
  <c r="CAP6" i="5"/>
  <c r="CAQ6" i="5"/>
  <c r="CAR6" i="5"/>
  <c r="CAS6" i="5"/>
  <c r="CAT6" i="5"/>
  <c r="CAU6" i="5"/>
  <c r="CAV6" i="5"/>
  <c r="CAW6" i="5"/>
  <c r="CAX6" i="5"/>
  <c r="CAY6" i="5"/>
  <c r="CAZ6" i="5"/>
  <c r="CBA6" i="5"/>
  <c r="CBB6" i="5"/>
  <c r="CBC6" i="5"/>
  <c r="CBD6" i="5"/>
  <c r="CBE6" i="5"/>
  <c r="CBF6" i="5"/>
  <c r="CBG6" i="5"/>
  <c r="CBH6" i="5"/>
  <c r="CBI6" i="5"/>
  <c r="CBJ6" i="5"/>
  <c r="CBK6" i="5"/>
  <c r="CBL6" i="5"/>
  <c r="CBM6" i="5"/>
  <c r="CBN6" i="5"/>
  <c r="CBO6" i="5"/>
  <c r="CBP6" i="5"/>
  <c r="CBQ6" i="5"/>
  <c r="CBR6" i="5"/>
  <c r="CBS6" i="5"/>
  <c r="CBT6" i="5"/>
  <c r="CBU6" i="5"/>
  <c r="CBV6" i="5"/>
  <c r="CBW6" i="5"/>
  <c r="CBX6" i="5"/>
  <c r="CBY6" i="5"/>
  <c r="CBZ6" i="5"/>
  <c r="CCA6" i="5"/>
  <c r="CCB6" i="5"/>
  <c r="CCC6" i="5"/>
  <c r="CCD6" i="5"/>
  <c r="CCE6" i="5"/>
  <c r="CCF6" i="5"/>
  <c r="CCG6" i="5"/>
  <c r="CCH6" i="5"/>
  <c r="CCI6" i="5"/>
  <c r="CCJ6" i="5"/>
  <c r="CCK6" i="5"/>
  <c r="CCL6" i="5"/>
  <c r="CCM6" i="5"/>
  <c r="CCN6" i="5"/>
  <c r="CCO6" i="5"/>
  <c r="CCP6" i="5"/>
  <c r="CCQ6" i="5"/>
  <c r="CCR6" i="5"/>
  <c r="CCS6" i="5"/>
  <c r="CCT6" i="5"/>
  <c r="CCU6" i="5"/>
  <c r="CCV6" i="5"/>
  <c r="CCW6" i="5"/>
  <c r="CCX6" i="5"/>
  <c r="CCY6" i="5"/>
  <c r="CCZ6" i="5"/>
  <c r="CDA6" i="5"/>
  <c r="CDB6" i="5"/>
  <c r="CDC6" i="5"/>
  <c r="CDD6" i="5"/>
  <c r="CDE6" i="5"/>
  <c r="CDF6" i="5"/>
  <c r="CDG6" i="5"/>
  <c r="CDH6" i="5"/>
  <c r="CDI6" i="5"/>
  <c r="CDJ6" i="5"/>
  <c r="CDK6" i="5"/>
  <c r="CDL6" i="5"/>
  <c r="CDM6" i="5"/>
  <c r="CDN6" i="5"/>
  <c r="CDO6" i="5"/>
  <c r="CDP6" i="5"/>
  <c r="CDQ6" i="5"/>
  <c r="CDR6" i="5"/>
  <c r="CDS6" i="5"/>
  <c r="CDT6" i="5"/>
  <c r="CDU6" i="5"/>
  <c r="CDV6" i="5"/>
  <c r="CDW6" i="5"/>
  <c r="CDX6" i="5"/>
  <c r="CDY6" i="5"/>
  <c r="CDZ6" i="5"/>
  <c r="CEA6" i="5"/>
  <c r="CEB6" i="5"/>
  <c r="CEC6" i="5"/>
  <c r="CED6" i="5"/>
  <c r="CEE6" i="5"/>
  <c r="CEF6" i="5"/>
  <c r="CEG6" i="5"/>
  <c r="CEH6" i="5"/>
  <c r="CEI6" i="5"/>
  <c r="CEJ6" i="5"/>
  <c r="CEK6" i="5"/>
  <c r="CEL6" i="5"/>
  <c r="CEM6" i="5"/>
  <c r="CEN6" i="5"/>
  <c r="CEO6" i="5"/>
  <c r="CEP6" i="5"/>
  <c r="CEQ6" i="5"/>
  <c r="CER6" i="5"/>
  <c r="CES6" i="5"/>
  <c r="CET6" i="5"/>
  <c r="CEU6" i="5"/>
  <c r="CEV6" i="5"/>
  <c r="CEW6" i="5"/>
  <c r="CEX6" i="5"/>
  <c r="CEY6" i="5"/>
  <c r="CEZ6" i="5"/>
  <c r="CFA6" i="5"/>
  <c r="CFB6" i="5"/>
  <c r="CFC6" i="5"/>
  <c r="CFD6" i="5"/>
  <c r="CFE6" i="5"/>
  <c r="CFF6" i="5"/>
  <c r="CFG6" i="5"/>
  <c r="CFH6" i="5"/>
  <c r="CFI6" i="5"/>
  <c r="CFJ6" i="5"/>
  <c r="CFK6" i="5"/>
  <c r="CFL6" i="5"/>
  <c r="CFM6" i="5"/>
  <c r="CFN6" i="5"/>
  <c r="CFO6" i="5"/>
  <c r="CFP6" i="5"/>
  <c r="CFQ6" i="5"/>
  <c r="CFR6" i="5"/>
  <c r="CFS6" i="5"/>
  <c r="CFT6" i="5"/>
  <c r="CFU6" i="5"/>
  <c r="CFV6" i="5"/>
  <c r="CFW6" i="5"/>
  <c r="CFX6" i="5"/>
  <c r="CFY6" i="5"/>
  <c r="CFZ6" i="5"/>
  <c r="CGA6" i="5"/>
  <c r="CGB6" i="5"/>
  <c r="CGC6" i="5"/>
  <c r="CGD6" i="5"/>
  <c r="CGE6" i="5"/>
  <c r="CGF6" i="5"/>
  <c r="CGG6" i="5"/>
  <c r="CGH6" i="5"/>
  <c r="CGI6" i="5"/>
  <c r="CGJ6" i="5"/>
  <c r="CGK6" i="5"/>
  <c r="CGL6" i="5"/>
  <c r="CGM6" i="5"/>
  <c r="CGN6" i="5"/>
  <c r="CGO6" i="5"/>
  <c r="CGP6" i="5"/>
  <c r="CGQ6" i="5"/>
  <c r="CGR6" i="5"/>
  <c r="CGS6" i="5"/>
  <c r="CGT6" i="5"/>
  <c r="CGU6" i="5"/>
  <c r="CGV6" i="5"/>
  <c r="CGW6" i="5"/>
  <c r="CGX6" i="5"/>
  <c r="CGY6" i="5"/>
  <c r="CGZ6" i="5"/>
  <c r="CHA6" i="5"/>
  <c r="CHB6" i="5"/>
  <c r="CHC6" i="5"/>
  <c r="CHD6" i="5"/>
  <c r="CHE6" i="5"/>
  <c r="CHF6" i="5"/>
  <c r="CHG6" i="5"/>
  <c r="CHH6" i="5"/>
  <c r="CHI6" i="5"/>
  <c r="CHJ6" i="5"/>
  <c r="CHK6" i="5"/>
  <c r="CHL6" i="5"/>
  <c r="CHM6" i="5"/>
  <c r="CHN6" i="5"/>
  <c r="CHO6" i="5"/>
  <c r="CHP6" i="5"/>
  <c r="CHQ6" i="5"/>
  <c r="CHR6" i="5"/>
  <c r="CHS6" i="5"/>
  <c r="CHT6" i="5"/>
  <c r="CHU6" i="5"/>
  <c r="CHV6" i="5"/>
  <c r="CHW6" i="5"/>
  <c r="CHX6" i="5"/>
  <c r="CHY6" i="5"/>
  <c r="CHZ6" i="5"/>
  <c r="CIA6" i="5"/>
  <c r="CIB6" i="5"/>
  <c r="CIC6" i="5"/>
  <c r="CID6" i="5"/>
  <c r="CIE6" i="5"/>
  <c r="CIF6" i="5"/>
  <c r="CIG6" i="5"/>
  <c r="CIH6" i="5"/>
  <c r="CII6" i="5"/>
  <c r="CIJ6" i="5"/>
  <c r="CIK6" i="5"/>
  <c r="CIL6" i="5"/>
  <c r="CIM6" i="5"/>
  <c r="CIN6" i="5"/>
  <c r="CIO6" i="5"/>
  <c r="CIP6" i="5"/>
  <c r="CIQ6" i="5"/>
  <c r="CIR6" i="5"/>
  <c r="CIS6" i="5"/>
  <c r="CIT6" i="5"/>
  <c r="CIU6" i="5"/>
  <c r="CIV6" i="5"/>
  <c r="CIW6" i="5"/>
  <c r="CIX6" i="5"/>
  <c r="CIY6" i="5"/>
  <c r="CIZ6" i="5"/>
  <c r="CJA6" i="5"/>
  <c r="CJB6" i="5"/>
  <c r="CJC6" i="5"/>
  <c r="CJD6" i="5"/>
  <c r="CJE6" i="5"/>
  <c r="CJF6" i="5"/>
  <c r="CJG6" i="5"/>
  <c r="CJH6" i="5"/>
  <c r="CJI6" i="5"/>
  <c r="CJJ6" i="5"/>
  <c r="CJK6" i="5"/>
  <c r="CJL6" i="5"/>
  <c r="CJM6" i="5"/>
  <c r="CJN6" i="5"/>
  <c r="CJO6" i="5"/>
  <c r="CJP6" i="5"/>
  <c r="CJQ6" i="5"/>
  <c r="CJR6" i="5"/>
  <c r="CJS6" i="5"/>
  <c r="CJT6" i="5"/>
  <c r="CJU6" i="5"/>
  <c r="CJV6" i="5"/>
  <c r="CJW6" i="5"/>
  <c r="CJX6" i="5"/>
  <c r="CJY6" i="5"/>
  <c r="CJZ6" i="5"/>
  <c r="CKA6" i="5"/>
  <c r="CKB6" i="5"/>
  <c r="CKC6" i="5"/>
  <c r="CKD6" i="5"/>
  <c r="CKE6" i="5"/>
  <c r="CKF6" i="5"/>
  <c r="CKG6" i="5"/>
  <c r="CKH6" i="5"/>
  <c r="CKI6" i="5"/>
  <c r="CKJ6" i="5"/>
  <c r="CKK6" i="5"/>
  <c r="CKL6" i="5"/>
  <c r="CKM6" i="5"/>
  <c r="CKN6" i="5"/>
  <c r="CKO6" i="5"/>
  <c r="CKP6" i="5"/>
  <c r="CKQ6" i="5"/>
  <c r="CKR6" i="5"/>
  <c r="CKS6" i="5"/>
  <c r="CKT6" i="5"/>
  <c r="CKU6" i="5"/>
  <c r="CKV6" i="5"/>
  <c r="CKW6" i="5"/>
  <c r="CKX6" i="5"/>
  <c r="CKY6" i="5"/>
  <c r="CKZ6" i="5"/>
  <c r="CLA6" i="5"/>
  <c r="CLB6" i="5"/>
  <c r="CLC6" i="5"/>
  <c r="CLD6" i="5"/>
  <c r="CLE6" i="5"/>
  <c r="CLF6" i="5"/>
  <c r="CLG6" i="5"/>
  <c r="CLH6" i="5"/>
  <c r="CLI6" i="5"/>
  <c r="CLJ6" i="5"/>
  <c r="CLK6" i="5"/>
  <c r="CLL6" i="5"/>
  <c r="CLM6" i="5"/>
  <c r="CLN6" i="5"/>
  <c r="CLO6" i="5"/>
  <c r="CLP6" i="5"/>
  <c r="CLQ6" i="5"/>
  <c r="CLR6" i="5"/>
  <c r="CLS6" i="5"/>
  <c r="CLT6" i="5"/>
  <c r="CLU6" i="5"/>
  <c r="CLV6" i="5"/>
  <c r="CLW6" i="5"/>
  <c r="CLX6" i="5"/>
  <c r="CLY6" i="5"/>
  <c r="CLZ6" i="5"/>
  <c r="CMA6" i="5"/>
  <c r="CMB6" i="5"/>
  <c r="CMC6" i="5"/>
  <c r="CMD6" i="5"/>
  <c r="CME6" i="5"/>
  <c r="CMF6" i="5"/>
  <c r="CMG6" i="5"/>
  <c r="CMH6" i="5"/>
  <c r="CMI6" i="5"/>
  <c r="CMJ6" i="5"/>
  <c r="CMK6" i="5"/>
  <c r="CML6" i="5"/>
  <c r="CMM6" i="5"/>
  <c r="CMN6" i="5"/>
  <c r="CMO6" i="5"/>
  <c r="CMP6" i="5"/>
  <c r="CMQ6" i="5"/>
  <c r="CMR6" i="5"/>
  <c r="CMS6" i="5"/>
  <c r="CMT6" i="5"/>
  <c r="CMU6" i="5"/>
  <c r="CMV6" i="5"/>
  <c r="CMW6" i="5"/>
  <c r="CMX6" i="5"/>
  <c r="CMY6" i="5"/>
  <c r="CMZ6" i="5"/>
  <c r="CNA6" i="5"/>
  <c r="CNB6" i="5"/>
  <c r="CNC6" i="5"/>
  <c r="CND6" i="5"/>
  <c r="CNE6" i="5"/>
  <c r="CNF6" i="5"/>
  <c r="CNG6" i="5"/>
  <c r="CNH6" i="5"/>
  <c r="CNI6" i="5"/>
  <c r="CNJ6" i="5"/>
  <c r="CNK6" i="5"/>
  <c r="CNL6" i="5"/>
  <c r="CNM6" i="5"/>
  <c r="CNN6" i="5"/>
  <c r="CNO6" i="5"/>
  <c r="CNP6" i="5"/>
  <c r="CNQ6" i="5"/>
  <c r="CNR6" i="5"/>
  <c r="CNS6" i="5"/>
  <c r="CNT6" i="5"/>
  <c r="CNU6" i="5"/>
  <c r="CNV6" i="5"/>
  <c r="CNW6" i="5"/>
  <c r="CNX6" i="5"/>
  <c r="CNY6" i="5"/>
  <c r="CNZ6" i="5"/>
  <c r="COA6" i="5"/>
  <c r="COB6" i="5"/>
  <c r="COC6" i="5"/>
  <c r="COD6" i="5"/>
  <c r="COE6" i="5"/>
  <c r="COF6" i="5"/>
  <c r="COG6" i="5"/>
  <c r="COH6" i="5"/>
  <c r="COI6" i="5"/>
  <c r="COJ6" i="5"/>
  <c r="COK6" i="5"/>
  <c r="COL6" i="5"/>
  <c r="COM6" i="5"/>
  <c r="CON6" i="5"/>
  <c r="COO6" i="5"/>
  <c r="COP6" i="5"/>
  <c r="COQ6" i="5"/>
  <c r="COR6" i="5"/>
  <c r="COS6" i="5"/>
  <c r="COT6" i="5"/>
  <c r="COU6" i="5"/>
  <c r="COV6" i="5"/>
  <c r="COW6" i="5"/>
  <c r="COX6" i="5"/>
  <c r="COY6" i="5"/>
  <c r="COZ6" i="5"/>
  <c r="CPA6" i="5"/>
  <c r="CPB6" i="5"/>
  <c r="CPC6" i="5"/>
  <c r="CPD6" i="5"/>
  <c r="CPE6" i="5"/>
  <c r="CPF6" i="5"/>
  <c r="CPG6" i="5"/>
  <c r="CPH6" i="5"/>
  <c r="CPI6" i="5"/>
  <c r="CPJ6" i="5"/>
  <c r="CPK6" i="5"/>
  <c r="CPL6" i="5"/>
  <c r="CPM6" i="5"/>
  <c r="CPN6" i="5"/>
  <c r="CPO6" i="5"/>
  <c r="CPP6" i="5"/>
  <c r="CPQ6" i="5"/>
  <c r="CPR6" i="5"/>
  <c r="CPS6" i="5"/>
  <c r="CPT6" i="5"/>
  <c r="CPU6" i="5"/>
  <c r="CPV6" i="5"/>
  <c r="CPW6" i="5"/>
  <c r="CPX6" i="5"/>
  <c r="CPY6" i="5"/>
  <c r="CPZ6" i="5"/>
  <c r="CQA6" i="5"/>
  <c r="CQB6" i="5"/>
  <c r="CQC6" i="5"/>
  <c r="CQD6" i="5"/>
  <c r="CQE6" i="5"/>
  <c r="CQF6" i="5"/>
  <c r="CQG6" i="5"/>
  <c r="CQH6" i="5"/>
  <c r="CQI6" i="5"/>
  <c r="CQJ6" i="5"/>
  <c r="CQK6" i="5"/>
  <c r="CQL6" i="5"/>
  <c r="CQM6" i="5"/>
  <c r="CQN6" i="5"/>
  <c r="CQO6" i="5"/>
  <c r="CQP6" i="5"/>
  <c r="CQQ6" i="5"/>
  <c r="CQR6" i="5"/>
  <c r="CQS6" i="5"/>
  <c r="CQT6" i="5"/>
  <c r="CQU6" i="5"/>
  <c r="CQV6" i="5"/>
  <c r="CQW6" i="5"/>
  <c r="CQX6" i="5"/>
  <c r="CQY6" i="5"/>
  <c r="CQZ6" i="5"/>
  <c r="CRA6" i="5"/>
  <c r="CRB6" i="5"/>
  <c r="CRC6" i="5"/>
  <c r="CRD6" i="5"/>
  <c r="CRE6" i="5"/>
  <c r="CRF6" i="5"/>
  <c r="CRG6" i="5"/>
  <c r="CRH6" i="5"/>
  <c r="CRI6" i="5"/>
  <c r="CRJ6" i="5"/>
  <c r="CRK6" i="5"/>
  <c r="CRL6" i="5"/>
  <c r="CRM6" i="5"/>
  <c r="CRN6" i="5"/>
  <c r="CRO6" i="5"/>
  <c r="CRP6" i="5"/>
  <c r="CRQ6" i="5"/>
  <c r="CRR6" i="5"/>
  <c r="CRS6" i="5"/>
  <c r="CRT6" i="5"/>
  <c r="CRU6" i="5"/>
  <c r="CRV6" i="5"/>
  <c r="CRW6" i="5"/>
  <c r="CRX6" i="5"/>
  <c r="CRY6" i="5"/>
  <c r="CRZ6" i="5"/>
  <c r="CSA6" i="5"/>
  <c r="CSB6" i="5"/>
  <c r="CSC6" i="5"/>
  <c r="CSD6" i="5"/>
  <c r="CSE6" i="5"/>
  <c r="CSF6" i="5"/>
  <c r="CSG6" i="5"/>
  <c r="CSH6" i="5"/>
  <c r="CSI6" i="5"/>
  <c r="CSJ6" i="5"/>
  <c r="CSK6" i="5"/>
  <c r="CSL6" i="5"/>
  <c r="CSM6" i="5"/>
  <c r="CSN6" i="5"/>
  <c r="CSO6" i="5"/>
  <c r="CSP6" i="5"/>
  <c r="CSQ6" i="5"/>
  <c r="CSR6" i="5"/>
  <c r="CSS6" i="5"/>
  <c r="CST6" i="5"/>
  <c r="CSU6" i="5"/>
  <c r="CSV6" i="5"/>
  <c r="CSW6" i="5"/>
  <c r="CSX6" i="5"/>
  <c r="CSY6" i="5"/>
  <c r="CSZ6" i="5"/>
  <c r="CTA6" i="5"/>
  <c r="CTB6" i="5"/>
  <c r="CTC6" i="5"/>
  <c r="CTD6" i="5"/>
  <c r="CTE6" i="5"/>
  <c r="CTF6" i="5"/>
  <c r="CTG6" i="5"/>
  <c r="CTH6" i="5"/>
  <c r="CTI6" i="5"/>
  <c r="CTJ6" i="5"/>
  <c r="CTK6" i="5"/>
  <c r="CTL6" i="5"/>
  <c r="CTM6" i="5"/>
  <c r="CTN6" i="5"/>
  <c r="CTO6" i="5"/>
  <c r="CTP6" i="5"/>
  <c r="CTQ6" i="5"/>
  <c r="CTR6" i="5"/>
  <c r="CTS6" i="5"/>
  <c r="CTT6" i="5"/>
  <c r="CTU6" i="5"/>
  <c r="CTV6" i="5"/>
  <c r="CTW6" i="5"/>
  <c r="CTX6" i="5"/>
  <c r="CTY6" i="5"/>
  <c r="CTZ6" i="5"/>
  <c r="CUA6" i="5"/>
  <c r="CUB6" i="5"/>
  <c r="CUC6" i="5"/>
  <c r="CUD6" i="5"/>
  <c r="CUE6" i="5"/>
  <c r="CUF6" i="5"/>
  <c r="CUG6" i="5"/>
  <c r="CUH6" i="5"/>
  <c r="CUI6" i="5"/>
  <c r="CUJ6" i="5"/>
  <c r="CUK6" i="5"/>
  <c r="CUL6" i="5"/>
  <c r="CUM6" i="5"/>
  <c r="CUN6" i="5"/>
  <c r="CUO6" i="5"/>
  <c r="CUP6" i="5"/>
  <c r="CUQ6" i="5"/>
  <c r="CUR6" i="5"/>
  <c r="CUS6" i="5"/>
  <c r="CUT6" i="5"/>
  <c r="CUU6" i="5"/>
  <c r="CUV6" i="5"/>
  <c r="CUW6" i="5"/>
  <c r="CUX6" i="5"/>
  <c r="CUY6" i="5"/>
  <c r="CUZ6" i="5"/>
  <c r="CVA6" i="5"/>
  <c r="CVB6" i="5"/>
  <c r="CVC6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MD7" i="5"/>
  <c r="BME7" i="5"/>
  <c r="BMF7" i="5"/>
  <c r="BMG7" i="5"/>
  <c r="BMH7" i="5"/>
  <c r="BMI7" i="5"/>
  <c r="BMJ7" i="5"/>
  <c r="BMK7" i="5"/>
  <c r="BML7" i="5"/>
  <c r="BMM7" i="5"/>
  <c r="BMN7" i="5"/>
  <c r="BMO7" i="5"/>
  <c r="BMP7" i="5"/>
  <c r="BMQ7" i="5"/>
  <c r="BMR7" i="5"/>
  <c r="BMS7" i="5"/>
  <c r="BMT7" i="5"/>
  <c r="BMU7" i="5"/>
  <c r="BMV7" i="5"/>
  <c r="BMW7" i="5"/>
  <c r="BMX7" i="5"/>
  <c r="BMY7" i="5"/>
  <c r="BMZ7" i="5"/>
  <c r="BNA7" i="5"/>
  <c r="BNB7" i="5"/>
  <c r="BNC7" i="5"/>
  <c r="BND7" i="5"/>
  <c r="BNE7" i="5"/>
  <c r="BNF7" i="5"/>
  <c r="BNG7" i="5"/>
  <c r="BNH7" i="5"/>
  <c r="BNI7" i="5"/>
  <c r="BNJ7" i="5"/>
  <c r="BNK7" i="5"/>
  <c r="BNL7" i="5"/>
  <c r="BNM7" i="5"/>
  <c r="BNN7" i="5"/>
  <c r="BNO7" i="5"/>
  <c r="BNP7" i="5"/>
  <c r="BNQ7" i="5"/>
  <c r="BNR7" i="5"/>
  <c r="BNS7" i="5"/>
  <c r="BNT7" i="5"/>
  <c r="BNU7" i="5"/>
  <c r="BNV7" i="5"/>
  <c r="BNW7" i="5"/>
  <c r="BNX7" i="5"/>
  <c r="BNY7" i="5"/>
  <c r="BNZ7" i="5"/>
  <c r="BOA7" i="5"/>
  <c r="BOB7" i="5"/>
  <c r="BOC7" i="5"/>
  <c r="BOD7" i="5"/>
  <c r="BOE7" i="5"/>
  <c r="BOF7" i="5"/>
  <c r="BOG7" i="5"/>
  <c r="BOH7" i="5"/>
  <c r="BOI7" i="5"/>
  <c r="BOJ7" i="5"/>
  <c r="BOK7" i="5"/>
  <c r="BOL7" i="5"/>
  <c r="BOM7" i="5"/>
  <c r="BON7" i="5"/>
  <c r="BOO7" i="5"/>
  <c r="BOP7" i="5"/>
  <c r="BOQ7" i="5"/>
  <c r="BOR7" i="5"/>
  <c r="BOS7" i="5"/>
  <c r="BOT7" i="5"/>
  <c r="BOU7" i="5"/>
  <c r="BOV7" i="5"/>
  <c r="BOW7" i="5"/>
  <c r="BOX7" i="5"/>
  <c r="BOY7" i="5"/>
  <c r="BOZ7" i="5"/>
  <c r="BPA7" i="5"/>
  <c r="BPB7" i="5"/>
  <c r="BPC7" i="5"/>
  <c r="BPD7" i="5"/>
  <c r="BPE7" i="5"/>
  <c r="BPF7" i="5"/>
  <c r="BPG7" i="5"/>
  <c r="BPH7" i="5"/>
  <c r="BPI7" i="5"/>
  <c r="BPJ7" i="5"/>
  <c r="BPK7" i="5"/>
  <c r="BPL7" i="5"/>
  <c r="BPM7" i="5"/>
  <c r="BPN7" i="5"/>
  <c r="BPO7" i="5"/>
  <c r="BPP7" i="5"/>
  <c r="BPQ7" i="5"/>
  <c r="BPR7" i="5"/>
  <c r="BPS7" i="5"/>
  <c r="BPT7" i="5"/>
  <c r="BPU7" i="5"/>
  <c r="BPV7" i="5"/>
  <c r="BPW7" i="5"/>
  <c r="BPX7" i="5"/>
  <c r="BPY7" i="5"/>
  <c r="BPZ7" i="5"/>
  <c r="BQA7" i="5"/>
  <c r="BQB7" i="5"/>
  <c r="BQC7" i="5"/>
  <c r="BQD7" i="5"/>
  <c r="BQE7" i="5"/>
  <c r="BQF7" i="5"/>
  <c r="BQG7" i="5"/>
  <c r="BQH7" i="5"/>
  <c r="BQI7" i="5"/>
  <c r="BQJ7" i="5"/>
  <c r="BQK7" i="5"/>
  <c r="BQL7" i="5"/>
  <c r="BQM7" i="5"/>
  <c r="BQN7" i="5"/>
  <c r="BQO7" i="5"/>
  <c r="BQP7" i="5"/>
  <c r="BQQ7" i="5"/>
  <c r="BQR7" i="5"/>
  <c r="BQS7" i="5"/>
  <c r="BQT7" i="5"/>
  <c r="BQU7" i="5"/>
  <c r="BQV7" i="5"/>
  <c r="BQW7" i="5"/>
  <c r="BQX7" i="5"/>
  <c r="BQY7" i="5"/>
  <c r="BQZ7" i="5"/>
  <c r="BRA7" i="5"/>
  <c r="BRB7" i="5"/>
  <c r="BRC7" i="5"/>
  <c r="BRD7" i="5"/>
  <c r="BRE7" i="5"/>
  <c r="BRF7" i="5"/>
  <c r="BRG7" i="5"/>
  <c r="BRH7" i="5"/>
  <c r="BRI7" i="5"/>
  <c r="BRJ7" i="5"/>
  <c r="BRK7" i="5"/>
  <c r="BRL7" i="5"/>
  <c r="BRM7" i="5"/>
  <c r="BRN7" i="5"/>
  <c r="BRO7" i="5"/>
  <c r="BRP7" i="5"/>
  <c r="BRQ7" i="5"/>
  <c r="BRR7" i="5"/>
  <c r="BRS7" i="5"/>
  <c r="BRT7" i="5"/>
  <c r="BRU7" i="5"/>
  <c r="BRV7" i="5"/>
  <c r="BRW7" i="5"/>
  <c r="BRX7" i="5"/>
  <c r="BRY7" i="5"/>
  <c r="BRZ7" i="5"/>
  <c r="BSA7" i="5"/>
  <c r="BSB7" i="5"/>
  <c r="BSC7" i="5"/>
  <c r="BSD7" i="5"/>
  <c r="BSE7" i="5"/>
  <c r="BSF7" i="5"/>
  <c r="BSG7" i="5"/>
  <c r="BSH7" i="5"/>
  <c r="BSI7" i="5"/>
  <c r="BSJ7" i="5"/>
  <c r="BSK7" i="5"/>
  <c r="BSL7" i="5"/>
  <c r="BSM7" i="5"/>
  <c r="BSN7" i="5"/>
  <c r="BSO7" i="5"/>
  <c r="BSP7" i="5"/>
  <c r="BSQ7" i="5"/>
  <c r="BSR7" i="5"/>
  <c r="BSS7" i="5"/>
  <c r="BST7" i="5"/>
  <c r="BSU7" i="5"/>
  <c r="BSV7" i="5"/>
  <c r="BSW7" i="5"/>
  <c r="BSX7" i="5"/>
  <c r="BSY7" i="5"/>
  <c r="BSZ7" i="5"/>
  <c r="BTA7" i="5"/>
  <c r="BTB7" i="5"/>
  <c r="BTC7" i="5"/>
  <c r="BTD7" i="5"/>
  <c r="BTE7" i="5"/>
  <c r="BTF7" i="5"/>
  <c r="BTG7" i="5"/>
  <c r="BTH7" i="5"/>
  <c r="BTI7" i="5"/>
  <c r="BTJ7" i="5"/>
  <c r="BTK7" i="5"/>
  <c r="BTL7" i="5"/>
  <c r="BTM7" i="5"/>
  <c r="BTN7" i="5"/>
  <c r="BTO7" i="5"/>
  <c r="BTP7" i="5"/>
  <c r="BTQ7" i="5"/>
  <c r="BTR7" i="5"/>
  <c r="BTS7" i="5"/>
  <c r="BTT7" i="5"/>
  <c r="BTU7" i="5"/>
  <c r="BTV7" i="5"/>
  <c r="BTW7" i="5"/>
  <c r="BTX7" i="5"/>
  <c r="BTY7" i="5"/>
  <c r="BTZ7" i="5"/>
  <c r="BUA7" i="5"/>
  <c r="BUB7" i="5"/>
  <c r="BUC7" i="5"/>
  <c r="BUD7" i="5"/>
  <c r="BUE7" i="5"/>
  <c r="BUF7" i="5"/>
  <c r="BUG7" i="5"/>
  <c r="BUH7" i="5"/>
  <c r="BUI7" i="5"/>
  <c r="BUJ7" i="5"/>
  <c r="BUK7" i="5"/>
  <c r="BUL7" i="5"/>
  <c r="BUM7" i="5"/>
  <c r="BUN7" i="5"/>
  <c r="BUO7" i="5"/>
  <c r="BUP7" i="5"/>
  <c r="BUQ7" i="5"/>
  <c r="BUR7" i="5"/>
  <c r="BUS7" i="5"/>
  <c r="BUT7" i="5"/>
  <c r="BUU7" i="5"/>
  <c r="BUV7" i="5"/>
  <c r="BUW7" i="5"/>
  <c r="BUX7" i="5"/>
  <c r="BUY7" i="5"/>
  <c r="BUZ7" i="5"/>
  <c r="BVA7" i="5"/>
  <c r="BVB7" i="5"/>
  <c r="BVC7" i="5"/>
  <c r="BVD7" i="5"/>
  <c r="BVE7" i="5"/>
  <c r="BVF7" i="5"/>
  <c r="BVG7" i="5"/>
  <c r="BVH7" i="5"/>
  <c r="BVI7" i="5"/>
  <c r="BVJ7" i="5"/>
  <c r="BVK7" i="5"/>
  <c r="BVL7" i="5"/>
  <c r="BVM7" i="5"/>
  <c r="BVN7" i="5"/>
  <c r="BVO7" i="5"/>
  <c r="BVP7" i="5"/>
  <c r="BVQ7" i="5"/>
  <c r="BVR7" i="5"/>
  <c r="BVS7" i="5"/>
  <c r="BVT7" i="5"/>
  <c r="BVU7" i="5"/>
  <c r="BVV7" i="5"/>
  <c r="BVW7" i="5"/>
  <c r="BVX7" i="5"/>
  <c r="BVY7" i="5"/>
  <c r="BVZ7" i="5"/>
  <c r="BWA7" i="5"/>
  <c r="BWB7" i="5"/>
  <c r="BWC7" i="5"/>
  <c r="BWD7" i="5"/>
  <c r="BWE7" i="5"/>
  <c r="BWF7" i="5"/>
  <c r="BWG7" i="5"/>
  <c r="BWH7" i="5"/>
  <c r="BWI7" i="5"/>
  <c r="BWJ7" i="5"/>
  <c r="BWK7" i="5"/>
  <c r="BWL7" i="5"/>
  <c r="BWM7" i="5"/>
  <c r="BWN7" i="5"/>
  <c r="BWO7" i="5"/>
  <c r="BWP7" i="5"/>
  <c r="BWQ7" i="5"/>
  <c r="BWR7" i="5"/>
  <c r="BWS7" i="5"/>
  <c r="BWT7" i="5"/>
  <c r="BWU7" i="5"/>
  <c r="BWV7" i="5"/>
  <c r="BWW7" i="5"/>
  <c r="BWX7" i="5"/>
  <c r="BWY7" i="5"/>
  <c r="BWZ7" i="5"/>
  <c r="BXA7" i="5"/>
  <c r="BXB7" i="5"/>
  <c r="BXC7" i="5"/>
  <c r="BXD7" i="5"/>
  <c r="BXE7" i="5"/>
  <c r="BXF7" i="5"/>
  <c r="BXG7" i="5"/>
  <c r="BXH7" i="5"/>
  <c r="BXI7" i="5"/>
  <c r="BXJ7" i="5"/>
  <c r="BXK7" i="5"/>
  <c r="BXL7" i="5"/>
  <c r="BXM7" i="5"/>
  <c r="BXN7" i="5"/>
  <c r="BXO7" i="5"/>
  <c r="BXP7" i="5"/>
  <c r="BXQ7" i="5"/>
  <c r="BXR7" i="5"/>
  <c r="BXS7" i="5"/>
  <c r="BXT7" i="5"/>
  <c r="BXU7" i="5"/>
  <c r="BXV7" i="5"/>
  <c r="BXW7" i="5"/>
  <c r="BXX7" i="5"/>
  <c r="BXY7" i="5"/>
  <c r="BXZ7" i="5"/>
  <c r="BYA7" i="5"/>
  <c r="BYB7" i="5"/>
  <c r="BYC7" i="5"/>
  <c r="BYD7" i="5"/>
  <c r="BYE7" i="5"/>
  <c r="BYF7" i="5"/>
  <c r="BYG7" i="5"/>
  <c r="BYH7" i="5"/>
  <c r="BYI7" i="5"/>
  <c r="BYJ7" i="5"/>
  <c r="BYK7" i="5"/>
  <c r="BYL7" i="5"/>
  <c r="BYM7" i="5"/>
  <c r="BYN7" i="5"/>
  <c r="BYO7" i="5"/>
  <c r="BYP7" i="5"/>
  <c r="BYQ7" i="5"/>
  <c r="BYR7" i="5"/>
  <c r="BYS7" i="5"/>
  <c r="BYT7" i="5"/>
  <c r="BYU7" i="5"/>
  <c r="BYV7" i="5"/>
  <c r="BYW7" i="5"/>
  <c r="BYX7" i="5"/>
  <c r="BYY7" i="5"/>
  <c r="BYZ7" i="5"/>
  <c r="BZA7" i="5"/>
  <c r="BZB7" i="5"/>
  <c r="BZC7" i="5"/>
  <c r="BZD7" i="5"/>
  <c r="BZE7" i="5"/>
  <c r="BZF7" i="5"/>
  <c r="BZG7" i="5"/>
  <c r="BZH7" i="5"/>
  <c r="BZI7" i="5"/>
  <c r="BZJ7" i="5"/>
  <c r="BZK7" i="5"/>
  <c r="BZL7" i="5"/>
  <c r="BZM7" i="5"/>
  <c r="BZN7" i="5"/>
  <c r="BZO7" i="5"/>
  <c r="BZP7" i="5"/>
  <c r="BZQ7" i="5"/>
  <c r="BZR7" i="5"/>
  <c r="BZS7" i="5"/>
  <c r="BZT7" i="5"/>
  <c r="BZU7" i="5"/>
  <c r="BZV7" i="5"/>
  <c r="BZW7" i="5"/>
  <c r="BZX7" i="5"/>
  <c r="BZY7" i="5"/>
  <c r="BZZ7" i="5"/>
  <c r="CAA7" i="5"/>
  <c r="CAB7" i="5"/>
  <c r="CAC7" i="5"/>
  <c r="CAD7" i="5"/>
  <c r="CAE7" i="5"/>
  <c r="CAF7" i="5"/>
  <c r="CAG7" i="5"/>
  <c r="CAH7" i="5"/>
  <c r="CAI7" i="5"/>
  <c r="CAJ7" i="5"/>
  <c r="CAK7" i="5"/>
  <c r="CAL7" i="5"/>
  <c r="CAM7" i="5"/>
  <c r="CAN7" i="5"/>
  <c r="CAO7" i="5"/>
  <c r="CAP7" i="5"/>
  <c r="CAQ7" i="5"/>
  <c r="CAR7" i="5"/>
  <c r="CAS7" i="5"/>
  <c r="CAT7" i="5"/>
  <c r="CAU7" i="5"/>
  <c r="CAV7" i="5"/>
  <c r="CAW7" i="5"/>
  <c r="CAX7" i="5"/>
  <c r="CAY7" i="5"/>
  <c r="CAZ7" i="5"/>
  <c r="CBA7" i="5"/>
  <c r="CBB7" i="5"/>
  <c r="CBC7" i="5"/>
  <c r="CBD7" i="5"/>
  <c r="CBE7" i="5"/>
  <c r="CBF7" i="5"/>
  <c r="CBG7" i="5"/>
  <c r="CBH7" i="5"/>
  <c r="CBI7" i="5"/>
  <c r="CBJ7" i="5"/>
  <c r="CBK7" i="5"/>
  <c r="CBL7" i="5"/>
  <c r="CBM7" i="5"/>
  <c r="CBN7" i="5"/>
  <c r="CBO7" i="5"/>
  <c r="CBP7" i="5"/>
  <c r="CBQ7" i="5"/>
  <c r="CBR7" i="5"/>
  <c r="CBS7" i="5"/>
  <c r="CBT7" i="5"/>
  <c r="CBU7" i="5"/>
  <c r="CBV7" i="5"/>
  <c r="CBW7" i="5"/>
  <c r="CBX7" i="5"/>
  <c r="CBY7" i="5"/>
  <c r="CBZ7" i="5"/>
  <c r="CCA7" i="5"/>
  <c r="CCB7" i="5"/>
  <c r="CCC7" i="5"/>
  <c r="CCD7" i="5"/>
  <c r="CCE7" i="5"/>
  <c r="CCF7" i="5"/>
  <c r="CCG7" i="5"/>
  <c r="CCH7" i="5"/>
  <c r="CCI7" i="5"/>
  <c r="CCJ7" i="5"/>
  <c r="CCK7" i="5"/>
  <c r="CCL7" i="5"/>
  <c r="CCM7" i="5"/>
  <c r="CCN7" i="5"/>
  <c r="CCO7" i="5"/>
  <c r="CCP7" i="5"/>
  <c r="CCQ7" i="5"/>
  <c r="CCR7" i="5"/>
  <c r="CCS7" i="5"/>
  <c r="CCT7" i="5"/>
  <c r="CCU7" i="5"/>
  <c r="CCV7" i="5"/>
  <c r="CCW7" i="5"/>
  <c r="CCX7" i="5"/>
  <c r="CCY7" i="5"/>
  <c r="CCZ7" i="5"/>
  <c r="CDA7" i="5"/>
  <c r="CDB7" i="5"/>
  <c r="CDC7" i="5"/>
  <c r="CDD7" i="5"/>
  <c r="CDE7" i="5"/>
  <c r="CDF7" i="5"/>
  <c r="CDG7" i="5"/>
  <c r="CDH7" i="5"/>
  <c r="CDI7" i="5"/>
  <c r="CDJ7" i="5"/>
  <c r="CDK7" i="5"/>
  <c r="CDL7" i="5"/>
  <c r="CDM7" i="5"/>
  <c r="CDN7" i="5"/>
  <c r="CDO7" i="5"/>
  <c r="CDP7" i="5"/>
  <c r="CDQ7" i="5"/>
  <c r="CDR7" i="5"/>
  <c r="CDS7" i="5"/>
  <c r="CDT7" i="5"/>
  <c r="CDU7" i="5"/>
  <c r="CDV7" i="5"/>
  <c r="CDW7" i="5"/>
  <c r="CDX7" i="5"/>
  <c r="CDY7" i="5"/>
  <c r="CDZ7" i="5"/>
  <c r="CEA7" i="5"/>
  <c r="CEB7" i="5"/>
  <c r="CEC7" i="5"/>
  <c r="CED7" i="5"/>
  <c r="CEE7" i="5"/>
  <c r="CEF7" i="5"/>
  <c r="CEG7" i="5"/>
  <c r="CEH7" i="5"/>
  <c r="CEI7" i="5"/>
  <c r="CEJ7" i="5"/>
  <c r="CEK7" i="5"/>
  <c r="CEL7" i="5"/>
  <c r="CEM7" i="5"/>
  <c r="CEN7" i="5"/>
  <c r="CEO7" i="5"/>
  <c r="CEP7" i="5"/>
  <c r="CEQ7" i="5"/>
  <c r="CER7" i="5"/>
  <c r="CES7" i="5"/>
  <c r="CET7" i="5"/>
  <c r="CEU7" i="5"/>
  <c r="CEV7" i="5"/>
  <c r="CEW7" i="5"/>
  <c r="CEX7" i="5"/>
  <c r="CEY7" i="5"/>
  <c r="CEZ7" i="5"/>
  <c r="CFA7" i="5"/>
  <c r="CFB7" i="5"/>
  <c r="CFC7" i="5"/>
  <c r="CFD7" i="5"/>
  <c r="CFE7" i="5"/>
  <c r="CFF7" i="5"/>
  <c r="CFG7" i="5"/>
  <c r="CFH7" i="5"/>
  <c r="CFI7" i="5"/>
  <c r="CFJ7" i="5"/>
  <c r="CFK7" i="5"/>
  <c r="CFL7" i="5"/>
  <c r="CFM7" i="5"/>
  <c r="CFN7" i="5"/>
  <c r="CFO7" i="5"/>
  <c r="CFP7" i="5"/>
  <c r="CFQ7" i="5"/>
  <c r="CFR7" i="5"/>
  <c r="CFS7" i="5"/>
  <c r="CFT7" i="5"/>
  <c r="CFU7" i="5"/>
  <c r="CFV7" i="5"/>
  <c r="CFW7" i="5"/>
  <c r="CFX7" i="5"/>
  <c r="CFY7" i="5"/>
  <c r="CFZ7" i="5"/>
  <c r="CGA7" i="5"/>
  <c r="CGB7" i="5"/>
  <c r="CGC7" i="5"/>
  <c r="CGD7" i="5"/>
  <c r="CGE7" i="5"/>
  <c r="CGF7" i="5"/>
  <c r="CGG7" i="5"/>
  <c r="CGH7" i="5"/>
  <c r="CGI7" i="5"/>
  <c r="CGJ7" i="5"/>
  <c r="CGK7" i="5"/>
  <c r="CGL7" i="5"/>
  <c r="CGM7" i="5"/>
  <c r="CGN7" i="5"/>
  <c r="CGO7" i="5"/>
  <c r="CGP7" i="5"/>
  <c r="CGQ7" i="5"/>
  <c r="CGR7" i="5"/>
  <c r="CGS7" i="5"/>
  <c r="CGT7" i="5"/>
  <c r="CGU7" i="5"/>
  <c r="CGV7" i="5"/>
  <c r="CGW7" i="5"/>
  <c r="CGX7" i="5"/>
  <c r="CGY7" i="5"/>
  <c r="CGZ7" i="5"/>
  <c r="CHA7" i="5"/>
  <c r="CHB7" i="5"/>
  <c r="CHC7" i="5"/>
  <c r="CHD7" i="5"/>
  <c r="CHE7" i="5"/>
  <c r="CHF7" i="5"/>
  <c r="CHG7" i="5"/>
  <c r="CHH7" i="5"/>
  <c r="CHI7" i="5"/>
  <c r="CHJ7" i="5"/>
  <c r="CHK7" i="5"/>
  <c r="CHL7" i="5"/>
  <c r="CHM7" i="5"/>
  <c r="CHN7" i="5"/>
  <c r="CHO7" i="5"/>
  <c r="CHP7" i="5"/>
  <c r="CHQ7" i="5"/>
  <c r="CHR7" i="5"/>
  <c r="CHS7" i="5"/>
  <c r="CHT7" i="5"/>
  <c r="CHU7" i="5"/>
  <c r="CHV7" i="5"/>
  <c r="CHW7" i="5"/>
  <c r="CHX7" i="5"/>
  <c r="CHY7" i="5"/>
  <c r="CHZ7" i="5"/>
  <c r="CIA7" i="5"/>
  <c r="CIB7" i="5"/>
  <c r="CIC7" i="5"/>
  <c r="CID7" i="5"/>
  <c r="CIE7" i="5"/>
  <c r="CIF7" i="5"/>
  <c r="CIG7" i="5"/>
  <c r="CIH7" i="5"/>
  <c r="CII7" i="5"/>
  <c r="CIJ7" i="5"/>
  <c r="CIK7" i="5"/>
  <c r="CIL7" i="5"/>
  <c r="CIM7" i="5"/>
  <c r="CIN7" i="5"/>
  <c r="CIO7" i="5"/>
  <c r="CIP7" i="5"/>
  <c r="CIQ7" i="5"/>
  <c r="CIR7" i="5"/>
  <c r="CIS7" i="5"/>
  <c r="CIT7" i="5"/>
  <c r="CIU7" i="5"/>
  <c r="CIV7" i="5"/>
  <c r="CIW7" i="5"/>
  <c r="CIX7" i="5"/>
  <c r="CIY7" i="5"/>
  <c r="CIZ7" i="5"/>
  <c r="CJA7" i="5"/>
  <c r="CJB7" i="5"/>
  <c r="CJC7" i="5"/>
  <c r="CJD7" i="5"/>
  <c r="CJE7" i="5"/>
  <c r="CJF7" i="5"/>
  <c r="CJG7" i="5"/>
  <c r="CJH7" i="5"/>
  <c r="CJI7" i="5"/>
  <c r="CJJ7" i="5"/>
  <c r="CJK7" i="5"/>
  <c r="CJL7" i="5"/>
  <c r="CJM7" i="5"/>
  <c r="CJN7" i="5"/>
  <c r="CJO7" i="5"/>
  <c r="CJP7" i="5"/>
  <c r="CJQ7" i="5"/>
  <c r="CJR7" i="5"/>
  <c r="CJS7" i="5"/>
  <c r="CJT7" i="5"/>
  <c r="CJU7" i="5"/>
  <c r="CJV7" i="5"/>
  <c r="CJW7" i="5"/>
  <c r="CJX7" i="5"/>
  <c r="CJY7" i="5"/>
  <c r="CJZ7" i="5"/>
  <c r="CKA7" i="5"/>
  <c r="CKB7" i="5"/>
  <c r="CKC7" i="5"/>
  <c r="CKD7" i="5"/>
  <c r="CKE7" i="5"/>
  <c r="CKF7" i="5"/>
  <c r="CKG7" i="5"/>
  <c r="CKH7" i="5"/>
  <c r="CKI7" i="5"/>
  <c r="CKJ7" i="5"/>
  <c r="CKK7" i="5"/>
  <c r="CKL7" i="5"/>
  <c r="CKM7" i="5"/>
  <c r="CKN7" i="5"/>
  <c r="CKO7" i="5"/>
  <c r="CKP7" i="5"/>
  <c r="CKQ7" i="5"/>
  <c r="CKR7" i="5"/>
  <c r="CKS7" i="5"/>
  <c r="CKT7" i="5"/>
  <c r="CKU7" i="5"/>
  <c r="CKV7" i="5"/>
  <c r="CKW7" i="5"/>
  <c r="CKX7" i="5"/>
  <c r="CKY7" i="5"/>
  <c r="CKZ7" i="5"/>
  <c r="CLA7" i="5"/>
  <c r="CLB7" i="5"/>
  <c r="CLC7" i="5"/>
  <c r="CLD7" i="5"/>
  <c r="CLE7" i="5"/>
  <c r="CLF7" i="5"/>
  <c r="CLG7" i="5"/>
  <c r="CLH7" i="5"/>
  <c r="CLI7" i="5"/>
  <c r="CLJ7" i="5"/>
  <c r="CLK7" i="5"/>
  <c r="CLL7" i="5"/>
  <c r="CLM7" i="5"/>
  <c r="CLN7" i="5"/>
  <c r="CLO7" i="5"/>
  <c r="CLP7" i="5"/>
  <c r="CLQ7" i="5"/>
  <c r="CLR7" i="5"/>
  <c r="CLS7" i="5"/>
  <c r="CLT7" i="5"/>
  <c r="CLU7" i="5"/>
  <c r="CLV7" i="5"/>
  <c r="CLW7" i="5"/>
  <c r="CLX7" i="5"/>
  <c r="CLY7" i="5"/>
  <c r="CLZ7" i="5"/>
  <c r="CMA7" i="5"/>
  <c r="CMB7" i="5"/>
  <c r="CMC7" i="5"/>
  <c r="CMD7" i="5"/>
  <c r="CME7" i="5"/>
  <c r="CMF7" i="5"/>
  <c r="CMG7" i="5"/>
  <c r="CMH7" i="5"/>
  <c r="CMI7" i="5"/>
  <c r="CMJ7" i="5"/>
  <c r="CMK7" i="5"/>
  <c r="CML7" i="5"/>
  <c r="CMM7" i="5"/>
  <c r="CMN7" i="5"/>
  <c r="CMO7" i="5"/>
  <c r="CMP7" i="5"/>
  <c r="CMQ7" i="5"/>
  <c r="CMR7" i="5"/>
  <c r="CMS7" i="5"/>
  <c r="CMT7" i="5"/>
  <c r="CMU7" i="5"/>
  <c r="CMV7" i="5"/>
  <c r="CMW7" i="5"/>
  <c r="CMX7" i="5"/>
  <c r="CMY7" i="5"/>
  <c r="CMZ7" i="5"/>
  <c r="CNA7" i="5"/>
  <c r="CNB7" i="5"/>
  <c r="CNC7" i="5"/>
  <c r="CND7" i="5"/>
  <c r="CNE7" i="5"/>
  <c r="CNF7" i="5"/>
  <c r="CNG7" i="5"/>
  <c r="CNH7" i="5"/>
  <c r="CNI7" i="5"/>
  <c r="CNJ7" i="5"/>
  <c r="CNK7" i="5"/>
  <c r="CNL7" i="5"/>
  <c r="CNM7" i="5"/>
  <c r="CNN7" i="5"/>
  <c r="CNO7" i="5"/>
  <c r="CNP7" i="5"/>
  <c r="CNQ7" i="5"/>
  <c r="CNR7" i="5"/>
  <c r="CNS7" i="5"/>
  <c r="CNT7" i="5"/>
  <c r="CNU7" i="5"/>
  <c r="CNV7" i="5"/>
  <c r="CNW7" i="5"/>
  <c r="CNX7" i="5"/>
  <c r="CNY7" i="5"/>
  <c r="CNZ7" i="5"/>
  <c r="COA7" i="5"/>
  <c r="COB7" i="5"/>
  <c r="COC7" i="5"/>
  <c r="COD7" i="5"/>
  <c r="COE7" i="5"/>
  <c r="COF7" i="5"/>
  <c r="COG7" i="5"/>
  <c r="COH7" i="5"/>
  <c r="COI7" i="5"/>
  <c r="COJ7" i="5"/>
  <c r="COK7" i="5"/>
  <c r="COL7" i="5"/>
  <c r="COM7" i="5"/>
  <c r="CON7" i="5"/>
  <c r="COO7" i="5"/>
  <c r="COP7" i="5"/>
  <c r="COQ7" i="5"/>
  <c r="COR7" i="5"/>
  <c r="COS7" i="5"/>
  <c r="COT7" i="5"/>
  <c r="COU7" i="5"/>
  <c r="COV7" i="5"/>
  <c r="COW7" i="5"/>
  <c r="COX7" i="5"/>
  <c r="COY7" i="5"/>
  <c r="COZ7" i="5"/>
  <c r="CPA7" i="5"/>
  <c r="CPB7" i="5"/>
  <c r="CPC7" i="5"/>
  <c r="CPD7" i="5"/>
  <c r="CPE7" i="5"/>
  <c r="CPF7" i="5"/>
  <c r="CPG7" i="5"/>
  <c r="CPH7" i="5"/>
  <c r="CPI7" i="5"/>
  <c r="CPJ7" i="5"/>
  <c r="CPK7" i="5"/>
  <c r="CPL7" i="5"/>
  <c r="CPM7" i="5"/>
  <c r="CPN7" i="5"/>
  <c r="CPO7" i="5"/>
  <c r="CPP7" i="5"/>
  <c r="CPQ7" i="5"/>
  <c r="CPR7" i="5"/>
  <c r="CPS7" i="5"/>
  <c r="CPT7" i="5"/>
  <c r="CPU7" i="5"/>
  <c r="CPV7" i="5"/>
  <c r="CPW7" i="5"/>
  <c r="CPX7" i="5"/>
  <c r="CPY7" i="5"/>
  <c r="CPZ7" i="5"/>
  <c r="CQA7" i="5"/>
  <c r="CQB7" i="5"/>
  <c r="CQC7" i="5"/>
  <c r="CQD7" i="5"/>
  <c r="CQE7" i="5"/>
  <c r="CQF7" i="5"/>
  <c r="CQG7" i="5"/>
  <c r="CQH7" i="5"/>
  <c r="CQI7" i="5"/>
  <c r="CQJ7" i="5"/>
  <c r="CQK7" i="5"/>
  <c r="CQL7" i="5"/>
  <c r="CQM7" i="5"/>
  <c r="CQN7" i="5"/>
  <c r="CQO7" i="5"/>
  <c r="CQP7" i="5"/>
  <c r="CQQ7" i="5"/>
  <c r="CQR7" i="5"/>
  <c r="CQS7" i="5"/>
  <c r="CQT7" i="5"/>
  <c r="CQU7" i="5"/>
  <c r="CQV7" i="5"/>
  <c r="CQW7" i="5"/>
  <c r="CQX7" i="5"/>
  <c r="CQY7" i="5"/>
  <c r="CQZ7" i="5"/>
  <c r="CRA7" i="5"/>
  <c r="CRB7" i="5"/>
  <c r="CRC7" i="5"/>
  <c r="CRD7" i="5"/>
  <c r="CRE7" i="5"/>
  <c r="CRF7" i="5"/>
  <c r="CRG7" i="5"/>
  <c r="CRH7" i="5"/>
  <c r="CRI7" i="5"/>
  <c r="CRJ7" i="5"/>
  <c r="CRK7" i="5"/>
  <c r="CRL7" i="5"/>
  <c r="CRM7" i="5"/>
  <c r="CRN7" i="5"/>
  <c r="CRO7" i="5"/>
  <c r="CRP7" i="5"/>
  <c r="CRQ7" i="5"/>
  <c r="CRR7" i="5"/>
  <c r="CRS7" i="5"/>
  <c r="CRT7" i="5"/>
  <c r="CRU7" i="5"/>
  <c r="CRV7" i="5"/>
  <c r="CRW7" i="5"/>
  <c r="CRX7" i="5"/>
  <c r="CRY7" i="5"/>
  <c r="CRZ7" i="5"/>
  <c r="CSA7" i="5"/>
  <c r="CSB7" i="5"/>
  <c r="CSC7" i="5"/>
  <c r="CSD7" i="5"/>
  <c r="CSE7" i="5"/>
  <c r="CSF7" i="5"/>
  <c r="CSG7" i="5"/>
  <c r="CSH7" i="5"/>
  <c r="CSI7" i="5"/>
  <c r="CSJ7" i="5"/>
  <c r="CSK7" i="5"/>
  <c r="CSL7" i="5"/>
  <c r="CSM7" i="5"/>
  <c r="CSN7" i="5"/>
  <c r="CSO7" i="5"/>
  <c r="CSP7" i="5"/>
  <c r="CSQ7" i="5"/>
  <c r="CSR7" i="5"/>
  <c r="CSS7" i="5"/>
  <c r="CST7" i="5"/>
  <c r="CSU7" i="5"/>
  <c r="CSV7" i="5"/>
  <c r="CSW7" i="5"/>
  <c r="CSX7" i="5"/>
  <c r="CSY7" i="5"/>
  <c r="CSZ7" i="5"/>
  <c r="CTA7" i="5"/>
  <c r="CTB7" i="5"/>
  <c r="CTC7" i="5"/>
  <c r="CTD7" i="5"/>
  <c r="CTE7" i="5"/>
  <c r="CTF7" i="5"/>
  <c r="CTG7" i="5"/>
  <c r="CTH7" i="5"/>
  <c r="CTI7" i="5"/>
  <c r="CTJ7" i="5"/>
  <c r="CTK7" i="5"/>
  <c r="CTL7" i="5"/>
  <c r="CTM7" i="5"/>
  <c r="CTN7" i="5"/>
  <c r="CTO7" i="5"/>
  <c r="CTP7" i="5"/>
  <c r="CTQ7" i="5"/>
  <c r="CTR7" i="5"/>
  <c r="CTS7" i="5"/>
  <c r="CTT7" i="5"/>
  <c r="CTU7" i="5"/>
  <c r="CTV7" i="5"/>
  <c r="CTW7" i="5"/>
  <c r="CTX7" i="5"/>
  <c r="CTY7" i="5"/>
  <c r="CTZ7" i="5"/>
  <c r="CUA7" i="5"/>
  <c r="CUB7" i="5"/>
  <c r="CUC7" i="5"/>
  <c r="CUD7" i="5"/>
  <c r="CUE7" i="5"/>
  <c r="CUF7" i="5"/>
  <c r="CUG7" i="5"/>
  <c r="CUH7" i="5"/>
  <c r="CUI7" i="5"/>
  <c r="CUJ7" i="5"/>
  <c r="CUK7" i="5"/>
  <c r="CUL7" i="5"/>
  <c r="CUM7" i="5"/>
  <c r="CUN7" i="5"/>
  <c r="CUO7" i="5"/>
  <c r="CUP7" i="5"/>
  <c r="CUQ7" i="5"/>
  <c r="CUR7" i="5"/>
  <c r="CUS7" i="5"/>
  <c r="CUT7" i="5"/>
  <c r="CUU7" i="5"/>
  <c r="CUV7" i="5"/>
  <c r="CUW7" i="5"/>
  <c r="CUX7" i="5"/>
  <c r="CUY7" i="5"/>
  <c r="CUZ7" i="5"/>
  <c r="CVA7" i="5"/>
  <c r="CVB7" i="5"/>
  <c r="CVC7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MD8" i="5"/>
  <c r="BME8" i="5"/>
  <c r="BMF8" i="5"/>
  <c r="BMG8" i="5"/>
  <c r="BMH8" i="5"/>
  <c r="BMI8" i="5"/>
  <c r="BMJ8" i="5"/>
  <c r="BMK8" i="5"/>
  <c r="BML8" i="5"/>
  <c r="BMM8" i="5"/>
  <c r="BMN8" i="5"/>
  <c r="BMO8" i="5"/>
  <c r="BMP8" i="5"/>
  <c r="BMQ8" i="5"/>
  <c r="BMR8" i="5"/>
  <c r="BMS8" i="5"/>
  <c r="BMT8" i="5"/>
  <c r="BMU8" i="5"/>
  <c r="BMV8" i="5"/>
  <c r="BMW8" i="5"/>
  <c r="BMX8" i="5"/>
  <c r="BMY8" i="5"/>
  <c r="BMZ8" i="5"/>
  <c r="BNA8" i="5"/>
  <c r="BNB8" i="5"/>
  <c r="BNC8" i="5"/>
  <c r="BND8" i="5"/>
  <c r="BNE8" i="5"/>
  <c r="BNF8" i="5"/>
  <c r="BNG8" i="5"/>
  <c r="BNH8" i="5"/>
  <c r="BNI8" i="5"/>
  <c r="BNJ8" i="5"/>
  <c r="BNK8" i="5"/>
  <c r="BNL8" i="5"/>
  <c r="BNM8" i="5"/>
  <c r="BNN8" i="5"/>
  <c r="BNO8" i="5"/>
  <c r="BNP8" i="5"/>
  <c r="BNQ8" i="5"/>
  <c r="BNR8" i="5"/>
  <c r="BNS8" i="5"/>
  <c r="BNT8" i="5"/>
  <c r="BNU8" i="5"/>
  <c r="BNV8" i="5"/>
  <c r="BNW8" i="5"/>
  <c r="BNX8" i="5"/>
  <c r="BNY8" i="5"/>
  <c r="BNZ8" i="5"/>
  <c r="BOA8" i="5"/>
  <c r="BOB8" i="5"/>
  <c r="BOC8" i="5"/>
  <c r="BOD8" i="5"/>
  <c r="BOE8" i="5"/>
  <c r="BOF8" i="5"/>
  <c r="BOG8" i="5"/>
  <c r="BOH8" i="5"/>
  <c r="BOI8" i="5"/>
  <c r="BOJ8" i="5"/>
  <c r="BOK8" i="5"/>
  <c r="BOL8" i="5"/>
  <c r="BOM8" i="5"/>
  <c r="BON8" i="5"/>
  <c r="BOO8" i="5"/>
  <c r="BOP8" i="5"/>
  <c r="BOQ8" i="5"/>
  <c r="BOR8" i="5"/>
  <c r="BOS8" i="5"/>
  <c r="BOT8" i="5"/>
  <c r="BOU8" i="5"/>
  <c r="BOV8" i="5"/>
  <c r="BOW8" i="5"/>
  <c r="BOX8" i="5"/>
  <c r="BOY8" i="5"/>
  <c r="BOZ8" i="5"/>
  <c r="BPA8" i="5"/>
  <c r="BPB8" i="5"/>
  <c r="BPC8" i="5"/>
  <c r="BPD8" i="5"/>
  <c r="BPE8" i="5"/>
  <c r="BPF8" i="5"/>
  <c r="BPG8" i="5"/>
  <c r="BPH8" i="5"/>
  <c r="BPI8" i="5"/>
  <c r="BPJ8" i="5"/>
  <c r="BPK8" i="5"/>
  <c r="BPL8" i="5"/>
  <c r="BPM8" i="5"/>
  <c r="BPN8" i="5"/>
  <c r="BPO8" i="5"/>
  <c r="BPP8" i="5"/>
  <c r="BPQ8" i="5"/>
  <c r="BPR8" i="5"/>
  <c r="BPS8" i="5"/>
  <c r="BPT8" i="5"/>
  <c r="BPU8" i="5"/>
  <c r="BPV8" i="5"/>
  <c r="BPW8" i="5"/>
  <c r="BPX8" i="5"/>
  <c r="BPY8" i="5"/>
  <c r="BPZ8" i="5"/>
  <c r="BQA8" i="5"/>
  <c r="BQB8" i="5"/>
  <c r="BQC8" i="5"/>
  <c r="BQD8" i="5"/>
  <c r="BQE8" i="5"/>
  <c r="BQF8" i="5"/>
  <c r="BQG8" i="5"/>
  <c r="BQH8" i="5"/>
  <c r="BQI8" i="5"/>
  <c r="BQJ8" i="5"/>
  <c r="BQK8" i="5"/>
  <c r="BQL8" i="5"/>
  <c r="BQM8" i="5"/>
  <c r="BQN8" i="5"/>
  <c r="BQO8" i="5"/>
  <c r="BQP8" i="5"/>
  <c r="BQQ8" i="5"/>
  <c r="BQR8" i="5"/>
  <c r="BQS8" i="5"/>
  <c r="BQT8" i="5"/>
  <c r="BQU8" i="5"/>
  <c r="BQV8" i="5"/>
  <c r="BQW8" i="5"/>
  <c r="BQX8" i="5"/>
  <c r="BQY8" i="5"/>
  <c r="BQZ8" i="5"/>
  <c r="BRA8" i="5"/>
  <c r="BRB8" i="5"/>
  <c r="BRC8" i="5"/>
  <c r="BRD8" i="5"/>
  <c r="BRE8" i="5"/>
  <c r="BRF8" i="5"/>
  <c r="BRG8" i="5"/>
  <c r="BRH8" i="5"/>
  <c r="BRI8" i="5"/>
  <c r="BRJ8" i="5"/>
  <c r="BRK8" i="5"/>
  <c r="BRL8" i="5"/>
  <c r="BRM8" i="5"/>
  <c r="BRN8" i="5"/>
  <c r="BRO8" i="5"/>
  <c r="BRP8" i="5"/>
  <c r="BRQ8" i="5"/>
  <c r="BRR8" i="5"/>
  <c r="BRS8" i="5"/>
  <c r="BRT8" i="5"/>
  <c r="BRU8" i="5"/>
  <c r="BRV8" i="5"/>
  <c r="BRW8" i="5"/>
  <c r="BRX8" i="5"/>
  <c r="BRY8" i="5"/>
  <c r="BRZ8" i="5"/>
  <c r="BSA8" i="5"/>
  <c r="BSB8" i="5"/>
  <c r="BSC8" i="5"/>
  <c r="BSD8" i="5"/>
  <c r="BSE8" i="5"/>
  <c r="BSF8" i="5"/>
  <c r="BSG8" i="5"/>
  <c r="BSH8" i="5"/>
  <c r="BSI8" i="5"/>
  <c r="BSJ8" i="5"/>
  <c r="BSK8" i="5"/>
  <c r="BSL8" i="5"/>
  <c r="BSM8" i="5"/>
  <c r="BSN8" i="5"/>
  <c r="BSO8" i="5"/>
  <c r="BSP8" i="5"/>
  <c r="BSQ8" i="5"/>
  <c r="BSR8" i="5"/>
  <c r="BSS8" i="5"/>
  <c r="BST8" i="5"/>
  <c r="BSU8" i="5"/>
  <c r="BSV8" i="5"/>
  <c r="BSW8" i="5"/>
  <c r="BSX8" i="5"/>
  <c r="BSY8" i="5"/>
  <c r="BSZ8" i="5"/>
  <c r="BTA8" i="5"/>
  <c r="BTB8" i="5"/>
  <c r="BTC8" i="5"/>
  <c r="BTD8" i="5"/>
  <c r="BTE8" i="5"/>
  <c r="BTF8" i="5"/>
  <c r="BTG8" i="5"/>
  <c r="BTH8" i="5"/>
  <c r="BTI8" i="5"/>
  <c r="BTJ8" i="5"/>
  <c r="BTK8" i="5"/>
  <c r="BTL8" i="5"/>
  <c r="BTM8" i="5"/>
  <c r="BTN8" i="5"/>
  <c r="BTO8" i="5"/>
  <c r="BTP8" i="5"/>
  <c r="BTQ8" i="5"/>
  <c r="BTR8" i="5"/>
  <c r="BTS8" i="5"/>
  <c r="BTT8" i="5"/>
  <c r="BTU8" i="5"/>
  <c r="BTV8" i="5"/>
  <c r="BTW8" i="5"/>
  <c r="BTX8" i="5"/>
  <c r="BTY8" i="5"/>
  <c r="BTZ8" i="5"/>
  <c r="BUA8" i="5"/>
  <c r="BUB8" i="5"/>
  <c r="BUC8" i="5"/>
  <c r="BUD8" i="5"/>
  <c r="BUE8" i="5"/>
  <c r="BUF8" i="5"/>
  <c r="BUG8" i="5"/>
  <c r="BUH8" i="5"/>
  <c r="BUI8" i="5"/>
  <c r="BUJ8" i="5"/>
  <c r="BUK8" i="5"/>
  <c r="BUL8" i="5"/>
  <c r="BUM8" i="5"/>
  <c r="BUN8" i="5"/>
  <c r="BUO8" i="5"/>
  <c r="BUP8" i="5"/>
  <c r="BUQ8" i="5"/>
  <c r="BUR8" i="5"/>
  <c r="BUS8" i="5"/>
  <c r="BUT8" i="5"/>
  <c r="BUU8" i="5"/>
  <c r="BUV8" i="5"/>
  <c r="BUW8" i="5"/>
  <c r="BUX8" i="5"/>
  <c r="BUY8" i="5"/>
  <c r="BUZ8" i="5"/>
  <c r="BVA8" i="5"/>
  <c r="BVB8" i="5"/>
  <c r="BVC8" i="5"/>
  <c r="BVD8" i="5"/>
  <c r="BVE8" i="5"/>
  <c r="BVF8" i="5"/>
  <c r="BVG8" i="5"/>
  <c r="BVH8" i="5"/>
  <c r="BVI8" i="5"/>
  <c r="BVJ8" i="5"/>
  <c r="BVK8" i="5"/>
  <c r="BVL8" i="5"/>
  <c r="BVM8" i="5"/>
  <c r="BVN8" i="5"/>
  <c r="BVO8" i="5"/>
  <c r="BVP8" i="5"/>
  <c r="BVQ8" i="5"/>
  <c r="BVR8" i="5"/>
  <c r="BVS8" i="5"/>
  <c r="BVT8" i="5"/>
  <c r="BVU8" i="5"/>
  <c r="BVV8" i="5"/>
  <c r="BVW8" i="5"/>
  <c r="BVX8" i="5"/>
  <c r="BVY8" i="5"/>
  <c r="BVZ8" i="5"/>
  <c r="BWA8" i="5"/>
  <c r="BWB8" i="5"/>
  <c r="BWC8" i="5"/>
  <c r="BWD8" i="5"/>
  <c r="BWE8" i="5"/>
  <c r="BWF8" i="5"/>
  <c r="BWG8" i="5"/>
  <c r="BWH8" i="5"/>
  <c r="BWI8" i="5"/>
  <c r="BWJ8" i="5"/>
  <c r="BWK8" i="5"/>
  <c r="BWL8" i="5"/>
  <c r="BWM8" i="5"/>
  <c r="BWN8" i="5"/>
  <c r="BWO8" i="5"/>
  <c r="BWP8" i="5"/>
  <c r="BWQ8" i="5"/>
  <c r="BWR8" i="5"/>
  <c r="BWS8" i="5"/>
  <c r="BWT8" i="5"/>
  <c r="BWU8" i="5"/>
  <c r="BWV8" i="5"/>
  <c r="BWW8" i="5"/>
  <c r="BWX8" i="5"/>
  <c r="BWY8" i="5"/>
  <c r="BWZ8" i="5"/>
  <c r="BXA8" i="5"/>
  <c r="BXB8" i="5"/>
  <c r="BXC8" i="5"/>
  <c r="BXD8" i="5"/>
  <c r="BXE8" i="5"/>
  <c r="BXF8" i="5"/>
  <c r="BXG8" i="5"/>
  <c r="BXH8" i="5"/>
  <c r="BXI8" i="5"/>
  <c r="BXJ8" i="5"/>
  <c r="BXK8" i="5"/>
  <c r="BXL8" i="5"/>
  <c r="BXM8" i="5"/>
  <c r="BXN8" i="5"/>
  <c r="BXO8" i="5"/>
  <c r="BXP8" i="5"/>
  <c r="BXQ8" i="5"/>
  <c r="BXR8" i="5"/>
  <c r="BXS8" i="5"/>
  <c r="BXT8" i="5"/>
  <c r="BXU8" i="5"/>
  <c r="BXV8" i="5"/>
  <c r="BXW8" i="5"/>
  <c r="BXX8" i="5"/>
  <c r="BXY8" i="5"/>
  <c r="BXZ8" i="5"/>
  <c r="BYA8" i="5"/>
  <c r="BYB8" i="5"/>
  <c r="BYC8" i="5"/>
  <c r="BYD8" i="5"/>
  <c r="BYE8" i="5"/>
  <c r="BYF8" i="5"/>
  <c r="BYG8" i="5"/>
  <c r="BYH8" i="5"/>
  <c r="BYI8" i="5"/>
  <c r="BYJ8" i="5"/>
  <c r="BYK8" i="5"/>
  <c r="BYL8" i="5"/>
  <c r="BYM8" i="5"/>
  <c r="BYN8" i="5"/>
  <c r="BYO8" i="5"/>
  <c r="BYP8" i="5"/>
  <c r="BYQ8" i="5"/>
  <c r="BYR8" i="5"/>
  <c r="BYS8" i="5"/>
  <c r="BYT8" i="5"/>
  <c r="BYU8" i="5"/>
  <c r="BYV8" i="5"/>
  <c r="BYW8" i="5"/>
  <c r="BYX8" i="5"/>
  <c r="BYY8" i="5"/>
  <c r="BYZ8" i="5"/>
  <c r="BZA8" i="5"/>
  <c r="BZB8" i="5"/>
  <c r="BZC8" i="5"/>
  <c r="BZD8" i="5"/>
  <c r="BZE8" i="5"/>
  <c r="BZF8" i="5"/>
  <c r="BZG8" i="5"/>
  <c r="BZH8" i="5"/>
  <c r="BZI8" i="5"/>
  <c r="BZJ8" i="5"/>
  <c r="BZK8" i="5"/>
  <c r="BZL8" i="5"/>
  <c r="BZM8" i="5"/>
  <c r="BZN8" i="5"/>
  <c r="BZO8" i="5"/>
  <c r="BZP8" i="5"/>
  <c r="BZQ8" i="5"/>
  <c r="BZR8" i="5"/>
  <c r="BZS8" i="5"/>
  <c r="BZT8" i="5"/>
  <c r="BZU8" i="5"/>
  <c r="BZV8" i="5"/>
  <c r="BZW8" i="5"/>
  <c r="BZX8" i="5"/>
  <c r="BZY8" i="5"/>
  <c r="BZZ8" i="5"/>
  <c r="CAA8" i="5"/>
  <c r="CAB8" i="5"/>
  <c r="CAC8" i="5"/>
  <c r="CAD8" i="5"/>
  <c r="CAE8" i="5"/>
  <c r="CAF8" i="5"/>
  <c r="CAG8" i="5"/>
  <c r="CAH8" i="5"/>
  <c r="CAI8" i="5"/>
  <c r="CAJ8" i="5"/>
  <c r="CAK8" i="5"/>
  <c r="CAL8" i="5"/>
  <c r="CAM8" i="5"/>
  <c r="CAN8" i="5"/>
  <c r="CAO8" i="5"/>
  <c r="CAP8" i="5"/>
  <c r="CAQ8" i="5"/>
  <c r="CAR8" i="5"/>
  <c r="CAS8" i="5"/>
  <c r="CAT8" i="5"/>
  <c r="CAU8" i="5"/>
  <c r="CAV8" i="5"/>
  <c r="CAW8" i="5"/>
  <c r="CAX8" i="5"/>
  <c r="CAY8" i="5"/>
  <c r="CAZ8" i="5"/>
  <c r="CBA8" i="5"/>
  <c r="CBB8" i="5"/>
  <c r="CBC8" i="5"/>
  <c r="CBD8" i="5"/>
  <c r="CBE8" i="5"/>
  <c r="CBF8" i="5"/>
  <c r="CBG8" i="5"/>
  <c r="CBH8" i="5"/>
  <c r="CBI8" i="5"/>
  <c r="CBJ8" i="5"/>
  <c r="CBK8" i="5"/>
  <c r="CBL8" i="5"/>
  <c r="CBM8" i="5"/>
  <c r="CBN8" i="5"/>
  <c r="CBO8" i="5"/>
  <c r="CBP8" i="5"/>
  <c r="CBQ8" i="5"/>
  <c r="CBR8" i="5"/>
  <c r="CBS8" i="5"/>
  <c r="CBT8" i="5"/>
  <c r="CBU8" i="5"/>
  <c r="CBV8" i="5"/>
  <c r="CBW8" i="5"/>
  <c r="CBX8" i="5"/>
  <c r="CBY8" i="5"/>
  <c r="CBZ8" i="5"/>
  <c r="CCA8" i="5"/>
  <c r="CCB8" i="5"/>
  <c r="CCC8" i="5"/>
  <c r="CCD8" i="5"/>
  <c r="CCE8" i="5"/>
  <c r="CCF8" i="5"/>
  <c r="CCG8" i="5"/>
  <c r="CCH8" i="5"/>
  <c r="CCI8" i="5"/>
  <c r="CCJ8" i="5"/>
  <c r="CCK8" i="5"/>
  <c r="CCL8" i="5"/>
  <c r="CCM8" i="5"/>
  <c r="CCN8" i="5"/>
  <c r="CCO8" i="5"/>
  <c r="CCP8" i="5"/>
  <c r="CCQ8" i="5"/>
  <c r="CCR8" i="5"/>
  <c r="CCS8" i="5"/>
  <c r="CCT8" i="5"/>
  <c r="CCU8" i="5"/>
  <c r="CCV8" i="5"/>
  <c r="CCW8" i="5"/>
  <c r="CCX8" i="5"/>
  <c r="CCY8" i="5"/>
  <c r="CCZ8" i="5"/>
  <c r="CDA8" i="5"/>
  <c r="CDB8" i="5"/>
  <c r="CDC8" i="5"/>
  <c r="CDD8" i="5"/>
  <c r="CDE8" i="5"/>
  <c r="CDF8" i="5"/>
  <c r="CDG8" i="5"/>
  <c r="CDH8" i="5"/>
  <c r="CDI8" i="5"/>
  <c r="CDJ8" i="5"/>
  <c r="CDK8" i="5"/>
  <c r="CDL8" i="5"/>
  <c r="CDM8" i="5"/>
  <c r="CDN8" i="5"/>
  <c r="CDO8" i="5"/>
  <c r="CDP8" i="5"/>
  <c r="CDQ8" i="5"/>
  <c r="CDR8" i="5"/>
  <c r="CDS8" i="5"/>
  <c r="CDT8" i="5"/>
  <c r="CDU8" i="5"/>
  <c r="CDV8" i="5"/>
  <c r="CDW8" i="5"/>
  <c r="CDX8" i="5"/>
  <c r="CDY8" i="5"/>
  <c r="CDZ8" i="5"/>
  <c r="CEA8" i="5"/>
  <c r="CEB8" i="5"/>
  <c r="CEC8" i="5"/>
  <c r="CED8" i="5"/>
  <c r="CEE8" i="5"/>
  <c r="CEF8" i="5"/>
  <c r="CEG8" i="5"/>
  <c r="CEH8" i="5"/>
  <c r="CEI8" i="5"/>
  <c r="CEJ8" i="5"/>
  <c r="CEK8" i="5"/>
  <c r="CEL8" i="5"/>
  <c r="CEM8" i="5"/>
  <c r="CEN8" i="5"/>
  <c r="CEO8" i="5"/>
  <c r="CEP8" i="5"/>
  <c r="CEQ8" i="5"/>
  <c r="CER8" i="5"/>
  <c r="CES8" i="5"/>
  <c r="CET8" i="5"/>
  <c r="CEU8" i="5"/>
  <c r="CEV8" i="5"/>
  <c r="CEW8" i="5"/>
  <c r="CEX8" i="5"/>
  <c r="CEY8" i="5"/>
  <c r="CEZ8" i="5"/>
  <c r="CFA8" i="5"/>
  <c r="CFB8" i="5"/>
  <c r="CFC8" i="5"/>
  <c r="CFD8" i="5"/>
  <c r="CFE8" i="5"/>
  <c r="CFF8" i="5"/>
  <c r="CFG8" i="5"/>
  <c r="CFH8" i="5"/>
  <c r="CFI8" i="5"/>
  <c r="CFJ8" i="5"/>
  <c r="CFK8" i="5"/>
  <c r="CFL8" i="5"/>
  <c r="CFM8" i="5"/>
  <c r="CFN8" i="5"/>
  <c r="CFO8" i="5"/>
  <c r="CFP8" i="5"/>
  <c r="CFQ8" i="5"/>
  <c r="CFR8" i="5"/>
  <c r="CFS8" i="5"/>
  <c r="CFT8" i="5"/>
  <c r="CFU8" i="5"/>
  <c r="CFV8" i="5"/>
  <c r="CFW8" i="5"/>
  <c r="CFX8" i="5"/>
  <c r="CFY8" i="5"/>
  <c r="CFZ8" i="5"/>
  <c r="CGA8" i="5"/>
  <c r="CGB8" i="5"/>
  <c r="CGC8" i="5"/>
  <c r="CGD8" i="5"/>
  <c r="CGE8" i="5"/>
  <c r="CGF8" i="5"/>
  <c r="CGG8" i="5"/>
  <c r="CGH8" i="5"/>
  <c r="CGI8" i="5"/>
  <c r="CGJ8" i="5"/>
  <c r="CGK8" i="5"/>
  <c r="CGL8" i="5"/>
  <c r="CGM8" i="5"/>
  <c r="CGN8" i="5"/>
  <c r="CGO8" i="5"/>
  <c r="CGP8" i="5"/>
  <c r="CGQ8" i="5"/>
  <c r="CGR8" i="5"/>
  <c r="CGS8" i="5"/>
  <c r="CGT8" i="5"/>
  <c r="CGU8" i="5"/>
  <c r="CGV8" i="5"/>
  <c r="CGW8" i="5"/>
  <c r="CGX8" i="5"/>
  <c r="CGY8" i="5"/>
  <c r="CGZ8" i="5"/>
  <c r="CHA8" i="5"/>
  <c r="CHB8" i="5"/>
  <c r="CHC8" i="5"/>
  <c r="CHD8" i="5"/>
  <c r="CHE8" i="5"/>
  <c r="CHF8" i="5"/>
  <c r="CHG8" i="5"/>
  <c r="CHH8" i="5"/>
  <c r="CHI8" i="5"/>
  <c r="CHJ8" i="5"/>
  <c r="CHK8" i="5"/>
  <c r="CHL8" i="5"/>
  <c r="CHM8" i="5"/>
  <c r="CHN8" i="5"/>
  <c r="CHO8" i="5"/>
  <c r="CHP8" i="5"/>
  <c r="CHQ8" i="5"/>
  <c r="CHR8" i="5"/>
  <c r="CHS8" i="5"/>
  <c r="CHT8" i="5"/>
  <c r="CHU8" i="5"/>
  <c r="CHV8" i="5"/>
  <c r="CHW8" i="5"/>
  <c r="CHX8" i="5"/>
  <c r="CHY8" i="5"/>
  <c r="CHZ8" i="5"/>
  <c r="CIA8" i="5"/>
  <c r="CIB8" i="5"/>
  <c r="CIC8" i="5"/>
  <c r="CID8" i="5"/>
  <c r="CIE8" i="5"/>
  <c r="CIF8" i="5"/>
  <c r="CIG8" i="5"/>
  <c r="CIH8" i="5"/>
  <c r="CII8" i="5"/>
  <c r="CIJ8" i="5"/>
  <c r="CIK8" i="5"/>
  <c r="CIL8" i="5"/>
  <c r="CIM8" i="5"/>
  <c r="CIN8" i="5"/>
  <c r="CIO8" i="5"/>
  <c r="CIP8" i="5"/>
  <c r="CIQ8" i="5"/>
  <c r="CIR8" i="5"/>
  <c r="CIS8" i="5"/>
  <c r="CIT8" i="5"/>
  <c r="CIU8" i="5"/>
  <c r="CIV8" i="5"/>
  <c r="CIW8" i="5"/>
  <c r="CIX8" i="5"/>
  <c r="CIY8" i="5"/>
  <c r="CIZ8" i="5"/>
  <c r="CJA8" i="5"/>
  <c r="CJB8" i="5"/>
  <c r="CJC8" i="5"/>
  <c r="CJD8" i="5"/>
  <c r="CJE8" i="5"/>
  <c r="CJF8" i="5"/>
  <c r="CJG8" i="5"/>
  <c r="CJH8" i="5"/>
  <c r="CJI8" i="5"/>
  <c r="CJJ8" i="5"/>
  <c r="CJK8" i="5"/>
  <c r="CJL8" i="5"/>
  <c r="CJM8" i="5"/>
  <c r="CJN8" i="5"/>
  <c r="CJO8" i="5"/>
  <c r="CJP8" i="5"/>
  <c r="CJQ8" i="5"/>
  <c r="CJR8" i="5"/>
  <c r="CJS8" i="5"/>
  <c r="CJT8" i="5"/>
  <c r="CJU8" i="5"/>
  <c r="CJV8" i="5"/>
  <c r="CJW8" i="5"/>
  <c r="CJX8" i="5"/>
  <c r="CJY8" i="5"/>
  <c r="CJZ8" i="5"/>
  <c r="CKA8" i="5"/>
  <c r="CKB8" i="5"/>
  <c r="CKC8" i="5"/>
  <c r="CKD8" i="5"/>
  <c r="CKE8" i="5"/>
  <c r="CKF8" i="5"/>
  <c r="CKG8" i="5"/>
  <c r="CKH8" i="5"/>
  <c r="CKI8" i="5"/>
  <c r="CKJ8" i="5"/>
  <c r="CKK8" i="5"/>
  <c r="CKL8" i="5"/>
  <c r="CKM8" i="5"/>
  <c r="CKN8" i="5"/>
  <c r="CKO8" i="5"/>
  <c r="CKP8" i="5"/>
  <c r="CKQ8" i="5"/>
  <c r="CKR8" i="5"/>
  <c r="CKS8" i="5"/>
  <c r="CKT8" i="5"/>
  <c r="CKU8" i="5"/>
  <c r="CKV8" i="5"/>
  <c r="CKW8" i="5"/>
  <c r="CKX8" i="5"/>
  <c r="CKY8" i="5"/>
  <c r="CKZ8" i="5"/>
  <c r="CLA8" i="5"/>
  <c r="CLB8" i="5"/>
  <c r="CLC8" i="5"/>
  <c r="CLD8" i="5"/>
  <c r="CLE8" i="5"/>
  <c r="CLF8" i="5"/>
  <c r="CLG8" i="5"/>
  <c r="CLH8" i="5"/>
  <c r="CLI8" i="5"/>
  <c r="CLJ8" i="5"/>
  <c r="CLK8" i="5"/>
  <c r="CLL8" i="5"/>
  <c r="CLM8" i="5"/>
  <c r="CLN8" i="5"/>
  <c r="CLO8" i="5"/>
  <c r="CLP8" i="5"/>
  <c r="CLQ8" i="5"/>
  <c r="CLR8" i="5"/>
  <c r="CLS8" i="5"/>
  <c r="CLT8" i="5"/>
  <c r="CLU8" i="5"/>
  <c r="CLV8" i="5"/>
  <c r="CLW8" i="5"/>
  <c r="CLX8" i="5"/>
  <c r="CLY8" i="5"/>
  <c r="CLZ8" i="5"/>
  <c r="CMA8" i="5"/>
  <c r="CMB8" i="5"/>
  <c r="CMC8" i="5"/>
  <c r="CMD8" i="5"/>
  <c r="CME8" i="5"/>
  <c r="CMF8" i="5"/>
  <c r="CMG8" i="5"/>
  <c r="CMH8" i="5"/>
  <c r="CMI8" i="5"/>
  <c r="CMJ8" i="5"/>
  <c r="CMK8" i="5"/>
  <c r="CML8" i="5"/>
  <c r="CMM8" i="5"/>
  <c r="CMN8" i="5"/>
  <c r="CMO8" i="5"/>
  <c r="CMP8" i="5"/>
  <c r="CMQ8" i="5"/>
  <c r="CMR8" i="5"/>
  <c r="CMS8" i="5"/>
  <c r="CMT8" i="5"/>
  <c r="CMU8" i="5"/>
  <c r="CMV8" i="5"/>
  <c r="CMW8" i="5"/>
  <c r="CMX8" i="5"/>
  <c r="CMY8" i="5"/>
  <c r="CMZ8" i="5"/>
  <c r="CNA8" i="5"/>
  <c r="CNB8" i="5"/>
  <c r="CNC8" i="5"/>
  <c r="CND8" i="5"/>
  <c r="CNE8" i="5"/>
  <c r="CNF8" i="5"/>
  <c r="CNG8" i="5"/>
  <c r="CNH8" i="5"/>
  <c r="CNI8" i="5"/>
  <c r="CNJ8" i="5"/>
  <c r="CNK8" i="5"/>
  <c r="CNL8" i="5"/>
  <c r="CNM8" i="5"/>
  <c r="CNN8" i="5"/>
  <c r="CNO8" i="5"/>
  <c r="CNP8" i="5"/>
  <c r="CNQ8" i="5"/>
  <c r="CNR8" i="5"/>
  <c r="CNS8" i="5"/>
  <c r="CNT8" i="5"/>
  <c r="CNU8" i="5"/>
  <c r="CNV8" i="5"/>
  <c r="CNW8" i="5"/>
  <c r="CNX8" i="5"/>
  <c r="CNY8" i="5"/>
  <c r="CNZ8" i="5"/>
  <c r="COA8" i="5"/>
  <c r="COB8" i="5"/>
  <c r="COC8" i="5"/>
  <c r="COD8" i="5"/>
  <c r="COE8" i="5"/>
  <c r="COF8" i="5"/>
  <c r="COG8" i="5"/>
  <c r="COH8" i="5"/>
  <c r="COI8" i="5"/>
  <c r="COJ8" i="5"/>
  <c r="COK8" i="5"/>
  <c r="COL8" i="5"/>
  <c r="COM8" i="5"/>
  <c r="CON8" i="5"/>
  <c r="COO8" i="5"/>
  <c r="COP8" i="5"/>
  <c r="COQ8" i="5"/>
  <c r="COR8" i="5"/>
  <c r="COS8" i="5"/>
  <c r="COT8" i="5"/>
  <c r="COU8" i="5"/>
  <c r="COV8" i="5"/>
  <c r="COW8" i="5"/>
  <c r="COX8" i="5"/>
  <c r="COY8" i="5"/>
  <c r="COZ8" i="5"/>
  <c r="CPA8" i="5"/>
  <c r="CPB8" i="5"/>
  <c r="CPC8" i="5"/>
  <c r="CPD8" i="5"/>
  <c r="CPE8" i="5"/>
  <c r="CPF8" i="5"/>
  <c r="CPG8" i="5"/>
  <c r="CPH8" i="5"/>
  <c r="CPI8" i="5"/>
  <c r="CPJ8" i="5"/>
  <c r="CPK8" i="5"/>
  <c r="CPL8" i="5"/>
  <c r="CPM8" i="5"/>
  <c r="CPN8" i="5"/>
  <c r="CPO8" i="5"/>
  <c r="CPP8" i="5"/>
  <c r="CPQ8" i="5"/>
  <c r="CPR8" i="5"/>
  <c r="CPS8" i="5"/>
  <c r="CPT8" i="5"/>
  <c r="CPU8" i="5"/>
  <c r="CPV8" i="5"/>
  <c r="CPW8" i="5"/>
  <c r="CPX8" i="5"/>
  <c r="CPY8" i="5"/>
  <c r="CPZ8" i="5"/>
  <c r="CQA8" i="5"/>
  <c r="CQB8" i="5"/>
  <c r="CQC8" i="5"/>
  <c r="CQD8" i="5"/>
  <c r="CQE8" i="5"/>
  <c r="CQF8" i="5"/>
  <c r="CQG8" i="5"/>
  <c r="CQH8" i="5"/>
  <c r="CQI8" i="5"/>
  <c r="CQJ8" i="5"/>
  <c r="CQK8" i="5"/>
  <c r="CQL8" i="5"/>
  <c r="CQM8" i="5"/>
  <c r="CQN8" i="5"/>
  <c r="CQO8" i="5"/>
  <c r="CQP8" i="5"/>
  <c r="CQQ8" i="5"/>
  <c r="CQR8" i="5"/>
  <c r="CQS8" i="5"/>
  <c r="CQT8" i="5"/>
  <c r="CQU8" i="5"/>
  <c r="CQV8" i="5"/>
  <c r="CQW8" i="5"/>
  <c r="CQX8" i="5"/>
  <c r="CQY8" i="5"/>
  <c r="CQZ8" i="5"/>
  <c r="CRA8" i="5"/>
  <c r="CRB8" i="5"/>
  <c r="CRC8" i="5"/>
  <c r="CRD8" i="5"/>
  <c r="CRE8" i="5"/>
  <c r="CRF8" i="5"/>
  <c r="CRG8" i="5"/>
  <c r="CRH8" i="5"/>
  <c r="CRI8" i="5"/>
  <c r="CRJ8" i="5"/>
  <c r="CRK8" i="5"/>
  <c r="CRL8" i="5"/>
  <c r="CRM8" i="5"/>
  <c r="CRN8" i="5"/>
  <c r="CRO8" i="5"/>
  <c r="CRP8" i="5"/>
  <c r="CRQ8" i="5"/>
  <c r="CRR8" i="5"/>
  <c r="CRS8" i="5"/>
  <c r="CRT8" i="5"/>
  <c r="CRU8" i="5"/>
  <c r="CRV8" i="5"/>
  <c r="CRW8" i="5"/>
  <c r="CRX8" i="5"/>
  <c r="CRY8" i="5"/>
  <c r="CRZ8" i="5"/>
  <c r="CSA8" i="5"/>
  <c r="CSB8" i="5"/>
  <c r="CSC8" i="5"/>
  <c r="CSD8" i="5"/>
  <c r="CSE8" i="5"/>
  <c r="CSF8" i="5"/>
  <c r="CSG8" i="5"/>
  <c r="CSH8" i="5"/>
  <c r="CSI8" i="5"/>
  <c r="CSJ8" i="5"/>
  <c r="CSK8" i="5"/>
  <c r="CSL8" i="5"/>
  <c r="CSM8" i="5"/>
  <c r="CSN8" i="5"/>
  <c r="CSO8" i="5"/>
  <c r="CSP8" i="5"/>
  <c r="CSQ8" i="5"/>
  <c r="CSR8" i="5"/>
  <c r="CSS8" i="5"/>
  <c r="CST8" i="5"/>
  <c r="CSU8" i="5"/>
  <c r="CSV8" i="5"/>
  <c r="CSW8" i="5"/>
  <c r="CSX8" i="5"/>
  <c r="CSY8" i="5"/>
  <c r="CSZ8" i="5"/>
  <c r="CTA8" i="5"/>
  <c r="CTB8" i="5"/>
  <c r="CTC8" i="5"/>
  <c r="CTD8" i="5"/>
  <c r="CTE8" i="5"/>
  <c r="CTF8" i="5"/>
  <c r="CTG8" i="5"/>
  <c r="CTH8" i="5"/>
  <c r="CTI8" i="5"/>
  <c r="CTJ8" i="5"/>
  <c r="CTK8" i="5"/>
  <c r="CTL8" i="5"/>
  <c r="CTM8" i="5"/>
  <c r="CTN8" i="5"/>
  <c r="CTO8" i="5"/>
  <c r="CTP8" i="5"/>
  <c r="CTQ8" i="5"/>
  <c r="CTR8" i="5"/>
  <c r="CTS8" i="5"/>
  <c r="CTT8" i="5"/>
  <c r="CTU8" i="5"/>
  <c r="CTV8" i="5"/>
  <c r="CTW8" i="5"/>
  <c r="CTX8" i="5"/>
  <c r="CTY8" i="5"/>
  <c r="CTZ8" i="5"/>
  <c r="CUA8" i="5"/>
  <c r="CUB8" i="5"/>
  <c r="CUC8" i="5"/>
  <c r="CUD8" i="5"/>
  <c r="CUE8" i="5"/>
  <c r="CUF8" i="5"/>
  <c r="CUG8" i="5"/>
  <c r="CUH8" i="5"/>
  <c r="CUI8" i="5"/>
  <c r="CUJ8" i="5"/>
  <c r="CUK8" i="5"/>
  <c r="CUL8" i="5"/>
  <c r="CUM8" i="5"/>
  <c r="CUN8" i="5"/>
  <c r="CUO8" i="5"/>
  <c r="CUP8" i="5"/>
  <c r="CUQ8" i="5"/>
  <c r="CUR8" i="5"/>
  <c r="CUS8" i="5"/>
  <c r="CUT8" i="5"/>
  <c r="CUU8" i="5"/>
  <c r="CUV8" i="5"/>
  <c r="CUW8" i="5"/>
  <c r="CUX8" i="5"/>
  <c r="CUY8" i="5"/>
  <c r="CUZ8" i="5"/>
  <c r="CVA8" i="5"/>
  <c r="CVB8" i="5"/>
  <c r="CVC8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MD9" i="5"/>
  <c r="BME9" i="5"/>
  <c r="BMF9" i="5"/>
  <c r="BMG9" i="5"/>
  <c r="BMH9" i="5"/>
  <c r="BMI9" i="5"/>
  <c r="BMJ9" i="5"/>
  <c r="BMK9" i="5"/>
  <c r="BML9" i="5"/>
  <c r="BMM9" i="5"/>
  <c r="BMN9" i="5"/>
  <c r="BMO9" i="5"/>
  <c r="BMP9" i="5"/>
  <c r="BMQ9" i="5"/>
  <c r="BMR9" i="5"/>
  <c r="BMS9" i="5"/>
  <c r="BMT9" i="5"/>
  <c r="BMU9" i="5"/>
  <c r="BMV9" i="5"/>
  <c r="BMW9" i="5"/>
  <c r="BMX9" i="5"/>
  <c r="BMY9" i="5"/>
  <c r="BMZ9" i="5"/>
  <c r="BNA9" i="5"/>
  <c r="BNB9" i="5"/>
  <c r="BNC9" i="5"/>
  <c r="BND9" i="5"/>
  <c r="BNE9" i="5"/>
  <c r="BNF9" i="5"/>
  <c r="BNG9" i="5"/>
  <c r="BNH9" i="5"/>
  <c r="BNI9" i="5"/>
  <c r="BNJ9" i="5"/>
  <c r="BNK9" i="5"/>
  <c r="BNL9" i="5"/>
  <c r="BNM9" i="5"/>
  <c r="BNN9" i="5"/>
  <c r="BNO9" i="5"/>
  <c r="BNP9" i="5"/>
  <c r="BNQ9" i="5"/>
  <c r="BNR9" i="5"/>
  <c r="BNS9" i="5"/>
  <c r="BNT9" i="5"/>
  <c r="BNU9" i="5"/>
  <c r="BNV9" i="5"/>
  <c r="BNW9" i="5"/>
  <c r="BNX9" i="5"/>
  <c r="BNY9" i="5"/>
  <c r="BNZ9" i="5"/>
  <c r="BOA9" i="5"/>
  <c r="BOB9" i="5"/>
  <c r="BOC9" i="5"/>
  <c r="BOD9" i="5"/>
  <c r="BOE9" i="5"/>
  <c r="BOF9" i="5"/>
  <c r="BOG9" i="5"/>
  <c r="BOH9" i="5"/>
  <c r="BOI9" i="5"/>
  <c r="BOJ9" i="5"/>
  <c r="BOK9" i="5"/>
  <c r="BOL9" i="5"/>
  <c r="BOM9" i="5"/>
  <c r="BON9" i="5"/>
  <c r="BOO9" i="5"/>
  <c r="BOP9" i="5"/>
  <c r="BOQ9" i="5"/>
  <c r="BOR9" i="5"/>
  <c r="BOS9" i="5"/>
  <c r="BOT9" i="5"/>
  <c r="BOU9" i="5"/>
  <c r="BOV9" i="5"/>
  <c r="BOW9" i="5"/>
  <c r="BOX9" i="5"/>
  <c r="BOY9" i="5"/>
  <c r="BOZ9" i="5"/>
  <c r="BPA9" i="5"/>
  <c r="BPB9" i="5"/>
  <c r="BPC9" i="5"/>
  <c r="BPD9" i="5"/>
  <c r="BPE9" i="5"/>
  <c r="BPF9" i="5"/>
  <c r="BPG9" i="5"/>
  <c r="BPH9" i="5"/>
  <c r="BPI9" i="5"/>
  <c r="BPJ9" i="5"/>
  <c r="BPK9" i="5"/>
  <c r="BPL9" i="5"/>
  <c r="BPM9" i="5"/>
  <c r="BPN9" i="5"/>
  <c r="BPO9" i="5"/>
  <c r="BPP9" i="5"/>
  <c r="BPQ9" i="5"/>
  <c r="BPR9" i="5"/>
  <c r="BPS9" i="5"/>
  <c r="BPT9" i="5"/>
  <c r="BPU9" i="5"/>
  <c r="BPV9" i="5"/>
  <c r="BPW9" i="5"/>
  <c r="BPX9" i="5"/>
  <c r="BPY9" i="5"/>
  <c r="BPZ9" i="5"/>
  <c r="BQA9" i="5"/>
  <c r="BQB9" i="5"/>
  <c r="BQC9" i="5"/>
  <c r="BQD9" i="5"/>
  <c r="BQE9" i="5"/>
  <c r="BQF9" i="5"/>
  <c r="BQG9" i="5"/>
  <c r="BQH9" i="5"/>
  <c r="BQI9" i="5"/>
  <c r="BQJ9" i="5"/>
  <c r="BQK9" i="5"/>
  <c r="BQL9" i="5"/>
  <c r="BQM9" i="5"/>
  <c r="BQN9" i="5"/>
  <c r="BQO9" i="5"/>
  <c r="BQP9" i="5"/>
  <c r="BQQ9" i="5"/>
  <c r="BQR9" i="5"/>
  <c r="BQS9" i="5"/>
  <c r="BQT9" i="5"/>
  <c r="BQU9" i="5"/>
  <c r="BQV9" i="5"/>
  <c r="BQW9" i="5"/>
  <c r="BQX9" i="5"/>
  <c r="BQY9" i="5"/>
  <c r="BQZ9" i="5"/>
  <c r="BRA9" i="5"/>
  <c r="BRB9" i="5"/>
  <c r="BRC9" i="5"/>
  <c r="BRD9" i="5"/>
  <c r="BRE9" i="5"/>
  <c r="BRF9" i="5"/>
  <c r="BRG9" i="5"/>
  <c r="BRH9" i="5"/>
  <c r="BRI9" i="5"/>
  <c r="BRJ9" i="5"/>
  <c r="BRK9" i="5"/>
  <c r="BRL9" i="5"/>
  <c r="BRM9" i="5"/>
  <c r="BRN9" i="5"/>
  <c r="BRO9" i="5"/>
  <c r="BRP9" i="5"/>
  <c r="BRQ9" i="5"/>
  <c r="BRR9" i="5"/>
  <c r="BRS9" i="5"/>
  <c r="BRT9" i="5"/>
  <c r="BRU9" i="5"/>
  <c r="BRV9" i="5"/>
  <c r="BRW9" i="5"/>
  <c r="BRX9" i="5"/>
  <c r="BRY9" i="5"/>
  <c r="BRZ9" i="5"/>
  <c r="BSA9" i="5"/>
  <c r="BSB9" i="5"/>
  <c r="BSC9" i="5"/>
  <c r="BSD9" i="5"/>
  <c r="BSE9" i="5"/>
  <c r="BSF9" i="5"/>
  <c r="BSG9" i="5"/>
  <c r="BSH9" i="5"/>
  <c r="BSI9" i="5"/>
  <c r="BSJ9" i="5"/>
  <c r="BSK9" i="5"/>
  <c r="BSL9" i="5"/>
  <c r="BSM9" i="5"/>
  <c r="BSN9" i="5"/>
  <c r="BSO9" i="5"/>
  <c r="BSP9" i="5"/>
  <c r="BSQ9" i="5"/>
  <c r="BSR9" i="5"/>
  <c r="BSS9" i="5"/>
  <c r="BST9" i="5"/>
  <c r="BSU9" i="5"/>
  <c r="BSV9" i="5"/>
  <c r="BSW9" i="5"/>
  <c r="BSX9" i="5"/>
  <c r="BSY9" i="5"/>
  <c r="BSZ9" i="5"/>
  <c r="BTA9" i="5"/>
  <c r="BTB9" i="5"/>
  <c r="BTC9" i="5"/>
  <c r="BTD9" i="5"/>
  <c r="BTE9" i="5"/>
  <c r="BTF9" i="5"/>
  <c r="BTG9" i="5"/>
  <c r="BTH9" i="5"/>
  <c r="BTI9" i="5"/>
  <c r="BTJ9" i="5"/>
  <c r="BTK9" i="5"/>
  <c r="BTL9" i="5"/>
  <c r="BTM9" i="5"/>
  <c r="BTN9" i="5"/>
  <c r="BTO9" i="5"/>
  <c r="BTP9" i="5"/>
  <c r="BTQ9" i="5"/>
  <c r="BTR9" i="5"/>
  <c r="BTS9" i="5"/>
  <c r="BTT9" i="5"/>
  <c r="BTU9" i="5"/>
  <c r="BTV9" i="5"/>
  <c r="BTW9" i="5"/>
  <c r="BTX9" i="5"/>
  <c r="BTY9" i="5"/>
  <c r="BTZ9" i="5"/>
  <c r="BUA9" i="5"/>
  <c r="BUB9" i="5"/>
  <c r="BUC9" i="5"/>
  <c r="BUD9" i="5"/>
  <c r="BUE9" i="5"/>
  <c r="BUF9" i="5"/>
  <c r="BUG9" i="5"/>
  <c r="BUH9" i="5"/>
  <c r="BUI9" i="5"/>
  <c r="BUJ9" i="5"/>
  <c r="BUK9" i="5"/>
  <c r="BUL9" i="5"/>
  <c r="BUM9" i="5"/>
  <c r="BUN9" i="5"/>
  <c r="BUO9" i="5"/>
  <c r="BUP9" i="5"/>
  <c r="BUQ9" i="5"/>
  <c r="BUR9" i="5"/>
  <c r="BUS9" i="5"/>
  <c r="BUT9" i="5"/>
  <c r="BUU9" i="5"/>
  <c r="BUV9" i="5"/>
  <c r="BUW9" i="5"/>
  <c r="BUX9" i="5"/>
  <c r="BUY9" i="5"/>
  <c r="BUZ9" i="5"/>
  <c r="BVA9" i="5"/>
  <c r="BVB9" i="5"/>
  <c r="BVC9" i="5"/>
  <c r="BVD9" i="5"/>
  <c r="BVE9" i="5"/>
  <c r="BVF9" i="5"/>
  <c r="BVG9" i="5"/>
  <c r="BVH9" i="5"/>
  <c r="BVI9" i="5"/>
  <c r="BVJ9" i="5"/>
  <c r="BVK9" i="5"/>
  <c r="BVL9" i="5"/>
  <c r="BVM9" i="5"/>
  <c r="BVN9" i="5"/>
  <c r="BVO9" i="5"/>
  <c r="BVP9" i="5"/>
  <c r="BVQ9" i="5"/>
  <c r="BVR9" i="5"/>
  <c r="BVS9" i="5"/>
  <c r="BVT9" i="5"/>
  <c r="BVU9" i="5"/>
  <c r="BVV9" i="5"/>
  <c r="BVW9" i="5"/>
  <c r="BVX9" i="5"/>
  <c r="BVY9" i="5"/>
  <c r="BVZ9" i="5"/>
  <c r="BWA9" i="5"/>
  <c r="BWB9" i="5"/>
  <c r="BWC9" i="5"/>
  <c r="BWD9" i="5"/>
  <c r="BWE9" i="5"/>
  <c r="BWF9" i="5"/>
  <c r="BWG9" i="5"/>
  <c r="BWH9" i="5"/>
  <c r="BWI9" i="5"/>
  <c r="BWJ9" i="5"/>
  <c r="BWK9" i="5"/>
  <c r="BWL9" i="5"/>
  <c r="BWM9" i="5"/>
  <c r="BWN9" i="5"/>
  <c r="BWO9" i="5"/>
  <c r="BWP9" i="5"/>
  <c r="BWQ9" i="5"/>
  <c r="BWR9" i="5"/>
  <c r="BWS9" i="5"/>
  <c r="BWT9" i="5"/>
  <c r="BWU9" i="5"/>
  <c r="BWV9" i="5"/>
  <c r="BWW9" i="5"/>
  <c r="BWX9" i="5"/>
  <c r="BWY9" i="5"/>
  <c r="BWZ9" i="5"/>
  <c r="BXA9" i="5"/>
  <c r="BXB9" i="5"/>
  <c r="BXC9" i="5"/>
  <c r="BXD9" i="5"/>
  <c r="BXE9" i="5"/>
  <c r="BXF9" i="5"/>
  <c r="BXG9" i="5"/>
  <c r="BXH9" i="5"/>
  <c r="BXI9" i="5"/>
  <c r="BXJ9" i="5"/>
  <c r="BXK9" i="5"/>
  <c r="BXL9" i="5"/>
  <c r="BXM9" i="5"/>
  <c r="BXN9" i="5"/>
  <c r="BXO9" i="5"/>
  <c r="BXP9" i="5"/>
  <c r="BXQ9" i="5"/>
  <c r="BXR9" i="5"/>
  <c r="BXS9" i="5"/>
  <c r="BXT9" i="5"/>
  <c r="BXU9" i="5"/>
  <c r="BXV9" i="5"/>
  <c r="BXW9" i="5"/>
  <c r="BXX9" i="5"/>
  <c r="BXY9" i="5"/>
  <c r="BXZ9" i="5"/>
  <c r="BYA9" i="5"/>
  <c r="BYB9" i="5"/>
  <c r="BYC9" i="5"/>
  <c r="BYD9" i="5"/>
  <c r="BYE9" i="5"/>
  <c r="BYF9" i="5"/>
  <c r="BYG9" i="5"/>
  <c r="BYH9" i="5"/>
  <c r="BYI9" i="5"/>
  <c r="BYJ9" i="5"/>
  <c r="BYK9" i="5"/>
  <c r="BYL9" i="5"/>
  <c r="BYM9" i="5"/>
  <c r="BYN9" i="5"/>
  <c r="BYO9" i="5"/>
  <c r="BYP9" i="5"/>
  <c r="BYQ9" i="5"/>
  <c r="BYR9" i="5"/>
  <c r="BYS9" i="5"/>
  <c r="BYT9" i="5"/>
  <c r="BYU9" i="5"/>
  <c r="BYV9" i="5"/>
  <c r="BYW9" i="5"/>
  <c r="BYX9" i="5"/>
  <c r="BYY9" i="5"/>
  <c r="BYZ9" i="5"/>
  <c r="BZA9" i="5"/>
  <c r="BZB9" i="5"/>
  <c r="BZC9" i="5"/>
  <c r="BZD9" i="5"/>
  <c r="BZE9" i="5"/>
  <c r="BZF9" i="5"/>
  <c r="BZG9" i="5"/>
  <c r="BZH9" i="5"/>
  <c r="BZI9" i="5"/>
  <c r="BZJ9" i="5"/>
  <c r="BZK9" i="5"/>
  <c r="BZL9" i="5"/>
  <c r="BZM9" i="5"/>
  <c r="BZN9" i="5"/>
  <c r="BZO9" i="5"/>
  <c r="BZP9" i="5"/>
  <c r="BZQ9" i="5"/>
  <c r="BZR9" i="5"/>
  <c r="BZS9" i="5"/>
  <c r="BZT9" i="5"/>
  <c r="BZU9" i="5"/>
  <c r="BZV9" i="5"/>
  <c r="BZW9" i="5"/>
  <c r="BZX9" i="5"/>
  <c r="BZY9" i="5"/>
  <c r="BZZ9" i="5"/>
  <c r="CAA9" i="5"/>
  <c r="CAB9" i="5"/>
  <c r="CAC9" i="5"/>
  <c r="CAD9" i="5"/>
  <c r="CAE9" i="5"/>
  <c r="CAF9" i="5"/>
  <c r="CAG9" i="5"/>
  <c r="CAH9" i="5"/>
  <c r="CAI9" i="5"/>
  <c r="CAJ9" i="5"/>
  <c r="CAK9" i="5"/>
  <c r="CAL9" i="5"/>
  <c r="CAM9" i="5"/>
  <c r="CAN9" i="5"/>
  <c r="CAO9" i="5"/>
  <c r="CAP9" i="5"/>
  <c r="CAQ9" i="5"/>
  <c r="CAR9" i="5"/>
  <c r="CAS9" i="5"/>
  <c r="CAT9" i="5"/>
  <c r="CAU9" i="5"/>
  <c r="CAV9" i="5"/>
  <c r="CAW9" i="5"/>
  <c r="CAX9" i="5"/>
  <c r="CAY9" i="5"/>
  <c r="CAZ9" i="5"/>
  <c r="CBA9" i="5"/>
  <c r="CBB9" i="5"/>
  <c r="CBC9" i="5"/>
  <c r="CBD9" i="5"/>
  <c r="CBE9" i="5"/>
  <c r="CBF9" i="5"/>
  <c r="CBG9" i="5"/>
  <c r="CBH9" i="5"/>
  <c r="CBI9" i="5"/>
  <c r="CBJ9" i="5"/>
  <c r="CBK9" i="5"/>
  <c r="CBL9" i="5"/>
  <c r="CBM9" i="5"/>
  <c r="CBN9" i="5"/>
  <c r="CBO9" i="5"/>
  <c r="CBP9" i="5"/>
  <c r="CBQ9" i="5"/>
  <c r="CBR9" i="5"/>
  <c r="CBS9" i="5"/>
  <c r="CBT9" i="5"/>
  <c r="CBU9" i="5"/>
  <c r="CBV9" i="5"/>
  <c r="CBW9" i="5"/>
  <c r="CBX9" i="5"/>
  <c r="CBY9" i="5"/>
  <c r="CBZ9" i="5"/>
  <c r="CCA9" i="5"/>
  <c r="CCB9" i="5"/>
  <c r="CCC9" i="5"/>
  <c r="CCD9" i="5"/>
  <c r="CCE9" i="5"/>
  <c r="CCF9" i="5"/>
  <c r="CCG9" i="5"/>
  <c r="CCH9" i="5"/>
  <c r="CCI9" i="5"/>
  <c r="CCJ9" i="5"/>
  <c r="CCK9" i="5"/>
  <c r="CCL9" i="5"/>
  <c r="CCM9" i="5"/>
  <c r="CCN9" i="5"/>
  <c r="CCO9" i="5"/>
  <c r="CCP9" i="5"/>
  <c r="CCQ9" i="5"/>
  <c r="CCR9" i="5"/>
  <c r="CCS9" i="5"/>
  <c r="CCT9" i="5"/>
  <c r="CCU9" i="5"/>
  <c r="CCV9" i="5"/>
  <c r="CCW9" i="5"/>
  <c r="CCX9" i="5"/>
  <c r="CCY9" i="5"/>
  <c r="CCZ9" i="5"/>
  <c r="CDA9" i="5"/>
  <c r="CDB9" i="5"/>
  <c r="CDC9" i="5"/>
  <c r="CDD9" i="5"/>
  <c r="CDE9" i="5"/>
  <c r="CDF9" i="5"/>
  <c r="CDG9" i="5"/>
  <c r="CDH9" i="5"/>
  <c r="CDI9" i="5"/>
  <c r="CDJ9" i="5"/>
  <c r="CDK9" i="5"/>
  <c r="CDL9" i="5"/>
  <c r="CDM9" i="5"/>
  <c r="CDN9" i="5"/>
  <c r="CDO9" i="5"/>
  <c r="CDP9" i="5"/>
  <c r="CDQ9" i="5"/>
  <c r="CDR9" i="5"/>
  <c r="CDS9" i="5"/>
  <c r="CDT9" i="5"/>
  <c r="CDU9" i="5"/>
  <c r="CDV9" i="5"/>
  <c r="CDW9" i="5"/>
  <c r="CDX9" i="5"/>
  <c r="CDY9" i="5"/>
  <c r="CDZ9" i="5"/>
  <c r="CEA9" i="5"/>
  <c r="CEB9" i="5"/>
  <c r="CEC9" i="5"/>
  <c r="CED9" i="5"/>
  <c r="CEE9" i="5"/>
  <c r="CEF9" i="5"/>
  <c r="CEG9" i="5"/>
  <c r="CEH9" i="5"/>
  <c r="CEI9" i="5"/>
  <c r="CEJ9" i="5"/>
  <c r="CEK9" i="5"/>
  <c r="CEL9" i="5"/>
  <c r="CEM9" i="5"/>
  <c r="CEN9" i="5"/>
  <c r="CEO9" i="5"/>
  <c r="CEP9" i="5"/>
  <c r="CEQ9" i="5"/>
  <c r="CER9" i="5"/>
  <c r="CES9" i="5"/>
  <c r="CET9" i="5"/>
  <c r="CEU9" i="5"/>
  <c r="CEV9" i="5"/>
  <c r="CEW9" i="5"/>
  <c r="CEX9" i="5"/>
  <c r="CEY9" i="5"/>
  <c r="CEZ9" i="5"/>
  <c r="CFA9" i="5"/>
  <c r="CFB9" i="5"/>
  <c r="CFC9" i="5"/>
  <c r="CFD9" i="5"/>
  <c r="CFE9" i="5"/>
  <c r="CFF9" i="5"/>
  <c r="CFG9" i="5"/>
  <c r="CFH9" i="5"/>
  <c r="CFI9" i="5"/>
  <c r="CFJ9" i="5"/>
  <c r="CFK9" i="5"/>
  <c r="CFL9" i="5"/>
  <c r="CFM9" i="5"/>
  <c r="CFN9" i="5"/>
  <c r="CFO9" i="5"/>
  <c r="CFP9" i="5"/>
  <c r="CFQ9" i="5"/>
  <c r="CFR9" i="5"/>
  <c r="CFS9" i="5"/>
  <c r="CFT9" i="5"/>
  <c r="CFU9" i="5"/>
  <c r="CFV9" i="5"/>
  <c r="CFW9" i="5"/>
  <c r="CFX9" i="5"/>
  <c r="CFY9" i="5"/>
  <c r="CFZ9" i="5"/>
  <c r="CGA9" i="5"/>
  <c r="CGB9" i="5"/>
  <c r="CGC9" i="5"/>
  <c r="CGD9" i="5"/>
  <c r="CGE9" i="5"/>
  <c r="CGF9" i="5"/>
  <c r="CGG9" i="5"/>
  <c r="CGH9" i="5"/>
  <c r="CGI9" i="5"/>
  <c r="CGJ9" i="5"/>
  <c r="CGK9" i="5"/>
  <c r="CGL9" i="5"/>
  <c r="CGM9" i="5"/>
  <c r="CGN9" i="5"/>
  <c r="CGO9" i="5"/>
  <c r="CGP9" i="5"/>
  <c r="CGQ9" i="5"/>
  <c r="CGR9" i="5"/>
  <c r="CGS9" i="5"/>
  <c r="CGT9" i="5"/>
  <c r="CGU9" i="5"/>
  <c r="CGV9" i="5"/>
  <c r="CGW9" i="5"/>
  <c r="CGX9" i="5"/>
  <c r="CGY9" i="5"/>
  <c r="CGZ9" i="5"/>
  <c r="CHA9" i="5"/>
  <c r="CHB9" i="5"/>
  <c r="CHC9" i="5"/>
  <c r="CHD9" i="5"/>
  <c r="CHE9" i="5"/>
  <c r="CHF9" i="5"/>
  <c r="CHG9" i="5"/>
  <c r="CHH9" i="5"/>
  <c r="CHI9" i="5"/>
  <c r="CHJ9" i="5"/>
  <c r="CHK9" i="5"/>
  <c r="CHL9" i="5"/>
  <c r="CHM9" i="5"/>
  <c r="CHN9" i="5"/>
  <c r="CHO9" i="5"/>
  <c r="CHP9" i="5"/>
  <c r="CHQ9" i="5"/>
  <c r="CHR9" i="5"/>
  <c r="CHS9" i="5"/>
  <c r="CHT9" i="5"/>
  <c r="CHU9" i="5"/>
  <c r="CHV9" i="5"/>
  <c r="CHW9" i="5"/>
  <c r="CHX9" i="5"/>
  <c r="CHY9" i="5"/>
  <c r="CHZ9" i="5"/>
  <c r="CIA9" i="5"/>
  <c r="CIB9" i="5"/>
  <c r="CIC9" i="5"/>
  <c r="CID9" i="5"/>
  <c r="CIE9" i="5"/>
  <c r="CIF9" i="5"/>
  <c r="CIG9" i="5"/>
  <c r="CIH9" i="5"/>
  <c r="CII9" i="5"/>
  <c r="CIJ9" i="5"/>
  <c r="CIK9" i="5"/>
  <c r="CIL9" i="5"/>
  <c r="CIM9" i="5"/>
  <c r="CIN9" i="5"/>
  <c r="CIO9" i="5"/>
  <c r="CIP9" i="5"/>
  <c r="CIQ9" i="5"/>
  <c r="CIR9" i="5"/>
  <c r="CIS9" i="5"/>
  <c r="CIT9" i="5"/>
  <c r="CIU9" i="5"/>
  <c r="CIV9" i="5"/>
  <c r="CIW9" i="5"/>
  <c r="CIX9" i="5"/>
  <c r="CIY9" i="5"/>
  <c r="CIZ9" i="5"/>
  <c r="CJA9" i="5"/>
  <c r="CJB9" i="5"/>
  <c r="CJC9" i="5"/>
  <c r="CJD9" i="5"/>
  <c r="CJE9" i="5"/>
  <c r="CJF9" i="5"/>
  <c r="CJG9" i="5"/>
  <c r="CJH9" i="5"/>
  <c r="CJI9" i="5"/>
  <c r="CJJ9" i="5"/>
  <c r="CJK9" i="5"/>
  <c r="CJL9" i="5"/>
  <c r="CJM9" i="5"/>
  <c r="CJN9" i="5"/>
  <c r="CJO9" i="5"/>
  <c r="CJP9" i="5"/>
  <c r="CJQ9" i="5"/>
  <c r="CJR9" i="5"/>
  <c r="CJS9" i="5"/>
  <c r="CJT9" i="5"/>
  <c r="CJU9" i="5"/>
  <c r="CJV9" i="5"/>
  <c r="CJW9" i="5"/>
  <c r="CJX9" i="5"/>
  <c r="CJY9" i="5"/>
  <c r="CJZ9" i="5"/>
  <c r="CKA9" i="5"/>
  <c r="CKB9" i="5"/>
  <c r="CKC9" i="5"/>
  <c r="CKD9" i="5"/>
  <c r="CKE9" i="5"/>
  <c r="CKF9" i="5"/>
  <c r="CKG9" i="5"/>
  <c r="CKH9" i="5"/>
  <c r="CKI9" i="5"/>
  <c r="CKJ9" i="5"/>
  <c r="CKK9" i="5"/>
  <c r="CKL9" i="5"/>
  <c r="CKM9" i="5"/>
  <c r="CKN9" i="5"/>
  <c r="CKO9" i="5"/>
  <c r="CKP9" i="5"/>
  <c r="CKQ9" i="5"/>
  <c r="CKR9" i="5"/>
  <c r="CKS9" i="5"/>
  <c r="CKT9" i="5"/>
  <c r="CKU9" i="5"/>
  <c r="CKV9" i="5"/>
  <c r="CKW9" i="5"/>
  <c r="CKX9" i="5"/>
  <c r="CKY9" i="5"/>
  <c r="CKZ9" i="5"/>
  <c r="CLA9" i="5"/>
  <c r="CLB9" i="5"/>
  <c r="CLC9" i="5"/>
  <c r="CLD9" i="5"/>
  <c r="CLE9" i="5"/>
  <c r="CLF9" i="5"/>
  <c r="CLG9" i="5"/>
  <c r="CLH9" i="5"/>
  <c r="CLI9" i="5"/>
  <c r="CLJ9" i="5"/>
  <c r="CLK9" i="5"/>
  <c r="CLL9" i="5"/>
  <c r="CLM9" i="5"/>
  <c r="CLN9" i="5"/>
  <c r="CLO9" i="5"/>
  <c r="CLP9" i="5"/>
  <c r="CLQ9" i="5"/>
  <c r="CLR9" i="5"/>
  <c r="CLS9" i="5"/>
  <c r="CLT9" i="5"/>
  <c r="CLU9" i="5"/>
  <c r="CLV9" i="5"/>
  <c r="CLW9" i="5"/>
  <c r="CLX9" i="5"/>
  <c r="CLY9" i="5"/>
  <c r="CLZ9" i="5"/>
  <c r="CMA9" i="5"/>
  <c r="CMB9" i="5"/>
  <c r="CMC9" i="5"/>
  <c r="CMD9" i="5"/>
  <c r="CME9" i="5"/>
  <c r="CMF9" i="5"/>
  <c r="CMG9" i="5"/>
  <c r="CMH9" i="5"/>
  <c r="CMI9" i="5"/>
  <c r="CMJ9" i="5"/>
  <c r="CMK9" i="5"/>
  <c r="CML9" i="5"/>
  <c r="CMM9" i="5"/>
  <c r="CMN9" i="5"/>
  <c r="CMO9" i="5"/>
  <c r="CMP9" i="5"/>
  <c r="CMQ9" i="5"/>
  <c r="CMR9" i="5"/>
  <c r="CMS9" i="5"/>
  <c r="CMT9" i="5"/>
  <c r="CMU9" i="5"/>
  <c r="CMV9" i="5"/>
  <c r="CMW9" i="5"/>
  <c r="CMX9" i="5"/>
  <c r="CMY9" i="5"/>
  <c r="CMZ9" i="5"/>
  <c r="CNA9" i="5"/>
  <c r="CNB9" i="5"/>
  <c r="CNC9" i="5"/>
  <c r="CND9" i="5"/>
  <c r="CNE9" i="5"/>
  <c r="CNF9" i="5"/>
  <c r="CNG9" i="5"/>
  <c r="CNH9" i="5"/>
  <c r="CNI9" i="5"/>
  <c r="CNJ9" i="5"/>
  <c r="CNK9" i="5"/>
  <c r="CNL9" i="5"/>
  <c r="CNM9" i="5"/>
  <c r="CNN9" i="5"/>
  <c r="CNO9" i="5"/>
  <c r="CNP9" i="5"/>
  <c r="CNQ9" i="5"/>
  <c r="CNR9" i="5"/>
  <c r="CNS9" i="5"/>
  <c r="CNT9" i="5"/>
  <c r="CNU9" i="5"/>
  <c r="CNV9" i="5"/>
  <c r="CNW9" i="5"/>
  <c r="CNX9" i="5"/>
  <c r="CNY9" i="5"/>
  <c r="CNZ9" i="5"/>
  <c r="COA9" i="5"/>
  <c r="COB9" i="5"/>
  <c r="COC9" i="5"/>
  <c r="COD9" i="5"/>
  <c r="COE9" i="5"/>
  <c r="COF9" i="5"/>
  <c r="COG9" i="5"/>
  <c r="COH9" i="5"/>
  <c r="COI9" i="5"/>
  <c r="COJ9" i="5"/>
  <c r="COK9" i="5"/>
  <c r="COL9" i="5"/>
  <c r="COM9" i="5"/>
  <c r="CON9" i="5"/>
  <c r="COO9" i="5"/>
  <c r="COP9" i="5"/>
  <c r="COQ9" i="5"/>
  <c r="COR9" i="5"/>
  <c r="COS9" i="5"/>
  <c r="COT9" i="5"/>
  <c r="COU9" i="5"/>
  <c r="COV9" i="5"/>
  <c r="COW9" i="5"/>
  <c r="COX9" i="5"/>
  <c r="COY9" i="5"/>
  <c r="COZ9" i="5"/>
  <c r="CPA9" i="5"/>
  <c r="CPB9" i="5"/>
  <c r="CPC9" i="5"/>
  <c r="CPD9" i="5"/>
  <c r="CPE9" i="5"/>
  <c r="CPF9" i="5"/>
  <c r="CPG9" i="5"/>
  <c r="CPH9" i="5"/>
  <c r="CPI9" i="5"/>
  <c r="CPJ9" i="5"/>
  <c r="CPK9" i="5"/>
  <c r="CPL9" i="5"/>
  <c r="CPM9" i="5"/>
  <c r="CPN9" i="5"/>
  <c r="CPO9" i="5"/>
  <c r="CPP9" i="5"/>
  <c r="CPQ9" i="5"/>
  <c r="CPR9" i="5"/>
  <c r="CPS9" i="5"/>
  <c r="CPT9" i="5"/>
  <c r="CPU9" i="5"/>
  <c r="CPV9" i="5"/>
  <c r="CPW9" i="5"/>
  <c r="CPX9" i="5"/>
  <c r="CPY9" i="5"/>
  <c r="CPZ9" i="5"/>
  <c r="CQA9" i="5"/>
  <c r="CQB9" i="5"/>
  <c r="CQC9" i="5"/>
  <c r="CQD9" i="5"/>
  <c r="CQE9" i="5"/>
  <c r="CQF9" i="5"/>
  <c r="CQG9" i="5"/>
  <c r="CQH9" i="5"/>
  <c r="CQI9" i="5"/>
  <c r="CQJ9" i="5"/>
  <c r="CQK9" i="5"/>
  <c r="CQL9" i="5"/>
  <c r="CQM9" i="5"/>
  <c r="CQN9" i="5"/>
  <c r="CQO9" i="5"/>
  <c r="CQP9" i="5"/>
  <c r="CQQ9" i="5"/>
  <c r="CQR9" i="5"/>
  <c r="CQS9" i="5"/>
  <c r="CQT9" i="5"/>
  <c r="CQU9" i="5"/>
  <c r="CQV9" i="5"/>
  <c r="CQW9" i="5"/>
  <c r="CQX9" i="5"/>
  <c r="CQY9" i="5"/>
  <c r="CQZ9" i="5"/>
  <c r="CRA9" i="5"/>
  <c r="CRB9" i="5"/>
  <c r="CRC9" i="5"/>
  <c r="CRD9" i="5"/>
  <c r="CRE9" i="5"/>
  <c r="CRF9" i="5"/>
  <c r="CRG9" i="5"/>
  <c r="CRH9" i="5"/>
  <c r="CRI9" i="5"/>
  <c r="CRJ9" i="5"/>
  <c r="CRK9" i="5"/>
  <c r="CRL9" i="5"/>
  <c r="CRM9" i="5"/>
  <c r="CRN9" i="5"/>
  <c r="CRO9" i="5"/>
  <c r="CRP9" i="5"/>
  <c r="CRQ9" i="5"/>
  <c r="CRR9" i="5"/>
  <c r="CRS9" i="5"/>
  <c r="CRT9" i="5"/>
  <c r="CRU9" i="5"/>
  <c r="CRV9" i="5"/>
  <c r="CRW9" i="5"/>
  <c r="CRX9" i="5"/>
  <c r="CRY9" i="5"/>
  <c r="CRZ9" i="5"/>
  <c r="CSA9" i="5"/>
  <c r="CSB9" i="5"/>
  <c r="CSC9" i="5"/>
  <c r="CSD9" i="5"/>
  <c r="CSE9" i="5"/>
  <c r="CSF9" i="5"/>
  <c r="CSG9" i="5"/>
  <c r="CSH9" i="5"/>
  <c r="CSI9" i="5"/>
  <c r="CSJ9" i="5"/>
  <c r="CSK9" i="5"/>
  <c r="CSL9" i="5"/>
  <c r="CSM9" i="5"/>
  <c r="CSN9" i="5"/>
  <c r="CSO9" i="5"/>
  <c r="CSP9" i="5"/>
  <c r="CSQ9" i="5"/>
  <c r="CSR9" i="5"/>
  <c r="CSS9" i="5"/>
  <c r="CST9" i="5"/>
  <c r="CSU9" i="5"/>
  <c r="CSV9" i="5"/>
  <c r="CSW9" i="5"/>
  <c r="CSX9" i="5"/>
  <c r="CSY9" i="5"/>
  <c r="CSZ9" i="5"/>
  <c r="CTA9" i="5"/>
  <c r="CTB9" i="5"/>
  <c r="CTC9" i="5"/>
  <c r="CTD9" i="5"/>
  <c r="CTE9" i="5"/>
  <c r="CTF9" i="5"/>
  <c r="CTG9" i="5"/>
  <c r="CTH9" i="5"/>
  <c r="CTI9" i="5"/>
  <c r="CTJ9" i="5"/>
  <c r="CTK9" i="5"/>
  <c r="CTL9" i="5"/>
  <c r="CTM9" i="5"/>
  <c r="CTN9" i="5"/>
  <c r="CTO9" i="5"/>
  <c r="CTP9" i="5"/>
  <c r="CTQ9" i="5"/>
  <c r="CTR9" i="5"/>
  <c r="CTS9" i="5"/>
  <c r="CTT9" i="5"/>
  <c r="CTU9" i="5"/>
  <c r="CTV9" i="5"/>
  <c r="CTW9" i="5"/>
  <c r="CTX9" i="5"/>
  <c r="CTY9" i="5"/>
  <c r="CTZ9" i="5"/>
  <c r="CUA9" i="5"/>
  <c r="CUB9" i="5"/>
  <c r="CUC9" i="5"/>
  <c r="CUD9" i="5"/>
  <c r="CUE9" i="5"/>
  <c r="CUF9" i="5"/>
  <c r="CUG9" i="5"/>
  <c r="CUH9" i="5"/>
  <c r="CUI9" i="5"/>
  <c r="CUJ9" i="5"/>
  <c r="CUK9" i="5"/>
  <c r="CUL9" i="5"/>
  <c r="CUM9" i="5"/>
  <c r="CUN9" i="5"/>
  <c r="CUO9" i="5"/>
  <c r="CUP9" i="5"/>
  <c r="CUQ9" i="5"/>
  <c r="CUR9" i="5"/>
  <c r="CUS9" i="5"/>
  <c r="CUT9" i="5"/>
  <c r="CUU9" i="5"/>
  <c r="CUV9" i="5"/>
  <c r="CUW9" i="5"/>
  <c r="CUX9" i="5"/>
  <c r="CUY9" i="5"/>
  <c r="CUZ9" i="5"/>
  <c r="CVA9" i="5"/>
  <c r="CVB9" i="5"/>
  <c r="CVC9" i="5"/>
  <c r="BEV10" i="5"/>
  <c r="BEW10" i="5"/>
  <c r="BEX10" i="5"/>
  <c r="BEY10" i="5"/>
  <c r="BEZ10" i="5"/>
  <c r="BFA10" i="5"/>
  <c r="BFB10" i="5"/>
  <c r="BFC10" i="5"/>
  <c r="BFD10" i="5"/>
  <c r="BFE10" i="5"/>
  <c r="BFF10" i="5"/>
  <c r="BFG10" i="5"/>
  <c r="BFH10" i="5"/>
  <c r="BFI10" i="5"/>
  <c r="BFJ10" i="5"/>
  <c r="BFK10" i="5"/>
  <c r="BFL10" i="5"/>
  <c r="BFM10" i="5"/>
  <c r="BFN10" i="5"/>
  <c r="BFO10" i="5"/>
  <c r="BFP10" i="5"/>
  <c r="BFQ10" i="5"/>
  <c r="BFR10" i="5"/>
  <c r="BFS10" i="5"/>
  <c r="BFT10" i="5"/>
  <c r="BFU10" i="5"/>
  <c r="BFV10" i="5"/>
  <c r="BFW10" i="5"/>
  <c r="BFX10" i="5"/>
  <c r="BFY10" i="5"/>
  <c r="BFZ10" i="5"/>
  <c r="BGA10" i="5"/>
  <c r="BGB10" i="5"/>
  <c r="BGC10" i="5"/>
  <c r="BGD10" i="5"/>
  <c r="BGE10" i="5"/>
  <c r="BGF10" i="5"/>
  <c r="BGG10" i="5"/>
  <c r="BGH10" i="5"/>
  <c r="BGI10" i="5"/>
  <c r="BGJ10" i="5"/>
  <c r="BGK10" i="5"/>
  <c r="BGL10" i="5"/>
  <c r="BGM10" i="5"/>
  <c r="BGN10" i="5"/>
  <c r="BGO10" i="5"/>
  <c r="BGP10" i="5"/>
  <c r="BGQ10" i="5"/>
  <c r="BGR10" i="5"/>
  <c r="BGS10" i="5"/>
  <c r="BGT10" i="5"/>
  <c r="BGU10" i="5"/>
  <c r="BGV10" i="5"/>
  <c r="BGW10" i="5"/>
  <c r="BGX10" i="5"/>
  <c r="BGY10" i="5"/>
  <c r="BGZ10" i="5"/>
  <c r="BHA10" i="5"/>
  <c r="BHB10" i="5"/>
  <c r="BHC10" i="5"/>
  <c r="BHD10" i="5"/>
  <c r="BHE10" i="5"/>
  <c r="BHF10" i="5"/>
  <c r="BHG10" i="5"/>
  <c r="BHH10" i="5"/>
  <c r="BHI10" i="5"/>
  <c r="BHJ10" i="5"/>
  <c r="BHK10" i="5"/>
  <c r="BHL10" i="5"/>
  <c r="BHM10" i="5"/>
  <c r="BHN10" i="5"/>
  <c r="BHO10" i="5"/>
  <c r="BHP10" i="5"/>
  <c r="BHQ10" i="5"/>
  <c r="BHR10" i="5"/>
  <c r="BHS10" i="5"/>
  <c r="BHT10" i="5"/>
  <c r="BHU10" i="5"/>
  <c r="BHV10" i="5"/>
  <c r="BHW10" i="5"/>
  <c r="BHX10" i="5"/>
  <c r="BHY10" i="5"/>
  <c r="BHZ10" i="5"/>
  <c r="BIA10" i="5"/>
  <c r="BIB10" i="5"/>
  <c r="BIC10" i="5"/>
  <c r="BID10" i="5"/>
  <c r="BIE10" i="5"/>
  <c r="BIF10" i="5"/>
  <c r="BIG10" i="5"/>
  <c r="BIH10" i="5"/>
  <c r="BII10" i="5"/>
  <c r="BIJ10" i="5"/>
  <c r="BIK10" i="5"/>
  <c r="BIL10" i="5"/>
  <c r="BIM10" i="5"/>
  <c r="BIN10" i="5"/>
  <c r="BIO10" i="5"/>
  <c r="BIP10" i="5"/>
  <c r="BIQ10" i="5"/>
  <c r="BIR10" i="5"/>
  <c r="BIS10" i="5"/>
  <c r="BIT10" i="5"/>
  <c r="BIU10" i="5"/>
  <c r="BIV10" i="5"/>
  <c r="BIW10" i="5"/>
  <c r="BIX10" i="5"/>
  <c r="BIY10" i="5"/>
  <c r="BIZ10" i="5"/>
  <c r="BJA10" i="5"/>
  <c r="BJB10" i="5"/>
  <c r="BJC10" i="5"/>
  <c r="BJD10" i="5"/>
  <c r="BJE10" i="5"/>
  <c r="BJF10" i="5"/>
  <c r="BJG10" i="5"/>
  <c r="BJH10" i="5"/>
  <c r="BJI10" i="5"/>
  <c r="BJJ10" i="5"/>
  <c r="BJK10" i="5"/>
  <c r="BJL10" i="5"/>
  <c r="BJM10" i="5"/>
  <c r="BJN10" i="5"/>
  <c r="BJO10" i="5"/>
  <c r="BJP10" i="5"/>
  <c r="BJQ10" i="5"/>
  <c r="BJR10" i="5"/>
  <c r="BJS10" i="5"/>
  <c r="BJT10" i="5"/>
  <c r="BJU10" i="5"/>
  <c r="BJV10" i="5"/>
  <c r="BJW10" i="5"/>
  <c r="BJX10" i="5"/>
  <c r="BJY10" i="5"/>
  <c r="BJZ10" i="5"/>
  <c r="BKA10" i="5"/>
  <c r="BKB10" i="5"/>
  <c r="BKC10" i="5"/>
  <c r="BKD10" i="5"/>
  <c r="BKE10" i="5"/>
  <c r="BKF10" i="5"/>
  <c r="BKG10" i="5"/>
  <c r="BKH10" i="5"/>
  <c r="BKI10" i="5"/>
  <c r="BKJ10" i="5"/>
  <c r="BKK10" i="5"/>
  <c r="BKL10" i="5"/>
  <c r="BKM10" i="5"/>
  <c r="BKN10" i="5"/>
  <c r="BKO10" i="5"/>
  <c r="BKP10" i="5"/>
  <c r="BKQ10" i="5"/>
  <c r="BKR10" i="5"/>
  <c r="BKS10" i="5"/>
  <c r="BKT10" i="5"/>
  <c r="BKU10" i="5"/>
  <c r="BKV10" i="5"/>
  <c r="BKW10" i="5"/>
  <c r="BKX10" i="5"/>
  <c r="BKY10" i="5"/>
  <c r="BKZ10" i="5"/>
  <c r="BLA10" i="5"/>
  <c r="BLB10" i="5"/>
  <c r="BLC10" i="5"/>
  <c r="BLD10" i="5"/>
  <c r="BLE10" i="5"/>
  <c r="BLF10" i="5"/>
  <c r="BLG10" i="5"/>
  <c r="BLH10" i="5"/>
  <c r="BLI10" i="5"/>
  <c r="BLJ10" i="5"/>
  <c r="BLK10" i="5"/>
  <c r="BLL10" i="5"/>
  <c r="BLM10" i="5"/>
  <c r="BLN10" i="5"/>
  <c r="BLO10" i="5"/>
  <c r="BLP10" i="5"/>
  <c r="BLQ10" i="5"/>
  <c r="BLR10" i="5"/>
  <c r="BLS10" i="5"/>
  <c r="BLT10" i="5"/>
  <c r="BLU10" i="5"/>
  <c r="BLV10" i="5"/>
  <c r="BLW10" i="5"/>
  <c r="BLX10" i="5"/>
  <c r="BLY10" i="5"/>
  <c r="BLZ10" i="5"/>
  <c r="BMA10" i="5"/>
  <c r="BMB10" i="5"/>
  <c r="BMC10" i="5"/>
  <c r="BMD10" i="5"/>
  <c r="BME10" i="5"/>
  <c r="BMF10" i="5"/>
  <c r="BMG10" i="5"/>
  <c r="BMH10" i="5"/>
  <c r="BMI10" i="5"/>
  <c r="BMJ10" i="5"/>
  <c r="BMK10" i="5"/>
  <c r="BML10" i="5"/>
  <c r="BMM10" i="5"/>
  <c r="BMN10" i="5"/>
  <c r="BMO10" i="5"/>
  <c r="BMP10" i="5"/>
  <c r="BMQ10" i="5"/>
  <c r="BMR10" i="5"/>
  <c r="BMS10" i="5"/>
  <c r="BMT10" i="5"/>
  <c r="BMU10" i="5"/>
  <c r="BMV10" i="5"/>
  <c r="BMW10" i="5"/>
  <c r="BMX10" i="5"/>
  <c r="BMY10" i="5"/>
  <c r="BMZ10" i="5"/>
  <c r="BNA10" i="5"/>
  <c r="BNB10" i="5"/>
  <c r="BNC10" i="5"/>
  <c r="BND10" i="5"/>
  <c r="BNE10" i="5"/>
  <c r="BNF10" i="5"/>
  <c r="BNG10" i="5"/>
  <c r="BNH10" i="5"/>
  <c r="BNI10" i="5"/>
  <c r="BNJ10" i="5"/>
  <c r="BNK10" i="5"/>
  <c r="BNL10" i="5"/>
  <c r="BNM10" i="5"/>
  <c r="BNN10" i="5"/>
  <c r="BNO10" i="5"/>
  <c r="BNP10" i="5"/>
  <c r="BNQ10" i="5"/>
  <c r="BNR10" i="5"/>
  <c r="BNS10" i="5"/>
  <c r="BNT10" i="5"/>
  <c r="BNU10" i="5"/>
  <c r="BNV10" i="5"/>
  <c r="BNW10" i="5"/>
  <c r="BNX10" i="5"/>
  <c r="BNY10" i="5"/>
  <c r="BNZ10" i="5"/>
  <c r="BOA10" i="5"/>
  <c r="BOB10" i="5"/>
  <c r="BOC10" i="5"/>
  <c r="BOD10" i="5"/>
  <c r="BOE10" i="5"/>
  <c r="BOF10" i="5"/>
  <c r="BOG10" i="5"/>
  <c r="BOH10" i="5"/>
  <c r="BOI10" i="5"/>
  <c r="BOJ10" i="5"/>
  <c r="BOK10" i="5"/>
  <c r="BOL10" i="5"/>
  <c r="BOM10" i="5"/>
  <c r="BON10" i="5"/>
  <c r="BOO10" i="5"/>
  <c r="BOP10" i="5"/>
  <c r="BOQ10" i="5"/>
  <c r="BOR10" i="5"/>
  <c r="BOS10" i="5"/>
  <c r="BOT10" i="5"/>
  <c r="BOU10" i="5"/>
  <c r="BOV10" i="5"/>
  <c r="BOW10" i="5"/>
  <c r="BOX10" i="5"/>
  <c r="BOY10" i="5"/>
  <c r="BOZ10" i="5"/>
  <c r="BPA10" i="5"/>
  <c r="BPB10" i="5"/>
  <c r="BPC10" i="5"/>
  <c r="BPD10" i="5"/>
  <c r="BPE10" i="5"/>
  <c r="BPF10" i="5"/>
  <c r="BPG10" i="5"/>
  <c r="BPH10" i="5"/>
  <c r="BPI10" i="5"/>
  <c r="BPJ10" i="5"/>
  <c r="BPK10" i="5"/>
  <c r="BPL10" i="5"/>
  <c r="BPM10" i="5"/>
  <c r="BPN10" i="5"/>
  <c r="BPO10" i="5"/>
  <c r="BPP10" i="5"/>
  <c r="BPQ10" i="5"/>
  <c r="BPR10" i="5"/>
  <c r="BPS10" i="5"/>
  <c r="BPT10" i="5"/>
  <c r="BPU10" i="5"/>
  <c r="BPV10" i="5"/>
  <c r="BPW10" i="5"/>
  <c r="BPX10" i="5"/>
  <c r="BPY10" i="5"/>
  <c r="BPZ10" i="5"/>
  <c r="BQA10" i="5"/>
  <c r="BQB10" i="5"/>
  <c r="BQC10" i="5"/>
  <c r="BQD10" i="5"/>
  <c r="BQE10" i="5"/>
  <c r="BQF10" i="5"/>
  <c r="BQG10" i="5"/>
  <c r="BQH10" i="5"/>
  <c r="BQI10" i="5"/>
  <c r="BQJ10" i="5"/>
  <c r="BQK10" i="5"/>
  <c r="BQL10" i="5"/>
  <c r="BQM10" i="5"/>
  <c r="BQN10" i="5"/>
  <c r="BQO10" i="5"/>
  <c r="BQP10" i="5"/>
  <c r="BQQ10" i="5"/>
  <c r="BQR10" i="5"/>
  <c r="BQS10" i="5"/>
  <c r="BQT10" i="5"/>
  <c r="BQU10" i="5"/>
  <c r="BQV10" i="5"/>
  <c r="BQW10" i="5"/>
  <c r="BQX10" i="5"/>
  <c r="BQY10" i="5"/>
  <c r="BQZ10" i="5"/>
  <c r="BRA10" i="5"/>
  <c r="BRB10" i="5"/>
  <c r="BRC10" i="5"/>
  <c r="BRD10" i="5"/>
  <c r="BRE10" i="5"/>
  <c r="BRF10" i="5"/>
  <c r="BRG10" i="5"/>
  <c r="BRH10" i="5"/>
  <c r="BRI10" i="5"/>
  <c r="BRJ10" i="5"/>
  <c r="BRK10" i="5"/>
  <c r="BRL10" i="5"/>
  <c r="BRM10" i="5"/>
  <c r="BRN10" i="5"/>
  <c r="BRO10" i="5"/>
  <c r="BRP10" i="5"/>
  <c r="BRQ10" i="5"/>
  <c r="BRR10" i="5"/>
  <c r="BRS10" i="5"/>
  <c r="BRT10" i="5"/>
  <c r="BRU10" i="5"/>
  <c r="BRV10" i="5"/>
  <c r="BRW10" i="5"/>
  <c r="BRX10" i="5"/>
  <c r="BRY10" i="5"/>
  <c r="BRZ10" i="5"/>
  <c r="BSA10" i="5"/>
  <c r="BSB10" i="5"/>
  <c r="BSC10" i="5"/>
  <c r="BSD10" i="5"/>
  <c r="BSE10" i="5"/>
  <c r="BSF10" i="5"/>
  <c r="BSG10" i="5"/>
  <c r="BSH10" i="5"/>
  <c r="BSI10" i="5"/>
  <c r="BSJ10" i="5"/>
  <c r="BSK10" i="5"/>
  <c r="BSL10" i="5"/>
  <c r="BSM10" i="5"/>
  <c r="BSN10" i="5"/>
  <c r="BSO10" i="5"/>
  <c r="BSP10" i="5"/>
  <c r="BSQ10" i="5"/>
  <c r="BSR10" i="5"/>
  <c r="BSS10" i="5"/>
  <c r="BST10" i="5"/>
  <c r="BSU10" i="5"/>
  <c r="BSV10" i="5"/>
  <c r="BSW10" i="5"/>
  <c r="BSX10" i="5"/>
  <c r="BSY10" i="5"/>
  <c r="BSZ10" i="5"/>
  <c r="BTA10" i="5"/>
  <c r="BTB10" i="5"/>
  <c r="BTC10" i="5"/>
  <c r="BTD10" i="5"/>
  <c r="BTE10" i="5"/>
  <c r="BTF10" i="5"/>
  <c r="BTG10" i="5"/>
  <c r="BTH10" i="5"/>
  <c r="BTI10" i="5"/>
  <c r="BTJ10" i="5"/>
  <c r="BTK10" i="5"/>
  <c r="BTL10" i="5"/>
  <c r="BTM10" i="5"/>
  <c r="BTN10" i="5"/>
  <c r="BTO10" i="5"/>
  <c r="BTP10" i="5"/>
  <c r="BTQ10" i="5"/>
  <c r="BTR10" i="5"/>
  <c r="BTS10" i="5"/>
  <c r="BTT10" i="5"/>
  <c r="BTU10" i="5"/>
  <c r="BTV10" i="5"/>
  <c r="BTW10" i="5"/>
  <c r="BTX10" i="5"/>
  <c r="BTY10" i="5"/>
  <c r="BTZ10" i="5"/>
  <c r="BUA10" i="5"/>
  <c r="BUB10" i="5"/>
  <c r="BUC10" i="5"/>
  <c r="BUD10" i="5"/>
  <c r="BUE10" i="5"/>
  <c r="BUF10" i="5"/>
  <c r="BUG10" i="5"/>
  <c r="BUH10" i="5"/>
  <c r="BUI10" i="5"/>
  <c r="BUJ10" i="5"/>
  <c r="BUK10" i="5"/>
  <c r="BUL10" i="5"/>
  <c r="BUM10" i="5"/>
  <c r="BUN10" i="5"/>
  <c r="BUO10" i="5"/>
  <c r="BUP10" i="5"/>
  <c r="BUQ10" i="5"/>
  <c r="BUR10" i="5"/>
  <c r="BUS10" i="5"/>
  <c r="BUT10" i="5"/>
  <c r="BUU10" i="5"/>
  <c r="BUV10" i="5"/>
  <c r="BUW10" i="5"/>
  <c r="BUX10" i="5"/>
  <c r="BUY10" i="5"/>
  <c r="BUZ10" i="5"/>
  <c r="BVA10" i="5"/>
  <c r="BVB10" i="5"/>
  <c r="BVC10" i="5"/>
  <c r="BVD10" i="5"/>
  <c r="BVE10" i="5"/>
  <c r="BVF10" i="5"/>
  <c r="BVG10" i="5"/>
  <c r="BVH10" i="5"/>
  <c r="BVI10" i="5"/>
  <c r="BVJ10" i="5"/>
  <c r="BVK10" i="5"/>
  <c r="BVL10" i="5"/>
  <c r="BVM10" i="5"/>
  <c r="BVN10" i="5"/>
  <c r="BVO10" i="5"/>
  <c r="BVP10" i="5"/>
  <c r="BVQ10" i="5"/>
  <c r="BVR10" i="5"/>
  <c r="BVS10" i="5"/>
  <c r="BVT10" i="5"/>
  <c r="BVU10" i="5"/>
  <c r="BVV10" i="5"/>
  <c r="BVW10" i="5"/>
  <c r="BVX10" i="5"/>
  <c r="BVY10" i="5"/>
  <c r="BVZ10" i="5"/>
  <c r="BWA10" i="5"/>
  <c r="BWB10" i="5"/>
  <c r="BWC10" i="5"/>
  <c r="BWD10" i="5"/>
  <c r="BWE10" i="5"/>
  <c r="BWF10" i="5"/>
  <c r="BWG10" i="5"/>
  <c r="BWH10" i="5"/>
  <c r="BWI10" i="5"/>
  <c r="BWJ10" i="5"/>
  <c r="BWK10" i="5"/>
  <c r="BWL10" i="5"/>
  <c r="BWM10" i="5"/>
  <c r="BWN10" i="5"/>
  <c r="BWO10" i="5"/>
  <c r="BWP10" i="5"/>
  <c r="BWQ10" i="5"/>
  <c r="BWR10" i="5"/>
  <c r="BWS10" i="5"/>
  <c r="BWT10" i="5"/>
  <c r="BWU10" i="5"/>
  <c r="BWV10" i="5"/>
  <c r="BWW10" i="5"/>
  <c r="BWX10" i="5"/>
  <c r="BWY10" i="5"/>
  <c r="BWZ10" i="5"/>
  <c r="BXA10" i="5"/>
  <c r="BXB10" i="5"/>
  <c r="BXC10" i="5"/>
  <c r="BXD10" i="5"/>
  <c r="BXE10" i="5"/>
  <c r="BXF10" i="5"/>
  <c r="BXG10" i="5"/>
  <c r="BXH10" i="5"/>
  <c r="BXI10" i="5"/>
  <c r="BXJ10" i="5"/>
  <c r="BXK10" i="5"/>
  <c r="BXL10" i="5"/>
  <c r="BXM10" i="5"/>
  <c r="BXN10" i="5"/>
  <c r="BXO10" i="5"/>
  <c r="BXP10" i="5"/>
  <c r="BXQ10" i="5"/>
  <c r="BXR10" i="5"/>
  <c r="BXS10" i="5"/>
  <c r="BXT10" i="5"/>
  <c r="BXU10" i="5"/>
  <c r="BXV10" i="5"/>
  <c r="BXW10" i="5"/>
  <c r="BXX10" i="5"/>
  <c r="BXY10" i="5"/>
  <c r="BXZ10" i="5"/>
  <c r="BYA10" i="5"/>
  <c r="BYB10" i="5"/>
  <c r="BYC10" i="5"/>
  <c r="BYD10" i="5"/>
  <c r="BYE10" i="5"/>
  <c r="BYF10" i="5"/>
  <c r="BYG10" i="5"/>
  <c r="BYH10" i="5"/>
  <c r="BYI10" i="5"/>
  <c r="BYJ10" i="5"/>
  <c r="BYK10" i="5"/>
  <c r="BYL10" i="5"/>
  <c r="BYM10" i="5"/>
  <c r="BYN10" i="5"/>
  <c r="BYO10" i="5"/>
  <c r="BYP10" i="5"/>
  <c r="BYQ10" i="5"/>
  <c r="BYR10" i="5"/>
  <c r="BYS10" i="5"/>
  <c r="BYT10" i="5"/>
  <c r="BYU10" i="5"/>
  <c r="BYV10" i="5"/>
  <c r="BYW10" i="5"/>
  <c r="BYX10" i="5"/>
  <c r="BYY10" i="5"/>
  <c r="BYZ10" i="5"/>
  <c r="BZA10" i="5"/>
  <c r="BZB10" i="5"/>
  <c r="BZC10" i="5"/>
  <c r="BZD10" i="5"/>
  <c r="BZE10" i="5"/>
  <c r="BZF10" i="5"/>
  <c r="BZG10" i="5"/>
  <c r="BZH10" i="5"/>
  <c r="BZI10" i="5"/>
  <c r="BZJ10" i="5"/>
  <c r="BZK10" i="5"/>
  <c r="BZL10" i="5"/>
  <c r="BZM10" i="5"/>
  <c r="BZN10" i="5"/>
  <c r="BZO10" i="5"/>
  <c r="BZP10" i="5"/>
  <c r="BZQ10" i="5"/>
  <c r="BZR10" i="5"/>
  <c r="BZS10" i="5"/>
  <c r="BZT10" i="5"/>
  <c r="BZU10" i="5"/>
  <c r="BZV10" i="5"/>
  <c r="BZW10" i="5"/>
  <c r="BZX10" i="5"/>
  <c r="BZY10" i="5"/>
  <c r="BZZ10" i="5"/>
  <c r="CAA10" i="5"/>
  <c r="CAB10" i="5"/>
  <c r="CAC10" i="5"/>
  <c r="CAD10" i="5"/>
  <c r="CAE10" i="5"/>
  <c r="CAF10" i="5"/>
  <c r="CAG10" i="5"/>
  <c r="CAH10" i="5"/>
  <c r="CAI10" i="5"/>
  <c r="CAJ10" i="5"/>
  <c r="CAK10" i="5"/>
  <c r="CAL10" i="5"/>
  <c r="CAM10" i="5"/>
  <c r="CAN10" i="5"/>
  <c r="CAO10" i="5"/>
  <c r="CAP10" i="5"/>
  <c r="CAQ10" i="5"/>
  <c r="CAR10" i="5"/>
  <c r="CAS10" i="5"/>
  <c r="CAT10" i="5"/>
  <c r="CAU10" i="5"/>
  <c r="CAV10" i="5"/>
  <c r="CAW10" i="5"/>
  <c r="CAX10" i="5"/>
  <c r="CAY10" i="5"/>
  <c r="CAZ10" i="5"/>
  <c r="CBA10" i="5"/>
  <c r="CBB10" i="5"/>
  <c r="CBC10" i="5"/>
  <c r="CBD10" i="5"/>
  <c r="CBE10" i="5"/>
  <c r="CBF10" i="5"/>
  <c r="CBG10" i="5"/>
  <c r="CBH10" i="5"/>
  <c r="CBI10" i="5"/>
  <c r="CBJ10" i="5"/>
  <c r="CBK10" i="5"/>
  <c r="CBL10" i="5"/>
  <c r="CBM10" i="5"/>
  <c r="CBN10" i="5"/>
  <c r="CBO10" i="5"/>
  <c r="CBP10" i="5"/>
  <c r="CBQ10" i="5"/>
  <c r="CBR10" i="5"/>
  <c r="CBS10" i="5"/>
  <c r="CBT10" i="5"/>
  <c r="CBU10" i="5"/>
  <c r="CBV10" i="5"/>
  <c r="CBW10" i="5"/>
  <c r="CBX10" i="5"/>
  <c r="CBY10" i="5"/>
  <c r="CBZ10" i="5"/>
  <c r="CCA10" i="5"/>
  <c r="CCB10" i="5"/>
  <c r="CCC10" i="5"/>
  <c r="CCD10" i="5"/>
  <c r="CCE10" i="5"/>
  <c r="CCF10" i="5"/>
  <c r="CCG10" i="5"/>
  <c r="CCH10" i="5"/>
  <c r="CCI10" i="5"/>
  <c r="CCJ10" i="5"/>
  <c r="CCK10" i="5"/>
  <c r="CCL10" i="5"/>
  <c r="CCM10" i="5"/>
  <c r="CCN10" i="5"/>
  <c r="CCO10" i="5"/>
  <c r="CCP10" i="5"/>
  <c r="CCQ10" i="5"/>
  <c r="CCR10" i="5"/>
  <c r="CCS10" i="5"/>
  <c r="CCT10" i="5"/>
  <c r="CCU10" i="5"/>
  <c r="CCV10" i="5"/>
  <c r="CCW10" i="5"/>
  <c r="CCX10" i="5"/>
  <c r="CCY10" i="5"/>
  <c r="CCZ10" i="5"/>
  <c r="CDA10" i="5"/>
  <c r="CDB10" i="5"/>
  <c r="CDC10" i="5"/>
  <c r="CDD10" i="5"/>
  <c r="CDE10" i="5"/>
  <c r="CDF10" i="5"/>
  <c r="CDG10" i="5"/>
  <c r="CDH10" i="5"/>
  <c r="CDI10" i="5"/>
  <c r="CDJ10" i="5"/>
  <c r="CDK10" i="5"/>
  <c r="CDL10" i="5"/>
  <c r="CDM10" i="5"/>
  <c r="CDN10" i="5"/>
  <c r="CDO10" i="5"/>
  <c r="CDP10" i="5"/>
  <c r="CDQ10" i="5"/>
  <c r="CDR10" i="5"/>
  <c r="CDS10" i="5"/>
  <c r="CDT10" i="5"/>
  <c r="CDU10" i="5"/>
  <c r="CDV10" i="5"/>
  <c r="CDW10" i="5"/>
  <c r="CDX10" i="5"/>
  <c r="CDY10" i="5"/>
  <c r="CDZ10" i="5"/>
  <c r="CEA10" i="5"/>
  <c r="CEB10" i="5"/>
  <c r="CEC10" i="5"/>
  <c r="CED10" i="5"/>
  <c r="CEE10" i="5"/>
  <c r="CEF10" i="5"/>
  <c r="CEG10" i="5"/>
  <c r="CEH10" i="5"/>
  <c r="CEI10" i="5"/>
  <c r="CEJ10" i="5"/>
  <c r="CEK10" i="5"/>
  <c r="CEL10" i="5"/>
  <c r="CEM10" i="5"/>
  <c r="CEN10" i="5"/>
  <c r="CEO10" i="5"/>
  <c r="CEP10" i="5"/>
  <c r="CEQ10" i="5"/>
  <c r="CER10" i="5"/>
  <c r="CES10" i="5"/>
  <c r="CET10" i="5"/>
  <c r="CEU10" i="5"/>
  <c r="CEV10" i="5"/>
  <c r="CEW10" i="5"/>
  <c r="CEX10" i="5"/>
  <c r="CEY10" i="5"/>
  <c r="CEZ10" i="5"/>
  <c r="CFA10" i="5"/>
  <c r="CFB10" i="5"/>
  <c r="CFC10" i="5"/>
  <c r="CFD10" i="5"/>
  <c r="CFE10" i="5"/>
  <c r="CFF10" i="5"/>
  <c r="CFG10" i="5"/>
  <c r="CFH10" i="5"/>
  <c r="CFI10" i="5"/>
  <c r="CFJ10" i="5"/>
  <c r="CFK10" i="5"/>
  <c r="CFL10" i="5"/>
  <c r="CFM10" i="5"/>
  <c r="CFN10" i="5"/>
  <c r="CFO10" i="5"/>
  <c r="CFP10" i="5"/>
  <c r="CFQ10" i="5"/>
  <c r="CFR10" i="5"/>
  <c r="CFS10" i="5"/>
  <c r="CFT10" i="5"/>
  <c r="CFU10" i="5"/>
  <c r="CFV10" i="5"/>
  <c r="CFW10" i="5"/>
  <c r="CFX10" i="5"/>
  <c r="CFY10" i="5"/>
  <c r="CFZ10" i="5"/>
  <c r="CGA10" i="5"/>
  <c r="CGB10" i="5"/>
  <c r="CGC10" i="5"/>
  <c r="CGD10" i="5"/>
  <c r="CGE10" i="5"/>
  <c r="CGF10" i="5"/>
  <c r="CGG10" i="5"/>
  <c r="CGH10" i="5"/>
  <c r="CGI10" i="5"/>
  <c r="CGJ10" i="5"/>
  <c r="CGK10" i="5"/>
  <c r="CGL10" i="5"/>
  <c r="CGM10" i="5"/>
  <c r="CGN10" i="5"/>
  <c r="CGO10" i="5"/>
  <c r="CGP10" i="5"/>
  <c r="CGQ10" i="5"/>
  <c r="CGR10" i="5"/>
  <c r="CGS10" i="5"/>
  <c r="CGT10" i="5"/>
  <c r="CGU10" i="5"/>
  <c r="CGV10" i="5"/>
  <c r="CGW10" i="5"/>
  <c r="CGX10" i="5"/>
  <c r="CGY10" i="5"/>
  <c r="CGZ10" i="5"/>
  <c r="CHA10" i="5"/>
  <c r="CHB10" i="5"/>
  <c r="CHC10" i="5"/>
  <c r="CHD10" i="5"/>
  <c r="CHE10" i="5"/>
  <c r="CHF10" i="5"/>
  <c r="CHG10" i="5"/>
  <c r="CHH10" i="5"/>
  <c r="CHI10" i="5"/>
  <c r="CHJ10" i="5"/>
  <c r="CHK10" i="5"/>
  <c r="CHL10" i="5"/>
  <c r="CHM10" i="5"/>
  <c r="CHN10" i="5"/>
  <c r="CHO10" i="5"/>
  <c r="CHP10" i="5"/>
  <c r="CHQ10" i="5"/>
  <c r="CHR10" i="5"/>
  <c r="CHS10" i="5"/>
  <c r="CHT10" i="5"/>
  <c r="CHU10" i="5"/>
  <c r="CHV10" i="5"/>
  <c r="CHW10" i="5"/>
  <c r="CHX10" i="5"/>
  <c r="CHY10" i="5"/>
  <c r="CHZ10" i="5"/>
  <c r="CIA10" i="5"/>
  <c r="CIB10" i="5"/>
  <c r="CIC10" i="5"/>
  <c r="CID10" i="5"/>
  <c r="CIE10" i="5"/>
  <c r="CIF10" i="5"/>
  <c r="CIG10" i="5"/>
  <c r="CIH10" i="5"/>
  <c r="CII10" i="5"/>
  <c r="CIJ10" i="5"/>
  <c r="CIK10" i="5"/>
  <c r="CIL10" i="5"/>
  <c r="CIM10" i="5"/>
  <c r="CIN10" i="5"/>
  <c r="CIO10" i="5"/>
  <c r="CIP10" i="5"/>
  <c r="CIQ10" i="5"/>
  <c r="CIR10" i="5"/>
  <c r="CIS10" i="5"/>
  <c r="CIT10" i="5"/>
  <c r="CIU10" i="5"/>
  <c r="CIV10" i="5"/>
  <c r="CIW10" i="5"/>
  <c r="CIX10" i="5"/>
  <c r="CIY10" i="5"/>
  <c r="CIZ10" i="5"/>
  <c r="CJA10" i="5"/>
  <c r="CJB10" i="5"/>
  <c r="CJC10" i="5"/>
  <c r="CJD10" i="5"/>
  <c r="CJE10" i="5"/>
  <c r="CJF10" i="5"/>
  <c r="CJG10" i="5"/>
  <c r="CJH10" i="5"/>
  <c r="CJI10" i="5"/>
  <c r="CJJ10" i="5"/>
  <c r="CJK10" i="5"/>
  <c r="CJL10" i="5"/>
  <c r="CJM10" i="5"/>
  <c r="CJN10" i="5"/>
  <c r="CJO10" i="5"/>
  <c r="CJP10" i="5"/>
  <c r="CJQ10" i="5"/>
  <c r="CJR10" i="5"/>
  <c r="CJS10" i="5"/>
  <c r="CJT10" i="5"/>
  <c r="CJU10" i="5"/>
  <c r="CJV10" i="5"/>
  <c r="CJW10" i="5"/>
  <c r="CJX10" i="5"/>
  <c r="CJY10" i="5"/>
  <c r="CJZ10" i="5"/>
  <c r="CKA10" i="5"/>
  <c r="CKB10" i="5"/>
  <c r="CKC10" i="5"/>
  <c r="CKD10" i="5"/>
  <c r="CKE10" i="5"/>
  <c r="CKF10" i="5"/>
  <c r="CKG10" i="5"/>
  <c r="CKH10" i="5"/>
  <c r="CKI10" i="5"/>
  <c r="CKJ10" i="5"/>
  <c r="CKK10" i="5"/>
  <c r="CKL10" i="5"/>
  <c r="CKM10" i="5"/>
  <c r="CKN10" i="5"/>
  <c r="CKO10" i="5"/>
  <c r="CKP10" i="5"/>
  <c r="CKQ10" i="5"/>
  <c r="CKR10" i="5"/>
  <c r="CKS10" i="5"/>
  <c r="CKT10" i="5"/>
  <c r="CKU10" i="5"/>
  <c r="CKV10" i="5"/>
  <c r="CKW10" i="5"/>
  <c r="CKX10" i="5"/>
  <c r="CKY10" i="5"/>
  <c r="CKZ10" i="5"/>
  <c r="CLA10" i="5"/>
  <c r="CLB10" i="5"/>
  <c r="CLC10" i="5"/>
  <c r="CLD10" i="5"/>
  <c r="CLE10" i="5"/>
  <c r="CLF10" i="5"/>
  <c r="CLG10" i="5"/>
  <c r="CLH10" i="5"/>
  <c r="CLI10" i="5"/>
  <c r="CLJ10" i="5"/>
  <c r="CLK10" i="5"/>
  <c r="CLL10" i="5"/>
  <c r="CLM10" i="5"/>
  <c r="CLN10" i="5"/>
  <c r="CLO10" i="5"/>
  <c r="CLP10" i="5"/>
  <c r="CLQ10" i="5"/>
  <c r="CLR10" i="5"/>
  <c r="CLS10" i="5"/>
  <c r="CLT10" i="5"/>
  <c r="CLU10" i="5"/>
  <c r="CLV10" i="5"/>
  <c r="CLW10" i="5"/>
  <c r="CLX10" i="5"/>
  <c r="CLY10" i="5"/>
  <c r="CLZ10" i="5"/>
  <c r="CMA10" i="5"/>
  <c r="CMB10" i="5"/>
  <c r="CMC10" i="5"/>
  <c r="CMD10" i="5"/>
  <c r="CME10" i="5"/>
  <c r="CMF10" i="5"/>
  <c r="CMG10" i="5"/>
  <c r="CMH10" i="5"/>
  <c r="CMI10" i="5"/>
  <c r="CMJ10" i="5"/>
  <c r="CMK10" i="5"/>
  <c r="CML10" i="5"/>
  <c r="CMM10" i="5"/>
  <c r="CMN10" i="5"/>
  <c r="CMO10" i="5"/>
  <c r="CMP10" i="5"/>
  <c r="CMQ10" i="5"/>
  <c r="CMR10" i="5"/>
  <c r="CMS10" i="5"/>
  <c r="CMT10" i="5"/>
  <c r="CMU10" i="5"/>
  <c r="CMV10" i="5"/>
  <c r="CMW10" i="5"/>
  <c r="CMX10" i="5"/>
  <c r="CMY10" i="5"/>
  <c r="CMZ10" i="5"/>
  <c r="CNA10" i="5"/>
  <c r="CNB10" i="5"/>
  <c r="CNC10" i="5"/>
  <c r="CND10" i="5"/>
  <c r="CNE10" i="5"/>
  <c r="CNF10" i="5"/>
  <c r="CNG10" i="5"/>
  <c r="CNH10" i="5"/>
  <c r="CNI10" i="5"/>
  <c r="CNJ10" i="5"/>
  <c r="CNK10" i="5"/>
  <c r="CNL10" i="5"/>
  <c r="CNM10" i="5"/>
  <c r="CNN10" i="5"/>
  <c r="CNO10" i="5"/>
  <c r="CNP10" i="5"/>
  <c r="CNQ10" i="5"/>
  <c r="CNR10" i="5"/>
  <c r="CNS10" i="5"/>
  <c r="CNT10" i="5"/>
  <c r="CNU10" i="5"/>
  <c r="CNV10" i="5"/>
  <c r="CNW10" i="5"/>
  <c r="CNX10" i="5"/>
  <c r="CNY10" i="5"/>
  <c r="CNZ10" i="5"/>
  <c r="COA10" i="5"/>
  <c r="COB10" i="5"/>
  <c r="COC10" i="5"/>
  <c r="COD10" i="5"/>
  <c r="COE10" i="5"/>
  <c r="COF10" i="5"/>
  <c r="COG10" i="5"/>
  <c r="COH10" i="5"/>
  <c r="COI10" i="5"/>
  <c r="COJ10" i="5"/>
  <c r="COK10" i="5"/>
  <c r="COL10" i="5"/>
  <c r="COM10" i="5"/>
  <c r="CON10" i="5"/>
  <c r="COO10" i="5"/>
  <c r="COP10" i="5"/>
  <c r="COQ10" i="5"/>
  <c r="COR10" i="5"/>
  <c r="COS10" i="5"/>
  <c r="COT10" i="5"/>
  <c r="COU10" i="5"/>
  <c r="COV10" i="5"/>
  <c r="COW10" i="5"/>
  <c r="COX10" i="5"/>
  <c r="COY10" i="5"/>
  <c r="COZ10" i="5"/>
  <c r="CPA10" i="5"/>
  <c r="CPB10" i="5"/>
  <c r="CPC10" i="5"/>
  <c r="CPD10" i="5"/>
  <c r="CPE10" i="5"/>
  <c r="CPF10" i="5"/>
  <c r="CPG10" i="5"/>
  <c r="CPH10" i="5"/>
  <c r="CPI10" i="5"/>
  <c r="CPJ10" i="5"/>
  <c r="CPK10" i="5"/>
  <c r="CPL10" i="5"/>
  <c r="CPM10" i="5"/>
  <c r="CPN10" i="5"/>
  <c r="CPO10" i="5"/>
  <c r="CPP10" i="5"/>
  <c r="CPQ10" i="5"/>
  <c r="CPR10" i="5"/>
  <c r="CPS10" i="5"/>
  <c r="CPT10" i="5"/>
  <c r="CPU10" i="5"/>
  <c r="CPV10" i="5"/>
  <c r="CPW10" i="5"/>
  <c r="CPX10" i="5"/>
  <c r="CPY10" i="5"/>
  <c r="CPZ10" i="5"/>
  <c r="CQA10" i="5"/>
  <c r="CQB10" i="5"/>
  <c r="CQC10" i="5"/>
  <c r="CQD10" i="5"/>
  <c r="CQE10" i="5"/>
  <c r="CQF10" i="5"/>
  <c r="CQG10" i="5"/>
  <c r="CQH10" i="5"/>
  <c r="CQI10" i="5"/>
  <c r="CQJ10" i="5"/>
  <c r="CQK10" i="5"/>
  <c r="CQL10" i="5"/>
  <c r="CQM10" i="5"/>
  <c r="CQN10" i="5"/>
  <c r="CQO10" i="5"/>
  <c r="CQP10" i="5"/>
  <c r="CQQ10" i="5"/>
  <c r="CQR10" i="5"/>
  <c r="CQS10" i="5"/>
  <c r="CQT10" i="5"/>
  <c r="CQU10" i="5"/>
  <c r="CQV10" i="5"/>
  <c r="CQW10" i="5"/>
  <c r="CQX10" i="5"/>
  <c r="CQY10" i="5"/>
  <c r="CQZ10" i="5"/>
  <c r="CRA10" i="5"/>
  <c r="CRB10" i="5"/>
  <c r="CRC10" i="5"/>
  <c r="CRD10" i="5"/>
  <c r="CRE10" i="5"/>
  <c r="CRF10" i="5"/>
  <c r="CRG10" i="5"/>
  <c r="CRH10" i="5"/>
  <c r="CRI10" i="5"/>
  <c r="CRJ10" i="5"/>
  <c r="CRK10" i="5"/>
  <c r="CRL10" i="5"/>
  <c r="CRM10" i="5"/>
  <c r="CRN10" i="5"/>
  <c r="CRO10" i="5"/>
  <c r="CRP10" i="5"/>
  <c r="CRQ10" i="5"/>
  <c r="CRR10" i="5"/>
  <c r="CRS10" i="5"/>
  <c r="CRT10" i="5"/>
  <c r="CRU10" i="5"/>
  <c r="CRV10" i="5"/>
  <c r="CRW10" i="5"/>
  <c r="CRX10" i="5"/>
  <c r="CRY10" i="5"/>
  <c r="CRZ10" i="5"/>
  <c r="CSA10" i="5"/>
  <c r="CSB10" i="5"/>
  <c r="CSC10" i="5"/>
  <c r="CSD10" i="5"/>
  <c r="CSE10" i="5"/>
  <c r="CSF10" i="5"/>
  <c r="CSG10" i="5"/>
  <c r="CSH10" i="5"/>
  <c r="CSI10" i="5"/>
  <c r="CSJ10" i="5"/>
  <c r="CSK10" i="5"/>
  <c r="CSL10" i="5"/>
  <c r="CSM10" i="5"/>
  <c r="CSN10" i="5"/>
  <c r="CSO10" i="5"/>
  <c r="CSP10" i="5"/>
  <c r="CSQ10" i="5"/>
  <c r="CSR10" i="5"/>
  <c r="CSS10" i="5"/>
  <c r="CST10" i="5"/>
  <c r="CSU10" i="5"/>
  <c r="CSV10" i="5"/>
  <c r="CSW10" i="5"/>
  <c r="CSX10" i="5"/>
  <c r="CSY10" i="5"/>
  <c r="CSZ10" i="5"/>
  <c r="CTA10" i="5"/>
  <c r="CTB10" i="5"/>
  <c r="CTC10" i="5"/>
  <c r="CTD10" i="5"/>
  <c r="CTE10" i="5"/>
  <c r="CTF10" i="5"/>
  <c r="CTG10" i="5"/>
  <c r="CTH10" i="5"/>
  <c r="CTI10" i="5"/>
  <c r="CTJ10" i="5"/>
  <c r="CTK10" i="5"/>
  <c r="CTL10" i="5"/>
  <c r="CTM10" i="5"/>
  <c r="CTN10" i="5"/>
  <c r="CTO10" i="5"/>
  <c r="CTP10" i="5"/>
  <c r="CTQ10" i="5"/>
  <c r="CTR10" i="5"/>
  <c r="CTS10" i="5"/>
  <c r="CTT10" i="5"/>
  <c r="CTU10" i="5"/>
  <c r="CTV10" i="5"/>
  <c r="CTW10" i="5"/>
  <c r="CTX10" i="5"/>
  <c r="CTY10" i="5"/>
  <c r="CTZ10" i="5"/>
  <c r="CUA10" i="5"/>
  <c r="CUB10" i="5"/>
  <c r="CUC10" i="5"/>
  <c r="CUD10" i="5"/>
  <c r="CUE10" i="5"/>
  <c r="CUF10" i="5"/>
  <c r="CUG10" i="5"/>
  <c r="CUH10" i="5"/>
  <c r="CUI10" i="5"/>
  <c r="CUJ10" i="5"/>
  <c r="CUK10" i="5"/>
  <c r="CUL10" i="5"/>
  <c r="CUM10" i="5"/>
  <c r="CUN10" i="5"/>
  <c r="CUO10" i="5"/>
  <c r="CUP10" i="5"/>
  <c r="CUQ10" i="5"/>
  <c r="CUR10" i="5"/>
  <c r="CUS10" i="5"/>
  <c r="CUT10" i="5"/>
  <c r="CUU10" i="5"/>
  <c r="CUV10" i="5"/>
  <c r="CUW10" i="5"/>
  <c r="CUX10" i="5"/>
  <c r="CUY10" i="5"/>
  <c r="CUZ10" i="5"/>
  <c r="CVA10" i="5"/>
  <c r="CVB10" i="5"/>
  <c r="CVC10" i="5"/>
  <c r="BEV11" i="5"/>
  <c r="BEW11" i="5"/>
  <c r="BEX11" i="5"/>
  <c r="BEY11" i="5"/>
  <c r="BEZ11" i="5"/>
  <c r="BFA11" i="5"/>
  <c r="BFB11" i="5"/>
  <c r="BFC11" i="5"/>
  <c r="BFD11" i="5"/>
  <c r="BFE11" i="5"/>
  <c r="BFF11" i="5"/>
  <c r="BFG11" i="5"/>
  <c r="BFH11" i="5"/>
  <c r="BFI11" i="5"/>
  <c r="BFJ11" i="5"/>
  <c r="BFK11" i="5"/>
  <c r="BFL11" i="5"/>
  <c r="BFM11" i="5"/>
  <c r="BFN11" i="5"/>
  <c r="BFO11" i="5"/>
  <c r="BFP11" i="5"/>
  <c r="BFQ11" i="5"/>
  <c r="BFR11" i="5"/>
  <c r="BFS11" i="5"/>
  <c r="BFT11" i="5"/>
  <c r="BFU11" i="5"/>
  <c r="BFV11" i="5"/>
  <c r="BFW11" i="5"/>
  <c r="BFX11" i="5"/>
  <c r="BFY11" i="5"/>
  <c r="BFZ11" i="5"/>
  <c r="BGA11" i="5"/>
  <c r="BGB11" i="5"/>
  <c r="BGC11" i="5"/>
  <c r="BGD11" i="5"/>
  <c r="BGE11" i="5"/>
  <c r="BGF11" i="5"/>
  <c r="BGG11" i="5"/>
  <c r="BGH11" i="5"/>
  <c r="BGI11" i="5"/>
  <c r="BGJ11" i="5"/>
  <c r="BGK11" i="5"/>
  <c r="BGL11" i="5"/>
  <c r="BGM11" i="5"/>
  <c r="BGN11" i="5"/>
  <c r="BGO11" i="5"/>
  <c r="BGP11" i="5"/>
  <c r="BGQ11" i="5"/>
  <c r="BGR11" i="5"/>
  <c r="BGS11" i="5"/>
  <c r="BGT11" i="5"/>
  <c r="BGU11" i="5"/>
  <c r="BGV11" i="5"/>
  <c r="BGW11" i="5"/>
  <c r="BGX11" i="5"/>
  <c r="BGY11" i="5"/>
  <c r="BGZ11" i="5"/>
  <c r="BHA11" i="5"/>
  <c r="BHB11" i="5"/>
  <c r="BHC11" i="5"/>
  <c r="BHD11" i="5"/>
  <c r="BHE11" i="5"/>
  <c r="BHF11" i="5"/>
  <c r="BHG11" i="5"/>
  <c r="BHH11" i="5"/>
  <c r="BHI11" i="5"/>
  <c r="BHJ11" i="5"/>
  <c r="BHK11" i="5"/>
  <c r="BHL11" i="5"/>
  <c r="BHM11" i="5"/>
  <c r="BHN11" i="5"/>
  <c r="BHO11" i="5"/>
  <c r="BHP11" i="5"/>
  <c r="BHQ11" i="5"/>
  <c r="BHR11" i="5"/>
  <c r="BHS11" i="5"/>
  <c r="BHT11" i="5"/>
  <c r="BHU11" i="5"/>
  <c r="BHV11" i="5"/>
  <c r="BHW11" i="5"/>
  <c r="BHX11" i="5"/>
  <c r="BHY11" i="5"/>
  <c r="BHZ11" i="5"/>
  <c r="BIA11" i="5"/>
  <c r="BIB11" i="5"/>
  <c r="BIC11" i="5"/>
  <c r="BID11" i="5"/>
  <c r="BIE11" i="5"/>
  <c r="BIF11" i="5"/>
  <c r="BIG11" i="5"/>
  <c r="BIH11" i="5"/>
  <c r="BII11" i="5"/>
  <c r="BIJ11" i="5"/>
  <c r="BIK11" i="5"/>
  <c r="BIL11" i="5"/>
  <c r="BIM11" i="5"/>
  <c r="BIN11" i="5"/>
  <c r="BIO11" i="5"/>
  <c r="BIP11" i="5"/>
  <c r="BIQ11" i="5"/>
  <c r="BIR11" i="5"/>
  <c r="BIS11" i="5"/>
  <c r="BIT11" i="5"/>
  <c r="BIU11" i="5"/>
  <c r="BIV11" i="5"/>
  <c r="BIW11" i="5"/>
  <c r="BIX11" i="5"/>
  <c r="BIY11" i="5"/>
  <c r="BIZ11" i="5"/>
  <c r="BJA11" i="5"/>
  <c r="BJB11" i="5"/>
  <c r="BJC11" i="5"/>
  <c r="BJD11" i="5"/>
  <c r="BJE11" i="5"/>
  <c r="BJF11" i="5"/>
  <c r="BJG11" i="5"/>
  <c r="BJH11" i="5"/>
  <c r="BJI11" i="5"/>
  <c r="BJJ11" i="5"/>
  <c r="BJK11" i="5"/>
  <c r="BJL11" i="5"/>
  <c r="BJM11" i="5"/>
  <c r="BJN11" i="5"/>
  <c r="BJO11" i="5"/>
  <c r="BJP11" i="5"/>
  <c r="BJQ11" i="5"/>
  <c r="BJR11" i="5"/>
  <c r="BJS11" i="5"/>
  <c r="BJT11" i="5"/>
  <c r="BJU11" i="5"/>
  <c r="BJV11" i="5"/>
  <c r="BJW11" i="5"/>
  <c r="BJX11" i="5"/>
  <c r="BJY11" i="5"/>
  <c r="BJZ11" i="5"/>
  <c r="BKA11" i="5"/>
  <c r="BKB11" i="5"/>
  <c r="BKC11" i="5"/>
  <c r="BKD11" i="5"/>
  <c r="BKE11" i="5"/>
  <c r="BKF11" i="5"/>
  <c r="BKG11" i="5"/>
  <c r="BKH11" i="5"/>
  <c r="BKI11" i="5"/>
  <c r="BKJ11" i="5"/>
  <c r="BKK11" i="5"/>
  <c r="BKL11" i="5"/>
  <c r="BKM11" i="5"/>
  <c r="BKN11" i="5"/>
  <c r="BKO11" i="5"/>
  <c r="BKP11" i="5"/>
  <c r="BKQ11" i="5"/>
  <c r="BKR11" i="5"/>
  <c r="BKS11" i="5"/>
  <c r="BKT11" i="5"/>
  <c r="BKU11" i="5"/>
  <c r="BKV11" i="5"/>
  <c r="BKW11" i="5"/>
  <c r="BKX11" i="5"/>
  <c r="BKY11" i="5"/>
  <c r="BKZ11" i="5"/>
  <c r="BLA11" i="5"/>
  <c r="BLB11" i="5"/>
  <c r="BLC11" i="5"/>
  <c r="BLD11" i="5"/>
  <c r="BLE11" i="5"/>
  <c r="BLF11" i="5"/>
  <c r="BLG11" i="5"/>
  <c r="BLH11" i="5"/>
  <c r="BLI11" i="5"/>
  <c r="BLJ11" i="5"/>
  <c r="BLK11" i="5"/>
  <c r="BLL11" i="5"/>
  <c r="BLM11" i="5"/>
  <c r="BLN11" i="5"/>
  <c r="BLO11" i="5"/>
  <c r="BLP11" i="5"/>
  <c r="BLQ11" i="5"/>
  <c r="BLR11" i="5"/>
  <c r="BLS11" i="5"/>
  <c r="BLT11" i="5"/>
  <c r="BLU11" i="5"/>
  <c r="BLV11" i="5"/>
  <c r="BLW11" i="5"/>
  <c r="BLX11" i="5"/>
  <c r="BLY11" i="5"/>
  <c r="BLZ11" i="5"/>
  <c r="BMA11" i="5"/>
  <c r="BMB11" i="5"/>
  <c r="BMC11" i="5"/>
  <c r="BMD11" i="5"/>
  <c r="BME11" i="5"/>
  <c r="BMF11" i="5"/>
  <c r="BMG11" i="5"/>
  <c r="BMH11" i="5"/>
  <c r="BMI11" i="5"/>
  <c r="BMJ11" i="5"/>
  <c r="BMK11" i="5"/>
  <c r="BML11" i="5"/>
  <c r="BMM11" i="5"/>
  <c r="BMN11" i="5"/>
  <c r="BMO11" i="5"/>
  <c r="BMP11" i="5"/>
  <c r="BMQ11" i="5"/>
  <c r="BMR11" i="5"/>
  <c r="BMS11" i="5"/>
  <c r="BMT11" i="5"/>
  <c r="BMU11" i="5"/>
  <c r="BMV11" i="5"/>
  <c r="BMW11" i="5"/>
  <c r="BMX11" i="5"/>
  <c r="BMY11" i="5"/>
  <c r="BMZ11" i="5"/>
  <c r="BNA11" i="5"/>
  <c r="BNB11" i="5"/>
  <c r="BNC11" i="5"/>
  <c r="BND11" i="5"/>
  <c r="BNE11" i="5"/>
  <c r="BNF11" i="5"/>
  <c r="BNG11" i="5"/>
  <c r="BNH11" i="5"/>
  <c r="BNI11" i="5"/>
  <c r="BNJ11" i="5"/>
  <c r="BNK11" i="5"/>
  <c r="BNL11" i="5"/>
  <c r="BNM11" i="5"/>
  <c r="BNN11" i="5"/>
  <c r="BNO11" i="5"/>
  <c r="BNP11" i="5"/>
  <c r="BNQ11" i="5"/>
  <c r="BNR11" i="5"/>
  <c r="BNS11" i="5"/>
  <c r="BNT11" i="5"/>
  <c r="BNU11" i="5"/>
  <c r="BNV11" i="5"/>
  <c r="BNW11" i="5"/>
  <c r="BNX11" i="5"/>
  <c r="BNY11" i="5"/>
  <c r="BNZ11" i="5"/>
  <c r="BOA11" i="5"/>
  <c r="BOB11" i="5"/>
  <c r="BOC11" i="5"/>
  <c r="BOD11" i="5"/>
  <c r="BOE11" i="5"/>
  <c r="BOF11" i="5"/>
  <c r="BOG11" i="5"/>
  <c r="BOH11" i="5"/>
  <c r="BOI11" i="5"/>
  <c r="BOJ11" i="5"/>
  <c r="BOK11" i="5"/>
  <c r="BOL11" i="5"/>
  <c r="BOM11" i="5"/>
  <c r="BON11" i="5"/>
  <c r="BOO11" i="5"/>
  <c r="BOP11" i="5"/>
  <c r="BOQ11" i="5"/>
  <c r="BOR11" i="5"/>
  <c r="BOS11" i="5"/>
  <c r="BOT11" i="5"/>
  <c r="BOU11" i="5"/>
  <c r="BOV11" i="5"/>
  <c r="BOW11" i="5"/>
  <c r="BOX11" i="5"/>
  <c r="BOY11" i="5"/>
  <c r="BOZ11" i="5"/>
  <c r="BPA11" i="5"/>
  <c r="BPB11" i="5"/>
  <c r="BPC11" i="5"/>
  <c r="BPD11" i="5"/>
  <c r="BPE11" i="5"/>
  <c r="BPF11" i="5"/>
  <c r="BPG11" i="5"/>
  <c r="BPH11" i="5"/>
  <c r="BPI11" i="5"/>
  <c r="BPJ11" i="5"/>
  <c r="BPK11" i="5"/>
  <c r="BPL11" i="5"/>
  <c r="BPM11" i="5"/>
  <c r="BPN11" i="5"/>
  <c r="BPO11" i="5"/>
  <c r="BPP11" i="5"/>
  <c r="BPQ11" i="5"/>
  <c r="BPR11" i="5"/>
  <c r="BPS11" i="5"/>
  <c r="BPT11" i="5"/>
  <c r="BPU11" i="5"/>
  <c r="BPV11" i="5"/>
  <c r="BPW11" i="5"/>
  <c r="BPX11" i="5"/>
  <c r="BPY11" i="5"/>
  <c r="BPZ11" i="5"/>
  <c r="BQA11" i="5"/>
  <c r="BQB11" i="5"/>
  <c r="BQC11" i="5"/>
  <c r="BQD11" i="5"/>
  <c r="BQE11" i="5"/>
  <c r="BQF11" i="5"/>
  <c r="BQG11" i="5"/>
  <c r="BQH11" i="5"/>
  <c r="BQI11" i="5"/>
  <c r="BQJ11" i="5"/>
  <c r="BQK11" i="5"/>
  <c r="BQL11" i="5"/>
  <c r="BQM11" i="5"/>
  <c r="BQN11" i="5"/>
  <c r="BQO11" i="5"/>
  <c r="BQP11" i="5"/>
  <c r="BQQ11" i="5"/>
  <c r="BQR11" i="5"/>
  <c r="BQS11" i="5"/>
  <c r="BQT11" i="5"/>
  <c r="BQU11" i="5"/>
  <c r="BQV11" i="5"/>
  <c r="BQW11" i="5"/>
  <c r="BQX11" i="5"/>
  <c r="BQY11" i="5"/>
  <c r="BQZ11" i="5"/>
  <c r="BRA11" i="5"/>
  <c r="BRB11" i="5"/>
  <c r="BRC11" i="5"/>
  <c r="BRD11" i="5"/>
  <c r="BRE11" i="5"/>
  <c r="BRF11" i="5"/>
  <c r="BRG11" i="5"/>
  <c r="BRH11" i="5"/>
  <c r="BRI11" i="5"/>
  <c r="BRJ11" i="5"/>
  <c r="BRK11" i="5"/>
  <c r="BRL11" i="5"/>
  <c r="BRM11" i="5"/>
  <c r="BRN11" i="5"/>
  <c r="BRO11" i="5"/>
  <c r="BRP11" i="5"/>
  <c r="BRQ11" i="5"/>
  <c r="BRR11" i="5"/>
  <c r="BRS11" i="5"/>
  <c r="BRT11" i="5"/>
  <c r="BRU11" i="5"/>
  <c r="BRV11" i="5"/>
  <c r="BRW11" i="5"/>
  <c r="BRX11" i="5"/>
  <c r="BRY11" i="5"/>
  <c r="BRZ11" i="5"/>
  <c r="BSA11" i="5"/>
  <c r="BSB11" i="5"/>
  <c r="BSC11" i="5"/>
  <c r="BSD11" i="5"/>
  <c r="BSE11" i="5"/>
  <c r="BSF11" i="5"/>
  <c r="BSG11" i="5"/>
  <c r="BSH11" i="5"/>
  <c r="BSI11" i="5"/>
  <c r="BSJ11" i="5"/>
  <c r="BSK11" i="5"/>
  <c r="BSL11" i="5"/>
  <c r="BSM11" i="5"/>
  <c r="BSN11" i="5"/>
  <c r="BSO11" i="5"/>
  <c r="BSP11" i="5"/>
  <c r="BSQ11" i="5"/>
  <c r="BSR11" i="5"/>
  <c r="BSS11" i="5"/>
  <c r="BST11" i="5"/>
  <c r="BSU11" i="5"/>
  <c r="BSV11" i="5"/>
  <c r="BSW11" i="5"/>
  <c r="BSX11" i="5"/>
  <c r="BSY11" i="5"/>
  <c r="BSZ11" i="5"/>
  <c r="BTA11" i="5"/>
  <c r="BTB11" i="5"/>
  <c r="BTC11" i="5"/>
  <c r="BTD11" i="5"/>
  <c r="BTE11" i="5"/>
  <c r="BTF11" i="5"/>
  <c r="BTG11" i="5"/>
  <c r="BTH11" i="5"/>
  <c r="BTI11" i="5"/>
  <c r="BTJ11" i="5"/>
  <c r="BTK11" i="5"/>
  <c r="BTL11" i="5"/>
  <c r="BTM11" i="5"/>
  <c r="BTN11" i="5"/>
  <c r="BTO11" i="5"/>
  <c r="BTP11" i="5"/>
  <c r="BTQ11" i="5"/>
  <c r="BTR11" i="5"/>
  <c r="BTS11" i="5"/>
  <c r="BTT11" i="5"/>
  <c r="BTU11" i="5"/>
  <c r="BTV11" i="5"/>
  <c r="BTW11" i="5"/>
  <c r="BTX11" i="5"/>
  <c r="BTY11" i="5"/>
  <c r="BTZ11" i="5"/>
  <c r="BUA11" i="5"/>
  <c r="BUB11" i="5"/>
  <c r="BUC11" i="5"/>
  <c r="BUD11" i="5"/>
  <c r="BUE11" i="5"/>
  <c r="BUF11" i="5"/>
  <c r="BUG11" i="5"/>
  <c r="BUH11" i="5"/>
  <c r="BUI11" i="5"/>
  <c r="BUJ11" i="5"/>
  <c r="BUK11" i="5"/>
  <c r="BUL11" i="5"/>
  <c r="BUM11" i="5"/>
  <c r="BUN11" i="5"/>
  <c r="BUO11" i="5"/>
  <c r="BUP11" i="5"/>
  <c r="BUQ11" i="5"/>
  <c r="BUR11" i="5"/>
  <c r="BUS11" i="5"/>
  <c r="BUT11" i="5"/>
  <c r="BUU11" i="5"/>
  <c r="BUV11" i="5"/>
  <c r="BUW11" i="5"/>
  <c r="BUX11" i="5"/>
  <c r="BUY11" i="5"/>
  <c r="BUZ11" i="5"/>
  <c r="BVA11" i="5"/>
  <c r="BVB11" i="5"/>
  <c r="BVC11" i="5"/>
  <c r="BVD11" i="5"/>
  <c r="BVE11" i="5"/>
  <c r="BVF11" i="5"/>
  <c r="BVG11" i="5"/>
  <c r="BVH11" i="5"/>
  <c r="BVI11" i="5"/>
  <c r="BVJ11" i="5"/>
  <c r="BVK11" i="5"/>
  <c r="BVL11" i="5"/>
  <c r="BVM11" i="5"/>
  <c r="BVN11" i="5"/>
  <c r="BVO11" i="5"/>
  <c r="BVP11" i="5"/>
  <c r="BVQ11" i="5"/>
  <c r="BVR11" i="5"/>
  <c r="BVS11" i="5"/>
  <c r="BVT11" i="5"/>
  <c r="BVU11" i="5"/>
  <c r="BVV11" i="5"/>
  <c r="BVW11" i="5"/>
  <c r="BVX11" i="5"/>
  <c r="BVY11" i="5"/>
  <c r="BVZ11" i="5"/>
  <c r="BWA11" i="5"/>
  <c r="BWB11" i="5"/>
  <c r="BWC11" i="5"/>
  <c r="BWD11" i="5"/>
  <c r="BWE11" i="5"/>
  <c r="BWF11" i="5"/>
  <c r="BWG11" i="5"/>
  <c r="BWH11" i="5"/>
  <c r="BWI11" i="5"/>
  <c r="BWJ11" i="5"/>
  <c r="BWK11" i="5"/>
  <c r="BWL11" i="5"/>
  <c r="BWM11" i="5"/>
  <c r="BWN11" i="5"/>
  <c r="BWO11" i="5"/>
  <c r="BWP11" i="5"/>
  <c r="BWQ11" i="5"/>
  <c r="BWR11" i="5"/>
  <c r="BWS11" i="5"/>
  <c r="BWT11" i="5"/>
  <c r="BWU11" i="5"/>
  <c r="BWV11" i="5"/>
  <c r="BWW11" i="5"/>
  <c r="BWX11" i="5"/>
  <c r="BWY11" i="5"/>
  <c r="BWZ11" i="5"/>
  <c r="BXA11" i="5"/>
  <c r="BXB11" i="5"/>
  <c r="BXC11" i="5"/>
  <c r="BXD11" i="5"/>
  <c r="BXE11" i="5"/>
  <c r="BXF11" i="5"/>
  <c r="BXG11" i="5"/>
  <c r="BXH11" i="5"/>
  <c r="BXI11" i="5"/>
  <c r="BXJ11" i="5"/>
  <c r="BXK11" i="5"/>
  <c r="BXL11" i="5"/>
  <c r="BXM11" i="5"/>
  <c r="BXN11" i="5"/>
  <c r="BXO11" i="5"/>
  <c r="BXP11" i="5"/>
  <c r="BXQ11" i="5"/>
  <c r="BXR11" i="5"/>
  <c r="BXS11" i="5"/>
  <c r="BXT11" i="5"/>
  <c r="BXU11" i="5"/>
  <c r="BXV11" i="5"/>
  <c r="BXW11" i="5"/>
  <c r="BXX11" i="5"/>
  <c r="BXY11" i="5"/>
  <c r="BXZ11" i="5"/>
  <c r="BYA11" i="5"/>
  <c r="BYB11" i="5"/>
  <c r="BYC11" i="5"/>
  <c r="BYD11" i="5"/>
  <c r="BYE11" i="5"/>
  <c r="BYF11" i="5"/>
  <c r="BYG11" i="5"/>
  <c r="BYH11" i="5"/>
  <c r="BYI11" i="5"/>
  <c r="BYJ11" i="5"/>
  <c r="BYK11" i="5"/>
  <c r="BYL11" i="5"/>
  <c r="BYM11" i="5"/>
  <c r="BYN11" i="5"/>
  <c r="BYO11" i="5"/>
  <c r="BYP11" i="5"/>
  <c r="BYQ11" i="5"/>
  <c r="BYR11" i="5"/>
  <c r="BYS11" i="5"/>
  <c r="BYT11" i="5"/>
  <c r="BYU11" i="5"/>
  <c r="BYV11" i="5"/>
  <c r="BYW11" i="5"/>
  <c r="BYX11" i="5"/>
  <c r="BYY11" i="5"/>
  <c r="BYZ11" i="5"/>
  <c r="BZA11" i="5"/>
  <c r="BZB11" i="5"/>
  <c r="BZC11" i="5"/>
  <c r="BZD11" i="5"/>
  <c r="BZE11" i="5"/>
  <c r="BZF11" i="5"/>
  <c r="BZG11" i="5"/>
  <c r="BZH11" i="5"/>
  <c r="BZI11" i="5"/>
  <c r="BZJ11" i="5"/>
  <c r="BZK11" i="5"/>
  <c r="BZL11" i="5"/>
  <c r="BZM11" i="5"/>
  <c r="BZN11" i="5"/>
  <c r="BZO11" i="5"/>
  <c r="BZP11" i="5"/>
  <c r="BZQ11" i="5"/>
  <c r="BZR11" i="5"/>
  <c r="BZS11" i="5"/>
  <c r="BZT11" i="5"/>
  <c r="BZU11" i="5"/>
  <c r="BZV11" i="5"/>
  <c r="BZW11" i="5"/>
  <c r="BZX11" i="5"/>
  <c r="BZY11" i="5"/>
  <c r="BZZ11" i="5"/>
  <c r="CAA11" i="5"/>
  <c r="CAB11" i="5"/>
  <c r="CAC11" i="5"/>
  <c r="CAD11" i="5"/>
  <c r="CAE11" i="5"/>
  <c r="CAF11" i="5"/>
  <c r="CAG11" i="5"/>
  <c r="CAH11" i="5"/>
  <c r="CAI11" i="5"/>
  <c r="CAJ11" i="5"/>
  <c r="CAK11" i="5"/>
  <c r="CAL11" i="5"/>
  <c r="CAM11" i="5"/>
  <c r="CAN11" i="5"/>
  <c r="CAO11" i="5"/>
  <c r="CAP11" i="5"/>
  <c r="CAQ11" i="5"/>
  <c r="CAR11" i="5"/>
  <c r="CAS11" i="5"/>
  <c r="CAT11" i="5"/>
  <c r="CAU11" i="5"/>
  <c r="CAV11" i="5"/>
  <c r="CAW11" i="5"/>
  <c r="CAX11" i="5"/>
  <c r="CAY11" i="5"/>
  <c r="CAZ11" i="5"/>
  <c r="CBA11" i="5"/>
  <c r="CBB11" i="5"/>
  <c r="CBC11" i="5"/>
  <c r="CBD11" i="5"/>
  <c r="CBE11" i="5"/>
  <c r="CBF11" i="5"/>
  <c r="CBG11" i="5"/>
  <c r="CBH11" i="5"/>
  <c r="CBI11" i="5"/>
  <c r="CBJ11" i="5"/>
  <c r="CBK11" i="5"/>
  <c r="CBL11" i="5"/>
  <c r="CBM11" i="5"/>
  <c r="CBN11" i="5"/>
  <c r="CBO11" i="5"/>
  <c r="CBP11" i="5"/>
  <c r="CBQ11" i="5"/>
  <c r="CBR11" i="5"/>
  <c r="CBS11" i="5"/>
  <c r="CBT11" i="5"/>
  <c r="CBU11" i="5"/>
  <c r="CBV11" i="5"/>
  <c r="CBW11" i="5"/>
  <c r="CBX11" i="5"/>
  <c r="CBY11" i="5"/>
  <c r="CBZ11" i="5"/>
  <c r="CCA11" i="5"/>
  <c r="CCB11" i="5"/>
  <c r="CCC11" i="5"/>
  <c r="CCD11" i="5"/>
  <c r="CCE11" i="5"/>
  <c r="CCF11" i="5"/>
  <c r="CCG11" i="5"/>
  <c r="CCH11" i="5"/>
  <c r="CCI11" i="5"/>
  <c r="CCJ11" i="5"/>
  <c r="CCK11" i="5"/>
  <c r="CCL11" i="5"/>
  <c r="CCM11" i="5"/>
  <c r="CCN11" i="5"/>
  <c r="CCO11" i="5"/>
  <c r="CCP11" i="5"/>
  <c r="CCQ11" i="5"/>
  <c r="CCR11" i="5"/>
  <c r="CCS11" i="5"/>
  <c r="CCT11" i="5"/>
  <c r="CCU11" i="5"/>
  <c r="CCV11" i="5"/>
  <c r="CCW11" i="5"/>
  <c r="CCX11" i="5"/>
  <c r="CCY11" i="5"/>
  <c r="CCZ11" i="5"/>
  <c r="CDA11" i="5"/>
  <c r="CDB11" i="5"/>
  <c r="CDC11" i="5"/>
  <c r="CDD11" i="5"/>
  <c r="CDE11" i="5"/>
  <c r="CDF11" i="5"/>
  <c r="CDG11" i="5"/>
  <c r="CDH11" i="5"/>
  <c r="CDI11" i="5"/>
  <c r="CDJ11" i="5"/>
  <c r="CDK11" i="5"/>
  <c r="CDL11" i="5"/>
  <c r="CDM11" i="5"/>
  <c r="CDN11" i="5"/>
  <c r="CDO11" i="5"/>
  <c r="CDP11" i="5"/>
  <c r="CDQ11" i="5"/>
  <c r="CDR11" i="5"/>
  <c r="CDS11" i="5"/>
  <c r="CDT11" i="5"/>
  <c r="CDU11" i="5"/>
  <c r="CDV11" i="5"/>
  <c r="CDW11" i="5"/>
  <c r="CDX11" i="5"/>
  <c r="CDY11" i="5"/>
  <c r="CDZ11" i="5"/>
  <c r="CEA11" i="5"/>
  <c r="CEB11" i="5"/>
  <c r="CEC11" i="5"/>
  <c r="CED11" i="5"/>
  <c r="CEE11" i="5"/>
  <c r="CEF11" i="5"/>
  <c r="CEG11" i="5"/>
  <c r="CEH11" i="5"/>
  <c r="CEI11" i="5"/>
  <c r="CEJ11" i="5"/>
  <c r="CEK11" i="5"/>
  <c r="CEL11" i="5"/>
  <c r="CEM11" i="5"/>
  <c r="CEN11" i="5"/>
  <c r="CEO11" i="5"/>
  <c r="CEP11" i="5"/>
  <c r="CEQ11" i="5"/>
  <c r="CER11" i="5"/>
  <c r="CES11" i="5"/>
  <c r="CET11" i="5"/>
  <c r="CEU11" i="5"/>
  <c r="CEV11" i="5"/>
  <c r="CEW11" i="5"/>
  <c r="CEX11" i="5"/>
  <c r="CEY11" i="5"/>
  <c r="CEZ11" i="5"/>
  <c r="CFA11" i="5"/>
  <c r="CFB11" i="5"/>
  <c r="CFC11" i="5"/>
  <c r="CFD11" i="5"/>
  <c r="CFE11" i="5"/>
  <c r="CFF11" i="5"/>
  <c r="CFG11" i="5"/>
  <c r="CFH11" i="5"/>
  <c r="CFI11" i="5"/>
  <c r="CFJ11" i="5"/>
  <c r="CFK11" i="5"/>
  <c r="CFL11" i="5"/>
  <c r="CFM11" i="5"/>
  <c r="CFN11" i="5"/>
  <c r="CFO11" i="5"/>
  <c r="CFP11" i="5"/>
  <c r="CFQ11" i="5"/>
  <c r="CFR11" i="5"/>
  <c r="CFS11" i="5"/>
  <c r="CFT11" i="5"/>
  <c r="CFU11" i="5"/>
  <c r="CFV11" i="5"/>
  <c r="CFW11" i="5"/>
  <c r="CFX11" i="5"/>
  <c r="CFY11" i="5"/>
  <c r="CFZ11" i="5"/>
  <c r="CGA11" i="5"/>
  <c r="CGB11" i="5"/>
  <c r="CGC11" i="5"/>
  <c r="CGD11" i="5"/>
  <c r="CGE11" i="5"/>
  <c r="CGF11" i="5"/>
  <c r="CGG11" i="5"/>
  <c r="CGH11" i="5"/>
  <c r="CGI11" i="5"/>
  <c r="CGJ11" i="5"/>
  <c r="CGK11" i="5"/>
  <c r="CGL11" i="5"/>
  <c r="CGM11" i="5"/>
  <c r="CGN11" i="5"/>
  <c r="CGO11" i="5"/>
  <c r="CGP11" i="5"/>
  <c r="CGQ11" i="5"/>
  <c r="CGR11" i="5"/>
  <c r="CGS11" i="5"/>
  <c r="CGT11" i="5"/>
  <c r="CGU11" i="5"/>
  <c r="CGV11" i="5"/>
  <c r="CGW11" i="5"/>
  <c r="CGX11" i="5"/>
  <c r="CGY11" i="5"/>
  <c r="CGZ11" i="5"/>
  <c r="CHA11" i="5"/>
  <c r="CHB11" i="5"/>
  <c r="CHC11" i="5"/>
  <c r="CHD11" i="5"/>
  <c r="CHE11" i="5"/>
  <c r="CHF11" i="5"/>
  <c r="CHG11" i="5"/>
  <c r="CHH11" i="5"/>
  <c r="CHI11" i="5"/>
  <c r="CHJ11" i="5"/>
  <c r="CHK11" i="5"/>
  <c r="CHL11" i="5"/>
  <c r="CHM11" i="5"/>
  <c r="CHN11" i="5"/>
  <c r="CHO11" i="5"/>
  <c r="CHP11" i="5"/>
  <c r="CHQ11" i="5"/>
  <c r="CHR11" i="5"/>
  <c r="CHS11" i="5"/>
  <c r="CHT11" i="5"/>
  <c r="CHU11" i="5"/>
  <c r="CHV11" i="5"/>
  <c r="CHW11" i="5"/>
  <c r="CHX11" i="5"/>
  <c r="CHY11" i="5"/>
  <c r="CHZ11" i="5"/>
  <c r="CIA11" i="5"/>
  <c r="CIB11" i="5"/>
  <c r="CIC11" i="5"/>
  <c r="CID11" i="5"/>
  <c r="CIE11" i="5"/>
  <c r="CIF11" i="5"/>
  <c r="CIG11" i="5"/>
  <c r="CIH11" i="5"/>
  <c r="CII11" i="5"/>
  <c r="CIJ11" i="5"/>
  <c r="CIK11" i="5"/>
  <c r="CIL11" i="5"/>
  <c r="CIM11" i="5"/>
  <c r="CIN11" i="5"/>
  <c r="CIO11" i="5"/>
  <c r="CIP11" i="5"/>
  <c r="CIQ11" i="5"/>
  <c r="CIR11" i="5"/>
  <c r="CIS11" i="5"/>
  <c r="CIT11" i="5"/>
  <c r="CIU11" i="5"/>
  <c r="CIV11" i="5"/>
  <c r="CIW11" i="5"/>
  <c r="CIX11" i="5"/>
  <c r="CIY11" i="5"/>
  <c r="CIZ11" i="5"/>
  <c r="CJA11" i="5"/>
  <c r="CJB11" i="5"/>
  <c r="CJC11" i="5"/>
  <c r="CJD11" i="5"/>
  <c r="CJE11" i="5"/>
  <c r="CJF11" i="5"/>
  <c r="CJG11" i="5"/>
  <c r="CJH11" i="5"/>
  <c r="CJI11" i="5"/>
  <c r="CJJ11" i="5"/>
  <c r="CJK11" i="5"/>
  <c r="CJL11" i="5"/>
  <c r="CJM11" i="5"/>
  <c r="CJN11" i="5"/>
  <c r="CJO11" i="5"/>
  <c r="CJP11" i="5"/>
  <c r="CJQ11" i="5"/>
  <c r="CJR11" i="5"/>
  <c r="CJS11" i="5"/>
  <c r="CJT11" i="5"/>
  <c r="CJU11" i="5"/>
  <c r="CJV11" i="5"/>
  <c r="CJW11" i="5"/>
  <c r="CJX11" i="5"/>
  <c r="CJY11" i="5"/>
  <c r="CJZ11" i="5"/>
  <c r="CKA11" i="5"/>
  <c r="CKB11" i="5"/>
  <c r="CKC11" i="5"/>
  <c r="CKD11" i="5"/>
  <c r="CKE11" i="5"/>
  <c r="CKF11" i="5"/>
  <c r="CKG11" i="5"/>
  <c r="CKH11" i="5"/>
  <c r="CKI11" i="5"/>
  <c r="CKJ11" i="5"/>
  <c r="CKK11" i="5"/>
  <c r="CKL11" i="5"/>
  <c r="CKM11" i="5"/>
  <c r="CKN11" i="5"/>
  <c r="CKO11" i="5"/>
  <c r="CKP11" i="5"/>
  <c r="CKQ11" i="5"/>
  <c r="CKR11" i="5"/>
  <c r="CKS11" i="5"/>
  <c r="CKT11" i="5"/>
  <c r="CKU11" i="5"/>
  <c r="CKV11" i="5"/>
  <c r="CKW11" i="5"/>
  <c r="CKX11" i="5"/>
  <c r="CKY11" i="5"/>
  <c r="CKZ11" i="5"/>
  <c r="CLA11" i="5"/>
  <c r="CLB11" i="5"/>
  <c r="CLC11" i="5"/>
  <c r="CLD11" i="5"/>
  <c r="CLE11" i="5"/>
  <c r="CLF11" i="5"/>
  <c r="CLG11" i="5"/>
  <c r="CLH11" i="5"/>
  <c r="CLI11" i="5"/>
  <c r="CLJ11" i="5"/>
  <c r="CLK11" i="5"/>
  <c r="CLL11" i="5"/>
  <c r="CLM11" i="5"/>
  <c r="CLN11" i="5"/>
  <c r="CLO11" i="5"/>
  <c r="CLP11" i="5"/>
  <c r="CLQ11" i="5"/>
  <c r="CLR11" i="5"/>
  <c r="CLS11" i="5"/>
  <c r="CLT11" i="5"/>
  <c r="CLU11" i="5"/>
  <c r="CLV11" i="5"/>
  <c r="CLW11" i="5"/>
  <c r="CLX11" i="5"/>
  <c r="CLY11" i="5"/>
  <c r="CLZ11" i="5"/>
  <c r="CMA11" i="5"/>
  <c r="CMB11" i="5"/>
  <c r="CMC11" i="5"/>
  <c r="CMD11" i="5"/>
  <c r="CME11" i="5"/>
  <c r="CMF11" i="5"/>
  <c r="CMG11" i="5"/>
  <c r="CMH11" i="5"/>
  <c r="CMI11" i="5"/>
  <c r="CMJ11" i="5"/>
  <c r="CMK11" i="5"/>
  <c r="CML11" i="5"/>
  <c r="CMM11" i="5"/>
  <c r="CMN11" i="5"/>
  <c r="CMO11" i="5"/>
  <c r="CMP11" i="5"/>
  <c r="CMQ11" i="5"/>
  <c r="CMR11" i="5"/>
  <c r="CMS11" i="5"/>
  <c r="CMT11" i="5"/>
  <c r="CMU11" i="5"/>
  <c r="CMV11" i="5"/>
  <c r="CMW11" i="5"/>
  <c r="CMX11" i="5"/>
  <c r="CMY11" i="5"/>
  <c r="CMZ11" i="5"/>
  <c r="CNA11" i="5"/>
  <c r="CNB11" i="5"/>
  <c r="CNC11" i="5"/>
  <c r="CND11" i="5"/>
  <c r="CNE11" i="5"/>
  <c r="CNF11" i="5"/>
  <c r="CNG11" i="5"/>
  <c r="CNH11" i="5"/>
  <c r="CNI11" i="5"/>
  <c r="CNJ11" i="5"/>
  <c r="CNK11" i="5"/>
  <c r="CNL11" i="5"/>
  <c r="CNM11" i="5"/>
  <c r="CNN11" i="5"/>
  <c r="CNO11" i="5"/>
  <c r="CNP11" i="5"/>
  <c r="CNQ11" i="5"/>
  <c r="CNR11" i="5"/>
  <c r="CNS11" i="5"/>
  <c r="CNT11" i="5"/>
  <c r="CNU11" i="5"/>
  <c r="CNV11" i="5"/>
  <c r="CNW11" i="5"/>
  <c r="CNX11" i="5"/>
  <c r="CNY11" i="5"/>
  <c r="CNZ11" i="5"/>
  <c r="COA11" i="5"/>
  <c r="COB11" i="5"/>
  <c r="COC11" i="5"/>
  <c r="COD11" i="5"/>
  <c r="COE11" i="5"/>
  <c r="COF11" i="5"/>
  <c r="COG11" i="5"/>
  <c r="COH11" i="5"/>
  <c r="COI11" i="5"/>
  <c r="COJ11" i="5"/>
  <c r="COK11" i="5"/>
  <c r="COL11" i="5"/>
  <c r="COM11" i="5"/>
  <c r="CON11" i="5"/>
  <c r="COO11" i="5"/>
  <c r="COP11" i="5"/>
  <c r="COQ11" i="5"/>
  <c r="COR11" i="5"/>
  <c r="COS11" i="5"/>
  <c r="COT11" i="5"/>
  <c r="COU11" i="5"/>
  <c r="COV11" i="5"/>
  <c r="COW11" i="5"/>
  <c r="COX11" i="5"/>
  <c r="COY11" i="5"/>
  <c r="COZ11" i="5"/>
  <c r="CPA11" i="5"/>
  <c r="CPB11" i="5"/>
  <c r="CPC11" i="5"/>
  <c r="CPD11" i="5"/>
  <c r="CPE11" i="5"/>
  <c r="CPF11" i="5"/>
  <c r="CPG11" i="5"/>
  <c r="CPH11" i="5"/>
  <c r="CPI11" i="5"/>
  <c r="CPJ11" i="5"/>
  <c r="CPK11" i="5"/>
  <c r="CPL11" i="5"/>
  <c r="CPM11" i="5"/>
  <c r="CPN11" i="5"/>
  <c r="CPO11" i="5"/>
  <c r="CPP11" i="5"/>
  <c r="CPQ11" i="5"/>
  <c r="CPR11" i="5"/>
  <c r="CPS11" i="5"/>
  <c r="CPT11" i="5"/>
  <c r="CPU11" i="5"/>
  <c r="CPV11" i="5"/>
  <c r="CPW11" i="5"/>
  <c r="CPX11" i="5"/>
  <c r="CPY11" i="5"/>
  <c r="CPZ11" i="5"/>
  <c r="CQA11" i="5"/>
  <c r="CQB11" i="5"/>
  <c r="CQC11" i="5"/>
  <c r="CQD11" i="5"/>
  <c r="CQE11" i="5"/>
  <c r="CQF11" i="5"/>
  <c r="CQG11" i="5"/>
  <c r="CQH11" i="5"/>
  <c r="CQI11" i="5"/>
  <c r="CQJ11" i="5"/>
  <c r="CQK11" i="5"/>
  <c r="CQL11" i="5"/>
  <c r="CQM11" i="5"/>
  <c r="CQN11" i="5"/>
  <c r="CQO11" i="5"/>
  <c r="CQP11" i="5"/>
  <c r="CQQ11" i="5"/>
  <c r="CQR11" i="5"/>
  <c r="CQS11" i="5"/>
  <c r="CQT11" i="5"/>
  <c r="CQU11" i="5"/>
  <c r="CQV11" i="5"/>
  <c r="CQW11" i="5"/>
  <c r="CQX11" i="5"/>
  <c r="CQY11" i="5"/>
  <c r="CQZ11" i="5"/>
  <c r="CRA11" i="5"/>
  <c r="CRB11" i="5"/>
  <c r="CRC11" i="5"/>
  <c r="CRD11" i="5"/>
  <c r="CRE11" i="5"/>
  <c r="CRF11" i="5"/>
  <c r="CRG11" i="5"/>
  <c r="CRH11" i="5"/>
  <c r="CRI11" i="5"/>
  <c r="CRJ11" i="5"/>
  <c r="CRK11" i="5"/>
  <c r="CRL11" i="5"/>
  <c r="CRM11" i="5"/>
  <c r="CRN11" i="5"/>
  <c r="CRO11" i="5"/>
  <c r="CRP11" i="5"/>
  <c r="CRQ11" i="5"/>
  <c r="CRR11" i="5"/>
  <c r="CRS11" i="5"/>
  <c r="CRT11" i="5"/>
  <c r="CRU11" i="5"/>
  <c r="CRV11" i="5"/>
  <c r="CRW11" i="5"/>
  <c r="CRX11" i="5"/>
  <c r="CRY11" i="5"/>
  <c r="CRZ11" i="5"/>
  <c r="CSA11" i="5"/>
  <c r="CSB11" i="5"/>
  <c r="CSC11" i="5"/>
  <c r="CSD11" i="5"/>
  <c r="CSE11" i="5"/>
  <c r="CSF11" i="5"/>
  <c r="CSG11" i="5"/>
  <c r="CSH11" i="5"/>
  <c r="CSI11" i="5"/>
  <c r="CSJ11" i="5"/>
  <c r="CSK11" i="5"/>
  <c r="CSL11" i="5"/>
  <c r="CSM11" i="5"/>
  <c r="CSN11" i="5"/>
  <c r="CSO11" i="5"/>
  <c r="CSP11" i="5"/>
  <c r="CSQ11" i="5"/>
  <c r="CSR11" i="5"/>
  <c r="CSS11" i="5"/>
  <c r="CST11" i="5"/>
  <c r="CSU11" i="5"/>
  <c r="CSV11" i="5"/>
  <c r="CSW11" i="5"/>
  <c r="CSX11" i="5"/>
  <c r="CSY11" i="5"/>
  <c r="CSZ11" i="5"/>
  <c r="CTA11" i="5"/>
  <c r="CTB11" i="5"/>
  <c r="CTC11" i="5"/>
  <c r="CTD11" i="5"/>
  <c r="CTE11" i="5"/>
  <c r="CTF11" i="5"/>
  <c r="CTG11" i="5"/>
  <c r="CTH11" i="5"/>
  <c r="CTI11" i="5"/>
  <c r="CTJ11" i="5"/>
  <c r="CTK11" i="5"/>
  <c r="CTL11" i="5"/>
  <c r="CTM11" i="5"/>
  <c r="CTN11" i="5"/>
  <c r="CTO11" i="5"/>
  <c r="CTP11" i="5"/>
  <c r="CTQ11" i="5"/>
  <c r="CTR11" i="5"/>
  <c r="CTS11" i="5"/>
  <c r="CTT11" i="5"/>
  <c r="CTU11" i="5"/>
  <c r="CTV11" i="5"/>
  <c r="CTW11" i="5"/>
  <c r="CTX11" i="5"/>
  <c r="CTY11" i="5"/>
  <c r="CTZ11" i="5"/>
  <c r="CUA11" i="5"/>
  <c r="CUB11" i="5"/>
  <c r="CUC11" i="5"/>
  <c r="CUD11" i="5"/>
  <c r="CUE11" i="5"/>
  <c r="CUF11" i="5"/>
  <c r="CUG11" i="5"/>
  <c r="CUH11" i="5"/>
  <c r="CUI11" i="5"/>
  <c r="CUJ11" i="5"/>
  <c r="CUK11" i="5"/>
  <c r="CUL11" i="5"/>
  <c r="CUM11" i="5"/>
  <c r="CUN11" i="5"/>
  <c r="CUO11" i="5"/>
  <c r="CUP11" i="5"/>
  <c r="CUQ11" i="5"/>
  <c r="CUR11" i="5"/>
  <c r="CUS11" i="5"/>
  <c r="CUT11" i="5"/>
  <c r="CUU11" i="5"/>
  <c r="CUV11" i="5"/>
  <c r="CUW11" i="5"/>
  <c r="CUX11" i="5"/>
  <c r="CUY11" i="5"/>
  <c r="CUZ11" i="5"/>
  <c r="CVA11" i="5"/>
  <c r="CVB11" i="5"/>
  <c r="CVC11" i="5"/>
  <c r="BEV12" i="5"/>
  <c r="BEW12" i="5"/>
  <c r="BEX12" i="5"/>
  <c r="BEY12" i="5"/>
  <c r="BEZ12" i="5"/>
  <c r="BFA12" i="5"/>
  <c r="BFB12" i="5"/>
  <c r="BFC12" i="5"/>
  <c r="BFD12" i="5"/>
  <c r="BFE12" i="5"/>
  <c r="BFF12" i="5"/>
  <c r="BFG12" i="5"/>
  <c r="BFH12" i="5"/>
  <c r="BFI12" i="5"/>
  <c r="BFJ12" i="5"/>
  <c r="BFK12" i="5"/>
  <c r="BFL12" i="5"/>
  <c r="BFM12" i="5"/>
  <c r="BFN12" i="5"/>
  <c r="BFO12" i="5"/>
  <c r="BFP12" i="5"/>
  <c r="BFQ12" i="5"/>
  <c r="BFR12" i="5"/>
  <c r="BFS12" i="5"/>
  <c r="BFT12" i="5"/>
  <c r="BFU12" i="5"/>
  <c r="BFV12" i="5"/>
  <c r="BFW12" i="5"/>
  <c r="BFX12" i="5"/>
  <c r="BFY12" i="5"/>
  <c r="BFZ12" i="5"/>
  <c r="BGA12" i="5"/>
  <c r="BGB12" i="5"/>
  <c r="BGC12" i="5"/>
  <c r="BGD12" i="5"/>
  <c r="BGE12" i="5"/>
  <c r="BGF12" i="5"/>
  <c r="BGG12" i="5"/>
  <c r="BGH12" i="5"/>
  <c r="BGI12" i="5"/>
  <c r="BGJ12" i="5"/>
  <c r="BGK12" i="5"/>
  <c r="BGL12" i="5"/>
  <c r="BGM12" i="5"/>
  <c r="BGN12" i="5"/>
  <c r="BGO12" i="5"/>
  <c r="BGP12" i="5"/>
  <c r="BGQ12" i="5"/>
  <c r="BGR12" i="5"/>
  <c r="BGS12" i="5"/>
  <c r="BGT12" i="5"/>
  <c r="BGU12" i="5"/>
  <c r="BGV12" i="5"/>
  <c r="BGW12" i="5"/>
  <c r="BGX12" i="5"/>
  <c r="BGY12" i="5"/>
  <c r="BGZ12" i="5"/>
  <c r="BHA12" i="5"/>
  <c r="BHB12" i="5"/>
  <c r="BHC12" i="5"/>
  <c r="BHD12" i="5"/>
  <c r="BHE12" i="5"/>
  <c r="BHF12" i="5"/>
  <c r="BHG12" i="5"/>
  <c r="BHH12" i="5"/>
  <c r="BHI12" i="5"/>
  <c r="BHJ12" i="5"/>
  <c r="BHK12" i="5"/>
  <c r="BHL12" i="5"/>
  <c r="BHM12" i="5"/>
  <c r="BHN12" i="5"/>
  <c r="BHO12" i="5"/>
  <c r="BHP12" i="5"/>
  <c r="BHQ12" i="5"/>
  <c r="BHR12" i="5"/>
  <c r="BHS12" i="5"/>
  <c r="BHT12" i="5"/>
  <c r="BHU12" i="5"/>
  <c r="BHV12" i="5"/>
  <c r="BHW12" i="5"/>
  <c r="BHX12" i="5"/>
  <c r="BHY12" i="5"/>
  <c r="BHZ12" i="5"/>
  <c r="BIA12" i="5"/>
  <c r="BIB12" i="5"/>
  <c r="BIC12" i="5"/>
  <c r="BID12" i="5"/>
  <c r="BIE12" i="5"/>
  <c r="BIF12" i="5"/>
  <c r="BIG12" i="5"/>
  <c r="BIH12" i="5"/>
  <c r="BII12" i="5"/>
  <c r="BIJ12" i="5"/>
  <c r="BIK12" i="5"/>
  <c r="BIL12" i="5"/>
  <c r="BIM12" i="5"/>
  <c r="BIN12" i="5"/>
  <c r="BIO12" i="5"/>
  <c r="BIP12" i="5"/>
  <c r="BIQ12" i="5"/>
  <c r="BIR12" i="5"/>
  <c r="BIS12" i="5"/>
  <c r="BIT12" i="5"/>
  <c r="BIU12" i="5"/>
  <c r="BIV12" i="5"/>
  <c r="BIW12" i="5"/>
  <c r="BIX12" i="5"/>
  <c r="BIY12" i="5"/>
  <c r="BIZ12" i="5"/>
  <c r="BJA12" i="5"/>
  <c r="BJB12" i="5"/>
  <c r="BJC12" i="5"/>
  <c r="BJD12" i="5"/>
  <c r="BJE12" i="5"/>
  <c r="BJF12" i="5"/>
  <c r="BJG12" i="5"/>
  <c r="BJH12" i="5"/>
  <c r="BJI12" i="5"/>
  <c r="BJJ12" i="5"/>
  <c r="BJK12" i="5"/>
  <c r="BJL12" i="5"/>
  <c r="BJM12" i="5"/>
  <c r="BJN12" i="5"/>
  <c r="BJO12" i="5"/>
  <c r="BJP12" i="5"/>
  <c r="BJQ12" i="5"/>
  <c r="BJR12" i="5"/>
  <c r="BJS12" i="5"/>
  <c r="BJT12" i="5"/>
  <c r="BJU12" i="5"/>
  <c r="BJV12" i="5"/>
  <c r="BJW12" i="5"/>
  <c r="BJX12" i="5"/>
  <c r="BJY12" i="5"/>
  <c r="BJZ12" i="5"/>
  <c r="BKA12" i="5"/>
  <c r="BKB12" i="5"/>
  <c r="BKC12" i="5"/>
  <c r="BKD12" i="5"/>
  <c r="BKE12" i="5"/>
  <c r="BKF12" i="5"/>
  <c r="BKG12" i="5"/>
  <c r="BKH12" i="5"/>
  <c r="BKI12" i="5"/>
  <c r="BKJ12" i="5"/>
  <c r="BKK12" i="5"/>
  <c r="BKL12" i="5"/>
  <c r="BKM12" i="5"/>
  <c r="BKN12" i="5"/>
  <c r="BKO12" i="5"/>
  <c r="BKP12" i="5"/>
  <c r="BKQ12" i="5"/>
  <c r="BKR12" i="5"/>
  <c r="BKS12" i="5"/>
  <c r="BKT12" i="5"/>
  <c r="BKU12" i="5"/>
  <c r="BKV12" i="5"/>
  <c r="BKW12" i="5"/>
  <c r="BKX12" i="5"/>
  <c r="BKY12" i="5"/>
  <c r="BKZ12" i="5"/>
  <c r="BLA12" i="5"/>
  <c r="BLB12" i="5"/>
  <c r="BLC12" i="5"/>
  <c r="BLD12" i="5"/>
  <c r="BLE12" i="5"/>
  <c r="BLF12" i="5"/>
  <c r="BLG12" i="5"/>
  <c r="BLH12" i="5"/>
  <c r="BLI12" i="5"/>
  <c r="BLJ12" i="5"/>
  <c r="BLK12" i="5"/>
  <c r="BLL12" i="5"/>
  <c r="BLM12" i="5"/>
  <c r="BLN12" i="5"/>
  <c r="BLO12" i="5"/>
  <c r="BLP12" i="5"/>
  <c r="BLQ12" i="5"/>
  <c r="BLR12" i="5"/>
  <c r="BLS12" i="5"/>
  <c r="BLT12" i="5"/>
  <c r="BLU12" i="5"/>
  <c r="BLV12" i="5"/>
  <c r="BLW12" i="5"/>
  <c r="BLX12" i="5"/>
  <c r="BLY12" i="5"/>
  <c r="BLZ12" i="5"/>
  <c r="BMA12" i="5"/>
  <c r="BMB12" i="5"/>
  <c r="BMC12" i="5"/>
  <c r="BMD12" i="5"/>
  <c r="BME12" i="5"/>
  <c r="BMF12" i="5"/>
  <c r="BMG12" i="5"/>
  <c r="BMH12" i="5"/>
  <c r="BMI12" i="5"/>
  <c r="BMJ12" i="5"/>
  <c r="BMK12" i="5"/>
  <c r="BML12" i="5"/>
  <c r="BMM12" i="5"/>
  <c r="BMN12" i="5"/>
  <c r="BMO12" i="5"/>
  <c r="BMP12" i="5"/>
  <c r="BMQ12" i="5"/>
  <c r="BMR12" i="5"/>
  <c r="BMS12" i="5"/>
  <c r="BMT12" i="5"/>
  <c r="BMU12" i="5"/>
  <c r="BMV12" i="5"/>
  <c r="BMW12" i="5"/>
  <c r="BMX12" i="5"/>
  <c r="BMY12" i="5"/>
  <c r="BMZ12" i="5"/>
  <c r="BNA12" i="5"/>
  <c r="BNB12" i="5"/>
  <c r="BNC12" i="5"/>
  <c r="BND12" i="5"/>
  <c r="BNE12" i="5"/>
  <c r="BNF12" i="5"/>
  <c r="BNG12" i="5"/>
  <c r="BNH12" i="5"/>
  <c r="BNI12" i="5"/>
  <c r="BNJ12" i="5"/>
  <c r="BNK12" i="5"/>
  <c r="BNL12" i="5"/>
  <c r="BNM12" i="5"/>
  <c r="BNN12" i="5"/>
  <c r="BNO12" i="5"/>
  <c r="BNP12" i="5"/>
  <c r="BNQ12" i="5"/>
  <c r="BNR12" i="5"/>
  <c r="BNS12" i="5"/>
  <c r="BNT12" i="5"/>
  <c r="BNU12" i="5"/>
  <c r="BNV12" i="5"/>
  <c r="BNW12" i="5"/>
  <c r="BNX12" i="5"/>
  <c r="BNY12" i="5"/>
  <c r="BNZ12" i="5"/>
  <c r="BOA12" i="5"/>
  <c r="BOB12" i="5"/>
  <c r="BOC12" i="5"/>
  <c r="BOD12" i="5"/>
  <c r="BOE12" i="5"/>
  <c r="BOF12" i="5"/>
  <c r="BOG12" i="5"/>
  <c r="BOH12" i="5"/>
  <c r="BOI12" i="5"/>
  <c r="BOJ12" i="5"/>
  <c r="BOK12" i="5"/>
  <c r="BOL12" i="5"/>
  <c r="BOM12" i="5"/>
  <c r="BON12" i="5"/>
  <c r="BOO12" i="5"/>
  <c r="BOP12" i="5"/>
  <c r="BOQ12" i="5"/>
  <c r="BOR12" i="5"/>
  <c r="BOS12" i="5"/>
  <c r="BOT12" i="5"/>
  <c r="BOU12" i="5"/>
  <c r="BOV12" i="5"/>
  <c r="BOW12" i="5"/>
  <c r="BOX12" i="5"/>
  <c r="BOY12" i="5"/>
  <c r="BOZ12" i="5"/>
  <c r="BPA12" i="5"/>
  <c r="BPB12" i="5"/>
  <c r="BPC12" i="5"/>
  <c r="BPD12" i="5"/>
  <c r="BPE12" i="5"/>
  <c r="BPF12" i="5"/>
  <c r="BPG12" i="5"/>
  <c r="BPH12" i="5"/>
  <c r="BPI12" i="5"/>
  <c r="BPJ12" i="5"/>
  <c r="BPK12" i="5"/>
  <c r="BPL12" i="5"/>
  <c r="BPM12" i="5"/>
  <c r="BPN12" i="5"/>
  <c r="BPO12" i="5"/>
  <c r="BPP12" i="5"/>
  <c r="BPQ12" i="5"/>
  <c r="BPR12" i="5"/>
  <c r="BPS12" i="5"/>
  <c r="BPT12" i="5"/>
  <c r="BPU12" i="5"/>
  <c r="BPV12" i="5"/>
  <c r="BPW12" i="5"/>
  <c r="BPX12" i="5"/>
  <c r="BPY12" i="5"/>
  <c r="BPZ12" i="5"/>
  <c r="BQA12" i="5"/>
  <c r="BQB12" i="5"/>
  <c r="BQC12" i="5"/>
  <c r="BQD12" i="5"/>
  <c r="BQE12" i="5"/>
  <c r="BQF12" i="5"/>
  <c r="BQG12" i="5"/>
  <c r="BQH12" i="5"/>
  <c r="BQI12" i="5"/>
  <c r="BQJ12" i="5"/>
  <c r="BQK12" i="5"/>
  <c r="BQL12" i="5"/>
  <c r="BQM12" i="5"/>
  <c r="BQN12" i="5"/>
  <c r="BQO12" i="5"/>
  <c r="BQP12" i="5"/>
  <c r="BQQ12" i="5"/>
  <c r="BQR12" i="5"/>
  <c r="BQS12" i="5"/>
  <c r="BQT12" i="5"/>
  <c r="BQU12" i="5"/>
  <c r="BQV12" i="5"/>
  <c r="BQW12" i="5"/>
  <c r="BQX12" i="5"/>
  <c r="BQY12" i="5"/>
  <c r="BQZ12" i="5"/>
  <c r="BRA12" i="5"/>
  <c r="BRB12" i="5"/>
  <c r="BRC12" i="5"/>
  <c r="BRD12" i="5"/>
  <c r="BRE12" i="5"/>
  <c r="BRF12" i="5"/>
  <c r="BRG12" i="5"/>
  <c r="BRH12" i="5"/>
  <c r="BRI12" i="5"/>
  <c r="BRJ12" i="5"/>
  <c r="BRK12" i="5"/>
  <c r="BRL12" i="5"/>
  <c r="BRM12" i="5"/>
  <c r="BRN12" i="5"/>
  <c r="BRO12" i="5"/>
  <c r="BRP12" i="5"/>
  <c r="BRQ12" i="5"/>
  <c r="BRR12" i="5"/>
  <c r="BRS12" i="5"/>
  <c r="BRT12" i="5"/>
  <c r="BRU12" i="5"/>
  <c r="BRV12" i="5"/>
  <c r="BRW12" i="5"/>
  <c r="BRX12" i="5"/>
  <c r="BRY12" i="5"/>
  <c r="BRZ12" i="5"/>
  <c r="BSA12" i="5"/>
  <c r="BSB12" i="5"/>
  <c r="BSC12" i="5"/>
  <c r="BSD12" i="5"/>
  <c r="BSE12" i="5"/>
  <c r="BSF12" i="5"/>
  <c r="BSG12" i="5"/>
  <c r="BSH12" i="5"/>
  <c r="BSI12" i="5"/>
  <c r="BSJ12" i="5"/>
  <c r="BSK12" i="5"/>
  <c r="BSL12" i="5"/>
  <c r="BSM12" i="5"/>
  <c r="BSN12" i="5"/>
  <c r="BSO12" i="5"/>
  <c r="BSP12" i="5"/>
  <c r="BSQ12" i="5"/>
  <c r="BSR12" i="5"/>
  <c r="BSS12" i="5"/>
  <c r="BST12" i="5"/>
  <c r="BSU12" i="5"/>
  <c r="BSV12" i="5"/>
  <c r="BSW12" i="5"/>
  <c r="BSX12" i="5"/>
  <c r="BSY12" i="5"/>
  <c r="BSZ12" i="5"/>
  <c r="BTA12" i="5"/>
  <c r="BTB12" i="5"/>
  <c r="BTC12" i="5"/>
  <c r="BTD12" i="5"/>
  <c r="BTE12" i="5"/>
  <c r="BTF12" i="5"/>
  <c r="BTG12" i="5"/>
  <c r="BTH12" i="5"/>
  <c r="BTI12" i="5"/>
  <c r="BTJ12" i="5"/>
  <c r="BTK12" i="5"/>
  <c r="BTL12" i="5"/>
  <c r="BTM12" i="5"/>
  <c r="BTN12" i="5"/>
  <c r="BTO12" i="5"/>
  <c r="BTP12" i="5"/>
  <c r="BTQ12" i="5"/>
  <c r="BTR12" i="5"/>
  <c r="BTS12" i="5"/>
  <c r="BTT12" i="5"/>
  <c r="BTU12" i="5"/>
  <c r="BTV12" i="5"/>
  <c r="BTW12" i="5"/>
  <c r="BTX12" i="5"/>
  <c r="BTY12" i="5"/>
  <c r="BTZ12" i="5"/>
  <c r="BUA12" i="5"/>
  <c r="BUB12" i="5"/>
  <c r="BUC12" i="5"/>
  <c r="BUD12" i="5"/>
  <c r="BUE12" i="5"/>
  <c r="BUF12" i="5"/>
  <c r="BUG12" i="5"/>
  <c r="BUH12" i="5"/>
  <c r="BUI12" i="5"/>
  <c r="BUJ12" i="5"/>
  <c r="BUK12" i="5"/>
  <c r="BUL12" i="5"/>
  <c r="BUM12" i="5"/>
  <c r="BUN12" i="5"/>
  <c r="BUO12" i="5"/>
  <c r="BUP12" i="5"/>
  <c r="BUQ12" i="5"/>
  <c r="BUR12" i="5"/>
  <c r="BUS12" i="5"/>
  <c r="BUT12" i="5"/>
  <c r="BUU12" i="5"/>
  <c r="BUV12" i="5"/>
  <c r="BUW12" i="5"/>
  <c r="BUX12" i="5"/>
  <c r="BUY12" i="5"/>
  <c r="BUZ12" i="5"/>
  <c r="BVA12" i="5"/>
  <c r="BVB12" i="5"/>
  <c r="BVC12" i="5"/>
  <c r="BVD12" i="5"/>
  <c r="BVE12" i="5"/>
  <c r="BVF12" i="5"/>
  <c r="BVG12" i="5"/>
  <c r="BVH12" i="5"/>
  <c r="BVI12" i="5"/>
  <c r="BVJ12" i="5"/>
  <c r="BVK12" i="5"/>
  <c r="BVL12" i="5"/>
  <c r="BVM12" i="5"/>
  <c r="BVN12" i="5"/>
  <c r="BVO12" i="5"/>
  <c r="BVP12" i="5"/>
  <c r="BVQ12" i="5"/>
  <c r="BVR12" i="5"/>
  <c r="BVS12" i="5"/>
  <c r="BVT12" i="5"/>
  <c r="BVU12" i="5"/>
  <c r="BVV12" i="5"/>
  <c r="BVW12" i="5"/>
  <c r="BVX12" i="5"/>
  <c r="BVY12" i="5"/>
  <c r="BVZ12" i="5"/>
  <c r="BWA12" i="5"/>
  <c r="BWB12" i="5"/>
  <c r="BWC12" i="5"/>
  <c r="BWD12" i="5"/>
  <c r="BWE12" i="5"/>
  <c r="BWF12" i="5"/>
  <c r="BWG12" i="5"/>
  <c r="BWH12" i="5"/>
  <c r="BWI12" i="5"/>
  <c r="BWJ12" i="5"/>
  <c r="BWK12" i="5"/>
  <c r="BWL12" i="5"/>
  <c r="BWM12" i="5"/>
  <c r="BWN12" i="5"/>
  <c r="BWO12" i="5"/>
  <c r="BWP12" i="5"/>
  <c r="BWQ12" i="5"/>
  <c r="BWR12" i="5"/>
  <c r="BWS12" i="5"/>
  <c r="BWT12" i="5"/>
  <c r="BWU12" i="5"/>
  <c r="BWV12" i="5"/>
  <c r="BWW12" i="5"/>
  <c r="BWX12" i="5"/>
  <c r="BWY12" i="5"/>
  <c r="BWZ12" i="5"/>
  <c r="BXA12" i="5"/>
  <c r="BXB12" i="5"/>
  <c r="BXC12" i="5"/>
  <c r="BXD12" i="5"/>
  <c r="BXE12" i="5"/>
  <c r="BXF12" i="5"/>
  <c r="BXG12" i="5"/>
  <c r="BXH12" i="5"/>
  <c r="BXI12" i="5"/>
  <c r="BXJ12" i="5"/>
  <c r="BXK12" i="5"/>
  <c r="BXL12" i="5"/>
  <c r="BXM12" i="5"/>
  <c r="BXN12" i="5"/>
  <c r="BXO12" i="5"/>
  <c r="BXP12" i="5"/>
  <c r="BXQ12" i="5"/>
  <c r="BXR12" i="5"/>
  <c r="BXS12" i="5"/>
  <c r="BXT12" i="5"/>
  <c r="BXU12" i="5"/>
  <c r="BXV12" i="5"/>
  <c r="BXW12" i="5"/>
  <c r="BXX12" i="5"/>
  <c r="BXY12" i="5"/>
  <c r="BXZ12" i="5"/>
  <c r="BYA12" i="5"/>
  <c r="BYB12" i="5"/>
  <c r="BYC12" i="5"/>
  <c r="BYD12" i="5"/>
  <c r="BYE12" i="5"/>
  <c r="BYF12" i="5"/>
  <c r="BYG12" i="5"/>
  <c r="BYH12" i="5"/>
  <c r="BYI12" i="5"/>
  <c r="BYJ12" i="5"/>
  <c r="BYK12" i="5"/>
  <c r="BYL12" i="5"/>
  <c r="BYM12" i="5"/>
  <c r="BYN12" i="5"/>
  <c r="BYO12" i="5"/>
  <c r="BYP12" i="5"/>
  <c r="BYQ12" i="5"/>
  <c r="BYR12" i="5"/>
  <c r="BYS12" i="5"/>
  <c r="BYT12" i="5"/>
  <c r="BYU12" i="5"/>
  <c r="BYV12" i="5"/>
  <c r="BYW12" i="5"/>
  <c r="BYX12" i="5"/>
  <c r="BYY12" i="5"/>
  <c r="BYZ12" i="5"/>
  <c r="BZA12" i="5"/>
  <c r="BZB12" i="5"/>
  <c r="BZC12" i="5"/>
  <c r="BZD12" i="5"/>
  <c r="BZE12" i="5"/>
  <c r="BZF12" i="5"/>
  <c r="BZG12" i="5"/>
  <c r="BZH12" i="5"/>
  <c r="BZI12" i="5"/>
  <c r="BZJ12" i="5"/>
  <c r="BZK12" i="5"/>
  <c r="BZL12" i="5"/>
  <c r="BZM12" i="5"/>
  <c r="BZN12" i="5"/>
  <c r="BZO12" i="5"/>
  <c r="BZP12" i="5"/>
  <c r="BZQ12" i="5"/>
  <c r="BZR12" i="5"/>
  <c r="BZS12" i="5"/>
  <c r="BZT12" i="5"/>
  <c r="BZU12" i="5"/>
  <c r="BZV12" i="5"/>
  <c r="BZW12" i="5"/>
  <c r="BZX12" i="5"/>
  <c r="BZY12" i="5"/>
  <c r="BZZ12" i="5"/>
  <c r="CAA12" i="5"/>
  <c r="CAB12" i="5"/>
  <c r="CAC12" i="5"/>
  <c r="CAD12" i="5"/>
  <c r="CAE12" i="5"/>
  <c r="CAF12" i="5"/>
  <c r="CAG12" i="5"/>
  <c r="CAH12" i="5"/>
  <c r="CAI12" i="5"/>
  <c r="CAJ12" i="5"/>
  <c r="CAK12" i="5"/>
  <c r="CAL12" i="5"/>
  <c r="CAM12" i="5"/>
  <c r="CAN12" i="5"/>
  <c r="CAO12" i="5"/>
  <c r="CAP12" i="5"/>
  <c r="CAQ12" i="5"/>
  <c r="CAR12" i="5"/>
  <c r="CAS12" i="5"/>
  <c r="CAT12" i="5"/>
  <c r="CAU12" i="5"/>
  <c r="CAV12" i="5"/>
  <c r="CAW12" i="5"/>
  <c r="CAX12" i="5"/>
  <c r="CAY12" i="5"/>
  <c r="CAZ12" i="5"/>
  <c r="CBA12" i="5"/>
  <c r="CBB12" i="5"/>
  <c r="CBC12" i="5"/>
  <c r="CBD12" i="5"/>
  <c r="CBE12" i="5"/>
  <c r="CBF12" i="5"/>
  <c r="CBG12" i="5"/>
  <c r="CBH12" i="5"/>
  <c r="CBI12" i="5"/>
  <c r="CBJ12" i="5"/>
  <c r="CBK12" i="5"/>
  <c r="CBL12" i="5"/>
  <c r="CBM12" i="5"/>
  <c r="CBN12" i="5"/>
  <c r="CBO12" i="5"/>
  <c r="CBP12" i="5"/>
  <c r="CBQ12" i="5"/>
  <c r="CBR12" i="5"/>
  <c r="CBS12" i="5"/>
  <c r="CBT12" i="5"/>
  <c r="CBU12" i="5"/>
  <c r="CBV12" i="5"/>
  <c r="CBW12" i="5"/>
  <c r="CBX12" i="5"/>
  <c r="CBY12" i="5"/>
  <c r="CBZ12" i="5"/>
  <c r="CCA12" i="5"/>
  <c r="CCB12" i="5"/>
  <c r="CCC12" i="5"/>
  <c r="CCD12" i="5"/>
  <c r="CCE12" i="5"/>
  <c r="CCF12" i="5"/>
  <c r="CCG12" i="5"/>
  <c r="CCH12" i="5"/>
  <c r="CCI12" i="5"/>
  <c r="CCJ12" i="5"/>
  <c r="CCK12" i="5"/>
  <c r="CCL12" i="5"/>
  <c r="CCM12" i="5"/>
  <c r="CCN12" i="5"/>
  <c r="CCO12" i="5"/>
  <c r="CCP12" i="5"/>
  <c r="CCQ12" i="5"/>
  <c r="CCR12" i="5"/>
  <c r="CCS12" i="5"/>
  <c r="CCT12" i="5"/>
  <c r="CCU12" i="5"/>
  <c r="CCV12" i="5"/>
  <c r="CCW12" i="5"/>
  <c r="CCX12" i="5"/>
  <c r="CCY12" i="5"/>
  <c r="CCZ12" i="5"/>
  <c r="CDA12" i="5"/>
  <c r="CDB12" i="5"/>
  <c r="CDC12" i="5"/>
  <c r="CDD12" i="5"/>
  <c r="CDE12" i="5"/>
  <c r="CDF12" i="5"/>
  <c r="CDG12" i="5"/>
  <c r="CDH12" i="5"/>
  <c r="CDI12" i="5"/>
  <c r="CDJ12" i="5"/>
  <c r="CDK12" i="5"/>
  <c r="CDL12" i="5"/>
  <c r="CDM12" i="5"/>
  <c r="CDN12" i="5"/>
  <c r="CDO12" i="5"/>
  <c r="CDP12" i="5"/>
  <c r="CDQ12" i="5"/>
  <c r="CDR12" i="5"/>
  <c r="CDS12" i="5"/>
  <c r="CDT12" i="5"/>
  <c r="CDU12" i="5"/>
  <c r="CDV12" i="5"/>
  <c r="CDW12" i="5"/>
  <c r="CDX12" i="5"/>
  <c r="CDY12" i="5"/>
  <c r="CDZ12" i="5"/>
  <c r="CEA12" i="5"/>
  <c r="CEB12" i="5"/>
  <c r="CEC12" i="5"/>
  <c r="CED12" i="5"/>
  <c r="CEE12" i="5"/>
  <c r="CEF12" i="5"/>
  <c r="CEG12" i="5"/>
  <c r="CEH12" i="5"/>
  <c r="CEI12" i="5"/>
  <c r="CEJ12" i="5"/>
  <c r="CEK12" i="5"/>
  <c r="CEL12" i="5"/>
  <c r="CEM12" i="5"/>
  <c r="CEN12" i="5"/>
  <c r="CEO12" i="5"/>
  <c r="CEP12" i="5"/>
  <c r="CEQ12" i="5"/>
  <c r="CER12" i="5"/>
  <c r="CES12" i="5"/>
  <c r="CET12" i="5"/>
  <c r="CEU12" i="5"/>
  <c r="CEV12" i="5"/>
  <c r="CEW12" i="5"/>
  <c r="CEX12" i="5"/>
  <c r="CEY12" i="5"/>
  <c r="CEZ12" i="5"/>
  <c r="CFA12" i="5"/>
  <c r="CFB12" i="5"/>
  <c r="CFC12" i="5"/>
  <c r="CFD12" i="5"/>
  <c r="CFE12" i="5"/>
  <c r="CFF12" i="5"/>
  <c r="CFG12" i="5"/>
  <c r="CFH12" i="5"/>
  <c r="CFI12" i="5"/>
  <c r="CFJ12" i="5"/>
  <c r="CFK12" i="5"/>
  <c r="CFL12" i="5"/>
  <c r="CFM12" i="5"/>
  <c r="CFN12" i="5"/>
  <c r="CFO12" i="5"/>
  <c r="CFP12" i="5"/>
  <c r="CFQ12" i="5"/>
  <c r="CFR12" i="5"/>
  <c r="CFS12" i="5"/>
  <c r="CFT12" i="5"/>
  <c r="CFU12" i="5"/>
  <c r="CFV12" i="5"/>
  <c r="CFW12" i="5"/>
  <c r="CFX12" i="5"/>
  <c r="CFY12" i="5"/>
  <c r="CFZ12" i="5"/>
  <c r="CGA12" i="5"/>
  <c r="CGB12" i="5"/>
  <c r="CGC12" i="5"/>
  <c r="CGD12" i="5"/>
  <c r="CGE12" i="5"/>
  <c r="CGF12" i="5"/>
  <c r="CGG12" i="5"/>
  <c r="CGH12" i="5"/>
  <c r="CGI12" i="5"/>
  <c r="CGJ12" i="5"/>
  <c r="CGK12" i="5"/>
  <c r="CGL12" i="5"/>
  <c r="CGM12" i="5"/>
  <c r="CGN12" i="5"/>
  <c r="CGO12" i="5"/>
  <c r="CGP12" i="5"/>
  <c r="CGQ12" i="5"/>
  <c r="CGR12" i="5"/>
  <c r="CGS12" i="5"/>
  <c r="CGT12" i="5"/>
  <c r="CGU12" i="5"/>
  <c r="CGV12" i="5"/>
  <c r="CGW12" i="5"/>
  <c r="CGX12" i="5"/>
  <c r="CGY12" i="5"/>
  <c r="CGZ12" i="5"/>
  <c r="CHA12" i="5"/>
  <c r="CHB12" i="5"/>
  <c r="CHC12" i="5"/>
  <c r="CHD12" i="5"/>
  <c r="CHE12" i="5"/>
  <c r="CHF12" i="5"/>
  <c r="CHG12" i="5"/>
  <c r="CHH12" i="5"/>
  <c r="CHI12" i="5"/>
  <c r="CHJ12" i="5"/>
  <c r="CHK12" i="5"/>
  <c r="CHL12" i="5"/>
  <c r="CHM12" i="5"/>
  <c r="CHN12" i="5"/>
  <c r="CHO12" i="5"/>
  <c r="CHP12" i="5"/>
  <c r="CHQ12" i="5"/>
  <c r="CHR12" i="5"/>
  <c r="CHS12" i="5"/>
  <c r="CHT12" i="5"/>
  <c r="CHU12" i="5"/>
  <c r="CHV12" i="5"/>
  <c r="CHW12" i="5"/>
  <c r="CHX12" i="5"/>
  <c r="CHY12" i="5"/>
  <c r="CHZ12" i="5"/>
  <c r="CIA12" i="5"/>
  <c r="CIB12" i="5"/>
  <c r="CIC12" i="5"/>
  <c r="CID12" i="5"/>
  <c r="CIE12" i="5"/>
  <c r="CIF12" i="5"/>
  <c r="CIG12" i="5"/>
  <c r="CIH12" i="5"/>
  <c r="CII12" i="5"/>
  <c r="CIJ12" i="5"/>
  <c r="CIK12" i="5"/>
  <c r="CIL12" i="5"/>
  <c r="CIM12" i="5"/>
  <c r="CIN12" i="5"/>
  <c r="CIO12" i="5"/>
  <c r="CIP12" i="5"/>
  <c r="CIQ12" i="5"/>
  <c r="CIR12" i="5"/>
  <c r="CIS12" i="5"/>
  <c r="CIT12" i="5"/>
  <c r="CIU12" i="5"/>
  <c r="CIV12" i="5"/>
  <c r="CIW12" i="5"/>
  <c r="CIX12" i="5"/>
  <c r="CIY12" i="5"/>
  <c r="CIZ12" i="5"/>
  <c r="CJA12" i="5"/>
  <c r="CJB12" i="5"/>
  <c r="CJC12" i="5"/>
  <c r="CJD12" i="5"/>
  <c r="CJE12" i="5"/>
  <c r="CJF12" i="5"/>
  <c r="CJG12" i="5"/>
  <c r="CJH12" i="5"/>
  <c r="CJI12" i="5"/>
  <c r="CJJ12" i="5"/>
  <c r="CJK12" i="5"/>
  <c r="CJL12" i="5"/>
  <c r="CJM12" i="5"/>
  <c r="CJN12" i="5"/>
  <c r="CJO12" i="5"/>
  <c r="CJP12" i="5"/>
  <c r="CJQ12" i="5"/>
  <c r="CJR12" i="5"/>
  <c r="CJS12" i="5"/>
  <c r="CJT12" i="5"/>
  <c r="CJU12" i="5"/>
  <c r="CJV12" i="5"/>
  <c r="CJW12" i="5"/>
  <c r="CJX12" i="5"/>
  <c r="CJY12" i="5"/>
  <c r="CJZ12" i="5"/>
  <c r="CKA12" i="5"/>
  <c r="CKB12" i="5"/>
  <c r="CKC12" i="5"/>
  <c r="CKD12" i="5"/>
  <c r="CKE12" i="5"/>
  <c r="CKF12" i="5"/>
  <c r="CKG12" i="5"/>
  <c r="CKH12" i="5"/>
  <c r="CKI12" i="5"/>
  <c r="CKJ12" i="5"/>
  <c r="CKK12" i="5"/>
  <c r="CKL12" i="5"/>
  <c r="CKM12" i="5"/>
  <c r="CKN12" i="5"/>
  <c r="CKO12" i="5"/>
  <c r="CKP12" i="5"/>
  <c r="CKQ12" i="5"/>
  <c r="CKR12" i="5"/>
  <c r="CKS12" i="5"/>
  <c r="CKT12" i="5"/>
  <c r="CKU12" i="5"/>
  <c r="CKV12" i="5"/>
  <c r="CKW12" i="5"/>
  <c r="CKX12" i="5"/>
  <c r="CKY12" i="5"/>
  <c r="CKZ12" i="5"/>
  <c r="CLA12" i="5"/>
  <c r="CLB12" i="5"/>
  <c r="CLC12" i="5"/>
  <c r="CLD12" i="5"/>
  <c r="CLE12" i="5"/>
  <c r="CLF12" i="5"/>
  <c r="CLG12" i="5"/>
  <c r="CLH12" i="5"/>
  <c r="CLI12" i="5"/>
  <c r="CLJ12" i="5"/>
  <c r="CLK12" i="5"/>
  <c r="CLL12" i="5"/>
  <c r="CLM12" i="5"/>
  <c r="CLN12" i="5"/>
  <c r="CLO12" i="5"/>
  <c r="CLP12" i="5"/>
  <c r="CLQ12" i="5"/>
  <c r="CLR12" i="5"/>
  <c r="CLS12" i="5"/>
  <c r="CLT12" i="5"/>
  <c r="CLU12" i="5"/>
  <c r="CLV12" i="5"/>
  <c r="CLW12" i="5"/>
  <c r="CLX12" i="5"/>
  <c r="CLY12" i="5"/>
  <c r="CLZ12" i="5"/>
  <c r="CMA12" i="5"/>
  <c r="CMB12" i="5"/>
  <c r="CMC12" i="5"/>
  <c r="CMD12" i="5"/>
  <c r="CME12" i="5"/>
  <c r="CMF12" i="5"/>
  <c r="CMG12" i="5"/>
  <c r="CMH12" i="5"/>
  <c r="CMI12" i="5"/>
  <c r="CMJ12" i="5"/>
  <c r="CMK12" i="5"/>
  <c r="CML12" i="5"/>
  <c r="CMM12" i="5"/>
  <c r="CMN12" i="5"/>
  <c r="CMO12" i="5"/>
  <c r="CMP12" i="5"/>
  <c r="CMQ12" i="5"/>
  <c r="CMR12" i="5"/>
  <c r="CMS12" i="5"/>
  <c r="CMT12" i="5"/>
  <c r="CMU12" i="5"/>
  <c r="CMV12" i="5"/>
  <c r="CMW12" i="5"/>
  <c r="CMX12" i="5"/>
  <c r="CMY12" i="5"/>
  <c r="CMZ12" i="5"/>
  <c r="CNA12" i="5"/>
  <c r="CNB12" i="5"/>
  <c r="CNC12" i="5"/>
  <c r="CND12" i="5"/>
  <c r="CNE12" i="5"/>
  <c r="CNF12" i="5"/>
  <c r="CNG12" i="5"/>
  <c r="CNH12" i="5"/>
  <c r="CNI12" i="5"/>
  <c r="CNJ12" i="5"/>
  <c r="CNK12" i="5"/>
  <c r="CNL12" i="5"/>
  <c r="CNM12" i="5"/>
  <c r="CNN12" i="5"/>
  <c r="CNO12" i="5"/>
  <c r="CNP12" i="5"/>
  <c r="CNQ12" i="5"/>
  <c r="CNR12" i="5"/>
  <c r="CNS12" i="5"/>
  <c r="CNT12" i="5"/>
  <c r="CNU12" i="5"/>
  <c r="CNV12" i="5"/>
  <c r="CNW12" i="5"/>
  <c r="CNX12" i="5"/>
  <c r="CNY12" i="5"/>
  <c r="CNZ12" i="5"/>
  <c r="COA12" i="5"/>
  <c r="COB12" i="5"/>
  <c r="COC12" i="5"/>
  <c r="COD12" i="5"/>
  <c r="COE12" i="5"/>
  <c r="COF12" i="5"/>
  <c r="COG12" i="5"/>
  <c r="COH12" i="5"/>
  <c r="COI12" i="5"/>
  <c r="COJ12" i="5"/>
  <c r="COK12" i="5"/>
  <c r="COL12" i="5"/>
  <c r="COM12" i="5"/>
  <c r="CON12" i="5"/>
  <c r="COO12" i="5"/>
  <c r="COP12" i="5"/>
  <c r="COQ12" i="5"/>
  <c r="COR12" i="5"/>
  <c r="COS12" i="5"/>
  <c r="COT12" i="5"/>
  <c r="COU12" i="5"/>
  <c r="COV12" i="5"/>
  <c r="COW12" i="5"/>
  <c r="COX12" i="5"/>
  <c r="COY12" i="5"/>
  <c r="COZ12" i="5"/>
  <c r="CPA12" i="5"/>
  <c r="CPB12" i="5"/>
  <c r="CPC12" i="5"/>
  <c r="CPD12" i="5"/>
  <c r="CPE12" i="5"/>
  <c r="CPF12" i="5"/>
  <c r="CPG12" i="5"/>
  <c r="CPH12" i="5"/>
  <c r="CPI12" i="5"/>
  <c r="CPJ12" i="5"/>
  <c r="CPK12" i="5"/>
  <c r="CPL12" i="5"/>
  <c r="CPM12" i="5"/>
  <c r="CPN12" i="5"/>
  <c r="CPO12" i="5"/>
  <c r="CPP12" i="5"/>
  <c r="CPQ12" i="5"/>
  <c r="CPR12" i="5"/>
  <c r="CPS12" i="5"/>
  <c r="CPT12" i="5"/>
  <c r="CPU12" i="5"/>
  <c r="CPV12" i="5"/>
  <c r="CPW12" i="5"/>
  <c r="CPX12" i="5"/>
  <c r="CPY12" i="5"/>
  <c r="CPZ12" i="5"/>
  <c r="CQA12" i="5"/>
  <c r="CQB12" i="5"/>
  <c r="CQC12" i="5"/>
  <c r="CQD12" i="5"/>
  <c r="CQE12" i="5"/>
  <c r="CQF12" i="5"/>
  <c r="CQG12" i="5"/>
  <c r="CQH12" i="5"/>
  <c r="CQI12" i="5"/>
  <c r="CQJ12" i="5"/>
  <c r="CQK12" i="5"/>
  <c r="CQL12" i="5"/>
  <c r="CQM12" i="5"/>
  <c r="CQN12" i="5"/>
  <c r="CQO12" i="5"/>
  <c r="CQP12" i="5"/>
  <c r="CQQ12" i="5"/>
  <c r="CQR12" i="5"/>
  <c r="CQS12" i="5"/>
  <c r="CQT12" i="5"/>
  <c r="CQU12" i="5"/>
  <c r="CQV12" i="5"/>
  <c r="CQW12" i="5"/>
  <c r="CQX12" i="5"/>
  <c r="CQY12" i="5"/>
  <c r="CQZ12" i="5"/>
  <c r="CRA12" i="5"/>
  <c r="CRB12" i="5"/>
  <c r="CRC12" i="5"/>
  <c r="CRD12" i="5"/>
  <c r="CRE12" i="5"/>
  <c r="CRF12" i="5"/>
  <c r="CRG12" i="5"/>
  <c r="CRH12" i="5"/>
  <c r="CRI12" i="5"/>
  <c r="CRJ12" i="5"/>
  <c r="CRK12" i="5"/>
  <c r="CRL12" i="5"/>
  <c r="CRM12" i="5"/>
  <c r="CRN12" i="5"/>
  <c r="CRO12" i="5"/>
  <c r="CRP12" i="5"/>
  <c r="CRQ12" i="5"/>
  <c r="CRR12" i="5"/>
  <c r="CRS12" i="5"/>
  <c r="CRT12" i="5"/>
  <c r="CRU12" i="5"/>
  <c r="CRV12" i="5"/>
  <c r="CRW12" i="5"/>
  <c r="CRX12" i="5"/>
  <c r="CRY12" i="5"/>
  <c r="CRZ12" i="5"/>
  <c r="CSA12" i="5"/>
  <c r="CSB12" i="5"/>
  <c r="CSC12" i="5"/>
  <c r="CSD12" i="5"/>
  <c r="CSE12" i="5"/>
  <c r="CSF12" i="5"/>
  <c r="CSG12" i="5"/>
  <c r="CSH12" i="5"/>
  <c r="CSI12" i="5"/>
  <c r="CSJ12" i="5"/>
  <c r="CSK12" i="5"/>
  <c r="CSL12" i="5"/>
  <c r="CSM12" i="5"/>
  <c r="CSN12" i="5"/>
  <c r="CSO12" i="5"/>
  <c r="CSP12" i="5"/>
  <c r="CSQ12" i="5"/>
  <c r="CSR12" i="5"/>
  <c r="CSS12" i="5"/>
  <c r="CST12" i="5"/>
  <c r="CSU12" i="5"/>
  <c r="CSV12" i="5"/>
  <c r="CSW12" i="5"/>
  <c r="CSX12" i="5"/>
  <c r="CSY12" i="5"/>
  <c r="CSZ12" i="5"/>
  <c r="CTA12" i="5"/>
  <c r="CTB12" i="5"/>
  <c r="CTC12" i="5"/>
  <c r="CTD12" i="5"/>
  <c r="CTE12" i="5"/>
  <c r="CTF12" i="5"/>
  <c r="CTG12" i="5"/>
  <c r="CTH12" i="5"/>
  <c r="CTI12" i="5"/>
  <c r="CTJ12" i="5"/>
  <c r="CTK12" i="5"/>
  <c r="CTL12" i="5"/>
  <c r="CTM12" i="5"/>
  <c r="CTN12" i="5"/>
  <c r="CTO12" i="5"/>
  <c r="CTP12" i="5"/>
  <c r="CTQ12" i="5"/>
  <c r="CTR12" i="5"/>
  <c r="CTS12" i="5"/>
  <c r="CTT12" i="5"/>
  <c r="CTU12" i="5"/>
  <c r="CTV12" i="5"/>
  <c r="CTW12" i="5"/>
  <c r="CTX12" i="5"/>
  <c r="CTY12" i="5"/>
  <c r="CTZ12" i="5"/>
  <c r="CUA12" i="5"/>
  <c r="CUB12" i="5"/>
  <c r="CUC12" i="5"/>
  <c r="CUD12" i="5"/>
  <c r="CUE12" i="5"/>
  <c r="CUF12" i="5"/>
  <c r="CUG12" i="5"/>
  <c r="CUH12" i="5"/>
  <c r="CUI12" i="5"/>
  <c r="CUJ12" i="5"/>
  <c r="CUK12" i="5"/>
  <c r="CUL12" i="5"/>
  <c r="CUM12" i="5"/>
  <c r="CUN12" i="5"/>
  <c r="CUO12" i="5"/>
  <c r="CUP12" i="5"/>
  <c r="CUQ12" i="5"/>
  <c r="CUR12" i="5"/>
  <c r="CUS12" i="5"/>
  <c r="CUT12" i="5"/>
  <c r="CUU12" i="5"/>
  <c r="CUV12" i="5"/>
  <c r="CUW12" i="5"/>
  <c r="CUX12" i="5"/>
  <c r="CUY12" i="5"/>
  <c r="CUZ12" i="5"/>
  <c r="CVA12" i="5"/>
  <c r="CVB12" i="5"/>
  <c r="CVC12" i="5"/>
  <c r="BEV13" i="5"/>
  <c r="BEW13" i="5"/>
  <c r="BEX13" i="5"/>
  <c r="BEY13" i="5"/>
  <c r="BEZ13" i="5"/>
  <c r="BFA13" i="5"/>
  <c r="BFB13" i="5"/>
  <c r="BFC13" i="5"/>
  <c r="BFD13" i="5"/>
  <c r="BFE13" i="5"/>
  <c r="BFF13" i="5"/>
  <c r="BFG13" i="5"/>
  <c r="BFH13" i="5"/>
  <c r="BFI13" i="5"/>
  <c r="BFJ13" i="5"/>
  <c r="BFK13" i="5"/>
  <c r="BFL13" i="5"/>
  <c r="BFM13" i="5"/>
  <c r="BFN13" i="5"/>
  <c r="BFO13" i="5"/>
  <c r="BFP13" i="5"/>
  <c r="BFQ13" i="5"/>
  <c r="BFR13" i="5"/>
  <c r="BFS13" i="5"/>
  <c r="BFT13" i="5"/>
  <c r="BFU13" i="5"/>
  <c r="BFV13" i="5"/>
  <c r="BFW13" i="5"/>
  <c r="BFX13" i="5"/>
  <c r="BFY13" i="5"/>
  <c r="BFZ13" i="5"/>
  <c r="BGA13" i="5"/>
  <c r="BGB13" i="5"/>
  <c r="BGC13" i="5"/>
  <c r="BGD13" i="5"/>
  <c r="BGE13" i="5"/>
  <c r="BGF13" i="5"/>
  <c r="BGG13" i="5"/>
  <c r="BGH13" i="5"/>
  <c r="BGI13" i="5"/>
  <c r="BGJ13" i="5"/>
  <c r="BGK13" i="5"/>
  <c r="BGL13" i="5"/>
  <c r="BGM13" i="5"/>
  <c r="BGN13" i="5"/>
  <c r="BGO13" i="5"/>
  <c r="BGP13" i="5"/>
  <c r="BGQ13" i="5"/>
  <c r="BGR13" i="5"/>
  <c r="BGS13" i="5"/>
  <c r="BGT13" i="5"/>
  <c r="BGU13" i="5"/>
  <c r="BGV13" i="5"/>
  <c r="BGW13" i="5"/>
  <c r="BGX13" i="5"/>
  <c r="BGY13" i="5"/>
  <c r="BGZ13" i="5"/>
  <c r="BHA13" i="5"/>
  <c r="BHB13" i="5"/>
  <c r="BHC13" i="5"/>
  <c r="BHD13" i="5"/>
  <c r="BHE13" i="5"/>
  <c r="BHF13" i="5"/>
  <c r="BHG13" i="5"/>
  <c r="BHH13" i="5"/>
  <c r="BHI13" i="5"/>
  <c r="BHJ13" i="5"/>
  <c r="BHK13" i="5"/>
  <c r="BHL13" i="5"/>
  <c r="BHM13" i="5"/>
  <c r="BHN13" i="5"/>
  <c r="BHO13" i="5"/>
  <c r="BHP13" i="5"/>
  <c r="BHQ13" i="5"/>
  <c r="BHR13" i="5"/>
  <c r="BHS13" i="5"/>
  <c r="BHT13" i="5"/>
  <c r="BHU13" i="5"/>
  <c r="BHV13" i="5"/>
  <c r="BHW13" i="5"/>
  <c r="BHX13" i="5"/>
  <c r="BHY13" i="5"/>
  <c r="BHZ13" i="5"/>
  <c r="BIA13" i="5"/>
  <c r="BIB13" i="5"/>
  <c r="BIC13" i="5"/>
  <c r="BID13" i="5"/>
  <c r="BIE13" i="5"/>
  <c r="BIF13" i="5"/>
  <c r="BIG13" i="5"/>
  <c r="BIH13" i="5"/>
  <c r="BII13" i="5"/>
  <c r="BIJ13" i="5"/>
  <c r="BIK13" i="5"/>
  <c r="BIL13" i="5"/>
  <c r="BIM13" i="5"/>
  <c r="BIN13" i="5"/>
  <c r="BIO13" i="5"/>
  <c r="BIP13" i="5"/>
  <c r="BIQ13" i="5"/>
  <c r="BIR13" i="5"/>
  <c r="BIS13" i="5"/>
  <c r="BIT13" i="5"/>
  <c r="BIU13" i="5"/>
  <c r="BIV13" i="5"/>
  <c r="BIW13" i="5"/>
  <c r="BIX13" i="5"/>
  <c r="BIY13" i="5"/>
  <c r="BIZ13" i="5"/>
  <c r="BJA13" i="5"/>
  <c r="BJB13" i="5"/>
  <c r="BJC13" i="5"/>
  <c r="BJD13" i="5"/>
  <c r="BJE13" i="5"/>
  <c r="BJF13" i="5"/>
  <c r="BJG13" i="5"/>
  <c r="BJH13" i="5"/>
  <c r="BJI13" i="5"/>
  <c r="BJJ13" i="5"/>
  <c r="BJK13" i="5"/>
  <c r="BJL13" i="5"/>
  <c r="BJM13" i="5"/>
  <c r="BJN13" i="5"/>
  <c r="BJO13" i="5"/>
  <c r="BJP13" i="5"/>
  <c r="BJQ13" i="5"/>
  <c r="BJR13" i="5"/>
  <c r="BJS13" i="5"/>
  <c r="BJT13" i="5"/>
  <c r="BJU13" i="5"/>
  <c r="BJV13" i="5"/>
  <c r="BJW13" i="5"/>
  <c r="BJX13" i="5"/>
  <c r="BJY13" i="5"/>
  <c r="BJZ13" i="5"/>
  <c r="BKA13" i="5"/>
  <c r="BKB13" i="5"/>
  <c r="BKC13" i="5"/>
  <c r="BKD13" i="5"/>
  <c r="BKE13" i="5"/>
  <c r="BKF13" i="5"/>
  <c r="BKG13" i="5"/>
  <c r="BKH13" i="5"/>
  <c r="BKI13" i="5"/>
  <c r="BKJ13" i="5"/>
  <c r="BKK13" i="5"/>
  <c r="BKL13" i="5"/>
  <c r="BKM13" i="5"/>
  <c r="BKN13" i="5"/>
  <c r="BKO13" i="5"/>
  <c r="BKP13" i="5"/>
  <c r="BKQ13" i="5"/>
  <c r="BKR13" i="5"/>
  <c r="BKS13" i="5"/>
  <c r="BKT13" i="5"/>
  <c r="BKU13" i="5"/>
  <c r="BKV13" i="5"/>
  <c r="BKW13" i="5"/>
  <c r="BKX13" i="5"/>
  <c r="BKY13" i="5"/>
  <c r="BKZ13" i="5"/>
  <c r="BLA13" i="5"/>
  <c r="BLB13" i="5"/>
  <c r="BLC13" i="5"/>
  <c r="BLD13" i="5"/>
  <c r="BLE13" i="5"/>
  <c r="BLF13" i="5"/>
  <c r="BLG13" i="5"/>
  <c r="BLH13" i="5"/>
  <c r="BLI13" i="5"/>
  <c r="BLJ13" i="5"/>
  <c r="BLK13" i="5"/>
  <c r="BLL13" i="5"/>
  <c r="BLM13" i="5"/>
  <c r="BLN13" i="5"/>
  <c r="BLO13" i="5"/>
  <c r="BLP13" i="5"/>
  <c r="BLQ13" i="5"/>
  <c r="BLR13" i="5"/>
  <c r="BLS13" i="5"/>
  <c r="BLT13" i="5"/>
  <c r="BLU13" i="5"/>
  <c r="BLV13" i="5"/>
  <c r="BLW13" i="5"/>
  <c r="BLX13" i="5"/>
  <c r="BLY13" i="5"/>
  <c r="BLZ13" i="5"/>
  <c r="BMA13" i="5"/>
  <c r="BMB13" i="5"/>
  <c r="BMC13" i="5"/>
  <c r="BMD13" i="5"/>
  <c r="BME13" i="5"/>
  <c r="BMF13" i="5"/>
  <c r="BMG13" i="5"/>
  <c r="BMH13" i="5"/>
  <c r="BMI13" i="5"/>
  <c r="BMJ13" i="5"/>
  <c r="BMK13" i="5"/>
  <c r="BML13" i="5"/>
  <c r="BMM13" i="5"/>
  <c r="BMN13" i="5"/>
  <c r="BMO13" i="5"/>
  <c r="BMP13" i="5"/>
  <c r="BMQ13" i="5"/>
  <c r="BMR13" i="5"/>
  <c r="BMS13" i="5"/>
  <c r="BMT13" i="5"/>
  <c r="BMU13" i="5"/>
  <c r="BMV13" i="5"/>
  <c r="BMW13" i="5"/>
  <c r="BMX13" i="5"/>
  <c r="BMY13" i="5"/>
  <c r="BMZ13" i="5"/>
  <c r="BNA13" i="5"/>
  <c r="BNB13" i="5"/>
  <c r="BNC13" i="5"/>
  <c r="BND13" i="5"/>
  <c r="BNE13" i="5"/>
  <c r="BNF13" i="5"/>
  <c r="BNG13" i="5"/>
  <c r="BNH13" i="5"/>
  <c r="BNI13" i="5"/>
  <c r="BNJ13" i="5"/>
  <c r="BNK13" i="5"/>
  <c r="BNL13" i="5"/>
  <c r="BNM13" i="5"/>
  <c r="BNN13" i="5"/>
  <c r="BNO13" i="5"/>
  <c r="BNP13" i="5"/>
  <c r="BNQ13" i="5"/>
  <c r="BNR13" i="5"/>
  <c r="BNS13" i="5"/>
  <c r="BNT13" i="5"/>
  <c r="BNU13" i="5"/>
  <c r="BNV13" i="5"/>
  <c r="BNW13" i="5"/>
  <c r="BNX13" i="5"/>
  <c r="BNY13" i="5"/>
  <c r="BNZ13" i="5"/>
  <c r="BOA13" i="5"/>
  <c r="BOB13" i="5"/>
  <c r="BOC13" i="5"/>
  <c r="BOD13" i="5"/>
  <c r="BOE13" i="5"/>
  <c r="BOF13" i="5"/>
  <c r="BOG13" i="5"/>
  <c r="BOH13" i="5"/>
  <c r="BOI13" i="5"/>
  <c r="BOJ13" i="5"/>
  <c r="BOK13" i="5"/>
  <c r="BOL13" i="5"/>
  <c r="BOM13" i="5"/>
  <c r="BON13" i="5"/>
  <c r="BOO13" i="5"/>
  <c r="BOP13" i="5"/>
  <c r="BOQ13" i="5"/>
  <c r="BOR13" i="5"/>
  <c r="BOS13" i="5"/>
  <c r="BOT13" i="5"/>
  <c r="BOU13" i="5"/>
  <c r="BOV13" i="5"/>
  <c r="BOW13" i="5"/>
  <c r="BOX13" i="5"/>
  <c r="BOY13" i="5"/>
  <c r="BOZ13" i="5"/>
  <c r="BPA13" i="5"/>
  <c r="BPB13" i="5"/>
  <c r="BPC13" i="5"/>
  <c r="BPD13" i="5"/>
  <c r="BPE13" i="5"/>
  <c r="BPF13" i="5"/>
  <c r="BPG13" i="5"/>
  <c r="BPH13" i="5"/>
  <c r="BPI13" i="5"/>
  <c r="BPJ13" i="5"/>
  <c r="BPK13" i="5"/>
  <c r="BPL13" i="5"/>
  <c r="BPM13" i="5"/>
  <c r="BPN13" i="5"/>
  <c r="BPO13" i="5"/>
  <c r="BPP13" i="5"/>
  <c r="BPQ13" i="5"/>
  <c r="BPR13" i="5"/>
  <c r="BPS13" i="5"/>
  <c r="BPT13" i="5"/>
  <c r="BPU13" i="5"/>
  <c r="BPV13" i="5"/>
  <c r="BPW13" i="5"/>
  <c r="BPX13" i="5"/>
  <c r="BPY13" i="5"/>
  <c r="BPZ13" i="5"/>
  <c r="BQA13" i="5"/>
  <c r="BQB13" i="5"/>
  <c r="BQC13" i="5"/>
  <c r="BQD13" i="5"/>
  <c r="BQE13" i="5"/>
  <c r="BQF13" i="5"/>
  <c r="BQG13" i="5"/>
  <c r="BQH13" i="5"/>
  <c r="BQI13" i="5"/>
  <c r="BQJ13" i="5"/>
  <c r="BQK13" i="5"/>
  <c r="BQL13" i="5"/>
  <c r="BQM13" i="5"/>
  <c r="BQN13" i="5"/>
  <c r="BQO13" i="5"/>
  <c r="BQP13" i="5"/>
  <c r="BQQ13" i="5"/>
  <c r="BQR13" i="5"/>
  <c r="BQS13" i="5"/>
  <c r="BQT13" i="5"/>
  <c r="BQU13" i="5"/>
  <c r="BQV13" i="5"/>
  <c r="BQW13" i="5"/>
  <c r="BQX13" i="5"/>
  <c r="BQY13" i="5"/>
  <c r="BQZ13" i="5"/>
  <c r="BRA13" i="5"/>
  <c r="BRB13" i="5"/>
  <c r="BRC13" i="5"/>
  <c r="BRD13" i="5"/>
  <c r="BRE13" i="5"/>
  <c r="BRF13" i="5"/>
  <c r="BRG13" i="5"/>
  <c r="BRH13" i="5"/>
  <c r="BRI13" i="5"/>
  <c r="BRJ13" i="5"/>
  <c r="BRK13" i="5"/>
  <c r="BRL13" i="5"/>
  <c r="BRM13" i="5"/>
  <c r="BRN13" i="5"/>
  <c r="BRO13" i="5"/>
  <c r="BRP13" i="5"/>
  <c r="BRQ13" i="5"/>
  <c r="BRR13" i="5"/>
  <c r="BRS13" i="5"/>
  <c r="BRT13" i="5"/>
  <c r="BRU13" i="5"/>
  <c r="BRV13" i="5"/>
  <c r="BRW13" i="5"/>
  <c r="BRX13" i="5"/>
  <c r="BRY13" i="5"/>
  <c r="BRZ13" i="5"/>
  <c r="BSA13" i="5"/>
  <c r="BSB13" i="5"/>
  <c r="BSC13" i="5"/>
  <c r="BSD13" i="5"/>
  <c r="BSE13" i="5"/>
  <c r="BSF13" i="5"/>
  <c r="BSG13" i="5"/>
  <c r="BSH13" i="5"/>
  <c r="BSI13" i="5"/>
  <c r="BSJ13" i="5"/>
  <c r="BSK13" i="5"/>
  <c r="BSL13" i="5"/>
  <c r="BSM13" i="5"/>
  <c r="BSN13" i="5"/>
  <c r="BSO13" i="5"/>
  <c r="BSP13" i="5"/>
  <c r="BSQ13" i="5"/>
  <c r="BSR13" i="5"/>
  <c r="BSS13" i="5"/>
  <c r="BST13" i="5"/>
  <c r="BSU13" i="5"/>
  <c r="BSV13" i="5"/>
  <c r="BSW13" i="5"/>
  <c r="BSX13" i="5"/>
  <c r="BSY13" i="5"/>
  <c r="BSZ13" i="5"/>
  <c r="BTA13" i="5"/>
  <c r="BTB13" i="5"/>
  <c r="BTC13" i="5"/>
  <c r="BTD13" i="5"/>
  <c r="BTE13" i="5"/>
  <c r="BTF13" i="5"/>
  <c r="BTG13" i="5"/>
  <c r="BTH13" i="5"/>
  <c r="BTI13" i="5"/>
  <c r="BTJ13" i="5"/>
  <c r="BTK13" i="5"/>
  <c r="BTL13" i="5"/>
  <c r="BTM13" i="5"/>
  <c r="BTN13" i="5"/>
  <c r="BTO13" i="5"/>
  <c r="BTP13" i="5"/>
  <c r="BTQ13" i="5"/>
  <c r="BTR13" i="5"/>
  <c r="BTS13" i="5"/>
  <c r="BTT13" i="5"/>
  <c r="BTU13" i="5"/>
  <c r="BTV13" i="5"/>
  <c r="BTW13" i="5"/>
  <c r="BTX13" i="5"/>
  <c r="BTY13" i="5"/>
  <c r="BTZ13" i="5"/>
  <c r="BUA13" i="5"/>
  <c r="BUB13" i="5"/>
  <c r="BUC13" i="5"/>
  <c r="BUD13" i="5"/>
  <c r="BUE13" i="5"/>
  <c r="BUF13" i="5"/>
  <c r="BUG13" i="5"/>
  <c r="BUH13" i="5"/>
  <c r="BUI13" i="5"/>
  <c r="BUJ13" i="5"/>
  <c r="BUK13" i="5"/>
  <c r="BUL13" i="5"/>
  <c r="BUM13" i="5"/>
  <c r="BUN13" i="5"/>
  <c r="BUO13" i="5"/>
  <c r="BUP13" i="5"/>
  <c r="BUQ13" i="5"/>
  <c r="BUR13" i="5"/>
  <c r="BUS13" i="5"/>
  <c r="BUT13" i="5"/>
  <c r="BUU13" i="5"/>
  <c r="BUV13" i="5"/>
  <c r="BUW13" i="5"/>
  <c r="BUX13" i="5"/>
  <c r="BUY13" i="5"/>
  <c r="BUZ13" i="5"/>
  <c r="BVA13" i="5"/>
  <c r="BVB13" i="5"/>
  <c r="BVC13" i="5"/>
  <c r="BVD13" i="5"/>
  <c r="BVE13" i="5"/>
  <c r="BVF13" i="5"/>
  <c r="BVG13" i="5"/>
  <c r="BVH13" i="5"/>
  <c r="BVI13" i="5"/>
  <c r="BVJ13" i="5"/>
  <c r="BVK13" i="5"/>
  <c r="BVL13" i="5"/>
  <c r="BVM13" i="5"/>
  <c r="BVN13" i="5"/>
  <c r="BVO13" i="5"/>
  <c r="BVP13" i="5"/>
  <c r="BVQ13" i="5"/>
  <c r="BVR13" i="5"/>
  <c r="BVS13" i="5"/>
  <c r="BVT13" i="5"/>
  <c r="BVU13" i="5"/>
  <c r="BVV13" i="5"/>
  <c r="BVW13" i="5"/>
  <c r="BVX13" i="5"/>
  <c r="BVY13" i="5"/>
  <c r="BVZ13" i="5"/>
  <c r="BWA13" i="5"/>
  <c r="BWB13" i="5"/>
  <c r="BWC13" i="5"/>
  <c r="BWD13" i="5"/>
  <c r="BWE13" i="5"/>
  <c r="BWF13" i="5"/>
  <c r="BWG13" i="5"/>
  <c r="BWH13" i="5"/>
  <c r="BWI13" i="5"/>
  <c r="BWJ13" i="5"/>
  <c r="BWK13" i="5"/>
  <c r="BWL13" i="5"/>
  <c r="BWM13" i="5"/>
  <c r="BWN13" i="5"/>
  <c r="BWO13" i="5"/>
  <c r="BWP13" i="5"/>
  <c r="BWQ13" i="5"/>
  <c r="BWR13" i="5"/>
  <c r="BWS13" i="5"/>
  <c r="BWT13" i="5"/>
  <c r="BWU13" i="5"/>
  <c r="BWV13" i="5"/>
  <c r="BWW13" i="5"/>
  <c r="BWX13" i="5"/>
  <c r="BWY13" i="5"/>
  <c r="BWZ13" i="5"/>
  <c r="BXA13" i="5"/>
  <c r="BXB13" i="5"/>
  <c r="BXC13" i="5"/>
  <c r="BXD13" i="5"/>
  <c r="BXE13" i="5"/>
  <c r="BXF13" i="5"/>
  <c r="BXG13" i="5"/>
  <c r="BXH13" i="5"/>
  <c r="BXI13" i="5"/>
  <c r="BXJ13" i="5"/>
  <c r="BXK13" i="5"/>
  <c r="BXL13" i="5"/>
  <c r="BXM13" i="5"/>
  <c r="BXN13" i="5"/>
  <c r="BXO13" i="5"/>
  <c r="BXP13" i="5"/>
  <c r="BXQ13" i="5"/>
  <c r="BXR13" i="5"/>
  <c r="BXS13" i="5"/>
  <c r="BXT13" i="5"/>
  <c r="BXU13" i="5"/>
  <c r="BXV13" i="5"/>
  <c r="BXW13" i="5"/>
  <c r="BXX13" i="5"/>
  <c r="BXY13" i="5"/>
  <c r="BXZ13" i="5"/>
  <c r="BYA13" i="5"/>
  <c r="BYB13" i="5"/>
  <c r="BYC13" i="5"/>
  <c r="BYD13" i="5"/>
  <c r="BYE13" i="5"/>
  <c r="BYF13" i="5"/>
  <c r="BYG13" i="5"/>
  <c r="BYH13" i="5"/>
  <c r="BYI13" i="5"/>
  <c r="BYJ13" i="5"/>
  <c r="BYK13" i="5"/>
  <c r="BYL13" i="5"/>
  <c r="BYM13" i="5"/>
  <c r="BYN13" i="5"/>
  <c r="BYO13" i="5"/>
  <c r="BYP13" i="5"/>
  <c r="BYQ13" i="5"/>
  <c r="BYR13" i="5"/>
  <c r="BYS13" i="5"/>
  <c r="BYT13" i="5"/>
  <c r="BYU13" i="5"/>
  <c r="BYV13" i="5"/>
  <c r="BYW13" i="5"/>
  <c r="BYX13" i="5"/>
  <c r="BYY13" i="5"/>
  <c r="BYZ13" i="5"/>
  <c r="BZA13" i="5"/>
  <c r="BZB13" i="5"/>
  <c r="BZC13" i="5"/>
  <c r="BZD13" i="5"/>
  <c r="BZE13" i="5"/>
  <c r="BZF13" i="5"/>
  <c r="BZG13" i="5"/>
  <c r="BZH13" i="5"/>
  <c r="BZI13" i="5"/>
  <c r="BZJ13" i="5"/>
  <c r="BZK13" i="5"/>
  <c r="BZL13" i="5"/>
  <c r="BZM13" i="5"/>
  <c r="BZN13" i="5"/>
  <c r="BZO13" i="5"/>
  <c r="BZP13" i="5"/>
  <c r="BZQ13" i="5"/>
  <c r="BZR13" i="5"/>
  <c r="BZS13" i="5"/>
  <c r="BZT13" i="5"/>
  <c r="BZU13" i="5"/>
  <c r="BZV13" i="5"/>
  <c r="BZW13" i="5"/>
  <c r="BZX13" i="5"/>
  <c r="BZY13" i="5"/>
  <c r="BZZ13" i="5"/>
  <c r="CAA13" i="5"/>
  <c r="CAB13" i="5"/>
  <c r="CAC13" i="5"/>
  <c r="CAD13" i="5"/>
  <c r="CAE13" i="5"/>
  <c r="CAF13" i="5"/>
  <c r="CAG13" i="5"/>
  <c r="CAH13" i="5"/>
  <c r="CAI13" i="5"/>
  <c r="CAJ13" i="5"/>
  <c r="CAK13" i="5"/>
  <c r="CAL13" i="5"/>
  <c r="CAM13" i="5"/>
  <c r="CAN13" i="5"/>
  <c r="CAO13" i="5"/>
  <c r="CAP13" i="5"/>
  <c r="CAQ13" i="5"/>
  <c r="CAR13" i="5"/>
  <c r="CAS13" i="5"/>
  <c r="CAT13" i="5"/>
  <c r="CAU13" i="5"/>
  <c r="CAV13" i="5"/>
  <c r="CAW13" i="5"/>
  <c r="CAX13" i="5"/>
  <c r="CAY13" i="5"/>
  <c r="CAZ13" i="5"/>
  <c r="CBA13" i="5"/>
  <c r="CBB13" i="5"/>
  <c r="CBC13" i="5"/>
  <c r="CBD13" i="5"/>
  <c r="CBE13" i="5"/>
  <c r="CBF13" i="5"/>
  <c r="CBG13" i="5"/>
  <c r="CBH13" i="5"/>
  <c r="CBI13" i="5"/>
  <c r="CBJ13" i="5"/>
  <c r="CBK13" i="5"/>
  <c r="CBL13" i="5"/>
  <c r="CBM13" i="5"/>
  <c r="CBN13" i="5"/>
  <c r="CBO13" i="5"/>
  <c r="CBP13" i="5"/>
  <c r="CBQ13" i="5"/>
  <c r="CBR13" i="5"/>
  <c r="CBS13" i="5"/>
  <c r="CBT13" i="5"/>
  <c r="CBU13" i="5"/>
  <c r="CBV13" i="5"/>
  <c r="CBW13" i="5"/>
  <c r="CBX13" i="5"/>
  <c r="CBY13" i="5"/>
  <c r="CBZ13" i="5"/>
  <c r="CCA13" i="5"/>
  <c r="CCB13" i="5"/>
  <c r="CCC13" i="5"/>
  <c r="CCD13" i="5"/>
  <c r="CCE13" i="5"/>
  <c r="CCF13" i="5"/>
  <c r="CCG13" i="5"/>
  <c r="CCH13" i="5"/>
  <c r="CCI13" i="5"/>
  <c r="CCJ13" i="5"/>
  <c r="CCK13" i="5"/>
  <c r="CCL13" i="5"/>
  <c r="CCM13" i="5"/>
  <c r="CCN13" i="5"/>
  <c r="CCO13" i="5"/>
  <c r="CCP13" i="5"/>
  <c r="CCQ13" i="5"/>
  <c r="CCR13" i="5"/>
  <c r="CCS13" i="5"/>
  <c r="CCT13" i="5"/>
  <c r="CCU13" i="5"/>
  <c r="CCV13" i="5"/>
  <c r="CCW13" i="5"/>
  <c r="CCX13" i="5"/>
  <c r="CCY13" i="5"/>
  <c r="CCZ13" i="5"/>
  <c r="CDA13" i="5"/>
  <c r="CDB13" i="5"/>
  <c r="CDC13" i="5"/>
  <c r="CDD13" i="5"/>
  <c r="CDE13" i="5"/>
  <c r="CDF13" i="5"/>
  <c r="CDG13" i="5"/>
  <c r="CDH13" i="5"/>
  <c r="CDI13" i="5"/>
  <c r="CDJ13" i="5"/>
  <c r="CDK13" i="5"/>
  <c r="CDL13" i="5"/>
  <c r="CDM13" i="5"/>
  <c r="CDN13" i="5"/>
  <c r="CDO13" i="5"/>
  <c r="CDP13" i="5"/>
  <c r="CDQ13" i="5"/>
  <c r="CDR13" i="5"/>
  <c r="CDS13" i="5"/>
  <c r="CDT13" i="5"/>
  <c r="CDU13" i="5"/>
  <c r="CDV13" i="5"/>
  <c r="CDW13" i="5"/>
  <c r="CDX13" i="5"/>
  <c r="CDY13" i="5"/>
  <c r="CDZ13" i="5"/>
  <c r="CEA13" i="5"/>
  <c r="CEB13" i="5"/>
  <c r="CEC13" i="5"/>
  <c r="CED13" i="5"/>
  <c r="CEE13" i="5"/>
  <c r="CEF13" i="5"/>
  <c r="CEG13" i="5"/>
  <c r="CEH13" i="5"/>
  <c r="CEI13" i="5"/>
  <c r="CEJ13" i="5"/>
  <c r="CEK13" i="5"/>
  <c r="CEL13" i="5"/>
  <c r="CEM13" i="5"/>
  <c r="CEN13" i="5"/>
  <c r="CEO13" i="5"/>
  <c r="CEP13" i="5"/>
  <c r="CEQ13" i="5"/>
  <c r="CER13" i="5"/>
  <c r="CES13" i="5"/>
  <c r="CET13" i="5"/>
  <c r="CEU13" i="5"/>
  <c r="CEV13" i="5"/>
  <c r="CEW13" i="5"/>
  <c r="CEX13" i="5"/>
  <c r="CEY13" i="5"/>
  <c r="CEZ13" i="5"/>
  <c r="CFA13" i="5"/>
  <c r="CFB13" i="5"/>
  <c r="CFC13" i="5"/>
  <c r="CFD13" i="5"/>
  <c r="CFE13" i="5"/>
  <c r="CFF13" i="5"/>
  <c r="CFG13" i="5"/>
  <c r="CFH13" i="5"/>
  <c r="CFI13" i="5"/>
  <c r="CFJ13" i="5"/>
  <c r="CFK13" i="5"/>
  <c r="CFL13" i="5"/>
  <c r="CFM13" i="5"/>
  <c r="CFN13" i="5"/>
  <c r="CFO13" i="5"/>
  <c r="CFP13" i="5"/>
  <c r="CFQ13" i="5"/>
  <c r="CFR13" i="5"/>
  <c r="CFS13" i="5"/>
  <c r="CFT13" i="5"/>
  <c r="CFU13" i="5"/>
  <c r="CFV13" i="5"/>
  <c r="CFW13" i="5"/>
  <c r="CFX13" i="5"/>
  <c r="CFY13" i="5"/>
  <c r="CFZ13" i="5"/>
  <c r="CGA13" i="5"/>
  <c r="CGB13" i="5"/>
  <c r="CGC13" i="5"/>
  <c r="CGD13" i="5"/>
  <c r="CGE13" i="5"/>
  <c r="CGF13" i="5"/>
  <c r="CGG13" i="5"/>
  <c r="CGH13" i="5"/>
  <c r="CGI13" i="5"/>
  <c r="CGJ13" i="5"/>
  <c r="CGK13" i="5"/>
  <c r="CGL13" i="5"/>
  <c r="CGM13" i="5"/>
  <c r="CGN13" i="5"/>
  <c r="CGO13" i="5"/>
  <c r="CGP13" i="5"/>
  <c r="CGQ13" i="5"/>
  <c r="CGR13" i="5"/>
  <c r="CGS13" i="5"/>
  <c r="CGT13" i="5"/>
  <c r="CGU13" i="5"/>
  <c r="CGV13" i="5"/>
  <c r="CGW13" i="5"/>
  <c r="CGX13" i="5"/>
  <c r="CGY13" i="5"/>
  <c r="CGZ13" i="5"/>
  <c r="CHA13" i="5"/>
  <c r="CHB13" i="5"/>
  <c r="CHC13" i="5"/>
  <c r="CHD13" i="5"/>
  <c r="CHE13" i="5"/>
  <c r="CHF13" i="5"/>
  <c r="CHG13" i="5"/>
  <c r="CHH13" i="5"/>
  <c r="CHI13" i="5"/>
  <c r="CHJ13" i="5"/>
  <c r="CHK13" i="5"/>
  <c r="CHL13" i="5"/>
  <c r="CHM13" i="5"/>
  <c r="CHN13" i="5"/>
  <c r="CHO13" i="5"/>
  <c r="CHP13" i="5"/>
  <c r="CHQ13" i="5"/>
  <c r="CHR13" i="5"/>
  <c r="CHS13" i="5"/>
  <c r="CHT13" i="5"/>
  <c r="CHU13" i="5"/>
  <c r="CHV13" i="5"/>
  <c r="CHW13" i="5"/>
  <c r="CHX13" i="5"/>
  <c r="CHY13" i="5"/>
  <c r="CHZ13" i="5"/>
  <c r="CIA13" i="5"/>
  <c r="CIB13" i="5"/>
  <c r="CIC13" i="5"/>
  <c r="CID13" i="5"/>
  <c r="CIE13" i="5"/>
  <c r="CIF13" i="5"/>
  <c r="CIG13" i="5"/>
  <c r="CIH13" i="5"/>
  <c r="CII13" i="5"/>
  <c r="CIJ13" i="5"/>
  <c r="CIK13" i="5"/>
  <c r="CIL13" i="5"/>
  <c r="CIM13" i="5"/>
  <c r="CIN13" i="5"/>
  <c r="CIO13" i="5"/>
  <c r="CIP13" i="5"/>
  <c r="CIQ13" i="5"/>
  <c r="CIR13" i="5"/>
  <c r="CIS13" i="5"/>
  <c r="CIT13" i="5"/>
  <c r="CIU13" i="5"/>
  <c r="CIV13" i="5"/>
  <c r="CIW13" i="5"/>
  <c r="CIX13" i="5"/>
  <c r="CIY13" i="5"/>
  <c r="CIZ13" i="5"/>
  <c r="CJA13" i="5"/>
  <c r="CJB13" i="5"/>
  <c r="CJC13" i="5"/>
  <c r="CJD13" i="5"/>
  <c r="CJE13" i="5"/>
  <c r="CJF13" i="5"/>
  <c r="CJG13" i="5"/>
  <c r="CJH13" i="5"/>
  <c r="CJI13" i="5"/>
  <c r="CJJ13" i="5"/>
  <c r="CJK13" i="5"/>
  <c r="CJL13" i="5"/>
  <c r="CJM13" i="5"/>
  <c r="CJN13" i="5"/>
  <c r="CJO13" i="5"/>
  <c r="CJP13" i="5"/>
  <c r="CJQ13" i="5"/>
  <c r="CJR13" i="5"/>
  <c r="CJS13" i="5"/>
  <c r="CJT13" i="5"/>
  <c r="CJU13" i="5"/>
  <c r="CJV13" i="5"/>
  <c r="CJW13" i="5"/>
  <c r="CJX13" i="5"/>
  <c r="CJY13" i="5"/>
  <c r="CJZ13" i="5"/>
  <c r="CKA13" i="5"/>
  <c r="CKB13" i="5"/>
  <c r="CKC13" i="5"/>
  <c r="CKD13" i="5"/>
  <c r="CKE13" i="5"/>
  <c r="CKF13" i="5"/>
  <c r="CKG13" i="5"/>
  <c r="CKH13" i="5"/>
  <c r="CKI13" i="5"/>
  <c r="CKJ13" i="5"/>
  <c r="CKK13" i="5"/>
  <c r="CKL13" i="5"/>
  <c r="CKM13" i="5"/>
  <c r="CKN13" i="5"/>
  <c r="CKO13" i="5"/>
  <c r="CKP13" i="5"/>
  <c r="CKQ13" i="5"/>
  <c r="CKR13" i="5"/>
  <c r="CKS13" i="5"/>
  <c r="CKT13" i="5"/>
  <c r="CKU13" i="5"/>
  <c r="CKV13" i="5"/>
  <c r="CKW13" i="5"/>
  <c r="CKX13" i="5"/>
  <c r="CKY13" i="5"/>
  <c r="CKZ13" i="5"/>
  <c r="CLA13" i="5"/>
  <c r="CLB13" i="5"/>
  <c r="CLC13" i="5"/>
  <c r="CLD13" i="5"/>
  <c r="CLE13" i="5"/>
  <c r="CLF13" i="5"/>
  <c r="CLG13" i="5"/>
  <c r="CLH13" i="5"/>
  <c r="CLI13" i="5"/>
  <c r="CLJ13" i="5"/>
  <c r="CLK13" i="5"/>
  <c r="CLL13" i="5"/>
  <c r="CLM13" i="5"/>
  <c r="CLN13" i="5"/>
  <c r="CLO13" i="5"/>
  <c r="CLP13" i="5"/>
  <c r="CLQ13" i="5"/>
  <c r="CLR13" i="5"/>
  <c r="CLS13" i="5"/>
  <c r="CLT13" i="5"/>
  <c r="CLU13" i="5"/>
  <c r="CLV13" i="5"/>
  <c r="CLW13" i="5"/>
  <c r="CLX13" i="5"/>
  <c r="CLY13" i="5"/>
  <c r="CLZ13" i="5"/>
  <c r="CMA13" i="5"/>
  <c r="CMB13" i="5"/>
  <c r="CMC13" i="5"/>
  <c r="CMD13" i="5"/>
  <c r="CME13" i="5"/>
  <c r="CMF13" i="5"/>
  <c r="CMG13" i="5"/>
  <c r="CMH13" i="5"/>
  <c r="CMI13" i="5"/>
  <c r="CMJ13" i="5"/>
  <c r="CMK13" i="5"/>
  <c r="CML13" i="5"/>
  <c r="CMM13" i="5"/>
  <c r="CMN13" i="5"/>
  <c r="CMO13" i="5"/>
  <c r="CMP13" i="5"/>
  <c r="CMQ13" i="5"/>
  <c r="CMR13" i="5"/>
  <c r="CMS13" i="5"/>
  <c r="CMT13" i="5"/>
  <c r="CMU13" i="5"/>
  <c r="CMV13" i="5"/>
  <c r="CMW13" i="5"/>
  <c r="CMX13" i="5"/>
  <c r="CMY13" i="5"/>
  <c r="CMZ13" i="5"/>
  <c r="CNA13" i="5"/>
  <c r="CNB13" i="5"/>
  <c r="CNC13" i="5"/>
  <c r="CND13" i="5"/>
  <c r="CNE13" i="5"/>
  <c r="CNF13" i="5"/>
  <c r="CNG13" i="5"/>
  <c r="CNH13" i="5"/>
  <c r="CNI13" i="5"/>
  <c r="CNJ13" i="5"/>
  <c r="CNK13" i="5"/>
  <c r="CNL13" i="5"/>
  <c r="CNM13" i="5"/>
  <c r="CNN13" i="5"/>
  <c r="CNO13" i="5"/>
  <c r="CNP13" i="5"/>
  <c r="CNQ13" i="5"/>
  <c r="CNR13" i="5"/>
  <c r="CNS13" i="5"/>
  <c r="CNT13" i="5"/>
  <c r="CNU13" i="5"/>
  <c r="CNV13" i="5"/>
  <c r="CNW13" i="5"/>
  <c r="CNX13" i="5"/>
  <c r="CNY13" i="5"/>
  <c r="CNZ13" i="5"/>
  <c r="COA13" i="5"/>
  <c r="COB13" i="5"/>
  <c r="COC13" i="5"/>
  <c r="COD13" i="5"/>
  <c r="COE13" i="5"/>
  <c r="COF13" i="5"/>
  <c r="COG13" i="5"/>
  <c r="COH13" i="5"/>
  <c r="COI13" i="5"/>
  <c r="COJ13" i="5"/>
  <c r="COK13" i="5"/>
  <c r="COL13" i="5"/>
  <c r="COM13" i="5"/>
  <c r="CON13" i="5"/>
  <c r="COO13" i="5"/>
  <c r="COP13" i="5"/>
  <c r="COQ13" i="5"/>
  <c r="COR13" i="5"/>
  <c r="COS13" i="5"/>
  <c r="COT13" i="5"/>
  <c r="COU13" i="5"/>
  <c r="COV13" i="5"/>
  <c r="COW13" i="5"/>
  <c r="COX13" i="5"/>
  <c r="COY13" i="5"/>
  <c r="COZ13" i="5"/>
  <c r="CPA13" i="5"/>
  <c r="CPB13" i="5"/>
  <c r="CPC13" i="5"/>
  <c r="CPD13" i="5"/>
  <c r="CPE13" i="5"/>
  <c r="CPF13" i="5"/>
  <c r="CPG13" i="5"/>
  <c r="CPH13" i="5"/>
  <c r="CPI13" i="5"/>
  <c r="CPJ13" i="5"/>
  <c r="CPK13" i="5"/>
  <c r="CPL13" i="5"/>
  <c r="CPM13" i="5"/>
  <c r="CPN13" i="5"/>
  <c r="CPO13" i="5"/>
  <c r="CPP13" i="5"/>
  <c r="CPQ13" i="5"/>
  <c r="CPR13" i="5"/>
  <c r="CPS13" i="5"/>
  <c r="CPT13" i="5"/>
  <c r="CPU13" i="5"/>
  <c r="CPV13" i="5"/>
  <c r="CPW13" i="5"/>
  <c r="CPX13" i="5"/>
  <c r="CPY13" i="5"/>
  <c r="CPZ13" i="5"/>
  <c r="CQA13" i="5"/>
  <c r="CQB13" i="5"/>
  <c r="CQC13" i="5"/>
  <c r="CQD13" i="5"/>
  <c r="CQE13" i="5"/>
  <c r="CQF13" i="5"/>
  <c r="CQG13" i="5"/>
  <c r="CQH13" i="5"/>
  <c r="CQI13" i="5"/>
  <c r="CQJ13" i="5"/>
  <c r="CQK13" i="5"/>
  <c r="CQL13" i="5"/>
  <c r="CQM13" i="5"/>
  <c r="CQN13" i="5"/>
  <c r="CQO13" i="5"/>
  <c r="CQP13" i="5"/>
  <c r="CQQ13" i="5"/>
  <c r="CQR13" i="5"/>
  <c r="CQS13" i="5"/>
  <c r="CQT13" i="5"/>
  <c r="CQU13" i="5"/>
  <c r="CQV13" i="5"/>
  <c r="CQW13" i="5"/>
  <c r="CQX13" i="5"/>
  <c r="CQY13" i="5"/>
  <c r="CQZ13" i="5"/>
  <c r="CRA13" i="5"/>
  <c r="CRB13" i="5"/>
  <c r="CRC13" i="5"/>
  <c r="CRD13" i="5"/>
  <c r="CRE13" i="5"/>
  <c r="CRF13" i="5"/>
  <c r="CRG13" i="5"/>
  <c r="CRH13" i="5"/>
  <c r="CRI13" i="5"/>
  <c r="CRJ13" i="5"/>
  <c r="CRK13" i="5"/>
  <c r="CRL13" i="5"/>
  <c r="CRM13" i="5"/>
  <c r="CRN13" i="5"/>
  <c r="CRO13" i="5"/>
  <c r="CRP13" i="5"/>
  <c r="CRQ13" i="5"/>
  <c r="CRR13" i="5"/>
  <c r="CRS13" i="5"/>
  <c r="CRT13" i="5"/>
  <c r="CRU13" i="5"/>
  <c r="CRV13" i="5"/>
  <c r="CRW13" i="5"/>
  <c r="CRX13" i="5"/>
  <c r="CRY13" i="5"/>
  <c r="CRZ13" i="5"/>
  <c r="CSA13" i="5"/>
  <c r="CSB13" i="5"/>
  <c r="CSC13" i="5"/>
  <c r="CSD13" i="5"/>
  <c r="CSE13" i="5"/>
  <c r="CSF13" i="5"/>
  <c r="CSG13" i="5"/>
  <c r="CSH13" i="5"/>
  <c r="CSI13" i="5"/>
  <c r="CSJ13" i="5"/>
  <c r="CSK13" i="5"/>
  <c r="CSL13" i="5"/>
  <c r="CSM13" i="5"/>
  <c r="CSN13" i="5"/>
  <c r="CSO13" i="5"/>
  <c r="CSP13" i="5"/>
  <c r="CSQ13" i="5"/>
  <c r="CSR13" i="5"/>
  <c r="CSS13" i="5"/>
  <c r="CST13" i="5"/>
  <c r="CSU13" i="5"/>
  <c r="CSV13" i="5"/>
  <c r="CSW13" i="5"/>
  <c r="CSX13" i="5"/>
  <c r="CSY13" i="5"/>
  <c r="CSZ13" i="5"/>
  <c r="CTA13" i="5"/>
  <c r="CTB13" i="5"/>
  <c r="CTC13" i="5"/>
  <c r="CTD13" i="5"/>
  <c r="CTE13" i="5"/>
  <c r="CTF13" i="5"/>
  <c r="CTG13" i="5"/>
  <c r="CTH13" i="5"/>
  <c r="CTI13" i="5"/>
  <c r="CTJ13" i="5"/>
  <c r="CTK13" i="5"/>
  <c r="CTL13" i="5"/>
  <c r="CTM13" i="5"/>
  <c r="CTN13" i="5"/>
  <c r="CTO13" i="5"/>
  <c r="CTP13" i="5"/>
  <c r="CTQ13" i="5"/>
  <c r="CTR13" i="5"/>
  <c r="CTS13" i="5"/>
  <c r="CTT13" i="5"/>
  <c r="CTU13" i="5"/>
  <c r="CTV13" i="5"/>
  <c r="CTW13" i="5"/>
  <c r="CTX13" i="5"/>
  <c r="CTY13" i="5"/>
  <c r="CTZ13" i="5"/>
  <c r="CUA13" i="5"/>
  <c r="CUB13" i="5"/>
  <c r="CUC13" i="5"/>
  <c r="CUD13" i="5"/>
  <c r="CUE13" i="5"/>
  <c r="CUF13" i="5"/>
  <c r="CUG13" i="5"/>
  <c r="CUH13" i="5"/>
  <c r="CUI13" i="5"/>
  <c r="CUJ13" i="5"/>
  <c r="CUK13" i="5"/>
  <c r="CUL13" i="5"/>
  <c r="CUM13" i="5"/>
  <c r="CUN13" i="5"/>
  <c r="CUO13" i="5"/>
  <c r="CUP13" i="5"/>
  <c r="CUQ13" i="5"/>
  <c r="CUR13" i="5"/>
  <c r="CUS13" i="5"/>
  <c r="CUT13" i="5"/>
  <c r="CUU13" i="5"/>
  <c r="CUV13" i="5"/>
  <c r="CUW13" i="5"/>
  <c r="CUX13" i="5"/>
  <c r="CUY13" i="5"/>
  <c r="CUZ13" i="5"/>
  <c r="CVA13" i="5"/>
  <c r="CVB13" i="5"/>
  <c r="CVC13" i="5"/>
  <c r="BEV14" i="5"/>
  <c r="BEW14" i="5"/>
  <c r="BEX14" i="5"/>
  <c r="BEY14" i="5"/>
  <c r="BEZ14" i="5"/>
  <c r="BFA14" i="5"/>
  <c r="BFB14" i="5"/>
  <c r="BFC14" i="5"/>
  <c r="BFD14" i="5"/>
  <c r="BFE14" i="5"/>
  <c r="BFF14" i="5"/>
  <c r="BFG14" i="5"/>
  <c r="BFH14" i="5"/>
  <c r="BFI14" i="5"/>
  <c r="BFJ14" i="5"/>
  <c r="BFK14" i="5"/>
  <c r="BFL14" i="5"/>
  <c r="BFM14" i="5"/>
  <c r="BFN14" i="5"/>
  <c r="BFO14" i="5"/>
  <c r="BFP14" i="5"/>
  <c r="BFQ14" i="5"/>
  <c r="BFR14" i="5"/>
  <c r="BFS14" i="5"/>
  <c r="BFT14" i="5"/>
  <c r="BFU14" i="5"/>
  <c r="BFV14" i="5"/>
  <c r="BFW14" i="5"/>
  <c r="BFX14" i="5"/>
  <c r="BFY14" i="5"/>
  <c r="BFZ14" i="5"/>
  <c r="BGA14" i="5"/>
  <c r="BGB14" i="5"/>
  <c r="BGC14" i="5"/>
  <c r="BGD14" i="5"/>
  <c r="BGE14" i="5"/>
  <c r="BGF14" i="5"/>
  <c r="BGG14" i="5"/>
  <c r="BGH14" i="5"/>
  <c r="BGI14" i="5"/>
  <c r="BGJ14" i="5"/>
  <c r="BGK14" i="5"/>
  <c r="BGL14" i="5"/>
  <c r="BGM14" i="5"/>
  <c r="BGN14" i="5"/>
  <c r="BGO14" i="5"/>
  <c r="BGP14" i="5"/>
  <c r="BGQ14" i="5"/>
  <c r="BGR14" i="5"/>
  <c r="BGS14" i="5"/>
  <c r="BGT14" i="5"/>
  <c r="BGU14" i="5"/>
  <c r="BGV14" i="5"/>
  <c r="BGW14" i="5"/>
  <c r="BGX14" i="5"/>
  <c r="BGY14" i="5"/>
  <c r="BGZ14" i="5"/>
  <c r="BHA14" i="5"/>
  <c r="BHB14" i="5"/>
  <c r="BHC14" i="5"/>
  <c r="BHD14" i="5"/>
  <c r="BHE14" i="5"/>
  <c r="BHF14" i="5"/>
  <c r="BHG14" i="5"/>
  <c r="BHH14" i="5"/>
  <c r="BHI14" i="5"/>
  <c r="BHJ14" i="5"/>
  <c r="BHK14" i="5"/>
  <c r="BHL14" i="5"/>
  <c r="BHM14" i="5"/>
  <c r="BHN14" i="5"/>
  <c r="BHO14" i="5"/>
  <c r="BHP14" i="5"/>
  <c r="BHQ14" i="5"/>
  <c r="BHR14" i="5"/>
  <c r="BHS14" i="5"/>
  <c r="BHT14" i="5"/>
  <c r="BHU14" i="5"/>
  <c r="BHV14" i="5"/>
  <c r="BHW14" i="5"/>
  <c r="BHX14" i="5"/>
  <c r="BHY14" i="5"/>
  <c r="BHZ14" i="5"/>
  <c r="BIA14" i="5"/>
  <c r="BIB14" i="5"/>
  <c r="BIC14" i="5"/>
  <c r="BID14" i="5"/>
  <c r="BIE14" i="5"/>
  <c r="BIF14" i="5"/>
  <c r="BIG14" i="5"/>
  <c r="BIH14" i="5"/>
  <c r="BII14" i="5"/>
  <c r="BIJ14" i="5"/>
  <c r="BIK14" i="5"/>
  <c r="BIL14" i="5"/>
  <c r="BIM14" i="5"/>
  <c r="BIN14" i="5"/>
  <c r="BIO14" i="5"/>
  <c r="BIP14" i="5"/>
  <c r="BIQ14" i="5"/>
  <c r="BIR14" i="5"/>
  <c r="BIS14" i="5"/>
  <c r="BIT14" i="5"/>
  <c r="BIU14" i="5"/>
  <c r="BIV14" i="5"/>
  <c r="BIW14" i="5"/>
  <c r="BIX14" i="5"/>
  <c r="BIY14" i="5"/>
  <c r="BIZ14" i="5"/>
  <c r="BJA14" i="5"/>
  <c r="BJB14" i="5"/>
  <c r="BJC14" i="5"/>
  <c r="BJD14" i="5"/>
  <c r="BJE14" i="5"/>
  <c r="BJF14" i="5"/>
  <c r="BJG14" i="5"/>
  <c r="BJH14" i="5"/>
  <c r="BJI14" i="5"/>
  <c r="BJJ14" i="5"/>
  <c r="BJK14" i="5"/>
  <c r="BJL14" i="5"/>
  <c r="BJM14" i="5"/>
  <c r="BJN14" i="5"/>
  <c r="BJO14" i="5"/>
  <c r="BJP14" i="5"/>
  <c r="BJQ14" i="5"/>
  <c r="BJR14" i="5"/>
  <c r="BJS14" i="5"/>
  <c r="BJT14" i="5"/>
  <c r="BJU14" i="5"/>
  <c r="BJV14" i="5"/>
  <c r="BJW14" i="5"/>
  <c r="BJX14" i="5"/>
  <c r="BJY14" i="5"/>
  <c r="BJZ14" i="5"/>
  <c r="BKA14" i="5"/>
  <c r="BKB14" i="5"/>
  <c r="BKC14" i="5"/>
  <c r="BKD14" i="5"/>
  <c r="BKE14" i="5"/>
  <c r="BKF14" i="5"/>
  <c r="BKG14" i="5"/>
  <c r="BKH14" i="5"/>
  <c r="BKI14" i="5"/>
  <c r="BKJ14" i="5"/>
  <c r="BKK14" i="5"/>
  <c r="BKL14" i="5"/>
  <c r="BKM14" i="5"/>
  <c r="BKN14" i="5"/>
  <c r="BKO14" i="5"/>
  <c r="BKP14" i="5"/>
  <c r="BKQ14" i="5"/>
  <c r="BKR14" i="5"/>
  <c r="BKS14" i="5"/>
  <c r="BKT14" i="5"/>
  <c r="BKU14" i="5"/>
  <c r="BKV14" i="5"/>
  <c r="BKW14" i="5"/>
  <c r="BKX14" i="5"/>
  <c r="BKY14" i="5"/>
  <c r="BKZ14" i="5"/>
  <c r="BLA14" i="5"/>
  <c r="BLB14" i="5"/>
  <c r="BLC14" i="5"/>
  <c r="BLD14" i="5"/>
  <c r="BLE14" i="5"/>
  <c r="BLF14" i="5"/>
  <c r="BLG14" i="5"/>
  <c r="BLH14" i="5"/>
  <c r="BLI14" i="5"/>
  <c r="BLJ14" i="5"/>
  <c r="BLK14" i="5"/>
  <c r="BLL14" i="5"/>
  <c r="BLM14" i="5"/>
  <c r="BLN14" i="5"/>
  <c r="BLO14" i="5"/>
  <c r="BLP14" i="5"/>
  <c r="BLQ14" i="5"/>
  <c r="BLR14" i="5"/>
  <c r="BLS14" i="5"/>
  <c r="BLT14" i="5"/>
  <c r="BLU14" i="5"/>
  <c r="BLV14" i="5"/>
  <c r="BLW14" i="5"/>
  <c r="BLX14" i="5"/>
  <c r="BLY14" i="5"/>
  <c r="BLZ14" i="5"/>
  <c r="BMA14" i="5"/>
  <c r="BMB14" i="5"/>
  <c r="BMC14" i="5"/>
  <c r="BMD14" i="5"/>
  <c r="BME14" i="5"/>
  <c r="BMF14" i="5"/>
  <c r="BMG14" i="5"/>
  <c r="BMH14" i="5"/>
  <c r="BMI14" i="5"/>
  <c r="BMJ14" i="5"/>
  <c r="BMK14" i="5"/>
  <c r="BML14" i="5"/>
  <c r="BMM14" i="5"/>
  <c r="BMN14" i="5"/>
  <c r="BMO14" i="5"/>
  <c r="BMP14" i="5"/>
  <c r="BMQ14" i="5"/>
  <c r="BMR14" i="5"/>
  <c r="BMS14" i="5"/>
  <c r="BMT14" i="5"/>
  <c r="BMU14" i="5"/>
  <c r="BMV14" i="5"/>
  <c r="BMW14" i="5"/>
  <c r="BMX14" i="5"/>
  <c r="BMY14" i="5"/>
  <c r="BMZ14" i="5"/>
  <c r="BNA14" i="5"/>
  <c r="BNB14" i="5"/>
  <c r="BNC14" i="5"/>
  <c r="BND14" i="5"/>
  <c r="BNE14" i="5"/>
  <c r="BNF14" i="5"/>
  <c r="BNG14" i="5"/>
  <c r="BNH14" i="5"/>
  <c r="BNI14" i="5"/>
  <c r="BNJ14" i="5"/>
  <c r="BNK14" i="5"/>
  <c r="BNL14" i="5"/>
  <c r="BNM14" i="5"/>
  <c r="BNN14" i="5"/>
  <c r="BNO14" i="5"/>
  <c r="BNP14" i="5"/>
  <c r="BNQ14" i="5"/>
  <c r="BNR14" i="5"/>
  <c r="BNS14" i="5"/>
  <c r="BNT14" i="5"/>
  <c r="BNU14" i="5"/>
  <c r="BNV14" i="5"/>
  <c r="BNW14" i="5"/>
  <c r="BNX14" i="5"/>
  <c r="BNY14" i="5"/>
  <c r="BNZ14" i="5"/>
  <c r="BOA14" i="5"/>
  <c r="BOB14" i="5"/>
  <c r="BOC14" i="5"/>
  <c r="BOD14" i="5"/>
  <c r="BOE14" i="5"/>
  <c r="BOF14" i="5"/>
  <c r="BOG14" i="5"/>
  <c r="BOH14" i="5"/>
  <c r="BOI14" i="5"/>
  <c r="BOJ14" i="5"/>
  <c r="BOK14" i="5"/>
  <c r="BOL14" i="5"/>
  <c r="BOM14" i="5"/>
  <c r="BON14" i="5"/>
  <c r="BOO14" i="5"/>
  <c r="BOP14" i="5"/>
  <c r="BOQ14" i="5"/>
  <c r="BOR14" i="5"/>
  <c r="BOS14" i="5"/>
  <c r="BOT14" i="5"/>
  <c r="BOU14" i="5"/>
  <c r="BOV14" i="5"/>
  <c r="BOW14" i="5"/>
  <c r="BOX14" i="5"/>
  <c r="BOY14" i="5"/>
  <c r="BOZ14" i="5"/>
  <c r="BPA14" i="5"/>
  <c r="BPB14" i="5"/>
  <c r="BPC14" i="5"/>
  <c r="BPD14" i="5"/>
  <c r="BPE14" i="5"/>
  <c r="BPF14" i="5"/>
  <c r="BPG14" i="5"/>
  <c r="BPH14" i="5"/>
  <c r="BPI14" i="5"/>
  <c r="BPJ14" i="5"/>
  <c r="BPK14" i="5"/>
  <c r="BPL14" i="5"/>
  <c r="BPM14" i="5"/>
  <c r="BPN14" i="5"/>
  <c r="BPO14" i="5"/>
  <c r="BPP14" i="5"/>
  <c r="BPQ14" i="5"/>
  <c r="BPR14" i="5"/>
  <c r="BPS14" i="5"/>
  <c r="BPT14" i="5"/>
  <c r="BPU14" i="5"/>
  <c r="BPV14" i="5"/>
  <c r="BPW14" i="5"/>
  <c r="BPX14" i="5"/>
  <c r="BPY14" i="5"/>
  <c r="BPZ14" i="5"/>
  <c r="BQA14" i="5"/>
  <c r="BQB14" i="5"/>
  <c r="BQC14" i="5"/>
  <c r="BQD14" i="5"/>
  <c r="BQE14" i="5"/>
  <c r="BQF14" i="5"/>
  <c r="BQG14" i="5"/>
  <c r="BQH14" i="5"/>
  <c r="BQI14" i="5"/>
  <c r="BQJ14" i="5"/>
  <c r="BQK14" i="5"/>
  <c r="BQL14" i="5"/>
  <c r="BQM14" i="5"/>
  <c r="BQN14" i="5"/>
  <c r="BQO14" i="5"/>
  <c r="BQP14" i="5"/>
  <c r="BQQ14" i="5"/>
  <c r="BQR14" i="5"/>
  <c r="BQS14" i="5"/>
  <c r="BQT14" i="5"/>
  <c r="BQU14" i="5"/>
  <c r="BQV14" i="5"/>
  <c r="BQW14" i="5"/>
  <c r="BQX14" i="5"/>
  <c r="BQY14" i="5"/>
  <c r="BQZ14" i="5"/>
  <c r="BRA14" i="5"/>
  <c r="BRB14" i="5"/>
  <c r="BRC14" i="5"/>
  <c r="BRD14" i="5"/>
  <c r="BRE14" i="5"/>
  <c r="BRF14" i="5"/>
  <c r="BRG14" i="5"/>
  <c r="BRH14" i="5"/>
  <c r="BRI14" i="5"/>
  <c r="BRJ14" i="5"/>
  <c r="BRK14" i="5"/>
  <c r="BRL14" i="5"/>
  <c r="BRM14" i="5"/>
  <c r="BRN14" i="5"/>
  <c r="BRO14" i="5"/>
  <c r="BRP14" i="5"/>
  <c r="BRQ14" i="5"/>
  <c r="BRR14" i="5"/>
  <c r="BRS14" i="5"/>
  <c r="BRT14" i="5"/>
  <c r="BRU14" i="5"/>
  <c r="BRV14" i="5"/>
  <c r="BRW14" i="5"/>
  <c r="BRX14" i="5"/>
  <c r="BRY14" i="5"/>
  <c r="BRZ14" i="5"/>
  <c r="BSA14" i="5"/>
  <c r="BSB14" i="5"/>
  <c r="BSC14" i="5"/>
  <c r="BSD14" i="5"/>
  <c r="BSE14" i="5"/>
  <c r="BSF14" i="5"/>
  <c r="BSG14" i="5"/>
  <c r="BSH14" i="5"/>
  <c r="BSI14" i="5"/>
  <c r="BSJ14" i="5"/>
  <c r="BSK14" i="5"/>
  <c r="BSL14" i="5"/>
  <c r="BSM14" i="5"/>
  <c r="BSN14" i="5"/>
  <c r="BSO14" i="5"/>
  <c r="BSP14" i="5"/>
  <c r="BSQ14" i="5"/>
  <c r="BSR14" i="5"/>
  <c r="BSS14" i="5"/>
  <c r="BST14" i="5"/>
  <c r="BSU14" i="5"/>
  <c r="BSV14" i="5"/>
  <c r="BSW14" i="5"/>
  <c r="BSX14" i="5"/>
  <c r="BSY14" i="5"/>
  <c r="BSZ14" i="5"/>
  <c r="BTA14" i="5"/>
  <c r="BTB14" i="5"/>
  <c r="BTC14" i="5"/>
  <c r="BTD14" i="5"/>
  <c r="BTE14" i="5"/>
  <c r="BTF14" i="5"/>
  <c r="BTG14" i="5"/>
  <c r="BTH14" i="5"/>
  <c r="BTI14" i="5"/>
  <c r="BTJ14" i="5"/>
  <c r="BTK14" i="5"/>
  <c r="BTL14" i="5"/>
  <c r="BTM14" i="5"/>
  <c r="BTN14" i="5"/>
  <c r="BTO14" i="5"/>
  <c r="BTP14" i="5"/>
  <c r="BTQ14" i="5"/>
  <c r="BTR14" i="5"/>
  <c r="BTS14" i="5"/>
  <c r="BTT14" i="5"/>
  <c r="BTU14" i="5"/>
  <c r="BTV14" i="5"/>
  <c r="BTW14" i="5"/>
  <c r="BTX14" i="5"/>
  <c r="BTY14" i="5"/>
  <c r="BTZ14" i="5"/>
  <c r="BUA14" i="5"/>
  <c r="BUB14" i="5"/>
  <c r="BUC14" i="5"/>
  <c r="BUD14" i="5"/>
  <c r="BUE14" i="5"/>
  <c r="BUF14" i="5"/>
  <c r="BUG14" i="5"/>
  <c r="BUH14" i="5"/>
  <c r="BUI14" i="5"/>
  <c r="BUJ14" i="5"/>
  <c r="BUK14" i="5"/>
  <c r="BUL14" i="5"/>
  <c r="BUM14" i="5"/>
  <c r="BUN14" i="5"/>
  <c r="BUO14" i="5"/>
  <c r="BUP14" i="5"/>
  <c r="BUQ14" i="5"/>
  <c r="BUR14" i="5"/>
  <c r="BUS14" i="5"/>
  <c r="BUT14" i="5"/>
  <c r="BUU14" i="5"/>
  <c r="BUV14" i="5"/>
  <c r="BUW14" i="5"/>
  <c r="BUX14" i="5"/>
  <c r="BUY14" i="5"/>
  <c r="BUZ14" i="5"/>
  <c r="BVA14" i="5"/>
  <c r="BVB14" i="5"/>
  <c r="BVC14" i="5"/>
  <c r="BVD14" i="5"/>
  <c r="BVE14" i="5"/>
  <c r="BVF14" i="5"/>
  <c r="BVG14" i="5"/>
  <c r="BVH14" i="5"/>
  <c r="BVI14" i="5"/>
  <c r="BVJ14" i="5"/>
  <c r="BVK14" i="5"/>
  <c r="BVL14" i="5"/>
  <c r="BVM14" i="5"/>
  <c r="BVN14" i="5"/>
  <c r="BVO14" i="5"/>
  <c r="BVP14" i="5"/>
  <c r="BVQ14" i="5"/>
  <c r="BVR14" i="5"/>
  <c r="BVS14" i="5"/>
  <c r="BVT14" i="5"/>
  <c r="BVU14" i="5"/>
  <c r="BVV14" i="5"/>
  <c r="BVW14" i="5"/>
  <c r="BVX14" i="5"/>
  <c r="BVY14" i="5"/>
  <c r="BVZ14" i="5"/>
  <c r="BWA14" i="5"/>
  <c r="BWB14" i="5"/>
  <c r="BWC14" i="5"/>
  <c r="BWD14" i="5"/>
  <c r="BWE14" i="5"/>
  <c r="BWF14" i="5"/>
  <c r="BWG14" i="5"/>
  <c r="BWH14" i="5"/>
  <c r="BWI14" i="5"/>
  <c r="BWJ14" i="5"/>
  <c r="BWK14" i="5"/>
  <c r="BWL14" i="5"/>
  <c r="BWM14" i="5"/>
  <c r="BWN14" i="5"/>
  <c r="BWO14" i="5"/>
  <c r="BWP14" i="5"/>
  <c r="BWQ14" i="5"/>
  <c r="BWR14" i="5"/>
  <c r="BWS14" i="5"/>
  <c r="BWT14" i="5"/>
  <c r="BWU14" i="5"/>
  <c r="BWV14" i="5"/>
  <c r="BWW14" i="5"/>
  <c r="BWX14" i="5"/>
  <c r="BWY14" i="5"/>
  <c r="BWZ14" i="5"/>
  <c r="BXA14" i="5"/>
  <c r="BXB14" i="5"/>
  <c r="BXC14" i="5"/>
  <c r="BXD14" i="5"/>
  <c r="BXE14" i="5"/>
  <c r="BXF14" i="5"/>
  <c r="BXG14" i="5"/>
  <c r="BXH14" i="5"/>
  <c r="BXI14" i="5"/>
  <c r="BXJ14" i="5"/>
  <c r="BXK14" i="5"/>
  <c r="BXL14" i="5"/>
  <c r="BXM14" i="5"/>
  <c r="BXN14" i="5"/>
  <c r="BXO14" i="5"/>
  <c r="BXP14" i="5"/>
  <c r="BXQ14" i="5"/>
  <c r="BXR14" i="5"/>
  <c r="BXS14" i="5"/>
  <c r="BXT14" i="5"/>
  <c r="BXU14" i="5"/>
  <c r="BXV14" i="5"/>
  <c r="BXW14" i="5"/>
  <c r="BXX14" i="5"/>
  <c r="BXY14" i="5"/>
  <c r="BXZ14" i="5"/>
  <c r="BYA14" i="5"/>
  <c r="BYB14" i="5"/>
  <c r="BYC14" i="5"/>
  <c r="BYD14" i="5"/>
  <c r="BYE14" i="5"/>
  <c r="BYF14" i="5"/>
  <c r="BYG14" i="5"/>
  <c r="BYH14" i="5"/>
  <c r="BYI14" i="5"/>
  <c r="BYJ14" i="5"/>
  <c r="BYK14" i="5"/>
  <c r="BYL14" i="5"/>
  <c r="BYM14" i="5"/>
  <c r="BYN14" i="5"/>
  <c r="BYO14" i="5"/>
  <c r="BYP14" i="5"/>
  <c r="BYQ14" i="5"/>
  <c r="BYR14" i="5"/>
  <c r="BYS14" i="5"/>
  <c r="BYT14" i="5"/>
  <c r="BYU14" i="5"/>
  <c r="BYV14" i="5"/>
  <c r="BYW14" i="5"/>
  <c r="BYX14" i="5"/>
  <c r="BYY14" i="5"/>
  <c r="BYZ14" i="5"/>
  <c r="BZA14" i="5"/>
  <c r="BZB14" i="5"/>
  <c r="BZC14" i="5"/>
  <c r="BZD14" i="5"/>
  <c r="BZE14" i="5"/>
  <c r="BZF14" i="5"/>
  <c r="BZG14" i="5"/>
  <c r="BZH14" i="5"/>
  <c r="BZI14" i="5"/>
  <c r="BZJ14" i="5"/>
  <c r="BZK14" i="5"/>
  <c r="BZL14" i="5"/>
  <c r="BZM14" i="5"/>
  <c r="BZN14" i="5"/>
  <c r="BZO14" i="5"/>
  <c r="BZP14" i="5"/>
  <c r="BZQ14" i="5"/>
  <c r="BZR14" i="5"/>
  <c r="BZS14" i="5"/>
  <c r="BZT14" i="5"/>
  <c r="BZU14" i="5"/>
  <c r="BZV14" i="5"/>
  <c r="BZW14" i="5"/>
  <c r="BZX14" i="5"/>
  <c r="BZY14" i="5"/>
  <c r="BZZ14" i="5"/>
  <c r="CAA14" i="5"/>
  <c r="CAB14" i="5"/>
  <c r="CAC14" i="5"/>
  <c r="CAD14" i="5"/>
  <c r="CAE14" i="5"/>
  <c r="CAF14" i="5"/>
  <c r="CAG14" i="5"/>
  <c r="CAH14" i="5"/>
  <c r="CAI14" i="5"/>
  <c r="CAJ14" i="5"/>
  <c r="CAK14" i="5"/>
  <c r="CAL14" i="5"/>
  <c r="CAM14" i="5"/>
  <c r="CAN14" i="5"/>
  <c r="CAO14" i="5"/>
  <c r="CAP14" i="5"/>
  <c r="CAQ14" i="5"/>
  <c r="CAR14" i="5"/>
  <c r="CAS14" i="5"/>
  <c r="CAT14" i="5"/>
  <c r="CAU14" i="5"/>
  <c r="CAV14" i="5"/>
  <c r="CAW14" i="5"/>
  <c r="CAX14" i="5"/>
  <c r="CAY14" i="5"/>
  <c r="CAZ14" i="5"/>
  <c r="CBA14" i="5"/>
  <c r="CBB14" i="5"/>
  <c r="CBC14" i="5"/>
  <c r="CBD14" i="5"/>
  <c r="CBE14" i="5"/>
  <c r="CBF14" i="5"/>
  <c r="CBG14" i="5"/>
  <c r="CBH14" i="5"/>
  <c r="CBI14" i="5"/>
  <c r="CBJ14" i="5"/>
  <c r="CBK14" i="5"/>
  <c r="CBL14" i="5"/>
  <c r="CBM14" i="5"/>
  <c r="CBN14" i="5"/>
  <c r="CBO14" i="5"/>
  <c r="CBP14" i="5"/>
  <c r="CBQ14" i="5"/>
  <c r="CBR14" i="5"/>
  <c r="CBS14" i="5"/>
  <c r="CBT14" i="5"/>
  <c r="CBU14" i="5"/>
  <c r="CBV14" i="5"/>
  <c r="CBW14" i="5"/>
  <c r="CBX14" i="5"/>
  <c r="CBY14" i="5"/>
  <c r="CBZ14" i="5"/>
  <c r="CCA14" i="5"/>
  <c r="CCB14" i="5"/>
  <c r="CCC14" i="5"/>
  <c r="CCD14" i="5"/>
  <c r="CCE14" i="5"/>
  <c r="CCF14" i="5"/>
  <c r="CCG14" i="5"/>
  <c r="CCH14" i="5"/>
  <c r="CCI14" i="5"/>
  <c r="CCJ14" i="5"/>
  <c r="CCK14" i="5"/>
  <c r="CCL14" i="5"/>
  <c r="CCM14" i="5"/>
  <c r="CCN14" i="5"/>
  <c r="CCO14" i="5"/>
  <c r="CCP14" i="5"/>
  <c r="CCQ14" i="5"/>
  <c r="CCR14" i="5"/>
  <c r="CCS14" i="5"/>
  <c r="CCT14" i="5"/>
  <c r="CCU14" i="5"/>
  <c r="CCV14" i="5"/>
  <c r="CCW14" i="5"/>
  <c r="CCX14" i="5"/>
  <c r="CCY14" i="5"/>
  <c r="CCZ14" i="5"/>
  <c r="CDA14" i="5"/>
  <c r="CDB14" i="5"/>
  <c r="CDC14" i="5"/>
  <c r="CDD14" i="5"/>
  <c r="CDE14" i="5"/>
  <c r="CDF14" i="5"/>
  <c r="CDG14" i="5"/>
  <c r="CDH14" i="5"/>
  <c r="CDI14" i="5"/>
  <c r="CDJ14" i="5"/>
  <c r="CDK14" i="5"/>
  <c r="CDL14" i="5"/>
  <c r="CDM14" i="5"/>
  <c r="CDN14" i="5"/>
  <c r="CDO14" i="5"/>
  <c r="CDP14" i="5"/>
  <c r="CDQ14" i="5"/>
  <c r="CDR14" i="5"/>
  <c r="CDS14" i="5"/>
  <c r="CDT14" i="5"/>
  <c r="CDU14" i="5"/>
  <c r="CDV14" i="5"/>
  <c r="CDW14" i="5"/>
  <c r="CDX14" i="5"/>
  <c r="CDY14" i="5"/>
  <c r="CDZ14" i="5"/>
  <c r="CEA14" i="5"/>
  <c r="CEB14" i="5"/>
  <c r="CEC14" i="5"/>
  <c r="CED14" i="5"/>
  <c r="CEE14" i="5"/>
  <c r="CEF14" i="5"/>
  <c r="CEG14" i="5"/>
  <c r="CEH14" i="5"/>
  <c r="CEI14" i="5"/>
  <c r="CEJ14" i="5"/>
  <c r="CEK14" i="5"/>
  <c r="CEL14" i="5"/>
  <c r="CEM14" i="5"/>
  <c r="CEN14" i="5"/>
  <c r="CEO14" i="5"/>
  <c r="CEP14" i="5"/>
  <c r="CEQ14" i="5"/>
  <c r="CER14" i="5"/>
  <c r="CES14" i="5"/>
  <c r="CET14" i="5"/>
  <c r="CEU14" i="5"/>
  <c r="CEV14" i="5"/>
  <c r="CEW14" i="5"/>
  <c r="CEX14" i="5"/>
  <c r="CEY14" i="5"/>
  <c r="CEZ14" i="5"/>
  <c r="CFA14" i="5"/>
  <c r="CFB14" i="5"/>
  <c r="CFC14" i="5"/>
  <c r="CFD14" i="5"/>
  <c r="CFE14" i="5"/>
  <c r="CFF14" i="5"/>
  <c r="CFG14" i="5"/>
  <c r="CFH14" i="5"/>
  <c r="CFI14" i="5"/>
  <c r="CFJ14" i="5"/>
  <c r="CFK14" i="5"/>
  <c r="CFL14" i="5"/>
  <c r="CFM14" i="5"/>
  <c r="CFN14" i="5"/>
  <c r="CFO14" i="5"/>
  <c r="CFP14" i="5"/>
  <c r="CFQ14" i="5"/>
  <c r="CFR14" i="5"/>
  <c r="CFS14" i="5"/>
  <c r="CFT14" i="5"/>
  <c r="CFU14" i="5"/>
  <c r="CFV14" i="5"/>
  <c r="CFW14" i="5"/>
  <c r="CFX14" i="5"/>
  <c r="CFY14" i="5"/>
  <c r="CFZ14" i="5"/>
  <c r="CGA14" i="5"/>
  <c r="CGB14" i="5"/>
  <c r="CGC14" i="5"/>
  <c r="CGD14" i="5"/>
  <c r="CGE14" i="5"/>
  <c r="CGF14" i="5"/>
  <c r="CGG14" i="5"/>
  <c r="CGH14" i="5"/>
  <c r="CGI14" i="5"/>
  <c r="CGJ14" i="5"/>
  <c r="CGK14" i="5"/>
  <c r="CGL14" i="5"/>
  <c r="CGM14" i="5"/>
  <c r="CGN14" i="5"/>
  <c r="CGO14" i="5"/>
  <c r="CGP14" i="5"/>
  <c r="CGQ14" i="5"/>
  <c r="CGR14" i="5"/>
  <c r="CGS14" i="5"/>
  <c r="CGT14" i="5"/>
  <c r="CGU14" i="5"/>
  <c r="CGV14" i="5"/>
  <c r="CGW14" i="5"/>
  <c r="CGX14" i="5"/>
  <c r="CGY14" i="5"/>
  <c r="CGZ14" i="5"/>
  <c r="CHA14" i="5"/>
  <c r="CHB14" i="5"/>
  <c r="CHC14" i="5"/>
  <c r="CHD14" i="5"/>
  <c r="CHE14" i="5"/>
  <c r="CHF14" i="5"/>
  <c r="CHG14" i="5"/>
  <c r="CHH14" i="5"/>
  <c r="CHI14" i="5"/>
  <c r="CHJ14" i="5"/>
  <c r="CHK14" i="5"/>
  <c r="CHL14" i="5"/>
  <c r="CHM14" i="5"/>
  <c r="CHN14" i="5"/>
  <c r="CHO14" i="5"/>
  <c r="CHP14" i="5"/>
  <c r="CHQ14" i="5"/>
  <c r="CHR14" i="5"/>
  <c r="CHS14" i="5"/>
  <c r="CHT14" i="5"/>
  <c r="CHU14" i="5"/>
  <c r="CHV14" i="5"/>
  <c r="CHW14" i="5"/>
  <c r="CHX14" i="5"/>
  <c r="CHY14" i="5"/>
  <c r="CHZ14" i="5"/>
  <c r="CIA14" i="5"/>
  <c r="CIB14" i="5"/>
  <c r="CIC14" i="5"/>
  <c r="CID14" i="5"/>
  <c r="CIE14" i="5"/>
  <c r="CIF14" i="5"/>
  <c r="CIG14" i="5"/>
  <c r="CIH14" i="5"/>
  <c r="CII14" i="5"/>
  <c r="CIJ14" i="5"/>
  <c r="CIK14" i="5"/>
  <c r="CIL14" i="5"/>
  <c r="CIM14" i="5"/>
  <c r="CIN14" i="5"/>
  <c r="CIO14" i="5"/>
  <c r="CIP14" i="5"/>
  <c r="CIQ14" i="5"/>
  <c r="CIR14" i="5"/>
  <c r="CIS14" i="5"/>
  <c r="CIT14" i="5"/>
  <c r="CIU14" i="5"/>
  <c r="CIV14" i="5"/>
  <c r="CIW14" i="5"/>
  <c r="CIX14" i="5"/>
  <c r="CIY14" i="5"/>
  <c r="CIZ14" i="5"/>
  <c r="CJA14" i="5"/>
  <c r="CJB14" i="5"/>
  <c r="CJC14" i="5"/>
  <c r="CJD14" i="5"/>
  <c r="CJE14" i="5"/>
  <c r="CJF14" i="5"/>
  <c r="CJG14" i="5"/>
  <c r="CJH14" i="5"/>
  <c r="CJI14" i="5"/>
  <c r="CJJ14" i="5"/>
  <c r="CJK14" i="5"/>
  <c r="CJL14" i="5"/>
  <c r="CJM14" i="5"/>
  <c r="CJN14" i="5"/>
  <c r="CJO14" i="5"/>
  <c r="CJP14" i="5"/>
  <c r="CJQ14" i="5"/>
  <c r="CJR14" i="5"/>
  <c r="CJS14" i="5"/>
  <c r="CJT14" i="5"/>
  <c r="CJU14" i="5"/>
  <c r="CJV14" i="5"/>
  <c r="CJW14" i="5"/>
  <c r="CJX14" i="5"/>
  <c r="CJY14" i="5"/>
  <c r="CJZ14" i="5"/>
  <c r="CKA14" i="5"/>
  <c r="CKB14" i="5"/>
  <c r="CKC14" i="5"/>
  <c r="CKD14" i="5"/>
  <c r="CKE14" i="5"/>
  <c r="CKF14" i="5"/>
  <c r="CKG14" i="5"/>
  <c r="CKH14" i="5"/>
  <c r="CKI14" i="5"/>
  <c r="CKJ14" i="5"/>
  <c r="CKK14" i="5"/>
  <c r="CKL14" i="5"/>
  <c r="CKM14" i="5"/>
  <c r="CKN14" i="5"/>
  <c r="CKO14" i="5"/>
  <c r="CKP14" i="5"/>
  <c r="CKQ14" i="5"/>
  <c r="CKR14" i="5"/>
  <c r="CKS14" i="5"/>
  <c r="CKT14" i="5"/>
  <c r="CKU14" i="5"/>
  <c r="CKV14" i="5"/>
  <c r="CKW14" i="5"/>
  <c r="CKX14" i="5"/>
  <c r="CKY14" i="5"/>
  <c r="CKZ14" i="5"/>
  <c r="CLA14" i="5"/>
  <c r="CLB14" i="5"/>
  <c r="CLC14" i="5"/>
  <c r="CLD14" i="5"/>
  <c r="CLE14" i="5"/>
  <c r="CLF14" i="5"/>
  <c r="CLG14" i="5"/>
  <c r="CLH14" i="5"/>
  <c r="CLI14" i="5"/>
  <c r="CLJ14" i="5"/>
  <c r="CLK14" i="5"/>
  <c r="CLL14" i="5"/>
  <c r="CLM14" i="5"/>
  <c r="CLN14" i="5"/>
  <c r="CLO14" i="5"/>
  <c r="CLP14" i="5"/>
  <c r="CLQ14" i="5"/>
  <c r="CLR14" i="5"/>
  <c r="CLS14" i="5"/>
  <c r="CLT14" i="5"/>
  <c r="CLU14" i="5"/>
  <c r="CLV14" i="5"/>
  <c r="CLW14" i="5"/>
  <c r="CLX14" i="5"/>
  <c r="CLY14" i="5"/>
  <c r="CLZ14" i="5"/>
  <c r="CMA14" i="5"/>
  <c r="CMB14" i="5"/>
  <c r="CMC14" i="5"/>
  <c r="CMD14" i="5"/>
  <c r="CME14" i="5"/>
  <c r="CMF14" i="5"/>
  <c r="CMG14" i="5"/>
  <c r="CMH14" i="5"/>
  <c r="CMI14" i="5"/>
  <c r="CMJ14" i="5"/>
  <c r="CMK14" i="5"/>
  <c r="CML14" i="5"/>
  <c r="CMM14" i="5"/>
  <c r="CMN14" i="5"/>
  <c r="CMO14" i="5"/>
  <c r="CMP14" i="5"/>
  <c r="CMQ14" i="5"/>
  <c r="CMR14" i="5"/>
  <c r="CMS14" i="5"/>
  <c r="CMT14" i="5"/>
  <c r="CMU14" i="5"/>
  <c r="CMV14" i="5"/>
  <c r="CMW14" i="5"/>
  <c r="CMX14" i="5"/>
  <c r="CMY14" i="5"/>
  <c r="CMZ14" i="5"/>
  <c r="CNA14" i="5"/>
  <c r="CNB14" i="5"/>
  <c r="CNC14" i="5"/>
  <c r="CND14" i="5"/>
  <c r="CNE14" i="5"/>
  <c r="CNF14" i="5"/>
  <c r="CNG14" i="5"/>
  <c r="CNH14" i="5"/>
  <c r="CNI14" i="5"/>
  <c r="CNJ14" i="5"/>
  <c r="CNK14" i="5"/>
  <c r="CNL14" i="5"/>
  <c r="CNM14" i="5"/>
  <c r="CNN14" i="5"/>
  <c r="CNO14" i="5"/>
  <c r="CNP14" i="5"/>
  <c r="CNQ14" i="5"/>
  <c r="CNR14" i="5"/>
  <c r="CNS14" i="5"/>
  <c r="CNT14" i="5"/>
  <c r="CNU14" i="5"/>
  <c r="CNV14" i="5"/>
  <c r="CNW14" i="5"/>
  <c r="CNX14" i="5"/>
  <c r="CNY14" i="5"/>
  <c r="CNZ14" i="5"/>
  <c r="COA14" i="5"/>
  <c r="COB14" i="5"/>
  <c r="COC14" i="5"/>
  <c r="COD14" i="5"/>
  <c r="COE14" i="5"/>
  <c r="COF14" i="5"/>
  <c r="COG14" i="5"/>
  <c r="COH14" i="5"/>
  <c r="COI14" i="5"/>
  <c r="COJ14" i="5"/>
  <c r="COK14" i="5"/>
  <c r="COL14" i="5"/>
  <c r="COM14" i="5"/>
  <c r="CON14" i="5"/>
  <c r="COO14" i="5"/>
  <c r="COP14" i="5"/>
  <c r="COQ14" i="5"/>
  <c r="COR14" i="5"/>
  <c r="COS14" i="5"/>
  <c r="COT14" i="5"/>
  <c r="COU14" i="5"/>
  <c r="COV14" i="5"/>
  <c r="COW14" i="5"/>
  <c r="COX14" i="5"/>
  <c r="COY14" i="5"/>
  <c r="COZ14" i="5"/>
  <c r="CPA14" i="5"/>
  <c r="CPB14" i="5"/>
  <c r="CPC14" i="5"/>
  <c r="CPD14" i="5"/>
  <c r="CPE14" i="5"/>
  <c r="CPF14" i="5"/>
  <c r="CPG14" i="5"/>
  <c r="CPH14" i="5"/>
  <c r="CPI14" i="5"/>
  <c r="CPJ14" i="5"/>
  <c r="CPK14" i="5"/>
  <c r="CPL14" i="5"/>
  <c r="CPM14" i="5"/>
  <c r="CPN14" i="5"/>
  <c r="CPO14" i="5"/>
  <c r="CPP14" i="5"/>
  <c r="CPQ14" i="5"/>
  <c r="CPR14" i="5"/>
  <c r="CPS14" i="5"/>
  <c r="CPT14" i="5"/>
  <c r="CPU14" i="5"/>
  <c r="CPV14" i="5"/>
  <c r="CPW14" i="5"/>
  <c r="CPX14" i="5"/>
  <c r="CPY14" i="5"/>
  <c r="CPZ14" i="5"/>
  <c r="CQA14" i="5"/>
  <c r="CQB14" i="5"/>
  <c r="CQC14" i="5"/>
  <c r="CQD14" i="5"/>
  <c r="CQE14" i="5"/>
  <c r="CQF14" i="5"/>
  <c r="CQG14" i="5"/>
  <c r="CQH14" i="5"/>
  <c r="CQI14" i="5"/>
  <c r="CQJ14" i="5"/>
  <c r="CQK14" i="5"/>
  <c r="CQL14" i="5"/>
  <c r="CQM14" i="5"/>
  <c r="CQN14" i="5"/>
  <c r="CQO14" i="5"/>
  <c r="CQP14" i="5"/>
  <c r="CQQ14" i="5"/>
  <c r="CQR14" i="5"/>
  <c r="CQS14" i="5"/>
  <c r="CQT14" i="5"/>
  <c r="CQU14" i="5"/>
  <c r="CQV14" i="5"/>
  <c r="CQW14" i="5"/>
  <c r="CQX14" i="5"/>
  <c r="CQY14" i="5"/>
  <c r="CQZ14" i="5"/>
  <c r="CRA14" i="5"/>
  <c r="CRB14" i="5"/>
  <c r="CRC14" i="5"/>
  <c r="CRD14" i="5"/>
  <c r="CRE14" i="5"/>
  <c r="CRF14" i="5"/>
  <c r="CRG14" i="5"/>
  <c r="CRH14" i="5"/>
  <c r="CRI14" i="5"/>
  <c r="CRJ14" i="5"/>
  <c r="CRK14" i="5"/>
  <c r="CRL14" i="5"/>
  <c r="CRM14" i="5"/>
  <c r="CRN14" i="5"/>
  <c r="CRO14" i="5"/>
  <c r="CRP14" i="5"/>
  <c r="CRQ14" i="5"/>
  <c r="CRR14" i="5"/>
  <c r="CRS14" i="5"/>
  <c r="CRT14" i="5"/>
  <c r="CRU14" i="5"/>
  <c r="CRV14" i="5"/>
  <c r="CRW14" i="5"/>
  <c r="CRX14" i="5"/>
  <c r="CRY14" i="5"/>
  <c r="CRZ14" i="5"/>
  <c r="CSA14" i="5"/>
  <c r="CSB14" i="5"/>
  <c r="CSC14" i="5"/>
  <c r="CSD14" i="5"/>
  <c r="CSE14" i="5"/>
  <c r="CSF14" i="5"/>
  <c r="CSG14" i="5"/>
  <c r="CSH14" i="5"/>
  <c r="CSI14" i="5"/>
  <c r="CSJ14" i="5"/>
  <c r="CSK14" i="5"/>
  <c r="CSL14" i="5"/>
  <c r="CSM14" i="5"/>
  <c r="CSN14" i="5"/>
  <c r="CSO14" i="5"/>
  <c r="CSP14" i="5"/>
  <c r="CSQ14" i="5"/>
  <c r="CSR14" i="5"/>
  <c r="CSS14" i="5"/>
  <c r="CST14" i="5"/>
  <c r="CSU14" i="5"/>
  <c r="CSV14" i="5"/>
  <c r="CSW14" i="5"/>
  <c r="CSX14" i="5"/>
  <c r="CSY14" i="5"/>
  <c r="CSZ14" i="5"/>
  <c r="CTA14" i="5"/>
  <c r="CTB14" i="5"/>
  <c r="CTC14" i="5"/>
  <c r="CTD14" i="5"/>
  <c r="CTE14" i="5"/>
  <c r="CTF14" i="5"/>
  <c r="CTG14" i="5"/>
  <c r="CTH14" i="5"/>
  <c r="CTI14" i="5"/>
  <c r="CTJ14" i="5"/>
  <c r="CTK14" i="5"/>
  <c r="CTL14" i="5"/>
  <c r="CTM14" i="5"/>
  <c r="CTN14" i="5"/>
  <c r="CTO14" i="5"/>
  <c r="CTP14" i="5"/>
  <c r="CTQ14" i="5"/>
  <c r="CTR14" i="5"/>
  <c r="CTS14" i="5"/>
  <c r="CTT14" i="5"/>
  <c r="CTU14" i="5"/>
  <c r="CTV14" i="5"/>
  <c r="CTW14" i="5"/>
  <c r="CTX14" i="5"/>
  <c r="CTY14" i="5"/>
  <c r="CTZ14" i="5"/>
  <c r="CUA14" i="5"/>
  <c r="CUB14" i="5"/>
  <c r="CUC14" i="5"/>
  <c r="CUD14" i="5"/>
  <c r="CUE14" i="5"/>
  <c r="CUF14" i="5"/>
  <c r="CUG14" i="5"/>
  <c r="CUH14" i="5"/>
  <c r="CUI14" i="5"/>
  <c r="CUJ14" i="5"/>
  <c r="CUK14" i="5"/>
  <c r="CUL14" i="5"/>
  <c r="CUM14" i="5"/>
  <c r="CUN14" i="5"/>
  <c r="CUO14" i="5"/>
  <c r="CUP14" i="5"/>
  <c r="CUQ14" i="5"/>
  <c r="CUR14" i="5"/>
  <c r="CUS14" i="5"/>
  <c r="CUT14" i="5"/>
  <c r="CUU14" i="5"/>
  <c r="CUV14" i="5"/>
  <c r="CUW14" i="5"/>
  <c r="CUX14" i="5"/>
  <c r="CUY14" i="5"/>
  <c r="CUZ14" i="5"/>
  <c r="CVA14" i="5"/>
  <c r="CVB14" i="5"/>
  <c r="CVC14" i="5"/>
  <c r="BEV15" i="5"/>
  <c r="BEW15" i="5"/>
  <c r="BEX15" i="5"/>
  <c r="BEY15" i="5"/>
  <c r="BEZ15" i="5"/>
  <c r="BFA15" i="5"/>
  <c r="BFB15" i="5"/>
  <c r="BFC15" i="5"/>
  <c r="BFD15" i="5"/>
  <c r="BFE15" i="5"/>
  <c r="BFF15" i="5"/>
  <c r="BFG15" i="5"/>
  <c r="BFH15" i="5"/>
  <c r="BFI15" i="5"/>
  <c r="BFJ15" i="5"/>
  <c r="BFK15" i="5"/>
  <c r="BFL15" i="5"/>
  <c r="BFM15" i="5"/>
  <c r="BFN15" i="5"/>
  <c r="BFO15" i="5"/>
  <c r="BFP15" i="5"/>
  <c r="BFQ15" i="5"/>
  <c r="BFR15" i="5"/>
  <c r="BFS15" i="5"/>
  <c r="BFT15" i="5"/>
  <c r="BFU15" i="5"/>
  <c r="BFV15" i="5"/>
  <c r="BFW15" i="5"/>
  <c r="BFX15" i="5"/>
  <c r="BFY15" i="5"/>
  <c r="BFZ15" i="5"/>
  <c r="BGA15" i="5"/>
  <c r="BGB15" i="5"/>
  <c r="BGC15" i="5"/>
  <c r="BGD15" i="5"/>
  <c r="BGE15" i="5"/>
  <c r="BGF15" i="5"/>
  <c r="BGG15" i="5"/>
  <c r="BGH15" i="5"/>
  <c r="BGI15" i="5"/>
  <c r="BGJ15" i="5"/>
  <c r="BGK15" i="5"/>
  <c r="BGL15" i="5"/>
  <c r="BGM15" i="5"/>
  <c r="BGN15" i="5"/>
  <c r="BGO15" i="5"/>
  <c r="BGP15" i="5"/>
  <c r="BGQ15" i="5"/>
  <c r="BGR15" i="5"/>
  <c r="BGS15" i="5"/>
  <c r="BGT15" i="5"/>
  <c r="BGU15" i="5"/>
  <c r="BGV15" i="5"/>
  <c r="BGW15" i="5"/>
  <c r="BGX15" i="5"/>
  <c r="BGY15" i="5"/>
  <c r="BGZ15" i="5"/>
  <c r="BHA15" i="5"/>
  <c r="BHB15" i="5"/>
  <c r="BHC15" i="5"/>
  <c r="BHD15" i="5"/>
  <c r="BHE15" i="5"/>
  <c r="BHF15" i="5"/>
  <c r="BHG15" i="5"/>
  <c r="BHH15" i="5"/>
  <c r="BHI15" i="5"/>
  <c r="BHJ15" i="5"/>
  <c r="BHK15" i="5"/>
  <c r="BHL15" i="5"/>
  <c r="BHM15" i="5"/>
  <c r="BHN15" i="5"/>
  <c r="BHO15" i="5"/>
  <c r="BHP15" i="5"/>
  <c r="BHQ15" i="5"/>
  <c r="BHR15" i="5"/>
  <c r="BHS15" i="5"/>
  <c r="BHT15" i="5"/>
  <c r="BHU15" i="5"/>
  <c r="BHV15" i="5"/>
  <c r="BHW15" i="5"/>
  <c r="BHX15" i="5"/>
  <c r="BHY15" i="5"/>
  <c r="BHZ15" i="5"/>
  <c r="BIA15" i="5"/>
  <c r="BIB15" i="5"/>
  <c r="BIC15" i="5"/>
  <c r="BID15" i="5"/>
  <c r="BIE15" i="5"/>
  <c r="BIF15" i="5"/>
  <c r="BIG15" i="5"/>
  <c r="BIH15" i="5"/>
  <c r="BII15" i="5"/>
  <c r="BIJ15" i="5"/>
  <c r="BIK15" i="5"/>
  <c r="BIL15" i="5"/>
  <c r="BIM15" i="5"/>
  <c r="BIN15" i="5"/>
  <c r="BIO15" i="5"/>
  <c r="BIP15" i="5"/>
  <c r="BIQ15" i="5"/>
  <c r="BIR15" i="5"/>
  <c r="BIS15" i="5"/>
  <c r="BIT15" i="5"/>
  <c r="BIU15" i="5"/>
  <c r="BIV15" i="5"/>
  <c r="BIW15" i="5"/>
  <c r="BIX15" i="5"/>
  <c r="BIY15" i="5"/>
  <c r="BIZ15" i="5"/>
  <c r="BJA15" i="5"/>
  <c r="BJB15" i="5"/>
  <c r="BJC15" i="5"/>
  <c r="BJD15" i="5"/>
  <c r="BJE15" i="5"/>
  <c r="BJF15" i="5"/>
  <c r="BJG15" i="5"/>
  <c r="BJH15" i="5"/>
  <c r="BJI15" i="5"/>
  <c r="BJJ15" i="5"/>
  <c r="BJK15" i="5"/>
  <c r="BJL15" i="5"/>
  <c r="BJM15" i="5"/>
  <c r="BJN15" i="5"/>
  <c r="BJO15" i="5"/>
  <c r="BJP15" i="5"/>
  <c r="BJQ15" i="5"/>
  <c r="BJR15" i="5"/>
  <c r="BJS15" i="5"/>
  <c r="BJT15" i="5"/>
  <c r="BJU15" i="5"/>
  <c r="BJV15" i="5"/>
  <c r="BJW15" i="5"/>
  <c r="BJX15" i="5"/>
  <c r="BJY15" i="5"/>
  <c r="BJZ15" i="5"/>
  <c r="BKA15" i="5"/>
  <c r="BKB15" i="5"/>
  <c r="BKC15" i="5"/>
  <c r="BKD15" i="5"/>
  <c r="BKE15" i="5"/>
  <c r="BKF15" i="5"/>
  <c r="BKG15" i="5"/>
  <c r="BKH15" i="5"/>
  <c r="BKI15" i="5"/>
  <c r="BKJ15" i="5"/>
  <c r="BKK15" i="5"/>
  <c r="BKL15" i="5"/>
  <c r="BKM15" i="5"/>
  <c r="BKN15" i="5"/>
  <c r="BKO15" i="5"/>
  <c r="BKP15" i="5"/>
  <c r="BKQ15" i="5"/>
  <c r="BKR15" i="5"/>
  <c r="BKS15" i="5"/>
  <c r="BKT15" i="5"/>
  <c r="BKU15" i="5"/>
  <c r="BKV15" i="5"/>
  <c r="BKW15" i="5"/>
  <c r="BKX15" i="5"/>
  <c r="BKY15" i="5"/>
  <c r="BKZ15" i="5"/>
  <c r="BLA15" i="5"/>
  <c r="BLB15" i="5"/>
  <c r="BLC15" i="5"/>
  <c r="BLD15" i="5"/>
  <c r="BLE15" i="5"/>
  <c r="BLF15" i="5"/>
  <c r="BLG15" i="5"/>
  <c r="BLH15" i="5"/>
  <c r="BLI15" i="5"/>
  <c r="BLJ15" i="5"/>
  <c r="BLK15" i="5"/>
  <c r="BLL15" i="5"/>
  <c r="BLM15" i="5"/>
  <c r="BLN15" i="5"/>
  <c r="BLO15" i="5"/>
  <c r="BLP15" i="5"/>
  <c r="BLQ15" i="5"/>
  <c r="BLR15" i="5"/>
  <c r="BLS15" i="5"/>
  <c r="BLT15" i="5"/>
  <c r="BLU15" i="5"/>
  <c r="BLV15" i="5"/>
  <c r="BLW15" i="5"/>
  <c r="BLX15" i="5"/>
  <c r="BLY15" i="5"/>
  <c r="BLZ15" i="5"/>
  <c r="BMA15" i="5"/>
  <c r="BMB15" i="5"/>
  <c r="BMC15" i="5"/>
  <c r="BMD15" i="5"/>
  <c r="BME15" i="5"/>
  <c r="BMF15" i="5"/>
  <c r="BMG15" i="5"/>
  <c r="BMH15" i="5"/>
  <c r="BMI15" i="5"/>
  <c r="BMJ15" i="5"/>
  <c r="BMK15" i="5"/>
  <c r="BML15" i="5"/>
  <c r="BMM15" i="5"/>
  <c r="BMN15" i="5"/>
  <c r="BMO15" i="5"/>
  <c r="BMP15" i="5"/>
  <c r="BMQ15" i="5"/>
  <c r="BMR15" i="5"/>
  <c r="BMS15" i="5"/>
  <c r="BMT15" i="5"/>
  <c r="BMU15" i="5"/>
  <c r="BMV15" i="5"/>
  <c r="BMW15" i="5"/>
  <c r="BMX15" i="5"/>
  <c r="BMY15" i="5"/>
  <c r="BMZ15" i="5"/>
  <c r="BNA15" i="5"/>
  <c r="BNB15" i="5"/>
  <c r="BNC15" i="5"/>
  <c r="BND15" i="5"/>
  <c r="BNE15" i="5"/>
  <c r="BNF15" i="5"/>
  <c r="BNG15" i="5"/>
  <c r="BNH15" i="5"/>
  <c r="BNI15" i="5"/>
  <c r="BNJ15" i="5"/>
  <c r="BNK15" i="5"/>
  <c r="BNL15" i="5"/>
  <c r="BNM15" i="5"/>
  <c r="BNN15" i="5"/>
  <c r="BNO15" i="5"/>
  <c r="BNP15" i="5"/>
  <c r="BNQ15" i="5"/>
  <c r="BNR15" i="5"/>
  <c r="BNS15" i="5"/>
  <c r="BNT15" i="5"/>
  <c r="BNU15" i="5"/>
  <c r="BNV15" i="5"/>
  <c r="BNW15" i="5"/>
  <c r="BNX15" i="5"/>
  <c r="BNY15" i="5"/>
  <c r="BNZ15" i="5"/>
  <c r="BOA15" i="5"/>
  <c r="BOB15" i="5"/>
  <c r="BOC15" i="5"/>
  <c r="BOD15" i="5"/>
  <c r="BOE15" i="5"/>
  <c r="BOF15" i="5"/>
  <c r="BOG15" i="5"/>
  <c r="BOH15" i="5"/>
  <c r="BOI15" i="5"/>
  <c r="BOJ15" i="5"/>
  <c r="BOK15" i="5"/>
  <c r="BOL15" i="5"/>
  <c r="BOM15" i="5"/>
  <c r="BON15" i="5"/>
  <c r="BOO15" i="5"/>
  <c r="BOP15" i="5"/>
  <c r="BOQ15" i="5"/>
  <c r="BOR15" i="5"/>
  <c r="BOS15" i="5"/>
  <c r="BOT15" i="5"/>
  <c r="BOU15" i="5"/>
  <c r="BOV15" i="5"/>
  <c r="BOW15" i="5"/>
  <c r="BOX15" i="5"/>
  <c r="BOY15" i="5"/>
  <c r="BOZ15" i="5"/>
  <c r="BPA15" i="5"/>
  <c r="BPB15" i="5"/>
  <c r="BPC15" i="5"/>
  <c r="BPD15" i="5"/>
  <c r="BPE15" i="5"/>
  <c r="BPF15" i="5"/>
  <c r="BPG15" i="5"/>
  <c r="BPH15" i="5"/>
  <c r="BPI15" i="5"/>
  <c r="BPJ15" i="5"/>
  <c r="BPK15" i="5"/>
  <c r="BPL15" i="5"/>
  <c r="BPM15" i="5"/>
  <c r="BPN15" i="5"/>
  <c r="BPO15" i="5"/>
  <c r="BPP15" i="5"/>
  <c r="BPQ15" i="5"/>
  <c r="BPR15" i="5"/>
  <c r="BPS15" i="5"/>
  <c r="BPT15" i="5"/>
  <c r="BPU15" i="5"/>
  <c r="BPV15" i="5"/>
  <c r="BPW15" i="5"/>
  <c r="BPX15" i="5"/>
  <c r="BPY15" i="5"/>
  <c r="BPZ15" i="5"/>
  <c r="BQA15" i="5"/>
  <c r="BQB15" i="5"/>
  <c r="BQC15" i="5"/>
  <c r="BQD15" i="5"/>
  <c r="BQE15" i="5"/>
  <c r="BQF15" i="5"/>
  <c r="BQG15" i="5"/>
  <c r="BQH15" i="5"/>
  <c r="BQI15" i="5"/>
  <c r="BQJ15" i="5"/>
  <c r="BQK15" i="5"/>
  <c r="BQL15" i="5"/>
  <c r="BQM15" i="5"/>
  <c r="BQN15" i="5"/>
  <c r="BQO15" i="5"/>
  <c r="BQP15" i="5"/>
  <c r="BQQ15" i="5"/>
  <c r="BQR15" i="5"/>
  <c r="BQS15" i="5"/>
  <c r="BQT15" i="5"/>
  <c r="BQU15" i="5"/>
  <c r="BQV15" i="5"/>
  <c r="BQW15" i="5"/>
  <c r="BQX15" i="5"/>
  <c r="BQY15" i="5"/>
  <c r="BQZ15" i="5"/>
  <c r="BRA15" i="5"/>
  <c r="BRB15" i="5"/>
  <c r="BRC15" i="5"/>
  <c r="BRD15" i="5"/>
  <c r="BRE15" i="5"/>
  <c r="BRF15" i="5"/>
  <c r="BRG15" i="5"/>
  <c r="BRH15" i="5"/>
  <c r="BRI15" i="5"/>
  <c r="BRJ15" i="5"/>
  <c r="BRK15" i="5"/>
  <c r="BRL15" i="5"/>
  <c r="BRM15" i="5"/>
  <c r="BRN15" i="5"/>
  <c r="BRO15" i="5"/>
  <c r="BRP15" i="5"/>
  <c r="BRQ15" i="5"/>
  <c r="BRR15" i="5"/>
  <c r="BRS15" i="5"/>
  <c r="BRT15" i="5"/>
  <c r="BRU15" i="5"/>
  <c r="BRV15" i="5"/>
  <c r="BRW15" i="5"/>
  <c r="BRX15" i="5"/>
  <c r="BRY15" i="5"/>
  <c r="BRZ15" i="5"/>
  <c r="BSA15" i="5"/>
  <c r="BSB15" i="5"/>
  <c r="BSC15" i="5"/>
  <c r="BSD15" i="5"/>
  <c r="BSE15" i="5"/>
  <c r="BSF15" i="5"/>
  <c r="BSG15" i="5"/>
  <c r="BSH15" i="5"/>
  <c r="BSI15" i="5"/>
  <c r="BSJ15" i="5"/>
  <c r="BSK15" i="5"/>
  <c r="BSL15" i="5"/>
  <c r="BSM15" i="5"/>
  <c r="BSN15" i="5"/>
  <c r="BSO15" i="5"/>
  <c r="BSP15" i="5"/>
  <c r="BSQ15" i="5"/>
  <c r="BSR15" i="5"/>
  <c r="BSS15" i="5"/>
  <c r="BST15" i="5"/>
  <c r="BSU15" i="5"/>
  <c r="BSV15" i="5"/>
  <c r="BSW15" i="5"/>
  <c r="BSX15" i="5"/>
  <c r="BSY15" i="5"/>
  <c r="BSZ15" i="5"/>
  <c r="BTA15" i="5"/>
  <c r="BTB15" i="5"/>
  <c r="BTC15" i="5"/>
  <c r="BTD15" i="5"/>
  <c r="BTE15" i="5"/>
  <c r="BTF15" i="5"/>
  <c r="BTG15" i="5"/>
  <c r="BTH15" i="5"/>
  <c r="BTI15" i="5"/>
  <c r="BTJ15" i="5"/>
  <c r="BTK15" i="5"/>
  <c r="BTL15" i="5"/>
  <c r="BTM15" i="5"/>
  <c r="BTN15" i="5"/>
  <c r="BTO15" i="5"/>
  <c r="BTP15" i="5"/>
  <c r="BTQ15" i="5"/>
  <c r="BTR15" i="5"/>
  <c r="BTS15" i="5"/>
  <c r="BTT15" i="5"/>
  <c r="BTU15" i="5"/>
  <c r="BTV15" i="5"/>
  <c r="BTW15" i="5"/>
  <c r="BTX15" i="5"/>
  <c r="BTY15" i="5"/>
  <c r="BTZ15" i="5"/>
  <c r="BUA15" i="5"/>
  <c r="BUB15" i="5"/>
  <c r="BUC15" i="5"/>
  <c r="BUD15" i="5"/>
  <c r="BUE15" i="5"/>
  <c r="BUF15" i="5"/>
  <c r="BUG15" i="5"/>
  <c r="BUH15" i="5"/>
  <c r="BUI15" i="5"/>
  <c r="BUJ15" i="5"/>
  <c r="BUK15" i="5"/>
  <c r="BUL15" i="5"/>
  <c r="BUM15" i="5"/>
  <c r="BUN15" i="5"/>
  <c r="BUO15" i="5"/>
  <c r="BUP15" i="5"/>
  <c r="BUQ15" i="5"/>
  <c r="BUR15" i="5"/>
  <c r="BUS15" i="5"/>
  <c r="BUT15" i="5"/>
  <c r="BUU15" i="5"/>
  <c r="BUV15" i="5"/>
  <c r="BUW15" i="5"/>
  <c r="BUX15" i="5"/>
  <c r="BUY15" i="5"/>
  <c r="BUZ15" i="5"/>
  <c r="BVA15" i="5"/>
  <c r="BVB15" i="5"/>
  <c r="BVC15" i="5"/>
  <c r="BVD15" i="5"/>
  <c r="BVE15" i="5"/>
  <c r="BVF15" i="5"/>
  <c r="BVG15" i="5"/>
  <c r="BVH15" i="5"/>
  <c r="BVI15" i="5"/>
  <c r="BVJ15" i="5"/>
  <c r="BVK15" i="5"/>
  <c r="BVL15" i="5"/>
  <c r="BVM15" i="5"/>
  <c r="BVN15" i="5"/>
  <c r="BVO15" i="5"/>
  <c r="BVP15" i="5"/>
  <c r="BVQ15" i="5"/>
  <c r="BVR15" i="5"/>
  <c r="BVS15" i="5"/>
  <c r="BVT15" i="5"/>
  <c r="BVU15" i="5"/>
  <c r="BVV15" i="5"/>
  <c r="BVW15" i="5"/>
  <c r="BVX15" i="5"/>
  <c r="BVY15" i="5"/>
  <c r="BVZ15" i="5"/>
  <c r="BWA15" i="5"/>
  <c r="BWB15" i="5"/>
  <c r="BWC15" i="5"/>
  <c r="BWD15" i="5"/>
  <c r="BWE15" i="5"/>
  <c r="BWF15" i="5"/>
  <c r="BWG15" i="5"/>
  <c r="BWH15" i="5"/>
  <c r="BWI15" i="5"/>
  <c r="BWJ15" i="5"/>
  <c r="BWK15" i="5"/>
  <c r="BWL15" i="5"/>
  <c r="BWM15" i="5"/>
  <c r="BWN15" i="5"/>
  <c r="BWO15" i="5"/>
  <c r="BWP15" i="5"/>
  <c r="BWQ15" i="5"/>
  <c r="BWR15" i="5"/>
  <c r="BWS15" i="5"/>
  <c r="BWT15" i="5"/>
  <c r="BWU15" i="5"/>
  <c r="BWV15" i="5"/>
  <c r="BWW15" i="5"/>
  <c r="BWX15" i="5"/>
  <c r="BWY15" i="5"/>
  <c r="BWZ15" i="5"/>
  <c r="BXA15" i="5"/>
  <c r="BXB15" i="5"/>
  <c r="BXC15" i="5"/>
  <c r="BXD15" i="5"/>
  <c r="BXE15" i="5"/>
  <c r="BXF15" i="5"/>
  <c r="BXG15" i="5"/>
  <c r="BXH15" i="5"/>
  <c r="BXI15" i="5"/>
  <c r="BXJ15" i="5"/>
  <c r="BXK15" i="5"/>
  <c r="BXL15" i="5"/>
  <c r="BXM15" i="5"/>
  <c r="BXN15" i="5"/>
  <c r="BXO15" i="5"/>
  <c r="BXP15" i="5"/>
  <c r="BXQ15" i="5"/>
  <c r="BXR15" i="5"/>
  <c r="BXS15" i="5"/>
  <c r="BXT15" i="5"/>
  <c r="BXU15" i="5"/>
  <c r="BXV15" i="5"/>
  <c r="BXW15" i="5"/>
  <c r="BXX15" i="5"/>
  <c r="BXY15" i="5"/>
  <c r="BXZ15" i="5"/>
  <c r="BYA15" i="5"/>
  <c r="BYB15" i="5"/>
  <c r="BYC15" i="5"/>
  <c r="BYD15" i="5"/>
  <c r="BYE15" i="5"/>
  <c r="BYF15" i="5"/>
  <c r="BYG15" i="5"/>
  <c r="BYH15" i="5"/>
  <c r="BYI15" i="5"/>
  <c r="BYJ15" i="5"/>
  <c r="BYK15" i="5"/>
  <c r="BYL15" i="5"/>
  <c r="BYM15" i="5"/>
  <c r="BYN15" i="5"/>
  <c r="BYO15" i="5"/>
  <c r="BYP15" i="5"/>
  <c r="BYQ15" i="5"/>
  <c r="BYR15" i="5"/>
  <c r="BYS15" i="5"/>
  <c r="BYT15" i="5"/>
  <c r="BYU15" i="5"/>
  <c r="BYV15" i="5"/>
  <c r="BYW15" i="5"/>
  <c r="BYX15" i="5"/>
  <c r="BYY15" i="5"/>
  <c r="BYZ15" i="5"/>
  <c r="BZA15" i="5"/>
  <c r="BZB15" i="5"/>
  <c r="BZC15" i="5"/>
  <c r="BZD15" i="5"/>
  <c r="BZE15" i="5"/>
  <c r="BZF15" i="5"/>
  <c r="BZG15" i="5"/>
  <c r="BZH15" i="5"/>
  <c r="BZI15" i="5"/>
  <c r="BZJ15" i="5"/>
  <c r="BZK15" i="5"/>
  <c r="BZL15" i="5"/>
  <c r="BZM15" i="5"/>
  <c r="BZN15" i="5"/>
  <c r="BZO15" i="5"/>
  <c r="BZP15" i="5"/>
  <c r="BZQ15" i="5"/>
  <c r="BZR15" i="5"/>
  <c r="BZS15" i="5"/>
  <c r="BZT15" i="5"/>
  <c r="BZU15" i="5"/>
  <c r="BZV15" i="5"/>
  <c r="BZW15" i="5"/>
  <c r="BZX15" i="5"/>
  <c r="BZY15" i="5"/>
  <c r="BZZ15" i="5"/>
  <c r="CAA15" i="5"/>
  <c r="CAB15" i="5"/>
  <c r="CAC15" i="5"/>
  <c r="CAD15" i="5"/>
  <c r="CAE15" i="5"/>
  <c r="CAF15" i="5"/>
  <c r="CAG15" i="5"/>
  <c r="CAH15" i="5"/>
  <c r="CAI15" i="5"/>
  <c r="CAJ15" i="5"/>
  <c r="CAK15" i="5"/>
  <c r="CAL15" i="5"/>
  <c r="CAM15" i="5"/>
  <c r="CAN15" i="5"/>
  <c r="CAO15" i="5"/>
  <c r="CAP15" i="5"/>
  <c r="CAQ15" i="5"/>
  <c r="CAR15" i="5"/>
  <c r="CAS15" i="5"/>
  <c r="CAT15" i="5"/>
  <c r="CAU15" i="5"/>
  <c r="CAV15" i="5"/>
  <c r="CAW15" i="5"/>
  <c r="CAX15" i="5"/>
  <c r="CAY15" i="5"/>
  <c r="CAZ15" i="5"/>
  <c r="CBA15" i="5"/>
  <c r="CBB15" i="5"/>
  <c r="CBC15" i="5"/>
  <c r="CBD15" i="5"/>
  <c r="CBE15" i="5"/>
  <c r="CBF15" i="5"/>
  <c r="CBG15" i="5"/>
  <c r="CBH15" i="5"/>
  <c r="CBI15" i="5"/>
  <c r="CBJ15" i="5"/>
  <c r="CBK15" i="5"/>
  <c r="CBL15" i="5"/>
  <c r="CBM15" i="5"/>
  <c r="CBN15" i="5"/>
  <c r="CBO15" i="5"/>
  <c r="CBP15" i="5"/>
  <c r="CBQ15" i="5"/>
  <c r="CBR15" i="5"/>
  <c r="CBS15" i="5"/>
  <c r="CBT15" i="5"/>
  <c r="CBU15" i="5"/>
  <c r="CBV15" i="5"/>
  <c r="CBW15" i="5"/>
  <c r="CBX15" i="5"/>
  <c r="CBY15" i="5"/>
  <c r="CBZ15" i="5"/>
  <c r="CCA15" i="5"/>
  <c r="CCB15" i="5"/>
  <c r="CCC15" i="5"/>
  <c r="CCD15" i="5"/>
  <c r="CCE15" i="5"/>
  <c r="CCF15" i="5"/>
  <c r="CCG15" i="5"/>
  <c r="CCH15" i="5"/>
  <c r="CCI15" i="5"/>
  <c r="CCJ15" i="5"/>
  <c r="CCK15" i="5"/>
  <c r="CCL15" i="5"/>
  <c r="CCM15" i="5"/>
  <c r="CCN15" i="5"/>
  <c r="CCO15" i="5"/>
  <c r="CCP15" i="5"/>
  <c r="CCQ15" i="5"/>
  <c r="CCR15" i="5"/>
  <c r="CCS15" i="5"/>
  <c r="CCT15" i="5"/>
  <c r="CCU15" i="5"/>
  <c r="CCV15" i="5"/>
  <c r="CCW15" i="5"/>
  <c r="CCX15" i="5"/>
  <c r="CCY15" i="5"/>
  <c r="CCZ15" i="5"/>
  <c r="CDA15" i="5"/>
  <c r="CDB15" i="5"/>
  <c r="CDC15" i="5"/>
  <c r="CDD15" i="5"/>
  <c r="CDE15" i="5"/>
  <c r="CDF15" i="5"/>
  <c r="CDG15" i="5"/>
  <c r="CDH15" i="5"/>
  <c r="CDI15" i="5"/>
  <c r="CDJ15" i="5"/>
  <c r="CDK15" i="5"/>
  <c r="CDL15" i="5"/>
  <c r="CDM15" i="5"/>
  <c r="CDN15" i="5"/>
  <c r="CDO15" i="5"/>
  <c r="CDP15" i="5"/>
  <c r="CDQ15" i="5"/>
  <c r="CDR15" i="5"/>
  <c r="CDS15" i="5"/>
  <c r="CDT15" i="5"/>
  <c r="CDU15" i="5"/>
  <c r="CDV15" i="5"/>
  <c r="CDW15" i="5"/>
  <c r="CDX15" i="5"/>
  <c r="CDY15" i="5"/>
  <c r="CDZ15" i="5"/>
  <c r="CEA15" i="5"/>
  <c r="CEB15" i="5"/>
  <c r="CEC15" i="5"/>
  <c r="CED15" i="5"/>
  <c r="CEE15" i="5"/>
  <c r="CEF15" i="5"/>
  <c r="CEG15" i="5"/>
  <c r="CEH15" i="5"/>
  <c r="CEI15" i="5"/>
  <c r="CEJ15" i="5"/>
  <c r="CEK15" i="5"/>
  <c r="CEL15" i="5"/>
  <c r="CEM15" i="5"/>
  <c r="CEN15" i="5"/>
  <c r="CEO15" i="5"/>
  <c r="CEP15" i="5"/>
  <c r="CEQ15" i="5"/>
  <c r="CER15" i="5"/>
  <c r="CES15" i="5"/>
  <c r="CET15" i="5"/>
  <c r="CEU15" i="5"/>
  <c r="CEV15" i="5"/>
  <c r="CEW15" i="5"/>
  <c r="CEX15" i="5"/>
  <c r="CEY15" i="5"/>
  <c r="CEZ15" i="5"/>
  <c r="CFA15" i="5"/>
  <c r="CFB15" i="5"/>
  <c r="CFC15" i="5"/>
  <c r="CFD15" i="5"/>
  <c r="CFE15" i="5"/>
  <c r="CFF15" i="5"/>
  <c r="CFG15" i="5"/>
  <c r="CFH15" i="5"/>
  <c r="CFI15" i="5"/>
  <c r="CFJ15" i="5"/>
  <c r="CFK15" i="5"/>
  <c r="CFL15" i="5"/>
  <c r="CFM15" i="5"/>
  <c r="CFN15" i="5"/>
  <c r="CFO15" i="5"/>
  <c r="CFP15" i="5"/>
  <c r="CFQ15" i="5"/>
  <c r="CFR15" i="5"/>
  <c r="CFS15" i="5"/>
  <c r="CFT15" i="5"/>
  <c r="CFU15" i="5"/>
  <c r="CFV15" i="5"/>
  <c r="CFW15" i="5"/>
  <c r="CFX15" i="5"/>
  <c r="CFY15" i="5"/>
  <c r="CFZ15" i="5"/>
  <c r="CGA15" i="5"/>
  <c r="CGB15" i="5"/>
  <c r="CGC15" i="5"/>
  <c r="CGD15" i="5"/>
  <c r="CGE15" i="5"/>
  <c r="CGF15" i="5"/>
  <c r="CGG15" i="5"/>
  <c r="CGH15" i="5"/>
  <c r="CGI15" i="5"/>
  <c r="CGJ15" i="5"/>
  <c r="CGK15" i="5"/>
  <c r="CGL15" i="5"/>
  <c r="CGM15" i="5"/>
  <c r="CGN15" i="5"/>
  <c r="CGO15" i="5"/>
  <c r="CGP15" i="5"/>
  <c r="CGQ15" i="5"/>
  <c r="CGR15" i="5"/>
  <c r="CGS15" i="5"/>
  <c r="CGT15" i="5"/>
  <c r="CGU15" i="5"/>
  <c r="CGV15" i="5"/>
  <c r="CGW15" i="5"/>
  <c r="CGX15" i="5"/>
  <c r="CGY15" i="5"/>
  <c r="CGZ15" i="5"/>
  <c r="CHA15" i="5"/>
  <c r="CHB15" i="5"/>
  <c r="CHC15" i="5"/>
  <c r="CHD15" i="5"/>
  <c r="CHE15" i="5"/>
  <c r="CHF15" i="5"/>
  <c r="CHG15" i="5"/>
  <c r="CHH15" i="5"/>
  <c r="CHI15" i="5"/>
  <c r="CHJ15" i="5"/>
  <c r="CHK15" i="5"/>
  <c r="CHL15" i="5"/>
  <c r="CHM15" i="5"/>
  <c r="CHN15" i="5"/>
  <c r="CHO15" i="5"/>
  <c r="CHP15" i="5"/>
  <c r="CHQ15" i="5"/>
  <c r="CHR15" i="5"/>
  <c r="CHS15" i="5"/>
  <c r="CHT15" i="5"/>
  <c r="CHU15" i="5"/>
  <c r="CHV15" i="5"/>
  <c r="CHW15" i="5"/>
  <c r="CHX15" i="5"/>
  <c r="CHY15" i="5"/>
  <c r="CHZ15" i="5"/>
  <c r="CIA15" i="5"/>
  <c r="CIB15" i="5"/>
  <c r="CIC15" i="5"/>
  <c r="CID15" i="5"/>
  <c r="CIE15" i="5"/>
  <c r="CIF15" i="5"/>
  <c r="CIG15" i="5"/>
  <c r="CIH15" i="5"/>
  <c r="CII15" i="5"/>
  <c r="CIJ15" i="5"/>
  <c r="CIK15" i="5"/>
  <c r="CIL15" i="5"/>
  <c r="CIM15" i="5"/>
  <c r="CIN15" i="5"/>
  <c r="CIO15" i="5"/>
  <c r="CIP15" i="5"/>
  <c r="CIQ15" i="5"/>
  <c r="CIR15" i="5"/>
  <c r="CIS15" i="5"/>
  <c r="CIT15" i="5"/>
  <c r="CIU15" i="5"/>
  <c r="CIV15" i="5"/>
  <c r="CIW15" i="5"/>
  <c r="CIX15" i="5"/>
  <c r="CIY15" i="5"/>
  <c r="CIZ15" i="5"/>
  <c r="CJA15" i="5"/>
  <c r="CJB15" i="5"/>
  <c r="CJC15" i="5"/>
  <c r="CJD15" i="5"/>
  <c r="CJE15" i="5"/>
  <c r="CJF15" i="5"/>
  <c r="CJG15" i="5"/>
  <c r="CJH15" i="5"/>
  <c r="CJI15" i="5"/>
  <c r="CJJ15" i="5"/>
  <c r="CJK15" i="5"/>
  <c r="CJL15" i="5"/>
  <c r="CJM15" i="5"/>
  <c r="CJN15" i="5"/>
  <c r="CJO15" i="5"/>
  <c r="CJP15" i="5"/>
  <c r="CJQ15" i="5"/>
  <c r="CJR15" i="5"/>
  <c r="CJS15" i="5"/>
  <c r="CJT15" i="5"/>
  <c r="CJU15" i="5"/>
  <c r="CJV15" i="5"/>
  <c r="CJW15" i="5"/>
  <c r="CJX15" i="5"/>
  <c r="CJY15" i="5"/>
  <c r="CJZ15" i="5"/>
  <c r="CKA15" i="5"/>
  <c r="CKB15" i="5"/>
  <c r="CKC15" i="5"/>
  <c r="CKD15" i="5"/>
  <c r="CKE15" i="5"/>
  <c r="CKF15" i="5"/>
  <c r="CKG15" i="5"/>
  <c r="CKH15" i="5"/>
  <c r="CKI15" i="5"/>
  <c r="CKJ15" i="5"/>
  <c r="CKK15" i="5"/>
  <c r="CKL15" i="5"/>
  <c r="CKM15" i="5"/>
  <c r="CKN15" i="5"/>
  <c r="CKO15" i="5"/>
  <c r="CKP15" i="5"/>
  <c r="CKQ15" i="5"/>
  <c r="CKR15" i="5"/>
  <c r="CKS15" i="5"/>
  <c r="CKT15" i="5"/>
  <c r="CKU15" i="5"/>
  <c r="CKV15" i="5"/>
  <c r="CKW15" i="5"/>
  <c r="CKX15" i="5"/>
  <c r="CKY15" i="5"/>
  <c r="CKZ15" i="5"/>
  <c r="CLA15" i="5"/>
  <c r="CLB15" i="5"/>
  <c r="CLC15" i="5"/>
  <c r="CLD15" i="5"/>
  <c r="CLE15" i="5"/>
  <c r="CLF15" i="5"/>
  <c r="CLG15" i="5"/>
  <c r="CLH15" i="5"/>
  <c r="CLI15" i="5"/>
  <c r="CLJ15" i="5"/>
  <c r="CLK15" i="5"/>
  <c r="CLL15" i="5"/>
  <c r="CLM15" i="5"/>
  <c r="CLN15" i="5"/>
  <c r="CLO15" i="5"/>
  <c r="CLP15" i="5"/>
  <c r="CLQ15" i="5"/>
  <c r="CLR15" i="5"/>
  <c r="CLS15" i="5"/>
  <c r="CLT15" i="5"/>
  <c r="CLU15" i="5"/>
  <c r="CLV15" i="5"/>
  <c r="CLW15" i="5"/>
  <c r="CLX15" i="5"/>
  <c r="CLY15" i="5"/>
  <c r="CLZ15" i="5"/>
  <c r="CMA15" i="5"/>
  <c r="CMB15" i="5"/>
  <c r="CMC15" i="5"/>
  <c r="CMD15" i="5"/>
  <c r="CME15" i="5"/>
  <c r="CMF15" i="5"/>
  <c r="CMG15" i="5"/>
  <c r="CMH15" i="5"/>
  <c r="CMI15" i="5"/>
  <c r="CMJ15" i="5"/>
  <c r="CMK15" i="5"/>
  <c r="CML15" i="5"/>
  <c r="CMM15" i="5"/>
  <c r="CMN15" i="5"/>
  <c r="CMO15" i="5"/>
  <c r="CMP15" i="5"/>
  <c r="CMQ15" i="5"/>
  <c r="CMR15" i="5"/>
  <c r="CMS15" i="5"/>
  <c r="CMT15" i="5"/>
  <c r="CMU15" i="5"/>
  <c r="CMV15" i="5"/>
  <c r="CMW15" i="5"/>
  <c r="CMX15" i="5"/>
  <c r="CMY15" i="5"/>
  <c r="CMZ15" i="5"/>
  <c r="CNA15" i="5"/>
  <c r="CNB15" i="5"/>
  <c r="CNC15" i="5"/>
  <c r="CND15" i="5"/>
  <c r="CNE15" i="5"/>
  <c r="CNF15" i="5"/>
  <c r="CNG15" i="5"/>
  <c r="CNH15" i="5"/>
  <c r="CNI15" i="5"/>
  <c r="CNJ15" i="5"/>
  <c r="CNK15" i="5"/>
  <c r="CNL15" i="5"/>
  <c r="CNM15" i="5"/>
  <c r="CNN15" i="5"/>
  <c r="CNO15" i="5"/>
  <c r="CNP15" i="5"/>
  <c r="CNQ15" i="5"/>
  <c r="CNR15" i="5"/>
  <c r="CNS15" i="5"/>
  <c r="CNT15" i="5"/>
  <c r="CNU15" i="5"/>
  <c r="CNV15" i="5"/>
  <c r="CNW15" i="5"/>
  <c r="CNX15" i="5"/>
  <c r="CNY15" i="5"/>
  <c r="CNZ15" i="5"/>
  <c r="COA15" i="5"/>
  <c r="COB15" i="5"/>
  <c r="COC15" i="5"/>
  <c r="COD15" i="5"/>
  <c r="COE15" i="5"/>
  <c r="COF15" i="5"/>
  <c r="COG15" i="5"/>
  <c r="COH15" i="5"/>
  <c r="COI15" i="5"/>
  <c r="COJ15" i="5"/>
  <c r="COK15" i="5"/>
  <c r="COL15" i="5"/>
  <c r="COM15" i="5"/>
  <c r="CON15" i="5"/>
  <c r="COO15" i="5"/>
  <c r="COP15" i="5"/>
  <c r="COQ15" i="5"/>
  <c r="COR15" i="5"/>
  <c r="COS15" i="5"/>
  <c r="COT15" i="5"/>
  <c r="COU15" i="5"/>
  <c r="COV15" i="5"/>
  <c r="COW15" i="5"/>
  <c r="COX15" i="5"/>
  <c r="COY15" i="5"/>
  <c r="COZ15" i="5"/>
  <c r="CPA15" i="5"/>
  <c r="CPB15" i="5"/>
  <c r="CPC15" i="5"/>
  <c r="CPD15" i="5"/>
  <c r="CPE15" i="5"/>
  <c r="CPF15" i="5"/>
  <c r="CPG15" i="5"/>
  <c r="CPH15" i="5"/>
  <c r="CPI15" i="5"/>
  <c r="CPJ15" i="5"/>
  <c r="CPK15" i="5"/>
  <c r="CPL15" i="5"/>
  <c r="CPM15" i="5"/>
  <c r="CPN15" i="5"/>
  <c r="CPO15" i="5"/>
  <c r="CPP15" i="5"/>
  <c r="CPQ15" i="5"/>
  <c r="CPR15" i="5"/>
  <c r="CPS15" i="5"/>
  <c r="CPT15" i="5"/>
  <c r="CPU15" i="5"/>
  <c r="CPV15" i="5"/>
  <c r="CPW15" i="5"/>
  <c r="CPX15" i="5"/>
  <c r="CPY15" i="5"/>
  <c r="CPZ15" i="5"/>
  <c r="CQA15" i="5"/>
  <c r="CQB15" i="5"/>
  <c r="CQC15" i="5"/>
  <c r="CQD15" i="5"/>
  <c r="CQE15" i="5"/>
  <c r="CQF15" i="5"/>
  <c r="CQG15" i="5"/>
  <c r="CQH15" i="5"/>
  <c r="CQI15" i="5"/>
  <c r="CQJ15" i="5"/>
  <c r="CQK15" i="5"/>
  <c r="CQL15" i="5"/>
  <c r="CQM15" i="5"/>
  <c r="CQN15" i="5"/>
  <c r="CQO15" i="5"/>
  <c r="CQP15" i="5"/>
  <c r="CQQ15" i="5"/>
  <c r="CQR15" i="5"/>
  <c r="CQS15" i="5"/>
  <c r="CQT15" i="5"/>
  <c r="CQU15" i="5"/>
  <c r="CQV15" i="5"/>
  <c r="CQW15" i="5"/>
  <c r="CQX15" i="5"/>
  <c r="CQY15" i="5"/>
  <c r="CQZ15" i="5"/>
  <c r="CRA15" i="5"/>
  <c r="CRB15" i="5"/>
  <c r="CRC15" i="5"/>
  <c r="CRD15" i="5"/>
  <c r="CRE15" i="5"/>
  <c r="CRF15" i="5"/>
  <c r="CRG15" i="5"/>
  <c r="CRH15" i="5"/>
  <c r="CRI15" i="5"/>
  <c r="CRJ15" i="5"/>
  <c r="CRK15" i="5"/>
  <c r="CRL15" i="5"/>
  <c r="CRM15" i="5"/>
  <c r="CRN15" i="5"/>
  <c r="CRO15" i="5"/>
  <c r="CRP15" i="5"/>
  <c r="CRQ15" i="5"/>
  <c r="CRR15" i="5"/>
  <c r="CRS15" i="5"/>
  <c r="CRT15" i="5"/>
  <c r="CRU15" i="5"/>
  <c r="CRV15" i="5"/>
  <c r="CRW15" i="5"/>
  <c r="CRX15" i="5"/>
  <c r="CRY15" i="5"/>
  <c r="CRZ15" i="5"/>
  <c r="CSA15" i="5"/>
  <c r="CSB15" i="5"/>
  <c r="CSC15" i="5"/>
  <c r="CSD15" i="5"/>
  <c r="CSE15" i="5"/>
  <c r="CSF15" i="5"/>
  <c r="CSG15" i="5"/>
  <c r="CSH15" i="5"/>
  <c r="CSI15" i="5"/>
  <c r="CSJ15" i="5"/>
  <c r="CSK15" i="5"/>
  <c r="CSL15" i="5"/>
  <c r="CSM15" i="5"/>
  <c r="CSN15" i="5"/>
  <c r="CSO15" i="5"/>
  <c r="CSP15" i="5"/>
  <c r="CSQ15" i="5"/>
  <c r="CSR15" i="5"/>
  <c r="CSS15" i="5"/>
  <c r="CST15" i="5"/>
  <c r="CSU15" i="5"/>
  <c r="CSV15" i="5"/>
  <c r="CSW15" i="5"/>
  <c r="CSX15" i="5"/>
  <c r="CSY15" i="5"/>
  <c r="CSZ15" i="5"/>
  <c r="CTA15" i="5"/>
  <c r="CTB15" i="5"/>
  <c r="CTC15" i="5"/>
  <c r="CTD15" i="5"/>
  <c r="CTE15" i="5"/>
  <c r="CTF15" i="5"/>
  <c r="CTG15" i="5"/>
  <c r="CTH15" i="5"/>
  <c r="CTI15" i="5"/>
  <c r="CTJ15" i="5"/>
  <c r="CTK15" i="5"/>
  <c r="CTL15" i="5"/>
  <c r="CTM15" i="5"/>
  <c r="CTN15" i="5"/>
  <c r="CTO15" i="5"/>
  <c r="CTP15" i="5"/>
  <c r="CTQ15" i="5"/>
  <c r="CTR15" i="5"/>
  <c r="CTS15" i="5"/>
  <c r="CTT15" i="5"/>
  <c r="CTU15" i="5"/>
  <c r="CTV15" i="5"/>
  <c r="CTW15" i="5"/>
  <c r="CTX15" i="5"/>
  <c r="CTY15" i="5"/>
  <c r="CTZ15" i="5"/>
  <c r="CUA15" i="5"/>
  <c r="CUB15" i="5"/>
  <c r="CUC15" i="5"/>
  <c r="CUD15" i="5"/>
  <c r="CUE15" i="5"/>
  <c r="CUF15" i="5"/>
  <c r="CUG15" i="5"/>
  <c r="CUH15" i="5"/>
  <c r="CUI15" i="5"/>
  <c r="CUJ15" i="5"/>
  <c r="CUK15" i="5"/>
  <c r="CUL15" i="5"/>
  <c r="CUM15" i="5"/>
  <c r="CUN15" i="5"/>
  <c r="CUO15" i="5"/>
  <c r="CUP15" i="5"/>
  <c r="CUQ15" i="5"/>
  <c r="CUR15" i="5"/>
  <c r="CUS15" i="5"/>
  <c r="CUT15" i="5"/>
  <c r="CUU15" i="5"/>
  <c r="CUV15" i="5"/>
  <c r="CUW15" i="5"/>
  <c r="CUX15" i="5"/>
  <c r="CUY15" i="5"/>
  <c r="CUZ15" i="5"/>
  <c r="CVA15" i="5"/>
  <c r="CVB15" i="5"/>
  <c r="CVC15" i="5"/>
  <c r="BEV16" i="5"/>
  <c r="BEW16" i="5"/>
  <c r="BEX16" i="5"/>
  <c r="BEY16" i="5"/>
  <c r="BEZ16" i="5"/>
  <c r="BFA16" i="5"/>
  <c r="BFB16" i="5"/>
  <c r="BFC16" i="5"/>
  <c r="BFD16" i="5"/>
  <c r="BFE16" i="5"/>
  <c r="BFF16" i="5"/>
  <c r="BFG16" i="5"/>
  <c r="BFH16" i="5"/>
  <c r="BFI16" i="5"/>
  <c r="BFJ16" i="5"/>
  <c r="BFK16" i="5"/>
  <c r="BFL16" i="5"/>
  <c r="BFM16" i="5"/>
  <c r="BFN16" i="5"/>
  <c r="BFO16" i="5"/>
  <c r="BFP16" i="5"/>
  <c r="BFQ16" i="5"/>
  <c r="BFR16" i="5"/>
  <c r="BFS16" i="5"/>
  <c r="BFT16" i="5"/>
  <c r="BFU16" i="5"/>
  <c r="BFV16" i="5"/>
  <c r="BFW16" i="5"/>
  <c r="BFX16" i="5"/>
  <c r="BFY16" i="5"/>
  <c r="BFZ16" i="5"/>
  <c r="BGA16" i="5"/>
  <c r="BGB16" i="5"/>
  <c r="BGC16" i="5"/>
  <c r="BGD16" i="5"/>
  <c r="BGE16" i="5"/>
  <c r="BGF16" i="5"/>
  <c r="BGG16" i="5"/>
  <c r="BGH16" i="5"/>
  <c r="BGI16" i="5"/>
  <c r="BGJ16" i="5"/>
  <c r="BGK16" i="5"/>
  <c r="BGL16" i="5"/>
  <c r="BGM16" i="5"/>
  <c r="BGN16" i="5"/>
  <c r="BGO16" i="5"/>
  <c r="BGP16" i="5"/>
  <c r="BGQ16" i="5"/>
  <c r="BGR16" i="5"/>
  <c r="BGS16" i="5"/>
  <c r="BGT16" i="5"/>
  <c r="BGU16" i="5"/>
  <c r="BGV16" i="5"/>
  <c r="BGW16" i="5"/>
  <c r="BGX16" i="5"/>
  <c r="BGY16" i="5"/>
  <c r="BGZ16" i="5"/>
  <c r="BHA16" i="5"/>
  <c r="BHB16" i="5"/>
  <c r="BHC16" i="5"/>
  <c r="BHD16" i="5"/>
  <c r="BHE16" i="5"/>
  <c r="BHF16" i="5"/>
  <c r="BHG16" i="5"/>
  <c r="BHH16" i="5"/>
  <c r="BHI16" i="5"/>
  <c r="BHJ16" i="5"/>
  <c r="BHK16" i="5"/>
  <c r="BHL16" i="5"/>
  <c r="BHM16" i="5"/>
  <c r="BHN16" i="5"/>
  <c r="BHO16" i="5"/>
  <c r="BHP16" i="5"/>
  <c r="BHQ16" i="5"/>
  <c r="BHR16" i="5"/>
  <c r="BHS16" i="5"/>
  <c r="BHT16" i="5"/>
  <c r="BHU16" i="5"/>
  <c r="BHV16" i="5"/>
  <c r="BHW16" i="5"/>
  <c r="BHX16" i="5"/>
  <c r="BHY16" i="5"/>
  <c r="BHZ16" i="5"/>
  <c r="BIA16" i="5"/>
  <c r="BIB16" i="5"/>
  <c r="BIC16" i="5"/>
  <c r="BID16" i="5"/>
  <c r="BIE16" i="5"/>
  <c r="BIF16" i="5"/>
  <c r="BIG16" i="5"/>
  <c r="BIH16" i="5"/>
  <c r="BII16" i="5"/>
  <c r="BIJ16" i="5"/>
  <c r="BIK16" i="5"/>
  <c r="BIL16" i="5"/>
  <c r="BIM16" i="5"/>
  <c r="BIN16" i="5"/>
  <c r="BIO16" i="5"/>
  <c r="BIP16" i="5"/>
  <c r="BIQ16" i="5"/>
  <c r="BIR16" i="5"/>
  <c r="BIS16" i="5"/>
  <c r="BIT16" i="5"/>
  <c r="BIU16" i="5"/>
  <c r="BIV16" i="5"/>
  <c r="BIW16" i="5"/>
  <c r="BIX16" i="5"/>
  <c r="BIY16" i="5"/>
  <c r="BIZ16" i="5"/>
  <c r="BJA16" i="5"/>
  <c r="BJB16" i="5"/>
  <c r="BJC16" i="5"/>
  <c r="BJD16" i="5"/>
  <c r="BJE16" i="5"/>
  <c r="BJF16" i="5"/>
  <c r="BJG16" i="5"/>
  <c r="BJH16" i="5"/>
  <c r="BJI16" i="5"/>
  <c r="BJJ16" i="5"/>
  <c r="BJK16" i="5"/>
  <c r="BJL16" i="5"/>
  <c r="BJM16" i="5"/>
  <c r="BJN16" i="5"/>
  <c r="BJO16" i="5"/>
  <c r="BJP16" i="5"/>
  <c r="BJQ16" i="5"/>
  <c r="BJR16" i="5"/>
  <c r="BJS16" i="5"/>
  <c r="BJT16" i="5"/>
  <c r="BJU16" i="5"/>
  <c r="BJV16" i="5"/>
  <c r="BJW16" i="5"/>
  <c r="BJX16" i="5"/>
  <c r="BJY16" i="5"/>
  <c r="BJZ16" i="5"/>
  <c r="BKA16" i="5"/>
  <c r="BKB16" i="5"/>
  <c r="BKC16" i="5"/>
  <c r="BKD16" i="5"/>
  <c r="BKE16" i="5"/>
  <c r="BKF16" i="5"/>
  <c r="BKG16" i="5"/>
  <c r="BKH16" i="5"/>
  <c r="BKI16" i="5"/>
  <c r="BKJ16" i="5"/>
  <c r="BKK16" i="5"/>
  <c r="BKL16" i="5"/>
  <c r="BKM16" i="5"/>
  <c r="BKN16" i="5"/>
  <c r="BKO16" i="5"/>
  <c r="BKP16" i="5"/>
  <c r="BKQ16" i="5"/>
  <c r="BKR16" i="5"/>
  <c r="BKS16" i="5"/>
  <c r="BKT16" i="5"/>
  <c r="BKU16" i="5"/>
  <c r="BKV16" i="5"/>
  <c r="BKW16" i="5"/>
  <c r="BKX16" i="5"/>
  <c r="BKY16" i="5"/>
  <c r="BKZ16" i="5"/>
  <c r="BLA16" i="5"/>
  <c r="BLB16" i="5"/>
  <c r="BLC16" i="5"/>
  <c r="BLD16" i="5"/>
  <c r="BLE16" i="5"/>
  <c r="BLF16" i="5"/>
  <c r="BLG16" i="5"/>
  <c r="BLH16" i="5"/>
  <c r="BLI16" i="5"/>
  <c r="BLJ16" i="5"/>
  <c r="BLK16" i="5"/>
  <c r="BLL16" i="5"/>
  <c r="BLM16" i="5"/>
  <c r="BLN16" i="5"/>
  <c r="BLO16" i="5"/>
  <c r="BLP16" i="5"/>
  <c r="BLQ16" i="5"/>
  <c r="BLR16" i="5"/>
  <c r="BLS16" i="5"/>
  <c r="BLT16" i="5"/>
  <c r="BLU16" i="5"/>
  <c r="BLV16" i="5"/>
  <c r="BLW16" i="5"/>
  <c r="BLX16" i="5"/>
  <c r="BLY16" i="5"/>
  <c r="BLZ16" i="5"/>
  <c r="BMA16" i="5"/>
  <c r="BMB16" i="5"/>
  <c r="BMC16" i="5"/>
  <c r="BMD16" i="5"/>
  <c r="BME16" i="5"/>
  <c r="BMF16" i="5"/>
  <c r="BMG16" i="5"/>
  <c r="BMH16" i="5"/>
  <c r="BMI16" i="5"/>
  <c r="BMJ16" i="5"/>
  <c r="BMK16" i="5"/>
  <c r="BML16" i="5"/>
  <c r="BMM16" i="5"/>
  <c r="BMN16" i="5"/>
  <c r="BMO16" i="5"/>
  <c r="BMP16" i="5"/>
  <c r="BMQ16" i="5"/>
  <c r="BMR16" i="5"/>
  <c r="BMS16" i="5"/>
  <c r="BMT16" i="5"/>
  <c r="BMU16" i="5"/>
  <c r="BMV16" i="5"/>
  <c r="BMW16" i="5"/>
  <c r="BMX16" i="5"/>
  <c r="BMY16" i="5"/>
  <c r="BMZ16" i="5"/>
  <c r="BNA16" i="5"/>
  <c r="BNB16" i="5"/>
  <c r="BNC16" i="5"/>
  <c r="BND16" i="5"/>
  <c r="BNE16" i="5"/>
  <c r="BNF16" i="5"/>
  <c r="BNG16" i="5"/>
  <c r="BNH16" i="5"/>
  <c r="BNI16" i="5"/>
  <c r="BNJ16" i="5"/>
  <c r="BNK16" i="5"/>
  <c r="BNL16" i="5"/>
  <c r="BNM16" i="5"/>
  <c r="BNN16" i="5"/>
  <c r="BNO16" i="5"/>
  <c r="BNP16" i="5"/>
  <c r="BNQ16" i="5"/>
  <c r="BNR16" i="5"/>
  <c r="BNS16" i="5"/>
  <c r="BNT16" i="5"/>
  <c r="BNU16" i="5"/>
  <c r="BNV16" i="5"/>
  <c r="BNW16" i="5"/>
  <c r="BNX16" i="5"/>
  <c r="BNY16" i="5"/>
  <c r="BNZ16" i="5"/>
  <c r="BOA16" i="5"/>
  <c r="BOB16" i="5"/>
  <c r="BOC16" i="5"/>
  <c r="BOD16" i="5"/>
  <c r="BOE16" i="5"/>
  <c r="BOF16" i="5"/>
  <c r="BOG16" i="5"/>
  <c r="BOH16" i="5"/>
  <c r="BOI16" i="5"/>
  <c r="BOJ16" i="5"/>
  <c r="BOK16" i="5"/>
  <c r="BOL16" i="5"/>
  <c r="BOM16" i="5"/>
  <c r="BON16" i="5"/>
  <c r="BOO16" i="5"/>
  <c r="BOP16" i="5"/>
  <c r="BOQ16" i="5"/>
  <c r="BOR16" i="5"/>
  <c r="BOS16" i="5"/>
  <c r="BOT16" i="5"/>
  <c r="BOU16" i="5"/>
  <c r="BOV16" i="5"/>
  <c r="BOW16" i="5"/>
  <c r="BOX16" i="5"/>
  <c r="BOY16" i="5"/>
  <c r="BOZ16" i="5"/>
  <c r="BPA16" i="5"/>
  <c r="BPB16" i="5"/>
  <c r="BPC16" i="5"/>
  <c r="BPD16" i="5"/>
  <c r="BPE16" i="5"/>
  <c r="BPF16" i="5"/>
  <c r="BPG16" i="5"/>
  <c r="BPH16" i="5"/>
  <c r="BPI16" i="5"/>
  <c r="BPJ16" i="5"/>
  <c r="BPK16" i="5"/>
  <c r="BPL16" i="5"/>
  <c r="BPM16" i="5"/>
  <c r="BPN16" i="5"/>
  <c r="BPO16" i="5"/>
  <c r="BPP16" i="5"/>
  <c r="BPQ16" i="5"/>
  <c r="BPR16" i="5"/>
  <c r="BPS16" i="5"/>
  <c r="BPT16" i="5"/>
  <c r="BPU16" i="5"/>
  <c r="BPV16" i="5"/>
  <c r="BPW16" i="5"/>
  <c r="BPX16" i="5"/>
  <c r="BPY16" i="5"/>
  <c r="BPZ16" i="5"/>
  <c r="BQA16" i="5"/>
  <c r="BQB16" i="5"/>
  <c r="BQC16" i="5"/>
  <c r="BQD16" i="5"/>
  <c r="BQE16" i="5"/>
  <c r="BQF16" i="5"/>
  <c r="BQG16" i="5"/>
  <c r="BQH16" i="5"/>
  <c r="BQI16" i="5"/>
  <c r="BQJ16" i="5"/>
  <c r="BQK16" i="5"/>
  <c r="BQL16" i="5"/>
  <c r="BQM16" i="5"/>
  <c r="BQN16" i="5"/>
  <c r="BQO16" i="5"/>
  <c r="BQP16" i="5"/>
  <c r="BQQ16" i="5"/>
  <c r="BQR16" i="5"/>
  <c r="BQS16" i="5"/>
  <c r="BQT16" i="5"/>
  <c r="BQU16" i="5"/>
  <c r="BQV16" i="5"/>
  <c r="BQW16" i="5"/>
  <c r="BQX16" i="5"/>
  <c r="BQY16" i="5"/>
  <c r="BQZ16" i="5"/>
  <c r="BRA16" i="5"/>
  <c r="BRB16" i="5"/>
  <c r="BRC16" i="5"/>
  <c r="BRD16" i="5"/>
  <c r="BRE16" i="5"/>
  <c r="BRF16" i="5"/>
  <c r="BRG16" i="5"/>
  <c r="BRH16" i="5"/>
  <c r="BRI16" i="5"/>
  <c r="BRJ16" i="5"/>
  <c r="BRK16" i="5"/>
  <c r="BRL16" i="5"/>
  <c r="BRM16" i="5"/>
  <c r="BRN16" i="5"/>
  <c r="BRO16" i="5"/>
  <c r="BRP16" i="5"/>
  <c r="BRQ16" i="5"/>
  <c r="BRR16" i="5"/>
  <c r="BRS16" i="5"/>
  <c r="BRT16" i="5"/>
  <c r="BRU16" i="5"/>
  <c r="BRV16" i="5"/>
  <c r="BRW16" i="5"/>
  <c r="BRX16" i="5"/>
  <c r="BRY16" i="5"/>
  <c r="BRZ16" i="5"/>
  <c r="BSA16" i="5"/>
  <c r="BSB16" i="5"/>
  <c r="BSC16" i="5"/>
  <c r="BSD16" i="5"/>
  <c r="BSE16" i="5"/>
  <c r="BSF16" i="5"/>
  <c r="BSG16" i="5"/>
  <c r="BSH16" i="5"/>
  <c r="BSI16" i="5"/>
  <c r="BSJ16" i="5"/>
  <c r="BSK16" i="5"/>
  <c r="BSL16" i="5"/>
  <c r="BSM16" i="5"/>
  <c r="BSN16" i="5"/>
  <c r="BSO16" i="5"/>
  <c r="BSP16" i="5"/>
  <c r="BSQ16" i="5"/>
  <c r="BSR16" i="5"/>
  <c r="BSS16" i="5"/>
  <c r="BST16" i="5"/>
  <c r="BSU16" i="5"/>
  <c r="BSV16" i="5"/>
  <c r="BSW16" i="5"/>
  <c r="BSX16" i="5"/>
  <c r="BSY16" i="5"/>
  <c r="BSZ16" i="5"/>
  <c r="BTA16" i="5"/>
  <c r="BTB16" i="5"/>
  <c r="BTC16" i="5"/>
  <c r="BTD16" i="5"/>
  <c r="BTE16" i="5"/>
  <c r="BTF16" i="5"/>
  <c r="BTG16" i="5"/>
  <c r="BTH16" i="5"/>
  <c r="BTI16" i="5"/>
  <c r="BTJ16" i="5"/>
  <c r="BTK16" i="5"/>
  <c r="BTL16" i="5"/>
  <c r="BTM16" i="5"/>
  <c r="BTN16" i="5"/>
  <c r="BTO16" i="5"/>
  <c r="BTP16" i="5"/>
  <c r="BTQ16" i="5"/>
  <c r="BTR16" i="5"/>
  <c r="BTS16" i="5"/>
  <c r="BTT16" i="5"/>
  <c r="BTU16" i="5"/>
  <c r="BTV16" i="5"/>
  <c r="BTW16" i="5"/>
  <c r="BTX16" i="5"/>
  <c r="BTY16" i="5"/>
  <c r="BTZ16" i="5"/>
  <c r="BUA16" i="5"/>
  <c r="BUB16" i="5"/>
  <c r="BUC16" i="5"/>
  <c r="BUD16" i="5"/>
  <c r="BUE16" i="5"/>
  <c r="BUF16" i="5"/>
  <c r="BUG16" i="5"/>
  <c r="BUH16" i="5"/>
  <c r="BUI16" i="5"/>
  <c r="BUJ16" i="5"/>
  <c r="BUK16" i="5"/>
  <c r="BUL16" i="5"/>
  <c r="BUM16" i="5"/>
  <c r="BUN16" i="5"/>
  <c r="BUO16" i="5"/>
  <c r="BUP16" i="5"/>
  <c r="BUQ16" i="5"/>
  <c r="BUR16" i="5"/>
  <c r="BUS16" i="5"/>
  <c r="BUT16" i="5"/>
  <c r="BUU16" i="5"/>
  <c r="BUV16" i="5"/>
  <c r="BUW16" i="5"/>
  <c r="BUX16" i="5"/>
  <c r="BUY16" i="5"/>
  <c r="BUZ16" i="5"/>
  <c r="BVA16" i="5"/>
  <c r="BVB16" i="5"/>
  <c r="BVC16" i="5"/>
  <c r="BVD16" i="5"/>
  <c r="BVE16" i="5"/>
  <c r="BVF16" i="5"/>
  <c r="BVG16" i="5"/>
  <c r="BVH16" i="5"/>
  <c r="BVI16" i="5"/>
  <c r="BVJ16" i="5"/>
  <c r="BVK16" i="5"/>
  <c r="BVL16" i="5"/>
  <c r="BVM16" i="5"/>
  <c r="BVN16" i="5"/>
  <c r="BVO16" i="5"/>
  <c r="BVP16" i="5"/>
  <c r="BVQ16" i="5"/>
  <c r="BVR16" i="5"/>
  <c r="BVS16" i="5"/>
  <c r="BVT16" i="5"/>
  <c r="BVU16" i="5"/>
  <c r="BVV16" i="5"/>
  <c r="BVW16" i="5"/>
  <c r="BVX16" i="5"/>
  <c r="BVY16" i="5"/>
  <c r="BVZ16" i="5"/>
  <c r="BWA16" i="5"/>
  <c r="BWB16" i="5"/>
  <c r="BWC16" i="5"/>
  <c r="BWD16" i="5"/>
  <c r="BWE16" i="5"/>
  <c r="BWF16" i="5"/>
  <c r="BWG16" i="5"/>
  <c r="BWH16" i="5"/>
  <c r="BWI16" i="5"/>
  <c r="BWJ16" i="5"/>
  <c r="BWK16" i="5"/>
  <c r="BWL16" i="5"/>
  <c r="BWM16" i="5"/>
  <c r="BWN16" i="5"/>
  <c r="BWO16" i="5"/>
  <c r="BWP16" i="5"/>
  <c r="BWQ16" i="5"/>
  <c r="BWR16" i="5"/>
  <c r="BWS16" i="5"/>
  <c r="BWT16" i="5"/>
  <c r="BWU16" i="5"/>
  <c r="BWV16" i="5"/>
  <c r="BWW16" i="5"/>
  <c r="BWX16" i="5"/>
  <c r="BWY16" i="5"/>
  <c r="BWZ16" i="5"/>
  <c r="BXA16" i="5"/>
  <c r="BXB16" i="5"/>
  <c r="BXC16" i="5"/>
  <c r="BXD16" i="5"/>
  <c r="BXE16" i="5"/>
  <c r="BXF16" i="5"/>
  <c r="BXG16" i="5"/>
  <c r="BXH16" i="5"/>
  <c r="BXI16" i="5"/>
  <c r="BXJ16" i="5"/>
  <c r="BXK16" i="5"/>
  <c r="BXL16" i="5"/>
  <c r="BXM16" i="5"/>
  <c r="BXN16" i="5"/>
  <c r="BXO16" i="5"/>
  <c r="BXP16" i="5"/>
  <c r="BXQ16" i="5"/>
  <c r="BXR16" i="5"/>
  <c r="BXS16" i="5"/>
  <c r="BXT16" i="5"/>
  <c r="BXU16" i="5"/>
  <c r="BXV16" i="5"/>
  <c r="BXW16" i="5"/>
  <c r="BXX16" i="5"/>
  <c r="BXY16" i="5"/>
  <c r="BXZ16" i="5"/>
  <c r="BYA16" i="5"/>
  <c r="BYB16" i="5"/>
  <c r="BYC16" i="5"/>
  <c r="BYD16" i="5"/>
  <c r="BYE16" i="5"/>
  <c r="BYF16" i="5"/>
  <c r="BYG16" i="5"/>
  <c r="BYH16" i="5"/>
  <c r="BYI16" i="5"/>
  <c r="BYJ16" i="5"/>
  <c r="BYK16" i="5"/>
  <c r="BYL16" i="5"/>
  <c r="BYM16" i="5"/>
  <c r="BYN16" i="5"/>
  <c r="BYO16" i="5"/>
  <c r="BYP16" i="5"/>
  <c r="BYQ16" i="5"/>
  <c r="BYR16" i="5"/>
  <c r="BYS16" i="5"/>
  <c r="BYT16" i="5"/>
  <c r="BYU16" i="5"/>
  <c r="BYV16" i="5"/>
  <c r="BYW16" i="5"/>
  <c r="BYX16" i="5"/>
  <c r="BYY16" i="5"/>
  <c r="BYZ16" i="5"/>
  <c r="BZA16" i="5"/>
  <c r="BZB16" i="5"/>
  <c r="BZC16" i="5"/>
  <c r="BZD16" i="5"/>
  <c r="BZE16" i="5"/>
  <c r="BZF16" i="5"/>
  <c r="BZG16" i="5"/>
  <c r="BZH16" i="5"/>
  <c r="BZI16" i="5"/>
  <c r="BZJ16" i="5"/>
  <c r="BZK16" i="5"/>
  <c r="BZL16" i="5"/>
  <c r="BZM16" i="5"/>
  <c r="BZN16" i="5"/>
  <c r="BZO16" i="5"/>
  <c r="BZP16" i="5"/>
  <c r="BZQ16" i="5"/>
  <c r="BZR16" i="5"/>
  <c r="BZS16" i="5"/>
  <c r="BZT16" i="5"/>
  <c r="BZU16" i="5"/>
  <c r="BZV16" i="5"/>
  <c r="BZW16" i="5"/>
  <c r="BZX16" i="5"/>
  <c r="BZY16" i="5"/>
  <c r="BZZ16" i="5"/>
  <c r="CAA16" i="5"/>
  <c r="CAB16" i="5"/>
  <c r="CAC16" i="5"/>
  <c r="CAD16" i="5"/>
  <c r="CAE16" i="5"/>
  <c r="CAF16" i="5"/>
  <c r="CAG16" i="5"/>
  <c r="CAH16" i="5"/>
  <c r="CAI16" i="5"/>
  <c r="CAJ16" i="5"/>
  <c r="CAK16" i="5"/>
  <c r="CAL16" i="5"/>
  <c r="CAM16" i="5"/>
  <c r="CAN16" i="5"/>
  <c r="CAO16" i="5"/>
  <c r="CAP16" i="5"/>
  <c r="CAQ16" i="5"/>
  <c r="CAR16" i="5"/>
  <c r="CAS16" i="5"/>
  <c r="CAT16" i="5"/>
  <c r="CAU16" i="5"/>
  <c r="CAV16" i="5"/>
  <c r="CAW16" i="5"/>
  <c r="CAX16" i="5"/>
  <c r="CAY16" i="5"/>
  <c r="CAZ16" i="5"/>
  <c r="CBA16" i="5"/>
  <c r="CBB16" i="5"/>
  <c r="CBC16" i="5"/>
  <c r="CBD16" i="5"/>
  <c r="CBE16" i="5"/>
  <c r="CBF16" i="5"/>
  <c r="CBG16" i="5"/>
  <c r="CBH16" i="5"/>
  <c r="CBI16" i="5"/>
  <c r="CBJ16" i="5"/>
  <c r="CBK16" i="5"/>
  <c r="CBL16" i="5"/>
  <c r="CBM16" i="5"/>
  <c r="CBN16" i="5"/>
  <c r="CBO16" i="5"/>
  <c r="CBP16" i="5"/>
  <c r="CBQ16" i="5"/>
  <c r="CBR16" i="5"/>
  <c r="CBS16" i="5"/>
  <c r="CBT16" i="5"/>
  <c r="CBU16" i="5"/>
  <c r="CBV16" i="5"/>
  <c r="CBW16" i="5"/>
  <c r="CBX16" i="5"/>
  <c r="CBY16" i="5"/>
  <c r="CBZ16" i="5"/>
  <c r="CCA16" i="5"/>
  <c r="CCB16" i="5"/>
  <c r="CCC16" i="5"/>
  <c r="CCD16" i="5"/>
  <c r="CCE16" i="5"/>
  <c r="CCF16" i="5"/>
  <c r="CCG16" i="5"/>
  <c r="CCH16" i="5"/>
  <c r="CCI16" i="5"/>
  <c r="CCJ16" i="5"/>
  <c r="CCK16" i="5"/>
  <c r="CCL16" i="5"/>
  <c r="CCM16" i="5"/>
  <c r="CCN16" i="5"/>
  <c r="CCO16" i="5"/>
  <c r="CCP16" i="5"/>
  <c r="CCQ16" i="5"/>
  <c r="CCR16" i="5"/>
  <c r="CCS16" i="5"/>
  <c r="CCT16" i="5"/>
  <c r="CCU16" i="5"/>
  <c r="CCV16" i="5"/>
  <c r="CCW16" i="5"/>
  <c r="CCX16" i="5"/>
  <c r="CCY16" i="5"/>
  <c r="CCZ16" i="5"/>
  <c r="CDA16" i="5"/>
  <c r="CDB16" i="5"/>
  <c r="CDC16" i="5"/>
  <c r="CDD16" i="5"/>
  <c r="CDE16" i="5"/>
  <c r="CDF16" i="5"/>
  <c r="CDG16" i="5"/>
  <c r="CDH16" i="5"/>
  <c r="CDI16" i="5"/>
  <c r="CDJ16" i="5"/>
  <c r="CDK16" i="5"/>
  <c r="CDL16" i="5"/>
  <c r="CDM16" i="5"/>
  <c r="CDN16" i="5"/>
  <c r="CDO16" i="5"/>
  <c r="CDP16" i="5"/>
  <c r="CDQ16" i="5"/>
  <c r="CDR16" i="5"/>
  <c r="CDS16" i="5"/>
  <c r="CDT16" i="5"/>
  <c r="CDU16" i="5"/>
  <c r="CDV16" i="5"/>
  <c r="CDW16" i="5"/>
  <c r="CDX16" i="5"/>
  <c r="CDY16" i="5"/>
  <c r="CDZ16" i="5"/>
  <c r="CEA16" i="5"/>
  <c r="CEB16" i="5"/>
  <c r="CEC16" i="5"/>
  <c r="CED16" i="5"/>
  <c r="CEE16" i="5"/>
  <c r="CEF16" i="5"/>
  <c r="CEG16" i="5"/>
  <c r="CEH16" i="5"/>
  <c r="CEI16" i="5"/>
  <c r="CEJ16" i="5"/>
  <c r="CEK16" i="5"/>
  <c r="CEL16" i="5"/>
  <c r="CEM16" i="5"/>
  <c r="CEN16" i="5"/>
  <c r="CEO16" i="5"/>
  <c r="CEP16" i="5"/>
  <c r="CEQ16" i="5"/>
  <c r="CER16" i="5"/>
  <c r="CES16" i="5"/>
  <c r="CET16" i="5"/>
  <c r="CEU16" i="5"/>
  <c r="CEV16" i="5"/>
  <c r="CEW16" i="5"/>
  <c r="CEX16" i="5"/>
  <c r="CEY16" i="5"/>
  <c r="CEZ16" i="5"/>
  <c r="CFA16" i="5"/>
  <c r="CFB16" i="5"/>
  <c r="CFC16" i="5"/>
  <c r="CFD16" i="5"/>
  <c r="CFE16" i="5"/>
  <c r="CFF16" i="5"/>
  <c r="CFG16" i="5"/>
  <c r="CFH16" i="5"/>
  <c r="CFI16" i="5"/>
  <c r="CFJ16" i="5"/>
  <c r="CFK16" i="5"/>
  <c r="CFL16" i="5"/>
  <c r="CFM16" i="5"/>
  <c r="CFN16" i="5"/>
  <c r="CFO16" i="5"/>
  <c r="CFP16" i="5"/>
  <c r="CFQ16" i="5"/>
  <c r="CFR16" i="5"/>
  <c r="CFS16" i="5"/>
  <c r="CFT16" i="5"/>
  <c r="CFU16" i="5"/>
  <c r="CFV16" i="5"/>
  <c r="CFW16" i="5"/>
  <c r="CFX16" i="5"/>
  <c r="CFY16" i="5"/>
  <c r="CFZ16" i="5"/>
  <c r="CGA16" i="5"/>
  <c r="CGB16" i="5"/>
  <c r="CGC16" i="5"/>
  <c r="CGD16" i="5"/>
  <c r="CGE16" i="5"/>
  <c r="CGF16" i="5"/>
  <c r="CGG16" i="5"/>
  <c r="CGH16" i="5"/>
  <c r="CGI16" i="5"/>
  <c r="CGJ16" i="5"/>
  <c r="CGK16" i="5"/>
  <c r="CGL16" i="5"/>
  <c r="CGM16" i="5"/>
  <c r="CGN16" i="5"/>
  <c r="CGO16" i="5"/>
  <c r="CGP16" i="5"/>
  <c r="CGQ16" i="5"/>
  <c r="CGR16" i="5"/>
  <c r="CGS16" i="5"/>
  <c r="CGT16" i="5"/>
  <c r="CGU16" i="5"/>
  <c r="CGV16" i="5"/>
  <c r="CGW16" i="5"/>
  <c r="CGX16" i="5"/>
  <c r="CGY16" i="5"/>
  <c r="CGZ16" i="5"/>
  <c r="CHA16" i="5"/>
  <c r="CHB16" i="5"/>
  <c r="CHC16" i="5"/>
  <c r="CHD16" i="5"/>
  <c r="CHE16" i="5"/>
  <c r="CHF16" i="5"/>
  <c r="CHG16" i="5"/>
  <c r="CHH16" i="5"/>
  <c r="CHI16" i="5"/>
  <c r="CHJ16" i="5"/>
  <c r="CHK16" i="5"/>
  <c r="CHL16" i="5"/>
  <c r="CHM16" i="5"/>
  <c r="CHN16" i="5"/>
  <c r="CHO16" i="5"/>
  <c r="CHP16" i="5"/>
  <c r="CHQ16" i="5"/>
  <c r="CHR16" i="5"/>
  <c r="CHS16" i="5"/>
  <c r="CHT16" i="5"/>
  <c r="CHU16" i="5"/>
  <c r="CHV16" i="5"/>
  <c r="CHW16" i="5"/>
  <c r="CHX16" i="5"/>
  <c r="CHY16" i="5"/>
  <c r="CHZ16" i="5"/>
  <c r="CIA16" i="5"/>
  <c r="CIB16" i="5"/>
  <c r="CIC16" i="5"/>
  <c r="CID16" i="5"/>
  <c r="CIE16" i="5"/>
  <c r="CIF16" i="5"/>
  <c r="CIG16" i="5"/>
  <c r="CIH16" i="5"/>
  <c r="CII16" i="5"/>
  <c r="CIJ16" i="5"/>
  <c r="CIK16" i="5"/>
  <c r="CIL16" i="5"/>
  <c r="CIM16" i="5"/>
  <c r="CIN16" i="5"/>
  <c r="CIO16" i="5"/>
  <c r="CIP16" i="5"/>
  <c r="CIQ16" i="5"/>
  <c r="CIR16" i="5"/>
  <c r="CIS16" i="5"/>
  <c r="CIT16" i="5"/>
  <c r="CIU16" i="5"/>
  <c r="CIV16" i="5"/>
  <c r="CIW16" i="5"/>
  <c r="CIX16" i="5"/>
  <c r="CIY16" i="5"/>
  <c r="CIZ16" i="5"/>
  <c r="CJA16" i="5"/>
  <c r="CJB16" i="5"/>
  <c r="CJC16" i="5"/>
  <c r="CJD16" i="5"/>
  <c r="CJE16" i="5"/>
  <c r="CJF16" i="5"/>
  <c r="CJG16" i="5"/>
  <c r="CJH16" i="5"/>
  <c r="CJI16" i="5"/>
  <c r="CJJ16" i="5"/>
  <c r="CJK16" i="5"/>
  <c r="CJL16" i="5"/>
  <c r="CJM16" i="5"/>
  <c r="CJN16" i="5"/>
  <c r="CJO16" i="5"/>
  <c r="CJP16" i="5"/>
  <c r="CJQ16" i="5"/>
  <c r="CJR16" i="5"/>
  <c r="CJS16" i="5"/>
  <c r="CJT16" i="5"/>
  <c r="CJU16" i="5"/>
  <c r="CJV16" i="5"/>
  <c r="CJW16" i="5"/>
  <c r="CJX16" i="5"/>
  <c r="CJY16" i="5"/>
  <c r="CJZ16" i="5"/>
  <c r="CKA16" i="5"/>
  <c r="CKB16" i="5"/>
  <c r="CKC16" i="5"/>
  <c r="CKD16" i="5"/>
  <c r="CKE16" i="5"/>
  <c r="CKF16" i="5"/>
  <c r="CKG16" i="5"/>
  <c r="CKH16" i="5"/>
  <c r="CKI16" i="5"/>
  <c r="CKJ16" i="5"/>
  <c r="CKK16" i="5"/>
  <c r="CKL16" i="5"/>
  <c r="CKM16" i="5"/>
  <c r="CKN16" i="5"/>
  <c r="CKO16" i="5"/>
  <c r="CKP16" i="5"/>
  <c r="CKQ16" i="5"/>
  <c r="CKR16" i="5"/>
  <c r="CKS16" i="5"/>
  <c r="CKT16" i="5"/>
  <c r="CKU16" i="5"/>
  <c r="CKV16" i="5"/>
  <c r="CKW16" i="5"/>
  <c r="CKX16" i="5"/>
  <c r="CKY16" i="5"/>
  <c r="CKZ16" i="5"/>
  <c r="CLA16" i="5"/>
  <c r="CLB16" i="5"/>
  <c r="CLC16" i="5"/>
  <c r="CLD16" i="5"/>
  <c r="CLE16" i="5"/>
  <c r="CLF16" i="5"/>
  <c r="CLG16" i="5"/>
  <c r="CLH16" i="5"/>
  <c r="CLI16" i="5"/>
  <c r="CLJ16" i="5"/>
  <c r="CLK16" i="5"/>
  <c r="CLL16" i="5"/>
  <c r="CLM16" i="5"/>
  <c r="CLN16" i="5"/>
  <c r="CLO16" i="5"/>
  <c r="CLP16" i="5"/>
  <c r="CLQ16" i="5"/>
  <c r="CLR16" i="5"/>
  <c r="CLS16" i="5"/>
  <c r="CLT16" i="5"/>
  <c r="CLU16" i="5"/>
  <c r="CLV16" i="5"/>
  <c r="CLW16" i="5"/>
  <c r="CLX16" i="5"/>
  <c r="CLY16" i="5"/>
  <c r="CLZ16" i="5"/>
  <c r="CMA16" i="5"/>
  <c r="CMB16" i="5"/>
  <c r="CMC16" i="5"/>
  <c r="CMD16" i="5"/>
  <c r="CME16" i="5"/>
  <c r="CMF16" i="5"/>
  <c r="CMG16" i="5"/>
  <c r="CMH16" i="5"/>
  <c r="CMI16" i="5"/>
  <c r="CMJ16" i="5"/>
  <c r="CMK16" i="5"/>
  <c r="CML16" i="5"/>
  <c r="CMM16" i="5"/>
  <c r="CMN16" i="5"/>
  <c r="CMO16" i="5"/>
  <c r="CMP16" i="5"/>
  <c r="CMQ16" i="5"/>
  <c r="CMR16" i="5"/>
  <c r="CMS16" i="5"/>
  <c r="CMT16" i="5"/>
  <c r="CMU16" i="5"/>
  <c r="CMV16" i="5"/>
  <c r="CMW16" i="5"/>
  <c r="CMX16" i="5"/>
  <c r="CMY16" i="5"/>
  <c r="CMZ16" i="5"/>
  <c r="CNA16" i="5"/>
  <c r="CNB16" i="5"/>
  <c r="CNC16" i="5"/>
  <c r="CND16" i="5"/>
  <c r="CNE16" i="5"/>
  <c r="CNF16" i="5"/>
  <c r="CNG16" i="5"/>
  <c r="CNH16" i="5"/>
  <c r="CNI16" i="5"/>
  <c r="CNJ16" i="5"/>
  <c r="CNK16" i="5"/>
  <c r="CNL16" i="5"/>
  <c r="CNM16" i="5"/>
  <c r="CNN16" i="5"/>
  <c r="CNO16" i="5"/>
  <c r="CNP16" i="5"/>
  <c r="CNQ16" i="5"/>
  <c r="CNR16" i="5"/>
  <c r="CNS16" i="5"/>
  <c r="CNT16" i="5"/>
  <c r="CNU16" i="5"/>
  <c r="CNV16" i="5"/>
  <c r="CNW16" i="5"/>
  <c r="CNX16" i="5"/>
  <c r="CNY16" i="5"/>
  <c r="CNZ16" i="5"/>
  <c r="COA16" i="5"/>
  <c r="COB16" i="5"/>
  <c r="COC16" i="5"/>
  <c r="COD16" i="5"/>
  <c r="COE16" i="5"/>
  <c r="COF16" i="5"/>
  <c r="COG16" i="5"/>
  <c r="COH16" i="5"/>
  <c r="COI16" i="5"/>
  <c r="COJ16" i="5"/>
  <c r="COK16" i="5"/>
  <c r="COL16" i="5"/>
  <c r="COM16" i="5"/>
  <c r="CON16" i="5"/>
  <c r="COO16" i="5"/>
  <c r="COP16" i="5"/>
  <c r="COQ16" i="5"/>
  <c r="COR16" i="5"/>
  <c r="COS16" i="5"/>
  <c r="COT16" i="5"/>
  <c r="COU16" i="5"/>
  <c r="COV16" i="5"/>
  <c r="COW16" i="5"/>
  <c r="COX16" i="5"/>
  <c r="COY16" i="5"/>
  <c r="COZ16" i="5"/>
  <c r="CPA16" i="5"/>
  <c r="CPB16" i="5"/>
  <c r="CPC16" i="5"/>
  <c r="CPD16" i="5"/>
  <c r="CPE16" i="5"/>
  <c r="CPF16" i="5"/>
  <c r="CPG16" i="5"/>
  <c r="CPH16" i="5"/>
  <c r="CPI16" i="5"/>
  <c r="CPJ16" i="5"/>
  <c r="CPK16" i="5"/>
  <c r="CPL16" i="5"/>
  <c r="CPM16" i="5"/>
  <c r="CPN16" i="5"/>
  <c r="CPO16" i="5"/>
  <c r="CPP16" i="5"/>
  <c r="CPQ16" i="5"/>
  <c r="CPR16" i="5"/>
  <c r="CPS16" i="5"/>
  <c r="CPT16" i="5"/>
  <c r="CPU16" i="5"/>
  <c r="CPV16" i="5"/>
  <c r="CPW16" i="5"/>
  <c r="CPX16" i="5"/>
  <c r="CPY16" i="5"/>
  <c r="CPZ16" i="5"/>
  <c r="CQA16" i="5"/>
  <c r="CQB16" i="5"/>
  <c r="CQC16" i="5"/>
  <c r="CQD16" i="5"/>
  <c r="CQE16" i="5"/>
  <c r="CQF16" i="5"/>
  <c r="CQG16" i="5"/>
  <c r="CQH16" i="5"/>
  <c r="CQI16" i="5"/>
  <c r="CQJ16" i="5"/>
  <c r="CQK16" i="5"/>
  <c r="CQL16" i="5"/>
  <c r="CQM16" i="5"/>
  <c r="CQN16" i="5"/>
  <c r="CQO16" i="5"/>
  <c r="CQP16" i="5"/>
  <c r="CQQ16" i="5"/>
  <c r="CQR16" i="5"/>
  <c r="CQS16" i="5"/>
  <c r="CQT16" i="5"/>
  <c r="CQU16" i="5"/>
  <c r="CQV16" i="5"/>
  <c r="CQW16" i="5"/>
  <c r="CQX16" i="5"/>
  <c r="CQY16" i="5"/>
  <c r="CQZ16" i="5"/>
  <c r="CRA16" i="5"/>
  <c r="CRB16" i="5"/>
  <c r="CRC16" i="5"/>
  <c r="CRD16" i="5"/>
  <c r="CRE16" i="5"/>
  <c r="CRF16" i="5"/>
  <c r="CRG16" i="5"/>
  <c r="CRH16" i="5"/>
  <c r="CRI16" i="5"/>
  <c r="CRJ16" i="5"/>
  <c r="CRK16" i="5"/>
  <c r="CRL16" i="5"/>
  <c r="CRM16" i="5"/>
  <c r="CRN16" i="5"/>
  <c r="CRO16" i="5"/>
  <c r="CRP16" i="5"/>
  <c r="CRQ16" i="5"/>
  <c r="CRR16" i="5"/>
  <c r="CRS16" i="5"/>
  <c r="CRT16" i="5"/>
  <c r="CRU16" i="5"/>
  <c r="CRV16" i="5"/>
  <c r="CRW16" i="5"/>
  <c r="CRX16" i="5"/>
  <c r="CRY16" i="5"/>
  <c r="CRZ16" i="5"/>
  <c r="CSA16" i="5"/>
  <c r="CSB16" i="5"/>
  <c r="CSC16" i="5"/>
  <c r="CSD16" i="5"/>
  <c r="CSE16" i="5"/>
  <c r="CSF16" i="5"/>
  <c r="CSG16" i="5"/>
  <c r="CSH16" i="5"/>
  <c r="CSI16" i="5"/>
  <c r="CSJ16" i="5"/>
  <c r="CSK16" i="5"/>
  <c r="CSL16" i="5"/>
  <c r="CSM16" i="5"/>
  <c r="CSN16" i="5"/>
  <c r="CSO16" i="5"/>
  <c r="CSP16" i="5"/>
  <c r="CSQ16" i="5"/>
  <c r="CSR16" i="5"/>
  <c r="CSS16" i="5"/>
  <c r="CST16" i="5"/>
  <c r="CSU16" i="5"/>
  <c r="CSV16" i="5"/>
  <c r="CSW16" i="5"/>
  <c r="CSX16" i="5"/>
  <c r="CSY16" i="5"/>
  <c r="CSZ16" i="5"/>
  <c r="CTA16" i="5"/>
  <c r="CTB16" i="5"/>
  <c r="CTC16" i="5"/>
  <c r="CTD16" i="5"/>
  <c r="CTE16" i="5"/>
  <c r="CTF16" i="5"/>
  <c r="CTG16" i="5"/>
  <c r="CTH16" i="5"/>
  <c r="CTI16" i="5"/>
  <c r="CTJ16" i="5"/>
  <c r="CTK16" i="5"/>
  <c r="CTL16" i="5"/>
  <c r="CTM16" i="5"/>
  <c r="CTN16" i="5"/>
  <c r="CTO16" i="5"/>
  <c r="CTP16" i="5"/>
  <c r="CTQ16" i="5"/>
  <c r="CTR16" i="5"/>
  <c r="CTS16" i="5"/>
  <c r="CTT16" i="5"/>
  <c r="CTU16" i="5"/>
  <c r="CTV16" i="5"/>
  <c r="CTW16" i="5"/>
  <c r="CTX16" i="5"/>
  <c r="CTY16" i="5"/>
  <c r="CTZ16" i="5"/>
  <c r="CUA16" i="5"/>
  <c r="CUB16" i="5"/>
  <c r="CUC16" i="5"/>
  <c r="CUD16" i="5"/>
  <c r="CUE16" i="5"/>
  <c r="CUF16" i="5"/>
  <c r="CUG16" i="5"/>
  <c r="CUH16" i="5"/>
  <c r="CUI16" i="5"/>
  <c r="CUJ16" i="5"/>
  <c r="CUK16" i="5"/>
  <c r="CUL16" i="5"/>
  <c r="CUM16" i="5"/>
  <c r="CUN16" i="5"/>
  <c r="CUO16" i="5"/>
  <c r="CUP16" i="5"/>
  <c r="CUQ16" i="5"/>
  <c r="CUR16" i="5"/>
  <c r="CUS16" i="5"/>
  <c r="CUT16" i="5"/>
  <c r="CUU16" i="5"/>
  <c r="CUV16" i="5"/>
  <c r="CUW16" i="5"/>
  <c r="CUX16" i="5"/>
  <c r="CUY16" i="5"/>
  <c r="CUZ16" i="5"/>
  <c r="CVA16" i="5"/>
  <c r="CVB16" i="5"/>
  <c r="CVC16" i="5"/>
  <c r="BEV17" i="5"/>
  <c r="BEW17" i="5"/>
  <c r="BEX17" i="5"/>
  <c r="BEY17" i="5"/>
  <c r="BEZ17" i="5"/>
  <c r="BFA17" i="5"/>
  <c r="BFB17" i="5"/>
  <c r="BFC17" i="5"/>
  <c r="BFD17" i="5"/>
  <c r="BFE17" i="5"/>
  <c r="BFF17" i="5"/>
  <c r="BFG17" i="5"/>
  <c r="BFH17" i="5"/>
  <c r="BFI17" i="5"/>
  <c r="BFJ17" i="5"/>
  <c r="BFK17" i="5"/>
  <c r="BFL17" i="5"/>
  <c r="BFM17" i="5"/>
  <c r="BFN17" i="5"/>
  <c r="BFO17" i="5"/>
  <c r="BFP17" i="5"/>
  <c r="BFQ17" i="5"/>
  <c r="BFR17" i="5"/>
  <c r="BFS17" i="5"/>
  <c r="BFT17" i="5"/>
  <c r="BFU17" i="5"/>
  <c r="BFV17" i="5"/>
  <c r="BFW17" i="5"/>
  <c r="BFX17" i="5"/>
  <c r="BFY17" i="5"/>
  <c r="BFZ17" i="5"/>
  <c r="BGA17" i="5"/>
  <c r="BGB17" i="5"/>
  <c r="BGC17" i="5"/>
  <c r="BGD17" i="5"/>
  <c r="BGE17" i="5"/>
  <c r="BGF17" i="5"/>
  <c r="BGG17" i="5"/>
  <c r="BGH17" i="5"/>
  <c r="BGI17" i="5"/>
  <c r="BGJ17" i="5"/>
  <c r="BGK17" i="5"/>
  <c r="BGL17" i="5"/>
  <c r="BGM17" i="5"/>
  <c r="BGN17" i="5"/>
  <c r="BGO17" i="5"/>
  <c r="BGP17" i="5"/>
  <c r="BGQ17" i="5"/>
  <c r="BGR17" i="5"/>
  <c r="BGS17" i="5"/>
  <c r="BGT17" i="5"/>
  <c r="BGU17" i="5"/>
  <c r="BGV17" i="5"/>
  <c r="BGW17" i="5"/>
  <c r="BGX17" i="5"/>
  <c r="BGY17" i="5"/>
  <c r="BGZ17" i="5"/>
  <c r="BHA17" i="5"/>
  <c r="BHB17" i="5"/>
  <c r="BHC17" i="5"/>
  <c r="BHD17" i="5"/>
  <c r="BHE17" i="5"/>
  <c r="BHF17" i="5"/>
  <c r="BHG17" i="5"/>
  <c r="BHH17" i="5"/>
  <c r="BHI17" i="5"/>
  <c r="BHJ17" i="5"/>
  <c r="BHK17" i="5"/>
  <c r="BHL17" i="5"/>
  <c r="BHM17" i="5"/>
  <c r="BHN17" i="5"/>
  <c r="BHO17" i="5"/>
  <c r="BHP17" i="5"/>
  <c r="BHQ17" i="5"/>
  <c r="BHR17" i="5"/>
  <c r="BHS17" i="5"/>
  <c r="BHT17" i="5"/>
  <c r="BHU17" i="5"/>
  <c r="BHV17" i="5"/>
  <c r="BHW17" i="5"/>
  <c r="BHX17" i="5"/>
  <c r="BHY17" i="5"/>
  <c r="BHZ17" i="5"/>
  <c r="BIA17" i="5"/>
  <c r="BIB17" i="5"/>
  <c r="BIC17" i="5"/>
  <c r="BID17" i="5"/>
  <c r="BIE17" i="5"/>
  <c r="BIF17" i="5"/>
  <c r="BIG17" i="5"/>
  <c r="BIH17" i="5"/>
  <c r="BII17" i="5"/>
  <c r="BIJ17" i="5"/>
  <c r="BIK17" i="5"/>
  <c r="BIL17" i="5"/>
  <c r="BIM17" i="5"/>
  <c r="BIN17" i="5"/>
  <c r="BIO17" i="5"/>
  <c r="BIP17" i="5"/>
  <c r="BIQ17" i="5"/>
  <c r="BIR17" i="5"/>
  <c r="BIS17" i="5"/>
  <c r="BIT17" i="5"/>
  <c r="BIU17" i="5"/>
  <c r="BIV17" i="5"/>
  <c r="BIW17" i="5"/>
  <c r="BIX17" i="5"/>
  <c r="BIY17" i="5"/>
  <c r="BIZ17" i="5"/>
  <c r="BJA17" i="5"/>
  <c r="BJB17" i="5"/>
  <c r="BJC17" i="5"/>
  <c r="BJD17" i="5"/>
  <c r="BJE17" i="5"/>
  <c r="BJF17" i="5"/>
  <c r="BJG17" i="5"/>
  <c r="BJH17" i="5"/>
  <c r="BJI17" i="5"/>
  <c r="BJJ17" i="5"/>
  <c r="BJK17" i="5"/>
  <c r="BJL17" i="5"/>
  <c r="BJM17" i="5"/>
  <c r="BJN17" i="5"/>
  <c r="BJO17" i="5"/>
  <c r="BJP17" i="5"/>
  <c r="BJQ17" i="5"/>
  <c r="BJR17" i="5"/>
  <c r="BJS17" i="5"/>
  <c r="BJT17" i="5"/>
  <c r="BJU17" i="5"/>
  <c r="BJV17" i="5"/>
  <c r="BJW17" i="5"/>
  <c r="BJX17" i="5"/>
  <c r="BJY17" i="5"/>
  <c r="BJZ17" i="5"/>
  <c r="BKA17" i="5"/>
  <c r="BKB17" i="5"/>
  <c r="BKC17" i="5"/>
  <c r="BKD17" i="5"/>
  <c r="BKE17" i="5"/>
  <c r="BKF17" i="5"/>
  <c r="BKG17" i="5"/>
  <c r="BKH17" i="5"/>
  <c r="BKI17" i="5"/>
  <c r="BKJ17" i="5"/>
  <c r="BKK17" i="5"/>
  <c r="BKL17" i="5"/>
  <c r="BKM17" i="5"/>
  <c r="BKN17" i="5"/>
  <c r="BKO17" i="5"/>
  <c r="BKP17" i="5"/>
  <c r="BKQ17" i="5"/>
  <c r="BKR17" i="5"/>
  <c r="BKS17" i="5"/>
  <c r="BKT17" i="5"/>
  <c r="BKU17" i="5"/>
  <c r="BKV17" i="5"/>
  <c r="BKW17" i="5"/>
  <c r="BKX17" i="5"/>
  <c r="BKY17" i="5"/>
  <c r="BKZ17" i="5"/>
  <c r="BLA17" i="5"/>
  <c r="BLB17" i="5"/>
  <c r="BLC17" i="5"/>
  <c r="BLD17" i="5"/>
  <c r="BLE17" i="5"/>
  <c r="BLF17" i="5"/>
  <c r="BLG17" i="5"/>
  <c r="BLH17" i="5"/>
  <c r="BLI17" i="5"/>
  <c r="BLJ17" i="5"/>
  <c r="BLK17" i="5"/>
  <c r="BLL17" i="5"/>
  <c r="BLM17" i="5"/>
  <c r="BLN17" i="5"/>
  <c r="BLO17" i="5"/>
  <c r="BLP17" i="5"/>
  <c r="BLQ17" i="5"/>
  <c r="BLR17" i="5"/>
  <c r="BLS17" i="5"/>
  <c r="BLT17" i="5"/>
  <c r="BLU17" i="5"/>
  <c r="BLV17" i="5"/>
  <c r="BLW17" i="5"/>
  <c r="BLX17" i="5"/>
  <c r="BLY17" i="5"/>
  <c r="BLZ17" i="5"/>
  <c r="BMA17" i="5"/>
  <c r="BMB17" i="5"/>
  <c r="BMC17" i="5"/>
  <c r="BMD17" i="5"/>
  <c r="BME17" i="5"/>
  <c r="BMF17" i="5"/>
  <c r="BMG17" i="5"/>
  <c r="BMH17" i="5"/>
  <c r="BMI17" i="5"/>
  <c r="BMJ17" i="5"/>
  <c r="BMK17" i="5"/>
  <c r="BML17" i="5"/>
  <c r="BMM17" i="5"/>
  <c r="BMN17" i="5"/>
  <c r="BMO17" i="5"/>
  <c r="BMP17" i="5"/>
  <c r="BMQ17" i="5"/>
  <c r="BMR17" i="5"/>
  <c r="BMS17" i="5"/>
  <c r="BMT17" i="5"/>
  <c r="BMU17" i="5"/>
  <c r="BMV17" i="5"/>
  <c r="BMW17" i="5"/>
  <c r="BMX17" i="5"/>
  <c r="BMY17" i="5"/>
  <c r="BMZ17" i="5"/>
  <c r="BNA17" i="5"/>
  <c r="BNB17" i="5"/>
  <c r="BNC17" i="5"/>
  <c r="BND17" i="5"/>
  <c r="BNE17" i="5"/>
  <c r="BNF17" i="5"/>
  <c r="BNG17" i="5"/>
  <c r="BNH17" i="5"/>
  <c r="BNI17" i="5"/>
  <c r="BNJ17" i="5"/>
  <c r="BNK17" i="5"/>
  <c r="BNL17" i="5"/>
  <c r="BNM17" i="5"/>
  <c r="BNN17" i="5"/>
  <c r="BNO17" i="5"/>
  <c r="BNP17" i="5"/>
  <c r="BNQ17" i="5"/>
  <c r="BNR17" i="5"/>
  <c r="BNS17" i="5"/>
  <c r="BNT17" i="5"/>
  <c r="BNU17" i="5"/>
  <c r="BNV17" i="5"/>
  <c r="BNW17" i="5"/>
  <c r="BNX17" i="5"/>
  <c r="BNY17" i="5"/>
  <c r="BNZ17" i="5"/>
  <c r="BOA17" i="5"/>
  <c r="BOB17" i="5"/>
  <c r="BOC17" i="5"/>
  <c r="BOD17" i="5"/>
  <c r="BOE17" i="5"/>
  <c r="BOF17" i="5"/>
  <c r="BOG17" i="5"/>
  <c r="BOH17" i="5"/>
  <c r="BOI17" i="5"/>
  <c r="BOJ17" i="5"/>
  <c r="BOK17" i="5"/>
  <c r="BOL17" i="5"/>
  <c r="BOM17" i="5"/>
  <c r="BON17" i="5"/>
  <c r="BOO17" i="5"/>
  <c r="BOP17" i="5"/>
  <c r="BOQ17" i="5"/>
  <c r="BOR17" i="5"/>
  <c r="BOS17" i="5"/>
  <c r="BOT17" i="5"/>
  <c r="BOU17" i="5"/>
  <c r="BOV17" i="5"/>
  <c r="BOW17" i="5"/>
  <c r="BOX17" i="5"/>
  <c r="BOY17" i="5"/>
  <c r="BOZ17" i="5"/>
  <c r="BPA17" i="5"/>
  <c r="BPB17" i="5"/>
  <c r="BPC17" i="5"/>
  <c r="BPD17" i="5"/>
  <c r="BPE17" i="5"/>
  <c r="BPF17" i="5"/>
  <c r="BPG17" i="5"/>
  <c r="BPH17" i="5"/>
  <c r="BPI17" i="5"/>
  <c r="BPJ17" i="5"/>
  <c r="BPK17" i="5"/>
  <c r="BPL17" i="5"/>
  <c r="BPM17" i="5"/>
  <c r="BPN17" i="5"/>
  <c r="BPO17" i="5"/>
  <c r="BPP17" i="5"/>
  <c r="BPQ17" i="5"/>
  <c r="BPR17" i="5"/>
  <c r="BPS17" i="5"/>
  <c r="BPT17" i="5"/>
  <c r="BPU17" i="5"/>
  <c r="BPV17" i="5"/>
  <c r="BPW17" i="5"/>
  <c r="BPX17" i="5"/>
  <c r="BPY17" i="5"/>
  <c r="BPZ17" i="5"/>
  <c r="BQA17" i="5"/>
  <c r="BQB17" i="5"/>
  <c r="BQC17" i="5"/>
  <c r="BQD17" i="5"/>
  <c r="BQE17" i="5"/>
  <c r="BQF17" i="5"/>
  <c r="BQG17" i="5"/>
  <c r="BQH17" i="5"/>
  <c r="BQI17" i="5"/>
  <c r="BQJ17" i="5"/>
  <c r="BQK17" i="5"/>
  <c r="BQL17" i="5"/>
  <c r="BQM17" i="5"/>
  <c r="BQN17" i="5"/>
  <c r="BQO17" i="5"/>
  <c r="BQP17" i="5"/>
  <c r="BQQ17" i="5"/>
  <c r="BQR17" i="5"/>
  <c r="BQS17" i="5"/>
  <c r="BQT17" i="5"/>
  <c r="BQU17" i="5"/>
  <c r="BQV17" i="5"/>
  <c r="BQW17" i="5"/>
  <c r="BQX17" i="5"/>
  <c r="BQY17" i="5"/>
  <c r="BQZ17" i="5"/>
  <c r="BRA17" i="5"/>
  <c r="BRB17" i="5"/>
  <c r="BRC17" i="5"/>
  <c r="BRD17" i="5"/>
  <c r="BRE17" i="5"/>
  <c r="BRF17" i="5"/>
  <c r="BRG17" i="5"/>
  <c r="BRH17" i="5"/>
  <c r="BRI17" i="5"/>
  <c r="BRJ17" i="5"/>
  <c r="BRK17" i="5"/>
  <c r="BRL17" i="5"/>
  <c r="BRM17" i="5"/>
  <c r="BRN17" i="5"/>
  <c r="BRO17" i="5"/>
  <c r="BRP17" i="5"/>
  <c r="BRQ17" i="5"/>
  <c r="BRR17" i="5"/>
  <c r="BRS17" i="5"/>
  <c r="BRT17" i="5"/>
  <c r="BRU17" i="5"/>
  <c r="BRV17" i="5"/>
  <c r="BRW17" i="5"/>
  <c r="BRX17" i="5"/>
  <c r="BRY17" i="5"/>
  <c r="BRZ17" i="5"/>
  <c r="BSA17" i="5"/>
  <c r="BSB17" i="5"/>
  <c r="BSC17" i="5"/>
  <c r="BSD17" i="5"/>
  <c r="BSE17" i="5"/>
  <c r="BSF17" i="5"/>
  <c r="BSG17" i="5"/>
  <c r="BSH17" i="5"/>
  <c r="BSI17" i="5"/>
  <c r="BSJ17" i="5"/>
  <c r="BSK17" i="5"/>
  <c r="BSL17" i="5"/>
  <c r="BSM17" i="5"/>
  <c r="BSN17" i="5"/>
  <c r="BSO17" i="5"/>
  <c r="BSP17" i="5"/>
  <c r="BSQ17" i="5"/>
  <c r="BSR17" i="5"/>
  <c r="BSS17" i="5"/>
  <c r="BST17" i="5"/>
  <c r="BSU17" i="5"/>
  <c r="BSV17" i="5"/>
  <c r="BSW17" i="5"/>
  <c r="BSX17" i="5"/>
  <c r="BSY17" i="5"/>
  <c r="BSZ17" i="5"/>
  <c r="BTA17" i="5"/>
  <c r="BTB17" i="5"/>
  <c r="BTC17" i="5"/>
  <c r="BTD17" i="5"/>
  <c r="BTE17" i="5"/>
  <c r="BTF17" i="5"/>
  <c r="BTG17" i="5"/>
  <c r="BTH17" i="5"/>
  <c r="BTI17" i="5"/>
  <c r="BTJ17" i="5"/>
  <c r="BTK17" i="5"/>
  <c r="BTL17" i="5"/>
  <c r="BTM17" i="5"/>
  <c r="BTN17" i="5"/>
  <c r="BTO17" i="5"/>
  <c r="BTP17" i="5"/>
  <c r="BTQ17" i="5"/>
  <c r="BTR17" i="5"/>
  <c r="BTS17" i="5"/>
  <c r="BTT17" i="5"/>
  <c r="BTU17" i="5"/>
  <c r="BTV17" i="5"/>
  <c r="BTW17" i="5"/>
  <c r="BTX17" i="5"/>
  <c r="BTY17" i="5"/>
  <c r="BTZ17" i="5"/>
  <c r="BUA17" i="5"/>
  <c r="BUB17" i="5"/>
  <c r="BUC17" i="5"/>
  <c r="BUD17" i="5"/>
  <c r="BUE17" i="5"/>
  <c r="BUF17" i="5"/>
  <c r="BUG17" i="5"/>
  <c r="BUH17" i="5"/>
  <c r="BUI17" i="5"/>
  <c r="BUJ17" i="5"/>
  <c r="BUK17" i="5"/>
  <c r="BUL17" i="5"/>
  <c r="BUM17" i="5"/>
  <c r="BUN17" i="5"/>
  <c r="BUO17" i="5"/>
  <c r="BUP17" i="5"/>
  <c r="BUQ17" i="5"/>
  <c r="BUR17" i="5"/>
  <c r="BUS17" i="5"/>
  <c r="BUT17" i="5"/>
  <c r="BUU17" i="5"/>
  <c r="BUV17" i="5"/>
  <c r="BUW17" i="5"/>
  <c r="BUX17" i="5"/>
  <c r="BUY17" i="5"/>
  <c r="BUZ17" i="5"/>
  <c r="BVA17" i="5"/>
  <c r="BVB17" i="5"/>
  <c r="BVC17" i="5"/>
  <c r="BVD17" i="5"/>
  <c r="BVE17" i="5"/>
  <c r="BVF17" i="5"/>
  <c r="BVG17" i="5"/>
  <c r="BVH17" i="5"/>
  <c r="BVI17" i="5"/>
  <c r="BVJ17" i="5"/>
  <c r="BVK17" i="5"/>
  <c r="BVL17" i="5"/>
  <c r="BVM17" i="5"/>
  <c r="BVN17" i="5"/>
  <c r="BVO17" i="5"/>
  <c r="BVP17" i="5"/>
  <c r="BVQ17" i="5"/>
  <c r="BVR17" i="5"/>
  <c r="BVS17" i="5"/>
  <c r="BVT17" i="5"/>
  <c r="BVU17" i="5"/>
  <c r="BVV17" i="5"/>
  <c r="BVW17" i="5"/>
  <c r="BVX17" i="5"/>
  <c r="BVY17" i="5"/>
  <c r="BVZ17" i="5"/>
  <c r="BWA17" i="5"/>
  <c r="BWB17" i="5"/>
  <c r="BWC17" i="5"/>
  <c r="BWD17" i="5"/>
  <c r="BWE17" i="5"/>
  <c r="BWF17" i="5"/>
  <c r="BWG17" i="5"/>
  <c r="BWH17" i="5"/>
  <c r="BWI17" i="5"/>
  <c r="BWJ17" i="5"/>
  <c r="BWK17" i="5"/>
  <c r="BWL17" i="5"/>
  <c r="BWM17" i="5"/>
  <c r="BWN17" i="5"/>
  <c r="BWO17" i="5"/>
  <c r="BWP17" i="5"/>
  <c r="BWQ17" i="5"/>
  <c r="BWR17" i="5"/>
  <c r="BWS17" i="5"/>
  <c r="BWT17" i="5"/>
  <c r="BWU17" i="5"/>
  <c r="BWV17" i="5"/>
  <c r="BWW17" i="5"/>
  <c r="BWX17" i="5"/>
  <c r="BWY17" i="5"/>
  <c r="BWZ17" i="5"/>
  <c r="BXA17" i="5"/>
  <c r="BXB17" i="5"/>
  <c r="BXC17" i="5"/>
  <c r="BXD17" i="5"/>
  <c r="BXE17" i="5"/>
  <c r="BXF17" i="5"/>
  <c r="BXG17" i="5"/>
  <c r="BXH17" i="5"/>
  <c r="BXI17" i="5"/>
  <c r="BXJ17" i="5"/>
  <c r="BXK17" i="5"/>
  <c r="BXL17" i="5"/>
  <c r="BXM17" i="5"/>
  <c r="BXN17" i="5"/>
  <c r="BXO17" i="5"/>
  <c r="BXP17" i="5"/>
  <c r="BXQ17" i="5"/>
  <c r="BXR17" i="5"/>
  <c r="BXS17" i="5"/>
  <c r="BXT17" i="5"/>
  <c r="BXU17" i="5"/>
  <c r="BXV17" i="5"/>
  <c r="BXW17" i="5"/>
  <c r="BXX17" i="5"/>
  <c r="BXY17" i="5"/>
  <c r="BXZ17" i="5"/>
  <c r="BYA17" i="5"/>
  <c r="BYB17" i="5"/>
  <c r="BYC17" i="5"/>
  <c r="BYD17" i="5"/>
  <c r="BYE17" i="5"/>
  <c r="BYF17" i="5"/>
  <c r="BYG17" i="5"/>
  <c r="BYH17" i="5"/>
  <c r="BYI17" i="5"/>
  <c r="BYJ17" i="5"/>
  <c r="BYK17" i="5"/>
  <c r="BYL17" i="5"/>
  <c r="BYM17" i="5"/>
  <c r="BYN17" i="5"/>
  <c r="BYO17" i="5"/>
  <c r="BYP17" i="5"/>
  <c r="BYQ17" i="5"/>
  <c r="BYR17" i="5"/>
  <c r="BYS17" i="5"/>
  <c r="BYT17" i="5"/>
  <c r="BYU17" i="5"/>
  <c r="BYV17" i="5"/>
  <c r="BYW17" i="5"/>
  <c r="BYX17" i="5"/>
  <c r="BYY17" i="5"/>
  <c r="BYZ17" i="5"/>
  <c r="BZA17" i="5"/>
  <c r="BZB17" i="5"/>
  <c r="BZC17" i="5"/>
  <c r="BZD17" i="5"/>
  <c r="BZE17" i="5"/>
  <c r="BZF17" i="5"/>
  <c r="BZG17" i="5"/>
  <c r="BZH17" i="5"/>
  <c r="BZI17" i="5"/>
  <c r="BZJ17" i="5"/>
  <c r="BZK17" i="5"/>
  <c r="BZL17" i="5"/>
  <c r="BZM17" i="5"/>
  <c r="BZN17" i="5"/>
  <c r="BZO17" i="5"/>
  <c r="BZP17" i="5"/>
  <c r="BZQ17" i="5"/>
  <c r="BZR17" i="5"/>
  <c r="BZS17" i="5"/>
  <c r="BZT17" i="5"/>
  <c r="BZU17" i="5"/>
  <c r="BZV17" i="5"/>
  <c r="BZW17" i="5"/>
  <c r="BZX17" i="5"/>
  <c r="BZY17" i="5"/>
  <c r="BZZ17" i="5"/>
  <c r="CAA17" i="5"/>
  <c r="CAB17" i="5"/>
  <c r="CAC17" i="5"/>
  <c r="CAD17" i="5"/>
  <c r="CAE17" i="5"/>
  <c r="CAF17" i="5"/>
  <c r="CAG17" i="5"/>
  <c r="CAH17" i="5"/>
  <c r="CAI17" i="5"/>
  <c r="CAJ17" i="5"/>
  <c r="CAK17" i="5"/>
  <c r="CAL17" i="5"/>
  <c r="CAM17" i="5"/>
  <c r="CAN17" i="5"/>
  <c r="CAO17" i="5"/>
  <c r="CAP17" i="5"/>
  <c r="CAQ17" i="5"/>
  <c r="CAR17" i="5"/>
  <c r="CAS17" i="5"/>
  <c r="CAT17" i="5"/>
  <c r="CAU17" i="5"/>
  <c r="CAV17" i="5"/>
  <c r="CAW17" i="5"/>
  <c r="CAX17" i="5"/>
  <c r="CAY17" i="5"/>
  <c r="CAZ17" i="5"/>
  <c r="CBA17" i="5"/>
  <c r="CBB17" i="5"/>
  <c r="CBC17" i="5"/>
  <c r="CBD17" i="5"/>
  <c r="CBE17" i="5"/>
  <c r="CBF17" i="5"/>
  <c r="CBG17" i="5"/>
  <c r="CBH17" i="5"/>
  <c r="CBI17" i="5"/>
  <c r="CBJ17" i="5"/>
  <c r="CBK17" i="5"/>
  <c r="CBL17" i="5"/>
  <c r="CBM17" i="5"/>
  <c r="CBN17" i="5"/>
  <c r="CBO17" i="5"/>
  <c r="CBP17" i="5"/>
  <c r="CBQ17" i="5"/>
  <c r="CBR17" i="5"/>
  <c r="CBS17" i="5"/>
  <c r="CBT17" i="5"/>
  <c r="CBU17" i="5"/>
  <c r="CBV17" i="5"/>
  <c r="CBW17" i="5"/>
  <c r="CBX17" i="5"/>
  <c r="CBY17" i="5"/>
  <c r="CBZ17" i="5"/>
  <c r="CCA17" i="5"/>
  <c r="CCB17" i="5"/>
  <c r="CCC17" i="5"/>
  <c r="CCD17" i="5"/>
  <c r="CCE17" i="5"/>
  <c r="CCF17" i="5"/>
  <c r="CCG17" i="5"/>
  <c r="CCH17" i="5"/>
  <c r="CCI17" i="5"/>
  <c r="CCJ17" i="5"/>
  <c r="CCK17" i="5"/>
  <c r="CCL17" i="5"/>
  <c r="CCM17" i="5"/>
  <c r="CCN17" i="5"/>
  <c r="CCO17" i="5"/>
  <c r="CCP17" i="5"/>
  <c r="CCQ17" i="5"/>
  <c r="CCR17" i="5"/>
  <c r="CCS17" i="5"/>
  <c r="CCT17" i="5"/>
  <c r="CCU17" i="5"/>
  <c r="CCV17" i="5"/>
  <c r="CCW17" i="5"/>
  <c r="CCX17" i="5"/>
  <c r="CCY17" i="5"/>
  <c r="CCZ17" i="5"/>
  <c r="CDA17" i="5"/>
  <c r="CDB17" i="5"/>
  <c r="CDC17" i="5"/>
  <c r="CDD17" i="5"/>
  <c r="CDE17" i="5"/>
  <c r="CDF17" i="5"/>
  <c r="CDG17" i="5"/>
  <c r="CDH17" i="5"/>
  <c r="CDI17" i="5"/>
  <c r="CDJ17" i="5"/>
  <c r="CDK17" i="5"/>
  <c r="CDL17" i="5"/>
  <c r="CDM17" i="5"/>
  <c r="CDN17" i="5"/>
  <c r="CDO17" i="5"/>
  <c r="CDP17" i="5"/>
  <c r="CDQ17" i="5"/>
  <c r="CDR17" i="5"/>
  <c r="CDS17" i="5"/>
  <c r="CDT17" i="5"/>
  <c r="CDU17" i="5"/>
  <c r="CDV17" i="5"/>
  <c r="CDW17" i="5"/>
  <c r="CDX17" i="5"/>
  <c r="CDY17" i="5"/>
  <c r="CDZ17" i="5"/>
  <c r="CEA17" i="5"/>
  <c r="CEB17" i="5"/>
  <c r="CEC17" i="5"/>
  <c r="CED17" i="5"/>
  <c r="CEE17" i="5"/>
  <c r="CEF17" i="5"/>
  <c r="CEG17" i="5"/>
  <c r="CEH17" i="5"/>
  <c r="CEI17" i="5"/>
  <c r="CEJ17" i="5"/>
  <c r="CEK17" i="5"/>
  <c r="CEL17" i="5"/>
  <c r="CEM17" i="5"/>
  <c r="CEN17" i="5"/>
  <c r="CEO17" i="5"/>
  <c r="CEP17" i="5"/>
  <c r="CEQ17" i="5"/>
  <c r="CER17" i="5"/>
  <c r="CES17" i="5"/>
  <c r="CET17" i="5"/>
  <c r="CEU17" i="5"/>
  <c r="CEV17" i="5"/>
  <c r="CEW17" i="5"/>
  <c r="CEX17" i="5"/>
  <c r="CEY17" i="5"/>
  <c r="CEZ17" i="5"/>
  <c r="CFA17" i="5"/>
  <c r="CFB17" i="5"/>
  <c r="CFC17" i="5"/>
  <c r="CFD17" i="5"/>
  <c r="CFE17" i="5"/>
  <c r="CFF17" i="5"/>
  <c r="CFG17" i="5"/>
  <c r="CFH17" i="5"/>
  <c r="CFI17" i="5"/>
  <c r="CFJ17" i="5"/>
  <c r="CFK17" i="5"/>
  <c r="CFL17" i="5"/>
  <c r="CFM17" i="5"/>
  <c r="CFN17" i="5"/>
  <c r="CFO17" i="5"/>
  <c r="CFP17" i="5"/>
  <c r="CFQ17" i="5"/>
  <c r="CFR17" i="5"/>
  <c r="CFS17" i="5"/>
  <c r="CFT17" i="5"/>
  <c r="CFU17" i="5"/>
  <c r="CFV17" i="5"/>
  <c r="CFW17" i="5"/>
  <c r="CFX17" i="5"/>
  <c r="CFY17" i="5"/>
  <c r="CFZ17" i="5"/>
  <c r="CGA17" i="5"/>
  <c r="CGB17" i="5"/>
  <c r="CGC17" i="5"/>
  <c r="CGD17" i="5"/>
  <c r="CGE17" i="5"/>
  <c r="CGF17" i="5"/>
  <c r="CGG17" i="5"/>
  <c r="CGH17" i="5"/>
  <c r="CGI17" i="5"/>
  <c r="CGJ17" i="5"/>
  <c r="CGK17" i="5"/>
  <c r="CGL17" i="5"/>
  <c r="CGM17" i="5"/>
  <c r="CGN17" i="5"/>
  <c r="CGO17" i="5"/>
  <c r="CGP17" i="5"/>
  <c r="CGQ17" i="5"/>
  <c r="CGR17" i="5"/>
  <c r="CGS17" i="5"/>
  <c r="CGT17" i="5"/>
  <c r="CGU17" i="5"/>
  <c r="CGV17" i="5"/>
  <c r="CGW17" i="5"/>
  <c r="CGX17" i="5"/>
  <c r="CGY17" i="5"/>
  <c r="CGZ17" i="5"/>
  <c r="CHA17" i="5"/>
  <c r="CHB17" i="5"/>
  <c r="CHC17" i="5"/>
  <c r="CHD17" i="5"/>
  <c r="CHE17" i="5"/>
  <c r="CHF17" i="5"/>
  <c r="CHG17" i="5"/>
  <c r="CHH17" i="5"/>
  <c r="CHI17" i="5"/>
  <c r="CHJ17" i="5"/>
  <c r="CHK17" i="5"/>
  <c r="CHL17" i="5"/>
  <c r="CHM17" i="5"/>
  <c r="CHN17" i="5"/>
  <c r="CHO17" i="5"/>
  <c r="CHP17" i="5"/>
  <c r="CHQ17" i="5"/>
  <c r="CHR17" i="5"/>
  <c r="CHS17" i="5"/>
  <c r="CHT17" i="5"/>
  <c r="CHU17" i="5"/>
  <c r="CHV17" i="5"/>
  <c r="CHW17" i="5"/>
  <c r="CHX17" i="5"/>
  <c r="CHY17" i="5"/>
  <c r="CHZ17" i="5"/>
  <c r="CIA17" i="5"/>
  <c r="CIB17" i="5"/>
  <c r="CIC17" i="5"/>
  <c r="CID17" i="5"/>
  <c r="CIE17" i="5"/>
  <c r="CIF17" i="5"/>
  <c r="CIG17" i="5"/>
  <c r="CIH17" i="5"/>
  <c r="CII17" i="5"/>
  <c r="CIJ17" i="5"/>
  <c r="CIK17" i="5"/>
  <c r="CIL17" i="5"/>
  <c r="CIM17" i="5"/>
  <c r="CIN17" i="5"/>
  <c r="CIO17" i="5"/>
  <c r="CIP17" i="5"/>
  <c r="CIQ17" i="5"/>
  <c r="CIR17" i="5"/>
  <c r="CIS17" i="5"/>
  <c r="CIT17" i="5"/>
  <c r="CIU17" i="5"/>
  <c r="CIV17" i="5"/>
  <c r="CIW17" i="5"/>
  <c r="CIX17" i="5"/>
  <c r="CIY17" i="5"/>
  <c r="CIZ17" i="5"/>
  <c r="CJA17" i="5"/>
  <c r="CJB17" i="5"/>
  <c r="CJC17" i="5"/>
  <c r="CJD17" i="5"/>
  <c r="CJE17" i="5"/>
  <c r="CJF17" i="5"/>
  <c r="CJG17" i="5"/>
  <c r="CJH17" i="5"/>
  <c r="CJI17" i="5"/>
  <c r="CJJ17" i="5"/>
  <c r="CJK17" i="5"/>
  <c r="CJL17" i="5"/>
  <c r="CJM17" i="5"/>
  <c r="CJN17" i="5"/>
  <c r="CJO17" i="5"/>
  <c r="CJP17" i="5"/>
  <c r="CJQ17" i="5"/>
  <c r="CJR17" i="5"/>
  <c r="CJS17" i="5"/>
  <c r="CJT17" i="5"/>
  <c r="CJU17" i="5"/>
  <c r="CJV17" i="5"/>
  <c r="CJW17" i="5"/>
  <c r="CJX17" i="5"/>
  <c r="CJY17" i="5"/>
  <c r="CJZ17" i="5"/>
  <c r="CKA17" i="5"/>
  <c r="CKB17" i="5"/>
  <c r="CKC17" i="5"/>
  <c r="CKD17" i="5"/>
  <c r="CKE17" i="5"/>
  <c r="CKF17" i="5"/>
  <c r="CKG17" i="5"/>
  <c r="CKH17" i="5"/>
  <c r="CKI17" i="5"/>
  <c r="CKJ17" i="5"/>
  <c r="CKK17" i="5"/>
  <c r="CKL17" i="5"/>
  <c r="CKM17" i="5"/>
  <c r="CKN17" i="5"/>
  <c r="CKO17" i="5"/>
  <c r="CKP17" i="5"/>
  <c r="CKQ17" i="5"/>
  <c r="CKR17" i="5"/>
  <c r="CKS17" i="5"/>
  <c r="CKT17" i="5"/>
  <c r="CKU17" i="5"/>
  <c r="CKV17" i="5"/>
  <c r="CKW17" i="5"/>
  <c r="CKX17" i="5"/>
  <c r="CKY17" i="5"/>
  <c r="CKZ17" i="5"/>
  <c r="CLA17" i="5"/>
  <c r="CLB17" i="5"/>
  <c r="CLC17" i="5"/>
  <c r="CLD17" i="5"/>
  <c r="CLE17" i="5"/>
  <c r="CLF17" i="5"/>
  <c r="CLG17" i="5"/>
  <c r="CLH17" i="5"/>
  <c r="CLI17" i="5"/>
  <c r="CLJ17" i="5"/>
  <c r="CLK17" i="5"/>
  <c r="CLL17" i="5"/>
  <c r="CLM17" i="5"/>
  <c r="CLN17" i="5"/>
  <c r="CLO17" i="5"/>
  <c r="CLP17" i="5"/>
  <c r="CLQ17" i="5"/>
  <c r="CLR17" i="5"/>
  <c r="CLS17" i="5"/>
  <c r="CLT17" i="5"/>
  <c r="CLU17" i="5"/>
  <c r="CLV17" i="5"/>
  <c r="CLW17" i="5"/>
  <c r="CLX17" i="5"/>
  <c r="CLY17" i="5"/>
  <c r="CLZ17" i="5"/>
  <c r="CMA17" i="5"/>
  <c r="CMB17" i="5"/>
  <c r="CMC17" i="5"/>
  <c r="CMD17" i="5"/>
  <c r="CME17" i="5"/>
  <c r="CMF17" i="5"/>
  <c r="CMG17" i="5"/>
  <c r="CMH17" i="5"/>
  <c r="CMI17" i="5"/>
  <c r="CMJ17" i="5"/>
  <c r="CMK17" i="5"/>
  <c r="CML17" i="5"/>
  <c r="CMM17" i="5"/>
  <c r="CMN17" i="5"/>
  <c r="CMO17" i="5"/>
  <c r="CMP17" i="5"/>
  <c r="CMQ17" i="5"/>
  <c r="CMR17" i="5"/>
  <c r="CMS17" i="5"/>
  <c r="CMT17" i="5"/>
  <c r="CMU17" i="5"/>
  <c r="CMV17" i="5"/>
  <c r="CMW17" i="5"/>
  <c r="CMX17" i="5"/>
  <c r="CMY17" i="5"/>
  <c r="CMZ17" i="5"/>
  <c r="CNA17" i="5"/>
  <c r="CNB17" i="5"/>
  <c r="CNC17" i="5"/>
  <c r="CND17" i="5"/>
  <c r="CNE17" i="5"/>
  <c r="CNF17" i="5"/>
  <c r="CNG17" i="5"/>
  <c r="CNH17" i="5"/>
  <c r="CNI17" i="5"/>
  <c r="CNJ17" i="5"/>
  <c r="CNK17" i="5"/>
  <c r="CNL17" i="5"/>
  <c r="CNM17" i="5"/>
  <c r="CNN17" i="5"/>
  <c r="CNO17" i="5"/>
  <c r="CNP17" i="5"/>
  <c r="CNQ17" i="5"/>
  <c r="CNR17" i="5"/>
  <c r="CNS17" i="5"/>
  <c r="CNT17" i="5"/>
  <c r="CNU17" i="5"/>
  <c r="CNV17" i="5"/>
  <c r="CNW17" i="5"/>
  <c r="CNX17" i="5"/>
  <c r="CNY17" i="5"/>
  <c r="CNZ17" i="5"/>
  <c r="COA17" i="5"/>
  <c r="COB17" i="5"/>
  <c r="COC17" i="5"/>
  <c r="COD17" i="5"/>
  <c r="COE17" i="5"/>
  <c r="COF17" i="5"/>
  <c r="COG17" i="5"/>
  <c r="COH17" i="5"/>
  <c r="COI17" i="5"/>
  <c r="COJ17" i="5"/>
  <c r="COK17" i="5"/>
  <c r="COL17" i="5"/>
  <c r="COM17" i="5"/>
  <c r="CON17" i="5"/>
  <c r="COO17" i="5"/>
  <c r="COP17" i="5"/>
  <c r="COQ17" i="5"/>
  <c r="COR17" i="5"/>
  <c r="COS17" i="5"/>
  <c r="COT17" i="5"/>
  <c r="COU17" i="5"/>
  <c r="COV17" i="5"/>
  <c r="COW17" i="5"/>
  <c r="COX17" i="5"/>
  <c r="COY17" i="5"/>
  <c r="COZ17" i="5"/>
  <c r="CPA17" i="5"/>
  <c r="CPB17" i="5"/>
  <c r="CPC17" i="5"/>
  <c r="CPD17" i="5"/>
  <c r="CPE17" i="5"/>
  <c r="CPF17" i="5"/>
  <c r="CPG17" i="5"/>
  <c r="CPH17" i="5"/>
  <c r="CPI17" i="5"/>
  <c r="CPJ17" i="5"/>
  <c r="CPK17" i="5"/>
  <c r="CPL17" i="5"/>
  <c r="CPM17" i="5"/>
  <c r="CPN17" i="5"/>
  <c r="CPO17" i="5"/>
  <c r="CPP17" i="5"/>
  <c r="CPQ17" i="5"/>
  <c r="CPR17" i="5"/>
  <c r="CPS17" i="5"/>
  <c r="CPT17" i="5"/>
  <c r="CPU17" i="5"/>
  <c r="CPV17" i="5"/>
  <c r="CPW17" i="5"/>
  <c r="CPX17" i="5"/>
  <c r="CPY17" i="5"/>
  <c r="CPZ17" i="5"/>
  <c r="CQA17" i="5"/>
  <c r="CQB17" i="5"/>
  <c r="CQC17" i="5"/>
  <c r="CQD17" i="5"/>
  <c r="CQE17" i="5"/>
  <c r="CQF17" i="5"/>
  <c r="CQG17" i="5"/>
  <c r="CQH17" i="5"/>
  <c r="CQI17" i="5"/>
  <c r="CQJ17" i="5"/>
  <c r="CQK17" i="5"/>
  <c r="CQL17" i="5"/>
  <c r="CQM17" i="5"/>
  <c r="CQN17" i="5"/>
  <c r="CQO17" i="5"/>
  <c r="CQP17" i="5"/>
  <c r="CQQ17" i="5"/>
  <c r="CQR17" i="5"/>
  <c r="CQS17" i="5"/>
  <c r="CQT17" i="5"/>
  <c r="CQU17" i="5"/>
  <c r="CQV17" i="5"/>
  <c r="CQW17" i="5"/>
  <c r="CQX17" i="5"/>
  <c r="CQY17" i="5"/>
  <c r="CQZ17" i="5"/>
  <c r="CRA17" i="5"/>
  <c r="CRB17" i="5"/>
  <c r="CRC17" i="5"/>
  <c r="CRD17" i="5"/>
  <c r="CRE17" i="5"/>
  <c r="CRF17" i="5"/>
  <c r="CRG17" i="5"/>
  <c r="CRH17" i="5"/>
  <c r="CRI17" i="5"/>
  <c r="CRJ17" i="5"/>
  <c r="CRK17" i="5"/>
  <c r="CRL17" i="5"/>
  <c r="CRM17" i="5"/>
  <c r="CRN17" i="5"/>
  <c r="CRO17" i="5"/>
  <c r="CRP17" i="5"/>
  <c r="CRQ17" i="5"/>
  <c r="CRR17" i="5"/>
  <c r="CRS17" i="5"/>
  <c r="CRT17" i="5"/>
  <c r="CRU17" i="5"/>
  <c r="CRV17" i="5"/>
  <c r="CRW17" i="5"/>
  <c r="CRX17" i="5"/>
  <c r="CRY17" i="5"/>
  <c r="CRZ17" i="5"/>
  <c r="CSA17" i="5"/>
  <c r="CSB17" i="5"/>
  <c r="CSC17" i="5"/>
  <c r="CSD17" i="5"/>
  <c r="CSE17" i="5"/>
  <c r="CSF17" i="5"/>
  <c r="CSG17" i="5"/>
  <c r="CSH17" i="5"/>
  <c r="CSI17" i="5"/>
  <c r="CSJ17" i="5"/>
  <c r="CSK17" i="5"/>
  <c r="CSL17" i="5"/>
  <c r="CSM17" i="5"/>
  <c r="CSN17" i="5"/>
  <c r="CSO17" i="5"/>
  <c r="CSP17" i="5"/>
  <c r="CSQ17" i="5"/>
  <c r="CSR17" i="5"/>
  <c r="CSS17" i="5"/>
  <c r="CST17" i="5"/>
  <c r="CSU17" i="5"/>
  <c r="CSV17" i="5"/>
  <c r="CSW17" i="5"/>
  <c r="CSX17" i="5"/>
  <c r="CSY17" i="5"/>
  <c r="CSZ17" i="5"/>
  <c r="CTA17" i="5"/>
  <c r="CTB17" i="5"/>
  <c r="CTC17" i="5"/>
  <c r="CTD17" i="5"/>
  <c r="CTE17" i="5"/>
  <c r="CTF17" i="5"/>
  <c r="CTG17" i="5"/>
  <c r="CTH17" i="5"/>
  <c r="CTI17" i="5"/>
  <c r="CTJ17" i="5"/>
  <c r="CTK17" i="5"/>
  <c r="CTL17" i="5"/>
  <c r="CTM17" i="5"/>
  <c r="CTN17" i="5"/>
  <c r="CTO17" i="5"/>
  <c r="CTP17" i="5"/>
  <c r="CTQ17" i="5"/>
  <c r="CTR17" i="5"/>
  <c r="CTS17" i="5"/>
  <c r="CTT17" i="5"/>
  <c r="CTU17" i="5"/>
  <c r="CTV17" i="5"/>
  <c r="CTW17" i="5"/>
  <c r="CTX17" i="5"/>
  <c r="CTY17" i="5"/>
  <c r="CTZ17" i="5"/>
  <c r="CUA17" i="5"/>
  <c r="CUB17" i="5"/>
  <c r="CUC17" i="5"/>
  <c r="CUD17" i="5"/>
  <c r="CUE17" i="5"/>
  <c r="CUF17" i="5"/>
  <c r="CUG17" i="5"/>
  <c r="CUH17" i="5"/>
  <c r="CUI17" i="5"/>
  <c r="CUJ17" i="5"/>
  <c r="CUK17" i="5"/>
  <c r="CUL17" i="5"/>
  <c r="CUM17" i="5"/>
  <c r="CUN17" i="5"/>
  <c r="CUO17" i="5"/>
  <c r="CUP17" i="5"/>
  <c r="CUQ17" i="5"/>
  <c r="CUR17" i="5"/>
  <c r="CUS17" i="5"/>
  <c r="CUT17" i="5"/>
  <c r="CUU17" i="5"/>
  <c r="CUV17" i="5"/>
  <c r="CUW17" i="5"/>
  <c r="CUX17" i="5"/>
  <c r="CUY17" i="5"/>
  <c r="CUZ17" i="5"/>
  <c r="CVA17" i="5"/>
  <c r="CVB17" i="5"/>
  <c r="CVC17" i="5"/>
  <c r="BEV18" i="5"/>
  <c r="BEW18" i="5"/>
  <c r="BEX18" i="5"/>
  <c r="BEY18" i="5"/>
  <c r="BEZ18" i="5"/>
  <c r="BFA18" i="5"/>
  <c r="BFB18" i="5"/>
  <c r="BFC18" i="5"/>
  <c r="BFD18" i="5"/>
  <c r="BFE18" i="5"/>
  <c r="BFF18" i="5"/>
  <c r="BFG18" i="5"/>
  <c r="BFH18" i="5"/>
  <c r="BFI18" i="5"/>
  <c r="BFJ18" i="5"/>
  <c r="BFK18" i="5"/>
  <c r="BFL18" i="5"/>
  <c r="BFM18" i="5"/>
  <c r="BFN18" i="5"/>
  <c r="BFO18" i="5"/>
  <c r="BFP18" i="5"/>
  <c r="BFQ18" i="5"/>
  <c r="BFR18" i="5"/>
  <c r="BFS18" i="5"/>
  <c r="BFT18" i="5"/>
  <c r="BFU18" i="5"/>
  <c r="BFV18" i="5"/>
  <c r="BFW18" i="5"/>
  <c r="BFX18" i="5"/>
  <c r="BFY18" i="5"/>
  <c r="BFZ18" i="5"/>
  <c r="BGA18" i="5"/>
  <c r="BGB18" i="5"/>
  <c r="BGC18" i="5"/>
  <c r="BGD18" i="5"/>
  <c r="BGE18" i="5"/>
  <c r="BGF18" i="5"/>
  <c r="BGG18" i="5"/>
  <c r="BGH18" i="5"/>
  <c r="BGI18" i="5"/>
  <c r="BGJ18" i="5"/>
  <c r="BGK18" i="5"/>
  <c r="BGL18" i="5"/>
  <c r="BGM18" i="5"/>
  <c r="BGN18" i="5"/>
  <c r="BGO18" i="5"/>
  <c r="BGP18" i="5"/>
  <c r="BGQ18" i="5"/>
  <c r="BGR18" i="5"/>
  <c r="BGS18" i="5"/>
  <c r="BGT18" i="5"/>
  <c r="BGU18" i="5"/>
  <c r="BGV18" i="5"/>
  <c r="BGW18" i="5"/>
  <c r="BGX18" i="5"/>
  <c r="BGY18" i="5"/>
  <c r="BGZ18" i="5"/>
  <c r="BHA18" i="5"/>
  <c r="BHB18" i="5"/>
  <c r="BHC18" i="5"/>
  <c r="BHD18" i="5"/>
  <c r="BHE18" i="5"/>
  <c r="BHF18" i="5"/>
  <c r="BHG18" i="5"/>
  <c r="BHH18" i="5"/>
  <c r="BHI18" i="5"/>
  <c r="BHJ18" i="5"/>
  <c r="BHK18" i="5"/>
  <c r="BHL18" i="5"/>
  <c r="BHM18" i="5"/>
  <c r="BHN18" i="5"/>
  <c r="BHO18" i="5"/>
  <c r="BHP18" i="5"/>
  <c r="BHQ18" i="5"/>
  <c r="BHR18" i="5"/>
  <c r="BHS18" i="5"/>
  <c r="BHT18" i="5"/>
  <c r="BHU18" i="5"/>
  <c r="BHV18" i="5"/>
  <c r="BHW18" i="5"/>
  <c r="BHX18" i="5"/>
  <c r="BHY18" i="5"/>
  <c r="BHZ18" i="5"/>
  <c r="BIA18" i="5"/>
  <c r="BIB18" i="5"/>
  <c r="BIC18" i="5"/>
  <c r="BID18" i="5"/>
  <c r="BIE18" i="5"/>
  <c r="BIF18" i="5"/>
  <c r="BIG18" i="5"/>
  <c r="BIH18" i="5"/>
  <c r="BII18" i="5"/>
  <c r="BIJ18" i="5"/>
  <c r="BIK18" i="5"/>
  <c r="BIL18" i="5"/>
  <c r="BIM18" i="5"/>
  <c r="BIN18" i="5"/>
  <c r="BIO18" i="5"/>
  <c r="BIP18" i="5"/>
  <c r="BIQ18" i="5"/>
  <c r="BIR18" i="5"/>
  <c r="BIS18" i="5"/>
  <c r="BIT18" i="5"/>
  <c r="BIU18" i="5"/>
  <c r="BIV18" i="5"/>
  <c r="BIW18" i="5"/>
  <c r="BIX18" i="5"/>
  <c r="BIY18" i="5"/>
  <c r="BIZ18" i="5"/>
  <c r="BJA18" i="5"/>
  <c r="BJB18" i="5"/>
  <c r="BJC18" i="5"/>
  <c r="BJD18" i="5"/>
  <c r="BJE18" i="5"/>
  <c r="BJF18" i="5"/>
  <c r="BJG18" i="5"/>
  <c r="BJH18" i="5"/>
  <c r="BJI18" i="5"/>
  <c r="BJJ18" i="5"/>
  <c r="BJK18" i="5"/>
  <c r="BJL18" i="5"/>
  <c r="BJM18" i="5"/>
  <c r="BJN18" i="5"/>
  <c r="BJO18" i="5"/>
  <c r="BJP18" i="5"/>
  <c r="BJQ18" i="5"/>
  <c r="BJR18" i="5"/>
  <c r="BJS18" i="5"/>
  <c r="BJT18" i="5"/>
  <c r="BJU18" i="5"/>
  <c r="BJV18" i="5"/>
  <c r="BJW18" i="5"/>
  <c r="BJX18" i="5"/>
  <c r="BJY18" i="5"/>
  <c r="BJZ18" i="5"/>
  <c r="BKA18" i="5"/>
  <c r="BKB18" i="5"/>
  <c r="BKC18" i="5"/>
  <c r="BKD18" i="5"/>
  <c r="BKE18" i="5"/>
  <c r="BKF18" i="5"/>
  <c r="BKG18" i="5"/>
  <c r="BKH18" i="5"/>
  <c r="BKI18" i="5"/>
  <c r="BKJ18" i="5"/>
  <c r="BKK18" i="5"/>
  <c r="BKL18" i="5"/>
  <c r="BKM18" i="5"/>
  <c r="BKN18" i="5"/>
  <c r="BKO18" i="5"/>
  <c r="BKP18" i="5"/>
  <c r="BKQ18" i="5"/>
  <c r="BKR18" i="5"/>
  <c r="BKS18" i="5"/>
  <c r="BKT18" i="5"/>
  <c r="BKU18" i="5"/>
  <c r="BKV18" i="5"/>
  <c r="BKW18" i="5"/>
  <c r="BKX18" i="5"/>
  <c r="BKY18" i="5"/>
  <c r="BKZ18" i="5"/>
  <c r="BLA18" i="5"/>
  <c r="BLB18" i="5"/>
  <c r="BLC18" i="5"/>
  <c r="BLD18" i="5"/>
  <c r="BLE18" i="5"/>
  <c r="BLF18" i="5"/>
  <c r="BLG18" i="5"/>
  <c r="BLH18" i="5"/>
  <c r="BLI18" i="5"/>
  <c r="BLJ18" i="5"/>
  <c r="BLK18" i="5"/>
  <c r="BLL18" i="5"/>
  <c r="BLM18" i="5"/>
  <c r="BLN18" i="5"/>
  <c r="BLO18" i="5"/>
  <c r="BLP18" i="5"/>
  <c r="BLQ18" i="5"/>
  <c r="BLR18" i="5"/>
  <c r="BLS18" i="5"/>
  <c r="BLT18" i="5"/>
  <c r="BLU18" i="5"/>
  <c r="BLV18" i="5"/>
  <c r="BLW18" i="5"/>
  <c r="BLX18" i="5"/>
  <c r="BLY18" i="5"/>
  <c r="BLZ18" i="5"/>
  <c r="BMA18" i="5"/>
  <c r="BMB18" i="5"/>
  <c r="BMC18" i="5"/>
  <c r="BMD18" i="5"/>
  <c r="BME18" i="5"/>
  <c r="BMF18" i="5"/>
  <c r="BMG18" i="5"/>
  <c r="BMH18" i="5"/>
  <c r="BMI18" i="5"/>
  <c r="BMJ18" i="5"/>
  <c r="BMK18" i="5"/>
  <c r="BML18" i="5"/>
  <c r="BMM18" i="5"/>
  <c r="BMN18" i="5"/>
  <c r="BMO18" i="5"/>
  <c r="BMP18" i="5"/>
  <c r="BMQ18" i="5"/>
  <c r="BMR18" i="5"/>
  <c r="BMS18" i="5"/>
  <c r="BMT18" i="5"/>
  <c r="BMU18" i="5"/>
  <c r="BMV18" i="5"/>
  <c r="BMW18" i="5"/>
  <c r="BMX18" i="5"/>
  <c r="BMY18" i="5"/>
  <c r="BMZ18" i="5"/>
  <c r="BNA18" i="5"/>
  <c r="BNB18" i="5"/>
  <c r="BNC18" i="5"/>
  <c r="BND18" i="5"/>
  <c r="BNE18" i="5"/>
  <c r="BNF18" i="5"/>
  <c r="BNG18" i="5"/>
  <c r="BNH18" i="5"/>
  <c r="BNI18" i="5"/>
  <c r="BNJ18" i="5"/>
  <c r="BNK18" i="5"/>
  <c r="BNL18" i="5"/>
  <c r="BNM18" i="5"/>
  <c r="BNN18" i="5"/>
  <c r="BNO18" i="5"/>
  <c r="BNP18" i="5"/>
  <c r="BNQ18" i="5"/>
  <c r="BNR18" i="5"/>
  <c r="BNS18" i="5"/>
  <c r="BNT18" i="5"/>
  <c r="BNU18" i="5"/>
  <c r="BNV18" i="5"/>
  <c r="BNW18" i="5"/>
  <c r="BNX18" i="5"/>
  <c r="BNY18" i="5"/>
  <c r="BNZ18" i="5"/>
  <c r="BOA18" i="5"/>
  <c r="BOB18" i="5"/>
  <c r="BOC18" i="5"/>
  <c r="BOD18" i="5"/>
  <c r="BOE18" i="5"/>
  <c r="BOF18" i="5"/>
  <c r="BOG18" i="5"/>
  <c r="BOH18" i="5"/>
  <c r="BOI18" i="5"/>
  <c r="BOJ18" i="5"/>
  <c r="BOK18" i="5"/>
  <c r="BOL18" i="5"/>
  <c r="BOM18" i="5"/>
  <c r="BON18" i="5"/>
  <c r="BOO18" i="5"/>
  <c r="BOP18" i="5"/>
  <c r="BOQ18" i="5"/>
  <c r="BOR18" i="5"/>
  <c r="BOS18" i="5"/>
  <c r="BOT18" i="5"/>
  <c r="BOU18" i="5"/>
  <c r="BOV18" i="5"/>
  <c r="BOW18" i="5"/>
  <c r="BOX18" i="5"/>
  <c r="BOY18" i="5"/>
  <c r="BOZ18" i="5"/>
  <c r="BPA18" i="5"/>
  <c r="BPB18" i="5"/>
  <c r="BPC18" i="5"/>
  <c r="BPD18" i="5"/>
  <c r="BPE18" i="5"/>
  <c r="BPF18" i="5"/>
  <c r="BPG18" i="5"/>
  <c r="BPH18" i="5"/>
  <c r="BPI18" i="5"/>
  <c r="BPJ18" i="5"/>
  <c r="BPK18" i="5"/>
  <c r="BPL18" i="5"/>
  <c r="BPM18" i="5"/>
  <c r="BPN18" i="5"/>
  <c r="BPO18" i="5"/>
  <c r="BPP18" i="5"/>
  <c r="BPQ18" i="5"/>
  <c r="BPR18" i="5"/>
  <c r="BPS18" i="5"/>
  <c r="BPT18" i="5"/>
  <c r="BPU18" i="5"/>
  <c r="BPV18" i="5"/>
  <c r="BPW18" i="5"/>
  <c r="BPX18" i="5"/>
  <c r="BPY18" i="5"/>
  <c r="BPZ18" i="5"/>
  <c r="BQA18" i="5"/>
  <c r="BQB18" i="5"/>
  <c r="BQC18" i="5"/>
  <c r="BQD18" i="5"/>
  <c r="BQE18" i="5"/>
  <c r="BQF18" i="5"/>
  <c r="BQG18" i="5"/>
  <c r="BQH18" i="5"/>
  <c r="BQI18" i="5"/>
  <c r="BQJ18" i="5"/>
  <c r="BQK18" i="5"/>
  <c r="BQL18" i="5"/>
  <c r="BQM18" i="5"/>
  <c r="BQN18" i="5"/>
  <c r="BQO18" i="5"/>
  <c r="BQP18" i="5"/>
  <c r="BQQ18" i="5"/>
  <c r="BQR18" i="5"/>
  <c r="BQS18" i="5"/>
  <c r="BQT18" i="5"/>
  <c r="BQU18" i="5"/>
  <c r="BQV18" i="5"/>
  <c r="BQW18" i="5"/>
  <c r="BQX18" i="5"/>
  <c r="BQY18" i="5"/>
  <c r="BQZ18" i="5"/>
  <c r="BRA18" i="5"/>
  <c r="BRB18" i="5"/>
  <c r="BRC18" i="5"/>
  <c r="BRD18" i="5"/>
  <c r="BRE18" i="5"/>
  <c r="BRF18" i="5"/>
  <c r="BRG18" i="5"/>
  <c r="BRH18" i="5"/>
  <c r="BRI18" i="5"/>
  <c r="BRJ18" i="5"/>
  <c r="BRK18" i="5"/>
  <c r="BRL18" i="5"/>
  <c r="BRM18" i="5"/>
  <c r="BRN18" i="5"/>
  <c r="BRO18" i="5"/>
  <c r="BRP18" i="5"/>
  <c r="BRQ18" i="5"/>
  <c r="BRR18" i="5"/>
  <c r="BRS18" i="5"/>
  <c r="BRT18" i="5"/>
  <c r="BRU18" i="5"/>
  <c r="BRV18" i="5"/>
  <c r="BRW18" i="5"/>
  <c r="BRX18" i="5"/>
  <c r="BRY18" i="5"/>
  <c r="BRZ18" i="5"/>
  <c r="BSA18" i="5"/>
  <c r="BSB18" i="5"/>
  <c r="BSC18" i="5"/>
  <c r="BSD18" i="5"/>
  <c r="BSE18" i="5"/>
  <c r="BSF18" i="5"/>
  <c r="BSG18" i="5"/>
  <c r="BSH18" i="5"/>
  <c r="BSI18" i="5"/>
  <c r="BSJ18" i="5"/>
  <c r="BSK18" i="5"/>
  <c r="BSL18" i="5"/>
  <c r="BSM18" i="5"/>
  <c r="BSN18" i="5"/>
  <c r="BSO18" i="5"/>
  <c r="BSP18" i="5"/>
  <c r="BSQ18" i="5"/>
  <c r="BSR18" i="5"/>
  <c r="BSS18" i="5"/>
  <c r="BST18" i="5"/>
  <c r="BSU18" i="5"/>
  <c r="BSV18" i="5"/>
  <c r="BSW18" i="5"/>
  <c r="BSX18" i="5"/>
  <c r="BSY18" i="5"/>
  <c r="BSZ18" i="5"/>
  <c r="BTA18" i="5"/>
  <c r="BTB18" i="5"/>
  <c r="BTC18" i="5"/>
  <c r="BTD18" i="5"/>
  <c r="BTE18" i="5"/>
  <c r="BTF18" i="5"/>
  <c r="BTG18" i="5"/>
  <c r="BTH18" i="5"/>
  <c r="BTI18" i="5"/>
  <c r="BTJ18" i="5"/>
  <c r="BTK18" i="5"/>
  <c r="BTL18" i="5"/>
  <c r="BTM18" i="5"/>
  <c r="BTN18" i="5"/>
  <c r="BTO18" i="5"/>
  <c r="BTP18" i="5"/>
  <c r="BTQ18" i="5"/>
  <c r="BTR18" i="5"/>
  <c r="BTS18" i="5"/>
  <c r="BTT18" i="5"/>
  <c r="BTU18" i="5"/>
  <c r="BTV18" i="5"/>
  <c r="BTW18" i="5"/>
  <c r="BTX18" i="5"/>
  <c r="BTY18" i="5"/>
  <c r="BTZ18" i="5"/>
  <c r="BUA18" i="5"/>
  <c r="BUB18" i="5"/>
  <c r="BUC18" i="5"/>
  <c r="BUD18" i="5"/>
  <c r="BUE18" i="5"/>
  <c r="BUF18" i="5"/>
  <c r="BUG18" i="5"/>
  <c r="BUH18" i="5"/>
  <c r="BUI18" i="5"/>
  <c r="BUJ18" i="5"/>
  <c r="BUK18" i="5"/>
  <c r="BUL18" i="5"/>
  <c r="BUM18" i="5"/>
  <c r="BUN18" i="5"/>
  <c r="BUO18" i="5"/>
  <c r="BUP18" i="5"/>
  <c r="BUQ18" i="5"/>
  <c r="BUR18" i="5"/>
  <c r="BUS18" i="5"/>
  <c r="BUT18" i="5"/>
  <c r="BUU18" i="5"/>
  <c r="BUV18" i="5"/>
  <c r="BUW18" i="5"/>
  <c r="BUX18" i="5"/>
  <c r="BUY18" i="5"/>
  <c r="BUZ18" i="5"/>
  <c r="BVA18" i="5"/>
  <c r="BVB18" i="5"/>
  <c r="BVC18" i="5"/>
  <c r="BVD18" i="5"/>
  <c r="BVE18" i="5"/>
  <c r="BVF18" i="5"/>
  <c r="BVG18" i="5"/>
  <c r="BVH18" i="5"/>
  <c r="BVI18" i="5"/>
  <c r="BVJ18" i="5"/>
  <c r="BVK18" i="5"/>
  <c r="BVL18" i="5"/>
  <c r="BVM18" i="5"/>
  <c r="BVN18" i="5"/>
  <c r="BVO18" i="5"/>
  <c r="BVP18" i="5"/>
  <c r="BVQ18" i="5"/>
  <c r="BVR18" i="5"/>
  <c r="BVS18" i="5"/>
  <c r="BVT18" i="5"/>
  <c r="BVU18" i="5"/>
  <c r="BVV18" i="5"/>
  <c r="BVW18" i="5"/>
  <c r="BVX18" i="5"/>
  <c r="BVY18" i="5"/>
  <c r="BVZ18" i="5"/>
  <c r="BWA18" i="5"/>
  <c r="BWB18" i="5"/>
  <c r="BWC18" i="5"/>
  <c r="BWD18" i="5"/>
  <c r="BWE18" i="5"/>
  <c r="BWF18" i="5"/>
  <c r="BWG18" i="5"/>
  <c r="BWH18" i="5"/>
  <c r="BWI18" i="5"/>
  <c r="BWJ18" i="5"/>
  <c r="BWK18" i="5"/>
  <c r="BWL18" i="5"/>
  <c r="BWM18" i="5"/>
  <c r="BWN18" i="5"/>
  <c r="BWO18" i="5"/>
  <c r="BWP18" i="5"/>
  <c r="BWQ18" i="5"/>
  <c r="BWR18" i="5"/>
  <c r="BWS18" i="5"/>
  <c r="BWT18" i="5"/>
  <c r="BWU18" i="5"/>
  <c r="BWV18" i="5"/>
  <c r="BWW18" i="5"/>
  <c r="BWX18" i="5"/>
  <c r="BWY18" i="5"/>
  <c r="BWZ18" i="5"/>
  <c r="BXA18" i="5"/>
  <c r="BXB18" i="5"/>
  <c r="BXC18" i="5"/>
  <c r="BXD18" i="5"/>
  <c r="BXE18" i="5"/>
  <c r="BXF18" i="5"/>
  <c r="BXG18" i="5"/>
  <c r="BXH18" i="5"/>
  <c r="BXI18" i="5"/>
  <c r="BXJ18" i="5"/>
  <c r="BXK18" i="5"/>
  <c r="BXL18" i="5"/>
  <c r="BXM18" i="5"/>
  <c r="BXN18" i="5"/>
  <c r="BXO18" i="5"/>
  <c r="BXP18" i="5"/>
  <c r="BXQ18" i="5"/>
  <c r="BXR18" i="5"/>
  <c r="BXS18" i="5"/>
  <c r="BXT18" i="5"/>
  <c r="BXU18" i="5"/>
  <c r="BXV18" i="5"/>
  <c r="BXW18" i="5"/>
  <c r="BXX18" i="5"/>
  <c r="BXY18" i="5"/>
  <c r="BXZ18" i="5"/>
  <c r="BYA18" i="5"/>
  <c r="BYB18" i="5"/>
  <c r="BYC18" i="5"/>
  <c r="BYD18" i="5"/>
  <c r="BYE18" i="5"/>
  <c r="BYF18" i="5"/>
  <c r="BYG18" i="5"/>
  <c r="BYH18" i="5"/>
  <c r="BYI18" i="5"/>
  <c r="BYJ18" i="5"/>
  <c r="BYK18" i="5"/>
  <c r="BYL18" i="5"/>
  <c r="BYM18" i="5"/>
  <c r="BYN18" i="5"/>
  <c r="BYO18" i="5"/>
  <c r="BYP18" i="5"/>
  <c r="BYQ18" i="5"/>
  <c r="BYR18" i="5"/>
  <c r="BYS18" i="5"/>
  <c r="BYT18" i="5"/>
  <c r="BYU18" i="5"/>
  <c r="BYV18" i="5"/>
  <c r="BYW18" i="5"/>
  <c r="BYX18" i="5"/>
  <c r="BYY18" i="5"/>
  <c r="BYZ18" i="5"/>
  <c r="BZA18" i="5"/>
  <c r="BZB18" i="5"/>
  <c r="BZC18" i="5"/>
  <c r="BZD18" i="5"/>
  <c r="BZE18" i="5"/>
  <c r="BZF18" i="5"/>
  <c r="BZG18" i="5"/>
  <c r="BZH18" i="5"/>
  <c r="BZI18" i="5"/>
  <c r="BZJ18" i="5"/>
  <c r="BZK18" i="5"/>
  <c r="BZL18" i="5"/>
  <c r="BZM18" i="5"/>
  <c r="BZN18" i="5"/>
  <c r="BZO18" i="5"/>
  <c r="BZP18" i="5"/>
  <c r="BZQ18" i="5"/>
  <c r="BZR18" i="5"/>
  <c r="BZS18" i="5"/>
  <c r="BZT18" i="5"/>
  <c r="BZU18" i="5"/>
  <c r="BZV18" i="5"/>
  <c r="BZW18" i="5"/>
  <c r="BZX18" i="5"/>
  <c r="BZY18" i="5"/>
  <c r="BZZ18" i="5"/>
  <c r="CAA18" i="5"/>
  <c r="CAB18" i="5"/>
  <c r="CAC18" i="5"/>
  <c r="CAD18" i="5"/>
  <c r="CAE18" i="5"/>
  <c r="CAF18" i="5"/>
  <c r="CAG18" i="5"/>
  <c r="CAH18" i="5"/>
  <c r="CAI18" i="5"/>
  <c r="CAJ18" i="5"/>
  <c r="CAK18" i="5"/>
  <c r="CAL18" i="5"/>
  <c r="CAM18" i="5"/>
  <c r="CAN18" i="5"/>
  <c r="CAO18" i="5"/>
  <c r="CAP18" i="5"/>
  <c r="CAQ18" i="5"/>
  <c r="CAR18" i="5"/>
  <c r="CAS18" i="5"/>
  <c r="CAT18" i="5"/>
  <c r="CAU18" i="5"/>
  <c r="CAV18" i="5"/>
  <c r="CAW18" i="5"/>
  <c r="CAX18" i="5"/>
  <c r="CAY18" i="5"/>
  <c r="CAZ18" i="5"/>
  <c r="CBA18" i="5"/>
  <c r="CBB18" i="5"/>
  <c r="CBC18" i="5"/>
  <c r="CBD18" i="5"/>
  <c r="CBE18" i="5"/>
  <c r="CBF18" i="5"/>
  <c r="CBG18" i="5"/>
  <c r="CBH18" i="5"/>
  <c r="CBI18" i="5"/>
  <c r="CBJ18" i="5"/>
  <c r="CBK18" i="5"/>
  <c r="CBL18" i="5"/>
  <c r="CBM18" i="5"/>
  <c r="CBN18" i="5"/>
  <c r="CBO18" i="5"/>
  <c r="CBP18" i="5"/>
  <c r="CBQ18" i="5"/>
  <c r="CBR18" i="5"/>
  <c r="CBS18" i="5"/>
  <c r="CBT18" i="5"/>
  <c r="CBU18" i="5"/>
  <c r="CBV18" i="5"/>
  <c r="CBW18" i="5"/>
  <c r="CBX18" i="5"/>
  <c r="CBY18" i="5"/>
  <c r="CBZ18" i="5"/>
  <c r="CCA18" i="5"/>
  <c r="CCB18" i="5"/>
  <c r="CCC18" i="5"/>
  <c r="CCD18" i="5"/>
  <c r="CCE18" i="5"/>
  <c r="CCF18" i="5"/>
  <c r="CCG18" i="5"/>
  <c r="CCH18" i="5"/>
  <c r="CCI18" i="5"/>
  <c r="CCJ18" i="5"/>
  <c r="CCK18" i="5"/>
  <c r="CCL18" i="5"/>
  <c r="CCM18" i="5"/>
  <c r="CCN18" i="5"/>
  <c r="CCO18" i="5"/>
  <c r="CCP18" i="5"/>
  <c r="CCQ18" i="5"/>
  <c r="CCR18" i="5"/>
  <c r="CCS18" i="5"/>
  <c r="CCT18" i="5"/>
  <c r="CCU18" i="5"/>
  <c r="CCV18" i="5"/>
  <c r="CCW18" i="5"/>
  <c r="CCX18" i="5"/>
  <c r="CCY18" i="5"/>
  <c r="CCZ18" i="5"/>
  <c r="CDA18" i="5"/>
  <c r="CDB18" i="5"/>
  <c r="CDC18" i="5"/>
  <c r="CDD18" i="5"/>
  <c r="CDE18" i="5"/>
  <c r="CDF18" i="5"/>
  <c r="CDG18" i="5"/>
  <c r="CDH18" i="5"/>
  <c r="CDI18" i="5"/>
  <c r="CDJ18" i="5"/>
  <c r="CDK18" i="5"/>
  <c r="CDL18" i="5"/>
  <c r="CDM18" i="5"/>
  <c r="CDN18" i="5"/>
  <c r="CDO18" i="5"/>
  <c r="CDP18" i="5"/>
  <c r="CDQ18" i="5"/>
  <c r="CDR18" i="5"/>
  <c r="CDS18" i="5"/>
  <c r="CDT18" i="5"/>
  <c r="CDU18" i="5"/>
  <c r="CDV18" i="5"/>
  <c r="CDW18" i="5"/>
  <c r="CDX18" i="5"/>
  <c r="CDY18" i="5"/>
  <c r="CDZ18" i="5"/>
  <c r="CEA18" i="5"/>
  <c r="CEB18" i="5"/>
  <c r="CEC18" i="5"/>
  <c r="CED18" i="5"/>
  <c r="CEE18" i="5"/>
  <c r="CEF18" i="5"/>
  <c r="CEG18" i="5"/>
  <c r="CEH18" i="5"/>
  <c r="CEI18" i="5"/>
  <c r="CEJ18" i="5"/>
  <c r="CEK18" i="5"/>
  <c r="CEL18" i="5"/>
  <c r="CEM18" i="5"/>
  <c r="CEN18" i="5"/>
  <c r="CEO18" i="5"/>
  <c r="CEP18" i="5"/>
  <c r="CEQ18" i="5"/>
  <c r="CER18" i="5"/>
  <c r="CES18" i="5"/>
  <c r="CET18" i="5"/>
  <c r="CEU18" i="5"/>
  <c r="CEV18" i="5"/>
  <c r="CEW18" i="5"/>
  <c r="CEX18" i="5"/>
  <c r="CEY18" i="5"/>
  <c r="CEZ18" i="5"/>
  <c r="CFA18" i="5"/>
  <c r="CFB18" i="5"/>
  <c r="CFC18" i="5"/>
  <c r="CFD18" i="5"/>
  <c r="CFE18" i="5"/>
  <c r="CFF18" i="5"/>
  <c r="CFG18" i="5"/>
  <c r="CFH18" i="5"/>
  <c r="CFI18" i="5"/>
  <c r="CFJ18" i="5"/>
  <c r="CFK18" i="5"/>
  <c r="CFL18" i="5"/>
  <c r="CFM18" i="5"/>
  <c r="CFN18" i="5"/>
  <c r="CFO18" i="5"/>
  <c r="CFP18" i="5"/>
  <c r="CFQ18" i="5"/>
  <c r="CFR18" i="5"/>
  <c r="CFS18" i="5"/>
  <c r="CFT18" i="5"/>
  <c r="CFU18" i="5"/>
  <c r="CFV18" i="5"/>
  <c r="CFW18" i="5"/>
  <c r="CFX18" i="5"/>
  <c r="CFY18" i="5"/>
  <c r="CFZ18" i="5"/>
  <c r="CGA18" i="5"/>
  <c r="CGB18" i="5"/>
  <c r="CGC18" i="5"/>
  <c r="CGD18" i="5"/>
  <c r="CGE18" i="5"/>
  <c r="CGF18" i="5"/>
  <c r="CGG18" i="5"/>
  <c r="CGH18" i="5"/>
  <c r="CGI18" i="5"/>
  <c r="CGJ18" i="5"/>
  <c r="CGK18" i="5"/>
  <c r="CGL18" i="5"/>
  <c r="CGM18" i="5"/>
  <c r="CGN18" i="5"/>
  <c r="CGO18" i="5"/>
  <c r="CGP18" i="5"/>
  <c r="CGQ18" i="5"/>
  <c r="CGR18" i="5"/>
  <c r="CGS18" i="5"/>
  <c r="CGT18" i="5"/>
  <c r="CGU18" i="5"/>
  <c r="CGV18" i="5"/>
  <c r="CGW18" i="5"/>
  <c r="CGX18" i="5"/>
  <c r="CGY18" i="5"/>
  <c r="CGZ18" i="5"/>
  <c r="CHA18" i="5"/>
  <c r="CHB18" i="5"/>
  <c r="CHC18" i="5"/>
  <c r="CHD18" i="5"/>
  <c r="CHE18" i="5"/>
  <c r="CHF18" i="5"/>
  <c r="CHG18" i="5"/>
  <c r="CHH18" i="5"/>
  <c r="CHI18" i="5"/>
  <c r="CHJ18" i="5"/>
  <c r="CHK18" i="5"/>
  <c r="CHL18" i="5"/>
  <c r="CHM18" i="5"/>
  <c r="CHN18" i="5"/>
  <c r="CHO18" i="5"/>
  <c r="CHP18" i="5"/>
  <c r="CHQ18" i="5"/>
  <c r="CHR18" i="5"/>
  <c r="CHS18" i="5"/>
  <c r="CHT18" i="5"/>
  <c r="CHU18" i="5"/>
  <c r="CHV18" i="5"/>
  <c r="CHW18" i="5"/>
  <c r="CHX18" i="5"/>
  <c r="CHY18" i="5"/>
  <c r="CHZ18" i="5"/>
  <c r="CIA18" i="5"/>
  <c r="CIB18" i="5"/>
  <c r="CIC18" i="5"/>
  <c r="CID18" i="5"/>
  <c r="CIE18" i="5"/>
  <c r="CIF18" i="5"/>
  <c r="CIG18" i="5"/>
  <c r="CIH18" i="5"/>
  <c r="CII18" i="5"/>
  <c r="CIJ18" i="5"/>
  <c r="CIK18" i="5"/>
  <c r="CIL18" i="5"/>
  <c r="CIM18" i="5"/>
  <c r="CIN18" i="5"/>
  <c r="CIO18" i="5"/>
  <c r="CIP18" i="5"/>
  <c r="CIQ18" i="5"/>
  <c r="CIR18" i="5"/>
  <c r="CIS18" i="5"/>
  <c r="CIT18" i="5"/>
  <c r="CIU18" i="5"/>
  <c r="CIV18" i="5"/>
  <c r="CIW18" i="5"/>
  <c r="CIX18" i="5"/>
  <c r="CIY18" i="5"/>
  <c r="CIZ18" i="5"/>
  <c r="CJA18" i="5"/>
  <c r="CJB18" i="5"/>
  <c r="CJC18" i="5"/>
  <c r="CJD18" i="5"/>
  <c r="CJE18" i="5"/>
  <c r="CJF18" i="5"/>
  <c r="CJG18" i="5"/>
  <c r="CJH18" i="5"/>
  <c r="CJI18" i="5"/>
  <c r="CJJ18" i="5"/>
  <c r="CJK18" i="5"/>
  <c r="CJL18" i="5"/>
  <c r="CJM18" i="5"/>
  <c r="CJN18" i="5"/>
  <c r="CJO18" i="5"/>
  <c r="CJP18" i="5"/>
  <c r="CJQ18" i="5"/>
  <c r="CJR18" i="5"/>
  <c r="CJS18" i="5"/>
  <c r="CJT18" i="5"/>
  <c r="CJU18" i="5"/>
  <c r="CJV18" i="5"/>
  <c r="CJW18" i="5"/>
  <c r="CJX18" i="5"/>
  <c r="CJY18" i="5"/>
  <c r="CJZ18" i="5"/>
  <c r="CKA18" i="5"/>
  <c r="CKB18" i="5"/>
  <c r="CKC18" i="5"/>
  <c r="CKD18" i="5"/>
  <c r="CKE18" i="5"/>
  <c r="CKF18" i="5"/>
  <c r="CKG18" i="5"/>
  <c r="CKH18" i="5"/>
  <c r="CKI18" i="5"/>
  <c r="CKJ18" i="5"/>
  <c r="CKK18" i="5"/>
  <c r="CKL18" i="5"/>
  <c r="CKM18" i="5"/>
  <c r="CKN18" i="5"/>
  <c r="CKO18" i="5"/>
  <c r="CKP18" i="5"/>
  <c r="CKQ18" i="5"/>
  <c r="CKR18" i="5"/>
  <c r="CKS18" i="5"/>
  <c r="CKT18" i="5"/>
  <c r="CKU18" i="5"/>
  <c r="CKV18" i="5"/>
  <c r="CKW18" i="5"/>
  <c r="CKX18" i="5"/>
  <c r="CKY18" i="5"/>
  <c r="CKZ18" i="5"/>
  <c r="CLA18" i="5"/>
  <c r="CLB18" i="5"/>
  <c r="CLC18" i="5"/>
  <c r="CLD18" i="5"/>
  <c r="CLE18" i="5"/>
  <c r="CLF18" i="5"/>
  <c r="CLG18" i="5"/>
  <c r="CLH18" i="5"/>
  <c r="CLI18" i="5"/>
  <c r="CLJ18" i="5"/>
  <c r="CLK18" i="5"/>
  <c r="CLL18" i="5"/>
  <c r="CLM18" i="5"/>
  <c r="CLN18" i="5"/>
  <c r="CLO18" i="5"/>
  <c r="CLP18" i="5"/>
  <c r="CLQ18" i="5"/>
  <c r="CLR18" i="5"/>
  <c r="CLS18" i="5"/>
  <c r="CLT18" i="5"/>
  <c r="CLU18" i="5"/>
  <c r="CLV18" i="5"/>
  <c r="CLW18" i="5"/>
  <c r="CLX18" i="5"/>
  <c r="CLY18" i="5"/>
  <c r="CLZ18" i="5"/>
  <c r="CMA18" i="5"/>
  <c r="CMB18" i="5"/>
  <c r="CMC18" i="5"/>
  <c r="CMD18" i="5"/>
  <c r="CME18" i="5"/>
  <c r="CMF18" i="5"/>
  <c r="CMG18" i="5"/>
  <c r="CMH18" i="5"/>
  <c r="CMI18" i="5"/>
  <c r="CMJ18" i="5"/>
  <c r="CMK18" i="5"/>
  <c r="CML18" i="5"/>
  <c r="CMM18" i="5"/>
  <c r="CMN18" i="5"/>
  <c r="CMO18" i="5"/>
  <c r="CMP18" i="5"/>
  <c r="CMQ18" i="5"/>
  <c r="CMR18" i="5"/>
  <c r="CMS18" i="5"/>
  <c r="CMT18" i="5"/>
  <c r="CMU18" i="5"/>
  <c r="CMV18" i="5"/>
  <c r="CMW18" i="5"/>
  <c r="CMX18" i="5"/>
  <c r="CMY18" i="5"/>
  <c r="CMZ18" i="5"/>
  <c r="CNA18" i="5"/>
  <c r="CNB18" i="5"/>
  <c r="CNC18" i="5"/>
  <c r="CND18" i="5"/>
  <c r="CNE18" i="5"/>
  <c r="CNF18" i="5"/>
  <c r="CNG18" i="5"/>
  <c r="CNH18" i="5"/>
  <c r="CNI18" i="5"/>
  <c r="CNJ18" i="5"/>
  <c r="CNK18" i="5"/>
  <c r="CNL18" i="5"/>
  <c r="CNM18" i="5"/>
  <c r="CNN18" i="5"/>
  <c r="CNO18" i="5"/>
  <c r="CNP18" i="5"/>
  <c r="CNQ18" i="5"/>
  <c r="CNR18" i="5"/>
  <c r="CNS18" i="5"/>
  <c r="CNT18" i="5"/>
  <c r="CNU18" i="5"/>
  <c r="CNV18" i="5"/>
  <c r="CNW18" i="5"/>
  <c r="CNX18" i="5"/>
  <c r="CNY18" i="5"/>
  <c r="CNZ18" i="5"/>
  <c r="COA18" i="5"/>
  <c r="COB18" i="5"/>
  <c r="COC18" i="5"/>
  <c r="COD18" i="5"/>
  <c r="COE18" i="5"/>
  <c r="COF18" i="5"/>
  <c r="COG18" i="5"/>
  <c r="COH18" i="5"/>
  <c r="COI18" i="5"/>
  <c r="COJ18" i="5"/>
  <c r="COK18" i="5"/>
  <c r="COL18" i="5"/>
  <c r="COM18" i="5"/>
  <c r="CON18" i="5"/>
  <c r="COO18" i="5"/>
  <c r="COP18" i="5"/>
  <c r="COQ18" i="5"/>
  <c r="COR18" i="5"/>
  <c r="COS18" i="5"/>
  <c r="COT18" i="5"/>
  <c r="COU18" i="5"/>
  <c r="COV18" i="5"/>
  <c r="COW18" i="5"/>
  <c r="COX18" i="5"/>
  <c r="COY18" i="5"/>
  <c r="COZ18" i="5"/>
  <c r="CPA18" i="5"/>
  <c r="CPB18" i="5"/>
  <c r="CPC18" i="5"/>
  <c r="CPD18" i="5"/>
  <c r="CPE18" i="5"/>
  <c r="CPF18" i="5"/>
  <c r="CPG18" i="5"/>
  <c r="CPH18" i="5"/>
  <c r="CPI18" i="5"/>
  <c r="CPJ18" i="5"/>
  <c r="CPK18" i="5"/>
  <c r="CPL18" i="5"/>
  <c r="CPM18" i="5"/>
  <c r="CPN18" i="5"/>
  <c r="CPO18" i="5"/>
  <c r="CPP18" i="5"/>
  <c r="CPQ18" i="5"/>
  <c r="CPR18" i="5"/>
  <c r="CPS18" i="5"/>
  <c r="CPT18" i="5"/>
  <c r="CPU18" i="5"/>
  <c r="CPV18" i="5"/>
  <c r="CPW18" i="5"/>
  <c r="CPX18" i="5"/>
  <c r="CPY18" i="5"/>
  <c r="CPZ18" i="5"/>
  <c r="CQA18" i="5"/>
  <c r="CQB18" i="5"/>
  <c r="CQC18" i="5"/>
  <c r="CQD18" i="5"/>
  <c r="CQE18" i="5"/>
  <c r="CQF18" i="5"/>
  <c r="CQG18" i="5"/>
  <c r="CQH18" i="5"/>
  <c r="CQI18" i="5"/>
  <c r="CQJ18" i="5"/>
  <c r="CQK18" i="5"/>
  <c r="CQL18" i="5"/>
  <c r="CQM18" i="5"/>
  <c r="CQN18" i="5"/>
  <c r="CQO18" i="5"/>
  <c r="CQP18" i="5"/>
  <c r="CQQ18" i="5"/>
  <c r="CQR18" i="5"/>
  <c r="CQS18" i="5"/>
  <c r="CQT18" i="5"/>
  <c r="CQU18" i="5"/>
  <c r="CQV18" i="5"/>
  <c r="CQW18" i="5"/>
  <c r="CQX18" i="5"/>
  <c r="CQY18" i="5"/>
  <c r="CQZ18" i="5"/>
  <c r="CRA18" i="5"/>
  <c r="CRB18" i="5"/>
  <c r="CRC18" i="5"/>
  <c r="CRD18" i="5"/>
  <c r="CRE18" i="5"/>
  <c r="CRF18" i="5"/>
  <c r="CRG18" i="5"/>
  <c r="CRH18" i="5"/>
  <c r="CRI18" i="5"/>
  <c r="CRJ18" i="5"/>
  <c r="CRK18" i="5"/>
  <c r="CRL18" i="5"/>
  <c r="CRM18" i="5"/>
  <c r="CRN18" i="5"/>
  <c r="CRO18" i="5"/>
  <c r="CRP18" i="5"/>
  <c r="CRQ18" i="5"/>
  <c r="CRR18" i="5"/>
  <c r="CRS18" i="5"/>
  <c r="CRT18" i="5"/>
  <c r="CRU18" i="5"/>
  <c r="CRV18" i="5"/>
  <c r="CRW18" i="5"/>
  <c r="CRX18" i="5"/>
  <c r="CRY18" i="5"/>
  <c r="CRZ18" i="5"/>
  <c r="CSA18" i="5"/>
  <c r="CSB18" i="5"/>
  <c r="CSC18" i="5"/>
  <c r="CSD18" i="5"/>
  <c r="CSE18" i="5"/>
  <c r="CSF18" i="5"/>
  <c r="CSG18" i="5"/>
  <c r="CSH18" i="5"/>
  <c r="CSI18" i="5"/>
  <c r="CSJ18" i="5"/>
  <c r="CSK18" i="5"/>
  <c r="CSL18" i="5"/>
  <c r="CSM18" i="5"/>
  <c r="CSN18" i="5"/>
  <c r="CSO18" i="5"/>
  <c r="CSP18" i="5"/>
  <c r="CSQ18" i="5"/>
  <c r="CSR18" i="5"/>
  <c r="CSS18" i="5"/>
  <c r="CST18" i="5"/>
  <c r="CSU18" i="5"/>
  <c r="CSV18" i="5"/>
  <c r="CSW18" i="5"/>
  <c r="CSX18" i="5"/>
  <c r="CSY18" i="5"/>
  <c r="CSZ18" i="5"/>
  <c r="CTA18" i="5"/>
  <c r="CTB18" i="5"/>
  <c r="CTC18" i="5"/>
  <c r="CTD18" i="5"/>
  <c r="CTE18" i="5"/>
  <c r="CTF18" i="5"/>
  <c r="CTG18" i="5"/>
  <c r="CTH18" i="5"/>
  <c r="CTI18" i="5"/>
  <c r="CTJ18" i="5"/>
  <c r="CTK18" i="5"/>
  <c r="CTL18" i="5"/>
  <c r="CTM18" i="5"/>
  <c r="CTN18" i="5"/>
  <c r="CTO18" i="5"/>
  <c r="CTP18" i="5"/>
  <c r="CTQ18" i="5"/>
  <c r="CTR18" i="5"/>
  <c r="CTS18" i="5"/>
  <c r="CTT18" i="5"/>
  <c r="CTU18" i="5"/>
  <c r="CTV18" i="5"/>
  <c r="CTW18" i="5"/>
  <c r="CTX18" i="5"/>
  <c r="CTY18" i="5"/>
  <c r="CTZ18" i="5"/>
  <c r="CUA18" i="5"/>
  <c r="CUB18" i="5"/>
  <c r="CUC18" i="5"/>
  <c r="CUD18" i="5"/>
  <c r="CUE18" i="5"/>
  <c r="CUF18" i="5"/>
  <c r="CUG18" i="5"/>
  <c r="CUH18" i="5"/>
  <c r="CUI18" i="5"/>
  <c r="CUJ18" i="5"/>
  <c r="CUK18" i="5"/>
  <c r="CUL18" i="5"/>
  <c r="CUM18" i="5"/>
  <c r="CUN18" i="5"/>
  <c r="CUO18" i="5"/>
  <c r="CUP18" i="5"/>
  <c r="CUQ18" i="5"/>
  <c r="CUR18" i="5"/>
  <c r="CUS18" i="5"/>
  <c r="CUT18" i="5"/>
  <c r="CUU18" i="5"/>
  <c r="CUV18" i="5"/>
  <c r="CUW18" i="5"/>
  <c r="CUX18" i="5"/>
  <c r="CUY18" i="5"/>
  <c r="CUZ18" i="5"/>
  <c r="CVA18" i="5"/>
  <c r="CVB18" i="5"/>
  <c r="CVC18" i="5"/>
  <c r="BEV19" i="5"/>
  <c r="BEW19" i="5"/>
  <c r="BEX19" i="5"/>
  <c r="BEY19" i="5"/>
  <c r="BEZ19" i="5"/>
  <c r="BFA19" i="5"/>
  <c r="BFB19" i="5"/>
  <c r="BFC19" i="5"/>
  <c r="BFD19" i="5"/>
  <c r="BFE19" i="5"/>
  <c r="BFF19" i="5"/>
  <c r="BFG19" i="5"/>
  <c r="BFH19" i="5"/>
  <c r="BFI19" i="5"/>
  <c r="BFJ19" i="5"/>
  <c r="BFK19" i="5"/>
  <c r="BFL19" i="5"/>
  <c r="BFM19" i="5"/>
  <c r="BFN19" i="5"/>
  <c r="BFO19" i="5"/>
  <c r="BFP19" i="5"/>
  <c r="BFQ19" i="5"/>
  <c r="BFR19" i="5"/>
  <c r="BFS19" i="5"/>
  <c r="BFT19" i="5"/>
  <c r="BFU19" i="5"/>
  <c r="BFV19" i="5"/>
  <c r="BFW19" i="5"/>
  <c r="BFX19" i="5"/>
  <c r="BFY19" i="5"/>
  <c r="BFZ19" i="5"/>
  <c r="BGA19" i="5"/>
  <c r="BGB19" i="5"/>
  <c r="BGC19" i="5"/>
  <c r="BGD19" i="5"/>
  <c r="BGE19" i="5"/>
  <c r="BGF19" i="5"/>
  <c r="BGG19" i="5"/>
  <c r="BGH19" i="5"/>
  <c r="BGI19" i="5"/>
  <c r="BGJ19" i="5"/>
  <c r="BGK19" i="5"/>
  <c r="BGL19" i="5"/>
  <c r="BGM19" i="5"/>
  <c r="BGN19" i="5"/>
  <c r="BGO19" i="5"/>
  <c r="BGP19" i="5"/>
  <c r="BGQ19" i="5"/>
  <c r="BGR19" i="5"/>
  <c r="BGS19" i="5"/>
  <c r="BGT19" i="5"/>
  <c r="BGU19" i="5"/>
  <c r="BGV19" i="5"/>
  <c r="BGW19" i="5"/>
  <c r="BGX19" i="5"/>
  <c r="BGY19" i="5"/>
  <c r="BGZ19" i="5"/>
  <c r="BHA19" i="5"/>
  <c r="BHB19" i="5"/>
  <c r="BHC19" i="5"/>
  <c r="BHD19" i="5"/>
  <c r="BHE19" i="5"/>
  <c r="BHF19" i="5"/>
  <c r="BHG19" i="5"/>
  <c r="BHH19" i="5"/>
  <c r="BHI19" i="5"/>
  <c r="BHJ19" i="5"/>
  <c r="BHK19" i="5"/>
  <c r="BHL19" i="5"/>
  <c r="BHM19" i="5"/>
  <c r="BHN19" i="5"/>
  <c r="BHO19" i="5"/>
  <c r="BHP19" i="5"/>
  <c r="BHQ19" i="5"/>
  <c r="BHR19" i="5"/>
  <c r="BHS19" i="5"/>
  <c r="BHT19" i="5"/>
  <c r="BHU19" i="5"/>
  <c r="BHV19" i="5"/>
  <c r="BHW19" i="5"/>
  <c r="BHX19" i="5"/>
  <c r="BHY19" i="5"/>
  <c r="BHZ19" i="5"/>
  <c r="BIA19" i="5"/>
  <c r="BIB19" i="5"/>
  <c r="BIC19" i="5"/>
  <c r="BID19" i="5"/>
  <c r="BIE19" i="5"/>
  <c r="BIF19" i="5"/>
  <c r="BIG19" i="5"/>
  <c r="BIH19" i="5"/>
  <c r="BII19" i="5"/>
  <c r="BIJ19" i="5"/>
  <c r="BIK19" i="5"/>
  <c r="BIL19" i="5"/>
  <c r="BIM19" i="5"/>
  <c r="BIN19" i="5"/>
  <c r="BIO19" i="5"/>
  <c r="BIP19" i="5"/>
  <c r="BIQ19" i="5"/>
  <c r="BIR19" i="5"/>
  <c r="BIS19" i="5"/>
  <c r="BIT19" i="5"/>
  <c r="BIU19" i="5"/>
  <c r="BIV19" i="5"/>
  <c r="BIW19" i="5"/>
  <c r="BIX19" i="5"/>
  <c r="BIY19" i="5"/>
  <c r="BIZ19" i="5"/>
  <c r="BJA19" i="5"/>
  <c r="BJB19" i="5"/>
  <c r="BJC19" i="5"/>
  <c r="BJD19" i="5"/>
  <c r="BJE19" i="5"/>
  <c r="BJF19" i="5"/>
  <c r="BJG19" i="5"/>
  <c r="BJH19" i="5"/>
  <c r="BJI19" i="5"/>
  <c r="BJJ19" i="5"/>
  <c r="BJK19" i="5"/>
  <c r="BJL19" i="5"/>
  <c r="BJM19" i="5"/>
  <c r="BJN19" i="5"/>
  <c r="BJO19" i="5"/>
  <c r="BJP19" i="5"/>
  <c r="BJQ19" i="5"/>
  <c r="BJR19" i="5"/>
  <c r="BJS19" i="5"/>
  <c r="BJT19" i="5"/>
  <c r="BJU19" i="5"/>
  <c r="BJV19" i="5"/>
  <c r="BJW19" i="5"/>
  <c r="BJX19" i="5"/>
  <c r="BJY19" i="5"/>
  <c r="BJZ19" i="5"/>
  <c r="BKA19" i="5"/>
  <c r="BKB19" i="5"/>
  <c r="BKC19" i="5"/>
  <c r="BKD19" i="5"/>
  <c r="BKE19" i="5"/>
  <c r="BKF19" i="5"/>
  <c r="BKG19" i="5"/>
  <c r="BKH19" i="5"/>
  <c r="BKI19" i="5"/>
  <c r="BKJ19" i="5"/>
  <c r="BKK19" i="5"/>
  <c r="BKL19" i="5"/>
  <c r="BKM19" i="5"/>
  <c r="BKN19" i="5"/>
  <c r="BKO19" i="5"/>
  <c r="BKP19" i="5"/>
  <c r="BKQ19" i="5"/>
  <c r="BKR19" i="5"/>
  <c r="BKS19" i="5"/>
  <c r="BKT19" i="5"/>
  <c r="BKU19" i="5"/>
  <c r="BKV19" i="5"/>
  <c r="BKW19" i="5"/>
  <c r="BKX19" i="5"/>
  <c r="BKY19" i="5"/>
  <c r="BKZ19" i="5"/>
  <c r="BLA19" i="5"/>
  <c r="BLB19" i="5"/>
  <c r="BLC19" i="5"/>
  <c r="BLD19" i="5"/>
  <c r="BLE19" i="5"/>
  <c r="BLF19" i="5"/>
  <c r="BLG19" i="5"/>
  <c r="BLH19" i="5"/>
  <c r="BLI19" i="5"/>
  <c r="BLJ19" i="5"/>
  <c r="BLK19" i="5"/>
  <c r="BLL19" i="5"/>
  <c r="BLM19" i="5"/>
  <c r="BLN19" i="5"/>
  <c r="BLO19" i="5"/>
  <c r="BLP19" i="5"/>
  <c r="BLQ19" i="5"/>
  <c r="BLR19" i="5"/>
  <c r="BLS19" i="5"/>
  <c r="BLT19" i="5"/>
  <c r="BLU19" i="5"/>
  <c r="BLV19" i="5"/>
  <c r="BLW19" i="5"/>
  <c r="BLX19" i="5"/>
  <c r="BLY19" i="5"/>
  <c r="BLZ19" i="5"/>
  <c r="BMA19" i="5"/>
  <c r="BMB19" i="5"/>
  <c r="BMC19" i="5"/>
  <c r="BMD19" i="5"/>
  <c r="BME19" i="5"/>
  <c r="BMF19" i="5"/>
  <c r="BMG19" i="5"/>
  <c r="BMH19" i="5"/>
  <c r="BMI19" i="5"/>
  <c r="BMJ19" i="5"/>
  <c r="BMK19" i="5"/>
  <c r="BML19" i="5"/>
  <c r="BMM19" i="5"/>
  <c r="BMN19" i="5"/>
  <c r="BMO19" i="5"/>
  <c r="BMP19" i="5"/>
  <c r="BMQ19" i="5"/>
  <c r="BMR19" i="5"/>
  <c r="BMS19" i="5"/>
  <c r="BMT19" i="5"/>
  <c r="BMU19" i="5"/>
  <c r="BMV19" i="5"/>
  <c r="BMW19" i="5"/>
  <c r="BMX19" i="5"/>
  <c r="BMY19" i="5"/>
  <c r="BMZ19" i="5"/>
  <c r="BNA19" i="5"/>
  <c r="BNB19" i="5"/>
  <c r="BNC19" i="5"/>
  <c r="BND19" i="5"/>
  <c r="BNE19" i="5"/>
  <c r="BNF19" i="5"/>
  <c r="BNG19" i="5"/>
  <c r="BNH19" i="5"/>
  <c r="BNI19" i="5"/>
  <c r="BNJ19" i="5"/>
  <c r="BNK19" i="5"/>
  <c r="BNL19" i="5"/>
  <c r="BNM19" i="5"/>
  <c r="BNN19" i="5"/>
  <c r="BNO19" i="5"/>
  <c r="BNP19" i="5"/>
  <c r="BNQ19" i="5"/>
  <c r="BNR19" i="5"/>
  <c r="BNS19" i="5"/>
  <c r="BNT19" i="5"/>
  <c r="BNU19" i="5"/>
  <c r="BNV19" i="5"/>
  <c r="BNW19" i="5"/>
  <c r="BNX19" i="5"/>
  <c r="BNY19" i="5"/>
  <c r="BNZ19" i="5"/>
  <c r="BOA19" i="5"/>
  <c r="BOB19" i="5"/>
  <c r="BOC19" i="5"/>
  <c r="BOD19" i="5"/>
  <c r="BOE19" i="5"/>
  <c r="BOF19" i="5"/>
  <c r="BOG19" i="5"/>
  <c r="BOH19" i="5"/>
  <c r="BOI19" i="5"/>
  <c r="BOJ19" i="5"/>
  <c r="BOK19" i="5"/>
  <c r="BOL19" i="5"/>
  <c r="BOM19" i="5"/>
  <c r="BON19" i="5"/>
  <c r="BOO19" i="5"/>
  <c r="BOP19" i="5"/>
  <c r="BOQ19" i="5"/>
  <c r="BOR19" i="5"/>
  <c r="BOS19" i="5"/>
  <c r="BOT19" i="5"/>
  <c r="BOU19" i="5"/>
  <c r="BOV19" i="5"/>
  <c r="BOW19" i="5"/>
  <c r="BOX19" i="5"/>
  <c r="BOY19" i="5"/>
  <c r="BOZ19" i="5"/>
  <c r="BPA19" i="5"/>
  <c r="BPB19" i="5"/>
  <c r="BPC19" i="5"/>
  <c r="BPD19" i="5"/>
  <c r="BPE19" i="5"/>
  <c r="BPF19" i="5"/>
  <c r="BPG19" i="5"/>
  <c r="BPH19" i="5"/>
  <c r="BPI19" i="5"/>
  <c r="BPJ19" i="5"/>
  <c r="BPK19" i="5"/>
  <c r="BPL19" i="5"/>
  <c r="BPM19" i="5"/>
  <c r="BPN19" i="5"/>
  <c r="BPO19" i="5"/>
  <c r="BPP19" i="5"/>
  <c r="BPQ19" i="5"/>
  <c r="BPR19" i="5"/>
  <c r="BPS19" i="5"/>
  <c r="BPT19" i="5"/>
  <c r="BPU19" i="5"/>
  <c r="BPV19" i="5"/>
  <c r="BPW19" i="5"/>
  <c r="BPX19" i="5"/>
  <c r="BPY19" i="5"/>
  <c r="BPZ19" i="5"/>
  <c r="BQA19" i="5"/>
  <c r="BQB19" i="5"/>
  <c r="BQC19" i="5"/>
  <c r="BQD19" i="5"/>
  <c r="BQE19" i="5"/>
  <c r="BQF19" i="5"/>
  <c r="BQG19" i="5"/>
  <c r="BQH19" i="5"/>
  <c r="BQI19" i="5"/>
  <c r="BQJ19" i="5"/>
  <c r="BQK19" i="5"/>
  <c r="BQL19" i="5"/>
  <c r="BQM19" i="5"/>
  <c r="BQN19" i="5"/>
  <c r="BQO19" i="5"/>
  <c r="BQP19" i="5"/>
  <c r="BQQ19" i="5"/>
  <c r="BQR19" i="5"/>
  <c r="BQS19" i="5"/>
  <c r="BQT19" i="5"/>
  <c r="BQU19" i="5"/>
  <c r="BQV19" i="5"/>
  <c r="BQW19" i="5"/>
  <c r="BQX19" i="5"/>
  <c r="BQY19" i="5"/>
  <c r="BQZ19" i="5"/>
  <c r="BRA19" i="5"/>
  <c r="BRB19" i="5"/>
  <c r="BRC19" i="5"/>
  <c r="BRD19" i="5"/>
  <c r="BRE19" i="5"/>
  <c r="BRF19" i="5"/>
  <c r="BRG19" i="5"/>
  <c r="BRH19" i="5"/>
  <c r="BRI19" i="5"/>
  <c r="BRJ19" i="5"/>
  <c r="BRK19" i="5"/>
  <c r="BRL19" i="5"/>
  <c r="BRM19" i="5"/>
  <c r="BRN19" i="5"/>
  <c r="BRO19" i="5"/>
  <c r="BRP19" i="5"/>
  <c r="BRQ19" i="5"/>
  <c r="BRR19" i="5"/>
  <c r="BRS19" i="5"/>
  <c r="BRT19" i="5"/>
  <c r="BRU19" i="5"/>
  <c r="BRV19" i="5"/>
  <c r="BRW19" i="5"/>
  <c r="BRX19" i="5"/>
  <c r="BRY19" i="5"/>
  <c r="BRZ19" i="5"/>
  <c r="BSA19" i="5"/>
  <c r="BSB19" i="5"/>
  <c r="BSC19" i="5"/>
  <c r="BSD19" i="5"/>
  <c r="BSE19" i="5"/>
  <c r="BSF19" i="5"/>
  <c r="BSG19" i="5"/>
  <c r="BSH19" i="5"/>
  <c r="BSI19" i="5"/>
  <c r="BSJ19" i="5"/>
  <c r="BSK19" i="5"/>
  <c r="BSL19" i="5"/>
  <c r="BSM19" i="5"/>
  <c r="BSN19" i="5"/>
  <c r="BSO19" i="5"/>
  <c r="BSP19" i="5"/>
  <c r="BSQ19" i="5"/>
  <c r="BSR19" i="5"/>
  <c r="BSS19" i="5"/>
  <c r="BST19" i="5"/>
  <c r="BSU19" i="5"/>
  <c r="BSV19" i="5"/>
  <c r="BSW19" i="5"/>
  <c r="BSX19" i="5"/>
  <c r="BSY19" i="5"/>
  <c r="BSZ19" i="5"/>
  <c r="BTA19" i="5"/>
  <c r="BTB19" i="5"/>
  <c r="BTC19" i="5"/>
  <c r="BTD19" i="5"/>
  <c r="BTE19" i="5"/>
  <c r="BTF19" i="5"/>
  <c r="BTG19" i="5"/>
  <c r="BTH19" i="5"/>
  <c r="BTI19" i="5"/>
  <c r="BTJ19" i="5"/>
  <c r="BTK19" i="5"/>
  <c r="BTL19" i="5"/>
  <c r="BTM19" i="5"/>
  <c r="BTN19" i="5"/>
  <c r="BTO19" i="5"/>
  <c r="BTP19" i="5"/>
  <c r="BTQ19" i="5"/>
  <c r="BTR19" i="5"/>
  <c r="BTS19" i="5"/>
  <c r="BTT19" i="5"/>
  <c r="BTU19" i="5"/>
  <c r="BTV19" i="5"/>
  <c r="BTW19" i="5"/>
  <c r="BTX19" i="5"/>
  <c r="BTY19" i="5"/>
  <c r="BTZ19" i="5"/>
  <c r="BUA19" i="5"/>
  <c r="BUB19" i="5"/>
  <c r="BUC19" i="5"/>
  <c r="BUD19" i="5"/>
  <c r="BUE19" i="5"/>
  <c r="BUF19" i="5"/>
  <c r="BUG19" i="5"/>
  <c r="BUH19" i="5"/>
  <c r="BUI19" i="5"/>
  <c r="BUJ19" i="5"/>
  <c r="BUK19" i="5"/>
  <c r="BUL19" i="5"/>
  <c r="BUM19" i="5"/>
  <c r="BUN19" i="5"/>
  <c r="BUO19" i="5"/>
  <c r="BUP19" i="5"/>
  <c r="BUQ19" i="5"/>
  <c r="BUR19" i="5"/>
  <c r="BUS19" i="5"/>
  <c r="BUT19" i="5"/>
  <c r="BUU19" i="5"/>
  <c r="BUV19" i="5"/>
  <c r="BUW19" i="5"/>
  <c r="BUX19" i="5"/>
  <c r="BUY19" i="5"/>
  <c r="BUZ19" i="5"/>
  <c r="BVA19" i="5"/>
  <c r="BVB19" i="5"/>
  <c r="BVC19" i="5"/>
  <c r="BVD19" i="5"/>
  <c r="BVE19" i="5"/>
  <c r="BVF19" i="5"/>
  <c r="BVG19" i="5"/>
  <c r="BVH19" i="5"/>
  <c r="BVI19" i="5"/>
  <c r="BVJ19" i="5"/>
  <c r="BVK19" i="5"/>
  <c r="BVL19" i="5"/>
  <c r="BVM19" i="5"/>
  <c r="BVN19" i="5"/>
  <c r="BVO19" i="5"/>
  <c r="BVP19" i="5"/>
  <c r="BVQ19" i="5"/>
  <c r="BVR19" i="5"/>
  <c r="BVS19" i="5"/>
  <c r="BVT19" i="5"/>
  <c r="BVU19" i="5"/>
  <c r="BVV19" i="5"/>
  <c r="BVW19" i="5"/>
  <c r="BVX19" i="5"/>
  <c r="BVY19" i="5"/>
  <c r="BVZ19" i="5"/>
  <c r="BWA19" i="5"/>
  <c r="BWB19" i="5"/>
  <c r="BWC19" i="5"/>
  <c r="BWD19" i="5"/>
  <c r="BWE19" i="5"/>
  <c r="BWF19" i="5"/>
  <c r="BWG19" i="5"/>
  <c r="BWH19" i="5"/>
  <c r="BWI19" i="5"/>
  <c r="BWJ19" i="5"/>
  <c r="BWK19" i="5"/>
  <c r="BWL19" i="5"/>
  <c r="BWM19" i="5"/>
  <c r="BWN19" i="5"/>
  <c r="BWO19" i="5"/>
  <c r="BWP19" i="5"/>
  <c r="BWQ19" i="5"/>
  <c r="BWR19" i="5"/>
  <c r="BWS19" i="5"/>
  <c r="BWT19" i="5"/>
  <c r="BWU19" i="5"/>
  <c r="BWV19" i="5"/>
  <c r="BWW19" i="5"/>
  <c r="BWX19" i="5"/>
  <c r="BWY19" i="5"/>
  <c r="BWZ19" i="5"/>
  <c r="BXA19" i="5"/>
  <c r="BXB19" i="5"/>
  <c r="BXC19" i="5"/>
  <c r="BXD19" i="5"/>
  <c r="BXE19" i="5"/>
  <c r="BXF19" i="5"/>
  <c r="BXG19" i="5"/>
  <c r="BXH19" i="5"/>
  <c r="BXI19" i="5"/>
  <c r="BXJ19" i="5"/>
  <c r="BXK19" i="5"/>
  <c r="BXL19" i="5"/>
  <c r="BXM19" i="5"/>
  <c r="BXN19" i="5"/>
  <c r="BXO19" i="5"/>
  <c r="BXP19" i="5"/>
  <c r="BXQ19" i="5"/>
  <c r="BXR19" i="5"/>
  <c r="BXS19" i="5"/>
  <c r="BXT19" i="5"/>
  <c r="BXU19" i="5"/>
  <c r="BXV19" i="5"/>
  <c r="BXW19" i="5"/>
  <c r="BXX19" i="5"/>
  <c r="BXY19" i="5"/>
  <c r="BXZ19" i="5"/>
  <c r="BYA19" i="5"/>
  <c r="BYB19" i="5"/>
  <c r="BYC19" i="5"/>
  <c r="BYD19" i="5"/>
  <c r="BYE19" i="5"/>
  <c r="BYF19" i="5"/>
  <c r="BYG19" i="5"/>
  <c r="BYH19" i="5"/>
  <c r="BYI19" i="5"/>
  <c r="BYJ19" i="5"/>
  <c r="BYK19" i="5"/>
  <c r="BYL19" i="5"/>
  <c r="BYM19" i="5"/>
  <c r="BYN19" i="5"/>
  <c r="BYO19" i="5"/>
  <c r="BYP19" i="5"/>
  <c r="BYQ19" i="5"/>
  <c r="BYR19" i="5"/>
  <c r="BYS19" i="5"/>
  <c r="BYT19" i="5"/>
  <c r="BYU19" i="5"/>
  <c r="BYV19" i="5"/>
  <c r="BYW19" i="5"/>
  <c r="BYX19" i="5"/>
  <c r="BYY19" i="5"/>
  <c r="BYZ19" i="5"/>
  <c r="BZA19" i="5"/>
  <c r="BZB19" i="5"/>
  <c r="BZC19" i="5"/>
  <c r="BZD19" i="5"/>
  <c r="BZE19" i="5"/>
  <c r="BZF19" i="5"/>
  <c r="BZG19" i="5"/>
  <c r="BZH19" i="5"/>
  <c r="BZI19" i="5"/>
  <c r="BZJ19" i="5"/>
  <c r="BZK19" i="5"/>
  <c r="BZL19" i="5"/>
  <c r="BZM19" i="5"/>
  <c r="BZN19" i="5"/>
  <c r="BZO19" i="5"/>
  <c r="BZP19" i="5"/>
  <c r="BZQ19" i="5"/>
  <c r="BZR19" i="5"/>
  <c r="BZS19" i="5"/>
  <c r="BZT19" i="5"/>
  <c r="BZU19" i="5"/>
  <c r="BZV19" i="5"/>
  <c r="BZW19" i="5"/>
  <c r="BZX19" i="5"/>
  <c r="BZY19" i="5"/>
  <c r="BZZ19" i="5"/>
  <c r="CAA19" i="5"/>
  <c r="CAB19" i="5"/>
  <c r="CAC19" i="5"/>
  <c r="CAD19" i="5"/>
  <c r="CAE19" i="5"/>
  <c r="CAF19" i="5"/>
  <c r="CAG19" i="5"/>
  <c r="CAH19" i="5"/>
  <c r="CAI19" i="5"/>
  <c r="CAJ19" i="5"/>
  <c r="CAK19" i="5"/>
  <c r="CAL19" i="5"/>
  <c r="CAM19" i="5"/>
  <c r="CAN19" i="5"/>
  <c r="CAO19" i="5"/>
  <c r="CAP19" i="5"/>
  <c r="CAQ19" i="5"/>
  <c r="CAR19" i="5"/>
  <c r="CAS19" i="5"/>
  <c r="CAT19" i="5"/>
  <c r="CAU19" i="5"/>
  <c r="CAV19" i="5"/>
  <c r="CAW19" i="5"/>
  <c r="CAX19" i="5"/>
  <c r="CAY19" i="5"/>
  <c r="CAZ19" i="5"/>
  <c r="CBA19" i="5"/>
  <c r="CBB19" i="5"/>
  <c r="CBC19" i="5"/>
  <c r="CBD19" i="5"/>
  <c r="CBE19" i="5"/>
  <c r="CBF19" i="5"/>
  <c r="CBG19" i="5"/>
  <c r="CBH19" i="5"/>
  <c r="CBI19" i="5"/>
  <c r="CBJ19" i="5"/>
  <c r="CBK19" i="5"/>
  <c r="CBL19" i="5"/>
  <c r="CBM19" i="5"/>
  <c r="CBN19" i="5"/>
  <c r="CBO19" i="5"/>
  <c r="CBP19" i="5"/>
  <c r="CBQ19" i="5"/>
  <c r="CBR19" i="5"/>
  <c r="CBS19" i="5"/>
  <c r="CBT19" i="5"/>
  <c r="CBU19" i="5"/>
  <c r="CBV19" i="5"/>
  <c r="CBW19" i="5"/>
  <c r="CBX19" i="5"/>
  <c r="CBY19" i="5"/>
  <c r="CBZ19" i="5"/>
  <c r="CCA19" i="5"/>
  <c r="CCB19" i="5"/>
  <c r="CCC19" i="5"/>
  <c r="CCD19" i="5"/>
  <c r="CCE19" i="5"/>
  <c r="CCF19" i="5"/>
  <c r="CCG19" i="5"/>
  <c r="CCH19" i="5"/>
  <c r="CCI19" i="5"/>
  <c r="CCJ19" i="5"/>
  <c r="CCK19" i="5"/>
  <c r="CCL19" i="5"/>
  <c r="CCM19" i="5"/>
  <c r="CCN19" i="5"/>
  <c r="CCO19" i="5"/>
  <c r="CCP19" i="5"/>
  <c r="CCQ19" i="5"/>
  <c r="CCR19" i="5"/>
  <c r="CCS19" i="5"/>
  <c r="CCT19" i="5"/>
  <c r="CCU19" i="5"/>
  <c r="CCV19" i="5"/>
  <c r="CCW19" i="5"/>
  <c r="CCX19" i="5"/>
  <c r="CCY19" i="5"/>
  <c r="CCZ19" i="5"/>
  <c r="CDA19" i="5"/>
  <c r="CDB19" i="5"/>
  <c r="CDC19" i="5"/>
  <c r="CDD19" i="5"/>
  <c r="CDE19" i="5"/>
  <c r="CDF19" i="5"/>
  <c r="CDG19" i="5"/>
  <c r="CDH19" i="5"/>
  <c r="CDI19" i="5"/>
  <c r="CDJ19" i="5"/>
  <c r="CDK19" i="5"/>
  <c r="CDL19" i="5"/>
  <c r="CDM19" i="5"/>
  <c r="CDN19" i="5"/>
  <c r="CDO19" i="5"/>
  <c r="CDP19" i="5"/>
  <c r="CDQ19" i="5"/>
  <c r="CDR19" i="5"/>
  <c r="CDS19" i="5"/>
  <c r="CDT19" i="5"/>
  <c r="CDU19" i="5"/>
  <c r="CDV19" i="5"/>
  <c r="CDW19" i="5"/>
  <c r="CDX19" i="5"/>
  <c r="CDY19" i="5"/>
  <c r="CDZ19" i="5"/>
  <c r="CEA19" i="5"/>
  <c r="CEB19" i="5"/>
  <c r="CEC19" i="5"/>
  <c r="CED19" i="5"/>
  <c r="CEE19" i="5"/>
  <c r="CEF19" i="5"/>
  <c r="CEG19" i="5"/>
  <c r="CEH19" i="5"/>
  <c r="CEI19" i="5"/>
  <c r="CEJ19" i="5"/>
  <c r="CEK19" i="5"/>
  <c r="CEL19" i="5"/>
  <c r="CEM19" i="5"/>
  <c r="CEN19" i="5"/>
  <c r="CEO19" i="5"/>
  <c r="CEP19" i="5"/>
  <c r="CEQ19" i="5"/>
  <c r="CER19" i="5"/>
  <c r="CES19" i="5"/>
  <c r="CET19" i="5"/>
  <c r="CEU19" i="5"/>
  <c r="CEV19" i="5"/>
  <c r="CEW19" i="5"/>
  <c r="CEX19" i="5"/>
  <c r="CEY19" i="5"/>
  <c r="CEZ19" i="5"/>
  <c r="CFA19" i="5"/>
  <c r="CFB19" i="5"/>
  <c r="CFC19" i="5"/>
  <c r="CFD19" i="5"/>
  <c r="CFE19" i="5"/>
  <c r="CFF19" i="5"/>
  <c r="CFG19" i="5"/>
  <c r="CFH19" i="5"/>
  <c r="CFI19" i="5"/>
  <c r="CFJ19" i="5"/>
  <c r="CFK19" i="5"/>
  <c r="CFL19" i="5"/>
  <c r="CFM19" i="5"/>
  <c r="CFN19" i="5"/>
  <c r="CFO19" i="5"/>
  <c r="CFP19" i="5"/>
  <c r="CFQ19" i="5"/>
  <c r="CFR19" i="5"/>
  <c r="CFS19" i="5"/>
  <c r="CFT19" i="5"/>
  <c r="CFU19" i="5"/>
  <c r="CFV19" i="5"/>
  <c r="CFW19" i="5"/>
  <c r="CFX19" i="5"/>
  <c r="CFY19" i="5"/>
  <c r="CFZ19" i="5"/>
  <c r="CGA19" i="5"/>
  <c r="CGB19" i="5"/>
  <c r="CGC19" i="5"/>
  <c r="CGD19" i="5"/>
  <c r="CGE19" i="5"/>
  <c r="CGF19" i="5"/>
  <c r="CGG19" i="5"/>
  <c r="CGH19" i="5"/>
  <c r="CGI19" i="5"/>
  <c r="CGJ19" i="5"/>
  <c r="CGK19" i="5"/>
  <c r="CGL19" i="5"/>
  <c r="CGM19" i="5"/>
  <c r="CGN19" i="5"/>
  <c r="CGO19" i="5"/>
  <c r="CGP19" i="5"/>
  <c r="CGQ19" i="5"/>
  <c r="CGR19" i="5"/>
  <c r="CGS19" i="5"/>
  <c r="CGT19" i="5"/>
  <c r="CGU19" i="5"/>
  <c r="CGV19" i="5"/>
  <c r="CGW19" i="5"/>
  <c r="CGX19" i="5"/>
  <c r="CGY19" i="5"/>
  <c r="CGZ19" i="5"/>
  <c r="CHA19" i="5"/>
  <c r="CHB19" i="5"/>
  <c r="CHC19" i="5"/>
  <c r="CHD19" i="5"/>
  <c r="CHE19" i="5"/>
  <c r="CHF19" i="5"/>
  <c r="CHG19" i="5"/>
  <c r="CHH19" i="5"/>
  <c r="CHI19" i="5"/>
  <c r="CHJ19" i="5"/>
  <c r="CHK19" i="5"/>
  <c r="CHL19" i="5"/>
  <c r="CHM19" i="5"/>
  <c r="CHN19" i="5"/>
  <c r="CHO19" i="5"/>
  <c r="CHP19" i="5"/>
  <c r="CHQ19" i="5"/>
  <c r="CHR19" i="5"/>
  <c r="CHS19" i="5"/>
  <c r="CHT19" i="5"/>
  <c r="CHU19" i="5"/>
  <c r="CHV19" i="5"/>
  <c r="CHW19" i="5"/>
  <c r="CHX19" i="5"/>
  <c r="CHY19" i="5"/>
  <c r="CHZ19" i="5"/>
  <c r="CIA19" i="5"/>
  <c r="CIB19" i="5"/>
  <c r="CIC19" i="5"/>
  <c r="CID19" i="5"/>
  <c r="CIE19" i="5"/>
  <c r="CIF19" i="5"/>
  <c r="CIG19" i="5"/>
  <c r="CIH19" i="5"/>
  <c r="CII19" i="5"/>
  <c r="CIJ19" i="5"/>
  <c r="CIK19" i="5"/>
  <c r="CIL19" i="5"/>
  <c r="CIM19" i="5"/>
  <c r="CIN19" i="5"/>
  <c r="CIO19" i="5"/>
  <c r="CIP19" i="5"/>
  <c r="CIQ19" i="5"/>
  <c r="CIR19" i="5"/>
  <c r="CIS19" i="5"/>
  <c r="CIT19" i="5"/>
  <c r="CIU19" i="5"/>
  <c r="CIV19" i="5"/>
  <c r="CIW19" i="5"/>
  <c r="CIX19" i="5"/>
  <c r="CIY19" i="5"/>
  <c r="CIZ19" i="5"/>
  <c r="CJA19" i="5"/>
  <c r="CJB19" i="5"/>
  <c r="CJC19" i="5"/>
  <c r="CJD19" i="5"/>
  <c r="CJE19" i="5"/>
  <c r="CJF19" i="5"/>
  <c r="CJG19" i="5"/>
  <c r="CJH19" i="5"/>
  <c r="CJI19" i="5"/>
  <c r="CJJ19" i="5"/>
  <c r="CJK19" i="5"/>
  <c r="CJL19" i="5"/>
  <c r="CJM19" i="5"/>
  <c r="CJN19" i="5"/>
  <c r="CJO19" i="5"/>
  <c r="CJP19" i="5"/>
  <c r="CJQ19" i="5"/>
  <c r="CJR19" i="5"/>
  <c r="CJS19" i="5"/>
  <c r="CJT19" i="5"/>
  <c r="CJU19" i="5"/>
  <c r="CJV19" i="5"/>
  <c r="CJW19" i="5"/>
  <c r="CJX19" i="5"/>
  <c r="CJY19" i="5"/>
  <c r="CJZ19" i="5"/>
  <c r="CKA19" i="5"/>
  <c r="CKB19" i="5"/>
  <c r="CKC19" i="5"/>
  <c r="CKD19" i="5"/>
  <c r="CKE19" i="5"/>
  <c r="CKF19" i="5"/>
  <c r="CKG19" i="5"/>
  <c r="CKH19" i="5"/>
  <c r="CKI19" i="5"/>
  <c r="CKJ19" i="5"/>
  <c r="CKK19" i="5"/>
  <c r="CKL19" i="5"/>
  <c r="CKM19" i="5"/>
  <c r="CKN19" i="5"/>
  <c r="CKO19" i="5"/>
  <c r="CKP19" i="5"/>
  <c r="CKQ19" i="5"/>
  <c r="CKR19" i="5"/>
  <c r="CKS19" i="5"/>
  <c r="CKT19" i="5"/>
  <c r="CKU19" i="5"/>
  <c r="CKV19" i="5"/>
  <c r="CKW19" i="5"/>
  <c r="CKX19" i="5"/>
  <c r="CKY19" i="5"/>
  <c r="CKZ19" i="5"/>
  <c r="CLA19" i="5"/>
  <c r="CLB19" i="5"/>
  <c r="CLC19" i="5"/>
  <c r="CLD19" i="5"/>
  <c r="CLE19" i="5"/>
  <c r="CLF19" i="5"/>
  <c r="CLG19" i="5"/>
  <c r="CLH19" i="5"/>
  <c r="CLI19" i="5"/>
  <c r="CLJ19" i="5"/>
  <c r="CLK19" i="5"/>
  <c r="CLL19" i="5"/>
  <c r="CLM19" i="5"/>
  <c r="CLN19" i="5"/>
  <c r="CLO19" i="5"/>
  <c r="CLP19" i="5"/>
  <c r="CLQ19" i="5"/>
  <c r="CLR19" i="5"/>
  <c r="CLS19" i="5"/>
  <c r="CLT19" i="5"/>
  <c r="CLU19" i="5"/>
  <c r="CLV19" i="5"/>
  <c r="CLW19" i="5"/>
  <c r="CLX19" i="5"/>
  <c r="CLY19" i="5"/>
  <c r="CLZ19" i="5"/>
  <c r="CMA19" i="5"/>
  <c r="CMB19" i="5"/>
  <c r="CMC19" i="5"/>
  <c r="CMD19" i="5"/>
  <c r="CME19" i="5"/>
  <c r="CMF19" i="5"/>
  <c r="CMG19" i="5"/>
  <c r="CMH19" i="5"/>
  <c r="CMI19" i="5"/>
  <c r="CMJ19" i="5"/>
  <c r="CMK19" i="5"/>
  <c r="CML19" i="5"/>
  <c r="CMM19" i="5"/>
  <c r="CMN19" i="5"/>
  <c r="CMO19" i="5"/>
  <c r="CMP19" i="5"/>
  <c r="CMQ19" i="5"/>
  <c r="CMR19" i="5"/>
  <c r="CMS19" i="5"/>
  <c r="CMT19" i="5"/>
  <c r="CMU19" i="5"/>
  <c r="CMV19" i="5"/>
  <c r="CMW19" i="5"/>
  <c r="CMX19" i="5"/>
  <c r="CMY19" i="5"/>
  <c r="CMZ19" i="5"/>
  <c r="CNA19" i="5"/>
  <c r="CNB19" i="5"/>
  <c r="CNC19" i="5"/>
  <c r="CND19" i="5"/>
  <c r="CNE19" i="5"/>
  <c r="CNF19" i="5"/>
  <c r="CNG19" i="5"/>
  <c r="CNH19" i="5"/>
  <c r="CNI19" i="5"/>
  <c r="CNJ19" i="5"/>
  <c r="CNK19" i="5"/>
  <c r="CNL19" i="5"/>
  <c r="CNM19" i="5"/>
  <c r="CNN19" i="5"/>
  <c r="CNO19" i="5"/>
  <c r="CNP19" i="5"/>
  <c r="CNQ19" i="5"/>
  <c r="CNR19" i="5"/>
  <c r="CNS19" i="5"/>
  <c r="CNT19" i="5"/>
  <c r="CNU19" i="5"/>
  <c r="CNV19" i="5"/>
  <c r="CNW19" i="5"/>
  <c r="CNX19" i="5"/>
  <c r="CNY19" i="5"/>
  <c r="CNZ19" i="5"/>
  <c r="COA19" i="5"/>
  <c r="COB19" i="5"/>
  <c r="COC19" i="5"/>
  <c r="COD19" i="5"/>
  <c r="COE19" i="5"/>
  <c r="COF19" i="5"/>
  <c r="COG19" i="5"/>
  <c r="COH19" i="5"/>
  <c r="COI19" i="5"/>
  <c r="COJ19" i="5"/>
  <c r="COK19" i="5"/>
  <c r="COL19" i="5"/>
  <c r="COM19" i="5"/>
  <c r="CON19" i="5"/>
  <c r="COO19" i="5"/>
  <c r="COP19" i="5"/>
  <c r="COQ19" i="5"/>
  <c r="COR19" i="5"/>
  <c r="COS19" i="5"/>
  <c r="COT19" i="5"/>
  <c r="COU19" i="5"/>
  <c r="COV19" i="5"/>
  <c r="COW19" i="5"/>
  <c r="COX19" i="5"/>
  <c r="COY19" i="5"/>
  <c r="COZ19" i="5"/>
  <c r="CPA19" i="5"/>
  <c r="CPB19" i="5"/>
  <c r="CPC19" i="5"/>
  <c r="CPD19" i="5"/>
  <c r="CPE19" i="5"/>
  <c r="CPF19" i="5"/>
  <c r="CPG19" i="5"/>
  <c r="CPH19" i="5"/>
  <c r="CPI19" i="5"/>
  <c r="CPJ19" i="5"/>
  <c r="CPK19" i="5"/>
  <c r="CPL19" i="5"/>
  <c r="CPM19" i="5"/>
  <c r="CPN19" i="5"/>
  <c r="CPO19" i="5"/>
  <c r="CPP19" i="5"/>
  <c r="CPQ19" i="5"/>
  <c r="CPR19" i="5"/>
  <c r="CPS19" i="5"/>
  <c r="CPT19" i="5"/>
  <c r="CPU19" i="5"/>
  <c r="CPV19" i="5"/>
  <c r="CPW19" i="5"/>
  <c r="CPX19" i="5"/>
  <c r="CPY19" i="5"/>
  <c r="CPZ19" i="5"/>
  <c r="CQA19" i="5"/>
  <c r="CQB19" i="5"/>
  <c r="CQC19" i="5"/>
  <c r="CQD19" i="5"/>
  <c r="CQE19" i="5"/>
  <c r="CQF19" i="5"/>
  <c r="CQG19" i="5"/>
  <c r="CQH19" i="5"/>
  <c r="CQI19" i="5"/>
  <c r="CQJ19" i="5"/>
  <c r="CQK19" i="5"/>
  <c r="CQL19" i="5"/>
  <c r="CQM19" i="5"/>
  <c r="CQN19" i="5"/>
  <c r="CQO19" i="5"/>
  <c r="CQP19" i="5"/>
  <c r="CQQ19" i="5"/>
  <c r="CQR19" i="5"/>
  <c r="CQS19" i="5"/>
  <c r="CQT19" i="5"/>
  <c r="CQU19" i="5"/>
  <c r="CQV19" i="5"/>
  <c r="CQW19" i="5"/>
  <c r="CQX19" i="5"/>
  <c r="CQY19" i="5"/>
  <c r="CQZ19" i="5"/>
  <c r="CRA19" i="5"/>
  <c r="CRB19" i="5"/>
  <c r="CRC19" i="5"/>
  <c r="CRD19" i="5"/>
  <c r="CRE19" i="5"/>
  <c r="CRF19" i="5"/>
  <c r="CRG19" i="5"/>
  <c r="CRH19" i="5"/>
  <c r="CRI19" i="5"/>
  <c r="CRJ19" i="5"/>
  <c r="CRK19" i="5"/>
  <c r="CRL19" i="5"/>
  <c r="CRM19" i="5"/>
  <c r="CRN19" i="5"/>
  <c r="CRO19" i="5"/>
  <c r="CRP19" i="5"/>
  <c r="CRQ19" i="5"/>
  <c r="CRR19" i="5"/>
  <c r="CRS19" i="5"/>
  <c r="CRT19" i="5"/>
  <c r="CRU19" i="5"/>
  <c r="CRV19" i="5"/>
  <c r="CRW19" i="5"/>
  <c r="CRX19" i="5"/>
  <c r="CRY19" i="5"/>
  <c r="CRZ19" i="5"/>
  <c r="CSA19" i="5"/>
  <c r="CSB19" i="5"/>
  <c r="CSC19" i="5"/>
  <c r="CSD19" i="5"/>
  <c r="CSE19" i="5"/>
  <c r="CSF19" i="5"/>
  <c r="CSG19" i="5"/>
  <c r="CSH19" i="5"/>
  <c r="CSI19" i="5"/>
  <c r="CSJ19" i="5"/>
  <c r="CSK19" i="5"/>
  <c r="CSL19" i="5"/>
  <c r="CSM19" i="5"/>
  <c r="CSN19" i="5"/>
  <c r="CSO19" i="5"/>
  <c r="CSP19" i="5"/>
  <c r="CSQ19" i="5"/>
  <c r="CSR19" i="5"/>
  <c r="CSS19" i="5"/>
  <c r="CST19" i="5"/>
  <c r="CSU19" i="5"/>
  <c r="CSV19" i="5"/>
  <c r="CSW19" i="5"/>
  <c r="CSX19" i="5"/>
  <c r="CSY19" i="5"/>
  <c r="CSZ19" i="5"/>
  <c r="CTA19" i="5"/>
  <c r="CTB19" i="5"/>
  <c r="CTC19" i="5"/>
  <c r="CTD19" i="5"/>
  <c r="CTE19" i="5"/>
  <c r="CTF19" i="5"/>
  <c r="CTG19" i="5"/>
  <c r="CTH19" i="5"/>
  <c r="CTI19" i="5"/>
  <c r="CTJ19" i="5"/>
  <c r="CTK19" i="5"/>
  <c r="CTL19" i="5"/>
  <c r="CTM19" i="5"/>
  <c r="CTN19" i="5"/>
  <c r="CTO19" i="5"/>
  <c r="CTP19" i="5"/>
  <c r="CTQ19" i="5"/>
  <c r="CTR19" i="5"/>
  <c r="CTS19" i="5"/>
  <c r="CTT19" i="5"/>
  <c r="CTU19" i="5"/>
  <c r="CTV19" i="5"/>
  <c r="CTW19" i="5"/>
  <c r="CTX19" i="5"/>
  <c r="CTY19" i="5"/>
  <c r="CTZ19" i="5"/>
  <c r="CUA19" i="5"/>
  <c r="CUB19" i="5"/>
  <c r="CUC19" i="5"/>
  <c r="CUD19" i="5"/>
  <c r="CUE19" i="5"/>
  <c r="CUF19" i="5"/>
  <c r="CUG19" i="5"/>
  <c r="CUH19" i="5"/>
  <c r="CUI19" i="5"/>
  <c r="CUJ19" i="5"/>
  <c r="CUK19" i="5"/>
  <c r="CUL19" i="5"/>
  <c r="CUM19" i="5"/>
  <c r="CUN19" i="5"/>
  <c r="CUO19" i="5"/>
  <c r="CUP19" i="5"/>
  <c r="CUQ19" i="5"/>
  <c r="CUR19" i="5"/>
  <c r="CUS19" i="5"/>
  <c r="CUT19" i="5"/>
  <c r="CUU19" i="5"/>
  <c r="CUV19" i="5"/>
  <c r="CUW19" i="5"/>
  <c r="CUX19" i="5"/>
  <c r="CUY19" i="5"/>
  <c r="CUZ19" i="5"/>
  <c r="CVA19" i="5"/>
  <c r="CVB19" i="5"/>
  <c r="CVC19" i="5"/>
  <c r="BEV20" i="5"/>
  <c r="BEW20" i="5"/>
  <c r="BEX20" i="5"/>
  <c r="BEY20" i="5"/>
  <c r="BEZ20" i="5"/>
  <c r="BFA20" i="5"/>
  <c r="BFB20" i="5"/>
  <c r="BFC20" i="5"/>
  <c r="BFD20" i="5"/>
  <c r="BFE20" i="5"/>
  <c r="BFF20" i="5"/>
  <c r="BFG20" i="5"/>
  <c r="BFH20" i="5"/>
  <c r="BFI20" i="5"/>
  <c r="BFJ20" i="5"/>
  <c r="BFK20" i="5"/>
  <c r="BFL20" i="5"/>
  <c r="BFM20" i="5"/>
  <c r="BFN20" i="5"/>
  <c r="BFO20" i="5"/>
  <c r="BFP20" i="5"/>
  <c r="BFQ20" i="5"/>
  <c r="BFR20" i="5"/>
  <c r="BFS20" i="5"/>
  <c r="BFT20" i="5"/>
  <c r="BFU20" i="5"/>
  <c r="BFV20" i="5"/>
  <c r="BFW20" i="5"/>
  <c r="BFX20" i="5"/>
  <c r="BFY20" i="5"/>
  <c r="BFZ20" i="5"/>
  <c r="BGA20" i="5"/>
  <c r="BGB20" i="5"/>
  <c r="BGC20" i="5"/>
  <c r="BGD20" i="5"/>
  <c r="BGE20" i="5"/>
  <c r="BGF20" i="5"/>
  <c r="BGG20" i="5"/>
  <c r="BGH20" i="5"/>
  <c r="BGI20" i="5"/>
  <c r="BGJ20" i="5"/>
  <c r="BGK20" i="5"/>
  <c r="BGL20" i="5"/>
  <c r="BGM20" i="5"/>
  <c r="BGN20" i="5"/>
  <c r="BGO20" i="5"/>
  <c r="BGP20" i="5"/>
  <c r="BGQ20" i="5"/>
  <c r="BGR20" i="5"/>
  <c r="BGS20" i="5"/>
  <c r="BGT20" i="5"/>
  <c r="BGU20" i="5"/>
  <c r="BGV20" i="5"/>
  <c r="BGW20" i="5"/>
  <c r="BGX20" i="5"/>
  <c r="BGY20" i="5"/>
  <c r="BGZ20" i="5"/>
  <c r="BHA20" i="5"/>
  <c r="BHB20" i="5"/>
  <c r="BHC20" i="5"/>
  <c r="BHD20" i="5"/>
  <c r="BHE20" i="5"/>
  <c r="BHF20" i="5"/>
  <c r="BHG20" i="5"/>
  <c r="BHH20" i="5"/>
  <c r="BHI20" i="5"/>
  <c r="BHJ20" i="5"/>
  <c r="BHK20" i="5"/>
  <c r="BHL20" i="5"/>
  <c r="BHM20" i="5"/>
  <c r="BHN20" i="5"/>
  <c r="BHO20" i="5"/>
  <c r="BHP20" i="5"/>
  <c r="BHQ20" i="5"/>
  <c r="BHR20" i="5"/>
  <c r="BHS20" i="5"/>
  <c r="BHT20" i="5"/>
  <c r="BHU20" i="5"/>
  <c r="BHV20" i="5"/>
  <c r="BHW20" i="5"/>
  <c r="BHX20" i="5"/>
  <c r="BHY20" i="5"/>
  <c r="BHZ20" i="5"/>
  <c r="BIA20" i="5"/>
  <c r="BIB20" i="5"/>
  <c r="BIC20" i="5"/>
  <c r="BID20" i="5"/>
  <c r="BIE20" i="5"/>
  <c r="BIF20" i="5"/>
  <c r="BIG20" i="5"/>
  <c r="BIH20" i="5"/>
  <c r="BII20" i="5"/>
  <c r="BIJ20" i="5"/>
  <c r="BIK20" i="5"/>
  <c r="BIL20" i="5"/>
  <c r="BIM20" i="5"/>
  <c r="BIN20" i="5"/>
  <c r="BIO20" i="5"/>
  <c r="BIP20" i="5"/>
  <c r="BIQ20" i="5"/>
  <c r="BIR20" i="5"/>
  <c r="BIS20" i="5"/>
  <c r="BIT20" i="5"/>
  <c r="BIU20" i="5"/>
  <c r="BIV20" i="5"/>
  <c r="BIW20" i="5"/>
  <c r="BIX20" i="5"/>
  <c r="BIY20" i="5"/>
  <c r="BIZ20" i="5"/>
  <c r="BJA20" i="5"/>
  <c r="BJB20" i="5"/>
  <c r="BJC20" i="5"/>
  <c r="BJD20" i="5"/>
  <c r="BJE20" i="5"/>
  <c r="BJF20" i="5"/>
  <c r="BJG20" i="5"/>
  <c r="BJH20" i="5"/>
  <c r="BJI20" i="5"/>
  <c r="BJJ20" i="5"/>
  <c r="BJK20" i="5"/>
  <c r="BJL20" i="5"/>
  <c r="BJM20" i="5"/>
  <c r="BJN20" i="5"/>
  <c r="BJO20" i="5"/>
  <c r="BJP20" i="5"/>
  <c r="BJQ20" i="5"/>
  <c r="BJR20" i="5"/>
  <c r="BJS20" i="5"/>
  <c r="BJT20" i="5"/>
  <c r="BJU20" i="5"/>
  <c r="BJV20" i="5"/>
  <c r="BJW20" i="5"/>
  <c r="BJX20" i="5"/>
  <c r="BJY20" i="5"/>
  <c r="BJZ20" i="5"/>
  <c r="BKA20" i="5"/>
  <c r="BKB20" i="5"/>
  <c r="BKC20" i="5"/>
  <c r="BKD20" i="5"/>
  <c r="BKE20" i="5"/>
  <c r="BKF20" i="5"/>
  <c r="BKG20" i="5"/>
  <c r="BKH20" i="5"/>
  <c r="BKI20" i="5"/>
  <c r="BKJ20" i="5"/>
  <c r="BKK20" i="5"/>
  <c r="BKL20" i="5"/>
  <c r="BKM20" i="5"/>
  <c r="BKN20" i="5"/>
  <c r="BKO20" i="5"/>
  <c r="BKP20" i="5"/>
  <c r="BKQ20" i="5"/>
  <c r="BKR20" i="5"/>
  <c r="BKS20" i="5"/>
  <c r="BKT20" i="5"/>
  <c r="BKU20" i="5"/>
  <c r="BKV20" i="5"/>
  <c r="BKW20" i="5"/>
  <c r="BKX20" i="5"/>
  <c r="BKY20" i="5"/>
  <c r="BKZ20" i="5"/>
  <c r="BLA20" i="5"/>
  <c r="BLB20" i="5"/>
  <c r="BLC20" i="5"/>
  <c r="BLD20" i="5"/>
  <c r="BLE20" i="5"/>
  <c r="BLF20" i="5"/>
  <c r="BLG20" i="5"/>
  <c r="BLH20" i="5"/>
  <c r="BLI20" i="5"/>
  <c r="BLJ20" i="5"/>
  <c r="BLK20" i="5"/>
  <c r="BLL20" i="5"/>
  <c r="BLM20" i="5"/>
  <c r="BLN20" i="5"/>
  <c r="BLO20" i="5"/>
  <c r="BLP20" i="5"/>
  <c r="BLQ20" i="5"/>
  <c r="BLR20" i="5"/>
  <c r="BLS20" i="5"/>
  <c r="BLT20" i="5"/>
  <c r="BLU20" i="5"/>
  <c r="BLV20" i="5"/>
  <c r="BLW20" i="5"/>
  <c r="BLX20" i="5"/>
  <c r="BLY20" i="5"/>
  <c r="BLZ20" i="5"/>
  <c r="BMA20" i="5"/>
  <c r="BMB20" i="5"/>
  <c r="BMC20" i="5"/>
  <c r="BMD20" i="5"/>
  <c r="BME20" i="5"/>
  <c r="BMF20" i="5"/>
  <c r="BMG20" i="5"/>
  <c r="BMH20" i="5"/>
  <c r="BMI20" i="5"/>
  <c r="BMJ20" i="5"/>
  <c r="BMK20" i="5"/>
  <c r="BML20" i="5"/>
  <c r="BMM20" i="5"/>
  <c r="BMN20" i="5"/>
  <c r="BMO20" i="5"/>
  <c r="BMP20" i="5"/>
  <c r="BMQ20" i="5"/>
  <c r="BMR20" i="5"/>
  <c r="BMS20" i="5"/>
  <c r="BMT20" i="5"/>
  <c r="BMU20" i="5"/>
  <c r="BMV20" i="5"/>
  <c r="BMW20" i="5"/>
  <c r="BMX20" i="5"/>
  <c r="BMY20" i="5"/>
  <c r="BMZ20" i="5"/>
  <c r="BNA20" i="5"/>
  <c r="BNB20" i="5"/>
  <c r="BNC20" i="5"/>
  <c r="BND20" i="5"/>
  <c r="BNE20" i="5"/>
  <c r="BNF20" i="5"/>
  <c r="BNG20" i="5"/>
  <c r="BNH20" i="5"/>
  <c r="BNI20" i="5"/>
  <c r="BNJ20" i="5"/>
  <c r="BNK20" i="5"/>
  <c r="BNL20" i="5"/>
  <c r="BNM20" i="5"/>
  <c r="BNN20" i="5"/>
  <c r="BNO20" i="5"/>
  <c r="BNP20" i="5"/>
  <c r="BNQ20" i="5"/>
  <c r="BNR20" i="5"/>
  <c r="BNS20" i="5"/>
  <c r="BNT20" i="5"/>
  <c r="BNU20" i="5"/>
  <c r="BNV20" i="5"/>
  <c r="BNW20" i="5"/>
  <c r="BNX20" i="5"/>
  <c r="BNY20" i="5"/>
  <c r="BNZ20" i="5"/>
  <c r="BOA20" i="5"/>
  <c r="BOB20" i="5"/>
  <c r="BOC20" i="5"/>
  <c r="BOD20" i="5"/>
  <c r="BOE20" i="5"/>
  <c r="BOF20" i="5"/>
  <c r="BOG20" i="5"/>
  <c r="BOH20" i="5"/>
  <c r="BOI20" i="5"/>
  <c r="BOJ20" i="5"/>
  <c r="BOK20" i="5"/>
  <c r="BOL20" i="5"/>
  <c r="BOM20" i="5"/>
  <c r="BON20" i="5"/>
  <c r="BOO20" i="5"/>
  <c r="BOP20" i="5"/>
  <c r="BOQ20" i="5"/>
  <c r="BOR20" i="5"/>
  <c r="BOS20" i="5"/>
  <c r="BOT20" i="5"/>
  <c r="BOU20" i="5"/>
  <c r="BOV20" i="5"/>
  <c r="BOW20" i="5"/>
  <c r="BOX20" i="5"/>
  <c r="BOY20" i="5"/>
  <c r="BOZ20" i="5"/>
  <c r="BPA20" i="5"/>
  <c r="BPB20" i="5"/>
  <c r="BPC20" i="5"/>
  <c r="BPD20" i="5"/>
  <c r="BPE20" i="5"/>
  <c r="BPF20" i="5"/>
  <c r="BPG20" i="5"/>
  <c r="BPH20" i="5"/>
  <c r="BPI20" i="5"/>
  <c r="BPJ20" i="5"/>
  <c r="BPK20" i="5"/>
  <c r="BPL20" i="5"/>
  <c r="BPM20" i="5"/>
  <c r="BPN20" i="5"/>
  <c r="BPO20" i="5"/>
  <c r="BPP20" i="5"/>
  <c r="BPQ20" i="5"/>
  <c r="BPR20" i="5"/>
  <c r="BPS20" i="5"/>
  <c r="BPT20" i="5"/>
  <c r="BPU20" i="5"/>
  <c r="BPV20" i="5"/>
  <c r="BPW20" i="5"/>
  <c r="BPX20" i="5"/>
  <c r="BPY20" i="5"/>
  <c r="BPZ20" i="5"/>
  <c r="BQA20" i="5"/>
  <c r="BQB20" i="5"/>
  <c r="BQC20" i="5"/>
  <c r="BQD20" i="5"/>
  <c r="BQE20" i="5"/>
  <c r="BQF20" i="5"/>
  <c r="BQG20" i="5"/>
  <c r="BQH20" i="5"/>
  <c r="BQI20" i="5"/>
  <c r="BQJ20" i="5"/>
  <c r="BQK20" i="5"/>
  <c r="BQL20" i="5"/>
  <c r="BQM20" i="5"/>
  <c r="BQN20" i="5"/>
  <c r="BQO20" i="5"/>
  <c r="BQP20" i="5"/>
  <c r="BQQ20" i="5"/>
  <c r="BQR20" i="5"/>
  <c r="BQS20" i="5"/>
  <c r="BQT20" i="5"/>
  <c r="BQU20" i="5"/>
  <c r="BQV20" i="5"/>
  <c r="BQW20" i="5"/>
  <c r="BQX20" i="5"/>
  <c r="BQY20" i="5"/>
  <c r="BQZ20" i="5"/>
  <c r="BRA20" i="5"/>
  <c r="BRB20" i="5"/>
  <c r="BRC20" i="5"/>
  <c r="BRD20" i="5"/>
  <c r="BRE20" i="5"/>
  <c r="BRF20" i="5"/>
  <c r="BRG20" i="5"/>
  <c r="BRH20" i="5"/>
  <c r="BRI20" i="5"/>
  <c r="BRJ20" i="5"/>
  <c r="BRK20" i="5"/>
  <c r="BRL20" i="5"/>
  <c r="BRM20" i="5"/>
  <c r="BRN20" i="5"/>
  <c r="BRO20" i="5"/>
  <c r="BRP20" i="5"/>
  <c r="BRQ20" i="5"/>
  <c r="BRR20" i="5"/>
  <c r="BRS20" i="5"/>
  <c r="BRT20" i="5"/>
  <c r="BRU20" i="5"/>
  <c r="BRV20" i="5"/>
  <c r="BRW20" i="5"/>
  <c r="BRX20" i="5"/>
  <c r="BRY20" i="5"/>
  <c r="BRZ20" i="5"/>
  <c r="BSA20" i="5"/>
  <c r="BSB20" i="5"/>
  <c r="BSC20" i="5"/>
  <c r="BSD20" i="5"/>
  <c r="BSE20" i="5"/>
  <c r="BSF20" i="5"/>
  <c r="BSG20" i="5"/>
  <c r="BSH20" i="5"/>
  <c r="BSI20" i="5"/>
  <c r="BSJ20" i="5"/>
  <c r="BSK20" i="5"/>
  <c r="BSL20" i="5"/>
  <c r="BSM20" i="5"/>
  <c r="BSN20" i="5"/>
  <c r="BSO20" i="5"/>
  <c r="BSP20" i="5"/>
  <c r="BSQ20" i="5"/>
  <c r="BSR20" i="5"/>
  <c r="BSS20" i="5"/>
  <c r="BST20" i="5"/>
  <c r="BSU20" i="5"/>
  <c r="BSV20" i="5"/>
  <c r="BSW20" i="5"/>
  <c r="BSX20" i="5"/>
  <c r="BSY20" i="5"/>
  <c r="BSZ20" i="5"/>
  <c r="BTA20" i="5"/>
  <c r="BTB20" i="5"/>
  <c r="BTC20" i="5"/>
  <c r="BTD20" i="5"/>
  <c r="BTE20" i="5"/>
  <c r="BTF20" i="5"/>
  <c r="BTG20" i="5"/>
  <c r="BTH20" i="5"/>
  <c r="BTI20" i="5"/>
  <c r="BTJ20" i="5"/>
  <c r="BTK20" i="5"/>
  <c r="BTL20" i="5"/>
  <c r="BTM20" i="5"/>
  <c r="BTN20" i="5"/>
  <c r="BTO20" i="5"/>
  <c r="BTP20" i="5"/>
  <c r="BTQ20" i="5"/>
  <c r="BTR20" i="5"/>
  <c r="BTS20" i="5"/>
  <c r="BTT20" i="5"/>
  <c r="BTU20" i="5"/>
  <c r="BTV20" i="5"/>
  <c r="BTW20" i="5"/>
  <c r="BTX20" i="5"/>
  <c r="BTY20" i="5"/>
  <c r="BTZ20" i="5"/>
  <c r="BUA20" i="5"/>
  <c r="BUB20" i="5"/>
  <c r="BUC20" i="5"/>
  <c r="BUD20" i="5"/>
  <c r="BUE20" i="5"/>
  <c r="BUF20" i="5"/>
  <c r="BUG20" i="5"/>
  <c r="BUH20" i="5"/>
  <c r="BUI20" i="5"/>
  <c r="BUJ20" i="5"/>
  <c r="BUK20" i="5"/>
  <c r="BUL20" i="5"/>
  <c r="BUM20" i="5"/>
  <c r="BUN20" i="5"/>
  <c r="BUO20" i="5"/>
  <c r="BUP20" i="5"/>
  <c r="BUQ20" i="5"/>
  <c r="BUR20" i="5"/>
  <c r="BUS20" i="5"/>
  <c r="BUT20" i="5"/>
  <c r="BUU20" i="5"/>
  <c r="BUV20" i="5"/>
  <c r="BUW20" i="5"/>
  <c r="BUX20" i="5"/>
  <c r="BUY20" i="5"/>
  <c r="BUZ20" i="5"/>
  <c r="BVA20" i="5"/>
  <c r="BVB20" i="5"/>
  <c r="BVC20" i="5"/>
  <c r="BVD20" i="5"/>
  <c r="BVE20" i="5"/>
  <c r="BVF20" i="5"/>
  <c r="BVG20" i="5"/>
  <c r="BVH20" i="5"/>
  <c r="BVI20" i="5"/>
  <c r="BVJ20" i="5"/>
  <c r="BVK20" i="5"/>
  <c r="BVL20" i="5"/>
  <c r="BVM20" i="5"/>
  <c r="BVN20" i="5"/>
  <c r="BVO20" i="5"/>
  <c r="BVP20" i="5"/>
  <c r="BVQ20" i="5"/>
  <c r="BVR20" i="5"/>
  <c r="BVS20" i="5"/>
  <c r="BVT20" i="5"/>
  <c r="BVU20" i="5"/>
  <c r="BVV20" i="5"/>
  <c r="BVW20" i="5"/>
  <c r="BVX20" i="5"/>
  <c r="BVY20" i="5"/>
  <c r="BVZ20" i="5"/>
  <c r="BWA20" i="5"/>
  <c r="BWB20" i="5"/>
  <c r="BWC20" i="5"/>
  <c r="BWD20" i="5"/>
  <c r="BWE20" i="5"/>
  <c r="BWF20" i="5"/>
  <c r="BWG20" i="5"/>
  <c r="BWH20" i="5"/>
  <c r="BWI20" i="5"/>
  <c r="BWJ20" i="5"/>
  <c r="BWK20" i="5"/>
  <c r="BWL20" i="5"/>
  <c r="BWM20" i="5"/>
  <c r="BWN20" i="5"/>
  <c r="BWO20" i="5"/>
  <c r="BWP20" i="5"/>
  <c r="BWQ20" i="5"/>
  <c r="BWR20" i="5"/>
  <c r="BWS20" i="5"/>
  <c r="BWT20" i="5"/>
  <c r="BWU20" i="5"/>
  <c r="BWV20" i="5"/>
  <c r="BWW20" i="5"/>
  <c r="BWX20" i="5"/>
  <c r="BWY20" i="5"/>
  <c r="BWZ20" i="5"/>
  <c r="BXA20" i="5"/>
  <c r="BXB20" i="5"/>
  <c r="BXC20" i="5"/>
  <c r="BXD20" i="5"/>
  <c r="BXE20" i="5"/>
  <c r="BXF20" i="5"/>
  <c r="BXG20" i="5"/>
  <c r="BXH20" i="5"/>
  <c r="BXI20" i="5"/>
  <c r="BXJ20" i="5"/>
  <c r="BXK20" i="5"/>
  <c r="BXL20" i="5"/>
  <c r="BXM20" i="5"/>
  <c r="BXN20" i="5"/>
  <c r="BXO20" i="5"/>
  <c r="BXP20" i="5"/>
  <c r="BXQ20" i="5"/>
  <c r="BXR20" i="5"/>
  <c r="BXS20" i="5"/>
  <c r="BXT20" i="5"/>
  <c r="BXU20" i="5"/>
  <c r="BXV20" i="5"/>
  <c r="BXW20" i="5"/>
  <c r="BXX20" i="5"/>
  <c r="BXY20" i="5"/>
  <c r="BXZ20" i="5"/>
  <c r="BYA20" i="5"/>
  <c r="BYB20" i="5"/>
  <c r="BYC20" i="5"/>
  <c r="BYD20" i="5"/>
  <c r="BYE20" i="5"/>
  <c r="BYF20" i="5"/>
  <c r="BYG20" i="5"/>
  <c r="BYH20" i="5"/>
  <c r="BYI20" i="5"/>
  <c r="BYJ20" i="5"/>
  <c r="BYK20" i="5"/>
  <c r="BYL20" i="5"/>
  <c r="BYM20" i="5"/>
  <c r="BYN20" i="5"/>
  <c r="BYO20" i="5"/>
  <c r="BYP20" i="5"/>
  <c r="BYQ20" i="5"/>
  <c r="BYR20" i="5"/>
  <c r="BYS20" i="5"/>
  <c r="BYT20" i="5"/>
  <c r="BYU20" i="5"/>
  <c r="BYV20" i="5"/>
  <c r="BYW20" i="5"/>
  <c r="BYX20" i="5"/>
  <c r="BYY20" i="5"/>
  <c r="BYZ20" i="5"/>
  <c r="BZA20" i="5"/>
  <c r="BZB20" i="5"/>
  <c r="BZC20" i="5"/>
  <c r="BZD20" i="5"/>
  <c r="BZE20" i="5"/>
  <c r="BZF20" i="5"/>
  <c r="BZG20" i="5"/>
  <c r="BZH20" i="5"/>
  <c r="BZI20" i="5"/>
  <c r="BZJ20" i="5"/>
  <c r="BZK20" i="5"/>
  <c r="BZL20" i="5"/>
  <c r="BZM20" i="5"/>
  <c r="BZN20" i="5"/>
  <c r="BZO20" i="5"/>
  <c r="BZP20" i="5"/>
  <c r="BZQ20" i="5"/>
  <c r="BZR20" i="5"/>
  <c r="BZS20" i="5"/>
  <c r="BZT20" i="5"/>
  <c r="BZU20" i="5"/>
  <c r="BZV20" i="5"/>
  <c r="BZW20" i="5"/>
  <c r="BZX20" i="5"/>
  <c r="BZY20" i="5"/>
  <c r="BZZ20" i="5"/>
  <c r="CAA20" i="5"/>
  <c r="CAB20" i="5"/>
  <c r="CAC20" i="5"/>
  <c r="CAD20" i="5"/>
  <c r="CAE20" i="5"/>
  <c r="CAF20" i="5"/>
  <c r="CAG20" i="5"/>
  <c r="CAH20" i="5"/>
  <c r="CAI20" i="5"/>
  <c r="CAJ20" i="5"/>
  <c r="CAK20" i="5"/>
  <c r="CAL20" i="5"/>
  <c r="CAM20" i="5"/>
  <c r="CAN20" i="5"/>
  <c r="CAO20" i="5"/>
  <c r="CAP20" i="5"/>
  <c r="CAQ20" i="5"/>
  <c r="CAR20" i="5"/>
  <c r="CAS20" i="5"/>
  <c r="CAT20" i="5"/>
  <c r="CAU20" i="5"/>
  <c r="CAV20" i="5"/>
  <c r="CAW20" i="5"/>
  <c r="CAX20" i="5"/>
  <c r="CAY20" i="5"/>
  <c r="CAZ20" i="5"/>
  <c r="CBA20" i="5"/>
  <c r="CBB20" i="5"/>
  <c r="CBC20" i="5"/>
  <c r="CBD20" i="5"/>
  <c r="CBE20" i="5"/>
  <c r="CBF20" i="5"/>
  <c r="CBG20" i="5"/>
  <c r="CBH20" i="5"/>
  <c r="CBI20" i="5"/>
  <c r="CBJ20" i="5"/>
  <c r="CBK20" i="5"/>
  <c r="CBL20" i="5"/>
  <c r="CBM20" i="5"/>
  <c r="CBN20" i="5"/>
  <c r="CBO20" i="5"/>
  <c r="CBP20" i="5"/>
  <c r="CBQ20" i="5"/>
  <c r="CBR20" i="5"/>
  <c r="CBS20" i="5"/>
  <c r="CBT20" i="5"/>
  <c r="CBU20" i="5"/>
  <c r="CBV20" i="5"/>
  <c r="CBW20" i="5"/>
  <c r="CBX20" i="5"/>
  <c r="CBY20" i="5"/>
  <c r="CBZ20" i="5"/>
  <c r="CCA20" i="5"/>
  <c r="CCB20" i="5"/>
  <c r="CCC20" i="5"/>
  <c r="CCD20" i="5"/>
  <c r="CCE20" i="5"/>
  <c r="CCF20" i="5"/>
  <c r="CCG20" i="5"/>
  <c r="CCH20" i="5"/>
  <c r="CCI20" i="5"/>
  <c r="CCJ20" i="5"/>
  <c r="CCK20" i="5"/>
  <c r="CCL20" i="5"/>
  <c r="CCM20" i="5"/>
  <c r="CCN20" i="5"/>
  <c r="CCO20" i="5"/>
  <c r="CCP20" i="5"/>
  <c r="CCQ20" i="5"/>
  <c r="CCR20" i="5"/>
  <c r="CCS20" i="5"/>
  <c r="CCT20" i="5"/>
  <c r="CCU20" i="5"/>
  <c r="CCV20" i="5"/>
  <c r="CCW20" i="5"/>
  <c r="CCX20" i="5"/>
  <c r="CCY20" i="5"/>
  <c r="CCZ20" i="5"/>
  <c r="CDA20" i="5"/>
  <c r="CDB20" i="5"/>
  <c r="CDC20" i="5"/>
  <c r="CDD20" i="5"/>
  <c r="CDE20" i="5"/>
  <c r="CDF20" i="5"/>
  <c r="CDG20" i="5"/>
  <c r="CDH20" i="5"/>
  <c r="CDI20" i="5"/>
  <c r="CDJ20" i="5"/>
  <c r="CDK20" i="5"/>
  <c r="CDL20" i="5"/>
  <c r="CDM20" i="5"/>
  <c r="CDN20" i="5"/>
  <c r="CDO20" i="5"/>
  <c r="CDP20" i="5"/>
  <c r="CDQ20" i="5"/>
  <c r="CDR20" i="5"/>
  <c r="CDS20" i="5"/>
  <c r="CDT20" i="5"/>
  <c r="CDU20" i="5"/>
  <c r="CDV20" i="5"/>
  <c r="CDW20" i="5"/>
  <c r="CDX20" i="5"/>
  <c r="CDY20" i="5"/>
  <c r="CDZ20" i="5"/>
  <c r="CEA20" i="5"/>
  <c r="CEB20" i="5"/>
  <c r="CEC20" i="5"/>
  <c r="CED20" i="5"/>
  <c r="CEE20" i="5"/>
  <c r="CEF20" i="5"/>
  <c r="CEG20" i="5"/>
  <c r="CEH20" i="5"/>
  <c r="CEI20" i="5"/>
  <c r="CEJ20" i="5"/>
  <c r="CEK20" i="5"/>
  <c r="CEL20" i="5"/>
  <c r="CEM20" i="5"/>
  <c r="CEN20" i="5"/>
  <c r="CEO20" i="5"/>
  <c r="CEP20" i="5"/>
  <c r="CEQ20" i="5"/>
  <c r="CER20" i="5"/>
  <c r="CES20" i="5"/>
  <c r="CET20" i="5"/>
  <c r="CEU20" i="5"/>
  <c r="CEV20" i="5"/>
  <c r="CEW20" i="5"/>
  <c r="CEX20" i="5"/>
  <c r="CEY20" i="5"/>
  <c r="CEZ20" i="5"/>
  <c r="CFA20" i="5"/>
  <c r="CFB20" i="5"/>
  <c r="CFC20" i="5"/>
  <c r="CFD20" i="5"/>
  <c r="CFE20" i="5"/>
  <c r="CFF20" i="5"/>
  <c r="CFG20" i="5"/>
  <c r="CFH20" i="5"/>
  <c r="CFI20" i="5"/>
  <c r="CFJ20" i="5"/>
  <c r="CFK20" i="5"/>
  <c r="CFL20" i="5"/>
  <c r="CFM20" i="5"/>
  <c r="CFN20" i="5"/>
  <c r="CFO20" i="5"/>
  <c r="CFP20" i="5"/>
  <c r="CFQ20" i="5"/>
  <c r="CFR20" i="5"/>
  <c r="CFS20" i="5"/>
  <c r="CFT20" i="5"/>
  <c r="CFU20" i="5"/>
  <c r="CFV20" i="5"/>
  <c r="CFW20" i="5"/>
  <c r="CFX20" i="5"/>
  <c r="CFY20" i="5"/>
  <c r="CFZ20" i="5"/>
  <c r="CGA20" i="5"/>
  <c r="CGB20" i="5"/>
  <c r="CGC20" i="5"/>
  <c r="CGD20" i="5"/>
  <c r="CGE20" i="5"/>
  <c r="CGF20" i="5"/>
  <c r="CGG20" i="5"/>
  <c r="CGH20" i="5"/>
  <c r="CGI20" i="5"/>
  <c r="CGJ20" i="5"/>
  <c r="CGK20" i="5"/>
  <c r="CGL20" i="5"/>
  <c r="CGM20" i="5"/>
  <c r="CGN20" i="5"/>
  <c r="CGO20" i="5"/>
  <c r="CGP20" i="5"/>
  <c r="CGQ20" i="5"/>
  <c r="CGR20" i="5"/>
  <c r="CGS20" i="5"/>
  <c r="CGT20" i="5"/>
  <c r="CGU20" i="5"/>
  <c r="CGV20" i="5"/>
  <c r="CGW20" i="5"/>
  <c r="CGX20" i="5"/>
  <c r="CGY20" i="5"/>
  <c r="CGZ20" i="5"/>
  <c r="CHA20" i="5"/>
  <c r="CHB20" i="5"/>
  <c r="CHC20" i="5"/>
  <c r="CHD20" i="5"/>
  <c r="CHE20" i="5"/>
  <c r="CHF20" i="5"/>
  <c r="CHG20" i="5"/>
  <c r="CHH20" i="5"/>
  <c r="CHI20" i="5"/>
  <c r="CHJ20" i="5"/>
  <c r="CHK20" i="5"/>
  <c r="CHL20" i="5"/>
  <c r="CHM20" i="5"/>
  <c r="CHN20" i="5"/>
  <c r="CHO20" i="5"/>
  <c r="CHP20" i="5"/>
  <c r="CHQ20" i="5"/>
  <c r="CHR20" i="5"/>
  <c r="CHS20" i="5"/>
  <c r="CHT20" i="5"/>
  <c r="CHU20" i="5"/>
  <c r="CHV20" i="5"/>
  <c r="CHW20" i="5"/>
  <c r="CHX20" i="5"/>
  <c r="CHY20" i="5"/>
  <c r="CHZ20" i="5"/>
  <c r="CIA20" i="5"/>
  <c r="CIB20" i="5"/>
  <c r="CIC20" i="5"/>
  <c r="CID20" i="5"/>
  <c r="CIE20" i="5"/>
  <c r="CIF20" i="5"/>
  <c r="CIG20" i="5"/>
  <c r="CIH20" i="5"/>
  <c r="CII20" i="5"/>
  <c r="CIJ20" i="5"/>
  <c r="CIK20" i="5"/>
  <c r="CIL20" i="5"/>
  <c r="CIM20" i="5"/>
  <c r="CIN20" i="5"/>
  <c r="CIO20" i="5"/>
  <c r="CIP20" i="5"/>
  <c r="CIQ20" i="5"/>
  <c r="CIR20" i="5"/>
  <c r="CIS20" i="5"/>
  <c r="CIT20" i="5"/>
  <c r="CIU20" i="5"/>
  <c r="CIV20" i="5"/>
  <c r="CIW20" i="5"/>
  <c r="CIX20" i="5"/>
  <c r="CIY20" i="5"/>
  <c r="CIZ20" i="5"/>
  <c r="CJA20" i="5"/>
  <c r="CJB20" i="5"/>
  <c r="CJC20" i="5"/>
  <c r="CJD20" i="5"/>
  <c r="CJE20" i="5"/>
  <c r="CJF20" i="5"/>
  <c r="CJG20" i="5"/>
  <c r="CJH20" i="5"/>
  <c r="CJI20" i="5"/>
  <c r="CJJ20" i="5"/>
  <c r="CJK20" i="5"/>
  <c r="CJL20" i="5"/>
  <c r="CJM20" i="5"/>
  <c r="CJN20" i="5"/>
  <c r="CJO20" i="5"/>
  <c r="CJP20" i="5"/>
  <c r="CJQ20" i="5"/>
  <c r="CJR20" i="5"/>
  <c r="CJS20" i="5"/>
  <c r="CJT20" i="5"/>
  <c r="CJU20" i="5"/>
  <c r="CJV20" i="5"/>
  <c r="CJW20" i="5"/>
  <c r="CJX20" i="5"/>
  <c r="CJY20" i="5"/>
  <c r="CJZ20" i="5"/>
  <c r="CKA20" i="5"/>
  <c r="CKB20" i="5"/>
  <c r="CKC20" i="5"/>
  <c r="CKD20" i="5"/>
  <c r="CKE20" i="5"/>
  <c r="CKF20" i="5"/>
  <c r="CKG20" i="5"/>
  <c r="CKH20" i="5"/>
  <c r="CKI20" i="5"/>
  <c r="CKJ20" i="5"/>
  <c r="CKK20" i="5"/>
  <c r="CKL20" i="5"/>
  <c r="CKM20" i="5"/>
  <c r="CKN20" i="5"/>
  <c r="CKO20" i="5"/>
  <c r="CKP20" i="5"/>
  <c r="CKQ20" i="5"/>
  <c r="CKR20" i="5"/>
  <c r="CKS20" i="5"/>
  <c r="CKT20" i="5"/>
  <c r="CKU20" i="5"/>
  <c r="CKV20" i="5"/>
  <c r="CKW20" i="5"/>
  <c r="CKX20" i="5"/>
  <c r="CKY20" i="5"/>
  <c r="CKZ20" i="5"/>
  <c r="CLA20" i="5"/>
  <c r="CLB20" i="5"/>
  <c r="CLC20" i="5"/>
  <c r="CLD20" i="5"/>
  <c r="CLE20" i="5"/>
  <c r="CLF20" i="5"/>
  <c r="CLG20" i="5"/>
  <c r="CLH20" i="5"/>
  <c r="CLI20" i="5"/>
  <c r="CLJ20" i="5"/>
  <c r="CLK20" i="5"/>
  <c r="CLL20" i="5"/>
  <c r="CLM20" i="5"/>
  <c r="CLN20" i="5"/>
  <c r="CLO20" i="5"/>
  <c r="CLP20" i="5"/>
  <c r="CLQ20" i="5"/>
  <c r="CLR20" i="5"/>
  <c r="CLS20" i="5"/>
  <c r="CLT20" i="5"/>
  <c r="CLU20" i="5"/>
  <c r="CLV20" i="5"/>
  <c r="CLW20" i="5"/>
  <c r="CLX20" i="5"/>
  <c r="CLY20" i="5"/>
  <c r="CLZ20" i="5"/>
  <c r="CMA20" i="5"/>
  <c r="CMB20" i="5"/>
  <c r="CMC20" i="5"/>
  <c r="CMD20" i="5"/>
  <c r="CME20" i="5"/>
  <c r="CMF20" i="5"/>
  <c r="CMG20" i="5"/>
  <c r="CMH20" i="5"/>
  <c r="CMI20" i="5"/>
  <c r="CMJ20" i="5"/>
  <c r="CMK20" i="5"/>
  <c r="CML20" i="5"/>
  <c r="CMM20" i="5"/>
  <c r="CMN20" i="5"/>
  <c r="CMO20" i="5"/>
  <c r="CMP20" i="5"/>
  <c r="CMQ20" i="5"/>
  <c r="CMR20" i="5"/>
  <c r="CMS20" i="5"/>
  <c r="CMT20" i="5"/>
  <c r="CMU20" i="5"/>
  <c r="CMV20" i="5"/>
  <c r="CMW20" i="5"/>
  <c r="CMX20" i="5"/>
  <c r="CMY20" i="5"/>
  <c r="CMZ20" i="5"/>
  <c r="CNA20" i="5"/>
  <c r="CNB20" i="5"/>
  <c r="CNC20" i="5"/>
  <c r="CND20" i="5"/>
  <c r="CNE20" i="5"/>
  <c r="CNF20" i="5"/>
  <c r="CNG20" i="5"/>
  <c r="CNH20" i="5"/>
  <c r="CNI20" i="5"/>
  <c r="CNJ20" i="5"/>
  <c r="CNK20" i="5"/>
  <c r="CNL20" i="5"/>
  <c r="CNM20" i="5"/>
  <c r="CNN20" i="5"/>
  <c r="CNO20" i="5"/>
  <c r="CNP20" i="5"/>
  <c r="CNQ20" i="5"/>
  <c r="CNR20" i="5"/>
  <c r="CNS20" i="5"/>
  <c r="CNT20" i="5"/>
  <c r="CNU20" i="5"/>
  <c r="CNV20" i="5"/>
  <c r="CNW20" i="5"/>
  <c r="CNX20" i="5"/>
  <c r="CNY20" i="5"/>
  <c r="CNZ20" i="5"/>
  <c r="COA20" i="5"/>
  <c r="COB20" i="5"/>
  <c r="COC20" i="5"/>
  <c r="COD20" i="5"/>
  <c r="COE20" i="5"/>
  <c r="COF20" i="5"/>
  <c r="COG20" i="5"/>
  <c r="COH20" i="5"/>
  <c r="COI20" i="5"/>
  <c r="COJ20" i="5"/>
  <c r="COK20" i="5"/>
  <c r="COL20" i="5"/>
  <c r="COM20" i="5"/>
  <c r="CON20" i="5"/>
  <c r="COO20" i="5"/>
  <c r="COP20" i="5"/>
  <c r="COQ20" i="5"/>
  <c r="COR20" i="5"/>
  <c r="COS20" i="5"/>
  <c r="COT20" i="5"/>
  <c r="COU20" i="5"/>
  <c r="COV20" i="5"/>
  <c r="COW20" i="5"/>
  <c r="COX20" i="5"/>
  <c r="COY20" i="5"/>
  <c r="COZ20" i="5"/>
  <c r="CPA20" i="5"/>
  <c r="CPB20" i="5"/>
  <c r="CPC20" i="5"/>
  <c r="CPD20" i="5"/>
  <c r="CPE20" i="5"/>
  <c r="CPF20" i="5"/>
  <c r="CPG20" i="5"/>
  <c r="CPH20" i="5"/>
  <c r="CPI20" i="5"/>
  <c r="CPJ20" i="5"/>
  <c r="CPK20" i="5"/>
  <c r="CPL20" i="5"/>
  <c r="CPM20" i="5"/>
  <c r="CPN20" i="5"/>
  <c r="CPO20" i="5"/>
  <c r="CPP20" i="5"/>
  <c r="CPQ20" i="5"/>
  <c r="CPR20" i="5"/>
  <c r="CPS20" i="5"/>
  <c r="CPT20" i="5"/>
  <c r="CPU20" i="5"/>
  <c r="CPV20" i="5"/>
  <c r="CPW20" i="5"/>
  <c r="CPX20" i="5"/>
  <c r="CPY20" i="5"/>
  <c r="CPZ20" i="5"/>
  <c r="CQA20" i="5"/>
  <c r="CQB20" i="5"/>
  <c r="CQC20" i="5"/>
  <c r="CQD20" i="5"/>
  <c r="CQE20" i="5"/>
  <c r="CQF20" i="5"/>
  <c r="CQG20" i="5"/>
  <c r="CQH20" i="5"/>
  <c r="CQI20" i="5"/>
  <c r="CQJ20" i="5"/>
  <c r="CQK20" i="5"/>
  <c r="CQL20" i="5"/>
  <c r="CQM20" i="5"/>
  <c r="CQN20" i="5"/>
  <c r="CQO20" i="5"/>
  <c r="CQP20" i="5"/>
  <c r="CQQ20" i="5"/>
  <c r="CQR20" i="5"/>
  <c r="CQS20" i="5"/>
  <c r="CQT20" i="5"/>
  <c r="CQU20" i="5"/>
  <c r="CQV20" i="5"/>
  <c r="CQW20" i="5"/>
  <c r="CQX20" i="5"/>
  <c r="CQY20" i="5"/>
  <c r="CQZ20" i="5"/>
  <c r="CRA20" i="5"/>
  <c r="CRB20" i="5"/>
  <c r="CRC20" i="5"/>
  <c r="CRD20" i="5"/>
  <c r="CRE20" i="5"/>
  <c r="CRF20" i="5"/>
  <c r="CRG20" i="5"/>
  <c r="CRH20" i="5"/>
  <c r="CRI20" i="5"/>
  <c r="CRJ20" i="5"/>
  <c r="CRK20" i="5"/>
  <c r="CRL20" i="5"/>
  <c r="CRM20" i="5"/>
  <c r="CRN20" i="5"/>
  <c r="CRO20" i="5"/>
  <c r="CRP20" i="5"/>
  <c r="CRQ20" i="5"/>
  <c r="CRR20" i="5"/>
  <c r="CRS20" i="5"/>
  <c r="CRT20" i="5"/>
  <c r="CRU20" i="5"/>
  <c r="CRV20" i="5"/>
  <c r="CRW20" i="5"/>
  <c r="CRX20" i="5"/>
  <c r="CRY20" i="5"/>
  <c r="CRZ20" i="5"/>
  <c r="CSA20" i="5"/>
  <c r="CSB20" i="5"/>
  <c r="CSC20" i="5"/>
  <c r="CSD20" i="5"/>
  <c r="CSE20" i="5"/>
  <c r="CSF20" i="5"/>
  <c r="CSG20" i="5"/>
  <c r="CSH20" i="5"/>
  <c r="CSI20" i="5"/>
  <c r="CSJ20" i="5"/>
  <c r="CSK20" i="5"/>
  <c r="CSL20" i="5"/>
  <c r="CSM20" i="5"/>
  <c r="CSN20" i="5"/>
  <c r="CSO20" i="5"/>
  <c r="CSP20" i="5"/>
  <c r="CSQ20" i="5"/>
  <c r="CSR20" i="5"/>
  <c r="CSS20" i="5"/>
  <c r="CST20" i="5"/>
  <c r="CSU20" i="5"/>
  <c r="CSV20" i="5"/>
  <c r="CSW20" i="5"/>
  <c r="CSX20" i="5"/>
  <c r="CSY20" i="5"/>
  <c r="CSZ20" i="5"/>
  <c r="CTA20" i="5"/>
  <c r="CTB20" i="5"/>
  <c r="CTC20" i="5"/>
  <c r="CTD20" i="5"/>
  <c r="CTE20" i="5"/>
  <c r="CTF20" i="5"/>
  <c r="CTG20" i="5"/>
  <c r="CTH20" i="5"/>
  <c r="CTI20" i="5"/>
  <c r="CTJ20" i="5"/>
  <c r="CTK20" i="5"/>
  <c r="CTL20" i="5"/>
  <c r="CTM20" i="5"/>
  <c r="CTN20" i="5"/>
  <c r="CTO20" i="5"/>
  <c r="CTP20" i="5"/>
  <c r="CTQ20" i="5"/>
  <c r="CTR20" i="5"/>
  <c r="CTS20" i="5"/>
  <c r="CTT20" i="5"/>
  <c r="CTU20" i="5"/>
  <c r="CTV20" i="5"/>
  <c r="CTW20" i="5"/>
  <c r="CTX20" i="5"/>
  <c r="CTY20" i="5"/>
  <c r="CTZ20" i="5"/>
  <c r="CUA20" i="5"/>
  <c r="CUB20" i="5"/>
  <c r="CUC20" i="5"/>
  <c r="CUD20" i="5"/>
  <c r="CUE20" i="5"/>
  <c r="CUF20" i="5"/>
  <c r="CUG20" i="5"/>
  <c r="CUH20" i="5"/>
  <c r="CUI20" i="5"/>
  <c r="CUJ20" i="5"/>
  <c r="CUK20" i="5"/>
  <c r="CUL20" i="5"/>
  <c r="CUM20" i="5"/>
  <c r="CUN20" i="5"/>
  <c r="CUO20" i="5"/>
  <c r="CUP20" i="5"/>
  <c r="CUQ20" i="5"/>
  <c r="CUR20" i="5"/>
  <c r="CUS20" i="5"/>
  <c r="CUT20" i="5"/>
  <c r="CUU20" i="5"/>
  <c r="CUV20" i="5"/>
  <c r="CUW20" i="5"/>
  <c r="CUX20" i="5"/>
  <c r="CUY20" i="5"/>
  <c r="CUZ20" i="5"/>
  <c r="CVA20" i="5"/>
  <c r="CVB20" i="5"/>
  <c r="CVC20" i="5"/>
  <c r="BEV21" i="5"/>
  <c r="BEW21" i="5"/>
  <c r="BEX21" i="5"/>
  <c r="BEY21" i="5"/>
  <c r="BEZ21" i="5"/>
  <c r="BFA21" i="5"/>
  <c r="BFB21" i="5"/>
  <c r="BFC21" i="5"/>
  <c r="BFD21" i="5"/>
  <c r="BFE21" i="5"/>
  <c r="BFF21" i="5"/>
  <c r="BFG21" i="5"/>
  <c r="BFH21" i="5"/>
  <c r="BFI21" i="5"/>
  <c r="BFJ21" i="5"/>
  <c r="BFK21" i="5"/>
  <c r="BFL21" i="5"/>
  <c r="BFM21" i="5"/>
  <c r="BFN21" i="5"/>
  <c r="BFO21" i="5"/>
  <c r="BFP21" i="5"/>
  <c r="BFQ21" i="5"/>
  <c r="BFR21" i="5"/>
  <c r="BFS21" i="5"/>
  <c r="BFT21" i="5"/>
  <c r="BFU21" i="5"/>
  <c r="BFV21" i="5"/>
  <c r="BFW21" i="5"/>
  <c r="BFX21" i="5"/>
  <c r="BFY21" i="5"/>
  <c r="BFZ21" i="5"/>
  <c r="BGA21" i="5"/>
  <c r="BGB21" i="5"/>
  <c r="BGC21" i="5"/>
  <c r="BGD21" i="5"/>
  <c r="BGE21" i="5"/>
  <c r="BGF21" i="5"/>
  <c r="BGG21" i="5"/>
  <c r="BGH21" i="5"/>
  <c r="BGI21" i="5"/>
  <c r="BGJ21" i="5"/>
  <c r="BGK21" i="5"/>
  <c r="BGL21" i="5"/>
  <c r="BGM21" i="5"/>
  <c r="BGN21" i="5"/>
  <c r="BGO21" i="5"/>
  <c r="BGP21" i="5"/>
  <c r="BGQ21" i="5"/>
  <c r="BGR21" i="5"/>
  <c r="BGS21" i="5"/>
  <c r="BGT21" i="5"/>
  <c r="BGU21" i="5"/>
  <c r="BGV21" i="5"/>
  <c r="BGW21" i="5"/>
  <c r="BGX21" i="5"/>
  <c r="BGY21" i="5"/>
  <c r="BGZ21" i="5"/>
  <c r="BHA21" i="5"/>
  <c r="BHB21" i="5"/>
  <c r="BHC21" i="5"/>
  <c r="BHD21" i="5"/>
  <c r="BHE21" i="5"/>
  <c r="BHF21" i="5"/>
  <c r="BHG21" i="5"/>
  <c r="BHH21" i="5"/>
  <c r="BHI21" i="5"/>
  <c r="BHJ21" i="5"/>
  <c r="BHK21" i="5"/>
  <c r="BHL21" i="5"/>
  <c r="BHM21" i="5"/>
  <c r="BHN21" i="5"/>
  <c r="BHO21" i="5"/>
  <c r="BHP21" i="5"/>
  <c r="BHQ21" i="5"/>
  <c r="BHR21" i="5"/>
  <c r="BHS21" i="5"/>
  <c r="BHT21" i="5"/>
  <c r="BHU21" i="5"/>
  <c r="BHV21" i="5"/>
  <c r="BHW21" i="5"/>
  <c r="BHX21" i="5"/>
  <c r="BHY21" i="5"/>
  <c r="BHZ21" i="5"/>
  <c r="BIA21" i="5"/>
  <c r="BIB21" i="5"/>
  <c r="BIC21" i="5"/>
  <c r="BID21" i="5"/>
  <c r="BIE21" i="5"/>
  <c r="BIF21" i="5"/>
  <c r="BIG21" i="5"/>
  <c r="BIH21" i="5"/>
  <c r="BII21" i="5"/>
  <c r="BIJ21" i="5"/>
  <c r="BIK21" i="5"/>
  <c r="BIL21" i="5"/>
  <c r="BIM21" i="5"/>
  <c r="BIN21" i="5"/>
  <c r="BIO21" i="5"/>
  <c r="BIP21" i="5"/>
  <c r="BIQ21" i="5"/>
  <c r="BIR21" i="5"/>
  <c r="BIS21" i="5"/>
  <c r="BIT21" i="5"/>
  <c r="BIU21" i="5"/>
  <c r="BIV21" i="5"/>
  <c r="BIW21" i="5"/>
  <c r="BIX21" i="5"/>
  <c r="BIY21" i="5"/>
  <c r="BIZ21" i="5"/>
  <c r="BJA21" i="5"/>
  <c r="BJB21" i="5"/>
  <c r="BJC21" i="5"/>
  <c r="BJD21" i="5"/>
  <c r="BJE21" i="5"/>
  <c r="BJF21" i="5"/>
  <c r="BJG21" i="5"/>
  <c r="BJH21" i="5"/>
  <c r="BJI21" i="5"/>
  <c r="BJJ21" i="5"/>
  <c r="BJK21" i="5"/>
  <c r="BJL21" i="5"/>
  <c r="BJM21" i="5"/>
  <c r="BJN21" i="5"/>
  <c r="BJO21" i="5"/>
  <c r="BJP21" i="5"/>
  <c r="BJQ21" i="5"/>
  <c r="BJR21" i="5"/>
  <c r="BJS21" i="5"/>
  <c r="BJT21" i="5"/>
  <c r="BJU21" i="5"/>
  <c r="BJV21" i="5"/>
  <c r="BJW21" i="5"/>
  <c r="BJX21" i="5"/>
  <c r="BJY21" i="5"/>
  <c r="BJZ21" i="5"/>
  <c r="BKA21" i="5"/>
  <c r="BKB21" i="5"/>
  <c r="BKC21" i="5"/>
  <c r="BKD21" i="5"/>
  <c r="BKE21" i="5"/>
  <c r="BKF21" i="5"/>
  <c r="BKG21" i="5"/>
  <c r="BKH21" i="5"/>
  <c r="BKI21" i="5"/>
  <c r="BKJ21" i="5"/>
  <c r="BKK21" i="5"/>
  <c r="BKL21" i="5"/>
  <c r="BKM21" i="5"/>
  <c r="BKN21" i="5"/>
  <c r="BKO21" i="5"/>
  <c r="BKP21" i="5"/>
  <c r="BKQ21" i="5"/>
  <c r="BKR21" i="5"/>
  <c r="BKS21" i="5"/>
  <c r="BKT21" i="5"/>
  <c r="BKU21" i="5"/>
  <c r="BKV21" i="5"/>
  <c r="BKW21" i="5"/>
  <c r="BKX21" i="5"/>
  <c r="BKY21" i="5"/>
  <c r="BKZ21" i="5"/>
  <c r="BLA21" i="5"/>
  <c r="BLB21" i="5"/>
  <c r="BLC21" i="5"/>
  <c r="BLD21" i="5"/>
  <c r="BLE21" i="5"/>
  <c r="BLF21" i="5"/>
  <c r="BLG21" i="5"/>
  <c r="BLH21" i="5"/>
  <c r="BLI21" i="5"/>
  <c r="BLJ21" i="5"/>
  <c r="BLK21" i="5"/>
  <c r="BLL21" i="5"/>
  <c r="BLM21" i="5"/>
  <c r="BLN21" i="5"/>
  <c r="BLO21" i="5"/>
  <c r="BLP21" i="5"/>
  <c r="BLQ21" i="5"/>
  <c r="BLR21" i="5"/>
  <c r="BLS21" i="5"/>
  <c r="BLT21" i="5"/>
  <c r="BLU21" i="5"/>
  <c r="BLV21" i="5"/>
  <c r="BLW21" i="5"/>
  <c r="BLX21" i="5"/>
  <c r="BLY21" i="5"/>
  <c r="BLZ21" i="5"/>
  <c r="BMA21" i="5"/>
  <c r="BMB21" i="5"/>
  <c r="BMC21" i="5"/>
  <c r="BMD21" i="5"/>
  <c r="BME21" i="5"/>
  <c r="BMF21" i="5"/>
  <c r="BMG21" i="5"/>
  <c r="BMH21" i="5"/>
  <c r="BMI21" i="5"/>
  <c r="BMJ21" i="5"/>
  <c r="BMK21" i="5"/>
  <c r="BML21" i="5"/>
  <c r="BMM21" i="5"/>
  <c r="BMN21" i="5"/>
  <c r="BMO21" i="5"/>
  <c r="BMP21" i="5"/>
  <c r="BMQ21" i="5"/>
  <c r="BMR21" i="5"/>
  <c r="BMS21" i="5"/>
  <c r="BMT21" i="5"/>
  <c r="BMU21" i="5"/>
  <c r="BMV21" i="5"/>
  <c r="BMW21" i="5"/>
  <c r="BMX21" i="5"/>
  <c r="BMY21" i="5"/>
  <c r="BMZ21" i="5"/>
  <c r="BNA21" i="5"/>
  <c r="BNB21" i="5"/>
  <c r="BNC21" i="5"/>
  <c r="BND21" i="5"/>
  <c r="BNE21" i="5"/>
  <c r="BNF21" i="5"/>
  <c r="BNG21" i="5"/>
  <c r="BNH21" i="5"/>
  <c r="BNI21" i="5"/>
  <c r="BNJ21" i="5"/>
  <c r="BNK21" i="5"/>
  <c r="BNL21" i="5"/>
  <c r="BNM21" i="5"/>
  <c r="BNN21" i="5"/>
  <c r="BNO21" i="5"/>
  <c r="BNP21" i="5"/>
  <c r="BNQ21" i="5"/>
  <c r="BNR21" i="5"/>
  <c r="BNS21" i="5"/>
  <c r="BNT21" i="5"/>
  <c r="BNU21" i="5"/>
  <c r="BNV21" i="5"/>
  <c r="BNW21" i="5"/>
  <c r="BNX21" i="5"/>
  <c r="BNY21" i="5"/>
  <c r="BNZ21" i="5"/>
  <c r="BOA21" i="5"/>
  <c r="BOB21" i="5"/>
  <c r="BOC21" i="5"/>
  <c r="BOD21" i="5"/>
  <c r="BOE21" i="5"/>
  <c r="BOF21" i="5"/>
  <c r="BOG21" i="5"/>
  <c r="BOH21" i="5"/>
  <c r="BOI21" i="5"/>
  <c r="BOJ21" i="5"/>
  <c r="BOK21" i="5"/>
  <c r="BOL21" i="5"/>
  <c r="BOM21" i="5"/>
  <c r="BON21" i="5"/>
  <c r="BOO21" i="5"/>
  <c r="BOP21" i="5"/>
  <c r="BOQ21" i="5"/>
  <c r="BOR21" i="5"/>
  <c r="BOS21" i="5"/>
  <c r="BOT21" i="5"/>
  <c r="BOU21" i="5"/>
  <c r="BOV21" i="5"/>
  <c r="BOW21" i="5"/>
  <c r="BOX21" i="5"/>
  <c r="BOY21" i="5"/>
  <c r="BOZ21" i="5"/>
  <c r="BPA21" i="5"/>
  <c r="BPB21" i="5"/>
  <c r="BPC21" i="5"/>
  <c r="BPD21" i="5"/>
  <c r="BPE21" i="5"/>
  <c r="BPF21" i="5"/>
  <c r="BPG21" i="5"/>
  <c r="BPH21" i="5"/>
  <c r="BPI21" i="5"/>
  <c r="BPJ21" i="5"/>
  <c r="BPK21" i="5"/>
  <c r="BPL21" i="5"/>
  <c r="BPM21" i="5"/>
  <c r="BPN21" i="5"/>
  <c r="BPO21" i="5"/>
  <c r="BPP21" i="5"/>
  <c r="BPQ21" i="5"/>
  <c r="BPR21" i="5"/>
  <c r="BPS21" i="5"/>
  <c r="BPT21" i="5"/>
  <c r="BPU21" i="5"/>
  <c r="BPV21" i="5"/>
  <c r="BPW21" i="5"/>
  <c r="BPX21" i="5"/>
  <c r="BPY21" i="5"/>
  <c r="BPZ21" i="5"/>
  <c r="BQA21" i="5"/>
  <c r="BQB21" i="5"/>
  <c r="BQC21" i="5"/>
  <c r="BQD21" i="5"/>
  <c r="BQE21" i="5"/>
  <c r="BQF21" i="5"/>
  <c r="BQG21" i="5"/>
  <c r="BQH21" i="5"/>
  <c r="BQI21" i="5"/>
  <c r="BQJ21" i="5"/>
  <c r="BQK21" i="5"/>
  <c r="BQL21" i="5"/>
  <c r="BQM21" i="5"/>
  <c r="BQN21" i="5"/>
  <c r="BQO21" i="5"/>
  <c r="BQP21" i="5"/>
  <c r="BQQ21" i="5"/>
  <c r="BQR21" i="5"/>
  <c r="BQS21" i="5"/>
  <c r="BQT21" i="5"/>
  <c r="BQU21" i="5"/>
  <c r="BQV21" i="5"/>
  <c r="BQW21" i="5"/>
  <c r="BQX21" i="5"/>
  <c r="BQY21" i="5"/>
  <c r="BQZ21" i="5"/>
  <c r="BRA21" i="5"/>
  <c r="BRB21" i="5"/>
  <c r="BRC21" i="5"/>
  <c r="BRD21" i="5"/>
  <c r="BRE21" i="5"/>
  <c r="BRF21" i="5"/>
  <c r="BRG21" i="5"/>
  <c r="BRH21" i="5"/>
  <c r="BRI21" i="5"/>
  <c r="BRJ21" i="5"/>
  <c r="BRK21" i="5"/>
  <c r="BRL21" i="5"/>
  <c r="BRM21" i="5"/>
  <c r="BRN21" i="5"/>
  <c r="BRO21" i="5"/>
  <c r="BRP21" i="5"/>
  <c r="BRQ21" i="5"/>
  <c r="BRR21" i="5"/>
  <c r="BRS21" i="5"/>
  <c r="BRT21" i="5"/>
  <c r="BRU21" i="5"/>
  <c r="BRV21" i="5"/>
  <c r="BRW21" i="5"/>
  <c r="BRX21" i="5"/>
  <c r="BRY21" i="5"/>
  <c r="BRZ21" i="5"/>
  <c r="BSA21" i="5"/>
  <c r="BSB21" i="5"/>
  <c r="BSC21" i="5"/>
  <c r="BSD21" i="5"/>
  <c r="BSE21" i="5"/>
  <c r="BSF21" i="5"/>
  <c r="BSG21" i="5"/>
  <c r="BSH21" i="5"/>
  <c r="BSI21" i="5"/>
  <c r="BSJ21" i="5"/>
  <c r="BSK21" i="5"/>
  <c r="BSL21" i="5"/>
  <c r="BSM21" i="5"/>
  <c r="BSN21" i="5"/>
  <c r="BSO21" i="5"/>
  <c r="BSP21" i="5"/>
  <c r="BSQ21" i="5"/>
  <c r="BSR21" i="5"/>
  <c r="BSS21" i="5"/>
  <c r="BST21" i="5"/>
  <c r="BSU21" i="5"/>
  <c r="BSV21" i="5"/>
  <c r="BSW21" i="5"/>
  <c r="BSX21" i="5"/>
  <c r="BSY21" i="5"/>
  <c r="BSZ21" i="5"/>
  <c r="BTA21" i="5"/>
  <c r="BTB21" i="5"/>
  <c r="BTC21" i="5"/>
  <c r="BTD21" i="5"/>
  <c r="BTE21" i="5"/>
  <c r="BTF21" i="5"/>
  <c r="BTG21" i="5"/>
  <c r="BTH21" i="5"/>
  <c r="BTI21" i="5"/>
  <c r="BTJ21" i="5"/>
  <c r="BTK21" i="5"/>
  <c r="BTL21" i="5"/>
  <c r="BTM21" i="5"/>
  <c r="BTN21" i="5"/>
  <c r="BTO21" i="5"/>
  <c r="BTP21" i="5"/>
  <c r="BTQ21" i="5"/>
  <c r="BTR21" i="5"/>
  <c r="BTS21" i="5"/>
  <c r="BTT21" i="5"/>
  <c r="BTU21" i="5"/>
  <c r="BTV21" i="5"/>
  <c r="BTW21" i="5"/>
  <c r="BTX21" i="5"/>
  <c r="BTY21" i="5"/>
  <c r="BTZ21" i="5"/>
  <c r="BUA21" i="5"/>
  <c r="BUB21" i="5"/>
  <c r="BUC21" i="5"/>
  <c r="BUD21" i="5"/>
  <c r="BUE21" i="5"/>
  <c r="BUF21" i="5"/>
  <c r="BUG21" i="5"/>
  <c r="BUH21" i="5"/>
  <c r="BUI21" i="5"/>
  <c r="BUJ21" i="5"/>
  <c r="BUK21" i="5"/>
  <c r="BUL21" i="5"/>
  <c r="BUM21" i="5"/>
  <c r="BUN21" i="5"/>
  <c r="BUO21" i="5"/>
  <c r="BUP21" i="5"/>
  <c r="BUQ21" i="5"/>
  <c r="BUR21" i="5"/>
  <c r="BUS21" i="5"/>
  <c r="BUT21" i="5"/>
  <c r="BUU21" i="5"/>
  <c r="BUV21" i="5"/>
  <c r="BUW21" i="5"/>
  <c r="BUX21" i="5"/>
  <c r="BUY21" i="5"/>
  <c r="BUZ21" i="5"/>
  <c r="BVA21" i="5"/>
  <c r="BVB21" i="5"/>
  <c r="BVC21" i="5"/>
  <c r="BVD21" i="5"/>
  <c r="BVE21" i="5"/>
  <c r="BVF21" i="5"/>
  <c r="BVG21" i="5"/>
  <c r="BVH21" i="5"/>
  <c r="BVI21" i="5"/>
  <c r="BVJ21" i="5"/>
  <c r="BVK21" i="5"/>
  <c r="BVL21" i="5"/>
  <c r="BVM21" i="5"/>
  <c r="BVN21" i="5"/>
  <c r="BVO21" i="5"/>
  <c r="BVP21" i="5"/>
  <c r="BVQ21" i="5"/>
  <c r="BVR21" i="5"/>
  <c r="BVS21" i="5"/>
  <c r="BVT21" i="5"/>
  <c r="BVU21" i="5"/>
  <c r="BVV21" i="5"/>
  <c r="BVW21" i="5"/>
  <c r="BVX21" i="5"/>
  <c r="BVY21" i="5"/>
  <c r="BVZ21" i="5"/>
  <c r="BWA21" i="5"/>
  <c r="BWB21" i="5"/>
  <c r="BWC21" i="5"/>
  <c r="BWD21" i="5"/>
  <c r="BWE21" i="5"/>
  <c r="BWF21" i="5"/>
  <c r="BWG21" i="5"/>
  <c r="BWH21" i="5"/>
  <c r="BWI21" i="5"/>
  <c r="BWJ21" i="5"/>
  <c r="BWK21" i="5"/>
  <c r="BWL21" i="5"/>
  <c r="BWM21" i="5"/>
  <c r="BWN21" i="5"/>
  <c r="BWO21" i="5"/>
  <c r="BWP21" i="5"/>
  <c r="BWQ21" i="5"/>
  <c r="BWR21" i="5"/>
  <c r="BWS21" i="5"/>
  <c r="BWT21" i="5"/>
  <c r="BWU21" i="5"/>
  <c r="BWV21" i="5"/>
  <c r="BWW21" i="5"/>
  <c r="BWX21" i="5"/>
  <c r="BWY21" i="5"/>
  <c r="BWZ21" i="5"/>
  <c r="BXA21" i="5"/>
  <c r="BXB21" i="5"/>
  <c r="BXC21" i="5"/>
  <c r="BXD21" i="5"/>
  <c r="BXE21" i="5"/>
  <c r="BXF21" i="5"/>
  <c r="BXG21" i="5"/>
  <c r="BXH21" i="5"/>
  <c r="BXI21" i="5"/>
  <c r="BXJ21" i="5"/>
  <c r="BXK21" i="5"/>
  <c r="BXL21" i="5"/>
  <c r="BXM21" i="5"/>
  <c r="BXN21" i="5"/>
  <c r="BXO21" i="5"/>
  <c r="BXP21" i="5"/>
  <c r="BXQ21" i="5"/>
  <c r="BXR21" i="5"/>
  <c r="BXS21" i="5"/>
  <c r="BXT21" i="5"/>
  <c r="BXU21" i="5"/>
  <c r="BXV21" i="5"/>
  <c r="BXW21" i="5"/>
  <c r="BXX21" i="5"/>
  <c r="BXY21" i="5"/>
  <c r="BXZ21" i="5"/>
  <c r="BYA21" i="5"/>
  <c r="BYB21" i="5"/>
  <c r="BYC21" i="5"/>
  <c r="BYD21" i="5"/>
  <c r="BYE21" i="5"/>
  <c r="BYF21" i="5"/>
  <c r="BYG21" i="5"/>
  <c r="BYH21" i="5"/>
  <c r="BYI21" i="5"/>
  <c r="BYJ21" i="5"/>
  <c r="BYK21" i="5"/>
  <c r="BYL21" i="5"/>
  <c r="BYM21" i="5"/>
  <c r="BYN21" i="5"/>
  <c r="BYO21" i="5"/>
  <c r="BYP21" i="5"/>
  <c r="BYQ21" i="5"/>
  <c r="BYR21" i="5"/>
  <c r="BYS21" i="5"/>
  <c r="BYT21" i="5"/>
  <c r="BYU21" i="5"/>
  <c r="BYV21" i="5"/>
  <c r="BYW21" i="5"/>
  <c r="BYX21" i="5"/>
  <c r="BYY21" i="5"/>
  <c r="BYZ21" i="5"/>
  <c r="BZA21" i="5"/>
  <c r="BZB21" i="5"/>
  <c r="BZC21" i="5"/>
  <c r="BZD21" i="5"/>
  <c r="BZE21" i="5"/>
  <c r="BZF21" i="5"/>
  <c r="BZG21" i="5"/>
  <c r="BZH21" i="5"/>
  <c r="BZI21" i="5"/>
  <c r="BZJ21" i="5"/>
  <c r="BZK21" i="5"/>
  <c r="BZL21" i="5"/>
  <c r="BZM21" i="5"/>
  <c r="BZN21" i="5"/>
  <c r="BZO21" i="5"/>
  <c r="BZP21" i="5"/>
  <c r="BZQ21" i="5"/>
  <c r="BZR21" i="5"/>
  <c r="BZS21" i="5"/>
  <c r="BZT21" i="5"/>
  <c r="BZU21" i="5"/>
  <c r="BZV21" i="5"/>
  <c r="BZW21" i="5"/>
  <c r="BZX21" i="5"/>
  <c r="BZY21" i="5"/>
  <c r="BZZ21" i="5"/>
  <c r="CAA21" i="5"/>
  <c r="CAB21" i="5"/>
  <c r="CAC21" i="5"/>
  <c r="CAD21" i="5"/>
  <c r="CAE21" i="5"/>
  <c r="CAF21" i="5"/>
  <c r="CAG21" i="5"/>
  <c r="CAH21" i="5"/>
  <c r="CAI21" i="5"/>
  <c r="CAJ21" i="5"/>
  <c r="CAK21" i="5"/>
  <c r="CAL21" i="5"/>
  <c r="CAM21" i="5"/>
  <c r="CAN21" i="5"/>
  <c r="CAO21" i="5"/>
  <c r="CAP21" i="5"/>
  <c r="CAQ21" i="5"/>
  <c r="CAR21" i="5"/>
  <c r="CAS21" i="5"/>
  <c r="CAT21" i="5"/>
  <c r="CAU21" i="5"/>
  <c r="CAV21" i="5"/>
  <c r="CAW21" i="5"/>
  <c r="CAX21" i="5"/>
  <c r="CAY21" i="5"/>
  <c r="CAZ21" i="5"/>
  <c r="CBA21" i="5"/>
  <c r="CBB21" i="5"/>
  <c r="CBC21" i="5"/>
  <c r="CBD21" i="5"/>
  <c r="CBE21" i="5"/>
  <c r="CBF21" i="5"/>
  <c r="CBG21" i="5"/>
  <c r="CBH21" i="5"/>
  <c r="CBI21" i="5"/>
  <c r="CBJ21" i="5"/>
  <c r="CBK21" i="5"/>
  <c r="CBL21" i="5"/>
  <c r="CBM21" i="5"/>
  <c r="CBN21" i="5"/>
  <c r="CBO21" i="5"/>
  <c r="CBP21" i="5"/>
  <c r="CBQ21" i="5"/>
  <c r="CBR21" i="5"/>
  <c r="CBS21" i="5"/>
  <c r="CBT21" i="5"/>
  <c r="CBU21" i="5"/>
  <c r="CBV21" i="5"/>
  <c r="CBW21" i="5"/>
  <c r="CBX21" i="5"/>
  <c r="CBY21" i="5"/>
  <c r="CBZ21" i="5"/>
  <c r="CCA21" i="5"/>
  <c r="CCB21" i="5"/>
  <c r="CCC21" i="5"/>
  <c r="CCD21" i="5"/>
  <c r="CCE21" i="5"/>
  <c r="CCF21" i="5"/>
  <c r="CCG21" i="5"/>
  <c r="CCH21" i="5"/>
  <c r="CCI21" i="5"/>
  <c r="CCJ21" i="5"/>
  <c r="CCK21" i="5"/>
  <c r="CCL21" i="5"/>
  <c r="CCM21" i="5"/>
  <c r="CCN21" i="5"/>
  <c r="CCO21" i="5"/>
  <c r="CCP21" i="5"/>
  <c r="CCQ21" i="5"/>
  <c r="CCR21" i="5"/>
  <c r="CCS21" i="5"/>
  <c r="CCT21" i="5"/>
  <c r="CCU21" i="5"/>
  <c r="CCV21" i="5"/>
  <c r="CCW21" i="5"/>
  <c r="CCX21" i="5"/>
  <c r="CCY21" i="5"/>
  <c r="CCZ21" i="5"/>
  <c r="CDA21" i="5"/>
  <c r="CDB21" i="5"/>
  <c r="CDC21" i="5"/>
  <c r="CDD21" i="5"/>
  <c r="CDE21" i="5"/>
  <c r="CDF21" i="5"/>
  <c r="CDG21" i="5"/>
  <c r="CDH21" i="5"/>
  <c r="CDI21" i="5"/>
  <c r="CDJ21" i="5"/>
  <c r="CDK21" i="5"/>
  <c r="CDL21" i="5"/>
  <c r="CDM21" i="5"/>
  <c r="CDN21" i="5"/>
  <c r="CDO21" i="5"/>
  <c r="CDP21" i="5"/>
  <c r="CDQ21" i="5"/>
  <c r="CDR21" i="5"/>
  <c r="CDS21" i="5"/>
  <c r="CDT21" i="5"/>
  <c r="CDU21" i="5"/>
  <c r="CDV21" i="5"/>
  <c r="CDW21" i="5"/>
  <c r="CDX21" i="5"/>
  <c r="CDY21" i="5"/>
  <c r="CDZ21" i="5"/>
  <c r="CEA21" i="5"/>
  <c r="CEB21" i="5"/>
  <c r="CEC21" i="5"/>
  <c r="CED21" i="5"/>
  <c r="CEE21" i="5"/>
  <c r="CEF21" i="5"/>
  <c r="CEG21" i="5"/>
  <c r="CEH21" i="5"/>
  <c r="CEI21" i="5"/>
  <c r="CEJ21" i="5"/>
  <c r="CEK21" i="5"/>
  <c r="CEL21" i="5"/>
  <c r="CEM21" i="5"/>
  <c r="CEN21" i="5"/>
  <c r="CEO21" i="5"/>
  <c r="CEP21" i="5"/>
  <c r="CEQ21" i="5"/>
  <c r="CER21" i="5"/>
  <c r="CES21" i="5"/>
  <c r="CET21" i="5"/>
  <c r="CEU21" i="5"/>
  <c r="CEV21" i="5"/>
  <c r="CEW21" i="5"/>
  <c r="CEX21" i="5"/>
  <c r="CEY21" i="5"/>
  <c r="CEZ21" i="5"/>
  <c r="CFA21" i="5"/>
  <c r="CFB21" i="5"/>
  <c r="CFC21" i="5"/>
  <c r="CFD21" i="5"/>
  <c r="CFE21" i="5"/>
  <c r="CFF21" i="5"/>
  <c r="CFG21" i="5"/>
  <c r="CFH21" i="5"/>
  <c r="CFI21" i="5"/>
  <c r="CFJ21" i="5"/>
  <c r="CFK21" i="5"/>
  <c r="CFL21" i="5"/>
  <c r="CFM21" i="5"/>
  <c r="CFN21" i="5"/>
  <c r="CFO21" i="5"/>
  <c r="CFP21" i="5"/>
  <c r="CFQ21" i="5"/>
  <c r="CFR21" i="5"/>
  <c r="CFS21" i="5"/>
  <c r="CFT21" i="5"/>
  <c r="CFU21" i="5"/>
  <c r="CFV21" i="5"/>
  <c r="CFW21" i="5"/>
  <c r="CFX21" i="5"/>
  <c r="CFY21" i="5"/>
  <c r="CFZ21" i="5"/>
  <c r="CGA21" i="5"/>
  <c r="CGB21" i="5"/>
  <c r="CGC21" i="5"/>
  <c r="CGD21" i="5"/>
  <c r="CGE21" i="5"/>
  <c r="CGF21" i="5"/>
  <c r="CGG21" i="5"/>
  <c r="CGH21" i="5"/>
  <c r="CGI21" i="5"/>
  <c r="CGJ21" i="5"/>
  <c r="CGK21" i="5"/>
  <c r="CGL21" i="5"/>
  <c r="CGM21" i="5"/>
  <c r="CGN21" i="5"/>
  <c r="CGO21" i="5"/>
  <c r="CGP21" i="5"/>
  <c r="CGQ21" i="5"/>
  <c r="CGR21" i="5"/>
  <c r="CGS21" i="5"/>
  <c r="CGT21" i="5"/>
  <c r="CGU21" i="5"/>
  <c r="CGV21" i="5"/>
  <c r="CGW21" i="5"/>
  <c r="CGX21" i="5"/>
  <c r="CGY21" i="5"/>
  <c r="CGZ21" i="5"/>
  <c r="CHA21" i="5"/>
  <c r="CHB21" i="5"/>
  <c r="CHC21" i="5"/>
  <c r="CHD21" i="5"/>
  <c r="CHE21" i="5"/>
  <c r="CHF21" i="5"/>
  <c r="CHG21" i="5"/>
  <c r="CHH21" i="5"/>
  <c r="CHI21" i="5"/>
  <c r="CHJ21" i="5"/>
  <c r="CHK21" i="5"/>
  <c r="CHL21" i="5"/>
  <c r="CHM21" i="5"/>
  <c r="CHN21" i="5"/>
  <c r="CHO21" i="5"/>
  <c r="CHP21" i="5"/>
  <c r="CHQ21" i="5"/>
  <c r="CHR21" i="5"/>
  <c r="CHS21" i="5"/>
  <c r="CHT21" i="5"/>
  <c r="CHU21" i="5"/>
  <c r="CHV21" i="5"/>
  <c r="CHW21" i="5"/>
  <c r="CHX21" i="5"/>
  <c r="CHY21" i="5"/>
  <c r="CHZ21" i="5"/>
  <c r="CIA21" i="5"/>
  <c r="CIB21" i="5"/>
  <c r="CIC21" i="5"/>
  <c r="CID21" i="5"/>
  <c r="CIE21" i="5"/>
  <c r="CIF21" i="5"/>
  <c r="CIG21" i="5"/>
  <c r="CIH21" i="5"/>
  <c r="CII21" i="5"/>
  <c r="CIJ21" i="5"/>
  <c r="CIK21" i="5"/>
  <c r="CIL21" i="5"/>
  <c r="CIM21" i="5"/>
  <c r="CIN21" i="5"/>
  <c r="CIO21" i="5"/>
  <c r="CIP21" i="5"/>
  <c r="CIQ21" i="5"/>
  <c r="CIR21" i="5"/>
  <c r="CIS21" i="5"/>
  <c r="CIT21" i="5"/>
  <c r="CIU21" i="5"/>
  <c r="CIV21" i="5"/>
  <c r="CIW21" i="5"/>
  <c r="CIX21" i="5"/>
  <c r="CIY21" i="5"/>
  <c r="CIZ21" i="5"/>
  <c r="CJA21" i="5"/>
  <c r="CJB21" i="5"/>
  <c r="CJC21" i="5"/>
  <c r="CJD21" i="5"/>
  <c r="CJE21" i="5"/>
  <c r="CJF21" i="5"/>
  <c r="CJG21" i="5"/>
  <c r="CJH21" i="5"/>
  <c r="CJI21" i="5"/>
  <c r="CJJ21" i="5"/>
  <c r="CJK21" i="5"/>
  <c r="CJL21" i="5"/>
  <c r="CJM21" i="5"/>
  <c r="CJN21" i="5"/>
  <c r="CJO21" i="5"/>
  <c r="CJP21" i="5"/>
  <c r="CJQ21" i="5"/>
  <c r="CJR21" i="5"/>
  <c r="CJS21" i="5"/>
  <c r="CJT21" i="5"/>
  <c r="CJU21" i="5"/>
  <c r="CJV21" i="5"/>
  <c r="CJW21" i="5"/>
  <c r="CJX21" i="5"/>
  <c r="CJY21" i="5"/>
  <c r="CJZ21" i="5"/>
  <c r="CKA21" i="5"/>
  <c r="CKB21" i="5"/>
  <c r="CKC21" i="5"/>
  <c r="CKD21" i="5"/>
  <c r="CKE21" i="5"/>
  <c r="CKF21" i="5"/>
  <c r="CKG21" i="5"/>
  <c r="CKH21" i="5"/>
  <c r="CKI21" i="5"/>
  <c r="CKJ21" i="5"/>
  <c r="CKK21" i="5"/>
  <c r="CKL21" i="5"/>
  <c r="CKM21" i="5"/>
  <c r="CKN21" i="5"/>
  <c r="CKO21" i="5"/>
  <c r="CKP21" i="5"/>
  <c r="CKQ21" i="5"/>
  <c r="CKR21" i="5"/>
  <c r="CKS21" i="5"/>
  <c r="CKT21" i="5"/>
  <c r="CKU21" i="5"/>
  <c r="CKV21" i="5"/>
  <c r="CKW21" i="5"/>
  <c r="CKX21" i="5"/>
  <c r="CKY21" i="5"/>
  <c r="CKZ21" i="5"/>
  <c r="CLA21" i="5"/>
  <c r="CLB21" i="5"/>
  <c r="CLC21" i="5"/>
  <c r="CLD21" i="5"/>
  <c r="CLE21" i="5"/>
  <c r="CLF21" i="5"/>
  <c r="CLG21" i="5"/>
  <c r="CLH21" i="5"/>
  <c r="CLI21" i="5"/>
  <c r="CLJ21" i="5"/>
  <c r="CLK21" i="5"/>
  <c r="CLL21" i="5"/>
  <c r="CLM21" i="5"/>
  <c r="CLN21" i="5"/>
  <c r="CLO21" i="5"/>
  <c r="CLP21" i="5"/>
  <c r="CLQ21" i="5"/>
  <c r="CLR21" i="5"/>
  <c r="CLS21" i="5"/>
  <c r="CLT21" i="5"/>
  <c r="CLU21" i="5"/>
  <c r="CLV21" i="5"/>
  <c r="CLW21" i="5"/>
  <c r="CLX21" i="5"/>
  <c r="CLY21" i="5"/>
  <c r="CLZ21" i="5"/>
  <c r="CMA21" i="5"/>
  <c r="CMB21" i="5"/>
  <c r="CMC21" i="5"/>
  <c r="CMD21" i="5"/>
  <c r="CME21" i="5"/>
  <c r="CMF21" i="5"/>
  <c r="CMG21" i="5"/>
  <c r="CMH21" i="5"/>
  <c r="CMI21" i="5"/>
  <c r="CMJ21" i="5"/>
  <c r="CMK21" i="5"/>
  <c r="CML21" i="5"/>
  <c r="CMM21" i="5"/>
  <c r="CMN21" i="5"/>
  <c r="CMO21" i="5"/>
  <c r="CMP21" i="5"/>
  <c r="CMQ21" i="5"/>
  <c r="CMR21" i="5"/>
  <c r="CMS21" i="5"/>
  <c r="CMT21" i="5"/>
  <c r="CMU21" i="5"/>
  <c r="CMV21" i="5"/>
  <c r="CMW21" i="5"/>
  <c r="CMX21" i="5"/>
  <c r="CMY21" i="5"/>
  <c r="CMZ21" i="5"/>
  <c r="CNA21" i="5"/>
  <c r="CNB21" i="5"/>
  <c r="CNC21" i="5"/>
  <c r="CND21" i="5"/>
  <c r="CNE21" i="5"/>
  <c r="CNF21" i="5"/>
  <c r="CNG21" i="5"/>
  <c r="CNH21" i="5"/>
  <c r="CNI21" i="5"/>
  <c r="CNJ21" i="5"/>
  <c r="CNK21" i="5"/>
  <c r="CNL21" i="5"/>
  <c r="CNM21" i="5"/>
  <c r="CNN21" i="5"/>
  <c r="CNO21" i="5"/>
  <c r="CNP21" i="5"/>
  <c r="CNQ21" i="5"/>
  <c r="CNR21" i="5"/>
  <c r="CNS21" i="5"/>
  <c r="CNT21" i="5"/>
  <c r="CNU21" i="5"/>
  <c r="CNV21" i="5"/>
  <c r="CNW21" i="5"/>
  <c r="CNX21" i="5"/>
  <c r="CNY21" i="5"/>
  <c r="CNZ21" i="5"/>
  <c r="COA21" i="5"/>
  <c r="COB21" i="5"/>
  <c r="COC21" i="5"/>
  <c r="COD21" i="5"/>
  <c r="COE21" i="5"/>
  <c r="COF21" i="5"/>
  <c r="COG21" i="5"/>
  <c r="COH21" i="5"/>
  <c r="COI21" i="5"/>
  <c r="COJ21" i="5"/>
  <c r="COK21" i="5"/>
  <c r="COL21" i="5"/>
  <c r="COM21" i="5"/>
  <c r="CON21" i="5"/>
  <c r="COO21" i="5"/>
  <c r="COP21" i="5"/>
  <c r="COQ21" i="5"/>
  <c r="COR21" i="5"/>
  <c r="COS21" i="5"/>
  <c r="COT21" i="5"/>
  <c r="COU21" i="5"/>
  <c r="COV21" i="5"/>
  <c r="COW21" i="5"/>
  <c r="COX21" i="5"/>
  <c r="COY21" i="5"/>
  <c r="COZ21" i="5"/>
  <c r="CPA21" i="5"/>
  <c r="CPB21" i="5"/>
  <c r="CPC21" i="5"/>
  <c r="CPD21" i="5"/>
  <c r="CPE21" i="5"/>
  <c r="CPF21" i="5"/>
  <c r="CPG21" i="5"/>
  <c r="CPH21" i="5"/>
  <c r="CPI21" i="5"/>
  <c r="CPJ21" i="5"/>
  <c r="CPK21" i="5"/>
  <c r="CPL21" i="5"/>
  <c r="CPM21" i="5"/>
  <c r="CPN21" i="5"/>
  <c r="CPO21" i="5"/>
  <c r="CPP21" i="5"/>
  <c r="CPQ21" i="5"/>
  <c r="CPR21" i="5"/>
  <c r="CPS21" i="5"/>
  <c r="CPT21" i="5"/>
  <c r="CPU21" i="5"/>
  <c r="CPV21" i="5"/>
  <c r="CPW21" i="5"/>
  <c r="CPX21" i="5"/>
  <c r="CPY21" i="5"/>
  <c r="CPZ21" i="5"/>
  <c r="CQA21" i="5"/>
  <c r="CQB21" i="5"/>
  <c r="CQC21" i="5"/>
  <c r="CQD21" i="5"/>
  <c r="CQE21" i="5"/>
  <c r="CQF21" i="5"/>
  <c r="CQG21" i="5"/>
  <c r="CQH21" i="5"/>
  <c r="CQI21" i="5"/>
  <c r="CQJ21" i="5"/>
  <c r="CQK21" i="5"/>
  <c r="CQL21" i="5"/>
  <c r="CQM21" i="5"/>
  <c r="CQN21" i="5"/>
  <c r="CQO21" i="5"/>
  <c r="CQP21" i="5"/>
  <c r="CQQ21" i="5"/>
  <c r="CQR21" i="5"/>
  <c r="CQS21" i="5"/>
  <c r="CQT21" i="5"/>
  <c r="CQU21" i="5"/>
  <c r="CQV21" i="5"/>
  <c r="CQW21" i="5"/>
  <c r="CQX21" i="5"/>
  <c r="CQY21" i="5"/>
  <c r="CQZ21" i="5"/>
  <c r="CRA21" i="5"/>
  <c r="CRB21" i="5"/>
  <c r="CRC21" i="5"/>
  <c r="CRD21" i="5"/>
  <c r="CRE21" i="5"/>
  <c r="CRF21" i="5"/>
  <c r="CRG21" i="5"/>
  <c r="CRH21" i="5"/>
  <c r="CRI21" i="5"/>
  <c r="CRJ21" i="5"/>
  <c r="CRK21" i="5"/>
  <c r="CRL21" i="5"/>
  <c r="CRM21" i="5"/>
  <c r="CRN21" i="5"/>
  <c r="CRO21" i="5"/>
  <c r="CRP21" i="5"/>
  <c r="CRQ21" i="5"/>
  <c r="CRR21" i="5"/>
  <c r="CRS21" i="5"/>
  <c r="CRT21" i="5"/>
  <c r="CRU21" i="5"/>
  <c r="CRV21" i="5"/>
  <c r="CRW21" i="5"/>
  <c r="CRX21" i="5"/>
  <c r="CRY21" i="5"/>
  <c r="CRZ21" i="5"/>
  <c r="CSA21" i="5"/>
  <c r="CSB21" i="5"/>
  <c r="CSC21" i="5"/>
  <c r="CSD21" i="5"/>
  <c r="CSE21" i="5"/>
  <c r="CSF21" i="5"/>
  <c r="CSG21" i="5"/>
  <c r="CSH21" i="5"/>
  <c r="CSI21" i="5"/>
  <c r="CSJ21" i="5"/>
  <c r="CSK21" i="5"/>
  <c r="CSL21" i="5"/>
  <c r="CSM21" i="5"/>
  <c r="CSN21" i="5"/>
  <c r="CSO21" i="5"/>
  <c r="CSP21" i="5"/>
  <c r="CSQ21" i="5"/>
  <c r="CSR21" i="5"/>
  <c r="CSS21" i="5"/>
  <c r="CST21" i="5"/>
  <c r="CSU21" i="5"/>
  <c r="CSV21" i="5"/>
  <c r="CSW21" i="5"/>
  <c r="CSX21" i="5"/>
  <c r="CSY21" i="5"/>
  <c r="CSZ21" i="5"/>
  <c r="CTA21" i="5"/>
  <c r="CTB21" i="5"/>
  <c r="CTC21" i="5"/>
  <c r="CTD21" i="5"/>
  <c r="CTE21" i="5"/>
  <c r="CTF21" i="5"/>
  <c r="CTG21" i="5"/>
  <c r="CTH21" i="5"/>
  <c r="CTI21" i="5"/>
  <c r="CTJ21" i="5"/>
  <c r="CTK21" i="5"/>
  <c r="CTL21" i="5"/>
  <c r="CTM21" i="5"/>
  <c r="CTN21" i="5"/>
  <c r="CTO21" i="5"/>
  <c r="CTP21" i="5"/>
  <c r="CTQ21" i="5"/>
  <c r="CTR21" i="5"/>
  <c r="CTS21" i="5"/>
  <c r="CTT21" i="5"/>
  <c r="CTU21" i="5"/>
  <c r="CTV21" i="5"/>
  <c r="CTW21" i="5"/>
  <c r="CTX21" i="5"/>
  <c r="CTY21" i="5"/>
  <c r="CTZ21" i="5"/>
  <c r="CUA21" i="5"/>
  <c r="CUB21" i="5"/>
  <c r="CUC21" i="5"/>
  <c r="CUD21" i="5"/>
  <c r="CUE21" i="5"/>
  <c r="CUF21" i="5"/>
  <c r="CUG21" i="5"/>
  <c r="CUH21" i="5"/>
  <c r="CUI21" i="5"/>
  <c r="CUJ21" i="5"/>
  <c r="CUK21" i="5"/>
  <c r="CUL21" i="5"/>
  <c r="CUM21" i="5"/>
  <c r="CUN21" i="5"/>
  <c r="CUO21" i="5"/>
  <c r="CUP21" i="5"/>
  <c r="CUQ21" i="5"/>
  <c r="CUR21" i="5"/>
  <c r="CUS21" i="5"/>
  <c r="CUT21" i="5"/>
  <c r="CUU21" i="5"/>
  <c r="CUV21" i="5"/>
  <c r="CUW21" i="5"/>
  <c r="CUX21" i="5"/>
  <c r="CUY21" i="5"/>
  <c r="CUZ21" i="5"/>
  <c r="CVA21" i="5"/>
  <c r="CVB21" i="5"/>
  <c r="CVC21" i="5"/>
  <c r="BEV22" i="5"/>
  <c r="BEW22" i="5"/>
  <c r="BEX22" i="5"/>
  <c r="BEY22" i="5"/>
  <c r="BEZ22" i="5"/>
  <c r="BFA22" i="5"/>
  <c r="BFB22" i="5"/>
  <c r="BFC22" i="5"/>
  <c r="BFD22" i="5"/>
  <c r="BFE22" i="5"/>
  <c r="BFF22" i="5"/>
  <c r="BFG22" i="5"/>
  <c r="BFH22" i="5"/>
  <c r="BFI22" i="5"/>
  <c r="BFJ22" i="5"/>
  <c r="BFK22" i="5"/>
  <c r="BFL22" i="5"/>
  <c r="BFM22" i="5"/>
  <c r="BFN22" i="5"/>
  <c r="BFO22" i="5"/>
  <c r="BFP22" i="5"/>
  <c r="BFQ22" i="5"/>
  <c r="BFR22" i="5"/>
  <c r="BFS22" i="5"/>
  <c r="BFT22" i="5"/>
  <c r="BFU22" i="5"/>
  <c r="BFV22" i="5"/>
  <c r="BFW22" i="5"/>
  <c r="BFX22" i="5"/>
  <c r="BFY22" i="5"/>
  <c r="BFZ22" i="5"/>
  <c r="BGA22" i="5"/>
  <c r="BGB22" i="5"/>
  <c r="BGC22" i="5"/>
  <c r="BGD22" i="5"/>
  <c r="BGE22" i="5"/>
  <c r="BGF22" i="5"/>
  <c r="BGG22" i="5"/>
  <c r="BGH22" i="5"/>
  <c r="BGI22" i="5"/>
  <c r="BGJ22" i="5"/>
  <c r="BGK22" i="5"/>
  <c r="BGL22" i="5"/>
  <c r="BGM22" i="5"/>
  <c r="BGN22" i="5"/>
  <c r="BGO22" i="5"/>
  <c r="BGP22" i="5"/>
  <c r="BGQ22" i="5"/>
  <c r="BGR22" i="5"/>
  <c r="BGS22" i="5"/>
  <c r="BGT22" i="5"/>
  <c r="BGU22" i="5"/>
  <c r="BGV22" i="5"/>
  <c r="BGW22" i="5"/>
  <c r="BGX22" i="5"/>
  <c r="BGY22" i="5"/>
  <c r="BGZ22" i="5"/>
  <c r="BHA22" i="5"/>
  <c r="BHB22" i="5"/>
  <c r="BHC22" i="5"/>
  <c r="BHD22" i="5"/>
  <c r="BHE22" i="5"/>
  <c r="BHF22" i="5"/>
  <c r="BHG22" i="5"/>
  <c r="BHH22" i="5"/>
  <c r="BHI22" i="5"/>
  <c r="BHJ22" i="5"/>
  <c r="BHK22" i="5"/>
  <c r="BHL22" i="5"/>
  <c r="BHM22" i="5"/>
  <c r="BHN22" i="5"/>
  <c r="BHO22" i="5"/>
  <c r="BHP22" i="5"/>
  <c r="BHQ22" i="5"/>
  <c r="BHR22" i="5"/>
  <c r="BHS22" i="5"/>
  <c r="BHT22" i="5"/>
  <c r="BHU22" i="5"/>
  <c r="BHV22" i="5"/>
  <c r="BHW22" i="5"/>
  <c r="BHX22" i="5"/>
  <c r="BHY22" i="5"/>
  <c r="BHZ22" i="5"/>
  <c r="BIA22" i="5"/>
  <c r="BIB22" i="5"/>
  <c r="BIC22" i="5"/>
  <c r="BID22" i="5"/>
  <c r="BIE22" i="5"/>
  <c r="BIF22" i="5"/>
  <c r="BIG22" i="5"/>
  <c r="BIH22" i="5"/>
  <c r="BII22" i="5"/>
  <c r="BIJ22" i="5"/>
  <c r="BIK22" i="5"/>
  <c r="BIL22" i="5"/>
  <c r="BIM22" i="5"/>
  <c r="BIN22" i="5"/>
  <c r="BIO22" i="5"/>
  <c r="BIP22" i="5"/>
  <c r="BIQ22" i="5"/>
  <c r="BIR22" i="5"/>
  <c r="BIS22" i="5"/>
  <c r="BIT22" i="5"/>
  <c r="BIU22" i="5"/>
  <c r="BIV22" i="5"/>
  <c r="BIW22" i="5"/>
  <c r="BIX22" i="5"/>
  <c r="BIY22" i="5"/>
  <c r="BIZ22" i="5"/>
  <c r="BJA22" i="5"/>
  <c r="BJB22" i="5"/>
  <c r="BJC22" i="5"/>
  <c r="BJD22" i="5"/>
  <c r="BJE22" i="5"/>
  <c r="BJF22" i="5"/>
  <c r="BJG22" i="5"/>
  <c r="BJH22" i="5"/>
  <c r="BJI22" i="5"/>
  <c r="BJJ22" i="5"/>
  <c r="BJK22" i="5"/>
  <c r="BJL22" i="5"/>
  <c r="BJM22" i="5"/>
  <c r="BJN22" i="5"/>
  <c r="BJO22" i="5"/>
  <c r="BJP22" i="5"/>
  <c r="BJQ22" i="5"/>
  <c r="BJR22" i="5"/>
  <c r="BJS22" i="5"/>
  <c r="BJT22" i="5"/>
  <c r="BJU22" i="5"/>
  <c r="BJV22" i="5"/>
  <c r="BJW22" i="5"/>
  <c r="BJX22" i="5"/>
  <c r="BJY22" i="5"/>
  <c r="BJZ22" i="5"/>
  <c r="BKA22" i="5"/>
  <c r="BKB22" i="5"/>
  <c r="BKC22" i="5"/>
  <c r="BKD22" i="5"/>
  <c r="BKE22" i="5"/>
  <c r="BKF22" i="5"/>
  <c r="BKG22" i="5"/>
  <c r="BKH22" i="5"/>
  <c r="BKI22" i="5"/>
  <c r="BKJ22" i="5"/>
  <c r="BKK22" i="5"/>
  <c r="BKL22" i="5"/>
  <c r="BKM22" i="5"/>
  <c r="BKN22" i="5"/>
  <c r="BKO22" i="5"/>
  <c r="BKP22" i="5"/>
  <c r="BKQ22" i="5"/>
  <c r="BKR22" i="5"/>
  <c r="BKS22" i="5"/>
  <c r="BKT22" i="5"/>
  <c r="BKU22" i="5"/>
  <c r="BKV22" i="5"/>
  <c r="BKW22" i="5"/>
  <c r="BKX22" i="5"/>
  <c r="BKY22" i="5"/>
  <c r="BKZ22" i="5"/>
  <c r="BLA22" i="5"/>
  <c r="BLB22" i="5"/>
  <c r="BLC22" i="5"/>
  <c r="BLD22" i="5"/>
  <c r="BLE22" i="5"/>
  <c r="BLF22" i="5"/>
  <c r="BLG22" i="5"/>
  <c r="BLH22" i="5"/>
  <c r="BLI22" i="5"/>
  <c r="BLJ22" i="5"/>
  <c r="BLK22" i="5"/>
  <c r="BLL22" i="5"/>
  <c r="BLM22" i="5"/>
  <c r="BLN22" i="5"/>
  <c r="BLO22" i="5"/>
  <c r="BLP22" i="5"/>
  <c r="BLQ22" i="5"/>
  <c r="BLR22" i="5"/>
  <c r="BLS22" i="5"/>
  <c r="BLT22" i="5"/>
  <c r="BLU22" i="5"/>
  <c r="BLV22" i="5"/>
  <c r="BLW22" i="5"/>
  <c r="BLX22" i="5"/>
  <c r="BLY22" i="5"/>
  <c r="BLZ22" i="5"/>
  <c r="BMA22" i="5"/>
  <c r="BMB22" i="5"/>
  <c r="BMC22" i="5"/>
  <c r="BMD22" i="5"/>
  <c r="BME22" i="5"/>
  <c r="BMF22" i="5"/>
  <c r="BMG22" i="5"/>
  <c r="BMH22" i="5"/>
  <c r="BMI22" i="5"/>
  <c r="BMJ22" i="5"/>
  <c r="BMK22" i="5"/>
  <c r="BML22" i="5"/>
  <c r="BMM22" i="5"/>
  <c r="BMN22" i="5"/>
  <c r="BMO22" i="5"/>
  <c r="BMP22" i="5"/>
  <c r="BMQ22" i="5"/>
  <c r="BMR22" i="5"/>
  <c r="BMS22" i="5"/>
  <c r="BMT22" i="5"/>
  <c r="BMU22" i="5"/>
  <c r="BMV22" i="5"/>
  <c r="BMW22" i="5"/>
  <c r="BMX22" i="5"/>
  <c r="BMY22" i="5"/>
  <c r="BMZ22" i="5"/>
  <c r="BNA22" i="5"/>
  <c r="BNB22" i="5"/>
  <c r="BNC22" i="5"/>
  <c r="BND22" i="5"/>
  <c r="BNE22" i="5"/>
  <c r="BNF22" i="5"/>
  <c r="BNG22" i="5"/>
  <c r="BNH22" i="5"/>
  <c r="BNI22" i="5"/>
  <c r="BNJ22" i="5"/>
  <c r="BNK22" i="5"/>
  <c r="BNL22" i="5"/>
  <c r="BNM22" i="5"/>
  <c r="BNN22" i="5"/>
  <c r="BNO22" i="5"/>
  <c r="BNP22" i="5"/>
  <c r="BNQ22" i="5"/>
  <c r="BNR22" i="5"/>
  <c r="BNS22" i="5"/>
  <c r="BNT22" i="5"/>
  <c r="BNU22" i="5"/>
  <c r="BNV22" i="5"/>
  <c r="BNW22" i="5"/>
  <c r="BNX22" i="5"/>
  <c r="BNY22" i="5"/>
  <c r="BNZ22" i="5"/>
  <c r="BOA22" i="5"/>
  <c r="BOB22" i="5"/>
  <c r="BOC22" i="5"/>
  <c r="BOD22" i="5"/>
  <c r="BOE22" i="5"/>
  <c r="BOF22" i="5"/>
  <c r="BOG22" i="5"/>
  <c r="BOH22" i="5"/>
  <c r="BOI22" i="5"/>
  <c r="BOJ22" i="5"/>
  <c r="BOK22" i="5"/>
  <c r="BOL22" i="5"/>
  <c r="BOM22" i="5"/>
  <c r="BON22" i="5"/>
  <c r="BOO22" i="5"/>
  <c r="BOP22" i="5"/>
  <c r="BOQ22" i="5"/>
  <c r="BOR22" i="5"/>
  <c r="BOS22" i="5"/>
  <c r="BOT22" i="5"/>
  <c r="BOU22" i="5"/>
  <c r="BOV22" i="5"/>
  <c r="BOW22" i="5"/>
  <c r="BOX22" i="5"/>
  <c r="BOY22" i="5"/>
  <c r="BOZ22" i="5"/>
  <c r="BPA22" i="5"/>
  <c r="BPB22" i="5"/>
  <c r="BPC22" i="5"/>
  <c r="BPD22" i="5"/>
  <c r="BPE22" i="5"/>
  <c r="BPF22" i="5"/>
  <c r="BPG22" i="5"/>
  <c r="BPH22" i="5"/>
  <c r="BPI22" i="5"/>
  <c r="BPJ22" i="5"/>
  <c r="BPK22" i="5"/>
  <c r="BPL22" i="5"/>
  <c r="BPM22" i="5"/>
  <c r="BPN22" i="5"/>
  <c r="BPO22" i="5"/>
  <c r="BPP22" i="5"/>
  <c r="BPQ22" i="5"/>
  <c r="BPR22" i="5"/>
  <c r="BPS22" i="5"/>
  <c r="BPT22" i="5"/>
  <c r="BPU22" i="5"/>
  <c r="BPV22" i="5"/>
  <c r="BPW22" i="5"/>
  <c r="BPX22" i="5"/>
  <c r="BPY22" i="5"/>
  <c r="BPZ22" i="5"/>
  <c r="BQA22" i="5"/>
  <c r="BQB22" i="5"/>
  <c r="BQC22" i="5"/>
  <c r="BQD22" i="5"/>
  <c r="BQE22" i="5"/>
  <c r="BQF22" i="5"/>
  <c r="BQG22" i="5"/>
  <c r="BQH22" i="5"/>
  <c r="BQI22" i="5"/>
  <c r="BQJ22" i="5"/>
  <c r="BQK22" i="5"/>
  <c r="BQL22" i="5"/>
  <c r="BQM22" i="5"/>
  <c r="BQN22" i="5"/>
  <c r="BQO22" i="5"/>
  <c r="BQP22" i="5"/>
  <c r="BQQ22" i="5"/>
  <c r="BQR22" i="5"/>
  <c r="BQS22" i="5"/>
  <c r="BQT22" i="5"/>
  <c r="BQU22" i="5"/>
  <c r="BQV22" i="5"/>
  <c r="BQW22" i="5"/>
  <c r="BQX22" i="5"/>
  <c r="BQY22" i="5"/>
  <c r="BQZ22" i="5"/>
  <c r="BRA22" i="5"/>
  <c r="BRB22" i="5"/>
  <c r="BRC22" i="5"/>
  <c r="BRD22" i="5"/>
  <c r="BRE22" i="5"/>
  <c r="BRF22" i="5"/>
  <c r="BRG22" i="5"/>
  <c r="BRH22" i="5"/>
  <c r="BRI22" i="5"/>
  <c r="BRJ22" i="5"/>
  <c r="BRK22" i="5"/>
  <c r="BRL22" i="5"/>
  <c r="BRM22" i="5"/>
  <c r="BRN22" i="5"/>
  <c r="BRO22" i="5"/>
  <c r="BRP22" i="5"/>
  <c r="BRQ22" i="5"/>
  <c r="BRR22" i="5"/>
  <c r="BRS22" i="5"/>
  <c r="BRT22" i="5"/>
  <c r="BRU22" i="5"/>
  <c r="BRV22" i="5"/>
  <c r="BRW22" i="5"/>
  <c r="BRX22" i="5"/>
  <c r="BRY22" i="5"/>
  <c r="BRZ22" i="5"/>
  <c r="BSA22" i="5"/>
  <c r="BSB22" i="5"/>
  <c r="BSC22" i="5"/>
  <c r="BSD22" i="5"/>
  <c r="BSE22" i="5"/>
  <c r="BSF22" i="5"/>
  <c r="BSG22" i="5"/>
  <c r="BSH22" i="5"/>
  <c r="BSI22" i="5"/>
  <c r="BSJ22" i="5"/>
  <c r="BSK22" i="5"/>
  <c r="BSL22" i="5"/>
  <c r="BSM22" i="5"/>
  <c r="BSN22" i="5"/>
  <c r="BSO22" i="5"/>
  <c r="BSP22" i="5"/>
  <c r="BSQ22" i="5"/>
  <c r="BSR22" i="5"/>
  <c r="BSS22" i="5"/>
  <c r="BST22" i="5"/>
  <c r="BSU22" i="5"/>
  <c r="BSV22" i="5"/>
  <c r="BSW22" i="5"/>
  <c r="BSX22" i="5"/>
  <c r="BSY22" i="5"/>
  <c r="BSZ22" i="5"/>
  <c r="BTA22" i="5"/>
  <c r="BTB22" i="5"/>
  <c r="BTC22" i="5"/>
  <c r="BTD22" i="5"/>
  <c r="BTE22" i="5"/>
  <c r="BTF22" i="5"/>
  <c r="BTG22" i="5"/>
  <c r="BTH22" i="5"/>
  <c r="BTI22" i="5"/>
  <c r="BTJ22" i="5"/>
  <c r="BTK22" i="5"/>
  <c r="BTL22" i="5"/>
  <c r="BTM22" i="5"/>
  <c r="BTN22" i="5"/>
  <c r="BTO22" i="5"/>
  <c r="BTP22" i="5"/>
  <c r="BTQ22" i="5"/>
  <c r="BTR22" i="5"/>
  <c r="BTS22" i="5"/>
  <c r="BTT22" i="5"/>
  <c r="BTU22" i="5"/>
  <c r="BTV22" i="5"/>
  <c r="BTW22" i="5"/>
  <c r="BTX22" i="5"/>
  <c r="BTY22" i="5"/>
  <c r="BTZ22" i="5"/>
  <c r="BUA22" i="5"/>
  <c r="BUB22" i="5"/>
  <c r="BUC22" i="5"/>
  <c r="BUD22" i="5"/>
  <c r="BUE22" i="5"/>
  <c r="BUF22" i="5"/>
  <c r="BUG22" i="5"/>
  <c r="BUH22" i="5"/>
  <c r="BUI22" i="5"/>
  <c r="BUJ22" i="5"/>
  <c r="BUK22" i="5"/>
  <c r="BUL22" i="5"/>
  <c r="BUM22" i="5"/>
  <c r="BUN22" i="5"/>
  <c r="BUO22" i="5"/>
  <c r="BUP22" i="5"/>
  <c r="BUQ22" i="5"/>
  <c r="BUR22" i="5"/>
  <c r="BUS22" i="5"/>
  <c r="BUT22" i="5"/>
  <c r="BUU22" i="5"/>
  <c r="BUV22" i="5"/>
  <c r="BUW22" i="5"/>
  <c r="BUX22" i="5"/>
  <c r="BUY22" i="5"/>
  <c r="BUZ22" i="5"/>
  <c r="BVA22" i="5"/>
  <c r="BVB22" i="5"/>
  <c r="BVC22" i="5"/>
  <c r="BVD22" i="5"/>
  <c r="BVE22" i="5"/>
  <c r="BVF22" i="5"/>
  <c r="BVG22" i="5"/>
  <c r="BVH22" i="5"/>
  <c r="BVI22" i="5"/>
  <c r="BVJ22" i="5"/>
  <c r="BVK22" i="5"/>
  <c r="BVL22" i="5"/>
  <c r="BVM22" i="5"/>
  <c r="BVN22" i="5"/>
  <c r="BVO22" i="5"/>
  <c r="BVP22" i="5"/>
  <c r="BVQ22" i="5"/>
  <c r="BVR22" i="5"/>
  <c r="BVS22" i="5"/>
  <c r="BVT22" i="5"/>
  <c r="BVU22" i="5"/>
  <c r="BVV22" i="5"/>
  <c r="BVW22" i="5"/>
  <c r="BVX22" i="5"/>
  <c r="BVY22" i="5"/>
  <c r="BVZ22" i="5"/>
  <c r="BWA22" i="5"/>
  <c r="BWB22" i="5"/>
  <c r="BWC22" i="5"/>
  <c r="BWD22" i="5"/>
  <c r="BWE22" i="5"/>
  <c r="BWF22" i="5"/>
  <c r="BWG22" i="5"/>
  <c r="BWH22" i="5"/>
  <c r="BWI22" i="5"/>
  <c r="BWJ22" i="5"/>
  <c r="BWK22" i="5"/>
  <c r="BWL22" i="5"/>
  <c r="BWM22" i="5"/>
  <c r="BWN22" i="5"/>
  <c r="BWO22" i="5"/>
  <c r="BWP22" i="5"/>
  <c r="BWQ22" i="5"/>
  <c r="BWR22" i="5"/>
  <c r="BWS22" i="5"/>
  <c r="BWT22" i="5"/>
  <c r="BWU22" i="5"/>
  <c r="BWV22" i="5"/>
  <c r="BWW22" i="5"/>
  <c r="BWX22" i="5"/>
  <c r="BWY22" i="5"/>
  <c r="BWZ22" i="5"/>
  <c r="BXA22" i="5"/>
  <c r="BXB22" i="5"/>
  <c r="BXC22" i="5"/>
  <c r="BXD22" i="5"/>
  <c r="BXE22" i="5"/>
  <c r="BXF22" i="5"/>
  <c r="BXG22" i="5"/>
  <c r="BXH22" i="5"/>
  <c r="BXI22" i="5"/>
  <c r="BXJ22" i="5"/>
  <c r="BXK22" i="5"/>
  <c r="BXL22" i="5"/>
  <c r="BXM22" i="5"/>
  <c r="BXN22" i="5"/>
  <c r="BXO22" i="5"/>
  <c r="BXP22" i="5"/>
  <c r="BXQ22" i="5"/>
  <c r="BXR22" i="5"/>
  <c r="BXS22" i="5"/>
  <c r="BXT22" i="5"/>
  <c r="BXU22" i="5"/>
  <c r="BXV22" i="5"/>
  <c r="BXW22" i="5"/>
  <c r="BXX22" i="5"/>
  <c r="BXY22" i="5"/>
  <c r="BXZ22" i="5"/>
  <c r="BYA22" i="5"/>
  <c r="BYB22" i="5"/>
  <c r="BYC22" i="5"/>
  <c r="BYD22" i="5"/>
  <c r="BYE22" i="5"/>
  <c r="BYF22" i="5"/>
  <c r="BYG22" i="5"/>
  <c r="BYH22" i="5"/>
  <c r="BYI22" i="5"/>
  <c r="BYJ22" i="5"/>
  <c r="BYK22" i="5"/>
  <c r="BYL22" i="5"/>
  <c r="BYM22" i="5"/>
  <c r="BYN22" i="5"/>
  <c r="BYO22" i="5"/>
  <c r="BYP22" i="5"/>
  <c r="BYQ22" i="5"/>
  <c r="BYR22" i="5"/>
  <c r="BYS22" i="5"/>
  <c r="BYT22" i="5"/>
  <c r="BYU22" i="5"/>
  <c r="BYV22" i="5"/>
  <c r="BYW22" i="5"/>
  <c r="BYX22" i="5"/>
  <c r="BYY22" i="5"/>
  <c r="BYZ22" i="5"/>
  <c r="BZA22" i="5"/>
  <c r="BZB22" i="5"/>
  <c r="BZC22" i="5"/>
  <c r="BZD22" i="5"/>
  <c r="BZE22" i="5"/>
  <c r="BZF22" i="5"/>
  <c r="BZG22" i="5"/>
  <c r="BZH22" i="5"/>
  <c r="BZI22" i="5"/>
  <c r="BZJ22" i="5"/>
  <c r="BZK22" i="5"/>
  <c r="BZL22" i="5"/>
  <c r="BZM22" i="5"/>
  <c r="BZN22" i="5"/>
  <c r="BZO22" i="5"/>
  <c r="BZP22" i="5"/>
  <c r="BZQ22" i="5"/>
  <c r="BZR22" i="5"/>
  <c r="BZS22" i="5"/>
  <c r="BZT22" i="5"/>
  <c r="BZU22" i="5"/>
  <c r="BZV22" i="5"/>
  <c r="BZW22" i="5"/>
  <c r="BZX22" i="5"/>
  <c r="BZY22" i="5"/>
  <c r="BZZ22" i="5"/>
  <c r="CAA22" i="5"/>
  <c r="CAB22" i="5"/>
  <c r="CAC22" i="5"/>
  <c r="CAD22" i="5"/>
  <c r="CAE22" i="5"/>
  <c r="CAF22" i="5"/>
  <c r="CAG22" i="5"/>
  <c r="CAH22" i="5"/>
  <c r="CAI22" i="5"/>
  <c r="CAJ22" i="5"/>
  <c r="CAK22" i="5"/>
  <c r="CAL22" i="5"/>
  <c r="CAM22" i="5"/>
  <c r="CAN22" i="5"/>
  <c r="CAO22" i="5"/>
  <c r="CAP22" i="5"/>
  <c r="CAQ22" i="5"/>
  <c r="CAR22" i="5"/>
  <c r="CAS22" i="5"/>
  <c r="CAT22" i="5"/>
  <c r="CAU22" i="5"/>
  <c r="CAV22" i="5"/>
  <c r="CAW22" i="5"/>
  <c r="CAX22" i="5"/>
  <c r="CAY22" i="5"/>
  <c r="CAZ22" i="5"/>
  <c r="CBA22" i="5"/>
  <c r="CBB22" i="5"/>
  <c r="CBC22" i="5"/>
  <c r="CBD22" i="5"/>
  <c r="CBE22" i="5"/>
  <c r="CBF22" i="5"/>
  <c r="CBG22" i="5"/>
  <c r="CBH22" i="5"/>
  <c r="CBI22" i="5"/>
  <c r="CBJ22" i="5"/>
  <c r="CBK22" i="5"/>
  <c r="CBL22" i="5"/>
  <c r="CBM22" i="5"/>
  <c r="CBN22" i="5"/>
  <c r="CBO22" i="5"/>
  <c r="CBP22" i="5"/>
  <c r="CBQ22" i="5"/>
  <c r="CBR22" i="5"/>
  <c r="CBS22" i="5"/>
  <c r="CBT22" i="5"/>
  <c r="CBU22" i="5"/>
  <c r="CBV22" i="5"/>
  <c r="CBW22" i="5"/>
  <c r="CBX22" i="5"/>
  <c r="CBY22" i="5"/>
  <c r="CBZ22" i="5"/>
  <c r="CCA22" i="5"/>
  <c r="CCB22" i="5"/>
  <c r="CCC22" i="5"/>
  <c r="CCD22" i="5"/>
  <c r="CCE22" i="5"/>
  <c r="CCF22" i="5"/>
  <c r="CCG22" i="5"/>
  <c r="CCH22" i="5"/>
  <c r="CCI22" i="5"/>
  <c r="CCJ22" i="5"/>
  <c r="CCK22" i="5"/>
  <c r="CCL22" i="5"/>
  <c r="CCM22" i="5"/>
  <c r="CCN22" i="5"/>
  <c r="CCO22" i="5"/>
  <c r="CCP22" i="5"/>
  <c r="CCQ22" i="5"/>
  <c r="CCR22" i="5"/>
  <c r="CCS22" i="5"/>
  <c r="CCT22" i="5"/>
  <c r="CCU22" i="5"/>
  <c r="CCV22" i="5"/>
  <c r="CCW22" i="5"/>
  <c r="CCX22" i="5"/>
  <c r="CCY22" i="5"/>
  <c r="CCZ22" i="5"/>
  <c r="CDA22" i="5"/>
  <c r="CDB22" i="5"/>
  <c r="CDC22" i="5"/>
  <c r="CDD22" i="5"/>
  <c r="CDE22" i="5"/>
  <c r="CDF22" i="5"/>
  <c r="CDG22" i="5"/>
  <c r="CDH22" i="5"/>
  <c r="CDI22" i="5"/>
  <c r="CDJ22" i="5"/>
  <c r="CDK22" i="5"/>
  <c r="CDL22" i="5"/>
  <c r="CDM22" i="5"/>
  <c r="CDN22" i="5"/>
  <c r="CDO22" i="5"/>
  <c r="CDP22" i="5"/>
  <c r="CDQ22" i="5"/>
  <c r="CDR22" i="5"/>
  <c r="CDS22" i="5"/>
  <c r="CDT22" i="5"/>
  <c r="CDU22" i="5"/>
  <c r="CDV22" i="5"/>
  <c r="CDW22" i="5"/>
  <c r="CDX22" i="5"/>
  <c r="CDY22" i="5"/>
  <c r="CDZ22" i="5"/>
  <c r="CEA22" i="5"/>
  <c r="CEB22" i="5"/>
  <c r="CEC22" i="5"/>
  <c r="CED22" i="5"/>
  <c r="CEE22" i="5"/>
  <c r="CEF22" i="5"/>
  <c r="CEG22" i="5"/>
  <c r="CEH22" i="5"/>
  <c r="CEI22" i="5"/>
  <c r="CEJ22" i="5"/>
  <c r="CEK22" i="5"/>
  <c r="CEL22" i="5"/>
  <c r="CEM22" i="5"/>
  <c r="CEN22" i="5"/>
  <c r="CEO22" i="5"/>
  <c r="CEP22" i="5"/>
  <c r="CEQ22" i="5"/>
  <c r="CER22" i="5"/>
  <c r="CES22" i="5"/>
  <c r="CET22" i="5"/>
  <c r="CEU22" i="5"/>
  <c r="CEV22" i="5"/>
  <c r="CEW22" i="5"/>
  <c r="CEX22" i="5"/>
  <c r="CEY22" i="5"/>
  <c r="CEZ22" i="5"/>
  <c r="CFA22" i="5"/>
  <c r="CFB22" i="5"/>
  <c r="CFC22" i="5"/>
  <c r="CFD22" i="5"/>
  <c r="CFE22" i="5"/>
  <c r="CFF22" i="5"/>
  <c r="CFG22" i="5"/>
  <c r="CFH22" i="5"/>
  <c r="CFI22" i="5"/>
  <c r="CFJ22" i="5"/>
  <c r="CFK22" i="5"/>
  <c r="CFL22" i="5"/>
  <c r="CFM22" i="5"/>
  <c r="CFN22" i="5"/>
  <c r="CFO22" i="5"/>
  <c r="CFP22" i="5"/>
  <c r="CFQ22" i="5"/>
  <c r="CFR22" i="5"/>
  <c r="CFS22" i="5"/>
  <c r="CFT22" i="5"/>
  <c r="CFU22" i="5"/>
  <c r="CFV22" i="5"/>
  <c r="CFW22" i="5"/>
  <c r="CFX22" i="5"/>
  <c r="CFY22" i="5"/>
  <c r="CFZ22" i="5"/>
  <c r="CGA22" i="5"/>
  <c r="CGB22" i="5"/>
  <c r="CGC22" i="5"/>
  <c r="CGD22" i="5"/>
  <c r="CGE22" i="5"/>
  <c r="CGF22" i="5"/>
  <c r="CGG22" i="5"/>
  <c r="CGH22" i="5"/>
  <c r="CGI22" i="5"/>
  <c r="CGJ22" i="5"/>
  <c r="CGK22" i="5"/>
  <c r="CGL22" i="5"/>
  <c r="CGM22" i="5"/>
  <c r="CGN22" i="5"/>
  <c r="CGO22" i="5"/>
  <c r="CGP22" i="5"/>
  <c r="CGQ22" i="5"/>
  <c r="CGR22" i="5"/>
  <c r="CGS22" i="5"/>
  <c r="CGT22" i="5"/>
  <c r="CGU22" i="5"/>
  <c r="CGV22" i="5"/>
  <c r="CGW22" i="5"/>
  <c r="CGX22" i="5"/>
  <c r="CGY22" i="5"/>
  <c r="CGZ22" i="5"/>
  <c r="CHA22" i="5"/>
  <c r="CHB22" i="5"/>
  <c r="CHC22" i="5"/>
  <c r="CHD22" i="5"/>
  <c r="CHE22" i="5"/>
  <c r="CHF22" i="5"/>
  <c r="CHG22" i="5"/>
  <c r="CHH22" i="5"/>
  <c r="CHI22" i="5"/>
  <c r="CHJ22" i="5"/>
  <c r="CHK22" i="5"/>
  <c r="CHL22" i="5"/>
  <c r="CHM22" i="5"/>
  <c r="CHN22" i="5"/>
  <c r="CHO22" i="5"/>
  <c r="CHP22" i="5"/>
  <c r="CHQ22" i="5"/>
  <c r="CHR22" i="5"/>
  <c r="CHS22" i="5"/>
  <c r="CHT22" i="5"/>
  <c r="CHU22" i="5"/>
  <c r="CHV22" i="5"/>
  <c r="CHW22" i="5"/>
  <c r="CHX22" i="5"/>
  <c r="CHY22" i="5"/>
  <c r="CHZ22" i="5"/>
  <c r="CIA22" i="5"/>
  <c r="CIB22" i="5"/>
  <c r="CIC22" i="5"/>
  <c r="CID22" i="5"/>
  <c r="CIE22" i="5"/>
  <c r="CIF22" i="5"/>
  <c r="CIG22" i="5"/>
  <c r="CIH22" i="5"/>
  <c r="CII22" i="5"/>
  <c r="CIJ22" i="5"/>
  <c r="CIK22" i="5"/>
  <c r="CIL22" i="5"/>
  <c r="CIM22" i="5"/>
  <c r="CIN22" i="5"/>
  <c r="CIO22" i="5"/>
  <c r="CIP22" i="5"/>
  <c r="CIQ22" i="5"/>
  <c r="CIR22" i="5"/>
  <c r="CIS22" i="5"/>
  <c r="CIT22" i="5"/>
  <c r="CIU22" i="5"/>
  <c r="CIV22" i="5"/>
  <c r="CIW22" i="5"/>
  <c r="CIX22" i="5"/>
  <c r="CIY22" i="5"/>
  <c r="CIZ22" i="5"/>
  <c r="CJA22" i="5"/>
  <c r="CJB22" i="5"/>
  <c r="CJC22" i="5"/>
  <c r="CJD22" i="5"/>
  <c r="CJE22" i="5"/>
  <c r="CJF22" i="5"/>
  <c r="CJG22" i="5"/>
  <c r="CJH22" i="5"/>
  <c r="CJI22" i="5"/>
  <c r="CJJ22" i="5"/>
  <c r="CJK22" i="5"/>
  <c r="CJL22" i="5"/>
  <c r="CJM22" i="5"/>
  <c r="CJN22" i="5"/>
  <c r="CJO22" i="5"/>
  <c r="CJP22" i="5"/>
  <c r="CJQ22" i="5"/>
  <c r="CJR22" i="5"/>
  <c r="CJS22" i="5"/>
  <c r="CJT22" i="5"/>
  <c r="CJU22" i="5"/>
  <c r="CJV22" i="5"/>
  <c r="CJW22" i="5"/>
  <c r="CJX22" i="5"/>
  <c r="CJY22" i="5"/>
  <c r="CJZ22" i="5"/>
  <c r="CKA22" i="5"/>
  <c r="CKB22" i="5"/>
  <c r="CKC22" i="5"/>
  <c r="CKD22" i="5"/>
  <c r="CKE22" i="5"/>
  <c r="CKF22" i="5"/>
  <c r="CKG22" i="5"/>
  <c r="CKH22" i="5"/>
  <c r="CKI22" i="5"/>
  <c r="CKJ22" i="5"/>
  <c r="CKK22" i="5"/>
  <c r="CKL22" i="5"/>
  <c r="CKM22" i="5"/>
  <c r="CKN22" i="5"/>
  <c r="CKO22" i="5"/>
  <c r="CKP22" i="5"/>
  <c r="CKQ22" i="5"/>
  <c r="CKR22" i="5"/>
  <c r="CKS22" i="5"/>
  <c r="CKT22" i="5"/>
  <c r="CKU22" i="5"/>
  <c r="CKV22" i="5"/>
  <c r="CKW22" i="5"/>
  <c r="CKX22" i="5"/>
  <c r="CKY22" i="5"/>
  <c r="CKZ22" i="5"/>
  <c r="CLA22" i="5"/>
  <c r="CLB22" i="5"/>
  <c r="CLC22" i="5"/>
  <c r="CLD22" i="5"/>
  <c r="CLE22" i="5"/>
  <c r="CLF22" i="5"/>
  <c r="CLG22" i="5"/>
  <c r="CLH22" i="5"/>
  <c r="CLI22" i="5"/>
  <c r="CLJ22" i="5"/>
  <c r="CLK22" i="5"/>
  <c r="CLL22" i="5"/>
  <c r="CLM22" i="5"/>
  <c r="CLN22" i="5"/>
  <c r="CLO22" i="5"/>
  <c r="CLP22" i="5"/>
  <c r="CLQ22" i="5"/>
  <c r="CLR22" i="5"/>
  <c r="CLS22" i="5"/>
  <c r="CLT22" i="5"/>
  <c r="CLU22" i="5"/>
  <c r="CLV22" i="5"/>
  <c r="CLW22" i="5"/>
  <c r="CLX22" i="5"/>
  <c r="CLY22" i="5"/>
  <c r="CLZ22" i="5"/>
  <c r="CMA22" i="5"/>
  <c r="CMB22" i="5"/>
  <c r="CMC22" i="5"/>
  <c r="CMD22" i="5"/>
  <c r="CME22" i="5"/>
  <c r="CMF22" i="5"/>
  <c r="CMG22" i="5"/>
  <c r="CMH22" i="5"/>
  <c r="CMI22" i="5"/>
  <c r="CMJ22" i="5"/>
  <c r="CMK22" i="5"/>
  <c r="CML22" i="5"/>
  <c r="CMM22" i="5"/>
  <c r="CMN22" i="5"/>
  <c r="CMO22" i="5"/>
  <c r="CMP22" i="5"/>
  <c r="CMQ22" i="5"/>
  <c r="CMR22" i="5"/>
  <c r="CMS22" i="5"/>
  <c r="CMT22" i="5"/>
  <c r="CMU22" i="5"/>
  <c r="CMV22" i="5"/>
  <c r="CMW22" i="5"/>
  <c r="CMX22" i="5"/>
  <c r="CMY22" i="5"/>
  <c r="CMZ22" i="5"/>
  <c r="CNA22" i="5"/>
  <c r="CNB22" i="5"/>
  <c r="CNC22" i="5"/>
  <c r="CND22" i="5"/>
  <c r="CNE22" i="5"/>
  <c r="CNF22" i="5"/>
  <c r="CNG22" i="5"/>
  <c r="CNH22" i="5"/>
  <c r="CNI22" i="5"/>
  <c r="CNJ22" i="5"/>
  <c r="CNK22" i="5"/>
  <c r="CNL22" i="5"/>
  <c r="CNM22" i="5"/>
  <c r="CNN22" i="5"/>
  <c r="CNO22" i="5"/>
  <c r="CNP22" i="5"/>
  <c r="CNQ22" i="5"/>
  <c r="CNR22" i="5"/>
  <c r="CNS22" i="5"/>
  <c r="CNT22" i="5"/>
  <c r="CNU22" i="5"/>
  <c r="CNV22" i="5"/>
  <c r="CNW22" i="5"/>
  <c r="CNX22" i="5"/>
  <c r="CNY22" i="5"/>
  <c r="CNZ22" i="5"/>
  <c r="COA22" i="5"/>
  <c r="COB22" i="5"/>
  <c r="COC22" i="5"/>
  <c r="COD22" i="5"/>
  <c r="COE22" i="5"/>
  <c r="COF22" i="5"/>
  <c r="COG22" i="5"/>
  <c r="COH22" i="5"/>
  <c r="COI22" i="5"/>
  <c r="COJ22" i="5"/>
  <c r="COK22" i="5"/>
  <c r="COL22" i="5"/>
  <c r="COM22" i="5"/>
  <c r="CON22" i="5"/>
  <c r="COO22" i="5"/>
  <c r="COP22" i="5"/>
  <c r="COQ22" i="5"/>
  <c r="COR22" i="5"/>
  <c r="COS22" i="5"/>
  <c r="COT22" i="5"/>
  <c r="COU22" i="5"/>
  <c r="COV22" i="5"/>
  <c r="COW22" i="5"/>
  <c r="COX22" i="5"/>
  <c r="COY22" i="5"/>
  <c r="COZ22" i="5"/>
  <c r="CPA22" i="5"/>
  <c r="CPB22" i="5"/>
  <c r="CPC22" i="5"/>
  <c r="CPD22" i="5"/>
  <c r="CPE22" i="5"/>
  <c r="CPF22" i="5"/>
  <c r="CPG22" i="5"/>
  <c r="CPH22" i="5"/>
  <c r="CPI22" i="5"/>
  <c r="CPJ22" i="5"/>
  <c r="CPK22" i="5"/>
  <c r="CPL22" i="5"/>
  <c r="CPM22" i="5"/>
  <c r="CPN22" i="5"/>
  <c r="CPO22" i="5"/>
  <c r="CPP22" i="5"/>
  <c r="CPQ22" i="5"/>
  <c r="CPR22" i="5"/>
  <c r="CPS22" i="5"/>
  <c r="CPT22" i="5"/>
  <c r="CPU22" i="5"/>
  <c r="CPV22" i="5"/>
  <c r="CPW22" i="5"/>
  <c r="CPX22" i="5"/>
  <c r="CPY22" i="5"/>
  <c r="CPZ22" i="5"/>
  <c r="CQA22" i="5"/>
  <c r="CQB22" i="5"/>
  <c r="CQC22" i="5"/>
  <c r="CQD22" i="5"/>
  <c r="CQE22" i="5"/>
  <c r="CQF22" i="5"/>
  <c r="CQG22" i="5"/>
  <c r="CQH22" i="5"/>
  <c r="CQI22" i="5"/>
  <c r="CQJ22" i="5"/>
  <c r="CQK22" i="5"/>
  <c r="CQL22" i="5"/>
  <c r="CQM22" i="5"/>
  <c r="CQN22" i="5"/>
  <c r="CQO22" i="5"/>
  <c r="CQP22" i="5"/>
  <c r="CQQ22" i="5"/>
  <c r="CQR22" i="5"/>
  <c r="CQS22" i="5"/>
  <c r="CQT22" i="5"/>
  <c r="CQU22" i="5"/>
  <c r="CQV22" i="5"/>
  <c r="CQW22" i="5"/>
  <c r="CQX22" i="5"/>
  <c r="CQY22" i="5"/>
  <c r="CQZ22" i="5"/>
  <c r="CRA22" i="5"/>
  <c r="CRB22" i="5"/>
  <c r="CRC22" i="5"/>
  <c r="CRD22" i="5"/>
  <c r="CRE22" i="5"/>
  <c r="CRF22" i="5"/>
  <c r="CRG22" i="5"/>
  <c r="CRH22" i="5"/>
  <c r="CRI22" i="5"/>
  <c r="CRJ22" i="5"/>
  <c r="CRK22" i="5"/>
  <c r="CRL22" i="5"/>
  <c r="CRM22" i="5"/>
  <c r="CRN22" i="5"/>
  <c r="CRO22" i="5"/>
  <c r="CRP22" i="5"/>
  <c r="CRQ22" i="5"/>
  <c r="CRR22" i="5"/>
  <c r="CRS22" i="5"/>
  <c r="CRT22" i="5"/>
  <c r="CRU22" i="5"/>
  <c r="CRV22" i="5"/>
  <c r="CRW22" i="5"/>
  <c r="CRX22" i="5"/>
  <c r="CRY22" i="5"/>
  <c r="CRZ22" i="5"/>
  <c r="CSA22" i="5"/>
  <c r="CSB22" i="5"/>
  <c r="CSC22" i="5"/>
  <c r="CSD22" i="5"/>
  <c r="CSE22" i="5"/>
  <c r="CSF22" i="5"/>
  <c r="CSG22" i="5"/>
  <c r="CSH22" i="5"/>
  <c r="CSI22" i="5"/>
  <c r="CSJ22" i="5"/>
  <c r="CSK22" i="5"/>
  <c r="CSL22" i="5"/>
  <c r="CSM22" i="5"/>
  <c r="CSN22" i="5"/>
  <c r="CSO22" i="5"/>
  <c r="CSP22" i="5"/>
  <c r="CSQ22" i="5"/>
  <c r="CSR22" i="5"/>
  <c r="CSS22" i="5"/>
  <c r="CST22" i="5"/>
  <c r="CSU22" i="5"/>
  <c r="CSV22" i="5"/>
  <c r="CSW22" i="5"/>
  <c r="CSX22" i="5"/>
  <c r="CSY22" i="5"/>
  <c r="CSZ22" i="5"/>
  <c r="CTA22" i="5"/>
  <c r="CTB22" i="5"/>
  <c r="CTC22" i="5"/>
  <c r="CTD22" i="5"/>
  <c r="CTE22" i="5"/>
  <c r="CTF22" i="5"/>
  <c r="CTG22" i="5"/>
  <c r="CTH22" i="5"/>
  <c r="CTI22" i="5"/>
  <c r="CTJ22" i="5"/>
  <c r="CTK22" i="5"/>
  <c r="CTL22" i="5"/>
  <c r="CTM22" i="5"/>
  <c r="CTN22" i="5"/>
  <c r="CTO22" i="5"/>
  <c r="CTP22" i="5"/>
  <c r="CTQ22" i="5"/>
  <c r="CTR22" i="5"/>
  <c r="CTS22" i="5"/>
  <c r="CTT22" i="5"/>
  <c r="CTU22" i="5"/>
  <c r="CTV22" i="5"/>
  <c r="CTW22" i="5"/>
  <c r="CTX22" i="5"/>
  <c r="CTY22" i="5"/>
  <c r="CTZ22" i="5"/>
  <c r="CUA22" i="5"/>
  <c r="CUB22" i="5"/>
  <c r="CUC22" i="5"/>
  <c r="CUD22" i="5"/>
  <c r="CUE22" i="5"/>
  <c r="CUF22" i="5"/>
  <c r="CUG22" i="5"/>
  <c r="CUH22" i="5"/>
  <c r="CUI22" i="5"/>
  <c r="CUJ22" i="5"/>
  <c r="CUK22" i="5"/>
  <c r="CUL22" i="5"/>
  <c r="CUM22" i="5"/>
  <c r="CUN22" i="5"/>
  <c r="CUO22" i="5"/>
  <c r="CUP22" i="5"/>
  <c r="CUQ22" i="5"/>
  <c r="CUR22" i="5"/>
  <c r="CUS22" i="5"/>
  <c r="CUT22" i="5"/>
  <c r="CUU22" i="5"/>
  <c r="CUV22" i="5"/>
  <c r="CUW22" i="5"/>
  <c r="CUX22" i="5"/>
  <c r="CUY22" i="5"/>
  <c r="CUZ22" i="5"/>
  <c r="CVA22" i="5"/>
  <c r="CVB22" i="5"/>
  <c r="CVC22" i="5"/>
  <c r="BEV23" i="5"/>
  <c r="BEW23" i="5"/>
  <c r="BEX23" i="5"/>
  <c r="BEY23" i="5"/>
  <c r="BEZ23" i="5"/>
  <c r="BFA23" i="5"/>
  <c r="BFB23" i="5"/>
  <c r="BFC23" i="5"/>
  <c r="BFD23" i="5"/>
  <c r="BFE23" i="5"/>
  <c r="BFF23" i="5"/>
  <c r="BFG23" i="5"/>
  <c r="BFH23" i="5"/>
  <c r="BFI23" i="5"/>
  <c r="BFJ23" i="5"/>
  <c r="BFK23" i="5"/>
  <c r="BFL23" i="5"/>
  <c r="BFM23" i="5"/>
  <c r="BFN23" i="5"/>
  <c r="BFO23" i="5"/>
  <c r="BFP23" i="5"/>
  <c r="BFQ23" i="5"/>
  <c r="BFR23" i="5"/>
  <c r="BFS23" i="5"/>
  <c r="BFT23" i="5"/>
  <c r="BFU23" i="5"/>
  <c r="BFV23" i="5"/>
  <c r="BFW23" i="5"/>
  <c r="BFX23" i="5"/>
  <c r="BFY23" i="5"/>
  <c r="BFZ23" i="5"/>
  <c r="BGA23" i="5"/>
  <c r="BGB23" i="5"/>
  <c r="BGC23" i="5"/>
  <c r="BGD23" i="5"/>
  <c r="BGE23" i="5"/>
  <c r="BGF23" i="5"/>
  <c r="BGG23" i="5"/>
  <c r="BGH23" i="5"/>
  <c r="BGI23" i="5"/>
  <c r="BGJ23" i="5"/>
  <c r="BGK23" i="5"/>
  <c r="BGL23" i="5"/>
  <c r="BGM23" i="5"/>
  <c r="BGN23" i="5"/>
  <c r="BGO23" i="5"/>
  <c r="BGP23" i="5"/>
  <c r="BGQ23" i="5"/>
  <c r="BGR23" i="5"/>
  <c r="BGS23" i="5"/>
  <c r="BGT23" i="5"/>
  <c r="BGU23" i="5"/>
  <c r="BGV23" i="5"/>
  <c r="BGW23" i="5"/>
  <c r="BGX23" i="5"/>
  <c r="BGY23" i="5"/>
  <c r="BGZ23" i="5"/>
  <c r="BHA23" i="5"/>
  <c r="BHB23" i="5"/>
  <c r="BHC23" i="5"/>
  <c r="BHD23" i="5"/>
  <c r="BHE23" i="5"/>
  <c r="BHF23" i="5"/>
  <c r="BHG23" i="5"/>
  <c r="BHH23" i="5"/>
  <c r="BHI23" i="5"/>
  <c r="BHJ23" i="5"/>
  <c r="BHK23" i="5"/>
  <c r="BHL23" i="5"/>
  <c r="BHM23" i="5"/>
  <c r="BHN23" i="5"/>
  <c r="BHO23" i="5"/>
  <c r="BHP23" i="5"/>
  <c r="BHQ23" i="5"/>
  <c r="BHR23" i="5"/>
  <c r="BHS23" i="5"/>
  <c r="BHT23" i="5"/>
  <c r="BHU23" i="5"/>
  <c r="BHV23" i="5"/>
  <c r="BHW23" i="5"/>
  <c r="BHX23" i="5"/>
  <c r="BHY23" i="5"/>
  <c r="BHZ23" i="5"/>
  <c r="BIA23" i="5"/>
  <c r="BIB23" i="5"/>
  <c r="BIC23" i="5"/>
  <c r="BID23" i="5"/>
  <c r="BIE23" i="5"/>
  <c r="BIF23" i="5"/>
  <c r="BIG23" i="5"/>
  <c r="BIH23" i="5"/>
  <c r="BII23" i="5"/>
  <c r="BIJ23" i="5"/>
  <c r="BIK23" i="5"/>
  <c r="BIL23" i="5"/>
  <c r="BIM23" i="5"/>
  <c r="BIN23" i="5"/>
  <c r="BIO23" i="5"/>
  <c r="BIP23" i="5"/>
  <c r="BIQ23" i="5"/>
  <c r="BIR23" i="5"/>
  <c r="BIS23" i="5"/>
  <c r="BIT23" i="5"/>
  <c r="BIU23" i="5"/>
  <c r="BIV23" i="5"/>
  <c r="BIW23" i="5"/>
  <c r="BIX23" i="5"/>
  <c r="BIY23" i="5"/>
  <c r="BIZ23" i="5"/>
  <c r="BJA23" i="5"/>
  <c r="BJB23" i="5"/>
  <c r="BJC23" i="5"/>
  <c r="BJD23" i="5"/>
  <c r="BJE23" i="5"/>
  <c r="BJF23" i="5"/>
  <c r="BJG23" i="5"/>
  <c r="BJH23" i="5"/>
  <c r="BJI23" i="5"/>
  <c r="BJJ23" i="5"/>
  <c r="BJK23" i="5"/>
  <c r="BJL23" i="5"/>
  <c r="BJM23" i="5"/>
  <c r="BJN23" i="5"/>
  <c r="BJO23" i="5"/>
  <c r="BJP23" i="5"/>
  <c r="BJQ23" i="5"/>
  <c r="BJR23" i="5"/>
  <c r="BJS23" i="5"/>
  <c r="BJT23" i="5"/>
  <c r="BJU23" i="5"/>
  <c r="BJV23" i="5"/>
  <c r="BJW23" i="5"/>
  <c r="BJX23" i="5"/>
  <c r="BJY23" i="5"/>
  <c r="BJZ23" i="5"/>
  <c r="BKA23" i="5"/>
  <c r="BKB23" i="5"/>
  <c r="BKC23" i="5"/>
  <c r="BKD23" i="5"/>
  <c r="BKE23" i="5"/>
  <c r="BKF23" i="5"/>
  <c r="BKG23" i="5"/>
  <c r="BKH23" i="5"/>
  <c r="BKI23" i="5"/>
  <c r="BKJ23" i="5"/>
  <c r="BKK23" i="5"/>
  <c r="BKL23" i="5"/>
  <c r="BKM23" i="5"/>
  <c r="BKN23" i="5"/>
  <c r="BKO23" i="5"/>
  <c r="BKP23" i="5"/>
  <c r="BKQ23" i="5"/>
  <c r="BKR23" i="5"/>
  <c r="BKS23" i="5"/>
  <c r="BKT23" i="5"/>
  <c r="BKU23" i="5"/>
  <c r="BKV23" i="5"/>
  <c r="BKW23" i="5"/>
  <c r="BKX23" i="5"/>
  <c r="BKY23" i="5"/>
  <c r="BKZ23" i="5"/>
  <c r="BLA23" i="5"/>
  <c r="BLB23" i="5"/>
  <c r="BLC23" i="5"/>
  <c r="BLD23" i="5"/>
  <c r="BLE23" i="5"/>
  <c r="BLF23" i="5"/>
  <c r="BLG23" i="5"/>
  <c r="BLH23" i="5"/>
  <c r="BLI23" i="5"/>
  <c r="BLJ23" i="5"/>
  <c r="BLK23" i="5"/>
  <c r="BLL23" i="5"/>
  <c r="BLM23" i="5"/>
  <c r="BLN23" i="5"/>
  <c r="BLO23" i="5"/>
  <c r="BLP23" i="5"/>
  <c r="BLQ23" i="5"/>
  <c r="BLR23" i="5"/>
  <c r="BLS23" i="5"/>
  <c r="BLT23" i="5"/>
  <c r="BLU23" i="5"/>
  <c r="BLV23" i="5"/>
  <c r="BLW23" i="5"/>
  <c r="BLX23" i="5"/>
  <c r="BLY23" i="5"/>
  <c r="BLZ23" i="5"/>
  <c r="BMA23" i="5"/>
  <c r="BMB23" i="5"/>
  <c r="BMC23" i="5"/>
  <c r="BMD23" i="5"/>
  <c r="BME23" i="5"/>
  <c r="BMF23" i="5"/>
  <c r="BMG23" i="5"/>
  <c r="BMH23" i="5"/>
  <c r="BMI23" i="5"/>
  <c r="BMJ23" i="5"/>
  <c r="BMK23" i="5"/>
  <c r="BML23" i="5"/>
  <c r="BMM23" i="5"/>
  <c r="BMN23" i="5"/>
  <c r="BMO23" i="5"/>
  <c r="BMP23" i="5"/>
  <c r="BMQ23" i="5"/>
  <c r="BMR23" i="5"/>
  <c r="BMS23" i="5"/>
  <c r="BMT23" i="5"/>
  <c r="BMU23" i="5"/>
  <c r="BMV23" i="5"/>
  <c r="BMW23" i="5"/>
  <c r="BMX23" i="5"/>
  <c r="BMY23" i="5"/>
  <c r="BMZ23" i="5"/>
  <c r="BNA23" i="5"/>
  <c r="BNB23" i="5"/>
  <c r="BNC23" i="5"/>
  <c r="BND23" i="5"/>
  <c r="BNE23" i="5"/>
  <c r="BNF23" i="5"/>
  <c r="BNG23" i="5"/>
  <c r="BNH23" i="5"/>
  <c r="BNI23" i="5"/>
  <c r="BNJ23" i="5"/>
  <c r="BNK23" i="5"/>
  <c r="BNL23" i="5"/>
  <c r="BNM23" i="5"/>
  <c r="BNN23" i="5"/>
  <c r="BNO23" i="5"/>
  <c r="BNP23" i="5"/>
  <c r="BNQ23" i="5"/>
  <c r="BNR23" i="5"/>
  <c r="BNS23" i="5"/>
  <c r="BNT23" i="5"/>
  <c r="BNU23" i="5"/>
  <c r="BNV23" i="5"/>
  <c r="BNW23" i="5"/>
  <c r="BNX23" i="5"/>
  <c r="BNY23" i="5"/>
  <c r="BNZ23" i="5"/>
  <c r="BOA23" i="5"/>
  <c r="BOB23" i="5"/>
  <c r="BOC23" i="5"/>
  <c r="BOD23" i="5"/>
  <c r="BOE23" i="5"/>
  <c r="BOF23" i="5"/>
  <c r="BOG23" i="5"/>
  <c r="BOH23" i="5"/>
  <c r="BOI23" i="5"/>
  <c r="BOJ23" i="5"/>
  <c r="BOK23" i="5"/>
  <c r="BOL23" i="5"/>
  <c r="BOM23" i="5"/>
  <c r="BON23" i="5"/>
  <c r="BOO23" i="5"/>
  <c r="BOP23" i="5"/>
  <c r="BOQ23" i="5"/>
  <c r="BOR23" i="5"/>
  <c r="BOS23" i="5"/>
  <c r="BOT23" i="5"/>
  <c r="BOU23" i="5"/>
  <c r="BOV23" i="5"/>
  <c r="BOW23" i="5"/>
  <c r="BOX23" i="5"/>
  <c r="BOY23" i="5"/>
  <c r="BOZ23" i="5"/>
  <c r="BPA23" i="5"/>
  <c r="BPB23" i="5"/>
  <c r="BPC23" i="5"/>
  <c r="BPD23" i="5"/>
  <c r="BPE23" i="5"/>
  <c r="BPF23" i="5"/>
  <c r="BPG23" i="5"/>
  <c r="BPH23" i="5"/>
  <c r="BPI23" i="5"/>
  <c r="BPJ23" i="5"/>
  <c r="BPK23" i="5"/>
  <c r="BPL23" i="5"/>
  <c r="BPM23" i="5"/>
  <c r="BPN23" i="5"/>
  <c r="BPO23" i="5"/>
  <c r="BPP23" i="5"/>
  <c r="BPQ23" i="5"/>
  <c r="BPR23" i="5"/>
  <c r="BPS23" i="5"/>
  <c r="BPT23" i="5"/>
  <c r="BPU23" i="5"/>
  <c r="BPV23" i="5"/>
  <c r="BPW23" i="5"/>
  <c r="BPX23" i="5"/>
  <c r="BPY23" i="5"/>
  <c r="BPZ23" i="5"/>
  <c r="BQA23" i="5"/>
  <c r="BQB23" i="5"/>
  <c r="BQC23" i="5"/>
  <c r="BQD23" i="5"/>
  <c r="BQE23" i="5"/>
  <c r="BQF23" i="5"/>
  <c r="BQG23" i="5"/>
  <c r="BQH23" i="5"/>
  <c r="BQI23" i="5"/>
  <c r="BQJ23" i="5"/>
  <c r="BQK23" i="5"/>
  <c r="BQL23" i="5"/>
  <c r="BQM23" i="5"/>
  <c r="BQN23" i="5"/>
  <c r="BQO23" i="5"/>
  <c r="BQP23" i="5"/>
  <c r="BQQ23" i="5"/>
  <c r="BQR23" i="5"/>
  <c r="BQS23" i="5"/>
  <c r="BQT23" i="5"/>
  <c r="BQU23" i="5"/>
  <c r="BQV23" i="5"/>
  <c r="BQW23" i="5"/>
  <c r="BQX23" i="5"/>
  <c r="BQY23" i="5"/>
  <c r="BQZ23" i="5"/>
  <c r="BRA23" i="5"/>
  <c r="BRB23" i="5"/>
  <c r="BRC23" i="5"/>
  <c r="BRD23" i="5"/>
  <c r="BRE23" i="5"/>
  <c r="BRF23" i="5"/>
  <c r="BRG23" i="5"/>
  <c r="BRH23" i="5"/>
  <c r="BRI23" i="5"/>
  <c r="BRJ23" i="5"/>
  <c r="BRK23" i="5"/>
  <c r="BRL23" i="5"/>
  <c r="BRM23" i="5"/>
  <c r="BRN23" i="5"/>
  <c r="BRO23" i="5"/>
  <c r="BRP23" i="5"/>
  <c r="BRQ23" i="5"/>
  <c r="BRR23" i="5"/>
  <c r="BRS23" i="5"/>
  <c r="BRT23" i="5"/>
  <c r="BRU23" i="5"/>
  <c r="BRV23" i="5"/>
  <c r="BRW23" i="5"/>
  <c r="BRX23" i="5"/>
  <c r="BRY23" i="5"/>
  <c r="BRZ23" i="5"/>
  <c r="BSA23" i="5"/>
  <c r="BSB23" i="5"/>
  <c r="BSC23" i="5"/>
  <c r="BSD23" i="5"/>
  <c r="BSE23" i="5"/>
  <c r="BSF23" i="5"/>
  <c r="BSG23" i="5"/>
  <c r="BSH23" i="5"/>
  <c r="BSI23" i="5"/>
  <c r="BSJ23" i="5"/>
  <c r="BSK23" i="5"/>
  <c r="BSL23" i="5"/>
  <c r="BSM23" i="5"/>
  <c r="BSN23" i="5"/>
  <c r="BSO23" i="5"/>
  <c r="BSP23" i="5"/>
  <c r="BSQ23" i="5"/>
  <c r="BSR23" i="5"/>
  <c r="BSS23" i="5"/>
  <c r="BST23" i="5"/>
  <c r="BSU23" i="5"/>
  <c r="BSV23" i="5"/>
  <c r="BSW23" i="5"/>
  <c r="BSX23" i="5"/>
  <c r="BSY23" i="5"/>
  <c r="BSZ23" i="5"/>
  <c r="BTA23" i="5"/>
  <c r="BTB23" i="5"/>
  <c r="BTC23" i="5"/>
  <c r="BTD23" i="5"/>
  <c r="BTE23" i="5"/>
  <c r="BTF23" i="5"/>
  <c r="BTG23" i="5"/>
  <c r="BTH23" i="5"/>
  <c r="BTI23" i="5"/>
  <c r="BTJ23" i="5"/>
  <c r="BTK23" i="5"/>
  <c r="BTL23" i="5"/>
  <c r="BTM23" i="5"/>
  <c r="BTN23" i="5"/>
  <c r="BTO23" i="5"/>
  <c r="BTP23" i="5"/>
  <c r="BTQ23" i="5"/>
  <c r="BTR23" i="5"/>
  <c r="BTS23" i="5"/>
  <c r="BTT23" i="5"/>
  <c r="BTU23" i="5"/>
  <c r="BTV23" i="5"/>
  <c r="BTW23" i="5"/>
  <c r="BTX23" i="5"/>
  <c r="BTY23" i="5"/>
  <c r="BTZ23" i="5"/>
  <c r="BUA23" i="5"/>
  <c r="BUB23" i="5"/>
  <c r="BUC23" i="5"/>
  <c r="BUD23" i="5"/>
  <c r="BUE23" i="5"/>
  <c r="BUF23" i="5"/>
  <c r="BUG23" i="5"/>
  <c r="BUH23" i="5"/>
  <c r="BUI23" i="5"/>
  <c r="BUJ23" i="5"/>
  <c r="BUK23" i="5"/>
  <c r="BUL23" i="5"/>
  <c r="BUM23" i="5"/>
  <c r="BUN23" i="5"/>
  <c r="BUO23" i="5"/>
  <c r="BUP23" i="5"/>
  <c r="BUQ23" i="5"/>
  <c r="BUR23" i="5"/>
  <c r="BUS23" i="5"/>
  <c r="BUT23" i="5"/>
  <c r="BUU23" i="5"/>
  <c r="BUV23" i="5"/>
  <c r="BUW23" i="5"/>
  <c r="BUX23" i="5"/>
  <c r="BUY23" i="5"/>
  <c r="BUZ23" i="5"/>
  <c r="BVA23" i="5"/>
  <c r="BVB23" i="5"/>
  <c r="BVC23" i="5"/>
  <c r="BVD23" i="5"/>
  <c r="BVE23" i="5"/>
  <c r="BVF23" i="5"/>
  <c r="BVG23" i="5"/>
  <c r="BVH23" i="5"/>
  <c r="BVI23" i="5"/>
  <c r="BVJ23" i="5"/>
  <c r="BVK23" i="5"/>
  <c r="BVL23" i="5"/>
  <c r="BVM23" i="5"/>
  <c r="BVN23" i="5"/>
  <c r="BVO23" i="5"/>
  <c r="BVP23" i="5"/>
  <c r="BVQ23" i="5"/>
  <c r="BVR23" i="5"/>
  <c r="BVS23" i="5"/>
  <c r="BVT23" i="5"/>
  <c r="BVU23" i="5"/>
  <c r="BVV23" i="5"/>
  <c r="BVW23" i="5"/>
  <c r="BVX23" i="5"/>
  <c r="BVY23" i="5"/>
  <c r="BVZ23" i="5"/>
  <c r="BWA23" i="5"/>
  <c r="BWB23" i="5"/>
  <c r="BWC23" i="5"/>
  <c r="BWD23" i="5"/>
  <c r="BWE23" i="5"/>
  <c r="BWF23" i="5"/>
  <c r="BWG23" i="5"/>
  <c r="BWH23" i="5"/>
  <c r="BWI23" i="5"/>
  <c r="BWJ23" i="5"/>
  <c r="BWK23" i="5"/>
  <c r="BWL23" i="5"/>
  <c r="BWM23" i="5"/>
  <c r="BWN23" i="5"/>
  <c r="BWO23" i="5"/>
  <c r="BWP23" i="5"/>
  <c r="BWQ23" i="5"/>
  <c r="BWR23" i="5"/>
  <c r="BWS23" i="5"/>
  <c r="BWT23" i="5"/>
  <c r="BWU23" i="5"/>
  <c r="BWV23" i="5"/>
  <c r="BWW23" i="5"/>
  <c r="BWX23" i="5"/>
  <c r="BWY23" i="5"/>
  <c r="BWZ23" i="5"/>
  <c r="BXA23" i="5"/>
  <c r="BXB23" i="5"/>
  <c r="BXC23" i="5"/>
  <c r="BXD23" i="5"/>
  <c r="BXE23" i="5"/>
  <c r="BXF23" i="5"/>
  <c r="BXG23" i="5"/>
  <c r="BXH23" i="5"/>
  <c r="BXI23" i="5"/>
  <c r="BXJ23" i="5"/>
  <c r="BXK23" i="5"/>
  <c r="BXL23" i="5"/>
  <c r="BXM23" i="5"/>
  <c r="BXN23" i="5"/>
  <c r="BXO23" i="5"/>
  <c r="BXP23" i="5"/>
  <c r="BXQ23" i="5"/>
  <c r="BXR23" i="5"/>
  <c r="BXS23" i="5"/>
  <c r="BXT23" i="5"/>
  <c r="BXU23" i="5"/>
  <c r="BXV23" i="5"/>
  <c r="BXW23" i="5"/>
  <c r="BXX23" i="5"/>
  <c r="BXY23" i="5"/>
  <c r="BXZ23" i="5"/>
  <c r="BYA23" i="5"/>
  <c r="BYB23" i="5"/>
  <c r="BYC23" i="5"/>
  <c r="BYD23" i="5"/>
  <c r="BYE23" i="5"/>
  <c r="BYF23" i="5"/>
  <c r="BYG23" i="5"/>
  <c r="BYH23" i="5"/>
  <c r="BYI23" i="5"/>
  <c r="BYJ23" i="5"/>
  <c r="BYK23" i="5"/>
  <c r="BYL23" i="5"/>
  <c r="BYM23" i="5"/>
  <c r="BYN23" i="5"/>
  <c r="BYO23" i="5"/>
  <c r="BYP23" i="5"/>
  <c r="BYQ23" i="5"/>
  <c r="BYR23" i="5"/>
  <c r="BYS23" i="5"/>
  <c r="BYT23" i="5"/>
  <c r="BYU23" i="5"/>
  <c r="BYV23" i="5"/>
  <c r="BYW23" i="5"/>
  <c r="BYX23" i="5"/>
  <c r="BYY23" i="5"/>
  <c r="BYZ23" i="5"/>
  <c r="BZA23" i="5"/>
  <c r="BZB23" i="5"/>
  <c r="BZC23" i="5"/>
  <c r="BZD23" i="5"/>
  <c r="BZE23" i="5"/>
  <c r="BZF23" i="5"/>
  <c r="BZG23" i="5"/>
  <c r="BZH23" i="5"/>
  <c r="BZI23" i="5"/>
  <c r="BZJ23" i="5"/>
  <c r="BZK23" i="5"/>
  <c r="BZL23" i="5"/>
  <c r="BZM23" i="5"/>
  <c r="BZN23" i="5"/>
  <c r="BZO23" i="5"/>
  <c r="BZP23" i="5"/>
  <c r="BZQ23" i="5"/>
  <c r="BZR23" i="5"/>
  <c r="BZS23" i="5"/>
  <c r="BZT23" i="5"/>
  <c r="BZU23" i="5"/>
  <c r="BZV23" i="5"/>
  <c r="BZW23" i="5"/>
  <c r="BZX23" i="5"/>
  <c r="BZY23" i="5"/>
  <c r="BZZ23" i="5"/>
  <c r="CAA23" i="5"/>
  <c r="CAB23" i="5"/>
  <c r="CAC23" i="5"/>
  <c r="CAD23" i="5"/>
  <c r="CAE23" i="5"/>
  <c r="CAF23" i="5"/>
  <c r="CAG23" i="5"/>
  <c r="CAH23" i="5"/>
  <c r="CAI23" i="5"/>
  <c r="CAJ23" i="5"/>
  <c r="CAK23" i="5"/>
  <c r="CAL23" i="5"/>
  <c r="CAM23" i="5"/>
  <c r="CAN23" i="5"/>
  <c r="CAO23" i="5"/>
  <c r="CAP23" i="5"/>
  <c r="CAQ23" i="5"/>
  <c r="CAR23" i="5"/>
  <c r="CAS23" i="5"/>
  <c r="CAT23" i="5"/>
  <c r="CAU23" i="5"/>
  <c r="CAV23" i="5"/>
  <c r="CAW23" i="5"/>
  <c r="CAX23" i="5"/>
  <c r="CAY23" i="5"/>
  <c r="CAZ23" i="5"/>
  <c r="CBA23" i="5"/>
  <c r="CBB23" i="5"/>
  <c r="CBC23" i="5"/>
  <c r="CBD23" i="5"/>
  <c r="CBE23" i="5"/>
  <c r="CBF23" i="5"/>
  <c r="CBG23" i="5"/>
  <c r="CBH23" i="5"/>
  <c r="CBI23" i="5"/>
  <c r="CBJ23" i="5"/>
  <c r="CBK23" i="5"/>
  <c r="CBL23" i="5"/>
  <c r="CBM23" i="5"/>
  <c r="CBN23" i="5"/>
  <c r="CBO23" i="5"/>
  <c r="CBP23" i="5"/>
  <c r="CBQ23" i="5"/>
  <c r="CBR23" i="5"/>
  <c r="CBS23" i="5"/>
  <c r="CBT23" i="5"/>
  <c r="CBU23" i="5"/>
  <c r="CBV23" i="5"/>
  <c r="CBW23" i="5"/>
  <c r="CBX23" i="5"/>
  <c r="CBY23" i="5"/>
  <c r="CBZ23" i="5"/>
  <c r="CCA23" i="5"/>
  <c r="CCB23" i="5"/>
  <c r="CCC23" i="5"/>
  <c r="CCD23" i="5"/>
  <c r="CCE23" i="5"/>
  <c r="CCF23" i="5"/>
  <c r="CCG23" i="5"/>
  <c r="CCH23" i="5"/>
  <c r="CCI23" i="5"/>
  <c r="CCJ23" i="5"/>
  <c r="CCK23" i="5"/>
  <c r="CCL23" i="5"/>
  <c r="CCM23" i="5"/>
  <c r="CCN23" i="5"/>
  <c r="CCO23" i="5"/>
  <c r="CCP23" i="5"/>
  <c r="CCQ23" i="5"/>
  <c r="CCR23" i="5"/>
  <c r="CCS23" i="5"/>
  <c r="CCT23" i="5"/>
  <c r="CCU23" i="5"/>
  <c r="CCV23" i="5"/>
  <c r="CCW23" i="5"/>
  <c r="CCX23" i="5"/>
  <c r="CCY23" i="5"/>
  <c r="CCZ23" i="5"/>
  <c r="CDA23" i="5"/>
  <c r="CDB23" i="5"/>
  <c r="CDC23" i="5"/>
  <c r="CDD23" i="5"/>
  <c r="CDE23" i="5"/>
  <c r="CDF23" i="5"/>
  <c r="CDG23" i="5"/>
  <c r="CDH23" i="5"/>
  <c r="CDI23" i="5"/>
  <c r="CDJ23" i="5"/>
  <c r="CDK23" i="5"/>
  <c r="CDL23" i="5"/>
  <c r="CDM23" i="5"/>
  <c r="CDN23" i="5"/>
  <c r="CDO23" i="5"/>
  <c r="CDP23" i="5"/>
  <c r="CDQ23" i="5"/>
  <c r="CDR23" i="5"/>
  <c r="CDS23" i="5"/>
  <c r="CDT23" i="5"/>
  <c r="CDU23" i="5"/>
  <c r="CDV23" i="5"/>
  <c r="CDW23" i="5"/>
  <c r="CDX23" i="5"/>
  <c r="CDY23" i="5"/>
  <c r="CDZ23" i="5"/>
  <c r="CEA23" i="5"/>
  <c r="CEB23" i="5"/>
  <c r="CEC23" i="5"/>
  <c r="CED23" i="5"/>
  <c r="CEE23" i="5"/>
  <c r="CEF23" i="5"/>
  <c r="CEG23" i="5"/>
  <c r="CEH23" i="5"/>
  <c r="CEI23" i="5"/>
  <c r="CEJ23" i="5"/>
  <c r="CEK23" i="5"/>
  <c r="CEL23" i="5"/>
  <c r="CEM23" i="5"/>
  <c r="CEN23" i="5"/>
  <c r="CEO23" i="5"/>
  <c r="CEP23" i="5"/>
  <c r="CEQ23" i="5"/>
  <c r="CER23" i="5"/>
  <c r="CES23" i="5"/>
  <c r="CET23" i="5"/>
  <c r="CEU23" i="5"/>
  <c r="CEV23" i="5"/>
  <c r="CEW23" i="5"/>
  <c r="CEX23" i="5"/>
  <c r="CEY23" i="5"/>
  <c r="CEZ23" i="5"/>
  <c r="CFA23" i="5"/>
  <c r="CFB23" i="5"/>
  <c r="CFC23" i="5"/>
  <c r="CFD23" i="5"/>
  <c r="CFE23" i="5"/>
  <c r="CFF23" i="5"/>
  <c r="CFG23" i="5"/>
  <c r="CFH23" i="5"/>
  <c r="CFI23" i="5"/>
  <c r="CFJ23" i="5"/>
  <c r="CFK23" i="5"/>
  <c r="CFL23" i="5"/>
  <c r="CFM23" i="5"/>
  <c r="CFN23" i="5"/>
  <c r="CFO23" i="5"/>
  <c r="CFP23" i="5"/>
  <c r="CFQ23" i="5"/>
  <c r="CFR23" i="5"/>
  <c r="CFS23" i="5"/>
  <c r="CFT23" i="5"/>
  <c r="CFU23" i="5"/>
  <c r="CFV23" i="5"/>
  <c r="CFW23" i="5"/>
  <c r="CFX23" i="5"/>
  <c r="CFY23" i="5"/>
  <c r="CFZ23" i="5"/>
  <c r="CGA23" i="5"/>
  <c r="CGB23" i="5"/>
  <c r="CGC23" i="5"/>
  <c r="CGD23" i="5"/>
  <c r="CGE23" i="5"/>
  <c r="CGF23" i="5"/>
  <c r="CGG23" i="5"/>
  <c r="CGH23" i="5"/>
  <c r="CGI23" i="5"/>
  <c r="CGJ23" i="5"/>
  <c r="CGK23" i="5"/>
  <c r="CGL23" i="5"/>
  <c r="CGM23" i="5"/>
  <c r="CGN23" i="5"/>
  <c r="CGO23" i="5"/>
  <c r="CGP23" i="5"/>
  <c r="CGQ23" i="5"/>
  <c r="CGR23" i="5"/>
  <c r="CGS23" i="5"/>
  <c r="CGT23" i="5"/>
  <c r="CGU23" i="5"/>
  <c r="CGV23" i="5"/>
  <c r="CGW23" i="5"/>
  <c r="CGX23" i="5"/>
  <c r="CGY23" i="5"/>
  <c r="CGZ23" i="5"/>
  <c r="CHA23" i="5"/>
  <c r="CHB23" i="5"/>
  <c r="CHC23" i="5"/>
  <c r="CHD23" i="5"/>
  <c r="CHE23" i="5"/>
  <c r="CHF23" i="5"/>
  <c r="CHG23" i="5"/>
  <c r="CHH23" i="5"/>
  <c r="CHI23" i="5"/>
  <c r="CHJ23" i="5"/>
  <c r="CHK23" i="5"/>
  <c r="CHL23" i="5"/>
  <c r="CHM23" i="5"/>
  <c r="CHN23" i="5"/>
  <c r="CHO23" i="5"/>
  <c r="CHP23" i="5"/>
  <c r="CHQ23" i="5"/>
  <c r="CHR23" i="5"/>
  <c r="CHS23" i="5"/>
  <c r="CHT23" i="5"/>
  <c r="CHU23" i="5"/>
  <c r="CHV23" i="5"/>
  <c r="CHW23" i="5"/>
  <c r="CHX23" i="5"/>
  <c r="CHY23" i="5"/>
  <c r="CHZ23" i="5"/>
  <c r="CIA23" i="5"/>
  <c r="CIB23" i="5"/>
  <c r="CIC23" i="5"/>
  <c r="CID23" i="5"/>
  <c r="CIE23" i="5"/>
  <c r="CIF23" i="5"/>
  <c r="CIG23" i="5"/>
  <c r="CIH23" i="5"/>
  <c r="CII23" i="5"/>
  <c r="CIJ23" i="5"/>
  <c r="CIK23" i="5"/>
  <c r="CIL23" i="5"/>
  <c r="CIM23" i="5"/>
  <c r="CIN23" i="5"/>
  <c r="CIO23" i="5"/>
  <c r="CIP23" i="5"/>
  <c r="CIQ23" i="5"/>
  <c r="CIR23" i="5"/>
  <c r="CIS23" i="5"/>
  <c r="CIT23" i="5"/>
  <c r="CIU23" i="5"/>
  <c r="CIV23" i="5"/>
  <c r="CIW23" i="5"/>
  <c r="CIX23" i="5"/>
  <c r="CIY23" i="5"/>
  <c r="CIZ23" i="5"/>
  <c r="CJA23" i="5"/>
  <c r="CJB23" i="5"/>
  <c r="CJC23" i="5"/>
  <c r="CJD23" i="5"/>
  <c r="CJE23" i="5"/>
  <c r="CJF23" i="5"/>
  <c r="CJG23" i="5"/>
  <c r="CJH23" i="5"/>
  <c r="CJI23" i="5"/>
  <c r="CJJ23" i="5"/>
  <c r="CJK23" i="5"/>
  <c r="CJL23" i="5"/>
  <c r="CJM23" i="5"/>
  <c r="CJN23" i="5"/>
  <c r="CJO23" i="5"/>
  <c r="CJP23" i="5"/>
  <c r="CJQ23" i="5"/>
  <c r="CJR23" i="5"/>
  <c r="CJS23" i="5"/>
  <c r="CJT23" i="5"/>
  <c r="CJU23" i="5"/>
  <c r="CJV23" i="5"/>
  <c r="CJW23" i="5"/>
  <c r="CJX23" i="5"/>
  <c r="CJY23" i="5"/>
  <c r="CJZ23" i="5"/>
  <c r="CKA23" i="5"/>
  <c r="CKB23" i="5"/>
  <c r="CKC23" i="5"/>
  <c r="CKD23" i="5"/>
  <c r="CKE23" i="5"/>
  <c r="CKF23" i="5"/>
  <c r="CKG23" i="5"/>
  <c r="CKH23" i="5"/>
  <c r="CKI23" i="5"/>
  <c r="CKJ23" i="5"/>
  <c r="CKK23" i="5"/>
  <c r="CKL23" i="5"/>
  <c r="CKM23" i="5"/>
  <c r="CKN23" i="5"/>
  <c r="CKO23" i="5"/>
  <c r="CKP23" i="5"/>
  <c r="CKQ23" i="5"/>
  <c r="CKR23" i="5"/>
  <c r="CKS23" i="5"/>
  <c r="CKT23" i="5"/>
  <c r="CKU23" i="5"/>
  <c r="CKV23" i="5"/>
  <c r="CKW23" i="5"/>
  <c r="CKX23" i="5"/>
  <c r="CKY23" i="5"/>
  <c r="CKZ23" i="5"/>
  <c r="CLA23" i="5"/>
  <c r="CLB23" i="5"/>
  <c r="CLC23" i="5"/>
  <c r="CLD23" i="5"/>
  <c r="CLE23" i="5"/>
  <c r="CLF23" i="5"/>
  <c r="CLG23" i="5"/>
  <c r="CLH23" i="5"/>
  <c r="CLI23" i="5"/>
  <c r="CLJ23" i="5"/>
  <c r="CLK23" i="5"/>
  <c r="CLL23" i="5"/>
  <c r="CLM23" i="5"/>
  <c r="CLN23" i="5"/>
  <c r="CLO23" i="5"/>
  <c r="CLP23" i="5"/>
  <c r="CLQ23" i="5"/>
  <c r="CLR23" i="5"/>
  <c r="CLS23" i="5"/>
  <c r="CLT23" i="5"/>
  <c r="CLU23" i="5"/>
  <c r="CLV23" i="5"/>
  <c r="CLW23" i="5"/>
  <c r="CLX23" i="5"/>
  <c r="CLY23" i="5"/>
  <c r="CLZ23" i="5"/>
  <c r="CMA23" i="5"/>
  <c r="CMB23" i="5"/>
  <c r="CMC23" i="5"/>
  <c r="CMD23" i="5"/>
  <c r="CME23" i="5"/>
  <c r="CMF23" i="5"/>
  <c r="CMG23" i="5"/>
  <c r="CMH23" i="5"/>
  <c r="CMI23" i="5"/>
  <c r="CMJ23" i="5"/>
  <c r="CMK23" i="5"/>
  <c r="CML23" i="5"/>
  <c r="CMM23" i="5"/>
  <c r="CMN23" i="5"/>
  <c r="CMO23" i="5"/>
  <c r="CMP23" i="5"/>
  <c r="CMQ23" i="5"/>
  <c r="CMR23" i="5"/>
  <c r="CMS23" i="5"/>
  <c r="CMT23" i="5"/>
  <c r="CMU23" i="5"/>
  <c r="CMV23" i="5"/>
  <c r="CMW23" i="5"/>
  <c r="CMX23" i="5"/>
  <c r="CMY23" i="5"/>
  <c r="CMZ23" i="5"/>
  <c r="CNA23" i="5"/>
  <c r="CNB23" i="5"/>
  <c r="CNC23" i="5"/>
  <c r="CND23" i="5"/>
  <c r="CNE23" i="5"/>
  <c r="CNF23" i="5"/>
  <c r="CNG23" i="5"/>
  <c r="CNH23" i="5"/>
  <c r="CNI23" i="5"/>
  <c r="CNJ23" i="5"/>
  <c r="CNK23" i="5"/>
  <c r="CNL23" i="5"/>
  <c r="CNM23" i="5"/>
  <c r="CNN23" i="5"/>
  <c r="CNO23" i="5"/>
  <c r="CNP23" i="5"/>
  <c r="CNQ23" i="5"/>
  <c r="CNR23" i="5"/>
  <c r="CNS23" i="5"/>
  <c r="CNT23" i="5"/>
  <c r="CNU23" i="5"/>
  <c r="CNV23" i="5"/>
  <c r="CNW23" i="5"/>
  <c r="CNX23" i="5"/>
  <c r="CNY23" i="5"/>
  <c r="CNZ23" i="5"/>
  <c r="COA23" i="5"/>
  <c r="COB23" i="5"/>
  <c r="COC23" i="5"/>
  <c r="COD23" i="5"/>
  <c r="COE23" i="5"/>
  <c r="COF23" i="5"/>
  <c r="COG23" i="5"/>
  <c r="COH23" i="5"/>
  <c r="COI23" i="5"/>
  <c r="COJ23" i="5"/>
  <c r="COK23" i="5"/>
  <c r="COL23" i="5"/>
  <c r="COM23" i="5"/>
  <c r="CON23" i="5"/>
  <c r="COO23" i="5"/>
  <c r="COP23" i="5"/>
  <c r="COQ23" i="5"/>
  <c r="COR23" i="5"/>
  <c r="COS23" i="5"/>
  <c r="COT23" i="5"/>
  <c r="COU23" i="5"/>
  <c r="COV23" i="5"/>
  <c r="COW23" i="5"/>
  <c r="COX23" i="5"/>
  <c r="COY23" i="5"/>
  <c r="COZ23" i="5"/>
  <c r="CPA23" i="5"/>
  <c r="CPB23" i="5"/>
  <c r="CPC23" i="5"/>
  <c r="CPD23" i="5"/>
  <c r="CPE23" i="5"/>
  <c r="CPF23" i="5"/>
  <c r="CPG23" i="5"/>
  <c r="CPH23" i="5"/>
  <c r="CPI23" i="5"/>
  <c r="CPJ23" i="5"/>
  <c r="CPK23" i="5"/>
  <c r="CPL23" i="5"/>
  <c r="CPM23" i="5"/>
  <c r="CPN23" i="5"/>
  <c r="CPO23" i="5"/>
  <c r="CPP23" i="5"/>
  <c r="CPQ23" i="5"/>
  <c r="CPR23" i="5"/>
  <c r="CPS23" i="5"/>
  <c r="CPT23" i="5"/>
  <c r="CPU23" i="5"/>
  <c r="CPV23" i="5"/>
  <c r="CPW23" i="5"/>
  <c r="CPX23" i="5"/>
  <c r="CPY23" i="5"/>
  <c r="CPZ23" i="5"/>
  <c r="CQA23" i="5"/>
  <c r="CQB23" i="5"/>
  <c r="CQC23" i="5"/>
  <c r="CQD23" i="5"/>
  <c r="CQE23" i="5"/>
  <c r="CQF23" i="5"/>
  <c r="CQG23" i="5"/>
  <c r="CQH23" i="5"/>
  <c r="CQI23" i="5"/>
  <c r="CQJ23" i="5"/>
  <c r="CQK23" i="5"/>
  <c r="CQL23" i="5"/>
  <c r="CQM23" i="5"/>
  <c r="CQN23" i="5"/>
  <c r="CQO23" i="5"/>
  <c r="CQP23" i="5"/>
  <c r="CQQ23" i="5"/>
  <c r="CQR23" i="5"/>
  <c r="CQS23" i="5"/>
  <c r="CQT23" i="5"/>
  <c r="CQU23" i="5"/>
  <c r="CQV23" i="5"/>
  <c r="CQW23" i="5"/>
  <c r="CQX23" i="5"/>
  <c r="CQY23" i="5"/>
  <c r="CQZ23" i="5"/>
  <c r="CRA23" i="5"/>
  <c r="CRB23" i="5"/>
  <c r="CRC23" i="5"/>
  <c r="CRD23" i="5"/>
  <c r="CRE23" i="5"/>
  <c r="CRF23" i="5"/>
  <c r="CRG23" i="5"/>
  <c r="CRH23" i="5"/>
  <c r="CRI23" i="5"/>
  <c r="CRJ23" i="5"/>
  <c r="CRK23" i="5"/>
  <c r="CRL23" i="5"/>
  <c r="CRM23" i="5"/>
  <c r="CRN23" i="5"/>
  <c r="CRO23" i="5"/>
  <c r="CRP23" i="5"/>
  <c r="CRQ23" i="5"/>
  <c r="CRR23" i="5"/>
  <c r="CRS23" i="5"/>
  <c r="CRT23" i="5"/>
  <c r="CRU23" i="5"/>
  <c r="CRV23" i="5"/>
  <c r="CRW23" i="5"/>
  <c r="CRX23" i="5"/>
  <c r="CRY23" i="5"/>
  <c r="CRZ23" i="5"/>
  <c r="CSA23" i="5"/>
  <c r="CSB23" i="5"/>
  <c r="CSC23" i="5"/>
  <c r="CSD23" i="5"/>
  <c r="CSE23" i="5"/>
  <c r="CSF23" i="5"/>
  <c r="CSG23" i="5"/>
  <c r="CSH23" i="5"/>
  <c r="CSI23" i="5"/>
  <c r="CSJ23" i="5"/>
  <c r="CSK23" i="5"/>
  <c r="CSL23" i="5"/>
  <c r="CSM23" i="5"/>
  <c r="CSN23" i="5"/>
  <c r="CSO23" i="5"/>
  <c r="CSP23" i="5"/>
  <c r="CSQ23" i="5"/>
  <c r="CSR23" i="5"/>
  <c r="CSS23" i="5"/>
  <c r="CST23" i="5"/>
  <c r="CSU23" i="5"/>
  <c r="CSV23" i="5"/>
  <c r="CSW23" i="5"/>
  <c r="CSX23" i="5"/>
  <c r="CSY23" i="5"/>
  <c r="CSZ23" i="5"/>
  <c r="CTA23" i="5"/>
  <c r="CTB23" i="5"/>
  <c r="CTC23" i="5"/>
  <c r="CTD23" i="5"/>
  <c r="CTE23" i="5"/>
  <c r="CTF23" i="5"/>
  <c r="CTG23" i="5"/>
  <c r="CTH23" i="5"/>
  <c r="CTI23" i="5"/>
  <c r="CTJ23" i="5"/>
  <c r="CTK23" i="5"/>
  <c r="CTL23" i="5"/>
  <c r="CTM23" i="5"/>
  <c r="CTN23" i="5"/>
  <c r="CTO23" i="5"/>
  <c r="CTP23" i="5"/>
  <c r="CTQ23" i="5"/>
  <c r="CTR23" i="5"/>
  <c r="CTS23" i="5"/>
  <c r="CTT23" i="5"/>
  <c r="CTU23" i="5"/>
  <c r="CTV23" i="5"/>
  <c r="CTW23" i="5"/>
  <c r="CTX23" i="5"/>
  <c r="CTY23" i="5"/>
  <c r="CTZ23" i="5"/>
  <c r="CUA23" i="5"/>
  <c r="CUB23" i="5"/>
  <c r="CUC23" i="5"/>
  <c r="CUD23" i="5"/>
  <c r="CUE23" i="5"/>
  <c r="CUF23" i="5"/>
  <c r="CUG23" i="5"/>
  <c r="CUH23" i="5"/>
  <c r="CUI23" i="5"/>
  <c r="CUJ23" i="5"/>
  <c r="CUK23" i="5"/>
  <c r="CUL23" i="5"/>
  <c r="CUM23" i="5"/>
  <c r="CUN23" i="5"/>
  <c r="CUO23" i="5"/>
  <c r="CUP23" i="5"/>
  <c r="CUQ23" i="5"/>
  <c r="CUR23" i="5"/>
  <c r="CUS23" i="5"/>
  <c r="CUT23" i="5"/>
  <c r="CUU23" i="5"/>
  <c r="CUV23" i="5"/>
  <c r="CUW23" i="5"/>
  <c r="CUX23" i="5"/>
  <c r="CUY23" i="5"/>
  <c r="CUZ23" i="5"/>
  <c r="CVA23" i="5"/>
  <c r="CVB23" i="5"/>
  <c r="CVC23" i="5"/>
  <c r="BEV24" i="5"/>
  <c r="BEW24" i="5"/>
  <c r="BEX24" i="5"/>
  <c r="BEY24" i="5"/>
  <c r="BEZ24" i="5"/>
  <c r="BFA24" i="5"/>
  <c r="BFB24" i="5"/>
  <c r="BFC24" i="5"/>
  <c r="BFD24" i="5"/>
  <c r="BFE24" i="5"/>
  <c r="BFF24" i="5"/>
  <c r="BFG24" i="5"/>
  <c r="BFH24" i="5"/>
  <c r="BFI24" i="5"/>
  <c r="BFJ24" i="5"/>
  <c r="BFK24" i="5"/>
  <c r="BFL24" i="5"/>
  <c r="BFM24" i="5"/>
  <c r="BFN24" i="5"/>
  <c r="BFO24" i="5"/>
  <c r="BFP24" i="5"/>
  <c r="BFQ24" i="5"/>
  <c r="BFR24" i="5"/>
  <c r="BFS24" i="5"/>
  <c r="BFT24" i="5"/>
  <c r="BFU24" i="5"/>
  <c r="BFV24" i="5"/>
  <c r="BFW24" i="5"/>
  <c r="BFX24" i="5"/>
  <c r="BFY24" i="5"/>
  <c r="BFZ24" i="5"/>
  <c r="BGA24" i="5"/>
  <c r="BGB24" i="5"/>
  <c r="BGC24" i="5"/>
  <c r="BGD24" i="5"/>
  <c r="BGE24" i="5"/>
  <c r="BGF24" i="5"/>
  <c r="BGG24" i="5"/>
  <c r="BGH24" i="5"/>
  <c r="BGI24" i="5"/>
  <c r="BGJ24" i="5"/>
  <c r="BGK24" i="5"/>
  <c r="BGL24" i="5"/>
  <c r="BGM24" i="5"/>
  <c r="BGN24" i="5"/>
  <c r="BGO24" i="5"/>
  <c r="BGP24" i="5"/>
  <c r="BGQ24" i="5"/>
  <c r="BGR24" i="5"/>
  <c r="BGS24" i="5"/>
  <c r="BGT24" i="5"/>
  <c r="BGU24" i="5"/>
  <c r="BGV24" i="5"/>
  <c r="BGW24" i="5"/>
  <c r="BGX24" i="5"/>
  <c r="BGY24" i="5"/>
  <c r="BGZ24" i="5"/>
  <c r="BHA24" i="5"/>
  <c r="BHB24" i="5"/>
  <c r="BHC24" i="5"/>
  <c r="BHD24" i="5"/>
  <c r="BHE24" i="5"/>
  <c r="BHF24" i="5"/>
  <c r="BHG24" i="5"/>
  <c r="BHH24" i="5"/>
  <c r="BHI24" i="5"/>
  <c r="BHJ24" i="5"/>
  <c r="BHK24" i="5"/>
  <c r="BHL24" i="5"/>
  <c r="BHM24" i="5"/>
  <c r="BHN24" i="5"/>
  <c r="BHO24" i="5"/>
  <c r="BHP24" i="5"/>
  <c r="BHQ24" i="5"/>
  <c r="BHR24" i="5"/>
  <c r="BHS24" i="5"/>
  <c r="BHT24" i="5"/>
  <c r="BHU24" i="5"/>
  <c r="BHV24" i="5"/>
  <c r="BHW24" i="5"/>
  <c r="BHX24" i="5"/>
  <c r="BHY24" i="5"/>
  <c r="BHZ24" i="5"/>
  <c r="BIA24" i="5"/>
  <c r="BIB24" i="5"/>
  <c r="BIC24" i="5"/>
  <c r="BID24" i="5"/>
  <c r="BIE24" i="5"/>
  <c r="BIF24" i="5"/>
  <c r="BIG24" i="5"/>
  <c r="BIH24" i="5"/>
  <c r="BII24" i="5"/>
  <c r="BIJ24" i="5"/>
  <c r="BIK24" i="5"/>
  <c r="BIL24" i="5"/>
  <c r="BIM24" i="5"/>
  <c r="BIN24" i="5"/>
  <c r="BIO24" i="5"/>
  <c r="BIP24" i="5"/>
  <c r="BIQ24" i="5"/>
  <c r="BIR24" i="5"/>
  <c r="BIS24" i="5"/>
  <c r="BIT24" i="5"/>
  <c r="BIU24" i="5"/>
  <c r="BIV24" i="5"/>
  <c r="BIW24" i="5"/>
  <c r="BIX24" i="5"/>
  <c r="BIY24" i="5"/>
  <c r="BIZ24" i="5"/>
  <c r="BJA24" i="5"/>
  <c r="BJB24" i="5"/>
  <c r="BJC24" i="5"/>
  <c r="BJD24" i="5"/>
  <c r="BJE24" i="5"/>
  <c r="BJF24" i="5"/>
  <c r="BJG24" i="5"/>
  <c r="BJH24" i="5"/>
  <c r="BJI24" i="5"/>
  <c r="BJJ24" i="5"/>
  <c r="BJK24" i="5"/>
  <c r="BJL24" i="5"/>
  <c r="BJM24" i="5"/>
  <c r="BJN24" i="5"/>
  <c r="BJO24" i="5"/>
  <c r="BJP24" i="5"/>
  <c r="BJQ24" i="5"/>
  <c r="BJR24" i="5"/>
  <c r="BJS24" i="5"/>
  <c r="BJT24" i="5"/>
  <c r="BJU24" i="5"/>
  <c r="BJV24" i="5"/>
  <c r="BJW24" i="5"/>
  <c r="BJX24" i="5"/>
  <c r="BJY24" i="5"/>
  <c r="BJZ24" i="5"/>
  <c r="BKA24" i="5"/>
  <c r="BKB24" i="5"/>
  <c r="BKC24" i="5"/>
  <c r="BKD24" i="5"/>
  <c r="BKE24" i="5"/>
  <c r="BKF24" i="5"/>
  <c r="BKG24" i="5"/>
  <c r="BKH24" i="5"/>
  <c r="BKI24" i="5"/>
  <c r="BKJ24" i="5"/>
  <c r="BKK24" i="5"/>
  <c r="BKL24" i="5"/>
  <c r="BKM24" i="5"/>
  <c r="BKN24" i="5"/>
  <c r="BKO24" i="5"/>
  <c r="BKP24" i="5"/>
  <c r="BKQ24" i="5"/>
  <c r="BKR24" i="5"/>
  <c r="BKS24" i="5"/>
  <c r="BKT24" i="5"/>
  <c r="BKU24" i="5"/>
  <c r="BKV24" i="5"/>
  <c r="BKW24" i="5"/>
  <c r="BKX24" i="5"/>
  <c r="BKY24" i="5"/>
  <c r="BKZ24" i="5"/>
  <c r="BLA24" i="5"/>
  <c r="BLB24" i="5"/>
  <c r="BLC24" i="5"/>
  <c r="BLD24" i="5"/>
  <c r="BLE24" i="5"/>
  <c r="BLF24" i="5"/>
  <c r="BLG24" i="5"/>
  <c r="BLH24" i="5"/>
  <c r="BLI24" i="5"/>
  <c r="BLJ24" i="5"/>
  <c r="BLK24" i="5"/>
  <c r="BLL24" i="5"/>
  <c r="BLM24" i="5"/>
  <c r="BLN24" i="5"/>
  <c r="BLO24" i="5"/>
  <c r="BLP24" i="5"/>
  <c r="BLQ24" i="5"/>
  <c r="BLR24" i="5"/>
  <c r="BLS24" i="5"/>
  <c r="BLT24" i="5"/>
  <c r="BLU24" i="5"/>
  <c r="BLV24" i="5"/>
  <c r="BLW24" i="5"/>
  <c r="BLX24" i="5"/>
  <c r="BLY24" i="5"/>
  <c r="BLZ24" i="5"/>
  <c r="BMA24" i="5"/>
  <c r="BMB24" i="5"/>
  <c r="BMC24" i="5"/>
  <c r="BMD24" i="5"/>
  <c r="BME24" i="5"/>
  <c r="BMF24" i="5"/>
  <c r="BMG24" i="5"/>
  <c r="BMH24" i="5"/>
  <c r="BMI24" i="5"/>
  <c r="BMJ24" i="5"/>
  <c r="BMK24" i="5"/>
  <c r="BML24" i="5"/>
  <c r="BMM24" i="5"/>
  <c r="BMN24" i="5"/>
  <c r="BMO24" i="5"/>
  <c r="BMP24" i="5"/>
  <c r="BMQ24" i="5"/>
  <c r="BMR24" i="5"/>
  <c r="BMS24" i="5"/>
  <c r="BMT24" i="5"/>
  <c r="BMU24" i="5"/>
  <c r="BMV24" i="5"/>
  <c r="BMW24" i="5"/>
  <c r="BMX24" i="5"/>
  <c r="BMY24" i="5"/>
  <c r="BMZ24" i="5"/>
  <c r="BNA24" i="5"/>
  <c r="BNB24" i="5"/>
  <c r="BNC24" i="5"/>
  <c r="BND24" i="5"/>
  <c r="BNE24" i="5"/>
  <c r="BNF24" i="5"/>
  <c r="BNG24" i="5"/>
  <c r="BNH24" i="5"/>
  <c r="BNI24" i="5"/>
  <c r="BNJ24" i="5"/>
  <c r="BNK24" i="5"/>
  <c r="BNL24" i="5"/>
  <c r="BNM24" i="5"/>
  <c r="BNN24" i="5"/>
  <c r="BNO24" i="5"/>
  <c r="BNP24" i="5"/>
  <c r="BNQ24" i="5"/>
  <c r="BNR24" i="5"/>
  <c r="BNS24" i="5"/>
  <c r="BNT24" i="5"/>
  <c r="BNU24" i="5"/>
  <c r="BNV24" i="5"/>
  <c r="BNW24" i="5"/>
  <c r="BNX24" i="5"/>
  <c r="BNY24" i="5"/>
  <c r="BNZ24" i="5"/>
  <c r="BOA24" i="5"/>
  <c r="BOB24" i="5"/>
  <c r="BOC24" i="5"/>
  <c r="BOD24" i="5"/>
  <c r="BOE24" i="5"/>
  <c r="BOF24" i="5"/>
  <c r="BOG24" i="5"/>
  <c r="BOH24" i="5"/>
  <c r="BOI24" i="5"/>
  <c r="BOJ24" i="5"/>
  <c r="BOK24" i="5"/>
  <c r="BOL24" i="5"/>
  <c r="BOM24" i="5"/>
  <c r="BON24" i="5"/>
  <c r="BOO24" i="5"/>
  <c r="BOP24" i="5"/>
  <c r="BOQ24" i="5"/>
  <c r="BOR24" i="5"/>
  <c r="BOS24" i="5"/>
  <c r="BOT24" i="5"/>
  <c r="BOU24" i="5"/>
  <c r="BOV24" i="5"/>
  <c r="BOW24" i="5"/>
  <c r="BOX24" i="5"/>
  <c r="BOY24" i="5"/>
  <c r="BOZ24" i="5"/>
  <c r="BPA24" i="5"/>
  <c r="BPB24" i="5"/>
  <c r="BPC24" i="5"/>
  <c r="BPD24" i="5"/>
  <c r="BPE24" i="5"/>
  <c r="BPF24" i="5"/>
  <c r="BPG24" i="5"/>
  <c r="BPH24" i="5"/>
  <c r="BPI24" i="5"/>
  <c r="BPJ24" i="5"/>
  <c r="BPK24" i="5"/>
  <c r="BPL24" i="5"/>
  <c r="BPM24" i="5"/>
  <c r="BPN24" i="5"/>
  <c r="BPO24" i="5"/>
  <c r="BPP24" i="5"/>
  <c r="BPQ24" i="5"/>
  <c r="BPR24" i="5"/>
  <c r="BPS24" i="5"/>
  <c r="BPT24" i="5"/>
  <c r="BPU24" i="5"/>
  <c r="BPV24" i="5"/>
  <c r="BPW24" i="5"/>
  <c r="BPX24" i="5"/>
  <c r="BPY24" i="5"/>
  <c r="BPZ24" i="5"/>
  <c r="BQA24" i="5"/>
  <c r="BQB24" i="5"/>
  <c r="BQC24" i="5"/>
  <c r="BQD24" i="5"/>
  <c r="BQE24" i="5"/>
  <c r="BQF24" i="5"/>
  <c r="BQG24" i="5"/>
  <c r="BQH24" i="5"/>
  <c r="BQI24" i="5"/>
  <c r="BQJ24" i="5"/>
  <c r="BQK24" i="5"/>
  <c r="BQL24" i="5"/>
  <c r="BQM24" i="5"/>
  <c r="BQN24" i="5"/>
  <c r="BQO24" i="5"/>
  <c r="BQP24" i="5"/>
  <c r="BQQ24" i="5"/>
  <c r="BQR24" i="5"/>
  <c r="BQS24" i="5"/>
  <c r="BQT24" i="5"/>
  <c r="BQU24" i="5"/>
  <c r="BQV24" i="5"/>
  <c r="BQW24" i="5"/>
  <c r="BQX24" i="5"/>
  <c r="BQY24" i="5"/>
  <c r="BQZ24" i="5"/>
  <c r="BRA24" i="5"/>
  <c r="BRB24" i="5"/>
  <c r="BRC24" i="5"/>
  <c r="BRD24" i="5"/>
  <c r="BRE24" i="5"/>
  <c r="BRF24" i="5"/>
  <c r="BRG24" i="5"/>
  <c r="BRH24" i="5"/>
  <c r="BRI24" i="5"/>
  <c r="BRJ24" i="5"/>
  <c r="BRK24" i="5"/>
  <c r="BRL24" i="5"/>
  <c r="BRM24" i="5"/>
  <c r="BRN24" i="5"/>
  <c r="BRO24" i="5"/>
  <c r="BRP24" i="5"/>
  <c r="BRQ24" i="5"/>
  <c r="BRR24" i="5"/>
  <c r="BRS24" i="5"/>
  <c r="BRT24" i="5"/>
  <c r="BRU24" i="5"/>
  <c r="BRV24" i="5"/>
  <c r="BRW24" i="5"/>
  <c r="BRX24" i="5"/>
  <c r="BRY24" i="5"/>
  <c r="BRZ24" i="5"/>
  <c r="BSA24" i="5"/>
  <c r="BSB24" i="5"/>
  <c r="BSC24" i="5"/>
  <c r="BSD24" i="5"/>
  <c r="BSE24" i="5"/>
  <c r="BSF24" i="5"/>
  <c r="BSG24" i="5"/>
  <c r="BSH24" i="5"/>
  <c r="BSI24" i="5"/>
  <c r="BSJ24" i="5"/>
  <c r="BSK24" i="5"/>
  <c r="BSL24" i="5"/>
  <c r="BSM24" i="5"/>
  <c r="BSN24" i="5"/>
  <c r="BSO24" i="5"/>
  <c r="BSP24" i="5"/>
  <c r="BSQ24" i="5"/>
  <c r="BSR24" i="5"/>
  <c r="BSS24" i="5"/>
  <c r="BST24" i="5"/>
  <c r="BSU24" i="5"/>
  <c r="BSV24" i="5"/>
  <c r="BSW24" i="5"/>
  <c r="BSX24" i="5"/>
  <c r="BSY24" i="5"/>
  <c r="BSZ24" i="5"/>
  <c r="BTA24" i="5"/>
  <c r="BTB24" i="5"/>
  <c r="BTC24" i="5"/>
  <c r="BTD24" i="5"/>
  <c r="BTE24" i="5"/>
  <c r="BTF24" i="5"/>
  <c r="BTG24" i="5"/>
  <c r="BTH24" i="5"/>
  <c r="BTI24" i="5"/>
  <c r="BTJ24" i="5"/>
  <c r="BTK24" i="5"/>
  <c r="BTL24" i="5"/>
  <c r="BTM24" i="5"/>
  <c r="BTN24" i="5"/>
  <c r="BTO24" i="5"/>
  <c r="BTP24" i="5"/>
  <c r="BTQ24" i="5"/>
  <c r="BTR24" i="5"/>
  <c r="BTS24" i="5"/>
  <c r="BTT24" i="5"/>
  <c r="BTU24" i="5"/>
  <c r="BTV24" i="5"/>
  <c r="BTW24" i="5"/>
  <c r="BTX24" i="5"/>
  <c r="BTY24" i="5"/>
  <c r="BTZ24" i="5"/>
  <c r="BUA24" i="5"/>
  <c r="BUB24" i="5"/>
  <c r="BUC24" i="5"/>
  <c r="BUD24" i="5"/>
  <c r="BUE24" i="5"/>
  <c r="BUF24" i="5"/>
  <c r="BUG24" i="5"/>
  <c r="BUH24" i="5"/>
  <c r="BUI24" i="5"/>
  <c r="BUJ24" i="5"/>
  <c r="BUK24" i="5"/>
  <c r="BUL24" i="5"/>
  <c r="BUM24" i="5"/>
  <c r="BUN24" i="5"/>
  <c r="BUO24" i="5"/>
  <c r="BUP24" i="5"/>
  <c r="BUQ24" i="5"/>
  <c r="BUR24" i="5"/>
  <c r="BUS24" i="5"/>
  <c r="BUT24" i="5"/>
  <c r="BUU24" i="5"/>
  <c r="BUV24" i="5"/>
  <c r="BUW24" i="5"/>
  <c r="BUX24" i="5"/>
  <c r="BUY24" i="5"/>
  <c r="BUZ24" i="5"/>
  <c r="BVA24" i="5"/>
  <c r="BVB24" i="5"/>
  <c r="BVC24" i="5"/>
  <c r="BVD24" i="5"/>
  <c r="BVE24" i="5"/>
  <c r="BVF24" i="5"/>
  <c r="BVG24" i="5"/>
  <c r="BVH24" i="5"/>
  <c r="BVI24" i="5"/>
  <c r="BVJ24" i="5"/>
  <c r="BVK24" i="5"/>
  <c r="BVL24" i="5"/>
  <c r="BVM24" i="5"/>
  <c r="BVN24" i="5"/>
  <c r="BVO24" i="5"/>
  <c r="BVP24" i="5"/>
  <c r="BVQ24" i="5"/>
  <c r="BVR24" i="5"/>
  <c r="BVS24" i="5"/>
  <c r="BVT24" i="5"/>
  <c r="BVU24" i="5"/>
  <c r="BVV24" i="5"/>
  <c r="BVW24" i="5"/>
  <c r="BVX24" i="5"/>
  <c r="BVY24" i="5"/>
  <c r="BVZ24" i="5"/>
  <c r="BWA24" i="5"/>
  <c r="BWB24" i="5"/>
  <c r="BWC24" i="5"/>
  <c r="BWD24" i="5"/>
  <c r="BWE24" i="5"/>
  <c r="BWF24" i="5"/>
  <c r="BWG24" i="5"/>
  <c r="BWH24" i="5"/>
  <c r="BWI24" i="5"/>
  <c r="BWJ24" i="5"/>
  <c r="BWK24" i="5"/>
  <c r="BWL24" i="5"/>
  <c r="BWM24" i="5"/>
  <c r="BWN24" i="5"/>
  <c r="BWO24" i="5"/>
  <c r="BWP24" i="5"/>
  <c r="BWQ24" i="5"/>
  <c r="BWR24" i="5"/>
  <c r="BWS24" i="5"/>
  <c r="BWT24" i="5"/>
  <c r="BWU24" i="5"/>
  <c r="BWV24" i="5"/>
  <c r="BWW24" i="5"/>
  <c r="BWX24" i="5"/>
  <c r="BWY24" i="5"/>
  <c r="BWZ24" i="5"/>
  <c r="BXA24" i="5"/>
  <c r="BXB24" i="5"/>
  <c r="BXC24" i="5"/>
  <c r="BXD24" i="5"/>
  <c r="BXE24" i="5"/>
  <c r="BXF24" i="5"/>
  <c r="BXG24" i="5"/>
  <c r="BXH24" i="5"/>
  <c r="BXI24" i="5"/>
  <c r="BXJ24" i="5"/>
  <c r="BXK24" i="5"/>
  <c r="BXL24" i="5"/>
  <c r="BXM24" i="5"/>
  <c r="BXN24" i="5"/>
  <c r="BXO24" i="5"/>
  <c r="BXP24" i="5"/>
  <c r="BXQ24" i="5"/>
  <c r="BXR24" i="5"/>
  <c r="BXS24" i="5"/>
  <c r="BXT24" i="5"/>
  <c r="BXU24" i="5"/>
  <c r="BXV24" i="5"/>
  <c r="BXW24" i="5"/>
  <c r="BXX24" i="5"/>
  <c r="BXY24" i="5"/>
  <c r="BXZ24" i="5"/>
  <c r="BYA24" i="5"/>
  <c r="BYB24" i="5"/>
  <c r="BYC24" i="5"/>
  <c r="BYD24" i="5"/>
  <c r="BYE24" i="5"/>
  <c r="BYF24" i="5"/>
  <c r="BYG24" i="5"/>
  <c r="BYH24" i="5"/>
  <c r="BYI24" i="5"/>
  <c r="BYJ24" i="5"/>
  <c r="BYK24" i="5"/>
  <c r="BYL24" i="5"/>
  <c r="BYM24" i="5"/>
  <c r="BYN24" i="5"/>
  <c r="BYO24" i="5"/>
  <c r="BYP24" i="5"/>
  <c r="BYQ24" i="5"/>
  <c r="BYR24" i="5"/>
  <c r="BYS24" i="5"/>
  <c r="BYT24" i="5"/>
  <c r="BYU24" i="5"/>
  <c r="BYV24" i="5"/>
  <c r="BYW24" i="5"/>
  <c r="BYX24" i="5"/>
  <c r="BYY24" i="5"/>
  <c r="BYZ24" i="5"/>
  <c r="BZA24" i="5"/>
  <c r="BZB24" i="5"/>
  <c r="BZC24" i="5"/>
  <c r="BZD24" i="5"/>
  <c r="BZE24" i="5"/>
  <c r="BZF24" i="5"/>
  <c r="BZG24" i="5"/>
  <c r="BZH24" i="5"/>
  <c r="BZI24" i="5"/>
  <c r="BZJ24" i="5"/>
  <c r="BZK24" i="5"/>
  <c r="BZL24" i="5"/>
  <c r="BZM24" i="5"/>
  <c r="BZN24" i="5"/>
  <c r="BZO24" i="5"/>
  <c r="BZP24" i="5"/>
  <c r="BZQ24" i="5"/>
  <c r="BZR24" i="5"/>
  <c r="BZS24" i="5"/>
  <c r="BZT24" i="5"/>
  <c r="BZU24" i="5"/>
  <c r="BZV24" i="5"/>
  <c r="BZW24" i="5"/>
  <c r="BZX24" i="5"/>
  <c r="BZY24" i="5"/>
  <c r="BZZ24" i="5"/>
  <c r="CAA24" i="5"/>
  <c r="CAB24" i="5"/>
  <c r="CAC24" i="5"/>
  <c r="CAD24" i="5"/>
  <c r="CAE24" i="5"/>
  <c r="CAF24" i="5"/>
  <c r="CAG24" i="5"/>
  <c r="CAH24" i="5"/>
  <c r="CAI24" i="5"/>
  <c r="CAJ24" i="5"/>
  <c r="CAK24" i="5"/>
  <c r="CAL24" i="5"/>
  <c r="CAM24" i="5"/>
  <c r="CAN24" i="5"/>
  <c r="CAO24" i="5"/>
  <c r="CAP24" i="5"/>
  <c r="CAQ24" i="5"/>
  <c r="CAR24" i="5"/>
  <c r="CAS24" i="5"/>
  <c r="CAT24" i="5"/>
  <c r="CAU24" i="5"/>
  <c r="CAV24" i="5"/>
  <c r="CAW24" i="5"/>
  <c r="CAX24" i="5"/>
  <c r="CAY24" i="5"/>
  <c r="CAZ24" i="5"/>
  <c r="CBA24" i="5"/>
  <c r="CBB24" i="5"/>
  <c r="CBC24" i="5"/>
  <c r="CBD24" i="5"/>
  <c r="CBE24" i="5"/>
  <c r="CBF24" i="5"/>
  <c r="CBG24" i="5"/>
  <c r="CBH24" i="5"/>
  <c r="CBI24" i="5"/>
  <c r="CBJ24" i="5"/>
  <c r="CBK24" i="5"/>
  <c r="CBL24" i="5"/>
  <c r="CBM24" i="5"/>
  <c r="CBN24" i="5"/>
  <c r="CBO24" i="5"/>
  <c r="CBP24" i="5"/>
  <c r="CBQ24" i="5"/>
  <c r="CBR24" i="5"/>
  <c r="CBS24" i="5"/>
  <c r="CBT24" i="5"/>
  <c r="CBU24" i="5"/>
  <c r="CBV24" i="5"/>
  <c r="CBW24" i="5"/>
  <c r="CBX24" i="5"/>
  <c r="CBY24" i="5"/>
  <c r="CBZ24" i="5"/>
  <c r="CCA24" i="5"/>
  <c r="CCB24" i="5"/>
  <c r="CCC24" i="5"/>
  <c r="CCD24" i="5"/>
  <c r="CCE24" i="5"/>
  <c r="CCF24" i="5"/>
  <c r="CCG24" i="5"/>
  <c r="CCH24" i="5"/>
  <c r="CCI24" i="5"/>
  <c r="CCJ24" i="5"/>
  <c r="CCK24" i="5"/>
  <c r="CCL24" i="5"/>
  <c r="CCM24" i="5"/>
  <c r="CCN24" i="5"/>
  <c r="CCO24" i="5"/>
  <c r="CCP24" i="5"/>
  <c r="CCQ24" i="5"/>
  <c r="CCR24" i="5"/>
  <c r="CCS24" i="5"/>
  <c r="CCT24" i="5"/>
  <c r="CCU24" i="5"/>
  <c r="CCV24" i="5"/>
  <c r="CCW24" i="5"/>
  <c r="CCX24" i="5"/>
  <c r="CCY24" i="5"/>
  <c r="CCZ24" i="5"/>
  <c r="CDA24" i="5"/>
  <c r="CDB24" i="5"/>
  <c r="CDC24" i="5"/>
  <c r="CDD24" i="5"/>
  <c r="CDE24" i="5"/>
  <c r="CDF24" i="5"/>
  <c r="CDG24" i="5"/>
  <c r="CDH24" i="5"/>
  <c r="CDI24" i="5"/>
  <c r="CDJ24" i="5"/>
  <c r="CDK24" i="5"/>
  <c r="CDL24" i="5"/>
  <c r="CDM24" i="5"/>
  <c r="CDN24" i="5"/>
  <c r="CDO24" i="5"/>
  <c r="CDP24" i="5"/>
  <c r="CDQ24" i="5"/>
  <c r="CDR24" i="5"/>
  <c r="CDS24" i="5"/>
  <c r="CDT24" i="5"/>
  <c r="CDU24" i="5"/>
  <c r="CDV24" i="5"/>
  <c r="CDW24" i="5"/>
  <c r="CDX24" i="5"/>
  <c r="CDY24" i="5"/>
  <c r="CDZ24" i="5"/>
  <c r="CEA24" i="5"/>
  <c r="CEB24" i="5"/>
  <c r="CEC24" i="5"/>
  <c r="CED24" i="5"/>
  <c r="CEE24" i="5"/>
  <c r="CEF24" i="5"/>
  <c r="CEG24" i="5"/>
  <c r="CEH24" i="5"/>
  <c r="CEI24" i="5"/>
  <c r="CEJ24" i="5"/>
  <c r="CEK24" i="5"/>
  <c r="CEL24" i="5"/>
  <c r="CEM24" i="5"/>
  <c r="CEN24" i="5"/>
  <c r="CEO24" i="5"/>
  <c r="CEP24" i="5"/>
  <c r="CEQ24" i="5"/>
  <c r="CER24" i="5"/>
  <c r="CES24" i="5"/>
  <c r="CET24" i="5"/>
  <c r="CEU24" i="5"/>
  <c r="CEV24" i="5"/>
  <c r="CEW24" i="5"/>
  <c r="CEX24" i="5"/>
  <c r="CEY24" i="5"/>
  <c r="CEZ24" i="5"/>
  <c r="CFA24" i="5"/>
  <c r="CFB24" i="5"/>
  <c r="CFC24" i="5"/>
  <c r="CFD24" i="5"/>
  <c r="CFE24" i="5"/>
  <c r="CFF24" i="5"/>
  <c r="CFG24" i="5"/>
  <c r="CFH24" i="5"/>
  <c r="CFI24" i="5"/>
  <c r="CFJ24" i="5"/>
  <c r="CFK24" i="5"/>
  <c r="CFL24" i="5"/>
  <c r="CFM24" i="5"/>
  <c r="CFN24" i="5"/>
  <c r="CFO24" i="5"/>
  <c r="CFP24" i="5"/>
  <c r="CFQ24" i="5"/>
  <c r="CFR24" i="5"/>
  <c r="CFS24" i="5"/>
  <c r="CFT24" i="5"/>
  <c r="CFU24" i="5"/>
  <c r="CFV24" i="5"/>
  <c r="CFW24" i="5"/>
  <c r="CFX24" i="5"/>
  <c r="CFY24" i="5"/>
  <c r="CFZ24" i="5"/>
  <c r="CGA24" i="5"/>
  <c r="CGB24" i="5"/>
  <c r="CGC24" i="5"/>
  <c r="CGD24" i="5"/>
  <c r="CGE24" i="5"/>
  <c r="CGF24" i="5"/>
  <c r="CGG24" i="5"/>
  <c r="CGH24" i="5"/>
  <c r="CGI24" i="5"/>
  <c r="CGJ24" i="5"/>
  <c r="CGK24" i="5"/>
  <c r="CGL24" i="5"/>
  <c r="CGM24" i="5"/>
  <c r="CGN24" i="5"/>
  <c r="CGO24" i="5"/>
  <c r="CGP24" i="5"/>
  <c r="CGQ24" i="5"/>
  <c r="CGR24" i="5"/>
  <c r="CGS24" i="5"/>
  <c r="CGT24" i="5"/>
  <c r="CGU24" i="5"/>
  <c r="CGV24" i="5"/>
  <c r="CGW24" i="5"/>
  <c r="CGX24" i="5"/>
  <c r="CGY24" i="5"/>
  <c r="CGZ24" i="5"/>
  <c r="CHA24" i="5"/>
  <c r="CHB24" i="5"/>
  <c r="CHC24" i="5"/>
  <c r="CHD24" i="5"/>
  <c r="CHE24" i="5"/>
  <c r="CHF24" i="5"/>
  <c r="CHG24" i="5"/>
  <c r="CHH24" i="5"/>
  <c r="CHI24" i="5"/>
  <c r="CHJ24" i="5"/>
  <c r="CHK24" i="5"/>
  <c r="CHL24" i="5"/>
  <c r="CHM24" i="5"/>
  <c r="CHN24" i="5"/>
  <c r="CHO24" i="5"/>
  <c r="CHP24" i="5"/>
  <c r="CHQ24" i="5"/>
  <c r="CHR24" i="5"/>
  <c r="CHS24" i="5"/>
  <c r="CHT24" i="5"/>
  <c r="CHU24" i="5"/>
  <c r="CHV24" i="5"/>
  <c r="CHW24" i="5"/>
  <c r="CHX24" i="5"/>
  <c r="CHY24" i="5"/>
  <c r="CHZ24" i="5"/>
  <c r="CIA24" i="5"/>
  <c r="CIB24" i="5"/>
  <c r="CIC24" i="5"/>
  <c r="CID24" i="5"/>
  <c r="CIE24" i="5"/>
  <c r="CIF24" i="5"/>
  <c r="CIG24" i="5"/>
  <c r="CIH24" i="5"/>
  <c r="CII24" i="5"/>
  <c r="CIJ24" i="5"/>
  <c r="CIK24" i="5"/>
  <c r="CIL24" i="5"/>
  <c r="CIM24" i="5"/>
  <c r="CIN24" i="5"/>
  <c r="CIO24" i="5"/>
  <c r="CIP24" i="5"/>
  <c r="CIQ24" i="5"/>
  <c r="CIR24" i="5"/>
  <c r="CIS24" i="5"/>
  <c r="CIT24" i="5"/>
  <c r="CIU24" i="5"/>
  <c r="CIV24" i="5"/>
  <c r="CIW24" i="5"/>
  <c r="CIX24" i="5"/>
  <c r="CIY24" i="5"/>
  <c r="CIZ24" i="5"/>
  <c r="CJA24" i="5"/>
  <c r="CJB24" i="5"/>
  <c r="CJC24" i="5"/>
  <c r="CJD24" i="5"/>
  <c r="CJE24" i="5"/>
  <c r="CJF24" i="5"/>
  <c r="CJG24" i="5"/>
  <c r="CJH24" i="5"/>
  <c r="CJI24" i="5"/>
  <c r="CJJ24" i="5"/>
  <c r="CJK24" i="5"/>
  <c r="CJL24" i="5"/>
  <c r="CJM24" i="5"/>
  <c r="CJN24" i="5"/>
  <c r="CJO24" i="5"/>
  <c r="CJP24" i="5"/>
  <c r="CJQ24" i="5"/>
  <c r="CJR24" i="5"/>
  <c r="CJS24" i="5"/>
  <c r="CJT24" i="5"/>
  <c r="CJU24" i="5"/>
  <c r="CJV24" i="5"/>
  <c r="CJW24" i="5"/>
  <c r="CJX24" i="5"/>
  <c r="CJY24" i="5"/>
  <c r="CJZ24" i="5"/>
  <c r="CKA24" i="5"/>
  <c r="CKB24" i="5"/>
  <c r="CKC24" i="5"/>
  <c r="CKD24" i="5"/>
  <c r="CKE24" i="5"/>
  <c r="CKF24" i="5"/>
  <c r="CKG24" i="5"/>
  <c r="CKH24" i="5"/>
  <c r="CKI24" i="5"/>
  <c r="CKJ24" i="5"/>
  <c r="CKK24" i="5"/>
  <c r="CKL24" i="5"/>
  <c r="CKM24" i="5"/>
  <c r="CKN24" i="5"/>
  <c r="CKO24" i="5"/>
  <c r="CKP24" i="5"/>
  <c r="CKQ24" i="5"/>
  <c r="CKR24" i="5"/>
  <c r="CKS24" i="5"/>
  <c r="CKT24" i="5"/>
  <c r="CKU24" i="5"/>
  <c r="CKV24" i="5"/>
  <c r="CKW24" i="5"/>
  <c r="CKX24" i="5"/>
  <c r="CKY24" i="5"/>
  <c r="CKZ24" i="5"/>
  <c r="CLA24" i="5"/>
  <c r="CLB24" i="5"/>
  <c r="CLC24" i="5"/>
  <c r="CLD24" i="5"/>
  <c r="CLE24" i="5"/>
  <c r="CLF24" i="5"/>
  <c r="CLG24" i="5"/>
  <c r="CLH24" i="5"/>
  <c r="CLI24" i="5"/>
  <c r="CLJ24" i="5"/>
  <c r="CLK24" i="5"/>
  <c r="CLL24" i="5"/>
  <c r="CLM24" i="5"/>
  <c r="CLN24" i="5"/>
  <c r="CLO24" i="5"/>
  <c r="CLP24" i="5"/>
  <c r="CLQ24" i="5"/>
  <c r="CLR24" i="5"/>
  <c r="CLS24" i="5"/>
  <c r="CLT24" i="5"/>
  <c r="CLU24" i="5"/>
  <c r="CLV24" i="5"/>
  <c r="CLW24" i="5"/>
  <c r="CLX24" i="5"/>
  <c r="CLY24" i="5"/>
  <c r="CLZ24" i="5"/>
  <c r="CMA24" i="5"/>
  <c r="CMB24" i="5"/>
  <c r="CMC24" i="5"/>
  <c r="CMD24" i="5"/>
  <c r="CME24" i="5"/>
  <c r="CMF24" i="5"/>
  <c r="CMG24" i="5"/>
  <c r="CMH24" i="5"/>
  <c r="CMI24" i="5"/>
  <c r="CMJ24" i="5"/>
  <c r="CMK24" i="5"/>
  <c r="CML24" i="5"/>
  <c r="CMM24" i="5"/>
  <c r="CMN24" i="5"/>
  <c r="CMO24" i="5"/>
  <c r="CMP24" i="5"/>
  <c r="CMQ24" i="5"/>
  <c r="CMR24" i="5"/>
  <c r="CMS24" i="5"/>
  <c r="CMT24" i="5"/>
  <c r="CMU24" i="5"/>
  <c r="CMV24" i="5"/>
  <c r="CMW24" i="5"/>
  <c r="CMX24" i="5"/>
  <c r="CMY24" i="5"/>
  <c r="CMZ24" i="5"/>
  <c r="CNA24" i="5"/>
  <c r="CNB24" i="5"/>
  <c r="CNC24" i="5"/>
  <c r="CND24" i="5"/>
  <c r="CNE24" i="5"/>
  <c r="CNF24" i="5"/>
  <c r="CNG24" i="5"/>
  <c r="CNH24" i="5"/>
  <c r="CNI24" i="5"/>
  <c r="CNJ24" i="5"/>
  <c r="CNK24" i="5"/>
  <c r="CNL24" i="5"/>
  <c r="CNM24" i="5"/>
  <c r="CNN24" i="5"/>
  <c r="CNO24" i="5"/>
  <c r="CNP24" i="5"/>
  <c r="CNQ24" i="5"/>
  <c r="CNR24" i="5"/>
  <c r="CNS24" i="5"/>
  <c r="CNT24" i="5"/>
  <c r="CNU24" i="5"/>
  <c r="CNV24" i="5"/>
  <c r="CNW24" i="5"/>
  <c r="CNX24" i="5"/>
  <c r="CNY24" i="5"/>
  <c r="CNZ24" i="5"/>
  <c r="COA24" i="5"/>
  <c r="COB24" i="5"/>
  <c r="COC24" i="5"/>
  <c r="COD24" i="5"/>
  <c r="COE24" i="5"/>
  <c r="COF24" i="5"/>
  <c r="COG24" i="5"/>
  <c r="COH24" i="5"/>
  <c r="COI24" i="5"/>
  <c r="COJ24" i="5"/>
  <c r="COK24" i="5"/>
  <c r="COL24" i="5"/>
  <c r="COM24" i="5"/>
  <c r="CON24" i="5"/>
  <c r="COO24" i="5"/>
  <c r="COP24" i="5"/>
  <c r="COQ24" i="5"/>
  <c r="COR24" i="5"/>
  <c r="COS24" i="5"/>
  <c r="COT24" i="5"/>
  <c r="COU24" i="5"/>
  <c r="COV24" i="5"/>
  <c r="COW24" i="5"/>
  <c r="COX24" i="5"/>
  <c r="COY24" i="5"/>
  <c r="COZ24" i="5"/>
  <c r="CPA24" i="5"/>
  <c r="CPB24" i="5"/>
  <c r="CPC24" i="5"/>
  <c r="CPD24" i="5"/>
  <c r="CPE24" i="5"/>
  <c r="CPF24" i="5"/>
  <c r="CPG24" i="5"/>
  <c r="CPH24" i="5"/>
  <c r="CPI24" i="5"/>
  <c r="CPJ24" i="5"/>
  <c r="CPK24" i="5"/>
  <c r="CPL24" i="5"/>
  <c r="CPM24" i="5"/>
  <c r="CPN24" i="5"/>
  <c r="CPO24" i="5"/>
  <c r="CPP24" i="5"/>
  <c r="CPQ24" i="5"/>
  <c r="CPR24" i="5"/>
  <c r="CPS24" i="5"/>
  <c r="CPT24" i="5"/>
  <c r="CPU24" i="5"/>
  <c r="CPV24" i="5"/>
  <c r="CPW24" i="5"/>
  <c r="CPX24" i="5"/>
  <c r="CPY24" i="5"/>
  <c r="CPZ24" i="5"/>
  <c r="CQA24" i="5"/>
  <c r="CQB24" i="5"/>
  <c r="CQC24" i="5"/>
  <c r="CQD24" i="5"/>
  <c r="CQE24" i="5"/>
  <c r="CQF24" i="5"/>
  <c r="CQG24" i="5"/>
  <c r="CQH24" i="5"/>
  <c r="CQI24" i="5"/>
  <c r="CQJ24" i="5"/>
  <c r="CQK24" i="5"/>
  <c r="CQL24" i="5"/>
  <c r="CQM24" i="5"/>
  <c r="CQN24" i="5"/>
  <c r="CQO24" i="5"/>
  <c r="CQP24" i="5"/>
  <c r="CQQ24" i="5"/>
  <c r="CQR24" i="5"/>
  <c r="CQS24" i="5"/>
  <c r="CQT24" i="5"/>
  <c r="CQU24" i="5"/>
  <c r="CQV24" i="5"/>
  <c r="CQW24" i="5"/>
  <c r="CQX24" i="5"/>
  <c r="CQY24" i="5"/>
  <c r="CQZ24" i="5"/>
  <c r="CRA24" i="5"/>
  <c r="CRB24" i="5"/>
  <c r="CRC24" i="5"/>
  <c r="CRD24" i="5"/>
  <c r="CRE24" i="5"/>
  <c r="CRF24" i="5"/>
  <c r="CRG24" i="5"/>
  <c r="CRH24" i="5"/>
  <c r="CRI24" i="5"/>
  <c r="CRJ24" i="5"/>
  <c r="CRK24" i="5"/>
  <c r="CRL24" i="5"/>
  <c r="CRM24" i="5"/>
  <c r="CRN24" i="5"/>
  <c r="CRO24" i="5"/>
  <c r="CRP24" i="5"/>
  <c r="CRQ24" i="5"/>
  <c r="CRR24" i="5"/>
  <c r="CRS24" i="5"/>
  <c r="CRT24" i="5"/>
  <c r="CRU24" i="5"/>
  <c r="CRV24" i="5"/>
  <c r="CRW24" i="5"/>
  <c r="CRX24" i="5"/>
  <c r="CRY24" i="5"/>
  <c r="CRZ24" i="5"/>
  <c r="CSA24" i="5"/>
  <c r="CSB24" i="5"/>
  <c r="CSC24" i="5"/>
  <c r="CSD24" i="5"/>
  <c r="CSE24" i="5"/>
  <c r="CSF24" i="5"/>
  <c r="CSG24" i="5"/>
  <c r="CSH24" i="5"/>
  <c r="CSI24" i="5"/>
  <c r="CSJ24" i="5"/>
  <c r="CSK24" i="5"/>
  <c r="CSL24" i="5"/>
  <c r="CSM24" i="5"/>
  <c r="CSN24" i="5"/>
  <c r="CSO24" i="5"/>
  <c r="CSP24" i="5"/>
  <c r="CSQ24" i="5"/>
  <c r="CSR24" i="5"/>
  <c r="CSS24" i="5"/>
  <c r="CST24" i="5"/>
  <c r="CSU24" i="5"/>
  <c r="CSV24" i="5"/>
  <c r="CSW24" i="5"/>
  <c r="CSX24" i="5"/>
  <c r="CSY24" i="5"/>
  <c r="CSZ24" i="5"/>
  <c r="CTA24" i="5"/>
  <c r="CTB24" i="5"/>
  <c r="CTC24" i="5"/>
  <c r="CTD24" i="5"/>
  <c r="CTE24" i="5"/>
  <c r="CTF24" i="5"/>
  <c r="CTG24" i="5"/>
  <c r="CTH24" i="5"/>
  <c r="CTI24" i="5"/>
  <c r="CTJ24" i="5"/>
  <c r="CTK24" i="5"/>
  <c r="CTL24" i="5"/>
  <c r="CTM24" i="5"/>
  <c r="CTN24" i="5"/>
  <c r="CTO24" i="5"/>
  <c r="CTP24" i="5"/>
  <c r="CTQ24" i="5"/>
  <c r="CTR24" i="5"/>
  <c r="CTS24" i="5"/>
  <c r="CTT24" i="5"/>
  <c r="CTU24" i="5"/>
  <c r="CTV24" i="5"/>
  <c r="CTW24" i="5"/>
  <c r="CTX24" i="5"/>
  <c r="CTY24" i="5"/>
  <c r="CTZ24" i="5"/>
  <c r="CUA24" i="5"/>
  <c r="CUB24" i="5"/>
  <c r="CUC24" i="5"/>
  <c r="CUD24" i="5"/>
  <c r="CUE24" i="5"/>
  <c r="CUF24" i="5"/>
  <c r="CUG24" i="5"/>
  <c r="CUH24" i="5"/>
  <c r="CUI24" i="5"/>
  <c r="CUJ24" i="5"/>
  <c r="CUK24" i="5"/>
  <c r="CUL24" i="5"/>
  <c r="CUM24" i="5"/>
  <c r="CUN24" i="5"/>
  <c r="CUO24" i="5"/>
  <c r="CUP24" i="5"/>
  <c r="CUQ24" i="5"/>
  <c r="CUR24" i="5"/>
  <c r="CUS24" i="5"/>
  <c r="CUT24" i="5"/>
  <c r="CUU24" i="5"/>
  <c r="CUV24" i="5"/>
  <c r="CUW24" i="5"/>
  <c r="CUX24" i="5"/>
  <c r="CUY24" i="5"/>
  <c r="CUZ24" i="5"/>
  <c r="CVA24" i="5"/>
  <c r="CVB24" i="5"/>
  <c r="CVC24" i="5"/>
  <c r="BEV25" i="5"/>
  <c r="BEW25" i="5"/>
  <c r="BEX25" i="5"/>
  <c r="BEY25" i="5"/>
  <c r="BEZ25" i="5"/>
  <c r="BFA25" i="5"/>
  <c r="BFB25" i="5"/>
  <c r="BFC25" i="5"/>
  <c r="BFD25" i="5"/>
  <c r="BFE25" i="5"/>
  <c r="BFF25" i="5"/>
  <c r="BFG25" i="5"/>
  <c r="BFH25" i="5"/>
  <c r="BFI25" i="5"/>
  <c r="BFJ25" i="5"/>
  <c r="BFK25" i="5"/>
  <c r="BFL25" i="5"/>
  <c r="BFM25" i="5"/>
  <c r="BFN25" i="5"/>
  <c r="BFO25" i="5"/>
  <c r="BFP25" i="5"/>
  <c r="BFQ25" i="5"/>
  <c r="BFR25" i="5"/>
  <c r="BFS25" i="5"/>
  <c r="BFT25" i="5"/>
  <c r="BFU25" i="5"/>
  <c r="BFV25" i="5"/>
  <c r="BFW25" i="5"/>
  <c r="BFX25" i="5"/>
  <c r="BFY25" i="5"/>
  <c r="BFZ25" i="5"/>
  <c r="BGA25" i="5"/>
  <c r="BGB25" i="5"/>
  <c r="BGC25" i="5"/>
  <c r="BGD25" i="5"/>
  <c r="BGE25" i="5"/>
  <c r="BGF25" i="5"/>
  <c r="BGG25" i="5"/>
  <c r="BGH25" i="5"/>
  <c r="BGI25" i="5"/>
  <c r="BGJ25" i="5"/>
  <c r="BGK25" i="5"/>
  <c r="BGL25" i="5"/>
  <c r="BGM25" i="5"/>
  <c r="BGN25" i="5"/>
  <c r="BGO25" i="5"/>
  <c r="BGP25" i="5"/>
  <c r="BGQ25" i="5"/>
  <c r="BGR25" i="5"/>
  <c r="BGS25" i="5"/>
  <c r="BGT25" i="5"/>
  <c r="BGU25" i="5"/>
  <c r="BGV25" i="5"/>
  <c r="BGW25" i="5"/>
  <c r="BGX25" i="5"/>
  <c r="BGY25" i="5"/>
  <c r="BGZ25" i="5"/>
  <c r="BHA25" i="5"/>
  <c r="BHB25" i="5"/>
  <c r="BHC25" i="5"/>
  <c r="BHD25" i="5"/>
  <c r="BHE25" i="5"/>
  <c r="BHF25" i="5"/>
  <c r="BHG25" i="5"/>
  <c r="BHH25" i="5"/>
  <c r="BHI25" i="5"/>
  <c r="BHJ25" i="5"/>
  <c r="BHK25" i="5"/>
  <c r="BHL25" i="5"/>
  <c r="BHM25" i="5"/>
  <c r="BHN25" i="5"/>
  <c r="BHO25" i="5"/>
  <c r="BHP25" i="5"/>
  <c r="BHQ25" i="5"/>
  <c r="BHR25" i="5"/>
  <c r="BHS25" i="5"/>
  <c r="BHT25" i="5"/>
  <c r="BHU25" i="5"/>
  <c r="BHV25" i="5"/>
  <c r="BHW25" i="5"/>
  <c r="BHX25" i="5"/>
  <c r="BHY25" i="5"/>
  <c r="BHZ25" i="5"/>
  <c r="BIA25" i="5"/>
  <c r="BIB25" i="5"/>
  <c r="BIC25" i="5"/>
  <c r="BID25" i="5"/>
  <c r="BIE25" i="5"/>
  <c r="BIF25" i="5"/>
  <c r="BIG25" i="5"/>
  <c r="BIH25" i="5"/>
  <c r="BII25" i="5"/>
  <c r="BIJ25" i="5"/>
  <c r="BIK25" i="5"/>
  <c r="BIL25" i="5"/>
  <c r="BIM25" i="5"/>
  <c r="BIN25" i="5"/>
  <c r="BIO25" i="5"/>
  <c r="BIP25" i="5"/>
  <c r="BIQ25" i="5"/>
  <c r="BIR25" i="5"/>
  <c r="BIS25" i="5"/>
  <c r="BIT25" i="5"/>
  <c r="BIU25" i="5"/>
  <c r="BIV25" i="5"/>
  <c r="BIW25" i="5"/>
  <c r="BIX25" i="5"/>
  <c r="BIY25" i="5"/>
  <c r="BIZ25" i="5"/>
  <c r="BJA25" i="5"/>
  <c r="BJB25" i="5"/>
  <c r="BJC25" i="5"/>
  <c r="BJD25" i="5"/>
  <c r="BJE25" i="5"/>
  <c r="BJF25" i="5"/>
  <c r="BJG25" i="5"/>
  <c r="BJH25" i="5"/>
  <c r="BJI25" i="5"/>
  <c r="BJJ25" i="5"/>
  <c r="BJK25" i="5"/>
  <c r="BJL25" i="5"/>
  <c r="BJM25" i="5"/>
  <c r="BJN25" i="5"/>
  <c r="BJO25" i="5"/>
  <c r="BJP25" i="5"/>
  <c r="BJQ25" i="5"/>
  <c r="BJR25" i="5"/>
  <c r="BJS25" i="5"/>
  <c r="BJT25" i="5"/>
  <c r="BJU25" i="5"/>
  <c r="BJV25" i="5"/>
  <c r="BJW25" i="5"/>
  <c r="BJX25" i="5"/>
  <c r="BJY25" i="5"/>
  <c r="BJZ25" i="5"/>
  <c r="BKA25" i="5"/>
  <c r="BKB25" i="5"/>
  <c r="BKC25" i="5"/>
  <c r="BKD25" i="5"/>
  <c r="BKE25" i="5"/>
  <c r="BKF25" i="5"/>
  <c r="BKG25" i="5"/>
  <c r="BKH25" i="5"/>
  <c r="BKI25" i="5"/>
  <c r="BKJ25" i="5"/>
  <c r="BKK25" i="5"/>
  <c r="BKL25" i="5"/>
  <c r="BKM25" i="5"/>
  <c r="BKN25" i="5"/>
  <c r="BKO25" i="5"/>
  <c r="BKP25" i="5"/>
  <c r="BKQ25" i="5"/>
  <c r="BKR25" i="5"/>
  <c r="BKS25" i="5"/>
  <c r="BKT25" i="5"/>
  <c r="BKU25" i="5"/>
  <c r="BKV25" i="5"/>
  <c r="BKW25" i="5"/>
  <c r="BKX25" i="5"/>
  <c r="BKY25" i="5"/>
  <c r="BKZ25" i="5"/>
  <c r="BLA25" i="5"/>
  <c r="BLB25" i="5"/>
  <c r="BLC25" i="5"/>
  <c r="BLD25" i="5"/>
  <c r="BLE25" i="5"/>
  <c r="BLF25" i="5"/>
  <c r="BLG25" i="5"/>
  <c r="BLH25" i="5"/>
  <c r="BLI25" i="5"/>
  <c r="BLJ25" i="5"/>
  <c r="BLK25" i="5"/>
  <c r="BLL25" i="5"/>
  <c r="BLM25" i="5"/>
  <c r="BLN25" i="5"/>
  <c r="BLO25" i="5"/>
  <c r="BLP25" i="5"/>
  <c r="BLQ25" i="5"/>
  <c r="BLR25" i="5"/>
  <c r="BLS25" i="5"/>
  <c r="BLT25" i="5"/>
  <c r="BLU25" i="5"/>
  <c r="BLV25" i="5"/>
  <c r="BLW25" i="5"/>
  <c r="BLX25" i="5"/>
  <c r="BLY25" i="5"/>
  <c r="BLZ25" i="5"/>
  <c r="BMA25" i="5"/>
  <c r="BMB25" i="5"/>
  <c r="BMC25" i="5"/>
  <c r="BMD25" i="5"/>
  <c r="BME25" i="5"/>
  <c r="BMF25" i="5"/>
  <c r="BMG25" i="5"/>
  <c r="BMH25" i="5"/>
  <c r="BMI25" i="5"/>
  <c r="BMJ25" i="5"/>
  <c r="BMK25" i="5"/>
  <c r="BML25" i="5"/>
  <c r="BMM25" i="5"/>
  <c r="BMN25" i="5"/>
  <c r="BMO25" i="5"/>
  <c r="BMP25" i="5"/>
  <c r="BMQ25" i="5"/>
  <c r="BMR25" i="5"/>
  <c r="BMS25" i="5"/>
  <c r="BMT25" i="5"/>
  <c r="BMU25" i="5"/>
  <c r="BMV25" i="5"/>
  <c r="BMW25" i="5"/>
  <c r="BMX25" i="5"/>
  <c r="BMY25" i="5"/>
  <c r="BMZ25" i="5"/>
  <c r="BNA25" i="5"/>
  <c r="BNB25" i="5"/>
  <c r="BNC25" i="5"/>
  <c r="BND25" i="5"/>
  <c r="BNE25" i="5"/>
  <c r="BNF25" i="5"/>
  <c r="BNG25" i="5"/>
  <c r="BNH25" i="5"/>
  <c r="BNI25" i="5"/>
  <c r="BNJ25" i="5"/>
  <c r="BNK25" i="5"/>
  <c r="BNL25" i="5"/>
  <c r="BNM25" i="5"/>
  <c r="BNN25" i="5"/>
  <c r="BNO25" i="5"/>
  <c r="BNP25" i="5"/>
  <c r="BNQ25" i="5"/>
  <c r="BNR25" i="5"/>
  <c r="BNS25" i="5"/>
  <c r="BNT25" i="5"/>
  <c r="BNU25" i="5"/>
  <c r="BNV25" i="5"/>
  <c r="BNW25" i="5"/>
  <c r="BNX25" i="5"/>
  <c r="BNY25" i="5"/>
  <c r="BNZ25" i="5"/>
  <c r="BOA25" i="5"/>
  <c r="BOB25" i="5"/>
  <c r="BOC25" i="5"/>
  <c r="BOD25" i="5"/>
  <c r="BOE25" i="5"/>
  <c r="BOF25" i="5"/>
  <c r="BOG25" i="5"/>
  <c r="BOH25" i="5"/>
  <c r="BOI25" i="5"/>
  <c r="BOJ25" i="5"/>
  <c r="BOK25" i="5"/>
  <c r="BOL25" i="5"/>
  <c r="BOM25" i="5"/>
  <c r="BON25" i="5"/>
  <c r="BOO25" i="5"/>
  <c r="BOP25" i="5"/>
  <c r="BOQ25" i="5"/>
  <c r="BOR25" i="5"/>
  <c r="BOS25" i="5"/>
  <c r="BOT25" i="5"/>
  <c r="BOU25" i="5"/>
  <c r="BOV25" i="5"/>
  <c r="BOW25" i="5"/>
  <c r="BOX25" i="5"/>
  <c r="BOY25" i="5"/>
  <c r="BOZ25" i="5"/>
  <c r="BPA25" i="5"/>
  <c r="BPB25" i="5"/>
  <c r="BPC25" i="5"/>
  <c r="BPD25" i="5"/>
  <c r="BPE25" i="5"/>
  <c r="BPF25" i="5"/>
  <c r="BPG25" i="5"/>
  <c r="BPH25" i="5"/>
  <c r="BPI25" i="5"/>
  <c r="BPJ25" i="5"/>
  <c r="BPK25" i="5"/>
  <c r="BPL25" i="5"/>
  <c r="BPM25" i="5"/>
  <c r="BPN25" i="5"/>
  <c r="BPO25" i="5"/>
  <c r="BPP25" i="5"/>
  <c r="BPQ25" i="5"/>
  <c r="BPR25" i="5"/>
  <c r="BPS25" i="5"/>
  <c r="BPT25" i="5"/>
  <c r="BPU25" i="5"/>
  <c r="BPV25" i="5"/>
  <c r="BPW25" i="5"/>
  <c r="BPX25" i="5"/>
  <c r="BPY25" i="5"/>
  <c r="BPZ25" i="5"/>
  <c r="BQA25" i="5"/>
  <c r="BQB25" i="5"/>
  <c r="BQC25" i="5"/>
  <c r="BQD25" i="5"/>
  <c r="BQE25" i="5"/>
  <c r="BQF25" i="5"/>
  <c r="BQG25" i="5"/>
  <c r="BQH25" i="5"/>
  <c r="BQI25" i="5"/>
  <c r="BQJ25" i="5"/>
  <c r="BQK25" i="5"/>
  <c r="BQL25" i="5"/>
  <c r="BQM25" i="5"/>
  <c r="BQN25" i="5"/>
  <c r="BQO25" i="5"/>
  <c r="BQP25" i="5"/>
  <c r="BQQ25" i="5"/>
  <c r="BQR25" i="5"/>
  <c r="BQS25" i="5"/>
  <c r="BQT25" i="5"/>
  <c r="BQU25" i="5"/>
  <c r="BQV25" i="5"/>
  <c r="BQW25" i="5"/>
  <c r="BQX25" i="5"/>
  <c r="BQY25" i="5"/>
  <c r="BQZ25" i="5"/>
  <c r="BRA25" i="5"/>
  <c r="BRB25" i="5"/>
  <c r="BRC25" i="5"/>
  <c r="BRD25" i="5"/>
  <c r="BRE25" i="5"/>
  <c r="BRF25" i="5"/>
  <c r="BRG25" i="5"/>
  <c r="BRH25" i="5"/>
  <c r="BRI25" i="5"/>
  <c r="BRJ25" i="5"/>
  <c r="BRK25" i="5"/>
  <c r="BRL25" i="5"/>
  <c r="BRM25" i="5"/>
  <c r="BRN25" i="5"/>
  <c r="BRO25" i="5"/>
  <c r="BRP25" i="5"/>
  <c r="BRQ25" i="5"/>
  <c r="BRR25" i="5"/>
  <c r="BRS25" i="5"/>
  <c r="BRT25" i="5"/>
  <c r="BRU25" i="5"/>
  <c r="BRV25" i="5"/>
  <c r="BRW25" i="5"/>
  <c r="BRX25" i="5"/>
  <c r="BRY25" i="5"/>
  <c r="BRZ25" i="5"/>
  <c r="BSA25" i="5"/>
  <c r="BSB25" i="5"/>
  <c r="BSC25" i="5"/>
  <c r="BSD25" i="5"/>
  <c r="BSE25" i="5"/>
  <c r="BSF25" i="5"/>
  <c r="BSG25" i="5"/>
  <c r="BSH25" i="5"/>
  <c r="BSI25" i="5"/>
  <c r="BSJ25" i="5"/>
  <c r="BSK25" i="5"/>
  <c r="BSL25" i="5"/>
  <c r="BSM25" i="5"/>
  <c r="BSN25" i="5"/>
  <c r="BSO25" i="5"/>
  <c r="BSP25" i="5"/>
  <c r="BSQ25" i="5"/>
  <c r="BSR25" i="5"/>
  <c r="BSS25" i="5"/>
  <c r="BST25" i="5"/>
  <c r="BSU25" i="5"/>
  <c r="BSV25" i="5"/>
  <c r="BSW25" i="5"/>
  <c r="BSX25" i="5"/>
  <c r="BSY25" i="5"/>
  <c r="BSZ25" i="5"/>
  <c r="BTA25" i="5"/>
  <c r="BTB25" i="5"/>
  <c r="BTC25" i="5"/>
  <c r="BTD25" i="5"/>
  <c r="BTE25" i="5"/>
  <c r="BTF25" i="5"/>
  <c r="BTG25" i="5"/>
  <c r="BTH25" i="5"/>
  <c r="BTI25" i="5"/>
  <c r="BTJ25" i="5"/>
  <c r="BTK25" i="5"/>
  <c r="BTL25" i="5"/>
  <c r="BTM25" i="5"/>
  <c r="BTN25" i="5"/>
  <c r="BTO25" i="5"/>
  <c r="BTP25" i="5"/>
  <c r="BTQ25" i="5"/>
  <c r="BTR25" i="5"/>
  <c r="BTS25" i="5"/>
  <c r="BTT25" i="5"/>
  <c r="BTU25" i="5"/>
  <c r="BTV25" i="5"/>
  <c r="BTW25" i="5"/>
  <c r="BTX25" i="5"/>
  <c r="BTY25" i="5"/>
  <c r="BTZ25" i="5"/>
  <c r="BUA25" i="5"/>
  <c r="BUB25" i="5"/>
  <c r="BUC25" i="5"/>
  <c r="BUD25" i="5"/>
  <c r="BUE25" i="5"/>
  <c r="BUF25" i="5"/>
  <c r="BUG25" i="5"/>
  <c r="BUH25" i="5"/>
  <c r="BUI25" i="5"/>
  <c r="BUJ25" i="5"/>
  <c r="BUK25" i="5"/>
  <c r="BUL25" i="5"/>
  <c r="BUM25" i="5"/>
  <c r="BUN25" i="5"/>
  <c r="BUO25" i="5"/>
  <c r="BUP25" i="5"/>
  <c r="BUQ25" i="5"/>
  <c r="BUR25" i="5"/>
  <c r="BUS25" i="5"/>
  <c r="BUT25" i="5"/>
  <c r="BUU25" i="5"/>
  <c r="BUV25" i="5"/>
  <c r="BUW25" i="5"/>
  <c r="BUX25" i="5"/>
  <c r="BUY25" i="5"/>
  <c r="BUZ25" i="5"/>
  <c r="BVA25" i="5"/>
  <c r="BVB25" i="5"/>
  <c r="BVC25" i="5"/>
  <c r="BVD25" i="5"/>
  <c r="BVE25" i="5"/>
  <c r="BVF25" i="5"/>
  <c r="BVG25" i="5"/>
  <c r="BVH25" i="5"/>
  <c r="BVI25" i="5"/>
  <c r="BVJ25" i="5"/>
  <c r="BVK25" i="5"/>
  <c r="BVL25" i="5"/>
  <c r="BVM25" i="5"/>
  <c r="BVN25" i="5"/>
  <c r="BVO25" i="5"/>
  <c r="BVP25" i="5"/>
  <c r="BVQ25" i="5"/>
  <c r="BVR25" i="5"/>
  <c r="BVS25" i="5"/>
  <c r="BVT25" i="5"/>
  <c r="BVU25" i="5"/>
  <c r="BVV25" i="5"/>
  <c r="BVW25" i="5"/>
  <c r="BVX25" i="5"/>
  <c r="BVY25" i="5"/>
  <c r="BVZ25" i="5"/>
  <c r="BWA25" i="5"/>
  <c r="BWB25" i="5"/>
  <c r="BWC25" i="5"/>
  <c r="BWD25" i="5"/>
  <c r="BWE25" i="5"/>
  <c r="BWF25" i="5"/>
  <c r="BWG25" i="5"/>
  <c r="BWH25" i="5"/>
  <c r="BWI25" i="5"/>
  <c r="BWJ25" i="5"/>
  <c r="BWK25" i="5"/>
  <c r="BWL25" i="5"/>
  <c r="BWM25" i="5"/>
  <c r="BWN25" i="5"/>
  <c r="BWO25" i="5"/>
  <c r="BWP25" i="5"/>
  <c r="BWQ25" i="5"/>
  <c r="BWR25" i="5"/>
  <c r="BWS25" i="5"/>
  <c r="BWT25" i="5"/>
  <c r="BWU25" i="5"/>
  <c r="BWV25" i="5"/>
  <c r="BWW25" i="5"/>
  <c r="BWX25" i="5"/>
  <c r="BWY25" i="5"/>
  <c r="BWZ25" i="5"/>
  <c r="BXA25" i="5"/>
  <c r="BXB25" i="5"/>
  <c r="BXC25" i="5"/>
  <c r="BXD25" i="5"/>
  <c r="BXE25" i="5"/>
  <c r="BXF25" i="5"/>
  <c r="BXG25" i="5"/>
  <c r="BXH25" i="5"/>
  <c r="BXI25" i="5"/>
  <c r="BXJ25" i="5"/>
  <c r="BXK25" i="5"/>
  <c r="BXL25" i="5"/>
  <c r="BXM25" i="5"/>
  <c r="BXN25" i="5"/>
  <c r="BXO25" i="5"/>
  <c r="BXP25" i="5"/>
  <c r="BXQ25" i="5"/>
  <c r="BXR25" i="5"/>
  <c r="BXS25" i="5"/>
  <c r="BXT25" i="5"/>
  <c r="BXU25" i="5"/>
  <c r="BXV25" i="5"/>
  <c r="BXW25" i="5"/>
  <c r="BXX25" i="5"/>
  <c r="BXY25" i="5"/>
  <c r="BXZ25" i="5"/>
  <c r="BYA25" i="5"/>
  <c r="BYB25" i="5"/>
  <c r="BYC25" i="5"/>
  <c r="BYD25" i="5"/>
  <c r="BYE25" i="5"/>
  <c r="BYF25" i="5"/>
  <c r="BYG25" i="5"/>
  <c r="BYH25" i="5"/>
  <c r="BYI25" i="5"/>
  <c r="BYJ25" i="5"/>
  <c r="BYK25" i="5"/>
  <c r="BYL25" i="5"/>
  <c r="BYM25" i="5"/>
  <c r="BYN25" i="5"/>
  <c r="BYO25" i="5"/>
  <c r="BYP25" i="5"/>
  <c r="BYQ25" i="5"/>
  <c r="BYR25" i="5"/>
  <c r="BYS25" i="5"/>
  <c r="BYT25" i="5"/>
  <c r="BYU25" i="5"/>
  <c r="BYV25" i="5"/>
  <c r="BYW25" i="5"/>
  <c r="BYX25" i="5"/>
  <c r="BYY25" i="5"/>
  <c r="BYZ25" i="5"/>
  <c r="BZA25" i="5"/>
  <c r="BZB25" i="5"/>
  <c r="BZC25" i="5"/>
  <c r="BZD25" i="5"/>
  <c r="BZE25" i="5"/>
  <c r="BZF25" i="5"/>
  <c r="BZG25" i="5"/>
  <c r="BZH25" i="5"/>
  <c r="BZI25" i="5"/>
  <c r="BZJ25" i="5"/>
  <c r="BZK25" i="5"/>
  <c r="BZL25" i="5"/>
  <c r="BZM25" i="5"/>
  <c r="BZN25" i="5"/>
  <c r="BZO25" i="5"/>
  <c r="BZP25" i="5"/>
  <c r="BZQ25" i="5"/>
  <c r="BZR25" i="5"/>
  <c r="BZS25" i="5"/>
  <c r="BZT25" i="5"/>
  <c r="BZU25" i="5"/>
  <c r="BZV25" i="5"/>
  <c r="BZW25" i="5"/>
  <c r="BZX25" i="5"/>
  <c r="BZY25" i="5"/>
  <c r="BZZ25" i="5"/>
  <c r="CAA25" i="5"/>
  <c r="CAB25" i="5"/>
  <c r="CAC25" i="5"/>
  <c r="CAD25" i="5"/>
  <c r="CAE25" i="5"/>
  <c r="CAF25" i="5"/>
  <c r="CAG25" i="5"/>
  <c r="CAH25" i="5"/>
  <c r="CAI25" i="5"/>
  <c r="CAJ25" i="5"/>
  <c r="CAK25" i="5"/>
  <c r="CAL25" i="5"/>
  <c r="CAM25" i="5"/>
  <c r="CAN25" i="5"/>
  <c r="CAO25" i="5"/>
  <c r="CAP25" i="5"/>
  <c r="CAQ25" i="5"/>
  <c r="CAR25" i="5"/>
  <c r="CAS25" i="5"/>
  <c r="CAT25" i="5"/>
  <c r="CAU25" i="5"/>
  <c r="CAV25" i="5"/>
  <c r="CAW25" i="5"/>
  <c r="CAX25" i="5"/>
  <c r="CAY25" i="5"/>
  <c r="CAZ25" i="5"/>
  <c r="CBA25" i="5"/>
  <c r="CBB25" i="5"/>
  <c r="CBC25" i="5"/>
  <c r="CBD25" i="5"/>
  <c r="CBE25" i="5"/>
  <c r="CBF25" i="5"/>
  <c r="CBG25" i="5"/>
  <c r="CBH25" i="5"/>
  <c r="CBI25" i="5"/>
  <c r="CBJ25" i="5"/>
  <c r="CBK25" i="5"/>
  <c r="CBL25" i="5"/>
  <c r="CBM25" i="5"/>
  <c r="CBN25" i="5"/>
  <c r="CBO25" i="5"/>
  <c r="CBP25" i="5"/>
  <c r="CBQ25" i="5"/>
  <c r="CBR25" i="5"/>
  <c r="CBS25" i="5"/>
  <c r="CBT25" i="5"/>
  <c r="CBU25" i="5"/>
  <c r="CBV25" i="5"/>
  <c r="CBW25" i="5"/>
  <c r="CBX25" i="5"/>
  <c r="CBY25" i="5"/>
  <c r="CBZ25" i="5"/>
  <c r="CCA25" i="5"/>
  <c r="CCB25" i="5"/>
  <c r="CCC25" i="5"/>
  <c r="CCD25" i="5"/>
  <c r="CCE25" i="5"/>
  <c r="CCF25" i="5"/>
  <c r="CCG25" i="5"/>
  <c r="CCH25" i="5"/>
  <c r="CCI25" i="5"/>
  <c r="CCJ25" i="5"/>
  <c r="CCK25" i="5"/>
  <c r="CCL25" i="5"/>
  <c r="CCM25" i="5"/>
  <c r="CCN25" i="5"/>
  <c r="CCO25" i="5"/>
  <c r="CCP25" i="5"/>
  <c r="CCQ25" i="5"/>
  <c r="CCR25" i="5"/>
  <c r="CCS25" i="5"/>
  <c r="CCT25" i="5"/>
  <c r="CCU25" i="5"/>
  <c r="CCV25" i="5"/>
  <c r="CCW25" i="5"/>
  <c r="CCX25" i="5"/>
  <c r="CCY25" i="5"/>
  <c r="CCZ25" i="5"/>
  <c r="CDA25" i="5"/>
  <c r="CDB25" i="5"/>
  <c r="CDC25" i="5"/>
  <c r="CDD25" i="5"/>
  <c r="CDE25" i="5"/>
  <c r="CDF25" i="5"/>
  <c r="CDG25" i="5"/>
  <c r="CDH25" i="5"/>
  <c r="CDI25" i="5"/>
  <c r="CDJ25" i="5"/>
  <c r="CDK25" i="5"/>
  <c r="CDL25" i="5"/>
  <c r="CDM25" i="5"/>
  <c r="CDN25" i="5"/>
  <c r="CDO25" i="5"/>
  <c r="CDP25" i="5"/>
  <c r="CDQ25" i="5"/>
  <c r="CDR25" i="5"/>
  <c r="CDS25" i="5"/>
  <c r="CDT25" i="5"/>
  <c r="CDU25" i="5"/>
  <c r="CDV25" i="5"/>
  <c r="CDW25" i="5"/>
  <c r="CDX25" i="5"/>
  <c r="CDY25" i="5"/>
  <c r="CDZ25" i="5"/>
  <c r="CEA25" i="5"/>
  <c r="CEB25" i="5"/>
  <c r="CEC25" i="5"/>
  <c r="CED25" i="5"/>
  <c r="CEE25" i="5"/>
  <c r="CEF25" i="5"/>
  <c r="CEG25" i="5"/>
  <c r="CEH25" i="5"/>
  <c r="CEI25" i="5"/>
  <c r="CEJ25" i="5"/>
  <c r="CEK25" i="5"/>
  <c r="CEL25" i="5"/>
  <c r="CEM25" i="5"/>
  <c r="CEN25" i="5"/>
  <c r="CEO25" i="5"/>
  <c r="CEP25" i="5"/>
  <c r="CEQ25" i="5"/>
  <c r="CER25" i="5"/>
  <c r="CES25" i="5"/>
  <c r="CET25" i="5"/>
  <c r="CEU25" i="5"/>
  <c r="CEV25" i="5"/>
  <c r="CEW25" i="5"/>
  <c r="CEX25" i="5"/>
  <c r="CEY25" i="5"/>
  <c r="CEZ25" i="5"/>
  <c r="CFA25" i="5"/>
  <c r="CFB25" i="5"/>
  <c r="CFC25" i="5"/>
  <c r="CFD25" i="5"/>
  <c r="CFE25" i="5"/>
  <c r="CFF25" i="5"/>
  <c r="CFG25" i="5"/>
  <c r="CFH25" i="5"/>
  <c r="CFI25" i="5"/>
  <c r="CFJ25" i="5"/>
  <c r="CFK25" i="5"/>
  <c r="CFL25" i="5"/>
  <c r="CFM25" i="5"/>
  <c r="CFN25" i="5"/>
  <c r="CFO25" i="5"/>
  <c r="CFP25" i="5"/>
  <c r="CFQ25" i="5"/>
  <c r="CFR25" i="5"/>
  <c r="CFS25" i="5"/>
  <c r="CFT25" i="5"/>
  <c r="CFU25" i="5"/>
  <c r="CFV25" i="5"/>
  <c r="CFW25" i="5"/>
  <c r="CFX25" i="5"/>
  <c r="CFY25" i="5"/>
  <c r="CFZ25" i="5"/>
  <c r="CGA25" i="5"/>
  <c r="CGB25" i="5"/>
  <c r="CGC25" i="5"/>
  <c r="CGD25" i="5"/>
  <c r="CGE25" i="5"/>
  <c r="CGF25" i="5"/>
  <c r="CGG25" i="5"/>
  <c r="CGH25" i="5"/>
  <c r="CGI25" i="5"/>
  <c r="CGJ25" i="5"/>
  <c r="CGK25" i="5"/>
  <c r="CGL25" i="5"/>
  <c r="CGM25" i="5"/>
  <c r="CGN25" i="5"/>
  <c r="CGO25" i="5"/>
  <c r="CGP25" i="5"/>
  <c r="CGQ25" i="5"/>
  <c r="CGR25" i="5"/>
  <c r="CGS25" i="5"/>
  <c r="CGT25" i="5"/>
  <c r="CGU25" i="5"/>
  <c r="CGV25" i="5"/>
  <c r="CGW25" i="5"/>
  <c r="CGX25" i="5"/>
  <c r="CGY25" i="5"/>
  <c r="CGZ25" i="5"/>
  <c r="CHA25" i="5"/>
  <c r="CHB25" i="5"/>
  <c r="CHC25" i="5"/>
  <c r="CHD25" i="5"/>
  <c r="CHE25" i="5"/>
  <c r="CHF25" i="5"/>
  <c r="CHG25" i="5"/>
  <c r="CHH25" i="5"/>
  <c r="CHI25" i="5"/>
  <c r="CHJ25" i="5"/>
  <c r="CHK25" i="5"/>
  <c r="CHL25" i="5"/>
  <c r="CHM25" i="5"/>
  <c r="CHN25" i="5"/>
  <c r="CHO25" i="5"/>
  <c r="CHP25" i="5"/>
  <c r="CHQ25" i="5"/>
  <c r="CHR25" i="5"/>
  <c r="CHS25" i="5"/>
  <c r="CHT25" i="5"/>
  <c r="CHU25" i="5"/>
  <c r="CHV25" i="5"/>
  <c r="CHW25" i="5"/>
  <c r="CHX25" i="5"/>
  <c r="CHY25" i="5"/>
  <c r="CHZ25" i="5"/>
  <c r="CIA25" i="5"/>
  <c r="CIB25" i="5"/>
  <c r="CIC25" i="5"/>
  <c r="CID25" i="5"/>
  <c r="CIE25" i="5"/>
  <c r="CIF25" i="5"/>
  <c r="CIG25" i="5"/>
  <c r="CIH25" i="5"/>
  <c r="CII25" i="5"/>
  <c r="CIJ25" i="5"/>
  <c r="CIK25" i="5"/>
  <c r="CIL25" i="5"/>
  <c r="CIM25" i="5"/>
  <c r="CIN25" i="5"/>
  <c r="CIO25" i="5"/>
  <c r="CIP25" i="5"/>
  <c r="CIQ25" i="5"/>
  <c r="CIR25" i="5"/>
  <c r="CIS25" i="5"/>
  <c r="CIT25" i="5"/>
  <c r="CIU25" i="5"/>
  <c r="CIV25" i="5"/>
  <c r="CIW25" i="5"/>
  <c r="CIX25" i="5"/>
  <c r="CIY25" i="5"/>
  <c r="CIZ25" i="5"/>
  <c r="CJA25" i="5"/>
  <c r="CJB25" i="5"/>
  <c r="CJC25" i="5"/>
  <c r="CJD25" i="5"/>
  <c r="CJE25" i="5"/>
  <c r="CJF25" i="5"/>
  <c r="CJG25" i="5"/>
  <c r="CJH25" i="5"/>
  <c r="CJI25" i="5"/>
  <c r="CJJ25" i="5"/>
  <c r="CJK25" i="5"/>
  <c r="CJL25" i="5"/>
  <c r="CJM25" i="5"/>
  <c r="CJN25" i="5"/>
  <c r="CJO25" i="5"/>
  <c r="CJP25" i="5"/>
  <c r="CJQ25" i="5"/>
  <c r="CJR25" i="5"/>
  <c r="CJS25" i="5"/>
  <c r="CJT25" i="5"/>
  <c r="CJU25" i="5"/>
  <c r="CJV25" i="5"/>
  <c r="CJW25" i="5"/>
  <c r="CJX25" i="5"/>
  <c r="CJY25" i="5"/>
  <c r="CJZ25" i="5"/>
  <c r="CKA25" i="5"/>
  <c r="CKB25" i="5"/>
  <c r="CKC25" i="5"/>
  <c r="CKD25" i="5"/>
  <c r="CKE25" i="5"/>
  <c r="CKF25" i="5"/>
  <c r="CKG25" i="5"/>
  <c r="CKH25" i="5"/>
  <c r="CKI25" i="5"/>
  <c r="CKJ25" i="5"/>
  <c r="CKK25" i="5"/>
  <c r="CKL25" i="5"/>
  <c r="CKM25" i="5"/>
  <c r="CKN25" i="5"/>
  <c r="CKO25" i="5"/>
  <c r="CKP25" i="5"/>
  <c r="CKQ25" i="5"/>
  <c r="CKR25" i="5"/>
  <c r="CKS25" i="5"/>
  <c r="CKT25" i="5"/>
  <c r="CKU25" i="5"/>
  <c r="CKV25" i="5"/>
  <c r="CKW25" i="5"/>
  <c r="CKX25" i="5"/>
  <c r="CKY25" i="5"/>
  <c r="CKZ25" i="5"/>
  <c r="CLA25" i="5"/>
  <c r="CLB25" i="5"/>
  <c r="CLC25" i="5"/>
  <c r="CLD25" i="5"/>
  <c r="CLE25" i="5"/>
  <c r="CLF25" i="5"/>
  <c r="CLG25" i="5"/>
  <c r="CLH25" i="5"/>
  <c r="CLI25" i="5"/>
  <c r="CLJ25" i="5"/>
  <c r="CLK25" i="5"/>
  <c r="CLL25" i="5"/>
  <c r="CLM25" i="5"/>
  <c r="CLN25" i="5"/>
  <c r="CLO25" i="5"/>
  <c r="CLP25" i="5"/>
  <c r="CLQ25" i="5"/>
  <c r="CLR25" i="5"/>
  <c r="CLS25" i="5"/>
  <c r="CLT25" i="5"/>
  <c r="CLU25" i="5"/>
  <c r="CLV25" i="5"/>
  <c r="CLW25" i="5"/>
  <c r="CLX25" i="5"/>
  <c r="CLY25" i="5"/>
  <c r="CLZ25" i="5"/>
  <c r="CMA25" i="5"/>
  <c r="CMB25" i="5"/>
  <c r="CMC25" i="5"/>
  <c r="CMD25" i="5"/>
  <c r="CME25" i="5"/>
  <c r="CMF25" i="5"/>
  <c r="CMG25" i="5"/>
  <c r="CMH25" i="5"/>
  <c r="CMI25" i="5"/>
  <c r="CMJ25" i="5"/>
  <c r="CMK25" i="5"/>
  <c r="CML25" i="5"/>
  <c r="CMM25" i="5"/>
  <c r="CMN25" i="5"/>
  <c r="CMO25" i="5"/>
  <c r="CMP25" i="5"/>
  <c r="CMQ25" i="5"/>
  <c r="CMR25" i="5"/>
  <c r="CMS25" i="5"/>
  <c r="CMT25" i="5"/>
  <c r="CMU25" i="5"/>
  <c r="CMV25" i="5"/>
  <c r="CMW25" i="5"/>
  <c r="CMX25" i="5"/>
  <c r="CMY25" i="5"/>
  <c r="CMZ25" i="5"/>
  <c r="CNA25" i="5"/>
  <c r="CNB25" i="5"/>
  <c r="CNC25" i="5"/>
  <c r="CND25" i="5"/>
  <c r="CNE25" i="5"/>
  <c r="CNF25" i="5"/>
  <c r="CNG25" i="5"/>
  <c r="CNH25" i="5"/>
  <c r="CNI25" i="5"/>
  <c r="CNJ25" i="5"/>
  <c r="CNK25" i="5"/>
  <c r="CNL25" i="5"/>
  <c r="CNM25" i="5"/>
  <c r="CNN25" i="5"/>
  <c r="CNO25" i="5"/>
  <c r="CNP25" i="5"/>
  <c r="CNQ25" i="5"/>
  <c r="CNR25" i="5"/>
  <c r="CNS25" i="5"/>
  <c r="CNT25" i="5"/>
  <c r="CNU25" i="5"/>
  <c r="CNV25" i="5"/>
  <c r="CNW25" i="5"/>
  <c r="CNX25" i="5"/>
  <c r="CNY25" i="5"/>
  <c r="CNZ25" i="5"/>
  <c r="COA25" i="5"/>
  <c r="COB25" i="5"/>
  <c r="COC25" i="5"/>
  <c r="COD25" i="5"/>
  <c r="COE25" i="5"/>
  <c r="COF25" i="5"/>
  <c r="COG25" i="5"/>
  <c r="COH25" i="5"/>
  <c r="COI25" i="5"/>
  <c r="COJ25" i="5"/>
  <c r="COK25" i="5"/>
  <c r="COL25" i="5"/>
  <c r="COM25" i="5"/>
  <c r="CON25" i="5"/>
  <c r="COO25" i="5"/>
  <c r="COP25" i="5"/>
  <c r="COQ25" i="5"/>
  <c r="COR25" i="5"/>
  <c r="COS25" i="5"/>
  <c r="COT25" i="5"/>
  <c r="COU25" i="5"/>
  <c r="COV25" i="5"/>
  <c r="COW25" i="5"/>
  <c r="COX25" i="5"/>
  <c r="COY25" i="5"/>
  <c r="COZ25" i="5"/>
  <c r="CPA25" i="5"/>
  <c r="CPB25" i="5"/>
  <c r="CPC25" i="5"/>
  <c r="CPD25" i="5"/>
  <c r="CPE25" i="5"/>
  <c r="CPF25" i="5"/>
  <c r="CPG25" i="5"/>
  <c r="CPH25" i="5"/>
  <c r="CPI25" i="5"/>
  <c r="CPJ25" i="5"/>
  <c r="CPK25" i="5"/>
  <c r="CPL25" i="5"/>
  <c r="CPM25" i="5"/>
  <c r="CPN25" i="5"/>
  <c r="CPO25" i="5"/>
  <c r="CPP25" i="5"/>
  <c r="CPQ25" i="5"/>
  <c r="CPR25" i="5"/>
  <c r="CPS25" i="5"/>
  <c r="CPT25" i="5"/>
  <c r="CPU25" i="5"/>
  <c r="CPV25" i="5"/>
  <c r="CPW25" i="5"/>
  <c r="CPX25" i="5"/>
  <c r="CPY25" i="5"/>
  <c r="CPZ25" i="5"/>
  <c r="CQA25" i="5"/>
  <c r="CQB25" i="5"/>
  <c r="CQC25" i="5"/>
  <c r="CQD25" i="5"/>
  <c r="CQE25" i="5"/>
  <c r="CQF25" i="5"/>
  <c r="CQG25" i="5"/>
  <c r="CQH25" i="5"/>
  <c r="CQI25" i="5"/>
  <c r="CQJ25" i="5"/>
  <c r="CQK25" i="5"/>
  <c r="CQL25" i="5"/>
  <c r="CQM25" i="5"/>
  <c r="CQN25" i="5"/>
  <c r="CQO25" i="5"/>
  <c r="CQP25" i="5"/>
  <c r="CQQ25" i="5"/>
  <c r="CQR25" i="5"/>
  <c r="CQS25" i="5"/>
  <c r="CQT25" i="5"/>
  <c r="CQU25" i="5"/>
  <c r="CQV25" i="5"/>
  <c r="CQW25" i="5"/>
  <c r="CQX25" i="5"/>
  <c r="CQY25" i="5"/>
  <c r="CQZ25" i="5"/>
  <c r="CRA25" i="5"/>
  <c r="CRB25" i="5"/>
  <c r="CRC25" i="5"/>
  <c r="CRD25" i="5"/>
  <c r="CRE25" i="5"/>
  <c r="CRF25" i="5"/>
  <c r="CRG25" i="5"/>
  <c r="CRH25" i="5"/>
  <c r="CRI25" i="5"/>
  <c r="CRJ25" i="5"/>
  <c r="CRK25" i="5"/>
  <c r="CRL25" i="5"/>
  <c r="CRM25" i="5"/>
  <c r="CRN25" i="5"/>
  <c r="CRO25" i="5"/>
  <c r="CRP25" i="5"/>
  <c r="CRQ25" i="5"/>
  <c r="CRR25" i="5"/>
  <c r="CRS25" i="5"/>
  <c r="CRT25" i="5"/>
  <c r="CRU25" i="5"/>
  <c r="CRV25" i="5"/>
  <c r="CRW25" i="5"/>
  <c r="CRX25" i="5"/>
  <c r="CRY25" i="5"/>
  <c r="CRZ25" i="5"/>
  <c r="CSA25" i="5"/>
  <c r="CSB25" i="5"/>
  <c r="CSC25" i="5"/>
  <c r="CSD25" i="5"/>
  <c r="CSE25" i="5"/>
  <c r="CSF25" i="5"/>
  <c r="CSG25" i="5"/>
  <c r="CSH25" i="5"/>
  <c r="CSI25" i="5"/>
  <c r="CSJ25" i="5"/>
  <c r="CSK25" i="5"/>
  <c r="CSL25" i="5"/>
  <c r="CSM25" i="5"/>
  <c r="CSN25" i="5"/>
  <c r="CSO25" i="5"/>
  <c r="CSP25" i="5"/>
  <c r="CSQ25" i="5"/>
  <c r="CSR25" i="5"/>
  <c r="CSS25" i="5"/>
  <c r="CST25" i="5"/>
  <c r="CSU25" i="5"/>
  <c r="CSV25" i="5"/>
  <c r="CSW25" i="5"/>
  <c r="CSX25" i="5"/>
  <c r="CSY25" i="5"/>
  <c r="CSZ25" i="5"/>
  <c r="CTA25" i="5"/>
  <c r="CTB25" i="5"/>
  <c r="CTC25" i="5"/>
  <c r="CTD25" i="5"/>
  <c r="CTE25" i="5"/>
  <c r="CTF25" i="5"/>
  <c r="CTG25" i="5"/>
  <c r="CTH25" i="5"/>
  <c r="CTI25" i="5"/>
  <c r="CTJ25" i="5"/>
  <c r="CTK25" i="5"/>
  <c r="CTL25" i="5"/>
  <c r="CTM25" i="5"/>
  <c r="CTN25" i="5"/>
  <c r="CTO25" i="5"/>
  <c r="CTP25" i="5"/>
  <c r="CTQ25" i="5"/>
  <c r="CTR25" i="5"/>
  <c r="CTS25" i="5"/>
  <c r="CTT25" i="5"/>
  <c r="CTU25" i="5"/>
  <c r="CTV25" i="5"/>
  <c r="CTW25" i="5"/>
  <c r="CTX25" i="5"/>
  <c r="CTY25" i="5"/>
  <c r="CTZ25" i="5"/>
  <c r="CUA25" i="5"/>
  <c r="CUB25" i="5"/>
  <c r="CUC25" i="5"/>
  <c r="CUD25" i="5"/>
  <c r="CUE25" i="5"/>
  <c r="CUF25" i="5"/>
  <c r="CUG25" i="5"/>
  <c r="CUH25" i="5"/>
  <c r="CUI25" i="5"/>
  <c r="CUJ25" i="5"/>
  <c r="CUK25" i="5"/>
  <c r="CUL25" i="5"/>
  <c r="CUM25" i="5"/>
  <c r="CUN25" i="5"/>
  <c r="CUO25" i="5"/>
  <c r="CUP25" i="5"/>
  <c r="CUQ25" i="5"/>
  <c r="CUR25" i="5"/>
  <c r="CUS25" i="5"/>
  <c r="CUT25" i="5"/>
  <c r="CUU25" i="5"/>
  <c r="CUV25" i="5"/>
  <c r="CUW25" i="5"/>
  <c r="CUX25" i="5"/>
  <c r="CUY25" i="5"/>
  <c r="CUZ25" i="5"/>
  <c r="CVA25" i="5"/>
  <c r="CVB25" i="5"/>
  <c r="CVC25" i="5"/>
  <c r="BEV26" i="5"/>
  <c r="BEW26" i="5"/>
  <c r="BEX26" i="5"/>
  <c r="BEY26" i="5"/>
  <c r="BEZ26" i="5"/>
  <c r="BFA26" i="5"/>
  <c r="BFB26" i="5"/>
  <c r="BFC26" i="5"/>
  <c r="BFD26" i="5"/>
  <c r="BFE26" i="5"/>
  <c r="BFF26" i="5"/>
  <c r="BFG26" i="5"/>
  <c r="BFH26" i="5"/>
  <c r="BFI26" i="5"/>
  <c r="BFJ26" i="5"/>
  <c r="BFK26" i="5"/>
  <c r="BFL26" i="5"/>
  <c r="BFM26" i="5"/>
  <c r="BFN26" i="5"/>
  <c r="BFO26" i="5"/>
  <c r="BFP26" i="5"/>
  <c r="BFQ26" i="5"/>
  <c r="BFR26" i="5"/>
  <c r="BFS26" i="5"/>
  <c r="BFT26" i="5"/>
  <c r="BFU26" i="5"/>
  <c r="BFV26" i="5"/>
  <c r="BFW26" i="5"/>
  <c r="BFX26" i="5"/>
  <c r="BFY26" i="5"/>
  <c r="BFZ26" i="5"/>
  <c r="BGA26" i="5"/>
  <c r="BGB26" i="5"/>
  <c r="BGC26" i="5"/>
  <c r="BGD26" i="5"/>
  <c r="BGE26" i="5"/>
  <c r="BGF26" i="5"/>
  <c r="BGG26" i="5"/>
  <c r="BGH26" i="5"/>
  <c r="BGI26" i="5"/>
  <c r="BGJ26" i="5"/>
  <c r="BGK26" i="5"/>
  <c r="BGL26" i="5"/>
  <c r="BGM26" i="5"/>
  <c r="BGN26" i="5"/>
  <c r="BGO26" i="5"/>
  <c r="BGP26" i="5"/>
  <c r="BGQ26" i="5"/>
  <c r="BGR26" i="5"/>
  <c r="BGS26" i="5"/>
  <c r="BGT26" i="5"/>
  <c r="BGU26" i="5"/>
  <c r="BGV26" i="5"/>
  <c r="BGW26" i="5"/>
  <c r="BGX26" i="5"/>
  <c r="BGY26" i="5"/>
  <c r="BGZ26" i="5"/>
  <c r="BHA26" i="5"/>
  <c r="BHB26" i="5"/>
  <c r="BHC26" i="5"/>
  <c r="BHD26" i="5"/>
  <c r="BHE26" i="5"/>
  <c r="BHF26" i="5"/>
  <c r="BHG26" i="5"/>
  <c r="BHH26" i="5"/>
  <c r="BHI26" i="5"/>
  <c r="BHJ26" i="5"/>
  <c r="BHK26" i="5"/>
  <c r="BHL26" i="5"/>
  <c r="BHM26" i="5"/>
  <c r="BHN26" i="5"/>
  <c r="BHO26" i="5"/>
  <c r="BHP26" i="5"/>
  <c r="BHQ26" i="5"/>
  <c r="BHR26" i="5"/>
  <c r="BHS26" i="5"/>
  <c r="BHT26" i="5"/>
  <c r="BHU26" i="5"/>
  <c r="BHV26" i="5"/>
  <c r="BHW26" i="5"/>
  <c r="BHX26" i="5"/>
  <c r="BHY26" i="5"/>
  <c r="BHZ26" i="5"/>
  <c r="BIA26" i="5"/>
  <c r="BIB26" i="5"/>
  <c r="BIC26" i="5"/>
  <c r="BID26" i="5"/>
  <c r="BIE26" i="5"/>
  <c r="BIF26" i="5"/>
  <c r="BIG26" i="5"/>
  <c r="BIH26" i="5"/>
  <c r="BII26" i="5"/>
  <c r="BIJ26" i="5"/>
  <c r="BIK26" i="5"/>
  <c r="BIL26" i="5"/>
  <c r="BIM26" i="5"/>
  <c r="BIN26" i="5"/>
  <c r="BIO26" i="5"/>
  <c r="BIP26" i="5"/>
  <c r="BIQ26" i="5"/>
  <c r="BIR26" i="5"/>
  <c r="BIS26" i="5"/>
  <c r="BIT26" i="5"/>
  <c r="BIU26" i="5"/>
  <c r="BIV26" i="5"/>
  <c r="BIW26" i="5"/>
  <c r="BIX26" i="5"/>
  <c r="BIY26" i="5"/>
  <c r="BIZ26" i="5"/>
  <c r="BJA26" i="5"/>
  <c r="BJB26" i="5"/>
  <c r="BJC26" i="5"/>
  <c r="BJD26" i="5"/>
  <c r="BJE26" i="5"/>
  <c r="BJF26" i="5"/>
  <c r="BJG26" i="5"/>
  <c r="BJH26" i="5"/>
  <c r="BJI26" i="5"/>
  <c r="BJJ26" i="5"/>
  <c r="BJK26" i="5"/>
  <c r="BJL26" i="5"/>
  <c r="BJM26" i="5"/>
  <c r="BJN26" i="5"/>
  <c r="BJO26" i="5"/>
  <c r="BJP26" i="5"/>
  <c r="BJQ26" i="5"/>
  <c r="BJR26" i="5"/>
  <c r="BJS26" i="5"/>
  <c r="BJT26" i="5"/>
  <c r="BJU26" i="5"/>
  <c r="BJV26" i="5"/>
  <c r="BJW26" i="5"/>
  <c r="BJX26" i="5"/>
  <c r="BJY26" i="5"/>
  <c r="BJZ26" i="5"/>
  <c r="BKA26" i="5"/>
  <c r="BKB26" i="5"/>
  <c r="BKC26" i="5"/>
  <c r="BKD26" i="5"/>
  <c r="BKE26" i="5"/>
  <c r="BKF26" i="5"/>
  <c r="BKG26" i="5"/>
  <c r="BKH26" i="5"/>
  <c r="BKI26" i="5"/>
  <c r="BKJ26" i="5"/>
  <c r="BKK26" i="5"/>
  <c r="BKL26" i="5"/>
  <c r="BKM26" i="5"/>
  <c r="BKN26" i="5"/>
  <c r="BKO26" i="5"/>
  <c r="BKP26" i="5"/>
  <c r="BKQ26" i="5"/>
  <c r="BKR26" i="5"/>
  <c r="BKS26" i="5"/>
  <c r="BKT26" i="5"/>
  <c r="BKU26" i="5"/>
  <c r="BKV26" i="5"/>
  <c r="BKW26" i="5"/>
  <c r="BKX26" i="5"/>
  <c r="BKY26" i="5"/>
  <c r="BKZ26" i="5"/>
  <c r="BLA26" i="5"/>
  <c r="BLB26" i="5"/>
  <c r="BLC26" i="5"/>
  <c r="BLD26" i="5"/>
  <c r="BLE26" i="5"/>
  <c r="BLF26" i="5"/>
  <c r="BLG26" i="5"/>
  <c r="BLH26" i="5"/>
  <c r="BLI26" i="5"/>
  <c r="BLJ26" i="5"/>
  <c r="BLK26" i="5"/>
  <c r="BLL26" i="5"/>
  <c r="BLM26" i="5"/>
  <c r="BLN26" i="5"/>
  <c r="BLO26" i="5"/>
  <c r="BLP26" i="5"/>
  <c r="BLQ26" i="5"/>
  <c r="BLR26" i="5"/>
  <c r="BLS26" i="5"/>
  <c r="BLT26" i="5"/>
  <c r="BLU26" i="5"/>
  <c r="BLV26" i="5"/>
  <c r="BLW26" i="5"/>
  <c r="BLX26" i="5"/>
  <c r="BLY26" i="5"/>
  <c r="BLZ26" i="5"/>
  <c r="BMA26" i="5"/>
  <c r="BMB26" i="5"/>
  <c r="BMC26" i="5"/>
  <c r="BMD26" i="5"/>
  <c r="BME26" i="5"/>
  <c r="BMF26" i="5"/>
  <c r="BMG26" i="5"/>
  <c r="BMH26" i="5"/>
  <c r="BMI26" i="5"/>
  <c r="BMJ26" i="5"/>
  <c r="BMK26" i="5"/>
  <c r="BML26" i="5"/>
  <c r="BMM26" i="5"/>
  <c r="BMN26" i="5"/>
  <c r="BMO26" i="5"/>
  <c r="BMP26" i="5"/>
  <c r="BMQ26" i="5"/>
  <c r="BMR26" i="5"/>
  <c r="BMS26" i="5"/>
  <c r="BMT26" i="5"/>
  <c r="BMU26" i="5"/>
  <c r="BMV26" i="5"/>
  <c r="BMW26" i="5"/>
  <c r="BMX26" i="5"/>
  <c r="BMY26" i="5"/>
  <c r="BMZ26" i="5"/>
  <c r="BNA26" i="5"/>
  <c r="BNB26" i="5"/>
  <c r="BNC26" i="5"/>
  <c r="BND26" i="5"/>
  <c r="BNE26" i="5"/>
  <c r="BNF26" i="5"/>
  <c r="BNG26" i="5"/>
  <c r="BNH26" i="5"/>
  <c r="BNI26" i="5"/>
  <c r="BNJ26" i="5"/>
  <c r="BNK26" i="5"/>
  <c r="BNL26" i="5"/>
  <c r="BNM26" i="5"/>
  <c r="BNN26" i="5"/>
  <c r="BNO26" i="5"/>
  <c r="BNP26" i="5"/>
  <c r="BNQ26" i="5"/>
  <c r="BNR26" i="5"/>
  <c r="BNS26" i="5"/>
  <c r="BNT26" i="5"/>
  <c r="BNU26" i="5"/>
  <c r="BNV26" i="5"/>
  <c r="BNW26" i="5"/>
  <c r="BNX26" i="5"/>
  <c r="BNY26" i="5"/>
  <c r="BNZ26" i="5"/>
  <c r="BOA26" i="5"/>
  <c r="BOB26" i="5"/>
  <c r="BOC26" i="5"/>
  <c r="BOD26" i="5"/>
  <c r="BOE26" i="5"/>
  <c r="BOF26" i="5"/>
  <c r="BOG26" i="5"/>
  <c r="BOH26" i="5"/>
  <c r="BOI26" i="5"/>
  <c r="BOJ26" i="5"/>
  <c r="BOK26" i="5"/>
  <c r="BOL26" i="5"/>
  <c r="BOM26" i="5"/>
  <c r="BON26" i="5"/>
  <c r="BOO26" i="5"/>
  <c r="BOP26" i="5"/>
  <c r="BOQ26" i="5"/>
  <c r="BOR26" i="5"/>
  <c r="BOS26" i="5"/>
  <c r="BOT26" i="5"/>
  <c r="BOU26" i="5"/>
  <c r="BOV26" i="5"/>
  <c r="BOW26" i="5"/>
  <c r="BOX26" i="5"/>
  <c r="BOY26" i="5"/>
  <c r="BOZ26" i="5"/>
  <c r="BPA26" i="5"/>
  <c r="BPB26" i="5"/>
  <c r="BPC26" i="5"/>
  <c r="BPD26" i="5"/>
  <c r="BPE26" i="5"/>
  <c r="BPF26" i="5"/>
  <c r="BPG26" i="5"/>
  <c r="BPH26" i="5"/>
  <c r="BPI26" i="5"/>
  <c r="BPJ26" i="5"/>
  <c r="BPK26" i="5"/>
  <c r="BPL26" i="5"/>
  <c r="BPM26" i="5"/>
  <c r="BPN26" i="5"/>
  <c r="BPO26" i="5"/>
  <c r="BPP26" i="5"/>
  <c r="BPQ26" i="5"/>
  <c r="BPR26" i="5"/>
  <c r="BPS26" i="5"/>
  <c r="BPT26" i="5"/>
  <c r="BPU26" i="5"/>
  <c r="BPV26" i="5"/>
  <c r="BPW26" i="5"/>
  <c r="BPX26" i="5"/>
  <c r="BPY26" i="5"/>
  <c r="BPZ26" i="5"/>
  <c r="BQA26" i="5"/>
  <c r="BQB26" i="5"/>
  <c r="BQC26" i="5"/>
  <c r="BQD26" i="5"/>
  <c r="BQE26" i="5"/>
  <c r="BQF26" i="5"/>
  <c r="BQG26" i="5"/>
  <c r="BQH26" i="5"/>
  <c r="BQI26" i="5"/>
  <c r="BQJ26" i="5"/>
  <c r="BQK26" i="5"/>
  <c r="BQL26" i="5"/>
  <c r="BQM26" i="5"/>
  <c r="BQN26" i="5"/>
  <c r="BQO26" i="5"/>
  <c r="BQP26" i="5"/>
  <c r="BQQ26" i="5"/>
  <c r="BQR26" i="5"/>
  <c r="BQS26" i="5"/>
  <c r="BQT26" i="5"/>
  <c r="BQU26" i="5"/>
  <c r="BQV26" i="5"/>
  <c r="BQW26" i="5"/>
  <c r="BQX26" i="5"/>
  <c r="BQY26" i="5"/>
  <c r="BQZ26" i="5"/>
  <c r="BRA26" i="5"/>
  <c r="BRB26" i="5"/>
  <c r="BRC26" i="5"/>
  <c r="BRD26" i="5"/>
  <c r="BRE26" i="5"/>
  <c r="BRF26" i="5"/>
  <c r="BRG26" i="5"/>
  <c r="BRH26" i="5"/>
  <c r="BRI26" i="5"/>
  <c r="BRJ26" i="5"/>
  <c r="BRK26" i="5"/>
  <c r="BRL26" i="5"/>
  <c r="BRM26" i="5"/>
  <c r="BRN26" i="5"/>
  <c r="BRO26" i="5"/>
  <c r="BRP26" i="5"/>
  <c r="BRQ26" i="5"/>
  <c r="BRR26" i="5"/>
  <c r="BRS26" i="5"/>
  <c r="BRT26" i="5"/>
  <c r="BRU26" i="5"/>
  <c r="BRV26" i="5"/>
  <c r="BRW26" i="5"/>
  <c r="BRX26" i="5"/>
  <c r="BRY26" i="5"/>
  <c r="BRZ26" i="5"/>
  <c r="BSA26" i="5"/>
  <c r="BSB26" i="5"/>
  <c r="BSC26" i="5"/>
  <c r="BSD26" i="5"/>
  <c r="BSE26" i="5"/>
  <c r="BSF26" i="5"/>
  <c r="BSG26" i="5"/>
  <c r="BSH26" i="5"/>
  <c r="BSI26" i="5"/>
  <c r="BSJ26" i="5"/>
  <c r="BSK26" i="5"/>
  <c r="BSL26" i="5"/>
  <c r="BSM26" i="5"/>
  <c r="BSN26" i="5"/>
  <c r="BSO26" i="5"/>
  <c r="BSP26" i="5"/>
  <c r="BSQ26" i="5"/>
  <c r="BSR26" i="5"/>
  <c r="BSS26" i="5"/>
  <c r="BST26" i="5"/>
  <c r="BSU26" i="5"/>
  <c r="BSV26" i="5"/>
  <c r="BSW26" i="5"/>
  <c r="BSX26" i="5"/>
  <c r="BSY26" i="5"/>
  <c r="BSZ26" i="5"/>
  <c r="BTA26" i="5"/>
  <c r="BTB26" i="5"/>
  <c r="BTC26" i="5"/>
  <c r="BTD26" i="5"/>
  <c r="BTE26" i="5"/>
  <c r="BTF26" i="5"/>
  <c r="BTG26" i="5"/>
  <c r="BTH26" i="5"/>
  <c r="BTI26" i="5"/>
  <c r="BTJ26" i="5"/>
  <c r="BTK26" i="5"/>
  <c r="BTL26" i="5"/>
  <c r="BTM26" i="5"/>
  <c r="BTN26" i="5"/>
  <c r="BTO26" i="5"/>
  <c r="BTP26" i="5"/>
  <c r="BTQ26" i="5"/>
  <c r="BTR26" i="5"/>
  <c r="BTS26" i="5"/>
  <c r="BTT26" i="5"/>
  <c r="BTU26" i="5"/>
  <c r="BTV26" i="5"/>
  <c r="BTW26" i="5"/>
  <c r="BTX26" i="5"/>
  <c r="BTY26" i="5"/>
  <c r="BTZ26" i="5"/>
  <c r="BUA26" i="5"/>
  <c r="BUB26" i="5"/>
  <c r="BUC26" i="5"/>
  <c r="BUD26" i="5"/>
  <c r="BUE26" i="5"/>
  <c r="BUF26" i="5"/>
  <c r="BUG26" i="5"/>
  <c r="BUH26" i="5"/>
  <c r="BUI26" i="5"/>
  <c r="BUJ26" i="5"/>
  <c r="BUK26" i="5"/>
  <c r="BUL26" i="5"/>
  <c r="BUM26" i="5"/>
  <c r="BUN26" i="5"/>
  <c r="BUO26" i="5"/>
  <c r="BUP26" i="5"/>
  <c r="BUQ26" i="5"/>
  <c r="BUR26" i="5"/>
  <c r="BUS26" i="5"/>
  <c r="BUT26" i="5"/>
  <c r="BUU26" i="5"/>
  <c r="BUV26" i="5"/>
  <c r="BUW26" i="5"/>
  <c r="BUX26" i="5"/>
  <c r="BUY26" i="5"/>
  <c r="BUZ26" i="5"/>
  <c r="BVA26" i="5"/>
  <c r="BVB26" i="5"/>
  <c r="BVC26" i="5"/>
  <c r="BVD26" i="5"/>
  <c r="BVE26" i="5"/>
  <c r="BVF26" i="5"/>
  <c r="BVG26" i="5"/>
  <c r="BVH26" i="5"/>
  <c r="BVI26" i="5"/>
  <c r="BVJ26" i="5"/>
  <c r="BVK26" i="5"/>
  <c r="BVL26" i="5"/>
  <c r="BVM26" i="5"/>
  <c r="BVN26" i="5"/>
  <c r="BVO26" i="5"/>
  <c r="BVP26" i="5"/>
  <c r="BVQ26" i="5"/>
  <c r="BVR26" i="5"/>
  <c r="BVS26" i="5"/>
  <c r="BVT26" i="5"/>
  <c r="BVU26" i="5"/>
  <c r="BVV26" i="5"/>
  <c r="BVW26" i="5"/>
  <c r="BVX26" i="5"/>
  <c r="BVY26" i="5"/>
  <c r="BVZ26" i="5"/>
  <c r="BWA26" i="5"/>
  <c r="BWB26" i="5"/>
  <c r="BWC26" i="5"/>
  <c r="BWD26" i="5"/>
  <c r="BWE26" i="5"/>
  <c r="BWF26" i="5"/>
  <c r="BWG26" i="5"/>
  <c r="BWH26" i="5"/>
  <c r="BWI26" i="5"/>
  <c r="BWJ26" i="5"/>
  <c r="BWK26" i="5"/>
  <c r="BWL26" i="5"/>
  <c r="BWM26" i="5"/>
  <c r="BWN26" i="5"/>
  <c r="BWO26" i="5"/>
  <c r="BWP26" i="5"/>
  <c r="BWQ26" i="5"/>
  <c r="BWR26" i="5"/>
  <c r="BWS26" i="5"/>
  <c r="BWT26" i="5"/>
  <c r="BWU26" i="5"/>
  <c r="BWV26" i="5"/>
  <c r="BWW26" i="5"/>
  <c r="BWX26" i="5"/>
  <c r="BWY26" i="5"/>
  <c r="BWZ26" i="5"/>
  <c r="BXA26" i="5"/>
  <c r="BXB26" i="5"/>
  <c r="BXC26" i="5"/>
  <c r="BXD26" i="5"/>
  <c r="BXE26" i="5"/>
  <c r="BXF26" i="5"/>
  <c r="BXG26" i="5"/>
  <c r="BXH26" i="5"/>
  <c r="BXI26" i="5"/>
  <c r="BXJ26" i="5"/>
  <c r="BXK26" i="5"/>
  <c r="BXL26" i="5"/>
  <c r="BXM26" i="5"/>
  <c r="BXN26" i="5"/>
  <c r="BXO26" i="5"/>
  <c r="BXP26" i="5"/>
  <c r="BXQ26" i="5"/>
  <c r="BXR26" i="5"/>
  <c r="BXS26" i="5"/>
  <c r="BXT26" i="5"/>
  <c r="BXU26" i="5"/>
  <c r="BXV26" i="5"/>
  <c r="BXW26" i="5"/>
  <c r="BXX26" i="5"/>
  <c r="BXY26" i="5"/>
  <c r="BXZ26" i="5"/>
  <c r="BYA26" i="5"/>
  <c r="BYB26" i="5"/>
  <c r="BYC26" i="5"/>
  <c r="BYD26" i="5"/>
  <c r="BYE26" i="5"/>
  <c r="BYF26" i="5"/>
  <c r="BYG26" i="5"/>
  <c r="BYH26" i="5"/>
  <c r="BYI26" i="5"/>
  <c r="BYJ26" i="5"/>
  <c r="BYK26" i="5"/>
  <c r="BYL26" i="5"/>
  <c r="BYM26" i="5"/>
  <c r="BYN26" i="5"/>
  <c r="BYO26" i="5"/>
  <c r="BYP26" i="5"/>
  <c r="BYQ26" i="5"/>
  <c r="BYR26" i="5"/>
  <c r="BYS26" i="5"/>
  <c r="BYT26" i="5"/>
  <c r="BYU26" i="5"/>
  <c r="BYV26" i="5"/>
  <c r="BYW26" i="5"/>
  <c r="BYX26" i="5"/>
  <c r="BYY26" i="5"/>
  <c r="BYZ26" i="5"/>
  <c r="BZA26" i="5"/>
  <c r="BZB26" i="5"/>
  <c r="BZC26" i="5"/>
  <c r="BZD26" i="5"/>
  <c r="BZE26" i="5"/>
  <c r="BZF26" i="5"/>
  <c r="BZG26" i="5"/>
  <c r="BZH26" i="5"/>
  <c r="BZI26" i="5"/>
  <c r="BZJ26" i="5"/>
  <c r="BZK26" i="5"/>
  <c r="BZL26" i="5"/>
  <c r="BZM26" i="5"/>
  <c r="BZN26" i="5"/>
  <c r="BZO26" i="5"/>
  <c r="BZP26" i="5"/>
  <c r="BZQ26" i="5"/>
  <c r="BZR26" i="5"/>
  <c r="BZS26" i="5"/>
  <c r="BZT26" i="5"/>
  <c r="BZU26" i="5"/>
  <c r="BZV26" i="5"/>
  <c r="BZW26" i="5"/>
  <c r="BZX26" i="5"/>
  <c r="BZY26" i="5"/>
  <c r="BZZ26" i="5"/>
  <c r="CAA26" i="5"/>
  <c r="CAB26" i="5"/>
  <c r="CAC26" i="5"/>
  <c r="CAD26" i="5"/>
  <c r="CAE26" i="5"/>
  <c r="CAF26" i="5"/>
  <c r="CAG26" i="5"/>
  <c r="CAH26" i="5"/>
  <c r="CAI26" i="5"/>
  <c r="CAJ26" i="5"/>
  <c r="CAK26" i="5"/>
  <c r="CAL26" i="5"/>
  <c r="CAM26" i="5"/>
  <c r="CAN26" i="5"/>
  <c r="CAO26" i="5"/>
  <c r="CAP26" i="5"/>
  <c r="CAQ26" i="5"/>
  <c r="CAR26" i="5"/>
  <c r="CAS26" i="5"/>
  <c r="CAT26" i="5"/>
  <c r="CAU26" i="5"/>
  <c r="CAV26" i="5"/>
  <c r="CAW26" i="5"/>
  <c r="CAX26" i="5"/>
  <c r="CAY26" i="5"/>
  <c r="CAZ26" i="5"/>
  <c r="CBA26" i="5"/>
  <c r="CBB26" i="5"/>
  <c r="CBC26" i="5"/>
  <c r="CBD26" i="5"/>
  <c r="CBE26" i="5"/>
  <c r="CBF26" i="5"/>
  <c r="CBG26" i="5"/>
  <c r="CBH26" i="5"/>
  <c r="CBI26" i="5"/>
  <c r="CBJ26" i="5"/>
  <c r="CBK26" i="5"/>
  <c r="CBL26" i="5"/>
  <c r="CBM26" i="5"/>
  <c r="CBN26" i="5"/>
  <c r="CBO26" i="5"/>
  <c r="CBP26" i="5"/>
  <c r="CBQ26" i="5"/>
  <c r="CBR26" i="5"/>
  <c r="CBS26" i="5"/>
  <c r="CBT26" i="5"/>
  <c r="CBU26" i="5"/>
  <c r="CBV26" i="5"/>
  <c r="CBW26" i="5"/>
  <c r="CBX26" i="5"/>
  <c r="CBY26" i="5"/>
  <c r="CBZ26" i="5"/>
  <c r="CCA26" i="5"/>
  <c r="CCB26" i="5"/>
  <c r="CCC26" i="5"/>
  <c r="CCD26" i="5"/>
  <c r="CCE26" i="5"/>
  <c r="CCF26" i="5"/>
  <c r="CCG26" i="5"/>
  <c r="CCH26" i="5"/>
  <c r="CCI26" i="5"/>
  <c r="CCJ26" i="5"/>
  <c r="CCK26" i="5"/>
  <c r="CCL26" i="5"/>
  <c r="CCM26" i="5"/>
  <c r="CCN26" i="5"/>
  <c r="CCO26" i="5"/>
  <c r="CCP26" i="5"/>
  <c r="CCQ26" i="5"/>
  <c r="CCR26" i="5"/>
  <c r="CCS26" i="5"/>
  <c r="CCT26" i="5"/>
  <c r="CCU26" i="5"/>
  <c r="CCV26" i="5"/>
  <c r="CCW26" i="5"/>
  <c r="CCX26" i="5"/>
  <c r="CCY26" i="5"/>
  <c r="CCZ26" i="5"/>
  <c r="CDA26" i="5"/>
  <c r="CDB26" i="5"/>
  <c r="CDC26" i="5"/>
  <c r="CDD26" i="5"/>
  <c r="CDE26" i="5"/>
  <c r="CDF26" i="5"/>
  <c r="CDG26" i="5"/>
  <c r="CDH26" i="5"/>
  <c r="CDI26" i="5"/>
  <c r="CDJ26" i="5"/>
  <c r="CDK26" i="5"/>
  <c r="CDL26" i="5"/>
  <c r="CDM26" i="5"/>
  <c r="CDN26" i="5"/>
  <c r="CDO26" i="5"/>
  <c r="CDP26" i="5"/>
  <c r="CDQ26" i="5"/>
  <c r="CDR26" i="5"/>
  <c r="CDS26" i="5"/>
  <c r="CDT26" i="5"/>
  <c r="CDU26" i="5"/>
  <c r="CDV26" i="5"/>
  <c r="CDW26" i="5"/>
  <c r="CDX26" i="5"/>
  <c r="CDY26" i="5"/>
  <c r="CDZ26" i="5"/>
  <c r="CEA26" i="5"/>
  <c r="CEB26" i="5"/>
  <c r="CEC26" i="5"/>
  <c r="CED26" i="5"/>
  <c r="CEE26" i="5"/>
  <c r="CEF26" i="5"/>
  <c r="CEG26" i="5"/>
  <c r="CEH26" i="5"/>
  <c r="CEI26" i="5"/>
  <c r="CEJ26" i="5"/>
  <c r="CEK26" i="5"/>
  <c r="CEL26" i="5"/>
  <c r="CEM26" i="5"/>
  <c r="CEN26" i="5"/>
  <c r="CEO26" i="5"/>
  <c r="CEP26" i="5"/>
  <c r="CEQ26" i="5"/>
  <c r="CER26" i="5"/>
  <c r="CES26" i="5"/>
  <c r="CET26" i="5"/>
  <c r="CEU26" i="5"/>
  <c r="CEV26" i="5"/>
  <c r="CEW26" i="5"/>
  <c r="CEX26" i="5"/>
  <c r="CEY26" i="5"/>
  <c r="CEZ26" i="5"/>
  <c r="CFA26" i="5"/>
  <c r="CFB26" i="5"/>
  <c r="CFC26" i="5"/>
  <c r="CFD26" i="5"/>
  <c r="CFE26" i="5"/>
  <c r="CFF26" i="5"/>
  <c r="CFG26" i="5"/>
  <c r="CFH26" i="5"/>
  <c r="CFI26" i="5"/>
  <c r="CFJ26" i="5"/>
  <c r="CFK26" i="5"/>
  <c r="CFL26" i="5"/>
  <c r="CFM26" i="5"/>
  <c r="CFN26" i="5"/>
  <c r="CFO26" i="5"/>
  <c r="CFP26" i="5"/>
  <c r="CFQ26" i="5"/>
  <c r="CFR26" i="5"/>
  <c r="CFS26" i="5"/>
  <c r="CFT26" i="5"/>
  <c r="CFU26" i="5"/>
  <c r="CFV26" i="5"/>
  <c r="CFW26" i="5"/>
  <c r="CFX26" i="5"/>
  <c r="CFY26" i="5"/>
  <c r="CFZ26" i="5"/>
  <c r="CGA26" i="5"/>
  <c r="CGB26" i="5"/>
  <c r="CGC26" i="5"/>
  <c r="CGD26" i="5"/>
  <c r="CGE26" i="5"/>
  <c r="CGF26" i="5"/>
  <c r="CGG26" i="5"/>
  <c r="CGH26" i="5"/>
  <c r="CGI26" i="5"/>
  <c r="CGJ26" i="5"/>
  <c r="CGK26" i="5"/>
  <c r="CGL26" i="5"/>
  <c r="CGM26" i="5"/>
  <c r="CGN26" i="5"/>
  <c r="CGO26" i="5"/>
  <c r="CGP26" i="5"/>
  <c r="CGQ26" i="5"/>
  <c r="CGR26" i="5"/>
  <c r="CGS26" i="5"/>
  <c r="CGT26" i="5"/>
  <c r="CGU26" i="5"/>
  <c r="CGV26" i="5"/>
  <c r="CGW26" i="5"/>
  <c r="CGX26" i="5"/>
  <c r="CGY26" i="5"/>
  <c r="CGZ26" i="5"/>
  <c r="CHA26" i="5"/>
  <c r="CHB26" i="5"/>
  <c r="CHC26" i="5"/>
  <c r="CHD26" i="5"/>
  <c r="CHE26" i="5"/>
  <c r="CHF26" i="5"/>
  <c r="CHG26" i="5"/>
  <c r="CHH26" i="5"/>
  <c r="CHI26" i="5"/>
  <c r="CHJ26" i="5"/>
  <c r="CHK26" i="5"/>
  <c r="CHL26" i="5"/>
  <c r="CHM26" i="5"/>
  <c r="CHN26" i="5"/>
  <c r="CHO26" i="5"/>
  <c r="CHP26" i="5"/>
  <c r="CHQ26" i="5"/>
  <c r="CHR26" i="5"/>
  <c r="CHS26" i="5"/>
  <c r="CHT26" i="5"/>
  <c r="CHU26" i="5"/>
  <c r="CHV26" i="5"/>
  <c r="CHW26" i="5"/>
  <c r="CHX26" i="5"/>
  <c r="CHY26" i="5"/>
  <c r="CHZ26" i="5"/>
  <c r="CIA26" i="5"/>
  <c r="CIB26" i="5"/>
  <c r="CIC26" i="5"/>
  <c r="CID26" i="5"/>
  <c r="CIE26" i="5"/>
  <c r="CIF26" i="5"/>
  <c r="CIG26" i="5"/>
  <c r="CIH26" i="5"/>
  <c r="CII26" i="5"/>
  <c r="CIJ26" i="5"/>
  <c r="CIK26" i="5"/>
  <c r="CIL26" i="5"/>
  <c r="CIM26" i="5"/>
  <c r="CIN26" i="5"/>
  <c r="CIO26" i="5"/>
  <c r="CIP26" i="5"/>
  <c r="CIQ26" i="5"/>
  <c r="CIR26" i="5"/>
  <c r="CIS26" i="5"/>
  <c r="CIT26" i="5"/>
  <c r="CIU26" i="5"/>
  <c r="CIV26" i="5"/>
  <c r="CIW26" i="5"/>
  <c r="CIX26" i="5"/>
  <c r="CIY26" i="5"/>
  <c r="CIZ26" i="5"/>
  <c r="CJA26" i="5"/>
  <c r="CJB26" i="5"/>
  <c r="CJC26" i="5"/>
  <c r="CJD26" i="5"/>
  <c r="CJE26" i="5"/>
  <c r="CJF26" i="5"/>
  <c r="CJG26" i="5"/>
  <c r="CJH26" i="5"/>
  <c r="CJI26" i="5"/>
  <c r="CJJ26" i="5"/>
  <c r="CJK26" i="5"/>
  <c r="CJL26" i="5"/>
  <c r="CJM26" i="5"/>
  <c r="CJN26" i="5"/>
  <c r="CJO26" i="5"/>
  <c r="CJP26" i="5"/>
  <c r="CJQ26" i="5"/>
  <c r="CJR26" i="5"/>
  <c r="CJS26" i="5"/>
  <c r="CJT26" i="5"/>
  <c r="CJU26" i="5"/>
  <c r="CJV26" i="5"/>
  <c r="CJW26" i="5"/>
  <c r="CJX26" i="5"/>
  <c r="CJY26" i="5"/>
  <c r="CJZ26" i="5"/>
  <c r="CKA26" i="5"/>
  <c r="CKB26" i="5"/>
  <c r="CKC26" i="5"/>
  <c r="CKD26" i="5"/>
  <c r="CKE26" i="5"/>
  <c r="CKF26" i="5"/>
  <c r="CKG26" i="5"/>
  <c r="CKH26" i="5"/>
  <c r="CKI26" i="5"/>
  <c r="CKJ26" i="5"/>
  <c r="CKK26" i="5"/>
  <c r="CKL26" i="5"/>
  <c r="CKM26" i="5"/>
  <c r="CKN26" i="5"/>
  <c r="CKO26" i="5"/>
  <c r="CKP26" i="5"/>
  <c r="CKQ26" i="5"/>
  <c r="CKR26" i="5"/>
  <c r="CKS26" i="5"/>
  <c r="CKT26" i="5"/>
  <c r="CKU26" i="5"/>
  <c r="CKV26" i="5"/>
  <c r="CKW26" i="5"/>
  <c r="CKX26" i="5"/>
  <c r="CKY26" i="5"/>
  <c r="CKZ26" i="5"/>
  <c r="CLA26" i="5"/>
  <c r="CLB26" i="5"/>
  <c r="CLC26" i="5"/>
  <c r="CLD26" i="5"/>
  <c r="CLE26" i="5"/>
  <c r="CLF26" i="5"/>
  <c r="CLG26" i="5"/>
  <c r="CLH26" i="5"/>
  <c r="CLI26" i="5"/>
  <c r="CLJ26" i="5"/>
  <c r="CLK26" i="5"/>
  <c r="CLL26" i="5"/>
  <c r="CLM26" i="5"/>
  <c r="CLN26" i="5"/>
  <c r="CLO26" i="5"/>
  <c r="CLP26" i="5"/>
  <c r="CLQ26" i="5"/>
  <c r="CLR26" i="5"/>
  <c r="CLS26" i="5"/>
  <c r="CLT26" i="5"/>
  <c r="CLU26" i="5"/>
  <c r="CLV26" i="5"/>
  <c r="CLW26" i="5"/>
  <c r="CLX26" i="5"/>
  <c r="CLY26" i="5"/>
  <c r="CLZ26" i="5"/>
  <c r="CMA26" i="5"/>
  <c r="CMB26" i="5"/>
  <c r="CMC26" i="5"/>
  <c r="CMD26" i="5"/>
  <c r="CME26" i="5"/>
  <c r="CMF26" i="5"/>
  <c r="CMG26" i="5"/>
  <c r="CMH26" i="5"/>
  <c r="CMI26" i="5"/>
  <c r="CMJ26" i="5"/>
  <c r="CMK26" i="5"/>
  <c r="CML26" i="5"/>
  <c r="CMM26" i="5"/>
  <c r="CMN26" i="5"/>
  <c r="CMO26" i="5"/>
  <c r="CMP26" i="5"/>
  <c r="CMQ26" i="5"/>
  <c r="CMR26" i="5"/>
  <c r="CMS26" i="5"/>
  <c r="CMT26" i="5"/>
  <c r="CMU26" i="5"/>
  <c r="CMV26" i="5"/>
  <c r="CMW26" i="5"/>
  <c r="CMX26" i="5"/>
  <c r="CMY26" i="5"/>
  <c r="CMZ26" i="5"/>
  <c r="CNA26" i="5"/>
  <c r="CNB26" i="5"/>
  <c r="CNC26" i="5"/>
  <c r="CND26" i="5"/>
  <c r="CNE26" i="5"/>
  <c r="CNF26" i="5"/>
  <c r="CNG26" i="5"/>
  <c r="CNH26" i="5"/>
  <c r="CNI26" i="5"/>
  <c r="CNJ26" i="5"/>
  <c r="CNK26" i="5"/>
  <c r="CNL26" i="5"/>
  <c r="CNM26" i="5"/>
  <c r="CNN26" i="5"/>
  <c r="CNO26" i="5"/>
  <c r="CNP26" i="5"/>
  <c r="CNQ26" i="5"/>
  <c r="CNR26" i="5"/>
  <c r="CNS26" i="5"/>
  <c r="CNT26" i="5"/>
  <c r="CNU26" i="5"/>
  <c r="CNV26" i="5"/>
  <c r="CNW26" i="5"/>
  <c r="CNX26" i="5"/>
  <c r="CNY26" i="5"/>
  <c r="CNZ26" i="5"/>
  <c r="COA26" i="5"/>
  <c r="COB26" i="5"/>
  <c r="COC26" i="5"/>
  <c r="COD26" i="5"/>
  <c r="COE26" i="5"/>
  <c r="COF26" i="5"/>
  <c r="COG26" i="5"/>
  <c r="COH26" i="5"/>
  <c r="COI26" i="5"/>
  <c r="COJ26" i="5"/>
  <c r="COK26" i="5"/>
  <c r="COL26" i="5"/>
  <c r="COM26" i="5"/>
  <c r="CON26" i="5"/>
  <c r="COO26" i="5"/>
  <c r="COP26" i="5"/>
  <c r="COQ26" i="5"/>
  <c r="COR26" i="5"/>
  <c r="COS26" i="5"/>
  <c r="COT26" i="5"/>
  <c r="COU26" i="5"/>
  <c r="COV26" i="5"/>
  <c r="COW26" i="5"/>
  <c r="COX26" i="5"/>
  <c r="COY26" i="5"/>
  <c r="COZ26" i="5"/>
  <c r="CPA26" i="5"/>
  <c r="CPB26" i="5"/>
  <c r="CPC26" i="5"/>
  <c r="CPD26" i="5"/>
  <c r="CPE26" i="5"/>
  <c r="CPF26" i="5"/>
  <c r="CPG26" i="5"/>
  <c r="CPH26" i="5"/>
  <c r="CPI26" i="5"/>
  <c r="CPJ26" i="5"/>
  <c r="CPK26" i="5"/>
  <c r="CPL26" i="5"/>
  <c r="CPM26" i="5"/>
  <c r="CPN26" i="5"/>
  <c r="CPO26" i="5"/>
  <c r="CPP26" i="5"/>
  <c r="CPQ26" i="5"/>
  <c r="CPR26" i="5"/>
  <c r="CPS26" i="5"/>
  <c r="CPT26" i="5"/>
  <c r="CPU26" i="5"/>
  <c r="CPV26" i="5"/>
  <c r="CPW26" i="5"/>
  <c r="CPX26" i="5"/>
  <c r="CPY26" i="5"/>
  <c r="CPZ26" i="5"/>
  <c r="CQA26" i="5"/>
  <c r="CQB26" i="5"/>
  <c r="CQC26" i="5"/>
  <c r="CQD26" i="5"/>
  <c r="CQE26" i="5"/>
  <c r="CQF26" i="5"/>
  <c r="CQG26" i="5"/>
  <c r="CQH26" i="5"/>
  <c r="CQI26" i="5"/>
  <c r="CQJ26" i="5"/>
  <c r="CQK26" i="5"/>
  <c r="CQL26" i="5"/>
  <c r="CQM26" i="5"/>
  <c r="CQN26" i="5"/>
  <c r="CQO26" i="5"/>
  <c r="CQP26" i="5"/>
  <c r="CQQ26" i="5"/>
  <c r="CQR26" i="5"/>
  <c r="CQS26" i="5"/>
  <c r="CQT26" i="5"/>
  <c r="CQU26" i="5"/>
  <c r="CQV26" i="5"/>
  <c r="CQW26" i="5"/>
  <c r="CQX26" i="5"/>
  <c r="CQY26" i="5"/>
  <c r="CQZ26" i="5"/>
  <c r="CRA26" i="5"/>
  <c r="CRB26" i="5"/>
  <c r="CRC26" i="5"/>
  <c r="CRD26" i="5"/>
  <c r="CRE26" i="5"/>
  <c r="CRF26" i="5"/>
  <c r="CRG26" i="5"/>
  <c r="CRH26" i="5"/>
  <c r="CRI26" i="5"/>
  <c r="CRJ26" i="5"/>
  <c r="CRK26" i="5"/>
  <c r="CRL26" i="5"/>
  <c r="CRM26" i="5"/>
  <c r="CRN26" i="5"/>
  <c r="CRO26" i="5"/>
  <c r="CRP26" i="5"/>
  <c r="CRQ26" i="5"/>
  <c r="CRR26" i="5"/>
  <c r="CRS26" i="5"/>
  <c r="CRT26" i="5"/>
  <c r="CRU26" i="5"/>
  <c r="CRV26" i="5"/>
  <c r="CRW26" i="5"/>
  <c r="CRX26" i="5"/>
  <c r="CRY26" i="5"/>
  <c r="CRZ26" i="5"/>
  <c r="CSA26" i="5"/>
  <c r="CSB26" i="5"/>
  <c r="CSC26" i="5"/>
  <c r="CSD26" i="5"/>
  <c r="CSE26" i="5"/>
  <c r="CSF26" i="5"/>
  <c r="CSG26" i="5"/>
  <c r="CSH26" i="5"/>
  <c r="CSI26" i="5"/>
  <c r="CSJ26" i="5"/>
  <c r="CSK26" i="5"/>
  <c r="CSL26" i="5"/>
  <c r="CSM26" i="5"/>
  <c r="CSN26" i="5"/>
  <c r="CSO26" i="5"/>
  <c r="CSP26" i="5"/>
  <c r="CSQ26" i="5"/>
  <c r="CSR26" i="5"/>
  <c r="CSS26" i="5"/>
  <c r="CST26" i="5"/>
  <c r="CSU26" i="5"/>
  <c r="CSV26" i="5"/>
  <c r="CSW26" i="5"/>
  <c r="CSX26" i="5"/>
  <c r="CSY26" i="5"/>
  <c r="CSZ26" i="5"/>
  <c r="CTA26" i="5"/>
  <c r="CTB26" i="5"/>
  <c r="CTC26" i="5"/>
  <c r="CTD26" i="5"/>
  <c r="CTE26" i="5"/>
  <c r="CTF26" i="5"/>
  <c r="CTG26" i="5"/>
  <c r="CTH26" i="5"/>
  <c r="CTI26" i="5"/>
  <c r="CTJ26" i="5"/>
  <c r="CTK26" i="5"/>
  <c r="CTL26" i="5"/>
  <c r="CTM26" i="5"/>
  <c r="CTN26" i="5"/>
  <c r="CTO26" i="5"/>
  <c r="CTP26" i="5"/>
  <c r="CTQ26" i="5"/>
  <c r="CTR26" i="5"/>
  <c r="CTS26" i="5"/>
  <c r="CTT26" i="5"/>
  <c r="CTU26" i="5"/>
  <c r="CTV26" i="5"/>
  <c r="CTW26" i="5"/>
  <c r="CTX26" i="5"/>
  <c r="CTY26" i="5"/>
  <c r="CTZ26" i="5"/>
  <c r="CUA26" i="5"/>
  <c r="CUB26" i="5"/>
  <c r="CUC26" i="5"/>
  <c r="CUD26" i="5"/>
  <c r="CUE26" i="5"/>
  <c r="CUF26" i="5"/>
  <c r="CUG26" i="5"/>
  <c r="CUH26" i="5"/>
  <c r="CUI26" i="5"/>
  <c r="CUJ26" i="5"/>
  <c r="CUK26" i="5"/>
  <c r="CUL26" i="5"/>
  <c r="CUM26" i="5"/>
  <c r="CUN26" i="5"/>
  <c r="CUO26" i="5"/>
  <c r="CUP26" i="5"/>
  <c r="CUQ26" i="5"/>
  <c r="CUR26" i="5"/>
  <c r="CUS26" i="5"/>
  <c r="CUT26" i="5"/>
  <c r="CUU26" i="5"/>
  <c r="CUV26" i="5"/>
  <c r="CUW26" i="5"/>
  <c r="CUX26" i="5"/>
  <c r="CUY26" i="5"/>
  <c r="CUZ26" i="5"/>
  <c r="CVA26" i="5"/>
  <c r="CVB26" i="5"/>
  <c r="CVC26" i="5"/>
  <c r="BEV27" i="5"/>
  <c r="BEW27" i="5"/>
  <c r="BEX27" i="5"/>
  <c r="BEY27" i="5"/>
  <c r="BEZ27" i="5"/>
  <c r="BFA27" i="5"/>
  <c r="BFB27" i="5"/>
  <c r="BFC27" i="5"/>
  <c r="BFD27" i="5"/>
  <c r="BFE27" i="5"/>
  <c r="BFF27" i="5"/>
  <c r="BFG27" i="5"/>
  <c r="BFH27" i="5"/>
  <c r="BFI27" i="5"/>
  <c r="BFJ27" i="5"/>
  <c r="BFK27" i="5"/>
  <c r="BFL27" i="5"/>
  <c r="BFM27" i="5"/>
  <c r="BFN27" i="5"/>
  <c r="BFO27" i="5"/>
  <c r="BFP27" i="5"/>
  <c r="BFQ27" i="5"/>
  <c r="BFR27" i="5"/>
  <c r="BFS27" i="5"/>
  <c r="BFT27" i="5"/>
  <c r="BFU27" i="5"/>
  <c r="BFV27" i="5"/>
  <c r="BFW27" i="5"/>
  <c r="BFX27" i="5"/>
  <c r="BFY27" i="5"/>
  <c r="BFZ27" i="5"/>
  <c r="BGA27" i="5"/>
  <c r="BGB27" i="5"/>
  <c r="BGC27" i="5"/>
  <c r="BGD27" i="5"/>
  <c r="BGE27" i="5"/>
  <c r="BGF27" i="5"/>
  <c r="BGG27" i="5"/>
  <c r="BGH27" i="5"/>
  <c r="BGI27" i="5"/>
  <c r="BGJ27" i="5"/>
  <c r="BGK27" i="5"/>
  <c r="BGL27" i="5"/>
  <c r="BGM27" i="5"/>
  <c r="BGN27" i="5"/>
  <c r="BGO27" i="5"/>
  <c r="BGP27" i="5"/>
  <c r="BGQ27" i="5"/>
  <c r="BGR27" i="5"/>
  <c r="BGS27" i="5"/>
  <c r="BGT27" i="5"/>
  <c r="BGU27" i="5"/>
  <c r="BGV27" i="5"/>
  <c r="BGW27" i="5"/>
  <c r="BGX27" i="5"/>
  <c r="BGY27" i="5"/>
  <c r="BGZ27" i="5"/>
  <c r="BHA27" i="5"/>
  <c r="BHB27" i="5"/>
  <c r="BHC27" i="5"/>
  <c r="BHD27" i="5"/>
  <c r="BHE27" i="5"/>
  <c r="BHF27" i="5"/>
  <c r="BHG27" i="5"/>
  <c r="BHH27" i="5"/>
  <c r="BHI27" i="5"/>
  <c r="BHJ27" i="5"/>
  <c r="BHK27" i="5"/>
  <c r="BHL27" i="5"/>
  <c r="BHM27" i="5"/>
  <c r="BHN27" i="5"/>
  <c r="BHO27" i="5"/>
  <c r="BHP27" i="5"/>
  <c r="BHQ27" i="5"/>
  <c r="BHR27" i="5"/>
  <c r="BHS27" i="5"/>
  <c r="BHT27" i="5"/>
  <c r="BHU27" i="5"/>
  <c r="BHV27" i="5"/>
  <c r="BHW27" i="5"/>
  <c r="BHX27" i="5"/>
  <c r="BHY27" i="5"/>
  <c r="BHZ27" i="5"/>
  <c r="BIA27" i="5"/>
  <c r="BIB27" i="5"/>
  <c r="BIC27" i="5"/>
  <c r="BID27" i="5"/>
  <c r="BIE27" i="5"/>
  <c r="BIF27" i="5"/>
  <c r="BIG27" i="5"/>
  <c r="BIH27" i="5"/>
  <c r="BII27" i="5"/>
  <c r="BIJ27" i="5"/>
  <c r="BIK27" i="5"/>
  <c r="BIL27" i="5"/>
  <c r="BIM27" i="5"/>
  <c r="BIN27" i="5"/>
  <c r="BIO27" i="5"/>
  <c r="BIP27" i="5"/>
  <c r="BIQ27" i="5"/>
  <c r="BIR27" i="5"/>
  <c r="BIS27" i="5"/>
  <c r="BIT27" i="5"/>
  <c r="BIU27" i="5"/>
  <c r="BIV27" i="5"/>
  <c r="BIW27" i="5"/>
  <c r="BIX27" i="5"/>
  <c r="BIY27" i="5"/>
  <c r="BIZ27" i="5"/>
  <c r="BJA27" i="5"/>
  <c r="BJB27" i="5"/>
  <c r="BJC27" i="5"/>
  <c r="BJD27" i="5"/>
  <c r="BJE27" i="5"/>
  <c r="BJF27" i="5"/>
  <c r="BJG27" i="5"/>
  <c r="BJH27" i="5"/>
  <c r="BJI27" i="5"/>
  <c r="BJJ27" i="5"/>
  <c r="BJK27" i="5"/>
  <c r="BJL27" i="5"/>
  <c r="BJM27" i="5"/>
  <c r="BJN27" i="5"/>
  <c r="BJO27" i="5"/>
  <c r="BJP27" i="5"/>
  <c r="BJQ27" i="5"/>
  <c r="BJR27" i="5"/>
  <c r="BJS27" i="5"/>
  <c r="BJT27" i="5"/>
  <c r="BJU27" i="5"/>
  <c r="BJV27" i="5"/>
  <c r="BJW27" i="5"/>
  <c r="BJX27" i="5"/>
  <c r="BJY27" i="5"/>
  <c r="BJZ27" i="5"/>
  <c r="BKA27" i="5"/>
  <c r="BKB27" i="5"/>
  <c r="BKC27" i="5"/>
  <c r="BKD27" i="5"/>
  <c r="BKE27" i="5"/>
  <c r="BKF27" i="5"/>
  <c r="BKG27" i="5"/>
  <c r="BKH27" i="5"/>
  <c r="BKI27" i="5"/>
  <c r="BKJ27" i="5"/>
  <c r="BKK27" i="5"/>
  <c r="BKL27" i="5"/>
  <c r="BKM27" i="5"/>
  <c r="BKN27" i="5"/>
  <c r="BKO27" i="5"/>
  <c r="BKP27" i="5"/>
  <c r="BKQ27" i="5"/>
  <c r="BKR27" i="5"/>
  <c r="BKS27" i="5"/>
  <c r="BKT27" i="5"/>
  <c r="BKU27" i="5"/>
  <c r="BKV27" i="5"/>
  <c r="BKW27" i="5"/>
  <c r="BKX27" i="5"/>
  <c r="BKY27" i="5"/>
  <c r="BKZ27" i="5"/>
  <c r="BLA27" i="5"/>
  <c r="BLB27" i="5"/>
  <c r="BLC27" i="5"/>
  <c r="BLD27" i="5"/>
  <c r="BLE27" i="5"/>
  <c r="BLF27" i="5"/>
  <c r="BLG27" i="5"/>
  <c r="BLH27" i="5"/>
  <c r="BLI27" i="5"/>
  <c r="BLJ27" i="5"/>
  <c r="BLK27" i="5"/>
  <c r="BLL27" i="5"/>
  <c r="BLM27" i="5"/>
  <c r="BLN27" i="5"/>
  <c r="BLO27" i="5"/>
  <c r="BLP27" i="5"/>
  <c r="BLQ27" i="5"/>
  <c r="BLR27" i="5"/>
  <c r="BLS27" i="5"/>
  <c r="BLT27" i="5"/>
  <c r="BLU27" i="5"/>
  <c r="BLV27" i="5"/>
  <c r="BLW27" i="5"/>
  <c r="BLX27" i="5"/>
  <c r="BLY27" i="5"/>
  <c r="BLZ27" i="5"/>
  <c r="BMA27" i="5"/>
  <c r="BMB27" i="5"/>
  <c r="BMC27" i="5"/>
  <c r="BMD27" i="5"/>
  <c r="BME27" i="5"/>
  <c r="BMF27" i="5"/>
  <c r="BMG27" i="5"/>
  <c r="BMH27" i="5"/>
  <c r="BMI27" i="5"/>
  <c r="BMJ27" i="5"/>
  <c r="BMK27" i="5"/>
  <c r="BML27" i="5"/>
  <c r="BMM27" i="5"/>
  <c r="BMN27" i="5"/>
  <c r="BMO27" i="5"/>
  <c r="BMP27" i="5"/>
  <c r="BMQ27" i="5"/>
  <c r="BMR27" i="5"/>
  <c r="BMS27" i="5"/>
  <c r="BMT27" i="5"/>
  <c r="BMU27" i="5"/>
  <c r="BMV27" i="5"/>
  <c r="BMW27" i="5"/>
  <c r="BMX27" i="5"/>
  <c r="BMY27" i="5"/>
  <c r="BMZ27" i="5"/>
  <c r="BNA27" i="5"/>
  <c r="BNB27" i="5"/>
  <c r="BNC27" i="5"/>
  <c r="BND27" i="5"/>
  <c r="BNE27" i="5"/>
  <c r="BNF27" i="5"/>
  <c r="BNG27" i="5"/>
  <c r="BNH27" i="5"/>
  <c r="BNI27" i="5"/>
  <c r="BNJ27" i="5"/>
  <c r="BNK27" i="5"/>
  <c r="BNL27" i="5"/>
  <c r="BNM27" i="5"/>
  <c r="BNN27" i="5"/>
  <c r="BNO27" i="5"/>
  <c r="BNP27" i="5"/>
  <c r="BNQ27" i="5"/>
  <c r="BNR27" i="5"/>
  <c r="BNS27" i="5"/>
  <c r="BNT27" i="5"/>
  <c r="BNU27" i="5"/>
  <c r="BNV27" i="5"/>
  <c r="BNW27" i="5"/>
  <c r="BNX27" i="5"/>
  <c r="BNY27" i="5"/>
  <c r="BNZ27" i="5"/>
  <c r="BOA27" i="5"/>
  <c r="BOB27" i="5"/>
  <c r="BOC27" i="5"/>
  <c r="BOD27" i="5"/>
  <c r="BOE27" i="5"/>
  <c r="BOF27" i="5"/>
  <c r="BOG27" i="5"/>
  <c r="BOH27" i="5"/>
  <c r="BOI27" i="5"/>
  <c r="BOJ27" i="5"/>
  <c r="BOK27" i="5"/>
  <c r="BOL27" i="5"/>
  <c r="BOM27" i="5"/>
  <c r="BON27" i="5"/>
  <c r="BOO27" i="5"/>
  <c r="BOP27" i="5"/>
  <c r="BOQ27" i="5"/>
  <c r="BOR27" i="5"/>
  <c r="BOS27" i="5"/>
  <c r="BOT27" i="5"/>
  <c r="BOU27" i="5"/>
  <c r="BOV27" i="5"/>
  <c r="BOW27" i="5"/>
  <c r="BOX27" i="5"/>
  <c r="BOY27" i="5"/>
  <c r="BOZ27" i="5"/>
  <c r="BPA27" i="5"/>
  <c r="BPB27" i="5"/>
  <c r="BPC27" i="5"/>
  <c r="BPD27" i="5"/>
  <c r="BPE27" i="5"/>
  <c r="BPF27" i="5"/>
  <c r="BPG27" i="5"/>
  <c r="BPH27" i="5"/>
  <c r="BPI27" i="5"/>
  <c r="BPJ27" i="5"/>
  <c r="BPK27" i="5"/>
  <c r="BPL27" i="5"/>
  <c r="BPM27" i="5"/>
  <c r="BPN27" i="5"/>
  <c r="BPO27" i="5"/>
  <c r="BPP27" i="5"/>
  <c r="BPQ27" i="5"/>
  <c r="BPR27" i="5"/>
  <c r="BPS27" i="5"/>
  <c r="BPT27" i="5"/>
  <c r="BPU27" i="5"/>
  <c r="BPV27" i="5"/>
  <c r="BPW27" i="5"/>
  <c r="BPX27" i="5"/>
  <c r="BPY27" i="5"/>
  <c r="BPZ27" i="5"/>
  <c r="BQA27" i="5"/>
  <c r="BQB27" i="5"/>
  <c r="BQC27" i="5"/>
  <c r="BQD27" i="5"/>
  <c r="BQE27" i="5"/>
  <c r="BQF27" i="5"/>
  <c r="BQG27" i="5"/>
  <c r="BQH27" i="5"/>
  <c r="BQI27" i="5"/>
  <c r="BQJ27" i="5"/>
  <c r="BQK27" i="5"/>
  <c r="BQL27" i="5"/>
  <c r="BQM27" i="5"/>
  <c r="BQN27" i="5"/>
  <c r="BQO27" i="5"/>
  <c r="BQP27" i="5"/>
  <c r="BQQ27" i="5"/>
  <c r="BQR27" i="5"/>
  <c r="BQS27" i="5"/>
  <c r="BQT27" i="5"/>
  <c r="BQU27" i="5"/>
  <c r="BQV27" i="5"/>
  <c r="BQW27" i="5"/>
  <c r="BQX27" i="5"/>
  <c r="BQY27" i="5"/>
  <c r="BQZ27" i="5"/>
  <c r="BRA27" i="5"/>
  <c r="BRB27" i="5"/>
  <c r="BRC27" i="5"/>
  <c r="BRD27" i="5"/>
  <c r="BRE27" i="5"/>
  <c r="BRF27" i="5"/>
  <c r="BRG27" i="5"/>
  <c r="BRH27" i="5"/>
  <c r="BRI27" i="5"/>
  <c r="BRJ27" i="5"/>
  <c r="BRK27" i="5"/>
  <c r="BRL27" i="5"/>
  <c r="BRM27" i="5"/>
  <c r="BRN27" i="5"/>
  <c r="BRO27" i="5"/>
  <c r="BRP27" i="5"/>
  <c r="BRQ27" i="5"/>
  <c r="BRR27" i="5"/>
  <c r="BRS27" i="5"/>
  <c r="BRT27" i="5"/>
  <c r="BRU27" i="5"/>
  <c r="BRV27" i="5"/>
  <c r="BRW27" i="5"/>
  <c r="BRX27" i="5"/>
  <c r="BRY27" i="5"/>
  <c r="BRZ27" i="5"/>
  <c r="BSA27" i="5"/>
  <c r="BSB27" i="5"/>
  <c r="BSC27" i="5"/>
  <c r="BSD27" i="5"/>
  <c r="BSE27" i="5"/>
  <c r="BSF27" i="5"/>
  <c r="BSG27" i="5"/>
  <c r="BSH27" i="5"/>
  <c r="BSI27" i="5"/>
  <c r="BSJ27" i="5"/>
  <c r="BSK27" i="5"/>
  <c r="BSL27" i="5"/>
  <c r="BSM27" i="5"/>
  <c r="BSN27" i="5"/>
  <c r="BSO27" i="5"/>
  <c r="BSP27" i="5"/>
  <c r="BSQ27" i="5"/>
  <c r="BSR27" i="5"/>
  <c r="BSS27" i="5"/>
  <c r="BST27" i="5"/>
  <c r="BSU27" i="5"/>
  <c r="BSV27" i="5"/>
  <c r="BSW27" i="5"/>
  <c r="BSX27" i="5"/>
  <c r="BSY27" i="5"/>
  <c r="BSZ27" i="5"/>
  <c r="BTA27" i="5"/>
  <c r="BTB27" i="5"/>
  <c r="BTC27" i="5"/>
  <c r="BTD27" i="5"/>
  <c r="BTE27" i="5"/>
  <c r="BTF27" i="5"/>
  <c r="BTG27" i="5"/>
  <c r="BTH27" i="5"/>
  <c r="BTI27" i="5"/>
  <c r="BTJ27" i="5"/>
  <c r="BTK27" i="5"/>
  <c r="BTL27" i="5"/>
  <c r="BTM27" i="5"/>
  <c r="BTN27" i="5"/>
  <c r="BTO27" i="5"/>
  <c r="BTP27" i="5"/>
  <c r="BTQ27" i="5"/>
  <c r="BTR27" i="5"/>
  <c r="BTS27" i="5"/>
  <c r="BTT27" i="5"/>
  <c r="BTU27" i="5"/>
  <c r="BTV27" i="5"/>
  <c r="BTW27" i="5"/>
  <c r="BTX27" i="5"/>
  <c r="BTY27" i="5"/>
  <c r="BTZ27" i="5"/>
  <c r="BUA27" i="5"/>
  <c r="BUB27" i="5"/>
  <c r="BUC27" i="5"/>
  <c r="BUD27" i="5"/>
  <c r="BUE27" i="5"/>
  <c r="BUF27" i="5"/>
  <c r="BUG27" i="5"/>
  <c r="BUH27" i="5"/>
  <c r="BUI27" i="5"/>
  <c r="BUJ27" i="5"/>
  <c r="BUK27" i="5"/>
  <c r="BUL27" i="5"/>
  <c r="BUM27" i="5"/>
  <c r="BUN27" i="5"/>
  <c r="BUO27" i="5"/>
  <c r="BUP27" i="5"/>
  <c r="BUQ27" i="5"/>
  <c r="BUR27" i="5"/>
  <c r="BUS27" i="5"/>
  <c r="BUT27" i="5"/>
  <c r="BUU27" i="5"/>
  <c r="BUV27" i="5"/>
  <c r="BUW27" i="5"/>
  <c r="BUX27" i="5"/>
  <c r="BUY27" i="5"/>
  <c r="BUZ27" i="5"/>
  <c r="BVA27" i="5"/>
  <c r="BVB27" i="5"/>
  <c r="BVC27" i="5"/>
  <c r="BVD27" i="5"/>
  <c r="BVE27" i="5"/>
  <c r="BVF27" i="5"/>
  <c r="BVG27" i="5"/>
  <c r="BVH27" i="5"/>
  <c r="BVI27" i="5"/>
  <c r="BVJ27" i="5"/>
  <c r="BVK27" i="5"/>
  <c r="BVL27" i="5"/>
  <c r="BVM27" i="5"/>
  <c r="BVN27" i="5"/>
  <c r="BVO27" i="5"/>
  <c r="BVP27" i="5"/>
  <c r="BVQ27" i="5"/>
  <c r="BVR27" i="5"/>
  <c r="BVS27" i="5"/>
  <c r="BVT27" i="5"/>
  <c r="BVU27" i="5"/>
  <c r="BVV27" i="5"/>
  <c r="BVW27" i="5"/>
  <c r="BVX27" i="5"/>
  <c r="BVY27" i="5"/>
  <c r="BVZ27" i="5"/>
  <c r="BWA27" i="5"/>
  <c r="BWB27" i="5"/>
  <c r="BWC27" i="5"/>
  <c r="BWD27" i="5"/>
  <c r="BWE27" i="5"/>
  <c r="BWF27" i="5"/>
  <c r="BWG27" i="5"/>
  <c r="BWH27" i="5"/>
  <c r="BWI27" i="5"/>
  <c r="BWJ27" i="5"/>
  <c r="BWK27" i="5"/>
  <c r="BWL27" i="5"/>
  <c r="BWM27" i="5"/>
  <c r="BWN27" i="5"/>
  <c r="BWO27" i="5"/>
  <c r="BWP27" i="5"/>
  <c r="BWQ27" i="5"/>
  <c r="BWR27" i="5"/>
  <c r="BWS27" i="5"/>
  <c r="BWT27" i="5"/>
  <c r="BWU27" i="5"/>
  <c r="BWV27" i="5"/>
  <c r="BWW27" i="5"/>
  <c r="BWX27" i="5"/>
  <c r="BWY27" i="5"/>
  <c r="BWZ27" i="5"/>
  <c r="BXA27" i="5"/>
  <c r="BXB27" i="5"/>
  <c r="BXC27" i="5"/>
  <c r="BXD27" i="5"/>
  <c r="BXE27" i="5"/>
  <c r="BXF27" i="5"/>
  <c r="BXG27" i="5"/>
  <c r="BXH27" i="5"/>
  <c r="BXI27" i="5"/>
  <c r="BXJ27" i="5"/>
  <c r="BXK27" i="5"/>
  <c r="BXL27" i="5"/>
  <c r="BXM27" i="5"/>
  <c r="BXN27" i="5"/>
  <c r="BXO27" i="5"/>
  <c r="BXP27" i="5"/>
  <c r="BXQ27" i="5"/>
  <c r="BXR27" i="5"/>
  <c r="BXS27" i="5"/>
  <c r="BXT27" i="5"/>
  <c r="BXU27" i="5"/>
  <c r="BXV27" i="5"/>
  <c r="BXW27" i="5"/>
  <c r="BXX27" i="5"/>
  <c r="BXY27" i="5"/>
  <c r="BXZ27" i="5"/>
  <c r="BYA27" i="5"/>
  <c r="BYB27" i="5"/>
  <c r="BYC27" i="5"/>
  <c r="BYD27" i="5"/>
  <c r="BYE27" i="5"/>
  <c r="BYF27" i="5"/>
  <c r="BYG27" i="5"/>
  <c r="BYH27" i="5"/>
  <c r="BYI27" i="5"/>
  <c r="BYJ27" i="5"/>
  <c r="BYK27" i="5"/>
  <c r="BYL27" i="5"/>
  <c r="BYM27" i="5"/>
  <c r="BYN27" i="5"/>
  <c r="BYO27" i="5"/>
  <c r="BYP27" i="5"/>
  <c r="BYQ27" i="5"/>
  <c r="BYR27" i="5"/>
  <c r="BYS27" i="5"/>
  <c r="BYT27" i="5"/>
  <c r="BYU27" i="5"/>
  <c r="BYV27" i="5"/>
  <c r="BYW27" i="5"/>
  <c r="BYX27" i="5"/>
  <c r="BYY27" i="5"/>
  <c r="BYZ27" i="5"/>
  <c r="BZA27" i="5"/>
  <c r="BZB27" i="5"/>
  <c r="BZC27" i="5"/>
  <c r="BZD27" i="5"/>
  <c r="BZE27" i="5"/>
  <c r="BZF27" i="5"/>
  <c r="BZG27" i="5"/>
  <c r="BZH27" i="5"/>
  <c r="BZI27" i="5"/>
  <c r="BZJ27" i="5"/>
  <c r="BZK27" i="5"/>
  <c r="BZL27" i="5"/>
  <c r="BZM27" i="5"/>
  <c r="BZN27" i="5"/>
  <c r="BZO27" i="5"/>
  <c r="BZP27" i="5"/>
  <c r="BZQ27" i="5"/>
  <c r="BZR27" i="5"/>
  <c r="BZS27" i="5"/>
  <c r="BZT27" i="5"/>
  <c r="BZU27" i="5"/>
  <c r="BZV27" i="5"/>
  <c r="BZW27" i="5"/>
  <c r="BZX27" i="5"/>
  <c r="BZY27" i="5"/>
  <c r="BZZ27" i="5"/>
  <c r="CAA27" i="5"/>
  <c r="CAB27" i="5"/>
  <c r="CAC27" i="5"/>
  <c r="CAD27" i="5"/>
  <c r="CAE27" i="5"/>
  <c r="CAF27" i="5"/>
  <c r="CAG27" i="5"/>
  <c r="CAH27" i="5"/>
  <c r="CAI27" i="5"/>
  <c r="CAJ27" i="5"/>
  <c r="CAK27" i="5"/>
  <c r="CAL27" i="5"/>
  <c r="CAM27" i="5"/>
  <c r="CAN27" i="5"/>
  <c r="CAO27" i="5"/>
  <c r="CAP27" i="5"/>
  <c r="CAQ27" i="5"/>
  <c r="CAR27" i="5"/>
  <c r="CAS27" i="5"/>
  <c r="CAT27" i="5"/>
  <c r="CAU27" i="5"/>
  <c r="CAV27" i="5"/>
  <c r="CAW27" i="5"/>
  <c r="CAX27" i="5"/>
  <c r="CAY27" i="5"/>
  <c r="CAZ27" i="5"/>
  <c r="CBA27" i="5"/>
  <c r="CBB27" i="5"/>
  <c r="CBC27" i="5"/>
  <c r="CBD27" i="5"/>
  <c r="CBE27" i="5"/>
  <c r="CBF27" i="5"/>
  <c r="CBG27" i="5"/>
  <c r="CBH27" i="5"/>
  <c r="CBI27" i="5"/>
  <c r="CBJ27" i="5"/>
  <c r="CBK27" i="5"/>
  <c r="CBL27" i="5"/>
  <c r="CBM27" i="5"/>
  <c r="CBN27" i="5"/>
  <c r="CBO27" i="5"/>
  <c r="CBP27" i="5"/>
  <c r="CBQ27" i="5"/>
  <c r="CBR27" i="5"/>
  <c r="CBS27" i="5"/>
  <c r="CBT27" i="5"/>
  <c r="CBU27" i="5"/>
  <c r="CBV27" i="5"/>
  <c r="CBW27" i="5"/>
  <c r="CBX27" i="5"/>
  <c r="CBY27" i="5"/>
  <c r="CBZ27" i="5"/>
  <c r="CCA27" i="5"/>
  <c r="CCB27" i="5"/>
  <c r="CCC27" i="5"/>
  <c r="CCD27" i="5"/>
  <c r="CCE27" i="5"/>
  <c r="CCF27" i="5"/>
  <c r="CCG27" i="5"/>
  <c r="CCH27" i="5"/>
  <c r="CCI27" i="5"/>
  <c r="CCJ27" i="5"/>
  <c r="CCK27" i="5"/>
  <c r="CCL27" i="5"/>
  <c r="CCM27" i="5"/>
  <c r="CCN27" i="5"/>
  <c r="CCO27" i="5"/>
  <c r="CCP27" i="5"/>
  <c r="CCQ27" i="5"/>
  <c r="CCR27" i="5"/>
  <c r="CCS27" i="5"/>
  <c r="CCT27" i="5"/>
  <c r="CCU27" i="5"/>
  <c r="CCV27" i="5"/>
  <c r="CCW27" i="5"/>
  <c r="CCX27" i="5"/>
  <c r="CCY27" i="5"/>
  <c r="CCZ27" i="5"/>
  <c r="CDA27" i="5"/>
  <c r="CDB27" i="5"/>
  <c r="CDC27" i="5"/>
  <c r="CDD27" i="5"/>
  <c r="CDE27" i="5"/>
  <c r="CDF27" i="5"/>
  <c r="CDG27" i="5"/>
  <c r="CDH27" i="5"/>
  <c r="CDI27" i="5"/>
  <c r="CDJ27" i="5"/>
  <c r="CDK27" i="5"/>
  <c r="CDL27" i="5"/>
  <c r="CDM27" i="5"/>
  <c r="CDN27" i="5"/>
  <c r="CDO27" i="5"/>
  <c r="CDP27" i="5"/>
  <c r="CDQ27" i="5"/>
  <c r="CDR27" i="5"/>
  <c r="CDS27" i="5"/>
  <c r="CDT27" i="5"/>
  <c r="CDU27" i="5"/>
  <c r="CDV27" i="5"/>
  <c r="CDW27" i="5"/>
  <c r="CDX27" i="5"/>
  <c r="CDY27" i="5"/>
  <c r="CDZ27" i="5"/>
  <c r="CEA27" i="5"/>
  <c r="CEB27" i="5"/>
  <c r="CEC27" i="5"/>
  <c r="CED27" i="5"/>
  <c r="CEE27" i="5"/>
  <c r="CEF27" i="5"/>
  <c r="CEG27" i="5"/>
  <c r="CEH27" i="5"/>
  <c r="CEI27" i="5"/>
  <c r="CEJ27" i="5"/>
  <c r="CEK27" i="5"/>
  <c r="CEL27" i="5"/>
  <c r="CEM27" i="5"/>
  <c r="CEN27" i="5"/>
  <c r="CEO27" i="5"/>
  <c r="CEP27" i="5"/>
  <c r="CEQ27" i="5"/>
  <c r="CER27" i="5"/>
  <c r="CES27" i="5"/>
  <c r="CET27" i="5"/>
  <c r="CEU27" i="5"/>
  <c r="CEV27" i="5"/>
  <c r="CEW27" i="5"/>
  <c r="CEX27" i="5"/>
  <c r="CEY27" i="5"/>
  <c r="CEZ27" i="5"/>
  <c r="CFA27" i="5"/>
  <c r="CFB27" i="5"/>
  <c r="CFC27" i="5"/>
  <c r="CFD27" i="5"/>
  <c r="CFE27" i="5"/>
  <c r="CFF27" i="5"/>
  <c r="CFG27" i="5"/>
  <c r="CFH27" i="5"/>
  <c r="CFI27" i="5"/>
  <c r="CFJ27" i="5"/>
  <c r="CFK27" i="5"/>
  <c r="CFL27" i="5"/>
  <c r="CFM27" i="5"/>
  <c r="CFN27" i="5"/>
  <c r="CFO27" i="5"/>
  <c r="CFP27" i="5"/>
  <c r="CFQ27" i="5"/>
  <c r="CFR27" i="5"/>
  <c r="CFS27" i="5"/>
  <c r="CFT27" i="5"/>
  <c r="CFU27" i="5"/>
  <c r="CFV27" i="5"/>
  <c r="CFW27" i="5"/>
  <c r="CFX27" i="5"/>
  <c r="CFY27" i="5"/>
  <c r="CFZ27" i="5"/>
  <c r="CGA27" i="5"/>
  <c r="CGB27" i="5"/>
  <c r="CGC27" i="5"/>
  <c r="CGD27" i="5"/>
  <c r="CGE27" i="5"/>
  <c r="CGF27" i="5"/>
  <c r="CGG27" i="5"/>
  <c r="CGH27" i="5"/>
  <c r="CGI27" i="5"/>
  <c r="CGJ27" i="5"/>
  <c r="CGK27" i="5"/>
  <c r="CGL27" i="5"/>
  <c r="CGM27" i="5"/>
  <c r="CGN27" i="5"/>
  <c r="CGO27" i="5"/>
  <c r="CGP27" i="5"/>
  <c r="CGQ27" i="5"/>
  <c r="CGR27" i="5"/>
  <c r="CGS27" i="5"/>
  <c r="CGT27" i="5"/>
  <c r="CGU27" i="5"/>
  <c r="CGV27" i="5"/>
  <c r="CGW27" i="5"/>
  <c r="CGX27" i="5"/>
  <c r="CGY27" i="5"/>
  <c r="CGZ27" i="5"/>
  <c r="CHA27" i="5"/>
  <c r="CHB27" i="5"/>
  <c r="CHC27" i="5"/>
  <c r="CHD27" i="5"/>
  <c r="CHE27" i="5"/>
  <c r="CHF27" i="5"/>
  <c r="CHG27" i="5"/>
  <c r="CHH27" i="5"/>
  <c r="CHI27" i="5"/>
  <c r="CHJ27" i="5"/>
  <c r="CHK27" i="5"/>
  <c r="CHL27" i="5"/>
  <c r="CHM27" i="5"/>
  <c r="CHN27" i="5"/>
  <c r="CHO27" i="5"/>
  <c r="CHP27" i="5"/>
  <c r="CHQ27" i="5"/>
  <c r="CHR27" i="5"/>
  <c r="CHS27" i="5"/>
  <c r="CHT27" i="5"/>
  <c r="CHU27" i="5"/>
  <c r="CHV27" i="5"/>
  <c r="CHW27" i="5"/>
  <c r="CHX27" i="5"/>
  <c r="CHY27" i="5"/>
  <c r="CHZ27" i="5"/>
  <c r="CIA27" i="5"/>
  <c r="CIB27" i="5"/>
  <c r="CIC27" i="5"/>
  <c r="CID27" i="5"/>
  <c r="CIE27" i="5"/>
  <c r="CIF27" i="5"/>
  <c r="CIG27" i="5"/>
  <c r="CIH27" i="5"/>
  <c r="CII27" i="5"/>
  <c r="CIJ27" i="5"/>
  <c r="CIK27" i="5"/>
  <c r="CIL27" i="5"/>
  <c r="CIM27" i="5"/>
  <c r="CIN27" i="5"/>
  <c r="CIO27" i="5"/>
  <c r="CIP27" i="5"/>
  <c r="CIQ27" i="5"/>
  <c r="CIR27" i="5"/>
  <c r="CIS27" i="5"/>
  <c r="CIT27" i="5"/>
  <c r="CIU27" i="5"/>
  <c r="CIV27" i="5"/>
  <c r="CIW27" i="5"/>
  <c r="CIX27" i="5"/>
  <c r="CIY27" i="5"/>
  <c r="CIZ27" i="5"/>
  <c r="CJA27" i="5"/>
  <c r="CJB27" i="5"/>
  <c r="CJC27" i="5"/>
  <c r="CJD27" i="5"/>
  <c r="CJE27" i="5"/>
  <c r="CJF27" i="5"/>
  <c r="CJG27" i="5"/>
  <c r="CJH27" i="5"/>
  <c r="CJI27" i="5"/>
  <c r="CJJ27" i="5"/>
  <c r="CJK27" i="5"/>
  <c r="CJL27" i="5"/>
  <c r="CJM27" i="5"/>
  <c r="CJN27" i="5"/>
  <c r="CJO27" i="5"/>
  <c r="CJP27" i="5"/>
  <c r="CJQ27" i="5"/>
  <c r="CJR27" i="5"/>
  <c r="CJS27" i="5"/>
  <c r="CJT27" i="5"/>
  <c r="CJU27" i="5"/>
  <c r="CJV27" i="5"/>
  <c r="CJW27" i="5"/>
  <c r="CJX27" i="5"/>
  <c r="CJY27" i="5"/>
  <c r="CJZ27" i="5"/>
  <c r="CKA27" i="5"/>
  <c r="CKB27" i="5"/>
  <c r="CKC27" i="5"/>
  <c r="CKD27" i="5"/>
  <c r="CKE27" i="5"/>
  <c r="CKF27" i="5"/>
  <c r="CKG27" i="5"/>
  <c r="CKH27" i="5"/>
  <c r="CKI27" i="5"/>
  <c r="CKJ27" i="5"/>
  <c r="CKK27" i="5"/>
  <c r="CKL27" i="5"/>
  <c r="CKM27" i="5"/>
  <c r="CKN27" i="5"/>
  <c r="CKO27" i="5"/>
  <c r="CKP27" i="5"/>
  <c r="CKQ27" i="5"/>
  <c r="CKR27" i="5"/>
  <c r="CKS27" i="5"/>
  <c r="CKT27" i="5"/>
  <c r="CKU27" i="5"/>
  <c r="CKV27" i="5"/>
  <c r="CKW27" i="5"/>
  <c r="CKX27" i="5"/>
  <c r="CKY27" i="5"/>
  <c r="CKZ27" i="5"/>
  <c r="CLA27" i="5"/>
  <c r="CLB27" i="5"/>
  <c r="CLC27" i="5"/>
  <c r="CLD27" i="5"/>
  <c r="CLE27" i="5"/>
  <c r="CLF27" i="5"/>
  <c r="CLG27" i="5"/>
  <c r="CLH27" i="5"/>
  <c r="CLI27" i="5"/>
  <c r="CLJ27" i="5"/>
  <c r="CLK27" i="5"/>
  <c r="CLL27" i="5"/>
  <c r="CLM27" i="5"/>
  <c r="CLN27" i="5"/>
  <c r="CLO27" i="5"/>
  <c r="CLP27" i="5"/>
  <c r="CLQ27" i="5"/>
  <c r="CLR27" i="5"/>
  <c r="CLS27" i="5"/>
  <c r="CLT27" i="5"/>
  <c r="CLU27" i="5"/>
  <c r="CLV27" i="5"/>
  <c r="CLW27" i="5"/>
  <c r="CLX27" i="5"/>
  <c r="CLY27" i="5"/>
  <c r="CLZ27" i="5"/>
  <c r="CMA27" i="5"/>
  <c r="CMB27" i="5"/>
  <c r="CMC27" i="5"/>
  <c r="CMD27" i="5"/>
  <c r="CME27" i="5"/>
  <c r="CMF27" i="5"/>
  <c r="CMG27" i="5"/>
  <c r="CMH27" i="5"/>
  <c r="CMI27" i="5"/>
  <c r="CMJ27" i="5"/>
  <c r="CMK27" i="5"/>
  <c r="CML27" i="5"/>
  <c r="CMM27" i="5"/>
  <c r="CMN27" i="5"/>
  <c r="CMO27" i="5"/>
  <c r="CMP27" i="5"/>
  <c r="CMQ27" i="5"/>
  <c r="CMR27" i="5"/>
  <c r="CMS27" i="5"/>
  <c r="CMT27" i="5"/>
  <c r="CMU27" i="5"/>
  <c r="CMV27" i="5"/>
  <c r="CMW27" i="5"/>
  <c r="CMX27" i="5"/>
  <c r="CMY27" i="5"/>
  <c r="CMZ27" i="5"/>
  <c r="CNA27" i="5"/>
  <c r="CNB27" i="5"/>
  <c r="CNC27" i="5"/>
  <c r="CND27" i="5"/>
  <c r="CNE27" i="5"/>
  <c r="CNF27" i="5"/>
  <c r="CNG27" i="5"/>
  <c r="CNH27" i="5"/>
  <c r="CNI27" i="5"/>
  <c r="CNJ27" i="5"/>
  <c r="CNK27" i="5"/>
  <c r="CNL27" i="5"/>
  <c r="CNM27" i="5"/>
  <c r="CNN27" i="5"/>
  <c r="CNO27" i="5"/>
  <c r="CNP27" i="5"/>
  <c r="CNQ27" i="5"/>
  <c r="CNR27" i="5"/>
  <c r="CNS27" i="5"/>
  <c r="CNT27" i="5"/>
  <c r="CNU27" i="5"/>
  <c r="CNV27" i="5"/>
  <c r="CNW27" i="5"/>
  <c r="CNX27" i="5"/>
  <c r="CNY27" i="5"/>
  <c r="CNZ27" i="5"/>
  <c r="COA27" i="5"/>
  <c r="COB27" i="5"/>
  <c r="COC27" i="5"/>
  <c r="COD27" i="5"/>
  <c r="COE27" i="5"/>
  <c r="COF27" i="5"/>
  <c r="COG27" i="5"/>
  <c r="COH27" i="5"/>
  <c r="COI27" i="5"/>
  <c r="COJ27" i="5"/>
  <c r="COK27" i="5"/>
  <c r="COL27" i="5"/>
  <c r="COM27" i="5"/>
  <c r="CON27" i="5"/>
  <c r="COO27" i="5"/>
  <c r="COP27" i="5"/>
  <c r="COQ27" i="5"/>
  <c r="COR27" i="5"/>
  <c r="COS27" i="5"/>
  <c r="COT27" i="5"/>
  <c r="COU27" i="5"/>
  <c r="COV27" i="5"/>
  <c r="COW27" i="5"/>
  <c r="COX27" i="5"/>
  <c r="COY27" i="5"/>
  <c r="COZ27" i="5"/>
  <c r="CPA27" i="5"/>
  <c r="CPB27" i="5"/>
  <c r="CPC27" i="5"/>
  <c r="CPD27" i="5"/>
  <c r="CPE27" i="5"/>
  <c r="CPF27" i="5"/>
  <c r="CPG27" i="5"/>
  <c r="CPH27" i="5"/>
  <c r="CPI27" i="5"/>
  <c r="CPJ27" i="5"/>
  <c r="CPK27" i="5"/>
  <c r="CPL27" i="5"/>
  <c r="CPM27" i="5"/>
  <c r="CPN27" i="5"/>
  <c r="CPO27" i="5"/>
  <c r="CPP27" i="5"/>
  <c r="CPQ27" i="5"/>
  <c r="CPR27" i="5"/>
  <c r="CPS27" i="5"/>
  <c r="CPT27" i="5"/>
  <c r="CPU27" i="5"/>
  <c r="CPV27" i="5"/>
  <c r="CPW27" i="5"/>
  <c r="CPX27" i="5"/>
  <c r="CPY27" i="5"/>
  <c r="CPZ27" i="5"/>
  <c r="CQA27" i="5"/>
  <c r="CQB27" i="5"/>
  <c r="CQC27" i="5"/>
  <c r="CQD27" i="5"/>
  <c r="CQE27" i="5"/>
  <c r="CQF27" i="5"/>
  <c r="CQG27" i="5"/>
  <c r="CQH27" i="5"/>
  <c r="CQI27" i="5"/>
  <c r="CQJ27" i="5"/>
  <c r="CQK27" i="5"/>
  <c r="CQL27" i="5"/>
  <c r="CQM27" i="5"/>
  <c r="CQN27" i="5"/>
  <c r="CQO27" i="5"/>
  <c r="CQP27" i="5"/>
  <c r="CQQ27" i="5"/>
  <c r="CQR27" i="5"/>
  <c r="CQS27" i="5"/>
  <c r="CQT27" i="5"/>
  <c r="CQU27" i="5"/>
  <c r="CQV27" i="5"/>
  <c r="CQW27" i="5"/>
  <c r="CQX27" i="5"/>
  <c r="CQY27" i="5"/>
  <c r="CQZ27" i="5"/>
  <c r="CRA27" i="5"/>
  <c r="CRB27" i="5"/>
  <c r="CRC27" i="5"/>
  <c r="CRD27" i="5"/>
  <c r="CRE27" i="5"/>
  <c r="CRF27" i="5"/>
  <c r="CRG27" i="5"/>
  <c r="CRH27" i="5"/>
  <c r="CRI27" i="5"/>
  <c r="CRJ27" i="5"/>
  <c r="CRK27" i="5"/>
  <c r="CRL27" i="5"/>
  <c r="CRM27" i="5"/>
  <c r="CRN27" i="5"/>
  <c r="CRO27" i="5"/>
  <c r="CRP27" i="5"/>
  <c r="CRQ27" i="5"/>
  <c r="CRR27" i="5"/>
  <c r="CRS27" i="5"/>
  <c r="CRT27" i="5"/>
  <c r="CRU27" i="5"/>
  <c r="CRV27" i="5"/>
  <c r="CRW27" i="5"/>
  <c r="CRX27" i="5"/>
  <c r="CRY27" i="5"/>
  <c r="CRZ27" i="5"/>
  <c r="CSA27" i="5"/>
  <c r="CSB27" i="5"/>
  <c r="CSC27" i="5"/>
  <c r="CSD27" i="5"/>
  <c r="CSE27" i="5"/>
  <c r="CSF27" i="5"/>
  <c r="CSG27" i="5"/>
  <c r="CSH27" i="5"/>
  <c r="CSI27" i="5"/>
  <c r="CSJ27" i="5"/>
  <c r="CSK27" i="5"/>
  <c r="CSL27" i="5"/>
  <c r="CSM27" i="5"/>
  <c r="CSN27" i="5"/>
  <c r="CSO27" i="5"/>
  <c r="CSP27" i="5"/>
  <c r="CSQ27" i="5"/>
  <c r="CSR27" i="5"/>
  <c r="CSS27" i="5"/>
  <c r="CST27" i="5"/>
  <c r="CSU27" i="5"/>
  <c r="CSV27" i="5"/>
  <c r="CSW27" i="5"/>
  <c r="CSX27" i="5"/>
  <c r="CSY27" i="5"/>
  <c r="CSZ27" i="5"/>
  <c r="CTA27" i="5"/>
  <c r="CTB27" i="5"/>
  <c r="CTC27" i="5"/>
  <c r="CTD27" i="5"/>
  <c r="CTE27" i="5"/>
  <c r="CTF27" i="5"/>
  <c r="CTG27" i="5"/>
  <c r="CTH27" i="5"/>
  <c r="CTI27" i="5"/>
  <c r="CTJ27" i="5"/>
  <c r="CTK27" i="5"/>
  <c r="CTL27" i="5"/>
  <c r="CTM27" i="5"/>
  <c r="CTN27" i="5"/>
  <c r="CTO27" i="5"/>
  <c r="CTP27" i="5"/>
  <c r="CTQ27" i="5"/>
  <c r="CTR27" i="5"/>
  <c r="CTS27" i="5"/>
  <c r="CTT27" i="5"/>
  <c r="CTU27" i="5"/>
  <c r="CTV27" i="5"/>
  <c r="CTW27" i="5"/>
  <c r="CTX27" i="5"/>
  <c r="CTY27" i="5"/>
  <c r="CTZ27" i="5"/>
  <c r="CUA27" i="5"/>
  <c r="CUB27" i="5"/>
  <c r="CUC27" i="5"/>
  <c r="CUD27" i="5"/>
  <c r="CUE27" i="5"/>
  <c r="CUF27" i="5"/>
  <c r="CUG27" i="5"/>
  <c r="CUH27" i="5"/>
  <c r="CUI27" i="5"/>
  <c r="CUJ27" i="5"/>
  <c r="CUK27" i="5"/>
  <c r="CUL27" i="5"/>
  <c r="CUM27" i="5"/>
  <c r="CUN27" i="5"/>
  <c r="CUO27" i="5"/>
  <c r="CUP27" i="5"/>
  <c r="CUQ27" i="5"/>
  <c r="CUR27" i="5"/>
  <c r="CUS27" i="5"/>
  <c r="CUT27" i="5"/>
  <c r="CUU27" i="5"/>
  <c r="CUV27" i="5"/>
  <c r="CUW27" i="5"/>
  <c r="CUX27" i="5"/>
  <c r="CUY27" i="5"/>
  <c r="CUZ27" i="5"/>
  <c r="CVA27" i="5"/>
  <c r="CVB27" i="5"/>
  <c r="CVC27" i="5"/>
  <c r="BEV28" i="5"/>
  <c r="BEW28" i="5"/>
  <c r="BEX28" i="5"/>
  <c r="BEY28" i="5"/>
  <c r="BEZ28" i="5"/>
  <c r="BFA28" i="5"/>
  <c r="BFB28" i="5"/>
  <c r="BFC28" i="5"/>
  <c r="BFD28" i="5"/>
  <c r="BFE28" i="5"/>
  <c r="BFF28" i="5"/>
  <c r="BFG28" i="5"/>
  <c r="BFH28" i="5"/>
  <c r="BFI28" i="5"/>
  <c r="BFJ28" i="5"/>
  <c r="BFK28" i="5"/>
  <c r="BFL28" i="5"/>
  <c r="BFM28" i="5"/>
  <c r="BFN28" i="5"/>
  <c r="BFO28" i="5"/>
  <c r="BFP28" i="5"/>
  <c r="BFQ28" i="5"/>
  <c r="BFR28" i="5"/>
  <c r="BFS28" i="5"/>
  <c r="BFT28" i="5"/>
  <c r="BFU28" i="5"/>
  <c r="BFV28" i="5"/>
  <c r="BFW28" i="5"/>
  <c r="BFX28" i="5"/>
  <c r="BFY28" i="5"/>
  <c r="BFZ28" i="5"/>
  <c r="BGA28" i="5"/>
  <c r="BGB28" i="5"/>
  <c r="BGC28" i="5"/>
  <c r="BGD28" i="5"/>
  <c r="BGE28" i="5"/>
  <c r="BGF28" i="5"/>
  <c r="BGG28" i="5"/>
  <c r="BGH28" i="5"/>
  <c r="BGI28" i="5"/>
  <c r="BGJ28" i="5"/>
  <c r="BGK28" i="5"/>
  <c r="BGL28" i="5"/>
  <c r="BGM28" i="5"/>
  <c r="BGN28" i="5"/>
  <c r="BGO28" i="5"/>
  <c r="BGP28" i="5"/>
  <c r="BGQ28" i="5"/>
  <c r="BGR28" i="5"/>
  <c r="BGS28" i="5"/>
  <c r="BGT28" i="5"/>
  <c r="BGU28" i="5"/>
  <c r="BGV28" i="5"/>
  <c r="BGW28" i="5"/>
  <c r="BGX28" i="5"/>
  <c r="BGY28" i="5"/>
  <c r="BGZ28" i="5"/>
  <c r="BHA28" i="5"/>
  <c r="BHB28" i="5"/>
  <c r="BHC28" i="5"/>
  <c r="BHD28" i="5"/>
  <c r="BHE28" i="5"/>
  <c r="BHF28" i="5"/>
  <c r="BHG28" i="5"/>
  <c r="BHH28" i="5"/>
  <c r="BHI28" i="5"/>
  <c r="BHJ28" i="5"/>
  <c r="BHK28" i="5"/>
  <c r="BHL28" i="5"/>
  <c r="BHM28" i="5"/>
  <c r="BHN28" i="5"/>
  <c r="BHO28" i="5"/>
  <c r="BHP28" i="5"/>
  <c r="BHQ28" i="5"/>
  <c r="BHR28" i="5"/>
  <c r="BHS28" i="5"/>
  <c r="BHT28" i="5"/>
  <c r="BHU28" i="5"/>
  <c r="BHV28" i="5"/>
  <c r="BHW28" i="5"/>
  <c r="BHX28" i="5"/>
  <c r="BHY28" i="5"/>
  <c r="BHZ28" i="5"/>
  <c r="BIA28" i="5"/>
  <c r="BIB28" i="5"/>
  <c r="BIC28" i="5"/>
  <c r="BID28" i="5"/>
  <c r="BIE28" i="5"/>
  <c r="BIF28" i="5"/>
  <c r="BIG28" i="5"/>
  <c r="BIH28" i="5"/>
  <c r="BII28" i="5"/>
  <c r="BIJ28" i="5"/>
  <c r="BIK28" i="5"/>
  <c r="BIL28" i="5"/>
  <c r="BIM28" i="5"/>
  <c r="BIN28" i="5"/>
  <c r="BIO28" i="5"/>
  <c r="BIP28" i="5"/>
  <c r="BIQ28" i="5"/>
  <c r="BIR28" i="5"/>
  <c r="BIS28" i="5"/>
  <c r="BIT28" i="5"/>
  <c r="BIU28" i="5"/>
  <c r="BIV28" i="5"/>
  <c r="BIW28" i="5"/>
  <c r="BIX28" i="5"/>
  <c r="BIY28" i="5"/>
  <c r="BIZ28" i="5"/>
  <c r="BJA28" i="5"/>
  <c r="BJB28" i="5"/>
  <c r="BJC28" i="5"/>
  <c r="BJD28" i="5"/>
  <c r="BJE28" i="5"/>
  <c r="BJF28" i="5"/>
  <c r="BJG28" i="5"/>
  <c r="BJH28" i="5"/>
  <c r="BJI28" i="5"/>
  <c r="BJJ28" i="5"/>
  <c r="BJK28" i="5"/>
  <c r="BJL28" i="5"/>
  <c r="BJM28" i="5"/>
  <c r="BJN28" i="5"/>
  <c r="BJO28" i="5"/>
  <c r="BJP28" i="5"/>
  <c r="BJQ28" i="5"/>
  <c r="BJR28" i="5"/>
  <c r="BJS28" i="5"/>
  <c r="BJT28" i="5"/>
  <c r="BJU28" i="5"/>
  <c r="BJV28" i="5"/>
  <c r="BJW28" i="5"/>
  <c r="BJX28" i="5"/>
  <c r="BJY28" i="5"/>
  <c r="BJZ28" i="5"/>
  <c r="BKA28" i="5"/>
  <c r="BKB28" i="5"/>
  <c r="BKC28" i="5"/>
  <c r="BKD28" i="5"/>
  <c r="BKE28" i="5"/>
  <c r="BKF28" i="5"/>
  <c r="BKG28" i="5"/>
  <c r="BKH28" i="5"/>
  <c r="BKI28" i="5"/>
  <c r="BKJ28" i="5"/>
  <c r="BKK28" i="5"/>
  <c r="BKL28" i="5"/>
  <c r="BKM28" i="5"/>
  <c r="BKN28" i="5"/>
  <c r="BKO28" i="5"/>
  <c r="BKP28" i="5"/>
  <c r="BKQ28" i="5"/>
  <c r="BKR28" i="5"/>
  <c r="BKS28" i="5"/>
  <c r="BKT28" i="5"/>
  <c r="BKU28" i="5"/>
  <c r="BKV28" i="5"/>
  <c r="BKW28" i="5"/>
  <c r="BKX28" i="5"/>
  <c r="BKY28" i="5"/>
  <c r="BKZ28" i="5"/>
  <c r="BLA28" i="5"/>
  <c r="BLB28" i="5"/>
  <c r="BLC28" i="5"/>
  <c r="BLD28" i="5"/>
  <c r="BLE28" i="5"/>
  <c r="BLF28" i="5"/>
  <c r="BLG28" i="5"/>
  <c r="BLH28" i="5"/>
  <c r="BLI28" i="5"/>
  <c r="BLJ28" i="5"/>
  <c r="BLK28" i="5"/>
  <c r="BLL28" i="5"/>
  <c r="BLM28" i="5"/>
  <c r="BLN28" i="5"/>
  <c r="BLO28" i="5"/>
  <c r="BLP28" i="5"/>
  <c r="BLQ28" i="5"/>
  <c r="BLR28" i="5"/>
  <c r="BLS28" i="5"/>
  <c r="BLT28" i="5"/>
  <c r="BLU28" i="5"/>
  <c r="BLV28" i="5"/>
  <c r="BLW28" i="5"/>
  <c r="BLX28" i="5"/>
  <c r="BLY28" i="5"/>
  <c r="BLZ28" i="5"/>
  <c r="BMA28" i="5"/>
  <c r="BMB28" i="5"/>
  <c r="BMC28" i="5"/>
  <c r="BMD28" i="5"/>
  <c r="BME28" i="5"/>
  <c r="BMF28" i="5"/>
  <c r="BMG28" i="5"/>
  <c r="BMH28" i="5"/>
  <c r="BMI28" i="5"/>
  <c r="BMJ28" i="5"/>
  <c r="BMK28" i="5"/>
  <c r="BML28" i="5"/>
  <c r="BMM28" i="5"/>
  <c r="BMN28" i="5"/>
  <c r="BMO28" i="5"/>
  <c r="BMP28" i="5"/>
  <c r="BMQ28" i="5"/>
  <c r="BMR28" i="5"/>
  <c r="BMS28" i="5"/>
  <c r="BMT28" i="5"/>
  <c r="BMU28" i="5"/>
  <c r="BMV28" i="5"/>
  <c r="BMW28" i="5"/>
  <c r="BMX28" i="5"/>
  <c r="BMY28" i="5"/>
  <c r="BMZ28" i="5"/>
  <c r="BNA28" i="5"/>
  <c r="BNB28" i="5"/>
  <c r="BNC28" i="5"/>
  <c r="BND28" i="5"/>
  <c r="BNE28" i="5"/>
  <c r="BNF28" i="5"/>
  <c r="BNG28" i="5"/>
  <c r="BNH28" i="5"/>
  <c r="BNI28" i="5"/>
  <c r="BNJ28" i="5"/>
  <c r="BNK28" i="5"/>
  <c r="BNL28" i="5"/>
  <c r="BNM28" i="5"/>
  <c r="BNN28" i="5"/>
  <c r="BNO28" i="5"/>
  <c r="BNP28" i="5"/>
  <c r="BNQ28" i="5"/>
  <c r="BNR28" i="5"/>
  <c r="BNS28" i="5"/>
  <c r="BNT28" i="5"/>
  <c r="BNU28" i="5"/>
  <c r="BNV28" i="5"/>
  <c r="BNW28" i="5"/>
  <c r="BNX28" i="5"/>
  <c r="BNY28" i="5"/>
  <c r="BNZ28" i="5"/>
  <c r="BOA28" i="5"/>
  <c r="BOB28" i="5"/>
  <c r="BOC28" i="5"/>
  <c r="BOD28" i="5"/>
  <c r="BOE28" i="5"/>
  <c r="BOF28" i="5"/>
  <c r="BOG28" i="5"/>
  <c r="BOH28" i="5"/>
  <c r="BOI28" i="5"/>
  <c r="BOJ28" i="5"/>
  <c r="BOK28" i="5"/>
  <c r="BOL28" i="5"/>
  <c r="BOM28" i="5"/>
  <c r="BON28" i="5"/>
  <c r="BOO28" i="5"/>
  <c r="BOP28" i="5"/>
  <c r="BOQ28" i="5"/>
  <c r="BOR28" i="5"/>
  <c r="BOS28" i="5"/>
  <c r="BOT28" i="5"/>
  <c r="BOU28" i="5"/>
  <c r="BOV28" i="5"/>
  <c r="BOW28" i="5"/>
  <c r="BOX28" i="5"/>
  <c r="BOY28" i="5"/>
  <c r="BOZ28" i="5"/>
  <c r="BPA28" i="5"/>
  <c r="BPB28" i="5"/>
  <c r="BPC28" i="5"/>
  <c r="BPD28" i="5"/>
  <c r="BPE28" i="5"/>
  <c r="BPF28" i="5"/>
  <c r="BPG28" i="5"/>
  <c r="BPH28" i="5"/>
  <c r="BPI28" i="5"/>
  <c r="BPJ28" i="5"/>
  <c r="BPK28" i="5"/>
  <c r="BPL28" i="5"/>
  <c r="BPM28" i="5"/>
  <c r="BPN28" i="5"/>
  <c r="BPO28" i="5"/>
  <c r="BPP28" i="5"/>
  <c r="BPQ28" i="5"/>
  <c r="BPR28" i="5"/>
  <c r="BPS28" i="5"/>
  <c r="BPT28" i="5"/>
  <c r="BPU28" i="5"/>
  <c r="BPV28" i="5"/>
  <c r="BPW28" i="5"/>
  <c r="BPX28" i="5"/>
  <c r="BPY28" i="5"/>
  <c r="BPZ28" i="5"/>
  <c r="BQA28" i="5"/>
  <c r="BQB28" i="5"/>
  <c r="BQC28" i="5"/>
  <c r="BQD28" i="5"/>
  <c r="BQE28" i="5"/>
  <c r="BQF28" i="5"/>
  <c r="BQG28" i="5"/>
  <c r="BQH28" i="5"/>
  <c r="BQI28" i="5"/>
  <c r="BQJ28" i="5"/>
  <c r="BQK28" i="5"/>
  <c r="BQL28" i="5"/>
  <c r="BQM28" i="5"/>
  <c r="BQN28" i="5"/>
  <c r="BQO28" i="5"/>
  <c r="BQP28" i="5"/>
  <c r="BQQ28" i="5"/>
  <c r="BQR28" i="5"/>
  <c r="BQS28" i="5"/>
  <c r="BQT28" i="5"/>
  <c r="BQU28" i="5"/>
  <c r="BQV28" i="5"/>
  <c r="BQW28" i="5"/>
  <c r="BQX28" i="5"/>
  <c r="BQY28" i="5"/>
  <c r="BQZ28" i="5"/>
  <c r="BRA28" i="5"/>
  <c r="BRB28" i="5"/>
  <c r="BRC28" i="5"/>
  <c r="BRD28" i="5"/>
  <c r="BRE28" i="5"/>
  <c r="BRF28" i="5"/>
  <c r="BRG28" i="5"/>
  <c r="BRH28" i="5"/>
  <c r="BRI28" i="5"/>
  <c r="BRJ28" i="5"/>
  <c r="BRK28" i="5"/>
  <c r="BRL28" i="5"/>
  <c r="BRM28" i="5"/>
  <c r="BRN28" i="5"/>
  <c r="BRO28" i="5"/>
  <c r="BRP28" i="5"/>
  <c r="BRQ28" i="5"/>
  <c r="BRR28" i="5"/>
  <c r="BRS28" i="5"/>
  <c r="BRT28" i="5"/>
  <c r="BRU28" i="5"/>
  <c r="BRV28" i="5"/>
  <c r="BRW28" i="5"/>
  <c r="BRX28" i="5"/>
  <c r="BRY28" i="5"/>
  <c r="BRZ28" i="5"/>
  <c r="BSA28" i="5"/>
  <c r="BSB28" i="5"/>
  <c r="BSC28" i="5"/>
  <c r="BSD28" i="5"/>
  <c r="BSE28" i="5"/>
  <c r="BSF28" i="5"/>
  <c r="BSG28" i="5"/>
  <c r="BSH28" i="5"/>
  <c r="BSI28" i="5"/>
  <c r="BSJ28" i="5"/>
  <c r="BSK28" i="5"/>
  <c r="BSL28" i="5"/>
  <c r="BSM28" i="5"/>
  <c r="BSN28" i="5"/>
  <c r="BSO28" i="5"/>
  <c r="BSP28" i="5"/>
  <c r="BSQ28" i="5"/>
  <c r="BSR28" i="5"/>
  <c r="BSS28" i="5"/>
  <c r="BST28" i="5"/>
  <c r="BSU28" i="5"/>
  <c r="BSV28" i="5"/>
  <c r="BSW28" i="5"/>
  <c r="BSX28" i="5"/>
  <c r="BSY28" i="5"/>
  <c r="BSZ28" i="5"/>
  <c r="BTA28" i="5"/>
  <c r="BTB28" i="5"/>
  <c r="BTC28" i="5"/>
  <c r="BTD28" i="5"/>
  <c r="BTE28" i="5"/>
  <c r="BTF28" i="5"/>
  <c r="BTG28" i="5"/>
  <c r="BTH28" i="5"/>
  <c r="BTI28" i="5"/>
  <c r="BTJ28" i="5"/>
  <c r="BTK28" i="5"/>
  <c r="BTL28" i="5"/>
  <c r="BTM28" i="5"/>
  <c r="BTN28" i="5"/>
  <c r="BTO28" i="5"/>
  <c r="BTP28" i="5"/>
  <c r="BTQ28" i="5"/>
  <c r="BTR28" i="5"/>
  <c r="BTS28" i="5"/>
  <c r="BTT28" i="5"/>
  <c r="BTU28" i="5"/>
  <c r="BTV28" i="5"/>
  <c r="BTW28" i="5"/>
  <c r="BTX28" i="5"/>
  <c r="BTY28" i="5"/>
  <c r="BTZ28" i="5"/>
  <c r="BUA28" i="5"/>
  <c r="BUB28" i="5"/>
  <c r="BUC28" i="5"/>
  <c r="BUD28" i="5"/>
  <c r="BUE28" i="5"/>
  <c r="BUF28" i="5"/>
  <c r="BUG28" i="5"/>
  <c r="BUH28" i="5"/>
  <c r="BUI28" i="5"/>
  <c r="BUJ28" i="5"/>
  <c r="BUK28" i="5"/>
  <c r="BUL28" i="5"/>
  <c r="BUM28" i="5"/>
  <c r="BUN28" i="5"/>
  <c r="BUO28" i="5"/>
  <c r="BUP28" i="5"/>
  <c r="BUQ28" i="5"/>
  <c r="BUR28" i="5"/>
  <c r="BUS28" i="5"/>
  <c r="BUT28" i="5"/>
  <c r="BUU28" i="5"/>
  <c r="BUV28" i="5"/>
  <c r="BUW28" i="5"/>
  <c r="BUX28" i="5"/>
  <c r="BUY28" i="5"/>
  <c r="BUZ28" i="5"/>
  <c r="BVA28" i="5"/>
  <c r="BVB28" i="5"/>
  <c r="BVC28" i="5"/>
  <c r="BVD28" i="5"/>
  <c r="BVE28" i="5"/>
  <c r="BVF28" i="5"/>
  <c r="BVG28" i="5"/>
  <c r="BVH28" i="5"/>
  <c r="BVI28" i="5"/>
  <c r="BVJ28" i="5"/>
  <c r="BVK28" i="5"/>
  <c r="BVL28" i="5"/>
  <c r="BVM28" i="5"/>
  <c r="BVN28" i="5"/>
  <c r="BVO28" i="5"/>
  <c r="BVP28" i="5"/>
  <c r="BVQ28" i="5"/>
  <c r="BVR28" i="5"/>
  <c r="BVS28" i="5"/>
  <c r="BVT28" i="5"/>
  <c r="BVU28" i="5"/>
  <c r="BVV28" i="5"/>
  <c r="BVW28" i="5"/>
  <c r="BVX28" i="5"/>
  <c r="BVY28" i="5"/>
  <c r="BVZ28" i="5"/>
  <c r="BWA28" i="5"/>
  <c r="BWB28" i="5"/>
  <c r="BWC28" i="5"/>
  <c r="BWD28" i="5"/>
  <c r="BWE28" i="5"/>
  <c r="BWF28" i="5"/>
  <c r="BWG28" i="5"/>
  <c r="BWH28" i="5"/>
  <c r="BWI28" i="5"/>
  <c r="BWJ28" i="5"/>
  <c r="BWK28" i="5"/>
  <c r="BWL28" i="5"/>
  <c r="BWM28" i="5"/>
  <c r="BWN28" i="5"/>
  <c r="BWO28" i="5"/>
  <c r="BWP28" i="5"/>
  <c r="BWQ28" i="5"/>
  <c r="BWR28" i="5"/>
  <c r="BWS28" i="5"/>
  <c r="BWT28" i="5"/>
  <c r="BWU28" i="5"/>
  <c r="BWV28" i="5"/>
  <c r="BWW28" i="5"/>
  <c r="BWX28" i="5"/>
  <c r="BWY28" i="5"/>
  <c r="BWZ28" i="5"/>
  <c r="BXA28" i="5"/>
  <c r="BXB28" i="5"/>
  <c r="BXC28" i="5"/>
  <c r="BXD28" i="5"/>
  <c r="BXE28" i="5"/>
  <c r="BXF28" i="5"/>
  <c r="BXG28" i="5"/>
  <c r="BXH28" i="5"/>
  <c r="BXI28" i="5"/>
  <c r="BXJ28" i="5"/>
  <c r="BXK28" i="5"/>
  <c r="BXL28" i="5"/>
  <c r="BXM28" i="5"/>
  <c r="BXN28" i="5"/>
  <c r="BXO28" i="5"/>
  <c r="BXP28" i="5"/>
  <c r="BXQ28" i="5"/>
  <c r="BXR28" i="5"/>
  <c r="BXS28" i="5"/>
  <c r="BXT28" i="5"/>
  <c r="BXU28" i="5"/>
  <c r="BXV28" i="5"/>
  <c r="BXW28" i="5"/>
  <c r="BXX28" i="5"/>
  <c r="BXY28" i="5"/>
  <c r="BXZ28" i="5"/>
  <c r="BYA28" i="5"/>
  <c r="BYB28" i="5"/>
  <c r="BYC28" i="5"/>
  <c r="BYD28" i="5"/>
  <c r="BYE28" i="5"/>
  <c r="BYF28" i="5"/>
  <c r="BYG28" i="5"/>
  <c r="BYH28" i="5"/>
  <c r="BYI28" i="5"/>
  <c r="BYJ28" i="5"/>
  <c r="BYK28" i="5"/>
  <c r="BYL28" i="5"/>
  <c r="BYM28" i="5"/>
  <c r="BYN28" i="5"/>
  <c r="BYO28" i="5"/>
  <c r="BYP28" i="5"/>
  <c r="BYQ28" i="5"/>
  <c r="BYR28" i="5"/>
  <c r="BYS28" i="5"/>
  <c r="BYT28" i="5"/>
  <c r="BYU28" i="5"/>
  <c r="BYV28" i="5"/>
  <c r="BYW28" i="5"/>
  <c r="BYX28" i="5"/>
  <c r="BYY28" i="5"/>
  <c r="BYZ28" i="5"/>
  <c r="BZA28" i="5"/>
  <c r="BZB28" i="5"/>
  <c r="BZC28" i="5"/>
  <c r="BZD28" i="5"/>
  <c r="BZE28" i="5"/>
  <c r="BZF28" i="5"/>
  <c r="BZG28" i="5"/>
  <c r="BZH28" i="5"/>
  <c r="BZI28" i="5"/>
  <c r="BZJ28" i="5"/>
  <c r="BZK28" i="5"/>
  <c r="BZL28" i="5"/>
  <c r="BZM28" i="5"/>
  <c r="BZN28" i="5"/>
  <c r="BZO28" i="5"/>
  <c r="BZP28" i="5"/>
  <c r="BZQ28" i="5"/>
  <c r="BZR28" i="5"/>
  <c r="BZS28" i="5"/>
  <c r="BZT28" i="5"/>
  <c r="BZU28" i="5"/>
  <c r="BZV28" i="5"/>
  <c r="BZW28" i="5"/>
  <c r="BZX28" i="5"/>
  <c r="BZY28" i="5"/>
  <c r="BZZ28" i="5"/>
  <c r="CAA28" i="5"/>
  <c r="CAB28" i="5"/>
  <c r="CAC28" i="5"/>
  <c r="CAD28" i="5"/>
  <c r="CAE28" i="5"/>
  <c r="CAF28" i="5"/>
  <c r="CAG28" i="5"/>
  <c r="CAH28" i="5"/>
  <c r="CAI28" i="5"/>
  <c r="CAJ28" i="5"/>
  <c r="CAK28" i="5"/>
  <c r="CAL28" i="5"/>
  <c r="CAM28" i="5"/>
  <c r="CAN28" i="5"/>
  <c r="CAO28" i="5"/>
  <c r="CAP28" i="5"/>
  <c r="CAQ28" i="5"/>
  <c r="CAR28" i="5"/>
  <c r="CAS28" i="5"/>
  <c r="CAT28" i="5"/>
  <c r="CAU28" i="5"/>
  <c r="CAV28" i="5"/>
  <c r="CAW28" i="5"/>
  <c r="CAX28" i="5"/>
  <c r="CAY28" i="5"/>
  <c r="CAZ28" i="5"/>
  <c r="CBA28" i="5"/>
  <c r="CBB28" i="5"/>
  <c r="CBC28" i="5"/>
  <c r="CBD28" i="5"/>
  <c r="CBE28" i="5"/>
  <c r="CBF28" i="5"/>
  <c r="CBG28" i="5"/>
  <c r="CBH28" i="5"/>
  <c r="CBI28" i="5"/>
  <c r="CBJ28" i="5"/>
  <c r="CBK28" i="5"/>
  <c r="CBL28" i="5"/>
  <c r="CBM28" i="5"/>
  <c r="CBN28" i="5"/>
  <c r="CBO28" i="5"/>
  <c r="CBP28" i="5"/>
  <c r="CBQ28" i="5"/>
  <c r="CBR28" i="5"/>
  <c r="CBS28" i="5"/>
  <c r="CBT28" i="5"/>
  <c r="CBU28" i="5"/>
  <c r="CBV28" i="5"/>
  <c r="CBW28" i="5"/>
  <c r="CBX28" i="5"/>
  <c r="CBY28" i="5"/>
  <c r="CBZ28" i="5"/>
  <c r="CCA28" i="5"/>
  <c r="CCB28" i="5"/>
  <c r="CCC28" i="5"/>
  <c r="CCD28" i="5"/>
  <c r="CCE28" i="5"/>
  <c r="CCF28" i="5"/>
  <c r="CCG28" i="5"/>
  <c r="CCH28" i="5"/>
  <c r="CCI28" i="5"/>
  <c r="CCJ28" i="5"/>
  <c r="CCK28" i="5"/>
  <c r="CCL28" i="5"/>
  <c r="CCM28" i="5"/>
  <c r="CCN28" i="5"/>
  <c r="CCO28" i="5"/>
  <c r="CCP28" i="5"/>
  <c r="CCQ28" i="5"/>
  <c r="CCR28" i="5"/>
  <c r="CCS28" i="5"/>
  <c r="CCT28" i="5"/>
  <c r="CCU28" i="5"/>
  <c r="CCV28" i="5"/>
  <c r="CCW28" i="5"/>
  <c r="CCX28" i="5"/>
  <c r="CCY28" i="5"/>
  <c r="CCZ28" i="5"/>
  <c r="CDA28" i="5"/>
  <c r="CDB28" i="5"/>
  <c r="CDC28" i="5"/>
  <c r="CDD28" i="5"/>
  <c r="CDE28" i="5"/>
  <c r="CDF28" i="5"/>
  <c r="CDG28" i="5"/>
  <c r="CDH28" i="5"/>
  <c r="CDI28" i="5"/>
  <c r="CDJ28" i="5"/>
  <c r="CDK28" i="5"/>
  <c r="CDL28" i="5"/>
  <c r="CDM28" i="5"/>
  <c r="CDN28" i="5"/>
  <c r="CDO28" i="5"/>
  <c r="CDP28" i="5"/>
  <c r="CDQ28" i="5"/>
  <c r="CDR28" i="5"/>
  <c r="CDS28" i="5"/>
  <c r="CDT28" i="5"/>
  <c r="CDU28" i="5"/>
  <c r="CDV28" i="5"/>
  <c r="CDW28" i="5"/>
  <c r="CDX28" i="5"/>
  <c r="CDY28" i="5"/>
  <c r="CDZ28" i="5"/>
  <c r="CEA28" i="5"/>
  <c r="CEB28" i="5"/>
  <c r="CEC28" i="5"/>
  <c r="CED28" i="5"/>
  <c r="CEE28" i="5"/>
  <c r="CEF28" i="5"/>
  <c r="CEG28" i="5"/>
  <c r="CEH28" i="5"/>
  <c r="CEI28" i="5"/>
  <c r="CEJ28" i="5"/>
  <c r="CEK28" i="5"/>
  <c r="CEL28" i="5"/>
  <c r="CEM28" i="5"/>
  <c r="CEN28" i="5"/>
  <c r="CEO28" i="5"/>
  <c r="CEP28" i="5"/>
  <c r="CEQ28" i="5"/>
  <c r="CER28" i="5"/>
  <c r="CES28" i="5"/>
  <c r="CET28" i="5"/>
  <c r="CEU28" i="5"/>
  <c r="CEV28" i="5"/>
  <c r="CEW28" i="5"/>
  <c r="CEX28" i="5"/>
  <c r="CEY28" i="5"/>
  <c r="CEZ28" i="5"/>
  <c r="CFA28" i="5"/>
  <c r="CFB28" i="5"/>
  <c r="CFC28" i="5"/>
  <c r="CFD28" i="5"/>
  <c r="CFE28" i="5"/>
  <c r="CFF28" i="5"/>
  <c r="CFG28" i="5"/>
  <c r="CFH28" i="5"/>
  <c r="CFI28" i="5"/>
  <c r="CFJ28" i="5"/>
  <c r="CFK28" i="5"/>
  <c r="CFL28" i="5"/>
  <c r="CFM28" i="5"/>
  <c r="CFN28" i="5"/>
  <c r="CFO28" i="5"/>
  <c r="CFP28" i="5"/>
  <c r="CFQ28" i="5"/>
  <c r="CFR28" i="5"/>
  <c r="CFS28" i="5"/>
  <c r="CFT28" i="5"/>
  <c r="CFU28" i="5"/>
  <c r="CFV28" i="5"/>
  <c r="CFW28" i="5"/>
  <c r="CFX28" i="5"/>
  <c r="CFY28" i="5"/>
  <c r="CFZ28" i="5"/>
  <c r="CGA28" i="5"/>
  <c r="CGB28" i="5"/>
  <c r="CGC28" i="5"/>
  <c r="CGD28" i="5"/>
  <c r="CGE28" i="5"/>
  <c r="CGF28" i="5"/>
  <c r="CGG28" i="5"/>
  <c r="CGH28" i="5"/>
  <c r="CGI28" i="5"/>
  <c r="CGJ28" i="5"/>
  <c r="CGK28" i="5"/>
  <c r="CGL28" i="5"/>
  <c r="CGM28" i="5"/>
  <c r="CGN28" i="5"/>
  <c r="CGO28" i="5"/>
  <c r="CGP28" i="5"/>
  <c r="CGQ28" i="5"/>
  <c r="CGR28" i="5"/>
  <c r="CGS28" i="5"/>
  <c r="CGT28" i="5"/>
  <c r="CGU28" i="5"/>
  <c r="CGV28" i="5"/>
  <c r="CGW28" i="5"/>
  <c r="CGX28" i="5"/>
  <c r="CGY28" i="5"/>
  <c r="CGZ28" i="5"/>
  <c r="CHA28" i="5"/>
  <c r="CHB28" i="5"/>
  <c r="CHC28" i="5"/>
  <c r="CHD28" i="5"/>
  <c r="CHE28" i="5"/>
  <c r="CHF28" i="5"/>
  <c r="CHG28" i="5"/>
  <c r="CHH28" i="5"/>
  <c r="CHI28" i="5"/>
  <c r="CHJ28" i="5"/>
  <c r="CHK28" i="5"/>
  <c r="CHL28" i="5"/>
  <c r="CHM28" i="5"/>
  <c r="CHN28" i="5"/>
  <c r="CHO28" i="5"/>
  <c r="CHP28" i="5"/>
  <c r="CHQ28" i="5"/>
  <c r="CHR28" i="5"/>
  <c r="CHS28" i="5"/>
  <c r="CHT28" i="5"/>
  <c r="CHU28" i="5"/>
  <c r="CHV28" i="5"/>
  <c r="CHW28" i="5"/>
  <c r="CHX28" i="5"/>
  <c r="CHY28" i="5"/>
  <c r="CHZ28" i="5"/>
  <c r="CIA28" i="5"/>
  <c r="CIB28" i="5"/>
  <c r="CIC28" i="5"/>
  <c r="CID28" i="5"/>
  <c r="CIE28" i="5"/>
  <c r="CIF28" i="5"/>
  <c r="CIG28" i="5"/>
  <c r="CIH28" i="5"/>
  <c r="CII28" i="5"/>
  <c r="CIJ28" i="5"/>
  <c r="CIK28" i="5"/>
  <c r="CIL28" i="5"/>
  <c r="CIM28" i="5"/>
  <c r="CIN28" i="5"/>
  <c r="CIO28" i="5"/>
  <c r="CIP28" i="5"/>
  <c r="CIQ28" i="5"/>
  <c r="CIR28" i="5"/>
  <c r="CIS28" i="5"/>
  <c r="CIT28" i="5"/>
  <c r="CIU28" i="5"/>
  <c r="CIV28" i="5"/>
  <c r="CIW28" i="5"/>
  <c r="CIX28" i="5"/>
  <c r="CIY28" i="5"/>
  <c r="CIZ28" i="5"/>
  <c r="CJA28" i="5"/>
  <c r="CJB28" i="5"/>
  <c r="CJC28" i="5"/>
  <c r="CJD28" i="5"/>
  <c r="CJE28" i="5"/>
  <c r="CJF28" i="5"/>
  <c r="CJG28" i="5"/>
  <c r="CJH28" i="5"/>
  <c r="CJI28" i="5"/>
  <c r="CJJ28" i="5"/>
  <c r="CJK28" i="5"/>
  <c r="CJL28" i="5"/>
  <c r="CJM28" i="5"/>
  <c r="CJN28" i="5"/>
  <c r="CJO28" i="5"/>
  <c r="CJP28" i="5"/>
  <c r="CJQ28" i="5"/>
  <c r="CJR28" i="5"/>
  <c r="CJS28" i="5"/>
  <c r="CJT28" i="5"/>
  <c r="CJU28" i="5"/>
  <c r="CJV28" i="5"/>
  <c r="CJW28" i="5"/>
  <c r="CJX28" i="5"/>
  <c r="CJY28" i="5"/>
  <c r="CJZ28" i="5"/>
  <c r="CKA28" i="5"/>
  <c r="CKB28" i="5"/>
  <c r="CKC28" i="5"/>
  <c r="CKD28" i="5"/>
  <c r="CKE28" i="5"/>
  <c r="CKF28" i="5"/>
  <c r="CKG28" i="5"/>
  <c r="CKH28" i="5"/>
  <c r="CKI28" i="5"/>
  <c r="CKJ28" i="5"/>
  <c r="CKK28" i="5"/>
  <c r="CKL28" i="5"/>
  <c r="CKM28" i="5"/>
  <c r="CKN28" i="5"/>
  <c r="CKO28" i="5"/>
  <c r="CKP28" i="5"/>
  <c r="CKQ28" i="5"/>
  <c r="CKR28" i="5"/>
  <c r="CKS28" i="5"/>
  <c r="CKT28" i="5"/>
  <c r="CKU28" i="5"/>
  <c r="CKV28" i="5"/>
  <c r="CKW28" i="5"/>
  <c r="CKX28" i="5"/>
  <c r="CKY28" i="5"/>
  <c r="CKZ28" i="5"/>
  <c r="CLA28" i="5"/>
  <c r="CLB28" i="5"/>
  <c r="CLC28" i="5"/>
  <c r="CLD28" i="5"/>
  <c r="CLE28" i="5"/>
  <c r="CLF28" i="5"/>
  <c r="CLG28" i="5"/>
  <c r="CLH28" i="5"/>
  <c r="CLI28" i="5"/>
  <c r="CLJ28" i="5"/>
  <c r="CLK28" i="5"/>
  <c r="CLL28" i="5"/>
  <c r="CLM28" i="5"/>
  <c r="CLN28" i="5"/>
  <c r="CLO28" i="5"/>
  <c r="CLP28" i="5"/>
  <c r="CLQ28" i="5"/>
  <c r="CLR28" i="5"/>
  <c r="CLS28" i="5"/>
  <c r="CLT28" i="5"/>
  <c r="CLU28" i="5"/>
  <c r="CLV28" i="5"/>
  <c r="CLW28" i="5"/>
  <c r="CLX28" i="5"/>
  <c r="CLY28" i="5"/>
  <c r="CLZ28" i="5"/>
  <c r="CMA28" i="5"/>
  <c r="CMB28" i="5"/>
  <c r="CMC28" i="5"/>
  <c r="CMD28" i="5"/>
  <c r="CME28" i="5"/>
  <c r="CMF28" i="5"/>
  <c r="CMG28" i="5"/>
  <c r="CMH28" i="5"/>
  <c r="CMI28" i="5"/>
  <c r="CMJ28" i="5"/>
  <c r="CMK28" i="5"/>
  <c r="CML28" i="5"/>
  <c r="CMM28" i="5"/>
  <c r="CMN28" i="5"/>
  <c r="CMO28" i="5"/>
  <c r="CMP28" i="5"/>
  <c r="CMQ28" i="5"/>
  <c r="CMR28" i="5"/>
  <c r="CMS28" i="5"/>
  <c r="CMT28" i="5"/>
  <c r="CMU28" i="5"/>
  <c r="CMV28" i="5"/>
  <c r="CMW28" i="5"/>
  <c r="CMX28" i="5"/>
  <c r="CMY28" i="5"/>
  <c r="CMZ28" i="5"/>
  <c r="CNA28" i="5"/>
  <c r="CNB28" i="5"/>
  <c r="CNC28" i="5"/>
  <c r="CND28" i="5"/>
  <c r="CNE28" i="5"/>
  <c r="CNF28" i="5"/>
  <c r="CNG28" i="5"/>
  <c r="CNH28" i="5"/>
  <c r="CNI28" i="5"/>
  <c r="CNJ28" i="5"/>
  <c r="CNK28" i="5"/>
  <c r="CNL28" i="5"/>
  <c r="CNM28" i="5"/>
  <c r="CNN28" i="5"/>
  <c r="CNO28" i="5"/>
  <c r="CNP28" i="5"/>
  <c r="CNQ28" i="5"/>
  <c r="CNR28" i="5"/>
  <c r="CNS28" i="5"/>
  <c r="CNT28" i="5"/>
  <c r="CNU28" i="5"/>
  <c r="CNV28" i="5"/>
  <c r="CNW28" i="5"/>
  <c r="CNX28" i="5"/>
  <c r="CNY28" i="5"/>
  <c r="CNZ28" i="5"/>
  <c r="COA28" i="5"/>
  <c r="COB28" i="5"/>
  <c r="COC28" i="5"/>
  <c r="COD28" i="5"/>
  <c r="COE28" i="5"/>
  <c r="COF28" i="5"/>
  <c r="COG28" i="5"/>
  <c r="COH28" i="5"/>
  <c r="COI28" i="5"/>
  <c r="COJ28" i="5"/>
  <c r="COK28" i="5"/>
  <c r="COL28" i="5"/>
  <c r="COM28" i="5"/>
  <c r="CON28" i="5"/>
  <c r="COO28" i="5"/>
  <c r="COP28" i="5"/>
  <c r="COQ28" i="5"/>
  <c r="COR28" i="5"/>
  <c r="COS28" i="5"/>
  <c r="COT28" i="5"/>
  <c r="COU28" i="5"/>
  <c r="COV28" i="5"/>
  <c r="COW28" i="5"/>
  <c r="COX28" i="5"/>
  <c r="COY28" i="5"/>
  <c r="COZ28" i="5"/>
  <c r="CPA28" i="5"/>
  <c r="CPB28" i="5"/>
  <c r="CPC28" i="5"/>
  <c r="CPD28" i="5"/>
  <c r="CPE28" i="5"/>
  <c r="CPF28" i="5"/>
  <c r="CPG28" i="5"/>
  <c r="CPH28" i="5"/>
  <c r="CPI28" i="5"/>
  <c r="CPJ28" i="5"/>
  <c r="CPK28" i="5"/>
  <c r="CPL28" i="5"/>
  <c r="CPM28" i="5"/>
  <c r="CPN28" i="5"/>
  <c r="CPO28" i="5"/>
  <c r="CPP28" i="5"/>
  <c r="CPQ28" i="5"/>
  <c r="CPR28" i="5"/>
  <c r="CPS28" i="5"/>
  <c r="CPT28" i="5"/>
  <c r="CPU28" i="5"/>
  <c r="CPV28" i="5"/>
  <c r="CPW28" i="5"/>
  <c r="CPX28" i="5"/>
  <c r="CPY28" i="5"/>
  <c r="CPZ28" i="5"/>
  <c r="CQA28" i="5"/>
  <c r="CQB28" i="5"/>
  <c r="CQC28" i="5"/>
  <c r="CQD28" i="5"/>
  <c r="CQE28" i="5"/>
  <c r="CQF28" i="5"/>
  <c r="CQG28" i="5"/>
  <c r="CQH28" i="5"/>
  <c r="CQI28" i="5"/>
  <c r="CQJ28" i="5"/>
  <c r="CQK28" i="5"/>
  <c r="CQL28" i="5"/>
  <c r="CQM28" i="5"/>
  <c r="CQN28" i="5"/>
  <c r="CQO28" i="5"/>
  <c r="CQP28" i="5"/>
  <c r="CQQ28" i="5"/>
  <c r="CQR28" i="5"/>
  <c r="CQS28" i="5"/>
  <c r="CQT28" i="5"/>
  <c r="CQU28" i="5"/>
  <c r="CQV28" i="5"/>
  <c r="CQW28" i="5"/>
  <c r="CQX28" i="5"/>
  <c r="CQY28" i="5"/>
  <c r="CQZ28" i="5"/>
  <c r="CRA28" i="5"/>
  <c r="CRB28" i="5"/>
  <c r="CRC28" i="5"/>
  <c r="CRD28" i="5"/>
  <c r="CRE28" i="5"/>
  <c r="CRF28" i="5"/>
  <c r="CRG28" i="5"/>
  <c r="CRH28" i="5"/>
  <c r="CRI28" i="5"/>
  <c r="CRJ28" i="5"/>
  <c r="CRK28" i="5"/>
  <c r="CRL28" i="5"/>
  <c r="CRM28" i="5"/>
  <c r="CRN28" i="5"/>
  <c r="CRO28" i="5"/>
  <c r="CRP28" i="5"/>
  <c r="CRQ28" i="5"/>
  <c r="CRR28" i="5"/>
  <c r="CRS28" i="5"/>
  <c r="CRT28" i="5"/>
  <c r="CRU28" i="5"/>
  <c r="CRV28" i="5"/>
  <c r="CRW28" i="5"/>
  <c r="CRX28" i="5"/>
  <c r="CRY28" i="5"/>
  <c r="CRZ28" i="5"/>
  <c r="CSA28" i="5"/>
  <c r="CSB28" i="5"/>
  <c r="CSC28" i="5"/>
  <c r="CSD28" i="5"/>
  <c r="CSE28" i="5"/>
  <c r="CSF28" i="5"/>
  <c r="CSG28" i="5"/>
  <c r="CSH28" i="5"/>
  <c r="CSI28" i="5"/>
  <c r="CSJ28" i="5"/>
  <c r="CSK28" i="5"/>
  <c r="CSL28" i="5"/>
  <c r="CSM28" i="5"/>
  <c r="CSN28" i="5"/>
  <c r="CSO28" i="5"/>
  <c r="CSP28" i="5"/>
  <c r="CSQ28" i="5"/>
  <c r="CSR28" i="5"/>
  <c r="CSS28" i="5"/>
  <c r="CST28" i="5"/>
  <c r="CSU28" i="5"/>
  <c r="CSV28" i="5"/>
  <c r="CSW28" i="5"/>
  <c r="CSX28" i="5"/>
  <c r="CSY28" i="5"/>
  <c r="CSZ28" i="5"/>
  <c r="CTA28" i="5"/>
  <c r="CTB28" i="5"/>
  <c r="CTC28" i="5"/>
  <c r="CTD28" i="5"/>
  <c r="CTE28" i="5"/>
  <c r="CTF28" i="5"/>
  <c r="CTG28" i="5"/>
  <c r="CTH28" i="5"/>
  <c r="CTI28" i="5"/>
  <c r="CTJ28" i="5"/>
  <c r="CTK28" i="5"/>
  <c r="CTL28" i="5"/>
  <c r="CTM28" i="5"/>
  <c r="CTN28" i="5"/>
  <c r="CTO28" i="5"/>
  <c r="CTP28" i="5"/>
  <c r="CTQ28" i="5"/>
  <c r="CTR28" i="5"/>
  <c r="CTS28" i="5"/>
  <c r="CTT28" i="5"/>
  <c r="CTU28" i="5"/>
  <c r="CTV28" i="5"/>
  <c r="CTW28" i="5"/>
  <c r="CTX28" i="5"/>
  <c r="CTY28" i="5"/>
  <c r="CTZ28" i="5"/>
  <c r="CUA28" i="5"/>
  <c r="CUB28" i="5"/>
  <c r="CUC28" i="5"/>
  <c r="CUD28" i="5"/>
  <c r="CUE28" i="5"/>
  <c r="CUF28" i="5"/>
  <c r="CUG28" i="5"/>
  <c r="CUH28" i="5"/>
  <c r="CUI28" i="5"/>
  <c r="CUJ28" i="5"/>
  <c r="CUK28" i="5"/>
  <c r="CUL28" i="5"/>
  <c r="CUM28" i="5"/>
  <c r="CUN28" i="5"/>
  <c r="CUO28" i="5"/>
  <c r="CUP28" i="5"/>
  <c r="CUQ28" i="5"/>
  <c r="CUR28" i="5"/>
  <c r="CUS28" i="5"/>
  <c r="CUT28" i="5"/>
  <c r="CUU28" i="5"/>
  <c r="CUV28" i="5"/>
  <c r="CUW28" i="5"/>
  <c r="CUX28" i="5"/>
  <c r="CUY28" i="5"/>
  <c r="CUZ28" i="5"/>
  <c r="CVA28" i="5"/>
  <c r="CVB28" i="5"/>
  <c r="CVC28" i="5"/>
  <c r="BEV29" i="5"/>
  <c r="BEW29" i="5"/>
  <c r="BEX29" i="5"/>
  <c r="BEY29" i="5"/>
  <c r="BEZ29" i="5"/>
  <c r="BFA29" i="5"/>
  <c r="BFB29" i="5"/>
  <c r="BFC29" i="5"/>
  <c r="BFD29" i="5"/>
  <c r="BFE29" i="5"/>
  <c r="BFF29" i="5"/>
  <c r="BFG29" i="5"/>
  <c r="BFH29" i="5"/>
  <c r="BFI29" i="5"/>
  <c r="BFJ29" i="5"/>
  <c r="BFK29" i="5"/>
  <c r="BFL29" i="5"/>
  <c r="BFM29" i="5"/>
  <c r="BFN29" i="5"/>
  <c r="BFO29" i="5"/>
  <c r="BFP29" i="5"/>
  <c r="BFQ29" i="5"/>
  <c r="BFR29" i="5"/>
  <c r="BFS29" i="5"/>
  <c r="BFT29" i="5"/>
  <c r="BFU29" i="5"/>
  <c r="BFV29" i="5"/>
  <c r="BFW29" i="5"/>
  <c r="BFX29" i="5"/>
  <c r="BFY29" i="5"/>
  <c r="BFZ29" i="5"/>
  <c r="BGA29" i="5"/>
  <c r="BGB29" i="5"/>
  <c r="BGC29" i="5"/>
  <c r="BGD29" i="5"/>
  <c r="BGE29" i="5"/>
  <c r="BGF29" i="5"/>
  <c r="BGG29" i="5"/>
  <c r="BGH29" i="5"/>
  <c r="BGI29" i="5"/>
  <c r="BGJ29" i="5"/>
  <c r="BGK29" i="5"/>
  <c r="BGL29" i="5"/>
  <c r="BGM29" i="5"/>
  <c r="BGN29" i="5"/>
  <c r="BGO29" i="5"/>
  <c r="BGP29" i="5"/>
  <c r="BGQ29" i="5"/>
  <c r="BGR29" i="5"/>
  <c r="BGS29" i="5"/>
  <c r="BGT29" i="5"/>
  <c r="BGU29" i="5"/>
  <c r="BGV29" i="5"/>
  <c r="BGW29" i="5"/>
  <c r="BGX29" i="5"/>
  <c r="BGY29" i="5"/>
  <c r="BGZ29" i="5"/>
  <c r="BHA29" i="5"/>
  <c r="BHB29" i="5"/>
  <c r="BHC29" i="5"/>
  <c r="BHD29" i="5"/>
  <c r="BHE29" i="5"/>
  <c r="BHF29" i="5"/>
  <c r="BHG29" i="5"/>
  <c r="BHH29" i="5"/>
  <c r="BHI29" i="5"/>
  <c r="BHJ29" i="5"/>
  <c r="BHK29" i="5"/>
  <c r="BHL29" i="5"/>
  <c r="BHM29" i="5"/>
  <c r="BHN29" i="5"/>
  <c r="BHO29" i="5"/>
  <c r="BHP29" i="5"/>
  <c r="BHQ29" i="5"/>
  <c r="BHR29" i="5"/>
  <c r="BHS29" i="5"/>
  <c r="BHT29" i="5"/>
  <c r="BHU29" i="5"/>
  <c r="BHV29" i="5"/>
  <c r="BHW29" i="5"/>
  <c r="BHX29" i="5"/>
  <c r="BHY29" i="5"/>
  <c r="BHZ29" i="5"/>
  <c r="BIA29" i="5"/>
  <c r="BIB29" i="5"/>
  <c r="BIC29" i="5"/>
  <c r="BID29" i="5"/>
  <c r="BIE29" i="5"/>
  <c r="BIF29" i="5"/>
  <c r="BIG29" i="5"/>
  <c r="BIH29" i="5"/>
  <c r="BII29" i="5"/>
  <c r="BIJ29" i="5"/>
  <c r="BIK29" i="5"/>
  <c r="BIL29" i="5"/>
  <c r="BIM29" i="5"/>
  <c r="BIN29" i="5"/>
  <c r="BIO29" i="5"/>
  <c r="BIP29" i="5"/>
  <c r="BIQ29" i="5"/>
  <c r="BIR29" i="5"/>
  <c r="BIS29" i="5"/>
  <c r="BIT29" i="5"/>
  <c r="BIU29" i="5"/>
  <c r="BIV29" i="5"/>
  <c r="BIW29" i="5"/>
  <c r="BIX29" i="5"/>
  <c r="BIY29" i="5"/>
  <c r="BIZ29" i="5"/>
  <c r="BJA29" i="5"/>
  <c r="BJB29" i="5"/>
  <c r="BJC29" i="5"/>
  <c r="BJD29" i="5"/>
  <c r="BJE29" i="5"/>
  <c r="BJF29" i="5"/>
  <c r="BJG29" i="5"/>
  <c r="BJH29" i="5"/>
  <c r="BJI29" i="5"/>
  <c r="BJJ29" i="5"/>
  <c r="BJK29" i="5"/>
  <c r="BJL29" i="5"/>
  <c r="BJM29" i="5"/>
  <c r="BJN29" i="5"/>
  <c r="BJO29" i="5"/>
  <c r="BJP29" i="5"/>
  <c r="BJQ29" i="5"/>
  <c r="BJR29" i="5"/>
  <c r="BJS29" i="5"/>
  <c r="BJT29" i="5"/>
  <c r="BJU29" i="5"/>
  <c r="BJV29" i="5"/>
  <c r="BJW29" i="5"/>
  <c r="BJX29" i="5"/>
  <c r="BJY29" i="5"/>
  <c r="BJZ29" i="5"/>
  <c r="BKA29" i="5"/>
  <c r="BKB29" i="5"/>
  <c r="BKC29" i="5"/>
  <c r="BKD29" i="5"/>
  <c r="BKE29" i="5"/>
  <c r="BKF29" i="5"/>
  <c r="BKG29" i="5"/>
  <c r="BKH29" i="5"/>
  <c r="BKI29" i="5"/>
  <c r="BKJ29" i="5"/>
  <c r="BKK29" i="5"/>
  <c r="BKL29" i="5"/>
  <c r="BKM29" i="5"/>
  <c r="BKN29" i="5"/>
  <c r="BKO29" i="5"/>
  <c r="BKP29" i="5"/>
  <c r="BKQ29" i="5"/>
  <c r="BKR29" i="5"/>
  <c r="BKS29" i="5"/>
  <c r="BKT29" i="5"/>
  <c r="BKU29" i="5"/>
  <c r="BKV29" i="5"/>
  <c r="BKW29" i="5"/>
  <c r="BKX29" i="5"/>
  <c r="BKY29" i="5"/>
  <c r="BKZ29" i="5"/>
  <c r="BLA29" i="5"/>
  <c r="BLB29" i="5"/>
  <c r="BLC29" i="5"/>
  <c r="BLD29" i="5"/>
  <c r="BLE29" i="5"/>
  <c r="BLF29" i="5"/>
  <c r="BLG29" i="5"/>
  <c r="BLH29" i="5"/>
  <c r="BLI29" i="5"/>
  <c r="BLJ29" i="5"/>
  <c r="BLK29" i="5"/>
  <c r="BLL29" i="5"/>
  <c r="BLM29" i="5"/>
  <c r="BLN29" i="5"/>
  <c r="BLO29" i="5"/>
  <c r="BLP29" i="5"/>
  <c r="BLQ29" i="5"/>
  <c r="BLR29" i="5"/>
  <c r="BLS29" i="5"/>
  <c r="BLT29" i="5"/>
  <c r="BLU29" i="5"/>
  <c r="BLV29" i="5"/>
  <c r="BLW29" i="5"/>
  <c r="BLX29" i="5"/>
  <c r="BLY29" i="5"/>
  <c r="BLZ29" i="5"/>
  <c r="BMA29" i="5"/>
  <c r="BMB29" i="5"/>
  <c r="BMC29" i="5"/>
  <c r="BMD29" i="5"/>
  <c r="BME29" i="5"/>
  <c r="BMF29" i="5"/>
  <c r="BMG29" i="5"/>
  <c r="BMH29" i="5"/>
  <c r="BMI29" i="5"/>
  <c r="BMJ29" i="5"/>
  <c r="BMK29" i="5"/>
  <c r="BML29" i="5"/>
  <c r="BMM29" i="5"/>
  <c r="BMN29" i="5"/>
  <c r="BMO29" i="5"/>
  <c r="BMP29" i="5"/>
  <c r="BMQ29" i="5"/>
  <c r="BMR29" i="5"/>
  <c r="BMS29" i="5"/>
  <c r="BMT29" i="5"/>
  <c r="BMU29" i="5"/>
  <c r="BMV29" i="5"/>
  <c r="BMW29" i="5"/>
  <c r="BMX29" i="5"/>
  <c r="BMY29" i="5"/>
  <c r="BMZ29" i="5"/>
  <c r="BNA29" i="5"/>
  <c r="BNB29" i="5"/>
  <c r="BNC29" i="5"/>
  <c r="BND29" i="5"/>
  <c r="BNE29" i="5"/>
  <c r="BNF29" i="5"/>
  <c r="BNG29" i="5"/>
  <c r="BNH29" i="5"/>
  <c r="BNI29" i="5"/>
  <c r="BNJ29" i="5"/>
  <c r="BNK29" i="5"/>
  <c r="BNL29" i="5"/>
  <c r="BNM29" i="5"/>
  <c r="BNN29" i="5"/>
  <c r="BNO29" i="5"/>
  <c r="BNP29" i="5"/>
  <c r="BNQ29" i="5"/>
  <c r="BNR29" i="5"/>
  <c r="BNS29" i="5"/>
  <c r="BNT29" i="5"/>
  <c r="BNU29" i="5"/>
  <c r="BNV29" i="5"/>
  <c r="BNW29" i="5"/>
  <c r="BNX29" i="5"/>
  <c r="BNY29" i="5"/>
  <c r="BNZ29" i="5"/>
  <c r="BOA29" i="5"/>
  <c r="BOB29" i="5"/>
  <c r="BOC29" i="5"/>
  <c r="BOD29" i="5"/>
  <c r="BOE29" i="5"/>
  <c r="BOF29" i="5"/>
  <c r="BOG29" i="5"/>
  <c r="BOH29" i="5"/>
  <c r="BOI29" i="5"/>
  <c r="BOJ29" i="5"/>
  <c r="BOK29" i="5"/>
  <c r="BOL29" i="5"/>
  <c r="BOM29" i="5"/>
  <c r="BON29" i="5"/>
  <c r="BOO29" i="5"/>
  <c r="BOP29" i="5"/>
  <c r="BOQ29" i="5"/>
  <c r="BOR29" i="5"/>
  <c r="BOS29" i="5"/>
  <c r="BOT29" i="5"/>
  <c r="BOU29" i="5"/>
  <c r="BOV29" i="5"/>
  <c r="BOW29" i="5"/>
  <c r="BOX29" i="5"/>
  <c r="BOY29" i="5"/>
  <c r="BOZ29" i="5"/>
  <c r="BPA29" i="5"/>
  <c r="BPB29" i="5"/>
  <c r="BPC29" i="5"/>
  <c r="BPD29" i="5"/>
  <c r="BPE29" i="5"/>
  <c r="BPF29" i="5"/>
  <c r="BPG29" i="5"/>
  <c r="BPH29" i="5"/>
  <c r="BPI29" i="5"/>
  <c r="BPJ29" i="5"/>
  <c r="BPK29" i="5"/>
  <c r="BPL29" i="5"/>
  <c r="BPM29" i="5"/>
  <c r="BPN29" i="5"/>
  <c r="BPO29" i="5"/>
  <c r="BPP29" i="5"/>
  <c r="BPQ29" i="5"/>
  <c r="BPR29" i="5"/>
  <c r="BPS29" i="5"/>
  <c r="BPT29" i="5"/>
  <c r="BPU29" i="5"/>
  <c r="BPV29" i="5"/>
  <c r="BPW29" i="5"/>
  <c r="BPX29" i="5"/>
  <c r="BPY29" i="5"/>
  <c r="BPZ29" i="5"/>
  <c r="BQA29" i="5"/>
  <c r="BQB29" i="5"/>
  <c r="BQC29" i="5"/>
  <c r="BQD29" i="5"/>
  <c r="BQE29" i="5"/>
  <c r="BQF29" i="5"/>
  <c r="BQG29" i="5"/>
  <c r="BQH29" i="5"/>
  <c r="BQI29" i="5"/>
  <c r="BQJ29" i="5"/>
  <c r="BQK29" i="5"/>
  <c r="BQL29" i="5"/>
  <c r="BQM29" i="5"/>
  <c r="BQN29" i="5"/>
  <c r="BQO29" i="5"/>
  <c r="BQP29" i="5"/>
  <c r="BQQ29" i="5"/>
  <c r="BQR29" i="5"/>
  <c r="BQS29" i="5"/>
  <c r="BQT29" i="5"/>
  <c r="BQU29" i="5"/>
  <c r="BQV29" i="5"/>
  <c r="BQW29" i="5"/>
  <c r="BQX29" i="5"/>
  <c r="BQY29" i="5"/>
  <c r="BQZ29" i="5"/>
  <c r="BRA29" i="5"/>
  <c r="BRB29" i="5"/>
  <c r="BRC29" i="5"/>
  <c r="BRD29" i="5"/>
  <c r="BRE29" i="5"/>
  <c r="BRF29" i="5"/>
  <c r="BRG29" i="5"/>
  <c r="BRH29" i="5"/>
  <c r="BRI29" i="5"/>
  <c r="BRJ29" i="5"/>
  <c r="BRK29" i="5"/>
  <c r="BRL29" i="5"/>
  <c r="BRM29" i="5"/>
  <c r="BRN29" i="5"/>
  <c r="BRO29" i="5"/>
  <c r="BRP29" i="5"/>
  <c r="BRQ29" i="5"/>
  <c r="BRR29" i="5"/>
  <c r="BRS29" i="5"/>
  <c r="BRT29" i="5"/>
  <c r="BRU29" i="5"/>
  <c r="BRV29" i="5"/>
  <c r="BRW29" i="5"/>
  <c r="BRX29" i="5"/>
  <c r="BRY29" i="5"/>
  <c r="BRZ29" i="5"/>
  <c r="BSA29" i="5"/>
  <c r="BSB29" i="5"/>
  <c r="BSC29" i="5"/>
  <c r="BSD29" i="5"/>
  <c r="BSE29" i="5"/>
  <c r="BSF29" i="5"/>
  <c r="BSG29" i="5"/>
  <c r="BSH29" i="5"/>
  <c r="BSI29" i="5"/>
  <c r="BSJ29" i="5"/>
  <c r="BSK29" i="5"/>
  <c r="BSL29" i="5"/>
  <c r="BSM29" i="5"/>
  <c r="BSN29" i="5"/>
  <c r="BSO29" i="5"/>
  <c r="BSP29" i="5"/>
  <c r="BSQ29" i="5"/>
  <c r="BSR29" i="5"/>
  <c r="BSS29" i="5"/>
  <c r="BST29" i="5"/>
  <c r="BSU29" i="5"/>
  <c r="BSV29" i="5"/>
  <c r="BSW29" i="5"/>
  <c r="BSX29" i="5"/>
  <c r="BSY29" i="5"/>
  <c r="BSZ29" i="5"/>
  <c r="BTA29" i="5"/>
  <c r="BTB29" i="5"/>
  <c r="BTC29" i="5"/>
  <c r="BTD29" i="5"/>
  <c r="BTE29" i="5"/>
  <c r="BTF29" i="5"/>
  <c r="BTG29" i="5"/>
  <c r="BTH29" i="5"/>
  <c r="BTI29" i="5"/>
  <c r="BTJ29" i="5"/>
  <c r="BTK29" i="5"/>
  <c r="BTL29" i="5"/>
  <c r="BTM29" i="5"/>
  <c r="BTN29" i="5"/>
  <c r="BTO29" i="5"/>
  <c r="BTP29" i="5"/>
  <c r="BTQ29" i="5"/>
  <c r="BTR29" i="5"/>
  <c r="BTS29" i="5"/>
  <c r="BTT29" i="5"/>
  <c r="BTU29" i="5"/>
  <c r="BTV29" i="5"/>
  <c r="BTW29" i="5"/>
  <c r="BTX29" i="5"/>
  <c r="BTY29" i="5"/>
  <c r="BTZ29" i="5"/>
  <c r="BUA29" i="5"/>
  <c r="BUB29" i="5"/>
  <c r="BUC29" i="5"/>
  <c r="BUD29" i="5"/>
  <c r="BUE29" i="5"/>
  <c r="BUF29" i="5"/>
  <c r="BUG29" i="5"/>
  <c r="BUH29" i="5"/>
  <c r="BUI29" i="5"/>
  <c r="BUJ29" i="5"/>
  <c r="BUK29" i="5"/>
  <c r="BUL29" i="5"/>
  <c r="BUM29" i="5"/>
  <c r="BUN29" i="5"/>
  <c r="BUO29" i="5"/>
  <c r="BUP29" i="5"/>
  <c r="BUQ29" i="5"/>
  <c r="BUR29" i="5"/>
  <c r="BUS29" i="5"/>
  <c r="BUT29" i="5"/>
  <c r="BUU29" i="5"/>
  <c r="BUV29" i="5"/>
  <c r="BUW29" i="5"/>
  <c r="BUX29" i="5"/>
  <c r="BUY29" i="5"/>
  <c r="BUZ29" i="5"/>
  <c r="BVA29" i="5"/>
  <c r="BVB29" i="5"/>
  <c r="BVC29" i="5"/>
  <c r="BVD29" i="5"/>
  <c r="BVE29" i="5"/>
  <c r="BVF29" i="5"/>
  <c r="BVG29" i="5"/>
  <c r="BVH29" i="5"/>
  <c r="BVI29" i="5"/>
  <c r="BVJ29" i="5"/>
  <c r="BVK29" i="5"/>
  <c r="BVL29" i="5"/>
  <c r="BVM29" i="5"/>
  <c r="BVN29" i="5"/>
  <c r="BVO29" i="5"/>
  <c r="BVP29" i="5"/>
  <c r="BVQ29" i="5"/>
  <c r="BVR29" i="5"/>
  <c r="BVS29" i="5"/>
  <c r="BVT29" i="5"/>
  <c r="BVU29" i="5"/>
  <c r="BVV29" i="5"/>
  <c r="BVW29" i="5"/>
  <c r="BVX29" i="5"/>
  <c r="BVY29" i="5"/>
  <c r="BVZ29" i="5"/>
  <c r="BWA29" i="5"/>
  <c r="BWB29" i="5"/>
  <c r="BWC29" i="5"/>
  <c r="BWD29" i="5"/>
  <c r="BWE29" i="5"/>
  <c r="BWF29" i="5"/>
  <c r="BWG29" i="5"/>
  <c r="BWH29" i="5"/>
  <c r="BWI29" i="5"/>
  <c r="BWJ29" i="5"/>
  <c r="BWK29" i="5"/>
  <c r="BWL29" i="5"/>
  <c r="BWM29" i="5"/>
  <c r="BWN29" i="5"/>
  <c r="BWO29" i="5"/>
  <c r="BWP29" i="5"/>
  <c r="BWQ29" i="5"/>
  <c r="BWR29" i="5"/>
  <c r="BWS29" i="5"/>
  <c r="BWT29" i="5"/>
  <c r="BWU29" i="5"/>
  <c r="BWV29" i="5"/>
  <c r="BWW29" i="5"/>
  <c r="BWX29" i="5"/>
  <c r="BWY29" i="5"/>
  <c r="BWZ29" i="5"/>
  <c r="BXA29" i="5"/>
  <c r="BXB29" i="5"/>
  <c r="BXC29" i="5"/>
  <c r="BXD29" i="5"/>
  <c r="BXE29" i="5"/>
  <c r="BXF29" i="5"/>
  <c r="BXG29" i="5"/>
  <c r="BXH29" i="5"/>
  <c r="BXI29" i="5"/>
  <c r="BXJ29" i="5"/>
  <c r="BXK29" i="5"/>
  <c r="BXL29" i="5"/>
  <c r="BXM29" i="5"/>
  <c r="BXN29" i="5"/>
  <c r="BXO29" i="5"/>
  <c r="BXP29" i="5"/>
  <c r="BXQ29" i="5"/>
  <c r="BXR29" i="5"/>
  <c r="BXS29" i="5"/>
  <c r="BXT29" i="5"/>
  <c r="BXU29" i="5"/>
  <c r="BXV29" i="5"/>
  <c r="BXW29" i="5"/>
  <c r="BXX29" i="5"/>
  <c r="BXY29" i="5"/>
  <c r="BXZ29" i="5"/>
  <c r="BYA29" i="5"/>
  <c r="BYB29" i="5"/>
  <c r="BYC29" i="5"/>
  <c r="BYD29" i="5"/>
  <c r="BYE29" i="5"/>
  <c r="BYF29" i="5"/>
  <c r="BYG29" i="5"/>
  <c r="BYH29" i="5"/>
  <c r="BYI29" i="5"/>
  <c r="BYJ29" i="5"/>
  <c r="BYK29" i="5"/>
  <c r="BYL29" i="5"/>
  <c r="BYM29" i="5"/>
  <c r="BYN29" i="5"/>
  <c r="BYO29" i="5"/>
  <c r="BYP29" i="5"/>
  <c r="BYQ29" i="5"/>
  <c r="BYR29" i="5"/>
  <c r="BYS29" i="5"/>
  <c r="BYT29" i="5"/>
  <c r="BYU29" i="5"/>
  <c r="BYV29" i="5"/>
  <c r="BYW29" i="5"/>
  <c r="BYX29" i="5"/>
  <c r="BYY29" i="5"/>
  <c r="BYZ29" i="5"/>
  <c r="BZA29" i="5"/>
  <c r="BZB29" i="5"/>
  <c r="BZC29" i="5"/>
  <c r="BZD29" i="5"/>
  <c r="BZE29" i="5"/>
  <c r="BZF29" i="5"/>
  <c r="BZG29" i="5"/>
  <c r="BZH29" i="5"/>
  <c r="BZI29" i="5"/>
  <c r="BZJ29" i="5"/>
  <c r="BZK29" i="5"/>
  <c r="BZL29" i="5"/>
  <c r="BZM29" i="5"/>
  <c r="BZN29" i="5"/>
  <c r="BZO29" i="5"/>
  <c r="BZP29" i="5"/>
  <c r="BZQ29" i="5"/>
  <c r="BZR29" i="5"/>
  <c r="BZS29" i="5"/>
  <c r="BZT29" i="5"/>
  <c r="BZU29" i="5"/>
  <c r="BZV29" i="5"/>
  <c r="BZW29" i="5"/>
  <c r="BZX29" i="5"/>
  <c r="BZY29" i="5"/>
  <c r="BZZ29" i="5"/>
  <c r="CAA29" i="5"/>
  <c r="CAB29" i="5"/>
  <c r="CAC29" i="5"/>
  <c r="CAD29" i="5"/>
  <c r="CAE29" i="5"/>
  <c r="CAF29" i="5"/>
  <c r="CAG29" i="5"/>
  <c r="CAH29" i="5"/>
  <c r="CAI29" i="5"/>
  <c r="CAJ29" i="5"/>
  <c r="CAK29" i="5"/>
  <c r="CAL29" i="5"/>
  <c r="CAM29" i="5"/>
  <c r="CAN29" i="5"/>
  <c r="CAO29" i="5"/>
  <c r="CAP29" i="5"/>
  <c r="CAQ29" i="5"/>
  <c r="CAR29" i="5"/>
  <c r="CAS29" i="5"/>
  <c r="CAT29" i="5"/>
  <c r="CAU29" i="5"/>
  <c r="CAV29" i="5"/>
  <c r="CAW29" i="5"/>
  <c r="CAX29" i="5"/>
  <c r="CAY29" i="5"/>
  <c r="CAZ29" i="5"/>
  <c r="CBA29" i="5"/>
  <c r="CBB29" i="5"/>
  <c r="CBC29" i="5"/>
  <c r="CBD29" i="5"/>
  <c r="CBE29" i="5"/>
  <c r="CBF29" i="5"/>
  <c r="CBG29" i="5"/>
  <c r="CBH29" i="5"/>
  <c r="CBI29" i="5"/>
  <c r="CBJ29" i="5"/>
  <c r="CBK29" i="5"/>
  <c r="CBL29" i="5"/>
  <c r="CBM29" i="5"/>
  <c r="CBN29" i="5"/>
  <c r="CBO29" i="5"/>
  <c r="CBP29" i="5"/>
  <c r="CBQ29" i="5"/>
  <c r="CBR29" i="5"/>
  <c r="CBS29" i="5"/>
  <c r="CBT29" i="5"/>
  <c r="CBU29" i="5"/>
  <c r="CBV29" i="5"/>
  <c r="CBW29" i="5"/>
  <c r="CBX29" i="5"/>
  <c r="CBY29" i="5"/>
  <c r="CBZ29" i="5"/>
  <c r="CCA29" i="5"/>
  <c r="CCB29" i="5"/>
  <c r="CCC29" i="5"/>
  <c r="CCD29" i="5"/>
  <c r="CCE29" i="5"/>
  <c r="CCF29" i="5"/>
  <c r="CCG29" i="5"/>
  <c r="CCH29" i="5"/>
  <c r="CCI29" i="5"/>
  <c r="CCJ29" i="5"/>
  <c r="CCK29" i="5"/>
  <c r="CCL29" i="5"/>
  <c r="CCM29" i="5"/>
  <c r="CCN29" i="5"/>
  <c r="CCO29" i="5"/>
  <c r="CCP29" i="5"/>
  <c r="CCQ29" i="5"/>
  <c r="CCR29" i="5"/>
  <c r="CCS29" i="5"/>
  <c r="CCT29" i="5"/>
  <c r="CCU29" i="5"/>
  <c r="CCV29" i="5"/>
  <c r="CCW29" i="5"/>
  <c r="CCX29" i="5"/>
  <c r="CCY29" i="5"/>
  <c r="CCZ29" i="5"/>
  <c r="CDA29" i="5"/>
  <c r="CDB29" i="5"/>
  <c r="CDC29" i="5"/>
  <c r="CDD29" i="5"/>
  <c r="CDE29" i="5"/>
  <c r="CDF29" i="5"/>
  <c r="CDG29" i="5"/>
  <c r="CDH29" i="5"/>
  <c r="CDI29" i="5"/>
  <c r="CDJ29" i="5"/>
  <c r="CDK29" i="5"/>
  <c r="CDL29" i="5"/>
  <c r="CDM29" i="5"/>
  <c r="CDN29" i="5"/>
  <c r="CDO29" i="5"/>
  <c r="CDP29" i="5"/>
  <c r="CDQ29" i="5"/>
  <c r="CDR29" i="5"/>
  <c r="CDS29" i="5"/>
  <c r="CDT29" i="5"/>
  <c r="CDU29" i="5"/>
  <c r="CDV29" i="5"/>
  <c r="CDW29" i="5"/>
  <c r="CDX29" i="5"/>
  <c r="CDY29" i="5"/>
  <c r="CDZ29" i="5"/>
  <c r="CEA29" i="5"/>
  <c r="CEB29" i="5"/>
  <c r="CEC29" i="5"/>
  <c r="CED29" i="5"/>
  <c r="CEE29" i="5"/>
  <c r="CEF29" i="5"/>
  <c r="CEG29" i="5"/>
  <c r="CEH29" i="5"/>
  <c r="CEI29" i="5"/>
  <c r="CEJ29" i="5"/>
  <c r="CEK29" i="5"/>
  <c r="CEL29" i="5"/>
  <c r="CEM29" i="5"/>
  <c r="CEN29" i="5"/>
  <c r="CEO29" i="5"/>
  <c r="CEP29" i="5"/>
  <c r="CEQ29" i="5"/>
  <c r="CER29" i="5"/>
  <c r="CES29" i="5"/>
  <c r="CET29" i="5"/>
  <c r="CEU29" i="5"/>
  <c r="CEV29" i="5"/>
  <c r="CEW29" i="5"/>
  <c r="CEX29" i="5"/>
  <c r="CEY29" i="5"/>
  <c r="CEZ29" i="5"/>
  <c r="CFA29" i="5"/>
  <c r="CFB29" i="5"/>
  <c r="CFC29" i="5"/>
  <c r="CFD29" i="5"/>
  <c r="CFE29" i="5"/>
  <c r="CFF29" i="5"/>
  <c r="CFG29" i="5"/>
  <c r="CFH29" i="5"/>
  <c r="CFI29" i="5"/>
  <c r="CFJ29" i="5"/>
  <c r="CFK29" i="5"/>
  <c r="CFL29" i="5"/>
  <c r="CFM29" i="5"/>
  <c r="CFN29" i="5"/>
  <c r="CFO29" i="5"/>
  <c r="CFP29" i="5"/>
  <c r="CFQ29" i="5"/>
  <c r="CFR29" i="5"/>
  <c r="CFS29" i="5"/>
  <c r="CFT29" i="5"/>
  <c r="CFU29" i="5"/>
  <c r="CFV29" i="5"/>
  <c r="CFW29" i="5"/>
  <c r="CFX29" i="5"/>
  <c r="CFY29" i="5"/>
  <c r="CFZ29" i="5"/>
  <c r="CGA29" i="5"/>
  <c r="CGB29" i="5"/>
  <c r="CGC29" i="5"/>
  <c r="CGD29" i="5"/>
  <c r="CGE29" i="5"/>
  <c r="CGF29" i="5"/>
  <c r="CGG29" i="5"/>
  <c r="CGH29" i="5"/>
  <c r="CGI29" i="5"/>
  <c r="CGJ29" i="5"/>
  <c r="CGK29" i="5"/>
  <c r="CGL29" i="5"/>
  <c r="CGM29" i="5"/>
  <c r="CGN29" i="5"/>
  <c r="CGO29" i="5"/>
  <c r="CGP29" i="5"/>
  <c r="CGQ29" i="5"/>
  <c r="CGR29" i="5"/>
  <c r="CGS29" i="5"/>
  <c r="CGT29" i="5"/>
  <c r="CGU29" i="5"/>
  <c r="CGV29" i="5"/>
  <c r="CGW29" i="5"/>
  <c r="CGX29" i="5"/>
  <c r="CGY29" i="5"/>
  <c r="CGZ29" i="5"/>
  <c r="CHA29" i="5"/>
  <c r="CHB29" i="5"/>
  <c r="CHC29" i="5"/>
  <c r="CHD29" i="5"/>
  <c r="CHE29" i="5"/>
  <c r="CHF29" i="5"/>
  <c r="CHG29" i="5"/>
  <c r="CHH29" i="5"/>
  <c r="CHI29" i="5"/>
  <c r="CHJ29" i="5"/>
  <c r="CHK29" i="5"/>
  <c r="CHL29" i="5"/>
  <c r="CHM29" i="5"/>
  <c r="CHN29" i="5"/>
  <c r="CHO29" i="5"/>
  <c r="CHP29" i="5"/>
  <c r="CHQ29" i="5"/>
  <c r="CHR29" i="5"/>
  <c r="CHS29" i="5"/>
  <c r="CHT29" i="5"/>
  <c r="CHU29" i="5"/>
  <c r="CHV29" i="5"/>
  <c r="CHW29" i="5"/>
  <c r="CHX29" i="5"/>
  <c r="CHY29" i="5"/>
  <c r="CHZ29" i="5"/>
  <c r="CIA29" i="5"/>
  <c r="CIB29" i="5"/>
  <c r="CIC29" i="5"/>
  <c r="CID29" i="5"/>
  <c r="CIE29" i="5"/>
  <c r="CIF29" i="5"/>
  <c r="CIG29" i="5"/>
  <c r="CIH29" i="5"/>
  <c r="CII29" i="5"/>
  <c r="CIJ29" i="5"/>
  <c r="CIK29" i="5"/>
  <c r="CIL29" i="5"/>
  <c r="CIM29" i="5"/>
  <c r="CIN29" i="5"/>
  <c r="CIO29" i="5"/>
  <c r="CIP29" i="5"/>
  <c r="CIQ29" i="5"/>
  <c r="CIR29" i="5"/>
  <c r="CIS29" i="5"/>
  <c r="CIT29" i="5"/>
  <c r="CIU29" i="5"/>
  <c r="CIV29" i="5"/>
  <c r="CIW29" i="5"/>
  <c r="CIX29" i="5"/>
  <c r="CIY29" i="5"/>
  <c r="CIZ29" i="5"/>
  <c r="CJA29" i="5"/>
  <c r="CJB29" i="5"/>
  <c r="CJC29" i="5"/>
  <c r="CJD29" i="5"/>
  <c r="CJE29" i="5"/>
  <c r="CJF29" i="5"/>
  <c r="CJG29" i="5"/>
  <c r="CJH29" i="5"/>
  <c r="CJI29" i="5"/>
  <c r="CJJ29" i="5"/>
  <c r="CJK29" i="5"/>
  <c r="CJL29" i="5"/>
  <c r="CJM29" i="5"/>
  <c r="CJN29" i="5"/>
  <c r="CJO29" i="5"/>
  <c r="CJP29" i="5"/>
  <c r="CJQ29" i="5"/>
  <c r="CJR29" i="5"/>
  <c r="CJS29" i="5"/>
  <c r="CJT29" i="5"/>
  <c r="CJU29" i="5"/>
  <c r="CJV29" i="5"/>
  <c r="CJW29" i="5"/>
  <c r="CJX29" i="5"/>
  <c r="CJY29" i="5"/>
  <c r="CJZ29" i="5"/>
  <c r="CKA29" i="5"/>
  <c r="CKB29" i="5"/>
  <c r="CKC29" i="5"/>
  <c r="CKD29" i="5"/>
  <c r="CKE29" i="5"/>
  <c r="CKF29" i="5"/>
  <c r="CKG29" i="5"/>
  <c r="CKH29" i="5"/>
  <c r="CKI29" i="5"/>
  <c r="CKJ29" i="5"/>
  <c r="CKK29" i="5"/>
  <c r="CKL29" i="5"/>
  <c r="CKM29" i="5"/>
  <c r="CKN29" i="5"/>
  <c r="CKO29" i="5"/>
  <c r="CKP29" i="5"/>
  <c r="CKQ29" i="5"/>
  <c r="CKR29" i="5"/>
  <c r="CKS29" i="5"/>
  <c r="CKT29" i="5"/>
  <c r="CKU29" i="5"/>
  <c r="CKV29" i="5"/>
  <c r="CKW29" i="5"/>
  <c r="CKX29" i="5"/>
  <c r="CKY29" i="5"/>
  <c r="CKZ29" i="5"/>
  <c r="CLA29" i="5"/>
  <c r="CLB29" i="5"/>
  <c r="CLC29" i="5"/>
  <c r="CLD29" i="5"/>
  <c r="CLE29" i="5"/>
  <c r="CLF29" i="5"/>
  <c r="CLG29" i="5"/>
  <c r="CLH29" i="5"/>
  <c r="CLI29" i="5"/>
  <c r="CLJ29" i="5"/>
  <c r="CLK29" i="5"/>
  <c r="CLL29" i="5"/>
  <c r="CLM29" i="5"/>
  <c r="CLN29" i="5"/>
  <c r="CLO29" i="5"/>
  <c r="CLP29" i="5"/>
  <c r="CLQ29" i="5"/>
  <c r="CLR29" i="5"/>
  <c r="CLS29" i="5"/>
  <c r="CLT29" i="5"/>
  <c r="CLU29" i="5"/>
  <c r="CLV29" i="5"/>
  <c r="CLW29" i="5"/>
  <c r="CLX29" i="5"/>
  <c r="CLY29" i="5"/>
  <c r="CLZ29" i="5"/>
  <c r="CMA29" i="5"/>
  <c r="CMB29" i="5"/>
  <c r="CMC29" i="5"/>
  <c r="CMD29" i="5"/>
  <c r="CME29" i="5"/>
  <c r="CMF29" i="5"/>
  <c r="CMG29" i="5"/>
  <c r="CMH29" i="5"/>
  <c r="CMI29" i="5"/>
  <c r="CMJ29" i="5"/>
  <c r="CMK29" i="5"/>
  <c r="CML29" i="5"/>
  <c r="CMM29" i="5"/>
  <c r="CMN29" i="5"/>
  <c r="CMO29" i="5"/>
  <c r="CMP29" i="5"/>
  <c r="CMQ29" i="5"/>
  <c r="CMR29" i="5"/>
  <c r="CMS29" i="5"/>
  <c r="CMT29" i="5"/>
  <c r="CMU29" i="5"/>
  <c r="CMV29" i="5"/>
  <c r="CMW29" i="5"/>
  <c r="CMX29" i="5"/>
  <c r="CMY29" i="5"/>
  <c r="CMZ29" i="5"/>
  <c r="CNA29" i="5"/>
  <c r="CNB29" i="5"/>
  <c r="CNC29" i="5"/>
  <c r="CND29" i="5"/>
  <c r="CNE29" i="5"/>
  <c r="CNF29" i="5"/>
  <c r="CNG29" i="5"/>
  <c r="CNH29" i="5"/>
  <c r="CNI29" i="5"/>
  <c r="CNJ29" i="5"/>
  <c r="CNK29" i="5"/>
  <c r="CNL29" i="5"/>
  <c r="CNM29" i="5"/>
  <c r="CNN29" i="5"/>
  <c r="CNO29" i="5"/>
  <c r="CNP29" i="5"/>
  <c r="CNQ29" i="5"/>
  <c r="CNR29" i="5"/>
  <c r="CNS29" i="5"/>
  <c r="CNT29" i="5"/>
  <c r="CNU29" i="5"/>
  <c r="CNV29" i="5"/>
  <c r="CNW29" i="5"/>
  <c r="CNX29" i="5"/>
  <c r="CNY29" i="5"/>
  <c r="CNZ29" i="5"/>
  <c r="COA29" i="5"/>
  <c r="COB29" i="5"/>
  <c r="COC29" i="5"/>
  <c r="COD29" i="5"/>
  <c r="COE29" i="5"/>
  <c r="COF29" i="5"/>
  <c r="COG29" i="5"/>
  <c r="COH29" i="5"/>
  <c r="COI29" i="5"/>
  <c r="COJ29" i="5"/>
  <c r="COK29" i="5"/>
  <c r="COL29" i="5"/>
  <c r="COM29" i="5"/>
  <c r="CON29" i="5"/>
  <c r="COO29" i="5"/>
  <c r="COP29" i="5"/>
  <c r="COQ29" i="5"/>
  <c r="COR29" i="5"/>
  <c r="COS29" i="5"/>
  <c r="COT29" i="5"/>
  <c r="COU29" i="5"/>
  <c r="COV29" i="5"/>
  <c r="COW29" i="5"/>
  <c r="COX29" i="5"/>
  <c r="COY29" i="5"/>
  <c r="COZ29" i="5"/>
  <c r="CPA29" i="5"/>
  <c r="CPB29" i="5"/>
  <c r="CPC29" i="5"/>
  <c r="CPD29" i="5"/>
  <c r="CPE29" i="5"/>
  <c r="CPF29" i="5"/>
  <c r="CPG29" i="5"/>
  <c r="CPH29" i="5"/>
  <c r="CPI29" i="5"/>
  <c r="CPJ29" i="5"/>
  <c r="CPK29" i="5"/>
  <c r="CPL29" i="5"/>
  <c r="CPM29" i="5"/>
  <c r="CPN29" i="5"/>
  <c r="CPO29" i="5"/>
  <c r="CPP29" i="5"/>
  <c r="CPQ29" i="5"/>
  <c r="CPR29" i="5"/>
  <c r="CPS29" i="5"/>
  <c r="CPT29" i="5"/>
  <c r="CPU29" i="5"/>
  <c r="CPV29" i="5"/>
  <c r="CPW29" i="5"/>
  <c r="CPX29" i="5"/>
  <c r="CPY29" i="5"/>
  <c r="CPZ29" i="5"/>
  <c r="CQA29" i="5"/>
  <c r="CQB29" i="5"/>
  <c r="CQC29" i="5"/>
  <c r="CQD29" i="5"/>
  <c r="CQE29" i="5"/>
  <c r="CQF29" i="5"/>
  <c r="CQG29" i="5"/>
  <c r="CQH29" i="5"/>
  <c r="CQI29" i="5"/>
  <c r="CQJ29" i="5"/>
  <c r="CQK29" i="5"/>
  <c r="CQL29" i="5"/>
  <c r="CQM29" i="5"/>
  <c r="CQN29" i="5"/>
  <c r="CQO29" i="5"/>
  <c r="CQP29" i="5"/>
  <c r="CQQ29" i="5"/>
  <c r="CQR29" i="5"/>
  <c r="CQS29" i="5"/>
  <c r="CQT29" i="5"/>
  <c r="CQU29" i="5"/>
  <c r="CQV29" i="5"/>
  <c r="CQW29" i="5"/>
  <c r="CQX29" i="5"/>
  <c r="CQY29" i="5"/>
  <c r="CQZ29" i="5"/>
  <c r="CRA29" i="5"/>
  <c r="CRB29" i="5"/>
  <c r="CRC29" i="5"/>
  <c r="CRD29" i="5"/>
  <c r="CRE29" i="5"/>
  <c r="CRF29" i="5"/>
  <c r="CRG29" i="5"/>
  <c r="CRH29" i="5"/>
  <c r="CRI29" i="5"/>
  <c r="CRJ29" i="5"/>
  <c r="CRK29" i="5"/>
  <c r="CRL29" i="5"/>
  <c r="CRM29" i="5"/>
  <c r="CRN29" i="5"/>
  <c r="CRO29" i="5"/>
  <c r="CRP29" i="5"/>
  <c r="CRQ29" i="5"/>
  <c r="CRR29" i="5"/>
  <c r="CRS29" i="5"/>
  <c r="CRT29" i="5"/>
  <c r="CRU29" i="5"/>
  <c r="CRV29" i="5"/>
  <c r="CRW29" i="5"/>
  <c r="CRX29" i="5"/>
  <c r="CRY29" i="5"/>
  <c r="CRZ29" i="5"/>
  <c r="CSA29" i="5"/>
  <c r="CSB29" i="5"/>
  <c r="CSC29" i="5"/>
  <c r="CSD29" i="5"/>
  <c r="CSE29" i="5"/>
  <c r="CSF29" i="5"/>
  <c r="CSG29" i="5"/>
  <c r="CSH29" i="5"/>
  <c r="CSI29" i="5"/>
  <c r="CSJ29" i="5"/>
  <c r="CSK29" i="5"/>
  <c r="CSL29" i="5"/>
  <c r="CSM29" i="5"/>
  <c r="CSN29" i="5"/>
  <c r="CSO29" i="5"/>
  <c r="CSP29" i="5"/>
  <c r="CSQ29" i="5"/>
  <c r="CSR29" i="5"/>
  <c r="CSS29" i="5"/>
  <c r="CST29" i="5"/>
  <c r="CSU29" i="5"/>
  <c r="CSV29" i="5"/>
  <c r="CSW29" i="5"/>
  <c r="CSX29" i="5"/>
  <c r="CSY29" i="5"/>
  <c r="CSZ29" i="5"/>
  <c r="CTA29" i="5"/>
  <c r="CTB29" i="5"/>
  <c r="CTC29" i="5"/>
  <c r="CTD29" i="5"/>
  <c r="CTE29" i="5"/>
  <c r="CTF29" i="5"/>
  <c r="CTG29" i="5"/>
  <c r="CTH29" i="5"/>
  <c r="CTI29" i="5"/>
  <c r="CTJ29" i="5"/>
  <c r="CTK29" i="5"/>
  <c r="CTL29" i="5"/>
  <c r="CTM29" i="5"/>
  <c r="CTN29" i="5"/>
  <c r="CTO29" i="5"/>
  <c r="CTP29" i="5"/>
  <c r="CTQ29" i="5"/>
  <c r="CTR29" i="5"/>
  <c r="CTS29" i="5"/>
  <c r="CTT29" i="5"/>
  <c r="CTU29" i="5"/>
  <c r="CTV29" i="5"/>
  <c r="CTW29" i="5"/>
  <c r="CTX29" i="5"/>
  <c r="CTY29" i="5"/>
  <c r="CTZ29" i="5"/>
  <c r="CUA29" i="5"/>
  <c r="CUB29" i="5"/>
  <c r="CUC29" i="5"/>
  <c r="CUD29" i="5"/>
  <c r="CUE29" i="5"/>
  <c r="CUF29" i="5"/>
  <c r="CUG29" i="5"/>
  <c r="CUH29" i="5"/>
  <c r="CUI29" i="5"/>
  <c r="CUJ29" i="5"/>
  <c r="CUK29" i="5"/>
  <c r="CUL29" i="5"/>
  <c r="CUM29" i="5"/>
  <c r="CUN29" i="5"/>
  <c r="CUO29" i="5"/>
  <c r="CUP29" i="5"/>
  <c r="CUQ29" i="5"/>
  <c r="CUR29" i="5"/>
  <c r="CUS29" i="5"/>
  <c r="CUT29" i="5"/>
  <c r="CUU29" i="5"/>
  <c r="CUV29" i="5"/>
  <c r="CUW29" i="5"/>
  <c r="CUX29" i="5"/>
  <c r="CUY29" i="5"/>
  <c r="CUZ29" i="5"/>
  <c r="CVA29" i="5"/>
  <c r="CVB29" i="5"/>
  <c r="CVC29" i="5"/>
  <c r="BEV30" i="5"/>
  <c r="BEW30" i="5"/>
  <c r="BEX30" i="5"/>
  <c r="BEY30" i="5"/>
  <c r="BEZ30" i="5"/>
  <c r="BFA30" i="5"/>
  <c r="BFB30" i="5"/>
  <c r="BFC30" i="5"/>
  <c r="BFD30" i="5"/>
  <c r="BFE30" i="5"/>
  <c r="BFF30" i="5"/>
  <c r="BFG30" i="5"/>
  <c r="BFH30" i="5"/>
  <c r="BFI30" i="5"/>
  <c r="BFJ30" i="5"/>
  <c r="BFK30" i="5"/>
  <c r="BFL30" i="5"/>
  <c r="BFM30" i="5"/>
  <c r="BFN30" i="5"/>
  <c r="BFO30" i="5"/>
  <c r="BFP30" i="5"/>
  <c r="BFQ30" i="5"/>
  <c r="BFR30" i="5"/>
  <c r="BFS30" i="5"/>
  <c r="BFT30" i="5"/>
  <c r="BFU30" i="5"/>
  <c r="BFV30" i="5"/>
  <c r="BFW30" i="5"/>
  <c r="BFX30" i="5"/>
  <c r="BFY30" i="5"/>
  <c r="BFZ30" i="5"/>
  <c r="BGA30" i="5"/>
  <c r="BGB30" i="5"/>
  <c r="BGC30" i="5"/>
  <c r="BGD30" i="5"/>
  <c r="BGE30" i="5"/>
  <c r="BGF30" i="5"/>
  <c r="BGG30" i="5"/>
  <c r="BGH30" i="5"/>
  <c r="BGI30" i="5"/>
  <c r="BGJ30" i="5"/>
  <c r="BGK30" i="5"/>
  <c r="BGL30" i="5"/>
  <c r="BGM30" i="5"/>
  <c r="BGN30" i="5"/>
  <c r="BGO30" i="5"/>
  <c r="BGP30" i="5"/>
  <c r="BGQ30" i="5"/>
  <c r="BGR30" i="5"/>
  <c r="BGS30" i="5"/>
  <c r="BGT30" i="5"/>
  <c r="BGU30" i="5"/>
  <c r="BGV30" i="5"/>
  <c r="BGW30" i="5"/>
  <c r="BGX30" i="5"/>
  <c r="BGY30" i="5"/>
  <c r="BGZ30" i="5"/>
  <c r="BHA30" i="5"/>
  <c r="BHB30" i="5"/>
  <c r="BHC30" i="5"/>
  <c r="BHD30" i="5"/>
  <c r="BHE30" i="5"/>
  <c r="BHF30" i="5"/>
  <c r="BHG30" i="5"/>
  <c r="BHH30" i="5"/>
  <c r="BHI30" i="5"/>
  <c r="BHJ30" i="5"/>
  <c r="BHK30" i="5"/>
  <c r="BHL30" i="5"/>
  <c r="BHM30" i="5"/>
  <c r="BHN30" i="5"/>
  <c r="BHO30" i="5"/>
  <c r="BHP30" i="5"/>
  <c r="BHQ30" i="5"/>
  <c r="BHR30" i="5"/>
  <c r="BHS30" i="5"/>
  <c r="BHT30" i="5"/>
  <c r="BHU30" i="5"/>
  <c r="BHV30" i="5"/>
  <c r="BHW30" i="5"/>
  <c r="BHX30" i="5"/>
  <c r="BHY30" i="5"/>
  <c r="BHZ30" i="5"/>
  <c r="BIA30" i="5"/>
  <c r="BIB30" i="5"/>
  <c r="BIC30" i="5"/>
  <c r="BID30" i="5"/>
  <c r="BIE30" i="5"/>
  <c r="BIF30" i="5"/>
  <c r="BIG30" i="5"/>
  <c r="BIH30" i="5"/>
  <c r="BII30" i="5"/>
  <c r="BIJ30" i="5"/>
  <c r="BIK30" i="5"/>
  <c r="BIL30" i="5"/>
  <c r="BIM30" i="5"/>
  <c r="BIN30" i="5"/>
  <c r="BIO30" i="5"/>
  <c r="BIP30" i="5"/>
  <c r="BIQ30" i="5"/>
  <c r="BIR30" i="5"/>
  <c r="BIS30" i="5"/>
  <c r="BIT30" i="5"/>
  <c r="BIU30" i="5"/>
  <c r="BIV30" i="5"/>
  <c r="BIW30" i="5"/>
  <c r="BIX30" i="5"/>
  <c r="BIY30" i="5"/>
  <c r="BIZ30" i="5"/>
  <c r="BJA30" i="5"/>
  <c r="BJB30" i="5"/>
  <c r="BJC30" i="5"/>
  <c r="BJD30" i="5"/>
  <c r="BJE30" i="5"/>
  <c r="BJF30" i="5"/>
  <c r="BJG30" i="5"/>
  <c r="BJH30" i="5"/>
  <c r="BJI30" i="5"/>
  <c r="BJJ30" i="5"/>
  <c r="BJK30" i="5"/>
  <c r="BJL30" i="5"/>
  <c r="BJM30" i="5"/>
  <c r="BJN30" i="5"/>
  <c r="BJO30" i="5"/>
  <c r="BJP30" i="5"/>
  <c r="BJQ30" i="5"/>
  <c r="BJR30" i="5"/>
  <c r="BJS30" i="5"/>
  <c r="BJT30" i="5"/>
  <c r="BJU30" i="5"/>
  <c r="BJV30" i="5"/>
  <c r="BJW30" i="5"/>
  <c r="BJX30" i="5"/>
  <c r="BJY30" i="5"/>
  <c r="BJZ30" i="5"/>
  <c r="BKA30" i="5"/>
  <c r="BKB30" i="5"/>
  <c r="BKC30" i="5"/>
  <c r="BKD30" i="5"/>
  <c r="BKE30" i="5"/>
  <c r="BKF30" i="5"/>
  <c r="BKG30" i="5"/>
  <c r="BKH30" i="5"/>
  <c r="BKI30" i="5"/>
  <c r="BKJ30" i="5"/>
  <c r="BKK30" i="5"/>
  <c r="BKL30" i="5"/>
  <c r="BKM30" i="5"/>
  <c r="BKN30" i="5"/>
  <c r="BKO30" i="5"/>
  <c r="BKP30" i="5"/>
  <c r="BKQ30" i="5"/>
  <c r="BKR30" i="5"/>
  <c r="BKS30" i="5"/>
  <c r="BKT30" i="5"/>
  <c r="BKU30" i="5"/>
  <c r="BKV30" i="5"/>
  <c r="BKW30" i="5"/>
  <c r="BKX30" i="5"/>
  <c r="BKY30" i="5"/>
  <c r="BKZ30" i="5"/>
  <c r="BLA30" i="5"/>
  <c r="BLB30" i="5"/>
  <c r="BLC30" i="5"/>
  <c r="BLD30" i="5"/>
  <c r="BLE30" i="5"/>
  <c r="BLF30" i="5"/>
  <c r="BLG30" i="5"/>
  <c r="BLH30" i="5"/>
  <c r="BLI30" i="5"/>
  <c r="BLJ30" i="5"/>
  <c r="BLK30" i="5"/>
  <c r="BLL30" i="5"/>
  <c r="BLM30" i="5"/>
  <c r="BLN30" i="5"/>
  <c r="BLO30" i="5"/>
  <c r="BLP30" i="5"/>
  <c r="BLQ30" i="5"/>
  <c r="BLR30" i="5"/>
  <c r="BLS30" i="5"/>
  <c r="BLT30" i="5"/>
  <c r="BLU30" i="5"/>
  <c r="BLV30" i="5"/>
  <c r="BLW30" i="5"/>
  <c r="BLX30" i="5"/>
  <c r="BLY30" i="5"/>
  <c r="BLZ30" i="5"/>
  <c r="BMA30" i="5"/>
  <c r="BMB30" i="5"/>
  <c r="BMC30" i="5"/>
  <c r="BMD30" i="5"/>
  <c r="BME30" i="5"/>
  <c r="BMF30" i="5"/>
  <c r="BMG30" i="5"/>
  <c r="BMH30" i="5"/>
  <c r="BMI30" i="5"/>
  <c r="BMJ30" i="5"/>
  <c r="BMK30" i="5"/>
  <c r="BML30" i="5"/>
  <c r="BMM30" i="5"/>
  <c r="BMN30" i="5"/>
  <c r="BMO30" i="5"/>
  <c r="BMP30" i="5"/>
  <c r="BMQ30" i="5"/>
  <c r="BMR30" i="5"/>
  <c r="BMS30" i="5"/>
  <c r="BMT30" i="5"/>
  <c r="BMU30" i="5"/>
  <c r="BMV30" i="5"/>
  <c r="BMW30" i="5"/>
  <c r="BMX30" i="5"/>
  <c r="BMY30" i="5"/>
  <c r="BMZ30" i="5"/>
  <c r="BNA30" i="5"/>
  <c r="BNB30" i="5"/>
  <c r="BNC30" i="5"/>
  <c r="BND30" i="5"/>
  <c r="BNE30" i="5"/>
  <c r="BNF30" i="5"/>
  <c r="BNG30" i="5"/>
  <c r="BNH30" i="5"/>
  <c r="BNI30" i="5"/>
  <c r="BNJ30" i="5"/>
  <c r="BNK30" i="5"/>
  <c r="BNL30" i="5"/>
  <c r="BNM30" i="5"/>
  <c r="BNN30" i="5"/>
  <c r="BNO30" i="5"/>
  <c r="BNP30" i="5"/>
  <c r="BNQ30" i="5"/>
  <c r="BNR30" i="5"/>
  <c r="BNS30" i="5"/>
  <c r="BNT30" i="5"/>
  <c r="BNU30" i="5"/>
  <c r="BNV30" i="5"/>
  <c r="BNW30" i="5"/>
  <c r="BNX30" i="5"/>
  <c r="BNY30" i="5"/>
  <c r="BNZ30" i="5"/>
  <c r="BOA30" i="5"/>
  <c r="BOB30" i="5"/>
  <c r="BOC30" i="5"/>
  <c r="BOD30" i="5"/>
  <c r="BOE30" i="5"/>
  <c r="BOF30" i="5"/>
  <c r="BOG30" i="5"/>
  <c r="BOH30" i="5"/>
  <c r="BOI30" i="5"/>
  <c r="BOJ30" i="5"/>
  <c r="BOK30" i="5"/>
  <c r="BOL30" i="5"/>
  <c r="BOM30" i="5"/>
  <c r="BON30" i="5"/>
  <c r="BOO30" i="5"/>
  <c r="BOP30" i="5"/>
  <c r="BOQ30" i="5"/>
  <c r="BOR30" i="5"/>
  <c r="BOS30" i="5"/>
  <c r="BOT30" i="5"/>
  <c r="BOU30" i="5"/>
  <c r="BOV30" i="5"/>
  <c r="BOW30" i="5"/>
  <c r="BOX30" i="5"/>
  <c r="BOY30" i="5"/>
  <c r="BOZ30" i="5"/>
  <c r="BPA30" i="5"/>
  <c r="BPB30" i="5"/>
  <c r="BPC30" i="5"/>
  <c r="BPD30" i="5"/>
  <c r="BPE30" i="5"/>
  <c r="BPF30" i="5"/>
  <c r="BPG30" i="5"/>
  <c r="BPH30" i="5"/>
  <c r="BPI30" i="5"/>
  <c r="BPJ30" i="5"/>
  <c r="BPK30" i="5"/>
  <c r="BPL30" i="5"/>
  <c r="BPM30" i="5"/>
  <c r="BPN30" i="5"/>
  <c r="BPO30" i="5"/>
  <c r="BPP30" i="5"/>
  <c r="BPQ30" i="5"/>
  <c r="BPR30" i="5"/>
  <c r="BPS30" i="5"/>
  <c r="BPT30" i="5"/>
  <c r="BPU30" i="5"/>
  <c r="BPV30" i="5"/>
  <c r="BPW30" i="5"/>
  <c r="BPX30" i="5"/>
  <c r="BPY30" i="5"/>
  <c r="BPZ30" i="5"/>
  <c r="BQA30" i="5"/>
  <c r="BQB30" i="5"/>
  <c r="BQC30" i="5"/>
  <c r="BQD30" i="5"/>
  <c r="BQE30" i="5"/>
  <c r="BQF30" i="5"/>
  <c r="BQG30" i="5"/>
  <c r="BQH30" i="5"/>
  <c r="BQI30" i="5"/>
  <c r="BQJ30" i="5"/>
  <c r="BQK30" i="5"/>
  <c r="BQL30" i="5"/>
  <c r="BQM30" i="5"/>
  <c r="BQN30" i="5"/>
  <c r="BQO30" i="5"/>
  <c r="BQP30" i="5"/>
  <c r="BQQ30" i="5"/>
  <c r="BQR30" i="5"/>
  <c r="BQS30" i="5"/>
  <c r="BQT30" i="5"/>
  <c r="BQU30" i="5"/>
  <c r="BQV30" i="5"/>
  <c r="BQW30" i="5"/>
  <c r="BQX30" i="5"/>
  <c r="BQY30" i="5"/>
  <c r="BQZ30" i="5"/>
  <c r="BRA30" i="5"/>
  <c r="BRB30" i="5"/>
  <c r="BRC30" i="5"/>
  <c r="BRD30" i="5"/>
  <c r="BRE30" i="5"/>
  <c r="BRF30" i="5"/>
  <c r="BRG30" i="5"/>
  <c r="BRH30" i="5"/>
  <c r="BRI30" i="5"/>
  <c r="BRJ30" i="5"/>
  <c r="BRK30" i="5"/>
  <c r="BRL30" i="5"/>
  <c r="BRM30" i="5"/>
  <c r="BRN30" i="5"/>
  <c r="BRO30" i="5"/>
  <c r="BRP30" i="5"/>
  <c r="BRQ30" i="5"/>
  <c r="BRR30" i="5"/>
  <c r="BRS30" i="5"/>
  <c r="BRT30" i="5"/>
  <c r="BRU30" i="5"/>
  <c r="BRV30" i="5"/>
  <c r="BRW30" i="5"/>
  <c r="BRX30" i="5"/>
  <c r="BRY30" i="5"/>
  <c r="BRZ30" i="5"/>
  <c r="BSA30" i="5"/>
  <c r="BSB30" i="5"/>
  <c r="BSC30" i="5"/>
  <c r="BSD30" i="5"/>
  <c r="BSE30" i="5"/>
  <c r="BSF30" i="5"/>
  <c r="BSG30" i="5"/>
  <c r="BSH30" i="5"/>
  <c r="BSI30" i="5"/>
  <c r="BSJ30" i="5"/>
  <c r="BSK30" i="5"/>
  <c r="BSL30" i="5"/>
  <c r="BSM30" i="5"/>
  <c r="BSN30" i="5"/>
  <c r="BSO30" i="5"/>
  <c r="BSP30" i="5"/>
  <c r="BSQ30" i="5"/>
  <c r="BSR30" i="5"/>
  <c r="BSS30" i="5"/>
  <c r="BST30" i="5"/>
  <c r="BSU30" i="5"/>
  <c r="BSV30" i="5"/>
  <c r="BSW30" i="5"/>
  <c r="BSX30" i="5"/>
  <c r="BSY30" i="5"/>
  <c r="BSZ30" i="5"/>
  <c r="BTA30" i="5"/>
  <c r="BTB30" i="5"/>
  <c r="BTC30" i="5"/>
  <c r="BTD30" i="5"/>
  <c r="BTE30" i="5"/>
  <c r="BTF30" i="5"/>
  <c r="BTG30" i="5"/>
  <c r="BTH30" i="5"/>
  <c r="BTI30" i="5"/>
  <c r="BTJ30" i="5"/>
  <c r="BTK30" i="5"/>
  <c r="BTL30" i="5"/>
  <c r="BTM30" i="5"/>
  <c r="BTN30" i="5"/>
  <c r="BTO30" i="5"/>
  <c r="BTP30" i="5"/>
  <c r="BTQ30" i="5"/>
  <c r="BTR30" i="5"/>
  <c r="BTS30" i="5"/>
  <c r="BTT30" i="5"/>
  <c r="BTU30" i="5"/>
  <c r="BTV30" i="5"/>
  <c r="BTW30" i="5"/>
  <c r="BTX30" i="5"/>
  <c r="BTY30" i="5"/>
  <c r="BTZ30" i="5"/>
  <c r="BUA30" i="5"/>
  <c r="BUB30" i="5"/>
  <c r="BUC30" i="5"/>
  <c r="BUD30" i="5"/>
  <c r="BUE30" i="5"/>
  <c r="BUF30" i="5"/>
  <c r="BUG30" i="5"/>
  <c r="BUH30" i="5"/>
  <c r="BUI30" i="5"/>
  <c r="BUJ30" i="5"/>
  <c r="BUK30" i="5"/>
  <c r="BUL30" i="5"/>
  <c r="BUM30" i="5"/>
  <c r="BUN30" i="5"/>
  <c r="BUO30" i="5"/>
  <c r="BUP30" i="5"/>
  <c r="BUQ30" i="5"/>
  <c r="BUR30" i="5"/>
  <c r="BUS30" i="5"/>
  <c r="BUT30" i="5"/>
  <c r="BUU30" i="5"/>
  <c r="BUV30" i="5"/>
  <c r="BUW30" i="5"/>
  <c r="BUX30" i="5"/>
  <c r="BUY30" i="5"/>
  <c r="BUZ30" i="5"/>
  <c r="BVA30" i="5"/>
  <c r="BVB30" i="5"/>
  <c r="BVC30" i="5"/>
  <c r="BVD30" i="5"/>
  <c r="BVE30" i="5"/>
  <c r="BVF30" i="5"/>
  <c r="BVG30" i="5"/>
  <c r="BVH30" i="5"/>
  <c r="BVI30" i="5"/>
  <c r="BVJ30" i="5"/>
  <c r="BVK30" i="5"/>
  <c r="BVL30" i="5"/>
  <c r="BVM30" i="5"/>
  <c r="BVN30" i="5"/>
  <c r="BVO30" i="5"/>
  <c r="BVP30" i="5"/>
  <c r="BVQ30" i="5"/>
  <c r="BVR30" i="5"/>
  <c r="BVS30" i="5"/>
  <c r="BVT30" i="5"/>
  <c r="BVU30" i="5"/>
  <c r="BVV30" i="5"/>
  <c r="BVW30" i="5"/>
  <c r="BVX30" i="5"/>
  <c r="BVY30" i="5"/>
  <c r="BVZ30" i="5"/>
  <c r="BWA30" i="5"/>
  <c r="BWB30" i="5"/>
  <c r="BWC30" i="5"/>
  <c r="BWD30" i="5"/>
  <c r="BWE30" i="5"/>
  <c r="BWF30" i="5"/>
  <c r="BWG30" i="5"/>
  <c r="BWH30" i="5"/>
  <c r="BWI30" i="5"/>
  <c r="BWJ30" i="5"/>
  <c r="BWK30" i="5"/>
  <c r="BWL30" i="5"/>
  <c r="BWM30" i="5"/>
  <c r="BWN30" i="5"/>
  <c r="BWO30" i="5"/>
  <c r="BWP30" i="5"/>
  <c r="BWQ30" i="5"/>
  <c r="BWR30" i="5"/>
  <c r="BWS30" i="5"/>
  <c r="BWT30" i="5"/>
  <c r="BWU30" i="5"/>
  <c r="BWV30" i="5"/>
  <c r="BWW30" i="5"/>
  <c r="BWX30" i="5"/>
  <c r="BWY30" i="5"/>
  <c r="BWZ30" i="5"/>
  <c r="BXA30" i="5"/>
  <c r="BXB30" i="5"/>
  <c r="BXC30" i="5"/>
  <c r="BXD30" i="5"/>
  <c r="BXE30" i="5"/>
  <c r="BXF30" i="5"/>
  <c r="BXG30" i="5"/>
  <c r="BXH30" i="5"/>
  <c r="BXI30" i="5"/>
  <c r="BXJ30" i="5"/>
  <c r="BXK30" i="5"/>
  <c r="BXL30" i="5"/>
  <c r="BXM30" i="5"/>
  <c r="BXN30" i="5"/>
  <c r="BXO30" i="5"/>
  <c r="BXP30" i="5"/>
  <c r="BXQ30" i="5"/>
  <c r="BXR30" i="5"/>
  <c r="BXS30" i="5"/>
  <c r="BXT30" i="5"/>
  <c r="BXU30" i="5"/>
  <c r="BXV30" i="5"/>
  <c r="BXW30" i="5"/>
  <c r="BXX30" i="5"/>
  <c r="BXY30" i="5"/>
  <c r="BXZ30" i="5"/>
  <c r="BYA30" i="5"/>
  <c r="BYB30" i="5"/>
  <c r="BYC30" i="5"/>
  <c r="BYD30" i="5"/>
  <c r="BYE30" i="5"/>
  <c r="BYF30" i="5"/>
  <c r="BYG30" i="5"/>
  <c r="BYH30" i="5"/>
  <c r="BYI30" i="5"/>
  <c r="BYJ30" i="5"/>
  <c r="BYK30" i="5"/>
  <c r="BYL30" i="5"/>
  <c r="BYM30" i="5"/>
  <c r="BYN30" i="5"/>
  <c r="BYO30" i="5"/>
  <c r="BYP30" i="5"/>
  <c r="BYQ30" i="5"/>
  <c r="BYR30" i="5"/>
  <c r="BYS30" i="5"/>
  <c r="BYT30" i="5"/>
  <c r="BYU30" i="5"/>
  <c r="BYV30" i="5"/>
  <c r="BYW30" i="5"/>
  <c r="BYX30" i="5"/>
  <c r="BYY30" i="5"/>
  <c r="BYZ30" i="5"/>
  <c r="BZA30" i="5"/>
  <c r="BZB30" i="5"/>
  <c r="BZC30" i="5"/>
  <c r="BZD30" i="5"/>
  <c r="BZE30" i="5"/>
  <c r="BZF30" i="5"/>
  <c r="BZG30" i="5"/>
  <c r="BZH30" i="5"/>
  <c r="BZI30" i="5"/>
  <c r="BZJ30" i="5"/>
  <c r="BZK30" i="5"/>
  <c r="BZL30" i="5"/>
  <c r="BZM30" i="5"/>
  <c r="BZN30" i="5"/>
  <c r="BZO30" i="5"/>
  <c r="BZP30" i="5"/>
  <c r="BZQ30" i="5"/>
  <c r="BZR30" i="5"/>
  <c r="BZS30" i="5"/>
  <c r="BZT30" i="5"/>
  <c r="BZU30" i="5"/>
  <c r="BZV30" i="5"/>
  <c r="BZW30" i="5"/>
  <c r="BZX30" i="5"/>
  <c r="BZY30" i="5"/>
  <c r="BZZ30" i="5"/>
  <c r="CAA30" i="5"/>
  <c r="CAB30" i="5"/>
  <c r="CAC30" i="5"/>
  <c r="CAD30" i="5"/>
  <c r="CAE30" i="5"/>
  <c r="CAF30" i="5"/>
  <c r="CAG30" i="5"/>
  <c r="CAH30" i="5"/>
  <c r="CAI30" i="5"/>
  <c r="CAJ30" i="5"/>
  <c r="CAK30" i="5"/>
  <c r="CAL30" i="5"/>
  <c r="CAM30" i="5"/>
  <c r="CAN30" i="5"/>
  <c r="CAO30" i="5"/>
  <c r="CAP30" i="5"/>
  <c r="CAQ30" i="5"/>
  <c r="CAR30" i="5"/>
  <c r="CAS30" i="5"/>
  <c r="CAT30" i="5"/>
  <c r="CAU30" i="5"/>
  <c r="CAV30" i="5"/>
  <c r="CAW30" i="5"/>
  <c r="CAX30" i="5"/>
  <c r="CAY30" i="5"/>
  <c r="CAZ30" i="5"/>
  <c r="CBA30" i="5"/>
  <c r="CBB30" i="5"/>
  <c r="CBC30" i="5"/>
  <c r="CBD30" i="5"/>
  <c r="CBE30" i="5"/>
  <c r="CBF30" i="5"/>
  <c r="CBG30" i="5"/>
  <c r="CBH30" i="5"/>
  <c r="CBI30" i="5"/>
  <c r="CBJ30" i="5"/>
  <c r="CBK30" i="5"/>
  <c r="CBL30" i="5"/>
  <c r="CBM30" i="5"/>
  <c r="CBN30" i="5"/>
  <c r="CBO30" i="5"/>
  <c r="CBP30" i="5"/>
  <c r="CBQ30" i="5"/>
  <c r="CBR30" i="5"/>
  <c r="CBS30" i="5"/>
  <c r="CBT30" i="5"/>
  <c r="CBU30" i="5"/>
  <c r="CBV30" i="5"/>
  <c r="CBW30" i="5"/>
  <c r="CBX30" i="5"/>
  <c r="CBY30" i="5"/>
  <c r="CBZ30" i="5"/>
  <c r="CCA30" i="5"/>
  <c r="CCB30" i="5"/>
  <c r="CCC30" i="5"/>
  <c r="CCD30" i="5"/>
  <c r="CCE30" i="5"/>
  <c r="CCF30" i="5"/>
  <c r="CCG30" i="5"/>
  <c r="CCH30" i="5"/>
  <c r="CCI30" i="5"/>
  <c r="CCJ30" i="5"/>
  <c r="CCK30" i="5"/>
  <c r="CCL30" i="5"/>
  <c r="CCM30" i="5"/>
  <c r="CCN30" i="5"/>
  <c r="CCO30" i="5"/>
  <c r="CCP30" i="5"/>
  <c r="CCQ30" i="5"/>
  <c r="CCR30" i="5"/>
  <c r="CCS30" i="5"/>
  <c r="CCT30" i="5"/>
  <c r="CCU30" i="5"/>
  <c r="CCV30" i="5"/>
  <c r="CCW30" i="5"/>
  <c r="CCX30" i="5"/>
  <c r="CCY30" i="5"/>
  <c r="CCZ30" i="5"/>
  <c r="CDA30" i="5"/>
  <c r="CDB30" i="5"/>
  <c r="CDC30" i="5"/>
  <c r="CDD30" i="5"/>
  <c r="CDE30" i="5"/>
  <c r="CDF30" i="5"/>
  <c r="CDG30" i="5"/>
  <c r="CDH30" i="5"/>
  <c r="CDI30" i="5"/>
  <c r="CDJ30" i="5"/>
  <c r="CDK30" i="5"/>
  <c r="CDL30" i="5"/>
  <c r="CDM30" i="5"/>
  <c r="CDN30" i="5"/>
  <c r="CDO30" i="5"/>
  <c r="CDP30" i="5"/>
  <c r="CDQ30" i="5"/>
  <c r="CDR30" i="5"/>
  <c r="CDS30" i="5"/>
  <c r="CDT30" i="5"/>
  <c r="CDU30" i="5"/>
  <c r="CDV30" i="5"/>
  <c r="CDW30" i="5"/>
  <c r="CDX30" i="5"/>
  <c r="CDY30" i="5"/>
  <c r="CDZ30" i="5"/>
  <c r="CEA30" i="5"/>
  <c r="CEB30" i="5"/>
  <c r="CEC30" i="5"/>
  <c r="CED30" i="5"/>
  <c r="CEE30" i="5"/>
  <c r="CEF30" i="5"/>
  <c r="CEG30" i="5"/>
  <c r="CEH30" i="5"/>
  <c r="CEI30" i="5"/>
  <c r="CEJ30" i="5"/>
  <c r="CEK30" i="5"/>
  <c r="CEL30" i="5"/>
  <c r="CEM30" i="5"/>
  <c r="CEN30" i="5"/>
  <c r="CEO30" i="5"/>
  <c r="CEP30" i="5"/>
  <c r="CEQ30" i="5"/>
  <c r="CER30" i="5"/>
  <c r="CES30" i="5"/>
  <c r="CET30" i="5"/>
  <c r="CEU30" i="5"/>
  <c r="CEV30" i="5"/>
  <c r="CEW30" i="5"/>
  <c r="CEX30" i="5"/>
  <c r="CEY30" i="5"/>
  <c r="CEZ30" i="5"/>
  <c r="CFA30" i="5"/>
  <c r="CFB30" i="5"/>
  <c r="CFC30" i="5"/>
  <c r="CFD30" i="5"/>
  <c r="CFE30" i="5"/>
  <c r="CFF30" i="5"/>
  <c r="CFG30" i="5"/>
  <c r="CFH30" i="5"/>
  <c r="CFI30" i="5"/>
  <c r="CFJ30" i="5"/>
  <c r="CFK30" i="5"/>
  <c r="CFL30" i="5"/>
  <c r="CFM30" i="5"/>
  <c r="CFN30" i="5"/>
  <c r="CFO30" i="5"/>
  <c r="CFP30" i="5"/>
  <c r="CFQ30" i="5"/>
  <c r="CFR30" i="5"/>
  <c r="CFS30" i="5"/>
  <c r="CFT30" i="5"/>
  <c r="CFU30" i="5"/>
  <c r="CFV30" i="5"/>
  <c r="CFW30" i="5"/>
  <c r="CFX30" i="5"/>
  <c r="CFY30" i="5"/>
  <c r="CFZ30" i="5"/>
  <c r="CGA30" i="5"/>
  <c r="CGB30" i="5"/>
  <c r="CGC30" i="5"/>
  <c r="CGD30" i="5"/>
  <c r="CGE30" i="5"/>
  <c r="CGF30" i="5"/>
  <c r="CGG30" i="5"/>
  <c r="CGH30" i="5"/>
  <c r="CGI30" i="5"/>
  <c r="CGJ30" i="5"/>
  <c r="CGK30" i="5"/>
  <c r="CGL30" i="5"/>
  <c r="CGM30" i="5"/>
  <c r="CGN30" i="5"/>
  <c r="CGO30" i="5"/>
  <c r="CGP30" i="5"/>
  <c r="CGQ30" i="5"/>
  <c r="CGR30" i="5"/>
  <c r="CGS30" i="5"/>
  <c r="CGT30" i="5"/>
  <c r="CGU30" i="5"/>
  <c r="CGV30" i="5"/>
  <c r="CGW30" i="5"/>
  <c r="CGX30" i="5"/>
  <c r="CGY30" i="5"/>
  <c r="CGZ30" i="5"/>
  <c r="CHA30" i="5"/>
  <c r="CHB30" i="5"/>
  <c r="CHC30" i="5"/>
  <c r="CHD30" i="5"/>
  <c r="CHE30" i="5"/>
  <c r="CHF30" i="5"/>
  <c r="CHG30" i="5"/>
  <c r="CHH30" i="5"/>
  <c r="CHI30" i="5"/>
  <c r="CHJ30" i="5"/>
  <c r="CHK30" i="5"/>
  <c r="CHL30" i="5"/>
  <c r="CHM30" i="5"/>
  <c r="CHN30" i="5"/>
  <c r="CHO30" i="5"/>
  <c r="CHP30" i="5"/>
  <c r="CHQ30" i="5"/>
  <c r="CHR30" i="5"/>
  <c r="CHS30" i="5"/>
  <c r="CHT30" i="5"/>
  <c r="CHU30" i="5"/>
  <c r="CHV30" i="5"/>
  <c r="CHW30" i="5"/>
  <c r="CHX30" i="5"/>
  <c r="CHY30" i="5"/>
  <c r="CHZ30" i="5"/>
  <c r="CIA30" i="5"/>
  <c r="CIB30" i="5"/>
  <c r="CIC30" i="5"/>
  <c r="CID30" i="5"/>
  <c r="CIE30" i="5"/>
  <c r="CIF30" i="5"/>
  <c r="CIG30" i="5"/>
  <c r="CIH30" i="5"/>
  <c r="CII30" i="5"/>
  <c r="CIJ30" i="5"/>
  <c r="CIK30" i="5"/>
  <c r="CIL30" i="5"/>
  <c r="CIM30" i="5"/>
  <c r="CIN30" i="5"/>
  <c r="CIO30" i="5"/>
  <c r="CIP30" i="5"/>
  <c r="CIQ30" i="5"/>
  <c r="CIR30" i="5"/>
  <c r="CIS30" i="5"/>
  <c r="CIT30" i="5"/>
  <c r="CIU30" i="5"/>
  <c r="CIV30" i="5"/>
  <c r="CIW30" i="5"/>
  <c r="CIX30" i="5"/>
  <c r="CIY30" i="5"/>
  <c r="CIZ30" i="5"/>
  <c r="CJA30" i="5"/>
  <c r="CJB30" i="5"/>
  <c r="CJC30" i="5"/>
  <c r="CJD30" i="5"/>
  <c r="CJE30" i="5"/>
  <c r="CJF30" i="5"/>
  <c r="CJG30" i="5"/>
  <c r="CJH30" i="5"/>
  <c r="CJI30" i="5"/>
  <c r="CJJ30" i="5"/>
  <c r="CJK30" i="5"/>
  <c r="CJL30" i="5"/>
  <c r="CJM30" i="5"/>
  <c r="CJN30" i="5"/>
  <c r="CJO30" i="5"/>
  <c r="CJP30" i="5"/>
  <c r="CJQ30" i="5"/>
  <c r="CJR30" i="5"/>
  <c r="CJS30" i="5"/>
  <c r="CJT30" i="5"/>
  <c r="CJU30" i="5"/>
  <c r="CJV30" i="5"/>
  <c r="CJW30" i="5"/>
  <c r="CJX30" i="5"/>
  <c r="CJY30" i="5"/>
  <c r="CJZ30" i="5"/>
  <c r="CKA30" i="5"/>
  <c r="CKB30" i="5"/>
  <c r="CKC30" i="5"/>
  <c r="CKD30" i="5"/>
  <c r="CKE30" i="5"/>
  <c r="CKF30" i="5"/>
  <c r="CKG30" i="5"/>
  <c r="CKH30" i="5"/>
  <c r="CKI30" i="5"/>
  <c r="CKJ30" i="5"/>
  <c r="CKK30" i="5"/>
  <c r="CKL30" i="5"/>
  <c r="CKM30" i="5"/>
  <c r="CKN30" i="5"/>
  <c r="CKO30" i="5"/>
  <c r="CKP30" i="5"/>
  <c r="CKQ30" i="5"/>
  <c r="CKR30" i="5"/>
  <c r="CKS30" i="5"/>
  <c r="CKT30" i="5"/>
  <c r="CKU30" i="5"/>
  <c r="CKV30" i="5"/>
  <c r="CKW30" i="5"/>
  <c r="CKX30" i="5"/>
  <c r="CKY30" i="5"/>
  <c r="CKZ30" i="5"/>
  <c r="CLA30" i="5"/>
  <c r="CLB30" i="5"/>
  <c r="CLC30" i="5"/>
  <c r="CLD30" i="5"/>
  <c r="CLE30" i="5"/>
  <c r="CLF30" i="5"/>
  <c r="CLG30" i="5"/>
  <c r="CLH30" i="5"/>
  <c r="CLI30" i="5"/>
  <c r="CLJ30" i="5"/>
  <c r="CLK30" i="5"/>
  <c r="CLL30" i="5"/>
  <c r="CLM30" i="5"/>
  <c r="CLN30" i="5"/>
  <c r="CLO30" i="5"/>
  <c r="CLP30" i="5"/>
  <c r="CLQ30" i="5"/>
  <c r="CLR30" i="5"/>
  <c r="CLS30" i="5"/>
  <c r="CLT30" i="5"/>
  <c r="CLU30" i="5"/>
  <c r="CLV30" i="5"/>
  <c r="CLW30" i="5"/>
  <c r="CLX30" i="5"/>
  <c r="CLY30" i="5"/>
  <c r="CLZ30" i="5"/>
  <c r="CMA30" i="5"/>
  <c r="CMB30" i="5"/>
  <c r="CMC30" i="5"/>
  <c r="CMD30" i="5"/>
  <c r="CME30" i="5"/>
  <c r="CMF30" i="5"/>
  <c r="CMG30" i="5"/>
  <c r="CMH30" i="5"/>
  <c r="CMI30" i="5"/>
  <c r="CMJ30" i="5"/>
  <c r="CMK30" i="5"/>
  <c r="CML30" i="5"/>
  <c r="CMM30" i="5"/>
  <c r="CMN30" i="5"/>
  <c r="CMO30" i="5"/>
  <c r="CMP30" i="5"/>
  <c r="CMQ30" i="5"/>
  <c r="CMR30" i="5"/>
  <c r="CMS30" i="5"/>
  <c r="CMT30" i="5"/>
  <c r="CMU30" i="5"/>
  <c r="CMV30" i="5"/>
  <c r="CMW30" i="5"/>
  <c r="CMX30" i="5"/>
  <c r="CMY30" i="5"/>
  <c r="CMZ30" i="5"/>
  <c r="CNA30" i="5"/>
  <c r="CNB30" i="5"/>
  <c r="CNC30" i="5"/>
  <c r="CND30" i="5"/>
  <c r="CNE30" i="5"/>
  <c r="CNF30" i="5"/>
  <c r="CNG30" i="5"/>
  <c r="CNH30" i="5"/>
  <c r="CNI30" i="5"/>
  <c r="CNJ30" i="5"/>
  <c r="CNK30" i="5"/>
  <c r="CNL30" i="5"/>
  <c r="CNM30" i="5"/>
  <c r="CNN30" i="5"/>
  <c r="CNO30" i="5"/>
  <c r="CNP30" i="5"/>
  <c r="CNQ30" i="5"/>
  <c r="CNR30" i="5"/>
  <c r="CNS30" i="5"/>
  <c r="CNT30" i="5"/>
  <c r="CNU30" i="5"/>
  <c r="CNV30" i="5"/>
  <c r="CNW30" i="5"/>
  <c r="CNX30" i="5"/>
  <c r="CNY30" i="5"/>
  <c r="CNZ30" i="5"/>
  <c r="COA30" i="5"/>
  <c r="COB30" i="5"/>
  <c r="COC30" i="5"/>
  <c r="COD30" i="5"/>
  <c r="COE30" i="5"/>
  <c r="COF30" i="5"/>
  <c r="COG30" i="5"/>
  <c r="COH30" i="5"/>
  <c r="COI30" i="5"/>
  <c r="COJ30" i="5"/>
  <c r="COK30" i="5"/>
  <c r="COL30" i="5"/>
  <c r="COM30" i="5"/>
  <c r="CON30" i="5"/>
  <c r="COO30" i="5"/>
  <c r="COP30" i="5"/>
  <c r="COQ30" i="5"/>
  <c r="COR30" i="5"/>
  <c r="COS30" i="5"/>
  <c r="COT30" i="5"/>
  <c r="COU30" i="5"/>
  <c r="COV30" i="5"/>
  <c r="COW30" i="5"/>
  <c r="COX30" i="5"/>
  <c r="COY30" i="5"/>
  <c r="COZ30" i="5"/>
  <c r="CPA30" i="5"/>
  <c r="CPB30" i="5"/>
  <c r="CPC30" i="5"/>
  <c r="CPD30" i="5"/>
  <c r="CPE30" i="5"/>
  <c r="CPF30" i="5"/>
  <c r="CPG30" i="5"/>
  <c r="CPH30" i="5"/>
  <c r="CPI30" i="5"/>
  <c r="CPJ30" i="5"/>
  <c r="CPK30" i="5"/>
  <c r="CPL30" i="5"/>
  <c r="CPM30" i="5"/>
  <c r="CPN30" i="5"/>
  <c r="CPO30" i="5"/>
  <c r="CPP30" i="5"/>
  <c r="CPQ30" i="5"/>
  <c r="CPR30" i="5"/>
  <c r="CPS30" i="5"/>
  <c r="CPT30" i="5"/>
  <c r="CPU30" i="5"/>
  <c r="CPV30" i="5"/>
  <c r="CPW30" i="5"/>
  <c r="CPX30" i="5"/>
  <c r="CPY30" i="5"/>
  <c r="CPZ30" i="5"/>
  <c r="CQA30" i="5"/>
  <c r="CQB30" i="5"/>
  <c r="CQC30" i="5"/>
  <c r="CQD30" i="5"/>
  <c r="CQE30" i="5"/>
  <c r="CQF30" i="5"/>
  <c r="CQG30" i="5"/>
  <c r="CQH30" i="5"/>
  <c r="CQI30" i="5"/>
  <c r="CQJ30" i="5"/>
  <c r="CQK30" i="5"/>
  <c r="CQL30" i="5"/>
  <c r="CQM30" i="5"/>
  <c r="CQN30" i="5"/>
  <c r="CQO30" i="5"/>
  <c r="CQP30" i="5"/>
  <c r="CQQ30" i="5"/>
  <c r="CQR30" i="5"/>
  <c r="CQS30" i="5"/>
  <c r="CQT30" i="5"/>
  <c r="CQU30" i="5"/>
  <c r="CQV30" i="5"/>
  <c r="CQW30" i="5"/>
  <c r="CQX30" i="5"/>
  <c r="CQY30" i="5"/>
  <c r="CQZ30" i="5"/>
  <c r="CRA30" i="5"/>
  <c r="CRB30" i="5"/>
  <c r="CRC30" i="5"/>
  <c r="CRD30" i="5"/>
  <c r="CRE30" i="5"/>
  <c r="CRF30" i="5"/>
  <c r="CRG30" i="5"/>
  <c r="CRH30" i="5"/>
  <c r="CRI30" i="5"/>
  <c r="CRJ30" i="5"/>
  <c r="CRK30" i="5"/>
  <c r="CRL30" i="5"/>
  <c r="CRM30" i="5"/>
  <c r="CRN30" i="5"/>
  <c r="CRO30" i="5"/>
  <c r="CRP30" i="5"/>
  <c r="CRQ30" i="5"/>
  <c r="CRR30" i="5"/>
  <c r="CRS30" i="5"/>
  <c r="CRT30" i="5"/>
  <c r="CRU30" i="5"/>
  <c r="CRV30" i="5"/>
  <c r="CRW30" i="5"/>
  <c r="CRX30" i="5"/>
  <c r="CRY30" i="5"/>
  <c r="CRZ30" i="5"/>
  <c r="CSA30" i="5"/>
  <c r="CSB30" i="5"/>
  <c r="CSC30" i="5"/>
  <c r="CSD30" i="5"/>
  <c r="CSE30" i="5"/>
  <c r="CSF30" i="5"/>
  <c r="CSG30" i="5"/>
  <c r="CSH30" i="5"/>
  <c r="CSI30" i="5"/>
  <c r="CSJ30" i="5"/>
  <c r="CSK30" i="5"/>
  <c r="CSL30" i="5"/>
  <c r="CSM30" i="5"/>
  <c r="CSN30" i="5"/>
  <c r="CSO30" i="5"/>
  <c r="CSP30" i="5"/>
  <c r="CSQ30" i="5"/>
  <c r="CSR30" i="5"/>
  <c r="CSS30" i="5"/>
  <c r="CST30" i="5"/>
  <c r="CSU30" i="5"/>
  <c r="CSV30" i="5"/>
  <c r="CSW30" i="5"/>
  <c r="CSX30" i="5"/>
  <c r="CSY30" i="5"/>
  <c r="CSZ30" i="5"/>
  <c r="CTA30" i="5"/>
  <c r="CTB30" i="5"/>
  <c r="CTC30" i="5"/>
  <c r="CTD30" i="5"/>
  <c r="CTE30" i="5"/>
  <c r="CTF30" i="5"/>
  <c r="CTG30" i="5"/>
  <c r="CTH30" i="5"/>
  <c r="CTI30" i="5"/>
  <c r="CTJ30" i="5"/>
  <c r="CTK30" i="5"/>
  <c r="CTL30" i="5"/>
  <c r="CTM30" i="5"/>
  <c r="CTN30" i="5"/>
  <c r="CTO30" i="5"/>
  <c r="CTP30" i="5"/>
  <c r="CTQ30" i="5"/>
  <c r="CTR30" i="5"/>
  <c r="CTS30" i="5"/>
  <c r="CTT30" i="5"/>
  <c r="CTU30" i="5"/>
  <c r="CTV30" i="5"/>
  <c r="CTW30" i="5"/>
  <c r="CTX30" i="5"/>
  <c r="CTY30" i="5"/>
  <c r="CTZ30" i="5"/>
  <c r="CUA30" i="5"/>
  <c r="CUB30" i="5"/>
  <c r="CUC30" i="5"/>
  <c r="CUD30" i="5"/>
  <c r="CUE30" i="5"/>
  <c r="CUF30" i="5"/>
  <c r="CUG30" i="5"/>
  <c r="CUH30" i="5"/>
  <c r="CUI30" i="5"/>
  <c r="CUJ30" i="5"/>
  <c r="CUK30" i="5"/>
  <c r="CUL30" i="5"/>
  <c r="CUM30" i="5"/>
  <c r="CUN30" i="5"/>
  <c r="CUO30" i="5"/>
  <c r="CUP30" i="5"/>
  <c r="CUQ30" i="5"/>
  <c r="CUR30" i="5"/>
  <c r="CUS30" i="5"/>
  <c r="CUT30" i="5"/>
  <c r="CUU30" i="5"/>
  <c r="CUV30" i="5"/>
  <c r="CUW30" i="5"/>
  <c r="CUX30" i="5"/>
  <c r="CUY30" i="5"/>
  <c r="CUZ30" i="5"/>
  <c r="CVA30" i="5"/>
  <c r="CVB30" i="5"/>
  <c r="CVC30" i="5"/>
  <c r="BEV31" i="5"/>
  <c r="BEW31" i="5"/>
  <c r="BEX31" i="5"/>
  <c r="BEY31" i="5"/>
  <c r="BEZ31" i="5"/>
  <c r="BFA31" i="5"/>
  <c r="BFB31" i="5"/>
  <c r="BFC31" i="5"/>
  <c r="BFD31" i="5"/>
  <c r="BFE31" i="5"/>
  <c r="BFF31" i="5"/>
  <c r="BFG31" i="5"/>
  <c r="BFH31" i="5"/>
  <c r="BFI31" i="5"/>
  <c r="BFJ31" i="5"/>
  <c r="BFK31" i="5"/>
  <c r="BFL31" i="5"/>
  <c r="BFM31" i="5"/>
  <c r="BFN31" i="5"/>
  <c r="BFO31" i="5"/>
  <c r="BFP31" i="5"/>
  <c r="BFQ31" i="5"/>
  <c r="BFR31" i="5"/>
  <c r="BFS31" i="5"/>
  <c r="BFT31" i="5"/>
  <c r="BFU31" i="5"/>
  <c r="BFV31" i="5"/>
  <c r="BFW31" i="5"/>
  <c r="BFX31" i="5"/>
  <c r="BFY31" i="5"/>
  <c r="BFZ31" i="5"/>
  <c r="BGA31" i="5"/>
  <c r="BGB31" i="5"/>
  <c r="BGC31" i="5"/>
  <c r="BGD31" i="5"/>
  <c r="BGE31" i="5"/>
  <c r="BGF31" i="5"/>
  <c r="BGG31" i="5"/>
  <c r="BGH31" i="5"/>
  <c r="BGI31" i="5"/>
  <c r="BGJ31" i="5"/>
  <c r="BGK31" i="5"/>
  <c r="BGL31" i="5"/>
  <c r="BGM31" i="5"/>
  <c r="BGN31" i="5"/>
  <c r="BGO31" i="5"/>
  <c r="BGP31" i="5"/>
  <c r="BGQ31" i="5"/>
  <c r="BGR31" i="5"/>
  <c r="BGS31" i="5"/>
  <c r="BGT31" i="5"/>
  <c r="BGU31" i="5"/>
  <c r="BGV31" i="5"/>
  <c r="BGW31" i="5"/>
  <c r="BGX31" i="5"/>
  <c r="BGY31" i="5"/>
  <c r="BGZ31" i="5"/>
  <c r="BHA31" i="5"/>
  <c r="BHB31" i="5"/>
  <c r="BHC31" i="5"/>
  <c r="BHD31" i="5"/>
  <c r="BHE31" i="5"/>
  <c r="BHF31" i="5"/>
  <c r="BHG31" i="5"/>
  <c r="BHH31" i="5"/>
  <c r="BHI31" i="5"/>
  <c r="BHJ31" i="5"/>
  <c r="BHK31" i="5"/>
  <c r="BHL31" i="5"/>
  <c r="BHM31" i="5"/>
  <c r="BHN31" i="5"/>
  <c r="BHO31" i="5"/>
  <c r="BHP31" i="5"/>
  <c r="BHQ31" i="5"/>
  <c r="BHR31" i="5"/>
  <c r="BHS31" i="5"/>
  <c r="BHT31" i="5"/>
  <c r="BHU31" i="5"/>
  <c r="BHV31" i="5"/>
  <c r="BHW31" i="5"/>
  <c r="BHX31" i="5"/>
  <c r="BHY31" i="5"/>
  <c r="BHZ31" i="5"/>
  <c r="BIA31" i="5"/>
  <c r="BIB31" i="5"/>
  <c r="BIC31" i="5"/>
  <c r="BID31" i="5"/>
  <c r="BIE31" i="5"/>
  <c r="BIF31" i="5"/>
  <c r="BIG31" i="5"/>
  <c r="BIH31" i="5"/>
  <c r="BII31" i="5"/>
  <c r="BIJ31" i="5"/>
  <c r="BIK31" i="5"/>
  <c r="BIL31" i="5"/>
  <c r="BIM31" i="5"/>
  <c r="BIN31" i="5"/>
  <c r="BIO31" i="5"/>
  <c r="BIP31" i="5"/>
  <c r="BIQ31" i="5"/>
  <c r="BIR31" i="5"/>
  <c r="BIS31" i="5"/>
  <c r="BIT31" i="5"/>
  <c r="BIU31" i="5"/>
  <c r="BIV31" i="5"/>
  <c r="BIW31" i="5"/>
  <c r="BIX31" i="5"/>
  <c r="BIY31" i="5"/>
  <c r="BIZ31" i="5"/>
  <c r="BJA31" i="5"/>
  <c r="BJB31" i="5"/>
  <c r="BJC31" i="5"/>
  <c r="BJD31" i="5"/>
  <c r="BJE31" i="5"/>
  <c r="BJF31" i="5"/>
  <c r="BJG31" i="5"/>
  <c r="BJH31" i="5"/>
  <c r="BJI31" i="5"/>
  <c r="BJJ31" i="5"/>
  <c r="BJK31" i="5"/>
  <c r="BJL31" i="5"/>
  <c r="BJM31" i="5"/>
  <c r="BJN31" i="5"/>
  <c r="BJO31" i="5"/>
  <c r="BJP31" i="5"/>
  <c r="BJQ31" i="5"/>
  <c r="BJR31" i="5"/>
  <c r="BJS31" i="5"/>
  <c r="BJT31" i="5"/>
  <c r="BJU31" i="5"/>
  <c r="BJV31" i="5"/>
  <c r="BJW31" i="5"/>
  <c r="BJX31" i="5"/>
  <c r="BJY31" i="5"/>
  <c r="BJZ31" i="5"/>
  <c r="BKA31" i="5"/>
  <c r="BKB31" i="5"/>
  <c r="BKC31" i="5"/>
  <c r="BKD31" i="5"/>
  <c r="BKE31" i="5"/>
  <c r="BKF31" i="5"/>
  <c r="BKG31" i="5"/>
  <c r="BKH31" i="5"/>
  <c r="BKI31" i="5"/>
  <c r="BKJ31" i="5"/>
  <c r="BKK31" i="5"/>
  <c r="BKL31" i="5"/>
  <c r="BKM31" i="5"/>
  <c r="BKN31" i="5"/>
  <c r="BKO31" i="5"/>
  <c r="BKP31" i="5"/>
  <c r="BKQ31" i="5"/>
  <c r="BKR31" i="5"/>
  <c r="BKS31" i="5"/>
  <c r="BKT31" i="5"/>
  <c r="BKU31" i="5"/>
  <c r="BKV31" i="5"/>
  <c r="BKW31" i="5"/>
  <c r="BKX31" i="5"/>
  <c r="BKY31" i="5"/>
  <c r="BKZ31" i="5"/>
  <c r="BLA31" i="5"/>
  <c r="BLB31" i="5"/>
  <c r="BLC31" i="5"/>
  <c r="BLD31" i="5"/>
  <c r="BLE31" i="5"/>
  <c r="BLF31" i="5"/>
  <c r="BLG31" i="5"/>
  <c r="BLH31" i="5"/>
  <c r="BLI31" i="5"/>
  <c r="BLJ31" i="5"/>
  <c r="BLK31" i="5"/>
  <c r="BLL31" i="5"/>
  <c r="BLM31" i="5"/>
  <c r="BLN31" i="5"/>
  <c r="BLO31" i="5"/>
  <c r="BLP31" i="5"/>
  <c r="BLQ31" i="5"/>
  <c r="BLR31" i="5"/>
  <c r="BLS31" i="5"/>
  <c r="BLT31" i="5"/>
  <c r="BLU31" i="5"/>
  <c r="BLV31" i="5"/>
  <c r="BLW31" i="5"/>
  <c r="BLX31" i="5"/>
  <c r="BLY31" i="5"/>
  <c r="BLZ31" i="5"/>
  <c r="BMA31" i="5"/>
  <c r="BMB31" i="5"/>
  <c r="BMC31" i="5"/>
  <c r="BMD31" i="5"/>
  <c r="BME31" i="5"/>
  <c r="BMF31" i="5"/>
  <c r="BMG31" i="5"/>
  <c r="BMH31" i="5"/>
  <c r="BMI31" i="5"/>
  <c r="BMJ31" i="5"/>
  <c r="BMK31" i="5"/>
  <c r="BML31" i="5"/>
  <c r="BMM31" i="5"/>
  <c r="BMN31" i="5"/>
  <c r="BMO31" i="5"/>
  <c r="BMP31" i="5"/>
  <c r="BMQ31" i="5"/>
  <c r="BMR31" i="5"/>
  <c r="BMS31" i="5"/>
  <c r="BMT31" i="5"/>
  <c r="BMU31" i="5"/>
  <c r="BMV31" i="5"/>
  <c r="BMW31" i="5"/>
  <c r="BMX31" i="5"/>
  <c r="BMY31" i="5"/>
  <c r="BMZ31" i="5"/>
  <c r="BNA31" i="5"/>
  <c r="BNB31" i="5"/>
  <c r="BNC31" i="5"/>
  <c r="BND31" i="5"/>
  <c r="BNE31" i="5"/>
  <c r="BNF31" i="5"/>
  <c r="BNG31" i="5"/>
  <c r="BNH31" i="5"/>
  <c r="BNI31" i="5"/>
  <c r="BNJ31" i="5"/>
  <c r="BNK31" i="5"/>
  <c r="BNL31" i="5"/>
  <c r="BNM31" i="5"/>
  <c r="BNN31" i="5"/>
  <c r="BNO31" i="5"/>
  <c r="BNP31" i="5"/>
  <c r="BNQ31" i="5"/>
  <c r="BNR31" i="5"/>
  <c r="BNS31" i="5"/>
  <c r="BNT31" i="5"/>
  <c r="BNU31" i="5"/>
  <c r="BNV31" i="5"/>
  <c r="BNW31" i="5"/>
  <c r="BNX31" i="5"/>
  <c r="BNY31" i="5"/>
  <c r="BNZ31" i="5"/>
  <c r="BOA31" i="5"/>
  <c r="BOB31" i="5"/>
  <c r="BOC31" i="5"/>
  <c r="BOD31" i="5"/>
  <c r="BOE31" i="5"/>
  <c r="BOF31" i="5"/>
  <c r="BOG31" i="5"/>
  <c r="BOH31" i="5"/>
  <c r="BOI31" i="5"/>
  <c r="BOJ31" i="5"/>
  <c r="BOK31" i="5"/>
  <c r="BOL31" i="5"/>
  <c r="BOM31" i="5"/>
  <c r="BON31" i="5"/>
  <c r="BOO31" i="5"/>
  <c r="BOP31" i="5"/>
  <c r="BOQ31" i="5"/>
  <c r="BOR31" i="5"/>
  <c r="BOS31" i="5"/>
  <c r="BOT31" i="5"/>
  <c r="BOU31" i="5"/>
  <c r="BOV31" i="5"/>
  <c r="BOW31" i="5"/>
  <c r="BOX31" i="5"/>
  <c r="BOY31" i="5"/>
  <c r="BOZ31" i="5"/>
  <c r="BPA31" i="5"/>
  <c r="BPB31" i="5"/>
  <c r="BPC31" i="5"/>
  <c r="BPD31" i="5"/>
  <c r="BPE31" i="5"/>
  <c r="BPF31" i="5"/>
  <c r="BPG31" i="5"/>
  <c r="BPH31" i="5"/>
  <c r="BPI31" i="5"/>
  <c r="BPJ31" i="5"/>
  <c r="BPK31" i="5"/>
  <c r="BPL31" i="5"/>
  <c r="BPM31" i="5"/>
  <c r="BPN31" i="5"/>
  <c r="BPO31" i="5"/>
  <c r="BPP31" i="5"/>
  <c r="BPQ31" i="5"/>
  <c r="BPR31" i="5"/>
  <c r="BPS31" i="5"/>
  <c r="BPT31" i="5"/>
  <c r="BPU31" i="5"/>
  <c r="BPV31" i="5"/>
  <c r="BPW31" i="5"/>
  <c r="BPX31" i="5"/>
  <c r="BPY31" i="5"/>
  <c r="BPZ31" i="5"/>
  <c r="BQA31" i="5"/>
  <c r="BQB31" i="5"/>
  <c r="BQC31" i="5"/>
  <c r="BQD31" i="5"/>
  <c r="BQE31" i="5"/>
  <c r="BQF31" i="5"/>
  <c r="BQG31" i="5"/>
  <c r="BQH31" i="5"/>
  <c r="BQI31" i="5"/>
  <c r="BQJ31" i="5"/>
  <c r="BQK31" i="5"/>
  <c r="BQL31" i="5"/>
  <c r="BQM31" i="5"/>
  <c r="BQN31" i="5"/>
  <c r="BQO31" i="5"/>
  <c r="BQP31" i="5"/>
  <c r="BQQ31" i="5"/>
  <c r="BQR31" i="5"/>
  <c r="BQS31" i="5"/>
  <c r="BQT31" i="5"/>
  <c r="BQU31" i="5"/>
  <c r="BQV31" i="5"/>
  <c r="BQW31" i="5"/>
  <c r="BQX31" i="5"/>
  <c r="BQY31" i="5"/>
  <c r="BQZ31" i="5"/>
  <c r="BRA31" i="5"/>
  <c r="BRB31" i="5"/>
  <c r="BRC31" i="5"/>
  <c r="BRD31" i="5"/>
  <c r="BRE31" i="5"/>
  <c r="BRF31" i="5"/>
  <c r="BRG31" i="5"/>
  <c r="BRH31" i="5"/>
  <c r="BRI31" i="5"/>
  <c r="BRJ31" i="5"/>
  <c r="BRK31" i="5"/>
  <c r="BRL31" i="5"/>
  <c r="BRM31" i="5"/>
  <c r="BRN31" i="5"/>
  <c r="BRO31" i="5"/>
  <c r="BRP31" i="5"/>
  <c r="BRQ31" i="5"/>
  <c r="BRR31" i="5"/>
  <c r="BRS31" i="5"/>
  <c r="BRT31" i="5"/>
  <c r="BRU31" i="5"/>
  <c r="BRV31" i="5"/>
  <c r="BRW31" i="5"/>
  <c r="BRX31" i="5"/>
  <c r="BRY31" i="5"/>
  <c r="BRZ31" i="5"/>
  <c r="BSA31" i="5"/>
  <c r="BSB31" i="5"/>
  <c r="BSC31" i="5"/>
  <c r="BSD31" i="5"/>
  <c r="BSE31" i="5"/>
  <c r="BSF31" i="5"/>
  <c r="BSG31" i="5"/>
  <c r="BSH31" i="5"/>
  <c r="BSI31" i="5"/>
  <c r="BSJ31" i="5"/>
  <c r="BSK31" i="5"/>
  <c r="BSL31" i="5"/>
  <c r="BSM31" i="5"/>
  <c r="BSN31" i="5"/>
  <c r="BSO31" i="5"/>
  <c r="BSP31" i="5"/>
  <c r="BSQ31" i="5"/>
  <c r="BSR31" i="5"/>
  <c r="BSS31" i="5"/>
  <c r="BST31" i="5"/>
  <c r="BSU31" i="5"/>
  <c r="BSV31" i="5"/>
  <c r="BSW31" i="5"/>
  <c r="BSX31" i="5"/>
  <c r="BSY31" i="5"/>
  <c r="BSZ31" i="5"/>
  <c r="BTA31" i="5"/>
  <c r="BTB31" i="5"/>
  <c r="BTC31" i="5"/>
  <c r="BTD31" i="5"/>
  <c r="BTE31" i="5"/>
  <c r="BTF31" i="5"/>
  <c r="BTG31" i="5"/>
  <c r="BTH31" i="5"/>
  <c r="BTI31" i="5"/>
  <c r="BTJ31" i="5"/>
  <c r="BTK31" i="5"/>
  <c r="BTL31" i="5"/>
  <c r="BTM31" i="5"/>
  <c r="BTN31" i="5"/>
  <c r="BTO31" i="5"/>
  <c r="BTP31" i="5"/>
  <c r="BTQ31" i="5"/>
  <c r="BTR31" i="5"/>
  <c r="BTS31" i="5"/>
  <c r="BTT31" i="5"/>
  <c r="BTU31" i="5"/>
  <c r="BTV31" i="5"/>
  <c r="BTW31" i="5"/>
  <c r="BTX31" i="5"/>
  <c r="BTY31" i="5"/>
  <c r="BTZ31" i="5"/>
  <c r="BUA31" i="5"/>
  <c r="BUB31" i="5"/>
  <c r="BUC31" i="5"/>
  <c r="BUD31" i="5"/>
  <c r="BUE31" i="5"/>
  <c r="BUF31" i="5"/>
  <c r="BUG31" i="5"/>
  <c r="BUH31" i="5"/>
  <c r="BUI31" i="5"/>
  <c r="BUJ31" i="5"/>
  <c r="BUK31" i="5"/>
  <c r="BUL31" i="5"/>
  <c r="BUM31" i="5"/>
  <c r="BUN31" i="5"/>
  <c r="BUO31" i="5"/>
  <c r="BUP31" i="5"/>
  <c r="BUQ31" i="5"/>
  <c r="BUR31" i="5"/>
  <c r="BUS31" i="5"/>
  <c r="BUT31" i="5"/>
  <c r="BUU31" i="5"/>
  <c r="BUV31" i="5"/>
  <c r="BUW31" i="5"/>
  <c r="BUX31" i="5"/>
  <c r="BUY31" i="5"/>
  <c r="BUZ31" i="5"/>
  <c r="BVA31" i="5"/>
  <c r="BVB31" i="5"/>
  <c r="BVC31" i="5"/>
  <c r="BVD31" i="5"/>
  <c r="BVE31" i="5"/>
  <c r="BVF31" i="5"/>
  <c r="BVG31" i="5"/>
  <c r="BVH31" i="5"/>
  <c r="BVI31" i="5"/>
  <c r="BVJ31" i="5"/>
  <c r="BVK31" i="5"/>
  <c r="BVL31" i="5"/>
  <c r="BVM31" i="5"/>
  <c r="BVN31" i="5"/>
  <c r="BVO31" i="5"/>
  <c r="BVP31" i="5"/>
  <c r="BVQ31" i="5"/>
  <c r="BVR31" i="5"/>
  <c r="BVS31" i="5"/>
  <c r="BVT31" i="5"/>
  <c r="BVU31" i="5"/>
  <c r="BVV31" i="5"/>
  <c r="BVW31" i="5"/>
  <c r="BVX31" i="5"/>
  <c r="BVY31" i="5"/>
  <c r="BVZ31" i="5"/>
  <c r="BWA31" i="5"/>
  <c r="BWB31" i="5"/>
  <c r="BWC31" i="5"/>
  <c r="BWD31" i="5"/>
  <c r="BWE31" i="5"/>
  <c r="BWF31" i="5"/>
  <c r="BWG31" i="5"/>
  <c r="BWH31" i="5"/>
  <c r="BWI31" i="5"/>
  <c r="BWJ31" i="5"/>
  <c r="BWK31" i="5"/>
  <c r="BWL31" i="5"/>
  <c r="BWM31" i="5"/>
  <c r="BWN31" i="5"/>
  <c r="BWO31" i="5"/>
  <c r="BWP31" i="5"/>
  <c r="BWQ31" i="5"/>
  <c r="BWR31" i="5"/>
  <c r="BWS31" i="5"/>
  <c r="BWT31" i="5"/>
  <c r="BWU31" i="5"/>
  <c r="BWV31" i="5"/>
  <c r="BWW31" i="5"/>
  <c r="BWX31" i="5"/>
  <c r="BWY31" i="5"/>
  <c r="BWZ31" i="5"/>
  <c r="BXA31" i="5"/>
  <c r="BXB31" i="5"/>
  <c r="BXC31" i="5"/>
  <c r="BXD31" i="5"/>
  <c r="BXE31" i="5"/>
  <c r="BXF31" i="5"/>
  <c r="BXG31" i="5"/>
  <c r="BXH31" i="5"/>
  <c r="BXI31" i="5"/>
  <c r="BXJ31" i="5"/>
  <c r="BXK31" i="5"/>
  <c r="BXL31" i="5"/>
  <c r="BXM31" i="5"/>
  <c r="BXN31" i="5"/>
  <c r="BXO31" i="5"/>
  <c r="BXP31" i="5"/>
  <c r="BXQ31" i="5"/>
  <c r="BXR31" i="5"/>
  <c r="BXS31" i="5"/>
  <c r="BXT31" i="5"/>
  <c r="BXU31" i="5"/>
  <c r="BXV31" i="5"/>
  <c r="BXW31" i="5"/>
  <c r="BXX31" i="5"/>
  <c r="BXY31" i="5"/>
  <c r="BXZ31" i="5"/>
  <c r="BYA31" i="5"/>
  <c r="BYB31" i="5"/>
  <c r="BYC31" i="5"/>
  <c r="BYD31" i="5"/>
  <c r="BYE31" i="5"/>
  <c r="BYF31" i="5"/>
  <c r="BYG31" i="5"/>
  <c r="BYH31" i="5"/>
  <c r="BYI31" i="5"/>
  <c r="BYJ31" i="5"/>
  <c r="BYK31" i="5"/>
  <c r="BYL31" i="5"/>
  <c r="BYM31" i="5"/>
  <c r="BYN31" i="5"/>
  <c r="BYO31" i="5"/>
  <c r="BYP31" i="5"/>
  <c r="BYQ31" i="5"/>
  <c r="BYR31" i="5"/>
  <c r="BYS31" i="5"/>
  <c r="BYT31" i="5"/>
  <c r="BYU31" i="5"/>
  <c r="BYV31" i="5"/>
  <c r="BYW31" i="5"/>
  <c r="BYX31" i="5"/>
  <c r="BYY31" i="5"/>
  <c r="BYZ31" i="5"/>
  <c r="BZA31" i="5"/>
  <c r="BZB31" i="5"/>
  <c r="BZC31" i="5"/>
  <c r="BZD31" i="5"/>
  <c r="BZE31" i="5"/>
  <c r="BZF31" i="5"/>
  <c r="BZG31" i="5"/>
  <c r="BZH31" i="5"/>
  <c r="BZI31" i="5"/>
  <c r="BZJ31" i="5"/>
  <c r="BZK31" i="5"/>
  <c r="BZL31" i="5"/>
  <c r="BZM31" i="5"/>
  <c r="BZN31" i="5"/>
  <c r="BZO31" i="5"/>
  <c r="BZP31" i="5"/>
  <c r="BZQ31" i="5"/>
  <c r="BZR31" i="5"/>
  <c r="BZS31" i="5"/>
  <c r="BZT31" i="5"/>
  <c r="BZU31" i="5"/>
  <c r="BZV31" i="5"/>
  <c r="BZW31" i="5"/>
  <c r="BZX31" i="5"/>
  <c r="BZY31" i="5"/>
  <c r="BZZ31" i="5"/>
  <c r="CAA31" i="5"/>
  <c r="CAB31" i="5"/>
  <c r="CAC31" i="5"/>
  <c r="CAD31" i="5"/>
  <c r="CAE31" i="5"/>
  <c r="CAF31" i="5"/>
  <c r="CAG31" i="5"/>
  <c r="CAH31" i="5"/>
  <c r="CAI31" i="5"/>
  <c r="CAJ31" i="5"/>
  <c r="CAK31" i="5"/>
  <c r="CAL31" i="5"/>
  <c r="CAM31" i="5"/>
  <c r="CAN31" i="5"/>
  <c r="CAO31" i="5"/>
  <c r="CAP31" i="5"/>
  <c r="CAQ31" i="5"/>
  <c r="CAR31" i="5"/>
  <c r="CAS31" i="5"/>
  <c r="CAT31" i="5"/>
  <c r="CAU31" i="5"/>
  <c r="CAV31" i="5"/>
  <c r="CAW31" i="5"/>
  <c r="CAX31" i="5"/>
  <c r="CAY31" i="5"/>
  <c r="CAZ31" i="5"/>
  <c r="CBA31" i="5"/>
  <c r="CBB31" i="5"/>
  <c r="CBC31" i="5"/>
  <c r="CBD31" i="5"/>
  <c r="CBE31" i="5"/>
  <c r="CBF31" i="5"/>
  <c r="CBG31" i="5"/>
  <c r="CBH31" i="5"/>
  <c r="CBI31" i="5"/>
  <c r="CBJ31" i="5"/>
  <c r="CBK31" i="5"/>
  <c r="CBL31" i="5"/>
  <c r="CBM31" i="5"/>
  <c r="CBN31" i="5"/>
  <c r="CBO31" i="5"/>
  <c r="CBP31" i="5"/>
  <c r="CBQ31" i="5"/>
  <c r="CBR31" i="5"/>
  <c r="CBS31" i="5"/>
  <c r="CBT31" i="5"/>
  <c r="CBU31" i="5"/>
  <c r="CBV31" i="5"/>
  <c r="CBW31" i="5"/>
  <c r="CBX31" i="5"/>
  <c r="CBY31" i="5"/>
  <c r="CBZ31" i="5"/>
  <c r="CCA31" i="5"/>
  <c r="CCB31" i="5"/>
  <c r="CCC31" i="5"/>
  <c r="CCD31" i="5"/>
  <c r="CCE31" i="5"/>
  <c r="CCF31" i="5"/>
  <c r="CCG31" i="5"/>
  <c r="CCH31" i="5"/>
  <c r="CCI31" i="5"/>
  <c r="CCJ31" i="5"/>
  <c r="CCK31" i="5"/>
  <c r="CCL31" i="5"/>
  <c r="CCM31" i="5"/>
  <c r="CCN31" i="5"/>
  <c r="CCO31" i="5"/>
  <c r="CCP31" i="5"/>
  <c r="CCQ31" i="5"/>
  <c r="CCR31" i="5"/>
  <c r="CCS31" i="5"/>
  <c r="CCT31" i="5"/>
  <c r="CCU31" i="5"/>
  <c r="CCV31" i="5"/>
  <c r="CCW31" i="5"/>
  <c r="CCX31" i="5"/>
  <c r="CCY31" i="5"/>
  <c r="CCZ31" i="5"/>
  <c r="CDA31" i="5"/>
  <c r="CDB31" i="5"/>
  <c r="CDC31" i="5"/>
  <c r="CDD31" i="5"/>
  <c r="CDE31" i="5"/>
  <c r="CDF31" i="5"/>
  <c r="CDG31" i="5"/>
  <c r="CDH31" i="5"/>
  <c r="CDI31" i="5"/>
  <c r="CDJ31" i="5"/>
  <c r="CDK31" i="5"/>
  <c r="CDL31" i="5"/>
  <c r="CDM31" i="5"/>
  <c r="CDN31" i="5"/>
  <c r="CDO31" i="5"/>
  <c r="CDP31" i="5"/>
  <c r="CDQ31" i="5"/>
  <c r="CDR31" i="5"/>
  <c r="CDS31" i="5"/>
  <c r="CDT31" i="5"/>
  <c r="CDU31" i="5"/>
  <c r="CDV31" i="5"/>
  <c r="CDW31" i="5"/>
  <c r="CDX31" i="5"/>
  <c r="CDY31" i="5"/>
  <c r="CDZ31" i="5"/>
  <c r="CEA31" i="5"/>
  <c r="CEB31" i="5"/>
  <c r="CEC31" i="5"/>
  <c r="CED31" i="5"/>
  <c r="CEE31" i="5"/>
  <c r="CEF31" i="5"/>
  <c r="CEG31" i="5"/>
  <c r="CEH31" i="5"/>
  <c r="CEI31" i="5"/>
  <c r="CEJ31" i="5"/>
  <c r="CEK31" i="5"/>
  <c r="CEL31" i="5"/>
  <c r="CEM31" i="5"/>
  <c r="CEN31" i="5"/>
  <c r="CEO31" i="5"/>
  <c r="CEP31" i="5"/>
  <c r="CEQ31" i="5"/>
  <c r="CER31" i="5"/>
  <c r="CES31" i="5"/>
  <c r="CET31" i="5"/>
  <c r="CEU31" i="5"/>
  <c r="CEV31" i="5"/>
  <c r="CEW31" i="5"/>
  <c r="CEX31" i="5"/>
  <c r="CEY31" i="5"/>
  <c r="CEZ31" i="5"/>
  <c r="CFA31" i="5"/>
  <c r="CFB31" i="5"/>
  <c r="CFC31" i="5"/>
  <c r="CFD31" i="5"/>
  <c r="CFE31" i="5"/>
  <c r="CFF31" i="5"/>
  <c r="CFG31" i="5"/>
  <c r="CFH31" i="5"/>
  <c r="CFI31" i="5"/>
  <c r="CFJ31" i="5"/>
  <c r="CFK31" i="5"/>
  <c r="CFL31" i="5"/>
  <c r="CFM31" i="5"/>
  <c r="CFN31" i="5"/>
  <c r="CFO31" i="5"/>
  <c r="CFP31" i="5"/>
  <c r="CFQ31" i="5"/>
  <c r="CFR31" i="5"/>
  <c r="CFS31" i="5"/>
  <c r="CFT31" i="5"/>
  <c r="CFU31" i="5"/>
  <c r="CFV31" i="5"/>
  <c r="CFW31" i="5"/>
  <c r="CFX31" i="5"/>
  <c r="CFY31" i="5"/>
  <c r="CFZ31" i="5"/>
  <c r="CGA31" i="5"/>
  <c r="CGB31" i="5"/>
  <c r="CGC31" i="5"/>
  <c r="CGD31" i="5"/>
  <c r="CGE31" i="5"/>
  <c r="CGF31" i="5"/>
  <c r="CGG31" i="5"/>
  <c r="CGH31" i="5"/>
  <c r="CGI31" i="5"/>
  <c r="CGJ31" i="5"/>
  <c r="CGK31" i="5"/>
  <c r="CGL31" i="5"/>
  <c r="CGM31" i="5"/>
  <c r="CGN31" i="5"/>
  <c r="CGO31" i="5"/>
  <c r="CGP31" i="5"/>
  <c r="CGQ31" i="5"/>
  <c r="CGR31" i="5"/>
  <c r="CGS31" i="5"/>
  <c r="CGT31" i="5"/>
  <c r="CGU31" i="5"/>
  <c r="CGV31" i="5"/>
  <c r="CGW31" i="5"/>
  <c r="CGX31" i="5"/>
  <c r="CGY31" i="5"/>
  <c r="CGZ31" i="5"/>
  <c r="CHA31" i="5"/>
  <c r="CHB31" i="5"/>
  <c r="CHC31" i="5"/>
  <c r="CHD31" i="5"/>
  <c r="CHE31" i="5"/>
  <c r="CHF31" i="5"/>
  <c r="CHG31" i="5"/>
  <c r="CHH31" i="5"/>
  <c r="CHI31" i="5"/>
  <c r="CHJ31" i="5"/>
  <c r="CHK31" i="5"/>
  <c r="CHL31" i="5"/>
  <c r="CHM31" i="5"/>
  <c r="CHN31" i="5"/>
  <c r="CHO31" i="5"/>
  <c r="CHP31" i="5"/>
  <c r="CHQ31" i="5"/>
  <c r="CHR31" i="5"/>
  <c r="CHS31" i="5"/>
  <c r="CHT31" i="5"/>
  <c r="CHU31" i="5"/>
  <c r="CHV31" i="5"/>
  <c r="CHW31" i="5"/>
  <c r="CHX31" i="5"/>
  <c r="CHY31" i="5"/>
  <c r="CHZ31" i="5"/>
  <c r="CIA31" i="5"/>
  <c r="CIB31" i="5"/>
  <c r="CIC31" i="5"/>
  <c r="CID31" i="5"/>
  <c r="CIE31" i="5"/>
  <c r="CIF31" i="5"/>
  <c r="CIG31" i="5"/>
  <c r="CIH31" i="5"/>
  <c r="CII31" i="5"/>
  <c r="CIJ31" i="5"/>
  <c r="CIK31" i="5"/>
  <c r="CIL31" i="5"/>
  <c r="CIM31" i="5"/>
  <c r="CIN31" i="5"/>
  <c r="CIO31" i="5"/>
  <c r="CIP31" i="5"/>
  <c r="CIQ31" i="5"/>
  <c r="CIR31" i="5"/>
  <c r="CIS31" i="5"/>
  <c r="CIT31" i="5"/>
  <c r="CIU31" i="5"/>
  <c r="CIV31" i="5"/>
  <c r="CIW31" i="5"/>
  <c r="CIX31" i="5"/>
  <c r="CIY31" i="5"/>
  <c r="CIZ31" i="5"/>
  <c r="CJA31" i="5"/>
  <c r="CJB31" i="5"/>
  <c r="CJC31" i="5"/>
  <c r="CJD31" i="5"/>
  <c r="CJE31" i="5"/>
  <c r="CJF31" i="5"/>
  <c r="CJG31" i="5"/>
  <c r="CJH31" i="5"/>
  <c r="CJI31" i="5"/>
  <c r="CJJ31" i="5"/>
  <c r="CJK31" i="5"/>
  <c r="CJL31" i="5"/>
  <c r="CJM31" i="5"/>
  <c r="CJN31" i="5"/>
  <c r="CJO31" i="5"/>
  <c r="CJP31" i="5"/>
  <c r="CJQ31" i="5"/>
  <c r="CJR31" i="5"/>
  <c r="CJS31" i="5"/>
  <c r="CJT31" i="5"/>
  <c r="CJU31" i="5"/>
  <c r="CJV31" i="5"/>
  <c r="CJW31" i="5"/>
  <c r="CJX31" i="5"/>
  <c r="CJY31" i="5"/>
  <c r="CJZ31" i="5"/>
  <c r="CKA31" i="5"/>
  <c r="CKB31" i="5"/>
  <c r="CKC31" i="5"/>
  <c r="CKD31" i="5"/>
  <c r="CKE31" i="5"/>
  <c r="CKF31" i="5"/>
  <c r="CKG31" i="5"/>
  <c r="CKH31" i="5"/>
  <c r="CKI31" i="5"/>
  <c r="CKJ31" i="5"/>
  <c r="CKK31" i="5"/>
  <c r="CKL31" i="5"/>
  <c r="CKM31" i="5"/>
  <c r="CKN31" i="5"/>
  <c r="CKO31" i="5"/>
  <c r="CKP31" i="5"/>
  <c r="CKQ31" i="5"/>
  <c r="CKR31" i="5"/>
  <c r="CKS31" i="5"/>
  <c r="CKT31" i="5"/>
  <c r="CKU31" i="5"/>
  <c r="CKV31" i="5"/>
  <c r="CKW31" i="5"/>
  <c r="CKX31" i="5"/>
  <c r="CKY31" i="5"/>
  <c r="CKZ31" i="5"/>
  <c r="CLA31" i="5"/>
  <c r="CLB31" i="5"/>
  <c r="CLC31" i="5"/>
  <c r="CLD31" i="5"/>
  <c r="CLE31" i="5"/>
  <c r="CLF31" i="5"/>
  <c r="CLG31" i="5"/>
  <c r="CLH31" i="5"/>
  <c r="CLI31" i="5"/>
  <c r="CLJ31" i="5"/>
  <c r="CLK31" i="5"/>
  <c r="CLL31" i="5"/>
  <c r="CLM31" i="5"/>
  <c r="CLN31" i="5"/>
  <c r="CLO31" i="5"/>
  <c r="CLP31" i="5"/>
  <c r="CLQ31" i="5"/>
  <c r="CLR31" i="5"/>
  <c r="CLS31" i="5"/>
  <c r="CLT31" i="5"/>
  <c r="CLU31" i="5"/>
  <c r="CLV31" i="5"/>
  <c r="CLW31" i="5"/>
  <c r="CLX31" i="5"/>
  <c r="CLY31" i="5"/>
  <c r="CLZ31" i="5"/>
  <c r="CMA31" i="5"/>
  <c r="CMB31" i="5"/>
  <c r="CMC31" i="5"/>
  <c r="CMD31" i="5"/>
  <c r="CME31" i="5"/>
  <c r="CMF31" i="5"/>
  <c r="CMG31" i="5"/>
  <c r="CMH31" i="5"/>
  <c r="CMI31" i="5"/>
  <c r="CMJ31" i="5"/>
  <c r="CMK31" i="5"/>
  <c r="CML31" i="5"/>
  <c r="CMM31" i="5"/>
  <c r="CMN31" i="5"/>
  <c r="CMO31" i="5"/>
  <c r="CMP31" i="5"/>
  <c r="CMQ31" i="5"/>
  <c r="CMR31" i="5"/>
  <c r="CMS31" i="5"/>
  <c r="CMT31" i="5"/>
  <c r="CMU31" i="5"/>
  <c r="CMV31" i="5"/>
  <c r="CMW31" i="5"/>
  <c r="CMX31" i="5"/>
  <c r="CMY31" i="5"/>
  <c r="CMZ31" i="5"/>
  <c r="CNA31" i="5"/>
  <c r="CNB31" i="5"/>
  <c r="CNC31" i="5"/>
  <c r="CND31" i="5"/>
  <c r="CNE31" i="5"/>
  <c r="CNF31" i="5"/>
  <c r="CNG31" i="5"/>
  <c r="CNH31" i="5"/>
  <c r="CNI31" i="5"/>
  <c r="CNJ31" i="5"/>
  <c r="CNK31" i="5"/>
  <c r="CNL31" i="5"/>
  <c r="CNM31" i="5"/>
  <c r="CNN31" i="5"/>
  <c r="CNO31" i="5"/>
  <c r="CNP31" i="5"/>
  <c r="CNQ31" i="5"/>
  <c r="CNR31" i="5"/>
  <c r="CNS31" i="5"/>
  <c r="CNT31" i="5"/>
  <c r="CNU31" i="5"/>
  <c r="CNV31" i="5"/>
  <c r="CNW31" i="5"/>
  <c r="CNX31" i="5"/>
  <c r="CNY31" i="5"/>
  <c r="CNZ31" i="5"/>
  <c r="COA31" i="5"/>
  <c r="COB31" i="5"/>
  <c r="COC31" i="5"/>
  <c r="COD31" i="5"/>
  <c r="COE31" i="5"/>
  <c r="COF31" i="5"/>
  <c r="COG31" i="5"/>
  <c r="COH31" i="5"/>
  <c r="COI31" i="5"/>
  <c r="COJ31" i="5"/>
  <c r="COK31" i="5"/>
  <c r="COL31" i="5"/>
  <c r="COM31" i="5"/>
  <c r="CON31" i="5"/>
  <c r="COO31" i="5"/>
  <c r="COP31" i="5"/>
  <c r="COQ31" i="5"/>
  <c r="COR31" i="5"/>
  <c r="COS31" i="5"/>
  <c r="COT31" i="5"/>
  <c r="COU31" i="5"/>
  <c r="COV31" i="5"/>
  <c r="COW31" i="5"/>
  <c r="COX31" i="5"/>
  <c r="COY31" i="5"/>
  <c r="COZ31" i="5"/>
  <c r="CPA31" i="5"/>
  <c r="CPB31" i="5"/>
  <c r="CPC31" i="5"/>
  <c r="CPD31" i="5"/>
  <c r="CPE31" i="5"/>
  <c r="CPF31" i="5"/>
  <c r="CPG31" i="5"/>
  <c r="CPH31" i="5"/>
  <c r="CPI31" i="5"/>
  <c r="CPJ31" i="5"/>
  <c r="CPK31" i="5"/>
  <c r="CPL31" i="5"/>
  <c r="CPM31" i="5"/>
  <c r="CPN31" i="5"/>
  <c r="CPO31" i="5"/>
  <c r="CPP31" i="5"/>
  <c r="CPQ31" i="5"/>
  <c r="CPR31" i="5"/>
  <c r="CPS31" i="5"/>
  <c r="CPT31" i="5"/>
  <c r="CPU31" i="5"/>
  <c r="CPV31" i="5"/>
  <c r="CPW31" i="5"/>
  <c r="CPX31" i="5"/>
  <c r="CPY31" i="5"/>
  <c r="CPZ31" i="5"/>
  <c r="CQA31" i="5"/>
  <c r="CQB31" i="5"/>
  <c r="CQC31" i="5"/>
  <c r="CQD31" i="5"/>
  <c r="CQE31" i="5"/>
  <c r="CQF31" i="5"/>
  <c r="CQG31" i="5"/>
  <c r="CQH31" i="5"/>
  <c r="CQI31" i="5"/>
  <c r="CQJ31" i="5"/>
  <c r="CQK31" i="5"/>
  <c r="CQL31" i="5"/>
  <c r="CQM31" i="5"/>
  <c r="CQN31" i="5"/>
  <c r="CQO31" i="5"/>
  <c r="CQP31" i="5"/>
  <c r="CQQ31" i="5"/>
  <c r="CQR31" i="5"/>
  <c r="CQS31" i="5"/>
  <c r="CQT31" i="5"/>
  <c r="CQU31" i="5"/>
  <c r="CQV31" i="5"/>
  <c r="CQW31" i="5"/>
  <c r="CQX31" i="5"/>
  <c r="CQY31" i="5"/>
  <c r="CQZ31" i="5"/>
  <c r="CRA31" i="5"/>
  <c r="CRB31" i="5"/>
  <c r="CRC31" i="5"/>
  <c r="CRD31" i="5"/>
  <c r="CRE31" i="5"/>
  <c r="CRF31" i="5"/>
  <c r="CRG31" i="5"/>
  <c r="CRH31" i="5"/>
  <c r="CRI31" i="5"/>
  <c r="CRJ31" i="5"/>
  <c r="CRK31" i="5"/>
  <c r="CRL31" i="5"/>
  <c r="CRM31" i="5"/>
  <c r="CRN31" i="5"/>
  <c r="CRO31" i="5"/>
  <c r="CRP31" i="5"/>
  <c r="CRQ31" i="5"/>
  <c r="CRR31" i="5"/>
  <c r="CRS31" i="5"/>
  <c r="CRT31" i="5"/>
  <c r="CRU31" i="5"/>
  <c r="CRV31" i="5"/>
  <c r="CRW31" i="5"/>
  <c r="CRX31" i="5"/>
  <c r="CRY31" i="5"/>
  <c r="CRZ31" i="5"/>
  <c r="CSA31" i="5"/>
  <c r="CSB31" i="5"/>
  <c r="CSC31" i="5"/>
  <c r="CSD31" i="5"/>
  <c r="CSE31" i="5"/>
  <c r="CSF31" i="5"/>
  <c r="CSG31" i="5"/>
  <c r="CSH31" i="5"/>
  <c r="CSI31" i="5"/>
  <c r="CSJ31" i="5"/>
  <c r="CSK31" i="5"/>
  <c r="CSL31" i="5"/>
  <c r="CSM31" i="5"/>
  <c r="CSN31" i="5"/>
  <c r="CSO31" i="5"/>
  <c r="CSP31" i="5"/>
  <c r="CSQ31" i="5"/>
  <c r="CSR31" i="5"/>
  <c r="CSS31" i="5"/>
  <c r="CST31" i="5"/>
  <c r="CSU31" i="5"/>
  <c r="CSV31" i="5"/>
  <c r="CSW31" i="5"/>
  <c r="CSX31" i="5"/>
  <c r="CSY31" i="5"/>
  <c r="CSZ31" i="5"/>
  <c r="CTA31" i="5"/>
  <c r="CTB31" i="5"/>
  <c r="CTC31" i="5"/>
  <c r="CTD31" i="5"/>
  <c r="CTE31" i="5"/>
  <c r="CTF31" i="5"/>
  <c r="CTG31" i="5"/>
  <c r="CTH31" i="5"/>
  <c r="CTI31" i="5"/>
  <c r="CTJ31" i="5"/>
  <c r="CTK31" i="5"/>
  <c r="CTL31" i="5"/>
  <c r="CTM31" i="5"/>
  <c r="CTN31" i="5"/>
  <c r="CTO31" i="5"/>
  <c r="CTP31" i="5"/>
  <c r="CTQ31" i="5"/>
  <c r="CTR31" i="5"/>
  <c r="CTS31" i="5"/>
  <c r="CTT31" i="5"/>
  <c r="CTU31" i="5"/>
  <c r="CTV31" i="5"/>
  <c r="CTW31" i="5"/>
  <c r="CTX31" i="5"/>
  <c r="CTY31" i="5"/>
  <c r="CTZ31" i="5"/>
  <c r="CUA31" i="5"/>
  <c r="CUB31" i="5"/>
  <c r="CUC31" i="5"/>
  <c r="CUD31" i="5"/>
  <c r="CUE31" i="5"/>
  <c r="CUF31" i="5"/>
  <c r="CUG31" i="5"/>
  <c r="CUH31" i="5"/>
  <c r="CUI31" i="5"/>
  <c r="CUJ31" i="5"/>
  <c r="CUK31" i="5"/>
  <c r="CUL31" i="5"/>
  <c r="CUM31" i="5"/>
  <c r="CUN31" i="5"/>
  <c r="CUO31" i="5"/>
  <c r="CUP31" i="5"/>
  <c r="CUQ31" i="5"/>
  <c r="CUR31" i="5"/>
  <c r="CUS31" i="5"/>
  <c r="CUT31" i="5"/>
  <c r="CUU31" i="5"/>
  <c r="CUV31" i="5"/>
  <c r="CUW31" i="5"/>
  <c r="CUX31" i="5"/>
  <c r="CUY31" i="5"/>
  <c r="CUZ31" i="5"/>
  <c r="CVA31" i="5"/>
  <c r="CVB31" i="5"/>
  <c r="CVC31" i="5"/>
  <c r="BEV32" i="5"/>
  <c r="BEW32" i="5"/>
  <c r="BEX32" i="5"/>
  <c r="BEY32" i="5"/>
  <c r="BEZ32" i="5"/>
  <c r="BFA32" i="5"/>
  <c r="BFB32" i="5"/>
  <c r="BFC32" i="5"/>
  <c r="BFD32" i="5"/>
  <c r="BFE32" i="5"/>
  <c r="BFF32" i="5"/>
  <c r="BFG32" i="5"/>
  <c r="BFH32" i="5"/>
  <c r="BFI32" i="5"/>
  <c r="BFJ32" i="5"/>
  <c r="BFK32" i="5"/>
  <c r="BFL32" i="5"/>
  <c r="BFM32" i="5"/>
  <c r="BFN32" i="5"/>
  <c r="BFO32" i="5"/>
  <c r="BFP32" i="5"/>
  <c r="BFQ32" i="5"/>
  <c r="BFR32" i="5"/>
  <c r="BFS32" i="5"/>
  <c r="BFT32" i="5"/>
  <c r="BFU32" i="5"/>
  <c r="BFV32" i="5"/>
  <c r="BFW32" i="5"/>
  <c r="BFX32" i="5"/>
  <c r="BFY32" i="5"/>
  <c r="BFZ32" i="5"/>
  <c r="BGA32" i="5"/>
  <c r="BGB32" i="5"/>
  <c r="BGC32" i="5"/>
  <c r="BGD32" i="5"/>
  <c r="BGE32" i="5"/>
  <c r="BGF32" i="5"/>
  <c r="BGG32" i="5"/>
  <c r="BGH32" i="5"/>
  <c r="BGI32" i="5"/>
  <c r="BGJ32" i="5"/>
  <c r="BGK32" i="5"/>
  <c r="BGL32" i="5"/>
  <c r="BGM32" i="5"/>
  <c r="BGN32" i="5"/>
  <c r="BGO32" i="5"/>
  <c r="BGP32" i="5"/>
  <c r="BGQ32" i="5"/>
  <c r="BGR32" i="5"/>
  <c r="BGS32" i="5"/>
  <c r="BGT32" i="5"/>
  <c r="BGU32" i="5"/>
  <c r="BGV32" i="5"/>
  <c r="BGW32" i="5"/>
  <c r="BGX32" i="5"/>
  <c r="BGY32" i="5"/>
  <c r="BGZ32" i="5"/>
  <c r="BHA32" i="5"/>
  <c r="BHB32" i="5"/>
  <c r="BHC32" i="5"/>
  <c r="BHD32" i="5"/>
  <c r="BHE32" i="5"/>
  <c r="BHF32" i="5"/>
  <c r="BHG32" i="5"/>
  <c r="BHH32" i="5"/>
  <c r="BHI32" i="5"/>
  <c r="BHJ32" i="5"/>
  <c r="BHK32" i="5"/>
  <c r="BHL32" i="5"/>
  <c r="BHM32" i="5"/>
  <c r="BHN32" i="5"/>
  <c r="BHO32" i="5"/>
  <c r="BHP32" i="5"/>
  <c r="BHQ32" i="5"/>
  <c r="BHR32" i="5"/>
  <c r="BHS32" i="5"/>
  <c r="BHT32" i="5"/>
  <c r="BHU32" i="5"/>
  <c r="BHV32" i="5"/>
  <c r="BHW32" i="5"/>
  <c r="BHX32" i="5"/>
  <c r="BHY32" i="5"/>
  <c r="BHZ32" i="5"/>
  <c r="BIA32" i="5"/>
  <c r="BIB32" i="5"/>
  <c r="BIC32" i="5"/>
  <c r="BID32" i="5"/>
  <c r="BIE32" i="5"/>
  <c r="BIF32" i="5"/>
  <c r="BIG32" i="5"/>
  <c r="BIH32" i="5"/>
  <c r="BII32" i="5"/>
  <c r="BIJ32" i="5"/>
  <c r="BIK32" i="5"/>
  <c r="BIL32" i="5"/>
  <c r="BIM32" i="5"/>
  <c r="BIN32" i="5"/>
  <c r="BIO32" i="5"/>
  <c r="BIP32" i="5"/>
  <c r="BIQ32" i="5"/>
  <c r="BIR32" i="5"/>
  <c r="BIS32" i="5"/>
  <c r="BIT32" i="5"/>
  <c r="BIU32" i="5"/>
  <c r="BIV32" i="5"/>
  <c r="BIW32" i="5"/>
  <c r="BIX32" i="5"/>
  <c r="BIY32" i="5"/>
  <c r="BIZ32" i="5"/>
  <c r="BJA32" i="5"/>
  <c r="BJB32" i="5"/>
  <c r="BJC32" i="5"/>
  <c r="BJD32" i="5"/>
  <c r="BJE32" i="5"/>
  <c r="BJF32" i="5"/>
  <c r="BJG32" i="5"/>
  <c r="BJH32" i="5"/>
  <c r="BJI32" i="5"/>
  <c r="BJJ32" i="5"/>
  <c r="BJK32" i="5"/>
  <c r="BJL32" i="5"/>
  <c r="BJM32" i="5"/>
  <c r="BJN32" i="5"/>
  <c r="BJO32" i="5"/>
  <c r="BJP32" i="5"/>
  <c r="BJQ32" i="5"/>
  <c r="BJR32" i="5"/>
  <c r="BJS32" i="5"/>
  <c r="BJT32" i="5"/>
  <c r="BJU32" i="5"/>
  <c r="BJV32" i="5"/>
  <c r="BJW32" i="5"/>
  <c r="BJX32" i="5"/>
  <c r="BJY32" i="5"/>
  <c r="BJZ32" i="5"/>
  <c r="BKA32" i="5"/>
  <c r="BKB32" i="5"/>
  <c r="BKC32" i="5"/>
  <c r="BKD32" i="5"/>
  <c r="BKE32" i="5"/>
  <c r="BKF32" i="5"/>
  <c r="BKG32" i="5"/>
  <c r="BKH32" i="5"/>
  <c r="BKI32" i="5"/>
  <c r="BKJ32" i="5"/>
  <c r="BKK32" i="5"/>
  <c r="BKL32" i="5"/>
  <c r="BKM32" i="5"/>
  <c r="BKN32" i="5"/>
  <c r="BKO32" i="5"/>
  <c r="BKP32" i="5"/>
  <c r="BKQ32" i="5"/>
  <c r="BKR32" i="5"/>
  <c r="BKS32" i="5"/>
  <c r="BKT32" i="5"/>
  <c r="BKU32" i="5"/>
  <c r="BKV32" i="5"/>
  <c r="BKW32" i="5"/>
  <c r="BKX32" i="5"/>
  <c r="BKY32" i="5"/>
  <c r="BKZ32" i="5"/>
  <c r="BLA32" i="5"/>
  <c r="BLB32" i="5"/>
  <c r="BLC32" i="5"/>
  <c r="BLD32" i="5"/>
  <c r="BLE32" i="5"/>
  <c r="BLF32" i="5"/>
  <c r="BLG32" i="5"/>
  <c r="BLH32" i="5"/>
  <c r="BLI32" i="5"/>
  <c r="BLJ32" i="5"/>
  <c r="BLK32" i="5"/>
  <c r="BLL32" i="5"/>
  <c r="BLM32" i="5"/>
  <c r="BLN32" i="5"/>
  <c r="BLO32" i="5"/>
  <c r="BLP32" i="5"/>
  <c r="BLQ32" i="5"/>
  <c r="BLR32" i="5"/>
  <c r="BLS32" i="5"/>
  <c r="BLT32" i="5"/>
  <c r="BLU32" i="5"/>
  <c r="BLV32" i="5"/>
  <c r="BLW32" i="5"/>
  <c r="BLX32" i="5"/>
  <c r="BLY32" i="5"/>
  <c r="BLZ32" i="5"/>
  <c r="BMA32" i="5"/>
  <c r="BMB32" i="5"/>
  <c r="BMC32" i="5"/>
  <c r="BMD32" i="5"/>
  <c r="BME32" i="5"/>
  <c r="BMF32" i="5"/>
  <c r="BMG32" i="5"/>
  <c r="BMH32" i="5"/>
  <c r="BMI32" i="5"/>
  <c r="BMJ32" i="5"/>
  <c r="BMK32" i="5"/>
  <c r="BML32" i="5"/>
  <c r="BMM32" i="5"/>
  <c r="BMN32" i="5"/>
  <c r="BMO32" i="5"/>
  <c r="BMP32" i="5"/>
  <c r="BMQ32" i="5"/>
  <c r="BMR32" i="5"/>
  <c r="BMS32" i="5"/>
  <c r="BMT32" i="5"/>
  <c r="BMU32" i="5"/>
  <c r="BMV32" i="5"/>
  <c r="BMW32" i="5"/>
  <c r="BMX32" i="5"/>
  <c r="BMY32" i="5"/>
  <c r="BMZ32" i="5"/>
  <c r="BNA32" i="5"/>
  <c r="BNB32" i="5"/>
  <c r="BNC32" i="5"/>
  <c r="BND32" i="5"/>
  <c r="BNE32" i="5"/>
  <c r="BNF32" i="5"/>
  <c r="BNG32" i="5"/>
  <c r="BNH32" i="5"/>
  <c r="BNI32" i="5"/>
  <c r="BNJ32" i="5"/>
  <c r="BNK32" i="5"/>
  <c r="BNL32" i="5"/>
  <c r="BNM32" i="5"/>
  <c r="BNN32" i="5"/>
  <c r="BNO32" i="5"/>
  <c r="BNP32" i="5"/>
  <c r="BNQ32" i="5"/>
  <c r="BNR32" i="5"/>
  <c r="BNS32" i="5"/>
  <c r="BNT32" i="5"/>
  <c r="BNU32" i="5"/>
  <c r="BNV32" i="5"/>
  <c r="BNW32" i="5"/>
  <c r="BNX32" i="5"/>
  <c r="BNY32" i="5"/>
  <c r="BNZ32" i="5"/>
  <c r="BOA32" i="5"/>
  <c r="BOB32" i="5"/>
  <c r="BOC32" i="5"/>
  <c r="BOD32" i="5"/>
  <c r="BOE32" i="5"/>
  <c r="BOF32" i="5"/>
  <c r="BOG32" i="5"/>
  <c r="BOH32" i="5"/>
  <c r="BOI32" i="5"/>
  <c r="BOJ32" i="5"/>
  <c r="BOK32" i="5"/>
  <c r="BOL32" i="5"/>
  <c r="BOM32" i="5"/>
  <c r="BON32" i="5"/>
  <c r="BOO32" i="5"/>
  <c r="BOP32" i="5"/>
  <c r="BOQ32" i="5"/>
  <c r="BOR32" i="5"/>
  <c r="BOS32" i="5"/>
  <c r="BOT32" i="5"/>
  <c r="BOU32" i="5"/>
  <c r="BOV32" i="5"/>
  <c r="BOW32" i="5"/>
  <c r="BOX32" i="5"/>
  <c r="BOY32" i="5"/>
  <c r="BOZ32" i="5"/>
  <c r="BPA32" i="5"/>
  <c r="BPB32" i="5"/>
  <c r="BPC32" i="5"/>
  <c r="BPD32" i="5"/>
  <c r="BPE32" i="5"/>
  <c r="BPF32" i="5"/>
  <c r="BPG32" i="5"/>
  <c r="BPH32" i="5"/>
  <c r="BPI32" i="5"/>
  <c r="BPJ32" i="5"/>
  <c r="BPK32" i="5"/>
  <c r="BPL32" i="5"/>
  <c r="BPM32" i="5"/>
  <c r="BPN32" i="5"/>
  <c r="BPO32" i="5"/>
  <c r="BPP32" i="5"/>
  <c r="BPQ32" i="5"/>
  <c r="BPR32" i="5"/>
  <c r="BPS32" i="5"/>
  <c r="BPT32" i="5"/>
  <c r="BPU32" i="5"/>
  <c r="BPV32" i="5"/>
  <c r="BPW32" i="5"/>
  <c r="BPX32" i="5"/>
  <c r="BPY32" i="5"/>
  <c r="BPZ32" i="5"/>
  <c r="BQA32" i="5"/>
  <c r="BQB32" i="5"/>
  <c r="BQC32" i="5"/>
  <c r="BQD32" i="5"/>
  <c r="BQE32" i="5"/>
  <c r="BQF32" i="5"/>
  <c r="BQG32" i="5"/>
  <c r="BQH32" i="5"/>
  <c r="BQI32" i="5"/>
  <c r="BQJ32" i="5"/>
  <c r="BQK32" i="5"/>
  <c r="BQL32" i="5"/>
  <c r="BQM32" i="5"/>
  <c r="BQN32" i="5"/>
  <c r="BQO32" i="5"/>
  <c r="BQP32" i="5"/>
  <c r="BQQ32" i="5"/>
  <c r="BQR32" i="5"/>
  <c r="BQS32" i="5"/>
  <c r="BQT32" i="5"/>
  <c r="BQU32" i="5"/>
  <c r="BQV32" i="5"/>
  <c r="BQW32" i="5"/>
  <c r="BQX32" i="5"/>
  <c r="BQY32" i="5"/>
  <c r="BQZ32" i="5"/>
  <c r="BRA32" i="5"/>
  <c r="BRB32" i="5"/>
  <c r="BRC32" i="5"/>
  <c r="BRD32" i="5"/>
  <c r="BRE32" i="5"/>
  <c r="BRF32" i="5"/>
  <c r="BRG32" i="5"/>
  <c r="BRH32" i="5"/>
  <c r="BRI32" i="5"/>
  <c r="BRJ32" i="5"/>
  <c r="BRK32" i="5"/>
  <c r="BRL32" i="5"/>
  <c r="BRM32" i="5"/>
  <c r="BRN32" i="5"/>
  <c r="BRO32" i="5"/>
  <c r="BRP32" i="5"/>
  <c r="BRQ32" i="5"/>
  <c r="BRR32" i="5"/>
  <c r="BRS32" i="5"/>
  <c r="BRT32" i="5"/>
  <c r="BRU32" i="5"/>
  <c r="BRV32" i="5"/>
  <c r="BRW32" i="5"/>
  <c r="BRX32" i="5"/>
  <c r="BRY32" i="5"/>
  <c r="BRZ32" i="5"/>
  <c r="BSA32" i="5"/>
  <c r="BSB32" i="5"/>
  <c r="BSC32" i="5"/>
  <c r="BSD32" i="5"/>
  <c r="BSE32" i="5"/>
  <c r="BSF32" i="5"/>
  <c r="BSG32" i="5"/>
  <c r="BSH32" i="5"/>
  <c r="BSI32" i="5"/>
  <c r="BSJ32" i="5"/>
  <c r="BSK32" i="5"/>
  <c r="BSL32" i="5"/>
  <c r="BSM32" i="5"/>
  <c r="BSN32" i="5"/>
  <c r="BSO32" i="5"/>
  <c r="BSP32" i="5"/>
  <c r="BSQ32" i="5"/>
  <c r="BSR32" i="5"/>
  <c r="BSS32" i="5"/>
  <c r="BST32" i="5"/>
  <c r="BSU32" i="5"/>
  <c r="BSV32" i="5"/>
  <c r="BSW32" i="5"/>
  <c r="BSX32" i="5"/>
  <c r="BSY32" i="5"/>
  <c r="BSZ32" i="5"/>
  <c r="BTA32" i="5"/>
  <c r="BTB32" i="5"/>
  <c r="BTC32" i="5"/>
  <c r="BTD32" i="5"/>
  <c r="BTE32" i="5"/>
  <c r="BTF32" i="5"/>
  <c r="BTG32" i="5"/>
  <c r="BTH32" i="5"/>
  <c r="BTI32" i="5"/>
  <c r="BTJ32" i="5"/>
  <c r="BTK32" i="5"/>
  <c r="BTL32" i="5"/>
  <c r="BTM32" i="5"/>
  <c r="BTN32" i="5"/>
  <c r="BTO32" i="5"/>
  <c r="BTP32" i="5"/>
  <c r="BTQ32" i="5"/>
  <c r="BTR32" i="5"/>
  <c r="BTS32" i="5"/>
  <c r="BTT32" i="5"/>
  <c r="BTU32" i="5"/>
  <c r="BTV32" i="5"/>
  <c r="BTW32" i="5"/>
  <c r="BTX32" i="5"/>
  <c r="BTY32" i="5"/>
  <c r="BTZ32" i="5"/>
  <c r="BUA32" i="5"/>
  <c r="BUB32" i="5"/>
  <c r="BUC32" i="5"/>
  <c r="BUD32" i="5"/>
  <c r="BUE32" i="5"/>
  <c r="BUF32" i="5"/>
  <c r="BUG32" i="5"/>
  <c r="BUH32" i="5"/>
  <c r="BUI32" i="5"/>
  <c r="BUJ32" i="5"/>
  <c r="BUK32" i="5"/>
  <c r="BUL32" i="5"/>
  <c r="BUM32" i="5"/>
  <c r="BUN32" i="5"/>
  <c r="BUO32" i="5"/>
  <c r="BUP32" i="5"/>
  <c r="BUQ32" i="5"/>
  <c r="BUR32" i="5"/>
  <c r="BUS32" i="5"/>
  <c r="BUT32" i="5"/>
  <c r="BUU32" i="5"/>
  <c r="BUV32" i="5"/>
  <c r="BUW32" i="5"/>
  <c r="BUX32" i="5"/>
  <c r="BUY32" i="5"/>
  <c r="BUZ32" i="5"/>
  <c r="BVA32" i="5"/>
  <c r="BVB32" i="5"/>
  <c r="BVC32" i="5"/>
  <c r="BVD32" i="5"/>
  <c r="BVE32" i="5"/>
  <c r="BVF32" i="5"/>
  <c r="BVG32" i="5"/>
  <c r="BVH32" i="5"/>
  <c r="BVI32" i="5"/>
  <c r="BVJ32" i="5"/>
  <c r="BVK32" i="5"/>
  <c r="BVL32" i="5"/>
  <c r="BVM32" i="5"/>
  <c r="BVN32" i="5"/>
  <c r="BVO32" i="5"/>
  <c r="BVP32" i="5"/>
  <c r="BVQ32" i="5"/>
  <c r="BVR32" i="5"/>
  <c r="BVS32" i="5"/>
  <c r="BVT32" i="5"/>
  <c r="BVU32" i="5"/>
  <c r="BVV32" i="5"/>
  <c r="BVW32" i="5"/>
  <c r="BVX32" i="5"/>
  <c r="BVY32" i="5"/>
  <c r="BVZ32" i="5"/>
  <c r="BWA32" i="5"/>
  <c r="BWB32" i="5"/>
  <c r="BWC32" i="5"/>
  <c r="BWD32" i="5"/>
  <c r="BWE32" i="5"/>
  <c r="BWF32" i="5"/>
  <c r="BWG32" i="5"/>
  <c r="BWH32" i="5"/>
  <c r="BWI32" i="5"/>
  <c r="BWJ32" i="5"/>
  <c r="BWK32" i="5"/>
  <c r="BWL32" i="5"/>
  <c r="BWM32" i="5"/>
  <c r="BWN32" i="5"/>
  <c r="BWO32" i="5"/>
  <c r="BWP32" i="5"/>
  <c r="BWQ32" i="5"/>
  <c r="BWR32" i="5"/>
  <c r="BWS32" i="5"/>
  <c r="BWT32" i="5"/>
  <c r="BWU32" i="5"/>
  <c r="BWV32" i="5"/>
  <c r="BWW32" i="5"/>
  <c r="BWX32" i="5"/>
  <c r="BWY32" i="5"/>
  <c r="BWZ32" i="5"/>
  <c r="BXA32" i="5"/>
  <c r="BXB32" i="5"/>
  <c r="BXC32" i="5"/>
  <c r="BXD32" i="5"/>
  <c r="BXE32" i="5"/>
  <c r="BXF32" i="5"/>
  <c r="BXG32" i="5"/>
  <c r="BXH32" i="5"/>
  <c r="BXI32" i="5"/>
  <c r="BXJ32" i="5"/>
  <c r="BXK32" i="5"/>
  <c r="BXL32" i="5"/>
  <c r="BXM32" i="5"/>
  <c r="BXN32" i="5"/>
  <c r="BXO32" i="5"/>
  <c r="BXP32" i="5"/>
  <c r="BXQ32" i="5"/>
  <c r="BXR32" i="5"/>
  <c r="BXS32" i="5"/>
  <c r="BXT32" i="5"/>
  <c r="BXU32" i="5"/>
  <c r="BXV32" i="5"/>
  <c r="BXW32" i="5"/>
  <c r="BXX32" i="5"/>
  <c r="BXY32" i="5"/>
  <c r="BXZ32" i="5"/>
  <c r="BYA32" i="5"/>
  <c r="BYB32" i="5"/>
  <c r="BYC32" i="5"/>
  <c r="BYD32" i="5"/>
  <c r="BYE32" i="5"/>
  <c r="BYF32" i="5"/>
  <c r="BYG32" i="5"/>
  <c r="BYH32" i="5"/>
  <c r="BYI32" i="5"/>
  <c r="BYJ32" i="5"/>
  <c r="BYK32" i="5"/>
  <c r="BYL32" i="5"/>
  <c r="BYM32" i="5"/>
  <c r="BYN32" i="5"/>
  <c r="BYO32" i="5"/>
  <c r="BYP32" i="5"/>
  <c r="BYQ32" i="5"/>
  <c r="BYR32" i="5"/>
  <c r="BYS32" i="5"/>
  <c r="BYT32" i="5"/>
  <c r="BYU32" i="5"/>
  <c r="BYV32" i="5"/>
  <c r="BYW32" i="5"/>
  <c r="BYX32" i="5"/>
  <c r="BYY32" i="5"/>
  <c r="BYZ32" i="5"/>
  <c r="BZA32" i="5"/>
  <c r="BZB32" i="5"/>
  <c r="BZC32" i="5"/>
  <c r="BZD32" i="5"/>
  <c r="BZE32" i="5"/>
  <c r="BZF32" i="5"/>
  <c r="BZG32" i="5"/>
  <c r="BZH32" i="5"/>
  <c r="BZI32" i="5"/>
  <c r="BZJ32" i="5"/>
  <c r="BZK32" i="5"/>
  <c r="BZL32" i="5"/>
  <c r="BZM32" i="5"/>
  <c r="BZN32" i="5"/>
  <c r="BZO32" i="5"/>
  <c r="BZP32" i="5"/>
  <c r="BZQ32" i="5"/>
  <c r="BZR32" i="5"/>
  <c r="BZS32" i="5"/>
  <c r="BZT32" i="5"/>
  <c r="BZU32" i="5"/>
  <c r="BZV32" i="5"/>
  <c r="BZW32" i="5"/>
  <c r="BZX32" i="5"/>
  <c r="BZY32" i="5"/>
  <c r="BZZ32" i="5"/>
  <c r="CAA32" i="5"/>
  <c r="CAB32" i="5"/>
  <c r="CAC32" i="5"/>
  <c r="CAD32" i="5"/>
  <c r="CAE32" i="5"/>
  <c r="CAF32" i="5"/>
  <c r="CAG32" i="5"/>
  <c r="CAH32" i="5"/>
  <c r="CAI32" i="5"/>
  <c r="CAJ32" i="5"/>
  <c r="CAK32" i="5"/>
  <c r="CAL32" i="5"/>
  <c r="CAM32" i="5"/>
  <c r="CAN32" i="5"/>
  <c r="CAO32" i="5"/>
  <c r="CAP32" i="5"/>
  <c r="CAQ32" i="5"/>
  <c r="CAR32" i="5"/>
  <c r="CAS32" i="5"/>
  <c r="CAT32" i="5"/>
  <c r="CAU32" i="5"/>
  <c r="CAV32" i="5"/>
  <c r="CAW32" i="5"/>
  <c r="CAX32" i="5"/>
  <c r="CAY32" i="5"/>
  <c r="CAZ32" i="5"/>
  <c r="CBA32" i="5"/>
  <c r="CBB32" i="5"/>
  <c r="CBC32" i="5"/>
  <c r="CBD32" i="5"/>
  <c r="CBE32" i="5"/>
  <c r="CBF32" i="5"/>
  <c r="CBG32" i="5"/>
  <c r="CBH32" i="5"/>
  <c r="CBI32" i="5"/>
  <c r="CBJ32" i="5"/>
  <c r="CBK32" i="5"/>
  <c r="CBL32" i="5"/>
  <c r="CBM32" i="5"/>
  <c r="CBN32" i="5"/>
  <c r="CBO32" i="5"/>
  <c r="CBP32" i="5"/>
  <c r="CBQ32" i="5"/>
  <c r="CBR32" i="5"/>
  <c r="CBS32" i="5"/>
  <c r="CBT32" i="5"/>
  <c r="CBU32" i="5"/>
  <c r="CBV32" i="5"/>
  <c r="CBW32" i="5"/>
  <c r="CBX32" i="5"/>
  <c r="CBY32" i="5"/>
  <c r="CBZ32" i="5"/>
  <c r="CCA32" i="5"/>
  <c r="CCB32" i="5"/>
  <c r="CCC32" i="5"/>
  <c r="CCD32" i="5"/>
  <c r="CCE32" i="5"/>
  <c r="CCF32" i="5"/>
  <c r="CCG32" i="5"/>
  <c r="CCH32" i="5"/>
  <c r="CCI32" i="5"/>
  <c r="CCJ32" i="5"/>
  <c r="CCK32" i="5"/>
  <c r="CCL32" i="5"/>
  <c r="CCM32" i="5"/>
  <c r="CCN32" i="5"/>
  <c r="CCO32" i="5"/>
  <c r="CCP32" i="5"/>
  <c r="CCQ32" i="5"/>
  <c r="CCR32" i="5"/>
  <c r="CCS32" i="5"/>
  <c r="CCT32" i="5"/>
  <c r="CCU32" i="5"/>
  <c r="CCV32" i="5"/>
  <c r="CCW32" i="5"/>
  <c r="CCX32" i="5"/>
  <c r="CCY32" i="5"/>
  <c r="CCZ32" i="5"/>
  <c r="CDA32" i="5"/>
  <c r="CDB32" i="5"/>
  <c r="CDC32" i="5"/>
  <c r="CDD32" i="5"/>
  <c r="CDE32" i="5"/>
  <c r="CDF32" i="5"/>
  <c r="CDG32" i="5"/>
  <c r="CDH32" i="5"/>
  <c r="CDI32" i="5"/>
  <c r="CDJ32" i="5"/>
  <c r="CDK32" i="5"/>
  <c r="CDL32" i="5"/>
  <c r="CDM32" i="5"/>
  <c r="CDN32" i="5"/>
  <c r="CDO32" i="5"/>
  <c r="CDP32" i="5"/>
  <c r="CDQ32" i="5"/>
  <c r="CDR32" i="5"/>
  <c r="CDS32" i="5"/>
  <c r="CDT32" i="5"/>
  <c r="CDU32" i="5"/>
  <c r="CDV32" i="5"/>
  <c r="CDW32" i="5"/>
  <c r="CDX32" i="5"/>
  <c r="CDY32" i="5"/>
  <c r="CDZ32" i="5"/>
  <c r="CEA32" i="5"/>
  <c r="CEB32" i="5"/>
  <c r="CEC32" i="5"/>
  <c r="CED32" i="5"/>
  <c r="CEE32" i="5"/>
  <c r="CEF32" i="5"/>
  <c r="CEG32" i="5"/>
  <c r="CEH32" i="5"/>
  <c r="CEI32" i="5"/>
  <c r="CEJ32" i="5"/>
  <c r="CEK32" i="5"/>
  <c r="CEL32" i="5"/>
  <c r="CEM32" i="5"/>
  <c r="CEN32" i="5"/>
  <c r="CEO32" i="5"/>
  <c r="CEP32" i="5"/>
  <c r="CEQ32" i="5"/>
  <c r="CER32" i="5"/>
  <c r="CES32" i="5"/>
  <c r="CET32" i="5"/>
  <c r="CEU32" i="5"/>
  <c r="CEV32" i="5"/>
  <c r="CEW32" i="5"/>
  <c r="CEX32" i="5"/>
  <c r="CEY32" i="5"/>
  <c r="CEZ32" i="5"/>
  <c r="CFA32" i="5"/>
  <c r="CFB32" i="5"/>
  <c r="CFC32" i="5"/>
  <c r="CFD32" i="5"/>
  <c r="CFE32" i="5"/>
  <c r="CFF32" i="5"/>
  <c r="CFG32" i="5"/>
  <c r="CFH32" i="5"/>
  <c r="CFI32" i="5"/>
  <c r="CFJ32" i="5"/>
  <c r="CFK32" i="5"/>
  <c r="CFL32" i="5"/>
  <c r="CFM32" i="5"/>
  <c r="CFN32" i="5"/>
  <c r="CFO32" i="5"/>
  <c r="CFP32" i="5"/>
  <c r="CFQ32" i="5"/>
  <c r="CFR32" i="5"/>
  <c r="CFS32" i="5"/>
  <c r="CFT32" i="5"/>
  <c r="CFU32" i="5"/>
  <c r="CFV32" i="5"/>
  <c r="CFW32" i="5"/>
  <c r="CFX32" i="5"/>
  <c r="CFY32" i="5"/>
  <c r="CFZ32" i="5"/>
  <c r="CGA32" i="5"/>
  <c r="CGB32" i="5"/>
  <c r="CGC32" i="5"/>
  <c r="CGD32" i="5"/>
  <c r="CGE32" i="5"/>
  <c r="CGF32" i="5"/>
  <c r="CGG32" i="5"/>
  <c r="CGH32" i="5"/>
  <c r="CGI32" i="5"/>
  <c r="CGJ32" i="5"/>
  <c r="CGK32" i="5"/>
  <c r="CGL32" i="5"/>
  <c r="CGM32" i="5"/>
  <c r="CGN32" i="5"/>
  <c r="CGO32" i="5"/>
  <c r="CGP32" i="5"/>
  <c r="CGQ32" i="5"/>
  <c r="CGR32" i="5"/>
  <c r="CGS32" i="5"/>
  <c r="CGT32" i="5"/>
  <c r="CGU32" i="5"/>
  <c r="CGV32" i="5"/>
  <c r="CGW32" i="5"/>
  <c r="CGX32" i="5"/>
  <c r="CGY32" i="5"/>
  <c r="CGZ32" i="5"/>
  <c r="CHA32" i="5"/>
  <c r="CHB32" i="5"/>
  <c r="CHC32" i="5"/>
  <c r="CHD32" i="5"/>
  <c r="CHE32" i="5"/>
  <c r="CHF32" i="5"/>
  <c r="CHG32" i="5"/>
  <c r="CHH32" i="5"/>
  <c r="CHI32" i="5"/>
  <c r="CHJ32" i="5"/>
  <c r="CHK32" i="5"/>
  <c r="CHL32" i="5"/>
  <c r="CHM32" i="5"/>
  <c r="CHN32" i="5"/>
  <c r="CHO32" i="5"/>
  <c r="CHP32" i="5"/>
  <c r="CHQ32" i="5"/>
  <c r="CHR32" i="5"/>
  <c r="CHS32" i="5"/>
  <c r="CHT32" i="5"/>
  <c r="CHU32" i="5"/>
  <c r="CHV32" i="5"/>
  <c r="CHW32" i="5"/>
  <c r="CHX32" i="5"/>
  <c r="CHY32" i="5"/>
  <c r="CHZ32" i="5"/>
  <c r="CIA32" i="5"/>
  <c r="CIB32" i="5"/>
  <c r="CIC32" i="5"/>
  <c r="CID32" i="5"/>
  <c r="CIE32" i="5"/>
  <c r="CIF32" i="5"/>
  <c r="CIG32" i="5"/>
  <c r="CIH32" i="5"/>
  <c r="CII32" i="5"/>
  <c r="CIJ32" i="5"/>
  <c r="CIK32" i="5"/>
  <c r="CIL32" i="5"/>
  <c r="CIM32" i="5"/>
  <c r="CIN32" i="5"/>
  <c r="CIO32" i="5"/>
  <c r="CIP32" i="5"/>
  <c r="CIQ32" i="5"/>
  <c r="CIR32" i="5"/>
  <c r="CIS32" i="5"/>
  <c r="CIT32" i="5"/>
  <c r="CIU32" i="5"/>
  <c r="CIV32" i="5"/>
  <c r="CIW32" i="5"/>
  <c r="CIX32" i="5"/>
  <c r="CIY32" i="5"/>
  <c r="CIZ32" i="5"/>
  <c r="CJA32" i="5"/>
  <c r="CJB32" i="5"/>
  <c r="CJC32" i="5"/>
  <c r="CJD32" i="5"/>
  <c r="CJE32" i="5"/>
  <c r="CJF32" i="5"/>
  <c r="CJG32" i="5"/>
  <c r="CJH32" i="5"/>
  <c r="CJI32" i="5"/>
  <c r="CJJ32" i="5"/>
  <c r="CJK32" i="5"/>
  <c r="CJL32" i="5"/>
  <c r="CJM32" i="5"/>
  <c r="CJN32" i="5"/>
  <c r="CJO32" i="5"/>
  <c r="CJP32" i="5"/>
  <c r="CJQ32" i="5"/>
  <c r="CJR32" i="5"/>
  <c r="CJS32" i="5"/>
  <c r="CJT32" i="5"/>
  <c r="CJU32" i="5"/>
  <c r="CJV32" i="5"/>
  <c r="CJW32" i="5"/>
  <c r="CJX32" i="5"/>
  <c r="CJY32" i="5"/>
  <c r="CJZ32" i="5"/>
  <c r="CKA32" i="5"/>
  <c r="CKB32" i="5"/>
  <c r="CKC32" i="5"/>
  <c r="CKD32" i="5"/>
  <c r="CKE32" i="5"/>
  <c r="CKF32" i="5"/>
  <c r="CKG32" i="5"/>
  <c r="CKH32" i="5"/>
  <c r="CKI32" i="5"/>
  <c r="CKJ32" i="5"/>
  <c r="CKK32" i="5"/>
  <c r="CKL32" i="5"/>
  <c r="CKM32" i="5"/>
  <c r="CKN32" i="5"/>
  <c r="CKO32" i="5"/>
  <c r="CKP32" i="5"/>
  <c r="CKQ32" i="5"/>
  <c r="CKR32" i="5"/>
  <c r="CKS32" i="5"/>
  <c r="CKT32" i="5"/>
  <c r="CKU32" i="5"/>
  <c r="CKV32" i="5"/>
  <c r="CKW32" i="5"/>
  <c r="CKX32" i="5"/>
  <c r="CKY32" i="5"/>
  <c r="CKZ32" i="5"/>
  <c r="CLA32" i="5"/>
  <c r="CLB32" i="5"/>
  <c r="CLC32" i="5"/>
  <c r="CLD32" i="5"/>
  <c r="CLE32" i="5"/>
  <c r="CLF32" i="5"/>
  <c r="CLG32" i="5"/>
  <c r="CLH32" i="5"/>
  <c r="CLI32" i="5"/>
  <c r="CLJ32" i="5"/>
  <c r="CLK32" i="5"/>
  <c r="CLL32" i="5"/>
  <c r="CLM32" i="5"/>
  <c r="CLN32" i="5"/>
  <c r="CLO32" i="5"/>
  <c r="CLP32" i="5"/>
  <c r="CLQ32" i="5"/>
  <c r="CLR32" i="5"/>
  <c r="CLS32" i="5"/>
  <c r="CLT32" i="5"/>
  <c r="CLU32" i="5"/>
  <c r="CLV32" i="5"/>
  <c r="CLW32" i="5"/>
  <c r="CLX32" i="5"/>
  <c r="CLY32" i="5"/>
  <c r="CLZ32" i="5"/>
  <c r="CMA32" i="5"/>
  <c r="CMB32" i="5"/>
  <c r="CMC32" i="5"/>
  <c r="CMD32" i="5"/>
  <c r="CME32" i="5"/>
  <c r="CMF32" i="5"/>
  <c r="CMG32" i="5"/>
  <c r="CMH32" i="5"/>
  <c r="CMI32" i="5"/>
  <c r="CMJ32" i="5"/>
  <c r="CMK32" i="5"/>
  <c r="CML32" i="5"/>
  <c r="CMM32" i="5"/>
  <c r="CMN32" i="5"/>
  <c r="CMO32" i="5"/>
  <c r="CMP32" i="5"/>
  <c r="CMQ32" i="5"/>
  <c r="CMR32" i="5"/>
  <c r="CMS32" i="5"/>
  <c r="CMT32" i="5"/>
  <c r="CMU32" i="5"/>
  <c r="CMV32" i="5"/>
  <c r="CMW32" i="5"/>
  <c r="CMX32" i="5"/>
  <c r="CMY32" i="5"/>
  <c r="CMZ32" i="5"/>
  <c r="CNA32" i="5"/>
  <c r="CNB32" i="5"/>
  <c r="CNC32" i="5"/>
  <c r="CND32" i="5"/>
  <c r="CNE32" i="5"/>
  <c r="CNF32" i="5"/>
  <c r="CNG32" i="5"/>
  <c r="CNH32" i="5"/>
  <c r="CNI32" i="5"/>
  <c r="CNJ32" i="5"/>
  <c r="CNK32" i="5"/>
  <c r="CNL32" i="5"/>
  <c r="CNM32" i="5"/>
  <c r="CNN32" i="5"/>
  <c r="CNO32" i="5"/>
  <c r="CNP32" i="5"/>
  <c r="CNQ32" i="5"/>
  <c r="CNR32" i="5"/>
  <c r="CNS32" i="5"/>
  <c r="CNT32" i="5"/>
  <c r="CNU32" i="5"/>
  <c r="CNV32" i="5"/>
  <c r="CNW32" i="5"/>
  <c r="CNX32" i="5"/>
  <c r="CNY32" i="5"/>
  <c r="CNZ32" i="5"/>
  <c r="COA32" i="5"/>
  <c r="COB32" i="5"/>
  <c r="COC32" i="5"/>
  <c r="COD32" i="5"/>
  <c r="COE32" i="5"/>
  <c r="COF32" i="5"/>
  <c r="COG32" i="5"/>
  <c r="COH32" i="5"/>
  <c r="COI32" i="5"/>
  <c r="COJ32" i="5"/>
  <c r="COK32" i="5"/>
  <c r="COL32" i="5"/>
  <c r="COM32" i="5"/>
  <c r="CON32" i="5"/>
  <c r="COO32" i="5"/>
  <c r="COP32" i="5"/>
  <c r="COQ32" i="5"/>
  <c r="COR32" i="5"/>
  <c r="COS32" i="5"/>
  <c r="COT32" i="5"/>
  <c r="COU32" i="5"/>
  <c r="COV32" i="5"/>
  <c r="COW32" i="5"/>
  <c r="COX32" i="5"/>
  <c r="COY32" i="5"/>
  <c r="COZ32" i="5"/>
  <c r="CPA32" i="5"/>
  <c r="CPB32" i="5"/>
  <c r="CPC32" i="5"/>
  <c r="CPD32" i="5"/>
  <c r="CPE32" i="5"/>
  <c r="CPF32" i="5"/>
  <c r="CPG32" i="5"/>
  <c r="CPH32" i="5"/>
  <c r="CPI32" i="5"/>
  <c r="CPJ32" i="5"/>
  <c r="CPK32" i="5"/>
  <c r="CPL32" i="5"/>
  <c r="CPM32" i="5"/>
  <c r="CPN32" i="5"/>
  <c r="CPO32" i="5"/>
  <c r="CPP32" i="5"/>
  <c r="CPQ32" i="5"/>
  <c r="CPR32" i="5"/>
  <c r="CPS32" i="5"/>
  <c r="CPT32" i="5"/>
  <c r="CPU32" i="5"/>
  <c r="CPV32" i="5"/>
  <c r="CPW32" i="5"/>
  <c r="CPX32" i="5"/>
  <c r="CPY32" i="5"/>
  <c r="CPZ32" i="5"/>
  <c r="CQA32" i="5"/>
  <c r="CQB32" i="5"/>
  <c r="CQC32" i="5"/>
  <c r="CQD32" i="5"/>
  <c r="CQE32" i="5"/>
  <c r="CQF32" i="5"/>
  <c r="CQG32" i="5"/>
  <c r="CQH32" i="5"/>
  <c r="CQI32" i="5"/>
  <c r="CQJ32" i="5"/>
  <c r="CQK32" i="5"/>
  <c r="CQL32" i="5"/>
  <c r="CQM32" i="5"/>
  <c r="CQN32" i="5"/>
  <c r="CQO32" i="5"/>
  <c r="CQP32" i="5"/>
  <c r="CQQ32" i="5"/>
  <c r="CQR32" i="5"/>
  <c r="CQS32" i="5"/>
  <c r="CQT32" i="5"/>
  <c r="CQU32" i="5"/>
  <c r="CQV32" i="5"/>
  <c r="CQW32" i="5"/>
  <c r="CQX32" i="5"/>
  <c r="CQY32" i="5"/>
  <c r="CQZ32" i="5"/>
  <c r="CRA32" i="5"/>
  <c r="CRB32" i="5"/>
  <c r="CRC32" i="5"/>
  <c r="CRD32" i="5"/>
  <c r="CRE32" i="5"/>
  <c r="CRF32" i="5"/>
  <c r="CRG32" i="5"/>
  <c r="CRH32" i="5"/>
  <c r="CRI32" i="5"/>
  <c r="CRJ32" i="5"/>
  <c r="CRK32" i="5"/>
  <c r="CRL32" i="5"/>
  <c r="CRM32" i="5"/>
  <c r="CRN32" i="5"/>
  <c r="CRO32" i="5"/>
  <c r="CRP32" i="5"/>
  <c r="CRQ32" i="5"/>
  <c r="CRR32" i="5"/>
  <c r="CRS32" i="5"/>
  <c r="CRT32" i="5"/>
  <c r="CRU32" i="5"/>
  <c r="CRV32" i="5"/>
  <c r="CRW32" i="5"/>
  <c r="CRX32" i="5"/>
  <c r="CRY32" i="5"/>
  <c r="CRZ32" i="5"/>
  <c r="CSA32" i="5"/>
  <c r="CSB32" i="5"/>
  <c r="CSC32" i="5"/>
  <c r="CSD32" i="5"/>
  <c r="CSE32" i="5"/>
  <c r="CSF32" i="5"/>
  <c r="CSG32" i="5"/>
  <c r="CSH32" i="5"/>
  <c r="CSI32" i="5"/>
  <c r="CSJ32" i="5"/>
  <c r="CSK32" i="5"/>
  <c r="CSL32" i="5"/>
  <c r="CSM32" i="5"/>
  <c r="CSN32" i="5"/>
  <c r="CSO32" i="5"/>
  <c r="CSP32" i="5"/>
  <c r="CSQ32" i="5"/>
  <c r="CSR32" i="5"/>
  <c r="CSS32" i="5"/>
  <c r="CST32" i="5"/>
  <c r="CSU32" i="5"/>
  <c r="CSV32" i="5"/>
  <c r="CSW32" i="5"/>
  <c r="CSX32" i="5"/>
  <c r="CSY32" i="5"/>
  <c r="CSZ32" i="5"/>
  <c r="CTA32" i="5"/>
  <c r="CTB32" i="5"/>
  <c r="CTC32" i="5"/>
  <c r="CTD32" i="5"/>
  <c r="CTE32" i="5"/>
  <c r="CTF32" i="5"/>
  <c r="CTG32" i="5"/>
  <c r="CTH32" i="5"/>
  <c r="CTI32" i="5"/>
  <c r="CTJ32" i="5"/>
  <c r="CTK32" i="5"/>
  <c r="CTL32" i="5"/>
  <c r="CTM32" i="5"/>
  <c r="CTN32" i="5"/>
  <c r="CTO32" i="5"/>
  <c r="CTP32" i="5"/>
  <c r="CTQ32" i="5"/>
  <c r="CTR32" i="5"/>
  <c r="CTS32" i="5"/>
  <c r="CTT32" i="5"/>
  <c r="CTU32" i="5"/>
  <c r="CTV32" i="5"/>
  <c r="CTW32" i="5"/>
  <c r="CTX32" i="5"/>
  <c r="CTY32" i="5"/>
  <c r="CTZ32" i="5"/>
  <c r="CUA32" i="5"/>
  <c r="CUB32" i="5"/>
  <c r="CUC32" i="5"/>
  <c r="CUD32" i="5"/>
  <c r="CUE32" i="5"/>
  <c r="CUF32" i="5"/>
  <c r="CUG32" i="5"/>
  <c r="CUH32" i="5"/>
  <c r="CUI32" i="5"/>
  <c r="CUJ32" i="5"/>
  <c r="CUK32" i="5"/>
  <c r="CUL32" i="5"/>
  <c r="CUM32" i="5"/>
  <c r="CUN32" i="5"/>
  <c r="CUO32" i="5"/>
  <c r="CUP32" i="5"/>
  <c r="CUQ32" i="5"/>
  <c r="CUR32" i="5"/>
  <c r="CUS32" i="5"/>
  <c r="CUT32" i="5"/>
  <c r="CUU32" i="5"/>
  <c r="CUV32" i="5"/>
  <c r="CUW32" i="5"/>
  <c r="CUX32" i="5"/>
  <c r="CUY32" i="5"/>
  <c r="CUZ32" i="5"/>
  <c r="CVA32" i="5"/>
  <c r="CVB32" i="5"/>
  <c r="CVC32" i="5"/>
  <c r="BEV33" i="5"/>
  <c r="BEW33" i="5"/>
  <c r="BEX33" i="5"/>
  <c r="BEY33" i="5"/>
  <c r="BEZ33" i="5"/>
  <c r="BFA33" i="5"/>
  <c r="BFB33" i="5"/>
  <c r="BFC33" i="5"/>
  <c r="BFD33" i="5"/>
  <c r="BFE33" i="5"/>
  <c r="BFF33" i="5"/>
  <c r="BFG33" i="5"/>
  <c r="BFH33" i="5"/>
  <c r="BFI33" i="5"/>
  <c r="BFJ33" i="5"/>
  <c r="BFK33" i="5"/>
  <c r="BFL33" i="5"/>
  <c r="BFM33" i="5"/>
  <c r="BFN33" i="5"/>
  <c r="BFO33" i="5"/>
  <c r="BFP33" i="5"/>
  <c r="BFQ33" i="5"/>
  <c r="BFR33" i="5"/>
  <c r="BFS33" i="5"/>
  <c r="BFT33" i="5"/>
  <c r="BFU33" i="5"/>
  <c r="BFV33" i="5"/>
  <c r="BFW33" i="5"/>
  <c r="BFX33" i="5"/>
  <c r="BFY33" i="5"/>
  <c r="BFZ33" i="5"/>
  <c r="BGA33" i="5"/>
  <c r="BGB33" i="5"/>
  <c r="BGC33" i="5"/>
  <c r="BGD33" i="5"/>
  <c r="BGE33" i="5"/>
  <c r="BGF33" i="5"/>
  <c r="BGG33" i="5"/>
  <c r="BGH33" i="5"/>
  <c r="BGI33" i="5"/>
  <c r="BGJ33" i="5"/>
  <c r="BGK33" i="5"/>
  <c r="BGL33" i="5"/>
  <c r="BGM33" i="5"/>
  <c r="BGN33" i="5"/>
  <c r="BGO33" i="5"/>
  <c r="BGP33" i="5"/>
  <c r="BGQ33" i="5"/>
  <c r="BGR33" i="5"/>
  <c r="BGS33" i="5"/>
  <c r="BGT33" i="5"/>
  <c r="BGU33" i="5"/>
  <c r="BGV33" i="5"/>
  <c r="BGW33" i="5"/>
  <c r="BGX33" i="5"/>
  <c r="BGY33" i="5"/>
  <c r="BGZ33" i="5"/>
  <c r="BHA33" i="5"/>
  <c r="BHB33" i="5"/>
  <c r="BHC33" i="5"/>
  <c r="BHD33" i="5"/>
  <c r="BHE33" i="5"/>
  <c r="BHF33" i="5"/>
  <c r="BHG33" i="5"/>
  <c r="BHH33" i="5"/>
  <c r="BHI33" i="5"/>
  <c r="BHJ33" i="5"/>
  <c r="BHK33" i="5"/>
  <c r="BHL33" i="5"/>
  <c r="BHM33" i="5"/>
  <c r="BHN33" i="5"/>
  <c r="BHO33" i="5"/>
  <c r="BHP33" i="5"/>
  <c r="BHQ33" i="5"/>
  <c r="BHR33" i="5"/>
  <c r="BHS33" i="5"/>
  <c r="BHT33" i="5"/>
  <c r="BHU33" i="5"/>
  <c r="BHV33" i="5"/>
  <c r="BHW33" i="5"/>
  <c r="BHX33" i="5"/>
  <c r="BHY33" i="5"/>
  <c r="BHZ33" i="5"/>
  <c r="BIA33" i="5"/>
  <c r="BIB33" i="5"/>
  <c r="BIC33" i="5"/>
  <c r="BID33" i="5"/>
  <c r="BIE33" i="5"/>
  <c r="BIF33" i="5"/>
  <c r="BIG33" i="5"/>
  <c r="BIH33" i="5"/>
  <c r="BII33" i="5"/>
  <c r="BIJ33" i="5"/>
  <c r="BIK33" i="5"/>
  <c r="BIL33" i="5"/>
  <c r="BIM33" i="5"/>
  <c r="BIN33" i="5"/>
  <c r="BIO33" i="5"/>
  <c r="BIP33" i="5"/>
  <c r="BIQ33" i="5"/>
  <c r="BIR33" i="5"/>
  <c r="BIS33" i="5"/>
  <c r="BIT33" i="5"/>
  <c r="BIU33" i="5"/>
  <c r="BIV33" i="5"/>
  <c r="BIW33" i="5"/>
  <c r="BIX33" i="5"/>
  <c r="BIY33" i="5"/>
  <c r="BIZ33" i="5"/>
  <c r="BJA33" i="5"/>
  <c r="BJB33" i="5"/>
  <c r="BJC33" i="5"/>
  <c r="BJD33" i="5"/>
  <c r="BJE33" i="5"/>
  <c r="BJF33" i="5"/>
  <c r="BJG33" i="5"/>
  <c r="BJH33" i="5"/>
  <c r="BJI33" i="5"/>
  <c r="BJJ33" i="5"/>
  <c r="BJK33" i="5"/>
  <c r="BJL33" i="5"/>
  <c r="BJM33" i="5"/>
  <c r="BJN33" i="5"/>
  <c r="BJO33" i="5"/>
  <c r="BJP33" i="5"/>
  <c r="BJQ33" i="5"/>
  <c r="BJR33" i="5"/>
  <c r="BJS33" i="5"/>
  <c r="BJT33" i="5"/>
  <c r="BJU33" i="5"/>
  <c r="BJV33" i="5"/>
  <c r="BJW33" i="5"/>
  <c r="BJX33" i="5"/>
  <c r="BJY33" i="5"/>
  <c r="BJZ33" i="5"/>
  <c r="BKA33" i="5"/>
  <c r="BKB33" i="5"/>
  <c r="BKC33" i="5"/>
  <c r="BKD33" i="5"/>
  <c r="BKE33" i="5"/>
  <c r="BKF33" i="5"/>
  <c r="BKG33" i="5"/>
  <c r="BKH33" i="5"/>
  <c r="BKI33" i="5"/>
  <c r="BKJ33" i="5"/>
  <c r="BKK33" i="5"/>
  <c r="BKL33" i="5"/>
  <c r="BKM33" i="5"/>
  <c r="BKN33" i="5"/>
  <c r="BKO33" i="5"/>
  <c r="BKP33" i="5"/>
  <c r="BKQ33" i="5"/>
  <c r="BKR33" i="5"/>
  <c r="BKS33" i="5"/>
  <c r="BKT33" i="5"/>
  <c r="BKU33" i="5"/>
  <c r="BKV33" i="5"/>
  <c r="BKW33" i="5"/>
  <c r="BKX33" i="5"/>
  <c r="BKY33" i="5"/>
  <c r="BKZ33" i="5"/>
  <c r="BLA33" i="5"/>
  <c r="BLB33" i="5"/>
  <c r="BLC33" i="5"/>
  <c r="BLD33" i="5"/>
  <c r="BLE33" i="5"/>
  <c r="BLF33" i="5"/>
  <c r="BLG33" i="5"/>
  <c r="BLH33" i="5"/>
  <c r="BLI33" i="5"/>
  <c r="BLJ33" i="5"/>
  <c r="BLK33" i="5"/>
  <c r="BLL33" i="5"/>
  <c r="BLM33" i="5"/>
  <c r="BLN33" i="5"/>
  <c r="BLO33" i="5"/>
  <c r="BLP33" i="5"/>
  <c r="BLQ33" i="5"/>
  <c r="BLR33" i="5"/>
  <c r="BLS33" i="5"/>
  <c r="BLT33" i="5"/>
  <c r="BLU33" i="5"/>
  <c r="BLV33" i="5"/>
  <c r="BLW33" i="5"/>
  <c r="BLX33" i="5"/>
  <c r="BLY33" i="5"/>
  <c r="BLZ33" i="5"/>
  <c r="BMA33" i="5"/>
  <c r="BMB33" i="5"/>
  <c r="BMC33" i="5"/>
  <c r="BMD33" i="5"/>
  <c r="BME33" i="5"/>
  <c r="BMF33" i="5"/>
  <c r="BMG33" i="5"/>
  <c r="BMH33" i="5"/>
  <c r="BMI33" i="5"/>
  <c r="BMJ33" i="5"/>
  <c r="BMK33" i="5"/>
  <c r="BML33" i="5"/>
  <c r="BMM33" i="5"/>
  <c r="BMN33" i="5"/>
  <c r="BMO33" i="5"/>
  <c r="BMP33" i="5"/>
  <c r="BMQ33" i="5"/>
  <c r="BMR33" i="5"/>
  <c r="BMS33" i="5"/>
  <c r="BMT33" i="5"/>
  <c r="BMU33" i="5"/>
  <c r="BMV33" i="5"/>
  <c r="BMW33" i="5"/>
  <c r="BMX33" i="5"/>
  <c r="BMY33" i="5"/>
  <c r="BMZ33" i="5"/>
  <c r="BNA33" i="5"/>
  <c r="BNB33" i="5"/>
  <c r="BNC33" i="5"/>
  <c r="BND33" i="5"/>
  <c r="BNE33" i="5"/>
  <c r="BNF33" i="5"/>
  <c r="BNG33" i="5"/>
  <c r="BNH33" i="5"/>
  <c r="BNI33" i="5"/>
  <c r="BNJ33" i="5"/>
  <c r="BNK33" i="5"/>
  <c r="BNL33" i="5"/>
  <c r="BNM33" i="5"/>
  <c r="BNN33" i="5"/>
  <c r="BNO33" i="5"/>
  <c r="BNP33" i="5"/>
  <c r="BNQ33" i="5"/>
  <c r="BNR33" i="5"/>
  <c r="BNS33" i="5"/>
  <c r="BNT33" i="5"/>
  <c r="BNU33" i="5"/>
  <c r="BNV33" i="5"/>
  <c r="BNW33" i="5"/>
  <c r="BNX33" i="5"/>
  <c r="BNY33" i="5"/>
  <c r="BNZ33" i="5"/>
  <c r="BOA33" i="5"/>
  <c r="BOB33" i="5"/>
  <c r="BOC33" i="5"/>
  <c r="BOD33" i="5"/>
  <c r="BOE33" i="5"/>
  <c r="BOF33" i="5"/>
  <c r="BOG33" i="5"/>
  <c r="BOH33" i="5"/>
  <c r="BOI33" i="5"/>
  <c r="BOJ33" i="5"/>
  <c r="BOK33" i="5"/>
  <c r="BOL33" i="5"/>
  <c r="BOM33" i="5"/>
  <c r="BON33" i="5"/>
  <c r="BOO33" i="5"/>
  <c r="BOP33" i="5"/>
  <c r="BOQ33" i="5"/>
  <c r="BOR33" i="5"/>
  <c r="BOS33" i="5"/>
  <c r="BOT33" i="5"/>
  <c r="BOU33" i="5"/>
  <c r="BOV33" i="5"/>
  <c r="BOW33" i="5"/>
  <c r="BOX33" i="5"/>
  <c r="BOY33" i="5"/>
  <c r="BOZ33" i="5"/>
  <c r="BPA33" i="5"/>
  <c r="BPB33" i="5"/>
  <c r="BPC33" i="5"/>
  <c r="BPD33" i="5"/>
  <c r="BPE33" i="5"/>
  <c r="BPF33" i="5"/>
  <c r="BPG33" i="5"/>
  <c r="BPH33" i="5"/>
  <c r="BPI33" i="5"/>
  <c r="BPJ33" i="5"/>
  <c r="BPK33" i="5"/>
  <c r="BPL33" i="5"/>
  <c r="BPM33" i="5"/>
  <c r="BPN33" i="5"/>
  <c r="BPO33" i="5"/>
  <c r="BPP33" i="5"/>
  <c r="BPQ33" i="5"/>
  <c r="BPR33" i="5"/>
  <c r="BPS33" i="5"/>
  <c r="BPT33" i="5"/>
  <c r="BPU33" i="5"/>
  <c r="BPV33" i="5"/>
  <c r="BPW33" i="5"/>
  <c r="BPX33" i="5"/>
  <c r="BPY33" i="5"/>
  <c r="BPZ33" i="5"/>
  <c r="BQA33" i="5"/>
  <c r="BQB33" i="5"/>
  <c r="BQC33" i="5"/>
  <c r="BQD33" i="5"/>
  <c r="BQE33" i="5"/>
  <c r="BQF33" i="5"/>
  <c r="BQG33" i="5"/>
  <c r="BQH33" i="5"/>
  <c r="BQI33" i="5"/>
  <c r="BQJ33" i="5"/>
  <c r="BQK33" i="5"/>
  <c r="BQL33" i="5"/>
  <c r="BQM33" i="5"/>
  <c r="BQN33" i="5"/>
  <c r="BQO33" i="5"/>
  <c r="BQP33" i="5"/>
  <c r="BQQ33" i="5"/>
  <c r="BQR33" i="5"/>
  <c r="BQS33" i="5"/>
  <c r="BQT33" i="5"/>
  <c r="BQU33" i="5"/>
  <c r="BQV33" i="5"/>
  <c r="BQW33" i="5"/>
  <c r="BQX33" i="5"/>
  <c r="BQY33" i="5"/>
  <c r="BQZ33" i="5"/>
  <c r="BRA33" i="5"/>
  <c r="BRB33" i="5"/>
  <c r="BRC33" i="5"/>
  <c r="BRD33" i="5"/>
  <c r="BRE33" i="5"/>
  <c r="BRF33" i="5"/>
  <c r="BRG33" i="5"/>
  <c r="BRH33" i="5"/>
  <c r="BRI33" i="5"/>
  <c r="BRJ33" i="5"/>
  <c r="BRK33" i="5"/>
  <c r="BRL33" i="5"/>
  <c r="BRM33" i="5"/>
  <c r="BRN33" i="5"/>
  <c r="BRO33" i="5"/>
  <c r="BRP33" i="5"/>
  <c r="BRQ33" i="5"/>
  <c r="BRR33" i="5"/>
  <c r="BRS33" i="5"/>
  <c r="BRT33" i="5"/>
  <c r="BRU33" i="5"/>
  <c r="BRV33" i="5"/>
  <c r="BRW33" i="5"/>
  <c r="BRX33" i="5"/>
  <c r="BRY33" i="5"/>
  <c r="BRZ33" i="5"/>
  <c r="BSA33" i="5"/>
  <c r="BSB33" i="5"/>
  <c r="BSC33" i="5"/>
  <c r="BSD33" i="5"/>
  <c r="BSE33" i="5"/>
  <c r="BSF33" i="5"/>
  <c r="BSG33" i="5"/>
  <c r="BSH33" i="5"/>
  <c r="BSI33" i="5"/>
  <c r="BSJ33" i="5"/>
  <c r="BSK33" i="5"/>
  <c r="BSL33" i="5"/>
  <c r="BSM33" i="5"/>
  <c r="BSN33" i="5"/>
  <c r="BSO33" i="5"/>
  <c r="BSP33" i="5"/>
  <c r="BSQ33" i="5"/>
  <c r="BSR33" i="5"/>
  <c r="BSS33" i="5"/>
  <c r="BST33" i="5"/>
  <c r="BSU33" i="5"/>
  <c r="BSV33" i="5"/>
  <c r="BSW33" i="5"/>
  <c r="BSX33" i="5"/>
  <c r="BSY33" i="5"/>
  <c r="BSZ33" i="5"/>
  <c r="BTA33" i="5"/>
  <c r="BTB33" i="5"/>
  <c r="BTC33" i="5"/>
  <c r="BTD33" i="5"/>
  <c r="BTE33" i="5"/>
  <c r="BTF33" i="5"/>
  <c r="BTG33" i="5"/>
  <c r="BTH33" i="5"/>
  <c r="BTI33" i="5"/>
  <c r="BTJ33" i="5"/>
  <c r="BTK33" i="5"/>
  <c r="BTL33" i="5"/>
  <c r="BTM33" i="5"/>
  <c r="BTN33" i="5"/>
  <c r="BTO33" i="5"/>
  <c r="BTP33" i="5"/>
  <c r="BTQ33" i="5"/>
  <c r="BTR33" i="5"/>
  <c r="BTS33" i="5"/>
  <c r="BTT33" i="5"/>
  <c r="BTU33" i="5"/>
  <c r="BTV33" i="5"/>
  <c r="BTW33" i="5"/>
  <c r="BTX33" i="5"/>
  <c r="BTY33" i="5"/>
  <c r="BTZ33" i="5"/>
  <c r="BUA33" i="5"/>
  <c r="BUB33" i="5"/>
  <c r="BUC33" i="5"/>
  <c r="BUD33" i="5"/>
  <c r="BUE33" i="5"/>
  <c r="BUF33" i="5"/>
  <c r="BUG33" i="5"/>
  <c r="BUH33" i="5"/>
  <c r="BUI33" i="5"/>
  <c r="BUJ33" i="5"/>
  <c r="BUK33" i="5"/>
  <c r="BUL33" i="5"/>
  <c r="BUM33" i="5"/>
  <c r="BUN33" i="5"/>
  <c r="BUO33" i="5"/>
  <c r="BUP33" i="5"/>
  <c r="BUQ33" i="5"/>
  <c r="BUR33" i="5"/>
  <c r="BUS33" i="5"/>
  <c r="BUT33" i="5"/>
  <c r="BUU33" i="5"/>
  <c r="BUV33" i="5"/>
  <c r="BUW33" i="5"/>
  <c r="BUX33" i="5"/>
  <c r="BUY33" i="5"/>
  <c r="BUZ33" i="5"/>
  <c r="BVA33" i="5"/>
  <c r="BVB33" i="5"/>
  <c r="BVC33" i="5"/>
  <c r="BVD33" i="5"/>
  <c r="BVE33" i="5"/>
  <c r="BVF33" i="5"/>
  <c r="BVG33" i="5"/>
  <c r="BVH33" i="5"/>
  <c r="BVI33" i="5"/>
  <c r="BVJ33" i="5"/>
  <c r="BVK33" i="5"/>
  <c r="BVL33" i="5"/>
  <c r="BVM33" i="5"/>
  <c r="BVN33" i="5"/>
  <c r="BVO33" i="5"/>
  <c r="BVP33" i="5"/>
  <c r="BVQ33" i="5"/>
  <c r="BVR33" i="5"/>
  <c r="BVS33" i="5"/>
  <c r="BVT33" i="5"/>
  <c r="BVU33" i="5"/>
  <c r="BVV33" i="5"/>
  <c r="BVW33" i="5"/>
  <c r="BVX33" i="5"/>
  <c r="BVY33" i="5"/>
  <c r="BVZ33" i="5"/>
  <c r="BWA33" i="5"/>
  <c r="BWB33" i="5"/>
  <c r="BWC33" i="5"/>
  <c r="BWD33" i="5"/>
  <c r="BWE33" i="5"/>
  <c r="BWF33" i="5"/>
  <c r="BWG33" i="5"/>
  <c r="BWH33" i="5"/>
  <c r="BWI33" i="5"/>
  <c r="BWJ33" i="5"/>
  <c r="BWK33" i="5"/>
  <c r="BWL33" i="5"/>
  <c r="BWM33" i="5"/>
  <c r="BWN33" i="5"/>
  <c r="BWO33" i="5"/>
  <c r="BWP33" i="5"/>
  <c r="BWQ33" i="5"/>
  <c r="BWR33" i="5"/>
  <c r="BWS33" i="5"/>
  <c r="BWT33" i="5"/>
  <c r="BWU33" i="5"/>
  <c r="BWV33" i="5"/>
  <c r="BWW33" i="5"/>
  <c r="BWX33" i="5"/>
  <c r="BWY33" i="5"/>
  <c r="BWZ33" i="5"/>
  <c r="BXA33" i="5"/>
  <c r="BXB33" i="5"/>
  <c r="BXC33" i="5"/>
  <c r="BXD33" i="5"/>
  <c r="BXE33" i="5"/>
  <c r="BXF33" i="5"/>
  <c r="BXG33" i="5"/>
  <c r="BXH33" i="5"/>
  <c r="BXI33" i="5"/>
  <c r="BXJ33" i="5"/>
  <c r="BXK33" i="5"/>
  <c r="BXL33" i="5"/>
  <c r="BXM33" i="5"/>
  <c r="BXN33" i="5"/>
  <c r="BXO33" i="5"/>
  <c r="BXP33" i="5"/>
  <c r="BXQ33" i="5"/>
  <c r="BXR33" i="5"/>
  <c r="BXS33" i="5"/>
  <c r="BXT33" i="5"/>
  <c r="BXU33" i="5"/>
  <c r="BXV33" i="5"/>
  <c r="BXW33" i="5"/>
  <c r="BXX33" i="5"/>
  <c r="BXY33" i="5"/>
  <c r="BXZ33" i="5"/>
  <c r="BYA33" i="5"/>
  <c r="BYB33" i="5"/>
  <c r="BYC33" i="5"/>
  <c r="BYD33" i="5"/>
  <c r="BYE33" i="5"/>
  <c r="BYF33" i="5"/>
  <c r="BYG33" i="5"/>
  <c r="BYH33" i="5"/>
  <c r="BYI33" i="5"/>
  <c r="BYJ33" i="5"/>
  <c r="BYK33" i="5"/>
  <c r="BYL33" i="5"/>
  <c r="BYM33" i="5"/>
  <c r="BYN33" i="5"/>
  <c r="BYO33" i="5"/>
  <c r="BYP33" i="5"/>
  <c r="BYQ33" i="5"/>
  <c r="BYR33" i="5"/>
  <c r="BYS33" i="5"/>
  <c r="BYT33" i="5"/>
  <c r="BYU33" i="5"/>
  <c r="BYV33" i="5"/>
  <c r="BYW33" i="5"/>
  <c r="BYX33" i="5"/>
  <c r="BYY33" i="5"/>
  <c r="BYZ33" i="5"/>
  <c r="BZA33" i="5"/>
  <c r="BZB33" i="5"/>
  <c r="BZC33" i="5"/>
  <c r="BZD33" i="5"/>
  <c r="BZE33" i="5"/>
  <c r="BZF33" i="5"/>
  <c r="BZG33" i="5"/>
  <c r="BZH33" i="5"/>
  <c r="BZI33" i="5"/>
  <c r="BZJ33" i="5"/>
  <c r="BZK33" i="5"/>
  <c r="BZL33" i="5"/>
  <c r="BZM33" i="5"/>
  <c r="BZN33" i="5"/>
  <c r="BZO33" i="5"/>
  <c r="BZP33" i="5"/>
  <c r="BZQ33" i="5"/>
  <c r="BZR33" i="5"/>
  <c r="BZS33" i="5"/>
  <c r="BZT33" i="5"/>
  <c r="BZU33" i="5"/>
  <c r="BZV33" i="5"/>
  <c r="BZW33" i="5"/>
  <c r="BZX33" i="5"/>
  <c r="BZY33" i="5"/>
  <c r="BZZ33" i="5"/>
  <c r="CAA33" i="5"/>
  <c r="CAB33" i="5"/>
  <c r="CAC33" i="5"/>
  <c r="CAD33" i="5"/>
  <c r="CAE33" i="5"/>
  <c r="CAF33" i="5"/>
  <c r="CAG33" i="5"/>
  <c r="CAH33" i="5"/>
  <c r="CAI33" i="5"/>
  <c r="CAJ33" i="5"/>
  <c r="CAK33" i="5"/>
  <c r="CAL33" i="5"/>
  <c r="CAM33" i="5"/>
  <c r="CAN33" i="5"/>
  <c r="CAO33" i="5"/>
  <c r="CAP33" i="5"/>
  <c r="CAQ33" i="5"/>
  <c r="CAR33" i="5"/>
  <c r="CAS33" i="5"/>
  <c r="CAT33" i="5"/>
  <c r="CAU33" i="5"/>
  <c r="CAV33" i="5"/>
  <c r="CAW33" i="5"/>
  <c r="CAX33" i="5"/>
  <c r="CAY33" i="5"/>
  <c r="CAZ33" i="5"/>
  <c r="CBA33" i="5"/>
  <c r="CBB33" i="5"/>
  <c r="CBC33" i="5"/>
  <c r="CBD33" i="5"/>
  <c r="CBE33" i="5"/>
  <c r="CBF33" i="5"/>
  <c r="CBG33" i="5"/>
  <c r="CBH33" i="5"/>
  <c r="CBI33" i="5"/>
  <c r="CBJ33" i="5"/>
  <c r="CBK33" i="5"/>
  <c r="CBL33" i="5"/>
  <c r="CBM33" i="5"/>
  <c r="CBN33" i="5"/>
  <c r="CBO33" i="5"/>
  <c r="CBP33" i="5"/>
  <c r="CBQ33" i="5"/>
  <c r="CBR33" i="5"/>
  <c r="CBS33" i="5"/>
  <c r="CBT33" i="5"/>
  <c r="CBU33" i="5"/>
  <c r="CBV33" i="5"/>
  <c r="CBW33" i="5"/>
  <c r="CBX33" i="5"/>
  <c r="CBY33" i="5"/>
  <c r="CBZ33" i="5"/>
  <c r="CCA33" i="5"/>
  <c r="CCB33" i="5"/>
  <c r="CCC33" i="5"/>
  <c r="CCD33" i="5"/>
  <c r="CCE33" i="5"/>
  <c r="CCF33" i="5"/>
  <c r="CCG33" i="5"/>
  <c r="CCH33" i="5"/>
  <c r="CCI33" i="5"/>
  <c r="CCJ33" i="5"/>
  <c r="CCK33" i="5"/>
  <c r="CCL33" i="5"/>
  <c r="CCM33" i="5"/>
  <c r="CCN33" i="5"/>
  <c r="CCO33" i="5"/>
  <c r="CCP33" i="5"/>
  <c r="CCQ33" i="5"/>
  <c r="CCR33" i="5"/>
  <c r="CCS33" i="5"/>
  <c r="CCT33" i="5"/>
  <c r="CCU33" i="5"/>
  <c r="CCV33" i="5"/>
  <c r="CCW33" i="5"/>
  <c r="CCX33" i="5"/>
  <c r="CCY33" i="5"/>
  <c r="CCZ33" i="5"/>
  <c r="CDA33" i="5"/>
  <c r="CDB33" i="5"/>
  <c r="CDC33" i="5"/>
  <c r="CDD33" i="5"/>
  <c r="CDE33" i="5"/>
  <c r="CDF33" i="5"/>
  <c r="CDG33" i="5"/>
  <c r="CDH33" i="5"/>
  <c r="CDI33" i="5"/>
  <c r="CDJ33" i="5"/>
  <c r="CDK33" i="5"/>
  <c r="CDL33" i="5"/>
  <c r="CDM33" i="5"/>
  <c r="CDN33" i="5"/>
  <c r="CDO33" i="5"/>
  <c r="CDP33" i="5"/>
  <c r="CDQ33" i="5"/>
  <c r="CDR33" i="5"/>
  <c r="CDS33" i="5"/>
  <c r="CDT33" i="5"/>
  <c r="CDU33" i="5"/>
  <c r="CDV33" i="5"/>
  <c r="CDW33" i="5"/>
  <c r="CDX33" i="5"/>
  <c r="CDY33" i="5"/>
  <c r="CDZ33" i="5"/>
  <c r="CEA33" i="5"/>
  <c r="CEB33" i="5"/>
  <c r="CEC33" i="5"/>
  <c r="CED33" i="5"/>
  <c r="CEE33" i="5"/>
  <c r="CEF33" i="5"/>
  <c r="CEG33" i="5"/>
  <c r="CEH33" i="5"/>
  <c r="CEI33" i="5"/>
  <c r="CEJ33" i="5"/>
  <c r="CEK33" i="5"/>
  <c r="CEL33" i="5"/>
  <c r="CEM33" i="5"/>
  <c r="CEN33" i="5"/>
  <c r="CEO33" i="5"/>
  <c r="CEP33" i="5"/>
  <c r="CEQ33" i="5"/>
  <c r="CER33" i="5"/>
  <c r="CES33" i="5"/>
  <c r="CET33" i="5"/>
  <c r="CEU33" i="5"/>
  <c r="CEV33" i="5"/>
  <c r="CEW33" i="5"/>
  <c r="CEX33" i="5"/>
  <c r="CEY33" i="5"/>
  <c r="CEZ33" i="5"/>
  <c r="CFA33" i="5"/>
  <c r="CFB33" i="5"/>
  <c r="CFC33" i="5"/>
  <c r="CFD33" i="5"/>
  <c r="CFE33" i="5"/>
  <c r="CFF33" i="5"/>
  <c r="CFG33" i="5"/>
  <c r="CFH33" i="5"/>
  <c r="CFI33" i="5"/>
  <c r="CFJ33" i="5"/>
  <c r="CFK33" i="5"/>
  <c r="CFL33" i="5"/>
  <c r="CFM33" i="5"/>
  <c r="CFN33" i="5"/>
  <c r="CFO33" i="5"/>
  <c r="CFP33" i="5"/>
  <c r="CFQ33" i="5"/>
  <c r="CFR33" i="5"/>
  <c r="CFS33" i="5"/>
  <c r="CFT33" i="5"/>
  <c r="CFU33" i="5"/>
  <c r="CFV33" i="5"/>
  <c r="CFW33" i="5"/>
  <c r="CFX33" i="5"/>
  <c r="CFY33" i="5"/>
  <c r="CFZ33" i="5"/>
  <c r="CGA33" i="5"/>
  <c r="CGB33" i="5"/>
  <c r="CGC33" i="5"/>
  <c r="CGD33" i="5"/>
  <c r="CGE33" i="5"/>
  <c r="CGF33" i="5"/>
  <c r="CGG33" i="5"/>
  <c r="CGH33" i="5"/>
  <c r="CGI33" i="5"/>
  <c r="CGJ33" i="5"/>
  <c r="CGK33" i="5"/>
  <c r="CGL33" i="5"/>
  <c r="CGM33" i="5"/>
  <c r="CGN33" i="5"/>
  <c r="CGO33" i="5"/>
  <c r="CGP33" i="5"/>
  <c r="CGQ33" i="5"/>
  <c r="CGR33" i="5"/>
  <c r="CGS33" i="5"/>
  <c r="CGT33" i="5"/>
  <c r="CGU33" i="5"/>
  <c r="CGV33" i="5"/>
  <c r="CGW33" i="5"/>
  <c r="CGX33" i="5"/>
  <c r="CGY33" i="5"/>
  <c r="CGZ33" i="5"/>
  <c r="CHA33" i="5"/>
  <c r="CHB33" i="5"/>
  <c r="CHC33" i="5"/>
  <c r="CHD33" i="5"/>
  <c r="CHE33" i="5"/>
  <c r="CHF33" i="5"/>
  <c r="CHG33" i="5"/>
  <c r="CHH33" i="5"/>
  <c r="CHI33" i="5"/>
  <c r="CHJ33" i="5"/>
  <c r="CHK33" i="5"/>
  <c r="CHL33" i="5"/>
  <c r="CHM33" i="5"/>
  <c r="CHN33" i="5"/>
  <c r="CHO33" i="5"/>
  <c r="CHP33" i="5"/>
  <c r="CHQ33" i="5"/>
  <c r="CHR33" i="5"/>
  <c r="CHS33" i="5"/>
  <c r="CHT33" i="5"/>
  <c r="CHU33" i="5"/>
  <c r="CHV33" i="5"/>
  <c r="CHW33" i="5"/>
  <c r="CHX33" i="5"/>
  <c r="CHY33" i="5"/>
  <c r="CHZ33" i="5"/>
  <c r="CIA33" i="5"/>
  <c r="CIB33" i="5"/>
  <c r="CIC33" i="5"/>
  <c r="CID33" i="5"/>
  <c r="CIE33" i="5"/>
  <c r="CIF33" i="5"/>
  <c r="CIG33" i="5"/>
  <c r="CIH33" i="5"/>
  <c r="CII33" i="5"/>
  <c r="CIJ33" i="5"/>
  <c r="CIK33" i="5"/>
  <c r="CIL33" i="5"/>
  <c r="CIM33" i="5"/>
  <c r="CIN33" i="5"/>
  <c r="CIO33" i="5"/>
  <c r="CIP33" i="5"/>
  <c r="CIQ33" i="5"/>
  <c r="CIR33" i="5"/>
  <c r="CIS33" i="5"/>
  <c r="CIT33" i="5"/>
  <c r="CIU33" i="5"/>
  <c r="CIV33" i="5"/>
  <c r="CIW33" i="5"/>
  <c r="CIX33" i="5"/>
  <c r="CIY33" i="5"/>
  <c r="CIZ33" i="5"/>
  <c r="CJA33" i="5"/>
  <c r="CJB33" i="5"/>
  <c r="CJC33" i="5"/>
  <c r="CJD33" i="5"/>
  <c r="CJE33" i="5"/>
  <c r="CJF33" i="5"/>
  <c r="CJG33" i="5"/>
  <c r="CJH33" i="5"/>
  <c r="CJI33" i="5"/>
  <c r="CJJ33" i="5"/>
  <c r="CJK33" i="5"/>
  <c r="CJL33" i="5"/>
  <c r="CJM33" i="5"/>
  <c r="CJN33" i="5"/>
  <c r="CJO33" i="5"/>
  <c r="CJP33" i="5"/>
  <c r="CJQ33" i="5"/>
  <c r="CJR33" i="5"/>
  <c r="CJS33" i="5"/>
  <c r="CJT33" i="5"/>
  <c r="CJU33" i="5"/>
  <c r="CJV33" i="5"/>
  <c r="CJW33" i="5"/>
  <c r="CJX33" i="5"/>
  <c r="CJY33" i="5"/>
  <c r="CJZ33" i="5"/>
  <c r="CKA33" i="5"/>
  <c r="CKB33" i="5"/>
  <c r="CKC33" i="5"/>
  <c r="CKD33" i="5"/>
  <c r="CKE33" i="5"/>
  <c r="CKF33" i="5"/>
  <c r="CKG33" i="5"/>
  <c r="CKH33" i="5"/>
  <c r="CKI33" i="5"/>
  <c r="CKJ33" i="5"/>
  <c r="CKK33" i="5"/>
  <c r="CKL33" i="5"/>
  <c r="CKM33" i="5"/>
  <c r="CKN33" i="5"/>
  <c r="CKO33" i="5"/>
  <c r="CKP33" i="5"/>
  <c r="CKQ33" i="5"/>
  <c r="CKR33" i="5"/>
  <c r="CKS33" i="5"/>
  <c r="CKT33" i="5"/>
  <c r="CKU33" i="5"/>
  <c r="CKV33" i="5"/>
  <c r="CKW33" i="5"/>
  <c r="CKX33" i="5"/>
  <c r="CKY33" i="5"/>
  <c r="CKZ33" i="5"/>
  <c r="CLA33" i="5"/>
  <c r="CLB33" i="5"/>
  <c r="CLC33" i="5"/>
  <c r="CLD33" i="5"/>
  <c r="CLE33" i="5"/>
  <c r="CLF33" i="5"/>
  <c r="CLG33" i="5"/>
  <c r="CLH33" i="5"/>
  <c r="CLI33" i="5"/>
  <c r="CLJ33" i="5"/>
  <c r="CLK33" i="5"/>
  <c r="CLL33" i="5"/>
  <c r="CLM33" i="5"/>
  <c r="CLN33" i="5"/>
  <c r="CLO33" i="5"/>
  <c r="CLP33" i="5"/>
  <c r="CLQ33" i="5"/>
  <c r="CLR33" i="5"/>
  <c r="CLS33" i="5"/>
  <c r="CLT33" i="5"/>
  <c r="CLU33" i="5"/>
  <c r="CLV33" i="5"/>
  <c r="CLW33" i="5"/>
  <c r="CLX33" i="5"/>
  <c r="CLY33" i="5"/>
  <c r="CLZ33" i="5"/>
  <c r="CMA33" i="5"/>
  <c r="CMB33" i="5"/>
  <c r="CMC33" i="5"/>
  <c r="CMD33" i="5"/>
  <c r="CME33" i="5"/>
  <c r="CMF33" i="5"/>
  <c r="CMG33" i="5"/>
  <c r="CMH33" i="5"/>
  <c r="CMI33" i="5"/>
  <c r="CMJ33" i="5"/>
  <c r="CMK33" i="5"/>
  <c r="CML33" i="5"/>
  <c r="CMM33" i="5"/>
  <c r="CMN33" i="5"/>
  <c r="CMO33" i="5"/>
  <c r="CMP33" i="5"/>
  <c r="CMQ33" i="5"/>
  <c r="CMR33" i="5"/>
  <c r="CMS33" i="5"/>
  <c r="CMT33" i="5"/>
  <c r="CMU33" i="5"/>
  <c r="CMV33" i="5"/>
  <c r="CMW33" i="5"/>
  <c r="CMX33" i="5"/>
  <c r="CMY33" i="5"/>
  <c r="CMZ33" i="5"/>
  <c r="CNA33" i="5"/>
  <c r="CNB33" i="5"/>
  <c r="CNC33" i="5"/>
  <c r="CND33" i="5"/>
  <c r="CNE33" i="5"/>
  <c r="CNF33" i="5"/>
  <c r="CNG33" i="5"/>
  <c r="CNH33" i="5"/>
  <c r="CNI33" i="5"/>
  <c r="CNJ33" i="5"/>
  <c r="CNK33" i="5"/>
  <c r="CNL33" i="5"/>
  <c r="CNM33" i="5"/>
  <c r="CNN33" i="5"/>
  <c r="CNO33" i="5"/>
  <c r="CNP33" i="5"/>
  <c r="CNQ33" i="5"/>
  <c r="CNR33" i="5"/>
  <c r="CNS33" i="5"/>
  <c r="CNT33" i="5"/>
  <c r="CNU33" i="5"/>
  <c r="CNV33" i="5"/>
  <c r="CNW33" i="5"/>
  <c r="CNX33" i="5"/>
  <c r="CNY33" i="5"/>
  <c r="CNZ33" i="5"/>
  <c r="COA33" i="5"/>
  <c r="COB33" i="5"/>
  <c r="COC33" i="5"/>
  <c r="COD33" i="5"/>
  <c r="COE33" i="5"/>
  <c r="COF33" i="5"/>
  <c r="COG33" i="5"/>
  <c r="COH33" i="5"/>
  <c r="COI33" i="5"/>
  <c r="COJ33" i="5"/>
  <c r="COK33" i="5"/>
  <c r="COL33" i="5"/>
  <c r="COM33" i="5"/>
  <c r="CON33" i="5"/>
  <c r="COO33" i="5"/>
  <c r="COP33" i="5"/>
  <c r="COQ33" i="5"/>
  <c r="COR33" i="5"/>
  <c r="COS33" i="5"/>
  <c r="COT33" i="5"/>
  <c r="COU33" i="5"/>
  <c r="COV33" i="5"/>
  <c r="COW33" i="5"/>
  <c r="COX33" i="5"/>
  <c r="COY33" i="5"/>
  <c r="COZ33" i="5"/>
  <c r="CPA33" i="5"/>
  <c r="CPB33" i="5"/>
  <c r="CPC33" i="5"/>
  <c r="CPD33" i="5"/>
  <c r="CPE33" i="5"/>
  <c r="CPF33" i="5"/>
  <c r="CPG33" i="5"/>
  <c r="CPH33" i="5"/>
  <c r="CPI33" i="5"/>
  <c r="CPJ33" i="5"/>
  <c r="CPK33" i="5"/>
  <c r="CPL33" i="5"/>
  <c r="CPM33" i="5"/>
  <c r="CPN33" i="5"/>
  <c r="CPO33" i="5"/>
  <c r="CPP33" i="5"/>
  <c r="CPQ33" i="5"/>
  <c r="CPR33" i="5"/>
  <c r="CPS33" i="5"/>
  <c r="CPT33" i="5"/>
  <c r="CPU33" i="5"/>
  <c r="CPV33" i="5"/>
  <c r="CPW33" i="5"/>
  <c r="CPX33" i="5"/>
  <c r="CPY33" i="5"/>
  <c r="CPZ33" i="5"/>
  <c r="CQA33" i="5"/>
  <c r="CQB33" i="5"/>
  <c r="CQC33" i="5"/>
  <c r="CQD33" i="5"/>
  <c r="CQE33" i="5"/>
  <c r="CQF33" i="5"/>
  <c r="CQG33" i="5"/>
  <c r="CQH33" i="5"/>
  <c r="CQI33" i="5"/>
  <c r="CQJ33" i="5"/>
  <c r="CQK33" i="5"/>
  <c r="CQL33" i="5"/>
  <c r="CQM33" i="5"/>
  <c r="CQN33" i="5"/>
  <c r="CQO33" i="5"/>
  <c r="CQP33" i="5"/>
  <c r="CQQ33" i="5"/>
  <c r="CQR33" i="5"/>
  <c r="CQS33" i="5"/>
  <c r="CQT33" i="5"/>
  <c r="CQU33" i="5"/>
  <c r="CQV33" i="5"/>
  <c r="CQW33" i="5"/>
  <c r="CQX33" i="5"/>
  <c r="CQY33" i="5"/>
  <c r="CQZ33" i="5"/>
  <c r="CRA33" i="5"/>
  <c r="CRB33" i="5"/>
  <c r="CRC33" i="5"/>
  <c r="CRD33" i="5"/>
  <c r="CRE33" i="5"/>
  <c r="CRF33" i="5"/>
  <c r="CRG33" i="5"/>
  <c r="CRH33" i="5"/>
  <c r="CRI33" i="5"/>
  <c r="CRJ33" i="5"/>
  <c r="CRK33" i="5"/>
  <c r="CRL33" i="5"/>
  <c r="CRM33" i="5"/>
  <c r="CRN33" i="5"/>
  <c r="CRO33" i="5"/>
  <c r="CRP33" i="5"/>
  <c r="CRQ33" i="5"/>
  <c r="CRR33" i="5"/>
  <c r="CRS33" i="5"/>
  <c r="CRT33" i="5"/>
  <c r="CRU33" i="5"/>
  <c r="CRV33" i="5"/>
  <c r="CRW33" i="5"/>
  <c r="CRX33" i="5"/>
  <c r="CRY33" i="5"/>
  <c r="CRZ33" i="5"/>
  <c r="CSA33" i="5"/>
  <c r="CSB33" i="5"/>
  <c r="CSC33" i="5"/>
  <c r="CSD33" i="5"/>
  <c r="CSE33" i="5"/>
  <c r="CSF33" i="5"/>
  <c r="CSG33" i="5"/>
  <c r="CSH33" i="5"/>
  <c r="CSI33" i="5"/>
  <c r="CSJ33" i="5"/>
  <c r="CSK33" i="5"/>
  <c r="CSL33" i="5"/>
  <c r="CSM33" i="5"/>
  <c r="CSN33" i="5"/>
  <c r="CSO33" i="5"/>
  <c r="CSP33" i="5"/>
  <c r="CSQ33" i="5"/>
  <c r="CSR33" i="5"/>
  <c r="CSS33" i="5"/>
  <c r="CST33" i="5"/>
  <c r="CSU33" i="5"/>
  <c r="CSV33" i="5"/>
  <c r="CSW33" i="5"/>
  <c r="CSX33" i="5"/>
  <c r="CSY33" i="5"/>
  <c r="CSZ33" i="5"/>
  <c r="CTA33" i="5"/>
  <c r="CTB33" i="5"/>
  <c r="CTC33" i="5"/>
  <c r="CTD33" i="5"/>
  <c r="CTE33" i="5"/>
  <c r="CTF33" i="5"/>
  <c r="CTG33" i="5"/>
  <c r="CTH33" i="5"/>
  <c r="CTI33" i="5"/>
  <c r="CTJ33" i="5"/>
  <c r="CTK33" i="5"/>
  <c r="CTL33" i="5"/>
  <c r="CTM33" i="5"/>
  <c r="CTN33" i="5"/>
  <c r="CTO33" i="5"/>
  <c r="CTP33" i="5"/>
  <c r="CTQ33" i="5"/>
  <c r="CTR33" i="5"/>
  <c r="CTS33" i="5"/>
  <c r="CTT33" i="5"/>
  <c r="CTU33" i="5"/>
  <c r="CTV33" i="5"/>
  <c r="CTW33" i="5"/>
  <c r="CTX33" i="5"/>
  <c r="CTY33" i="5"/>
  <c r="CTZ33" i="5"/>
  <c r="CUA33" i="5"/>
  <c r="CUB33" i="5"/>
  <c r="CUC33" i="5"/>
  <c r="CUD33" i="5"/>
  <c r="CUE33" i="5"/>
  <c r="CUF33" i="5"/>
  <c r="CUG33" i="5"/>
  <c r="CUH33" i="5"/>
  <c r="CUI33" i="5"/>
  <c r="CUJ33" i="5"/>
  <c r="CUK33" i="5"/>
  <c r="CUL33" i="5"/>
  <c r="CUM33" i="5"/>
  <c r="CUN33" i="5"/>
  <c r="CUO33" i="5"/>
  <c r="CUP33" i="5"/>
  <c r="CUQ33" i="5"/>
  <c r="CUR33" i="5"/>
  <c r="CUS33" i="5"/>
  <c r="CUT33" i="5"/>
  <c r="CUU33" i="5"/>
  <c r="CUV33" i="5"/>
  <c r="CUW33" i="5"/>
  <c r="CUX33" i="5"/>
  <c r="CUY33" i="5"/>
  <c r="CUZ33" i="5"/>
  <c r="CVA33" i="5"/>
  <c r="CVB33" i="5"/>
  <c r="CVC33" i="5"/>
  <c r="BEV34" i="5"/>
  <c r="BEW34" i="5"/>
  <c r="BEX34" i="5"/>
  <c r="BEY34" i="5"/>
  <c r="BEZ34" i="5"/>
  <c r="BFA34" i="5"/>
  <c r="BFB34" i="5"/>
  <c r="BFC34" i="5"/>
  <c r="BFD34" i="5"/>
  <c r="BFE34" i="5"/>
  <c r="BFF34" i="5"/>
  <c r="BFG34" i="5"/>
  <c r="BFH34" i="5"/>
  <c r="BFI34" i="5"/>
  <c r="BFJ34" i="5"/>
  <c r="BFK34" i="5"/>
  <c r="BFL34" i="5"/>
  <c r="BFM34" i="5"/>
  <c r="BFN34" i="5"/>
  <c r="BFO34" i="5"/>
  <c r="BFP34" i="5"/>
  <c r="BFQ34" i="5"/>
  <c r="BFR34" i="5"/>
  <c r="BFS34" i="5"/>
  <c r="BFT34" i="5"/>
  <c r="BFU34" i="5"/>
  <c r="BFV34" i="5"/>
  <c r="BFW34" i="5"/>
  <c r="BFX34" i="5"/>
  <c r="BFY34" i="5"/>
  <c r="BFZ34" i="5"/>
  <c r="BGA34" i="5"/>
  <c r="BGB34" i="5"/>
  <c r="BGC34" i="5"/>
  <c r="BGD34" i="5"/>
  <c r="BGE34" i="5"/>
  <c r="BGF34" i="5"/>
  <c r="BGG34" i="5"/>
  <c r="BGH34" i="5"/>
  <c r="BGI34" i="5"/>
  <c r="BGJ34" i="5"/>
  <c r="BGK34" i="5"/>
  <c r="BGL34" i="5"/>
  <c r="BGM34" i="5"/>
  <c r="BGN34" i="5"/>
  <c r="BGO34" i="5"/>
  <c r="BGP34" i="5"/>
  <c r="BGQ34" i="5"/>
  <c r="BGR34" i="5"/>
  <c r="BGS34" i="5"/>
  <c r="BGT34" i="5"/>
  <c r="BGU34" i="5"/>
  <c r="BGV34" i="5"/>
  <c r="BGW34" i="5"/>
  <c r="BGX34" i="5"/>
  <c r="BGY34" i="5"/>
  <c r="BGZ34" i="5"/>
  <c r="BHA34" i="5"/>
  <c r="BHB34" i="5"/>
  <c r="BHC34" i="5"/>
  <c r="BHD34" i="5"/>
  <c r="BHE34" i="5"/>
  <c r="BHF34" i="5"/>
  <c r="BHG34" i="5"/>
  <c r="BHH34" i="5"/>
  <c r="BHI34" i="5"/>
  <c r="BHJ34" i="5"/>
  <c r="BHK34" i="5"/>
  <c r="BHL34" i="5"/>
  <c r="BHM34" i="5"/>
  <c r="BHN34" i="5"/>
  <c r="BHO34" i="5"/>
  <c r="BHP34" i="5"/>
  <c r="BHQ34" i="5"/>
  <c r="BHR34" i="5"/>
  <c r="BHS34" i="5"/>
  <c r="BHT34" i="5"/>
  <c r="BHU34" i="5"/>
  <c r="BHV34" i="5"/>
  <c r="BHW34" i="5"/>
  <c r="BHX34" i="5"/>
  <c r="BHY34" i="5"/>
  <c r="BHZ34" i="5"/>
  <c r="BIA34" i="5"/>
  <c r="BIB34" i="5"/>
  <c r="BIC34" i="5"/>
  <c r="BID34" i="5"/>
  <c r="BIE34" i="5"/>
  <c r="BIF34" i="5"/>
  <c r="BIG34" i="5"/>
  <c r="BIH34" i="5"/>
  <c r="BII34" i="5"/>
  <c r="BIJ34" i="5"/>
  <c r="BIK34" i="5"/>
  <c r="BIL34" i="5"/>
  <c r="BIM34" i="5"/>
  <c r="BIN34" i="5"/>
  <c r="BIO34" i="5"/>
  <c r="BIP34" i="5"/>
  <c r="BIQ34" i="5"/>
  <c r="BIR34" i="5"/>
  <c r="BIS34" i="5"/>
  <c r="BIT34" i="5"/>
  <c r="BIU34" i="5"/>
  <c r="BIV34" i="5"/>
  <c r="BIW34" i="5"/>
  <c r="BIX34" i="5"/>
  <c r="BIY34" i="5"/>
  <c r="BIZ34" i="5"/>
  <c r="BJA34" i="5"/>
  <c r="BJB34" i="5"/>
  <c r="BJC34" i="5"/>
  <c r="BJD34" i="5"/>
  <c r="BJE34" i="5"/>
  <c r="BJF34" i="5"/>
  <c r="BJG34" i="5"/>
  <c r="BJH34" i="5"/>
  <c r="BJI34" i="5"/>
  <c r="BJJ34" i="5"/>
  <c r="BJK34" i="5"/>
  <c r="BJL34" i="5"/>
  <c r="BJM34" i="5"/>
  <c r="BJN34" i="5"/>
  <c r="BJO34" i="5"/>
  <c r="BJP34" i="5"/>
  <c r="BJQ34" i="5"/>
  <c r="BJR34" i="5"/>
  <c r="BJS34" i="5"/>
  <c r="BJT34" i="5"/>
  <c r="BJU34" i="5"/>
  <c r="BJV34" i="5"/>
  <c r="BJW34" i="5"/>
  <c r="BJX34" i="5"/>
  <c r="BJY34" i="5"/>
  <c r="BJZ34" i="5"/>
  <c r="BKA34" i="5"/>
  <c r="BKB34" i="5"/>
  <c r="BKC34" i="5"/>
  <c r="BKD34" i="5"/>
  <c r="BKE34" i="5"/>
  <c r="BKF34" i="5"/>
  <c r="BKG34" i="5"/>
  <c r="BKH34" i="5"/>
  <c r="BKI34" i="5"/>
  <c r="BKJ34" i="5"/>
  <c r="BKK34" i="5"/>
  <c r="BKL34" i="5"/>
  <c r="BKM34" i="5"/>
  <c r="BKN34" i="5"/>
  <c r="BKO34" i="5"/>
  <c r="BKP34" i="5"/>
  <c r="BKQ34" i="5"/>
  <c r="BKR34" i="5"/>
  <c r="BKS34" i="5"/>
  <c r="BKT34" i="5"/>
  <c r="BKU34" i="5"/>
  <c r="BKV34" i="5"/>
  <c r="BKW34" i="5"/>
  <c r="BKX34" i="5"/>
  <c r="BKY34" i="5"/>
  <c r="BKZ34" i="5"/>
  <c r="BLA34" i="5"/>
  <c r="BLB34" i="5"/>
  <c r="BLC34" i="5"/>
  <c r="BLD34" i="5"/>
  <c r="BLE34" i="5"/>
  <c r="BLF34" i="5"/>
  <c r="BLG34" i="5"/>
  <c r="BLH34" i="5"/>
  <c r="BLI34" i="5"/>
  <c r="BLJ34" i="5"/>
  <c r="BLK34" i="5"/>
  <c r="BLL34" i="5"/>
  <c r="BLM34" i="5"/>
  <c r="BLN34" i="5"/>
  <c r="BLO34" i="5"/>
  <c r="BLP34" i="5"/>
  <c r="BLQ34" i="5"/>
  <c r="BLR34" i="5"/>
  <c r="BLS34" i="5"/>
  <c r="BLT34" i="5"/>
  <c r="BLU34" i="5"/>
  <c r="BLV34" i="5"/>
  <c r="BLW34" i="5"/>
  <c r="BLX34" i="5"/>
  <c r="BLY34" i="5"/>
  <c r="BLZ34" i="5"/>
  <c r="BMA34" i="5"/>
  <c r="BMB34" i="5"/>
  <c r="BMC34" i="5"/>
  <c r="BMD34" i="5"/>
  <c r="BME34" i="5"/>
  <c r="BMF34" i="5"/>
  <c r="BMG34" i="5"/>
  <c r="BMH34" i="5"/>
  <c r="BMI34" i="5"/>
  <c r="BMJ34" i="5"/>
  <c r="BMK34" i="5"/>
  <c r="BML34" i="5"/>
  <c r="BMM34" i="5"/>
  <c r="BMN34" i="5"/>
  <c r="BMO34" i="5"/>
  <c r="BMP34" i="5"/>
  <c r="BMQ34" i="5"/>
  <c r="BMR34" i="5"/>
  <c r="BMS34" i="5"/>
  <c r="BMT34" i="5"/>
  <c r="BMU34" i="5"/>
  <c r="BMV34" i="5"/>
  <c r="BMW34" i="5"/>
  <c r="BMX34" i="5"/>
  <c r="BMY34" i="5"/>
  <c r="BMZ34" i="5"/>
  <c r="BNA34" i="5"/>
  <c r="BNB34" i="5"/>
  <c r="BNC34" i="5"/>
  <c r="BND34" i="5"/>
  <c r="BNE34" i="5"/>
  <c r="BNF34" i="5"/>
  <c r="BNG34" i="5"/>
  <c r="BNH34" i="5"/>
  <c r="BNI34" i="5"/>
  <c r="BNJ34" i="5"/>
  <c r="BNK34" i="5"/>
  <c r="BNL34" i="5"/>
  <c r="BNM34" i="5"/>
  <c r="BNN34" i="5"/>
  <c r="BNO34" i="5"/>
  <c r="BNP34" i="5"/>
  <c r="BNQ34" i="5"/>
  <c r="BNR34" i="5"/>
  <c r="BNS34" i="5"/>
  <c r="BNT34" i="5"/>
  <c r="BNU34" i="5"/>
  <c r="BNV34" i="5"/>
  <c r="BNW34" i="5"/>
  <c r="BNX34" i="5"/>
  <c r="BNY34" i="5"/>
  <c r="BNZ34" i="5"/>
  <c r="BOA34" i="5"/>
  <c r="BOB34" i="5"/>
  <c r="BOC34" i="5"/>
  <c r="BOD34" i="5"/>
  <c r="BOE34" i="5"/>
  <c r="BOF34" i="5"/>
  <c r="BOG34" i="5"/>
  <c r="BOH34" i="5"/>
  <c r="BOI34" i="5"/>
  <c r="BOJ34" i="5"/>
  <c r="BOK34" i="5"/>
  <c r="BOL34" i="5"/>
  <c r="BOM34" i="5"/>
  <c r="BON34" i="5"/>
  <c r="BOO34" i="5"/>
  <c r="BOP34" i="5"/>
  <c r="BOQ34" i="5"/>
  <c r="BOR34" i="5"/>
  <c r="BOS34" i="5"/>
  <c r="BOT34" i="5"/>
  <c r="BOU34" i="5"/>
  <c r="BOV34" i="5"/>
  <c r="BOW34" i="5"/>
  <c r="BOX34" i="5"/>
  <c r="BOY34" i="5"/>
  <c r="BOZ34" i="5"/>
  <c r="BPA34" i="5"/>
  <c r="BPB34" i="5"/>
  <c r="BPC34" i="5"/>
  <c r="BPD34" i="5"/>
  <c r="BPE34" i="5"/>
  <c r="BPF34" i="5"/>
  <c r="BPG34" i="5"/>
  <c r="BPH34" i="5"/>
  <c r="BPI34" i="5"/>
  <c r="BPJ34" i="5"/>
  <c r="BPK34" i="5"/>
  <c r="BPL34" i="5"/>
  <c r="BPM34" i="5"/>
  <c r="BPN34" i="5"/>
  <c r="BPO34" i="5"/>
  <c r="BPP34" i="5"/>
  <c r="BPQ34" i="5"/>
  <c r="BPR34" i="5"/>
  <c r="BPS34" i="5"/>
  <c r="BPT34" i="5"/>
  <c r="BPU34" i="5"/>
  <c r="BPV34" i="5"/>
  <c r="BPW34" i="5"/>
  <c r="BPX34" i="5"/>
  <c r="BPY34" i="5"/>
  <c r="BPZ34" i="5"/>
  <c r="BQA34" i="5"/>
  <c r="BQB34" i="5"/>
  <c r="BQC34" i="5"/>
  <c r="BQD34" i="5"/>
  <c r="BQE34" i="5"/>
  <c r="BQF34" i="5"/>
  <c r="BQG34" i="5"/>
  <c r="BQH34" i="5"/>
  <c r="BQI34" i="5"/>
  <c r="BQJ34" i="5"/>
  <c r="BQK34" i="5"/>
  <c r="BQL34" i="5"/>
  <c r="BQM34" i="5"/>
  <c r="BQN34" i="5"/>
  <c r="BQO34" i="5"/>
  <c r="BQP34" i="5"/>
  <c r="BQQ34" i="5"/>
  <c r="BQR34" i="5"/>
  <c r="BQS34" i="5"/>
  <c r="BQT34" i="5"/>
  <c r="BQU34" i="5"/>
  <c r="BQV34" i="5"/>
  <c r="BQW34" i="5"/>
  <c r="BQX34" i="5"/>
  <c r="BQY34" i="5"/>
  <c r="BQZ34" i="5"/>
  <c r="BRA34" i="5"/>
  <c r="BRB34" i="5"/>
  <c r="BRC34" i="5"/>
  <c r="BRD34" i="5"/>
  <c r="BRE34" i="5"/>
  <c r="BRF34" i="5"/>
  <c r="BRG34" i="5"/>
  <c r="BRH34" i="5"/>
  <c r="BRI34" i="5"/>
  <c r="BRJ34" i="5"/>
  <c r="BRK34" i="5"/>
  <c r="BRL34" i="5"/>
  <c r="BRM34" i="5"/>
  <c r="BRN34" i="5"/>
  <c r="BRO34" i="5"/>
  <c r="BRP34" i="5"/>
  <c r="BRQ34" i="5"/>
  <c r="BRR34" i="5"/>
  <c r="BRS34" i="5"/>
  <c r="BRT34" i="5"/>
  <c r="BRU34" i="5"/>
  <c r="BRV34" i="5"/>
  <c r="BRW34" i="5"/>
  <c r="BRX34" i="5"/>
  <c r="BRY34" i="5"/>
  <c r="BRZ34" i="5"/>
  <c r="BSA34" i="5"/>
  <c r="BSB34" i="5"/>
  <c r="BSC34" i="5"/>
  <c r="BSD34" i="5"/>
  <c r="BSE34" i="5"/>
  <c r="BSF34" i="5"/>
  <c r="BSG34" i="5"/>
  <c r="BSH34" i="5"/>
  <c r="BSI34" i="5"/>
  <c r="BSJ34" i="5"/>
  <c r="BSK34" i="5"/>
  <c r="BSL34" i="5"/>
  <c r="BSM34" i="5"/>
  <c r="BSN34" i="5"/>
  <c r="BSO34" i="5"/>
  <c r="BSP34" i="5"/>
  <c r="BSQ34" i="5"/>
  <c r="BSR34" i="5"/>
  <c r="BSS34" i="5"/>
  <c r="BST34" i="5"/>
  <c r="BSU34" i="5"/>
  <c r="BSV34" i="5"/>
  <c r="BSW34" i="5"/>
  <c r="BSX34" i="5"/>
  <c r="BSY34" i="5"/>
  <c r="BSZ34" i="5"/>
  <c r="BTA34" i="5"/>
  <c r="BTB34" i="5"/>
  <c r="BTC34" i="5"/>
  <c r="BTD34" i="5"/>
  <c r="BTE34" i="5"/>
  <c r="BTF34" i="5"/>
  <c r="BTG34" i="5"/>
  <c r="BTH34" i="5"/>
  <c r="BTI34" i="5"/>
  <c r="BTJ34" i="5"/>
  <c r="BTK34" i="5"/>
  <c r="BTL34" i="5"/>
  <c r="BTM34" i="5"/>
  <c r="BTN34" i="5"/>
  <c r="BTO34" i="5"/>
  <c r="BTP34" i="5"/>
  <c r="BTQ34" i="5"/>
  <c r="BTR34" i="5"/>
  <c r="BTS34" i="5"/>
  <c r="BTT34" i="5"/>
  <c r="BTU34" i="5"/>
  <c r="BTV34" i="5"/>
  <c r="BTW34" i="5"/>
  <c r="BTX34" i="5"/>
  <c r="BTY34" i="5"/>
  <c r="BTZ34" i="5"/>
  <c r="BUA34" i="5"/>
  <c r="BUB34" i="5"/>
  <c r="BUC34" i="5"/>
  <c r="BUD34" i="5"/>
  <c r="BUE34" i="5"/>
  <c r="BUF34" i="5"/>
  <c r="BUG34" i="5"/>
  <c r="BUH34" i="5"/>
  <c r="BUI34" i="5"/>
  <c r="BUJ34" i="5"/>
  <c r="BUK34" i="5"/>
  <c r="BUL34" i="5"/>
  <c r="BUM34" i="5"/>
  <c r="BUN34" i="5"/>
  <c r="BUO34" i="5"/>
  <c r="BUP34" i="5"/>
  <c r="BUQ34" i="5"/>
  <c r="BUR34" i="5"/>
  <c r="BUS34" i="5"/>
  <c r="BUT34" i="5"/>
  <c r="BUU34" i="5"/>
  <c r="BUV34" i="5"/>
  <c r="BUW34" i="5"/>
  <c r="BUX34" i="5"/>
  <c r="BUY34" i="5"/>
  <c r="BUZ34" i="5"/>
  <c r="BVA34" i="5"/>
  <c r="BVB34" i="5"/>
  <c r="BVC34" i="5"/>
  <c r="BVD34" i="5"/>
  <c r="BVE34" i="5"/>
  <c r="BVF34" i="5"/>
  <c r="BVG34" i="5"/>
  <c r="BVH34" i="5"/>
  <c r="BVI34" i="5"/>
  <c r="BVJ34" i="5"/>
  <c r="BVK34" i="5"/>
  <c r="BVL34" i="5"/>
  <c r="BVM34" i="5"/>
  <c r="BVN34" i="5"/>
  <c r="BVO34" i="5"/>
  <c r="BVP34" i="5"/>
  <c r="BVQ34" i="5"/>
  <c r="BVR34" i="5"/>
  <c r="BVS34" i="5"/>
  <c r="BVT34" i="5"/>
  <c r="BVU34" i="5"/>
  <c r="BVV34" i="5"/>
  <c r="BVW34" i="5"/>
  <c r="BVX34" i="5"/>
  <c r="BVY34" i="5"/>
  <c r="BVZ34" i="5"/>
  <c r="BWA34" i="5"/>
  <c r="BWB34" i="5"/>
  <c r="BWC34" i="5"/>
  <c r="BWD34" i="5"/>
  <c r="BWE34" i="5"/>
  <c r="BWF34" i="5"/>
  <c r="BWG34" i="5"/>
  <c r="BWH34" i="5"/>
  <c r="BWI34" i="5"/>
  <c r="BWJ34" i="5"/>
  <c r="BWK34" i="5"/>
  <c r="BWL34" i="5"/>
  <c r="BWM34" i="5"/>
  <c r="BWN34" i="5"/>
  <c r="BWO34" i="5"/>
  <c r="BWP34" i="5"/>
  <c r="BWQ34" i="5"/>
  <c r="BWR34" i="5"/>
  <c r="BWS34" i="5"/>
  <c r="BWT34" i="5"/>
  <c r="BWU34" i="5"/>
  <c r="BWV34" i="5"/>
  <c r="BWW34" i="5"/>
  <c r="BWX34" i="5"/>
  <c r="BWY34" i="5"/>
  <c r="BWZ34" i="5"/>
  <c r="BXA34" i="5"/>
  <c r="BXB34" i="5"/>
  <c r="BXC34" i="5"/>
  <c r="BXD34" i="5"/>
  <c r="BXE34" i="5"/>
  <c r="BXF34" i="5"/>
  <c r="BXG34" i="5"/>
  <c r="BXH34" i="5"/>
  <c r="BXI34" i="5"/>
  <c r="BXJ34" i="5"/>
  <c r="BXK34" i="5"/>
  <c r="BXL34" i="5"/>
  <c r="BXM34" i="5"/>
  <c r="BXN34" i="5"/>
  <c r="BXO34" i="5"/>
  <c r="BXP34" i="5"/>
  <c r="BXQ34" i="5"/>
  <c r="BXR34" i="5"/>
  <c r="BXS34" i="5"/>
  <c r="BXT34" i="5"/>
  <c r="BXU34" i="5"/>
  <c r="BXV34" i="5"/>
  <c r="BXW34" i="5"/>
  <c r="BXX34" i="5"/>
  <c r="BXY34" i="5"/>
  <c r="BXZ34" i="5"/>
  <c r="BYA34" i="5"/>
  <c r="BYB34" i="5"/>
  <c r="BYC34" i="5"/>
  <c r="BYD34" i="5"/>
  <c r="BYE34" i="5"/>
  <c r="BYF34" i="5"/>
  <c r="BYG34" i="5"/>
  <c r="BYH34" i="5"/>
  <c r="BYI34" i="5"/>
  <c r="BYJ34" i="5"/>
  <c r="BYK34" i="5"/>
  <c r="BYL34" i="5"/>
  <c r="BYM34" i="5"/>
  <c r="BYN34" i="5"/>
  <c r="BYO34" i="5"/>
  <c r="BYP34" i="5"/>
  <c r="BYQ34" i="5"/>
  <c r="BYR34" i="5"/>
  <c r="BYS34" i="5"/>
  <c r="BYT34" i="5"/>
  <c r="BYU34" i="5"/>
  <c r="BYV34" i="5"/>
  <c r="BYW34" i="5"/>
  <c r="BYX34" i="5"/>
  <c r="BYY34" i="5"/>
  <c r="BYZ34" i="5"/>
  <c r="BZA34" i="5"/>
  <c r="BZB34" i="5"/>
  <c r="BZC34" i="5"/>
  <c r="BZD34" i="5"/>
  <c r="BZE34" i="5"/>
  <c r="BZF34" i="5"/>
  <c r="BZG34" i="5"/>
  <c r="BZH34" i="5"/>
  <c r="BZI34" i="5"/>
  <c r="BZJ34" i="5"/>
  <c r="BZK34" i="5"/>
  <c r="BZL34" i="5"/>
  <c r="BZM34" i="5"/>
  <c r="BZN34" i="5"/>
  <c r="BZO34" i="5"/>
  <c r="BZP34" i="5"/>
  <c r="BZQ34" i="5"/>
  <c r="BZR34" i="5"/>
  <c r="BZS34" i="5"/>
  <c r="BZT34" i="5"/>
  <c r="BZU34" i="5"/>
  <c r="BZV34" i="5"/>
  <c r="BZW34" i="5"/>
  <c r="BZX34" i="5"/>
  <c r="BZY34" i="5"/>
  <c r="BZZ34" i="5"/>
  <c r="CAA34" i="5"/>
  <c r="CAB34" i="5"/>
  <c r="CAC34" i="5"/>
  <c r="CAD34" i="5"/>
  <c r="CAE34" i="5"/>
  <c r="CAF34" i="5"/>
  <c r="CAG34" i="5"/>
  <c r="CAH34" i="5"/>
  <c r="CAI34" i="5"/>
  <c r="CAJ34" i="5"/>
  <c r="CAK34" i="5"/>
  <c r="CAL34" i="5"/>
  <c r="CAM34" i="5"/>
  <c r="CAN34" i="5"/>
  <c r="CAO34" i="5"/>
  <c r="CAP34" i="5"/>
  <c r="CAQ34" i="5"/>
  <c r="CAR34" i="5"/>
  <c r="CAS34" i="5"/>
  <c r="CAT34" i="5"/>
  <c r="CAU34" i="5"/>
  <c r="CAV34" i="5"/>
  <c r="CAW34" i="5"/>
  <c r="CAX34" i="5"/>
  <c r="CAY34" i="5"/>
  <c r="CAZ34" i="5"/>
  <c r="CBA34" i="5"/>
  <c r="CBB34" i="5"/>
  <c r="CBC34" i="5"/>
  <c r="CBD34" i="5"/>
  <c r="CBE34" i="5"/>
  <c r="CBF34" i="5"/>
  <c r="CBG34" i="5"/>
  <c r="CBH34" i="5"/>
  <c r="CBI34" i="5"/>
  <c r="CBJ34" i="5"/>
  <c r="CBK34" i="5"/>
  <c r="CBL34" i="5"/>
  <c r="CBM34" i="5"/>
  <c r="CBN34" i="5"/>
  <c r="CBO34" i="5"/>
  <c r="CBP34" i="5"/>
  <c r="CBQ34" i="5"/>
  <c r="CBR34" i="5"/>
  <c r="CBS34" i="5"/>
  <c r="CBT34" i="5"/>
  <c r="CBU34" i="5"/>
  <c r="CBV34" i="5"/>
  <c r="CBW34" i="5"/>
  <c r="CBX34" i="5"/>
  <c r="CBY34" i="5"/>
  <c r="CBZ34" i="5"/>
  <c r="CCA34" i="5"/>
  <c r="CCB34" i="5"/>
  <c r="CCC34" i="5"/>
  <c r="CCD34" i="5"/>
  <c r="CCE34" i="5"/>
  <c r="CCF34" i="5"/>
  <c r="CCG34" i="5"/>
  <c r="CCH34" i="5"/>
  <c r="CCI34" i="5"/>
  <c r="CCJ34" i="5"/>
  <c r="CCK34" i="5"/>
  <c r="CCL34" i="5"/>
  <c r="CCM34" i="5"/>
  <c r="CCN34" i="5"/>
  <c r="CCO34" i="5"/>
  <c r="CCP34" i="5"/>
  <c r="CCQ34" i="5"/>
  <c r="CCR34" i="5"/>
  <c r="CCS34" i="5"/>
  <c r="CCT34" i="5"/>
  <c r="CCU34" i="5"/>
  <c r="CCV34" i="5"/>
  <c r="CCW34" i="5"/>
  <c r="CCX34" i="5"/>
  <c r="CCY34" i="5"/>
  <c r="CCZ34" i="5"/>
  <c r="CDA34" i="5"/>
  <c r="CDB34" i="5"/>
  <c r="CDC34" i="5"/>
  <c r="CDD34" i="5"/>
  <c r="CDE34" i="5"/>
  <c r="CDF34" i="5"/>
  <c r="CDG34" i="5"/>
  <c r="CDH34" i="5"/>
  <c r="CDI34" i="5"/>
  <c r="CDJ34" i="5"/>
  <c r="CDK34" i="5"/>
  <c r="CDL34" i="5"/>
  <c r="CDM34" i="5"/>
  <c r="CDN34" i="5"/>
  <c r="CDO34" i="5"/>
  <c r="CDP34" i="5"/>
  <c r="CDQ34" i="5"/>
  <c r="CDR34" i="5"/>
  <c r="CDS34" i="5"/>
  <c r="CDT34" i="5"/>
  <c r="CDU34" i="5"/>
  <c r="CDV34" i="5"/>
  <c r="CDW34" i="5"/>
  <c r="CDX34" i="5"/>
  <c r="CDY34" i="5"/>
  <c r="CDZ34" i="5"/>
  <c r="CEA34" i="5"/>
  <c r="CEB34" i="5"/>
  <c r="CEC34" i="5"/>
  <c r="CED34" i="5"/>
  <c r="CEE34" i="5"/>
  <c r="CEF34" i="5"/>
  <c r="CEG34" i="5"/>
  <c r="CEH34" i="5"/>
  <c r="CEI34" i="5"/>
  <c r="CEJ34" i="5"/>
  <c r="CEK34" i="5"/>
  <c r="CEL34" i="5"/>
  <c r="CEM34" i="5"/>
  <c r="CEN34" i="5"/>
  <c r="CEO34" i="5"/>
  <c r="CEP34" i="5"/>
  <c r="CEQ34" i="5"/>
  <c r="CER34" i="5"/>
  <c r="CES34" i="5"/>
  <c r="CET34" i="5"/>
  <c r="CEU34" i="5"/>
  <c r="CEV34" i="5"/>
  <c r="CEW34" i="5"/>
  <c r="CEX34" i="5"/>
  <c r="CEY34" i="5"/>
  <c r="CEZ34" i="5"/>
  <c r="CFA34" i="5"/>
  <c r="CFB34" i="5"/>
  <c r="CFC34" i="5"/>
  <c r="CFD34" i="5"/>
  <c r="CFE34" i="5"/>
  <c r="CFF34" i="5"/>
  <c r="CFG34" i="5"/>
  <c r="CFH34" i="5"/>
  <c r="CFI34" i="5"/>
  <c r="CFJ34" i="5"/>
  <c r="CFK34" i="5"/>
  <c r="CFL34" i="5"/>
  <c r="CFM34" i="5"/>
  <c r="CFN34" i="5"/>
  <c r="CFO34" i="5"/>
  <c r="CFP34" i="5"/>
  <c r="CFQ34" i="5"/>
  <c r="CFR34" i="5"/>
  <c r="CFS34" i="5"/>
  <c r="CFT34" i="5"/>
  <c r="CFU34" i="5"/>
  <c r="CFV34" i="5"/>
  <c r="CFW34" i="5"/>
  <c r="CFX34" i="5"/>
  <c r="CFY34" i="5"/>
  <c r="CFZ34" i="5"/>
  <c r="CGA34" i="5"/>
  <c r="CGB34" i="5"/>
  <c r="CGC34" i="5"/>
  <c r="CGD34" i="5"/>
  <c r="CGE34" i="5"/>
  <c r="CGF34" i="5"/>
  <c r="CGG34" i="5"/>
  <c r="CGH34" i="5"/>
  <c r="CGI34" i="5"/>
  <c r="CGJ34" i="5"/>
  <c r="CGK34" i="5"/>
  <c r="CGL34" i="5"/>
  <c r="CGM34" i="5"/>
  <c r="CGN34" i="5"/>
  <c r="CGO34" i="5"/>
  <c r="CGP34" i="5"/>
  <c r="CGQ34" i="5"/>
  <c r="CGR34" i="5"/>
  <c r="CGS34" i="5"/>
  <c r="CGT34" i="5"/>
  <c r="CGU34" i="5"/>
  <c r="CGV34" i="5"/>
  <c r="CGW34" i="5"/>
  <c r="CGX34" i="5"/>
  <c r="CGY34" i="5"/>
  <c r="CGZ34" i="5"/>
  <c r="CHA34" i="5"/>
  <c r="CHB34" i="5"/>
  <c r="CHC34" i="5"/>
  <c r="CHD34" i="5"/>
  <c r="CHE34" i="5"/>
  <c r="CHF34" i="5"/>
  <c r="CHG34" i="5"/>
  <c r="CHH34" i="5"/>
  <c r="CHI34" i="5"/>
  <c r="CHJ34" i="5"/>
  <c r="CHK34" i="5"/>
  <c r="CHL34" i="5"/>
  <c r="CHM34" i="5"/>
  <c r="CHN34" i="5"/>
  <c r="CHO34" i="5"/>
  <c r="CHP34" i="5"/>
  <c r="CHQ34" i="5"/>
  <c r="CHR34" i="5"/>
  <c r="CHS34" i="5"/>
  <c r="CHT34" i="5"/>
  <c r="CHU34" i="5"/>
  <c r="CHV34" i="5"/>
  <c r="CHW34" i="5"/>
  <c r="CHX34" i="5"/>
  <c r="CHY34" i="5"/>
  <c r="CHZ34" i="5"/>
  <c r="CIA34" i="5"/>
  <c r="CIB34" i="5"/>
  <c r="CIC34" i="5"/>
  <c r="CID34" i="5"/>
  <c r="CIE34" i="5"/>
  <c r="CIF34" i="5"/>
  <c r="CIG34" i="5"/>
  <c r="CIH34" i="5"/>
  <c r="CII34" i="5"/>
  <c r="CIJ34" i="5"/>
  <c r="CIK34" i="5"/>
  <c r="CIL34" i="5"/>
  <c r="CIM34" i="5"/>
  <c r="CIN34" i="5"/>
  <c r="CIO34" i="5"/>
  <c r="CIP34" i="5"/>
  <c r="CIQ34" i="5"/>
  <c r="CIR34" i="5"/>
  <c r="CIS34" i="5"/>
  <c r="CIT34" i="5"/>
  <c r="CIU34" i="5"/>
  <c r="CIV34" i="5"/>
  <c r="CIW34" i="5"/>
  <c r="CIX34" i="5"/>
  <c r="CIY34" i="5"/>
  <c r="CIZ34" i="5"/>
  <c r="CJA34" i="5"/>
  <c r="CJB34" i="5"/>
  <c r="CJC34" i="5"/>
  <c r="CJD34" i="5"/>
  <c r="CJE34" i="5"/>
  <c r="CJF34" i="5"/>
  <c r="CJG34" i="5"/>
  <c r="CJH34" i="5"/>
  <c r="CJI34" i="5"/>
  <c r="CJJ34" i="5"/>
  <c r="CJK34" i="5"/>
  <c r="CJL34" i="5"/>
  <c r="CJM34" i="5"/>
  <c r="CJN34" i="5"/>
  <c r="CJO34" i="5"/>
  <c r="CJP34" i="5"/>
  <c r="CJQ34" i="5"/>
  <c r="CJR34" i="5"/>
  <c r="CJS34" i="5"/>
  <c r="CJT34" i="5"/>
  <c r="CJU34" i="5"/>
  <c r="CJV34" i="5"/>
  <c r="CJW34" i="5"/>
  <c r="CJX34" i="5"/>
  <c r="CJY34" i="5"/>
  <c r="CJZ34" i="5"/>
  <c r="CKA34" i="5"/>
  <c r="CKB34" i="5"/>
  <c r="CKC34" i="5"/>
  <c r="CKD34" i="5"/>
  <c r="CKE34" i="5"/>
  <c r="CKF34" i="5"/>
  <c r="CKG34" i="5"/>
  <c r="CKH34" i="5"/>
  <c r="CKI34" i="5"/>
  <c r="CKJ34" i="5"/>
  <c r="CKK34" i="5"/>
  <c r="CKL34" i="5"/>
  <c r="CKM34" i="5"/>
  <c r="CKN34" i="5"/>
  <c r="CKO34" i="5"/>
  <c r="CKP34" i="5"/>
  <c r="CKQ34" i="5"/>
  <c r="CKR34" i="5"/>
  <c r="CKS34" i="5"/>
  <c r="CKT34" i="5"/>
  <c r="CKU34" i="5"/>
  <c r="CKV34" i="5"/>
  <c r="CKW34" i="5"/>
  <c r="CKX34" i="5"/>
  <c r="CKY34" i="5"/>
  <c r="CKZ34" i="5"/>
  <c r="CLA34" i="5"/>
  <c r="CLB34" i="5"/>
  <c r="CLC34" i="5"/>
  <c r="CLD34" i="5"/>
  <c r="CLE34" i="5"/>
  <c r="CLF34" i="5"/>
  <c r="CLG34" i="5"/>
  <c r="CLH34" i="5"/>
  <c r="CLI34" i="5"/>
  <c r="CLJ34" i="5"/>
  <c r="CLK34" i="5"/>
  <c r="CLL34" i="5"/>
  <c r="CLM34" i="5"/>
  <c r="CLN34" i="5"/>
  <c r="CLO34" i="5"/>
  <c r="CLP34" i="5"/>
  <c r="CLQ34" i="5"/>
  <c r="CLR34" i="5"/>
  <c r="CLS34" i="5"/>
  <c r="CLT34" i="5"/>
  <c r="CLU34" i="5"/>
  <c r="CLV34" i="5"/>
  <c r="CLW34" i="5"/>
  <c r="CLX34" i="5"/>
  <c r="CLY34" i="5"/>
  <c r="CLZ34" i="5"/>
  <c r="CMA34" i="5"/>
  <c r="CMB34" i="5"/>
  <c r="CMC34" i="5"/>
  <c r="CMD34" i="5"/>
  <c r="CME34" i="5"/>
  <c r="CMF34" i="5"/>
  <c r="CMG34" i="5"/>
  <c r="CMH34" i="5"/>
  <c r="CMI34" i="5"/>
  <c r="CMJ34" i="5"/>
  <c r="CMK34" i="5"/>
  <c r="CML34" i="5"/>
  <c r="CMM34" i="5"/>
  <c r="CMN34" i="5"/>
  <c r="CMO34" i="5"/>
  <c r="CMP34" i="5"/>
  <c r="CMQ34" i="5"/>
  <c r="CMR34" i="5"/>
  <c r="CMS34" i="5"/>
  <c r="CMT34" i="5"/>
  <c r="CMU34" i="5"/>
  <c r="CMV34" i="5"/>
  <c r="CMW34" i="5"/>
  <c r="CMX34" i="5"/>
  <c r="CMY34" i="5"/>
  <c r="CMZ34" i="5"/>
  <c r="CNA34" i="5"/>
  <c r="CNB34" i="5"/>
  <c r="CNC34" i="5"/>
  <c r="CND34" i="5"/>
  <c r="CNE34" i="5"/>
  <c r="CNF34" i="5"/>
  <c r="CNG34" i="5"/>
  <c r="CNH34" i="5"/>
  <c r="CNI34" i="5"/>
  <c r="CNJ34" i="5"/>
  <c r="CNK34" i="5"/>
  <c r="CNL34" i="5"/>
  <c r="CNM34" i="5"/>
  <c r="CNN34" i="5"/>
  <c r="CNO34" i="5"/>
  <c r="CNP34" i="5"/>
  <c r="CNQ34" i="5"/>
  <c r="CNR34" i="5"/>
  <c r="CNS34" i="5"/>
  <c r="CNT34" i="5"/>
  <c r="CNU34" i="5"/>
  <c r="CNV34" i="5"/>
  <c r="CNW34" i="5"/>
  <c r="CNX34" i="5"/>
  <c r="CNY34" i="5"/>
  <c r="CNZ34" i="5"/>
  <c r="COA34" i="5"/>
  <c r="COB34" i="5"/>
  <c r="COC34" i="5"/>
  <c r="COD34" i="5"/>
  <c r="COE34" i="5"/>
  <c r="COF34" i="5"/>
  <c r="COG34" i="5"/>
  <c r="COH34" i="5"/>
  <c r="COI34" i="5"/>
  <c r="COJ34" i="5"/>
  <c r="COK34" i="5"/>
  <c r="COL34" i="5"/>
  <c r="COM34" i="5"/>
  <c r="CON34" i="5"/>
  <c r="COO34" i="5"/>
  <c r="COP34" i="5"/>
  <c r="COQ34" i="5"/>
  <c r="COR34" i="5"/>
  <c r="COS34" i="5"/>
  <c r="COT34" i="5"/>
  <c r="COU34" i="5"/>
  <c r="COV34" i="5"/>
  <c r="COW34" i="5"/>
  <c r="COX34" i="5"/>
  <c r="COY34" i="5"/>
  <c r="COZ34" i="5"/>
  <c r="CPA34" i="5"/>
  <c r="CPB34" i="5"/>
  <c r="CPC34" i="5"/>
  <c r="CPD34" i="5"/>
  <c r="CPE34" i="5"/>
  <c r="CPF34" i="5"/>
  <c r="CPG34" i="5"/>
  <c r="CPH34" i="5"/>
  <c r="CPI34" i="5"/>
  <c r="CPJ34" i="5"/>
  <c r="CPK34" i="5"/>
  <c r="CPL34" i="5"/>
  <c r="CPM34" i="5"/>
  <c r="CPN34" i="5"/>
  <c r="CPO34" i="5"/>
  <c r="CPP34" i="5"/>
  <c r="CPQ34" i="5"/>
  <c r="CPR34" i="5"/>
  <c r="CPS34" i="5"/>
  <c r="CPT34" i="5"/>
  <c r="CPU34" i="5"/>
  <c r="CPV34" i="5"/>
  <c r="CPW34" i="5"/>
  <c r="CPX34" i="5"/>
  <c r="CPY34" i="5"/>
  <c r="CPZ34" i="5"/>
  <c r="CQA34" i="5"/>
  <c r="CQB34" i="5"/>
  <c r="CQC34" i="5"/>
  <c r="CQD34" i="5"/>
  <c r="CQE34" i="5"/>
  <c r="CQF34" i="5"/>
  <c r="CQG34" i="5"/>
  <c r="CQH34" i="5"/>
  <c r="CQI34" i="5"/>
  <c r="CQJ34" i="5"/>
  <c r="CQK34" i="5"/>
  <c r="CQL34" i="5"/>
  <c r="CQM34" i="5"/>
  <c r="CQN34" i="5"/>
  <c r="CQO34" i="5"/>
  <c r="CQP34" i="5"/>
  <c r="CQQ34" i="5"/>
  <c r="CQR34" i="5"/>
  <c r="CQS34" i="5"/>
  <c r="CQT34" i="5"/>
  <c r="CQU34" i="5"/>
  <c r="CQV34" i="5"/>
  <c r="CQW34" i="5"/>
  <c r="CQX34" i="5"/>
  <c r="CQY34" i="5"/>
  <c r="CQZ34" i="5"/>
  <c r="CRA34" i="5"/>
  <c r="CRB34" i="5"/>
  <c r="CRC34" i="5"/>
  <c r="CRD34" i="5"/>
  <c r="CRE34" i="5"/>
  <c r="CRF34" i="5"/>
  <c r="CRG34" i="5"/>
  <c r="CRH34" i="5"/>
  <c r="CRI34" i="5"/>
  <c r="CRJ34" i="5"/>
  <c r="CRK34" i="5"/>
  <c r="CRL34" i="5"/>
  <c r="CRM34" i="5"/>
  <c r="CRN34" i="5"/>
  <c r="CRO34" i="5"/>
  <c r="CRP34" i="5"/>
  <c r="CRQ34" i="5"/>
  <c r="CRR34" i="5"/>
  <c r="CRS34" i="5"/>
  <c r="CRT34" i="5"/>
  <c r="CRU34" i="5"/>
  <c r="CRV34" i="5"/>
  <c r="CRW34" i="5"/>
  <c r="CRX34" i="5"/>
  <c r="CRY34" i="5"/>
  <c r="CRZ34" i="5"/>
  <c r="CSA34" i="5"/>
  <c r="CSB34" i="5"/>
  <c r="CSC34" i="5"/>
  <c r="CSD34" i="5"/>
  <c r="CSE34" i="5"/>
  <c r="CSF34" i="5"/>
  <c r="CSG34" i="5"/>
  <c r="CSH34" i="5"/>
  <c r="CSI34" i="5"/>
  <c r="CSJ34" i="5"/>
  <c r="CSK34" i="5"/>
  <c r="CSL34" i="5"/>
  <c r="CSM34" i="5"/>
  <c r="CSN34" i="5"/>
  <c r="CSO34" i="5"/>
  <c r="CSP34" i="5"/>
  <c r="CSQ34" i="5"/>
  <c r="CSR34" i="5"/>
  <c r="CSS34" i="5"/>
  <c r="CST34" i="5"/>
  <c r="CSU34" i="5"/>
  <c r="CSV34" i="5"/>
  <c r="CSW34" i="5"/>
  <c r="CSX34" i="5"/>
  <c r="CSY34" i="5"/>
  <c r="CSZ34" i="5"/>
  <c r="CTA34" i="5"/>
  <c r="CTB34" i="5"/>
  <c r="CTC34" i="5"/>
  <c r="CTD34" i="5"/>
  <c r="CTE34" i="5"/>
  <c r="CTF34" i="5"/>
  <c r="CTG34" i="5"/>
  <c r="CTH34" i="5"/>
  <c r="CTI34" i="5"/>
  <c r="CTJ34" i="5"/>
  <c r="CTK34" i="5"/>
  <c r="CTL34" i="5"/>
  <c r="CTM34" i="5"/>
  <c r="CTN34" i="5"/>
  <c r="CTO34" i="5"/>
  <c r="CTP34" i="5"/>
  <c r="CTQ34" i="5"/>
  <c r="CTR34" i="5"/>
  <c r="CTS34" i="5"/>
  <c r="CTT34" i="5"/>
  <c r="CTU34" i="5"/>
  <c r="CTV34" i="5"/>
  <c r="CTW34" i="5"/>
  <c r="CTX34" i="5"/>
  <c r="CTY34" i="5"/>
  <c r="CTZ34" i="5"/>
  <c r="CUA34" i="5"/>
  <c r="CUB34" i="5"/>
  <c r="CUC34" i="5"/>
  <c r="CUD34" i="5"/>
  <c r="CUE34" i="5"/>
  <c r="CUF34" i="5"/>
  <c r="CUG34" i="5"/>
  <c r="CUH34" i="5"/>
  <c r="CUI34" i="5"/>
  <c r="CUJ34" i="5"/>
  <c r="CUK34" i="5"/>
  <c r="CUL34" i="5"/>
  <c r="CUM34" i="5"/>
  <c r="CUN34" i="5"/>
  <c r="CUO34" i="5"/>
  <c r="CUP34" i="5"/>
  <c r="CUQ34" i="5"/>
  <c r="CUR34" i="5"/>
  <c r="CUS34" i="5"/>
  <c r="CUT34" i="5"/>
  <c r="CUU34" i="5"/>
  <c r="CUV34" i="5"/>
  <c r="CUW34" i="5"/>
  <c r="CUX34" i="5"/>
  <c r="CUY34" i="5"/>
  <c r="CUZ34" i="5"/>
  <c r="CVA34" i="5"/>
  <c r="CVB34" i="5"/>
  <c r="CVC34" i="5"/>
  <c r="BEV35" i="5"/>
  <c r="BEW35" i="5"/>
  <c r="BEX35" i="5"/>
  <c r="BEY35" i="5"/>
  <c r="BEZ35" i="5"/>
  <c r="BFA35" i="5"/>
  <c r="BFB35" i="5"/>
  <c r="BFC35" i="5"/>
  <c r="BFD35" i="5"/>
  <c r="BFE35" i="5"/>
  <c r="BFF35" i="5"/>
  <c r="BFG35" i="5"/>
  <c r="BFH35" i="5"/>
  <c r="BFI35" i="5"/>
  <c r="BFJ35" i="5"/>
  <c r="BFK35" i="5"/>
  <c r="BFL35" i="5"/>
  <c r="BFM35" i="5"/>
  <c r="BFN35" i="5"/>
  <c r="BFO35" i="5"/>
  <c r="BFP35" i="5"/>
  <c r="BFQ35" i="5"/>
  <c r="BFR35" i="5"/>
  <c r="BFS35" i="5"/>
  <c r="BFT35" i="5"/>
  <c r="BFU35" i="5"/>
  <c r="BFV35" i="5"/>
  <c r="BFW35" i="5"/>
  <c r="BFX35" i="5"/>
  <c r="BFY35" i="5"/>
  <c r="BFZ35" i="5"/>
  <c r="BGA35" i="5"/>
  <c r="BGB35" i="5"/>
  <c r="BGC35" i="5"/>
  <c r="BGD35" i="5"/>
  <c r="BGE35" i="5"/>
  <c r="BGF35" i="5"/>
  <c r="BGG35" i="5"/>
  <c r="BGH35" i="5"/>
  <c r="BGI35" i="5"/>
  <c r="BGJ35" i="5"/>
  <c r="BGK35" i="5"/>
  <c r="BGL35" i="5"/>
  <c r="BGM35" i="5"/>
  <c r="BGN35" i="5"/>
  <c r="BGO35" i="5"/>
  <c r="BGP35" i="5"/>
  <c r="BGQ35" i="5"/>
  <c r="BGR35" i="5"/>
  <c r="BGS35" i="5"/>
  <c r="BGT35" i="5"/>
  <c r="BGU35" i="5"/>
  <c r="BGV35" i="5"/>
  <c r="BGW35" i="5"/>
  <c r="BGX35" i="5"/>
  <c r="BGY35" i="5"/>
  <c r="BGZ35" i="5"/>
  <c r="BHA35" i="5"/>
  <c r="BHB35" i="5"/>
  <c r="BHC35" i="5"/>
  <c r="BHD35" i="5"/>
  <c r="BHE35" i="5"/>
  <c r="BHF35" i="5"/>
  <c r="BHG35" i="5"/>
  <c r="BHH35" i="5"/>
  <c r="BHI35" i="5"/>
  <c r="BHJ35" i="5"/>
  <c r="BHK35" i="5"/>
  <c r="BHL35" i="5"/>
  <c r="BHM35" i="5"/>
  <c r="BHN35" i="5"/>
  <c r="BHO35" i="5"/>
  <c r="BHP35" i="5"/>
  <c r="BHQ35" i="5"/>
  <c r="BHR35" i="5"/>
  <c r="BHS35" i="5"/>
  <c r="BHT35" i="5"/>
  <c r="BHU35" i="5"/>
  <c r="BHV35" i="5"/>
  <c r="BHW35" i="5"/>
  <c r="BHX35" i="5"/>
  <c r="BHY35" i="5"/>
  <c r="BHZ35" i="5"/>
  <c r="BIA35" i="5"/>
  <c r="BIB35" i="5"/>
  <c r="BIC35" i="5"/>
  <c r="BID35" i="5"/>
  <c r="BIE35" i="5"/>
  <c r="BIF35" i="5"/>
  <c r="BIG35" i="5"/>
  <c r="BIH35" i="5"/>
  <c r="BII35" i="5"/>
  <c r="BIJ35" i="5"/>
  <c r="BIK35" i="5"/>
  <c r="BIL35" i="5"/>
  <c r="BIM35" i="5"/>
  <c r="BIN35" i="5"/>
  <c r="BIO35" i="5"/>
  <c r="BIP35" i="5"/>
  <c r="BIQ35" i="5"/>
  <c r="BIR35" i="5"/>
  <c r="BIS35" i="5"/>
  <c r="BIT35" i="5"/>
  <c r="BIU35" i="5"/>
  <c r="BIV35" i="5"/>
  <c r="BIW35" i="5"/>
  <c r="BIX35" i="5"/>
  <c r="BIY35" i="5"/>
  <c r="BIZ35" i="5"/>
  <c r="BJA35" i="5"/>
  <c r="BJB35" i="5"/>
  <c r="BJC35" i="5"/>
  <c r="BJD35" i="5"/>
  <c r="BJE35" i="5"/>
  <c r="BJF35" i="5"/>
  <c r="BJG35" i="5"/>
  <c r="BJH35" i="5"/>
  <c r="BJI35" i="5"/>
  <c r="BJJ35" i="5"/>
  <c r="BJK35" i="5"/>
  <c r="BJL35" i="5"/>
  <c r="BJM35" i="5"/>
  <c r="BJN35" i="5"/>
  <c r="BJO35" i="5"/>
  <c r="BJP35" i="5"/>
  <c r="BJQ35" i="5"/>
  <c r="BJR35" i="5"/>
  <c r="BJS35" i="5"/>
  <c r="BJT35" i="5"/>
  <c r="BJU35" i="5"/>
  <c r="BJV35" i="5"/>
  <c r="BJW35" i="5"/>
  <c r="BJX35" i="5"/>
  <c r="BJY35" i="5"/>
  <c r="BJZ35" i="5"/>
  <c r="BKA35" i="5"/>
  <c r="BKB35" i="5"/>
  <c r="BKC35" i="5"/>
  <c r="BKD35" i="5"/>
  <c r="BKE35" i="5"/>
  <c r="BKF35" i="5"/>
  <c r="BKG35" i="5"/>
  <c r="BKH35" i="5"/>
  <c r="BKI35" i="5"/>
  <c r="BKJ35" i="5"/>
  <c r="BKK35" i="5"/>
  <c r="BKL35" i="5"/>
  <c r="BKM35" i="5"/>
  <c r="BKN35" i="5"/>
  <c r="BKO35" i="5"/>
  <c r="BKP35" i="5"/>
  <c r="BKQ35" i="5"/>
  <c r="BKR35" i="5"/>
  <c r="BKS35" i="5"/>
  <c r="BKT35" i="5"/>
  <c r="BKU35" i="5"/>
  <c r="BKV35" i="5"/>
  <c r="BKW35" i="5"/>
  <c r="BKX35" i="5"/>
  <c r="BKY35" i="5"/>
  <c r="BKZ35" i="5"/>
  <c r="BLA35" i="5"/>
  <c r="BLB35" i="5"/>
  <c r="BLC35" i="5"/>
  <c r="BLD35" i="5"/>
  <c r="BLE35" i="5"/>
  <c r="BLF35" i="5"/>
  <c r="BLG35" i="5"/>
  <c r="BLH35" i="5"/>
  <c r="BLI35" i="5"/>
  <c r="BLJ35" i="5"/>
  <c r="BLK35" i="5"/>
  <c r="BLL35" i="5"/>
  <c r="BLM35" i="5"/>
  <c r="BLN35" i="5"/>
  <c r="BLO35" i="5"/>
  <c r="BLP35" i="5"/>
  <c r="BLQ35" i="5"/>
  <c r="BLR35" i="5"/>
  <c r="BLS35" i="5"/>
  <c r="BLT35" i="5"/>
  <c r="BLU35" i="5"/>
  <c r="BLV35" i="5"/>
  <c r="BLW35" i="5"/>
  <c r="BLX35" i="5"/>
  <c r="BLY35" i="5"/>
  <c r="BLZ35" i="5"/>
  <c r="BMA35" i="5"/>
  <c r="BMB35" i="5"/>
  <c r="BMC35" i="5"/>
  <c r="BMD35" i="5"/>
  <c r="BME35" i="5"/>
  <c r="BMF35" i="5"/>
  <c r="BMG35" i="5"/>
  <c r="BMH35" i="5"/>
  <c r="BMI35" i="5"/>
  <c r="BMJ35" i="5"/>
  <c r="BMK35" i="5"/>
  <c r="BML35" i="5"/>
  <c r="BMM35" i="5"/>
  <c r="BMN35" i="5"/>
  <c r="BMO35" i="5"/>
  <c r="BMP35" i="5"/>
  <c r="BMQ35" i="5"/>
  <c r="BMR35" i="5"/>
  <c r="BMS35" i="5"/>
  <c r="BMT35" i="5"/>
  <c r="BMU35" i="5"/>
  <c r="BMV35" i="5"/>
  <c r="BMW35" i="5"/>
  <c r="BMX35" i="5"/>
  <c r="BMY35" i="5"/>
  <c r="BMZ35" i="5"/>
  <c r="BNA35" i="5"/>
  <c r="BNB35" i="5"/>
  <c r="BNC35" i="5"/>
  <c r="BND35" i="5"/>
  <c r="BNE35" i="5"/>
  <c r="BNF35" i="5"/>
  <c r="BNG35" i="5"/>
  <c r="BNH35" i="5"/>
  <c r="BNI35" i="5"/>
  <c r="BNJ35" i="5"/>
  <c r="BNK35" i="5"/>
  <c r="BNL35" i="5"/>
  <c r="BNM35" i="5"/>
  <c r="BNN35" i="5"/>
  <c r="BNO35" i="5"/>
  <c r="BNP35" i="5"/>
  <c r="BNQ35" i="5"/>
  <c r="BNR35" i="5"/>
  <c r="BNS35" i="5"/>
  <c r="BNT35" i="5"/>
  <c r="BNU35" i="5"/>
  <c r="BNV35" i="5"/>
  <c r="BNW35" i="5"/>
  <c r="BNX35" i="5"/>
  <c r="BNY35" i="5"/>
  <c r="BNZ35" i="5"/>
  <c r="BOA35" i="5"/>
  <c r="BOB35" i="5"/>
  <c r="BOC35" i="5"/>
  <c r="BOD35" i="5"/>
  <c r="BOE35" i="5"/>
  <c r="BOF35" i="5"/>
  <c r="BOG35" i="5"/>
  <c r="BOH35" i="5"/>
  <c r="BOI35" i="5"/>
  <c r="BOJ35" i="5"/>
  <c r="BOK35" i="5"/>
  <c r="BOL35" i="5"/>
  <c r="BOM35" i="5"/>
  <c r="BON35" i="5"/>
  <c r="BOO35" i="5"/>
  <c r="BOP35" i="5"/>
  <c r="BOQ35" i="5"/>
  <c r="BOR35" i="5"/>
  <c r="BOS35" i="5"/>
  <c r="BOT35" i="5"/>
  <c r="BOU35" i="5"/>
  <c r="BOV35" i="5"/>
  <c r="BOW35" i="5"/>
  <c r="BOX35" i="5"/>
  <c r="BOY35" i="5"/>
  <c r="BOZ35" i="5"/>
  <c r="BPA35" i="5"/>
  <c r="BPB35" i="5"/>
  <c r="BPC35" i="5"/>
  <c r="BPD35" i="5"/>
  <c r="BPE35" i="5"/>
  <c r="BPF35" i="5"/>
  <c r="BPG35" i="5"/>
  <c r="BPH35" i="5"/>
  <c r="BPI35" i="5"/>
  <c r="BPJ35" i="5"/>
  <c r="BPK35" i="5"/>
  <c r="BPL35" i="5"/>
  <c r="BPM35" i="5"/>
  <c r="BPN35" i="5"/>
  <c r="BPO35" i="5"/>
  <c r="BPP35" i="5"/>
  <c r="BPQ35" i="5"/>
  <c r="BPR35" i="5"/>
  <c r="BPS35" i="5"/>
  <c r="BPT35" i="5"/>
  <c r="BPU35" i="5"/>
  <c r="BPV35" i="5"/>
  <c r="BPW35" i="5"/>
  <c r="BPX35" i="5"/>
  <c r="BPY35" i="5"/>
  <c r="BPZ35" i="5"/>
  <c r="BQA35" i="5"/>
  <c r="BQB35" i="5"/>
  <c r="BQC35" i="5"/>
  <c r="BQD35" i="5"/>
  <c r="BQE35" i="5"/>
  <c r="BQF35" i="5"/>
  <c r="BQG35" i="5"/>
  <c r="BQH35" i="5"/>
  <c r="BQI35" i="5"/>
  <c r="BQJ35" i="5"/>
  <c r="BQK35" i="5"/>
  <c r="BQL35" i="5"/>
  <c r="BQM35" i="5"/>
  <c r="BQN35" i="5"/>
  <c r="BQO35" i="5"/>
  <c r="BQP35" i="5"/>
  <c r="BQQ35" i="5"/>
  <c r="BQR35" i="5"/>
  <c r="BQS35" i="5"/>
  <c r="BQT35" i="5"/>
  <c r="BQU35" i="5"/>
  <c r="BQV35" i="5"/>
  <c r="BQW35" i="5"/>
  <c r="BQX35" i="5"/>
  <c r="BQY35" i="5"/>
  <c r="BQZ35" i="5"/>
  <c r="BRA35" i="5"/>
  <c r="BRB35" i="5"/>
  <c r="BRC35" i="5"/>
  <c r="BRD35" i="5"/>
  <c r="BRE35" i="5"/>
  <c r="BRF35" i="5"/>
  <c r="BRG35" i="5"/>
  <c r="BRH35" i="5"/>
  <c r="BRI35" i="5"/>
  <c r="BRJ35" i="5"/>
  <c r="BRK35" i="5"/>
  <c r="BRL35" i="5"/>
  <c r="BRM35" i="5"/>
  <c r="BRN35" i="5"/>
  <c r="BRO35" i="5"/>
  <c r="BRP35" i="5"/>
  <c r="BRQ35" i="5"/>
  <c r="BRR35" i="5"/>
  <c r="BRS35" i="5"/>
  <c r="BRT35" i="5"/>
  <c r="BRU35" i="5"/>
  <c r="BRV35" i="5"/>
  <c r="BRW35" i="5"/>
  <c r="BRX35" i="5"/>
  <c r="BRY35" i="5"/>
  <c r="BRZ35" i="5"/>
  <c r="BSA35" i="5"/>
  <c r="BSB35" i="5"/>
  <c r="BSC35" i="5"/>
  <c r="BSD35" i="5"/>
  <c r="BSE35" i="5"/>
  <c r="BSF35" i="5"/>
  <c r="BSG35" i="5"/>
  <c r="BSH35" i="5"/>
  <c r="BSI35" i="5"/>
  <c r="BSJ35" i="5"/>
  <c r="BSK35" i="5"/>
  <c r="BSL35" i="5"/>
  <c r="BSM35" i="5"/>
  <c r="BSN35" i="5"/>
  <c r="BSO35" i="5"/>
  <c r="BSP35" i="5"/>
  <c r="BSQ35" i="5"/>
  <c r="BSR35" i="5"/>
  <c r="BSS35" i="5"/>
  <c r="BST35" i="5"/>
  <c r="BSU35" i="5"/>
  <c r="BSV35" i="5"/>
  <c r="BSW35" i="5"/>
  <c r="BSX35" i="5"/>
  <c r="BSY35" i="5"/>
  <c r="BSZ35" i="5"/>
  <c r="BTA35" i="5"/>
  <c r="BTB35" i="5"/>
  <c r="BTC35" i="5"/>
  <c r="BTD35" i="5"/>
  <c r="BTE35" i="5"/>
  <c r="BTF35" i="5"/>
  <c r="BTG35" i="5"/>
  <c r="BTH35" i="5"/>
  <c r="BTI35" i="5"/>
  <c r="BTJ35" i="5"/>
  <c r="BTK35" i="5"/>
  <c r="BTL35" i="5"/>
  <c r="BTM35" i="5"/>
  <c r="BTN35" i="5"/>
  <c r="BTO35" i="5"/>
  <c r="BTP35" i="5"/>
  <c r="BTQ35" i="5"/>
  <c r="BTR35" i="5"/>
  <c r="BTS35" i="5"/>
  <c r="BTT35" i="5"/>
  <c r="BTU35" i="5"/>
  <c r="BTV35" i="5"/>
  <c r="BTW35" i="5"/>
  <c r="BTX35" i="5"/>
  <c r="BTY35" i="5"/>
  <c r="BTZ35" i="5"/>
  <c r="BUA35" i="5"/>
  <c r="BUB35" i="5"/>
  <c r="BUC35" i="5"/>
  <c r="BUD35" i="5"/>
  <c r="BUE35" i="5"/>
  <c r="BUF35" i="5"/>
  <c r="BUG35" i="5"/>
  <c r="BUH35" i="5"/>
  <c r="BUI35" i="5"/>
  <c r="BUJ35" i="5"/>
  <c r="BUK35" i="5"/>
  <c r="BUL35" i="5"/>
  <c r="BUM35" i="5"/>
  <c r="BUN35" i="5"/>
  <c r="BUO35" i="5"/>
  <c r="BUP35" i="5"/>
  <c r="BUQ35" i="5"/>
  <c r="BUR35" i="5"/>
  <c r="BUS35" i="5"/>
  <c r="BUT35" i="5"/>
  <c r="BUU35" i="5"/>
  <c r="BUV35" i="5"/>
  <c r="BUW35" i="5"/>
  <c r="BUX35" i="5"/>
  <c r="BUY35" i="5"/>
  <c r="BUZ35" i="5"/>
  <c r="BVA35" i="5"/>
  <c r="BVB35" i="5"/>
  <c r="BVC35" i="5"/>
  <c r="BVD35" i="5"/>
  <c r="BVE35" i="5"/>
  <c r="BVF35" i="5"/>
  <c r="BVG35" i="5"/>
  <c r="BVH35" i="5"/>
  <c r="BVI35" i="5"/>
  <c r="BVJ35" i="5"/>
  <c r="BVK35" i="5"/>
  <c r="BVL35" i="5"/>
  <c r="BVM35" i="5"/>
  <c r="BVN35" i="5"/>
  <c r="BVO35" i="5"/>
  <c r="BVP35" i="5"/>
  <c r="BVQ35" i="5"/>
  <c r="BVR35" i="5"/>
  <c r="BVS35" i="5"/>
  <c r="BVT35" i="5"/>
  <c r="BVU35" i="5"/>
  <c r="BVV35" i="5"/>
  <c r="BVW35" i="5"/>
  <c r="BVX35" i="5"/>
  <c r="BVY35" i="5"/>
  <c r="BVZ35" i="5"/>
  <c r="BWA35" i="5"/>
  <c r="BWB35" i="5"/>
  <c r="BWC35" i="5"/>
  <c r="BWD35" i="5"/>
  <c r="BWE35" i="5"/>
  <c r="BWF35" i="5"/>
  <c r="BWG35" i="5"/>
  <c r="BWH35" i="5"/>
  <c r="BWI35" i="5"/>
  <c r="BWJ35" i="5"/>
  <c r="BWK35" i="5"/>
  <c r="BWL35" i="5"/>
  <c r="BWM35" i="5"/>
  <c r="BWN35" i="5"/>
  <c r="BWO35" i="5"/>
  <c r="BWP35" i="5"/>
  <c r="BWQ35" i="5"/>
  <c r="BWR35" i="5"/>
  <c r="BWS35" i="5"/>
  <c r="BWT35" i="5"/>
  <c r="BWU35" i="5"/>
  <c r="BWV35" i="5"/>
  <c r="BWW35" i="5"/>
  <c r="BWX35" i="5"/>
  <c r="BWY35" i="5"/>
  <c r="BWZ35" i="5"/>
  <c r="BXA35" i="5"/>
  <c r="BXB35" i="5"/>
  <c r="BXC35" i="5"/>
  <c r="BXD35" i="5"/>
  <c r="BXE35" i="5"/>
  <c r="BXF35" i="5"/>
  <c r="BXG35" i="5"/>
  <c r="BXH35" i="5"/>
  <c r="BXI35" i="5"/>
  <c r="BXJ35" i="5"/>
  <c r="BXK35" i="5"/>
  <c r="BXL35" i="5"/>
  <c r="BXM35" i="5"/>
  <c r="BXN35" i="5"/>
  <c r="BXO35" i="5"/>
  <c r="BXP35" i="5"/>
  <c r="BXQ35" i="5"/>
  <c r="BXR35" i="5"/>
  <c r="BXS35" i="5"/>
  <c r="BXT35" i="5"/>
  <c r="BXU35" i="5"/>
  <c r="BXV35" i="5"/>
  <c r="BXW35" i="5"/>
  <c r="BXX35" i="5"/>
  <c r="BXY35" i="5"/>
  <c r="BXZ35" i="5"/>
  <c r="BYA35" i="5"/>
  <c r="BYB35" i="5"/>
  <c r="BYC35" i="5"/>
  <c r="BYD35" i="5"/>
  <c r="BYE35" i="5"/>
  <c r="BYF35" i="5"/>
  <c r="BYG35" i="5"/>
  <c r="BYH35" i="5"/>
  <c r="BYI35" i="5"/>
  <c r="BYJ35" i="5"/>
  <c r="BYK35" i="5"/>
  <c r="BYL35" i="5"/>
  <c r="BYM35" i="5"/>
  <c r="BYN35" i="5"/>
  <c r="BYO35" i="5"/>
  <c r="BYP35" i="5"/>
  <c r="BYQ35" i="5"/>
  <c r="BYR35" i="5"/>
  <c r="BYS35" i="5"/>
  <c r="BYT35" i="5"/>
  <c r="BYU35" i="5"/>
  <c r="BYV35" i="5"/>
  <c r="BYW35" i="5"/>
  <c r="BYX35" i="5"/>
  <c r="BYY35" i="5"/>
  <c r="BYZ35" i="5"/>
  <c r="BZA35" i="5"/>
  <c r="BZB35" i="5"/>
  <c r="BZC35" i="5"/>
  <c r="BZD35" i="5"/>
  <c r="BZE35" i="5"/>
  <c r="BZF35" i="5"/>
  <c r="BZG35" i="5"/>
  <c r="BZH35" i="5"/>
  <c r="BZI35" i="5"/>
  <c r="BZJ35" i="5"/>
  <c r="BZK35" i="5"/>
  <c r="BZL35" i="5"/>
  <c r="BZM35" i="5"/>
  <c r="BZN35" i="5"/>
  <c r="BZO35" i="5"/>
  <c r="BZP35" i="5"/>
  <c r="BZQ35" i="5"/>
  <c r="BZR35" i="5"/>
  <c r="BZS35" i="5"/>
  <c r="BZT35" i="5"/>
  <c r="BZU35" i="5"/>
  <c r="BZV35" i="5"/>
  <c r="BZW35" i="5"/>
  <c r="BZX35" i="5"/>
  <c r="BZY35" i="5"/>
  <c r="BZZ35" i="5"/>
  <c r="CAA35" i="5"/>
  <c r="CAB35" i="5"/>
  <c r="CAC35" i="5"/>
  <c r="CAD35" i="5"/>
  <c r="CAE35" i="5"/>
  <c r="CAF35" i="5"/>
  <c r="CAG35" i="5"/>
  <c r="CAH35" i="5"/>
  <c r="CAI35" i="5"/>
  <c r="CAJ35" i="5"/>
  <c r="CAK35" i="5"/>
  <c r="CAL35" i="5"/>
  <c r="CAM35" i="5"/>
  <c r="CAN35" i="5"/>
  <c r="CAO35" i="5"/>
  <c r="CAP35" i="5"/>
  <c r="CAQ35" i="5"/>
  <c r="CAR35" i="5"/>
  <c r="CAS35" i="5"/>
  <c r="CAT35" i="5"/>
  <c r="CAU35" i="5"/>
  <c r="CAV35" i="5"/>
  <c r="CAW35" i="5"/>
  <c r="CAX35" i="5"/>
  <c r="CAY35" i="5"/>
  <c r="CAZ35" i="5"/>
  <c r="CBA35" i="5"/>
  <c r="CBB35" i="5"/>
  <c r="CBC35" i="5"/>
  <c r="CBD35" i="5"/>
  <c r="CBE35" i="5"/>
  <c r="CBF35" i="5"/>
  <c r="CBG35" i="5"/>
  <c r="CBH35" i="5"/>
  <c r="CBI35" i="5"/>
  <c r="CBJ35" i="5"/>
  <c r="CBK35" i="5"/>
  <c r="CBL35" i="5"/>
  <c r="CBM35" i="5"/>
  <c r="CBN35" i="5"/>
  <c r="CBO35" i="5"/>
  <c r="CBP35" i="5"/>
  <c r="CBQ35" i="5"/>
  <c r="CBR35" i="5"/>
  <c r="CBS35" i="5"/>
  <c r="CBT35" i="5"/>
  <c r="CBU35" i="5"/>
  <c r="CBV35" i="5"/>
  <c r="CBW35" i="5"/>
  <c r="CBX35" i="5"/>
  <c r="CBY35" i="5"/>
  <c r="CBZ35" i="5"/>
  <c r="CCA35" i="5"/>
  <c r="CCB35" i="5"/>
  <c r="CCC35" i="5"/>
  <c r="CCD35" i="5"/>
  <c r="CCE35" i="5"/>
  <c r="CCF35" i="5"/>
  <c r="CCG35" i="5"/>
  <c r="CCH35" i="5"/>
  <c r="CCI35" i="5"/>
  <c r="CCJ35" i="5"/>
  <c r="CCK35" i="5"/>
  <c r="CCL35" i="5"/>
  <c r="CCM35" i="5"/>
  <c r="CCN35" i="5"/>
  <c r="CCO35" i="5"/>
  <c r="CCP35" i="5"/>
  <c r="CCQ35" i="5"/>
  <c r="CCR35" i="5"/>
  <c r="CCS35" i="5"/>
  <c r="CCT35" i="5"/>
  <c r="CCU35" i="5"/>
  <c r="CCV35" i="5"/>
  <c r="CCW35" i="5"/>
  <c r="CCX35" i="5"/>
  <c r="CCY35" i="5"/>
  <c r="CCZ35" i="5"/>
  <c r="CDA35" i="5"/>
  <c r="CDB35" i="5"/>
  <c r="CDC35" i="5"/>
  <c r="CDD35" i="5"/>
  <c r="CDE35" i="5"/>
  <c r="CDF35" i="5"/>
  <c r="CDG35" i="5"/>
  <c r="CDH35" i="5"/>
  <c r="CDI35" i="5"/>
  <c r="CDJ35" i="5"/>
  <c r="CDK35" i="5"/>
  <c r="CDL35" i="5"/>
  <c r="CDM35" i="5"/>
  <c r="CDN35" i="5"/>
  <c r="CDO35" i="5"/>
  <c r="CDP35" i="5"/>
  <c r="CDQ35" i="5"/>
  <c r="CDR35" i="5"/>
  <c r="CDS35" i="5"/>
  <c r="CDT35" i="5"/>
  <c r="CDU35" i="5"/>
  <c r="CDV35" i="5"/>
  <c r="CDW35" i="5"/>
  <c r="CDX35" i="5"/>
  <c r="CDY35" i="5"/>
  <c r="CDZ35" i="5"/>
  <c r="CEA35" i="5"/>
  <c r="CEB35" i="5"/>
  <c r="CEC35" i="5"/>
  <c r="CED35" i="5"/>
  <c r="CEE35" i="5"/>
  <c r="CEF35" i="5"/>
  <c r="CEG35" i="5"/>
  <c r="CEH35" i="5"/>
  <c r="CEI35" i="5"/>
  <c r="CEJ35" i="5"/>
  <c r="CEK35" i="5"/>
  <c r="CEL35" i="5"/>
  <c r="CEM35" i="5"/>
  <c r="CEN35" i="5"/>
  <c r="CEO35" i="5"/>
  <c r="CEP35" i="5"/>
  <c r="CEQ35" i="5"/>
  <c r="CER35" i="5"/>
  <c r="CES35" i="5"/>
  <c r="CET35" i="5"/>
  <c r="CEU35" i="5"/>
  <c r="CEV35" i="5"/>
  <c r="CEW35" i="5"/>
  <c r="CEX35" i="5"/>
  <c r="CEY35" i="5"/>
  <c r="CEZ35" i="5"/>
  <c r="CFA35" i="5"/>
  <c r="CFB35" i="5"/>
  <c r="CFC35" i="5"/>
  <c r="CFD35" i="5"/>
  <c r="CFE35" i="5"/>
  <c r="CFF35" i="5"/>
  <c r="CFG35" i="5"/>
  <c r="CFH35" i="5"/>
  <c r="CFI35" i="5"/>
  <c r="CFJ35" i="5"/>
  <c r="CFK35" i="5"/>
  <c r="CFL35" i="5"/>
  <c r="CFM35" i="5"/>
  <c r="CFN35" i="5"/>
  <c r="CFO35" i="5"/>
  <c r="CFP35" i="5"/>
  <c r="CFQ35" i="5"/>
  <c r="CFR35" i="5"/>
  <c r="CFS35" i="5"/>
  <c r="CFT35" i="5"/>
  <c r="CFU35" i="5"/>
  <c r="CFV35" i="5"/>
  <c r="CFW35" i="5"/>
  <c r="CFX35" i="5"/>
  <c r="CFY35" i="5"/>
  <c r="CFZ35" i="5"/>
  <c r="CGA35" i="5"/>
  <c r="CGB35" i="5"/>
  <c r="CGC35" i="5"/>
  <c r="CGD35" i="5"/>
  <c r="CGE35" i="5"/>
  <c r="CGF35" i="5"/>
  <c r="CGG35" i="5"/>
  <c r="CGH35" i="5"/>
  <c r="CGI35" i="5"/>
  <c r="CGJ35" i="5"/>
  <c r="CGK35" i="5"/>
  <c r="CGL35" i="5"/>
  <c r="CGM35" i="5"/>
  <c r="CGN35" i="5"/>
  <c r="CGO35" i="5"/>
  <c r="CGP35" i="5"/>
  <c r="CGQ35" i="5"/>
  <c r="CGR35" i="5"/>
  <c r="CGS35" i="5"/>
  <c r="CGT35" i="5"/>
  <c r="CGU35" i="5"/>
  <c r="CGV35" i="5"/>
  <c r="CGW35" i="5"/>
  <c r="CGX35" i="5"/>
  <c r="CGY35" i="5"/>
  <c r="CGZ35" i="5"/>
  <c r="CHA35" i="5"/>
  <c r="CHB35" i="5"/>
  <c r="CHC35" i="5"/>
  <c r="CHD35" i="5"/>
  <c r="CHE35" i="5"/>
  <c r="CHF35" i="5"/>
  <c r="CHG35" i="5"/>
  <c r="CHH35" i="5"/>
  <c r="CHI35" i="5"/>
  <c r="CHJ35" i="5"/>
  <c r="CHK35" i="5"/>
  <c r="CHL35" i="5"/>
  <c r="CHM35" i="5"/>
  <c r="CHN35" i="5"/>
  <c r="CHO35" i="5"/>
  <c r="CHP35" i="5"/>
  <c r="CHQ35" i="5"/>
  <c r="CHR35" i="5"/>
  <c r="CHS35" i="5"/>
  <c r="CHT35" i="5"/>
  <c r="CHU35" i="5"/>
  <c r="CHV35" i="5"/>
  <c r="CHW35" i="5"/>
  <c r="CHX35" i="5"/>
  <c r="CHY35" i="5"/>
  <c r="CHZ35" i="5"/>
  <c r="CIA35" i="5"/>
  <c r="CIB35" i="5"/>
  <c r="CIC35" i="5"/>
  <c r="CID35" i="5"/>
  <c r="CIE35" i="5"/>
  <c r="CIF35" i="5"/>
  <c r="CIG35" i="5"/>
  <c r="CIH35" i="5"/>
  <c r="CII35" i="5"/>
  <c r="CIJ35" i="5"/>
  <c r="CIK35" i="5"/>
  <c r="CIL35" i="5"/>
  <c r="CIM35" i="5"/>
  <c r="CIN35" i="5"/>
  <c r="CIO35" i="5"/>
  <c r="CIP35" i="5"/>
  <c r="CIQ35" i="5"/>
  <c r="CIR35" i="5"/>
  <c r="CIS35" i="5"/>
  <c r="CIT35" i="5"/>
  <c r="CIU35" i="5"/>
  <c r="CIV35" i="5"/>
  <c r="CIW35" i="5"/>
  <c r="CIX35" i="5"/>
  <c r="CIY35" i="5"/>
  <c r="CIZ35" i="5"/>
  <c r="CJA35" i="5"/>
  <c r="CJB35" i="5"/>
  <c r="CJC35" i="5"/>
  <c r="CJD35" i="5"/>
  <c r="CJE35" i="5"/>
  <c r="CJF35" i="5"/>
  <c r="CJG35" i="5"/>
  <c r="CJH35" i="5"/>
  <c r="CJI35" i="5"/>
  <c r="CJJ35" i="5"/>
  <c r="CJK35" i="5"/>
  <c r="CJL35" i="5"/>
  <c r="CJM35" i="5"/>
  <c r="CJN35" i="5"/>
  <c r="CJO35" i="5"/>
  <c r="CJP35" i="5"/>
  <c r="CJQ35" i="5"/>
  <c r="CJR35" i="5"/>
  <c r="CJS35" i="5"/>
  <c r="CJT35" i="5"/>
  <c r="CJU35" i="5"/>
  <c r="CJV35" i="5"/>
  <c r="CJW35" i="5"/>
  <c r="CJX35" i="5"/>
  <c r="CJY35" i="5"/>
  <c r="CJZ35" i="5"/>
  <c r="CKA35" i="5"/>
  <c r="CKB35" i="5"/>
  <c r="CKC35" i="5"/>
  <c r="CKD35" i="5"/>
  <c r="CKE35" i="5"/>
  <c r="CKF35" i="5"/>
  <c r="CKG35" i="5"/>
  <c r="CKH35" i="5"/>
  <c r="CKI35" i="5"/>
  <c r="CKJ35" i="5"/>
  <c r="CKK35" i="5"/>
  <c r="CKL35" i="5"/>
  <c r="CKM35" i="5"/>
  <c r="CKN35" i="5"/>
  <c r="CKO35" i="5"/>
  <c r="CKP35" i="5"/>
  <c r="CKQ35" i="5"/>
  <c r="CKR35" i="5"/>
  <c r="CKS35" i="5"/>
  <c r="CKT35" i="5"/>
  <c r="CKU35" i="5"/>
  <c r="CKV35" i="5"/>
  <c r="CKW35" i="5"/>
  <c r="CKX35" i="5"/>
  <c r="CKY35" i="5"/>
  <c r="CKZ35" i="5"/>
  <c r="CLA35" i="5"/>
  <c r="CLB35" i="5"/>
  <c r="CLC35" i="5"/>
  <c r="CLD35" i="5"/>
  <c r="CLE35" i="5"/>
  <c r="CLF35" i="5"/>
  <c r="CLG35" i="5"/>
  <c r="CLH35" i="5"/>
  <c r="CLI35" i="5"/>
  <c r="CLJ35" i="5"/>
  <c r="CLK35" i="5"/>
  <c r="CLL35" i="5"/>
  <c r="CLM35" i="5"/>
  <c r="CLN35" i="5"/>
  <c r="CLO35" i="5"/>
  <c r="CLP35" i="5"/>
  <c r="CLQ35" i="5"/>
  <c r="CLR35" i="5"/>
  <c r="CLS35" i="5"/>
  <c r="CLT35" i="5"/>
  <c r="CLU35" i="5"/>
  <c r="CLV35" i="5"/>
  <c r="CLW35" i="5"/>
  <c r="CLX35" i="5"/>
  <c r="CLY35" i="5"/>
  <c r="CLZ35" i="5"/>
  <c r="CMA35" i="5"/>
  <c r="CMB35" i="5"/>
  <c r="CMC35" i="5"/>
  <c r="CMD35" i="5"/>
  <c r="CME35" i="5"/>
  <c r="CMF35" i="5"/>
  <c r="CMG35" i="5"/>
  <c r="CMH35" i="5"/>
  <c r="CMI35" i="5"/>
  <c r="CMJ35" i="5"/>
  <c r="CMK35" i="5"/>
  <c r="CML35" i="5"/>
  <c r="CMM35" i="5"/>
  <c r="CMN35" i="5"/>
  <c r="CMO35" i="5"/>
  <c r="CMP35" i="5"/>
  <c r="CMQ35" i="5"/>
  <c r="CMR35" i="5"/>
  <c r="CMS35" i="5"/>
  <c r="CMT35" i="5"/>
  <c r="CMU35" i="5"/>
  <c r="CMV35" i="5"/>
  <c r="CMW35" i="5"/>
  <c r="CMX35" i="5"/>
  <c r="CMY35" i="5"/>
  <c r="CMZ35" i="5"/>
  <c r="CNA35" i="5"/>
  <c r="CNB35" i="5"/>
  <c r="CNC35" i="5"/>
  <c r="CND35" i="5"/>
  <c r="CNE35" i="5"/>
  <c r="CNF35" i="5"/>
  <c r="CNG35" i="5"/>
  <c r="CNH35" i="5"/>
  <c r="CNI35" i="5"/>
  <c r="CNJ35" i="5"/>
  <c r="CNK35" i="5"/>
  <c r="CNL35" i="5"/>
  <c r="CNM35" i="5"/>
  <c r="CNN35" i="5"/>
  <c r="CNO35" i="5"/>
  <c r="CNP35" i="5"/>
  <c r="CNQ35" i="5"/>
  <c r="CNR35" i="5"/>
  <c r="CNS35" i="5"/>
  <c r="CNT35" i="5"/>
  <c r="CNU35" i="5"/>
  <c r="CNV35" i="5"/>
  <c r="CNW35" i="5"/>
  <c r="CNX35" i="5"/>
  <c r="CNY35" i="5"/>
  <c r="CNZ35" i="5"/>
  <c r="COA35" i="5"/>
  <c r="COB35" i="5"/>
  <c r="COC35" i="5"/>
  <c r="COD35" i="5"/>
  <c r="COE35" i="5"/>
  <c r="COF35" i="5"/>
  <c r="COG35" i="5"/>
  <c r="COH35" i="5"/>
  <c r="COI35" i="5"/>
  <c r="COJ35" i="5"/>
  <c r="COK35" i="5"/>
  <c r="COL35" i="5"/>
  <c r="COM35" i="5"/>
  <c r="CON35" i="5"/>
  <c r="COO35" i="5"/>
  <c r="COP35" i="5"/>
  <c r="COQ35" i="5"/>
  <c r="COR35" i="5"/>
  <c r="COS35" i="5"/>
  <c r="COT35" i="5"/>
  <c r="COU35" i="5"/>
  <c r="COV35" i="5"/>
  <c r="COW35" i="5"/>
  <c r="COX35" i="5"/>
  <c r="COY35" i="5"/>
  <c r="COZ35" i="5"/>
  <c r="CPA35" i="5"/>
  <c r="CPB35" i="5"/>
  <c r="CPC35" i="5"/>
  <c r="CPD35" i="5"/>
  <c r="CPE35" i="5"/>
  <c r="CPF35" i="5"/>
  <c r="CPG35" i="5"/>
  <c r="CPH35" i="5"/>
  <c r="CPI35" i="5"/>
  <c r="CPJ35" i="5"/>
  <c r="CPK35" i="5"/>
  <c r="CPL35" i="5"/>
  <c r="CPM35" i="5"/>
  <c r="CPN35" i="5"/>
  <c r="CPO35" i="5"/>
  <c r="CPP35" i="5"/>
  <c r="CPQ35" i="5"/>
  <c r="CPR35" i="5"/>
  <c r="CPS35" i="5"/>
  <c r="CPT35" i="5"/>
  <c r="CPU35" i="5"/>
  <c r="CPV35" i="5"/>
  <c r="CPW35" i="5"/>
  <c r="CPX35" i="5"/>
  <c r="CPY35" i="5"/>
  <c r="CPZ35" i="5"/>
  <c r="CQA35" i="5"/>
  <c r="CQB35" i="5"/>
  <c r="CQC35" i="5"/>
  <c r="CQD35" i="5"/>
  <c r="CQE35" i="5"/>
  <c r="CQF35" i="5"/>
  <c r="CQG35" i="5"/>
  <c r="CQH35" i="5"/>
  <c r="CQI35" i="5"/>
  <c r="CQJ35" i="5"/>
  <c r="CQK35" i="5"/>
  <c r="CQL35" i="5"/>
  <c r="CQM35" i="5"/>
  <c r="CQN35" i="5"/>
  <c r="CQO35" i="5"/>
  <c r="CQP35" i="5"/>
  <c r="CQQ35" i="5"/>
  <c r="CQR35" i="5"/>
  <c r="CQS35" i="5"/>
  <c r="CQT35" i="5"/>
  <c r="CQU35" i="5"/>
  <c r="CQV35" i="5"/>
  <c r="CQW35" i="5"/>
  <c r="CQX35" i="5"/>
  <c r="CQY35" i="5"/>
  <c r="CQZ35" i="5"/>
  <c r="CRA35" i="5"/>
  <c r="CRB35" i="5"/>
  <c r="CRC35" i="5"/>
  <c r="CRD35" i="5"/>
  <c r="CRE35" i="5"/>
  <c r="CRF35" i="5"/>
  <c r="CRG35" i="5"/>
  <c r="CRH35" i="5"/>
  <c r="CRI35" i="5"/>
  <c r="CRJ35" i="5"/>
  <c r="CRK35" i="5"/>
  <c r="CRL35" i="5"/>
  <c r="CRM35" i="5"/>
  <c r="CRN35" i="5"/>
  <c r="CRO35" i="5"/>
  <c r="CRP35" i="5"/>
  <c r="CRQ35" i="5"/>
  <c r="CRR35" i="5"/>
  <c r="CRS35" i="5"/>
  <c r="CRT35" i="5"/>
  <c r="CRU35" i="5"/>
  <c r="CRV35" i="5"/>
  <c r="CRW35" i="5"/>
  <c r="CRX35" i="5"/>
  <c r="CRY35" i="5"/>
  <c r="CRZ35" i="5"/>
  <c r="CSA35" i="5"/>
  <c r="CSB35" i="5"/>
  <c r="CSC35" i="5"/>
  <c r="CSD35" i="5"/>
  <c r="CSE35" i="5"/>
  <c r="CSF35" i="5"/>
  <c r="CSG35" i="5"/>
  <c r="CSH35" i="5"/>
  <c r="CSI35" i="5"/>
  <c r="CSJ35" i="5"/>
  <c r="CSK35" i="5"/>
  <c r="CSL35" i="5"/>
  <c r="CSM35" i="5"/>
  <c r="CSN35" i="5"/>
  <c r="CSO35" i="5"/>
  <c r="CSP35" i="5"/>
  <c r="CSQ35" i="5"/>
  <c r="CSR35" i="5"/>
  <c r="CSS35" i="5"/>
  <c r="CST35" i="5"/>
  <c r="CSU35" i="5"/>
  <c r="CSV35" i="5"/>
  <c r="CSW35" i="5"/>
  <c r="CSX35" i="5"/>
  <c r="CSY35" i="5"/>
  <c r="CSZ35" i="5"/>
  <c r="CTA35" i="5"/>
  <c r="CTB35" i="5"/>
  <c r="CTC35" i="5"/>
  <c r="CTD35" i="5"/>
  <c r="CTE35" i="5"/>
  <c r="CTF35" i="5"/>
  <c r="CTG35" i="5"/>
  <c r="CTH35" i="5"/>
  <c r="CTI35" i="5"/>
  <c r="CTJ35" i="5"/>
  <c r="CTK35" i="5"/>
  <c r="CTL35" i="5"/>
  <c r="CTM35" i="5"/>
  <c r="CTN35" i="5"/>
  <c r="CTO35" i="5"/>
  <c r="CTP35" i="5"/>
  <c r="CTQ35" i="5"/>
  <c r="CTR35" i="5"/>
  <c r="CTS35" i="5"/>
  <c r="CTT35" i="5"/>
  <c r="CTU35" i="5"/>
  <c r="CTV35" i="5"/>
  <c r="CTW35" i="5"/>
  <c r="CTX35" i="5"/>
  <c r="CTY35" i="5"/>
  <c r="CTZ35" i="5"/>
  <c r="CUA35" i="5"/>
  <c r="CUB35" i="5"/>
  <c r="CUC35" i="5"/>
  <c r="CUD35" i="5"/>
  <c r="CUE35" i="5"/>
  <c r="CUF35" i="5"/>
  <c r="CUG35" i="5"/>
  <c r="CUH35" i="5"/>
  <c r="CUI35" i="5"/>
  <c r="CUJ35" i="5"/>
  <c r="CUK35" i="5"/>
  <c r="CUL35" i="5"/>
  <c r="CUM35" i="5"/>
  <c r="CUN35" i="5"/>
  <c r="CUO35" i="5"/>
  <c r="CUP35" i="5"/>
  <c r="CUQ35" i="5"/>
  <c r="CUR35" i="5"/>
  <c r="CUS35" i="5"/>
  <c r="CUT35" i="5"/>
  <c r="CUU35" i="5"/>
  <c r="CUV35" i="5"/>
  <c r="CUW35" i="5"/>
  <c r="CUX35" i="5"/>
  <c r="CUY35" i="5"/>
  <c r="CUZ35" i="5"/>
  <c r="CVA35" i="5"/>
  <c r="CVB35" i="5"/>
  <c r="CVC35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WN10" i="5"/>
  <c r="WO10" i="5"/>
  <c r="WP10" i="5"/>
  <c r="WQ10" i="5"/>
  <c r="WR10" i="5"/>
  <c r="WS10" i="5"/>
  <c r="WT10" i="5"/>
  <c r="WU10" i="5"/>
  <c r="WV10" i="5"/>
  <c r="WW10" i="5"/>
  <c r="WX10" i="5"/>
  <c r="WY10" i="5"/>
  <c r="WZ10" i="5"/>
  <c r="XA10" i="5"/>
  <c r="XB10" i="5"/>
  <c r="XC10" i="5"/>
  <c r="XD10" i="5"/>
  <c r="XE10" i="5"/>
  <c r="XF10" i="5"/>
  <c r="XG10" i="5"/>
  <c r="XH10" i="5"/>
  <c r="XI10" i="5"/>
  <c r="XJ10" i="5"/>
  <c r="XK10" i="5"/>
  <c r="XL10" i="5"/>
  <c r="XM10" i="5"/>
  <c r="XN10" i="5"/>
  <c r="XO10" i="5"/>
  <c r="XP10" i="5"/>
  <c r="XQ10" i="5"/>
  <c r="XR10" i="5"/>
  <c r="XS10" i="5"/>
  <c r="XT10" i="5"/>
  <c r="XU10" i="5"/>
  <c r="XV10" i="5"/>
  <c r="XW10" i="5"/>
  <c r="XX10" i="5"/>
  <c r="XY10" i="5"/>
  <c r="XZ10" i="5"/>
  <c r="YA10" i="5"/>
  <c r="YB10" i="5"/>
  <c r="YC10" i="5"/>
  <c r="YD10" i="5"/>
  <c r="YE10" i="5"/>
  <c r="YF10" i="5"/>
  <c r="YG10" i="5"/>
  <c r="YH10" i="5"/>
  <c r="YI10" i="5"/>
  <c r="YJ10" i="5"/>
  <c r="YK10" i="5"/>
  <c r="YL10" i="5"/>
  <c r="YM10" i="5"/>
  <c r="YN10" i="5"/>
  <c r="YO10" i="5"/>
  <c r="YP10" i="5"/>
  <c r="YQ10" i="5"/>
  <c r="YR10" i="5"/>
  <c r="YS10" i="5"/>
  <c r="YT10" i="5"/>
  <c r="YU10" i="5"/>
  <c r="YV10" i="5"/>
  <c r="YW10" i="5"/>
  <c r="YX10" i="5"/>
  <c r="YY10" i="5"/>
  <c r="YZ10" i="5"/>
  <c r="ZA10" i="5"/>
  <c r="ZB10" i="5"/>
  <c r="ZC10" i="5"/>
  <c r="ZD10" i="5"/>
  <c r="ZE10" i="5"/>
  <c r="ZF10" i="5"/>
  <c r="ZG10" i="5"/>
  <c r="ZH10" i="5"/>
  <c r="ZI10" i="5"/>
  <c r="ZJ10" i="5"/>
  <c r="ZK10" i="5"/>
  <c r="ZL10" i="5"/>
  <c r="ZM10" i="5"/>
  <c r="ZN10" i="5"/>
  <c r="ZO10" i="5"/>
  <c r="ZP10" i="5"/>
  <c r="ZQ10" i="5"/>
  <c r="ZR10" i="5"/>
  <c r="ZS10" i="5"/>
  <c r="ZT10" i="5"/>
  <c r="ZU10" i="5"/>
  <c r="ZV10" i="5"/>
  <c r="ZW10" i="5"/>
  <c r="ZX10" i="5"/>
  <c r="ZY10" i="5"/>
  <c r="ZZ10" i="5"/>
  <c r="AAA10" i="5"/>
  <c r="AAB10" i="5"/>
  <c r="AAC10" i="5"/>
  <c r="AAD10" i="5"/>
  <c r="AAE10" i="5"/>
  <c r="AAF10" i="5"/>
  <c r="AAG10" i="5"/>
  <c r="AAH10" i="5"/>
  <c r="AAI10" i="5"/>
  <c r="AAJ10" i="5"/>
  <c r="AAK10" i="5"/>
  <c r="AAL10" i="5"/>
  <c r="AAM10" i="5"/>
  <c r="AAN10" i="5"/>
  <c r="AAO10" i="5"/>
  <c r="AAP10" i="5"/>
  <c r="AAQ10" i="5"/>
  <c r="AAR10" i="5"/>
  <c r="AAS10" i="5"/>
  <c r="AAT10" i="5"/>
  <c r="AAU10" i="5"/>
  <c r="AAV10" i="5"/>
  <c r="AAW10" i="5"/>
  <c r="AAX10" i="5"/>
  <c r="AAY10" i="5"/>
  <c r="AAZ10" i="5"/>
  <c r="ABA10" i="5"/>
  <c r="ABB10" i="5"/>
  <c r="ABC10" i="5"/>
  <c r="ABD10" i="5"/>
  <c r="ABE10" i="5"/>
  <c r="ABF10" i="5"/>
  <c r="ABG10" i="5"/>
  <c r="ABH10" i="5"/>
  <c r="ABI10" i="5"/>
  <c r="ABJ10" i="5"/>
  <c r="ABK10" i="5"/>
  <c r="ABL10" i="5"/>
  <c r="ABM10" i="5"/>
  <c r="ABN10" i="5"/>
  <c r="ABO10" i="5"/>
  <c r="ABP10" i="5"/>
  <c r="ABQ10" i="5"/>
  <c r="ABR10" i="5"/>
  <c r="ABS10" i="5"/>
  <c r="ABT10" i="5"/>
  <c r="ABU10" i="5"/>
  <c r="ABV10" i="5"/>
  <c r="ABW10" i="5"/>
  <c r="ABX10" i="5"/>
  <c r="ABY10" i="5"/>
  <c r="ABZ10" i="5"/>
  <c r="ACA10" i="5"/>
  <c r="ACB10" i="5"/>
  <c r="ACC10" i="5"/>
  <c r="ACD10" i="5"/>
  <c r="ACE10" i="5"/>
  <c r="ACF10" i="5"/>
  <c r="ACG10" i="5"/>
  <c r="ACH10" i="5"/>
  <c r="ACI10" i="5"/>
  <c r="ACJ10" i="5"/>
  <c r="ACK10" i="5"/>
  <c r="ACL10" i="5"/>
  <c r="ACM10" i="5"/>
  <c r="ACN10" i="5"/>
  <c r="ACO10" i="5"/>
  <c r="ACP10" i="5"/>
  <c r="ACQ10" i="5"/>
  <c r="ACR10" i="5"/>
  <c r="ACS10" i="5"/>
  <c r="ACT10" i="5"/>
  <c r="ACU10" i="5"/>
  <c r="ACV10" i="5"/>
  <c r="ACW10" i="5"/>
  <c r="ACX10" i="5"/>
  <c r="ACY10" i="5"/>
  <c r="ACZ10" i="5"/>
  <c r="ADA10" i="5"/>
  <c r="ADB10" i="5"/>
  <c r="ADC10" i="5"/>
  <c r="ADD10" i="5"/>
  <c r="ADE10" i="5"/>
  <c r="ADF10" i="5"/>
  <c r="ADG10" i="5"/>
  <c r="ADH10" i="5"/>
  <c r="ADI10" i="5"/>
  <c r="ADJ10" i="5"/>
  <c r="ADK10" i="5"/>
  <c r="ADL10" i="5"/>
  <c r="ADM10" i="5"/>
  <c r="ADN10" i="5"/>
  <c r="ADO10" i="5"/>
  <c r="ADP10" i="5"/>
  <c r="ADQ10" i="5"/>
  <c r="ADR10" i="5"/>
  <c r="ADS10" i="5"/>
  <c r="ADT10" i="5"/>
  <c r="ADU10" i="5"/>
  <c r="ADV10" i="5"/>
  <c r="ADW10" i="5"/>
  <c r="ADX10" i="5"/>
  <c r="ADY10" i="5"/>
  <c r="ADZ10" i="5"/>
  <c r="AEA10" i="5"/>
  <c r="AEB10" i="5"/>
  <c r="AEC10" i="5"/>
  <c r="AED10" i="5"/>
  <c r="AEE10" i="5"/>
  <c r="AEF10" i="5"/>
  <c r="AEG10" i="5"/>
  <c r="AEH10" i="5"/>
  <c r="AEI10" i="5"/>
  <c r="AEJ10" i="5"/>
  <c r="AEK10" i="5"/>
  <c r="AEL10" i="5"/>
  <c r="AEM10" i="5"/>
  <c r="AEN10" i="5"/>
  <c r="AEO10" i="5"/>
  <c r="AEP10" i="5"/>
  <c r="AEQ10" i="5"/>
  <c r="AER10" i="5"/>
  <c r="AES10" i="5"/>
  <c r="AET10" i="5"/>
  <c r="AEU10" i="5"/>
  <c r="AEV10" i="5"/>
  <c r="AEW10" i="5"/>
  <c r="AEX10" i="5"/>
  <c r="AEY10" i="5"/>
  <c r="AEZ10" i="5"/>
  <c r="AFA10" i="5"/>
  <c r="AFB10" i="5"/>
  <c r="AFC10" i="5"/>
  <c r="AFD10" i="5"/>
  <c r="AFE10" i="5"/>
  <c r="AFF10" i="5"/>
  <c r="AFG10" i="5"/>
  <c r="AFH10" i="5"/>
  <c r="AFI10" i="5"/>
  <c r="AFJ10" i="5"/>
  <c r="AFK10" i="5"/>
  <c r="AFL10" i="5"/>
  <c r="AFM10" i="5"/>
  <c r="AFN10" i="5"/>
  <c r="AFO10" i="5"/>
  <c r="AFP10" i="5"/>
  <c r="AFQ10" i="5"/>
  <c r="AFR10" i="5"/>
  <c r="AFS10" i="5"/>
  <c r="AFT10" i="5"/>
  <c r="AFU10" i="5"/>
  <c r="AFV10" i="5"/>
  <c r="AFW10" i="5"/>
  <c r="AFX10" i="5"/>
  <c r="AFY10" i="5"/>
  <c r="AFZ10" i="5"/>
  <c r="AGA10" i="5"/>
  <c r="AGB10" i="5"/>
  <c r="AGC10" i="5"/>
  <c r="AGD10" i="5"/>
  <c r="AGE10" i="5"/>
  <c r="AGF10" i="5"/>
  <c r="AGG10" i="5"/>
  <c r="AGH10" i="5"/>
  <c r="AGI10" i="5"/>
  <c r="AGJ10" i="5"/>
  <c r="AGK10" i="5"/>
  <c r="AGL10" i="5"/>
  <c r="AGM10" i="5"/>
  <c r="AGN10" i="5"/>
  <c r="AGO10" i="5"/>
  <c r="AGP10" i="5"/>
  <c r="AGQ10" i="5"/>
  <c r="AGR10" i="5"/>
  <c r="AGS10" i="5"/>
  <c r="AGT10" i="5"/>
  <c r="AGU10" i="5"/>
  <c r="AGV10" i="5"/>
  <c r="AGW10" i="5"/>
  <c r="AGX10" i="5"/>
  <c r="AGY10" i="5"/>
  <c r="AGZ10" i="5"/>
  <c r="AHA10" i="5"/>
  <c r="AHB10" i="5"/>
  <c r="AHC10" i="5"/>
  <c r="AHD10" i="5"/>
  <c r="AHE10" i="5"/>
  <c r="AHF10" i="5"/>
  <c r="AHG10" i="5"/>
  <c r="AHH10" i="5"/>
  <c r="AHI10" i="5"/>
  <c r="AHJ10" i="5"/>
  <c r="AHK10" i="5"/>
  <c r="AHL10" i="5"/>
  <c r="AHM10" i="5"/>
  <c r="AHN10" i="5"/>
  <c r="AHO10" i="5"/>
  <c r="AHP10" i="5"/>
  <c r="AHQ10" i="5"/>
  <c r="AHR10" i="5"/>
  <c r="AHS10" i="5"/>
  <c r="AHT10" i="5"/>
  <c r="AHU10" i="5"/>
  <c r="AHV10" i="5"/>
  <c r="AHW10" i="5"/>
  <c r="AHX10" i="5"/>
  <c r="AHY10" i="5"/>
  <c r="AHZ10" i="5"/>
  <c r="AIA10" i="5"/>
  <c r="AIB10" i="5"/>
  <c r="AIC10" i="5"/>
  <c r="AID10" i="5"/>
  <c r="AIE10" i="5"/>
  <c r="AIF10" i="5"/>
  <c r="AIG10" i="5"/>
  <c r="AIH10" i="5"/>
  <c r="AII10" i="5"/>
  <c r="AIJ10" i="5"/>
  <c r="AIK10" i="5"/>
  <c r="AIL10" i="5"/>
  <c r="AIM10" i="5"/>
  <c r="AIN10" i="5"/>
  <c r="AIO10" i="5"/>
  <c r="AIP10" i="5"/>
  <c r="AIQ10" i="5"/>
  <c r="AIR10" i="5"/>
  <c r="AIS10" i="5"/>
  <c r="AIT10" i="5"/>
  <c r="AIU10" i="5"/>
  <c r="AIV10" i="5"/>
  <c r="AIW10" i="5"/>
  <c r="AIX10" i="5"/>
  <c r="AIY10" i="5"/>
  <c r="AIZ10" i="5"/>
  <c r="AJA10" i="5"/>
  <c r="AJB10" i="5"/>
  <c r="AJC10" i="5"/>
  <c r="AJD10" i="5"/>
  <c r="AJE10" i="5"/>
  <c r="AJF10" i="5"/>
  <c r="AJG10" i="5"/>
  <c r="AJH10" i="5"/>
  <c r="AJI10" i="5"/>
  <c r="AJJ10" i="5"/>
  <c r="AJK10" i="5"/>
  <c r="AJL10" i="5"/>
  <c r="AJM10" i="5"/>
  <c r="AJN10" i="5"/>
  <c r="AJO10" i="5"/>
  <c r="AJP10" i="5"/>
  <c r="AJQ10" i="5"/>
  <c r="AJR10" i="5"/>
  <c r="AJS10" i="5"/>
  <c r="AJT10" i="5"/>
  <c r="AJU10" i="5"/>
  <c r="AJV10" i="5"/>
  <c r="AJW10" i="5"/>
  <c r="AJX10" i="5"/>
  <c r="AJY10" i="5"/>
  <c r="AJZ10" i="5"/>
  <c r="AKA10" i="5"/>
  <c r="AKB10" i="5"/>
  <c r="AKC10" i="5"/>
  <c r="AKD10" i="5"/>
  <c r="AKE10" i="5"/>
  <c r="AKF10" i="5"/>
  <c r="AKG10" i="5"/>
  <c r="AKH10" i="5"/>
  <c r="AKI10" i="5"/>
  <c r="AKJ10" i="5"/>
  <c r="AKK10" i="5"/>
  <c r="AKL10" i="5"/>
  <c r="AKM10" i="5"/>
  <c r="AKN10" i="5"/>
  <c r="AKO10" i="5"/>
  <c r="AKP10" i="5"/>
  <c r="AKQ10" i="5"/>
  <c r="AKR10" i="5"/>
  <c r="AKS10" i="5"/>
  <c r="AKT10" i="5"/>
  <c r="AKU10" i="5"/>
  <c r="AKV10" i="5"/>
  <c r="AKW10" i="5"/>
  <c r="AKX10" i="5"/>
  <c r="AKY10" i="5"/>
  <c r="AKZ10" i="5"/>
  <c r="ALA10" i="5"/>
  <c r="ALB10" i="5"/>
  <c r="ALC10" i="5"/>
  <c r="ALD10" i="5"/>
  <c r="ALE10" i="5"/>
  <c r="ALF10" i="5"/>
  <c r="ALG10" i="5"/>
  <c r="ALH10" i="5"/>
  <c r="ALI10" i="5"/>
  <c r="ALJ10" i="5"/>
  <c r="ALK10" i="5"/>
  <c r="ALL10" i="5"/>
  <c r="ALM10" i="5"/>
  <c r="ALN10" i="5"/>
  <c r="ALO10" i="5"/>
  <c r="ALP10" i="5"/>
  <c r="ALQ10" i="5"/>
  <c r="ALR10" i="5"/>
  <c r="ALS10" i="5"/>
  <c r="ALT10" i="5"/>
  <c r="ALU10" i="5"/>
  <c r="ALV10" i="5"/>
  <c r="ALW10" i="5"/>
  <c r="ALX10" i="5"/>
  <c r="ALY10" i="5"/>
  <c r="ALZ10" i="5"/>
  <c r="AMA10" i="5"/>
  <c r="AMB10" i="5"/>
  <c r="AMC10" i="5"/>
  <c r="AMD10" i="5"/>
  <c r="AME10" i="5"/>
  <c r="AMF10" i="5"/>
  <c r="AMG10" i="5"/>
  <c r="AMH10" i="5"/>
  <c r="AMI10" i="5"/>
  <c r="AMJ10" i="5"/>
  <c r="AMK10" i="5"/>
  <c r="AML10" i="5"/>
  <c r="AMM10" i="5"/>
  <c r="AMN10" i="5"/>
  <c r="AMO10" i="5"/>
  <c r="AMP10" i="5"/>
  <c r="AMQ10" i="5"/>
  <c r="AMR10" i="5"/>
  <c r="AMS10" i="5"/>
  <c r="AMT10" i="5"/>
  <c r="AMU10" i="5"/>
  <c r="AMV10" i="5"/>
  <c r="AMW10" i="5"/>
  <c r="AMX10" i="5"/>
  <c r="AMY10" i="5"/>
  <c r="AMZ10" i="5"/>
  <c r="ANA10" i="5"/>
  <c r="ANB10" i="5"/>
  <c r="ANC10" i="5"/>
  <c r="AND10" i="5"/>
  <c r="ANE10" i="5"/>
  <c r="ANF10" i="5"/>
  <c r="ANG10" i="5"/>
  <c r="ANH10" i="5"/>
  <c r="ANI10" i="5"/>
  <c r="ANJ10" i="5"/>
  <c r="ANK10" i="5"/>
  <c r="ANL10" i="5"/>
  <c r="ANM10" i="5"/>
  <c r="ANN10" i="5"/>
  <c r="ANO10" i="5"/>
  <c r="ANP10" i="5"/>
  <c r="ANQ10" i="5"/>
  <c r="ANR10" i="5"/>
  <c r="ANS10" i="5"/>
  <c r="ANT10" i="5"/>
  <c r="ANU10" i="5"/>
  <c r="ANV10" i="5"/>
  <c r="ANW10" i="5"/>
  <c r="ANX10" i="5"/>
  <c r="ANY10" i="5"/>
  <c r="ANZ10" i="5"/>
  <c r="AOA10" i="5"/>
  <c r="AOB10" i="5"/>
  <c r="AOC10" i="5"/>
  <c r="AOD10" i="5"/>
  <c r="AOE10" i="5"/>
  <c r="AOF10" i="5"/>
  <c r="AOG10" i="5"/>
  <c r="AOH10" i="5"/>
  <c r="AOI10" i="5"/>
  <c r="AOJ10" i="5"/>
  <c r="AOK10" i="5"/>
  <c r="AOL10" i="5"/>
  <c r="AOM10" i="5"/>
  <c r="AON10" i="5"/>
  <c r="AOO10" i="5"/>
  <c r="AOP10" i="5"/>
  <c r="AOQ10" i="5"/>
  <c r="AOR10" i="5"/>
  <c r="AOS10" i="5"/>
  <c r="AOT10" i="5"/>
  <c r="AOU10" i="5"/>
  <c r="AOV10" i="5"/>
  <c r="AOW10" i="5"/>
  <c r="AOX10" i="5"/>
  <c r="AOY10" i="5"/>
  <c r="AOZ10" i="5"/>
  <c r="APA10" i="5"/>
  <c r="APB10" i="5"/>
  <c r="APC10" i="5"/>
  <c r="APD10" i="5"/>
  <c r="APE10" i="5"/>
  <c r="APF10" i="5"/>
  <c r="APG10" i="5"/>
  <c r="APH10" i="5"/>
  <c r="API10" i="5"/>
  <c r="APJ10" i="5"/>
  <c r="APK10" i="5"/>
  <c r="APL10" i="5"/>
  <c r="APM10" i="5"/>
  <c r="APN10" i="5"/>
  <c r="APO10" i="5"/>
  <c r="APP10" i="5"/>
  <c r="APQ10" i="5"/>
  <c r="APR10" i="5"/>
  <c r="APS10" i="5"/>
  <c r="APT10" i="5"/>
  <c r="APU10" i="5"/>
  <c r="APV10" i="5"/>
  <c r="APW10" i="5"/>
  <c r="APX10" i="5"/>
  <c r="APY10" i="5"/>
  <c r="APZ10" i="5"/>
  <c r="AQA10" i="5"/>
  <c r="AQB10" i="5"/>
  <c r="AQC10" i="5"/>
  <c r="AQD10" i="5"/>
  <c r="AQE10" i="5"/>
  <c r="AQF10" i="5"/>
  <c r="AQG10" i="5"/>
  <c r="AQH10" i="5"/>
  <c r="AQI10" i="5"/>
  <c r="AQJ10" i="5"/>
  <c r="AQK10" i="5"/>
  <c r="AQL10" i="5"/>
  <c r="AQM10" i="5"/>
  <c r="AQN10" i="5"/>
  <c r="AQO10" i="5"/>
  <c r="AQP10" i="5"/>
  <c r="AQQ10" i="5"/>
  <c r="AQR10" i="5"/>
  <c r="AQS10" i="5"/>
  <c r="AQT10" i="5"/>
  <c r="AQU10" i="5"/>
  <c r="AQV10" i="5"/>
  <c r="AQW10" i="5"/>
  <c r="AQX10" i="5"/>
  <c r="AQY10" i="5"/>
  <c r="AQZ10" i="5"/>
  <c r="ARA10" i="5"/>
  <c r="ARB10" i="5"/>
  <c r="ARC10" i="5"/>
  <c r="ARD10" i="5"/>
  <c r="ARE10" i="5"/>
  <c r="ARF10" i="5"/>
  <c r="ARG10" i="5"/>
  <c r="ARH10" i="5"/>
  <c r="ARI10" i="5"/>
  <c r="ARJ10" i="5"/>
  <c r="ARK10" i="5"/>
  <c r="ARL10" i="5"/>
  <c r="ARM10" i="5"/>
  <c r="ARN10" i="5"/>
  <c r="ARO10" i="5"/>
  <c r="ARP10" i="5"/>
  <c r="ARQ10" i="5"/>
  <c r="ARR10" i="5"/>
  <c r="ARS10" i="5"/>
  <c r="ART10" i="5"/>
  <c r="ARU10" i="5"/>
  <c r="ARV10" i="5"/>
  <c r="ARW10" i="5"/>
  <c r="ARX10" i="5"/>
  <c r="ARY10" i="5"/>
  <c r="ARZ10" i="5"/>
  <c r="ASA10" i="5"/>
  <c r="ASB10" i="5"/>
  <c r="ASC10" i="5"/>
  <c r="ASD10" i="5"/>
  <c r="ASE10" i="5"/>
  <c r="ASF10" i="5"/>
  <c r="ASG10" i="5"/>
  <c r="ASH10" i="5"/>
  <c r="ASI10" i="5"/>
  <c r="ASJ10" i="5"/>
  <c r="ASK10" i="5"/>
  <c r="ASL10" i="5"/>
  <c r="ASM10" i="5"/>
  <c r="ASN10" i="5"/>
  <c r="ASO10" i="5"/>
  <c r="ASP10" i="5"/>
  <c r="ASQ10" i="5"/>
  <c r="ASR10" i="5"/>
  <c r="ASS10" i="5"/>
  <c r="AST10" i="5"/>
  <c r="ASU10" i="5"/>
  <c r="ASV10" i="5"/>
  <c r="ASW10" i="5"/>
  <c r="ASX10" i="5"/>
  <c r="ASY10" i="5"/>
  <c r="ASZ10" i="5"/>
  <c r="ATA10" i="5"/>
  <c r="ATB10" i="5"/>
  <c r="ATC10" i="5"/>
  <c r="ATD10" i="5"/>
  <c r="ATE10" i="5"/>
  <c r="ATF10" i="5"/>
  <c r="ATG10" i="5"/>
  <c r="ATH10" i="5"/>
  <c r="ATI10" i="5"/>
  <c r="ATJ10" i="5"/>
  <c r="ATK10" i="5"/>
  <c r="ATL10" i="5"/>
  <c r="ATM10" i="5"/>
  <c r="ATN10" i="5"/>
  <c r="ATO10" i="5"/>
  <c r="ATP10" i="5"/>
  <c r="ATQ10" i="5"/>
  <c r="ATR10" i="5"/>
  <c r="ATS10" i="5"/>
  <c r="ATT10" i="5"/>
  <c r="ATU10" i="5"/>
  <c r="ATV10" i="5"/>
  <c r="ATW10" i="5"/>
  <c r="ATX10" i="5"/>
  <c r="ATY10" i="5"/>
  <c r="ATZ10" i="5"/>
  <c r="AUA10" i="5"/>
  <c r="AUB10" i="5"/>
  <c r="AUC10" i="5"/>
  <c r="AUD10" i="5"/>
  <c r="AUE10" i="5"/>
  <c r="AUF10" i="5"/>
  <c r="AUG10" i="5"/>
  <c r="AUH10" i="5"/>
  <c r="AUI10" i="5"/>
  <c r="AUJ10" i="5"/>
  <c r="AUK10" i="5"/>
  <c r="AUL10" i="5"/>
  <c r="AUM10" i="5"/>
  <c r="AUN10" i="5"/>
  <c r="AUO10" i="5"/>
  <c r="AUP10" i="5"/>
  <c r="AUQ10" i="5"/>
  <c r="AUR10" i="5"/>
  <c r="AUS10" i="5"/>
  <c r="AUT10" i="5"/>
  <c r="AUU10" i="5"/>
  <c r="AUV10" i="5"/>
  <c r="AUW10" i="5"/>
  <c r="AUX10" i="5"/>
  <c r="AUY10" i="5"/>
  <c r="AUZ10" i="5"/>
  <c r="AVA10" i="5"/>
  <c r="AVB10" i="5"/>
  <c r="AVC10" i="5"/>
  <c r="AVD10" i="5"/>
  <c r="AVE10" i="5"/>
  <c r="AVF10" i="5"/>
  <c r="AVG10" i="5"/>
  <c r="AVH10" i="5"/>
  <c r="AVI10" i="5"/>
  <c r="AVJ10" i="5"/>
  <c r="AVK10" i="5"/>
  <c r="AVL10" i="5"/>
  <c r="AVM10" i="5"/>
  <c r="AVN10" i="5"/>
  <c r="AVO10" i="5"/>
  <c r="AVP10" i="5"/>
  <c r="AVQ10" i="5"/>
  <c r="AVR10" i="5"/>
  <c r="AVS10" i="5"/>
  <c r="AVT10" i="5"/>
  <c r="AVU10" i="5"/>
  <c r="AVV10" i="5"/>
  <c r="AVW10" i="5"/>
  <c r="AVX10" i="5"/>
  <c r="AVY10" i="5"/>
  <c r="AVZ10" i="5"/>
  <c r="AWA10" i="5"/>
  <c r="AWB10" i="5"/>
  <c r="AWC10" i="5"/>
  <c r="AWD10" i="5"/>
  <c r="AWE10" i="5"/>
  <c r="AWF10" i="5"/>
  <c r="AWG10" i="5"/>
  <c r="AWH10" i="5"/>
  <c r="AWI10" i="5"/>
  <c r="AWJ10" i="5"/>
  <c r="AWK10" i="5"/>
  <c r="AWL10" i="5"/>
  <c r="AWM10" i="5"/>
  <c r="AWN10" i="5"/>
  <c r="AWO10" i="5"/>
  <c r="AWP10" i="5"/>
  <c r="AWQ10" i="5"/>
  <c r="AWR10" i="5"/>
  <c r="AWS10" i="5"/>
  <c r="AWT10" i="5"/>
  <c r="AWU10" i="5"/>
  <c r="AWV10" i="5"/>
  <c r="AWW10" i="5"/>
  <c r="AWX10" i="5"/>
  <c r="AWY10" i="5"/>
  <c r="AWZ10" i="5"/>
  <c r="AXA10" i="5"/>
  <c r="AXB10" i="5"/>
  <c r="AXC10" i="5"/>
  <c r="AXD10" i="5"/>
  <c r="AXE10" i="5"/>
  <c r="AXF10" i="5"/>
  <c r="AXG10" i="5"/>
  <c r="AXH10" i="5"/>
  <c r="AXI10" i="5"/>
  <c r="AXJ10" i="5"/>
  <c r="AXK10" i="5"/>
  <c r="AXL10" i="5"/>
  <c r="AXM10" i="5"/>
  <c r="AXN10" i="5"/>
  <c r="AXO10" i="5"/>
  <c r="AXP10" i="5"/>
  <c r="AXQ10" i="5"/>
  <c r="AXR10" i="5"/>
  <c r="AXS10" i="5"/>
  <c r="AXT10" i="5"/>
  <c r="AXU10" i="5"/>
  <c r="AXV10" i="5"/>
  <c r="AXW10" i="5"/>
  <c r="AXX10" i="5"/>
  <c r="AXY10" i="5"/>
  <c r="AXZ10" i="5"/>
  <c r="AYA10" i="5"/>
  <c r="AYB10" i="5"/>
  <c r="AYC10" i="5"/>
  <c r="AYD10" i="5"/>
  <c r="AYE10" i="5"/>
  <c r="AYF10" i="5"/>
  <c r="AYG10" i="5"/>
  <c r="AYH10" i="5"/>
  <c r="AYI10" i="5"/>
  <c r="AYJ10" i="5"/>
  <c r="AYK10" i="5"/>
  <c r="AYL10" i="5"/>
  <c r="AYM10" i="5"/>
  <c r="AYN10" i="5"/>
  <c r="AYO10" i="5"/>
  <c r="AYP10" i="5"/>
  <c r="AYQ10" i="5"/>
  <c r="AYR10" i="5"/>
  <c r="AYS10" i="5"/>
  <c r="AYT10" i="5"/>
  <c r="AYU10" i="5"/>
  <c r="AYV10" i="5"/>
  <c r="AYW10" i="5"/>
  <c r="AYX10" i="5"/>
  <c r="AYY10" i="5"/>
  <c r="AYZ10" i="5"/>
  <c r="AZA10" i="5"/>
  <c r="AZB10" i="5"/>
  <c r="AZC10" i="5"/>
  <c r="AZD10" i="5"/>
  <c r="AZE10" i="5"/>
  <c r="AZF10" i="5"/>
  <c r="AZG10" i="5"/>
  <c r="AZH10" i="5"/>
  <c r="AZI10" i="5"/>
  <c r="AZJ10" i="5"/>
  <c r="AZK10" i="5"/>
  <c r="AZL10" i="5"/>
  <c r="AZM10" i="5"/>
  <c r="AZN10" i="5"/>
  <c r="AZO10" i="5"/>
  <c r="AZP10" i="5"/>
  <c r="AZQ10" i="5"/>
  <c r="AZR10" i="5"/>
  <c r="AZS10" i="5"/>
  <c r="AZT10" i="5"/>
  <c r="AZU10" i="5"/>
  <c r="AZV10" i="5"/>
  <c r="AZW10" i="5"/>
  <c r="AZX10" i="5"/>
  <c r="AZY10" i="5"/>
  <c r="AZZ10" i="5"/>
  <c r="BAA10" i="5"/>
  <c r="BAB10" i="5"/>
  <c r="BAC10" i="5"/>
  <c r="BAD10" i="5"/>
  <c r="BAE10" i="5"/>
  <c r="BAF10" i="5"/>
  <c r="BAG10" i="5"/>
  <c r="BAH10" i="5"/>
  <c r="BAI10" i="5"/>
  <c r="BAJ10" i="5"/>
  <c r="BAK10" i="5"/>
  <c r="BAL10" i="5"/>
  <c r="BAM10" i="5"/>
  <c r="BAN10" i="5"/>
  <c r="BAO10" i="5"/>
  <c r="BAP10" i="5"/>
  <c r="BAQ10" i="5"/>
  <c r="BAR10" i="5"/>
  <c r="BAS10" i="5"/>
  <c r="BAT10" i="5"/>
  <c r="BAU10" i="5"/>
  <c r="BAV10" i="5"/>
  <c r="BAW10" i="5"/>
  <c r="BAX10" i="5"/>
  <c r="BAY10" i="5"/>
  <c r="BAZ10" i="5"/>
  <c r="BBA10" i="5"/>
  <c r="BBB10" i="5"/>
  <c r="BBC10" i="5"/>
  <c r="BBD10" i="5"/>
  <c r="BBE10" i="5"/>
  <c r="BBF10" i="5"/>
  <c r="BBG10" i="5"/>
  <c r="BBH10" i="5"/>
  <c r="BBI10" i="5"/>
  <c r="BBJ10" i="5"/>
  <c r="BBK10" i="5"/>
  <c r="BBL10" i="5"/>
  <c r="BBM10" i="5"/>
  <c r="BBN10" i="5"/>
  <c r="BBO10" i="5"/>
  <c r="BBP10" i="5"/>
  <c r="BBQ10" i="5"/>
  <c r="BBR10" i="5"/>
  <c r="BBS10" i="5"/>
  <c r="BBT10" i="5"/>
  <c r="BBU10" i="5"/>
  <c r="BBV10" i="5"/>
  <c r="BBW10" i="5"/>
  <c r="BBX10" i="5"/>
  <c r="BBY10" i="5"/>
  <c r="BBZ10" i="5"/>
  <c r="BCA10" i="5"/>
  <c r="BCB10" i="5"/>
  <c r="BCC10" i="5"/>
  <c r="BCD10" i="5"/>
  <c r="BCE10" i="5"/>
  <c r="BCF10" i="5"/>
  <c r="BCG10" i="5"/>
  <c r="BCH10" i="5"/>
  <c r="BCI10" i="5"/>
  <c r="BCJ10" i="5"/>
  <c r="BCK10" i="5"/>
  <c r="BCL10" i="5"/>
  <c r="BCM10" i="5"/>
  <c r="BCN10" i="5"/>
  <c r="BCO10" i="5"/>
  <c r="BCP10" i="5"/>
  <c r="BCQ10" i="5"/>
  <c r="BCR10" i="5"/>
  <c r="BCS10" i="5"/>
  <c r="BCT10" i="5"/>
  <c r="BCU10" i="5"/>
  <c r="BCV10" i="5"/>
  <c r="BCW10" i="5"/>
  <c r="BCX10" i="5"/>
  <c r="BCY10" i="5"/>
  <c r="BCZ10" i="5"/>
  <c r="BDA10" i="5"/>
  <c r="BDB10" i="5"/>
  <c r="BDC10" i="5"/>
  <c r="BDD10" i="5"/>
  <c r="BDE10" i="5"/>
  <c r="BDF10" i="5"/>
  <c r="BDG10" i="5"/>
  <c r="BDH10" i="5"/>
  <c r="BDI10" i="5"/>
  <c r="BDJ10" i="5"/>
  <c r="BDK10" i="5"/>
  <c r="BDL10" i="5"/>
  <c r="BDM10" i="5"/>
  <c r="BDN10" i="5"/>
  <c r="BDO10" i="5"/>
  <c r="BDP10" i="5"/>
  <c r="BDQ10" i="5"/>
  <c r="BDR10" i="5"/>
  <c r="BDS10" i="5"/>
  <c r="BDT10" i="5"/>
  <c r="BDU10" i="5"/>
  <c r="BDV10" i="5"/>
  <c r="BDW10" i="5"/>
  <c r="BDX10" i="5"/>
  <c r="BDY10" i="5"/>
  <c r="BDZ10" i="5"/>
  <c r="BEA10" i="5"/>
  <c r="BEB10" i="5"/>
  <c r="BEC10" i="5"/>
  <c r="BED10" i="5"/>
  <c r="BEE10" i="5"/>
  <c r="BEF10" i="5"/>
  <c r="BEG10" i="5"/>
  <c r="BEH10" i="5"/>
  <c r="BEI10" i="5"/>
  <c r="BEJ10" i="5"/>
  <c r="BEK10" i="5"/>
  <c r="BEL10" i="5"/>
  <c r="BEM10" i="5"/>
  <c r="BEN10" i="5"/>
  <c r="BEO10" i="5"/>
  <c r="BEP10" i="5"/>
  <c r="BEQ10" i="5"/>
  <c r="BER10" i="5"/>
  <c r="BES10" i="5"/>
  <c r="BET10" i="5"/>
  <c r="BEU10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WN11" i="5"/>
  <c r="WO11" i="5"/>
  <c r="WP11" i="5"/>
  <c r="WQ11" i="5"/>
  <c r="WR11" i="5"/>
  <c r="WS11" i="5"/>
  <c r="WT11" i="5"/>
  <c r="WU11" i="5"/>
  <c r="WV11" i="5"/>
  <c r="WW11" i="5"/>
  <c r="WX11" i="5"/>
  <c r="WY11" i="5"/>
  <c r="WZ11" i="5"/>
  <c r="XA11" i="5"/>
  <c r="XB11" i="5"/>
  <c r="XC11" i="5"/>
  <c r="XD11" i="5"/>
  <c r="XE11" i="5"/>
  <c r="XF11" i="5"/>
  <c r="XG11" i="5"/>
  <c r="XH11" i="5"/>
  <c r="XI11" i="5"/>
  <c r="XJ11" i="5"/>
  <c r="XK11" i="5"/>
  <c r="XL11" i="5"/>
  <c r="XM11" i="5"/>
  <c r="XN11" i="5"/>
  <c r="XO11" i="5"/>
  <c r="XP11" i="5"/>
  <c r="XQ11" i="5"/>
  <c r="XR11" i="5"/>
  <c r="XS11" i="5"/>
  <c r="XT11" i="5"/>
  <c r="XU11" i="5"/>
  <c r="XV11" i="5"/>
  <c r="XW11" i="5"/>
  <c r="XX11" i="5"/>
  <c r="XY11" i="5"/>
  <c r="XZ11" i="5"/>
  <c r="YA11" i="5"/>
  <c r="YB11" i="5"/>
  <c r="YC11" i="5"/>
  <c r="YD11" i="5"/>
  <c r="YE11" i="5"/>
  <c r="YF11" i="5"/>
  <c r="YG11" i="5"/>
  <c r="YH11" i="5"/>
  <c r="YI11" i="5"/>
  <c r="YJ11" i="5"/>
  <c r="YK11" i="5"/>
  <c r="YL11" i="5"/>
  <c r="YM11" i="5"/>
  <c r="YN11" i="5"/>
  <c r="YO11" i="5"/>
  <c r="YP11" i="5"/>
  <c r="YQ11" i="5"/>
  <c r="YR11" i="5"/>
  <c r="YS11" i="5"/>
  <c r="YT11" i="5"/>
  <c r="YU11" i="5"/>
  <c r="YV11" i="5"/>
  <c r="YW11" i="5"/>
  <c r="YX11" i="5"/>
  <c r="YY11" i="5"/>
  <c r="YZ11" i="5"/>
  <c r="ZA11" i="5"/>
  <c r="ZB11" i="5"/>
  <c r="ZC11" i="5"/>
  <c r="ZD11" i="5"/>
  <c r="ZE11" i="5"/>
  <c r="ZF11" i="5"/>
  <c r="ZG11" i="5"/>
  <c r="ZH11" i="5"/>
  <c r="ZI11" i="5"/>
  <c r="ZJ11" i="5"/>
  <c r="ZK11" i="5"/>
  <c r="ZL11" i="5"/>
  <c r="ZM11" i="5"/>
  <c r="ZN11" i="5"/>
  <c r="ZO11" i="5"/>
  <c r="ZP11" i="5"/>
  <c r="ZQ11" i="5"/>
  <c r="ZR11" i="5"/>
  <c r="ZS11" i="5"/>
  <c r="ZT11" i="5"/>
  <c r="ZU11" i="5"/>
  <c r="ZV11" i="5"/>
  <c r="ZW11" i="5"/>
  <c r="ZX11" i="5"/>
  <c r="ZY11" i="5"/>
  <c r="ZZ11" i="5"/>
  <c r="AAA11" i="5"/>
  <c r="AAB11" i="5"/>
  <c r="AAC11" i="5"/>
  <c r="AAD11" i="5"/>
  <c r="AAE11" i="5"/>
  <c r="AAF11" i="5"/>
  <c r="AAG11" i="5"/>
  <c r="AAH11" i="5"/>
  <c r="AAI11" i="5"/>
  <c r="AAJ11" i="5"/>
  <c r="AAK11" i="5"/>
  <c r="AAL11" i="5"/>
  <c r="AAM11" i="5"/>
  <c r="AAN11" i="5"/>
  <c r="AAO11" i="5"/>
  <c r="AAP11" i="5"/>
  <c r="AAQ11" i="5"/>
  <c r="AAR11" i="5"/>
  <c r="AAS11" i="5"/>
  <c r="AAT11" i="5"/>
  <c r="AAU11" i="5"/>
  <c r="AAV11" i="5"/>
  <c r="AAW11" i="5"/>
  <c r="AAX11" i="5"/>
  <c r="AAY11" i="5"/>
  <c r="AAZ11" i="5"/>
  <c r="ABA11" i="5"/>
  <c r="ABB11" i="5"/>
  <c r="ABC11" i="5"/>
  <c r="ABD11" i="5"/>
  <c r="ABE11" i="5"/>
  <c r="ABF11" i="5"/>
  <c r="ABG11" i="5"/>
  <c r="ABH11" i="5"/>
  <c r="ABI11" i="5"/>
  <c r="ABJ11" i="5"/>
  <c r="ABK11" i="5"/>
  <c r="ABL11" i="5"/>
  <c r="ABM11" i="5"/>
  <c r="ABN11" i="5"/>
  <c r="ABO11" i="5"/>
  <c r="ABP11" i="5"/>
  <c r="ABQ11" i="5"/>
  <c r="ABR11" i="5"/>
  <c r="ABS11" i="5"/>
  <c r="ABT11" i="5"/>
  <c r="ABU11" i="5"/>
  <c r="ABV11" i="5"/>
  <c r="ABW11" i="5"/>
  <c r="ABX11" i="5"/>
  <c r="ABY11" i="5"/>
  <c r="ABZ11" i="5"/>
  <c r="ACA11" i="5"/>
  <c r="ACB11" i="5"/>
  <c r="ACC11" i="5"/>
  <c r="ACD11" i="5"/>
  <c r="ACE11" i="5"/>
  <c r="ACF11" i="5"/>
  <c r="ACG11" i="5"/>
  <c r="ACH11" i="5"/>
  <c r="ACI11" i="5"/>
  <c r="ACJ11" i="5"/>
  <c r="ACK11" i="5"/>
  <c r="ACL11" i="5"/>
  <c r="ACM11" i="5"/>
  <c r="ACN11" i="5"/>
  <c r="ACO11" i="5"/>
  <c r="ACP11" i="5"/>
  <c r="ACQ11" i="5"/>
  <c r="ACR11" i="5"/>
  <c r="ACS11" i="5"/>
  <c r="ACT11" i="5"/>
  <c r="ACU11" i="5"/>
  <c r="ACV11" i="5"/>
  <c r="ACW11" i="5"/>
  <c r="ACX11" i="5"/>
  <c r="ACY11" i="5"/>
  <c r="ACZ11" i="5"/>
  <c r="ADA11" i="5"/>
  <c r="ADB11" i="5"/>
  <c r="ADC11" i="5"/>
  <c r="ADD11" i="5"/>
  <c r="ADE11" i="5"/>
  <c r="ADF11" i="5"/>
  <c r="ADG11" i="5"/>
  <c r="ADH11" i="5"/>
  <c r="ADI11" i="5"/>
  <c r="ADJ11" i="5"/>
  <c r="ADK11" i="5"/>
  <c r="ADL11" i="5"/>
  <c r="ADM11" i="5"/>
  <c r="ADN11" i="5"/>
  <c r="ADO11" i="5"/>
  <c r="ADP11" i="5"/>
  <c r="ADQ11" i="5"/>
  <c r="ADR11" i="5"/>
  <c r="ADS11" i="5"/>
  <c r="ADT11" i="5"/>
  <c r="ADU11" i="5"/>
  <c r="ADV11" i="5"/>
  <c r="ADW11" i="5"/>
  <c r="ADX11" i="5"/>
  <c r="ADY11" i="5"/>
  <c r="ADZ11" i="5"/>
  <c r="AEA11" i="5"/>
  <c r="AEB11" i="5"/>
  <c r="AEC11" i="5"/>
  <c r="AED11" i="5"/>
  <c r="AEE11" i="5"/>
  <c r="AEF11" i="5"/>
  <c r="AEG11" i="5"/>
  <c r="AEH11" i="5"/>
  <c r="AEI11" i="5"/>
  <c r="AEJ11" i="5"/>
  <c r="AEK11" i="5"/>
  <c r="AEL11" i="5"/>
  <c r="AEM11" i="5"/>
  <c r="AEN11" i="5"/>
  <c r="AEO11" i="5"/>
  <c r="AEP11" i="5"/>
  <c r="AEQ11" i="5"/>
  <c r="AER11" i="5"/>
  <c r="AES11" i="5"/>
  <c r="AET11" i="5"/>
  <c r="AEU11" i="5"/>
  <c r="AEV11" i="5"/>
  <c r="AEW11" i="5"/>
  <c r="AEX11" i="5"/>
  <c r="AEY11" i="5"/>
  <c r="AEZ11" i="5"/>
  <c r="AFA11" i="5"/>
  <c r="AFB11" i="5"/>
  <c r="AFC11" i="5"/>
  <c r="AFD11" i="5"/>
  <c r="AFE11" i="5"/>
  <c r="AFF11" i="5"/>
  <c r="AFG11" i="5"/>
  <c r="AFH11" i="5"/>
  <c r="AFI11" i="5"/>
  <c r="AFJ11" i="5"/>
  <c r="AFK11" i="5"/>
  <c r="AFL11" i="5"/>
  <c r="AFM11" i="5"/>
  <c r="AFN11" i="5"/>
  <c r="AFO11" i="5"/>
  <c r="AFP11" i="5"/>
  <c r="AFQ11" i="5"/>
  <c r="AFR11" i="5"/>
  <c r="AFS11" i="5"/>
  <c r="AFT11" i="5"/>
  <c r="AFU11" i="5"/>
  <c r="AFV11" i="5"/>
  <c r="AFW11" i="5"/>
  <c r="AFX11" i="5"/>
  <c r="AFY11" i="5"/>
  <c r="AFZ11" i="5"/>
  <c r="AGA11" i="5"/>
  <c r="AGB11" i="5"/>
  <c r="AGC11" i="5"/>
  <c r="AGD11" i="5"/>
  <c r="AGE11" i="5"/>
  <c r="AGF11" i="5"/>
  <c r="AGG11" i="5"/>
  <c r="AGH11" i="5"/>
  <c r="AGI11" i="5"/>
  <c r="AGJ11" i="5"/>
  <c r="AGK11" i="5"/>
  <c r="AGL11" i="5"/>
  <c r="AGM11" i="5"/>
  <c r="AGN11" i="5"/>
  <c r="AGO11" i="5"/>
  <c r="AGP11" i="5"/>
  <c r="AGQ11" i="5"/>
  <c r="AGR11" i="5"/>
  <c r="AGS11" i="5"/>
  <c r="AGT11" i="5"/>
  <c r="AGU11" i="5"/>
  <c r="AGV11" i="5"/>
  <c r="AGW11" i="5"/>
  <c r="AGX11" i="5"/>
  <c r="AGY11" i="5"/>
  <c r="AGZ11" i="5"/>
  <c r="AHA11" i="5"/>
  <c r="AHB11" i="5"/>
  <c r="AHC11" i="5"/>
  <c r="AHD11" i="5"/>
  <c r="AHE11" i="5"/>
  <c r="AHF11" i="5"/>
  <c r="AHG11" i="5"/>
  <c r="AHH11" i="5"/>
  <c r="AHI11" i="5"/>
  <c r="AHJ11" i="5"/>
  <c r="AHK11" i="5"/>
  <c r="AHL11" i="5"/>
  <c r="AHM11" i="5"/>
  <c r="AHN11" i="5"/>
  <c r="AHO11" i="5"/>
  <c r="AHP11" i="5"/>
  <c r="AHQ11" i="5"/>
  <c r="AHR11" i="5"/>
  <c r="AHS11" i="5"/>
  <c r="AHT11" i="5"/>
  <c r="AHU11" i="5"/>
  <c r="AHV11" i="5"/>
  <c r="AHW11" i="5"/>
  <c r="AHX11" i="5"/>
  <c r="AHY11" i="5"/>
  <c r="AHZ11" i="5"/>
  <c r="AIA11" i="5"/>
  <c r="AIB11" i="5"/>
  <c r="AIC11" i="5"/>
  <c r="AID11" i="5"/>
  <c r="AIE11" i="5"/>
  <c r="AIF11" i="5"/>
  <c r="AIG11" i="5"/>
  <c r="AIH11" i="5"/>
  <c r="AII11" i="5"/>
  <c r="AIJ11" i="5"/>
  <c r="AIK11" i="5"/>
  <c r="AIL11" i="5"/>
  <c r="AIM11" i="5"/>
  <c r="AIN11" i="5"/>
  <c r="AIO11" i="5"/>
  <c r="AIP11" i="5"/>
  <c r="AIQ11" i="5"/>
  <c r="AIR11" i="5"/>
  <c r="AIS11" i="5"/>
  <c r="AIT11" i="5"/>
  <c r="AIU11" i="5"/>
  <c r="AIV11" i="5"/>
  <c r="AIW11" i="5"/>
  <c r="AIX11" i="5"/>
  <c r="AIY11" i="5"/>
  <c r="AIZ11" i="5"/>
  <c r="AJA11" i="5"/>
  <c r="AJB11" i="5"/>
  <c r="AJC11" i="5"/>
  <c r="AJD11" i="5"/>
  <c r="AJE11" i="5"/>
  <c r="AJF11" i="5"/>
  <c r="AJG11" i="5"/>
  <c r="AJH11" i="5"/>
  <c r="AJI11" i="5"/>
  <c r="AJJ11" i="5"/>
  <c r="AJK11" i="5"/>
  <c r="AJL11" i="5"/>
  <c r="AJM11" i="5"/>
  <c r="AJN11" i="5"/>
  <c r="AJO11" i="5"/>
  <c r="AJP11" i="5"/>
  <c r="AJQ11" i="5"/>
  <c r="AJR11" i="5"/>
  <c r="AJS11" i="5"/>
  <c r="AJT11" i="5"/>
  <c r="AJU11" i="5"/>
  <c r="AJV11" i="5"/>
  <c r="AJW11" i="5"/>
  <c r="AJX11" i="5"/>
  <c r="AJY11" i="5"/>
  <c r="AJZ11" i="5"/>
  <c r="AKA11" i="5"/>
  <c r="AKB11" i="5"/>
  <c r="AKC11" i="5"/>
  <c r="AKD11" i="5"/>
  <c r="AKE11" i="5"/>
  <c r="AKF11" i="5"/>
  <c r="AKG11" i="5"/>
  <c r="AKH11" i="5"/>
  <c r="AKI11" i="5"/>
  <c r="AKJ11" i="5"/>
  <c r="AKK11" i="5"/>
  <c r="AKL11" i="5"/>
  <c r="AKM11" i="5"/>
  <c r="AKN11" i="5"/>
  <c r="AKO11" i="5"/>
  <c r="AKP11" i="5"/>
  <c r="AKQ11" i="5"/>
  <c r="AKR11" i="5"/>
  <c r="AKS11" i="5"/>
  <c r="AKT11" i="5"/>
  <c r="AKU11" i="5"/>
  <c r="AKV11" i="5"/>
  <c r="AKW11" i="5"/>
  <c r="AKX11" i="5"/>
  <c r="AKY11" i="5"/>
  <c r="AKZ11" i="5"/>
  <c r="ALA11" i="5"/>
  <c r="ALB11" i="5"/>
  <c r="ALC11" i="5"/>
  <c r="ALD11" i="5"/>
  <c r="ALE11" i="5"/>
  <c r="ALF11" i="5"/>
  <c r="ALG11" i="5"/>
  <c r="ALH11" i="5"/>
  <c r="ALI11" i="5"/>
  <c r="ALJ11" i="5"/>
  <c r="ALK11" i="5"/>
  <c r="ALL11" i="5"/>
  <c r="ALM11" i="5"/>
  <c r="ALN11" i="5"/>
  <c r="ALO11" i="5"/>
  <c r="ALP11" i="5"/>
  <c r="ALQ11" i="5"/>
  <c r="ALR11" i="5"/>
  <c r="ALS11" i="5"/>
  <c r="ALT11" i="5"/>
  <c r="ALU11" i="5"/>
  <c r="ALV11" i="5"/>
  <c r="ALW11" i="5"/>
  <c r="ALX11" i="5"/>
  <c r="ALY11" i="5"/>
  <c r="ALZ11" i="5"/>
  <c r="AMA11" i="5"/>
  <c r="AMB11" i="5"/>
  <c r="AMC11" i="5"/>
  <c r="AMD11" i="5"/>
  <c r="AME11" i="5"/>
  <c r="AMF11" i="5"/>
  <c r="AMG11" i="5"/>
  <c r="AMH11" i="5"/>
  <c r="AMI11" i="5"/>
  <c r="AMJ11" i="5"/>
  <c r="AMK11" i="5"/>
  <c r="AML11" i="5"/>
  <c r="AMM11" i="5"/>
  <c r="AMN11" i="5"/>
  <c r="AMO11" i="5"/>
  <c r="AMP11" i="5"/>
  <c r="AMQ11" i="5"/>
  <c r="AMR11" i="5"/>
  <c r="AMS11" i="5"/>
  <c r="AMT11" i="5"/>
  <c r="AMU11" i="5"/>
  <c r="AMV11" i="5"/>
  <c r="AMW11" i="5"/>
  <c r="AMX11" i="5"/>
  <c r="AMY11" i="5"/>
  <c r="AMZ11" i="5"/>
  <c r="ANA11" i="5"/>
  <c r="ANB11" i="5"/>
  <c r="ANC11" i="5"/>
  <c r="AND11" i="5"/>
  <c r="ANE11" i="5"/>
  <c r="ANF11" i="5"/>
  <c r="ANG11" i="5"/>
  <c r="ANH11" i="5"/>
  <c r="ANI11" i="5"/>
  <c r="ANJ11" i="5"/>
  <c r="ANK11" i="5"/>
  <c r="ANL11" i="5"/>
  <c r="ANM11" i="5"/>
  <c r="ANN11" i="5"/>
  <c r="ANO11" i="5"/>
  <c r="ANP11" i="5"/>
  <c r="ANQ11" i="5"/>
  <c r="ANR11" i="5"/>
  <c r="ANS11" i="5"/>
  <c r="ANT11" i="5"/>
  <c r="ANU11" i="5"/>
  <c r="ANV11" i="5"/>
  <c r="ANW11" i="5"/>
  <c r="ANX11" i="5"/>
  <c r="ANY11" i="5"/>
  <c r="ANZ11" i="5"/>
  <c r="AOA11" i="5"/>
  <c r="AOB11" i="5"/>
  <c r="AOC11" i="5"/>
  <c r="AOD11" i="5"/>
  <c r="AOE11" i="5"/>
  <c r="AOF11" i="5"/>
  <c r="AOG11" i="5"/>
  <c r="AOH11" i="5"/>
  <c r="AOI11" i="5"/>
  <c r="AOJ11" i="5"/>
  <c r="AOK11" i="5"/>
  <c r="AOL11" i="5"/>
  <c r="AOM11" i="5"/>
  <c r="AON11" i="5"/>
  <c r="AOO11" i="5"/>
  <c r="AOP11" i="5"/>
  <c r="AOQ11" i="5"/>
  <c r="AOR11" i="5"/>
  <c r="AOS11" i="5"/>
  <c r="AOT11" i="5"/>
  <c r="AOU11" i="5"/>
  <c r="AOV11" i="5"/>
  <c r="AOW11" i="5"/>
  <c r="AOX11" i="5"/>
  <c r="AOY11" i="5"/>
  <c r="AOZ11" i="5"/>
  <c r="APA11" i="5"/>
  <c r="APB11" i="5"/>
  <c r="APC11" i="5"/>
  <c r="APD11" i="5"/>
  <c r="APE11" i="5"/>
  <c r="APF11" i="5"/>
  <c r="APG11" i="5"/>
  <c r="APH11" i="5"/>
  <c r="API11" i="5"/>
  <c r="APJ11" i="5"/>
  <c r="APK11" i="5"/>
  <c r="APL11" i="5"/>
  <c r="APM11" i="5"/>
  <c r="APN11" i="5"/>
  <c r="APO11" i="5"/>
  <c r="APP11" i="5"/>
  <c r="APQ11" i="5"/>
  <c r="APR11" i="5"/>
  <c r="APS11" i="5"/>
  <c r="APT11" i="5"/>
  <c r="APU11" i="5"/>
  <c r="APV11" i="5"/>
  <c r="APW11" i="5"/>
  <c r="APX11" i="5"/>
  <c r="APY11" i="5"/>
  <c r="APZ11" i="5"/>
  <c r="AQA11" i="5"/>
  <c r="AQB11" i="5"/>
  <c r="AQC11" i="5"/>
  <c r="AQD11" i="5"/>
  <c r="AQE11" i="5"/>
  <c r="AQF11" i="5"/>
  <c r="AQG11" i="5"/>
  <c r="AQH11" i="5"/>
  <c r="AQI11" i="5"/>
  <c r="AQJ11" i="5"/>
  <c r="AQK11" i="5"/>
  <c r="AQL11" i="5"/>
  <c r="AQM11" i="5"/>
  <c r="AQN11" i="5"/>
  <c r="AQO11" i="5"/>
  <c r="AQP11" i="5"/>
  <c r="AQQ11" i="5"/>
  <c r="AQR11" i="5"/>
  <c r="AQS11" i="5"/>
  <c r="AQT11" i="5"/>
  <c r="AQU11" i="5"/>
  <c r="AQV11" i="5"/>
  <c r="AQW11" i="5"/>
  <c r="AQX11" i="5"/>
  <c r="AQY11" i="5"/>
  <c r="AQZ11" i="5"/>
  <c r="ARA11" i="5"/>
  <c r="ARB11" i="5"/>
  <c r="ARC11" i="5"/>
  <c r="ARD11" i="5"/>
  <c r="ARE11" i="5"/>
  <c r="ARF11" i="5"/>
  <c r="ARG11" i="5"/>
  <c r="ARH11" i="5"/>
  <c r="ARI11" i="5"/>
  <c r="ARJ11" i="5"/>
  <c r="ARK11" i="5"/>
  <c r="ARL11" i="5"/>
  <c r="ARM11" i="5"/>
  <c r="ARN11" i="5"/>
  <c r="ARO11" i="5"/>
  <c r="ARP11" i="5"/>
  <c r="ARQ11" i="5"/>
  <c r="ARR11" i="5"/>
  <c r="ARS11" i="5"/>
  <c r="ART11" i="5"/>
  <c r="ARU11" i="5"/>
  <c r="ARV11" i="5"/>
  <c r="ARW11" i="5"/>
  <c r="ARX11" i="5"/>
  <c r="ARY11" i="5"/>
  <c r="ARZ11" i="5"/>
  <c r="ASA11" i="5"/>
  <c r="ASB11" i="5"/>
  <c r="ASC11" i="5"/>
  <c r="ASD11" i="5"/>
  <c r="ASE11" i="5"/>
  <c r="ASF11" i="5"/>
  <c r="ASG11" i="5"/>
  <c r="ASH11" i="5"/>
  <c r="ASI11" i="5"/>
  <c r="ASJ11" i="5"/>
  <c r="ASK11" i="5"/>
  <c r="ASL11" i="5"/>
  <c r="ASM11" i="5"/>
  <c r="ASN11" i="5"/>
  <c r="ASO11" i="5"/>
  <c r="ASP11" i="5"/>
  <c r="ASQ11" i="5"/>
  <c r="ASR11" i="5"/>
  <c r="ASS11" i="5"/>
  <c r="AST11" i="5"/>
  <c r="ASU11" i="5"/>
  <c r="ASV11" i="5"/>
  <c r="ASW11" i="5"/>
  <c r="ASX11" i="5"/>
  <c r="ASY11" i="5"/>
  <c r="ASZ11" i="5"/>
  <c r="ATA11" i="5"/>
  <c r="ATB11" i="5"/>
  <c r="ATC11" i="5"/>
  <c r="ATD11" i="5"/>
  <c r="ATE11" i="5"/>
  <c r="ATF11" i="5"/>
  <c r="ATG11" i="5"/>
  <c r="ATH11" i="5"/>
  <c r="ATI11" i="5"/>
  <c r="ATJ11" i="5"/>
  <c r="ATK11" i="5"/>
  <c r="ATL11" i="5"/>
  <c r="ATM11" i="5"/>
  <c r="ATN11" i="5"/>
  <c r="ATO11" i="5"/>
  <c r="ATP11" i="5"/>
  <c r="ATQ11" i="5"/>
  <c r="ATR11" i="5"/>
  <c r="ATS11" i="5"/>
  <c r="ATT11" i="5"/>
  <c r="ATU11" i="5"/>
  <c r="ATV11" i="5"/>
  <c r="ATW11" i="5"/>
  <c r="ATX11" i="5"/>
  <c r="ATY11" i="5"/>
  <c r="ATZ11" i="5"/>
  <c r="AUA11" i="5"/>
  <c r="AUB11" i="5"/>
  <c r="AUC11" i="5"/>
  <c r="AUD11" i="5"/>
  <c r="AUE11" i="5"/>
  <c r="AUF11" i="5"/>
  <c r="AUG11" i="5"/>
  <c r="AUH11" i="5"/>
  <c r="AUI11" i="5"/>
  <c r="AUJ11" i="5"/>
  <c r="AUK11" i="5"/>
  <c r="AUL11" i="5"/>
  <c r="AUM11" i="5"/>
  <c r="AUN11" i="5"/>
  <c r="AUO11" i="5"/>
  <c r="AUP11" i="5"/>
  <c r="AUQ11" i="5"/>
  <c r="AUR11" i="5"/>
  <c r="AUS11" i="5"/>
  <c r="AUT11" i="5"/>
  <c r="AUU11" i="5"/>
  <c r="AUV11" i="5"/>
  <c r="AUW11" i="5"/>
  <c r="AUX11" i="5"/>
  <c r="AUY11" i="5"/>
  <c r="AUZ11" i="5"/>
  <c r="AVA11" i="5"/>
  <c r="AVB11" i="5"/>
  <c r="AVC11" i="5"/>
  <c r="AVD11" i="5"/>
  <c r="AVE11" i="5"/>
  <c r="AVF11" i="5"/>
  <c r="AVG11" i="5"/>
  <c r="AVH11" i="5"/>
  <c r="AVI11" i="5"/>
  <c r="AVJ11" i="5"/>
  <c r="AVK11" i="5"/>
  <c r="AVL11" i="5"/>
  <c r="AVM11" i="5"/>
  <c r="AVN11" i="5"/>
  <c r="AVO11" i="5"/>
  <c r="AVP11" i="5"/>
  <c r="AVQ11" i="5"/>
  <c r="AVR11" i="5"/>
  <c r="AVS11" i="5"/>
  <c r="AVT11" i="5"/>
  <c r="AVU11" i="5"/>
  <c r="AVV11" i="5"/>
  <c r="AVW11" i="5"/>
  <c r="AVX11" i="5"/>
  <c r="AVY11" i="5"/>
  <c r="AVZ11" i="5"/>
  <c r="AWA11" i="5"/>
  <c r="AWB11" i="5"/>
  <c r="AWC11" i="5"/>
  <c r="AWD11" i="5"/>
  <c r="AWE11" i="5"/>
  <c r="AWF11" i="5"/>
  <c r="AWG11" i="5"/>
  <c r="AWH11" i="5"/>
  <c r="AWI11" i="5"/>
  <c r="AWJ11" i="5"/>
  <c r="AWK11" i="5"/>
  <c r="AWL11" i="5"/>
  <c r="AWM11" i="5"/>
  <c r="AWN11" i="5"/>
  <c r="AWO11" i="5"/>
  <c r="AWP11" i="5"/>
  <c r="AWQ11" i="5"/>
  <c r="AWR11" i="5"/>
  <c r="AWS11" i="5"/>
  <c r="AWT11" i="5"/>
  <c r="AWU11" i="5"/>
  <c r="AWV11" i="5"/>
  <c r="AWW11" i="5"/>
  <c r="AWX11" i="5"/>
  <c r="AWY11" i="5"/>
  <c r="AWZ11" i="5"/>
  <c r="AXA11" i="5"/>
  <c r="AXB11" i="5"/>
  <c r="AXC11" i="5"/>
  <c r="AXD11" i="5"/>
  <c r="AXE11" i="5"/>
  <c r="AXF11" i="5"/>
  <c r="AXG11" i="5"/>
  <c r="AXH11" i="5"/>
  <c r="AXI11" i="5"/>
  <c r="AXJ11" i="5"/>
  <c r="AXK11" i="5"/>
  <c r="AXL11" i="5"/>
  <c r="AXM11" i="5"/>
  <c r="AXN11" i="5"/>
  <c r="AXO11" i="5"/>
  <c r="AXP11" i="5"/>
  <c r="AXQ11" i="5"/>
  <c r="AXR11" i="5"/>
  <c r="AXS11" i="5"/>
  <c r="AXT11" i="5"/>
  <c r="AXU11" i="5"/>
  <c r="AXV11" i="5"/>
  <c r="AXW11" i="5"/>
  <c r="AXX11" i="5"/>
  <c r="AXY11" i="5"/>
  <c r="AXZ11" i="5"/>
  <c r="AYA11" i="5"/>
  <c r="AYB11" i="5"/>
  <c r="AYC11" i="5"/>
  <c r="AYD11" i="5"/>
  <c r="AYE11" i="5"/>
  <c r="AYF11" i="5"/>
  <c r="AYG11" i="5"/>
  <c r="AYH11" i="5"/>
  <c r="AYI11" i="5"/>
  <c r="AYJ11" i="5"/>
  <c r="AYK11" i="5"/>
  <c r="AYL11" i="5"/>
  <c r="AYM11" i="5"/>
  <c r="AYN11" i="5"/>
  <c r="AYO11" i="5"/>
  <c r="AYP11" i="5"/>
  <c r="AYQ11" i="5"/>
  <c r="AYR11" i="5"/>
  <c r="AYS11" i="5"/>
  <c r="AYT11" i="5"/>
  <c r="AYU11" i="5"/>
  <c r="AYV11" i="5"/>
  <c r="AYW11" i="5"/>
  <c r="AYX11" i="5"/>
  <c r="AYY11" i="5"/>
  <c r="AYZ11" i="5"/>
  <c r="AZA11" i="5"/>
  <c r="AZB11" i="5"/>
  <c r="AZC11" i="5"/>
  <c r="AZD11" i="5"/>
  <c r="AZE11" i="5"/>
  <c r="AZF11" i="5"/>
  <c r="AZG11" i="5"/>
  <c r="AZH11" i="5"/>
  <c r="AZI11" i="5"/>
  <c r="AZJ11" i="5"/>
  <c r="AZK11" i="5"/>
  <c r="AZL11" i="5"/>
  <c r="AZM11" i="5"/>
  <c r="AZN11" i="5"/>
  <c r="AZO11" i="5"/>
  <c r="AZP11" i="5"/>
  <c r="AZQ11" i="5"/>
  <c r="AZR11" i="5"/>
  <c r="AZS11" i="5"/>
  <c r="AZT11" i="5"/>
  <c r="AZU11" i="5"/>
  <c r="AZV11" i="5"/>
  <c r="AZW11" i="5"/>
  <c r="AZX11" i="5"/>
  <c r="AZY11" i="5"/>
  <c r="AZZ11" i="5"/>
  <c r="BAA11" i="5"/>
  <c r="BAB11" i="5"/>
  <c r="BAC11" i="5"/>
  <c r="BAD11" i="5"/>
  <c r="BAE11" i="5"/>
  <c r="BAF11" i="5"/>
  <c r="BAG11" i="5"/>
  <c r="BAH11" i="5"/>
  <c r="BAI11" i="5"/>
  <c r="BAJ11" i="5"/>
  <c r="BAK11" i="5"/>
  <c r="BAL11" i="5"/>
  <c r="BAM11" i="5"/>
  <c r="BAN11" i="5"/>
  <c r="BAO11" i="5"/>
  <c r="BAP11" i="5"/>
  <c r="BAQ11" i="5"/>
  <c r="BAR11" i="5"/>
  <c r="BAS11" i="5"/>
  <c r="BAT11" i="5"/>
  <c r="BAU11" i="5"/>
  <c r="BAV11" i="5"/>
  <c r="BAW11" i="5"/>
  <c r="BAX11" i="5"/>
  <c r="BAY11" i="5"/>
  <c r="BAZ11" i="5"/>
  <c r="BBA11" i="5"/>
  <c r="BBB11" i="5"/>
  <c r="BBC11" i="5"/>
  <c r="BBD11" i="5"/>
  <c r="BBE11" i="5"/>
  <c r="BBF11" i="5"/>
  <c r="BBG11" i="5"/>
  <c r="BBH11" i="5"/>
  <c r="BBI11" i="5"/>
  <c r="BBJ11" i="5"/>
  <c r="BBK11" i="5"/>
  <c r="BBL11" i="5"/>
  <c r="BBM11" i="5"/>
  <c r="BBN11" i="5"/>
  <c r="BBO11" i="5"/>
  <c r="BBP11" i="5"/>
  <c r="BBQ11" i="5"/>
  <c r="BBR11" i="5"/>
  <c r="BBS11" i="5"/>
  <c r="BBT11" i="5"/>
  <c r="BBU11" i="5"/>
  <c r="BBV11" i="5"/>
  <c r="BBW11" i="5"/>
  <c r="BBX11" i="5"/>
  <c r="BBY11" i="5"/>
  <c r="BBZ11" i="5"/>
  <c r="BCA11" i="5"/>
  <c r="BCB11" i="5"/>
  <c r="BCC11" i="5"/>
  <c r="BCD11" i="5"/>
  <c r="BCE11" i="5"/>
  <c r="BCF11" i="5"/>
  <c r="BCG11" i="5"/>
  <c r="BCH11" i="5"/>
  <c r="BCI11" i="5"/>
  <c r="BCJ11" i="5"/>
  <c r="BCK11" i="5"/>
  <c r="BCL11" i="5"/>
  <c r="BCM11" i="5"/>
  <c r="BCN11" i="5"/>
  <c r="BCO11" i="5"/>
  <c r="BCP11" i="5"/>
  <c r="BCQ11" i="5"/>
  <c r="BCR11" i="5"/>
  <c r="BCS11" i="5"/>
  <c r="BCT11" i="5"/>
  <c r="BCU11" i="5"/>
  <c r="BCV11" i="5"/>
  <c r="BCW11" i="5"/>
  <c r="BCX11" i="5"/>
  <c r="BCY11" i="5"/>
  <c r="BCZ11" i="5"/>
  <c r="BDA11" i="5"/>
  <c r="BDB11" i="5"/>
  <c r="BDC11" i="5"/>
  <c r="BDD11" i="5"/>
  <c r="BDE11" i="5"/>
  <c r="BDF11" i="5"/>
  <c r="BDG11" i="5"/>
  <c r="BDH11" i="5"/>
  <c r="BDI11" i="5"/>
  <c r="BDJ11" i="5"/>
  <c r="BDK11" i="5"/>
  <c r="BDL11" i="5"/>
  <c r="BDM11" i="5"/>
  <c r="BDN11" i="5"/>
  <c r="BDO11" i="5"/>
  <c r="BDP11" i="5"/>
  <c r="BDQ11" i="5"/>
  <c r="BDR11" i="5"/>
  <c r="BDS11" i="5"/>
  <c r="BDT11" i="5"/>
  <c r="BDU11" i="5"/>
  <c r="BDV11" i="5"/>
  <c r="BDW11" i="5"/>
  <c r="BDX11" i="5"/>
  <c r="BDY11" i="5"/>
  <c r="BDZ11" i="5"/>
  <c r="BEA11" i="5"/>
  <c r="BEB11" i="5"/>
  <c r="BEC11" i="5"/>
  <c r="BED11" i="5"/>
  <c r="BEE11" i="5"/>
  <c r="BEF11" i="5"/>
  <c r="BEG11" i="5"/>
  <c r="BEH11" i="5"/>
  <c r="BEI11" i="5"/>
  <c r="BEJ11" i="5"/>
  <c r="BEK11" i="5"/>
  <c r="BEL11" i="5"/>
  <c r="BEM11" i="5"/>
  <c r="BEN11" i="5"/>
  <c r="BEO11" i="5"/>
  <c r="BEP11" i="5"/>
  <c r="BEQ11" i="5"/>
  <c r="BER11" i="5"/>
  <c r="BES11" i="5"/>
  <c r="BET11" i="5"/>
  <c r="BEU11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WN12" i="5"/>
  <c r="WO12" i="5"/>
  <c r="WP12" i="5"/>
  <c r="WQ12" i="5"/>
  <c r="WR12" i="5"/>
  <c r="WS12" i="5"/>
  <c r="WT12" i="5"/>
  <c r="WU12" i="5"/>
  <c r="WV12" i="5"/>
  <c r="WW12" i="5"/>
  <c r="WX12" i="5"/>
  <c r="WY12" i="5"/>
  <c r="WZ12" i="5"/>
  <c r="XA12" i="5"/>
  <c r="XB12" i="5"/>
  <c r="XC12" i="5"/>
  <c r="XD12" i="5"/>
  <c r="XE12" i="5"/>
  <c r="XF12" i="5"/>
  <c r="XG12" i="5"/>
  <c r="XH12" i="5"/>
  <c r="XI12" i="5"/>
  <c r="XJ12" i="5"/>
  <c r="XK12" i="5"/>
  <c r="XL12" i="5"/>
  <c r="XM12" i="5"/>
  <c r="XN12" i="5"/>
  <c r="XO12" i="5"/>
  <c r="XP12" i="5"/>
  <c r="XQ12" i="5"/>
  <c r="XR12" i="5"/>
  <c r="XS12" i="5"/>
  <c r="XT12" i="5"/>
  <c r="XU12" i="5"/>
  <c r="XV12" i="5"/>
  <c r="XW12" i="5"/>
  <c r="XX12" i="5"/>
  <c r="XY12" i="5"/>
  <c r="XZ12" i="5"/>
  <c r="YA12" i="5"/>
  <c r="YB12" i="5"/>
  <c r="YC12" i="5"/>
  <c r="YD12" i="5"/>
  <c r="YE12" i="5"/>
  <c r="YF12" i="5"/>
  <c r="YG12" i="5"/>
  <c r="YH12" i="5"/>
  <c r="YI12" i="5"/>
  <c r="YJ12" i="5"/>
  <c r="YK12" i="5"/>
  <c r="YL12" i="5"/>
  <c r="YM12" i="5"/>
  <c r="YN12" i="5"/>
  <c r="YO12" i="5"/>
  <c r="YP12" i="5"/>
  <c r="YQ12" i="5"/>
  <c r="YR12" i="5"/>
  <c r="YS12" i="5"/>
  <c r="YT12" i="5"/>
  <c r="YU12" i="5"/>
  <c r="YV12" i="5"/>
  <c r="YW12" i="5"/>
  <c r="YX12" i="5"/>
  <c r="YY12" i="5"/>
  <c r="YZ12" i="5"/>
  <c r="ZA12" i="5"/>
  <c r="ZB12" i="5"/>
  <c r="ZC12" i="5"/>
  <c r="ZD12" i="5"/>
  <c r="ZE12" i="5"/>
  <c r="ZF12" i="5"/>
  <c r="ZG12" i="5"/>
  <c r="ZH12" i="5"/>
  <c r="ZI12" i="5"/>
  <c r="ZJ12" i="5"/>
  <c r="ZK12" i="5"/>
  <c r="ZL12" i="5"/>
  <c r="ZM12" i="5"/>
  <c r="ZN12" i="5"/>
  <c r="ZO12" i="5"/>
  <c r="ZP12" i="5"/>
  <c r="ZQ12" i="5"/>
  <c r="ZR12" i="5"/>
  <c r="ZS12" i="5"/>
  <c r="ZT12" i="5"/>
  <c r="ZU12" i="5"/>
  <c r="ZV12" i="5"/>
  <c r="ZW12" i="5"/>
  <c r="ZX12" i="5"/>
  <c r="ZY12" i="5"/>
  <c r="ZZ12" i="5"/>
  <c r="AAA12" i="5"/>
  <c r="AAB12" i="5"/>
  <c r="AAC12" i="5"/>
  <c r="AAD12" i="5"/>
  <c r="AAE12" i="5"/>
  <c r="AAF12" i="5"/>
  <c r="AAG12" i="5"/>
  <c r="AAH12" i="5"/>
  <c r="AAI12" i="5"/>
  <c r="AAJ12" i="5"/>
  <c r="AAK12" i="5"/>
  <c r="AAL12" i="5"/>
  <c r="AAM12" i="5"/>
  <c r="AAN12" i="5"/>
  <c r="AAO12" i="5"/>
  <c r="AAP12" i="5"/>
  <c r="AAQ12" i="5"/>
  <c r="AAR12" i="5"/>
  <c r="AAS12" i="5"/>
  <c r="AAT12" i="5"/>
  <c r="AAU12" i="5"/>
  <c r="AAV12" i="5"/>
  <c r="AAW12" i="5"/>
  <c r="AAX12" i="5"/>
  <c r="AAY12" i="5"/>
  <c r="AAZ12" i="5"/>
  <c r="ABA12" i="5"/>
  <c r="ABB12" i="5"/>
  <c r="ABC12" i="5"/>
  <c r="ABD12" i="5"/>
  <c r="ABE12" i="5"/>
  <c r="ABF12" i="5"/>
  <c r="ABG12" i="5"/>
  <c r="ABH12" i="5"/>
  <c r="ABI12" i="5"/>
  <c r="ABJ12" i="5"/>
  <c r="ABK12" i="5"/>
  <c r="ABL12" i="5"/>
  <c r="ABM12" i="5"/>
  <c r="ABN12" i="5"/>
  <c r="ABO12" i="5"/>
  <c r="ABP12" i="5"/>
  <c r="ABQ12" i="5"/>
  <c r="ABR12" i="5"/>
  <c r="ABS12" i="5"/>
  <c r="ABT12" i="5"/>
  <c r="ABU12" i="5"/>
  <c r="ABV12" i="5"/>
  <c r="ABW12" i="5"/>
  <c r="ABX12" i="5"/>
  <c r="ABY12" i="5"/>
  <c r="ABZ12" i="5"/>
  <c r="ACA12" i="5"/>
  <c r="ACB12" i="5"/>
  <c r="ACC12" i="5"/>
  <c r="ACD12" i="5"/>
  <c r="ACE12" i="5"/>
  <c r="ACF12" i="5"/>
  <c r="ACG12" i="5"/>
  <c r="ACH12" i="5"/>
  <c r="ACI12" i="5"/>
  <c r="ACJ12" i="5"/>
  <c r="ACK12" i="5"/>
  <c r="ACL12" i="5"/>
  <c r="ACM12" i="5"/>
  <c r="ACN12" i="5"/>
  <c r="ACO12" i="5"/>
  <c r="ACP12" i="5"/>
  <c r="ACQ12" i="5"/>
  <c r="ACR12" i="5"/>
  <c r="ACS12" i="5"/>
  <c r="ACT12" i="5"/>
  <c r="ACU12" i="5"/>
  <c r="ACV12" i="5"/>
  <c r="ACW12" i="5"/>
  <c r="ACX12" i="5"/>
  <c r="ACY12" i="5"/>
  <c r="ACZ12" i="5"/>
  <c r="ADA12" i="5"/>
  <c r="ADB12" i="5"/>
  <c r="ADC12" i="5"/>
  <c r="ADD12" i="5"/>
  <c r="ADE12" i="5"/>
  <c r="ADF12" i="5"/>
  <c r="ADG12" i="5"/>
  <c r="ADH12" i="5"/>
  <c r="ADI12" i="5"/>
  <c r="ADJ12" i="5"/>
  <c r="ADK12" i="5"/>
  <c r="ADL12" i="5"/>
  <c r="ADM12" i="5"/>
  <c r="ADN12" i="5"/>
  <c r="ADO12" i="5"/>
  <c r="ADP12" i="5"/>
  <c r="ADQ12" i="5"/>
  <c r="ADR12" i="5"/>
  <c r="ADS12" i="5"/>
  <c r="ADT12" i="5"/>
  <c r="ADU12" i="5"/>
  <c r="ADV12" i="5"/>
  <c r="ADW12" i="5"/>
  <c r="ADX12" i="5"/>
  <c r="ADY12" i="5"/>
  <c r="ADZ12" i="5"/>
  <c r="AEA12" i="5"/>
  <c r="AEB12" i="5"/>
  <c r="AEC12" i="5"/>
  <c r="AED12" i="5"/>
  <c r="AEE12" i="5"/>
  <c r="AEF12" i="5"/>
  <c r="AEG12" i="5"/>
  <c r="AEH12" i="5"/>
  <c r="AEI12" i="5"/>
  <c r="AEJ12" i="5"/>
  <c r="AEK12" i="5"/>
  <c r="AEL12" i="5"/>
  <c r="AEM12" i="5"/>
  <c r="AEN12" i="5"/>
  <c r="AEO12" i="5"/>
  <c r="AEP12" i="5"/>
  <c r="AEQ12" i="5"/>
  <c r="AER12" i="5"/>
  <c r="AES12" i="5"/>
  <c r="AET12" i="5"/>
  <c r="AEU12" i="5"/>
  <c r="AEV12" i="5"/>
  <c r="AEW12" i="5"/>
  <c r="AEX12" i="5"/>
  <c r="AEY12" i="5"/>
  <c r="AEZ12" i="5"/>
  <c r="AFA12" i="5"/>
  <c r="AFB12" i="5"/>
  <c r="AFC12" i="5"/>
  <c r="AFD12" i="5"/>
  <c r="AFE12" i="5"/>
  <c r="AFF12" i="5"/>
  <c r="AFG12" i="5"/>
  <c r="AFH12" i="5"/>
  <c r="AFI12" i="5"/>
  <c r="AFJ12" i="5"/>
  <c r="AFK12" i="5"/>
  <c r="AFL12" i="5"/>
  <c r="AFM12" i="5"/>
  <c r="AFN12" i="5"/>
  <c r="AFO12" i="5"/>
  <c r="AFP12" i="5"/>
  <c r="AFQ12" i="5"/>
  <c r="AFR12" i="5"/>
  <c r="AFS12" i="5"/>
  <c r="AFT12" i="5"/>
  <c r="AFU12" i="5"/>
  <c r="AFV12" i="5"/>
  <c r="AFW12" i="5"/>
  <c r="AFX12" i="5"/>
  <c r="AFY12" i="5"/>
  <c r="AFZ12" i="5"/>
  <c r="AGA12" i="5"/>
  <c r="AGB12" i="5"/>
  <c r="AGC12" i="5"/>
  <c r="AGD12" i="5"/>
  <c r="AGE12" i="5"/>
  <c r="AGF12" i="5"/>
  <c r="AGG12" i="5"/>
  <c r="AGH12" i="5"/>
  <c r="AGI12" i="5"/>
  <c r="AGJ12" i="5"/>
  <c r="AGK12" i="5"/>
  <c r="AGL12" i="5"/>
  <c r="AGM12" i="5"/>
  <c r="AGN12" i="5"/>
  <c r="AGO12" i="5"/>
  <c r="AGP12" i="5"/>
  <c r="AGQ12" i="5"/>
  <c r="AGR12" i="5"/>
  <c r="AGS12" i="5"/>
  <c r="AGT12" i="5"/>
  <c r="AGU12" i="5"/>
  <c r="AGV12" i="5"/>
  <c r="AGW12" i="5"/>
  <c r="AGX12" i="5"/>
  <c r="AGY12" i="5"/>
  <c r="AGZ12" i="5"/>
  <c r="AHA12" i="5"/>
  <c r="AHB12" i="5"/>
  <c r="AHC12" i="5"/>
  <c r="AHD12" i="5"/>
  <c r="AHE12" i="5"/>
  <c r="AHF12" i="5"/>
  <c r="AHG12" i="5"/>
  <c r="AHH12" i="5"/>
  <c r="AHI12" i="5"/>
  <c r="AHJ12" i="5"/>
  <c r="AHK12" i="5"/>
  <c r="AHL12" i="5"/>
  <c r="AHM12" i="5"/>
  <c r="AHN12" i="5"/>
  <c r="AHO12" i="5"/>
  <c r="AHP12" i="5"/>
  <c r="AHQ12" i="5"/>
  <c r="AHR12" i="5"/>
  <c r="AHS12" i="5"/>
  <c r="AHT12" i="5"/>
  <c r="AHU12" i="5"/>
  <c r="AHV12" i="5"/>
  <c r="AHW12" i="5"/>
  <c r="AHX12" i="5"/>
  <c r="AHY12" i="5"/>
  <c r="AHZ12" i="5"/>
  <c r="AIA12" i="5"/>
  <c r="AIB12" i="5"/>
  <c r="AIC12" i="5"/>
  <c r="AID12" i="5"/>
  <c r="AIE12" i="5"/>
  <c r="AIF12" i="5"/>
  <c r="AIG12" i="5"/>
  <c r="AIH12" i="5"/>
  <c r="AII12" i="5"/>
  <c r="AIJ12" i="5"/>
  <c r="AIK12" i="5"/>
  <c r="AIL12" i="5"/>
  <c r="AIM12" i="5"/>
  <c r="AIN12" i="5"/>
  <c r="AIO12" i="5"/>
  <c r="AIP12" i="5"/>
  <c r="AIQ12" i="5"/>
  <c r="AIR12" i="5"/>
  <c r="AIS12" i="5"/>
  <c r="AIT12" i="5"/>
  <c r="AIU12" i="5"/>
  <c r="AIV12" i="5"/>
  <c r="AIW12" i="5"/>
  <c r="AIX12" i="5"/>
  <c r="AIY12" i="5"/>
  <c r="AIZ12" i="5"/>
  <c r="AJA12" i="5"/>
  <c r="AJB12" i="5"/>
  <c r="AJC12" i="5"/>
  <c r="AJD12" i="5"/>
  <c r="AJE12" i="5"/>
  <c r="AJF12" i="5"/>
  <c r="AJG12" i="5"/>
  <c r="AJH12" i="5"/>
  <c r="AJI12" i="5"/>
  <c r="AJJ12" i="5"/>
  <c r="AJK12" i="5"/>
  <c r="AJL12" i="5"/>
  <c r="AJM12" i="5"/>
  <c r="AJN12" i="5"/>
  <c r="AJO12" i="5"/>
  <c r="AJP12" i="5"/>
  <c r="AJQ12" i="5"/>
  <c r="AJR12" i="5"/>
  <c r="AJS12" i="5"/>
  <c r="AJT12" i="5"/>
  <c r="AJU12" i="5"/>
  <c r="AJV12" i="5"/>
  <c r="AJW12" i="5"/>
  <c r="AJX12" i="5"/>
  <c r="AJY12" i="5"/>
  <c r="AJZ12" i="5"/>
  <c r="AKA12" i="5"/>
  <c r="AKB12" i="5"/>
  <c r="AKC12" i="5"/>
  <c r="AKD12" i="5"/>
  <c r="AKE12" i="5"/>
  <c r="AKF12" i="5"/>
  <c r="AKG12" i="5"/>
  <c r="AKH12" i="5"/>
  <c r="AKI12" i="5"/>
  <c r="AKJ12" i="5"/>
  <c r="AKK12" i="5"/>
  <c r="AKL12" i="5"/>
  <c r="AKM12" i="5"/>
  <c r="AKN12" i="5"/>
  <c r="AKO12" i="5"/>
  <c r="AKP12" i="5"/>
  <c r="AKQ12" i="5"/>
  <c r="AKR12" i="5"/>
  <c r="AKS12" i="5"/>
  <c r="AKT12" i="5"/>
  <c r="AKU12" i="5"/>
  <c r="AKV12" i="5"/>
  <c r="AKW12" i="5"/>
  <c r="AKX12" i="5"/>
  <c r="AKY12" i="5"/>
  <c r="AKZ12" i="5"/>
  <c r="ALA12" i="5"/>
  <c r="ALB12" i="5"/>
  <c r="ALC12" i="5"/>
  <c r="ALD12" i="5"/>
  <c r="ALE12" i="5"/>
  <c r="ALF12" i="5"/>
  <c r="ALG12" i="5"/>
  <c r="ALH12" i="5"/>
  <c r="ALI12" i="5"/>
  <c r="ALJ12" i="5"/>
  <c r="ALK12" i="5"/>
  <c r="ALL12" i="5"/>
  <c r="ALM12" i="5"/>
  <c r="ALN12" i="5"/>
  <c r="ALO12" i="5"/>
  <c r="ALP12" i="5"/>
  <c r="ALQ12" i="5"/>
  <c r="ALR12" i="5"/>
  <c r="ALS12" i="5"/>
  <c r="ALT12" i="5"/>
  <c r="ALU12" i="5"/>
  <c r="ALV12" i="5"/>
  <c r="ALW12" i="5"/>
  <c r="ALX12" i="5"/>
  <c r="ALY12" i="5"/>
  <c r="ALZ12" i="5"/>
  <c r="AMA12" i="5"/>
  <c r="AMB12" i="5"/>
  <c r="AMC12" i="5"/>
  <c r="AMD12" i="5"/>
  <c r="AME12" i="5"/>
  <c r="AMF12" i="5"/>
  <c r="AMG12" i="5"/>
  <c r="AMH12" i="5"/>
  <c r="AMI12" i="5"/>
  <c r="AMJ12" i="5"/>
  <c r="AMK12" i="5"/>
  <c r="AML12" i="5"/>
  <c r="AMM12" i="5"/>
  <c r="AMN12" i="5"/>
  <c r="AMO12" i="5"/>
  <c r="AMP12" i="5"/>
  <c r="AMQ12" i="5"/>
  <c r="AMR12" i="5"/>
  <c r="AMS12" i="5"/>
  <c r="AMT12" i="5"/>
  <c r="AMU12" i="5"/>
  <c r="AMV12" i="5"/>
  <c r="AMW12" i="5"/>
  <c r="AMX12" i="5"/>
  <c r="AMY12" i="5"/>
  <c r="AMZ12" i="5"/>
  <c r="ANA12" i="5"/>
  <c r="ANB12" i="5"/>
  <c r="ANC12" i="5"/>
  <c r="AND12" i="5"/>
  <c r="ANE12" i="5"/>
  <c r="ANF12" i="5"/>
  <c r="ANG12" i="5"/>
  <c r="ANH12" i="5"/>
  <c r="ANI12" i="5"/>
  <c r="ANJ12" i="5"/>
  <c r="ANK12" i="5"/>
  <c r="ANL12" i="5"/>
  <c r="ANM12" i="5"/>
  <c r="ANN12" i="5"/>
  <c r="ANO12" i="5"/>
  <c r="ANP12" i="5"/>
  <c r="ANQ12" i="5"/>
  <c r="ANR12" i="5"/>
  <c r="ANS12" i="5"/>
  <c r="ANT12" i="5"/>
  <c r="ANU12" i="5"/>
  <c r="ANV12" i="5"/>
  <c r="ANW12" i="5"/>
  <c r="ANX12" i="5"/>
  <c r="ANY12" i="5"/>
  <c r="ANZ12" i="5"/>
  <c r="AOA12" i="5"/>
  <c r="AOB12" i="5"/>
  <c r="AOC12" i="5"/>
  <c r="AOD12" i="5"/>
  <c r="AOE12" i="5"/>
  <c r="AOF12" i="5"/>
  <c r="AOG12" i="5"/>
  <c r="AOH12" i="5"/>
  <c r="AOI12" i="5"/>
  <c r="AOJ12" i="5"/>
  <c r="AOK12" i="5"/>
  <c r="AOL12" i="5"/>
  <c r="AOM12" i="5"/>
  <c r="AON12" i="5"/>
  <c r="AOO12" i="5"/>
  <c r="AOP12" i="5"/>
  <c r="AOQ12" i="5"/>
  <c r="AOR12" i="5"/>
  <c r="AOS12" i="5"/>
  <c r="AOT12" i="5"/>
  <c r="AOU12" i="5"/>
  <c r="AOV12" i="5"/>
  <c r="AOW12" i="5"/>
  <c r="AOX12" i="5"/>
  <c r="AOY12" i="5"/>
  <c r="AOZ12" i="5"/>
  <c r="APA12" i="5"/>
  <c r="APB12" i="5"/>
  <c r="APC12" i="5"/>
  <c r="APD12" i="5"/>
  <c r="APE12" i="5"/>
  <c r="APF12" i="5"/>
  <c r="APG12" i="5"/>
  <c r="APH12" i="5"/>
  <c r="API12" i="5"/>
  <c r="APJ12" i="5"/>
  <c r="APK12" i="5"/>
  <c r="APL12" i="5"/>
  <c r="APM12" i="5"/>
  <c r="APN12" i="5"/>
  <c r="APO12" i="5"/>
  <c r="APP12" i="5"/>
  <c r="APQ12" i="5"/>
  <c r="APR12" i="5"/>
  <c r="APS12" i="5"/>
  <c r="APT12" i="5"/>
  <c r="APU12" i="5"/>
  <c r="APV12" i="5"/>
  <c r="APW12" i="5"/>
  <c r="APX12" i="5"/>
  <c r="APY12" i="5"/>
  <c r="APZ12" i="5"/>
  <c r="AQA12" i="5"/>
  <c r="AQB12" i="5"/>
  <c r="AQC12" i="5"/>
  <c r="AQD12" i="5"/>
  <c r="AQE12" i="5"/>
  <c r="AQF12" i="5"/>
  <c r="AQG12" i="5"/>
  <c r="AQH12" i="5"/>
  <c r="AQI12" i="5"/>
  <c r="AQJ12" i="5"/>
  <c r="AQK12" i="5"/>
  <c r="AQL12" i="5"/>
  <c r="AQM12" i="5"/>
  <c r="AQN12" i="5"/>
  <c r="AQO12" i="5"/>
  <c r="AQP12" i="5"/>
  <c r="AQQ12" i="5"/>
  <c r="AQR12" i="5"/>
  <c r="AQS12" i="5"/>
  <c r="AQT12" i="5"/>
  <c r="AQU12" i="5"/>
  <c r="AQV12" i="5"/>
  <c r="AQW12" i="5"/>
  <c r="AQX12" i="5"/>
  <c r="AQY12" i="5"/>
  <c r="AQZ12" i="5"/>
  <c r="ARA12" i="5"/>
  <c r="ARB12" i="5"/>
  <c r="ARC12" i="5"/>
  <c r="ARD12" i="5"/>
  <c r="ARE12" i="5"/>
  <c r="ARF12" i="5"/>
  <c r="ARG12" i="5"/>
  <c r="ARH12" i="5"/>
  <c r="ARI12" i="5"/>
  <c r="ARJ12" i="5"/>
  <c r="ARK12" i="5"/>
  <c r="ARL12" i="5"/>
  <c r="ARM12" i="5"/>
  <c r="ARN12" i="5"/>
  <c r="ARO12" i="5"/>
  <c r="ARP12" i="5"/>
  <c r="ARQ12" i="5"/>
  <c r="ARR12" i="5"/>
  <c r="ARS12" i="5"/>
  <c r="ART12" i="5"/>
  <c r="ARU12" i="5"/>
  <c r="ARV12" i="5"/>
  <c r="ARW12" i="5"/>
  <c r="ARX12" i="5"/>
  <c r="ARY12" i="5"/>
  <c r="ARZ12" i="5"/>
  <c r="ASA12" i="5"/>
  <c r="ASB12" i="5"/>
  <c r="ASC12" i="5"/>
  <c r="ASD12" i="5"/>
  <c r="ASE12" i="5"/>
  <c r="ASF12" i="5"/>
  <c r="ASG12" i="5"/>
  <c r="ASH12" i="5"/>
  <c r="ASI12" i="5"/>
  <c r="ASJ12" i="5"/>
  <c r="ASK12" i="5"/>
  <c r="ASL12" i="5"/>
  <c r="ASM12" i="5"/>
  <c r="ASN12" i="5"/>
  <c r="ASO12" i="5"/>
  <c r="ASP12" i="5"/>
  <c r="ASQ12" i="5"/>
  <c r="ASR12" i="5"/>
  <c r="ASS12" i="5"/>
  <c r="AST12" i="5"/>
  <c r="ASU12" i="5"/>
  <c r="ASV12" i="5"/>
  <c r="ASW12" i="5"/>
  <c r="ASX12" i="5"/>
  <c r="ASY12" i="5"/>
  <c r="ASZ12" i="5"/>
  <c r="ATA12" i="5"/>
  <c r="ATB12" i="5"/>
  <c r="ATC12" i="5"/>
  <c r="ATD12" i="5"/>
  <c r="ATE12" i="5"/>
  <c r="ATF12" i="5"/>
  <c r="ATG12" i="5"/>
  <c r="ATH12" i="5"/>
  <c r="ATI12" i="5"/>
  <c r="ATJ12" i="5"/>
  <c r="ATK12" i="5"/>
  <c r="ATL12" i="5"/>
  <c r="ATM12" i="5"/>
  <c r="ATN12" i="5"/>
  <c r="ATO12" i="5"/>
  <c r="ATP12" i="5"/>
  <c r="ATQ12" i="5"/>
  <c r="ATR12" i="5"/>
  <c r="ATS12" i="5"/>
  <c r="ATT12" i="5"/>
  <c r="ATU12" i="5"/>
  <c r="ATV12" i="5"/>
  <c r="ATW12" i="5"/>
  <c r="ATX12" i="5"/>
  <c r="ATY12" i="5"/>
  <c r="ATZ12" i="5"/>
  <c r="AUA12" i="5"/>
  <c r="AUB12" i="5"/>
  <c r="AUC12" i="5"/>
  <c r="AUD12" i="5"/>
  <c r="AUE12" i="5"/>
  <c r="AUF12" i="5"/>
  <c r="AUG12" i="5"/>
  <c r="AUH12" i="5"/>
  <c r="AUI12" i="5"/>
  <c r="AUJ12" i="5"/>
  <c r="AUK12" i="5"/>
  <c r="AUL12" i="5"/>
  <c r="AUM12" i="5"/>
  <c r="AUN12" i="5"/>
  <c r="AUO12" i="5"/>
  <c r="AUP12" i="5"/>
  <c r="AUQ12" i="5"/>
  <c r="AUR12" i="5"/>
  <c r="AUS12" i="5"/>
  <c r="AUT12" i="5"/>
  <c r="AUU12" i="5"/>
  <c r="AUV12" i="5"/>
  <c r="AUW12" i="5"/>
  <c r="AUX12" i="5"/>
  <c r="AUY12" i="5"/>
  <c r="AUZ12" i="5"/>
  <c r="AVA12" i="5"/>
  <c r="AVB12" i="5"/>
  <c r="AVC12" i="5"/>
  <c r="AVD12" i="5"/>
  <c r="AVE12" i="5"/>
  <c r="AVF12" i="5"/>
  <c r="AVG12" i="5"/>
  <c r="AVH12" i="5"/>
  <c r="AVI12" i="5"/>
  <c r="AVJ12" i="5"/>
  <c r="AVK12" i="5"/>
  <c r="AVL12" i="5"/>
  <c r="AVM12" i="5"/>
  <c r="AVN12" i="5"/>
  <c r="AVO12" i="5"/>
  <c r="AVP12" i="5"/>
  <c r="AVQ12" i="5"/>
  <c r="AVR12" i="5"/>
  <c r="AVS12" i="5"/>
  <c r="AVT12" i="5"/>
  <c r="AVU12" i="5"/>
  <c r="AVV12" i="5"/>
  <c r="AVW12" i="5"/>
  <c r="AVX12" i="5"/>
  <c r="AVY12" i="5"/>
  <c r="AVZ12" i="5"/>
  <c r="AWA12" i="5"/>
  <c r="AWB12" i="5"/>
  <c r="AWC12" i="5"/>
  <c r="AWD12" i="5"/>
  <c r="AWE12" i="5"/>
  <c r="AWF12" i="5"/>
  <c r="AWG12" i="5"/>
  <c r="AWH12" i="5"/>
  <c r="AWI12" i="5"/>
  <c r="AWJ12" i="5"/>
  <c r="AWK12" i="5"/>
  <c r="AWL12" i="5"/>
  <c r="AWM12" i="5"/>
  <c r="AWN12" i="5"/>
  <c r="AWO12" i="5"/>
  <c r="AWP12" i="5"/>
  <c r="AWQ12" i="5"/>
  <c r="AWR12" i="5"/>
  <c r="AWS12" i="5"/>
  <c r="AWT12" i="5"/>
  <c r="AWU12" i="5"/>
  <c r="AWV12" i="5"/>
  <c r="AWW12" i="5"/>
  <c r="AWX12" i="5"/>
  <c r="AWY12" i="5"/>
  <c r="AWZ12" i="5"/>
  <c r="AXA12" i="5"/>
  <c r="AXB12" i="5"/>
  <c r="AXC12" i="5"/>
  <c r="AXD12" i="5"/>
  <c r="AXE12" i="5"/>
  <c r="AXF12" i="5"/>
  <c r="AXG12" i="5"/>
  <c r="AXH12" i="5"/>
  <c r="AXI12" i="5"/>
  <c r="AXJ12" i="5"/>
  <c r="AXK12" i="5"/>
  <c r="AXL12" i="5"/>
  <c r="AXM12" i="5"/>
  <c r="AXN12" i="5"/>
  <c r="AXO12" i="5"/>
  <c r="AXP12" i="5"/>
  <c r="AXQ12" i="5"/>
  <c r="AXR12" i="5"/>
  <c r="AXS12" i="5"/>
  <c r="AXT12" i="5"/>
  <c r="AXU12" i="5"/>
  <c r="AXV12" i="5"/>
  <c r="AXW12" i="5"/>
  <c r="AXX12" i="5"/>
  <c r="AXY12" i="5"/>
  <c r="AXZ12" i="5"/>
  <c r="AYA12" i="5"/>
  <c r="AYB12" i="5"/>
  <c r="AYC12" i="5"/>
  <c r="AYD12" i="5"/>
  <c r="AYE12" i="5"/>
  <c r="AYF12" i="5"/>
  <c r="AYG12" i="5"/>
  <c r="AYH12" i="5"/>
  <c r="AYI12" i="5"/>
  <c r="AYJ12" i="5"/>
  <c r="AYK12" i="5"/>
  <c r="AYL12" i="5"/>
  <c r="AYM12" i="5"/>
  <c r="AYN12" i="5"/>
  <c r="AYO12" i="5"/>
  <c r="AYP12" i="5"/>
  <c r="AYQ12" i="5"/>
  <c r="AYR12" i="5"/>
  <c r="AYS12" i="5"/>
  <c r="AYT12" i="5"/>
  <c r="AYU12" i="5"/>
  <c r="AYV12" i="5"/>
  <c r="AYW12" i="5"/>
  <c r="AYX12" i="5"/>
  <c r="AYY12" i="5"/>
  <c r="AYZ12" i="5"/>
  <c r="AZA12" i="5"/>
  <c r="AZB12" i="5"/>
  <c r="AZC12" i="5"/>
  <c r="AZD12" i="5"/>
  <c r="AZE12" i="5"/>
  <c r="AZF12" i="5"/>
  <c r="AZG12" i="5"/>
  <c r="AZH12" i="5"/>
  <c r="AZI12" i="5"/>
  <c r="AZJ12" i="5"/>
  <c r="AZK12" i="5"/>
  <c r="AZL12" i="5"/>
  <c r="AZM12" i="5"/>
  <c r="AZN12" i="5"/>
  <c r="AZO12" i="5"/>
  <c r="AZP12" i="5"/>
  <c r="AZQ12" i="5"/>
  <c r="AZR12" i="5"/>
  <c r="AZS12" i="5"/>
  <c r="AZT12" i="5"/>
  <c r="AZU12" i="5"/>
  <c r="AZV12" i="5"/>
  <c r="AZW12" i="5"/>
  <c r="AZX12" i="5"/>
  <c r="AZY12" i="5"/>
  <c r="AZZ12" i="5"/>
  <c r="BAA12" i="5"/>
  <c r="BAB12" i="5"/>
  <c r="BAC12" i="5"/>
  <c r="BAD12" i="5"/>
  <c r="BAE12" i="5"/>
  <c r="BAF12" i="5"/>
  <c r="BAG12" i="5"/>
  <c r="BAH12" i="5"/>
  <c r="BAI12" i="5"/>
  <c r="BAJ12" i="5"/>
  <c r="BAK12" i="5"/>
  <c r="BAL12" i="5"/>
  <c r="BAM12" i="5"/>
  <c r="BAN12" i="5"/>
  <c r="BAO12" i="5"/>
  <c r="BAP12" i="5"/>
  <c r="BAQ12" i="5"/>
  <c r="BAR12" i="5"/>
  <c r="BAS12" i="5"/>
  <c r="BAT12" i="5"/>
  <c r="BAU12" i="5"/>
  <c r="BAV12" i="5"/>
  <c r="BAW12" i="5"/>
  <c r="BAX12" i="5"/>
  <c r="BAY12" i="5"/>
  <c r="BAZ12" i="5"/>
  <c r="BBA12" i="5"/>
  <c r="BBB12" i="5"/>
  <c r="BBC12" i="5"/>
  <c r="BBD12" i="5"/>
  <c r="BBE12" i="5"/>
  <c r="BBF12" i="5"/>
  <c r="BBG12" i="5"/>
  <c r="BBH12" i="5"/>
  <c r="BBI12" i="5"/>
  <c r="BBJ12" i="5"/>
  <c r="BBK12" i="5"/>
  <c r="BBL12" i="5"/>
  <c r="BBM12" i="5"/>
  <c r="BBN12" i="5"/>
  <c r="BBO12" i="5"/>
  <c r="BBP12" i="5"/>
  <c r="BBQ12" i="5"/>
  <c r="BBR12" i="5"/>
  <c r="BBS12" i="5"/>
  <c r="BBT12" i="5"/>
  <c r="BBU12" i="5"/>
  <c r="BBV12" i="5"/>
  <c r="BBW12" i="5"/>
  <c r="BBX12" i="5"/>
  <c r="BBY12" i="5"/>
  <c r="BBZ12" i="5"/>
  <c r="BCA12" i="5"/>
  <c r="BCB12" i="5"/>
  <c r="BCC12" i="5"/>
  <c r="BCD12" i="5"/>
  <c r="BCE12" i="5"/>
  <c r="BCF12" i="5"/>
  <c r="BCG12" i="5"/>
  <c r="BCH12" i="5"/>
  <c r="BCI12" i="5"/>
  <c r="BCJ12" i="5"/>
  <c r="BCK12" i="5"/>
  <c r="BCL12" i="5"/>
  <c r="BCM12" i="5"/>
  <c r="BCN12" i="5"/>
  <c r="BCO12" i="5"/>
  <c r="BCP12" i="5"/>
  <c r="BCQ12" i="5"/>
  <c r="BCR12" i="5"/>
  <c r="BCS12" i="5"/>
  <c r="BCT12" i="5"/>
  <c r="BCU12" i="5"/>
  <c r="BCV12" i="5"/>
  <c r="BCW12" i="5"/>
  <c r="BCX12" i="5"/>
  <c r="BCY12" i="5"/>
  <c r="BCZ12" i="5"/>
  <c r="BDA12" i="5"/>
  <c r="BDB12" i="5"/>
  <c r="BDC12" i="5"/>
  <c r="BDD12" i="5"/>
  <c r="BDE12" i="5"/>
  <c r="BDF12" i="5"/>
  <c r="BDG12" i="5"/>
  <c r="BDH12" i="5"/>
  <c r="BDI12" i="5"/>
  <c r="BDJ12" i="5"/>
  <c r="BDK12" i="5"/>
  <c r="BDL12" i="5"/>
  <c r="BDM12" i="5"/>
  <c r="BDN12" i="5"/>
  <c r="BDO12" i="5"/>
  <c r="BDP12" i="5"/>
  <c r="BDQ12" i="5"/>
  <c r="BDR12" i="5"/>
  <c r="BDS12" i="5"/>
  <c r="BDT12" i="5"/>
  <c r="BDU12" i="5"/>
  <c r="BDV12" i="5"/>
  <c r="BDW12" i="5"/>
  <c r="BDX12" i="5"/>
  <c r="BDY12" i="5"/>
  <c r="BDZ12" i="5"/>
  <c r="BEA12" i="5"/>
  <c r="BEB12" i="5"/>
  <c r="BEC12" i="5"/>
  <c r="BED12" i="5"/>
  <c r="BEE12" i="5"/>
  <c r="BEF12" i="5"/>
  <c r="BEG12" i="5"/>
  <c r="BEH12" i="5"/>
  <c r="BEI12" i="5"/>
  <c r="BEJ12" i="5"/>
  <c r="BEK12" i="5"/>
  <c r="BEL12" i="5"/>
  <c r="BEM12" i="5"/>
  <c r="BEN12" i="5"/>
  <c r="BEO12" i="5"/>
  <c r="BEP12" i="5"/>
  <c r="BEQ12" i="5"/>
  <c r="BER12" i="5"/>
  <c r="BES12" i="5"/>
  <c r="BET12" i="5"/>
  <c r="BEU12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WN13" i="5"/>
  <c r="WO13" i="5"/>
  <c r="WP13" i="5"/>
  <c r="WQ13" i="5"/>
  <c r="WR13" i="5"/>
  <c r="WS13" i="5"/>
  <c r="WT13" i="5"/>
  <c r="WU13" i="5"/>
  <c r="WV13" i="5"/>
  <c r="WW13" i="5"/>
  <c r="WX13" i="5"/>
  <c r="WY13" i="5"/>
  <c r="WZ13" i="5"/>
  <c r="XA13" i="5"/>
  <c r="XB13" i="5"/>
  <c r="XC13" i="5"/>
  <c r="XD13" i="5"/>
  <c r="XE13" i="5"/>
  <c r="XF13" i="5"/>
  <c r="XG13" i="5"/>
  <c r="XH13" i="5"/>
  <c r="XI13" i="5"/>
  <c r="XJ13" i="5"/>
  <c r="XK13" i="5"/>
  <c r="XL13" i="5"/>
  <c r="XM13" i="5"/>
  <c r="XN13" i="5"/>
  <c r="XO13" i="5"/>
  <c r="XP13" i="5"/>
  <c r="XQ13" i="5"/>
  <c r="XR13" i="5"/>
  <c r="XS13" i="5"/>
  <c r="XT13" i="5"/>
  <c r="XU13" i="5"/>
  <c r="XV13" i="5"/>
  <c r="XW13" i="5"/>
  <c r="XX13" i="5"/>
  <c r="XY13" i="5"/>
  <c r="XZ13" i="5"/>
  <c r="YA13" i="5"/>
  <c r="YB13" i="5"/>
  <c r="YC13" i="5"/>
  <c r="YD13" i="5"/>
  <c r="YE13" i="5"/>
  <c r="YF13" i="5"/>
  <c r="YG13" i="5"/>
  <c r="YH13" i="5"/>
  <c r="YI13" i="5"/>
  <c r="YJ13" i="5"/>
  <c r="YK13" i="5"/>
  <c r="YL13" i="5"/>
  <c r="YM13" i="5"/>
  <c r="YN13" i="5"/>
  <c r="YO13" i="5"/>
  <c r="YP13" i="5"/>
  <c r="YQ13" i="5"/>
  <c r="YR13" i="5"/>
  <c r="YS13" i="5"/>
  <c r="YT13" i="5"/>
  <c r="YU13" i="5"/>
  <c r="YV13" i="5"/>
  <c r="YW13" i="5"/>
  <c r="YX13" i="5"/>
  <c r="YY13" i="5"/>
  <c r="YZ13" i="5"/>
  <c r="ZA13" i="5"/>
  <c r="ZB13" i="5"/>
  <c r="ZC13" i="5"/>
  <c r="ZD13" i="5"/>
  <c r="ZE13" i="5"/>
  <c r="ZF13" i="5"/>
  <c r="ZG13" i="5"/>
  <c r="ZH13" i="5"/>
  <c r="ZI13" i="5"/>
  <c r="ZJ13" i="5"/>
  <c r="ZK13" i="5"/>
  <c r="ZL13" i="5"/>
  <c r="ZM13" i="5"/>
  <c r="ZN13" i="5"/>
  <c r="ZO13" i="5"/>
  <c r="ZP13" i="5"/>
  <c r="ZQ13" i="5"/>
  <c r="ZR13" i="5"/>
  <c r="ZS13" i="5"/>
  <c r="ZT13" i="5"/>
  <c r="ZU13" i="5"/>
  <c r="ZV13" i="5"/>
  <c r="ZW13" i="5"/>
  <c r="ZX13" i="5"/>
  <c r="ZY13" i="5"/>
  <c r="ZZ13" i="5"/>
  <c r="AAA13" i="5"/>
  <c r="AAB13" i="5"/>
  <c r="AAC13" i="5"/>
  <c r="AAD13" i="5"/>
  <c r="AAE13" i="5"/>
  <c r="AAF13" i="5"/>
  <c r="AAG13" i="5"/>
  <c r="AAH13" i="5"/>
  <c r="AAI13" i="5"/>
  <c r="AAJ13" i="5"/>
  <c r="AAK13" i="5"/>
  <c r="AAL13" i="5"/>
  <c r="AAM13" i="5"/>
  <c r="AAN13" i="5"/>
  <c r="AAO13" i="5"/>
  <c r="AAP13" i="5"/>
  <c r="AAQ13" i="5"/>
  <c r="AAR13" i="5"/>
  <c r="AAS13" i="5"/>
  <c r="AAT13" i="5"/>
  <c r="AAU13" i="5"/>
  <c r="AAV13" i="5"/>
  <c r="AAW13" i="5"/>
  <c r="AAX13" i="5"/>
  <c r="AAY13" i="5"/>
  <c r="AAZ13" i="5"/>
  <c r="ABA13" i="5"/>
  <c r="ABB13" i="5"/>
  <c r="ABC13" i="5"/>
  <c r="ABD13" i="5"/>
  <c r="ABE13" i="5"/>
  <c r="ABF13" i="5"/>
  <c r="ABG13" i="5"/>
  <c r="ABH13" i="5"/>
  <c r="ABI13" i="5"/>
  <c r="ABJ13" i="5"/>
  <c r="ABK13" i="5"/>
  <c r="ABL13" i="5"/>
  <c r="ABM13" i="5"/>
  <c r="ABN13" i="5"/>
  <c r="ABO13" i="5"/>
  <c r="ABP13" i="5"/>
  <c r="ABQ13" i="5"/>
  <c r="ABR13" i="5"/>
  <c r="ABS13" i="5"/>
  <c r="ABT13" i="5"/>
  <c r="ABU13" i="5"/>
  <c r="ABV13" i="5"/>
  <c r="ABW13" i="5"/>
  <c r="ABX13" i="5"/>
  <c r="ABY13" i="5"/>
  <c r="ABZ13" i="5"/>
  <c r="ACA13" i="5"/>
  <c r="ACB13" i="5"/>
  <c r="ACC13" i="5"/>
  <c r="ACD13" i="5"/>
  <c r="ACE13" i="5"/>
  <c r="ACF13" i="5"/>
  <c r="ACG13" i="5"/>
  <c r="ACH13" i="5"/>
  <c r="ACI13" i="5"/>
  <c r="ACJ13" i="5"/>
  <c r="ACK13" i="5"/>
  <c r="ACL13" i="5"/>
  <c r="ACM13" i="5"/>
  <c r="ACN13" i="5"/>
  <c r="ACO13" i="5"/>
  <c r="ACP13" i="5"/>
  <c r="ACQ13" i="5"/>
  <c r="ACR13" i="5"/>
  <c r="ACS13" i="5"/>
  <c r="ACT13" i="5"/>
  <c r="ACU13" i="5"/>
  <c r="ACV13" i="5"/>
  <c r="ACW13" i="5"/>
  <c r="ACX13" i="5"/>
  <c r="ACY13" i="5"/>
  <c r="ACZ13" i="5"/>
  <c r="ADA13" i="5"/>
  <c r="ADB13" i="5"/>
  <c r="ADC13" i="5"/>
  <c r="ADD13" i="5"/>
  <c r="ADE13" i="5"/>
  <c r="ADF13" i="5"/>
  <c r="ADG13" i="5"/>
  <c r="ADH13" i="5"/>
  <c r="ADI13" i="5"/>
  <c r="ADJ13" i="5"/>
  <c r="ADK13" i="5"/>
  <c r="ADL13" i="5"/>
  <c r="ADM13" i="5"/>
  <c r="ADN13" i="5"/>
  <c r="ADO13" i="5"/>
  <c r="ADP13" i="5"/>
  <c r="ADQ13" i="5"/>
  <c r="ADR13" i="5"/>
  <c r="ADS13" i="5"/>
  <c r="ADT13" i="5"/>
  <c r="ADU13" i="5"/>
  <c r="ADV13" i="5"/>
  <c r="ADW13" i="5"/>
  <c r="ADX13" i="5"/>
  <c r="ADY13" i="5"/>
  <c r="ADZ13" i="5"/>
  <c r="AEA13" i="5"/>
  <c r="AEB13" i="5"/>
  <c r="AEC13" i="5"/>
  <c r="AED13" i="5"/>
  <c r="AEE13" i="5"/>
  <c r="AEF13" i="5"/>
  <c r="AEG13" i="5"/>
  <c r="AEH13" i="5"/>
  <c r="AEI13" i="5"/>
  <c r="AEJ13" i="5"/>
  <c r="AEK13" i="5"/>
  <c r="AEL13" i="5"/>
  <c r="AEM13" i="5"/>
  <c r="AEN13" i="5"/>
  <c r="AEO13" i="5"/>
  <c r="AEP13" i="5"/>
  <c r="AEQ13" i="5"/>
  <c r="AER13" i="5"/>
  <c r="AES13" i="5"/>
  <c r="AET13" i="5"/>
  <c r="AEU13" i="5"/>
  <c r="AEV13" i="5"/>
  <c r="AEW13" i="5"/>
  <c r="AEX13" i="5"/>
  <c r="AEY13" i="5"/>
  <c r="AEZ13" i="5"/>
  <c r="AFA13" i="5"/>
  <c r="AFB13" i="5"/>
  <c r="AFC13" i="5"/>
  <c r="AFD13" i="5"/>
  <c r="AFE13" i="5"/>
  <c r="AFF13" i="5"/>
  <c r="AFG13" i="5"/>
  <c r="AFH13" i="5"/>
  <c r="AFI13" i="5"/>
  <c r="AFJ13" i="5"/>
  <c r="AFK13" i="5"/>
  <c r="AFL13" i="5"/>
  <c r="AFM13" i="5"/>
  <c r="AFN13" i="5"/>
  <c r="AFO13" i="5"/>
  <c r="AFP13" i="5"/>
  <c r="AFQ13" i="5"/>
  <c r="AFR13" i="5"/>
  <c r="AFS13" i="5"/>
  <c r="AFT13" i="5"/>
  <c r="AFU13" i="5"/>
  <c r="AFV13" i="5"/>
  <c r="AFW13" i="5"/>
  <c r="AFX13" i="5"/>
  <c r="AFY13" i="5"/>
  <c r="AFZ13" i="5"/>
  <c r="AGA13" i="5"/>
  <c r="AGB13" i="5"/>
  <c r="AGC13" i="5"/>
  <c r="AGD13" i="5"/>
  <c r="AGE13" i="5"/>
  <c r="AGF13" i="5"/>
  <c r="AGG13" i="5"/>
  <c r="AGH13" i="5"/>
  <c r="AGI13" i="5"/>
  <c r="AGJ13" i="5"/>
  <c r="AGK13" i="5"/>
  <c r="AGL13" i="5"/>
  <c r="AGM13" i="5"/>
  <c r="AGN13" i="5"/>
  <c r="AGO13" i="5"/>
  <c r="AGP13" i="5"/>
  <c r="AGQ13" i="5"/>
  <c r="AGR13" i="5"/>
  <c r="AGS13" i="5"/>
  <c r="AGT13" i="5"/>
  <c r="AGU13" i="5"/>
  <c r="AGV13" i="5"/>
  <c r="AGW13" i="5"/>
  <c r="AGX13" i="5"/>
  <c r="AGY13" i="5"/>
  <c r="AGZ13" i="5"/>
  <c r="AHA13" i="5"/>
  <c r="AHB13" i="5"/>
  <c r="AHC13" i="5"/>
  <c r="AHD13" i="5"/>
  <c r="AHE13" i="5"/>
  <c r="AHF13" i="5"/>
  <c r="AHG13" i="5"/>
  <c r="AHH13" i="5"/>
  <c r="AHI13" i="5"/>
  <c r="AHJ13" i="5"/>
  <c r="AHK13" i="5"/>
  <c r="AHL13" i="5"/>
  <c r="AHM13" i="5"/>
  <c r="AHN13" i="5"/>
  <c r="AHO13" i="5"/>
  <c r="AHP13" i="5"/>
  <c r="AHQ13" i="5"/>
  <c r="AHR13" i="5"/>
  <c r="AHS13" i="5"/>
  <c r="AHT13" i="5"/>
  <c r="AHU13" i="5"/>
  <c r="AHV13" i="5"/>
  <c r="AHW13" i="5"/>
  <c r="AHX13" i="5"/>
  <c r="AHY13" i="5"/>
  <c r="AHZ13" i="5"/>
  <c r="AIA13" i="5"/>
  <c r="AIB13" i="5"/>
  <c r="AIC13" i="5"/>
  <c r="AID13" i="5"/>
  <c r="AIE13" i="5"/>
  <c r="AIF13" i="5"/>
  <c r="AIG13" i="5"/>
  <c r="AIH13" i="5"/>
  <c r="AII13" i="5"/>
  <c r="AIJ13" i="5"/>
  <c r="AIK13" i="5"/>
  <c r="AIL13" i="5"/>
  <c r="AIM13" i="5"/>
  <c r="AIN13" i="5"/>
  <c r="AIO13" i="5"/>
  <c r="AIP13" i="5"/>
  <c r="AIQ13" i="5"/>
  <c r="AIR13" i="5"/>
  <c r="AIS13" i="5"/>
  <c r="AIT13" i="5"/>
  <c r="AIU13" i="5"/>
  <c r="AIV13" i="5"/>
  <c r="AIW13" i="5"/>
  <c r="AIX13" i="5"/>
  <c r="AIY13" i="5"/>
  <c r="AIZ13" i="5"/>
  <c r="AJA13" i="5"/>
  <c r="AJB13" i="5"/>
  <c r="AJC13" i="5"/>
  <c r="AJD13" i="5"/>
  <c r="AJE13" i="5"/>
  <c r="AJF13" i="5"/>
  <c r="AJG13" i="5"/>
  <c r="AJH13" i="5"/>
  <c r="AJI13" i="5"/>
  <c r="AJJ13" i="5"/>
  <c r="AJK13" i="5"/>
  <c r="AJL13" i="5"/>
  <c r="AJM13" i="5"/>
  <c r="AJN13" i="5"/>
  <c r="AJO13" i="5"/>
  <c r="AJP13" i="5"/>
  <c r="AJQ13" i="5"/>
  <c r="AJR13" i="5"/>
  <c r="AJS13" i="5"/>
  <c r="AJT13" i="5"/>
  <c r="AJU13" i="5"/>
  <c r="AJV13" i="5"/>
  <c r="AJW13" i="5"/>
  <c r="AJX13" i="5"/>
  <c r="AJY13" i="5"/>
  <c r="AJZ13" i="5"/>
  <c r="AKA13" i="5"/>
  <c r="AKB13" i="5"/>
  <c r="AKC13" i="5"/>
  <c r="AKD13" i="5"/>
  <c r="AKE13" i="5"/>
  <c r="AKF13" i="5"/>
  <c r="AKG13" i="5"/>
  <c r="AKH13" i="5"/>
  <c r="AKI13" i="5"/>
  <c r="AKJ13" i="5"/>
  <c r="AKK13" i="5"/>
  <c r="AKL13" i="5"/>
  <c r="AKM13" i="5"/>
  <c r="AKN13" i="5"/>
  <c r="AKO13" i="5"/>
  <c r="AKP13" i="5"/>
  <c r="AKQ13" i="5"/>
  <c r="AKR13" i="5"/>
  <c r="AKS13" i="5"/>
  <c r="AKT13" i="5"/>
  <c r="AKU13" i="5"/>
  <c r="AKV13" i="5"/>
  <c r="AKW13" i="5"/>
  <c r="AKX13" i="5"/>
  <c r="AKY13" i="5"/>
  <c r="AKZ13" i="5"/>
  <c r="ALA13" i="5"/>
  <c r="ALB13" i="5"/>
  <c r="ALC13" i="5"/>
  <c r="ALD13" i="5"/>
  <c r="ALE13" i="5"/>
  <c r="ALF13" i="5"/>
  <c r="ALG13" i="5"/>
  <c r="ALH13" i="5"/>
  <c r="ALI13" i="5"/>
  <c r="ALJ13" i="5"/>
  <c r="ALK13" i="5"/>
  <c r="ALL13" i="5"/>
  <c r="ALM13" i="5"/>
  <c r="ALN13" i="5"/>
  <c r="ALO13" i="5"/>
  <c r="ALP13" i="5"/>
  <c r="ALQ13" i="5"/>
  <c r="ALR13" i="5"/>
  <c r="ALS13" i="5"/>
  <c r="ALT13" i="5"/>
  <c r="ALU13" i="5"/>
  <c r="ALV13" i="5"/>
  <c r="ALW13" i="5"/>
  <c r="ALX13" i="5"/>
  <c r="ALY13" i="5"/>
  <c r="ALZ13" i="5"/>
  <c r="AMA13" i="5"/>
  <c r="AMB13" i="5"/>
  <c r="AMC13" i="5"/>
  <c r="AMD13" i="5"/>
  <c r="AME13" i="5"/>
  <c r="AMF13" i="5"/>
  <c r="AMG13" i="5"/>
  <c r="AMH13" i="5"/>
  <c r="AMI13" i="5"/>
  <c r="AMJ13" i="5"/>
  <c r="AMK13" i="5"/>
  <c r="AML13" i="5"/>
  <c r="AMM13" i="5"/>
  <c r="AMN13" i="5"/>
  <c r="AMO13" i="5"/>
  <c r="AMP13" i="5"/>
  <c r="AMQ13" i="5"/>
  <c r="AMR13" i="5"/>
  <c r="AMS13" i="5"/>
  <c r="AMT13" i="5"/>
  <c r="AMU13" i="5"/>
  <c r="AMV13" i="5"/>
  <c r="AMW13" i="5"/>
  <c r="AMX13" i="5"/>
  <c r="AMY13" i="5"/>
  <c r="AMZ13" i="5"/>
  <c r="ANA13" i="5"/>
  <c r="ANB13" i="5"/>
  <c r="ANC13" i="5"/>
  <c r="AND13" i="5"/>
  <c r="ANE13" i="5"/>
  <c r="ANF13" i="5"/>
  <c r="ANG13" i="5"/>
  <c r="ANH13" i="5"/>
  <c r="ANI13" i="5"/>
  <c r="ANJ13" i="5"/>
  <c r="ANK13" i="5"/>
  <c r="ANL13" i="5"/>
  <c r="ANM13" i="5"/>
  <c r="ANN13" i="5"/>
  <c r="ANO13" i="5"/>
  <c r="ANP13" i="5"/>
  <c r="ANQ13" i="5"/>
  <c r="ANR13" i="5"/>
  <c r="ANS13" i="5"/>
  <c r="ANT13" i="5"/>
  <c r="ANU13" i="5"/>
  <c r="ANV13" i="5"/>
  <c r="ANW13" i="5"/>
  <c r="ANX13" i="5"/>
  <c r="ANY13" i="5"/>
  <c r="ANZ13" i="5"/>
  <c r="AOA13" i="5"/>
  <c r="AOB13" i="5"/>
  <c r="AOC13" i="5"/>
  <c r="AOD13" i="5"/>
  <c r="AOE13" i="5"/>
  <c r="AOF13" i="5"/>
  <c r="AOG13" i="5"/>
  <c r="AOH13" i="5"/>
  <c r="AOI13" i="5"/>
  <c r="AOJ13" i="5"/>
  <c r="AOK13" i="5"/>
  <c r="AOL13" i="5"/>
  <c r="AOM13" i="5"/>
  <c r="AON13" i="5"/>
  <c r="AOO13" i="5"/>
  <c r="AOP13" i="5"/>
  <c r="AOQ13" i="5"/>
  <c r="AOR13" i="5"/>
  <c r="AOS13" i="5"/>
  <c r="AOT13" i="5"/>
  <c r="AOU13" i="5"/>
  <c r="AOV13" i="5"/>
  <c r="AOW13" i="5"/>
  <c r="AOX13" i="5"/>
  <c r="AOY13" i="5"/>
  <c r="AOZ13" i="5"/>
  <c r="APA13" i="5"/>
  <c r="APB13" i="5"/>
  <c r="APC13" i="5"/>
  <c r="APD13" i="5"/>
  <c r="APE13" i="5"/>
  <c r="APF13" i="5"/>
  <c r="APG13" i="5"/>
  <c r="APH13" i="5"/>
  <c r="API13" i="5"/>
  <c r="APJ13" i="5"/>
  <c r="APK13" i="5"/>
  <c r="APL13" i="5"/>
  <c r="APM13" i="5"/>
  <c r="APN13" i="5"/>
  <c r="APO13" i="5"/>
  <c r="APP13" i="5"/>
  <c r="APQ13" i="5"/>
  <c r="APR13" i="5"/>
  <c r="APS13" i="5"/>
  <c r="APT13" i="5"/>
  <c r="APU13" i="5"/>
  <c r="APV13" i="5"/>
  <c r="APW13" i="5"/>
  <c r="APX13" i="5"/>
  <c r="APY13" i="5"/>
  <c r="APZ13" i="5"/>
  <c r="AQA13" i="5"/>
  <c r="AQB13" i="5"/>
  <c r="AQC13" i="5"/>
  <c r="AQD13" i="5"/>
  <c r="AQE13" i="5"/>
  <c r="AQF13" i="5"/>
  <c r="AQG13" i="5"/>
  <c r="AQH13" i="5"/>
  <c r="AQI13" i="5"/>
  <c r="AQJ13" i="5"/>
  <c r="AQK13" i="5"/>
  <c r="AQL13" i="5"/>
  <c r="AQM13" i="5"/>
  <c r="AQN13" i="5"/>
  <c r="AQO13" i="5"/>
  <c r="AQP13" i="5"/>
  <c r="AQQ13" i="5"/>
  <c r="AQR13" i="5"/>
  <c r="AQS13" i="5"/>
  <c r="AQT13" i="5"/>
  <c r="AQU13" i="5"/>
  <c r="AQV13" i="5"/>
  <c r="AQW13" i="5"/>
  <c r="AQX13" i="5"/>
  <c r="AQY13" i="5"/>
  <c r="AQZ13" i="5"/>
  <c r="ARA13" i="5"/>
  <c r="ARB13" i="5"/>
  <c r="ARC13" i="5"/>
  <c r="ARD13" i="5"/>
  <c r="ARE13" i="5"/>
  <c r="ARF13" i="5"/>
  <c r="ARG13" i="5"/>
  <c r="ARH13" i="5"/>
  <c r="ARI13" i="5"/>
  <c r="ARJ13" i="5"/>
  <c r="ARK13" i="5"/>
  <c r="ARL13" i="5"/>
  <c r="ARM13" i="5"/>
  <c r="ARN13" i="5"/>
  <c r="ARO13" i="5"/>
  <c r="ARP13" i="5"/>
  <c r="ARQ13" i="5"/>
  <c r="ARR13" i="5"/>
  <c r="ARS13" i="5"/>
  <c r="ART13" i="5"/>
  <c r="ARU13" i="5"/>
  <c r="ARV13" i="5"/>
  <c r="ARW13" i="5"/>
  <c r="ARX13" i="5"/>
  <c r="ARY13" i="5"/>
  <c r="ARZ13" i="5"/>
  <c r="ASA13" i="5"/>
  <c r="ASB13" i="5"/>
  <c r="ASC13" i="5"/>
  <c r="ASD13" i="5"/>
  <c r="ASE13" i="5"/>
  <c r="ASF13" i="5"/>
  <c r="ASG13" i="5"/>
  <c r="ASH13" i="5"/>
  <c r="ASI13" i="5"/>
  <c r="ASJ13" i="5"/>
  <c r="ASK13" i="5"/>
  <c r="ASL13" i="5"/>
  <c r="ASM13" i="5"/>
  <c r="ASN13" i="5"/>
  <c r="ASO13" i="5"/>
  <c r="ASP13" i="5"/>
  <c r="ASQ13" i="5"/>
  <c r="ASR13" i="5"/>
  <c r="ASS13" i="5"/>
  <c r="AST13" i="5"/>
  <c r="ASU13" i="5"/>
  <c r="ASV13" i="5"/>
  <c r="ASW13" i="5"/>
  <c r="ASX13" i="5"/>
  <c r="ASY13" i="5"/>
  <c r="ASZ13" i="5"/>
  <c r="ATA13" i="5"/>
  <c r="ATB13" i="5"/>
  <c r="ATC13" i="5"/>
  <c r="ATD13" i="5"/>
  <c r="ATE13" i="5"/>
  <c r="ATF13" i="5"/>
  <c r="ATG13" i="5"/>
  <c r="ATH13" i="5"/>
  <c r="ATI13" i="5"/>
  <c r="ATJ13" i="5"/>
  <c r="ATK13" i="5"/>
  <c r="ATL13" i="5"/>
  <c r="ATM13" i="5"/>
  <c r="ATN13" i="5"/>
  <c r="ATO13" i="5"/>
  <c r="ATP13" i="5"/>
  <c r="ATQ13" i="5"/>
  <c r="ATR13" i="5"/>
  <c r="ATS13" i="5"/>
  <c r="ATT13" i="5"/>
  <c r="ATU13" i="5"/>
  <c r="ATV13" i="5"/>
  <c r="ATW13" i="5"/>
  <c r="ATX13" i="5"/>
  <c r="ATY13" i="5"/>
  <c r="ATZ13" i="5"/>
  <c r="AUA13" i="5"/>
  <c r="AUB13" i="5"/>
  <c r="AUC13" i="5"/>
  <c r="AUD13" i="5"/>
  <c r="AUE13" i="5"/>
  <c r="AUF13" i="5"/>
  <c r="AUG13" i="5"/>
  <c r="AUH13" i="5"/>
  <c r="AUI13" i="5"/>
  <c r="AUJ13" i="5"/>
  <c r="AUK13" i="5"/>
  <c r="AUL13" i="5"/>
  <c r="AUM13" i="5"/>
  <c r="AUN13" i="5"/>
  <c r="AUO13" i="5"/>
  <c r="AUP13" i="5"/>
  <c r="AUQ13" i="5"/>
  <c r="AUR13" i="5"/>
  <c r="AUS13" i="5"/>
  <c r="AUT13" i="5"/>
  <c r="AUU13" i="5"/>
  <c r="AUV13" i="5"/>
  <c r="AUW13" i="5"/>
  <c r="AUX13" i="5"/>
  <c r="AUY13" i="5"/>
  <c r="AUZ13" i="5"/>
  <c r="AVA13" i="5"/>
  <c r="AVB13" i="5"/>
  <c r="AVC13" i="5"/>
  <c r="AVD13" i="5"/>
  <c r="AVE13" i="5"/>
  <c r="AVF13" i="5"/>
  <c r="AVG13" i="5"/>
  <c r="AVH13" i="5"/>
  <c r="AVI13" i="5"/>
  <c r="AVJ13" i="5"/>
  <c r="AVK13" i="5"/>
  <c r="AVL13" i="5"/>
  <c r="AVM13" i="5"/>
  <c r="AVN13" i="5"/>
  <c r="AVO13" i="5"/>
  <c r="AVP13" i="5"/>
  <c r="AVQ13" i="5"/>
  <c r="AVR13" i="5"/>
  <c r="AVS13" i="5"/>
  <c r="AVT13" i="5"/>
  <c r="AVU13" i="5"/>
  <c r="AVV13" i="5"/>
  <c r="AVW13" i="5"/>
  <c r="AVX13" i="5"/>
  <c r="AVY13" i="5"/>
  <c r="AVZ13" i="5"/>
  <c r="AWA13" i="5"/>
  <c r="AWB13" i="5"/>
  <c r="AWC13" i="5"/>
  <c r="AWD13" i="5"/>
  <c r="AWE13" i="5"/>
  <c r="AWF13" i="5"/>
  <c r="AWG13" i="5"/>
  <c r="AWH13" i="5"/>
  <c r="AWI13" i="5"/>
  <c r="AWJ13" i="5"/>
  <c r="AWK13" i="5"/>
  <c r="AWL13" i="5"/>
  <c r="AWM13" i="5"/>
  <c r="AWN13" i="5"/>
  <c r="AWO13" i="5"/>
  <c r="AWP13" i="5"/>
  <c r="AWQ13" i="5"/>
  <c r="AWR13" i="5"/>
  <c r="AWS13" i="5"/>
  <c r="AWT13" i="5"/>
  <c r="AWU13" i="5"/>
  <c r="AWV13" i="5"/>
  <c r="AWW13" i="5"/>
  <c r="AWX13" i="5"/>
  <c r="AWY13" i="5"/>
  <c r="AWZ13" i="5"/>
  <c r="AXA13" i="5"/>
  <c r="AXB13" i="5"/>
  <c r="AXC13" i="5"/>
  <c r="AXD13" i="5"/>
  <c r="AXE13" i="5"/>
  <c r="AXF13" i="5"/>
  <c r="AXG13" i="5"/>
  <c r="AXH13" i="5"/>
  <c r="AXI13" i="5"/>
  <c r="AXJ13" i="5"/>
  <c r="AXK13" i="5"/>
  <c r="AXL13" i="5"/>
  <c r="AXM13" i="5"/>
  <c r="AXN13" i="5"/>
  <c r="AXO13" i="5"/>
  <c r="AXP13" i="5"/>
  <c r="AXQ13" i="5"/>
  <c r="AXR13" i="5"/>
  <c r="AXS13" i="5"/>
  <c r="AXT13" i="5"/>
  <c r="AXU13" i="5"/>
  <c r="AXV13" i="5"/>
  <c r="AXW13" i="5"/>
  <c r="AXX13" i="5"/>
  <c r="AXY13" i="5"/>
  <c r="AXZ13" i="5"/>
  <c r="AYA13" i="5"/>
  <c r="AYB13" i="5"/>
  <c r="AYC13" i="5"/>
  <c r="AYD13" i="5"/>
  <c r="AYE13" i="5"/>
  <c r="AYF13" i="5"/>
  <c r="AYG13" i="5"/>
  <c r="AYH13" i="5"/>
  <c r="AYI13" i="5"/>
  <c r="AYJ13" i="5"/>
  <c r="AYK13" i="5"/>
  <c r="AYL13" i="5"/>
  <c r="AYM13" i="5"/>
  <c r="AYN13" i="5"/>
  <c r="AYO13" i="5"/>
  <c r="AYP13" i="5"/>
  <c r="AYQ13" i="5"/>
  <c r="AYR13" i="5"/>
  <c r="AYS13" i="5"/>
  <c r="AYT13" i="5"/>
  <c r="AYU13" i="5"/>
  <c r="AYV13" i="5"/>
  <c r="AYW13" i="5"/>
  <c r="AYX13" i="5"/>
  <c r="AYY13" i="5"/>
  <c r="AYZ13" i="5"/>
  <c r="AZA13" i="5"/>
  <c r="AZB13" i="5"/>
  <c r="AZC13" i="5"/>
  <c r="AZD13" i="5"/>
  <c r="AZE13" i="5"/>
  <c r="AZF13" i="5"/>
  <c r="AZG13" i="5"/>
  <c r="AZH13" i="5"/>
  <c r="AZI13" i="5"/>
  <c r="AZJ13" i="5"/>
  <c r="AZK13" i="5"/>
  <c r="AZL13" i="5"/>
  <c r="AZM13" i="5"/>
  <c r="AZN13" i="5"/>
  <c r="AZO13" i="5"/>
  <c r="AZP13" i="5"/>
  <c r="AZQ13" i="5"/>
  <c r="AZR13" i="5"/>
  <c r="AZS13" i="5"/>
  <c r="AZT13" i="5"/>
  <c r="AZU13" i="5"/>
  <c r="AZV13" i="5"/>
  <c r="AZW13" i="5"/>
  <c r="AZX13" i="5"/>
  <c r="AZY13" i="5"/>
  <c r="AZZ13" i="5"/>
  <c r="BAA13" i="5"/>
  <c r="BAB13" i="5"/>
  <c r="BAC13" i="5"/>
  <c r="BAD13" i="5"/>
  <c r="BAE13" i="5"/>
  <c r="BAF13" i="5"/>
  <c r="BAG13" i="5"/>
  <c r="BAH13" i="5"/>
  <c r="BAI13" i="5"/>
  <c r="BAJ13" i="5"/>
  <c r="BAK13" i="5"/>
  <c r="BAL13" i="5"/>
  <c r="BAM13" i="5"/>
  <c r="BAN13" i="5"/>
  <c r="BAO13" i="5"/>
  <c r="BAP13" i="5"/>
  <c r="BAQ13" i="5"/>
  <c r="BAR13" i="5"/>
  <c r="BAS13" i="5"/>
  <c r="BAT13" i="5"/>
  <c r="BAU13" i="5"/>
  <c r="BAV13" i="5"/>
  <c r="BAW13" i="5"/>
  <c r="BAX13" i="5"/>
  <c r="BAY13" i="5"/>
  <c r="BAZ13" i="5"/>
  <c r="BBA13" i="5"/>
  <c r="BBB13" i="5"/>
  <c r="BBC13" i="5"/>
  <c r="BBD13" i="5"/>
  <c r="BBE13" i="5"/>
  <c r="BBF13" i="5"/>
  <c r="BBG13" i="5"/>
  <c r="BBH13" i="5"/>
  <c r="BBI13" i="5"/>
  <c r="BBJ13" i="5"/>
  <c r="BBK13" i="5"/>
  <c r="BBL13" i="5"/>
  <c r="BBM13" i="5"/>
  <c r="BBN13" i="5"/>
  <c r="BBO13" i="5"/>
  <c r="BBP13" i="5"/>
  <c r="BBQ13" i="5"/>
  <c r="BBR13" i="5"/>
  <c r="BBS13" i="5"/>
  <c r="BBT13" i="5"/>
  <c r="BBU13" i="5"/>
  <c r="BBV13" i="5"/>
  <c r="BBW13" i="5"/>
  <c r="BBX13" i="5"/>
  <c r="BBY13" i="5"/>
  <c r="BBZ13" i="5"/>
  <c r="BCA13" i="5"/>
  <c r="BCB13" i="5"/>
  <c r="BCC13" i="5"/>
  <c r="BCD13" i="5"/>
  <c r="BCE13" i="5"/>
  <c r="BCF13" i="5"/>
  <c r="BCG13" i="5"/>
  <c r="BCH13" i="5"/>
  <c r="BCI13" i="5"/>
  <c r="BCJ13" i="5"/>
  <c r="BCK13" i="5"/>
  <c r="BCL13" i="5"/>
  <c r="BCM13" i="5"/>
  <c r="BCN13" i="5"/>
  <c r="BCO13" i="5"/>
  <c r="BCP13" i="5"/>
  <c r="BCQ13" i="5"/>
  <c r="BCR13" i="5"/>
  <c r="BCS13" i="5"/>
  <c r="BCT13" i="5"/>
  <c r="BCU13" i="5"/>
  <c r="BCV13" i="5"/>
  <c r="BCW13" i="5"/>
  <c r="BCX13" i="5"/>
  <c r="BCY13" i="5"/>
  <c r="BCZ13" i="5"/>
  <c r="BDA13" i="5"/>
  <c r="BDB13" i="5"/>
  <c r="BDC13" i="5"/>
  <c r="BDD13" i="5"/>
  <c r="BDE13" i="5"/>
  <c r="BDF13" i="5"/>
  <c r="BDG13" i="5"/>
  <c r="BDH13" i="5"/>
  <c r="BDI13" i="5"/>
  <c r="BDJ13" i="5"/>
  <c r="BDK13" i="5"/>
  <c r="BDL13" i="5"/>
  <c r="BDM13" i="5"/>
  <c r="BDN13" i="5"/>
  <c r="BDO13" i="5"/>
  <c r="BDP13" i="5"/>
  <c r="BDQ13" i="5"/>
  <c r="BDR13" i="5"/>
  <c r="BDS13" i="5"/>
  <c r="BDT13" i="5"/>
  <c r="BDU13" i="5"/>
  <c r="BDV13" i="5"/>
  <c r="BDW13" i="5"/>
  <c r="BDX13" i="5"/>
  <c r="BDY13" i="5"/>
  <c r="BDZ13" i="5"/>
  <c r="BEA13" i="5"/>
  <c r="BEB13" i="5"/>
  <c r="BEC13" i="5"/>
  <c r="BED13" i="5"/>
  <c r="BEE13" i="5"/>
  <c r="BEF13" i="5"/>
  <c r="BEG13" i="5"/>
  <c r="BEH13" i="5"/>
  <c r="BEI13" i="5"/>
  <c r="BEJ13" i="5"/>
  <c r="BEK13" i="5"/>
  <c r="BEL13" i="5"/>
  <c r="BEM13" i="5"/>
  <c r="BEN13" i="5"/>
  <c r="BEO13" i="5"/>
  <c r="BEP13" i="5"/>
  <c r="BEQ13" i="5"/>
  <c r="BER13" i="5"/>
  <c r="BES13" i="5"/>
  <c r="BET13" i="5"/>
  <c r="BEU13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WN14" i="5"/>
  <c r="WO14" i="5"/>
  <c r="WP14" i="5"/>
  <c r="WQ14" i="5"/>
  <c r="WR14" i="5"/>
  <c r="WS14" i="5"/>
  <c r="WT14" i="5"/>
  <c r="WU14" i="5"/>
  <c r="WV14" i="5"/>
  <c r="WW14" i="5"/>
  <c r="WX14" i="5"/>
  <c r="WY14" i="5"/>
  <c r="WZ14" i="5"/>
  <c r="XA14" i="5"/>
  <c r="XB14" i="5"/>
  <c r="XC14" i="5"/>
  <c r="XD14" i="5"/>
  <c r="XE14" i="5"/>
  <c r="XF14" i="5"/>
  <c r="XG14" i="5"/>
  <c r="XH14" i="5"/>
  <c r="XI14" i="5"/>
  <c r="XJ14" i="5"/>
  <c r="XK14" i="5"/>
  <c r="XL14" i="5"/>
  <c r="XM14" i="5"/>
  <c r="XN14" i="5"/>
  <c r="XO14" i="5"/>
  <c r="XP14" i="5"/>
  <c r="XQ14" i="5"/>
  <c r="XR14" i="5"/>
  <c r="XS14" i="5"/>
  <c r="XT14" i="5"/>
  <c r="XU14" i="5"/>
  <c r="XV14" i="5"/>
  <c r="XW14" i="5"/>
  <c r="XX14" i="5"/>
  <c r="XY14" i="5"/>
  <c r="XZ14" i="5"/>
  <c r="YA14" i="5"/>
  <c r="YB14" i="5"/>
  <c r="YC14" i="5"/>
  <c r="YD14" i="5"/>
  <c r="YE14" i="5"/>
  <c r="YF14" i="5"/>
  <c r="YG14" i="5"/>
  <c r="YH14" i="5"/>
  <c r="YI14" i="5"/>
  <c r="YJ14" i="5"/>
  <c r="YK14" i="5"/>
  <c r="YL14" i="5"/>
  <c r="YM14" i="5"/>
  <c r="YN14" i="5"/>
  <c r="YO14" i="5"/>
  <c r="YP14" i="5"/>
  <c r="YQ14" i="5"/>
  <c r="YR14" i="5"/>
  <c r="YS14" i="5"/>
  <c r="YT14" i="5"/>
  <c r="YU14" i="5"/>
  <c r="YV14" i="5"/>
  <c r="YW14" i="5"/>
  <c r="YX14" i="5"/>
  <c r="YY14" i="5"/>
  <c r="YZ14" i="5"/>
  <c r="ZA14" i="5"/>
  <c r="ZB14" i="5"/>
  <c r="ZC14" i="5"/>
  <c r="ZD14" i="5"/>
  <c r="ZE14" i="5"/>
  <c r="ZF14" i="5"/>
  <c r="ZG14" i="5"/>
  <c r="ZH14" i="5"/>
  <c r="ZI14" i="5"/>
  <c r="ZJ14" i="5"/>
  <c r="ZK14" i="5"/>
  <c r="ZL14" i="5"/>
  <c r="ZM14" i="5"/>
  <c r="ZN14" i="5"/>
  <c r="ZO14" i="5"/>
  <c r="ZP14" i="5"/>
  <c r="ZQ14" i="5"/>
  <c r="ZR14" i="5"/>
  <c r="ZS14" i="5"/>
  <c r="ZT14" i="5"/>
  <c r="ZU14" i="5"/>
  <c r="ZV14" i="5"/>
  <c r="ZW14" i="5"/>
  <c r="ZX14" i="5"/>
  <c r="ZY14" i="5"/>
  <c r="ZZ14" i="5"/>
  <c r="AAA14" i="5"/>
  <c r="AAB14" i="5"/>
  <c r="AAC14" i="5"/>
  <c r="AAD14" i="5"/>
  <c r="AAE14" i="5"/>
  <c r="AAF14" i="5"/>
  <c r="AAG14" i="5"/>
  <c r="AAH14" i="5"/>
  <c r="AAI14" i="5"/>
  <c r="AAJ14" i="5"/>
  <c r="AAK14" i="5"/>
  <c r="AAL14" i="5"/>
  <c r="AAM14" i="5"/>
  <c r="AAN14" i="5"/>
  <c r="AAO14" i="5"/>
  <c r="AAP14" i="5"/>
  <c r="AAQ14" i="5"/>
  <c r="AAR14" i="5"/>
  <c r="AAS14" i="5"/>
  <c r="AAT14" i="5"/>
  <c r="AAU14" i="5"/>
  <c r="AAV14" i="5"/>
  <c r="AAW14" i="5"/>
  <c r="AAX14" i="5"/>
  <c r="AAY14" i="5"/>
  <c r="AAZ14" i="5"/>
  <c r="ABA14" i="5"/>
  <c r="ABB14" i="5"/>
  <c r="ABC14" i="5"/>
  <c r="ABD14" i="5"/>
  <c r="ABE14" i="5"/>
  <c r="ABF14" i="5"/>
  <c r="ABG14" i="5"/>
  <c r="ABH14" i="5"/>
  <c r="ABI14" i="5"/>
  <c r="ABJ14" i="5"/>
  <c r="ABK14" i="5"/>
  <c r="ABL14" i="5"/>
  <c r="ABM14" i="5"/>
  <c r="ABN14" i="5"/>
  <c r="ABO14" i="5"/>
  <c r="ABP14" i="5"/>
  <c r="ABQ14" i="5"/>
  <c r="ABR14" i="5"/>
  <c r="ABS14" i="5"/>
  <c r="ABT14" i="5"/>
  <c r="ABU14" i="5"/>
  <c r="ABV14" i="5"/>
  <c r="ABW14" i="5"/>
  <c r="ABX14" i="5"/>
  <c r="ABY14" i="5"/>
  <c r="ABZ14" i="5"/>
  <c r="ACA14" i="5"/>
  <c r="ACB14" i="5"/>
  <c r="ACC14" i="5"/>
  <c r="ACD14" i="5"/>
  <c r="ACE14" i="5"/>
  <c r="ACF14" i="5"/>
  <c r="ACG14" i="5"/>
  <c r="ACH14" i="5"/>
  <c r="ACI14" i="5"/>
  <c r="ACJ14" i="5"/>
  <c r="ACK14" i="5"/>
  <c r="ACL14" i="5"/>
  <c r="ACM14" i="5"/>
  <c r="ACN14" i="5"/>
  <c r="ACO14" i="5"/>
  <c r="ACP14" i="5"/>
  <c r="ACQ14" i="5"/>
  <c r="ACR14" i="5"/>
  <c r="ACS14" i="5"/>
  <c r="ACT14" i="5"/>
  <c r="ACU14" i="5"/>
  <c r="ACV14" i="5"/>
  <c r="ACW14" i="5"/>
  <c r="ACX14" i="5"/>
  <c r="ACY14" i="5"/>
  <c r="ACZ14" i="5"/>
  <c r="ADA14" i="5"/>
  <c r="ADB14" i="5"/>
  <c r="ADC14" i="5"/>
  <c r="ADD14" i="5"/>
  <c r="ADE14" i="5"/>
  <c r="ADF14" i="5"/>
  <c r="ADG14" i="5"/>
  <c r="ADH14" i="5"/>
  <c r="ADI14" i="5"/>
  <c r="ADJ14" i="5"/>
  <c r="ADK14" i="5"/>
  <c r="ADL14" i="5"/>
  <c r="ADM14" i="5"/>
  <c r="ADN14" i="5"/>
  <c r="ADO14" i="5"/>
  <c r="ADP14" i="5"/>
  <c r="ADQ14" i="5"/>
  <c r="ADR14" i="5"/>
  <c r="ADS14" i="5"/>
  <c r="ADT14" i="5"/>
  <c r="ADU14" i="5"/>
  <c r="ADV14" i="5"/>
  <c r="ADW14" i="5"/>
  <c r="ADX14" i="5"/>
  <c r="ADY14" i="5"/>
  <c r="ADZ14" i="5"/>
  <c r="AEA14" i="5"/>
  <c r="AEB14" i="5"/>
  <c r="AEC14" i="5"/>
  <c r="AED14" i="5"/>
  <c r="AEE14" i="5"/>
  <c r="AEF14" i="5"/>
  <c r="AEG14" i="5"/>
  <c r="AEH14" i="5"/>
  <c r="AEI14" i="5"/>
  <c r="AEJ14" i="5"/>
  <c r="AEK14" i="5"/>
  <c r="AEL14" i="5"/>
  <c r="AEM14" i="5"/>
  <c r="AEN14" i="5"/>
  <c r="AEO14" i="5"/>
  <c r="AEP14" i="5"/>
  <c r="AEQ14" i="5"/>
  <c r="AER14" i="5"/>
  <c r="AES14" i="5"/>
  <c r="AET14" i="5"/>
  <c r="AEU14" i="5"/>
  <c r="AEV14" i="5"/>
  <c r="AEW14" i="5"/>
  <c r="AEX14" i="5"/>
  <c r="AEY14" i="5"/>
  <c r="AEZ14" i="5"/>
  <c r="AFA14" i="5"/>
  <c r="AFB14" i="5"/>
  <c r="AFC14" i="5"/>
  <c r="AFD14" i="5"/>
  <c r="AFE14" i="5"/>
  <c r="AFF14" i="5"/>
  <c r="AFG14" i="5"/>
  <c r="AFH14" i="5"/>
  <c r="AFI14" i="5"/>
  <c r="AFJ14" i="5"/>
  <c r="AFK14" i="5"/>
  <c r="AFL14" i="5"/>
  <c r="AFM14" i="5"/>
  <c r="AFN14" i="5"/>
  <c r="AFO14" i="5"/>
  <c r="AFP14" i="5"/>
  <c r="AFQ14" i="5"/>
  <c r="AFR14" i="5"/>
  <c r="AFS14" i="5"/>
  <c r="AFT14" i="5"/>
  <c r="AFU14" i="5"/>
  <c r="AFV14" i="5"/>
  <c r="AFW14" i="5"/>
  <c r="AFX14" i="5"/>
  <c r="AFY14" i="5"/>
  <c r="AFZ14" i="5"/>
  <c r="AGA14" i="5"/>
  <c r="AGB14" i="5"/>
  <c r="AGC14" i="5"/>
  <c r="AGD14" i="5"/>
  <c r="AGE14" i="5"/>
  <c r="AGF14" i="5"/>
  <c r="AGG14" i="5"/>
  <c r="AGH14" i="5"/>
  <c r="AGI14" i="5"/>
  <c r="AGJ14" i="5"/>
  <c r="AGK14" i="5"/>
  <c r="AGL14" i="5"/>
  <c r="AGM14" i="5"/>
  <c r="AGN14" i="5"/>
  <c r="AGO14" i="5"/>
  <c r="AGP14" i="5"/>
  <c r="AGQ14" i="5"/>
  <c r="AGR14" i="5"/>
  <c r="AGS14" i="5"/>
  <c r="AGT14" i="5"/>
  <c r="AGU14" i="5"/>
  <c r="AGV14" i="5"/>
  <c r="AGW14" i="5"/>
  <c r="AGX14" i="5"/>
  <c r="AGY14" i="5"/>
  <c r="AGZ14" i="5"/>
  <c r="AHA14" i="5"/>
  <c r="AHB14" i="5"/>
  <c r="AHC14" i="5"/>
  <c r="AHD14" i="5"/>
  <c r="AHE14" i="5"/>
  <c r="AHF14" i="5"/>
  <c r="AHG14" i="5"/>
  <c r="AHH14" i="5"/>
  <c r="AHI14" i="5"/>
  <c r="AHJ14" i="5"/>
  <c r="AHK14" i="5"/>
  <c r="AHL14" i="5"/>
  <c r="AHM14" i="5"/>
  <c r="AHN14" i="5"/>
  <c r="AHO14" i="5"/>
  <c r="AHP14" i="5"/>
  <c r="AHQ14" i="5"/>
  <c r="AHR14" i="5"/>
  <c r="AHS14" i="5"/>
  <c r="AHT14" i="5"/>
  <c r="AHU14" i="5"/>
  <c r="AHV14" i="5"/>
  <c r="AHW14" i="5"/>
  <c r="AHX14" i="5"/>
  <c r="AHY14" i="5"/>
  <c r="AHZ14" i="5"/>
  <c r="AIA14" i="5"/>
  <c r="AIB14" i="5"/>
  <c r="AIC14" i="5"/>
  <c r="AID14" i="5"/>
  <c r="AIE14" i="5"/>
  <c r="AIF14" i="5"/>
  <c r="AIG14" i="5"/>
  <c r="AIH14" i="5"/>
  <c r="AII14" i="5"/>
  <c r="AIJ14" i="5"/>
  <c r="AIK14" i="5"/>
  <c r="AIL14" i="5"/>
  <c r="AIM14" i="5"/>
  <c r="AIN14" i="5"/>
  <c r="AIO14" i="5"/>
  <c r="AIP14" i="5"/>
  <c r="AIQ14" i="5"/>
  <c r="AIR14" i="5"/>
  <c r="AIS14" i="5"/>
  <c r="AIT14" i="5"/>
  <c r="AIU14" i="5"/>
  <c r="AIV14" i="5"/>
  <c r="AIW14" i="5"/>
  <c r="AIX14" i="5"/>
  <c r="AIY14" i="5"/>
  <c r="AIZ14" i="5"/>
  <c r="AJA14" i="5"/>
  <c r="AJB14" i="5"/>
  <c r="AJC14" i="5"/>
  <c r="AJD14" i="5"/>
  <c r="AJE14" i="5"/>
  <c r="AJF14" i="5"/>
  <c r="AJG14" i="5"/>
  <c r="AJH14" i="5"/>
  <c r="AJI14" i="5"/>
  <c r="AJJ14" i="5"/>
  <c r="AJK14" i="5"/>
  <c r="AJL14" i="5"/>
  <c r="AJM14" i="5"/>
  <c r="AJN14" i="5"/>
  <c r="AJO14" i="5"/>
  <c r="AJP14" i="5"/>
  <c r="AJQ14" i="5"/>
  <c r="AJR14" i="5"/>
  <c r="AJS14" i="5"/>
  <c r="AJT14" i="5"/>
  <c r="AJU14" i="5"/>
  <c r="AJV14" i="5"/>
  <c r="AJW14" i="5"/>
  <c r="AJX14" i="5"/>
  <c r="AJY14" i="5"/>
  <c r="AJZ14" i="5"/>
  <c r="AKA14" i="5"/>
  <c r="AKB14" i="5"/>
  <c r="AKC14" i="5"/>
  <c r="AKD14" i="5"/>
  <c r="AKE14" i="5"/>
  <c r="AKF14" i="5"/>
  <c r="AKG14" i="5"/>
  <c r="AKH14" i="5"/>
  <c r="AKI14" i="5"/>
  <c r="AKJ14" i="5"/>
  <c r="AKK14" i="5"/>
  <c r="AKL14" i="5"/>
  <c r="AKM14" i="5"/>
  <c r="AKN14" i="5"/>
  <c r="AKO14" i="5"/>
  <c r="AKP14" i="5"/>
  <c r="AKQ14" i="5"/>
  <c r="AKR14" i="5"/>
  <c r="AKS14" i="5"/>
  <c r="AKT14" i="5"/>
  <c r="AKU14" i="5"/>
  <c r="AKV14" i="5"/>
  <c r="AKW14" i="5"/>
  <c r="AKX14" i="5"/>
  <c r="AKY14" i="5"/>
  <c r="AKZ14" i="5"/>
  <c r="ALA14" i="5"/>
  <c r="ALB14" i="5"/>
  <c r="ALC14" i="5"/>
  <c r="ALD14" i="5"/>
  <c r="ALE14" i="5"/>
  <c r="ALF14" i="5"/>
  <c r="ALG14" i="5"/>
  <c r="ALH14" i="5"/>
  <c r="ALI14" i="5"/>
  <c r="ALJ14" i="5"/>
  <c r="ALK14" i="5"/>
  <c r="ALL14" i="5"/>
  <c r="ALM14" i="5"/>
  <c r="ALN14" i="5"/>
  <c r="ALO14" i="5"/>
  <c r="ALP14" i="5"/>
  <c r="ALQ14" i="5"/>
  <c r="ALR14" i="5"/>
  <c r="ALS14" i="5"/>
  <c r="ALT14" i="5"/>
  <c r="ALU14" i="5"/>
  <c r="ALV14" i="5"/>
  <c r="ALW14" i="5"/>
  <c r="ALX14" i="5"/>
  <c r="ALY14" i="5"/>
  <c r="ALZ14" i="5"/>
  <c r="AMA14" i="5"/>
  <c r="AMB14" i="5"/>
  <c r="AMC14" i="5"/>
  <c r="AMD14" i="5"/>
  <c r="AME14" i="5"/>
  <c r="AMF14" i="5"/>
  <c r="AMG14" i="5"/>
  <c r="AMH14" i="5"/>
  <c r="AMI14" i="5"/>
  <c r="AMJ14" i="5"/>
  <c r="AMK14" i="5"/>
  <c r="AML14" i="5"/>
  <c r="AMM14" i="5"/>
  <c r="AMN14" i="5"/>
  <c r="AMO14" i="5"/>
  <c r="AMP14" i="5"/>
  <c r="AMQ14" i="5"/>
  <c r="AMR14" i="5"/>
  <c r="AMS14" i="5"/>
  <c r="AMT14" i="5"/>
  <c r="AMU14" i="5"/>
  <c r="AMV14" i="5"/>
  <c r="AMW14" i="5"/>
  <c r="AMX14" i="5"/>
  <c r="AMY14" i="5"/>
  <c r="AMZ14" i="5"/>
  <c r="ANA14" i="5"/>
  <c r="ANB14" i="5"/>
  <c r="ANC14" i="5"/>
  <c r="AND14" i="5"/>
  <c r="ANE14" i="5"/>
  <c r="ANF14" i="5"/>
  <c r="ANG14" i="5"/>
  <c r="ANH14" i="5"/>
  <c r="ANI14" i="5"/>
  <c r="ANJ14" i="5"/>
  <c r="ANK14" i="5"/>
  <c r="ANL14" i="5"/>
  <c r="ANM14" i="5"/>
  <c r="ANN14" i="5"/>
  <c r="ANO14" i="5"/>
  <c r="ANP14" i="5"/>
  <c r="ANQ14" i="5"/>
  <c r="ANR14" i="5"/>
  <c r="ANS14" i="5"/>
  <c r="ANT14" i="5"/>
  <c r="ANU14" i="5"/>
  <c r="ANV14" i="5"/>
  <c r="ANW14" i="5"/>
  <c r="ANX14" i="5"/>
  <c r="ANY14" i="5"/>
  <c r="ANZ14" i="5"/>
  <c r="AOA14" i="5"/>
  <c r="AOB14" i="5"/>
  <c r="AOC14" i="5"/>
  <c r="AOD14" i="5"/>
  <c r="AOE14" i="5"/>
  <c r="AOF14" i="5"/>
  <c r="AOG14" i="5"/>
  <c r="AOH14" i="5"/>
  <c r="AOI14" i="5"/>
  <c r="AOJ14" i="5"/>
  <c r="AOK14" i="5"/>
  <c r="AOL14" i="5"/>
  <c r="AOM14" i="5"/>
  <c r="AON14" i="5"/>
  <c r="AOO14" i="5"/>
  <c r="AOP14" i="5"/>
  <c r="AOQ14" i="5"/>
  <c r="AOR14" i="5"/>
  <c r="AOS14" i="5"/>
  <c r="AOT14" i="5"/>
  <c r="AOU14" i="5"/>
  <c r="AOV14" i="5"/>
  <c r="AOW14" i="5"/>
  <c r="AOX14" i="5"/>
  <c r="AOY14" i="5"/>
  <c r="AOZ14" i="5"/>
  <c r="APA14" i="5"/>
  <c r="APB14" i="5"/>
  <c r="APC14" i="5"/>
  <c r="APD14" i="5"/>
  <c r="APE14" i="5"/>
  <c r="APF14" i="5"/>
  <c r="APG14" i="5"/>
  <c r="APH14" i="5"/>
  <c r="API14" i="5"/>
  <c r="APJ14" i="5"/>
  <c r="APK14" i="5"/>
  <c r="APL14" i="5"/>
  <c r="APM14" i="5"/>
  <c r="APN14" i="5"/>
  <c r="APO14" i="5"/>
  <c r="APP14" i="5"/>
  <c r="APQ14" i="5"/>
  <c r="APR14" i="5"/>
  <c r="APS14" i="5"/>
  <c r="APT14" i="5"/>
  <c r="APU14" i="5"/>
  <c r="APV14" i="5"/>
  <c r="APW14" i="5"/>
  <c r="APX14" i="5"/>
  <c r="APY14" i="5"/>
  <c r="APZ14" i="5"/>
  <c r="AQA14" i="5"/>
  <c r="AQB14" i="5"/>
  <c r="AQC14" i="5"/>
  <c r="AQD14" i="5"/>
  <c r="AQE14" i="5"/>
  <c r="AQF14" i="5"/>
  <c r="AQG14" i="5"/>
  <c r="AQH14" i="5"/>
  <c r="AQI14" i="5"/>
  <c r="AQJ14" i="5"/>
  <c r="AQK14" i="5"/>
  <c r="AQL14" i="5"/>
  <c r="AQM14" i="5"/>
  <c r="AQN14" i="5"/>
  <c r="AQO14" i="5"/>
  <c r="AQP14" i="5"/>
  <c r="AQQ14" i="5"/>
  <c r="AQR14" i="5"/>
  <c r="AQS14" i="5"/>
  <c r="AQT14" i="5"/>
  <c r="AQU14" i="5"/>
  <c r="AQV14" i="5"/>
  <c r="AQW14" i="5"/>
  <c r="AQX14" i="5"/>
  <c r="AQY14" i="5"/>
  <c r="AQZ14" i="5"/>
  <c r="ARA14" i="5"/>
  <c r="ARB14" i="5"/>
  <c r="ARC14" i="5"/>
  <c r="ARD14" i="5"/>
  <c r="ARE14" i="5"/>
  <c r="ARF14" i="5"/>
  <c r="ARG14" i="5"/>
  <c r="ARH14" i="5"/>
  <c r="ARI14" i="5"/>
  <c r="ARJ14" i="5"/>
  <c r="ARK14" i="5"/>
  <c r="ARL14" i="5"/>
  <c r="ARM14" i="5"/>
  <c r="ARN14" i="5"/>
  <c r="ARO14" i="5"/>
  <c r="ARP14" i="5"/>
  <c r="ARQ14" i="5"/>
  <c r="ARR14" i="5"/>
  <c r="ARS14" i="5"/>
  <c r="ART14" i="5"/>
  <c r="ARU14" i="5"/>
  <c r="ARV14" i="5"/>
  <c r="ARW14" i="5"/>
  <c r="ARX14" i="5"/>
  <c r="ARY14" i="5"/>
  <c r="ARZ14" i="5"/>
  <c r="ASA14" i="5"/>
  <c r="ASB14" i="5"/>
  <c r="ASC14" i="5"/>
  <c r="ASD14" i="5"/>
  <c r="ASE14" i="5"/>
  <c r="ASF14" i="5"/>
  <c r="ASG14" i="5"/>
  <c r="ASH14" i="5"/>
  <c r="ASI14" i="5"/>
  <c r="ASJ14" i="5"/>
  <c r="ASK14" i="5"/>
  <c r="ASL14" i="5"/>
  <c r="ASM14" i="5"/>
  <c r="ASN14" i="5"/>
  <c r="ASO14" i="5"/>
  <c r="ASP14" i="5"/>
  <c r="ASQ14" i="5"/>
  <c r="ASR14" i="5"/>
  <c r="ASS14" i="5"/>
  <c r="AST14" i="5"/>
  <c r="ASU14" i="5"/>
  <c r="ASV14" i="5"/>
  <c r="ASW14" i="5"/>
  <c r="ASX14" i="5"/>
  <c r="ASY14" i="5"/>
  <c r="ASZ14" i="5"/>
  <c r="ATA14" i="5"/>
  <c r="ATB14" i="5"/>
  <c r="ATC14" i="5"/>
  <c r="ATD14" i="5"/>
  <c r="ATE14" i="5"/>
  <c r="ATF14" i="5"/>
  <c r="ATG14" i="5"/>
  <c r="ATH14" i="5"/>
  <c r="ATI14" i="5"/>
  <c r="ATJ14" i="5"/>
  <c r="ATK14" i="5"/>
  <c r="ATL14" i="5"/>
  <c r="ATM14" i="5"/>
  <c r="ATN14" i="5"/>
  <c r="ATO14" i="5"/>
  <c r="ATP14" i="5"/>
  <c r="ATQ14" i="5"/>
  <c r="ATR14" i="5"/>
  <c r="ATS14" i="5"/>
  <c r="ATT14" i="5"/>
  <c r="ATU14" i="5"/>
  <c r="ATV14" i="5"/>
  <c r="ATW14" i="5"/>
  <c r="ATX14" i="5"/>
  <c r="ATY14" i="5"/>
  <c r="ATZ14" i="5"/>
  <c r="AUA14" i="5"/>
  <c r="AUB14" i="5"/>
  <c r="AUC14" i="5"/>
  <c r="AUD14" i="5"/>
  <c r="AUE14" i="5"/>
  <c r="AUF14" i="5"/>
  <c r="AUG14" i="5"/>
  <c r="AUH14" i="5"/>
  <c r="AUI14" i="5"/>
  <c r="AUJ14" i="5"/>
  <c r="AUK14" i="5"/>
  <c r="AUL14" i="5"/>
  <c r="AUM14" i="5"/>
  <c r="AUN14" i="5"/>
  <c r="AUO14" i="5"/>
  <c r="AUP14" i="5"/>
  <c r="AUQ14" i="5"/>
  <c r="AUR14" i="5"/>
  <c r="AUS14" i="5"/>
  <c r="AUT14" i="5"/>
  <c r="AUU14" i="5"/>
  <c r="AUV14" i="5"/>
  <c r="AUW14" i="5"/>
  <c r="AUX14" i="5"/>
  <c r="AUY14" i="5"/>
  <c r="AUZ14" i="5"/>
  <c r="AVA14" i="5"/>
  <c r="AVB14" i="5"/>
  <c r="AVC14" i="5"/>
  <c r="AVD14" i="5"/>
  <c r="AVE14" i="5"/>
  <c r="AVF14" i="5"/>
  <c r="AVG14" i="5"/>
  <c r="AVH14" i="5"/>
  <c r="AVI14" i="5"/>
  <c r="AVJ14" i="5"/>
  <c r="AVK14" i="5"/>
  <c r="AVL14" i="5"/>
  <c r="AVM14" i="5"/>
  <c r="AVN14" i="5"/>
  <c r="AVO14" i="5"/>
  <c r="AVP14" i="5"/>
  <c r="AVQ14" i="5"/>
  <c r="AVR14" i="5"/>
  <c r="AVS14" i="5"/>
  <c r="AVT14" i="5"/>
  <c r="AVU14" i="5"/>
  <c r="AVV14" i="5"/>
  <c r="AVW14" i="5"/>
  <c r="AVX14" i="5"/>
  <c r="AVY14" i="5"/>
  <c r="AVZ14" i="5"/>
  <c r="AWA14" i="5"/>
  <c r="AWB14" i="5"/>
  <c r="AWC14" i="5"/>
  <c r="AWD14" i="5"/>
  <c r="AWE14" i="5"/>
  <c r="AWF14" i="5"/>
  <c r="AWG14" i="5"/>
  <c r="AWH14" i="5"/>
  <c r="AWI14" i="5"/>
  <c r="AWJ14" i="5"/>
  <c r="AWK14" i="5"/>
  <c r="AWL14" i="5"/>
  <c r="AWM14" i="5"/>
  <c r="AWN14" i="5"/>
  <c r="AWO14" i="5"/>
  <c r="AWP14" i="5"/>
  <c r="AWQ14" i="5"/>
  <c r="AWR14" i="5"/>
  <c r="AWS14" i="5"/>
  <c r="AWT14" i="5"/>
  <c r="AWU14" i="5"/>
  <c r="AWV14" i="5"/>
  <c r="AWW14" i="5"/>
  <c r="AWX14" i="5"/>
  <c r="AWY14" i="5"/>
  <c r="AWZ14" i="5"/>
  <c r="AXA14" i="5"/>
  <c r="AXB14" i="5"/>
  <c r="AXC14" i="5"/>
  <c r="AXD14" i="5"/>
  <c r="AXE14" i="5"/>
  <c r="AXF14" i="5"/>
  <c r="AXG14" i="5"/>
  <c r="AXH14" i="5"/>
  <c r="AXI14" i="5"/>
  <c r="AXJ14" i="5"/>
  <c r="AXK14" i="5"/>
  <c r="AXL14" i="5"/>
  <c r="AXM14" i="5"/>
  <c r="AXN14" i="5"/>
  <c r="AXO14" i="5"/>
  <c r="AXP14" i="5"/>
  <c r="AXQ14" i="5"/>
  <c r="AXR14" i="5"/>
  <c r="AXS14" i="5"/>
  <c r="AXT14" i="5"/>
  <c r="AXU14" i="5"/>
  <c r="AXV14" i="5"/>
  <c r="AXW14" i="5"/>
  <c r="AXX14" i="5"/>
  <c r="AXY14" i="5"/>
  <c r="AXZ14" i="5"/>
  <c r="AYA14" i="5"/>
  <c r="AYB14" i="5"/>
  <c r="AYC14" i="5"/>
  <c r="AYD14" i="5"/>
  <c r="AYE14" i="5"/>
  <c r="AYF14" i="5"/>
  <c r="AYG14" i="5"/>
  <c r="AYH14" i="5"/>
  <c r="AYI14" i="5"/>
  <c r="AYJ14" i="5"/>
  <c r="AYK14" i="5"/>
  <c r="AYL14" i="5"/>
  <c r="AYM14" i="5"/>
  <c r="AYN14" i="5"/>
  <c r="AYO14" i="5"/>
  <c r="AYP14" i="5"/>
  <c r="AYQ14" i="5"/>
  <c r="AYR14" i="5"/>
  <c r="AYS14" i="5"/>
  <c r="AYT14" i="5"/>
  <c r="AYU14" i="5"/>
  <c r="AYV14" i="5"/>
  <c r="AYW14" i="5"/>
  <c r="AYX14" i="5"/>
  <c r="AYY14" i="5"/>
  <c r="AYZ14" i="5"/>
  <c r="AZA14" i="5"/>
  <c r="AZB14" i="5"/>
  <c r="AZC14" i="5"/>
  <c r="AZD14" i="5"/>
  <c r="AZE14" i="5"/>
  <c r="AZF14" i="5"/>
  <c r="AZG14" i="5"/>
  <c r="AZH14" i="5"/>
  <c r="AZI14" i="5"/>
  <c r="AZJ14" i="5"/>
  <c r="AZK14" i="5"/>
  <c r="AZL14" i="5"/>
  <c r="AZM14" i="5"/>
  <c r="AZN14" i="5"/>
  <c r="AZO14" i="5"/>
  <c r="AZP14" i="5"/>
  <c r="AZQ14" i="5"/>
  <c r="AZR14" i="5"/>
  <c r="AZS14" i="5"/>
  <c r="AZT14" i="5"/>
  <c r="AZU14" i="5"/>
  <c r="AZV14" i="5"/>
  <c r="AZW14" i="5"/>
  <c r="AZX14" i="5"/>
  <c r="AZY14" i="5"/>
  <c r="AZZ14" i="5"/>
  <c r="BAA14" i="5"/>
  <c r="BAB14" i="5"/>
  <c r="BAC14" i="5"/>
  <c r="BAD14" i="5"/>
  <c r="BAE14" i="5"/>
  <c r="BAF14" i="5"/>
  <c r="BAG14" i="5"/>
  <c r="BAH14" i="5"/>
  <c r="BAI14" i="5"/>
  <c r="BAJ14" i="5"/>
  <c r="BAK14" i="5"/>
  <c r="BAL14" i="5"/>
  <c r="BAM14" i="5"/>
  <c r="BAN14" i="5"/>
  <c r="BAO14" i="5"/>
  <c r="BAP14" i="5"/>
  <c r="BAQ14" i="5"/>
  <c r="BAR14" i="5"/>
  <c r="BAS14" i="5"/>
  <c r="BAT14" i="5"/>
  <c r="BAU14" i="5"/>
  <c r="BAV14" i="5"/>
  <c r="BAW14" i="5"/>
  <c r="BAX14" i="5"/>
  <c r="BAY14" i="5"/>
  <c r="BAZ14" i="5"/>
  <c r="BBA14" i="5"/>
  <c r="BBB14" i="5"/>
  <c r="BBC14" i="5"/>
  <c r="BBD14" i="5"/>
  <c r="BBE14" i="5"/>
  <c r="BBF14" i="5"/>
  <c r="BBG14" i="5"/>
  <c r="BBH14" i="5"/>
  <c r="BBI14" i="5"/>
  <c r="BBJ14" i="5"/>
  <c r="BBK14" i="5"/>
  <c r="BBL14" i="5"/>
  <c r="BBM14" i="5"/>
  <c r="BBN14" i="5"/>
  <c r="BBO14" i="5"/>
  <c r="BBP14" i="5"/>
  <c r="BBQ14" i="5"/>
  <c r="BBR14" i="5"/>
  <c r="BBS14" i="5"/>
  <c r="BBT14" i="5"/>
  <c r="BBU14" i="5"/>
  <c r="BBV14" i="5"/>
  <c r="BBW14" i="5"/>
  <c r="BBX14" i="5"/>
  <c r="BBY14" i="5"/>
  <c r="BBZ14" i="5"/>
  <c r="BCA14" i="5"/>
  <c r="BCB14" i="5"/>
  <c r="BCC14" i="5"/>
  <c r="BCD14" i="5"/>
  <c r="BCE14" i="5"/>
  <c r="BCF14" i="5"/>
  <c r="BCG14" i="5"/>
  <c r="BCH14" i="5"/>
  <c r="BCI14" i="5"/>
  <c r="BCJ14" i="5"/>
  <c r="BCK14" i="5"/>
  <c r="BCL14" i="5"/>
  <c r="BCM14" i="5"/>
  <c r="BCN14" i="5"/>
  <c r="BCO14" i="5"/>
  <c r="BCP14" i="5"/>
  <c r="BCQ14" i="5"/>
  <c r="BCR14" i="5"/>
  <c r="BCS14" i="5"/>
  <c r="BCT14" i="5"/>
  <c r="BCU14" i="5"/>
  <c r="BCV14" i="5"/>
  <c r="BCW14" i="5"/>
  <c r="BCX14" i="5"/>
  <c r="BCY14" i="5"/>
  <c r="BCZ14" i="5"/>
  <c r="BDA14" i="5"/>
  <c r="BDB14" i="5"/>
  <c r="BDC14" i="5"/>
  <c r="BDD14" i="5"/>
  <c r="BDE14" i="5"/>
  <c r="BDF14" i="5"/>
  <c r="BDG14" i="5"/>
  <c r="BDH14" i="5"/>
  <c r="BDI14" i="5"/>
  <c r="BDJ14" i="5"/>
  <c r="BDK14" i="5"/>
  <c r="BDL14" i="5"/>
  <c r="BDM14" i="5"/>
  <c r="BDN14" i="5"/>
  <c r="BDO14" i="5"/>
  <c r="BDP14" i="5"/>
  <c r="BDQ14" i="5"/>
  <c r="BDR14" i="5"/>
  <c r="BDS14" i="5"/>
  <c r="BDT14" i="5"/>
  <c r="BDU14" i="5"/>
  <c r="BDV14" i="5"/>
  <c r="BDW14" i="5"/>
  <c r="BDX14" i="5"/>
  <c r="BDY14" i="5"/>
  <c r="BDZ14" i="5"/>
  <c r="BEA14" i="5"/>
  <c r="BEB14" i="5"/>
  <c r="BEC14" i="5"/>
  <c r="BED14" i="5"/>
  <c r="BEE14" i="5"/>
  <c r="BEF14" i="5"/>
  <c r="BEG14" i="5"/>
  <c r="BEH14" i="5"/>
  <c r="BEI14" i="5"/>
  <c r="BEJ14" i="5"/>
  <c r="BEK14" i="5"/>
  <c r="BEL14" i="5"/>
  <c r="BEM14" i="5"/>
  <c r="BEN14" i="5"/>
  <c r="BEO14" i="5"/>
  <c r="BEP14" i="5"/>
  <c r="BEQ14" i="5"/>
  <c r="BER14" i="5"/>
  <c r="BES14" i="5"/>
  <c r="BET14" i="5"/>
  <c r="BEU14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WN15" i="5"/>
  <c r="WO15" i="5"/>
  <c r="WP15" i="5"/>
  <c r="WQ15" i="5"/>
  <c r="WR15" i="5"/>
  <c r="WS15" i="5"/>
  <c r="WT15" i="5"/>
  <c r="WU15" i="5"/>
  <c r="WV15" i="5"/>
  <c r="WW15" i="5"/>
  <c r="WX15" i="5"/>
  <c r="WY15" i="5"/>
  <c r="WZ15" i="5"/>
  <c r="XA15" i="5"/>
  <c r="XB15" i="5"/>
  <c r="XC15" i="5"/>
  <c r="XD15" i="5"/>
  <c r="XE15" i="5"/>
  <c r="XF15" i="5"/>
  <c r="XG15" i="5"/>
  <c r="XH15" i="5"/>
  <c r="XI15" i="5"/>
  <c r="XJ15" i="5"/>
  <c r="XK15" i="5"/>
  <c r="XL15" i="5"/>
  <c r="XM15" i="5"/>
  <c r="XN15" i="5"/>
  <c r="XO15" i="5"/>
  <c r="XP15" i="5"/>
  <c r="XQ15" i="5"/>
  <c r="XR15" i="5"/>
  <c r="XS15" i="5"/>
  <c r="XT15" i="5"/>
  <c r="XU15" i="5"/>
  <c r="XV15" i="5"/>
  <c r="XW15" i="5"/>
  <c r="XX15" i="5"/>
  <c r="XY15" i="5"/>
  <c r="XZ15" i="5"/>
  <c r="YA15" i="5"/>
  <c r="YB15" i="5"/>
  <c r="YC15" i="5"/>
  <c r="YD15" i="5"/>
  <c r="YE15" i="5"/>
  <c r="YF15" i="5"/>
  <c r="YG15" i="5"/>
  <c r="YH15" i="5"/>
  <c r="YI15" i="5"/>
  <c r="YJ15" i="5"/>
  <c r="YK15" i="5"/>
  <c r="YL15" i="5"/>
  <c r="YM15" i="5"/>
  <c r="YN15" i="5"/>
  <c r="YO15" i="5"/>
  <c r="YP15" i="5"/>
  <c r="YQ15" i="5"/>
  <c r="YR15" i="5"/>
  <c r="YS15" i="5"/>
  <c r="YT15" i="5"/>
  <c r="YU15" i="5"/>
  <c r="YV15" i="5"/>
  <c r="YW15" i="5"/>
  <c r="YX15" i="5"/>
  <c r="YY15" i="5"/>
  <c r="YZ15" i="5"/>
  <c r="ZA15" i="5"/>
  <c r="ZB15" i="5"/>
  <c r="ZC15" i="5"/>
  <c r="ZD15" i="5"/>
  <c r="ZE15" i="5"/>
  <c r="ZF15" i="5"/>
  <c r="ZG15" i="5"/>
  <c r="ZH15" i="5"/>
  <c r="ZI15" i="5"/>
  <c r="ZJ15" i="5"/>
  <c r="ZK15" i="5"/>
  <c r="ZL15" i="5"/>
  <c r="ZM15" i="5"/>
  <c r="ZN15" i="5"/>
  <c r="ZO15" i="5"/>
  <c r="ZP15" i="5"/>
  <c r="ZQ15" i="5"/>
  <c r="ZR15" i="5"/>
  <c r="ZS15" i="5"/>
  <c r="ZT15" i="5"/>
  <c r="ZU15" i="5"/>
  <c r="ZV15" i="5"/>
  <c r="ZW15" i="5"/>
  <c r="ZX15" i="5"/>
  <c r="ZY15" i="5"/>
  <c r="ZZ15" i="5"/>
  <c r="AAA15" i="5"/>
  <c r="AAB15" i="5"/>
  <c r="AAC15" i="5"/>
  <c r="AAD15" i="5"/>
  <c r="AAE15" i="5"/>
  <c r="AAF15" i="5"/>
  <c r="AAG15" i="5"/>
  <c r="AAH15" i="5"/>
  <c r="AAI15" i="5"/>
  <c r="AAJ15" i="5"/>
  <c r="AAK15" i="5"/>
  <c r="AAL15" i="5"/>
  <c r="AAM15" i="5"/>
  <c r="AAN15" i="5"/>
  <c r="AAO15" i="5"/>
  <c r="AAP15" i="5"/>
  <c r="AAQ15" i="5"/>
  <c r="AAR15" i="5"/>
  <c r="AAS15" i="5"/>
  <c r="AAT15" i="5"/>
  <c r="AAU15" i="5"/>
  <c r="AAV15" i="5"/>
  <c r="AAW15" i="5"/>
  <c r="AAX15" i="5"/>
  <c r="AAY15" i="5"/>
  <c r="AAZ15" i="5"/>
  <c r="ABA15" i="5"/>
  <c r="ABB15" i="5"/>
  <c r="ABC15" i="5"/>
  <c r="ABD15" i="5"/>
  <c r="ABE15" i="5"/>
  <c r="ABF15" i="5"/>
  <c r="ABG15" i="5"/>
  <c r="ABH15" i="5"/>
  <c r="ABI15" i="5"/>
  <c r="ABJ15" i="5"/>
  <c r="ABK15" i="5"/>
  <c r="ABL15" i="5"/>
  <c r="ABM15" i="5"/>
  <c r="ABN15" i="5"/>
  <c r="ABO15" i="5"/>
  <c r="ABP15" i="5"/>
  <c r="ABQ15" i="5"/>
  <c r="ABR15" i="5"/>
  <c r="ABS15" i="5"/>
  <c r="ABT15" i="5"/>
  <c r="ABU15" i="5"/>
  <c r="ABV15" i="5"/>
  <c r="ABW15" i="5"/>
  <c r="ABX15" i="5"/>
  <c r="ABY15" i="5"/>
  <c r="ABZ15" i="5"/>
  <c r="ACA15" i="5"/>
  <c r="ACB15" i="5"/>
  <c r="ACC15" i="5"/>
  <c r="ACD15" i="5"/>
  <c r="ACE15" i="5"/>
  <c r="ACF15" i="5"/>
  <c r="ACG15" i="5"/>
  <c r="ACH15" i="5"/>
  <c r="ACI15" i="5"/>
  <c r="ACJ15" i="5"/>
  <c r="ACK15" i="5"/>
  <c r="ACL15" i="5"/>
  <c r="ACM15" i="5"/>
  <c r="ACN15" i="5"/>
  <c r="ACO15" i="5"/>
  <c r="ACP15" i="5"/>
  <c r="ACQ15" i="5"/>
  <c r="ACR15" i="5"/>
  <c r="ACS15" i="5"/>
  <c r="ACT15" i="5"/>
  <c r="ACU15" i="5"/>
  <c r="ACV15" i="5"/>
  <c r="ACW15" i="5"/>
  <c r="ACX15" i="5"/>
  <c r="ACY15" i="5"/>
  <c r="ACZ15" i="5"/>
  <c r="ADA15" i="5"/>
  <c r="ADB15" i="5"/>
  <c r="ADC15" i="5"/>
  <c r="ADD15" i="5"/>
  <c r="ADE15" i="5"/>
  <c r="ADF15" i="5"/>
  <c r="ADG15" i="5"/>
  <c r="ADH15" i="5"/>
  <c r="ADI15" i="5"/>
  <c r="ADJ15" i="5"/>
  <c r="ADK15" i="5"/>
  <c r="ADL15" i="5"/>
  <c r="ADM15" i="5"/>
  <c r="ADN15" i="5"/>
  <c r="ADO15" i="5"/>
  <c r="ADP15" i="5"/>
  <c r="ADQ15" i="5"/>
  <c r="ADR15" i="5"/>
  <c r="ADS15" i="5"/>
  <c r="ADT15" i="5"/>
  <c r="ADU15" i="5"/>
  <c r="ADV15" i="5"/>
  <c r="ADW15" i="5"/>
  <c r="ADX15" i="5"/>
  <c r="ADY15" i="5"/>
  <c r="ADZ15" i="5"/>
  <c r="AEA15" i="5"/>
  <c r="AEB15" i="5"/>
  <c r="AEC15" i="5"/>
  <c r="AED15" i="5"/>
  <c r="AEE15" i="5"/>
  <c r="AEF15" i="5"/>
  <c r="AEG15" i="5"/>
  <c r="AEH15" i="5"/>
  <c r="AEI15" i="5"/>
  <c r="AEJ15" i="5"/>
  <c r="AEK15" i="5"/>
  <c r="AEL15" i="5"/>
  <c r="AEM15" i="5"/>
  <c r="AEN15" i="5"/>
  <c r="AEO15" i="5"/>
  <c r="AEP15" i="5"/>
  <c r="AEQ15" i="5"/>
  <c r="AER15" i="5"/>
  <c r="AES15" i="5"/>
  <c r="AET15" i="5"/>
  <c r="AEU15" i="5"/>
  <c r="AEV15" i="5"/>
  <c r="AEW15" i="5"/>
  <c r="AEX15" i="5"/>
  <c r="AEY15" i="5"/>
  <c r="AEZ15" i="5"/>
  <c r="AFA15" i="5"/>
  <c r="AFB15" i="5"/>
  <c r="AFC15" i="5"/>
  <c r="AFD15" i="5"/>
  <c r="AFE15" i="5"/>
  <c r="AFF15" i="5"/>
  <c r="AFG15" i="5"/>
  <c r="AFH15" i="5"/>
  <c r="AFI15" i="5"/>
  <c r="AFJ15" i="5"/>
  <c r="AFK15" i="5"/>
  <c r="AFL15" i="5"/>
  <c r="AFM15" i="5"/>
  <c r="AFN15" i="5"/>
  <c r="AFO15" i="5"/>
  <c r="AFP15" i="5"/>
  <c r="AFQ15" i="5"/>
  <c r="AFR15" i="5"/>
  <c r="AFS15" i="5"/>
  <c r="AFT15" i="5"/>
  <c r="AFU15" i="5"/>
  <c r="AFV15" i="5"/>
  <c r="AFW15" i="5"/>
  <c r="AFX15" i="5"/>
  <c r="AFY15" i="5"/>
  <c r="AFZ15" i="5"/>
  <c r="AGA15" i="5"/>
  <c r="AGB15" i="5"/>
  <c r="AGC15" i="5"/>
  <c r="AGD15" i="5"/>
  <c r="AGE15" i="5"/>
  <c r="AGF15" i="5"/>
  <c r="AGG15" i="5"/>
  <c r="AGH15" i="5"/>
  <c r="AGI15" i="5"/>
  <c r="AGJ15" i="5"/>
  <c r="AGK15" i="5"/>
  <c r="AGL15" i="5"/>
  <c r="AGM15" i="5"/>
  <c r="AGN15" i="5"/>
  <c r="AGO15" i="5"/>
  <c r="AGP15" i="5"/>
  <c r="AGQ15" i="5"/>
  <c r="AGR15" i="5"/>
  <c r="AGS15" i="5"/>
  <c r="AGT15" i="5"/>
  <c r="AGU15" i="5"/>
  <c r="AGV15" i="5"/>
  <c r="AGW15" i="5"/>
  <c r="AGX15" i="5"/>
  <c r="AGY15" i="5"/>
  <c r="AGZ15" i="5"/>
  <c r="AHA15" i="5"/>
  <c r="AHB15" i="5"/>
  <c r="AHC15" i="5"/>
  <c r="AHD15" i="5"/>
  <c r="AHE15" i="5"/>
  <c r="AHF15" i="5"/>
  <c r="AHG15" i="5"/>
  <c r="AHH15" i="5"/>
  <c r="AHI15" i="5"/>
  <c r="AHJ15" i="5"/>
  <c r="AHK15" i="5"/>
  <c r="AHL15" i="5"/>
  <c r="AHM15" i="5"/>
  <c r="AHN15" i="5"/>
  <c r="AHO15" i="5"/>
  <c r="AHP15" i="5"/>
  <c r="AHQ15" i="5"/>
  <c r="AHR15" i="5"/>
  <c r="AHS15" i="5"/>
  <c r="AHT15" i="5"/>
  <c r="AHU15" i="5"/>
  <c r="AHV15" i="5"/>
  <c r="AHW15" i="5"/>
  <c r="AHX15" i="5"/>
  <c r="AHY15" i="5"/>
  <c r="AHZ15" i="5"/>
  <c r="AIA15" i="5"/>
  <c r="AIB15" i="5"/>
  <c r="AIC15" i="5"/>
  <c r="AID15" i="5"/>
  <c r="AIE15" i="5"/>
  <c r="AIF15" i="5"/>
  <c r="AIG15" i="5"/>
  <c r="AIH15" i="5"/>
  <c r="AII15" i="5"/>
  <c r="AIJ15" i="5"/>
  <c r="AIK15" i="5"/>
  <c r="AIL15" i="5"/>
  <c r="AIM15" i="5"/>
  <c r="AIN15" i="5"/>
  <c r="AIO15" i="5"/>
  <c r="AIP15" i="5"/>
  <c r="AIQ15" i="5"/>
  <c r="AIR15" i="5"/>
  <c r="AIS15" i="5"/>
  <c r="AIT15" i="5"/>
  <c r="AIU15" i="5"/>
  <c r="AIV15" i="5"/>
  <c r="AIW15" i="5"/>
  <c r="AIX15" i="5"/>
  <c r="AIY15" i="5"/>
  <c r="AIZ15" i="5"/>
  <c r="AJA15" i="5"/>
  <c r="AJB15" i="5"/>
  <c r="AJC15" i="5"/>
  <c r="AJD15" i="5"/>
  <c r="AJE15" i="5"/>
  <c r="AJF15" i="5"/>
  <c r="AJG15" i="5"/>
  <c r="AJH15" i="5"/>
  <c r="AJI15" i="5"/>
  <c r="AJJ15" i="5"/>
  <c r="AJK15" i="5"/>
  <c r="AJL15" i="5"/>
  <c r="AJM15" i="5"/>
  <c r="AJN15" i="5"/>
  <c r="AJO15" i="5"/>
  <c r="AJP15" i="5"/>
  <c r="AJQ15" i="5"/>
  <c r="AJR15" i="5"/>
  <c r="AJS15" i="5"/>
  <c r="AJT15" i="5"/>
  <c r="AJU15" i="5"/>
  <c r="AJV15" i="5"/>
  <c r="AJW15" i="5"/>
  <c r="AJX15" i="5"/>
  <c r="AJY15" i="5"/>
  <c r="AJZ15" i="5"/>
  <c r="AKA15" i="5"/>
  <c r="AKB15" i="5"/>
  <c r="AKC15" i="5"/>
  <c r="AKD15" i="5"/>
  <c r="AKE15" i="5"/>
  <c r="AKF15" i="5"/>
  <c r="AKG15" i="5"/>
  <c r="AKH15" i="5"/>
  <c r="AKI15" i="5"/>
  <c r="AKJ15" i="5"/>
  <c r="AKK15" i="5"/>
  <c r="AKL15" i="5"/>
  <c r="AKM15" i="5"/>
  <c r="AKN15" i="5"/>
  <c r="AKO15" i="5"/>
  <c r="AKP15" i="5"/>
  <c r="AKQ15" i="5"/>
  <c r="AKR15" i="5"/>
  <c r="AKS15" i="5"/>
  <c r="AKT15" i="5"/>
  <c r="AKU15" i="5"/>
  <c r="AKV15" i="5"/>
  <c r="AKW15" i="5"/>
  <c r="AKX15" i="5"/>
  <c r="AKY15" i="5"/>
  <c r="AKZ15" i="5"/>
  <c r="ALA15" i="5"/>
  <c r="ALB15" i="5"/>
  <c r="ALC15" i="5"/>
  <c r="ALD15" i="5"/>
  <c r="ALE15" i="5"/>
  <c r="ALF15" i="5"/>
  <c r="ALG15" i="5"/>
  <c r="ALH15" i="5"/>
  <c r="ALI15" i="5"/>
  <c r="ALJ15" i="5"/>
  <c r="ALK15" i="5"/>
  <c r="ALL15" i="5"/>
  <c r="ALM15" i="5"/>
  <c r="ALN15" i="5"/>
  <c r="ALO15" i="5"/>
  <c r="ALP15" i="5"/>
  <c r="ALQ15" i="5"/>
  <c r="ALR15" i="5"/>
  <c r="ALS15" i="5"/>
  <c r="ALT15" i="5"/>
  <c r="ALU15" i="5"/>
  <c r="ALV15" i="5"/>
  <c r="ALW15" i="5"/>
  <c r="ALX15" i="5"/>
  <c r="ALY15" i="5"/>
  <c r="ALZ15" i="5"/>
  <c r="AMA15" i="5"/>
  <c r="AMB15" i="5"/>
  <c r="AMC15" i="5"/>
  <c r="AMD15" i="5"/>
  <c r="AME15" i="5"/>
  <c r="AMF15" i="5"/>
  <c r="AMG15" i="5"/>
  <c r="AMH15" i="5"/>
  <c r="AMI15" i="5"/>
  <c r="AMJ15" i="5"/>
  <c r="AMK15" i="5"/>
  <c r="AML15" i="5"/>
  <c r="AMM15" i="5"/>
  <c r="AMN15" i="5"/>
  <c r="AMO15" i="5"/>
  <c r="AMP15" i="5"/>
  <c r="AMQ15" i="5"/>
  <c r="AMR15" i="5"/>
  <c r="AMS15" i="5"/>
  <c r="AMT15" i="5"/>
  <c r="AMU15" i="5"/>
  <c r="AMV15" i="5"/>
  <c r="AMW15" i="5"/>
  <c r="AMX15" i="5"/>
  <c r="AMY15" i="5"/>
  <c r="AMZ15" i="5"/>
  <c r="ANA15" i="5"/>
  <c r="ANB15" i="5"/>
  <c r="ANC15" i="5"/>
  <c r="AND15" i="5"/>
  <c r="ANE15" i="5"/>
  <c r="ANF15" i="5"/>
  <c r="ANG15" i="5"/>
  <c r="ANH15" i="5"/>
  <c r="ANI15" i="5"/>
  <c r="ANJ15" i="5"/>
  <c r="ANK15" i="5"/>
  <c r="ANL15" i="5"/>
  <c r="ANM15" i="5"/>
  <c r="ANN15" i="5"/>
  <c r="ANO15" i="5"/>
  <c r="ANP15" i="5"/>
  <c r="ANQ15" i="5"/>
  <c r="ANR15" i="5"/>
  <c r="ANS15" i="5"/>
  <c r="ANT15" i="5"/>
  <c r="ANU15" i="5"/>
  <c r="ANV15" i="5"/>
  <c r="ANW15" i="5"/>
  <c r="ANX15" i="5"/>
  <c r="ANY15" i="5"/>
  <c r="ANZ15" i="5"/>
  <c r="AOA15" i="5"/>
  <c r="AOB15" i="5"/>
  <c r="AOC15" i="5"/>
  <c r="AOD15" i="5"/>
  <c r="AOE15" i="5"/>
  <c r="AOF15" i="5"/>
  <c r="AOG15" i="5"/>
  <c r="AOH15" i="5"/>
  <c r="AOI15" i="5"/>
  <c r="AOJ15" i="5"/>
  <c r="AOK15" i="5"/>
  <c r="AOL15" i="5"/>
  <c r="AOM15" i="5"/>
  <c r="AON15" i="5"/>
  <c r="AOO15" i="5"/>
  <c r="AOP15" i="5"/>
  <c r="AOQ15" i="5"/>
  <c r="AOR15" i="5"/>
  <c r="AOS15" i="5"/>
  <c r="AOT15" i="5"/>
  <c r="AOU15" i="5"/>
  <c r="AOV15" i="5"/>
  <c r="AOW15" i="5"/>
  <c r="AOX15" i="5"/>
  <c r="AOY15" i="5"/>
  <c r="AOZ15" i="5"/>
  <c r="APA15" i="5"/>
  <c r="APB15" i="5"/>
  <c r="APC15" i="5"/>
  <c r="APD15" i="5"/>
  <c r="APE15" i="5"/>
  <c r="APF15" i="5"/>
  <c r="APG15" i="5"/>
  <c r="APH15" i="5"/>
  <c r="API15" i="5"/>
  <c r="APJ15" i="5"/>
  <c r="APK15" i="5"/>
  <c r="APL15" i="5"/>
  <c r="APM15" i="5"/>
  <c r="APN15" i="5"/>
  <c r="APO15" i="5"/>
  <c r="APP15" i="5"/>
  <c r="APQ15" i="5"/>
  <c r="APR15" i="5"/>
  <c r="APS15" i="5"/>
  <c r="APT15" i="5"/>
  <c r="APU15" i="5"/>
  <c r="APV15" i="5"/>
  <c r="APW15" i="5"/>
  <c r="APX15" i="5"/>
  <c r="APY15" i="5"/>
  <c r="APZ15" i="5"/>
  <c r="AQA15" i="5"/>
  <c r="AQB15" i="5"/>
  <c r="AQC15" i="5"/>
  <c r="AQD15" i="5"/>
  <c r="AQE15" i="5"/>
  <c r="AQF15" i="5"/>
  <c r="AQG15" i="5"/>
  <c r="AQH15" i="5"/>
  <c r="AQI15" i="5"/>
  <c r="AQJ15" i="5"/>
  <c r="AQK15" i="5"/>
  <c r="AQL15" i="5"/>
  <c r="AQM15" i="5"/>
  <c r="AQN15" i="5"/>
  <c r="AQO15" i="5"/>
  <c r="AQP15" i="5"/>
  <c r="AQQ15" i="5"/>
  <c r="AQR15" i="5"/>
  <c r="AQS15" i="5"/>
  <c r="AQT15" i="5"/>
  <c r="AQU15" i="5"/>
  <c r="AQV15" i="5"/>
  <c r="AQW15" i="5"/>
  <c r="AQX15" i="5"/>
  <c r="AQY15" i="5"/>
  <c r="AQZ15" i="5"/>
  <c r="ARA15" i="5"/>
  <c r="ARB15" i="5"/>
  <c r="ARC15" i="5"/>
  <c r="ARD15" i="5"/>
  <c r="ARE15" i="5"/>
  <c r="ARF15" i="5"/>
  <c r="ARG15" i="5"/>
  <c r="ARH15" i="5"/>
  <c r="ARI15" i="5"/>
  <c r="ARJ15" i="5"/>
  <c r="ARK15" i="5"/>
  <c r="ARL15" i="5"/>
  <c r="ARM15" i="5"/>
  <c r="ARN15" i="5"/>
  <c r="ARO15" i="5"/>
  <c r="ARP15" i="5"/>
  <c r="ARQ15" i="5"/>
  <c r="ARR15" i="5"/>
  <c r="ARS15" i="5"/>
  <c r="ART15" i="5"/>
  <c r="ARU15" i="5"/>
  <c r="ARV15" i="5"/>
  <c r="ARW15" i="5"/>
  <c r="ARX15" i="5"/>
  <c r="ARY15" i="5"/>
  <c r="ARZ15" i="5"/>
  <c r="ASA15" i="5"/>
  <c r="ASB15" i="5"/>
  <c r="ASC15" i="5"/>
  <c r="ASD15" i="5"/>
  <c r="ASE15" i="5"/>
  <c r="ASF15" i="5"/>
  <c r="ASG15" i="5"/>
  <c r="ASH15" i="5"/>
  <c r="ASI15" i="5"/>
  <c r="ASJ15" i="5"/>
  <c r="ASK15" i="5"/>
  <c r="ASL15" i="5"/>
  <c r="ASM15" i="5"/>
  <c r="ASN15" i="5"/>
  <c r="ASO15" i="5"/>
  <c r="ASP15" i="5"/>
  <c r="ASQ15" i="5"/>
  <c r="ASR15" i="5"/>
  <c r="ASS15" i="5"/>
  <c r="AST15" i="5"/>
  <c r="ASU15" i="5"/>
  <c r="ASV15" i="5"/>
  <c r="ASW15" i="5"/>
  <c r="ASX15" i="5"/>
  <c r="ASY15" i="5"/>
  <c r="ASZ15" i="5"/>
  <c r="ATA15" i="5"/>
  <c r="ATB15" i="5"/>
  <c r="ATC15" i="5"/>
  <c r="ATD15" i="5"/>
  <c r="ATE15" i="5"/>
  <c r="ATF15" i="5"/>
  <c r="ATG15" i="5"/>
  <c r="ATH15" i="5"/>
  <c r="ATI15" i="5"/>
  <c r="ATJ15" i="5"/>
  <c r="ATK15" i="5"/>
  <c r="ATL15" i="5"/>
  <c r="ATM15" i="5"/>
  <c r="ATN15" i="5"/>
  <c r="ATO15" i="5"/>
  <c r="ATP15" i="5"/>
  <c r="ATQ15" i="5"/>
  <c r="ATR15" i="5"/>
  <c r="ATS15" i="5"/>
  <c r="ATT15" i="5"/>
  <c r="ATU15" i="5"/>
  <c r="ATV15" i="5"/>
  <c r="ATW15" i="5"/>
  <c r="ATX15" i="5"/>
  <c r="ATY15" i="5"/>
  <c r="ATZ15" i="5"/>
  <c r="AUA15" i="5"/>
  <c r="AUB15" i="5"/>
  <c r="AUC15" i="5"/>
  <c r="AUD15" i="5"/>
  <c r="AUE15" i="5"/>
  <c r="AUF15" i="5"/>
  <c r="AUG15" i="5"/>
  <c r="AUH15" i="5"/>
  <c r="AUI15" i="5"/>
  <c r="AUJ15" i="5"/>
  <c r="AUK15" i="5"/>
  <c r="AUL15" i="5"/>
  <c r="AUM15" i="5"/>
  <c r="AUN15" i="5"/>
  <c r="AUO15" i="5"/>
  <c r="AUP15" i="5"/>
  <c r="AUQ15" i="5"/>
  <c r="AUR15" i="5"/>
  <c r="AUS15" i="5"/>
  <c r="AUT15" i="5"/>
  <c r="AUU15" i="5"/>
  <c r="AUV15" i="5"/>
  <c r="AUW15" i="5"/>
  <c r="AUX15" i="5"/>
  <c r="AUY15" i="5"/>
  <c r="AUZ15" i="5"/>
  <c r="AVA15" i="5"/>
  <c r="AVB15" i="5"/>
  <c r="AVC15" i="5"/>
  <c r="AVD15" i="5"/>
  <c r="AVE15" i="5"/>
  <c r="AVF15" i="5"/>
  <c r="AVG15" i="5"/>
  <c r="AVH15" i="5"/>
  <c r="AVI15" i="5"/>
  <c r="AVJ15" i="5"/>
  <c r="AVK15" i="5"/>
  <c r="AVL15" i="5"/>
  <c r="AVM15" i="5"/>
  <c r="AVN15" i="5"/>
  <c r="AVO15" i="5"/>
  <c r="AVP15" i="5"/>
  <c r="AVQ15" i="5"/>
  <c r="AVR15" i="5"/>
  <c r="AVS15" i="5"/>
  <c r="AVT15" i="5"/>
  <c r="AVU15" i="5"/>
  <c r="AVV15" i="5"/>
  <c r="AVW15" i="5"/>
  <c r="AVX15" i="5"/>
  <c r="AVY15" i="5"/>
  <c r="AVZ15" i="5"/>
  <c r="AWA15" i="5"/>
  <c r="AWB15" i="5"/>
  <c r="AWC15" i="5"/>
  <c r="AWD15" i="5"/>
  <c r="AWE15" i="5"/>
  <c r="AWF15" i="5"/>
  <c r="AWG15" i="5"/>
  <c r="AWH15" i="5"/>
  <c r="AWI15" i="5"/>
  <c r="AWJ15" i="5"/>
  <c r="AWK15" i="5"/>
  <c r="AWL15" i="5"/>
  <c r="AWM15" i="5"/>
  <c r="AWN15" i="5"/>
  <c r="AWO15" i="5"/>
  <c r="AWP15" i="5"/>
  <c r="AWQ15" i="5"/>
  <c r="AWR15" i="5"/>
  <c r="AWS15" i="5"/>
  <c r="AWT15" i="5"/>
  <c r="AWU15" i="5"/>
  <c r="AWV15" i="5"/>
  <c r="AWW15" i="5"/>
  <c r="AWX15" i="5"/>
  <c r="AWY15" i="5"/>
  <c r="AWZ15" i="5"/>
  <c r="AXA15" i="5"/>
  <c r="AXB15" i="5"/>
  <c r="AXC15" i="5"/>
  <c r="AXD15" i="5"/>
  <c r="AXE15" i="5"/>
  <c r="AXF15" i="5"/>
  <c r="AXG15" i="5"/>
  <c r="AXH15" i="5"/>
  <c r="AXI15" i="5"/>
  <c r="AXJ15" i="5"/>
  <c r="AXK15" i="5"/>
  <c r="AXL15" i="5"/>
  <c r="AXM15" i="5"/>
  <c r="AXN15" i="5"/>
  <c r="AXO15" i="5"/>
  <c r="AXP15" i="5"/>
  <c r="AXQ15" i="5"/>
  <c r="AXR15" i="5"/>
  <c r="AXS15" i="5"/>
  <c r="AXT15" i="5"/>
  <c r="AXU15" i="5"/>
  <c r="AXV15" i="5"/>
  <c r="AXW15" i="5"/>
  <c r="AXX15" i="5"/>
  <c r="AXY15" i="5"/>
  <c r="AXZ15" i="5"/>
  <c r="AYA15" i="5"/>
  <c r="AYB15" i="5"/>
  <c r="AYC15" i="5"/>
  <c r="AYD15" i="5"/>
  <c r="AYE15" i="5"/>
  <c r="AYF15" i="5"/>
  <c r="AYG15" i="5"/>
  <c r="AYH15" i="5"/>
  <c r="AYI15" i="5"/>
  <c r="AYJ15" i="5"/>
  <c r="AYK15" i="5"/>
  <c r="AYL15" i="5"/>
  <c r="AYM15" i="5"/>
  <c r="AYN15" i="5"/>
  <c r="AYO15" i="5"/>
  <c r="AYP15" i="5"/>
  <c r="AYQ15" i="5"/>
  <c r="AYR15" i="5"/>
  <c r="AYS15" i="5"/>
  <c r="AYT15" i="5"/>
  <c r="AYU15" i="5"/>
  <c r="AYV15" i="5"/>
  <c r="AYW15" i="5"/>
  <c r="AYX15" i="5"/>
  <c r="AYY15" i="5"/>
  <c r="AYZ15" i="5"/>
  <c r="AZA15" i="5"/>
  <c r="AZB15" i="5"/>
  <c r="AZC15" i="5"/>
  <c r="AZD15" i="5"/>
  <c r="AZE15" i="5"/>
  <c r="AZF15" i="5"/>
  <c r="AZG15" i="5"/>
  <c r="AZH15" i="5"/>
  <c r="AZI15" i="5"/>
  <c r="AZJ15" i="5"/>
  <c r="AZK15" i="5"/>
  <c r="AZL15" i="5"/>
  <c r="AZM15" i="5"/>
  <c r="AZN15" i="5"/>
  <c r="AZO15" i="5"/>
  <c r="AZP15" i="5"/>
  <c r="AZQ15" i="5"/>
  <c r="AZR15" i="5"/>
  <c r="AZS15" i="5"/>
  <c r="AZT15" i="5"/>
  <c r="AZU15" i="5"/>
  <c r="AZV15" i="5"/>
  <c r="AZW15" i="5"/>
  <c r="AZX15" i="5"/>
  <c r="AZY15" i="5"/>
  <c r="AZZ15" i="5"/>
  <c r="BAA15" i="5"/>
  <c r="BAB15" i="5"/>
  <c r="BAC15" i="5"/>
  <c r="BAD15" i="5"/>
  <c r="BAE15" i="5"/>
  <c r="BAF15" i="5"/>
  <c r="BAG15" i="5"/>
  <c r="BAH15" i="5"/>
  <c r="BAI15" i="5"/>
  <c r="BAJ15" i="5"/>
  <c r="BAK15" i="5"/>
  <c r="BAL15" i="5"/>
  <c r="BAM15" i="5"/>
  <c r="BAN15" i="5"/>
  <c r="BAO15" i="5"/>
  <c r="BAP15" i="5"/>
  <c r="BAQ15" i="5"/>
  <c r="BAR15" i="5"/>
  <c r="BAS15" i="5"/>
  <c r="BAT15" i="5"/>
  <c r="BAU15" i="5"/>
  <c r="BAV15" i="5"/>
  <c r="BAW15" i="5"/>
  <c r="BAX15" i="5"/>
  <c r="BAY15" i="5"/>
  <c r="BAZ15" i="5"/>
  <c r="BBA15" i="5"/>
  <c r="BBB15" i="5"/>
  <c r="BBC15" i="5"/>
  <c r="BBD15" i="5"/>
  <c r="BBE15" i="5"/>
  <c r="BBF15" i="5"/>
  <c r="BBG15" i="5"/>
  <c r="BBH15" i="5"/>
  <c r="BBI15" i="5"/>
  <c r="BBJ15" i="5"/>
  <c r="BBK15" i="5"/>
  <c r="BBL15" i="5"/>
  <c r="BBM15" i="5"/>
  <c r="BBN15" i="5"/>
  <c r="BBO15" i="5"/>
  <c r="BBP15" i="5"/>
  <c r="BBQ15" i="5"/>
  <c r="BBR15" i="5"/>
  <c r="BBS15" i="5"/>
  <c r="BBT15" i="5"/>
  <c r="BBU15" i="5"/>
  <c r="BBV15" i="5"/>
  <c r="BBW15" i="5"/>
  <c r="BBX15" i="5"/>
  <c r="BBY15" i="5"/>
  <c r="BBZ15" i="5"/>
  <c r="BCA15" i="5"/>
  <c r="BCB15" i="5"/>
  <c r="BCC15" i="5"/>
  <c r="BCD15" i="5"/>
  <c r="BCE15" i="5"/>
  <c r="BCF15" i="5"/>
  <c r="BCG15" i="5"/>
  <c r="BCH15" i="5"/>
  <c r="BCI15" i="5"/>
  <c r="BCJ15" i="5"/>
  <c r="BCK15" i="5"/>
  <c r="BCL15" i="5"/>
  <c r="BCM15" i="5"/>
  <c r="BCN15" i="5"/>
  <c r="BCO15" i="5"/>
  <c r="BCP15" i="5"/>
  <c r="BCQ15" i="5"/>
  <c r="BCR15" i="5"/>
  <c r="BCS15" i="5"/>
  <c r="BCT15" i="5"/>
  <c r="BCU15" i="5"/>
  <c r="BCV15" i="5"/>
  <c r="BCW15" i="5"/>
  <c r="BCX15" i="5"/>
  <c r="BCY15" i="5"/>
  <c r="BCZ15" i="5"/>
  <c r="BDA15" i="5"/>
  <c r="BDB15" i="5"/>
  <c r="BDC15" i="5"/>
  <c r="BDD15" i="5"/>
  <c r="BDE15" i="5"/>
  <c r="BDF15" i="5"/>
  <c r="BDG15" i="5"/>
  <c r="BDH15" i="5"/>
  <c r="BDI15" i="5"/>
  <c r="BDJ15" i="5"/>
  <c r="BDK15" i="5"/>
  <c r="BDL15" i="5"/>
  <c r="BDM15" i="5"/>
  <c r="BDN15" i="5"/>
  <c r="BDO15" i="5"/>
  <c r="BDP15" i="5"/>
  <c r="BDQ15" i="5"/>
  <c r="BDR15" i="5"/>
  <c r="BDS15" i="5"/>
  <c r="BDT15" i="5"/>
  <c r="BDU15" i="5"/>
  <c r="BDV15" i="5"/>
  <c r="BDW15" i="5"/>
  <c r="BDX15" i="5"/>
  <c r="BDY15" i="5"/>
  <c r="BDZ15" i="5"/>
  <c r="BEA15" i="5"/>
  <c r="BEB15" i="5"/>
  <c r="BEC15" i="5"/>
  <c r="BED15" i="5"/>
  <c r="BEE15" i="5"/>
  <c r="BEF15" i="5"/>
  <c r="BEG15" i="5"/>
  <c r="BEH15" i="5"/>
  <c r="BEI15" i="5"/>
  <c r="BEJ15" i="5"/>
  <c r="BEK15" i="5"/>
  <c r="BEL15" i="5"/>
  <c r="BEM15" i="5"/>
  <c r="BEN15" i="5"/>
  <c r="BEO15" i="5"/>
  <c r="BEP15" i="5"/>
  <c r="BEQ15" i="5"/>
  <c r="BER15" i="5"/>
  <c r="BES15" i="5"/>
  <c r="BET15" i="5"/>
  <c r="BEU15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WN16" i="5"/>
  <c r="WO16" i="5"/>
  <c r="WP16" i="5"/>
  <c r="WQ16" i="5"/>
  <c r="WR16" i="5"/>
  <c r="WS16" i="5"/>
  <c r="WT16" i="5"/>
  <c r="WU16" i="5"/>
  <c r="WV16" i="5"/>
  <c r="WW16" i="5"/>
  <c r="WX16" i="5"/>
  <c r="WY16" i="5"/>
  <c r="WZ16" i="5"/>
  <c r="XA16" i="5"/>
  <c r="XB16" i="5"/>
  <c r="XC16" i="5"/>
  <c r="XD16" i="5"/>
  <c r="XE16" i="5"/>
  <c r="XF16" i="5"/>
  <c r="XG16" i="5"/>
  <c r="XH16" i="5"/>
  <c r="XI16" i="5"/>
  <c r="XJ16" i="5"/>
  <c r="XK16" i="5"/>
  <c r="XL16" i="5"/>
  <c r="XM16" i="5"/>
  <c r="XN16" i="5"/>
  <c r="XO16" i="5"/>
  <c r="XP16" i="5"/>
  <c r="XQ16" i="5"/>
  <c r="XR16" i="5"/>
  <c r="XS16" i="5"/>
  <c r="XT16" i="5"/>
  <c r="XU16" i="5"/>
  <c r="XV16" i="5"/>
  <c r="XW16" i="5"/>
  <c r="XX16" i="5"/>
  <c r="XY16" i="5"/>
  <c r="XZ16" i="5"/>
  <c r="YA16" i="5"/>
  <c r="YB16" i="5"/>
  <c r="YC16" i="5"/>
  <c r="YD16" i="5"/>
  <c r="YE16" i="5"/>
  <c r="YF16" i="5"/>
  <c r="YG16" i="5"/>
  <c r="YH16" i="5"/>
  <c r="YI16" i="5"/>
  <c r="YJ16" i="5"/>
  <c r="YK16" i="5"/>
  <c r="YL16" i="5"/>
  <c r="YM16" i="5"/>
  <c r="YN16" i="5"/>
  <c r="YO16" i="5"/>
  <c r="YP16" i="5"/>
  <c r="YQ16" i="5"/>
  <c r="YR16" i="5"/>
  <c r="YS16" i="5"/>
  <c r="YT16" i="5"/>
  <c r="YU16" i="5"/>
  <c r="YV16" i="5"/>
  <c r="YW16" i="5"/>
  <c r="YX16" i="5"/>
  <c r="YY16" i="5"/>
  <c r="YZ16" i="5"/>
  <c r="ZA16" i="5"/>
  <c r="ZB16" i="5"/>
  <c r="ZC16" i="5"/>
  <c r="ZD16" i="5"/>
  <c r="ZE16" i="5"/>
  <c r="ZF16" i="5"/>
  <c r="ZG16" i="5"/>
  <c r="ZH16" i="5"/>
  <c r="ZI16" i="5"/>
  <c r="ZJ16" i="5"/>
  <c r="ZK16" i="5"/>
  <c r="ZL16" i="5"/>
  <c r="ZM16" i="5"/>
  <c r="ZN16" i="5"/>
  <c r="ZO16" i="5"/>
  <c r="ZP16" i="5"/>
  <c r="ZQ16" i="5"/>
  <c r="ZR16" i="5"/>
  <c r="ZS16" i="5"/>
  <c r="ZT16" i="5"/>
  <c r="ZU16" i="5"/>
  <c r="ZV16" i="5"/>
  <c r="ZW16" i="5"/>
  <c r="ZX16" i="5"/>
  <c r="ZY16" i="5"/>
  <c r="ZZ16" i="5"/>
  <c r="AAA16" i="5"/>
  <c r="AAB16" i="5"/>
  <c r="AAC16" i="5"/>
  <c r="AAD16" i="5"/>
  <c r="AAE16" i="5"/>
  <c r="AAF16" i="5"/>
  <c r="AAG16" i="5"/>
  <c r="AAH16" i="5"/>
  <c r="AAI16" i="5"/>
  <c r="AAJ16" i="5"/>
  <c r="AAK16" i="5"/>
  <c r="AAL16" i="5"/>
  <c r="AAM16" i="5"/>
  <c r="AAN16" i="5"/>
  <c r="AAO16" i="5"/>
  <c r="AAP16" i="5"/>
  <c r="AAQ16" i="5"/>
  <c r="AAR16" i="5"/>
  <c r="AAS16" i="5"/>
  <c r="AAT16" i="5"/>
  <c r="AAU16" i="5"/>
  <c r="AAV16" i="5"/>
  <c r="AAW16" i="5"/>
  <c r="AAX16" i="5"/>
  <c r="AAY16" i="5"/>
  <c r="AAZ16" i="5"/>
  <c r="ABA16" i="5"/>
  <c r="ABB16" i="5"/>
  <c r="ABC16" i="5"/>
  <c r="ABD16" i="5"/>
  <c r="ABE16" i="5"/>
  <c r="ABF16" i="5"/>
  <c r="ABG16" i="5"/>
  <c r="ABH16" i="5"/>
  <c r="ABI16" i="5"/>
  <c r="ABJ16" i="5"/>
  <c r="ABK16" i="5"/>
  <c r="ABL16" i="5"/>
  <c r="ABM16" i="5"/>
  <c r="ABN16" i="5"/>
  <c r="ABO16" i="5"/>
  <c r="ABP16" i="5"/>
  <c r="ABQ16" i="5"/>
  <c r="ABR16" i="5"/>
  <c r="ABS16" i="5"/>
  <c r="ABT16" i="5"/>
  <c r="ABU16" i="5"/>
  <c r="ABV16" i="5"/>
  <c r="ABW16" i="5"/>
  <c r="ABX16" i="5"/>
  <c r="ABY16" i="5"/>
  <c r="ABZ16" i="5"/>
  <c r="ACA16" i="5"/>
  <c r="ACB16" i="5"/>
  <c r="ACC16" i="5"/>
  <c r="ACD16" i="5"/>
  <c r="ACE16" i="5"/>
  <c r="ACF16" i="5"/>
  <c r="ACG16" i="5"/>
  <c r="ACH16" i="5"/>
  <c r="ACI16" i="5"/>
  <c r="ACJ16" i="5"/>
  <c r="ACK16" i="5"/>
  <c r="ACL16" i="5"/>
  <c r="ACM16" i="5"/>
  <c r="ACN16" i="5"/>
  <c r="ACO16" i="5"/>
  <c r="ACP16" i="5"/>
  <c r="ACQ16" i="5"/>
  <c r="ACR16" i="5"/>
  <c r="ACS16" i="5"/>
  <c r="ACT16" i="5"/>
  <c r="ACU16" i="5"/>
  <c r="ACV16" i="5"/>
  <c r="ACW16" i="5"/>
  <c r="ACX16" i="5"/>
  <c r="ACY16" i="5"/>
  <c r="ACZ16" i="5"/>
  <c r="ADA16" i="5"/>
  <c r="ADB16" i="5"/>
  <c r="ADC16" i="5"/>
  <c r="ADD16" i="5"/>
  <c r="ADE16" i="5"/>
  <c r="ADF16" i="5"/>
  <c r="ADG16" i="5"/>
  <c r="ADH16" i="5"/>
  <c r="ADI16" i="5"/>
  <c r="ADJ16" i="5"/>
  <c r="ADK16" i="5"/>
  <c r="ADL16" i="5"/>
  <c r="ADM16" i="5"/>
  <c r="ADN16" i="5"/>
  <c r="ADO16" i="5"/>
  <c r="ADP16" i="5"/>
  <c r="ADQ16" i="5"/>
  <c r="ADR16" i="5"/>
  <c r="ADS16" i="5"/>
  <c r="ADT16" i="5"/>
  <c r="ADU16" i="5"/>
  <c r="ADV16" i="5"/>
  <c r="ADW16" i="5"/>
  <c r="ADX16" i="5"/>
  <c r="ADY16" i="5"/>
  <c r="ADZ16" i="5"/>
  <c r="AEA16" i="5"/>
  <c r="AEB16" i="5"/>
  <c r="AEC16" i="5"/>
  <c r="AED16" i="5"/>
  <c r="AEE16" i="5"/>
  <c r="AEF16" i="5"/>
  <c r="AEG16" i="5"/>
  <c r="AEH16" i="5"/>
  <c r="AEI16" i="5"/>
  <c r="AEJ16" i="5"/>
  <c r="AEK16" i="5"/>
  <c r="AEL16" i="5"/>
  <c r="AEM16" i="5"/>
  <c r="AEN16" i="5"/>
  <c r="AEO16" i="5"/>
  <c r="AEP16" i="5"/>
  <c r="AEQ16" i="5"/>
  <c r="AER16" i="5"/>
  <c r="AES16" i="5"/>
  <c r="AET16" i="5"/>
  <c r="AEU16" i="5"/>
  <c r="AEV16" i="5"/>
  <c r="AEW16" i="5"/>
  <c r="AEX16" i="5"/>
  <c r="AEY16" i="5"/>
  <c r="AEZ16" i="5"/>
  <c r="AFA16" i="5"/>
  <c r="AFB16" i="5"/>
  <c r="AFC16" i="5"/>
  <c r="AFD16" i="5"/>
  <c r="AFE16" i="5"/>
  <c r="AFF16" i="5"/>
  <c r="AFG16" i="5"/>
  <c r="AFH16" i="5"/>
  <c r="AFI16" i="5"/>
  <c r="AFJ16" i="5"/>
  <c r="AFK16" i="5"/>
  <c r="AFL16" i="5"/>
  <c r="AFM16" i="5"/>
  <c r="AFN16" i="5"/>
  <c r="AFO16" i="5"/>
  <c r="AFP16" i="5"/>
  <c r="AFQ16" i="5"/>
  <c r="AFR16" i="5"/>
  <c r="AFS16" i="5"/>
  <c r="AFT16" i="5"/>
  <c r="AFU16" i="5"/>
  <c r="AFV16" i="5"/>
  <c r="AFW16" i="5"/>
  <c r="AFX16" i="5"/>
  <c r="AFY16" i="5"/>
  <c r="AFZ16" i="5"/>
  <c r="AGA16" i="5"/>
  <c r="AGB16" i="5"/>
  <c r="AGC16" i="5"/>
  <c r="AGD16" i="5"/>
  <c r="AGE16" i="5"/>
  <c r="AGF16" i="5"/>
  <c r="AGG16" i="5"/>
  <c r="AGH16" i="5"/>
  <c r="AGI16" i="5"/>
  <c r="AGJ16" i="5"/>
  <c r="AGK16" i="5"/>
  <c r="AGL16" i="5"/>
  <c r="AGM16" i="5"/>
  <c r="AGN16" i="5"/>
  <c r="AGO16" i="5"/>
  <c r="AGP16" i="5"/>
  <c r="AGQ16" i="5"/>
  <c r="AGR16" i="5"/>
  <c r="AGS16" i="5"/>
  <c r="AGT16" i="5"/>
  <c r="AGU16" i="5"/>
  <c r="AGV16" i="5"/>
  <c r="AGW16" i="5"/>
  <c r="AGX16" i="5"/>
  <c r="AGY16" i="5"/>
  <c r="AGZ16" i="5"/>
  <c r="AHA16" i="5"/>
  <c r="AHB16" i="5"/>
  <c r="AHC16" i="5"/>
  <c r="AHD16" i="5"/>
  <c r="AHE16" i="5"/>
  <c r="AHF16" i="5"/>
  <c r="AHG16" i="5"/>
  <c r="AHH16" i="5"/>
  <c r="AHI16" i="5"/>
  <c r="AHJ16" i="5"/>
  <c r="AHK16" i="5"/>
  <c r="AHL16" i="5"/>
  <c r="AHM16" i="5"/>
  <c r="AHN16" i="5"/>
  <c r="AHO16" i="5"/>
  <c r="AHP16" i="5"/>
  <c r="AHQ16" i="5"/>
  <c r="AHR16" i="5"/>
  <c r="AHS16" i="5"/>
  <c r="AHT16" i="5"/>
  <c r="AHU16" i="5"/>
  <c r="AHV16" i="5"/>
  <c r="AHW16" i="5"/>
  <c r="AHX16" i="5"/>
  <c r="AHY16" i="5"/>
  <c r="AHZ16" i="5"/>
  <c r="AIA16" i="5"/>
  <c r="AIB16" i="5"/>
  <c r="AIC16" i="5"/>
  <c r="AID16" i="5"/>
  <c r="AIE16" i="5"/>
  <c r="AIF16" i="5"/>
  <c r="AIG16" i="5"/>
  <c r="AIH16" i="5"/>
  <c r="AII16" i="5"/>
  <c r="AIJ16" i="5"/>
  <c r="AIK16" i="5"/>
  <c r="AIL16" i="5"/>
  <c r="AIM16" i="5"/>
  <c r="AIN16" i="5"/>
  <c r="AIO16" i="5"/>
  <c r="AIP16" i="5"/>
  <c r="AIQ16" i="5"/>
  <c r="AIR16" i="5"/>
  <c r="AIS16" i="5"/>
  <c r="AIT16" i="5"/>
  <c r="AIU16" i="5"/>
  <c r="AIV16" i="5"/>
  <c r="AIW16" i="5"/>
  <c r="AIX16" i="5"/>
  <c r="AIY16" i="5"/>
  <c r="AIZ16" i="5"/>
  <c r="AJA16" i="5"/>
  <c r="AJB16" i="5"/>
  <c r="AJC16" i="5"/>
  <c r="AJD16" i="5"/>
  <c r="AJE16" i="5"/>
  <c r="AJF16" i="5"/>
  <c r="AJG16" i="5"/>
  <c r="AJH16" i="5"/>
  <c r="AJI16" i="5"/>
  <c r="AJJ16" i="5"/>
  <c r="AJK16" i="5"/>
  <c r="AJL16" i="5"/>
  <c r="AJM16" i="5"/>
  <c r="AJN16" i="5"/>
  <c r="AJO16" i="5"/>
  <c r="AJP16" i="5"/>
  <c r="AJQ16" i="5"/>
  <c r="AJR16" i="5"/>
  <c r="AJS16" i="5"/>
  <c r="AJT16" i="5"/>
  <c r="AJU16" i="5"/>
  <c r="AJV16" i="5"/>
  <c r="AJW16" i="5"/>
  <c r="AJX16" i="5"/>
  <c r="AJY16" i="5"/>
  <c r="AJZ16" i="5"/>
  <c r="AKA16" i="5"/>
  <c r="AKB16" i="5"/>
  <c r="AKC16" i="5"/>
  <c r="AKD16" i="5"/>
  <c r="AKE16" i="5"/>
  <c r="AKF16" i="5"/>
  <c r="AKG16" i="5"/>
  <c r="AKH16" i="5"/>
  <c r="AKI16" i="5"/>
  <c r="AKJ16" i="5"/>
  <c r="AKK16" i="5"/>
  <c r="AKL16" i="5"/>
  <c r="AKM16" i="5"/>
  <c r="AKN16" i="5"/>
  <c r="AKO16" i="5"/>
  <c r="AKP16" i="5"/>
  <c r="AKQ16" i="5"/>
  <c r="AKR16" i="5"/>
  <c r="AKS16" i="5"/>
  <c r="AKT16" i="5"/>
  <c r="AKU16" i="5"/>
  <c r="AKV16" i="5"/>
  <c r="AKW16" i="5"/>
  <c r="AKX16" i="5"/>
  <c r="AKY16" i="5"/>
  <c r="AKZ16" i="5"/>
  <c r="ALA16" i="5"/>
  <c r="ALB16" i="5"/>
  <c r="ALC16" i="5"/>
  <c r="ALD16" i="5"/>
  <c r="ALE16" i="5"/>
  <c r="ALF16" i="5"/>
  <c r="ALG16" i="5"/>
  <c r="ALH16" i="5"/>
  <c r="ALI16" i="5"/>
  <c r="ALJ16" i="5"/>
  <c r="ALK16" i="5"/>
  <c r="ALL16" i="5"/>
  <c r="ALM16" i="5"/>
  <c r="ALN16" i="5"/>
  <c r="ALO16" i="5"/>
  <c r="ALP16" i="5"/>
  <c r="ALQ16" i="5"/>
  <c r="ALR16" i="5"/>
  <c r="ALS16" i="5"/>
  <c r="ALT16" i="5"/>
  <c r="ALU16" i="5"/>
  <c r="ALV16" i="5"/>
  <c r="ALW16" i="5"/>
  <c r="ALX16" i="5"/>
  <c r="ALY16" i="5"/>
  <c r="ALZ16" i="5"/>
  <c r="AMA16" i="5"/>
  <c r="AMB16" i="5"/>
  <c r="AMC16" i="5"/>
  <c r="AMD16" i="5"/>
  <c r="AME16" i="5"/>
  <c r="AMF16" i="5"/>
  <c r="AMG16" i="5"/>
  <c r="AMH16" i="5"/>
  <c r="AMI16" i="5"/>
  <c r="AMJ16" i="5"/>
  <c r="AMK16" i="5"/>
  <c r="AML16" i="5"/>
  <c r="AMM16" i="5"/>
  <c r="AMN16" i="5"/>
  <c r="AMO16" i="5"/>
  <c r="AMP16" i="5"/>
  <c r="AMQ16" i="5"/>
  <c r="AMR16" i="5"/>
  <c r="AMS16" i="5"/>
  <c r="AMT16" i="5"/>
  <c r="AMU16" i="5"/>
  <c r="AMV16" i="5"/>
  <c r="AMW16" i="5"/>
  <c r="AMX16" i="5"/>
  <c r="AMY16" i="5"/>
  <c r="AMZ16" i="5"/>
  <c r="ANA16" i="5"/>
  <c r="ANB16" i="5"/>
  <c r="ANC16" i="5"/>
  <c r="AND16" i="5"/>
  <c r="ANE16" i="5"/>
  <c r="ANF16" i="5"/>
  <c r="ANG16" i="5"/>
  <c r="ANH16" i="5"/>
  <c r="ANI16" i="5"/>
  <c r="ANJ16" i="5"/>
  <c r="ANK16" i="5"/>
  <c r="ANL16" i="5"/>
  <c r="ANM16" i="5"/>
  <c r="ANN16" i="5"/>
  <c r="ANO16" i="5"/>
  <c r="ANP16" i="5"/>
  <c r="ANQ16" i="5"/>
  <c r="ANR16" i="5"/>
  <c r="ANS16" i="5"/>
  <c r="ANT16" i="5"/>
  <c r="ANU16" i="5"/>
  <c r="ANV16" i="5"/>
  <c r="ANW16" i="5"/>
  <c r="ANX16" i="5"/>
  <c r="ANY16" i="5"/>
  <c r="ANZ16" i="5"/>
  <c r="AOA16" i="5"/>
  <c r="AOB16" i="5"/>
  <c r="AOC16" i="5"/>
  <c r="AOD16" i="5"/>
  <c r="AOE16" i="5"/>
  <c r="AOF16" i="5"/>
  <c r="AOG16" i="5"/>
  <c r="AOH16" i="5"/>
  <c r="AOI16" i="5"/>
  <c r="AOJ16" i="5"/>
  <c r="AOK16" i="5"/>
  <c r="AOL16" i="5"/>
  <c r="AOM16" i="5"/>
  <c r="AON16" i="5"/>
  <c r="AOO16" i="5"/>
  <c r="AOP16" i="5"/>
  <c r="AOQ16" i="5"/>
  <c r="AOR16" i="5"/>
  <c r="AOS16" i="5"/>
  <c r="AOT16" i="5"/>
  <c r="AOU16" i="5"/>
  <c r="AOV16" i="5"/>
  <c r="AOW16" i="5"/>
  <c r="AOX16" i="5"/>
  <c r="AOY16" i="5"/>
  <c r="AOZ16" i="5"/>
  <c r="APA16" i="5"/>
  <c r="APB16" i="5"/>
  <c r="APC16" i="5"/>
  <c r="APD16" i="5"/>
  <c r="APE16" i="5"/>
  <c r="APF16" i="5"/>
  <c r="APG16" i="5"/>
  <c r="APH16" i="5"/>
  <c r="API16" i="5"/>
  <c r="APJ16" i="5"/>
  <c r="APK16" i="5"/>
  <c r="APL16" i="5"/>
  <c r="APM16" i="5"/>
  <c r="APN16" i="5"/>
  <c r="APO16" i="5"/>
  <c r="APP16" i="5"/>
  <c r="APQ16" i="5"/>
  <c r="APR16" i="5"/>
  <c r="APS16" i="5"/>
  <c r="APT16" i="5"/>
  <c r="APU16" i="5"/>
  <c r="APV16" i="5"/>
  <c r="APW16" i="5"/>
  <c r="APX16" i="5"/>
  <c r="APY16" i="5"/>
  <c r="APZ16" i="5"/>
  <c r="AQA16" i="5"/>
  <c r="AQB16" i="5"/>
  <c r="AQC16" i="5"/>
  <c r="AQD16" i="5"/>
  <c r="AQE16" i="5"/>
  <c r="AQF16" i="5"/>
  <c r="AQG16" i="5"/>
  <c r="AQH16" i="5"/>
  <c r="AQI16" i="5"/>
  <c r="AQJ16" i="5"/>
  <c r="AQK16" i="5"/>
  <c r="AQL16" i="5"/>
  <c r="AQM16" i="5"/>
  <c r="AQN16" i="5"/>
  <c r="AQO16" i="5"/>
  <c r="AQP16" i="5"/>
  <c r="AQQ16" i="5"/>
  <c r="AQR16" i="5"/>
  <c r="AQS16" i="5"/>
  <c r="AQT16" i="5"/>
  <c r="AQU16" i="5"/>
  <c r="AQV16" i="5"/>
  <c r="AQW16" i="5"/>
  <c r="AQX16" i="5"/>
  <c r="AQY16" i="5"/>
  <c r="AQZ16" i="5"/>
  <c r="ARA16" i="5"/>
  <c r="ARB16" i="5"/>
  <c r="ARC16" i="5"/>
  <c r="ARD16" i="5"/>
  <c r="ARE16" i="5"/>
  <c r="ARF16" i="5"/>
  <c r="ARG16" i="5"/>
  <c r="ARH16" i="5"/>
  <c r="ARI16" i="5"/>
  <c r="ARJ16" i="5"/>
  <c r="ARK16" i="5"/>
  <c r="ARL16" i="5"/>
  <c r="ARM16" i="5"/>
  <c r="ARN16" i="5"/>
  <c r="ARO16" i="5"/>
  <c r="ARP16" i="5"/>
  <c r="ARQ16" i="5"/>
  <c r="ARR16" i="5"/>
  <c r="ARS16" i="5"/>
  <c r="ART16" i="5"/>
  <c r="ARU16" i="5"/>
  <c r="ARV16" i="5"/>
  <c r="ARW16" i="5"/>
  <c r="ARX16" i="5"/>
  <c r="ARY16" i="5"/>
  <c r="ARZ16" i="5"/>
  <c r="ASA16" i="5"/>
  <c r="ASB16" i="5"/>
  <c r="ASC16" i="5"/>
  <c r="ASD16" i="5"/>
  <c r="ASE16" i="5"/>
  <c r="ASF16" i="5"/>
  <c r="ASG16" i="5"/>
  <c r="ASH16" i="5"/>
  <c r="ASI16" i="5"/>
  <c r="ASJ16" i="5"/>
  <c r="ASK16" i="5"/>
  <c r="ASL16" i="5"/>
  <c r="ASM16" i="5"/>
  <c r="ASN16" i="5"/>
  <c r="ASO16" i="5"/>
  <c r="ASP16" i="5"/>
  <c r="ASQ16" i="5"/>
  <c r="ASR16" i="5"/>
  <c r="ASS16" i="5"/>
  <c r="AST16" i="5"/>
  <c r="ASU16" i="5"/>
  <c r="ASV16" i="5"/>
  <c r="ASW16" i="5"/>
  <c r="ASX16" i="5"/>
  <c r="ASY16" i="5"/>
  <c r="ASZ16" i="5"/>
  <c r="ATA16" i="5"/>
  <c r="ATB16" i="5"/>
  <c r="ATC16" i="5"/>
  <c r="ATD16" i="5"/>
  <c r="ATE16" i="5"/>
  <c r="ATF16" i="5"/>
  <c r="ATG16" i="5"/>
  <c r="ATH16" i="5"/>
  <c r="ATI16" i="5"/>
  <c r="ATJ16" i="5"/>
  <c r="ATK16" i="5"/>
  <c r="ATL16" i="5"/>
  <c r="ATM16" i="5"/>
  <c r="ATN16" i="5"/>
  <c r="ATO16" i="5"/>
  <c r="ATP16" i="5"/>
  <c r="ATQ16" i="5"/>
  <c r="ATR16" i="5"/>
  <c r="ATS16" i="5"/>
  <c r="ATT16" i="5"/>
  <c r="ATU16" i="5"/>
  <c r="ATV16" i="5"/>
  <c r="ATW16" i="5"/>
  <c r="ATX16" i="5"/>
  <c r="ATY16" i="5"/>
  <c r="ATZ16" i="5"/>
  <c r="AUA16" i="5"/>
  <c r="AUB16" i="5"/>
  <c r="AUC16" i="5"/>
  <c r="AUD16" i="5"/>
  <c r="AUE16" i="5"/>
  <c r="AUF16" i="5"/>
  <c r="AUG16" i="5"/>
  <c r="AUH16" i="5"/>
  <c r="AUI16" i="5"/>
  <c r="AUJ16" i="5"/>
  <c r="AUK16" i="5"/>
  <c r="AUL16" i="5"/>
  <c r="AUM16" i="5"/>
  <c r="AUN16" i="5"/>
  <c r="AUO16" i="5"/>
  <c r="AUP16" i="5"/>
  <c r="AUQ16" i="5"/>
  <c r="AUR16" i="5"/>
  <c r="AUS16" i="5"/>
  <c r="AUT16" i="5"/>
  <c r="AUU16" i="5"/>
  <c r="AUV16" i="5"/>
  <c r="AUW16" i="5"/>
  <c r="AUX16" i="5"/>
  <c r="AUY16" i="5"/>
  <c r="AUZ16" i="5"/>
  <c r="AVA16" i="5"/>
  <c r="AVB16" i="5"/>
  <c r="AVC16" i="5"/>
  <c r="AVD16" i="5"/>
  <c r="AVE16" i="5"/>
  <c r="AVF16" i="5"/>
  <c r="AVG16" i="5"/>
  <c r="AVH16" i="5"/>
  <c r="AVI16" i="5"/>
  <c r="AVJ16" i="5"/>
  <c r="AVK16" i="5"/>
  <c r="AVL16" i="5"/>
  <c r="AVM16" i="5"/>
  <c r="AVN16" i="5"/>
  <c r="AVO16" i="5"/>
  <c r="AVP16" i="5"/>
  <c r="AVQ16" i="5"/>
  <c r="AVR16" i="5"/>
  <c r="AVS16" i="5"/>
  <c r="AVT16" i="5"/>
  <c r="AVU16" i="5"/>
  <c r="AVV16" i="5"/>
  <c r="AVW16" i="5"/>
  <c r="AVX16" i="5"/>
  <c r="AVY16" i="5"/>
  <c r="AVZ16" i="5"/>
  <c r="AWA16" i="5"/>
  <c r="AWB16" i="5"/>
  <c r="AWC16" i="5"/>
  <c r="AWD16" i="5"/>
  <c r="AWE16" i="5"/>
  <c r="AWF16" i="5"/>
  <c r="AWG16" i="5"/>
  <c r="AWH16" i="5"/>
  <c r="AWI16" i="5"/>
  <c r="AWJ16" i="5"/>
  <c r="AWK16" i="5"/>
  <c r="AWL16" i="5"/>
  <c r="AWM16" i="5"/>
  <c r="AWN16" i="5"/>
  <c r="AWO16" i="5"/>
  <c r="AWP16" i="5"/>
  <c r="AWQ16" i="5"/>
  <c r="AWR16" i="5"/>
  <c r="AWS16" i="5"/>
  <c r="AWT16" i="5"/>
  <c r="AWU16" i="5"/>
  <c r="AWV16" i="5"/>
  <c r="AWW16" i="5"/>
  <c r="AWX16" i="5"/>
  <c r="AWY16" i="5"/>
  <c r="AWZ16" i="5"/>
  <c r="AXA16" i="5"/>
  <c r="AXB16" i="5"/>
  <c r="AXC16" i="5"/>
  <c r="AXD16" i="5"/>
  <c r="AXE16" i="5"/>
  <c r="AXF16" i="5"/>
  <c r="AXG16" i="5"/>
  <c r="AXH16" i="5"/>
  <c r="AXI16" i="5"/>
  <c r="AXJ16" i="5"/>
  <c r="AXK16" i="5"/>
  <c r="AXL16" i="5"/>
  <c r="AXM16" i="5"/>
  <c r="AXN16" i="5"/>
  <c r="AXO16" i="5"/>
  <c r="AXP16" i="5"/>
  <c r="AXQ16" i="5"/>
  <c r="AXR16" i="5"/>
  <c r="AXS16" i="5"/>
  <c r="AXT16" i="5"/>
  <c r="AXU16" i="5"/>
  <c r="AXV16" i="5"/>
  <c r="AXW16" i="5"/>
  <c r="AXX16" i="5"/>
  <c r="AXY16" i="5"/>
  <c r="AXZ16" i="5"/>
  <c r="AYA16" i="5"/>
  <c r="AYB16" i="5"/>
  <c r="AYC16" i="5"/>
  <c r="AYD16" i="5"/>
  <c r="AYE16" i="5"/>
  <c r="AYF16" i="5"/>
  <c r="AYG16" i="5"/>
  <c r="AYH16" i="5"/>
  <c r="AYI16" i="5"/>
  <c r="AYJ16" i="5"/>
  <c r="AYK16" i="5"/>
  <c r="AYL16" i="5"/>
  <c r="AYM16" i="5"/>
  <c r="AYN16" i="5"/>
  <c r="AYO16" i="5"/>
  <c r="AYP16" i="5"/>
  <c r="AYQ16" i="5"/>
  <c r="AYR16" i="5"/>
  <c r="AYS16" i="5"/>
  <c r="AYT16" i="5"/>
  <c r="AYU16" i="5"/>
  <c r="AYV16" i="5"/>
  <c r="AYW16" i="5"/>
  <c r="AYX16" i="5"/>
  <c r="AYY16" i="5"/>
  <c r="AYZ16" i="5"/>
  <c r="AZA16" i="5"/>
  <c r="AZB16" i="5"/>
  <c r="AZC16" i="5"/>
  <c r="AZD16" i="5"/>
  <c r="AZE16" i="5"/>
  <c r="AZF16" i="5"/>
  <c r="AZG16" i="5"/>
  <c r="AZH16" i="5"/>
  <c r="AZI16" i="5"/>
  <c r="AZJ16" i="5"/>
  <c r="AZK16" i="5"/>
  <c r="AZL16" i="5"/>
  <c r="AZM16" i="5"/>
  <c r="AZN16" i="5"/>
  <c r="AZO16" i="5"/>
  <c r="AZP16" i="5"/>
  <c r="AZQ16" i="5"/>
  <c r="AZR16" i="5"/>
  <c r="AZS16" i="5"/>
  <c r="AZT16" i="5"/>
  <c r="AZU16" i="5"/>
  <c r="AZV16" i="5"/>
  <c r="AZW16" i="5"/>
  <c r="AZX16" i="5"/>
  <c r="AZY16" i="5"/>
  <c r="AZZ16" i="5"/>
  <c r="BAA16" i="5"/>
  <c r="BAB16" i="5"/>
  <c r="BAC16" i="5"/>
  <c r="BAD16" i="5"/>
  <c r="BAE16" i="5"/>
  <c r="BAF16" i="5"/>
  <c r="BAG16" i="5"/>
  <c r="BAH16" i="5"/>
  <c r="BAI16" i="5"/>
  <c r="BAJ16" i="5"/>
  <c r="BAK16" i="5"/>
  <c r="BAL16" i="5"/>
  <c r="BAM16" i="5"/>
  <c r="BAN16" i="5"/>
  <c r="BAO16" i="5"/>
  <c r="BAP16" i="5"/>
  <c r="BAQ16" i="5"/>
  <c r="BAR16" i="5"/>
  <c r="BAS16" i="5"/>
  <c r="BAT16" i="5"/>
  <c r="BAU16" i="5"/>
  <c r="BAV16" i="5"/>
  <c r="BAW16" i="5"/>
  <c r="BAX16" i="5"/>
  <c r="BAY16" i="5"/>
  <c r="BAZ16" i="5"/>
  <c r="BBA16" i="5"/>
  <c r="BBB16" i="5"/>
  <c r="BBC16" i="5"/>
  <c r="BBD16" i="5"/>
  <c r="BBE16" i="5"/>
  <c r="BBF16" i="5"/>
  <c r="BBG16" i="5"/>
  <c r="BBH16" i="5"/>
  <c r="BBI16" i="5"/>
  <c r="BBJ16" i="5"/>
  <c r="BBK16" i="5"/>
  <c r="BBL16" i="5"/>
  <c r="BBM16" i="5"/>
  <c r="BBN16" i="5"/>
  <c r="BBO16" i="5"/>
  <c r="BBP16" i="5"/>
  <c r="BBQ16" i="5"/>
  <c r="BBR16" i="5"/>
  <c r="BBS16" i="5"/>
  <c r="BBT16" i="5"/>
  <c r="BBU16" i="5"/>
  <c r="BBV16" i="5"/>
  <c r="BBW16" i="5"/>
  <c r="BBX16" i="5"/>
  <c r="BBY16" i="5"/>
  <c r="BBZ16" i="5"/>
  <c r="BCA16" i="5"/>
  <c r="BCB16" i="5"/>
  <c r="BCC16" i="5"/>
  <c r="BCD16" i="5"/>
  <c r="BCE16" i="5"/>
  <c r="BCF16" i="5"/>
  <c r="BCG16" i="5"/>
  <c r="BCH16" i="5"/>
  <c r="BCI16" i="5"/>
  <c r="BCJ16" i="5"/>
  <c r="BCK16" i="5"/>
  <c r="BCL16" i="5"/>
  <c r="BCM16" i="5"/>
  <c r="BCN16" i="5"/>
  <c r="BCO16" i="5"/>
  <c r="BCP16" i="5"/>
  <c r="BCQ16" i="5"/>
  <c r="BCR16" i="5"/>
  <c r="BCS16" i="5"/>
  <c r="BCT16" i="5"/>
  <c r="BCU16" i="5"/>
  <c r="BCV16" i="5"/>
  <c r="BCW16" i="5"/>
  <c r="BCX16" i="5"/>
  <c r="BCY16" i="5"/>
  <c r="BCZ16" i="5"/>
  <c r="BDA16" i="5"/>
  <c r="BDB16" i="5"/>
  <c r="BDC16" i="5"/>
  <c r="BDD16" i="5"/>
  <c r="BDE16" i="5"/>
  <c r="BDF16" i="5"/>
  <c r="BDG16" i="5"/>
  <c r="BDH16" i="5"/>
  <c r="BDI16" i="5"/>
  <c r="BDJ16" i="5"/>
  <c r="BDK16" i="5"/>
  <c r="BDL16" i="5"/>
  <c r="BDM16" i="5"/>
  <c r="BDN16" i="5"/>
  <c r="BDO16" i="5"/>
  <c r="BDP16" i="5"/>
  <c r="BDQ16" i="5"/>
  <c r="BDR16" i="5"/>
  <c r="BDS16" i="5"/>
  <c r="BDT16" i="5"/>
  <c r="BDU16" i="5"/>
  <c r="BDV16" i="5"/>
  <c r="BDW16" i="5"/>
  <c r="BDX16" i="5"/>
  <c r="BDY16" i="5"/>
  <c r="BDZ16" i="5"/>
  <c r="BEA16" i="5"/>
  <c r="BEB16" i="5"/>
  <c r="BEC16" i="5"/>
  <c r="BED16" i="5"/>
  <c r="BEE16" i="5"/>
  <c r="BEF16" i="5"/>
  <c r="BEG16" i="5"/>
  <c r="BEH16" i="5"/>
  <c r="BEI16" i="5"/>
  <c r="BEJ16" i="5"/>
  <c r="BEK16" i="5"/>
  <c r="BEL16" i="5"/>
  <c r="BEM16" i="5"/>
  <c r="BEN16" i="5"/>
  <c r="BEO16" i="5"/>
  <c r="BEP16" i="5"/>
  <c r="BEQ16" i="5"/>
  <c r="BER16" i="5"/>
  <c r="BES16" i="5"/>
  <c r="BET16" i="5"/>
  <c r="BEU16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WN17" i="5"/>
  <c r="WO17" i="5"/>
  <c r="WP17" i="5"/>
  <c r="WQ17" i="5"/>
  <c r="WR17" i="5"/>
  <c r="WS17" i="5"/>
  <c r="WT17" i="5"/>
  <c r="WU17" i="5"/>
  <c r="WV17" i="5"/>
  <c r="WW17" i="5"/>
  <c r="WX17" i="5"/>
  <c r="WY17" i="5"/>
  <c r="WZ17" i="5"/>
  <c r="XA17" i="5"/>
  <c r="XB17" i="5"/>
  <c r="XC17" i="5"/>
  <c r="XD17" i="5"/>
  <c r="XE17" i="5"/>
  <c r="XF17" i="5"/>
  <c r="XG17" i="5"/>
  <c r="XH17" i="5"/>
  <c r="XI17" i="5"/>
  <c r="XJ17" i="5"/>
  <c r="XK17" i="5"/>
  <c r="XL17" i="5"/>
  <c r="XM17" i="5"/>
  <c r="XN17" i="5"/>
  <c r="XO17" i="5"/>
  <c r="XP17" i="5"/>
  <c r="XQ17" i="5"/>
  <c r="XR17" i="5"/>
  <c r="XS17" i="5"/>
  <c r="XT17" i="5"/>
  <c r="XU17" i="5"/>
  <c r="XV17" i="5"/>
  <c r="XW17" i="5"/>
  <c r="XX17" i="5"/>
  <c r="XY17" i="5"/>
  <c r="XZ17" i="5"/>
  <c r="YA17" i="5"/>
  <c r="YB17" i="5"/>
  <c r="YC17" i="5"/>
  <c r="YD17" i="5"/>
  <c r="YE17" i="5"/>
  <c r="YF17" i="5"/>
  <c r="YG17" i="5"/>
  <c r="YH17" i="5"/>
  <c r="YI17" i="5"/>
  <c r="YJ17" i="5"/>
  <c r="YK17" i="5"/>
  <c r="YL17" i="5"/>
  <c r="YM17" i="5"/>
  <c r="YN17" i="5"/>
  <c r="YO17" i="5"/>
  <c r="YP17" i="5"/>
  <c r="YQ17" i="5"/>
  <c r="YR17" i="5"/>
  <c r="YS17" i="5"/>
  <c r="YT17" i="5"/>
  <c r="YU17" i="5"/>
  <c r="YV17" i="5"/>
  <c r="YW17" i="5"/>
  <c r="YX17" i="5"/>
  <c r="YY17" i="5"/>
  <c r="YZ17" i="5"/>
  <c r="ZA17" i="5"/>
  <c r="ZB17" i="5"/>
  <c r="ZC17" i="5"/>
  <c r="ZD17" i="5"/>
  <c r="ZE17" i="5"/>
  <c r="ZF17" i="5"/>
  <c r="ZG17" i="5"/>
  <c r="ZH17" i="5"/>
  <c r="ZI17" i="5"/>
  <c r="ZJ17" i="5"/>
  <c r="ZK17" i="5"/>
  <c r="ZL17" i="5"/>
  <c r="ZM17" i="5"/>
  <c r="ZN17" i="5"/>
  <c r="ZO17" i="5"/>
  <c r="ZP17" i="5"/>
  <c r="ZQ17" i="5"/>
  <c r="ZR17" i="5"/>
  <c r="ZS17" i="5"/>
  <c r="ZT17" i="5"/>
  <c r="ZU17" i="5"/>
  <c r="ZV17" i="5"/>
  <c r="ZW17" i="5"/>
  <c r="ZX17" i="5"/>
  <c r="ZY17" i="5"/>
  <c r="ZZ17" i="5"/>
  <c r="AAA17" i="5"/>
  <c r="AAB17" i="5"/>
  <c r="AAC17" i="5"/>
  <c r="AAD17" i="5"/>
  <c r="AAE17" i="5"/>
  <c r="AAF17" i="5"/>
  <c r="AAG17" i="5"/>
  <c r="AAH17" i="5"/>
  <c r="AAI17" i="5"/>
  <c r="AAJ17" i="5"/>
  <c r="AAK17" i="5"/>
  <c r="AAL17" i="5"/>
  <c r="AAM17" i="5"/>
  <c r="AAN17" i="5"/>
  <c r="AAO17" i="5"/>
  <c r="AAP17" i="5"/>
  <c r="AAQ17" i="5"/>
  <c r="AAR17" i="5"/>
  <c r="AAS17" i="5"/>
  <c r="AAT17" i="5"/>
  <c r="AAU17" i="5"/>
  <c r="AAV17" i="5"/>
  <c r="AAW17" i="5"/>
  <c r="AAX17" i="5"/>
  <c r="AAY17" i="5"/>
  <c r="AAZ17" i="5"/>
  <c r="ABA17" i="5"/>
  <c r="ABB17" i="5"/>
  <c r="ABC17" i="5"/>
  <c r="ABD17" i="5"/>
  <c r="ABE17" i="5"/>
  <c r="ABF17" i="5"/>
  <c r="ABG17" i="5"/>
  <c r="ABH17" i="5"/>
  <c r="ABI17" i="5"/>
  <c r="ABJ17" i="5"/>
  <c r="ABK17" i="5"/>
  <c r="ABL17" i="5"/>
  <c r="ABM17" i="5"/>
  <c r="ABN17" i="5"/>
  <c r="ABO17" i="5"/>
  <c r="ABP17" i="5"/>
  <c r="ABQ17" i="5"/>
  <c r="ABR17" i="5"/>
  <c r="ABS17" i="5"/>
  <c r="ABT17" i="5"/>
  <c r="ABU17" i="5"/>
  <c r="ABV17" i="5"/>
  <c r="ABW17" i="5"/>
  <c r="ABX17" i="5"/>
  <c r="ABY17" i="5"/>
  <c r="ABZ17" i="5"/>
  <c r="ACA17" i="5"/>
  <c r="ACB17" i="5"/>
  <c r="ACC17" i="5"/>
  <c r="ACD17" i="5"/>
  <c r="ACE17" i="5"/>
  <c r="ACF17" i="5"/>
  <c r="ACG17" i="5"/>
  <c r="ACH17" i="5"/>
  <c r="ACI17" i="5"/>
  <c r="ACJ17" i="5"/>
  <c r="ACK17" i="5"/>
  <c r="ACL17" i="5"/>
  <c r="ACM17" i="5"/>
  <c r="ACN17" i="5"/>
  <c r="ACO17" i="5"/>
  <c r="ACP17" i="5"/>
  <c r="ACQ17" i="5"/>
  <c r="ACR17" i="5"/>
  <c r="ACS17" i="5"/>
  <c r="ACT17" i="5"/>
  <c r="ACU17" i="5"/>
  <c r="ACV17" i="5"/>
  <c r="ACW17" i="5"/>
  <c r="ACX17" i="5"/>
  <c r="ACY17" i="5"/>
  <c r="ACZ17" i="5"/>
  <c r="ADA17" i="5"/>
  <c r="ADB17" i="5"/>
  <c r="ADC17" i="5"/>
  <c r="ADD17" i="5"/>
  <c r="ADE17" i="5"/>
  <c r="ADF17" i="5"/>
  <c r="ADG17" i="5"/>
  <c r="ADH17" i="5"/>
  <c r="ADI17" i="5"/>
  <c r="ADJ17" i="5"/>
  <c r="ADK17" i="5"/>
  <c r="ADL17" i="5"/>
  <c r="ADM17" i="5"/>
  <c r="ADN17" i="5"/>
  <c r="ADO17" i="5"/>
  <c r="ADP17" i="5"/>
  <c r="ADQ17" i="5"/>
  <c r="ADR17" i="5"/>
  <c r="ADS17" i="5"/>
  <c r="ADT17" i="5"/>
  <c r="ADU17" i="5"/>
  <c r="ADV17" i="5"/>
  <c r="ADW17" i="5"/>
  <c r="ADX17" i="5"/>
  <c r="ADY17" i="5"/>
  <c r="ADZ17" i="5"/>
  <c r="AEA17" i="5"/>
  <c r="AEB17" i="5"/>
  <c r="AEC17" i="5"/>
  <c r="AED17" i="5"/>
  <c r="AEE17" i="5"/>
  <c r="AEF17" i="5"/>
  <c r="AEG17" i="5"/>
  <c r="AEH17" i="5"/>
  <c r="AEI17" i="5"/>
  <c r="AEJ17" i="5"/>
  <c r="AEK17" i="5"/>
  <c r="AEL17" i="5"/>
  <c r="AEM17" i="5"/>
  <c r="AEN17" i="5"/>
  <c r="AEO17" i="5"/>
  <c r="AEP17" i="5"/>
  <c r="AEQ17" i="5"/>
  <c r="AER17" i="5"/>
  <c r="AES17" i="5"/>
  <c r="AET17" i="5"/>
  <c r="AEU17" i="5"/>
  <c r="AEV17" i="5"/>
  <c r="AEW17" i="5"/>
  <c r="AEX17" i="5"/>
  <c r="AEY17" i="5"/>
  <c r="AEZ17" i="5"/>
  <c r="AFA17" i="5"/>
  <c r="AFB17" i="5"/>
  <c r="AFC17" i="5"/>
  <c r="AFD17" i="5"/>
  <c r="AFE17" i="5"/>
  <c r="AFF17" i="5"/>
  <c r="AFG17" i="5"/>
  <c r="AFH17" i="5"/>
  <c r="AFI17" i="5"/>
  <c r="AFJ17" i="5"/>
  <c r="AFK17" i="5"/>
  <c r="AFL17" i="5"/>
  <c r="AFM17" i="5"/>
  <c r="AFN17" i="5"/>
  <c r="AFO17" i="5"/>
  <c r="AFP17" i="5"/>
  <c r="AFQ17" i="5"/>
  <c r="AFR17" i="5"/>
  <c r="AFS17" i="5"/>
  <c r="AFT17" i="5"/>
  <c r="AFU17" i="5"/>
  <c r="AFV17" i="5"/>
  <c r="AFW17" i="5"/>
  <c r="AFX17" i="5"/>
  <c r="AFY17" i="5"/>
  <c r="AFZ17" i="5"/>
  <c r="AGA17" i="5"/>
  <c r="AGB17" i="5"/>
  <c r="AGC17" i="5"/>
  <c r="AGD17" i="5"/>
  <c r="AGE17" i="5"/>
  <c r="AGF17" i="5"/>
  <c r="AGG17" i="5"/>
  <c r="AGH17" i="5"/>
  <c r="AGI17" i="5"/>
  <c r="AGJ17" i="5"/>
  <c r="AGK17" i="5"/>
  <c r="AGL17" i="5"/>
  <c r="AGM17" i="5"/>
  <c r="AGN17" i="5"/>
  <c r="AGO17" i="5"/>
  <c r="AGP17" i="5"/>
  <c r="AGQ17" i="5"/>
  <c r="AGR17" i="5"/>
  <c r="AGS17" i="5"/>
  <c r="AGT17" i="5"/>
  <c r="AGU17" i="5"/>
  <c r="AGV17" i="5"/>
  <c r="AGW17" i="5"/>
  <c r="AGX17" i="5"/>
  <c r="AGY17" i="5"/>
  <c r="AGZ17" i="5"/>
  <c r="AHA17" i="5"/>
  <c r="AHB17" i="5"/>
  <c r="AHC17" i="5"/>
  <c r="AHD17" i="5"/>
  <c r="AHE17" i="5"/>
  <c r="AHF17" i="5"/>
  <c r="AHG17" i="5"/>
  <c r="AHH17" i="5"/>
  <c r="AHI17" i="5"/>
  <c r="AHJ17" i="5"/>
  <c r="AHK17" i="5"/>
  <c r="AHL17" i="5"/>
  <c r="AHM17" i="5"/>
  <c r="AHN17" i="5"/>
  <c r="AHO17" i="5"/>
  <c r="AHP17" i="5"/>
  <c r="AHQ17" i="5"/>
  <c r="AHR17" i="5"/>
  <c r="AHS17" i="5"/>
  <c r="AHT17" i="5"/>
  <c r="AHU17" i="5"/>
  <c r="AHV17" i="5"/>
  <c r="AHW17" i="5"/>
  <c r="AHX17" i="5"/>
  <c r="AHY17" i="5"/>
  <c r="AHZ17" i="5"/>
  <c r="AIA17" i="5"/>
  <c r="AIB17" i="5"/>
  <c r="AIC17" i="5"/>
  <c r="AID17" i="5"/>
  <c r="AIE17" i="5"/>
  <c r="AIF17" i="5"/>
  <c r="AIG17" i="5"/>
  <c r="AIH17" i="5"/>
  <c r="AII17" i="5"/>
  <c r="AIJ17" i="5"/>
  <c r="AIK17" i="5"/>
  <c r="AIL17" i="5"/>
  <c r="AIM17" i="5"/>
  <c r="AIN17" i="5"/>
  <c r="AIO17" i="5"/>
  <c r="AIP17" i="5"/>
  <c r="AIQ17" i="5"/>
  <c r="AIR17" i="5"/>
  <c r="AIS17" i="5"/>
  <c r="AIT17" i="5"/>
  <c r="AIU17" i="5"/>
  <c r="AIV17" i="5"/>
  <c r="AIW17" i="5"/>
  <c r="AIX17" i="5"/>
  <c r="AIY17" i="5"/>
  <c r="AIZ17" i="5"/>
  <c r="AJA17" i="5"/>
  <c r="AJB17" i="5"/>
  <c r="AJC17" i="5"/>
  <c r="AJD17" i="5"/>
  <c r="AJE17" i="5"/>
  <c r="AJF17" i="5"/>
  <c r="AJG17" i="5"/>
  <c r="AJH17" i="5"/>
  <c r="AJI17" i="5"/>
  <c r="AJJ17" i="5"/>
  <c r="AJK17" i="5"/>
  <c r="AJL17" i="5"/>
  <c r="AJM17" i="5"/>
  <c r="AJN17" i="5"/>
  <c r="AJO17" i="5"/>
  <c r="AJP17" i="5"/>
  <c r="AJQ17" i="5"/>
  <c r="AJR17" i="5"/>
  <c r="AJS17" i="5"/>
  <c r="AJT17" i="5"/>
  <c r="AJU17" i="5"/>
  <c r="AJV17" i="5"/>
  <c r="AJW17" i="5"/>
  <c r="AJX17" i="5"/>
  <c r="AJY17" i="5"/>
  <c r="AJZ17" i="5"/>
  <c r="AKA17" i="5"/>
  <c r="AKB17" i="5"/>
  <c r="AKC17" i="5"/>
  <c r="AKD17" i="5"/>
  <c r="AKE17" i="5"/>
  <c r="AKF17" i="5"/>
  <c r="AKG17" i="5"/>
  <c r="AKH17" i="5"/>
  <c r="AKI17" i="5"/>
  <c r="AKJ17" i="5"/>
  <c r="AKK17" i="5"/>
  <c r="AKL17" i="5"/>
  <c r="AKM17" i="5"/>
  <c r="AKN17" i="5"/>
  <c r="AKO17" i="5"/>
  <c r="AKP17" i="5"/>
  <c r="AKQ17" i="5"/>
  <c r="AKR17" i="5"/>
  <c r="AKS17" i="5"/>
  <c r="AKT17" i="5"/>
  <c r="AKU17" i="5"/>
  <c r="AKV17" i="5"/>
  <c r="AKW17" i="5"/>
  <c r="AKX17" i="5"/>
  <c r="AKY17" i="5"/>
  <c r="AKZ17" i="5"/>
  <c r="ALA17" i="5"/>
  <c r="ALB17" i="5"/>
  <c r="ALC17" i="5"/>
  <c r="ALD17" i="5"/>
  <c r="ALE17" i="5"/>
  <c r="ALF17" i="5"/>
  <c r="ALG17" i="5"/>
  <c r="ALH17" i="5"/>
  <c r="ALI17" i="5"/>
  <c r="ALJ17" i="5"/>
  <c r="ALK17" i="5"/>
  <c r="ALL17" i="5"/>
  <c r="ALM17" i="5"/>
  <c r="ALN17" i="5"/>
  <c r="ALO17" i="5"/>
  <c r="ALP17" i="5"/>
  <c r="ALQ17" i="5"/>
  <c r="ALR17" i="5"/>
  <c r="ALS17" i="5"/>
  <c r="ALT17" i="5"/>
  <c r="ALU17" i="5"/>
  <c r="ALV17" i="5"/>
  <c r="ALW17" i="5"/>
  <c r="ALX17" i="5"/>
  <c r="ALY17" i="5"/>
  <c r="ALZ17" i="5"/>
  <c r="AMA17" i="5"/>
  <c r="AMB17" i="5"/>
  <c r="AMC17" i="5"/>
  <c r="AMD17" i="5"/>
  <c r="AME17" i="5"/>
  <c r="AMF17" i="5"/>
  <c r="AMG17" i="5"/>
  <c r="AMH17" i="5"/>
  <c r="AMI17" i="5"/>
  <c r="AMJ17" i="5"/>
  <c r="AMK17" i="5"/>
  <c r="AML17" i="5"/>
  <c r="AMM17" i="5"/>
  <c r="AMN17" i="5"/>
  <c r="AMO17" i="5"/>
  <c r="AMP17" i="5"/>
  <c r="AMQ17" i="5"/>
  <c r="AMR17" i="5"/>
  <c r="AMS17" i="5"/>
  <c r="AMT17" i="5"/>
  <c r="AMU17" i="5"/>
  <c r="AMV17" i="5"/>
  <c r="AMW17" i="5"/>
  <c r="AMX17" i="5"/>
  <c r="AMY17" i="5"/>
  <c r="AMZ17" i="5"/>
  <c r="ANA17" i="5"/>
  <c r="ANB17" i="5"/>
  <c r="ANC17" i="5"/>
  <c r="AND17" i="5"/>
  <c r="ANE17" i="5"/>
  <c r="ANF17" i="5"/>
  <c r="ANG17" i="5"/>
  <c r="ANH17" i="5"/>
  <c r="ANI17" i="5"/>
  <c r="ANJ17" i="5"/>
  <c r="ANK17" i="5"/>
  <c r="ANL17" i="5"/>
  <c r="ANM17" i="5"/>
  <c r="ANN17" i="5"/>
  <c r="ANO17" i="5"/>
  <c r="ANP17" i="5"/>
  <c r="ANQ17" i="5"/>
  <c r="ANR17" i="5"/>
  <c r="ANS17" i="5"/>
  <c r="ANT17" i="5"/>
  <c r="ANU17" i="5"/>
  <c r="ANV17" i="5"/>
  <c r="ANW17" i="5"/>
  <c r="ANX17" i="5"/>
  <c r="ANY17" i="5"/>
  <c r="ANZ17" i="5"/>
  <c r="AOA17" i="5"/>
  <c r="AOB17" i="5"/>
  <c r="AOC17" i="5"/>
  <c r="AOD17" i="5"/>
  <c r="AOE17" i="5"/>
  <c r="AOF17" i="5"/>
  <c r="AOG17" i="5"/>
  <c r="AOH17" i="5"/>
  <c r="AOI17" i="5"/>
  <c r="AOJ17" i="5"/>
  <c r="AOK17" i="5"/>
  <c r="AOL17" i="5"/>
  <c r="AOM17" i="5"/>
  <c r="AON17" i="5"/>
  <c r="AOO17" i="5"/>
  <c r="AOP17" i="5"/>
  <c r="AOQ17" i="5"/>
  <c r="AOR17" i="5"/>
  <c r="AOS17" i="5"/>
  <c r="AOT17" i="5"/>
  <c r="AOU17" i="5"/>
  <c r="AOV17" i="5"/>
  <c r="AOW17" i="5"/>
  <c r="AOX17" i="5"/>
  <c r="AOY17" i="5"/>
  <c r="AOZ17" i="5"/>
  <c r="APA17" i="5"/>
  <c r="APB17" i="5"/>
  <c r="APC17" i="5"/>
  <c r="APD17" i="5"/>
  <c r="APE17" i="5"/>
  <c r="APF17" i="5"/>
  <c r="APG17" i="5"/>
  <c r="APH17" i="5"/>
  <c r="API17" i="5"/>
  <c r="APJ17" i="5"/>
  <c r="APK17" i="5"/>
  <c r="APL17" i="5"/>
  <c r="APM17" i="5"/>
  <c r="APN17" i="5"/>
  <c r="APO17" i="5"/>
  <c r="APP17" i="5"/>
  <c r="APQ17" i="5"/>
  <c r="APR17" i="5"/>
  <c r="APS17" i="5"/>
  <c r="APT17" i="5"/>
  <c r="APU17" i="5"/>
  <c r="APV17" i="5"/>
  <c r="APW17" i="5"/>
  <c r="APX17" i="5"/>
  <c r="APY17" i="5"/>
  <c r="APZ17" i="5"/>
  <c r="AQA17" i="5"/>
  <c r="AQB17" i="5"/>
  <c r="AQC17" i="5"/>
  <c r="AQD17" i="5"/>
  <c r="AQE17" i="5"/>
  <c r="AQF17" i="5"/>
  <c r="AQG17" i="5"/>
  <c r="AQH17" i="5"/>
  <c r="AQI17" i="5"/>
  <c r="AQJ17" i="5"/>
  <c r="AQK17" i="5"/>
  <c r="AQL17" i="5"/>
  <c r="AQM17" i="5"/>
  <c r="AQN17" i="5"/>
  <c r="AQO17" i="5"/>
  <c r="AQP17" i="5"/>
  <c r="AQQ17" i="5"/>
  <c r="AQR17" i="5"/>
  <c r="AQS17" i="5"/>
  <c r="AQT17" i="5"/>
  <c r="AQU17" i="5"/>
  <c r="AQV17" i="5"/>
  <c r="AQW17" i="5"/>
  <c r="AQX17" i="5"/>
  <c r="AQY17" i="5"/>
  <c r="AQZ17" i="5"/>
  <c r="ARA17" i="5"/>
  <c r="ARB17" i="5"/>
  <c r="ARC17" i="5"/>
  <c r="ARD17" i="5"/>
  <c r="ARE17" i="5"/>
  <c r="ARF17" i="5"/>
  <c r="ARG17" i="5"/>
  <c r="ARH17" i="5"/>
  <c r="ARI17" i="5"/>
  <c r="ARJ17" i="5"/>
  <c r="ARK17" i="5"/>
  <c r="ARL17" i="5"/>
  <c r="ARM17" i="5"/>
  <c r="ARN17" i="5"/>
  <c r="ARO17" i="5"/>
  <c r="ARP17" i="5"/>
  <c r="ARQ17" i="5"/>
  <c r="ARR17" i="5"/>
  <c r="ARS17" i="5"/>
  <c r="ART17" i="5"/>
  <c r="ARU17" i="5"/>
  <c r="ARV17" i="5"/>
  <c r="ARW17" i="5"/>
  <c r="ARX17" i="5"/>
  <c r="ARY17" i="5"/>
  <c r="ARZ17" i="5"/>
  <c r="ASA17" i="5"/>
  <c r="ASB17" i="5"/>
  <c r="ASC17" i="5"/>
  <c r="ASD17" i="5"/>
  <c r="ASE17" i="5"/>
  <c r="ASF17" i="5"/>
  <c r="ASG17" i="5"/>
  <c r="ASH17" i="5"/>
  <c r="ASI17" i="5"/>
  <c r="ASJ17" i="5"/>
  <c r="ASK17" i="5"/>
  <c r="ASL17" i="5"/>
  <c r="ASM17" i="5"/>
  <c r="ASN17" i="5"/>
  <c r="ASO17" i="5"/>
  <c r="ASP17" i="5"/>
  <c r="ASQ17" i="5"/>
  <c r="ASR17" i="5"/>
  <c r="ASS17" i="5"/>
  <c r="AST17" i="5"/>
  <c r="ASU17" i="5"/>
  <c r="ASV17" i="5"/>
  <c r="ASW17" i="5"/>
  <c r="ASX17" i="5"/>
  <c r="ASY17" i="5"/>
  <c r="ASZ17" i="5"/>
  <c r="ATA17" i="5"/>
  <c r="ATB17" i="5"/>
  <c r="ATC17" i="5"/>
  <c r="ATD17" i="5"/>
  <c r="ATE17" i="5"/>
  <c r="ATF17" i="5"/>
  <c r="ATG17" i="5"/>
  <c r="ATH17" i="5"/>
  <c r="ATI17" i="5"/>
  <c r="ATJ17" i="5"/>
  <c r="ATK17" i="5"/>
  <c r="ATL17" i="5"/>
  <c r="ATM17" i="5"/>
  <c r="ATN17" i="5"/>
  <c r="ATO17" i="5"/>
  <c r="ATP17" i="5"/>
  <c r="ATQ17" i="5"/>
  <c r="ATR17" i="5"/>
  <c r="ATS17" i="5"/>
  <c r="ATT17" i="5"/>
  <c r="ATU17" i="5"/>
  <c r="ATV17" i="5"/>
  <c r="ATW17" i="5"/>
  <c r="ATX17" i="5"/>
  <c r="ATY17" i="5"/>
  <c r="ATZ17" i="5"/>
  <c r="AUA17" i="5"/>
  <c r="AUB17" i="5"/>
  <c r="AUC17" i="5"/>
  <c r="AUD17" i="5"/>
  <c r="AUE17" i="5"/>
  <c r="AUF17" i="5"/>
  <c r="AUG17" i="5"/>
  <c r="AUH17" i="5"/>
  <c r="AUI17" i="5"/>
  <c r="AUJ17" i="5"/>
  <c r="AUK17" i="5"/>
  <c r="AUL17" i="5"/>
  <c r="AUM17" i="5"/>
  <c r="AUN17" i="5"/>
  <c r="AUO17" i="5"/>
  <c r="AUP17" i="5"/>
  <c r="AUQ17" i="5"/>
  <c r="AUR17" i="5"/>
  <c r="AUS17" i="5"/>
  <c r="AUT17" i="5"/>
  <c r="AUU17" i="5"/>
  <c r="AUV17" i="5"/>
  <c r="AUW17" i="5"/>
  <c r="AUX17" i="5"/>
  <c r="AUY17" i="5"/>
  <c r="AUZ17" i="5"/>
  <c r="AVA17" i="5"/>
  <c r="AVB17" i="5"/>
  <c r="AVC17" i="5"/>
  <c r="AVD17" i="5"/>
  <c r="AVE17" i="5"/>
  <c r="AVF17" i="5"/>
  <c r="AVG17" i="5"/>
  <c r="AVH17" i="5"/>
  <c r="AVI17" i="5"/>
  <c r="AVJ17" i="5"/>
  <c r="AVK17" i="5"/>
  <c r="AVL17" i="5"/>
  <c r="AVM17" i="5"/>
  <c r="AVN17" i="5"/>
  <c r="AVO17" i="5"/>
  <c r="AVP17" i="5"/>
  <c r="AVQ17" i="5"/>
  <c r="AVR17" i="5"/>
  <c r="AVS17" i="5"/>
  <c r="AVT17" i="5"/>
  <c r="AVU17" i="5"/>
  <c r="AVV17" i="5"/>
  <c r="AVW17" i="5"/>
  <c r="AVX17" i="5"/>
  <c r="AVY17" i="5"/>
  <c r="AVZ17" i="5"/>
  <c r="AWA17" i="5"/>
  <c r="AWB17" i="5"/>
  <c r="AWC17" i="5"/>
  <c r="AWD17" i="5"/>
  <c r="AWE17" i="5"/>
  <c r="AWF17" i="5"/>
  <c r="AWG17" i="5"/>
  <c r="AWH17" i="5"/>
  <c r="AWI17" i="5"/>
  <c r="AWJ17" i="5"/>
  <c r="AWK17" i="5"/>
  <c r="AWL17" i="5"/>
  <c r="AWM17" i="5"/>
  <c r="AWN17" i="5"/>
  <c r="AWO17" i="5"/>
  <c r="AWP17" i="5"/>
  <c r="AWQ17" i="5"/>
  <c r="AWR17" i="5"/>
  <c r="AWS17" i="5"/>
  <c r="AWT17" i="5"/>
  <c r="AWU17" i="5"/>
  <c r="AWV17" i="5"/>
  <c r="AWW17" i="5"/>
  <c r="AWX17" i="5"/>
  <c r="AWY17" i="5"/>
  <c r="AWZ17" i="5"/>
  <c r="AXA17" i="5"/>
  <c r="AXB17" i="5"/>
  <c r="AXC17" i="5"/>
  <c r="AXD17" i="5"/>
  <c r="AXE17" i="5"/>
  <c r="AXF17" i="5"/>
  <c r="AXG17" i="5"/>
  <c r="AXH17" i="5"/>
  <c r="AXI17" i="5"/>
  <c r="AXJ17" i="5"/>
  <c r="AXK17" i="5"/>
  <c r="AXL17" i="5"/>
  <c r="AXM17" i="5"/>
  <c r="AXN17" i="5"/>
  <c r="AXO17" i="5"/>
  <c r="AXP17" i="5"/>
  <c r="AXQ17" i="5"/>
  <c r="AXR17" i="5"/>
  <c r="AXS17" i="5"/>
  <c r="AXT17" i="5"/>
  <c r="AXU17" i="5"/>
  <c r="AXV17" i="5"/>
  <c r="AXW17" i="5"/>
  <c r="AXX17" i="5"/>
  <c r="AXY17" i="5"/>
  <c r="AXZ17" i="5"/>
  <c r="AYA17" i="5"/>
  <c r="AYB17" i="5"/>
  <c r="AYC17" i="5"/>
  <c r="AYD17" i="5"/>
  <c r="AYE17" i="5"/>
  <c r="AYF17" i="5"/>
  <c r="AYG17" i="5"/>
  <c r="AYH17" i="5"/>
  <c r="AYI17" i="5"/>
  <c r="AYJ17" i="5"/>
  <c r="AYK17" i="5"/>
  <c r="AYL17" i="5"/>
  <c r="AYM17" i="5"/>
  <c r="AYN17" i="5"/>
  <c r="AYO17" i="5"/>
  <c r="AYP17" i="5"/>
  <c r="AYQ17" i="5"/>
  <c r="AYR17" i="5"/>
  <c r="AYS17" i="5"/>
  <c r="AYT17" i="5"/>
  <c r="AYU17" i="5"/>
  <c r="AYV17" i="5"/>
  <c r="AYW17" i="5"/>
  <c r="AYX17" i="5"/>
  <c r="AYY17" i="5"/>
  <c r="AYZ17" i="5"/>
  <c r="AZA17" i="5"/>
  <c r="AZB17" i="5"/>
  <c r="AZC17" i="5"/>
  <c r="AZD17" i="5"/>
  <c r="AZE17" i="5"/>
  <c r="AZF17" i="5"/>
  <c r="AZG17" i="5"/>
  <c r="AZH17" i="5"/>
  <c r="AZI17" i="5"/>
  <c r="AZJ17" i="5"/>
  <c r="AZK17" i="5"/>
  <c r="AZL17" i="5"/>
  <c r="AZM17" i="5"/>
  <c r="AZN17" i="5"/>
  <c r="AZO17" i="5"/>
  <c r="AZP17" i="5"/>
  <c r="AZQ17" i="5"/>
  <c r="AZR17" i="5"/>
  <c r="AZS17" i="5"/>
  <c r="AZT17" i="5"/>
  <c r="AZU17" i="5"/>
  <c r="AZV17" i="5"/>
  <c r="AZW17" i="5"/>
  <c r="AZX17" i="5"/>
  <c r="AZY17" i="5"/>
  <c r="AZZ17" i="5"/>
  <c r="BAA17" i="5"/>
  <c r="BAB17" i="5"/>
  <c r="BAC17" i="5"/>
  <c r="BAD17" i="5"/>
  <c r="BAE17" i="5"/>
  <c r="BAF17" i="5"/>
  <c r="BAG17" i="5"/>
  <c r="BAH17" i="5"/>
  <c r="BAI17" i="5"/>
  <c r="BAJ17" i="5"/>
  <c r="BAK17" i="5"/>
  <c r="BAL17" i="5"/>
  <c r="BAM17" i="5"/>
  <c r="BAN17" i="5"/>
  <c r="BAO17" i="5"/>
  <c r="BAP17" i="5"/>
  <c r="BAQ17" i="5"/>
  <c r="BAR17" i="5"/>
  <c r="BAS17" i="5"/>
  <c r="BAT17" i="5"/>
  <c r="BAU17" i="5"/>
  <c r="BAV17" i="5"/>
  <c r="BAW17" i="5"/>
  <c r="BAX17" i="5"/>
  <c r="BAY17" i="5"/>
  <c r="BAZ17" i="5"/>
  <c r="BBA17" i="5"/>
  <c r="BBB17" i="5"/>
  <c r="BBC17" i="5"/>
  <c r="BBD17" i="5"/>
  <c r="BBE17" i="5"/>
  <c r="BBF17" i="5"/>
  <c r="BBG17" i="5"/>
  <c r="BBH17" i="5"/>
  <c r="BBI17" i="5"/>
  <c r="BBJ17" i="5"/>
  <c r="BBK17" i="5"/>
  <c r="BBL17" i="5"/>
  <c r="BBM17" i="5"/>
  <c r="BBN17" i="5"/>
  <c r="BBO17" i="5"/>
  <c r="BBP17" i="5"/>
  <c r="BBQ17" i="5"/>
  <c r="BBR17" i="5"/>
  <c r="BBS17" i="5"/>
  <c r="BBT17" i="5"/>
  <c r="BBU17" i="5"/>
  <c r="BBV17" i="5"/>
  <c r="BBW17" i="5"/>
  <c r="BBX17" i="5"/>
  <c r="BBY17" i="5"/>
  <c r="BBZ17" i="5"/>
  <c r="BCA17" i="5"/>
  <c r="BCB17" i="5"/>
  <c r="BCC17" i="5"/>
  <c r="BCD17" i="5"/>
  <c r="BCE17" i="5"/>
  <c r="BCF17" i="5"/>
  <c r="BCG17" i="5"/>
  <c r="BCH17" i="5"/>
  <c r="BCI17" i="5"/>
  <c r="BCJ17" i="5"/>
  <c r="BCK17" i="5"/>
  <c r="BCL17" i="5"/>
  <c r="BCM17" i="5"/>
  <c r="BCN17" i="5"/>
  <c r="BCO17" i="5"/>
  <c r="BCP17" i="5"/>
  <c r="BCQ17" i="5"/>
  <c r="BCR17" i="5"/>
  <c r="BCS17" i="5"/>
  <c r="BCT17" i="5"/>
  <c r="BCU17" i="5"/>
  <c r="BCV17" i="5"/>
  <c r="BCW17" i="5"/>
  <c r="BCX17" i="5"/>
  <c r="BCY17" i="5"/>
  <c r="BCZ17" i="5"/>
  <c r="BDA17" i="5"/>
  <c r="BDB17" i="5"/>
  <c r="BDC17" i="5"/>
  <c r="BDD17" i="5"/>
  <c r="BDE17" i="5"/>
  <c r="BDF17" i="5"/>
  <c r="BDG17" i="5"/>
  <c r="BDH17" i="5"/>
  <c r="BDI17" i="5"/>
  <c r="BDJ17" i="5"/>
  <c r="BDK17" i="5"/>
  <c r="BDL17" i="5"/>
  <c r="BDM17" i="5"/>
  <c r="BDN17" i="5"/>
  <c r="BDO17" i="5"/>
  <c r="BDP17" i="5"/>
  <c r="BDQ17" i="5"/>
  <c r="BDR17" i="5"/>
  <c r="BDS17" i="5"/>
  <c r="BDT17" i="5"/>
  <c r="BDU17" i="5"/>
  <c r="BDV17" i="5"/>
  <c r="BDW17" i="5"/>
  <c r="BDX17" i="5"/>
  <c r="BDY17" i="5"/>
  <c r="BDZ17" i="5"/>
  <c r="BEA17" i="5"/>
  <c r="BEB17" i="5"/>
  <c r="BEC17" i="5"/>
  <c r="BED17" i="5"/>
  <c r="BEE17" i="5"/>
  <c r="BEF17" i="5"/>
  <c r="BEG17" i="5"/>
  <c r="BEH17" i="5"/>
  <c r="BEI17" i="5"/>
  <c r="BEJ17" i="5"/>
  <c r="BEK17" i="5"/>
  <c r="BEL17" i="5"/>
  <c r="BEM17" i="5"/>
  <c r="BEN17" i="5"/>
  <c r="BEO17" i="5"/>
  <c r="BEP17" i="5"/>
  <c r="BEQ17" i="5"/>
  <c r="BER17" i="5"/>
  <c r="BES17" i="5"/>
  <c r="BET17" i="5"/>
  <c r="BEU17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WN18" i="5"/>
  <c r="WO18" i="5"/>
  <c r="WP18" i="5"/>
  <c r="WQ18" i="5"/>
  <c r="WR18" i="5"/>
  <c r="WS18" i="5"/>
  <c r="WT18" i="5"/>
  <c r="WU18" i="5"/>
  <c r="WV18" i="5"/>
  <c r="WW18" i="5"/>
  <c r="WX18" i="5"/>
  <c r="WY18" i="5"/>
  <c r="WZ18" i="5"/>
  <c r="XA18" i="5"/>
  <c r="XB18" i="5"/>
  <c r="XC18" i="5"/>
  <c r="XD18" i="5"/>
  <c r="XE18" i="5"/>
  <c r="XF18" i="5"/>
  <c r="XG18" i="5"/>
  <c r="XH18" i="5"/>
  <c r="XI18" i="5"/>
  <c r="XJ18" i="5"/>
  <c r="XK18" i="5"/>
  <c r="XL18" i="5"/>
  <c r="XM18" i="5"/>
  <c r="XN18" i="5"/>
  <c r="XO18" i="5"/>
  <c r="XP18" i="5"/>
  <c r="XQ18" i="5"/>
  <c r="XR18" i="5"/>
  <c r="XS18" i="5"/>
  <c r="XT18" i="5"/>
  <c r="XU18" i="5"/>
  <c r="XV18" i="5"/>
  <c r="XW18" i="5"/>
  <c r="XX18" i="5"/>
  <c r="XY18" i="5"/>
  <c r="XZ18" i="5"/>
  <c r="YA18" i="5"/>
  <c r="YB18" i="5"/>
  <c r="YC18" i="5"/>
  <c r="YD18" i="5"/>
  <c r="YE18" i="5"/>
  <c r="YF18" i="5"/>
  <c r="YG18" i="5"/>
  <c r="YH18" i="5"/>
  <c r="YI18" i="5"/>
  <c r="YJ18" i="5"/>
  <c r="YK18" i="5"/>
  <c r="YL18" i="5"/>
  <c r="YM18" i="5"/>
  <c r="YN18" i="5"/>
  <c r="YO18" i="5"/>
  <c r="YP18" i="5"/>
  <c r="YQ18" i="5"/>
  <c r="YR18" i="5"/>
  <c r="YS18" i="5"/>
  <c r="YT18" i="5"/>
  <c r="YU18" i="5"/>
  <c r="YV18" i="5"/>
  <c r="YW18" i="5"/>
  <c r="YX18" i="5"/>
  <c r="YY18" i="5"/>
  <c r="YZ18" i="5"/>
  <c r="ZA18" i="5"/>
  <c r="ZB18" i="5"/>
  <c r="ZC18" i="5"/>
  <c r="ZD18" i="5"/>
  <c r="ZE18" i="5"/>
  <c r="ZF18" i="5"/>
  <c r="ZG18" i="5"/>
  <c r="ZH18" i="5"/>
  <c r="ZI18" i="5"/>
  <c r="ZJ18" i="5"/>
  <c r="ZK18" i="5"/>
  <c r="ZL18" i="5"/>
  <c r="ZM18" i="5"/>
  <c r="ZN18" i="5"/>
  <c r="ZO18" i="5"/>
  <c r="ZP18" i="5"/>
  <c r="ZQ18" i="5"/>
  <c r="ZR18" i="5"/>
  <c r="ZS18" i="5"/>
  <c r="ZT18" i="5"/>
  <c r="ZU18" i="5"/>
  <c r="ZV18" i="5"/>
  <c r="ZW18" i="5"/>
  <c r="ZX18" i="5"/>
  <c r="ZY18" i="5"/>
  <c r="ZZ18" i="5"/>
  <c r="AAA18" i="5"/>
  <c r="AAB18" i="5"/>
  <c r="AAC18" i="5"/>
  <c r="AAD18" i="5"/>
  <c r="AAE18" i="5"/>
  <c r="AAF18" i="5"/>
  <c r="AAG18" i="5"/>
  <c r="AAH18" i="5"/>
  <c r="AAI18" i="5"/>
  <c r="AAJ18" i="5"/>
  <c r="AAK18" i="5"/>
  <c r="AAL18" i="5"/>
  <c r="AAM18" i="5"/>
  <c r="AAN18" i="5"/>
  <c r="AAO18" i="5"/>
  <c r="AAP18" i="5"/>
  <c r="AAQ18" i="5"/>
  <c r="AAR18" i="5"/>
  <c r="AAS18" i="5"/>
  <c r="AAT18" i="5"/>
  <c r="AAU18" i="5"/>
  <c r="AAV18" i="5"/>
  <c r="AAW18" i="5"/>
  <c r="AAX18" i="5"/>
  <c r="AAY18" i="5"/>
  <c r="AAZ18" i="5"/>
  <c r="ABA18" i="5"/>
  <c r="ABB18" i="5"/>
  <c r="ABC18" i="5"/>
  <c r="ABD18" i="5"/>
  <c r="ABE18" i="5"/>
  <c r="ABF18" i="5"/>
  <c r="ABG18" i="5"/>
  <c r="ABH18" i="5"/>
  <c r="ABI18" i="5"/>
  <c r="ABJ18" i="5"/>
  <c r="ABK18" i="5"/>
  <c r="ABL18" i="5"/>
  <c r="ABM18" i="5"/>
  <c r="ABN18" i="5"/>
  <c r="ABO18" i="5"/>
  <c r="ABP18" i="5"/>
  <c r="ABQ18" i="5"/>
  <c r="ABR18" i="5"/>
  <c r="ABS18" i="5"/>
  <c r="ABT18" i="5"/>
  <c r="ABU18" i="5"/>
  <c r="ABV18" i="5"/>
  <c r="ABW18" i="5"/>
  <c r="ABX18" i="5"/>
  <c r="ABY18" i="5"/>
  <c r="ABZ18" i="5"/>
  <c r="ACA18" i="5"/>
  <c r="ACB18" i="5"/>
  <c r="ACC18" i="5"/>
  <c r="ACD18" i="5"/>
  <c r="ACE18" i="5"/>
  <c r="ACF18" i="5"/>
  <c r="ACG18" i="5"/>
  <c r="ACH18" i="5"/>
  <c r="ACI18" i="5"/>
  <c r="ACJ18" i="5"/>
  <c r="ACK18" i="5"/>
  <c r="ACL18" i="5"/>
  <c r="ACM18" i="5"/>
  <c r="ACN18" i="5"/>
  <c r="ACO18" i="5"/>
  <c r="ACP18" i="5"/>
  <c r="ACQ18" i="5"/>
  <c r="ACR18" i="5"/>
  <c r="ACS18" i="5"/>
  <c r="ACT18" i="5"/>
  <c r="ACU18" i="5"/>
  <c r="ACV18" i="5"/>
  <c r="ACW18" i="5"/>
  <c r="ACX18" i="5"/>
  <c r="ACY18" i="5"/>
  <c r="ACZ18" i="5"/>
  <c r="ADA18" i="5"/>
  <c r="ADB18" i="5"/>
  <c r="ADC18" i="5"/>
  <c r="ADD18" i="5"/>
  <c r="ADE18" i="5"/>
  <c r="ADF18" i="5"/>
  <c r="ADG18" i="5"/>
  <c r="ADH18" i="5"/>
  <c r="ADI18" i="5"/>
  <c r="ADJ18" i="5"/>
  <c r="ADK18" i="5"/>
  <c r="ADL18" i="5"/>
  <c r="ADM18" i="5"/>
  <c r="ADN18" i="5"/>
  <c r="ADO18" i="5"/>
  <c r="ADP18" i="5"/>
  <c r="ADQ18" i="5"/>
  <c r="ADR18" i="5"/>
  <c r="ADS18" i="5"/>
  <c r="ADT18" i="5"/>
  <c r="ADU18" i="5"/>
  <c r="ADV18" i="5"/>
  <c r="ADW18" i="5"/>
  <c r="ADX18" i="5"/>
  <c r="ADY18" i="5"/>
  <c r="ADZ18" i="5"/>
  <c r="AEA18" i="5"/>
  <c r="AEB18" i="5"/>
  <c r="AEC18" i="5"/>
  <c r="AED18" i="5"/>
  <c r="AEE18" i="5"/>
  <c r="AEF18" i="5"/>
  <c r="AEG18" i="5"/>
  <c r="AEH18" i="5"/>
  <c r="AEI18" i="5"/>
  <c r="AEJ18" i="5"/>
  <c r="AEK18" i="5"/>
  <c r="AEL18" i="5"/>
  <c r="AEM18" i="5"/>
  <c r="AEN18" i="5"/>
  <c r="AEO18" i="5"/>
  <c r="AEP18" i="5"/>
  <c r="AEQ18" i="5"/>
  <c r="AER18" i="5"/>
  <c r="AES18" i="5"/>
  <c r="AET18" i="5"/>
  <c r="AEU18" i="5"/>
  <c r="AEV18" i="5"/>
  <c r="AEW18" i="5"/>
  <c r="AEX18" i="5"/>
  <c r="AEY18" i="5"/>
  <c r="AEZ18" i="5"/>
  <c r="AFA18" i="5"/>
  <c r="AFB18" i="5"/>
  <c r="AFC18" i="5"/>
  <c r="AFD18" i="5"/>
  <c r="AFE18" i="5"/>
  <c r="AFF18" i="5"/>
  <c r="AFG18" i="5"/>
  <c r="AFH18" i="5"/>
  <c r="AFI18" i="5"/>
  <c r="AFJ18" i="5"/>
  <c r="AFK18" i="5"/>
  <c r="AFL18" i="5"/>
  <c r="AFM18" i="5"/>
  <c r="AFN18" i="5"/>
  <c r="AFO18" i="5"/>
  <c r="AFP18" i="5"/>
  <c r="AFQ18" i="5"/>
  <c r="AFR18" i="5"/>
  <c r="AFS18" i="5"/>
  <c r="AFT18" i="5"/>
  <c r="AFU18" i="5"/>
  <c r="AFV18" i="5"/>
  <c r="AFW18" i="5"/>
  <c r="AFX18" i="5"/>
  <c r="AFY18" i="5"/>
  <c r="AFZ18" i="5"/>
  <c r="AGA18" i="5"/>
  <c r="AGB18" i="5"/>
  <c r="AGC18" i="5"/>
  <c r="AGD18" i="5"/>
  <c r="AGE18" i="5"/>
  <c r="AGF18" i="5"/>
  <c r="AGG18" i="5"/>
  <c r="AGH18" i="5"/>
  <c r="AGI18" i="5"/>
  <c r="AGJ18" i="5"/>
  <c r="AGK18" i="5"/>
  <c r="AGL18" i="5"/>
  <c r="AGM18" i="5"/>
  <c r="AGN18" i="5"/>
  <c r="AGO18" i="5"/>
  <c r="AGP18" i="5"/>
  <c r="AGQ18" i="5"/>
  <c r="AGR18" i="5"/>
  <c r="AGS18" i="5"/>
  <c r="AGT18" i="5"/>
  <c r="AGU18" i="5"/>
  <c r="AGV18" i="5"/>
  <c r="AGW18" i="5"/>
  <c r="AGX18" i="5"/>
  <c r="AGY18" i="5"/>
  <c r="AGZ18" i="5"/>
  <c r="AHA18" i="5"/>
  <c r="AHB18" i="5"/>
  <c r="AHC18" i="5"/>
  <c r="AHD18" i="5"/>
  <c r="AHE18" i="5"/>
  <c r="AHF18" i="5"/>
  <c r="AHG18" i="5"/>
  <c r="AHH18" i="5"/>
  <c r="AHI18" i="5"/>
  <c r="AHJ18" i="5"/>
  <c r="AHK18" i="5"/>
  <c r="AHL18" i="5"/>
  <c r="AHM18" i="5"/>
  <c r="AHN18" i="5"/>
  <c r="AHO18" i="5"/>
  <c r="AHP18" i="5"/>
  <c r="AHQ18" i="5"/>
  <c r="AHR18" i="5"/>
  <c r="AHS18" i="5"/>
  <c r="AHT18" i="5"/>
  <c r="AHU18" i="5"/>
  <c r="AHV18" i="5"/>
  <c r="AHW18" i="5"/>
  <c r="AHX18" i="5"/>
  <c r="AHY18" i="5"/>
  <c r="AHZ18" i="5"/>
  <c r="AIA18" i="5"/>
  <c r="AIB18" i="5"/>
  <c r="AIC18" i="5"/>
  <c r="AID18" i="5"/>
  <c r="AIE18" i="5"/>
  <c r="AIF18" i="5"/>
  <c r="AIG18" i="5"/>
  <c r="AIH18" i="5"/>
  <c r="AII18" i="5"/>
  <c r="AIJ18" i="5"/>
  <c r="AIK18" i="5"/>
  <c r="AIL18" i="5"/>
  <c r="AIM18" i="5"/>
  <c r="AIN18" i="5"/>
  <c r="AIO18" i="5"/>
  <c r="AIP18" i="5"/>
  <c r="AIQ18" i="5"/>
  <c r="AIR18" i="5"/>
  <c r="AIS18" i="5"/>
  <c r="AIT18" i="5"/>
  <c r="AIU18" i="5"/>
  <c r="AIV18" i="5"/>
  <c r="AIW18" i="5"/>
  <c r="AIX18" i="5"/>
  <c r="AIY18" i="5"/>
  <c r="AIZ18" i="5"/>
  <c r="AJA18" i="5"/>
  <c r="AJB18" i="5"/>
  <c r="AJC18" i="5"/>
  <c r="AJD18" i="5"/>
  <c r="AJE18" i="5"/>
  <c r="AJF18" i="5"/>
  <c r="AJG18" i="5"/>
  <c r="AJH18" i="5"/>
  <c r="AJI18" i="5"/>
  <c r="AJJ18" i="5"/>
  <c r="AJK18" i="5"/>
  <c r="AJL18" i="5"/>
  <c r="AJM18" i="5"/>
  <c r="AJN18" i="5"/>
  <c r="AJO18" i="5"/>
  <c r="AJP18" i="5"/>
  <c r="AJQ18" i="5"/>
  <c r="AJR18" i="5"/>
  <c r="AJS18" i="5"/>
  <c r="AJT18" i="5"/>
  <c r="AJU18" i="5"/>
  <c r="AJV18" i="5"/>
  <c r="AJW18" i="5"/>
  <c r="AJX18" i="5"/>
  <c r="AJY18" i="5"/>
  <c r="AJZ18" i="5"/>
  <c r="AKA18" i="5"/>
  <c r="AKB18" i="5"/>
  <c r="AKC18" i="5"/>
  <c r="AKD18" i="5"/>
  <c r="AKE18" i="5"/>
  <c r="AKF18" i="5"/>
  <c r="AKG18" i="5"/>
  <c r="AKH18" i="5"/>
  <c r="AKI18" i="5"/>
  <c r="AKJ18" i="5"/>
  <c r="AKK18" i="5"/>
  <c r="AKL18" i="5"/>
  <c r="AKM18" i="5"/>
  <c r="AKN18" i="5"/>
  <c r="AKO18" i="5"/>
  <c r="AKP18" i="5"/>
  <c r="AKQ18" i="5"/>
  <c r="AKR18" i="5"/>
  <c r="AKS18" i="5"/>
  <c r="AKT18" i="5"/>
  <c r="AKU18" i="5"/>
  <c r="AKV18" i="5"/>
  <c r="AKW18" i="5"/>
  <c r="AKX18" i="5"/>
  <c r="AKY18" i="5"/>
  <c r="AKZ18" i="5"/>
  <c r="ALA18" i="5"/>
  <c r="ALB18" i="5"/>
  <c r="ALC18" i="5"/>
  <c r="ALD18" i="5"/>
  <c r="ALE18" i="5"/>
  <c r="ALF18" i="5"/>
  <c r="ALG18" i="5"/>
  <c r="ALH18" i="5"/>
  <c r="ALI18" i="5"/>
  <c r="ALJ18" i="5"/>
  <c r="ALK18" i="5"/>
  <c r="ALL18" i="5"/>
  <c r="ALM18" i="5"/>
  <c r="ALN18" i="5"/>
  <c r="ALO18" i="5"/>
  <c r="ALP18" i="5"/>
  <c r="ALQ18" i="5"/>
  <c r="ALR18" i="5"/>
  <c r="ALS18" i="5"/>
  <c r="ALT18" i="5"/>
  <c r="ALU18" i="5"/>
  <c r="ALV18" i="5"/>
  <c r="ALW18" i="5"/>
  <c r="ALX18" i="5"/>
  <c r="ALY18" i="5"/>
  <c r="ALZ18" i="5"/>
  <c r="AMA18" i="5"/>
  <c r="AMB18" i="5"/>
  <c r="AMC18" i="5"/>
  <c r="AMD18" i="5"/>
  <c r="AME18" i="5"/>
  <c r="AMF18" i="5"/>
  <c r="AMG18" i="5"/>
  <c r="AMH18" i="5"/>
  <c r="AMI18" i="5"/>
  <c r="AMJ18" i="5"/>
  <c r="AMK18" i="5"/>
  <c r="AML18" i="5"/>
  <c r="AMM18" i="5"/>
  <c r="AMN18" i="5"/>
  <c r="AMO18" i="5"/>
  <c r="AMP18" i="5"/>
  <c r="AMQ18" i="5"/>
  <c r="AMR18" i="5"/>
  <c r="AMS18" i="5"/>
  <c r="AMT18" i="5"/>
  <c r="AMU18" i="5"/>
  <c r="AMV18" i="5"/>
  <c r="AMW18" i="5"/>
  <c r="AMX18" i="5"/>
  <c r="AMY18" i="5"/>
  <c r="AMZ18" i="5"/>
  <c r="ANA18" i="5"/>
  <c r="ANB18" i="5"/>
  <c r="ANC18" i="5"/>
  <c r="AND18" i="5"/>
  <c r="ANE18" i="5"/>
  <c r="ANF18" i="5"/>
  <c r="ANG18" i="5"/>
  <c r="ANH18" i="5"/>
  <c r="ANI18" i="5"/>
  <c r="ANJ18" i="5"/>
  <c r="ANK18" i="5"/>
  <c r="ANL18" i="5"/>
  <c r="ANM18" i="5"/>
  <c r="ANN18" i="5"/>
  <c r="ANO18" i="5"/>
  <c r="ANP18" i="5"/>
  <c r="ANQ18" i="5"/>
  <c r="ANR18" i="5"/>
  <c r="ANS18" i="5"/>
  <c r="ANT18" i="5"/>
  <c r="ANU18" i="5"/>
  <c r="ANV18" i="5"/>
  <c r="ANW18" i="5"/>
  <c r="ANX18" i="5"/>
  <c r="ANY18" i="5"/>
  <c r="ANZ18" i="5"/>
  <c r="AOA18" i="5"/>
  <c r="AOB18" i="5"/>
  <c r="AOC18" i="5"/>
  <c r="AOD18" i="5"/>
  <c r="AOE18" i="5"/>
  <c r="AOF18" i="5"/>
  <c r="AOG18" i="5"/>
  <c r="AOH18" i="5"/>
  <c r="AOI18" i="5"/>
  <c r="AOJ18" i="5"/>
  <c r="AOK18" i="5"/>
  <c r="AOL18" i="5"/>
  <c r="AOM18" i="5"/>
  <c r="AON18" i="5"/>
  <c r="AOO18" i="5"/>
  <c r="AOP18" i="5"/>
  <c r="AOQ18" i="5"/>
  <c r="AOR18" i="5"/>
  <c r="AOS18" i="5"/>
  <c r="AOT18" i="5"/>
  <c r="AOU18" i="5"/>
  <c r="AOV18" i="5"/>
  <c r="AOW18" i="5"/>
  <c r="AOX18" i="5"/>
  <c r="AOY18" i="5"/>
  <c r="AOZ18" i="5"/>
  <c r="APA18" i="5"/>
  <c r="APB18" i="5"/>
  <c r="APC18" i="5"/>
  <c r="APD18" i="5"/>
  <c r="APE18" i="5"/>
  <c r="APF18" i="5"/>
  <c r="APG18" i="5"/>
  <c r="APH18" i="5"/>
  <c r="API18" i="5"/>
  <c r="APJ18" i="5"/>
  <c r="APK18" i="5"/>
  <c r="APL18" i="5"/>
  <c r="APM18" i="5"/>
  <c r="APN18" i="5"/>
  <c r="APO18" i="5"/>
  <c r="APP18" i="5"/>
  <c r="APQ18" i="5"/>
  <c r="APR18" i="5"/>
  <c r="APS18" i="5"/>
  <c r="APT18" i="5"/>
  <c r="APU18" i="5"/>
  <c r="APV18" i="5"/>
  <c r="APW18" i="5"/>
  <c r="APX18" i="5"/>
  <c r="APY18" i="5"/>
  <c r="APZ18" i="5"/>
  <c r="AQA18" i="5"/>
  <c r="AQB18" i="5"/>
  <c r="AQC18" i="5"/>
  <c r="AQD18" i="5"/>
  <c r="AQE18" i="5"/>
  <c r="AQF18" i="5"/>
  <c r="AQG18" i="5"/>
  <c r="AQH18" i="5"/>
  <c r="AQI18" i="5"/>
  <c r="AQJ18" i="5"/>
  <c r="AQK18" i="5"/>
  <c r="AQL18" i="5"/>
  <c r="AQM18" i="5"/>
  <c r="AQN18" i="5"/>
  <c r="AQO18" i="5"/>
  <c r="AQP18" i="5"/>
  <c r="AQQ18" i="5"/>
  <c r="AQR18" i="5"/>
  <c r="AQS18" i="5"/>
  <c r="AQT18" i="5"/>
  <c r="AQU18" i="5"/>
  <c r="AQV18" i="5"/>
  <c r="AQW18" i="5"/>
  <c r="AQX18" i="5"/>
  <c r="AQY18" i="5"/>
  <c r="AQZ18" i="5"/>
  <c r="ARA18" i="5"/>
  <c r="ARB18" i="5"/>
  <c r="ARC18" i="5"/>
  <c r="ARD18" i="5"/>
  <c r="ARE18" i="5"/>
  <c r="ARF18" i="5"/>
  <c r="ARG18" i="5"/>
  <c r="ARH18" i="5"/>
  <c r="ARI18" i="5"/>
  <c r="ARJ18" i="5"/>
  <c r="ARK18" i="5"/>
  <c r="ARL18" i="5"/>
  <c r="ARM18" i="5"/>
  <c r="ARN18" i="5"/>
  <c r="ARO18" i="5"/>
  <c r="ARP18" i="5"/>
  <c r="ARQ18" i="5"/>
  <c r="ARR18" i="5"/>
  <c r="ARS18" i="5"/>
  <c r="ART18" i="5"/>
  <c r="ARU18" i="5"/>
  <c r="ARV18" i="5"/>
  <c r="ARW18" i="5"/>
  <c r="ARX18" i="5"/>
  <c r="ARY18" i="5"/>
  <c r="ARZ18" i="5"/>
  <c r="ASA18" i="5"/>
  <c r="ASB18" i="5"/>
  <c r="ASC18" i="5"/>
  <c r="ASD18" i="5"/>
  <c r="ASE18" i="5"/>
  <c r="ASF18" i="5"/>
  <c r="ASG18" i="5"/>
  <c r="ASH18" i="5"/>
  <c r="ASI18" i="5"/>
  <c r="ASJ18" i="5"/>
  <c r="ASK18" i="5"/>
  <c r="ASL18" i="5"/>
  <c r="ASM18" i="5"/>
  <c r="ASN18" i="5"/>
  <c r="ASO18" i="5"/>
  <c r="ASP18" i="5"/>
  <c r="ASQ18" i="5"/>
  <c r="ASR18" i="5"/>
  <c r="ASS18" i="5"/>
  <c r="AST18" i="5"/>
  <c r="ASU18" i="5"/>
  <c r="ASV18" i="5"/>
  <c r="ASW18" i="5"/>
  <c r="ASX18" i="5"/>
  <c r="ASY18" i="5"/>
  <c r="ASZ18" i="5"/>
  <c r="ATA18" i="5"/>
  <c r="ATB18" i="5"/>
  <c r="ATC18" i="5"/>
  <c r="ATD18" i="5"/>
  <c r="ATE18" i="5"/>
  <c r="ATF18" i="5"/>
  <c r="ATG18" i="5"/>
  <c r="ATH18" i="5"/>
  <c r="ATI18" i="5"/>
  <c r="ATJ18" i="5"/>
  <c r="ATK18" i="5"/>
  <c r="ATL18" i="5"/>
  <c r="ATM18" i="5"/>
  <c r="ATN18" i="5"/>
  <c r="ATO18" i="5"/>
  <c r="ATP18" i="5"/>
  <c r="ATQ18" i="5"/>
  <c r="ATR18" i="5"/>
  <c r="ATS18" i="5"/>
  <c r="ATT18" i="5"/>
  <c r="ATU18" i="5"/>
  <c r="ATV18" i="5"/>
  <c r="ATW18" i="5"/>
  <c r="ATX18" i="5"/>
  <c r="ATY18" i="5"/>
  <c r="ATZ18" i="5"/>
  <c r="AUA18" i="5"/>
  <c r="AUB18" i="5"/>
  <c r="AUC18" i="5"/>
  <c r="AUD18" i="5"/>
  <c r="AUE18" i="5"/>
  <c r="AUF18" i="5"/>
  <c r="AUG18" i="5"/>
  <c r="AUH18" i="5"/>
  <c r="AUI18" i="5"/>
  <c r="AUJ18" i="5"/>
  <c r="AUK18" i="5"/>
  <c r="AUL18" i="5"/>
  <c r="AUM18" i="5"/>
  <c r="AUN18" i="5"/>
  <c r="AUO18" i="5"/>
  <c r="AUP18" i="5"/>
  <c r="AUQ18" i="5"/>
  <c r="AUR18" i="5"/>
  <c r="AUS18" i="5"/>
  <c r="AUT18" i="5"/>
  <c r="AUU18" i="5"/>
  <c r="AUV18" i="5"/>
  <c r="AUW18" i="5"/>
  <c r="AUX18" i="5"/>
  <c r="AUY18" i="5"/>
  <c r="AUZ18" i="5"/>
  <c r="AVA18" i="5"/>
  <c r="AVB18" i="5"/>
  <c r="AVC18" i="5"/>
  <c r="AVD18" i="5"/>
  <c r="AVE18" i="5"/>
  <c r="AVF18" i="5"/>
  <c r="AVG18" i="5"/>
  <c r="AVH18" i="5"/>
  <c r="AVI18" i="5"/>
  <c r="AVJ18" i="5"/>
  <c r="AVK18" i="5"/>
  <c r="AVL18" i="5"/>
  <c r="AVM18" i="5"/>
  <c r="AVN18" i="5"/>
  <c r="AVO18" i="5"/>
  <c r="AVP18" i="5"/>
  <c r="AVQ18" i="5"/>
  <c r="AVR18" i="5"/>
  <c r="AVS18" i="5"/>
  <c r="AVT18" i="5"/>
  <c r="AVU18" i="5"/>
  <c r="AVV18" i="5"/>
  <c r="AVW18" i="5"/>
  <c r="AVX18" i="5"/>
  <c r="AVY18" i="5"/>
  <c r="AVZ18" i="5"/>
  <c r="AWA18" i="5"/>
  <c r="AWB18" i="5"/>
  <c r="AWC18" i="5"/>
  <c r="AWD18" i="5"/>
  <c r="AWE18" i="5"/>
  <c r="AWF18" i="5"/>
  <c r="AWG18" i="5"/>
  <c r="AWH18" i="5"/>
  <c r="AWI18" i="5"/>
  <c r="AWJ18" i="5"/>
  <c r="AWK18" i="5"/>
  <c r="AWL18" i="5"/>
  <c r="AWM18" i="5"/>
  <c r="AWN18" i="5"/>
  <c r="AWO18" i="5"/>
  <c r="AWP18" i="5"/>
  <c r="AWQ18" i="5"/>
  <c r="AWR18" i="5"/>
  <c r="AWS18" i="5"/>
  <c r="AWT18" i="5"/>
  <c r="AWU18" i="5"/>
  <c r="AWV18" i="5"/>
  <c r="AWW18" i="5"/>
  <c r="AWX18" i="5"/>
  <c r="AWY18" i="5"/>
  <c r="AWZ18" i="5"/>
  <c r="AXA18" i="5"/>
  <c r="AXB18" i="5"/>
  <c r="AXC18" i="5"/>
  <c r="AXD18" i="5"/>
  <c r="AXE18" i="5"/>
  <c r="AXF18" i="5"/>
  <c r="AXG18" i="5"/>
  <c r="AXH18" i="5"/>
  <c r="AXI18" i="5"/>
  <c r="AXJ18" i="5"/>
  <c r="AXK18" i="5"/>
  <c r="AXL18" i="5"/>
  <c r="AXM18" i="5"/>
  <c r="AXN18" i="5"/>
  <c r="AXO18" i="5"/>
  <c r="AXP18" i="5"/>
  <c r="AXQ18" i="5"/>
  <c r="AXR18" i="5"/>
  <c r="AXS18" i="5"/>
  <c r="AXT18" i="5"/>
  <c r="AXU18" i="5"/>
  <c r="AXV18" i="5"/>
  <c r="AXW18" i="5"/>
  <c r="AXX18" i="5"/>
  <c r="AXY18" i="5"/>
  <c r="AXZ18" i="5"/>
  <c r="AYA18" i="5"/>
  <c r="AYB18" i="5"/>
  <c r="AYC18" i="5"/>
  <c r="AYD18" i="5"/>
  <c r="AYE18" i="5"/>
  <c r="AYF18" i="5"/>
  <c r="AYG18" i="5"/>
  <c r="AYH18" i="5"/>
  <c r="AYI18" i="5"/>
  <c r="AYJ18" i="5"/>
  <c r="AYK18" i="5"/>
  <c r="AYL18" i="5"/>
  <c r="AYM18" i="5"/>
  <c r="AYN18" i="5"/>
  <c r="AYO18" i="5"/>
  <c r="AYP18" i="5"/>
  <c r="AYQ18" i="5"/>
  <c r="AYR18" i="5"/>
  <c r="AYS18" i="5"/>
  <c r="AYT18" i="5"/>
  <c r="AYU18" i="5"/>
  <c r="AYV18" i="5"/>
  <c r="AYW18" i="5"/>
  <c r="AYX18" i="5"/>
  <c r="AYY18" i="5"/>
  <c r="AYZ18" i="5"/>
  <c r="AZA18" i="5"/>
  <c r="AZB18" i="5"/>
  <c r="AZC18" i="5"/>
  <c r="AZD18" i="5"/>
  <c r="AZE18" i="5"/>
  <c r="AZF18" i="5"/>
  <c r="AZG18" i="5"/>
  <c r="AZH18" i="5"/>
  <c r="AZI18" i="5"/>
  <c r="AZJ18" i="5"/>
  <c r="AZK18" i="5"/>
  <c r="AZL18" i="5"/>
  <c r="AZM18" i="5"/>
  <c r="AZN18" i="5"/>
  <c r="AZO18" i="5"/>
  <c r="AZP18" i="5"/>
  <c r="AZQ18" i="5"/>
  <c r="AZR18" i="5"/>
  <c r="AZS18" i="5"/>
  <c r="AZT18" i="5"/>
  <c r="AZU18" i="5"/>
  <c r="AZV18" i="5"/>
  <c r="AZW18" i="5"/>
  <c r="AZX18" i="5"/>
  <c r="AZY18" i="5"/>
  <c r="AZZ18" i="5"/>
  <c r="BAA18" i="5"/>
  <c r="BAB18" i="5"/>
  <c r="BAC18" i="5"/>
  <c r="BAD18" i="5"/>
  <c r="BAE18" i="5"/>
  <c r="BAF18" i="5"/>
  <c r="BAG18" i="5"/>
  <c r="BAH18" i="5"/>
  <c r="BAI18" i="5"/>
  <c r="BAJ18" i="5"/>
  <c r="BAK18" i="5"/>
  <c r="BAL18" i="5"/>
  <c r="BAM18" i="5"/>
  <c r="BAN18" i="5"/>
  <c r="BAO18" i="5"/>
  <c r="BAP18" i="5"/>
  <c r="BAQ18" i="5"/>
  <c r="BAR18" i="5"/>
  <c r="BAS18" i="5"/>
  <c r="BAT18" i="5"/>
  <c r="BAU18" i="5"/>
  <c r="BAV18" i="5"/>
  <c r="BAW18" i="5"/>
  <c r="BAX18" i="5"/>
  <c r="BAY18" i="5"/>
  <c r="BAZ18" i="5"/>
  <c r="BBA18" i="5"/>
  <c r="BBB18" i="5"/>
  <c r="BBC18" i="5"/>
  <c r="BBD18" i="5"/>
  <c r="BBE18" i="5"/>
  <c r="BBF18" i="5"/>
  <c r="BBG18" i="5"/>
  <c r="BBH18" i="5"/>
  <c r="BBI18" i="5"/>
  <c r="BBJ18" i="5"/>
  <c r="BBK18" i="5"/>
  <c r="BBL18" i="5"/>
  <c r="BBM18" i="5"/>
  <c r="BBN18" i="5"/>
  <c r="BBO18" i="5"/>
  <c r="BBP18" i="5"/>
  <c r="BBQ18" i="5"/>
  <c r="BBR18" i="5"/>
  <c r="BBS18" i="5"/>
  <c r="BBT18" i="5"/>
  <c r="BBU18" i="5"/>
  <c r="BBV18" i="5"/>
  <c r="BBW18" i="5"/>
  <c r="BBX18" i="5"/>
  <c r="BBY18" i="5"/>
  <c r="BBZ18" i="5"/>
  <c r="BCA18" i="5"/>
  <c r="BCB18" i="5"/>
  <c r="BCC18" i="5"/>
  <c r="BCD18" i="5"/>
  <c r="BCE18" i="5"/>
  <c r="BCF18" i="5"/>
  <c r="BCG18" i="5"/>
  <c r="BCH18" i="5"/>
  <c r="BCI18" i="5"/>
  <c r="BCJ18" i="5"/>
  <c r="BCK18" i="5"/>
  <c r="BCL18" i="5"/>
  <c r="BCM18" i="5"/>
  <c r="BCN18" i="5"/>
  <c r="BCO18" i="5"/>
  <c r="BCP18" i="5"/>
  <c r="BCQ18" i="5"/>
  <c r="BCR18" i="5"/>
  <c r="BCS18" i="5"/>
  <c r="BCT18" i="5"/>
  <c r="BCU18" i="5"/>
  <c r="BCV18" i="5"/>
  <c r="BCW18" i="5"/>
  <c r="BCX18" i="5"/>
  <c r="BCY18" i="5"/>
  <c r="BCZ18" i="5"/>
  <c r="BDA18" i="5"/>
  <c r="BDB18" i="5"/>
  <c r="BDC18" i="5"/>
  <c r="BDD18" i="5"/>
  <c r="BDE18" i="5"/>
  <c r="BDF18" i="5"/>
  <c r="BDG18" i="5"/>
  <c r="BDH18" i="5"/>
  <c r="BDI18" i="5"/>
  <c r="BDJ18" i="5"/>
  <c r="BDK18" i="5"/>
  <c r="BDL18" i="5"/>
  <c r="BDM18" i="5"/>
  <c r="BDN18" i="5"/>
  <c r="BDO18" i="5"/>
  <c r="BDP18" i="5"/>
  <c r="BDQ18" i="5"/>
  <c r="BDR18" i="5"/>
  <c r="BDS18" i="5"/>
  <c r="BDT18" i="5"/>
  <c r="BDU18" i="5"/>
  <c r="BDV18" i="5"/>
  <c r="BDW18" i="5"/>
  <c r="BDX18" i="5"/>
  <c r="BDY18" i="5"/>
  <c r="BDZ18" i="5"/>
  <c r="BEA18" i="5"/>
  <c r="BEB18" i="5"/>
  <c r="BEC18" i="5"/>
  <c r="BED18" i="5"/>
  <c r="BEE18" i="5"/>
  <c r="BEF18" i="5"/>
  <c r="BEG18" i="5"/>
  <c r="BEH18" i="5"/>
  <c r="BEI18" i="5"/>
  <c r="BEJ18" i="5"/>
  <c r="BEK18" i="5"/>
  <c r="BEL18" i="5"/>
  <c r="BEM18" i="5"/>
  <c r="BEN18" i="5"/>
  <c r="BEO18" i="5"/>
  <c r="BEP18" i="5"/>
  <c r="BEQ18" i="5"/>
  <c r="BER18" i="5"/>
  <c r="BES18" i="5"/>
  <c r="BET18" i="5"/>
  <c r="BEU18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WN19" i="5"/>
  <c r="WO19" i="5"/>
  <c r="WP19" i="5"/>
  <c r="WQ19" i="5"/>
  <c r="WR19" i="5"/>
  <c r="WS19" i="5"/>
  <c r="WT19" i="5"/>
  <c r="WU19" i="5"/>
  <c r="WV19" i="5"/>
  <c r="WW19" i="5"/>
  <c r="WX19" i="5"/>
  <c r="WY19" i="5"/>
  <c r="WZ19" i="5"/>
  <c r="XA19" i="5"/>
  <c r="XB19" i="5"/>
  <c r="XC19" i="5"/>
  <c r="XD19" i="5"/>
  <c r="XE19" i="5"/>
  <c r="XF19" i="5"/>
  <c r="XG19" i="5"/>
  <c r="XH19" i="5"/>
  <c r="XI19" i="5"/>
  <c r="XJ19" i="5"/>
  <c r="XK19" i="5"/>
  <c r="XL19" i="5"/>
  <c r="XM19" i="5"/>
  <c r="XN19" i="5"/>
  <c r="XO19" i="5"/>
  <c r="XP19" i="5"/>
  <c r="XQ19" i="5"/>
  <c r="XR19" i="5"/>
  <c r="XS19" i="5"/>
  <c r="XT19" i="5"/>
  <c r="XU19" i="5"/>
  <c r="XV19" i="5"/>
  <c r="XW19" i="5"/>
  <c r="XX19" i="5"/>
  <c r="XY19" i="5"/>
  <c r="XZ19" i="5"/>
  <c r="YA19" i="5"/>
  <c r="YB19" i="5"/>
  <c r="YC19" i="5"/>
  <c r="YD19" i="5"/>
  <c r="YE19" i="5"/>
  <c r="YF19" i="5"/>
  <c r="YG19" i="5"/>
  <c r="YH19" i="5"/>
  <c r="YI19" i="5"/>
  <c r="YJ19" i="5"/>
  <c r="YK19" i="5"/>
  <c r="YL19" i="5"/>
  <c r="YM19" i="5"/>
  <c r="YN19" i="5"/>
  <c r="YO19" i="5"/>
  <c r="YP19" i="5"/>
  <c r="YQ19" i="5"/>
  <c r="YR19" i="5"/>
  <c r="YS19" i="5"/>
  <c r="YT19" i="5"/>
  <c r="YU19" i="5"/>
  <c r="YV19" i="5"/>
  <c r="YW19" i="5"/>
  <c r="YX19" i="5"/>
  <c r="YY19" i="5"/>
  <c r="YZ19" i="5"/>
  <c r="ZA19" i="5"/>
  <c r="ZB19" i="5"/>
  <c r="ZC19" i="5"/>
  <c r="ZD19" i="5"/>
  <c r="ZE19" i="5"/>
  <c r="ZF19" i="5"/>
  <c r="ZG19" i="5"/>
  <c r="ZH19" i="5"/>
  <c r="ZI19" i="5"/>
  <c r="ZJ19" i="5"/>
  <c r="ZK19" i="5"/>
  <c r="ZL19" i="5"/>
  <c r="ZM19" i="5"/>
  <c r="ZN19" i="5"/>
  <c r="ZO19" i="5"/>
  <c r="ZP19" i="5"/>
  <c r="ZQ19" i="5"/>
  <c r="ZR19" i="5"/>
  <c r="ZS19" i="5"/>
  <c r="ZT19" i="5"/>
  <c r="ZU19" i="5"/>
  <c r="ZV19" i="5"/>
  <c r="ZW19" i="5"/>
  <c r="ZX19" i="5"/>
  <c r="ZY19" i="5"/>
  <c r="ZZ19" i="5"/>
  <c r="AAA19" i="5"/>
  <c r="AAB19" i="5"/>
  <c r="AAC19" i="5"/>
  <c r="AAD19" i="5"/>
  <c r="AAE19" i="5"/>
  <c r="AAF19" i="5"/>
  <c r="AAG19" i="5"/>
  <c r="AAH19" i="5"/>
  <c r="AAI19" i="5"/>
  <c r="AAJ19" i="5"/>
  <c r="AAK19" i="5"/>
  <c r="AAL19" i="5"/>
  <c r="AAM19" i="5"/>
  <c r="AAN19" i="5"/>
  <c r="AAO19" i="5"/>
  <c r="AAP19" i="5"/>
  <c r="AAQ19" i="5"/>
  <c r="AAR19" i="5"/>
  <c r="AAS19" i="5"/>
  <c r="AAT19" i="5"/>
  <c r="AAU19" i="5"/>
  <c r="AAV19" i="5"/>
  <c r="AAW19" i="5"/>
  <c r="AAX19" i="5"/>
  <c r="AAY19" i="5"/>
  <c r="AAZ19" i="5"/>
  <c r="ABA19" i="5"/>
  <c r="ABB19" i="5"/>
  <c r="ABC19" i="5"/>
  <c r="ABD19" i="5"/>
  <c r="ABE19" i="5"/>
  <c r="ABF19" i="5"/>
  <c r="ABG19" i="5"/>
  <c r="ABH19" i="5"/>
  <c r="ABI19" i="5"/>
  <c r="ABJ19" i="5"/>
  <c r="ABK19" i="5"/>
  <c r="ABL19" i="5"/>
  <c r="ABM19" i="5"/>
  <c r="ABN19" i="5"/>
  <c r="ABO19" i="5"/>
  <c r="ABP19" i="5"/>
  <c r="ABQ19" i="5"/>
  <c r="ABR19" i="5"/>
  <c r="ABS19" i="5"/>
  <c r="ABT19" i="5"/>
  <c r="ABU19" i="5"/>
  <c r="ABV19" i="5"/>
  <c r="ABW19" i="5"/>
  <c r="ABX19" i="5"/>
  <c r="ABY19" i="5"/>
  <c r="ABZ19" i="5"/>
  <c r="ACA19" i="5"/>
  <c r="ACB19" i="5"/>
  <c r="ACC19" i="5"/>
  <c r="ACD19" i="5"/>
  <c r="ACE19" i="5"/>
  <c r="ACF19" i="5"/>
  <c r="ACG19" i="5"/>
  <c r="ACH19" i="5"/>
  <c r="ACI19" i="5"/>
  <c r="ACJ19" i="5"/>
  <c r="ACK19" i="5"/>
  <c r="ACL19" i="5"/>
  <c r="ACM19" i="5"/>
  <c r="ACN19" i="5"/>
  <c r="ACO19" i="5"/>
  <c r="ACP19" i="5"/>
  <c r="ACQ19" i="5"/>
  <c r="ACR19" i="5"/>
  <c r="ACS19" i="5"/>
  <c r="ACT19" i="5"/>
  <c r="ACU19" i="5"/>
  <c r="ACV19" i="5"/>
  <c r="ACW19" i="5"/>
  <c r="ACX19" i="5"/>
  <c r="ACY19" i="5"/>
  <c r="ACZ19" i="5"/>
  <c r="ADA19" i="5"/>
  <c r="ADB19" i="5"/>
  <c r="ADC19" i="5"/>
  <c r="ADD19" i="5"/>
  <c r="ADE19" i="5"/>
  <c r="ADF19" i="5"/>
  <c r="ADG19" i="5"/>
  <c r="ADH19" i="5"/>
  <c r="ADI19" i="5"/>
  <c r="ADJ19" i="5"/>
  <c r="ADK19" i="5"/>
  <c r="ADL19" i="5"/>
  <c r="ADM19" i="5"/>
  <c r="ADN19" i="5"/>
  <c r="ADO19" i="5"/>
  <c r="ADP19" i="5"/>
  <c r="ADQ19" i="5"/>
  <c r="ADR19" i="5"/>
  <c r="ADS19" i="5"/>
  <c r="ADT19" i="5"/>
  <c r="ADU19" i="5"/>
  <c r="ADV19" i="5"/>
  <c r="ADW19" i="5"/>
  <c r="ADX19" i="5"/>
  <c r="ADY19" i="5"/>
  <c r="ADZ19" i="5"/>
  <c r="AEA19" i="5"/>
  <c r="AEB19" i="5"/>
  <c r="AEC19" i="5"/>
  <c r="AED19" i="5"/>
  <c r="AEE19" i="5"/>
  <c r="AEF19" i="5"/>
  <c r="AEG19" i="5"/>
  <c r="AEH19" i="5"/>
  <c r="AEI19" i="5"/>
  <c r="AEJ19" i="5"/>
  <c r="AEK19" i="5"/>
  <c r="AEL19" i="5"/>
  <c r="AEM19" i="5"/>
  <c r="AEN19" i="5"/>
  <c r="AEO19" i="5"/>
  <c r="AEP19" i="5"/>
  <c r="AEQ19" i="5"/>
  <c r="AER19" i="5"/>
  <c r="AES19" i="5"/>
  <c r="AET19" i="5"/>
  <c r="AEU19" i="5"/>
  <c r="AEV19" i="5"/>
  <c r="AEW19" i="5"/>
  <c r="AEX19" i="5"/>
  <c r="AEY19" i="5"/>
  <c r="AEZ19" i="5"/>
  <c r="AFA19" i="5"/>
  <c r="AFB19" i="5"/>
  <c r="AFC19" i="5"/>
  <c r="AFD19" i="5"/>
  <c r="AFE19" i="5"/>
  <c r="AFF19" i="5"/>
  <c r="AFG19" i="5"/>
  <c r="AFH19" i="5"/>
  <c r="AFI19" i="5"/>
  <c r="AFJ19" i="5"/>
  <c r="AFK19" i="5"/>
  <c r="AFL19" i="5"/>
  <c r="AFM19" i="5"/>
  <c r="AFN19" i="5"/>
  <c r="AFO19" i="5"/>
  <c r="AFP19" i="5"/>
  <c r="AFQ19" i="5"/>
  <c r="AFR19" i="5"/>
  <c r="AFS19" i="5"/>
  <c r="AFT19" i="5"/>
  <c r="AFU19" i="5"/>
  <c r="AFV19" i="5"/>
  <c r="AFW19" i="5"/>
  <c r="AFX19" i="5"/>
  <c r="AFY19" i="5"/>
  <c r="AFZ19" i="5"/>
  <c r="AGA19" i="5"/>
  <c r="AGB19" i="5"/>
  <c r="AGC19" i="5"/>
  <c r="AGD19" i="5"/>
  <c r="AGE19" i="5"/>
  <c r="AGF19" i="5"/>
  <c r="AGG19" i="5"/>
  <c r="AGH19" i="5"/>
  <c r="AGI19" i="5"/>
  <c r="AGJ19" i="5"/>
  <c r="AGK19" i="5"/>
  <c r="AGL19" i="5"/>
  <c r="AGM19" i="5"/>
  <c r="AGN19" i="5"/>
  <c r="AGO19" i="5"/>
  <c r="AGP19" i="5"/>
  <c r="AGQ19" i="5"/>
  <c r="AGR19" i="5"/>
  <c r="AGS19" i="5"/>
  <c r="AGT19" i="5"/>
  <c r="AGU19" i="5"/>
  <c r="AGV19" i="5"/>
  <c r="AGW19" i="5"/>
  <c r="AGX19" i="5"/>
  <c r="AGY19" i="5"/>
  <c r="AGZ19" i="5"/>
  <c r="AHA19" i="5"/>
  <c r="AHB19" i="5"/>
  <c r="AHC19" i="5"/>
  <c r="AHD19" i="5"/>
  <c r="AHE19" i="5"/>
  <c r="AHF19" i="5"/>
  <c r="AHG19" i="5"/>
  <c r="AHH19" i="5"/>
  <c r="AHI19" i="5"/>
  <c r="AHJ19" i="5"/>
  <c r="AHK19" i="5"/>
  <c r="AHL19" i="5"/>
  <c r="AHM19" i="5"/>
  <c r="AHN19" i="5"/>
  <c r="AHO19" i="5"/>
  <c r="AHP19" i="5"/>
  <c r="AHQ19" i="5"/>
  <c r="AHR19" i="5"/>
  <c r="AHS19" i="5"/>
  <c r="AHT19" i="5"/>
  <c r="AHU19" i="5"/>
  <c r="AHV19" i="5"/>
  <c r="AHW19" i="5"/>
  <c r="AHX19" i="5"/>
  <c r="AHY19" i="5"/>
  <c r="AHZ19" i="5"/>
  <c r="AIA19" i="5"/>
  <c r="AIB19" i="5"/>
  <c r="AIC19" i="5"/>
  <c r="AID19" i="5"/>
  <c r="AIE19" i="5"/>
  <c r="AIF19" i="5"/>
  <c r="AIG19" i="5"/>
  <c r="AIH19" i="5"/>
  <c r="AII19" i="5"/>
  <c r="AIJ19" i="5"/>
  <c r="AIK19" i="5"/>
  <c r="AIL19" i="5"/>
  <c r="AIM19" i="5"/>
  <c r="AIN19" i="5"/>
  <c r="AIO19" i="5"/>
  <c r="AIP19" i="5"/>
  <c r="AIQ19" i="5"/>
  <c r="AIR19" i="5"/>
  <c r="AIS19" i="5"/>
  <c r="AIT19" i="5"/>
  <c r="AIU19" i="5"/>
  <c r="AIV19" i="5"/>
  <c r="AIW19" i="5"/>
  <c r="AIX19" i="5"/>
  <c r="AIY19" i="5"/>
  <c r="AIZ19" i="5"/>
  <c r="AJA19" i="5"/>
  <c r="AJB19" i="5"/>
  <c r="AJC19" i="5"/>
  <c r="AJD19" i="5"/>
  <c r="AJE19" i="5"/>
  <c r="AJF19" i="5"/>
  <c r="AJG19" i="5"/>
  <c r="AJH19" i="5"/>
  <c r="AJI19" i="5"/>
  <c r="AJJ19" i="5"/>
  <c r="AJK19" i="5"/>
  <c r="AJL19" i="5"/>
  <c r="AJM19" i="5"/>
  <c r="AJN19" i="5"/>
  <c r="AJO19" i="5"/>
  <c r="AJP19" i="5"/>
  <c r="AJQ19" i="5"/>
  <c r="AJR19" i="5"/>
  <c r="AJS19" i="5"/>
  <c r="AJT19" i="5"/>
  <c r="AJU19" i="5"/>
  <c r="AJV19" i="5"/>
  <c r="AJW19" i="5"/>
  <c r="AJX19" i="5"/>
  <c r="AJY19" i="5"/>
  <c r="AJZ19" i="5"/>
  <c r="AKA19" i="5"/>
  <c r="AKB19" i="5"/>
  <c r="AKC19" i="5"/>
  <c r="AKD19" i="5"/>
  <c r="AKE19" i="5"/>
  <c r="AKF19" i="5"/>
  <c r="AKG19" i="5"/>
  <c r="AKH19" i="5"/>
  <c r="AKI19" i="5"/>
  <c r="AKJ19" i="5"/>
  <c r="AKK19" i="5"/>
  <c r="AKL19" i="5"/>
  <c r="AKM19" i="5"/>
  <c r="AKN19" i="5"/>
  <c r="AKO19" i="5"/>
  <c r="AKP19" i="5"/>
  <c r="AKQ19" i="5"/>
  <c r="AKR19" i="5"/>
  <c r="AKS19" i="5"/>
  <c r="AKT19" i="5"/>
  <c r="AKU19" i="5"/>
  <c r="AKV19" i="5"/>
  <c r="AKW19" i="5"/>
  <c r="AKX19" i="5"/>
  <c r="AKY19" i="5"/>
  <c r="AKZ19" i="5"/>
  <c r="ALA19" i="5"/>
  <c r="ALB19" i="5"/>
  <c r="ALC19" i="5"/>
  <c r="ALD19" i="5"/>
  <c r="ALE19" i="5"/>
  <c r="ALF19" i="5"/>
  <c r="ALG19" i="5"/>
  <c r="ALH19" i="5"/>
  <c r="ALI19" i="5"/>
  <c r="ALJ19" i="5"/>
  <c r="ALK19" i="5"/>
  <c r="ALL19" i="5"/>
  <c r="ALM19" i="5"/>
  <c r="ALN19" i="5"/>
  <c r="ALO19" i="5"/>
  <c r="ALP19" i="5"/>
  <c r="ALQ19" i="5"/>
  <c r="ALR19" i="5"/>
  <c r="ALS19" i="5"/>
  <c r="ALT19" i="5"/>
  <c r="ALU19" i="5"/>
  <c r="ALV19" i="5"/>
  <c r="ALW19" i="5"/>
  <c r="ALX19" i="5"/>
  <c r="ALY19" i="5"/>
  <c r="ALZ19" i="5"/>
  <c r="AMA19" i="5"/>
  <c r="AMB19" i="5"/>
  <c r="AMC19" i="5"/>
  <c r="AMD19" i="5"/>
  <c r="AME19" i="5"/>
  <c r="AMF19" i="5"/>
  <c r="AMG19" i="5"/>
  <c r="AMH19" i="5"/>
  <c r="AMI19" i="5"/>
  <c r="AMJ19" i="5"/>
  <c r="AMK19" i="5"/>
  <c r="AML19" i="5"/>
  <c r="AMM19" i="5"/>
  <c r="AMN19" i="5"/>
  <c r="AMO19" i="5"/>
  <c r="AMP19" i="5"/>
  <c r="AMQ19" i="5"/>
  <c r="AMR19" i="5"/>
  <c r="AMS19" i="5"/>
  <c r="AMT19" i="5"/>
  <c r="AMU19" i="5"/>
  <c r="AMV19" i="5"/>
  <c r="AMW19" i="5"/>
  <c r="AMX19" i="5"/>
  <c r="AMY19" i="5"/>
  <c r="AMZ19" i="5"/>
  <c r="ANA19" i="5"/>
  <c r="ANB19" i="5"/>
  <c r="ANC19" i="5"/>
  <c r="AND19" i="5"/>
  <c r="ANE19" i="5"/>
  <c r="ANF19" i="5"/>
  <c r="ANG19" i="5"/>
  <c r="ANH19" i="5"/>
  <c r="ANI19" i="5"/>
  <c r="ANJ19" i="5"/>
  <c r="ANK19" i="5"/>
  <c r="ANL19" i="5"/>
  <c r="ANM19" i="5"/>
  <c r="ANN19" i="5"/>
  <c r="ANO19" i="5"/>
  <c r="ANP19" i="5"/>
  <c r="ANQ19" i="5"/>
  <c r="ANR19" i="5"/>
  <c r="ANS19" i="5"/>
  <c r="ANT19" i="5"/>
  <c r="ANU19" i="5"/>
  <c r="ANV19" i="5"/>
  <c r="ANW19" i="5"/>
  <c r="ANX19" i="5"/>
  <c r="ANY19" i="5"/>
  <c r="ANZ19" i="5"/>
  <c r="AOA19" i="5"/>
  <c r="AOB19" i="5"/>
  <c r="AOC19" i="5"/>
  <c r="AOD19" i="5"/>
  <c r="AOE19" i="5"/>
  <c r="AOF19" i="5"/>
  <c r="AOG19" i="5"/>
  <c r="AOH19" i="5"/>
  <c r="AOI19" i="5"/>
  <c r="AOJ19" i="5"/>
  <c r="AOK19" i="5"/>
  <c r="AOL19" i="5"/>
  <c r="AOM19" i="5"/>
  <c r="AON19" i="5"/>
  <c r="AOO19" i="5"/>
  <c r="AOP19" i="5"/>
  <c r="AOQ19" i="5"/>
  <c r="AOR19" i="5"/>
  <c r="AOS19" i="5"/>
  <c r="AOT19" i="5"/>
  <c r="AOU19" i="5"/>
  <c r="AOV19" i="5"/>
  <c r="AOW19" i="5"/>
  <c r="AOX19" i="5"/>
  <c r="AOY19" i="5"/>
  <c r="AOZ19" i="5"/>
  <c r="APA19" i="5"/>
  <c r="APB19" i="5"/>
  <c r="APC19" i="5"/>
  <c r="APD19" i="5"/>
  <c r="APE19" i="5"/>
  <c r="APF19" i="5"/>
  <c r="APG19" i="5"/>
  <c r="APH19" i="5"/>
  <c r="API19" i="5"/>
  <c r="APJ19" i="5"/>
  <c r="APK19" i="5"/>
  <c r="APL19" i="5"/>
  <c r="APM19" i="5"/>
  <c r="APN19" i="5"/>
  <c r="APO19" i="5"/>
  <c r="APP19" i="5"/>
  <c r="APQ19" i="5"/>
  <c r="APR19" i="5"/>
  <c r="APS19" i="5"/>
  <c r="APT19" i="5"/>
  <c r="APU19" i="5"/>
  <c r="APV19" i="5"/>
  <c r="APW19" i="5"/>
  <c r="APX19" i="5"/>
  <c r="APY19" i="5"/>
  <c r="APZ19" i="5"/>
  <c r="AQA19" i="5"/>
  <c r="AQB19" i="5"/>
  <c r="AQC19" i="5"/>
  <c r="AQD19" i="5"/>
  <c r="AQE19" i="5"/>
  <c r="AQF19" i="5"/>
  <c r="AQG19" i="5"/>
  <c r="AQH19" i="5"/>
  <c r="AQI19" i="5"/>
  <c r="AQJ19" i="5"/>
  <c r="AQK19" i="5"/>
  <c r="AQL19" i="5"/>
  <c r="AQM19" i="5"/>
  <c r="AQN19" i="5"/>
  <c r="AQO19" i="5"/>
  <c r="AQP19" i="5"/>
  <c r="AQQ19" i="5"/>
  <c r="AQR19" i="5"/>
  <c r="AQS19" i="5"/>
  <c r="AQT19" i="5"/>
  <c r="AQU19" i="5"/>
  <c r="AQV19" i="5"/>
  <c r="AQW19" i="5"/>
  <c r="AQX19" i="5"/>
  <c r="AQY19" i="5"/>
  <c r="AQZ19" i="5"/>
  <c r="ARA19" i="5"/>
  <c r="ARB19" i="5"/>
  <c r="ARC19" i="5"/>
  <c r="ARD19" i="5"/>
  <c r="ARE19" i="5"/>
  <c r="ARF19" i="5"/>
  <c r="ARG19" i="5"/>
  <c r="ARH19" i="5"/>
  <c r="ARI19" i="5"/>
  <c r="ARJ19" i="5"/>
  <c r="ARK19" i="5"/>
  <c r="ARL19" i="5"/>
  <c r="ARM19" i="5"/>
  <c r="ARN19" i="5"/>
  <c r="ARO19" i="5"/>
  <c r="ARP19" i="5"/>
  <c r="ARQ19" i="5"/>
  <c r="ARR19" i="5"/>
  <c r="ARS19" i="5"/>
  <c r="ART19" i="5"/>
  <c r="ARU19" i="5"/>
  <c r="ARV19" i="5"/>
  <c r="ARW19" i="5"/>
  <c r="ARX19" i="5"/>
  <c r="ARY19" i="5"/>
  <c r="ARZ19" i="5"/>
  <c r="ASA19" i="5"/>
  <c r="ASB19" i="5"/>
  <c r="ASC19" i="5"/>
  <c r="ASD19" i="5"/>
  <c r="ASE19" i="5"/>
  <c r="ASF19" i="5"/>
  <c r="ASG19" i="5"/>
  <c r="ASH19" i="5"/>
  <c r="ASI19" i="5"/>
  <c r="ASJ19" i="5"/>
  <c r="ASK19" i="5"/>
  <c r="ASL19" i="5"/>
  <c r="ASM19" i="5"/>
  <c r="ASN19" i="5"/>
  <c r="ASO19" i="5"/>
  <c r="ASP19" i="5"/>
  <c r="ASQ19" i="5"/>
  <c r="ASR19" i="5"/>
  <c r="ASS19" i="5"/>
  <c r="AST19" i="5"/>
  <c r="ASU19" i="5"/>
  <c r="ASV19" i="5"/>
  <c r="ASW19" i="5"/>
  <c r="ASX19" i="5"/>
  <c r="ASY19" i="5"/>
  <c r="ASZ19" i="5"/>
  <c r="ATA19" i="5"/>
  <c r="ATB19" i="5"/>
  <c r="ATC19" i="5"/>
  <c r="ATD19" i="5"/>
  <c r="ATE19" i="5"/>
  <c r="ATF19" i="5"/>
  <c r="ATG19" i="5"/>
  <c r="ATH19" i="5"/>
  <c r="ATI19" i="5"/>
  <c r="ATJ19" i="5"/>
  <c r="ATK19" i="5"/>
  <c r="ATL19" i="5"/>
  <c r="ATM19" i="5"/>
  <c r="ATN19" i="5"/>
  <c r="ATO19" i="5"/>
  <c r="ATP19" i="5"/>
  <c r="ATQ19" i="5"/>
  <c r="ATR19" i="5"/>
  <c r="ATS19" i="5"/>
  <c r="ATT19" i="5"/>
  <c r="ATU19" i="5"/>
  <c r="ATV19" i="5"/>
  <c r="ATW19" i="5"/>
  <c r="ATX19" i="5"/>
  <c r="ATY19" i="5"/>
  <c r="ATZ19" i="5"/>
  <c r="AUA19" i="5"/>
  <c r="AUB19" i="5"/>
  <c r="AUC19" i="5"/>
  <c r="AUD19" i="5"/>
  <c r="AUE19" i="5"/>
  <c r="AUF19" i="5"/>
  <c r="AUG19" i="5"/>
  <c r="AUH19" i="5"/>
  <c r="AUI19" i="5"/>
  <c r="AUJ19" i="5"/>
  <c r="AUK19" i="5"/>
  <c r="AUL19" i="5"/>
  <c r="AUM19" i="5"/>
  <c r="AUN19" i="5"/>
  <c r="AUO19" i="5"/>
  <c r="AUP19" i="5"/>
  <c r="AUQ19" i="5"/>
  <c r="AUR19" i="5"/>
  <c r="AUS19" i="5"/>
  <c r="AUT19" i="5"/>
  <c r="AUU19" i="5"/>
  <c r="AUV19" i="5"/>
  <c r="AUW19" i="5"/>
  <c r="AUX19" i="5"/>
  <c r="AUY19" i="5"/>
  <c r="AUZ19" i="5"/>
  <c r="AVA19" i="5"/>
  <c r="AVB19" i="5"/>
  <c r="AVC19" i="5"/>
  <c r="AVD19" i="5"/>
  <c r="AVE19" i="5"/>
  <c r="AVF19" i="5"/>
  <c r="AVG19" i="5"/>
  <c r="AVH19" i="5"/>
  <c r="AVI19" i="5"/>
  <c r="AVJ19" i="5"/>
  <c r="AVK19" i="5"/>
  <c r="AVL19" i="5"/>
  <c r="AVM19" i="5"/>
  <c r="AVN19" i="5"/>
  <c r="AVO19" i="5"/>
  <c r="AVP19" i="5"/>
  <c r="AVQ19" i="5"/>
  <c r="AVR19" i="5"/>
  <c r="AVS19" i="5"/>
  <c r="AVT19" i="5"/>
  <c r="AVU19" i="5"/>
  <c r="AVV19" i="5"/>
  <c r="AVW19" i="5"/>
  <c r="AVX19" i="5"/>
  <c r="AVY19" i="5"/>
  <c r="AVZ19" i="5"/>
  <c r="AWA19" i="5"/>
  <c r="AWB19" i="5"/>
  <c r="AWC19" i="5"/>
  <c r="AWD19" i="5"/>
  <c r="AWE19" i="5"/>
  <c r="AWF19" i="5"/>
  <c r="AWG19" i="5"/>
  <c r="AWH19" i="5"/>
  <c r="AWI19" i="5"/>
  <c r="AWJ19" i="5"/>
  <c r="AWK19" i="5"/>
  <c r="AWL19" i="5"/>
  <c r="AWM19" i="5"/>
  <c r="AWN19" i="5"/>
  <c r="AWO19" i="5"/>
  <c r="AWP19" i="5"/>
  <c r="AWQ19" i="5"/>
  <c r="AWR19" i="5"/>
  <c r="AWS19" i="5"/>
  <c r="AWT19" i="5"/>
  <c r="AWU19" i="5"/>
  <c r="AWV19" i="5"/>
  <c r="AWW19" i="5"/>
  <c r="AWX19" i="5"/>
  <c r="AWY19" i="5"/>
  <c r="AWZ19" i="5"/>
  <c r="AXA19" i="5"/>
  <c r="AXB19" i="5"/>
  <c r="AXC19" i="5"/>
  <c r="AXD19" i="5"/>
  <c r="AXE19" i="5"/>
  <c r="AXF19" i="5"/>
  <c r="AXG19" i="5"/>
  <c r="AXH19" i="5"/>
  <c r="AXI19" i="5"/>
  <c r="AXJ19" i="5"/>
  <c r="AXK19" i="5"/>
  <c r="AXL19" i="5"/>
  <c r="AXM19" i="5"/>
  <c r="AXN19" i="5"/>
  <c r="AXO19" i="5"/>
  <c r="AXP19" i="5"/>
  <c r="AXQ19" i="5"/>
  <c r="AXR19" i="5"/>
  <c r="AXS19" i="5"/>
  <c r="AXT19" i="5"/>
  <c r="AXU19" i="5"/>
  <c r="AXV19" i="5"/>
  <c r="AXW19" i="5"/>
  <c r="AXX19" i="5"/>
  <c r="AXY19" i="5"/>
  <c r="AXZ19" i="5"/>
  <c r="AYA19" i="5"/>
  <c r="AYB19" i="5"/>
  <c r="AYC19" i="5"/>
  <c r="AYD19" i="5"/>
  <c r="AYE19" i="5"/>
  <c r="AYF19" i="5"/>
  <c r="AYG19" i="5"/>
  <c r="AYH19" i="5"/>
  <c r="AYI19" i="5"/>
  <c r="AYJ19" i="5"/>
  <c r="AYK19" i="5"/>
  <c r="AYL19" i="5"/>
  <c r="AYM19" i="5"/>
  <c r="AYN19" i="5"/>
  <c r="AYO19" i="5"/>
  <c r="AYP19" i="5"/>
  <c r="AYQ19" i="5"/>
  <c r="AYR19" i="5"/>
  <c r="AYS19" i="5"/>
  <c r="AYT19" i="5"/>
  <c r="AYU19" i="5"/>
  <c r="AYV19" i="5"/>
  <c r="AYW19" i="5"/>
  <c r="AYX19" i="5"/>
  <c r="AYY19" i="5"/>
  <c r="AYZ19" i="5"/>
  <c r="AZA19" i="5"/>
  <c r="AZB19" i="5"/>
  <c r="AZC19" i="5"/>
  <c r="AZD19" i="5"/>
  <c r="AZE19" i="5"/>
  <c r="AZF19" i="5"/>
  <c r="AZG19" i="5"/>
  <c r="AZH19" i="5"/>
  <c r="AZI19" i="5"/>
  <c r="AZJ19" i="5"/>
  <c r="AZK19" i="5"/>
  <c r="AZL19" i="5"/>
  <c r="AZM19" i="5"/>
  <c r="AZN19" i="5"/>
  <c r="AZO19" i="5"/>
  <c r="AZP19" i="5"/>
  <c r="AZQ19" i="5"/>
  <c r="AZR19" i="5"/>
  <c r="AZS19" i="5"/>
  <c r="AZT19" i="5"/>
  <c r="AZU19" i="5"/>
  <c r="AZV19" i="5"/>
  <c r="AZW19" i="5"/>
  <c r="AZX19" i="5"/>
  <c r="AZY19" i="5"/>
  <c r="AZZ19" i="5"/>
  <c r="BAA19" i="5"/>
  <c r="BAB19" i="5"/>
  <c r="BAC19" i="5"/>
  <c r="BAD19" i="5"/>
  <c r="BAE19" i="5"/>
  <c r="BAF19" i="5"/>
  <c r="BAG19" i="5"/>
  <c r="BAH19" i="5"/>
  <c r="BAI19" i="5"/>
  <c r="BAJ19" i="5"/>
  <c r="BAK19" i="5"/>
  <c r="BAL19" i="5"/>
  <c r="BAM19" i="5"/>
  <c r="BAN19" i="5"/>
  <c r="BAO19" i="5"/>
  <c r="BAP19" i="5"/>
  <c r="BAQ19" i="5"/>
  <c r="BAR19" i="5"/>
  <c r="BAS19" i="5"/>
  <c r="BAT19" i="5"/>
  <c r="BAU19" i="5"/>
  <c r="BAV19" i="5"/>
  <c r="BAW19" i="5"/>
  <c r="BAX19" i="5"/>
  <c r="BAY19" i="5"/>
  <c r="BAZ19" i="5"/>
  <c r="BBA19" i="5"/>
  <c r="BBB19" i="5"/>
  <c r="BBC19" i="5"/>
  <c r="BBD19" i="5"/>
  <c r="BBE19" i="5"/>
  <c r="BBF19" i="5"/>
  <c r="BBG19" i="5"/>
  <c r="BBH19" i="5"/>
  <c r="BBI19" i="5"/>
  <c r="BBJ19" i="5"/>
  <c r="BBK19" i="5"/>
  <c r="BBL19" i="5"/>
  <c r="BBM19" i="5"/>
  <c r="BBN19" i="5"/>
  <c r="BBO19" i="5"/>
  <c r="BBP19" i="5"/>
  <c r="BBQ19" i="5"/>
  <c r="BBR19" i="5"/>
  <c r="BBS19" i="5"/>
  <c r="BBT19" i="5"/>
  <c r="BBU19" i="5"/>
  <c r="BBV19" i="5"/>
  <c r="BBW19" i="5"/>
  <c r="BBX19" i="5"/>
  <c r="BBY19" i="5"/>
  <c r="BBZ19" i="5"/>
  <c r="BCA19" i="5"/>
  <c r="BCB19" i="5"/>
  <c r="BCC19" i="5"/>
  <c r="BCD19" i="5"/>
  <c r="BCE19" i="5"/>
  <c r="BCF19" i="5"/>
  <c r="BCG19" i="5"/>
  <c r="BCH19" i="5"/>
  <c r="BCI19" i="5"/>
  <c r="BCJ19" i="5"/>
  <c r="BCK19" i="5"/>
  <c r="BCL19" i="5"/>
  <c r="BCM19" i="5"/>
  <c r="BCN19" i="5"/>
  <c r="BCO19" i="5"/>
  <c r="BCP19" i="5"/>
  <c r="BCQ19" i="5"/>
  <c r="BCR19" i="5"/>
  <c r="BCS19" i="5"/>
  <c r="BCT19" i="5"/>
  <c r="BCU19" i="5"/>
  <c r="BCV19" i="5"/>
  <c r="BCW19" i="5"/>
  <c r="BCX19" i="5"/>
  <c r="BCY19" i="5"/>
  <c r="BCZ19" i="5"/>
  <c r="BDA19" i="5"/>
  <c r="BDB19" i="5"/>
  <c r="BDC19" i="5"/>
  <c r="BDD19" i="5"/>
  <c r="BDE19" i="5"/>
  <c r="BDF19" i="5"/>
  <c r="BDG19" i="5"/>
  <c r="BDH19" i="5"/>
  <c r="BDI19" i="5"/>
  <c r="BDJ19" i="5"/>
  <c r="BDK19" i="5"/>
  <c r="BDL19" i="5"/>
  <c r="BDM19" i="5"/>
  <c r="BDN19" i="5"/>
  <c r="BDO19" i="5"/>
  <c r="BDP19" i="5"/>
  <c r="BDQ19" i="5"/>
  <c r="BDR19" i="5"/>
  <c r="BDS19" i="5"/>
  <c r="BDT19" i="5"/>
  <c r="BDU19" i="5"/>
  <c r="BDV19" i="5"/>
  <c r="BDW19" i="5"/>
  <c r="BDX19" i="5"/>
  <c r="BDY19" i="5"/>
  <c r="BDZ19" i="5"/>
  <c r="BEA19" i="5"/>
  <c r="BEB19" i="5"/>
  <c r="BEC19" i="5"/>
  <c r="BED19" i="5"/>
  <c r="BEE19" i="5"/>
  <c r="BEF19" i="5"/>
  <c r="BEG19" i="5"/>
  <c r="BEH19" i="5"/>
  <c r="BEI19" i="5"/>
  <c r="BEJ19" i="5"/>
  <c r="BEK19" i="5"/>
  <c r="BEL19" i="5"/>
  <c r="BEM19" i="5"/>
  <c r="BEN19" i="5"/>
  <c r="BEO19" i="5"/>
  <c r="BEP19" i="5"/>
  <c r="BEQ19" i="5"/>
  <c r="BER19" i="5"/>
  <c r="BES19" i="5"/>
  <c r="BET19" i="5"/>
  <c r="BEU19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WN20" i="5"/>
  <c r="WO20" i="5"/>
  <c r="WP20" i="5"/>
  <c r="WQ20" i="5"/>
  <c r="WR20" i="5"/>
  <c r="WS20" i="5"/>
  <c r="WT20" i="5"/>
  <c r="WU20" i="5"/>
  <c r="WV20" i="5"/>
  <c r="WW20" i="5"/>
  <c r="WX20" i="5"/>
  <c r="WY20" i="5"/>
  <c r="WZ20" i="5"/>
  <c r="XA20" i="5"/>
  <c r="XB20" i="5"/>
  <c r="XC20" i="5"/>
  <c r="XD20" i="5"/>
  <c r="XE20" i="5"/>
  <c r="XF20" i="5"/>
  <c r="XG20" i="5"/>
  <c r="XH20" i="5"/>
  <c r="XI20" i="5"/>
  <c r="XJ20" i="5"/>
  <c r="XK20" i="5"/>
  <c r="XL20" i="5"/>
  <c r="XM20" i="5"/>
  <c r="XN20" i="5"/>
  <c r="XO20" i="5"/>
  <c r="XP20" i="5"/>
  <c r="XQ20" i="5"/>
  <c r="XR20" i="5"/>
  <c r="XS20" i="5"/>
  <c r="XT20" i="5"/>
  <c r="XU20" i="5"/>
  <c r="XV20" i="5"/>
  <c r="XW20" i="5"/>
  <c r="XX20" i="5"/>
  <c r="XY20" i="5"/>
  <c r="XZ20" i="5"/>
  <c r="YA20" i="5"/>
  <c r="YB20" i="5"/>
  <c r="YC20" i="5"/>
  <c r="YD20" i="5"/>
  <c r="YE20" i="5"/>
  <c r="YF20" i="5"/>
  <c r="YG20" i="5"/>
  <c r="YH20" i="5"/>
  <c r="YI20" i="5"/>
  <c r="YJ20" i="5"/>
  <c r="YK20" i="5"/>
  <c r="YL20" i="5"/>
  <c r="YM20" i="5"/>
  <c r="YN20" i="5"/>
  <c r="YO20" i="5"/>
  <c r="YP20" i="5"/>
  <c r="YQ20" i="5"/>
  <c r="YR20" i="5"/>
  <c r="YS20" i="5"/>
  <c r="YT20" i="5"/>
  <c r="YU20" i="5"/>
  <c r="YV20" i="5"/>
  <c r="YW20" i="5"/>
  <c r="YX20" i="5"/>
  <c r="YY20" i="5"/>
  <c r="YZ20" i="5"/>
  <c r="ZA20" i="5"/>
  <c r="ZB20" i="5"/>
  <c r="ZC20" i="5"/>
  <c r="ZD20" i="5"/>
  <c r="ZE20" i="5"/>
  <c r="ZF20" i="5"/>
  <c r="ZG20" i="5"/>
  <c r="ZH20" i="5"/>
  <c r="ZI20" i="5"/>
  <c r="ZJ20" i="5"/>
  <c r="ZK20" i="5"/>
  <c r="ZL20" i="5"/>
  <c r="ZM20" i="5"/>
  <c r="ZN20" i="5"/>
  <c r="ZO20" i="5"/>
  <c r="ZP20" i="5"/>
  <c r="ZQ20" i="5"/>
  <c r="ZR20" i="5"/>
  <c r="ZS20" i="5"/>
  <c r="ZT20" i="5"/>
  <c r="ZU20" i="5"/>
  <c r="ZV20" i="5"/>
  <c r="ZW20" i="5"/>
  <c r="ZX20" i="5"/>
  <c r="ZY20" i="5"/>
  <c r="ZZ20" i="5"/>
  <c r="AAA20" i="5"/>
  <c r="AAB20" i="5"/>
  <c r="AAC20" i="5"/>
  <c r="AAD20" i="5"/>
  <c r="AAE20" i="5"/>
  <c r="AAF20" i="5"/>
  <c r="AAG20" i="5"/>
  <c r="AAH20" i="5"/>
  <c r="AAI20" i="5"/>
  <c r="AAJ20" i="5"/>
  <c r="AAK20" i="5"/>
  <c r="AAL20" i="5"/>
  <c r="AAM20" i="5"/>
  <c r="AAN20" i="5"/>
  <c r="AAO20" i="5"/>
  <c r="AAP20" i="5"/>
  <c r="AAQ20" i="5"/>
  <c r="AAR20" i="5"/>
  <c r="AAS20" i="5"/>
  <c r="AAT20" i="5"/>
  <c r="AAU20" i="5"/>
  <c r="AAV20" i="5"/>
  <c r="AAW20" i="5"/>
  <c r="AAX20" i="5"/>
  <c r="AAY20" i="5"/>
  <c r="AAZ20" i="5"/>
  <c r="ABA20" i="5"/>
  <c r="ABB20" i="5"/>
  <c r="ABC20" i="5"/>
  <c r="ABD20" i="5"/>
  <c r="ABE20" i="5"/>
  <c r="ABF20" i="5"/>
  <c r="ABG20" i="5"/>
  <c r="ABH20" i="5"/>
  <c r="ABI20" i="5"/>
  <c r="ABJ20" i="5"/>
  <c r="ABK20" i="5"/>
  <c r="ABL20" i="5"/>
  <c r="ABM20" i="5"/>
  <c r="ABN20" i="5"/>
  <c r="ABO20" i="5"/>
  <c r="ABP20" i="5"/>
  <c r="ABQ20" i="5"/>
  <c r="ABR20" i="5"/>
  <c r="ABS20" i="5"/>
  <c r="ABT20" i="5"/>
  <c r="ABU20" i="5"/>
  <c r="ABV20" i="5"/>
  <c r="ABW20" i="5"/>
  <c r="ABX20" i="5"/>
  <c r="ABY20" i="5"/>
  <c r="ABZ20" i="5"/>
  <c r="ACA20" i="5"/>
  <c r="ACB20" i="5"/>
  <c r="ACC20" i="5"/>
  <c r="ACD20" i="5"/>
  <c r="ACE20" i="5"/>
  <c r="ACF20" i="5"/>
  <c r="ACG20" i="5"/>
  <c r="ACH20" i="5"/>
  <c r="ACI20" i="5"/>
  <c r="ACJ20" i="5"/>
  <c r="ACK20" i="5"/>
  <c r="ACL20" i="5"/>
  <c r="ACM20" i="5"/>
  <c r="ACN20" i="5"/>
  <c r="ACO20" i="5"/>
  <c r="ACP20" i="5"/>
  <c r="ACQ20" i="5"/>
  <c r="ACR20" i="5"/>
  <c r="ACS20" i="5"/>
  <c r="ACT20" i="5"/>
  <c r="ACU20" i="5"/>
  <c r="ACV20" i="5"/>
  <c r="ACW20" i="5"/>
  <c r="ACX20" i="5"/>
  <c r="ACY20" i="5"/>
  <c r="ACZ20" i="5"/>
  <c r="ADA20" i="5"/>
  <c r="ADB20" i="5"/>
  <c r="ADC20" i="5"/>
  <c r="ADD20" i="5"/>
  <c r="ADE20" i="5"/>
  <c r="ADF20" i="5"/>
  <c r="ADG20" i="5"/>
  <c r="ADH20" i="5"/>
  <c r="ADI20" i="5"/>
  <c r="ADJ20" i="5"/>
  <c r="ADK20" i="5"/>
  <c r="ADL20" i="5"/>
  <c r="ADM20" i="5"/>
  <c r="ADN20" i="5"/>
  <c r="ADO20" i="5"/>
  <c r="ADP20" i="5"/>
  <c r="ADQ20" i="5"/>
  <c r="ADR20" i="5"/>
  <c r="ADS20" i="5"/>
  <c r="ADT20" i="5"/>
  <c r="ADU20" i="5"/>
  <c r="ADV20" i="5"/>
  <c r="ADW20" i="5"/>
  <c r="ADX20" i="5"/>
  <c r="ADY20" i="5"/>
  <c r="ADZ20" i="5"/>
  <c r="AEA20" i="5"/>
  <c r="AEB20" i="5"/>
  <c r="AEC20" i="5"/>
  <c r="AED20" i="5"/>
  <c r="AEE20" i="5"/>
  <c r="AEF20" i="5"/>
  <c r="AEG20" i="5"/>
  <c r="AEH20" i="5"/>
  <c r="AEI20" i="5"/>
  <c r="AEJ20" i="5"/>
  <c r="AEK20" i="5"/>
  <c r="AEL20" i="5"/>
  <c r="AEM20" i="5"/>
  <c r="AEN20" i="5"/>
  <c r="AEO20" i="5"/>
  <c r="AEP20" i="5"/>
  <c r="AEQ20" i="5"/>
  <c r="AER20" i="5"/>
  <c r="AES20" i="5"/>
  <c r="AET20" i="5"/>
  <c r="AEU20" i="5"/>
  <c r="AEV20" i="5"/>
  <c r="AEW20" i="5"/>
  <c r="AEX20" i="5"/>
  <c r="AEY20" i="5"/>
  <c r="AEZ20" i="5"/>
  <c r="AFA20" i="5"/>
  <c r="AFB20" i="5"/>
  <c r="AFC20" i="5"/>
  <c r="AFD20" i="5"/>
  <c r="AFE20" i="5"/>
  <c r="AFF20" i="5"/>
  <c r="AFG20" i="5"/>
  <c r="AFH20" i="5"/>
  <c r="AFI20" i="5"/>
  <c r="AFJ20" i="5"/>
  <c r="AFK20" i="5"/>
  <c r="AFL20" i="5"/>
  <c r="AFM20" i="5"/>
  <c r="AFN20" i="5"/>
  <c r="AFO20" i="5"/>
  <c r="AFP20" i="5"/>
  <c r="AFQ20" i="5"/>
  <c r="AFR20" i="5"/>
  <c r="AFS20" i="5"/>
  <c r="AFT20" i="5"/>
  <c r="AFU20" i="5"/>
  <c r="AFV20" i="5"/>
  <c r="AFW20" i="5"/>
  <c r="AFX20" i="5"/>
  <c r="AFY20" i="5"/>
  <c r="AFZ20" i="5"/>
  <c r="AGA20" i="5"/>
  <c r="AGB20" i="5"/>
  <c r="AGC20" i="5"/>
  <c r="AGD20" i="5"/>
  <c r="AGE20" i="5"/>
  <c r="AGF20" i="5"/>
  <c r="AGG20" i="5"/>
  <c r="AGH20" i="5"/>
  <c r="AGI20" i="5"/>
  <c r="AGJ20" i="5"/>
  <c r="AGK20" i="5"/>
  <c r="AGL20" i="5"/>
  <c r="AGM20" i="5"/>
  <c r="AGN20" i="5"/>
  <c r="AGO20" i="5"/>
  <c r="AGP20" i="5"/>
  <c r="AGQ20" i="5"/>
  <c r="AGR20" i="5"/>
  <c r="AGS20" i="5"/>
  <c r="AGT20" i="5"/>
  <c r="AGU20" i="5"/>
  <c r="AGV20" i="5"/>
  <c r="AGW20" i="5"/>
  <c r="AGX20" i="5"/>
  <c r="AGY20" i="5"/>
  <c r="AGZ20" i="5"/>
  <c r="AHA20" i="5"/>
  <c r="AHB20" i="5"/>
  <c r="AHC20" i="5"/>
  <c r="AHD20" i="5"/>
  <c r="AHE20" i="5"/>
  <c r="AHF20" i="5"/>
  <c r="AHG20" i="5"/>
  <c r="AHH20" i="5"/>
  <c r="AHI20" i="5"/>
  <c r="AHJ20" i="5"/>
  <c r="AHK20" i="5"/>
  <c r="AHL20" i="5"/>
  <c r="AHM20" i="5"/>
  <c r="AHN20" i="5"/>
  <c r="AHO20" i="5"/>
  <c r="AHP20" i="5"/>
  <c r="AHQ20" i="5"/>
  <c r="AHR20" i="5"/>
  <c r="AHS20" i="5"/>
  <c r="AHT20" i="5"/>
  <c r="AHU20" i="5"/>
  <c r="AHV20" i="5"/>
  <c r="AHW20" i="5"/>
  <c r="AHX20" i="5"/>
  <c r="AHY20" i="5"/>
  <c r="AHZ20" i="5"/>
  <c r="AIA20" i="5"/>
  <c r="AIB20" i="5"/>
  <c r="AIC20" i="5"/>
  <c r="AID20" i="5"/>
  <c r="AIE20" i="5"/>
  <c r="AIF20" i="5"/>
  <c r="AIG20" i="5"/>
  <c r="AIH20" i="5"/>
  <c r="AII20" i="5"/>
  <c r="AIJ20" i="5"/>
  <c r="AIK20" i="5"/>
  <c r="AIL20" i="5"/>
  <c r="AIM20" i="5"/>
  <c r="AIN20" i="5"/>
  <c r="AIO20" i="5"/>
  <c r="AIP20" i="5"/>
  <c r="AIQ20" i="5"/>
  <c r="AIR20" i="5"/>
  <c r="AIS20" i="5"/>
  <c r="AIT20" i="5"/>
  <c r="AIU20" i="5"/>
  <c r="AIV20" i="5"/>
  <c r="AIW20" i="5"/>
  <c r="AIX20" i="5"/>
  <c r="AIY20" i="5"/>
  <c r="AIZ20" i="5"/>
  <c r="AJA20" i="5"/>
  <c r="AJB20" i="5"/>
  <c r="AJC20" i="5"/>
  <c r="AJD20" i="5"/>
  <c r="AJE20" i="5"/>
  <c r="AJF20" i="5"/>
  <c r="AJG20" i="5"/>
  <c r="AJH20" i="5"/>
  <c r="AJI20" i="5"/>
  <c r="AJJ20" i="5"/>
  <c r="AJK20" i="5"/>
  <c r="AJL20" i="5"/>
  <c r="AJM20" i="5"/>
  <c r="AJN20" i="5"/>
  <c r="AJO20" i="5"/>
  <c r="AJP20" i="5"/>
  <c r="AJQ20" i="5"/>
  <c r="AJR20" i="5"/>
  <c r="AJS20" i="5"/>
  <c r="AJT20" i="5"/>
  <c r="AJU20" i="5"/>
  <c r="AJV20" i="5"/>
  <c r="AJW20" i="5"/>
  <c r="AJX20" i="5"/>
  <c r="AJY20" i="5"/>
  <c r="AJZ20" i="5"/>
  <c r="AKA20" i="5"/>
  <c r="AKB20" i="5"/>
  <c r="AKC20" i="5"/>
  <c r="AKD20" i="5"/>
  <c r="AKE20" i="5"/>
  <c r="AKF20" i="5"/>
  <c r="AKG20" i="5"/>
  <c r="AKH20" i="5"/>
  <c r="AKI20" i="5"/>
  <c r="AKJ20" i="5"/>
  <c r="AKK20" i="5"/>
  <c r="AKL20" i="5"/>
  <c r="AKM20" i="5"/>
  <c r="AKN20" i="5"/>
  <c r="AKO20" i="5"/>
  <c r="AKP20" i="5"/>
  <c r="AKQ20" i="5"/>
  <c r="AKR20" i="5"/>
  <c r="AKS20" i="5"/>
  <c r="AKT20" i="5"/>
  <c r="AKU20" i="5"/>
  <c r="AKV20" i="5"/>
  <c r="AKW20" i="5"/>
  <c r="AKX20" i="5"/>
  <c r="AKY20" i="5"/>
  <c r="AKZ20" i="5"/>
  <c r="ALA20" i="5"/>
  <c r="ALB20" i="5"/>
  <c r="ALC20" i="5"/>
  <c r="ALD20" i="5"/>
  <c r="ALE20" i="5"/>
  <c r="ALF20" i="5"/>
  <c r="ALG20" i="5"/>
  <c r="ALH20" i="5"/>
  <c r="ALI20" i="5"/>
  <c r="ALJ20" i="5"/>
  <c r="ALK20" i="5"/>
  <c r="ALL20" i="5"/>
  <c r="ALM20" i="5"/>
  <c r="ALN20" i="5"/>
  <c r="ALO20" i="5"/>
  <c r="ALP20" i="5"/>
  <c r="ALQ20" i="5"/>
  <c r="ALR20" i="5"/>
  <c r="ALS20" i="5"/>
  <c r="ALT20" i="5"/>
  <c r="ALU20" i="5"/>
  <c r="ALV20" i="5"/>
  <c r="ALW20" i="5"/>
  <c r="ALX20" i="5"/>
  <c r="ALY20" i="5"/>
  <c r="ALZ20" i="5"/>
  <c r="AMA20" i="5"/>
  <c r="AMB20" i="5"/>
  <c r="AMC20" i="5"/>
  <c r="AMD20" i="5"/>
  <c r="AME20" i="5"/>
  <c r="AMF20" i="5"/>
  <c r="AMG20" i="5"/>
  <c r="AMH20" i="5"/>
  <c r="AMI20" i="5"/>
  <c r="AMJ20" i="5"/>
  <c r="AMK20" i="5"/>
  <c r="AML20" i="5"/>
  <c r="AMM20" i="5"/>
  <c r="AMN20" i="5"/>
  <c r="AMO20" i="5"/>
  <c r="AMP20" i="5"/>
  <c r="AMQ20" i="5"/>
  <c r="AMR20" i="5"/>
  <c r="AMS20" i="5"/>
  <c r="AMT20" i="5"/>
  <c r="AMU20" i="5"/>
  <c r="AMV20" i="5"/>
  <c r="AMW20" i="5"/>
  <c r="AMX20" i="5"/>
  <c r="AMY20" i="5"/>
  <c r="AMZ20" i="5"/>
  <c r="ANA20" i="5"/>
  <c r="ANB20" i="5"/>
  <c r="ANC20" i="5"/>
  <c r="AND20" i="5"/>
  <c r="ANE20" i="5"/>
  <c r="ANF20" i="5"/>
  <c r="ANG20" i="5"/>
  <c r="ANH20" i="5"/>
  <c r="ANI20" i="5"/>
  <c r="ANJ20" i="5"/>
  <c r="ANK20" i="5"/>
  <c r="ANL20" i="5"/>
  <c r="ANM20" i="5"/>
  <c r="ANN20" i="5"/>
  <c r="ANO20" i="5"/>
  <c r="ANP20" i="5"/>
  <c r="ANQ20" i="5"/>
  <c r="ANR20" i="5"/>
  <c r="ANS20" i="5"/>
  <c r="ANT20" i="5"/>
  <c r="ANU20" i="5"/>
  <c r="ANV20" i="5"/>
  <c r="ANW20" i="5"/>
  <c r="ANX20" i="5"/>
  <c r="ANY20" i="5"/>
  <c r="ANZ20" i="5"/>
  <c r="AOA20" i="5"/>
  <c r="AOB20" i="5"/>
  <c r="AOC20" i="5"/>
  <c r="AOD20" i="5"/>
  <c r="AOE20" i="5"/>
  <c r="AOF20" i="5"/>
  <c r="AOG20" i="5"/>
  <c r="AOH20" i="5"/>
  <c r="AOI20" i="5"/>
  <c r="AOJ20" i="5"/>
  <c r="AOK20" i="5"/>
  <c r="AOL20" i="5"/>
  <c r="AOM20" i="5"/>
  <c r="AON20" i="5"/>
  <c r="AOO20" i="5"/>
  <c r="AOP20" i="5"/>
  <c r="AOQ20" i="5"/>
  <c r="AOR20" i="5"/>
  <c r="AOS20" i="5"/>
  <c r="AOT20" i="5"/>
  <c r="AOU20" i="5"/>
  <c r="AOV20" i="5"/>
  <c r="AOW20" i="5"/>
  <c r="AOX20" i="5"/>
  <c r="AOY20" i="5"/>
  <c r="AOZ20" i="5"/>
  <c r="APA20" i="5"/>
  <c r="APB20" i="5"/>
  <c r="APC20" i="5"/>
  <c r="APD20" i="5"/>
  <c r="APE20" i="5"/>
  <c r="APF20" i="5"/>
  <c r="APG20" i="5"/>
  <c r="APH20" i="5"/>
  <c r="API20" i="5"/>
  <c r="APJ20" i="5"/>
  <c r="APK20" i="5"/>
  <c r="APL20" i="5"/>
  <c r="APM20" i="5"/>
  <c r="APN20" i="5"/>
  <c r="APO20" i="5"/>
  <c r="APP20" i="5"/>
  <c r="APQ20" i="5"/>
  <c r="APR20" i="5"/>
  <c r="APS20" i="5"/>
  <c r="APT20" i="5"/>
  <c r="APU20" i="5"/>
  <c r="APV20" i="5"/>
  <c r="APW20" i="5"/>
  <c r="APX20" i="5"/>
  <c r="APY20" i="5"/>
  <c r="APZ20" i="5"/>
  <c r="AQA20" i="5"/>
  <c r="AQB20" i="5"/>
  <c r="AQC20" i="5"/>
  <c r="AQD20" i="5"/>
  <c r="AQE20" i="5"/>
  <c r="AQF20" i="5"/>
  <c r="AQG20" i="5"/>
  <c r="AQH20" i="5"/>
  <c r="AQI20" i="5"/>
  <c r="AQJ20" i="5"/>
  <c r="AQK20" i="5"/>
  <c r="AQL20" i="5"/>
  <c r="AQM20" i="5"/>
  <c r="AQN20" i="5"/>
  <c r="AQO20" i="5"/>
  <c r="AQP20" i="5"/>
  <c r="AQQ20" i="5"/>
  <c r="AQR20" i="5"/>
  <c r="AQS20" i="5"/>
  <c r="AQT20" i="5"/>
  <c r="AQU20" i="5"/>
  <c r="AQV20" i="5"/>
  <c r="AQW20" i="5"/>
  <c r="AQX20" i="5"/>
  <c r="AQY20" i="5"/>
  <c r="AQZ20" i="5"/>
  <c r="ARA20" i="5"/>
  <c r="ARB20" i="5"/>
  <c r="ARC20" i="5"/>
  <c r="ARD20" i="5"/>
  <c r="ARE20" i="5"/>
  <c r="ARF20" i="5"/>
  <c r="ARG20" i="5"/>
  <c r="ARH20" i="5"/>
  <c r="ARI20" i="5"/>
  <c r="ARJ20" i="5"/>
  <c r="ARK20" i="5"/>
  <c r="ARL20" i="5"/>
  <c r="ARM20" i="5"/>
  <c r="ARN20" i="5"/>
  <c r="ARO20" i="5"/>
  <c r="ARP20" i="5"/>
  <c r="ARQ20" i="5"/>
  <c r="ARR20" i="5"/>
  <c r="ARS20" i="5"/>
  <c r="ART20" i="5"/>
  <c r="ARU20" i="5"/>
  <c r="ARV20" i="5"/>
  <c r="ARW20" i="5"/>
  <c r="ARX20" i="5"/>
  <c r="ARY20" i="5"/>
  <c r="ARZ20" i="5"/>
  <c r="ASA20" i="5"/>
  <c r="ASB20" i="5"/>
  <c r="ASC20" i="5"/>
  <c r="ASD20" i="5"/>
  <c r="ASE20" i="5"/>
  <c r="ASF20" i="5"/>
  <c r="ASG20" i="5"/>
  <c r="ASH20" i="5"/>
  <c r="ASI20" i="5"/>
  <c r="ASJ20" i="5"/>
  <c r="ASK20" i="5"/>
  <c r="ASL20" i="5"/>
  <c r="ASM20" i="5"/>
  <c r="ASN20" i="5"/>
  <c r="ASO20" i="5"/>
  <c r="ASP20" i="5"/>
  <c r="ASQ20" i="5"/>
  <c r="ASR20" i="5"/>
  <c r="ASS20" i="5"/>
  <c r="AST20" i="5"/>
  <c r="ASU20" i="5"/>
  <c r="ASV20" i="5"/>
  <c r="ASW20" i="5"/>
  <c r="ASX20" i="5"/>
  <c r="ASY20" i="5"/>
  <c r="ASZ20" i="5"/>
  <c r="ATA20" i="5"/>
  <c r="ATB20" i="5"/>
  <c r="ATC20" i="5"/>
  <c r="ATD20" i="5"/>
  <c r="ATE20" i="5"/>
  <c r="ATF20" i="5"/>
  <c r="ATG20" i="5"/>
  <c r="ATH20" i="5"/>
  <c r="ATI20" i="5"/>
  <c r="ATJ20" i="5"/>
  <c r="ATK20" i="5"/>
  <c r="ATL20" i="5"/>
  <c r="ATM20" i="5"/>
  <c r="ATN20" i="5"/>
  <c r="ATO20" i="5"/>
  <c r="ATP20" i="5"/>
  <c r="ATQ20" i="5"/>
  <c r="ATR20" i="5"/>
  <c r="ATS20" i="5"/>
  <c r="ATT20" i="5"/>
  <c r="ATU20" i="5"/>
  <c r="ATV20" i="5"/>
  <c r="ATW20" i="5"/>
  <c r="ATX20" i="5"/>
  <c r="ATY20" i="5"/>
  <c r="ATZ20" i="5"/>
  <c r="AUA20" i="5"/>
  <c r="AUB20" i="5"/>
  <c r="AUC20" i="5"/>
  <c r="AUD20" i="5"/>
  <c r="AUE20" i="5"/>
  <c r="AUF20" i="5"/>
  <c r="AUG20" i="5"/>
  <c r="AUH20" i="5"/>
  <c r="AUI20" i="5"/>
  <c r="AUJ20" i="5"/>
  <c r="AUK20" i="5"/>
  <c r="AUL20" i="5"/>
  <c r="AUM20" i="5"/>
  <c r="AUN20" i="5"/>
  <c r="AUO20" i="5"/>
  <c r="AUP20" i="5"/>
  <c r="AUQ20" i="5"/>
  <c r="AUR20" i="5"/>
  <c r="AUS20" i="5"/>
  <c r="AUT20" i="5"/>
  <c r="AUU20" i="5"/>
  <c r="AUV20" i="5"/>
  <c r="AUW20" i="5"/>
  <c r="AUX20" i="5"/>
  <c r="AUY20" i="5"/>
  <c r="AUZ20" i="5"/>
  <c r="AVA20" i="5"/>
  <c r="AVB20" i="5"/>
  <c r="AVC20" i="5"/>
  <c r="AVD20" i="5"/>
  <c r="AVE20" i="5"/>
  <c r="AVF20" i="5"/>
  <c r="AVG20" i="5"/>
  <c r="AVH20" i="5"/>
  <c r="AVI20" i="5"/>
  <c r="AVJ20" i="5"/>
  <c r="AVK20" i="5"/>
  <c r="AVL20" i="5"/>
  <c r="AVM20" i="5"/>
  <c r="AVN20" i="5"/>
  <c r="AVO20" i="5"/>
  <c r="AVP20" i="5"/>
  <c r="AVQ20" i="5"/>
  <c r="AVR20" i="5"/>
  <c r="AVS20" i="5"/>
  <c r="AVT20" i="5"/>
  <c r="AVU20" i="5"/>
  <c r="AVV20" i="5"/>
  <c r="AVW20" i="5"/>
  <c r="AVX20" i="5"/>
  <c r="AVY20" i="5"/>
  <c r="AVZ20" i="5"/>
  <c r="AWA20" i="5"/>
  <c r="AWB20" i="5"/>
  <c r="AWC20" i="5"/>
  <c r="AWD20" i="5"/>
  <c r="AWE20" i="5"/>
  <c r="AWF20" i="5"/>
  <c r="AWG20" i="5"/>
  <c r="AWH20" i="5"/>
  <c r="AWI20" i="5"/>
  <c r="AWJ20" i="5"/>
  <c r="AWK20" i="5"/>
  <c r="AWL20" i="5"/>
  <c r="AWM20" i="5"/>
  <c r="AWN20" i="5"/>
  <c r="AWO20" i="5"/>
  <c r="AWP20" i="5"/>
  <c r="AWQ20" i="5"/>
  <c r="AWR20" i="5"/>
  <c r="AWS20" i="5"/>
  <c r="AWT20" i="5"/>
  <c r="AWU20" i="5"/>
  <c r="AWV20" i="5"/>
  <c r="AWW20" i="5"/>
  <c r="AWX20" i="5"/>
  <c r="AWY20" i="5"/>
  <c r="AWZ20" i="5"/>
  <c r="AXA20" i="5"/>
  <c r="AXB20" i="5"/>
  <c r="AXC20" i="5"/>
  <c r="AXD20" i="5"/>
  <c r="AXE20" i="5"/>
  <c r="AXF20" i="5"/>
  <c r="AXG20" i="5"/>
  <c r="AXH20" i="5"/>
  <c r="AXI20" i="5"/>
  <c r="AXJ20" i="5"/>
  <c r="AXK20" i="5"/>
  <c r="AXL20" i="5"/>
  <c r="AXM20" i="5"/>
  <c r="AXN20" i="5"/>
  <c r="AXO20" i="5"/>
  <c r="AXP20" i="5"/>
  <c r="AXQ20" i="5"/>
  <c r="AXR20" i="5"/>
  <c r="AXS20" i="5"/>
  <c r="AXT20" i="5"/>
  <c r="AXU20" i="5"/>
  <c r="AXV20" i="5"/>
  <c r="AXW20" i="5"/>
  <c r="AXX20" i="5"/>
  <c r="AXY20" i="5"/>
  <c r="AXZ20" i="5"/>
  <c r="AYA20" i="5"/>
  <c r="AYB20" i="5"/>
  <c r="AYC20" i="5"/>
  <c r="AYD20" i="5"/>
  <c r="AYE20" i="5"/>
  <c r="AYF20" i="5"/>
  <c r="AYG20" i="5"/>
  <c r="AYH20" i="5"/>
  <c r="AYI20" i="5"/>
  <c r="AYJ20" i="5"/>
  <c r="AYK20" i="5"/>
  <c r="AYL20" i="5"/>
  <c r="AYM20" i="5"/>
  <c r="AYN20" i="5"/>
  <c r="AYO20" i="5"/>
  <c r="AYP20" i="5"/>
  <c r="AYQ20" i="5"/>
  <c r="AYR20" i="5"/>
  <c r="AYS20" i="5"/>
  <c r="AYT20" i="5"/>
  <c r="AYU20" i="5"/>
  <c r="AYV20" i="5"/>
  <c r="AYW20" i="5"/>
  <c r="AYX20" i="5"/>
  <c r="AYY20" i="5"/>
  <c r="AYZ20" i="5"/>
  <c r="AZA20" i="5"/>
  <c r="AZB20" i="5"/>
  <c r="AZC20" i="5"/>
  <c r="AZD20" i="5"/>
  <c r="AZE20" i="5"/>
  <c r="AZF20" i="5"/>
  <c r="AZG20" i="5"/>
  <c r="AZH20" i="5"/>
  <c r="AZI20" i="5"/>
  <c r="AZJ20" i="5"/>
  <c r="AZK20" i="5"/>
  <c r="AZL20" i="5"/>
  <c r="AZM20" i="5"/>
  <c r="AZN20" i="5"/>
  <c r="AZO20" i="5"/>
  <c r="AZP20" i="5"/>
  <c r="AZQ20" i="5"/>
  <c r="AZR20" i="5"/>
  <c r="AZS20" i="5"/>
  <c r="AZT20" i="5"/>
  <c r="AZU20" i="5"/>
  <c r="AZV20" i="5"/>
  <c r="AZW20" i="5"/>
  <c r="AZX20" i="5"/>
  <c r="AZY20" i="5"/>
  <c r="AZZ20" i="5"/>
  <c r="BAA20" i="5"/>
  <c r="BAB20" i="5"/>
  <c r="BAC20" i="5"/>
  <c r="BAD20" i="5"/>
  <c r="BAE20" i="5"/>
  <c r="BAF20" i="5"/>
  <c r="BAG20" i="5"/>
  <c r="BAH20" i="5"/>
  <c r="BAI20" i="5"/>
  <c r="BAJ20" i="5"/>
  <c r="BAK20" i="5"/>
  <c r="BAL20" i="5"/>
  <c r="BAM20" i="5"/>
  <c r="BAN20" i="5"/>
  <c r="BAO20" i="5"/>
  <c r="BAP20" i="5"/>
  <c r="BAQ20" i="5"/>
  <c r="BAR20" i="5"/>
  <c r="BAS20" i="5"/>
  <c r="BAT20" i="5"/>
  <c r="BAU20" i="5"/>
  <c r="BAV20" i="5"/>
  <c r="BAW20" i="5"/>
  <c r="BAX20" i="5"/>
  <c r="BAY20" i="5"/>
  <c r="BAZ20" i="5"/>
  <c r="BBA20" i="5"/>
  <c r="BBB20" i="5"/>
  <c r="BBC20" i="5"/>
  <c r="BBD20" i="5"/>
  <c r="BBE20" i="5"/>
  <c r="BBF20" i="5"/>
  <c r="BBG20" i="5"/>
  <c r="BBH20" i="5"/>
  <c r="BBI20" i="5"/>
  <c r="BBJ20" i="5"/>
  <c r="BBK20" i="5"/>
  <c r="BBL20" i="5"/>
  <c r="BBM20" i="5"/>
  <c r="BBN20" i="5"/>
  <c r="BBO20" i="5"/>
  <c r="BBP20" i="5"/>
  <c r="BBQ20" i="5"/>
  <c r="BBR20" i="5"/>
  <c r="BBS20" i="5"/>
  <c r="BBT20" i="5"/>
  <c r="BBU20" i="5"/>
  <c r="BBV20" i="5"/>
  <c r="BBW20" i="5"/>
  <c r="BBX20" i="5"/>
  <c r="BBY20" i="5"/>
  <c r="BBZ20" i="5"/>
  <c r="BCA20" i="5"/>
  <c r="BCB20" i="5"/>
  <c r="BCC20" i="5"/>
  <c r="BCD20" i="5"/>
  <c r="BCE20" i="5"/>
  <c r="BCF20" i="5"/>
  <c r="BCG20" i="5"/>
  <c r="BCH20" i="5"/>
  <c r="BCI20" i="5"/>
  <c r="BCJ20" i="5"/>
  <c r="BCK20" i="5"/>
  <c r="BCL20" i="5"/>
  <c r="BCM20" i="5"/>
  <c r="BCN20" i="5"/>
  <c r="BCO20" i="5"/>
  <c r="BCP20" i="5"/>
  <c r="BCQ20" i="5"/>
  <c r="BCR20" i="5"/>
  <c r="BCS20" i="5"/>
  <c r="BCT20" i="5"/>
  <c r="BCU20" i="5"/>
  <c r="BCV20" i="5"/>
  <c r="BCW20" i="5"/>
  <c r="BCX20" i="5"/>
  <c r="BCY20" i="5"/>
  <c r="BCZ20" i="5"/>
  <c r="BDA20" i="5"/>
  <c r="BDB20" i="5"/>
  <c r="BDC20" i="5"/>
  <c r="BDD20" i="5"/>
  <c r="BDE20" i="5"/>
  <c r="BDF20" i="5"/>
  <c r="BDG20" i="5"/>
  <c r="BDH20" i="5"/>
  <c r="BDI20" i="5"/>
  <c r="BDJ20" i="5"/>
  <c r="BDK20" i="5"/>
  <c r="BDL20" i="5"/>
  <c r="BDM20" i="5"/>
  <c r="BDN20" i="5"/>
  <c r="BDO20" i="5"/>
  <c r="BDP20" i="5"/>
  <c r="BDQ20" i="5"/>
  <c r="BDR20" i="5"/>
  <c r="BDS20" i="5"/>
  <c r="BDT20" i="5"/>
  <c r="BDU20" i="5"/>
  <c r="BDV20" i="5"/>
  <c r="BDW20" i="5"/>
  <c r="BDX20" i="5"/>
  <c r="BDY20" i="5"/>
  <c r="BDZ20" i="5"/>
  <c r="BEA20" i="5"/>
  <c r="BEB20" i="5"/>
  <c r="BEC20" i="5"/>
  <c r="BED20" i="5"/>
  <c r="BEE20" i="5"/>
  <c r="BEF20" i="5"/>
  <c r="BEG20" i="5"/>
  <c r="BEH20" i="5"/>
  <c r="BEI20" i="5"/>
  <c r="BEJ20" i="5"/>
  <c r="BEK20" i="5"/>
  <c r="BEL20" i="5"/>
  <c r="BEM20" i="5"/>
  <c r="BEN20" i="5"/>
  <c r="BEO20" i="5"/>
  <c r="BEP20" i="5"/>
  <c r="BEQ20" i="5"/>
  <c r="BER20" i="5"/>
  <c r="BES20" i="5"/>
  <c r="BET20" i="5"/>
  <c r="BEU20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WN21" i="5"/>
  <c r="WO21" i="5"/>
  <c r="WP21" i="5"/>
  <c r="WQ21" i="5"/>
  <c r="WR21" i="5"/>
  <c r="WS21" i="5"/>
  <c r="WT21" i="5"/>
  <c r="WU21" i="5"/>
  <c r="WV21" i="5"/>
  <c r="WW21" i="5"/>
  <c r="WX21" i="5"/>
  <c r="WY21" i="5"/>
  <c r="WZ21" i="5"/>
  <c r="XA21" i="5"/>
  <c r="XB21" i="5"/>
  <c r="XC21" i="5"/>
  <c r="XD21" i="5"/>
  <c r="XE21" i="5"/>
  <c r="XF21" i="5"/>
  <c r="XG21" i="5"/>
  <c r="XH21" i="5"/>
  <c r="XI21" i="5"/>
  <c r="XJ21" i="5"/>
  <c r="XK21" i="5"/>
  <c r="XL21" i="5"/>
  <c r="XM21" i="5"/>
  <c r="XN21" i="5"/>
  <c r="XO21" i="5"/>
  <c r="XP21" i="5"/>
  <c r="XQ21" i="5"/>
  <c r="XR21" i="5"/>
  <c r="XS21" i="5"/>
  <c r="XT21" i="5"/>
  <c r="XU21" i="5"/>
  <c r="XV21" i="5"/>
  <c r="XW21" i="5"/>
  <c r="XX21" i="5"/>
  <c r="XY21" i="5"/>
  <c r="XZ21" i="5"/>
  <c r="YA21" i="5"/>
  <c r="YB21" i="5"/>
  <c r="YC21" i="5"/>
  <c r="YD21" i="5"/>
  <c r="YE21" i="5"/>
  <c r="YF21" i="5"/>
  <c r="YG21" i="5"/>
  <c r="YH21" i="5"/>
  <c r="YI21" i="5"/>
  <c r="YJ21" i="5"/>
  <c r="YK21" i="5"/>
  <c r="YL21" i="5"/>
  <c r="YM21" i="5"/>
  <c r="YN21" i="5"/>
  <c r="YO21" i="5"/>
  <c r="YP21" i="5"/>
  <c r="YQ21" i="5"/>
  <c r="YR21" i="5"/>
  <c r="YS21" i="5"/>
  <c r="YT21" i="5"/>
  <c r="YU21" i="5"/>
  <c r="YV21" i="5"/>
  <c r="YW21" i="5"/>
  <c r="YX21" i="5"/>
  <c r="YY21" i="5"/>
  <c r="YZ21" i="5"/>
  <c r="ZA21" i="5"/>
  <c r="ZB21" i="5"/>
  <c r="ZC21" i="5"/>
  <c r="ZD21" i="5"/>
  <c r="ZE21" i="5"/>
  <c r="ZF21" i="5"/>
  <c r="ZG21" i="5"/>
  <c r="ZH21" i="5"/>
  <c r="ZI21" i="5"/>
  <c r="ZJ21" i="5"/>
  <c r="ZK21" i="5"/>
  <c r="ZL21" i="5"/>
  <c r="ZM21" i="5"/>
  <c r="ZN21" i="5"/>
  <c r="ZO21" i="5"/>
  <c r="ZP21" i="5"/>
  <c r="ZQ21" i="5"/>
  <c r="ZR21" i="5"/>
  <c r="ZS21" i="5"/>
  <c r="ZT21" i="5"/>
  <c r="ZU21" i="5"/>
  <c r="ZV21" i="5"/>
  <c r="ZW21" i="5"/>
  <c r="ZX21" i="5"/>
  <c r="ZY21" i="5"/>
  <c r="ZZ21" i="5"/>
  <c r="AAA21" i="5"/>
  <c r="AAB21" i="5"/>
  <c r="AAC21" i="5"/>
  <c r="AAD21" i="5"/>
  <c r="AAE21" i="5"/>
  <c r="AAF21" i="5"/>
  <c r="AAG21" i="5"/>
  <c r="AAH21" i="5"/>
  <c r="AAI21" i="5"/>
  <c r="AAJ21" i="5"/>
  <c r="AAK21" i="5"/>
  <c r="AAL21" i="5"/>
  <c r="AAM21" i="5"/>
  <c r="AAN21" i="5"/>
  <c r="AAO21" i="5"/>
  <c r="AAP21" i="5"/>
  <c r="AAQ21" i="5"/>
  <c r="AAR21" i="5"/>
  <c r="AAS21" i="5"/>
  <c r="AAT21" i="5"/>
  <c r="AAU21" i="5"/>
  <c r="AAV21" i="5"/>
  <c r="AAW21" i="5"/>
  <c r="AAX21" i="5"/>
  <c r="AAY21" i="5"/>
  <c r="AAZ21" i="5"/>
  <c r="ABA21" i="5"/>
  <c r="ABB21" i="5"/>
  <c r="ABC21" i="5"/>
  <c r="ABD21" i="5"/>
  <c r="ABE21" i="5"/>
  <c r="ABF21" i="5"/>
  <c r="ABG21" i="5"/>
  <c r="ABH21" i="5"/>
  <c r="ABI21" i="5"/>
  <c r="ABJ21" i="5"/>
  <c r="ABK21" i="5"/>
  <c r="ABL21" i="5"/>
  <c r="ABM21" i="5"/>
  <c r="ABN21" i="5"/>
  <c r="ABO21" i="5"/>
  <c r="ABP21" i="5"/>
  <c r="ABQ21" i="5"/>
  <c r="ABR21" i="5"/>
  <c r="ABS21" i="5"/>
  <c r="ABT21" i="5"/>
  <c r="ABU21" i="5"/>
  <c r="ABV21" i="5"/>
  <c r="ABW21" i="5"/>
  <c r="ABX21" i="5"/>
  <c r="ABY21" i="5"/>
  <c r="ABZ21" i="5"/>
  <c r="ACA21" i="5"/>
  <c r="ACB21" i="5"/>
  <c r="ACC21" i="5"/>
  <c r="ACD21" i="5"/>
  <c r="ACE21" i="5"/>
  <c r="ACF21" i="5"/>
  <c r="ACG21" i="5"/>
  <c r="ACH21" i="5"/>
  <c r="ACI21" i="5"/>
  <c r="ACJ21" i="5"/>
  <c r="ACK21" i="5"/>
  <c r="ACL21" i="5"/>
  <c r="ACM21" i="5"/>
  <c r="ACN21" i="5"/>
  <c r="ACO21" i="5"/>
  <c r="ACP21" i="5"/>
  <c r="ACQ21" i="5"/>
  <c r="ACR21" i="5"/>
  <c r="ACS21" i="5"/>
  <c r="ACT21" i="5"/>
  <c r="ACU21" i="5"/>
  <c r="ACV21" i="5"/>
  <c r="ACW21" i="5"/>
  <c r="ACX21" i="5"/>
  <c r="ACY21" i="5"/>
  <c r="ACZ21" i="5"/>
  <c r="ADA21" i="5"/>
  <c r="ADB21" i="5"/>
  <c r="ADC21" i="5"/>
  <c r="ADD21" i="5"/>
  <c r="ADE21" i="5"/>
  <c r="ADF21" i="5"/>
  <c r="ADG21" i="5"/>
  <c r="ADH21" i="5"/>
  <c r="ADI21" i="5"/>
  <c r="ADJ21" i="5"/>
  <c r="ADK21" i="5"/>
  <c r="ADL21" i="5"/>
  <c r="ADM21" i="5"/>
  <c r="ADN21" i="5"/>
  <c r="ADO21" i="5"/>
  <c r="ADP21" i="5"/>
  <c r="ADQ21" i="5"/>
  <c r="ADR21" i="5"/>
  <c r="ADS21" i="5"/>
  <c r="ADT21" i="5"/>
  <c r="ADU21" i="5"/>
  <c r="ADV21" i="5"/>
  <c r="ADW21" i="5"/>
  <c r="ADX21" i="5"/>
  <c r="ADY21" i="5"/>
  <c r="ADZ21" i="5"/>
  <c r="AEA21" i="5"/>
  <c r="AEB21" i="5"/>
  <c r="AEC21" i="5"/>
  <c r="AED21" i="5"/>
  <c r="AEE21" i="5"/>
  <c r="AEF21" i="5"/>
  <c r="AEG21" i="5"/>
  <c r="AEH21" i="5"/>
  <c r="AEI21" i="5"/>
  <c r="AEJ21" i="5"/>
  <c r="AEK21" i="5"/>
  <c r="AEL21" i="5"/>
  <c r="AEM21" i="5"/>
  <c r="AEN21" i="5"/>
  <c r="AEO21" i="5"/>
  <c r="AEP21" i="5"/>
  <c r="AEQ21" i="5"/>
  <c r="AER21" i="5"/>
  <c r="AES21" i="5"/>
  <c r="AET21" i="5"/>
  <c r="AEU21" i="5"/>
  <c r="AEV21" i="5"/>
  <c r="AEW21" i="5"/>
  <c r="AEX21" i="5"/>
  <c r="AEY21" i="5"/>
  <c r="AEZ21" i="5"/>
  <c r="AFA21" i="5"/>
  <c r="AFB21" i="5"/>
  <c r="AFC21" i="5"/>
  <c r="AFD21" i="5"/>
  <c r="AFE21" i="5"/>
  <c r="AFF21" i="5"/>
  <c r="AFG21" i="5"/>
  <c r="AFH21" i="5"/>
  <c r="AFI21" i="5"/>
  <c r="AFJ21" i="5"/>
  <c r="AFK21" i="5"/>
  <c r="AFL21" i="5"/>
  <c r="AFM21" i="5"/>
  <c r="AFN21" i="5"/>
  <c r="AFO21" i="5"/>
  <c r="AFP21" i="5"/>
  <c r="AFQ21" i="5"/>
  <c r="AFR21" i="5"/>
  <c r="AFS21" i="5"/>
  <c r="AFT21" i="5"/>
  <c r="AFU21" i="5"/>
  <c r="AFV21" i="5"/>
  <c r="AFW21" i="5"/>
  <c r="AFX21" i="5"/>
  <c r="AFY21" i="5"/>
  <c r="AFZ21" i="5"/>
  <c r="AGA21" i="5"/>
  <c r="AGB21" i="5"/>
  <c r="AGC21" i="5"/>
  <c r="AGD21" i="5"/>
  <c r="AGE21" i="5"/>
  <c r="AGF21" i="5"/>
  <c r="AGG21" i="5"/>
  <c r="AGH21" i="5"/>
  <c r="AGI21" i="5"/>
  <c r="AGJ21" i="5"/>
  <c r="AGK21" i="5"/>
  <c r="AGL21" i="5"/>
  <c r="AGM21" i="5"/>
  <c r="AGN21" i="5"/>
  <c r="AGO21" i="5"/>
  <c r="AGP21" i="5"/>
  <c r="AGQ21" i="5"/>
  <c r="AGR21" i="5"/>
  <c r="AGS21" i="5"/>
  <c r="AGT21" i="5"/>
  <c r="AGU21" i="5"/>
  <c r="AGV21" i="5"/>
  <c r="AGW21" i="5"/>
  <c r="AGX21" i="5"/>
  <c r="AGY21" i="5"/>
  <c r="AGZ21" i="5"/>
  <c r="AHA21" i="5"/>
  <c r="AHB21" i="5"/>
  <c r="AHC21" i="5"/>
  <c r="AHD21" i="5"/>
  <c r="AHE21" i="5"/>
  <c r="AHF21" i="5"/>
  <c r="AHG21" i="5"/>
  <c r="AHH21" i="5"/>
  <c r="AHI21" i="5"/>
  <c r="AHJ21" i="5"/>
  <c r="AHK21" i="5"/>
  <c r="AHL21" i="5"/>
  <c r="AHM21" i="5"/>
  <c r="AHN21" i="5"/>
  <c r="AHO21" i="5"/>
  <c r="AHP21" i="5"/>
  <c r="AHQ21" i="5"/>
  <c r="AHR21" i="5"/>
  <c r="AHS21" i="5"/>
  <c r="AHT21" i="5"/>
  <c r="AHU21" i="5"/>
  <c r="AHV21" i="5"/>
  <c r="AHW21" i="5"/>
  <c r="AHX21" i="5"/>
  <c r="AHY21" i="5"/>
  <c r="AHZ21" i="5"/>
  <c r="AIA21" i="5"/>
  <c r="AIB21" i="5"/>
  <c r="AIC21" i="5"/>
  <c r="AID21" i="5"/>
  <c r="AIE21" i="5"/>
  <c r="AIF21" i="5"/>
  <c r="AIG21" i="5"/>
  <c r="AIH21" i="5"/>
  <c r="AII21" i="5"/>
  <c r="AIJ21" i="5"/>
  <c r="AIK21" i="5"/>
  <c r="AIL21" i="5"/>
  <c r="AIM21" i="5"/>
  <c r="AIN21" i="5"/>
  <c r="AIO21" i="5"/>
  <c r="AIP21" i="5"/>
  <c r="AIQ21" i="5"/>
  <c r="AIR21" i="5"/>
  <c r="AIS21" i="5"/>
  <c r="AIT21" i="5"/>
  <c r="AIU21" i="5"/>
  <c r="AIV21" i="5"/>
  <c r="AIW21" i="5"/>
  <c r="AIX21" i="5"/>
  <c r="AIY21" i="5"/>
  <c r="AIZ21" i="5"/>
  <c r="AJA21" i="5"/>
  <c r="AJB21" i="5"/>
  <c r="AJC21" i="5"/>
  <c r="AJD21" i="5"/>
  <c r="AJE21" i="5"/>
  <c r="AJF21" i="5"/>
  <c r="AJG21" i="5"/>
  <c r="AJH21" i="5"/>
  <c r="AJI21" i="5"/>
  <c r="AJJ21" i="5"/>
  <c r="AJK21" i="5"/>
  <c r="AJL21" i="5"/>
  <c r="AJM21" i="5"/>
  <c r="AJN21" i="5"/>
  <c r="AJO21" i="5"/>
  <c r="AJP21" i="5"/>
  <c r="AJQ21" i="5"/>
  <c r="AJR21" i="5"/>
  <c r="AJS21" i="5"/>
  <c r="AJT21" i="5"/>
  <c r="AJU21" i="5"/>
  <c r="AJV21" i="5"/>
  <c r="AJW21" i="5"/>
  <c r="AJX21" i="5"/>
  <c r="AJY21" i="5"/>
  <c r="AJZ21" i="5"/>
  <c r="AKA21" i="5"/>
  <c r="AKB21" i="5"/>
  <c r="AKC21" i="5"/>
  <c r="AKD21" i="5"/>
  <c r="AKE21" i="5"/>
  <c r="AKF21" i="5"/>
  <c r="AKG21" i="5"/>
  <c r="AKH21" i="5"/>
  <c r="AKI21" i="5"/>
  <c r="AKJ21" i="5"/>
  <c r="AKK21" i="5"/>
  <c r="AKL21" i="5"/>
  <c r="AKM21" i="5"/>
  <c r="AKN21" i="5"/>
  <c r="AKO21" i="5"/>
  <c r="AKP21" i="5"/>
  <c r="AKQ21" i="5"/>
  <c r="AKR21" i="5"/>
  <c r="AKS21" i="5"/>
  <c r="AKT21" i="5"/>
  <c r="AKU21" i="5"/>
  <c r="AKV21" i="5"/>
  <c r="AKW21" i="5"/>
  <c r="AKX21" i="5"/>
  <c r="AKY21" i="5"/>
  <c r="AKZ21" i="5"/>
  <c r="ALA21" i="5"/>
  <c r="ALB21" i="5"/>
  <c r="ALC21" i="5"/>
  <c r="ALD21" i="5"/>
  <c r="ALE21" i="5"/>
  <c r="ALF21" i="5"/>
  <c r="ALG21" i="5"/>
  <c r="ALH21" i="5"/>
  <c r="ALI21" i="5"/>
  <c r="ALJ21" i="5"/>
  <c r="ALK21" i="5"/>
  <c r="ALL21" i="5"/>
  <c r="ALM21" i="5"/>
  <c r="ALN21" i="5"/>
  <c r="ALO21" i="5"/>
  <c r="ALP21" i="5"/>
  <c r="ALQ21" i="5"/>
  <c r="ALR21" i="5"/>
  <c r="ALS21" i="5"/>
  <c r="ALT21" i="5"/>
  <c r="ALU21" i="5"/>
  <c r="ALV21" i="5"/>
  <c r="ALW21" i="5"/>
  <c r="ALX21" i="5"/>
  <c r="ALY21" i="5"/>
  <c r="ALZ21" i="5"/>
  <c r="AMA21" i="5"/>
  <c r="AMB21" i="5"/>
  <c r="AMC21" i="5"/>
  <c r="AMD21" i="5"/>
  <c r="AME21" i="5"/>
  <c r="AMF21" i="5"/>
  <c r="AMG21" i="5"/>
  <c r="AMH21" i="5"/>
  <c r="AMI21" i="5"/>
  <c r="AMJ21" i="5"/>
  <c r="AMK21" i="5"/>
  <c r="AML21" i="5"/>
  <c r="AMM21" i="5"/>
  <c r="AMN21" i="5"/>
  <c r="AMO21" i="5"/>
  <c r="AMP21" i="5"/>
  <c r="AMQ21" i="5"/>
  <c r="AMR21" i="5"/>
  <c r="AMS21" i="5"/>
  <c r="AMT21" i="5"/>
  <c r="AMU21" i="5"/>
  <c r="AMV21" i="5"/>
  <c r="AMW21" i="5"/>
  <c r="AMX21" i="5"/>
  <c r="AMY21" i="5"/>
  <c r="AMZ21" i="5"/>
  <c r="ANA21" i="5"/>
  <c r="ANB21" i="5"/>
  <c r="ANC21" i="5"/>
  <c r="AND21" i="5"/>
  <c r="ANE21" i="5"/>
  <c r="ANF21" i="5"/>
  <c r="ANG21" i="5"/>
  <c r="ANH21" i="5"/>
  <c r="ANI21" i="5"/>
  <c r="ANJ21" i="5"/>
  <c r="ANK21" i="5"/>
  <c r="ANL21" i="5"/>
  <c r="ANM21" i="5"/>
  <c r="ANN21" i="5"/>
  <c r="ANO21" i="5"/>
  <c r="ANP21" i="5"/>
  <c r="ANQ21" i="5"/>
  <c r="ANR21" i="5"/>
  <c r="ANS21" i="5"/>
  <c r="ANT21" i="5"/>
  <c r="ANU21" i="5"/>
  <c r="ANV21" i="5"/>
  <c r="ANW21" i="5"/>
  <c r="ANX21" i="5"/>
  <c r="ANY21" i="5"/>
  <c r="ANZ21" i="5"/>
  <c r="AOA21" i="5"/>
  <c r="AOB21" i="5"/>
  <c r="AOC21" i="5"/>
  <c r="AOD21" i="5"/>
  <c r="AOE21" i="5"/>
  <c r="AOF21" i="5"/>
  <c r="AOG21" i="5"/>
  <c r="AOH21" i="5"/>
  <c r="AOI21" i="5"/>
  <c r="AOJ21" i="5"/>
  <c r="AOK21" i="5"/>
  <c r="AOL21" i="5"/>
  <c r="AOM21" i="5"/>
  <c r="AON21" i="5"/>
  <c r="AOO21" i="5"/>
  <c r="AOP21" i="5"/>
  <c r="AOQ21" i="5"/>
  <c r="AOR21" i="5"/>
  <c r="AOS21" i="5"/>
  <c r="AOT21" i="5"/>
  <c r="AOU21" i="5"/>
  <c r="AOV21" i="5"/>
  <c r="AOW21" i="5"/>
  <c r="AOX21" i="5"/>
  <c r="AOY21" i="5"/>
  <c r="AOZ21" i="5"/>
  <c r="APA21" i="5"/>
  <c r="APB21" i="5"/>
  <c r="APC21" i="5"/>
  <c r="APD21" i="5"/>
  <c r="APE21" i="5"/>
  <c r="APF21" i="5"/>
  <c r="APG21" i="5"/>
  <c r="APH21" i="5"/>
  <c r="API21" i="5"/>
  <c r="APJ21" i="5"/>
  <c r="APK21" i="5"/>
  <c r="APL21" i="5"/>
  <c r="APM21" i="5"/>
  <c r="APN21" i="5"/>
  <c r="APO21" i="5"/>
  <c r="APP21" i="5"/>
  <c r="APQ21" i="5"/>
  <c r="APR21" i="5"/>
  <c r="APS21" i="5"/>
  <c r="APT21" i="5"/>
  <c r="APU21" i="5"/>
  <c r="APV21" i="5"/>
  <c r="APW21" i="5"/>
  <c r="APX21" i="5"/>
  <c r="APY21" i="5"/>
  <c r="APZ21" i="5"/>
  <c r="AQA21" i="5"/>
  <c r="AQB21" i="5"/>
  <c r="AQC21" i="5"/>
  <c r="AQD21" i="5"/>
  <c r="AQE21" i="5"/>
  <c r="AQF21" i="5"/>
  <c r="AQG21" i="5"/>
  <c r="AQH21" i="5"/>
  <c r="AQI21" i="5"/>
  <c r="AQJ21" i="5"/>
  <c r="AQK21" i="5"/>
  <c r="AQL21" i="5"/>
  <c r="AQM21" i="5"/>
  <c r="AQN21" i="5"/>
  <c r="AQO21" i="5"/>
  <c r="AQP21" i="5"/>
  <c r="AQQ21" i="5"/>
  <c r="AQR21" i="5"/>
  <c r="AQS21" i="5"/>
  <c r="AQT21" i="5"/>
  <c r="AQU21" i="5"/>
  <c r="AQV21" i="5"/>
  <c r="AQW21" i="5"/>
  <c r="AQX21" i="5"/>
  <c r="AQY21" i="5"/>
  <c r="AQZ21" i="5"/>
  <c r="ARA21" i="5"/>
  <c r="ARB21" i="5"/>
  <c r="ARC21" i="5"/>
  <c r="ARD21" i="5"/>
  <c r="ARE21" i="5"/>
  <c r="ARF21" i="5"/>
  <c r="ARG21" i="5"/>
  <c r="ARH21" i="5"/>
  <c r="ARI21" i="5"/>
  <c r="ARJ21" i="5"/>
  <c r="ARK21" i="5"/>
  <c r="ARL21" i="5"/>
  <c r="ARM21" i="5"/>
  <c r="ARN21" i="5"/>
  <c r="ARO21" i="5"/>
  <c r="ARP21" i="5"/>
  <c r="ARQ21" i="5"/>
  <c r="ARR21" i="5"/>
  <c r="ARS21" i="5"/>
  <c r="ART21" i="5"/>
  <c r="ARU21" i="5"/>
  <c r="ARV21" i="5"/>
  <c r="ARW21" i="5"/>
  <c r="ARX21" i="5"/>
  <c r="ARY21" i="5"/>
  <c r="ARZ21" i="5"/>
  <c r="ASA21" i="5"/>
  <c r="ASB21" i="5"/>
  <c r="ASC21" i="5"/>
  <c r="ASD21" i="5"/>
  <c r="ASE21" i="5"/>
  <c r="ASF21" i="5"/>
  <c r="ASG21" i="5"/>
  <c r="ASH21" i="5"/>
  <c r="ASI21" i="5"/>
  <c r="ASJ21" i="5"/>
  <c r="ASK21" i="5"/>
  <c r="ASL21" i="5"/>
  <c r="ASM21" i="5"/>
  <c r="ASN21" i="5"/>
  <c r="ASO21" i="5"/>
  <c r="ASP21" i="5"/>
  <c r="ASQ21" i="5"/>
  <c r="ASR21" i="5"/>
  <c r="ASS21" i="5"/>
  <c r="AST21" i="5"/>
  <c r="ASU21" i="5"/>
  <c r="ASV21" i="5"/>
  <c r="ASW21" i="5"/>
  <c r="ASX21" i="5"/>
  <c r="ASY21" i="5"/>
  <c r="ASZ21" i="5"/>
  <c r="ATA21" i="5"/>
  <c r="ATB21" i="5"/>
  <c r="ATC21" i="5"/>
  <c r="ATD21" i="5"/>
  <c r="ATE21" i="5"/>
  <c r="ATF21" i="5"/>
  <c r="ATG21" i="5"/>
  <c r="ATH21" i="5"/>
  <c r="ATI21" i="5"/>
  <c r="ATJ21" i="5"/>
  <c r="ATK21" i="5"/>
  <c r="ATL21" i="5"/>
  <c r="ATM21" i="5"/>
  <c r="ATN21" i="5"/>
  <c r="ATO21" i="5"/>
  <c r="ATP21" i="5"/>
  <c r="ATQ21" i="5"/>
  <c r="ATR21" i="5"/>
  <c r="ATS21" i="5"/>
  <c r="ATT21" i="5"/>
  <c r="ATU21" i="5"/>
  <c r="ATV21" i="5"/>
  <c r="ATW21" i="5"/>
  <c r="ATX21" i="5"/>
  <c r="ATY21" i="5"/>
  <c r="ATZ21" i="5"/>
  <c r="AUA21" i="5"/>
  <c r="AUB21" i="5"/>
  <c r="AUC21" i="5"/>
  <c r="AUD21" i="5"/>
  <c r="AUE21" i="5"/>
  <c r="AUF21" i="5"/>
  <c r="AUG21" i="5"/>
  <c r="AUH21" i="5"/>
  <c r="AUI21" i="5"/>
  <c r="AUJ21" i="5"/>
  <c r="AUK21" i="5"/>
  <c r="AUL21" i="5"/>
  <c r="AUM21" i="5"/>
  <c r="AUN21" i="5"/>
  <c r="AUO21" i="5"/>
  <c r="AUP21" i="5"/>
  <c r="AUQ21" i="5"/>
  <c r="AUR21" i="5"/>
  <c r="AUS21" i="5"/>
  <c r="AUT21" i="5"/>
  <c r="AUU21" i="5"/>
  <c r="AUV21" i="5"/>
  <c r="AUW21" i="5"/>
  <c r="AUX21" i="5"/>
  <c r="AUY21" i="5"/>
  <c r="AUZ21" i="5"/>
  <c r="AVA21" i="5"/>
  <c r="AVB21" i="5"/>
  <c r="AVC21" i="5"/>
  <c r="AVD21" i="5"/>
  <c r="AVE21" i="5"/>
  <c r="AVF21" i="5"/>
  <c r="AVG21" i="5"/>
  <c r="AVH21" i="5"/>
  <c r="AVI21" i="5"/>
  <c r="AVJ21" i="5"/>
  <c r="AVK21" i="5"/>
  <c r="AVL21" i="5"/>
  <c r="AVM21" i="5"/>
  <c r="AVN21" i="5"/>
  <c r="AVO21" i="5"/>
  <c r="AVP21" i="5"/>
  <c r="AVQ21" i="5"/>
  <c r="AVR21" i="5"/>
  <c r="AVS21" i="5"/>
  <c r="AVT21" i="5"/>
  <c r="AVU21" i="5"/>
  <c r="AVV21" i="5"/>
  <c r="AVW21" i="5"/>
  <c r="AVX21" i="5"/>
  <c r="AVY21" i="5"/>
  <c r="AVZ21" i="5"/>
  <c r="AWA21" i="5"/>
  <c r="AWB21" i="5"/>
  <c r="AWC21" i="5"/>
  <c r="AWD21" i="5"/>
  <c r="AWE21" i="5"/>
  <c r="AWF21" i="5"/>
  <c r="AWG21" i="5"/>
  <c r="AWH21" i="5"/>
  <c r="AWI21" i="5"/>
  <c r="AWJ21" i="5"/>
  <c r="AWK21" i="5"/>
  <c r="AWL21" i="5"/>
  <c r="AWM21" i="5"/>
  <c r="AWN21" i="5"/>
  <c r="AWO21" i="5"/>
  <c r="AWP21" i="5"/>
  <c r="AWQ21" i="5"/>
  <c r="AWR21" i="5"/>
  <c r="AWS21" i="5"/>
  <c r="AWT21" i="5"/>
  <c r="AWU21" i="5"/>
  <c r="AWV21" i="5"/>
  <c r="AWW21" i="5"/>
  <c r="AWX21" i="5"/>
  <c r="AWY21" i="5"/>
  <c r="AWZ21" i="5"/>
  <c r="AXA21" i="5"/>
  <c r="AXB21" i="5"/>
  <c r="AXC21" i="5"/>
  <c r="AXD21" i="5"/>
  <c r="AXE21" i="5"/>
  <c r="AXF21" i="5"/>
  <c r="AXG21" i="5"/>
  <c r="AXH21" i="5"/>
  <c r="AXI21" i="5"/>
  <c r="AXJ21" i="5"/>
  <c r="AXK21" i="5"/>
  <c r="AXL21" i="5"/>
  <c r="AXM21" i="5"/>
  <c r="AXN21" i="5"/>
  <c r="AXO21" i="5"/>
  <c r="AXP21" i="5"/>
  <c r="AXQ21" i="5"/>
  <c r="AXR21" i="5"/>
  <c r="AXS21" i="5"/>
  <c r="AXT21" i="5"/>
  <c r="AXU21" i="5"/>
  <c r="AXV21" i="5"/>
  <c r="AXW21" i="5"/>
  <c r="AXX21" i="5"/>
  <c r="AXY21" i="5"/>
  <c r="AXZ21" i="5"/>
  <c r="AYA21" i="5"/>
  <c r="AYB21" i="5"/>
  <c r="AYC21" i="5"/>
  <c r="AYD21" i="5"/>
  <c r="AYE21" i="5"/>
  <c r="AYF21" i="5"/>
  <c r="AYG21" i="5"/>
  <c r="AYH21" i="5"/>
  <c r="AYI21" i="5"/>
  <c r="AYJ21" i="5"/>
  <c r="AYK21" i="5"/>
  <c r="AYL21" i="5"/>
  <c r="AYM21" i="5"/>
  <c r="AYN21" i="5"/>
  <c r="AYO21" i="5"/>
  <c r="AYP21" i="5"/>
  <c r="AYQ21" i="5"/>
  <c r="AYR21" i="5"/>
  <c r="AYS21" i="5"/>
  <c r="AYT21" i="5"/>
  <c r="AYU21" i="5"/>
  <c r="AYV21" i="5"/>
  <c r="AYW21" i="5"/>
  <c r="AYX21" i="5"/>
  <c r="AYY21" i="5"/>
  <c r="AYZ21" i="5"/>
  <c r="AZA21" i="5"/>
  <c r="AZB21" i="5"/>
  <c r="AZC21" i="5"/>
  <c r="AZD21" i="5"/>
  <c r="AZE21" i="5"/>
  <c r="AZF21" i="5"/>
  <c r="AZG21" i="5"/>
  <c r="AZH21" i="5"/>
  <c r="AZI21" i="5"/>
  <c r="AZJ21" i="5"/>
  <c r="AZK21" i="5"/>
  <c r="AZL21" i="5"/>
  <c r="AZM21" i="5"/>
  <c r="AZN21" i="5"/>
  <c r="AZO21" i="5"/>
  <c r="AZP21" i="5"/>
  <c r="AZQ21" i="5"/>
  <c r="AZR21" i="5"/>
  <c r="AZS21" i="5"/>
  <c r="AZT21" i="5"/>
  <c r="AZU21" i="5"/>
  <c r="AZV21" i="5"/>
  <c r="AZW21" i="5"/>
  <c r="AZX21" i="5"/>
  <c r="AZY21" i="5"/>
  <c r="AZZ21" i="5"/>
  <c r="BAA21" i="5"/>
  <c r="BAB21" i="5"/>
  <c r="BAC21" i="5"/>
  <c r="BAD21" i="5"/>
  <c r="BAE21" i="5"/>
  <c r="BAF21" i="5"/>
  <c r="BAG21" i="5"/>
  <c r="BAH21" i="5"/>
  <c r="BAI21" i="5"/>
  <c r="BAJ21" i="5"/>
  <c r="BAK21" i="5"/>
  <c r="BAL21" i="5"/>
  <c r="BAM21" i="5"/>
  <c r="BAN21" i="5"/>
  <c r="BAO21" i="5"/>
  <c r="BAP21" i="5"/>
  <c r="BAQ21" i="5"/>
  <c r="BAR21" i="5"/>
  <c r="BAS21" i="5"/>
  <c r="BAT21" i="5"/>
  <c r="BAU21" i="5"/>
  <c r="BAV21" i="5"/>
  <c r="BAW21" i="5"/>
  <c r="BAX21" i="5"/>
  <c r="BAY21" i="5"/>
  <c r="BAZ21" i="5"/>
  <c r="BBA21" i="5"/>
  <c r="BBB21" i="5"/>
  <c r="BBC21" i="5"/>
  <c r="BBD21" i="5"/>
  <c r="BBE21" i="5"/>
  <c r="BBF21" i="5"/>
  <c r="BBG21" i="5"/>
  <c r="BBH21" i="5"/>
  <c r="BBI21" i="5"/>
  <c r="BBJ21" i="5"/>
  <c r="BBK21" i="5"/>
  <c r="BBL21" i="5"/>
  <c r="BBM21" i="5"/>
  <c r="BBN21" i="5"/>
  <c r="BBO21" i="5"/>
  <c r="BBP21" i="5"/>
  <c r="BBQ21" i="5"/>
  <c r="BBR21" i="5"/>
  <c r="BBS21" i="5"/>
  <c r="BBT21" i="5"/>
  <c r="BBU21" i="5"/>
  <c r="BBV21" i="5"/>
  <c r="BBW21" i="5"/>
  <c r="BBX21" i="5"/>
  <c r="BBY21" i="5"/>
  <c r="BBZ21" i="5"/>
  <c r="BCA21" i="5"/>
  <c r="BCB21" i="5"/>
  <c r="BCC21" i="5"/>
  <c r="BCD21" i="5"/>
  <c r="BCE21" i="5"/>
  <c r="BCF21" i="5"/>
  <c r="BCG21" i="5"/>
  <c r="BCH21" i="5"/>
  <c r="BCI21" i="5"/>
  <c r="BCJ21" i="5"/>
  <c r="BCK21" i="5"/>
  <c r="BCL21" i="5"/>
  <c r="BCM21" i="5"/>
  <c r="BCN21" i="5"/>
  <c r="BCO21" i="5"/>
  <c r="BCP21" i="5"/>
  <c r="BCQ21" i="5"/>
  <c r="BCR21" i="5"/>
  <c r="BCS21" i="5"/>
  <c r="BCT21" i="5"/>
  <c r="BCU21" i="5"/>
  <c r="BCV21" i="5"/>
  <c r="BCW21" i="5"/>
  <c r="BCX21" i="5"/>
  <c r="BCY21" i="5"/>
  <c r="BCZ21" i="5"/>
  <c r="BDA21" i="5"/>
  <c r="BDB21" i="5"/>
  <c r="BDC21" i="5"/>
  <c r="BDD21" i="5"/>
  <c r="BDE21" i="5"/>
  <c r="BDF21" i="5"/>
  <c r="BDG21" i="5"/>
  <c r="BDH21" i="5"/>
  <c r="BDI21" i="5"/>
  <c r="BDJ21" i="5"/>
  <c r="BDK21" i="5"/>
  <c r="BDL21" i="5"/>
  <c r="BDM21" i="5"/>
  <c r="BDN21" i="5"/>
  <c r="BDO21" i="5"/>
  <c r="BDP21" i="5"/>
  <c r="BDQ21" i="5"/>
  <c r="BDR21" i="5"/>
  <c r="BDS21" i="5"/>
  <c r="BDT21" i="5"/>
  <c r="BDU21" i="5"/>
  <c r="BDV21" i="5"/>
  <c r="BDW21" i="5"/>
  <c r="BDX21" i="5"/>
  <c r="BDY21" i="5"/>
  <c r="BDZ21" i="5"/>
  <c r="BEA21" i="5"/>
  <c r="BEB21" i="5"/>
  <c r="BEC21" i="5"/>
  <c r="BED21" i="5"/>
  <c r="BEE21" i="5"/>
  <c r="BEF21" i="5"/>
  <c r="BEG21" i="5"/>
  <c r="BEH21" i="5"/>
  <c r="BEI21" i="5"/>
  <c r="BEJ21" i="5"/>
  <c r="BEK21" i="5"/>
  <c r="BEL21" i="5"/>
  <c r="BEM21" i="5"/>
  <c r="BEN21" i="5"/>
  <c r="BEO21" i="5"/>
  <c r="BEP21" i="5"/>
  <c r="BEQ21" i="5"/>
  <c r="BER21" i="5"/>
  <c r="BES21" i="5"/>
  <c r="BET21" i="5"/>
  <c r="BEU21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WN22" i="5"/>
  <c r="WO22" i="5"/>
  <c r="WP22" i="5"/>
  <c r="WQ22" i="5"/>
  <c r="WR22" i="5"/>
  <c r="WS22" i="5"/>
  <c r="WT22" i="5"/>
  <c r="WU22" i="5"/>
  <c r="WV22" i="5"/>
  <c r="WW22" i="5"/>
  <c r="WX22" i="5"/>
  <c r="WY22" i="5"/>
  <c r="WZ22" i="5"/>
  <c r="XA22" i="5"/>
  <c r="XB22" i="5"/>
  <c r="XC22" i="5"/>
  <c r="XD22" i="5"/>
  <c r="XE22" i="5"/>
  <c r="XF22" i="5"/>
  <c r="XG22" i="5"/>
  <c r="XH22" i="5"/>
  <c r="XI22" i="5"/>
  <c r="XJ22" i="5"/>
  <c r="XK22" i="5"/>
  <c r="XL22" i="5"/>
  <c r="XM22" i="5"/>
  <c r="XN22" i="5"/>
  <c r="XO22" i="5"/>
  <c r="XP22" i="5"/>
  <c r="XQ22" i="5"/>
  <c r="XR22" i="5"/>
  <c r="XS22" i="5"/>
  <c r="XT22" i="5"/>
  <c r="XU22" i="5"/>
  <c r="XV22" i="5"/>
  <c r="XW22" i="5"/>
  <c r="XX22" i="5"/>
  <c r="XY22" i="5"/>
  <c r="XZ22" i="5"/>
  <c r="YA22" i="5"/>
  <c r="YB22" i="5"/>
  <c r="YC22" i="5"/>
  <c r="YD22" i="5"/>
  <c r="YE22" i="5"/>
  <c r="YF22" i="5"/>
  <c r="YG22" i="5"/>
  <c r="YH22" i="5"/>
  <c r="YI22" i="5"/>
  <c r="YJ22" i="5"/>
  <c r="YK22" i="5"/>
  <c r="YL22" i="5"/>
  <c r="YM22" i="5"/>
  <c r="YN22" i="5"/>
  <c r="YO22" i="5"/>
  <c r="YP22" i="5"/>
  <c r="YQ22" i="5"/>
  <c r="YR22" i="5"/>
  <c r="YS22" i="5"/>
  <c r="YT22" i="5"/>
  <c r="YU22" i="5"/>
  <c r="YV22" i="5"/>
  <c r="YW22" i="5"/>
  <c r="YX22" i="5"/>
  <c r="YY22" i="5"/>
  <c r="YZ22" i="5"/>
  <c r="ZA22" i="5"/>
  <c r="ZB22" i="5"/>
  <c r="ZC22" i="5"/>
  <c r="ZD22" i="5"/>
  <c r="ZE22" i="5"/>
  <c r="ZF22" i="5"/>
  <c r="ZG22" i="5"/>
  <c r="ZH22" i="5"/>
  <c r="ZI22" i="5"/>
  <c r="ZJ22" i="5"/>
  <c r="ZK22" i="5"/>
  <c r="ZL22" i="5"/>
  <c r="ZM22" i="5"/>
  <c r="ZN22" i="5"/>
  <c r="ZO22" i="5"/>
  <c r="ZP22" i="5"/>
  <c r="ZQ22" i="5"/>
  <c r="ZR22" i="5"/>
  <c r="ZS22" i="5"/>
  <c r="ZT22" i="5"/>
  <c r="ZU22" i="5"/>
  <c r="ZV22" i="5"/>
  <c r="ZW22" i="5"/>
  <c r="ZX22" i="5"/>
  <c r="ZY22" i="5"/>
  <c r="ZZ22" i="5"/>
  <c r="AAA22" i="5"/>
  <c r="AAB22" i="5"/>
  <c r="AAC22" i="5"/>
  <c r="AAD22" i="5"/>
  <c r="AAE22" i="5"/>
  <c r="AAF22" i="5"/>
  <c r="AAG22" i="5"/>
  <c r="AAH22" i="5"/>
  <c r="AAI22" i="5"/>
  <c r="AAJ22" i="5"/>
  <c r="AAK22" i="5"/>
  <c r="AAL22" i="5"/>
  <c r="AAM22" i="5"/>
  <c r="AAN22" i="5"/>
  <c r="AAO22" i="5"/>
  <c r="AAP22" i="5"/>
  <c r="AAQ22" i="5"/>
  <c r="AAR22" i="5"/>
  <c r="AAS22" i="5"/>
  <c r="AAT22" i="5"/>
  <c r="AAU22" i="5"/>
  <c r="AAV22" i="5"/>
  <c r="AAW22" i="5"/>
  <c r="AAX22" i="5"/>
  <c r="AAY22" i="5"/>
  <c r="AAZ22" i="5"/>
  <c r="ABA22" i="5"/>
  <c r="ABB22" i="5"/>
  <c r="ABC22" i="5"/>
  <c r="ABD22" i="5"/>
  <c r="ABE22" i="5"/>
  <c r="ABF22" i="5"/>
  <c r="ABG22" i="5"/>
  <c r="ABH22" i="5"/>
  <c r="ABI22" i="5"/>
  <c r="ABJ22" i="5"/>
  <c r="ABK22" i="5"/>
  <c r="ABL22" i="5"/>
  <c r="ABM22" i="5"/>
  <c r="ABN22" i="5"/>
  <c r="ABO22" i="5"/>
  <c r="ABP22" i="5"/>
  <c r="ABQ22" i="5"/>
  <c r="ABR22" i="5"/>
  <c r="ABS22" i="5"/>
  <c r="ABT22" i="5"/>
  <c r="ABU22" i="5"/>
  <c r="ABV22" i="5"/>
  <c r="ABW22" i="5"/>
  <c r="ABX22" i="5"/>
  <c r="ABY22" i="5"/>
  <c r="ABZ22" i="5"/>
  <c r="ACA22" i="5"/>
  <c r="ACB22" i="5"/>
  <c r="ACC22" i="5"/>
  <c r="ACD22" i="5"/>
  <c r="ACE22" i="5"/>
  <c r="ACF22" i="5"/>
  <c r="ACG22" i="5"/>
  <c r="ACH22" i="5"/>
  <c r="ACI22" i="5"/>
  <c r="ACJ22" i="5"/>
  <c r="ACK22" i="5"/>
  <c r="ACL22" i="5"/>
  <c r="ACM22" i="5"/>
  <c r="ACN22" i="5"/>
  <c r="ACO22" i="5"/>
  <c r="ACP22" i="5"/>
  <c r="ACQ22" i="5"/>
  <c r="ACR22" i="5"/>
  <c r="ACS22" i="5"/>
  <c r="ACT22" i="5"/>
  <c r="ACU22" i="5"/>
  <c r="ACV22" i="5"/>
  <c r="ACW22" i="5"/>
  <c r="ACX22" i="5"/>
  <c r="ACY22" i="5"/>
  <c r="ACZ22" i="5"/>
  <c r="ADA22" i="5"/>
  <c r="ADB22" i="5"/>
  <c r="ADC22" i="5"/>
  <c r="ADD22" i="5"/>
  <c r="ADE22" i="5"/>
  <c r="ADF22" i="5"/>
  <c r="ADG22" i="5"/>
  <c r="ADH22" i="5"/>
  <c r="ADI22" i="5"/>
  <c r="ADJ22" i="5"/>
  <c r="ADK22" i="5"/>
  <c r="ADL22" i="5"/>
  <c r="ADM22" i="5"/>
  <c r="ADN22" i="5"/>
  <c r="ADO22" i="5"/>
  <c r="ADP22" i="5"/>
  <c r="ADQ22" i="5"/>
  <c r="ADR22" i="5"/>
  <c r="ADS22" i="5"/>
  <c r="ADT22" i="5"/>
  <c r="ADU22" i="5"/>
  <c r="ADV22" i="5"/>
  <c r="ADW22" i="5"/>
  <c r="ADX22" i="5"/>
  <c r="ADY22" i="5"/>
  <c r="ADZ22" i="5"/>
  <c r="AEA22" i="5"/>
  <c r="AEB22" i="5"/>
  <c r="AEC22" i="5"/>
  <c r="AED22" i="5"/>
  <c r="AEE22" i="5"/>
  <c r="AEF22" i="5"/>
  <c r="AEG22" i="5"/>
  <c r="AEH22" i="5"/>
  <c r="AEI22" i="5"/>
  <c r="AEJ22" i="5"/>
  <c r="AEK22" i="5"/>
  <c r="AEL22" i="5"/>
  <c r="AEM22" i="5"/>
  <c r="AEN22" i="5"/>
  <c r="AEO22" i="5"/>
  <c r="AEP22" i="5"/>
  <c r="AEQ22" i="5"/>
  <c r="AER22" i="5"/>
  <c r="AES22" i="5"/>
  <c r="AET22" i="5"/>
  <c r="AEU22" i="5"/>
  <c r="AEV22" i="5"/>
  <c r="AEW22" i="5"/>
  <c r="AEX22" i="5"/>
  <c r="AEY22" i="5"/>
  <c r="AEZ22" i="5"/>
  <c r="AFA22" i="5"/>
  <c r="AFB22" i="5"/>
  <c r="AFC22" i="5"/>
  <c r="AFD22" i="5"/>
  <c r="AFE22" i="5"/>
  <c r="AFF22" i="5"/>
  <c r="AFG22" i="5"/>
  <c r="AFH22" i="5"/>
  <c r="AFI22" i="5"/>
  <c r="AFJ22" i="5"/>
  <c r="AFK22" i="5"/>
  <c r="AFL22" i="5"/>
  <c r="AFM22" i="5"/>
  <c r="AFN22" i="5"/>
  <c r="AFO22" i="5"/>
  <c r="AFP22" i="5"/>
  <c r="AFQ22" i="5"/>
  <c r="AFR22" i="5"/>
  <c r="AFS22" i="5"/>
  <c r="AFT22" i="5"/>
  <c r="AFU22" i="5"/>
  <c r="AFV22" i="5"/>
  <c r="AFW22" i="5"/>
  <c r="AFX22" i="5"/>
  <c r="AFY22" i="5"/>
  <c r="AFZ22" i="5"/>
  <c r="AGA22" i="5"/>
  <c r="AGB22" i="5"/>
  <c r="AGC22" i="5"/>
  <c r="AGD22" i="5"/>
  <c r="AGE22" i="5"/>
  <c r="AGF22" i="5"/>
  <c r="AGG22" i="5"/>
  <c r="AGH22" i="5"/>
  <c r="AGI22" i="5"/>
  <c r="AGJ22" i="5"/>
  <c r="AGK22" i="5"/>
  <c r="AGL22" i="5"/>
  <c r="AGM22" i="5"/>
  <c r="AGN22" i="5"/>
  <c r="AGO22" i="5"/>
  <c r="AGP22" i="5"/>
  <c r="AGQ22" i="5"/>
  <c r="AGR22" i="5"/>
  <c r="AGS22" i="5"/>
  <c r="AGT22" i="5"/>
  <c r="AGU22" i="5"/>
  <c r="AGV22" i="5"/>
  <c r="AGW22" i="5"/>
  <c r="AGX22" i="5"/>
  <c r="AGY22" i="5"/>
  <c r="AGZ22" i="5"/>
  <c r="AHA22" i="5"/>
  <c r="AHB22" i="5"/>
  <c r="AHC22" i="5"/>
  <c r="AHD22" i="5"/>
  <c r="AHE22" i="5"/>
  <c r="AHF22" i="5"/>
  <c r="AHG22" i="5"/>
  <c r="AHH22" i="5"/>
  <c r="AHI22" i="5"/>
  <c r="AHJ22" i="5"/>
  <c r="AHK22" i="5"/>
  <c r="AHL22" i="5"/>
  <c r="AHM22" i="5"/>
  <c r="AHN22" i="5"/>
  <c r="AHO22" i="5"/>
  <c r="AHP22" i="5"/>
  <c r="AHQ22" i="5"/>
  <c r="AHR22" i="5"/>
  <c r="AHS22" i="5"/>
  <c r="AHT22" i="5"/>
  <c r="AHU22" i="5"/>
  <c r="AHV22" i="5"/>
  <c r="AHW22" i="5"/>
  <c r="AHX22" i="5"/>
  <c r="AHY22" i="5"/>
  <c r="AHZ22" i="5"/>
  <c r="AIA22" i="5"/>
  <c r="AIB22" i="5"/>
  <c r="AIC22" i="5"/>
  <c r="AID22" i="5"/>
  <c r="AIE22" i="5"/>
  <c r="AIF22" i="5"/>
  <c r="AIG22" i="5"/>
  <c r="AIH22" i="5"/>
  <c r="AII22" i="5"/>
  <c r="AIJ22" i="5"/>
  <c r="AIK22" i="5"/>
  <c r="AIL22" i="5"/>
  <c r="AIM22" i="5"/>
  <c r="AIN22" i="5"/>
  <c r="AIO22" i="5"/>
  <c r="AIP22" i="5"/>
  <c r="AIQ22" i="5"/>
  <c r="AIR22" i="5"/>
  <c r="AIS22" i="5"/>
  <c r="AIT22" i="5"/>
  <c r="AIU22" i="5"/>
  <c r="AIV22" i="5"/>
  <c r="AIW22" i="5"/>
  <c r="AIX22" i="5"/>
  <c r="AIY22" i="5"/>
  <c r="AIZ22" i="5"/>
  <c r="AJA22" i="5"/>
  <c r="AJB22" i="5"/>
  <c r="AJC22" i="5"/>
  <c r="AJD22" i="5"/>
  <c r="AJE22" i="5"/>
  <c r="AJF22" i="5"/>
  <c r="AJG22" i="5"/>
  <c r="AJH22" i="5"/>
  <c r="AJI22" i="5"/>
  <c r="AJJ22" i="5"/>
  <c r="AJK22" i="5"/>
  <c r="AJL22" i="5"/>
  <c r="AJM22" i="5"/>
  <c r="AJN22" i="5"/>
  <c r="AJO22" i="5"/>
  <c r="AJP22" i="5"/>
  <c r="AJQ22" i="5"/>
  <c r="AJR22" i="5"/>
  <c r="AJS22" i="5"/>
  <c r="AJT22" i="5"/>
  <c r="AJU22" i="5"/>
  <c r="AJV22" i="5"/>
  <c r="AJW22" i="5"/>
  <c r="AJX22" i="5"/>
  <c r="AJY22" i="5"/>
  <c r="AJZ22" i="5"/>
  <c r="AKA22" i="5"/>
  <c r="AKB22" i="5"/>
  <c r="AKC22" i="5"/>
  <c r="AKD22" i="5"/>
  <c r="AKE22" i="5"/>
  <c r="AKF22" i="5"/>
  <c r="AKG22" i="5"/>
  <c r="AKH22" i="5"/>
  <c r="AKI22" i="5"/>
  <c r="AKJ22" i="5"/>
  <c r="AKK22" i="5"/>
  <c r="AKL22" i="5"/>
  <c r="AKM22" i="5"/>
  <c r="AKN22" i="5"/>
  <c r="AKO22" i="5"/>
  <c r="AKP22" i="5"/>
  <c r="AKQ22" i="5"/>
  <c r="AKR22" i="5"/>
  <c r="AKS22" i="5"/>
  <c r="AKT22" i="5"/>
  <c r="AKU22" i="5"/>
  <c r="AKV22" i="5"/>
  <c r="AKW22" i="5"/>
  <c r="AKX22" i="5"/>
  <c r="AKY22" i="5"/>
  <c r="AKZ22" i="5"/>
  <c r="ALA22" i="5"/>
  <c r="ALB22" i="5"/>
  <c r="ALC22" i="5"/>
  <c r="ALD22" i="5"/>
  <c r="ALE22" i="5"/>
  <c r="ALF22" i="5"/>
  <c r="ALG22" i="5"/>
  <c r="ALH22" i="5"/>
  <c r="ALI22" i="5"/>
  <c r="ALJ22" i="5"/>
  <c r="ALK22" i="5"/>
  <c r="ALL22" i="5"/>
  <c r="ALM22" i="5"/>
  <c r="ALN22" i="5"/>
  <c r="ALO22" i="5"/>
  <c r="ALP22" i="5"/>
  <c r="ALQ22" i="5"/>
  <c r="ALR22" i="5"/>
  <c r="ALS22" i="5"/>
  <c r="ALT22" i="5"/>
  <c r="ALU22" i="5"/>
  <c r="ALV22" i="5"/>
  <c r="ALW22" i="5"/>
  <c r="ALX22" i="5"/>
  <c r="ALY22" i="5"/>
  <c r="ALZ22" i="5"/>
  <c r="AMA22" i="5"/>
  <c r="AMB22" i="5"/>
  <c r="AMC22" i="5"/>
  <c r="AMD22" i="5"/>
  <c r="AME22" i="5"/>
  <c r="AMF22" i="5"/>
  <c r="AMG22" i="5"/>
  <c r="AMH22" i="5"/>
  <c r="AMI22" i="5"/>
  <c r="AMJ22" i="5"/>
  <c r="AMK22" i="5"/>
  <c r="AML22" i="5"/>
  <c r="AMM22" i="5"/>
  <c r="AMN22" i="5"/>
  <c r="AMO22" i="5"/>
  <c r="AMP22" i="5"/>
  <c r="AMQ22" i="5"/>
  <c r="AMR22" i="5"/>
  <c r="AMS22" i="5"/>
  <c r="AMT22" i="5"/>
  <c r="AMU22" i="5"/>
  <c r="AMV22" i="5"/>
  <c r="AMW22" i="5"/>
  <c r="AMX22" i="5"/>
  <c r="AMY22" i="5"/>
  <c r="AMZ22" i="5"/>
  <c r="ANA22" i="5"/>
  <c r="ANB22" i="5"/>
  <c r="ANC22" i="5"/>
  <c r="AND22" i="5"/>
  <c r="ANE22" i="5"/>
  <c r="ANF22" i="5"/>
  <c r="ANG22" i="5"/>
  <c r="ANH22" i="5"/>
  <c r="ANI22" i="5"/>
  <c r="ANJ22" i="5"/>
  <c r="ANK22" i="5"/>
  <c r="ANL22" i="5"/>
  <c r="ANM22" i="5"/>
  <c r="ANN22" i="5"/>
  <c r="ANO22" i="5"/>
  <c r="ANP22" i="5"/>
  <c r="ANQ22" i="5"/>
  <c r="ANR22" i="5"/>
  <c r="ANS22" i="5"/>
  <c r="ANT22" i="5"/>
  <c r="ANU22" i="5"/>
  <c r="ANV22" i="5"/>
  <c r="ANW22" i="5"/>
  <c r="ANX22" i="5"/>
  <c r="ANY22" i="5"/>
  <c r="ANZ22" i="5"/>
  <c r="AOA22" i="5"/>
  <c r="AOB22" i="5"/>
  <c r="AOC22" i="5"/>
  <c r="AOD22" i="5"/>
  <c r="AOE22" i="5"/>
  <c r="AOF22" i="5"/>
  <c r="AOG22" i="5"/>
  <c r="AOH22" i="5"/>
  <c r="AOI22" i="5"/>
  <c r="AOJ22" i="5"/>
  <c r="AOK22" i="5"/>
  <c r="AOL22" i="5"/>
  <c r="AOM22" i="5"/>
  <c r="AON22" i="5"/>
  <c r="AOO22" i="5"/>
  <c r="AOP22" i="5"/>
  <c r="AOQ22" i="5"/>
  <c r="AOR22" i="5"/>
  <c r="AOS22" i="5"/>
  <c r="AOT22" i="5"/>
  <c r="AOU22" i="5"/>
  <c r="AOV22" i="5"/>
  <c r="AOW22" i="5"/>
  <c r="AOX22" i="5"/>
  <c r="AOY22" i="5"/>
  <c r="AOZ22" i="5"/>
  <c r="APA22" i="5"/>
  <c r="APB22" i="5"/>
  <c r="APC22" i="5"/>
  <c r="APD22" i="5"/>
  <c r="APE22" i="5"/>
  <c r="APF22" i="5"/>
  <c r="APG22" i="5"/>
  <c r="APH22" i="5"/>
  <c r="API22" i="5"/>
  <c r="APJ22" i="5"/>
  <c r="APK22" i="5"/>
  <c r="APL22" i="5"/>
  <c r="APM22" i="5"/>
  <c r="APN22" i="5"/>
  <c r="APO22" i="5"/>
  <c r="APP22" i="5"/>
  <c r="APQ22" i="5"/>
  <c r="APR22" i="5"/>
  <c r="APS22" i="5"/>
  <c r="APT22" i="5"/>
  <c r="APU22" i="5"/>
  <c r="APV22" i="5"/>
  <c r="APW22" i="5"/>
  <c r="APX22" i="5"/>
  <c r="APY22" i="5"/>
  <c r="APZ22" i="5"/>
  <c r="AQA22" i="5"/>
  <c r="AQB22" i="5"/>
  <c r="AQC22" i="5"/>
  <c r="AQD22" i="5"/>
  <c r="AQE22" i="5"/>
  <c r="AQF22" i="5"/>
  <c r="AQG22" i="5"/>
  <c r="AQH22" i="5"/>
  <c r="AQI22" i="5"/>
  <c r="AQJ22" i="5"/>
  <c r="AQK22" i="5"/>
  <c r="AQL22" i="5"/>
  <c r="AQM22" i="5"/>
  <c r="AQN22" i="5"/>
  <c r="AQO22" i="5"/>
  <c r="AQP22" i="5"/>
  <c r="AQQ22" i="5"/>
  <c r="AQR22" i="5"/>
  <c r="AQS22" i="5"/>
  <c r="AQT22" i="5"/>
  <c r="AQU22" i="5"/>
  <c r="AQV22" i="5"/>
  <c r="AQW22" i="5"/>
  <c r="AQX22" i="5"/>
  <c r="AQY22" i="5"/>
  <c r="AQZ22" i="5"/>
  <c r="ARA22" i="5"/>
  <c r="ARB22" i="5"/>
  <c r="ARC22" i="5"/>
  <c r="ARD22" i="5"/>
  <c r="ARE22" i="5"/>
  <c r="ARF22" i="5"/>
  <c r="ARG22" i="5"/>
  <c r="ARH22" i="5"/>
  <c r="ARI22" i="5"/>
  <c r="ARJ22" i="5"/>
  <c r="ARK22" i="5"/>
  <c r="ARL22" i="5"/>
  <c r="ARM22" i="5"/>
  <c r="ARN22" i="5"/>
  <c r="ARO22" i="5"/>
  <c r="ARP22" i="5"/>
  <c r="ARQ22" i="5"/>
  <c r="ARR22" i="5"/>
  <c r="ARS22" i="5"/>
  <c r="ART22" i="5"/>
  <c r="ARU22" i="5"/>
  <c r="ARV22" i="5"/>
  <c r="ARW22" i="5"/>
  <c r="ARX22" i="5"/>
  <c r="ARY22" i="5"/>
  <c r="ARZ22" i="5"/>
  <c r="ASA22" i="5"/>
  <c r="ASB22" i="5"/>
  <c r="ASC22" i="5"/>
  <c r="ASD22" i="5"/>
  <c r="ASE22" i="5"/>
  <c r="ASF22" i="5"/>
  <c r="ASG22" i="5"/>
  <c r="ASH22" i="5"/>
  <c r="ASI22" i="5"/>
  <c r="ASJ22" i="5"/>
  <c r="ASK22" i="5"/>
  <c r="ASL22" i="5"/>
  <c r="ASM22" i="5"/>
  <c r="ASN22" i="5"/>
  <c r="ASO22" i="5"/>
  <c r="ASP22" i="5"/>
  <c r="ASQ22" i="5"/>
  <c r="ASR22" i="5"/>
  <c r="ASS22" i="5"/>
  <c r="AST22" i="5"/>
  <c r="ASU22" i="5"/>
  <c r="ASV22" i="5"/>
  <c r="ASW22" i="5"/>
  <c r="ASX22" i="5"/>
  <c r="ASY22" i="5"/>
  <c r="ASZ22" i="5"/>
  <c r="ATA22" i="5"/>
  <c r="ATB22" i="5"/>
  <c r="ATC22" i="5"/>
  <c r="ATD22" i="5"/>
  <c r="ATE22" i="5"/>
  <c r="ATF22" i="5"/>
  <c r="ATG22" i="5"/>
  <c r="ATH22" i="5"/>
  <c r="ATI22" i="5"/>
  <c r="ATJ22" i="5"/>
  <c r="ATK22" i="5"/>
  <c r="ATL22" i="5"/>
  <c r="ATM22" i="5"/>
  <c r="ATN22" i="5"/>
  <c r="ATO22" i="5"/>
  <c r="ATP22" i="5"/>
  <c r="ATQ22" i="5"/>
  <c r="ATR22" i="5"/>
  <c r="ATS22" i="5"/>
  <c r="ATT22" i="5"/>
  <c r="ATU22" i="5"/>
  <c r="ATV22" i="5"/>
  <c r="ATW22" i="5"/>
  <c r="ATX22" i="5"/>
  <c r="ATY22" i="5"/>
  <c r="ATZ22" i="5"/>
  <c r="AUA22" i="5"/>
  <c r="AUB22" i="5"/>
  <c r="AUC22" i="5"/>
  <c r="AUD22" i="5"/>
  <c r="AUE22" i="5"/>
  <c r="AUF22" i="5"/>
  <c r="AUG22" i="5"/>
  <c r="AUH22" i="5"/>
  <c r="AUI22" i="5"/>
  <c r="AUJ22" i="5"/>
  <c r="AUK22" i="5"/>
  <c r="AUL22" i="5"/>
  <c r="AUM22" i="5"/>
  <c r="AUN22" i="5"/>
  <c r="AUO22" i="5"/>
  <c r="AUP22" i="5"/>
  <c r="AUQ22" i="5"/>
  <c r="AUR22" i="5"/>
  <c r="AUS22" i="5"/>
  <c r="AUT22" i="5"/>
  <c r="AUU22" i="5"/>
  <c r="AUV22" i="5"/>
  <c r="AUW22" i="5"/>
  <c r="AUX22" i="5"/>
  <c r="AUY22" i="5"/>
  <c r="AUZ22" i="5"/>
  <c r="AVA22" i="5"/>
  <c r="AVB22" i="5"/>
  <c r="AVC22" i="5"/>
  <c r="AVD22" i="5"/>
  <c r="AVE22" i="5"/>
  <c r="AVF22" i="5"/>
  <c r="AVG22" i="5"/>
  <c r="AVH22" i="5"/>
  <c r="AVI22" i="5"/>
  <c r="AVJ22" i="5"/>
  <c r="AVK22" i="5"/>
  <c r="AVL22" i="5"/>
  <c r="AVM22" i="5"/>
  <c r="AVN22" i="5"/>
  <c r="AVO22" i="5"/>
  <c r="AVP22" i="5"/>
  <c r="AVQ22" i="5"/>
  <c r="AVR22" i="5"/>
  <c r="AVS22" i="5"/>
  <c r="AVT22" i="5"/>
  <c r="AVU22" i="5"/>
  <c r="AVV22" i="5"/>
  <c r="AVW22" i="5"/>
  <c r="AVX22" i="5"/>
  <c r="AVY22" i="5"/>
  <c r="AVZ22" i="5"/>
  <c r="AWA22" i="5"/>
  <c r="AWB22" i="5"/>
  <c r="AWC22" i="5"/>
  <c r="AWD22" i="5"/>
  <c r="AWE22" i="5"/>
  <c r="AWF22" i="5"/>
  <c r="AWG22" i="5"/>
  <c r="AWH22" i="5"/>
  <c r="AWI22" i="5"/>
  <c r="AWJ22" i="5"/>
  <c r="AWK22" i="5"/>
  <c r="AWL22" i="5"/>
  <c r="AWM22" i="5"/>
  <c r="AWN22" i="5"/>
  <c r="AWO22" i="5"/>
  <c r="AWP22" i="5"/>
  <c r="AWQ22" i="5"/>
  <c r="AWR22" i="5"/>
  <c r="AWS22" i="5"/>
  <c r="AWT22" i="5"/>
  <c r="AWU22" i="5"/>
  <c r="AWV22" i="5"/>
  <c r="AWW22" i="5"/>
  <c r="AWX22" i="5"/>
  <c r="AWY22" i="5"/>
  <c r="AWZ22" i="5"/>
  <c r="AXA22" i="5"/>
  <c r="AXB22" i="5"/>
  <c r="AXC22" i="5"/>
  <c r="AXD22" i="5"/>
  <c r="AXE22" i="5"/>
  <c r="AXF22" i="5"/>
  <c r="AXG22" i="5"/>
  <c r="AXH22" i="5"/>
  <c r="AXI22" i="5"/>
  <c r="AXJ22" i="5"/>
  <c r="AXK22" i="5"/>
  <c r="AXL22" i="5"/>
  <c r="AXM22" i="5"/>
  <c r="AXN22" i="5"/>
  <c r="AXO22" i="5"/>
  <c r="AXP22" i="5"/>
  <c r="AXQ22" i="5"/>
  <c r="AXR22" i="5"/>
  <c r="AXS22" i="5"/>
  <c r="AXT22" i="5"/>
  <c r="AXU22" i="5"/>
  <c r="AXV22" i="5"/>
  <c r="AXW22" i="5"/>
  <c r="AXX22" i="5"/>
  <c r="AXY22" i="5"/>
  <c r="AXZ22" i="5"/>
  <c r="AYA22" i="5"/>
  <c r="AYB22" i="5"/>
  <c r="AYC22" i="5"/>
  <c r="AYD22" i="5"/>
  <c r="AYE22" i="5"/>
  <c r="AYF22" i="5"/>
  <c r="AYG22" i="5"/>
  <c r="AYH22" i="5"/>
  <c r="AYI22" i="5"/>
  <c r="AYJ22" i="5"/>
  <c r="AYK22" i="5"/>
  <c r="AYL22" i="5"/>
  <c r="AYM22" i="5"/>
  <c r="AYN22" i="5"/>
  <c r="AYO22" i="5"/>
  <c r="AYP22" i="5"/>
  <c r="AYQ22" i="5"/>
  <c r="AYR22" i="5"/>
  <c r="AYS22" i="5"/>
  <c r="AYT22" i="5"/>
  <c r="AYU22" i="5"/>
  <c r="AYV22" i="5"/>
  <c r="AYW22" i="5"/>
  <c r="AYX22" i="5"/>
  <c r="AYY22" i="5"/>
  <c r="AYZ22" i="5"/>
  <c r="AZA22" i="5"/>
  <c r="AZB22" i="5"/>
  <c r="AZC22" i="5"/>
  <c r="AZD22" i="5"/>
  <c r="AZE22" i="5"/>
  <c r="AZF22" i="5"/>
  <c r="AZG22" i="5"/>
  <c r="AZH22" i="5"/>
  <c r="AZI22" i="5"/>
  <c r="AZJ22" i="5"/>
  <c r="AZK22" i="5"/>
  <c r="AZL22" i="5"/>
  <c r="AZM22" i="5"/>
  <c r="AZN22" i="5"/>
  <c r="AZO22" i="5"/>
  <c r="AZP22" i="5"/>
  <c r="AZQ22" i="5"/>
  <c r="AZR22" i="5"/>
  <c r="AZS22" i="5"/>
  <c r="AZT22" i="5"/>
  <c r="AZU22" i="5"/>
  <c r="AZV22" i="5"/>
  <c r="AZW22" i="5"/>
  <c r="AZX22" i="5"/>
  <c r="AZY22" i="5"/>
  <c r="AZZ22" i="5"/>
  <c r="BAA22" i="5"/>
  <c r="BAB22" i="5"/>
  <c r="BAC22" i="5"/>
  <c r="BAD22" i="5"/>
  <c r="BAE22" i="5"/>
  <c r="BAF22" i="5"/>
  <c r="BAG22" i="5"/>
  <c r="BAH22" i="5"/>
  <c r="BAI22" i="5"/>
  <c r="BAJ22" i="5"/>
  <c r="BAK22" i="5"/>
  <c r="BAL22" i="5"/>
  <c r="BAM22" i="5"/>
  <c r="BAN22" i="5"/>
  <c r="BAO22" i="5"/>
  <c r="BAP22" i="5"/>
  <c r="BAQ22" i="5"/>
  <c r="BAR22" i="5"/>
  <c r="BAS22" i="5"/>
  <c r="BAT22" i="5"/>
  <c r="BAU22" i="5"/>
  <c r="BAV22" i="5"/>
  <c r="BAW22" i="5"/>
  <c r="BAX22" i="5"/>
  <c r="BAY22" i="5"/>
  <c r="BAZ22" i="5"/>
  <c r="BBA22" i="5"/>
  <c r="BBB22" i="5"/>
  <c r="BBC22" i="5"/>
  <c r="BBD22" i="5"/>
  <c r="BBE22" i="5"/>
  <c r="BBF22" i="5"/>
  <c r="BBG22" i="5"/>
  <c r="BBH22" i="5"/>
  <c r="BBI22" i="5"/>
  <c r="BBJ22" i="5"/>
  <c r="BBK22" i="5"/>
  <c r="BBL22" i="5"/>
  <c r="BBM22" i="5"/>
  <c r="BBN22" i="5"/>
  <c r="BBO22" i="5"/>
  <c r="BBP22" i="5"/>
  <c r="BBQ22" i="5"/>
  <c r="BBR22" i="5"/>
  <c r="BBS22" i="5"/>
  <c r="BBT22" i="5"/>
  <c r="BBU22" i="5"/>
  <c r="BBV22" i="5"/>
  <c r="BBW22" i="5"/>
  <c r="BBX22" i="5"/>
  <c r="BBY22" i="5"/>
  <c r="BBZ22" i="5"/>
  <c r="BCA22" i="5"/>
  <c r="BCB22" i="5"/>
  <c r="BCC22" i="5"/>
  <c r="BCD22" i="5"/>
  <c r="BCE22" i="5"/>
  <c r="BCF22" i="5"/>
  <c r="BCG22" i="5"/>
  <c r="BCH22" i="5"/>
  <c r="BCI22" i="5"/>
  <c r="BCJ22" i="5"/>
  <c r="BCK22" i="5"/>
  <c r="BCL22" i="5"/>
  <c r="BCM22" i="5"/>
  <c r="BCN22" i="5"/>
  <c r="BCO22" i="5"/>
  <c r="BCP22" i="5"/>
  <c r="BCQ22" i="5"/>
  <c r="BCR22" i="5"/>
  <c r="BCS22" i="5"/>
  <c r="BCT22" i="5"/>
  <c r="BCU22" i="5"/>
  <c r="BCV22" i="5"/>
  <c r="BCW22" i="5"/>
  <c r="BCX22" i="5"/>
  <c r="BCY22" i="5"/>
  <c r="BCZ22" i="5"/>
  <c r="BDA22" i="5"/>
  <c r="BDB22" i="5"/>
  <c r="BDC22" i="5"/>
  <c r="BDD22" i="5"/>
  <c r="BDE22" i="5"/>
  <c r="BDF22" i="5"/>
  <c r="BDG22" i="5"/>
  <c r="BDH22" i="5"/>
  <c r="BDI22" i="5"/>
  <c r="BDJ22" i="5"/>
  <c r="BDK22" i="5"/>
  <c r="BDL22" i="5"/>
  <c r="BDM22" i="5"/>
  <c r="BDN22" i="5"/>
  <c r="BDO22" i="5"/>
  <c r="BDP22" i="5"/>
  <c r="BDQ22" i="5"/>
  <c r="BDR22" i="5"/>
  <c r="BDS22" i="5"/>
  <c r="BDT22" i="5"/>
  <c r="BDU22" i="5"/>
  <c r="BDV22" i="5"/>
  <c r="BDW22" i="5"/>
  <c r="BDX22" i="5"/>
  <c r="BDY22" i="5"/>
  <c r="BDZ22" i="5"/>
  <c r="BEA22" i="5"/>
  <c r="BEB22" i="5"/>
  <c r="BEC22" i="5"/>
  <c r="BED22" i="5"/>
  <c r="BEE22" i="5"/>
  <c r="BEF22" i="5"/>
  <c r="BEG22" i="5"/>
  <c r="BEH22" i="5"/>
  <c r="BEI22" i="5"/>
  <c r="BEJ22" i="5"/>
  <c r="BEK22" i="5"/>
  <c r="BEL22" i="5"/>
  <c r="BEM22" i="5"/>
  <c r="BEN22" i="5"/>
  <c r="BEO22" i="5"/>
  <c r="BEP22" i="5"/>
  <c r="BEQ22" i="5"/>
  <c r="BER22" i="5"/>
  <c r="BES22" i="5"/>
  <c r="BET22" i="5"/>
  <c r="BEU22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ALM23" i="5"/>
  <c r="ALN23" i="5"/>
  <c r="ALO23" i="5"/>
  <c r="ALP23" i="5"/>
  <c r="ALQ23" i="5"/>
  <c r="ALR23" i="5"/>
  <c r="ALS23" i="5"/>
  <c r="ALT23" i="5"/>
  <c r="ALU23" i="5"/>
  <c r="ALV23" i="5"/>
  <c r="ALW23" i="5"/>
  <c r="ALX23" i="5"/>
  <c r="ALY23" i="5"/>
  <c r="ALZ23" i="5"/>
  <c r="AMA23" i="5"/>
  <c r="AMB23" i="5"/>
  <c r="AMC23" i="5"/>
  <c r="AMD23" i="5"/>
  <c r="AME23" i="5"/>
  <c r="AMF23" i="5"/>
  <c r="AMG23" i="5"/>
  <c r="AMH23" i="5"/>
  <c r="AMI23" i="5"/>
  <c r="AMJ23" i="5"/>
  <c r="AMK23" i="5"/>
  <c r="AML23" i="5"/>
  <c r="AMM23" i="5"/>
  <c r="AMN23" i="5"/>
  <c r="AMO23" i="5"/>
  <c r="AMP23" i="5"/>
  <c r="AMQ23" i="5"/>
  <c r="AMR23" i="5"/>
  <c r="AMS23" i="5"/>
  <c r="AMT23" i="5"/>
  <c r="AMU23" i="5"/>
  <c r="AMV23" i="5"/>
  <c r="AMW23" i="5"/>
  <c r="AMX23" i="5"/>
  <c r="AMY23" i="5"/>
  <c r="AMZ23" i="5"/>
  <c r="ANA23" i="5"/>
  <c r="ANB23" i="5"/>
  <c r="ANC23" i="5"/>
  <c r="AND23" i="5"/>
  <c r="ANE23" i="5"/>
  <c r="ANF23" i="5"/>
  <c r="ANG23" i="5"/>
  <c r="ANH23" i="5"/>
  <c r="ANI23" i="5"/>
  <c r="ANJ23" i="5"/>
  <c r="ANK23" i="5"/>
  <c r="ANL23" i="5"/>
  <c r="ANM23" i="5"/>
  <c r="ANN23" i="5"/>
  <c r="ANO23" i="5"/>
  <c r="ANP23" i="5"/>
  <c r="ANQ23" i="5"/>
  <c r="ANR23" i="5"/>
  <c r="ANS23" i="5"/>
  <c r="ANT23" i="5"/>
  <c r="ANU23" i="5"/>
  <c r="ANV23" i="5"/>
  <c r="ANW23" i="5"/>
  <c r="ANX23" i="5"/>
  <c r="ANY23" i="5"/>
  <c r="ANZ23" i="5"/>
  <c r="AOA23" i="5"/>
  <c r="AOB23" i="5"/>
  <c r="AOC23" i="5"/>
  <c r="AOD23" i="5"/>
  <c r="AOE23" i="5"/>
  <c r="AOF23" i="5"/>
  <c r="AOG23" i="5"/>
  <c r="AOH23" i="5"/>
  <c r="AOI23" i="5"/>
  <c r="AOJ23" i="5"/>
  <c r="AOK23" i="5"/>
  <c r="AOL23" i="5"/>
  <c r="AOM23" i="5"/>
  <c r="AON23" i="5"/>
  <c r="AOO23" i="5"/>
  <c r="AOP23" i="5"/>
  <c r="AOQ23" i="5"/>
  <c r="AOR23" i="5"/>
  <c r="AOS23" i="5"/>
  <c r="AOT23" i="5"/>
  <c r="AOU23" i="5"/>
  <c r="AOV23" i="5"/>
  <c r="AOW23" i="5"/>
  <c r="AOX23" i="5"/>
  <c r="AOY23" i="5"/>
  <c r="AOZ23" i="5"/>
  <c r="APA23" i="5"/>
  <c r="APB23" i="5"/>
  <c r="APC23" i="5"/>
  <c r="APD23" i="5"/>
  <c r="APE23" i="5"/>
  <c r="APF23" i="5"/>
  <c r="APG23" i="5"/>
  <c r="APH23" i="5"/>
  <c r="API23" i="5"/>
  <c r="APJ23" i="5"/>
  <c r="APK23" i="5"/>
  <c r="APL23" i="5"/>
  <c r="APM23" i="5"/>
  <c r="APN23" i="5"/>
  <c r="APO23" i="5"/>
  <c r="APP23" i="5"/>
  <c r="APQ23" i="5"/>
  <c r="APR23" i="5"/>
  <c r="APS23" i="5"/>
  <c r="APT23" i="5"/>
  <c r="APU23" i="5"/>
  <c r="APV23" i="5"/>
  <c r="APW23" i="5"/>
  <c r="APX23" i="5"/>
  <c r="APY23" i="5"/>
  <c r="APZ23" i="5"/>
  <c r="AQA23" i="5"/>
  <c r="AQB23" i="5"/>
  <c r="AQC23" i="5"/>
  <c r="AQD23" i="5"/>
  <c r="AQE23" i="5"/>
  <c r="AQF23" i="5"/>
  <c r="AQG23" i="5"/>
  <c r="AQH23" i="5"/>
  <c r="AQI23" i="5"/>
  <c r="AQJ23" i="5"/>
  <c r="AQK23" i="5"/>
  <c r="AQL23" i="5"/>
  <c r="AQM23" i="5"/>
  <c r="AQN23" i="5"/>
  <c r="AQO23" i="5"/>
  <c r="AQP23" i="5"/>
  <c r="AQQ23" i="5"/>
  <c r="AQR23" i="5"/>
  <c r="AQS23" i="5"/>
  <c r="AQT23" i="5"/>
  <c r="AQU23" i="5"/>
  <c r="AQV23" i="5"/>
  <c r="AQW23" i="5"/>
  <c r="AQX23" i="5"/>
  <c r="AQY23" i="5"/>
  <c r="AQZ23" i="5"/>
  <c r="ARA23" i="5"/>
  <c r="ARB23" i="5"/>
  <c r="ARC23" i="5"/>
  <c r="ARD23" i="5"/>
  <c r="ARE23" i="5"/>
  <c r="ARF23" i="5"/>
  <c r="ARG23" i="5"/>
  <c r="ARH23" i="5"/>
  <c r="ARI23" i="5"/>
  <c r="ARJ23" i="5"/>
  <c r="ARK23" i="5"/>
  <c r="ARL23" i="5"/>
  <c r="ARM23" i="5"/>
  <c r="ARN23" i="5"/>
  <c r="ARO23" i="5"/>
  <c r="ARP23" i="5"/>
  <c r="ARQ23" i="5"/>
  <c r="ARR23" i="5"/>
  <c r="ARS23" i="5"/>
  <c r="ART23" i="5"/>
  <c r="ARU23" i="5"/>
  <c r="ARV23" i="5"/>
  <c r="ARW23" i="5"/>
  <c r="ARX23" i="5"/>
  <c r="ARY23" i="5"/>
  <c r="ARZ23" i="5"/>
  <c r="ASA23" i="5"/>
  <c r="ASB23" i="5"/>
  <c r="ASC23" i="5"/>
  <c r="ASD23" i="5"/>
  <c r="ASE23" i="5"/>
  <c r="ASF23" i="5"/>
  <c r="ASG23" i="5"/>
  <c r="ASH23" i="5"/>
  <c r="ASI23" i="5"/>
  <c r="ASJ23" i="5"/>
  <c r="ASK23" i="5"/>
  <c r="ASL23" i="5"/>
  <c r="ASM23" i="5"/>
  <c r="ASN23" i="5"/>
  <c r="ASO23" i="5"/>
  <c r="ASP23" i="5"/>
  <c r="ASQ23" i="5"/>
  <c r="ASR23" i="5"/>
  <c r="ASS23" i="5"/>
  <c r="AST23" i="5"/>
  <c r="ASU23" i="5"/>
  <c r="ASV23" i="5"/>
  <c r="ASW23" i="5"/>
  <c r="ASX23" i="5"/>
  <c r="ASY23" i="5"/>
  <c r="ASZ23" i="5"/>
  <c r="ATA23" i="5"/>
  <c r="ATB23" i="5"/>
  <c r="ATC23" i="5"/>
  <c r="ATD23" i="5"/>
  <c r="ATE23" i="5"/>
  <c r="ATF23" i="5"/>
  <c r="ATG23" i="5"/>
  <c r="ATH23" i="5"/>
  <c r="ATI23" i="5"/>
  <c r="ATJ23" i="5"/>
  <c r="ATK23" i="5"/>
  <c r="ATL23" i="5"/>
  <c r="ATM23" i="5"/>
  <c r="ATN23" i="5"/>
  <c r="ATO23" i="5"/>
  <c r="ATP23" i="5"/>
  <c r="ATQ23" i="5"/>
  <c r="ATR23" i="5"/>
  <c r="ATS23" i="5"/>
  <c r="ATT23" i="5"/>
  <c r="ATU23" i="5"/>
  <c r="ATV23" i="5"/>
  <c r="ATW23" i="5"/>
  <c r="ATX23" i="5"/>
  <c r="ATY23" i="5"/>
  <c r="ATZ23" i="5"/>
  <c r="AUA23" i="5"/>
  <c r="AUB23" i="5"/>
  <c r="AUC23" i="5"/>
  <c r="AUD23" i="5"/>
  <c r="AUE23" i="5"/>
  <c r="AUF23" i="5"/>
  <c r="AUG23" i="5"/>
  <c r="AUH23" i="5"/>
  <c r="AUI23" i="5"/>
  <c r="AUJ23" i="5"/>
  <c r="AUK23" i="5"/>
  <c r="AUL23" i="5"/>
  <c r="AUM23" i="5"/>
  <c r="AUN23" i="5"/>
  <c r="AUO23" i="5"/>
  <c r="AUP23" i="5"/>
  <c r="AUQ23" i="5"/>
  <c r="AUR23" i="5"/>
  <c r="AUS23" i="5"/>
  <c r="AUT23" i="5"/>
  <c r="AUU23" i="5"/>
  <c r="AUV23" i="5"/>
  <c r="AUW23" i="5"/>
  <c r="AUX23" i="5"/>
  <c r="AUY23" i="5"/>
  <c r="AUZ23" i="5"/>
  <c r="AVA23" i="5"/>
  <c r="AVB23" i="5"/>
  <c r="AVC23" i="5"/>
  <c r="AVD23" i="5"/>
  <c r="AVE23" i="5"/>
  <c r="AVF23" i="5"/>
  <c r="AVG23" i="5"/>
  <c r="AVH23" i="5"/>
  <c r="AVI23" i="5"/>
  <c r="AVJ23" i="5"/>
  <c r="AVK23" i="5"/>
  <c r="AVL23" i="5"/>
  <c r="AVM23" i="5"/>
  <c r="AVN23" i="5"/>
  <c r="AVO23" i="5"/>
  <c r="AVP23" i="5"/>
  <c r="AVQ23" i="5"/>
  <c r="AVR23" i="5"/>
  <c r="AVS23" i="5"/>
  <c r="AVT23" i="5"/>
  <c r="AVU23" i="5"/>
  <c r="AVV23" i="5"/>
  <c r="AVW23" i="5"/>
  <c r="AVX23" i="5"/>
  <c r="AVY23" i="5"/>
  <c r="AVZ23" i="5"/>
  <c r="AWA23" i="5"/>
  <c r="AWB23" i="5"/>
  <c r="AWC23" i="5"/>
  <c r="AWD23" i="5"/>
  <c r="AWE23" i="5"/>
  <c r="AWF23" i="5"/>
  <c r="AWG23" i="5"/>
  <c r="AWH23" i="5"/>
  <c r="AWI23" i="5"/>
  <c r="AWJ23" i="5"/>
  <c r="AWK23" i="5"/>
  <c r="AWL23" i="5"/>
  <c r="AWM23" i="5"/>
  <c r="AWN23" i="5"/>
  <c r="AWO23" i="5"/>
  <c r="AWP23" i="5"/>
  <c r="AWQ23" i="5"/>
  <c r="AWR23" i="5"/>
  <c r="AWS23" i="5"/>
  <c r="AWT23" i="5"/>
  <c r="AWU23" i="5"/>
  <c r="AWV23" i="5"/>
  <c r="AWW23" i="5"/>
  <c r="AWX23" i="5"/>
  <c r="AWY23" i="5"/>
  <c r="AWZ23" i="5"/>
  <c r="AXA23" i="5"/>
  <c r="AXB23" i="5"/>
  <c r="AXC23" i="5"/>
  <c r="AXD23" i="5"/>
  <c r="AXE23" i="5"/>
  <c r="AXF23" i="5"/>
  <c r="AXG23" i="5"/>
  <c r="AXH23" i="5"/>
  <c r="AXI23" i="5"/>
  <c r="AXJ23" i="5"/>
  <c r="AXK23" i="5"/>
  <c r="AXL23" i="5"/>
  <c r="AXM23" i="5"/>
  <c r="AXN23" i="5"/>
  <c r="AXO23" i="5"/>
  <c r="AXP23" i="5"/>
  <c r="AXQ23" i="5"/>
  <c r="AXR23" i="5"/>
  <c r="AXS23" i="5"/>
  <c r="AXT23" i="5"/>
  <c r="AXU23" i="5"/>
  <c r="AXV23" i="5"/>
  <c r="AXW23" i="5"/>
  <c r="AXX23" i="5"/>
  <c r="AXY23" i="5"/>
  <c r="AXZ23" i="5"/>
  <c r="AYA23" i="5"/>
  <c r="AYB23" i="5"/>
  <c r="AYC23" i="5"/>
  <c r="AYD23" i="5"/>
  <c r="AYE23" i="5"/>
  <c r="AYF23" i="5"/>
  <c r="AYG23" i="5"/>
  <c r="AYH23" i="5"/>
  <c r="AYI23" i="5"/>
  <c r="AYJ23" i="5"/>
  <c r="AYK23" i="5"/>
  <c r="AYL23" i="5"/>
  <c r="AYM23" i="5"/>
  <c r="AYN23" i="5"/>
  <c r="AYO23" i="5"/>
  <c r="AYP23" i="5"/>
  <c r="AYQ23" i="5"/>
  <c r="AYR23" i="5"/>
  <c r="AYS23" i="5"/>
  <c r="AYT23" i="5"/>
  <c r="AYU23" i="5"/>
  <c r="AYV23" i="5"/>
  <c r="AYW23" i="5"/>
  <c r="AYX23" i="5"/>
  <c r="AYY23" i="5"/>
  <c r="AYZ23" i="5"/>
  <c r="AZA23" i="5"/>
  <c r="AZB23" i="5"/>
  <c r="AZC23" i="5"/>
  <c r="AZD23" i="5"/>
  <c r="AZE23" i="5"/>
  <c r="AZF23" i="5"/>
  <c r="AZG23" i="5"/>
  <c r="AZH23" i="5"/>
  <c r="AZI23" i="5"/>
  <c r="AZJ23" i="5"/>
  <c r="AZK23" i="5"/>
  <c r="AZL23" i="5"/>
  <c r="AZM23" i="5"/>
  <c r="AZN23" i="5"/>
  <c r="AZO23" i="5"/>
  <c r="AZP23" i="5"/>
  <c r="AZQ23" i="5"/>
  <c r="AZR23" i="5"/>
  <c r="AZS23" i="5"/>
  <c r="AZT23" i="5"/>
  <c r="AZU23" i="5"/>
  <c r="AZV23" i="5"/>
  <c r="AZW23" i="5"/>
  <c r="AZX23" i="5"/>
  <c r="AZY23" i="5"/>
  <c r="AZZ23" i="5"/>
  <c r="BAA23" i="5"/>
  <c r="BAB23" i="5"/>
  <c r="BAC23" i="5"/>
  <c r="BAD23" i="5"/>
  <c r="BAE23" i="5"/>
  <c r="BAF23" i="5"/>
  <c r="BAG23" i="5"/>
  <c r="BAH23" i="5"/>
  <c r="BAI23" i="5"/>
  <c r="BAJ23" i="5"/>
  <c r="BAK23" i="5"/>
  <c r="BAL23" i="5"/>
  <c r="BAM23" i="5"/>
  <c r="BAN23" i="5"/>
  <c r="BAO23" i="5"/>
  <c r="BAP23" i="5"/>
  <c r="BAQ23" i="5"/>
  <c r="BAR23" i="5"/>
  <c r="BAS23" i="5"/>
  <c r="BAT23" i="5"/>
  <c r="BAU23" i="5"/>
  <c r="BAV23" i="5"/>
  <c r="BAW23" i="5"/>
  <c r="BAX23" i="5"/>
  <c r="BAY23" i="5"/>
  <c r="BAZ23" i="5"/>
  <c r="BBA23" i="5"/>
  <c r="BBB23" i="5"/>
  <c r="BBC23" i="5"/>
  <c r="BBD23" i="5"/>
  <c r="BBE23" i="5"/>
  <c r="BBF23" i="5"/>
  <c r="BBG23" i="5"/>
  <c r="BBH23" i="5"/>
  <c r="BBI23" i="5"/>
  <c r="BBJ23" i="5"/>
  <c r="BBK23" i="5"/>
  <c r="BBL23" i="5"/>
  <c r="BBM23" i="5"/>
  <c r="BBN23" i="5"/>
  <c r="BBO23" i="5"/>
  <c r="BBP23" i="5"/>
  <c r="BBQ23" i="5"/>
  <c r="BBR23" i="5"/>
  <c r="BBS23" i="5"/>
  <c r="BBT23" i="5"/>
  <c r="BBU23" i="5"/>
  <c r="BBV23" i="5"/>
  <c r="BBW23" i="5"/>
  <c r="BBX23" i="5"/>
  <c r="BBY23" i="5"/>
  <c r="BBZ23" i="5"/>
  <c r="BCA23" i="5"/>
  <c r="BCB23" i="5"/>
  <c r="BCC23" i="5"/>
  <c r="BCD23" i="5"/>
  <c r="BCE23" i="5"/>
  <c r="BCF23" i="5"/>
  <c r="BCG23" i="5"/>
  <c r="BCH23" i="5"/>
  <c r="BCI23" i="5"/>
  <c r="BCJ23" i="5"/>
  <c r="BCK23" i="5"/>
  <c r="BCL23" i="5"/>
  <c r="BCM23" i="5"/>
  <c r="BCN23" i="5"/>
  <c r="BCO23" i="5"/>
  <c r="BCP23" i="5"/>
  <c r="BCQ23" i="5"/>
  <c r="BCR23" i="5"/>
  <c r="BCS23" i="5"/>
  <c r="BCT23" i="5"/>
  <c r="BCU23" i="5"/>
  <c r="BCV23" i="5"/>
  <c r="BCW23" i="5"/>
  <c r="BCX23" i="5"/>
  <c r="BCY23" i="5"/>
  <c r="BCZ23" i="5"/>
  <c r="BDA23" i="5"/>
  <c r="BDB23" i="5"/>
  <c r="BDC23" i="5"/>
  <c r="BDD23" i="5"/>
  <c r="BDE23" i="5"/>
  <c r="BDF23" i="5"/>
  <c r="BDG23" i="5"/>
  <c r="BDH23" i="5"/>
  <c r="BDI23" i="5"/>
  <c r="BDJ23" i="5"/>
  <c r="BDK23" i="5"/>
  <c r="BDL23" i="5"/>
  <c r="BDM23" i="5"/>
  <c r="BDN23" i="5"/>
  <c r="BDO23" i="5"/>
  <c r="BDP23" i="5"/>
  <c r="BDQ23" i="5"/>
  <c r="BDR23" i="5"/>
  <c r="BDS23" i="5"/>
  <c r="BDT23" i="5"/>
  <c r="BDU23" i="5"/>
  <c r="BDV23" i="5"/>
  <c r="BDW23" i="5"/>
  <c r="BDX23" i="5"/>
  <c r="BDY23" i="5"/>
  <c r="BDZ23" i="5"/>
  <c r="BEA23" i="5"/>
  <c r="BEB23" i="5"/>
  <c r="BEC23" i="5"/>
  <c r="BED23" i="5"/>
  <c r="BEE23" i="5"/>
  <c r="BEF23" i="5"/>
  <c r="BEG23" i="5"/>
  <c r="BEH23" i="5"/>
  <c r="BEI23" i="5"/>
  <c r="BEJ23" i="5"/>
  <c r="BEK23" i="5"/>
  <c r="BEL23" i="5"/>
  <c r="BEM23" i="5"/>
  <c r="BEN23" i="5"/>
  <c r="BEO23" i="5"/>
  <c r="BEP23" i="5"/>
  <c r="BEQ23" i="5"/>
  <c r="BER23" i="5"/>
  <c r="BES23" i="5"/>
  <c r="BET23" i="5"/>
  <c r="BEU23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ALM24" i="5"/>
  <c r="ALN24" i="5"/>
  <c r="ALO24" i="5"/>
  <c r="ALP24" i="5"/>
  <c r="ALQ24" i="5"/>
  <c r="ALR24" i="5"/>
  <c r="ALS24" i="5"/>
  <c r="ALT24" i="5"/>
  <c r="ALU24" i="5"/>
  <c r="ALV24" i="5"/>
  <c r="ALW24" i="5"/>
  <c r="ALX24" i="5"/>
  <c r="ALY24" i="5"/>
  <c r="ALZ24" i="5"/>
  <c r="AMA24" i="5"/>
  <c r="AMB24" i="5"/>
  <c r="AMC24" i="5"/>
  <c r="AMD24" i="5"/>
  <c r="AME24" i="5"/>
  <c r="AMF24" i="5"/>
  <c r="AMG24" i="5"/>
  <c r="AMH24" i="5"/>
  <c r="AMI24" i="5"/>
  <c r="AMJ24" i="5"/>
  <c r="AMK24" i="5"/>
  <c r="AML24" i="5"/>
  <c r="AMM24" i="5"/>
  <c r="AMN24" i="5"/>
  <c r="AMO24" i="5"/>
  <c r="AMP24" i="5"/>
  <c r="AMQ24" i="5"/>
  <c r="AMR24" i="5"/>
  <c r="AMS24" i="5"/>
  <c r="AMT24" i="5"/>
  <c r="AMU24" i="5"/>
  <c r="AMV24" i="5"/>
  <c r="AMW24" i="5"/>
  <c r="AMX24" i="5"/>
  <c r="AMY24" i="5"/>
  <c r="AMZ24" i="5"/>
  <c r="ANA24" i="5"/>
  <c r="ANB24" i="5"/>
  <c r="ANC24" i="5"/>
  <c r="AND24" i="5"/>
  <c r="ANE24" i="5"/>
  <c r="ANF24" i="5"/>
  <c r="ANG24" i="5"/>
  <c r="ANH24" i="5"/>
  <c r="ANI24" i="5"/>
  <c r="ANJ24" i="5"/>
  <c r="ANK24" i="5"/>
  <c r="ANL24" i="5"/>
  <c r="ANM24" i="5"/>
  <c r="ANN24" i="5"/>
  <c r="ANO24" i="5"/>
  <c r="ANP24" i="5"/>
  <c r="ANQ24" i="5"/>
  <c r="ANR24" i="5"/>
  <c r="ANS24" i="5"/>
  <c r="ANT24" i="5"/>
  <c r="ANU24" i="5"/>
  <c r="ANV24" i="5"/>
  <c r="ANW24" i="5"/>
  <c r="ANX24" i="5"/>
  <c r="ANY24" i="5"/>
  <c r="ANZ24" i="5"/>
  <c r="AOA24" i="5"/>
  <c r="AOB24" i="5"/>
  <c r="AOC24" i="5"/>
  <c r="AOD24" i="5"/>
  <c r="AOE24" i="5"/>
  <c r="AOF24" i="5"/>
  <c r="AOG24" i="5"/>
  <c r="AOH24" i="5"/>
  <c r="AOI24" i="5"/>
  <c r="AOJ24" i="5"/>
  <c r="AOK24" i="5"/>
  <c r="AOL24" i="5"/>
  <c r="AOM24" i="5"/>
  <c r="AON24" i="5"/>
  <c r="AOO24" i="5"/>
  <c r="AOP24" i="5"/>
  <c r="AOQ24" i="5"/>
  <c r="AOR24" i="5"/>
  <c r="AOS24" i="5"/>
  <c r="AOT24" i="5"/>
  <c r="AOU24" i="5"/>
  <c r="AOV24" i="5"/>
  <c r="AOW24" i="5"/>
  <c r="AOX24" i="5"/>
  <c r="AOY24" i="5"/>
  <c r="AOZ24" i="5"/>
  <c r="APA24" i="5"/>
  <c r="APB24" i="5"/>
  <c r="APC24" i="5"/>
  <c r="APD24" i="5"/>
  <c r="APE24" i="5"/>
  <c r="APF24" i="5"/>
  <c r="APG24" i="5"/>
  <c r="APH24" i="5"/>
  <c r="API24" i="5"/>
  <c r="APJ24" i="5"/>
  <c r="APK24" i="5"/>
  <c r="APL24" i="5"/>
  <c r="APM24" i="5"/>
  <c r="APN24" i="5"/>
  <c r="APO24" i="5"/>
  <c r="APP24" i="5"/>
  <c r="APQ24" i="5"/>
  <c r="APR24" i="5"/>
  <c r="APS24" i="5"/>
  <c r="APT24" i="5"/>
  <c r="APU24" i="5"/>
  <c r="APV24" i="5"/>
  <c r="APW24" i="5"/>
  <c r="APX24" i="5"/>
  <c r="APY24" i="5"/>
  <c r="APZ24" i="5"/>
  <c r="AQA24" i="5"/>
  <c r="AQB24" i="5"/>
  <c r="AQC24" i="5"/>
  <c r="AQD24" i="5"/>
  <c r="AQE24" i="5"/>
  <c r="AQF24" i="5"/>
  <c r="AQG24" i="5"/>
  <c r="AQH24" i="5"/>
  <c r="AQI24" i="5"/>
  <c r="AQJ24" i="5"/>
  <c r="AQK24" i="5"/>
  <c r="AQL24" i="5"/>
  <c r="AQM24" i="5"/>
  <c r="AQN24" i="5"/>
  <c r="AQO24" i="5"/>
  <c r="AQP24" i="5"/>
  <c r="AQQ24" i="5"/>
  <c r="AQR24" i="5"/>
  <c r="AQS24" i="5"/>
  <c r="AQT24" i="5"/>
  <c r="AQU24" i="5"/>
  <c r="AQV24" i="5"/>
  <c r="AQW24" i="5"/>
  <c r="AQX24" i="5"/>
  <c r="AQY24" i="5"/>
  <c r="AQZ24" i="5"/>
  <c r="ARA24" i="5"/>
  <c r="ARB24" i="5"/>
  <c r="ARC24" i="5"/>
  <c r="ARD24" i="5"/>
  <c r="ARE24" i="5"/>
  <c r="ARF24" i="5"/>
  <c r="ARG24" i="5"/>
  <c r="ARH24" i="5"/>
  <c r="ARI24" i="5"/>
  <c r="ARJ24" i="5"/>
  <c r="ARK24" i="5"/>
  <c r="ARL24" i="5"/>
  <c r="ARM24" i="5"/>
  <c r="ARN24" i="5"/>
  <c r="ARO24" i="5"/>
  <c r="ARP24" i="5"/>
  <c r="ARQ24" i="5"/>
  <c r="ARR24" i="5"/>
  <c r="ARS24" i="5"/>
  <c r="ART24" i="5"/>
  <c r="ARU24" i="5"/>
  <c r="ARV24" i="5"/>
  <c r="ARW24" i="5"/>
  <c r="ARX24" i="5"/>
  <c r="ARY24" i="5"/>
  <c r="ARZ24" i="5"/>
  <c r="ASA24" i="5"/>
  <c r="ASB24" i="5"/>
  <c r="ASC24" i="5"/>
  <c r="ASD24" i="5"/>
  <c r="ASE24" i="5"/>
  <c r="ASF24" i="5"/>
  <c r="ASG24" i="5"/>
  <c r="ASH24" i="5"/>
  <c r="ASI24" i="5"/>
  <c r="ASJ24" i="5"/>
  <c r="ASK24" i="5"/>
  <c r="ASL24" i="5"/>
  <c r="ASM24" i="5"/>
  <c r="ASN24" i="5"/>
  <c r="ASO24" i="5"/>
  <c r="ASP24" i="5"/>
  <c r="ASQ24" i="5"/>
  <c r="ASR24" i="5"/>
  <c r="ASS24" i="5"/>
  <c r="AST24" i="5"/>
  <c r="ASU24" i="5"/>
  <c r="ASV24" i="5"/>
  <c r="ASW24" i="5"/>
  <c r="ASX24" i="5"/>
  <c r="ASY24" i="5"/>
  <c r="ASZ24" i="5"/>
  <c r="ATA24" i="5"/>
  <c r="ATB24" i="5"/>
  <c r="ATC24" i="5"/>
  <c r="ATD24" i="5"/>
  <c r="ATE24" i="5"/>
  <c r="ATF24" i="5"/>
  <c r="ATG24" i="5"/>
  <c r="ATH24" i="5"/>
  <c r="ATI24" i="5"/>
  <c r="ATJ24" i="5"/>
  <c r="ATK24" i="5"/>
  <c r="ATL24" i="5"/>
  <c r="ATM24" i="5"/>
  <c r="ATN24" i="5"/>
  <c r="ATO24" i="5"/>
  <c r="ATP24" i="5"/>
  <c r="ATQ24" i="5"/>
  <c r="ATR24" i="5"/>
  <c r="ATS24" i="5"/>
  <c r="ATT24" i="5"/>
  <c r="ATU24" i="5"/>
  <c r="ATV24" i="5"/>
  <c r="ATW24" i="5"/>
  <c r="ATX24" i="5"/>
  <c r="ATY24" i="5"/>
  <c r="ATZ24" i="5"/>
  <c r="AUA24" i="5"/>
  <c r="AUB24" i="5"/>
  <c r="AUC24" i="5"/>
  <c r="AUD24" i="5"/>
  <c r="AUE24" i="5"/>
  <c r="AUF24" i="5"/>
  <c r="AUG24" i="5"/>
  <c r="AUH24" i="5"/>
  <c r="AUI24" i="5"/>
  <c r="AUJ24" i="5"/>
  <c r="AUK24" i="5"/>
  <c r="AUL24" i="5"/>
  <c r="AUM24" i="5"/>
  <c r="AUN24" i="5"/>
  <c r="AUO24" i="5"/>
  <c r="AUP24" i="5"/>
  <c r="AUQ24" i="5"/>
  <c r="AUR24" i="5"/>
  <c r="AUS24" i="5"/>
  <c r="AUT24" i="5"/>
  <c r="AUU24" i="5"/>
  <c r="AUV24" i="5"/>
  <c r="AUW24" i="5"/>
  <c r="AUX24" i="5"/>
  <c r="AUY24" i="5"/>
  <c r="AUZ24" i="5"/>
  <c r="AVA24" i="5"/>
  <c r="AVB24" i="5"/>
  <c r="AVC24" i="5"/>
  <c r="AVD24" i="5"/>
  <c r="AVE24" i="5"/>
  <c r="AVF24" i="5"/>
  <c r="AVG24" i="5"/>
  <c r="AVH24" i="5"/>
  <c r="AVI24" i="5"/>
  <c r="AVJ24" i="5"/>
  <c r="AVK24" i="5"/>
  <c r="AVL24" i="5"/>
  <c r="AVM24" i="5"/>
  <c r="AVN24" i="5"/>
  <c r="AVO24" i="5"/>
  <c r="AVP24" i="5"/>
  <c r="AVQ24" i="5"/>
  <c r="AVR24" i="5"/>
  <c r="AVS24" i="5"/>
  <c r="AVT24" i="5"/>
  <c r="AVU24" i="5"/>
  <c r="AVV24" i="5"/>
  <c r="AVW24" i="5"/>
  <c r="AVX24" i="5"/>
  <c r="AVY24" i="5"/>
  <c r="AVZ24" i="5"/>
  <c r="AWA24" i="5"/>
  <c r="AWB24" i="5"/>
  <c r="AWC24" i="5"/>
  <c r="AWD24" i="5"/>
  <c r="AWE24" i="5"/>
  <c r="AWF24" i="5"/>
  <c r="AWG24" i="5"/>
  <c r="AWH24" i="5"/>
  <c r="AWI24" i="5"/>
  <c r="AWJ24" i="5"/>
  <c r="AWK24" i="5"/>
  <c r="AWL24" i="5"/>
  <c r="AWM24" i="5"/>
  <c r="AWN24" i="5"/>
  <c r="AWO24" i="5"/>
  <c r="AWP24" i="5"/>
  <c r="AWQ24" i="5"/>
  <c r="AWR24" i="5"/>
  <c r="AWS24" i="5"/>
  <c r="AWT24" i="5"/>
  <c r="AWU24" i="5"/>
  <c r="AWV24" i="5"/>
  <c r="AWW24" i="5"/>
  <c r="AWX24" i="5"/>
  <c r="AWY24" i="5"/>
  <c r="AWZ24" i="5"/>
  <c r="AXA24" i="5"/>
  <c r="AXB24" i="5"/>
  <c r="AXC24" i="5"/>
  <c r="AXD24" i="5"/>
  <c r="AXE24" i="5"/>
  <c r="AXF24" i="5"/>
  <c r="AXG24" i="5"/>
  <c r="AXH24" i="5"/>
  <c r="AXI24" i="5"/>
  <c r="AXJ24" i="5"/>
  <c r="AXK24" i="5"/>
  <c r="AXL24" i="5"/>
  <c r="AXM24" i="5"/>
  <c r="AXN24" i="5"/>
  <c r="AXO24" i="5"/>
  <c r="AXP24" i="5"/>
  <c r="AXQ24" i="5"/>
  <c r="AXR24" i="5"/>
  <c r="AXS24" i="5"/>
  <c r="AXT24" i="5"/>
  <c r="AXU24" i="5"/>
  <c r="AXV24" i="5"/>
  <c r="AXW24" i="5"/>
  <c r="AXX24" i="5"/>
  <c r="AXY24" i="5"/>
  <c r="AXZ24" i="5"/>
  <c r="AYA24" i="5"/>
  <c r="AYB24" i="5"/>
  <c r="AYC24" i="5"/>
  <c r="AYD24" i="5"/>
  <c r="AYE24" i="5"/>
  <c r="AYF24" i="5"/>
  <c r="AYG24" i="5"/>
  <c r="AYH24" i="5"/>
  <c r="AYI24" i="5"/>
  <c r="AYJ24" i="5"/>
  <c r="AYK24" i="5"/>
  <c r="AYL24" i="5"/>
  <c r="AYM24" i="5"/>
  <c r="AYN24" i="5"/>
  <c r="AYO24" i="5"/>
  <c r="AYP24" i="5"/>
  <c r="AYQ24" i="5"/>
  <c r="AYR24" i="5"/>
  <c r="AYS24" i="5"/>
  <c r="AYT24" i="5"/>
  <c r="AYU24" i="5"/>
  <c r="AYV24" i="5"/>
  <c r="AYW24" i="5"/>
  <c r="AYX24" i="5"/>
  <c r="AYY24" i="5"/>
  <c r="AYZ24" i="5"/>
  <c r="AZA24" i="5"/>
  <c r="AZB24" i="5"/>
  <c r="AZC24" i="5"/>
  <c r="AZD24" i="5"/>
  <c r="AZE24" i="5"/>
  <c r="AZF24" i="5"/>
  <c r="AZG24" i="5"/>
  <c r="AZH24" i="5"/>
  <c r="AZI24" i="5"/>
  <c r="AZJ24" i="5"/>
  <c r="AZK24" i="5"/>
  <c r="AZL24" i="5"/>
  <c r="AZM24" i="5"/>
  <c r="AZN24" i="5"/>
  <c r="AZO24" i="5"/>
  <c r="AZP24" i="5"/>
  <c r="AZQ24" i="5"/>
  <c r="AZR24" i="5"/>
  <c r="AZS24" i="5"/>
  <c r="AZT24" i="5"/>
  <c r="AZU24" i="5"/>
  <c r="AZV24" i="5"/>
  <c r="AZW24" i="5"/>
  <c r="AZX24" i="5"/>
  <c r="AZY24" i="5"/>
  <c r="AZZ24" i="5"/>
  <c r="BAA24" i="5"/>
  <c r="BAB24" i="5"/>
  <c r="BAC24" i="5"/>
  <c r="BAD24" i="5"/>
  <c r="BAE24" i="5"/>
  <c r="BAF24" i="5"/>
  <c r="BAG24" i="5"/>
  <c r="BAH24" i="5"/>
  <c r="BAI24" i="5"/>
  <c r="BAJ24" i="5"/>
  <c r="BAK24" i="5"/>
  <c r="BAL24" i="5"/>
  <c r="BAM24" i="5"/>
  <c r="BAN24" i="5"/>
  <c r="BAO24" i="5"/>
  <c r="BAP24" i="5"/>
  <c r="BAQ24" i="5"/>
  <c r="BAR24" i="5"/>
  <c r="BAS24" i="5"/>
  <c r="BAT24" i="5"/>
  <c r="BAU24" i="5"/>
  <c r="BAV24" i="5"/>
  <c r="BAW24" i="5"/>
  <c r="BAX24" i="5"/>
  <c r="BAY24" i="5"/>
  <c r="BAZ24" i="5"/>
  <c r="BBA24" i="5"/>
  <c r="BBB24" i="5"/>
  <c r="BBC24" i="5"/>
  <c r="BBD24" i="5"/>
  <c r="BBE24" i="5"/>
  <c r="BBF24" i="5"/>
  <c r="BBG24" i="5"/>
  <c r="BBH24" i="5"/>
  <c r="BBI24" i="5"/>
  <c r="BBJ24" i="5"/>
  <c r="BBK24" i="5"/>
  <c r="BBL24" i="5"/>
  <c r="BBM24" i="5"/>
  <c r="BBN24" i="5"/>
  <c r="BBO24" i="5"/>
  <c r="BBP24" i="5"/>
  <c r="BBQ24" i="5"/>
  <c r="BBR24" i="5"/>
  <c r="BBS24" i="5"/>
  <c r="BBT24" i="5"/>
  <c r="BBU24" i="5"/>
  <c r="BBV24" i="5"/>
  <c r="BBW24" i="5"/>
  <c r="BBX24" i="5"/>
  <c r="BBY24" i="5"/>
  <c r="BBZ24" i="5"/>
  <c r="BCA24" i="5"/>
  <c r="BCB24" i="5"/>
  <c r="BCC24" i="5"/>
  <c r="BCD24" i="5"/>
  <c r="BCE24" i="5"/>
  <c r="BCF24" i="5"/>
  <c r="BCG24" i="5"/>
  <c r="BCH24" i="5"/>
  <c r="BCI24" i="5"/>
  <c r="BCJ24" i="5"/>
  <c r="BCK24" i="5"/>
  <c r="BCL24" i="5"/>
  <c r="BCM24" i="5"/>
  <c r="BCN24" i="5"/>
  <c r="BCO24" i="5"/>
  <c r="BCP24" i="5"/>
  <c r="BCQ24" i="5"/>
  <c r="BCR24" i="5"/>
  <c r="BCS24" i="5"/>
  <c r="BCT24" i="5"/>
  <c r="BCU24" i="5"/>
  <c r="BCV24" i="5"/>
  <c r="BCW24" i="5"/>
  <c r="BCX24" i="5"/>
  <c r="BCY24" i="5"/>
  <c r="BCZ24" i="5"/>
  <c r="BDA24" i="5"/>
  <c r="BDB24" i="5"/>
  <c r="BDC24" i="5"/>
  <c r="BDD24" i="5"/>
  <c r="BDE24" i="5"/>
  <c r="BDF24" i="5"/>
  <c r="BDG24" i="5"/>
  <c r="BDH24" i="5"/>
  <c r="BDI24" i="5"/>
  <c r="BDJ24" i="5"/>
  <c r="BDK24" i="5"/>
  <c r="BDL24" i="5"/>
  <c r="BDM24" i="5"/>
  <c r="BDN24" i="5"/>
  <c r="BDO24" i="5"/>
  <c r="BDP24" i="5"/>
  <c r="BDQ24" i="5"/>
  <c r="BDR24" i="5"/>
  <c r="BDS24" i="5"/>
  <c r="BDT24" i="5"/>
  <c r="BDU24" i="5"/>
  <c r="BDV24" i="5"/>
  <c r="BDW24" i="5"/>
  <c r="BDX24" i="5"/>
  <c r="BDY24" i="5"/>
  <c r="BDZ24" i="5"/>
  <c r="BEA24" i="5"/>
  <c r="BEB24" i="5"/>
  <c r="BEC24" i="5"/>
  <c r="BED24" i="5"/>
  <c r="BEE24" i="5"/>
  <c r="BEF24" i="5"/>
  <c r="BEG24" i="5"/>
  <c r="BEH24" i="5"/>
  <c r="BEI24" i="5"/>
  <c r="BEJ24" i="5"/>
  <c r="BEK24" i="5"/>
  <c r="BEL24" i="5"/>
  <c r="BEM24" i="5"/>
  <c r="BEN24" i="5"/>
  <c r="BEO24" i="5"/>
  <c r="BEP24" i="5"/>
  <c r="BEQ24" i="5"/>
  <c r="BER24" i="5"/>
  <c r="BES24" i="5"/>
  <c r="BET24" i="5"/>
  <c r="BEU24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ALM25" i="5"/>
  <c r="ALN25" i="5"/>
  <c r="ALO25" i="5"/>
  <c r="ALP25" i="5"/>
  <c r="ALQ25" i="5"/>
  <c r="ALR25" i="5"/>
  <c r="ALS25" i="5"/>
  <c r="ALT25" i="5"/>
  <c r="ALU25" i="5"/>
  <c r="ALV25" i="5"/>
  <c r="ALW25" i="5"/>
  <c r="ALX25" i="5"/>
  <c r="ALY25" i="5"/>
  <c r="ALZ25" i="5"/>
  <c r="AMA25" i="5"/>
  <c r="AMB25" i="5"/>
  <c r="AMC25" i="5"/>
  <c r="AMD25" i="5"/>
  <c r="AME25" i="5"/>
  <c r="AMF25" i="5"/>
  <c r="AMG25" i="5"/>
  <c r="AMH25" i="5"/>
  <c r="AMI25" i="5"/>
  <c r="AMJ25" i="5"/>
  <c r="AMK25" i="5"/>
  <c r="AML25" i="5"/>
  <c r="AMM25" i="5"/>
  <c r="AMN25" i="5"/>
  <c r="AMO25" i="5"/>
  <c r="AMP25" i="5"/>
  <c r="AMQ25" i="5"/>
  <c r="AMR25" i="5"/>
  <c r="AMS25" i="5"/>
  <c r="AMT25" i="5"/>
  <c r="AMU25" i="5"/>
  <c r="AMV25" i="5"/>
  <c r="AMW25" i="5"/>
  <c r="AMX25" i="5"/>
  <c r="AMY25" i="5"/>
  <c r="AMZ25" i="5"/>
  <c r="ANA25" i="5"/>
  <c r="ANB25" i="5"/>
  <c r="ANC25" i="5"/>
  <c r="AND25" i="5"/>
  <c r="ANE25" i="5"/>
  <c r="ANF25" i="5"/>
  <c r="ANG25" i="5"/>
  <c r="ANH25" i="5"/>
  <c r="ANI25" i="5"/>
  <c r="ANJ25" i="5"/>
  <c r="ANK25" i="5"/>
  <c r="ANL25" i="5"/>
  <c r="ANM25" i="5"/>
  <c r="ANN25" i="5"/>
  <c r="ANO25" i="5"/>
  <c r="ANP25" i="5"/>
  <c r="ANQ25" i="5"/>
  <c r="ANR25" i="5"/>
  <c r="ANS25" i="5"/>
  <c r="ANT25" i="5"/>
  <c r="ANU25" i="5"/>
  <c r="ANV25" i="5"/>
  <c r="ANW25" i="5"/>
  <c r="ANX25" i="5"/>
  <c r="ANY25" i="5"/>
  <c r="ANZ25" i="5"/>
  <c r="AOA25" i="5"/>
  <c r="AOB25" i="5"/>
  <c r="AOC25" i="5"/>
  <c r="AOD25" i="5"/>
  <c r="AOE25" i="5"/>
  <c r="AOF25" i="5"/>
  <c r="AOG25" i="5"/>
  <c r="AOH25" i="5"/>
  <c r="AOI25" i="5"/>
  <c r="AOJ25" i="5"/>
  <c r="AOK25" i="5"/>
  <c r="AOL25" i="5"/>
  <c r="AOM25" i="5"/>
  <c r="AON25" i="5"/>
  <c r="AOO25" i="5"/>
  <c r="AOP25" i="5"/>
  <c r="AOQ25" i="5"/>
  <c r="AOR25" i="5"/>
  <c r="AOS25" i="5"/>
  <c r="AOT25" i="5"/>
  <c r="AOU25" i="5"/>
  <c r="AOV25" i="5"/>
  <c r="AOW25" i="5"/>
  <c r="AOX25" i="5"/>
  <c r="AOY25" i="5"/>
  <c r="AOZ25" i="5"/>
  <c r="APA25" i="5"/>
  <c r="APB25" i="5"/>
  <c r="APC25" i="5"/>
  <c r="APD25" i="5"/>
  <c r="APE25" i="5"/>
  <c r="APF25" i="5"/>
  <c r="APG25" i="5"/>
  <c r="APH25" i="5"/>
  <c r="API25" i="5"/>
  <c r="APJ25" i="5"/>
  <c r="APK25" i="5"/>
  <c r="APL25" i="5"/>
  <c r="APM25" i="5"/>
  <c r="APN25" i="5"/>
  <c r="APO25" i="5"/>
  <c r="APP25" i="5"/>
  <c r="APQ25" i="5"/>
  <c r="APR25" i="5"/>
  <c r="APS25" i="5"/>
  <c r="APT25" i="5"/>
  <c r="APU25" i="5"/>
  <c r="APV25" i="5"/>
  <c r="APW25" i="5"/>
  <c r="APX25" i="5"/>
  <c r="APY25" i="5"/>
  <c r="APZ25" i="5"/>
  <c r="AQA25" i="5"/>
  <c r="AQB25" i="5"/>
  <c r="AQC25" i="5"/>
  <c r="AQD25" i="5"/>
  <c r="AQE25" i="5"/>
  <c r="AQF25" i="5"/>
  <c r="AQG25" i="5"/>
  <c r="AQH25" i="5"/>
  <c r="AQI25" i="5"/>
  <c r="AQJ25" i="5"/>
  <c r="AQK25" i="5"/>
  <c r="AQL25" i="5"/>
  <c r="AQM25" i="5"/>
  <c r="AQN25" i="5"/>
  <c r="AQO25" i="5"/>
  <c r="AQP25" i="5"/>
  <c r="AQQ25" i="5"/>
  <c r="AQR25" i="5"/>
  <c r="AQS25" i="5"/>
  <c r="AQT25" i="5"/>
  <c r="AQU25" i="5"/>
  <c r="AQV25" i="5"/>
  <c r="AQW25" i="5"/>
  <c r="AQX25" i="5"/>
  <c r="AQY25" i="5"/>
  <c r="AQZ25" i="5"/>
  <c r="ARA25" i="5"/>
  <c r="ARB25" i="5"/>
  <c r="ARC25" i="5"/>
  <c r="ARD25" i="5"/>
  <c r="ARE25" i="5"/>
  <c r="ARF25" i="5"/>
  <c r="ARG25" i="5"/>
  <c r="ARH25" i="5"/>
  <c r="ARI25" i="5"/>
  <c r="ARJ25" i="5"/>
  <c r="ARK25" i="5"/>
  <c r="ARL25" i="5"/>
  <c r="ARM25" i="5"/>
  <c r="ARN25" i="5"/>
  <c r="ARO25" i="5"/>
  <c r="ARP25" i="5"/>
  <c r="ARQ25" i="5"/>
  <c r="ARR25" i="5"/>
  <c r="ARS25" i="5"/>
  <c r="ART25" i="5"/>
  <c r="ARU25" i="5"/>
  <c r="ARV25" i="5"/>
  <c r="ARW25" i="5"/>
  <c r="ARX25" i="5"/>
  <c r="ARY25" i="5"/>
  <c r="ARZ25" i="5"/>
  <c r="ASA25" i="5"/>
  <c r="ASB25" i="5"/>
  <c r="ASC25" i="5"/>
  <c r="ASD25" i="5"/>
  <c r="ASE25" i="5"/>
  <c r="ASF25" i="5"/>
  <c r="ASG25" i="5"/>
  <c r="ASH25" i="5"/>
  <c r="ASI25" i="5"/>
  <c r="ASJ25" i="5"/>
  <c r="ASK25" i="5"/>
  <c r="ASL25" i="5"/>
  <c r="ASM25" i="5"/>
  <c r="ASN25" i="5"/>
  <c r="ASO25" i="5"/>
  <c r="ASP25" i="5"/>
  <c r="ASQ25" i="5"/>
  <c r="ASR25" i="5"/>
  <c r="ASS25" i="5"/>
  <c r="AST25" i="5"/>
  <c r="ASU25" i="5"/>
  <c r="ASV25" i="5"/>
  <c r="ASW25" i="5"/>
  <c r="ASX25" i="5"/>
  <c r="ASY25" i="5"/>
  <c r="ASZ25" i="5"/>
  <c r="ATA25" i="5"/>
  <c r="ATB25" i="5"/>
  <c r="ATC25" i="5"/>
  <c r="ATD25" i="5"/>
  <c r="ATE25" i="5"/>
  <c r="ATF25" i="5"/>
  <c r="ATG25" i="5"/>
  <c r="ATH25" i="5"/>
  <c r="ATI25" i="5"/>
  <c r="ATJ25" i="5"/>
  <c r="ATK25" i="5"/>
  <c r="ATL25" i="5"/>
  <c r="ATM25" i="5"/>
  <c r="ATN25" i="5"/>
  <c r="ATO25" i="5"/>
  <c r="ATP25" i="5"/>
  <c r="ATQ25" i="5"/>
  <c r="ATR25" i="5"/>
  <c r="ATS25" i="5"/>
  <c r="ATT25" i="5"/>
  <c r="ATU25" i="5"/>
  <c r="ATV25" i="5"/>
  <c r="ATW25" i="5"/>
  <c r="ATX25" i="5"/>
  <c r="ATY25" i="5"/>
  <c r="ATZ25" i="5"/>
  <c r="AUA25" i="5"/>
  <c r="AUB25" i="5"/>
  <c r="AUC25" i="5"/>
  <c r="AUD25" i="5"/>
  <c r="AUE25" i="5"/>
  <c r="AUF25" i="5"/>
  <c r="AUG25" i="5"/>
  <c r="AUH25" i="5"/>
  <c r="AUI25" i="5"/>
  <c r="AUJ25" i="5"/>
  <c r="AUK25" i="5"/>
  <c r="AUL25" i="5"/>
  <c r="AUM25" i="5"/>
  <c r="AUN25" i="5"/>
  <c r="AUO25" i="5"/>
  <c r="AUP25" i="5"/>
  <c r="AUQ25" i="5"/>
  <c r="AUR25" i="5"/>
  <c r="AUS25" i="5"/>
  <c r="AUT25" i="5"/>
  <c r="AUU25" i="5"/>
  <c r="AUV25" i="5"/>
  <c r="AUW25" i="5"/>
  <c r="AUX25" i="5"/>
  <c r="AUY25" i="5"/>
  <c r="AUZ25" i="5"/>
  <c r="AVA25" i="5"/>
  <c r="AVB25" i="5"/>
  <c r="AVC25" i="5"/>
  <c r="AVD25" i="5"/>
  <c r="AVE25" i="5"/>
  <c r="AVF25" i="5"/>
  <c r="AVG25" i="5"/>
  <c r="AVH25" i="5"/>
  <c r="AVI25" i="5"/>
  <c r="AVJ25" i="5"/>
  <c r="AVK25" i="5"/>
  <c r="AVL25" i="5"/>
  <c r="AVM25" i="5"/>
  <c r="AVN25" i="5"/>
  <c r="AVO25" i="5"/>
  <c r="AVP25" i="5"/>
  <c r="AVQ25" i="5"/>
  <c r="AVR25" i="5"/>
  <c r="AVS25" i="5"/>
  <c r="AVT25" i="5"/>
  <c r="AVU25" i="5"/>
  <c r="AVV25" i="5"/>
  <c r="AVW25" i="5"/>
  <c r="AVX25" i="5"/>
  <c r="AVY25" i="5"/>
  <c r="AVZ25" i="5"/>
  <c r="AWA25" i="5"/>
  <c r="AWB25" i="5"/>
  <c r="AWC25" i="5"/>
  <c r="AWD25" i="5"/>
  <c r="AWE25" i="5"/>
  <c r="AWF25" i="5"/>
  <c r="AWG25" i="5"/>
  <c r="AWH25" i="5"/>
  <c r="AWI25" i="5"/>
  <c r="AWJ25" i="5"/>
  <c r="AWK25" i="5"/>
  <c r="AWL25" i="5"/>
  <c r="AWM25" i="5"/>
  <c r="AWN25" i="5"/>
  <c r="AWO25" i="5"/>
  <c r="AWP25" i="5"/>
  <c r="AWQ25" i="5"/>
  <c r="AWR25" i="5"/>
  <c r="AWS25" i="5"/>
  <c r="AWT25" i="5"/>
  <c r="AWU25" i="5"/>
  <c r="AWV25" i="5"/>
  <c r="AWW25" i="5"/>
  <c r="AWX25" i="5"/>
  <c r="AWY25" i="5"/>
  <c r="AWZ25" i="5"/>
  <c r="AXA25" i="5"/>
  <c r="AXB25" i="5"/>
  <c r="AXC25" i="5"/>
  <c r="AXD25" i="5"/>
  <c r="AXE25" i="5"/>
  <c r="AXF25" i="5"/>
  <c r="AXG25" i="5"/>
  <c r="AXH25" i="5"/>
  <c r="AXI25" i="5"/>
  <c r="AXJ25" i="5"/>
  <c r="AXK25" i="5"/>
  <c r="AXL25" i="5"/>
  <c r="AXM25" i="5"/>
  <c r="AXN25" i="5"/>
  <c r="AXO25" i="5"/>
  <c r="AXP25" i="5"/>
  <c r="AXQ25" i="5"/>
  <c r="AXR25" i="5"/>
  <c r="AXS25" i="5"/>
  <c r="AXT25" i="5"/>
  <c r="AXU25" i="5"/>
  <c r="AXV25" i="5"/>
  <c r="AXW25" i="5"/>
  <c r="AXX25" i="5"/>
  <c r="AXY25" i="5"/>
  <c r="AXZ25" i="5"/>
  <c r="AYA25" i="5"/>
  <c r="AYB25" i="5"/>
  <c r="AYC25" i="5"/>
  <c r="AYD25" i="5"/>
  <c r="AYE25" i="5"/>
  <c r="AYF25" i="5"/>
  <c r="AYG25" i="5"/>
  <c r="AYH25" i="5"/>
  <c r="AYI25" i="5"/>
  <c r="AYJ25" i="5"/>
  <c r="AYK25" i="5"/>
  <c r="AYL25" i="5"/>
  <c r="AYM25" i="5"/>
  <c r="AYN25" i="5"/>
  <c r="AYO25" i="5"/>
  <c r="AYP25" i="5"/>
  <c r="AYQ25" i="5"/>
  <c r="AYR25" i="5"/>
  <c r="AYS25" i="5"/>
  <c r="AYT25" i="5"/>
  <c r="AYU25" i="5"/>
  <c r="AYV25" i="5"/>
  <c r="AYW25" i="5"/>
  <c r="AYX25" i="5"/>
  <c r="AYY25" i="5"/>
  <c r="AYZ25" i="5"/>
  <c r="AZA25" i="5"/>
  <c r="AZB25" i="5"/>
  <c r="AZC25" i="5"/>
  <c r="AZD25" i="5"/>
  <c r="AZE25" i="5"/>
  <c r="AZF25" i="5"/>
  <c r="AZG25" i="5"/>
  <c r="AZH25" i="5"/>
  <c r="AZI25" i="5"/>
  <c r="AZJ25" i="5"/>
  <c r="AZK25" i="5"/>
  <c r="AZL25" i="5"/>
  <c r="AZM25" i="5"/>
  <c r="AZN25" i="5"/>
  <c r="AZO25" i="5"/>
  <c r="AZP25" i="5"/>
  <c r="AZQ25" i="5"/>
  <c r="AZR25" i="5"/>
  <c r="AZS25" i="5"/>
  <c r="AZT25" i="5"/>
  <c r="AZU25" i="5"/>
  <c r="AZV25" i="5"/>
  <c r="AZW25" i="5"/>
  <c r="AZX25" i="5"/>
  <c r="AZY25" i="5"/>
  <c r="AZZ25" i="5"/>
  <c r="BAA25" i="5"/>
  <c r="BAB25" i="5"/>
  <c r="BAC25" i="5"/>
  <c r="BAD25" i="5"/>
  <c r="BAE25" i="5"/>
  <c r="BAF25" i="5"/>
  <c r="BAG25" i="5"/>
  <c r="BAH25" i="5"/>
  <c r="BAI25" i="5"/>
  <c r="BAJ25" i="5"/>
  <c r="BAK25" i="5"/>
  <c r="BAL25" i="5"/>
  <c r="BAM25" i="5"/>
  <c r="BAN25" i="5"/>
  <c r="BAO25" i="5"/>
  <c r="BAP25" i="5"/>
  <c r="BAQ25" i="5"/>
  <c r="BAR25" i="5"/>
  <c r="BAS25" i="5"/>
  <c r="BAT25" i="5"/>
  <c r="BAU25" i="5"/>
  <c r="BAV25" i="5"/>
  <c r="BAW25" i="5"/>
  <c r="BAX25" i="5"/>
  <c r="BAY25" i="5"/>
  <c r="BAZ25" i="5"/>
  <c r="BBA25" i="5"/>
  <c r="BBB25" i="5"/>
  <c r="BBC25" i="5"/>
  <c r="BBD25" i="5"/>
  <c r="BBE25" i="5"/>
  <c r="BBF25" i="5"/>
  <c r="BBG25" i="5"/>
  <c r="BBH25" i="5"/>
  <c r="BBI25" i="5"/>
  <c r="BBJ25" i="5"/>
  <c r="BBK25" i="5"/>
  <c r="BBL25" i="5"/>
  <c r="BBM25" i="5"/>
  <c r="BBN25" i="5"/>
  <c r="BBO25" i="5"/>
  <c r="BBP25" i="5"/>
  <c r="BBQ25" i="5"/>
  <c r="BBR25" i="5"/>
  <c r="BBS25" i="5"/>
  <c r="BBT25" i="5"/>
  <c r="BBU25" i="5"/>
  <c r="BBV25" i="5"/>
  <c r="BBW25" i="5"/>
  <c r="BBX25" i="5"/>
  <c r="BBY25" i="5"/>
  <c r="BBZ25" i="5"/>
  <c r="BCA25" i="5"/>
  <c r="BCB25" i="5"/>
  <c r="BCC25" i="5"/>
  <c r="BCD25" i="5"/>
  <c r="BCE25" i="5"/>
  <c r="BCF25" i="5"/>
  <c r="BCG25" i="5"/>
  <c r="BCH25" i="5"/>
  <c r="BCI25" i="5"/>
  <c r="BCJ25" i="5"/>
  <c r="BCK25" i="5"/>
  <c r="BCL25" i="5"/>
  <c r="BCM25" i="5"/>
  <c r="BCN25" i="5"/>
  <c r="BCO25" i="5"/>
  <c r="BCP25" i="5"/>
  <c r="BCQ25" i="5"/>
  <c r="BCR25" i="5"/>
  <c r="BCS25" i="5"/>
  <c r="BCT25" i="5"/>
  <c r="BCU25" i="5"/>
  <c r="BCV25" i="5"/>
  <c r="BCW25" i="5"/>
  <c r="BCX25" i="5"/>
  <c r="BCY25" i="5"/>
  <c r="BCZ25" i="5"/>
  <c r="BDA25" i="5"/>
  <c r="BDB25" i="5"/>
  <c r="BDC25" i="5"/>
  <c r="BDD25" i="5"/>
  <c r="BDE25" i="5"/>
  <c r="BDF25" i="5"/>
  <c r="BDG25" i="5"/>
  <c r="BDH25" i="5"/>
  <c r="BDI25" i="5"/>
  <c r="BDJ25" i="5"/>
  <c r="BDK25" i="5"/>
  <c r="BDL25" i="5"/>
  <c r="BDM25" i="5"/>
  <c r="BDN25" i="5"/>
  <c r="BDO25" i="5"/>
  <c r="BDP25" i="5"/>
  <c r="BDQ25" i="5"/>
  <c r="BDR25" i="5"/>
  <c r="BDS25" i="5"/>
  <c r="BDT25" i="5"/>
  <c r="BDU25" i="5"/>
  <c r="BDV25" i="5"/>
  <c r="BDW25" i="5"/>
  <c r="BDX25" i="5"/>
  <c r="BDY25" i="5"/>
  <c r="BDZ25" i="5"/>
  <c r="BEA25" i="5"/>
  <c r="BEB25" i="5"/>
  <c r="BEC25" i="5"/>
  <c r="BED25" i="5"/>
  <c r="BEE25" i="5"/>
  <c r="BEF25" i="5"/>
  <c r="BEG25" i="5"/>
  <c r="BEH25" i="5"/>
  <c r="BEI25" i="5"/>
  <c r="BEJ25" i="5"/>
  <c r="BEK25" i="5"/>
  <c r="BEL25" i="5"/>
  <c r="BEM25" i="5"/>
  <c r="BEN25" i="5"/>
  <c r="BEO25" i="5"/>
  <c r="BEP25" i="5"/>
  <c r="BEQ25" i="5"/>
  <c r="BER25" i="5"/>
  <c r="BES25" i="5"/>
  <c r="BET25" i="5"/>
  <c r="BEU25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TG26" i="5"/>
  <c r="TH26" i="5"/>
  <c r="TI26" i="5"/>
  <c r="TJ26" i="5"/>
  <c r="TK26" i="5"/>
  <c r="TL26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Z26" i="5"/>
  <c r="UA26" i="5"/>
  <c r="UB26" i="5"/>
  <c r="UC26" i="5"/>
  <c r="UD26" i="5"/>
  <c r="UE26" i="5"/>
  <c r="UF26" i="5"/>
  <c r="UG26" i="5"/>
  <c r="UH26" i="5"/>
  <c r="UI26" i="5"/>
  <c r="UJ26" i="5"/>
  <c r="UK26" i="5"/>
  <c r="UL26" i="5"/>
  <c r="UM26" i="5"/>
  <c r="UN26" i="5"/>
  <c r="UO26" i="5"/>
  <c r="UP26" i="5"/>
  <c r="UQ26" i="5"/>
  <c r="UR26" i="5"/>
  <c r="US26" i="5"/>
  <c r="UT26" i="5"/>
  <c r="UU26" i="5"/>
  <c r="UV26" i="5"/>
  <c r="UW26" i="5"/>
  <c r="UX26" i="5"/>
  <c r="UY26" i="5"/>
  <c r="UZ26" i="5"/>
  <c r="VA26" i="5"/>
  <c r="VB26" i="5"/>
  <c r="VC26" i="5"/>
  <c r="VD26" i="5"/>
  <c r="VE26" i="5"/>
  <c r="VF26" i="5"/>
  <c r="VG26" i="5"/>
  <c r="VH26" i="5"/>
  <c r="VI26" i="5"/>
  <c r="VJ26" i="5"/>
  <c r="VK26" i="5"/>
  <c r="VL26" i="5"/>
  <c r="VM26" i="5"/>
  <c r="VN26" i="5"/>
  <c r="VO26" i="5"/>
  <c r="VP26" i="5"/>
  <c r="VQ26" i="5"/>
  <c r="VR26" i="5"/>
  <c r="VS26" i="5"/>
  <c r="VT26" i="5"/>
  <c r="VU26" i="5"/>
  <c r="VV26" i="5"/>
  <c r="VW26" i="5"/>
  <c r="VX26" i="5"/>
  <c r="VY26" i="5"/>
  <c r="VZ26" i="5"/>
  <c r="WA26" i="5"/>
  <c r="WB26" i="5"/>
  <c r="WC26" i="5"/>
  <c r="WD26" i="5"/>
  <c r="WE26" i="5"/>
  <c r="WF26" i="5"/>
  <c r="WG26" i="5"/>
  <c r="WH26" i="5"/>
  <c r="WI26" i="5"/>
  <c r="WJ26" i="5"/>
  <c r="WK26" i="5"/>
  <c r="WL26" i="5"/>
  <c r="WM26" i="5"/>
  <c r="WN26" i="5"/>
  <c r="WO26" i="5"/>
  <c r="WP26" i="5"/>
  <c r="WQ26" i="5"/>
  <c r="WR26" i="5"/>
  <c r="WS26" i="5"/>
  <c r="WT26" i="5"/>
  <c r="WU26" i="5"/>
  <c r="WV26" i="5"/>
  <c r="WW26" i="5"/>
  <c r="WX26" i="5"/>
  <c r="WY26" i="5"/>
  <c r="WZ26" i="5"/>
  <c r="XA26" i="5"/>
  <c r="XB26" i="5"/>
  <c r="XC26" i="5"/>
  <c r="XD26" i="5"/>
  <c r="XE26" i="5"/>
  <c r="XF26" i="5"/>
  <c r="XG26" i="5"/>
  <c r="XH26" i="5"/>
  <c r="XI26" i="5"/>
  <c r="XJ26" i="5"/>
  <c r="XK26" i="5"/>
  <c r="XL26" i="5"/>
  <c r="XM26" i="5"/>
  <c r="XN26" i="5"/>
  <c r="XO26" i="5"/>
  <c r="XP26" i="5"/>
  <c r="XQ26" i="5"/>
  <c r="XR26" i="5"/>
  <c r="XS26" i="5"/>
  <c r="XT26" i="5"/>
  <c r="XU26" i="5"/>
  <c r="XV26" i="5"/>
  <c r="XW26" i="5"/>
  <c r="XX26" i="5"/>
  <c r="XY26" i="5"/>
  <c r="XZ26" i="5"/>
  <c r="YA26" i="5"/>
  <c r="YB26" i="5"/>
  <c r="YC26" i="5"/>
  <c r="YD26" i="5"/>
  <c r="YE26" i="5"/>
  <c r="YF26" i="5"/>
  <c r="YG26" i="5"/>
  <c r="YH26" i="5"/>
  <c r="YI26" i="5"/>
  <c r="YJ26" i="5"/>
  <c r="YK26" i="5"/>
  <c r="YL26" i="5"/>
  <c r="YM26" i="5"/>
  <c r="YN26" i="5"/>
  <c r="YO26" i="5"/>
  <c r="YP26" i="5"/>
  <c r="YQ26" i="5"/>
  <c r="YR26" i="5"/>
  <c r="YS26" i="5"/>
  <c r="YT26" i="5"/>
  <c r="YU26" i="5"/>
  <c r="YV26" i="5"/>
  <c r="YW26" i="5"/>
  <c r="YX26" i="5"/>
  <c r="YY26" i="5"/>
  <c r="YZ26" i="5"/>
  <c r="ZA26" i="5"/>
  <c r="ZB26" i="5"/>
  <c r="ZC26" i="5"/>
  <c r="ZD26" i="5"/>
  <c r="ZE26" i="5"/>
  <c r="ZF26" i="5"/>
  <c r="ZG26" i="5"/>
  <c r="ZH26" i="5"/>
  <c r="ZI26" i="5"/>
  <c r="ZJ26" i="5"/>
  <c r="ZK26" i="5"/>
  <c r="ZL26" i="5"/>
  <c r="ZM26" i="5"/>
  <c r="ZN26" i="5"/>
  <c r="ZO26" i="5"/>
  <c r="ZP26" i="5"/>
  <c r="ZQ26" i="5"/>
  <c r="ZR26" i="5"/>
  <c r="ZS26" i="5"/>
  <c r="ZT26" i="5"/>
  <c r="ZU26" i="5"/>
  <c r="ZV26" i="5"/>
  <c r="ZW26" i="5"/>
  <c r="ZX26" i="5"/>
  <c r="ZY26" i="5"/>
  <c r="ZZ26" i="5"/>
  <c r="AAA26" i="5"/>
  <c r="AAB26" i="5"/>
  <c r="AAC26" i="5"/>
  <c r="AAD26" i="5"/>
  <c r="AAE26" i="5"/>
  <c r="AAF26" i="5"/>
  <c r="AAG26" i="5"/>
  <c r="AAH26" i="5"/>
  <c r="AAI26" i="5"/>
  <c r="AAJ26" i="5"/>
  <c r="AAK26" i="5"/>
  <c r="AAL26" i="5"/>
  <c r="AAM26" i="5"/>
  <c r="AAN26" i="5"/>
  <c r="AAO26" i="5"/>
  <c r="AAP26" i="5"/>
  <c r="AAQ26" i="5"/>
  <c r="AAR26" i="5"/>
  <c r="AAS26" i="5"/>
  <c r="AAT26" i="5"/>
  <c r="AAU26" i="5"/>
  <c r="AAV26" i="5"/>
  <c r="AAW26" i="5"/>
  <c r="AAX26" i="5"/>
  <c r="AAY26" i="5"/>
  <c r="AAZ26" i="5"/>
  <c r="ABA26" i="5"/>
  <c r="ABB26" i="5"/>
  <c r="ABC26" i="5"/>
  <c r="ABD26" i="5"/>
  <c r="ABE26" i="5"/>
  <c r="ABF26" i="5"/>
  <c r="ABG26" i="5"/>
  <c r="ABH26" i="5"/>
  <c r="ABI26" i="5"/>
  <c r="ABJ26" i="5"/>
  <c r="ABK26" i="5"/>
  <c r="ABL26" i="5"/>
  <c r="ABM26" i="5"/>
  <c r="ABN26" i="5"/>
  <c r="ABO26" i="5"/>
  <c r="ABP26" i="5"/>
  <c r="ABQ26" i="5"/>
  <c r="ABR26" i="5"/>
  <c r="ABS26" i="5"/>
  <c r="ABT26" i="5"/>
  <c r="ABU26" i="5"/>
  <c r="ABV26" i="5"/>
  <c r="ABW26" i="5"/>
  <c r="ABX26" i="5"/>
  <c r="ABY26" i="5"/>
  <c r="ABZ26" i="5"/>
  <c r="ACA26" i="5"/>
  <c r="ACB26" i="5"/>
  <c r="ACC26" i="5"/>
  <c r="ACD26" i="5"/>
  <c r="ACE26" i="5"/>
  <c r="ACF26" i="5"/>
  <c r="ACG26" i="5"/>
  <c r="ACH26" i="5"/>
  <c r="ACI26" i="5"/>
  <c r="ACJ26" i="5"/>
  <c r="ACK26" i="5"/>
  <c r="ACL26" i="5"/>
  <c r="ACM26" i="5"/>
  <c r="ACN26" i="5"/>
  <c r="ACO26" i="5"/>
  <c r="ACP26" i="5"/>
  <c r="ACQ26" i="5"/>
  <c r="ACR26" i="5"/>
  <c r="ACS26" i="5"/>
  <c r="ACT26" i="5"/>
  <c r="ACU26" i="5"/>
  <c r="ACV26" i="5"/>
  <c r="ACW26" i="5"/>
  <c r="ACX26" i="5"/>
  <c r="ACY26" i="5"/>
  <c r="ACZ26" i="5"/>
  <c r="ADA26" i="5"/>
  <c r="ADB26" i="5"/>
  <c r="ADC26" i="5"/>
  <c r="ADD26" i="5"/>
  <c r="ADE26" i="5"/>
  <c r="ADF26" i="5"/>
  <c r="ADG26" i="5"/>
  <c r="ADH26" i="5"/>
  <c r="ADI26" i="5"/>
  <c r="ADJ26" i="5"/>
  <c r="ADK26" i="5"/>
  <c r="ADL26" i="5"/>
  <c r="ADM26" i="5"/>
  <c r="ADN26" i="5"/>
  <c r="ADO26" i="5"/>
  <c r="ADP26" i="5"/>
  <c r="ADQ26" i="5"/>
  <c r="ADR26" i="5"/>
  <c r="ADS26" i="5"/>
  <c r="ADT26" i="5"/>
  <c r="ADU26" i="5"/>
  <c r="ADV26" i="5"/>
  <c r="ADW26" i="5"/>
  <c r="ADX26" i="5"/>
  <c r="ADY26" i="5"/>
  <c r="ADZ26" i="5"/>
  <c r="AEA26" i="5"/>
  <c r="AEB26" i="5"/>
  <c r="AEC26" i="5"/>
  <c r="AED26" i="5"/>
  <c r="AEE26" i="5"/>
  <c r="AEF26" i="5"/>
  <c r="AEG26" i="5"/>
  <c r="AEH26" i="5"/>
  <c r="AEI26" i="5"/>
  <c r="AEJ26" i="5"/>
  <c r="AEK26" i="5"/>
  <c r="AEL26" i="5"/>
  <c r="AEM26" i="5"/>
  <c r="AEN26" i="5"/>
  <c r="AEO26" i="5"/>
  <c r="AEP26" i="5"/>
  <c r="AEQ26" i="5"/>
  <c r="AER26" i="5"/>
  <c r="AES26" i="5"/>
  <c r="AET26" i="5"/>
  <c r="AEU26" i="5"/>
  <c r="AEV26" i="5"/>
  <c r="AEW26" i="5"/>
  <c r="AEX26" i="5"/>
  <c r="AEY26" i="5"/>
  <c r="AEZ26" i="5"/>
  <c r="AFA26" i="5"/>
  <c r="AFB26" i="5"/>
  <c r="AFC26" i="5"/>
  <c r="AFD26" i="5"/>
  <c r="AFE26" i="5"/>
  <c r="AFF26" i="5"/>
  <c r="AFG26" i="5"/>
  <c r="AFH26" i="5"/>
  <c r="AFI26" i="5"/>
  <c r="AFJ26" i="5"/>
  <c r="AFK26" i="5"/>
  <c r="AFL26" i="5"/>
  <c r="AFM26" i="5"/>
  <c r="AFN26" i="5"/>
  <c r="AFO26" i="5"/>
  <c r="AFP26" i="5"/>
  <c r="AFQ26" i="5"/>
  <c r="AFR26" i="5"/>
  <c r="AFS26" i="5"/>
  <c r="AFT26" i="5"/>
  <c r="AFU26" i="5"/>
  <c r="AFV26" i="5"/>
  <c r="AFW26" i="5"/>
  <c r="AFX26" i="5"/>
  <c r="AFY26" i="5"/>
  <c r="AFZ26" i="5"/>
  <c r="AGA26" i="5"/>
  <c r="AGB26" i="5"/>
  <c r="AGC26" i="5"/>
  <c r="AGD26" i="5"/>
  <c r="AGE26" i="5"/>
  <c r="AGF26" i="5"/>
  <c r="AGG26" i="5"/>
  <c r="AGH26" i="5"/>
  <c r="AGI26" i="5"/>
  <c r="AGJ26" i="5"/>
  <c r="AGK26" i="5"/>
  <c r="AGL26" i="5"/>
  <c r="AGM26" i="5"/>
  <c r="AGN26" i="5"/>
  <c r="AGO26" i="5"/>
  <c r="AGP26" i="5"/>
  <c r="AGQ26" i="5"/>
  <c r="AGR26" i="5"/>
  <c r="AGS26" i="5"/>
  <c r="AGT26" i="5"/>
  <c r="AGU26" i="5"/>
  <c r="AGV26" i="5"/>
  <c r="AGW26" i="5"/>
  <c r="AGX26" i="5"/>
  <c r="AGY26" i="5"/>
  <c r="AGZ26" i="5"/>
  <c r="AHA26" i="5"/>
  <c r="AHB26" i="5"/>
  <c r="AHC26" i="5"/>
  <c r="AHD26" i="5"/>
  <c r="AHE26" i="5"/>
  <c r="AHF26" i="5"/>
  <c r="AHG26" i="5"/>
  <c r="AHH26" i="5"/>
  <c r="AHI26" i="5"/>
  <c r="AHJ26" i="5"/>
  <c r="AHK26" i="5"/>
  <c r="AHL26" i="5"/>
  <c r="AHM26" i="5"/>
  <c r="AHN26" i="5"/>
  <c r="AHO26" i="5"/>
  <c r="AHP26" i="5"/>
  <c r="AHQ26" i="5"/>
  <c r="AHR26" i="5"/>
  <c r="AHS26" i="5"/>
  <c r="AHT26" i="5"/>
  <c r="AHU26" i="5"/>
  <c r="AHV26" i="5"/>
  <c r="AHW26" i="5"/>
  <c r="AHX26" i="5"/>
  <c r="AHY26" i="5"/>
  <c r="AHZ26" i="5"/>
  <c r="AIA26" i="5"/>
  <c r="AIB26" i="5"/>
  <c r="AIC26" i="5"/>
  <c r="AID26" i="5"/>
  <c r="AIE26" i="5"/>
  <c r="AIF26" i="5"/>
  <c r="AIG26" i="5"/>
  <c r="AIH26" i="5"/>
  <c r="AII26" i="5"/>
  <c r="AIJ26" i="5"/>
  <c r="AIK26" i="5"/>
  <c r="AIL26" i="5"/>
  <c r="AIM26" i="5"/>
  <c r="AIN26" i="5"/>
  <c r="AIO26" i="5"/>
  <c r="AIP26" i="5"/>
  <c r="AIQ26" i="5"/>
  <c r="AIR26" i="5"/>
  <c r="AIS26" i="5"/>
  <c r="AIT26" i="5"/>
  <c r="AIU26" i="5"/>
  <c r="AIV26" i="5"/>
  <c r="AIW26" i="5"/>
  <c r="AIX26" i="5"/>
  <c r="AIY26" i="5"/>
  <c r="AIZ26" i="5"/>
  <c r="AJA26" i="5"/>
  <c r="AJB26" i="5"/>
  <c r="AJC26" i="5"/>
  <c r="AJD26" i="5"/>
  <c r="AJE26" i="5"/>
  <c r="AJF26" i="5"/>
  <c r="AJG26" i="5"/>
  <c r="AJH26" i="5"/>
  <c r="AJI26" i="5"/>
  <c r="AJJ26" i="5"/>
  <c r="AJK26" i="5"/>
  <c r="AJL26" i="5"/>
  <c r="AJM26" i="5"/>
  <c r="AJN26" i="5"/>
  <c r="AJO26" i="5"/>
  <c r="AJP26" i="5"/>
  <c r="AJQ26" i="5"/>
  <c r="AJR26" i="5"/>
  <c r="AJS26" i="5"/>
  <c r="AJT26" i="5"/>
  <c r="AJU26" i="5"/>
  <c r="AJV26" i="5"/>
  <c r="AJW26" i="5"/>
  <c r="AJX26" i="5"/>
  <c r="AJY26" i="5"/>
  <c r="AJZ26" i="5"/>
  <c r="AKA26" i="5"/>
  <c r="AKB26" i="5"/>
  <c r="AKC26" i="5"/>
  <c r="AKD26" i="5"/>
  <c r="AKE26" i="5"/>
  <c r="AKF26" i="5"/>
  <c r="AKG26" i="5"/>
  <c r="AKH26" i="5"/>
  <c r="AKI26" i="5"/>
  <c r="AKJ26" i="5"/>
  <c r="AKK26" i="5"/>
  <c r="AKL26" i="5"/>
  <c r="AKM26" i="5"/>
  <c r="AKN26" i="5"/>
  <c r="AKO26" i="5"/>
  <c r="AKP26" i="5"/>
  <c r="AKQ26" i="5"/>
  <c r="AKR26" i="5"/>
  <c r="AKS26" i="5"/>
  <c r="AKT26" i="5"/>
  <c r="AKU26" i="5"/>
  <c r="AKV26" i="5"/>
  <c r="AKW26" i="5"/>
  <c r="AKX26" i="5"/>
  <c r="AKY26" i="5"/>
  <c r="AKZ26" i="5"/>
  <c r="ALA26" i="5"/>
  <c r="ALB26" i="5"/>
  <c r="ALC26" i="5"/>
  <c r="ALD26" i="5"/>
  <c r="ALE26" i="5"/>
  <c r="ALF26" i="5"/>
  <c r="ALG26" i="5"/>
  <c r="ALH26" i="5"/>
  <c r="ALI26" i="5"/>
  <c r="ALJ26" i="5"/>
  <c r="ALK26" i="5"/>
  <c r="ALL26" i="5"/>
  <c r="ALM26" i="5"/>
  <c r="ALN26" i="5"/>
  <c r="ALO26" i="5"/>
  <c r="ALP26" i="5"/>
  <c r="ALQ26" i="5"/>
  <c r="ALR26" i="5"/>
  <c r="ALS26" i="5"/>
  <c r="ALT26" i="5"/>
  <c r="ALU26" i="5"/>
  <c r="ALV26" i="5"/>
  <c r="ALW26" i="5"/>
  <c r="ALX26" i="5"/>
  <c r="ALY26" i="5"/>
  <c r="ALZ26" i="5"/>
  <c r="AMA26" i="5"/>
  <c r="AMB26" i="5"/>
  <c r="AMC26" i="5"/>
  <c r="AMD26" i="5"/>
  <c r="AME26" i="5"/>
  <c r="AMF26" i="5"/>
  <c r="AMG26" i="5"/>
  <c r="AMH26" i="5"/>
  <c r="AMI26" i="5"/>
  <c r="AMJ26" i="5"/>
  <c r="AMK26" i="5"/>
  <c r="AML26" i="5"/>
  <c r="AMM26" i="5"/>
  <c r="AMN26" i="5"/>
  <c r="AMO26" i="5"/>
  <c r="AMP26" i="5"/>
  <c r="AMQ26" i="5"/>
  <c r="AMR26" i="5"/>
  <c r="AMS26" i="5"/>
  <c r="AMT26" i="5"/>
  <c r="AMU26" i="5"/>
  <c r="AMV26" i="5"/>
  <c r="AMW26" i="5"/>
  <c r="AMX26" i="5"/>
  <c r="AMY26" i="5"/>
  <c r="AMZ26" i="5"/>
  <c r="ANA26" i="5"/>
  <c r="ANB26" i="5"/>
  <c r="ANC26" i="5"/>
  <c r="AND26" i="5"/>
  <c r="ANE26" i="5"/>
  <c r="ANF26" i="5"/>
  <c r="ANG26" i="5"/>
  <c r="ANH26" i="5"/>
  <c r="ANI26" i="5"/>
  <c r="ANJ26" i="5"/>
  <c r="ANK26" i="5"/>
  <c r="ANL26" i="5"/>
  <c r="ANM26" i="5"/>
  <c r="ANN26" i="5"/>
  <c r="ANO26" i="5"/>
  <c r="ANP26" i="5"/>
  <c r="ANQ26" i="5"/>
  <c r="ANR26" i="5"/>
  <c r="ANS26" i="5"/>
  <c r="ANT26" i="5"/>
  <c r="ANU26" i="5"/>
  <c r="ANV26" i="5"/>
  <c r="ANW26" i="5"/>
  <c r="ANX26" i="5"/>
  <c r="ANY26" i="5"/>
  <c r="ANZ26" i="5"/>
  <c r="AOA26" i="5"/>
  <c r="AOB26" i="5"/>
  <c r="AOC26" i="5"/>
  <c r="AOD26" i="5"/>
  <c r="AOE26" i="5"/>
  <c r="AOF26" i="5"/>
  <c r="AOG26" i="5"/>
  <c r="AOH26" i="5"/>
  <c r="AOI26" i="5"/>
  <c r="AOJ26" i="5"/>
  <c r="AOK26" i="5"/>
  <c r="AOL26" i="5"/>
  <c r="AOM26" i="5"/>
  <c r="AON26" i="5"/>
  <c r="AOO26" i="5"/>
  <c r="AOP26" i="5"/>
  <c r="AOQ26" i="5"/>
  <c r="AOR26" i="5"/>
  <c r="AOS26" i="5"/>
  <c r="AOT26" i="5"/>
  <c r="AOU26" i="5"/>
  <c r="AOV26" i="5"/>
  <c r="AOW26" i="5"/>
  <c r="AOX26" i="5"/>
  <c r="AOY26" i="5"/>
  <c r="AOZ26" i="5"/>
  <c r="APA26" i="5"/>
  <c r="APB26" i="5"/>
  <c r="APC26" i="5"/>
  <c r="APD26" i="5"/>
  <c r="APE26" i="5"/>
  <c r="APF26" i="5"/>
  <c r="APG26" i="5"/>
  <c r="APH26" i="5"/>
  <c r="API26" i="5"/>
  <c r="APJ26" i="5"/>
  <c r="APK26" i="5"/>
  <c r="APL26" i="5"/>
  <c r="APM26" i="5"/>
  <c r="APN26" i="5"/>
  <c r="APO26" i="5"/>
  <c r="APP26" i="5"/>
  <c r="APQ26" i="5"/>
  <c r="APR26" i="5"/>
  <c r="APS26" i="5"/>
  <c r="APT26" i="5"/>
  <c r="APU26" i="5"/>
  <c r="APV26" i="5"/>
  <c r="APW26" i="5"/>
  <c r="APX26" i="5"/>
  <c r="APY26" i="5"/>
  <c r="APZ26" i="5"/>
  <c r="AQA26" i="5"/>
  <c r="AQB26" i="5"/>
  <c r="AQC26" i="5"/>
  <c r="AQD26" i="5"/>
  <c r="AQE26" i="5"/>
  <c r="AQF26" i="5"/>
  <c r="AQG26" i="5"/>
  <c r="AQH26" i="5"/>
  <c r="AQI26" i="5"/>
  <c r="AQJ26" i="5"/>
  <c r="AQK26" i="5"/>
  <c r="AQL26" i="5"/>
  <c r="AQM26" i="5"/>
  <c r="AQN26" i="5"/>
  <c r="AQO26" i="5"/>
  <c r="AQP26" i="5"/>
  <c r="AQQ26" i="5"/>
  <c r="AQR26" i="5"/>
  <c r="AQS26" i="5"/>
  <c r="AQT26" i="5"/>
  <c r="AQU26" i="5"/>
  <c r="AQV26" i="5"/>
  <c r="AQW26" i="5"/>
  <c r="AQX26" i="5"/>
  <c r="AQY26" i="5"/>
  <c r="AQZ26" i="5"/>
  <c r="ARA26" i="5"/>
  <c r="ARB26" i="5"/>
  <c r="ARC26" i="5"/>
  <c r="ARD26" i="5"/>
  <c r="ARE26" i="5"/>
  <c r="ARF26" i="5"/>
  <c r="ARG26" i="5"/>
  <c r="ARH26" i="5"/>
  <c r="ARI26" i="5"/>
  <c r="ARJ26" i="5"/>
  <c r="ARK26" i="5"/>
  <c r="ARL26" i="5"/>
  <c r="ARM26" i="5"/>
  <c r="ARN26" i="5"/>
  <c r="ARO26" i="5"/>
  <c r="ARP26" i="5"/>
  <c r="ARQ26" i="5"/>
  <c r="ARR26" i="5"/>
  <c r="ARS26" i="5"/>
  <c r="ART26" i="5"/>
  <c r="ARU26" i="5"/>
  <c r="ARV26" i="5"/>
  <c r="ARW26" i="5"/>
  <c r="ARX26" i="5"/>
  <c r="ARY26" i="5"/>
  <c r="ARZ26" i="5"/>
  <c r="ASA26" i="5"/>
  <c r="ASB26" i="5"/>
  <c r="ASC26" i="5"/>
  <c r="ASD26" i="5"/>
  <c r="ASE26" i="5"/>
  <c r="ASF26" i="5"/>
  <c r="ASG26" i="5"/>
  <c r="ASH26" i="5"/>
  <c r="ASI26" i="5"/>
  <c r="ASJ26" i="5"/>
  <c r="ASK26" i="5"/>
  <c r="ASL26" i="5"/>
  <c r="ASM26" i="5"/>
  <c r="ASN26" i="5"/>
  <c r="ASO26" i="5"/>
  <c r="ASP26" i="5"/>
  <c r="ASQ26" i="5"/>
  <c r="ASR26" i="5"/>
  <c r="ASS26" i="5"/>
  <c r="AST26" i="5"/>
  <c r="ASU26" i="5"/>
  <c r="ASV26" i="5"/>
  <c r="ASW26" i="5"/>
  <c r="ASX26" i="5"/>
  <c r="ASY26" i="5"/>
  <c r="ASZ26" i="5"/>
  <c r="ATA26" i="5"/>
  <c r="ATB26" i="5"/>
  <c r="ATC26" i="5"/>
  <c r="ATD26" i="5"/>
  <c r="ATE26" i="5"/>
  <c r="ATF26" i="5"/>
  <c r="ATG26" i="5"/>
  <c r="ATH26" i="5"/>
  <c r="ATI26" i="5"/>
  <c r="ATJ26" i="5"/>
  <c r="ATK26" i="5"/>
  <c r="ATL26" i="5"/>
  <c r="ATM26" i="5"/>
  <c r="ATN26" i="5"/>
  <c r="ATO26" i="5"/>
  <c r="ATP26" i="5"/>
  <c r="ATQ26" i="5"/>
  <c r="ATR26" i="5"/>
  <c r="ATS26" i="5"/>
  <c r="ATT26" i="5"/>
  <c r="ATU26" i="5"/>
  <c r="ATV26" i="5"/>
  <c r="ATW26" i="5"/>
  <c r="ATX26" i="5"/>
  <c r="ATY26" i="5"/>
  <c r="ATZ26" i="5"/>
  <c r="AUA26" i="5"/>
  <c r="AUB26" i="5"/>
  <c r="AUC26" i="5"/>
  <c r="AUD26" i="5"/>
  <c r="AUE26" i="5"/>
  <c r="AUF26" i="5"/>
  <c r="AUG26" i="5"/>
  <c r="AUH26" i="5"/>
  <c r="AUI26" i="5"/>
  <c r="AUJ26" i="5"/>
  <c r="AUK26" i="5"/>
  <c r="AUL26" i="5"/>
  <c r="AUM26" i="5"/>
  <c r="AUN26" i="5"/>
  <c r="AUO26" i="5"/>
  <c r="AUP26" i="5"/>
  <c r="AUQ26" i="5"/>
  <c r="AUR26" i="5"/>
  <c r="AUS26" i="5"/>
  <c r="AUT26" i="5"/>
  <c r="AUU26" i="5"/>
  <c r="AUV26" i="5"/>
  <c r="AUW26" i="5"/>
  <c r="AUX26" i="5"/>
  <c r="AUY26" i="5"/>
  <c r="AUZ26" i="5"/>
  <c r="AVA26" i="5"/>
  <c r="AVB26" i="5"/>
  <c r="AVC26" i="5"/>
  <c r="AVD26" i="5"/>
  <c r="AVE26" i="5"/>
  <c r="AVF26" i="5"/>
  <c r="AVG26" i="5"/>
  <c r="AVH26" i="5"/>
  <c r="AVI26" i="5"/>
  <c r="AVJ26" i="5"/>
  <c r="AVK26" i="5"/>
  <c r="AVL26" i="5"/>
  <c r="AVM26" i="5"/>
  <c r="AVN26" i="5"/>
  <c r="AVO26" i="5"/>
  <c r="AVP26" i="5"/>
  <c r="AVQ26" i="5"/>
  <c r="AVR26" i="5"/>
  <c r="AVS26" i="5"/>
  <c r="AVT26" i="5"/>
  <c r="AVU26" i="5"/>
  <c r="AVV26" i="5"/>
  <c r="AVW26" i="5"/>
  <c r="AVX26" i="5"/>
  <c r="AVY26" i="5"/>
  <c r="AVZ26" i="5"/>
  <c r="AWA26" i="5"/>
  <c r="AWB26" i="5"/>
  <c r="AWC26" i="5"/>
  <c r="AWD26" i="5"/>
  <c r="AWE26" i="5"/>
  <c r="AWF26" i="5"/>
  <c r="AWG26" i="5"/>
  <c r="AWH26" i="5"/>
  <c r="AWI26" i="5"/>
  <c r="AWJ26" i="5"/>
  <c r="AWK26" i="5"/>
  <c r="AWL26" i="5"/>
  <c r="AWM26" i="5"/>
  <c r="AWN26" i="5"/>
  <c r="AWO26" i="5"/>
  <c r="AWP26" i="5"/>
  <c r="AWQ26" i="5"/>
  <c r="AWR26" i="5"/>
  <c r="AWS26" i="5"/>
  <c r="AWT26" i="5"/>
  <c r="AWU26" i="5"/>
  <c r="AWV26" i="5"/>
  <c r="AWW26" i="5"/>
  <c r="AWX26" i="5"/>
  <c r="AWY26" i="5"/>
  <c r="AWZ26" i="5"/>
  <c r="AXA26" i="5"/>
  <c r="AXB26" i="5"/>
  <c r="AXC26" i="5"/>
  <c r="AXD26" i="5"/>
  <c r="AXE26" i="5"/>
  <c r="AXF26" i="5"/>
  <c r="AXG26" i="5"/>
  <c r="AXH26" i="5"/>
  <c r="AXI26" i="5"/>
  <c r="AXJ26" i="5"/>
  <c r="AXK26" i="5"/>
  <c r="AXL26" i="5"/>
  <c r="AXM26" i="5"/>
  <c r="AXN26" i="5"/>
  <c r="AXO26" i="5"/>
  <c r="AXP26" i="5"/>
  <c r="AXQ26" i="5"/>
  <c r="AXR26" i="5"/>
  <c r="AXS26" i="5"/>
  <c r="AXT26" i="5"/>
  <c r="AXU26" i="5"/>
  <c r="AXV26" i="5"/>
  <c r="AXW26" i="5"/>
  <c r="AXX26" i="5"/>
  <c r="AXY26" i="5"/>
  <c r="AXZ26" i="5"/>
  <c r="AYA26" i="5"/>
  <c r="AYB26" i="5"/>
  <c r="AYC26" i="5"/>
  <c r="AYD26" i="5"/>
  <c r="AYE26" i="5"/>
  <c r="AYF26" i="5"/>
  <c r="AYG26" i="5"/>
  <c r="AYH26" i="5"/>
  <c r="AYI26" i="5"/>
  <c r="AYJ26" i="5"/>
  <c r="AYK26" i="5"/>
  <c r="AYL26" i="5"/>
  <c r="AYM26" i="5"/>
  <c r="AYN26" i="5"/>
  <c r="AYO26" i="5"/>
  <c r="AYP26" i="5"/>
  <c r="AYQ26" i="5"/>
  <c r="AYR26" i="5"/>
  <c r="AYS26" i="5"/>
  <c r="AYT26" i="5"/>
  <c r="AYU26" i="5"/>
  <c r="AYV26" i="5"/>
  <c r="AYW26" i="5"/>
  <c r="AYX26" i="5"/>
  <c r="AYY26" i="5"/>
  <c r="AYZ26" i="5"/>
  <c r="AZA26" i="5"/>
  <c r="AZB26" i="5"/>
  <c r="AZC26" i="5"/>
  <c r="AZD26" i="5"/>
  <c r="AZE26" i="5"/>
  <c r="AZF26" i="5"/>
  <c r="AZG26" i="5"/>
  <c r="AZH26" i="5"/>
  <c r="AZI26" i="5"/>
  <c r="AZJ26" i="5"/>
  <c r="AZK26" i="5"/>
  <c r="AZL26" i="5"/>
  <c r="AZM26" i="5"/>
  <c r="AZN26" i="5"/>
  <c r="AZO26" i="5"/>
  <c r="AZP26" i="5"/>
  <c r="AZQ26" i="5"/>
  <c r="AZR26" i="5"/>
  <c r="AZS26" i="5"/>
  <c r="AZT26" i="5"/>
  <c r="AZU26" i="5"/>
  <c r="AZV26" i="5"/>
  <c r="AZW26" i="5"/>
  <c r="AZX26" i="5"/>
  <c r="AZY26" i="5"/>
  <c r="AZZ26" i="5"/>
  <c r="BAA26" i="5"/>
  <c r="BAB26" i="5"/>
  <c r="BAC26" i="5"/>
  <c r="BAD26" i="5"/>
  <c r="BAE26" i="5"/>
  <c r="BAF26" i="5"/>
  <c r="BAG26" i="5"/>
  <c r="BAH26" i="5"/>
  <c r="BAI26" i="5"/>
  <c r="BAJ26" i="5"/>
  <c r="BAK26" i="5"/>
  <c r="BAL26" i="5"/>
  <c r="BAM26" i="5"/>
  <c r="BAN26" i="5"/>
  <c r="BAO26" i="5"/>
  <c r="BAP26" i="5"/>
  <c r="BAQ26" i="5"/>
  <c r="BAR26" i="5"/>
  <c r="BAS26" i="5"/>
  <c r="BAT26" i="5"/>
  <c r="BAU26" i="5"/>
  <c r="BAV26" i="5"/>
  <c r="BAW26" i="5"/>
  <c r="BAX26" i="5"/>
  <c r="BAY26" i="5"/>
  <c r="BAZ26" i="5"/>
  <c r="BBA26" i="5"/>
  <c r="BBB26" i="5"/>
  <c r="BBC26" i="5"/>
  <c r="BBD26" i="5"/>
  <c r="BBE26" i="5"/>
  <c r="BBF26" i="5"/>
  <c r="BBG26" i="5"/>
  <c r="BBH26" i="5"/>
  <c r="BBI26" i="5"/>
  <c r="BBJ26" i="5"/>
  <c r="BBK26" i="5"/>
  <c r="BBL26" i="5"/>
  <c r="BBM26" i="5"/>
  <c r="BBN26" i="5"/>
  <c r="BBO26" i="5"/>
  <c r="BBP26" i="5"/>
  <c r="BBQ26" i="5"/>
  <c r="BBR26" i="5"/>
  <c r="BBS26" i="5"/>
  <c r="BBT26" i="5"/>
  <c r="BBU26" i="5"/>
  <c r="BBV26" i="5"/>
  <c r="BBW26" i="5"/>
  <c r="BBX26" i="5"/>
  <c r="BBY26" i="5"/>
  <c r="BBZ26" i="5"/>
  <c r="BCA26" i="5"/>
  <c r="BCB26" i="5"/>
  <c r="BCC26" i="5"/>
  <c r="BCD26" i="5"/>
  <c r="BCE26" i="5"/>
  <c r="BCF26" i="5"/>
  <c r="BCG26" i="5"/>
  <c r="BCH26" i="5"/>
  <c r="BCI26" i="5"/>
  <c r="BCJ26" i="5"/>
  <c r="BCK26" i="5"/>
  <c r="BCL26" i="5"/>
  <c r="BCM26" i="5"/>
  <c r="BCN26" i="5"/>
  <c r="BCO26" i="5"/>
  <c r="BCP26" i="5"/>
  <c r="BCQ26" i="5"/>
  <c r="BCR26" i="5"/>
  <c r="BCS26" i="5"/>
  <c r="BCT26" i="5"/>
  <c r="BCU26" i="5"/>
  <c r="BCV26" i="5"/>
  <c r="BCW26" i="5"/>
  <c r="BCX26" i="5"/>
  <c r="BCY26" i="5"/>
  <c r="BCZ26" i="5"/>
  <c r="BDA26" i="5"/>
  <c r="BDB26" i="5"/>
  <c r="BDC26" i="5"/>
  <c r="BDD26" i="5"/>
  <c r="BDE26" i="5"/>
  <c r="BDF26" i="5"/>
  <c r="BDG26" i="5"/>
  <c r="BDH26" i="5"/>
  <c r="BDI26" i="5"/>
  <c r="BDJ26" i="5"/>
  <c r="BDK26" i="5"/>
  <c r="BDL26" i="5"/>
  <c r="BDM26" i="5"/>
  <c r="BDN26" i="5"/>
  <c r="BDO26" i="5"/>
  <c r="BDP26" i="5"/>
  <c r="BDQ26" i="5"/>
  <c r="BDR26" i="5"/>
  <c r="BDS26" i="5"/>
  <c r="BDT26" i="5"/>
  <c r="BDU26" i="5"/>
  <c r="BDV26" i="5"/>
  <c r="BDW26" i="5"/>
  <c r="BDX26" i="5"/>
  <c r="BDY26" i="5"/>
  <c r="BDZ26" i="5"/>
  <c r="BEA26" i="5"/>
  <c r="BEB26" i="5"/>
  <c r="BEC26" i="5"/>
  <c r="BED26" i="5"/>
  <c r="BEE26" i="5"/>
  <c r="BEF26" i="5"/>
  <c r="BEG26" i="5"/>
  <c r="BEH26" i="5"/>
  <c r="BEI26" i="5"/>
  <c r="BEJ26" i="5"/>
  <c r="BEK26" i="5"/>
  <c r="BEL26" i="5"/>
  <c r="BEM26" i="5"/>
  <c r="BEN26" i="5"/>
  <c r="BEO26" i="5"/>
  <c r="BEP26" i="5"/>
  <c r="BEQ26" i="5"/>
  <c r="BER26" i="5"/>
  <c r="BES26" i="5"/>
  <c r="BET26" i="5"/>
  <c r="BEU26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TG27" i="5"/>
  <c r="TH27" i="5"/>
  <c r="TI27" i="5"/>
  <c r="TJ27" i="5"/>
  <c r="TK27" i="5"/>
  <c r="TL27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Z27" i="5"/>
  <c r="UA27" i="5"/>
  <c r="UB27" i="5"/>
  <c r="UC27" i="5"/>
  <c r="UD27" i="5"/>
  <c r="UE27" i="5"/>
  <c r="UF27" i="5"/>
  <c r="UG27" i="5"/>
  <c r="UH27" i="5"/>
  <c r="UI27" i="5"/>
  <c r="UJ27" i="5"/>
  <c r="UK27" i="5"/>
  <c r="UL27" i="5"/>
  <c r="UM27" i="5"/>
  <c r="UN27" i="5"/>
  <c r="UO27" i="5"/>
  <c r="UP27" i="5"/>
  <c r="UQ27" i="5"/>
  <c r="UR27" i="5"/>
  <c r="US27" i="5"/>
  <c r="UT27" i="5"/>
  <c r="UU27" i="5"/>
  <c r="UV27" i="5"/>
  <c r="UW27" i="5"/>
  <c r="UX27" i="5"/>
  <c r="UY27" i="5"/>
  <c r="UZ27" i="5"/>
  <c r="VA27" i="5"/>
  <c r="VB27" i="5"/>
  <c r="VC27" i="5"/>
  <c r="VD27" i="5"/>
  <c r="VE27" i="5"/>
  <c r="VF27" i="5"/>
  <c r="VG27" i="5"/>
  <c r="VH27" i="5"/>
  <c r="VI27" i="5"/>
  <c r="VJ27" i="5"/>
  <c r="VK27" i="5"/>
  <c r="VL27" i="5"/>
  <c r="VM27" i="5"/>
  <c r="VN27" i="5"/>
  <c r="VO27" i="5"/>
  <c r="VP27" i="5"/>
  <c r="VQ27" i="5"/>
  <c r="VR27" i="5"/>
  <c r="VS27" i="5"/>
  <c r="VT27" i="5"/>
  <c r="VU27" i="5"/>
  <c r="VV27" i="5"/>
  <c r="VW27" i="5"/>
  <c r="VX27" i="5"/>
  <c r="VY27" i="5"/>
  <c r="VZ27" i="5"/>
  <c r="WA27" i="5"/>
  <c r="WB27" i="5"/>
  <c r="WC27" i="5"/>
  <c r="WD27" i="5"/>
  <c r="WE27" i="5"/>
  <c r="WF27" i="5"/>
  <c r="WG27" i="5"/>
  <c r="WH27" i="5"/>
  <c r="WI27" i="5"/>
  <c r="WJ27" i="5"/>
  <c r="WK27" i="5"/>
  <c r="WL27" i="5"/>
  <c r="WM27" i="5"/>
  <c r="WN27" i="5"/>
  <c r="WO27" i="5"/>
  <c r="WP27" i="5"/>
  <c r="WQ27" i="5"/>
  <c r="WR27" i="5"/>
  <c r="WS27" i="5"/>
  <c r="WT27" i="5"/>
  <c r="WU27" i="5"/>
  <c r="WV27" i="5"/>
  <c r="WW27" i="5"/>
  <c r="WX27" i="5"/>
  <c r="WY27" i="5"/>
  <c r="WZ27" i="5"/>
  <c r="XA27" i="5"/>
  <c r="XB27" i="5"/>
  <c r="XC27" i="5"/>
  <c r="XD27" i="5"/>
  <c r="XE27" i="5"/>
  <c r="XF27" i="5"/>
  <c r="XG27" i="5"/>
  <c r="XH27" i="5"/>
  <c r="XI27" i="5"/>
  <c r="XJ27" i="5"/>
  <c r="XK27" i="5"/>
  <c r="XL27" i="5"/>
  <c r="XM27" i="5"/>
  <c r="XN27" i="5"/>
  <c r="XO27" i="5"/>
  <c r="XP27" i="5"/>
  <c r="XQ27" i="5"/>
  <c r="XR27" i="5"/>
  <c r="XS27" i="5"/>
  <c r="XT27" i="5"/>
  <c r="XU27" i="5"/>
  <c r="XV27" i="5"/>
  <c r="XW27" i="5"/>
  <c r="XX27" i="5"/>
  <c r="XY27" i="5"/>
  <c r="XZ27" i="5"/>
  <c r="YA27" i="5"/>
  <c r="YB27" i="5"/>
  <c r="YC27" i="5"/>
  <c r="YD27" i="5"/>
  <c r="YE27" i="5"/>
  <c r="YF27" i="5"/>
  <c r="YG27" i="5"/>
  <c r="YH27" i="5"/>
  <c r="YI27" i="5"/>
  <c r="YJ27" i="5"/>
  <c r="YK27" i="5"/>
  <c r="YL27" i="5"/>
  <c r="YM27" i="5"/>
  <c r="YN27" i="5"/>
  <c r="YO27" i="5"/>
  <c r="YP27" i="5"/>
  <c r="YQ27" i="5"/>
  <c r="YR27" i="5"/>
  <c r="YS27" i="5"/>
  <c r="YT27" i="5"/>
  <c r="YU27" i="5"/>
  <c r="YV27" i="5"/>
  <c r="YW27" i="5"/>
  <c r="YX27" i="5"/>
  <c r="YY27" i="5"/>
  <c r="YZ27" i="5"/>
  <c r="ZA27" i="5"/>
  <c r="ZB27" i="5"/>
  <c r="ZC27" i="5"/>
  <c r="ZD27" i="5"/>
  <c r="ZE27" i="5"/>
  <c r="ZF27" i="5"/>
  <c r="ZG27" i="5"/>
  <c r="ZH27" i="5"/>
  <c r="ZI27" i="5"/>
  <c r="ZJ27" i="5"/>
  <c r="ZK27" i="5"/>
  <c r="ZL27" i="5"/>
  <c r="ZM27" i="5"/>
  <c r="ZN27" i="5"/>
  <c r="ZO27" i="5"/>
  <c r="ZP27" i="5"/>
  <c r="ZQ27" i="5"/>
  <c r="ZR27" i="5"/>
  <c r="ZS27" i="5"/>
  <c r="ZT27" i="5"/>
  <c r="ZU27" i="5"/>
  <c r="ZV27" i="5"/>
  <c r="ZW27" i="5"/>
  <c r="ZX27" i="5"/>
  <c r="ZY27" i="5"/>
  <c r="ZZ27" i="5"/>
  <c r="AAA27" i="5"/>
  <c r="AAB27" i="5"/>
  <c r="AAC27" i="5"/>
  <c r="AAD27" i="5"/>
  <c r="AAE27" i="5"/>
  <c r="AAF27" i="5"/>
  <c r="AAG27" i="5"/>
  <c r="AAH27" i="5"/>
  <c r="AAI27" i="5"/>
  <c r="AAJ27" i="5"/>
  <c r="AAK27" i="5"/>
  <c r="AAL27" i="5"/>
  <c r="AAM27" i="5"/>
  <c r="AAN27" i="5"/>
  <c r="AAO27" i="5"/>
  <c r="AAP27" i="5"/>
  <c r="AAQ27" i="5"/>
  <c r="AAR27" i="5"/>
  <c r="AAS27" i="5"/>
  <c r="AAT27" i="5"/>
  <c r="AAU27" i="5"/>
  <c r="AAV27" i="5"/>
  <c r="AAW27" i="5"/>
  <c r="AAX27" i="5"/>
  <c r="AAY27" i="5"/>
  <c r="AAZ27" i="5"/>
  <c r="ABA27" i="5"/>
  <c r="ABB27" i="5"/>
  <c r="ABC27" i="5"/>
  <c r="ABD27" i="5"/>
  <c r="ABE27" i="5"/>
  <c r="ABF27" i="5"/>
  <c r="ABG27" i="5"/>
  <c r="ABH27" i="5"/>
  <c r="ABI27" i="5"/>
  <c r="ABJ27" i="5"/>
  <c r="ABK27" i="5"/>
  <c r="ABL27" i="5"/>
  <c r="ABM27" i="5"/>
  <c r="ABN27" i="5"/>
  <c r="ABO27" i="5"/>
  <c r="ABP27" i="5"/>
  <c r="ABQ27" i="5"/>
  <c r="ABR27" i="5"/>
  <c r="ABS27" i="5"/>
  <c r="ABT27" i="5"/>
  <c r="ABU27" i="5"/>
  <c r="ABV27" i="5"/>
  <c r="ABW27" i="5"/>
  <c r="ABX27" i="5"/>
  <c r="ABY27" i="5"/>
  <c r="ABZ27" i="5"/>
  <c r="ACA27" i="5"/>
  <c r="ACB27" i="5"/>
  <c r="ACC27" i="5"/>
  <c r="ACD27" i="5"/>
  <c r="ACE27" i="5"/>
  <c r="ACF27" i="5"/>
  <c r="ACG27" i="5"/>
  <c r="ACH27" i="5"/>
  <c r="ACI27" i="5"/>
  <c r="ACJ27" i="5"/>
  <c r="ACK27" i="5"/>
  <c r="ACL27" i="5"/>
  <c r="ACM27" i="5"/>
  <c r="ACN27" i="5"/>
  <c r="ACO27" i="5"/>
  <c r="ACP27" i="5"/>
  <c r="ACQ27" i="5"/>
  <c r="ACR27" i="5"/>
  <c r="ACS27" i="5"/>
  <c r="ACT27" i="5"/>
  <c r="ACU27" i="5"/>
  <c r="ACV27" i="5"/>
  <c r="ACW27" i="5"/>
  <c r="ACX27" i="5"/>
  <c r="ACY27" i="5"/>
  <c r="ACZ27" i="5"/>
  <c r="ADA27" i="5"/>
  <c r="ADB27" i="5"/>
  <c r="ADC27" i="5"/>
  <c r="ADD27" i="5"/>
  <c r="ADE27" i="5"/>
  <c r="ADF27" i="5"/>
  <c r="ADG27" i="5"/>
  <c r="ADH27" i="5"/>
  <c r="ADI27" i="5"/>
  <c r="ADJ27" i="5"/>
  <c r="ADK27" i="5"/>
  <c r="ADL27" i="5"/>
  <c r="ADM27" i="5"/>
  <c r="ADN27" i="5"/>
  <c r="ADO27" i="5"/>
  <c r="ADP27" i="5"/>
  <c r="ADQ27" i="5"/>
  <c r="ADR27" i="5"/>
  <c r="ADS27" i="5"/>
  <c r="ADT27" i="5"/>
  <c r="ADU27" i="5"/>
  <c r="ADV27" i="5"/>
  <c r="ADW27" i="5"/>
  <c r="ADX27" i="5"/>
  <c r="ADY27" i="5"/>
  <c r="ADZ27" i="5"/>
  <c r="AEA27" i="5"/>
  <c r="AEB27" i="5"/>
  <c r="AEC27" i="5"/>
  <c r="AED27" i="5"/>
  <c r="AEE27" i="5"/>
  <c r="AEF27" i="5"/>
  <c r="AEG27" i="5"/>
  <c r="AEH27" i="5"/>
  <c r="AEI27" i="5"/>
  <c r="AEJ27" i="5"/>
  <c r="AEK27" i="5"/>
  <c r="AEL27" i="5"/>
  <c r="AEM27" i="5"/>
  <c r="AEN27" i="5"/>
  <c r="AEO27" i="5"/>
  <c r="AEP27" i="5"/>
  <c r="AEQ27" i="5"/>
  <c r="AER27" i="5"/>
  <c r="AES27" i="5"/>
  <c r="AET27" i="5"/>
  <c r="AEU27" i="5"/>
  <c r="AEV27" i="5"/>
  <c r="AEW27" i="5"/>
  <c r="AEX27" i="5"/>
  <c r="AEY27" i="5"/>
  <c r="AEZ27" i="5"/>
  <c r="AFA27" i="5"/>
  <c r="AFB27" i="5"/>
  <c r="AFC27" i="5"/>
  <c r="AFD27" i="5"/>
  <c r="AFE27" i="5"/>
  <c r="AFF27" i="5"/>
  <c r="AFG27" i="5"/>
  <c r="AFH27" i="5"/>
  <c r="AFI27" i="5"/>
  <c r="AFJ27" i="5"/>
  <c r="AFK27" i="5"/>
  <c r="AFL27" i="5"/>
  <c r="AFM27" i="5"/>
  <c r="AFN27" i="5"/>
  <c r="AFO27" i="5"/>
  <c r="AFP27" i="5"/>
  <c r="AFQ27" i="5"/>
  <c r="AFR27" i="5"/>
  <c r="AFS27" i="5"/>
  <c r="AFT27" i="5"/>
  <c r="AFU27" i="5"/>
  <c r="AFV27" i="5"/>
  <c r="AFW27" i="5"/>
  <c r="AFX27" i="5"/>
  <c r="AFY27" i="5"/>
  <c r="AFZ27" i="5"/>
  <c r="AGA27" i="5"/>
  <c r="AGB27" i="5"/>
  <c r="AGC27" i="5"/>
  <c r="AGD27" i="5"/>
  <c r="AGE27" i="5"/>
  <c r="AGF27" i="5"/>
  <c r="AGG27" i="5"/>
  <c r="AGH27" i="5"/>
  <c r="AGI27" i="5"/>
  <c r="AGJ27" i="5"/>
  <c r="AGK27" i="5"/>
  <c r="AGL27" i="5"/>
  <c r="AGM27" i="5"/>
  <c r="AGN27" i="5"/>
  <c r="AGO27" i="5"/>
  <c r="AGP27" i="5"/>
  <c r="AGQ27" i="5"/>
  <c r="AGR27" i="5"/>
  <c r="AGS27" i="5"/>
  <c r="AGT27" i="5"/>
  <c r="AGU27" i="5"/>
  <c r="AGV27" i="5"/>
  <c r="AGW27" i="5"/>
  <c r="AGX27" i="5"/>
  <c r="AGY27" i="5"/>
  <c r="AGZ27" i="5"/>
  <c r="AHA27" i="5"/>
  <c r="AHB27" i="5"/>
  <c r="AHC27" i="5"/>
  <c r="AHD27" i="5"/>
  <c r="AHE27" i="5"/>
  <c r="AHF27" i="5"/>
  <c r="AHG27" i="5"/>
  <c r="AHH27" i="5"/>
  <c r="AHI27" i="5"/>
  <c r="AHJ27" i="5"/>
  <c r="AHK27" i="5"/>
  <c r="AHL27" i="5"/>
  <c r="AHM27" i="5"/>
  <c r="AHN27" i="5"/>
  <c r="AHO27" i="5"/>
  <c r="AHP27" i="5"/>
  <c r="AHQ27" i="5"/>
  <c r="AHR27" i="5"/>
  <c r="AHS27" i="5"/>
  <c r="AHT27" i="5"/>
  <c r="AHU27" i="5"/>
  <c r="AHV27" i="5"/>
  <c r="AHW27" i="5"/>
  <c r="AHX27" i="5"/>
  <c r="AHY27" i="5"/>
  <c r="AHZ27" i="5"/>
  <c r="AIA27" i="5"/>
  <c r="AIB27" i="5"/>
  <c r="AIC27" i="5"/>
  <c r="AID27" i="5"/>
  <c r="AIE27" i="5"/>
  <c r="AIF27" i="5"/>
  <c r="AIG27" i="5"/>
  <c r="AIH27" i="5"/>
  <c r="AII27" i="5"/>
  <c r="AIJ27" i="5"/>
  <c r="AIK27" i="5"/>
  <c r="AIL27" i="5"/>
  <c r="AIM27" i="5"/>
  <c r="AIN27" i="5"/>
  <c r="AIO27" i="5"/>
  <c r="AIP27" i="5"/>
  <c r="AIQ27" i="5"/>
  <c r="AIR27" i="5"/>
  <c r="AIS27" i="5"/>
  <c r="AIT27" i="5"/>
  <c r="AIU27" i="5"/>
  <c r="AIV27" i="5"/>
  <c r="AIW27" i="5"/>
  <c r="AIX27" i="5"/>
  <c r="AIY27" i="5"/>
  <c r="AIZ27" i="5"/>
  <c r="AJA27" i="5"/>
  <c r="AJB27" i="5"/>
  <c r="AJC27" i="5"/>
  <c r="AJD27" i="5"/>
  <c r="AJE27" i="5"/>
  <c r="AJF27" i="5"/>
  <c r="AJG27" i="5"/>
  <c r="AJH27" i="5"/>
  <c r="AJI27" i="5"/>
  <c r="AJJ27" i="5"/>
  <c r="AJK27" i="5"/>
  <c r="AJL27" i="5"/>
  <c r="AJM27" i="5"/>
  <c r="AJN27" i="5"/>
  <c r="AJO27" i="5"/>
  <c r="AJP27" i="5"/>
  <c r="AJQ27" i="5"/>
  <c r="AJR27" i="5"/>
  <c r="AJS27" i="5"/>
  <c r="AJT27" i="5"/>
  <c r="AJU27" i="5"/>
  <c r="AJV27" i="5"/>
  <c r="AJW27" i="5"/>
  <c r="AJX27" i="5"/>
  <c r="AJY27" i="5"/>
  <c r="AJZ27" i="5"/>
  <c r="AKA27" i="5"/>
  <c r="AKB27" i="5"/>
  <c r="AKC27" i="5"/>
  <c r="AKD27" i="5"/>
  <c r="AKE27" i="5"/>
  <c r="AKF27" i="5"/>
  <c r="AKG27" i="5"/>
  <c r="AKH27" i="5"/>
  <c r="AKI27" i="5"/>
  <c r="AKJ27" i="5"/>
  <c r="AKK27" i="5"/>
  <c r="AKL27" i="5"/>
  <c r="AKM27" i="5"/>
  <c r="AKN27" i="5"/>
  <c r="AKO27" i="5"/>
  <c r="AKP27" i="5"/>
  <c r="AKQ27" i="5"/>
  <c r="AKR27" i="5"/>
  <c r="AKS27" i="5"/>
  <c r="AKT27" i="5"/>
  <c r="AKU27" i="5"/>
  <c r="AKV27" i="5"/>
  <c r="AKW27" i="5"/>
  <c r="AKX27" i="5"/>
  <c r="AKY27" i="5"/>
  <c r="AKZ27" i="5"/>
  <c r="ALA27" i="5"/>
  <c r="ALB27" i="5"/>
  <c r="ALC27" i="5"/>
  <c r="ALD27" i="5"/>
  <c r="ALE27" i="5"/>
  <c r="ALF27" i="5"/>
  <c r="ALG27" i="5"/>
  <c r="ALH27" i="5"/>
  <c r="ALI27" i="5"/>
  <c r="ALJ27" i="5"/>
  <c r="ALK27" i="5"/>
  <c r="ALL27" i="5"/>
  <c r="ALM27" i="5"/>
  <c r="ALN27" i="5"/>
  <c r="ALO27" i="5"/>
  <c r="ALP27" i="5"/>
  <c r="ALQ27" i="5"/>
  <c r="ALR27" i="5"/>
  <c r="ALS27" i="5"/>
  <c r="ALT27" i="5"/>
  <c r="ALU27" i="5"/>
  <c r="ALV27" i="5"/>
  <c r="ALW27" i="5"/>
  <c r="ALX27" i="5"/>
  <c r="ALY27" i="5"/>
  <c r="ALZ27" i="5"/>
  <c r="AMA27" i="5"/>
  <c r="AMB27" i="5"/>
  <c r="AMC27" i="5"/>
  <c r="AMD27" i="5"/>
  <c r="AME27" i="5"/>
  <c r="AMF27" i="5"/>
  <c r="AMG27" i="5"/>
  <c r="AMH27" i="5"/>
  <c r="AMI27" i="5"/>
  <c r="AMJ27" i="5"/>
  <c r="AMK27" i="5"/>
  <c r="AML27" i="5"/>
  <c r="AMM27" i="5"/>
  <c r="AMN27" i="5"/>
  <c r="AMO27" i="5"/>
  <c r="AMP27" i="5"/>
  <c r="AMQ27" i="5"/>
  <c r="AMR27" i="5"/>
  <c r="AMS27" i="5"/>
  <c r="AMT27" i="5"/>
  <c r="AMU27" i="5"/>
  <c r="AMV27" i="5"/>
  <c r="AMW27" i="5"/>
  <c r="AMX27" i="5"/>
  <c r="AMY27" i="5"/>
  <c r="AMZ27" i="5"/>
  <c r="ANA27" i="5"/>
  <c r="ANB27" i="5"/>
  <c r="ANC27" i="5"/>
  <c r="AND27" i="5"/>
  <c r="ANE27" i="5"/>
  <c r="ANF27" i="5"/>
  <c r="ANG27" i="5"/>
  <c r="ANH27" i="5"/>
  <c r="ANI27" i="5"/>
  <c r="ANJ27" i="5"/>
  <c r="ANK27" i="5"/>
  <c r="ANL27" i="5"/>
  <c r="ANM27" i="5"/>
  <c r="ANN27" i="5"/>
  <c r="ANO27" i="5"/>
  <c r="ANP27" i="5"/>
  <c r="ANQ27" i="5"/>
  <c r="ANR27" i="5"/>
  <c r="ANS27" i="5"/>
  <c r="ANT27" i="5"/>
  <c r="ANU27" i="5"/>
  <c r="ANV27" i="5"/>
  <c r="ANW27" i="5"/>
  <c r="ANX27" i="5"/>
  <c r="ANY27" i="5"/>
  <c r="ANZ27" i="5"/>
  <c r="AOA27" i="5"/>
  <c r="AOB27" i="5"/>
  <c r="AOC27" i="5"/>
  <c r="AOD27" i="5"/>
  <c r="AOE27" i="5"/>
  <c r="AOF27" i="5"/>
  <c r="AOG27" i="5"/>
  <c r="AOH27" i="5"/>
  <c r="AOI27" i="5"/>
  <c r="AOJ27" i="5"/>
  <c r="AOK27" i="5"/>
  <c r="AOL27" i="5"/>
  <c r="AOM27" i="5"/>
  <c r="AON27" i="5"/>
  <c r="AOO27" i="5"/>
  <c r="AOP27" i="5"/>
  <c r="AOQ27" i="5"/>
  <c r="AOR27" i="5"/>
  <c r="AOS27" i="5"/>
  <c r="AOT27" i="5"/>
  <c r="AOU27" i="5"/>
  <c r="AOV27" i="5"/>
  <c r="AOW27" i="5"/>
  <c r="AOX27" i="5"/>
  <c r="AOY27" i="5"/>
  <c r="AOZ27" i="5"/>
  <c r="APA27" i="5"/>
  <c r="APB27" i="5"/>
  <c r="APC27" i="5"/>
  <c r="APD27" i="5"/>
  <c r="APE27" i="5"/>
  <c r="APF27" i="5"/>
  <c r="APG27" i="5"/>
  <c r="APH27" i="5"/>
  <c r="API27" i="5"/>
  <c r="APJ27" i="5"/>
  <c r="APK27" i="5"/>
  <c r="APL27" i="5"/>
  <c r="APM27" i="5"/>
  <c r="APN27" i="5"/>
  <c r="APO27" i="5"/>
  <c r="APP27" i="5"/>
  <c r="APQ27" i="5"/>
  <c r="APR27" i="5"/>
  <c r="APS27" i="5"/>
  <c r="APT27" i="5"/>
  <c r="APU27" i="5"/>
  <c r="APV27" i="5"/>
  <c r="APW27" i="5"/>
  <c r="APX27" i="5"/>
  <c r="APY27" i="5"/>
  <c r="APZ27" i="5"/>
  <c r="AQA27" i="5"/>
  <c r="AQB27" i="5"/>
  <c r="AQC27" i="5"/>
  <c r="AQD27" i="5"/>
  <c r="AQE27" i="5"/>
  <c r="AQF27" i="5"/>
  <c r="AQG27" i="5"/>
  <c r="AQH27" i="5"/>
  <c r="AQI27" i="5"/>
  <c r="AQJ27" i="5"/>
  <c r="AQK27" i="5"/>
  <c r="AQL27" i="5"/>
  <c r="AQM27" i="5"/>
  <c r="AQN27" i="5"/>
  <c r="AQO27" i="5"/>
  <c r="AQP27" i="5"/>
  <c r="AQQ27" i="5"/>
  <c r="AQR27" i="5"/>
  <c r="AQS27" i="5"/>
  <c r="AQT27" i="5"/>
  <c r="AQU27" i="5"/>
  <c r="AQV27" i="5"/>
  <c r="AQW27" i="5"/>
  <c r="AQX27" i="5"/>
  <c r="AQY27" i="5"/>
  <c r="AQZ27" i="5"/>
  <c r="ARA27" i="5"/>
  <c r="ARB27" i="5"/>
  <c r="ARC27" i="5"/>
  <c r="ARD27" i="5"/>
  <c r="ARE27" i="5"/>
  <c r="ARF27" i="5"/>
  <c r="ARG27" i="5"/>
  <c r="ARH27" i="5"/>
  <c r="ARI27" i="5"/>
  <c r="ARJ27" i="5"/>
  <c r="ARK27" i="5"/>
  <c r="ARL27" i="5"/>
  <c r="ARM27" i="5"/>
  <c r="ARN27" i="5"/>
  <c r="ARO27" i="5"/>
  <c r="ARP27" i="5"/>
  <c r="ARQ27" i="5"/>
  <c r="ARR27" i="5"/>
  <c r="ARS27" i="5"/>
  <c r="ART27" i="5"/>
  <c r="ARU27" i="5"/>
  <c r="ARV27" i="5"/>
  <c r="ARW27" i="5"/>
  <c r="ARX27" i="5"/>
  <c r="ARY27" i="5"/>
  <c r="ARZ27" i="5"/>
  <c r="ASA27" i="5"/>
  <c r="ASB27" i="5"/>
  <c r="ASC27" i="5"/>
  <c r="ASD27" i="5"/>
  <c r="ASE27" i="5"/>
  <c r="ASF27" i="5"/>
  <c r="ASG27" i="5"/>
  <c r="ASH27" i="5"/>
  <c r="ASI27" i="5"/>
  <c r="ASJ27" i="5"/>
  <c r="ASK27" i="5"/>
  <c r="ASL27" i="5"/>
  <c r="ASM27" i="5"/>
  <c r="ASN27" i="5"/>
  <c r="ASO27" i="5"/>
  <c r="ASP27" i="5"/>
  <c r="ASQ27" i="5"/>
  <c r="ASR27" i="5"/>
  <c r="ASS27" i="5"/>
  <c r="AST27" i="5"/>
  <c r="ASU27" i="5"/>
  <c r="ASV27" i="5"/>
  <c r="ASW27" i="5"/>
  <c r="ASX27" i="5"/>
  <c r="ASY27" i="5"/>
  <c r="ASZ27" i="5"/>
  <c r="ATA27" i="5"/>
  <c r="ATB27" i="5"/>
  <c r="ATC27" i="5"/>
  <c r="ATD27" i="5"/>
  <c r="ATE27" i="5"/>
  <c r="ATF27" i="5"/>
  <c r="ATG27" i="5"/>
  <c r="ATH27" i="5"/>
  <c r="ATI27" i="5"/>
  <c r="ATJ27" i="5"/>
  <c r="ATK27" i="5"/>
  <c r="ATL27" i="5"/>
  <c r="ATM27" i="5"/>
  <c r="ATN27" i="5"/>
  <c r="ATO27" i="5"/>
  <c r="ATP27" i="5"/>
  <c r="ATQ27" i="5"/>
  <c r="ATR27" i="5"/>
  <c r="ATS27" i="5"/>
  <c r="ATT27" i="5"/>
  <c r="ATU27" i="5"/>
  <c r="ATV27" i="5"/>
  <c r="ATW27" i="5"/>
  <c r="ATX27" i="5"/>
  <c r="ATY27" i="5"/>
  <c r="ATZ27" i="5"/>
  <c r="AUA27" i="5"/>
  <c r="AUB27" i="5"/>
  <c r="AUC27" i="5"/>
  <c r="AUD27" i="5"/>
  <c r="AUE27" i="5"/>
  <c r="AUF27" i="5"/>
  <c r="AUG27" i="5"/>
  <c r="AUH27" i="5"/>
  <c r="AUI27" i="5"/>
  <c r="AUJ27" i="5"/>
  <c r="AUK27" i="5"/>
  <c r="AUL27" i="5"/>
  <c r="AUM27" i="5"/>
  <c r="AUN27" i="5"/>
  <c r="AUO27" i="5"/>
  <c r="AUP27" i="5"/>
  <c r="AUQ27" i="5"/>
  <c r="AUR27" i="5"/>
  <c r="AUS27" i="5"/>
  <c r="AUT27" i="5"/>
  <c r="AUU27" i="5"/>
  <c r="AUV27" i="5"/>
  <c r="AUW27" i="5"/>
  <c r="AUX27" i="5"/>
  <c r="AUY27" i="5"/>
  <c r="AUZ27" i="5"/>
  <c r="AVA27" i="5"/>
  <c r="AVB27" i="5"/>
  <c r="AVC27" i="5"/>
  <c r="AVD27" i="5"/>
  <c r="AVE27" i="5"/>
  <c r="AVF27" i="5"/>
  <c r="AVG27" i="5"/>
  <c r="AVH27" i="5"/>
  <c r="AVI27" i="5"/>
  <c r="AVJ27" i="5"/>
  <c r="AVK27" i="5"/>
  <c r="AVL27" i="5"/>
  <c r="AVM27" i="5"/>
  <c r="AVN27" i="5"/>
  <c r="AVO27" i="5"/>
  <c r="AVP27" i="5"/>
  <c r="AVQ27" i="5"/>
  <c r="AVR27" i="5"/>
  <c r="AVS27" i="5"/>
  <c r="AVT27" i="5"/>
  <c r="AVU27" i="5"/>
  <c r="AVV27" i="5"/>
  <c r="AVW27" i="5"/>
  <c r="AVX27" i="5"/>
  <c r="AVY27" i="5"/>
  <c r="AVZ27" i="5"/>
  <c r="AWA27" i="5"/>
  <c r="AWB27" i="5"/>
  <c r="AWC27" i="5"/>
  <c r="AWD27" i="5"/>
  <c r="AWE27" i="5"/>
  <c r="AWF27" i="5"/>
  <c r="AWG27" i="5"/>
  <c r="AWH27" i="5"/>
  <c r="AWI27" i="5"/>
  <c r="AWJ27" i="5"/>
  <c r="AWK27" i="5"/>
  <c r="AWL27" i="5"/>
  <c r="AWM27" i="5"/>
  <c r="AWN27" i="5"/>
  <c r="AWO27" i="5"/>
  <c r="AWP27" i="5"/>
  <c r="AWQ27" i="5"/>
  <c r="AWR27" i="5"/>
  <c r="AWS27" i="5"/>
  <c r="AWT27" i="5"/>
  <c r="AWU27" i="5"/>
  <c r="AWV27" i="5"/>
  <c r="AWW27" i="5"/>
  <c r="AWX27" i="5"/>
  <c r="AWY27" i="5"/>
  <c r="AWZ27" i="5"/>
  <c r="AXA27" i="5"/>
  <c r="AXB27" i="5"/>
  <c r="AXC27" i="5"/>
  <c r="AXD27" i="5"/>
  <c r="AXE27" i="5"/>
  <c r="AXF27" i="5"/>
  <c r="AXG27" i="5"/>
  <c r="AXH27" i="5"/>
  <c r="AXI27" i="5"/>
  <c r="AXJ27" i="5"/>
  <c r="AXK27" i="5"/>
  <c r="AXL27" i="5"/>
  <c r="AXM27" i="5"/>
  <c r="AXN27" i="5"/>
  <c r="AXO27" i="5"/>
  <c r="AXP27" i="5"/>
  <c r="AXQ27" i="5"/>
  <c r="AXR27" i="5"/>
  <c r="AXS27" i="5"/>
  <c r="AXT27" i="5"/>
  <c r="AXU27" i="5"/>
  <c r="AXV27" i="5"/>
  <c r="AXW27" i="5"/>
  <c r="AXX27" i="5"/>
  <c r="AXY27" i="5"/>
  <c r="AXZ27" i="5"/>
  <c r="AYA27" i="5"/>
  <c r="AYB27" i="5"/>
  <c r="AYC27" i="5"/>
  <c r="AYD27" i="5"/>
  <c r="AYE27" i="5"/>
  <c r="AYF27" i="5"/>
  <c r="AYG27" i="5"/>
  <c r="AYH27" i="5"/>
  <c r="AYI27" i="5"/>
  <c r="AYJ27" i="5"/>
  <c r="AYK27" i="5"/>
  <c r="AYL27" i="5"/>
  <c r="AYM27" i="5"/>
  <c r="AYN27" i="5"/>
  <c r="AYO27" i="5"/>
  <c r="AYP27" i="5"/>
  <c r="AYQ27" i="5"/>
  <c r="AYR27" i="5"/>
  <c r="AYS27" i="5"/>
  <c r="AYT27" i="5"/>
  <c r="AYU27" i="5"/>
  <c r="AYV27" i="5"/>
  <c r="AYW27" i="5"/>
  <c r="AYX27" i="5"/>
  <c r="AYY27" i="5"/>
  <c r="AYZ27" i="5"/>
  <c r="AZA27" i="5"/>
  <c r="AZB27" i="5"/>
  <c r="AZC27" i="5"/>
  <c r="AZD27" i="5"/>
  <c r="AZE27" i="5"/>
  <c r="AZF27" i="5"/>
  <c r="AZG27" i="5"/>
  <c r="AZH27" i="5"/>
  <c r="AZI27" i="5"/>
  <c r="AZJ27" i="5"/>
  <c r="AZK27" i="5"/>
  <c r="AZL27" i="5"/>
  <c r="AZM27" i="5"/>
  <c r="AZN27" i="5"/>
  <c r="AZO27" i="5"/>
  <c r="AZP27" i="5"/>
  <c r="AZQ27" i="5"/>
  <c r="AZR27" i="5"/>
  <c r="AZS27" i="5"/>
  <c r="AZT27" i="5"/>
  <c r="AZU27" i="5"/>
  <c r="AZV27" i="5"/>
  <c r="AZW27" i="5"/>
  <c r="AZX27" i="5"/>
  <c r="AZY27" i="5"/>
  <c r="AZZ27" i="5"/>
  <c r="BAA27" i="5"/>
  <c r="BAB27" i="5"/>
  <c r="BAC27" i="5"/>
  <c r="BAD27" i="5"/>
  <c r="BAE27" i="5"/>
  <c r="BAF27" i="5"/>
  <c r="BAG27" i="5"/>
  <c r="BAH27" i="5"/>
  <c r="BAI27" i="5"/>
  <c r="BAJ27" i="5"/>
  <c r="BAK27" i="5"/>
  <c r="BAL27" i="5"/>
  <c r="BAM27" i="5"/>
  <c r="BAN27" i="5"/>
  <c r="BAO27" i="5"/>
  <c r="BAP27" i="5"/>
  <c r="BAQ27" i="5"/>
  <c r="BAR27" i="5"/>
  <c r="BAS27" i="5"/>
  <c r="BAT27" i="5"/>
  <c r="BAU27" i="5"/>
  <c r="BAV27" i="5"/>
  <c r="BAW27" i="5"/>
  <c r="BAX27" i="5"/>
  <c r="BAY27" i="5"/>
  <c r="BAZ27" i="5"/>
  <c r="BBA27" i="5"/>
  <c r="BBB27" i="5"/>
  <c r="BBC27" i="5"/>
  <c r="BBD27" i="5"/>
  <c r="BBE27" i="5"/>
  <c r="BBF27" i="5"/>
  <c r="BBG27" i="5"/>
  <c r="BBH27" i="5"/>
  <c r="BBI27" i="5"/>
  <c r="BBJ27" i="5"/>
  <c r="BBK27" i="5"/>
  <c r="BBL27" i="5"/>
  <c r="BBM27" i="5"/>
  <c r="BBN27" i="5"/>
  <c r="BBO27" i="5"/>
  <c r="BBP27" i="5"/>
  <c r="BBQ27" i="5"/>
  <c r="BBR27" i="5"/>
  <c r="BBS27" i="5"/>
  <c r="BBT27" i="5"/>
  <c r="BBU27" i="5"/>
  <c r="BBV27" i="5"/>
  <c r="BBW27" i="5"/>
  <c r="BBX27" i="5"/>
  <c r="BBY27" i="5"/>
  <c r="BBZ27" i="5"/>
  <c r="BCA27" i="5"/>
  <c r="BCB27" i="5"/>
  <c r="BCC27" i="5"/>
  <c r="BCD27" i="5"/>
  <c r="BCE27" i="5"/>
  <c r="BCF27" i="5"/>
  <c r="BCG27" i="5"/>
  <c r="BCH27" i="5"/>
  <c r="BCI27" i="5"/>
  <c r="BCJ27" i="5"/>
  <c r="BCK27" i="5"/>
  <c r="BCL27" i="5"/>
  <c r="BCM27" i="5"/>
  <c r="BCN27" i="5"/>
  <c r="BCO27" i="5"/>
  <c r="BCP27" i="5"/>
  <c r="BCQ27" i="5"/>
  <c r="BCR27" i="5"/>
  <c r="BCS27" i="5"/>
  <c r="BCT27" i="5"/>
  <c r="BCU27" i="5"/>
  <c r="BCV27" i="5"/>
  <c r="BCW27" i="5"/>
  <c r="BCX27" i="5"/>
  <c r="BCY27" i="5"/>
  <c r="BCZ27" i="5"/>
  <c r="BDA27" i="5"/>
  <c r="BDB27" i="5"/>
  <c r="BDC27" i="5"/>
  <c r="BDD27" i="5"/>
  <c r="BDE27" i="5"/>
  <c r="BDF27" i="5"/>
  <c r="BDG27" i="5"/>
  <c r="BDH27" i="5"/>
  <c r="BDI27" i="5"/>
  <c r="BDJ27" i="5"/>
  <c r="BDK27" i="5"/>
  <c r="BDL27" i="5"/>
  <c r="BDM27" i="5"/>
  <c r="BDN27" i="5"/>
  <c r="BDO27" i="5"/>
  <c r="BDP27" i="5"/>
  <c r="BDQ27" i="5"/>
  <c r="BDR27" i="5"/>
  <c r="BDS27" i="5"/>
  <c r="BDT27" i="5"/>
  <c r="BDU27" i="5"/>
  <c r="BDV27" i="5"/>
  <c r="BDW27" i="5"/>
  <c r="BDX27" i="5"/>
  <c r="BDY27" i="5"/>
  <c r="BDZ27" i="5"/>
  <c r="BEA27" i="5"/>
  <c r="BEB27" i="5"/>
  <c r="BEC27" i="5"/>
  <c r="BED27" i="5"/>
  <c r="BEE27" i="5"/>
  <c r="BEF27" i="5"/>
  <c r="BEG27" i="5"/>
  <c r="BEH27" i="5"/>
  <c r="BEI27" i="5"/>
  <c r="BEJ27" i="5"/>
  <c r="BEK27" i="5"/>
  <c r="BEL27" i="5"/>
  <c r="BEM27" i="5"/>
  <c r="BEN27" i="5"/>
  <c r="BEO27" i="5"/>
  <c r="BEP27" i="5"/>
  <c r="BEQ27" i="5"/>
  <c r="BER27" i="5"/>
  <c r="BES27" i="5"/>
  <c r="BET27" i="5"/>
  <c r="BEU27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TG28" i="5"/>
  <c r="TH28" i="5"/>
  <c r="TI28" i="5"/>
  <c r="TJ28" i="5"/>
  <c r="TK28" i="5"/>
  <c r="TL28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Z28" i="5"/>
  <c r="UA28" i="5"/>
  <c r="UB28" i="5"/>
  <c r="UC28" i="5"/>
  <c r="UD28" i="5"/>
  <c r="UE28" i="5"/>
  <c r="UF28" i="5"/>
  <c r="UG28" i="5"/>
  <c r="UH28" i="5"/>
  <c r="UI28" i="5"/>
  <c r="UJ28" i="5"/>
  <c r="UK28" i="5"/>
  <c r="UL28" i="5"/>
  <c r="UM28" i="5"/>
  <c r="UN28" i="5"/>
  <c r="UO28" i="5"/>
  <c r="UP28" i="5"/>
  <c r="UQ28" i="5"/>
  <c r="UR28" i="5"/>
  <c r="US28" i="5"/>
  <c r="UT28" i="5"/>
  <c r="UU28" i="5"/>
  <c r="UV28" i="5"/>
  <c r="UW28" i="5"/>
  <c r="UX28" i="5"/>
  <c r="UY28" i="5"/>
  <c r="UZ28" i="5"/>
  <c r="VA28" i="5"/>
  <c r="VB28" i="5"/>
  <c r="VC28" i="5"/>
  <c r="VD28" i="5"/>
  <c r="VE28" i="5"/>
  <c r="VF28" i="5"/>
  <c r="VG28" i="5"/>
  <c r="VH28" i="5"/>
  <c r="VI28" i="5"/>
  <c r="VJ28" i="5"/>
  <c r="VK28" i="5"/>
  <c r="VL28" i="5"/>
  <c r="VM28" i="5"/>
  <c r="VN28" i="5"/>
  <c r="VO28" i="5"/>
  <c r="VP28" i="5"/>
  <c r="VQ28" i="5"/>
  <c r="VR28" i="5"/>
  <c r="VS28" i="5"/>
  <c r="VT28" i="5"/>
  <c r="VU28" i="5"/>
  <c r="VV28" i="5"/>
  <c r="VW28" i="5"/>
  <c r="VX28" i="5"/>
  <c r="VY28" i="5"/>
  <c r="VZ28" i="5"/>
  <c r="WA28" i="5"/>
  <c r="WB28" i="5"/>
  <c r="WC28" i="5"/>
  <c r="WD28" i="5"/>
  <c r="WE28" i="5"/>
  <c r="WF28" i="5"/>
  <c r="WG28" i="5"/>
  <c r="WH28" i="5"/>
  <c r="WI28" i="5"/>
  <c r="WJ28" i="5"/>
  <c r="WK28" i="5"/>
  <c r="WL28" i="5"/>
  <c r="WM28" i="5"/>
  <c r="WN28" i="5"/>
  <c r="WO28" i="5"/>
  <c r="WP28" i="5"/>
  <c r="WQ28" i="5"/>
  <c r="WR28" i="5"/>
  <c r="WS28" i="5"/>
  <c r="WT28" i="5"/>
  <c r="WU28" i="5"/>
  <c r="WV28" i="5"/>
  <c r="WW28" i="5"/>
  <c r="WX28" i="5"/>
  <c r="WY28" i="5"/>
  <c r="WZ28" i="5"/>
  <c r="XA28" i="5"/>
  <c r="XB28" i="5"/>
  <c r="XC28" i="5"/>
  <c r="XD28" i="5"/>
  <c r="XE28" i="5"/>
  <c r="XF28" i="5"/>
  <c r="XG28" i="5"/>
  <c r="XH28" i="5"/>
  <c r="XI28" i="5"/>
  <c r="XJ28" i="5"/>
  <c r="XK28" i="5"/>
  <c r="XL28" i="5"/>
  <c r="XM28" i="5"/>
  <c r="XN28" i="5"/>
  <c r="XO28" i="5"/>
  <c r="XP28" i="5"/>
  <c r="XQ28" i="5"/>
  <c r="XR28" i="5"/>
  <c r="XS28" i="5"/>
  <c r="XT28" i="5"/>
  <c r="XU28" i="5"/>
  <c r="XV28" i="5"/>
  <c r="XW28" i="5"/>
  <c r="XX28" i="5"/>
  <c r="XY28" i="5"/>
  <c r="XZ28" i="5"/>
  <c r="YA28" i="5"/>
  <c r="YB28" i="5"/>
  <c r="YC28" i="5"/>
  <c r="YD28" i="5"/>
  <c r="YE28" i="5"/>
  <c r="YF28" i="5"/>
  <c r="YG28" i="5"/>
  <c r="YH28" i="5"/>
  <c r="YI28" i="5"/>
  <c r="YJ28" i="5"/>
  <c r="YK28" i="5"/>
  <c r="YL28" i="5"/>
  <c r="YM28" i="5"/>
  <c r="YN28" i="5"/>
  <c r="YO28" i="5"/>
  <c r="YP28" i="5"/>
  <c r="YQ28" i="5"/>
  <c r="YR28" i="5"/>
  <c r="YS28" i="5"/>
  <c r="YT28" i="5"/>
  <c r="YU28" i="5"/>
  <c r="YV28" i="5"/>
  <c r="YW28" i="5"/>
  <c r="YX28" i="5"/>
  <c r="YY28" i="5"/>
  <c r="YZ28" i="5"/>
  <c r="ZA28" i="5"/>
  <c r="ZB28" i="5"/>
  <c r="ZC28" i="5"/>
  <c r="ZD28" i="5"/>
  <c r="ZE28" i="5"/>
  <c r="ZF28" i="5"/>
  <c r="ZG28" i="5"/>
  <c r="ZH28" i="5"/>
  <c r="ZI28" i="5"/>
  <c r="ZJ28" i="5"/>
  <c r="ZK28" i="5"/>
  <c r="ZL28" i="5"/>
  <c r="ZM28" i="5"/>
  <c r="ZN28" i="5"/>
  <c r="ZO28" i="5"/>
  <c r="ZP28" i="5"/>
  <c r="ZQ28" i="5"/>
  <c r="ZR28" i="5"/>
  <c r="ZS28" i="5"/>
  <c r="ZT28" i="5"/>
  <c r="ZU28" i="5"/>
  <c r="ZV28" i="5"/>
  <c r="ZW28" i="5"/>
  <c r="ZX28" i="5"/>
  <c r="ZY28" i="5"/>
  <c r="ZZ28" i="5"/>
  <c r="AAA28" i="5"/>
  <c r="AAB28" i="5"/>
  <c r="AAC28" i="5"/>
  <c r="AAD28" i="5"/>
  <c r="AAE28" i="5"/>
  <c r="AAF28" i="5"/>
  <c r="AAG28" i="5"/>
  <c r="AAH28" i="5"/>
  <c r="AAI28" i="5"/>
  <c r="AAJ28" i="5"/>
  <c r="AAK28" i="5"/>
  <c r="AAL28" i="5"/>
  <c r="AAM28" i="5"/>
  <c r="AAN28" i="5"/>
  <c r="AAO28" i="5"/>
  <c r="AAP28" i="5"/>
  <c r="AAQ28" i="5"/>
  <c r="AAR28" i="5"/>
  <c r="AAS28" i="5"/>
  <c r="AAT28" i="5"/>
  <c r="AAU28" i="5"/>
  <c r="AAV28" i="5"/>
  <c r="AAW28" i="5"/>
  <c r="AAX28" i="5"/>
  <c r="AAY28" i="5"/>
  <c r="AAZ28" i="5"/>
  <c r="ABA28" i="5"/>
  <c r="ABB28" i="5"/>
  <c r="ABC28" i="5"/>
  <c r="ABD28" i="5"/>
  <c r="ABE28" i="5"/>
  <c r="ABF28" i="5"/>
  <c r="ABG28" i="5"/>
  <c r="ABH28" i="5"/>
  <c r="ABI28" i="5"/>
  <c r="ABJ28" i="5"/>
  <c r="ABK28" i="5"/>
  <c r="ABL28" i="5"/>
  <c r="ABM28" i="5"/>
  <c r="ABN28" i="5"/>
  <c r="ABO28" i="5"/>
  <c r="ABP28" i="5"/>
  <c r="ABQ28" i="5"/>
  <c r="ABR28" i="5"/>
  <c r="ABS28" i="5"/>
  <c r="ABT28" i="5"/>
  <c r="ABU28" i="5"/>
  <c r="ABV28" i="5"/>
  <c r="ABW28" i="5"/>
  <c r="ABX28" i="5"/>
  <c r="ABY28" i="5"/>
  <c r="ABZ28" i="5"/>
  <c r="ACA28" i="5"/>
  <c r="ACB28" i="5"/>
  <c r="ACC28" i="5"/>
  <c r="ACD28" i="5"/>
  <c r="ACE28" i="5"/>
  <c r="ACF28" i="5"/>
  <c r="ACG28" i="5"/>
  <c r="ACH28" i="5"/>
  <c r="ACI28" i="5"/>
  <c r="ACJ28" i="5"/>
  <c r="ACK28" i="5"/>
  <c r="ACL28" i="5"/>
  <c r="ACM28" i="5"/>
  <c r="ACN28" i="5"/>
  <c r="ACO28" i="5"/>
  <c r="ACP28" i="5"/>
  <c r="ACQ28" i="5"/>
  <c r="ACR28" i="5"/>
  <c r="ACS28" i="5"/>
  <c r="ACT28" i="5"/>
  <c r="ACU28" i="5"/>
  <c r="ACV28" i="5"/>
  <c r="ACW28" i="5"/>
  <c r="ACX28" i="5"/>
  <c r="ACY28" i="5"/>
  <c r="ACZ28" i="5"/>
  <c r="ADA28" i="5"/>
  <c r="ADB28" i="5"/>
  <c r="ADC28" i="5"/>
  <c r="ADD28" i="5"/>
  <c r="ADE28" i="5"/>
  <c r="ADF28" i="5"/>
  <c r="ADG28" i="5"/>
  <c r="ADH28" i="5"/>
  <c r="ADI28" i="5"/>
  <c r="ADJ28" i="5"/>
  <c r="ADK28" i="5"/>
  <c r="ADL28" i="5"/>
  <c r="ADM28" i="5"/>
  <c r="ADN28" i="5"/>
  <c r="ADO28" i="5"/>
  <c r="ADP28" i="5"/>
  <c r="ADQ28" i="5"/>
  <c r="ADR28" i="5"/>
  <c r="ADS28" i="5"/>
  <c r="ADT28" i="5"/>
  <c r="ADU28" i="5"/>
  <c r="ADV28" i="5"/>
  <c r="ADW28" i="5"/>
  <c r="ADX28" i="5"/>
  <c r="ADY28" i="5"/>
  <c r="ADZ28" i="5"/>
  <c r="AEA28" i="5"/>
  <c r="AEB28" i="5"/>
  <c r="AEC28" i="5"/>
  <c r="AED28" i="5"/>
  <c r="AEE28" i="5"/>
  <c r="AEF28" i="5"/>
  <c r="AEG28" i="5"/>
  <c r="AEH28" i="5"/>
  <c r="AEI28" i="5"/>
  <c r="AEJ28" i="5"/>
  <c r="AEK28" i="5"/>
  <c r="AEL28" i="5"/>
  <c r="AEM28" i="5"/>
  <c r="AEN28" i="5"/>
  <c r="AEO28" i="5"/>
  <c r="AEP28" i="5"/>
  <c r="AEQ28" i="5"/>
  <c r="AER28" i="5"/>
  <c r="AES28" i="5"/>
  <c r="AET28" i="5"/>
  <c r="AEU28" i="5"/>
  <c r="AEV28" i="5"/>
  <c r="AEW28" i="5"/>
  <c r="AEX28" i="5"/>
  <c r="AEY28" i="5"/>
  <c r="AEZ28" i="5"/>
  <c r="AFA28" i="5"/>
  <c r="AFB28" i="5"/>
  <c r="AFC28" i="5"/>
  <c r="AFD28" i="5"/>
  <c r="AFE28" i="5"/>
  <c r="AFF28" i="5"/>
  <c r="AFG28" i="5"/>
  <c r="AFH28" i="5"/>
  <c r="AFI28" i="5"/>
  <c r="AFJ28" i="5"/>
  <c r="AFK28" i="5"/>
  <c r="AFL28" i="5"/>
  <c r="AFM28" i="5"/>
  <c r="AFN28" i="5"/>
  <c r="AFO28" i="5"/>
  <c r="AFP28" i="5"/>
  <c r="AFQ28" i="5"/>
  <c r="AFR28" i="5"/>
  <c r="AFS28" i="5"/>
  <c r="AFT28" i="5"/>
  <c r="AFU28" i="5"/>
  <c r="AFV28" i="5"/>
  <c r="AFW28" i="5"/>
  <c r="AFX28" i="5"/>
  <c r="AFY28" i="5"/>
  <c r="AFZ28" i="5"/>
  <c r="AGA28" i="5"/>
  <c r="AGB28" i="5"/>
  <c r="AGC28" i="5"/>
  <c r="AGD28" i="5"/>
  <c r="AGE28" i="5"/>
  <c r="AGF28" i="5"/>
  <c r="AGG28" i="5"/>
  <c r="AGH28" i="5"/>
  <c r="AGI28" i="5"/>
  <c r="AGJ28" i="5"/>
  <c r="AGK28" i="5"/>
  <c r="AGL28" i="5"/>
  <c r="AGM28" i="5"/>
  <c r="AGN28" i="5"/>
  <c r="AGO28" i="5"/>
  <c r="AGP28" i="5"/>
  <c r="AGQ28" i="5"/>
  <c r="AGR28" i="5"/>
  <c r="AGS28" i="5"/>
  <c r="AGT28" i="5"/>
  <c r="AGU28" i="5"/>
  <c r="AGV28" i="5"/>
  <c r="AGW28" i="5"/>
  <c r="AGX28" i="5"/>
  <c r="AGY28" i="5"/>
  <c r="AGZ28" i="5"/>
  <c r="AHA28" i="5"/>
  <c r="AHB28" i="5"/>
  <c r="AHC28" i="5"/>
  <c r="AHD28" i="5"/>
  <c r="AHE28" i="5"/>
  <c r="AHF28" i="5"/>
  <c r="AHG28" i="5"/>
  <c r="AHH28" i="5"/>
  <c r="AHI28" i="5"/>
  <c r="AHJ28" i="5"/>
  <c r="AHK28" i="5"/>
  <c r="AHL28" i="5"/>
  <c r="AHM28" i="5"/>
  <c r="AHN28" i="5"/>
  <c r="AHO28" i="5"/>
  <c r="AHP28" i="5"/>
  <c r="AHQ28" i="5"/>
  <c r="AHR28" i="5"/>
  <c r="AHS28" i="5"/>
  <c r="AHT28" i="5"/>
  <c r="AHU28" i="5"/>
  <c r="AHV28" i="5"/>
  <c r="AHW28" i="5"/>
  <c r="AHX28" i="5"/>
  <c r="AHY28" i="5"/>
  <c r="AHZ28" i="5"/>
  <c r="AIA28" i="5"/>
  <c r="AIB28" i="5"/>
  <c r="AIC28" i="5"/>
  <c r="AID28" i="5"/>
  <c r="AIE28" i="5"/>
  <c r="AIF28" i="5"/>
  <c r="AIG28" i="5"/>
  <c r="AIH28" i="5"/>
  <c r="AII28" i="5"/>
  <c r="AIJ28" i="5"/>
  <c r="AIK28" i="5"/>
  <c r="AIL28" i="5"/>
  <c r="AIM28" i="5"/>
  <c r="AIN28" i="5"/>
  <c r="AIO28" i="5"/>
  <c r="AIP28" i="5"/>
  <c r="AIQ28" i="5"/>
  <c r="AIR28" i="5"/>
  <c r="AIS28" i="5"/>
  <c r="AIT28" i="5"/>
  <c r="AIU28" i="5"/>
  <c r="AIV28" i="5"/>
  <c r="AIW28" i="5"/>
  <c r="AIX28" i="5"/>
  <c r="AIY28" i="5"/>
  <c r="AIZ28" i="5"/>
  <c r="AJA28" i="5"/>
  <c r="AJB28" i="5"/>
  <c r="AJC28" i="5"/>
  <c r="AJD28" i="5"/>
  <c r="AJE28" i="5"/>
  <c r="AJF28" i="5"/>
  <c r="AJG28" i="5"/>
  <c r="AJH28" i="5"/>
  <c r="AJI28" i="5"/>
  <c r="AJJ28" i="5"/>
  <c r="AJK28" i="5"/>
  <c r="AJL28" i="5"/>
  <c r="AJM28" i="5"/>
  <c r="AJN28" i="5"/>
  <c r="AJO28" i="5"/>
  <c r="AJP28" i="5"/>
  <c r="AJQ28" i="5"/>
  <c r="AJR28" i="5"/>
  <c r="AJS28" i="5"/>
  <c r="AJT28" i="5"/>
  <c r="AJU28" i="5"/>
  <c r="AJV28" i="5"/>
  <c r="AJW28" i="5"/>
  <c r="AJX28" i="5"/>
  <c r="AJY28" i="5"/>
  <c r="AJZ28" i="5"/>
  <c r="AKA28" i="5"/>
  <c r="AKB28" i="5"/>
  <c r="AKC28" i="5"/>
  <c r="AKD28" i="5"/>
  <c r="AKE28" i="5"/>
  <c r="AKF28" i="5"/>
  <c r="AKG28" i="5"/>
  <c r="AKH28" i="5"/>
  <c r="AKI28" i="5"/>
  <c r="AKJ28" i="5"/>
  <c r="AKK28" i="5"/>
  <c r="AKL28" i="5"/>
  <c r="AKM28" i="5"/>
  <c r="AKN28" i="5"/>
  <c r="AKO28" i="5"/>
  <c r="AKP28" i="5"/>
  <c r="AKQ28" i="5"/>
  <c r="AKR28" i="5"/>
  <c r="AKS28" i="5"/>
  <c r="AKT28" i="5"/>
  <c r="AKU28" i="5"/>
  <c r="AKV28" i="5"/>
  <c r="AKW28" i="5"/>
  <c r="AKX28" i="5"/>
  <c r="AKY28" i="5"/>
  <c r="AKZ28" i="5"/>
  <c r="ALA28" i="5"/>
  <c r="ALB28" i="5"/>
  <c r="ALC28" i="5"/>
  <c r="ALD28" i="5"/>
  <c r="ALE28" i="5"/>
  <c r="ALF28" i="5"/>
  <c r="ALG28" i="5"/>
  <c r="ALH28" i="5"/>
  <c r="ALI28" i="5"/>
  <c r="ALJ28" i="5"/>
  <c r="ALK28" i="5"/>
  <c r="ALL28" i="5"/>
  <c r="ALM28" i="5"/>
  <c r="ALN28" i="5"/>
  <c r="ALO28" i="5"/>
  <c r="ALP28" i="5"/>
  <c r="ALQ28" i="5"/>
  <c r="ALR28" i="5"/>
  <c r="ALS28" i="5"/>
  <c r="ALT28" i="5"/>
  <c r="ALU28" i="5"/>
  <c r="ALV28" i="5"/>
  <c r="ALW28" i="5"/>
  <c r="ALX28" i="5"/>
  <c r="ALY28" i="5"/>
  <c r="ALZ28" i="5"/>
  <c r="AMA28" i="5"/>
  <c r="AMB28" i="5"/>
  <c r="AMC28" i="5"/>
  <c r="AMD28" i="5"/>
  <c r="AME28" i="5"/>
  <c r="AMF28" i="5"/>
  <c r="AMG28" i="5"/>
  <c r="AMH28" i="5"/>
  <c r="AMI28" i="5"/>
  <c r="AMJ28" i="5"/>
  <c r="AMK28" i="5"/>
  <c r="AML28" i="5"/>
  <c r="AMM28" i="5"/>
  <c r="AMN28" i="5"/>
  <c r="AMO28" i="5"/>
  <c r="AMP28" i="5"/>
  <c r="AMQ28" i="5"/>
  <c r="AMR28" i="5"/>
  <c r="AMS28" i="5"/>
  <c r="AMT28" i="5"/>
  <c r="AMU28" i="5"/>
  <c r="AMV28" i="5"/>
  <c r="AMW28" i="5"/>
  <c r="AMX28" i="5"/>
  <c r="AMY28" i="5"/>
  <c r="AMZ28" i="5"/>
  <c r="ANA28" i="5"/>
  <c r="ANB28" i="5"/>
  <c r="ANC28" i="5"/>
  <c r="AND28" i="5"/>
  <c r="ANE28" i="5"/>
  <c r="ANF28" i="5"/>
  <c r="ANG28" i="5"/>
  <c r="ANH28" i="5"/>
  <c r="ANI28" i="5"/>
  <c r="ANJ28" i="5"/>
  <c r="ANK28" i="5"/>
  <c r="ANL28" i="5"/>
  <c r="ANM28" i="5"/>
  <c r="ANN28" i="5"/>
  <c r="ANO28" i="5"/>
  <c r="ANP28" i="5"/>
  <c r="ANQ28" i="5"/>
  <c r="ANR28" i="5"/>
  <c r="ANS28" i="5"/>
  <c r="ANT28" i="5"/>
  <c r="ANU28" i="5"/>
  <c r="ANV28" i="5"/>
  <c r="ANW28" i="5"/>
  <c r="ANX28" i="5"/>
  <c r="ANY28" i="5"/>
  <c r="ANZ28" i="5"/>
  <c r="AOA28" i="5"/>
  <c r="AOB28" i="5"/>
  <c r="AOC28" i="5"/>
  <c r="AOD28" i="5"/>
  <c r="AOE28" i="5"/>
  <c r="AOF28" i="5"/>
  <c r="AOG28" i="5"/>
  <c r="AOH28" i="5"/>
  <c r="AOI28" i="5"/>
  <c r="AOJ28" i="5"/>
  <c r="AOK28" i="5"/>
  <c r="AOL28" i="5"/>
  <c r="AOM28" i="5"/>
  <c r="AON28" i="5"/>
  <c r="AOO28" i="5"/>
  <c r="AOP28" i="5"/>
  <c r="AOQ28" i="5"/>
  <c r="AOR28" i="5"/>
  <c r="AOS28" i="5"/>
  <c r="AOT28" i="5"/>
  <c r="AOU28" i="5"/>
  <c r="AOV28" i="5"/>
  <c r="AOW28" i="5"/>
  <c r="AOX28" i="5"/>
  <c r="AOY28" i="5"/>
  <c r="AOZ28" i="5"/>
  <c r="APA28" i="5"/>
  <c r="APB28" i="5"/>
  <c r="APC28" i="5"/>
  <c r="APD28" i="5"/>
  <c r="APE28" i="5"/>
  <c r="APF28" i="5"/>
  <c r="APG28" i="5"/>
  <c r="APH28" i="5"/>
  <c r="API28" i="5"/>
  <c r="APJ28" i="5"/>
  <c r="APK28" i="5"/>
  <c r="APL28" i="5"/>
  <c r="APM28" i="5"/>
  <c r="APN28" i="5"/>
  <c r="APO28" i="5"/>
  <c r="APP28" i="5"/>
  <c r="APQ28" i="5"/>
  <c r="APR28" i="5"/>
  <c r="APS28" i="5"/>
  <c r="APT28" i="5"/>
  <c r="APU28" i="5"/>
  <c r="APV28" i="5"/>
  <c r="APW28" i="5"/>
  <c r="APX28" i="5"/>
  <c r="APY28" i="5"/>
  <c r="APZ28" i="5"/>
  <c r="AQA28" i="5"/>
  <c r="AQB28" i="5"/>
  <c r="AQC28" i="5"/>
  <c r="AQD28" i="5"/>
  <c r="AQE28" i="5"/>
  <c r="AQF28" i="5"/>
  <c r="AQG28" i="5"/>
  <c r="AQH28" i="5"/>
  <c r="AQI28" i="5"/>
  <c r="AQJ28" i="5"/>
  <c r="AQK28" i="5"/>
  <c r="AQL28" i="5"/>
  <c r="AQM28" i="5"/>
  <c r="AQN28" i="5"/>
  <c r="AQO28" i="5"/>
  <c r="AQP28" i="5"/>
  <c r="AQQ28" i="5"/>
  <c r="AQR28" i="5"/>
  <c r="AQS28" i="5"/>
  <c r="AQT28" i="5"/>
  <c r="AQU28" i="5"/>
  <c r="AQV28" i="5"/>
  <c r="AQW28" i="5"/>
  <c r="AQX28" i="5"/>
  <c r="AQY28" i="5"/>
  <c r="AQZ28" i="5"/>
  <c r="ARA28" i="5"/>
  <c r="ARB28" i="5"/>
  <c r="ARC28" i="5"/>
  <c r="ARD28" i="5"/>
  <c r="ARE28" i="5"/>
  <c r="ARF28" i="5"/>
  <c r="ARG28" i="5"/>
  <c r="ARH28" i="5"/>
  <c r="ARI28" i="5"/>
  <c r="ARJ28" i="5"/>
  <c r="ARK28" i="5"/>
  <c r="ARL28" i="5"/>
  <c r="ARM28" i="5"/>
  <c r="ARN28" i="5"/>
  <c r="ARO28" i="5"/>
  <c r="ARP28" i="5"/>
  <c r="ARQ28" i="5"/>
  <c r="ARR28" i="5"/>
  <c r="ARS28" i="5"/>
  <c r="ART28" i="5"/>
  <c r="ARU28" i="5"/>
  <c r="ARV28" i="5"/>
  <c r="ARW28" i="5"/>
  <c r="ARX28" i="5"/>
  <c r="ARY28" i="5"/>
  <c r="ARZ28" i="5"/>
  <c r="ASA28" i="5"/>
  <c r="ASB28" i="5"/>
  <c r="ASC28" i="5"/>
  <c r="ASD28" i="5"/>
  <c r="ASE28" i="5"/>
  <c r="ASF28" i="5"/>
  <c r="ASG28" i="5"/>
  <c r="ASH28" i="5"/>
  <c r="ASI28" i="5"/>
  <c r="ASJ28" i="5"/>
  <c r="ASK28" i="5"/>
  <c r="ASL28" i="5"/>
  <c r="ASM28" i="5"/>
  <c r="ASN28" i="5"/>
  <c r="ASO28" i="5"/>
  <c r="ASP28" i="5"/>
  <c r="ASQ28" i="5"/>
  <c r="ASR28" i="5"/>
  <c r="ASS28" i="5"/>
  <c r="AST28" i="5"/>
  <c r="ASU28" i="5"/>
  <c r="ASV28" i="5"/>
  <c r="ASW28" i="5"/>
  <c r="ASX28" i="5"/>
  <c r="ASY28" i="5"/>
  <c r="ASZ28" i="5"/>
  <c r="ATA28" i="5"/>
  <c r="ATB28" i="5"/>
  <c r="ATC28" i="5"/>
  <c r="ATD28" i="5"/>
  <c r="ATE28" i="5"/>
  <c r="ATF28" i="5"/>
  <c r="ATG28" i="5"/>
  <c r="ATH28" i="5"/>
  <c r="ATI28" i="5"/>
  <c r="ATJ28" i="5"/>
  <c r="ATK28" i="5"/>
  <c r="ATL28" i="5"/>
  <c r="ATM28" i="5"/>
  <c r="ATN28" i="5"/>
  <c r="ATO28" i="5"/>
  <c r="ATP28" i="5"/>
  <c r="ATQ28" i="5"/>
  <c r="ATR28" i="5"/>
  <c r="ATS28" i="5"/>
  <c r="ATT28" i="5"/>
  <c r="ATU28" i="5"/>
  <c r="ATV28" i="5"/>
  <c r="ATW28" i="5"/>
  <c r="ATX28" i="5"/>
  <c r="ATY28" i="5"/>
  <c r="ATZ28" i="5"/>
  <c r="AUA28" i="5"/>
  <c r="AUB28" i="5"/>
  <c r="AUC28" i="5"/>
  <c r="AUD28" i="5"/>
  <c r="AUE28" i="5"/>
  <c r="AUF28" i="5"/>
  <c r="AUG28" i="5"/>
  <c r="AUH28" i="5"/>
  <c r="AUI28" i="5"/>
  <c r="AUJ28" i="5"/>
  <c r="AUK28" i="5"/>
  <c r="AUL28" i="5"/>
  <c r="AUM28" i="5"/>
  <c r="AUN28" i="5"/>
  <c r="AUO28" i="5"/>
  <c r="AUP28" i="5"/>
  <c r="AUQ28" i="5"/>
  <c r="AUR28" i="5"/>
  <c r="AUS28" i="5"/>
  <c r="AUT28" i="5"/>
  <c r="AUU28" i="5"/>
  <c r="AUV28" i="5"/>
  <c r="AUW28" i="5"/>
  <c r="AUX28" i="5"/>
  <c r="AUY28" i="5"/>
  <c r="AUZ28" i="5"/>
  <c r="AVA28" i="5"/>
  <c r="AVB28" i="5"/>
  <c r="AVC28" i="5"/>
  <c r="AVD28" i="5"/>
  <c r="AVE28" i="5"/>
  <c r="AVF28" i="5"/>
  <c r="AVG28" i="5"/>
  <c r="AVH28" i="5"/>
  <c r="AVI28" i="5"/>
  <c r="AVJ28" i="5"/>
  <c r="AVK28" i="5"/>
  <c r="AVL28" i="5"/>
  <c r="AVM28" i="5"/>
  <c r="AVN28" i="5"/>
  <c r="AVO28" i="5"/>
  <c r="AVP28" i="5"/>
  <c r="AVQ28" i="5"/>
  <c r="AVR28" i="5"/>
  <c r="AVS28" i="5"/>
  <c r="AVT28" i="5"/>
  <c r="AVU28" i="5"/>
  <c r="AVV28" i="5"/>
  <c r="AVW28" i="5"/>
  <c r="AVX28" i="5"/>
  <c r="AVY28" i="5"/>
  <c r="AVZ28" i="5"/>
  <c r="AWA28" i="5"/>
  <c r="AWB28" i="5"/>
  <c r="AWC28" i="5"/>
  <c r="AWD28" i="5"/>
  <c r="AWE28" i="5"/>
  <c r="AWF28" i="5"/>
  <c r="AWG28" i="5"/>
  <c r="AWH28" i="5"/>
  <c r="AWI28" i="5"/>
  <c r="AWJ28" i="5"/>
  <c r="AWK28" i="5"/>
  <c r="AWL28" i="5"/>
  <c r="AWM28" i="5"/>
  <c r="AWN28" i="5"/>
  <c r="AWO28" i="5"/>
  <c r="AWP28" i="5"/>
  <c r="AWQ28" i="5"/>
  <c r="AWR28" i="5"/>
  <c r="AWS28" i="5"/>
  <c r="AWT28" i="5"/>
  <c r="AWU28" i="5"/>
  <c r="AWV28" i="5"/>
  <c r="AWW28" i="5"/>
  <c r="AWX28" i="5"/>
  <c r="AWY28" i="5"/>
  <c r="AWZ28" i="5"/>
  <c r="AXA28" i="5"/>
  <c r="AXB28" i="5"/>
  <c r="AXC28" i="5"/>
  <c r="AXD28" i="5"/>
  <c r="AXE28" i="5"/>
  <c r="AXF28" i="5"/>
  <c r="AXG28" i="5"/>
  <c r="AXH28" i="5"/>
  <c r="AXI28" i="5"/>
  <c r="AXJ28" i="5"/>
  <c r="AXK28" i="5"/>
  <c r="AXL28" i="5"/>
  <c r="AXM28" i="5"/>
  <c r="AXN28" i="5"/>
  <c r="AXO28" i="5"/>
  <c r="AXP28" i="5"/>
  <c r="AXQ28" i="5"/>
  <c r="AXR28" i="5"/>
  <c r="AXS28" i="5"/>
  <c r="AXT28" i="5"/>
  <c r="AXU28" i="5"/>
  <c r="AXV28" i="5"/>
  <c r="AXW28" i="5"/>
  <c r="AXX28" i="5"/>
  <c r="AXY28" i="5"/>
  <c r="AXZ28" i="5"/>
  <c r="AYA28" i="5"/>
  <c r="AYB28" i="5"/>
  <c r="AYC28" i="5"/>
  <c r="AYD28" i="5"/>
  <c r="AYE28" i="5"/>
  <c r="AYF28" i="5"/>
  <c r="AYG28" i="5"/>
  <c r="AYH28" i="5"/>
  <c r="AYI28" i="5"/>
  <c r="AYJ28" i="5"/>
  <c r="AYK28" i="5"/>
  <c r="AYL28" i="5"/>
  <c r="AYM28" i="5"/>
  <c r="AYN28" i="5"/>
  <c r="AYO28" i="5"/>
  <c r="AYP28" i="5"/>
  <c r="AYQ28" i="5"/>
  <c r="AYR28" i="5"/>
  <c r="AYS28" i="5"/>
  <c r="AYT28" i="5"/>
  <c r="AYU28" i="5"/>
  <c r="AYV28" i="5"/>
  <c r="AYW28" i="5"/>
  <c r="AYX28" i="5"/>
  <c r="AYY28" i="5"/>
  <c r="AYZ28" i="5"/>
  <c r="AZA28" i="5"/>
  <c r="AZB28" i="5"/>
  <c r="AZC28" i="5"/>
  <c r="AZD28" i="5"/>
  <c r="AZE28" i="5"/>
  <c r="AZF28" i="5"/>
  <c r="AZG28" i="5"/>
  <c r="AZH28" i="5"/>
  <c r="AZI28" i="5"/>
  <c r="AZJ28" i="5"/>
  <c r="AZK28" i="5"/>
  <c r="AZL28" i="5"/>
  <c r="AZM28" i="5"/>
  <c r="AZN28" i="5"/>
  <c r="AZO28" i="5"/>
  <c r="AZP28" i="5"/>
  <c r="AZQ28" i="5"/>
  <c r="AZR28" i="5"/>
  <c r="AZS28" i="5"/>
  <c r="AZT28" i="5"/>
  <c r="AZU28" i="5"/>
  <c r="AZV28" i="5"/>
  <c r="AZW28" i="5"/>
  <c r="AZX28" i="5"/>
  <c r="AZY28" i="5"/>
  <c r="AZZ28" i="5"/>
  <c r="BAA28" i="5"/>
  <c r="BAB28" i="5"/>
  <c r="BAC28" i="5"/>
  <c r="BAD28" i="5"/>
  <c r="BAE28" i="5"/>
  <c r="BAF28" i="5"/>
  <c r="BAG28" i="5"/>
  <c r="BAH28" i="5"/>
  <c r="BAI28" i="5"/>
  <c r="BAJ28" i="5"/>
  <c r="BAK28" i="5"/>
  <c r="BAL28" i="5"/>
  <c r="BAM28" i="5"/>
  <c r="BAN28" i="5"/>
  <c r="BAO28" i="5"/>
  <c r="BAP28" i="5"/>
  <c r="BAQ28" i="5"/>
  <c r="BAR28" i="5"/>
  <c r="BAS28" i="5"/>
  <c r="BAT28" i="5"/>
  <c r="BAU28" i="5"/>
  <c r="BAV28" i="5"/>
  <c r="BAW28" i="5"/>
  <c r="BAX28" i="5"/>
  <c r="BAY28" i="5"/>
  <c r="BAZ28" i="5"/>
  <c r="BBA28" i="5"/>
  <c r="BBB28" i="5"/>
  <c r="BBC28" i="5"/>
  <c r="BBD28" i="5"/>
  <c r="BBE28" i="5"/>
  <c r="BBF28" i="5"/>
  <c r="BBG28" i="5"/>
  <c r="BBH28" i="5"/>
  <c r="BBI28" i="5"/>
  <c r="BBJ28" i="5"/>
  <c r="BBK28" i="5"/>
  <c r="BBL28" i="5"/>
  <c r="BBM28" i="5"/>
  <c r="BBN28" i="5"/>
  <c r="BBO28" i="5"/>
  <c r="BBP28" i="5"/>
  <c r="BBQ28" i="5"/>
  <c r="BBR28" i="5"/>
  <c r="BBS28" i="5"/>
  <c r="BBT28" i="5"/>
  <c r="BBU28" i="5"/>
  <c r="BBV28" i="5"/>
  <c r="BBW28" i="5"/>
  <c r="BBX28" i="5"/>
  <c r="BBY28" i="5"/>
  <c r="BBZ28" i="5"/>
  <c r="BCA28" i="5"/>
  <c r="BCB28" i="5"/>
  <c r="BCC28" i="5"/>
  <c r="BCD28" i="5"/>
  <c r="BCE28" i="5"/>
  <c r="BCF28" i="5"/>
  <c r="BCG28" i="5"/>
  <c r="BCH28" i="5"/>
  <c r="BCI28" i="5"/>
  <c r="BCJ28" i="5"/>
  <c r="BCK28" i="5"/>
  <c r="BCL28" i="5"/>
  <c r="BCM28" i="5"/>
  <c r="BCN28" i="5"/>
  <c r="BCO28" i="5"/>
  <c r="BCP28" i="5"/>
  <c r="BCQ28" i="5"/>
  <c r="BCR28" i="5"/>
  <c r="BCS28" i="5"/>
  <c r="BCT28" i="5"/>
  <c r="BCU28" i="5"/>
  <c r="BCV28" i="5"/>
  <c r="BCW28" i="5"/>
  <c r="BCX28" i="5"/>
  <c r="BCY28" i="5"/>
  <c r="BCZ28" i="5"/>
  <c r="BDA28" i="5"/>
  <c r="BDB28" i="5"/>
  <c r="BDC28" i="5"/>
  <c r="BDD28" i="5"/>
  <c r="BDE28" i="5"/>
  <c r="BDF28" i="5"/>
  <c r="BDG28" i="5"/>
  <c r="BDH28" i="5"/>
  <c r="BDI28" i="5"/>
  <c r="BDJ28" i="5"/>
  <c r="BDK28" i="5"/>
  <c r="BDL28" i="5"/>
  <c r="BDM28" i="5"/>
  <c r="BDN28" i="5"/>
  <c r="BDO28" i="5"/>
  <c r="BDP28" i="5"/>
  <c r="BDQ28" i="5"/>
  <c r="BDR28" i="5"/>
  <c r="BDS28" i="5"/>
  <c r="BDT28" i="5"/>
  <c r="BDU28" i="5"/>
  <c r="BDV28" i="5"/>
  <c r="BDW28" i="5"/>
  <c r="BDX28" i="5"/>
  <c r="BDY28" i="5"/>
  <c r="BDZ28" i="5"/>
  <c r="BEA28" i="5"/>
  <c r="BEB28" i="5"/>
  <c r="BEC28" i="5"/>
  <c r="BED28" i="5"/>
  <c r="BEE28" i="5"/>
  <c r="BEF28" i="5"/>
  <c r="BEG28" i="5"/>
  <c r="BEH28" i="5"/>
  <c r="BEI28" i="5"/>
  <c r="BEJ28" i="5"/>
  <c r="BEK28" i="5"/>
  <c r="BEL28" i="5"/>
  <c r="BEM28" i="5"/>
  <c r="BEN28" i="5"/>
  <c r="BEO28" i="5"/>
  <c r="BEP28" i="5"/>
  <c r="BEQ28" i="5"/>
  <c r="BER28" i="5"/>
  <c r="BES28" i="5"/>
  <c r="BET28" i="5"/>
  <c r="BEU28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NJ29" i="5"/>
  <c r="NK29" i="5"/>
  <c r="NL29" i="5"/>
  <c r="NM29" i="5"/>
  <c r="NN29" i="5"/>
  <c r="NO29" i="5"/>
  <c r="NP29" i="5"/>
  <c r="NQ29" i="5"/>
  <c r="NR29" i="5"/>
  <c r="NS29" i="5"/>
  <c r="NT29" i="5"/>
  <c r="NU29" i="5"/>
  <c r="NV29" i="5"/>
  <c r="NW29" i="5"/>
  <c r="NX29" i="5"/>
  <c r="NY29" i="5"/>
  <c r="NZ29" i="5"/>
  <c r="OA29" i="5"/>
  <c r="OB29" i="5"/>
  <c r="OC29" i="5"/>
  <c r="OD29" i="5"/>
  <c r="OE29" i="5"/>
  <c r="OF29" i="5"/>
  <c r="OG29" i="5"/>
  <c r="OH29" i="5"/>
  <c r="OI29" i="5"/>
  <c r="OJ29" i="5"/>
  <c r="OK29" i="5"/>
  <c r="OL29" i="5"/>
  <c r="OM29" i="5"/>
  <c r="ON29" i="5"/>
  <c r="OO29" i="5"/>
  <c r="OP29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PO29" i="5"/>
  <c r="PP29" i="5"/>
  <c r="PQ29" i="5"/>
  <c r="PR29" i="5"/>
  <c r="PS29" i="5"/>
  <c r="PT29" i="5"/>
  <c r="PU29" i="5"/>
  <c r="PV29" i="5"/>
  <c r="PW29" i="5"/>
  <c r="PX29" i="5"/>
  <c r="PY29" i="5"/>
  <c r="PZ29" i="5"/>
  <c r="QA29" i="5"/>
  <c r="QB29" i="5"/>
  <c r="QC29" i="5"/>
  <c r="QD29" i="5"/>
  <c r="QE29" i="5"/>
  <c r="QF29" i="5"/>
  <c r="QG29" i="5"/>
  <c r="QH29" i="5"/>
  <c r="QI29" i="5"/>
  <c r="QJ29" i="5"/>
  <c r="QK29" i="5"/>
  <c r="QL29" i="5"/>
  <c r="QM29" i="5"/>
  <c r="QN29" i="5"/>
  <c r="QO29" i="5"/>
  <c r="QP29" i="5"/>
  <c r="QQ29" i="5"/>
  <c r="QR29" i="5"/>
  <c r="QS29" i="5"/>
  <c r="QT29" i="5"/>
  <c r="QU29" i="5"/>
  <c r="QV29" i="5"/>
  <c r="QW29" i="5"/>
  <c r="QX29" i="5"/>
  <c r="QY29" i="5"/>
  <c r="QZ29" i="5"/>
  <c r="RA29" i="5"/>
  <c r="RB29" i="5"/>
  <c r="RC29" i="5"/>
  <c r="RD29" i="5"/>
  <c r="RE29" i="5"/>
  <c r="RF29" i="5"/>
  <c r="RG29" i="5"/>
  <c r="RH29" i="5"/>
  <c r="RI29" i="5"/>
  <c r="RJ29" i="5"/>
  <c r="RK29" i="5"/>
  <c r="RL29" i="5"/>
  <c r="RM29" i="5"/>
  <c r="RN29" i="5"/>
  <c r="RO29" i="5"/>
  <c r="RP29" i="5"/>
  <c r="RQ29" i="5"/>
  <c r="RR29" i="5"/>
  <c r="RS29" i="5"/>
  <c r="RT29" i="5"/>
  <c r="RU29" i="5"/>
  <c r="RV29" i="5"/>
  <c r="RW29" i="5"/>
  <c r="RX29" i="5"/>
  <c r="RY29" i="5"/>
  <c r="RZ29" i="5"/>
  <c r="SA29" i="5"/>
  <c r="SB29" i="5"/>
  <c r="SC29" i="5"/>
  <c r="SD29" i="5"/>
  <c r="SE29" i="5"/>
  <c r="SF29" i="5"/>
  <c r="SG29" i="5"/>
  <c r="SH29" i="5"/>
  <c r="SI29" i="5"/>
  <c r="SJ29" i="5"/>
  <c r="SK29" i="5"/>
  <c r="SL29" i="5"/>
  <c r="SM29" i="5"/>
  <c r="SN29" i="5"/>
  <c r="SO29" i="5"/>
  <c r="SP29" i="5"/>
  <c r="SQ29" i="5"/>
  <c r="SR29" i="5"/>
  <c r="SS29" i="5"/>
  <c r="ST29" i="5"/>
  <c r="SU29" i="5"/>
  <c r="SV29" i="5"/>
  <c r="SW29" i="5"/>
  <c r="SX29" i="5"/>
  <c r="SY29" i="5"/>
  <c r="SZ29" i="5"/>
  <c r="TA29" i="5"/>
  <c r="TB29" i="5"/>
  <c r="TC29" i="5"/>
  <c r="TD29" i="5"/>
  <c r="TE29" i="5"/>
  <c r="TF29" i="5"/>
  <c r="TG29" i="5"/>
  <c r="TH29" i="5"/>
  <c r="TI29" i="5"/>
  <c r="TJ29" i="5"/>
  <c r="TK29" i="5"/>
  <c r="TL29" i="5"/>
  <c r="TM29" i="5"/>
  <c r="TN29" i="5"/>
  <c r="TO29" i="5"/>
  <c r="TP29" i="5"/>
  <c r="TQ29" i="5"/>
  <c r="TR29" i="5"/>
  <c r="TS29" i="5"/>
  <c r="TT29" i="5"/>
  <c r="TU29" i="5"/>
  <c r="TV29" i="5"/>
  <c r="TW29" i="5"/>
  <c r="TX29" i="5"/>
  <c r="TY29" i="5"/>
  <c r="TZ29" i="5"/>
  <c r="UA29" i="5"/>
  <c r="UB29" i="5"/>
  <c r="UC29" i="5"/>
  <c r="UD29" i="5"/>
  <c r="UE29" i="5"/>
  <c r="UF29" i="5"/>
  <c r="UG29" i="5"/>
  <c r="UH29" i="5"/>
  <c r="UI29" i="5"/>
  <c r="UJ29" i="5"/>
  <c r="UK29" i="5"/>
  <c r="UL29" i="5"/>
  <c r="UM29" i="5"/>
  <c r="UN29" i="5"/>
  <c r="UO29" i="5"/>
  <c r="UP29" i="5"/>
  <c r="UQ29" i="5"/>
  <c r="UR29" i="5"/>
  <c r="US29" i="5"/>
  <c r="UT29" i="5"/>
  <c r="UU29" i="5"/>
  <c r="UV29" i="5"/>
  <c r="UW29" i="5"/>
  <c r="UX29" i="5"/>
  <c r="UY29" i="5"/>
  <c r="UZ29" i="5"/>
  <c r="VA29" i="5"/>
  <c r="VB29" i="5"/>
  <c r="VC29" i="5"/>
  <c r="VD29" i="5"/>
  <c r="VE29" i="5"/>
  <c r="VF29" i="5"/>
  <c r="VG29" i="5"/>
  <c r="VH29" i="5"/>
  <c r="VI29" i="5"/>
  <c r="VJ29" i="5"/>
  <c r="VK29" i="5"/>
  <c r="VL29" i="5"/>
  <c r="VM29" i="5"/>
  <c r="VN29" i="5"/>
  <c r="VO29" i="5"/>
  <c r="VP29" i="5"/>
  <c r="VQ29" i="5"/>
  <c r="VR29" i="5"/>
  <c r="VS29" i="5"/>
  <c r="VT29" i="5"/>
  <c r="VU29" i="5"/>
  <c r="VV29" i="5"/>
  <c r="VW29" i="5"/>
  <c r="VX29" i="5"/>
  <c r="VY29" i="5"/>
  <c r="VZ29" i="5"/>
  <c r="WA29" i="5"/>
  <c r="WB29" i="5"/>
  <c r="WC29" i="5"/>
  <c r="WD29" i="5"/>
  <c r="WE29" i="5"/>
  <c r="WF29" i="5"/>
  <c r="WG29" i="5"/>
  <c r="WH29" i="5"/>
  <c r="WI29" i="5"/>
  <c r="WJ29" i="5"/>
  <c r="WK29" i="5"/>
  <c r="WL29" i="5"/>
  <c r="WM29" i="5"/>
  <c r="WN29" i="5"/>
  <c r="WO29" i="5"/>
  <c r="WP29" i="5"/>
  <c r="WQ29" i="5"/>
  <c r="WR29" i="5"/>
  <c r="WS29" i="5"/>
  <c r="WT29" i="5"/>
  <c r="WU29" i="5"/>
  <c r="WV29" i="5"/>
  <c r="WW29" i="5"/>
  <c r="WX29" i="5"/>
  <c r="WY29" i="5"/>
  <c r="WZ29" i="5"/>
  <c r="XA29" i="5"/>
  <c r="XB29" i="5"/>
  <c r="XC29" i="5"/>
  <c r="XD29" i="5"/>
  <c r="XE29" i="5"/>
  <c r="XF29" i="5"/>
  <c r="XG29" i="5"/>
  <c r="XH29" i="5"/>
  <c r="XI29" i="5"/>
  <c r="XJ29" i="5"/>
  <c r="XK29" i="5"/>
  <c r="XL29" i="5"/>
  <c r="XM29" i="5"/>
  <c r="XN29" i="5"/>
  <c r="XO29" i="5"/>
  <c r="XP29" i="5"/>
  <c r="XQ29" i="5"/>
  <c r="XR29" i="5"/>
  <c r="XS29" i="5"/>
  <c r="XT29" i="5"/>
  <c r="XU29" i="5"/>
  <c r="XV29" i="5"/>
  <c r="XW29" i="5"/>
  <c r="XX29" i="5"/>
  <c r="XY29" i="5"/>
  <c r="XZ29" i="5"/>
  <c r="YA29" i="5"/>
  <c r="YB29" i="5"/>
  <c r="YC29" i="5"/>
  <c r="YD29" i="5"/>
  <c r="YE29" i="5"/>
  <c r="YF29" i="5"/>
  <c r="YG29" i="5"/>
  <c r="YH29" i="5"/>
  <c r="YI29" i="5"/>
  <c r="YJ29" i="5"/>
  <c r="YK29" i="5"/>
  <c r="YL29" i="5"/>
  <c r="YM29" i="5"/>
  <c r="YN29" i="5"/>
  <c r="YO29" i="5"/>
  <c r="YP29" i="5"/>
  <c r="YQ29" i="5"/>
  <c r="YR29" i="5"/>
  <c r="YS29" i="5"/>
  <c r="YT29" i="5"/>
  <c r="YU29" i="5"/>
  <c r="YV29" i="5"/>
  <c r="YW29" i="5"/>
  <c r="YX29" i="5"/>
  <c r="YY29" i="5"/>
  <c r="YZ29" i="5"/>
  <c r="ZA29" i="5"/>
  <c r="ZB29" i="5"/>
  <c r="ZC29" i="5"/>
  <c r="ZD29" i="5"/>
  <c r="ZE29" i="5"/>
  <c r="ZF29" i="5"/>
  <c r="ZG29" i="5"/>
  <c r="ZH29" i="5"/>
  <c r="ZI29" i="5"/>
  <c r="ZJ29" i="5"/>
  <c r="ZK29" i="5"/>
  <c r="ZL29" i="5"/>
  <c r="ZM29" i="5"/>
  <c r="ZN29" i="5"/>
  <c r="ZO29" i="5"/>
  <c r="ZP29" i="5"/>
  <c r="ZQ29" i="5"/>
  <c r="ZR29" i="5"/>
  <c r="ZS29" i="5"/>
  <c r="ZT29" i="5"/>
  <c r="ZU29" i="5"/>
  <c r="ZV29" i="5"/>
  <c r="ZW29" i="5"/>
  <c r="ZX29" i="5"/>
  <c r="ZY29" i="5"/>
  <c r="ZZ29" i="5"/>
  <c r="AAA29" i="5"/>
  <c r="AAB29" i="5"/>
  <c r="AAC29" i="5"/>
  <c r="AAD29" i="5"/>
  <c r="AAE29" i="5"/>
  <c r="AAF29" i="5"/>
  <c r="AAG29" i="5"/>
  <c r="AAH29" i="5"/>
  <c r="AAI29" i="5"/>
  <c r="AAJ29" i="5"/>
  <c r="AAK29" i="5"/>
  <c r="AAL29" i="5"/>
  <c r="AAM29" i="5"/>
  <c r="AAN29" i="5"/>
  <c r="AAO29" i="5"/>
  <c r="AAP29" i="5"/>
  <c r="AAQ29" i="5"/>
  <c r="AAR29" i="5"/>
  <c r="AAS29" i="5"/>
  <c r="AAT29" i="5"/>
  <c r="AAU29" i="5"/>
  <c r="AAV29" i="5"/>
  <c r="AAW29" i="5"/>
  <c r="AAX29" i="5"/>
  <c r="AAY29" i="5"/>
  <c r="AAZ29" i="5"/>
  <c r="ABA29" i="5"/>
  <c r="ABB29" i="5"/>
  <c r="ABC29" i="5"/>
  <c r="ABD29" i="5"/>
  <c r="ABE29" i="5"/>
  <c r="ABF29" i="5"/>
  <c r="ABG29" i="5"/>
  <c r="ABH29" i="5"/>
  <c r="ABI29" i="5"/>
  <c r="ABJ29" i="5"/>
  <c r="ABK29" i="5"/>
  <c r="ABL29" i="5"/>
  <c r="ABM29" i="5"/>
  <c r="ABN29" i="5"/>
  <c r="ABO29" i="5"/>
  <c r="ABP29" i="5"/>
  <c r="ABQ29" i="5"/>
  <c r="ABR29" i="5"/>
  <c r="ABS29" i="5"/>
  <c r="ABT29" i="5"/>
  <c r="ABU29" i="5"/>
  <c r="ABV29" i="5"/>
  <c r="ABW29" i="5"/>
  <c r="ABX29" i="5"/>
  <c r="ABY29" i="5"/>
  <c r="ABZ29" i="5"/>
  <c r="ACA29" i="5"/>
  <c r="ACB29" i="5"/>
  <c r="ACC29" i="5"/>
  <c r="ACD29" i="5"/>
  <c r="ACE29" i="5"/>
  <c r="ACF29" i="5"/>
  <c r="ACG29" i="5"/>
  <c r="ACH29" i="5"/>
  <c r="ACI29" i="5"/>
  <c r="ACJ29" i="5"/>
  <c r="ACK29" i="5"/>
  <c r="ACL29" i="5"/>
  <c r="ACM29" i="5"/>
  <c r="ACN29" i="5"/>
  <c r="ACO29" i="5"/>
  <c r="ACP29" i="5"/>
  <c r="ACQ29" i="5"/>
  <c r="ACR29" i="5"/>
  <c r="ACS29" i="5"/>
  <c r="ACT29" i="5"/>
  <c r="ACU29" i="5"/>
  <c r="ACV29" i="5"/>
  <c r="ACW29" i="5"/>
  <c r="ACX29" i="5"/>
  <c r="ACY29" i="5"/>
  <c r="ACZ29" i="5"/>
  <c r="ADA29" i="5"/>
  <c r="ADB29" i="5"/>
  <c r="ADC29" i="5"/>
  <c r="ADD29" i="5"/>
  <c r="ADE29" i="5"/>
  <c r="ADF29" i="5"/>
  <c r="ADG29" i="5"/>
  <c r="ADH29" i="5"/>
  <c r="ADI29" i="5"/>
  <c r="ADJ29" i="5"/>
  <c r="ADK29" i="5"/>
  <c r="ADL29" i="5"/>
  <c r="ADM29" i="5"/>
  <c r="ADN29" i="5"/>
  <c r="ADO29" i="5"/>
  <c r="ADP29" i="5"/>
  <c r="ADQ29" i="5"/>
  <c r="ADR29" i="5"/>
  <c r="ADS29" i="5"/>
  <c r="ADT29" i="5"/>
  <c r="ADU29" i="5"/>
  <c r="ADV29" i="5"/>
  <c r="ADW29" i="5"/>
  <c r="ADX29" i="5"/>
  <c r="ADY29" i="5"/>
  <c r="ADZ29" i="5"/>
  <c r="AEA29" i="5"/>
  <c r="AEB29" i="5"/>
  <c r="AEC29" i="5"/>
  <c r="AED29" i="5"/>
  <c r="AEE29" i="5"/>
  <c r="AEF29" i="5"/>
  <c r="AEG29" i="5"/>
  <c r="AEH29" i="5"/>
  <c r="AEI29" i="5"/>
  <c r="AEJ29" i="5"/>
  <c r="AEK29" i="5"/>
  <c r="AEL29" i="5"/>
  <c r="AEM29" i="5"/>
  <c r="AEN29" i="5"/>
  <c r="AEO29" i="5"/>
  <c r="AEP29" i="5"/>
  <c r="AEQ29" i="5"/>
  <c r="AER29" i="5"/>
  <c r="AES29" i="5"/>
  <c r="AET29" i="5"/>
  <c r="AEU29" i="5"/>
  <c r="AEV29" i="5"/>
  <c r="AEW29" i="5"/>
  <c r="AEX29" i="5"/>
  <c r="AEY29" i="5"/>
  <c r="AEZ29" i="5"/>
  <c r="AFA29" i="5"/>
  <c r="AFB29" i="5"/>
  <c r="AFC29" i="5"/>
  <c r="AFD29" i="5"/>
  <c r="AFE29" i="5"/>
  <c r="AFF29" i="5"/>
  <c r="AFG29" i="5"/>
  <c r="AFH29" i="5"/>
  <c r="AFI29" i="5"/>
  <c r="AFJ29" i="5"/>
  <c r="AFK29" i="5"/>
  <c r="AFL29" i="5"/>
  <c r="AFM29" i="5"/>
  <c r="AFN29" i="5"/>
  <c r="AFO29" i="5"/>
  <c r="AFP29" i="5"/>
  <c r="AFQ29" i="5"/>
  <c r="AFR29" i="5"/>
  <c r="AFS29" i="5"/>
  <c r="AFT29" i="5"/>
  <c r="AFU29" i="5"/>
  <c r="AFV29" i="5"/>
  <c r="AFW29" i="5"/>
  <c r="AFX29" i="5"/>
  <c r="AFY29" i="5"/>
  <c r="AFZ29" i="5"/>
  <c r="AGA29" i="5"/>
  <c r="AGB29" i="5"/>
  <c r="AGC29" i="5"/>
  <c r="AGD29" i="5"/>
  <c r="AGE29" i="5"/>
  <c r="AGF29" i="5"/>
  <c r="AGG29" i="5"/>
  <c r="AGH29" i="5"/>
  <c r="AGI29" i="5"/>
  <c r="AGJ29" i="5"/>
  <c r="AGK29" i="5"/>
  <c r="AGL29" i="5"/>
  <c r="AGM29" i="5"/>
  <c r="AGN29" i="5"/>
  <c r="AGO29" i="5"/>
  <c r="AGP29" i="5"/>
  <c r="AGQ29" i="5"/>
  <c r="AGR29" i="5"/>
  <c r="AGS29" i="5"/>
  <c r="AGT29" i="5"/>
  <c r="AGU29" i="5"/>
  <c r="AGV29" i="5"/>
  <c r="AGW29" i="5"/>
  <c r="AGX29" i="5"/>
  <c r="AGY29" i="5"/>
  <c r="AGZ29" i="5"/>
  <c r="AHA29" i="5"/>
  <c r="AHB29" i="5"/>
  <c r="AHC29" i="5"/>
  <c r="AHD29" i="5"/>
  <c r="AHE29" i="5"/>
  <c r="AHF29" i="5"/>
  <c r="AHG29" i="5"/>
  <c r="AHH29" i="5"/>
  <c r="AHI29" i="5"/>
  <c r="AHJ29" i="5"/>
  <c r="AHK29" i="5"/>
  <c r="AHL29" i="5"/>
  <c r="AHM29" i="5"/>
  <c r="AHN29" i="5"/>
  <c r="AHO29" i="5"/>
  <c r="AHP29" i="5"/>
  <c r="AHQ29" i="5"/>
  <c r="AHR29" i="5"/>
  <c r="AHS29" i="5"/>
  <c r="AHT29" i="5"/>
  <c r="AHU29" i="5"/>
  <c r="AHV29" i="5"/>
  <c r="AHW29" i="5"/>
  <c r="AHX29" i="5"/>
  <c r="AHY29" i="5"/>
  <c r="AHZ29" i="5"/>
  <c r="AIA29" i="5"/>
  <c r="AIB29" i="5"/>
  <c r="AIC29" i="5"/>
  <c r="AID29" i="5"/>
  <c r="AIE29" i="5"/>
  <c r="AIF29" i="5"/>
  <c r="AIG29" i="5"/>
  <c r="AIH29" i="5"/>
  <c r="AII29" i="5"/>
  <c r="AIJ29" i="5"/>
  <c r="AIK29" i="5"/>
  <c r="AIL29" i="5"/>
  <c r="AIM29" i="5"/>
  <c r="AIN29" i="5"/>
  <c r="AIO29" i="5"/>
  <c r="AIP29" i="5"/>
  <c r="AIQ29" i="5"/>
  <c r="AIR29" i="5"/>
  <c r="AIS29" i="5"/>
  <c r="AIT29" i="5"/>
  <c r="AIU29" i="5"/>
  <c r="AIV29" i="5"/>
  <c r="AIW29" i="5"/>
  <c r="AIX29" i="5"/>
  <c r="AIY29" i="5"/>
  <c r="AIZ29" i="5"/>
  <c r="AJA29" i="5"/>
  <c r="AJB29" i="5"/>
  <c r="AJC29" i="5"/>
  <c r="AJD29" i="5"/>
  <c r="AJE29" i="5"/>
  <c r="AJF29" i="5"/>
  <c r="AJG29" i="5"/>
  <c r="AJH29" i="5"/>
  <c r="AJI29" i="5"/>
  <c r="AJJ29" i="5"/>
  <c r="AJK29" i="5"/>
  <c r="AJL29" i="5"/>
  <c r="AJM29" i="5"/>
  <c r="AJN29" i="5"/>
  <c r="AJO29" i="5"/>
  <c r="AJP29" i="5"/>
  <c r="AJQ29" i="5"/>
  <c r="AJR29" i="5"/>
  <c r="AJS29" i="5"/>
  <c r="AJT29" i="5"/>
  <c r="AJU29" i="5"/>
  <c r="AJV29" i="5"/>
  <c r="AJW29" i="5"/>
  <c r="AJX29" i="5"/>
  <c r="AJY29" i="5"/>
  <c r="AJZ29" i="5"/>
  <c r="AKA29" i="5"/>
  <c r="AKB29" i="5"/>
  <c r="AKC29" i="5"/>
  <c r="AKD29" i="5"/>
  <c r="AKE29" i="5"/>
  <c r="AKF29" i="5"/>
  <c r="AKG29" i="5"/>
  <c r="AKH29" i="5"/>
  <c r="AKI29" i="5"/>
  <c r="AKJ29" i="5"/>
  <c r="AKK29" i="5"/>
  <c r="AKL29" i="5"/>
  <c r="AKM29" i="5"/>
  <c r="AKN29" i="5"/>
  <c r="AKO29" i="5"/>
  <c r="AKP29" i="5"/>
  <c r="AKQ29" i="5"/>
  <c r="AKR29" i="5"/>
  <c r="AKS29" i="5"/>
  <c r="AKT29" i="5"/>
  <c r="AKU29" i="5"/>
  <c r="AKV29" i="5"/>
  <c r="AKW29" i="5"/>
  <c r="AKX29" i="5"/>
  <c r="AKY29" i="5"/>
  <c r="AKZ29" i="5"/>
  <c r="ALA29" i="5"/>
  <c r="ALB29" i="5"/>
  <c r="ALC29" i="5"/>
  <c r="ALD29" i="5"/>
  <c r="ALE29" i="5"/>
  <c r="ALF29" i="5"/>
  <c r="ALG29" i="5"/>
  <c r="ALH29" i="5"/>
  <c r="ALI29" i="5"/>
  <c r="ALJ29" i="5"/>
  <c r="ALK29" i="5"/>
  <c r="ALL29" i="5"/>
  <c r="ALM29" i="5"/>
  <c r="ALN29" i="5"/>
  <c r="ALO29" i="5"/>
  <c r="ALP29" i="5"/>
  <c r="ALQ29" i="5"/>
  <c r="ALR29" i="5"/>
  <c r="ALS29" i="5"/>
  <c r="ALT29" i="5"/>
  <c r="ALU29" i="5"/>
  <c r="ALV29" i="5"/>
  <c r="ALW29" i="5"/>
  <c r="ALX29" i="5"/>
  <c r="ALY29" i="5"/>
  <c r="ALZ29" i="5"/>
  <c r="AMA29" i="5"/>
  <c r="AMB29" i="5"/>
  <c r="AMC29" i="5"/>
  <c r="AMD29" i="5"/>
  <c r="AME29" i="5"/>
  <c r="AMF29" i="5"/>
  <c r="AMG29" i="5"/>
  <c r="AMH29" i="5"/>
  <c r="AMI29" i="5"/>
  <c r="AMJ29" i="5"/>
  <c r="AMK29" i="5"/>
  <c r="AML29" i="5"/>
  <c r="AMM29" i="5"/>
  <c r="AMN29" i="5"/>
  <c r="AMO29" i="5"/>
  <c r="AMP29" i="5"/>
  <c r="AMQ29" i="5"/>
  <c r="AMR29" i="5"/>
  <c r="AMS29" i="5"/>
  <c r="AMT29" i="5"/>
  <c r="AMU29" i="5"/>
  <c r="AMV29" i="5"/>
  <c r="AMW29" i="5"/>
  <c r="AMX29" i="5"/>
  <c r="AMY29" i="5"/>
  <c r="AMZ29" i="5"/>
  <c r="ANA29" i="5"/>
  <c r="ANB29" i="5"/>
  <c r="ANC29" i="5"/>
  <c r="AND29" i="5"/>
  <c r="ANE29" i="5"/>
  <c r="ANF29" i="5"/>
  <c r="ANG29" i="5"/>
  <c r="ANH29" i="5"/>
  <c r="ANI29" i="5"/>
  <c r="ANJ29" i="5"/>
  <c r="ANK29" i="5"/>
  <c r="ANL29" i="5"/>
  <c r="ANM29" i="5"/>
  <c r="ANN29" i="5"/>
  <c r="ANO29" i="5"/>
  <c r="ANP29" i="5"/>
  <c r="ANQ29" i="5"/>
  <c r="ANR29" i="5"/>
  <c r="ANS29" i="5"/>
  <c r="ANT29" i="5"/>
  <c r="ANU29" i="5"/>
  <c r="ANV29" i="5"/>
  <c r="ANW29" i="5"/>
  <c r="ANX29" i="5"/>
  <c r="ANY29" i="5"/>
  <c r="ANZ29" i="5"/>
  <c r="AOA29" i="5"/>
  <c r="AOB29" i="5"/>
  <c r="AOC29" i="5"/>
  <c r="AOD29" i="5"/>
  <c r="AOE29" i="5"/>
  <c r="AOF29" i="5"/>
  <c r="AOG29" i="5"/>
  <c r="AOH29" i="5"/>
  <c r="AOI29" i="5"/>
  <c r="AOJ29" i="5"/>
  <c r="AOK29" i="5"/>
  <c r="AOL29" i="5"/>
  <c r="AOM29" i="5"/>
  <c r="AON29" i="5"/>
  <c r="AOO29" i="5"/>
  <c r="AOP29" i="5"/>
  <c r="AOQ29" i="5"/>
  <c r="AOR29" i="5"/>
  <c r="AOS29" i="5"/>
  <c r="AOT29" i="5"/>
  <c r="AOU29" i="5"/>
  <c r="AOV29" i="5"/>
  <c r="AOW29" i="5"/>
  <c r="AOX29" i="5"/>
  <c r="AOY29" i="5"/>
  <c r="AOZ29" i="5"/>
  <c r="APA29" i="5"/>
  <c r="APB29" i="5"/>
  <c r="APC29" i="5"/>
  <c r="APD29" i="5"/>
  <c r="APE29" i="5"/>
  <c r="APF29" i="5"/>
  <c r="APG29" i="5"/>
  <c r="APH29" i="5"/>
  <c r="API29" i="5"/>
  <c r="APJ29" i="5"/>
  <c r="APK29" i="5"/>
  <c r="APL29" i="5"/>
  <c r="APM29" i="5"/>
  <c r="APN29" i="5"/>
  <c r="APO29" i="5"/>
  <c r="APP29" i="5"/>
  <c r="APQ29" i="5"/>
  <c r="APR29" i="5"/>
  <c r="APS29" i="5"/>
  <c r="APT29" i="5"/>
  <c r="APU29" i="5"/>
  <c r="APV29" i="5"/>
  <c r="APW29" i="5"/>
  <c r="APX29" i="5"/>
  <c r="APY29" i="5"/>
  <c r="APZ29" i="5"/>
  <c r="AQA29" i="5"/>
  <c r="AQB29" i="5"/>
  <c r="AQC29" i="5"/>
  <c r="AQD29" i="5"/>
  <c r="AQE29" i="5"/>
  <c r="AQF29" i="5"/>
  <c r="AQG29" i="5"/>
  <c r="AQH29" i="5"/>
  <c r="AQI29" i="5"/>
  <c r="AQJ29" i="5"/>
  <c r="AQK29" i="5"/>
  <c r="AQL29" i="5"/>
  <c r="AQM29" i="5"/>
  <c r="AQN29" i="5"/>
  <c r="AQO29" i="5"/>
  <c r="AQP29" i="5"/>
  <c r="AQQ29" i="5"/>
  <c r="AQR29" i="5"/>
  <c r="AQS29" i="5"/>
  <c r="AQT29" i="5"/>
  <c r="AQU29" i="5"/>
  <c r="AQV29" i="5"/>
  <c r="AQW29" i="5"/>
  <c r="AQX29" i="5"/>
  <c r="AQY29" i="5"/>
  <c r="AQZ29" i="5"/>
  <c r="ARA29" i="5"/>
  <c r="ARB29" i="5"/>
  <c r="ARC29" i="5"/>
  <c r="ARD29" i="5"/>
  <c r="ARE29" i="5"/>
  <c r="ARF29" i="5"/>
  <c r="ARG29" i="5"/>
  <c r="ARH29" i="5"/>
  <c r="ARI29" i="5"/>
  <c r="ARJ29" i="5"/>
  <c r="ARK29" i="5"/>
  <c r="ARL29" i="5"/>
  <c r="ARM29" i="5"/>
  <c r="ARN29" i="5"/>
  <c r="ARO29" i="5"/>
  <c r="ARP29" i="5"/>
  <c r="ARQ29" i="5"/>
  <c r="ARR29" i="5"/>
  <c r="ARS29" i="5"/>
  <c r="ART29" i="5"/>
  <c r="ARU29" i="5"/>
  <c r="ARV29" i="5"/>
  <c r="ARW29" i="5"/>
  <c r="ARX29" i="5"/>
  <c r="ARY29" i="5"/>
  <c r="ARZ29" i="5"/>
  <c r="ASA29" i="5"/>
  <c r="ASB29" i="5"/>
  <c r="ASC29" i="5"/>
  <c r="ASD29" i="5"/>
  <c r="ASE29" i="5"/>
  <c r="ASF29" i="5"/>
  <c r="ASG29" i="5"/>
  <c r="ASH29" i="5"/>
  <c r="ASI29" i="5"/>
  <c r="ASJ29" i="5"/>
  <c r="ASK29" i="5"/>
  <c r="ASL29" i="5"/>
  <c r="ASM29" i="5"/>
  <c r="ASN29" i="5"/>
  <c r="ASO29" i="5"/>
  <c r="ASP29" i="5"/>
  <c r="ASQ29" i="5"/>
  <c r="ASR29" i="5"/>
  <c r="ASS29" i="5"/>
  <c r="AST29" i="5"/>
  <c r="ASU29" i="5"/>
  <c r="ASV29" i="5"/>
  <c r="ASW29" i="5"/>
  <c r="ASX29" i="5"/>
  <c r="ASY29" i="5"/>
  <c r="ASZ29" i="5"/>
  <c r="ATA29" i="5"/>
  <c r="ATB29" i="5"/>
  <c r="ATC29" i="5"/>
  <c r="ATD29" i="5"/>
  <c r="ATE29" i="5"/>
  <c r="ATF29" i="5"/>
  <c r="ATG29" i="5"/>
  <c r="ATH29" i="5"/>
  <c r="ATI29" i="5"/>
  <c r="ATJ29" i="5"/>
  <c r="ATK29" i="5"/>
  <c r="ATL29" i="5"/>
  <c r="ATM29" i="5"/>
  <c r="ATN29" i="5"/>
  <c r="ATO29" i="5"/>
  <c r="ATP29" i="5"/>
  <c r="ATQ29" i="5"/>
  <c r="ATR29" i="5"/>
  <c r="ATS29" i="5"/>
  <c r="ATT29" i="5"/>
  <c r="ATU29" i="5"/>
  <c r="ATV29" i="5"/>
  <c r="ATW29" i="5"/>
  <c r="ATX29" i="5"/>
  <c r="ATY29" i="5"/>
  <c r="ATZ29" i="5"/>
  <c r="AUA29" i="5"/>
  <c r="AUB29" i="5"/>
  <c r="AUC29" i="5"/>
  <c r="AUD29" i="5"/>
  <c r="AUE29" i="5"/>
  <c r="AUF29" i="5"/>
  <c r="AUG29" i="5"/>
  <c r="AUH29" i="5"/>
  <c r="AUI29" i="5"/>
  <c r="AUJ29" i="5"/>
  <c r="AUK29" i="5"/>
  <c r="AUL29" i="5"/>
  <c r="AUM29" i="5"/>
  <c r="AUN29" i="5"/>
  <c r="AUO29" i="5"/>
  <c r="AUP29" i="5"/>
  <c r="AUQ29" i="5"/>
  <c r="AUR29" i="5"/>
  <c r="AUS29" i="5"/>
  <c r="AUT29" i="5"/>
  <c r="AUU29" i="5"/>
  <c r="AUV29" i="5"/>
  <c r="AUW29" i="5"/>
  <c r="AUX29" i="5"/>
  <c r="AUY29" i="5"/>
  <c r="AUZ29" i="5"/>
  <c r="AVA29" i="5"/>
  <c r="AVB29" i="5"/>
  <c r="AVC29" i="5"/>
  <c r="AVD29" i="5"/>
  <c r="AVE29" i="5"/>
  <c r="AVF29" i="5"/>
  <c r="AVG29" i="5"/>
  <c r="AVH29" i="5"/>
  <c r="AVI29" i="5"/>
  <c r="AVJ29" i="5"/>
  <c r="AVK29" i="5"/>
  <c r="AVL29" i="5"/>
  <c r="AVM29" i="5"/>
  <c r="AVN29" i="5"/>
  <c r="AVO29" i="5"/>
  <c r="AVP29" i="5"/>
  <c r="AVQ29" i="5"/>
  <c r="AVR29" i="5"/>
  <c r="AVS29" i="5"/>
  <c r="AVT29" i="5"/>
  <c r="AVU29" i="5"/>
  <c r="AVV29" i="5"/>
  <c r="AVW29" i="5"/>
  <c r="AVX29" i="5"/>
  <c r="AVY29" i="5"/>
  <c r="AVZ29" i="5"/>
  <c r="AWA29" i="5"/>
  <c r="AWB29" i="5"/>
  <c r="AWC29" i="5"/>
  <c r="AWD29" i="5"/>
  <c r="AWE29" i="5"/>
  <c r="AWF29" i="5"/>
  <c r="AWG29" i="5"/>
  <c r="AWH29" i="5"/>
  <c r="AWI29" i="5"/>
  <c r="AWJ29" i="5"/>
  <c r="AWK29" i="5"/>
  <c r="AWL29" i="5"/>
  <c r="AWM29" i="5"/>
  <c r="AWN29" i="5"/>
  <c r="AWO29" i="5"/>
  <c r="AWP29" i="5"/>
  <c r="AWQ29" i="5"/>
  <c r="AWR29" i="5"/>
  <c r="AWS29" i="5"/>
  <c r="AWT29" i="5"/>
  <c r="AWU29" i="5"/>
  <c r="AWV29" i="5"/>
  <c r="AWW29" i="5"/>
  <c r="AWX29" i="5"/>
  <c r="AWY29" i="5"/>
  <c r="AWZ29" i="5"/>
  <c r="AXA29" i="5"/>
  <c r="AXB29" i="5"/>
  <c r="AXC29" i="5"/>
  <c r="AXD29" i="5"/>
  <c r="AXE29" i="5"/>
  <c r="AXF29" i="5"/>
  <c r="AXG29" i="5"/>
  <c r="AXH29" i="5"/>
  <c r="AXI29" i="5"/>
  <c r="AXJ29" i="5"/>
  <c r="AXK29" i="5"/>
  <c r="AXL29" i="5"/>
  <c r="AXM29" i="5"/>
  <c r="AXN29" i="5"/>
  <c r="AXO29" i="5"/>
  <c r="AXP29" i="5"/>
  <c r="AXQ29" i="5"/>
  <c r="AXR29" i="5"/>
  <c r="AXS29" i="5"/>
  <c r="AXT29" i="5"/>
  <c r="AXU29" i="5"/>
  <c r="AXV29" i="5"/>
  <c r="AXW29" i="5"/>
  <c r="AXX29" i="5"/>
  <c r="AXY29" i="5"/>
  <c r="AXZ29" i="5"/>
  <c r="AYA29" i="5"/>
  <c r="AYB29" i="5"/>
  <c r="AYC29" i="5"/>
  <c r="AYD29" i="5"/>
  <c r="AYE29" i="5"/>
  <c r="AYF29" i="5"/>
  <c r="AYG29" i="5"/>
  <c r="AYH29" i="5"/>
  <c r="AYI29" i="5"/>
  <c r="AYJ29" i="5"/>
  <c r="AYK29" i="5"/>
  <c r="AYL29" i="5"/>
  <c r="AYM29" i="5"/>
  <c r="AYN29" i="5"/>
  <c r="AYO29" i="5"/>
  <c r="AYP29" i="5"/>
  <c r="AYQ29" i="5"/>
  <c r="AYR29" i="5"/>
  <c r="AYS29" i="5"/>
  <c r="AYT29" i="5"/>
  <c r="AYU29" i="5"/>
  <c r="AYV29" i="5"/>
  <c r="AYW29" i="5"/>
  <c r="AYX29" i="5"/>
  <c r="AYY29" i="5"/>
  <c r="AYZ29" i="5"/>
  <c r="AZA29" i="5"/>
  <c r="AZB29" i="5"/>
  <c r="AZC29" i="5"/>
  <c r="AZD29" i="5"/>
  <c r="AZE29" i="5"/>
  <c r="AZF29" i="5"/>
  <c r="AZG29" i="5"/>
  <c r="AZH29" i="5"/>
  <c r="AZI29" i="5"/>
  <c r="AZJ29" i="5"/>
  <c r="AZK29" i="5"/>
  <c r="AZL29" i="5"/>
  <c r="AZM29" i="5"/>
  <c r="AZN29" i="5"/>
  <c r="AZO29" i="5"/>
  <c r="AZP29" i="5"/>
  <c r="AZQ29" i="5"/>
  <c r="AZR29" i="5"/>
  <c r="AZS29" i="5"/>
  <c r="AZT29" i="5"/>
  <c r="AZU29" i="5"/>
  <c r="AZV29" i="5"/>
  <c r="AZW29" i="5"/>
  <c r="AZX29" i="5"/>
  <c r="AZY29" i="5"/>
  <c r="AZZ29" i="5"/>
  <c r="BAA29" i="5"/>
  <c r="BAB29" i="5"/>
  <c r="BAC29" i="5"/>
  <c r="BAD29" i="5"/>
  <c r="BAE29" i="5"/>
  <c r="BAF29" i="5"/>
  <c r="BAG29" i="5"/>
  <c r="BAH29" i="5"/>
  <c r="BAI29" i="5"/>
  <c r="BAJ29" i="5"/>
  <c r="BAK29" i="5"/>
  <c r="BAL29" i="5"/>
  <c r="BAM29" i="5"/>
  <c r="BAN29" i="5"/>
  <c r="BAO29" i="5"/>
  <c r="BAP29" i="5"/>
  <c r="BAQ29" i="5"/>
  <c r="BAR29" i="5"/>
  <c r="BAS29" i="5"/>
  <c r="BAT29" i="5"/>
  <c r="BAU29" i="5"/>
  <c r="BAV29" i="5"/>
  <c r="BAW29" i="5"/>
  <c r="BAX29" i="5"/>
  <c r="BAY29" i="5"/>
  <c r="BAZ29" i="5"/>
  <c r="BBA29" i="5"/>
  <c r="BBB29" i="5"/>
  <c r="BBC29" i="5"/>
  <c r="BBD29" i="5"/>
  <c r="BBE29" i="5"/>
  <c r="BBF29" i="5"/>
  <c r="BBG29" i="5"/>
  <c r="BBH29" i="5"/>
  <c r="BBI29" i="5"/>
  <c r="BBJ29" i="5"/>
  <c r="BBK29" i="5"/>
  <c r="BBL29" i="5"/>
  <c r="BBM29" i="5"/>
  <c r="BBN29" i="5"/>
  <c r="BBO29" i="5"/>
  <c r="BBP29" i="5"/>
  <c r="BBQ29" i="5"/>
  <c r="BBR29" i="5"/>
  <c r="BBS29" i="5"/>
  <c r="BBT29" i="5"/>
  <c r="BBU29" i="5"/>
  <c r="BBV29" i="5"/>
  <c r="BBW29" i="5"/>
  <c r="BBX29" i="5"/>
  <c r="BBY29" i="5"/>
  <c r="BBZ29" i="5"/>
  <c r="BCA29" i="5"/>
  <c r="BCB29" i="5"/>
  <c r="BCC29" i="5"/>
  <c r="BCD29" i="5"/>
  <c r="BCE29" i="5"/>
  <c r="BCF29" i="5"/>
  <c r="BCG29" i="5"/>
  <c r="BCH29" i="5"/>
  <c r="BCI29" i="5"/>
  <c r="BCJ29" i="5"/>
  <c r="BCK29" i="5"/>
  <c r="BCL29" i="5"/>
  <c r="BCM29" i="5"/>
  <c r="BCN29" i="5"/>
  <c r="BCO29" i="5"/>
  <c r="BCP29" i="5"/>
  <c r="BCQ29" i="5"/>
  <c r="BCR29" i="5"/>
  <c r="BCS29" i="5"/>
  <c r="BCT29" i="5"/>
  <c r="BCU29" i="5"/>
  <c r="BCV29" i="5"/>
  <c r="BCW29" i="5"/>
  <c r="BCX29" i="5"/>
  <c r="BCY29" i="5"/>
  <c r="BCZ29" i="5"/>
  <c r="BDA29" i="5"/>
  <c r="BDB29" i="5"/>
  <c r="BDC29" i="5"/>
  <c r="BDD29" i="5"/>
  <c r="BDE29" i="5"/>
  <c r="BDF29" i="5"/>
  <c r="BDG29" i="5"/>
  <c r="BDH29" i="5"/>
  <c r="BDI29" i="5"/>
  <c r="BDJ29" i="5"/>
  <c r="BDK29" i="5"/>
  <c r="BDL29" i="5"/>
  <c r="BDM29" i="5"/>
  <c r="BDN29" i="5"/>
  <c r="BDO29" i="5"/>
  <c r="BDP29" i="5"/>
  <c r="BDQ29" i="5"/>
  <c r="BDR29" i="5"/>
  <c r="BDS29" i="5"/>
  <c r="BDT29" i="5"/>
  <c r="BDU29" i="5"/>
  <c r="BDV29" i="5"/>
  <c r="BDW29" i="5"/>
  <c r="BDX29" i="5"/>
  <c r="BDY29" i="5"/>
  <c r="BDZ29" i="5"/>
  <c r="BEA29" i="5"/>
  <c r="BEB29" i="5"/>
  <c r="BEC29" i="5"/>
  <c r="BED29" i="5"/>
  <c r="BEE29" i="5"/>
  <c r="BEF29" i="5"/>
  <c r="BEG29" i="5"/>
  <c r="BEH29" i="5"/>
  <c r="BEI29" i="5"/>
  <c r="BEJ29" i="5"/>
  <c r="BEK29" i="5"/>
  <c r="BEL29" i="5"/>
  <c r="BEM29" i="5"/>
  <c r="BEN29" i="5"/>
  <c r="BEO29" i="5"/>
  <c r="BEP29" i="5"/>
  <c r="BEQ29" i="5"/>
  <c r="BER29" i="5"/>
  <c r="BES29" i="5"/>
  <c r="BET29" i="5"/>
  <c r="BEU29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NJ30" i="5"/>
  <c r="NK30" i="5"/>
  <c r="NL30" i="5"/>
  <c r="NM30" i="5"/>
  <c r="NN30" i="5"/>
  <c r="NO30" i="5"/>
  <c r="NP30" i="5"/>
  <c r="NQ30" i="5"/>
  <c r="NR30" i="5"/>
  <c r="NS30" i="5"/>
  <c r="NT30" i="5"/>
  <c r="NU30" i="5"/>
  <c r="NV30" i="5"/>
  <c r="NW30" i="5"/>
  <c r="NX30" i="5"/>
  <c r="NY30" i="5"/>
  <c r="NZ30" i="5"/>
  <c r="OA30" i="5"/>
  <c r="OB30" i="5"/>
  <c r="OC30" i="5"/>
  <c r="OD30" i="5"/>
  <c r="OE30" i="5"/>
  <c r="OF30" i="5"/>
  <c r="OG30" i="5"/>
  <c r="OH30" i="5"/>
  <c r="OI30" i="5"/>
  <c r="OJ30" i="5"/>
  <c r="OK30" i="5"/>
  <c r="OL30" i="5"/>
  <c r="OM30" i="5"/>
  <c r="ON30" i="5"/>
  <c r="OO30" i="5"/>
  <c r="OP30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PO30" i="5"/>
  <c r="PP30" i="5"/>
  <c r="PQ30" i="5"/>
  <c r="PR30" i="5"/>
  <c r="PS30" i="5"/>
  <c r="PT30" i="5"/>
  <c r="PU30" i="5"/>
  <c r="PV30" i="5"/>
  <c r="PW30" i="5"/>
  <c r="PX30" i="5"/>
  <c r="PY30" i="5"/>
  <c r="PZ30" i="5"/>
  <c r="QA30" i="5"/>
  <c r="QB30" i="5"/>
  <c r="QC30" i="5"/>
  <c r="QD30" i="5"/>
  <c r="QE30" i="5"/>
  <c r="QF30" i="5"/>
  <c r="QG30" i="5"/>
  <c r="QH30" i="5"/>
  <c r="QI30" i="5"/>
  <c r="QJ30" i="5"/>
  <c r="QK30" i="5"/>
  <c r="QL30" i="5"/>
  <c r="QM30" i="5"/>
  <c r="QN30" i="5"/>
  <c r="QO30" i="5"/>
  <c r="QP30" i="5"/>
  <c r="QQ30" i="5"/>
  <c r="QR30" i="5"/>
  <c r="QS30" i="5"/>
  <c r="QT30" i="5"/>
  <c r="QU30" i="5"/>
  <c r="QV30" i="5"/>
  <c r="QW30" i="5"/>
  <c r="QX30" i="5"/>
  <c r="QY30" i="5"/>
  <c r="QZ30" i="5"/>
  <c r="RA30" i="5"/>
  <c r="RB30" i="5"/>
  <c r="RC30" i="5"/>
  <c r="RD30" i="5"/>
  <c r="RE30" i="5"/>
  <c r="RF30" i="5"/>
  <c r="RG30" i="5"/>
  <c r="RH30" i="5"/>
  <c r="RI30" i="5"/>
  <c r="RJ30" i="5"/>
  <c r="RK30" i="5"/>
  <c r="RL30" i="5"/>
  <c r="RM30" i="5"/>
  <c r="RN30" i="5"/>
  <c r="RO30" i="5"/>
  <c r="RP30" i="5"/>
  <c r="RQ30" i="5"/>
  <c r="RR30" i="5"/>
  <c r="RS30" i="5"/>
  <c r="RT30" i="5"/>
  <c r="RU30" i="5"/>
  <c r="RV30" i="5"/>
  <c r="RW30" i="5"/>
  <c r="RX30" i="5"/>
  <c r="RY30" i="5"/>
  <c r="RZ30" i="5"/>
  <c r="SA30" i="5"/>
  <c r="SB30" i="5"/>
  <c r="SC30" i="5"/>
  <c r="SD30" i="5"/>
  <c r="SE30" i="5"/>
  <c r="SF30" i="5"/>
  <c r="SG30" i="5"/>
  <c r="SH30" i="5"/>
  <c r="SI30" i="5"/>
  <c r="SJ30" i="5"/>
  <c r="SK30" i="5"/>
  <c r="SL30" i="5"/>
  <c r="SM30" i="5"/>
  <c r="SN30" i="5"/>
  <c r="SO30" i="5"/>
  <c r="SP30" i="5"/>
  <c r="SQ30" i="5"/>
  <c r="SR30" i="5"/>
  <c r="SS30" i="5"/>
  <c r="ST30" i="5"/>
  <c r="SU30" i="5"/>
  <c r="SV30" i="5"/>
  <c r="SW30" i="5"/>
  <c r="SX30" i="5"/>
  <c r="SY30" i="5"/>
  <c r="SZ30" i="5"/>
  <c r="TA30" i="5"/>
  <c r="TB30" i="5"/>
  <c r="TC30" i="5"/>
  <c r="TD30" i="5"/>
  <c r="TE30" i="5"/>
  <c r="TF30" i="5"/>
  <c r="TG30" i="5"/>
  <c r="TH30" i="5"/>
  <c r="TI30" i="5"/>
  <c r="TJ30" i="5"/>
  <c r="TK30" i="5"/>
  <c r="TL30" i="5"/>
  <c r="TM30" i="5"/>
  <c r="TN30" i="5"/>
  <c r="TO30" i="5"/>
  <c r="TP30" i="5"/>
  <c r="TQ30" i="5"/>
  <c r="TR30" i="5"/>
  <c r="TS30" i="5"/>
  <c r="TT30" i="5"/>
  <c r="TU30" i="5"/>
  <c r="TV30" i="5"/>
  <c r="TW30" i="5"/>
  <c r="TX30" i="5"/>
  <c r="TY30" i="5"/>
  <c r="TZ30" i="5"/>
  <c r="UA30" i="5"/>
  <c r="UB30" i="5"/>
  <c r="UC30" i="5"/>
  <c r="UD30" i="5"/>
  <c r="UE30" i="5"/>
  <c r="UF30" i="5"/>
  <c r="UG30" i="5"/>
  <c r="UH30" i="5"/>
  <c r="UI30" i="5"/>
  <c r="UJ30" i="5"/>
  <c r="UK30" i="5"/>
  <c r="UL30" i="5"/>
  <c r="UM30" i="5"/>
  <c r="UN30" i="5"/>
  <c r="UO30" i="5"/>
  <c r="UP30" i="5"/>
  <c r="UQ30" i="5"/>
  <c r="UR30" i="5"/>
  <c r="US30" i="5"/>
  <c r="UT30" i="5"/>
  <c r="UU30" i="5"/>
  <c r="UV30" i="5"/>
  <c r="UW30" i="5"/>
  <c r="UX30" i="5"/>
  <c r="UY30" i="5"/>
  <c r="UZ30" i="5"/>
  <c r="VA30" i="5"/>
  <c r="VB30" i="5"/>
  <c r="VC30" i="5"/>
  <c r="VD30" i="5"/>
  <c r="VE30" i="5"/>
  <c r="VF30" i="5"/>
  <c r="VG30" i="5"/>
  <c r="VH30" i="5"/>
  <c r="VI30" i="5"/>
  <c r="VJ30" i="5"/>
  <c r="VK30" i="5"/>
  <c r="VL30" i="5"/>
  <c r="VM30" i="5"/>
  <c r="VN30" i="5"/>
  <c r="VO30" i="5"/>
  <c r="VP30" i="5"/>
  <c r="VQ30" i="5"/>
  <c r="VR30" i="5"/>
  <c r="VS30" i="5"/>
  <c r="VT30" i="5"/>
  <c r="VU30" i="5"/>
  <c r="VV30" i="5"/>
  <c r="VW30" i="5"/>
  <c r="VX30" i="5"/>
  <c r="VY30" i="5"/>
  <c r="VZ30" i="5"/>
  <c r="WA30" i="5"/>
  <c r="WB30" i="5"/>
  <c r="WC30" i="5"/>
  <c r="WD30" i="5"/>
  <c r="WE30" i="5"/>
  <c r="WF30" i="5"/>
  <c r="WG30" i="5"/>
  <c r="WH30" i="5"/>
  <c r="WI30" i="5"/>
  <c r="WJ30" i="5"/>
  <c r="WK30" i="5"/>
  <c r="WL30" i="5"/>
  <c r="WM30" i="5"/>
  <c r="WN30" i="5"/>
  <c r="WO30" i="5"/>
  <c r="WP30" i="5"/>
  <c r="WQ30" i="5"/>
  <c r="WR30" i="5"/>
  <c r="WS30" i="5"/>
  <c r="WT30" i="5"/>
  <c r="WU30" i="5"/>
  <c r="WV30" i="5"/>
  <c r="WW30" i="5"/>
  <c r="WX30" i="5"/>
  <c r="WY30" i="5"/>
  <c r="WZ30" i="5"/>
  <c r="XA30" i="5"/>
  <c r="XB30" i="5"/>
  <c r="XC30" i="5"/>
  <c r="XD30" i="5"/>
  <c r="XE30" i="5"/>
  <c r="XF30" i="5"/>
  <c r="XG30" i="5"/>
  <c r="XH30" i="5"/>
  <c r="XI30" i="5"/>
  <c r="XJ30" i="5"/>
  <c r="XK30" i="5"/>
  <c r="XL30" i="5"/>
  <c r="XM30" i="5"/>
  <c r="XN30" i="5"/>
  <c r="XO30" i="5"/>
  <c r="XP30" i="5"/>
  <c r="XQ30" i="5"/>
  <c r="XR30" i="5"/>
  <c r="XS30" i="5"/>
  <c r="XT30" i="5"/>
  <c r="XU30" i="5"/>
  <c r="XV30" i="5"/>
  <c r="XW30" i="5"/>
  <c r="XX30" i="5"/>
  <c r="XY30" i="5"/>
  <c r="XZ30" i="5"/>
  <c r="YA30" i="5"/>
  <c r="YB30" i="5"/>
  <c r="YC30" i="5"/>
  <c r="YD30" i="5"/>
  <c r="YE30" i="5"/>
  <c r="YF30" i="5"/>
  <c r="YG30" i="5"/>
  <c r="YH30" i="5"/>
  <c r="YI30" i="5"/>
  <c r="YJ30" i="5"/>
  <c r="YK30" i="5"/>
  <c r="YL30" i="5"/>
  <c r="YM30" i="5"/>
  <c r="YN30" i="5"/>
  <c r="YO30" i="5"/>
  <c r="YP30" i="5"/>
  <c r="YQ30" i="5"/>
  <c r="YR30" i="5"/>
  <c r="YS30" i="5"/>
  <c r="YT30" i="5"/>
  <c r="YU30" i="5"/>
  <c r="YV30" i="5"/>
  <c r="YW30" i="5"/>
  <c r="YX30" i="5"/>
  <c r="YY30" i="5"/>
  <c r="YZ30" i="5"/>
  <c r="ZA30" i="5"/>
  <c r="ZB30" i="5"/>
  <c r="ZC30" i="5"/>
  <c r="ZD30" i="5"/>
  <c r="ZE30" i="5"/>
  <c r="ZF30" i="5"/>
  <c r="ZG30" i="5"/>
  <c r="ZH30" i="5"/>
  <c r="ZI30" i="5"/>
  <c r="ZJ30" i="5"/>
  <c r="ZK30" i="5"/>
  <c r="ZL30" i="5"/>
  <c r="ZM30" i="5"/>
  <c r="ZN30" i="5"/>
  <c r="ZO30" i="5"/>
  <c r="ZP30" i="5"/>
  <c r="ZQ30" i="5"/>
  <c r="ZR30" i="5"/>
  <c r="ZS30" i="5"/>
  <c r="ZT30" i="5"/>
  <c r="ZU30" i="5"/>
  <c r="ZV30" i="5"/>
  <c r="ZW30" i="5"/>
  <c r="ZX30" i="5"/>
  <c r="ZY30" i="5"/>
  <c r="ZZ30" i="5"/>
  <c r="AAA30" i="5"/>
  <c r="AAB30" i="5"/>
  <c r="AAC30" i="5"/>
  <c r="AAD30" i="5"/>
  <c r="AAE30" i="5"/>
  <c r="AAF30" i="5"/>
  <c r="AAG30" i="5"/>
  <c r="AAH30" i="5"/>
  <c r="AAI30" i="5"/>
  <c r="AAJ30" i="5"/>
  <c r="AAK30" i="5"/>
  <c r="AAL30" i="5"/>
  <c r="AAM30" i="5"/>
  <c r="AAN30" i="5"/>
  <c r="AAO30" i="5"/>
  <c r="AAP30" i="5"/>
  <c r="AAQ30" i="5"/>
  <c r="AAR30" i="5"/>
  <c r="AAS30" i="5"/>
  <c r="AAT30" i="5"/>
  <c r="AAU30" i="5"/>
  <c r="AAV30" i="5"/>
  <c r="AAW30" i="5"/>
  <c r="AAX30" i="5"/>
  <c r="AAY30" i="5"/>
  <c r="AAZ30" i="5"/>
  <c r="ABA30" i="5"/>
  <c r="ABB30" i="5"/>
  <c r="ABC30" i="5"/>
  <c r="ABD30" i="5"/>
  <c r="ABE30" i="5"/>
  <c r="ABF30" i="5"/>
  <c r="ABG30" i="5"/>
  <c r="ABH30" i="5"/>
  <c r="ABI30" i="5"/>
  <c r="ABJ30" i="5"/>
  <c r="ABK30" i="5"/>
  <c r="ABL30" i="5"/>
  <c r="ABM30" i="5"/>
  <c r="ABN30" i="5"/>
  <c r="ABO30" i="5"/>
  <c r="ABP30" i="5"/>
  <c r="ABQ30" i="5"/>
  <c r="ABR30" i="5"/>
  <c r="ABS30" i="5"/>
  <c r="ABT30" i="5"/>
  <c r="ABU30" i="5"/>
  <c r="ABV30" i="5"/>
  <c r="ABW30" i="5"/>
  <c r="ABX30" i="5"/>
  <c r="ABY30" i="5"/>
  <c r="ABZ30" i="5"/>
  <c r="ACA30" i="5"/>
  <c r="ACB30" i="5"/>
  <c r="ACC30" i="5"/>
  <c r="ACD30" i="5"/>
  <c r="ACE30" i="5"/>
  <c r="ACF30" i="5"/>
  <c r="ACG30" i="5"/>
  <c r="ACH30" i="5"/>
  <c r="ACI30" i="5"/>
  <c r="ACJ30" i="5"/>
  <c r="ACK30" i="5"/>
  <c r="ACL30" i="5"/>
  <c r="ACM30" i="5"/>
  <c r="ACN30" i="5"/>
  <c r="ACO30" i="5"/>
  <c r="ACP30" i="5"/>
  <c r="ACQ30" i="5"/>
  <c r="ACR30" i="5"/>
  <c r="ACS30" i="5"/>
  <c r="ACT30" i="5"/>
  <c r="ACU30" i="5"/>
  <c r="ACV30" i="5"/>
  <c r="ACW30" i="5"/>
  <c r="ACX30" i="5"/>
  <c r="ACY30" i="5"/>
  <c r="ACZ30" i="5"/>
  <c r="ADA30" i="5"/>
  <c r="ADB30" i="5"/>
  <c r="ADC30" i="5"/>
  <c r="ADD30" i="5"/>
  <c r="ADE30" i="5"/>
  <c r="ADF30" i="5"/>
  <c r="ADG30" i="5"/>
  <c r="ADH30" i="5"/>
  <c r="ADI30" i="5"/>
  <c r="ADJ30" i="5"/>
  <c r="ADK30" i="5"/>
  <c r="ADL30" i="5"/>
  <c r="ADM30" i="5"/>
  <c r="ADN30" i="5"/>
  <c r="ADO30" i="5"/>
  <c r="ADP30" i="5"/>
  <c r="ADQ30" i="5"/>
  <c r="ADR30" i="5"/>
  <c r="ADS30" i="5"/>
  <c r="ADT30" i="5"/>
  <c r="ADU30" i="5"/>
  <c r="ADV30" i="5"/>
  <c r="ADW30" i="5"/>
  <c r="ADX30" i="5"/>
  <c r="ADY30" i="5"/>
  <c r="ADZ30" i="5"/>
  <c r="AEA30" i="5"/>
  <c r="AEB30" i="5"/>
  <c r="AEC30" i="5"/>
  <c r="AED30" i="5"/>
  <c r="AEE30" i="5"/>
  <c r="AEF30" i="5"/>
  <c r="AEG30" i="5"/>
  <c r="AEH30" i="5"/>
  <c r="AEI30" i="5"/>
  <c r="AEJ30" i="5"/>
  <c r="AEK30" i="5"/>
  <c r="AEL30" i="5"/>
  <c r="AEM30" i="5"/>
  <c r="AEN30" i="5"/>
  <c r="AEO30" i="5"/>
  <c r="AEP30" i="5"/>
  <c r="AEQ30" i="5"/>
  <c r="AER30" i="5"/>
  <c r="AES30" i="5"/>
  <c r="AET30" i="5"/>
  <c r="AEU30" i="5"/>
  <c r="AEV30" i="5"/>
  <c r="AEW30" i="5"/>
  <c r="AEX30" i="5"/>
  <c r="AEY30" i="5"/>
  <c r="AEZ30" i="5"/>
  <c r="AFA30" i="5"/>
  <c r="AFB30" i="5"/>
  <c r="AFC30" i="5"/>
  <c r="AFD30" i="5"/>
  <c r="AFE30" i="5"/>
  <c r="AFF30" i="5"/>
  <c r="AFG30" i="5"/>
  <c r="AFH30" i="5"/>
  <c r="AFI30" i="5"/>
  <c r="AFJ30" i="5"/>
  <c r="AFK30" i="5"/>
  <c r="AFL30" i="5"/>
  <c r="AFM30" i="5"/>
  <c r="AFN30" i="5"/>
  <c r="AFO30" i="5"/>
  <c r="AFP30" i="5"/>
  <c r="AFQ30" i="5"/>
  <c r="AFR30" i="5"/>
  <c r="AFS30" i="5"/>
  <c r="AFT30" i="5"/>
  <c r="AFU30" i="5"/>
  <c r="AFV30" i="5"/>
  <c r="AFW30" i="5"/>
  <c r="AFX30" i="5"/>
  <c r="AFY30" i="5"/>
  <c r="AFZ30" i="5"/>
  <c r="AGA30" i="5"/>
  <c r="AGB30" i="5"/>
  <c r="AGC30" i="5"/>
  <c r="AGD30" i="5"/>
  <c r="AGE30" i="5"/>
  <c r="AGF30" i="5"/>
  <c r="AGG30" i="5"/>
  <c r="AGH30" i="5"/>
  <c r="AGI30" i="5"/>
  <c r="AGJ30" i="5"/>
  <c r="AGK30" i="5"/>
  <c r="AGL30" i="5"/>
  <c r="AGM30" i="5"/>
  <c r="AGN30" i="5"/>
  <c r="AGO30" i="5"/>
  <c r="AGP30" i="5"/>
  <c r="AGQ30" i="5"/>
  <c r="AGR30" i="5"/>
  <c r="AGS30" i="5"/>
  <c r="AGT30" i="5"/>
  <c r="AGU30" i="5"/>
  <c r="AGV30" i="5"/>
  <c r="AGW30" i="5"/>
  <c r="AGX30" i="5"/>
  <c r="AGY30" i="5"/>
  <c r="AGZ30" i="5"/>
  <c r="AHA30" i="5"/>
  <c r="AHB30" i="5"/>
  <c r="AHC30" i="5"/>
  <c r="AHD30" i="5"/>
  <c r="AHE30" i="5"/>
  <c r="AHF30" i="5"/>
  <c r="AHG30" i="5"/>
  <c r="AHH30" i="5"/>
  <c r="AHI30" i="5"/>
  <c r="AHJ30" i="5"/>
  <c r="AHK30" i="5"/>
  <c r="AHL30" i="5"/>
  <c r="AHM30" i="5"/>
  <c r="AHN30" i="5"/>
  <c r="AHO30" i="5"/>
  <c r="AHP30" i="5"/>
  <c r="AHQ30" i="5"/>
  <c r="AHR30" i="5"/>
  <c r="AHS30" i="5"/>
  <c r="AHT30" i="5"/>
  <c r="AHU30" i="5"/>
  <c r="AHV30" i="5"/>
  <c r="AHW30" i="5"/>
  <c r="AHX30" i="5"/>
  <c r="AHY30" i="5"/>
  <c r="AHZ30" i="5"/>
  <c r="AIA30" i="5"/>
  <c r="AIB30" i="5"/>
  <c r="AIC30" i="5"/>
  <c r="AID30" i="5"/>
  <c r="AIE30" i="5"/>
  <c r="AIF30" i="5"/>
  <c r="AIG30" i="5"/>
  <c r="AIH30" i="5"/>
  <c r="AII30" i="5"/>
  <c r="AIJ30" i="5"/>
  <c r="AIK30" i="5"/>
  <c r="AIL30" i="5"/>
  <c r="AIM30" i="5"/>
  <c r="AIN30" i="5"/>
  <c r="AIO30" i="5"/>
  <c r="AIP30" i="5"/>
  <c r="AIQ30" i="5"/>
  <c r="AIR30" i="5"/>
  <c r="AIS30" i="5"/>
  <c r="AIT30" i="5"/>
  <c r="AIU30" i="5"/>
  <c r="AIV30" i="5"/>
  <c r="AIW30" i="5"/>
  <c r="AIX30" i="5"/>
  <c r="AIY30" i="5"/>
  <c r="AIZ30" i="5"/>
  <c r="AJA30" i="5"/>
  <c r="AJB30" i="5"/>
  <c r="AJC30" i="5"/>
  <c r="AJD30" i="5"/>
  <c r="AJE30" i="5"/>
  <c r="AJF30" i="5"/>
  <c r="AJG30" i="5"/>
  <c r="AJH30" i="5"/>
  <c r="AJI30" i="5"/>
  <c r="AJJ30" i="5"/>
  <c r="AJK30" i="5"/>
  <c r="AJL30" i="5"/>
  <c r="AJM30" i="5"/>
  <c r="AJN30" i="5"/>
  <c r="AJO30" i="5"/>
  <c r="AJP30" i="5"/>
  <c r="AJQ30" i="5"/>
  <c r="AJR30" i="5"/>
  <c r="AJS30" i="5"/>
  <c r="AJT30" i="5"/>
  <c r="AJU30" i="5"/>
  <c r="AJV30" i="5"/>
  <c r="AJW30" i="5"/>
  <c r="AJX30" i="5"/>
  <c r="AJY30" i="5"/>
  <c r="AJZ30" i="5"/>
  <c r="AKA30" i="5"/>
  <c r="AKB30" i="5"/>
  <c r="AKC30" i="5"/>
  <c r="AKD30" i="5"/>
  <c r="AKE30" i="5"/>
  <c r="AKF30" i="5"/>
  <c r="AKG30" i="5"/>
  <c r="AKH30" i="5"/>
  <c r="AKI30" i="5"/>
  <c r="AKJ30" i="5"/>
  <c r="AKK30" i="5"/>
  <c r="AKL30" i="5"/>
  <c r="AKM30" i="5"/>
  <c r="AKN30" i="5"/>
  <c r="AKO30" i="5"/>
  <c r="AKP30" i="5"/>
  <c r="AKQ30" i="5"/>
  <c r="AKR30" i="5"/>
  <c r="AKS30" i="5"/>
  <c r="AKT30" i="5"/>
  <c r="AKU30" i="5"/>
  <c r="AKV30" i="5"/>
  <c r="AKW30" i="5"/>
  <c r="AKX30" i="5"/>
  <c r="AKY30" i="5"/>
  <c r="AKZ30" i="5"/>
  <c r="ALA30" i="5"/>
  <c r="ALB30" i="5"/>
  <c r="ALC30" i="5"/>
  <c r="ALD30" i="5"/>
  <c r="ALE30" i="5"/>
  <c r="ALF30" i="5"/>
  <c r="ALG30" i="5"/>
  <c r="ALH30" i="5"/>
  <c r="ALI30" i="5"/>
  <c r="ALJ30" i="5"/>
  <c r="ALK30" i="5"/>
  <c r="ALL30" i="5"/>
  <c r="ALM30" i="5"/>
  <c r="ALN30" i="5"/>
  <c r="ALO30" i="5"/>
  <c r="ALP30" i="5"/>
  <c r="ALQ30" i="5"/>
  <c r="ALR30" i="5"/>
  <c r="ALS30" i="5"/>
  <c r="ALT30" i="5"/>
  <c r="ALU30" i="5"/>
  <c r="ALV30" i="5"/>
  <c r="ALW30" i="5"/>
  <c r="ALX30" i="5"/>
  <c r="ALY30" i="5"/>
  <c r="ALZ30" i="5"/>
  <c r="AMA30" i="5"/>
  <c r="AMB30" i="5"/>
  <c r="AMC30" i="5"/>
  <c r="AMD30" i="5"/>
  <c r="AME30" i="5"/>
  <c r="AMF30" i="5"/>
  <c r="AMG30" i="5"/>
  <c r="AMH30" i="5"/>
  <c r="AMI30" i="5"/>
  <c r="AMJ30" i="5"/>
  <c r="AMK30" i="5"/>
  <c r="AML30" i="5"/>
  <c r="AMM30" i="5"/>
  <c r="AMN30" i="5"/>
  <c r="AMO30" i="5"/>
  <c r="AMP30" i="5"/>
  <c r="AMQ30" i="5"/>
  <c r="AMR30" i="5"/>
  <c r="AMS30" i="5"/>
  <c r="AMT30" i="5"/>
  <c r="AMU30" i="5"/>
  <c r="AMV30" i="5"/>
  <c r="AMW30" i="5"/>
  <c r="AMX30" i="5"/>
  <c r="AMY30" i="5"/>
  <c r="AMZ30" i="5"/>
  <c r="ANA30" i="5"/>
  <c r="ANB30" i="5"/>
  <c r="ANC30" i="5"/>
  <c r="AND30" i="5"/>
  <c r="ANE30" i="5"/>
  <c r="ANF30" i="5"/>
  <c r="ANG30" i="5"/>
  <c r="ANH30" i="5"/>
  <c r="ANI30" i="5"/>
  <c r="ANJ30" i="5"/>
  <c r="ANK30" i="5"/>
  <c r="ANL30" i="5"/>
  <c r="ANM30" i="5"/>
  <c r="ANN30" i="5"/>
  <c r="ANO30" i="5"/>
  <c r="ANP30" i="5"/>
  <c r="ANQ30" i="5"/>
  <c r="ANR30" i="5"/>
  <c r="ANS30" i="5"/>
  <c r="ANT30" i="5"/>
  <c r="ANU30" i="5"/>
  <c r="ANV30" i="5"/>
  <c r="ANW30" i="5"/>
  <c r="ANX30" i="5"/>
  <c r="ANY30" i="5"/>
  <c r="ANZ30" i="5"/>
  <c r="AOA30" i="5"/>
  <c r="AOB30" i="5"/>
  <c r="AOC30" i="5"/>
  <c r="AOD30" i="5"/>
  <c r="AOE30" i="5"/>
  <c r="AOF30" i="5"/>
  <c r="AOG30" i="5"/>
  <c r="AOH30" i="5"/>
  <c r="AOI30" i="5"/>
  <c r="AOJ30" i="5"/>
  <c r="AOK30" i="5"/>
  <c r="AOL30" i="5"/>
  <c r="AOM30" i="5"/>
  <c r="AON30" i="5"/>
  <c r="AOO30" i="5"/>
  <c r="AOP30" i="5"/>
  <c r="AOQ30" i="5"/>
  <c r="AOR30" i="5"/>
  <c r="AOS30" i="5"/>
  <c r="AOT30" i="5"/>
  <c r="AOU30" i="5"/>
  <c r="AOV30" i="5"/>
  <c r="AOW30" i="5"/>
  <c r="AOX30" i="5"/>
  <c r="AOY30" i="5"/>
  <c r="AOZ30" i="5"/>
  <c r="APA30" i="5"/>
  <c r="APB30" i="5"/>
  <c r="APC30" i="5"/>
  <c r="APD30" i="5"/>
  <c r="APE30" i="5"/>
  <c r="APF30" i="5"/>
  <c r="APG30" i="5"/>
  <c r="APH30" i="5"/>
  <c r="API30" i="5"/>
  <c r="APJ30" i="5"/>
  <c r="APK30" i="5"/>
  <c r="APL30" i="5"/>
  <c r="APM30" i="5"/>
  <c r="APN30" i="5"/>
  <c r="APO30" i="5"/>
  <c r="APP30" i="5"/>
  <c r="APQ30" i="5"/>
  <c r="APR30" i="5"/>
  <c r="APS30" i="5"/>
  <c r="APT30" i="5"/>
  <c r="APU30" i="5"/>
  <c r="APV30" i="5"/>
  <c r="APW30" i="5"/>
  <c r="APX30" i="5"/>
  <c r="APY30" i="5"/>
  <c r="APZ30" i="5"/>
  <c r="AQA30" i="5"/>
  <c r="AQB30" i="5"/>
  <c r="AQC30" i="5"/>
  <c r="AQD30" i="5"/>
  <c r="AQE30" i="5"/>
  <c r="AQF30" i="5"/>
  <c r="AQG30" i="5"/>
  <c r="AQH30" i="5"/>
  <c r="AQI30" i="5"/>
  <c r="AQJ30" i="5"/>
  <c r="AQK30" i="5"/>
  <c r="AQL30" i="5"/>
  <c r="AQM30" i="5"/>
  <c r="AQN30" i="5"/>
  <c r="AQO30" i="5"/>
  <c r="AQP30" i="5"/>
  <c r="AQQ30" i="5"/>
  <c r="AQR30" i="5"/>
  <c r="AQS30" i="5"/>
  <c r="AQT30" i="5"/>
  <c r="AQU30" i="5"/>
  <c r="AQV30" i="5"/>
  <c r="AQW30" i="5"/>
  <c r="AQX30" i="5"/>
  <c r="AQY30" i="5"/>
  <c r="AQZ30" i="5"/>
  <c r="ARA30" i="5"/>
  <c r="ARB30" i="5"/>
  <c r="ARC30" i="5"/>
  <c r="ARD30" i="5"/>
  <c r="ARE30" i="5"/>
  <c r="ARF30" i="5"/>
  <c r="ARG30" i="5"/>
  <c r="ARH30" i="5"/>
  <c r="ARI30" i="5"/>
  <c r="ARJ30" i="5"/>
  <c r="ARK30" i="5"/>
  <c r="ARL30" i="5"/>
  <c r="ARM30" i="5"/>
  <c r="ARN30" i="5"/>
  <c r="ARO30" i="5"/>
  <c r="ARP30" i="5"/>
  <c r="ARQ30" i="5"/>
  <c r="ARR30" i="5"/>
  <c r="ARS30" i="5"/>
  <c r="ART30" i="5"/>
  <c r="ARU30" i="5"/>
  <c r="ARV30" i="5"/>
  <c r="ARW30" i="5"/>
  <c r="ARX30" i="5"/>
  <c r="ARY30" i="5"/>
  <c r="ARZ30" i="5"/>
  <c r="ASA30" i="5"/>
  <c r="ASB30" i="5"/>
  <c r="ASC30" i="5"/>
  <c r="ASD30" i="5"/>
  <c r="ASE30" i="5"/>
  <c r="ASF30" i="5"/>
  <c r="ASG30" i="5"/>
  <c r="ASH30" i="5"/>
  <c r="ASI30" i="5"/>
  <c r="ASJ30" i="5"/>
  <c r="ASK30" i="5"/>
  <c r="ASL30" i="5"/>
  <c r="ASM30" i="5"/>
  <c r="ASN30" i="5"/>
  <c r="ASO30" i="5"/>
  <c r="ASP30" i="5"/>
  <c r="ASQ30" i="5"/>
  <c r="ASR30" i="5"/>
  <c r="ASS30" i="5"/>
  <c r="AST30" i="5"/>
  <c r="ASU30" i="5"/>
  <c r="ASV30" i="5"/>
  <c r="ASW30" i="5"/>
  <c r="ASX30" i="5"/>
  <c r="ASY30" i="5"/>
  <c r="ASZ30" i="5"/>
  <c r="ATA30" i="5"/>
  <c r="ATB30" i="5"/>
  <c r="ATC30" i="5"/>
  <c r="ATD30" i="5"/>
  <c r="ATE30" i="5"/>
  <c r="ATF30" i="5"/>
  <c r="ATG30" i="5"/>
  <c r="ATH30" i="5"/>
  <c r="ATI30" i="5"/>
  <c r="ATJ30" i="5"/>
  <c r="ATK30" i="5"/>
  <c r="ATL30" i="5"/>
  <c r="ATM30" i="5"/>
  <c r="ATN30" i="5"/>
  <c r="ATO30" i="5"/>
  <c r="ATP30" i="5"/>
  <c r="ATQ30" i="5"/>
  <c r="ATR30" i="5"/>
  <c r="ATS30" i="5"/>
  <c r="ATT30" i="5"/>
  <c r="ATU30" i="5"/>
  <c r="ATV30" i="5"/>
  <c r="ATW30" i="5"/>
  <c r="ATX30" i="5"/>
  <c r="ATY30" i="5"/>
  <c r="ATZ30" i="5"/>
  <c r="AUA30" i="5"/>
  <c r="AUB30" i="5"/>
  <c r="AUC30" i="5"/>
  <c r="AUD30" i="5"/>
  <c r="AUE30" i="5"/>
  <c r="AUF30" i="5"/>
  <c r="AUG30" i="5"/>
  <c r="AUH30" i="5"/>
  <c r="AUI30" i="5"/>
  <c r="AUJ30" i="5"/>
  <c r="AUK30" i="5"/>
  <c r="AUL30" i="5"/>
  <c r="AUM30" i="5"/>
  <c r="AUN30" i="5"/>
  <c r="AUO30" i="5"/>
  <c r="AUP30" i="5"/>
  <c r="AUQ30" i="5"/>
  <c r="AUR30" i="5"/>
  <c r="AUS30" i="5"/>
  <c r="AUT30" i="5"/>
  <c r="AUU30" i="5"/>
  <c r="AUV30" i="5"/>
  <c r="AUW30" i="5"/>
  <c r="AUX30" i="5"/>
  <c r="AUY30" i="5"/>
  <c r="AUZ30" i="5"/>
  <c r="AVA30" i="5"/>
  <c r="AVB30" i="5"/>
  <c r="AVC30" i="5"/>
  <c r="AVD30" i="5"/>
  <c r="AVE30" i="5"/>
  <c r="AVF30" i="5"/>
  <c r="AVG30" i="5"/>
  <c r="AVH30" i="5"/>
  <c r="AVI30" i="5"/>
  <c r="AVJ30" i="5"/>
  <c r="AVK30" i="5"/>
  <c r="AVL30" i="5"/>
  <c r="AVM30" i="5"/>
  <c r="AVN30" i="5"/>
  <c r="AVO30" i="5"/>
  <c r="AVP30" i="5"/>
  <c r="AVQ30" i="5"/>
  <c r="AVR30" i="5"/>
  <c r="AVS30" i="5"/>
  <c r="AVT30" i="5"/>
  <c r="AVU30" i="5"/>
  <c r="AVV30" i="5"/>
  <c r="AVW30" i="5"/>
  <c r="AVX30" i="5"/>
  <c r="AVY30" i="5"/>
  <c r="AVZ30" i="5"/>
  <c r="AWA30" i="5"/>
  <c r="AWB30" i="5"/>
  <c r="AWC30" i="5"/>
  <c r="AWD30" i="5"/>
  <c r="AWE30" i="5"/>
  <c r="AWF30" i="5"/>
  <c r="AWG30" i="5"/>
  <c r="AWH30" i="5"/>
  <c r="AWI30" i="5"/>
  <c r="AWJ30" i="5"/>
  <c r="AWK30" i="5"/>
  <c r="AWL30" i="5"/>
  <c r="AWM30" i="5"/>
  <c r="AWN30" i="5"/>
  <c r="AWO30" i="5"/>
  <c r="AWP30" i="5"/>
  <c r="AWQ30" i="5"/>
  <c r="AWR30" i="5"/>
  <c r="AWS30" i="5"/>
  <c r="AWT30" i="5"/>
  <c r="AWU30" i="5"/>
  <c r="AWV30" i="5"/>
  <c r="AWW30" i="5"/>
  <c r="AWX30" i="5"/>
  <c r="AWY30" i="5"/>
  <c r="AWZ30" i="5"/>
  <c r="AXA30" i="5"/>
  <c r="AXB30" i="5"/>
  <c r="AXC30" i="5"/>
  <c r="AXD30" i="5"/>
  <c r="AXE30" i="5"/>
  <c r="AXF30" i="5"/>
  <c r="AXG30" i="5"/>
  <c r="AXH30" i="5"/>
  <c r="AXI30" i="5"/>
  <c r="AXJ30" i="5"/>
  <c r="AXK30" i="5"/>
  <c r="AXL30" i="5"/>
  <c r="AXM30" i="5"/>
  <c r="AXN30" i="5"/>
  <c r="AXO30" i="5"/>
  <c r="AXP30" i="5"/>
  <c r="AXQ30" i="5"/>
  <c r="AXR30" i="5"/>
  <c r="AXS30" i="5"/>
  <c r="AXT30" i="5"/>
  <c r="AXU30" i="5"/>
  <c r="AXV30" i="5"/>
  <c r="AXW30" i="5"/>
  <c r="AXX30" i="5"/>
  <c r="AXY30" i="5"/>
  <c r="AXZ30" i="5"/>
  <c r="AYA30" i="5"/>
  <c r="AYB30" i="5"/>
  <c r="AYC30" i="5"/>
  <c r="AYD30" i="5"/>
  <c r="AYE30" i="5"/>
  <c r="AYF30" i="5"/>
  <c r="AYG30" i="5"/>
  <c r="AYH30" i="5"/>
  <c r="AYI30" i="5"/>
  <c r="AYJ30" i="5"/>
  <c r="AYK30" i="5"/>
  <c r="AYL30" i="5"/>
  <c r="AYM30" i="5"/>
  <c r="AYN30" i="5"/>
  <c r="AYO30" i="5"/>
  <c r="AYP30" i="5"/>
  <c r="AYQ30" i="5"/>
  <c r="AYR30" i="5"/>
  <c r="AYS30" i="5"/>
  <c r="AYT30" i="5"/>
  <c r="AYU30" i="5"/>
  <c r="AYV30" i="5"/>
  <c r="AYW30" i="5"/>
  <c r="AYX30" i="5"/>
  <c r="AYY30" i="5"/>
  <c r="AYZ30" i="5"/>
  <c r="AZA30" i="5"/>
  <c r="AZB30" i="5"/>
  <c r="AZC30" i="5"/>
  <c r="AZD30" i="5"/>
  <c r="AZE30" i="5"/>
  <c r="AZF30" i="5"/>
  <c r="AZG30" i="5"/>
  <c r="AZH30" i="5"/>
  <c r="AZI30" i="5"/>
  <c r="AZJ30" i="5"/>
  <c r="AZK30" i="5"/>
  <c r="AZL30" i="5"/>
  <c r="AZM30" i="5"/>
  <c r="AZN30" i="5"/>
  <c r="AZO30" i="5"/>
  <c r="AZP30" i="5"/>
  <c r="AZQ30" i="5"/>
  <c r="AZR30" i="5"/>
  <c r="AZS30" i="5"/>
  <c r="AZT30" i="5"/>
  <c r="AZU30" i="5"/>
  <c r="AZV30" i="5"/>
  <c r="AZW30" i="5"/>
  <c r="AZX30" i="5"/>
  <c r="AZY30" i="5"/>
  <c r="AZZ30" i="5"/>
  <c r="BAA30" i="5"/>
  <c r="BAB30" i="5"/>
  <c r="BAC30" i="5"/>
  <c r="BAD30" i="5"/>
  <c r="BAE30" i="5"/>
  <c r="BAF30" i="5"/>
  <c r="BAG30" i="5"/>
  <c r="BAH30" i="5"/>
  <c r="BAI30" i="5"/>
  <c r="BAJ30" i="5"/>
  <c r="BAK30" i="5"/>
  <c r="BAL30" i="5"/>
  <c r="BAM30" i="5"/>
  <c r="BAN30" i="5"/>
  <c r="BAO30" i="5"/>
  <c r="BAP30" i="5"/>
  <c r="BAQ30" i="5"/>
  <c r="BAR30" i="5"/>
  <c r="BAS30" i="5"/>
  <c r="BAT30" i="5"/>
  <c r="BAU30" i="5"/>
  <c r="BAV30" i="5"/>
  <c r="BAW30" i="5"/>
  <c r="BAX30" i="5"/>
  <c r="BAY30" i="5"/>
  <c r="BAZ30" i="5"/>
  <c r="BBA30" i="5"/>
  <c r="BBB30" i="5"/>
  <c r="BBC30" i="5"/>
  <c r="BBD30" i="5"/>
  <c r="BBE30" i="5"/>
  <c r="BBF30" i="5"/>
  <c r="BBG30" i="5"/>
  <c r="BBH30" i="5"/>
  <c r="BBI30" i="5"/>
  <c r="BBJ30" i="5"/>
  <c r="BBK30" i="5"/>
  <c r="BBL30" i="5"/>
  <c r="BBM30" i="5"/>
  <c r="BBN30" i="5"/>
  <c r="BBO30" i="5"/>
  <c r="BBP30" i="5"/>
  <c r="BBQ30" i="5"/>
  <c r="BBR30" i="5"/>
  <c r="BBS30" i="5"/>
  <c r="BBT30" i="5"/>
  <c r="BBU30" i="5"/>
  <c r="BBV30" i="5"/>
  <c r="BBW30" i="5"/>
  <c r="BBX30" i="5"/>
  <c r="BBY30" i="5"/>
  <c r="BBZ30" i="5"/>
  <c r="BCA30" i="5"/>
  <c r="BCB30" i="5"/>
  <c r="BCC30" i="5"/>
  <c r="BCD30" i="5"/>
  <c r="BCE30" i="5"/>
  <c r="BCF30" i="5"/>
  <c r="BCG30" i="5"/>
  <c r="BCH30" i="5"/>
  <c r="BCI30" i="5"/>
  <c r="BCJ30" i="5"/>
  <c r="BCK30" i="5"/>
  <c r="BCL30" i="5"/>
  <c r="BCM30" i="5"/>
  <c r="BCN30" i="5"/>
  <c r="BCO30" i="5"/>
  <c r="BCP30" i="5"/>
  <c r="BCQ30" i="5"/>
  <c r="BCR30" i="5"/>
  <c r="BCS30" i="5"/>
  <c r="BCT30" i="5"/>
  <c r="BCU30" i="5"/>
  <c r="BCV30" i="5"/>
  <c r="BCW30" i="5"/>
  <c r="BCX30" i="5"/>
  <c r="BCY30" i="5"/>
  <c r="BCZ30" i="5"/>
  <c r="BDA30" i="5"/>
  <c r="BDB30" i="5"/>
  <c r="BDC30" i="5"/>
  <c r="BDD30" i="5"/>
  <c r="BDE30" i="5"/>
  <c r="BDF30" i="5"/>
  <c r="BDG30" i="5"/>
  <c r="BDH30" i="5"/>
  <c r="BDI30" i="5"/>
  <c r="BDJ30" i="5"/>
  <c r="BDK30" i="5"/>
  <c r="BDL30" i="5"/>
  <c r="BDM30" i="5"/>
  <c r="BDN30" i="5"/>
  <c r="BDO30" i="5"/>
  <c r="BDP30" i="5"/>
  <c r="BDQ30" i="5"/>
  <c r="BDR30" i="5"/>
  <c r="BDS30" i="5"/>
  <c r="BDT30" i="5"/>
  <c r="BDU30" i="5"/>
  <c r="BDV30" i="5"/>
  <c r="BDW30" i="5"/>
  <c r="BDX30" i="5"/>
  <c r="BDY30" i="5"/>
  <c r="BDZ30" i="5"/>
  <c r="BEA30" i="5"/>
  <c r="BEB30" i="5"/>
  <c r="BEC30" i="5"/>
  <c r="BED30" i="5"/>
  <c r="BEE30" i="5"/>
  <c r="BEF30" i="5"/>
  <c r="BEG30" i="5"/>
  <c r="BEH30" i="5"/>
  <c r="BEI30" i="5"/>
  <c r="BEJ30" i="5"/>
  <c r="BEK30" i="5"/>
  <c r="BEL30" i="5"/>
  <c r="BEM30" i="5"/>
  <c r="BEN30" i="5"/>
  <c r="BEO30" i="5"/>
  <c r="BEP30" i="5"/>
  <c r="BEQ30" i="5"/>
  <c r="BER30" i="5"/>
  <c r="BES30" i="5"/>
  <c r="BET30" i="5"/>
  <c r="BEU30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NJ31" i="5"/>
  <c r="NK31" i="5"/>
  <c r="NL31" i="5"/>
  <c r="NM31" i="5"/>
  <c r="NN31" i="5"/>
  <c r="NO31" i="5"/>
  <c r="NP31" i="5"/>
  <c r="NQ31" i="5"/>
  <c r="NR31" i="5"/>
  <c r="NS31" i="5"/>
  <c r="NT31" i="5"/>
  <c r="NU31" i="5"/>
  <c r="NV31" i="5"/>
  <c r="NW31" i="5"/>
  <c r="NX31" i="5"/>
  <c r="NY31" i="5"/>
  <c r="NZ31" i="5"/>
  <c r="OA31" i="5"/>
  <c r="OB31" i="5"/>
  <c r="OC31" i="5"/>
  <c r="OD31" i="5"/>
  <c r="OE31" i="5"/>
  <c r="OF31" i="5"/>
  <c r="OG31" i="5"/>
  <c r="OH31" i="5"/>
  <c r="OI31" i="5"/>
  <c r="OJ31" i="5"/>
  <c r="OK31" i="5"/>
  <c r="OL31" i="5"/>
  <c r="OM31" i="5"/>
  <c r="ON31" i="5"/>
  <c r="OO31" i="5"/>
  <c r="OP31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PO31" i="5"/>
  <c r="PP31" i="5"/>
  <c r="PQ31" i="5"/>
  <c r="PR31" i="5"/>
  <c r="PS31" i="5"/>
  <c r="PT31" i="5"/>
  <c r="PU31" i="5"/>
  <c r="PV31" i="5"/>
  <c r="PW31" i="5"/>
  <c r="PX31" i="5"/>
  <c r="PY31" i="5"/>
  <c r="PZ31" i="5"/>
  <c r="QA31" i="5"/>
  <c r="QB31" i="5"/>
  <c r="QC31" i="5"/>
  <c r="QD31" i="5"/>
  <c r="QE31" i="5"/>
  <c r="QF31" i="5"/>
  <c r="QG31" i="5"/>
  <c r="QH31" i="5"/>
  <c r="QI31" i="5"/>
  <c r="QJ31" i="5"/>
  <c r="QK31" i="5"/>
  <c r="QL31" i="5"/>
  <c r="QM31" i="5"/>
  <c r="QN31" i="5"/>
  <c r="QO31" i="5"/>
  <c r="QP31" i="5"/>
  <c r="QQ31" i="5"/>
  <c r="QR31" i="5"/>
  <c r="QS31" i="5"/>
  <c r="QT31" i="5"/>
  <c r="QU31" i="5"/>
  <c r="QV31" i="5"/>
  <c r="QW31" i="5"/>
  <c r="QX31" i="5"/>
  <c r="QY31" i="5"/>
  <c r="QZ31" i="5"/>
  <c r="RA31" i="5"/>
  <c r="RB31" i="5"/>
  <c r="RC31" i="5"/>
  <c r="RD31" i="5"/>
  <c r="RE31" i="5"/>
  <c r="RF31" i="5"/>
  <c r="RG31" i="5"/>
  <c r="RH31" i="5"/>
  <c r="RI31" i="5"/>
  <c r="RJ31" i="5"/>
  <c r="RK31" i="5"/>
  <c r="RL31" i="5"/>
  <c r="RM31" i="5"/>
  <c r="RN31" i="5"/>
  <c r="RO31" i="5"/>
  <c r="RP31" i="5"/>
  <c r="RQ31" i="5"/>
  <c r="RR31" i="5"/>
  <c r="RS31" i="5"/>
  <c r="RT31" i="5"/>
  <c r="RU31" i="5"/>
  <c r="RV31" i="5"/>
  <c r="RW31" i="5"/>
  <c r="RX31" i="5"/>
  <c r="RY31" i="5"/>
  <c r="RZ31" i="5"/>
  <c r="SA31" i="5"/>
  <c r="SB31" i="5"/>
  <c r="SC31" i="5"/>
  <c r="SD31" i="5"/>
  <c r="SE31" i="5"/>
  <c r="SF31" i="5"/>
  <c r="SG31" i="5"/>
  <c r="SH31" i="5"/>
  <c r="SI31" i="5"/>
  <c r="SJ31" i="5"/>
  <c r="SK31" i="5"/>
  <c r="SL31" i="5"/>
  <c r="SM31" i="5"/>
  <c r="SN31" i="5"/>
  <c r="SO31" i="5"/>
  <c r="SP31" i="5"/>
  <c r="SQ31" i="5"/>
  <c r="SR31" i="5"/>
  <c r="SS31" i="5"/>
  <c r="ST31" i="5"/>
  <c r="SU31" i="5"/>
  <c r="SV31" i="5"/>
  <c r="SW31" i="5"/>
  <c r="SX31" i="5"/>
  <c r="SY31" i="5"/>
  <c r="SZ31" i="5"/>
  <c r="TA31" i="5"/>
  <c r="TB31" i="5"/>
  <c r="TC31" i="5"/>
  <c r="TD31" i="5"/>
  <c r="TE31" i="5"/>
  <c r="TF31" i="5"/>
  <c r="TG31" i="5"/>
  <c r="TH31" i="5"/>
  <c r="TI31" i="5"/>
  <c r="TJ31" i="5"/>
  <c r="TK31" i="5"/>
  <c r="TL31" i="5"/>
  <c r="TM31" i="5"/>
  <c r="TN31" i="5"/>
  <c r="TO31" i="5"/>
  <c r="TP31" i="5"/>
  <c r="TQ31" i="5"/>
  <c r="TR31" i="5"/>
  <c r="TS31" i="5"/>
  <c r="TT31" i="5"/>
  <c r="TU31" i="5"/>
  <c r="TV31" i="5"/>
  <c r="TW31" i="5"/>
  <c r="TX31" i="5"/>
  <c r="TY31" i="5"/>
  <c r="TZ31" i="5"/>
  <c r="UA31" i="5"/>
  <c r="UB31" i="5"/>
  <c r="UC31" i="5"/>
  <c r="UD31" i="5"/>
  <c r="UE31" i="5"/>
  <c r="UF31" i="5"/>
  <c r="UG31" i="5"/>
  <c r="UH31" i="5"/>
  <c r="UI31" i="5"/>
  <c r="UJ31" i="5"/>
  <c r="UK31" i="5"/>
  <c r="UL31" i="5"/>
  <c r="UM31" i="5"/>
  <c r="UN31" i="5"/>
  <c r="UO31" i="5"/>
  <c r="UP31" i="5"/>
  <c r="UQ31" i="5"/>
  <c r="UR31" i="5"/>
  <c r="US31" i="5"/>
  <c r="UT31" i="5"/>
  <c r="UU31" i="5"/>
  <c r="UV31" i="5"/>
  <c r="UW31" i="5"/>
  <c r="UX31" i="5"/>
  <c r="UY31" i="5"/>
  <c r="UZ31" i="5"/>
  <c r="VA31" i="5"/>
  <c r="VB31" i="5"/>
  <c r="VC31" i="5"/>
  <c r="VD31" i="5"/>
  <c r="VE31" i="5"/>
  <c r="VF31" i="5"/>
  <c r="VG31" i="5"/>
  <c r="VH31" i="5"/>
  <c r="VI31" i="5"/>
  <c r="VJ31" i="5"/>
  <c r="VK31" i="5"/>
  <c r="VL31" i="5"/>
  <c r="VM31" i="5"/>
  <c r="VN31" i="5"/>
  <c r="VO31" i="5"/>
  <c r="VP31" i="5"/>
  <c r="VQ31" i="5"/>
  <c r="VR31" i="5"/>
  <c r="VS31" i="5"/>
  <c r="VT31" i="5"/>
  <c r="VU31" i="5"/>
  <c r="VV31" i="5"/>
  <c r="VW31" i="5"/>
  <c r="VX31" i="5"/>
  <c r="VY31" i="5"/>
  <c r="VZ31" i="5"/>
  <c r="WA31" i="5"/>
  <c r="WB31" i="5"/>
  <c r="WC31" i="5"/>
  <c r="WD31" i="5"/>
  <c r="WE31" i="5"/>
  <c r="WF31" i="5"/>
  <c r="WG31" i="5"/>
  <c r="WH31" i="5"/>
  <c r="WI31" i="5"/>
  <c r="WJ31" i="5"/>
  <c r="WK31" i="5"/>
  <c r="WL31" i="5"/>
  <c r="WM31" i="5"/>
  <c r="WN31" i="5"/>
  <c r="WO31" i="5"/>
  <c r="WP31" i="5"/>
  <c r="WQ31" i="5"/>
  <c r="WR31" i="5"/>
  <c r="WS31" i="5"/>
  <c r="WT31" i="5"/>
  <c r="WU31" i="5"/>
  <c r="WV31" i="5"/>
  <c r="WW31" i="5"/>
  <c r="WX31" i="5"/>
  <c r="WY31" i="5"/>
  <c r="WZ31" i="5"/>
  <c r="XA31" i="5"/>
  <c r="XB31" i="5"/>
  <c r="XC31" i="5"/>
  <c r="XD31" i="5"/>
  <c r="XE31" i="5"/>
  <c r="XF31" i="5"/>
  <c r="XG31" i="5"/>
  <c r="XH31" i="5"/>
  <c r="XI31" i="5"/>
  <c r="XJ31" i="5"/>
  <c r="XK31" i="5"/>
  <c r="XL31" i="5"/>
  <c r="XM31" i="5"/>
  <c r="XN31" i="5"/>
  <c r="XO31" i="5"/>
  <c r="XP31" i="5"/>
  <c r="XQ31" i="5"/>
  <c r="XR31" i="5"/>
  <c r="XS31" i="5"/>
  <c r="XT31" i="5"/>
  <c r="XU31" i="5"/>
  <c r="XV31" i="5"/>
  <c r="XW31" i="5"/>
  <c r="XX31" i="5"/>
  <c r="XY31" i="5"/>
  <c r="XZ31" i="5"/>
  <c r="YA31" i="5"/>
  <c r="YB31" i="5"/>
  <c r="YC31" i="5"/>
  <c r="YD31" i="5"/>
  <c r="YE31" i="5"/>
  <c r="YF31" i="5"/>
  <c r="YG31" i="5"/>
  <c r="YH31" i="5"/>
  <c r="YI31" i="5"/>
  <c r="YJ31" i="5"/>
  <c r="YK31" i="5"/>
  <c r="YL31" i="5"/>
  <c r="YM31" i="5"/>
  <c r="YN31" i="5"/>
  <c r="YO31" i="5"/>
  <c r="YP31" i="5"/>
  <c r="YQ31" i="5"/>
  <c r="YR31" i="5"/>
  <c r="YS31" i="5"/>
  <c r="YT31" i="5"/>
  <c r="YU31" i="5"/>
  <c r="YV31" i="5"/>
  <c r="YW31" i="5"/>
  <c r="YX31" i="5"/>
  <c r="YY31" i="5"/>
  <c r="YZ31" i="5"/>
  <c r="ZA31" i="5"/>
  <c r="ZB31" i="5"/>
  <c r="ZC31" i="5"/>
  <c r="ZD31" i="5"/>
  <c r="ZE31" i="5"/>
  <c r="ZF31" i="5"/>
  <c r="ZG31" i="5"/>
  <c r="ZH31" i="5"/>
  <c r="ZI31" i="5"/>
  <c r="ZJ31" i="5"/>
  <c r="ZK31" i="5"/>
  <c r="ZL31" i="5"/>
  <c r="ZM31" i="5"/>
  <c r="ZN31" i="5"/>
  <c r="ZO31" i="5"/>
  <c r="ZP31" i="5"/>
  <c r="ZQ31" i="5"/>
  <c r="ZR31" i="5"/>
  <c r="ZS31" i="5"/>
  <c r="ZT31" i="5"/>
  <c r="ZU31" i="5"/>
  <c r="ZV31" i="5"/>
  <c r="ZW31" i="5"/>
  <c r="ZX31" i="5"/>
  <c r="ZY31" i="5"/>
  <c r="ZZ31" i="5"/>
  <c r="AAA31" i="5"/>
  <c r="AAB31" i="5"/>
  <c r="AAC31" i="5"/>
  <c r="AAD31" i="5"/>
  <c r="AAE31" i="5"/>
  <c r="AAF31" i="5"/>
  <c r="AAG31" i="5"/>
  <c r="AAH31" i="5"/>
  <c r="AAI31" i="5"/>
  <c r="AAJ31" i="5"/>
  <c r="AAK31" i="5"/>
  <c r="AAL31" i="5"/>
  <c r="AAM31" i="5"/>
  <c r="AAN31" i="5"/>
  <c r="AAO31" i="5"/>
  <c r="AAP31" i="5"/>
  <c r="AAQ31" i="5"/>
  <c r="AAR31" i="5"/>
  <c r="AAS31" i="5"/>
  <c r="AAT31" i="5"/>
  <c r="AAU31" i="5"/>
  <c r="AAV31" i="5"/>
  <c r="AAW31" i="5"/>
  <c r="AAX31" i="5"/>
  <c r="AAY31" i="5"/>
  <c r="AAZ31" i="5"/>
  <c r="ABA31" i="5"/>
  <c r="ABB31" i="5"/>
  <c r="ABC31" i="5"/>
  <c r="ABD31" i="5"/>
  <c r="ABE31" i="5"/>
  <c r="ABF31" i="5"/>
  <c r="ABG31" i="5"/>
  <c r="ABH31" i="5"/>
  <c r="ABI31" i="5"/>
  <c r="ABJ31" i="5"/>
  <c r="ABK31" i="5"/>
  <c r="ABL31" i="5"/>
  <c r="ABM31" i="5"/>
  <c r="ABN31" i="5"/>
  <c r="ABO31" i="5"/>
  <c r="ABP31" i="5"/>
  <c r="ABQ31" i="5"/>
  <c r="ABR31" i="5"/>
  <c r="ABS31" i="5"/>
  <c r="ABT31" i="5"/>
  <c r="ABU31" i="5"/>
  <c r="ABV31" i="5"/>
  <c r="ABW31" i="5"/>
  <c r="ABX31" i="5"/>
  <c r="ABY31" i="5"/>
  <c r="ABZ31" i="5"/>
  <c r="ACA31" i="5"/>
  <c r="ACB31" i="5"/>
  <c r="ACC31" i="5"/>
  <c r="ACD31" i="5"/>
  <c r="ACE31" i="5"/>
  <c r="ACF31" i="5"/>
  <c r="ACG31" i="5"/>
  <c r="ACH31" i="5"/>
  <c r="ACI31" i="5"/>
  <c r="ACJ31" i="5"/>
  <c r="ACK31" i="5"/>
  <c r="ACL31" i="5"/>
  <c r="ACM31" i="5"/>
  <c r="ACN31" i="5"/>
  <c r="ACO31" i="5"/>
  <c r="ACP31" i="5"/>
  <c r="ACQ31" i="5"/>
  <c r="ACR31" i="5"/>
  <c r="ACS31" i="5"/>
  <c r="ACT31" i="5"/>
  <c r="ACU31" i="5"/>
  <c r="ACV31" i="5"/>
  <c r="ACW31" i="5"/>
  <c r="ACX31" i="5"/>
  <c r="ACY31" i="5"/>
  <c r="ACZ31" i="5"/>
  <c r="ADA31" i="5"/>
  <c r="ADB31" i="5"/>
  <c r="ADC31" i="5"/>
  <c r="ADD31" i="5"/>
  <c r="ADE31" i="5"/>
  <c r="ADF31" i="5"/>
  <c r="ADG31" i="5"/>
  <c r="ADH31" i="5"/>
  <c r="ADI31" i="5"/>
  <c r="ADJ31" i="5"/>
  <c r="ADK31" i="5"/>
  <c r="ADL31" i="5"/>
  <c r="ADM31" i="5"/>
  <c r="ADN31" i="5"/>
  <c r="ADO31" i="5"/>
  <c r="ADP31" i="5"/>
  <c r="ADQ31" i="5"/>
  <c r="ADR31" i="5"/>
  <c r="ADS31" i="5"/>
  <c r="ADT31" i="5"/>
  <c r="ADU31" i="5"/>
  <c r="ADV31" i="5"/>
  <c r="ADW31" i="5"/>
  <c r="ADX31" i="5"/>
  <c r="ADY31" i="5"/>
  <c r="ADZ31" i="5"/>
  <c r="AEA31" i="5"/>
  <c r="AEB31" i="5"/>
  <c r="AEC31" i="5"/>
  <c r="AED31" i="5"/>
  <c r="AEE31" i="5"/>
  <c r="AEF31" i="5"/>
  <c r="AEG31" i="5"/>
  <c r="AEH31" i="5"/>
  <c r="AEI31" i="5"/>
  <c r="AEJ31" i="5"/>
  <c r="AEK31" i="5"/>
  <c r="AEL31" i="5"/>
  <c r="AEM31" i="5"/>
  <c r="AEN31" i="5"/>
  <c r="AEO31" i="5"/>
  <c r="AEP31" i="5"/>
  <c r="AEQ31" i="5"/>
  <c r="AER31" i="5"/>
  <c r="AES31" i="5"/>
  <c r="AET31" i="5"/>
  <c r="AEU31" i="5"/>
  <c r="AEV31" i="5"/>
  <c r="AEW31" i="5"/>
  <c r="AEX31" i="5"/>
  <c r="AEY31" i="5"/>
  <c r="AEZ31" i="5"/>
  <c r="AFA31" i="5"/>
  <c r="AFB31" i="5"/>
  <c r="AFC31" i="5"/>
  <c r="AFD31" i="5"/>
  <c r="AFE31" i="5"/>
  <c r="AFF31" i="5"/>
  <c r="AFG31" i="5"/>
  <c r="AFH31" i="5"/>
  <c r="AFI31" i="5"/>
  <c r="AFJ31" i="5"/>
  <c r="AFK31" i="5"/>
  <c r="AFL31" i="5"/>
  <c r="AFM31" i="5"/>
  <c r="AFN31" i="5"/>
  <c r="AFO31" i="5"/>
  <c r="AFP31" i="5"/>
  <c r="AFQ31" i="5"/>
  <c r="AFR31" i="5"/>
  <c r="AFS31" i="5"/>
  <c r="AFT31" i="5"/>
  <c r="AFU31" i="5"/>
  <c r="AFV31" i="5"/>
  <c r="AFW31" i="5"/>
  <c r="AFX31" i="5"/>
  <c r="AFY31" i="5"/>
  <c r="AFZ31" i="5"/>
  <c r="AGA31" i="5"/>
  <c r="AGB31" i="5"/>
  <c r="AGC31" i="5"/>
  <c r="AGD31" i="5"/>
  <c r="AGE31" i="5"/>
  <c r="AGF31" i="5"/>
  <c r="AGG31" i="5"/>
  <c r="AGH31" i="5"/>
  <c r="AGI31" i="5"/>
  <c r="AGJ31" i="5"/>
  <c r="AGK31" i="5"/>
  <c r="AGL31" i="5"/>
  <c r="AGM31" i="5"/>
  <c r="AGN31" i="5"/>
  <c r="AGO31" i="5"/>
  <c r="AGP31" i="5"/>
  <c r="AGQ31" i="5"/>
  <c r="AGR31" i="5"/>
  <c r="AGS31" i="5"/>
  <c r="AGT31" i="5"/>
  <c r="AGU31" i="5"/>
  <c r="AGV31" i="5"/>
  <c r="AGW31" i="5"/>
  <c r="AGX31" i="5"/>
  <c r="AGY31" i="5"/>
  <c r="AGZ31" i="5"/>
  <c r="AHA31" i="5"/>
  <c r="AHB31" i="5"/>
  <c r="AHC31" i="5"/>
  <c r="AHD31" i="5"/>
  <c r="AHE31" i="5"/>
  <c r="AHF31" i="5"/>
  <c r="AHG31" i="5"/>
  <c r="AHH31" i="5"/>
  <c r="AHI31" i="5"/>
  <c r="AHJ31" i="5"/>
  <c r="AHK31" i="5"/>
  <c r="AHL31" i="5"/>
  <c r="AHM31" i="5"/>
  <c r="AHN31" i="5"/>
  <c r="AHO31" i="5"/>
  <c r="AHP31" i="5"/>
  <c r="AHQ31" i="5"/>
  <c r="AHR31" i="5"/>
  <c r="AHS31" i="5"/>
  <c r="AHT31" i="5"/>
  <c r="AHU31" i="5"/>
  <c r="AHV31" i="5"/>
  <c r="AHW31" i="5"/>
  <c r="AHX31" i="5"/>
  <c r="AHY31" i="5"/>
  <c r="AHZ31" i="5"/>
  <c r="AIA31" i="5"/>
  <c r="AIB31" i="5"/>
  <c r="AIC31" i="5"/>
  <c r="AID31" i="5"/>
  <c r="AIE31" i="5"/>
  <c r="AIF31" i="5"/>
  <c r="AIG31" i="5"/>
  <c r="AIH31" i="5"/>
  <c r="AII31" i="5"/>
  <c r="AIJ31" i="5"/>
  <c r="AIK31" i="5"/>
  <c r="AIL31" i="5"/>
  <c r="AIM31" i="5"/>
  <c r="AIN31" i="5"/>
  <c r="AIO31" i="5"/>
  <c r="AIP31" i="5"/>
  <c r="AIQ31" i="5"/>
  <c r="AIR31" i="5"/>
  <c r="AIS31" i="5"/>
  <c r="AIT31" i="5"/>
  <c r="AIU31" i="5"/>
  <c r="AIV31" i="5"/>
  <c r="AIW31" i="5"/>
  <c r="AIX31" i="5"/>
  <c r="AIY31" i="5"/>
  <c r="AIZ31" i="5"/>
  <c r="AJA31" i="5"/>
  <c r="AJB31" i="5"/>
  <c r="AJC31" i="5"/>
  <c r="AJD31" i="5"/>
  <c r="AJE31" i="5"/>
  <c r="AJF31" i="5"/>
  <c r="AJG31" i="5"/>
  <c r="AJH31" i="5"/>
  <c r="AJI31" i="5"/>
  <c r="AJJ31" i="5"/>
  <c r="AJK31" i="5"/>
  <c r="AJL31" i="5"/>
  <c r="AJM31" i="5"/>
  <c r="AJN31" i="5"/>
  <c r="AJO31" i="5"/>
  <c r="AJP31" i="5"/>
  <c r="AJQ31" i="5"/>
  <c r="AJR31" i="5"/>
  <c r="AJS31" i="5"/>
  <c r="AJT31" i="5"/>
  <c r="AJU31" i="5"/>
  <c r="AJV31" i="5"/>
  <c r="AJW31" i="5"/>
  <c r="AJX31" i="5"/>
  <c r="AJY31" i="5"/>
  <c r="AJZ31" i="5"/>
  <c r="AKA31" i="5"/>
  <c r="AKB31" i="5"/>
  <c r="AKC31" i="5"/>
  <c r="AKD31" i="5"/>
  <c r="AKE31" i="5"/>
  <c r="AKF31" i="5"/>
  <c r="AKG31" i="5"/>
  <c r="AKH31" i="5"/>
  <c r="AKI31" i="5"/>
  <c r="AKJ31" i="5"/>
  <c r="AKK31" i="5"/>
  <c r="AKL31" i="5"/>
  <c r="AKM31" i="5"/>
  <c r="AKN31" i="5"/>
  <c r="AKO31" i="5"/>
  <c r="AKP31" i="5"/>
  <c r="AKQ31" i="5"/>
  <c r="AKR31" i="5"/>
  <c r="AKS31" i="5"/>
  <c r="AKT31" i="5"/>
  <c r="AKU31" i="5"/>
  <c r="AKV31" i="5"/>
  <c r="AKW31" i="5"/>
  <c r="AKX31" i="5"/>
  <c r="AKY31" i="5"/>
  <c r="AKZ31" i="5"/>
  <c r="ALA31" i="5"/>
  <c r="ALB31" i="5"/>
  <c r="ALC31" i="5"/>
  <c r="ALD31" i="5"/>
  <c r="ALE31" i="5"/>
  <c r="ALF31" i="5"/>
  <c r="ALG31" i="5"/>
  <c r="ALH31" i="5"/>
  <c r="ALI31" i="5"/>
  <c r="ALJ31" i="5"/>
  <c r="ALK31" i="5"/>
  <c r="ALL31" i="5"/>
  <c r="ALM31" i="5"/>
  <c r="ALN31" i="5"/>
  <c r="ALO31" i="5"/>
  <c r="ALP31" i="5"/>
  <c r="ALQ31" i="5"/>
  <c r="ALR31" i="5"/>
  <c r="ALS31" i="5"/>
  <c r="ALT31" i="5"/>
  <c r="ALU31" i="5"/>
  <c r="ALV31" i="5"/>
  <c r="ALW31" i="5"/>
  <c r="ALX31" i="5"/>
  <c r="ALY31" i="5"/>
  <c r="ALZ31" i="5"/>
  <c r="AMA31" i="5"/>
  <c r="AMB31" i="5"/>
  <c r="AMC31" i="5"/>
  <c r="AMD31" i="5"/>
  <c r="AME31" i="5"/>
  <c r="AMF31" i="5"/>
  <c r="AMG31" i="5"/>
  <c r="AMH31" i="5"/>
  <c r="AMI31" i="5"/>
  <c r="AMJ31" i="5"/>
  <c r="AMK31" i="5"/>
  <c r="AML31" i="5"/>
  <c r="AMM31" i="5"/>
  <c r="AMN31" i="5"/>
  <c r="AMO31" i="5"/>
  <c r="AMP31" i="5"/>
  <c r="AMQ31" i="5"/>
  <c r="AMR31" i="5"/>
  <c r="AMS31" i="5"/>
  <c r="AMT31" i="5"/>
  <c r="AMU31" i="5"/>
  <c r="AMV31" i="5"/>
  <c r="AMW31" i="5"/>
  <c r="AMX31" i="5"/>
  <c r="AMY31" i="5"/>
  <c r="AMZ31" i="5"/>
  <c r="ANA31" i="5"/>
  <c r="ANB31" i="5"/>
  <c r="ANC31" i="5"/>
  <c r="AND31" i="5"/>
  <c r="ANE31" i="5"/>
  <c r="ANF31" i="5"/>
  <c r="ANG31" i="5"/>
  <c r="ANH31" i="5"/>
  <c r="ANI31" i="5"/>
  <c r="ANJ31" i="5"/>
  <c r="ANK31" i="5"/>
  <c r="ANL31" i="5"/>
  <c r="ANM31" i="5"/>
  <c r="ANN31" i="5"/>
  <c r="ANO31" i="5"/>
  <c r="ANP31" i="5"/>
  <c r="ANQ31" i="5"/>
  <c r="ANR31" i="5"/>
  <c r="ANS31" i="5"/>
  <c r="ANT31" i="5"/>
  <c r="ANU31" i="5"/>
  <c r="ANV31" i="5"/>
  <c r="ANW31" i="5"/>
  <c r="ANX31" i="5"/>
  <c r="ANY31" i="5"/>
  <c r="ANZ31" i="5"/>
  <c r="AOA31" i="5"/>
  <c r="AOB31" i="5"/>
  <c r="AOC31" i="5"/>
  <c r="AOD31" i="5"/>
  <c r="AOE31" i="5"/>
  <c r="AOF31" i="5"/>
  <c r="AOG31" i="5"/>
  <c r="AOH31" i="5"/>
  <c r="AOI31" i="5"/>
  <c r="AOJ31" i="5"/>
  <c r="AOK31" i="5"/>
  <c r="AOL31" i="5"/>
  <c r="AOM31" i="5"/>
  <c r="AON31" i="5"/>
  <c r="AOO31" i="5"/>
  <c r="AOP31" i="5"/>
  <c r="AOQ31" i="5"/>
  <c r="AOR31" i="5"/>
  <c r="AOS31" i="5"/>
  <c r="AOT31" i="5"/>
  <c r="AOU31" i="5"/>
  <c r="AOV31" i="5"/>
  <c r="AOW31" i="5"/>
  <c r="AOX31" i="5"/>
  <c r="AOY31" i="5"/>
  <c r="AOZ31" i="5"/>
  <c r="APA31" i="5"/>
  <c r="APB31" i="5"/>
  <c r="APC31" i="5"/>
  <c r="APD31" i="5"/>
  <c r="APE31" i="5"/>
  <c r="APF31" i="5"/>
  <c r="APG31" i="5"/>
  <c r="APH31" i="5"/>
  <c r="API31" i="5"/>
  <c r="APJ31" i="5"/>
  <c r="APK31" i="5"/>
  <c r="APL31" i="5"/>
  <c r="APM31" i="5"/>
  <c r="APN31" i="5"/>
  <c r="APO31" i="5"/>
  <c r="APP31" i="5"/>
  <c r="APQ31" i="5"/>
  <c r="APR31" i="5"/>
  <c r="APS31" i="5"/>
  <c r="APT31" i="5"/>
  <c r="APU31" i="5"/>
  <c r="APV31" i="5"/>
  <c r="APW31" i="5"/>
  <c r="APX31" i="5"/>
  <c r="APY31" i="5"/>
  <c r="APZ31" i="5"/>
  <c r="AQA31" i="5"/>
  <c r="AQB31" i="5"/>
  <c r="AQC31" i="5"/>
  <c r="AQD31" i="5"/>
  <c r="AQE31" i="5"/>
  <c r="AQF31" i="5"/>
  <c r="AQG31" i="5"/>
  <c r="AQH31" i="5"/>
  <c r="AQI31" i="5"/>
  <c r="AQJ31" i="5"/>
  <c r="AQK31" i="5"/>
  <c r="AQL31" i="5"/>
  <c r="AQM31" i="5"/>
  <c r="AQN31" i="5"/>
  <c r="AQO31" i="5"/>
  <c r="AQP31" i="5"/>
  <c r="AQQ31" i="5"/>
  <c r="AQR31" i="5"/>
  <c r="AQS31" i="5"/>
  <c r="AQT31" i="5"/>
  <c r="AQU31" i="5"/>
  <c r="AQV31" i="5"/>
  <c r="AQW31" i="5"/>
  <c r="AQX31" i="5"/>
  <c r="AQY31" i="5"/>
  <c r="AQZ31" i="5"/>
  <c r="ARA31" i="5"/>
  <c r="ARB31" i="5"/>
  <c r="ARC31" i="5"/>
  <c r="ARD31" i="5"/>
  <c r="ARE31" i="5"/>
  <c r="ARF31" i="5"/>
  <c r="ARG31" i="5"/>
  <c r="ARH31" i="5"/>
  <c r="ARI31" i="5"/>
  <c r="ARJ31" i="5"/>
  <c r="ARK31" i="5"/>
  <c r="ARL31" i="5"/>
  <c r="ARM31" i="5"/>
  <c r="ARN31" i="5"/>
  <c r="ARO31" i="5"/>
  <c r="ARP31" i="5"/>
  <c r="ARQ31" i="5"/>
  <c r="ARR31" i="5"/>
  <c r="ARS31" i="5"/>
  <c r="ART31" i="5"/>
  <c r="ARU31" i="5"/>
  <c r="ARV31" i="5"/>
  <c r="ARW31" i="5"/>
  <c r="ARX31" i="5"/>
  <c r="ARY31" i="5"/>
  <c r="ARZ31" i="5"/>
  <c r="ASA31" i="5"/>
  <c r="ASB31" i="5"/>
  <c r="ASC31" i="5"/>
  <c r="ASD31" i="5"/>
  <c r="ASE31" i="5"/>
  <c r="ASF31" i="5"/>
  <c r="ASG31" i="5"/>
  <c r="ASH31" i="5"/>
  <c r="ASI31" i="5"/>
  <c r="ASJ31" i="5"/>
  <c r="ASK31" i="5"/>
  <c r="ASL31" i="5"/>
  <c r="ASM31" i="5"/>
  <c r="ASN31" i="5"/>
  <c r="ASO31" i="5"/>
  <c r="ASP31" i="5"/>
  <c r="ASQ31" i="5"/>
  <c r="ASR31" i="5"/>
  <c r="ASS31" i="5"/>
  <c r="AST31" i="5"/>
  <c r="ASU31" i="5"/>
  <c r="ASV31" i="5"/>
  <c r="ASW31" i="5"/>
  <c r="ASX31" i="5"/>
  <c r="ASY31" i="5"/>
  <c r="ASZ31" i="5"/>
  <c r="ATA31" i="5"/>
  <c r="ATB31" i="5"/>
  <c r="ATC31" i="5"/>
  <c r="ATD31" i="5"/>
  <c r="ATE31" i="5"/>
  <c r="ATF31" i="5"/>
  <c r="ATG31" i="5"/>
  <c r="ATH31" i="5"/>
  <c r="ATI31" i="5"/>
  <c r="ATJ31" i="5"/>
  <c r="ATK31" i="5"/>
  <c r="ATL31" i="5"/>
  <c r="ATM31" i="5"/>
  <c r="ATN31" i="5"/>
  <c r="ATO31" i="5"/>
  <c r="ATP31" i="5"/>
  <c r="ATQ31" i="5"/>
  <c r="ATR31" i="5"/>
  <c r="ATS31" i="5"/>
  <c r="ATT31" i="5"/>
  <c r="ATU31" i="5"/>
  <c r="ATV31" i="5"/>
  <c r="ATW31" i="5"/>
  <c r="ATX31" i="5"/>
  <c r="ATY31" i="5"/>
  <c r="ATZ31" i="5"/>
  <c r="AUA31" i="5"/>
  <c r="AUB31" i="5"/>
  <c r="AUC31" i="5"/>
  <c r="AUD31" i="5"/>
  <c r="AUE31" i="5"/>
  <c r="AUF31" i="5"/>
  <c r="AUG31" i="5"/>
  <c r="AUH31" i="5"/>
  <c r="AUI31" i="5"/>
  <c r="AUJ31" i="5"/>
  <c r="AUK31" i="5"/>
  <c r="AUL31" i="5"/>
  <c r="AUM31" i="5"/>
  <c r="AUN31" i="5"/>
  <c r="AUO31" i="5"/>
  <c r="AUP31" i="5"/>
  <c r="AUQ31" i="5"/>
  <c r="AUR31" i="5"/>
  <c r="AUS31" i="5"/>
  <c r="AUT31" i="5"/>
  <c r="AUU31" i="5"/>
  <c r="AUV31" i="5"/>
  <c r="AUW31" i="5"/>
  <c r="AUX31" i="5"/>
  <c r="AUY31" i="5"/>
  <c r="AUZ31" i="5"/>
  <c r="AVA31" i="5"/>
  <c r="AVB31" i="5"/>
  <c r="AVC31" i="5"/>
  <c r="AVD31" i="5"/>
  <c r="AVE31" i="5"/>
  <c r="AVF31" i="5"/>
  <c r="AVG31" i="5"/>
  <c r="AVH31" i="5"/>
  <c r="AVI31" i="5"/>
  <c r="AVJ31" i="5"/>
  <c r="AVK31" i="5"/>
  <c r="AVL31" i="5"/>
  <c r="AVM31" i="5"/>
  <c r="AVN31" i="5"/>
  <c r="AVO31" i="5"/>
  <c r="AVP31" i="5"/>
  <c r="AVQ31" i="5"/>
  <c r="AVR31" i="5"/>
  <c r="AVS31" i="5"/>
  <c r="AVT31" i="5"/>
  <c r="AVU31" i="5"/>
  <c r="AVV31" i="5"/>
  <c r="AVW31" i="5"/>
  <c r="AVX31" i="5"/>
  <c r="AVY31" i="5"/>
  <c r="AVZ31" i="5"/>
  <c r="AWA31" i="5"/>
  <c r="AWB31" i="5"/>
  <c r="AWC31" i="5"/>
  <c r="AWD31" i="5"/>
  <c r="AWE31" i="5"/>
  <c r="AWF31" i="5"/>
  <c r="AWG31" i="5"/>
  <c r="AWH31" i="5"/>
  <c r="AWI31" i="5"/>
  <c r="AWJ31" i="5"/>
  <c r="AWK31" i="5"/>
  <c r="AWL31" i="5"/>
  <c r="AWM31" i="5"/>
  <c r="AWN31" i="5"/>
  <c r="AWO31" i="5"/>
  <c r="AWP31" i="5"/>
  <c r="AWQ31" i="5"/>
  <c r="AWR31" i="5"/>
  <c r="AWS31" i="5"/>
  <c r="AWT31" i="5"/>
  <c r="AWU31" i="5"/>
  <c r="AWV31" i="5"/>
  <c r="AWW31" i="5"/>
  <c r="AWX31" i="5"/>
  <c r="AWY31" i="5"/>
  <c r="AWZ31" i="5"/>
  <c r="AXA31" i="5"/>
  <c r="AXB31" i="5"/>
  <c r="AXC31" i="5"/>
  <c r="AXD31" i="5"/>
  <c r="AXE31" i="5"/>
  <c r="AXF31" i="5"/>
  <c r="AXG31" i="5"/>
  <c r="AXH31" i="5"/>
  <c r="AXI31" i="5"/>
  <c r="AXJ31" i="5"/>
  <c r="AXK31" i="5"/>
  <c r="AXL31" i="5"/>
  <c r="AXM31" i="5"/>
  <c r="AXN31" i="5"/>
  <c r="AXO31" i="5"/>
  <c r="AXP31" i="5"/>
  <c r="AXQ31" i="5"/>
  <c r="AXR31" i="5"/>
  <c r="AXS31" i="5"/>
  <c r="AXT31" i="5"/>
  <c r="AXU31" i="5"/>
  <c r="AXV31" i="5"/>
  <c r="AXW31" i="5"/>
  <c r="AXX31" i="5"/>
  <c r="AXY31" i="5"/>
  <c r="AXZ31" i="5"/>
  <c r="AYA31" i="5"/>
  <c r="AYB31" i="5"/>
  <c r="AYC31" i="5"/>
  <c r="AYD31" i="5"/>
  <c r="AYE31" i="5"/>
  <c r="AYF31" i="5"/>
  <c r="AYG31" i="5"/>
  <c r="AYH31" i="5"/>
  <c r="AYI31" i="5"/>
  <c r="AYJ31" i="5"/>
  <c r="AYK31" i="5"/>
  <c r="AYL31" i="5"/>
  <c r="AYM31" i="5"/>
  <c r="AYN31" i="5"/>
  <c r="AYO31" i="5"/>
  <c r="AYP31" i="5"/>
  <c r="AYQ31" i="5"/>
  <c r="AYR31" i="5"/>
  <c r="AYS31" i="5"/>
  <c r="AYT31" i="5"/>
  <c r="AYU31" i="5"/>
  <c r="AYV31" i="5"/>
  <c r="AYW31" i="5"/>
  <c r="AYX31" i="5"/>
  <c r="AYY31" i="5"/>
  <c r="AYZ31" i="5"/>
  <c r="AZA31" i="5"/>
  <c r="AZB31" i="5"/>
  <c r="AZC31" i="5"/>
  <c r="AZD31" i="5"/>
  <c r="AZE31" i="5"/>
  <c r="AZF31" i="5"/>
  <c r="AZG31" i="5"/>
  <c r="AZH31" i="5"/>
  <c r="AZI31" i="5"/>
  <c r="AZJ31" i="5"/>
  <c r="AZK31" i="5"/>
  <c r="AZL31" i="5"/>
  <c r="AZM31" i="5"/>
  <c r="AZN31" i="5"/>
  <c r="AZO31" i="5"/>
  <c r="AZP31" i="5"/>
  <c r="AZQ31" i="5"/>
  <c r="AZR31" i="5"/>
  <c r="AZS31" i="5"/>
  <c r="AZT31" i="5"/>
  <c r="AZU31" i="5"/>
  <c r="AZV31" i="5"/>
  <c r="AZW31" i="5"/>
  <c r="AZX31" i="5"/>
  <c r="AZY31" i="5"/>
  <c r="AZZ31" i="5"/>
  <c r="BAA31" i="5"/>
  <c r="BAB31" i="5"/>
  <c r="BAC31" i="5"/>
  <c r="BAD31" i="5"/>
  <c r="BAE31" i="5"/>
  <c r="BAF31" i="5"/>
  <c r="BAG31" i="5"/>
  <c r="BAH31" i="5"/>
  <c r="BAI31" i="5"/>
  <c r="BAJ31" i="5"/>
  <c r="BAK31" i="5"/>
  <c r="BAL31" i="5"/>
  <c r="BAM31" i="5"/>
  <c r="BAN31" i="5"/>
  <c r="BAO31" i="5"/>
  <c r="BAP31" i="5"/>
  <c r="BAQ31" i="5"/>
  <c r="BAR31" i="5"/>
  <c r="BAS31" i="5"/>
  <c r="BAT31" i="5"/>
  <c r="BAU31" i="5"/>
  <c r="BAV31" i="5"/>
  <c r="BAW31" i="5"/>
  <c r="BAX31" i="5"/>
  <c r="BAY31" i="5"/>
  <c r="BAZ31" i="5"/>
  <c r="BBA31" i="5"/>
  <c r="BBB31" i="5"/>
  <c r="BBC31" i="5"/>
  <c r="BBD31" i="5"/>
  <c r="BBE31" i="5"/>
  <c r="BBF31" i="5"/>
  <c r="BBG31" i="5"/>
  <c r="BBH31" i="5"/>
  <c r="BBI31" i="5"/>
  <c r="BBJ31" i="5"/>
  <c r="BBK31" i="5"/>
  <c r="BBL31" i="5"/>
  <c r="BBM31" i="5"/>
  <c r="BBN31" i="5"/>
  <c r="BBO31" i="5"/>
  <c r="BBP31" i="5"/>
  <c r="BBQ31" i="5"/>
  <c r="BBR31" i="5"/>
  <c r="BBS31" i="5"/>
  <c r="BBT31" i="5"/>
  <c r="BBU31" i="5"/>
  <c r="BBV31" i="5"/>
  <c r="BBW31" i="5"/>
  <c r="BBX31" i="5"/>
  <c r="BBY31" i="5"/>
  <c r="BBZ31" i="5"/>
  <c r="BCA31" i="5"/>
  <c r="BCB31" i="5"/>
  <c r="BCC31" i="5"/>
  <c r="BCD31" i="5"/>
  <c r="BCE31" i="5"/>
  <c r="BCF31" i="5"/>
  <c r="BCG31" i="5"/>
  <c r="BCH31" i="5"/>
  <c r="BCI31" i="5"/>
  <c r="BCJ31" i="5"/>
  <c r="BCK31" i="5"/>
  <c r="BCL31" i="5"/>
  <c r="BCM31" i="5"/>
  <c r="BCN31" i="5"/>
  <c r="BCO31" i="5"/>
  <c r="BCP31" i="5"/>
  <c r="BCQ31" i="5"/>
  <c r="BCR31" i="5"/>
  <c r="BCS31" i="5"/>
  <c r="BCT31" i="5"/>
  <c r="BCU31" i="5"/>
  <c r="BCV31" i="5"/>
  <c r="BCW31" i="5"/>
  <c r="BCX31" i="5"/>
  <c r="BCY31" i="5"/>
  <c r="BCZ31" i="5"/>
  <c r="BDA31" i="5"/>
  <c r="BDB31" i="5"/>
  <c r="BDC31" i="5"/>
  <c r="BDD31" i="5"/>
  <c r="BDE31" i="5"/>
  <c r="BDF31" i="5"/>
  <c r="BDG31" i="5"/>
  <c r="BDH31" i="5"/>
  <c r="BDI31" i="5"/>
  <c r="BDJ31" i="5"/>
  <c r="BDK31" i="5"/>
  <c r="BDL31" i="5"/>
  <c r="BDM31" i="5"/>
  <c r="BDN31" i="5"/>
  <c r="BDO31" i="5"/>
  <c r="BDP31" i="5"/>
  <c r="BDQ31" i="5"/>
  <c r="BDR31" i="5"/>
  <c r="BDS31" i="5"/>
  <c r="BDT31" i="5"/>
  <c r="BDU31" i="5"/>
  <c r="BDV31" i="5"/>
  <c r="BDW31" i="5"/>
  <c r="BDX31" i="5"/>
  <c r="BDY31" i="5"/>
  <c r="BDZ31" i="5"/>
  <c r="BEA31" i="5"/>
  <c r="BEB31" i="5"/>
  <c r="BEC31" i="5"/>
  <c r="BED31" i="5"/>
  <c r="BEE31" i="5"/>
  <c r="BEF31" i="5"/>
  <c r="BEG31" i="5"/>
  <c r="BEH31" i="5"/>
  <c r="BEI31" i="5"/>
  <c r="BEJ31" i="5"/>
  <c r="BEK31" i="5"/>
  <c r="BEL31" i="5"/>
  <c r="BEM31" i="5"/>
  <c r="BEN31" i="5"/>
  <c r="BEO31" i="5"/>
  <c r="BEP31" i="5"/>
  <c r="BEQ31" i="5"/>
  <c r="BER31" i="5"/>
  <c r="BES31" i="5"/>
  <c r="BET31" i="5"/>
  <c r="BEU31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ND32" i="5"/>
  <c r="NE32" i="5"/>
  <c r="NF32" i="5"/>
  <c r="NG32" i="5"/>
  <c r="NH32" i="5"/>
  <c r="NI32" i="5"/>
  <c r="NJ32" i="5"/>
  <c r="NK32" i="5"/>
  <c r="NL32" i="5"/>
  <c r="NM32" i="5"/>
  <c r="NN32" i="5"/>
  <c r="NO32" i="5"/>
  <c r="NP32" i="5"/>
  <c r="NQ32" i="5"/>
  <c r="NR32" i="5"/>
  <c r="NS32" i="5"/>
  <c r="NT32" i="5"/>
  <c r="NU32" i="5"/>
  <c r="NV32" i="5"/>
  <c r="NW32" i="5"/>
  <c r="NX32" i="5"/>
  <c r="NY32" i="5"/>
  <c r="NZ32" i="5"/>
  <c r="OA32" i="5"/>
  <c r="OB32" i="5"/>
  <c r="OC32" i="5"/>
  <c r="OD32" i="5"/>
  <c r="OE32" i="5"/>
  <c r="OF32" i="5"/>
  <c r="OG32" i="5"/>
  <c r="OH32" i="5"/>
  <c r="OI32" i="5"/>
  <c r="OJ32" i="5"/>
  <c r="OK32" i="5"/>
  <c r="OL32" i="5"/>
  <c r="OM32" i="5"/>
  <c r="ON32" i="5"/>
  <c r="OO32" i="5"/>
  <c r="OP32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PO32" i="5"/>
  <c r="PP32" i="5"/>
  <c r="PQ32" i="5"/>
  <c r="PR32" i="5"/>
  <c r="PS32" i="5"/>
  <c r="PT32" i="5"/>
  <c r="PU32" i="5"/>
  <c r="PV32" i="5"/>
  <c r="PW32" i="5"/>
  <c r="PX32" i="5"/>
  <c r="PY32" i="5"/>
  <c r="PZ32" i="5"/>
  <c r="QA32" i="5"/>
  <c r="QB32" i="5"/>
  <c r="QC32" i="5"/>
  <c r="QD32" i="5"/>
  <c r="QE32" i="5"/>
  <c r="QF32" i="5"/>
  <c r="QG32" i="5"/>
  <c r="QH32" i="5"/>
  <c r="QI32" i="5"/>
  <c r="QJ32" i="5"/>
  <c r="QK32" i="5"/>
  <c r="QL32" i="5"/>
  <c r="QM32" i="5"/>
  <c r="QN32" i="5"/>
  <c r="QO32" i="5"/>
  <c r="QP32" i="5"/>
  <c r="QQ32" i="5"/>
  <c r="QR32" i="5"/>
  <c r="QS32" i="5"/>
  <c r="QT32" i="5"/>
  <c r="QU32" i="5"/>
  <c r="QV32" i="5"/>
  <c r="QW32" i="5"/>
  <c r="QX32" i="5"/>
  <c r="QY32" i="5"/>
  <c r="QZ32" i="5"/>
  <c r="RA32" i="5"/>
  <c r="RB32" i="5"/>
  <c r="RC32" i="5"/>
  <c r="RD32" i="5"/>
  <c r="RE32" i="5"/>
  <c r="RF32" i="5"/>
  <c r="RG32" i="5"/>
  <c r="RH32" i="5"/>
  <c r="RI32" i="5"/>
  <c r="RJ32" i="5"/>
  <c r="RK32" i="5"/>
  <c r="RL32" i="5"/>
  <c r="RM32" i="5"/>
  <c r="RN32" i="5"/>
  <c r="RO32" i="5"/>
  <c r="RP32" i="5"/>
  <c r="RQ32" i="5"/>
  <c r="RR32" i="5"/>
  <c r="RS32" i="5"/>
  <c r="RT32" i="5"/>
  <c r="RU32" i="5"/>
  <c r="RV32" i="5"/>
  <c r="RW32" i="5"/>
  <c r="RX32" i="5"/>
  <c r="RY32" i="5"/>
  <c r="RZ32" i="5"/>
  <c r="SA32" i="5"/>
  <c r="SB32" i="5"/>
  <c r="SC32" i="5"/>
  <c r="SD32" i="5"/>
  <c r="SE32" i="5"/>
  <c r="SF32" i="5"/>
  <c r="SG32" i="5"/>
  <c r="SH32" i="5"/>
  <c r="SI32" i="5"/>
  <c r="SJ32" i="5"/>
  <c r="SK32" i="5"/>
  <c r="SL32" i="5"/>
  <c r="SM32" i="5"/>
  <c r="SN32" i="5"/>
  <c r="SO32" i="5"/>
  <c r="SP32" i="5"/>
  <c r="SQ32" i="5"/>
  <c r="SR32" i="5"/>
  <c r="SS32" i="5"/>
  <c r="ST32" i="5"/>
  <c r="SU32" i="5"/>
  <c r="SV32" i="5"/>
  <c r="SW32" i="5"/>
  <c r="SX32" i="5"/>
  <c r="SY32" i="5"/>
  <c r="SZ32" i="5"/>
  <c r="TA32" i="5"/>
  <c r="TB32" i="5"/>
  <c r="TC32" i="5"/>
  <c r="TD32" i="5"/>
  <c r="TE32" i="5"/>
  <c r="TF32" i="5"/>
  <c r="TG32" i="5"/>
  <c r="TH32" i="5"/>
  <c r="TI32" i="5"/>
  <c r="TJ32" i="5"/>
  <c r="TK32" i="5"/>
  <c r="TL32" i="5"/>
  <c r="TM32" i="5"/>
  <c r="TN32" i="5"/>
  <c r="TO32" i="5"/>
  <c r="TP32" i="5"/>
  <c r="TQ32" i="5"/>
  <c r="TR32" i="5"/>
  <c r="TS32" i="5"/>
  <c r="TT32" i="5"/>
  <c r="TU32" i="5"/>
  <c r="TV32" i="5"/>
  <c r="TW32" i="5"/>
  <c r="TX32" i="5"/>
  <c r="TY32" i="5"/>
  <c r="TZ32" i="5"/>
  <c r="UA32" i="5"/>
  <c r="UB32" i="5"/>
  <c r="UC32" i="5"/>
  <c r="UD32" i="5"/>
  <c r="UE32" i="5"/>
  <c r="UF32" i="5"/>
  <c r="UG32" i="5"/>
  <c r="UH32" i="5"/>
  <c r="UI32" i="5"/>
  <c r="UJ32" i="5"/>
  <c r="UK32" i="5"/>
  <c r="UL32" i="5"/>
  <c r="UM32" i="5"/>
  <c r="UN32" i="5"/>
  <c r="UO32" i="5"/>
  <c r="UP32" i="5"/>
  <c r="UQ32" i="5"/>
  <c r="UR32" i="5"/>
  <c r="US32" i="5"/>
  <c r="UT32" i="5"/>
  <c r="UU32" i="5"/>
  <c r="UV32" i="5"/>
  <c r="UW32" i="5"/>
  <c r="UX32" i="5"/>
  <c r="UY32" i="5"/>
  <c r="UZ32" i="5"/>
  <c r="VA32" i="5"/>
  <c r="VB32" i="5"/>
  <c r="VC32" i="5"/>
  <c r="VD32" i="5"/>
  <c r="VE32" i="5"/>
  <c r="VF32" i="5"/>
  <c r="VG32" i="5"/>
  <c r="VH32" i="5"/>
  <c r="VI32" i="5"/>
  <c r="VJ32" i="5"/>
  <c r="VK32" i="5"/>
  <c r="VL32" i="5"/>
  <c r="VM32" i="5"/>
  <c r="VN32" i="5"/>
  <c r="VO32" i="5"/>
  <c r="VP32" i="5"/>
  <c r="VQ32" i="5"/>
  <c r="VR32" i="5"/>
  <c r="VS32" i="5"/>
  <c r="VT32" i="5"/>
  <c r="VU32" i="5"/>
  <c r="VV32" i="5"/>
  <c r="VW32" i="5"/>
  <c r="VX32" i="5"/>
  <c r="VY32" i="5"/>
  <c r="VZ32" i="5"/>
  <c r="WA32" i="5"/>
  <c r="WB32" i="5"/>
  <c r="WC32" i="5"/>
  <c r="WD32" i="5"/>
  <c r="WE32" i="5"/>
  <c r="WF32" i="5"/>
  <c r="WG32" i="5"/>
  <c r="WH32" i="5"/>
  <c r="WI32" i="5"/>
  <c r="WJ32" i="5"/>
  <c r="WK32" i="5"/>
  <c r="WL32" i="5"/>
  <c r="WM32" i="5"/>
  <c r="WN32" i="5"/>
  <c r="WO32" i="5"/>
  <c r="WP32" i="5"/>
  <c r="WQ32" i="5"/>
  <c r="WR32" i="5"/>
  <c r="WS32" i="5"/>
  <c r="WT32" i="5"/>
  <c r="WU32" i="5"/>
  <c r="WV32" i="5"/>
  <c r="WW32" i="5"/>
  <c r="WX32" i="5"/>
  <c r="WY32" i="5"/>
  <c r="WZ32" i="5"/>
  <c r="XA32" i="5"/>
  <c r="XB32" i="5"/>
  <c r="XC32" i="5"/>
  <c r="XD32" i="5"/>
  <c r="XE32" i="5"/>
  <c r="XF32" i="5"/>
  <c r="XG32" i="5"/>
  <c r="XH32" i="5"/>
  <c r="XI32" i="5"/>
  <c r="XJ32" i="5"/>
  <c r="XK32" i="5"/>
  <c r="XL32" i="5"/>
  <c r="XM32" i="5"/>
  <c r="XN32" i="5"/>
  <c r="XO32" i="5"/>
  <c r="XP32" i="5"/>
  <c r="XQ32" i="5"/>
  <c r="XR32" i="5"/>
  <c r="XS32" i="5"/>
  <c r="XT32" i="5"/>
  <c r="XU32" i="5"/>
  <c r="XV32" i="5"/>
  <c r="XW32" i="5"/>
  <c r="XX32" i="5"/>
  <c r="XY32" i="5"/>
  <c r="XZ32" i="5"/>
  <c r="YA32" i="5"/>
  <c r="YB32" i="5"/>
  <c r="YC32" i="5"/>
  <c r="YD32" i="5"/>
  <c r="YE32" i="5"/>
  <c r="YF32" i="5"/>
  <c r="YG32" i="5"/>
  <c r="YH32" i="5"/>
  <c r="YI32" i="5"/>
  <c r="YJ32" i="5"/>
  <c r="YK32" i="5"/>
  <c r="YL32" i="5"/>
  <c r="YM32" i="5"/>
  <c r="YN32" i="5"/>
  <c r="YO32" i="5"/>
  <c r="YP32" i="5"/>
  <c r="YQ32" i="5"/>
  <c r="YR32" i="5"/>
  <c r="YS32" i="5"/>
  <c r="YT32" i="5"/>
  <c r="YU32" i="5"/>
  <c r="YV32" i="5"/>
  <c r="YW32" i="5"/>
  <c r="YX32" i="5"/>
  <c r="YY32" i="5"/>
  <c r="YZ32" i="5"/>
  <c r="ZA32" i="5"/>
  <c r="ZB32" i="5"/>
  <c r="ZC32" i="5"/>
  <c r="ZD32" i="5"/>
  <c r="ZE32" i="5"/>
  <c r="ZF32" i="5"/>
  <c r="ZG32" i="5"/>
  <c r="ZH32" i="5"/>
  <c r="ZI32" i="5"/>
  <c r="ZJ32" i="5"/>
  <c r="ZK32" i="5"/>
  <c r="ZL32" i="5"/>
  <c r="ZM32" i="5"/>
  <c r="ZN32" i="5"/>
  <c r="ZO32" i="5"/>
  <c r="ZP32" i="5"/>
  <c r="ZQ32" i="5"/>
  <c r="ZR32" i="5"/>
  <c r="ZS32" i="5"/>
  <c r="ZT32" i="5"/>
  <c r="ZU32" i="5"/>
  <c r="ZV32" i="5"/>
  <c r="ZW32" i="5"/>
  <c r="ZX32" i="5"/>
  <c r="ZY32" i="5"/>
  <c r="ZZ32" i="5"/>
  <c r="AAA32" i="5"/>
  <c r="AAB32" i="5"/>
  <c r="AAC32" i="5"/>
  <c r="AAD32" i="5"/>
  <c r="AAE32" i="5"/>
  <c r="AAF32" i="5"/>
  <c r="AAG32" i="5"/>
  <c r="AAH32" i="5"/>
  <c r="AAI32" i="5"/>
  <c r="AAJ32" i="5"/>
  <c r="AAK32" i="5"/>
  <c r="AAL32" i="5"/>
  <c r="AAM32" i="5"/>
  <c r="AAN32" i="5"/>
  <c r="AAO32" i="5"/>
  <c r="AAP32" i="5"/>
  <c r="AAQ32" i="5"/>
  <c r="AAR32" i="5"/>
  <c r="AAS32" i="5"/>
  <c r="AAT32" i="5"/>
  <c r="AAU32" i="5"/>
  <c r="AAV32" i="5"/>
  <c r="AAW32" i="5"/>
  <c r="AAX32" i="5"/>
  <c r="AAY32" i="5"/>
  <c r="AAZ32" i="5"/>
  <c r="ABA32" i="5"/>
  <c r="ABB32" i="5"/>
  <c r="ABC32" i="5"/>
  <c r="ABD32" i="5"/>
  <c r="ABE32" i="5"/>
  <c r="ABF32" i="5"/>
  <c r="ABG32" i="5"/>
  <c r="ABH32" i="5"/>
  <c r="ABI32" i="5"/>
  <c r="ABJ32" i="5"/>
  <c r="ABK32" i="5"/>
  <c r="ABL32" i="5"/>
  <c r="ABM32" i="5"/>
  <c r="ABN32" i="5"/>
  <c r="ABO32" i="5"/>
  <c r="ABP32" i="5"/>
  <c r="ABQ32" i="5"/>
  <c r="ABR32" i="5"/>
  <c r="ABS32" i="5"/>
  <c r="ABT32" i="5"/>
  <c r="ABU32" i="5"/>
  <c r="ABV32" i="5"/>
  <c r="ABW32" i="5"/>
  <c r="ABX32" i="5"/>
  <c r="ABY32" i="5"/>
  <c r="ABZ32" i="5"/>
  <c r="ACA32" i="5"/>
  <c r="ACB32" i="5"/>
  <c r="ACC32" i="5"/>
  <c r="ACD32" i="5"/>
  <c r="ACE32" i="5"/>
  <c r="ACF32" i="5"/>
  <c r="ACG32" i="5"/>
  <c r="ACH32" i="5"/>
  <c r="ACI32" i="5"/>
  <c r="ACJ32" i="5"/>
  <c r="ACK32" i="5"/>
  <c r="ACL32" i="5"/>
  <c r="ACM32" i="5"/>
  <c r="ACN32" i="5"/>
  <c r="ACO32" i="5"/>
  <c r="ACP32" i="5"/>
  <c r="ACQ32" i="5"/>
  <c r="ACR32" i="5"/>
  <c r="ACS32" i="5"/>
  <c r="ACT32" i="5"/>
  <c r="ACU32" i="5"/>
  <c r="ACV32" i="5"/>
  <c r="ACW32" i="5"/>
  <c r="ACX32" i="5"/>
  <c r="ACY32" i="5"/>
  <c r="ACZ32" i="5"/>
  <c r="ADA32" i="5"/>
  <c r="ADB32" i="5"/>
  <c r="ADC32" i="5"/>
  <c r="ADD32" i="5"/>
  <c r="ADE32" i="5"/>
  <c r="ADF32" i="5"/>
  <c r="ADG32" i="5"/>
  <c r="ADH32" i="5"/>
  <c r="ADI32" i="5"/>
  <c r="ADJ32" i="5"/>
  <c r="ADK32" i="5"/>
  <c r="ADL32" i="5"/>
  <c r="ADM32" i="5"/>
  <c r="ADN32" i="5"/>
  <c r="ADO32" i="5"/>
  <c r="ADP32" i="5"/>
  <c r="ADQ32" i="5"/>
  <c r="ADR32" i="5"/>
  <c r="ADS32" i="5"/>
  <c r="ADT32" i="5"/>
  <c r="ADU32" i="5"/>
  <c r="ADV32" i="5"/>
  <c r="ADW32" i="5"/>
  <c r="ADX32" i="5"/>
  <c r="ADY32" i="5"/>
  <c r="ADZ32" i="5"/>
  <c r="AEA32" i="5"/>
  <c r="AEB32" i="5"/>
  <c r="AEC32" i="5"/>
  <c r="AED32" i="5"/>
  <c r="AEE32" i="5"/>
  <c r="AEF32" i="5"/>
  <c r="AEG32" i="5"/>
  <c r="AEH32" i="5"/>
  <c r="AEI32" i="5"/>
  <c r="AEJ32" i="5"/>
  <c r="AEK32" i="5"/>
  <c r="AEL32" i="5"/>
  <c r="AEM32" i="5"/>
  <c r="AEN32" i="5"/>
  <c r="AEO32" i="5"/>
  <c r="AEP32" i="5"/>
  <c r="AEQ32" i="5"/>
  <c r="AER32" i="5"/>
  <c r="AES32" i="5"/>
  <c r="AET32" i="5"/>
  <c r="AEU32" i="5"/>
  <c r="AEV32" i="5"/>
  <c r="AEW32" i="5"/>
  <c r="AEX32" i="5"/>
  <c r="AEY32" i="5"/>
  <c r="AEZ32" i="5"/>
  <c r="AFA32" i="5"/>
  <c r="AFB32" i="5"/>
  <c r="AFC32" i="5"/>
  <c r="AFD32" i="5"/>
  <c r="AFE32" i="5"/>
  <c r="AFF32" i="5"/>
  <c r="AFG32" i="5"/>
  <c r="AFH32" i="5"/>
  <c r="AFI32" i="5"/>
  <c r="AFJ32" i="5"/>
  <c r="AFK32" i="5"/>
  <c r="AFL32" i="5"/>
  <c r="AFM32" i="5"/>
  <c r="AFN32" i="5"/>
  <c r="AFO32" i="5"/>
  <c r="AFP32" i="5"/>
  <c r="AFQ32" i="5"/>
  <c r="AFR32" i="5"/>
  <c r="AFS32" i="5"/>
  <c r="AFT32" i="5"/>
  <c r="AFU32" i="5"/>
  <c r="AFV32" i="5"/>
  <c r="AFW32" i="5"/>
  <c r="AFX32" i="5"/>
  <c r="AFY32" i="5"/>
  <c r="AFZ32" i="5"/>
  <c r="AGA32" i="5"/>
  <c r="AGB32" i="5"/>
  <c r="AGC32" i="5"/>
  <c r="AGD32" i="5"/>
  <c r="AGE32" i="5"/>
  <c r="AGF32" i="5"/>
  <c r="AGG32" i="5"/>
  <c r="AGH32" i="5"/>
  <c r="AGI32" i="5"/>
  <c r="AGJ32" i="5"/>
  <c r="AGK32" i="5"/>
  <c r="AGL32" i="5"/>
  <c r="AGM32" i="5"/>
  <c r="AGN32" i="5"/>
  <c r="AGO32" i="5"/>
  <c r="AGP32" i="5"/>
  <c r="AGQ32" i="5"/>
  <c r="AGR32" i="5"/>
  <c r="AGS32" i="5"/>
  <c r="AGT32" i="5"/>
  <c r="AGU32" i="5"/>
  <c r="AGV32" i="5"/>
  <c r="AGW32" i="5"/>
  <c r="AGX32" i="5"/>
  <c r="AGY32" i="5"/>
  <c r="AGZ32" i="5"/>
  <c r="AHA32" i="5"/>
  <c r="AHB32" i="5"/>
  <c r="AHC32" i="5"/>
  <c r="AHD32" i="5"/>
  <c r="AHE32" i="5"/>
  <c r="AHF32" i="5"/>
  <c r="AHG32" i="5"/>
  <c r="AHH32" i="5"/>
  <c r="AHI32" i="5"/>
  <c r="AHJ32" i="5"/>
  <c r="AHK32" i="5"/>
  <c r="AHL32" i="5"/>
  <c r="AHM32" i="5"/>
  <c r="AHN32" i="5"/>
  <c r="AHO32" i="5"/>
  <c r="AHP32" i="5"/>
  <c r="AHQ32" i="5"/>
  <c r="AHR32" i="5"/>
  <c r="AHS32" i="5"/>
  <c r="AHT32" i="5"/>
  <c r="AHU32" i="5"/>
  <c r="AHV32" i="5"/>
  <c r="AHW32" i="5"/>
  <c r="AHX32" i="5"/>
  <c r="AHY32" i="5"/>
  <c r="AHZ32" i="5"/>
  <c r="AIA32" i="5"/>
  <c r="AIB32" i="5"/>
  <c r="AIC32" i="5"/>
  <c r="AID32" i="5"/>
  <c r="AIE32" i="5"/>
  <c r="AIF32" i="5"/>
  <c r="AIG32" i="5"/>
  <c r="AIH32" i="5"/>
  <c r="AII32" i="5"/>
  <c r="AIJ32" i="5"/>
  <c r="AIK32" i="5"/>
  <c r="AIL32" i="5"/>
  <c r="AIM32" i="5"/>
  <c r="AIN32" i="5"/>
  <c r="AIO32" i="5"/>
  <c r="AIP32" i="5"/>
  <c r="AIQ32" i="5"/>
  <c r="AIR32" i="5"/>
  <c r="AIS32" i="5"/>
  <c r="AIT32" i="5"/>
  <c r="AIU32" i="5"/>
  <c r="AIV32" i="5"/>
  <c r="AIW32" i="5"/>
  <c r="AIX32" i="5"/>
  <c r="AIY32" i="5"/>
  <c r="AIZ32" i="5"/>
  <c r="AJA32" i="5"/>
  <c r="AJB32" i="5"/>
  <c r="AJC32" i="5"/>
  <c r="AJD32" i="5"/>
  <c r="AJE32" i="5"/>
  <c r="AJF32" i="5"/>
  <c r="AJG32" i="5"/>
  <c r="AJH32" i="5"/>
  <c r="AJI32" i="5"/>
  <c r="AJJ32" i="5"/>
  <c r="AJK32" i="5"/>
  <c r="AJL32" i="5"/>
  <c r="AJM32" i="5"/>
  <c r="AJN32" i="5"/>
  <c r="AJO32" i="5"/>
  <c r="AJP32" i="5"/>
  <c r="AJQ32" i="5"/>
  <c r="AJR32" i="5"/>
  <c r="AJS32" i="5"/>
  <c r="AJT32" i="5"/>
  <c r="AJU32" i="5"/>
  <c r="AJV32" i="5"/>
  <c r="AJW32" i="5"/>
  <c r="AJX32" i="5"/>
  <c r="AJY32" i="5"/>
  <c r="AJZ32" i="5"/>
  <c r="AKA32" i="5"/>
  <c r="AKB32" i="5"/>
  <c r="AKC32" i="5"/>
  <c r="AKD32" i="5"/>
  <c r="AKE32" i="5"/>
  <c r="AKF32" i="5"/>
  <c r="AKG32" i="5"/>
  <c r="AKH32" i="5"/>
  <c r="AKI32" i="5"/>
  <c r="AKJ32" i="5"/>
  <c r="AKK32" i="5"/>
  <c r="AKL32" i="5"/>
  <c r="AKM32" i="5"/>
  <c r="AKN32" i="5"/>
  <c r="AKO32" i="5"/>
  <c r="AKP32" i="5"/>
  <c r="AKQ32" i="5"/>
  <c r="AKR32" i="5"/>
  <c r="AKS32" i="5"/>
  <c r="AKT32" i="5"/>
  <c r="AKU32" i="5"/>
  <c r="AKV32" i="5"/>
  <c r="AKW32" i="5"/>
  <c r="AKX32" i="5"/>
  <c r="AKY32" i="5"/>
  <c r="AKZ32" i="5"/>
  <c r="ALA32" i="5"/>
  <c r="ALB32" i="5"/>
  <c r="ALC32" i="5"/>
  <c r="ALD32" i="5"/>
  <c r="ALE32" i="5"/>
  <c r="ALF32" i="5"/>
  <c r="ALG32" i="5"/>
  <c r="ALH32" i="5"/>
  <c r="ALI32" i="5"/>
  <c r="ALJ32" i="5"/>
  <c r="ALK32" i="5"/>
  <c r="ALL32" i="5"/>
  <c r="ALM32" i="5"/>
  <c r="ALN32" i="5"/>
  <c r="ALO32" i="5"/>
  <c r="ALP32" i="5"/>
  <c r="ALQ32" i="5"/>
  <c r="ALR32" i="5"/>
  <c r="ALS32" i="5"/>
  <c r="ALT32" i="5"/>
  <c r="ALU32" i="5"/>
  <c r="ALV32" i="5"/>
  <c r="ALW32" i="5"/>
  <c r="ALX32" i="5"/>
  <c r="ALY32" i="5"/>
  <c r="ALZ32" i="5"/>
  <c r="AMA32" i="5"/>
  <c r="AMB32" i="5"/>
  <c r="AMC32" i="5"/>
  <c r="AMD32" i="5"/>
  <c r="AME32" i="5"/>
  <c r="AMF32" i="5"/>
  <c r="AMG32" i="5"/>
  <c r="AMH32" i="5"/>
  <c r="AMI32" i="5"/>
  <c r="AMJ32" i="5"/>
  <c r="AMK32" i="5"/>
  <c r="AML32" i="5"/>
  <c r="AMM32" i="5"/>
  <c r="AMN32" i="5"/>
  <c r="AMO32" i="5"/>
  <c r="AMP32" i="5"/>
  <c r="AMQ32" i="5"/>
  <c r="AMR32" i="5"/>
  <c r="AMS32" i="5"/>
  <c r="AMT32" i="5"/>
  <c r="AMU32" i="5"/>
  <c r="AMV32" i="5"/>
  <c r="AMW32" i="5"/>
  <c r="AMX32" i="5"/>
  <c r="AMY32" i="5"/>
  <c r="AMZ32" i="5"/>
  <c r="ANA32" i="5"/>
  <c r="ANB32" i="5"/>
  <c r="ANC32" i="5"/>
  <c r="AND32" i="5"/>
  <c r="ANE32" i="5"/>
  <c r="ANF32" i="5"/>
  <c r="ANG32" i="5"/>
  <c r="ANH32" i="5"/>
  <c r="ANI32" i="5"/>
  <c r="ANJ32" i="5"/>
  <c r="ANK32" i="5"/>
  <c r="ANL32" i="5"/>
  <c r="ANM32" i="5"/>
  <c r="ANN32" i="5"/>
  <c r="ANO32" i="5"/>
  <c r="ANP32" i="5"/>
  <c r="ANQ32" i="5"/>
  <c r="ANR32" i="5"/>
  <c r="ANS32" i="5"/>
  <c r="ANT32" i="5"/>
  <c r="ANU32" i="5"/>
  <c r="ANV32" i="5"/>
  <c r="ANW32" i="5"/>
  <c r="ANX32" i="5"/>
  <c r="ANY32" i="5"/>
  <c r="ANZ32" i="5"/>
  <c r="AOA32" i="5"/>
  <c r="AOB32" i="5"/>
  <c r="AOC32" i="5"/>
  <c r="AOD32" i="5"/>
  <c r="AOE32" i="5"/>
  <c r="AOF32" i="5"/>
  <c r="AOG32" i="5"/>
  <c r="AOH32" i="5"/>
  <c r="AOI32" i="5"/>
  <c r="AOJ32" i="5"/>
  <c r="AOK32" i="5"/>
  <c r="AOL32" i="5"/>
  <c r="AOM32" i="5"/>
  <c r="AON32" i="5"/>
  <c r="AOO32" i="5"/>
  <c r="AOP32" i="5"/>
  <c r="AOQ32" i="5"/>
  <c r="AOR32" i="5"/>
  <c r="AOS32" i="5"/>
  <c r="AOT32" i="5"/>
  <c r="AOU32" i="5"/>
  <c r="AOV32" i="5"/>
  <c r="AOW32" i="5"/>
  <c r="AOX32" i="5"/>
  <c r="AOY32" i="5"/>
  <c r="AOZ32" i="5"/>
  <c r="APA32" i="5"/>
  <c r="APB32" i="5"/>
  <c r="APC32" i="5"/>
  <c r="APD32" i="5"/>
  <c r="APE32" i="5"/>
  <c r="APF32" i="5"/>
  <c r="APG32" i="5"/>
  <c r="APH32" i="5"/>
  <c r="API32" i="5"/>
  <c r="APJ32" i="5"/>
  <c r="APK32" i="5"/>
  <c r="APL32" i="5"/>
  <c r="APM32" i="5"/>
  <c r="APN32" i="5"/>
  <c r="APO32" i="5"/>
  <c r="APP32" i="5"/>
  <c r="APQ32" i="5"/>
  <c r="APR32" i="5"/>
  <c r="APS32" i="5"/>
  <c r="APT32" i="5"/>
  <c r="APU32" i="5"/>
  <c r="APV32" i="5"/>
  <c r="APW32" i="5"/>
  <c r="APX32" i="5"/>
  <c r="APY32" i="5"/>
  <c r="APZ32" i="5"/>
  <c r="AQA32" i="5"/>
  <c r="AQB32" i="5"/>
  <c r="AQC32" i="5"/>
  <c r="AQD32" i="5"/>
  <c r="AQE32" i="5"/>
  <c r="AQF32" i="5"/>
  <c r="AQG32" i="5"/>
  <c r="AQH32" i="5"/>
  <c r="AQI32" i="5"/>
  <c r="AQJ32" i="5"/>
  <c r="AQK32" i="5"/>
  <c r="AQL32" i="5"/>
  <c r="AQM32" i="5"/>
  <c r="AQN32" i="5"/>
  <c r="AQO32" i="5"/>
  <c r="AQP32" i="5"/>
  <c r="AQQ32" i="5"/>
  <c r="AQR32" i="5"/>
  <c r="AQS32" i="5"/>
  <c r="AQT32" i="5"/>
  <c r="AQU32" i="5"/>
  <c r="AQV32" i="5"/>
  <c r="AQW32" i="5"/>
  <c r="AQX32" i="5"/>
  <c r="AQY32" i="5"/>
  <c r="AQZ32" i="5"/>
  <c r="ARA32" i="5"/>
  <c r="ARB32" i="5"/>
  <c r="ARC32" i="5"/>
  <c r="ARD32" i="5"/>
  <c r="ARE32" i="5"/>
  <c r="ARF32" i="5"/>
  <c r="ARG32" i="5"/>
  <c r="ARH32" i="5"/>
  <c r="ARI32" i="5"/>
  <c r="ARJ32" i="5"/>
  <c r="ARK32" i="5"/>
  <c r="ARL32" i="5"/>
  <c r="ARM32" i="5"/>
  <c r="ARN32" i="5"/>
  <c r="ARO32" i="5"/>
  <c r="ARP32" i="5"/>
  <c r="ARQ32" i="5"/>
  <c r="ARR32" i="5"/>
  <c r="ARS32" i="5"/>
  <c r="ART32" i="5"/>
  <c r="ARU32" i="5"/>
  <c r="ARV32" i="5"/>
  <c r="ARW32" i="5"/>
  <c r="ARX32" i="5"/>
  <c r="ARY32" i="5"/>
  <c r="ARZ32" i="5"/>
  <c r="ASA32" i="5"/>
  <c r="ASB32" i="5"/>
  <c r="ASC32" i="5"/>
  <c r="ASD32" i="5"/>
  <c r="ASE32" i="5"/>
  <c r="ASF32" i="5"/>
  <c r="ASG32" i="5"/>
  <c r="ASH32" i="5"/>
  <c r="ASI32" i="5"/>
  <c r="ASJ32" i="5"/>
  <c r="ASK32" i="5"/>
  <c r="ASL32" i="5"/>
  <c r="ASM32" i="5"/>
  <c r="ASN32" i="5"/>
  <c r="ASO32" i="5"/>
  <c r="ASP32" i="5"/>
  <c r="ASQ32" i="5"/>
  <c r="ASR32" i="5"/>
  <c r="ASS32" i="5"/>
  <c r="AST32" i="5"/>
  <c r="ASU32" i="5"/>
  <c r="ASV32" i="5"/>
  <c r="ASW32" i="5"/>
  <c r="ASX32" i="5"/>
  <c r="ASY32" i="5"/>
  <c r="ASZ32" i="5"/>
  <c r="ATA32" i="5"/>
  <c r="ATB32" i="5"/>
  <c r="ATC32" i="5"/>
  <c r="ATD32" i="5"/>
  <c r="ATE32" i="5"/>
  <c r="ATF32" i="5"/>
  <c r="ATG32" i="5"/>
  <c r="ATH32" i="5"/>
  <c r="ATI32" i="5"/>
  <c r="ATJ32" i="5"/>
  <c r="ATK32" i="5"/>
  <c r="ATL32" i="5"/>
  <c r="ATM32" i="5"/>
  <c r="ATN32" i="5"/>
  <c r="ATO32" i="5"/>
  <c r="ATP32" i="5"/>
  <c r="ATQ32" i="5"/>
  <c r="ATR32" i="5"/>
  <c r="ATS32" i="5"/>
  <c r="ATT32" i="5"/>
  <c r="ATU32" i="5"/>
  <c r="ATV32" i="5"/>
  <c r="ATW32" i="5"/>
  <c r="ATX32" i="5"/>
  <c r="ATY32" i="5"/>
  <c r="ATZ32" i="5"/>
  <c r="AUA32" i="5"/>
  <c r="AUB32" i="5"/>
  <c r="AUC32" i="5"/>
  <c r="AUD32" i="5"/>
  <c r="AUE32" i="5"/>
  <c r="AUF32" i="5"/>
  <c r="AUG32" i="5"/>
  <c r="AUH32" i="5"/>
  <c r="AUI32" i="5"/>
  <c r="AUJ32" i="5"/>
  <c r="AUK32" i="5"/>
  <c r="AUL32" i="5"/>
  <c r="AUM32" i="5"/>
  <c r="AUN32" i="5"/>
  <c r="AUO32" i="5"/>
  <c r="AUP32" i="5"/>
  <c r="AUQ32" i="5"/>
  <c r="AUR32" i="5"/>
  <c r="AUS32" i="5"/>
  <c r="AUT32" i="5"/>
  <c r="AUU32" i="5"/>
  <c r="AUV32" i="5"/>
  <c r="AUW32" i="5"/>
  <c r="AUX32" i="5"/>
  <c r="AUY32" i="5"/>
  <c r="AUZ32" i="5"/>
  <c r="AVA32" i="5"/>
  <c r="AVB32" i="5"/>
  <c r="AVC32" i="5"/>
  <c r="AVD32" i="5"/>
  <c r="AVE32" i="5"/>
  <c r="AVF32" i="5"/>
  <c r="AVG32" i="5"/>
  <c r="AVH32" i="5"/>
  <c r="AVI32" i="5"/>
  <c r="AVJ32" i="5"/>
  <c r="AVK32" i="5"/>
  <c r="AVL32" i="5"/>
  <c r="AVM32" i="5"/>
  <c r="AVN32" i="5"/>
  <c r="AVO32" i="5"/>
  <c r="AVP32" i="5"/>
  <c r="AVQ32" i="5"/>
  <c r="AVR32" i="5"/>
  <c r="AVS32" i="5"/>
  <c r="AVT32" i="5"/>
  <c r="AVU32" i="5"/>
  <c r="AVV32" i="5"/>
  <c r="AVW32" i="5"/>
  <c r="AVX32" i="5"/>
  <c r="AVY32" i="5"/>
  <c r="AVZ32" i="5"/>
  <c r="AWA32" i="5"/>
  <c r="AWB32" i="5"/>
  <c r="AWC32" i="5"/>
  <c r="AWD32" i="5"/>
  <c r="AWE32" i="5"/>
  <c r="AWF32" i="5"/>
  <c r="AWG32" i="5"/>
  <c r="AWH32" i="5"/>
  <c r="AWI32" i="5"/>
  <c r="AWJ32" i="5"/>
  <c r="AWK32" i="5"/>
  <c r="AWL32" i="5"/>
  <c r="AWM32" i="5"/>
  <c r="AWN32" i="5"/>
  <c r="AWO32" i="5"/>
  <c r="AWP32" i="5"/>
  <c r="AWQ32" i="5"/>
  <c r="AWR32" i="5"/>
  <c r="AWS32" i="5"/>
  <c r="AWT32" i="5"/>
  <c r="AWU32" i="5"/>
  <c r="AWV32" i="5"/>
  <c r="AWW32" i="5"/>
  <c r="AWX32" i="5"/>
  <c r="AWY32" i="5"/>
  <c r="AWZ32" i="5"/>
  <c r="AXA32" i="5"/>
  <c r="AXB32" i="5"/>
  <c r="AXC32" i="5"/>
  <c r="AXD32" i="5"/>
  <c r="AXE32" i="5"/>
  <c r="AXF32" i="5"/>
  <c r="AXG32" i="5"/>
  <c r="AXH32" i="5"/>
  <c r="AXI32" i="5"/>
  <c r="AXJ32" i="5"/>
  <c r="AXK32" i="5"/>
  <c r="AXL32" i="5"/>
  <c r="AXM32" i="5"/>
  <c r="AXN32" i="5"/>
  <c r="AXO32" i="5"/>
  <c r="AXP32" i="5"/>
  <c r="AXQ32" i="5"/>
  <c r="AXR32" i="5"/>
  <c r="AXS32" i="5"/>
  <c r="AXT32" i="5"/>
  <c r="AXU32" i="5"/>
  <c r="AXV32" i="5"/>
  <c r="AXW32" i="5"/>
  <c r="AXX32" i="5"/>
  <c r="AXY32" i="5"/>
  <c r="AXZ32" i="5"/>
  <c r="AYA32" i="5"/>
  <c r="AYB32" i="5"/>
  <c r="AYC32" i="5"/>
  <c r="AYD32" i="5"/>
  <c r="AYE32" i="5"/>
  <c r="AYF32" i="5"/>
  <c r="AYG32" i="5"/>
  <c r="AYH32" i="5"/>
  <c r="AYI32" i="5"/>
  <c r="AYJ32" i="5"/>
  <c r="AYK32" i="5"/>
  <c r="AYL32" i="5"/>
  <c r="AYM32" i="5"/>
  <c r="AYN32" i="5"/>
  <c r="AYO32" i="5"/>
  <c r="AYP32" i="5"/>
  <c r="AYQ32" i="5"/>
  <c r="AYR32" i="5"/>
  <c r="AYS32" i="5"/>
  <c r="AYT32" i="5"/>
  <c r="AYU32" i="5"/>
  <c r="AYV32" i="5"/>
  <c r="AYW32" i="5"/>
  <c r="AYX32" i="5"/>
  <c r="AYY32" i="5"/>
  <c r="AYZ32" i="5"/>
  <c r="AZA32" i="5"/>
  <c r="AZB32" i="5"/>
  <c r="AZC32" i="5"/>
  <c r="AZD32" i="5"/>
  <c r="AZE32" i="5"/>
  <c r="AZF32" i="5"/>
  <c r="AZG32" i="5"/>
  <c r="AZH32" i="5"/>
  <c r="AZI32" i="5"/>
  <c r="AZJ32" i="5"/>
  <c r="AZK32" i="5"/>
  <c r="AZL32" i="5"/>
  <c r="AZM32" i="5"/>
  <c r="AZN32" i="5"/>
  <c r="AZO32" i="5"/>
  <c r="AZP32" i="5"/>
  <c r="AZQ32" i="5"/>
  <c r="AZR32" i="5"/>
  <c r="AZS32" i="5"/>
  <c r="AZT32" i="5"/>
  <c r="AZU32" i="5"/>
  <c r="AZV32" i="5"/>
  <c r="AZW32" i="5"/>
  <c r="AZX32" i="5"/>
  <c r="AZY32" i="5"/>
  <c r="AZZ32" i="5"/>
  <c r="BAA32" i="5"/>
  <c r="BAB32" i="5"/>
  <c r="BAC32" i="5"/>
  <c r="BAD32" i="5"/>
  <c r="BAE32" i="5"/>
  <c r="BAF32" i="5"/>
  <c r="BAG32" i="5"/>
  <c r="BAH32" i="5"/>
  <c r="BAI32" i="5"/>
  <c r="BAJ32" i="5"/>
  <c r="BAK32" i="5"/>
  <c r="BAL32" i="5"/>
  <c r="BAM32" i="5"/>
  <c r="BAN32" i="5"/>
  <c r="BAO32" i="5"/>
  <c r="BAP32" i="5"/>
  <c r="BAQ32" i="5"/>
  <c r="BAR32" i="5"/>
  <c r="BAS32" i="5"/>
  <c r="BAT32" i="5"/>
  <c r="BAU32" i="5"/>
  <c r="BAV32" i="5"/>
  <c r="BAW32" i="5"/>
  <c r="BAX32" i="5"/>
  <c r="BAY32" i="5"/>
  <c r="BAZ32" i="5"/>
  <c r="BBA32" i="5"/>
  <c r="BBB32" i="5"/>
  <c r="BBC32" i="5"/>
  <c r="BBD32" i="5"/>
  <c r="BBE32" i="5"/>
  <c r="BBF32" i="5"/>
  <c r="BBG32" i="5"/>
  <c r="BBH32" i="5"/>
  <c r="BBI32" i="5"/>
  <c r="BBJ32" i="5"/>
  <c r="BBK32" i="5"/>
  <c r="BBL32" i="5"/>
  <c r="BBM32" i="5"/>
  <c r="BBN32" i="5"/>
  <c r="BBO32" i="5"/>
  <c r="BBP32" i="5"/>
  <c r="BBQ32" i="5"/>
  <c r="BBR32" i="5"/>
  <c r="BBS32" i="5"/>
  <c r="BBT32" i="5"/>
  <c r="BBU32" i="5"/>
  <c r="BBV32" i="5"/>
  <c r="BBW32" i="5"/>
  <c r="BBX32" i="5"/>
  <c r="BBY32" i="5"/>
  <c r="BBZ32" i="5"/>
  <c r="BCA32" i="5"/>
  <c r="BCB32" i="5"/>
  <c r="BCC32" i="5"/>
  <c r="BCD32" i="5"/>
  <c r="BCE32" i="5"/>
  <c r="BCF32" i="5"/>
  <c r="BCG32" i="5"/>
  <c r="BCH32" i="5"/>
  <c r="BCI32" i="5"/>
  <c r="BCJ32" i="5"/>
  <c r="BCK32" i="5"/>
  <c r="BCL32" i="5"/>
  <c r="BCM32" i="5"/>
  <c r="BCN32" i="5"/>
  <c r="BCO32" i="5"/>
  <c r="BCP32" i="5"/>
  <c r="BCQ32" i="5"/>
  <c r="BCR32" i="5"/>
  <c r="BCS32" i="5"/>
  <c r="BCT32" i="5"/>
  <c r="BCU32" i="5"/>
  <c r="BCV32" i="5"/>
  <c r="BCW32" i="5"/>
  <c r="BCX32" i="5"/>
  <c r="BCY32" i="5"/>
  <c r="BCZ32" i="5"/>
  <c r="BDA32" i="5"/>
  <c r="BDB32" i="5"/>
  <c r="BDC32" i="5"/>
  <c r="BDD32" i="5"/>
  <c r="BDE32" i="5"/>
  <c r="BDF32" i="5"/>
  <c r="BDG32" i="5"/>
  <c r="BDH32" i="5"/>
  <c r="BDI32" i="5"/>
  <c r="BDJ32" i="5"/>
  <c r="BDK32" i="5"/>
  <c r="BDL32" i="5"/>
  <c r="BDM32" i="5"/>
  <c r="BDN32" i="5"/>
  <c r="BDO32" i="5"/>
  <c r="BDP32" i="5"/>
  <c r="BDQ32" i="5"/>
  <c r="BDR32" i="5"/>
  <c r="BDS32" i="5"/>
  <c r="BDT32" i="5"/>
  <c r="BDU32" i="5"/>
  <c r="BDV32" i="5"/>
  <c r="BDW32" i="5"/>
  <c r="BDX32" i="5"/>
  <c r="BDY32" i="5"/>
  <c r="BDZ32" i="5"/>
  <c r="BEA32" i="5"/>
  <c r="BEB32" i="5"/>
  <c r="BEC32" i="5"/>
  <c r="BED32" i="5"/>
  <c r="BEE32" i="5"/>
  <c r="BEF32" i="5"/>
  <c r="BEG32" i="5"/>
  <c r="BEH32" i="5"/>
  <c r="BEI32" i="5"/>
  <c r="BEJ32" i="5"/>
  <c r="BEK32" i="5"/>
  <c r="BEL32" i="5"/>
  <c r="BEM32" i="5"/>
  <c r="BEN32" i="5"/>
  <c r="BEO32" i="5"/>
  <c r="BEP32" i="5"/>
  <c r="BEQ32" i="5"/>
  <c r="BER32" i="5"/>
  <c r="BES32" i="5"/>
  <c r="BET32" i="5"/>
  <c r="BEU32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ND33" i="5"/>
  <c r="NE33" i="5"/>
  <c r="NF33" i="5"/>
  <c r="NG33" i="5"/>
  <c r="NH33" i="5"/>
  <c r="NI33" i="5"/>
  <c r="NJ33" i="5"/>
  <c r="NK33" i="5"/>
  <c r="NL33" i="5"/>
  <c r="NM33" i="5"/>
  <c r="NN33" i="5"/>
  <c r="NO33" i="5"/>
  <c r="NP33" i="5"/>
  <c r="NQ33" i="5"/>
  <c r="NR33" i="5"/>
  <c r="NS33" i="5"/>
  <c r="NT33" i="5"/>
  <c r="NU33" i="5"/>
  <c r="NV33" i="5"/>
  <c r="NW33" i="5"/>
  <c r="NX33" i="5"/>
  <c r="NY33" i="5"/>
  <c r="NZ33" i="5"/>
  <c r="OA33" i="5"/>
  <c r="OB33" i="5"/>
  <c r="OC33" i="5"/>
  <c r="OD33" i="5"/>
  <c r="OE33" i="5"/>
  <c r="OF33" i="5"/>
  <c r="OG33" i="5"/>
  <c r="OH33" i="5"/>
  <c r="OI33" i="5"/>
  <c r="OJ33" i="5"/>
  <c r="OK33" i="5"/>
  <c r="OL33" i="5"/>
  <c r="OM33" i="5"/>
  <c r="ON33" i="5"/>
  <c r="OO33" i="5"/>
  <c r="OP33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PO33" i="5"/>
  <c r="PP33" i="5"/>
  <c r="PQ33" i="5"/>
  <c r="PR33" i="5"/>
  <c r="PS33" i="5"/>
  <c r="PT33" i="5"/>
  <c r="PU33" i="5"/>
  <c r="PV33" i="5"/>
  <c r="PW33" i="5"/>
  <c r="PX33" i="5"/>
  <c r="PY33" i="5"/>
  <c r="PZ33" i="5"/>
  <c r="QA33" i="5"/>
  <c r="QB33" i="5"/>
  <c r="QC33" i="5"/>
  <c r="QD33" i="5"/>
  <c r="QE33" i="5"/>
  <c r="QF33" i="5"/>
  <c r="QG33" i="5"/>
  <c r="QH33" i="5"/>
  <c r="QI33" i="5"/>
  <c r="QJ33" i="5"/>
  <c r="QK33" i="5"/>
  <c r="QL33" i="5"/>
  <c r="QM33" i="5"/>
  <c r="QN33" i="5"/>
  <c r="QO33" i="5"/>
  <c r="QP33" i="5"/>
  <c r="QQ33" i="5"/>
  <c r="QR33" i="5"/>
  <c r="QS33" i="5"/>
  <c r="QT33" i="5"/>
  <c r="QU33" i="5"/>
  <c r="QV33" i="5"/>
  <c r="QW33" i="5"/>
  <c r="QX33" i="5"/>
  <c r="QY33" i="5"/>
  <c r="QZ33" i="5"/>
  <c r="RA33" i="5"/>
  <c r="RB33" i="5"/>
  <c r="RC33" i="5"/>
  <c r="RD33" i="5"/>
  <c r="RE33" i="5"/>
  <c r="RF33" i="5"/>
  <c r="RG33" i="5"/>
  <c r="RH33" i="5"/>
  <c r="RI33" i="5"/>
  <c r="RJ33" i="5"/>
  <c r="RK33" i="5"/>
  <c r="RL33" i="5"/>
  <c r="RM33" i="5"/>
  <c r="RN33" i="5"/>
  <c r="RO33" i="5"/>
  <c r="RP33" i="5"/>
  <c r="RQ33" i="5"/>
  <c r="RR33" i="5"/>
  <c r="RS33" i="5"/>
  <c r="RT33" i="5"/>
  <c r="RU33" i="5"/>
  <c r="RV33" i="5"/>
  <c r="RW33" i="5"/>
  <c r="RX33" i="5"/>
  <c r="RY33" i="5"/>
  <c r="RZ33" i="5"/>
  <c r="SA33" i="5"/>
  <c r="SB33" i="5"/>
  <c r="SC33" i="5"/>
  <c r="SD33" i="5"/>
  <c r="SE33" i="5"/>
  <c r="SF33" i="5"/>
  <c r="SG33" i="5"/>
  <c r="SH33" i="5"/>
  <c r="SI33" i="5"/>
  <c r="SJ33" i="5"/>
  <c r="SK33" i="5"/>
  <c r="SL33" i="5"/>
  <c r="SM33" i="5"/>
  <c r="SN33" i="5"/>
  <c r="SO33" i="5"/>
  <c r="SP33" i="5"/>
  <c r="SQ33" i="5"/>
  <c r="SR33" i="5"/>
  <c r="SS33" i="5"/>
  <c r="ST33" i="5"/>
  <c r="SU33" i="5"/>
  <c r="SV33" i="5"/>
  <c r="SW33" i="5"/>
  <c r="SX33" i="5"/>
  <c r="SY33" i="5"/>
  <c r="SZ33" i="5"/>
  <c r="TA33" i="5"/>
  <c r="TB33" i="5"/>
  <c r="TC33" i="5"/>
  <c r="TD33" i="5"/>
  <c r="TE33" i="5"/>
  <c r="TF33" i="5"/>
  <c r="TG33" i="5"/>
  <c r="TH33" i="5"/>
  <c r="TI33" i="5"/>
  <c r="TJ33" i="5"/>
  <c r="TK33" i="5"/>
  <c r="TL33" i="5"/>
  <c r="TM33" i="5"/>
  <c r="TN33" i="5"/>
  <c r="TO33" i="5"/>
  <c r="TP33" i="5"/>
  <c r="TQ33" i="5"/>
  <c r="TR33" i="5"/>
  <c r="TS33" i="5"/>
  <c r="TT33" i="5"/>
  <c r="TU33" i="5"/>
  <c r="TV33" i="5"/>
  <c r="TW33" i="5"/>
  <c r="TX33" i="5"/>
  <c r="TY33" i="5"/>
  <c r="TZ33" i="5"/>
  <c r="UA33" i="5"/>
  <c r="UB33" i="5"/>
  <c r="UC33" i="5"/>
  <c r="UD33" i="5"/>
  <c r="UE33" i="5"/>
  <c r="UF33" i="5"/>
  <c r="UG33" i="5"/>
  <c r="UH33" i="5"/>
  <c r="UI33" i="5"/>
  <c r="UJ33" i="5"/>
  <c r="UK33" i="5"/>
  <c r="UL33" i="5"/>
  <c r="UM33" i="5"/>
  <c r="UN33" i="5"/>
  <c r="UO33" i="5"/>
  <c r="UP33" i="5"/>
  <c r="UQ33" i="5"/>
  <c r="UR33" i="5"/>
  <c r="US33" i="5"/>
  <c r="UT33" i="5"/>
  <c r="UU33" i="5"/>
  <c r="UV33" i="5"/>
  <c r="UW33" i="5"/>
  <c r="UX33" i="5"/>
  <c r="UY33" i="5"/>
  <c r="UZ33" i="5"/>
  <c r="VA33" i="5"/>
  <c r="VB33" i="5"/>
  <c r="VC33" i="5"/>
  <c r="VD33" i="5"/>
  <c r="VE33" i="5"/>
  <c r="VF33" i="5"/>
  <c r="VG33" i="5"/>
  <c r="VH33" i="5"/>
  <c r="VI33" i="5"/>
  <c r="VJ33" i="5"/>
  <c r="VK33" i="5"/>
  <c r="VL33" i="5"/>
  <c r="VM33" i="5"/>
  <c r="VN33" i="5"/>
  <c r="VO33" i="5"/>
  <c r="VP33" i="5"/>
  <c r="VQ33" i="5"/>
  <c r="VR33" i="5"/>
  <c r="VS33" i="5"/>
  <c r="VT33" i="5"/>
  <c r="VU33" i="5"/>
  <c r="VV33" i="5"/>
  <c r="VW33" i="5"/>
  <c r="VX33" i="5"/>
  <c r="VY33" i="5"/>
  <c r="VZ33" i="5"/>
  <c r="WA33" i="5"/>
  <c r="WB33" i="5"/>
  <c r="WC33" i="5"/>
  <c r="WD33" i="5"/>
  <c r="WE33" i="5"/>
  <c r="WF33" i="5"/>
  <c r="WG33" i="5"/>
  <c r="WH33" i="5"/>
  <c r="WI33" i="5"/>
  <c r="WJ33" i="5"/>
  <c r="WK33" i="5"/>
  <c r="WL33" i="5"/>
  <c r="WM33" i="5"/>
  <c r="WN33" i="5"/>
  <c r="WO33" i="5"/>
  <c r="WP33" i="5"/>
  <c r="WQ33" i="5"/>
  <c r="WR33" i="5"/>
  <c r="WS33" i="5"/>
  <c r="WT33" i="5"/>
  <c r="WU33" i="5"/>
  <c r="WV33" i="5"/>
  <c r="WW33" i="5"/>
  <c r="WX33" i="5"/>
  <c r="WY33" i="5"/>
  <c r="WZ33" i="5"/>
  <c r="XA33" i="5"/>
  <c r="XB33" i="5"/>
  <c r="XC33" i="5"/>
  <c r="XD33" i="5"/>
  <c r="XE33" i="5"/>
  <c r="XF33" i="5"/>
  <c r="XG33" i="5"/>
  <c r="XH33" i="5"/>
  <c r="XI33" i="5"/>
  <c r="XJ33" i="5"/>
  <c r="XK33" i="5"/>
  <c r="XL33" i="5"/>
  <c r="XM33" i="5"/>
  <c r="XN33" i="5"/>
  <c r="XO33" i="5"/>
  <c r="XP33" i="5"/>
  <c r="XQ33" i="5"/>
  <c r="XR33" i="5"/>
  <c r="XS33" i="5"/>
  <c r="XT33" i="5"/>
  <c r="XU33" i="5"/>
  <c r="XV33" i="5"/>
  <c r="XW33" i="5"/>
  <c r="XX33" i="5"/>
  <c r="XY33" i="5"/>
  <c r="XZ33" i="5"/>
  <c r="YA33" i="5"/>
  <c r="YB33" i="5"/>
  <c r="YC33" i="5"/>
  <c r="YD33" i="5"/>
  <c r="YE33" i="5"/>
  <c r="YF33" i="5"/>
  <c r="YG33" i="5"/>
  <c r="YH33" i="5"/>
  <c r="YI33" i="5"/>
  <c r="YJ33" i="5"/>
  <c r="YK33" i="5"/>
  <c r="YL33" i="5"/>
  <c r="YM33" i="5"/>
  <c r="YN33" i="5"/>
  <c r="YO33" i="5"/>
  <c r="YP33" i="5"/>
  <c r="YQ33" i="5"/>
  <c r="YR33" i="5"/>
  <c r="YS33" i="5"/>
  <c r="YT33" i="5"/>
  <c r="YU33" i="5"/>
  <c r="YV33" i="5"/>
  <c r="YW33" i="5"/>
  <c r="YX33" i="5"/>
  <c r="YY33" i="5"/>
  <c r="YZ33" i="5"/>
  <c r="ZA33" i="5"/>
  <c r="ZB33" i="5"/>
  <c r="ZC33" i="5"/>
  <c r="ZD33" i="5"/>
  <c r="ZE33" i="5"/>
  <c r="ZF33" i="5"/>
  <c r="ZG33" i="5"/>
  <c r="ZH33" i="5"/>
  <c r="ZI33" i="5"/>
  <c r="ZJ33" i="5"/>
  <c r="ZK33" i="5"/>
  <c r="ZL33" i="5"/>
  <c r="ZM33" i="5"/>
  <c r="ZN33" i="5"/>
  <c r="ZO33" i="5"/>
  <c r="ZP33" i="5"/>
  <c r="ZQ33" i="5"/>
  <c r="ZR33" i="5"/>
  <c r="ZS33" i="5"/>
  <c r="ZT33" i="5"/>
  <c r="ZU33" i="5"/>
  <c r="ZV33" i="5"/>
  <c r="ZW33" i="5"/>
  <c r="ZX33" i="5"/>
  <c r="ZY33" i="5"/>
  <c r="ZZ33" i="5"/>
  <c r="AAA33" i="5"/>
  <c r="AAB33" i="5"/>
  <c r="AAC33" i="5"/>
  <c r="AAD33" i="5"/>
  <c r="AAE33" i="5"/>
  <c r="AAF33" i="5"/>
  <c r="AAG33" i="5"/>
  <c r="AAH33" i="5"/>
  <c r="AAI33" i="5"/>
  <c r="AAJ33" i="5"/>
  <c r="AAK33" i="5"/>
  <c r="AAL33" i="5"/>
  <c r="AAM33" i="5"/>
  <c r="AAN33" i="5"/>
  <c r="AAO33" i="5"/>
  <c r="AAP33" i="5"/>
  <c r="AAQ33" i="5"/>
  <c r="AAR33" i="5"/>
  <c r="AAS33" i="5"/>
  <c r="AAT33" i="5"/>
  <c r="AAU33" i="5"/>
  <c r="AAV33" i="5"/>
  <c r="AAW33" i="5"/>
  <c r="AAX33" i="5"/>
  <c r="AAY33" i="5"/>
  <c r="AAZ33" i="5"/>
  <c r="ABA33" i="5"/>
  <c r="ABB33" i="5"/>
  <c r="ABC33" i="5"/>
  <c r="ABD33" i="5"/>
  <c r="ABE33" i="5"/>
  <c r="ABF33" i="5"/>
  <c r="ABG33" i="5"/>
  <c r="ABH33" i="5"/>
  <c r="ABI33" i="5"/>
  <c r="ABJ33" i="5"/>
  <c r="ABK33" i="5"/>
  <c r="ABL33" i="5"/>
  <c r="ABM33" i="5"/>
  <c r="ABN33" i="5"/>
  <c r="ABO33" i="5"/>
  <c r="ABP33" i="5"/>
  <c r="ABQ33" i="5"/>
  <c r="ABR33" i="5"/>
  <c r="ABS33" i="5"/>
  <c r="ABT33" i="5"/>
  <c r="ABU33" i="5"/>
  <c r="ABV33" i="5"/>
  <c r="ABW33" i="5"/>
  <c r="ABX33" i="5"/>
  <c r="ABY33" i="5"/>
  <c r="ABZ33" i="5"/>
  <c r="ACA33" i="5"/>
  <c r="ACB33" i="5"/>
  <c r="ACC33" i="5"/>
  <c r="ACD33" i="5"/>
  <c r="ACE33" i="5"/>
  <c r="ACF33" i="5"/>
  <c r="ACG33" i="5"/>
  <c r="ACH33" i="5"/>
  <c r="ACI33" i="5"/>
  <c r="ACJ33" i="5"/>
  <c r="ACK33" i="5"/>
  <c r="ACL33" i="5"/>
  <c r="ACM33" i="5"/>
  <c r="ACN33" i="5"/>
  <c r="ACO33" i="5"/>
  <c r="ACP33" i="5"/>
  <c r="ACQ33" i="5"/>
  <c r="ACR33" i="5"/>
  <c r="ACS33" i="5"/>
  <c r="ACT33" i="5"/>
  <c r="ACU33" i="5"/>
  <c r="ACV33" i="5"/>
  <c r="ACW33" i="5"/>
  <c r="ACX33" i="5"/>
  <c r="ACY33" i="5"/>
  <c r="ACZ33" i="5"/>
  <c r="ADA33" i="5"/>
  <c r="ADB33" i="5"/>
  <c r="ADC33" i="5"/>
  <c r="ADD33" i="5"/>
  <c r="ADE33" i="5"/>
  <c r="ADF33" i="5"/>
  <c r="ADG33" i="5"/>
  <c r="ADH33" i="5"/>
  <c r="ADI33" i="5"/>
  <c r="ADJ33" i="5"/>
  <c r="ADK33" i="5"/>
  <c r="ADL33" i="5"/>
  <c r="ADM33" i="5"/>
  <c r="ADN33" i="5"/>
  <c r="ADO33" i="5"/>
  <c r="ADP33" i="5"/>
  <c r="ADQ33" i="5"/>
  <c r="ADR33" i="5"/>
  <c r="ADS33" i="5"/>
  <c r="ADT33" i="5"/>
  <c r="ADU33" i="5"/>
  <c r="ADV33" i="5"/>
  <c r="ADW33" i="5"/>
  <c r="ADX33" i="5"/>
  <c r="ADY33" i="5"/>
  <c r="ADZ33" i="5"/>
  <c r="AEA33" i="5"/>
  <c r="AEB33" i="5"/>
  <c r="AEC33" i="5"/>
  <c r="AED33" i="5"/>
  <c r="AEE33" i="5"/>
  <c r="AEF33" i="5"/>
  <c r="AEG33" i="5"/>
  <c r="AEH33" i="5"/>
  <c r="AEI33" i="5"/>
  <c r="AEJ33" i="5"/>
  <c r="AEK33" i="5"/>
  <c r="AEL33" i="5"/>
  <c r="AEM33" i="5"/>
  <c r="AEN33" i="5"/>
  <c r="AEO33" i="5"/>
  <c r="AEP33" i="5"/>
  <c r="AEQ33" i="5"/>
  <c r="AER33" i="5"/>
  <c r="AES33" i="5"/>
  <c r="AET33" i="5"/>
  <c r="AEU33" i="5"/>
  <c r="AEV33" i="5"/>
  <c r="AEW33" i="5"/>
  <c r="AEX33" i="5"/>
  <c r="AEY33" i="5"/>
  <c r="AEZ33" i="5"/>
  <c r="AFA33" i="5"/>
  <c r="AFB33" i="5"/>
  <c r="AFC33" i="5"/>
  <c r="AFD33" i="5"/>
  <c r="AFE33" i="5"/>
  <c r="AFF33" i="5"/>
  <c r="AFG33" i="5"/>
  <c r="AFH33" i="5"/>
  <c r="AFI33" i="5"/>
  <c r="AFJ33" i="5"/>
  <c r="AFK33" i="5"/>
  <c r="AFL33" i="5"/>
  <c r="AFM33" i="5"/>
  <c r="AFN33" i="5"/>
  <c r="AFO33" i="5"/>
  <c r="AFP33" i="5"/>
  <c r="AFQ33" i="5"/>
  <c r="AFR33" i="5"/>
  <c r="AFS33" i="5"/>
  <c r="AFT33" i="5"/>
  <c r="AFU33" i="5"/>
  <c r="AFV33" i="5"/>
  <c r="AFW33" i="5"/>
  <c r="AFX33" i="5"/>
  <c r="AFY33" i="5"/>
  <c r="AFZ33" i="5"/>
  <c r="AGA33" i="5"/>
  <c r="AGB33" i="5"/>
  <c r="AGC33" i="5"/>
  <c r="AGD33" i="5"/>
  <c r="AGE33" i="5"/>
  <c r="AGF33" i="5"/>
  <c r="AGG33" i="5"/>
  <c r="AGH33" i="5"/>
  <c r="AGI33" i="5"/>
  <c r="AGJ33" i="5"/>
  <c r="AGK33" i="5"/>
  <c r="AGL33" i="5"/>
  <c r="AGM33" i="5"/>
  <c r="AGN33" i="5"/>
  <c r="AGO33" i="5"/>
  <c r="AGP33" i="5"/>
  <c r="AGQ33" i="5"/>
  <c r="AGR33" i="5"/>
  <c r="AGS33" i="5"/>
  <c r="AGT33" i="5"/>
  <c r="AGU33" i="5"/>
  <c r="AGV33" i="5"/>
  <c r="AGW33" i="5"/>
  <c r="AGX33" i="5"/>
  <c r="AGY33" i="5"/>
  <c r="AGZ33" i="5"/>
  <c r="AHA33" i="5"/>
  <c r="AHB33" i="5"/>
  <c r="AHC33" i="5"/>
  <c r="AHD33" i="5"/>
  <c r="AHE33" i="5"/>
  <c r="AHF33" i="5"/>
  <c r="AHG33" i="5"/>
  <c r="AHH33" i="5"/>
  <c r="AHI33" i="5"/>
  <c r="AHJ33" i="5"/>
  <c r="AHK33" i="5"/>
  <c r="AHL33" i="5"/>
  <c r="AHM33" i="5"/>
  <c r="AHN33" i="5"/>
  <c r="AHO33" i="5"/>
  <c r="AHP33" i="5"/>
  <c r="AHQ33" i="5"/>
  <c r="AHR33" i="5"/>
  <c r="AHS33" i="5"/>
  <c r="AHT33" i="5"/>
  <c r="AHU33" i="5"/>
  <c r="AHV33" i="5"/>
  <c r="AHW33" i="5"/>
  <c r="AHX33" i="5"/>
  <c r="AHY33" i="5"/>
  <c r="AHZ33" i="5"/>
  <c r="AIA33" i="5"/>
  <c r="AIB33" i="5"/>
  <c r="AIC33" i="5"/>
  <c r="AID33" i="5"/>
  <c r="AIE33" i="5"/>
  <c r="AIF33" i="5"/>
  <c r="AIG33" i="5"/>
  <c r="AIH33" i="5"/>
  <c r="AII33" i="5"/>
  <c r="AIJ33" i="5"/>
  <c r="AIK33" i="5"/>
  <c r="AIL33" i="5"/>
  <c r="AIM33" i="5"/>
  <c r="AIN33" i="5"/>
  <c r="AIO33" i="5"/>
  <c r="AIP33" i="5"/>
  <c r="AIQ33" i="5"/>
  <c r="AIR33" i="5"/>
  <c r="AIS33" i="5"/>
  <c r="AIT33" i="5"/>
  <c r="AIU33" i="5"/>
  <c r="AIV33" i="5"/>
  <c r="AIW33" i="5"/>
  <c r="AIX33" i="5"/>
  <c r="AIY33" i="5"/>
  <c r="AIZ33" i="5"/>
  <c r="AJA33" i="5"/>
  <c r="AJB33" i="5"/>
  <c r="AJC33" i="5"/>
  <c r="AJD33" i="5"/>
  <c r="AJE33" i="5"/>
  <c r="AJF33" i="5"/>
  <c r="AJG33" i="5"/>
  <c r="AJH33" i="5"/>
  <c r="AJI33" i="5"/>
  <c r="AJJ33" i="5"/>
  <c r="AJK33" i="5"/>
  <c r="AJL33" i="5"/>
  <c r="AJM33" i="5"/>
  <c r="AJN33" i="5"/>
  <c r="AJO33" i="5"/>
  <c r="AJP33" i="5"/>
  <c r="AJQ33" i="5"/>
  <c r="AJR33" i="5"/>
  <c r="AJS33" i="5"/>
  <c r="AJT33" i="5"/>
  <c r="AJU33" i="5"/>
  <c r="AJV33" i="5"/>
  <c r="AJW33" i="5"/>
  <c r="AJX33" i="5"/>
  <c r="AJY33" i="5"/>
  <c r="AJZ33" i="5"/>
  <c r="AKA33" i="5"/>
  <c r="AKB33" i="5"/>
  <c r="AKC33" i="5"/>
  <c r="AKD33" i="5"/>
  <c r="AKE33" i="5"/>
  <c r="AKF33" i="5"/>
  <c r="AKG33" i="5"/>
  <c r="AKH33" i="5"/>
  <c r="AKI33" i="5"/>
  <c r="AKJ33" i="5"/>
  <c r="AKK33" i="5"/>
  <c r="AKL33" i="5"/>
  <c r="AKM33" i="5"/>
  <c r="AKN33" i="5"/>
  <c r="AKO33" i="5"/>
  <c r="AKP33" i="5"/>
  <c r="AKQ33" i="5"/>
  <c r="AKR33" i="5"/>
  <c r="AKS33" i="5"/>
  <c r="AKT33" i="5"/>
  <c r="AKU33" i="5"/>
  <c r="AKV33" i="5"/>
  <c r="AKW33" i="5"/>
  <c r="AKX33" i="5"/>
  <c r="AKY33" i="5"/>
  <c r="AKZ33" i="5"/>
  <c r="ALA33" i="5"/>
  <c r="ALB33" i="5"/>
  <c r="ALC33" i="5"/>
  <c r="ALD33" i="5"/>
  <c r="ALE33" i="5"/>
  <c r="ALF33" i="5"/>
  <c r="ALG33" i="5"/>
  <c r="ALH33" i="5"/>
  <c r="ALI33" i="5"/>
  <c r="ALJ33" i="5"/>
  <c r="ALK33" i="5"/>
  <c r="ALL33" i="5"/>
  <c r="ALM33" i="5"/>
  <c r="ALN33" i="5"/>
  <c r="ALO33" i="5"/>
  <c r="ALP33" i="5"/>
  <c r="ALQ33" i="5"/>
  <c r="ALR33" i="5"/>
  <c r="ALS33" i="5"/>
  <c r="ALT33" i="5"/>
  <c r="ALU33" i="5"/>
  <c r="ALV33" i="5"/>
  <c r="ALW33" i="5"/>
  <c r="ALX33" i="5"/>
  <c r="ALY33" i="5"/>
  <c r="ALZ33" i="5"/>
  <c r="AMA33" i="5"/>
  <c r="AMB33" i="5"/>
  <c r="AMC33" i="5"/>
  <c r="AMD33" i="5"/>
  <c r="AME33" i="5"/>
  <c r="AMF33" i="5"/>
  <c r="AMG33" i="5"/>
  <c r="AMH33" i="5"/>
  <c r="AMI33" i="5"/>
  <c r="AMJ33" i="5"/>
  <c r="AMK33" i="5"/>
  <c r="AML33" i="5"/>
  <c r="AMM33" i="5"/>
  <c r="AMN33" i="5"/>
  <c r="AMO33" i="5"/>
  <c r="AMP33" i="5"/>
  <c r="AMQ33" i="5"/>
  <c r="AMR33" i="5"/>
  <c r="AMS33" i="5"/>
  <c r="AMT33" i="5"/>
  <c r="AMU33" i="5"/>
  <c r="AMV33" i="5"/>
  <c r="AMW33" i="5"/>
  <c r="AMX33" i="5"/>
  <c r="AMY33" i="5"/>
  <c r="AMZ33" i="5"/>
  <c r="ANA33" i="5"/>
  <c r="ANB33" i="5"/>
  <c r="ANC33" i="5"/>
  <c r="AND33" i="5"/>
  <c r="ANE33" i="5"/>
  <c r="ANF33" i="5"/>
  <c r="ANG33" i="5"/>
  <c r="ANH33" i="5"/>
  <c r="ANI33" i="5"/>
  <c r="ANJ33" i="5"/>
  <c r="ANK33" i="5"/>
  <c r="ANL33" i="5"/>
  <c r="ANM33" i="5"/>
  <c r="ANN33" i="5"/>
  <c r="ANO33" i="5"/>
  <c r="ANP33" i="5"/>
  <c r="ANQ33" i="5"/>
  <c r="ANR33" i="5"/>
  <c r="ANS33" i="5"/>
  <c r="ANT33" i="5"/>
  <c r="ANU33" i="5"/>
  <c r="ANV33" i="5"/>
  <c r="ANW33" i="5"/>
  <c r="ANX33" i="5"/>
  <c r="ANY33" i="5"/>
  <c r="ANZ33" i="5"/>
  <c r="AOA33" i="5"/>
  <c r="AOB33" i="5"/>
  <c r="AOC33" i="5"/>
  <c r="AOD33" i="5"/>
  <c r="AOE33" i="5"/>
  <c r="AOF33" i="5"/>
  <c r="AOG33" i="5"/>
  <c r="AOH33" i="5"/>
  <c r="AOI33" i="5"/>
  <c r="AOJ33" i="5"/>
  <c r="AOK33" i="5"/>
  <c r="AOL33" i="5"/>
  <c r="AOM33" i="5"/>
  <c r="AON33" i="5"/>
  <c r="AOO33" i="5"/>
  <c r="AOP33" i="5"/>
  <c r="AOQ33" i="5"/>
  <c r="AOR33" i="5"/>
  <c r="AOS33" i="5"/>
  <c r="AOT33" i="5"/>
  <c r="AOU33" i="5"/>
  <c r="AOV33" i="5"/>
  <c r="AOW33" i="5"/>
  <c r="AOX33" i="5"/>
  <c r="AOY33" i="5"/>
  <c r="AOZ33" i="5"/>
  <c r="APA33" i="5"/>
  <c r="APB33" i="5"/>
  <c r="APC33" i="5"/>
  <c r="APD33" i="5"/>
  <c r="APE33" i="5"/>
  <c r="APF33" i="5"/>
  <c r="APG33" i="5"/>
  <c r="APH33" i="5"/>
  <c r="API33" i="5"/>
  <c r="APJ33" i="5"/>
  <c r="APK33" i="5"/>
  <c r="APL33" i="5"/>
  <c r="APM33" i="5"/>
  <c r="APN33" i="5"/>
  <c r="APO33" i="5"/>
  <c r="APP33" i="5"/>
  <c r="APQ33" i="5"/>
  <c r="APR33" i="5"/>
  <c r="APS33" i="5"/>
  <c r="APT33" i="5"/>
  <c r="APU33" i="5"/>
  <c r="APV33" i="5"/>
  <c r="APW33" i="5"/>
  <c r="APX33" i="5"/>
  <c r="APY33" i="5"/>
  <c r="APZ33" i="5"/>
  <c r="AQA33" i="5"/>
  <c r="AQB33" i="5"/>
  <c r="AQC33" i="5"/>
  <c r="AQD33" i="5"/>
  <c r="AQE33" i="5"/>
  <c r="AQF33" i="5"/>
  <c r="AQG33" i="5"/>
  <c r="AQH33" i="5"/>
  <c r="AQI33" i="5"/>
  <c r="AQJ33" i="5"/>
  <c r="AQK33" i="5"/>
  <c r="AQL33" i="5"/>
  <c r="AQM33" i="5"/>
  <c r="AQN33" i="5"/>
  <c r="AQO33" i="5"/>
  <c r="AQP33" i="5"/>
  <c r="AQQ33" i="5"/>
  <c r="AQR33" i="5"/>
  <c r="AQS33" i="5"/>
  <c r="AQT33" i="5"/>
  <c r="AQU33" i="5"/>
  <c r="AQV33" i="5"/>
  <c r="AQW33" i="5"/>
  <c r="AQX33" i="5"/>
  <c r="AQY33" i="5"/>
  <c r="AQZ33" i="5"/>
  <c r="ARA33" i="5"/>
  <c r="ARB33" i="5"/>
  <c r="ARC33" i="5"/>
  <c r="ARD33" i="5"/>
  <c r="ARE33" i="5"/>
  <c r="ARF33" i="5"/>
  <c r="ARG33" i="5"/>
  <c r="ARH33" i="5"/>
  <c r="ARI33" i="5"/>
  <c r="ARJ33" i="5"/>
  <c r="ARK33" i="5"/>
  <c r="ARL33" i="5"/>
  <c r="ARM33" i="5"/>
  <c r="ARN33" i="5"/>
  <c r="ARO33" i="5"/>
  <c r="ARP33" i="5"/>
  <c r="ARQ33" i="5"/>
  <c r="ARR33" i="5"/>
  <c r="ARS33" i="5"/>
  <c r="ART33" i="5"/>
  <c r="ARU33" i="5"/>
  <c r="ARV33" i="5"/>
  <c r="ARW33" i="5"/>
  <c r="ARX33" i="5"/>
  <c r="ARY33" i="5"/>
  <c r="ARZ33" i="5"/>
  <c r="ASA33" i="5"/>
  <c r="ASB33" i="5"/>
  <c r="ASC33" i="5"/>
  <c r="ASD33" i="5"/>
  <c r="ASE33" i="5"/>
  <c r="ASF33" i="5"/>
  <c r="ASG33" i="5"/>
  <c r="ASH33" i="5"/>
  <c r="ASI33" i="5"/>
  <c r="ASJ33" i="5"/>
  <c r="ASK33" i="5"/>
  <c r="ASL33" i="5"/>
  <c r="ASM33" i="5"/>
  <c r="ASN33" i="5"/>
  <c r="ASO33" i="5"/>
  <c r="ASP33" i="5"/>
  <c r="ASQ33" i="5"/>
  <c r="ASR33" i="5"/>
  <c r="ASS33" i="5"/>
  <c r="AST33" i="5"/>
  <c r="ASU33" i="5"/>
  <c r="ASV33" i="5"/>
  <c r="ASW33" i="5"/>
  <c r="ASX33" i="5"/>
  <c r="ASY33" i="5"/>
  <c r="ASZ33" i="5"/>
  <c r="ATA33" i="5"/>
  <c r="ATB33" i="5"/>
  <c r="ATC33" i="5"/>
  <c r="ATD33" i="5"/>
  <c r="ATE33" i="5"/>
  <c r="ATF33" i="5"/>
  <c r="ATG33" i="5"/>
  <c r="ATH33" i="5"/>
  <c r="ATI33" i="5"/>
  <c r="ATJ33" i="5"/>
  <c r="ATK33" i="5"/>
  <c r="ATL33" i="5"/>
  <c r="ATM33" i="5"/>
  <c r="ATN33" i="5"/>
  <c r="ATO33" i="5"/>
  <c r="ATP33" i="5"/>
  <c r="ATQ33" i="5"/>
  <c r="ATR33" i="5"/>
  <c r="ATS33" i="5"/>
  <c r="ATT33" i="5"/>
  <c r="ATU33" i="5"/>
  <c r="ATV33" i="5"/>
  <c r="ATW33" i="5"/>
  <c r="ATX33" i="5"/>
  <c r="ATY33" i="5"/>
  <c r="ATZ33" i="5"/>
  <c r="AUA33" i="5"/>
  <c r="AUB33" i="5"/>
  <c r="AUC33" i="5"/>
  <c r="AUD33" i="5"/>
  <c r="AUE33" i="5"/>
  <c r="AUF33" i="5"/>
  <c r="AUG33" i="5"/>
  <c r="AUH33" i="5"/>
  <c r="AUI33" i="5"/>
  <c r="AUJ33" i="5"/>
  <c r="AUK33" i="5"/>
  <c r="AUL33" i="5"/>
  <c r="AUM33" i="5"/>
  <c r="AUN33" i="5"/>
  <c r="AUO33" i="5"/>
  <c r="AUP33" i="5"/>
  <c r="AUQ33" i="5"/>
  <c r="AUR33" i="5"/>
  <c r="AUS33" i="5"/>
  <c r="AUT33" i="5"/>
  <c r="AUU33" i="5"/>
  <c r="AUV33" i="5"/>
  <c r="AUW33" i="5"/>
  <c r="AUX33" i="5"/>
  <c r="AUY33" i="5"/>
  <c r="AUZ33" i="5"/>
  <c r="AVA33" i="5"/>
  <c r="AVB33" i="5"/>
  <c r="AVC33" i="5"/>
  <c r="AVD33" i="5"/>
  <c r="AVE33" i="5"/>
  <c r="AVF33" i="5"/>
  <c r="AVG33" i="5"/>
  <c r="AVH33" i="5"/>
  <c r="AVI33" i="5"/>
  <c r="AVJ33" i="5"/>
  <c r="AVK33" i="5"/>
  <c r="AVL33" i="5"/>
  <c r="AVM33" i="5"/>
  <c r="AVN33" i="5"/>
  <c r="AVO33" i="5"/>
  <c r="AVP33" i="5"/>
  <c r="AVQ33" i="5"/>
  <c r="AVR33" i="5"/>
  <c r="AVS33" i="5"/>
  <c r="AVT33" i="5"/>
  <c r="AVU33" i="5"/>
  <c r="AVV33" i="5"/>
  <c r="AVW33" i="5"/>
  <c r="AVX33" i="5"/>
  <c r="AVY33" i="5"/>
  <c r="AVZ33" i="5"/>
  <c r="AWA33" i="5"/>
  <c r="AWB33" i="5"/>
  <c r="AWC33" i="5"/>
  <c r="AWD33" i="5"/>
  <c r="AWE33" i="5"/>
  <c r="AWF33" i="5"/>
  <c r="AWG33" i="5"/>
  <c r="AWH33" i="5"/>
  <c r="AWI33" i="5"/>
  <c r="AWJ33" i="5"/>
  <c r="AWK33" i="5"/>
  <c r="AWL33" i="5"/>
  <c r="AWM33" i="5"/>
  <c r="AWN33" i="5"/>
  <c r="AWO33" i="5"/>
  <c r="AWP33" i="5"/>
  <c r="AWQ33" i="5"/>
  <c r="AWR33" i="5"/>
  <c r="AWS33" i="5"/>
  <c r="AWT33" i="5"/>
  <c r="AWU33" i="5"/>
  <c r="AWV33" i="5"/>
  <c r="AWW33" i="5"/>
  <c r="AWX33" i="5"/>
  <c r="AWY33" i="5"/>
  <c r="AWZ33" i="5"/>
  <c r="AXA33" i="5"/>
  <c r="AXB33" i="5"/>
  <c r="AXC33" i="5"/>
  <c r="AXD33" i="5"/>
  <c r="AXE33" i="5"/>
  <c r="AXF33" i="5"/>
  <c r="AXG33" i="5"/>
  <c r="AXH33" i="5"/>
  <c r="AXI33" i="5"/>
  <c r="AXJ33" i="5"/>
  <c r="AXK33" i="5"/>
  <c r="AXL33" i="5"/>
  <c r="AXM33" i="5"/>
  <c r="AXN33" i="5"/>
  <c r="AXO33" i="5"/>
  <c r="AXP33" i="5"/>
  <c r="AXQ33" i="5"/>
  <c r="AXR33" i="5"/>
  <c r="AXS33" i="5"/>
  <c r="AXT33" i="5"/>
  <c r="AXU33" i="5"/>
  <c r="AXV33" i="5"/>
  <c r="AXW33" i="5"/>
  <c r="AXX33" i="5"/>
  <c r="AXY33" i="5"/>
  <c r="AXZ33" i="5"/>
  <c r="AYA33" i="5"/>
  <c r="AYB33" i="5"/>
  <c r="AYC33" i="5"/>
  <c r="AYD33" i="5"/>
  <c r="AYE33" i="5"/>
  <c r="AYF33" i="5"/>
  <c r="AYG33" i="5"/>
  <c r="AYH33" i="5"/>
  <c r="AYI33" i="5"/>
  <c r="AYJ33" i="5"/>
  <c r="AYK33" i="5"/>
  <c r="AYL33" i="5"/>
  <c r="AYM33" i="5"/>
  <c r="AYN33" i="5"/>
  <c r="AYO33" i="5"/>
  <c r="AYP33" i="5"/>
  <c r="AYQ33" i="5"/>
  <c r="AYR33" i="5"/>
  <c r="AYS33" i="5"/>
  <c r="AYT33" i="5"/>
  <c r="AYU33" i="5"/>
  <c r="AYV33" i="5"/>
  <c r="AYW33" i="5"/>
  <c r="AYX33" i="5"/>
  <c r="AYY33" i="5"/>
  <c r="AYZ33" i="5"/>
  <c r="AZA33" i="5"/>
  <c r="AZB33" i="5"/>
  <c r="AZC33" i="5"/>
  <c r="AZD33" i="5"/>
  <c r="AZE33" i="5"/>
  <c r="AZF33" i="5"/>
  <c r="AZG33" i="5"/>
  <c r="AZH33" i="5"/>
  <c r="AZI33" i="5"/>
  <c r="AZJ33" i="5"/>
  <c r="AZK33" i="5"/>
  <c r="AZL33" i="5"/>
  <c r="AZM33" i="5"/>
  <c r="AZN33" i="5"/>
  <c r="AZO33" i="5"/>
  <c r="AZP33" i="5"/>
  <c r="AZQ33" i="5"/>
  <c r="AZR33" i="5"/>
  <c r="AZS33" i="5"/>
  <c r="AZT33" i="5"/>
  <c r="AZU33" i="5"/>
  <c r="AZV33" i="5"/>
  <c r="AZW33" i="5"/>
  <c r="AZX33" i="5"/>
  <c r="AZY33" i="5"/>
  <c r="AZZ33" i="5"/>
  <c r="BAA33" i="5"/>
  <c r="BAB33" i="5"/>
  <c r="BAC33" i="5"/>
  <c r="BAD33" i="5"/>
  <c r="BAE33" i="5"/>
  <c r="BAF33" i="5"/>
  <c r="BAG33" i="5"/>
  <c r="BAH33" i="5"/>
  <c r="BAI33" i="5"/>
  <c r="BAJ33" i="5"/>
  <c r="BAK33" i="5"/>
  <c r="BAL33" i="5"/>
  <c r="BAM33" i="5"/>
  <c r="BAN33" i="5"/>
  <c r="BAO33" i="5"/>
  <c r="BAP33" i="5"/>
  <c r="BAQ33" i="5"/>
  <c r="BAR33" i="5"/>
  <c r="BAS33" i="5"/>
  <c r="BAT33" i="5"/>
  <c r="BAU33" i="5"/>
  <c r="BAV33" i="5"/>
  <c r="BAW33" i="5"/>
  <c r="BAX33" i="5"/>
  <c r="BAY33" i="5"/>
  <c r="BAZ33" i="5"/>
  <c r="BBA33" i="5"/>
  <c r="BBB33" i="5"/>
  <c r="BBC33" i="5"/>
  <c r="BBD33" i="5"/>
  <c r="BBE33" i="5"/>
  <c r="BBF33" i="5"/>
  <c r="BBG33" i="5"/>
  <c r="BBH33" i="5"/>
  <c r="BBI33" i="5"/>
  <c r="BBJ33" i="5"/>
  <c r="BBK33" i="5"/>
  <c r="BBL33" i="5"/>
  <c r="BBM33" i="5"/>
  <c r="BBN33" i="5"/>
  <c r="BBO33" i="5"/>
  <c r="BBP33" i="5"/>
  <c r="BBQ33" i="5"/>
  <c r="BBR33" i="5"/>
  <c r="BBS33" i="5"/>
  <c r="BBT33" i="5"/>
  <c r="BBU33" i="5"/>
  <c r="BBV33" i="5"/>
  <c r="BBW33" i="5"/>
  <c r="BBX33" i="5"/>
  <c r="BBY33" i="5"/>
  <c r="BBZ33" i="5"/>
  <c r="BCA33" i="5"/>
  <c r="BCB33" i="5"/>
  <c r="BCC33" i="5"/>
  <c r="BCD33" i="5"/>
  <c r="BCE33" i="5"/>
  <c r="BCF33" i="5"/>
  <c r="BCG33" i="5"/>
  <c r="BCH33" i="5"/>
  <c r="BCI33" i="5"/>
  <c r="BCJ33" i="5"/>
  <c r="BCK33" i="5"/>
  <c r="BCL33" i="5"/>
  <c r="BCM33" i="5"/>
  <c r="BCN33" i="5"/>
  <c r="BCO33" i="5"/>
  <c r="BCP33" i="5"/>
  <c r="BCQ33" i="5"/>
  <c r="BCR33" i="5"/>
  <c r="BCS33" i="5"/>
  <c r="BCT33" i="5"/>
  <c r="BCU33" i="5"/>
  <c r="BCV33" i="5"/>
  <c r="BCW33" i="5"/>
  <c r="BCX33" i="5"/>
  <c r="BCY33" i="5"/>
  <c r="BCZ33" i="5"/>
  <c r="BDA33" i="5"/>
  <c r="BDB33" i="5"/>
  <c r="BDC33" i="5"/>
  <c r="BDD33" i="5"/>
  <c r="BDE33" i="5"/>
  <c r="BDF33" i="5"/>
  <c r="BDG33" i="5"/>
  <c r="BDH33" i="5"/>
  <c r="BDI33" i="5"/>
  <c r="BDJ33" i="5"/>
  <c r="BDK33" i="5"/>
  <c r="BDL33" i="5"/>
  <c r="BDM33" i="5"/>
  <c r="BDN33" i="5"/>
  <c r="BDO33" i="5"/>
  <c r="BDP33" i="5"/>
  <c r="BDQ33" i="5"/>
  <c r="BDR33" i="5"/>
  <c r="BDS33" i="5"/>
  <c r="BDT33" i="5"/>
  <c r="BDU33" i="5"/>
  <c r="BDV33" i="5"/>
  <c r="BDW33" i="5"/>
  <c r="BDX33" i="5"/>
  <c r="BDY33" i="5"/>
  <c r="BDZ33" i="5"/>
  <c r="BEA33" i="5"/>
  <c r="BEB33" i="5"/>
  <c r="BEC33" i="5"/>
  <c r="BED33" i="5"/>
  <c r="BEE33" i="5"/>
  <c r="BEF33" i="5"/>
  <c r="BEG33" i="5"/>
  <c r="BEH33" i="5"/>
  <c r="BEI33" i="5"/>
  <c r="BEJ33" i="5"/>
  <c r="BEK33" i="5"/>
  <c r="BEL33" i="5"/>
  <c r="BEM33" i="5"/>
  <c r="BEN33" i="5"/>
  <c r="BEO33" i="5"/>
  <c r="BEP33" i="5"/>
  <c r="BEQ33" i="5"/>
  <c r="BER33" i="5"/>
  <c r="BES33" i="5"/>
  <c r="BET33" i="5"/>
  <c r="BEU33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D34" i="5"/>
  <c r="NE34" i="5"/>
  <c r="NF34" i="5"/>
  <c r="NG34" i="5"/>
  <c r="NH34" i="5"/>
  <c r="NI34" i="5"/>
  <c r="NJ34" i="5"/>
  <c r="NK34" i="5"/>
  <c r="NL34" i="5"/>
  <c r="NM34" i="5"/>
  <c r="NN34" i="5"/>
  <c r="NO34" i="5"/>
  <c r="NP34" i="5"/>
  <c r="NQ34" i="5"/>
  <c r="NR34" i="5"/>
  <c r="NS34" i="5"/>
  <c r="NT34" i="5"/>
  <c r="NU34" i="5"/>
  <c r="NV34" i="5"/>
  <c r="NW34" i="5"/>
  <c r="NX34" i="5"/>
  <c r="NY34" i="5"/>
  <c r="NZ34" i="5"/>
  <c r="OA34" i="5"/>
  <c r="OB34" i="5"/>
  <c r="OC34" i="5"/>
  <c r="OD34" i="5"/>
  <c r="OE34" i="5"/>
  <c r="OF34" i="5"/>
  <c r="OG34" i="5"/>
  <c r="OH34" i="5"/>
  <c r="OI34" i="5"/>
  <c r="OJ34" i="5"/>
  <c r="OK34" i="5"/>
  <c r="OL34" i="5"/>
  <c r="OM34" i="5"/>
  <c r="ON34" i="5"/>
  <c r="OO34" i="5"/>
  <c r="OP34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PO34" i="5"/>
  <c r="PP34" i="5"/>
  <c r="PQ34" i="5"/>
  <c r="PR34" i="5"/>
  <c r="PS34" i="5"/>
  <c r="PT34" i="5"/>
  <c r="PU34" i="5"/>
  <c r="PV34" i="5"/>
  <c r="PW34" i="5"/>
  <c r="PX34" i="5"/>
  <c r="PY34" i="5"/>
  <c r="PZ34" i="5"/>
  <c r="QA34" i="5"/>
  <c r="QB34" i="5"/>
  <c r="QC34" i="5"/>
  <c r="QD34" i="5"/>
  <c r="QE34" i="5"/>
  <c r="QF34" i="5"/>
  <c r="QG34" i="5"/>
  <c r="QH34" i="5"/>
  <c r="QI34" i="5"/>
  <c r="QJ34" i="5"/>
  <c r="QK34" i="5"/>
  <c r="QL34" i="5"/>
  <c r="QM34" i="5"/>
  <c r="QN34" i="5"/>
  <c r="QO34" i="5"/>
  <c r="QP34" i="5"/>
  <c r="QQ34" i="5"/>
  <c r="QR34" i="5"/>
  <c r="QS34" i="5"/>
  <c r="QT34" i="5"/>
  <c r="QU34" i="5"/>
  <c r="QV34" i="5"/>
  <c r="QW34" i="5"/>
  <c r="QX34" i="5"/>
  <c r="QY34" i="5"/>
  <c r="QZ34" i="5"/>
  <c r="RA34" i="5"/>
  <c r="RB34" i="5"/>
  <c r="RC34" i="5"/>
  <c r="RD34" i="5"/>
  <c r="RE34" i="5"/>
  <c r="RF34" i="5"/>
  <c r="RG34" i="5"/>
  <c r="RH34" i="5"/>
  <c r="RI34" i="5"/>
  <c r="RJ34" i="5"/>
  <c r="RK34" i="5"/>
  <c r="RL34" i="5"/>
  <c r="RM34" i="5"/>
  <c r="RN34" i="5"/>
  <c r="RO34" i="5"/>
  <c r="RP34" i="5"/>
  <c r="RQ34" i="5"/>
  <c r="RR34" i="5"/>
  <c r="RS34" i="5"/>
  <c r="RT34" i="5"/>
  <c r="RU34" i="5"/>
  <c r="RV34" i="5"/>
  <c r="RW34" i="5"/>
  <c r="RX34" i="5"/>
  <c r="RY34" i="5"/>
  <c r="RZ34" i="5"/>
  <c r="SA34" i="5"/>
  <c r="SB34" i="5"/>
  <c r="SC34" i="5"/>
  <c r="SD34" i="5"/>
  <c r="SE34" i="5"/>
  <c r="SF34" i="5"/>
  <c r="SG34" i="5"/>
  <c r="SH34" i="5"/>
  <c r="SI34" i="5"/>
  <c r="SJ34" i="5"/>
  <c r="SK34" i="5"/>
  <c r="SL34" i="5"/>
  <c r="SM34" i="5"/>
  <c r="SN34" i="5"/>
  <c r="SO34" i="5"/>
  <c r="SP34" i="5"/>
  <c r="SQ34" i="5"/>
  <c r="SR34" i="5"/>
  <c r="SS34" i="5"/>
  <c r="ST34" i="5"/>
  <c r="SU34" i="5"/>
  <c r="SV34" i="5"/>
  <c r="SW34" i="5"/>
  <c r="SX34" i="5"/>
  <c r="SY34" i="5"/>
  <c r="SZ34" i="5"/>
  <c r="TA34" i="5"/>
  <c r="TB34" i="5"/>
  <c r="TC34" i="5"/>
  <c r="TD34" i="5"/>
  <c r="TE34" i="5"/>
  <c r="TF34" i="5"/>
  <c r="TG34" i="5"/>
  <c r="TH34" i="5"/>
  <c r="TI34" i="5"/>
  <c r="TJ34" i="5"/>
  <c r="TK34" i="5"/>
  <c r="TL34" i="5"/>
  <c r="TM34" i="5"/>
  <c r="TN34" i="5"/>
  <c r="TO34" i="5"/>
  <c r="TP34" i="5"/>
  <c r="TQ34" i="5"/>
  <c r="TR34" i="5"/>
  <c r="TS34" i="5"/>
  <c r="TT34" i="5"/>
  <c r="TU34" i="5"/>
  <c r="TV34" i="5"/>
  <c r="TW34" i="5"/>
  <c r="TX34" i="5"/>
  <c r="TY34" i="5"/>
  <c r="TZ34" i="5"/>
  <c r="UA34" i="5"/>
  <c r="UB34" i="5"/>
  <c r="UC34" i="5"/>
  <c r="UD34" i="5"/>
  <c r="UE34" i="5"/>
  <c r="UF34" i="5"/>
  <c r="UG34" i="5"/>
  <c r="UH34" i="5"/>
  <c r="UI34" i="5"/>
  <c r="UJ34" i="5"/>
  <c r="UK34" i="5"/>
  <c r="UL34" i="5"/>
  <c r="UM34" i="5"/>
  <c r="UN34" i="5"/>
  <c r="UO34" i="5"/>
  <c r="UP34" i="5"/>
  <c r="UQ34" i="5"/>
  <c r="UR34" i="5"/>
  <c r="US34" i="5"/>
  <c r="UT34" i="5"/>
  <c r="UU34" i="5"/>
  <c r="UV34" i="5"/>
  <c r="UW34" i="5"/>
  <c r="UX34" i="5"/>
  <c r="UY34" i="5"/>
  <c r="UZ34" i="5"/>
  <c r="VA34" i="5"/>
  <c r="VB34" i="5"/>
  <c r="VC34" i="5"/>
  <c r="VD34" i="5"/>
  <c r="VE34" i="5"/>
  <c r="VF34" i="5"/>
  <c r="VG34" i="5"/>
  <c r="VH34" i="5"/>
  <c r="VI34" i="5"/>
  <c r="VJ34" i="5"/>
  <c r="VK34" i="5"/>
  <c r="VL34" i="5"/>
  <c r="VM34" i="5"/>
  <c r="VN34" i="5"/>
  <c r="VO34" i="5"/>
  <c r="VP34" i="5"/>
  <c r="VQ34" i="5"/>
  <c r="VR34" i="5"/>
  <c r="VS34" i="5"/>
  <c r="VT34" i="5"/>
  <c r="VU34" i="5"/>
  <c r="VV34" i="5"/>
  <c r="VW34" i="5"/>
  <c r="VX34" i="5"/>
  <c r="VY34" i="5"/>
  <c r="VZ34" i="5"/>
  <c r="WA34" i="5"/>
  <c r="WB34" i="5"/>
  <c r="WC34" i="5"/>
  <c r="WD34" i="5"/>
  <c r="WE34" i="5"/>
  <c r="WF34" i="5"/>
  <c r="WG34" i="5"/>
  <c r="WH34" i="5"/>
  <c r="WI34" i="5"/>
  <c r="WJ34" i="5"/>
  <c r="WK34" i="5"/>
  <c r="WL34" i="5"/>
  <c r="WM34" i="5"/>
  <c r="WN34" i="5"/>
  <c r="WO34" i="5"/>
  <c r="WP34" i="5"/>
  <c r="WQ34" i="5"/>
  <c r="WR34" i="5"/>
  <c r="WS34" i="5"/>
  <c r="WT34" i="5"/>
  <c r="WU34" i="5"/>
  <c r="WV34" i="5"/>
  <c r="WW34" i="5"/>
  <c r="WX34" i="5"/>
  <c r="WY34" i="5"/>
  <c r="WZ34" i="5"/>
  <c r="XA34" i="5"/>
  <c r="XB34" i="5"/>
  <c r="XC34" i="5"/>
  <c r="XD34" i="5"/>
  <c r="XE34" i="5"/>
  <c r="XF34" i="5"/>
  <c r="XG34" i="5"/>
  <c r="XH34" i="5"/>
  <c r="XI34" i="5"/>
  <c r="XJ34" i="5"/>
  <c r="XK34" i="5"/>
  <c r="XL34" i="5"/>
  <c r="XM34" i="5"/>
  <c r="XN34" i="5"/>
  <c r="XO34" i="5"/>
  <c r="XP34" i="5"/>
  <c r="XQ34" i="5"/>
  <c r="XR34" i="5"/>
  <c r="XS34" i="5"/>
  <c r="XT34" i="5"/>
  <c r="XU34" i="5"/>
  <c r="XV34" i="5"/>
  <c r="XW34" i="5"/>
  <c r="XX34" i="5"/>
  <c r="XY34" i="5"/>
  <c r="XZ34" i="5"/>
  <c r="YA34" i="5"/>
  <c r="YB34" i="5"/>
  <c r="YC34" i="5"/>
  <c r="YD34" i="5"/>
  <c r="YE34" i="5"/>
  <c r="YF34" i="5"/>
  <c r="YG34" i="5"/>
  <c r="YH34" i="5"/>
  <c r="YI34" i="5"/>
  <c r="YJ34" i="5"/>
  <c r="YK34" i="5"/>
  <c r="YL34" i="5"/>
  <c r="YM34" i="5"/>
  <c r="YN34" i="5"/>
  <c r="YO34" i="5"/>
  <c r="YP34" i="5"/>
  <c r="YQ34" i="5"/>
  <c r="YR34" i="5"/>
  <c r="YS34" i="5"/>
  <c r="YT34" i="5"/>
  <c r="YU34" i="5"/>
  <c r="YV34" i="5"/>
  <c r="YW34" i="5"/>
  <c r="YX34" i="5"/>
  <c r="YY34" i="5"/>
  <c r="YZ34" i="5"/>
  <c r="ZA34" i="5"/>
  <c r="ZB34" i="5"/>
  <c r="ZC34" i="5"/>
  <c r="ZD34" i="5"/>
  <c r="ZE34" i="5"/>
  <c r="ZF34" i="5"/>
  <c r="ZG34" i="5"/>
  <c r="ZH34" i="5"/>
  <c r="ZI34" i="5"/>
  <c r="ZJ34" i="5"/>
  <c r="ZK34" i="5"/>
  <c r="ZL34" i="5"/>
  <c r="ZM34" i="5"/>
  <c r="ZN34" i="5"/>
  <c r="ZO34" i="5"/>
  <c r="ZP34" i="5"/>
  <c r="ZQ34" i="5"/>
  <c r="ZR34" i="5"/>
  <c r="ZS34" i="5"/>
  <c r="ZT34" i="5"/>
  <c r="ZU34" i="5"/>
  <c r="ZV34" i="5"/>
  <c r="ZW34" i="5"/>
  <c r="ZX34" i="5"/>
  <c r="ZY34" i="5"/>
  <c r="ZZ34" i="5"/>
  <c r="AAA34" i="5"/>
  <c r="AAB34" i="5"/>
  <c r="AAC34" i="5"/>
  <c r="AAD34" i="5"/>
  <c r="AAE34" i="5"/>
  <c r="AAF34" i="5"/>
  <c r="AAG34" i="5"/>
  <c r="AAH34" i="5"/>
  <c r="AAI34" i="5"/>
  <c r="AAJ34" i="5"/>
  <c r="AAK34" i="5"/>
  <c r="AAL34" i="5"/>
  <c r="AAM34" i="5"/>
  <c r="AAN34" i="5"/>
  <c r="AAO34" i="5"/>
  <c r="AAP34" i="5"/>
  <c r="AAQ34" i="5"/>
  <c r="AAR34" i="5"/>
  <c r="AAS34" i="5"/>
  <c r="AAT34" i="5"/>
  <c r="AAU34" i="5"/>
  <c r="AAV34" i="5"/>
  <c r="AAW34" i="5"/>
  <c r="AAX34" i="5"/>
  <c r="AAY34" i="5"/>
  <c r="AAZ34" i="5"/>
  <c r="ABA34" i="5"/>
  <c r="ABB34" i="5"/>
  <c r="ABC34" i="5"/>
  <c r="ABD34" i="5"/>
  <c r="ABE34" i="5"/>
  <c r="ABF34" i="5"/>
  <c r="ABG34" i="5"/>
  <c r="ABH34" i="5"/>
  <c r="ABI34" i="5"/>
  <c r="ABJ34" i="5"/>
  <c r="ABK34" i="5"/>
  <c r="ABL34" i="5"/>
  <c r="ABM34" i="5"/>
  <c r="ABN34" i="5"/>
  <c r="ABO34" i="5"/>
  <c r="ABP34" i="5"/>
  <c r="ABQ34" i="5"/>
  <c r="ABR34" i="5"/>
  <c r="ABS34" i="5"/>
  <c r="ABT34" i="5"/>
  <c r="ABU34" i="5"/>
  <c r="ABV34" i="5"/>
  <c r="ABW34" i="5"/>
  <c r="ABX34" i="5"/>
  <c r="ABY34" i="5"/>
  <c r="ABZ34" i="5"/>
  <c r="ACA34" i="5"/>
  <c r="ACB34" i="5"/>
  <c r="ACC34" i="5"/>
  <c r="ACD34" i="5"/>
  <c r="ACE34" i="5"/>
  <c r="ACF34" i="5"/>
  <c r="ACG34" i="5"/>
  <c r="ACH34" i="5"/>
  <c r="ACI34" i="5"/>
  <c r="ACJ34" i="5"/>
  <c r="ACK34" i="5"/>
  <c r="ACL34" i="5"/>
  <c r="ACM34" i="5"/>
  <c r="ACN34" i="5"/>
  <c r="ACO34" i="5"/>
  <c r="ACP34" i="5"/>
  <c r="ACQ34" i="5"/>
  <c r="ACR34" i="5"/>
  <c r="ACS34" i="5"/>
  <c r="ACT34" i="5"/>
  <c r="ACU34" i="5"/>
  <c r="ACV34" i="5"/>
  <c r="ACW34" i="5"/>
  <c r="ACX34" i="5"/>
  <c r="ACY34" i="5"/>
  <c r="ACZ34" i="5"/>
  <c r="ADA34" i="5"/>
  <c r="ADB34" i="5"/>
  <c r="ADC34" i="5"/>
  <c r="ADD34" i="5"/>
  <c r="ADE34" i="5"/>
  <c r="ADF34" i="5"/>
  <c r="ADG34" i="5"/>
  <c r="ADH34" i="5"/>
  <c r="ADI34" i="5"/>
  <c r="ADJ34" i="5"/>
  <c r="ADK34" i="5"/>
  <c r="ADL34" i="5"/>
  <c r="ADM34" i="5"/>
  <c r="ADN34" i="5"/>
  <c r="ADO34" i="5"/>
  <c r="ADP34" i="5"/>
  <c r="ADQ34" i="5"/>
  <c r="ADR34" i="5"/>
  <c r="ADS34" i="5"/>
  <c r="ADT34" i="5"/>
  <c r="ADU34" i="5"/>
  <c r="ADV34" i="5"/>
  <c r="ADW34" i="5"/>
  <c r="ADX34" i="5"/>
  <c r="ADY34" i="5"/>
  <c r="ADZ34" i="5"/>
  <c r="AEA34" i="5"/>
  <c r="AEB34" i="5"/>
  <c r="AEC34" i="5"/>
  <c r="AED34" i="5"/>
  <c r="AEE34" i="5"/>
  <c r="AEF34" i="5"/>
  <c r="AEG34" i="5"/>
  <c r="AEH34" i="5"/>
  <c r="AEI34" i="5"/>
  <c r="AEJ34" i="5"/>
  <c r="AEK34" i="5"/>
  <c r="AEL34" i="5"/>
  <c r="AEM34" i="5"/>
  <c r="AEN34" i="5"/>
  <c r="AEO34" i="5"/>
  <c r="AEP34" i="5"/>
  <c r="AEQ34" i="5"/>
  <c r="AER34" i="5"/>
  <c r="AES34" i="5"/>
  <c r="AET34" i="5"/>
  <c r="AEU34" i="5"/>
  <c r="AEV34" i="5"/>
  <c r="AEW34" i="5"/>
  <c r="AEX34" i="5"/>
  <c r="AEY34" i="5"/>
  <c r="AEZ34" i="5"/>
  <c r="AFA34" i="5"/>
  <c r="AFB34" i="5"/>
  <c r="AFC34" i="5"/>
  <c r="AFD34" i="5"/>
  <c r="AFE34" i="5"/>
  <c r="AFF34" i="5"/>
  <c r="AFG34" i="5"/>
  <c r="AFH34" i="5"/>
  <c r="AFI34" i="5"/>
  <c r="AFJ34" i="5"/>
  <c r="AFK34" i="5"/>
  <c r="AFL34" i="5"/>
  <c r="AFM34" i="5"/>
  <c r="AFN34" i="5"/>
  <c r="AFO34" i="5"/>
  <c r="AFP34" i="5"/>
  <c r="AFQ34" i="5"/>
  <c r="AFR34" i="5"/>
  <c r="AFS34" i="5"/>
  <c r="AFT34" i="5"/>
  <c r="AFU34" i="5"/>
  <c r="AFV34" i="5"/>
  <c r="AFW34" i="5"/>
  <c r="AFX34" i="5"/>
  <c r="AFY34" i="5"/>
  <c r="AFZ34" i="5"/>
  <c r="AGA34" i="5"/>
  <c r="AGB34" i="5"/>
  <c r="AGC34" i="5"/>
  <c r="AGD34" i="5"/>
  <c r="AGE34" i="5"/>
  <c r="AGF34" i="5"/>
  <c r="AGG34" i="5"/>
  <c r="AGH34" i="5"/>
  <c r="AGI34" i="5"/>
  <c r="AGJ34" i="5"/>
  <c r="AGK34" i="5"/>
  <c r="AGL34" i="5"/>
  <c r="AGM34" i="5"/>
  <c r="AGN34" i="5"/>
  <c r="AGO34" i="5"/>
  <c r="AGP34" i="5"/>
  <c r="AGQ34" i="5"/>
  <c r="AGR34" i="5"/>
  <c r="AGS34" i="5"/>
  <c r="AGT34" i="5"/>
  <c r="AGU34" i="5"/>
  <c r="AGV34" i="5"/>
  <c r="AGW34" i="5"/>
  <c r="AGX34" i="5"/>
  <c r="AGY34" i="5"/>
  <c r="AGZ34" i="5"/>
  <c r="AHA34" i="5"/>
  <c r="AHB34" i="5"/>
  <c r="AHC34" i="5"/>
  <c r="AHD34" i="5"/>
  <c r="AHE34" i="5"/>
  <c r="AHF34" i="5"/>
  <c r="AHG34" i="5"/>
  <c r="AHH34" i="5"/>
  <c r="AHI34" i="5"/>
  <c r="AHJ34" i="5"/>
  <c r="AHK34" i="5"/>
  <c r="AHL34" i="5"/>
  <c r="AHM34" i="5"/>
  <c r="AHN34" i="5"/>
  <c r="AHO34" i="5"/>
  <c r="AHP34" i="5"/>
  <c r="AHQ34" i="5"/>
  <c r="AHR34" i="5"/>
  <c r="AHS34" i="5"/>
  <c r="AHT34" i="5"/>
  <c r="AHU34" i="5"/>
  <c r="AHV34" i="5"/>
  <c r="AHW34" i="5"/>
  <c r="AHX34" i="5"/>
  <c r="AHY34" i="5"/>
  <c r="AHZ34" i="5"/>
  <c r="AIA34" i="5"/>
  <c r="AIB34" i="5"/>
  <c r="AIC34" i="5"/>
  <c r="AID34" i="5"/>
  <c r="AIE34" i="5"/>
  <c r="AIF34" i="5"/>
  <c r="AIG34" i="5"/>
  <c r="AIH34" i="5"/>
  <c r="AII34" i="5"/>
  <c r="AIJ34" i="5"/>
  <c r="AIK34" i="5"/>
  <c r="AIL34" i="5"/>
  <c r="AIM34" i="5"/>
  <c r="AIN34" i="5"/>
  <c r="AIO34" i="5"/>
  <c r="AIP34" i="5"/>
  <c r="AIQ34" i="5"/>
  <c r="AIR34" i="5"/>
  <c r="AIS34" i="5"/>
  <c r="AIT34" i="5"/>
  <c r="AIU34" i="5"/>
  <c r="AIV34" i="5"/>
  <c r="AIW34" i="5"/>
  <c r="AIX34" i="5"/>
  <c r="AIY34" i="5"/>
  <c r="AIZ34" i="5"/>
  <c r="AJA34" i="5"/>
  <c r="AJB34" i="5"/>
  <c r="AJC34" i="5"/>
  <c r="AJD34" i="5"/>
  <c r="AJE34" i="5"/>
  <c r="AJF34" i="5"/>
  <c r="AJG34" i="5"/>
  <c r="AJH34" i="5"/>
  <c r="AJI34" i="5"/>
  <c r="AJJ34" i="5"/>
  <c r="AJK34" i="5"/>
  <c r="AJL34" i="5"/>
  <c r="AJM34" i="5"/>
  <c r="AJN34" i="5"/>
  <c r="AJO34" i="5"/>
  <c r="AJP34" i="5"/>
  <c r="AJQ34" i="5"/>
  <c r="AJR34" i="5"/>
  <c r="AJS34" i="5"/>
  <c r="AJT34" i="5"/>
  <c r="AJU34" i="5"/>
  <c r="AJV34" i="5"/>
  <c r="AJW34" i="5"/>
  <c r="AJX34" i="5"/>
  <c r="AJY34" i="5"/>
  <c r="AJZ34" i="5"/>
  <c r="AKA34" i="5"/>
  <c r="AKB34" i="5"/>
  <c r="AKC34" i="5"/>
  <c r="AKD34" i="5"/>
  <c r="AKE34" i="5"/>
  <c r="AKF34" i="5"/>
  <c r="AKG34" i="5"/>
  <c r="AKH34" i="5"/>
  <c r="AKI34" i="5"/>
  <c r="AKJ34" i="5"/>
  <c r="AKK34" i="5"/>
  <c r="AKL34" i="5"/>
  <c r="AKM34" i="5"/>
  <c r="AKN34" i="5"/>
  <c r="AKO34" i="5"/>
  <c r="AKP34" i="5"/>
  <c r="AKQ34" i="5"/>
  <c r="AKR34" i="5"/>
  <c r="AKS34" i="5"/>
  <c r="AKT34" i="5"/>
  <c r="AKU34" i="5"/>
  <c r="AKV34" i="5"/>
  <c r="AKW34" i="5"/>
  <c r="AKX34" i="5"/>
  <c r="AKY34" i="5"/>
  <c r="AKZ34" i="5"/>
  <c r="ALA34" i="5"/>
  <c r="ALB34" i="5"/>
  <c r="ALC34" i="5"/>
  <c r="ALD34" i="5"/>
  <c r="ALE34" i="5"/>
  <c r="ALF34" i="5"/>
  <c r="ALG34" i="5"/>
  <c r="ALH34" i="5"/>
  <c r="ALI34" i="5"/>
  <c r="ALJ34" i="5"/>
  <c r="ALK34" i="5"/>
  <c r="ALL34" i="5"/>
  <c r="ALM34" i="5"/>
  <c r="ALN34" i="5"/>
  <c r="ALO34" i="5"/>
  <c r="ALP34" i="5"/>
  <c r="ALQ34" i="5"/>
  <c r="ALR34" i="5"/>
  <c r="ALS34" i="5"/>
  <c r="ALT34" i="5"/>
  <c r="ALU34" i="5"/>
  <c r="ALV34" i="5"/>
  <c r="ALW34" i="5"/>
  <c r="ALX34" i="5"/>
  <c r="ALY34" i="5"/>
  <c r="ALZ34" i="5"/>
  <c r="AMA34" i="5"/>
  <c r="AMB34" i="5"/>
  <c r="AMC34" i="5"/>
  <c r="AMD34" i="5"/>
  <c r="AME34" i="5"/>
  <c r="AMF34" i="5"/>
  <c r="AMG34" i="5"/>
  <c r="AMH34" i="5"/>
  <c r="AMI34" i="5"/>
  <c r="AMJ34" i="5"/>
  <c r="AMK34" i="5"/>
  <c r="AML34" i="5"/>
  <c r="AMM34" i="5"/>
  <c r="AMN34" i="5"/>
  <c r="AMO34" i="5"/>
  <c r="AMP34" i="5"/>
  <c r="AMQ34" i="5"/>
  <c r="AMR34" i="5"/>
  <c r="AMS34" i="5"/>
  <c r="AMT34" i="5"/>
  <c r="AMU34" i="5"/>
  <c r="AMV34" i="5"/>
  <c r="AMW34" i="5"/>
  <c r="AMX34" i="5"/>
  <c r="AMY34" i="5"/>
  <c r="AMZ34" i="5"/>
  <c r="ANA34" i="5"/>
  <c r="ANB34" i="5"/>
  <c r="ANC34" i="5"/>
  <c r="AND34" i="5"/>
  <c r="ANE34" i="5"/>
  <c r="ANF34" i="5"/>
  <c r="ANG34" i="5"/>
  <c r="ANH34" i="5"/>
  <c r="ANI34" i="5"/>
  <c r="ANJ34" i="5"/>
  <c r="ANK34" i="5"/>
  <c r="ANL34" i="5"/>
  <c r="ANM34" i="5"/>
  <c r="ANN34" i="5"/>
  <c r="ANO34" i="5"/>
  <c r="ANP34" i="5"/>
  <c r="ANQ34" i="5"/>
  <c r="ANR34" i="5"/>
  <c r="ANS34" i="5"/>
  <c r="ANT34" i="5"/>
  <c r="ANU34" i="5"/>
  <c r="ANV34" i="5"/>
  <c r="ANW34" i="5"/>
  <c r="ANX34" i="5"/>
  <c r="ANY34" i="5"/>
  <c r="ANZ34" i="5"/>
  <c r="AOA34" i="5"/>
  <c r="AOB34" i="5"/>
  <c r="AOC34" i="5"/>
  <c r="AOD34" i="5"/>
  <c r="AOE34" i="5"/>
  <c r="AOF34" i="5"/>
  <c r="AOG34" i="5"/>
  <c r="AOH34" i="5"/>
  <c r="AOI34" i="5"/>
  <c r="AOJ34" i="5"/>
  <c r="AOK34" i="5"/>
  <c r="AOL34" i="5"/>
  <c r="AOM34" i="5"/>
  <c r="AON34" i="5"/>
  <c r="AOO34" i="5"/>
  <c r="AOP34" i="5"/>
  <c r="AOQ34" i="5"/>
  <c r="AOR34" i="5"/>
  <c r="AOS34" i="5"/>
  <c r="AOT34" i="5"/>
  <c r="AOU34" i="5"/>
  <c r="AOV34" i="5"/>
  <c r="AOW34" i="5"/>
  <c r="AOX34" i="5"/>
  <c r="AOY34" i="5"/>
  <c r="AOZ34" i="5"/>
  <c r="APA34" i="5"/>
  <c r="APB34" i="5"/>
  <c r="APC34" i="5"/>
  <c r="APD34" i="5"/>
  <c r="APE34" i="5"/>
  <c r="APF34" i="5"/>
  <c r="APG34" i="5"/>
  <c r="APH34" i="5"/>
  <c r="API34" i="5"/>
  <c r="APJ34" i="5"/>
  <c r="APK34" i="5"/>
  <c r="APL34" i="5"/>
  <c r="APM34" i="5"/>
  <c r="APN34" i="5"/>
  <c r="APO34" i="5"/>
  <c r="APP34" i="5"/>
  <c r="APQ34" i="5"/>
  <c r="APR34" i="5"/>
  <c r="APS34" i="5"/>
  <c r="APT34" i="5"/>
  <c r="APU34" i="5"/>
  <c r="APV34" i="5"/>
  <c r="APW34" i="5"/>
  <c r="APX34" i="5"/>
  <c r="APY34" i="5"/>
  <c r="APZ34" i="5"/>
  <c r="AQA34" i="5"/>
  <c r="AQB34" i="5"/>
  <c r="AQC34" i="5"/>
  <c r="AQD34" i="5"/>
  <c r="AQE34" i="5"/>
  <c r="AQF34" i="5"/>
  <c r="AQG34" i="5"/>
  <c r="AQH34" i="5"/>
  <c r="AQI34" i="5"/>
  <c r="AQJ34" i="5"/>
  <c r="AQK34" i="5"/>
  <c r="AQL34" i="5"/>
  <c r="AQM34" i="5"/>
  <c r="AQN34" i="5"/>
  <c r="AQO34" i="5"/>
  <c r="AQP34" i="5"/>
  <c r="AQQ34" i="5"/>
  <c r="AQR34" i="5"/>
  <c r="AQS34" i="5"/>
  <c r="AQT34" i="5"/>
  <c r="AQU34" i="5"/>
  <c r="AQV34" i="5"/>
  <c r="AQW34" i="5"/>
  <c r="AQX34" i="5"/>
  <c r="AQY34" i="5"/>
  <c r="AQZ34" i="5"/>
  <c r="ARA34" i="5"/>
  <c r="ARB34" i="5"/>
  <c r="ARC34" i="5"/>
  <c r="ARD34" i="5"/>
  <c r="ARE34" i="5"/>
  <c r="ARF34" i="5"/>
  <c r="ARG34" i="5"/>
  <c r="ARH34" i="5"/>
  <c r="ARI34" i="5"/>
  <c r="ARJ34" i="5"/>
  <c r="ARK34" i="5"/>
  <c r="ARL34" i="5"/>
  <c r="ARM34" i="5"/>
  <c r="ARN34" i="5"/>
  <c r="ARO34" i="5"/>
  <c r="ARP34" i="5"/>
  <c r="ARQ34" i="5"/>
  <c r="ARR34" i="5"/>
  <c r="ARS34" i="5"/>
  <c r="ART34" i="5"/>
  <c r="ARU34" i="5"/>
  <c r="ARV34" i="5"/>
  <c r="ARW34" i="5"/>
  <c r="ARX34" i="5"/>
  <c r="ARY34" i="5"/>
  <c r="ARZ34" i="5"/>
  <c r="ASA34" i="5"/>
  <c r="ASB34" i="5"/>
  <c r="ASC34" i="5"/>
  <c r="ASD34" i="5"/>
  <c r="ASE34" i="5"/>
  <c r="ASF34" i="5"/>
  <c r="ASG34" i="5"/>
  <c r="ASH34" i="5"/>
  <c r="ASI34" i="5"/>
  <c r="ASJ34" i="5"/>
  <c r="ASK34" i="5"/>
  <c r="ASL34" i="5"/>
  <c r="ASM34" i="5"/>
  <c r="ASN34" i="5"/>
  <c r="ASO34" i="5"/>
  <c r="ASP34" i="5"/>
  <c r="ASQ34" i="5"/>
  <c r="ASR34" i="5"/>
  <c r="ASS34" i="5"/>
  <c r="AST34" i="5"/>
  <c r="ASU34" i="5"/>
  <c r="ASV34" i="5"/>
  <c r="ASW34" i="5"/>
  <c r="ASX34" i="5"/>
  <c r="ASY34" i="5"/>
  <c r="ASZ34" i="5"/>
  <c r="ATA34" i="5"/>
  <c r="ATB34" i="5"/>
  <c r="ATC34" i="5"/>
  <c r="ATD34" i="5"/>
  <c r="ATE34" i="5"/>
  <c r="ATF34" i="5"/>
  <c r="ATG34" i="5"/>
  <c r="ATH34" i="5"/>
  <c r="ATI34" i="5"/>
  <c r="ATJ34" i="5"/>
  <c r="ATK34" i="5"/>
  <c r="ATL34" i="5"/>
  <c r="ATM34" i="5"/>
  <c r="ATN34" i="5"/>
  <c r="ATO34" i="5"/>
  <c r="ATP34" i="5"/>
  <c r="ATQ34" i="5"/>
  <c r="ATR34" i="5"/>
  <c r="ATS34" i="5"/>
  <c r="ATT34" i="5"/>
  <c r="ATU34" i="5"/>
  <c r="ATV34" i="5"/>
  <c r="ATW34" i="5"/>
  <c r="ATX34" i="5"/>
  <c r="ATY34" i="5"/>
  <c r="ATZ34" i="5"/>
  <c r="AUA34" i="5"/>
  <c r="AUB34" i="5"/>
  <c r="AUC34" i="5"/>
  <c r="AUD34" i="5"/>
  <c r="AUE34" i="5"/>
  <c r="AUF34" i="5"/>
  <c r="AUG34" i="5"/>
  <c r="AUH34" i="5"/>
  <c r="AUI34" i="5"/>
  <c r="AUJ34" i="5"/>
  <c r="AUK34" i="5"/>
  <c r="AUL34" i="5"/>
  <c r="AUM34" i="5"/>
  <c r="AUN34" i="5"/>
  <c r="AUO34" i="5"/>
  <c r="AUP34" i="5"/>
  <c r="AUQ34" i="5"/>
  <c r="AUR34" i="5"/>
  <c r="AUS34" i="5"/>
  <c r="AUT34" i="5"/>
  <c r="AUU34" i="5"/>
  <c r="AUV34" i="5"/>
  <c r="AUW34" i="5"/>
  <c r="AUX34" i="5"/>
  <c r="AUY34" i="5"/>
  <c r="AUZ34" i="5"/>
  <c r="AVA34" i="5"/>
  <c r="AVB34" i="5"/>
  <c r="AVC34" i="5"/>
  <c r="AVD34" i="5"/>
  <c r="AVE34" i="5"/>
  <c r="AVF34" i="5"/>
  <c r="AVG34" i="5"/>
  <c r="AVH34" i="5"/>
  <c r="AVI34" i="5"/>
  <c r="AVJ34" i="5"/>
  <c r="AVK34" i="5"/>
  <c r="AVL34" i="5"/>
  <c r="AVM34" i="5"/>
  <c r="AVN34" i="5"/>
  <c r="AVO34" i="5"/>
  <c r="AVP34" i="5"/>
  <c r="AVQ34" i="5"/>
  <c r="AVR34" i="5"/>
  <c r="AVS34" i="5"/>
  <c r="AVT34" i="5"/>
  <c r="AVU34" i="5"/>
  <c r="AVV34" i="5"/>
  <c r="AVW34" i="5"/>
  <c r="AVX34" i="5"/>
  <c r="AVY34" i="5"/>
  <c r="AVZ34" i="5"/>
  <c r="AWA34" i="5"/>
  <c r="AWB34" i="5"/>
  <c r="AWC34" i="5"/>
  <c r="AWD34" i="5"/>
  <c r="AWE34" i="5"/>
  <c r="AWF34" i="5"/>
  <c r="AWG34" i="5"/>
  <c r="AWH34" i="5"/>
  <c r="AWI34" i="5"/>
  <c r="AWJ34" i="5"/>
  <c r="AWK34" i="5"/>
  <c r="AWL34" i="5"/>
  <c r="AWM34" i="5"/>
  <c r="AWN34" i="5"/>
  <c r="AWO34" i="5"/>
  <c r="AWP34" i="5"/>
  <c r="AWQ34" i="5"/>
  <c r="AWR34" i="5"/>
  <c r="AWS34" i="5"/>
  <c r="AWT34" i="5"/>
  <c r="AWU34" i="5"/>
  <c r="AWV34" i="5"/>
  <c r="AWW34" i="5"/>
  <c r="AWX34" i="5"/>
  <c r="AWY34" i="5"/>
  <c r="AWZ34" i="5"/>
  <c r="AXA34" i="5"/>
  <c r="AXB34" i="5"/>
  <c r="AXC34" i="5"/>
  <c r="AXD34" i="5"/>
  <c r="AXE34" i="5"/>
  <c r="AXF34" i="5"/>
  <c r="AXG34" i="5"/>
  <c r="AXH34" i="5"/>
  <c r="AXI34" i="5"/>
  <c r="AXJ34" i="5"/>
  <c r="AXK34" i="5"/>
  <c r="AXL34" i="5"/>
  <c r="AXM34" i="5"/>
  <c r="AXN34" i="5"/>
  <c r="AXO34" i="5"/>
  <c r="AXP34" i="5"/>
  <c r="AXQ34" i="5"/>
  <c r="AXR34" i="5"/>
  <c r="AXS34" i="5"/>
  <c r="AXT34" i="5"/>
  <c r="AXU34" i="5"/>
  <c r="AXV34" i="5"/>
  <c r="AXW34" i="5"/>
  <c r="AXX34" i="5"/>
  <c r="AXY34" i="5"/>
  <c r="AXZ34" i="5"/>
  <c r="AYA34" i="5"/>
  <c r="AYB34" i="5"/>
  <c r="AYC34" i="5"/>
  <c r="AYD34" i="5"/>
  <c r="AYE34" i="5"/>
  <c r="AYF34" i="5"/>
  <c r="AYG34" i="5"/>
  <c r="AYH34" i="5"/>
  <c r="AYI34" i="5"/>
  <c r="AYJ34" i="5"/>
  <c r="AYK34" i="5"/>
  <c r="AYL34" i="5"/>
  <c r="AYM34" i="5"/>
  <c r="AYN34" i="5"/>
  <c r="AYO34" i="5"/>
  <c r="AYP34" i="5"/>
  <c r="AYQ34" i="5"/>
  <c r="AYR34" i="5"/>
  <c r="AYS34" i="5"/>
  <c r="AYT34" i="5"/>
  <c r="AYU34" i="5"/>
  <c r="AYV34" i="5"/>
  <c r="AYW34" i="5"/>
  <c r="AYX34" i="5"/>
  <c r="AYY34" i="5"/>
  <c r="AYZ34" i="5"/>
  <c r="AZA34" i="5"/>
  <c r="AZB34" i="5"/>
  <c r="AZC34" i="5"/>
  <c r="AZD34" i="5"/>
  <c r="AZE34" i="5"/>
  <c r="AZF34" i="5"/>
  <c r="AZG34" i="5"/>
  <c r="AZH34" i="5"/>
  <c r="AZI34" i="5"/>
  <c r="AZJ34" i="5"/>
  <c r="AZK34" i="5"/>
  <c r="AZL34" i="5"/>
  <c r="AZM34" i="5"/>
  <c r="AZN34" i="5"/>
  <c r="AZO34" i="5"/>
  <c r="AZP34" i="5"/>
  <c r="AZQ34" i="5"/>
  <c r="AZR34" i="5"/>
  <c r="AZS34" i="5"/>
  <c r="AZT34" i="5"/>
  <c r="AZU34" i="5"/>
  <c r="AZV34" i="5"/>
  <c r="AZW34" i="5"/>
  <c r="AZX34" i="5"/>
  <c r="AZY34" i="5"/>
  <c r="AZZ34" i="5"/>
  <c r="BAA34" i="5"/>
  <c r="BAB34" i="5"/>
  <c r="BAC34" i="5"/>
  <c r="BAD34" i="5"/>
  <c r="BAE34" i="5"/>
  <c r="BAF34" i="5"/>
  <c r="BAG34" i="5"/>
  <c r="BAH34" i="5"/>
  <c r="BAI34" i="5"/>
  <c r="BAJ34" i="5"/>
  <c r="BAK34" i="5"/>
  <c r="BAL34" i="5"/>
  <c r="BAM34" i="5"/>
  <c r="BAN34" i="5"/>
  <c r="BAO34" i="5"/>
  <c r="BAP34" i="5"/>
  <c r="BAQ34" i="5"/>
  <c r="BAR34" i="5"/>
  <c r="BAS34" i="5"/>
  <c r="BAT34" i="5"/>
  <c r="BAU34" i="5"/>
  <c r="BAV34" i="5"/>
  <c r="BAW34" i="5"/>
  <c r="BAX34" i="5"/>
  <c r="BAY34" i="5"/>
  <c r="BAZ34" i="5"/>
  <c r="BBA34" i="5"/>
  <c r="BBB34" i="5"/>
  <c r="BBC34" i="5"/>
  <c r="BBD34" i="5"/>
  <c r="BBE34" i="5"/>
  <c r="BBF34" i="5"/>
  <c r="BBG34" i="5"/>
  <c r="BBH34" i="5"/>
  <c r="BBI34" i="5"/>
  <c r="BBJ34" i="5"/>
  <c r="BBK34" i="5"/>
  <c r="BBL34" i="5"/>
  <c r="BBM34" i="5"/>
  <c r="BBN34" i="5"/>
  <c r="BBO34" i="5"/>
  <c r="BBP34" i="5"/>
  <c r="BBQ34" i="5"/>
  <c r="BBR34" i="5"/>
  <c r="BBS34" i="5"/>
  <c r="BBT34" i="5"/>
  <c r="BBU34" i="5"/>
  <c r="BBV34" i="5"/>
  <c r="BBW34" i="5"/>
  <c r="BBX34" i="5"/>
  <c r="BBY34" i="5"/>
  <c r="BBZ34" i="5"/>
  <c r="BCA34" i="5"/>
  <c r="BCB34" i="5"/>
  <c r="BCC34" i="5"/>
  <c r="BCD34" i="5"/>
  <c r="BCE34" i="5"/>
  <c r="BCF34" i="5"/>
  <c r="BCG34" i="5"/>
  <c r="BCH34" i="5"/>
  <c r="BCI34" i="5"/>
  <c r="BCJ34" i="5"/>
  <c r="BCK34" i="5"/>
  <c r="BCL34" i="5"/>
  <c r="BCM34" i="5"/>
  <c r="BCN34" i="5"/>
  <c r="BCO34" i="5"/>
  <c r="BCP34" i="5"/>
  <c r="BCQ34" i="5"/>
  <c r="BCR34" i="5"/>
  <c r="BCS34" i="5"/>
  <c r="BCT34" i="5"/>
  <c r="BCU34" i="5"/>
  <c r="BCV34" i="5"/>
  <c r="BCW34" i="5"/>
  <c r="BCX34" i="5"/>
  <c r="BCY34" i="5"/>
  <c r="BCZ34" i="5"/>
  <c r="BDA34" i="5"/>
  <c r="BDB34" i="5"/>
  <c r="BDC34" i="5"/>
  <c r="BDD34" i="5"/>
  <c r="BDE34" i="5"/>
  <c r="BDF34" i="5"/>
  <c r="BDG34" i="5"/>
  <c r="BDH34" i="5"/>
  <c r="BDI34" i="5"/>
  <c r="BDJ34" i="5"/>
  <c r="BDK34" i="5"/>
  <c r="BDL34" i="5"/>
  <c r="BDM34" i="5"/>
  <c r="BDN34" i="5"/>
  <c r="BDO34" i="5"/>
  <c r="BDP34" i="5"/>
  <c r="BDQ34" i="5"/>
  <c r="BDR34" i="5"/>
  <c r="BDS34" i="5"/>
  <c r="BDT34" i="5"/>
  <c r="BDU34" i="5"/>
  <c r="BDV34" i="5"/>
  <c r="BDW34" i="5"/>
  <c r="BDX34" i="5"/>
  <c r="BDY34" i="5"/>
  <c r="BDZ34" i="5"/>
  <c r="BEA34" i="5"/>
  <c r="BEB34" i="5"/>
  <c r="BEC34" i="5"/>
  <c r="BED34" i="5"/>
  <c r="BEE34" i="5"/>
  <c r="BEF34" i="5"/>
  <c r="BEG34" i="5"/>
  <c r="BEH34" i="5"/>
  <c r="BEI34" i="5"/>
  <c r="BEJ34" i="5"/>
  <c r="BEK34" i="5"/>
  <c r="BEL34" i="5"/>
  <c r="BEM34" i="5"/>
  <c r="BEN34" i="5"/>
  <c r="BEO34" i="5"/>
  <c r="BEP34" i="5"/>
  <c r="BEQ34" i="5"/>
  <c r="BER34" i="5"/>
  <c r="BES34" i="5"/>
  <c r="BET34" i="5"/>
  <c r="BEU34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ND35" i="5"/>
  <c r="NE35" i="5"/>
  <c r="NF35" i="5"/>
  <c r="NG35" i="5"/>
  <c r="NH35" i="5"/>
  <c r="NI35" i="5"/>
  <c r="NJ35" i="5"/>
  <c r="NK35" i="5"/>
  <c r="NL35" i="5"/>
  <c r="NM35" i="5"/>
  <c r="NN35" i="5"/>
  <c r="NO35" i="5"/>
  <c r="NP35" i="5"/>
  <c r="NQ35" i="5"/>
  <c r="NR35" i="5"/>
  <c r="NS35" i="5"/>
  <c r="NT35" i="5"/>
  <c r="NU35" i="5"/>
  <c r="NV35" i="5"/>
  <c r="NW35" i="5"/>
  <c r="NX35" i="5"/>
  <c r="NY35" i="5"/>
  <c r="NZ35" i="5"/>
  <c r="OA35" i="5"/>
  <c r="OB35" i="5"/>
  <c r="OC35" i="5"/>
  <c r="OD35" i="5"/>
  <c r="OE35" i="5"/>
  <c r="OF35" i="5"/>
  <c r="OG35" i="5"/>
  <c r="OH35" i="5"/>
  <c r="OI35" i="5"/>
  <c r="OJ35" i="5"/>
  <c r="OK35" i="5"/>
  <c r="OL35" i="5"/>
  <c r="OM35" i="5"/>
  <c r="ON35" i="5"/>
  <c r="OO35" i="5"/>
  <c r="OP35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PO35" i="5"/>
  <c r="PP35" i="5"/>
  <c r="PQ35" i="5"/>
  <c r="PR35" i="5"/>
  <c r="PS35" i="5"/>
  <c r="PT35" i="5"/>
  <c r="PU35" i="5"/>
  <c r="PV35" i="5"/>
  <c r="PW35" i="5"/>
  <c r="PX35" i="5"/>
  <c r="PY35" i="5"/>
  <c r="PZ35" i="5"/>
  <c r="QA35" i="5"/>
  <c r="QB35" i="5"/>
  <c r="QC35" i="5"/>
  <c r="QD35" i="5"/>
  <c r="QE35" i="5"/>
  <c r="QF35" i="5"/>
  <c r="QG35" i="5"/>
  <c r="QH35" i="5"/>
  <c r="QI35" i="5"/>
  <c r="QJ35" i="5"/>
  <c r="QK35" i="5"/>
  <c r="QL35" i="5"/>
  <c r="QM35" i="5"/>
  <c r="QN35" i="5"/>
  <c r="QO35" i="5"/>
  <c r="QP35" i="5"/>
  <c r="QQ35" i="5"/>
  <c r="QR35" i="5"/>
  <c r="QS35" i="5"/>
  <c r="QT35" i="5"/>
  <c r="QU35" i="5"/>
  <c r="QV35" i="5"/>
  <c r="QW35" i="5"/>
  <c r="QX35" i="5"/>
  <c r="QY35" i="5"/>
  <c r="QZ35" i="5"/>
  <c r="RA35" i="5"/>
  <c r="RB35" i="5"/>
  <c r="RC35" i="5"/>
  <c r="RD35" i="5"/>
  <c r="RE35" i="5"/>
  <c r="RF35" i="5"/>
  <c r="RG35" i="5"/>
  <c r="RH35" i="5"/>
  <c r="RI35" i="5"/>
  <c r="RJ35" i="5"/>
  <c r="RK35" i="5"/>
  <c r="RL35" i="5"/>
  <c r="RM35" i="5"/>
  <c r="RN35" i="5"/>
  <c r="RO35" i="5"/>
  <c r="RP35" i="5"/>
  <c r="RQ35" i="5"/>
  <c r="RR35" i="5"/>
  <c r="RS35" i="5"/>
  <c r="RT35" i="5"/>
  <c r="RU35" i="5"/>
  <c r="RV35" i="5"/>
  <c r="RW35" i="5"/>
  <c r="RX35" i="5"/>
  <c r="RY35" i="5"/>
  <c r="RZ35" i="5"/>
  <c r="SA35" i="5"/>
  <c r="SB35" i="5"/>
  <c r="SC35" i="5"/>
  <c r="SD35" i="5"/>
  <c r="SE35" i="5"/>
  <c r="SF35" i="5"/>
  <c r="SG35" i="5"/>
  <c r="SH35" i="5"/>
  <c r="SI35" i="5"/>
  <c r="SJ35" i="5"/>
  <c r="SK35" i="5"/>
  <c r="SL35" i="5"/>
  <c r="SM35" i="5"/>
  <c r="SN35" i="5"/>
  <c r="SO35" i="5"/>
  <c r="SP35" i="5"/>
  <c r="SQ35" i="5"/>
  <c r="SR35" i="5"/>
  <c r="SS35" i="5"/>
  <c r="ST35" i="5"/>
  <c r="SU35" i="5"/>
  <c r="SV35" i="5"/>
  <c r="SW35" i="5"/>
  <c r="SX35" i="5"/>
  <c r="SY35" i="5"/>
  <c r="SZ35" i="5"/>
  <c r="TA35" i="5"/>
  <c r="TB35" i="5"/>
  <c r="TC35" i="5"/>
  <c r="TD35" i="5"/>
  <c r="TE35" i="5"/>
  <c r="TF35" i="5"/>
  <c r="TG35" i="5"/>
  <c r="TH35" i="5"/>
  <c r="TI35" i="5"/>
  <c r="TJ35" i="5"/>
  <c r="TK35" i="5"/>
  <c r="TL35" i="5"/>
  <c r="TM35" i="5"/>
  <c r="TN35" i="5"/>
  <c r="TO35" i="5"/>
  <c r="TP35" i="5"/>
  <c r="TQ35" i="5"/>
  <c r="TR35" i="5"/>
  <c r="TS35" i="5"/>
  <c r="TT35" i="5"/>
  <c r="TU35" i="5"/>
  <c r="TV35" i="5"/>
  <c r="TW35" i="5"/>
  <c r="TX35" i="5"/>
  <c r="TY35" i="5"/>
  <c r="TZ35" i="5"/>
  <c r="UA35" i="5"/>
  <c r="UB35" i="5"/>
  <c r="UC35" i="5"/>
  <c r="UD35" i="5"/>
  <c r="UE35" i="5"/>
  <c r="UF35" i="5"/>
  <c r="UG35" i="5"/>
  <c r="UH35" i="5"/>
  <c r="UI35" i="5"/>
  <c r="UJ35" i="5"/>
  <c r="UK35" i="5"/>
  <c r="UL35" i="5"/>
  <c r="UM35" i="5"/>
  <c r="UN35" i="5"/>
  <c r="UO35" i="5"/>
  <c r="UP35" i="5"/>
  <c r="UQ35" i="5"/>
  <c r="UR35" i="5"/>
  <c r="US35" i="5"/>
  <c r="UT35" i="5"/>
  <c r="UU35" i="5"/>
  <c r="UV35" i="5"/>
  <c r="UW35" i="5"/>
  <c r="UX35" i="5"/>
  <c r="UY35" i="5"/>
  <c r="UZ35" i="5"/>
  <c r="VA35" i="5"/>
  <c r="VB35" i="5"/>
  <c r="VC35" i="5"/>
  <c r="VD35" i="5"/>
  <c r="VE35" i="5"/>
  <c r="VF35" i="5"/>
  <c r="VG35" i="5"/>
  <c r="VH35" i="5"/>
  <c r="VI35" i="5"/>
  <c r="VJ35" i="5"/>
  <c r="VK35" i="5"/>
  <c r="VL35" i="5"/>
  <c r="VM35" i="5"/>
  <c r="VN35" i="5"/>
  <c r="VO35" i="5"/>
  <c r="VP35" i="5"/>
  <c r="VQ35" i="5"/>
  <c r="VR35" i="5"/>
  <c r="VS35" i="5"/>
  <c r="VT35" i="5"/>
  <c r="VU35" i="5"/>
  <c r="VV35" i="5"/>
  <c r="VW35" i="5"/>
  <c r="VX35" i="5"/>
  <c r="VY35" i="5"/>
  <c r="VZ35" i="5"/>
  <c r="WA35" i="5"/>
  <c r="WB35" i="5"/>
  <c r="WC35" i="5"/>
  <c r="WD35" i="5"/>
  <c r="WE35" i="5"/>
  <c r="WF35" i="5"/>
  <c r="WG35" i="5"/>
  <c r="WH35" i="5"/>
  <c r="WI35" i="5"/>
  <c r="WJ35" i="5"/>
  <c r="WK35" i="5"/>
  <c r="WL35" i="5"/>
  <c r="WM35" i="5"/>
  <c r="WN35" i="5"/>
  <c r="WO35" i="5"/>
  <c r="WP35" i="5"/>
  <c r="WQ35" i="5"/>
  <c r="WR35" i="5"/>
  <c r="WS35" i="5"/>
  <c r="WT35" i="5"/>
  <c r="WU35" i="5"/>
  <c r="WV35" i="5"/>
  <c r="WW35" i="5"/>
  <c r="WX35" i="5"/>
  <c r="WY35" i="5"/>
  <c r="WZ35" i="5"/>
  <c r="XA35" i="5"/>
  <c r="XB35" i="5"/>
  <c r="XC35" i="5"/>
  <c r="XD35" i="5"/>
  <c r="XE35" i="5"/>
  <c r="XF35" i="5"/>
  <c r="XG35" i="5"/>
  <c r="XH35" i="5"/>
  <c r="XI35" i="5"/>
  <c r="XJ35" i="5"/>
  <c r="XK35" i="5"/>
  <c r="XL35" i="5"/>
  <c r="XM35" i="5"/>
  <c r="XN35" i="5"/>
  <c r="XO35" i="5"/>
  <c r="XP35" i="5"/>
  <c r="XQ35" i="5"/>
  <c r="XR35" i="5"/>
  <c r="XS35" i="5"/>
  <c r="XT35" i="5"/>
  <c r="XU35" i="5"/>
  <c r="XV35" i="5"/>
  <c r="XW35" i="5"/>
  <c r="XX35" i="5"/>
  <c r="XY35" i="5"/>
  <c r="XZ35" i="5"/>
  <c r="YA35" i="5"/>
  <c r="YB35" i="5"/>
  <c r="YC35" i="5"/>
  <c r="YD35" i="5"/>
  <c r="YE35" i="5"/>
  <c r="YF35" i="5"/>
  <c r="YG35" i="5"/>
  <c r="YH35" i="5"/>
  <c r="YI35" i="5"/>
  <c r="YJ35" i="5"/>
  <c r="YK35" i="5"/>
  <c r="YL35" i="5"/>
  <c r="YM35" i="5"/>
  <c r="YN35" i="5"/>
  <c r="YO35" i="5"/>
  <c r="YP35" i="5"/>
  <c r="YQ35" i="5"/>
  <c r="YR35" i="5"/>
  <c r="YS35" i="5"/>
  <c r="YT35" i="5"/>
  <c r="YU35" i="5"/>
  <c r="YV35" i="5"/>
  <c r="YW35" i="5"/>
  <c r="YX35" i="5"/>
  <c r="YY35" i="5"/>
  <c r="YZ35" i="5"/>
  <c r="ZA35" i="5"/>
  <c r="ZB35" i="5"/>
  <c r="ZC35" i="5"/>
  <c r="ZD35" i="5"/>
  <c r="ZE35" i="5"/>
  <c r="ZF35" i="5"/>
  <c r="ZG35" i="5"/>
  <c r="ZH35" i="5"/>
  <c r="ZI35" i="5"/>
  <c r="ZJ35" i="5"/>
  <c r="ZK35" i="5"/>
  <c r="ZL35" i="5"/>
  <c r="ZM35" i="5"/>
  <c r="ZN35" i="5"/>
  <c r="ZO35" i="5"/>
  <c r="ZP35" i="5"/>
  <c r="ZQ35" i="5"/>
  <c r="ZR35" i="5"/>
  <c r="ZS35" i="5"/>
  <c r="ZT35" i="5"/>
  <c r="ZU35" i="5"/>
  <c r="ZV35" i="5"/>
  <c r="ZW35" i="5"/>
  <c r="ZX35" i="5"/>
  <c r="ZY35" i="5"/>
  <c r="ZZ35" i="5"/>
  <c r="AAA35" i="5"/>
  <c r="AAB35" i="5"/>
  <c r="AAC35" i="5"/>
  <c r="AAD35" i="5"/>
  <c r="AAE35" i="5"/>
  <c r="AAF35" i="5"/>
  <c r="AAG35" i="5"/>
  <c r="AAH35" i="5"/>
  <c r="AAI35" i="5"/>
  <c r="AAJ35" i="5"/>
  <c r="AAK35" i="5"/>
  <c r="AAL35" i="5"/>
  <c r="AAM35" i="5"/>
  <c r="AAN35" i="5"/>
  <c r="AAO35" i="5"/>
  <c r="AAP35" i="5"/>
  <c r="AAQ35" i="5"/>
  <c r="AAR35" i="5"/>
  <c r="AAS35" i="5"/>
  <c r="AAT35" i="5"/>
  <c r="AAU35" i="5"/>
  <c r="AAV35" i="5"/>
  <c r="AAW35" i="5"/>
  <c r="AAX35" i="5"/>
  <c r="AAY35" i="5"/>
  <c r="AAZ35" i="5"/>
  <c r="ABA35" i="5"/>
  <c r="ABB35" i="5"/>
  <c r="ABC35" i="5"/>
  <c r="ABD35" i="5"/>
  <c r="ABE35" i="5"/>
  <c r="ABF35" i="5"/>
  <c r="ABG35" i="5"/>
  <c r="ABH35" i="5"/>
  <c r="ABI35" i="5"/>
  <c r="ABJ35" i="5"/>
  <c r="ABK35" i="5"/>
  <c r="ABL35" i="5"/>
  <c r="ABM35" i="5"/>
  <c r="ABN35" i="5"/>
  <c r="ABO35" i="5"/>
  <c r="ABP35" i="5"/>
  <c r="ABQ35" i="5"/>
  <c r="ABR35" i="5"/>
  <c r="ABS35" i="5"/>
  <c r="ABT35" i="5"/>
  <c r="ABU35" i="5"/>
  <c r="ABV35" i="5"/>
  <c r="ABW35" i="5"/>
  <c r="ABX35" i="5"/>
  <c r="ABY35" i="5"/>
  <c r="ABZ35" i="5"/>
  <c r="ACA35" i="5"/>
  <c r="ACB35" i="5"/>
  <c r="ACC35" i="5"/>
  <c r="ACD35" i="5"/>
  <c r="ACE35" i="5"/>
  <c r="ACF35" i="5"/>
  <c r="ACG35" i="5"/>
  <c r="ACH35" i="5"/>
  <c r="ACI35" i="5"/>
  <c r="ACJ35" i="5"/>
  <c r="ACK35" i="5"/>
  <c r="ACL35" i="5"/>
  <c r="ACM35" i="5"/>
  <c r="ACN35" i="5"/>
  <c r="ACO35" i="5"/>
  <c r="ACP35" i="5"/>
  <c r="ACQ35" i="5"/>
  <c r="ACR35" i="5"/>
  <c r="ACS35" i="5"/>
  <c r="ACT35" i="5"/>
  <c r="ACU35" i="5"/>
  <c r="ACV35" i="5"/>
  <c r="ACW35" i="5"/>
  <c r="ACX35" i="5"/>
  <c r="ACY35" i="5"/>
  <c r="ACZ35" i="5"/>
  <c r="ADA35" i="5"/>
  <c r="ADB35" i="5"/>
  <c r="ADC35" i="5"/>
  <c r="ADD35" i="5"/>
  <c r="ADE35" i="5"/>
  <c r="ADF35" i="5"/>
  <c r="ADG35" i="5"/>
  <c r="ADH35" i="5"/>
  <c r="ADI35" i="5"/>
  <c r="ADJ35" i="5"/>
  <c r="ADK35" i="5"/>
  <c r="ADL35" i="5"/>
  <c r="ADM35" i="5"/>
  <c r="ADN35" i="5"/>
  <c r="ADO35" i="5"/>
  <c r="ADP35" i="5"/>
  <c r="ADQ35" i="5"/>
  <c r="ADR35" i="5"/>
  <c r="ADS35" i="5"/>
  <c r="ADT35" i="5"/>
  <c r="ADU35" i="5"/>
  <c r="ADV35" i="5"/>
  <c r="ADW35" i="5"/>
  <c r="ADX35" i="5"/>
  <c r="ADY35" i="5"/>
  <c r="ADZ35" i="5"/>
  <c r="AEA35" i="5"/>
  <c r="AEB35" i="5"/>
  <c r="AEC35" i="5"/>
  <c r="AED35" i="5"/>
  <c r="AEE35" i="5"/>
  <c r="AEF35" i="5"/>
  <c r="AEG35" i="5"/>
  <c r="AEH35" i="5"/>
  <c r="AEI35" i="5"/>
  <c r="AEJ35" i="5"/>
  <c r="AEK35" i="5"/>
  <c r="AEL35" i="5"/>
  <c r="AEM35" i="5"/>
  <c r="AEN35" i="5"/>
  <c r="AEO35" i="5"/>
  <c r="AEP35" i="5"/>
  <c r="AEQ35" i="5"/>
  <c r="AER35" i="5"/>
  <c r="AES35" i="5"/>
  <c r="AET35" i="5"/>
  <c r="AEU35" i="5"/>
  <c r="AEV35" i="5"/>
  <c r="AEW35" i="5"/>
  <c r="AEX35" i="5"/>
  <c r="AEY35" i="5"/>
  <c r="AEZ35" i="5"/>
  <c r="AFA35" i="5"/>
  <c r="AFB35" i="5"/>
  <c r="AFC35" i="5"/>
  <c r="AFD35" i="5"/>
  <c r="AFE35" i="5"/>
  <c r="AFF35" i="5"/>
  <c r="AFG35" i="5"/>
  <c r="AFH35" i="5"/>
  <c r="AFI35" i="5"/>
  <c r="AFJ35" i="5"/>
  <c r="AFK35" i="5"/>
  <c r="AFL35" i="5"/>
  <c r="AFM35" i="5"/>
  <c r="AFN35" i="5"/>
  <c r="AFO35" i="5"/>
  <c r="AFP35" i="5"/>
  <c r="AFQ35" i="5"/>
  <c r="AFR35" i="5"/>
  <c r="AFS35" i="5"/>
  <c r="AFT35" i="5"/>
  <c r="AFU35" i="5"/>
  <c r="AFV35" i="5"/>
  <c r="AFW35" i="5"/>
  <c r="AFX35" i="5"/>
  <c r="AFY35" i="5"/>
  <c r="AFZ35" i="5"/>
  <c r="AGA35" i="5"/>
  <c r="AGB35" i="5"/>
  <c r="AGC35" i="5"/>
  <c r="AGD35" i="5"/>
  <c r="AGE35" i="5"/>
  <c r="AGF35" i="5"/>
  <c r="AGG35" i="5"/>
  <c r="AGH35" i="5"/>
  <c r="AGI35" i="5"/>
  <c r="AGJ35" i="5"/>
  <c r="AGK35" i="5"/>
  <c r="AGL35" i="5"/>
  <c r="AGM35" i="5"/>
  <c r="AGN35" i="5"/>
  <c r="AGO35" i="5"/>
  <c r="AGP35" i="5"/>
  <c r="AGQ35" i="5"/>
  <c r="AGR35" i="5"/>
  <c r="AGS35" i="5"/>
  <c r="AGT35" i="5"/>
  <c r="AGU35" i="5"/>
  <c r="AGV35" i="5"/>
  <c r="AGW35" i="5"/>
  <c r="AGX35" i="5"/>
  <c r="AGY35" i="5"/>
  <c r="AGZ35" i="5"/>
  <c r="AHA35" i="5"/>
  <c r="AHB35" i="5"/>
  <c r="AHC35" i="5"/>
  <c r="AHD35" i="5"/>
  <c r="AHE35" i="5"/>
  <c r="AHF35" i="5"/>
  <c r="AHG35" i="5"/>
  <c r="AHH35" i="5"/>
  <c r="AHI35" i="5"/>
  <c r="AHJ35" i="5"/>
  <c r="AHK35" i="5"/>
  <c r="AHL35" i="5"/>
  <c r="AHM35" i="5"/>
  <c r="AHN35" i="5"/>
  <c r="AHO35" i="5"/>
  <c r="AHP35" i="5"/>
  <c r="AHQ35" i="5"/>
  <c r="AHR35" i="5"/>
  <c r="AHS35" i="5"/>
  <c r="AHT35" i="5"/>
  <c r="AHU35" i="5"/>
  <c r="AHV35" i="5"/>
  <c r="AHW35" i="5"/>
  <c r="AHX35" i="5"/>
  <c r="AHY35" i="5"/>
  <c r="AHZ35" i="5"/>
  <c r="AIA35" i="5"/>
  <c r="AIB35" i="5"/>
  <c r="AIC35" i="5"/>
  <c r="AID35" i="5"/>
  <c r="AIE35" i="5"/>
  <c r="AIF35" i="5"/>
  <c r="AIG35" i="5"/>
  <c r="AIH35" i="5"/>
  <c r="AII35" i="5"/>
  <c r="AIJ35" i="5"/>
  <c r="AIK35" i="5"/>
  <c r="AIL35" i="5"/>
  <c r="AIM35" i="5"/>
  <c r="AIN35" i="5"/>
  <c r="AIO35" i="5"/>
  <c r="AIP35" i="5"/>
  <c r="AIQ35" i="5"/>
  <c r="AIR35" i="5"/>
  <c r="AIS35" i="5"/>
  <c r="AIT35" i="5"/>
  <c r="AIU35" i="5"/>
  <c r="AIV35" i="5"/>
  <c r="AIW35" i="5"/>
  <c r="AIX35" i="5"/>
  <c r="AIY35" i="5"/>
  <c r="AIZ35" i="5"/>
  <c r="AJA35" i="5"/>
  <c r="AJB35" i="5"/>
  <c r="AJC35" i="5"/>
  <c r="AJD35" i="5"/>
  <c r="AJE35" i="5"/>
  <c r="AJF35" i="5"/>
  <c r="AJG35" i="5"/>
  <c r="AJH35" i="5"/>
  <c r="AJI35" i="5"/>
  <c r="AJJ35" i="5"/>
  <c r="AJK35" i="5"/>
  <c r="AJL35" i="5"/>
  <c r="AJM35" i="5"/>
  <c r="AJN35" i="5"/>
  <c r="AJO35" i="5"/>
  <c r="AJP35" i="5"/>
  <c r="AJQ35" i="5"/>
  <c r="AJR35" i="5"/>
  <c r="AJS35" i="5"/>
  <c r="AJT35" i="5"/>
  <c r="AJU35" i="5"/>
  <c r="AJV35" i="5"/>
  <c r="AJW35" i="5"/>
  <c r="AJX35" i="5"/>
  <c r="AJY35" i="5"/>
  <c r="AJZ35" i="5"/>
  <c r="AKA35" i="5"/>
  <c r="AKB35" i="5"/>
  <c r="AKC35" i="5"/>
  <c r="AKD35" i="5"/>
  <c r="AKE35" i="5"/>
  <c r="AKF35" i="5"/>
  <c r="AKG35" i="5"/>
  <c r="AKH35" i="5"/>
  <c r="AKI35" i="5"/>
  <c r="AKJ35" i="5"/>
  <c r="AKK35" i="5"/>
  <c r="AKL35" i="5"/>
  <c r="AKM35" i="5"/>
  <c r="AKN35" i="5"/>
  <c r="AKO35" i="5"/>
  <c r="AKP35" i="5"/>
  <c r="AKQ35" i="5"/>
  <c r="AKR35" i="5"/>
  <c r="AKS35" i="5"/>
  <c r="AKT35" i="5"/>
  <c r="AKU35" i="5"/>
  <c r="AKV35" i="5"/>
  <c r="AKW35" i="5"/>
  <c r="AKX35" i="5"/>
  <c r="AKY35" i="5"/>
  <c r="AKZ35" i="5"/>
  <c r="ALA35" i="5"/>
  <c r="ALB35" i="5"/>
  <c r="ALC35" i="5"/>
  <c r="ALD35" i="5"/>
  <c r="ALE35" i="5"/>
  <c r="ALF35" i="5"/>
  <c r="ALG35" i="5"/>
  <c r="ALH35" i="5"/>
  <c r="ALI35" i="5"/>
  <c r="ALJ35" i="5"/>
  <c r="ALK35" i="5"/>
  <c r="ALL35" i="5"/>
  <c r="ALM35" i="5"/>
  <c r="ALN35" i="5"/>
  <c r="ALO35" i="5"/>
  <c r="ALP35" i="5"/>
  <c r="ALQ35" i="5"/>
  <c r="ALR35" i="5"/>
  <c r="ALS35" i="5"/>
  <c r="ALT35" i="5"/>
  <c r="ALU35" i="5"/>
  <c r="ALV35" i="5"/>
  <c r="ALW35" i="5"/>
  <c r="ALX35" i="5"/>
  <c r="ALY35" i="5"/>
  <c r="ALZ35" i="5"/>
  <c r="AMA35" i="5"/>
  <c r="AMB35" i="5"/>
  <c r="AMC35" i="5"/>
  <c r="AMD35" i="5"/>
  <c r="AME35" i="5"/>
  <c r="AMF35" i="5"/>
  <c r="AMG35" i="5"/>
  <c r="AMH35" i="5"/>
  <c r="AMI35" i="5"/>
  <c r="AMJ35" i="5"/>
  <c r="AMK35" i="5"/>
  <c r="AML35" i="5"/>
  <c r="AMM35" i="5"/>
  <c r="AMN35" i="5"/>
  <c r="AMO35" i="5"/>
  <c r="AMP35" i="5"/>
  <c r="AMQ35" i="5"/>
  <c r="AMR35" i="5"/>
  <c r="AMS35" i="5"/>
  <c r="AMT35" i="5"/>
  <c r="AMU35" i="5"/>
  <c r="AMV35" i="5"/>
  <c r="AMW35" i="5"/>
  <c r="AMX35" i="5"/>
  <c r="AMY35" i="5"/>
  <c r="AMZ35" i="5"/>
  <c r="ANA35" i="5"/>
  <c r="ANB35" i="5"/>
  <c r="ANC35" i="5"/>
  <c r="AND35" i="5"/>
  <c r="ANE35" i="5"/>
  <c r="ANF35" i="5"/>
  <c r="ANG35" i="5"/>
  <c r="ANH35" i="5"/>
  <c r="ANI35" i="5"/>
  <c r="ANJ35" i="5"/>
  <c r="ANK35" i="5"/>
  <c r="ANL35" i="5"/>
  <c r="ANM35" i="5"/>
  <c r="ANN35" i="5"/>
  <c r="ANO35" i="5"/>
  <c r="ANP35" i="5"/>
  <c r="ANQ35" i="5"/>
  <c r="ANR35" i="5"/>
  <c r="ANS35" i="5"/>
  <c r="ANT35" i="5"/>
  <c r="ANU35" i="5"/>
  <c r="ANV35" i="5"/>
  <c r="ANW35" i="5"/>
  <c r="ANX35" i="5"/>
  <c r="ANY35" i="5"/>
  <c r="ANZ35" i="5"/>
  <c r="AOA35" i="5"/>
  <c r="AOB35" i="5"/>
  <c r="AOC35" i="5"/>
  <c r="AOD35" i="5"/>
  <c r="AOE35" i="5"/>
  <c r="AOF35" i="5"/>
  <c r="AOG35" i="5"/>
  <c r="AOH35" i="5"/>
  <c r="AOI35" i="5"/>
  <c r="AOJ35" i="5"/>
  <c r="AOK35" i="5"/>
  <c r="AOL35" i="5"/>
  <c r="AOM35" i="5"/>
  <c r="AON35" i="5"/>
  <c r="AOO35" i="5"/>
  <c r="AOP35" i="5"/>
  <c r="AOQ35" i="5"/>
  <c r="AOR35" i="5"/>
  <c r="AOS35" i="5"/>
  <c r="AOT35" i="5"/>
  <c r="AOU35" i="5"/>
  <c r="AOV35" i="5"/>
  <c r="AOW35" i="5"/>
  <c r="AOX35" i="5"/>
  <c r="AOY35" i="5"/>
  <c r="AOZ35" i="5"/>
  <c r="APA35" i="5"/>
  <c r="APB35" i="5"/>
  <c r="APC35" i="5"/>
  <c r="APD35" i="5"/>
  <c r="APE35" i="5"/>
  <c r="APF35" i="5"/>
  <c r="APG35" i="5"/>
  <c r="APH35" i="5"/>
  <c r="API35" i="5"/>
  <c r="APJ35" i="5"/>
  <c r="APK35" i="5"/>
  <c r="APL35" i="5"/>
  <c r="APM35" i="5"/>
  <c r="APN35" i="5"/>
  <c r="APO35" i="5"/>
  <c r="APP35" i="5"/>
  <c r="APQ35" i="5"/>
  <c r="APR35" i="5"/>
  <c r="APS35" i="5"/>
  <c r="APT35" i="5"/>
  <c r="APU35" i="5"/>
  <c r="APV35" i="5"/>
  <c r="APW35" i="5"/>
  <c r="APX35" i="5"/>
  <c r="APY35" i="5"/>
  <c r="APZ35" i="5"/>
  <c r="AQA35" i="5"/>
  <c r="AQB35" i="5"/>
  <c r="AQC35" i="5"/>
  <c r="AQD35" i="5"/>
  <c r="AQE35" i="5"/>
  <c r="AQF35" i="5"/>
  <c r="AQG35" i="5"/>
  <c r="AQH35" i="5"/>
  <c r="AQI35" i="5"/>
  <c r="AQJ35" i="5"/>
  <c r="AQK35" i="5"/>
  <c r="AQL35" i="5"/>
  <c r="AQM35" i="5"/>
  <c r="AQN35" i="5"/>
  <c r="AQO35" i="5"/>
  <c r="AQP35" i="5"/>
  <c r="AQQ35" i="5"/>
  <c r="AQR35" i="5"/>
  <c r="AQS35" i="5"/>
  <c r="AQT35" i="5"/>
  <c r="AQU35" i="5"/>
  <c r="AQV35" i="5"/>
  <c r="AQW35" i="5"/>
  <c r="AQX35" i="5"/>
  <c r="AQY35" i="5"/>
  <c r="AQZ35" i="5"/>
  <c r="ARA35" i="5"/>
  <c r="ARB35" i="5"/>
  <c r="ARC35" i="5"/>
  <c r="ARD35" i="5"/>
  <c r="ARE35" i="5"/>
  <c r="ARF35" i="5"/>
  <c r="ARG35" i="5"/>
  <c r="ARH35" i="5"/>
  <c r="ARI35" i="5"/>
  <c r="ARJ35" i="5"/>
  <c r="ARK35" i="5"/>
  <c r="ARL35" i="5"/>
  <c r="ARM35" i="5"/>
  <c r="ARN35" i="5"/>
  <c r="ARO35" i="5"/>
  <c r="ARP35" i="5"/>
  <c r="ARQ35" i="5"/>
  <c r="ARR35" i="5"/>
  <c r="ARS35" i="5"/>
  <c r="ART35" i="5"/>
  <c r="ARU35" i="5"/>
  <c r="ARV35" i="5"/>
  <c r="ARW35" i="5"/>
  <c r="ARX35" i="5"/>
  <c r="ARY35" i="5"/>
  <c r="ARZ35" i="5"/>
  <c r="ASA35" i="5"/>
  <c r="ASB35" i="5"/>
  <c r="ASC35" i="5"/>
  <c r="ASD35" i="5"/>
  <c r="ASE35" i="5"/>
  <c r="ASF35" i="5"/>
  <c r="ASG35" i="5"/>
  <c r="ASH35" i="5"/>
  <c r="ASI35" i="5"/>
  <c r="ASJ35" i="5"/>
  <c r="ASK35" i="5"/>
  <c r="ASL35" i="5"/>
  <c r="ASM35" i="5"/>
  <c r="ASN35" i="5"/>
  <c r="ASO35" i="5"/>
  <c r="ASP35" i="5"/>
  <c r="ASQ35" i="5"/>
  <c r="ASR35" i="5"/>
  <c r="ASS35" i="5"/>
  <c r="AST35" i="5"/>
  <c r="ASU35" i="5"/>
  <c r="ASV35" i="5"/>
  <c r="ASW35" i="5"/>
  <c r="ASX35" i="5"/>
  <c r="ASY35" i="5"/>
  <c r="ASZ35" i="5"/>
  <c r="ATA35" i="5"/>
  <c r="ATB35" i="5"/>
  <c r="ATC35" i="5"/>
  <c r="ATD35" i="5"/>
  <c r="ATE35" i="5"/>
  <c r="ATF35" i="5"/>
  <c r="ATG35" i="5"/>
  <c r="ATH35" i="5"/>
  <c r="ATI35" i="5"/>
  <c r="ATJ35" i="5"/>
  <c r="ATK35" i="5"/>
  <c r="ATL35" i="5"/>
  <c r="ATM35" i="5"/>
  <c r="ATN35" i="5"/>
  <c r="ATO35" i="5"/>
  <c r="ATP35" i="5"/>
  <c r="ATQ35" i="5"/>
  <c r="ATR35" i="5"/>
  <c r="ATS35" i="5"/>
  <c r="ATT35" i="5"/>
  <c r="ATU35" i="5"/>
  <c r="ATV35" i="5"/>
  <c r="ATW35" i="5"/>
  <c r="ATX35" i="5"/>
  <c r="ATY35" i="5"/>
  <c r="ATZ35" i="5"/>
  <c r="AUA35" i="5"/>
  <c r="AUB35" i="5"/>
  <c r="AUC35" i="5"/>
  <c r="AUD35" i="5"/>
  <c r="AUE35" i="5"/>
  <c r="AUF35" i="5"/>
  <c r="AUG35" i="5"/>
  <c r="AUH35" i="5"/>
  <c r="AUI35" i="5"/>
  <c r="AUJ35" i="5"/>
  <c r="AUK35" i="5"/>
  <c r="AUL35" i="5"/>
  <c r="AUM35" i="5"/>
  <c r="AUN35" i="5"/>
  <c r="AUO35" i="5"/>
  <c r="AUP35" i="5"/>
  <c r="AUQ35" i="5"/>
  <c r="AUR35" i="5"/>
  <c r="AUS35" i="5"/>
  <c r="AUT35" i="5"/>
  <c r="AUU35" i="5"/>
  <c r="AUV35" i="5"/>
  <c r="AUW35" i="5"/>
  <c r="AUX35" i="5"/>
  <c r="AUY35" i="5"/>
  <c r="AUZ35" i="5"/>
  <c r="AVA35" i="5"/>
  <c r="AVB35" i="5"/>
  <c r="AVC35" i="5"/>
  <c r="AVD35" i="5"/>
  <c r="AVE35" i="5"/>
  <c r="AVF35" i="5"/>
  <c r="AVG35" i="5"/>
  <c r="AVH35" i="5"/>
  <c r="AVI35" i="5"/>
  <c r="AVJ35" i="5"/>
  <c r="AVK35" i="5"/>
  <c r="AVL35" i="5"/>
  <c r="AVM35" i="5"/>
  <c r="AVN35" i="5"/>
  <c r="AVO35" i="5"/>
  <c r="AVP35" i="5"/>
  <c r="AVQ35" i="5"/>
  <c r="AVR35" i="5"/>
  <c r="AVS35" i="5"/>
  <c r="AVT35" i="5"/>
  <c r="AVU35" i="5"/>
  <c r="AVV35" i="5"/>
  <c r="AVW35" i="5"/>
  <c r="AVX35" i="5"/>
  <c r="AVY35" i="5"/>
  <c r="AVZ35" i="5"/>
  <c r="AWA35" i="5"/>
  <c r="AWB35" i="5"/>
  <c r="AWC35" i="5"/>
  <c r="AWD35" i="5"/>
  <c r="AWE35" i="5"/>
  <c r="AWF35" i="5"/>
  <c r="AWG35" i="5"/>
  <c r="AWH35" i="5"/>
  <c r="AWI35" i="5"/>
  <c r="AWJ35" i="5"/>
  <c r="AWK35" i="5"/>
  <c r="AWL35" i="5"/>
  <c r="AWM35" i="5"/>
  <c r="AWN35" i="5"/>
  <c r="AWO35" i="5"/>
  <c r="AWP35" i="5"/>
  <c r="AWQ35" i="5"/>
  <c r="AWR35" i="5"/>
  <c r="AWS35" i="5"/>
  <c r="AWT35" i="5"/>
  <c r="AWU35" i="5"/>
  <c r="AWV35" i="5"/>
  <c r="AWW35" i="5"/>
  <c r="AWX35" i="5"/>
  <c r="AWY35" i="5"/>
  <c r="AWZ35" i="5"/>
  <c r="AXA35" i="5"/>
  <c r="AXB35" i="5"/>
  <c r="AXC35" i="5"/>
  <c r="AXD35" i="5"/>
  <c r="AXE35" i="5"/>
  <c r="AXF35" i="5"/>
  <c r="AXG35" i="5"/>
  <c r="AXH35" i="5"/>
  <c r="AXI35" i="5"/>
  <c r="AXJ35" i="5"/>
  <c r="AXK35" i="5"/>
  <c r="AXL35" i="5"/>
  <c r="AXM35" i="5"/>
  <c r="AXN35" i="5"/>
  <c r="AXO35" i="5"/>
  <c r="AXP35" i="5"/>
  <c r="AXQ35" i="5"/>
  <c r="AXR35" i="5"/>
  <c r="AXS35" i="5"/>
  <c r="AXT35" i="5"/>
  <c r="AXU35" i="5"/>
  <c r="AXV35" i="5"/>
  <c r="AXW35" i="5"/>
  <c r="AXX35" i="5"/>
  <c r="AXY35" i="5"/>
  <c r="AXZ35" i="5"/>
  <c r="AYA35" i="5"/>
  <c r="AYB35" i="5"/>
  <c r="AYC35" i="5"/>
  <c r="AYD35" i="5"/>
  <c r="AYE35" i="5"/>
  <c r="AYF35" i="5"/>
  <c r="AYG35" i="5"/>
  <c r="AYH35" i="5"/>
  <c r="AYI35" i="5"/>
  <c r="AYJ35" i="5"/>
  <c r="AYK35" i="5"/>
  <c r="AYL35" i="5"/>
  <c r="AYM35" i="5"/>
  <c r="AYN35" i="5"/>
  <c r="AYO35" i="5"/>
  <c r="AYP35" i="5"/>
  <c r="AYQ35" i="5"/>
  <c r="AYR35" i="5"/>
  <c r="AYS35" i="5"/>
  <c r="AYT35" i="5"/>
  <c r="AYU35" i="5"/>
  <c r="AYV35" i="5"/>
  <c r="AYW35" i="5"/>
  <c r="AYX35" i="5"/>
  <c r="AYY35" i="5"/>
  <c r="AYZ35" i="5"/>
  <c r="AZA35" i="5"/>
  <c r="AZB35" i="5"/>
  <c r="AZC35" i="5"/>
  <c r="AZD35" i="5"/>
  <c r="AZE35" i="5"/>
  <c r="AZF35" i="5"/>
  <c r="AZG35" i="5"/>
  <c r="AZH35" i="5"/>
  <c r="AZI35" i="5"/>
  <c r="AZJ35" i="5"/>
  <c r="AZK35" i="5"/>
  <c r="AZL35" i="5"/>
  <c r="AZM35" i="5"/>
  <c r="AZN35" i="5"/>
  <c r="AZO35" i="5"/>
  <c r="AZP35" i="5"/>
  <c r="AZQ35" i="5"/>
  <c r="AZR35" i="5"/>
  <c r="AZS35" i="5"/>
  <c r="AZT35" i="5"/>
  <c r="AZU35" i="5"/>
  <c r="AZV35" i="5"/>
  <c r="AZW35" i="5"/>
  <c r="AZX35" i="5"/>
  <c r="AZY35" i="5"/>
  <c r="AZZ35" i="5"/>
  <c r="BAA35" i="5"/>
  <c r="BAB35" i="5"/>
  <c r="BAC35" i="5"/>
  <c r="BAD35" i="5"/>
  <c r="BAE35" i="5"/>
  <c r="BAF35" i="5"/>
  <c r="BAG35" i="5"/>
  <c r="BAH35" i="5"/>
  <c r="BAI35" i="5"/>
  <c r="BAJ35" i="5"/>
  <c r="BAK35" i="5"/>
  <c r="BAL35" i="5"/>
  <c r="BAM35" i="5"/>
  <c r="BAN35" i="5"/>
  <c r="BAO35" i="5"/>
  <c r="BAP35" i="5"/>
  <c r="BAQ35" i="5"/>
  <c r="BAR35" i="5"/>
  <c r="BAS35" i="5"/>
  <c r="BAT35" i="5"/>
  <c r="BAU35" i="5"/>
  <c r="BAV35" i="5"/>
  <c r="BAW35" i="5"/>
  <c r="BAX35" i="5"/>
  <c r="BAY35" i="5"/>
  <c r="BAZ35" i="5"/>
  <c r="BBA35" i="5"/>
  <c r="BBB35" i="5"/>
  <c r="BBC35" i="5"/>
  <c r="BBD35" i="5"/>
  <c r="BBE35" i="5"/>
  <c r="BBF35" i="5"/>
  <c r="BBG35" i="5"/>
  <c r="BBH35" i="5"/>
  <c r="BBI35" i="5"/>
  <c r="BBJ35" i="5"/>
  <c r="BBK35" i="5"/>
  <c r="BBL35" i="5"/>
  <c r="BBM35" i="5"/>
  <c r="BBN35" i="5"/>
  <c r="BBO35" i="5"/>
  <c r="BBP35" i="5"/>
  <c r="BBQ35" i="5"/>
  <c r="BBR35" i="5"/>
  <c r="BBS35" i="5"/>
  <c r="BBT35" i="5"/>
  <c r="BBU35" i="5"/>
  <c r="BBV35" i="5"/>
  <c r="BBW35" i="5"/>
  <c r="BBX35" i="5"/>
  <c r="BBY35" i="5"/>
  <c r="BBZ35" i="5"/>
  <c r="BCA35" i="5"/>
  <c r="BCB35" i="5"/>
  <c r="BCC35" i="5"/>
  <c r="BCD35" i="5"/>
  <c r="BCE35" i="5"/>
  <c r="BCF35" i="5"/>
  <c r="BCG35" i="5"/>
  <c r="BCH35" i="5"/>
  <c r="BCI35" i="5"/>
  <c r="BCJ35" i="5"/>
  <c r="BCK35" i="5"/>
  <c r="BCL35" i="5"/>
  <c r="BCM35" i="5"/>
  <c r="BCN35" i="5"/>
  <c r="BCO35" i="5"/>
  <c r="BCP35" i="5"/>
  <c r="BCQ35" i="5"/>
  <c r="BCR35" i="5"/>
  <c r="BCS35" i="5"/>
  <c r="BCT35" i="5"/>
  <c r="BCU35" i="5"/>
  <c r="BCV35" i="5"/>
  <c r="BCW35" i="5"/>
  <c r="BCX35" i="5"/>
  <c r="BCY35" i="5"/>
  <c r="BCZ35" i="5"/>
  <c r="BDA35" i="5"/>
  <c r="BDB35" i="5"/>
  <c r="BDC35" i="5"/>
  <c r="BDD35" i="5"/>
  <c r="BDE35" i="5"/>
  <c r="BDF35" i="5"/>
  <c r="BDG35" i="5"/>
  <c r="BDH35" i="5"/>
  <c r="BDI35" i="5"/>
  <c r="BDJ35" i="5"/>
  <c r="BDK35" i="5"/>
  <c r="BDL35" i="5"/>
  <c r="BDM35" i="5"/>
  <c r="BDN35" i="5"/>
  <c r="BDO35" i="5"/>
  <c r="BDP35" i="5"/>
  <c r="BDQ35" i="5"/>
  <c r="BDR35" i="5"/>
  <c r="BDS35" i="5"/>
  <c r="BDT35" i="5"/>
  <c r="BDU35" i="5"/>
  <c r="BDV35" i="5"/>
  <c r="BDW35" i="5"/>
  <c r="BDX35" i="5"/>
  <c r="BDY35" i="5"/>
  <c r="BDZ35" i="5"/>
  <c r="BEA35" i="5"/>
  <c r="BEB35" i="5"/>
  <c r="BEC35" i="5"/>
  <c r="BED35" i="5"/>
  <c r="BEE35" i="5"/>
  <c r="BEF35" i="5"/>
  <c r="BEG35" i="5"/>
  <c r="BEH35" i="5"/>
  <c r="BEI35" i="5"/>
  <c r="BEJ35" i="5"/>
  <c r="BEK35" i="5"/>
  <c r="BEL35" i="5"/>
  <c r="BEM35" i="5"/>
  <c r="BEN35" i="5"/>
  <c r="BEO35" i="5"/>
  <c r="BEP35" i="5"/>
  <c r="BEQ35" i="5"/>
  <c r="BER35" i="5"/>
  <c r="BES35" i="5"/>
  <c r="BET35" i="5"/>
  <c r="BEU35" i="5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E2" i="10"/>
  <c r="D2" i="10"/>
  <c r="C2" i="10"/>
  <c r="B2" i="10"/>
  <c r="G2" i="11" l="1"/>
  <c r="G10" i="11"/>
  <c r="G18" i="11"/>
  <c r="G26" i="11"/>
  <c r="G34" i="11"/>
  <c r="G42" i="11"/>
  <c r="G50" i="11"/>
  <c r="G58" i="11"/>
  <c r="G66" i="11"/>
  <c r="G74" i="11"/>
  <c r="G82" i="11"/>
  <c r="G90" i="11"/>
  <c r="G98" i="11"/>
  <c r="G106" i="11"/>
  <c r="G114" i="11"/>
  <c r="G122" i="11"/>
  <c r="G130" i="11"/>
  <c r="G138" i="11"/>
  <c r="G146" i="11"/>
  <c r="G154" i="11"/>
  <c r="G162" i="11"/>
  <c r="G170" i="11"/>
  <c r="G178" i="11"/>
  <c r="G186" i="11"/>
  <c r="G194" i="11"/>
  <c r="G202" i="11"/>
  <c r="G210" i="11"/>
  <c r="G218" i="11"/>
  <c r="G226" i="11"/>
  <c r="G234" i="11"/>
  <c r="G242" i="11"/>
  <c r="G250" i="11"/>
  <c r="G258" i="11"/>
  <c r="G266" i="11"/>
  <c r="G274" i="11"/>
  <c r="G282" i="11"/>
  <c r="G290" i="11"/>
  <c r="G298" i="11"/>
  <c r="G306" i="11"/>
  <c r="G314" i="11"/>
  <c r="G322" i="11"/>
  <c r="G330" i="11"/>
  <c r="G338" i="11"/>
  <c r="G346" i="11"/>
  <c r="G354" i="11"/>
  <c r="G362" i="11"/>
  <c r="G370" i="11"/>
  <c r="G378" i="11"/>
  <c r="G386" i="11"/>
  <c r="G394" i="11"/>
  <c r="G402" i="11"/>
  <c r="G410" i="11"/>
  <c r="G418" i="11"/>
  <c r="G426" i="11"/>
  <c r="G434" i="11"/>
  <c r="G442" i="11"/>
  <c r="G81" i="11"/>
  <c r="G161" i="11"/>
  <c r="G225" i="11"/>
  <c r="G273" i="11"/>
  <c r="G337" i="11"/>
  <c r="G377" i="11"/>
  <c r="G441" i="11"/>
  <c r="G3" i="11"/>
  <c r="G11" i="11"/>
  <c r="G19" i="11"/>
  <c r="G27" i="11"/>
  <c r="G35" i="11"/>
  <c r="G43" i="11"/>
  <c r="G51" i="11"/>
  <c r="G59" i="11"/>
  <c r="G67" i="11"/>
  <c r="G75" i="11"/>
  <c r="G83" i="11"/>
  <c r="G91" i="11"/>
  <c r="G99" i="11"/>
  <c r="G107" i="11"/>
  <c r="G115" i="11"/>
  <c r="G123" i="11"/>
  <c r="G131" i="11"/>
  <c r="G139" i="11"/>
  <c r="G147" i="11"/>
  <c r="G155" i="11"/>
  <c r="G163" i="11"/>
  <c r="G171" i="11"/>
  <c r="G179" i="11"/>
  <c r="G187" i="11"/>
  <c r="G195" i="11"/>
  <c r="G203" i="11"/>
  <c r="G211" i="11"/>
  <c r="G219" i="11"/>
  <c r="G227" i="11"/>
  <c r="G235" i="11"/>
  <c r="G243" i="11"/>
  <c r="G251" i="11"/>
  <c r="G259" i="11"/>
  <c r="G267" i="11"/>
  <c r="G275" i="11"/>
  <c r="G283" i="11"/>
  <c r="G291" i="11"/>
  <c r="G299" i="11"/>
  <c r="G307" i="11"/>
  <c r="G315" i="11"/>
  <c r="G323" i="11"/>
  <c r="G331" i="11"/>
  <c r="G339" i="11"/>
  <c r="G347" i="11"/>
  <c r="G355" i="11"/>
  <c r="G363" i="11"/>
  <c r="G371" i="11"/>
  <c r="G379" i="11"/>
  <c r="G387" i="11"/>
  <c r="G395" i="11"/>
  <c r="G403" i="11"/>
  <c r="G411" i="11"/>
  <c r="G419" i="11"/>
  <c r="G427" i="11"/>
  <c r="G435" i="11"/>
  <c r="G443" i="11"/>
  <c r="G73" i="11"/>
  <c r="G169" i="11"/>
  <c r="G217" i="11"/>
  <c r="G281" i="11"/>
  <c r="G329" i="11"/>
  <c r="G393" i="11"/>
  <c r="G425" i="11"/>
  <c r="G4" i="11"/>
  <c r="G12" i="11"/>
  <c r="G20" i="11"/>
  <c r="G28" i="11"/>
  <c r="G36" i="11"/>
  <c r="G44" i="11"/>
  <c r="G52" i="11"/>
  <c r="G60" i="11"/>
  <c r="G68" i="11"/>
  <c r="G76" i="11"/>
  <c r="G84" i="11"/>
  <c r="G92" i="11"/>
  <c r="G100" i="11"/>
  <c r="G108" i="11"/>
  <c r="G116" i="11"/>
  <c r="G124" i="11"/>
  <c r="G132" i="11"/>
  <c r="G140" i="11"/>
  <c r="G148" i="11"/>
  <c r="G156" i="11"/>
  <c r="G164" i="11"/>
  <c r="G172" i="11"/>
  <c r="G180" i="11"/>
  <c r="G188" i="11"/>
  <c r="G196" i="11"/>
  <c r="G204" i="11"/>
  <c r="G212" i="11"/>
  <c r="G220" i="11"/>
  <c r="G228" i="11"/>
  <c r="G236" i="11"/>
  <c r="G244" i="11"/>
  <c r="G252" i="11"/>
  <c r="G260" i="11"/>
  <c r="G268" i="11"/>
  <c r="G276" i="11"/>
  <c r="G284" i="11"/>
  <c r="G292" i="11"/>
  <c r="G300" i="11"/>
  <c r="G308" i="11"/>
  <c r="G316" i="11"/>
  <c r="G324" i="11"/>
  <c r="G332" i="11"/>
  <c r="G340" i="11"/>
  <c r="G348" i="11"/>
  <c r="G356" i="11"/>
  <c r="G364" i="11"/>
  <c r="G372" i="11"/>
  <c r="G380" i="11"/>
  <c r="G388" i="11"/>
  <c r="G396" i="11"/>
  <c r="G404" i="11"/>
  <c r="G412" i="11"/>
  <c r="G420" i="11"/>
  <c r="G428" i="11"/>
  <c r="G436" i="11"/>
  <c r="G444" i="11"/>
  <c r="G89" i="11"/>
  <c r="G201" i="11"/>
  <c r="G257" i="11"/>
  <c r="G313" i="11"/>
  <c r="G369" i="11"/>
  <c r="G433" i="11"/>
  <c r="G5" i="11"/>
  <c r="G13" i="11"/>
  <c r="G21" i="11"/>
  <c r="G29" i="11"/>
  <c r="G37" i="11"/>
  <c r="G45" i="11"/>
  <c r="G53" i="11"/>
  <c r="G61" i="11"/>
  <c r="G69" i="11"/>
  <c r="G77" i="11"/>
  <c r="G85" i="11"/>
  <c r="G93" i="11"/>
  <c r="G101" i="11"/>
  <c r="G109" i="11"/>
  <c r="G117" i="11"/>
  <c r="G125" i="11"/>
  <c r="G133" i="11"/>
  <c r="G141" i="11"/>
  <c r="G149" i="11"/>
  <c r="G157" i="11"/>
  <c r="G165" i="11"/>
  <c r="G173" i="11"/>
  <c r="G181" i="11"/>
  <c r="G189" i="11"/>
  <c r="G197" i="11"/>
  <c r="G205" i="11"/>
  <c r="G213" i="11"/>
  <c r="G221" i="11"/>
  <c r="G229" i="11"/>
  <c r="G237" i="11"/>
  <c r="G245" i="11"/>
  <c r="G253" i="11"/>
  <c r="G261" i="11"/>
  <c r="G269" i="11"/>
  <c r="G277" i="11"/>
  <c r="G285" i="11"/>
  <c r="G293" i="11"/>
  <c r="G301" i="11"/>
  <c r="G309" i="11"/>
  <c r="G317" i="11"/>
  <c r="G325" i="11"/>
  <c r="G333" i="11"/>
  <c r="G341" i="11"/>
  <c r="G349" i="11"/>
  <c r="G357" i="11"/>
  <c r="G365" i="11"/>
  <c r="G373" i="11"/>
  <c r="G381" i="11"/>
  <c r="G389" i="11"/>
  <c r="G397" i="11"/>
  <c r="G405" i="11"/>
  <c r="G413" i="11"/>
  <c r="G421" i="11"/>
  <c r="G429" i="11"/>
  <c r="G437" i="11"/>
  <c r="G445" i="11"/>
  <c r="G33" i="11"/>
  <c r="G65" i="11"/>
  <c r="G121" i="11"/>
  <c r="G153" i="11"/>
  <c r="G209" i="11"/>
  <c r="G265" i="11"/>
  <c r="G321" i="11"/>
  <c r="G385" i="11"/>
  <c r="G6" i="11"/>
  <c r="G14" i="11"/>
  <c r="G22" i="11"/>
  <c r="G30" i="11"/>
  <c r="G38" i="11"/>
  <c r="G46" i="11"/>
  <c r="G54" i="11"/>
  <c r="G62" i="11"/>
  <c r="G70" i="11"/>
  <c r="G78" i="11"/>
  <c r="G86" i="11"/>
  <c r="G94" i="11"/>
  <c r="G102" i="11"/>
  <c r="G110" i="11"/>
  <c r="G118" i="11"/>
  <c r="G126" i="11"/>
  <c r="G134" i="11"/>
  <c r="G142" i="11"/>
  <c r="G150" i="11"/>
  <c r="G158" i="11"/>
  <c r="G166" i="11"/>
  <c r="G174" i="11"/>
  <c r="G182" i="11"/>
  <c r="G190" i="11"/>
  <c r="G198" i="11"/>
  <c r="G206" i="11"/>
  <c r="G214" i="11"/>
  <c r="G222" i="11"/>
  <c r="G230" i="11"/>
  <c r="G238" i="11"/>
  <c r="G246" i="11"/>
  <c r="G254" i="11"/>
  <c r="G262" i="11"/>
  <c r="G270" i="11"/>
  <c r="G278" i="11"/>
  <c r="G286" i="11"/>
  <c r="G294" i="11"/>
  <c r="G302" i="11"/>
  <c r="G310" i="11"/>
  <c r="G318" i="11"/>
  <c r="G326" i="11"/>
  <c r="G334" i="11"/>
  <c r="G342" i="11"/>
  <c r="G350" i="11"/>
  <c r="G358" i="11"/>
  <c r="G366" i="11"/>
  <c r="G374" i="11"/>
  <c r="G382" i="11"/>
  <c r="G390" i="11"/>
  <c r="G398" i="11"/>
  <c r="G406" i="11"/>
  <c r="G414" i="11"/>
  <c r="G422" i="11"/>
  <c r="G430" i="11"/>
  <c r="G438" i="11"/>
  <c r="G446" i="11"/>
  <c r="G25" i="11"/>
  <c r="G41" i="11"/>
  <c r="G97" i="11"/>
  <c r="G145" i="11"/>
  <c r="G193" i="11"/>
  <c r="G233" i="11"/>
  <c r="G289" i="11"/>
  <c r="G345" i="11"/>
  <c r="G401" i="11"/>
  <c r="G7" i="11"/>
  <c r="G15" i="11"/>
  <c r="G23" i="11"/>
  <c r="G31" i="11"/>
  <c r="G39" i="11"/>
  <c r="G47" i="11"/>
  <c r="G55" i="11"/>
  <c r="G63" i="11"/>
  <c r="G71" i="11"/>
  <c r="G79" i="11"/>
  <c r="G87" i="11"/>
  <c r="G95" i="11"/>
  <c r="G103" i="11"/>
  <c r="G111" i="11"/>
  <c r="G119" i="11"/>
  <c r="G127" i="11"/>
  <c r="G135" i="11"/>
  <c r="G143" i="11"/>
  <c r="G151" i="11"/>
  <c r="G159" i="11"/>
  <c r="G167" i="11"/>
  <c r="G175" i="11"/>
  <c r="G183" i="11"/>
  <c r="G191" i="11"/>
  <c r="G199" i="11"/>
  <c r="G207" i="11"/>
  <c r="G215" i="11"/>
  <c r="G223" i="11"/>
  <c r="G231" i="11"/>
  <c r="G239" i="11"/>
  <c r="G247" i="11"/>
  <c r="G255" i="11"/>
  <c r="G263" i="11"/>
  <c r="G271" i="11"/>
  <c r="G279" i="11"/>
  <c r="G287" i="11"/>
  <c r="G295" i="11"/>
  <c r="G303" i="11"/>
  <c r="G311" i="11"/>
  <c r="G319" i="11"/>
  <c r="G327" i="11"/>
  <c r="G335" i="11"/>
  <c r="G343" i="11"/>
  <c r="G351" i="11"/>
  <c r="G359" i="11"/>
  <c r="G367" i="11"/>
  <c r="G375" i="11"/>
  <c r="G383" i="11"/>
  <c r="G391" i="11"/>
  <c r="G399" i="11"/>
  <c r="G407" i="11"/>
  <c r="G415" i="11"/>
  <c r="G423" i="11"/>
  <c r="G431" i="11"/>
  <c r="G439" i="11"/>
  <c r="G447" i="11"/>
  <c r="G17" i="11"/>
  <c r="G49" i="11"/>
  <c r="G113" i="11"/>
  <c r="G129" i="11"/>
  <c r="G185" i="11"/>
  <c r="G241" i="11"/>
  <c r="G305" i="11"/>
  <c r="G353" i="11"/>
  <c r="G417" i="11"/>
  <c r="G8" i="11"/>
  <c r="G16" i="11"/>
  <c r="G24" i="11"/>
  <c r="G32" i="11"/>
  <c r="G40" i="11"/>
  <c r="G48" i="11"/>
  <c r="G56" i="11"/>
  <c r="G64" i="11"/>
  <c r="G72" i="11"/>
  <c r="G80" i="11"/>
  <c r="G88" i="11"/>
  <c r="G96" i="11"/>
  <c r="G104" i="11"/>
  <c r="G112" i="11"/>
  <c r="G120" i="11"/>
  <c r="G128" i="11"/>
  <c r="G136" i="11"/>
  <c r="G144" i="11"/>
  <c r="G152" i="11"/>
  <c r="G160" i="11"/>
  <c r="G168" i="11"/>
  <c r="G176" i="11"/>
  <c r="G184" i="11"/>
  <c r="G192" i="11"/>
  <c r="G200" i="11"/>
  <c r="G208" i="11"/>
  <c r="G216" i="11"/>
  <c r="G224" i="11"/>
  <c r="G232" i="11"/>
  <c r="G240" i="11"/>
  <c r="G248" i="11"/>
  <c r="G256" i="11"/>
  <c r="G264" i="11"/>
  <c r="G272" i="11"/>
  <c r="G280" i="11"/>
  <c r="G288" i="11"/>
  <c r="G296" i="11"/>
  <c r="G304" i="11"/>
  <c r="G312" i="11"/>
  <c r="G320" i="11"/>
  <c r="G328" i="11"/>
  <c r="G336" i="11"/>
  <c r="G344" i="11"/>
  <c r="G352" i="11"/>
  <c r="G360" i="11"/>
  <c r="G368" i="11"/>
  <c r="G376" i="11"/>
  <c r="G384" i="11"/>
  <c r="G392" i="11"/>
  <c r="G400" i="11"/>
  <c r="G408" i="11"/>
  <c r="G416" i="11"/>
  <c r="G424" i="11"/>
  <c r="G432" i="11"/>
  <c r="G440" i="11"/>
  <c r="G448" i="11"/>
  <c r="G9" i="11"/>
  <c r="G57" i="11"/>
  <c r="G105" i="11"/>
  <c r="G137" i="11"/>
  <c r="G177" i="11"/>
  <c r="G249" i="11"/>
  <c r="G297" i="11"/>
  <c r="G361" i="11"/>
  <c r="G409" i="11"/>
  <c r="N13" i="13"/>
  <c r="E56" i="11" s="1"/>
  <c r="E217" i="11"/>
  <c r="E406" i="11"/>
  <c r="E374" i="11"/>
  <c r="E293" i="11"/>
  <c r="E261" i="11"/>
  <c r="E45" i="11"/>
  <c r="E5" i="11"/>
  <c r="E156" i="11"/>
  <c r="E44" i="11"/>
  <c r="E123" i="11"/>
  <c r="E35" i="11"/>
  <c r="P13" i="13"/>
  <c r="L13" i="13"/>
  <c r="E322" i="11" s="1"/>
  <c r="M13" i="13"/>
  <c r="O13" i="13"/>
  <c r="P3" i="13"/>
  <c r="K3" i="13"/>
  <c r="L3" i="13"/>
  <c r="M3" i="13"/>
  <c r="N3" i="13"/>
  <c r="A6" i="6"/>
  <c r="A5" i="6"/>
  <c r="A4" i="6"/>
  <c r="A3" i="6"/>
  <c r="F4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J3" i="5"/>
  <c r="H3" i="5"/>
  <c r="I3" i="5"/>
  <c r="G3" i="5"/>
  <c r="F3" i="5"/>
  <c r="E3" i="5"/>
  <c r="D3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I2" i="5"/>
  <c r="J2" i="5"/>
  <c r="K2" i="5"/>
  <c r="L2" i="5"/>
  <c r="M2" i="5"/>
  <c r="N2" i="5"/>
  <c r="I4" i="5"/>
  <c r="J4" i="5"/>
  <c r="K4" i="5"/>
  <c r="L4" i="5"/>
  <c r="M4" i="5"/>
  <c r="N4" i="5"/>
  <c r="I5" i="5"/>
  <c r="J5" i="5"/>
  <c r="K5" i="5"/>
  <c r="L5" i="5"/>
  <c r="M5" i="5"/>
  <c r="N5" i="5"/>
  <c r="I6" i="5"/>
  <c r="J6" i="5"/>
  <c r="K6" i="5"/>
  <c r="L6" i="5"/>
  <c r="M6" i="5"/>
  <c r="N6" i="5"/>
  <c r="I7" i="5"/>
  <c r="J7" i="5"/>
  <c r="K7" i="5"/>
  <c r="L7" i="5"/>
  <c r="M7" i="5"/>
  <c r="N7" i="5"/>
  <c r="I8" i="5"/>
  <c r="J8" i="5"/>
  <c r="K8" i="5"/>
  <c r="L8" i="5"/>
  <c r="M8" i="5"/>
  <c r="N8" i="5"/>
  <c r="I9" i="5"/>
  <c r="J9" i="5"/>
  <c r="K9" i="5"/>
  <c r="L9" i="5"/>
  <c r="M9" i="5"/>
  <c r="N9" i="5"/>
  <c r="H9" i="5"/>
  <c r="G9" i="5"/>
  <c r="F9" i="5"/>
  <c r="E9" i="5"/>
  <c r="D9" i="5"/>
  <c r="H8" i="5"/>
  <c r="G8" i="5"/>
  <c r="F8" i="5"/>
  <c r="E8" i="5"/>
  <c r="D8" i="5"/>
  <c r="H7" i="5"/>
  <c r="G7" i="5"/>
  <c r="F7" i="5"/>
  <c r="E7" i="5"/>
  <c r="D7" i="5"/>
  <c r="H6" i="5"/>
  <c r="G6" i="5"/>
  <c r="F6" i="5"/>
  <c r="E6" i="5"/>
  <c r="D6" i="5"/>
  <c r="H5" i="5"/>
  <c r="G5" i="5"/>
  <c r="F5" i="5"/>
  <c r="E5" i="5"/>
  <c r="D5" i="5"/>
  <c r="H4" i="5"/>
  <c r="G4" i="5"/>
  <c r="F4" i="5"/>
  <c r="E4" i="5"/>
  <c r="D4" i="5"/>
  <c r="H2" i="5"/>
  <c r="G2" i="5"/>
  <c r="F2" i="5"/>
  <c r="E2" i="5"/>
  <c r="D2" i="5"/>
  <c r="E2" i="11" l="1"/>
  <c r="E192" i="11"/>
  <c r="E213" i="11"/>
  <c r="E216" i="11"/>
  <c r="E245" i="11"/>
  <c r="E392" i="11"/>
  <c r="E89" i="11"/>
  <c r="E354" i="11"/>
  <c r="E441" i="11"/>
  <c r="E67" i="11"/>
  <c r="E131" i="11"/>
  <c r="E195" i="11"/>
  <c r="E259" i="11"/>
  <c r="E323" i="11"/>
  <c r="E387" i="11"/>
  <c r="E4" i="11"/>
  <c r="E68" i="11"/>
  <c r="E132" i="11"/>
  <c r="E196" i="11"/>
  <c r="E260" i="11"/>
  <c r="E324" i="11"/>
  <c r="E388" i="11"/>
  <c r="E69" i="11"/>
  <c r="E133" i="11"/>
  <c r="E197" i="11"/>
  <c r="E325" i="11"/>
  <c r="E389" i="11"/>
  <c r="E6" i="11"/>
  <c r="E70" i="11"/>
  <c r="E134" i="11"/>
  <c r="E198" i="11"/>
  <c r="E262" i="11"/>
  <c r="E326" i="11"/>
  <c r="E390" i="11"/>
  <c r="E7" i="11"/>
  <c r="E71" i="11"/>
  <c r="E135" i="11"/>
  <c r="E199" i="11"/>
  <c r="E263" i="11"/>
  <c r="E327" i="11"/>
  <c r="E391" i="11"/>
  <c r="E8" i="11"/>
  <c r="E72" i="11"/>
  <c r="E136" i="11"/>
  <c r="E200" i="11"/>
  <c r="E264" i="11"/>
  <c r="E328" i="11"/>
  <c r="E9" i="11"/>
  <c r="E73" i="11"/>
  <c r="E137" i="11"/>
  <c r="E201" i="11"/>
  <c r="E265" i="11"/>
  <c r="E329" i="11"/>
  <c r="E393" i="11"/>
  <c r="E11" i="11"/>
  <c r="E75" i="11"/>
  <c r="E139" i="11"/>
  <c r="E203" i="11"/>
  <c r="E267" i="11"/>
  <c r="E331" i="11"/>
  <c r="E395" i="11"/>
  <c r="E12" i="11"/>
  <c r="E76" i="11"/>
  <c r="E140" i="11"/>
  <c r="E204" i="11"/>
  <c r="E268" i="11"/>
  <c r="E332" i="11"/>
  <c r="E396" i="11"/>
  <c r="E13" i="11"/>
  <c r="E77" i="11"/>
  <c r="E141" i="11"/>
  <c r="E205" i="11"/>
  <c r="E269" i="11"/>
  <c r="E333" i="11"/>
  <c r="E397" i="11"/>
  <c r="E14" i="11"/>
  <c r="E78" i="11"/>
  <c r="E142" i="11"/>
  <c r="E206" i="11"/>
  <c r="E270" i="11"/>
  <c r="E334" i="11"/>
  <c r="E398" i="11"/>
  <c r="E15" i="11"/>
  <c r="E79" i="11"/>
  <c r="E143" i="11"/>
  <c r="E207" i="11"/>
  <c r="E271" i="11"/>
  <c r="E335" i="11"/>
  <c r="E399" i="11"/>
  <c r="E16" i="11"/>
  <c r="E80" i="11"/>
  <c r="E144" i="11"/>
  <c r="E208" i="11"/>
  <c r="E272" i="11"/>
  <c r="E336" i="11"/>
  <c r="E400" i="11"/>
  <c r="E17" i="11"/>
  <c r="E81" i="11"/>
  <c r="E145" i="11"/>
  <c r="E209" i="11"/>
  <c r="E273" i="11"/>
  <c r="E337" i="11"/>
  <c r="E401" i="11"/>
  <c r="E19" i="11"/>
  <c r="E83" i="11"/>
  <c r="E147" i="11"/>
  <c r="E211" i="11"/>
  <c r="E275" i="11"/>
  <c r="E339" i="11"/>
  <c r="E403" i="11"/>
  <c r="E20" i="11"/>
  <c r="E84" i="11"/>
  <c r="E148" i="11"/>
  <c r="E212" i="11"/>
  <c r="E276" i="11"/>
  <c r="E340" i="11"/>
  <c r="E404" i="11"/>
  <c r="E21" i="11"/>
  <c r="E85" i="11"/>
  <c r="E149" i="11"/>
  <c r="E277" i="11"/>
  <c r="E341" i="11"/>
  <c r="E405" i="11"/>
  <c r="E22" i="11"/>
  <c r="E86" i="11"/>
  <c r="E150" i="11"/>
  <c r="E214" i="11"/>
  <c r="E278" i="11"/>
  <c r="E342" i="11"/>
  <c r="E23" i="11"/>
  <c r="E87" i="11"/>
  <c r="E151" i="11"/>
  <c r="E215" i="11"/>
  <c r="E279" i="11"/>
  <c r="E343" i="11"/>
  <c r="E407" i="11"/>
  <c r="E24" i="11"/>
  <c r="E88" i="11"/>
  <c r="E152" i="11"/>
  <c r="E280" i="11"/>
  <c r="E344" i="11"/>
  <c r="E408" i="11"/>
  <c r="E25" i="11"/>
  <c r="E153" i="11"/>
  <c r="E281" i="11"/>
  <c r="E345" i="11"/>
  <c r="E409" i="11"/>
  <c r="E27" i="11"/>
  <c r="E91" i="11"/>
  <c r="E155" i="11"/>
  <c r="E219" i="11"/>
  <c r="E283" i="11"/>
  <c r="E347" i="11"/>
  <c r="E411" i="11"/>
  <c r="E28" i="11"/>
  <c r="E92" i="11"/>
  <c r="E220" i="11"/>
  <c r="E284" i="11"/>
  <c r="E348" i="11"/>
  <c r="E412" i="11"/>
  <c r="E29" i="11"/>
  <c r="E93" i="11"/>
  <c r="E157" i="11"/>
  <c r="E221" i="11"/>
  <c r="E285" i="11"/>
  <c r="E349" i="11"/>
  <c r="E413" i="11"/>
  <c r="E30" i="11"/>
  <c r="E94" i="11"/>
  <c r="E158" i="11"/>
  <c r="E222" i="11"/>
  <c r="E286" i="11"/>
  <c r="E350" i="11"/>
  <c r="E414" i="11"/>
  <c r="E31" i="11"/>
  <c r="E95" i="11"/>
  <c r="E159" i="11"/>
  <c r="E223" i="11"/>
  <c r="E287" i="11"/>
  <c r="E351" i="11"/>
  <c r="E415" i="11"/>
  <c r="E32" i="11"/>
  <c r="E96" i="11"/>
  <c r="E160" i="11"/>
  <c r="E224" i="11"/>
  <c r="E288" i="11"/>
  <c r="E352" i="11"/>
  <c r="E416" i="11"/>
  <c r="E33" i="11"/>
  <c r="E97" i="11"/>
  <c r="E161" i="11"/>
  <c r="E225" i="11"/>
  <c r="E289" i="11"/>
  <c r="E353" i="11"/>
  <c r="E417" i="11"/>
  <c r="E99" i="11"/>
  <c r="E163" i="11"/>
  <c r="E227" i="11"/>
  <c r="E291" i="11"/>
  <c r="E355" i="11"/>
  <c r="E419" i="11"/>
  <c r="E36" i="11"/>
  <c r="E100" i="11"/>
  <c r="E164" i="11"/>
  <c r="E228" i="11"/>
  <c r="E292" i="11"/>
  <c r="E356" i="11"/>
  <c r="E420" i="11"/>
  <c r="E37" i="11"/>
  <c r="E101" i="11"/>
  <c r="E165" i="11"/>
  <c r="E229" i="11"/>
  <c r="E357" i="11"/>
  <c r="E421" i="11"/>
  <c r="E38" i="11"/>
  <c r="E102" i="11"/>
  <c r="E166" i="11"/>
  <c r="E230" i="11"/>
  <c r="E294" i="11"/>
  <c r="E358" i="11"/>
  <c r="E422" i="11"/>
  <c r="E39" i="11"/>
  <c r="E103" i="11"/>
  <c r="E167" i="11"/>
  <c r="E231" i="11"/>
  <c r="E295" i="11"/>
  <c r="E359" i="11"/>
  <c r="E423" i="11"/>
  <c r="E40" i="11"/>
  <c r="E104" i="11"/>
  <c r="E168" i="11"/>
  <c r="E232" i="11"/>
  <c r="E296" i="11"/>
  <c r="E360" i="11"/>
  <c r="E424" i="11"/>
  <c r="E41" i="11"/>
  <c r="E105" i="11"/>
  <c r="E169" i="11"/>
  <c r="E233" i="11"/>
  <c r="E297" i="11"/>
  <c r="E361" i="11"/>
  <c r="E425" i="11"/>
  <c r="E43" i="11"/>
  <c r="E107" i="11"/>
  <c r="E171" i="11"/>
  <c r="E235" i="11"/>
  <c r="E299" i="11"/>
  <c r="E363" i="11"/>
  <c r="E427" i="11"/>
  <c r="E108" i="11"/>
  <c r="E172" i="11"/>
  <c r="E236" i="11"/>
  <c r="E300" i="11"/>
  <c r="E364" i="11"/>
  <c r="E428" i="11"/>
  <c r="E109" i="11"/>
  <c r="E173" i="11"/>
  <c r="E237" i="11"/>
  <c r="E301" i="11"/>
  <c r="E365" i="11"/>
  <c r="E429" i="11"/>
  <c r="E46" i="11"/>
  <c r="E110" i="11"/>
  <c r="E174" i="11"/>
  <c r="E238" i="11"/>
  <c r="E302" i="11"/>
  <c r="E366" i="11"/>
  <c r="E430" i="11"/>
  <c r="E47" i="11"/>
  <c r="E111" i="11"/>
  <c r="E175" i="11"/>
  <c r="E239" i="11"/>
  <c r="E303" i="11"/>
  <c r="E367" i="11"/>
  <c r="E431" i="11"/>
  <c r="E48" i="11"/>
  <c r="E112" i="11"/>
  <c r="E176" i="11"/>
  <c r="E240" i="11"/>
  <c r="E304" i="11"/>
  <c r="E368" i="11"/>
  <c r="E432" i="11"/>
  <c r="E49" i="11"/>
  <c r="E113" i="11"/>
  <c r="E177" i="11"/>
  <c r="E241" i="11"/>
  <c r="E305" i="11"/>
  <c r="E369" i="11"/>
  <c r="E433" i="11"/>
  <c r="E51" i="11"/>
  <c r="E115" i="11"/>
  <c r="E179" i="11"/>
  <c r="E243" i="11"/>
  <c r="E307" i="11"/>
  <c r="E371" i="11"/>
  <c r="E435" i="11"/>
  <c r="E52" i="11"/>
  <c r="E116" i="11"/>
  <c r="E180" i="11"/>
  <c r="E244" i="11"/>
  <c r="E308" i="11"/>
  <c r="E372" i="11"/>
  <c r="E436" i="11"/>
  <c r="E53" i="11"/>
  <c r="E117" i="11"/>
  <c r="E181" i="11"/>
  <c r="E309" i="11"/>
  <c r="E373" i="11"/>
  <c r="E437" i="11"/>
  <c r="E54" i="11"/>
  <c r="E118" i="11"/>
  <c r="E182" i="11"/>
  <c r="E246" i="11"/>
  <c r="E310" i="11"/>
  <c r="E438" i="11"/>
  <c r="E55" i="11"/>
  <c r="E119" i="11"/>
  <c r="E183" i="11"/>
  <c r="E247" i="11"/>
  <c r="E311" i="11"/>
  <c r="E375" i="11"/>
  <c r="E439" i="11"/>
  <c r="E120" i="11"/>
  <c r="E184" i="11"/>
  <c r="E248" i="11"/>
  <c r="E312" i="11"/>
  <c r="E376" i="11"/>
  <c r="E440" i="11"/>
  <c r="E57" i="11"/>
  <c r="E121" i="11"/>
  <c r="E185" i="11"/>
  <c r="E249" i="11"/>
  <c r="E313" i="11"/>
  <c r="E377" i="11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30" i="11"/>
  <c r="E338" i="11"/>
  <c r="E346" i="11"/>
  <c r="E362" i="11"/>
  <c r="E370" i="11"/>
  <c r="E378" i="11"/>
  <c r="E386" i="11"/>
  <c r="E394" i="11"/>
  <c r="E402" i="11"/>
  <c r="E410" i="11"/>
  <c r="E418" i="11"/>
  <c r="E426" i="11"/>
  <c r="E434" i="11"/>
  <c r="E442" i="11"/>
  <c r="E59" i="11"/>
  <c r="E187" i="11"/>
  <c r="E251" i="11"/>
  <c r="E315" i="11"/>
  <c r="E379" i="11"/>
  <c r="E443" i="11"/>
  <c r="E60" i="11"/>
  <c r="E124" i="11"/>
  <c r="E188" i="11"/>
  <c r="E252" i="11"/>
  <c r="E316" i="11"/>
  <c r="E380" i="11"/>
  <c r="E444" i="11"/>
  <c r="E61" i="11"/>
  <c r="E125" i="11"/>
  <c r="E189" i="11"/>
  <c r="E253" i="11"/>
  <c r="E317" i="11"/>
  <c r="E381" i="11"/>
  <c r="E445" i="11"/>
  <c r="E62" i="11"/>
  <c r="E126" i="11"/>
  <c r="E190" i="11"/>
  <c r="E254" i="11"/>
  <c r="E318" i="11"/>
  <c r="E382" i="11"/>
  <c r="E446" i="11"/>
  <c r="E63" i="11"/>
  <c r="E127" i="11"/>
  <c r="E191" i="11"/>
  <c r="E255" i="11"/>
  <c r="E319" i="11"/>
  <c r="E383" i="11"/>
  <c r="E447" i="11"/>
  <c r="E64" i="11"/>
  <c r="E128" i="11"/>
  <c r="E256" i="11"/>
  <c r="E320" i="11"/>
  <c r="E384" i="11"/>
  <c r="E448" i="11"/>
  <c r="E65" i="11"/>
  <c r="E129" i="11"/>
  <c r="E193" i="11"/>
  <c r="E257" i="11"/>
  <c r="E321" i="11"/>
  <c r="E385" i="11"/>
  <c r="E3" i="11"/>
  <c r="D6" i="11"/>
  <c r="D2" i="11"/>
  <c r="D10" i="11"/>
  <c r="D18" i="11"/>
  <c r="D26" i="11"/>
  <c r="D34" i="11"/>
  <c r="D42" i="11"/>
  <c r="D50" i="11"/>
  <c r="D58" i="11"/>
  <c r="D66" i="11"/>
  <c r="D74" i="11"/>
  <c r="D82" i="11"/>
  <c r="D90" i="11"/>
  <c r="D98" i="11"/>
  <c r="D106" i="11"/>
  <c r="D114" i="11"/>
  <c r="D122" i="11"/>
  <c r="D130" i="11"/>
  <c r="D138" i="11"/>
  <c r="D146" i="11"/>
  <c r="D154" i="11"/>
  <c r="D162" i="11"/>
  <c r="D170" i="11"/>
  <c r="D178" i="11"/>
  <c r="D186" i="11"/>
  <c r="D194" i="11"/>
  <c r="D202" i="11"/>
  <c r="D210" i="11"/>
  <c r="D218" i="11"/>
  <c r="D226" i="11"/>
  <c r="D234" i="11"/>
  <c r="D242" i="11"/>
  <c r="D250" i="11"/>
  <c r="D258" i="11"/>
  <c r="D266" i="11"/>
  <c r="D274" i="11"/>
  <c r="D282" i="11"/>
  <c r="D290" i="11"/>
  <c r="D298" i="11"/>
  <c r="D306" i="11"/>
  <c r="D314" i="11"/>
  <c r="D322" i="11"/>
  <c r="D330" i="11"/>
  <c r="D338" i="11"/>
  <c r="D346" i="11"/>
  <c r="D354" i="11"/>
  <c r="D362" i="11"/>
  <c r="D370" i="11"/>
  <c r="D378" i="11"/>
  <c r="D386" i="11"/>
  <c r="D394" i="11"/>
  <c r="D402" i="11"/>
  <c r="D410" i="11"/>
  <c r="D418" i="11"/>
  <c r="D426" i="11"/>
  <c r="D434" i="11"/>
  <c r="D442" i="11"/>
  <c r="D80" i="11"/>
  <c r="D25" i="11"/>
  <c r="D81" i="11"/>
  <c r="D137" i="11"/>
  <c r="D169" i="11"/>
  <c r="D209" i="11"/>
  <c r="D257" i="11"/>
  <c r="D305" i="11"/>
  <c r="D353" i="11"/>
  <c r="D401" i="11"/>
  <c r="D3" i="11"/>
  <c r="D11" i="11"/>
  <c r="D19" i="11"/>
  <c r="D27" i="11"/>
  <c r="D35" i="11"/>
  <c r="D43" i="11"/>
  <c r="D51" i="11"/>
  <c r="D59" i="11"/>
  <c r="D67" i="11"/>
  <c r="D75" i="11"/>
  <c r="D83" i="11"/>
  <c r="D91" i="11"/>
  <c r="D99" i="11"/>
  <c r="D107" i="11"/>
  <c r="D115" i="11"/>
  <c r="D123" i="11"/>
  <c r="D131" i="11"/>
  <c r="D139" i="11"/>
  <c r="D147" i="11"/>
  <c r="D155" i="11"/>
  <c r="D163" i="11"/>
  <c r="D171" i="11"/>
  <c r="D179" i="11"/>
  <c r="D187" i="11"/>
  <c r="D195" i="11"/>
  <c r="D203" i="11"/>
  <c r="D211" i="11"/>
  <c r="D219" i="11"/>
  <c r="D227" i="11"/>
  <c r="D235" i="11"/>
  <c r="D243" i="11"/>
  <c r="D251" i="11"/>
  <c r="D259" i="11"/>
  <c r="D267" i="11"/>
  <c r="D275" i="11"/>
  <c r="D283" i="11"/>
  <c r="D291" i="11"/>
  <c r="D299" i="11"/>
  <c r="D307" i="11"/>
  <c r="D315" i="11"/>
  <c r="D323" i="11"/>
  <c r="D331" i="11"/>
  <c r="D339" i="11"/>
  <c r="D347" i="11"/>
  <c r="D355" i="11"/>
  <c r="D363" i="11"/>
  <c r="D371" i="11"/>
  <c r="D379" i="11"/>
  <c r="D387" i="11"/>
  <c r="D395" i="11"/>
  <c r="D403" i="11"/>
  <c r="D411" i="11"/>
  <c r="D419" i="11"/>
  <c r="D427" i="11"/>
  <c r="D435" i="11"/>
  <c r="D443" i="11"/>
  <c r="D88" i="11"/>
  <c r="D9" i="11"/>
  <c r="D97" i="11"/>
  <c r="D129" i="11"/>
  <c r="D193" i="11"/>
  <c r="D233" i="11"/>
  <c r="D281" i="11"/>
  <c r="D329" i="11"/>
  <c r="D385" i="11"/>
  <c r="D433" i="11"/>
  <c r="D4" i="11"/>
  <c r="D12" i="11"/>
  <c r="D20" i="11"/>
  <c r="D28" i="11"/>
  <c r="D36" i="11"/>
  <c r="D44" i="11"/>
  <c r="D52" i="11"/>
  <c r="D60" i="11"/>
  <c r="D68" i="11"/>
  <c r="D76" i="11"/>
  <c r="D84" i="11"/>
  <c r="D92" i="11"/>
  <c r="D100" i="11"/>
  <c r="D108" i="11"/>
  <c r="D116" i="11"/>
  <c r="D124" i="11"/>
  <c r="D132" i="11"/>
  <c r="D140" i="11"/>
  <c r="D148" i="11"/>
  <c r="D156" i="11"/>
  <c r="D164" i="11"/>
  <c r="D172" i="11"/>
  <c r="D180" i="11"/>
  <c r="D188" i="11"/>
  <c r="D196" i="11"/>
  <c r="D204" i="11"/>
  <c r="D212" i="11"/>
  <c r="D220" i="11"/>
  <c r="D228" i="11"/>
  <c r="D236" i="11"/>
  <c r="D244" i="11"/>
  <c r="D252" i="11"/>
  <c r="D260" i="11"/>
  <c r="D268" i="11"/>
  <c r="D276" i="11"/>
  <c r="D284" i="11"/>
  <c r="D292" i="11"/>
  <c r="D300" i="11"/>
  <c r="D308" i="11"/>
  <c r="D316" i="11"/>
  <c r="D324" i="11"/>
  <c r="D332" i="11"/>
  <c r="D340" i="11"/>
  <c r="D348" i="11"/>
  <c r="D356" i="11"/>
  <c r="D364" i="11"/>
  <c r="D372" i="11"/>
  <c r="D380" i="11"/>
  <c r="D388" i="11"/>
  <c r="D396" i="11"/>
  <c r="D404" i="11"/>
  <c r="D412" i="11"/>
  <c r="D420" i="11"/>
  <c r="D428" i="11"/>
  <c r="D436" i="11"/>
  <c r="D444" i="11"/>
  <c r="D96" i="11"/>
  <c r="D17" i="11"/>
  <c r="D105" i="11"/>
  <c r="D153" i="11"/>
  <c r="D201" i="11"/>
  <c r="D241" i="11"/>
  <c r="D297" i="11"/>
  <c r="D345" i="11"/>
  <c r="D393" i="11"/>
  <c r="D441" i="11"/>
  <c r="D5" i="11"/>
  <c r="D13" i="11"/>
  <c r="D21" i="11"/>
  <c r="D29" i="11"/>
  <c r="D37" i="11"/>
  <c r="D45" i="11"/>
  <c r="D53" i="11"/>
  <c r="D61" i="11"/>
  <c r="D69" i="11"/>
  <c r="D77" i="11"/>
  <c r="D85" i="11"/>
  <c r="D93" i="11"/>
  <c r="D101" i="11"/>
  <c r="D109" i="11"/>
  <c r="D117" i="11"/>
  <c r="D125" i="11"/>
  <c r="D133" i="11"/>
  <c r="D141" i="11"/>
  <c r="D149" i="11"/>
  <c r="D157" i="11"/>
  <c r="D165" i="11"/>
  <c r="D173" i="11"/>
  <c r="D181" i="11"/>
  <c r="D189" i="11"/>
  <c r="D197" i="11"/>
  <c r="D205" i="11"/>
  <c r="D213" i="11"/>
  <c r="D221" i="11"/>
  <c r="D229" i="11"/>
  <c r="D237" i="11"/>
  <c r="D245" i="11"/>
  <c r="D253" i="11"/>
  <c r="D261" i="11"/>
  <c r="D269" i="11"/>
  <c r="D277" i="11"/>
  <c r="D285" i="11"/>
  <c r="D293" i="11"/>
  <c r="D301" i="11"/>
  <c r="D309" i="11"/>
  <c r="D317" i="11"/>
  <c r="D325" i="11"/>
  <c r="D333" i="11"/>
  <c r="D341" i="11"/>
  <c r="D349" i="11"/>
  <c r="D357" i="11"/>
  <c r="D365" i="11"/>
  <c r="D373" i="11"/>
  <c r="D381" i="11"/>
  <c r="D389" i="11"/>
  <c r="D397" i="11"/>
  <c r="D405" i="11"/>
  <c r="D413" i="11"/>
  <c r="D421" i="11"/>
  <c r="D429" i="11"/>
  <c r="D437" i="11"/>
  <c r="D445" i="11"/>
  <c r="D72" i="11"/>
  <c r="D57" i="11"/>
  <c r="D14" i="11"/>
  <c r="D22" i="11"/>
  <c r="D30" i="11"/>
  <c r="D38" i="11"/>
  <c r="D46" i="11"/>
  <c r="D54" i="11"/>
  <c r="D62" i="11"/>
  <c r="D70" i="11"/>
  <c r="D78" i="11"/>
  <c r="D86" i="11"/>
  <c r="D94" i="11"/>
  <c r="D102" i="11"/>
  <c r="D110" i="11"/>
  <c r="D118" i="11"/>
  <c r="D126" i="11"/>
  <c r="D134" i="11"/>
  <c r="D142" i="11"/>
  <c r="D150" i="11"/>
  <c r="D158" i="11"/>
  <c r="D166" i="11"/>
  <c r="D174" i="11"/>
  <c r="D182" i="11"/>
  <c r="D190" i="11"/>
  <c r="D198" i="11"/>
  <c r="D206" i="11"/>
  <c r="D214" i="11"/>
  <c r="D222" i="11"/>
  <c r="D230" i="11"/>
  <c r="D238" i="11"/>
  <c r="D246" i="11"/>
  <c r="D254" i="11"/>
  <c r="D262" i="11"/>
  <c r="D270" i="11"/>
  <c r="D278" i="11"/>
  <c r="D286" i="11"/>
  <c r="D294" i="11"/>
  <c r="D302" i="11"/>
  <c r="D310" i="11"/>
  <c r="D318" i="11"/>
  <c r="D326" i="11"/>
  <c r="D334" i="11"/>
  <c r="D342" i="11"/>
  <c r="D350" i="11"/>
  <c r="D358" i="11"/>
  <c r="D366" i="11"/>
  <c r="D374" i="11"/>
  <c r="D382" i="11"/>
  <c r="D390" i="11"/>
  <c r="D398" i="11"/>
  <c r="D406" i="11"/>
  <c r="D414" i="11"/>
  <c r="D422" i="11"/>
  <c r="D430" i="11"/>
  <c r="D438" i="11"/>
  <c r="D446" i="11"/>
  <c r="D56" i="11"/>
  <c r="D33" i="11"/>
  <c r="D73" i="11"/>
  <c r="D113" i="11"/>
  <c r="D161" i="11"/>
  <c r="D217" i="11"/>
  <c r="D265" i="11"/>
  <c r="D313" i="11"/>
  <c r="D369" i="11"/>
  <c r="D417" i="11"/>
  <c r="D7" i="11"/>
  <c r="D15" i="11"/>
  <c r="D23" i="11"/>
  <c r="D31" i="11"/>
  <c r="D39" i="11"/>
  <c r="D47" i="11"/>
  <c r="D55" i="11"/>
  <c r="D63" i="11"/>
  <c r="D71" i="11"/>
  <c r="D79" i="11"/>
  <c r="D87" i="11"/>
  <c r="D95" i="11"/>
  <c r="D103" i="11"/>
  <c r="D111" i="11"/>
  <c r="D119" i="11"/>
  <c r="D127" i="11"/>
  <c r="D135" i="11"/>
  <c r="D143" i="11"/>
  <c r="D151" i="11"/>
  <c r="D159" i="11"/>
  <c r="D167" i="11"/>
  <c r="D175" i="11"/>
  <c r="D183" i="11"/>
  <c r="D191" i="11"/>
  <c r="D199" i="11"/>
  <c r="D207" i="11"/>
  <c r="D215" i="11"/>
  <c r="D223" i="11"/>
  <c r="D231" i="11"/>
  <c r="D239" i="11"/>
  <c r="D247" i="11"/>
  <c r="D255" i="11"/>
  <c r="D263" i="11"/>
  <c r="D271" i="11"/>
  <c r="D279" i="11"/>
  <c r="D287" i="11"/>
  <c r="D295" i="11"/>
  <c r="D303" i="11"/>
  <c r="D311" i="11"/>
  <c r="D319" i="11"/>
  <c r="D327" i="11"/>
  <c r="D335" i="11"/>
  <c r="D343" i="11"/>
  <c r="D351" i="11"/>
  <c r="D359" i="11"/>
  <c r="D367" i="11"/>
  <c r="D375" i="11"/>
  <c r="D383" i="11"/>
  <c r="D391" i="11"/>
  <c r="D399" i="11"/>
  <c r="D407" i="11"/>
  <c r="D415" i="11"/>
  <c r="D423" i="11"/>
  <c r="D431" i="11"/>
  <c r="D439" i="11"/>
  <c r="D447" i="11"/>
  <c r="D64" i="11"/>
  <c r="D49" i="11"/>
  <c r="D65" i="11"/>
  <c r="D121" i="11"/>
  <c r="D177" i="11"/>
  <c r="D225" i="11"/>
  <c r="D273" i="11"/>
  <c r="D321" i="11"/>
  <c r="D361" i="11"/>
  <c r="D409" i="11"/>
  <c r="D8" i="11"/>
  <c r="D16" i="11"/>
  <c r="D24" i="11"/>
  <c r="D32" i="11"/>
  <c r="D40" i="11"/>
  <c r="D48" i="11"/>
  <c r="D104" i="11"/>
  <c r="D112" i="11"/>
  <c r="D120" i="11"/>
  <c r="D128" i="11"/>
  <c r="D136" i="11"/>
  <c r="D144" i="11"/>
  <c r="D152" i="11"/>
  <c r="D160" i="11"/>
  <c r="D168" i="11"/>
  <c r="D176" i="11"/>
  <c r="D184" i="11"/>
  <c r="D192" i="11"/>
  <c r="D200" i="11"/>
  <c r="D208" i="11"/>
  <c r="D216" i="11"/>
  <c r="D224" i="11"/>
  <c r="D232" i="11"/>
  <c r="D240" i="11"/>
  <c r="D248" i="11"/>
  <c r="D256" i="11"/>
  <c r="D264" i="11"/>
  <c r="D272" i="11"/>
  <c r="D280" i="11"/>
  <c r="D288" i="11"/>
  <c r="D296" i="11"/>
  <c r="D304" i="11"/>
  <c r="D312" i="11"/>
  <c r="D320" i="11"/>
  <c r="D328" i="11"/>
  <c r="D336" i="11"/>
  <c r="D344" i="11"/>
  <c r="D352" i="11"/>
  <c r="D360" i="11"/>
  <c r="D368" i="11"/>
  <c r="D376" i="11"/>
  <c r="D384" i="11"/>
  <c r="D392" i="11"/>
  <c r="D400" i="11"/>
  <c r="D408" i="11"/>
  <c r="D416" i="11"/>
  <c r="D424" i="11"/>
  <c r="D432" i="11"/>
  <c r="D440" i="11"/>
  <c r="D448" i="11"/>
  <c r="D41" i="11"/>
  <c r="D89" i="11"/>
  <c r="D145" i="11"/>
  <c r="D185" i="11"/>
  <c r="D249" i="11"/>
  <c r="D289" i="11"/>
  <c r="D337" i="11"/>
  <c r="D377" i="11"/>
  <c r="D425" i="11"/>
  <c r="J10" i="1"/>
  <c r="L10" i="1" s="1"/>
  <c r="E7" i="1"/>
  <c r="F7" i="1" s="1"/>
  <c r="E6" i="1"/>
  <c r="F6" i="1" s="1"/>
  <c r="E5" i="1"/>
  <c r="F5" i="1" s="1"/>
  <c r="K10" i="1" l="1"/>
  <c r="G5" i="1"/>
  <c r="G7" i="1"/>
  <c r="G6" i="1"/>
  <c r="G4" i="1"/>
  <c r="T370" i="11"/>
  <c r="O373" i="11"/>
  <c r="M387" i="11"/>
  <c r="S415" i="11"/>
  <c r="M417" i="11"/>
  <c r="M425" i="11"/>
  <c r="N426" i="11"/>
  <c r="M433" i="11"/>
  <c r="M441" i="11"/>
  <c r="O448" i="11"/>
  <c r="E8" i="8"/>
  <c r="N443" i="11" l="1"/>
  <c r="O443" i="11" s="1"/>
  <c r="M442" i="11"/>
  <c r="N442" i="11" s="1"/>
  <c r="M434" i="11"/>
  <c r="N434" i="11" s="1"/>
  <c r="N427" i="11"/>
  <c r="O427" i="11" s="1"/>
  <c r="M426" i="11"/>
  <c r="M418" i="11"/>
  <c r="N418" i="11" s="1"/>
  <c r="R415" i="11"/>
  <c r="W410" i="11"/>
  <c r="M395" i="11"/>
  <c r="R392" i="11"/>
  <c r="O381" i="11"/>
  <c r="N279" i="11"/>
  <c r="R448" i="11"/>
  <c r="S448" i="11" s="1"/>
  <c r="T448" i="11" s="1"/>
  <c r="M443" i="11"/>
  <c r="M435" i="11"/>
  <c r="N435" i="11" s="1"/>
  <c r="O435" i="11" s="1"/>
  <c r="O429" i="11"/>
  <c r="P429" i="11" s="1"/>
  <c r="Q429" i="11" s="1"/>
  <c r="M427" i="11"/>
  <c r="M419" i="11"/>
  <c r="N419" i="11" s="1"/>
  <c r="O419" i="11" s="1"/>
  <c r="Y415" i="11"/>
  <c r="Z415" i="11" s="1"/>
  <c r="AA415" i="11" s="1"/>
  <c r="Q415" i="11"/>
  <c r="T410" i="11"/>
  <c r="M403" i="11"/>
  <c r="N364" i="11"/>
  <c r="M444" i="11"/>
  <c r="N444" i="11" s="1"/>
  <c r="O444" i="11" s="1"/>
  <c r="P444" i="11" s="1"/>
  <c r="M436" i="11"/>
  <c r="N436" i="11" s="1"/>
  <c r="O436" i="11" s="1"/>
  <c r="P436" i="11" s="1"/>
  <c r="M428" i="11"/>
  <c r="N428" i="11" s="1"/>
  <c r="O428" i="11" s="1"/>
  <c r="P428" i="11" s="1"/>
  <c r="M420" i="11"/>
  <c r="N420" i="11" s="1"/>
  <c r="O420" i="11" s="1"/>
  <c r="P420" i="11" s="1"/>
  <c r="X415" i="11"/>
  <c r="P415" i="11"/>
  <c r="M413" i="11"/>
  <c r="O410" i="11"/>
  <c r="O397" i="11"/>
  <c r="P448" i="11"/>
  <c r="Q448" i="11" s="1"/>
  <c r="M445" i="11"/>
  <c r="N445" i="11" s="1"/>
  <c r="O445" i="11" s="1"/>
  <c r="P445" i="11" s="1"/>
  <c r="Q445" i="11" s="1"/>
  <c r="M437" i="11"/>
  <c r="N437" i="11" s="1"/>
  <c r="O437" i="11" s="1"/>
  <c r="P437" i="11" s="1"/>
  <c r="Q437" i="11" s="1"/>
  <c r="M429" i="11"/>
  <c r="N429" i="11" s="1"/>
  <c r="P424" i="11"/>
  <c r="Q424" i="11" s="1"/>
  <c r="R424" i="11" s="1"/>
  <c r="S424" i="11" s="1"/>
  <c r="T424" i="11" s="1"/>
  <c r="M421" i="11"/>
  <c r="N421" i="11" s="1"/>
  <c r="O421" i="11" s="1"/>
  <c r="P421" i="11" s="1"/>
  <c r="Q421" i="11" s="1"/>
  <c r="W415" i="11"/>
  <c r="O415" i="11"/>
  <c r="M414" i="11"/>
  <c r="N414" i="11" s="1"/>
  <c r="O414" i="11" s="1"/>
  <c r="P414" i="11" s="1"/>
  <c r="Q414" i="11" s="1"/>
  <c r="P366" i="11"/>
  <c r="M341" i="11"/>
  <c r="M446" i="11"/>
  <c r="N446" i="11" s="1"/>
  <c r="O446" i="11" s="1"/>
  <c r="P446" i="11" s="1"/>
  <c r="Q446" i="11" s="1"/>
  <c r="R446" i="11" s="1"/>
  <c r="M438" i="11"/>
  <c r="N438" i="11" s="1"/>
  <c r="O438" i="11" s="1"/>
  <c r="P438" i="11" s="1"/>
  <c r="Q438" i="11" s="1"/>
  <c r="R438" i="11" s="1"/>
  <c r="M430" i="11"/>
  <c r="N430" i="11" s="1"/>
  <c r="O430" i="11" s="1"/>
  <c r="P430" i="11" s="1"/>
  <c r="Q430" i="11" s="1"/>
  <c r="R430" i="11" s="1"/>
  <c r="O424" i="11"/>
  <c r="M422" i="11"/>
  <c r="N422" i="11" s="1"/>
  <c r="O422" i="11" s="1"/>
  <c r="P422" i="11" s="1"/>
  <c r="Q422" i="11" s="1"/>
  <c r="R422" i="11" s="1"/>
  <c r="V415" i="11"/>
  <c r="N415" i="11"/>
  <c r="M363" i="11"/>
  <c r="M2" i="11"/>
  <c r="P5" i="11"/>
  <c r="S8" i="1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M10" i="11"/>
  <c r="M18" i="11"/>
  <c r="N18" i="11" s="1"/>
  <c r="O18" i="11" s="1"/>
  <c r="P18" i="11" s="1"/>
  <c r="Q18" i="11" s="1"/>
  <c r="R18" i="11" s="1"/>
  <c r="S18" i="11" s="1"/>
  <c r="T18" i="11" s="1"/>
  <c r="U18" i="11" s="1"/>
  <c r="V18" i="11" s="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S24" i="11"/>
  <c r="T24" i="11" s="1"/>
  <c r="U24" i="11" s="1"/>
  <c r="V24" i="11" s="1"/>
  <c r="W24" i="11" s="1"/>
  <c r="X24" i="11" s="1"/>
  <c r="Y24" i="11" s="1"/>
  <c r="M26" i="11"/>
  <c r="N2" i="11"/>
  <c r="Q5" i="11"/>
  <c r="M9" i="11"/>
  <c r="N10" i="1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M17" i="11"/>
  <c r="N17" i="11" s="1"/>
  <c r="O17" i="11" s="1"/>
  <c r="P17" i="11" s="1"/>
  <c r="M25" i="11"/>
  <c r="N26" i="11"/>
  <c r="O2" i="11"/>
  <c r="R5" i="11"/>
  <c r="M8" i="11"/>
  <c r="N9" i="11"/>
  <c r="V9" i="1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O10" i="11"/>
  <c r="Q12" i="1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M24" i="11"/>
  <c r="N25" i="11"/>
  <c r="V25" i="11"/>
  <c r="O26" i="11"/>
  <c r="P2" i="11"/>
  <c r="S5" i="11"/>
  <c r="M7" i="11"/>
  <c r="N8" i="11"/>
  <c r="O9" i="11"/>
  <c r="P10" i="11"/>
  <c r="M15" i="11"/>
  <c r="M23" i="11"/>
  <c r="N24" i="11"/>
  <c r="O25" i="11"/>
  <c r="W25" i="11"/>
  <c r="X25" i="11" s="1"/>
  <c r="Y25" i="11" s="1"/>
  <c r="Z25" i="11" s="1"/>
  <c r="AA25" i="11" s="1"/>
  <c r="AB25" i="11" s="1"/>
  <c r="AC25" i="11" s="1"/>
  <c r="AD25" i="11" s="1"/>
  <c r="AE25" i="11" s="1"/>
  <c r="AF25" i="11" s="1"/>
  <c r="P26" i="11"/>
  <c r="Q2" i="11"/>
  <c r="T5" i="11"/>
  <c r="M6" i="11"/>
  <c r="N7" i="11"/>
  <c r="O8" i="11"/>
  <c r="P9" i="11"/>
  <c r="Q9" i="11" s="1"/>
  <c r="R9" i="11" s="1"/>
  <c r="S9" i="11" s="1"/>
  <c r="T9" i="11" s="1"/>
  <c r="U9" i="11" s="1"/>
  <c r="Q10" i="11"/>
  <c r="R10" i="11" s="1"/>
  <c r="S10" i="11" s="1"/>
  <c r="M14" i="11"/>
  <c r="N14" i="11" s="1"/>
  <c r="N15" i="11"/>
  <c r="M22" i="11"/>
  <c r="N23" i="11"/>
  <c r="O24" i="11"/>
  <c r="P25" i="11"/>
  <c r="Q25" i="11" s="1"/>
  <c r="R25" i="11" s="1"/>
  <c r="S25" i="11" s="1"/>
  <c r="T25" i="11" s="1"/>
  <c r="U25" i="11" s="1"/>
  <c r="Q26" i="11"/>
  <c r="R26" i="11" s="1"/>
  <c r="S26" i="11" s="1"/>
  <c r="T26" i="11" s="1"/>
  <c r="U26" i="11" s="1"/>
  <c r="V26" i="11" s="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R2" i="11"/>
  <c r="M5" i="11"/>
  <c r="U5" i="11"/>
  <c r="N6" i="1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O7" i="11"/>
  <c r="P8" i="11"/>
  <c r="S11" i="11"/>
  <c r="M13" i="11"/>
  <c r="O15" i="11"/>
  <c r="Q17" i="1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M21" i="11"/>
  <c r="N21" i="11" s="1"/>
  <c r="O21" i="11" s="1"/>
  <c r="P21" i="11" s="1"/>
  <c r="Q21" i="11" s="1"/>
  <c r="R21" i="11" s="1"/>
  <c r="S21" i="11" s="1"/>
  <c r="T21" i="11" s="1"/>
  <c r="U21" i="11" s="1"/>
  <c r="V21" i="11" s="1"/>
  <c r="W21" i="11" s="1"/>
  <c r="X21" i="11" s="1"/>
  <c r="Y21" i="11" s="1"/>
  <c r="Z21" i="11" s="1"/>
  <c r="AA21" i="11" s="1"/>
  <c r="AB21" i="11" s="1"/>
  <c r="AC21" i="11" s="1"/>
  <c r="AD21" i="11" s="1"/>
  <c r="N22" i="11"/>
  <c r="O22" i="11" s="1"/>
  <c r="P22" i="11" s="1"/>
  <c r="Q22" i="11" s="1"/>
  <c r="R22" i="11" s="1"/>
  <c r="S22" i="11" s="1"/>
  <c r="T22" i="11" s="1"/>
  <c r="U22" i="11" s="1"/>
  <c r="V22" i="11" s="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O23" i="11"/>
  <c r="P24" i="11"/>
  <c r="S2" i="11"/>
  <c r="M4" i="11"/>
  <c r="N5" i="11"/>
  <c r="V5" i="1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P7" i="11"/>
  <c r="Q8" i="11"/>
  <c r="T11" i="1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M12" i="11"/>
  <c r="N13" i="11"/>
  <c r="O14" i="1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P15" i="11"/>
  <c r="M20" i="11"/>
  <c r="P23" i="11"/>
  <c r="Q24" i="11"/>
  <c r="M28" i="11"/>
  <c r="R8" i="11"/>
  <c r="M11" i="11"/>
  <c r="N11" i="11" s="1"/>
  <c r="O11" i="11" s="1"/>
  <c r="P11" i="11" s="1"/>
  <c r="Q11" i="11" s="1"/>
  <c r="R11" i="11" s="1"/>
  <c r="M36" i="11"/>
  <c r="N37" i="11"/>
  <c r="V37" i="11"/>
  <c r="P39" i="11"/>
  <c r="Q39" i="11" s="1"/>
  <c r="R39" i="11" s="1"/>
  <c r="S39" i="11" s="1"/>
  <c r="T39" i="11" s="1"/>
  <c r="U39" i="11" s="1"/>
  <c r="V39" i="11" s="1"/>
  <c r="W39" i="11" s="1"/>
  <c r="X39" i="11" s="1"/>
  <c r="R41" i="11"/>
  <c r="S42" i="11"/>
  <c r="M44" i="11"/>
  <c r="S50" i="11"/>
  <c r="M52" i="1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M35" i="11"/>
  <c r="N36" i="11"/>
  <c r="O37" i="11"/>
  <c r="W37" i="11"/>
  <c r="Y39" i="11"/>
  <c r="Z39" i="11" s="1"/>
  <c r="AA39" i="11" s="1"/>
  <c r="AB39" i="11" s="1"/>
  <c r="AC39" i="11" s="1"/>
  <c r="AD39" i="11" s="1"/>
  <c r="AE39" i="11" s="1"/>
  <c r="AF39" i="11" s="1"/>
  <c r="S41" i="11"/>
  <c r="T42" i="11"/>
  <c r="M43" i="11"/>
  <c r="N44" i="11"/>
  <c r="AA49" i="11"/>
  <c r="AB49" i="11" s="1"/>
  <c r="AC49" i="11" s="1"/>
  <c r="AD49" i="11" s="1"/>
  <c r="AE49" i="11" s="1"/>
  <c r="AF49" i="11" s="1"/>
  <c r="T50" i="11"/>
  <c r="M51" i="11"/>
  <c r="N52" i="11"/>
  <c r="N20" i="11"/>
  <c r="O20" i="11" s="1"/>
  <c r="P20" i="11" s="1"/>
  <c r="Q20" i="11" s="1"/>
  <c r="R20" i="11" s="1"/>
  <c r="S20" i="11" s="1"/>
  <c r="T20" i="11" s="1"/>
  <c r="U20" i="11" s="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M34" i="11"/>
  <c r="N34" i="11" s="1"/>
  <c r="O34" i="11" s="1"/>
  <c r="P34" i="11" s="1"/>
  <c r="Q34" i="11" s="1"/>
  <c r="R34" i="11" s="1"/>
  <c r="S34" i="11" s="1"/>
  <c r="T34" i="11" s="1"/>
  <c r="U34" i="11" s="1"/>
  <c r="V34" i="11" s="1"/>
  <c r="W34" i="11" s="1"/>
  <c r="X34" i="11" s="1"/>
  <c r="Y34" i="11" s="1"/>
  <c r="Z34" i="11" s="1"/>
  <c r="AA34" i="11" s="1"/>
  <c r="AB34" i="11" s="1"/>
  <c r="AC34" i="11" s="1"/>
  <c r="AD34" i="11" s="1"/>
  <c r="AE34" i="11" s="1"/>
  <c r="AF34" i="11" s="1"/>
  <c r="N35" i="11"/>
  <c r="O36" i="11"/>
  <c r="P37" i="11"/>
  <c r="X37" i="11"/>
  <c r="T41" i="11"/>
  <c r="M42" i="11"/>
  <c r="U42" i="11"/>
  <c r="N43" i="11"/>
  <c r="O44" i="11"/>
  <c r="M50" i="11"/>
  <c r="U50" i="11"/>
  <c r="N51" i="11"/>
  <c r="O52" i="11"/>
  <c r="N12" i="11"/>
  <c r="O12" i="11" s="1"/>
  <c r="P12" i="11" s="1"/>
  <c r="Q23" i="11"/>
  <c r="R23" i="11" s="1"/>
  <c r="S23" i="11" s="1"/>
  <c r="T23" i="11" s="1"/>
  <c r="U23" i="11" s="1"/>
  <c r="V23" i="11" s="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N28" i="11"/>
  <c r="O28" i="11" s="1"/>
  <c r="P28" i="11" s="1"/>
  <c r="Q28" i="11" s="1"/>
  <c r="R28" i="11" s="1"/>
  <c r="S28" i="11" s="1"/>
  <c r="M33" i="11"/>
  <c r="O35" i="11"/>
  <c r="P35" i="11" s="1"/>
  <c r="Q35" i="11" s="1"/>
  <c r="R35" i="11" s="1"/>
  <c r="P36" i="11"/>
  <c r="Q37" i="11"/>
  <c r="Y37" i="11"/>
  <c r="M41" i="11"/>
  <c r="U41" i="11"/>
  <c r="N42" i="11"/>
  <c r="V42" i="11"/>
  <c r="O43" i="11"/>
  <c r="P44" i="11"/>
  <c r="M49" i="11"/>
  <c r="N50" i="11"/>
  <c r="V50" i="11"/>
  <c r="O51" i="11"/>
  <c r="P51" i="11" s="1"/>
  <c r="Q51" i="11" s="1"/>
  <c r="R51" i="11" s="1"/>
  <c r="P52" i="11"/>
  <c r="N4" i="1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Q15" i="1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M32" i="11"/>
  <c r="N33" i="11"/>
  <c r="Q36" i="11"/>
  <c r="R37" i="11"/>
  <c r="Z37" i="11"/>
  <c r="M40" i="11"/>
  <c r="N41" i="11"/>
  <c r="V41" i="11"/>
  <c r="O42" i="11"/>
  <c r="W42" i="11"/>
  <c r="P43" i="11"/>
  <c r="Q43" i="11" s="1"/>
  <c r="R43" i="11" s="1"/>
  <c r="S43" i="11" s="1"/>
  <c r="T43" i="11" s="1"/>
  <c r="U43" i="11" s="1"/>
  <c r="V43" i="11" s="1"/>
  <c r="W43" i="11" s="1"/>
  <c r="X43" i="11" s="1"/>
  <c r="Q44" i="11"/>
  <c r="M48" i="11"/>
  <c r="N49" i="11"/>
  <c r="O50" i="11"/>
  <c r="W50" i="11"/>
  <c r="Q52" i="11"/>
  <c r="Q7" i="1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M31" i="11"/>
  <c r="N32" i="11"/>
  <c r="O33" i="11"/>
  <c r="P33" i="11" s="1"/>
  <c r="R36" i="11"/>
  <c r="S37" i="11"/>
  <c r="AA37" i="11"/>
  <c r="AB37" i="11" s="1"/>
  <c r="AC37" i="11" s="1"/>
  <c r="AD37" i="11" s="1"/>
  <c r="AE37" i="11" s="1"/>
  <c r="AF37" i="11" s="1"/>
  <c r="M39" i="11"/>
  <c r="N40" i="11"/>
  <c r="O41" i="11"/>
  <c r="W41" i="11"/>
  <c r="P42" i="11"/>
  <c r="X42" i="11"/>
  <c r="Y43" i="11"/>
  <c r="Z43" i="11" s="1"/>
  <c r="R44" i="11"/>
  <c r="M47" i="11"/>
  <c r="N48" i="11"/>
  <c r="O49" i="11"/>
  <c r="P49" i="11" s="1"/>
  <c r="P50" i="11"/>
  <c r="X50" i="11"/>
  <c r="R52" i="11"/>
  <c r="T10" i="11"/>
  <c r="U10" i="11" s="1"/>
  <c r="O13" i="1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R24" i="11"/>
  <c r="M30" i="11"/>
  <c r="N31" i="11"/>
  <c r="O32" i="11"/>
  <c r="S36" i="11"/>
  <c r="T37" i="11"/>
  <c r="M38" i="11"/>
  <c r="N39" i="11"/>
  <c r="O40" i="11"/>
  <c r="P41" i="11"/>
  <c r="X41" i="11"/>
  <c r="Q42" i="11"/>
  <c r="Y42" i="11"/>
  <c r="S44" i="11"/>
  <c r="M46" i="11"/>
  <c r="N47" i="11"/>
  <c r="O48" i="11"/>
  <c r="Q50" i="11"/>
  <c r="Y50" i="11"/>
  <c r="Z50" i="11" s="1"/>
  <c r="AA50" i="11" s="1"/>
  <c r="AB50" i="11" s="1"/>
  <c r="AC50" i="11" s="1"/>
  <c r="AD50" i="11" s="1"/>
  <c r="AE50" i="11" s="1"/>
  <c r="AF50" i="11" s="1"/>
  <c r="S52" i="11"/>
  <c r="T36" i="11"/>
  <c r="U36" i="11" s="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O39" i="11"/>
  <c r="R50" i="11"/>
  <c r="M54" i="11"/>
  <c r="N54" i="11" s="1"/>
  <c r="O54" i="11" s="1"/>
  <c r="P54" i="11" s="1"/>
  <c r="Q54" i="11" s="1"/>
  <c r="R54" i="11" s="1"/>
  <c r="S54" i="11" s="1"/>
  <c r="T54" i="11" s="1"/>
  <c r="U54" i="11" s="1"/>
  <c r="V54" i="11" s="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M62" i="11"/>
  <c r="O64" i="11"/>
  <c r="M70" i="11"/>
  <c r="P73" i="11"/>
  <c r="Q73" i="11" s="1"/>
  <c r="R75" i="11"/>
  <c r="T77" i="11"/>
  <c r="M78" i="11"/>
  <c r="T28" i="11"/>
  <c r="U28" i="11" s="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O31" i="11"/>
  <c r="P31" i="11" s="1"/>
  <c r="Q31" i="11" s="1"/>
  <c r="R31" i="11" s="1"/>
  <c r="S31" i="11" s="1"/>
  <c r="T31" i="11" s="1"/>
  <c r="U31" i="11" s="1"/>
  <c r="V31" i="11" s="1"/>
  <c r="W31" i="11" s="1"/>
  <c r="X31" i="11" s="1"/>
  <c r="Y31" i="11" s="1"/>
  <c r="Z31" i="11" s="1"/>
  <c r="AA31" i="11" s="1"/>
  <c r="AB31" i="11" s="1"/>
  <c r="AC31" i="11" s="1"/>
  <c r="AD31" i="11" s="1"/>
  <c r="AE31" i="11" s="1"/>
  <c r="AF31" i="11" s="1"/>
  <c r="R42" i="11"/>
  <c r="M45" i="11"/>
  <c r="N45" i="11" s="1"/>
  <c r="O45" i="11" s="1"/>
  <c r="P45" i="11" s="1"/>
  <c r="Q45" i="11" s="1"/>
  <c r="R45" i="11" s="1"/>
  <c r="S45" i="11" s="1"/>
  <c r="T45" i="11" s="1"/>
  <c r="U45" i="11" s="1"/>
  <c r="V45" i="11" s="1"/>
  <c r="W45" i="11" s="1"/>
  <c r="X45" i="11" s="1"/>
  <c r="Y45" i="11" s="1"/>
  <c r="Z45" i="11" s="1"/>
  <c r="AA45" i="11" s="1"/>
  <c r="AB45" i="11" s="1"/>
  <c r="AC45" i="11" s="1"/>
  <c r="AD45" i="11" s="1"/>
  <c r="AE45" i="11" s="1"/>
  <c r="AF45" i="11" s="1"/>
  <c r="M61" i="11"/>
  <c r="N62" i="11"/>
  <c r="P64" i="11"/>
  <c r="M69" i="11"/>
  <c r="N70" i="11"/>
  <c r="O70" i="11" s="1"/>
  <c r="P70" i="11" s="1"/>
  <c r="Q70" i="11" s="1"/>
  <c r="R70" i="11" s="1"/>
  <c r="S70" i="11" s="1"/>
  <c r="S75" i="11"/>
  <c r="T75" i="11" s="1"/>
  <c r="U75" i="11" s="1"/>
  <c r="V75" i="11" s="1"/>
  <c r="W75" i="11" s="1"/>
  <c r="X75" i="11" s="1"/>
  <c r="Y75" i="11" s="1"/>
  <c r="Z75" i="11" s="1"/>
  <c r="AA75" i="11" s="1"/>
  <c r="AB75" i="11" s="1"/>
  <c r="AC75" i="11" s="1"/>
  <c r="M77" i="11"/>
  <c r="U77" i="11"/>
  <c r="N78" i="11"/>
  <c r="M37" i="11"/>
  <c r="Z42" i="11"/>
  <c r="AA42" i="11" s="1"/>
  <c r="AB42" i="11" s="1"/>
  <c r="AC42" i="11" s="1"/>
  <c r="AD42" i="11" s="1"/>
  <c r="AE42" i="11" s="1"/>
  <c r="AF42" i="11" s="1"/>
  <c r="P48" i="11"/>
  <c r="Q48" i="11" s="1"/>
  <c r="R48" i="11" s="1"/>
  <c r="S48" i="11" s="1"/>
  <c r="T48" i="11" s="1"/>
  <c r="U48" i="11" s="1"/>
  <c r="V48" i="11" s="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M60" i="11"/>
  <c r="N61" i="11"/>
  <c r="O62" i="11"/>
  <c r="P62" i="11" s="1"/>
  <c r="Q62" i="11" s="1"/>
  <c r="R62" i="11" s="1"/>
  <c r="S62" i="11" s="1"/>
  <c r="T62" i="11" s="1"/>
  <c r="U62" i="11" s="1"/>
  <c r="V62" i="11" s="1"/>
  <c r="W62" i="11" s="1"/>
  <c r="X62" i="11" s="1"/>
  <c r="Y62" i="11" s="1"/>
  <c r="Z62" i="11" s="1"/>
  <c r="AA62" i="11" s="1"/>
  <c r="AB62" i="11" s="1"/>
  <c r="AC62" i="11" s="1"/>
  <c r="AD62" i="11" s="1"/>
  <c r="AE62" i="11" s="1"/>
  <c r="AF62" i="11" s="1"/>
  <c r="Q64" i="11"/>
  <c r="M68" i="11"/>
  <c r="N69" i="11"/>
  <c r="O69" i="11" s="1"/>
  <c r="P69" i="11" s="1"/>
  <c r="Q69" i="11" s="1"/>
  <c r="R69" i="11" s="1"/>
  <c r="S69" i="11" s="1"/>
  <c r="T69" i="11" s="1"/>
  <c r="U69" i="11" s="1"/>
  <c r="V69" i="11" s="1"/>
  <c r="W69" i="11" s="1"/>
  <c r="X69" i="11" s="1"/>
  <c r="Y69" i="11" s="1"/>
  <c r="Z69" i="11" s="1"/>
  <c r="AA69" i="11" s="1"/>
  <c r="AB69" i="11" s="1"/>
  <c r="AC69" i="11" s="1"/>
  <c r="AD69" i="11" s="1"/>
  <c r="AE69" i="11" s="1"/>
  <c r="AF69" i="11" s="1"/>
  <c r="R73" i="11"/>
  <c r="S74" i="11"/>
  <c r="T74" i="11" s="1"/>
  <c r="U74" i="11" s="1"/>
  <c r="V74" i="11" s="1"/>
  <c r="W74" i="11" s="1"/>
  <c r="X74" i="11" s="1"/>
  <c r="Y74" i="11" s="1"/>
  <c r="Z74" i="11" s="1"/>
  <c r="AA74" i="11" s="1"/>
  <c r="AB74" i="11" s="1"/>
  <c r="AC74" i="11" s="1"/>
  <c r="AD74" i="11" s="1"/>
  <c r="AE74" i="11" s="1"/>
  <c r="AF74" i="11" s="1"/>
  <c r="M76" i="11"/>
  <c r="N77" i="11"/>
  <c r="V77" i="11"/>
  <c r="M29" i="11"/>
  <c r="N29" i="11" s="1"/>
  <c r="O29" i="11" s="1"/>
  <c r="P29" i="11" s="1"/>
  <c r="Q29" i="11" s="1"/>
  <c r="R29" i="11" s="1"/>
  <c r="S29" i="11" s="1"/>
  <c r="T29" i="11" s="1"/>
  <c r="U37" i="11"/>
  <c r="P40" i="11"/>
  <c r="Q40" i="11" s="1"/>
  <c r="R40" i="11" s="1"/>
  <c r="S40" i="11" s="1"/>
  <c r="T40" i="11" s="1"/>
  <c r="U40" i="11" s="1"/>
  <c r="V40" i="11" s="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S51" i="11"/>
  <c r="T51" i="11" s="1"/>
  <c r="U51" i="11" s="1"/>
  <c r="V51" i="11" s="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M59" i="11"/>
  <c r="N60" i="11"/>
  <c r="O61" i="11"/>
  <c r="R64" i="11"/>
  <c r="S64" i="11" s="1"/>
  <c r="T64" i="11" s="1"/>
  <c r="U64" i="11" s="1"/>
  <c r="V64" i="11" s="1"/>
  <c r="W64" i="11" s="1"/>
  <c r="X64" i="11" s="1"/>
  <c r="Y64" i="11" s="1"/>
  <c r="Z64" i="11" s="1"/>
  <c r="AA64" i="11" s="1"/>
  <c r="AB64" i="11" s="1"/>
  <c r="AC64" i="11" s="1"/>
  <c r="AD64" i="11" s="1"/>
  <c r="AE64" i="11" s="1"/>
  <c r="AF64" i="11" s="1"/>
  <c r="M67" i="11"/>
  <c r="N68" i="11"/>
  <c r="S73" i="11"/>
  <c r="M75" i="11"/>
  <c r="N76" i="11"/>
  <c r="O77" i="11"/>
  <c r="W77" i="11"/>
  <c r="M19" i="11"/>
  <c r="N19" i="11" s="1"/>
  <c r="O19" i="11" s="1"/>
  <c r="P19" i="11" s="1"/>
  <c r="Q19" i="11" s="1"/>
  <c r="R19" i="11" s="1"/>
  <c r="S19" i="11" s="1"/>
  <c r="T19" i="11" s="1"/>
  <c r="U19" i="11" s="1"/>
  <c r="V19" i="11" s="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U29" i="11"/>
  <c r="V29" i="11" s="1"/>
  <c r="W29" i="11" s="1"/>
  <c r="X29" i="11" s="1"/>
  <c r="Y29" i="11" s="1"/>
  <c r="Z29" i="11" s="1"/>
  <c r="AA29" i="11" s="1"/>
  <c r="AB29" i="11" s="1"/>
  <c r="AC29" i="11" s="1"/>
  <c r="AD29" i="11" s="1"/>
  <c r="AE29" i="11" s="1"/>
  <c r="AF29" i="11" s="1"/>
  <c r="P32" i="11"/>
  <c r="Q32" i="11" s="1"/>
  <c r="R32" i="11" s="1"/>
  <c r="S32" i="11" s="1"/>
  <c r="T32" i="11" s="1"/>
  <c r="U32" i="11" s="1"/>
  <c r="V32" i="11" s="1"/>
  <c r="W32" i="11" s="1"/>
  <c r="N46" i="11"/>
  <c r="O46" i="11" s="1"/>
  <c r="P46" i="11" s="1"/>
  <c r="Q46" i="11" s="1"/>
  <c r="R46" i="11" s="1"/>
  <c r="S46" i="11" s="1"/>
  <c r="T46" i="11" s="1"/>
  <c r="U46" i="11" s="1"/>
  <c r="V46" i="11" s="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M53" i="11"/>
  <c r="N53" i="11" s="1"/>
  <c r="O53" i="11" s="1"/>
  <c r="P53" i="11" s="1"/>
  <c r="Q53" i="11" s="1"/>
  <c r="R53" i="11" s="1"/>
  <c r="S53" i="11" s="1"/>
  <c r="T53" i="11" s="1"/>
  <c r="U53" i="11" s="1"/>
  <c r="V53" i="11" s="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M58" i="11"/>
  <c r="N59" i="11"/>
  <c r="O60" i="11"/>
  <c r="P61" i="11"/>
  <c r="M66" i="11"/>
  <c r="N67" i="11"/>
  <c r="O68" i="11"/>
  <c r="T73" i="11"/>
  <c r="M74" i="11"/>
  <c r="N75" i="11"/>
  <c r="AD75" i="11"/>
  <c r="AE75" i="11" s="1"/>
  <c r="AF75" i="11" s="1"/>
  <c r="O76" i="11"/>
  <c r="P77" i="11"/>
  <c r="X77" i="11"/>
  <c r="AE21" i="11"/>
  <c r="AF21" i="11" s="1"/>
  <c r="X32" i="11"/>
  <c r="Y32" i="11" s="1"/>
  <c r="Z32" i="11" s="1"/>
  <c r="AA32" i="11" s="1"/>
  <c r="AB32" i="11" s="1"/>
  <c r="AC32" i="11" s="1"/>
  <c r="AD32" i="11" s="1"/>
  <c r="AE32" i="11" s="1"/>
  <c r="AF32" i="11" s="1"/>
  <c r="S35" i="11"/>
  <c r="T35" i="11" s="1"/>
  <c r="U35" i="11" s="1"/>
  <c r="V35" i="11" s="1"/>
  <c r="W35" i="11" s="1"/>
  <c r="X35" i="11" s="1"/>
  <c r="Y35" i="11" s="1"/>
  <c r="Z35" i="11" s="1"/>
  <c r="N38" i="11"/>
  <c r="O38" i="11" s="1"/>
  <c r="P38" i="11" s="1"/>
  <c r="Q38" i="11" s="1"/>
  <c r="R38" i="11" s="1"/>
  <c r="S38" i="11" s="1"/>
  <c r="T38" i="11" s="1"/>
  <c r="U38" i="11" s="1"/>
  <c r="V38" i="11" s="1"/>
  <c r="W38" i="11" s="1"/>
  <c r="X38" i="11" s="1"/>
  <c r="Y38" i="11" s="1"/>
  <c r="Z38" i="11" s="1"/>
  <c r="AA38" i="11" s="1"/>
  <c r="AB38" i="11" s="1"/>
  <c r="AC38" i="11" s="1"/>
  <c r="AD38" i="11" s="1"/>
  <c r="AE38" i="11" s="1"/>
  <c r="AF38" i="11" s="1"/>
  <c r="AA43" i="11"/>
  <c r="AB43" i="11" s="1"/>
  <c r="AC43" i="11" s="1"/>
  <c r="AD43" i="11" s="1"/>
  <c r="AE43" i="11" s="1"/>
  <c r="AF43" i="11" s="1"/>
  <c r="Q49" i="11"/>
  <c r="R49" i="11" s="1"/>
  <c r="S49" i="11" s="1"/>
  <c r="T49" i="11" s="1"/>
  <c r="U49" i="11" s="1"/>
  <c r="V49" i="11" s="1"/>
  <c r="W49" i="11" s="1"/>
  <c r="X49" i="11" s="1"/>
  <c r="M57" i="11"/>
  <c r="N58" i="11"/>
  <c r="O59" i="11"/>
  <c r="P60" i="11"/>
  <c r="Q60" i="11" s="1"/>
  <c r="R60" i="11" s="1"/>
  <c r="S60" i="11" s="1"/>
  <c r="T60" i="11" s="1"/>
  <c r="U60" i="11" s="1"/>
  <c r="V60" i="11" s="1"/>
  <c r="W60" i="11" s="1"/>
  <c r="X60" i="11" s="1"/>
  <c r="Y60" i="11" s="1"/>
  <c r="Z60" i="11" s="1"/>
  <c r="AA60" i="11" s="1"/>
  <c r="AB60" i="11" s="1"/>
  <c r="AC60" i="11" s="1"/>
  <c r="AD60" i="11" s="1"/>
  <c r="AE60" i="11" s="1"/>
  <c r="AF60" i="11" s="1"/>
  <c r="Q61" i="11"/>
  <c r="M65" i="11"/>
  <c r="N66" i="11"/>
  <c r="O67" i="11"/>
  <c r="P67" i="11" s="1"/>
  <c r="Q67" i="11" s="1"/>
  <c r="R67" i="11" s="1"/>
  <c r="S67" i="11" s="1"/>
  <c r="T67" i="11" s="1"/>
  <c r="U67" i="11" s="1"/>
  <c r="V67" i="11" s="1"/>
  <c r="W67" i="11" s="1"/>
  <c r="X67" i="11" s="1"/>
  <c r="Y67" i="11" s="1"/>
  <c r="Z67" i="11" s="1"/>
  <c r="AA67" i="11" s="1"/>
  <c r="AB67" i="11" s="1"/>
  <c r="AC67" i="11" s="1"/>
  <c r="AD67" i="11" s="1"/>
  <c r="AE67" i="11" s="1"/>
  <c r="AF67" i="11" s="1"/>
  <c r="P68" i="11"/>
  <c r="Q68" i="11" s="1"/>
  <c r="R68" i="11" s="1"/>
  <c r="S68" i="11" s="1"/>
  <c r="T68" i="11" s="1"/>
  <c r="U68" i="11" s="1"/>
  <c r="V68" i="11" s="1"/>
  <c r="W68" i="11" s="1"/>
  <c r="X68" i="11" s="1"/>
  <c r="Y68" i="11" s="1"/>
  <c r="Z68" i="11" s="1"/>
  <c r="AA68" i="11" s="1"/>
  <c r="AB68" i="11" s="1"/>
  <c r="AC68" i="11" s="1"/>
  <c r="AD68" i="11" s="1"/>
  <c r="AE68" i="11" s="1"/>
  <c r="AF68" i="11" s="1"/>
  <c r="M73" i="11"/>
  <c r="U73" i="11"/>
  <c r="V73" i="11" s="1"/>
  <c r="W73" i="11" s="1"/>
  <c r="X73" i="11" s="1"/>
  <c r="Y73" i="11" s="1"/>
  <c r="Z73" i="11" s="1"/>
  <c r="AA73" i="11" s="1"/>
  <c r="AB73" i="11" s="1"/>
  <c r="AC73" i="11" s="1"/>
  <c r="AD73" i="11" s="1"/>
  <c r="AE73" i="11" s="1"/>
  <c r="AF73" i="11" s="1"/>
  <c r="N74" i="11"/>
  <c r="O75" i="11"/>
  <c r="P76" i="11"/>
  <c r="Q77" i="11"/>
  <c r="Y77" i="11"/>
  <c r="Z77" i="11" s="1"/>
  <c r="AA77" i="11" s="1"/>
  <c r="AB77" i="11" s="1"/>
  <c r="AC77" i="11" s="1"/>
  <c r="AD77" i="11" s="1"/>
  <c r="AE77" i="11" s="1"/>
  <c r="AF77" i="11" s="1"/>
  <c r="T2" i="1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Z24" i="11"/>
  <c r="AA24" i="11" s="1"/>
  <c r="AB24" i="11" s="1"/>
  <c r="AC24" i="11" s="1"/>
  <c r="AD24" i="11" s="1"/>
  <c r="AE24" i="11" s="1"/>
  <c r="AF24" i="11" s="1"/>
  <c r="N30" i="11"/>
  <c r="O30" i="11" s="1"/>
  <c r="P30" i="11" s="1"/>
  <c r="Q30" i="11" s="1"/>
  <c r="R30" i="11" s="1"/>
  <c r="S30" i="11" s="1"/>
  <c r="T30" i="11" s="1"/>
  <c r="U30" i="11" s="1"/>
  <c r="V30" i="11" s="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A35" i="11"/>
  <c r="AB35" i="11" s="1"/>
  <c r="AC35" i="11" s="1"/>
  <c r="AD35" i="11" s="1"/>
  <c r="AE35" i="11" s="1"/>
  <c r="AF35" i="11" s="1"/>
  <c r="Q41" i="11"/>
  <c r="Y49" i="11"/>
  <c r="Z49" i="11" s="1"/>
  <c r="T52" i="11"/>
  <c r="U52" i="11" s="1"/>
  <c r="V52" i="11" s="1"/>
  <c r="W52" i="11" s="1"/>
  <c r="X52" i="11" s="1"/>
  <c r="Y52" i="11" s="1"/>
  <c r="M56" i="11"/>
  <c r="U56" i="11"/>
  <c r="V56" i="11" s="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N57" i="11"/>
  <c r="O58" i="11"/>
  <c r="P59" i="11"/>
  <c r="R61" i="11"/>
  <c r="M64" i="11"/>
  <c r="N65" i="11"/>
  <c r="O66" i="11"/>
  <c r="M72" i="11"/>
  <c r="N73" i="11"/>
  <c r="O74" i="11"/>
  <c r="P74" i="11" s="1"/>
  <c r="Q74" i="11" s="1"/>
  <c r="R74" i="11" s="1"/>
  <c r="P75" i="11"/>
  <c r="Q76" i="11"/>
  <c r="R77" i="11"/>
  <c r="Q33" i="11"/>
  <c r="R33" i="11" s="1"/>
  <c r="S33" i="11" s="1"/>
  <c r="T33" i="11" s="1"/>
  <c r="U33" i="11" s="1"/>
  <c r="V33" i="11" s="1"/>
  <c r="W33" i="11" s="1"/>
  <c r="X33" i="11" s="1"/>
  <c r="Y33" i="11" s="1"/>
  <c r="Z33" i="11" s="1"/>
  <c r="AA33" i="11" s="1"/>
  <c r="AB33" i="11" s="1"/>
  <c r="AC33" i="11" s="1"/>
  <c r="AD33" i="11" s="1"/>
  <c r="AE33" i="11" s="1"/>
  <c r="AF33" i="11" s="1"/>
  <c r="N56" i="11"/>
  <c r="O56" i="11" s="1"/>
  <c r="P56" i="11" s="1"/>
  <c r="Q56" i="11" s="1"/>
  <c r="R56" i="11" s="1"/>
  <c r="S56" i="11" s="1"/>
  <c r="T56" i="11" s="1"/>
  <c r="O78" i="11"/>
  <c r="P78" i="11" s="1"/>
  <c r="Q78" i="11" s="1"/>
  <c r="R78" i="11" s="1"/>
  <c r="S78" i="11" s="1"/>
  <c r="T78" i="11" s="1"/>
  <c r="U78" i="11" s="1"/>
  <c r="V78" i="11" s="1"/>
  <c r="W78" i="11" s="1"/>
  <c r="X78" i="11" s="1"/>
  <c r="Y78" i="11" s="1"/>
  <c r="Z78" i="11" s="1"/>
  <c r="AA78" i="11" s="1"/>
  <c r="AB78" i="11" s="1"/>
  <c r="AC78" i="11" s="1"/>
  <c r="AD78" i="11" s="1"/>
  <c r="AE78" i="11" s="1"/>
  <c r="AF78" i="11" s="1"/>
  <c r="M80" i="11"/>
  <c r="N80" i="11" s="1"/>
  <c r="O80" i="11" s="1"/>
  <c r="P80" i="11" s="1"/>
  <c r="Q80" i="11" s="1"/>
  <c r="R80" i="11" s="1"/>
  <c r="S80" i="11" s="1"/>
  <c r="T80" i="11" s="1"/>
  <c r="U80" i="11" s="1"/>
  <c r="V80" i="11" s="1"/>
  <c r="W80" i="11" s="1"/>
  <c r="X80" i="11" s="1"/>
  <c r="Y80" i="11" s="1"/>
  <c r="Z80" i="11" s="1"/>
  <c r="AA80" i="11" s="1"/>
  <c r="AB80" i="11" s="1"/>
  <c r="AC80" i="11" s="1"/>
  <c r="AD80" i="11" s="1"/>
  <c r="AE80" i="11" s="1"/>
  <c r="AF80" i="11" s="1"/>
  <c r="N81" i="11"/>
  <c r="M88" i="11"/>
  <c r="N89" i="11"/>
  <c r="V89" i="11"/>
  <c r="O90" i="11"/>
  <c r="R93" i="11"/>
  <c r="Z93" i="11"/>
  <c r="AA93" i="11" s="1"/>
  <c r="AB93" i="11" s="1"/>
  <c r="AC93" i="11" s="1"/>
  <c r="AD93" i="11" s="1"/>
  <c r="AE93" i="11" s="1"/>
  <c r="AF93" i="11" s="1"/>
  <c r="S94" i="11"/>
  <c r="M96" i="11"/>
  <c r="N96" i="11" s="1"/>
  <c r="O96" i="11" s="1"/>
  <c r="P96" i="11" s="1"/>
  <c r="Q96" i="11" s="1"/>
  <c r="R96" i="11" s="1"/>
  <c r="S96" i="11" s="1"/>
  <c r="T96" i="11" s="1"/>
  <c r="U96" i="11" s="1"/>
  <c r="V96" i="11" s="1"/>
  <c r="W96" i="11" s="1"/>
  <c r="X96" i="11" s="1"/>
  <c r="Y96" i="11" s="1"/>
  <c r="Z96" i="11" s="1"/>
  <c r="AA96" i="11" s="1"/>
  <c r="AB96" i="11" s="1"/>
  <c r="AC96" i="11" s="1"/>
  <c r="AD96" i="11" s="1"/>
  <c r="AE96" i="11" s="1"/>
  <c r="AF96" i="11" s="1"/>
  <c r="N97" i="11"/>
  <c r="M104" i="11"/>
  <c r="Q59" i="11"/>
  <c r="R59" i="11" s="1"/>
  <c r="S59" i="11" s="1"/>
  <c r="T59" i="11" s="1"/>
  <c r="U59" i="11" s="1"/>
  <c r="V59" i="11" s="1"/>
  <c r="W59" i="11" s="1"/>
  <c r="X59" i="11" s="1"/>
  <c r="Y59" i="11" s="1"/>
  <c r="Z59" i="11" s="1"/>
  <c r="AA59" i="11" s="1"/>
  <c r="AB59" i="11" s="1"/>
  <c r="AC59" i="11" s="1"/>
  <c r="AD59" i="11" s="1"/>
  <c r="AE59" i="11" s="1"/>
  <c r="AF59" i="11" s="1"/>
  <c r="T70" i="11"/>
  <c r="U70" i="11" s="1"/>
  <c r="V70" i="11" s="1"/>
  <c r="W70" i="11" s="1"/>
  <c r="X70" i="11" s="1"/>
  <c r="Y70" i="11" s="1"/>
  <c r="Z70" i="11" s="1"/>
  <c r="AA70" i="11" s="1"/>
  <c r="AB70" i="11" s="1"/>
  <c r="AC70" i="11" s="1"/>
  <c r="AD70" i="11" s="1"/>
  <c r="AE70" i="11" s="1"/>
  <c r="AF70" i="11" s="1"/>
  <c r="O73" i="11"/>
  <c r="O81" i="11"/>
  <c r="P81" i="11" s="1"/>
  <c r="Q81" i="11" s="1"/>
  <c r="M87" i="11"/>
  <c r="N88" i="11"/>
  <c r="O88" i="11" s="1"/>
  <c r="P88" i="11" s="1"/>
  <c r="Q88" i="11" s="1"/>
  <c r="R88" i="11" s="1"/>
  <c r="S88" i="11" s="1"/>
  <c r="T88" i="11" s="1"/>
  <c r="U88" i="11" s="1"/>
  <c r="V88" i="11" s="1"/>
  <c r="W88" i="11" s="1"/>
  <c r="X88" i="11" s="1"/>
  <c r="Y88" i="11" s="1"/>
  <c r="Z88" i="11" s="1"/>
  <c r="AA88" i="11" s="1"/>
  <c r="AB88" i="11" s="1"/>
  <c r="AC88" i="11" s="1"/>
  <c r="AD88" i="11" s="1"/>
  <c r="AE88" i="11" s="1"/>
  <c r="AF88" i="11" s="1"/>
  <c r="O89" i="11"/>
  <c r="W89" i="11"/>
  <c r="P90" i="11"/>
  <c r="S93" i="11"/>
  <c r="T94" i="11"/>
  <c r="M95" i="11"/>
  <c r="O97" i="11"/>
  <c r="M103" i="11"/>
  <c r="N104" i="11"/>
  <c r="O65" i="11"/>
  <c r="P65" i="11" s="1"/>
  <c r="Q65" i="11" s="1"/>
  <c r="R65" i="11" s="1"/>
  <c r="S65" i="11" s="1"/>
  <c r="T65" i="11" s="1"/>
  <c r="U65" i="11" s="1"/>
  <c r="V65" i="11" s="1"/>
  <c r="W65" i="11" s="1"/>
  <c r="X65" i="11" s="1"/>
  <c r="Y65" i="11" s="1"/>
  <c r="Z65" i="11" s="1"/>
  <c r="AA65" i="11" s="1"/>
  <c r="AB65" i="11" s="1"/>
  <c r="AC65" i="11" s="1"/>
  <c r="AD65" i="11" s="1"/>
  <c r="AE65" i="11" s="1"/>
  <c r="AF65" i="11" s="1"/>
  <c r="R76" i="11"/>
  <c r="S76" i="11" s="1"/>
  <c r="T76" i="11" s="1"/>
  <c r="U76" i="11" s="1"/>
  <c r="V76" i="11" s="1"/>
  <c r="W76" i="11" s="1"/>
  <c r="X76" i="11" s="1"/>
  <c r="Y76" i="11" s="1"/>
  <c r="Z76" i="11" s="1"/>
  <c r="AA76" i="11" s="1"/>
  <c r="AB76" i="11" s="1"/>
  <c r="AC76" i="11" s="1"/>
  <c r="AD76" i="11" s="1"/>
  <c r="AE76" i="11" s="1"/>
  <c r="AF76" i="11" s="1"/>
  <c r="M79" i="11"/>
  <c r="M86" i="11"/>
  <c r="N87" i="11"/>
  <c r="O87" i="11" s="1"/>
  <c r="P87" i="11" s="1"/>
  <c r="Q87" i="11" s="1"/>
  <c r="R87" i="11" s="1"/>
  <c r="S87" i="11" s="1"/>
  <c r="T87" i="11" s="1"/>
  <c r="U87" i="11" s="1"/>
  <c r="V87" i="11" s="1"/>
  <c r="W87" i="11" s="1"/>
  <c r="X87" i="11" s="1"/>
  <c r="Y87" i="11" s="1"/>
  <c r="Z87" i="11" s="1"/>
  <c r="AA87" i="11" s="1"/>
  <c r="AB87" i="11" s="1"/>
  <c r="AC87" i="11" s="1"/>
  <c r="AD87" i="11" s="1"/>
  <c r="AE87" i="11" s="1"/>
  <c r="AF87" i="11" s="1"/>
  <c r="P89" i="11"/>
  <c r="X89" i="11"/>
  <c r="Q90" i="11"/>
  <c r="T93" i="11"/>
  <c r="M94" i="11"/>
  <c r="U94" i="11"/>
  <c r="N95" i="11"/>
  <c r="P97" i="11"/>
  <c r="M102" i="11"/>
  <c r="N103" i="11"/>
  <c r="O103" i="11" s="1"/>
  <c r="P103" i="11" s="1"/>
  <c r="Q103" i="11" s="1"/>
  <c r="R103" i="11" s="1"/>
  <c r="S103" i="11" s="1"/>
  <c r="T103" i="11" s="1"/>
  <c r="U103" i="11" s="1"/>
  <c r="V103" i="11" s="1"/>
  <c r="W103" i="11" s="1"/>
  <c r="Y41" i="11"/>
  <c r="Z41" i="11" s="1"/>
  <c r="AA41" i="11" s="1"/>
  <c r="AB41" i="11" s="1"/>
  <c r="AC41" i="11" s="1"/>
  <c r="AD41" i="11" s="1"/>
  <c r="AE41" i="11" s="1"/>
  <c r="AF41" i="11" s="1"/>
  <c r="O57" i="11"/>
  <c r="P57" i="11" s="1"/>
  <c r="Q57" i="11" s="1"/>
  <c r="R57" i="11" s="1"/>
  <c r="S57" i="11" s="1"/>
  <c r="T57" i="11" s="1"/>
  <c r="U57" i="11" s="1"/>
  <c r="V57" i="11" s="1"/>
  <c r="M71" i="11"/>
  <c r="N71" i="11" s="1"/>
  <c r="O71" i="11" s="1"/>
  <c r="P71" i="11" s="1"/>
  <c r="Q71" i="11" s="1"/>
  <c r="R71" i="11" s="1"/>
  <c r="S71" i="11" s="1"/>
  <c r="T71" i="11" s="1"/>
  <c r="U71" i="11" s="1"/>
  <c r="V71" i="11" s="1"/>
  <c r="W71" i="11" s="1"/>
  <c r="X71" i="11" s="1"/>
  <c r="Y71" i="11" s="1"/>
  <c r="Z71" i="11" s="1"/>
  <c r="AA71" i="11" s="1"/>
  <c r="AB71" i="11" s="1"/>
  <c r="AC71" i="11" s="1"/>
  <c r="AD71" i="11" s="1"/>
  <c r="AE71" i="11" s="1"/>
  <c r="AF71" i="11" s="1"/>
  <c r="N79" i="11"/>
  <c r="M85" i="11"/>
  <c r="N85" i="11" s="1"/>
  <c r="O85" i="11" s="1"/>
  <c r="P85" i="11" s="1"/>
  <c r="Q85" i="11" s="1"/>
  <c r="R85" i="11" s="1"/>
  <c r="S85" i="11" s="1"/>
  <c r="T85" i="11" s="1"/>
  <c r="U85" i="11" s="1"/>
  <c r="V85" i="11" s="1"/>
  <c r="W85" i="11" s="1"/>
  <c r="N86" i="11"/>
  <c r="O86" i="11" s="1"/>
  <c r="P86" i="11" s="1"/>
  <c r="Q86" i="11" s="1"/>
  <c r="R86" i="11" s="1"/>
  <c r="S86" i="11" s="1"/>
  <c r="T86" i="11" s="1"/>
  <c r="U86" i="11" s="1"/>
  <c r="V86" i="11" s="1"/>
  <c r="W86" i="11" s="1"/>
  <c r="X86" i="11" s="1"/>
  <c r="Y86" i="11" s="1"/>
  <c r="Z86" i="11" s="1"/>
  <c r="AA86" i="11" s="1"/>
  <c r="AB86" i="11" s="1"/>
  <c r="AC86" i="11" s="1"/>
  <c r="AD86" i="11" s="1"/>
  <c r="AE86" i="11" s="1"/>
  <c r="AF86" i="11" s="1"/>
  <c r="Q89" i="11"/>
  <c r="Y89" i="11"/>
  <c r="R90" i="11"/>
  <c r="S90" i="11" s="1"/>
  <c r="T90" i="11" s="1"/>
  <c r="U90" i="11" s="1"/>
  <c r="M93" i="11"/>
  <c r="U93" i="11"/>
  <c r="N94" i="11"/>
  <c r="V94" i="11"/>
  <c r="O95" i="11"/>
  <c r="Q97" i="11"/>
  <c r="M101" i="11"/>
  <c r="N101" i="11" s="1"/>
  <c r="O101" i="11" s="1"/>
  <c r="P101" i="11" s="1"/>
  <c r="N102" i="11"/>
  <c r="O102" i="11" s="1"/>
  <c r="P102" i="11" s="1"/>
  <c r="Q102" i="11" s="1"/>
  <c r="T44" i="11"/>
  <c r="U44" i="11" s="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W57" i="11"/>
  <c r="X57" i="11" s="1"/>
  <c r="Y57" i="11" s="1"/>
  <c r="Z57" i="11" s="1"/>
  <c r="AA57" i="11" s="1"/>
  <c r="AB57" i="11" s="1"/>
  <c r="AC57" i="11" s="1"/>
  <c r="AD57" i="11" s="1"/>
  <c r="AE57" i="11" s="1"/>
  <c r="AF57" i="11" s="1"/>
  <c r="M63" i="11"/>
  <c r="N63" i="11" s="1"/>
  <c r="O63" i="11" s="1"/>
  <c r="P63" i="11" s="1"/>
  <c r="Q63" i="11" s="1"/>
  <c r="R63" i="11" s="1"/>
  <c r="S63" i="11" s="1"/>
  <c r="T63" i="11" s="1"/>
  <c r="U63" i="11" s="1"/>
  <c r="V63" i="11" s="1"/>
  <c r="W63" i="11" s="1"/>
  <c r="X63" i="11" s="1"/>
  <c r="Y63" i="11" s="1"/>
  <c r="Z63" i="11" s="1"/>
  <c r="AA63" i="11" s="1"/>
  <c r="AB63" i="11" s="1"/>
  <c r="AC63" i="11" s="1"/>
  <c r="AD63" i="11" s="1"/>
  <c r="AE63" i="11" s="1"/>
  <c r="AF63" i="11" s="1"/>
  <c r="O79" i="11"/>
  <c r="R81" i="11"/>
  <c r="S81" i="11" s="1"/>
  <c r="T81" i="11" s="1"/>
  <c r="M84" i="11"/>
  <c r="R89" i="11"/>
  <c r="Z89" i="11"/>
  <c r="M92" i="11"/>
  <c r="N93" i="11"/>
  <c r="V93" i="11"/>
  <c r="O94" i="11"/>
  <c r="W94" i="11"/>
  <c r="P95" i="11"/>
  <c r="Q95" i="11" s="1"/>
  <c r="R95" i="11" s="1"/>
  <c r="S95" i="11" s="1"/>
  <c r="T95" i="11" s="1"/>
  <c r="U95" i="11" s="1"/>
  <c r="V95" i="11" s="1"/>
  <c r="W95" i="11" s="1"/>
  <c r="X95" i="11" s="1"/>
  <c r="Y95" i="11" s="1"/>
  <c r="Z95" i="11" s="1"/>
  <c r="AA95" i="11" s="1"/>
  <c r="AB95" i="11" s="1"/>
  <c r="AC95" i="11" s="1"/>
  <c r="AD95" i="11" s="1"/>
  <c r="AE95" i="11" s="1"/>
  <c r="AF95" i="11" s="1"/>
  <c r="R97" i="11"/>
  <c r="M100" i="11"/>
  <c r="O5" i="11"/>
  <c r="O47" i="11"/>
  <c r="P47" i="11" s="1"/>
  <c r="Q47" i="11" s="1"/>
  <c r="R47" i="11" s="1"/>
  <c r="S47" i="11" s="1"/>
  <c r="T47" i="11" s="1"/>
  <c r="U47" i="11" s="1"/>
  <c r="V47" i="11" s="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M55" i="11"/>
  <c r="N55" i="11" s="1"/>
  <c r="O55" i="11" s="1"/>
  <c r="P55" i="11" s="1"/>
  <c r="Q55" i="11" s="1"/>
  <c r="R55" i="11" s="1"/>
  <c r="S55" i="11" s="1"/>
  <c r="T55" i="11" s="1"/>
  <c r="U55" i="11" s="1"/>
  <c r="V55" i="11" s="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P66" i="11"/>
  <c r="Q66" i="11" s="1"/>
  <c r="R66" i="11" s="1"/>
  <c r="S66" i="11" s="1"/>
  <c r="T66" i="11" s="1"/>
  <c r="U66" i="11" s="1"/>
  <c r="V66" i="11" s="1"/>
  <c r="W66" i="11" s="1"/>
  <c r="X66" i="11" s="1"/>
  <c r="Y66" i="11" s="1"/>
  <c r="Z66" i="11" s="1"/>
  <c r="AA66" i="11" s="1"/>
  <c r="AB66" i="11" s="1"/>
  <c r="AC66" i="11" s="1"/>
  <c r="AD66" i="11" s="1"/>
  <c r="AE66" i="11" s="1"/>
  <c r="AF66" i="11" s="1"/>
  <c r="S77" i="11"/>
  <c r="P79" i="11"/>
  <c r="Q79" i="11" s="1"/>
  <c r="M83" i="11"/>
  <c r="N83" i="11" s="1"/>
  <c r="O83" i="11" s="1"/>
  <c r="P83" i="11" s="1"/>
  <c r="Q83" i="11" s="1"/>
  <c r="R83" i="11" s="1"/>
  <c r="S83" i="11" s="1"/>
  <c r="T83" i="11" s="1"/>
  <c r="U83" i="11" s="1"/>
  <c r="V83" i="11" s="1"/>
  <c r="W83" i="11" s="1"/>
  <c r="X83" i="11" s="1"/>
  <c r="Y83" i="11" s="1"/>
  <c r="Z83" i="11" s="1"/>
  <c r="AA83" i="11" s="1"/>
  <c r="AB83" i="11" s="1"/>
  <c r="AC83" i="11" s="1"/>
  <c r="AD83" i="11" s="1"/>
  <c r="AE83" i="11" s="1"/>
  <c r="AF83" i="11" s="1"/>
  <c r="N84" i="11"/>
  <c r="O84" i="11" s="1"/>
  <c r="P84" i="11" s="1"/>
  <c r="Q84" i="11" s="1"/>
  <c r="R84" i="11" s="1"/>
  <c r="S84" i="11" s="1"/>
  <c r="T84" i="11" s="1"/>
  <c r="U84" i="11" s="1"/>
  <c r="V84" i="11" s="1"/>
  <c r="W84" i="11" s="1"/>
  <c r="X84" i="11" s="1"/>
  <c r="Y84" i="11" s="1"/>
  <c r="Z84" i="11" s="1"/>
  <c r="AA84" i="11" s="1"/>
  <c r="AB84" i="11" s="1"/>
  <c r="AC84" i="11" s="1"/>
  <c r="AD84" i="11" s="1"/>
  <c r="AE84" i="11" s="1"/>
  <c r="AF84" i="11" s="1"/>
  <c r="S89" i="11"/>
  <c r="AA89" i="11"/>
  <c r="M91" i="11"/>
  <c r="N92" i="11"/>
  <c r="O93" i="11"/>
  <c r="W93" i="11"/>
  <c r="P94" i="11"/>
  <c r="X94" i="11"/>
  <c r="S97" i="11"/>
  <c r="M99" i="11"/>
  <c r="N99" i="11" s="1"/>
  <c r="N100" i="11"/>
  <c r="O100" i="11" s="1"/>
  <c r="P100" i="11" s="1"/>
  <c r="Q100" i="11" s="1"/>
  <c r="R100" i="11" s="1"/>
  <c r="S100" i="11" s="1"/>
  <c r="T100" i="11" s="1"/>
  <c r="U100" i="11" s="1"/>
  <c r="V100" i="11" s="1"/>
  <c r="W100" i="11" s="1"/>
  <c r="X100" i="11" s="1"/>
  <c r="Y100" i="11" s="1"/>
  <c r="Z100" i="11" s="1"/>
  <c r="AA100" i="11" s="1"/>
  <c r="AB100" i="11" s="1"/>
  <c r="AC100" i="11" s="1"/>
  <c r="AD100" i="11" s="1"/>
  <c r="AE100" i="11" s="1"/>
  <c r="AF100" i="11" s="1"/>
  <c r="M27" i="11"/>
  <c r="N27" i="11" s="1"/>
  <c r="O27" i="11" s="1"/>
  <c r="P27" i="11" s="1"/>
  <c r="Q27" i="11" s="1"/>
  <c r="R27" i="11" s="1"/>
  <c r="S27" i="11" s="1"/>
  <c r="T27" i="11" s="1"/>
  <c r="U27" i="11" s="1"/>
  <c r="V27" i="11" s="1"/>
  <c r="W27" i="11" s="1"/>
  <c r="X27" i="11" s="1"/>
  <c r="Y27" i="11" s="1"/>
  <c r="Z27" i="11" s="1"/>
  <c r="AA27" i="11" s="1"/>
  <c r="AB27" i="11" s="1"/>
  <c r="AC27" i="11" s="1"/>
  <c r="AD27" i="11" s="1"/>
  <c r="AE27" i="11" s="1"/>
  <c r="AF27" i="11" s="1"/>
  <c r="P58" i="11"/>
  <c r="Q58" i="11" s="1"/>
  <c r="R58" i="11" s="1"/>
  <c r="S58" i="11" s="1"/>
  <c r="T58" i="11" s="1"/>
  <c r="U58" i="11" s="1"/>
  <c r="V58" i="11" s="1"/>
  <c r="W58" i="11" s="1"/>
  <c r="X58" i="11" s="1"/>
  <c r="Y58" i="11" s="1"/>
  <c r="Z58" i="11" s="1"/>
  <c r="AA58" i="11" s="1"/>
  <c r="AB58" i="11" s="1"/>
  <c r="AC58" i="11" s="1"/>
  <c r="AD58" i="11" s="1"/>
  <c r="AE58" i="11" s="1"/>
  <c r="AF58" i="11" s="1"/>
  <c r="N72" i="11"/>
  <c r="O72" i="11" s="1"/>
  <c r="P72" i="11" s="1"/>
  <c r="Q72" i="11" s="1"/>
  <c r="R72" i="11" s="1"/>
  <c r="S72" i="11" s="1"/>
  <c r="T72" i="11" s="1"/>
  <c r="U72" i="11" s="1"/>
  <c r="V72" i="11" s="1"/>
  <c r="W72" i="11" s="1"/>
  <c r="X72" i="11" s="1"/>
  <c r="Y72" i="11" s="1"/>
  <c r="Z72" i="11" s="1"/>
  <c r="AA72" i="11" s="1"/>
  <c r="AB72" i="11" s="1"/>
  <c r="AC72" i="11" s="1"/>
  <c r="AD72" i="11" s="1"/>
  <c r="AE72" i="11" s="1"/>
  <c r="AF72" i="11" s="1"/>
  <c r="R79" i="11"/>
  <c r="S79" i="11" s="1"/>
  <c r="T79" i="11" s="1"/>
  <c r="U79" i="11" s="1"/>
  <c r="V79" i="11" s="1"/>
  <c r="W79" i="11" s="1"/>
  <c r="X79" i="11" s="1"/>
  <c r="Y79" i="11" s="1"/>
  <c r="Z79" i="11" s="1"/>
  <c r="AA79" i="11" s="1"/>
  <c r="AB79" i="11" s="1"/>
  <c r="AC79" i="11" s="1"/>
  <c r="AD79" i="11" s="1"/>
  <c r="AE79" i="11" s="1"/>
  <c r="AF79" i="11" s="1"/>
  <c r="M82" i="11"/>
  <c r="X85" i="11"/>
  <c r="T89" i="11"/>
  <c r="AB89" i="11"/>
  <c r="M90" i="11"/>
  <c r="N91" i="11"/>
  <c r="O91" i="11" s="1"/>
  <c r="P91" i="11" s="1"/>
  <c r="Q91" i="11" s="1"/>
  <c r="R91" i="11" s="1"/>
  <c r="S91" i="11" s="1"/>
  <c r="T91" i="11" s="1"/>
  <c r="U91" i="11" s="1"/>
  <c r="V91" i="11" s="1"/>
  <c r="W91" i="11" s="1"/>
  <c r="X91" i="11" s="1"/>
  <c r="Y91" i="11" s="1"/>
  <c r="Z91" i="11" s="1"/>
  <c r="AA91" i="11" s="1"/>
  <c r="AB91" i="11" s="1"/>
  <c r="AC91" i="11" s="1"/>
  <c r="AD91" i="11" s="1"/>
  <c r="AE91" i="11" s="1"/>
  <c r="AF91" i="11" s="1"/>
  <c r="O92" i="11"/>
  <c r="P93" i="11"/>
  <c r="X93" i="11"/>
  <c r="Q94" i="11"/>
  <c r="Y94" i="11"/>
  <c r="T97" i="11"/>
  <c r="M98" i="11"/>
  <c r="N90" i="11"/>
  <c r="Q101" i="11"/>
  <c r="R101" i="11" s="1"/>
  <c r="S101" i="11" s="1"/>
  <c r="T101" i="11" s="1"/>
  <c r="U101" i="11" s="1"/>
  <c r="V101" i="11" s="1"/>
  <c r="W101" i="11" s="1"/>
  <c r="X101" i="11" s="1"/>
  <c r="Y101" i="11" s="1"/>
  <c r="Z101" i="11" s="1"/>
  <c r="AA101" i="11" s="1"/>
  <c r="AB101" i="11" s="1"/>
  <c r="AC101" i="11" s="1"/>
  <c r="AD101" i="11" s="1"/>
  <c r="AE101" i="11" s="1"/>
  <c r="AF101" i="11" s="1"/>
  <c r="T107" i="11"/>
  <c r="M108" i="11"/>
  <c r="M116" i="11"/>
  <c r="N116" i="11" s="1"/>
  <c r="O116" i="11" s="1"/>
  <c r="P116" i="11" s="1"/>
  <c r="Q116" i="11" s="1"/>
  <c r="R116" i="11" s="1"/>
  <c r="S116" i="11" s="1"/>
  <c r="N117" i="11"/>
  <c r="P119" i="11"/>
  <c r="M124" i="11"/>
  <c r="O126" i="11"/>
  <c r="Q128" i="11"/>
  <c r="Y128" i="11"/>
  <c r="S61" i="11"/>
  <c r="T61" i="11" s="1"/>
  <c r="U61" i="11" s="1"/>
  <c r="V61" i="11" s="1"/>
  <c r="W61" i="11" s="1"/>
  <c r="X61" i="11" s="1"/>
  <c r="Y61" i="11" s="1"/>
  <c r="Z61" i="11" s="1"/>
  <c r="AA61" i="11" s="1"/>
  <c r="AB61" i="11" s="1"/>
  <c r="AC61" i="11" s="1"/>
  <c r="AD61" i="11" s="1"/>
  <c r="AE61" i="11" s="1"/>
  <c r="AF61" i="11" s="1"/>
  <c r="N82" i="11"/>
  <c r="O82" i="11" s="1"/>
  <c r="P82" i="11" s="1"/>
  <c r="Q82" i="11" s="1"/>
  <c r="R82" i="11" s="1"/>
  <c r="S82" i="11" s="1"/>
  <c r="T82" i="11" s="1"/>
  <c r="U82" i="11" s="1"/>
  <c r="V82" i="11" s="1"/>
  <c r="W82" i="11" s="1"/>
  <c r="X82" i="11" s="1"/>
  <c r="Y82" i="11" s="1"/>
  <c r="Z82" i="11" s="1"/>
  <c r="AA82" i="11" s="1"/>
  <c r="AB82" i="11" s="1"/>
  <c r="AC82" i="11" s="1"/>
  <c r="AD82" i="11" s="1"/>
  <c r="AE82" i="11" s="1"/>
  <c r="AF82" i="11" s="1"/>
  <c r="V90" i="11"/>
  <c r="W90" i="11" s="1"/>
  <c r="X90" i="11" s="1"/>
  <c r="Y90" i="11" s="1"/>
  <c r="Z90" i="11" s="1"/>
  <c r="AA90" i="11" s="1"/>
  <c r="AB90" i="11" s="1"/>
  <c r="AC90" i="11" s="1"/>
  <c r="AD90" i="11" s="1"/>
  <c r="AE90" i="11" s="1"/>
  <c r="AF90" i="11" s="1"/>
  <c r="Q93" i="11"/>
  <c r="M107" i="11"/>
  <c r="U107" i="11"/>
  <c r="N108" i="11"/>
  <c r="M115" i="11"/>
  <c r="O117" i="11"/>
  <c r="Q119" i="11"/>
  <c r="R119" i="11" s="1"/>
  <c r="S119" i="11" s="1"/>
  <c r="M123" i="11"/>
  <c r="N124" i="11"/>
  <c r="P126" i="11"/>
  <c r="R128" i="11"/>
  <c r="Z128" i="11"/>
  <c r="N64" i="11"/>
  <c r="Y93" i="11"/>
  <c r="O99" i="11"/>
  <c r="P99" i="11" s="1"/>
  <c r="Q99" i="11" s="1"/>
  <c r="R99" i="11" s="1"/>
  <c r="S99" i="11" s="1"/>
  <c r="T99" i="11" s="1"/>
  <c r="U99" i="11" s="1"/>
  <c r="V99" i="11" s="1"/>
  <c r="W99" i="11" s="1"/>
  <c r="X99" i="11" s="1"/>
  <c r="Y99" i="11" s="1"/>
  <c r="Z99" i="11" s="1"/>
  <c r="AA99" i="11" s="1"/>
  <c r="AB99" i="11" s="1"/>
  <c r="AC99" i="11" s="1"/>
  <c r="AD99" i="11" s="1"/>
  <c r="AE99" i="11" s="1"/>
  <c r="AF99" i="11" s="1"/>
  <c r="M106" i="11"/>
  <c r="N107" i="11"/>
  <c r="V107" i="11"/>
  <c r="O108" i="11"/>
  <c r="P108" i="11" s="1"/>
  <c r="Q108" i="11" s="1"/>
  <c r="R108" i="11" s="1"/>
  <c r="S108" i="11" s="1"/>
  <c r="T108" i="11" s="1"/>
  <c r="U108" i="11" s="1"/>
  <c r="V108" i="11" s="1"/>
  <c r="W108" i="11" s="1"/>
  <c r="X108" i="11" s="1"/>
  <c r="Y108" i="11" s="1"/>
  <c r="Z108" i="11" s="1"/>
  <c r="AA108" i="11" s="1"/>
  <c r="AB108" i="11" s="1"/>
  <c r="AC108" i="11" s="1"/>
  <c r="AD108" i="11" s="1"/>
  <c r="AE108" i="11" s="1"/>
  <c r="AF108" i="11" s="1"/>
  <c r="M114" i="11"/>
  <c r="N115" i="11"/>
  <c r="P117" i="11"/>
  <c r="M122" i="11"/>
  <c r="N123" i="11"/>
  <c r="O123" i="11" s="1"/>
  <c r="P123" i="11" s="1"/>
  <c r="Q123" i="11" s="1"/>
  <c r="R123" i="11" s="1"/>
  <c r="S123" i="11" s="1"/>
  <c r="T123" i="11" s="1"/>
  <c r="U123" i="11" s="1"/>
  <c r="V123" i="11" s="1"/>
  <c r="W123" i="11" s="1"/>
  <c r="X123" i="11" s="1"/>
  <c r="Y123" i="11" s="1"/>
  <c r="Z123" i="11" s="1"/>
  <c r="AA123" i="11" s="1"/>
  <c r="AB123" i="11" s="1"/>
  <c r="AC123" i="11" s="1"/>
  <c r="AD123" i="11" s="1"/>
  <c r="AE123" i="11" s="1"/>
  <c r="AF123" i="11" s="1"/>
  <c r="O124" i="11"/>
  <c r="P124" i="11" s="1"/>
  <c r="Q124" i="11" s="1"/>
  <c r="R124" i="11" s="1"/>
  <c r="S124" i="11" s="1"/>
  <c r="T124" i="11" s="1"/>
  <c r="U124" i="11" s="1"/>
  <c r="V124" i="11" s="1"/>
  <c r="W124" i="11" s="1"/>
  <c r="X124" i="11" s="1"/>
  <c r="Y124" i="11" s="1"/>
  <c r="Z124" i="11" s="1"/>
  <c r="AA124" i="11" s="1"/>
  <c r="AB124" i="11" s="1"/>
  <c r="AC124" i="11" s="1"/>
  <c r="AD124" i="11" s="1"/>
  <c r="AE124" i="11" s="1"/>
  <c r="AF124" i="11" s="1"/>
  <c r="Q126" i="11"/>
  <c r="S128" i="11"/>
  <c r="AA128" i="11"/>
  <c r="Y85" i="11"/>
  <c r="Z85" i="11" s="1"/>
  <c r="AA85" i="11" s="1"/>
  <c r="AB85" i="11" s="1"/>
  <c r="AC85" i="11" s="1"/>
  <c r="AD85" i="11" s="1"/>
  <c r="AE85" i="11" s="1"/>
  <c r="AF85" i="11" s="1"/>
  <c r="R102" i="11"/>
  <c r="S102" i="11" s="1"/>
  <c r="T102" i="11" s="1"/>
  <c r="U102" i="11" s="1"/>
  <c r="V102" i="11" s="1"/>
  <c r="W102" i="11" s="1"/>
  <c r="X102" i="11" s="1"/>
  <c r="Y102" i="11" s="1"/>
  <c r="Z102" i="11" s="1"/>
  <c r="AA102" i="11" s="1"/>
  <c r="AB102" i="11" s="1"/>
  <c r="AC102" i="11" s="1"/>
  <c r="AD102" i="11" s="1"/>
  <c r="AE102" i="11" s="1"/>
  <c r="AF102" i="11" s="1"/>
  <c r="M105" i="11"/>
  <c r="N106" i="11"/>
  <c r="O107" i="11"/>
  <c r="W107" i="11"/>
  <c r="M113" i="11"/>
  <c r="N114" i="11"/>
  <c r="O115" i="11"/>
  <c r="Q117" i="11"/>
  <c r="M121" i="11"/>
  <c r="N122" i="11"/>
  <c r="R126" i="11"/>
  <c r="S126" i="11" s="1"/>
  <c r="T126" i="11" s="1"/>
  <c r="U126" i="11" s="1"/>
  <c r="T128" i="11"/>
  <c r="AB128" i="11"/>
  <c r="M129" i="11"/>
  <c r="R94" i="11"/>
  <c r="M97" i="11"/>
  <c r="O104" i="11"/>
  <c r="P104" i="11" s="1"/>
  <c r="Q104" i="11" s="1"/>
  <c r="R104" i="11" s="1"/>
  <c r="S104" i="11" s="1"/>
  <c r="T104" i="11" s="1"/>
  <c r="U104" i="11" s="1"/>
  <c r="V104" i="11" s="1"/>
  <c r="W104" i="11" s="1"/>
  <c r="X104" i="11" s="1"/>
  <c r="Y104" i="11" s="1"/>
  <c r="Z104" i="11" s="1"/>
  <c r="AA104" i="11" s="1"/>
  <c r="AB104" i="11" s="1"/>
  <c r="AC104" i="11" s="1"/>
  <c r="AD104" i="11" s="1"/>
  <c r="AE104" i="11" s="1"/>
  <c r="AF104" i="11" s="1"/>
  <c r="N105" i="11"/>
  <c r="O105" i="11" s="1"/>
  <c r="P105" i="11" s="1"/>
  <c r="O106" i="11"/>
  <c r="P106" i="11" s="1"/>
  <c r="Q106" i="11" s="1"/>
  <c r="P107" i="11"/>
  <c r="X107" i="11"/>
  <c r="M112" i="11"/>
  <c r="N112" i="11" s="1"/>
  <c r="O112" i="11" s="1"/>
  <c r="N113" i="11"/>
  <c r="O114" i="11"/>
  <c r="P115" i="11"/>
  <c r="R117" i="11"/>
  <c r="T119" i="11"/>
  <c r="U119" i="11" s="1"/>
  <c r="V119" i="11" s="1"/>
  <c r="M120" i="11"/>
  <c r="N121" i="11"/>
  <c r="O121" i="11" s="1"/>
  <c r="P121" i="11" s="1"/>
  <c r="O122" i="11"/>
  <c r="P122" i="11" s="1"/>
  <c r="Q122" i="11" s="1"/>
  <c r="M128" i="11"/>
  <c r="U128" i="11"/>
  <c r="AC128" i="11"/>
  <c r="AD128" i="11" s="1"/>
  <c r="AE128" i="11" s="1"/>
  <c r="N129" i="11"/>
  <c r="M89" i="11"/>
  <c r="Z94" i="11"/>
  <c r="AA94" i="11" s="1"/>
  <c r="AB94" i="11" s="1"/>
  <c r="AC94" i="11" s="1"/>
  <c r="AD94" i="11" s="1"/>
  <c r="AE94" i="11" s="1"/>
  <c r="AF94" i="11" s="1"/>
  <c r="U97" i="11"/>
  <c r="V97" i="11" s="1"/>
  <c r="W97" i="11" s="1"/>
  <c r="X97" i="11" s="1"/>
  <c r="Y97" i="11" s="1"/>
  <c r="Z97" i="11" s="1"/>
  <c r="AA97" i="11" s="1"/>
  <c r="AB97" i="11" s="1"/>
  <c r="AC97" i="11" s="1"/>
  <c r="AD97" i="11" s="1"/>
  <c r="AE97" i="11" s="1"/>
  <c r="AF97" i="11" s="1"/>
  <c r="Q107" i="11"/>
  <c r="Y107" i="11"/>
  <c r="Z107" i="11" s="1"/>
  <c r="AA107" i="11" s="1"/>
  <c r="AB107" i="11" s="1"/>
  <c r="AC107" i="11" s="1"/>
  <c r="AD107" i="11" s="1"/>
  <c r="AE107" i="11" s="1"/>
  <c r="AF107" i="11" s="1"/>
  <c r="M111" i="11"/>
  <c r="N111" i="11" s="1"/>
  <c r="O113" i="11"/>
  <c r="P114" i="11"/>
  <c r="Q115" i="11"/>
  <c r="R115" i="11" s="1"/>
  <c r="S117" i="11"/>
  <c r="M119" i="11"/>
  <c r="N120" i="11"/>
  <c r="O120" i="11" s="1"/>
  <c r="M127" i="11"/>
  <c r="N128" i="11"/>
  <c r="V128" i="11"/>
  <c r="O129" i="11"/>
  <c r="Z52" i="11"/>
  <c r="AA52" i="11" s="1"/>
  <c r="AB52" i="11" s="1"/>
  <c r="AC52" i="11" s="1"/>
  <c r="AD52" i="11" s="1"/>
  <c r="AE52" i="11" s="1"/>
  <c r="AF52" i="11" s="1"/>
  <c r="Q75" i="11"/>
  <c r="M81" i="11"/>
  <c r="U89" i="11"/>
  <c r="P92" i="11"/>
  <c r="Q92" i="11" s="1"/>
  <c r="R92" i="11" s="1"/>
  <c r="S92" i="11" s="1"/>
  <c r="T92" i="11" s="1"/>
  <c r="U92" i="11" s="1"/>
  <c r="V92" i="11" s="1"/>
  <c r="W92" i="11" s="1"/>
  <c r="X92" i="11" s="1"/>
  <c r="Y92" i="11" s="1"/>
  <c r="Z92" i="11" s="1"/>
  <c r="AA92" i="11" s="1"/>
  <c r="AB92" i="11" s="1"/>
  <c r="AC92" i="11" s="1"/>
  <c r="AD92" i="11" s="1"/>
  <c r="AE92" i="11" s="1"/>
  <c r="AF92" i="11" s="1"/>
  <c r="R107" i="11"/>
  <c r="M110" i="11"/>
  <c r="P113" i="11"/>
  <c r="Q114" i="11"/>
  <c r="T117" i="11"/>
  <c r="M118" i="11"/>
  <c r="N119" i="11"/>
  <c r="M126" i="11"/>
  <c r="N127" i="11"/>
  <c r="O128" i="11"/>
  <c r="W128" i="11"/>
  <c r="P129" i="11"/>
  <c r="S107" i="11"/>
  <c r="N110" i="11"/>
  <c r="O110" i="11" s="1"/>
  <c r="P110" i="11" s="1"/>
  <c r="Q110" i="11" s="1"/>
  <c r="R110" i="11" s="1"/>
  <c r="S110" i="11" s="1"/>
  <c r="T110" i="11" s="1"/>
  <c r="U110" i="11" s="1"/>
  <c r="V110" i="11" s="1"/>
  <c r="W110" i="11" s="1"/>
  <c r="X110" i="11" s="1"/>
  <c r="Y110" i="11" s="1"/>
  <c r="Z110" i="11" s="1"/>
  <c r="AA110" i="11" s="1"/>
  <c r="AB110" i="11" s="1"/>
  <c r="AC110" i="11" s="1"/>
  <c r="AD110" i="11" s="1"/>
  <c r="AE110" i="11" s="1"/>
  <c r="AF110" i="11" s="1"/>
  <c r="Q121" i="11"/>
  <c r="R121" i="11" s="1"/>
  <c r="S121" i="11" s="1"/>
  <c r="T121" i="11" s="1"/>
  <c r="U121" i="11" s="1"/>
  <c r="V121" i="11" s="1"/>
  <c r="W121" i="11" s="1"/>
  <c r="X121" i="11" s="1"/>
  <c r="Y121" i="11" s="1"/>
  <c r="Z121" i="11" s="1"/>
  <c r="AA121" i="11" s="1"/>
  <c r="AB121" i="11" s="1"/>
  <c r="AC121" i="11" s="1"/>
  <c r="AD121" i="11" s="1"/>
  <c r="AE121" i="11" s="1"/>
  <c r="AF121" i="11" s="1"/>
  <c r="M136" i="11"/>
  <c r="N136" i="11" s="1"/>
  <c r="O136" i="11" s="1"/>
  <c r="P136" i="11" s="1"/>
  <c r="Q136" i="11" s="1"/>
  <c r="R136" i="11" s="1"/>
  <c r="S136" i="11" s="1"/>
  <c r="T136" i="11" s="1"/>
  <c r="U136" i="11" s="1"/>
  <c r="V136" i="11" s="1"/>
  <c r="W136" i="11" s="1"/>
  <c r="X136" i="11" s="1"/>
  <c r="Y136" i="11" s="1"/>
  <c r="Z136" i="11" s="1"/>
  <c r="AA136" i="11" s="1"/>
  <c r="AB136" i="11" s="1"/>
  <c r="AC136" i="11" s="1"/>
  <c r="AD136" i="11" s="1"/>
  <c r="AE136" i="11" s="1"/>
  <c r="AF136" i="11" s="1"/>
  <c r="M144" i="11"/>
  <c r="N145" i="11"/>
  <c r="O146" i="11"/>
  <c r="P147" i="11"/>
  <c r="Q147" i="11" s="1"/>
  <c r="R147" i="11" s="1"/>
  <c r="S147" i="11" s="1"/>
  <c r="T147" i="11" s="1"/>
  <c r="U147" i="11" s="1"/>
  <c r="V147" i="11" s="1"/>
  <c r="W147" i="11" s="1"/>
  <c r="X147" i="11" s="1"/>
  <c r="Y147" i="11" s="1"/>
  <c r="Z147" i="11" s="1"/>
  <c r="AA147" i="11" s="1"/>
  <c r="AB147" i="11" s="1"/>
  <c r="AC147" i="11" s="1"/>
  <c r="AD147" i="11" s="1"/>
  <c r="AE147" i="11" s="1"/>
  <c r="AF147" i="11" s="1"/>
  <c r="R149" i="11"/>
  <c r="Z149" i="11"/>
  <c r="M152" i="11"/>
  <c r="N153" i="11"/>
  <c r="O153" i="11" s="1"/>
  <c r="P153" i="11" s="1"/>
  <c r="Q153" i="11" s="1"/>
  <c r="R153" i="11" s="1"/>
  <c r="S153" i="11" s="1"/>
  <c r="T153" i="11" s="1"/>
  <c r="U153" i="11" s="1"/>
  <c r="V153" i="11" s="1"/>
  <c r="W153" i="11" s="1"/>
  <c r="X153" i="11" s="1"/>
  <c r="Y153" i="11" s="1"/>
  <c r="Z153" i="11" s="1"/>
  <c r="AA153" i="11" s="1"/>
  <c r="AB153" i="11" s="1"/>
  <c r="AC153" i="11" s="1"/>
  <c r="AD153" i="11" s="1"/>
  <c r="AE153" i="11" s="1"/>
  <c r="AF153" i="11" s="1"/>
  <c r="Q113" i="11"/>
  <c r="R113" i="11" s="1"/>
  <c r="S113" i="11" s="1"/>
  <c r="T113" i="11" s="1"/>
  <c r="U113" i="11" s="1"/>
  <c r="V113" i="11" s="1"/>
  <c r="W113" i="11" s="1"/>
  <c r="X113" i="11" s="1"/>
  <c r="Y113" i="11" s="1"/>
  <c r="Z113" i="11" s="1"/>
  <c r="AA113" i="11" s="1"/>
  <c r="AB113" i="11" s="1"/>
  <c r="AC113" i="11" s="1"/>
  <c r="AD113" i="11" s="1"/>
  <c r="AE113" i="11" s="1"/>
  <c r="AF113" i="11" s="1"/>
  <c r="O127" i="11"/>
  <c r="P127" i="11" s="1"/>
  <c r="Q127" i="11" s="1"/>
  <c r="R127" i="11" s="1"/>
  <c r="S127" i="11" s="1"/>
  <c r="T127" i="11" s="1"/>
  <c r="U127" i="11" s="1"/>
  <c r="V127" i="11" s="1"/>
  <c r="W127" i="11" s="1"/>
  <c r="X127" i="11" s="1"/>
  <c r="Y127" i="11" s="1"/>
  <c r="Z127" i="11" s="1"/>
  <c r="AA127" i="11" s="1"/>
  <c r="AB127" i="11" s="1"/>
  <c r="AC127" i="11" s="1"/>
  <c r="AD127" i="11" s="1"/>
  <c r="AE127" i="11" s="1"/>
  <c r="AF127" i="11" s="1"/>
  <c r="M135" i="11"/>
  <c r="M143" i="11"/>
  <c r="N143" i="11" s="1"/>
  <c r="O143" i="11" s="1"/>
  <c r="P143" i="11" s="1"/>
  <c r="Q143" i="11" s="1"/>
  <c r="R143" i="11" s="1"/>
  <c r="N144" i="11"/>
  <c r="O145" i="11"/>
  <c r="P146" i="11"/>
  <c r="S149" i="11"/>
  <c r="AA149" i="11"/>
  <c r="M151" i="11"/>
  <c r="N152" i="11"/>
  <c r="O152" i="11" s="1"/>
  <c r="P152" i="11" s="1"/>
  <c r="Q152" i="11" s="1"/>
  <c r="R152" i="11" s="1"/>
  <c r="S152" i="11" s="1"/>
  <c r="AC89" i="11"/>
  <c r="AD89" i="11" s="1"/>
  <c r="AE89" i="11" s="1"/>
  <c r="AF89" i="11" s="1"/>
  <c r="Q105" i="11"/>
  <c r="R105" i="11" s="1"/>
  <c r="S105" i="11" s="1"/>
  <c r="T105" i="11" s="1"/>
  <c r="U105" i="11" s="1"/>
  <c r="V105" i="11" s="1"/>
  <c r="W105" i="11" s="1"/>
  <c r="X105" i="11" s="1"/>
  <c r="Y105" i="11" s="1"/>
  <c r="Z105" i="11" s="1"/>
  <c r="AA105" i="11" s="1"/>
  <c r="AB105" i="11" s="1"/>
  <c r="AC105" i="11" s="1"/>
  <c r="AD105" i="11" s="1"/>
  <c r="AE105" i="11" s="1"/>
  <c r="AF105" i="11" s="1"/>
  <c r="T116" i="11"/>
  <c r="U116" i="11" s="1"/>
  <c r="V116" i="11" s="1"/>
  <c r="W116" i="11" s="1"/>
  <c r="X116" i="11" s="1"/>
  <c r="Y116" i="11" s="1"/>
  <c r="Z116" i="11" s="1"/>
  <c r="AA116" i="11" s="1"/>
  <c r="AB116" i="11" s="1"/>
  <c r="AC116" i="11" s="1"/>
  <c r="AD116" i="11" s="1"/>
  <c r="AE116" i="11" s="1"/>
  <c r="AF116" i="11" s="1"/>
  <c r="O119" i="11"/>
  <c r="M134" i="11"/>
  <c r="N135" i="11"/>
  <c r="O135" i="11" s="1"/>
  <c r="P135" i="11" s="1"/>
  <c r="Q135" i="11" s="1"/>
  <c r="R135" i="11" s="1"/>
  <c r="M142" i="11"/>
  <c r="O144" i="11"/>
  <c r="P145" i="11"/>
  <c r="Q146" i="11"/>
  <c r="T149" i="11"/>
  <c r="AB149" i="11"/>
  <c r="M150" i="11"/>
  <c r="N150" i="11" s="1"/>
  <c r="O150" i="11" s="1"/>
  <c r="P150" i="11" s="1"/>
  <c r="Q150" i="11" s="1"/>
  <c r="R150" i="11" s="1"/>
  <c r="S150" i="11" s="1"/>
  <c r="T150" i="11" s="1"/>
  <c r="U150" i="11" s="1"/>
  <c r="V150" i="11" s="1"/>
  <c r="W150" i="11" s="1"/>
  <c r="X150" i="11" s="1"/>
  <c r="Y150" i="11" s="1"/>
  <c r="Z150" i="11" s="1"/>
  <c r="AA150" i="11" s="1"/>
  <c r="AB150" i="11" s="1"/>
  <c r="AC150" i="11" s="1"/>
  <c r="AD150" i="11" s="1"/>
  <c r="AE150" i="11" s="1"/>
  <c r="AF150" i="11" s="1"/>
  <c r="N151" i="11"/>
  <c r="O151" i="11" s="1"/>
  <c r="P151" i="11" s="1"/>
  <c r="Q151" i="11" s="1"/>
  <c r="R151" i="11" s="1"/>
  <c r="S151" i="11" s="1"/>
  <c r="T151" i="11" s="1"/>
  <c r="U151" i="11" s="1"/>
  <c r="V151" i="11" s="1"/>
  <c r="W151" i="11" s="1"/>
  <c r="X151" i="11" s="1"/>
  <c r="Y151" i="11" s="1"/>
  <c r="Z151" i="11" s="1"/>
  <c r="AA151" i="11" s="1"/>
  <c r="AB151" i="11" s="1"/>
  <c r="AC151" i="11" s="1"/>
  <c r="AD151" i="11" s="1"/>
  <c r="AE151" i="11" s="1"/>
  <c r="AF151" i="11" s="1"/>
  <c r="O111" i="11"/>
  <c r="P111" i="11" s="1"/>
  <c r="Q111" i="11" s="1"/>
  <c r="R111" i="11" s="1"/>
  <c r="S111" i="11" s="1"/>
  <c r="T111" i="11" s="1"/>
  <c r="U111" i="11" s="1"/>
  <c r="V111" i="11" s="1"/>
  <c r="W111" i="11" s="1"/>
  <c r="X111" i="11" s="1"/>
  <c r="Y111" i="11" s="1"/>
  <c r="Z111" i="11" s="1"/>
  <c r="AA111" i="11" s="1"/>
  <c r="AB111" i="11" s="1"/>
  <c r="AC111" i="11" s="1"/>
  <c r="AD111" i="11" s="1"/>
  <c r="AE111" i="11" s="1"/>
  <c r="AF111" i="11" s="1"/>
  <c r="W119" i="11"/>
  <c r="X119" i="11" s="1"/>
  <c r="Y119" i="11" s="1"/>
  <c r="Z119" i="11" s="1"/>
  <c r="AA119" i="11" s="1"/>
  <c r="AB119" i="11" s="1"/>
  <c r="AC119" i="11" s="1"/>
  <c r="AD119" i="11" s="1"/>
  <c r="AE119" i="11" s="1"/>
  <c r="AF119" i="11" s="1"/>
  <c r="R122" i="11"/>
  <c r="S122" i="11" s="1"/>
  <c r="T122" i="11" s="1"/>
  <c r="U122" i="11" s="1"/>
  <c r="V122" i="11" s="1"/>
  <c r="W122" i="11" s="1"/>
  <c r="X122" i="11" s="1"/>
  <c r="Y122" i="11" s="1"/>
  <c r="Z122" i="11" s="1"/>
  <c r="AA122" i="11" s="1"/>
  <c r="AB122" i="11" s="1"/>
  <c r="AC122" i="11" s="1"/>
  <c r="AD122" i="11" s="1"/>
  <c r="AE122" i="11" s="1"/>
  <c r="AF122" i="11" s="1"/>
  <c r="M125" i="11"/>
  <c r="N125" i="11" s="1"/>
  <c r="O125" i="11" s="1"/>
  <c r="P125" i="11" s="1"/>
  <c r="Q125" i="11" s="1"/>
  <c r="R125" i="11" s="1"/>
  <c r="S125" i="11" s="1"/>
  <c r="T125" i="11" s="1"/>
  <c r="U125" i="11" s="1"/>
  <c r="V125" i="11" s="1"/>
  <c r="W125" i="11" s="1"/>
  <c r="X125" i="11" s="1"/>
  <c r="Y125" i="11" s="1"/>
  <c r="Z125" i="11" s="1"/>
  <c r="AA125" i="11" s="1"/>
  <c r="AB125" i="11" s="1"/>
  <c r="AC125" i="11" s="1"/>
  <c r="AD125" i="11" s="1"/>
  <c r="AE125" i="11" s="1"/>
  <c r="AF125" i="11" s="1"/>
  <c r="M133" i="11"/>
  <c r="N134" i="11"/>
  <c r="M141" i="11"/>
  <c r="N142" i="11"/>
  <c r="O142" i="11" s="1"/>
  <c r="P142" i="11" s="1"/>
  <c r="Q142" i="11" s="1"/>
  <c r="R142" i="11" s="1"/>
  <c r="S142" i="11" s="1"/>
  <c r="T142" i="11" s="1"/>
  <c r="U142" i="11" s="1"/>
  <c r="V142" i="11" s="1"/>
  <c r="W142" i="11" s="1"/>
  <c r="X142" i="11" s="1"/>
  <c r="Y142" i="11" s="1"/>
  <c r="P144" i="11"/>
  <c r="Q144" i="11" s="1"/>
  <c r="R144" i="11" s="1"/>
  <c r="S144" i="11" s="1"/>
  <c r="T144" i="11" s="1"/>
  <c r="U144" i="11" s="1"/>
  <c r="V144" i="11" s="1"/>
  <c r="W144" i="11" s="1"/>
  <c r="X144" i="11" s="1"/>
  <c r="Y144" i="11" s="1"/>
  <c r="Z144" i="11" s="1"/>
  <c r="AA144" i="11" s="1"/>
  <c r="AB144" i="11" s="1"/>
  <c r="AC144" i="11" s="1"/>
  <c r="AD144" i="11" s="1"/>
  <c r="AE144" i="11" s="1"/>
  <c r="AF144" i="11" s="1"/>
  <c r="Q145" i="11"/>
  <c r="R146" i="11"/>
  <c r="M149" i="11"/>
  <c r="U149" i="11"/>
  <c r="AC149" i="11"/>
  <c r="R114" i="11"/>
  <c r="S114" i="11" s="1"/>
  <c r="T114" i="11" s="1"/>
  <c r="U114" i="11" s="1"/>
  <c r="V114" i="11" s="1"/>
  <c r="W114" i="11" s="1"/>
  <c r="X114" i="11" s="1"/>
  <c r="Y114" i="11" s="1"/>
  <c r="M117" i="11"/>
  <c r="P128" i="11"/>
  <c r="M130" i="11"/>
  <c r="N130" i="11" s="1"/>
  <c r="M132" i="11"/>
  <c r="N133" i="11"/>
  <c r="O134" i="11"/>
  <c r="M140" i="11"/>
  <c r="N140" i="11" s="1"/>
  <c r="O140" i="11" s="1"/>
  <c r="P140" i="11" s="1"/>
  <c r="Q140" i="11" s="1"/>
  <c r="R140" i="11" s="1"/>
  <c r="S140" i="11" s="1"/>
  <c r="T140" i="11" s="1"/>
  <c r="U140" i="11" s="1"/>
  <c r="V140" i="11" s="1"/>
  <c r="W140" i="11" s="1"/>
  <c r="X140" i="11" s="1"/>
  <c r="Y140" i="11" s="1"/>
  <c r="Z140" i="11" s="1"/>
  <c r="AA140" i="11" s="1"/>
  <c r="AB140" i="11" s="1"/>
  <c r="AC140" i="11" s="1"/>
  <c r="AD140" i="11" s="1"/>
  <c r="AE140" i="11" s="1"/>
  <c r="N141" i="11"/>
  <c r="O141" i="11" s="1"/>
  <c r="P141" i="11" s="1"/>
  <c r="R145" i="11"/>
  <c r="S146" i="11"/>
  <c r="M148" i="11"/>
  <c r="N149" i="11"/>
  <c r="V149" i="11"/>
  <c r="AD149" i="11"/>
  <c r="M156" i="11"/>
  <c r="N156" i="11" s="1"/>
  <c r="O156" i="11" s="1"/>
  <c r="N98" i="11"/>
  <c r="O98" i="11" s="1"/>
  <c r="P98" i="11" s="1"/>
  <c r="Q98" i="11" s="1"/>
  <c r="R98" i="11" s="1"/>
  <c r="S98" i="11" s="1"/>
  <c r="T98" i="11" s="1"/>
  <c r="U98" i="11" s="1"/>
  <c r="V98" i="11" s="1"/>
  <c r="W98" i="11" s="1"/>
  <c r="X98" i="11" s="1"/>
  <c r="Y98" i="11" s="1"/>
  <c r="Z98" i="11" s="1"/>
  <c r="AA98" i="11" s="1"/>
  <c r="AB98" i="11" s="1"/>
  <c r="AC98" i="11" s="1"/>
  <c r="AD98" i="11" s="1"/>
  <c r="AE98" i="11" s="1"/>
  <c r="AF98" i="11" s="1"/>
  <c r="R106" i="11"/>
  <c r="S106" i="11" s="1"/>
  <c r="T106" i="11" s="1"/>
  <c r="U106" i="11" s="1"/>
  <c r="V106" i="11" s="1"/>
  <c r="W106" i="11" s="1"/>
  <c r="X106" i="11" s="1"/>
  <c r="Y106" i="11" s="1"/>
  <c r="Z106" i="11" s="1"/>
  <c r="AA106" i="11" s="1"/>
  <c r="AB106" i="11" s="1"/>
  <c r="AC106" i="11" s="1"/>
  <c r="AD106" i="11" s="1"/>
  <c r="AE106" i="11" s="1"/>
  <c r="AF106" i="11" s="1"/>
  <c r="M109" i="11"/>
  <c r="N109" i="11" s="1"/>
  <c r="O109" i="11" s="1"/>
  <c r="P109" i="11" s="1"/>
  <c r="Q109" i="11" s="1"/>
  <c r="R109" i="11" s="1"/>
  <c r="S109" i="11" s="1"/>
  <c r="T109" i="11" s="1"/>
  <c r="U109" i="11" s="1"/>
  <c r="V109" i="11" s="1"/>
  <c r="W109" i="11" s="1"/>
  <c r="X109" i="11" s="1"/>
  <c r="Y109" i="11" s="1"/>
  <c r="Z109" i="11" s="1"/>
  <c r="AA109" i="11" s="1"/>
  <c r="AB109" i="11" s="1"/>
  <c r="AC109" i="11" s="1"/>
  <c r="AD109" i="11" s="1"/>
  <c r="AE109" i="11" s="1"/>
  <c r="AF109" i="11" s="1"/>
  <c r="Z114" i="11"/>
  <c r="AA114" i="11" s="1"/>
  <c r="AB114" i="11" s="1"/>
  <c r="AC114" i="11" s="1"/>
  <c r="AD114" i="11" s="1"/>
  <c r="AE114" i="11" s="1"/>
  <c r="AF114" i="11" s="1"/>
  <c r="U117" i="11"/>
  <c r="V117" i="11" s="1"/>
  <c r="W117" i="11" s="1"/>
  <c r="X117" i="11" s="1"/>
  <c r="Y117" i="11" s="1"/>
  <c r="Z117" i="11" s="1"/>
  <c r="AA117" i="11" s="1"/>
  <c r="AB117" i="11" s="1"/>
  <c r="AC117" i="11" s="1"/>
  <c r="AD117" i="11" s="1"/>
  <c r="AE117" i="11" s="1"/>
  <c r="AF117" i="11" s="1"/>
  <c r="P120" i="11"/>
  <c r="Q120" i="11" s="1"/>
  <c r="R120" i="11" s="1"/>
  <c r="S120" i="11" s="1"/>
  <c r="T120" i="11" s="1"/>
  <c r="U120" i="11" s="1"/>
  <c r="V120" i="11" s="1"/>
  <c r="W120" i="11" s="1"/>
  <c r="X120" i="11" s="1"/>
  <c r="Y120" i="11" s="1"/>
  <c r="Z120" i="11" s="1"/>
  <c r="AA120" i="11" s="1"/>
  <c r="AB120" i="11" s="1"/>
  <c r="AC120" i="11" s="1"/>
  <c r="AD120" i="11" s="1"/>
  <c r="AE120" i="11" s="1"/>
  <c r="AF120" i="11" s="1"/>
  <c r="X128" i="11"/>
  <c r="O130" i="11"/>
  <c r="P130" i="11" s="1"/>
  <c r="Q130" i="11" s="1"/>
  <c r="R130" i="11" s="1"/>
  <c r="S130" i="11" s="1"/>
  <c r="T130" i="11" s="1"/>
  <c r="U130" i="11" s="1"/>
  <c r="V130" i="11" s="1"/>
  <c r="W130" i="11" s="1"/>
  <c r="X130" i="11" s="1"/>
  <c r="Y130" i="11" s="1"/>
  <c r="Z130" i="11" s="1"/>
  <c r="AA130" i="11" s="1"/>
  <c r="AB130" i="11" s="1"/>
  <c r="AC130" i="11" s="1"/>
  <c r="AD130" i="11" s="1"/>
  <c r="AE130" i="11" s="1"/>
  <c r="AF130" i="11" s="1"/>
  <c r="M131" i="11"/>
  <c r="N132" i="11"/>
  <c r="O133" i="11"/>
  <c r="P133" i="11" s="1"/>
  <c r="Q133" i="11" s="1"/>
  <c r="R133" i="11" s="1"/>
  <c r="S133" i="11" s="1"/>
  <c r="T133" i="11" s="1"/>
  <c r="U133" i="11" s="1"/>
  <c r="V133" i="11" s="1"/>
  <c r="W133" i="11" s="1"/>
  <c r="X133" i="11" s="1"/>
  <c r="Y133" i="11" s="1"/>
  <c r="Z133" i="11" s="1"/>
  <c r="AA133" i="11" s="1"/>
  <c r="AB133" i="11" s="1"/>
  <c r="AC133" i="11" s="1"/>
  <c r="AD133" i="11" s="1"/>
  <c r="AE133" i="11" s="1"/>
  <c r="AF133" i="11" s="1"/>
  <c r="P134" i="11"/>
  <c r="M139" i="11"/>
  <c r="S145" i="11"/>
  <c r="T145" i="11" s="1"/>
  <c r="U145" i="11" s="1"/>
  <c r="V145" i="11" s="1"/>
  <c r="W145" i="11" s="1"/>
  <c r="X145" i="11" s="1"/>
  <c r="Y145" i="11" s="1"/>
  <c r="Z145" i="11" s="1"/>
  <c r="AA145" i="11" s="1"/>
  <c r="AB145" i="11" s="1"/>
  <c r="T146" i="11"/>
  <c r="U146" i="11" s="1"/>
  <c r="M147" i="11"/>
  <c r="N148" i="11"/>
  <c r="O148" i="11" s="1"/>
  <c r="P148" i="11" s="1"/>
  <c r="Q148" i="11" s="1"/>
  <c r="R148" i="11" s="1"/>
  <c r="S148" i="11" s="1"/>
  <c r="T148" i="11" s="1"/>
  <c r="U148" i="11" s="1"/>
  <c r="V148" i="11" s="1"/>
  <c r="W148" i="11" s="1"/>
  <c r="O149" i="11"/>
  <c r="W149" i="11"/>
  <c r="AE149" i="11"/>
  <c r="M155" i="11"/>
  <c r="P112" i="11"/>
  <c r="Q112" i="11" s="1"/>
  <c r="R112" i="11" s="1"/>
  <c r="S112" i="11" s="1"/>
  <c r="T112" i="11" s="1"/>
  <c r="U112" i="11" s="1"/>
  <c r="V112" i="11" s="1"/>
  <c r="W112" i="11" s="1"/>
  <c r="X112" i="11" s="1"/>
  <c r="Y112" i="11" s="1"/>
  <c r="Z112" i="11" s="1"/>
  <c r="AA112" i="11" s="1"/>
  <c r="AB112" i="11" s="1"/>
  <c r="AC112" i="11" s="1"/>
  <c r="AD112" i="11" s="1"/>
  <c r="AE112" i="11" s="1"/>
  <c r="AF112" i="11" s="1"/>
  <c r="N126" i="11"/>
  <c r="AF128" i="11"/>
  <c r="N131" i="11"/>
  <c r="O132" i="11"/>
  <c r="Q134" i="11"/>
  <c r="M138" i="11"/>
  <c r="N139" i="11"/>
  <c r="M146" i="11"/>
  <c r="N147" i="11"/>
  <c r="P149" i="11"/>
  <c r="X149" i="11"/>
  <c r="AF149" i="11"/>
  <c r="M154" i="11"/>
  <c r="N155" i="11"/>
  <c r="O147" i="11"/>
  <c r="M162" i="11"/>
  <c r="O164" i="11"/>
  <c r="S168" i="11"/>
  <c r="M170" i="11"/>
  <c r="O172" i="11"/>
  <c r="S176" i="11"/>
  <c r="M178" i="11"/>
  <c r="S184" i="11"/>
  <c r="T184" i="11" s="1"/>
  <c r="U184" i="11" s="1"/>
  <c r="V184" i="11" s="1"/>
  <c r="W184" i="11" s="1"/>
  <c r="M186" i="11"/>
  <c r="M194" i="11"/>
  <c r="O196" i="11"/>
  <c r="W196" i="11"/>
  <c r="P197" i="11"/>
  <c r="Q197" i="11" s="1"/>
  <c r="R197" i="11" s="1"/>
  <c r="S197" i="11" s="1"/>
  <c r="T197" i="11" s="1"/>
  <c r="U197" i="11" s="1"/>
  <c r="V197" i="11" s="1"/>
  <c r="W197" i="11" s="1"/>
  <c r="X197" i="11" s="1"/>
  <c r="Y197" i="11" s="1"/>
  <c r="Z197" i="11" s="1"/>
  <c r="AA197" i="11" s="1"/>
  <c r="AB197" i="11" s="1"/>
  <c r="AC197" i="11" s="1"/>
  <c r="AD197" i="11" s="1"/>
  <c r="AE197" i="11" s="1"/>
  <c r="AF197" i="11" s="1"/>
  <c r="M202" i="11"/>
  <c r="M210" i="11"/>
  <c r="O139" i="11"/>
  <c r="P139" i="11" s="1"/>
  <c r="Q139" i="11" s="1"/>
  <c r="R139" i="11" s="1"/>
  <c r="S139" i="11" s="1"/>
  <c r="T139" i="11" s="1"/>
  <c r="U139" i="11" s="1"/>
  <c r="V139" i="11" s="1"/>
  <c r="W139" i="11" s="1"/>
  <c r="X139" i="11" s="1"/>
  <c r="Y139" i="11" s="1"/>
  <c r="Z139" i="11" s="1"/>
  <c r="AA139" i="11" s="1"/>
  <c r="AB139" i="11" s="1"/>
  <c r="AC139" i="11" s="1"/>
  <c r="AD139" i="11" s="1"/>
  <c r="AE139" i="11" s="1"/>
  <c r="AF139" i="11" s="1"/>
  <c r="M153" i="11"/>
  <c r="M161" i="11"/>
  <c r="N161" i="11" s="1"/>
  <c r="O161" i="11" s="1"/>
  <c r="N162" i="11"/>
  <c r="P164" i="11"/>
  <c r="T168" i="11"/>
  <c r="M169" i="11"/>
  <c r="N170" i="11"/>
  <c r="P172" i="11"/>
  <c r="T176" i="11"/>
  <c r="M177" i="11"/>
  <c r="N177" i="11" s="1"/>
  <c r="O177" i="11" s="1"/>
  <c r="N178" i="11"/>
  <c r="O178" i="11" s="1"/>
  <c r="P178" i="11" s="1"/>
  <c r="Q178" i="11" s="1"/>
  <c r="R178" i="11" s="1"/>
  <c r="M185" i="11"/>
  <c r="N186" i="11"/>
  <c r="M193" i="11"/>
  <c r="N194" i="11"/>
  <c r="O194" i="11" s="1"/>
  <c r="P194" i="11" s="1"/>
  <c r="Q194" i="11" s="1"/>
  <c r="R194" i="11" s="1"/>
  <c r="S194" i="11" s="1"/>
  <c r="T194" i="11" s="1"/>
  <c r="U194" i="11" s="1"/>
  <c r="V194" i="11" s="1"/>
  <c r="W194" i="11" s="1"/>
  <c r="X194" i="11" s="1"/>
  <c r="Y194" i="11" s="1"/>
  <c r="Z194" i="11" s="1"/>
  <c r="AA194" i="11" s="1"/>
  <c r="AB194" i="11" s="1"/>
  <c r="AC194" i="11" s="1"/>
  <c r="AD194" i="11" s="1"/>
  <c r="AE194" i="11" s="1"/>
  <c r="AF194" i="11" s="1"/>
  <c r="P196" i="11"/>
  <c r="X196" i="11"/>
  <c r="M201" i="11"/>
  <c r="N202" i="11"/>
  <c r="S115" i="11"/>
  <c r="T115" i="11" s="1"/>
  <c r="U115" i="11" s="1"/>
  <c r="V115" i="11" s="1"/>
  <c r="W115" i="11" s="1"/>
  <c r="X115" i="11" s="1"/>
  <c r="Y115" i="11" s="1"/>
  <c r="Z115" i="11" s="1"/>
  <c r="AA115" i="11" s="1"/>
  <c r="AB115" i="11" s="1"/>
  <c r="AC115" i="11" s="1"/>
  <c r="AD115" i="11" s="1"/>
  <c r="AE115" i="11" s="1"/>
  <c r="AF115" i="11" s="1"/>
  <c r="O131" i="11"/>
  <c r="P131" i="11" s="1"/>
  <c r="Q131" i="11" s="1"/>
  <c r="R131" i="11" s="1"/>
  <c r="S131" i="11" s="1"/>
  <c r="T131" i="11" s="1"/>
  <c r="U131" i="11" s="1"/>
  <c r="V131" i="11" s="1"/>
  <c r="W131" i="11" s="1"/>
  <c r="X131" i="11" s="1"/>
  <c r="Y131" i="11" s="1"/>
  <c r="Z131" i="11" s="1"/>
  <c r="AA131" i="11" s="1"/>
  <c r="AB131" i="11" s="1"/>
  <c r="AC131" i="11" s="1"/>
  <c r="AD131" i="11" s="1"/>
  <c r="AE131" i="11" s="1"/>
  <c r="AF131" i="11" s="1"/>
  <c r="M145" i="11"/>
  <c r="P156" i="11"/>
  <c r="Q156" i="11" s="1"/>
  <c r="R156" i="11" s="1"/>
  <c r="S156" i="11" s="1"/>
  <c r="T156" i="11" s="1"/>
  <c r="U156" i="11" s="1"/>
  <c r="V156" i="11" s="1"/>
  <c r="W156" i="11" s="1"/>
  <c r="X156" i="11" s="1"/>
  <c r="Y156" i="11" s="1"/>
  <c r="Z156" i="11" s="1"/>
  <c r="AA156" i="11" s="1"/>
  <c r="AB156" i="11" s="1"/>
  <c r="AC156" i="11" s="1"/>
  <c r="AD156" i="11" s="1"/>
  <c r="AE156" i="11" s="1"/>
  <c r="AF156" i="11" s="1"/>
  <c r="M160" i="11"/>
  <c r="O162" i="11"/>
  <c r="Q164" i="11"/>
  <c r="M168" i="11"/>
  <c r="U168" i="11"/>
  <c r="N169" i="11"/>
  <c r="O170" i="11"/>
  <c r="P170" i="11" s="1"/>
  <c r="Q170" i="11" s="1"/>
  <c r="Q172" i="11"/>
  <c r="R172" i="11" s="1"/>
  <c r="S172" i="11" s="1"/>
  <c r="T172" i="11" s="1"/>
  <c r="M176" i="11"/>
  <c r="U176" i="11"/>
  <c r="M184" i="11"/>
  <c r="N185" i="11"/>
  <c r="O186" i="11"/>
  <c r="P186" i="11" s="1"/>
  <c r="Q186" i="11" s="1"/>
  <c r="M192" i="11"/>
  <c r="N192" i="11" s="1"/>
  <c r="O192" i="11" s="1"/>
  <c r="P192" i="11" s="1"/>
  <c r="Q192" i="11" s="1"/>
  <c r="N193" i="11"/>
  <c r="Q196" i="11"/>
  <c r="Y196" i="11"/>
  <c r="M200" i="11"/>
  <c r="N201" i="11"/>
  <c r="O201" i="11" s="1"/>
  <c r="O202" i="11"/>
  <c r="P202" i="11" s="1"/>
  <c r="M208" i="11"/>
  <c r="N208" i="11" s="1"/>
  <c r="O208" i="11" s="1"/>
  <c r="P208" i="11" s="1"/>
  <c r="Q208" i="11" s="1"/>
  <c r="R208" i="11" s="1"/>
  <c r="S208" i="11" s="1"/>
  <c r="N118" i="11"/>
  <c r="O118" i="11" s="1"/>
  <c r="P118" i="11" s="1"/>
  <c r="Q118" i="11" s="1"/>
  <c r="R118" i="11" s="1"/>
  <c r="S118" i="11" s="1"/>
  <c r="T118" i="11" s="1"/>
  <c r="U118" i="11" s="1"/>
  <c r="V118" i="11" s="1"/>
  <c r="W118" i="11" s="1"/>
  <c r="X118" i="11" s="1"/>
  <c r="Y118" i="11" s="1"/>
  <c r="Z118" i="11" s="1"/>
  <c r="AA118" i="11" s="1"/>
  <c r="AB118" i="11" s="1"/>
  <c r="AC118" i="11" s="1"/>
  <c r="AD118" i="11" s="1"/>
  <c r="AE118" i="11" s="1"/>
  <c r="AF118" i="11" s="1"/>
  <c r="R134" i="11"/>
  <c r="S134" i="11" s="1"/>
  <c r="T134" i="11" s="1"/>
  <c r="U134" i="11" s="1"/>
  <c r="V134" i="11" s="1"/>
  <c r="W134" i="11" s="1"/>
  <c r="X134" i="11" s="1"/>
  <c r="Y134" i="11" s="1"/>
  <c r="M137" i="11"/>
  <c r="N137" i="11" s="1"/>
  <c r="O137" i="11" s="1"/>
  <c r="P137" i="11" s="1"/>
  <c r="Q137" i="11" s="1"/>
  <c r="R137" i="11" s="1"/>
  <c r="S137" i="11" s="1"/>
  <c r="T137" i="11" s="1"/>
  <c r="U137" i="11" s="1"/>
  <c r="V137" i="11" s="1"/>
  <c r="W137" i="11" s="1"/>
  <c r="X137" i="11" s="1"/>
  <c r="Y137" i="11" s="1"/>
  <c r="Z137" i="11" s="1"/>
  <c r="AA137" i="11" s="1"/>
  <c r="AB137" i="11" s="1"/>
  <c r="AC137" i="11" s="1"/>
  <c r="AD137" i="11" s="1"/>
  <c r="AE137" i="11" s="1"/>
  <c r="AF137" i="11" s="1"/>
  <c r="Z142" i="11"/>
  <c r="AA142" i="11" s="1"/>
  <c r="AB142" i="11" s="1"/>
  <c r="AC142" i="11" s="1"/>
  <c r="AD142" i="11" s="1"/>
  <c r="AE142" i="11" s="1"/>
  <c r="AF142" i="11" s="1"/>
  <c r="M159" i="11"/>
  <c r="N160" i="11"/>
  <c r="P162" i="11"/>
  <c r="R164" i="11"/>
  <c r="M167" i="11"/>
  <c r="N168" i="11"/>
  <c r="V168" i="11"/>
  <c r="O169" i="11"/>
  <c r="M175" i="11"/>
  <c r="N176" i="11"/>
  <c r="V176" i="11"/>
  <c r="M183" i="11"/>
  <c r="N184" i="11"/>
  <c r="O185" i="11"/>
  <c r="M191" i="11"/>
  <c r="O193" i="11"/>
  <c r="R196" i="11"/>
  <c r="Z196" i="11"/>
  <c r="AA196" i="11" s="1"/>
  <c r="AB196" i="11" s="1"/>
  <c r="AC196" i="11" s="1"/>
  <c r="AD196" i="11" s="1"/>
  <c r="AE196" i="11" s="1"/>
  <c r="AF196" i="11" s="1"/>
  <c r="M199" i="11"/>
  <c r="N200" i="11"/>
  <c r="M207" i="11"/>
  <c r="Z134" i="11"/>
  <c r="AA134" i="11" s="1"/>
  <c r="AB134" i="11" s="1"/>
  <c r="AC134" i="11" s="1"/>
  <c r="AD134" i="11" s="1"/>
  <c r="AE134" i="11" s="1"/>
  <c r="AF134" i="11" s="1"/>
  <c r="AC145" i="11"/>
  <c r="AD145" i="11" s="1"/>
  <c r="AE145" i="11" s="1"/>
  <c r="AF145" i="11" s="1"/>
  <c r="X148" i="11"/>
  <c r="Y148" i="11" s="1"/>
  <c r="Z148" i="11" s="1"/>
  <c r="AA148" i="11" s="1"/>
  <c r="AB148" i="11" s="1"/>
  <c r="AC148" i="11" s="1"/>
  <c r="AD148" i="11" s="1"/>
  <c r="AE148" i="11" s="1"/>
  <c r="AF148" i="11" s="1"/>
  <c r="N154" i="11"/>
  <c r="O154" i="11" s="1"/>
  <c r="P154" i="11" s="1"/>
  <c r="Q154" i="11" s="1"/>
  <c r="R154" i="11" s="1"/>
  <c r="S154" i="11" s="1"/>
  <c r="T154" i="11" s="1"/>
  <c r="U154" i="11" s="1"/>
  <c r="V154" i="11" s="1"/>
  <c r="W154" i="11" s="1"/>
  <c r="X154" i="11" s="1"/>
  <c r="Y154" i="11" s="1"/>
  <c r="Z154" i="11" s="1"/>
  <c r="AA154" i="11" s="1"/>
  <c r="AB154" i="11" s="1"/>
  <c r="AC154" i="11" s="1"/>
  <c r="M158" i="11"/>
  <c r="N159" i="11"/>
  <c r="O160" i="11"/>
  <c r="P161" i="11"/>
  <c r="Q161" i="11" s="1"/>
  <c r="R161" i="11" s="1"/>
  <c r="Q162" i="11"/>
  <c r="S164" i="11"/>
  <c r="M166" i="11"/>
  <c r="N167" i="11"/>
  <c r="O168" i="11"/>
  <c r="W168" i="11"/>
  <c r="P169" i="11"/>
  <c r="R171" i="11"/>
  <c r="S171" i="11" s="1"/>
  <c r="T171" i="11" s="1"/>
  <c r="U171" i="11" s="1"/>
  <c r="V171" i="11" s="1"/>
  <c r="W171" i="11" s="1"/>
  <c r="X171" i="11" s="1"/>
  <c r="Y171" i="11" s="1"/>
  <c r="Z171" i="11" s="1"/>
  <c r="AA171" i="11" s="1"/>
  <c r="AB171" i="11" s="1"/>
  <c r="AC171" i="11" s="1"/>
  <c r="AD171" i="11" s="1"/>
  <c r="AE171" i="11" s="1"/>
  <c r="AF171" i="11" s="1"/>
  <c r="M174" i="11"/>
  <c r="N175" i="11"/>
  <c r="O176" i="11"/>
  <c r="W176" i="11"/>
  <c r="P177" i="11"/>
  <c r="Q177" i="11" s="1"/>
  <c r="R177" i="11" s="1"/>
  <c r="S177" i="11" s="1"/>
  <c r="T177" i="11" s="1"/>
  <c r="U177" i="11" s="1"/>
  <c r="V177" i="11" s="1"/>
  <c r="W177" i="11" s="1"/>
  <c r="X177" i="11" s="1"/>
  <c r="Y177" i="11" s="1"/>
  <c r="Z177" i="11" s="1"/>
  <c r="M182" i="11"/>
  <c r="N183" i="11"/>
  <c r="O184" i="11"/>
  <c r="P185" i="11"/>
  <c r="T189" i="11"/>
  <c r="U189" i="11" s="1"/>
  <c r="V189" i="11" s="1"/>
  <c r="W189" i="11" s="1"/>
  <c r="X189" i="11" s="1"/>
  <c r="Y189" i="11" s="1"/>
  <c r="Z189" i="11" s="1"/>
  <c r="AA189" i="11" s="1"/>
  <c r="AB189" i="11" s="1"/>
  <c r="AC189" i="11" s="1"/>
  <c r="AD189" i="11" s="1"/>
  <c r="M190" i="11"/>
  <c r="N191" i="11"/>
  <c r="P193" i="11"/>
  <c r="Q193" i="11" s="1"/>
  <c r="S196" i="11"/>
  <c r="U81" i="11"/>
  <c r="V81" i="11" s="1"/>
  <c r="W81" i="11" s="1"/>
  <c r="X81" i="11" s="1"/>
  <c r="Y81" i="11" s="1"/>
  <c r="Z81" i="11" s="1"/>
  <c r="AA81" i="11" s="1"/>
  <c r="AB81" i="11" s="1"/>
  <c r="AC81" i="11" s="1"/>
  <c r="AD81" i="11" s="1"/>
  <c r="AE81" i="11" s="1"/>
  <c r="AF81" i="11" s="1"/>
  <c r="P132" i="11"/>
  <c r="Q132" i="11" s="1"/>
  <c r="R132" i="11" s="1"/>
  <c r="S132" i="11" s="1"/>
  <c r="T132" i="11" s="1"/>
  <c r="U132" i="11" s="1"/>
  <c r="V132" i="11" s="1"/>
  <c r="W132" i="11" s="1"/>
  <c r="X132" i="11" s="1"/>
  <c r="Y132" i="11" s="1"/>
  <c r="Z132" i="11" s="1"/>
  <c r="AA132" i="11" s="1"/>
  <c r="AB132" i="11" s="1"/>
  <c r="AC132" i="11" s="1"/>
  <c r="AD132" i="11" s="1"/>
  <c r="AE132" i="11" s="1"/>
  <c r="AF132" i="11" s="1"/>
  <c r="S143" i="11"/>
  <c r="T143" i="11" s="1"/>
  <c r="U143" i="11" s="1"/>
  <c r="V143" i="11" s="1"/>
  <c r="W143" i="11" s="1"/>
  <c r="X143" i="11" s="1"/>
  <c r="Y143" i="11" s="1"/>
  <c r="Z143" i="11" s="1"/>
  <c r="AA143" i="11" s="1"/>
  <c r="AB143" i="11" s="1"/>
  <c r="AC143" i="11" s="1"/>
  <c r="AD143" i="11" s="1"/>
  <c r="AE143" i="11" s="1"/>
  <c r="AF143" i="11" s="1"/>
  <c r="N146" i="11"/>
  <c r="M157" i="11"/>
  <c r="N158" i="11"/>
  <c r="O159" i="11"/>
  <c r="P160" i="11"/>
  <c r="R162" i="11"/>
  <c r="T164" i="11"/>
  <c r="U164" i="11" s="1"/>
  <c r="M165" i="11"/>
  <c r="N166" i="11"/>
  <c r="O167" i="11"/>
  <c r="P168" i="11"/>
  <c r="X168" i="11"/>
  <c r="Q169" i="11"/>
  <c r="R170" i="11"/>
  <c r="S170" i="11" s="1"/>
  <c r="T170" i="11" s="1"/>
  <c r="U170" i="11" s="1"/>
  <c r="V170" i="11" s="1"/>
  <c r="W170" i="11" s="1"/>
  <c r="X170" i="11" s="1"/>
  <c r="Y170" i="11" s="1"/>
  <c r="Z170" i="11" s="1"/>
  <c r="AA170" i="11" s="1"/>
  <c r="AB170" i="11" s="1"/>
  <c r="AC170" i="11" s="1"/>
  <c r="AD170" i="11" s="1"/>
  <c r="AE170" i="11" s="1"/>
  <c r="AF170" i="11" s="1"/>
  <c r="M173" i="11"/>
  <c r="N174" i="11"/>
  <c r="O175" i="11"/>
  <c r="P176" i="11"/>
  <c r="X176" i="11"/>
  <c r="M181" i="11"/>
  <c r="N182" i="11"/>
  <c r="O183" i="11"/>
  <c r="P183" i="11" s="1"/>
  <c r="Q183" i="11" s="1"/>
  <c r="R183" i="11" s="1"/>
  <c r="S183" i="11" s="1"/>
  <c r="T183" i="11" s="1"/>
  <c r="U183" i="11" s="1"/>
  <c r="V183" i="11" s="1"/>
  <c r="W183" i="11" s="1"/>
  <c r="X183" i="11" s="1"/>
  <c r="Y183" i="11" s="1"/>
  <c r="Z183" i="11" s="1"/>
  <c r="AA183" i="11" s="1"/>
  <c r="AB183" i="11" s="1"/>
  <c r="AC183" i="11" s="1"/>
  <c r="AD183" i="11" s="1"/>
  <c r="AE183" i="11" s="1"/>
  <c r="AF183" i="11" s="1"/>
  <c r="P184" i="11"/>
  <c r="X184" i="11"/>
  <c r="Q185" i="11"/>
  <c r="R186" i="11"/>
  <c r="S186" i="11" s="1"/>
  <c r="M189" i="11"/>
  <c r="N190" i="11"/>
  <c r="O191" i="11"/>
  <c r="T196" i="11"/>
  <c r="M197" i="11"/>
  <c r="M205" i="11"/>
  <c r="X103" i="11"/>
  <c r="Y103" i="11" s="1"/>
  <c r="Z103" i="11" s="1"/>
  <c r="AA103" i="11" s="1"/>
  <c r="AB103" i="11" s="1"/>
  <c r="AC103" i="11" s="1"/>
  <c r="AD103" i="11" s="1"/>
  <c r="AE103" i="11" s="1"/>
  <c r="AF103" i="11" s="1"/>
  <c r="V126" i="11"/>
  <c r="W126" i="11" s="1"/>
  <c r="X126" i="11" s="1"/>
  <c r="Y126" i="11" s="1"/>
  <c r="Z126" i="11" s="1"/>
  <c r="AA126" i="11" s="1"/>
  <c r="AB126" i="11" s="1"/>
  <c r="AC126" i="11" s="1"/>
  <c r="AD126" i="11" s="1"/>
  <c r="AE126" i="11" s="1"/>
  <c r="AF126" i="11" s="1"/>
  <c r="S135" i="11"/>
  <c r="T135" i="11" s="1"/>
  <c r="U135" i="11" s="1"/>
  <c r="V135" i="11" s="1"/>
  <c r="W135" i="11" s="1"/>
  <c r="X135" i="11" s="1"/>
  <c r="Y135" i="11" s="1"/>
  <c r="Z135" i="11" s="1"/>
  <c r="N138" i="11"/>
  <c r="O138" i="11" s="1"/>
  <c r="P138" i="11" s="1"/>
  <c r="Q138" i="11" s="1"/>
  <c r="R138" i="11" s="1"/>
  <c r="S138" i="11" s="1"/>
  <c r="T138" i="11" s="1"/>
  <c r="U138" i="11" s="1"/>
  <c r="AF140" i="11"/>
  <c r="V146" i="11"/>
  <c r="W146" i="11" s="1"/>
  <c r="X146" i="11" s="1"/>
  <c r="Y146" i="11" s="1"/>
  <c r="Z146" i="11" s="1"/>
  <c r="AA146" i="11" s="1"/>
  <c r="AB146" i="11" s="1"/>
  <c r="AC146" i="11" s="1"/>
  <c r="Q149" i="11"/>
  <c r="AD154" i="11"/>
  <c r="AE154" i="11" s="1"/>
  <c r="AF154" i="11" s="1"/>
  <c r="N157" i="11"/>
  <c r="O158" i="11"/>
  <c r="P159" i="11"/>
  <c r="Q160" i="11"/>
  <c r="S162" i="11"/>
  <c r="M164" i="11"/>
  <c r="N165" i="11"/>
  <c r="O166" i="11"/>
  <c r="P167" i="11"/>
  <c r="Q168" i="11"/>
  <c r="Y168" i="11"/>
  <c r="R169" i="11"/>
  <c r="S169" i="11" s="1"/>
  <c r="T169" i="11" s="1"/>
  <c r="U169" i="11" s="1"/>
  <c r="V169" i="11" s="1"/>
  <c r="W169" i="11" s="1"/>
  <c r="X169" i="11" s="1"/>
  <c r="Y169" i="11" s="1"/>
  <c r="Z169" i="11" s="1"/>
  <c r="AA169" i="11" s="1"/>
  <c r="AB169" i="11" s="1"/>
  <c r="AC169" i="11" s="1"/>
  <c r="AD169" i="11" s="1"/>
  <c r="AE169" i="11" s="1"/>
  <c r="AF169" i="11" s="1"/>
  <c r="M172" i="11"/>
  <c r="U172" i="11"/>
  <c r="N173" i="11"/>
  <c r="O174" i="11"/>
  <c r="P175" i="11"/>
  <c r="Q176" i="11"/>
  <c r="Y176" i="11"/>
  <c r="S178" i="11"/>
  <c r="M180" i="11"/>
  <c r="N181" i="11"/>
  <c r="O182" i="11"/>
  <c r="P182" i="11" s="1"/>
  <c r="Q182" i="11" s="1"/>
  <c r="R182" i="11" s="1"/>
  <c r="S182" i="11" s="1"/>
  <c r="T182" i="11" s="1"/>
  <c r="U182" i="11" s="1"/>
  <c r="V182" i="11" s="1"/>
  <c r="W182" i="11" s="1"/>
  <c r="X182" i="11" s="1"/>
  <c r="Y182" i="11" s="1"/>
  <c r="Z182" i="11" s="1"/>
  <c r="AA182" i="11" s="1"/>
  <c r="AB182" i="11" s="1"/>
  <c r="AC182" i="11" s="1"/>
  <c r="AD182" i="11" s="1"/>
  <c r="AE182" i="11" s="1"/>
  <c r="AF182" i="11" s="1"/>
  <c r="Q184" i="11"/>
  <c r="Y184" i="11"/>
  <c r="Z184" i="11" s="1"/>
  <c r="AA184" i="11" s="1"/>
  <c r="AB184" i="11" s="1"/>
  <c r="AC184" i="11" s="1"/>
  <c r="AD184" i="11" s="1"/>
  <c r="AE184" i="11" s="1"/>
  <c r="AF184" i="11" s="1"/>
  <c r="R185" i="11"/>
  <c r="S185" i="11" s="1"/>
  <c r="T185" i="11" s="1"/>
  <c r="U185" i="11" s="1"/>
  <c r="V185" i="11" s="1"/>
  <c r="W185" i="11" s="1"/>
  <c r="X185" i="11" s="1"/>
  <c r="Y185" i="11" s="1"/>
  <c r="Z185" i="11" s="1"/>
  <c r="AA185" i="11" s="1"/>
  <c r="AB185" i="11" s="1"/>
  <c r="AC185" i="11" s="1"/>
  <c r="AD185" i="11" s="1"/>
  <c r="AE185" i="11" s="1"/>
  <c r="AF185" i="11" s="1"/>
  <c r="M188" i="11"/>
  <c r="N189" i="11"/>
  <c r="O190" i="11"/>
  <c r="P190" i="11" s="1"/>
  <c r="Q190" i="11" s="1"/>
  <c r="R190" i="11" s="1"/>
  <c r="S190" i="11" s="1"/>
  <c r="T190" i="11" s="1"/>
  <c r="U190" i="11" s="1"/>
  <c r="V190" i="11" s="1"/>
  <c r="W190" i="11" s="1"/>
  <c r="X190" i="11" s="1"/>
  <c r="Y190" i="11" s="1"/>
  <c r="Z190" i="11" s="1"/>
  <c r="AA190" i="11" s="1"/>
  <c r="AB190" i="11" s="1"/>
  <c r="AC190" i="11" s="1"/>
  <c r="AD190" i="11" s="1"/>
  <c r="AE190" i="11" s="1"/>
  <c r="AF190" i="11" s="1"/>
  <c r="P191" i="11"/>
  <c r="R193" i="11"/>
  <c r="M196" i="11"/>
  <c r="U196" i="11"/>
  <c r="N197" i="11"/>
  <c r="M204" i="11"/>
  <c r="N205" i="11"/>
  <c r="AA135" i="11"/>
  <c r="AB135" i="11" s="1"/>
  <c r="AC135" i="11" s="1"/>
  <c r="AD135" i="11" s="1"/>
  <c r="AE135" i="11" s="1"/>
  <c r="AF135" i="11" s="1"/>
  <c r="T162" i="11"/>
  <c r="U162" i="11" s="1"/>
  <c r="V162" i="11" s="1"/>
  <c r="W162" i="11" s="1"/>
  <c r="X162" i="11" s="1"/>
  <c r="Y162" i="11" s="1"/>
  <c r="Z162" i="11" s="1"/>
  <c r="AA162" i="11" s="1"/>
  <c r="AB162" i="11" s="1"/>
  <c r="AC162" i="11" s="1"/>
  <c r="AD162" i="11" s="1"/>
  <c r="AE162" i="11" s="1"/>
  <c r="AF162" i="11" s="1"/>
  <c r="O165" i="11"/>
  <c r="P165" i="11" s="1"/>
  <c r="Q165" i="11" s="1"/>
  <c r="R165" i="11" s="1"/>
  <c r="S165" i="11" s="1"/>
  <c r="T165" i="11" s="1"/>
  <c r="U165" i="11" s="1"/>
  <c r="V165" i="11" s="1"/>
  <c r="W165" i="11" s="1"/>
  <c r="X165" i="11" s="1"/>
  <c r="Y165" i="11" s="1"/>
  <c r="Z165" i="11" s="1"/>
  <c r="AA165" i="11" s="1"/>
  <c r="AB165" i="11" s="1"/>
  <c r="AC165" i="11" s="1"/>
  <c r="AD165" i="11" s="1"/>
  <c r="AE165" i="11" s="1"/>
  <c r="AF165" i="11" s="1"/>
  <c r="R176" i="11"/>
  <c r="M179" i="11"/>
  <c r="N179" i="11" s="1"/>
  <c r="O179" i="11" s="1"/>
  <c r="P179" i="11" s="1"/>
  <c r="Q179" i="11" s="1"/>
  <c r="R179" i="11" s="1"/>
  <c r="S179" i="11" s="1"/>
  <c r="T179" i="11" s="1"/>
  <c r="U179" i="11" s="1"/>
  <c r="V179" i="11" s="1"/>
  <c r="W179" i="11" s="1"/>
  <c r="X179" i="11" s="1"/>
  <c r="Y179" i="11" s="1"/>
  <c r="Z179" i="11" s="1"/>
  <c r="AA179" i="11" s="1"/>
  <c r="AB179" i="11" s="1"/>
  <c r="AC179" i="11" s="1"/>
  <c r="AD179" i="11" s="1"/>
  <c r="AE179" i="11" s="1"/>
  <c r="AF179" i="11" s="1"/>
  <c r="O205" i="11"/>
  <c r="P205" i="11" s="1"/>
  <c r="M206" i="11"/>
  <c r="N206" i="11" s="1"/>
  <c r="O206" i="11" s="1"/>
  <c r="P206" i="11" s="1"/>
  <c r="Q206" i="11" s="1"/>
  <c r="R206" i="11" s="1"/>
  <c r="S206" i="11" s="1"/>
  <c r="T206" i="11" s="1"/>
  <c r="U206" i="11" s="1"/>
  <c r="V206" i="11" s="1"/>
  <c r="W206" i="11" s="1"/>
  <c r="X206" i="11" s="1"/>
  <c r="Y206" i="11" s="1"/>
  <c r="Z206" i="11" s="1"/>
  <c r="AA206" i="11" s="1"/>
  <c r="AB206" i="11" s="1"/>
  <c r="M212" i="11"/>
  <c r="N213" i="11"/>
  <c r="T219" i="11"/>
  <c r="AB219" i="11"/>
  <c r="AC219" i="11" s="1"/>
  <c r="AD219" i="11" s="1"/>
  <c r="AE219" i="11" s="1"/>
  <c r="AF219" i="11" s="1"/>
  <c r="M220" i="11"/>
  <c r="M228" i="11"/>
  <c r="U228" i="11"/>
  <c r="R233" i="11"/>
  <c r="M236" i="11"/>
  <c r="R241" i="11"/>
  <c r="Z241" i="11"/>
  <c r="AA241" i="11" s="1"/>
  <c r="AB241" i="11" s="1"/>
  <c r="AC241" i="11" s="1"/>
  <c r="AD241" i="11" s="1"/>
  <c r="AE241" i="11" s="1"/>
  <c r="AF241" i="11" s="1"/>
  <c r="M244" i="11"/>
  <c r="N245" i="11"/>
  <c r="O245" i="11" s="1"/>
  <c r="P245" i="11" s="1"/>
  <c r="Q245" i="11" s="1"/>
  <c r="O246" i="11"/>
  <c r="M252" i="11"/>
  <c r="N253" i="11"/>
  <c r="V253" i="11"/>
  <c r="V138" i="11"/>
  <c r="W138" i="11" s="1"/>
  <c r="X138" i="11" s="1"/>
  <c r="Y138" i="11" s="1"/>
  <c r="Z138" i="11" s="1"/>
  <c r="AA138" i="11" s="1"/>
  <c r="AB138" i="11" s="1"/>
  <c r="AC138" i="11" s="1"/>
  <c r="AD138" i="11" s="1"/>
  <c r="AE138" i="11" s="1"/>
  <c r="AF138" i="11" s="1"/>
  <c r="O157" i="11"/>
  <c r="P157" i="11" s="1"/>
  <c r="Q157" i="11" s="1"/>
  <c r="R157" i="11" s="1"/>
  <c r="S157" i="11" s="1"/>
  <c r="T157" i="11" s="1"/>
  <c r="U157" i="11" s="1"/>
  <c r="V157" i="11" s="1"/>
  <c r="W157" i="11" s="1"/>
  <c r="X157" i="11" s="1"/>
  <c r="Y157" i="11" s="1"/>
  <c r="Z157" i="11" s="1"/>
  <c r="AA157" i="11" s="1"/>
  <c r="AB157" i="11" s="1"/>
  <c r="AC157" i="11" s="1"/>
  <c r="AD157" i="11" s="1"/>
  <c r="AE157" i="11" s="1"/>
  <c r="AF157" i="11" s="1"/>
  <c r="R168" i="11"/>
  <c r="M171" i="11"/>
  <c r="N171" i="11" s="1"/>
  <c r="O171" i="11" s="1"/>
  <c r="P171" i="11" s="1"/>
  <c r="Q171" i="11" s="1"/>
  <c r="Z176" i="11"/>
  <c r="AA176" i="11" s="1"/>
  <c r="AB176" i="11" s="1"/>
  <c r="AC176" i="11" s="1"/>
  <c r="AD176" i="11" s="1"/>
  <c r="AE176" i="11" s="1"/>
  <c r="AF176" i="11" s="1"/>
  <c r="S193" i="11"/>
  <c r="T193" i="11" s="1"/>
  <c r="U193" i="11" s="1"/>
  <c r="V193" i="11" s="1"/>
  <c r="W193" i="11" s="1"/>
  <c r="X193" i="11" s="1"/>
  <c r="Y193" i="11" s="1"/>
  <c r="Z193" i="11" s="1"/>
  <c r="AA193" i="11" s="1"/>
  <c r="AB193" i="11" s="1"/>
  <c r="AC193" i="11" s="1"/>
  <c r="AD193" i="11" s="1"/>
  <c r="AE193" i="11" s="1"/>
  <c r="AF193" i="11" s="1"/>
  <c r="N196" i="11"/>
  <c r="P201" i="11"/>
  <c r="Q201" i="11" s="1"/>
  <c r="R201" i="11" s="1"/>
  <c r="Q205" i="11"/>
  <c r="R205" i="11" s="1"/>
  <c r="S205" i="11" s="1"/>
  <c r="N207" i="11"/>
  <c r="O207" i="11" s="1"/>
  <c r="P207" i="11" s="1"/>
  <c r="Q207" i="11" s="1"/>
  <c r="R207" i="11" s="1"/>
  <c r="S207" i="11" s="1"/>
  <c r="T207" i="11" s="1"/>
  <c r="U207" i="11" s="1"/>
  <c r="V207" i="11" s="1"/>
  <c r="W207" i="11" s="1"/>
  <c r="X207" i="11" s="1"/>
  <c r="Y207" i="11" s="1"/>
  <c r="Z207" i="11" s="1"/>
  <c r="AA207" i="11" s="1"/>
  <c r="AB207" i="11" s="1"/>
  <c r="AC207" i="11" s="1"/>
  <c r="AD207" i="11" s="1"/>
  <c r="AE207" i="11" s="1"/>
  <c r="AF207" i="11" s="1"/>
  <c r="N212" i="11"/>
  <c r="O213" i="11"/>
  <c r="M219" i="11"/>
  <c r="U219" i="11"/>
  <c r="N220" i="11"/>
  <c r="O220" i="11" s="1"/>
  <c r="P220" i="11" s="1"/>
  <c r="Q220" i="11" s="1"/>
  <c r="R220" i="11" s="1"/>
  <c r="S220" i="11" s="1"/>
  <c r="T220" i="11" s="1"/>
  <c r="U220" i="11" s="1"/>
  <c r="V220" i="11" s="1"/>
  <c r="W220" i="11" s="1"/>
  <c r="X220" i="11" s="1"/>
  <c r="Y220" i="11" s="1"/>
  <c r="Z220" i="11" s="1"/>
  <c r="AA220" i="11" s="1"/>
  <c r="AB220" i="11" s="1"/>
  <c r="AC220" i="11" s="1"/>
  <c r="AD220" i="11" s="1"/>
  <c r="AE220" i="11" s="1"/>
  <c r="AF220" i="11" s="1"/>
  <c r="M227" i="11"/>
  <c r="N228" i="11"/>
  <c r="V228" i="11"/>
  <c r="S233" i="11"/>
  <c r="M235" i="11"/>
  <c r="N236" i="11"/>
  <c r="O236" i="11" s="1"/>
  <c r="P236" i="11" s="1"/>
  <c r="Q236" i="11" s="1"/>
  <c r="R236" i="11" s="1"/>
  <c r="S236" i="11" s="1"/>
  <c r="T236" i="11" s="1"/>
  <c r="U236" i="11" s="1"/>
  <c r="V236" i="11" s="1"/>
  <c r="W236" i="11" s="1"/>
  <c r="X236" i="11" s="1"/>
  <c r="Y236" i="11" s="1"/>
  <c r="Z236" i="11" s="1"/>
  <c r="AA236" i="11" s="1"/>
  <c r="S241" i="11"/>
  <c r="M243" i="11"/>
  <c r="N244" i="11"/>
  <c r="P246" i="11"/>
  <c r="M251" i="11"/>
  <c r="N252" i="11"/>
  <c r="O252" i="11" s="1"/>
  <c r="P252" i="11" s="1"/>
  <c r="Q252" i="11" s="1"/>
  <c r="R252" i="11" s="1"/>
  <c r="S252" i="11" s="1"/>
  <c r="T252" i="11" s="1"/>
  <c r="U252" i="11" s="1"/>
  <c r="V252" i="11" s="1"/>
  <c r="W252" i="11" s="1"/>
  <c r="X252" i="11" s="1"/>
  <c r="Y252" i="11" s="1"/>
  <c r="Z252" i="11" s="1"/>
  <c r="AA252" i="11" s="1"/>
  <c r="AB252" i="11" s="1"/>
  <c r="AC252" i="11" s="1"/>
  <c r="AD252" i="11" s="1"/>
  <c r="AE252" i="11" s="1"/>
  <c r="AF252" i="11" s="1"/>
  <c r="O253" i="11"/>
  <c r="W253" i="11"/>
  <c r="S257" i="11"/>
  <c r="M259" i="11"/>
  <c r="Q141" i="11"/>
  <c r="R141" i="11" s="1"/>
  <c r="S141" i="11" s="1"/>
  <c r="T141" i="11" s="1"/>
  <c r="U141" i="11" s="1"/>
  <c r="V141" i="11" s="1"/>
  <c r="W141" i="11" s="1"/>
  <c r="X141" i="11" s="1"/>
  <c r="Y141" i="11" s="1"/>
  <c r="Z141" i="11" s="1"/>
  <c r="AA141" i="11" s="1"/>
  <c r="AB141" i="11" s="1"/>
  <c r="AC141" i="11" s="1"/>
  <c r="AD141" i="11" s="1"/>
  <c r="AE141" i="11" s="1"/>
  <c r="AF141" i="11" s="1"/>
  <c r="R160" i="11"/>
  <c r="S160" i="11" s="1"/>
  <c r="T160" i="11" s="1"/>
  <c r="U160" i="11" s="1"/>
  <c r="V160" i="11" s="1"/>
  <c r="W160" i="11" s="1"/>
  <c r="X160" i="11" s="1"/>
  <c r="Y160" i="11" s="1"/>
  <c r="Z160" i="11" s="1"/>
  <c r="AA160" i="11" s="1"/>
  <c r="AB160" i="11" s="1"/>
  <c r="AC160" i="11" s="1"/>
  <c r="AD160" i="11" s="1"/>
  <c r="AE160" i="11" s="1"/>
  <c r="AF160" i="11" s="1"/>
  <c r="M163" i="11"/>
  <c r="N163" i="11" s="1"/>
  <c r="O163" i="11" s="1"/>
  <c r="P163" i="11" s="1"/>
  <c r="Q163" i="11" s="1"/>
  <c r="R163" i="11" s="1"/>
  <c r="S163" i="11" s="1"/>
  <c r="T163" i="11" s="1"/>
  <c r="U163" i="11" s="1"/>
  <c r="V163" i="11" s="1"/>
  <c r="W163" i="11" s="1"/>
  <c r="X163" i="11" s="1"/>
  <c r="Y163" i="11" s="1"/>
  <c r="Z163" i="11" s="1"/>
  <c r="AA163" i="11" s="1"/>
  <c r="AB163" i="11" s="1"/>
  <c r="AC163" i="11" s="1"/>
  <c r="AD163" i="11" s="1"/>
  <c r="AE163" i="11" s="1"/>
  <c r="AF163" i="11" s="1"/>
  <c r="Z168" i="11"/>
  <c r="AA168" i="11" s="1"/>
  <c r="AB168" i="11" s="1"/>
  <c r="AC168" i="11" s="1"/>
  <c r="AD168" i="11" s="1"/>
  <c r="AE168" i="11" s="1"/>
  <c r="AF168" i="11" s="1"/>
  <c r="P174" i="11"/>
  <c r="Q174" i="11" s="1"/>
  <c r="R174" i="11" s="1"/>
  <c r="S174" i="11" s="1"/>
  <c r="T174" i="11" s="1"/>
  <c r="U174" i="11" s="1"/>
  <c r="V174" i="11" s="1"/>
  <c r="W174" i="11" s="1"/>
  <c r="X174" i="11" s="1"/>
  <c r="Y174" i="11" s="1"/>
  <c r="Z174" i="11" s="1"/>
  <c r="AA174" i="11" s="1"/>
  <c r="AB174" i="11" s="1"/>
  <c r="AC174" i="11" s="1"/>
  <c r="AD174" i="11" s="1"/>
  <c r="AE174" i="11" s="1"/>
  <c r="AF174" i="11" s="1"/>
  <c r="N188" i="11"/>
  <c r="O188" i="11" s="1"/>
  <c r="P188" i="11" s="1"/>
  <c r="Q188" i="11" s="1"/>
  <c r="R188" i="11" s="1"/>
  <c r="S188" i="11" s="1"/>
  <c r="T188" i="11" s="1"/>
  <c r="U188" i="11" s="1"/>
  <c r="V188" i="11" s="1"/>
  <c r="W188" i="11" s="1"/>
  <c r="X188" i="11" s="1"/>
  <c r="Y188" i="11" s="1"/>
  <c r="Z188" i="11" s="1"/>
  <c r="AA188" i="11" s="1"/>
  <c r="AB188" i="11" s="1"/>
  <c r="AC188" i="11" s="1"/>
  <c r="AD188" i="11" s="1"/>
  <c r="AE188" i="11" s="1"/>
  <c r="AF188" i="11" s="1"/>
  <c r="V196" i="11"/>
  <c r="S201" i="11"/>
  <c r="T201" i="11" s="1"/>
  <c r="U201" i="11" s="1"/>
  <c r="V201" i="11" s="1"/>
  <c r="W201" i="11" s="1"/>
  <c r="X201" i="11" s="1"/>
  <c r="Y201" i="11" s="1"/>
  <c r="Z201" i="11" s="1"/>
  <c r="AA201" i="11" s="1"/>
  <c r="AB201" i="11" s="1"/>
  <c r="AC201" i="11" s="1"/>
  <c r="AD201" i="11" s="1"/>
  <c r="AE201" i="11" s="1"/>
  <c r="AF201" i="11" s="1"/>
  <c r="T205" i="11"/>
  <c r="U205" i="11" s="1"/>
  <c r="V205" i="11" s="1"/>
  <c r="M209" i="11"/>
  <c r="N209" i="11" s="1"/>
  <c r="O209" i="11" s="1"/>
  <c r="P209" i="11" s="1"/>
  <c r="Q209" i="11" s="1"/>
  <c r="R209" i="11" s="1"/>
  <c r="S209" i="11" s="1"/>
  <c r="T209" i="11" s="1"/>
  <c r="U209" i="11" s="1"/>
  <c r="O212" i="11"/>
  <c r="P213" i="11"/>
  <c r="M218" i="11"/>
  <c r="N219" i="11"/>
  <c r="V219" i="11"/>
  <c r="M226" i="11"/>
  <c r="N226" i="11" s="1"/>
  <c r="O226" i="11" s="1"/>
  <c r="P226" i="11" s="1"/>
  <c r="Q226" i="11" s="1"/>
  <c r="R226" i="11" s="1"/>
  <c r="S226" i="11" s="1"/>
  <c r="T226" i="11" s="1"/>
  <c r="U226" i="11" s="1"/>
  <c r="V226" i="11" s="1"/>
  <c r="W226" i="11" s="1"/>
  <c r="X226" i="11" s="1"/>
  <c r="Y226" i="11" s="1"/>
  <c r="Z226" i="11" s="1"/>
  <c r="AA226" i="11" s="1"/>
  <c r="AB226" i="11" s="1"/>
  <c r="AC226" i="11" s="1"/>
  <c r="AD226" i="11" s="1"/>
  <c r="AE226" i="11" s="1"/>
  <c r="AF226" i="11" s="1"/>
  <c r="N227" i="11"/>
  <c r="O228" i="11"/>
  <c r="W228" i="11"/>
  <c r="T233" i="11"/>
  <c r="M234" i="11"/>
  <c r="N235" i="11"/>
  <c r="O235" i="11" s="1"/>
  <c r="P235" i="11" s="1"/>
  <c r="Q235" i="11" s="1"/>
  <c r="R235" i="11" s="1"/>
  <c r="T241" i="11"/>
  <c r="M242" i="11"/>
  <c r="N243" i="11"/>
  <c r="O244" i="11"/>
  <c r="Q246" i="11"/>
  <c r="M250" i="11"/>
  <c r="N251" i="11"/>
  <c r="O251" i="11" s="1"/>
  <c r="P251" i="11" s="1"/>
  <c r="Q251" i="11" s="1"/>
  <c r="R251" i="11" s="1"/>
  <c r="S251" i="11" s="1"/>
  <c r="T251" i="11" s="1"/>
  <c r="U251" i="11" s="1"/>
  <c r="V251" i="11" s="1"/>
  <c r="W251" i="11" s="1"/>
  <c r="X251" i="11" s="1"/>
  <c r="Y251" i="11" s="1"/>
  <c r="Z251" i="11" s="1"/>
  <c r="AA251" i="11" s="1"/>
  <c r="AB251" i="11" s="1"/>
  <c r="AC251" i="11" s="1"/>
  <c r="AD251" i="11" s="1"/>
  <c r="AE251" i="11" s="1"/>
  <c r="AF251" i="11" s="1"/>
  <c r="P253" i="11"/>
  <c r="X253" i="11"/>
  <c r="P166" i="11"/>
  <c r="Q166" i="11" s="1"/>
  <c r="R166" i="11" s="1"/>
  <c r="S166" i="11" s="1"/>
  <c r="T166" i="11" s="1"/>
  <c r="U166" i="11" s="1"/>
  <c r="V166" i="11" s="1"/>
  <c r="W166" i="11" s="1"/>
  <c r="X166" i="11" s="1"/>
  <c r="Y166" i="11" s="1"/>
  <c r="Z166" i="11" s="1"/>
  <c r="AA166" i="11" s="1"/>
  <c r="AB166" i="11" s="1"/>
  <c r="AC166" i="11" s="1"/>
  <c r="AD166" i="11" s="1"/>
  <c r="AE166" i="11" s="1"/>
  <c r="AF166" i="11" s="1"/>
  <c r="N180" i="11"/>
  <c r="O180" i="11" s="1"/>
  <c r="P180" i="11" s="1"/>
  <c r="Q180" i="11" s="1"/>
  <c r="R180" i="11" s="1"/>
  <c r="S180" i="11" s="1"/>
  <c r="T180" i="11" s="1"/>
  <c r="U180" i="11" s="1"/>
  <c r="V180" i="11" s="1"/>
  <c r="W180" i="11" s="1"/>
  <c r="X180" i="11" s="1"/>
  <c r="Y180" i="11" s="1"/>
  <c r="Z180" i="11" s="1"/>
  <c r="AA180" i="11" s="1"/>
  <c r="AB180" i="11" s="1"/>
  <c r="AC180" i="11" s="1"/>
  <c r="AD180" i="11" s="1"/>
  <c r="AE180" i="11" s="1"/>
  <c r="AF180" i="11" s="1"/>
  <c r="Q191" i="11"/>
  <c r="R191" i="11" s="1"/>
  <c r="S191" i="11" s="1"/>
  <c r="T191" i="11" s="1"/>
  <c r="U191" i="11" s="1"/>
  <c r="V191" i="11" s="1"/>
  <c r="W191" i="11" s="1"/>
  <c r="X191" i="11" s="1"/>
  <c r="Y191" i="11" s="1"/>
  <c r="Z191" i="11" s="1"/>
  <c r="AA191" i="11" s="1"/>
  <c r="AB191" i="11" s="1"/>
  <c r="AC191" i="11" s="1"/>
  <c r="AD191" i="11" s="1"/>
  <c r="AE191" i="11" s="1"/>
  <c r="AF191" i="11" s="1"/>
  <c r="O200" i="11"/>
  <c r="P200" i="11" s="1"/>
  <c r="Q200" i="11" s="1"/>
  <c r="R200" i="11" s="1"/>
  <c r="S200" i="11" s="1"/>
  <c r="T200" i="11" s="1"/>
  <c r="U200" i="11" s="1"/>
  <c r="V200" i="11" s="1"/>
  <c r="W200" i="11" s="1"/>
  <c r="X200" i="11" s="1"/>
  <c r="Y200" i="11" s="1"/>
  <c r="Z200" i="11" s="1"/>
  <c r="AA200" i="11" s="1"/>
  <c r="AB200" i="11" s="1"/>
  <c r="AC200" i="11" s="1"/>
  <c r="AD200" i="11" s="1"/>
  <c r="AE200" i="11" s="1"/>
  <c r="AF200" i="11" s="1"/>
  <c r="W205" i="11"/>
  <c r="X205" i="11" s="1"/>
  <c r="Y205" i="11" s="1"/>
  <c r="Z205" i="11" s="1"/>
  <c r="AA205" i="11" s="1"/>
  <c r="AB205" i="11" s="1"/>
  <c r="AC205" i="11" s="1"/>
  <c r="AD205" i="11" s="1"/>
  <c r="AE205" i="11" s="1"/>
  <c r="AF205" i="11" s="1"/>
  <c r="P212" i="11"/>
  <c r="Q213" i="11"/>
  <c r="M217" i="11"/>
  <c r="N217" i="11" s="1"/>
  <c r="O217" i="11" s="1"/>
  <c r="P217" i="11" s="1"/>
  <c r="Q217" i="11" s="1"/>
  <c r="R217" i="11" s="1"/>
  <c r="S217" i="11" s="1"/>
  <c r="T217" i="11" s="1"/>
  <c r="U217" i="11" s="1"/>
  <c r="V217" i="11" s="1"/>
  <c r="W217" i="11" s="1"/>
  <c r="X217" i="11" s="1"/>
  <c r="Y217" i="11" s="1"/>
  <c r="Z217" i="11" s="1"/>
  <c r="AA217" i="11" s="1"/>
  <c r="AB217" i="11" s="1"/>
  <c r="AC217" i="11" s="1"/>
  <c r="AD217" i="11" s="1"/>
  <c r="AE217" i="11" s="1"/>
  <c r="AF217" i="11" s="1"/>
  <c r="N218" i="11"/>
  <c r="O218" i="11" s="1"/>
  <c r="O219" i="11"/>
  <c r="W219" i="11"/>
  <c r="M225" i="11"/>
  <c r="O227" i="11"/>
  <c r="P228" i="11"/>
  <c r="X228" i="11"/>
  <c r="M233" i="11"/>
  <c r="U233" i="11"/>
  <c r="N234" i="11"/>
  <c r="O234" i="11" s="1"/>
  <c r="M241" i="11"/>
  <c r="U241" i="11"/>
  <c r="N242" i="11"/>
  <c r="O243" i="11"/>
  <c r="P244" i="11"/>
  <c r="R246" i="11"/>
  <c r="M249" i="11"/>
  <c r="N249" i="11" s="1"/>
  <c r="O249" i="11" s="1"/>
  <c r="P249" i="11" s="1"/>
  <c r="Q249" i="11" s="1"/>
  <c r="R249" i="11" s="1"/>
  <c r="S249" i="11" s="1"/>
  <c r="T249" i="11" s="1"/>
  <c r="U249" i="11" s="1"/>
  <c r="V249" i="11" s="1"/>
  <c r="W249" i="11" s="1"/>
  <c r="X249" i="11" s="1"/>
  <c r="N250" i="11"/>
  <c r="O250" i="11" s="1"/>
  <c r="Q253" i="11"/>
  <c r="Y253" i="11"/>
  <c r="M257" i="11"/>
  <c r="U257" i="11"/>
  <c r="AD146" i="11"/>
  <c r="AE146" i="11" s="1"/>
  <c r="AF146" i="11" s="1"/>
  <c r="P158" i="11"/>
  <c r="Q158" i="11" s="1"/>
  <c r="R158" i="11" s="1"/>
  <c r="S158" i="11" s="1"/>
  <c r="T158" i="11" s="1"/>
  <c r="U158" i="11" s="1"/>
  <c r="V158" i="11" s="1"/>
  <c r="W158" i="11" s="1"/>
  <c r="X158" i="11" s="1"/>
  <c r="Y158" i="11" s="1"/>
  <c r="Z158" i="11" s="1"/>
  <c r="AA158" i="11" s="1"/>
  <c r="AB158" i="11" s="1"/>
  <c r="AC158" i="11" s="1"/>
  <c r="AD158" i="11" s="1"/>
  <c r="AE158" i="11" s="1"/>
  <c r="AF158" i="11" s="1"/>
  <c r="N172" i="11"/>
  <c r="AA177" i="11"/>
  <c r="AB177" i="11" s="1"/>
  <c r="AC177" i="11" s="1"/>
  <c r="AD177" i="11" s="1"/>
  <c r="AE177" i="11" s="1"/>
  <c r="AF177" i="11" s="1"/>
  <c r="O197" i="11"/>
  <c r="T208" i="11"/>
  <c r="U208" i="11" s="1"/>
  <c r="V208" i="11" s="1"/>
  <c r="W208" i="11" s="1"/>
  <c r="X208" i="11" s="1"/>
  <c r="Y208" i="11" s="1"/>
  <c r="Z208" i="11" s="1"/>
  <c r="AA208" i="11" s="1"/>
  <c r="AB208" i="11" s="1"/>
  <c r="AC208" i="11" s="1"/>
  <c r="AD208" i="11" s="1"/>
  <c r="AE208" i="11" s="1"/>
  <c r="AF208" i="11" s="1"/>
  <c r="Q212" i="11"/>
  <c r="R213" i="11"/>
  <c r="M216" i="11"/>
  <c r="N216" i="11" s="1"/>
  <c r="O216" i="11" s="1"/>
  <c r="P216" i="11" s="1"/>
  <c r="Q216" i="11" s="1"/>
  <c r="R216" i="11" s="1"/>
  <c r="S216" i="11" s="1"/>
  <c r="T216" i="11" s="1"/>
  <c r="U216" i="11" s="1"/>
  <c r="V216" i="11" s="1"/>
  <c r="W216" i="11" s="1"/>
  <c r="X216" i="11" s="1"/>
  <c r="Y216" i="11" s="1"/>
  <c r="Z216" i="11" s="1"/>
  <c r="AA216" i="11" s="1"/>
  <c r="AB216" i="11" s="1"/>
  <c r="AC216" i="11" s="1"/>
  <c r="AD216" i="11" s="1"/>
  <c r="AE216" i="11" s="1"/>
  <c r="AF216" i="11" s="1"/>
  <c r="P219" i="11"/>
  <c r="X219" i="11"/>
  <c r="M224" i="11"/>
  <c r="N225" i="11"/>
  <c r="O225" i="11" s="1"/>
  <c r="P225" i="11" s="1"/>
  <c r="Q225" i="11" s="1"/>
  <c r="R225" i="11" s="1"/>
  <c r="S225" i="11" s="1"/>
  <c r="T225" i="11" s="1"/>
  <c r="U225" i="11" s="1"/>
  <c r="V225" i="11" s="1"/>
  <c r="W225" i="11" s="1"/>
  <c r="X225" i="11" s="1"/>
  <c r="Y225" i="11" s="1"/>
  <c r="Z225" i="11" s="1"/>
  <c r="AA225" i="11" s="1"/>
  <c r="AB225" i="11" s="1"/>
  <c r="AC225" i="11" s="1"/>
  <c r="AD225" i="11" s="1"/>
  <c r="AE225" i="11" s="1"/>
  <c r="AF225" i="11" s="1"/>
  <c r="P227" i="11"/>
  <c r="Q228" i="11"/>
  <c r="Y228" i="11"/>
  <c r="Z228" i="11" s="1"/>
  <c r="AA228" i="11" s="1"/>
  <c r="AB228" i="11" s="1"/>
  <c r="AC228" i="11" s="1"/>
  <c r="AD228" i="11" s="1"/>
  <c r="AE228" i="11" s="1"/>
  <c r="AF228" i="11" s="1"/>
  <c r="M232" i="11"/>
  <c r="N232" i="11" s="1"/>
  <c r="O232" i="11" s="1"/>
  <c r="P232" i="11" s="1"/>
  <c r="Q232" i="11" s="1"/>
  <c r="R232" i="11" s="1"/>
  <c r="S232" i="11" s="1"/>
  <c r="T232" i="11" s="1"/>
  <c r="U232" i="11" s="1"/>
  <c r="V232" i="11" s="1"/>
  <c r="W232" i="11" s="1"/>
  <c r="X232" i="11" s="1"/>
  <c r="Y232" i="11" s="1"/>
  <c r="Z232" i="11" s="1"/>
  <c r="AA232" i="11" s="1"/>
  <c r="AB232" i="11" s="1"/>
  <c r="AC232" i="11" s="1"/>
  <c r="AD232" i="11" s="1"/>
  <c r="AE232" i="11" s="1"/>
  <c r="AF232" i="11" s="1"/>
  <c r="N233" i="11"/>
  <c r="V233" i="11"/>
  <c r="M240" i="11"/>
  <c r="N241" i="11"/>
  <c r="V241" i="11"/>
  <c r="O242" i="11"/>
  <c r="P242" i="11" s="1"/>
  <c r="Q242" i="11" s="1"/>
  <c r="R242" i="11" s="1"/>
  <c r="S242" i="11" s="1"/>
  <c r="T242" i="11" s="1"/>
  <c r="U242" i="11" s="1"/>
  <c r="V242" i="11" s="1"/>
  <c r="W242" i="11" s="1"/>
  <c r="X242" i="11" s="1"/>
  <c r="Y242" i="11" s="1"/>
  <c r="Z242" i="11" s="1"/>
  <c r="AA242" i="11" s="1"/>
  <c r="AB242" i="11" s="1"/>
  <c r="AC242" i="11" s="1"/>
  <c r="AD242" i="11" s="1"/>
  <c r="AE242" i="11" s="1"/>
  <c r="AF242" i="11" s="1"/>
  <c r="P243" i="11"/>
  <c r="Q244" i="11"/>
  <c r="R245" i="11"/>
  <c r="S245" i="11" s="1"/>
  <c r="T245" i="11" s="1"/>
  <c r="U245" i="11" s="1"/>
  <c r="V245" i="11" s="1"/>
  <c r="W245" i="11" s="1"/>
  <c r="X245" i="11" s="1"/>
  <c r="Y245" i="11" s="1"/>
  <c r="Z245" i="11" s="1"/>
  <c r="AA245" i="11" s="1"/>
  <c r="AB245" i="11" s="1"/>
  <c r="AC245" i="11" s="1"/>
  <c r="AD245" i="11" s="1"/>
  <c r="AE245" i="11" s="1"/>
  <c r="AF245" i="11" s="1"/>
  <c r="S246" i="11"/>
  <c r="M248" i="11"/>
  <c r="R253" i="11"/>
  <c r="Z253" i="11"/>
  <c r="Y149" i="11"/>
  <c r="S161" i="11"/>
  <c r="T161" i="11" s="1"/>
  <c r="U161" i="11" s="1"/>
  <c r="V161" i="11" s="1"/>
  <c r="W161" i="11" s="1"/>
  <c r="X161" i="11" s="1"/>
  <c r="Y161" i="11" s="1"/>
  <c r="Z161" i="11" s="1"/>
  <c r="AA161" i="11" s="1"/>
  <c r="AB161" i="11" s="1"/>
  <c r="AC161" i="11" s="1"/>
  <c r="AD161" i="11" s="1"/>
  <c r="AE161" i="11" s="1"/>
  <c r="AF161" i="11" s="1"/>
  <c r="N164" i="11"/>
  <c r="V172" i="11"/>
  <c r="W172" i="11" s="1"/>
  <c r="X172" i="11" s="1"/>
  <c r="Y172" i="11" s="1"/>
  <c r="Z172" i="11" s="1"/>
  <c r="AA172" i="11" s="1"/>
  <c r="AB172" i="11" s="1"/>
  <c r="AC172" i="11" s="1"/>
  <c r="AD172" i="11" s="1"/>
  <c r="AE172" i="11" s="1"/>
  <c r="AF172" i="11" s="1"/>
  <c r="Q175" i="11"/>
  <c r="R175" i="11" s="1"/>
  <c r="S175" i="11" s="1"/>
  <c r="T175" i="11" s="1"/>
  <c r="U175" i="11" s="1"/>
  <c r="V175" i="11" s="1"/>
  <c r="W175" i="11" s="1"/>
  <c r="X175" i="11" s="1"/>
  <c r="Y175" i="11" s="1"/>
  <c r="Z175" i="11" s="1"/>
  <c r="AA175" i="11" s="1"/>
  <c r="AB175" i="11" s="1"/>
  <c r="AC175" i="11" s="1"/>
  <c r="AD175" i="11" s="1"/>
  <c r="AE175" i="11" s="1"/>
  <c r="AF175" i="11" s="1"/>
  <c r="T186" i="11"/>
  <c r="U186" i="11" s="1"/>
  <c r="V186" i="11" s="1"/>
  <c r="W186" i="11" s="1"/>
  <c r="X186" i="11" s="1"/>
  <c r="Y186" i="11" s="1"/>
  <c r="Z186" i="11" s="1"/>
  <c r="AA186" i="11" s="1"/>
  <c r="AB186" i="11" s="1"/>
  <c r="AC186" i="11" s="1"/>
  <c r="AD186" i="11" s="1"/>
  <c r="AE186" i="11" s="1"/>
  <c r="AF186" i="11" s="1"/>
  <c r="O189" i="11"/>
  <c r="P189" i="11" s="1"/>
  <c r="Q189" i="11" s="1"/>
  <c r="R189" i="11" s="1"/>
  <c r="S189" i="11" s="1"/>
  <c r="N199" i="11"/>
  <c r="O199" i="11" s="1"/>
  <c r="P199" i="11" s="1"/>
  <c r="Q199" i="11" s="1"/>
  <c r="R199" i="11" s="1"/>
  <c r="S199" i="11" s="1"/>
  <c r="T199" i="11" s="1"/>
  <c r="U199" i="11" s="1"/>
  <c r="V199" i="11" s="1"/>
  <c r="W199" i="11" s="1"/>
  <c r="X199" i="11" s="1"/>
  <c r="Y199" i="11" s="1"/>
  <c r="Z199" i="11" s="1"/>
  <c r="AA199" i="11" s="1"/>
  <c r="AB199" i="11" s="1"/>
  <c r="AC199" i="11" s="1"/>
  <c r="AD199" i="11" s="1"/>
  <c r="AE199" i="11" s="1"/>
  <c r="AF199" i="11" s="1"/>
  <c r="M211" i="11"/>
  <c r="N211" i="11" s="1"/>
  <c r="O211" i="11" s="1"/>
  <c r="P211" i="11" s="1"/>
  <c r="Q211" i="11" s="1"/>
  <c r="R211" i="11" s="1"/>
  <c r="S211" i="11" s="1"/>
  <c r="T211" i="11" s="1"/>
  <c r="U211" i="11" s="1"/>
  <c r="V211" i="11" s="1"/>
  <c r="W211" i="11" s="1"/>
  <c r="X211" i="11" s="1"/>
  <c r="Y211" i="11" s="1"/>
  <c r="Z211" i="11" s="1"/>
  <c r="AA211" i="11" s="1"/>
  <c r="AB211" i="11" s="1"/>
  <c r="AC211" i="11" s="1"/>
  <c r="AD211" i="11" s="1"/>
  <c r="AE211" i="11" s="1"/>
  <c r="AF211" i="11" s="1"/>
  <c r="R212" i="11"/>
  <c r="S213" i="11"/>
  <c r="T213" i="11" s="1"/>
  <c r="U213" i="11" s="1"/>
  <c r="V213" i="11" s="1"/>
  <c r="W213" i="11" s="1"/>
  <c r="X213" i="11" s="1"/>
  <c r="Y213" i="11" s="1"/>
  <c r="Z213" i="11" s="1"/>
  <c r="AA213" i="11" s="1"/>
  <c r="AB213" i="11" s="1"/>
  <c r="AC213" i="11" s="1"/>
  <c r="AD213" i="11" s="1"/>
  <c r="AE213" i="11" s="1"/>
  <c r="AF213" i="11" s="1"/>
  <c r="M215" i="11"/>
  <c r="P218" i="11"/>
  <c r="Q218" i="11" s="1"/>
  <c r="R218" i="11" s="1"/>
  <c r="S218" i="11" s="1"/>
  <c r="T218" i="11" s="1"/>
  <c r="U218" i="11" s="1"/>
  <c r="V218" i="11" s="1"/>
  <c r="W218" i="11" s="1"/>
  <c r="X218" i="11" s="1"/>
  <c r="Y218" i="11" s="1"/>
  <c r="Z218" i="11" s="1"/>
  <c r="AA218" i="11" s="1"/>
  <c r="AB218" i="11" s="1"/>
  <c r="AC218" i="11" s="1"/>
  <c r="AD218" i="11" s="1"/>
  <c r="AE218" i="11" s="1"/>
  <c r="AF218" i="11" s="1"/>
  <c r="Q219" i="11"/>
  <c r="Y219" i="11"/>
  <c r="M223" i="11"/>
  <c r="N224" i="11"/>
  <c r="Q227" i="11"/>
  <c r="R227" i="11" s="1"/>
  <c r="S227" i="11" s="1"/>
  <c r="T227" i="11" s="1"/>
  <c r="U227" i="11" s="1"/>
  <c r="V227" i="11" s="1"/>
  <c r="W227" i="11" s="1"/>
  <c r="X227" i="11" s="1"/>
  <c r="Y227" i="11"/>
  <c r="Z227" i="11" s="1"/>
  <c r="AA227" i="11" s="1"/>
  <c r="AB227" i="11" s="1"/>
  <c r="AC227" i="11" s="1"/>
  <c r="AD227" i="11" s="1"/>
  <c r="AE227" i="11" s="1"/>
  <c r="AF227" i="11" s="1"/>
  <c r="R228" i="11"/>
  <c r="M231" i="11"/>
  <c r="O233" i="11"/>
  <c r="W233" i="11"/>
  <c r="P234" i="11"/>
  <c r="M239" i="11"/>
  <c r="N240" i="11"/>
  <c r="O241" i="11"/>
  <c r="W241" i="11"/>
  <c r="Q243" i="11"/>
  <c r="R243" i="11" s="1"/>
  <c r="R244" i="11"/>
  <c r="T246" i="11"/>
  <c r="M247" i="11"/>
  <c r="N248" i="11"/>
  <c r="P250" i="11"/>
  <c r="S253" i="11"/>
  <c r="AA253" i="11"/>
  <c r="AB253" i="11" s="1"/>
  <c r="AC253" i="11" s="1"/>
  <c r="AD253" i="11" s="1"/>
  <c r="AE253" i="11" s="1"/>
  <c r="AF253" i="11" s="1"/>
  <c r="M255" i="11"/>
  <c r="O257" i="11"/>
  <c r="W257" i="11"/>
  <c r="Q129" i="11"/>
  <c r="R129" i="11" s="1"/>
  <c r="S129" i="11" s="1"/>
  <c r="T129" i="11" s="1"/>
  <c r="U129" i="11" s="1"/>
  <c r="V129" i="11" s="1"/>
  <c r="W129" i="11" s="1"/>
  <c r="X129" i="11" s="1"/>
  <c r="Y129" i="11" s="1"/>
  <c r="Z129" i="11" s="1"/>
  <c r="AA129" i="11" s="1"/>
  <c r="AB129" i="11" s="1"/>
  <c r="AC129" i="11" s="1"/>
  <c r="AD129" i="11" s="1"/>
  <c r="AE129" i="11" s="1"/>
  <c r="AF129" i="11" s="1"/>
  <c r="T152" i="11"/>
  <c r="U152" i="11" s="1"/>
  <c r="V152" i="11" s="1"/>
  <c r="W152" i="11" s="1"/>
  <c r="X152" i="11" s="1"/>
  <c r="Y152" i="11" s="1"/>
  <c r="Z152" i="11" s="1"/>
  <c r="AA152" i="11" s="1"/>
  <c r="AB152" i="11" s="1"/>
  <c r="AC152" i="11" s="1"/>
  <c r="AD152" i="11" s="1"/>
  <c r="AE152" i="11" s="1"/>
  <c r="AF152" i="11" s="1"/>
  <c r="V164" i="11"/>
  <c r="W164" i="11" s="1"/>
  <c r="X164" i="11" s="1"/>
  <c r="Y164" i="11" s="1"/>
  <c r="Z164" i="11" s="1"/>
  <c r="AA164" i="11" s="1"/>
  <c r="AB164" i="11" s="1"/>
  <c r="AC164" i="11" s="1"/>
  <c r="AD164" i="11" s="1"/>
  <c r="AE164" i="11" s="1"/>
  <c r="AF164" i="11" s="1"/>
  <c r="Q167" i="11"/>
  <c r="R167" i="11" s="1"/>
  <c r="S167" i="11" s="1"/>
  <c r="T167" i="11" s="1"/>
  <c r="U167" i="11" s="1"/>
  <c r="V167" i="11" s="1"/>
  <c r="W167" i="11" s="1"/>
  <c r="X167" i="11" s="1"/>
  <c r="Y167" i="11" s="1"/>
  <c r="Z167" i="11" s="1"/>
  <c r="AA167" i="11" s="1"/>
  <c r="AB167" i="11" s="1"/>
  <c r="AC167" i="11" s="1"/>
  <c r="AD167" i="11" s="1"/>
  <c r="AE167" i="11" s="1"/>
  <c r="AF167" i="11" s="1"/>
  <c r="T178" i="11"/>
  <c r="U178" i="11" s="1"/>
  <c r="V178" i="11" s="1"/>
  <c r="W178" i="11" s="1"/>
  <c r="X178" i="11" s="1"/>
  <c r="Y178" i="11" s="1"/>
  <c r="Z178" i="11" s="1"/>
  <c r="AA178" i="11" s="1"/>
  <c r="O181" i="11"/>
  <c r="P181" i="11" s="1"/>
  <c r="Q181" i="11" s="1"/>
  <c r="R181" i="11" s="1"/>
  <c r="S181" i="11" s="1"/>
  <c r="T181" i="11" s="1"/>
  <c r="U181" i="11" s="1"/>
  <c r="V181" i="11" s="1"/>
  <c r="R192" i="11"/>
  <c r="S192" i="11" s="1"/>
  <c r="T192" i="11" s="1"/>
  <c r="U192" i="11" s="1"/>
  <c r="V192" i="11" s="1"/>
  <c r="W192" i="11" s="1"/>
  <c r="X192" i="11" s="1"/>
  <c r="Y192" i="11" s="1"/>
  <c r="Z192" i="11" s="1"/>
  <c r="AA192" i="11" s="1"/>
  <c r="AB192" i="11" s="1"/>
  <c r="AC192" i="11" s="1"/>
  <c r="AD192" i="11" s="1"/>
  <c r="AE192" i="11" s="1"/>
  <c r="AF192" i="11" s="1"/>
  <c r="M195" i="11"/>
  <c r="N195" i="11" s="1"/>
  <c r="O195" i="11" s="1"/>
  <c r="P195" i="11" s="1"/>
  <c r="Q195" i="11" s="1"/>
  <c r="R195" i="11" s="1"/>
  <c r="S195" i="11" s="1"/>
  <c r="T195" i="11" s="1"/>
  <c r="M203" i="11"/>
  <c r="N203" i="11" s="1"/>
  <c r="AC206" i="11"/>
  <c r="AD206" i="11" s="1"/>
  <c r="AE206" i="11" s="1"/>
  <c r="AF206" i="11" s="1"/>
  <c r="N210" i="11"/>
  <c r="S212" i="11"/>
  <c r="T212" i="11" s="1"/>
  <c r="U212" i="11" s="1"/>
  <c r="V212" i="11" s="1"/>
  <c r="W212" i="11" s="1"/>
  <c r="X212" i="11" s="1"/>
  <c r="Y212" i="11" s="1"/>
  <c r="Z212" i="11" s="1"/>
  <c r="AA212" i="11" s="1"/>
  <c r="AB212" i="11" s="1"/>
  <c r="AC212" i="11" s="1"/>
  <c r="AD212" i="11" s="1"/>
  <c r="AE212" i="11" s="1"/>
  <c r="AF212" i="11" s="1"/>
  <c r="M214" i="11"/>
  <c r="N215" i="11"/>
  <c r="R219" i="11"/>
  <c r="Z219" i="11"/>
  <c r="M222" i="11"/>
  <c r="N222" i="11" s="1"/>
  <c r="O222" i="11" s="1"/>
  <c r="P222" i="11" s="1"/>
  <c r="Q222" i="11" s="1"/>
  <c r="R222" i="11" s="1"/>
  <c r="S222" i="11" s="1"/>
  <c r="T222" i="11" s="1"/>
  <c r="U222" i="11" s="1"/>
  <c r="V222" i="11" s="1"/>
  <c r="W222" i="11" s="1"/>
  <c r="X222" i="11" s="1"/>
  <c r="Y222" i="11" s="1"/>
  <c r="Z222" i="11" s="1"/>
  <c r="AA222" i="11" s="1"/>
  <c r="AB222" i="11" s="1"/>
  <c r="AC222" i="11" s="1"/>
  <c r="AD222" i="11" s="1"/>
  <c r="AE222" i="11" s="1"/>
  <c r="AF222" i="11" s="1"/>
  <c r="N223" i="11"/>
  <c r="O224" i="11"/>
  <c r="S228" i="11"/>
  <c r="M230" i="11"/>
  <c r="N230" i="11" s="1"/>
  <c r="O230" i="11" s="1"/>
  <c r="P230" i="11" s="1"/>
  <c r="Q230" i="11" s="1"/>
  <c r="R230" i="11" s="1"/>
  <c r="S230" i="11" s="1"/>
  <c r="T230" i="11" s="1"/>
  <c r="U230" i="11" s="1"/>
  <c r="V230" i="11" s="1"/>
  <c r="W230" i="11" s="1"/>
  <c r="X230" i="11" s="1"/>
  <c r="Y230" i="11" s="1"/>
  <c r="Z230" i="11" s="1"/>
  <c r="AA230" i="11" s="1"/>
  <c r="AB230" i="11" s="1"/>
  <c r="AC230" i="11" s="1"/>
  <c r="AD230" i="11" s="1"/>
  <c r="AE230" i="11" s="1"/>
  <c r="AF230" i="11" s="1"/>
  <c r="N231" i="11"/>
  <c r="P233" i="11"/>
  <c r="X233" i="11"/>
  <c r="Q234" i="11"/>
  <c r="R234" i="11" s="1"/>
  <c r="S234" i="11" s="1"/>
  <c r="T234" i="11" s="1"/>
  <c r="U234" i="11" s="1"/>
  <c r="V234" i="11" s="1"/>
  <c r="W234" i="11" s="1"/>
  <c r="X234" i="11" s="1"/>
  <c r="Y234" i="11" s="1"/>
  <c r="Z234" i="11" s="1"/>
  <c r="AA234" i="11" s="1"/>
  <c r="AB234" i="11" s="1"/>
  <c r="AC234" i="11" s="1"/>
  <c r="AD234" i="11" s="1"/>
  <c r="AE234" i="11" s="1"/>
  <c r="AF234" i="11" s="1"/>
  <c r="M238" i="11"/>
  <c r="N238" i="11" s="1"/>
  <c r="O238" i="11" s="1"/>
  <c r="P238" i="11" s="1"/>
  <c r="Q238" i="11" s="1"/>
  <c r="R238" i="11" s="1"/>
  <c r="S238" i="11" s="1"/>
  <c r="T238" i="11" s="1"/>
  <c r="U238" i="11" s="1"/>
  <c r="V238" i="11" s="1"/>
  <c r="W238" i="11" s="1"/>
  <c r="X238" i="11" s="1"/>
  <c r="Y238" i="11" s="1"/>
  <c r="Z238" i="11" s="1"/>
  <c r="AA238" i="11" s="1"/>
  <c r="AB238" i="11" s="1"/>
  <c r="AC238" i="11" s="1"/>
  <c r="AD238" i="11" s="1"/>
  <c r="AE238" i="11" s="1"/>
  <c r="AF238" i="11" s="1"/>
  <c r="N239" i="11"/>
  <c r="O240" i="11"/>
  <c r="P241" i="11"/>
  <c r="X241" i="11"/>
  <c r="S244" i="11"/>
  <c r="T244" i="11" s="1"/>
  <c r="U244" i="11" s="1"/>
  <c r="V244" i="11" s="1"/>
  <c r="W244" i="11" s="1"/>
  <c r="X244" i="11" s="1"/>
  <c r="Y244" i="11" s="1"/>
  <c r="Z244" i="11" s="1"/>
  <c r="AA244" i="11" s="1"/>
  <c r="AB244" i="11" s="1"/>
  <c r="AC244" i="11" s="1"/>
  <c r="AD244" i="11" s="1"/>
  <c r="AE244" i="11" s="1"/>
  <c r="AF244" i="11" s="1"/>
  <c r="M246" i="11"/>
  <c r="U246" i="11"/>
  <c r="N247" i="11"/>
  <c r="O248" i="11"/>
  <c r="Q250" i="11"/>
  <c r="R250" i="11" s="1"/>
  <c r="S250" i="11" s="1"/>
  <c r="T250" i="11" s="1"/>
  <c r="U250" i="11" s="1"/>
  <c r="V250" i="11" s="1"/>
  <c r="W250" i="11" s="1"/>
  <c r="X250" i="11" s="1"/>
  <c r="Y250" i="11" s="1"/>
  <c r="Z250" i="11" s="1"/>
  <c r="AA250" i="11" s="1"/>
  <c r="AB250" i="11" s="1"/>
  <c r="AC250" i="11" s="1"/>
  <c r="AD250" i="11" s="1"/>
  <c r="AE250" i="11" s="1"/>
  <c r="AF250" i="11" s="1"/>
  <c r="T253" i="11"/>
  <c r="M254" i="11"/>
  <c r="N255" i="11"/>
  <c r="P257" i="11"/>
  <c r="X257" i="11"/>
  <c r="R184" i="11"/>
  <c r="Q202" i="11"/>
  <c r="R202" i="11" s="1"/>
  <c r="S202" i="11" s="1"/>
  <c r="T202" i="11" s="1"/>
  <c r="U202" i="11" s="1"/>
  <c r="V202" i="11" s="1"/>
  <c r="W202" i="11" s="1"/>
  <c r="X202" i="11" s="1"/>
  <c r="Y202" i="11" s="1"/>
  <c r="Z202" i="11" s="1"/>
  <c r="AA202" i="11" s="1"/>
  <c r="AB202" i="11" s="1"/>
  <c r="AC202" i="11" s="1"/>
  <c r="AD202" i="11" s="1"/>
  <c r="AE202" i="11" s="1"/>
  <c r="AF202" i="11" s="1"/>
  <c r="V209" i="11"/>
  <c r="W209" i="11" s="1"/>
  <c r="X209" i="11" s="1"/>
  <c r="Y209" i="11" s="1"/>
  <c r="Z209" i="11" s="1"/>
  <c r="AA209" i="11" s="1"/>
  <c r="AB209" i="11" s="1"/>
  <c r="AC209" i="11" s="1"/>
  <c r="AD209" i="11" s="1"/>
  <c r="AE209" i="11" s="1"/>
  <c r="AF209" i="11" s="1"/>
  <c r="M213" i="11"/>
  <c r="P224" i="11"/>
  <c r="Q224" i="11" s="1"/>
  <c r="R224" i="11" s="1"/>
  <c r="S224" i="11" s="1"/>
  <c r="T224" i="11" s="1"/>
  <c r="U224" i="11" s="1"/>
  <c r="V224" i="11" s="1"/>
  <c r="W224" i="11" s="1"/>
  <c r="X224" i="11" s="1"/>
  <c r="Y224" i="11" s="1"/>
  <c r="Z224" i="11" s="1"/>
  <c r="AA224" i="11" s="1"/>
  <c r="AB224" i="11" s="1"/>
  <c r="AC224" i="11" s="1"/>
  <c r="AD224" i="11" s="1"/>
  <c r="AE224" i="11" s="1"/>
  <c r="AF224" i="11" s="1"/>
  <c r="S235" i="11"/>
  <c r="T235" i="11" s="1"/>
  <c r="U235" i="11" s="1"/>
  <c r="V235" i="11" s="1"/>
  <c r="W235" i="11" s="1"/>
  <c r="X235" i="11" s="1"/>
  <c r="Y235" i="11" s="1"/>
  <c r="Z235" i="11" s="1"/>
  <c r="AA235" i="11" s="1"/>
  <c r="AB235" i="11" s="1"/>
  <c r="AC235" i="11" s="1"/>
  <c r="AD235" i="11" s="1"/>
  <c r="AE235" i="11" s="1"/>
  <c r="AF235" i="11" s="1"/>
  <c r="V246" i="11"/>
  <c r="W246" i="11" s="1"/>
  <c r="X246" i="11" s="1"/>
  <c r="Y246" i="11" s="1"/>
  <c r="Z246" i="11" s="1"/>
  <c r="AA246" i="11" s="1"/>
  <c r="AB246" i="11" s="1"/>
  <c r="AC246" i="11" s="1"/>
  <c r="AD246" i="11" s="1"/>
  <c r="AE246" i="11" s="1"/>
  <c r="AF246" i="11" s="1"/>
  <c r="V257" i="11"/>
  <c r="M261" i="11"/>
  <c r="N261" i="11" s="1"/>
  <c r="O261" i="11" s="1"/>
  <c r="P261" i="11" s="1"/>
  <c r="Q261" i="11" s="1"/>
  <c r="R261" i="11" s="1"/>
  <c r="N262" i="11"/>
  <c r="Q265" i="11"/>
  <c r="M269" i="11"/>
  <c r="O271" i="11"/>
  <c r="M277" i="11"/>
  <c r="N277" i="11" s="1"/>
  <c r="O277" i="11" s="1"/>
  <c r="P277" i="11" s="1"/>
  <c r="Q277" i="11" s="1"/>
  <c r="R277" i="11" s="1"/>
  <c r="O279" i="11"/>
  <c r="AE279" i="11"/>
  <c r="AF279" i="11" s="1"/>
  <c r="P280" i="11"/>
  <c r="Q281" i="11"/>
  <c r="M285" i="11"/>
  <c r="O287" i="11"/>
  <c r="W287" i="11"/>
  <c r="Q289" i="11"/>
  <c r="R289" i="11" s="1"/>
  <c r="M293" i="11"/>
  <c r="Q297" i="11"/>
  <c r="Y297" i="11"/>
  <c r="Z297" i="11" s="1"/>
  <c r="AA297" i="11" s="1"/>
  <c r="AB297" i="11" s="1"/>
  <c r="AC297" i="11" s="1"/>
  <c r="AD297" i="11" s="1"/>
  <c r="AE297" i="11" s="1"/>
  <c r="M301" i="11"/>
  <c r="R306" i="11"/>
  <c r="M309" i="11"/>
  <c r="N309" i="11" s="1"/>
  <c r="M187" i="11"/>
  <c r="N187" i="11" s="1"/>
  <c r="O187" i="11" s="1"/>
  <c r="P187" i="11" s="1"/>
  <c r="Q187" i="11" s="1"/>
  <c r="R187" i="11" s="1"/>
  <c r="S187" i="11" s="1"/>
  <c r="T187" i="11" s="1"/>
  <c r="U187" i="11" s="1"/>
  <c r="V187" i="11" s="1"/>
  <c r="W187" i="11" s="1"/>
  <c r="X187" i="11" s="1"/>
  <c r="Y187" i="11" s="1"/>
  <c r="Z187" i="11" s="1"/>
  <c r="AA187" i="11" s="1"/>
  <c r="AB187" i="11" s="1"/>
  <c r="AC187" i="11" s="1"/>
  <c r="AD187" i="11" s="1"/>
  <c r="AE187" i="11" s="1"/>
  <c r="AF187" i="11" s="1"/>
  <c r="O203" i="11"/>
  <c r="P203" i="11" s="1"/>
  <c r="Q203" i="11" s="1"/>
  <c r="R203" i="11" s="1"/>
  <c r="S203" i="11" s="1"/>
  <c r="T203" i="11" s="1"/>
  <c r="U203" i="11" s="1"/>
  <c r="V203" i="11" s="1"/>
  <c r="W203" i="11" s="1"/>
  <c r="X203" i="11" s="1"/>
  <c r="Y203" i="11" s="1"/>
  <c r="Z203" i="11" s="1"/>
  <c r="AA203" i="11" s="1"/>
  <c r="AB203" i="11" s="1"/>
  <c r="AC203" i="11" s="1"/>
  <c r="AD203" i="11" s="1"/>
  <c r="AE203" i="11" s="1"/>
  <c r="AF203" i="11" s="1"/>
  <c r="O210" i="11"/>
  <c r="P210" i="11" s="1"/>
  <c r="Q210" i="11" s="1"/>
  <c r="R210" i="11" s="1"/>
  <c r="S210" i="11" s="1"/>
  <c r="T210" i="11" s="1"/>
  <c r="U210" i="11" s="1"/>
  <c r="V210" i="11" s="1"/>
  <c r="W210" i="11" s="1"/>
  <c r="X210" i="11" s="1"/>
  <c r="Y210" i="11" s="1"/>
  <c r="Z210" i="11" s="1"/>
  <c r="AA210" i="11" s="1"/>
  <c r="AB210" i="11" s="1"/>
  <c r="AC210" i="11" s="1"/>
  <c r="AD210" i="11" s="1"/>
  <c r="AE210" i="11" s="1"/>
  <c r="AF210" i="11" s="1"/>
  <c r="Q241" i="11"/>
  <c r="Y249" i="11"/>
  <c r="Z249" i="11" s="1"/>
  <c r="AA249" i="11" s="1"/>
  <c r="AB249" i="11" s="1"/>
  <c r="AC249" i="11" s="1"/>
  <c r="AD249" i="11" s="1"/>
  <c r="AE249" i="11" s="1"/>
  <c r="AF249" i="11" s="1"/>
  <c r="M256" i="11"/>
  <c r="N256" i="11" s="1"/>
  <c r="O256" i="11" s="1"/>
  <c r="P256" i="11" s="1"/>
  <c r="Q256" i="11" s="1"/>
  <c r="R256" i="11" s="1"/>
  <c r="S256" i="11" s="1"/>
  <c r="T256" i="11" s="1"/>
  <c r="U256" i="11" s="1"/>
  <c r="V256" i="11" s="1"/>
  <c r="W256" i="11" s="1"/>
  <c r="X256" i="11" s="1"/>
  <c r="Y256" i="11" s="1"/>
  <c r="Z256" i="11" s="1"/>
  <c r="AA256" i="11" s="1"/>
  <c r="AB256" i="11" s="1"/>
  <c r="AC256" i="11" s="1"/>
  <c r="AD256" i="11" s="1"/>
  <c r="AE256" i="11" s="1"/>
  <c r="AF256" i="11" s="1"/>
  <c r="Y257" i="11"/>
  <c r="Z257" i="11" s="1"/>
  <c r="AA257" i="11" s="1"/>
  <c r="AB257" i="11" s="1"/>
  <c r="AC257" i="11" s="1"/>
  <c r="AD257" i="11" s="1"/>
  <c r="AE257" i="11" s="1"/>
  <c r="AF257" i="11" s="1"/>
  <c r="M260" i="11"/>
  <c r="O262" i="11"/>
  <c r="P262" i="11" s="1"/>
  <c r="R265" i="11"/>
  <c r="M268" i="11"/>
  <c r="AC268" i="11"/>
  <c r="AD268" i="11" s="1"/>
  <c r="N269" i="11"/>
  <c r="P271" i="11"/>
  <c r="M276" i="11"/>
  <c r="P279" i="11"/>
  <c r="Q280" i="11"/>
  <c r="R280" i="11" s="1"/>
  <c r="S280" i="11" s="1"/>
  <c r="T280" i="11" s="1"/>
  <c r="U280" i="11" s="1"/>
  <c r="R281" i="11"/>
  <c r="M284" i="11"/>
  <c r="N285" i="11"/>
  <c r="P287" i="11"/>
  <c r="X287" i="11"/>
  <c r="M292" i="11"/>
  <c r="N293" i="11"/>
  <c r="R297" i="11"/>
  <c r="M300" i="11"/>
  <c r="N301" i="11"/>
  <c r="S306" i="11"/>
  <c r="M308" i="11"/>
  <c r="AE189" i="11"/>
  <c r="AF189" i="11" s="1"/>
  <c r="N204" i="11"/>
  <c r="O204" i="11" s="1"/>
  <c r="P204" i="11" s="1"/>
  <c r="Q204" i="11" s="1"/>
  <c r="R204" i="11" s="1"/>
  <c r="S204" i="11" s="1"/>
  <c r="T204" i="11" s="1"/>
  <c r="U204" i="11" s="1"/>
  <c r="V204" i="11" s="1"/>
  <c r="W204" i="11" s="1"/>
  <c r="X204" i="11" s="1"/>
  <c r="Y204" i="11" s="1"/>
  <c r="Z204" i="11" s="1"/>
  <c r="AA204" i="11" s="1"/>
  <c r="AB204" i="11" s="1"/>
  <c r="AC204" i="11" s="1"/>
  <c r="AD204" i="11" s="1"/>
  <c r="AE204" i="11" s="1"/>
  <c r="AF204" i="11" s="1"/>
  <c r="S219" i="11"/>
  <c r="Q233" i="11"/>
  <c r="Y241" i="11"/>
  <c r="O247" i="11"/>
  <c r="P247" i="11" s="1"/>
  <c r="Q247" i="11" s="1"/>
  <c r="R247" i="11" s="1"/>
  <c r="S247" i="11" s="1"/>
  <c r="T247" i="11" s="1"/>
  <c r="U247" i="11" s="1"/>
  <c r="V247" i="11" s="1"/>
  <c r="W247" i="11" s="1"/>
  <c r="X247" i="11" s="1"/>
  <c r="Y247" i="11" s="1"/>
  <c r="Z247" i="11" s="1"/>
  <c r="AA247" i="11" s="1"/>
  <c r="AB247" i="11" s="1"/>
  <c r="AC247" i="11" s="1"/>
  <c r="AD247" i="11" s="1"/>
  <c r="AE247" i="11" s="1"/>
  <c r="AF247" i="11" s="1"/>
  <c r="N260" i="11"/>
  <c r="O260" i="11" s="1"/>
  <c r="P260" i="11" s="1"/>
  <c r="Q260" i="11" s="1"/>
  <c r="R260" i="11" s="1"/>
  <c r="S260" i="11" s="1"/>
  <c r="T260" i="11" s="1"/>
  <c r="U260" i="11" s="1"/>
  <c r="V260" i="11" s="1"/>
  <c r="W260" i="11" s="1"/>
  <c r="X260" i="11" s="1"/>
  <c r="Y260" i="11" s="1"/>
  <c r="Z260" i="11" s="1"/>
  <c r="AA260" i="11" s="1"/>
  <c r="AB260" i="11" s="1"/>
  <c r="AC260" i="11" s="1"/>
  <c r="AD260" i="11" s="1"/>
  <c r="AE260" i="11" s="1"/>
  <c r="AF260" i="11" s="1"/>
  <c r="S265" i="11"/>
  <c r="T265" i="11" s="1"/>
  <c r="U265" i="11" s="1"/>
  <c r="V265" i="11" s="1"/>
  <c r="W265" i="11" s="1"/>
  <c r="X265" i="11" s="1"/>
  <c r="Y265" i="11" s="1"/>
  <c r="Z265" i="11" s="1"/>
  <c r="AA265" i="11" s="1"/>
  <c r="AB265" i="11" s="1"/>
  <c r="AC265" i="11" s="1"/>
  <c r="AD265" i="11" s="1"/>
  <c r="AE265" i="11" s="1"/>
  <c r="AF265" i="11" s="1"/>
  <c r="M267" i="11"/>
  <c r="N267" i="11" s="1"/>
  <c r="O267" i="11" s="1"/>
  <c r="P267" i="11" s="1"/>
  <c r="N268" i="11"/>
  <c r="O269" i="11"/>
  <c r="Q271" i="11"/>
  <c r="M275" i="11"/>
  <c r="N276" i="11"/>
  <c r="O276" i="11" s="1"/>
  <c r="P276" i="11" s="1"/>
  <c r="Q279" i="11"/>
  <c r="S281" i="11"/>
  <c r="T281" i="11" s="1"/>
  <c r="U281" i="11" s="1"/>
  <c r="V281" i="11" s="1"/>
  <c r="W281" i="11" s="1"/>
  <c r="M283" i="11"/>
  <c r="N283" i="11" s="1"/>
  <c r="O283" i="11" s="1"/>
  <c r="P283" i="11" s="1"/>
  <c r="N284" i="11"/>
  <c r="O285" i="11"/>
  <c r="Q287" i="11"/>
  <c r="Y287" i="11"/>
  <c r="S289" i="11"/>
  <c r="T289" i="11" s="1"/>
  <c r="U289" i="11" s="1"/>
  <c r="M291" i="11"/>
  <c r="N292" i="11"/>
  <c r="O292" i="11" s="1"/>
  <c r="P292" i="11" s="1"/>
  <c r="V292" i="11"/>
  <c r="W292" i="11" s="1"/>
  <c r="X292" i="11" s="1"/>
  <c r="Y292" i="11" s="1"/>
  <c r="Z292" i="11" s="1"/>
  <c r="O293" i="11"/>
  <c r="S297" i="11"/>
  <c r="M299" i="11"/>
  <c r="N299" i="11" s="1"/>
  <c r="O299" i="11" s="1"/>
  <c r="P299" i="11" s="1"/>
  <c r="N300" i="11"/>
  <c r="O301" i="11"/>
  <c r="T306" i="11"/>
  <c r="N214" i="11"/>
  <c r="O214" i="11" s="1"/>
  <c r="P214" i="11" s="1"/>
  <c r="Q214" i="11" s="1"/>
  <c r="R214" i="11" s="1"/>
  <c r="S214" i="11" s="1"/>
  <c r="T214" i="11" s="1"/>
  <c r="U214" i="11" s="1"/>
  <c r="V214" i="11" s="1"/>
  <c r="W214" i="11" s="1"/>
  <c r="X214" i="11" s="1"/>
  <c r="Y214" i="11" s="1"/>
  <c r="Z214" i="11" s="1"/>
  <c r="AA214" i="11" s="1"/>
  <c r="AB214" i="11" s="1"/>
  <c r="AC214" i="11" s="1"/>
  <c r="AD214" i="11" s="1"/>
  <c r="AE214" i="11" s="1"/>
  <c r="AF214" i="11" s="1"/>
  <c r="AA219" i="11"/>
  <c r="Y233" i="11"/>
  <c r="Z233" i="11" s="1"/>
  <c r="AA233" i="11" s="1"/>
  <c r="AB233" i="11" s="1"/>
  <c r="AC233" i="11" s="1"/>
  <c r="AD233" i="11" s="1"/>
  <c r="AE233" i="11" s="1"/>
  <c r="AF233" i="11" s="1"/>
  <c r="O239" i="11"/>
  <c r="P239" i="11" s="1"/>
  <c r="Q239" i="11" s="1"/>
  <c r="R239" i="11" s="1"/>
  <c r="S239" i="11" s="1"/>
  <c r="T239" i="11" s="1"/>
  <c r="U239" i="11" s="1"/>
  <c r="V239" i="11" s="1"/>
  <c r="W239" i="11" s="1"/>
  <c r="X239" i="11" s="1"/>
  <c r="Y239" i="11" s="1"/>
  <c r="Z239" i="11" s="1"/>
  <c r="AA239" i="11" s="1"/>
  <c r="AB239" i="11" s="1"/>
  <c r="AC239" i="11" s="1"/>
  <c r="AD239" i="11" s="1"/>
  <c r="AE239" i="11" s="1"/>
  <c r="AF239" i="11" s="1"/>
  <c r="M253" i="11"/>
  <c r="Q262" i="11"/>
  <c r="R262" i="11" s="1"/>
  <c r="S262" i="11" s="1"/>
  <c r="T262" i="11" s="1"/>
  <c r="M266" i="11"/>
  <c r="N266" i="11" s="1"/>
  <c r="O266" i="11" s="1"/>
  <c r="P266" i="11" s="1"/>
  <c r="Q266" i="11" s="1"/>
  <c r="R266" i="11" s="1"/>
  <c r="S266" i="11" s="1"/>
  <c r="T266" i="11" s="1"/>
  <c r="U266" i="11" s="1"/>
  <c r="V266" i="11" s="1"/>
  <c r="W266" i="11" s="1"/>
  <c r="X266" i="11" s="1"/>
  <c r="Y266" i="11" s="1"/>
  <c r="Z266" i="11" s="1"/>
  <c r="AA266" i="11" s="1"/>
  <c r="AB266" i="11" s="1"/>
  <c r="AC266" i="11" s="1"/>
  <c r="AD266" i="11" s="1"/>
  <c r="AE266" i="11" s="1"/>
  <c r="AF266" i="11" s="1"/>
  <c r="O268" i="11"/>
  <c r="P268" i="11" s="1"/>
  <c r="Q268" i="11" s="1"/>
  <c r="R268" i="11" s="1"/>
  <c r="S268" i="11" s="1"/>
  <c r="T268" i="11" s="1"/>
  <c r="U268" i="11" s="1"/>
  <c r="V268" i="11" s="1"/>
  <c r="W268" i="11" s="1"/>
  <c r="X268" i="11" s="1"/>
  <c r="Y268" i="11" s="1"/>
  <c r="Z268" i="11" s="1"/>
  <c r="AA268" i="11" s="1"/>
  <c r="AB268" i="11" s="1"/>
  <c r="AE268" i="11"/>
  <c r="AF268" i="11" s="1"/>
  <c r="P269" i="11"/>
  <c r="R271" i="11"/>
  <c r="M274" i="11"/>
  <c r="N275" i="11"/>
  <c r="R279" i="11"/>
  <c r="M282" i="11"/>
  <c r="N282" i="11" s="1"/>
  <c r="O282" i="11" s="1"/>
  <c r="P282" i="11" s="1"/>
  <c r="Q282" i="11" s="1"/>
  <c r="R282" i="11" s="1"/>
  <c r="S282" i="11" s="1"/>
  <c r="T282" i="11" s="1"/>
  <c r="U282" i="11" s="1"/>
  <c r="V282" i="11" s="1"/>
  <c r="W282" i="11" s="1"/>
  <c r="X282" i="11" s="1"/>
  <c r="Y282" i="11" s="1"/>
  <c r="Z282" i="11" s="1"/>
  <c r="AA282" i="11" s="1"/>
  <c r="AB282" i="11" s="1"/>
  <c r="AC282" i="11" s="1"/>
  <c r="AD282" i="11" s="1"/>
  <c r="AE282" i="11" s="1"/>
  <c r="AF282" i="11" s="1"/>
  <c r="O284" i="11"/>
  <c r="P284" i="11" s="1"/>
  <c r="Q284" i="11" s="1"/>
  <c r="R284" i="11" s="1"/>
  <c r="P285" i="11"/>
  <c r="R287" i="11"/>
  <c r="Z287" i="11"/>
  <c r="AA287" i="11" s="1"/>
  <c r="AB287" i="11" s="1"/>
  <c r="AC287" i="11" s="1"/>
  <c r="AD287" i="11" s="1"/>
  <c r="AE287" i="11" s="1"/>
  <c r="AF287" i="11" s="1"/>
  <c r="M290" i="11"/>
  <c r="N291" i="11"/>
  <c r="P293" i="11"/>
  <c r="T297" i="11"/>
  <c r="M298" i="11"/>
  <c r="N298" i="11" s="1"/>
  <c r="O298" i="11" s="1"/>
  <c r="P298" i="11" s="1"/>
  <c r="O300" i="11"/>
  <c r="P300" i="11" s="1"/>
  <c r="Q300" i="11" s="1"/>
  <c r="R300" i="11" s="1"/>
  <c r="P301" i="11"/>
  <c r="M306" i="11"/>
  <c r="U306" i="11"/>
  <c r="O308" i="11"/>
  <c r="O173" i="11"/>
  <c r="P173" i="11" s="1"/>
  <c r="Q173" i="11" s="1"/>
  <c r="R173" i="11" s="1"/>
  <c r="S173" i="11" s="1"/>
  <c r="T173" i="11" s="1"/>
  <c r="U173" i="11" s="1"/>
  <c r="V173" i="11" s="1"/>
  <c r="W173" i="11" s="1"/>
  <c r="X173" i="11" s="1"/>
  <c r="Y173" i="11" s="1"/>
  <c r="Z173" i="11" s="1"/>
  <c r="AA173" i="11" s="1"/>
  <c r="AB173" i="11" s="1"/>
  <c r="AC173" i="11" s="1"/>
  <c r="AD173" i="11" s="1"/>
  <c r="AE173" i="11" s="1"/>
  <c r="AF173" i="11" s="1"/>
  <c r="U195" i="11"/>
  <c r="V195" i="11" s="1"/>
  <c r="W195" i="11" s="1"/>
  <c r="X195" i="11" s="1"/>
  <c r="Y195" i="11" s="1"/>
  <c r="Z195" i="11" s="1"/>
  <c r="AA195" i="11" s="1"/>
  <c r="AB195" i="11" s="1"/>
  <c r="AC195" i="11" s="1"/>
  <c r="AD195" i="11" s="1"/>
  <c r="AE195" i="11" s="1"/>
  <c r="AF195" i="11" s="1"/>
  <c r="T228" i="11"/>
  <c r="O231" i="11"/>
  <c r="P231" i="11" s="1"/>
  <c r="Q231" i="11" s="1"/>
  <c r="R231" i="11" s="1"/>
  <c r="S231" i="11" s="1"/>
  <c r="T231" i="11" s="1"/>
  <c r="U231" i="11" s="1"/>
  <c r="V231" i="11" s="1"/>
  <c r="W231" i="11" s="1"/>
  <c r="X231" i="11" s="1"/>
  <c r="Y231" i="11" s="1"/>
  <c r="Z231" i="11" s="1"/>
  <c r="AA231" i="11" s="1"/>
  <c r="AB231" i="11" s="1"/>
  <c r="AC231" i="11" s="1"/>
  <c r="AD231" i="11" s="1"/>
  <c r="AE231" i="11" s="1"/>
  <c r="AF231" i="11" s="1"/>
  <c r="AB236" i="11"/>
  <c r="AC236" i="11" s="1"/>
  <c r="AD236" i="11" s="1"/>
  <c r="AE236" i="11" s="1"/>
  <c r="AF236" i="11" s="1"/>
  <c r="M245" i="11"/>
  <c r="U253" i="11"/>
  <c r="O255" i="11"/>
  <c r="P255" i="11" s="1"/>
  <c r="Q255" i="11" s="1"/>
  <c r="R255" i="11" s="1"/>
  <c r="S255" i="11" s="1"/>
  <c r="T255" i="11" s="1"/>
  <c r="U255" i="11" s="1"/>
  <c r="V255" i="11" s="1"/>
  <c r="W255" i="11" s="1"/>
  <c r="X255" i="11" s="1"/>
  <c r="Y255" i="11" s="1"/>
  <c r="Z255" i="11" s="1"/>
  <c r="AA255" i="11" s="1"/>
  <c r="AB255" i="11" s="1"/>
  <c r="AC255" i="11" s="1"/>
  <c r="AD255" i="11" s="1"/>
  <c r="AE255" i="11" s="1"/>
  <c r="AF255" i="11" s="1"/>
  <c r="N257" i="11"/>
  <c r="M265" i="11"/>
  <c r="Q269" i="11"/>
  <c r="S271" i="11"/>
  <c r="T271" i="11" s="1"/>
  <c r="U271" i="11" s="1"/>
  <c r="V271" i="11" s="1"/>
  <c r="W271" i="11" s="1"/>
  <c r="X271" i="11" s="1"/>
  <c r="Y271" i="11" s="1"/>
  <c r="Z271" i="11" s="1"/>
  <c r="AA271" i="11" s="1"/>
  <c r="AB271" i="11" s="1"/>
  <c r="AC271" i="11" s="1"/>
  <c r="AD271" i="11" s="1"/>
  <c r="AE271" i="11" s="1"/>
  <c r="AF271" i="11" s="1"/>
  <c r="M273" i="11"/>
  <c r="N274" i="11"/>
  <c r="O274" i="11" s="1"/>
  <c r="P274" i="11" s="1"/>
  <c r="Q274" i="11" s="1"/>
  <c r="R274" i="11" s="1"/>
  <c r="S274" i="11" s="1"/>
  <c r="T274" i="11" s="1"/>
  <c r="U274" i="11" s="1"/>
  <c r="V274" i="11" s="1"/>
  <c r="W274" i="11" s="1"/>
  <c r="X274" i="11" s="1"/>
  <c r="Y274" i="11" s="1"/>
  <c r="Z274" i="11" s="1"/>
  <c r="AA274" i="11" s="1"/>
  <c r="AB274" i="11" s="1"/>
  <c r="AC274" i="11" s="1"/>
  <c r="AD274" i="11" s="1"/>
  <c r="AE274" i="11" s="1"/>
  <c r="AF274" i="11" s="1"/>
  <c r="O275" i="11"/>
  <c r="S279" i="11"/>
  <c r="T279" i="11" s="1"/>
  <c r="U279" i="11" s="1"/>
  <c r="V279" i="11" s="1"/>
  <c r="W279" i="11" s="1"/>
  <c r="X279" i="11" s="1"/>
  <c r="Y279" i="11" s="1"/>
  <c r="Z279" i="11" s="1"/>
  <c r="AA279" i="11" s="1"/>
  <c r="AB279" i="11" s="1"/>
  <c r="AC279" i="11" s="1"/>
  <c r="AD279" i="11" s="1"/>
  <c r="M281" i="11"/>
  <c r="Q285" i="11"/>
  <c r="R285" i="11" s="1"/>
  <c r="S285" i="11" s="1"/>
  <c r="S287" i="11"/>
  <c r="M289" i="11"/>
  <c r="N290" i="11"/>
  <c r="O290" i="11" s="1"/>
  <c r="P290" i="11" s="1"/>
  <c r="O291" i="11"/>
  <c r="Q293" i="11"/>
  <c r="AB296" i="11"/>
  <c r="AC296" i="11" s="1"/>
  <c r="AD296" i="11" s="1"/>
  <c r="AE296" i="11" s="1"/>
  <c r="AF296" i="11" s="1"/>
  <c r="M297" i="11"/>
  <c r="U297" i="11"/>
  <c r="Q301" i="11"/>
  <c r="R301" i="11" s="1"/>
  <c r="S301" i="11" s="1"/>
  <c r="T301" i="11" s="1"/>
  <c r="U301" i="11" s="1"/>
  <c r="V301" i="11" s="1"/>
  <c r="W301" i="11" s="1"/>
  <c r="X301" i="11" s="1"/>
  <c r="Y301" i="11" s="1"/>
  <c r="Z301" i="11" s="1"/>
  <c r="AA301" i="11" s="1"/>
  <c r="AB301" i="11" s="1"/>
  <c r="AC301" i="11" s="1"/>
  <c r="AD301" i="11" s="1"/>
  <c r="AE301" i="11" s="1"/>
  <c r="AF301" i="11" s="1"/>
  <c r="M305" i="11"/>
  <c r="N306" i="11"/>
  <c r="V306" i="11"/>
  <c r="M198" i="11"/>
  <c r="N198" i="11" s="1"/>
  <c r="O198" i="11" s="1"/>
  <c r="P198" i="11" s="1"/>
  <c r="Q198" i="11" s="1"/>
  <c r="R198" i="11" s="1"/>
  <c r="S198" i="11" s="1"/>
  <c r="T198" i="11" s="1"/>
  <c r="U198" i="11" s="1"/>
  <c r="V198" i="11" s="1"/>
  <c r="W198" i="11" s="1"/>
  <c r="X198" i="11" s="1"/>
  <c r="Y198" i="11" s="1"/>
  <c r="Z198" i="11" s="1"/>
  <c r="AA198" i="11" s="1"/>
  <c r="AB198" i="11" s="1"/>
  <c r="AC198" i="11" s="1"/>
  <c r="AD198" i="11" s="1"/>
  <c r="AE198" i="11" s="1"/>
  <c r="AF198" i="11" s="1"/>
  <c r="O223" i="11"/>
  <c r="P223" i="11" s="1"/>
  <c r="Q223" i="11" s="1"/>
  <c r="R223" i="11" s="1"/>
  <c r="S223" i="11" s="1"/>
  <c r="T223" i="11" s="1"/>
  <c r="U223" i="11" s="1"/>
  <c r="V223" i="11" s="1"/>
  <c r="W223" i="11" s="1"/>
  <c r="X223" i="11" s="1"/>
  <c r="Y223" i="11" s="1"/>
  <c r="Z223" i="11" s="1"/>
  <c r="AA223" i="11" s="1"/>
  <c r="AB223" i="11" s="1"/>
  <c r="AC223" i="11" s="1"/>
  <c r="AD223" i="11" s="1"/>
  <c r="AE223" i="11" s="1"/>
  <c r="AF223" i="11" s="1"/>
  <c r="M237" i="11"/>
  <c r="N237" i="11" s="1"/>
  <c r="O237" i="11" s="1"/>
  <c r="P237" i="11" s="1"/>
  <c r="Q237" i="11" s="1"/>
  <c r="R237" i="11" s="1"/>
  <c r="S237" i="11" s="1"/>
  <c r="T237" i="11" s="1"/>
  <c r="U237" i="11" s="1"/>
  <c r="V237" i="11" s="1"/>
  <c r="W237" i="11" s="1"/>
  <c r="X237" i="11" s="1"/>
  <c r="Y237" i="11" s="1"/>
  <c r="Z237" i="11" s="1"/>
  <c r="AA237" i="11" s="1"/>
  <c r="AB237" i="11" s="1"/>
  <c r="AC237" i="11" s="1"/>
  <c r="AD237" i="11" s="1"/>
  <c r="AE237" i="11" s="1"/>
  <c r="AF237" i="11" s="1"/>
  <c r="P248" i="11"/>
  <c r="Q248" i="11" s="1"/>
  <c r="R248" i="11" s="1"/>
  <c r="S248" i="11" s="1"/>
  <c r="T248" i="11" s="1"/>
  <c r="U248" i="11" s="1"/>
  <c r="V248" i="11" s="1"/>
  <c r="W248" i="11" s="1"/>
  <c r="X248" i="11" s="1"/>
  <c r="Y248" i="11" s="1"/>
  <c r="Z248" i="11" s="1"/>
  <c r="AA248" i="11" s="1"/>
  <c r="AB248" i="11" s="1"/>
  <c r="AC248" i="11" s="1"/>
  <c r="AD248" i="11" s="1"/>
  <c r="AE248" i="11" s="1"/>
  <c r="AF248" i="11" s="1"/>
  <c r="Q257" i="11"/>
  <c r="M264" i="11"/>
  <c r="N264" i="11" s="1"/>
  <c r="O264" i="11" s="1"/>
  <c r="P264" i="11" s="1"/>
  <c r="Q264" i="11" s="1"/>
  <c r="R264" i="11" s="1"/>
  <c r="S264" i="11" s="1"/>
  <c r="T264" i="11" s="1"/>
  <c r="U264" i="11" s="1"/>
  <c r="V264" i="11" s="1"/>
  <c r="W264" i="11" s="1"/>
  <c r="X264" i="11" s="1"/>
  <c r="Y264" i="11" s="1"/>
  <c r="Z264" i="11" s="1"/>
  <c r="AA264" i="11" s="1"/>
  <c r="AB264" i="11" s="1"/>
  <c r="AC264" i="11" s="1"/>
  <c r="AD264" i="11" s="1"/>
  <c r="AE264" i="11" s="1"/>
  <c r="AF264" i="11" s="1"/>
  <c r="N265" i="11"/>
  <c r="R269" i="11"/>
  <c r="M272" i="11"/>
  <c r="N272" i="11" s="1"/>
  <c r="N273" i="11"/>
  <c r="O273" i="11" s="1"/>
  <c r="P275" i="11"/>
  <c r="Q276" i="11"/>
  <c r="R276" i="11" s="1"/>
  <c r="M280" i="11"/>
  <c r="N281" i="11"/>
  <c r="T287" i="11"/>
  <c r="M288" i="11"/>
  <c r="N288" i="11" s="1"/>
  <c r="O288" i="11" s="1"/>
  <c r="P288" i="11" s="1"/>
  <c r="Q288" i="11" s="1"/>
  <c r="R288" i="11" s="1"/>
  <c r="S288" i="11" s="1"/>
  <c r="T288" i="11" s="1"/>
  <c r="U288" i="11" s="1"/>
  <c r="V288" i="11" s="1"/>
  <c r="W288" i="11" s="1"/>
  <c r="X288" i="11" s="1"/>
  <c r="Y288" i="11" s="1"/>
  <c r="Z288" i="11" s="1"/>
  <c r="AA288" i="11" s="1"/>
  <c r="AB288" i="11" s="1"/>
  <c r="AC288" i="11" s="1"/>
  <c r="AD288" i="11" s="1"/>
  <c r="AE288" i="11" s="1"/>
  <c r="AF288" i="11" s="1"/>
  <c r="N289" i="11"/>
  <c r="V289" i="11"/>
  <c r="W289" i="11" s="1"/>
  <c r="P291" i="11"/>
  <c r="Q292" i="11"/>
  <c r="R292" i="11" s="1"/>
  <c r="R293" i="11"/>
  <c r="M296" i="11"/>
  <c r="N296" i="11" s="1"/>
  <c r="N297" i="11"/>
  <c r="V297" i="11"/>
  <c r="S302" i="11"/>
  <c r="T302" i="11" s="1"/>
  <c r="U302" i="11" s="1"/>
  <c r="V302" i="11" s="1"/>
  <c r="W302" i="11" s="1"/>
  <c r="X302" i="11" s="1"/>
  <c r="Y302" i="11" s="1"/>
  <c r="Z302" i="11" s="1"/>
  <c r="AA302" i="11" s="1"/>
  <c r="AB302" i="11" s="1"/>
  <c r="AC302" i="11" s="1"/>
  <c r="AD302" i="11" s="1"/>
  <c r="AE302" i="11" s="1"/>
  <c r="AF302" i="11" s="1"/>
  <c r="M304" i="11"/>
  <c r="N304" i="11" s="1"/>
  <c r="N305" i="11"/>
  <c r="O305" i="11" s="1"/>
  <c r="O306" i="11"/>
  <c r="W306" i="11"/>
  <c r="O155" i="11"/>
  <c r="P155" i="11" s="1"/>
  <c r="Q155" i="11" s="1"/>
  <c r="R155" i="11" s="1"/>
  <c r="S155" i="11" s="1"/>
  <c r="T155" i="11" s="1"/>
  <c r="U155" i="11" s="1"/>
  <c r="V155" i="11" s="1"/>
  <c r="W155" i="11" s="1"/>
  <c r="X155" i="11" s="1"/>
  <c r="Y155" i="11" s="1"/>
  <c r="Z155" i="11" s="1"/>
  <c r="AA155" i="11" s="1"/>
  <c r="AB155" i="11" s="1"/>
  <c r="AC155" i="11" s="1"/>
  <c r="AD155" i="11" s="1"/>
  <c r="AE155" i="11" s="1"/>
  <c r="AF155" i="11" s="1"/>
  <c r="AB178" i="11"/>
  <c r="AC178" i="11" s="1"/>
  <c r="AD178" i="11" s="1"/>
  <c r="AE178" i="11" s="1"/>
  <c r="AF178" i="11" s="1"/>
  <c r="O215" i="11"/>
  <c r="P215" i="11" s="1"/>
  <c r="Q215" i="11" s="1"/>
  <c r="R215" i="11" s="1"/>
  <c r="S215" i="11" s="1"/>
  <c r="T215" i="11" s="1"/>
  <c r="U215" i="11" s="1"/>
  <c r="V215" i="11" s="1"/>
  <c r="W215" i="11" s="1"/>
  <c r="X215" i="11" s="1"/>
  <c r="Y215" i="11" s="1"/>
  <c r="Z215" i="11" s="1"/>
  <c r="AA215" i="11" s="1"/>
  <c r="AB215" i="11" s="1"/>
  <c r="AC215" i="11" s="1"/>
  <c r="AD215" i="11" s="1"/>
  <c r="AE215" i="11" s="1"/>
  <c r="AF215" i="11" s="1"/>
  <c r="M229" i="11"/>
  <c r="N229" i="11" s="1"/>
  <c r="O229" i="11" s="1"/>
  <c r="P229" i="11" s="1"/>
  <c r="Q229" i="11" s="1"/>
  <c r="R229" i="11" s="1"/>
  <c r="S229" i="11" s="1"/>
  <c r="T229" i="11" s="1"/>
  <c r="U229" i="11" s="1"/>
  <c r="V229" i="11" s="1"/>
  <c r="W229" i="11" s="1"/>
  <c r="X229" i="11" s="1"/>
  <c r="Y229" i="11" s="1"/>
  <c r="Z229" i="11" s="1"/>
  <c r="AA229" i="11" s="1"/>
  <c r="AB229" i="11" s="1"/>
  <c r="AC229" i="11" s="1"/>
  <c r="AD229" i="11" s="1"/>
  <c r="AE229" i="11" s="1"/>
  <c r="AF229" i="11" s="1"/>
  <c r="P240" i="11"/>
  <c r="Q240" i="11" s="1"/>
  <c r="R240" i="11" s="1"/>
  <c r="S240" i="11" s="1"/>
  <c r="T240" i="11" s="1"/>
  <c r="U240" i="11" s="1"/>
  <c r="V240" i="11" s="1"/>
  <c r="W240" i="11" s="1"/>
  <c r="X240" i="11" s="1"/>
  <c r="Y240" i="11" s="1"/>
  <c r="Z240" i="11" s="1"/>
  <c r="AA240" i="11" s="1"/>
  <c r="AB240" i="11" s="1"/>
  <c r="AC240" i="11" s="1"/>
  <c r="AD240" i="11" s="1"/>
  <c r="AE240" i="11" s="1"/>
  <c r="AF240" i="11" s="1"/>
  <c r="N254" i="11"/>
  <c r="O254" i="11" s="1"/>
  <c r="P254" i="11" s="1"/>
  <c r="Q254" i="11" s="1"/>
  <c r="R254" i="11" s="1"/>
  <c r="S254" i="11" s="1"/>
  <c r="T254" i="11" s="1"/>
  <c r="U254" i="11" s="1"/>
  <c r="V254" i="11" s="1"/>
  <c r="W254" i="11" s="1"/>
  <c r="X254" i="11" s="1"/>
  <c r="Y254" i="11" s="1"/>
  <c r="Z254" i="11" s="1"/>
  <c r="AA254" i="11" s="1"/>
  <c r="AB254" i="11" s="1"/>
  <c r="AC254" i="11" s="1"/>
  <c r="AD254" i="11" s="1"/>
  <c r="AE254" i="11" s="1"/>
  <c r="AF254" i="11" s="1"/>
  <c r="R257" i="11"/>
  <c r="S261" i="11"/>
  <c r="M263" i="11"/>
  <c r="O265" i="11"/>
  <c r="Q267" i="11"/>
  <c r="S269" i="11"/>
  <c r="M271" i="11"/>
  <c r="Q275" i="11"/>
  <c r="S277" i="11"/>
  <c r="T277" i="11" s="1"/>
  <c r="U277" i="11" s="1"/>
  <c r="V277" i="11" s="1"/>
  <c r="W277" i="11" s="1"/>
  <c r="X277" i="11" s="1"/>
  <c r="Y277" i="11" s="1"/>
  <c r="Z277" i="11" s="1"/>
  <c r="AA277" i="11" s="1"/>
  <c r="M279" i="11"/>
  <c r="N280" i="11"/>
  <c r="V280" i="11"/>
  <c r="W280" i="11" s="1"/>
  <c r="X280" i="11" s="1"/>
  <c r="Y280" i="11" s="1"/>
  <c r="Z280" i="11" s="1"/>
  <c r="AA280" i="11" s="1"/>
  <c r="AB280" i="11" s="1"/>
  <c r="AC280" i="11" s="1"/>
  <c r="AD280" i="11" s="1"/>
  <c r="AE280" i="11" s="1"/>
  <c r="AF280" i="11" s="1"/>
  <c r="O281" i="11"/>
  <c r="Q283" i="11"/>
  <c r="R283" i="11" s="1"/>
  <c r="S283" i="11" s="1"/>
  <c r="T283" i="11" s="1"/>
  <c r="U283" i="11" s="1"/>
  <c r="V283" i="11" s="1"/>
  <c r="W283" i="11" s="1"/>
  <c r="X283" i="11" s="1"/>
  <c r="Y283" i="11" s="1"/>
  <c r="Z283" i="11" s="1"/>
  <c r="AA283" i="11" s="1"/>
  <c r="AB283" i="11" s="1"/>
  <c r="AC283" i="11" s="1"/>
  <c r="AD283" i="11" s="1"/>
  <c r="AE283" i="11" s="1"/>
  <c r="AF283" i="11" s="1"/>
  <c r="M287" i="11"/>
  <c r="U287" i="11"/>
  <c r="O289" i="11"/>
  <c r="Q291" i="11"/>
  <c r="S293" i="11"/>
  <c r="T293" i="11" s="1"/>
  <c r="U293" i="11" s="1"/>
  <c r="V293" i="11" s="1"/>
  <c r="W293" i="11" s="1"/>
  <c r="X293" i="11" s="1"/>
  <c r="Y293" i="11" s="1"/>
  <c r="Z293" i="11" s="1"/>
  <c r="AA293" i="11" s="1"/>
  <c r="AB293" i="11" s="1"/>
  <c r="AC293" i="11" s="1"/>
  <c r="AD293" i="11" s="1"/>
  <c r="AE293" i="11" s="1"/>
  <c r="AF293" i="11" s="1"/>
  <c r="M295" i="11"/>
  <c r="V296" i="11"/>
  <c r="W296" i="11" s="1"/>
  <c r="X296" i="11" s="1"/>
  <c r="Y296" i="11" s="1"/>
  <c r="Z296" i="11" s="1"/>
  <c r="AA296" i="11" s="1"/>
  <c r="O297" i="11"/>
  <c r="W297" i="11"/>
  <c r="Q299" i="11"/>
  <c r="R299" i="11" s="1"/>
  <c r="S299" i="11" s="1"/>
  <c r="T299" i="11" s="1"/>
  <c r="U299" i="11" s="1"/>
  <c r="V299" i="11" s="1"/>
  <c r="W299" i="11" s="1"/>
  <c r="X299" i="11" s="1"/>
  <c r="Y299" i="11" s="1"/>
  <c r="Z299" i="11" s="1"/>
  <c r="AA299" i="11" s="1"/>
  <c r="AB299" i="11" s="1"/>
  <c r="AC299" i="11" s="1"/>
  <c r="AD299" i="11" s="1"/>
  <c r="AE299" i="11" s="1"/>
  <c r="AF299" i="11" s="1"/>
  <c r="M303" i="11"/>
  <c r="N303" i="11" s="1"/>
  <c r="O303" i="11" s="1"/>
  <c r="P303" i="11" s="1"/>
  <c r="Q303" i="11" s="1"/>
  <c r="R303" i="11" s="1"/>
  <c r="S303" i="11" s="1"/>
  <c r="T303" i="11" s="1"/>
  <c r="U303" i="11" s="1"/>
  <c r="V303" i="11" s="1"/>
  <c r="W303" i="11" s="1"/>
  <c r="X303" i="11" s="1"/>
  <c r="Y303" i="11" s="1"/>
  <c r="Z303" i="11" s="1"/>
  <c r="AA303" i="11" s="1"/>
  <c r="AB303" i="11" s="1"/>
  <c r="AC303" i="11" s="1"/>
  <c r="AD303" i="11" s="1"/>
  <c r="AE303" i="11" s="1"/>
  <c r="AF303" i="11" s="1"/>
  <c r="P306" i="11"/>
  <c r="X306" i="11"/>
  <c r="N271" i="11"/>
  <c r="O296" i="11"/>
  <c r="P296" i="11" s="1"/>
  <c r="Q296" i="11" s="1"/>
  <c r="R296" i="11" s="1"/>
  <c r="S296" i="11" s="1"/>
  <c r="T296" i="11" s="1"/>
  <c r="U296" i="11" s="1"/>
  <c r="M316" i="11"/>
  <c r="N316" i="11" s="1"/>
  <c r="O316" i="11" s="1"/>
  <c r="P316" i="11" s="1"/>
  <c r="Q316" i="11" s="1"/>
  <c r="R316" i="11" s="1"/>
  <c r="S316" i="11" s="1"/>
  <c r="T316" i="11" s="1"/>
  <c r="U316" i="11" s="1"/>
  <c r="V316" i="11" s="1"/>
  <c r="W316" i="11" s="1"/>
  <c r="X316" i="11" s="1"/>
  <c r="Y316" i="11" s="1"/>
  <c r="Z316" i="11" s="1"/>
  <c r="AA316" i="11" s="1"/>
  <c r="AB316" i="11" s="1"/>
  <c r="AC316" i="11" s="1"/>
  <c r="AD316" i="11" s="1"/>
  <c r="AE316" i="11" s="1"/>
  <c r="AF316" i="11" s="1"/>
  <c r="N317" i="11"/>
  <c r="O317" i="11" s="1"/>
  <c r="P317" i="11" s="1"/>
  <c r="Q317" i="11" s="1"/>
  <c r="R317" i="11" s="1"/>
  <c r="S317" i="11" s="1"/>
  <c r="T317" i="11" s="1"/>
  <c r="U317" i="11" s="1"/>
  <c r="V317" i="11" s="1"/>
  <c r="W317" i="11" s="1"/>
  <c r="X317" i="11" s="1"/>
  <c r="Y317" i="11" s="1"/>
  <c r="Z317" i="11" s="1"/>
  <c r="AA317" i="11" s="1"/>
  <c r="AB317" i="11" s="1"/>
  <c r="AC317" i="11" s="1"/>
  <c r="AD317" i="11" s="1"/>
  <c r="AE317" i="11" s="1"/>
  <c r="AF317" i="11" s="1"/>
  <c r="O318" i="11"/>
  <c r="R321" i="11"/>
  <c r="M324" i="11"/>
  <c r="T331" i="11"/>
  <c r="M332" i="11"/>
  <c r="N332" i="11" s="1"/>
  <c r="N333" i="11"/>
  <c r="V333" i="11"/>
  <c r="O334" i="11"/>
  <c r="W334" i="11"/>
  <c r="M340" i="11"/>
  <c r="N341" i="11"/>
  <c r="M348" i="11"/>
  <c r="N348" i="11" s="1"/>
  <c r="O348" i="11" s="1"/>
  <c r="P348" i="11" s="1"/>
  <c r="Q348" i="11" s="1"/>
  <c r="R348" i="11" s="1"/>
  <c r="S348" i="11" s="1"/>
  <c r="T348" i="11" s="1"/>
  <c r="U348" i="11" s="1"/>
  <c r="V348" i="11" s="1"/>
  <c r="W348" i="11" s="1"/>
  <c r="X348" i="11" s="1"/>
  <c r="Y348" i="11" s="1"/>
  <c r="Z348" i="11" s="1"/>
  <c r="AA348" i="11" s="1"/>
  <c r="AB348" i="11" s="1"/>
  <c r="AC348" i="11" s="1"/>
  <c r="AD348" i="11" s="1"/>
  <c r="AE348" i="11" s="1"/>
  <c r="AF348" i="11" s="1"/>
  <c r="R353" i="11"/>
  <c r="M356" i="11"/>
  <c r="N357" i="11"/>
  <c r="V357" i="11"/>
  <c r="AD357" i="11"/>
  <c r="N263" i="11"/>
  <c r="O263" i="11" s="1"/>
  <c r="P263" i="11" s="1"/>
  <c r="Q263" i="11" s="1"/>
  <c r="R263" i="11" s="1"/>
  <c r="S263" i="11" s="1"/>
  <c r="T263" i="11" s="1"/>
  <c r="U263" i="11" s="1"/>
  <c r="V263" i="11" s="1"/>
  <c r="W263" i="11" s="1"/>
  <c r="X263" i="11" s="1"/>
  <c r="Y263" i="11" s="1"/>
  <c r="Z263" i="11" s="1"/>
  <c r="AA263" i="11" s="1"/>
  <c r="AB263" i="11" s="1"/>
  <c r="AC263" i="11" s="1"/>
  <c r="AD263" i="11" s="1"/>
  <c r="AE263" i="11" s="1"/>
  <c r="AF263" i="11" s="1"/>
  <c r="T285" i="11"/>
  <c r="U285" i="11" s="1"/>
  <c r="V285" i="11" s="1"/>
  <c r="W285" i="11" s="1"/>
  <c r="X285" i="11" s="1"/>
  <c r="Y285" i="11" s="1"/>
  <c r="Z285" i="11" s="1"/>
  <c r="AA285" i="11" s="1"/>
  <c r="AB285" i="11" s="1"/>
  <c r="AC285" i="11" s="1"/>
  <c r="AD285" i="11" s="1"/>
  <c r="AE285" i="11" s="1"/>
  <c r="AF285" i="11" s="1"/>
  <c r="M302" i="11"/>
  <c r="N302" i="11" s="1"/>
  <c r="O302" i="11" s="1"/>
  <c r="P302" i="11" s="1"/>
  <c r="Q302" i="11" s="1"/>
  <c r="R302" i="11" s="1"/>
  <c r="M307" i="11"/>
  <c r="N307" i="11" s="1"/>
  <c r="M315" i="11"/>
  <c r="P318" i="11"/>
  <c r="S321" i="11"/>
  <c r="T321" i="11" s="1"/>
  <c r="U321" i="11" s="1"/>
  <c r="V321" i="11" s="1"/>
  <c r="W321" i="11" s="1"/>
  <c r="X321" i="11" s="1"/>
  <c r="Y321" i="11" s="1"/>
  <c r="Z321" i="11" s="1"/>
  <c r="AA321" i="11" s="1"/>
  <c r="AB321" i="11" s="1"/>
  <c r="AC321" i="11" s="1"/>
  <c r="AD321" i="11" s="1"/>
  <c r="AE321" i="11" s="1"/>
  <c r="AF321" i="11" s="1"/>
  <c r="M323" i="11"/>
  <c r="N324" i="11"/>
  <c r="M331" i="11"/>
  <c r="U331" i="11"/>
  <c r="O333" i="11"/>
  <c r="W333" i="11"/>
  <c r="P334" i="11"/>
  <c r="X334" i="11"/>
  <c r="M339" i="11"/>
  <c r="N340" i="11"/>
  <c r="O341" i="11"/>
  <c r="M347" i="11"/>
  <c r="S353" i="11"/>
  <c r="M355" i="11"/>
  <c r="N356" i="11"/>
  <c r="O357" i="11"/>
  <c r="W357" i="11"/>
  <c r="AE357" i="11"/>
  <c r="O280" i="11"/>
  <c r="R291" i="11"/>
  <c r="S291" i="11" s="1"/>
  <c r="T291" i="11" s="1"/>
  <c r="U291" i="11" s="1"/>
  <c r="V291" i="11" s="1"/>
  <c r="W291" i="11" s="1"/>
  <c r="X291" i="11" s="1"/>
  <c r="Y291" i="11" s="1"/>
  <c r="Z291" i="11" s="1"/>
  <c r="AA291" i="11" s="1"/>
  <c r="AB291" i="11" s="1"/>
  <c r="AC291" i="11" s="1"/>
  <c r="AD291" i="11" s="1"/>
  <c r="AE291" i="11" s="1"/>
  <c r="AF291" i="11" s="1"/>
  <c r="M294" i="11"/>
  <c r="N294" i="11" s="1"/>
  <c r="O294" i="11" s="1"/>
  <c r="P294" i="11" s="1"/>
  <c r="Q294" i="11" s="1"/>
  <c r="R294" i="11" s="1"/>
  <c r="S294" i="11" s="1"/>
  <c r="T294" i="11" s="1"/>
  <c r="U294" i="11" s="1"/>
  <c r="V294" i="11" s="1"/>
  <c r="W294" i="11" s="1"/>
  <c r="X294" i="11" s="1"/>
  <c r="Y294" i="11" s="1"/>
  <c r="Z294" i="11" s="1"/>
  <c r="AA294" i="11" s="1"/>
  <c r="AB294" i="11" s="1"/>
  <c r="AC294" i="11" s="1"/>
  <c r="AD294" i="11" s="1"/>
  <c r="AE294" i="11" s="1"/>
  <c r="AF294" i="11" s="1"/>
  <c r="P305" i="11"/>
  <c r="Q305" i="11" s="1"/>
  <c r="R305" i="11" s="1"/>
  <c r="S305" i="11" s="1"/>
  <c r="T305" i="11" s="1"/>
  <c r="U305" i="11" s="1"/>
  <c r="V305" i="11" s="1"/>
  <c r="W305" i="11" s="1"/>
  <c r="X305" i="11" s="1"/>
  <c r="Y305" i="11" s="1"/>
  <c r="Z305" i="11" s="1"/>
  <c r="AA305" i="11" s="1"/>
  <c r="AB305" i="11" s="1"/>
  <c r="AC305" i="11" s="1"/>
  <c r="AD305" i="11" s="1"/>
  <c r="AE305" i="11" s="1"/>
  <c r="AF305" i="11" s="1"/>
  <c r="O307" i="11"/>
  <c r="P307" i="11" s="1"/>
  <c r="Q307" i="11" s="1"/>
  <c r="R307" i="11" s="1"/>
  <c r="S307" i="11" s="1"/>
  <c r="T307" i="11" s="1"/>
  <c r="U307" i="11" s="1"/>
  <c r="V307" i="11" s="1"/>
  <c r="W307" i="11" s="1"/>
  <c r="X307" i="11" s="1"/>
  <c r="Y307" i="11" s="1"/>
  <c r="Z307" i="11" s="1"/>
  <c r="AA307" i="11" s="1"/>
  <c r="AB307" i="11" s="1"/>
  <c r="AC307" i="11" s="1"/>
  <c r="AD307" i="11" s="1"/>
  <c r="AE307" i="11" s="1"/>
  <c r="AF307" i="11" s="1"/>
  <c r="M314" i="11"/>
  <c r="N315" i="11"/>
  <c r="Q318" i="11"/>
  <c r="M322" i="11"/>
  <c r="N322" i="11" s="1"/>
  <c r="O322" i="11" s="1"/>
  <c r="P322" i="11" s="1"/>
  <c r="Q322" i="11" s="1"/>
  <c r="R322" i="11" s="1"/>
  <c r="S322" i="11" s="1"/>
  <c r="T322" i="11" s="1"/>
  <c r="U322" i="11" s="1"/>
  <c r="V322" i="11" s="1"/>
  <c r="W322" i="11" s="1"/>
  <c r="X322" i="11" s="1"/>
  <c r="Y322" i="11" s="1"/>
  <c r="Z322" i="11" s="1"/>
  <c r="AA322" i="11" s="1"/>
  <c r="AB322" i="11" s="1"/>
  <c r="AC322" i="11" s="1"/>
  <c r="AD322" i="11" s="1"/>
  <c r="AE322" i="11" s="1"/>
  <c r="AF322" i="11" s="1"/>
  <c r="N323" i="11"/>
  <c r="O324" i="11"/>
  <c r="M330" i="11"/>
  <c r="N331" i="11"/>
  <c r="V331" i="11"/>
  <c r="O332" i="11"/>
  <c r="P332" i="11" s="1"/>
  <c r="Q332" i="11" s="1"/>
  <c r="R332" i="11" s="1"/>
  <c r="S332" i="11" s="1"/>
  <c r="T332" i="11" s="1"/>
  <c r="U332" i="11" s="1"/>
  <c r="V332" i="11" s="1"/>
  <c r="W332" i="11" s="1"/>
  <c r="X332" i="11" s="1"/>
  <c r="Y332" i="11" s="1"/>
  <c r="Z332" i="11" s="1"/>
  <c r="AA332" i="11" s="1"/>
  <c r="AB332" i="11" s="1"/>
  <c r="AC332" i="11" s="1"/>
  <c r="AD332" i="11" s="1"/>
  <c r="AE332" i="11" s="1"/>
  <c r="AF332" i="11" s="1"/>
  <c r="P333" i="11"/>
  <c r="X333" i="11"/>
  <c r="Q334" i="11"/>
  <c r="Y334" i="11"/>
  <c r="M338" i="11"/>
  <c r="N339" i="11"/>
  <c r="O340" i="11"/>
  <c r="P340" i="11" s="1"/>
  <c r="P341" i="11"/>
  <c r="M346" i="11"/>
  <c r="N347" i="11"/>
  <c r="O347" i="11" s="1"/>
  <c r="P347" i="11" s="1"/>
  <c r="Q347" i="11" s="1"/>
  <c r="R347" i="11" s="1"/>
  <c r="S347" i="11" s="1"/>
  <c r="T347" i="11" s="1"/>
  <c r="U347" i="11" s="1"/>
  <c r="V347" i="11" s="1"/>
  <c r="W347" i="11" s="1"/>
  <c r="X347" i="11" s="1"/>
  <c r="Y347" i="11" s="1"/>
  <c r="Z347" i="11" s="1"/>
  <c r="AA347" i="11" s="1"/>
  <c r="AB347" i="11" s="1"/>
  <c r="AC347" i="11" s="1"/>
  <c r="AD347" i="11" s="1"/>
  <c r="AE347" i="11" s="1"/>
  <c r="AF347" i="11" s="1"/>
  <c r="T353" i="11"/>
  <c r="M354" i="11"/>
  <c r="N355" i="11"/>
  <c r="O356" i="11"/>
  <c r="P356" i="11" s="1"/>
  <c r="P357" i="11"/>
  <c r="X357" i="11"/>
  <c r="AF357" i="11"/>
  <c r="T257" i="11"/>
  <c r="T269" i="11"/>
  <c r="U269" i="11" s="1"/>
  <c r="V269" i="11" s="1"/>
  <c r="W269" i="11" s="1"/>
  <c r="X269" i="11" s="1"/>
  <c r="Y269" i="11" s="1"/>
  <c r="Z269" i="11" s="1"/>
  <c r="AA269" i="11" s="1"/>
  <c r="O272" i="11"/>
  <c r="P272" i="11" s="1"/>
  <c r="Q272" i="11" s="1"/>
  <c r="R272" i="11" s="1"/>
  <c r="S272" i="11" s="1"/>
  <c r="T272" i="11" s="1"/>
  <c r="U272" i="11" s="1"/>
  <c r="V272" i="11" s="1"/>
  <c r="W272" i="11" s="1"/>
  <c r="X272" i="11" s="1"/>
  <c r="Y272" i="11" s="1"/>
  <c r="Z272" i="11" s="1"/>
  <c r="AA272" i="11" s="1"/>
  <c r="AB272" i="11" s="1"/>
  <c r="AC272" i="11" s="1"/>
  <c r="AD272" i="11" s="1"/>
  <c r="AE272" i="11" s="1"/>
  <c r="AF272" i="11" s="1"/>
  <c r="AB277" i="11"/>
  <c r="AC277" i="11" s="1"/>
  <c r="AD277" i="11" s="1"/>
  <c r="AE277" i="11" s="1"/>
  <c r="AF277" i="11" s="1"/>
  <c r="M286" i="11"/>
  <c r="N286" i="11" s="1"/>
  <c r="O286" i="11" s="1"/>
  <c r="P286" i="11" s="1"/>
  <c r="Q286" i="11" s="1"/>
  <c r="R286" i="11" s="1"/>
  <c r="S286" i="11" s="1"/>
  <c r="T286" i="11" s="1"/>
  <c r="U286" i="11" s="1"/>
  <c r="V286" i="11" s="1"/>
  <c r="W286" i="11" s="1"/>
  <c r="X286" i="11" s="1"/>
  <c r="Y286" i="11" s="1"/>
  <c r="Z286" i="11" s="1"/>
  <c r="AA286" i="11" s="1"/>
  <c r="AB286" i="11" s="1"/>
  <c r="AC286" i="11" s="1"/>
  <c r="AD286" i="11" s="1"/>
  <c r="AE286" i="11" s="1"/>
  <c r="AF286" i="11" s="1"/>
  <c r="P297" i="11"/>
  <c r="N308" i="11"/>
  <c r="M313" i="11"/>
  <c r="N314" i="11"/>
  <c r="O314" i="11" s="1"/>
  <c r="P314" i="11" s="1"/>
  <c r="O315" i="11"/>
  <c r="R318" i="11"/>
  <c r="M321" i="11"/>
  <c r="O323" i="11"/>
  <c r="P324" i="11"/>
  <c r="Q325" i="11"/>
  <c r="R325" i="11" s="1"/>
  <c r="S325" i="11" s="1"/>
  <c r="T325" i="11" s="1"/>
  <c r="U325" i="11" s="1"/>
  <c r="V325" i="11" s="1"/>
  <c r="W325" i="11" s="1"/>
  <c r="X325" i="11" s="1"/>
  <c r="Y325" i="11" s="1"/>
  <c r="Z325" i="11" s="1"/>
  <c r="AA325" i="11" s="1"/>
  <c r="AB325" i="11" s="1"/>
  <c r="AC325" i="11" s="1"/>
  <c r="AD325" i="11" s="1"/>
  <c r="AE325" i="11" s="1"/>
  <c r="AF325" i="11" s="1"/>
  <c r="M329" i="11"/>
  <c r="N329" i="11" s="1"/>
  <c r="O329" i="11" s="1"/>
  <c r="P329" i="11" s="1"/>
  <c r="Q329" i="11" s="1"/>
  <c r="R329" i="11" s="1"/>
  <c r="S329" i="11" s="1"/>
  <c r="T329" i="11" s="1"/>
  <c r="U329" i="11" s="1"/>
  <c r="V329" i="11" s="1"/>
  <c r="W329" i="11" s="1"/>
  <c r="X329" i="11" s="1"/>
  <c r="Y329" i="11" s="1"/>
  <c r="Z329" i="11" s="1"/>
  <c r="AA329" i="11" s="1"/>
  <c r="AB329" i="11" s="1"/>
  <c r="AC329" i="11" s="1"/>
  <c r="AD329" i="11" s="1"/>
  <c r="AE329" i="11" s="1"/>
  <c r="AF329" i="11" s="1"/>
  <c r="N330" i="11"/>
  <c r="O330" i="11" s="1"/>
  <c r="P330" i="11" s="1"/>
  <c r="O331" i="11"/>
  <c r="W331" i="11"/>
  <c r="Q333" i="11"/>
  <c r="Y333" i="11"/>
  <c r="R334" i="11"/>
  <c r="Z334" i="11"/>
  <c r="M337" i="11"/>
  <c r="N338" i="11"/>
  <c r="O339" i="11"/>
  <c r="P339" i="11" s="1"/>
  <c r="Q339" i="11" s="1"/>
  <c r="R339" i="11" s="1"/>
  <c r="S339" i="11" s="1"/>
  <c r="T339" i="11" s="1"/>
  <c r="U339" i="11" s="1"/>
  <c r="V339" i="11" s="1"/>
  <c r="W339" i="11" s="1"/>
  <c r="X339" i="11" s="1"/>
  <c r="Y339" i="11" s="1"/>
  <c r="Z339" i="11" s="1"/>
  <c r="AA339" i="11" s="1"/>
  <c r="AB339" i="11" s="1"/>
  <c r="AC339" i="11" s="1"/>
  <c r="AD339" i="11" s="1"/>
  <c r="AE339" i="11" s="1"/>
  <c r="AF339" i="11" s="1"/>
  <c r="Q341" i="11"/>
  <c r="R342" i="11"/>
  <c r="S342" i="11" s="1"/>
  <c r="T342" i="11" s="1"/>
  <c r="U342" i="11" s="1"/>
  <c r="V342" i="11" s="1"/>
  <c r="W342" i="11" s="1"/>
  <c r="X342" i="11" s="1"/>
  <c r="Y342" i="11" s="1"/>
  <c r="Z342" i="11" s="1"/>
  <c r="AA342" i="11" s="1"/>
  <c r="AB342" i="11" s="1"/>
  <c r="AC342" i="11" s="1"/>
  <c r="AD342" i="11" s="1"/>
  <c r="AE342" i="11" s="1"/>
  <c r="AF342" i="11" s="1"/>
  <c r="M345" i="11"/>
  <c r="N346" i="11"/>
  <c r="O346" i="11" s="1"/>
  <c r="P346" i="11" s="1"/>
  <c r="M353" i="11"/>
  <c r="U353" i="11"/>
  <c r="N354" i="11"/>
  <c r="O355" i="11"/>
  <c r="Q357" i="11"/>
  <c r="Y357" i="11"/>
  <c r="M361" i="11"/>
  <c r="N361" i="11" s="1"/>
  <c r="N362" i="11"/>
  <c r="V362" i="11"/>
  <c r="M221" i="11"/>
  <c r="N221" i="11" s="1"/>
  <c r="O221" i="11" s="1"/>
  <c r="P221" i="11" s="1"/>
  <c r="Q221" i="11" s="1"/>
  <c r="R221" i="11" s="1"/>
  <c r="S221" i="11" s="1"/>
  <c r="T221" i="11" s="1"/>
  <c r="U221" i="11" s="1"/>
  <c r="V221" i="11" s="1"/>
  <c r="W221" i="11" s="1"/>
  <c r="X221" i="11" s="1"/>
  <c r="Y221" i="11" s="1"/>
  <c r="Z221" i="11" s="1"/>
  <c r="AA221" i="11" s="1"/>
  <c r="AB221" i="11" s="1"/>
  <c r="AC221" i="11" s="1"/>
  <c r="AD221" i="11" s="1"/>
  <c r="AE221" i="11" s="1"/>
  <c r="AF221" i="11" s="1"/>
  <c r="S243" i="11"/>
  <c r="T243" i="11" s="1"/>
  <c r="U243" i="11" s="1"/>
  <c r="V243" i="11" s="1"/>
  <c r="W243" i="11" s="1"/>
  <c r="X243" i="11" s="1"/>
  <c r="Y243" i="11" s="1"/>
  <c r="Z243" i="11" s="1"/>
  <c r="AA243" i="11" s="1"/>
  <c r="AB243" i="11" s="1"/>
  <c r="AC243" i="11" s="1"/>
  <c r="AD243" i="11" s="1"/>
  <c r="AE243" i="11" s="1"/>
  <c r="AF243" i="11" s="1"/>
  <c r="M258" i="11"/>
  <c r="N258" i="11" s="1"/>
  <c r="O258" i="11" s="1"/>
  <c r="P258" i="11" s="1"/>
  <c r="Q258" i="11" s="1"/>
  <c r="R258" i="11" s="1"/>
  <c r="S258" i="11" s="1"/>
  <c r="T258" i="11" s="1"/>
  <c r="U258" i="11" s="1"/>
  <c r="V258" i="11" s="1"/>
  <c r="W258" i="11" s="1"/>
  <c r="X258" i="11" s="1"/>
  <c r="Y258" i="11" s="1"/>
  <c r="T261" i="11"/>
  <c r="U261" i="11" s="1"/>
  <c r="V261" i="11" s="1"/>
  <c r="W261" i="11" s="1"/>
  <c r="X261" i="11" s="1"/>
  <c r="Y261" i="11" s="1"/>
  <c r="Z261" i="11" s="1"/>
  <c r="AA261" i="11" s="1"/>
  <c r="AB269" i="11"/>
  <c r="AC269" i="11" s="1"/>
  <c r="AD269" i="11" s="1"/>
  <c r="AE269" i="11" s="1"/>
  <c r="AF269" i="11" s="1"/>
  <c r="R275" i="11"/>
  <c r="S275" i="11" s="1"/>
  <c r="T275" i="11" s="1"/>
  <c r="U275" i="11" s="1"/>
  <c r="V275" i="11" s="1"/>
  <c r="W275" i="11" s="1"/>
  <c r="X275" i="11" s="1"/>
  <c r="Y275" i="11" s="1"/>
  <c r="Z275" i="11" s="1"/>
  <c r="AA275" i="11" s="1"/>
  <c r="AB275" i="11" s="1"/>
  <c r="AC275" i="11" s="1"/>
  <c r="AD275" i="11" s="1"/>
  <c r="AE275" i="11" s="1"/>
  <c r="AF275" i="11" s="1"/>
  <c r="M278" i="11"/>
  <c r="N278" i="11" s="1"/>
  <c r="O278" i="11" s="1"/>
  <c r="P278" i="11" s="1"/>
  <c r="Q278" i="11" s="1"/>
  <c r="R278" i="11" s="1"/>
  <c r="S278" i="11" s="1"/>
  <c r="T278" i="11" s="1"/>
  <c r="U278" i="11" s="1"/>
  <c r="V278" i="11" s="1"/>
  <c r="W278" i="11" s="1"/>
  <c r="X278" i="11" s="1"/>
  <c r="Y278" i="11" s="1"/>
  <c r="Z278" i="11" s="1"/>
  <c r="AA278" i="11" s="1"/>
  <c r="AB278" i="11" s="1"/>
  <c r="AC278" i="11" s="1"/>
  <c r="AD278" i="11" s="1"/>
  <c r="AE278" i="11" s="1"/>
  <c r="AF278" i="11" s="1"/>
  <c r="P289" i="11"/>
  <c r="X297" i="11"/>
  <c r="S300" i="11"/>
  <c r="T300" i="11" s="1"/>
  <c r="U300" i="11" s="1"/>
  <c r="V300" i="11" s="1"/>
  <c r="W300" i="11" s="1"/>
  <c r="X300" i="11" s="1"/>
  <c r="Y300" i="11" s="1"/>
  <c r="Z300" i="11" s="1"/>
  <c r="P308" i="11"/>
  <c r="M312" i="11"/>
  <c r="N313" i="11"/>
  <c r="P315" i="11"/>
  <c r="S318" i="11"/>
  <c r="M320" i="11"/>
  <c r="N321" i="11"/>
  <c r="P323" i="11"/>
  <c r="Q324" i="11"/>
  <c r="M328" i="11"/>
  <c r="P331" i="11"/>
  <c r="X331" i="11"/>
  <c r="R333" i="11"/>
  <c r="Z333" i="11"/>
  <c r="AA333" i="11" s="1"/>
  <c r="S334" i="11"/>
  <c r="AA334" i="11"/>
  <c r="AB334" i="11" s="1"/>
  <c r="AC334" i="11" s="1"/>
  <c r="AD334" i="11" s="1"/>
  <c r="AE334" i="11" s="1"/>
  <c r="AF334" i="11" s="1"/>
  <c r="M336" i="11"/>
  <c r="N337" i="11"/>
  <c r="O338" i="11"/>
  <c r="P338" i="11" s="1"/>
  <c r="Q338" i="11" s="1"/>
  <c r="R338" i="11" s="1"/>
  <c r="S338" i="11" s="1"/>
  <c r="T338" i="11" s="1"/>
  <c r="U338" i="11" s="1"/>
  <c r="V338" i="11" s="1"/>
  <c r="W338" i="11" s="1"/>
  <c r="X338" i="11" s="1"/>
  <c r="Y338" i="11" s="1"/>
  <c r="Z338" i="11" s="1"/>
  <c r="AA338" i="11" s="1"/>
  <c r="AB338" i="11" s="1"/>
  <c r="AC338" i="11" s="1"/>
  <c r="AD338" i="11" s="1"/>
  <c r="AE338" i="11" s="1"/>
  <c r="AF338" i="11" s="1"/>
  <c r="Q340" i="11"/>
  <c r="R340" i="11" s="1"/>
  <c r="S340" i="11" s="1"/>
  <c r="T340" i="11" s="1"/>
  <c r="U340" i="11" s="1"/>
  <c r="V340" i="11" s="1"/>
  <c r="W340" i="11" s="1"/>
  <c r="X340" i="11" s="1"/>
  <c r="Y340" i="11" s="1"/>
  <c r="Z340" i="11" s="1"/>
  <c r="AA340" i="11" s="1"/>
  <c r="AB340" i="11" s="1"/>
  <c r="AC340" i="11" s="1"/>
  <c r="AD340" i="11" s="1"/>
  <c r="AE340" i="11" s="1"/>
  <c r="AF340" i="11" s="1"/>
  <c r="R341" i="11"/>
  <c r="S341" i="11" s="1"/>
  <c r="T341" i="11" s="1"/>
  <c r="U341" i="11" s="1"/>
  <c r="V341" i="11" s="1"/>
  <c r="W341" i="11" s="1"/>
  <c r="X341" i="11" s="1"/>
  <c r="Y341" i="11" s="1"/>
  <c r="Z341" i="11" s="1"/>
  <c r="AA341" i="11" s="1"/>
  <c r="AB341" i="11" s="1"/>
  <c r="AC341" i="11" s="1"/>
  <c r="AD341" i="11" s="1"/>
  <c r="AE341" i="11" s="1"/>
  <c r="AF341" i="11" s="1"/>
  <c r="M344" i="11"/>
  <c r="N344" i="11" s="1"/>
  <c r="O344" i="11" s="1"/>
  <c r="P344" i="11" s="1"/>
  <c r="Q344" i="11" s="1"/>
  <c r="R344" i="11" s="1"/>
  <c r="S344" i="11" s="1"/>
  <c r="T344" i="11" s="1"/>
  <c r="U344" i="11" s="1"/>
  <c r="V344" i="11" s="1"/>
  <c r="W344" i="11" s="1"/>
  <c r="X344" i="11" s="1"/>
  <c r="Y344" i="11" s="1"/>
  <c r="Z344" i="11" s="1"/>
  <c r="AA344" i="11" s="1"/>
  <c r="AB344" i="11" s="1"/>
  <c r="AC344" i="11" s="1"/>
  <c r="AD344" i="11" s="1"/>
  <c r="AE344" i="11" s="1"/>
  <c r="AF344" i="11" s="1"/>
  <c r="N345" i="11"/>
  <c r="O345" i="11" s="1"/>
  <c r="P345" i="11" s="1"/>
  <c r="Q345" i="11" s="1"/>
  <c r="R345" i="11" s="1"/>
  <c r="S345" i="11" s="1"/>
  <c r="T345" i="11" s="1"/>
  <c r="U345" i="11" s="1"/>
  <c r="V345" i="11" s="1"/>
  <c r="W345" i="11" s="1"/>
  <c r="X345" i="11" s="1"/>
  <c r="Y345" i="11" s="1"/>
  <c r="Z345" i="11" s="1"/>
  <c r="AA345" i="11" s="1"/>
  <c r="AB345" i="11" s="1"/>
  <c r="AC345" i="11" s="1"/>
  <c r="AD345" i="11" s="1"/>
  <c r="AE345" i="11" s="1"/>
  <c r="AF345" i="11" s="1"/>
  <c r="M352" i="11"/>
  <c r="N353" i="11"/>
  <c r="V353" i="11"/>
  <c r="O354" i="11"/>
  <c r="P355" i="11"/>
  <c r="Q356" i="11"/>
  <c r="R356" i="11" s="1"/>
  <c r="S356" i="11" s="1"/>
  <c r="T356" i="11" s="1"/>
  <c r="U356" i="11" s="1"/>
  <c r="V356" i="11" s="1"/>
  <c r="W356" i="11" s="1"/>
  <c r="X356" i="11" s="1"/>
  <c r="Y356" i="11" s="1"/>
  <c r="Z356" i="11" s="1"/>
  <c r="AA356" i="11" s="1"/>
  <c r="AB356" i="11" s="1"/>
  <c r="AC356" i="11" s="1"/>
  <c r="AD356" i="11" s="1"/>
  <c r="AE356" i="11" s="1"/>
  <c r="AF356" i="11" s="1"/>
  <c r="R357" i="11"/>
  <c r="Z357" i="11"/>
  <c r="Q159" i="11"/>
  <c r="R159" i="11" s="1"/>
  <c r="S159" i="11" s="1"/>
  <c r="T159" i="11" s="1"/>
  <c r="U159" i="11" s="1"/>
  <c r="V159" i="11" s="1"/>
  <c r="W159" i="11" s="1"/>
  <c r="X159" i="11" s="1"/>
  <c r="Y159" i="11" s="1"/>
  <c r="Z159" i="11" s="1"/>
  <c r="AA159" i="11" s="1"/>
  <c r="AB159" i="11" s="1"/>
  <c r="AC159" i="11" s="1"/>
  <c r="AD159" i="11" s="1"/>
  <c r="AE159" i="11" s="1"/>
  <c r="AF159" i="11" s="1"/>
  <c r="N246" i="11"/>
  <c r="Z258" i="11"/>
  <c r="AA258" i="11" s="1"/>
  <c r="AB258" i="11" s="1"/>
  <c r="AC258" i="11" s="1"/>
  <c r="AD258" i="11" s="1"/>
  <c r="AE258" i="11" s="1"/>
  <c r="AF258" i="11" s="1"/>
  <c r="AB261" i="11"/>
  <c r="AC261" i="11" s="1"/>
  <c r="AD261" i="11" s="1"/>
  <c r="AE261" i="11" s="1"/>
  <c r="AF261" i="11" s="1"/>
  <c r="R267" i="11"/>
  <c r="S267" i="11" s="1"/>
  <c r="T267" i="11" s="1"/>
  <c r="U267" i="11" s="1"/>
  <c r="V267" i="11" s="1"/>
  <c r="W267" i="11" s="1"/>
  <c r="X267" i="11" s="1"/>
  <c r="Y267" i="11" s="1"/>
  <c r="Z267" i="11" s="1"/>
  <c r="AA267" i="11" s="1"/>
  <c r="AB267" i="11" s="1"/>
  <c r="AC267" i="11" s="1"/>
  <c r="AD267" i="11" s="1"/>
  <c r="AE267" i="11" s="1"/>
  <c r="AF267" i="11" s="1"/>
  <c r="M270" i="11"/>
  <c r="N270" i="11" s="1"/>
  <c r="O270" i="11" s="1"/>
  <c r="P270" i="11" s="1"/>
  <c r="Q270" i="11" s="1"/>
  <c r="R270" i="11" s="1"/>
  <c r="S270" i="11" s="1"/>
  <c r="T270" i="11" s="1"/>
  <c r="U270" i="11" s="1"/>
  <c r="V270" i="11" s="1"/>
  <c r="W270" i="11" s="1"/>
  <c r="X270" i="11" s="1"/>
  <c r="Y270" i="11" s="1"/>
  <c r="Z270" i="11" s="1"/>
  <c r="AA270" i="11" s="1"/>
  <c r="AB270" i="11" s="1"/>
  <c r="AC270" i="11" s="1"/>
  <c r="AD270" i="11" s="1"/>
  <c r="AE270" i="11" s="1"/>
  <c r="AF270" i="11" s="1"/>
  <c r="P281" i="11"/>
  <c r="X289" i="11"/>
  <c r="Y289" i="11" s="1"/>
  <c r="Z289" i="11" s="1"/>
  <c r="AA289" i="11" s="1"/>
  <c r="AB289" i="11" s="1"/>
  <c r="AC289" i="11" s="1"/>
  <c r="AD289" i="11" s="1"/>
  <c r="AE289" i="11" s="1"/>
  <c r="AF289" i="11" s="1"/>
  <c r="S292" i="11"/>
  <c r="T292" i="11" s="1"/>
  <c r="U292" i="11" s="1"/>
  <c r="N295" i="11"/>
  <c r="O295" i="11" s="1"/>
  <c r="P295" i="11" s="1"/>
  <c r="Q295" i="11" s="1"/>
  <c r="R295" i="11" s="1"/>
  <c r="S295" i="11" s="1"/>
  <c r="T295" i="11" s="1"/>
  <c r="U295" i="11" s="1"/>
  <c r="V295" i="11" s="1"/>
  <c r="W295" i="11" s="1"/>
  <c r="X295" i="11" s="1"/>
  <c r="Y295" i="11" s="1"/>
  <c r="Z295" i="11" s="1"/>
  <c r="AA295" i="11" s="1"/>
  <c r="AB295" i="11" s="1"/>
  <c r="AC295" i="11" s="1"/>
  <c r="AD295" i="11" s="1"/>
  <c r="AE295" i="11" s="1"/>
  <c r="AF295" i="11" s="1"/>
  <c r="AF297" i="11"/>
  <c r="AA300" i="11"/>
  <c r="AB300" i="11" s="1"/>
  <c r="AC300" i="11" s="1"/>
  <c r="AD300" i="11" s="1"/>
  <c r="AE300" i="11" s="1"/>
  <c r="AF300" i="11" s="1"/>
  <c r="Q306" i="11"/>
  <c r="Q308" i="11"/>
  <c r="R308" i="11" s="1"/>
  <c r="S308" i="11" s="1"/>
  <c r="T308" i="11" s="1"/>
  <c r="U308" i="11" s="1"/>
  <c r="V308" i="11" s="1"/>
  <c r="W308" i="11" s="1"/>
  <c r="X308" i="11" s="1"/>
  <c r="Y308" i="11" s="1"/>
  <c r="Z308" i="11" s="1"/>
  <c r="AA308" i="11" s="1"/>
  <c r="AB308" i="11" s="1"/>
  <c r="AC308" i="11" s="1"/>
  <c r="AD308" i="11" s="1"/>
  <c r="AE308" i="11" s="1"/>
  <c r="AF308" i="11" s="1"/>
  <c r="M311" i="11"/>
  <c r="N312" i="11"/>
  <c r="O313" i="11"/>
  <c r="P313" i="11" s="1"/>
  <c r="Q313" i="11" s="1"/>
  <c r="R313" i="11" s="1"/>
  <c r="S313" i="11" s="1"/>
  <c r="T313" i="11" s="1"/>
  <c r="U313" i="11" s="1"/>
  <c r="V313" i="11" s="1"/>
  <c r="W313" i="11" s="1"/>
  <c r="X313" i="11" s="1"/>
  <c r="Y313" i="11" s="1"/>
  <c r="Z313" i="11" s="1"/>
  <c r="AA313" i="11" s="1"/>
  <c r="AB313" i="11" s="1"/>
  <c r="AC313" i="11" s="1"/>
  <c r="AD313" i="11" s="1"/>
  <c r="AE313" i="11" s="1"/>
  <c r="AF313" i="11" s="1"/>
  <c r="Q315" i="11"/>
  <c r="T318" i="11"/>
  <c r="M319" i="11"/>
  <c r="N320" i="11"/>
  <c r="O320" i="11" s="1"/>
  <c r="P320" i="11" s="1"/>
  <c r="Q320" i="11" s="1"/>
  <c r="R320" i="11" s="1"/>
  <c r="S320" i="11" s="1"/>
  <c r="T320" i="11" s="1"/>
  <c r="U320" i="11" s="1"/>
  <c r="V320" i="11" s="1"/>
  <c r="W320" i="11" s="1"/>
  <c r="X320" i="11" s="1"/>
  <c r="Y320" i="11" s="1"/>
  <c r="Z320" i="11" s="1"/>
  <c r="AA320" i="11" s="1"/>
  <c r="AB320" i="11" s="1"/>
  <c r="AC320" i="11" s="1"/>
  <c r="AD320" i="11" s="1"/>
  <c r="AE320" i="11" s="1"/>
  <c r="AF320" i="11" s="1"/>
  <c r="O321" i="11"/>
  <c r="Q323" i="11"/>
  <c r="R323" i="11" s="1"/>
  <c r="S323" i="11" s="1"/>
  <c r="T323" i="11" s="1"/>
  <c r="U323" i="11" s="1"/>
  <c r="V323" i="11" s="1"/>
  <c r="W323" i="11" s="1"/>
  <c r="X323" i="11" s="1"/>
  <c r="Y323" i="11" s="1"/>
  <c r="Z323" i="11" s="1"/>
  <c r="AA323" i="11" s="1"/>
  <c r="AB323" i="11" s="1"/>
  <c r="AC323" i="11" s="1"/>
  <c r="AD323" i="11" s="1"/>
  <c r="AE323" i="11" s="1"/>
  <c r="AF323" i="11" s="1"/>
  <c r="R324" i="11"/>
  <c r="S324" i="11" s="1"/>
  <c r="T324" i="11" s="1"/>
  <c r="U324" i="11" s="1"/>
  <c r="V324" i="11" s="1"/>
  <c r="W324" i="11" s="1"/>
  <c r="X324" i="11" s="1"/>
  <c r="Y324" i="11" s="1"/>
  <c r="Z324" i="11" s="1"/>
  <c r="AA324" i="11" s="1"/>
  <c r="AB324" i="11" s="1"/>
  <c r="AC324" i="11" s="1"/>
  <c r="AD324" i="11" s="1"/>
  <c r="AE324" i="11" s="1"/>
  <c r="AF324" i="11" s="1"/>
  <c r="M327" i="11"/>
  <c r="N328" i="11"/>
  <c r="O328" i="11" s="1"/>
  <c r="P328" i="11" s="1"/>
  <c r="Q328" i="11" s="1"/>
  <c r="R328" i="11" s="1"/>
  <c r="S328" i="11" s="1"/>
  <c r="T328" i="11" s="1"/>
  <c r="U328" i="11" s="1"/>
  <c r="V328" i="11" s="1"/>
  <c r="W328" i="11" s="1"/>
  <c r="X328" i="11" s="1"/>
  <c r="Y328" i="11" s="1"/>
  <c r="Z328" i="11" s="1"/>
  <c r="AA328" i="11" s="1"/>
  <c r="AB328" i="11" s="1"/>
  <c r="AC328" i="11" s="1"/>
  <c r="AD328" i="11" s="1"/>
  <c r="AE328" i="11" s="1"/>
  <c r="AF328" i="11" s="1"/>
  <c r="Q331" i="11"/>
  <c r="Y331" i="11"/>
  <c r="S333" i="11"/>
  <c r="T334" i="11"/>
  <c r="M335" i="11"/>
  <c r="N336" i="11"/>
  <c r="O336" i="11" s="1"/>
  <c r="P336" i="11" s="1"/>
  <c r="Q336" i="11" s="1"/>
  <c r="R336" i="11" s="1"/>
  <c r="S336" i="11" s="1"/>
  <c r="T336" i="11" s="1"/>
  <c r="U336" i="11" s="1"/>
  <c r="V336" i="11" s="1"/>
  <c r="W336" i="11" s="1"/>
  <c r="X336" i="11" s="1"/>
  <c r="Y336" i="11" s="1"/>
  <c r="Z336" i="11" s="1"/>
  <c r="AA336" i="11" s="1"/>
  <c r="AB336" i="11" s="1"/>
  <c r="AC336" i="11" s="1"/>
  <c r="AD336" i="11" s="1"/>
  <c r="AE336" i="11" s="1"/>
  <c r="AF336" i="11" s="1"/>
  <c r="O337" i="11"/>
  <c r="M343" i="11"/>
  <c r="M351" i="11"/>
  <c r="N352" i="11"/>
  <c r="O352" i="11" s="1"/>
  <c r="P352" i="11" s="1"/>
  <c r="Q352" i="11" s="1"/>
  <c r="R352" i="11" s="1"/>
  <c r="S352" i="11" s="1"/>
  <c r="T352" i="11" s="1"/>
  <c r="U352" i="11" s="1"/>
  <c r="V352" i="11" s="1"/>
  <c r="W352" i="11" s="1"/>
  <c r="X352" i="11" s="1"/>
  <c r="Y352" i="11" s="1"/>
  <c r="Z352" i="11" s="1"/>
  <c r="AA352" i="11" s="1"/>
  <c r="AB352" i="11" s="1"/>
  <c r="AC352" i="11" s="1"/>
  <c r="AD352" i="11" s="1"/>
  <c r="AE352" i="11" s="1"/>
  <c r="AF352" i="11" s="1"/>
  <c r="O353" i="11"/>
  <c r="W353" i="11"/>
  <c r="P354" i="11"/>
  <c r="Q354" i="11" s="1"/>
  <c r="R354" i="11" s="1"/>
  <c r="S354" i="11" s="1"/>
  <c r="T354" i="11" s="1"/>
  <c r="U354" i="11" s="1"/>
  <c r="V354" i="11" s="1"/>
  <c r="W354" i="11" s="1"/>
  <c r="X354" i="11" s="1"/>
  <c r="Y354" i="11" s="1"/>
  <c r="Z354" i="11" s="1"/>
  <c r="AA354" i="11" s="1"/>
  <c r="AB354" i="11" s="1"/>
  <c r="AC354" i="11" s="1"/>
  <c r="AD354" i="11" s="1"/>
  <c r="AE354" i="11" s="1"/>
  <c r="AF354" i="11" s="1"/>
  <c r="Q355" i="11"/>
  <c r="R355" i="11" s="1"/>
  <c r="S355" i="11" s="1"/>
  <c r="T355" i="11" s="1"/>
  <c r="U355" i="11" s="1"/>
  <c r="V355" i="11" s="1"/>
  <c r="W355" i="11" s="1"/>
  <c r="X355" i="11" s="1"/>
  <c r="Y355" i="11" s="1"/>
  <c r="Z355" i="11" s="1"/>
  <c r="AA355" i="11" s="1"/>
  <c r="AB355" i="11" s="1"/>
  <c r="AC355" i="11" s="1"/>
  <c r="AD355" i="11" s="1"/>
  <c r="AE355" i="11" s="1"/>
  <c r="AF355" i="11" s="1"/>
  <c r="S357" i="11"/>
  <c r="AA357" i="11"/>
  <c r="M359" i="11"/>
  <c r="W181" i="11"/>
  <c r="X181" i="11" s="1"/>
  <c r="Y181" i="11" s="1"/>
  <c r="Z181" i="11" s="1"/>
  <c r="AA181" i="11" s="1"/>
  <c r="AB181" i="11" s="1"/>
  <c r="AC181" i="11" s="1"/>
  <c r="AD181" i="11" s="1"/>
  <c r="AE181" i="11" s="1"/>
  <c r="AF181" i="11" s="1"/>
  <c r="N259" i="11"/>
  <c r="O259" i="11" s="1"/>
  <c r="P259" i="11" s="1"/>
  <c r="Q259" i="11" s="1"/>
  <c r="R259" i="11" s="1"/>
  <c r="S259" i="11" s="1"/>
  <c r="T259" i="11" s="1"/>
  <c r="U259" i="11" s="1"/>
  <c r="V259" i="11" s="1"/>
  <c r="W259" i="11" s="1"/>
  <c r="X259" i="11" s="1"/>
  <c r="Y259" i="11" s="1"/>
  <c r="Z259" i="11" s="1"/>
  <c r="AA259" i="11" s="1"/>
  <c r="AB259" i="11" s="1"/>
  <c r="AC259" i="11" s="1"/>
  <c r="AD259" i="11" s="1"/>
  <c r="AE259" i="11" s="1"/>
  <c r="AF259" i="11" s="1"/>
  <c r="M262" i="11"/>
  <c r="P273" i="11"/>
  <c r="Q273" i="11" s="1"/>
  <c r="R273" i="11" s="1"/>
  <c r="S273" i="11" s="1"/>
  <c r="T273" i="11" s="1"/>
  <c r="U273" i="11" s="1"/>
  <c r="V273" i="11" s="1"/>
  <c r="W273" i="11" s="1"/>
  <c r="X273" i="11" s="1"/>
  <c r="Y273" i="11" s="1"/>
  <c r="Z273" i="11" s="1"/>
  <c r="AA273" i="11" s="1"/>
  <c r="AB273" i="11" s="1"/>
  <c r="AC273" i="11" s="1"/>
  <c r="AD273" i="11" s="1"/>
  <c r="AE273" i="11" s="1"/>
  <c r="AF273" i="11" s="1"/>
  <c r="X281" i="11"/>
  <c r="Y281" i="11" s="1"/>
  <c r="Z281" i="11" s="1"/>
  <c r="AA281" i="11" s="1"/>
  <c r="AB281" i="11" s="1"/>
  <c r="AC281" i="11" s="1"/>
  <c r="AD281" i="11" s="1"/>
  <c r="AE281" i="11" s="1"/>
  <c r="AF281" i="11" s="1"/>
  <c r="S284" i="11"/>
  <c r="T284" i="11" s="1"/>
  <c r="U284" i="11" s="1"/>
  <c r="V284" i="11" s="1"/>
  <c r="W284" i="11" s="1"/>
  <c r="X284" i="11" s="1"/>
  <c r="Y284" i="11" s="1"/>
  <c r="Z284" i="11" s="1"/>
  <c r="N287" i="11"/>
  <c r="AA292" i="11"/>
  <c r="AB292" i="11" s="1"/>
  <c r="AC292" i="11" s="1"/>
  <c r="AD292" i="11" s="1"/>
  <c r="AE292" i="11" s="1"/>
  <c r="AF292" i="11" s="1"/>
  <c r="Q298" i="11"/>
  <c r="R298" i="11" s="1"/>
  <c r="S298" i="11" s="1"/>
  <c r="T298" i="11" s="1"/>
  <c r="U298" i="11" s="1"/>
  <c r="V298" i="11" s="1"/>
  <c r="W298" i="11" s="1"/>
  <c r="X298" i="11" s="1"/>
  <c r="Y306" i="11"/>
  <c r="Z306" i="11" s="1"/>
  <c r="AA306" i="11" s="1"/>
  <c r="AB306" i="11" s="1"/>
  <c r="AC306" i="11" s="1"/>
  <c r="AD306" i="11" s="1"/>
  <c r="AE306" i="11" s="1"/>
  <c r="AF306" i="11" s="1"/>
  <c r="M310" i="11"/>
  <c r="N311" i="11"/>
  <c r="O312" i="11"/>
  <c r="P312" i="11" s="1"/>
  <c r="Q312" i="11" s="1"/>
  <c r="R312" i="11" s="1"/>
  <c r="S312" i="11" s="1"/>
  <c r="T312" i="11" s="1"/>
  <c r="U312" i="11" s="1"/>
  <c r="V312" i="11" s="1"/>
  <c r="W312" i="11" s="1"/>
  <c r="X312" i="11" s="1"/>
  <c r="Y312" i="11" s="1"/>
  <c r="Z312" i="11" s="1"/>
  <c r="AA312" i="11" s="1"/>
  <c r="AB312" i="11" s="1"/>
  <c r="AC312" i="11" s="1"/>
  <c r="AD312" i="11" s="1"/>
  <c r="AE312" i="11" s="1"/>
  <c r="AF312" i="11" s="1"/>
  <c r="Q314" i="11"/>
  <c r="R315" i="11"/>
  <c r="S315" i="11" s="1"/>
  <c r="T315" i="11" s="1"/>
  <c r="U315" i="11" s="1"/>
  <c r="V315" i="11" s="1"/>
  <c r="W315" i="11" s="1"/>
  <c r="X315" i="11" s="1"/>
  <c r="Y315" i="11" s="1"/>
  <c r="Z315" i="11" s="1"/>
  <c r="AA315" i="11" s="1"/>
  <c r="AB315" i="11" s="1"/>
  <c r="AC315" i="11" s="1"/>
  <c r="AD315" i="11" s="1"/>
  <c r="AE315" i="11" s="1"/>
  <c r="AF315" i="11" s="1"/>
  <c r="M318" i="11"/>
  <c r="U318" i="11"/>
  <c r="N319" i="11"/>
  <c r="O319" i="11" s="1"/>
  <c r="P319" i="11" s="1"/>
  <c r="Q319" i="11" s="1"/>
  <c r="R319" i="11" s="1"/>
  <c r="S319" i="11" s="1"/>
  <c r="T319" i="11" s="1"/>
  <c r="U319" i="11" s="1"/>
  <c r="V319" i="11" s="1"/>
  <c r="W319" i="11" s="1"/>
  <c r="X319" i="11" s="1"/>
  <c r="Y319" i="11" s="1"/>
  <c r="Z319" i="11" s="1"/>
  <c r="AA319" i="11" s="1"/>
  <c r="AB319" i="11" s="1"/>
  <c r="AC319" i="11" s="1"/>
  <c r="AD319" i="11" s="1"/>
  <c r="AE319" i="11" s="1"/>
  <c r="AF319" i="11" s="1"/>
  <c r="P321" i="11"/>
  <c r="M326" i="11"/>
  <c r="N327" i="11"/>
  <c r="O327" i="11" s="1"/>
  <c r="P327" i="11" s="1"/>
  <c r="Q327" i="11" s="1"/>
  <c r="R327" i="11" s="1"/>
  <c r="S327" i="11" s="1"/>
  <c r="T327" i="11" s="1"/>
  <c r="U327" i="11" s="1"/>
  <c r="V327" i="11" s="1"/>
  <c r="W327" i="11" s="1"/>
  <c r="X327" i="11" s="1"/>
  <c r="Y327" i="11" s="1"/>
  <c r="Z327" i="11" s="1"/>
  <c r="AA327" i="11" s="1"/>
  <c r="AB327" i="11" s="1"/>
  <c r="AC327" i="11" s="1"/>
  <c r="AD327" i="11" s="1"/>
  <c r="AE327" i="11" s="1"/>
  <c r="AF327" i="11" s="1"/>
  <c r="Q330" i="11"/>
  <c r="R331" i="11"/>
  <c r="Z331" i="11"/>
  <c r="AA331" i="11" s="1"/>
  <c r="AB331" i="11" s="1"/>
  <c r="AC331" i="11" s="1"/>
  <c r="AD331" i="11" s="1"/>
  <c r="AE331" i="11" s="1"/>
  <c r="AF331" i="11" s="1"/>
  <c r="T333" i="11"/>
  <c r="AB333" i="11"/>
  <c r="M334" i="11"/>
  <c r="U334" i="11"/>
  <c r="N335" i="11"/>
  <c r="O335" i="11" s="1"/>
  <c r="P335" i="11" s="1"/>
  <c r="Q335" i="11" s="1"/>
  <c r="R335" i="11" s="1"/>
  <c r="S335" i="11" s="1"/>
  <c r="T335" i="11" s="1"/>
  <c r="U335" i="11" s="1"/>
  <c r="V335" i="11" s="1"/>
  <c r="W335" i="11" s="1"/>
  <c r="X335" i="11" s="1"/>
  <c r="Y335" i="11" s="1"/>
  <c r="Z335" i="11" s="1"/>
  <c r="AA335" i="11" s="1"/>
  <c r="AB335" i="11" s="1"/>
  <c r="AC335" i="11" s="1"/>
  <c r="AD335" i="11" s="1"/>
  <c r="AE335" i="11" s="1"/>
  <c r="AF335" i="11" s="1"/>
  <c r="P337" i="11"/>
  <c r="M342" i="11"/>
  <c r="N343" i="11"/>
  <c r="Q346" i="11"/>
  <c r="M350" i="11"/>
  <c r="N350" i="11" s="1"/>
  <c r="O350" i="11" s="1"/>
  <c r="P350" i="11" s="1"/>
  <c r="Q350" i="11" s="1"/>
  <c r="R350" i="11" s="1"/>
  <c r="S350" i="11" s="1"/>
  <c r="T350" i="11" s="1"/>
  <c r="U350" i="11" s="1"/>
  <c r="V350" i="11" s="1"/>
  <c r="W350" i="11" s="1"/>
  <c r="X350" i="11" s="1"/>
  <c r="Y350" i="11" s="1"/>
  <c r="Z350" i="11" s="1"/>
  <c r="AA350" i="11" s="1"/>
  <c r="AB350" i="11" s="1"/>
  <c r="AC350" i="11" s="1"/>
  <c r="AD350" i="11" s="1"/>
  <c r="AE350" i="11" s="1"/>
  <c r="AF350" i="11" s="1"/>
  <c r="N351" i="11"/>
  <c r="O351" i="11" s="1"/>
  <c r="P351" i="11" s="1"/>
  <c r="Q351" i="11" s="1"/>
  <c r="R351" i="11" s="1"/>
  <c r="S351" i="11" s="1"/>
  <c r="T351" i="11" s="1"/>
  <c r="U351" i="11" s="1"/>
  <c r="V351" i="11" s="1"/>
  <c r="W351" i="11" s="1"/>
  <c r="X351" i="11" s="1"/>
  <c r="Y351" i="11" s="1"/>
  <c r="Z351" i="11" s="1"/>
  <c r="AA351" i="11" s="1"/>
  <c r="AB351" i="11" s="1"/>
  <c r="AC351" i="11" s="1"/>
  <c r="AD351" i="11" s="1"/>
  <c r="AE351" i="11" s="1"/>
  <c r="AF351" i="11" s="1"/>
  <c r="P353" i="11"/>
  <c r="X353" i="11"/>
  <c r="T357" i="11"/>
  <c r="AB357" i="11"/>
  <c r="M358" i="11"/>
  <c r="N359" i="11"/>
  <c r="O304" i="11"/>
  <c r="P304" i="11" s="1"/>
  <c r="Q304" i="11" s="1"/>
  <c r="R304" i="11" s="1"/>
  <c r="S304" i="11" s="1"/>
  <c r="T304" i="11" s="1"/>
  <c r="U304" i="11" s="1"/>
  <c r="V304" i="11" s="1"/>
  <c r="W304" i="11" s="1"/>
  <c r="X304" i="11" s="1"/>
  <c r="Y304" i="11" s="1"/>
  <c r="Z304" i="11" s="1"/>
  <c r="AA304" i="11" s="1"/>
  <c r="AB304" i="11" s="1"/>
  <c r="AC304" i="11" s="1"/>
  <c r="AD304" i="11" s="1"/>
  <c r="AE304" i="11" s="1"/>
  <c r="AF304" i="11" s="1"/>
  <c r="R330" i="11"/>
  <c r="S330" i="11" s="1"/>
  <c r="T330" i="11" s="1"/>
  <c r="U330" i="11" s="1"/>
  <c r="V330" i="11" s="1"/>
  <c r="W330" i="11" s="1"/>
  <c r="X330" i="11" s="1"/>
  <c r="Y330" i="11" s="1"/>
  <c r="Z330" i="11" s="1"/>
  <c r="AA330" i="11" s="1"/>
  <c r="AB330" i="11" s="1"/>
  <c r="AC330" i="11" s="1"/>
  <c r="AD330" i="11" s="1"/>
  <c r="AE330" i="11" s="1"/>
  <c r="AF330" i="11" s="1"/>
  <c r="M333" i="11"/>
  <c r="N358" i="11"/>
  <c r="O358" i="11" s="1"/>
  <c r="P358" i="11" s="1"/>
  <c r="Q358" i="11" s="1"/>
  <c r="R358" i="11" s="1"/>
  <c r="S358" i="11" s="1"/>
  <c r="T358" i="11" s="1"/>
  <c r="U358" i="11" s="1"/>
  <c r="V358" i="11" s="1"/>
  <c r="W358" i="11" s="1"/>
  <c r="X358" i="11" s="1"/>
  <c r="Y358" i="11" s="1"/>
  <c r="Z358" i="11" s="1"/>
  <c r="AA358" i="11" s="1"/>
  <c r="AB358" i="11" s="1"/>
  <c r="AC358" i="11" s="1"/>
  <c r="AD358" i="11" s="1"/>
  <c r="AE358" i="11" s="1"/>
  <c r="AF358" i="11" s="1"/>
  <c r="O361" i="11"/>
  <c r="P361" i="11" s="1"/>
  <c r="Q361" i="11" s="1"/>
  <c r="R361" i="11" s="1"/>
  <c r="S361" i="11" s="1"/>
  <c r="T361" i="11" s="1"/>
  <c r="U361" i="11" s="1"/>
  <c r="V361" i="11" s="1"/>
  <c r="W361" i="11" s="1"/>
  <c r="X361" i="11" s="1"/>
  <c r="Y361" i="11" s="1"/>
  <c r="Z361" i="11" s="1"/>
  <c r="AA361" i="11" s="1"/>
  <c r="AB361" i="11" s="1"/>
  <c r="AC361" i="11" s="1"/>
  <c r="AD361" i="11" s="1"/>
  <c r="AE361" i="11" s="1"/>
  <c r="AF361" i="11" s="1"/>
  <c r="T362" i="11"/>
  <c r="N363" i="11"/>
  <c r="O364" i="11"/>
  <c r="P365" i="11"/>
  <c r="Q366" i="11"/>
  <c r="M370" i="11"/>
  <c r="U370" i="11"/>
  <c r="P373" i="11"/>
  <c r="S376" i="11"/>
  <c r="M378" i="11"/>
  <c r="N378" i="11" s="1"/>
  <c r="O378" i="11" s="1"/>
  <c r="P378" i="11" s="1"/>
  <c r="Q378" i="11" s="1"/>
  <c r="R378" i="11" s="1"/>
  <c r="S378" i="11" s="1"/>
  <c r="T378" i="11" s="1"/>
  <c r="U378" i="11" s="1"/>
  <c r="V378" i="11" s="1"/>
  <c r="W378" i="11" s="1"/>
  <c r="X378" i="11" s="1"/>
  <c r="Y378" i="11" s="1"/>
  <c r="Z378" i="11" s="1"/>
  <c r="AA378" i="11" s="1"/>
  <c r="AB378" i="11" s="1"/>
  <c r="AC378" i="11" s="1"/>
  <c r="AD378" i="11" s="1"/>
  <c r="AE378" i="11" s="1"/>
  <c r="AF378" i="11" s="1"/>
  <c r="P381" i="11"/>
  <c r="M386" i="11"/>
  <c r="N387" i="11"/>
  <c r="S392" i="11"/>
  <c r="M394" i="11"/>
  <c r="N395" i="11"/>
  <c r="P397" i="11"/>
  <c r="M402" i="11"/>
  <c r="N403" i="11"/>
  <c r="M410" i="11"/>
  <c r="U410" i="11"/>
  <c r="N411" i="11"/>
  <c r="U262" i="11"/>
  <c r="V262" i="11" s="1"/>
  <c r="W262" i="11" s="1"/>
  <c r="X262" i="11" s="1"/>
  <c r="Y262" i="11" s="1"/>
  <c r="Z262" i="11" s="1"/>
  <c r="AA262" i="11" s="1"/>
  <c r="AB262" i="11" s="1"/>
  <c r="AC262" i="11" s="1"/>
  <c r="AD262" i="11" s="1"/>
  <c r="AE262" i="11" s="1"/>
  <c r="AF262" i="11" s="1"/>
  <c r="AA284" i="11"/>
  <c r="AB284" i="11" s="1"/>
  <c r="AC284" i="11" s="1"/>
  <c r="AD284" i="11" s="1"/>
  <c r="AE284" i="11" s="1"/>
  <c r="AF284" i="11" s="1"/>
  <c r="O311" i="11"/>
  <c r="P311" i="11" s="1"/>
  <c r="Q311" i="11" s="1"/>
  <c r="R311" i="11" s="1"/>
  <c r="S311" i="11" s="1"/>
  <c r="T311" i="11" s="1"/>
  <c r="U311" i="11" s="1"/>
  <c r="V311" i="11" s="1"/>
  <c r="W311" i="11" s="1"/>
  <c r="X311" i="11" s="1"/>
  <c r="Y311" i="11" s="1"/>
  <c r="Z311" i="11" s="1"/>
  <c r="AA311" i="11" s="1"/>
  <c r="AB311" i="11" s="1"/>
  <c r="AC311" i="11" s="1"/>
  <c r="AD311" i="11" s="1"/>
  <c r="AE311" i="11" s="1"/>
  <c r="AF311" i="11" s="1"/>
  <c r="M325" i="11"/>
  <c r="N325" i="11" s="1"/>
  <c r="O325" i="11" s="1"/>
  <c r="P325" i="11" s="1"/>
  <c r="U333" i="11"/>
  <c r="O359" i="11"/>
  <c r="P359" i="11" s="1"/>
  <c r="Q359" i="11" s="1"/>
  <c r="R359" i="11" s="1"/>
  <c r="S359" i="11" s="1"/>
  <c r="T359" i="11" s="1"/>
  <c r="U359" i="11" s="1"/>
  <c r="V359" i="11" s="1"/>
  <c r="W359" i="11" s="1"/>
  <c r="X359" i="11" s="1"/>
  <c r="Y359" i="11" s="1"/>
  <c r="Z359" i="11" s="1"/>
  <c r="AA359" i="11" s="1"/>
  <c r="AB359" i="11" s="1"/>
  <c r="AC359" i="11" s="1"/>
  <c r="AD359" i="11" s="1"/>
  <c r="AE359" i="11" s="1"/>
  <c r="AF359" i="11" s="1"/>
  <c r="M360" i="11"/>
  <c r="N360" i="11" s="1"/>
  <c r="O360" i="11" s="1"/>
  <c r="P360" i="11" s="1"/>
  <c r="Q360" i="11" s="1"/>
  <c r="R360" i="11" s="1"/>
  <c r="S360" i="11" s="1"/>
  <c r="T360" i="11" s="1"/>
  <c r="U360" i="11" s="1"/>
  <c r="V360" i="11" s="1"/>
  <c r="W360" i="11" s="1"/>
  <c r="X360" i="11" s="1"/>
  <c r="Y360" i="11" s="1"/>
  <c r="Z360" i="11" s="1"/>
  <c r="AA360" i="11" s="1"/>
  <c r="AB360" i="11" s="1"/>
  <c r="AC360" i="11" s="1"/>
  <c r="AD360" i="11" s="1"/>
  <c r="AE360" i="11" s="1"/>
  <c r="AF360" i="11" s="1"/>
  <c r="U362" i="11"/>
  <c r="O363" i="11"/>
  <c r="P364" i="11"/>
  <c r="Q364" i="11" s="1"/>
  <c r="R364" i="11" s="1"/>
  <c r="S364" i="11" s="1"/>
  <c r="T364" i="11" s="1"/>
  <c r="U364" i="11" s="1"/>
  <c r="V364" i="11" s="1"/>
  <c r="W364" i="11" s="1"/>
  <c r="X364" i="11" s="1"/>
  <c r="Y364" i="11" s="1"/>
  <c r="Z364" i="11" s="1"/>
  <c r="AA364" i="11" s="1"/>
  <c r="AB364" i="11" s="1"/>
  <c r="AC364" i="11" s="1"/>
  <c r="AD364" i="11" s="1"/>
  <c r="AE364" i="11" s="1"/>
  <c r="AF364" i="11" s="1"/>
  <c r="Q365" i="11"/>
  <c r="R366" i="11"/>
  <c r="M369" i="11"/>
  <c r="N370" i="11"/>
  <c r="V370" i="11"/>
  <c r="Q373" i="11"/>
  <c r="T376" i="11"/>
  <c r="M377" i="11"/>
  <c r="N377" i="11" s="1"/>
  <c r="O377" i="11" s="1"/>
  <c r="P377" i="11" s="1"/>
  <c r="Q377" i="11" s="1"/>
  <c r="R377" i="11" s="1"/>
  <c r="S377" i="11" s="1"/>
  <c r="T377" i="11" s="1"/>
  <c r="U377" i="11" s="1"/>
  <c r="V377" i="11" s="1"/>
  <c r="W377" i="11" s="1"/>
  <c r="X377" i="11" s="1"/>
  <c r="Y377" i="11" s="1"/>
  <c r="Z377" i="11" s="1"/>
  <c r="AA377" i="11" s="1"/>
  <c r="AB377" i="11" s="1"/>
  <c r="AC377" i="11" s="1"/>
  <c r="AD377" i="11" s="1"/>
  <c r="AE377" i="11" s="1"/>
  <c r="AF377" i="11" s="1"/>
  <c r="Q381" i="11"/>
  <c r="M385" i="11"/>
  <c r="N386" i="11"/>
  <c r="O387" i="11"/>
  <c r="P387" i="11" s="1"/>
  <c r="Q387" i="11" s="1"/>
  <c r="R387" i="11" s="1"/>
  <c r="S387" i="11" s="1"/>
  <c r="T387" i="11" s="1"/>
  <c r="U387" i="11" s="1"/>
  <c r="V387" i="11" s="1"/>
  <c r="W387" i="11" s="1"/>
  <c r="X387" i="11" s="1"/>
  <c r="Y387" i="11" s="1"/>
  <c r="Z387" i="11" s="1"/>
  <c r="AA387" i="11" s="1"/>
  <c r="AB387" i="11" s="1"/>
  <c r="AC387" i="11" s="1"/>
  <c r="AD387" i="11" s="1"/>
  <c r="AE387" i="11" s="1"/>
  <c r="AF387" i="11" s="1"/>
  <c r="T392" i="11"/>
  <c r="M393" i="11"/>
  <c r="N393" i="11" s="1"/>
  <c r="O393" i="11" s="1"/>
  <c r="P393" i="11" s="1"/>
  <c r="Q393" i="11" s="1"/>
  <c r="R393" i="11" s="1"/>
  <c r="S393" i="11" s="1"/>
  <c r="T393" i="11" s="1"/>
  <c r="U393" i="11" s="1"/>
  <c r="V393" i="11" s="1"/>
  <c r="W393" i="11" s="1"/>
  <c r="X393" i="11" s="1"/>
  <c r="Y393" i="11" s="1"/>
  <c r="Z393" i="11" s="1"/>
  <c r="AA393" i="11" s="1"/>
  <c r="AB393" i="11" s="1"/>
  <c r="AC393" i="11" s="1"/>
  <c r="AD393" i="11" s="1"/>
  <c r="AE393" i="11" s="1"/>
  <c r="AF393" i="11" s="1"/>
  <c r="N394" i="11"/>
  <c r="O395" i="11"/>
  <c r="Q397" i="11"/>
  <c r="M401" i="11"/>
  <c r="N402" i="11"/>
  <c r="O403" i="11"/>
  <c r="P403" i="11" s="1"/>
  <c r="Q403" i="11" s="1"/>
  <c r="R403" i="11" s="1"/>
  <c r="S403" i="11" s="1"/>
  <c r="T403" i="11" s="1"/>
  <c r="U403" i="11" s="1"/>
  <c r="V403" i="11" s="1"/>
  <c r="W403" i="11" s="1"/>
  <c r="X403" i="11" s="1"/>
  <c r="Y403" i="11" s="1"/>
  <c r="Z403" i="11" s="1"/>
  <c r="AA403" i="11" s="1"/>
  <c r="AB403" i="11" s="1"/>
  <c r="AC403" i="11" s="1"/>
  <c r="AD403" i="11" s="1"/>
  <c r="AE403" i="11" s="1"/>
  <c r="AF403" i="11" s="1"/>
  <c r="M409" i="11"/>
  <c r="N409" i="11" s="1"/>
  <c r="O409" i="11" s="1"/>
  <c r="P409" i="11" s="1"/>
  <c r="Q409" i="11" s="1"/>
  <c r="R409" i="11" s="1"/>
  <c r="S409" i="11" s="1"/>
  <c r="T409" i="11" s="1"/>
  <c r="U409" i="11" s="1"/>
  <c r="V409" i="11" s="1"/>
  <c r="W409" i="11" s="1"/>
  <c r="X409" i="11" s="1"/>
  <c r="Y409" i="11" s="1"/>
  <c r="Z409" i="11" s="1"/>
  <c r="AA409" i="11" s="1"/>
  <c r="AB409" i="11" s="1"/>
  <c r="AC409" i="11" s="1"/>
  <c r="AD409" i="11" s="1"/>
  <c r="AE409" i="11" s="1"/>
  <c r="AF409" i="11" s="1"/>
  <c r="N410" i="11"/>
  <c r="V410" i="11"/>
  <c r="O411" i="11"/>
  <c r="P411" i="11" s="1"/>
  <c r="P265" i="11"/>
  <c r="V287" i="11"/>
  <c r="R314" i="11"/>
  <c r="S314" i="11" s="1"/>
  <c r="T314" i="11" s="1"/>
  <c r="U314" i="11" s="1"/>
  <c r="V314" i="11" s="1"/>
  <c r="W314" i="11" s="1"/>
  <c r="X314" i="11" s="1"/>
  <c r="Y314" i="11" s="1"/>
  <c r="Z314" i="11" s="1"/>
  <c r="AA314" i="11" s="1"/>
  <c r="AB314" i="11" s="1"/>
  <c r="AC314" i="11" s="1"/>
  <c r="AD314" i="11" s="1"/>
  <c r="AE314" i="11" s="1"/>
  <c r="AF314" i="11" s="1"/>
  <c r="M317" i="11"/>
  <c r="AC333" i="11"/>
  <c r="AD333" i="11" s="1"/>
  <c r="AE333" i="11" s="1"/>
  <c r="AF333" i="11" s="1"/>
  <c r="N342" i="11"/>
  <c r="O342" i="11" s="1"/>
  <c r="P342" i="11" s="1"/>
  <c r="Q342" i="11" s="1"/>
  <c r="Q353" i="11"/>
  <c r="M362" i="11"/>
  <c r="W362" i="11"/>
  <c r="P363" i="11"/>
  <c r="Q363" i="11" s="1"/>
  <c r="R363" i="11" s="1"/>
  <c r="S363" i="11" s="1"/>
  <c r="T363" i="11" s="1"/>
  <c r="U363" i="11" s="1"/>
  <c r="V363" i="11" s="1"/>
  <c r="W363" i="11" s="1"/>
  <c r="X363" i="11" s="1"/>
  <c r="Y363" i="11" s="1"/>
  <c r="Z363" i="11" s="1"/>
  <c r="AA363" i="11" s="1"/>
  <c r="AB363" i="11" s="1"/>
  <c r="AC363" i="11" s="1"/>
  <c r="AD363" i="11" s="1"/>
  <c r="AE363" i="11" s="1"/>
  <c r="AF363" i="11" s="1"/>
  <c r="R365" i="11"/>
  <c r="S366" i="11"/>
  <c r="M368" i="11"/>
  <c r="N369" i="11"/>
  <c r="O370" i="11"/>
  <c r="W370" i="11"/>
  <c r="R373" i="11"/>
  <c r="S373" i="11" s="1"/>
  <c r="T373" i="11" s="1"/>
  <c r="U373" i="11" s="1"/>
  <c r="V373" i="11" s="1"/>
  <c r="W373" i="11" s="1"/>
  <c r="X373" i="11" s="1"/>
  <c r="Y373" i="11" s="1"/>
  <c r="Z373" i="11" s="1"/>
  <c r="AA373" i="11" s="1"/>
  <c r="AB373" i="11" s="1"/>
  <c r="AC373" i="11" s="1"/>
  <c r="AD373" i="11" s="1"/>
  <c r="AE373" i="11" s="1"/>
  <c r="AF373" i="11" s="1"/>
  <c r="M376" i="11"/>
  <c r="U376" i="11"/>
  <c r="V376" i="11" s="1"/>
  <c r="W376" i="11" s="1"/>
  <c r="X376" i="11" s="1"/>
  <c r="Y376" i="11" s="1"/>
  <c r="Z376" i="11" s="1"/>
  <c r="AA376" i="11" s="1"/>
  <c r="AB376" i="11" s="1"/>
  <c r="AC376" i="11" s="1"/>
  <c r="AD376" i="11" s="1"/>
  <c r="AE376" i="11" s="1"/>
  <c r="AF376" i="11" s="1"/>
  <c r="R381" i="11"/>
  <c r="M384" i="11"/>
  <c r="N385" i="11"/>
  <c r="O386" i="11"/>
  <c r="M392" i="11"/>
  <c r="U392" i="11"/>
  <c r="V392" i="11" s="1"/>
  <c r="W392" i="11" s="1"/>
  <c r="X392" i="11" s="1"/>
  <c r="Y392" i="11" s="1"/>
  <c r="Z392" i="11" s="1"/>
  <c r="AA392" i="11" s="1"/>
  <c r="AB392" i="11" s="1"/>
  <c r="AC392" i="11" s="1"/>
  <c r="AD392" i="11" s="1"/>
  <c r="AE392" i="11" s="1"/>
  <c r="AF392" i="11" s="1"/>
  <c r="O394" i="11"/>
  <c r="P394" i="11" s="1"/>
  <c r="Q394" i="11" s="1"/>
  <c r="R394" i="11" s="1"/>
  <c r="S394" i="11" s="1"/>
  <c r="T394" i="11" s="1"/>
  <c r="U394" i="11" s="1"/>
  <c r="V394" i="11" s="1"/>
  <c r="W394" i="11" s="1"/>
  <c r="X394" i="11" s="1"/>
  <c r="Y394" i="11" s="1"/>
  <c r="Z394" i="11" s="1"/>
  <c r="AA394" i="11" s="1"/>
  <c r="AB394" i="11" s="1"/>
  <c r="AC394" i="11" s="1"/>
  <c r="AD394" i="11" s="1"/>
  <c r="AE394" i="11" s="1"/>
  <c r="AF394" i="11" s="1"/>
  <c r="P395" i="11"/>
  <c r="Q395" i="11" s="1"/>
  <c r="R395" i="11" s="1"/>
  <c r="S395" i="11" s="1"/>
  <c r="T395" i="11" s="1"/>
  <c r="U395" i="11" s="1"/>
  <c r="V395" i="11" s="1"/>
  <c r="W395" i="11" s="1"/>
  <c r="X395" i="11" s="1"/>
  <c r="Y395" i="11" s="1"/>
  <c r="Z395" i="11" s="1"/>
  <c r="AA395" i="11" s="1"/>
  <c r="AB395" i="11" s="1"/>
  <c r="AC395" i="11" s="1"/>
  <c r="AD395" i="11" s="1"/>
  <c r="AE395" i="11" s="1"/>
  <c r="AF395" i="11" s="1"/>
  <c r="R397" i="11"/>
  <c r="M400" i="11"/>
  <c r="N401" i="11"/>
  <c r="O402" i="11"/>
  <c r="P402" i="11" s="1"/>
  <c r="Q402" i="11" s="1"/>
  <c r="R402" i="11" s="1"/>
  <c r="S402" i="11" s="1"/>
  <c r="T402" i="11" s="1"/>
  <c r="U402" i="11" s="1"/>
  <c r="V402" i="11" s="1"/>
  <c r="W402" i="11" s="1"/>
  <c r="X402" i="11" s="1"/>
  <c r="Y402" i="11" s="1"/>
  <c r="Z402" i="11" s="1"/>
  <c r="AA402" i="11" s="1"/>
  <c r="AB402" i="11" s="1"/>
  <c r="AC402" i="11" s="1"/>
  <c r="AD402" i="11" s="1"/>
  <c r="AE402" i="11" s="1"/>
  <c r="AF402" i="11" s="1"/>
  <c r="M408" i="11"/>
  <c r="Q290" i="11"/>
  <c r="R290" i="11" s="1"/>
  <c r="S290" i="11" s="1"/>
  <c r="T290" i="11" s="1"/>
  <c r="U290" i="11" s="1"/>
  <c r="V290" i="11" s="1"/>
  <c r="W290" i="11" s="1"/>
  <c r="X290" i="11" s="1"/>
  <c r="Y290" i="11" s="1"/>
  <c r="Z290" i="11" s="1"/>
  <c r="AA290" i="11" s="1"/>
  <c r="AB290" i="11" s="1"/>
  <c r="AC290" i="11" s="1"/>
  <c r="AD290" i="11" s="1"/>
  <c r="AE290" i="11" s="1"/>
  <c r="AF290" i="11" s="1"/>
  <c r="S331" i="11"/>
  <c r="N334" i="11"/>
  <c r="Y353" i="11"/>
  <c r="Z353" i="11" s="1"/>
  <c r="AA353" i="11" s="1"/>
  <c r="AB353" i="11" s="1"/>
  <c r="AC353" i="11" s="1"/>
  <c r="AD353" i="11" s="1"/>
  <c r="AE353" i="11" s="1"/>
  <c r="AF353" i="11" s="1"/>
  <c r="O362" i="11"/>
  <c r="X362" i="11"/>
  <c r="S365" i="11"/>
  <c r="T365" i="11" s="1"/>
  <c r="U365" i="11" s="1"/>
  <c r="V365" i="11" s="1"/>
  <c r="W365" i="11" s="1"/>
  <c r="X365" i="11" s="1"/>
  <c r="Y365" i="11" s="1"/>
  <c r="Z365" i="11" s="1"/>
  <c r="AA365" i="11" s="1"/>
  <c r="AB365" i="11" s="1"/>
  <c r="AC365" i="11" s="1"/>
  <c r="AD365" i="11" s="1"/>
  <c r="AE365" i="11" s="1"/>
  <c r="AF365" i="11" s="1"/>
  <c r="T366" i="11"/>
  <c r="U366" i="11" s="1"/>
  <c r="V366" i="11" s="1"/>
  <c r="W366" i="11" s="1"/>
  <c r="X366" i="11" s="1"/>
  <c r="Y366" i="11" s="1"/>
  <c r="Z366" i="11" s="1"/>
  <c r="AA366" i="11" s="1"/>
  <c r="AB366" i="11" s="1"/>
  <c r="AC366" i="11" s="1"/>
  <c r="AD366" i="11" s="1"/>
  <c r="AE366" i="11" s="1"/>
  <c r="AF366" i="11" s="1"/>
  <c r="M367" i="11"/>
  <c r="N367" i="11" s="1"/>
  <c r="O367" i="11" s="1"/>
  <c r="P367" i="11" s="1"/>
  <c r="Q367" i="11" s="1"/>
  <c r="R367" i="11" s="1"/>
  <c r="S367" i="11" s="1"/>
  <c r="T367" i="11" s="1"/>
  <c r="U367" i="11" s="1"/>
  <c r="V367" i="11" s="1"/>
  <c r="W367" i="11" s="1"/>
  <c r="X367" i="11" s="1"/>
  <c r="Y367" i="11" s="1"/>
  <c r="Z367" i="11" s="1"/>
  <c r="AA367" i="11" s="1"/>
  <c r="AB367" i="11" s="1"/>
  <c r="AC367" i="11" s="1"/>
  <c r="AD367" i="11" s="1"/>
  <c r="AE367" i="11" s="1"/>
  <c r="AF367" i="11" s="1"/>
  <c r="N368" i="11"/>
  <c r="O368" i="11" s="1"/>
  <c r="P368" i="11" s="1"/>
  <c r="Q368" i="11" s="1"/>
  <c r="R368" i="11" s="1"/>
  <c r="S368" i="11" s="1"/>
  <c r="T368" i="11" s="1"/>
  <c r="U368" i="11" s="1"/>
  <c r="V368" i="11" s="1"/>
  <c r="W368" i="11" s="1"/>
  <c r="X368" i="11" s="1"/>
  <c r="Y368" i="11" s="1"/>
  <c r="Z368" i="11" s="1"/>
  <c r="AA368" i="11" s="1"/>
  <c r="AB368" i="11" s="1"/>
  <c r="AC368" i="11" s="1"/>
  <c r="AD368" i="11" s="1"/>
  <c r="AE368" i="11" s="1"/>
  <c r="AF368" i="11" s="1"/>
  <c r="O369" i="11"/>
  <c r="P369" i="11" s="1"/>
  <c r="Q369" i="11" s="1"/>
  <c r="R369" i="11" s="1"/>
  <c r="S369" i="11" s="1"/>
  <c r="T369" i="11" s="1"/>
  <c r="U369" i="11" s="1"/>
  <c r="V369" i="11" s="1"/>
  <c r="W369" i="11" s="1"/>
  <c r="X369" i="11" s="1"/>
  <c r="Y369" i="11" s="1"/>
  <c r="Z369" i="11" s="1"/>
  <c r="AA369" i="11" s="1"/>
  <c r="AB369" i="11" s="1"/>
  <c r="AC369" i="11" s="1"/>
  <c r="AD369" i="11" s="1"/>
  <c r="AE369" i="11" s="1"/>
  <c r="AF369" i="11" s="1"/>
  <c r="P370" i="11"/>
  <c r="X370" i="11"/>
  <c r="M375" i="11"/>
  <c r="N376" i="11"/>
  <c r="S381" i="11"/>
  <c r="T381" i="11" s="1"/>
  <c r="U381" i="11" s="1"/>
  <c r="V381" i="11" s="1"/>
  <c r="W381" i="11" s="1"/>
  <c r="X381" i="11" s="1"/>
  <c r="Y381" i="11" s="1"/>
  <c r="Z381" i="11" s="1"/>
  <c r="AA381" i="11" s="1"/>
  <c r="AB381" i="11" s="1"/>
  <c r="AC381" i="11" s="1"/>
  <c r="AD381" i="11" s="1"/>
  <c r="AE381" i="11" s="1"/>
  <c r="AF381" i="11" s="1"/>
  <c r="M383" i="11"/>
  <c r="N383" i="11" s="1"/>
  <c r="O383" i="11" s="1"/>
  <c r="P383" i="11" s="1"/>
  <c r="Q383" i="11" s="1"/>
  <c r="R383" i="11" s="1"/>
  <c r="S383" i="11" s="1"/>
  <c r="T383" i="11" s="1"/>
  <c r="U383" i="11" s="1"/>
  <c r="V383" i="11" s="1"/>
  <c r="W383" i="11" s="1"/>
  <c r="X383" i="11" s="1"/>
  <c r="Y383" i="11" s="1"/>
  <c r="Z383" i="11" s="1"/>
  <c r="AA383" i="11" s="1"/>
  <c r="AB383" i="11" s="1"/>
  <c r="AC383" i="11" s="1"/>
  <c r="AD383" i="11" s="1"/>
  <c r="AE383" i="11" s="1"/>
  <c r="AF383" i="11" s="1"/>
  <c r="N384" i="11"/>
  <c r="O384" i="11" s="1"/>
  <c r="P384" i="11" s="1"/>
  <c r="Q384" i="11" s="1"/>
  <c r="R384" i="11" s="1"/>
  <c r="S384" i="11" s="1"/>
  <c r="T384" i="11" s="1"/>
  <c r="U384" i="11" s="1"/>
  <c r="V384" i="11" s="1"/>
  <c r="W384" i="11" s="1"/>
  <c r="X384" i="11" s="1"/>
  <c r="Y384" i="11" s="1"/>
  <c r="Z384" i="11" s="1"/>
  <c r="AA384" i="11" s="1"/>
  <c r="AB384" i="11" s="1"/>
  <c r="AC384" i="11" s="1"/>
  <c r="AD384" i="11" s="1"/>
  <c r="AE384" i="11" s="1"/>
  <c r="AF384" i="11" s="1"/>
  <c r="O385" i="11"/>
  <c r="P386" i="11"/>
  <c r="M391" i="11"/>
  <c r="N391" i="11" s="1"/>
  <c r="O391" i="11" s="1"/>
  <c r="P391" i="11" s="1"/>
  <c r="Q391" i="11" s="1"/>
  <c r="R391" i="11" s="1"/>
  <c r="S391" i="11" s="1"/>
  <c r="T391" i="11" s="1"/>
  <c r="U391" i="11" s="1"/>
  <c r="V391" i="11" s="1"/>
  <c r="W391" i="11" s="1"/>
  <c r="X391" i="11" s="1"/>
  <c r="Y391" i="11" s="1"/>
  <c r="Z391" i="11" s="1"/>
  <c r="AA391" i="11" s="1"/>
  <c r="AB391" i="11" s="1"/>
  <c r="AC391" i="11" s="1"/>
  <c r="AD391" i="11" s="1"/>
  <c r="AE391" i="11" s="1"/>
  <c r="AF391" i="11" s="1"/>
  <c r="N392" i="11"/>
  <c r="S397" i="11"/>
  <c r="T397" i="11" s="1"/>
  <c r="U397" i="11" s="1"/>
  <c r="V397" i="11" s="1"/>
  <c r="W397" i="11" s="1"/>
  <c r="X397" i="11" s="1"/>
  <c r="Y397" i="11" s="1"/>
  <c r="Z397" i="11" s="1"/>
  <c r="AA397" i="11" s="1"/>
  <c r="AB397" i="11" s="1"/>
  <c r="AC397" i="11" s="1"/>
  <c r="AD397" i="11" s="1"/>
  <c r="AE397" i="11" s="1"/>
  <c r="AF397" i="11" s="1"/>
  <c r="M399" i="11"/>
  <c r="N399" i="11" s="1"/>
  <c r="O399" i="11" s="1"/>
  <c r="P399" i="11" s="1"/>
  <c r="Q399" i="11" s="1"/>
  <c r="R399" i="11" s="1"/>
  <c r="S399" i="11" s="1"/>
  <c r="T399" i="11" s="1"/>
  <c r="U399" i="11" s="1"/>
  <c r="V399" i="11" s="1"/>
  <c r="W399" i="11" s="1"/>
  <c r="X399" i="11" s="1"/>
  <c r="Y399" i="11" s="1"/>
  <c r="Z399" i="11" s="1"/>
  <c r="AA399" i="11" s="1"/>
  <c r="AB399" i="11" s="1"/>
  <c r="AC399" i="11" s="1"/>
  <c r="AD399" i="11" s="1"/>
  <c r="AE399" i="11" s="1"/>
  <c r="AF399" i="11" s="1"/>
  <c r="N400" i="11"/>
  <c r="O400" i="11" s="1"/>
  <c r="P400" i="11" s="1"/>
  <c r="Q400" i="11" s="1"/>
  <c r="R400" i="11" s="1"/>
  <c r="S400" i="11" s="1"/>
  <c r="T400" i="11" s="1"/>
  <c r="U400" i="11" s="1"/>
  <c r="V400" i="11" s="1"/>
  <c r="W400" i="11" s="1"/>
  <c r="X400" i="11" s="1"/>
  <c r="Y400" i="11" s="1"/>
  <c r="Z400" i="11" s="1"/>
  <c r="AA400" i="11" s="1"/>
  <c r="AB400" i="11" s="1"/>
  <c r="AC400" i="11" s="1"/>
  <c r="AD400" i="11" s="1"/>
  <c r="AE400" i="11" s="1"/>
  <c r="AF400" i="11" s="1"/>
  <c r="O401" i="11"/>
  <c r="P401" i="11" s="1"/>
  <c r="Q401" i="11" s="1"/>
  <c r="R401" i="11" s="1"/>
  <c r="S401" i="11" s="1"/>
  <c r="T401" i="11" s="1"/>
  <c r="U401" i="11" s="1"/>
  <c r="V401" i="11" s="1"/>
  <c r="W401" i="11" s="1"/>
  <c r="X401" i="11" s="1"/>
  <c r="Y401" i="11" s="1"/>
  <c r="Z401" i="11" s="1"/>
  <c r="AA401" i="11" s="1"/>
  <c r="AB401" i="11" s="1"/>
  <c r="AC401" i="11" s="1"/>
  <c r="AD401" i="11" s="1"/>
  <c r="AE401" i="11" s="1"/>
  <c r="AF401" i="11" s="1"/>
  <c r="M407" i="11"/>
  <c r="N408" i="11"/>
  <c r="P410" i="11"/>
  <c r="X410" i="11"/>
  <c r="Q411" i="11"/>
  <c r="O309" i="11"/>
  <c r="P309" i="11" s="1"/>
  <c r="Q309" i="11" s="1"/>
  <c r="R309" i="11" s="1"/>
  <c r="S309" i="11" s="1"/>
  <c r="T309" i="11" s="1"/>
  <c r="U309" i="11" s="1"/>
  <c r="V309" i="11" s="1"/>
  <c r="W309" i="11" s="1"/>
  <c r="X309" i="11" s="1"/>
  <c r="Y309" i="11" s="1"/>
  <c r="Z309" i="11" s="1"/>
  <c r="AA309" i="11" s="1"/>
  <c r="AB309" i="11" s="1"/>
  <c r="AC309" i="11" s="1"/>
  <c r="AD309" i="11" s="1"/>
  <c r="AE309" i="11" s="1"/>
  <c r="AF309" i="11" s="1"/>
  <c r="N326" i="11"/>
  <c r="O326" i="11" s="1"/>
  <c r="P326" i="11" s="1"/>
  <c r="Q326" i="11" s="1"/>
  <c r="R326" i="11" s="1"/>
  <c r="S326" i="11" s="1"/>
  <c r="T326" i="11" s="1"/>
  <c r="U326" i="11" s="1"/>
  <c r="V326" i="11" s="1"/>
  <c r="W326" i="11" s="1"/>
  <c r="X326" i="11" s="1"/>
  <c r="Y326" i="11" s="1"/>
  <c r="Z326" i="11" s="1"/>
  <c r="AA326" i="11" s="1"/>
  <c r="AB326" i="11" s="1"/>
  <c r="AC326" i="11" s="1"/>
  <c r="AD326" i="11" s="1"/>
  <c r="AE326" i="11" s="1"/>
  <c r="AF326" i="11" s="1"/>
  <c r="V334" i="11"/>
  <c r="Q337" i="11"/>
  <c r="R337" i="11" s="1"/>
  <c r="S337" i="11" s="1"/>
  <c r="T337" i="11" s="1"/>
  <c r="U337" i="11" s="1"/>
  <c r="V337" i="11" s="1"/>
  <c r="W337" i="11" s="1"/>
  <c r="X337" i="11" s="1"/>
  <c r="Y337" i="11" s="1"/>
  <c r="Z337" i="11" s="1"/>
  <c r="AA337" i="11" s="1"/>
  <c r="AB337" i="11" s="1"/>
  <c r="AC337" i="11" s="1"/>
  <c r="AD337" i="11" s="1"/>
  <c r="AE337" i="11" s="1"/>
  <c r="AF337" i="11" s="1"/>
  <c r="P362" i="11"/>
  <c r="Y362" i="11"/>
  <c r="M366" i="11"/>
  <c r="Q370" i="11"/>
  <c r="Y370" i="11"/>
  <c r="Z370" i="11" s="1"/>
  <c r="AA370" i="11" s="1"/>
  <c r="AB370" i="11" s="1"/>
  <c r="AC370" i="11" s="1"/>
  <c r="AD370" i="11" s="1"/>
  <c r="AE370" i="11" s="1"/>
  <c r="AF370" i="11" s="1"/>
  <c r="M374" i="11"/>
  <c r="N374" i="11" s="1"/>
  <c r="O374" i="11" s="1"/>
  <c r="P374" i="11" s="1"/>
  <c r="Q374" i="11" s="1"/>
  <c r="R374" i="11" s="1"/>
  <c r="S374" i="11" s="1"/>
  <c r="T374" i="11" s="1"/>
  <c r="U374" i="11" s="1"/>
  <c r="V374" i="11" s="1"/>
  <c r="W374" i="11" s="1"/>
  <c r="X374" i="11" s="1"/>
  <c r="Y374" i="11" s="1"/>
  <c r="Z374" i="11" s="1"/>
  <c r="AA374" i="11" s="1"/>
  <c r="AB374" i="11" s="1"/>
  <c r="AC374" i="11" s="1"/>
  <c r="AD374" i="11" s="1"/>
  <c r="AE374" i="11" s="1"/>
  <c r="AF374" i="11" s="1"/>
  <c r="N375" i="11"/>
  <c r="O376" i="11"/>
  <c r="M382" i="11"/>
  <c r="P385" i="11"/>
  <c r="Q386" i="11"/>
  <c r="M390" i="11"/>
  <c r="N390" i="11" s="1"/>
  <c r="O390" i="11" s="1"/>
  <c r="P390" i="11" s="1"/>
  <c r="Q390" i="11" s="1"/>
  <c r="R390" i="11" s="1"/>
  <c r="S390" i="11" s="1"/>
  <c r="T390" i="11" s="1"/>
  <c r="U390" i="11" s="1"/>
  <c r="V390" i="11" s="1"/>
  <c r="W390" i="11" s="1"/>
  <c r="X390" i="11" s="1"/>
  <c r="Y390" i="11" s="1"/>
  <c r="Z390" i="11" s="1"/>
  <c r="AA390" i="11" s="1"/>
  <c r="AB390" i="11" s="1"/>
  <c r="AC390" i="11" s="1"/>
  <c r="AD390" i="11" s="1"/>
  <c r="AE390" i="11" s="1"/>
  <c r="AF390" i="11" s="1"/>
  <c r="O392" i="11"/>
  <c r="M398" i="11"/>
  <c r="N398" i="11" s="1"/>
  <c r="O398" i="11" s="1"/>
  <c r="P398" i="11" s="1"/>
  <c r="Q398" i="11" s="1"/>
  <c r="R398" i="11" s="1"/>
  <c r="S398" i="11" s="1"/>
  <c r="T398" i="11" s="1"/>
  <c r="U398" i="11" s="1"/>
  <c r="V398" i="11" s="1"/>
  <c r="W398" i="11" s="1"/>
  <c r="X398" i="11" s="1"/>
  <c r="Y398" i="11" s="1"/>
  <c r="Z398" i="11" s="1"/>
  <c r="AA398" i="11" s="1"/>
  <c r="AB398" i="11" s="1"/>
  <c r="AC398" i="11" s="1"/>
  <c r="AD398" i="11" s="1"/>
  <c r="AE398" i="11" s="1"/>
  <c r="AF398" i="11" s="1"/>
  <c r="M406" i="11"/>
  <c r="N406" i="11" s="1"/>
  <c r="O406" i="11" s="1"/>
  <c r="P406" i="11" s="1"/>
  <c r="Q406" i="11" s="1"/>
  <c r="R406" i="11" s="1"/>
  <c r="S406" i="11" s="1"/>
  <c r="T406" i="11" s="1"/>
  <c r="U406" i="11" s="1"/>
  <c r="V406" i="11" s="1"/>
  <c r="W406" i="11" s="1"/>
  <c r="X406" i="11" s="1"/>
  <c r="Y406" i="11" s="1"/>
  <c r="Z406" i="11" s="1"/>
  <c r="AA406" i="11" s="1"/>
  <c r="AB406" i="11" s="1"/>
  <c r="AC406" i="11" s="1"/>
  <c r="AD406" i="11" s="1"/>
  <c r="AE406" i="11" s="1"/>
  <c r="AF406" i="11" s="1"/>
  <c r="N407" i="11"/>
  <c r="O407" i="11" s="1"/>
  <c r="P407" i="11" s="1"/>
  <c r="Q407" i="11" s="1"/>
  <c r="R407" i="11" s="1"/>
  <c r="S407" i="11" s="1"/>
  <c r="T407" i="11" s="1"/>
  <c r="U407" i="11" s="1"/>
  <c r="V407" i="11" s="1"/>
  <c r="W407" i="11" s="1"/>
  <c r="X407" i="11" s="1"/>
  <c r="Y407" i="11" s="1"/>
  <c r="Z407" i="11" s="1"/>
  <c r="AA407" i="11" s="1"/>
  <c r="AB407" i="11" s="1"/>
  <c r="AC407" i="11" s="1"/>
  <c r="AD407" i="11" s="1"/>
  <c r="AE407" i="11" s="1"/>
  <c r="AF407" i="11" s="1"/>
  <c r="O408" i="11"/>
  <c r="Q410" i="11"/>
  <c r="Y410" i="11"/>
  <c r="R411" i="11"/>
  <c r="N318" i="11"/>
  <c r="O343" i="11"/>
  <c r="P343" i="11" s="1"/>
  <c r="Q343" i="11" s="1"/>
  <c r="R343" i="11" s="1"/>
  <c r="S343" i="11" s="1"/>
  <c r="T343" i="11" s="1"/>
  <c r="U343" i="11" s="1"/>
  <c r="V343" i="11" s="1"/>
  <c r="W343" i="11" s="1"/>
  <c r="X343" i="11" s="1"/>
  <c r="Y343" i="11" s="1"/>
  <c r="Z343" i="11" s="1"/>
  <c r="AA343" i="11" s="1"/>
  <c r="AB343" i="11" s="1"/>
  <c r="AC343" i="11" s="1"/>
  <c r="AD343" i="11" s="1"/>
  <c r="AE343" i="11" s="1"/>
  <c r="AF343" i="11" s="1"/>
  <c r="M357" i="11"/>
  <c r="Q362" i="11"/>
  <c r="Z362" i="11"/>
  <c r="AA362" i="11" s="1"/>
  <c r="AB362" i="11" s="1"/>
  <c r="AC362" i="11" s="1"/>
  <c r="AD362" i="11" s="1"/>
  <c r="AE362" i="11" s="1"/>
  <c r="AF362" i="11" s="1"/>
  <c r="M365" i="11"/>
  <c r="N366" i="11"/>
  <c r="R370" i="11"/>
  <c r="M373" i="11"/>
  <c r="O375" i="11"/>
  <c r="P376" i="11"/>
  <c r="M381" i="11"/>
  <c r="N382" i="11"/>
  <c r="Q385" i="11"/>
  <c r="R386" i="11"/>
  <c r="S386" i="11" s="1"/>
  <c r="T386" i="11" s="1"/>
  <c r="U386" i="11" s="1"/>
  <c r="V386" i="11" s="1"/>
  <c r="W386" i="11" s="1"/>
  <c r="X386" i="11" s="1"/>
  <c r="Y386" i="11" s="1"/>
  <c r="Z386" i="11" s="1"/>
  <c r="AA386" i="11" s="1"/>
  <c r="AB386" i="11" s="1"/>
  <c r="AC386" i="11" s="1"/>
  <c r="AD386" i="11" s="1"/>
  <c r="AE386" i="11" s="1"/>
  <c r="AF386" i="11" s="1"/>
  <c r="M389" i="11"/>
  <c r="P392" i="11"/>
  <c r="M397" i="11"/>
  <c r="M405" i="11"/>
  <c r="N405" i="11" s="1"/>
  <c r="O405" i="11" s="1"/>
  <c r="P405" i="11" s="1"/>
  <c r="Q405" i="11" s="1"/>
  <c r="R405" i="11" s="1"/>
  <c r="S405" i="11" s="1"/>
  <c r="T405" i="11" s="1"/>
  <c r="U405" i="11" s="1"/>
  <c r="V405" i="11" s="1"/>
  <c r="W405" i="11" s="1"/>
  <c r="X405" i="11" s="1"/>
  <c r="Y405" i="11" s="1"/>
  <c r="Z405" i="11" s="1"/>
  <c r="AA405" i="11" s="1"/>
  <c r="AB405" i="11" s="1"/>
  <c r="AC405" i="11" s="1"/>
  <c r="AD405" i="11" s="1"/>
  <c r="AE405" i="11" s="1"/>
  <c r="AF405" i="11" s="1"/>
  <c r="P408" i="11"/>
  <c r="Q408" i="11" s="1"/>
  <c r="R408" i="11" s="1"/>
  <c r="S408" i="11" s="1"/>
  <c r="T408" i="11" s="1"/>
  <c r="U408" i="11" s="1"/>
  <c r="V408" i="11" s="1"/>
  <c r="W408" i="11" s="1"/>
  <c r="X408" i="11" s="1"/>
  <c r="Y408" i="11" s="1"/>
  <c r="Z408" i="11" s="1"/>
  <c r="AA408" i="11" s="1"/>
  <c r="AB408" i="11" s="1"/>
  <c r="AC408" i="11" s="1"/>
  <c r="AD408" i="11" s="1"/>
  <c r="AE408" i="11" s="1"/>
  <c r="AF408" i="11" s="1"/>
  <c r="R410" i="11"/>
  <c r="Z410" i="11"/>
  <c r="AA410" i="11" s="1"/>
  <c r="AB410" i="11" s="1"/>
  <c r="AC410" i="11" s="1"/>
  <c r="AD410" i="11" s="1"/>
  <c r="AE410" i="11" s="1"/>
  <c r="AF410" i="11" s="1"/>
  <c r="S411" i="11"/>
  <c r="S276" i="11"/>
  <c r="T276" i="11" s="1"/>
  <c r="U276" i="11" s="1"/>
  <c r="V276" i="11" s="1"/>
  <c r="W276" i="11" s="1"/>
  <c r="X276" i="11" s="1"/>
  <c r="Y276" i="11" s="1"/>
  <c r="Z276" i="11" s="1"/>
  <c r="AA276" i="11" s="1"/>
  <c r="AB276" i="11" s="1"/>
  <c r="AC276" i="11" s="1"/>
  <c r="AD276" i="11" s="1"/>
  <c r="AE276" i="11" s="1"/>
  <c r="AF276" i="11" s="1"/>
  <c r="Y298" i="11"/>
  <c r="Z298" i="11" s="1"/>
  <c r="AA298" i="11" s="1"/>
  <c r="AB298" i="11" s="1"/>
  <c r="AC298" i="11" s="1"/>
  <c r="AD298" i="11" s="1"/>
  <c r="AE298" i="11" s="1"/>
  <c r="AF298" i="11" s="1"/>
  <c r="N310" i="11"/>
  <c r="O310" i="11" s="1"/>
  <c r="P310" i="11" s="1"/>
  <c r="Q310" i="11" s="1"/>
  <c r="R310" i="11" s="1"/>
  <c r="S310" i="11" s="1"/>
  <c r="T310" i="11" s="1"/>
  <c r="U310" i="11" s="1"/>
  <c r="V310" i="11" s="1"/>
  <c r="W310" i="11" s="1"/>
  <c r="X310" i="11" s="1"/>
  <c r="Y310" i="11" s="1"/>
  <c r="Z310" i="11" s="1"/>
  <c r="AA310" i="11" s="1"/>
  <c r="AB310" i="11" s="1"/>
  <c r="AC310" i="11" s="1"/>
  <c r="AD310" i="11" s="1"/>
  <c r="AE310" i="11" s="1"/>
  <c r="AF310" i="11" s="1"/>
  <c r="V318" i="11"/>
  <c r="W318" i="11" s="1"/>
  <c r="X318" i="11" s="1"/>
  <c r="Y318" i="11" s="1"/>
  <c r="Z318" i="11" s="1"/>
  <c r="AA318" i="11" s="1"/>
  <c r="AB318" i="11" s="1"/>
  <c r="AC318" i="11" s="1"/>
  <c r="AD318" i="11" s="1"/>
  <c r="AE318" i="11" s="1"/>
  <c r="AF318" i="11" s="1"/>
  <c r="Q321" i="11"/>
  <c r="R346" i="11"/>
  <c r="S346" i="11" s="1"/>
  <c r="T346" i="11" s="1"/>
  <c r="U346" i="11" s="1"/>
  <c r="V346" i="11" s="1"/>
  <c r="W346" i="11" s="1"/>
  <c r="X346" i="11" s="1"/>
  <c r="Y346" i="11" s="1"/>
  <c r="Z346" i="11" s="1"/>
  <c r="AA346" i="11" s="1"/>
  <c r="AB346" i="11" s="1"/>
  <c r="AC346" i="11" s="1"/>
  <c r="AD346" i="11" s="1"/>
  <c r="AE346" i="11" s="1"/>
  <c r="AF346" i="11" s="1"/>
  <c r="M349" i="11"/>
  <c r="N349" i="11" s="1"/>
  <c r="O349" i="11" s="1"/>
  <c r="P349" i="11" s="1"/>
  <c r="Q349" i="11" s="1"/>
  <c r="R349" i="11" s="1"/>
  <c r="S349" i="11" s="1"/>
  <c r="T349" i="11" s="1"/>
  <c r="U349" i="11" s="1"/>
  <c r="V349" i="11" s="1"/>
  <c r="W349" i="11" s="1"/>
  <c r="X349" i="11" s="1"/>
  <c r="Y349" i="11" s="1"/>
  <c r="Z349" i="11" s="1"/>
  <c r="AA349" i="11" s="1"/>
  <c r="AB349" i="11" s="1"/>
  <c r="AC349" i="11" s="1"/>
  <c r="AD349" i="11" s="1"/>
  <c r="AE349" i="11" s="1"/>
  <c r="AF349" i="11" s="1"/>
  <c r="U357" i="11"/>
  <c r="R362" i="11"/>
  <c r="M364" i="11"/>
  <c r="N365" i="11"/>
  <c r="O366" i="11"/>
  <c r="S370" i="11"/>
  <c r="M372" i="11"/>
  <c r="N372" i="11" s="1"/>
  <c r="O372" i="11" s="1"/>
  <c r="P372" i="11" s="1"/>
  <c r="Q372" i="11" s="1"/>
  <c r="R372" i="11" s="1"/>
  <c r="S372" i="11" s="1"/>
  <c r="T372" i="11" s="1"/>
  <c r="U372" i="11" s="1"/>
  <c r="V372" i="11" s="1"/>
  <c r="W372" i="11" s="1"/>
  <c r="X372" i="11" s="1"/>
  <c r="Y372" i="11" s="1"/>
  <c r="Z372" i="11" s="1"/>
  <c r="AA372" i="11" s="1"/>
  <c r="AB372" i="11" s="1"/>
  <c r="AC372" i="11" s="1"/>
  <c r="AD372" i="11" s="1"/>
  <c r="AE372" i="11" s="1"/>
  <c r="AF372" i="11" s="1"/>
  <c r="N373" i="11"/>
  <c r="P375" i="11"/>
  <c r="Q375" i="11" s="1"/>
  <c r="R375" i="11" s="1"/>
  <c r="S375" i="11" s="1"/>
  <c r="T375" i="11" s="1"/>
  <c r="U375" i="11" s="1"/>
  <c r="V375" i="11" s="1"/>
  <c r="W375" i="11" s="1"/>
  <c r="X375" i="11" s="1"/>
  <c r="Y375" i="11" s="1"/>
  <c r="Z375" i="11" s="1"/>
  <c r="AA375" i="11" s="1"/>
  <c r="AB375" i="11" s="1"/>
  <c r="AC375" i="11" s="1"/>
  <c r="AD375" i="11" s="1"/>
  <c r="AE375" i="11" s="1"/>
  <c r="AF375" i="11" s="1"/>
  <c r="Q376" i="11"/>
  <c r="M380" i="11"/>
  <c r="N380" i="11" s="1"/>
  <c r="O380" i="11" s="1"/>
  <c r="P380" i="11" s="1"/>
  <c r="Q380" i="11" s="1"/>
  <c r="R380" i="11" s="1"/>
  <c r="S380" i="11" s="1"/>
  <c r="T380" i="11" s="1"/>
  <c r="U380" i="11" s="1"/>
  <c r="V380" i="11" s="1"/>
  <c r="W380" i="11" s="1"/>
  <c r="X380" i="11" s="1"/>
  <c r="Y380" i="11" s="1"/>
  <c r="Z380" i="11" s="1"/>
  <c r="AA380" i="11" s="1"/>
  <c r="AB380" i="11" s="1"/>
  <c r="AC380" i="11" s="1"/>
  <c r="AD380" i="11" s="1"/>
  <c r="AE380" i="11" s="1"/>
  <c r="AF380" i="11" s="1"/>
  <c r="N381" i="11"/>
  <c r="O382" i="11"/>
  <c r="R385" i="11"/>
  <c r="S385" i="11" s="1"/>
  <c r="T385" i="11" s="1"/>
  <c r="U385" i="11" s="1"/>
  <c r="V385" i="11" s="1"/>
  <c r="W385" i="11" s="1"/>
  <c r="X385" i="11" s="1"/>
  <c r="Y385" i="11" s="1"/>
  <c r="Z385" i="11" s="1"/>
  <c r="AA385" i="11" s="1"/>
  <c r="AB385" i="11" s="1"/>
  <c r="AC385" i="11" s="1"/>
  <c r="AD385" i="11" s="1"/>
  <c r="AE385" i="11" s="1"/>
  <c r="AF385" i="11" s="1"/>
  <c r="M388" i="11"/>
  <c r="N388" i="11" s="1"/>
  <c r="O388" i="11" s="1"/>
  <c r="P388" i="11" s="1"/>
  <c r="Q388" i="11" s="1"/>
  <c r="R388" i="11" s="1"/>
  <c r="S388" i="11" s="1"/>
  <c r="T388" i="11" s="1"/>
  <c r="U388" i="11" s="1"/>
  <c r="V388" i="11" s="1"/>
  <c r="W388" i="11" s="1"/>
  <c r="X388" i="11" s="1"/>
  <c r="Y388" i="11" s="1"/>
  <c r="Z388" i="11" s="1"/>
  <c r="AA388" i="11" s="1"/>
  <c r="AB388" i="11" s="1"/>
  <c r="AC388" i="11" s="1"/>
  <c r="AD388" i="11" s="1"/>
  <c r="AE388" i="11" s="1"/>
  <c r="AF388" i="11" s="1"/>
  <c r="N389" i="11"/>
  <c r="O389" i="11" s="1"/>
  <c r="P389" i="11" s="1"/>
  <c r="Q389" i="11" s="1"/>
  <c r="R389" i="11" s="1"/>
  <c r="S389" i="11" s="1"/>
  <c r="T389" i="11" s="1"/>
  <c r="U389" i="11" s="1"/>
  <c r="V389" i="11" s="1"/>
  <c r="W389" i="11" s="1"/>
  <c r="X389" i="11" s="1"/>
  <c r="Y389" i="11" s="1"/>
  <c r="Z389" i="11" s="1"/>
  <c r="AA389" i="11" s="1"/>
  <c r="AB389" i="11" s="1"/>
  <c r="AC389" i="11" s="1"/>
  <c r="AD389" i="11" s="1"/>
  <c r="AE389" i="11" s="1"/>
  <c r="AF389" i="11" s="1"/>
  <c r="Q392" i="11"/>
  <c r="M396" i="11"/>
  <c r="N397" i="11"/>
  <c r="M404" i="11"/>
  <c r="N404" i="11" s="1"/>
  <c r="O404" i="11" s="1"/>
  <c r="P404" i="11" s="1"/>
  <c r="Q404" i="11" s="1"/>
  <c r="R404" i="11" s="1"/>
  <c r="S404" i="11" s="1"/>
  <c r="T404" i="11" s="1"/>
  <c r="U404" i="11" s="1"/>
  <c r="V404" i="11" s="1"/>
  <c r="W404" i="11" s="1"/>
  <c r="X404" i="11" s="1"/>
  <c r="Y404" i="11" s="1"/>
  <c r="Z404" i="11" s="1"/>
  <c r="AA404" i="11" s="1"/>
  <c r="AB404" i="11" s="1"/>
  <c r="AC404" i="11" s="1"/>
  <c r="AD404" i="11" s="1"/>
  <c r="AE404" i="11" s="1"/>
  <c r="AF404" i="11" s="1"/>
  <c r="S410" i="11"/>
  <c r="T411" i="11"/>
  <c r="U411" i="11" s="1"/>
  <c r="V411" i="11" s="1"/>
  <c r="W411" i="11" s="1"/>
  <c r="X411" i="11" s="1"/>
  <c r="Y411" i="11" s="1"/>
  <c r="Z411" i="11" s="1"/>
  <c r="AA411" i="11" s="1"/>
  <c r="AB411" i="11" s="1"/>
  <c r="AC411" i="11" s="1"/>
  <c r="AD411" i="11" s="1"/>
  <c r="AE411" i="11" s="1"/>
  <c r="AF411" i="11" s="1"/>
  <c r="M412" i="11"/>
  <c r="N413" i="11"/>
  <c r="O413" i="11" s="1"/>
  <c r="P413" i="11" s="1"/>
  <c r="Q413" i="11" s="1"/>
  <c r="R413" i="11" s="1"/>
  <c r="S413" i="11" s="1"/>
  <c r="T413" i="11" s="1"/>
  <c r="U413" i="11" s="1"/>
  <c r="V413" i="11" s="1"/>
  <c r="W413" i="11" s="1"/>
  <c r="X413" i="11" s="1"/>
  <c r="Y413" i="11" s="1"/>
  <c r="Z413" i="11" s="1"/>
  <c r="AA413" i="11" s="1"/>
  <c r="AB413" i="11" s="1"/>
  <c r="AC413" i="11" s="1"/>
  <c r="AD413" i="11" s="1"/>
  <c r="AE413" i="11" s="1"/>
  <c r="AF413" i="11" s="1"/>
  <c r="N448" i="11"/>
  <c r="M447" i="11"/>
  <c r="N447" i="11" s="1"/>
  <c r="O447" i="11" s="1"/>
  <c r="P447" i="11" s="1"/>
  <c r="Q447" i="11" s="1"/>
  <c r="R447" i="11" s="1"/>
  <c r="S447" i="11" s="1"/>
  <c r="P442" i="11"/>
  <c r="Q442" i="11" s="1"/>
  <c r="R442" i="11" s="1"/>
  <c r="S442" i="11" s="1"/>
  <c r="T442" i="11" s="1"/>
  <c r="U442" i="11" s="1"/>
  <c r="V442" i="11" s="1"/>
  <c r="W442" i="11" s="1"/>
  <c r="X442" i="11" s="1"/>
  <c r="Y442" i="11" s="1"/>
  <c r="Z442" i="11" s="1"/>
  <c r="AA442" i="11" s="1"/>
  <c r="AB442" i="11" s="1"/>
  <c r="AC442" i="11" s="1"/>
  <c r="AD442" i="11" s="1"/>
  <c r="AE442" i="11" s="1"/>
  <c r="AF442" i="11" s="1"/>
  <c r="U439" i="11"/>
  <c r="V439" i="11" s="1"/>
  <c r="W439" i="11" s="1"/>
  <c r="X439" i="11" s="1"/>
  <c r="Y439" i="11" s="1"/>
  <c r="Z439" i="11" s="1"/>
  <c r="AA439" i="11" s="1"/>
  <c r="AB439" i="11" s="1"/>
  <c r="AC439" i="11" s="1"/>
  <c r="AD439" i="11" s="1"/>
  <c r="AE439" i="11" s="1"/>
  <c r="AF439" i="11" s="1"/>
  <c r="M439" i="11"/>
  <c r="N439" i="11" s="1"/>
  <c r="O439" i="11" s="1"/>
  <c r="P439" i="11" s="1"/>
  <c r="Q439" i="11" s="1"/>
  <c r="R439" i="11" s="1"/>
  <c r="S439" i="11" s="1"/>
  <c r="O433" i="11"/>
  <c r="P433" i="11" s="1"/>
  <c r="Q433" i="11" s="1"/>
  <c r="R433" i="11" s="1"/>
  <c r="S433" i="11" s="1"/>
  <c r="T433" i="11" s="1"/>
  <c r="U433" i="11" s="1"/>
  <c r="M431" i="11"/>
  <c r="N431" i="11" s="1"/>
  <c r="O431" i="11" s="1"/>
  <c r="P431" i="11" s="1"/>
  <c r="Q431" i="11" s="1"/>
  <c r="R431" i="11" s="1"/>
  <c r="S431" i="11" s="1"/>
  <c r="P426" i="11"/>
  <c r="Q426" i="11" s="1"/>
  <c r="R426" i="11" s="1"/>
  <c r="S426" i="11" s="1"/>
  <c r="T426" i="11" s="1"/>
  <c r="U426" i="11" s="1"/>
  <c r="V426" i="11" s="1"/>
  <c r="W426" i="11" s="1"/>
  <c r="X426" i="11" s="1"/>
  <c r="Y426" i="11" s="1"/>
  <c r="Z426" i="11" s="1"/>
  <c r="AA426" i="11" s="1"/>
  <c r="AB426" i="11" s="1"/>
  <c r="AC426" i="11" s="1"/>
  <c r="AD426" i="11" s="1"/>
  <c r="AE426" i="11" s="1"/>
  <c r="AF426" i="11" s="1"/>
  <c r="N424" i="11"/>
  <c r="U423" i="11"/>
  <c r="V423" i="11" s="1"/>
  <c r="W423" i="11" s="1"/>
  <c r="X423" i="11" s="1"/>
  <c r="Y423" i="11" s="1"/>
  <c r="Z423" i="11" s="1"/>
  <c r="AA423" i="11" s="1"/>
  <c r="AB423" i="11" s="1"/>
  <c r="AC423" i="11" s="1"/>
  <c r="AD423" i="11" s="1"/>
  <c r="AE423" i="11" s="1"/>
  <c r="AF423" i="11" s="1"/>
  <c r="M423" i="11"/>
  <c r="N423" i="11" s="1"/>
  <c r="O423" i="11" s="1"/>
  <c r="P423" i="11" s="1"/>
  <c r="Q423" i="11" s="1"/>
  <c r="R423" i="11" s="1"/>
  <c r="S423" i="11" s="1"/>
  <c r="O417" i="11"/>
  <c r="P417" i="11" s="1"/>
  <c r="Q417" i="11" s="1"/>
  <c r="R417" i="11" s="1"/>
  <c r="S417" i="11" s="1"/>
  <c r="T417" i="11" s="1"/>
  <c r="U417" i="11" s="1"/>
  <c r="U415" i="11"/>
  <c r="M415" i="11"/>
  <c r="N412" i="11"/>
  <c r="O412" i="11" s="1"/>
  <c r="P412" i="11" s="1"/>
  <c r="Q412" i="11" s="1"/>
  <c r="R412" i="11" s="1"/>
  <c r="S412" i="11" s="1"/>
  <c r="T412" i="11" s="1"/>
  <c r="U412" i="11" s="1"/>
  <c r="V412" i="11" s="1"/>
  <c r="W412" i="11" s="1"/>
  <c r="X412" i="11" s="1"/>
  <c r="Y412" i="11" s="1"/>
  <c r="Z412" i="11" s="1"/>
  <c r="AA412" i="11" s="1"/>
  <c r="AB412" i="11" s="1"/>
  <c r="AC412" i="11" s="1"/>
  <c r="AD412" i="11" s="1"/>
  <c r="AE412" i="11" s="1"/>
  <c r="AF412" i="11" s="1"/>
  <c r="M411" i="11"/>
  <c r="N396" i="11"/>
  <c r="O396" i="11" s="1"/>
  <c r="P396" i="11" s="1"/>
  <c r="Q396" i="11" s="1"/>
  <c r="R396" i="11" s="1"/>
  <c r="S396" i="11" s="1"/>
  <c r="T396" i="11" s="1"/>
  <c r="U396" i="11" s="1"/>
  <c r="V396" i="11" s="1"/>
  <c r="W396" i="11" s="1"/>
  <c r="X396" i="11" s="1"/>
  <c r="Y396" i="11" s="1"/>
  <c r="Z396" i="11" s="1"/>
  <c r="AA396" i="11" s="1"/>
  <c r="AB396" i="11" s="1"/>
  <c r="AC396" i="11" s="1"/>
  <c r="AD396" i="11" s="1"/>
  <c r="AE396" i="11" s="1"/>
  <c r="AF396" i="11" s="1"/>
  <c r="P382" i="11"/>
  <c r="Q382" i="11" s="1"/>
  <c r="R382" i="11" s="1"/>
  <c r="S382" i="11" s="1"/>
  <c r="T382" i="11" s="1"/>
  <c r="U382" i="11" s="1"/>
  <c r="V382" i="11" s="1"/>
  <c r="W382" i="11" s="1"/>
  <c r="X382" i="11" s="1"/>
  <c r="Y382" i="11" s="1"/>
  <c r="Z382" i="11" s="1"/>
  <c r="AA382" i="11" s="1"/>
  <c r="AB382" i="11" s="1"/>
  <c r="AC382" i="11" s="1"/>
  <c r="AD382" i="11" s="1"/>
  <c r="AE382" i="11" s="1"/>
  <c r="AF382" i="11" s="1"/>
  <c r="M371" i="11"/>
  <c r="N371" i="11" s="1"/>
  <c r="O371" i="11" s="1"/>
  <c r="P371" i="11" s="1"/>
  <c r="Q371" i="11" s="1"/>
  <c r="R371" i="11" s="1"/>
  <c r="S371" i="11" s="1"/>
  <c r="T371" i="11" s="1"/>
  <c r="U371" i="11" s="1"/>
  <c r="V371" i="11" s="1"/>
  <c r="W371" i="11" s="1"/>
  <c r="X371" i="11" s="1"/>
  <c r="Y371" i="11" s="1"/>
  <c r="Z371" i="11" s="1"/>
  <c r="AA371" i="11" s="1"/>
  <c r="AB371" i="11" s="1"/>
  <c r="AC371" i="11" s="1"/>
  <c r="AD371" i="11" s="1"/>
  <c r="AE371" i="11" s="1"/>
  <c r="AF371" i="11" s="1"/>
  <c r="AC357" i="11"/>
  <c r="U448" i="11"/>
  <c r="V448" i="11" s="1"/>
  <c r="W448" i="11" s="1"/>
  <c r="X448" i="11" s="1"/>
  <c r="Y448" i="11" s="1"/>
  <c r="Z448" i="11" s="1"/>
  <c r="AA448" i="11" s="1"/>
  <c r="AB448" i="11" s="1"/>
  <c r="AC448" i="11" s="1"/>
  <c r="AD448" i="11" s="1"/>
  <c r="AE448" i="11" s="1"/>
  <c r="AF448" i="11" s="1"/>
  <c r="M448" i="11"/>
  <c r="T447" i="11"/>
  <c r="U447" i="11" s="1"/>
  <c r="V447" i="11" s="1"/>
  <c r="W447" i="11" s="1"/>
  <c r="X447" i="11" s="1"/>
  <c r="Y447" i="11" s="1"/>
  <c r="Z447" i="11" s="1"/>
  <c r="AA447" i="11" s="1"/>
  <c r="AB447" i="11" s="1"/>
  <c r="AC447" i="11" s="1"/>
  <c r="AD447" i="11" s="1"/>
  <c r="AE447" i="11" s="1"/>
  <c r="AF447" i="11" s="1"/>
  <c r="S446" i="11"/>
  <c r="T446" i="11" s="1"/>
  <c r="U446" i="11" s="1"/>
  <c r="V446" i="11" s="1"/>
  <c r="W446" i="11" s="1"/>
  <c r="X446" i="11" s="1"/>
  <c r="Y446" i="11" s="1"/>
  <c r="Z446" i="11" s="1"/>
  <c r="AA446" i="11" s="1"/>
  <c r="AB446" i="11" s="1"/>
  <c r="AC446" i="11" s="1"/>
  <c r="AD446" i="11" s="1"/>
  <c r="AE446" i="11" s="1"/>
  <c r="AF446" i="11" s="1"/>
  <c r="R445" i="11"/>
  <c r="S445" i="11" s="1"/>
  <c r="T445" i="11" s="1"/>
  <c r="U445" i="11" s="1"/>
  <c r="V445" i="11" s="1"/>
  <c r="W445" i="11" s="1"/>
  <c r="X445" i="11" s="1"/>
  <c r="Y445" i="11" s="1"/>
  <c r="Z445" i="11" s="1"/>
  <c r="AA445" i="11" s="1"/>
  <c r="AB445" i="11" s="1"/>
  <c r="AC445" i="11" s="1"/>
  <c r="AD445" i="11" s="1"/>
  <c r="AE445" i="11" s="1"/>
  <c r="AF445" i="11" s="1"/>
  <c r="Q444" i="11"/>
  <c r="R444" i="11" s="1"/>
  <c r="S444" i="11" s="1"/>
  <c r="T444" i="11" s="1"/>
  <c r="U444" i="11" s="1"/>
  <c r="V444" i="11" s="1"/>
  <c r="W444" i="11" s="1"/>
  <c r="X444" i="11" s="1"/>
  <c r="Y444" i="11" s="1"/>
  <c r="Z444" i="11" s="1"/>
  <c r="AA444" i="11" s="1"/>
  <c r="AB444" i="11" s="1"/>
  <c r="AC444" i="11" s="1"/>
  <c r="AD444" i="11" s="1"/>
  <c r="AE444" i="11" s="1"/>
  <c r="AF444" i="11" s="1"/>
  <c r="P443" i="11"/>
  <c r="Q443" i="11" s="1"/>
  <c r="R443" i="11" s="1"/>
  <c r="S443" i="11" s="1"/>
  <c r="T443" i="11" s="1"/>
  <c r="U443" i="11" s="1"/>
  <c r="V443" i="11" s="1"/>
  <c r="W443" i="11" s="1"/>
  <c r="X443" i="11" s="1"/>
  <c r="Y443" i="11" s="1"/>
  <c r="Z443" i="11" s="1"/>
  <c r="AA443" i="11" s="1"/>
  <c r="AB443" i="11" s="1"/>
  <c r="AC443" i="11" s="1"/>
  <c r="AD443" i="11" s="1"/>
  <c r="AE443" i="11" s="1"/>
  <c r="AF443" i="11" s="1"/>
  <c r="O442" i="11"/>
  <c r="N441" i="11"/>
  <c r="O441" i="11" s="1"/>
  <c r="P441" i="11" s="1"/>
  <c r="Q441" i="11" s="1"/>
  <c r="R441" i="11" s="1"/>
  <c r="S441" i="11" s="1"/>
  <c r="T441" i="11" s="1"/>
  <c r="U441" i="11" s="1"/>
  <c r="V441" i="11" s="1"/>
  <c r="W441" i="11" s="1"/>
  <c r="X441" i="11" s="1"/>
  <c r="Y441" i="11" s="1"/>
  <c r="Z441" i="11" s="1"/>
  <c r="AA441" i="11" s="1"/>
  <c r="AB441" i="11" s="1"/>
  <c r="AC441" i="11" s="1"/>
  <c r="AD441" i="11" s="1"/>
  <c r="AE441" i="11" s="1"/>
  <c r="AF441" i="11" s="1"/>
  <c r="M440" i="11"/>
  <c r="N440" i="11" s="1"/>
  <c r="O440" i="11" s="1"/>
  <c r="P440" i="11" s="1"/>
  <c r="Q440" i="11" s="1"/>
  <c r="R440" i="11" s="1"/>
  <c r="S440" i="11" s="1"/>
  <c r="T440" i="11" s="1"/>
  <c r="U440" i="11" s="1"/>
  <c r="V440" i="11" s="1"/>
  <c r="W440" i="11" s="1"/>
  <c r="X440" i="11" s="1"/>
  <c r="Y440" i="11" s="1"/>
  <c r="Z440" i="11" s="1"/>
  <c r="AA440" i="11" s="1"/>
  <c r="AB440" i="11" s="1"/>
  <c r="AC440" i="11" s="1"/>
  <c r="AD440" i="11" s="1"/>
  <c r="AE440" i="11" s="1"/>
  <c r="AF440" i="11" s="1"/>
  <c r="T439" i="11"/>
  <c r="S438" i="11"/>
  <c r="T438" i="11" s="1"/>
  <c r="U438" i="11" s="1"/>
  <c r="V438" i="11" s="1"/>
  <c r="W438" i="11" s="1"/>
  <c r="X438" i="11" s="1"/>
  <c r="Y438" i="11" s="1"/>
  <c r="Z438" i="11" s="1"/>
  <c r="AA438" i="11" s="1"/>
  <c r="AB438" i="11" s="1"/>
  <c r="AC438" i="11" s="1"/>
  <c r="AD438" i="11" s="1"/>
  <c r="AE438" i="11" s="1"/>
  <c r="AF438" i="11" s="1"/>
  <c r="R437" i="11"/>
  <c r="S437" i="11" s="1"/>
  <c r="T437" i="11" s="1"/>
  <c r="U437" i="11" s="1"/>
  <c r="V437" i="11" s="1"/>
  <c r="W437" i="11" s="1"/>
  <c r="X437" i="11" s="1"/>
  <c r="Y437" i="11" s="1"/>
  <c r="Z437" i="11" s="1"/>
  <c r="AA437" i="11" s="1"/>
  <c r="AB437" i="11" s="1"/>
  <c r="AC437" i="11" s="1"/>
  <c r="AD437" i="11" s="1"/>
  <c r="AE437" i="11" s="1"/>
  <c r="AF437" i="11" s="1"/>
  <c r="Q436" i="11"/>
  <c r="R436" i="11" s="1"/>
  <c r="S436" i="11" s="1"/>
  <c r="T436" i="11" s="1"/>
  <c r="U436" i="11" s="1"/>
  <c r="V436" i="11" s="1"/>
  <c r="W436" i="11" s="1"/>
  <c r="X436" i="11" s="1"/>
  <c r="Y436" i="11" s="1"/>
  <c r="Z436" i="11" s="1"/>
  <c r="AA436" i="11" s="1"/>
  <c r="AB436" i="11" s="1"/>
  <c r="AC436" i="11" s="1"/>
  <c r="AD436" i="11" s="1"/>
  <c r="AE436" i="11" s="1"/>
  <c r="AF436" i="11" s="1"/>
  <c r="P435" i="11"/>
  <c r="Q435" i="11" s="1"/>
  <c r="R435" i="11" s="1"/>
  <c r="S435" i="11" s="1"/>
  <c r="T435" i="11" s="1"/>
  <c r="U435" i="11" s="1"/>
  <c r="V435" i="11" s="1"/>
  <c r="W435" i="11" s="1"/>
  <c r="X435" i="11" s="1"/>
  <c r="Y435" i="11" s="1"/>
  <c r="Z435" i="11" s="1"/>
  <c r="AA435" i="11" s="1"/>
  <c r="AB435" i="11" s="1"/>
  <c r="AC435" i="11" s="1"/>
  <c r="AD435" i="11" s="1"/>
  <c r="AE435" i="11" s="1"/>
  <c r="AF435" i="11" s="1"/>
  <c r="O434" i="11"/>
  <c r="P434" i="11" s="1"/>
  <c r="Q434" i="11" s="1"/>
  <c r="R434" i="11" s="1"/>
  <c r="S434" i="11" s="1"/>
  <c r="T434" i="11" s="1"/>
  <c r="U434" i="11" s="1"/>
  <c r="V434" i="11" s="1"/>
  <c r="W434" i="11" s="1"/>
  <c r="X434" i="11" s="1"/>
  <c r="Y434" i="11" s="1"/>
  <c r="Z434" i="11" s="1"/>
  <c r="AA434" i="11" s="1"/>
  <c r="AB434" i="11" s="1"/>
  <c r="AC434" i="11" s="1"/>
  <c r="AD434" i="11" s="1"/>
  <c r="AE434" i="11" s="1"/>
  <c r="AF434" i="11" s="1"/>
  <c r="V433" i="11"/>
  <c r="W433" i="11" s="1"/>
  <c r="X433" i="11" s="1"/>
  <c r="Y433" i="11" s="1"/>
  <c r="Z433" i="11" s="1"/>
  <c r="AA433" i="11" s="1"/>
  <c r="AB433" i="11" s="1"/>
  <c r="AC433" i="11" s="1"/>
  <c r="AD433" i="11" s="1"/>
  <c r="AE433" i="11" s="1"/>
  <c r="AF433" i="11" s="1"/>
  <c r="N433" i="11"/>
  <c r="M432" i="11"/>
  <c r="N432" i="11" s="1"/>
  <c r="O432" i="11" s="1"/>
  <c r="P432" i="11" s="1"/>
  <c r="Q432" i="11" s="1"/>
  <c r="R432" i="11" s="1"/>
  <c r="S432" i="11" s="1"/>
  <c r="T432" i="11" s="1"/>
  <c r="U432" i="11" s="1"/>
  <c r="V432" i="11" s="1"/>
  <c r="W432" i="11" s="1"/>
  <c r="X432" i="11" s="1"/>
  <c r="Y432" i="11" s="1"/>
  <c r="Z432" i="11" s="1"/>
  <c r="AA432" i="11" s="1"/>
  <c r="AB432" i="11" s="1"/>
  <c r="AC432" i="11" s="1"/>
  <c r="AD432" i="11" s="1"/>
  <c r="AE432" i="11" s="1"/>
  <c r="AF432" i="11" s="1"/>
  <c r="T431" i="11"/>
  <c r="U431" i="11" s="1"/>
  <c r="V431" i="11" s="1"/>
  <c r="W431" i="11" s="1"/>
  <c r="X431" i="11" s="1"/>
  <c r="Y431" i="11" s="1"/>
  <c r="Z431" i="11" s="1"/>
  <c r="AA431" i="11" s="1"/>
  <c r="AB431" i="11" s="1"/>
  <c r="AC431" i="11" s="1"/>
  <c r="AD431" i="11" s="1"/>
  <c r="AE431" i="11" s="1"/>
  <c r="AF431" i="11" s="1"/>
  <c r="S430" i="11"/>
  <c r="T430" i="11" s="1"/>
  <c r="U430" i="11" s="1"/>
  <c r="V430" i="11" s="1"/>
  <c r="W430" i="11" s="1"/>
  <c r="X430" i="11" s="1"/>
  <c r="Y430" i="11" s="1"/>
  <c r="Z430" i="11" s="1"/>
  <c r="AA430" i="11" s="1"/>
  <c r="AB430" i="11" s="1"/>
  <c r="AC430" i="11" s="1"/>
  <c r="AD430" i="11" s="1"/>
  <c r="AE430" i="11" s="1"/>
  <c r="AF430" i="11" s="1"/>
  <c r="R429" i="11"/>
  <c r="S429" i="11" s="1"/>
  <c r="T429" i="11" s="1"/>
  <c r="U429" i="11" s="1"/>
  <c r="V429" i="11" s="1"/>
  <c r="W429" i="11" s="1"/>
  <c r="X429" i="11" s="1"/>
  <c r="Y429" i="11" s="1"/>
  <c r="Z429" i="11" s="1"/>
  <c r="AA429" i="11" s="1"/>
  <c r="AB429" i="11" s="1"/>
  <c r="AC429" i="11" s="1"/>
  <c r="AD429" i="11" s="1"/>
  <c r="AE429" i="11" s="1"/>
  <c r="AF429" i="11" s="1"/>
  <c r="Q428" i="11"/>
  <c r="R428" i="11" s="1"/>
  <c r="S428" i="11" s="1"/>
  <c r="T428" i="11" s="1"/>
  <c r="U428" i="11" s="1"/>
  <c r="V428" i="11" s="1"/>
  <c r="W428" i="11" s="1"/>
  <c r="X428" i="11" s="1"/>
  <c r="Y428" i="11" s="1"/>
  <c r="Z428" i="11" s="1"/>
  <c r="AA428" i="11" s="1"/>
  <c r="AB428" i="11" s="1"/>
  <c r="AC428" i="11" s="1"/>
  <c r="AD428" i="11" s="1"/>
  <c r="AE428" i="11" s="1"/>
  <c r="AF428" i="11" s="1"/>
  <c r="P427" i="11"/>
  <c r="Q427" i="11" s="1"/>
  <c r="R427" i="11" s="1"/>
  <c r="S427" i="11" s="1"/>
  <c r="T427" i="11" s="1"/>
  <c r="U427" i="11" s="1"/>
  <c r="V427" i="11" s="1"/>
  <c r="W427" i="11" s="1"/>
  <c r="X427" i="11" s="1"/>
  <c r="Y427" i="11" s="1"/>
  <c r="Z427" i="11" s="1"/>
  <c r="AA427" i="11" s="1"/>
  <c r="AB427" i="11" s="1"/>
  <c r="AC427" i="11" s="1"/>
  <c r="AD427" i="11" s="1"/>
  <c r="AE427" i="11" s="1"/>
  <c r="AF427" i="11" s="1"/>
  <c r="O426" i="11"/>
  <c r="N425" i="11"/>
  <c r="O425" i="11" s="1"/>
  <c r="P425" i="11" s="1"/>
  <c r="Q425" i="11" s="1"/>
  <c r="R425" i="11" s="1"/>
  <c r="S425" i="11" s="1"/>
  <c r="T425" i="11" s="1"/>
  <c r="U425" i="11" s="1"/>
  <c r="V425" i="11" s="1"/>
  <c r="W425" i="11" s="1"/>
  <c r="X425" i="11" s="1"/>
  <c r="Y425" i="11" s="1"/>
  <c r="Z425" i="11" s="1"/>
  <c r="AA425" i="11" s="1"/>
  <c r="AB425" i="11" s="1"/>
  <c r="AC425" i="11" s="1"/>
  <c r="AD425" i="11" s="1"/>
  <c r="AE425" i="11" s="1"/>
  <c r="AF425" i="11" s="1"/>
  <c r="U424" i="11"/>
  <c r="V424" i="11" s="1"/>
  <c r="W424" i="11" s="1"/>
  <c r="X424" i="11" s="1"/>
  <c r="Y424" i="11" s="1"/>
  <c r="Z424" i="11" s="1"/>
  <c r="AA424" i="11" s="1"/>
  <c r="AB424" i="11" s="1"/>
  <c r="AC424" i="11" s="1"/>
  <c r="AD424" i="11" s="1"/>
  <c r="AE424" i="11" s="1"/>
  <c r="AF424" i="11" s="1"/>
  <c r="M424" i="11"/>
  <c r="T423" i="11"/>
  <c r="S422" i="11"/>
  <c r="T422" i="11" s="1"/>
  <c r="U422" i="11" s="1"/>
  <c r="V422" i="11" s="1"/>
  <c r="W422" i="11" s="1"/>
  <c r="X422" i="11" s="1"/>
  <c r="Y422" i="11" s="1"/>
  <c r="Z422" i="11" s="1"/>
  <c r="AA422" i="11" s="1"/>
  <c r="AB422" i="11" s="1"/>
  <c r="AC422" i="11" s="1"/>
  <c r="AD422" i="11" s="1"/>
  <c r="AE422" i="11" s="1"/>
  <c r="AF422" i="11" s="1"/>
  <c r="R421" i="11"/>
  <c r="S421" i="11" s="1"/>
  <c r="T421" i="11" s="1"/>
  <c r="U421" i="11" s="1"/>
  <c r="V421" i="11" s="1"/>
  <c r="W421" i="11" s="1"/>
  <c r="X421" i="11" s="1"/>
  <c r="Y421" i="11" s="1"/>
  <c r="Z421" i="11" s="1"/>
  <c r="AA421" i="11" s="1"/>
  <c r="AB421" i="11" s="1"/>
  <c r="AC421" i="11" s="1"/>
  <c r="AD421" i="11" s="1"/>
  <c r="AE421" i="11" s="1"/>
  <c r="AF421" i="11" s="1"/>
  <c r="Q420" i="11"/>
  <c r="R420" i="11" s="1"/>
  <c r="S420" i="11" s="1"/>
  <c r="T420" i="11" s="1"/>
  <c r="U420" i="11" s="1"/>
  <c r="V420" i="11" s="1"/>
  <c r="W420" i="11" s="1"/>
  <c r="X420" i="11" s="1"/>
  <c r="Y420" i="11" s="1"/>
  <c r="Z420" i="11" s="1"/>
  <c r="AA420" i="11" s="1"/>
  <c r="AB420" i="11" s="1"/>
  <c r="AC420" i="11" s="1"/>
  <c r="AD420" i="11" s="1"/>
  <c r="AE420" i="11" s="1"/>
  <c r="AF420" i="11" s="1"/>
  <c r="P419" i="11"/>
  <c r="Q419" i="11" s="1"/>
  <c r="R419" i="11" s="1"/>
  <c r="S419" i="11" s="1"/>
  <c r="T419" i="11" s="1"/>
  <c r="U419" i="11" s="1"/>
  <c r="V419" i="11" s="1"/>
  <c r="W419" i="11" s="1"/>
  <c r="X419" i="11" s="1"/>
  <c r="Y419" i="11" s="1"/>
  <c r="Z419" i="11" s="1"/>
  <c r="AA419" i="11" s="1"/>
  <c r="AB419" i="11" s="1"/>
  <c r="AC419" i="11" s="1"/>
  <c r="AD419" i="11" s="1"/>
  <c r="AE419" i="11" s="1"/>
  <c r="AF419" i="11" s="1"/>
  <c r="O418" i="11"/>
  <c r="P418" i="11" s="1"/>
  <c r="Q418" i="11" s="1"/>
  <c r="R418" i="11" s="1"/>
  <c r="S418" i="11" s="1"/>
  <c r="T418" i="11" s="1"/>
  <c r="U418" i="11" s="1"/>
  <c r="V418" i="11" s="1"/>
  <c r="W418" i="11" s="1"/>
  <c r="X418" i="11" s="1"/>
  <c r="Y418" i="11" s="1"/>
  <c r="Z418" i="11" s="1"/>
  <c r="AA418" i="11" s="1"/>
  <c r="AB418" i="11" s="1"/>
  <c r="AC418" i="11" s="1"/>
  <c r="AD418" i="11" s="1"/>
  <c r="AE418" i="11" s="1"/>
  <c r="AF418" i="11" s="1"/>
  <c r="V417" i="11"/>
  <c r="W417" i="11" s="1"/>
  <c r="X417" i="11" s="1"/>
  <c r="Y417" i="11" s="1"/>
  <c r="Z417" i="11" s="1"/>
  <c r="AA417" i="11" s="1"/>
  <c r="AB417" i="11" s="1"/>
  <c r="AC417" i="11" s="1"/>
  <c r="AD417" i="11" s="1"/>
  <c r="AE417" i="11" s="1"/>
  <c r="AF417" i="11" s="1"/>
  <c r="N417" i="11"/>
  <c r="M416" i="11"/>
  <c r="N416" i="11" s="1"/>
  <c r="O416" i="11" s="1"/>
  <c r="P416" i="11" s="1"/>
  <c r="Q416" i="11" s="1"/>
  <c r="R416" i="11" s="1"/>
  <c r="S416" i="11" s="1"/>
  <c r="T416" i="11" s="1"/>
  <c r="U416" i="11" s="1"/>
  <c r="V416" i="11" s="1"/>
  <c r="W416" i="11" s="1"/>
  <c r="X416" i="11" s="1"/>
  <c r="Y416" i="11" s="1"/>
  <c r="Z416" i="11" s="1"/>
  <c r="AA416" i="11" s="1"/>
  <c r="AB416" i="11" s="1"/>
  <c r="AC416" i="11" s="1"/>
  <c r="AD416" i="11" s="1"/>
  <c r="AE416" i="11" s="1"/>
  <c r="AF416" i="11" s="1"/>
  <c r="AB415" i="11"/>
  <c r="AC415" i="11" s="1"/>
  <c r="AD415" i="11" s="1"/>
  <c r="AE415" i="11" s="1"/>
  <c r="AF415" i="11" s="1"/>
  <c r="T415" i="11"/>
  <c r="R414" i="11"/>
  <c r="S414" i="11" s="1"/>
  <c r="T414" i="11" s="1"/>
  <c r="U414" i="11" s="1"/>
  <c r="V414" i="11" s="1"/>
  <c r="W414" i="11" s="1"/>
  <c r="X414" i="11" s="1"/>
  <c r="Y414" i="11" s="1"/>
  <c r="Z414" i="11" s="1"/>
  <c r="AA414" i="11" s="1"/>
  <c r="AB414" i="11" s="1"/>
  <c r="AC414" i="11" s="1"/>
  <c r="AD414" i="11" s="1"/>
  <c r="AE414" i="11" s="1"/>
  <c r="AF414" i="11" s="1"/>
  <c r="M379" i="11"/>
  <c r="N379" i="11" s="1"/>
  <c r="O379" i="11" s="1"/>
  <c r="P379" i="11" s="1"/>
  <c r="Q379" i="11" s="1"/>
  <c r="R379" i="11" s="1"/>
  <c r="S379" i="11" s="1"/>
  <c r="T379" i="11" s="1"/>
  <c r="U379" i="11" s="1"/>
  <c r="V379" i="11" s="1"/>
  <c r="W379" i="11" s="1"/>
  <c r="X379" i="11" s="1"/>
  <c r="Y379" i="11" s="1"/>
  <c r="Z379" i="11" s="1"/>
  <c r="AA379" i="11" s="1"/>
  <c r="AB379" i="11" s="1"/>
  <c r="AC379" i="11" s="1"/>
  <c r="AD379" i="11" s="1"/>
  <c r="AE379" i="11" s="1"/>
  <c r="AF379" i="11" s="1"/>
  <c r="R376" i="11"/>
  <c r="O365" i="11"/>
  <c r="S362" i="11"/>
  <c r="K2" i="11"/>
  <c r="L2" i="11" s="1"/>
  <c r="K3" i="11"/>
  <c r="L3" i="11" s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A15" i="8" l="1"/>
  <c r="A16" i="8"/>
  <c r="A8" i="8"/>
  <c r="A9" i="8"/>
  <c r="A10" i="8"/>
  <c r="A11" i="8"/>
  <c r="A12" i="8"/>
  <c r="A13" i="8"/>
  <c r="A14" i="8"/>
  <c r="A2" i="14"/>
  <c r="B2" i="14"/>
  <c r="C2" i="14"/>
  <c r="D2" i="14"/>
  <c r="H2" i="14"/>
  <c r="I2" i="14"/>
  <c r="J2" i="14"/>
  <c r="A3" i="14"/>
  <c r="B3" i="14"/>
  <c r="C3" i="14"/>
  <c r="D3" i="14"/>
  <c r="H3" i="14"/>
  <c r="I3" i="14"/>
  <c r="J3" i="14"/>
  <c r="A4" i="14"/>
  <c r="B4" i="14"/>
  <c r="C4" i="14"/>
  <c r="D4" i="14"/>
  <c r="H4" i="14"/>
  <c r="I4" i="14"/>
  <c r="J4" i="14"/>
  <c r="A5" i="14"/>
  <c r="B5" i="14"/>
  <c r="C5" i="14"/>
  <c r="D5" i="14"/>
  <c r="H5" i="14"/>
  <c r="I5" i="14"/>
  <c r="J5" i="14"/>
  <c r="A6" i="14"/>
  <c r="B6" i="14"/>
  <c r="C6" i="14"/>
  <c r="D6" i="14"/>
  <c r="H6" i="14"/>
  <c r="I6" i="14"/>
  <c r="J6" i="14"/>
  <c r="A7" i="14"/>
  <c r="B7" i="14"/>
  <c r="C7" i="14"/>
  <c r="D7" i="14"/>
  <c r="H7" i="14"/>
  <c r="I7" i="14"/>
  <c r="J7" i="14"/>
  <c r="A8" i="14"/>
  <c r="B8" i="14"/>
  <c r="C8" i="14"/>
  <c r="D8" i="14"/>
  <c r="H8" i="14"/>
  <c r="I8" i="14"/>
  <c r="J8" i="14"/>
  <c r="A9" i="14"/>
  <c r="B9" i="14"/>
  <c r="C9" i="14"/>
  <c r="D9" i="14"/>
  <c r="H9" i="14"/>
  <c r="I9" i="14"/>
  <c r="J9" i="14"/>
  <c r="A10" i="14"/>
  <c r="B10" i="14"/>
  <c r="C10" i="14"/>
  <c r="D10" i="14"/>
  <c r="H10" i="14"/>
  <c r="I10" i="14"/>
  <c r="J10" i="14"/>
  <c r="A11" i="14"/>
  <c r="B11" i="14"/>
  <c r="C11" i="14"/>
  <c r="D11" i="14"/>
  <c r="H11" i="14"/>
  <c r="I11" i="14"/>
  <c r="J11" i="14"/>
  <c r="B14" i="14"/>
  <c r="C14" i="14"/>
  <c r="E52" i="13"/>
  <c r="F52" i="13"/>
  <c r="H52" i="13"/>
  <c r="E53" i="13"/>
  <c r="F53" i="13"/>
  <c r="E54" i="13"/>
  <c r="F54" i="13"/>
  <c r="E55" i="13"/>
  <c r="F55" i="13"/>
  <c r="E56" i="13"/>
  <c r="F56" i="13"/>
  <c r="E57" i="13"/>
  <c r="F57" i="13"/>
  <c r="E58" i="13"/>
  <c r="F58" i="13"/>
  <c r="E59" i="13"/>
  <c r="F59" i="13"/>
  <c r="E60" i="13"/>
  <c r="F60" i="13"/>
  <c r="E61" i="13"/>
  <c r="F61" i="13"/>
</calcChain>
</file>

<file path=xl/sharedStrings.xml><?xml version="1.0" encoding="utf-8"?>
<sst xmlns="http://schemas.openxmlformats.org/spreadsheetml/2006/main" count="4800" uniqueCount="603">
  <si>
    <t>Character Level</t>
  </si>
  <si>
    <t>Easy</t>
  </si>
  <si>
    <t>Medium</t>
  </si>
  <si>
    <t>Hard</t>
  </si>
  <si>
    <t>Deadly</t>
  </si>
  <si>
    <t>Players</t>
  </si>
  <si>
    <t>Monsters</t>
  </si>
  <si>
    <t>Level</t>
  </si>
  <si>
    <t>Multiplier</t>
  </si>
  <si>
    <t>Total Budget</t>
  </si>
  <si>
    <t>CR per Monster</t>
  </si>
  <si>
    <t>XP</t>
  </si>
  <si>
    <t>CR</t>
  </si>
  <si>
    <t>Difficulty</t>
  </si>
  <si>
    <t>Number</t>
  </si>
  <si>
    <t>Total XP</t>
  </si>
  <si>
    <t>Trivial</t>
  </si>
  <si>
    <t>XP/Player</t>
  </si>
  <si>
    <t>Impossible</t>
  </si>
  <si>
    <t>Per monster</t>
  </si>
  <si>
    <t>Monster</t>
  </si>
  <si>
    <t>Awakened Shrub</t>
  </si>
  <si>
    <t>Baboon</t>
  </si>
  <si>
    <t>Badger</t>
  </si>
  <si>
    <t>Bat</t>
  </si>
  <si>
    <t>Cat</t>
  </si>
  <si>
    <t>Commoner</t>
  </si>
  <si>
    <t>Crab</t>
  </si>
  <si>
    <t>Crawling claw</t>
  </si>
  <si>
    <t>Deer</t>
  </si>
  <si>
    <t>Eagle</t>
  </si>
  <si>
    <t>Frog</t>
  </si>
  <si>
    <t>Giant fire beetle</t>
  </si>
  <si>
    <t>Goat</t>
  </si>
  <si>
    <t>Hawk</t>
  </si>
  <si>
    <t>Homunculus</t>
  </si>
  <si>
    <t>Hyena</t>
  </si>
  <si>
    <t>Jackal</t>
  </si>
  <si>
    <t>Lemure</t>
  </si>
  <si>
    <t>Lizard</t>
  </si>
  <si>
    <t>Myconid sprout</t>
  </si>
  <si>
    <t>Octopus</t>
  </si>
  <si>
    <t>Owl</t>
  </si>
  <si>
    <t>Quipper</t>
  </si>
  <si>
    <t>Rat</t>
  </si>
  <si>
    <t>Raven</t>
  </si>
  <si>
    <t>Scorpion</t>
  </si>
  <si>
    <t>Sea horse</t>
  </si>
  <si>
    <t>Shrieker</t>
  </si>
  <si>
    <t>Spider</t>
  </si>
  <si>
    <t>Vulture</t>
  </si>
  <si>
    <t>Weasel</t>
  </si>
  <si>
    <t>Blood hawk</t>
  </si>
  <si>
    <t>Camel</t>
  </si>
  <si>
    <t>Cultist</t>
  </si>
  <si>
    <t>Flumph</t>
  </si>
  <si>
    <t>Flying snake</t>
  </si>
  <si>
    <t>Giant crab</t>
  </si>
  <si>
    <t>Giant rat</t>
  </si>
  <si>
    <t>Giant weasel</t>
  </si>
  <si>
    <t>Guard</t>
  </si>
  <si>
    <t>Kobold</t>
  </si>
  <si>
    <t>Manes</t>
  </si>
  <si>
    <t>Mastiff</t>
  </si>
  <si>
    <t>Merfolk</t>
  </si>
  <si>
    <t>Monodrone</t>
  </si>
  <si>
    <t>Mule</t>
  </si>
  <si>
    <t>Noble</t>
  </si>
  <si>
    <t>Poisonous snake</t>
  </si>
  <si>
    <t>Pony</t>
  </si>
  <si>
    <t>Slaad tadpole</t>
  </si>
  <si>
    <t>Stirge</t>
  </si>
  <si>
    <t>Tribal warrior</t>
  </si>
  <si>
    <t>Twig blight</t>
  </si>
  <si>
    <t>Aarakocra</t>
  </si>
  <si>
    <t>Acolyte</t>
  </si>
  <si>
    <t>Axe beak</t>
  </si>
  <si>
    <t>Blink dog</t>
  </si>
  <si>
    <t>Boar</t>
  </si>
  <si>
    <t>Bullywug</t>
  </si>
  <si>
    <t>Constrictor snake</t>
  </si>
  <si>
    <t>Draft horse</t>
  </si>
  <si>
    <t>Dretch</t>
  </si>
  <si>
    <t>Drow</t>
  </si>
  <si>
    <t>Duodrone</t>
  </si>
  <si>
    <t>Elk</t>
  </si>
  <si>
    <t>Flying sword</t>
  </si>
  <si>
    <t>Giant badger</t>
  </si>
  <si>
    <t>Giant bat</t>
  </si>
  <si>
    <t>Giant centipede</t>
  </si>
  <si>
    <t>Giant frog</t>
  </si>
  <si>
    <t>Giant lizard</t>
  </si>
  <si>
    <t>Giant owl</t>
  </si>
  <si>
    <t>Giant poisonous snake</t>
  </si>
  <si>
    <t>Giant wolf spider</t>
  </si>
  <si>
    <t>Goblin</t>
  </si>
  <si>
    <t>Grimlock</t>
  </si>
  <si>
    <t>Kenku</t>
  </si>
  <si>
    <t>Kuo-toa</t>
  </si>
  <si>
    <t>Mud mephit</t>
  </si>
  <si>
    <t>Needle blight</t>
  </si>
  <si>
    <t>Panther</t>
  </si>
  <si>
    <t>Pixie</t>
  </si>
  <si>
    <t>Pseudodragon</t>
  </si>
  <si>
    <t>Pteranodon</t>
  </si>
  <si>
    <t>Riding horse</t>
  </si>
  <si>
    <t>Skeleton</t>
  </si>
  <si>
    <t>Smoke mephit</t>
  </si>
  <si>
    <t>Sprite</t>
  </si>
  <si>
    <t>Steam mephit</t>
  </si>
  <si>
    <t>Swarm of bats</t>
  </si>
  <si>
    <t>Swarm of rats</t>
  </si>
  <si>
    <t>Swarm of ravens</t>
  </si>
  <si>
    <t>Troglodyte</t>
  </si>
  <si>
    <t>Violet fungus</t>
  </si>
  <si>
    <t>Winged kobold</t>
  </si>
  <si>
    <t>Wolf</t>
  </si>
  <si>
    <t>Zombie</t>
  </si>
  <si>
    <t>Ape</t>
  </si>
  <si>
    <t>Black bear</t>
  </si>
  <si>
    <t>Cockatrice</t>
  </si>
  <si>
    <t>Crocodile</t>
  </si>
  <si>
    <t>Darkmantle</t>
  </si>
  <si>
    <t>Deep gnome</t>
  </si>
  <si>
    <t>Dust mephit</t>
  </si>
  <si>
    <t>Gas spore</t>
  </si>
  <si>
    <t>Giant goat</t>
  </si>
  <si>
    <t>Giant sea horse</t>
  </si>
  <si>
    <t>Giant wasp</t>
  </si>
  <si>
    <t>Gnoll</t>
  </si>
  <si>
    <t>Gray ooze</t>
  </si>
  <si>
    <t>Hobgoblin</t>
  </si>
  <si>
    <t>Ice mephit</t>
  </si>
  <si>
    <t>Jackalwere</t>
  </si>
  <si>
    <t>Lizardfolk</t>
  </si>
  <si>
    <t>Magma mephit</t>
  </si>
  <si>
    <t>Magmin</t>
  </si>
  <si>
    <t>Myconid adult</t>
  </si>
  <si>
    <t>Orc</t>
  </si>
  <si>
    <t>Piercer</t>
  </si>
  <si>
    <t>Reef shark</t>
  </si>
  <si>
    <t>Rust monster</t>
  </si>
  <si>
    <t>Sahuagin</t>
  </si>
  <si>
    <t>Satyr</t>
  </si>
  <si>
    <t>Scout</t>
  </si>
  <si>
    <t>Shadow</t>
  </si>
  <si>
    <t>Swarm of insects</t>
  </si>
  <si>
    <t>Thug</t>
  </si>
  <si>
    <t>Tridrone</t>
  </si>
  <si>
    <t>Vine blight</t>
  </si>
  <si>
    <t>Warhorse</t>
  </si>
  <si>
    <t>Warhorse skeleton</t>
  </si>
  <si>
    <t>Worg</t>
  </si>
  <si>
    <t>Animated armor</t>
  </si>
  <si>
    <t>Brass dragon wyrmling</t>
  </si>
  <si>
    <t>Brown bear</t>
  </si>
  <si>
    <t>Bugbear</t>
  </si>
  <si>
    <t>Copper dragon wyrmling</t>
  </si>
  <si>
    <t>Death dog</t>
  </si>
  <si>
    <t>Dire wolf</t>
  </si>
  <si>
    <t>Dryad</t>
  </si>
  <si>
    <t>Duergar</t>
  </si>
  <si>
    <t>Faerie dragon (young)</t>
  </si>
  <si>
    <t>Fire snake</t>
  </si>
  <si>
    <t>Ghoul</t>
  </si>
  <si>
    <t>Giant eagle</t>
  </si>
  <si>
    <t>Giant hyena</t>
  </si>
  <si>
    <t>Giant octopus</t>
  </si>
  <si>
    <t>Giant spider</t>
  </si>
  <si>
    <t>Giant toad</t>
  </si>
  <si>
    <t>Giant vulture</t>
  </si>
  <si>
    <t>Goblin boss</t>
  </si>
  <si>
    <t>Half-ogre</t>
  </si>
  <si>
    <t>Harpy</t>
  </si>
  <si>
    <t>Hippogriff</t>
  </si>
  <si>
    <t>Imp</t>
  </si>
  <si>
    <t>Kuo-toa whip</t>
  </si>
  <si>
    <t>Lion</t>
  </si>
  <si>
    <t>Quadrone</t>
  </si>
  <si>
    <t>Quaggoth spore servant</t>
  </si>
  <si>
    <t>Quasit</t>
  </si>
  <si>
    <t>Scarecrow</t>
  </si>
  <si>
    <t>Specter</t>
  </si>
  <si>
    <t>Spy</t>
  </si>
  <si>
    <t>Swarm of quippers</t>
  </si>
  <si>
    <t>Thri-kreen</t>
  </si>
  <si>
    <t>Tiger</t>
  </si>
  <si>
    <t>Yuan-ti pureblood</t>
  </si>
  <si>
    <t>Allosaurus</t>
  </si>
  <si>
    <t>Ankheg</t>
  </si>
  <si>
    <t>Awakened tree</t>
  </si>
  <si>
    <t>Azer</t>
  </si>
  <si>
    <t>Bandit captain</t>
  </si>
  <si>
    <t>Berserker</t>
  </si>
  <si>
    <t>Black dragon wyrmling</t>
  </si>
  <si>
    <t>Bronze dragon wyrmling</t>
  </si>
  <si>
    <t>Carrion crawler</t>
  </si>
  <si>
    <t>Centaur</t>
  </si>
  <si>
    <t>Cult fanatic</t>
  </si>
  <si>
    <t>Druid</t>
  </si>
  <si>
    <t>Ettercap</t>
  </si>
  <si>
    <t>Faerie dragon (old)</t>
  </si>
  <si>
    <t>Gargoyle</t>
  </si>
  <si>
    <t>Gelatinous cube</t>
  </si>
  <si>
    <t>Ghast</t>
  </si>
  <si>
    <t>Giant boar</t>
  </si>
  <si>
    <t>Giant constrictor snake</t>
  </si>
  <si>
    <t>Giant elk</t>
  </si>
  <si>
    <t>Gibbering mouther</t>
  </si>
  <si>
    <t>Githzerai monk</t>
  </si>
  <si>
    <t>Gnoll pack lord</t>
  </si>
  <si>
    <t>Green dragon wyrmling</t>
  </si>
  <si>
    <t>Grick</t>
  </si>
  <si>
    <t>Griffon</t>
  </si>
  <si>
    <t>Hunter shark</t>
  </si>
  <si>
    <t>Intellect devourer</t>
  </si>
  <si>
    <t>Lizardfolk shaman</t>
  </si>
  <si>
    <t>Merrow</t>
  </si>
  <si>
    <t>Mimic</t>
  </si>
  <si>
    <t>Minotaur skeleton</t>
  </si>
  <si>
    <t>Myconid sovereign</t>
  </si>
  <si>
    <t>Nothic</t>
  </si>
  <si>
    <t>Ochre jelly</t>
  </si>
  <si>
    <t>Ogre</t>
  </si>
  <si>
    <t>Ogre zombie</t>
  </si>
  <si>
    <t>Orog</t>
  </si>
  <si>
    <t>Pegasus</t>
  </si>
  <si>
    <t>Pentadrone</t>
  </si>
  <si>
    <t>Peryton</t>
  </si>
  <si>
    <t>Plesiosaurus</t>
  </si>
  <si>
    <t>Polar bear</t>
  </si>
  <si>
    <t>Poltergeist (specter)</t>
  </si>
  <si>
    <t>Priest</t>
  </si>
  <si>
    <t>Quaggoth</t>
  </si>
  <si>
    <t>Rhinoceros</t>
  </si>
  <si>
    <t>Rug of smothering</t>
  </si>
  <si>
    <t>Saber-toothed tiger</t>
  </si>
  <si>
    <t>Sahuagin priestess</t>
  </si>
  <si>
    <t>Sea hag</t>
  </si>
  <si>
    <t>Silver dragon wyrmling</t>
  </si>
  <si>
    <t>Spined devil</t>
  </si>
  <si>
    <t>Swarm of poisonous snakes</t>
  </si>
  <si>
    <t>Wererat</t>
  </si>
  <si>
    <t>White dragon wyrmling</t>
  </si>
  <si>
    <t>Will-o'-wisp</t>
  </si>
  <si>
    <t>Ankylosaurus</t>
  </si>
  <si>
    <t>Basilisk</t>
  </si>
  <si>
    <t>Bearded devil</t>
  </si>
  <si>
    <t>Blue dragon wyrmling</t>
  </si>
  <si>
    <t>Bugbear chief</t>
  </si>
  <si>
    <t>Displacer beast</t>
  </si>
  <si>
    <t>Doppelganger</t>
  </si>
  <si>
    <t>Giant scorpion</t>
  </si>
  <si>
    <t>Githyanki warrior</t>
  </si>
  <si>
    <t>Gold dragon wyrmling</t>
  </si>
  <si>
    <t>Green hag</t>
  </si>
  <si>
    <t>Grell</t>
  </si>
  <si>
    <t>Hell hound</t>
  </si>
  <si>
    <t>Hobgoblin captain</t>
  </si>
  <si>
    <t>Hook horror</t>
  </si>
  <si>
    <t>Killer whale</t>
  </si>
  <si>
    <t>Knight</t>
  </si>
  <si>
    <t>Kuo-toa monitor</t>
  </si>
  <si>
    <t>Manticore</t>
  </si>
  <si>
    <t>Minotaur</t>
  </si>
  <si>
    <t>Mummy</t>
  </si>
  <si>
    <t>Nightmare</t>
  </si>
  <si>
    <t>Phase spider</t>
  </si>
  <si>
    <t>Quaggoth thonot</t>
  </si>
  <si>
    <t>Spectator</t>
  </si>
  <si>
    <t>Veteran</t>
  </si>
  <si>
    <t>Water weird</t>
  </si>
  <si>
    <t>Werewolf</t>
  </si>
  <si>
    <t>Wight</t>
  </si>
  <si>
    <t>Yeti</t>
  </si>
  <si>
    <t>Yuan-ti malison</t>
  </si>
  <si>
    <t>Banshee</t>
  </si>
  <si>
    <t>Black pudding</t>
  </si>
  <si>
    <t>Bone naga</t>
  </si>
  <si>
    <t>Chuul</t>
  </si>
  <si>
    <t>Couatl</t>
  </si>
  <si>
    <t>Elephant</t>
  </si>
  <si>
    <t>Ettin</t>
  </si>
  <si>
    <t>Flameskull</t>
  </si>
  <si>
    <t>Ghost</t>
  </si>
  <si>
    <t>Gnoll fang of Yeenoghu</t>
  </si>
  <si>
    <t>Helmed horror</t>
  </si>
  <si>
    <t>Incubus</t>
  </si>
  <si>
    <t>Lamia</t>
  </si>
  <si>
    <t>Lizard king/queen</t>
  </si>
  <si>
    <t>Red dragon wyrmling</t>
  </si>
  <si>
    <t>Orc war chief</t>
  </si>
  <si>
    <t>Sea hag (in coven)</t>
  </si>
  <si>
    <t>Shadow demon</t>
  </si>
  <si>
    <t>Succubus</t>
  </si>
  <si>
    <t>Wereboar</t>
  </si>
  <si>
    <t>Weretiger</t>
  </si>
  <si>
    <t>Air elemental</t>
  </si>
  <si>
    <t>Barbed devil</t>
  </si>
  <si>
    <t>Barlgura</t>
  </si>
  <si>
    <t>Beholder zombie</t>
  </si>
  <si>
    <t>Bulette</t>
  </si>
  <si>
    <t>Cambion</t>
  </si>
  <si>
    <t>Drow elite warrior</t>
  </si>
  <si>
    <t>Earth elemental</t>
  </si>
  <si>
    <t>Fire elemental</t>
  </si>
  <si>
    <t>Flesh golem</t>
  </si>
  <si>
    <t>Giant crocodile</t>
  </si>
  <si>
    <t>Giant shark</t>
  </si>
  <si>
    <t>Gladiator</t>
  </si>
  <si>
    <t>Gorgon</t>
  </si>
  <si>
    <t>Green hag (in coven)</t>
  </si>
  <si>
    <t>Half-red dragon veteran</t>
  </si>
  <si>
    <t>Hill giant</t>
  </si>
  <si>
    <t>Mezzoloth</t>
  </si>
  <si>
    <t>Night hag</t>
  </si>
  <si>
    <t>Otyugh</t>
  </si>
  <si>
    <t>Red slaad</t>
  </si>
  <si>
    <t>Revenant</t>
  </si>
  <si>
    <t>Roper</t>
  </si>
  <si>
    <t>Sahuagin baron</t>
  </si>
  <si>
    <t>Salamander</t>
  </si>
  <si>
    <t>Shambling mound</t>
  </si>
  <si>
    <t>Triceratops</t>
  </si>
  <si>
    <t>Troll</t>
  </si>
  <si>
    <t>Umber hulk</t>
  </si>
  <si>
    <t>Unicorn</t>
  </si>
  <si>
    <t>Vampire spawn</t>
  </si>
  <si>
    <t>Water elemental</t>
  </si>
  <si>
    <t>Werebear</t>
  </si>
  <si>
    <t>Wraith</t>
  </si>
  <si>
    <t>Xorn</t>
  </si>
  <si>
    <t>Young remorhaz</t>
  </si>
  <si>
    <t>Chasme</t>
  </si>
  <si>
    <t>Chimera</t>
  </si>
  <si>
    <t>Cyclops</t>
  </si>
  <si>
    <t>Drider</t>
  </si>
  <si>
    <t>Galeb duhr</t>
  </si>
  <si>
    <t>Githzerai zerth</t>
  </si>
  <si>
    <t>Hobgoblin warlord</t>
  </si>
  <si>
    <t>Invisible stalker</t>
  </si>
  <si>
    <t>Kuo-toa archpriest</t>
  </si>
  <si>
    <t>Mage</t>
  </si>
  <si>
    <t>Mammoth</t>
  </si>
  <si>
    <t>Medusa</t>
  </si>
  <si>
    <t>Vrock</t>
  </si>
  <si>
    <t>Wyvern</t>
  </si>
  <si>
    <t>Young brass dragon</t>
  </si>
  <si>
    <t>Young white dragon</t>
  </si>
  <si>
    <t>Blue slaad</t>
  </si>
  <si>
    <t>Drow mage</t>
  </si>
  <si>
    <t>Giant ape</t>
  </si>
  <si>
    <t>Grick alpha</t>
  </si>
  <si>
    <t>Mind flayer</t>
  </si>
  <si>
    <t>Night hag (in coven)</t>
  </si>
  <si>
    <t>Oni</t>
  </si>
  <si>
    <t>Shield guardian</t>
  </si>
  <si>
    <t>Stone giant</t>
  </si>
  <si>
    <t>Young black dragon</t>
  </si>
  <si>
    <t>Young copper dragon</t>
  </si>
  <si>
    <t>Yuan-ti abomination</t>
  </si>
  <si>
    <t>Assassin</t>
  </si>
  <si>
    <t>Chain devil</t>
  </si>
  <si>
    <t>Cloaker</t>
  </si>
  <si>
    <t>Drow priestess of Lolth</t>
  </si>
  <si>
    <t>Fomorian</t>
  </si>
  <si>
    <t>Frost giant</t>
  </si>
  <si>
    <t>Githyanki knight</t>
  </si>
  <si>
    <t>Green slaad</t>
  </si>
  <si>
    <t>Hezrou</t>
  </si>
  <si>
    <t>Hydra</t>
  </si>
  <si>
    <t>Mind flayer arcanist</t>
  </si>
  <si>
    <t>Spirit naga</t>
  </si>
  <si>
    <t>Tyrannosaurus rex</t>
  </si>
  <si>
    <t>Young bronze dragon</t>
  </si>
  <si>
    <t>Young green dragon</t>
  </si>
  <si>
    <t>Abominable yeti</t>
  </si>
  <si>
    <t>Bone devil</t>
  </si>
  <si>
    <t>Clay golem</t>
  </si>
  <si>
    <t>Cloud giant</t>
  </si>
  <si>
    <t>Fire giant</t>
  </si>
  <si>
    <t>Glabrezu</t>
  </si>
  <si>
    <t>Gray slaad</t>
  </si>
  <si>
    <t>Nycaloth</t>
  </si>
  <si>
    <t>Treant</t>
  </si>
  <si>
    <t>Young blue dragon</t>
  </si>
  <si>
    <t>Young silver dragon</t>
  </si>
  <si>
    <t>Aboleth</t>
  </si>
  <si>
    <t>Death slaad</t>
  </si>
  <si>
    <t>Deva</t>
  </si>
  <si>
    <t>Guardian naga</t>
  </si>
  <si>
    <t>Stone golem</t>
  </si>
  <si>
    <t>Yochlol</t>
  </si>
  <si>
    <t>Young gold dragon</t>
  </si>
  <si>
    <t>Young red dragon</t>
  </si>
  <si>
    <t>Behir</t>
  </si>
  <si>
    <t>Dao</t>
  </si>
  <si>
    <t>Djinni</t>
  </si>
  <si>
    <t>Efreeti</t>
  </si>
  <si>
    <t>Gynosphinx</t>
  </si>
  <si>
    <t>Horned devil</t>
  </si>
  <si>
    <t>Marid</t>
  </si>
  <si>
    <t>Remorhaz</t>
  </si>
  <si>
    <t>Roc</t>
  </si>
  <si>
    <t>Arcanaloth</t>
  </si>
  <si>
    <t>Archmage</t>
  </si>
  <si>
    <t>Erinyes</t>
  </si>
  <si>
    <t>Adult brass dragon</t>
  </si>
  <si>
    <t>Adult white dragon</t>
  </si>
  <si>
    <t>Beholder (not in lair)</t>
  </si>
  <si>
    <t>Nalfeshnee</t>
  </si>
  <si>
    <t>Rakshasa</t>
  </si>
  <si>
    <t>Storm giant</t>
  </si>
  <si>
    <t>Ultroloth</t>
  </si>
  <si>
    <t>Vampire</t>
  </si>
  <si>
    <t>Young red shadow dragon</t>
  </si>
  <si>
    <t>Adult black dragon</t>
  </si>
  <si>
    <t>Adult copper dragon</t>
  </si>
  <si>
    <t>Beholder (in lair)</t>
  </si>
  <si>
    <t>Death tyrant (not in lair)</t>
  </si>
  <si>
    <t>Ice devil</t>
  </si>
  <si>
    <t>Adult bronze dragon</t>
  </si>
  <si>
    <t>Adult green dragon</t>
  </si>
  <si>
    <t>Death tyrant (in lair)</t>
  </si>
  <si>
    <t>Mummy lord (not in lair)</t>
  </si>
  <si>
    <t>Purple worm</t>
  </si>
  <si>
    <t>Vampire (spellcaster)</t>
  </si>
  <si>
    <t>Vampire (warrior)</t>
  </si>
  <si>
    <t>Adult blue dragon</t>
  </si>
  <si>
    <t>Adult silver dragon</t>
  </si>
  <si>
    <t>Iron golem</t>
  </si>
  <si>
    <t>Marilith</t>
  </si>
  <si>
    <t>Mummy lord (in lair)</t>
  </si>
  <si>
    <t>Planetar</t>
  </si>
  <si>
    <t>Adult blue dracolich</t>
  </si>
  <si>
    <t>Adult gold dragon</t>
  </si>
  <si>
    <t>Adult red dragon</t>
  </si>
  <si>
    <t>Androsphinx</t>
  </si>
  <si>
    <t>Death knight</t>
  </si>
  <si>
    <t>Dragon turtle</t>
  </si>
  <si>
    <t>Goristro</t>
  </si>
  <si>
    <t>Demilich (not in lair)</t>
  </si>
  <si>
    <t>Balor</t>
  </si>
  <si>
    <t>Ancient brass dragon</t>
  </si>
  <si>
    <t>Ancient white dragon</t>
  </si>
  <si>
    <t>Demilich (in lair)</t>
  </si>
  <si>
    <t>Pit fiend</t>
  </si>
  <si>
    <t>Ancient black dragon</t>
  </si>
  <si>
    <t>Ancient copper dragon</t>
  </si>
  <si>
    <t>Lich (not in lair)</t>
  </si>
  <si>
    <t>Solar</t>
  </si>
  <si>
    <t>Ancient bronze dragon</t>
  </si>
  <si>
    <t>Ancient green dragon</t>
  </si>
  <si>
    <t>Lich (in lair)</t>
  </si>
  <si>
    <t>Ancient blue dragon</t>
  </si>
  <si>
    <t>Ancient silver dragon</t>
  </si>
  <si>
    <t>Empyrean</t>
  </si>
  <si>
    <t>Kraken</t>
  </si>
  <si>
    <t>Ancient gold dragon</t>
  </si>
  <si>
    <t>Ancient red dragon</t>
  </si>
  <si>
    <t>Tarrasque</t>
  </si>
  <si>
    <t>Arctic</t>
  </si>
  <si>
    <t>Coastal</t>
  </si>
  <si>
    <t>Desert</t>
  </si>
  <si>
    <t>Forest</t>
  </si>
  <si>
    <t>Grassland</t>
  </si>
  <si>
    <t>Hill</t>
  </si>
  <si>
    <t>Mountain</t>
  </si>
  <si>
    <t>Swamp</t>
  </si>
  <si>
    <t>Underdark</t>
  </si>
  <si>
    <t>Urban</t>
  </si>
  <si>
    <t>Bandit</t>
  </si>
  <si>
    <t>Orc Eye of Gruumsh</t>
  </si>
  <si>
    <t>Owlbear</t>
  </si>
  <si>
    <t>Cave bear</t>
  </si>
  <si>
    <t>Winter wolf</t>
  </si>
  <si>
    <t>Type</t>
  </si>
  <si>
    <t>Subtype</t>
  </si>
  <si>
    <t>Size</t>
  </si>
  <si>
    <t>Humanoid</t>
  </si>
  <si>
    <t>Large</t>
  </si>
  <si>
    <t>Aberration</t>
  </si>
  <si>
    <t>Celestial</t>
  </si>
  <si>
    <t>Construct</t>
  </si>
  <si>
    <t>Small</t>
  </si>
  <si>
    <t>Monstrosity</t>
  </si>
  <si>
    <t>Elemental</t>
  </si>
  <si>
    <t>Undead</t>
  </si>
  <si>
    <t>Alignment 1</t>
  </si>
  <si>
    <t>Alignment 2</t>
  </si>
  <si>
    <t>N</t>
  </si>
  <si>
    <t>G</t>
  </si>
  <si>
    <t>L</t>
  </si>
  <si>
    <t>E</t>
  </si>
  <si>
    <t>U</t>
  </si>
  <si>
    <t>C</t>
  </si>
  <si>
    <t>A</t>
  </si>
  <si>
    <t>Huge</t>
  </si>
  <si>
    <t>Plant</t>
  </si>
  <si>
    <t>Fiend</t>
  </si>
  <si>
    <t>Tiny</t>
  </si>
  <si>
    <t>Giant</t>
  </si>
  <si>
    <t>Demon</t>
  </si>
  <si>
    <t>Demon; Shapechanger</t>
  </si>
  <si>
    <t>Devil</t>
  </si>
  <si>
    <t>Devil; Shapechanger</t>
  </si>
  <si>
    <t>Beast</t>
  </si>
  <si>
    <t>Shapechanger</t>
  </si>
  <si>
    <t>Dragon</t>
  </si>
  <si>
    <t>Gargantuan</t>
  </si>
  <si>
    <t>Fey</t>
  </si>
  <si>
    <t>Dwarf</t>
  </si>
  <si>
    <t>Elf</t>
  </si>
  <si>
    <t>Titan</t>
  </si>
  <si>
    <t>Gith</t>
  </si>
  <si>
    <t>Gnome</t>
  </si>
  <si>
    <t>Goblinoid</t>
  </si>
  <si>
    <t>Human</t>
  </si>
  <si>
    <t>Human; Shapechanger</t>
  </si>
  <si>
    <t>Ooze</t>
  </si>
  <si>
    <t>Shapechanger; Yuan-ti</t>
  </si>
  <si>
    <t>Yuan-ti</t>
  </si>
  <si>
    <t>Yugoloth</t>
  </si>
  <si>
    <t>N/E</t>
  </si>
  <si>
    <t>C/N</t>
  </si>
  <si>
    <t>Any race</t>
  </si>
  <si>
    <t>x</t>
  </si>
  <si>
    <t>Underwater</t>
  </si>
  <si>
    <t>Astral</t>
  </si>
  <si>
    <t>Ethereal</t>
  </si>
  <si>
    <t>Feywild</t>
  </si>
  <si>
    <t>Shadowfell</t>
  </si>
  <si>
    <t>Plane of Air</t>
  </si>
  <si>
    <t>Plane of Earth</t>
  </si>
  <si>
    <t>Plane of Fire</t>
  </si>
  <si>
    <t>Plane of Water</t>
  </si>
  <si>
    <t>Abyss</t>
  </si>
  <si>
    <t>Nine Hells</t>
  </si>
  <si>
    <t>Mechanus</t>
  </si>
  <si>
    <t>Limbo</t>
  </si>
  <si>
    <t>Location</t>
  </si>
  <si>
    <t>Locations</t>
  </si>
  <si>
    <t>All</t>
  </si>
  <si>
    <t>Lawful</t>
  </si>
  <si>
    <t>Neutral</t>
  </si>
  <si>
    <t>Evil</t>
  </si>
  <si>
    <t>Chaotic</t>
  </si>
  <si>
    <t>Non-Lawful</t>
  </si>
  <si>
    <t>Non-Chaotic</t>
  </si>
  <si>
    <t>Non-Neutral</t>
  </si>
  <si>
    <t>Unaligned</t>
  </si>
  <si>
    <t>Any</t>
  </si>
  <si>
    <t>Good</t>
  </si>
  <si>
    <t>Non-Good</t>
  </si>
  <si>
    <t>Non-Evil</t>
  </si>
  <si>
    <t>Alignment Restriction 1</t>
  </si>
  <si>
    <t>Alignment Restriction 2</t>
  </si>
  <si>
    <t>Types</t>
  </si>
  <si>
    <t>Include?</t>
  </si>
  <si>
    <t>X</t>
  </si>
  <si>
    <t>Row Number</t>
  </si>
  <si>
    <t>Filter</t>
  </si>
  <si>
    <t>Challenge</t>
  </si>
  <si>
    <t>Difficulty Column</t>
  </si>
  <si>
    <t>Max Unique Creatures</t>
  </si>
  <si>
    <t>Sub Type</t>
  </si>
  <si>
    <t>Min CR</t>
  </si>
  <si>
    <t>Max CR</t>
  </si>
  <si>
    <t>Subtypes</t>
  </si>
  <si>
    <t>No possible encounter</t>
  </si>
  <si>
    <t>Encounter full</t>
  </si>
  <si>
    <t>Include 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</si>
  <si>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</si>
  <si>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</si>
  <si>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</si>
  <si>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</si>
  <si>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</si>
  <si>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</si>
  <si>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</si>
  <si>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</si>
  <si>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</si>
  <si>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</si>
  <si>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</si>
  <si>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</si>
  <si>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</si>
  <si>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</si>
  <si>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</si>
  <si>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</si>
  <si>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</si>
  <si>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</si>
  <si>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</si>
  <si>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</si>
  <si>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Monster Slot</t>
  </si>
  <si>
    <t>Full?</t>
  </si>
  <si>
    <t>Monster Types</t>
  </si>
  <si>
    <t>Total Monster Types</t>
  </si>
  <si>
    <t>Generate</t>
  </si>
  <si>
    <t>Stop</t>
  </si>
  <si>
    <t>Current List</t>
  </si>
  <si>
    <t>Stop List</t>
  </si>
  <si>
    <t>Cumulative XP</t>
  </si>
  <si>
    <t>SUMS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</si>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</sst>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2" fontId="0" fillId="0" borderId="0" xfId="0" applyNumberFormat="1"/>
    <xf numFmtId="0" fontId="0" fillId="0" borderId="0" xfId="0" applyAlignment="1">
      <alignment horizontal="center" vertical="center"/>
    </xf>
    <xf numFmtId="1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2" fontId="0" fillId="0" borderId="1" xfId="0" applyNumberFormat="1" applyFont="1" applyBorder="1" applyAlignment="1">
      <alignment horizontal="center" vertical="center"/>
    </xf>
    <xf numFmtId="12" fontId="0" fillId="0" borderId="0" xfId="0" applyNumberFormat="1" applyFont="1" applyBorder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" fontId="0" fillId="0" borderId="0" xfId="0" applyNumberFormat="1"/>
    <xf numFmtId="0" fontId="0" fillId="0" borderId="0" xfId="0" applyNumberFormat="1"/>
    <xf numFmtId="1" fontId="0" fillId="0" borderId="0" xfId="0" applyNumberFormat="1" applyAlignment="1">
      <alignment horizontal="center" vertical="top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17" formatCode="#\ ?/?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" formatCode="0"/>
      <alignment horizontal="center" textRotation="0" wrapText="0" indent="0" justifyLastLine="0" shrinkToFit="0" readingOrder="0"/>
    </dxf>
    <dxf>
      <numFmt numFmtId="1" formatCode="0"/>
      <alignment horizontal="center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" formatCode="#\ ?/?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" formatCode="#\ ?/?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7" formatCode="#\ ?/?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F3:G7" totalsRowShown="0" headerRowDxfId="83" dataDxfId="82">
  <autoFilter ref="F3:G7"/>
  <tableColumns count="2">
    <tableColumn id="3" name="Per monster" dataDxfId="81">
      <calculatedColumnFormula>E4/D$2</calculatedColumnFormula>
    </tableColumn>
    <tableColumn id="4" name="CR per Monster" dataDxfId="80">
      <calculatedColumnFormula>LOOKUP(F4,'DMG Tables'!O:O,'DMG Tables'!P:P)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2" totalsRowShown="0" headerRowDxfId="79" dataDxfId="78">
  <autoFilter ref="A1:B2"/>
  <tableColumns count="2">
    <tableColumn id="1" name="Players" dataDxfId="77"/>
    <tableColumn id="2" name="Level" dataDxfId="7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D3:E7" totalsRowShown="0" headerRowDxfId="75" dataDxfId="74" tableBorderDxfId="73">
  <autoFilter ref="D3:E7"/>
  <tableColumns count="2">
    <tableColumn id="1" name="Difficulty" dataDxfId="72"/>
    <tableColumn id="2" name="Total Budget" dataDxfId="7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A11:E44" totalsRowShown="0" headerRowDxfId="70" dataDxfId="69">
  <autoFilter ref="A11:E44"/>
  <tableColumns count="5">
    <tableColumn id="1" name="CR" dataDxfId="68"/>
    <tableColumn id="2" name="Easy" dataDxfId="67">
      <calculatedColumnFormula>IF(ISERROR(LOOKUP(LOOKUP(Table3[Level],'DMG Tables'!$A$2:$A$21,'DMG Tables'!B$2:B$21)*Table3[Players],'Monster Number XP'!$D3:$CVC3,'Monster Number XP'!$D$1:$CVC$1)),0,LOOKUP(LOOKUP(Table3[Level],'DMG Tables'!$A$2:$A$21,'DMG Tables'!B$2:B$21)*Table3[Players],'Monster Number XP'!$D3:$CVC3,'Monster Number XP'!$D$1:$CVC$1))</calculatedColumnFormula>
    </tableColumn>
    <tableColumn id="3" name="Medium" dataDxfId="66">
      <calculatedColumnFormula>IF(ISERROR(LOOKUP(LOOKUP(Table3[Level],'DMG Tables'!$A$2:$A$21,'DMG Tables'!C$2:C$21)*Table3[Players],'Monster Number XP'!$D3:$CVC3,'Monster Number XP'!$D$1:$CVC$1)),0,LOOKUP(LOOKUP(Table3[Level],'DMG Tables'!$A$2:$A$21,'DMG Tables'!C$2:C$21)*Table3[Players],'Monster Number XP'!$D3:$CVC3,'Monster Number XP'!$D$1:$CVC$1))</calculatedColumnFormula>
    </tableColumn>
    <tableColumn id="4" name="Hard" dataDxfId="65">
      <calculatedColumnFormula>IF(ISERROR(LOOKUP(LOOKUP(Table3[Level],'DMG Tables'!$A$2:$A$21,'DMG Tables'!D$2:D$21)*Table3[Players],'Monster Number XP'!$D3:$CVC3,'Monster Number XP'!$D$1:$CVC$1)),0,LOOKUP(LOOKUP(Table3[Level],'DMG Tables'!$A$2:$A$21,'DMG Tables'!D$2:D$21)*Table3[Players],'Monster Number XP'!$D3:$CVC3,'Monster Number XP'!$D$1:$CVC$1))</calculatedColumnFormula>
    </tableColumn>
    <tableColumn id="5" name="Deadly" dataDxfId="64">
      <calculatedColumnFormula>IF(ISERROR(LOOKUP(LOOKUP(Table3[Level],'DMG Tables'!$A$2:$A$21,'DMG Tables'!E$2:E$21)*Table3[Players],'Monster Number XP'!$D3:$CVC3,'Monster Number XP'!$D$1:$CVC$1)),0,LOOKUP(LOOKUP(Table3[Level],'DMG Tables'!$A$2:$A$21,'DMG Tables'!E$2:E$21)*Table3[Players],'Monster Number XP'!$D3:$CVC3,'Monster Number XP'!$D$1:$CVC$1))</calculatedColumnFormula>
    </tableColumn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7" name="Table7" displayName="Table7" ref="G9:I42" totalsRowShown="0" headerRowDxfId="63" dataDxfId="62">
  <autoFilter ref="G9:I42"/>
  <tableColumns count="3">
    <tableColumn id="1" name="CR" dataDxfId="61"/>
    <tableColumn id="2" name="Number" dataDxfId="60"/>
    <tableColumn id="3" name="XP" dataDxfId="59">
      <calculatedColumnFormula>LOOKUP(G10,'DMG Tables'!$P$2:$P$35,'DMG Tables'!$O$2:$O$35)*Calculator!H10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9" name="Table9" displayName="Table9" ref="J9:L10" totalsRowShown="0" headerRowDxfId="58" dataDxfId="57">
  <autoFilter ref="J9:L10"/>
  <tableColumns count="3">
    <tableColumn id="1" name="Total XP" dataDxfId="56">
      <calculatedColumnFormula>SUM(Table7[XP])</calculatedColumnFormula>
    </tableColumn>
    <tableColumn id="2" name="XP/Player" dataDxfId="55">
      <calculatedColumnFormula>Table9[Total XP]/Table3[Players]</calculatedColumnFormula>
    </tableColumn>
    <tableColumn id="3" name="Difficulty" dataDxfId="54">
      <calculatedColumnFormula>LOOKUP(Table9[Total XP]-0.0001,Difficulty!A2:A6,Difficulty!B3:B6)</calculatedColumnFormula>
    </tableColumn>
  </tableColumns>
  <tableStyleInfo name="TableStyleMedium15" showFirstColumn="0" showLastColumn="0" showRowStripes="1" showColumnStripes="0"/>
</table>
</file>

<file path=xl/tables/table7.xml><?xml version="1.0" encoding="utf-8"?>
<table xmlns="http://schemas.openxmlformats.org/spreadsheetml/2006/main" id="5" name="Table36" displayName="Table36" ref="A1:K2" totalsRowShown="0" headerRowDxfId="53" dataDxfId="52">
  <autoFilter ref="A1:K2"/>
  <tableColumns count="11">
    <tableColumn id="1" name="Players" dataDxfId="51"/>
    <tableColumn id="2" name="Level" dataDxfId="50"/>
    <tableColumn id="8" name="Max Unique Creatures" dataDxfId="49"/>
    <tableColumn id="3" name="Difficulty" dataDxfId="48"/>
    <tableColumn id="4" name="Location" dataDxfId="47"/>
    <tableColumn id="5" name="Alignment Restriction 1" dataDxfId="46"/>
    <tableColumn id="6" name="Alignment Restriction 2" dataDxfId="45"/>
    <tableColumn id="7" name="Type" dataDxfId="44"/>
    <tableColumn id="9" name="Sub Type" dataDxfId="43"/>
    <tableColumn id="10" name="Min CR" dataDxfId="42"/>
    <tableColumn id="11" name="Max CR" dataDxfId="41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10" name="Table10" displayName="Table10" ref="E7:G8" totalsRowShown="0">
  <autoFilter ref="E7:G8"/>
  <tableColumns count="3">
    <tableColumn id="1" name="Total XP">
      <calculatedColumnFormula>SUM(Table81415[XP])</calculatedColumnFormula>
    </tableColumn>
    <tableColumn id="2" name="Monsters">
      <calculatedColumnFormula>1</calculatedColumnFormula>
    </tableColumn>
    <tableColumn id="3" name="Column1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14" name="Table81415" displayName="Table81415" ref="A6:C16" totalsRowShown="0">
  <autoFilter ref="A6:C16"/>
  <tableColumns count="3">
    <tableColumn id="1" name="Monster" dataDxfId="0">
      <calculatedColumnFormula>INDEX(Table412[Monster],MATCH(ROUNDUP(RAND()*'Monster Sublist'!$L$448,0),Table412[Include Index],0))</calculatedColumnFormula>
    </tableColumn>
    <tableColumn id="3" name="Number" dataDxfId="40"/>
    <tableColumn id="4" name="XP" dataDxfId="39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8" name="Table8" displayName="Table8" ref="A1:D11" totalsRowShown="0">
  <autoFilter ref="A1:D11"/>
  <tableColumns count="4">
    <tableColumn id="1" name="Monster" dataDxfId="38">
      <calculatedColumnFormula>IF(EXACT('Random Encounter'!$E$12,"Generate"),INDEX('Monster Sublist'!$A$2:$A$448,MATCH(ROUNDUP(RAND()*'Monster Sublist'!$L$448,0),'Monster Sublist'!$L$2:$L$448,0)),'Calc Helper'!$H2 )</calculatedColumnFormula>
    </tableColumn>
    <tableColumn id="3" name="Number" dataDxfId="37">
      <calculatedColumnFormula>IF(EXACT('Random Encounter'!$E$12,"Generate"),LOOKUP(Table8[[#This Row],[Monster]],'Monster Sublist'!$A$2:$A$448,'Monster Sublist'!$AF$2:$AF$448),Table814[[#This Row],[Number]])</calculatedColumnFormula>
    </tableColumn>
    <tableColumn id="4" name="XP" dataDxfId="36">
      <calculatedColumnFormula>IF(EXACT('Random Encounter'!$E$12,"Generate"),IF(ISERROR(LOOKUP(Table8[[#This Row],[Monster]],Table4[Monster],Table4[XP])),0,Table8[[#This Row],[Number]]*LOOKUP(Table8[[#This Row],[Monster]],Table4[Monster],Table4[XP])),Table814[[#This Row],[XP]])</calculatedColumnFormula>
    </tableColumn>
    <tableColumn id="2" name="Cumulative XP" dataDxfId="35">
      <calculatedColumnFormula>Table8[[#This Row],[XP]]+D1:D$2</calculatedColumnFormula>
    </tableColumn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3" name="Table814" displayName="Table814" ref="H1:J11" totalsRowShown="0">
  <autoFilter ref="H1:J11"/>
  <tableColumns count="3">
    <tableColumn id="1" name="Monster" dataDxfId="34">
      <calculatedColumnFormula>'Calc Helper'!A2</calculatedColumnFormula>
    </tableColumn>
    <tableColumn id="3" name="Number" dataDxfId="33">
      <calculatedColumnFormula>'Calc Helper'!B2</calculatedColumnFormula>
    </tableColumn>
    <tableColumn id="4" name="XP" dataDxfId="32">
      <calculatedColumnFormula>'Calc Helper'!C2</calculatedColumnFormula>
    </tableColumn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1" name="Table412" displayName="Table412" ref="A1:AF448" totalsRowShown="0">
  <autoFilter ref="A1:AF448"/>
  <sortState ref="A2:AE448">
    <sortCondition ref="A1:A448"/>
  </sortState>
  <tableColumns count="32">
    <tableColumn id="1" name="Monster"/>
    <tableColumn id="31" name="XP"/>
    <tableColumn id="32" name="Location" dataDxfId="31">
      <calculatedColumnFormula>ISTEXT(INDEX(Table4[],MATCH(Table412[[#This Row],[Monster]],Table4[Monster],0),MATCH(Table36[Location],Table4[#Headers],0)))</calculatedColumnFormula>
    </tableColumn>
    <tableColumn id="33" name="Alignment 1" dataDxfId="30">
      <calculatedColumnFormula>ISNUMBER(MATCH(LOOKUP(Table412[[#This Row],[Monster]],Table4[Monster],Table4[Alignment 1]),'MSL Filters'!$K$3:$P$3,0))</calculatedColumnFormula>
    </tableColumn>
    <tableColumn id="34" name="Alignment 2" dataDxfId="29">
      <calculatedColumnFormula>ISNUMBER(MATCH(LOOKUP(Table412[[#This Row],[Monster]],Table4[Monster],Table4[Alignment 2]),'MSL Filters'!$K$13:$P$13,0))</calculatedColumnFormula>
    </tableColumn>
    <tableColumn id="35" name="Type" dataDxfId="28">
      <calculatedColumnFormula>IF(EXACT("Any",Table36[Type]), TRUE, EXACT(LOOKUP(Table412[[#This Row],[Monster]],Table4[Monster],Table4[Type]),Table36[Type]))</calculatedColumnFormula>
    </tableColumn>
    <tableColumn id="4" name="Subtype" dataDxfId="27">
      <calculatedColumnFormula>IF(EXACT("Any",Table36[Sub Type]),TRUE,NOT(ISERROR(MATCH(LOOKUP(Table412[[#This Row],[Monster]],Table4[Monster],Table4[Subtype]),'MSL Filters'!$K$23:$P$23,0))))</calculatedColumnFormula>
    </tableColumn>
    <tableColumn id="40" name="Challenge" dataDxfId="1">
      <calculatedColumnFormula>IF(EXACT(Table412[[#This Row],[1]],1),TRUE,FALSE)</calculatedColumnFormula>
    </tableColumn>
    <tableColumn id="2" name="Min CR" dataDxfId="26">
      <calculatedColumnFormula>LOOKUP(Table412[[#This Row],[Monster]],'Monster List'!$A$2:$A$447,'Monster List'!$B$2:$B$447)&gt;='Random Encounter'!$J$2</calculatedColumnFormula>
    </tableColumn>
    <tableColumn id="3" name="Max CR" dataDxfId="25">
      <calculatedColumnFormula>LOOKUP(Table412[[#This Row],[Monster]],'Monster List'!$A$2:$A$447,'Monster List'!$B$2:$B$447)&lt;='Random Encounter'!$K$2</calculatedColumnFormula>
    </tableColumn>
    <tableColumn id="36" name="Include?" dataDxfId="24">
      <calculatedColumnFormula>AND(C2,D2,E2,F2,G2,H2,I2,J2)</calculatedColumnFormula>
    </tableColumn>
    <tableColumn id="5" name="Include Index" dataDxfId="23">
      <calculatedColumnFormula>IF(Table412[[#This Row],[Include?]],1,0)+L1</calculatedColumnFormula>
    </tableColumn>
    <tableColumn id="6" name="1" dataDxfId="22">
      <calculatedColumnFormula>IF(INDEX('REG XP Table'!$B$2:$E$2815,'Random Encounter'!$F$8+M$1,'REG XP Table'!$G$2)-'Random Encounter'!$E$8-LOOKUP($A2,'Monster List'!$A$2:$A$448,'Monster List'!$C$2:$C$448)*M$1&gt;=0,1,0)</calculatedColumnFormula>
    </tableColumn>
    <tableColumn id="7" name="2" dataDxfId="21">
      <calculatedColumnFormula>IF(INDEX('REG XP Table'!$B$2:$E$2815,'Random Encounter'!$F$8+N$1,'REG XP Table'!$G$2)-'Random Encounter'!$E$8-LOOKUP($A2,'Monster List'!$A$2:$A$448,'Monster List'!$C$2:$C$448)*N$1&gt;=0,N$1,M2)</calculatedColumnFormula>
    </tableColumn>
    <tableColumn id="8" name="3" dataDxfId="20">
      <calculatedColumnFormula>IF(INDEX('REG XP Table'!$B$2:$E$2815,'Random Encounter'!$F$8+O$1,'REG XP Table'!$G$2)-'Random Encounter'!$E$8-LOOKUP($A2,'Monster List'!$A$2:$A$448,'Monster List'!$C$2:$C$448)*O$1&gt;=0,O$1,N2)</calculatedColumnFormula>
    </tableColumn>
    <tableColumn id="9" name="4" dataDxfId="19">
      <calculatedColumnFormula>IF(INDEX('REG XP Table'!$B$2:$E$2815,'Random Encounter'!$F$8+P$1,'REG XP Table'!$G$2)-'Random Encounter'!$E$8-LOOKUP($A2,'Monster List'!$A$2:$A$448,'Monster List'!$C$2:$C$448)*P$1&gt;=0,P$1,O2)</calculatedColumnFormula>
    </tableColumn>
    <tableColumn id="10" name="5" dataDxfId="18">
      <calculatedColumnFormula>IF(INDEX('REG XP Table'!$B$2:$E$2815,'Random Encounter'!$F$8+Q$1,'REG XP Table'!$G$2)-'Random Encounter'!$E$8-LOOKUP($A2,'Monster List'!$A$2:$A$448,'Monster List'!$C$2:$C$448)*Q$1&gt;=0,Q$1,P2)</calculatedColumnFormula>
    </tableColumn>
    <tableColumn id="11" name="6" dataDxfId="17">
      <calculatedColumnFormula>IF(INDEX('REG XP Table'!$B$2:$E$2815,'Random Encounter'!$F$8+R$1,'REG XP Table'!$G$2)-'Random Encounter'!$E$8-LOOKUP($A2,'Monster List'!$A$2:$A$448,'Monster List'!$C$2:$C$448)*R$1&gt;=0,R$1,Q2)</calculatedColumnFormula>
    </tableColumn>
    <tableColumn id="12" name="7" dataDxfId="16">
      <calculatedColumnFormula>IF(INDEX('REG XP Table'!$B$2:$E$2815,'Random Encounter'!$F$8+S$1,'REG XP Table'!$G$2)-'Random Encounter'!$E$8-LOOKUP($A2,'Monster List'!$A$2:$A$448,'Monster List'!$C$2:$C$448)*S$1&gt;=0,S$1,R2)</calculatedColumnFormula>
    </tableColumn>
    <tableColumn id="13" name="8" dataDxfId="15">
      <calculatedColumnFormula>IF(INDEX('REG XP Table'!$B$2:$E$2815,'Random Encounter'!$F$8+T$1,'REG XP Table'!$G$2)-'Random Encounter'!$E$8-LOOKUP($A2,'Monster List'!$A$2:$A$448,'Monster List'!$C$2:$C$448)*T$1&gt;=0,T$1,S2)</calculatedColumnFormula>
    </tableColumn>
    <tableColumn id="14" name="9" dataDxfId="14">
      <calculatedColumnFormula>IF(INDEX('REG XP Table'!$B$2:$E$2815,'Random Encounter'!$F$8+U$1,'REG XP Table'!$G$2)-'Random Encounter'!$E$8-LOOKUP($A2,'Monster List'!$A$2:$A$448,'Monster List'!$C$2:$C$448)*U$1&gt;=0,U$1,T2)</calculatedColumnFormula>
    </tableColumn>
    <tableColumn id="15" name="10" dataDxfId="13">
      <calculatedColumnFormula>IF(INDEX('REG XP Table'!$B$2:$E$2815,'Random Encounter'!$F$8+V$1,'REG XP Table'!$G$2)-'Random Encounter'!$E$8-LOOKUP($A2,'Monster List'!$A$2:$A$448,'Monster List'!$C$2:$C$448)*V$1&gt;=0,V$1,U2)</calculatedColumnFormula>
    </tableColumn>
    <tableColumn id="16" name="11" dataDxfId="12">
      <calculatedColumnFormula>IF(INDEX('REG XP Table'!$B$2:$E$2815,'Random Encounter'!$F$8+W$1,'REG XP Table'!$G$2)-'Random Encounter'!$E$8-LOOKUP($A2,'Monster List'!$A$2:$A$448,'Monster List'!$C$2:$C$448)*W$1&gt;=0,W$1,V2)</calculatedColumnFormula>
    </tableColumn>
    <tableColumn id="17" name="12" dataDxfId="11">
      <calculatedColumnFormula>IF(INDEX('REG XP Table'!$B$2:$E$2815,'Random Encounter'!$F$8+X$1,'REG XP Table'!$G$2)-'Random Encounter'!$E$8-LOOKUP($A2,'Monster List'!$A$2:$A$448,'Monster List'!$C$2:$C$448)*X$1&gt;=0,X$1,W2)</calculatedColumnFormula>
    </tableColumn>
    <tableColumn id="18" name="13" dataDxfId="10">
      <calculatedColumnFormula>IF(INDEX('REG XP Table'!$B$2:$E$2815,'Random Encounter'!$F$8+Y$1,'REG XP Table'!$G$2)-'Random Encounter'!$E$8-LOOKUP($A2,'Monster List'!$A$2:$A$448,'Monster List'!$C$2:$C$448)*Y$1&gt;=0,Y$1,X2)</calculatedColumnFormula>
    </tableColumn>
    <tableColumn id="19" name="14" dataDxfId="9">
      <calculatedColumnFormula>IF(INDEX('REG XP Table'!$B$2:$E$2815,'Random Encounter'!$F$8+Z$1,'REG XP Table'!$G$2)-'Random Encounter'!$E$8-LOOKUP($A2,'Monster List'!$A$2:$A$448,'Monster List'!$C$2:$C$448)*Z$1&gt;=0,Z$1,Y2)</calculatedColumnFormula>
    </tableColumn>
    <tableColumn id="20" name="15" dataDxfId="8">
      <calculatedColumnFormula>IF(INDEX('REG XP Table'!$B$2:$E$2815,'Random Encounter'!$F$8+AA$1,'REG XP Table'!$G$2)-'Random Encounter'!$E$8-LOOKUP($A2,'Monster List'!$A$2:$A$448,'Monster List'!$C$2:$C$448)*AA$1&gt;=0,AA$1,Z2)</calculatedColumnFormula>
    </tableColumn>
    <tableColumn id="21" name="16" dataDxfId="7">
      <calculatedColumnFormula>IF(INDEX('REG XP Table'!$B$2:$E$2815,'Random Encounter'!$F$8+AB$1,'REG XP Table'!$G$2)-'Random Encounter'!$E$8-LOOKUP($A2,'Monster List'!$A$2:$A$448,'Monster List'!$C$2:$C$448)*AB$1&gt;=0,AB$1,AA2)</calculatedColumnFormula>
    </tableColumn>
    <tableColumn id="22" name="17" dataDxfId="6">
      <calculatedColumnFormula>IF(INDEX('REG XP Table'!$B$2:$E$2815,'Random Encounter'!$F$8+AC$1,'REG XP Table'!$G$2)-'Random Encounter'!$E$8-LOOKUP($A2,'Monster List'!$A$2:$A$448,'Monster List'!$C$2:$C$448)*AC$1&gt;=0,AC$1,AB2)</calculatedColumnFormula>
    </tableColumn>
    <tableColumn id="23" name="18" dataDxfId="5">
      <calculatedColumnFormula>IF(INDEX('REG XP Table'!$B$2:$E$2815,'Random Encounter'!$F$8+AD$1,'REG XP Table'!$G$2)-'Random Encounter'!$E$8-LOOKUP($A2,'Monster List'!$A$2:$A$448,'Monster List'!$C$2:$C$448)*AD$1&gt;=0,AD$1,AC2)</calculatedColumnFormula>
    </tableColumn>
    <tableColumn id="24" name="19" dataDxfId="4">
      <calculatedColumnFormula>IF(INDEX('REG XP Table'!$B$2:$E$2815,'Random Encounter'!$F$8+AE$1,'REG XP Table'!$G$2)-'Random Encounter'!$E$8-LOOKUP($A2,'Monster List'!$A$2:$A$448,'Monster List'!$C$2:$C$448)*AE$1&gt;=0,AE$1,AD2)</calculatedColumnFormula>
    </tableColumn>
    <tableColumn id="25" name="20" dataDxfId="3">
      <calculatedColumnFormula>IF(INDEX('REG XP Table'!$B$2:$E$2815,'Random Encounter'!$F$8+AF$1,'REG XP Table'!$G$2)-'Random Encounter'!$E$8-LOOKUP($A2,'Monster List'!$A$2:$A$448,'Monster List'!$C$2:$C$448)*AF$1&gt;=0,AF$1,AE2)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4" name="Table4" displayName="Table4" ref="A1:AF448" totalsRowShown="0">
  <autoFilter ref="A1:AF448"/>
  <sortState ref="A2:AF447">
    <sortCondition ref="A1:A448"/>
  </sortState>
  <tableColumns count="32">
    <tableColumn id="1" name="Monster"/>
    <tableColumn id="2" name="CR" dataDxfId="2"/>
    <tableColumn id="3" name="XP"/>
    <tableColumn id="17" name="Alignment 1"/>
    <tableColumn id="20" name="Alignment 2"/>
    <tableColumn id="19" name="Size"/>
    <tableColumn id="16" name="Type"/>
    <tableColumn id="18" name="Subtype"/>
    <tableColumn id="4" name="Arctic"/>
    <tableColumn id="5" name="Coastal"/>
    <tableColumn id="6" name="Desert"/>
    <tableColumn id="7" name="Forest"/>
    <tableColumn id="8" name="Grassland"/>
    <tableColumn id="9" name="Hill"/>
    <tableColumn id="10" name="Mountain"/>
    <tableColumn id="11" name="Swamp"/>
    <tableColumn id="12" name="Underdark"/>
    <tableColumn id="13" name="Urban"/>
    <tableColumn id="21" name="Underwater"/>
    <tableColumn id="14" name="Abyss"/>
    <tableColumn id="15" name="Nine Hells"/>
    <tableColumn id="22" name="Astral"/>
    <tableColumn id="23" name="Ethereal"/>
    <tableColumn id="24" name="Feywild"/>
    <tableColumn id="25" name="Shadowfell"/>
    <tableColumn id="26" name="Plane of Air"/>
    <tableColumn id="27" name="Plane of Earth"/>
    <tableColumn id="28" name="Plane of Fire"/>
    <tableColumn id="29" name="Plane of Water"/>
    <tableColumn id="31" name="Mechanus"/>
    <tableColumn id="32" name="Limbo"/>
    <tableColumn id="30" name="Al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H11" sqref="H11"/>
    </sheetView>
  </sheetViews>
  <sheetFormatPr defaultColWidth="8.88671875" defaultRowHeight="14.4" x14ac:dyDescent="0.3"/>
  <cols>
    <col min="1" max="1" width="13" style="3" bestFit="1" customWidth="1"/>
    <col min="2" max="2" width="16.109375" style="3" bestFit="1" customWidth="1"/>
    <col min="3" max="3" width="15.6640625" style="2" bestFit="1" customWidth="1"/>
    <col min="4" max="4" width="13" style="3" bestFit="1" customWidth="1"/>
    <col min="5" max="5" width="16.109375" style="2" bestFit="1" customWidth="1"/>
    <col min="6" max="6" width="15.6640625" style="2" bestFit="1" customWidth="1"/>
    <col min="7" max="7" width="15.6640625" style="3" bestFit="1" customWidth="1"/>
    <col min="8" max="8" width="18.5546875" style="10" bestFit="1" customWidth="1"/>
    <col min="9" max="9" width="13.33203125" style="10" customWidth="1"/>
    <col min="10" max="10" width="11.88671875" style="2" customWidth="1"/>
    <col min="11" max="11" width="13.33203125" style="2" customWidth="1"/>
    <col min="12" max="12" width="12.33203125" style="2" customWidth="1"/>
    <col min="13" max="16384" width="8.88671875" style="2"/>
  </cols>
  <sheetData>
    <row r="1" spans="1:12" x14ac:dyDescent="0.3">
      <c r="A1" s="3" t="s">
        <v>5</v>
      </c>
      <c r="B1" s="3" t="s">
        <v>7</v>
      </c>
      <c r="C1" s="3"/>
      <c r="D1" s="5" t="s">
        <v>6</v>
      </c>
    </row>
    <row r="2" spans="1:12" x14ac:dyDescent="0.3">
      <c r="A2" s="3">
        <v>4</v>
      </c>
      <c r="B2" s="3">
        <v>3</v>
      </c>
      <c r="C2" s="3"/>
      <c r="D2" s="6">
        <v>5</v>
      </c>
    </row>
    <row r="3" spans="1:12" x14ac:dyDescent="0.3">
      <c r="D3" s="8" t="s">
        <v>13</v>
      </c>
      <c r="E3" s="8" t="s">
        <v>9</v>
      </c>
      <c r="F3" s="2" t="s">
        <v>19</v>
      </c>
      <c r="G3" s="3" t="s">
        <v>10</v>
      </c>
      <c r="I3" s="2"/>
    </row>
    <row r="4" spans="1:12" x14ac:dyDescent="0.3">
      <c r="D4" s="7" t="s">
        <v>1</v>
      </c>
      <c r="E4" s="9">
        <f>A2*LOOKUP(B2,'DMG Tables'!A:A,'DMG Tables'!B:B)/LOOKUP(D2,'DMG Tables'!G:G,'DMG Tables'!H:H)</f>
        <v>150</v>
      </c>
      <c r="F4" s="4">
        <f>E4/D$2</f>
        <v>30</v>
      </c>
      <c r="G4" s="3">
        <f>LOOKUP(F4,'DMG Tables'!O:O,'DMG Tables'!P:P)</f>
        <v>0.125</v>
      </c>
      <c r="I4" s="2"/>
    </row>
    <row r="5" spans="1:12" x14ac:dyDescent="0.3">
      <c r="D5" s="7" t="s">
        <v>2</v>
      </c>
      <c r="E5" s="9">
        <f>A2*LOOKUP(B2,'DMG Tables'!A:A,'DMG Tables'!C:C)/LOOKUP(D2,'DMG Tables'!G:G,'DMG Tables'!H:H)</f>
        <v>300</v>
      </c>
      <c r="F5" s="4">
        <f>E5/D$2</f>
        <v>60</v>
      </c>
      <c r="G5" s="3">
        <f>LOOKUP(F5,'DMG Tables'!O:O,'DMG Tables'!P:P)</f>
        <v>0.25</v>
      </c>
      <c r="I5" s="2"/>
    </row>
    <row r="6" spans="1:12" x14ac:dyDescent="0.3">
      <c r="D6" s="7" t="s">
        <v>3</v>
      </c>
      <c r="E6" s="9">
        <f>A2*LOOKUP(B2,'DMG Tables'!A:A,'DMG Tables'!D:D)/LOOKUP(D2,'DMG Tables'!G:G,'DMG Tables'!H:H)</f>
        <v>450</v>
      </c>
      <c r="F6" s="4">
        <f>E6/D$2</f>
        <v>90</v>
      </c>
      <c r="G6" s="3">
        <f>LOOKUP(F6,'DMG Tables'!O:O,'DMG Tables'!P:P)</f>
        <v>0.25</v>
      </c>
      <c r="I6" s="2"/>
    </row>
    <row r="7" spans="1:12" x14ac:dyDescent="0.3">
      <c r="D7" s="7" t="s">
        <v>4</v>
      </c>
      <c r="E7" s="9">
        <f>A2*LOOKUP(B2,'DMG Tables'!A:A,'DMG Tables'!E:E)/LOOKUP(D2,'DMG Tables'!G:G,'DMG Tables'!H:H)</f>
        <v>800</v>
      </c>
      <c r="F7" s="4">
        <f>E7/D$2</f>
        <v>160</v>
      </c>
      <c r="G7" s="3">
        <f>LOOKUP(F7,'DMG Tables'!O:O,'DMG Tables'!P:P)</f>
        <v>0.5</v>
      </c>
      <c r="I7" s="2"/>
    </row>
    <row r="9" spans="1:12" x14ac:dyDescent="0.3">
      <c r="G9" s="3" t="s">
        <v>12</v>
      </c>
      <c r="H9" s="10" t="s">
        <v>14</v>
      </c>
      <c r="I9" s="10" t="s">
        <v>11</v>
      </c>
      <c r="J9" s="2" t="s">
        <v>15</v>
      </c>
      <c r="K9" s="2" t="s">
        <v>17</v>
      </c>
      <c r="L9" s="2" t="s">
        <v>13</v>
      </c>
    </row>
    <row r="10" spans="1:12" x14ac:dyDescent="0.3">
      <c r="G10" s="3">
        <v>0.125</v>
      </c>
      <c r="I10" s="10">
        <f>LOOKUP(G10,'DMG Tables'!$P$2:$P$35,'DMG Tables'!$O$2:$O$35)*Calculator!H10</f>
        <v>0</v>
      </c>
      <c r="J10" s="2">
        <f>SUM(Table7[XP])</f>
        <v>0</v>
      </c>
      <c r="K10" s="4">
        <f>Table9[Total XP]/Table3[Players]</f>
        <v>0</v>
      </c>
      <c r="L10" s="2" t="e">
        <f>LOOKUP(Table9[Total XP]-0.0001,Difficulty!A2:A6,Difficulty!B3:B6)</f>
        <v>#N/A</v>
      </c>
    </row>
    <row r="11" spans="1:12" x14ac:dyDescent="0.3">
      <c r="A11" s="3" t="s">
        <v>12</v>
      </c>
      <c r="B11" s="3" t="s">
        <v>1</v>
      </c>
      <c r="C11" s="2" t="s">
        <v>2</v>
      </c>
      <c r="D11" s="3" t="s">
        <v>3</v>
      </c>
      <c r="E11" s="3" t="s">
        <v>4</v>
      </c>
      <c r="G11" s="3">
        <v>0.25</v>
      </c>
      <c r="I11" s="10">
        <f>LOOKUP(G11,'DMG Tables'!$P$2:$P$35,'DMG Tables'!$O$2:$O$35)*Calculator!H11</f>
        <v>0</v>
      </c>
    </row>
    <row r="12" spans="1:12" x14ac:dyDescent="0.3">
      <c r="A12" s="3">
        <v>0.125</v>
      </c>
      <c r="B12" s="3">
        <f>IF(ISERROR(LOOKUP(LOOKUP(Table3[Level],'DMG Tables'!$A$2:$A$21,'DMG Tables'!B$2:B$21)*Table3[Players],'Monster Number XP'!$D3:$CVC3,'Monster Number XP'!$D$1:$CVC$1)),0,LOOKUP(LOOKUP(Table3[Level],'DMG Tables'!$A$2:$A$21,'DMG Tables'!B$2:B$21)*Table3[Players],'Monster Number XP'!$D3:$CVC3,'Monster Number XP'!$D$1:$CVC$1))</f>
        <v>6</v>
      </c>
      <c r="C12" s="3">
        <f>IF(ISERROR(LOOKUP(LOOKUP(Table3[Level],'DMG Tables'!$A$2:$A$21,'DMG Tables'!C$2:C$21)*Table3[Players],'Monster Number XP'!$D3:$CVC3,'Monster Number XP'!$D$1:$CVC$1)),0,LOOKUP(LOOKUP(Table3[Level],'DMG Tables'!$A$2:$A$21,'DMG Tables'!C$2:C$21)*Table3[Players],'Monster Number XP'!$D3:$CVC3,'Monster Number XP'!$D$1:$CVC$1))</f>
        <v>9</v>
      </c>
      <c r="D12" s="3">
        <f>IF(ISERROR(LOOKUP(LOOKUP(Table3[Level],'DMG Tables'!$A$2:$A$21,'DMG Tables'!D$2:D$21)*Table3[Players],'Monster Number XP'!$D3:$CVC3,'Monster Number XP'!$D$1:$CVC$1)),0,LOOKUP(LOOKUP(Table3[Level],'DMG Tables'!$A$2:$A$21,'DMG Tables'!D$2:D$21)*Table3[Players],'Monster Number XP'!$D3:$CVC3,'Monster Number XP'!$D$1:$CVC$1))</f>
        <v>12</v>
      </c>
      <c r="E12" s="3">
        <f>IF(ISERROR(LOOKUP(LOOKUP(Table3[Level],'DMG Tables'!$A$2:$A$21,'DMG Tables'!E$2:E$21)*Table3[Players],'Monster Number XP'!$D3:$CVC3,'Monster Number XP'!$D$1:$CVC$1)),0,LOOKUP(LOOKUP(Table3[Level],'DMG Tables'!$A$2:$A$21,'DMG Tables'!E$2:E$21)*Table3[Players],'Monster Number XP'!$D3:$CVC3,'Monster Number XP'!$D$1:$CVC$1))</f>
        <v>16</v>
      </c>
      <c r="G12" s="3">
        <v>0.5</v>
      </c>
      <c r="I12" s="10">
        <f>LOOKUP(G12,'DMG Tables'!$P$2:$P$35,'DMG Tables'!$O$2:$O$35)*Calculator!H12</f>
        <v>0</v>
      </c>
    </row>
    <row r="13" spans="1:12" x14ac:dyDescent="0.3">
      <c r="A13" s="3">
        <v>0.25</v>
      </c>
      <c r="B13" s="3">
        <f>IF(ISERROR(LOOKUP(LOOKUP(Table3[Level],'DMG Tables'!$A$2:$A$21,'DMG Tables'!B$2:B$21)*Table3[Players],'Monster Number XP'!$D4:$CVC4,'Monster Number XP'!$D$1:$CVC$1)),0,LOOKUP(LOOKUP(Table3[Level],'DMG Tables'!$A$2:$A$21,'DMG Tables'!B$2:B$21)*Table3[Players],'Monster Number XP'!$D4:$CVC4,'Monster Number XP'!$D$1:$CVC$1))</f>
        <v>3</v>
      </c>
      <c r="C13" s="3">
        <f>IF(ISERROR(LOOKUP(LOOKUP(Table3[Level],'DMG Tables'!$A$2:$A$21,'DMG Tables'!C$2:C$21)*Table3[Players],'Monster Number XP'!$D4:$CVC4,'Monster Number XP'!$D$1:$CVC$1)),0,LOOKUP(LOOKUP(Table3[Level],'DMG Tables'!$A$2:$A$21,'DMG Tables'!C$2:C$21)*Table3[Players],'Monster Number XP'!$D4:$CVC4,'Monster Number XP'!$D$1:$CVC$1))</f>
        <v>6</v>
      </c>
      <c r="D13" s="3">
        <f>IF(ISERROR(LOOKUP(LOOKUP(Table3[Level],'DMG Tables'!$A$2:$A$21,'DMG Tables'!D$2:D$21)*Table3[Players],'Monster Number XP'!$D4:$CVC4,'Monster Number XP'!$D$1:$CVC$1)),0,LOOKUP(LOOKUP(Table3[Level],'DMG Tables'!$A$2:$A$21,'DMG Tables'!D$2:D$21)*Table3[Players],'Monster Number XP'!$D4:$CVC4,'Monster Number XP'!$D$1:$CVC$1))</f>
        <v>7</v>
      </c>
      <c r="E13" s="3">
        <f>IF(ISERROR(LOOKUP(LOOKUP(Table3[Level],'DMG Tables'!$A$2:$A$21,'DMG Tables'!E$2:E$21)*Table3[Players],'Monster Number XP'!$D4:$CVC4,'Monster Number XP'!$D$1:$CVC$1)),0,LOOKUP(LOOKUP(Table3[Level],'DMG Tables'!$A$2:$A$21,'DMG Tables'!E$2:E$21)*Table3[Players],'Monster Number XP'!$D4:$CVC4,'Monster Number XP'!$D$1:$CVC$1))</f>
        <v>10</v>
      </c>
      <c r="G13" s="3">
        <v>1</v>
      </c>
      <c r="I13" s="10">
        <f>LOOKUP(G13,'DMG Tables'!$P$2:$P$35,'DMG Tables'!$O$2:$O$35)*Calculator!H13</f>
        <v>0</v>
      </c>
    </row>
    <row r="14" spans="1:12" x14ac:dyDescent="0.3">
      <c r="A14" s="3">
        <v>0.5</v>
      </c>
      <c r="B14" s="3">
        <f>IF(ISERROR(LOOKUP(LOOKUP(Table3[Level],'DMG Tables'!$A$2:$A$21,'DMG Tables'!B$2:B$21)*Table3[Players],'Monster Number XP'!$D5:$CVC5,'Monster Number XP'!$D$1:$CVC$1)),0,LOOKUP(LOOKUP(Table3[Level],'DMG Tables'!$A$2:$A$21,'DMG Tables'!B$2:B$21)*Table3[Players],'Monster Number XP'!$D5:$CVC5,'Monster Number XP'!$D$1:$CVC$1))</f>
        <v>2</v>
      </c>
      <c r="C14" s="3">
        <f>IF(ISERROR(LOOKUP(LOOKUP(Table3[Level],'DMG Tables'!$A$2:$A$21,'DMG Tables'!C$2:C$21)*Table3[Players],'Monster Number XP'!$D5:$CVC5,'Monster Number XP'!$D$1:$CVC$1)),0,LOOKUP(LOOKUP(Table3[Level],'DMG Tables'!$A$2:$A$21,'DMG Tables'!C$2:C$21)*Table3[Players],'Monster Number XP'!$D5:$CVC5,'Monster Number XP'!$D$1:$CVC$1))</f>
        <v>3</v>
      </c>
      <c r="D14" s="3">
        <f>IF(ISERROR(LOOKUP(LOOKUP(Table3[Level],'DMG Tables'!$A$2:$A$21,'DMG Tables'!D$2:D$21)*Table3[Players],'Monster Number XP'!$D5:$CVC5,'Monster Number XP'!$D$1:$CVC$1)),0,LOOKUP(LOOKUP(Table3[Level],'DMG Tables'!$A$2:$A$21,'DMG Tables'!D$2:D$21)*Table3[Players],'Monster Number XP'!$D5:$CVC5,'Monster Number XP'!$D$1:$CVC$1))</f>
        <v>4</v>
      </c>
      <c r="E14" s="3">
        <f>IF(ISERROR(LOOKUP(LOOKUP(Table3[Level],'DMG Tables'!$A$2:$A$21,'DMG Tables'!E$2:E$21)*Table3[Players],'Monster Number XP'!$D5:$CVC5,'Monster Number XP'!$D$1:$CVC$1)),0,LOOKUP(LOOKUP(Table3[Level],'DMG Tables'!$A$2:$A$21,'DMG Tables'!E$2:E$21)*Table3[Players],'Monster Number XP'!$D5:$CVC5,'Monster Number XP'!$D$1:$CVC$1))</f>
        <v>6</v>
      </c>
      <c r="G14" s="3">
        <v>2</v>
      </c>
      <c r="I14" s="10">
        <f>LOOKUP(G14,'DMG Tables'!$P$2:$P$35,'DMG Tables'!$O$2:$O$35)*Calculator!H14</f>
        <v>0</v>
      </c>
    </row>
    <row r="15" spans="1:12" x14ac:dyDescent="0.3">
      <c r="A15" s="3">
        <v>1</v>
      </c>
      <c r="B15" s="3">
        <f>IF(ISERROR(LOOKUP(LOOKUP(Table3[Level],'DMG Tables'!$A$2:$A$21,'DMG Tables'!B$2:B$21)*Table3[Players],'Monster Number XP'!$D6:$CVC6,'Monster Number XP'!$D$1:$CVC$1)),0,LOOKUP(LOOKUP(Table3[Level],'DMG Tables'!$A$2:$A$21,'DMG Tables'!B$2:B$21)*Table3[Players],'Monster Number XP'!$D6:$CVC6,'Monster Number XP'!$D$1:$CVC$1))</f>
        <v>1</v>
      </c>
      <c r="C15" s="3">
        <f>IF(ISERROR(LOOKUP(LOOKUP(Table3[Level],'DMG Tables'!$A$2:$A$21,'DMG Tables'!C$2:C$21)*Table3[Players],'Monster Number XP'!$D6:$CVC6,'Monster Number XP'!$D$1:$CVC$1)),0,LOOKUP(LOOKUP(Table3[Level],'DMG Tables'!$A$2:$A$21,'DMG Tables'!C$2:C$21)*Table3[Players],'Monster Number XP'!$D6:$CVC6,'Monster Number XP'!$D$1:$CVC$1))</f>
        <v>2</v>
      </c>
      <c r="D15" s="3">
        <f>IF(ISERROR(LOOKUP(LOOKUP(Table3[Level],'DMG Tables'!$A$2:$A$21,'DMG Tables'!D$2:D$21)*Table3[Players],'Monster Number XP'!$D6:$CVC6,'Monster Number XP'!$D$1:$CVC$1)),0,LOOKUP(LOOKUP(Table3[Level],'DMG Tables'!$A$2:$A$21,'DMG Tables'!D$2:D$21)*Table3[Players],'Monster Number XP'!$D6:$CVC6,'Monster Number XP'!$D$1:$CVC$1))</f>
        <v>2</v>
      </c>
      <c r="E15" s="3">
        <f>IF(ISERROR(LOOKUP(LOOKUP(Table3[Level],'DMG Tables'!$A$2:$A$21,'DMG Tables'!E$2:E$21)*Table3[Players],'Monster Number XP'!$D6:$CVC6,'Monster Number XP'!$D$1:$CVC$1)),0,LOOKUP(LOOKUP(Table3[Level],'DMG Tables'!$A$2:$A$21,'DMG Tables'!E$2:E$21)*Table3[Players],'Monster Number XP'!$D6:$CVC6,'Monster Number XP'!$D$1:$CVC$1))</f>
        <v>4</v>
      </c>
      <c r="G15" s="3">
        <v>3</v>
      </c>
      <c r="I15" s="10">
        <f>LOOKUP(G15,'DMG Tables'!$P$2:$P$35,'DMG Tables'!$O$2:$O$35)*Calculator!H15</f>
        <v>0</v>
      </c>
    </row>
    <row r="16" spans="1:12" x14ac:dyDescent="0.3">
      <c r="A16" s="3">
        <v>2</v>
      </c>
      <c r="B16" s="3">
        <f>IF(ISERROR(LOOKUP(LOOKUP(Table3[Level],'DMG Tables'!$A$2:$A$21,'DMG Tables'!B$2:B$21)*Table3[Players],'Monster Number XP'!$D7:$CVC7,'Monster Number XP'!$D$1:$CVC$1)),0,LOOKUP(LOOKUP(Table3[Level],'DMG Tables'!$A$2:$A$21,'DMG Tables'!B$2:B$21)*Table3[Players],'Monster Number XP'!$D7:$CVC7,'Monster Number XP'!$D$1:$CVC$1))</f>
        <v>0</v>
      </c>
      <c r="C16" s="3">
        <f>IF(ISERROR(LOOKUP(LOOKUP(Table3[Level],'DMG Tables'!$A$2:$A$21,'DMG Tables'!C$2:C$21)*Table3[Players],'Monster Number XP'!$D7:$CVC7,'Monster Number XP'!$D$1:$CVC$1)),0,LOOKUP(LOOKUP(Table3[Level],'DMG Tables'!$A$2:$A$21,'DMG Tables'!C$2:C$21)*Table3[Players],'Monster Number XP'!$D7:$CVC7,'Monster Number XP'!$D$1:$CVC$1))</f>
        <v>1</v>
      </c>
      <c r="D16" s="3">
        <f>IF(ISERROR(LOOKUP(LOOKUP(Table3[Level],'DMG Tables'!$A$2:$A$21,'DMG Tables'!D$2:D$21)*Table3[Players],'Monster Number XP'!$D7:$CVC7,'Monster Number XP'!$D$1:$CVC$1)),0,LOOKUP(LOOKUP(Table3[Level],'DMG Tables'!$A$2:$A$21,'DMG Tables'!D$2:D$21)*Table3[Players],'Monster Number XP'!$D7:$CVC7,'Monster Number XP'!$D$1:$CVC$1))</f>
        <v>1</v>
      </c>
      <c r="E16" s="3">
        <f>IF(ISERROR(LOOKUP(LOOKUP(Table3[Level],'DMG Tables'!$A$2:$A$21,'DMG Tables'!E$2:E$21)*Table3[Players],'Monster Number XP'!$D7:$CVC7,'Monster Number XP'!$D$1:$CVC$1)),0,LOOKUP(LOOKUP(Table3[Level],'DMG Tables'!$A$2:$A$21,'DMG Tables'!E$2:E$21)*Table3[Players],'Monster Number XP'!$D7:$CVC7,'Monster Number XP'!$D$1:$CVC$1))</f>
        <v>2</v>
      </c>
      <c r="G16" s="3">
        <v>4</v>
      </c>
      <c r="I16" s="10">
        <f>LOOKUP(G16,'DMG Tables'!$P$2:$P$35,'DMG Tables'!$O$2:$O$35)*Calculator!H16</f>
        <v>0</v>
      </c>
    </row>
    <row r="17" spans="1:9" x14ac:dyDescent="0.3">
      <c r="A17" s="3">
        <v>3</v>
      </c>
      <c r="B17" s="3">
        <f>IF(ISERROR(LOOKUP(LOOKUP(Table3[Level],'DMG Tables'!$A$2:$A$21,'DMG Tables'!B$2:B$21)*Table3[Players],'Monster Number XP'!$D8:$CVC8,'Monster Number XP'!$D$1:$CVC$1)),0,LOOKUP(LOOKUP(Table3[Level],'DMG Tables'!$A$2:$A$21,'DMG Tables'!B$2:B$21)*Table3[Players],'Monster Number XP'!$D8:$CVC8,'Monster Number XP'!$D$1:$CVC$1))</f>
        <v>0</v>
      </c>
      <c r="C17" s="3">
        <f>IF(ISERROR(LOOKUP(LOOKUP(Table3[Level],'DMG Tables'!$A$2:$A$21,'DMG Tables'!C$2:C$21)*Table3[Players],'Monster Number XP'!$D8:$CVC8,'Monster Number XP'!$D$1:$CVC$1)),0,LOOKUP(LOOKUP(Table3[Level],'DMG Tables'!$A$2:$A$21,'DMG Tables'!C$2:C$21)*Table3[Players],'Monster Number XP'!$D8:$CVC8,'Monster Number XP'!$D$1:$CVC$1))</f>
        <v>0</v>
      </c>
      <c r="D17" s="3">
        <f>IF(ISERROR(LOOKUP(LOOKUP(Table3[Level],'DMG Tables'!$A$2:$A$21,'DMG Tables'!D$2:D$21)*Table3[Players],'Monster Number XP'!$D8:$CVC8,'Monster Number XP'!$D$1:$CVC$1)),0,LOOKUP(LOOKUP(Table3[Level],'DMG Tables'!$A$2:$A$21,'DMG Tables'!D$2:D$21)*Table3[Players],'Monster Number XP'!$D8:$CVC8,'Monster Number XP'!$D$1:$CVC$1))</f>
        <v>1</v>
      </c>
      <c r="E17" s="3">
        <f>IF(ISERROR(LOOKUP(LOOKUP(Table3[Level],'DMG Tables'!$A$2:$A$21,'DMG Tables'!E$2:E$21)*Table3[Players],'Monster Number XP'!$D8:$CVC8,'Monster Number XP'!$D$1:$CVC$1)),0,LOOKUP(LOOKUP(Table3[Level],'DMG Tables'!$A$2:$A$21,'DMG Tables'!E$2:E$21)*Table3[Players],'Monster Number XP'!$D8:$CVC8,'Monster Number XP'!$D$1:$CVC$1))</f>
        <v>1</v>
      </c>
      <c r="G17" s="3">
        <v>5</v>
      </c>
      <c r="I17" s="10">
        <f>LOOKUP(G17,'DMG Tables'!$P$2:$P$35,'DMG Tables'!$O$2:$O$35)*Calculator!H17</f>
        <v>0</v>
      </c>
    </row>
    <row r="18" spans="1:9" x14ac:dyDescent="0.3">
      <c r="A18" s="3">
        <v>4</v>
      </c>
      <c r="B18" s="3">
        <f>IF(ISERROR(LOOKUP(LOOKUP(Table3[Level],'DMG Tables'!$A$2:$A$21,'DMG Tables'!B$2:B$21)*Table3[Players],'Monster Number XP'!$D9:$CVC9,'Monster Number XP'!$D$1:$CVC$1)),0,LOOKUP(LOOKUP(Table3[Level],'DMG Tables'!$A$2:$A$21,'DMG Tables'!B$2:B$21)*Table3[Players],'Monster Number XP'!$D9:$CVC9,'Monster Number XP'!$D$1:$CVC$1))</f>
        <v>0</v>
      </c>
      <c r="C18" s="3">
        <f>IF(ISERROR(LOOKUP(LOOKUP(Table3[Level],'DMG Tables'!$A$2:$A$21,'DMG Tables'!C$2:C$21)*Table3[Players],'Monster Number XP'!$D9:$CVC9,'Monster Number XP'!$D$1:$CVC$1)),0,LOOKUP(LOOKUP(Table3[Level],'DMG Tables'!$A$2:$A$21,'DMG Tables'!C$2:C$21)*Table3[Players],'Monster Number XP'!$D9:$CVC9,'Monster Number XP'!$D$1:$CVC$1))</f>
        <v>0</v>
      </c>
      <c r="D18" s="3">
        <f>IF(ISERROR(LOOKUP(LOOKUP(Table3[Level],'DMG Tables'!$A$2:$A$21,'DMG Tables'!D$2:D$21)*Table3[Players],'Monster Number XP'!$D9:$CVC9,'Monster Number XP'!$D$1:$CVC$1)),0,LOOKUP(LOOKUP(Table3[Level],'DMG Tables'!$A$2:$A$21,'DMG Tables'!D$2:D$21)*Table3[Players],'Monster Number XP'!$D9:$CVC9,'Monster Number XP'!$D$1:$CVC$1))</f>
        <v>0</v>
      </c>
      <c r="E18" s="3">
        <f>IF(ISERROR(LOOKUP(LOOKUP(Table3[Level],'DMG Tables'!$A$2:$A$21,'DMG Tables'!E$2:E$21)*Table3[Players],'Monster Number XP'!$D9:$CVC9,'Monster Number XP'!$D$1:$CVC$1)),0,LOOKUP(LOOKUP(Table3[Level],'DMG Tables'!$A$2:$A$21,'DMG Tables'!E$2:E$21)*Table3[Players],'Monster Number XP'!$D9:$CVC9,'Monster Number XP'!$D$1:$CVC$1))</f>
        <v>1</v>
      </c>
      <c r="G18" s="3">
        <v>6</v>
      </c>
      <c r="I18" s="10">
        <f>LOOKUP(G18,'DMG Tables'!$P$2:$P$35,'DMG Tables'!$O$2:$O$35)*Calculator!H18</f>
        <v>0</v>
      </c>
    </row>
    <row r="19" spans="1:9" x14ac:dyDescent="0.3">
      <c r="A19" s="3">
        <v>5</v>
      </c>
      <c r="B19" s="3">
        <f>IF(ISERROR(LOOKUP(LOOKUP(Table3[Level],'DMG Tables'!$A$2:$A$21,'DMG Tables'!B$2:B$21)*Table3[Players],'Monster Number XP'!$D10:$CVC10,'Monster Number XP'!$D$1:$CVC$1)),0,LOOKUP(LOOKUP(Table3[Level],'DMG Tables'!$A$2:$A$21,'DMG Tables'!B$2:B$21)*Table3[Players],'Monster Number XP'!$D10:$CVC10,'Monster Number XP'!$D$1:$CVC$1))</f>
        <v>0</v>
      </c>
      <c r="C19" s="3">
        <f>IF(ISERROR(LOOKUP(LOOKUP(Table3[Level],'DMG Tables'!$A$2:$A$21,'DMG Tables'!C$2:C$21)*Table3[Players],'Monster Number XP'!$D10:$CVC10,'Monster Number XP'!$D$1:$CVC$1)),0,LOOKUP(LOOKUP(Table3[Level],'DMG Tables'!$A$2:$A$21,'DMG Tables'!C$2:C$21)*Table3[Players],'Monster Number XP'!$D10:$CVC10,'Monster Number XP'!$D$1:$CVC$1))</f>
        <v>0</v>
      </c>
      <c r="D19" s="3">
        <f>IF(ISERROR(LOOKUP(LOOKUP(Table3[Level],'DMG Tables'!$A$2:$A$21,'DMG Tables'!D$2:D$21)*Table3[Players],'Monster Number XP'!$D10:$CVC10,'Monster Number XP'!$D$1:$CVC$1)),0,LOOKUP(LOOKUP(Table3[Level],'DMG Tables'!$A$2:$A$21,'DMG Tables'!D$2:D$21)*Table3[Players],'Monster Number XP'!$D10:$CVC10,'Monster Number XP'!$D$1:$CVC$1))</f>
        <v>0</v>
      </c>
      <c r="E19" s="3">
        <f>IF(ISERROR(LOOKUP(LOOKUP(Table3[Level],'DMG Tables'!$A$2:$A$21,'DMG Tables'!E$2:E$21)*Table3[Players],'Monster Number XP'!$D10:$CVC10,'Monster Number XP'!$D$1:$CVC$1)),0,LOOKUP(LOOKUP(Table3[Level],'DMG Tables'!$A$2:$A$21,'DMG Tables'!E$2:E$21)*Table3[Players],'Monster Number XP'!$D10:$CVC10,'Monster Number XP'!$D$1:$CVC$1))</f>
        <v>0</v>
      </c>
      <c r="G19" s="3">
        <v>7</v>
      </c>
      <c r="I19" s="10">
        <f>LOOKUP(G19,'DMG Tables'!$P$2:$P$35,'DMG Tables'!$O$2:$O$35)*Calculator!H19</f>
        <v>0</v>
      </c>
    </row>
    <row r="20" spans="1:9" x14ac:dyDescent="0.3">
      <c r="A20" s="3">
        <v>6</v>
      </c>
      <c r="B20" s="3">
        <f>IF(ISERROR(LOOKUP(LOOKUP(Table3[Level],'DMG Tables'!$A$2:$A$21,'DMG Tables'!B$2:B$21)*Table3[Players],'Monster Number XP'!$D11:$CVC11,'Monster Number XP'!$D$1:$CVC$1)),0,LOOKUP(LOOKUP(Table3[Level],'DMG Tables'!$A$2:$A$21,'DMG Tables'!B$2:B$21)*Table3[Players],'Monster Number XP'!$D11:$CVC11,'Monster Number XP'!$D$1:$CVC$1))</f>
        <v>0</v>
      </c>
      <c r="C20" s="3">
        <f>IF(ISERROR(LOOKUP(LOOKUP(Table3[Level],'DMG Tables'!$A$2:$A$21,'DMG Tables'!C$2:C$21)*Table3[Players],'Monster Number XP'!$D11:$CVC11,'Monster Number XP'!$D$1:$CVC$1)),0,LOOKUP(LOOKUP(Table3[Level],'DMG Tables'!$A$2:$A$21,'DMG Tables'!C$2:C$21)*Table3[Players],'Monster Number XP'!$D11:$CVC11,'Monster Number XP'!$D$1:$CVC$1))</f>
        <v>0</v>
      </c>
      <c r="D20" s="3">
        <f>IF(ISERROR(LOOKUP(LOOKUP(Table3[Level],'DMG Tables'!$A$2:$A$21,'DMG Tables'!D$2:D$21)*Table3[Players],'Monster Number XP'!$D11:$CVC11,'Monster Number XP'!$D$1:$CVC$1)),0,LOOKUP(LOOKUP(Table3[Level],'DMG Tables'!$A$2:$A$21,'DMG Tables'!D$2:D$21)*Table3[Players],'Monster Number XP'!$D11:$CVC11,'Monster Number XP'!$D$1:$CVC$1))</f>
        <v>0</v>
      </c>
      <c r="E20" s="3">
        <f>IF(ISERROR(LOOKUP(LOOKUP(Table3[Level],'DMG Tables'!$A$2:$A$21,'DMG Tables'!E$2:E$21)*Table3[Players],'Monster Number XP'!$D11:$CVC11,'Monster Number XP'!$D$1:$CVC$1)),0,LOOKUP(LOOKUP(Table3[Level],'DMG Tables'!$A$2:$A$21,'DMG Tables'!E$2:E$21)*Table3[Players],'Monster Number XP'!$D11:$CVC11,'Monster Number XP'!$D$1:$CVC$1))</f>
        <v>0</v>
      </c>
      <c r="G20" s="3">
        <v>8</v>
      </c>
      <c r="I20" s="10">
        <f>LOOKUP(G20,'DMG Tables'!$P$2:$P$35,'DMG Tables'!$O$2:$O$35)*Calculator!H20</f>
        <v>0</v>
      </c>
    </row>
    <row r="21" spans="1:9" x14ac:dyDescent="0.3">
      <c r="A21" s="3">
        <v>7</v>
      </c>
      <c r="B21" s="3">
        <f>IF(ISERROR(LOOKUP(LOOKUP(Table3[Level],'DMG Tables'!$A$2:$A$21,'DMG Tables'!B$2:B$21)*Table3[Players],'Monster Number XP'!$D12:$CVC12,'Monster Number XP'!$D$1:$CVC$1)),0,LOOKUP(LOOKUP(Table3[Level],'DMG Tables'!$A$2:$A$21,'DMG Tables'!B$2:B$21)*Table3[Players],'Monster Number XP'!$D12:$CVC12,'Monster Number XP'!$D$1:$CVC$1))</f>
        <v>0</v>
      </c>
      <c r="C21" s="3">
        <f>IF(ISERROR(LOOKUP(LOOKUP(Table3[Level],'DMG Tables'!$A$2:$A$21,'DMG Tables'!C$2:C$21)*Table3[Players],'Monster Number XP'!$D12:$CVC12,'Monster Number XP'!$D$1:$CVC$1)),0,LOOKUP(LOOKUP(Table3[Level],'DMG Tables'!$A$2:$A$21,'DMG Tables'!C$2:C$21)*Table3[Players],'Monster Number XP'!$D12:$CVC12,'Monster Number XP'!$D$1:$CVC$1))</f>
        <v>0</v>
      </c>
      <c r="D21" s="3">
        <f>IF(ISERROR(LOOKUP(LOOKUP(Table3[Level],'DMG Tables'!$A$2:$A$21,'DMG Tables'!D$2:D$21)*Table3[Players],'Monster Number XP'!$D12:$CVC12,'Monster Number XP'!$D$1:$CVC$1)),0,LOOKUP(LOOKUP(Table3[Level],'DMG Tables'!$A$2:$A$21,'DMG Tables'!D$2:D$21)*Table3[Players],'Monster Number XP'!$D12:$CVC12,'Monster Number XP'!$D$1:$CVC$1))</f>
        <v>0</v>
      </c>
      <c r="E21" s="3">
        <f>IF(ISERROR(LOOKUP(LOOKUP(Table3[Level],'DMG Tables'!$A$2:$A$21,'DMG Tables'!E$2:E$21)*Table3[Players],'Monster Number XP'!$D12:$CVC12,'Monster Number XP'!$D$1:$CVC$1)),0,LOOKUP(LOOKUP(Table3[Level],'DMG Tables'!$A$2:$A$21,'DMG Tables'!E$2:E$21)*Table3[Players],'Monster Number XP'!$D12:$CVC12,'Monster Number XP'!$D$1:$CVC$1))</f>
        <v>0</v>
      </c>
      <c r="G21" s="3">
        <v>9</v>
      </c>
      <c r="I21" s="10">
        <f>LOOKUP(G21,'DMG Tables'!$P$2:$P$35,'DMG Tables'!$O$2:$O$35)*Calculator!H21</f>
        <v>0</v>
      </c>
    </row>
    <row r="22" spans="1:9" x14ac:dyDescent="0.3">
      <c r="A22" s="3">
        <v>8</v>
      </c>
      <c r="B22" s="3">
        <f>IF(ISERROR(LOOKUP(LOOKUP(Table3[Level],'DMG Tables'!$A$2:$A$21,'DMG Tables'!B$2:B$21)*Table3[Players],'Monster Number XP'!$D13:$CVC13,'Monster Number XP'!$D$1:$CVC$1)),0,LOOKUP(LOOKUP(Table3[Level],'DMG Tables'!$A$2:$A$21,'DMG Tables'!B$2:B$21)*Table3[Players],'Monster Number XP'!$D13:$CVC13,'Monster Number XP'!$D$1:$CVC$1))</f>
        <v>0</v>
      </c>
      <c r="C22" s="3">
        <f>IF(ISERROR(LOOKUP(LOOKUP(Table3[Level],'DMG Tables'!$A$2:$A$21,'DMG Tables'!C$2:C$21)*Table3[Players],'Monster Number XP'!$D13:$CVC13,'Monster Number XP'!$D$1:$CVC$1)),0,LOOKUP(LOOKUP(Table3[Level],'DMG Tables'!$A$2:$A$21,'DMG Tables'!C$2:C$21)*Table3[Players],'Monster Number XP'!$D13:$CVC13,'Monster Number XP'!$D$1:$CVC$1))</f>
        <v>0</v>
      </c>
      <c r="D22" s="3">
        <f>IF(ISERROR(LOOKUP(LOOKUP(Table3[Level],'DMG Tables'!$A$2:$A$21,'DMG Tables'!D$2:D$21)*Table3[Players],'Monster Number XP'!$D13:$CVC13,'Monster Number XP'!$D$1:$CVC$1)),0,LOOKUP(LOOKUP(Table3[Level],'DMG Tables'!$A$2:$A$21,'DMG Tables'!D$2:D$21)*Table3[Players],'Monster Number XP'!$D13:$CVC13,'Monster Number XP'!$D$1:$CVC$1))</f>
        <v>0</v>
      </c>
      <c r="E22" s="3">
        <f>IF(ISERROR(LOOKUP(LOOKUP(Table3[Level],'DMG Tables'!$A$2:$A$21,'DMG Tables'!E$2:E$21)*Table3[Players],'Monster Number XP'!$D13:$CVC13,'Monster Number XP'!$D$1:$CVC$1)),0,LOOKUP(LOOKUP(Table3[Level],'DMG Tables'!$A$2:$A$21,'DMG Tables'!E$2:E$21)*Table3[Players],'Monster Number XP'!$D13:$CVC13,'Monster Number XP'!$D$1:$CVC$1))</f>
        <v>0</v>
      </c>
      <c r="G22" s="3">
        <v>10</v>
      </c>
      <c r="I22" s="10">
        <f>LOOKUP(G22,'DMG Tables'!$P$2:$P$35,'DMG Tables'!$O$2:$O$35)*Calculator!H22</f>
        <v>0</v>
      </c>
    </row>
    <row r="23" spans="1:9" x14ac:dyDescent="0.3">
      <c r="A23" s="3">
        <v>9</v>
      </c>
      <c r="B23" s="3">
        <f>IF(ISERROR(LOOKUP(LOOKUP(Table3[Level],'DMG Tables'!$A$2:$A$21,'DMG Tables'!B$2:B$21)*Table3[Players],'Monster Number XP'!$D14:$CVC14,'Monster Number XP'!$D$1:$CVC$1)),0,LOOKUP(LOOKUP(Table3[Level],'DMG Tables'!$A$2:$A$21,'DMG Tables'!B$2:B$21)*Table3[Players],'Monster Number XP'!$D14:$CVC14,'Monster Number XP'!$D$1:$CVC$1))</f>
        <v>0</v>
      </c>
      <c r="C23" s="3">
        <f>IF(ISERROR(LOOKUP(LOOKUP(Table3[Level],'DMG Tables'!$A$2:$A$21,'DMG Tables'!C$2:C$21)*Table3[Players],'Monster Number XP'!$D14:$CVC14,'Monster Number XP'!$D$1:$CVC$1)),0,LOOKUP(LOOKUP(Table3[Level],'DMG Tables'!$A$2:$A$21,'DMG Tables'!C$2:C$21)*Table3[Players],'Monster Number XP'!$D14:$CVC14,'Monster Number XP'!$D$1:$CVC$1))</f>
        <v>0</v>
      </c>
      <c r="D23" s="3">
        <f>IF(ISERROR(LOOKUP(LOOKUP(Table3[Level],'DMG Tables'!$A$2:$A$21,'DMG Tables'!D$2:D$21)*Table3[Players],'Monster Number XP'!$D14:$CVC14,'Monster Number XP'!$D$1:$CVC$1)),0,LOOKUP(LOOKUP(Table3[Level],'DMG Tables'!$A$2:$A$21,'DMG Tables'!D$2:D$21)*Table3[Players],'Monster Number XP'!$D14:$CVC14,'Monster Number XP'!$D$1:$CVC$1))</f>
        <v>0</v>
      </c>
      <c r="E23" s="3">
        <f>IF(ISERROR(LOOKUP(LOOKUP(Table3[Level],'DMG Tables'!$A$2:$A$21,'DMG Tables'!E$2:E$21)*Table3[Players],'Monster Number XP'!$D14:$CVC14,'Monster Number XP'!$D$1:$CVC$1)),0,LOOKUP(LOOKUP(Table3[Level],'DMG Tables'!$A$2:$A$21,'DMG Tables'!E$2:E$21)*Table3[Players],'Monster Number XP'!$D14:$CVC14,'Monster Number XP'!$D$1:$CVC$1))</f>
        <v>0</v>
      </c>
      <c r="G23" s="3">
        <v>11</v>
      </c>
      <c r="I23" s="10">
        <f>LOOKUP(G23,'DMG Tables'!$P$2:$P$35,'DMG Tables'!$O$2:$O$35)*Calculator!H23</f>
        <v>0</v>
      </c>
    </row>
    <row r="24" spans="1:9" x14ac:dyDescent="0.3">
      <c r="A24" s="3">
        <v>10</v>
      </c>
      <c r="B24" s="3">
        <f>IF(ISERROR(LOOKUP(LOOKUP(Table3[Level],'DMG Tables'!$A$2:$A$21,'DMG Tables'!B$2:B$21)*Table3[Players],'Monster Number XP'!$D15:$CVC15,'Monster Number XP'!$D$1:$CVC$1)),0,LOOKUP(LOOKUP(Table3[Level],'DMG Tables'!$A$2:$A$21,'DMG Tables'!B$2:B$21)*Table3[Players],'Monster Number XP'!$D15:$CVC15,'Monster Number XP'!$D$1:$CVC$1))</f>
        <v>0</v>
      </c>
      <c r="C24" s="3">
        <f>IF(ISERROR(LOOKUP(LOOKUP(Table3[Level],'DMG Tables'!$A$2:$A$21,'DMG Tables'!C$2:C$21)*Table3[Players],'Monster Number XP'!$D15:$CVC15,'Monster Number XP'!$D$1:$CVC$1)),0,LOOKUP(LOOKUP(Table3[Level],'DMG Tables'!$A$2:$A$21,'DMG Tables'!C$2:C$21)*Table3[Players],'Monster Number XP'!$D15:$CVC15,'Monster Number XP'!$D$1:$CVC$1))</f>
        <v>0</v>
      </c>
      <c r="D24" s="3">
        <f>IF(ISERROR(LOOKUP(LOOKUP(Table3[Level],'DMG Tables'!$A$2:$A$21,'DMG Tables'!D$2:D$21)*Table3[Players],'Monster Number XP'!$D15:$CVC15,'Monster Number XP'!$D$1:$CVC$1)),0,LOOKUP(LOOKUP(Table3[Level],'DMG Tables'!$A$2:$A$21,'DMG Tables'!D$2:D$21)*Table3[Players],'Monster Number XP'!$D15:$CVC15,'Monster Number XP'!$D$1:$CVC$1))</f>
        <v>0</v>
      </c>
      <c r="E24" s="3">
        <f>IF(ISERROR(LOOKUP(LOOKUP(Table3[Level],'DMG Tables'!$A$2:$A$21,'DMG Tables'!E$2:E$21)*Table3[Players],'Monster Number XP'!$D15:$CVC15,'Monster Number XP'!$D$1:$CVC$1)),0,LOOKUP(LOOKUP(Table3[Level],'DMG Tables'!$A$2:$A$21,'DMG Tables'!E$2:E$21)*Table3[Players],'Monster Number XP'!$D15:$CVC15,'Monster Number XP'!$D$1:$CVC$1))</f>
        <v>0</v>
      </c>
      <c r="G24" s="3">
        <v>12</v>
      </c>
      <c r="I24" s="10">
        <f>LOOKUP(G24,'DMG Tables'!$P$2:$P$35,'DMG Tables'!$O$2:$O$35)*Calculator!H24</f>
        <v>0</v>
      </c>
    </row>
    <row r="25" spans="1:9" x14ac:dyDescent="0.3">
      <c r="A25" s="3">
        <v>11</v>
      </c>
      <c r="B25" s="3">
        <f>IF(ISERROR(LOOKUP(LOOKUP(Table3[Level],'DMG Tables'!$A$2:$A$21,'DMG Tables'!B$2:B$21)*Table3[Players],'Monster Number XP'!$D16:$CVC16,'Monster Number XP'!$D$1:$CVC$1)),0,LOOKUP(LOOKUP(Table3[Level],'DMG Tables'!$A$2:$A$21,'DMG Tables'!B$2:B$21)*Table3[Players],'Monster Number XP'!$D16:$CVC16,'Monster Number XP'!$D$1:$CVC$1))</f>
        <v>0</v>
      </c>
      <c r="C25" s="3">
        <f>IF(ISERROR(LOOKUP(LOOKUP(Table3[Level],'DMG Tables'!$A$2:$A$21,'DMG Tables'!C$2:C$21)*Table3[Players],'Monster Number XP'!$D16:$CVC16,'Monster Number XP'!$D$1:$CVC$1)),0,LOOKUP(LOOKUP(Table3[Level],'DMG Tables'!$A$2:$A$21,'DMG Tables'!C$2:C$21)*Table3[Players],'Monster Number XP'!$D16:$CVC16,'Monster Number XP'!$D$1:$CVC$1))</f>
        <v>0</v>
      </c>
      <c r="D25" s="3">
        <f>IF(ISERROR(LOOKUP(LOOKUP(Table3[Level],'DMG Tables'!$A$2:$A$21,'DMG Tables'!D$2:D$21)*Table3[Players],'Monster Number XP'!$D16:$CVC16,'Monster Number XP'!$D$1:$CVC$1)),0,LOOKUP(LOOKUP(Table3[Level],'DMG Tables'!$A$2:$A$21,'DMG Tables'!D$2:D$21)*Table3[Players],'Monster Number XP'!$D16:$CVC16,'Monster Number XP'!$D$1:$CVC$1))</f>
        <v>0</v>
      </c>
      <c r="E25" s="3">
        <f>IF(ISERROR(LOOKUP(LOOKUP(Table3[Level],'DMG Tables'!$A$2:$A$21,'DMG Tables'!E$2:E$21)*Table3[Players],'Monster Number XP'!$D16:$CVC16,'Monster Number XP'!$D$1:$CVC$1)),0,LOOKUP(LOOKUP(Table3[Level],'DMG Tables'!$A$2:$A$21,'DMG Tables'!E$2:E$21)*Table3[Players],'Monster Number XP'!$D16:$CVC16,'Monster Number XP'!$D$1:$CVC$1))</f>
        <v>0</v>
      </c>
      <c r="G25" s="3">
        <v>13</v>
      </c>
      <c r="I25" s="10">
        <f>LOOKUP(G25,'DMG Tables'!$P$2:$P$35,'DMG Tables'!$O$2:$O$35)*Calculator!H25</f>
        <v>0</v>
      </c>
    </row>
    <row r="26" spans="1:9" x14ac:dyDescent="0.3">
      <c r="A26" s="3">
        <v>12</v>
      </c>
      <c r="B26" s="3">
        <f>IF(ISERROR(LOOKUP(LOOKUP(Table3[Level],'DMG Tables'!$A$2:$A$21,'DMG Tables'!B$2:B$21)*Table3[Players],'Monster Number XP'!$D17:$CVC17,'Monster Number XP'!$D$1:$CVC$1)),0,LOOKUP(LOOKUP(Table3[Level],'DMG Tables'!$A$2:$A$21,'DMG Tables'!B$2:B$21)*Table3[Players],'Monster Number XP'!$D17:$CVC17,'Monster Number XP'!$D$1:$CVC$1))</f>
        <v>0</v>
      </c>
      <c r="C26" s="3">
        <f>IF(ISERROR(LOOKUP(LOOKUP(Table3[Level],'DMG Tables'!$A$2:$A$21,'DMG Tables'!C$2:C$21)*Table3[Players],'Monster Number XP'!$D17:$CVC17,'Monster Number XP'!$D$1:$CVC$1)),0,LOOKUP(LOOKUP(Table3[Level],'DMG Tables'!$A$2:$A$21,'DMG Tables'!C$2:C$21)*Table3[Players],'Monster Number XP'!$D17:$CVC17,'Monster Number XP'!$D$1:$CVC$1))</f>
        <v>0</v>
      </c>
      <c r="D26" s="3">
        <f>IF(ISERROR(LOOKUP(LOOKUP(Table3[Level],'DMG Tables'!$A$2:$A$21,'DMG Tables'!D$2:D$21)*Table3[Players],'Monster Number XP'!$D17:$CVC17,'Monster Number XP'!$D$1:$CVC$1)),0,LOOKUP(LOOKUP(Table3[Level],'DMG Tables'!$A$2:$A$21,'DMG Tables'!D$2:D$21)*Table3[Players],'Monster Number XP'!$D17:$CVC17,'Monster Number XP'!$D$1:$CVC$1))</f>
        <v>0</v>
      </c>
      <c r="E26" s="3">
        <f>IF(ISERROR(LOOKUP(LOOKUP(Table3[Level],'DMG Tables'!$A$2:$A$21,'DMG Tables'!E$2:E$21)*Table3[Players],'Monster Number XP'!$D17:$CVC17,'Monster Number XP'!$D$1:$CVC$1)),0,LOOKUP(LOOKUP(Table3[Level],'DMG Tables'!$A$2:$A$21,'DMG Tables'!E$2:E$21)*Table3[Players],'Monster Number XP'!$D17:$CVC17,'Monster Number XP'!$D$1:$CVC$1))</f>
        <v>0</v>
      </c>
      <c r="G26" s="3">
        <v>14</v>
      </c>
      <c r="I26" s="10">
        <f>LOOKUP(G26,'DMG Tables'!$P$2:$P$35,'DMG Tables'!$O$2:$O$35)*Calculator!H26</f>
        <v>0</v>
      </c>
    </row>
    <row r="27" spans="1:9" x14ac:dyDescent="0.3">
      <c r="A27" s="3">
        <v>13</v>
      </c>
      <c r="B27" s="3">
        <f>IF(ISERROR(LOOKUP(LOOKUP(Table3[Level],'DMG Tables'!$A$2:$A$21,'DMG Tables'!B$2:B$21)*Table3[Players],'Monster Number XP'!$D18:$CVC18,'Monster Number XP'!$D$1:$CVC$1)),0,LOOKUP(LOOKUP(Table3[Level],'DMG Tables'!$A$2:$A$21,'DMG Tables'!B$2:B$21)*Table3[Players],'Monster Number XP'!$D18:$CVC18,'Monster Number XP'!$D$1:$CVC$1))</f>
        <v>0</v>
      </c>
      <c r="C27" s="3">
        <f>IF(ISERROR(LOOKUP(LOOKUP(Table3[Level],'DMG Tables'!$A$2:$A$21,'DMG Tables'!C$2:C$21)*Table3[Players],'Monster Number XP'!$D18:$CVC18,'Monster Number XP'!$D$1:$CVC$1)),0,LOOKUP(LOOKUP(Table3[Level],'DMG Tables'!$A$2:$A$21,'DMG Tables'!C$2:C$21)*Table3[Players],'Monster Number XP'!$D18:$CVC18,'Monster Number XP'!$D$1:$CVC$1))</f>
        <v>0</v>
      </c>
      <c r="D27" s="3">
        <f>IF(ISERROR(LOOKUP(LOOKUP(Table3[Level],'DMG Tables'!$A$2:$A$21,'DMG Tables'!D$2:D$21)*Table3[Players],'Monster Number XP'!$D18:$CVC18,'Monster Number XP'!$D$1:$CVC$1)),0,LOOKUP(LOOKUP(Table3[Level],'DMG Tables'!$A$2:$A$21,'DMG Tables'!D$2:D$21)*Table3[Players],'Monster Number XP'!$D18:$CVC18,'Monster Number XP'!$D$1:$CVC$1))</f>
        <v>0</v>
      </c>
      <c r="E27" s="3">
        <f>IF(ISERROR(LOOKUP(LOOKUP(Table3[Level],'DMG Tables'!$A$2:$A$21,'DMG Tables'!E$2:E$21)*Table3[Players],'Monster Number XP'!$D18:$CVC18,'Monster Number XP'!$D$1:$CVC$1)),0,LOOKUP(LOOKUP(Table3[Level],'DMG Tables'!$A$2:$A$21,'DMG Tables'!E$2:E$21)*Table3[Players],'Monster Number XP'!$D18:$CVC18,'Monster Number XP'!$D$1:$CVC$1))</f>
        <v>0</v>
      </c>
      <c r="G27" s="3">
        <v>15</v>
      </c>
      <c r="I27" s="10">
        <f>LOOKUP(G27,'DMG Tables'!$P$2:$P$35,'DMG Tables'!$O$2:$O$35)*Calculator!H27</f>
        <v>0</v>
      </c>
    </row>
    <row r="28" spans="1:9" x14ac:dyDescent="0.3">
      <c r="A28" s="3">
        <v>14</v>
      </c>
      <c r="B28" s="3">
        <f>IF(ISERROR(LOOKUP(LOOKUP(Table3[Level],'DMG Tables'!$A$2:$A$21,'DMG Tables'!B$2:B$21)*Table3[Players],'Monster Number XP'!$D19:$CVC19,'Monster Number XP'!$D$1:$CVC$1)),0,LOOKUP(LOOKUP(Table3[Level],'DMG Tables'!$A$2:$A$21,'DMG Tables'!B$2:B$21)*Table3[Players],'Monster Number XP'!$D19:$CVC19,'Monster Number XP'!$D$1:$CVC$1))</f>
        <v>0</v>
      </c>
      <c r="C28" s="3">
        <f>IF(ISERROR(LOOKUP(LOOKUP(Table3[Level],'DMG Tables'!$A$2:$A$21,'DMG Tables'!C$2:C$21)*Table3[Players],'Monster Number XP'!$D19:$CVC19,'Monster Number XP'!$D$1:$CVC$1)),0,LOOKUP(LOOKUP(Table3[Level],'DMG Tables'!$A$2:$A$21,'DMG Tables'!C$2:C$21)*Table3[Players],'Monster Number XP'!$D19:$CVC19,'Monster Number XP'!$D$1:$CVC$1))</f>
        <v>0</v>
      </c>
      <c r="D28" s="3">
        <f>IF(ISERROR(LOOKUP(LOOKUP(Table3[Level],'DMG Tables'!$A$2:$A$21,'DMG Tables'!D$2:D$21)*Table3[Players],'Monster Number XP'!$D19:$CVC19,'Monster Number XP'!$D$1:$CVC$1)),0,LOOKUP(LOOKUP(Table3[Level],'DMG Tables'!$A$2:$A$21,'DMG Tables'!D$2:D$21)*Table3[Players],'Monster Number XP'!$D19:$CVC19,'Monster Number XP'!$D$1:$CVC$1))</f>
        <v>0</v>
      </c>
      <c r="E28" s="3">
        <f>IF(ISERROR(LOOKUP(LOOKUP(Table3[Level],'DMG Tables'!$A$2:$A$21,'DMG Tables'!E$2:E$21)*Table3[Players],'Monster Number XP'!$D19:$CVC19,'Monster Number XP'!$D$1:$CVC$1)),0,LOOKUP(LOOKUP(Table3[Level],'DMG Tables'!$A$2:$A$21,'DMG Tables'!E$2:E$21)*Table3[Players],'Monster Number XP'!$D19:$CVC19,'Monster Number XP'!$D$1:$CVC$1))</f>
        <v>0</v>
      </c>
      <c r="G28" s="3">
        <v>16</v>
      </c>
      <c r="I28" s="10">
        <f>LOOKUP(G28,'DMG Tables'!$P$2:$P$35,'DMG Tables'!$O$2:$O$35)*Calculator!H28</f>
        <v>0</v>
      </c>
    </row>
    <row r="29" spans="1:9" x14ac:dyDescent="0.3">
      <c r="A29" s="3">
        <v>15</v>
      </c>
      <c r="B29" s="3">
        <f>IF(ISERROR(LOOKUP(LOOKUP(Table3[Level],'DMG Tables'!$A$2:$A$21,'DMG Tables'!B$2:B$21)*Table3[Players],'Monster Number XP'!$D20:$CVC20,'Monster Number XP'!$D$1:$CVC$1)),0,LOOKUP(LOOKUP(Table3[Level],'DMG Tables'!$A$2:$A$21,'DMG Tables'!B$2:B$21)*Table3[Players],'Monster Number XP'!$D20:$CVC20,'Monster Number XP'!$D$1:$CVC$1))</f>
        <v>0</v>
      </c>
      <c r="C29" s="3">
        <f>IF(ISERROR(LOOKUP(LOOKUP(Table3[Level],'DMG Tables'!$A$2:$A$21,'DMG Tables'!C$2:C$21)*Table3[Players],'Monster Number XP'!$D20:$CVC20,'Monster Number XP'!$D$1:$CVC$1)),0,LOOKUP(LOOKUP(Table3[Level],'DMG Tables'!$A$2:$A$21,'DMG Tables'!C$2:C$21)*Table3[Players],'Monster Number XP'!$D20:$CVC20,'Monster Number XP'!$D$1:$CVC$1))</f>
        <v>0</v>
      </c>
      <c r="D29" s="3">
        <f>IF(ISERROR(LOOKUP(LOOKUP(Table3[Level],'DMG Tables'!$A$2:$A$21,'DMG Tables'!D$2:D$21)*Table3[Players],'Monster Number XP'!$D20:$CVC20,'Monster Number XP'!$D$1:$CVC$1)),0,LOOKUP(LOOKUP(Table3[Level],'DMG Tables'!$A$2:$A$21,'DMG Tables'!D$2:D$21)*Table3[Players],'Monster Number XP'!$D20:$CVC20,'Monster Number XP'!$D$1:$CVC$1))</f>
        <v>0</v>
      </c>
      <c r="E29" s="3">
        <f>IF(ISERROR(LOOKUP(LOOKUP(Table3[Level],'DMG Tables'!$A$2:$A$21,'DMG Tables'!E$2:E$21)*Table3[Players],'Monster Number XP'!$D20:$CVC20,'Monster Number XP'!$D$1:$CVC$1)),0,LOOKUP(LOOKUP(Table3[Level],'DMG Tables'!$A$2:$A$21,'DMG Tables'!E$2:E$21)*Table3[Players],'Monster Number XP'!$D20:$CVC20,'Monster Number XP'!$D$1:$CVC$1))</f>
        <v>0</v>
      </c>
      <c r="G29" s="3">
        <v>17</v>
      </c>
      <c r="I29" s="10">
        <f>LOOKUP(G29,'DMG Tables'!$P$2:$P$35,'DMG Tables'!$O$2:$O$35)*Calculator!H29</f>
        <v>0</v>
      </c>
    </row>
    <row r="30" spans="1:9" x14ac:dyDescent="0.3">
      <c r="A30" s="3">
        <v>16</v>
      </c>
      <c r="B30" s="3">
        <f>IF(ISERROR(LOOKUP(LOOKUP(Table3[Level],'DMG Tables'!$A$2:$A$21,'DMG Tables'!B$2:B$21)*Table3[Players],'Monster Number XP'!$D21:$CVC21,'Monster Number XP'!$D$1:$CVC$1)),0,LOOKUP(LOOKUP(Table3[Level],'DMG Tables'!$A$2:$A$21,'DMG Tables'!B$2:B$21)*Table3[Players],'Monster Number XP'!$D21:$CVC21,'Monster Number XP'!$D$1:$CVC$1))</f>
        <v>0</v>
      </c>
      <c r="C30" s="3">
        <f>IF(ISERROR(LOOKUP(LOOKUP(Table3[Level],'DMG Tables'!$A$2:$A$21,'DMG Tables'!C$2:C$21)*Table3[Players],'Monster Number XP'!$D21:$CVC21,'Monster Number XP'!$D$1:$CVC$1)),0,LOOKUP(LOOKUP(Table3[Level],'DMG Tables'!$A$2:$A$21,'DMG Tables'!C$2:C$21)*Table3[Players],'Monster Number XP'!$D21:$CVC21,'Monster Number XP'!$D$1:$CVC$1))</f>
        <v>0</v>
      </c>
      <c r="D30" s="3">
        <f>IF(ISERROR(LOOKUP(LOOKUP(Table3[Level],'DMG Tables'!$A$2:$A$21,'DMG Tables'!D$2:D$21)*Table3[Players],'Monster Number XP'!$D21:$CVC21,'Monster Number XP'!$D$1:$CVC$1)),0,LOOKUP(LOOKUP(Table3[Level],'DMG Tables'!$A$2:$A$21,'DMG Tables'!D$2:D$21)*Table3[Players],'Monster Number XP'!$D21:$CVC21,'Monster Number XP'!$D$1:$CVC$1))</f>
        <v>0</v>
      </c>
      <c r="E30" s="3">
        <f>IF(ISERROR(LOOKUP(LOOKUP(Table3[Level],'DMG Tables'!$A$2:$A$21,'DMG Tables'!E$2:E$21)*Table3[Players],'Monster Number XP'!$D21:$CVC21,'Monster Number XP'!$D$1:$CVC$1)),0,LOOKUP(LOOKUP(Table3[Level],'DMG Tables'!$A$2:$A$21,'DMG Tables'!E$2:E$21)*Table3[Players],'Monster Number XP'!$D21:$CVC21,'Monster Number XP'!$D$1:$CVC$1))</f>
        <v>0</v>
      </c>
      <c r="G30" s="3">
        <v>18</v>
      </c>
      <c r="I30" s="10">
        <f>LOOKUP(G30,'DMG Tables'!$P$2:$P$35,'DMG Tables'!$O$2:$O$35)*Calculator!H30</f>
        <v>0</v>
      </c>
    </row>
    <row r="31" spans="1:9" x14ac:dyDescent="0.3">
      <c r="A31" s="3">
        <v>17</v>
      </c>
      <c r="B31" s="3">
        <f>IF(ISERROR(LOOKUP(LOOKUP(Table3[Level],'DMG Tables'!$A$2:$A$21,'DMG Tables'!B$2:B$21)*Table3[Players],'Monster Number XP'!$D22:$CVC22,'Monster Number XP'!$D$1:$CVC$1)),0,LOOKUP(LOOKUP(Table3[Level],'DMG Tables'!$A$2:$A$21,'DMG Tables'!B$2:B$21)*Table3[Players],'Monster Number XP'!$D22:$CVC22,'Monster Number XP'!$D$1:$CVC$1))</f>
        <v>0</v>
      </c>
      <c r="C31" s="3">
        <f>IF(ISERROR(LOOKUP(LOOKUP(Table3[Level],'DMG Tables'!$A$2:$A$21,'DMG Tables'!C$2:C$21)*Table3[Players],'Monster Number XP'!$D22:$CVC22,'Monster Number XP'!$D$1:$CVC$1)),0,LOOKUP(LOOKUP(Table3[Level],'DMG Tables'!$A$2:$A$21,'DMG Tables'!C$2:C$21)*Table3[Players],'Monster Number XP'!$D22:$CVC22,'Monster Number XP'!$D$1:$CVC$1))</f>
        <v>0</v>
      </c>
      <c r="D31" s="3">
        <f>IF(ISERROR(LOOKUP(LOOKUP(Table3[Level],'DMG Tables'!$A$2:$A$21,'DMG Tables'!D$2:D$21)*Table3[Players],'Monster Number XP'!$D22:$CVC22,'Monster Number XP'!$D$1:$CVC$1)),0,LOOKUP(LOOKUP(Table3[Level],'DMG Tables'!$A$2:$A$21,'DMG Tables'!D$2:D$21)*Table3[Players],'Monster Number XP'!$D22:$CVC22,'Monster Number XP'!$D$1:$CVC$1))</f>
        <v>0</v>
      </c>
      <c r="E31" s="3">
        <f>IF(ISERROR(LOOKUP(LOOKUP(Table3[Level],'DMG Tables'!$A$2:$A$21,'DMG Tables'!E$2:E$21)*Table3[Players],'Monster Number XP'!$D22:$CVC22,'Monster Number XP'!$D$1:$CVC$1)),0,LOOKUP(LOOKUP(Table3[Level],'DMG Tables'!$A$2:$A$21,'DMG Tables'!E$2:E$21)*Table3[Players],'Monster Number XP'!$D22:$CVC22,'Monster Number XP'!$D$1:$CVC$1))</f>
        <v>0</v>
      </c>
      <c r="G31" s="3">
        <v>19</v>
      </c>
      <c r="I31" s="10">
        <f>LOOKUP(G31,'DMG Tables'!$P$2:$P$35,'DMG Tables'!$O$2:$O$35)*Calculator!H31</f>
        <v>0</v>
      </c>
    </row>
    <row r="32" spans="1:9" x14ac:dyDescent="0.3">
      <c r="A32" s="3">
        <v>18</v>
      </c>
      <c r="B32" s="3">
        <f>IF(ISERROR(LOOKUP(LOOKUP(Table3[Level],'DMG Tables'!$A$2:$A$21,'DMG Tables'!B$2:B$21)*Table3[Players],'Monster Number XP'!$D23:$CVC23,'Monster Number XP'!$D$1:$CVC$1)),0,LOOKUP(LOOKUP(Table3[Level],'DMG Tables'!$A$2:$A$21,'DMG Tables'!B$2:B$21)*Table3[Players],'Monster Number XP'!$D23:$CVC23,'Monster Number XP'!$D$1:$CVC$1))</f>
        <v>0</v>
      </c>
      <c r="C32" s="3">
        <f>IF(ISERROR(LOOKUP(LOOKUP(Table3[Level],'DMG Tables'!$A$2:$A$21,'DMG Tables'!C$2:C$21)*Table3[Players],'Monster Number XP'!$D23:$CVC23,'Monster Number XP'!$D$1:$CVC$1)),0,LOOKUP(LOOKUP(Table3[Level],'DMG Tables'!$A$2:$A$21,'DMG Tables'!C$2:C$21)*Table3[Players],'Monster Number XP'!$D23:$CVC23,'Monster Number XP'!$D$1:$CVC$1))</f>
        <v>0</v>
      </c>
      <c r="D32" s="3">
        <f>IF(ISERROR(LOOKUP(LOOKUP(Table3[Level],'DMG Tables'!$A$2:$A$21,'DMG Tables'!D$2:D$21)*Table3[Players],'Monster Number XP'!$D23:$CVC23,'Monster Number XP'!$D$1:$CVC$1)),0,LOOKUP(LOOKUP(Table3[Level],'DMG Tables'!$A$2:$A$21,'DMG Tables'!D$2:D$21)*Table3[Players],'Monster Number XP'!$D23:$CVC23,'Monster Number XP'!$D$1:$CVC$1))</f>
        <v>0</v>
      </c>
      <c r="E32" s="3">
        <f>IF(ISERROR(LOOKUP(LOOKUP(Table3[Level],'DMG Tables'!$A$2:$A$21,'DMG Tables'!E$2:E$21)*Table3[Players],'Monster Number XP'!$D23:$CVC23,'Monster Number XP'!$D$1:$CVC$1)),0,LOOKUP(LOOKUP(Table3[Level],'DMG Tables'!$A$2:$A$21,'DMG Tables'!E$2:E$21)*Table3[Players],'Monster Number XP'!$D23:$CVC23,'Monster Number XP'!$D$1:$CVC$1))</f>
        <v>0</v>
      </c>
      <c r="G32" s="3">
        <v>20</v>
      </c>
      <c r="I32" s="10">
        <f>LOOKUP(G32,'DMG Tables'!$P$2:$P$35,'DMG Tables'!$O$2:$O$35)*Calculator!H32</f>
        <v>0</v>
      </c>
    </row>
    <row r="33" spans="1:9" x14ac:dyDescent="0.3">
      <c r="A33" s="3">
        <v>19</v>
      </c>
      <c r="B33" s="3">
        <f>IF(ISERROR(LOOKUP(LOOKUP(Table3[Level],'DMG Tables'!$A$2:$A$21,'DMG Tables'!B$2:B$21)*Table3[Players],'Monster Number XP'!$D24:$CVC24,'Monster Number XP'!$D$1:$CVC$1)),0,LOOKUP(LOOKUP(Table3[Level],'DMG Tables'!$A$2:$A$21,'DMG Tables'!B$2:B$21)*Table3[Players],'Monster Number XP'!$D24:$CVC24,'Monster Number XP'!$D$1:$CVC$1))</f>
        <v>0</v>
      </c>
      <c r="C33" s="3">
        <f>IF(ISERROR(LOOKUP(LOOKUP(Table3[Level],'DMG Tables'!$A$2:$A$21,'DMG Tables'!C$2:C$21)*Table3[Players],'Monster Number XP'!$D24:$CVC24,'Monster Number XP'!$D$1:$CVC$1)),0,LOOKUP(LOOKUP(Table3[Level],'DMG Tables'!$A$2:$A$21,'DMG Tables'!C$2:C$21)*Table3[Players],'Monster Number XP'!$D24:$CVC24,'Monster Number XP'!$D$1:$CVC$1))</f>
        <v>0</v>
      </c>
      <c r="D33" s="3">
        <f>IF(ISERROR(LOOKUP(LOOKUP(Table3[Level],'DMG Tables'!$A$2:$A$21,'DMG Tables'!D$2:D$21)*Table3[Players],'Monster Number XP'!$D24:$CVC24,'Monster Number XP'!$D$1:$CVC$1)),0,LOOKUP(LOOKUP(Table3[Level],'DMG Tables'!$A$2:$A$21,'DMG Tables'!D$2:D$21)*Table3[Players],'Monster Number XP'!$D24:$CVC24,'Monster Number XP'!$D$1:$CVC$1))</f>
        <v>0</v>
      </c>
      <c r="E33" s="3">
        <f>IF(ISERROR(LOOKUP(LOOKUP(Table3[Level],'DMG Tables'!$A$2:$A$21,'DMG Tables'!E$2:E$21)*Table3[Players],'Monster Number XP'!$D24:$CVC24,'Monster Number XP'!$D$1:$CVC$1)),0,LOOKUP(LOOKUP(Table3[Level],'DMG Tables'!$A$2:$A$21,'DMG Tables'!E$2:E$21)*Table3[Players],'Monster Number XP'!$D24:$CVC24,'Monster Number XP'!$D$1:$CVC$1))</f>
        <v>0</v>
      </c>
      <c r="G33" s="3">
        <v>21</v>
      </c>
      <c r="I33" s="10">
        <f>LOOKUP(G33,'DMG Tables'!$P$2:$P$35,'DMG Tables'!$O$2:$O$35)*Calculator!H33</f>
        <v>0</v>
      </c>
    </row>
    <row r="34" spans="1:9" x14ac:dyDescent="0.3">
      <c r="A34" s="3">
        <v>20</v>
      </c>
      <c r="B34" s="3">
        <f>IF(ISERROR(LOOKUP(LOOKUP(Table3[Level],'DMG Tables'!$A$2:$A$21,'DMG Tables'!B$2:B$21)*Table3[Players],'Monster Number XP'!$D25:$CVC25,'Monster Number XP'!$D$1:$CVC$1)),0,LOOKUP(LOOKUP(Table3[Level],'DMG Tables'!$A$2:$A$21,'DMG Tables'!B$2:B$21)*Table3[Players],'Monster Number XP'!$D25:$CVC25,'Monster Number XP'!$D$1:$CVC$1))</f>
        <v>0</v>
      </c>
      <c r="C34" s="3">
        <f>IF(ISERROR(LOOKUP(LOOKUP(Table3[Level],'DMG Tables'!$A$2:$A$21,'DMG Tables'!C$2:C$21)*Table3[Players],'Monster Number XP'!$D25:$CVC25,'Monster Number XP'!$D$1:$CVC$1)),0,LOOKUP(LOOKUP(Table3[Level],'DMG Tables'!$A$2:$A$21,'DMG Tables'!C$2:C$21)*Table3[Players],'Monster Number XP'!$D25:$CVC25,'Monster Number XP'!$D$1:$CVC$1))</f>
        <v>0</v>
      </c>
      <c r="D34" s="3">
        <f>IF(ISERROR(LOOKUP(LOOKUP(Table3[Level],'DMG Tables'!$A$2:$A$21,'DMG Tables'!D$2:D$21)*Table3[Players],'Monster Number XP'!$D25:$CVC25,'Monster Number XP'!$D$1:$CVC$1)),0,LOOKUP(LOOKUP(Table3[Level],'DMG Tables'!$A$2:$A$21,'DMG Tables'!D$2:D$21)*Table3[Players],'Monster Number XP'!$D25:$CVC25,'Monster Number XP'!$D$1:$CVC$1))</f>
        <v>0</v>
      </c>
      <c r="E34" s="3">
        <f>IF(ISERROR(LOOKUP(LOOKUP(Table3[Level],'DMG Tables'!$A$2:$A$21,'DMG Tables'!E$2:E$21)*Table3[Players],'Monster Number XP'!$D25:$CVC25,'Monster Number XP'!$D$1:$CVC$1)),0,LOOKUP(LOOKUP(Table3[Level],'DMG Tables'!$A$2:$A$21,'DMG Tables'!E$2:E$21)*Table3[Players],'Monster Number XP'!$D25:$CVC25,'Monster Number XP'!$D$1:$CVC$1))</f>
        <v>0</v>
      </c>
      <c r="G34" s="3">
        <v>22</v>
      </c>
      <c r="I34" s="10">
        <f>LOOKUP(G34,'DMG Tables'!$P$2:$P$35,'DMG Tables'!$O$2:$O$35)*Calculator!H34</f>
        <v>0</v>
      </c>
    </row>
    <row r="35" spans="1:9" x14ac:dyDescent="0.3">
      <c r="A35" s="3">
        <v>21</v>
      </c>
      <c r="B35" s="3">
        <f>IF(ISERROR(LOOKUP(LOOKUP(Table3[Level],'DMG Tables'!$A$2:$A$21,'DMG Tables'!B$2:B$21)*Table3[Players],'Monster Number XP'!$D26:$CVC26,'Monster Number XP'!$D$1:$CVC$1)),0,LOOKUP(LOOKUP(Table3[Level],'DMG Tables'!$A$2:$A$21,'DMG Tables'!B$2:B$21)*Table3[Players],'Monster Number XP'!$D26:$CVC26,'Monster Number XP'!$D$1:$CVC$1))</f>
        <v>0</v>
      </c>
      <c r="C35" s="3">
        <f>IF(ISERROR(LOOKUP(LOOKUP(Table3[Level],'DMG Tables'!$A$2:$A$21,'DMG Tables'!C$2:C$21)*Table3[Players],'Monster Number XP'!$D26:$CVC26,'Monster Number XP'!$D$1:$CVC$1)),0,LOOKUP(LOOKUP(Table3[Level],'DMG Tables'!$A$2:$A$21,'DMG Tables'!C$2:C$21)*Table3[Players],'Monster Number XP'!$D26:$CVC26,'Monster Number XP'!$D$1:$CVC$1))</f>
        <v>0</v>
      </c>
      <c r="D35" s="3">
        <f>IF(ISERROR(LOOKUP(LOOKUP(Table3[Level],'DMG Tables'!$A$2:$A$21,'DMG Tables'!D$2:D$21)*Table3[Players],'Monster Number XP'!$D26:$CVC26,'Monster Number XP'!$D$1:$CVC$1)),0,LOOKUP(LOOKUP(Table3[Level],'DMG Tables'!$A$2:$A$21,'DMG Tables'!D$2:D$21)*Table3[Players],'Monster Number XP'!$D26:$CVC26,'Monster Number XP'!$D$1:$CVC$1))</f>
        <v>0</v>
      </c>
      <c r="E35" s="3">
        <f>IF(ISERROR(LOOKUP(LOOKUP(Table3[Level],'DMG Tables'!$A$2:$A$21,'DMG Tables'!E$2:E$21)*Table3[Players],'Monster Number XP'!$D26:$CVC26,'Monster Number XP'!$D$1:$CVC$1)),0,LOOKUP(LOOKUP(Table3[Level],'DMG Tables'!$A$2:$A$21,'DMG Tables'!E$2:E$21)*Table3[Players],'Monster Number XP'!$D26:$CVC26,'Monster Number XP'!$D$1:$CVC$1))</f>
        <v>0</v>
      </c>
      <c r="G35" s="3">
        <v>23</v>
      </c>
      <c r="I35" s="10">
        <f>LOOKUP(G35,'DMG Tables'!$P$2:$P$35,'DMG Tables'!$O$2:$O$35)*Calculator!H35</f>
        <v>0</v>
      </c>
    </row>
    <row r="36" spans="1:9" x14ac:dyDescent="0.3">
      <c r="A36" s="3">
        <v>22</v>
      </c>
      <c r="B36" s="3">
        <f>IF(ISERROR(LOOKUP(LOOKUP(Table3[Level],'DMG Tables'!$A$2:$A$21,'DMG Tables'!B$2:B$21)*Table3[Players],'Monster Number XP'!$D27:$CVC27,'Monster Number XP'!$D$1:$CVC$1)),0,LOOKUP(LOOKUP(Table3[Level],'DMG Tables'!$A$2:$A$21,'DMG Tables'!B$2:B$21)*Table3[Players],'Monster Number XP'!$D27:$CVC27,'Monster Number XP'!$D$1:$CVC$1))</f>
        <v>0</v>
      </c>
      <c r="C36" s="3">
        <f>IF(ISERROR(LOOKUP(LOOKUP(Table3[Level],'DMG Tables'!$A$2:$A$21,'DMG Tables'!C$2:C$21)*Table3[Players],'Monster Number XP'!$D27:$CVC27,'Monster Number XP'!$D$1:$CVC$1)),0,LOOKUP(LOOKUP(Table3[Level],'DMG Tables'!$A$2:$A$21,'DMG Tables'!C$2:C$21)*Table3[Players],'Monster Number XP'!$D27:$CVC27,'Monster Number XP'!$D$1:$CVC$1))</f>
        <v>0</v>
      </c>
      <c r="D36" s="3">
        <f>IF(ISERROR(LOOKUP(LOOKUP(Table3[Level],'DMG Tables'!$A$2:$A$21,'DMG Tables'!D$2:D$21)*Table3[Players],'Monster Number XP'!$D27:$CVC27,'Monster Number XP'!$D$1:$CVC$1)),0,LOOKUP(LOOKUP(Table3[Level],'DMG Tables'!$A$2:$A$21,'DMG Tables'!D$2:D$21)*Table3[Players],'Monster Number XP'!$D27:$CVC27,'Monster Number XP'!$D$1:$CVC$1))</f>
        <v>0</v>
      </c>
      <c r="E36" s="3">
        <f>IF(ISERROR(LOOKUP(LOOKUP(Table3[Level],'DMG Tables'!$A$2:$A$21,'DMG Tables'!E$2:E$21)*Table3[Players],'Monster Number XP'!$D27:$CVC27,'Monster Number XP'!$D$1:$CVC$1)),0,LOOKUP(LOOKUP(Table3[Level],'DMG Tables'!$A$2:$A$21,'DMG Tables'!E$2:E$21)*Table3[Players],'Monster Number XP'!$D27:$CVC27,'Monster Number XP'!$D$1:$CVC$1))</f>
        <v>0</v>
      </c>
      <c r="G36" s="3">
        <v>24</v>
      </c>
      <c r="I36" s="10">
        <f>LOOKUP(G36,'DMG Tables'!$P$2:$P$35,'DMG Tables'!$O$2:$O$35)*Calculator!H36</f>
        <v>0</v>
      </c>
    </row>
    <row r="37" spans="1:9" x14ac:dyDescent="0.3">
      <c r="A37" s="3">
        <v>23</v>
      </c>
      <c r="B37" s="3">
        <f>IF(ISERROR(LOOKUP(LOOKUP(Table3[Level],'DMG Tables'!$A$2:$A$21,'DMG Tables'!B$2:B$21)*Table3[Players],'Monster Number XP'!$D28:$CVC28,'Monster Number XP'!$D$1:$CVC$1)),0,LOOKUP(LOOKUP(Table3[Level],'DMG Tables'!$A$2:$A$21,'DMG Tables'!B$2:B$21)*Table3[Players],'Monster Number XP'!$D28:$CVC28,'Monster Number XP'!$D$1:$CVC$1))</f>
        <v>0</v>
      </c>
      <c r="C37" s="3">
        <f>IF(ISERROR(LOOKUP(LOOKUP(Table3[Level],'DMG Tables'!$A$2:$A$21,'DMG Tables'!C$2:C$21)*Table3[Players],'Monster Number XP'!$D28:$CVC28,'Monster Number XP'!$D$1:$CVC$1)),0,LOOKUP(LOOKUP(Table3[Level],'DMG Tables'!$A$2:$A$21,'DMG Tables'!C$2:C$21)*Table3[Players],'Monster Number XP'!$D28:$CVC28,'Monster Number XP'!$D$1:$CVC$1))</f>
        <v>0</v>
      </c>
      <c r="D37" s="3">
        <f>IF(ISERROR(LOOKUP(LOOKUP(Table3[Level],'DMG Tables'!$A$2:$A$21,'DMG Tables'!D$2:D$21)*Table3[Players],'Monster Number XP'!$D28:$CVC28,'Monster Number XP'!$D$1:$CVC$1)),0,LOOKUP(LOOKUP(Table3[Level],'DMG Tables'!$A$2:$A$21,'DMG Tables'!D$2:D$21)*Table3[Players],'Monster Number XP'!$D28:$CVC28,'Monster Number XP'!$D$1:$CVC$1))</f>
        <v>0</v>
      </c>
      <c r="E37" s="3">
        <f>IF(ISERROR(LOOKUP(LOOKUP(Table3[Level],'DMG Tables'!$A$2:$A$21,'DMG Tables'!E$2:E$21)*Table3[Players],'Monster Number XP'!$D28:$CVC28,'Monster Number XP'!$D$1:$CVC$1)),0,LOOKUP(LOOKUP(Table3[Level],'DMG Tables'!$A$2:$A$21,'DMG Tables'!E$2:E$21)*Table3[Players],'Monster Number XP'!$D28:$CVC28,'Monster Number XP'!$D$1:$CVC$1))</f>
        <v>0</v>
      </c>
      <c r="G37" s="3">
        <v>25</v>
      </c>
      <c r="I37" s="10">
        <f>LOOKUP(G37,'DMG Tables'!$P$2:$P$35,'DMG Tables'!$O$2:$O$35)*Calculator!H37</f>
        <v>0</v>
      </c>
    </row>
    <row r="38" spans="1:9" x14ac:dyDescent="0.3">
      <c r="A38" s="3">
        <v>24</v>
      </c>
      <c r="B38" s="3">
        <f>IF(ISERROR(LOOKUP(LOOKUP(Table3[Level],'DMG Tables'!$A$2:$A$21,'DMG Tables'!B$2:B$21)*Table3[Players],'Monster Number XP'!$D29:$CVC29,'Monster Number XP'!$D$1:$CVC$1)),0,LOOKUP(LOOKUP(Table3[Level],'DMG Tables'!$A$2:$A$21,'DMG Tables'!B$2:B$21)*Table3[Players],'Monster Number XP'!$D29:$CVC29,'Monster Number XP'!$D$1:$CVC$1))</f>
        <v>0</v>
      </c>
      <c r="C38" s="3">
        <f>IF(ISERROR(LOOKUP(LOOKUP(Table3[Level],'DMG Tables'!$A$2:$A$21,'DMG Tables'!C$2:C$21)*Table3[Players],'Monster Number XP'!$D29:$CVC29,'Monster Number XP'!$D$1:$CVC$1)),0,LOOKUP(LOOKUP(Table3[Level],'DMG Tables'!$A$2:$A$21,'DMG Tables'!C$2:C$21)*Table3[Players],'Monster Number XP'!$D29:$CVC29,'Monster Number XP'!$D$1:$CVC$1))</f>
        <v>0</v>
      </c>
      <c r="D38" s="3">
        <f>IF(ISERROR(LOOKUP(LOOKUP(Table3[Level],'DMG Tables'!$A$2:$A$21,'DMG Tables'!D$2:D$21)*Table3[Players],'Monster Number XP'!$D29:$CVC29,'Monster Number XP'!$D$1:$CVC$1)),0,LOOKUP(LOOKUP(Table3[Level],'DMG Tables'!$A$2:$A$21,'DMG Tables'!D$2:D$21)*Table3[Players],'Monster Number XP'!$D29:$CVC29,'Monster Number XP'!$D$1:$CVC$1))</f>
        <v>0</v>
      </c>
      <c r="E38" s="3">
        <f>IF(ISERROR(LOOKUP(LOOKUP(Table3[Level],'DMG Tables'!$A$2:$A$21,'DMG Tables'!E$2:E$21)*Table3[Players],'Monster Number XP'!$D29:$CVC29,'Monster Number XP'!$D$1:$CVC$1)),0,LOOKUP(LOOKUP(Table3[Level],'DMG Tables'!$A$2:$A$21,'DMG Tables'!E$2:E$21)*Table3[Players],'Monster Number XP'!$D29:$CVC29,'Monster Number XP'!$D$1:$CVC$1))</f>
        <v>0</v>
      </c>
      <c r="G38" s="3">
        <v>26</v>
      </c>
      <c r="I38" s="10">
        <f>LOOKUP(G38,'DMG Tables'!$P$2:$P$35,'DMG Tables'!$O$2:$O$35)*Calculator!H38</f>
        <v>0</v>
      </c>
    </row>
    <row r="39" spans="1:9" x14ac:dyDescent="0.3">
      <c r="A39" s="3">
        <v>25</v>
      </c>
      <c r="B39" s="3">
        <f>IF(ISERROR(LOOKUP(LOOKUP(Table3[Level],'DMG Tables'!$A$2:$A$21,'DMG Tables'!B$2:B$21)*Table3[Players],'Monster Number XP'!$D30:$CVC30,'Monster Number XP'!$D$1:$CVC$1)),0,LOOKUP(LOOKUP(Table3[Level],'DMG Tables'!$A$2:$A$21,'DMG Tables'!B$2:B$21)*Table3[Players],'Monster Number XP'!$D30:$CVC30,'Monster Number XP'!$D$1:$CVC$1))</f>
        <v>0</v>
      </c>
      <c r="C39" s="3">
        <f>IF(ISERROR(LOOKUP(LOOKUP(Table3[Level],'DMG Tables'!$A$2:$A$21,'DMG Tables'!C$2:C$21)*Table3[Players],'Monster Number XP'!$D30:$CVC30,'Monster Number XP'!$D$1:$CVC$1)),0,LOOKUP(LOOKUP(Table3[Level],'DMG Tables'!$A$2:$A$21,'DMG Tables'!C$2:C$21)*Table3[Players],'Monster Number XP'!$D30:$CVC30,'Monster Number XP'!$D$1:$CVC$1))</f>
        <v>0</v>
      </c>
      <c r="D39" s="3">
        <f>IF(ISERROR(LOOKUP(LOOKUP(Table3[Level],'DMG Tables'!$A$2:$A$21,'DMG Tables'!D$2:D$21)*Table3[Players],'Monster Number XP'!$D30:$CVC30,'Monster Number XP'!$D$1:$CVC$1)),0,LOOKUP(LOOKUP(Table3[Level],'DMG Tables'!$A$2:$A$21,'DMG Tables'!D$2:D$21)*Table3[Players],'Monster Number XP'!$D30:$CVC30,'Monster Number XP'!$D$1:$CVC$1))</f>
        <v>0</v>
      </c>
      <c r="E39" s="3">
        <f>IF(ISERROR(LOOKUP(LOOKUP(Table3[Level],'DMG Tables'!$A$2:$A$21,'DMG Tables'!E$2:E$21)*Table3[Players],'Monster Number XP'!$D30:$CVC30,'Monster Number XP'!$D$1:$CVC$1)),0,LOOKUP(LOOKUP(Table3[Level],'DMG Tables'!$A$2:$A$21,'DMG Tables'!E$2:E$21)*Table3[Players],'Monster Number XP'!$D30:$CVC30,'Monster Number XP'!$D$1:$CVC$1))</f>
        <v>0</v>
      </c>
      <c r="G39" s="3">
        <v>27</v>
      </c>
      <c r="I39" s="10">
        <f>LOOKUP(G39,'DMG Tables'!$P$2:$P$35,'DMG Tables'!$O$2:$O$35)*Calculator!H39</f>
        <v>0</v>
      </c>
    </row>
    <row r="40" spans="1:9" x14ac:dyDescent="0.3">
      <c r="A40" s="3">
        <v>26</v>
      </c>
      <c r="B40" s="3">
        <f>IF(ISERROR(LOOKUP(LOOKUP(Table3[Level],'DMG Tables'!$A$2:$A$21,'DMG Tables'!B$2:B$21)*Table3[Players],'Monster Number XP'!$D31:$CVC31,'Monster Number XP'!$D$1:$CVC$1)),0,LOOKUP(LOOKUP(Table3[Level],'DMG Tables'!$A$2:$A$21,'DMG Tables'!B$2:B$21)*Table3[Players],'Monster Number XP'!$D31:$CVC31,'Monster Number XP'!$D$1:$CVC$1))</f>
        <v>0</v>
      </c>
      <c r="C40" s="3">
        <f>IF(ISERROR(LOOKUP(LOOKUP(Table3[Level],'DMG Tables'!$A$2:$A$21,'DMG Tables'!C$2:C$21)*Table3[Players],'Monster Number XP'!$D31:$CVC31,'Monster Number XP'!$D$1:$CVC$1)),0,LOOKUP(LOOKUP(Table3[Level],'DMG Tables'!$A$2:$A$21,'DMG Tables'!C$2:C$21)*Table3[Players],'Monster Number XP'!$D31:$CVC31,'Monster Number XP'!$D$1:$CVC$1))</f>
        <v>0</v>
      </c>
      <c r="D40" s="3">
        <f>IF(ISERROR(LOOKUP(LOOKUP(Table3[Level],'DMG Tables'!$A$2:$A$21,'DMG Tables'!D$2:D$21)*Table3[Players],'Monster Number XP'!$D31:$CVC31,'Monster Number XP'!$D$1:$CVC$1)),0,LOOKUP(LOOKUP(Table3[Level],'DMG Tables'!$A$2:$A$21,'DMG Tables'!D$2:D$21)*Table3[Players],'Monster Number XP'!$D31:$CVC31,'Monster Number XP'!$D$1:$CVC$1))</f>
        <v>0</v>
      </c>
      <c r="E40" s="3">
        <f>IF(ISERROR(LOOKUP(LOOKUP(Table3[Level],'DMG Tables'!$A$2:$A$21,'DMG Tables'!E$2:E$21)*Table3[Players],'Monster Number XP'!$D31:$CVC31,'Monster Number XP'!$D$1:$CVC$1)),0,LOOKUP(LOOKUP(Table3[Level],'DMG Tables'!$A$2:$A$21,'DMG Tables'!E$2:E$21)*Table3[Players],'Monster Number XP'!$D31:$CVC31,'Monster Number XP'!$D$1:$CVC$1))</f>
        <v>0</v>
      </c>
      <c r="G40" s="3">
        <v>28</v>
      </c>
      <c r="I40" s="10">
        <f>LOOKUP(G40,'DMG Tables'!$P$2:$P$35,'DMG Tables'!$O$2:$O$35)*Calculator!H40</f>
        <v>0</v>
      </c>
    </row>
    <row r="41" spans="1:9" x14ac:dyDescent="0.3">
      <c r="A41" s="3">
        <v>27</v>
      </c>
      <c r="B41" s="3">
        <f>IF(ISERROR(LOOKUP(LOOKUP(Table3[Level],'DMG Tables'!$A$2:$A$21,'DMG Tables'!B$2:B$21)*Table3[Players],'Monster Number XP'!$D32:$CVC32,'Monster Number XP'!$D$1:$CVC$1)),0,LOOKUP(LOOKUP(Table3[Level],'DMG Tables'!$A$2:$A$21,'DMG Tables'!B$2:B$21)*Table3[Players],'Monster Number XP'!$D32:$CVC32,'Monster Number XP'!$D$1:$CVC$1))</f>
        <v>0</v>
      </c>
      <c r="C41" s="3">
        <f>IF(ISERROR(LOOKUP(LOOKUP(Table3[Level],'DMG Tables'!$A$2:$A$21,'DMG Tables'!C$2:C$21)*Table3[Players],'Monster Number XP'!$D32:$CVC32,'Monster Number XP'!$D$1:$CVC$1)),0,LOOKUP(LOOKUP(Table3[Level],'DMG Tables'!$A$2:$A$21,'DMG Tables'!C$2:C$21)*Table3[Players],'Monster Number XP'!$D32:$CVC32,'Monster Number XP'!$D$1:$CVC$1))</f>
        <v>0</v>
      </c>
      <c r="D41" s="3">
        <f>IF(ISERROR(LOOKUP(LOOKUP(Table3[Level],'DMG Tables'!$A$2:$A$21,'DMG Tables'!D$2:D$21)*Table3[Players],'Monster Number XP'!$D32:$CVC32,'Monster Number XP'!$D$1:$CVC$1)),0,LOOKUP(LOOKUP(Table3[Level],'DMG Tables'!$A$2:$A$21,'DMG Tables'!D$2:D$21)*Table3[Players],'Monster Number XP'!$D32:$CVC32,'Monster Number XP'!$D$1:$CVC$1))</f>
        <v>0</v>
      </c>
      <c r="E41" s="3">
        <f>IF(ISERROR(LOOKUP(LOOKUP(Table3[Level],'DMG Tables'!$A$2:$A$21,'DMG Tables'!E$2:E$21)*Table3[Players],'Monster Number XP'!$D32:$CVC32,'Monster Number XP'!$D$1:$CVC$1)),0,LOOKUP(LOOKUP(Table3[Level],'DMG Tables'!$A$2:$A$21,'DMG Tables'!E$2:E$21)*Table3[Players],'Monster Number XP'!$D32:$CVC32,'Monster Number XP'!$D$1:$CVC$1))</f>
        <v>0</v>
      </c>
      <c r="G41" s="3">
        <v>29</v>
      </c>
      <c r="I41" s="10">
        <f>LOOKUP(G41,'DMG Tables'!$P$2:$P$35,'DMG Tables'!$O$2:$O$35)*Calculator!H41</f>
        <v>0</v>
      </c>
    </row>
    <row r="42" spans="1:9" x14ac:dyDescent="0.3">
      <c r="A42" s="3">
        <v>28</v>
      </c>
      <c r="B42" s="3">
        <f>IF(ISERROR(LOOKUP(LOOKUP(Table3[Level],'DMG Tables'!$A$2:$A$21,'DMG Tables'!B$2:B$21)*Table3[Players],'Monster Number XP'!$D33:$CVC33,'Monster Number XP'!$D$1:$CVC$1)),0,LOOKUP(LOOKUP(Table3[Level],'DMG Tables'!$A$2:$A$21,'DMG Tables'!B$2:B$21)*Table3[Players],'Monster Number XP'!$D33:$CVC33,'Monster Number XP'!$D$1:$CVC$1))</f>
        <v>0</v>
      </c>
      <c r="C42" s="3">
        <f>IF(ISERROR(LOOKUP(LOOKUP(Table3[Level],'DMG Tables'!$A$2:$A$21,'DMG Tables'!C$2:C$21)*Table3[Players],'Monster Number XP'!$D33:$CVC33,'Monster Number XP'!$D$1:$CVC$1)),0,LOOKUP(LOOKUP(Table3[Level],'DMG Tables'!$A$2:$A$21,'DMG Tables'!C$2:C$21)*Table3[Players],'Monster Number XP'!$D33:$CVC33,'Monster Number XP'!$D$1:$CVC$1))</f>
        <v>0</v>
      </c>
      <c r="D42" s="3">
        <f>IF(ISERROR(LOOKUP(LOOKUP(Table3[Level],'DMG Tables'!$A$2:$A$21,'DMG Tables'!D$2:D$21)*Table3[Players],'Monster Number XP'!$D33:$CVC33,'Monster Number XP'!$D$1:$CVC$1)),0,LOOKUP(LOOKUP(Table3[Level],'DMG Tables'!$A$2:$A$21,'DMG Tables'!D$2:D$21)*Table3[Players],'Monster Number XP'!$D33:$CVC33,'Monster Number XP'!$D$1:$CVC$1))</f>
        <v>0</v>
      </c>
      <c r="E42" s="3">
        <f>IF(ISERROR(LOOKUP(LOOKUP(Table3[Level],'DMG Tables'!$A$2:$A$21,'DMG Tables'!E$2:E$21)*Table3[Players],'Monster Number XP'!$D33:$CVC33,'Monster Number XP'!$D$1:$CVC$1)),0,LOOKUP(LOOKUP(Table3[Level],'DMG Tables'!$A$2:$A$21,'DMG Tables'!E$2:E$21)*Table3[Players],'Monster Number XP'!$D33:$CVC33,'Monster Number XP'!$D$1:$CVC$1))</f>
        <v>0</v>
      </c>
      <c r="G42" s="3">
        <v>30</v>
      </c>
      <c r="I42" s="10">
        <f>LOOKUP(G42,'DMG Tables'!$P$2:$P$35,'DMG Tables'!$O$2:$O$35)*Calculator!H42</f>
        <v>0</v>
      </c>
    </row>
    <row r="43" spans="1:9" x14ac:dyDescent="0.3">
      <c r="A43" s="3">
        <v>29</v>
      </c>
      <c r="B43" s="3">
        <f>IF(ISERROR(LOOKUP(LOOKUP(Table3[Level],'DMG Tables'!$A$2:$A$21,'DMG Tables'!B$2:B$21)*Table3[Players],'Monster Number XP'!$D34:$CVC34,'Monster Number XP'!$D$1:$CVC$1)),0,LOOKUP(LOOKUP(Table3[Level],'DMG Tables'!$A$2:$A$21,'DMG Tables'!B$2:B$21)*Table3[Players],'Monster Number XP'!$D34:$CVC34,'Monster Number XP'!$D$1:$CVC$1))</f>
        <v>0</v>
      </c>
      <c r="C43" s="3">
        <f>IF(ISERROR(LOOKUP(LOOKUP(Table3[Level],'DMG Tables'!$A$2:$A$21,'DMG Tables'!C$2:C$21)*Table3[Players],'Monster Number XP'!$D34:$CVC34,'Monster Number XP'!$D$1:$CVC$1)),0,LOOKUP(LOOKUP(Table3[Level],'DMG Tables'!$A$2:$A$21,'DMG Tables'!C$2:C$21)*Table3[Players],'Monster Number XP'!$D34:$CVC34,'Monster Number XP'!$D$1:$CVC$1))</f>
        <v>0</v>
      </c>
      <c r="D43" s="3">
        <f>IF(ISERROR(LOOKUP(LOOKUP(Table3[Level],'DMG Tables'!$A$2:$A$21,'DMG Tables'!D$2:D$21)*Table3[Players],'Monster Number XP'!$D34:$CVC34,'Monster Number XP'!$D$1:$CVC$1)),0,LOOKUP(LOOKUP(Table3[Level],'DMG Tables'!$A$2:$A$21,'DMG Tables'!D$2:D$21)*Table3[Players],'Monster Number XP'!$D34:$CVC34,'Monster Number XP'!$D$1:$CVC$1))</f>
        <v>0</v>
      </c>
      <c r="E43" s="3">
        <f>IF(ISERROR(LOOKUP(LOOKUP(Table3[Level],'DMG Tables'!$A$2:$A$21,'DMG Tables'!E$2:E$21)*Table3[Players],'Monster Number XP'!$D34:$CVC34,'Monster Number XP'!$D$1:$CVC$1)),0,LOOKUP(LOOKUP(Table3[Level],'DMG Tables'!$A$2:$A$21,'DMG Tables'!E$2:E$21)*Table3[Players],'Monster Number XP'!$D34:$CVC34,'Monster Number XP'!$D$1:$CVC$1))</f>
        <v>0</v>
      </c>
    </row>
    <row r="44" spans="1:9" x14ac:dyDescent="0.3">
      <c r="A44" s="3">
        <v>30</v>
      </c>
      <c r="B44" s="3">
        <f>IF(ISERROR(LOOKUP(LOOKUP(Table3[Level],'DMG Tables'!$A$2:$A$21,'DMG Tables'!B$2:B$21)*Table3[Players],'Monster Number XP'!$D35:$CVC35,'Monster Number XP'!$D$1:$CVC$1)),0,LOOKUP(LOOKUP(Table3[Level],'DMG Tables'!$A$2:$A$21,'DMG Tables'!B$2:B$21)*Table3[Players],'Monster Number XP'!$D35:$CVC35,'Monster Number XP'!$D$1:$CVC$1))</f>
        <v>0</v>
      </c>
      <c r="C44" s="3">
        <f>IF(ISERROR(LOOKUP(LOOKUP(Table3[Level],'DMG Tables'!$A$2:$A$21,'DMG Tables'!C$2:C$21)*Table3[Players],'Monster Number XP'!$D35:$CVC35,'Monster Number XP'!$D$1:$CVC$1)),0,LOOKUP(LOOKUP(Table3[Level],'DMG Tables'!$A$2:$A$21,'DMG Tables'!C$2:C$21)*Table3[Players],'Monster Number XP'!$D35:$CVC35,'Monster Number XP'!$D$1:$CVC$1))</f>
        <v>0</v>
      </c>
      <c r="D44" s="3">
        <f>IF(ISERROR(LOOKUP(LOOKUP(Table3[Level],'DMG Tables'!$A$2:$A$21,'DMG Tables'!D$2:D$21)*Table3[Players],'Monster Number XP'!$D35:$CVC35,'Monster Number XP'!$D$1:$CVC$1)),0,LOOKUP(LOOKUP(Table3[Level],'DMG Tables'!$A$2:$A$21,'DMG Tables'!D$2:D$21)*Table3[Players],'Monster Number XP'!$D35:$CVC35,'Monster Number XP'!$D$1:$CVC$1))</f>
        <v>0</v>
      </c>
      <c r="E44" s="3">
        <f>IF(ISERROR(LOOKUP(LOOKUP(Table3[Level],'DMG Tables'!$A$2:$A$21,'DMG Tables'!E$2:E$21)*Table3[Players],'Monster Number XP'!$D35:$CVC35,'Monster Number XP'!$D$1:$CVC$1)),0,LOOKUP(LOOKUP(Table3[Level],'DMG Tables'!$A$2:$A$21,'DMG Tables'!E$2:E$21)*Table3[Players],'Monster Number XP'!$D35:$CVC35,'Monster Number XP'!$D$1:$CVC$1))</f>
        <v>0</v>
      </c>
    </row>
  </sheetData>
  <dataValidations count="2">
    <dataValidation type="whole" operator="greaterThanOrEqual" allowBlank="1" showInputMessage="1" showErrorMessage="1" sqref="H10:H42">
      <formula1>0</formula1>
    </dataValidation>
    <dataValidation type="whole" operator="greaterThan" allowBlank="1" showInputMessage="1" showErrorMessage="1" sqref="A2:B2 D2">
      <formula1>0</formula1>
    </dataValidation>
  </dataValidation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tabSelected="1" workbookViewId="0">
      <selection activeCell="A8" sqref="A7:A16"/>
    </sheetView>
  </sheetViews>
  <sheetFormatPr defaultRowHeight="14.4" x14ac:dyDescent="0.3"/>
  <cols>
    <col min="1" max="1" width="25.6640625" customWidth="1"/>
    <col min="2" max="2" width="10.5546875" bestFit="1" customWidth="1"/>
    <col min="3" max="3" width="25.6640625" bestFit="1" customWidth="1"/>
    <col min="4" max="4" width="13" bestFit="1" customWidth="1"/>
    <col min="5" max="5" width="14" bestFit="1" customWidth="1"/>
    <col min="6" max="7" width="25.109375" bestFit="1" customWidth="1"/>
    <col min="8" max="8" width="9.5546875" bestFit="1" customWidth="1"/>
    <col min="9" max="9" width="13.33203125" bestFit="1" customWidth="1"/>
    <col min="10" max="10" width="11.44140625" bestFit="1" customWidth="1"/>
    <col min="11" max="11" width="11.6640625" bestFit="1" customWidth="1"/>
  </cols>
  <sheetData>
    <row r="1" spans="1:11" x14ac:dyDescent="0.3">
      <c r="A1" s="3" t="s">
        <v>5</v>
      </c>
      <c r="B1" s="3" t="s">
        <v>7</v>
      </c>
      <c r="C1" s="3" t="s">
        <v>564</v>
      </c>
      <c r="D1" s="2" t="s">
        <v>13</v>
      </c>
      <c r="E1" s="2" t="s">
        <v>540</v>
      </c>
      <c r="F1" s="2" t="s">
        <v>555</v>
      </c>
      <c r="G1" s="2" t="s">
        <v>556</v>
      </c>
      <c r="H1" s="2" t="s">
        <v>476</v>
      </c>
      <c r="I1" s="2" t="s">
        <v>565</v>
      </c>
      <c r="J1" s="2" t="s">
        <v>566</v>
      </c>
      <c r="K1" s="2" t="s">
        <v>567</v>
      </c>
    </row>
    <row r="2" spans="1:11" x14ac:dyDescent="0.3">
      <c r="A2" s="3">
        <v>3</v>
      </c>
      <c r="B2" s="3">
        <v>3</v>
      </c>
      <c r="C2" s="3">
        <v>10</v>
      </c>
      <c r="D2" s="3" t="s">
        <v>2</v>
      </c>
      <c r="E2" s="3" t="s">
        <v>466</v>
      </c>
      <c r="F2" s="3" t="s">
        <v>551</v>
      </c>
      <c r="G2" s="3" t="s">
        <v>551</v>
      </c>
      <c r="H2" s="3" t="s">
        <v>506</v>
      </c>
      <c r="I2" s="3" t="s">
        <v>551</v>
      </c>
      <c r="J2" s="3">
        <v>0</v>
      </c>
      <c r="K2" s="3">
        <v>30</v>
      </c>
    </row>
    <row r="6" spans="1:11" x14ac:dyDescent="0.3">
      <c r="A6" t="s">
        <v>20</v>
      </c>
      <c r="B6" s="14" t="s">
        <v>14</v>
      </c>
      <c r="C6" t="s">
        <v>11</v>
      </c>
    </row>
    <row r="7" spans="1:11" x14ac:dyDescent="0.3">
      <c r="A7" t="str">
        <f ca="1">INDEX(Table412[Monster],MATCH(ROUNDUP(RAND()*'Monster Sublist'!$L$448,0),Table412[Include Index],0))</f>
        <v>Giant weasel</v>
      </c>
      <c r="B7" s="14"/>
      <c r="E7" t="s">
        <v>15</v>
      </c>
      <c r="F7" t="s">
        <v>6</v>
      </c>
      <c r="G7" t="s">
        <v>602</v>
      </c>
    </row>
    <row r="8" spans="1:11" x14ac:dyDescent="0.3">
      <c r="A8" t="str">
        <f ca="1">INDEX(Table412[Monster],MATCH(ROUNDUP(RAND()*'Monster Sublist'!$L$448,0),Table412[Include Index],0))</f>
        <v>Eagle</v>
      </c>
      <c r="B8" s="14"/>
      <c r="E8">
        <f>SUM(Table81415[XP])</f>
        <v>0</v>
      </c>
      <c r="F8">
        <f>1</f>
        <v>1</v>
      </c>
    </row>
    <row r="9" spans="1:11" x14ac:dyDescent="0.3">
      <c r="A9" t="str">
        <f ca="1">INDEX(Table412[Monster],MATCH(ROUNDUP(RAND()*'Monster Sublist'!$L$448,0),Table412[Include Index],0))</f>
        <v>Panther</v>
      </c>
      <c r="B9" s="14"/>
    </row>
    <row r="10" spans="1:11" x14ac:dyDescent="0.3">
      <c r="A10" t="str">
        <f ca="1">INDEX(Table412[Monster],MATCH(ROUNDUP(RAND()*'Monster Sublist'!$L$448,0),Table412[Include Index],0))</f>
        <v>Stirge</v>
      </c>
      <c r="B10" s="14"/>
    </row>
    <row r="11" spans="1:11" x14ac:dyDescent="0.3">
      <c r="A11" t="str">
        <f ca="1">INDEX(Table412[Monster],MATCH(ROUNDUP(RAND()*'Monster Sublist'!$L$448,0),Table412[Include Index],0))</f>
        <v>Baboon</v>
      </c>
      <c r="B11" s="14"/>
    </row>
    <row r="12" spans="1:11" x14ac:dyDescent="0.3">
      <c r="A12" t="str">
        <f ca="1">INDEX(Table412[Monster],MATCH(ROUNDUP(RAND()*'Monster Sublist'!$L$448,0),Table412[Include Index],0))</f>
        <v>Vulture</v>
      </c>
      <c r="B12" s="14"/>
    </row>
    <row r="13" spans="1:11" x14ac:dyDescent="0.3">
      <c r="A13" t="str">
        <f ca="1">INDEX(Table412[Monster],MATCH(ROUNDUP(RAND()*'Monster Sublist'!$L$448,0),Table412[Include Index],0))</f>
        <v>Swarm of insects</v>
      </c>
      <c r="B13" s="14"/>
    </row>
    <row r="14" spans="1:11" x14ac:dyDescent="0.3">
      <c r="A14" t="str">
        <f ca="1">INDEX(Table412[Monster],MATCH(ROUNDUP(RAND()*'Monster Sublist'!$L$448,0),Table412[Include Index],0))</f>
        <v>Giant hyena</v>
      </c>
      <c r="B14" s="14"/>
    </row>
    <row r="15" spans="1:11" x14ac:dyDescent="0.3">
      <c r="A15" t="str">
        <f ca="1">INDEX(Table412[Monster],MATCH(ROUNDUP(RAND()*'Monster Sublist'!$L$448,0),Table412[Include Index],0))</f>
        <v>Raven</v>
      </c>
      <c r="B15" s="14"/>
    </row>
    <row r="16" spans="1:11" x14ac:dyDescent="0.3">
      <c r="A16" t="str">
        <f ca="1">INDEX(Table412[Monster],MATCH(ROUNDUP(RAND()*'Monster Sublist'!$L$448,0),Table412[Include Index],0))</f>
        <v>Giant owl</v>
      </c>
      <c r="B16" s="14"/>
    </row>
  </sheetData>
  <dataValidations count="4">
    <dataValidation type="list" allowBlank="1" showInputMessage="1" showErrorMessage="1" sqref="D2">
      <formula1>Difficulty</formula1>
    </dataValidation>
    <dataValidation type="whole" allowBlank="1" showInputMessage="1" showErrorMessage="1" sqref="C2">
      <formula1>1</formula1>
      <formula2>10</formula2>
    </dataValidation>
    <dataValidation type="whole" allowBlank="1" showInputMessage="1" showErrorMessage="1" sqref="B2">
      <formula1>1</formula1>
      <formula2>20</formula2>
    </dataValidation>
    <dataValidation type="whole" allowBlank="1" showInputMessage="1" showErrorMessage="1" sqref="A2">
      <formula1>1</formula1>
      <formula2>99999999999999900</formula2>
    </dataValidation>
  </dataValidations>
  <pageMargins left="0.7" right="0.7" top="0.75" bottom="0.75" header="0.3" footer="0.3"/>
  <tableParts count="3">
    <tablePart r:id="rId1"/>
    <tablePart r:id="rId2"/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'List Definitions'!$C$2:$C$25</xm:f>
          </x14:formula1>
          <xm:sqref>E2</xm:sqref>
        </x14:dataValidation>
        <x14:dataValidation type="list" allowBlank="1" showInputMessage="1" showErrorMessage="1">
          <x14:formula1>
            <xm:f>'List Definitions'!$G$2:$G$9</xm:f>
          </x14:formula1>
          <xm:sqref>G2</xm:sqref>
        </x14:dataValidation>
        <x14:dataValidation type="list" allowBlank="1" showInputMessage="1" showErrorMessage="1">
          <x14:formula1>
            <xm:f>'List Definitions'!$I$2:$I$16</xm:f>
          </x14:formula1>
          <xm:sqref>H2</xm:sqref>
        </x14:dataValidation>
        <x14:dataValidation type="list" allowBlank="1" showInputMessage="1" showErrorMessage="1">
          <x14:formula1>
            <xm:f>'List Definitions'!$E$2:$E$9</xm:f>
          </x14:formula1>
          <xm:sqref>F2</xm:sqref>
        </x14:dataValidation>
        <x14:dataValidation type="list" allowBlank="1" showInputMessage="1" showErrorMessage="1">
          <x14:formula1>
            <xm:f>'List Definitions'!$M$2:$M$35</xm:f>
          </x14:formula1>
          <xm:sqref>J2:K2</xm:sqref>
        </x14:dataValidation>
        <x14:dataValidation type="list" allowBlank="1" showInputMessage="1" showErrorMessage="1">
          <x14:formula1>
            <xm:f>'List Definitions'!$K$2:$K$27</xm:f>
          </x14:formula1>
          <xm:sqref>I2</xm:sqref>
        </x14:dataValidation>
        <x14:dataValidation type="list" allowBlank="1" showInputMessage="1" showErrorMessage="1">
          <x14:formula1>
            <xm:f>'List Definitions'!$O$1:$O$2</xm:f>
          </x14:formula1>
          <xm:sqref>E12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selection activeCell="B2" sqref="B2"/>
    </sheetView>
  </sheetViews>
  <sheetFormatPr defaultRowHeight="14.4" x14ac:dyDescent="0.3"/>
  <cols>
    <col min="1" max="1" width="10.88671875" bestFit="1" customWidth="1"/>
    <col min="2" max="2" width="10.5546875" style="14" bestFit="1" customWidth="1"/>
    <col min="3" max="3" width="14.44140625" customWidth="1"/>
    <col min="4" max="4" width="16.33203125" bestFit="1" customWidth="1"/>
    <col min="9" max="9" width="9.109375" style="14"/>
  </cols>
  <sheetData>
    <row r="1" spans="1:10" x14ac:dyDescent="0.3">
      <c r="A1" t="s">
        <v>20</v>
      </c>
      <c r="B1" s="14" t="s">
        <v>14</v>
      </c>
      <c r="C1" t="s">
        <v>11</v>
      </c>
      <c r="D1" t="s">
        <v>600</v>
      </c>
      <c r="G1" t="s">
        <v>599</v>
      </c>
      <c r="H1" t="s">
        <v>20</v>
      </c>
      <c r="I1" s="14" t="s">
        <v>14</v>
      </c>
      <c r="J1" t="s">
        <v>11</v>
      </c>
    </row>
    <row r="2" spans="1:10" x14ac:dyDescent="0.3">
      <c r="A2" t="str">
        <f ca="1">IF(EXACT('Random Encounter'!$E$12,"Generate"),INDEX('Monster Sublist'!$A$2:$A$448,MATCH(ROUNDUP(RAND()*'Monster Sublist'!$L$448,0),'Monster Sublist'!$L$2:$L$448,0)),'Calc Helper'!$H2 )</f>
        <v>Aarakocra</v>
      </c>
      <c r="B2" s="14" t="str">
        <f ca="1">IF(EXACT('Random Encounter'!$E$12,"Generate"),LOOKUP(Table8[[#This Row],[Monster]],'Monster Sublist'!$A$2:$A$448,'Monster Sublist'!$AF$2:$AF$448),Table814[[#This Row],[Number]])</f>
        <v>4</v>
      </c>
      <c r="C2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2">
        <f ca="1">Table8[[#This Row],[XP]]+D1:D$2</f>
        <v>167485</v>
      </c>
      <c r="H2" t="str">
        <f ca="1">'Calc Helper'!A2</f>
        <v>Aarakocra</v>
      </c>
      <c r="I2" s="14" t="str">
        <f ca="1">'Calc Helper'!B2</f>
        <v>4</v>
      </c>
      <c r="J2">
        <f ca="1">'Calc Helper'!C2</f>
        <v>200</v>
      </c>
    </row>
    <row r="3" spans="1:10" x14ac:dyDescent="0.3">
      <c r="A3" t="str">
        <f ca="1">IF(EXACT('Random Encounter'!$E$12,"Generate"),INDEX('Monster Sublist'!$A$2:$A$448,MATCH(ROUNDUP(RAND()*'Monster Sublist'!$L$448,0),'Monster Sublist'!$L$2:$L$448,0)),'Calc Helper'!$H3 )</f>
        <v>Aarakocra</v>
      </c>
      <c r="B3" s="14" t="str">
        <f ca="1">IF(EXACT('Random Encounter'!$E$12,"Generate"),LOOKUP(Table8[[#This Row],[Monster]],'Monster Sublist'!$A$2:$A$448,'Monster Sublist'!$AF$2:$AF$448),Table814[[#This Row],[Number]])</f>
        <v>4</v>
      </c>
      <c r="C3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3">
        <f ca="1">Table8[[#This Row],[XP]]+D$2:D2</f>
        <v>167685</v>
      </c>
      <c r="H3" t="str">
        <f ca="1">'Calc Helper'!A3</f>
        <v>Aarakocra</v>
      </c>
      <c r="I3" s="14" t="str">
        <f ca="1">'Calc Helper'!B3</f>
        <v>4</v>
      </c>
      <c r="J3">
        <f ca="1">'Calc Helper'!C3</f>
        <v>200</v>
      </c>
    </row>
    <row r="4" spans="1:10" x14ac:dyDescent="0.3">
      <c r="A4" t="str">
        <f ca="1">IF(EXACT('Random Encounter'!$E$12,"Generate"),INDEX('Monster Sublist'!$A$2:$A$448,MATCH(ROUNDUP(RAND()*'Monster Sublist'!$L$448,0),'Monster Sublist'!$L$2:$L$448,0)),'Calc Helper'!$H4 )</f>
        <v>Aarakocra</v>
      </c>
      <c r="B4" s="14" t="str">
        <f ca="1">IF(EXACT('Random Encounter'!$E$12,"Generate"),LOOKUP(Table8[[#This Row],[Monster]],'Monster Sublist'!$A$2:$A$448,'Monster Sublist'!$AF$2:$AF$448),Table814[[#This Row],[Number]])</f>
        <v>4</v>
      </c>
      <c r="C4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4" t="e">
        <f ca="1">Table8[[#This Row],[XP]]+D$2:D3</f>
        <v>#VALUE!</v>
      </c>
      <c r="H4" t="str">
        <f ca="1">'Calc Helper'!A4</f>
        <v>Aarakocra</v>
      </c>
      <c r="I4" s="14" t="str">
        <f ca="1">'Calc Helper'!B4</f>
        <v>4</v>
      </c>
      <c r="J4">
        <f ca="1">'Calc Helper'!C4</f>
        <v>200</v>
      </c>
    </row>
    <row r="5" spans="1:10" x14ac:dyDescent="0.3">
      <c r="A5" t="str">
        <f ca="1">IF(EXACT('Random Encounter'!$E$12,"Generate"),INDEX('Monster Sublist'!$A$2:$A$448,MATCH(ROUNDUP(RAND()*'Monster Sublist'!$L$448,0),'Monster Sublist'!$L$2:$L$448,0)),'Calc Helper'!$H5 )</f>
        <v>Aarakocra</v>
      </c>
      <c r="B5" s="14" t="str">
        <f ca="1">IF(EXACT('Random Encounter'!$E$12,"Generate"),LOOKUP(Table8[[#This Row],[Monster]],'Monster Sublist'!$A$2:$A$448,'Monster Sublist'!$AF$2:$AF$448),Table814[[#This Row],[Number]])</f>
        <v>4</v>
      </c>
      <c r="C5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5" t="e">
        <f ca="1">Table8[[#This Row],[XP]]+D$2:D4</f>
        <v>#VALUE!</v>
      </c>
      <c r="H5" t="str">
        <f ca="1">'Calc Helper'!A5</f>
        <v>Aarakocra</v>
      </c>
      <c r="I5" s="14" t="str">
        <f ca="1">'Calc Helper'!B5</f>
        <v>4</v>
      </c>
      <c r="J5">
        <f ca="1">'Calc Helper'!C5</f>
        <v>200</v>
      </c>
    </row>
    <row r="6" spans="1:10" x14ac:dyDescent="0.3">
      <c r="A6" t="str">
        <f ca="1">IF(EXACT('Random Encounter'!$E$12,"Generate"),INDEX('Monster Sublist'!$A$2:$A$448,MATCH(ROUNDUP(RAND()*'Monster Sublist'!$L$448,0),'Monster Sublist'!$L$2:$L$448,0)),'Calc Helper'!$H6 )</f>
        <v>Aarakocra</v>
      </c>
      <c r="B6" s="14" t="str">
        <f ca="1">IF(EXACT('Random Encounter'!$E$12,"Generate"),LOOKUP(Table8[[#This Row],[Monster]],'Monster Sublist'!$A$2:$A$448,'Monster Sublist'!$AF$2:$AF$448),Table814[[#This Row],[Number]])</f>
        <v>4</v>
      </c>
      <c r="C6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6" t="e">
        <f ca="1">Table8[[#This Row],[XP]]+D$2:D5</f>
        <v>#VALUE!</v>
      </c>
      <c r="H6" t="str">
        <f ca="1">'Calc Helper'!A6</f>
        <v>Aarakocra</v>
      </c>
      <c r="I6" s="14" t="str">
        <f ca="1">'Calc Helper'!B6</f>
        <v>4</v>
      </c>
      <c r="J6">
        <f ca="1">'Calc Helper'!C6</f>
        <v>200</v>
      </c>
    </row>
    <row r="7" spans="1:10" x14ac:dyDescent="0.3">
      <c r="A7" t="str">
        <f ca="1">IF(EXACT('Random Encounter'!$E$12,"Generate"),INDEX('Monster Sublist'!$A$2:$A$448,MATCH(ROUNDUP(RAND()*'Monster Sublist'!$L$448,0),'Monster Sublist'!$L$2:$L$448,0)),'Calc Helper'!$H7 )</f>
        <v>Aarakocra</v>
      </c>
      <c r="B7" s="14" t="str">
        <f ca="1">IF(EXACT('Random Encounter'!$E$12,"Generate"),LOOKUP(Table8[[#This Row],[Monster]],'Monster Sublist'!$A$2:$A$448,'Monster Sublist'!$AF$2:$AF$448),Table814[[#This Row],[Number]])</f>
        <v>4</v>
      </c>
      <c r="C7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7" t="e">
        <f ca="1">Table8[[#This Row],[XP]]+D$2:D6</f>
        <v>#VALUE!</v>
      </c>
      <c r="H7" t="str">
        <f ca="1">'Calc Helper'!A7</f>
        <v>Aarakocra</v>
      </c>
      <c r="I7" s="14" t="str">
        <f ca="1">'Calc Helper'!B7</f>
        <v>4</v>
      </c>
      <c r="J7">
        <f ca="1">'Calc Helper'!C7</f>
        <v>200</v>
      </c>
    </row>
    <row r="8" spans="1:10" x14ac:dyDescent="0.3">
      <c r="A8" t="str">
        <f ca="1">IF(EXACT('Random Encounter'!$E$12,"Generate"),INDEX('Monster Sublist'!$A$2:$A$448,MATCH(ROUNDUP(RAND()*'Monster Sublist'!$L$448,0),'Monster Sublist'!$L$2:$L$448,0)),'Calc Helper'!$H8 )</f>
        <v>Aarakocra</v>
      </c>
      <c r="B8" s="14" t="str">
        <f ca="1">IF(EXACT('Random Encounter'!$E$12,"Generate"),LOOKUP(Table8[[#This Row],[Monster]],'Monster Sublist'!$A$2:$A$448,'Monster Sublist'!$AF$2:$AF$448),Table814[[#This Row],[Number]])</f>
        <v>4</v>
      </c>
      <c r="C8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8" t="e">
        <f ca="1">Table8[[#This Row],[XP]]+D$2:D7</f>
        <v>#VALUE!</v>
      </c>
      <c r="H8" t="str">
        <f ca="1">'Calc Helper'!A8</f>
        <v>Aarakocra</v>
      </c>
      <c r="I8" s="14" t="str">
        <f ca="1">'Calc Helper'!B8</f>
        <v>4</v>
      </c>
      <c r="J8">
        <f ca="1">'Calc Helper'!C8</f>
        <v>200</v>
      </c>
    </row>
    <row r="9" spans="1:10" x14ac:dyDescent="0.3">
      <c r="A9" t="str">
        <f ca="1">IF(EXACT('Random Encounter'!$E$12,"Generate"),INDEX('Monster Sublist'!$A$2:$A$448,MATCH(ROUNDUP(RAND()*'Monster Sublist'!$L$448,0),'Monster Sublist'!$L$2:$L$448,0)),'Calc Helper'!$H9 )</f>
        <v>Aarakocra</v>
      </c>
      <c r="B9" s="14" t="str">
        <f ca="1">IF(EXACT('Random Encounter'!$E$12,"Generate"),LOOKUP(Table8[[#This Row],[Monster]],'Monster Sublist'!$A$2:$A$448,'Monster Sublist'!$AF$2:$AF$448),Table814[[#This Row],[Number]])</f>
        <v>4</v>
      </c>
      <c r="C9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9" t="e">
        <f ca="1">Table8[[#This Row],[XP]]+D$2:D8</f>
        <v>#VALUE!</v>
      </c>
      <c r="H9" t="str">
        <f ca="1">'Calc Helper'!A9</f>
        <v>Aarakocra</v>
      </c>
      <c r="I9" s="14" t="str">
        <f ca="1">'Calc Helper'!B9</f>
        <v>4</v>
      </c>
      <c r="J9">
        <f ca="1">'Calc Helper'!C9</f>
        <v>200</v>
      </c>
    </row>
    <row r="10" spans="1:10" x14ac:dyDescent="0.3">
      <c r="A10" t="str">
        <f ca="1">IF(EXACT('Random Encounter'!$E$12,"Generate"),INDEX('Monster Sublist'!$A$2:$A$448,MATCH(ROUNDUP(RAND()*'Monster Sublist'!$L$448,0),'Monster Sublist'!$L$2:$L$448,0)),'Calc Helper'!$H10 )</f>
        <v>Aarakocra</v>
      </c>
      <c r="B10" s="14" t="str">
        <f ca="1">IF(EXACT('Random Encounter'!$E$12,"Generate"),LOOKUP(Table8[[#This Row],[Monster]],'Monster Sublist'!$A$2:$A$448,'Monster Sublist'!$AF$2:$AF$448),Table814[[#This Row],[Number]])</f>
        <v>4</v>
      </c>
      <c r="C10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10" t="e">
        <f ca="1">Table8[[#This Row],[XP]]+D$2:D9</f>
        <v>#VALUE!</v>
      </c>
      <c r="H10" t="str">
        <f ca="1">'Calc Helper'!A10</f>
        <v>Aarakocra</v>
      </c>
      <c r="I10" s="14" t="str">
        <f ca="1">'Calc Helper'!B10</f>
        <v>4</v>
      </c>
      <c r="J10">
        <f ca="1">'Calc Helper'!C10</f>
        <v>200</v>
      </c>
    </row>
    <row r="11" spans="1:10" x14ac:dyDescent="0.3">
      <c r="A11" t="str">
        <f ca="1">IF(EXACT('Random Encounter'!$E$12,"Generate"),INDEX('Monster Sublist'!$A$2:$A$448,MATCH(ROUNDUP(RAND()*'Monster Sublist'!$L$448,0),'Monster Sublist'!$L$2:$L$448,0)),'Calc Helper'!$H11 )</f>
        <v>Aarakocra</v>
      </c>
      <c r="B11" s="14" t="str">
        <f ca="1">IF(EXACT('Random Encounter'!$E$12,"Generate"),LOOKUP(Table8[[#This Row],[Monster]],'Monster Sublist'!$A$2:$A$448,'Monster Sublist'!$AF$2:$AF$448),Table814[[#This Row],[Number]])</f>
        <v>4</v>
      </c>
      <c r="C11">
        <f ca="1">IF(EXACT('Random Encounter'!$E$12,"Generate"),IF(ISERROR(LOOKUP(Table8[[#This Row],[Monster]],Table4[Monster],Table4[XP])),0,Table8[[#This Row],[Number]]*LOOKUP(Table8[[#This Row],[Monster]],Table4[Monster],Table4[XP])),Table814[[#This Row],[XP]])</f>
        <v>200</v>
      </c>
      <c r="D11" t="e">
        <f ca="1">Table8[[#This Row],[XP]]+D$2:D10</f>
        <v>#VALUE!</v>
      </c>
      <c r="H11" t="str">
        <f ca="1">'Calc Helper'!A11</f>
        <v>Aarakocra</v>
      </c>
      <c r="I11" s="14" t="str">
        <f ca="1">'Calc Helper'!B11</f>
        <v>4</v>
      </c>
      <c r="J11">
        <f ca="1">'Calc Helper'!C11</f>
        <v>200</v>
      </c>
    </row>
    <row r="14" spans="1:10" x14ac:dyDescent="0.3">
      <c r="A14" t="s">
        <v>601</v>
      </c>
      <c r="B14" s="14">
        <f ca="1">SUM(Table8[Number])</f>
        <v>0</v>
      </c>
      <c r="C14">
        <f ca="1">SUM(Table8[XP])</f>
        <v>2000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48"/>
  <sheetViews>
    <sheetView topLeftCell="A71" workbookViewId="0">
      <selection activeCell="A95" sqref="A95"/>
    </sheetView>
  </sheetViews>
  <sheetFormatPr defaultRowHeight="14.4" x14ac:dyDescent="0.3"/>
  <cols>
    <col min="1" max="1" width="23.6640625" bestFit="1" customWidth="1"/>
    <col min="7" max="7" width="11.44140625" bestFit="1" customWidth="1"/>
    <col min="8" max="8" width="15.33203125" customWidth="1"/>
    <col min="9" max="9" width="14.88671875" bestFit="1" customWidth="1"/>
    <col min="12" max="12" width="14.5546875" bestFit="1" customWidth="1"/>
    <col min="13" max="13" width="8.88671875" style="13"/>
    <col min="14" max="14" width="8.88671875" style="14"/>
    <col min="15" max="15" width="13.109375" style="14" bestFit="1" customWidth="1"/>
    <col min="16" max="32" width="8.88671875" style="14"/>
  </cols>
  <sheetData>
    <row r="1" spans="1:32" x14ac:dyDescent="0.3">
      <c r="A1" t="s">
        <v>20</v>
      </c>
      <c r="B1" t="s">
        <v>11</v>
      </c>
      <c r="C1" t="s">
        <v>540</v>
      </c>
      <c r="D1" t="s">
        <v>488</v>
      </c>
      <c r="E1" t="s">
        <v>489</v>
      </c>
      <c r="F1" t="s">
        <v>476</v>
      </c>
      <c r="G1" t="s">
        <v>477</v>
      </c>
      <c r="H1" t="s">
        <v>562</v>
      </c>
      <c r="I1" t="s">
        <v>566</v>
      </c>
      <c r="J1" t="s">
        <v>567</v>
      </c>
      <c r="K1" t="s">
        <v>558</v>
      </c>
      <c r="L1" t="s">
        <v>571</v>
      </c>
      <c r="M1" s="13" t="s">
        <v>572</v>
      </c>
      <c r="N1" s="14" t="s">
        <v>573</v>
      </c>
      <c r="O1" s="14" t="s">
        <v>574</v>
      </c>
      <c r="P1" s="14" t="s">
        <v>575</v>
      </c>
      <c r="Q1" s="14" t="s">
        <v>576</v>
      </c>
      <c r="R1" s="14" t="s">
        <v>577</v>
      </c>
      <c r="S1" s="14" t="s">
        <v>578</v>
      </c>
      <c r="T1" s="14" t="s">
        <v>579</v>
      </c>
      <c r="U1" s="14" t="s">
        <v>580</v>
      </c>
      <c r="V1" s="14" t="s">
        <v>581</v>
      </c>
      <c r="W1" s="14" t="s">
        <v>582</v>
      </c>
      <c r="X1" s="14" t="s">
        <v>583</v>
      </c>
      <c r="Y1" s="14" t="s">
        <v>584</v>
      </c>
      <c r="Z1" s="14" t="s">
        <v>585</v>
      </c>
      <c r="AA1" s="14" t="s">
        <v>586</v>
      </c>
      <c r="AB1" s="14" t="s">
        <v>587</v>
      </c>
      <c r="AC1" s="14" t="s">
        <v>588</v>
      </c>
      <c r="AD1" s="14" t="s">
        <v>589</v>
      </c>
      <c r="AE1" s="14" t="s">
        <v>590</v>
      </c>
      <c r="AF1" s="14" t="s">
        <v>591</v>
      </c>
    </row>
    <row r="2" spans="1:32" x14ac:dyDescent="0.3">
      <c r="A2" t="s">
        <v>74</v>
      </c>
      <c r="B2">
        <v>50</v>
      </c>
      <c r="C2" t="b">
        <f>ISTEXT(INDEX(Table4[],MATCH(Table412[[#This Row],[Monster]],Table4[Monster],0),MATCH(Table36[Location],Table4[#Headers],0)))</f>
        <v>0</v>
      </c>
      <c r="D2" t="b">
        <f>ISNUMBER(MATCH(LOOKUP(Table412[[#This Row],[Monster]],Table4[Monster],Table4[Alignment 1]),'MSL Filters'!$K$3:$P$3,0))</f>
        <v>1</v>
      </c>
      <c r="E2" t="b">
        <f>ISNUMBER(MATCH(LOOKUP(Table412[[#This Row],[Monster]],Table4[Monster],Table4[Alignment 2]),'MSL Filters'!$K$13:$P$13,0))</f>
        <v>1</v>
      </c>
      <c r="F2" t="b">
        <f>IF(EXACT("Any",Table36[Type]), TRUE, EXACT(LOOKUP(Table412[[#This Row],[Monster]],Table4[Monster],Table4[Type]),Table36[Type]))</f>
        <v>0</v>
      </c>
      <c r="G2" t="b">
        <f>IF(EXACT("Any",Table36[Sub Type]),TRUE,NOT(ISERROR(MATCH(LOOKUP(Table412[[#This Row],[Monster]],Table4[Monster],Table4[Subtype]),'MSL Filters'!$K$23:$P$23,0))))</f>
        <v>1</v>
      </c>
      <c r="H2" t="b">
        <f>IF(EXACT(Table412[[#This Row],[1]],1),TRUE,FALSE)</f>
        <v>1</v>
      </c>
      <c r="I2" t="b">
        <f>LOOKUP(Table412[[#This Row],[Monster]],'Monster List'!$A$2:$A$447,'Monster List'!$B$2:$B$447)&gt;='Random Encounter'!$J$2</f>
        <v>1</v>
      </c>
      <c r="J2" t="b">
        <f>LOOKUP(Table412[[#This Row],[Monster]],'Monster List'!$A$2:$A$447,'Monster List'!$B$2:$B$447)&lt;='Random Encounter'!$K$2</f>
        <v>1</v>
      </c>
      <c r="K2" t="b">
        <f t="shared" ref="K2:K65" si="0">AND(C2,D2,E2,F2,G2,H2,I2,J2)</f>
        <v>0</v>
      </c>
      <c r="L2" s="12">
        <f>IF(Table412[[#This Row],[Include?]],1,0)</f>
        <v>0</v>
      </c>
      <c r="M2" s="13">
        <f>IF(INDEX('REG XP Table'!$B$2:$E$2815,'Random Encounter'!$F$8+M$1,'REG XP Table'!$G$2)-'Random Encounter'!$E$8-LOOKUP($A2,'Monster List'!$A$2:$A$448,'Monster List'!$C$2:$C$448)*M$1&gt;=0,1,0)</f>
        <v>1</v>
      </c>
      <c r="N2" s="13" t="str">
        <f>IF(INDEX('REG XP Table'!$B$2:$E$2815,'Random Encounter'!$F$8+N$1,'REG XP Table'!$G$2)-'Random Encounter'!$E$8-LOOKUP($A2,'Monster List'!$A$2:$A$448,'Monster List'!$C$2:$C$448)*N$1&gt;=0,N$1,M2)</f>
        <v>2</v>
      </c>
      <c r="O2" s="13" t="str">
        <f>IF(INDEX('REG XP Table'!$B$2:$E$2815,'Random Encounter'!$F$8+O$1,'REG XP Table'!$G$2)-'Random Encounter'!$E$8-LOOKUP($A2,'Monster List'!$A$2:$A$448,'Monster List'!$C$2:$C$448)*O$1&gt;=0,O$1,N2)</f>
        <v>3</v>
      </c>
      <c r="P2" s="13" t="str">
        <f>IF(INDEX('REG XP Table'!$B$2:$E$2815,'Random Encounter'!$F$8+P$1,'REG XP Table'!$G$2)-'Random Encounter'!$E$8-LOOKUP($A2,'Monster List'!$A$2:$A$448,'Monster List'!$C$2:$C$448)*P$1&gt;=0,P$1,O2)</f>
        <v>4</v>
      </c>
      <c r="Q2" s="13" t="str">
        <f>IF(INDEX('REG XP Table'!$B$2:$E$2815,'Random Encounter'!$F$8+Q$1,'REG XP Table'!$G$2)-'Random Encounter'!$E$8-LOOKUP($A2,'Monster List'!$A$2:$A$448,'Monster List'!$C$2:$C$448)*Q$1&gt;=0,Q$1,P2)</f>
        <v>4</v>
      </c>
      <c r="R2" s="13" t="str">
        <f>IF(INDEX('REG XP Table'!$B$2:$E$2815,'Random Encounter'!$F$8+R$1,'REG XP Table'!$G$2)-'Random Encounter'!$E$8-LOOKUP($A2,'Monster List'!$A$2:$A$448,'Monster List'!$C$2:$C$448)*R$1&gt;=0,R$1,Q2)</f>
        <v>4</v>
      </c>
      <c r="S2" s="13" t="str">
        <f>IF(INDEX('REG XP Table'!$B$2:$E$2815,'Random Encounter'!$F$8+S$1,'REG XP Table'!$G$2)-'Random Encounter'!$E$8-LOOKUP($A2,'Monster List'!$A$2:$A$448,'Monster List'!$C$2:$C$448)*S$1&gt;=0,S$1,R2)</f>
        <v>4</v>
      </c>
      <c r="T2" s="13" t="str">
        <f>IF(INDEX('REG XP Table'!$B$2:$E$2815,'Random Encounter'!$F$8+T$1,'REG XP Table'!$G$2)-'Random Encounter'!$E$8-LOOKUP($A2,'Monster List'!$A$2:$A$448,'Monster List'!$C$2:$C$448)*T$1&gt;=0,T$1,S2)</f>
        <v>4</v>
      </c>
      <c r="U2" s="13" t="str">
        <f>IF(INDEX('REG XP Table'!$B$2:$E$2815,'Random Encounter'!$F$8+U$1,'REG XP Table'!$G$2)-'Random Encounter'!$E$8-LOOKUP($A2,'Monster List'!$A$2:$A$448,'Monster List'!$C$2:$C$448)*U$1&gt;=0,U$1,T2)</f>
        <v>4</v>
      </c>
      <c r="V2" s="13" t="str">
        <f>IF(INDEX('REG XP Table'!$B$2:$E$2815,'Random Encounter'!$F$8+V$1,'REG XP Table'!$G$2)-'Random Encounter'!$E$8-LOOKUP($A2,'Monster List'!$A$2:$A$448,'Monster List'!$C$2:$C$448)*V$1&gt;=0,V$1,U2)</f>
        <v>4</v>
      </c>
      <c r="W2" s="13" t="str">
        <f>IF(INDEX('REG XP Table'!$B$2:$E$2815,'Random Encounter'!$F$8+W$1,'REG XP Table'!$G$2)-'Random Encounter'!$E$8-LOOKUP($A2,'Monster List'!$A$2:$A$448,'Monster List'!$C$2:$C$448)*W$1&gt;=0,W$1,V2)</f>
        <v>4</v>
      </c>
      <c r="X2" s="13" t="str">
        <f>IF(INDEX('REG XP Table'!$B$2:$E$2815,'Random Encounter'!$F$8+X$1,'REG XP Table'!$G$2)-'Random Encounter'!$E$8-LOOKUP($A2,'Monster List'!$A$2:$A$448,'Monster List'!$C$2:$C$448)*X$1&gt;=0,X$1,W2)</f>
        <v>4</v>
      </c>
      <c r="Y2" s="13" t="str">
        <f>IF(INDEX('REG XP Table'!$B$2:$E$2815,'Random Encounter'!$F$8+Y$1,'REG XP Table'!$G$2)-'Random Encounter'!$E$8-LOOKUP($A2,'Monster List'!$A$2:$A$448,'Monster List'!$C$2:$C$448)*Y$1&gt;=0,Y$1,X2)</f>
        <v>4</v>
      </c>
      <c r="Z2" s="13" t="str">
        <f>IF(INDEX('REG XP Table'!$B$2:$E$2815,'Random Encounter'!$F$8+Z$1,'REG XP Table'!$G$2)-'Random Encounter'!$E$8-LOOKUP($A2,'Monster List'!$A$2:$A$448,'Monster List'!$C$2:$C$448)*Z$1&gt;=0,Z$1,Y2)</f>
        <v>4</v>
      </c>
      <c r="AA2" s="13" t="str">
        <f>IF(INDEX('REG XP Table'!$B$2:$E$2815,'Random Encounter'!$F$8+AA$1,'REG XP Table'!$G$2)-'Random Encounter'!$E$8-LOOKUP($A2,'Monster List'!$A$2:$A$448,'Monster List'!$C$2:$C$448)*AA$1&gt;=0,AA$1,Z2)</f>
        <v>4</v>
      </c>
      <c r="AB2" s="13" t="str">
        <f>IF(INDEX('REG XP Table'!$B$2:$E$2815,'Random Encounter'!$F$8+AB$1,'REG XP Table'!$G$2)-'Random Encounter'!$E$8-LOOKUP($A2,'Monster List'!$A$2:$A$448,'Monster List'!$C$2:$C$448)*AB$1&gt;=0,AB$1,AA2)</f>
        <v>4</v>
      </c>
      <c r="AC2" s="13" t="str">
        <f>IF(INDEX('REG XP Table'!$B$2:$E$2815,'Random Encounter'!$F$8+AC$1,'REG XP Table'!$G$2)-'Random Encounter'!$E$8-LOOKUP($A2,'Monster List'!$A$2:$A$448,'Monster List'!$C$2:$C$448)*AC$1&gt;=0,AC$1,AB2)</f>
        <v>4</v>
      </c>
      <c r="AD2" s="13" t="str">
        <f>IF(INDEX('REG XP Table'!$B$2:$E$2815,'Random Encounter'!$F$8+AD$1,'REG XP Table'!$G$2)-'Random Encounter'!$E$8-LOOKUP($A2,'Monster List'!$A$2:$A$448,'Monster List'!$C$2:$C$448)*AD$1&gt;=0,AD$1,AC2)</f>
        <v>4</v>
      </c>
      <c r="AE2" s="13" t="str">
        <f>IF(INDEX('REG XP Table'!$B$2:$E$2815,'Random Encounter'!$F$8+AE$1,'REG XP Table'!$G$2)-'Random Encounter'!$E$8-LOOKUP($A2,'Monster List'!$A$2:$A$448,'Monster List'!$C$2:$C$448)*AE$1&gt;=0,AE$1,AD2)</f>
        <v>4</v>
      </c>
      <c r="AF2" s="13" t="str">
        <f>IF(INDEX('REG XP Table'!$B$2:$E$2815,'Random Encounter'!$F$8+AF$1,'REG XP Table'!$G$2)-'Random Encounter'!$E$8-LOOKUP($A2,'Monster List'!$A$2:$A$448,'Monster List'!$C$2:$C$448)*AF$1&gt;=0,AF$1,AE2)</f>
        <v>4</v>
      </c>
    </row>
    <row r="3" spans="1:32" x14ac:dyDescent="0.3">
      <c r="A3" t="s">
        <v>387</v>
      </c>
      <c r="B3">
        <v>5900</v>
      </c>
      <c r="C3" t="b">
        <f>ISTEXT(INDEX(Table4[],MATCH(Table412[[#This Row],[Monster]],Table4[Monster],0),MATCH(Table36[Location],Table4[#Headers],0)))</f>
        <v>0</v>
      </c>
      <c r="D3" t="b">
        <f>ISNUMBER(MATCH(LOOKUP(Table412[[#This Row],[Monster]],Table4[Monster],Table4[Alignment 1]),'MSL Filters'!$K$3:$P$3,0))</f>
        <v>1</v>
      </c>
      <c r="E3" t="b">
        <f>ISNUMBER(MATCH(LOOKUP(Table412[[#This Row],[Monster]],Table4[Monster],Table4[Alignment 2]),'MSL Filters'!$K$13:$P$13,0))</f>
        <v>1</v>
      </c>
      <c r="F3" t="b">
        <f>IF(EXACT("Any",Table36[Type]), TRUE, EXACT(LOOKUP(Table412[[#This Row],[Monster]],Table4[Monster],Table4[Type]),Table36[Type]))</f>
        <v>0</v>
      </c>
      <c r="G3" t="b">
        <f>IF(EXACT("Any",Table36[Sub Type]),TRUE,NOT(ISERROR(MATCH(LOOKUP(Table412[[#This Row],[Monster]],Table4[Monster],Table4[Subtype]),'MSL Filters'!$K$23:$P$23,0))))</f>
        <v>1</v>
      </c>
      <c r="H3" t="b">
        <f>IF(EXACT(Table412[[#This Row],[1]],1),TRUE,FALSE)</f>
        <v>0</v>
      </c>
      <c r="I3" t="b">
        <f>LOOKUP(Table412[[#This Row],[Monster]],'Monster List'!$A$2:$A$447,'Monster List'!$B$2:$B$447)&gt;='Random Encounter'!$J$2</f>
        <v>1</v>
      </c>
      <c r="J3" t="b">
        <f>LOOKUP(Table412[[#This Row],[Monster]],'Monster List'!$A$2:$A$447,'Monster List'!$B$2:$B$447)&lt;='Random Encounter'!$K$2</f>
        <v>1</v>
      </c>
      <c r="K3" t="b">
        <f t="shared" si="0"/>
        <v>0</v>
      </c>
      <c r="L3" s="12">
        <f>IF(Table412[[#This Row],[Include?]],1,0)+L2</f>
        <v>0</v>
      </c>
      <c r="M3" s="13">
        <f>IF(INDEX('REG XP Table'!$B$2:$E$2815,'Random Encounter'!$F$8+M$1,'REG XP Table'!$G$2)-'Random Encounter'!$E$8-LOOKUP($A3,'Monster List'!$A$2:$A$448,'Monster List'!$C$2:$C$448)*M$1&gt;=0,1,0)</f>
        <v>0</v>
      </c>
      <c r="N3" s="15">
        <f>IF(INDEX('REG XP Table'!$B$2:$E$2815,'Random Encounter'!$F$8+N$1,'REG XP Table'!$G$2)-'Random Encounter'!$E$8-LOOKUP($A3,'Monster List'!$A$2:$A$448,'Monster List'!$C$2:$C$448)*N$1&gt;=0,N$1,M3)</f>
        <v>0</v>
      </c>
      <c r="O3" s="13">
        <f>IF(INDEX('REG XP Table'!$B$2:$E$2815,'Random Encounter'!$F$8+O$1,'REG XP Table'!$G$2)-'Random Encounter'!$E$8-LOOKUP($A3,'Monster List'!$A$2:$A$448,'Monster List'!$C$2:$C$448)*O$1&gt;=0,O$1,N3)</f>
        <v>0</v>
      </c>
      <c r="P3" s="13">
        <f>IF(INDEX('REG XP Table'!$B$2:$E$2815,'Random Encounter'!$F$8+P$1,'REG XP Table'!$G$2)-'Random Encounter'!$E$8-LOOKUP($A3,'Monster List'!$A$2:$A$448,'Monster List'!$C$2:$C$448)*P$1&gt;=0,P$1,O3)</f>
        <v>0</v>
      </c>
      <c r="Q3" s="13">
        <f>IF(INDEX('REG XP Table'!$B$2:$E$2815,'Random Encounter'!$F$8+Q$1,'REG XP Table'!$G$2)-'Random Encounter'!$E$8-LOOKUP($A3,'Monster List'!$A$2:$A$448,'Monster List'!$C$2:$C$448)*Q$1&gt;=0,Q$1,P3)</f>
        <v>0</v>
      </c>
      <c r="R3" s="13">
        <f>IF(INDEX('REG XP Table'!$B$2:$E$2815,'Random Encounter'!$F$8+R$1,'REG XP Table'!$G$2)-'Random Encounter'!$E$8-LOOKUP($A3,'Monster List'!$A$2:$A$448,'Monster List'!$C$2:$C$448)*R$1&gt;=0,R$1,Q3)</f>
        <v>0</v>
      </c>
      <c r="S3" s="13">
        <f>IF(INDEX('REG XP Table'!$B$2:$E$2815,'Random Encounter'!$F$8+S$1,'REG XP Table'!$G$2)-'Random Encounter'!$E$8-LOOKUP($A3,'Monster List'!$A$2:$A$448,'Monster List'!$C$2:$C$448)*S$1&gt;=0,S$1,R3)</f>
        <v>0</v>
      </c>
      <c r="T3" s="13">
        <f>IF(INDEX('REG XP Table'!$B$2:$E$2815,'Random Encounter'!$F$8+T$1,'REG XP Table'!$G$2)-'Random Encounter'!$E$8-LOOKUP($A3,'Monster List'!$A$2:$A$448,'Monster List'!$C$2:$C$448)*T$1&gt;=0,T$1,S3)</f>
        <v>0</v>
      </c>
      <c r="U3" s="13">
        <f>IF(INDEX('REG XP Table'!$B$2:$E$2815,'Random Encounter'!$F$8+U$1,'REG XP Table'!$G$2)-'Random Encounter'!$E$8-LOOKUP($A3,'Monster List'!$A$2:$A$448,'Monster List'!$C$2:$C$448)*U$1&gt;=0,U$1,T3)</f>
        <v>0</v>
      </c>
      <c r="V3" s="13">
        <f>IF(INDEX('REG XP Table'!$B$2:$E$2815,'Random Encounter'!$F$8+V$1,'REG XP Table'!$G$2)-'Random Encounter'!$E$8-LOOKUP($A3,'Monster List'!$A$2:$A$448,'Monster List'!$C$2:$C$448)*V$1&gt;=0,V$1,U3)</f>
        <v>0</v>
      </c>
      <c r="W3" s="13">
        <f>IF(INDEX('REG XP Table'!$B$2:$E$2815,'Random Encounter'!$F$8+W$1,'REG XP Table'!$G$2)-'Random Encounter'!$E$8-LOOKUP($A3,'Monster List'!$A$2:$A$448,'Monster List'!$C$2:$C$448)*W$1&gt;=0,W$1,V3)</f>
        <v>0</v>
      </c>
      <c r="X3" s="13">
        <f>IF(INDEX('REG XP Table'!$B$2:$E$2815,'Random Encounter'!$F$8+X$1,'REG XP Table'!$G$2)-'Random Encounter'!$E$8-LOOKUP($A3,'Monster List'!$A$2:$A$448,'Monster List'!$C$2:$C$448)*X$1&gt;=0,X$1,W3)</f>
        <v>0</v>
      </c>
      <c r="Y3" s="13">
        <f>IF(INDEX('REG XP Table'!$B$2:$E$2815,'Random Encounter'!$F$8+Y$1,'REG XP Table'!$G$2)-'Random Encounter'!$E$8-LOOKUP($A3,'Monster List'!$A$2:$A$448,'Monster List'!$C$2:$C$448)*Y$1&gt;=0,Y$1,X3)</f>
        <v>0</v>
      </c>
      <c r="Z3" s="13">
        <f>IF(INDEX('REG XP Table'!$B$2:$E$2815,'Random Encounter'!$F$8+Z$1,'REG XP Table'!$G$2)-'Random Encounter'!$E$8-LOOKUP($A3,'Monster List'!$A$2:$A$448,'Monster List'!$C$2:$C$448)*Z$1&gt;=0,Z$1,Y3)</f>
        <v>0</v>
      </c>
      <c r="AA3" s="13">
        <f>IF(INDEX('REG XP Table'!$B$2:$E$2815,'Random Encounter'!$F$8+AA$1,'REG XP Table'!$G$2)-'Random Encounter'!$E$8-LOOKUP($A3,'Monster List'!$A$2:$A$448,'Monster List'!$C$2:$C$448)*AA$1&gt;=0,AA$1,Z3)</f>
        <v>0</v>
      </c>
      <c r="AB3" s="13">
        <f>IF(INDEX('REG XP Table'!$B$2:$E$2815,'Random Encounter'!$F$8+AB$1,'REG XP Table'!$G$2)-'Random Encounter'!$E$8-LOOKUP($A3,'Monster List'!$A$2:$A$448,'Monster List'!$C$2:$C$448)*AB$1&gt;=0,AB$1,AA3)</f>
        <v>0</v>
      </c>
      <c r="AC3" s="13">
        <f>IF(INDEX('REG XP Table'!$B$2:$E$2815,'Random Encounter'!$F$8+AC$1,'REG XP Table'!$G$2)-'Random Encounter'!$E$8-LOOKUP($A3,'Monster List'!$A$2:$A$448,'Monster List'!$C$2:$C$448)*AC$1&gt;=0,AC$1,AB3)</f>
        <v>0</v>
      </c>
      <c r="AD3" s="13">
        <f>IF(INDEX('REG XP Table'!$B$2:$E$2815,'Random Encounter'!$F$8+AD$1,'REG XP Table'!$G$2)-'Random Encounter'!$E$8-LOOKUP($A3,'Monster List'!$A$2:$A$448,'Monster List'!$C$2:$C$448)*AD$1&gt;=0,AD$1,AC3)</f>
        <v>0</v>
      </c>
      <c r="AE3" s="13">
        <f>IF(INDEX('REG XP Table'!$B$2:$E$2815,'Random Encounter'!$F$8+AE$1,'REG XP Table'!$G$2)-'Random Encounter'!$E$8-LOOKUP($A3,'Monster List'!$A$2:$A$448,'Monster List'!$C$2:$C$448)*AE$1&gt;=0,AE$1,AD3)</f>
        <v>0</v>
      </c>
      <c r="AF3" s="13">
        <f>IF(INDEX('REG XP Table'!$B$2:$E$2815,'Random Encounter'!$F$8+AF$1,'REG XP Table'!$G$2)-'Random Encounter'!$E$8-LOOKUP($A3,'Monster List'!$A$2:$A$448,'Monster List'!$C$2:$C$448)*AF$1&gt;=0,AF$1,AE3)</f>
        <v>0</v>
      </c>
    </row>
    <row r="4" spans="1:32" x14ac:dyDescent="0.3">
      <c r="A4" t="s">
        <v>376</v>
      </c>
      <c r="B4">
        <v>5000</v>
      </c>
      <c r="C4" t="b">
        <f>ISTEXT(INDEX(Table4[],MATCH(Table412[[#This Row],[Monster]],Table4[Monster],0),MATCH(Table36[Location],Table4[#Headers],0)))</f>
        <v>0</v>
      </c>
      <c r="D4" t="b">
        <f>ISNUMBER(MATCH(LOOKUP(Table412[[#This Row],[Monster]],Table4[Monster],Table4[Alignment 1]),'MSL Filters'!$K$3:$P$3,0))</f>
        <v>1</v>
      </c>
      <c r="E4" t="b">
        <f>ISNUMBER(MATCH(LOOKUP(Table412[[#This Row],[Monster]],Table4[Monster],Table4[Alignment 2]),'MSL Filters'!$K$13:$P$13,0))</f>
        <v>1</v>
      </c>
      <c r="F4" t="b">
        <f>IF(EXACT("Any",Table36[Type]), TRUE, EXACT(LOOKUP(Table412[[#This Row],[Monster]],Table4[Monster],Table4[Type]),Table36[Type]))</f>
        <v>0</v>
      </c>
      <c r="G4" t="b">
        <f>IF(EXACT("Any",Table36[Sub Type]),TRUE,NOT(ISERROR(MATCH(LOOKUP(Table412[[#This Row],[Monster]],Table4[Monster],Table4[Subtype]),'MSL Filters'!$K$23:$P$23,0))))</f>
        <v>1</v>
      </c>
      <c r="H4" t="b">
        <f>IF(EXACT(Table412[[#This Row],[1]],1),TRUE,FALSE)</f>
        <v>0</v>
      </c>
      <c r="I4" t="b">
        <f>LOOKUP(Table412[[#This Row],[Monster]],'Monster List'!$A$2:$A$447,'Monster List'!$B$2:$B$447)&gt;='Random Encounter'!$J$2</f>
        <v>1</v>
      </c>
      <c r="J4" t="b">
        <f>LOOKUP(Table412[[#This Row],[Monster]],'Monster List'!$A$2:$A$447,'Monster List'!$B$2:$B$447)&lt;='Random Encounter'!$K$2</f>
        <v>1</v>
      </c>
      <c r="K4" t="b">
        <f t="shared" si="0"/>
        <v>0</v>
      </c>
      <c r="L4" s="12">
        <f>IF(Table412[[#This Row],[Include?]],1,0)+L3</f>
        <v>0</v>
      </c>
      <c r="M4" s="13">
        <f>IF(INDEX('REG XP Table'!$B$2:$E$2815,'Random Encounter'!$F$8+M$1,'REG XP Table'!$G$2)-'Random Encounter'!$E$8-LOOKUP($A4,'Monster List'!$A$2:$A$448,'Monster List'!$C$2:$C$448)*M$1&gt;=0,1,0)</f>
        <v>0</v>
      </c>
      <c r="N4" s="13">
        <f>IF(INDEX('REG XP Table'!$B$2:$E$2815,'Random Encounter'!$F$8+N$1,'REG XP Table'!$G$2)-'Random Encounter'!$E$8-LOOKUP($A4,'Monster List'!$A$2:$A$448,'Monster List'!$C$2:$C$448)*N$1&gt;=0,N$1,M4)</f>
        <v>0</v>
      </c>
      <c r="O4" s="13">
        <f>IF(INDEX('REG XP Table'!$B$2:$E$2815,'Random Encounter'!$F$8+O$1,'REG XP Table'!$G$2)-'Random Encounter'!$E$8-LOOKUP($A4,'Monster List'!$A$2:$A$448,'Monster List'!$C$2:$C$448)*O$1&gt;=0,O$1,N4)</f>
        <v>0</v>
      </c>
      <c r="P4" s="13">
        <f>IF(INDEX('REG XP Table'!$B$2:$E$2815,'Random Encounter'!$F$8+P$1,'REG XP Table'!$G$2)-'Random Encounter'!$E$8-LOOKUP($A4,'Monster List'!$A$2:$A$448,'Monster List'!$C$2:$C$448)*P$1&gt;=0,P$1,O4)</f>
        <v>0</v>
      </c>
      <c r="Q4" s="13">
        <f>IF(INDEX('REG XP Table'!$B$2:$E$2815,'Random Encounter'!$F$8+Q$1,'REG XP Table'!$G$2)-'Random Encounter'!$E$8-LOOKUP($A4,'Monster List'!$A$2:$A$448,'Monster List'!$C$2:$C$448)*Q$1&gt;=0,Q$1,P4)</f>
        <v>0</v>
      </c>
      <c r="R4" s="13">
        <f>IF(INDEX('REG XP Table'!$B$2:$E$2815,'Random Encounter'!$F$8+R$1,'REG XP Table'!$G$2)-'Random Encounter'!$E$8-LOOKUP($A4,'Monster List'!$A$2:$A$448,'Monster List'!$C$2:$C$448)*R$1&gt;=0,R$1,Q4)</f>
        <v>0</v>
      </c>
      <c r="S4" s="13">
        <f>IF(INDEX('REG XP Table'!$B$2:$E$2815,'Random Encounter'!$F$8+S$1,'REG XP Table'!$G$2)-'Random Encounter'!$E$8-LOOKUP($A4,'Monster List'!$A$2:$A$448,'Monster List'!$C$2:$C$448)*S$1&gt;=0,S$1,R4)</f>
        <v>0</v>
      </c>
      <c r="T4" s="13">
        <f>IF(INDEX('REG XP Table'!$B$2:$E$2815,'Random Encounter'!$F$8+T$1,'REG XP Table'!$G$2)-'Random Encounter'!$E$8-LOOKUP($A4,'Monster List'!$A$2:$A$448,'Monster List'!$C$2:$C$448)*T$1&gt;=0,T$1,S4)</f>
        <v>0</v>
      </c>
      <c r="U4" s="13">
        <f>IF(INDEX('REG XP Table'!$B$2:$E$2815,'Random Encounter'!$F$8+U$1,'REG XP Table'!$G$2)-'Random Encounter'!$E$8-LOOKUP($A4,'Monster List'!$A$2:$A$448,'Monster List'!$C$2:$C$448)*U$1&gt;=0,U$1,T4)</f>
        <v>0</v>
      </c>
      <c r="V4" s="13">
        <f>IF(INDEX('REG XP Table'!$B$2:$E$2815,'Random Encounter'!$F$8+V$1,'REG XP Table'!$G$2)-'Random Encounter'!$E$8-LOOKUP($A4,'Monster List'!$A$2:$A$448,'Monster List'!$C$2:$C$448)*V$1&gt;=0,V$1,U4)</f>
        <v>0</v>
      </c>
      <c r="W4" s="13">
        <f>IF(INDEX('REG XP Table'!$B$2:$E$2815,'Random Encounter'!$F$8+W$1,'REG XP Table'!$G$2)-'Random Encounter'!$E$8-LOOKUP($A4,'Monster List'!$A$2:$A$448,'Monster List'!$C$2:$C$448)*W$1&gt;=0,W$1,V4)</f>
        <v>0</v>
      </c>
      <c r="X4" s="13">
        <f>IF(INDEX('REG XP Table'!$B$2:$E$2815,'Random Encounter'!$F$8+X$1,'REG XP Table'!$G$2)-'Random Encounter'!$E$8-LOOKUP($A4,'Monster List'!$A$2:$A$448,'Monster List'!$C$2:$C$448)*X$1&gt;=0,X$1,W4)</f>
        <v>0</v>
      </c>
      <c r="Y4" s="13">
        <f>IF(INDEX('REG XP Table'!$B$2:$E$2815,'Random Encounter'!$F$8+Y$1,'REG XP Table'!$G$2)-'Random Encounter'!$E$8-LOOKUP($A4,'Monster List'!$A$2:$A$448,'Monster List'!$C$2:$C$448)*Y$1&gt;=0,Y$1,X4)</f>
        <v>0</v>
      </c>
      <c r="Z4" s="13">
        <f>IF(INDEX('REG XP Table'!$B$2:$E$2815,'Random Encounter'!$F$8+Z$1,'REG XP Table'!$G$2)-'Random Encounter'!$E$8-LOOKUP($A4,'Monster List'!$A$2:$A$448,'Monster List'!$C$2:$C$448)*Z$1&gt;=0,Z$1,Y4)</f>
        <v>0</v>
      </c>
      <c r="AA4" s="13">
        <f>IF(INDEX('REG XP Table'!$B$2:$E$2815,'Random Encounter'!$F$8+AA$1,'REG XP Table'!$G$2)-'Random Encounter'!$E$8-LOOKUP($A4,'Monster List'!$A$2:$A$448,'Monster List'!$C$2:$C$448)*AA$1&gt;=0,AA$1,Z4)</f>
        <v>0</v>
      </c>
      <c r="AB4" s="13">
        <f>IF(INDEX('REG XP Table'!$B$2:$E$2815,'Random Encounter'!$F$8+AB$1,'REG XP Table'!$G$2)-'Random Encounter'!$E$8-LOOKUP($A4,'Monster List'!$A$2:$A$448,'Monster List'!$C$2:$C$448)*AB$1&gt;=0,AB$1,AA4)</f>
        <v>0</v>
      </c>
      <c r="AC4" s="13">
        <f>IF(INDEX('REG XP Table'!$B$2:$E$2815,'Random Encounter'!$F$8+AC$1,'REG XP Table'!$G$2)-'Random Encounter'!$E$8-LOOKUP($A4,'Monster List'!$A$2:$A$448,'Monster List'!$C$2:$C$448)*AC$1&gt;=0,AC$1,AB4)</f>
        <v>0</v>
      </c>
      <c r="AD4" s="13">
        <f>IF(INDEX('REG XP Table'!$B$2:$E$2815,'Random Encounter'!$F$8+AD$1,'REG XP Table'!$G$2)-'Random Encounter'!$E$8-LOOKUP($A4,'Monster List'!$A$2:$A$448,'Monster List'!$C$2:$C$448)*AD$1&gt;=0,AD$1,AC4)</f>
        <v>0</v>
      </c>
      <c r="AE4" s="13">
        <f>IF(INDEX('REG XP Table'!$B$2:$E$2815,'Random Encounter'!$F$8+AE$1,'REG XP Table'!$G$2)-'Random Encounter'!$E$8-LOOKUP($A4,'Monster List'!$A$2:$A$448,'Monster List'!$C$2:$C$448)*AE$1&gt;=0,AE$1,AD4)</f>
        <v>0</v>
      </c>
      <c r="AF4" s="13">
        <f>IF(INDEX('REG XP Table'!$B$2:$E$2815,'Random Encounter'!$F$8+AF$1,'REG XP Table'!$G$2)-'Random Encounter'!$E$8-LOOKUP($A4,'Monster List'!$A$2:$A$448,'Monster List'!$C$2:$C$448)*AF$1&gt;=0,AF$1,AE4)</f>
        <v>0</v>
      </c>
    </row>
    <row r="5" spans="1:32" x14ac:dyDescent="0.3">
      <c r="A5" t="s">
        <v>75</v>
      </c>
      <c r="B5">
        <v>50</v>
      </c>
      <c r="C5" t="b">
        <f>ISTEXT(INDEX(Table4[],MATCH(Table412[[#This Row],[Monster]],Table4[Monster],0),MATCH(Table36[Location],Table4[#Headers],0)))</f>
        <v>0</v>
      </c>
      <c r="D5" t="b">
        <f>ISNUMBER(MATCH(LOOKUP(Table412[[#This Row],[Monster]],Table4[Monster],Table4[Alignment 1]),'MSL Filters'!$K$3:$P$3,0))</f>
        <v>1</v>
      </c>
      <c r="E5" t="b">
        <f>ISNUMBER(MATCH(LOOKUP(Table412[[#This Row],[Monster]],Table4[Monster],Table4[Alignment 2]),'MSL Filters'!$K$13:$P$13,0))</f>
        <v>1</v>
      </c>
      <c r="F5" t="b">
        <f>IF(EXACT("Any",Table36[Type]), TRUE, EXACT(LOOKUP(Table412[[#This Row],[Monster]],Table4[Monster],Table4[Type]),Table36[Type]))</f>
        <v>0</v>
      </c>
      <c r="G5" t="b">
        <f>IF(EXACT("Any",Table36[Sub Type]),TRUE,NOT(ISERROR(MATCH(LOOKUP(Table412[[#This Row],[Monster]],Table4[Monster],Table4[Subtype]),'MSL Filters'!$K$23:$P$23,0))))</f>
        <v>1</v>
      </c>
      <c r="H5" t="b">
        <f>IF(EXACT(Table412[[#This Row],[1]],1),TRUE,FALSE)</f>
        <v>1</v>
      </c>
      <c r="I5" t="b">
        <f>LOOKUP(Table412[[#This Row],[Monster]],'Monster List'!$A$2:$A$447,'Monster List'!$B$2:$B$447)&gt;='Random Encounter'!$J$2</f>
        <v>1</v>
      </c>
      <c r="J5" t="b">
        <f>LOOKUP(Table412[[#This Row],[Monster]],'Monster List'!$A$2:$A$447,'Monster List'!$B$2:$B$447)&lt;='Random Encounter'!$K$2</f>
        <v>1</v>
      </c>
      <c r="K5" t="b">
        <f t="shared" si="0"/>
        <v>0</v>
      </c>
      <c r="L5" s="12">
        <f>IF(Table412[[#This Row],[Include?]],1,0)+L4</f>
        <v>0</v>
      </c>
      <c r="M5" s="13">
        <f>IF(INDEX('REG XP Table'!$B$2:$E$2815,'Random Encounter'!$F$8+M$1,'REG XP Table'!$G$2)-'Random Encounter'!$E$8-LOOKUP($A5,'Monster List'!$A$2:$A$448,'Monster List'!$C$2:$C$448)*M$1&gt;=0,1,0)</f>
        <v>1</v>
      </c>
      <c r="N5" s="15" t="str">
        <f>IF(INDEX('REG XP Table'!$B$2:$E$2815,'Random Encounter'!$F$8+N$1,'REG XP Table'!$G$2)-'Random Encounter'!$E$8-LOOKUP($A5,'Monster List'!$A$2:$A$448,'Monster List'!$C$2:$C$448)*N$1&gt;=0,N$1,M5)</f>
        <v>2</v>
      </c>
      <c r="O5" s="13" t="str">
        <f>IF(INDEX('REG XP Table'!$B$2:$E$2815,'Random Encounter'!$F$8+O$1,'REG XP Table'!$G$2)-'Random Encounter'!$E$8-LOOKUP($A5,'Monster List'!$A$2:$A$448,'Monster List'!$C$2:$C$448)*O$1&gt;=0,O$1,N5)</f>
        <v>3</v>
      </c>
      <c r="P5" s="13" t="str">
        <f>IF(INDEX('REG XP Table'!$B$2:$E$2815,'Random Encounter'!$F$8+P$1,'REG XP Table'!$G$2)-'Random Encounter'!$E$8-LOOKUP($A5,'Monster List'!$A$2:$A$448,'Monster List'!$C$2:$C$448)*P$1&gt;=0,P$1,O5)</f>
        <v>4</v>
      </c>
      <c r="Q5" s="13" t="str">
        <f>IF(INDEX('REG XP Table'!$B$2:$E$2815,'Random Encounter'!$F$8+Q$1,'REG XP Table'!$G$2)-'Random Encounter'!$E$8-LOOKUP($A5,'Monster List'!$A$2:$A$448,'Monster List'!$C$2:$C$448)*Q$1&gt;=0,Q$1,P5)</f>
        <v>4</v>
      </c>
      <c r="R5" s="13" t="str">
        <f>IF(INDEX('REG XP Table'!$B$2:$E$2815,'Random Encounter'!$F$8+R$1,'REG XP Table'!$G$2)-'Random Encounter'!$E$8-LOOKUP($A5,'Monster List'!$A$2:$A$448,'Monster List'!$C$2:$C$448)*R$1&gt;=0,R$1,Q5)</f>
        <v>4</v>
      </c>
      <c r="S5" s="13" t="str">
        <f>IF(INDEX('REG XP Table'!$B$2:$E$2815,'Random Encounter'!$F$8+S$1,'REG XP Table'!$G$2)-'Random Encounter'!$E$8-LOOKUP($A5,'Monster List'!$A$2:$A$448,'Monster List'!$C$2:$C$448)*S$1&gt;=0,S$1,R5)</f>
        <v>4</v>
      </c>
      <c r="T5" s="13" t="str">
        <f>IF(INDEX('REG XP Table'!$B$2:$E$2815,'Random Encounter'!$F$8+T$1,'REG XP Table'!$G$2)-'Random Encounter'!$E$8-LOOKUP($A5,'Monster List'!$A$2:$A$448,'Monster List'!$C$2:$C$448)*T$1&gt;=0,T$1,S5)</f>
        <v>4</v>
      </c>
      <c r="U5" s="13" t="str">
        <f>IF(INDEX('REG XP Table'!$B$2:$E$2815,'Random Encounter'!$F$8+U$1,'REG XP Table'!$G$2)-'Random Encounter'!$E$8-LOOKUP($A5,'Monster List'!$A$2:$A$448,'Monster List'!$C$2:$C$448)*U$1&gt;=0,U$1,T5)</f>
        <v>4</v>
      </c>
      <c r="V5" s="13" t="str">
        <f>IF(INDEX('REG XP Table'!$B$2:$E$2815,'Random Encounter'!$F$8+V$1,'REG XP Table'!$G$2)-'Random Encounter'!$E$8-LOOKUP($A5,'Monster List'!$A$2:$A$448,'Monster List'!$C$2:$C$448)*V$1&gt;=0,V$1,U5)</f>
        <v>4</v>
      </c>
      <c r="W5" s="13" t="str">
        <f>IF(INDEX('REG XP Table'!$B$2:$E$2815,'Random Encounter'!$F$8+W$1,'REG XP Table'!$G$2)-'Random Encounter'!$E$8-LOOKUP($A5,'Monster List'!$A$2:$A$448,'Monster List'!$C$2:$C$448)*W$1&gt;=0,W$1,V5)</f>
        <v>4</v>
      </c>
      <c r="X5" s="13" t="str">
        <f>IF(INDEX('REG XP Table'!$B$2:$E$2815,'Random Encounter'!$F$8+X$1,'REG XP Table'!$G$2)-'Random Encounter'!$E$8-LOOKUP($A5,'Monster List'!$A$2:$A$448,'Monster List'!$C$2:$C$448)*X$1&gt;=0,X$1,W5)</f>
        <v>4</v>
      </c>
      <c r="Y5" s="13" t="str">
        <f>IF(INDEX('REG XP Table'!$B$2:$E$2815,'Random Encounter'!$F$8+Y$1,'REG XP Table'!$G$2)-'Random Encounter'!$E$8-LOOKUP($A5,'Monster List'!$A$2:$A$448,'Monster List'!$C$2:$C$448)*Y$1&gt;=0,Y$1,X5)</f>
        <v>4</v>
      </c>
      <c r="Z5" s="13" t="str">
        <f>IF(INDEX('REG XP Table'!$B$2:$E$2815,'Random Encounter'!$F$8+Z$1,'REG XP Table'!$G$2)-'Random Encounter'!$E$8-LOOKUP($A5,'Monster List'!$A$2:$A$448,'Monster List'!$C$2:$C$448)*Z$1&gt;=0,Z$1,Y5)</f>
        <v>4</v>
      </c>
      <c r="AA5" s="13" t="str">
        <f>IF(INDEX('REG XP Table'!$B$2:$E$2815,'Random Encounter'!$F$8+AA$1,'REG XP Table'!$G$2)-'Random Encounter'!$E$8-LOOKUP($A5,'Monster List'!$A$2:$A$448,'Monster List'!$C$2:$C$448)*AA$1&gt;=0,AA$1,Z5)</f>
        <v>4</v>
      </c>
      <c r="AB5" s="13" t="str">
        <f>IF(INDEX('REG XP Table'!$B$2:$E$2815,'Random Encounter'!$F$8+AB$1,'REG XP Table'!$G$2)-'Random Encounter'!$E$8-LOOKUP($A5,'Monster List'!$A$2:$A$448,'Monster List'!$C$2:$C$448)*AB$1&gt;=0,AB$1,AA5)</f>
        <v>4</v>
      </c>
      <c r="AC5" s="13" t="str">
        <f>IF(INDEX('REG XP Table'!$B$2:$E$2815,'Random Encounter'!$F$8+AC$1,'REG XP Table'!$G$2)-'Random Encounter'!$E$8-LOOKUP($A5,'Monster List'!$A$2:$A$448,'Monster List'!$C$2:$C$448)*AC$1&gt;=0,AC$1,AB5)</f>
        <v>4</v>
      </c>
      <c r="AD5" s="13" t="str">
        <f>IF(INDEX('REG XP Table'!$B$2:$E$2815,'Random Encounter'!$F$8+AD$1,'REG XP Table'!$G$2)-'Random Encounter'!$E$8-LOOKUP($A5,'Monster List'!$A$2:$A$448,'Monster List'!$C$2:$C$448)*AD$1&gt;=0,AD$1,AC5)</f>
        <v>4</v>
      </c>
      <c r="AE5" s="13" t="str">
        <f>IF(INDEX('REG XP Table'!$B$2:$E$2815,'Random Encounter'!$F$8+AE$1,'REG XP Table'!$G$2)-'Random Encounter'!$E$8-LOOKUP($A5,'Monster List'!$A$2:$A$448,'Monster List'!$C$2:$C$448)*AE$1&gt;=0,AE$1,AD5)</f>
        <v>4</v>
      </c>
      <c r="AF5" s="13" t="str">
        <f>IF(INDEX('REG XP Table'!$B$2:$E$2815,'Random Encounter'!$F$8+AF$1,'REG XP Table'!$G$2)-'Random Encounter'!$E$8-LOOKUP($A5,'Monster List'!$A$2:$A$448,'Monster List'!$C$2:$C$448)*AF$1&gt;=0,AF$1,AE5)</f>
        <v>4</v>
      </c>
    </row>
    <row r="6" spans="1:32" x14ac:dyDescent="0.3">
      <c r="A6" t="s">
        <v>416</v>
      </c>
      <c r="B6">
        <v>11500</v>
      </c>
      <c r="C6" t="b">
        <f>ISTEXT(INDEX(Table4[],MATCH(Table412[[#This Row],[Monster]],Table4[Monster],0),MATCH(Table36[Location],Table4[#Headers],0)))</f>
        <v>0</v>
      </c>
      <c r="D6" t="b">
        <f>ISNUMBER(MATCH(LOOKUP(Table412[[#This Row],[Monster]],Table4[Monster],Table4[Alignment 1]),'MSL Filters'!$K$3:$P$3,0))</f>
        <v>1</v>
      </c>
      <c r="E6" t="b">
        <f>ISNUMBER(MATCH(LOOKUP(Table412[[#This Row],[Monster]],Table4[Monster],Table4[Alignment 2]),'MSL Filters'!$K$13:$P$13,0))</f>
        <v>1</v>
      </c>
      <c r="F6" t="b">
        <f>IF(EXACT("Any",Table36[Type]), TRUE, EXACT(LOOKUP(Table412[[#This Row],[Monster]],Table4[Monster],Table4[Type]),Table36[Type]))</f>
        <v>0</v>
      </c>
      <c r="G6" t="b">
        <f>IF(EXACT("Any",Table36[Sub Type]),TRUE,NOT(ISERROR(MATCH(LOOKUP(Table412[[#This Row],[Monster]],Table4[Monster],Table4[Subtype]),'MSL Filters'!$K$23:$P$23,0))))</f>
        <v>1</v>
      </c>
      <c r="H6" t="b">
        <f>IF(EXACT(Table412[[#This Row],[1]],1),TRUE,FALSE)</f>
        <v>0</v>
      </c>
      <c r="I6" t="b">
        <f>LOOKUP(Table412[[#This Row],[Monster]],'Monster List'!$A$2:$A$447,'Monster List'!$B$2:$B$447)&gt;='Random Encounter'!$J$2</f>
        <v>1</v>
      </c>
      <c r="J6" t="b">
        <f>LOOKUP(Table412[[#This Row],[Monster]],'Monster List'!$A$2:$A$447,'Monster List'!$B$2:$B$447)&lt;='Random Encounter'!$K$2</f>
        <v>1</v>
      </c>
      <c r="K6" t="b">
        <f t="shared" si="0"/>
        <v>0</v>
      </c>
      <c r="L6" s="12">
        <f>IF(Table412[[#This Row],[Include?]],1,0)+L5</f>
        <v>0</v>
      </c>
      <c r="M6" s="13">
        <f>IF(INDEX('REG XP Table'!$B$2:$E$2815,'Random Encounter'!$F$8+M$1,'REG XP Table'!$G$2)-'Random Encounter'!$E$8-LOOKUP($A6,'Monster List'!$A$2:$A$448,'Monster List'!$C$2:$C$448)*M$1&gt;=0,1,0)</f>
        <v>0</v>
      </c>
      <c r="N6" s="13">
        <f>IF(INDEX('REG XP Table'!$B$2:$E$2815,'Random Encounter'!$F$8+N$1,'REG XP Table'!$G$2)-'Random Encounter'!$E$8-LOOKUP($A6,'Monster List'!$A$2:$A$448,'Monster List'!$C$2:$C$448)*N$1&gt;=0,N$1,M6)</f>
        <v>0</v>
      </c>
      <c r="O6" s="13">
        <f>IF(INDEX('REG XP Table'!$B$2:$E$2815,'Random Encounter'!$F$8+O$1,'REG XP Table'!$G$2)-'Random Encounter'!$E$8-LOOKUP($A6,'Monster List'!$A$2:$A$448,'Monster List'!$C$2:$C$448)*O$1&gt;=0,O$1,N6)</f>
        <v>0</v>
      </c>
      <c r="P6" s="13">
        <f>IF(INDEX('REG XP Table'!$B$2:$E$2815,'Random Encounter'!$F$8+P$1,'REG XP Table'!$G$2)-'Random Encounter'!$E$8-LOOKUP($A6,'Monster List'!$A$2:$A$448,'Monster List'!$C$2:$C$448)*P$1&gt;=0,P$1,O6)</f>
        <v>0</v>
      </c>
      <c r="Q6" s="13">
        <f>IF(INDEX('REG XP Table'!$B$2:$E$2815,'Random Encounter'!$F$8+Q$1,'REG XP Table'!$G$2)-'Random Encounter'!$E$8-LOOKUP($A6,'Monster List'!$A$2:$A$448,'Monster List'!$C$2:$C$448)*Q$1&gt;=0,Q$1,P6)</f>
        <v>0</v>
      </c>
      <c r="R6" s="13">
        <f>IF(INDEX('REG XP Table'!$B$2:$E$2815,'Random Encounter'!$F$8+R$1,'REG XP Table'!$G$2)-'Random Encounter'!$E$8-LOOKUP($A6,'Monster List'!$A$2:$A$448,'Monster List'!$C$2:$C$448)*R$1&gt;=0,R$1,Q6)</f>
        <v>0</v>
      </c>
      <c r="S6" s="13">
        <f>IF(INDEX('REG XP Table'!$B$2:$E$2815,'Random Encounter'!$F$8+S$1,'REG XP Table'!$G$2)-'Random Encounter'!$E$8-LOOKUP($A6,'Monster List'!$A$2:$A$448,'Monster List'!$C$2:$C$448)*S$1&gt;=0,S$1,R6)</f>
        <v>0</v>
      </c>
      <c r="T6" s="13">
        <f>IF(INDEX('REG XP Table'!$B$2:$E$2815,'Random Encounter'!$F$8+T$1,'REG XP Table'!$G$2)-'Random Encounter'!$E$8-LOOKUP($A6,'Monster List'!$A$2:$A$448,'Monster List'!$C$2:$C$448)*T$1&gt;=0,T$1,S6)</f>
        <v>0</v>
      </c>
      <c r="U6" s="13">
        <f>IF(INDEX('REG XP Table'!$B$2:$E$2815,'Random Encounter'!$F$8+U$1,'REG XP Table'!$G$2)-'Random Encounter'!$E$8-LOOKUP($A6,'Monster List'!$A$2:$A$448,'Monster List'!$C$2:$C$448)*U$1&gt;=0,U$1,T6)</f>
        <v>0</v>
      </c>
      <c r="V6" s="13">
        <f>IF(INDEX('REG XP Table'!$B$2:$E$2815,'Random Encounter'!$F$8+V$1,'REG XP Table'!$G$2)-'Random Encounter'!$E$8-LOOKUP($A6,'Monster List'!$A$2:$A$448,'Monster List'!$C$2:$C$448)*V$1&gt;=0,V$1,U6)</f>
        <v>0</v>
      </c>
      <c r="W6" s="13">
        <f>IF(INDEX('REG XP Table'!$B$2:$E$2815,'Random Encounter'!$F$8+W$1,'REG XP Table'!$G$2)-'Random Encounter'!$E$8-LOOKUP($A6,'Monster List'!$A$2:$A$448,'Monster List'!$C$2:$C$448)*W$1&gt;=0,W$1,V6)</f>
        <v>0</v>
      </c>
      <c r="X6" s="13">
        <f>IF(INDEX('REG XP Table'!$B$2:$E$2815,'Random Encounter'!$F$8+X$1,'REG XP Table'!$G$2)-'Random Encounter'!$E$8-LOOKUP($A6,'Monster List'!$A$2:$A$448,'Monster List'!$C$2:$C$448)*X$1&gt;=0,X$1,W6)</f>
        <v>0</v>
      </c>
      <c r="Y6" s="13">
        <f>IF(INDEX('REG XP Table'!$B$2:$E$2815,'Random Encounter'!$F$8+Y$1,'REG XP Table'!$G$2)-'Random Encounter'!$E$8-LOOKUP($A6,'Monster List'!$A$2:$A$448,'Monster List'!$C$2:$C$448)*Y$1&gt;=0,Y$1,X6)</f>
        <v>0</v>
      </c>
      <c r="Z6" s="13">
        <f>IF(INDEX('REG XP Table'!$B$2:$E$2815,'Random Encounter'!$F$8+Z$1,'REG XP Table'!$G$2)-'Random Encounter'!$E$8-LOOKUP($A6,'Monster List'!$A$2:$A$448,'Monster List'!$C$2:$C$448)*Z$1&gt;=0,Z$1,Y6)</f>
        <v>0</v>
      </c>
      <c r="AA6" s="13">
        <f>IF(INDEX('REG XP Table'!$B$2:$E$2815,'Random Encounter'!$F$8+AA$1,'REG XP Table'!$G$2)-'Random Encounter'!$E$8-LOOKUP($A6,'Monster List'!$A$2:$A$448,'Monster List'!$C$2:$C$448)*AA$1&gt;=0,AA$1,Z6)</f>
        <v>0</v>
      </c>
      <c r="AB6" s="13">
        <f>IF(INDEX('REG XP Table'!$B$2:$E$2815,'Random Encounter'!$F$8+AB$1,'REG XP Table'!$G$2)-'Random Encounter'!$E$8-LOOKUP($A6,'Monster List'!$A$2:$A$448,'Monster List'!$C$2:$C$448)*AB$1&gt;=0,AB$1,AA6)</f>
        <v>0</v>
      </c>
      <c r="AC6" s="13">
        <f>IF(INDEX('REG XP Table'!$B$2:$E$2815,'Random Encounter'!$F$8+AC$1,'REG XP Table'!$G$2)-'Random Encounter'!$E$8-LOOKUP($A6,'Monster List'!$A$2:$A$448,'Monster List'!$C$2:$C$448)*AC$1&gt;=0,AC$1,AB6)</f>
        <v>0</v>
      </c>
      <c r="AD6" s="13">
        <f>IF(INDEX('REG XP Table'!$B$2:$E$2815,'Random Encounter'!$F$8+AD$1,'REG XP Table'!$G$2)-'Random Encounter'!$E$8-LOOKUP($A6,'Monster List'!$A$2:$A$448,'Monster List'!$C$2:$C$448)*AD$1&gt;=0,AD$1,AC6)</f>
        <v>0</v>
      </c>
      <c r="AE6" s="13">
        <f>IF(INDEX('REG XP Table'!$B$2:$E$2815,'Random Encounter'!$F$8+AE$1,'REG XP Table'!$G$2)-'Random Encounter'!$E$8-LOOKUP($A6,'Monster List'!$A$2:$A$448,'Monster List'!$C$2:$C$448)*AE$1&gt;=0,AE$1,AD6)</f>
        <v>0</v>
      </c>
      <c r="AF6" s="13">
        <f>IF(INDEX('REG XP Table'!$B$2:$E$2815,'Random Encounter'!$F$8+AF$1,'REG XP Table'!$G$2)-'Random Encounter'!$E$8-LOOKUP($A6,'Monster List'!$A$2:$A$448,'Monster List'!$C$2:$C$448)*AF$1&gt;=0,AF$1,AE6)</f>
        <v>0</v>
      </c>
    </row>
    <row r="7" spans="1:32" x14ac:dyDescent="0.3">
      <c r="A7" t="s">
        <v>434</v>
      </c>
      <c r="B7">
        <v>18000</v>
      </c>
      <c r="C7" t="b">
        <f>ISTEXT(INDEX(Table4[],MATCH(Table412[[#This Row],[Monster]],Table4[Monster],0),MATCH(Table36[Location],Table4[#Headers],0)))</f>
        <v>0</v>
      </c>
      <c r="D7" t="b">
        <f>ISNUMBER(MATCH(LOOKUP(Table412[[#This Row],[Monster]],Table4[Monster],Table4[Alignment 1]),'MSL Filters'!$K$3:$P$3,0))</f>
        <v>1</v>
      </c>
      <c r="E7" t="b">
        <f>ISNUMBER(MATCH(LOOKUP(Table412[[#This Row],[Monster]],Table4[Monster],Table4[Alignment 2]),'MSL Filters'!$K$13:$P$13,0))</f>
        <v>1</v>
      </c>
      <c r="F7" t="b">
        <f>IF(EXACT("Any",Table36[Type]), TRUE, EXACT(LOOKUP(Table412[[#This Row],[Monster]],Table4[Monster],Table4[Type]),Table36[Type]))</f>
        <v>0</v>
      </c>
      <c r="G7" t="b">
        <f>IF(EXACT("Any",Table36[Sub Type]),TRUE,NOT(ISERROR(MATCH(LOOKUP(Table412[[#This Row],[Monster]],Table4[Monster],Table4[Subtype]),'MSL Filters'!$K$23:$P$23,0))))</f>
        <v>1</v>
      </c>
      <c r="H7" t="b">
        <f>IF(EXACT(Table412[[#This Row],[1]],1),TRUE,FALSE)</f>
        <v>0</v>
      </c>
      <c r="I7" t="b">
        <f>LOOKUP(Table412[[#This Row],[Monster]],'Monster List'!$A$2:$A$447,'Monster List'!$B$2:$B$447)&gt;='Random Encounter'!$J$2</f>
        <v>1</v>
      </c>
      <c r="J7" t="b">
        <f>LOOKUP(Table412[[#This Row],[Monster]],'Monster List'!$A$2:$A$447,'Monster List'!$B$2:$B$447)&lt;='Random Encounter'!$K$2</f>
        <v>1</v>
      </c>
      <c r="K7" t="b">
        <f t="shared" si="0"/>
        <v>0</v>
      </c>
      <c r="L7" s="12">
        <f>IF(Table412[[#This Row],[Include?]],1,0)+L6</f>
        <v>0</v>
      </c>
      <c r="M7" s="13">
        <f>IF(INDEX('REG XP Table'!$B$2:$E$2815,'Random Encounter'!$F$8+M$1,'REG XP Table'!$G$2)-'Random Encounter'!$E$8-LOOKUP($A7,'Monster List'!$A$2:$A$448,'Monster List'!$C$2:$C$448)*M$1&gt;=0,1,0)</f>
        <v>0</v>
      </c>
      <c r="N7" s="15">
        <f>IF(INDEX('REG XP Table'!$B$2:$E$2815,'Random Encounter'!$F$8+N$1,'REG XP Table'!$G$2)-'Random Encounter'!$E$8-LOOKUP($A7,'Monster List'!$A$2:$A$448,'Monster List'!$C$2:$C$448)*N$1&gt;=0,N$1,M7)</f>
        <v>0</v>
      </c>
      <c r="O7" s="13">
        <f>IF(INDEX('REG XP Table'!$B$2:$E$2815,'Random Encounter'!$F$8+O$1,'REG XP Table'!$G$2)-'Random Encounter'!$E$8-LOOKUP($A7,'Monster List'!$A$2:$A$448,'Monster List'!$C$2:$C$448)*O$1&gt;=0,O$1,N7)</f>
        <v>0</v>
      </c>
      <c r="P7" s="13">
        <f>IF(INDEX('REG XP Table'!$B$2:$E$2815,'Random Encounter'!$F$8+P$1,'REG XP Table'!$G$2)-'Random Encounter'!$E$8-LOOKUP($A7,'Monster List'!$A$2:$A$448,'Monster List'!$C$2:$C$448)*P$1&gt;=0,P$1,O7)</f>
        <v>0</v>
      </c>
      <c r="Q7" s="13">
        <f>IF(INDEX('REG XP Table'!$B$2:$E$2815,'Random Encounter'!$F$8+Q$1,'REG XP Table'!$G$2)-'Random Encounter'!$E$8-LOOKUP($A7,'Monster List'!$A$2:$A$448,'Monster List'!$C$2:$C$448)*Q$1&gt;=0,Q$1,P7)</f>
        <v>0</v>
      </c>
      <c r="R7" s="13">
        <f>IF(INDEX('REG XP Table'!$B$2:$E$2815,'Random Encounter'!$F$8+R$1,'REG XP Table'!$G$2)-'Random Encounter'!$E$8-LOOKUP($A7,'Monster List'!$A$2:$A$448,'Monster List'!$C$2:$C$448)*R$1&gt;=0,R$1,Q7)</f>
        <v>0</v>
      </c>
      <c r="S7" s="13">
        <f>IF(INDEX('REG XP Table'!$B$2:$E$2815,'Random Encounter'!$F$8+S$1,'REG XP Table'!$G$2)-'Random Encounter'!$E$8-LOOKUP($A7,'Monster List'!$A$2:$A$448,'Monster List'!$C$2:$C$448)*S$1&gt;=0,S$1,R7)</f>
        <v>0</v>
      </c>
      <c r="T7" s="13">
        <f>IF(INDEX('REG XP Table'!$B$2:$E$2815,'Random Encounter'!$F$8+T$1,'REG XP Table'!$G$2)-'Random Encounter'!$E$8-LOOKUP($A7,'Monster List'!$A$2:$A$448,'Monster List'!$C$2:$C$448)*T$1&gt;=0,T$1,S7)</f>
        <v>0</v>
      </c>
      <c r="U7" s="13">
        <f>IF(INDEX('REG XP Table'!$B$2:$E$2815,'Random Encounter'!$F$8+U$1,'REG XP Table'!$G$2)-'Random Encounter'!$E$8-LOOKUP($A7,'Monster List'!$A$2:$A$448,'Monster List'!$C$2:$C$448)*U$1&gt;=0,U$1,T7)</f>
        <v>0</v>
      </c>
      <c r="V7" s="13">
        <f>IF(INDEX('REG XP Table'!$B$2:$E$2815,'Random Encounter'!$F$8+V$1,'REG XP Table'!$G$2)-'Random Encounter'!$E$8-LOOKUP($A7,'Monster List'!$A$2:$A$448,'Monster List'!$C$2:$C$448)*V$1&gt;=0,V$1,U7)</f>
        <v>0</v>
      </c>
      <c r="W7" s="13">
        <f>IF(INDEX('REG XP Table'!$B$2:$E$2815,'Random Encounter'!$F$8+W$1,'REG XP Table'!$G$2)-'Random Encounter'!$E$8-LOOKUP($A7,'Monster List'!$A$2:$A$448,'Monster List'!$C$2:$C$448)*W$1&gt;=0,W$1,V7)</f>
        <v>0</v>
      </c>
      <c r="X7" s="13">
        <f>IF(INDEX('REG XP Table'!$B$2:$E$2815,'Random Encounter'!$F$8+X$1,'REG XP Table'!$G$2)-'Random Encounter'!$E$8-LOOKUP($A7,'Monster List'!$A$2:$A$448,'Monster List'!$C$2:$C$448)*X$1&gt;=0,X$1,W7)</f>
        <v>0</v>
      </c>
      <c r="Y7" s="13">
        <f>IF(INDEX('REG XP Table'!$B$2:$E$2815,'Random Encounter'!$F$8+Y$1,'REG XP Table'!$G$2)-'Random Encounter'!$E$8-LOOKUP($A7,'Monster List'!$A$2:$A$448,'Monster List'!$C$2:$C$448)*Y$1&gt;=0,Y$1,X7)</f>
        <v>0</v>
      </c>
      <c r="Z7" s="13">
        <f>IF(INDEX('REG XP Table'!$B$2:$E$2815,'Random Encounter'!$F$8+Z$1,'REG XP Table'!$G$2)-'Random Encounter'!$E$8-LOOKUP($A7,'Monster List'!$A$2:$A$448,'Monster List'!$C$2:$C$448)*Z$1&gt;=0,Z$1,Y7)</f>
        <v>0</v>
      </c>
      <c r="AA7" s="13">
        <f>IF(INDEX('REG XP Table'!$B$2:$E$2815,'Random Encounter'!$F$8+AA$1,'REG XP Table'!$G$2)-'Random Encounter'!$E$8-LOOKUP($A7,'Monster List'!$A$2:$A$448,'Monster List'!$C$2:$C$448)*AA$1&gt;=0,AA$1,Z7)</f>
        <v>0</v>
      </c>
      <c r="AB7" s="13">
        <f>IF(INDEX('REG XP Table'!$B$2:$E$2815,'Random Encounter'!$F$8+AB$1,'REG XP Table'!$G$2)-'Random Encounter'!$E$8-LOOKUP($A7,'Monster List'!$A$2:$A$448,'Monster List'!$C$2:$C$448)*AB$1&gt;=0,AB$1,AA7)</f>
        <v>0</v>
      </c>
      <c r="AC7" s="13">
        <f>IF(INDEX('REG XP Table'!$B$2:$E$2815,'Random Encounter'!$F$8+AC$1,'REG XP Table'!$G$2)-'Random Encounter'!$E$8-LOOKUP($A7,'Monster List'!$A$2:$A$448,'Monster List'!$C$2:$C$448)*AC$1&gt;=0,AC$1,AB7)</f>
        <v>0</v>
      </c>
      <c r="AD7" s="13">
        <f>IF(INDEX('REG XP Table'!$B$2:$E$2815,'Random Encounter'!$F$8+AD$1,'REG XP Table'!$G$2)-'Random Encounter'!$E$8-LOOKUP($A7,'Monster List'!$A$2:$A$448,'Monster List'!$C$2:$C$448)*AD$1&gt;=0,AD$1,AC7)</f>
        <v>0</v>
      </c>
      <c r="AE7" s="13">
        <f>IF(INDEX('REG XP Table'!$B$2:$E$2815,'Random Encounter'!$F$8+AE$1,'REG XP Table'!$G$2)-'Random Encounter'!$E$8-LOOKUP($A7,'Monster List'!$A$2:$A$448,'Monster List'!$C$2:$C$448)*AE$1&gt;=0,AE$1,AD7)</f>
        <v>0</v>
      </c>
      <c r="AF7" s="13">
        <f>IF(INDEX('REG XP Table'!$B$2:$E$2815,'Random Encounter'!$F$8+AF$1,'REG XP Table'!$G$2)-'Random Encounter'!$E$8-LOOKUP($A7,'Monster List'!$A$2:$A$448,'Monster List'!$C$2:$C$448)*AF$1&gt;=0,AF$1,AE7)</f>
        <v>0</v>
      </c>
    </row>
    <row r="8" spans="1:32" x14ac:dyDescent="0.3">
      <c r="A8" t="s">
        <v>428</v>
      </c>
      <c r="B8">
        <v>15000</v>
      </c>
      <c r="C8" t="b">
        <f>ISTEXT(INDEX(Table4[],MATCH(Table412[[#This Row],[Monster]],Table4[Monster],0),MATCH(Table36[Location],Table4[#Headers],0)))</f>
        <v>0</v>
      </c>
      <c r="D8" t="b">
        <f>ISNUMBER(MATCH(LOOKUP(Table412[[#This Row],[Monster]],Table4[Monster],Table4[Alignment 1]),'MSL Filters'!$K$3:$P$3,0))</f>
        <v>1</v>
      </c>
      <c r="E8" t="b">
        <f>ISNUMBER(MATCH(LOOKUP(Table412[[#This Row],[Monster]],Table4[Monster],Table4[Alignment 2]),'MSL Filters'!$K$13:$P$13,0))</f>
        <v>1</v>
      </c>
      <c r="F8" t="b">
        <f>IF(EXACT("Any",Table36[Type]), TRUE, EXACT(LOOKUP(Table412[[#This Row],[Monster]],Table4[Monster],Table4[Type]),Table36[Type]))</f>
        <v>0</v>
      </c>
      <c r="G8" t="b">
        <f>IF(EXACT("Any",Table36[Sub Type]),TRUE,NOT(ISERROR(MATCH(LOOKUP(Table412[[#This Row],[Monster]],Table4[Monster],Table4[Subtype]),'MSL Filters'!$K$23:$P$23,0))))</f>
        <v>1</v>
      </c>
      <c r="H8" t="b">
        <f>IF(EXACT(Table412[[#This Row],[1]],1),TRUE,FALSE)</f>
        <v>0</v>
      </c>
      <c r="I8" t="b">
        <f>LOOKUP(Table412[[#This Row],[Monster]],'Monster List'!$A$2:$A$447,'Monster List'!$B$2:$B$447)&gt;='Random Encounter'!$J$2</f>
        <v>1</v>
      </c>
      <c r="J8" t="b">
        <f>LOOKUP(Table412[[#This Row],[Monster]],'Monster List'!$A$2:$A$447,'Monster List'!$B$2:$B$447)&lt;='Random Encounter'!$K$2</f>
        <v>1</v>
      </c>
      <c r="K8" t="b">
        <f t="shared" si="0"/>
        <v>0</v>
      </c>
      <c r="L8" s="12">
        <f>IF(Table412[[#This Row],[Include?]],1,0)+L7</f>
        <v>0</v>
      </c>
      <c r="M8" s="13">
        <f>IF(INDEX('REG XP Table'!$B$2:$E$2815,'Random Encounter'!$F$8+M$1,'REG XP Table'!$G$2)-'Random Encounter'!$E$8-LOOKUP($A8,'Monster List'!$A$2:$A$448,'Monster List'!$C$2:$C$448)*M$1&gt;=0,1,0)</f>
        <v>0</v>
      </c>
      <c r="N8" s="15">
        <f>IF(INDEX('REG XP Table'!$B$2:$E$2815,'Random Encounter'!$F$8+N$1,'REG XP Table'!$G$2)-'Random Encounter'!$E$8-LOOKUP($A8,'Monster List'!$A$2:$A$448,'Monster List'!$C$2:$C$448)*N$1&gt;=0,N$1,M8)</f>
        <v>0</v>
      </c>
      <c r="O8" s="13">
        <f>IF(INDEX('REG XP Table'!$B$2:$E$2815,'Random Encounter'!$F$8+O$1,'REG XP Table'!$G$2)-'Random Encounter'!$E$8-LOOKUP($A8,'Monster List'!$A$2:$A$448,'Monster List'!$C$2:$C$448)*O$1&gt;=0,O$1,N8)</f>
        <v>0</v>
      </c>
      <c r="P8" s="13">
        <f>IF(INDEX('REG XP Table'!$B$2:$E$2815,'Random Encounter'!$F$8+P$1,'REG XP Table'!$G$2)-'Random Encounter'!$E$8-LOOKUP($A8,'Monster List'!$A$2:$A$448,'Monster List'!$C$2:$C$448)*P$1&gt;=0,P$1,O8)</f>
        <v>0</v>
      </c>
      <c r="Q8" s="13">
        <f>IF(INDEX('REG XP Table'!$B$2:$E$2815,'Random Encounter'!$F$8+Q$1,'REG XP Table'!$G$2)-'Random Encounter'!$E$8-LOOKUP($A8,'Monster List'!$A$2:$A$448,'Monster List'!$C$2:$C$448)*Q$1&gt;=0,Q$1,P8)</f>
        <v>0</v>
      </c>
      <c r="R8" s="13">
        <f>IF(INDEX('REG XP Table'!$B$2:$E$2815,'Random Encounter'!$F$8+R$1,'REG XP Table'!$G$2)-'Random Encounter'!$E$8-LOOKUP($A8,'Monster List'!$A$2:$A$448,'Monster List'!$C$2:$C$448)*R$1&gt;=0,R$1,Q8)</f>
        <v>0</v>
      </c>
      <c r="S8" s="13">
        <f>IF(INDEX('REG XP Table'!$B$2:$E$2815,'Random Encounter'!$F$8+S$1,'REG XP Table'!$G$2)-'Random Encounter'!$E$8-LOOKUP($A8,'Monster List'!$A$2:$A$448,'Monster List'!$C$2:$C$448)*S$1&gt;=0,S$1,R8)</f>
        <v>0</v>
      </c>
      <c r="T8" s="13">
        <f>IF(INDEX('REG XP Table'!$B$2:$E$2815,'Random Encounter'!$F$8+T$1,'REG XP Table'!$G$2)-'Random Encounter'!$E$8-LOOKUP($A8,'Monster List'!$A$2:$A$448,'Monster List'!$C$2:$C$448)*T$1&gt;=0,T$1,S8)</f>
        <v>0</v>
      </c>
      <c r="U8" s="13">
        <f>IF(INDEX('REG XP Table'!$B$2:$E$2815,'Random Encounter'!$F$8+U$1,'REG XP Table'!$G$2)-'Random Encounter'!$E$8-LOOKUP($A8,'Monster List'!$A$2:$A$448,'Monster List'!$C$2:$C$448)*U$1&gt;=0,U$1,T8)</f>
        <v>0</v>
      </c>
      <c r="V8" s="13">
        <f>IF(INDEX('REG XP Table'!$B$2:$E$2815,'Random Encounter'!$F$8+V$1,'REG XP Table'!$G$2)-'Random Encounter'!$E$8-LOOKUP($A8,'Monster List'!$A$2:$A$448,'Monster List'!$C$2:$C$448)*V$1&gt;=0,V$1,U8)</f>
        <v>0</v>
      </c>
      <c r="W8" s="13">
        <f>IF(INDEX('REG XP Table'!$B$2:$E$2815,'Random Encounter'!$F$8+W$1,'REG XP Table'!$G$2)-'Random Encounter'!$E$8-LOOKUP($A8,'Monster List'!$A$2:$A$448,'Monster List'!$C$2:$C$448)*W$1&gt;=0,W$1,V8)</f>
        <v>0</v>
      </c>
      <c r="X8" s="13">
        <f>IF(INDEX('REG XP Table'!$B$2:$E$2815,'Random Encounter'!$F$8+X$1,'REG XP Table'!$G$2)-'Random Encounter'!$E$8-LOOKUP($A8,'Monster List'!$A$2:$A$448,'Monster List'!$C$2:$C$448)*X$1&gt;=0,X$1,W8)</f>
        <v>0</v>
      </c>
      <c r="Y8" s="13">
        <f>IF(INDEX('REG XP Table'!$B$2:$E$2815,'Random Encounter'!$F$8+Y$1,'REG XP Table'!$G$2)-'Random Encounter'!$E$8-LOOKUP($A8,'Monster List'!$A$2:$A$448,'Monster List'!$C$2:$C$448)*Y$1&gt;=0,Y$1,X8)</f>
        <v>0</v>
      </c>
      <c r="Z8" s="13">
        <f>IF(INDEX('REG XP Table'!$B$2:$E$2815,'Random Encounter'!$F$8+Z$1,'REG XP Table'!$G$2)-'Random Encounter'!$E$8-LOOKUP($A8,'Monster List'!$A$2:$A$448,'Monster List'!$C$2:$C$448)*Z$1&gt;=0,Z$1,Y8)</f>
        <v>0</v>
      </c>
      <c r="AA8" s="13">
        <f>IF(INDEX('REG XP Table'!$B$2:$E$2815,'Random Encounter'!$F$8+AA$1,'REG XP Table'!$G$2)-'Random Encounter'!$E$8-LOOKUP($A8,'Monster List'!$A$2:$A$448,'Monster List'!$C$2:$C$448)*AA$1&gt;=0,AA$1,Z8)</f>
        <v>0</v>
      </c>
      <c r="AB8" s="13">
        <f>IF(INDEX('REG XP Table'!$B$2:$E$2815,'Random Encounter'!$F$8+AB$1,'REG XP Table'!$G$2)-'Random Encounter'!$E$8-LOOKUP($A8,'Monster List'!$A$2:$A$448,'Monster List'!$C$2:$C$448)*AB$1&gt;=0,AB$1,AA8)</f>
        <v>0</v>
      </c>
      <c r="AC8" s="13">
        <f>IF(INDEX('REG XP Table'!$B$2:$E$2815,'Random Encounter'!$F$8+AC$1,'REG XP Table'!$G$2)-'Random Encounter'!$E$8-LOOKUP($A8,'Monster List'!$A$2:$A$448,'Monster List'!$C$2:$C$448)*AC$1&gt;=0,AC$1,AB8)</f>
        <v>0</v>
      </c>
      <c r="AD8" s="13">
        <f>IF(INDEX('REG XP Table'!$B$2:$E$2815,'Random Encounter'!$F$8+AD$1,'REG XP Table'!$G$2)-'Random Encounter'!$E$8-LOOKUP($A8,'Monster List'!$A$2:$A$448,'Monster List'!$C$2:$C$448)*AD$1&gt;=0,AD$1,AC8)</f>
        <v>0</v>
      </c>
      <c r="AE8" s="13">
        <f>IF(INDEX('REG XP Table'!$B$2:$E$2815,'Random Encounter'!$F$8+AE$1,'REG XP Table'!$G$2)-'Random Encounter'!$E$8-LOOKUP($A8,'Monster List'!$A$2:$A$448,'Monster List'!$C$2:$C$448)*AE$1&gt;=0,AE$1,AD8)</f>
        <v>0</v>
      </c>
      <c r="AF8" s="13">
        <f>IF(INDEX('REG XP Table'!$B$2:$E$2815,'Random Encounter'!$F$8+AF$1,'REG XP Table'!$G$2)-'Random Encounter'!$E$8-LOOKUP($A8,'Monster List'!$A$2:$A$448,'Monster List'!$C$2:$C$448)*AF$1&gt;=0,AF$1,AE8)</f>
        <v>0</v>
      </c>
    </row>
    <row r="9" spans="1:32" x14ac:dyDescent="0.3">
      <c r="A9" t="s">
        <v>407</v>
      </c>
      <c r="B9">
        <v>10000</v>
      </c>
      <c r="C9" t="b">
        <f>ISTEXT(INDEX(Table4[],MATCH(Table412[[#This Row],[Monster]],Table4[Monster],0),MATCH(Table36[Location],Table4[#Headers],0)))</f>
        <v>0</v>
      </c>
      <c r="D9" t="b">
        <f>ISNUMBER(MATCH(LOOKUP(Table412[[#This Row],[Monster]],Table4[Monster],Table4[Alignment 1]),'MSL Filters'!$K$3:$P$3,0))</f>
        <v>1</v>
      </c>
      <c r="E9" t="b">
        <f>ISNUMBER(MATCH(LOOKUP(Table412[[#This Row],[Monster]],Table4[Monster],Table4[Alignment 2]),'MSL Filters'!$K$13:$P$13,0))</f>
        <v>1</v>
      </c>
      <c r="F9" t="b">
        <f>IF(EXACT("Any",Table36[Type]), TRUE, EXACT(LOOKUP(Table412[[#This Row],[Monster]],Table4[Monster],Table4[Type]),Table36[Type]))</f>
        <v>0</v>
      </c>
      <c r="G9" t="b">
        <f>IF(EXACT("Any",Table36[Sub Type]),TRUE,NOT(ISERROR(MATCH(LOOKUP(Table412[[#This Row],[Monster]],Table4[Monster],Table4[Subtype]),'MSL Filters'!$K$23:$P$23,0))))</f>
        <v>1</v>
      </c>
      <c r="H9" t="b">
        <f>IF(EXACT(Table412[[#This Row],[1]],1),TRUE,FALSE)</f>
        <v>0</v>
      </c>
      <c r="I9" t="b">
        <f>LOOKUP(Table412[[#This Row],[Monster]],'Monster List'!$A$2:$A$447,'Monster List'!$B$2:$B$447)&gt;='Random Encounter'!$J$2</f>
        <v>1</v>
      </c>
      <c r="J9" t="b">
        <f>LOOKUP(Table412[[#This Row],[Monster]],'Monster List'!$A$2:$A$447,'Monster List'!$B$2:$B$447)&lt;='Random Encounter'!$K$2</f>
        <v>1</v>
      </c>
      <c r="K9" t="b">
        <f t="shared" si="0"/>
        <v>0</v>
      </c>
      <c r="L9" s="12">
        <f>IF(Table412[[#This Row],[Include?]],1,0)+L8</f>
        <v>0</v>
      </c>
      <c r="M9" s="13">
        <f>IF(INDEX('REG XP Table'!$B$2:$E$2815,'Random Encounter'!$F$8+M$1,'REG XP Table'!$G$2)-'Random Encounter'!$E$8-LOOKUP($A9,'Monster List'!$A$2:$A$448,'Monster List'!$C$2:$C$448)*M$1&gt;=0,1,0)</f>
        <v>0</v>
      </c>
      <c r="N9" s="15">
        <f>IF(INDEX('REG XP Table'!$B$2:$E$2815,'Random Encounter'!$F$8+N$1,'REG XP Table'!$G$2)-'Random Encounter'!$E$8-LOOKUP($A9,'Monster List'!$A$2:$A$448,'Monster List'!$C$2:$C$448)*N$1&gt;=0,N$1,M9)</f>
        <v>0</v>
      </c>
      <c r="O9" s="13">
        <f>IF(INDEX('REG XP Table'!$B$2:$E$2815,'Random Encounter'!$F$8+O$1,'REG XP Table'!$G$2)-'Random Encounter'!$E$8-LOOKUP($A9,'Monster List'!$A$2:$A$448,'Monster List'!$C$2:$C$448)*O$1&gt;=0,O$1,N9)</f>
        <v>0</v>
      </c>
      <c r="P9" s="13">
        <f>IF(INDEX('REG XP Table'!$B$2:$E$2815,'Random Encounter'!$F$8+P$1,'REG XP Table'!$G$2)-'Random Encounter'!$E$8-LOOKUP($A9,'Monster List'!$A$2:$A$448,'Monster List'!$C$2:$C$448)*P$1&gt;=0,P$1,O9)</f>
        <v>0</v>
      </c>
      <c r="Q9" s="13">
        <f>IF(INDEX('REG XP Table'!$B$2:$E$2815,'Random Encounter'!$F$8+Q$1,'REG XP Table'!$G$2)-'Random Encounter'!$E$8-LOOKUP($A9,'Monster List'!$A$2:$A$448,'Monster List'!$C$2:$C$448)*Q$1&gt;=0,Q$1,P9)</f>
        <v>0</v>
      </c>
      <c r="R9" s="13">
        <f>IF(INDEX('REG XP Table'!$B$2:$E$2815,'Random Encounter'!$F$8+R$1,'REG XP Table'!$G$2)-'Random Encounter'!$E$8-LOOKUP($A9,'Monster List'!$A$2:$A$448,'Monster List'!$C$2:$C$448)*R$1&gt;=0,R$1,Q9)</f>
        <v>0</v>
      </c>
      <c r="S9" s="13">
        <f>IF(INDEX('REG XP Table'!$B$2:$E$2815,'Random Encounter'!$F$8+S$1,'REG XP Table'!$G$2)-'Random Encounter'!$E$8-LOOKUP($A9,'Monster List'!$A$2:$A$448,'Monster List'!$C$2:$C$448)*S$1&gt;=0,S$1,R9)</f>
        <v>0</v>
      </c>
      <c r="T9" s="13">
        <f>IF(INDEX('REG XP Table'!$B$2:$E$2815,'Random Encounter'!$F$8+T$1,'REG XP Table'!$G$2)-'Random Encounter'!$E$8-LOOKUP($A9,'Monster List'!$A$2:$A$448,'Monster List'!$C$2:$C$448)*T$1&gt;=0,T$1,S9)</f>
        <v>0</v>
      </c>
      <c r="U9" s="13">
        <f>IF(INDEX('REG XP Table'!$B$2:$E$2815,'Random Encounter'!$F$8+U$1,'REG XP Table'!$G$2)-'Random Encounter'!$E$8-LOOKUP($A9,'Monster List'!$A$2:$A$448,'Monster List'!$C$2:$C$448)*U$1&gt;=0,U$1,T9)</f>
        <v>0</v>
      </c>
      <c r="V9" s="13">
        <f>IF(INDEX('REG XP Table'!$B$2:$E$2815,'Random Encounter'!$F$8+V$1,'REG XP Table'!$G$2)-'Random Encounter'!$E$8-LOOKUP($A9,'Monster List'!$A$2:$A$448,'Monster List'!$C$2:$C$448)*V$1&gt;=0,V$1,U9)</f>
        <v>0</v>
      </c>
      <c r="W9" s="13">
        <f>IF(INDEX('REG XP Table'!$B$2:$E$2815,'Random Encounter'!$F$8+W$1,'REG XP Table'!$G$2)-'Random Encounter'!$E$8-LOOKUP($A9,'Monster List'!$A$2:$A$448,'Monster List'!$C$2:$C$448)*W$1&gt;=0,W$1,V9)</f>
        <v>0</v>
      </c>
      <c r="X9" s="13">
        <f>IF(INDEX('REG XP Table'!$B$2:$E$2815,'Random Encounter'!$F$8+X$1,'REG XP Table'!$G$2)-'Random Encounter'!$E$8-LOOKUP($A9,'Monster List'!$A$2:$A$448,'Monster List'!$C$2:$C$448)*X$1&gt;=0,X$1,W9)</f>
        <v>0</v>
      </c>
      <c r="Y9" s="13">
        <f>IF(INDEX('REG XP Table'!$B$2:$E$2815,'Random Encounter'!$F$8+Y$1,'REG XP Table'!$G$2)-'Random Encounter'!$E$8-LOOKUP($A9,'Monster List'!$A$2:$A$448,'Monster List'!$C$2:$C$448)*Y$1&gt;=0,Y$1,X9)</f>
        <v>0</v>
      </c>
      <c r="Z9" s="13">
        <f>IF(INDEX('REG XP Table'!$B$2:$E$2815,'Random Encounter'!$F$8+Z$1,'REG XP Table'!$G$2)-'Random Encounter'!$E$8-LOOKUP($A9,'Monster List'!$A$2:$A$448,'Monster List'!$C$2:$C$448)*Z$1&gt;=0,Z$1,Y9)</f>
        <v>0</v>
      </c>
      <c r="AA9" s="13">
        <f>IF(INDEX('REG XP Table'!$B$2:$E$2815,'Random Encounter'!$F$8+AA$1,'REG XP Table'!$G$2)-'Random Encounter'!$E$8-LOOKUP($A9,'Monster List'!$A$2:$A$448,'Monster List'!$C$2:$C$448)*AA$1&gt;=0,AA$1,Z9)</f>
        <v>0</v>
      </c>
      <c r="AB9" s="13">
        <f>IF(INDEX('REG XP Table'!$B$2:$E$2815,'Random Encounter'!$F$8+AB$1,'REG XP Table'!$G$2)-'Random Encounter'!$E$8-LOOKUP($A9,'Monster List'!$A$2:$A$448,'Monster List'!$C$2:$C$448)*AB$1&gt;=0,AB$1,AA9)</f>
        <v>0</v>
      </c>
      <c r="AC9" s="13">
        <f>IF(INDEX('REG XP Table'!$B$2:$E$2815,'Random Encounter'!$F$8+AC$1,'REG XP Table'!$G$2)-'Random Encounter'!$E$8-LOOKUP($A9,'Monster List'!$A$2:$A$448,'Monster List'!$C$2:$C$448)*AC$1&gt;=0,AC$1,AB9)</f>
        <v>0</v>
      </c>
      <c r="AD9" s="13">
        <f>IF(INDEX('REG XP Table'!$B$2:$E$2815,'Random Encounter'!$F$8+AD$1,'REG XP Table'!$G$2)-'Random Encounter'!$E$8-LOOKUP($A9,'Monster List'!$A$2:$A$448,'Monster List'!$C$2:$C$448)*AD$1&gt;=0,AD$1,AC9)</f>
        <v>0</v>
      </c>
      <c r="AE9" s="13">
        <f>IF(INDEX('REG XP Table'!$B$2:$E$2815,'Random Encounter'!$F$8+AE$1,'REG XP Table'!$G$2)-'Random Encounter'!$E$8-LOOKUP($A9,'Monster List'!$A$2:$A$448,'Monster List'!$C$2:$C$448)*AE$1&gt;=0,AE$1,AD9)</f>
        <v>0</v>
      </c>
      <c r="AF9" s="13">
        <f>IF(INDEX('REG XP Table'!$B$2:$E$2815,'Random Encounter'!$F$8+AF$1,'REG XP Table'!$G$2)-'Random Encounter'!$E$8-LOOKUP($A9,'Monster List'!$A$2:$A$448,'Monster List'!$C$2:$C$448)*AF$1&gt;=0,AF$1,AE9)</f>
        <v>0</v>
      </c>
    </row>
    <row r="10" spans="1:32" x14ac:dyDescent="0.3">
      <c r="A10" t="s">
        <v>421</v>
      </c>
      <c r="B10">
        <v>13000</v>
      </c>
      <c r="C10" t="b">
        <f>ISTEXT(INDEX(Table4[],MATCH(Table412[[#This Row],[Monster]],Table4[Monster],0),MATCH(Table36[Location],Table4[#Headers],0)))</f>
        <v>0</v>
      </c>
      <c r="D10" t="b">
        <f>ISNUMBER(MATCH(LOOKUP(Table412[[#This Row],[Monster]],Table4[Monster],Table4[Alignment 1]),'MSL Filters'!$K$3:$P$3,0))</f>
        <v>1</v>
      </c>
      <c r="E10" t="b">
        <f>ISNUMBER(MATCH(LOOKUP(Table412[[#This Row],[Monster]],Table4[Monster],Table4[Alignment 2]),'MSL Filters'!$K$13:$P$13,0))</f>
        <v>1</v>
      </c>
      <c r="F10" t="b">
        <f>IF(EXACT("Any",Table36[Type]), TRUE, EXACT(LOOKUP(Table412[[#This Row],[Monster]],Table4[Monster],Table4[Type]),Table36[Type]))</f>
        <v>0</v>
      </c>
      <c r="G10" t="b">
        <f>IF(EXACT("Any",Table36[Sub Type]),TRUE,NOT(ISERROR(MATCH(LOOKUP(Table412[[#This Row],[Monster]],Table4[Monster],Table4[Subtype]),'MSL Filters'!$K$23:$P$23,0))))</f>
        <v>1</v>
      </c>
      <c r="H10" t="b">
        <f>IF(EXACT(Table412[[#This Row],[1]],1),TRUE,FALSE)</f>
        <v>0</v>
      </c>
      <c r="I10" t="b">
        <f>LOOKUP(Table412[[#This Row],[Monster]],'Monster List'!$A$2:$A$447,'Monster List'!$B$2:$B$447)&gt;='Random Encounter'!$J$2</f>
        <v>1</v>
      </c>
      <c r="J10" t="b">
        <f>LOOKUP(Table412[[#This Row],[Monster]],'Monster List'!$A$2:$A$447,'Monster List'!$B$2:$B$447)&lt;='Random Encounter'!$K$2</f>
        <v>1</v>
      </c>
      <c r="K10" t="b">
        <f t="shared" si="0"/>
        <v>0</v>
      </c>
      <c r="L10" s="12">
        <f>IF(Table412[[#This Row],[Include?]],1,0)+L9</f>
        <v>0</v>
      </c>
      <c r="M10" s="13">
        <f>IF(INDEX('REG XP Table'!$B$2:$E$2815,'Random Encounter'!$F$8+M$1,'REG XP Table'!$G$2)-'Random Encounter'!$E$8-LOOKUP($A10,'Monster List'!$A$2:$A$448,'Monster List'!$C$2:$C$448)*M$1&gt;=0,1,0)</f>
        <v>0</v>
      </c>
      <c r="N10" s="15">
        <f>IF(INDEX('REG XP Table'!$B$2:$E$2815,'Random Encounter'!$F$8+N$1,'REG XP Table'!$G$2)-'Random Encounter'!$E$8-LOOKUP($A10,'Monster List'!$A$2:$A$448,'Monster List'!$C$2:$C$448)*N$1&gt;=0,N$1,M10)</f>
        <v>0</v>
      </c>
      <c r="O10" s="13">
        <f>IF(INDEX('REG XP Table'!$B$2:$E$2815,'Random Encounter'!$F$8+O$1,'REG XP Table'!$G$2)-'Random Encounter'!$E$8-LOOKUP($A10,'Monster List'!$A$2:$A$448,'Monster List'!$C$2:$C$448)*O$1&gt;=0,O$1,N10)</f>
        <v>0</v>
      </c>
      <c r="P10" s="13">
        <f>IF(INDEX('REG XP Table'!$B$2:$E$2815,'Random Encounter'!$F$8+P$1,'REG XP Table'!$G$2)-'Random Encounter'!$E$8-LOOKUP($A10,'Monster List'!$A$2:$A$448,'Monster List'!$C$2:$C$448)*P$1&gt;=0,P$1,O10)</f>
        <v>0</v>
      </c>
      <c r="Q10" s="13">
        <f>IF(INDEX('REG XP Table'!$B$2:$E$2815,'Random Encounter'!$F$8+Q$1,'REG XP Table'!$G$2)-'Random Encounter'!$E$8-LOOKUP($A10,'Monster List'!$A$2:$A$448,'Monster List'!$C$2:$C$448)*Q$1&gt;=0,Q$1,P10)</f>
        <v>0</v>
      </c>
      <c r="R10" s="13">
        <f>IF(INDEX('REG XP Table'!$B$2:$E$2815,'Random Encounter'!$F$8+R$1,'REG XP Table'!$G$2)-'Random Encounter'!$E$8-LOOKUP($A10,'Monster List'!$A$2:$A$448,'Monster List'!$C$2:$C$448)*R$1&gt;=0,R$1,Q10)</f>
        <v>0</v>
      </c>
      <c r="S10" s="13">
        <f>IF(INDEX('REG XP Table'!$B$2:$E$2815,'Random Encounter'!$F$8+S$1,'REG XP Table'!$G$2)-'Random Encounter'!$E$8-LOOKUP($A10,'Monster List'!$A$2:$A$448,'Monster List'!$C$2:$C$448)*S$1&gt;=0,S$1,R10)</f>
        <v>0</v>
      </c>
      <c r="T10" s="13">
        <f>IF(INDEX('REG XP Table'!$B$2:$E$2815,'Random Encounter'!$F$8+T$1,'REG XP Table'!$G$2)-'Random Encounter'!$E$8-LOOKUP($A10,'Monster List'!$A$2:$A$448,'Monster List'!$C$2:$C$448)*T$1&gt;=0,T$1,S10)</f>
        <v>0</v>
      </c>
      <c r="U10" s="13">
        <f>IF(INDEX('REG XP Table'!$B$2:$E$2815,'Random Encounter'!$F$8+U$1,'REG XP Table'!$G$2)-'Random Encounter'!$E$8-LOOKUP($A10,'Monster List'!$A$2:$A$448,'Monster List'!$C$2:$C$448)*U$1&gt;=0,U$1,T10)</f>
        <v>0</v>
      </c>
      <c r="V10" s="13">
        <f>IF(INDEX('REG XP Table'!$B$2:$E$2815,'Random Encounter'!$F$8+V$1,'REG XP Table'!$G$2)-'Random Encounter'!$E$8-LOOKUP($A10,'Monster List'!$A$2:$A$448,'Monster List'!$C$2:$C$448)*V$1&gt;=0,V$1,U10)</f>
        <v>0</v>
      </c>
      <c r="W10" s="13">
        <f>IF(INDEX('REG XP Table'!$B$2:$E$2815,'Random Encounter'!$F$8+W$1,'REG XP Table'!$G$2)-'Random Encounter'!$E$8-LOOKUP($A10,'Monster List'!$A$2:$A$448,'Monster List'!$C$2:$C$448)*W$1&gt;=0,W$1,V10)</f>
        <v>0</v>
      </c>
      <c r="X10" s="13">
        <f>IF(INDEX('REG XP Table'!$B$2:$E$2815,'Random Encounter'!$F$8+X$1,'REG XP Table'!$G$2)-'Random Encounter'!$E$8-LOOKUP($A10,'Monster List'!$A$2:$A$448,'Monster List'!$C$2:$C$448)*X$1&gt;=0,X$1,W10)</f>
        <v>0</v>
      </c>
      <c r="Y10" s="13">
        <f>IF(INDEX('REG XP Table'!$B$2:$E$2815,'Random Encounter'!$F$8+Y$1,'REG XP Table'!$G$2)-'Random Encounter'!$E$8-LOOKUP($A10,'Monster List'!$A$2:$A$448,'Monster List'!$C$2:$C$448)*Y$1&gt;=0,Y$1,X10)</f>
        <v>0</v>
      </c>
      <c r="Z10" s="13">
        <f>IF(INDEX('REG XP Table'!$B$2:$E$2815,'Random Encounter'!$F$8+Z$1,'REG XP Table'!$G$2)-'Random Encounter'!$E$8-LOOKUP($A10,'Monster List'!$A$2:$A$448,'Monster List'!$C$2:$C$448)*Z$1&gt;=0,Z$1,Y10)</f>
        <v>0</v>
      </c>
      <c r="AA10" s="13">
        <f>IF(INDEX('REG XP Table'!$B$2:$E$2815,'Random Encounter'!$F$8+AA$1,'REG XP Table'!$G$2)-'Random Encounter'!$E$8-LOOKUP($A10,'Monster List'!$A$2:$A$448,'Monster List'!$C$2:$C$448)*AA$1&gt;=0,AA$1,Z10)</f>
        <v>0</v>
      </c>
      <c r="AB10" s="13">
        <f>IF(INDEX('REG XP Table'!$B$2:$E$2815,'Random Encounter'!$F$8+AB$1,'REG XP Table'!$G$2)-'Random Encounter'!$E$8-LOOKUP($A10,'Monster List'!$A$2:$A$448,'Monster List'!$C$2:$C$448)*AB$1&gt;=0,AB$1,AA10)</f>
        <v>0</v>
      </c>
      <c r="AC10" s="13">
        <f>IF(INDEX('REG XP Table'!$B$2:$E$2815,'Random Encounter'!$F$8+AC$1,'REG XP Table'!$G$2)-'Random Encounter'!$E$8-LOOKUP($A10,'Monster List'!$A$2:$A$448,'Monster List'!$C$2:$C$448)*AC$1&gt;=0,AC$1,AB10)</f>
        <v>0</v>
      </c>
      <c r="AD10" s="13">
        <f>IF(INDEX('REG XP Table'!$B$2:$E$2815,'Random Encounter'!$F$8+AD$1,'REG XP Table'!$G$2)-'Random Encounter'!$E$8-LOOKUP($A10,'Monster List'!$A$2:$A$448,'Monster List'!$C$2:$C$448)*AD$1&gt;=0,AD$1,AC10)</f>
        <v>0</v>
      </c>
      <c r="AE10" s="13">
        <f>IF(INDEX('REG XP Table'!$B$2:$E$2815,'Random Encounter'!$F$8+AE$1,'REG XP Table'!$G$2)-'Random Encounter'!$E$8-LOOKUP($A10,'Monster List'!$A$2:$A$448,'Monster List'!$C$2:$C$448)*AE$1&gt;=0,AE$1,AD10)</f>
        <v>0</v>
      </c>
      <c r="AF10" s="13">
        <f>IF(INDEX('REG XP Table'!$B$2:$E$2815,'Random Encounter'!$F$8+AF$1,'REG XP Table'!$G$2)-'Random Encounter'!$E$8-LOOKUP($A10,'Monster List'!$A$2:$A$448,'Monster List'!$C$2:$C$448)*AF$1&gt;=0,AF$1,AE10)</f>
        <v>0</v>
      </c>
    </row>
    <row r="11" spans="1:32" x14ac:dyDescent="0.3">
      <c r="A11" t="s">
        <v>417</v>
      </c>
      <c r="B11">
        <v>11500</v>
      </c>
      <c r="C11" t="b">
        <f>ISTEXT(INDEX(Table4[],MATCH(Table412[[#This Row],[Monster]],Table4[Monster],0),MATCH(Table36[Location],Table4[#Headers],0)))</f>
        <v>1</v>
      </c>
      <c r="D11" t="b">
        <f>ISNUMBER(MATCH(LOOKUP(Table412[[#This Row],[Monster]],Table4[Monster],Table4[Alignment 1]),'MSL Filters'!$K$3:$P$3,0))</f>
        <v>1</v>
      </c>
      <c r="E11" t="b">
        <f>ISNUMBER(MATCH(LOOKUP(Table412[[#This Row],[Monster]],Table4[Monster],Table4[Alignment 2]),'MSL Filters'!$K$13:$P$13,0))</f>
        <v>1</v>
      </c>
      <c r="F11" t="b">
        <f>IF(EXACT("Any",Table36[Type]), TRUE, EXACT(LOOKUP(Table412[[#This Row],[Monster]],Table4[Monster],Table4[Type]),Table36[Type]))</f>
        <v>0</v>
      </c>
      <c r="G11" t="b">
        <f>IF(EXACT("Any",Table36[Sub Type]),TRUE,NOT(ISERROR(MATCH(LOOKUP(Table412[[#This Row],[Monster]],Table4[Monster],Table4[Subtype]),'MSL Filters'!$K$23:$P$23,0))))</f>
        <v>1</v>
      </c>
      <c r="H11" t="b">
        <f>IF(EXACT(Table412[[#This Row],[1]],1),TRUE,FALSE)</f>
        <v>0</v>
      </c>
      <c r="I11" t="b">
        <f>LOOKUP(Table412[[#This Row],[Monster]],'Monster List'!$A$2:$A$447,'Monster List'!$B$2:$B$447)&gt;='Random Encounter'!$J$2</f>
        <v>1</v>
      </c>
      <c r="J11" t="b">
        <f>LOOKUP(Table412[[#This Row],[Monster]],'Monster List'!$A$2:$A$447,'Monster List'!$B$2:$B$447)&lt;='Random Encounter'!$K$2</f>
        <v>1</v>
      </c>
      <c r="K11" t="b">
        <f t="shared" si="0"/>
        <v>0</v>
      </c>
      <c r="L11" s="12">
        <f>IF(Table412[[#This Row],[Include?]],1,0)+L10</f>
        <v>0</v>
      </c>
      <c r="M11" s="13">
        <f>IF(INDEX('REG XP Table'!$B$2:$E$2815,'Random Encounter'!$F$8+M$1,'REG XP Table'!$G$2)-'Random Encounter'!$E$8-LOOKUP($A11,'Monster List'!$A$2:$A$448,'Monster List'!$C$2:$C$448)*M$1&gt;=0,1,0)</f>
        <v>0</v>
      </c>
      <c r="N11" s="15">
        <f>IF(INDEX('REG XP Table'!$B$2:$E$2815,'Random Encounter'!$F$8+N$1,'REG XP Table'!$G$2)-'Random Encounter'!$E$8-LOOKUP($A11,'Monster List'!$A$2:$A$448,'Monster List'!$C$2:$C$448)*N$1&gt;=0,N$1,M11)</f>
        <v>0</v>
      </c>
      <c r="O11" s="13">
        <f>IF(INDEX('REG XP Table'!$B$2:$E$2815,'Random Encounter'!$F$8+O$1,'REG XP Table'!$G$2)-'Random Encounter'!$E$8-LOOKUP($A11,'Monster List'!$A$2:$A$448,'Monster List'!$C$2:$C$448)*O$1&gt;=0,O$1,N11)</f>
        <v>0</v>
      </c>
      <c r="P11" s="13">
        <f>IF(INDEX('REG XP Table'!$B$2:$E$2815,'Random Encounter'!$F$8+P$1,'REG XP Table'!$G$2)-'Random Encounter'!$E$8-LOOKUP($A11,'Monster List'!$A$2:$A$448,'Monster List'!$C$2:$C$448)*P$1&gt;=0,P$1,O11)</f>
        <v>0</v>
      </c>
      <c r="Q11" s="13">
        <f>IF(INDEX('REG XP Table'!$B$2:$E$2815,'Random Encounter'!$F$8+Q$1,'REG XP Table'!$G$2)-'Random Encounter'!$E$8-LOOKUP($A11,'Monster List'!$A$2:$A$448,'Monster List'!$C$2:$C$448)*Q$1&gt;=0,Q$1,P11)</f>
        <v>0</v>
      </c>
      <c r="R11" s="13">
        <f>IF(INDEX('REG XP Table'!$B$2:$E$2815,'Random Encounter'!$F$8+R$1,'REG XP Table'!$G$2)-'Random Encounter'!$E$8-LOOKUP($A11,'Monster List'!$A$2:$A$448,'Monster List'!$C$2:$C$448)*R$1&gt;=0,R$1,Q11)</f>
        <v>0</v>
      </c>
      <c r="S11" s="13">
        <f>IF(INDEX('REG XP Table'!$B$2:$E$2815,'Random Encounter'!$F$8+S$1,'REG XP Table'!$G$2)-'Random Encounter'!$E$8-LOOKUP($A11,'Monster List'!$A$2:$A$448,'Monster List'!$C$2:$C$448)*S$1&gt;=0,S$1,R11)</f>
        <v>0</v>
      </c>
      <c r="T11" s="13">
        <f>IF(INDEX('REG XP Table'!$B$2:$E$2815,'Random Encounter'!$F$8+T$1,'REG XP Table'!$G$2)-'Random Encounter'!$E$8-LOOKUP($A11,'Monster List'!$A$2:$A$448,'Monster List'!$C$2:$C$448)*T$1&gt;=0,T$1,S11)</f>
        <v>0</v>
      </c>
      <c r="U11" s="13">
        <f>IF(INDEX('REG XP Table'!$B$2:$E$2815,'Random Encounter'!$F$8+U$1,'REG XP Table'!$G$2)-'Random Encounter'!$E$8-LOOKUP($A11,'Monster List'!$A$2:$A$448,'Monster List'!$C$2:$C$448)*U$1&gt;=0,U$1,T11)</f>
        <v>0</v>
      </c>
      <c r="V11" s="13">
        <f>IF(INDEX('REG XP Table'!$B$2:$E$2815,'Random Encounter'!$F$8+V$1,'REG XP Table'!$G$2)-'Random Encounter'!$E$8-LOOKUP($A11,'Monster List'!$A$2:$A$448,'Monster List'!$C$2:$C$448)*V$1&gt;=0,V$1,U11)</f>
        <v>0</v>
      </c>
      <c r="W11" s="13">
        <f>IF(INDEX('REG XP Table'!$B$2:$E$2815,'Random Encounter'!$F$8+W$1,'REG XP Table'!$G$2)-'Random Encounter'!$E$8-LOOKUP($A11,'Monster List'!$A$2:$A$448,'Monster List'!$C$2:$C$448)*W$1&gt;=0,W$1,V11)</f>
        <v>0</v>
      </c>
      <c r="X11" s="13">
        <f>IF(INDEX('REG XP Table'!$B$2:$E$2815,'Random Encounter'!$F$8+X$1,'REG XP Table'!$G$2)-'Random Encounter'!$E$8-LOOKUP($A11,'Monster List'!$A$2:$A$448,'Monster List'!$C$2:$C$448)*X$1&gt;=0,X$1,W11)</f>
        <v>0</v>
      </c>
      <c r="Y11" s="13">
        <f>IF(INDEX('REG XP Table'!$B$2:$E$2815,'Random Encounter'!$F$8+Y$1,'REG XP Table'!$G$2)-'Random Encounter'!$E$8-LOOKUP($A11,'Monster List'!$A$2:$A$448,'Monster List'!$C$2:$C$448)*Y$1&gt;=0,Y$1,X11)</f>
        <v>0</v>
      </c>
      <c r="Z11" s="13">
        <f>IF(INDEX('REG XP Table'!$B$2:$E$2815,'Random Encounter'!$F$8+Z$1,'REG XP Table'!$G$2)-'Random Encounter'!$E$8-LOOKUP($A11,'Monster List'!$A$2:$A$448,'Monster List'!$C$2:$C$448)*Z$1&gt;=0,Z$1,Y11)</f>
        <v>0</v>
      </c>
      <c r="AA11" s="13">
        <f>IF(INDEX('REG XP Table'!$B$2:$E$2815,'Random Encounter'!$F$8+AA$1,'REG XP Table'!$G$2)-'Random Encounter'!$E$8-LOOKUP($A11,'Monster List'!$A$2:$A$448,'Monster List'!$C$2:$C$448)*AA$1&gt;=0,AA$1,Z11)</f>
        <v>0</v>
      </c>
      <c r="AB11" s="13">
        <f>IF(INDEX('REG XP Table'!$B$2:$E$2815,'Random Encounter'!$F$8+AB$1,'REG XP Table'!$G$2)-'Random Encounter'!$E$8-LOOKUP($A11,'Monster List'!$A$2:$A$448,'Monster List'!$C$2:$C$448)*AB$1&gt;=0,AB$1,AA11)</f>
        <v>0</v>
      </c>
      <c r="AC11" s="13">
        <f>IF(INDEX('REG XP Table'!$B$2:$E$2815,'Random Encounter'!$F$8+AC$1,'REG XP Table'!$G$2)-'Random Encounter'!$E$8-LOOKUP($A11,'Monster List'!$A$2:$A$448,'Monster List'!$C$2:$C$448)*AC$1&gt;=0,AC$1,AB11)</f>
        <v>0</v>
      </c>
      <c r="AD11" s="13">
        <f>IF(INDEX('REG XP Table'!$B$2:$E$2815,'Random Encounter'!$F$8+AD$1,'REG XP Table'!$G$2)-'Random Encounter'!$E$8-LOOKUP($A11,'Monster List'!$A$2:$A$448,'Monster List'!$C$2:$C$448)*AD$1&gt;=0,AD$1,AC11)</f>
        <v>0</v>
      </c>
      <c r="AE11" s="13">
        <f>IF(INDEX('REG XP Table'!$B$2:$E$2815,'Random Encounter'!$F$8+AE$1,'REG XP Table'!$G$2)-'Random Encounter'!$E$8-LOOKUP($A11,'Monster List'!$A$2:$A$448,'Monster List'!$C$2:$C$448)*AE$1&gt;=0,AE$1,AD11)</f>
        <v>0</v>
      </c>
      <c r="AF11" s="13">
        <f>IF(INDEX('REG XP Table'!$B$2:$E$2815,'Random Encounter'!$F$8+AF$1,'REG XP Table'!$G$2)-'Random Encounter'!$E$8-LOOKUP($A11,'Monster List'!$A$2:$A$448,'Monster List'!$C$2:$C$448)*AF$1&gt;=0,AF$1,AE11)</f>
        <v>0</v>
      </c>
    </row>
    <row r="12" spans="1:32" x14ac:dyDescent="0.3">
      <c r="A12" t="s">
        <v>435</v>
      </c>
      <c r="B12">
        <v>18000</v>
      </c>
      <c r="C12" t="b">
        <f>ISTEXT(INDEX(Table4[],MATCH(Table412[[#This Row],[Monster]],Table4[Monster],0),MATCH(Table36[Location],Table4[#Headers],0)))</f>
        <v>0</v>
      </c>
      <c r="D12" t="b">
        <f>ISNUMBER(MATCH(LOOKUP(Table412[[#This Row],[Monster]],Table4[Monster],Table4[Alignment 1]),'MSL Filters'!$K$3:$P$3,0))</f>
        <v>1</v>
      </c>
      <c r="E12" t="b">
        <f>ISNUMBER(MATCH(LOOKUP(Table412[[#This Row],[Monster]],Table4[Monster],Table4[Alignment 2]),'MSL Filters'!$K$13:$P$13,0))</f>
        <v>1</v>
      </c>
      <c r="F12" t="b">
        <f>IF(EXACT("Any",Table36[Type]), TRUE, EXACT(LOOKUP(Table412[[#This Row],[Monster]],Table4[Monster],Table4[Type]),Table36[Type]))</f>
        <v>0</v>
      </c>
      <c r="G12" t="b">
        <f>IF(EXACT("Any",Table36[Sub Type]),TRUE,NOT(ISERROR(MATCH(LOOKUP(Table412[[#This Row],[Monster]],Table4[Monster],Table4[Subtype]),'MSL Filters'!$K$23:$P$23,0))))</f>
        <v>1</v>
      </c>
      <c r="H12" t="b">
        <f>IF(EXACT(Table412[[#This Row],[1]],1),TRUE,FALSE)</f>
        <v>0</v>
      </c>
      <c r="I12" t="b">
        <f>LOOKUP(Table412[[#This Row],[Monster]],'Monster List'!$A$2:$A$447,'Monster List'!$B$2:$B$447)&gt;='Random Encounter'!$J$2</f>
        <v>1</v>
      </c>
      <c r="J12" t="b">
        <f>LOOKUP(Table412[[#This Row],[Monster]],'Monster List'!$A$2:$A$447,'Monster List'!$B$2:$B$447)&lt;='Random Encounter'!$K$2</f>
        <v>1</v>
      </c>
      <c r="K12" t="b">
        <f t="shared" si="0"/>
        <v>0</v>
      </c>
      <c r="L12" s="12">
        <f>IF(Table412[[#This Row],[Include?]],1,0)+L11</f>
        <v>0</v>
      </c>
      <c r="M12" s="13">
        <f>IF(INDEX('REG XP Table'!$B$2:$E$2815,'Random Encounter'!$F$8+M$1,'REG XP Table'!$G$2)-'Random Encounter'!$E$8-LOOKUP($A12,'Monster List'!$A$2:$A$448,'Monster List'!$C$2:$C$448)*M$1&gt;=0,1,0)</f>
        <v>0</v>
      </c>
      <c r="N12" s="15">
        <f>IF(INDEX('REG XP Table'!$B$2:$E$2815,'Random Encounter'!$F$8+N$1,'REG XP Table'!$G$2)-'Random Encounter'!$E$8-LOOKUP($A12,'Monster List'!$A$2:$A$448,'Monster List'!$C$2:$C$448)*N$1&gt;=0,N$1,M12)</f>
        <v>0</v>
      </c>
      <c r="O12" s="13">
        <f>IF(INDEX('REG XP Table'!$B$2:$E$2815,'Random Encounter'!$F$8+O$1,'REG XP Table'!$G$2)-'Random Encounter'!$E$8-LOOKUP($A12,'Monster List'!$A$2:$A$448,'Monster List'!$C$2:$C$448)*O$1&gt;=0,O$1,N12)</f>
        <v>0</v>
      </c>
      <c r="P12" s="13">
        <f>IF(INDEX('REG XP Table'!$B$2:$E$2815,'Random Encounter'!$F$8+P$1,'REG XP Table'!$G$2)-'Random Encounter'!$E$8-LOOKUP($A12,'Monster List'!$A$2:$A$448,'Monster List'!$C$2:$C$448)*P$1&gt;=0,P$1,O12)</f>
        <v>0</v>
      </c>
      <c r="Q12" s="13">
        <f>IF(INDEX('REG XP Table'!$B$2:$E$2815,'Random Encounter'!$F$8+Q$1,'REG XP Table'!$G$2)-'Random Encounter'!$E$8-LOOKUP($A12,'Monster List'!$A$2:$A$448,'Monster List'!$C$2:$C$448)*Q$1&gt;=0,Q$1,P12)</f>
        <v>0</v>
      </c>
      <c r="R12" s="13">
        <f>IF(INDEX('REG XP Table'!$B$2:$E$2815,'Random Encounter'!$F$8+R$1,'REG XP Table'!$G$2)-'Random Encounter'!$E$8-LOOKUP($A12,'Monster List'!$A$2:$A$448,'Monster List'!$C$2:$C$448)*R$1&gt;=0,R$1,Q12)</f>
        <v>0</v>
      </c>
      <c r="S12" s="13">
        <f>IF(INDEX('REG XP Table'!$B$2:$E$2815,'Random Encounter'!$F$8+S$1,'REG XP Table'!$G$2)-'Random Encounter'!$E$8-LOOKUP($A12,'Monster List'!$A$2:$A$448,'Monster List'!$C$2:$C$448)*S$1&gt;=0,S$1,R12)</f>
        <v>0</v>
      </c>
      <c r="T12" s="13">
        <f>IF(INDEX('REG XP Table'!$B$2:$E$2815,'Random Encounter'!$F$8+T$1,'REG XP Table'!$G$2)-'Random Encounter'!$E$8-LOOKUP($A12,'Monster List'!$A$2:$A$448,'Monster List'!$C$2:$C$448)*T$1&gt;=0,T$1,S12)</f>
        <v>0</v>
      </c>
      <c r="U12" s="13">
        <f>IF(INDEX('REG XP Table'!$B$2:$E$2815,'Random Encounter'!$F$8+U$1,'REG XP Table'!$G$2)-'Random Encounter'!$E$8-LOOKUP($A12,'Monster List'!$A$2:$A$448,'Monster List'!$C$2:$C$448)*U$1&gt;=0,U$1,T12)</f>
        <v>0</v>
      </c>
      <c r="V12" s="13">
        <f>IF(INDEX('REG XP Table'!$B$2:$E$2815,'Random Encounter'!$F$8+V$1,'REG XP Table'!$G$2)-'Random Encounter'!$E$8-LOOKUP($A12,'Monster List'!$A$2:$A$448,'Monster List'!$C$2:$C$448)*V$1&gt;=0,V$1,U12)</f>
        <v>0</v>
      </c>
      <c r="W12" s="13">
        <f>IF(INDEX('REG XP Table'!$B$2:$E$2815,'Random Encounter'!$F$8+W$1,'REG XP Table'!$G$2)-'Random Encounter'!$E$8-LOOKUP($A12,'Monster List'!$A$2:$A$448,'Monster List'!$C$2:$C$448)*W$1&gt;=0,W$1,V12)</f>
        <v>0</v>
      </c>
      <c r="X12" s="13">
        <f>IF(INDEX('REG XP Table'!$B$2:$E$2815,'Random Encounter'!$F$8+X$1,'REG XP Table'!$G$2)-'Random Encounter'!$E$8-LOOKUP($A12,'Monster List'!$A$2:$A$448,'Monster List'!$C$2:$C$448)*X$1&gt;=0,X$1,W12)</f>
        <v>0</v>
      </c>
      <c r="Y12" s="13">
        <f>IF(INDEX('REG XP Table'!$B$2:$E$2815,'Random Encounter'!$F$8+Y$1,'REG XP Table'!$G$2)-'Random Encounter'!$E$8-LOOKUP($A12,'Monster List'!$A$2:$A$448,'Monster List'!$C$2:$C$448)*Y$1&gt;=0,Y$1,X12)</f>
        <v>0</v>
      </c>
      <c r="Z12" s="13">
        <f>IF(INDEX('REG XP Table'!$B$2:$E$2815,'Random Encounter'!$F$8+Z$1,'REG XP Table'!$G$2)-'Random Encounter'!$E$8-LOOKUP($A12,'Monster List'!$A$2:$A$448,'Monster List'!$C$2:$C$448)*Z$1&gt;=0,Z$1,Y12)</f>
        <v>0</v>
      </c>
      <c r="AA12" s="13">
        <f>IF(INDEX('REG XP Table'!$B$2:$E$2815,'Random Encounter'!$F$8+AA$1,'REG XP Table'!$G$2)-'Random Encounter'!$E$8-LOOKUP($A12,'Monster List'!$A$2:$A$448,'Monster List'!$C$2:$C$448)*AA$1&gt;=0,AA$1,Z12)</f>
        <v>0</v>
      </c>
      <c r="AB12" s="13">
        <f>IF(INDEX('REG XP Table'!$B$2:$E$2815,'Random Encounter'!$F$8+AB$1,'REG XP Table'!$G$2)-'Random Encounter'!$E$8-LOOKUP($A12,'Monster List'!$A$2:$A$448,'Monster List'!$C$2:$C$448)*AB$1&gt;=0,AB$1,AA12)</f>
        <v>0</v>
      </c>
      <c r="AC12" s="13">
        <f>IF(INDEX('REG XP Table'!$B$2:$E$2815,'Random Encounter'!$F$8+AC$1,'REG XP Table'!$G$2)-'Random Encounter'!$E$8-LOOKUP($A12,'Monster List'!$A$2:$A$448,'Monster List'!$C$2:$C$448)*AC$1&gt;=0,AC$1,AB12)</f>
        <v>0</v>
      </c>
      <c r="AD12" s="13">
        <f>IF(INDEX('REG XP Table'!$B$2:$E$2815,'Random Encounter'!$F$8+AD$1,'REG XP Table'!$G$2)-'Random Encounter'!$E$8-LOOKUP($A12,'Monster List'!$A$2:$A$448,'Monster List'!$C$2:$C$448)*AD$1&gt;=0,AD$1,AC12)</f>
        <v>0</v>
      </c>
      <c r="AE12" s="13">
        <f>IF(INDEX('REG XP Table'!$B$2:$E$2815,'Random Encounter'!$F$8+AE$1,'REG XP Table'!$G$2)-'Random Encounter'!$E$8-LOOKUP($A12,'Monster List'!$A$2:$A$448,'Monster List'!$C$2:$C$448)*AE$1&gt;=0,AE$1,AD12)</f>
        <v>0</v>
      </c>
      <c r="AF12" s="13">
        <f>IF(INDEX('REG XP Table'!$B$2:$E$2815,'Random Encounter'!$F$8+AF$1,'REG XP Table'!$G$2)-'Random Encounter'!$E$8-LOOKUP($A12,'Monster List'!$A$2:$A$448,'Monster List'!$C$2:$C$448)*AF$1&gt;=0,AF$1,AE12)</f>
        <v>0</v>
      </c>
    </row>
    <row r="13" spans="1:32" x14ac:dyDescent="0.3">
      <c r="A13" t="s">
        <v>422</v>
      </c>
      <c r="B13">
        <v>13000</v>
      </c>
      <c r="C13" t="b">
        <f>ISTEXT(INDEX(Table4[],MATCH(Table412[[#This Row],[Monster]],Table4[Monster],0),MATCH(Table36[Location],Table4[#Headers],0)))</f>
        <v>0</v>
      </c>
      <c r="D13" t="b">
        <f>ISNUMBER(MATCH(LOOKUP(Table412[[#This Row],[Monster]],Table4[Monster],Table4[Alignment 1]),'MSL Filters'!$K$3:$P$3,0))</f>
        <v>1</v>
      </c>
      <c r="E13" t="b">
        <f>ISNUMBER(MATCH(LOOKUP(Table412[[#This Row],[Monster]],Table4[Monster],Table4[Alignment 2]),'MSL Filters'!$K$13:$P$13,0))</f>
        <v>1</v>
      </c>
      <c r="F13" t="b">
        <f>IF(EXACT("Any",Table36[Type]), TRUE, EXACT(LOOKUP(Table412[[#This Row],[Monster]],Table4[Monster],Table4[Type]),Table36[Type]))</f>
        <v>0</v>
      </c>
      <c r="G13" t="b">
        <f>IF(EXACT("Any",Table36[Sub Type]),TRUE,NOT(ISERROR(MATCH(LOOKUP(Table412[[#This Row],[Monster]],Table4[Monster],Table4[Subtype]),'MSL Filters'!$K$23:$P$23,0))))</f>
        <v>1</v>
      </c>
      <c r="H13" t="b">
        <f>IF(EXACT(Table412[[#This Row],[1]],1),TRUE,FALSE)</f>
        <v>0</v>
      </c>
      <c r="I13" t="b">
        <f>LOOKUP(Table412[[#This Row],[Monster]],'Monster List'!$A$2:$A$447,'Monster List'!$B$2:$B$447)&gt;='Random Encounter'!$J$2</f>
        <v>1</v>
      </c>
      <c r="J13" t="b">
        <f>LOOKUP(Table412[[#This Row],[Monster]],'Monster List'!$A$2:$A$447,'Monster List'!$B$2:$B$447)&lt;='Random Encounter'!$K$2</f>
        <v>1</v>
      </c>
      <c r="K13" t="b">
        <f t="shared" si="0"/>
        <v>0</v>
      </c>
      <c r="L13" s="12">
        <f>IF(Table412[[#This Row],[Include?]],1,0)+L12</f>
        <v>0</v>
      </c>
      <c r="M13" s="13">
        <f>IF(INDEX('REG XP Table'!$B$2:$E$2815,'Random Encounter'!$F$8+M$1,'REG XP Table'!$G$2)-'Random Encounter'!$E$8-LOOKUP($A13,'Monster List'!$A$2:$A$448,'Monster List'!$C$2:$C$448)*M$1&gt;=0,1,0)</f>
        <v>0</v>
      </c>
      <c r="N13" s="15">
        <f>IF(INDEX('REG XP Table'!$B$2:$E$2815,'Random Encounter'!$F$8+N$1,'REG XP Table'!$G$2)-'Random Encounter'!$E$8-LOOKUP($A13,'Monster List'!$A$2:$A$448,'Monster List'!$C$2:$C$448)*N$1&gt;=0,N$1,M13)</f>
        <v>0</v>
      </c>
      <c r="O13" s="13">
        <f>IF(INDEX('REG XP Table'!$B$2:$E$2815,'Random Encounter'!$F$8+O$1,'REG XP Table'!$G$2)-'Random Encounter'!$E$8-LOOKUP($A13,'Monster List'!$A$2:$A$448,'Monster List'!$C$2:$C$448)*O$1&gt;=0,O$1,N13)</f>
        <v>0</v>
      </c>
      <c r="P13" s="13">
        <f>IF(INDEX('REG XP Table'!$B$2:$E$2815,'Random Encounter'!$F$8+P$1,'REG XP Table'!$G$2)-'Random Encounter'!$E$8-LOOKUP($A13,'Monster List'!$A$2:$A$448,'Monster List'!$C$2:$C$448)*P$1&gt;=0,P$1,O13)</f>
        <v>0</v>
      </c>
      <c r="Q13" s="13">
        <f>IF(INDEX('REG XP Table'!$B$2:$E$2815,'Random Encounter'!$F$8+Q$1,'REG XP Table'!$G$2)-'Random Encounter'!$E$8-LOOKUP($A13,'Monster List'!$A$2:$A$448,'Monster List'!$C$2:$C$448)*Q$1&gt;=0,Q$1,P13)</f>
        <v>0</v>
      </c>
      <c r="R13" s="13">
        <f>IF(INDEX('REG XP Table'!$B$2:$E$2815,'Random Encounter'!$F$8+R$1,'REG XP Table'!$G$2)-'Random Encounter'!$E$8-LOOKUP($A13,'Monster List'!$A$2:$A$448,'Monster List'!$C$2:$C$448)*R$1&gt;=0,R$1,Q13)</f>
        <v>0</v>
      </c>
      <c r="S13" s="13">
        <f>IF(INDEX('REG XP Table'!$B$2:$E$2815,'Random Encounter'!$F$8+S$1,'REG XP Table'!$G$2)-'Random Encounter'!$E$8-LOOKUP($A13,'Monster List'!$A$2:$A$448,'Monster List'!$C$2:$C$448)*S$1&gt;=0,S$1,R13)</f>
        <v>0</v>
      </c>
      <c r="T13" s="13">
        <f>IF(INDEX('REG XP Table'!$B$2:$E$2815,'Random Encounter'!$F$8+T$1,'REG XP Table'!$G$2)-'Random Encounter'!$E$8-LOOKUP($A13,'Monster List'!$A$2:$A$448,'Monster List'!$C$2:$C$448)*T$1&gt;=0,T$1,S13)</f>
        <v>0</v>
      </c>
      <c r="U13" s="13">
        <f>IF(INDEX('REG XP Table'!$B$2:$E$2815,'Random Encounter'!$F$8+U$1,'REG XP Table'!$G$2)-'Random Encounter'!$E$8-LOOKUP($A13,'Monster List'!$A$2:$A$448,'Monster List'!$C$2:$C$448)*U$1&gt;=0,U$1,T13)</f>
        <v>0</v>
      </c>
      <c r="V13" s="13">
        <f>IF(INDEX('REG XP Table'!$B$2:$E$2815,'Random Encounter'!$F$8+V$1,'REG XP Table'!$G$2)-'Random Encounter'!$E$8-LOOKUP($A13,'Monster List'!$A$2:$A$448,'Monster List'!$C$2:$C$448)*V$1&gt;=0,V$1,U13)</f>
        <v>0</v>
      </c>
      <c r="W13" s="13">
        <f>IF(INDEX('REG XP Table'!$B$2:$E$2815,'Random Encounter'!$F$8+W$1,'REG XP Table'!$G$2)-'Random Encounter'!$E$8-LOOKUP($A13,'Monster List'!$A$2:$A$448,'Monster List'!$C$2:$C$448)*W$1&gt;=0,W$1,V13)</f>
        <v>0</v>
      </c>
      <c r="X13" s="13">
        <f>IF(INDEX('REG XP Table'!$B$2:$E$2815,'Random Encounter'!$F$8+X$1,'REG XP Table'!$G$2)-'Random Encounter'!$E$8-LOOKUP($A13,'Monster List'!$A$2:$A$448,'Monster List'!$C$2:$C$448)*X$1&gt;=0,X$1,W13)</f>
        <v>0</v>
      </c>
      <c r="Y13" s="13">
        <f>IF(INDEX('REG XP Table'!$B$2:$E$2815,'Random Encounter'!$F$8+Y$1,'REG XP Table'!$G$2)-'Random Encounter'!$E$8-LOOKUP($A13,'Monster List'!$A$2:$A$448,'Monster List'!$C$2:$C$448)*Y$1&gt;=0,Y$1,X13)</f>
        <v>0</v>
      </c>
      <c r="Z13" s="13">
        <f>IF(INDEX('REG XP Table'!$B$2:$E$2815,'Random Encounter'!$F$8+Z$1,'REG XP Table'!$G$2)-'Random Encounter'!$E$8-LOOKUP($A13,'Monster List'!$A$2:$A$448,'Monster List'!$C$2:$C$448)*Z$1&gt;=0,Z$1,Y13)</f>
        <v>0</v>
      </c>
      <c r="AA13" s="13">
        <f>IF(INDEX('REG XP Table'!$B$2:$E$2815,'Random Encounter'!$F$8+AA$1,'REG XP Table'!$G$2)-'Random Encounter'!$E$8-LOOKUP($A13,'Monster List'!$A$2:$A$448,'Monster List'!$C$2:$C$448)*AA$1&gt;=0,AA$1,Z13)</f>
        <v>0</v>
      </c>
      <c r="AB13" s="13">
        <f>IF(INDEX('REG XP Table'!$B$2:$E$2815,'Random Encounter'!$F$8+AB$1,'REG XP Table'!$G$2)-'Random Encounter'!$E$8-LOOKUP($A13,'Monster List'!$A$2:$A$448,'Monster List'!$C$2:$C$448)*AB$1&gt;=0,AB$1,AA13)</f>
        <v>0</v>
      </c>
      <c r="AC13" s="13">
        <f>IF(INDEX('REG XP Table'!$B$2:$E$2815,'Random Encounter'!$F$8+AC$1,'REG XP Table'!$G$2)-'Random Encounter'!$E$8-LOOKUP($A13,'Monster List'!$A$2:$A$448,'Monster List'!$C$2:$C$448)*AC$1&gt;=0,AC$1,AB13)</f>
        <v>0</v>
      </c>
      <c r="AD13" s="13">
        <f>IF(INDEX('REG XP Table'!$B$2:$E$2815,'Random Encounter'!$F$8+AD$1,'REG XP Table'!$G$2)-'Random Encounter'!$E$8-LOOKUP($A13,'Monster List'!$A$2:$A$448,'Monster List'!$C$2:$C$448)*AD$1&gt;=0,AD$1,AC13)</f>
        <v>0</v>
      </c>
      <c r="AE13" s="13">
        <f>IF(INDEX('REG XP Table'!$B$2:$E$2815,'Random Encounter'!$F$8+AE$1,'REG XP Table'!$G$2)-'Random Encounter'!$E$8-LOOKUP($A13,'Monster List'!$A$2:$A$448,'Monster List'!$C$2:$C$448)*AE$1&gt;=0,AE$1,AD13)</f>
        <v>0</v>
      </c>
      <c r="AF13" s="13">
        <f>IF(INDEX('REG XP Table'!$B$2:$E$2815,'Random Encounter'!$F$8+AF$1,'REG XP Table'!$G$2)-'Random Encounter'!$E$8-LOOKUP($A13,'Monster List'!$A$2:$A$448,'Monster List'!$C$2:$C$448)*AF$1&gt;=0,AF$1,AE13)</f>
        <v>0</v>
      </c>
    </row>
    <row r="14" spans="1:32" x14ac:dyDescent="0.3">
      <c r="A14" t="s">
        <v>436</v>
      </c>
      <c r="B14">
        <v>18000</v>
      </c>
      <c r="C14" t="b">
        <f>ISTEXT(INDEX(Table4[],MATCH(Table412[[#This Row],[Monster]],Table4[Monster],0),MATCH(Table36[Location],Table4[#Headers],0)))</f>
        <v>1</v>
      </c>
      <c r="D14" t="b">
        <f>ISNUMBER(MATCH(LOOKUP(Table412[[#This Row],[Monster]],Table4[Monster],Table4[Alignment 1]),'MSL Filters'!$K$3:$P$3,0))</f>
        <v>1</v>
      </c>
      <c r="E14" t="b">
        <f>ISNUMBER(MATCH(LOOKUP(Table412[[#This Row],[Monster]],Table4[Monster],Table4[Alignment 2]),'MSL Filters'!$K$13:$P$13,0))</f>
        <v>1</v>
      </c>
      <c r="F14" t="b">
        <f>IF(EXACT("Any",Table36[Type]), TRUE, EXACT(LOOKUP(Table412[[#This Row],[Monster]],Table4[Monster],Table4[Type]),Table36[Type]))</f>
        <v>0</v>
      </c>
      <c r="G14" t="b">
        <f>IF(EXACT("Any",Table36[Sub Type]),TRUE,NOT(ISERROR(MATCH(LOOKUP(Table412[[#This Row],[Monster]],Table4[Monster],Table4[Subtype]),'MSL Filters'!$K$23:$P$23,0))))</f>
        <v>1</v>
      </c>
      <c r="H14" t="b">
        <f>IF(EXACT(Table412[[#This Row],[1]],1),TRUE,FALSE)</f>
        <v>0</v>
      </c>
      <c r="I14" t="b">
        <f>LOOKUP(Table412[[#This Row],[Monster]],'Monster List'!$A$2:$A$447,'Monster List'!$B$2:$B$447)&gt;='Random Encounter'!$J$2</f>
        <v>1</v>
      </c>
      <c r="J14" t="b">
        <f>LOOKUP(Table412[[#This Row],[Monster]],'Monster List'!$A$2:$A$447,'Monster List'!$B$2:$B$447)&lt;='Random Encounter'!$K$2</f>
        <v>1</v>
      </c>
      <c r="K14" t="b">
        <f t="shared" si="0"/>
        <v>0</v>
      </c>
      <c r="L14" s="12">
        <f>IF(Table412[[#This Row],[Include?]],1,0)+L13</f>
        <v>0</v>
      </c>
      <c r="M14" s="13">
        <f>IF(INDEX('REG XP Table'!$B$2:$E$2815,'Random Encounter'!$F$8+M$1,'REG XP Table'!$G$2)-'Random Encounter'!$E$8-LOOKUP($A14,'Monster List'!$A$2:$A$448,'Monster List'!$C$2:$C$448)*M$1&gt;=0,1,0)</f>
        <v>0</v>
      </c>
      <c r="N14" s="15">
        <f>IF(INDEX('REG XP Table'!$B$2:$E$2815,'Random Encounter'!$F$8+N$1,'REG XP Table'!$G$2)-'Random Encounter'!$E$8-LOOKUP($A14,'Monster List'!$A$2:$A$448,'Monster List'!$C$2:$C$448)*N$1&gt;=0,N$1,M14)</f>
        <v>0</v>
      </c>
      <c r="O14" s="13">
        <f>IF(INDEX('REG XP Table'!$B$2:$E$2815,'Random Encounter'!$F$8+O$1,'REG XP Table'!$G$2)-'Random Encounter'!$E$8-LOOKUP($A14,'Monster List'!$A$2:$A$448,'Monster List'!$C$2:$C$448)*O$1&gt;=0,O$1,N14)</f>
        <v>0</v>
      </c>
      <c r="P14" s="13">
        <f>IF(INDEX('REG XP Table'!$B$2:$E$2815,'Random Encounter'!$F$8+P$1,'REG XP Table'!$G$2)-'Random Encounter'!$E$8-LOOKUP($A14,'Monster List'!$A$2:$A$448,'Monster List'!$C$2:$C$448)*P$1&gt;=0,P$1,O14)</f>
        <v>0</v>
      </c>
      <c r="Q14" s="13">
        <f>IF(INDEX('REG XP Table'!$B$2:$E$2815,'Random Encounter'!$F$8+Q$1,'REG XP Table'!$G$2)-'Random Encounter'!$E$8-LOOKUP($A14,'Monster List'!$A$2:$A$448,'Monster List'!$C$2:$C$448)*Q$1&gt;=0,Q$1,P14)</f>
        <v>0</v>
      </c>
      <c r="R14" s="13">
        <f>IF(INDEX('REG XP Table'!$B$2:$E$2815,'Random Encounter'!$F$8+R$1,'REG XP Table'!$G$2)-'Random Encounter'!$E$8-LOOKUP($A14,'Monster List'!$A$2:$A$448,'Monster List'!$C$2:$C$448)*R$1&gt;=0,R$1,Q14)</f>
        <v>0</v>
      </c>
      <c r="S14" s="13">
        <f>IF(INDEX('REG XP Table'!$B$2:$E$2815,'Random Encounter'!$F$8+S$1,'REG XP Table'!$G$2)-'Random Encounter'!$E$8-LOOKUP($A14,'Monster List'!$A$2:$A$448,'Monster List'!$C$2:$C$448)*S$1&gt;=0,S$1,R14)</f>
        <v>0</v>
      </c>
      <c r="T14" s="13">
        <f>IF(INDEX('REG XP Table'!$B$2:$E$2815,'Random Encounter'!$F$8+T$1,'REG XP Table'!$G$2)-'Random Encounter'!$E$8-LOOKUP($A14,'Monster List'!$A$2:$A$448,'Monster List'!$C$2:$C$448)*T$1&gt;=0,T$1,S14)</f>
        <v>0</v>
      </c>
      <c r="U14" s="13">
        <f>IF(INDEX('REG XP Table'!$B$2:$E$2815,'Random Encounter'!$F$8+U$1,'REG XP Table'!$G$2)-'Random Encounter'!$E$8-LOOKUP($A14,'Monster List'!$A$2:$A$448,'Monster List'!$C$2:$C$448)*U$1&gt;=0,U$1,T14)</f>
        <v>0</v>
      </c>
      <c r="V14" s="13">
        <f>IF(INDEX('REG XP Table'!$B$2:$E$2815,'Random Encounter'!$F$8+V$1,'REG XP Table'!$G$2)-'Random Encounter'!$E$8-LOOKUP($A14,'Monster List'!$A$2:$A$448,'Monster List'!$C$2:$C$448)*V$1&gt;=0,V$1,U14)</f>
        <v>0</v>
      </c>
      <c r="W14" s="13">
        <f>IF(INDEX('REG XP Table'!$B$2:$E$2815,'Random Encounter'!$F$8+W$1,'REG XP Table'!$G$2)-'Random Encounter'!$E$8-LOOKUP($A14,'Monster List'!$A$2:$A$448,'Monster List'!$C$2:$C$448)*W$1&gt;=0,W$1,V14)</f>
        <v>0</v>
      </c>
      <c r="X14" s="13">
        <f>IF(INDEX('REG XP Table'!$B$2:$E$2815,'Random Encounter'!$F$8+X$1,'REG XP Table'!$G$2)-'Random Encounter'!$E$8-LOOKUP($A14,'Monster List'!$A$2:$A$448,'Monster List'!$C$2:$C$448)*X$1&gt;=0,X$1,W14)</f>
        <v>0</v>
      </c>
      <c r="Y14" s="13">
        <f>IF(INDEX('REG XP Table'!$B$2:$E$2815,'Random Encounter'!$F$8+Y$1,'REG XP Table'!$G$2)-'Random Encounter'!$E$8-LOOKUP($A14,'Monster List'!$A$2:$A$448,'Monster List'!$C$2:$C$448)*Y$1&gt;=0,Y$1,X14)</f>
        <v>0</v>
      </c>
      <c r="Z14" s="13">
        <f>IF(INDEX('REG XP Table'!$B$2:$E$2815,'Random Encounter'!$F$8+Z$1,'REG XP Table'!$G$2)-'Random Encounter'!$E$8-LOOKUP($A14,'Monster List'!$A$2:$A$448,'Monster List'!$C$2:$C$448)*Z$1&gt;=0,Z$1,Y14)</f>
        <v>0</v>
      </c>
      <c r="AA14" s="13">
        <f>IF(INDEX('REG XP Table'!$B$2:$E$2815,'Random Encounter'!$F$8+AA$1,'REG XP Table'!$G$2)-'Random Encounter'!$E$8-LOOKUP($A14,'Monster List'!$A$2:$A$448,'Monster List'!$C$2:$C$448)*AA$1&gt;=0,AA$1,Z14)</f>
        <v>0</v>
      </c>
      <c r="AB14" s="13">
        <f>IF(INDEX('REG XP Table'!$B$2:$E$2815,'Random Encounter'!$F$8+AB$1,'REG XP Table'!$G$2)-'Random Encounter'!$E$8-LOOKUP($A14,'Monster List'!$A$2:$A$448,'Monster List'!$C$2:$C$448)*AB$1&gt;=0,AB$1,AA14)</f>
        <v>0</v>
      </c>
      <c r="AC14" s="13">
        <f>IF(INDEX('REG XP Table'!$B$2:$E$2815,'Random Encounter'!$F$8+AC$1,'REG XP Table'!$G$2)-'Random Encounter'!$E$8-LOOKUP($A14,'Monster List'!$A$2:$A$448,'Monster List'!$C$2:$C$448)*AC$1&gt;=0,AC$1,AB14)</f>
        <v>0</v>
      </c>
      <c r="AD14" s="13">
        <f>IF(INDEX('REG XP Table'!$B$2:$E$2815,'Random Encounter'!$F$8+AD$1,'REG XP Table'!$G$2)-'Random Encounter'!$E$8-LOOKUP($A14,'Monster List'!$A$2:$A$448,'Monster List'!$C$2:$C$448)*AD$1&gt;=0,AD$1,AC14)</f>
        <v>0</v>
      </c>
      <c r="AE14" s="13">
        <f>IF(INDEX('REG XP Table'!$B$2:$E$2815,'Random Encounter'!$F$8+AE$1,'REG XP Table'!$G$2)-'Random Encounter'!$E$8-LOOKUP($A14,'Monster List'!$A$2:$A$448,'Monster List'!$C$2:$C$448)*AE$1&gt;=0,AE$1,AD14)</f>
        <v>0</v>
      </c>
      <c r="AF14" s="13">
        <f>IF(INDEX('REG XP Table'!$B$2:$E$2815,'Random Encounter'!$F$8+AF$1,'REG XP Table'!$G$2)-'Random Encounter'!$E$8-LOOKUP($A14,'Monster List'!$A$2:$A$448,'Monster List'!$C$2:$C$448)*AF$1&gt;=0,AF$1,AE14)</f>
        <v>0</v>
      </c>
    </row>
    <row r="15" spans="1:32" x14ac:dyDescent="0.3">
      <c r="A15" t="s">
        <v>429</v>
      </c>
      <c r="B15">
        <v>15000</v>
      </c>
      <c r="C15" t="b">
        <f>ISTEXT(INDEX(Table4[],MATCH(Table412[[#This Row],[Monster]],Table4[Monster],0),MATCH(Table36[Location],Table4[#Headers],0)))</f>
        <v>0</v>
      </c>
      <c r="D15" t="b">
        <f>ISNUMBER(MATCH(LOOKUP(Table412[[#This Row],[Monster]],Table4[Monster],Table4[Alignment 1]),'MSL Filters'!$K$3:$P$3,0))</f>
        <v>1</v>
      </c>
      <c r="E15" t="b">
        <f>ISNUMBER(MATCH(LOOKUP(Table412[[#This Row],[Monster]],Table4[Monster],Table4[Alignment 2]),'MSL Filters'!$K$13:$P$13,0))</f>
        <v>1</v>
      </c>
      <c r="F15" t="b">
        <f>IF(EXACT("Any",Table36[Type]), TRUE, EXACT(LOOKUP(Table412[[#This Row],[Monster]],Table4[Monster],Table4[Type]),Table36[Type]))</f>
        <v>0</v>
      </c>
      <c r="G15" t="b">
        <f>IF(EXACT("Any",Table36[Sub Type]),TRUE,NOT(ISERROR(MATCH(LOOKUP(Table412[[#This Row],[Monster]],Table4[Monster],Table4[Subtype]),'MSL Filters'!$K$23:$P$23,0))))</f>
        <v>1</v>
      </c>
      <c r="H15" t="b">
        <f>IF(EXACT(Table412[[#This Row],[1]],1),TRUE,FALSE)</f>
        <v>0</v>
      </c>
      <c r="I15" t="b">
        <f>LOOKUP(Table412[[#This Row],[Monster]],'Monster List'!$A$2:$A$447,'Monster List'!$B$2:$B$447)&gt;='Random Encounter'!$J$2</f>
        <v>1</v>
      </c>
      <c r="J15" t="b">
        <f>LOOKUP(Table412[[#This Row],[Monster]],'Monster List'!$A$2:$A$447,'Monster List'!$B$2:$B$447)&lt;='Random Encounter'!$K$2</f>
        <v>1</v>
      </c>
      <c r="K15" t="b">
        <f t="shared" si="0"/>
        <v>0</v>
      </c>
      <c r="L15" s="12">
        <f>IF(Table412[[#This Row],[Include?]],1,0)+L14</f>
        <v>0</v>
      </c>
      <c r="M15" s="13">
        <f>IF(INDEX('REG XP Table'!$B$2:$E$2815,'Random Encounter'!$F$8+M$1,'REG XP Table'!$G$2)-'Random Encounter'!$E$8-LOOKUP($A15,'Monster List'!$A$2:$A$448,'Monster List'!$C$2:$C$448)*M$1&gt;=0,1,0)</f>
        <v>0</v>
      </c>
      <c r="N15" s="15">
        <f>IF(INDEX('REG XP Table'!$B$2:$E$2815,'Random Encounter'!$F$8+N$1,'REG XP Table'!$G$2)-'Random Encounter'!$E$8-LOOKUP($A15,'Monster List'!$A$2:$A$448,'Monster List'!$C$2:$C$448)*N$1&gt;=0,N$1,M15)</f>
        <v>0</v>
      </c>
      <c r="O15" s="13">
        <f>IF(INDEX('REG XP Table'!$B$2:$E$2815,'Random Encounter'!$F$8+O$1,'REG XP Table'!$G$2)-'Random Encounter'!$E$8-LOOKUP($A15,'Monster List'!$A$2:$A$448,'Monster List'!$C$2:$C$448)*O$1&gt;=0,O$1,N15)</f>
        <v>0</v>
      </c>
      <c r="P15" s="13">
        <f>IF(INDEX('REG XP Table'!$B$2:$E$2815,'Random Encounter'!$F$8+P$1,'REG XP Table'!$G$2)-'Random Encounter'!$E$8-LOOKUP($A15,'Monster List'!$A$2:$A$448,'Monster List'!$C$2:$C$448)*P$1&gt;=0,P$1,O15)</f>
        <v>0</v>
      </c>
      <c r="Q15" s="13">
        <f>IF(INDEX('REG XP Table'!$B$2:$E$2815,'Random Encounter'!$F$8+Q$1,'REG XP Table'!$G$2)-'Random Encounter'!$E$8-LOOKUP($A15,'Monster List'!$A$2:$A$448,'Monster List'!$C$2:$C$448)*Q$1&gt;=0,Q$1,P15)</f>
        <v>0</v>
      </c>
      <c r="R15" s="13">
        <f>IF(INDEX('REG XP Table'!$B$2:$E$2815,'Random Encounter'!$F$8+R$1,'REG XP Table'!$G$2)-'Random Encounter'!$E$8-LOOKUP($A15,'Monster List'!$A$2:$A$448,'Monster List'!$C$2:$C$448)*R$1&gt;=0,R$1,Q15)</f>
        <v>0</v>
      </c>
      <c r="S15" s="13">
        <f>IF(INDEX('REG XP Table'!$B$2:$E$2815,'Random Encounter'!$F$8+S$1,'REG XP Table'!$G$2)-'Random Encounter'!$E$8-LOOKUP($A15,'Monster List'!$A$2:$A$448,'Monster List'!$C$2:$C$448)*S$1&gt;=0,S$1,R15)</f>
        <v>0</v>
      </c>
      <c r="T15" s="13">
        <f>IF(INDEX('REG XP Table'!$B$2:$E$2815,'Random Encounter'!$F$8+T$1,'REG XP Table'!$G$2)-'Random Encounter'!$E$8-LOOKUP($A15,'Monster List'!$A$2:$A$448,'Monster List'!$C$2:$C$448)*T$1&gt;=0,T$1,S15)</f>
        <v>0</v>
      </c>
      <c r="U15" s="13">
        <f>IF(INDEX('REG XP Table'!$B$2:$E$2815,'Random Encounter'!$F$8+U$1,'REG XP Table'!$G$2)-'Random Encounter'!$E$8-LOOKUP($A15,'Monster List'!$A$2:$A$448,'Monster List'!$C$2:$C$448)*U$1&gt;=0,U$1,T15)</f>
        <v>0</v>
      </c>
      <c r="V15" s="13">
        <f>IF(INDEX('REG XP Table'!$B$2:$E$2815,'Random Encounter'!$F$8+V$1,'REG XP Table'!$G$2)-'Random Encounter'!$E$8-LOOKUP($A15,'Monster List'!$A$2:$A$448,'Monster List'!$C$2:$C$448)*V$1&gt;=0,V$1,U15)</f>
        <v>0</v>
      </c>
      <c r="W15" s="13">
        <f>IF(INDEX('REG XP Table'!$B$2:$E$2815,'Random Encounter'!$F$8+W$1,'REG XP Table'!$G$2)-'Random Encounter'!$E$8-LOOKUP($A15,'Monster List'!$A$2:$A$448,'Monster List'!$C$2:$C$448)*W$1&gt;=0,W$1,V15)</f>
        <v>0</v>
      </c>
      <c r="X15" s="13">
        <f>IF(INDEX('REG XP Table'!$B$2:$E$2815,'Random Encounter'!$F$8+X$1,'REG XP Table'!$G$2)-'Random Encounter'!$E$8-LOOKUP($A15,'Monster List'!$A$2:$A$448,'Monster List'!$C$2:$C$448)*X$1&gt;=0,X$1,W15)</f>
        <v>0</v>
      </c>
      <c r="Y15" s="13">
        <f>IF(INDEX('REG XP Table'!$B$2:$E$2815,'Random Encounter'!$F$8+Y$1,'REG XP Table'!$G$2)-'Random Encounter'!$E$8-LOOKUP($A15,'Monster List'!$A$2:$A$448,'Monster List'!$C$2:$C$448)*Y$1&gt;=0,Y$1,X15)</f>
        <v>0</v>
      </c>
      <c r="Z15" s="13">
        <f>IF(INDEX('REG XP Table'!$B$2:$E$2815,'Random Encounter'!$F$8+Z$1,'REG XP Table'!$G$2)-'Random Encounter'!$E$8-LOOKUP($A15,'Monster List'!$A$2:$A$448,'Monster List'!$C$2:$C$448)*Z$1&gt;=0,Z$1,Y15)</f>
        <v>0</v>
      </c>
      <c r="AA15" s="13">
        <f>IF(INDEX('REG XP Table'!$B$2:$E$2815,'Random Encounter'!$F$8+AA$1,'REG XP Table'!$G$2)-'Random Encounter'!$E$8-LOOKUP($A15,'Monster List'!$A$2:$A$448,'Monster List'!$C$2:$C$448)*AA$1&gt;=0,AA$1,Z15)</f>
        <v>0</v>
      </c>
      <c r="AB15" s="13">
        <f>IF(INDEX('REG XP Table'!$B$2:$E$2815,'Random Encounter'!$F$8+AB$1,'REG XP Table'!$G$2)-'Random Encounter'!$E$8-LOOKUP($A15,'Monster List'!$A$2:$A$448,'Monster List'!$C$2:$C$448)*AB$1&gt;=0,AB$1,AA15)</f>
        <v>0</v>
      </c>
      <c r="AC15" s="13">
        <f>IF(INDEX('REG XP Table'!$B$2:$E$2815,'Random Encounter'!$F$8+AC$1,'REG XP Table'!$G$2)-'Random Encounter'!$E$8-LOOKUP($A15,'Monster List'!$A$2:$A$448,'Monster List'!$C$2:$C$448)*AC$1&gt;=0,AC$1,AB15)</f>
        <v>0</v>
      </c>
      <c r="AD15" s="13">
        <f>IF(INDEX('REG XP Table'!$B$2:$E$2815,'Random Encounter'!$F$8+AD$1,'REG XP Table'!$G$2)-'Random Encounter'!$E$8-LOOKUP($A15,'Monster List'!$A$2:$A$448,'Monster List'!$C$2:$C$448)*AD$1&gt;=0,AD$1,AC15)</f>
        <v>0</v>
      </c>
      <c r="AE15" s="13">
        <f>IF(INDEX('REG XP Table'!$B$2:$E$2815,'Random Encounter'!$F$8+AE$1,'REG XP Table'!$G$2)-'Random Encounter'!$E$8-LOOKUP($A15,'Monster List'!$A$2:$A$448,'Monster List'!$C$2:$C$448)*AE$1&gt;=0,AE$1,AD15)</f>
        <v>0</v>
      </c>
      <c r="AF15" s="13">
        <f>IF(INDEX('REG XP Table'!$B$2:$E$2815,'Random Encounter'!$F$8+AF$1,'REG XP Table'!$G$2)-'Random Encounter'!$E$8-LOOKUP($A15,'Monster List'!$A$2:$A$448,'Monster List'!$C$2:$C$448)*AF$1&gt;=0,AF$1,AE15)</f>
        <v>0</v>
      </c>
    </row>
    <row r="16" spans="1:32" x14ac:dyDescent="0.3">
      <c r="A16" t="s">
        <v>408</v>
      </c>
      <c r="B16">
        <v>10000</v>
      </c>
      <c r="C16" t="b">
        <f>ISTEXT(INDEX(Table4[],MATCH(Table412[[#This Row],[Monster]],Table4[Monster],0),MATCH(Table36[Location],Table4[#Headers],0)))</f>
        <v>0</v>
      </c>
      <c r="D16" t="b">
        <f>ISNUMBER(MATCH(LOOKUP(Table412[[#This Row],[Monster]],Table4[Monster],Table4[Alignment 1]),'MSL Filters'!$K$3:$P$3,0))</f>
        <v>1</v>
      </c>
      <c r="E16" t="b">
        <f>ISNUMBER(MATCH(LOOKUP(Table412[[#This Row],[Monster]],Table4[Monster],Table4[Alignment 2]),'MSL Filters'!$K$13:$P$13,0))</f>
        <v>1</v>
      </c>
      <c r="F16" t="b">
        <f>IF(EXACT("Any",Table36[Type]), TRUE, EXACT(LOOKUP(Table412[[#This Row],[Monster]],Table4[Monster],Table4[Type]),Table36[Type]))</f>
        <v>0</v>
      </c>
      <c r="G16" t="b">
        <f>IF(EXACT("Any",Table36[Sub Type]),TRUE,NOT(ISERROR(MATCH(LOOKUP(Table412[[#This Row],[Monster]],Table4[Monster],Table4[Subtype]),'MSL Filters'!$K$23:$P$23,0))))</f>
        <v>1</v>
      </c>
      <c r="H16" t="b">
        <f>IF(EXACT(Table412[[#This Row],[1]],1),TRUE,FALSE)</f>
        <v>0</v>
      </c>
      <c r="I16" t="b">
        <f>LOOKUP(Table412[[#This Row],[Monster]],'Monster List'!$A$2:$A$447,'Monster List'!$B$2:$B$447)&gt;='Random Encounter'!$J$2</f>
        <v>1</v>
      </c>
      <c r="J16" t="b">
        <f>LOOKUP(Table412[[#This Row],[Monster]],'Monster List'!$A$2:$A$447,'Monster List'!$B$2:$B$447)&lt;='Random Encounter'!$K$2</f>
        <v>1</v>
      </c>
      <c r="K16" t="b">
        <f t="shared" si="0"/>
        <v>0</v>
      </c>
      <c r="L16" s="12">
        <f>IF(Table412[[#This Row],[Include?]],1,0)+L15</f>
        <v>0</v>
      </c>
      <c r="M16" s="13">
        <f>IF(INDEX('REG XP Table'!$B$2:$E$2815,'Random Encounter'!$F$8+M$1,'REG XP Table'!$G$2)-'Random Encounter'!$E$8-LOOKUP($A16,'Monster List'!$A$2:$A$448,'Monster List'!$C$2:$C$448)*M$1&gt;=0,1,0)</f>
        <v>0</v>
      </c>
      <c r="N16" s="15">
        <f>IF(INDEX('REG XP Table'!$B$2:$E$2815,'Random Encounter'!$F$8+N$1,'REG XP Table'!$G$2)-'Random Encounter'!$E$8-LOOKUP($A16,'Monster List'!$A$2:$A$448,'Monster List'!$C$2:$C$448)*N$1&gt;=0,N$1,M16)</f>
        <v>0</v>
      </c>
      <c r="O16" s="13">
        <f>IF(INDEX('REG XP Table'!$B$2:$E$2815,'Random Encounter'!$F$8+O$1,'REG XP Table'!$G$2)-'Random Encounter'!$E$8-LOOKUP($A16,'Monster List'!$A$2:$A$448,'Monster List'!$C$2:$C$448)*O$1&gt;=0,O$1,N16)</f>
        <v>0</v>
      </c>
      <c r="P16" s="13">
        <f>IF(INDEX('REG XP Table'!$B$2:$E$2815,'Random Encounter'!$F$8+P$1,'REG XP Table'!$G$2)-'Random Encounter'!$E$8-LOOKUP($A16,'Monster List'!$A$2:$A$448,'Monster List'!$C$2:$C$448)*P$1&gt;=0,P$1,O16)</f>
        <v>0</v>
      </c>
      <c r="Q16" s="13">
        <f>IF(INDEX('REG XP Table'!$B$2:$E$2815,'Random Encounter'!$F$8+Q$1,'REG XP Table'!$G$2)-'Random Encounter'!$E$8-LOOKUP($A16,'Monster List'!$A$2:$A$448,'Monster List'!$C$2:$C$448)*Q$1&gt;=0,Q$1,P16)</f>
        <v>0</v>
      </c>
      <c r="R16" s="13">
        <f>IF(INDEX('REG XP Table'!$B$2:$E$2815,'Random Encounter'!$F$8+R$1,'REG XP Table'!$G$2)-'Random Encounter'!$E$8-LOOKUP($A16,'Monster List'!$A$2:$A$448,'Monster List'!$C$2:$C$448)*R$1&gt;=0,R$1,Q16)</f>
        <v>0</v>
      </c>
      <c r="S16" s="13">
        <f>IF(INDEX('REG XP Table'!$B$2:$E$2815,'Random Encounter'!$F$8+S$1,'REG XP Table'!$G$2)-'Random Encounter'!$E$8-LOOKUP($A16,'Monster List'!$A$2:$A$448,'Monster List'!$C$2:$C$448)*S$1&gt;=0,S$1,R16)</f>
        <v>0</v>
      </c>
      <c r="T16" s="13">
        <f>IF(INDEX('REG XP Table'!$B$2:$E$2815,'Random Encounter'!$F$8+T$1,'REG XP Table'!$G$2)-'Random Encounter'!$E$8-LOOKUP($A16,'Monster List'!$A$2:$A$448,'Monster List'!$C$2:$C$448)*T$1&gt;=0,T$1,S16)</f>
        <v>0</v>
      </c>
      <c r="U16" s="13">
        <f>IF(INDEX('REG XP Table'!$B$2:$E$2815,'Random Encounter'!$F$8+U$1,'REG XP Table'!$G$2)-'Random Encounter'!$E$8-LOOKUP($A16,'Monster List'!$A$2:$A$448,'Monster List'!$C$2:$C$448)*U$1&gt;=0,U$1,T16)</f>
        <v>0</v>
      </c>
      <c r="V16" s="13">
        <f>IF(INDEX('REG XP Table'!$B$2:$E$2815,'Random Encounter'!$F$8+V$1,'REG XP Table'!$G$2)-'Random Encounter'!$E$8-LOOKUP($A16,'Monster List'!$A$2:$A$448,'Monster List'!$C$2:$C$448)*V$1&gt;=0,V$1,U16)</f>
        <v>0</v>
      </c>
      <c r="W16" s="13">
        <f>IF(INDEX('REG XP Table'!$B$2:$E$2815,'Random Encounter'!$F$8+W$1,'REG XP Table'!$G$2)-'Random Encounter'!$E$8-LOOKUP($A16,'Monster List'!$A$2:$A$448,'Monster List'!$C$2:$C$448)*W$1&gt;=0,W$1,V16)</f>
        <v>0</v>
      </c>
      <c r="X16" s="13">
        <f>IF(INDEX('REG XP Table'!$B$2:$E$2815,'Random Encounter'!$F$8+X$1,'REG XP Table'!$G$2)-'Random Encounter'!$E$8-LOOKUP($A16,'Monster List'!$A$2:$A$448,'Monster List'!$C$2:$C$448)*X$1&gt;=0,X$1,W16)</f>
        <v>0</v>
      </c>
      <c r="Y16" s="13">
        <f>IF(INDEX('REG XP Table'!$B$2:$E$2815,'Random Encounter'!$F$8+Y$1,'REG XP Table'!$G$2)-'Random Encounter'!$E$8-LOOKUP($A16,'Monster List'!$A$2:$A$448,'Monster List'!$C$2:$C$448)*Y$1&gt;=0,Y$1,X16)</f>
        <v>0</v>
      </c>
      <c r="Z16" s="13">
        <f>IF(INDEX('REG XP Table'!$B$2:$E$2815,'Random Encounter'!$F$8+Z$1,'REG XP Table'!$G$2)-'Random Encounter'!$E$8-LOOKUP($A16,'Monster List'!$A$2:$A$448,'Monster List'!$C$2:$C$448)*Z$1&gt;=0,Z$1,Y16)</f>
        <v>0</v>
      </c>
      <c r="AA16" s="13">
        <f>IF(INDEX('REG XP Table'!$B$2:$E$2815,'Random Encounter'!$F$8+AA$1,'REG XP Table'!$G$2)-'Random Encounter'!$E$8-LOOKUP($A16,'Monster List'!$A$2:$A$448,'Monster List'!$C$2:$C$448)*AA$1&gt;=0,AA$1,Z16)</f>
        <v>0</v>
      </c>
      <c r="AB16" s="13">
        <f>IF(INDEX('REG XP Table'!$B$2:$E$2815,'Random Encounter'!$F$8+AB$1,'REG XP Table'!$G$2)-'Random Encounter'!$E$8-LOOKUP($A16,'Monster List'!$A$2:$A$448,'Monster List'!$C$2:$C$448)*AB$1&gt;=0,AB$1,AA16)</f>
        <v>0</v>
      </c>
      <c r="AC16" s="13">
        <f>IF(INDEX('REG XP Table'!$B$2:$E$2815,'Random Encounter'!$F$8+AC$1,'REG XP Table'!$G$2)-'Random Encounter'!$E$8-LOOKUP($A16,'Monster List'!$A$2:$A$448,'Monster List'!$C$2:$C$448)*AC$1&gt;=0,AC$1,AB16)</f>
        <v>0</v>
      </c>
      <c r="AD16" s="13">
        <f>IF(INDEX('REG XP Table'!$B$2:$E$2815,'Random Encounter'!$F$8+AD$1,'REG XP Table'!$G$2)-'Random Encounter'!$E$8-LOOKUP($A16,'Monster List'!$A$2:$A$448,'Monster List'!$C$2:$C$448)*AD$1&gt;=0,AD$1,AC16)</f>
        <v>0</v>
      </c>
      <c r="AE16" s="13">
        <f>IF(INDEX('REG XP Table'!$B$2:$E$2815,'Random Encounter'!$F$8+AE$1,'REG XP Table'!$G$2)-'Random Encounter'!$E$8-LOOKUP($A16,'Monster List'!$A$2:$A$448,'Monster List'!$C$2:$C$448)*AE$1&gt;=0,AE$1,AD16)</f>
        <v>0</v>
      </c>
      <c r="AF16" s="13">
        <f>IF(INDEX('REG XP Table'!$B$2:$E$2815,'Random Encounter'!$F$8+AF$1,'REG XP Table'!$G$2)-'Random Encounter'!$E$8-LOOKUP($A16,'Monster List'!$A$2:$A$448,'Monster List'!$C$2:$C$448)*AF$1&gt;=0,AF$1,AE16)</f>
        <v>0</v>
      </c>
    </row>
    <row r="17" spans="1:32" x14ac:dyDescent="0.3">
      <c r="A17" t="s">
        <v>297</v>
      </c>
      <c r="B17">
        <v>1800</v>
      </c>
      <c r="C17" t="b">
        <f>ISTEXT(INDEX(Table4[],MATCH(Table412[[#This Row],[Monster]],Table4[Monster],0),MATCH(Table36[Location],Table4[#Headers],0)))</f>
        <v>0</v>
      </c>
      <c r="D17" t="b">
        <f>ISNUMBER(MATCH(LOOKUP(Table412[[#This Row],[Monster]],Table4[Monster],Table4[Alignment 1]),'MSL Filters'!$K$3:$P$3,0))</f>
        <v>1</v>
      </c>
      <c r="E17" t="b">
        <f>ISNUMBER(MATCH(LOOKUP(Table412[[#This Row],[Monster]],Table4[Monster],Table4[Alignment 2]),'MSL Filters'!$K$13:$P$13,0))</f>
        <v>1</v>
      </c>
      <c r="F17" t="b">
        <f>IF(EXACT("Any",Table36[Type]), TRUE, EXACT(LOOKUP(Table412[[#This Row],[Monster]],Table4[Monster],Table4[Type]),Table36[Type]))</f>
        <v>0</v>
      </c>
      <c r="G17" t="b">
        <f>IF(EXACT("Any",Table36[Sub Type]),TRUE,NOT(ISERROR(MATCH(LOOKUP(Table412[[#This Row],[Monster]],Table4[Monster],Table4[Subtype]),'MSL Filters'!$K$23:$P$23,0))))</f>
        <v>1</v>
      </c>
      <c r="H17" t="b">
        <f>IF(EXACT(Table412[[#This Row],[1]],1),TRUE,FALSE)</f>
        <v>0</v>
      </c>
      <c r="I17" t="b">
        <f>LOOKUP(Table412[[#This Row],[Monster]],'Monster List'!$A$2:$A$447,'Monster List'!$B$2:$B$447)&gt;='Random Encounter'!$J$2</f>
        <v>1</v>
      </c>
      <c r="J17" t="b">
        <f>LOOKUP(Table412[[#This Row],[Monster]],'Monster List'!$A$2:$A$447,'Monster List'!$B$2:$B$447)&lt;='Random Encounter'!$K$2</f>
        <v>1</v>
      </c>
      <c r="K17" t="b">
        <f t="shared" si="0"/>
        <v>0</v>
      </c>
      <c r="L17" s="12">
        <f>IF(Table412[[#This Row],[Include?]],1,0)+L16</f>
        <v>0</v>
      </c>
      <c r="M17" s="13">
        <f>IF(INDEX('REG XP Table'!$B$2:$E$2815,'Random Encounter'!$F$8+M$1,'REG XP Table'!$G$2)-'Random Encounter'!$E$8-LOOKUP($A17,'Monster List'!$A$2:$A$448,'Monster List'!$C$2:$C$448)*M$1&gt;=0,1,0)</f>
        <v>0</v>
      </c>
      <c r="N17" s="15">
        <f>IF(INDEX('REG XP Table'!$B$2:$E$2815,'Random Encounter'!$F$8+N$1,'REG XP Table'!$G$2)-'Random Encounter'!$E$8-LOOKUP($A17,'Monster List'!$A$2:$A$448,'Monster List'!$C$2:$C$448)*N$1&gt;=0,N$1,M17)</f>
        <v>0</v>
      </c>
      <c r="O17" s="13">
        <f>IF(INDEX('REG XP Table'!$B$2:$E$2815,'Random Encounter'!$F$8+O$1,'REG XP Table'!$G$2)-'Random Encounter'!$E$8-LOOKUP($A17,'Monster List'!$A$2:$A$448,'Monster List'!$C$2:$C$448)*O$1&gt;=0,O$1,N17)</f>
        <v>0</v>
      </c>
      <c r="P17" s="13">
        <f>IF(INDEX('REG XP Table'!$B$2:$E$2815,'Random Encounter'!$F$8+P$1,'REG XP Table'!$G$2)-'Random Encounter'!$E$8-LOOKUP($A17,'Monster List'!$A$2:$A$448,'Monster List'!$C$2:$C$448)*P$1&gt;=0,P$1,O17)</f>
        <v>0</v>
      </c>
      <c r="Q17" s="13">
        <f>IF(INDEX('REG XP Table'!$B$2:$E$2815,'Random Encounter'!$F$8+Q$1,'REG XP Table'!$G$2)-'Random Encounter'!$E$8-LOOKUP($A17,'Monster List'!$A$2:$A$448,'Monster List'!$C$2:$C$448)*Q$1&gt;=0,Q$1,P17)</f>
        <v>0</v>
      </c>
      <c r="R17" s="13">
        <f>IF(INDEX('REG XP Table'!$B$2:$E$2815,'Random Encounter'!$F$8+R$1,'REG XP Table'!$G$2)-'Random Encounter'!$E$8-LOOKUP($A17,'Monster List'!$A$2:$A$448,'Monster List'!$C$2:$C$448)*R$1&gt;=0,R$1,Q17)</f>
        <v>0</v>
      </c>
      <c r="S17" s="13">
        <f>IF(INDEX('REG XP Table'!$B$2:$E$2815,'Random Encounter'!$F$8+S$1,'REG XP Table'!$G$2)-'Random Encounter'!$E$8-LOOKUP($A17,'Monster List'!$A$2:$A$448,'Monster List'!$C$2:$C$448)*S$1&gt;=0,S$1,R17)</f>
        <v>0</v>
      </c>
      <c r="T17" s="13">
        <f>IF(INDEX('REG XP Table'!$B$2:$E$2815,'Random Encounter'!$F$8+T$1,'REG XP Table'!$G$2)-'Random Encounter'!$E$8-LOOKUP($A17,'Monster List'!$A$2:$A$448,'Monster List'!$C$2:$C$448)*T$1&gt;=0,T$1,S17)</f>
        <v>0</v>
      </c>
      <c r="U17" s="13">
        <f>IF(INDEX('REG XP Table'!$B$2:$E$2815,'Random Encounter'!$F$8+U$1,'REG XP Table'!$G$2)-'Random Encounter'!$E$8-LOOKUP($A17,'Monster List'!$A$2:$A$448,'Monster List'!$C$2:$C$448)*U$1&gt;=0,U$1,T17)</f>
        <v>0</v>
      </c>
      <c r="V17" s="13">
        <f>IF(INDEX('REG XP Table'!$B$2:$E$2815,'Random Encounter'!$F$8+V$1,'REG XP Table'!$G$2)-'Random Encounter'!$E$8-LOOKUP($A17,'Monster List'!$A$2:$A$448,'Monster List'!$C$2:$C$448)*V$1&gt;=0,V$1,U17)</f>
        <v>0</v>
      </c>
      <c r="W17" s="13">
        <f>IF(INDEX('REG XP Table'!$B$2:$E$2815,'Random Encounter'!$F$8+W$1,'REG XP Table'!$G$2)-'Random Encounter'!$E$8-LOOKUP($A17,'Monster List'!$A$2:$A$448,'Monster List'!$C$2:$C$448)*W$1&gt;=0,W$1,V17)</f>
        <v>0</v>
      </c>
      <c r="X17" s="13">
        <f>IF(INDEX('REG XP Table'!$B$2:$E$2815,'Random Encounter'!$F$8+X$1,'REG XP Table'!$G$2)-'Random Encounter'!$E$8-LOOKUP($A17,'Monster List'!$A$2:$A$448,'Monster List'!$C$2:$C$448)*X$1&gt;=0,X$1,W17)</f>
        <v>0</v>
      </c>
      <c r="Y17" s="13">
        <f>IF(INDEX('REG XP Table'!$B$2:$E$2815,'Random Encounter'!$F$8+Y$1,'REG XP Table'!$G$2)-'Random Encounter'!$E$8-LOOKUP($A17,'Monster List'!$A$2:$A$448,'Monster List'!$C$2:$C$448)*Y$1&gt;=0,Y$1,X17)</f>
        <v>0</v>
      </c>
      <c r="Z17" s="13">
        <f>IF(INDEX('REG XP Table'!$B$2:$E$2815,'Random Encounter'!$F$8+Z$1,'REG XP Table'!$G$2)-'Random Encounter'!$E$8-LOOKUP($A17,'Monster List'!$A$2:$A$448,'Monster List'!$C$2:$C$448)*Z$1&gt;=0,Z$1,Y17)</f>
        <v>0</v>
      </c>
      <c r="AA17" s="13">
        <f>IF(INDEX('REG XP Table'!$B$2:$E$2815,'Random Encounter'!$F$8+AA$1,'REG XP Table'!$G$2)-'Random Encounter'!$E$8-LOOKUP($A17,'Monster List'!$A$2:$A$448,'Monster List'!$C$2:$C$448)*AA$1&gt;=0,AA$1,Z17)</f>
        <v>0</v>
      </c>
      <c r="AB17" s="13">
        <f>IF(INDEX('REG XP Table'!$B$2:$E$2815,'Random Encounter'!$F$8+AB$1,'REG XP Table'!$G$2)-'Random Encounter'!$E$8-LOOKUP($A17,'Monster List'!$A$2:$A$448,'Monster List'!$C$2:$C$448)*AB$1&gt;=0,AB$1,AA17)</f>
        <v>0</v>
      </c>
      <c r="AC17" s="13">
        <f>IF(INDEX('REG XP Table'!$B$2:$E$2815,'Random Encounter'!$F$8+AC$1,'REG XP Table'!$G$2)-'Random Encounter'!$E$8-LOOKUP($A17,'Monster List'!$A$2:$A$448,'Monster List'!$C$2:$C$448)*AC$1&gt;=0,AC$1,AB17)</f>
        <v>0</v>
      </c>
      <c r="AD17" s="13">
        <f>IF(INDEX('REG XP Table'!$B$2:$E$2815,'Random Encounter'!$F$8+AD$1,'REG XP Table'!$G$2)-'Random Encounter'!$E$8-LOOKUP($A17,'Monster List'!$A$2:$A$448,'Monster List'!$C$2:$C$448)*AD$1&gt;=0,AD$1,AC17)</f>
        <v>0</v>
      </c>
      <c r="AE17" s="13">
        <f>IF(INDEX('REG XP Table'!$B$2:$E$2815,'Random Encounter'!$F$8+AE$1,'REG XP Table'!$G$2)-'Random Encounter'!$E$8-LOOKUP($A17,'Monster List'!$A$2:$A$448,'Monster List'!$C$2:$C$448)*AE$1&gt;=0,AE$1,AD17)</f>
        <v>0</v>
      </c>
      <c r="AF17" s="13">
        <f>IF(INDEX('REG XP Table'!$B$2:$E$2815,'Random Encounter'!$F$8+AF$1,'REG XP Table'!$G$2)-'Random Encounter'!$E$8-LOOKUP($A17,'Monster List'!$A$2:$A$448,'Monster List'!$C$2:$C$448)*AF$1&gt;=0,AF$1,AE17)</f>
        <v>0</v>
      </c>
    </row>
    <row r="18" spans="1:32" x14ac:dyDescent="0.3">
      <c r="A18" t="s">
        <v>188</v>
      </c>
      <c r="B18">
        <v>450</v>
      </c>
      <c r="C18" t="b">
        <f>ISTEXT(INDEX(Table4[],MATCH(Table412[[#This Row],[Monster]],Table4[Monster],0),MATCH(Table36[Location],Table4[#Headers],0)))</f>
        <v>0</v>
      </c>
      <c r="D18" t="b">
        <f>ISNUMBER(MATCH(LOOKUP(Table412[[#This Row],[Monster]],Table4[Monster],Table4[Alignment 1]),'MSL Filters'!$K$3:$P$3,0))</f>
        <v>1</v>
      </c>
      <c r="E18" t="b">
        <f>ISNUMBER(MATCH(LOOKUP(Table412[[#This Row],[Monster]],Table4[Monster],Table4[Alignment 2]),'MSL Filters'!$K$13:$P$13,0))</f>
        <v>1</v>
      </c>
      <c r="F18" t="b">
        <f>IF(EXACT("Any",Table36[Type]), TRUE, EXACT(LOOKUP(Table412[[#This Row],[Monster]],Table4[Monster],Table4[Type]),Table36[Type]))</f>
        <v>1</v>
      </c>
      <c r="G18" t="b">
        <f>IF(EXACT("Any",Table36[Sub Type]),TRUE,NOT(ISERROR(MATCH(LOOKUP(Table412[[#This Row],[Monster]],Table4[Monster],Table4[Subtype]),'MSL Filters'!$K$23:$P$23,0))))</f>
        <v>1</v>
      </c>
      <c r="H18" t="b">
        <f>IF(EXACT(Table412[[#This Row],[1]],1),TRUE,FALSE)</f>
        <v>0</v>
      </c>
      <c r="I18" t="b">
        <f>LOOKUP(Table412[[#This Row],[Monster]],'Monster List'!$A$2:$A$447,'Monster List'!$B$2:$B$447)&gt;='Random Encounter'!$J$2</f>
        <v>1</v>
      </c>
      <c r="J18" t="b">
        <f>LOOKUP(Table412[[#This Row],[Monster]],'Monster List'!$A$2:$A$447,'Monster List'!$B$2:$B$447)&lt;='Random Encounter'!$K$2</f>
        <v>1</v>
      </c>
      <c r="K18" t="b">
        <f t="shared" si="0"/>
        <v>0</v>
      </c>
      <c r="L18" s="12">
        <f>IF(Table412[[#This Row],[Include?]],1,0)+L17</f>
        <v>0</v>
      </c>
      <c r="M18" s="13">
        <f>IF(INDEX('REG XP Table'!$B$2:$E$2815,'Random Encounter'!$F$8+M$1,'REG XP Table'!$G$2)-'Random Encounter'!$E$8-LOOKUP($A18,'Monster List'!$A$2:$A$448,'Monster List'!$C$2:$C$448)*M$1&gt;=0,1,0)</f>
        <v>0</v>
      </c>
      <c r="N18" s="15">
        <f>IF(INDEX('REG XP Table'!$B$2:$E$2815,'Random Encounter'!$F$8+N$1,'REG XP Table'!$G$2)-'Random Encounter'!$E$8-LOOKUP($A18,'Monster List'!$A$2:$A$448,'Monster List'!$C$2:$C$448)*N$1&gt;=0,N$1,M18)</f>
        <v>0</v>
      </c>
      <c r="O18" s="13">
        <f>IF(INDEX('REG XP Table'!$B$2:$E$2815,'Random Encounter'!$F$8+O$1,'REG XP Table'!$G$2)-'Random Encounter'!$E$8-LOOKUP($A18,'Monster List'!$A$2:$A$448,'Monster List'!$C$2:$C$448)*O$1&gt;=0,O$1,N18)</f>
        <v>0</v>
      </c>
      <c r="P18" s="13">
        <f>IF(INDEX('REG XP Table'!$B$2:$E$2815,'Random Encounter'!$F$8+P$1,'REG XP Table'!$G$2)-'Random Encounter'!$E$8-LOOKUP($A18,'Monster List'!$A$2:$A$448,'Monster List'!$C$2:$C$448)*P$1&gt;=0,P$1,O18)</f>
        <v>0</v>
      </c>
      <c r="Q18" s="13">
        <f>IF(INDEX('REG XP Table'!$B$2:$E$2815,'Random Encounter'!$F$8+Q$1,'REG XP Table'!$G$2)-'Random Encounter'!$E$8-LOOKUP($A18,'Monster List'!$A$2:$A$448,'Monster List'!$C$2:$C$448)*Q$1&gt;=0,Q$1,P18)</f>
        <v>0</v>
      </c>
      <c r="R18" s="13">
        <f>IF(INDEX('REG XP Table'!$B$2:$E$2815,'Random Encounter'!$F$8+R$1,'REG XP Table'!$G$2)-'Random Encounter'!$E$8-LOOKUP($A18,'Monster List'!$A$2:$A$448,'Monster List'!$C$2:$C$448)*R$1&gt;=0,R$1,Q18)</f>
        <v>0</v>
      </c>
      <c r="S18" s="13">
        <f>IF(INDEX('REG XP Table'!$B$2:$E$2815,'Random Encounter'!$F$8+S$1,'REG XP Table'!$G$2)-'Random Encounter'!$E$8-LOOKUP($A18,'Monster List'!$A$2:$A$448,'Monster List'!$C$2:$C$448)*S$1&gt;=0,S$1,R18)</f>
        <v>0</v>
      </c>
      <c r="T18" s="13">
        <f>IF(INDEX('REG XP Table'!$B$2:$E$2815,'Random Encounter'!$F$8+T$1,'REG XP Table'!$G$2)-'Random Encounter'!$E$8-LOOKUP($A18,'Monster List'!$A$2:$A$448,'Monster List'!$C$2:$C$448)*T$1&gt;=0,T$1,S18)</f>
        <v>0</v>
      </c>
      <c r="U18" s="13">
        <f>IF(INDEX('REG XP Table'!$B$2:$E$2815,'Random Encounter'!$F$8+U$1,'REG XP Table'!$G$2)-'Random Encounter'!$E$8-LOOKUP($A18,'Monster List'!$A$2:$A$448,'Monster List'!$C$2:$C$448)*U$1&gt;=0,U$1,T18)</f>
        <v>0</v>
      </c>
      <c r="V18" s="13">
        <f>IF(INDEX('REG XP Table'!$B$2:$E$2815,'Random Encounter'!$F$8+V$1,'REG XP Table'!$G$2)-'Random Encounter'!$E$8-LOOKUP($A18,'Monster List'!$A$2:$A$448,'Monster List'!$C$2:$C$448)*V$1&gt;=0,V$1,U18)</f>
        <v>0</v>
      </c>
      <c r="W18" s="13">
        <f>IF(INDEX('REG XP Table'!$B$2:$E$2815,'Random Encounter'!$F$8+W$1,'REG XP Table'!$G$2)-'Random Encounter'!$E$8-LOOKUP($A18,'Monster List'!$A$2:$A$448,'Monster List'!$C$2:$C$448)*W$1&gt;=0,W$1,V18)</f>
        <v>0</v>
      </c>
      <c r="X18" s="13">
        <f>IF(INDEX('REG XP Table'!$B$2:$E$2815,'Random Encounter'!$F$8+X$1,'REG XP Table'!$G$2)-'Random Encounter'!$E$8-LOOKUP($A18,'Monster List'!$A$2:$A$448,'Monster List'!$C$2:$C$448)*X$1&gt;=0,X$1,W18)</f>
        <v>0</v>
      </c>
      <c r="Y18" s="13">
        <f>IF(INDEX('REG XP Table'!$B$2:$E$2815,'Random Encounter'!$F$8+Y$1,'REG XP Table'!$G$2)-'Random Encounter'!$E$8-LOOKUP($A18,'Monster List'!$A$2:$A$448,'Monster List'!$C$2:$C$448)*Y$1&gt;=0,Y$1,X18)</f>
        <v>0</v>
      </c>
      <c r="Z18" s="13">
        <f>IF(INDEX('REG XP Table'!$B$2:$E$2815,'Random Encounter'!$F$8+Z$1,'REG XP Table'!$G$2)-'Random Encounter'!$E$8-LOOKUP($A18,'Monster List'!$A$2:$A$448,'Monster List'!$C$2:$C$448)*Z$1&gt;=0,Z$1,Y18)</f>
        <v>0</v>
      </c>
      <c r="AA18" s="13">
        <f>IF(INDEX('REG XP Table'!$B$2:$E$2815,'Random Encounter'!$F$8+AA$1,'REG XP Table'!$G$2)-'Random Encounter'!$E$8-LOOKUP($A18,'Monster List'!$A$2:$A$448,'Monster List'!$C$2:$C$448)*AA$1&gt;=0,AA$1,Z18)</f>
        <v>0</v>
      </c>
      <c r="AB18" s="13">
        <f>IF(INDEX('REG XP Table'!$B$2:$E$2815,'Random Encounter'!$F$8+AB$1,'REG XP Table'!$G$2)-'Random Encounter'!$E$8-LOOKUP($A18,'Monster List'!$A$2:$A$448,'Monster List'!$C$2:$C$448)*AB$1&gt;=0,AB$1,AA18)</f>
        <v>0</v>
      </c>
      <c r="AC18" s="13">
        <f>IF(INDEX('REG XP Table'!$B$2:$E$2815,'Random Encounter'!$F$8+AC$1,'REG XP Table'!$G$2)-'Random Encounter'!$E$8-LOOKUP($A18,'Monster List'!$A$2:$A$448,'Monster List'!$C$2:$C$448)*AC$1&gt;=0,AC$1,AB18)</f>
        <v>0</v>
      </c>
      <c r="AD18" s="13">
        <f>IF(INDEX('REG XP Table'!$B$2:$E$2815,'Random Encounter'!$F$8+AD$1,'REG XP Table'!$G$2)-'Random Encounter'!$E$8-LOOKUP($A18,'Monster List'!$A$2:$A$448,'Monster List'!$C$2:$C$448)*AD$1&gt;=0,AD$1,AC18)</f>
        <v>0</v>
      </c>
      <c r="AE18" s="13">
        <f>IF(INDEX('REG XP Table'!$B$2:$E$2815,'Random Encounter'!$F$8+AE$1,'REG XP Table'!$G$2)-'Random Encounter'!$E$8-LOOKUP($A18,'Monster List'!$A$2:$A$448,'Monster List'!$C$2:$C$448)*AE$1&gt;=0,AE$1,AD18)</f>
        <v>0</v>
      </c>
      <c r="AF18" s="13">
        <f>IF(INDEX('REG XP Table'!$B$2:$E$2815,'Random Encounter'!$F$8+AF$1,'REG XP Table'!$G$2)-'Random Encounter'!$E$8-LOOKUP($A18,'Monster List'!$A$2:$A$448,'Monster List'!$C$2:$C$448)*AF$1&gt;=0,AF$1,AE18)</f>
        <v>0</v>
      </c>
    </row>
    <row r="19" spans="1:32" x14ac:dyDescent="0.3">
      <c r="A19" t="s">
        <v>447</v>
      </c>
      <c r="B19">
        <v>33000</v>
      </c>
      <c r="C19" t="b">
        <f>ISTEXT(INDEX(Table4[],MATCH(Table412[[#This Row],[Monster]],Table4[Monster],0),MATCH(Table36[Location],Table4[#Headers],0)))</f>
        <v>0</v>
      </c>
      <c r="D19" t="b">
        <f>ISNUMBER(MATCH(LOOKUP(Table412[[#This Row],[Monster]],Table4[Monster],Table4[Alignment 1]),'MSL Filters'!$K$3:$P$3,0))</f>
        <v>1</v>
      </c>
      <c r="E19" t="b">
        <f>ISNUMBER(MATCH(LOOKUP(Table412[[#This Row],[Monster]],Table4[Monster],Table4[Alignment 2]),'MSL Filters'!$K$13:$P$13,0))</f>
        <v>1</v>
      </c>
      <c r="F19" t="b">
        <f>IF(EXACT("Any",Table36[Type]), TRUE, EXACT(LOOKUP(Table412[[#This Row],[Monster]],Table4[Monster],Table4[Type]),Table36[Type]))</f>
        <v>0</v>
      </c>
      <c r="G19" t="b">
        <f>IF(EXACT("Any",Table36[Sub Type]),TRUE,NOT(ISERROR(MATCH(LOOKUP(Table412[[#This Row],[Monster]],Table4[Monster],Table4[Subtype]),'MSL Filters'!$K$23:$P$23,0))))</f>
        <v>1</v>
      </c>
      <c r="H19" t="b">
        <f>IF(EXACT(Table412[[#This Row],[1]],1),TRUE,FALSE)</f>
        <v>0</v>
      </c>
      <c r="I19" t="b">
        <f>LOOKUP(Table412[[#This Row],[Monster]],'Monster List'!$A$2:$A$447,'Monster List'!$B$2:$B$447)&gt;='Random Encounter'!$J$2</f>
        <v>1</v>
      </c>
      <c r="J19" t="b">
        <f>LOOKUP(Table412[[#This Row],[Monster]],'Monster List'!$A$2:$A$447,'Monster List'!$B$2:$B$447)&lt;='Random Encounter'!$K$2</f>
        <v>1</v>
      </c>
      <c r="K19" t="b">
        <f t="shared" si="0"/>
        <v>0</v>
      </c>
      <c r="L19" s="12">
        <f>IF(Table412[[#This Row],[Include?]],1,0)+L18</f>
        <v>0</v>
      </c>
      <c r="M19" s="13">
        <f>IF(INDEX('REG XP Table'!$B$2:$E$2815,'Random Encounter'!$F$8+M$1,'REG XP Table'!$G$2)-'Random Encounter'!$E$8-LOOKUP($A19,'Monster List'!$A$2:$A$448,'Monster List'!$C$2:$C$448)*M$1&gt;=0,1,0)</f>
        <v>0</v>
      </c>
      <c r="N19" s="15">
        <f>IF(INDEX('REG XP Table'!$B$2:$E$2815,'Random Encounter'!$F$8+N$1,'REG XP Table'!$G$2)-'Random Encounter'!$E$8-LOOKUP($A19,'Monster List'!$A$2:$A$448,'Monster List'!$C$2:$C$448)*N$1&gt;=0,N$1,M19)</f>
        <v>0</v>
      </c>
      <c r="O19" s="13">
        <f>IF(INDEX('REG XP Table'!$B$2:$E$2815,'Random Encounter'!$F$8+O$1,'REG XP Table'!$G$2)-'Random Encounter'!$E$8-LOOKUP($A19,'Monster List'!$A$2:$A$448,'Monster List'!$C$2:$C$448)*O$1&gt;=0,O$1,N19)</f>
        <v>0</v>
      </c>
      <c r="P19" s="13">
        <f>IF(INDEX('REG XP Table'!$B$2:$E$2815,'Random Encounter'!$F$8+P$1,'REG XP Table'!$G$2)-'Random Encounter'!$E$8-LOOKUP($A19,'Monster List'!$A$2:$A$448,'Monster List'!$C$2:$C$448)*P$1&gt;=0,P$1,O19)</f>
        <v>0</v>
      </c>
      <c r="Q19" s="13">
        <f>IF(INDEX('REG XP Table'!$B$2:$E$2815,'Random Encounter'!$F$8+Q$1,'REG XP Table'!$G$2)-'Random Encounter'!$E$8-LOOKUP($A19,'Monster List'!$A$2:$A$448,'Monster List'!$C$2:$C$448)*Q$1&gt;=0,Q$1,P19)</f>
        <v>0</v>
      </c>
      <c r="R19" s="13">
        <f>IF(INDEX('REG XP Table'!$B$2:$E$2815,'Random Encounter'!$F$8+R$1,'REG XP Table'!$G$2)-'Random Encounter'!$E$8-LOOKUP($A19,'Monster List'!$A$2:$A$448,'Monster List'!$C$2:$C$448)*R$1&gt;=0,R$1,Q19)</f>
        <v>0</v>
      </c>
      <c r="S19" s="13">
        <f>IF(INDEX('REG XP Table'!$B$2:$E$2815,'Random Encounter'!$F$8+S$1,'REG XP Table'!$G$2)-'Random Encounter'!$E$8-LOOKUP($A19,'Monster List'!$A$2:$A$448,'Monster List'!$C$2:$C$448)*S$1&gt;=0,S$1,R19)</f>
        <v>0</v>
      </c>
      <c r="T19" s="13">
        <f>IF(INDEX('REG XP Table'!$B$2:$E$2815,'Random Encounter'!$F$8+T$1,'REG XP Table'!$G$2)-'Random Encounter'!$E$8-LOOKUP($A19,'Monster List'!$A$2:$A$448,'Monster List'!$C$2:$C$448)*T$1&gt;=0,T$1,S19)</f>
        <v>0</v>
      </c>
      <c r="U19" s="13">
        <f>IF(INDEX('REG XP Table'!$B$2:$E$2815,'Random Encounter'!$F$8+U$1,'REG XP Table'!$G$2)-'Random Encounter'!$E$8-LOOKUP($A19,'Monster List'!$A$2:$A$448,'Monster List'!$C$2:$C$448)*U$1&gt;=0,U$1,T19)</f>
        <v>0</v>
      </c>
      <c r="V19" s="13">
        <f>IF(INDEX('REG XP Table'!$B$2:$E$2815,'Random Encounter'!$F$8+V$1,'REG XP Table'!$G$2)-'Random Encounter'!$E$8-LOOKUP($A19,'Monster List'!$A$2:$A$448,'Monster List'!$C$2:$C$448)*V$1&gt;=0,V$1,U19)</f>
        <v>0</v>
      </c>
      <c r="W19" s="13">
        <f>IF(INDEX('REG XP Table'!$B$2:$E$2815,'Random Encounter'!$F$8+W$1,'REG XP Table'!$G$2)-'Random Encounter'!$E$8-LOOKUP($A19,'Monster List'!$A$2:$A$448,'Monster List'!$C$2:$C$448)*W$1&gt;=0,W$1,V19)</f>
        <v>0</v>
      </c>
      <c r="X19" s="13">
        <f>IF(INDEX('REG XP Table'!$B$2:$E$2815,'Random Encounter'!$F$8+X$1,'REG XP Table'!$G$2)-'Random Encounter'!$E$8-LOOKUP($A19,'Monster List'!$A$2:$A$448,'Monster List'!$C$2:$C$448)*X$1&gt;=0,X$1,W19)</f>
        <v>0</v>
      </c>
      <c r="Y19" s="13">
        <f>IF(INDEX('REG XP Table'!$B$2:$E$2815,'Random Encounter'!$F$8+Y$1,'REG XP Table'!$G$2)-'Random Encounter'!$E$8-LOOKUP($A19,'Monster List'!$A$2:$A$448,'Monster List'!$C$2:$C$448)*Y$1&gt;=0,Y$1,X19)</f>
        <v>0</v>
      </c>
      <c r="Z19" s="13">
        <f>IF(INDEX('REG XP Table'!$B$2:$E$2815,'Random Encounter'!$F$8+Z$1,'REG XP Table'!$G$2)-'Random Encounter'!$E$8-LOOKUP($A19,'Monster List'!$A$2:$A$448,'Monster List'!$C$2:$C$448)*Z$1&gt;=0,Z$1,Y19)</f>
        <v>0</v>
      </c>
      <c r="AA19" s="13">
        <f>IF(INDEX('REG XP Table'!$B$2:$E$2815,'Random Encounter'!$F$8+AA$1,'REG XP Table'!$G$2)-'Random Encounter'!$E$8-LOOKUP($A19,'Monster List'!$A$2:$A$448,'Monster List'!$C$2:$C$448)*AA$1&gt;=0,AA$1,Z19)</f>
        <v>0</v>
      </c>
      <c r="AB19" s="13">
        <f>IF(INDEX('REG XP Table'!$B$2:$E$2815,'Random Encounter'!$F$8+AB$1,'REG XP Table'!$G$2)-'Random Encounter'!$E$8-LOOKUP($A19,'Monster List'!$A$2:$A$448,'Monster List'!$C$2:$C$448)*AB$1&gt;=0,AB$1,AA19)</f>
        <v>0</v>
      </c>
      <c r="AC19" s="13">
        <f>IF(INDEX('REG XP Table'!$B$2:$E$2815,'Random Encounter'!$F$8+AC$1,'REG XP Table'!$G$2)-'Random Encounter'!$E$8-LOOKUP($A19,'Monster List'!$A$2:$A$448,'Monster List'!$C$2:$C$448)*AC$1&gt;=0,AC$1,AB19)</f>
        <v>0</v>
      </c>
      <c r="AD19" s="13">
        <f>IF(INDEX('REG XP Table'!$B$2:$E$2815,'Random Encounter'!$F$8+AD$1,'REG XP Table'!$G$2)-'Random Encounter'!$E$8-LOOKUP($A19,'Monster List'!$A$2:$A$448,'Monster List'!$C$2:$C$448)*AD$1&gt;=0,AD$1,AC19)</f>
        <v>0</v>
      </c>
      <c r="AE19" s="13">
        <f>IF(INDEX('REG XP Table'!$B$2:$E$2815,'Random Encounter'!$F$8+AE$1,'REG XP Table'!$G$2)-'Random Encounter'!$E$8-LOOKUP($A19,'Monster List'!$A$2:$A$448,'Monster List'!$C$2:$C$448)*AE$1&gt;=0,AE$1,AD19)</f>
        <v>0</v>
      </c>
      <c r="AF19" s="13">
        <f>IF(INDEX('REG XP Table'!$B$2:$E$2815,'Random Encounter'!$F$8+AF$1,'REG XP Table'!$G$2)-'Random Encounter'!$E$8-LOOKUP($A19,'Monster List'!$A$2:$A$448,'Monster List'!$C$2:$C$448)*AF$1&gt;=0,AF$1,AE19)</f>
        <v>0</v>
      </c>
    </row>
    <row r="20" spans="1:32" x14ac:dyDescent="0.3">
      <c r="A20" t="s">
        <v>454</v>
      </c>
      <c r="B20">
        <v>50000</v>
      </c>
      <c r="C20" t="b">
        <f>ISTEXT(INDEX(Table4[],MATCH(Table412[[#This Row],[Monster]],Table4[Monster],0),MATCH(Table36[Location],Table4[#Headers],0)))</f>
        <v>0</v>
      </c>
      <c r="D20" t="b">
        <f>ISNUMBER(MATCH(LOOKUP(Table412[[#This Row],[Monster]],Table4[Monster],Table4[Alignment 1]),'MSL Filters'!$K$3:$P$3,0))</f>
        <v>1</v>
      </c>
      <c r="E20" t="b">
        <f>ISNUMBER(MATCH(LOOKUP(Table412[[#This Row],[Monster]],Table4[Monster],Table4[Alignment 2]),'MSL Filters'!$K$13:$P$13,0))</f>
        <v>1</v>
      </c>
      <c r="F20" t="b">
        <f>IF(EXACT("Any",Table36[Type]), TRUE, EXACT(LOOKUP(Table412[[#This Row],[Monster]],Table4[Monster],Table4[Type]),Table36[Type]))</f>
        <v>0</v>
      </c>
      <c r="G20" t="b">
        <f>IF(EXACT("Any",Table36[Sub Type]),TRUE,NOT(ISERROR(MATCH(LOOKUP(Table412[[#This Row],[Monster]],Table4[Monster],Table4[Subtype]),'MSL Filters'!$K$23:$P$23,0))))</f>
        <v>1</v>
      </c>
      <c r="H20" t="b">
        <f>IF(EXACT(Table412[[#This Row],[1]],1),TRUE,FALSE)</f>
        <v>0</v>
      </c>
      <c r="I20" t="b">
        <f>LOOKUP(Table412[[#This Row],[Monster]],'Monster List'!$A$2:$A$447,'Monster List'!$B$2:$B$447)&gt;='Random Encounter'!$J$2</f>
        <v>1</v>
      </c>
      <c r="J20" t="b">
        <f>LOOKUP(Table412[[#This Row],[Monster]],'Monster List'!$A$2:$A$447,'Monster List'!$B$2:$B$447)&lt;='Random Encounter'!$K$2</f>
        <v>1</v>
      </c>
      <c r="K20" t="b">
        <f t="shared" si="0"/>
        <v>0</v>
      </c>
      <c r="L20" s="12">
        <f>IF(Table412[[#This Row],[Include?]],1,0)+L19</f>
        <v>0</v>
      </c>
      <c r="M20" s="13">
        <f>IF(INDEX('REG XP Table'!$B$2:$E$2815,'Random Encounter'!$F$8+M$1,'REG XP Table'!$G$2)-'Random Encounter'!$E$8-LOOKUP($A20,'Monster List'!$A$2:$A$448,'Monster List'!$C$2:$C$448)*M$1&gt;=0,1,0)</f>
        <v>0</v>
      </c>
      <c r="N20" s="15">
        <f>IF(INDEX('REG XP Table'!$B$2:$E$2815,'Random Encounter'!$F$8+N$1,'REG XP Table'!$G$2)-'Random Encounter'!$E$8-LOOKUP($A20,'Monster List'!$A$2:$A$448,'Monster List'!$C$2:$C$448)*N$1&gt;=0,N$1,M20)</f>
        <v>0</v>
      </c>
      <c r="O20" s="13">
        <f>IF(INDEX('REG XP Table'!$B$2:$E$2815,'Random Encounter'!$F$8+O$1,'REG XP Table'!$G$2)-'Random Encounter'!$E$8-LOOKUP($A20,'Monster List'!$A$2:$A$448,'Monster List'!$C$2:$C$448)*O$1&gt;=0,O$1,N20)</f>
        <v>0</v>
      </c>
      <c r="P20" s="13">
        <f>IF(INDEX('REG XP Table'!$B$2:$E$2815,'Random Encounter'!$F$8+P$1,'REG XP Table'!$G$2)-'Random Encounter'!$E$8-LOOKUP($A20,'Monster List'!$A$2:$A$448,'Monster List'!$C$2:$C$448)*P$1&gt;=0,P$1,O20)</f>
        <v>0</v>
      </c>
      <c r="Q20" s="13">
        <f>IF(INDEX('REG XP Table'!$B$2:$E$2815,'Random Encounter'!$F$8+Q$1,'REG XP Table'!$G$2)-'Random Encounter'!$E$8-LOOKUP($A20,'Monster List'!$A$2:$A$448,'Monster List'!$C$2:$C$448)*Q$1&gt;=0,Q$1,P20)</f>
        <v>0</v>
      </c>
      <c r="R20" s="13">
        <f>IF(INDEX('REG XP Table'!$B$2:$E$2815,'Random Encounter'!$F$8+R$1,'REG XP Table'!$G$2)-'Random Encounter'!$E$8-LOOKUP($A20,'Monster List'!$A$2:$A$448,'Monster List'!$C$2:$C$448)*R$1&gt;=0,R$1,Q20)</f>
        <v>0</v>
      </c>
      <c r="S20" s="13">
        <f>IF(INDEX('REG XP Table'!$B$2:$E$2815,'Random Encounter'!$F$8+S$1,'REG XP Table'!$G$2)-'Random Encounter'!$E$8-LOOKUP($A20,'Monster List'!$A$2:$A$448,'Monster List'!$C$2:$C$448)*S$1&gt;=0,S$1,R20)</f>
        <v>0</v>
      </c>
      <c r="T20" s="13">
        <f>IF(INDEX('REG XP Table'!$B$2:$E$2815,'Random Encounter'!$F$8+T$1,'REG XP Table'!$G$2)-'Random Encounter'!$E$8-LOOKUP($A20,'Monster List'!$A$2:$A$448,'Monster List'!$C$2:$C$448)*T$1&gt;=0,T$1,S20)</f>
        <v>0</v>
      </c>
      <c r="U20" s="13">
        <f>IF(INDEX('REG XP Table'!$B$2:$E$2815,'Random Encounter'!$F$8+U$1,'REG XP Table'!$G$2)-'Random Encounter'!$E$8-LOOKUP($A20,'Monster List'!$A$2:$A$448,'Monster List'!$C$2:$C$448)*U$1&gt;=0,U$1,T20)</f>
        <v>0</v>
      </c>
      <c r="V20" s="13">
        <f>IF(INDEX('REG XP Table'!$B$2:$E$2815,'Random Encounter'!$F$8+V$1,'REG XP Table'!$G$2)-'Random Encounter'!$E$8-LOOKUP($A20,'Monster List'!$A$2:$A$448,'Monster List'!$C$2:$C$448)*V$1&gt;=0,V$1,U20)</f>
        <v>0</v>
      </c>
      <c r="W20" s="13">
        <f>IF(INDEX('REG XP Table'!$B$2:$E$2815,'Random Encounter'!$F$8+W$1,'REG XP Table'!$G$2)-'Random Encounter'!$E$8-LOOKUP($A20,'Monster List'!$A$2:$A$448,'Monster List'!$C$2:$C$448)*W$1&gt;=0,W$1,V20)</f>
        <v>0</v>
      </c>
      <c r="X20" s="13">
        <f>IF(INDEX('REG XP Table'!$B$2:$E$2815,'Random Encounter'!$F$8+X$1,'REG XP Table'!$G$2)-'Random Encounter'!$E$8-LOOKUP($A20,'Monster List'!$A$2:$A$448,'Monster List'!$C$2:$C$448)*X$1&gt;=0,X$1,W20)</f>
        <v>0</v>
      </c>
      <c r="Y20" s="13">
        <f>IF(INDEX('REG XP Table'!$B$2:$E$2815,'Random Encounter'!$F$8+Y$1,'REG XP Table'!$G$2)-'Random Encounter'!$E$8-LOOKUP($A20,'Monster List'!$A$2:$A$448,'Monster List'!$C$2:$C$448)*Y$1&gt;=0,Y$1,X20)</f>
        <v>0</v>
      </c>
      <c r="Z20" s="13">
        <f>IF(INDEX('REG XP Table'!$B$2:$E$2815,'Random Encounter'!$F$8+Z$1,'REG XP Table'!$G$2)-'Random Encounter'!$E$8-LOOKUP($A20,'Monster List'!$A$2:$A$448,'Monster List'!$C$2:$C$448)*Z$1&gt;=0,Z$1,Y20)</f>
        <v>0</v>
      </c>
      <c r="AA20" s="13">
        <f>IF(INDEX('REG XP Table'!$B$2:$E$2815,'Random Encounter'!$F$8+AA$1,'REG XP Table'!$G$2)-'Random Encounter'!$E$8-LOOKUP($A20,'Monster List'!$A$2:$A$448,'Monster List'!$C$2:$C$448)*AA$1&gt;=0,AA$1,Z20)</f>
        <v>0</v>
      </c>
      <c r="AB20" s="13">
        <f>IF(INDEX('REG XP Table'!$B$2:$E$2815,'Random Encounter'!$F$8+AB$1,'REG XP Table'!$G$2)-'Random Encounter'!$E$8-LOOKUP($A20,'Monster List'!$A$2:$A$448,'Monster List'!$C$2:$C$448)*AB$1&gt;=0,AB$1,AA20)</f>
        <v>0</v>
      </c>
      <c r="AC20" s="13">
        <f>IF(INDEX('REG XP Table'!$B$2:$E$2815,'Random Encounter'!$F$8+AC$1,'REG XP Table'!$G$2)-'Random Encounter'!$E$8-LOOKUP($A20,'Monster List'!$A$2:$A$448,'Monster List'!$C$2:$C$448)*AC$1&gt;=0,AC$1,AB20)</f>
        <v>0</v>
      </c>
      <c r="AD20" s="13">
        <f>IF(INDEX('REG XP Table'!$B$2:$E$2815,'Random Encounter'!$F$8+AD$1,'REG XP Table'!$G$2)-'Random Encounter'!$E$8-LOOKUP($A20,'Monster List'!$A$2:$A$448,'Monster List'!$C$2:$C$448)*AD$1&gt;=0,AD$1,AC20)</f>
        <v>0</v>
      </c>
      <c r="AE20" s="13">
        <f>IF(INDEX('REG XP Table'!$B$2:$E$2815,'Random Encounter'!$F$8+AE$1,'REG XP Table'!$G$2)-'Random Encounter'!$E$8-LOOKUP($A20,'Monster List'!$A$2:$A$448,'Monster List'!$C$2:$C$448)*AE$1&gt;=0,AE$1,AD20)</f>
        <v>0</v>
      </c>
      <c r="AF20" s="13">
        <f>IF(INDEX('REG XP Table'!$B$2:$E$2815,'Random Encounter'!$F$8+AF$1,'REG XP Table'!$G$2)-'Random Encounter'!$E$8-LOOKUP($A20,'Monster List'!$A$2:$A$448,'Monster List'!$C$2:$C$448)*AF$1&gt;=0,AF$1,AE20)</f>
        <v>0</v>
      </c>
    </row>
    <row r="21" spans="1:32" x14ac:dyDescent="0.3">
      <c r="A21" t="s">
        <v>443</v>
      </c>
      <c r="B21">
        <v>25000</v>
      </c>
      <c r="C21" t="b">
        <f>ISTEXT(INDEX(Table4[],MATCH(Table412[[#This Row],[Monster]],Table4[Monster],0),MATCH(Table36[Location],Table4[#Headers],0)))</f>
        <v>0</v>
      </c>
      <c r="D21" t="b">
        <f>ISNUMBER(MATCH(LOOKUP(Table412[[#This Row],[Monster]],Table4[Monster],Table4[Alignment 1]),'MSL Filters'!$K$3:$P$3,0))</f>
        <v>1</v>
      </c>
      <c r="E21" t="b">
        <f>ISNUMBER(MATCH(LOOKUP(Table412[[#This Row],[Monster]],Table4[Monster],Table4[Alignment 2]),'MSL Filters'!$K$13:$P$13,0))</f>
        <v>1</v>
      </c>
      <c r="F21" t="b">
        <f>IF(EXACT("Any",Table36[Type]), TRUE, EXACT(LOOKUP(Table412[[#This Row],[Monster]],Table4[Monster],Table4[Type]),Table36[Type]))</f>
        <v>0</v>
      </c>
      <c r="G21" t="b">
        <f>IF(EXACT("Any",Table36[Sub Type]),TRUE,NOT(ISERROR(MATCH(LOOKUP(Table412[[#This Row],[Monster]],Table4[Monster],Table4[Subtype]),'MSL Filters'!$K$23:$P$23,0))))</f>
        <v>1</v>
      </c>
      <c r="H21" t="b">
        <f>IF(EXACT(Table412[[#This Row],[1]],1),TRUE,FALSE)</f>
        <v>0</v>
      </c>
      <c r="I21" t="b">
        <f>LOOKUP(Table412[[#This Row],[Monster]],'Monster List'!$A$2:$A$447,'Monster List'!$B$2:$B$447)&gt;='Random Encounter'!$J$2</f>
        <v>1</v>
      </c>
      <c r="J21" t="b">
        <f>LOOKUP(Table412[[#This Row],[Monster]],'Monster List'!$A$2:$A$447,'Monster List'!$B$2:$B$447)&lt;='Random Encounter'!$K$2</f>
        <v>1</v>
      </c>
      <c r="K21" t="b">
        <f t="shared" si="0"/>
        <v>0</v>
      </c>
      <c r="L21" s="12">
        <f>IF(Table412[[#This Row],[Include?]],1,0)+L20</f>
        <v>0</v>
      </c>
      <c r="M21" s="13">
        <f>IF(INDEX('REG XP Table'!$B$2:$E$2815,'Random Encounter'!$F$8+M$1,'REG XP Table'!$G$2)-'Random Encounter'!$E$8-LOOKUP($A21,'Monster List'!$A$2:$A$448,'Monster List'!$C$2:$C$448)*M$1&gt;=0,1,0)</f>
        <v>0</v>
      </c>
      <c r="N21" s="15">
        <f>IF(INDEX('REG XP Table'!$B$2:$E$2815,'Random Encounter'!$F$8+N$1,'REG XP Table'!$G$2)-'Random Encounter'!$E$8-LOOKUP($A21,'Monster List'!$A$2:$A$448,'Monster List'!$C$2:$C$448)*N$1&gt;=0,N$1,M21)</f>
        <v>0</v>
      </c>
      <c r="O21" s="13">
        <f>IF(INDEX('REG XP Table'!$B$2:$E$2815,'Random Encounter'!$F$8+O$1,'REG XP Table'!$G$2)-'Random Encounter'!$E$8-LOOKUP($A21,'Monster List'!$A$2:$A$448,'Monster List'!$C$2:$C$448)*O$1&gt;=0,O$1,N21)</f>
        <v>0</v>
      </c>
      <c r="P21" s="13">
        <f>IF(INDEX('REG XP Table'!$B$2:$E$2815,'Random Encounter'!$F$8+P$1,'REG XP Table'!$G$2)-'Random Encounter'!$E$8-LOOKUP($A21,'Monster List'!$A$2:$A$448,'Monster List'!$C$2:$C$448)*P$1&gt;=0,P$1,O21)</f>
        <v>0</v>
      </c>
      <c r="Q21" s="13">
        <f>IF(INDEX('REG XP Table'!$B$2:$E$2815,'Random Encounter'!$F$8+Q$1,'REG XP Table'!$G$2)-'Random Encounter'!$E$8-LOOKUP($A21,'Monster List'!$A$2:$A$448,'Monster List'!$C$2:$C$448)*Q$1&gt;=0,Q$1,P21)</f>
        <v>0</v>
      </c>
      <c r="R21" s="13">
        <f>IF(INDEX('REG XP Table'!$B$2:$E$2815,'Random Encounter'!$F$8+R$1,'REG XP Table'!$G$2)-'Random Encounter'!$E$8-LOOKUP($A21,'Monster List'!$A$2:$A$448,'Monster List'!$C$2:$C$448)*R$1&gt;=0,R$1,Q21)</f>
        <v>0</v>
      </c>
      <c r="S21" s="13">
        <f>IF(INDEX('REG XP Table'!$B$2:$E$2815,'Random Encounter'!$F$8+S$1,'REG XP Table'!$G$2)-'Random Encounter'!$E$8-LOOKUP($A21,'Monster List'!$A$2:$A$448,'Monster List'!$C$2:$C$448)*S$1&gt;=0,S$1,R21)</f>
        <v>0</v>
      </c>
      <c r="T21" s="13">
        <f>IF(INDEX('REG XP Table'!$B$2:$E$2815,'Random Encounter'!$F$8+T$1,'REG XP Table'!$G$2)-'Random Encounter'!$E$8-LOOKUP($A21,'Monster List'!$A$2:$A$448,'Monster List'!$C$2:$C$448)*T$1&gt;=0,T$1,S21)</f>
        <v>0</v>
      </c>
      <c r="U21" s="13">
        <f>IF(INDEX('REG XP Table'!$B$2:$E$2815,'Random Encounter'!$F$8+U$1,'REG XP Table'!$G$2)-'Random Encounter'!$E$8-LOOKUP($A21,'Monster List'!$A$2:$A$448,'Monster List'!$C$2:$C$448)*U$1&gt;=0,U$1,T21)</f>
        <v>0</v>
      </c>
      <c r="V21" s="13">
        <f>IF(INDEX('REG XP Table'!$B$2:$E$2815,'Random Encounter'!$F$8+V$1,'REG XP Table'!$G$2)-'Random Encounter'!$E$8-LOOKUP($A21,'Monster List'!$A$2:$A$448,'Monster List'!$C$2:$C$448)*V$1&gt;=0,V$1,U21)</f>
        <v>0</v>
      </c>
      <c r="W21" s="13">
        <f>IF(INDEX('REG XP Table'!$B$2:$E$2815,'Random Encounter'!$F$8+W$1,'REG XP Table'!$G$2)-'Random Encounter'!$E$8-LOOKUP($A21,'Monster List'!$A$2:$A$448,'Monster List'!$C$2:$C$448)*W$1&gt;=0,W$1,V21)</f>
        <v>0</v>
      </c>
      <c r="X21" s="13">
        <f>IF(INDEX('REG XP Table'!$B$2:$E$2815,'Random Encounter'!$F$8+X$1,'REG XP Table'!$G$2)-'Random Encounter'!$E$8-LOOKUP($A21,'Monster List'!$A$2:$A$448,'Monster List'!$C$2:$C$448)*X$1&gt;=0,X$1,W21)</f>
        <v>0</v>
      </c>
      <c r="Y21" s="13">
        <f>IF(INDEX('REG XP Table'!$B$2:$E$2815,'Random Encounter'!$F$8+Y$1,'REG XP Table'!$G$2)-'Random Encounter'!$E$8-LOOKUP($A21,'Monster List'!$A$2:$A$448,'Monster List'!$C$2:$C$448)*Y$1&gt;=0,Y$1,X21)</f>
        <v>0</v>
      </c>
      <c r="Z21" s="13">
        <f>IF(INDEX('REG XP Table'!$B$2:$E$2815,'Random Encounter'!$F$8+Z$1,'REG XP Table'!$G$2)-'Random Encounter'!$E$8-LOOKUP($A21,'Monster List'!$A$2:$A$448,'Monster List'!$C$2:$C$448)*Z$1&gt;=0,Z$1,Y21)</f>
        <v>0</v>
      </c>
      <c r="AA21" s="13">
        <f>IF(INDEX('REG XP Table'!$B$2:$E$2815,'Random Encounter'!$F$8+AA$1,'REG XP Table'!$G$2)-'Random Encounter'!$E$8-LOOKUP($A21,'Monster List'!$A$2:$A$448,'Monster List'!$C$2:$C$448)*AA$1&gt;=0,AA$1,Z21)</f>
        <v>0</v>
      </c>
      <c r="AB21" s="13">
        <f>IF(INDEX('REG XP Table'!$B$2:$E$2815,'Random Encounter'!$F$8+AB$1,'REG XP Table'!$G$2)-'Random Encounter'!$E$8-LOOKUP($A21,'Monster List'!$A$2:$A$448,'Monster List'!$C$2:$C$448)*AB$1&gt;=0,AB$1,AA21)</f>
        <v>0</v>
      </c>
      <c r="AC21" s="13">
        <f>IF(INDEX('REG XP Table'!$B$2:$E$2815,'Random Encounter'!$F$8+AC$1,'REG XP Table'!$G$2)-'Random Encounter'!$E$8-LOOKUP($A21,'Monster List'!$A$2:$A$448,'Monster List'!$C$2:$C$448)*AC$1&gt;=0,AC$1,AB21)</f>
        <v>0</v>
      </c>
      <c r="AD21" s="13">
        <f>IF(INDEX('REG XP Table'!$B$2:$E$2815,'Random Encounter'!$F$8+AD$1,'REG XP Table'!$G$2)-'Random Encounter'!$E$8-LOOKUP($A21,'Monster List'!$A$2:$A$448,'Monster List'!$C$2:$C$448)*AD$1&gt;=0,AD$1,AC21)</f>
        <v>0</v>
      </c>
      <c r="AE21" s="13">
        <f>IF(INDEX('REG XP Table'!$B$2:$E$2815,'Random Encounter'!$F$8+AE$1,'REG XP Table'!$G$2)-'Random Encounter'!$E$8-LOOKUP($A21,'Monster List'!$A$2:$A$448,'Monster List'!$C$2:$C$448)*AE$1&gt;=0,AE$1,AD21)</f>
        <v>0</v>
      </c>
      <c r="AF21" s="13">
        <f>IF(INDEX('REG XP Table'!$B$2:$E$2815,'Random Encounter'!$F$8+AF$1,'REG XP Table'!$G$2)-'Random Encounter'!$E$8-LOOKUP($A21,'Monster List'!$A$2:$A$448,'Monster List'!$C$2:$C$448)*AF$1&gt;=0,AF$1,AE21)</f>
        <v>0</v>
      </c>
    </row>
    <row r="22" spans="1:32" x14ac:dyDescent="0.3">
      <c r="A22" t="s">
        <v>451</v>
      </c>
      <c r="B22">
        <v>41000</v>
      </c>
      <c r="C22" t="b">
        <f>ISTEXT(INDEX(Table4[],MATCH(Table412[[#This Row],[Monster]],Table4[Monster],0),MATCH(Table36[Location],Table4[#Headers],0)))</f>
        <v>0</v>
      </c>
      <c r="D22" t="b">
        <f>ISNUMBER(MATCH(LOOKUP(Table412[[#This Row],[Monster]],Table4[Monster],Table4[Alignment 1]),'MSL Filters'!$K$3:$P$3,0))</f>
        <v>1</v>
      </c>
      <c r="E22" t="b">
        <f>ISNUMBER(MATCH(LOOKUP(Table412[[#This Row],[Monster]],Table4[Monster],Table4[Alignment 2]),'MSL Filters'!$K$13:$P$13,0))</f>
        <v>1</v>
      </c>
      <c r="F22" t="b">
        <f>IF(EXACT("Any",Table36[Type]), TRUE, EXACT(LOOKUP(Table412[[#This Row],[Monster]],Table4[Monster],Table4[Type]),Table36[Type]))</f>
        <v>0</v>
      </c>
      <c r="G22" t="b">
        <f>IF(EXACT("Any",Table36[Sub Type]),TRUE,NOT(ISERROR(MATCH(LOOKUP(Table412[[#This Row],[Monster]],Table4[Monster],Table4[Subtype]),'MSL Filters'!$K$23:$P$23,0))))</f>
        <v>1</v>
      </c>
      <c r="H22" t="b">
        <f>IF(EXACT(Table412[[#This Row],[1]],1),TRUE,FALSE)</f>
        <v>0</v>
      </c>
      <c r="I22" t="b">
        <f>LOOKUP(Table412[[#This Row],[Monster]],'Monster List'!$A$2:$A$447,'Monster List'!$B$2:$B$447)&gt;='Random Encounter'!$J$2</f>
        <v>1</v>
      </c>
      <c r="J22" t="b">
        <f>LOOKUP(Table412[[#This Row],[Monster]],'Monster List'!$A$2:$A$447,'Monster List'!$B$2:$B$447)&lt;='Random Encounter'!$K$2</f>
        <v>1</v>
      </c>
      <c r="K22" t="b">
        <f t="shared" si="0"/>
        <v>0</v>
      </c>
      <c r="L22" s="12">
        <f>IF(Table412[[#This Row],[Include?]],1,0)+L21</f>
        <v>0</v>
      </c>
      <c r="M22" s="13">
        <f>IF(INDEX('REG XP Table'!$B$2:$E$2815,'Random Encounter'!$F$8+M$1,'REG XP Table'!$G$2)-'Random Encounter'!$E$8-LOOKUP($A22,'Monster List'!$A$2:$A$448,'Monster List'!$C$2:$C$448)*M$1&gt;=0,1,0)</f>
        <v>0</v>
      </c>
      <c r="N22" s="15">
        <f>IF(INDEX('REG XP Table'!$B$2:$E$2815,'Random Encounter'!$F$8+N$1,'REG XP Table'!$G$2)-'Random Encounter'!$E$8-LOOKUP($A22,'Monster List'!$A$2:$A$448,'Monster List'!$C$2:$C$448)*N$1&gt;=0,N$1,M22)</f>
        <v>0</v>
      </c>
      <c r="O22" s="13">
        <f>IF(INDEX('REG XP Table'!$B$2:$E$2815,'Random Encounter'!$F$8+O$1,'REG XP Table'!$G$2)-'Random Encounter'!$E$8-LOOKUP($A22,'Monster List'!$A$2:$A$448,'Monster List'!$C$2:$C$448)*O$1&gt;=0,O$1,N22)</f>
        <v>0</v>
      </c>
      <c r="P22" s="13">
        <f>IF(INDEX('REG XP Table'!$B$2:$E$2815,'Random Encounter'!$F$8+P$1,'REG XP Table'!$G$2)-'Random Encounter'!$E$8-LOOKUP($A22,'Monster List'!$A$2:$A$448,'Monster List'!$C$2:$C$448)*P$1&gt;=0,P$1,O22)</f>
        <v>0</v>
      </c>
      <c r="Q22" s="13">
        <f>IF(INDEX('REG XP Table'!$B$2:$E$2815,'Random Encounter'!$F$8+Q$1,'REG XP Table'!$G$2)-'Random Encounter'!$E$8-LOOKUP($A22,'Monster List'!$A$2:$A$448,'Monster List'!$C$2:$C$448)*Q$1&gt;=0,Q$1,P22)</f>
        <v>0</v>
      </c>
      <c r="R22" s="13">
        <f>IF(INDEX('REG XP Table'!$B$2:$E$2815,'Random Encounter'!$F$8+R$1,'REG XP Table'!$G$2)-'Random Encounter'!$E$8-LOOKUP($A22,'Monster List'!$A$2:$A$448,'Monster List'!$C$2:$C$448)*R$1&gt;=0,R$1,Q22)</f>
        <v>0</v>
      </c>
      <c r="S22" s="13">
        <f>IF(INDEX('REG XP Table'!$B$2:$E$2815,'Random Encounter'!$F$8+S$1,'REG XP Table'!$G$2)-'Random Encounter'!$E$8-LOOKUP($A22,'Monster List'!$A$2:$A$448,'Monster List'!$C$2:$C$448)*S$1&gt;=0,S$1,R22)</f>
        <v>0</v>
      </c>
      <c r="T22" s="13">
        <f>IF(INDEX('REG XP Table'!$B$2:$E$2815,'Random Encounter'!$F$8+T$1,'REG XP Table'!$G$2)-'Random Encounter'!$E$8-LOOKUP($A22,'Monster List'!$A$2:$A$448,'Monster List'!$C$2:$C$448)*T$1&gt;=0,T$1,S22)</f>
        <v>0</v>
      </c>
      <c r="U22" s="13">
        <f>IF(INDEX('REG XP Table'!$B$2:$E$2815,'Random Encounter'!$F$8+U$1,'REG XP Table'!$G$2)-'Random Encounter'!$E$8-LOOKUP($A22,'Monster List'!$A$2:$A$448,'Monster List'!$C$2:$C$448)*U$1&gt;=0,U$1,T22)</f>
        <v>0</v>
      </c>
      <c r="V22" s="13">
        <f>IF(INDEX('REG XP Table'!$B$2:$E$2815,'Random Encounter'!$F$8+V$1,'REG XP Table'!$G$2)-'Random Encounter'!$E$8-LOOKUP($A22,'Monster List'!$A$2:$A$448,'Monster List'!$C$2:$C$448)*V$1&gt;=0,V$1,U22)</f>
        <v>0</v>
      </c>
      <c r="W22" s="13">
        <f>IF(INDEX('REG XP Table'!$B$2:$E$2815,'Random Encounter'!$F$8+W$1,'REG XP Table'!$G$2)-'Random Encounter'!$E$8-LOOKUP($A22,'Monster List'!$A$2:$A$448,'Monster List'!$C$2:$C$448)*W$1&gt;=0,W$1,V22)</f>
        <v>0</v>
      </c>
      <c r="X22" s="13">
        <f>IF(INDEX('REG XP Table'!$B$2:$E$2815,'Random Encounter'!$F$8+X$1,'REG XP Table'!$G$2)-'Random Encounter'!$E$8-LOOKUP($A22,'Monster List'!$A$2:$A$448,'Monster List'!$C$2:$C$448)*X$1&gt;=0,X$1,W22)</f>
        <v>0</v>
      </c>
      <c r="Y22" s="13">
        <f>IF(INDEX('REG XP Table'!$B$2:$E$2815,'Random Encounter'!$F$8+Y$1,'REG XP Table'!$G$2)-'Random Encounter'!$E$8-LOOKUP($A22,'Monster List'!$A$2:$A$448,'Monster List'!$C$2:$C$448)*Y$1&gt;=0,Y$1,X22)</f>
        <v>0</v>
      </c>
      <c r="Z22" s="13">
        <f>IF(INDEX('REG XP Table'!$B$2:$E$2815,'Random Encounter'!$F$8+Z$1,'REG XP Table'!$G$2)-'Random Encounter'!$E$8-LOOKUP($A22,'Monster List'!$A$2:$A$448,'Monster List'!$C$2:$C$448)*Z$1&gt;=0,Z$1,Y22)</f>
        <v>0</v>
      </c>
      <c r="AA22" s="13">
        <f>IF(INDEX('REG XP Table'!$B$2:$E$2815,'Random Encounter'!$F$8+AA$1,'REG XP Table'!$G$2)-'Random Encounter'!$E$8-LOOKUP($A22,'Monster List'!$A$2:$A$448,'Monster List'!$C$2:$C$448)*AA$1&gt;=0,AA$1,Z22)</f>
        <v>0</v>
      </c>
      <c r="AB22" s="13">
        <f>IF(INDEX('REG XP Table'!$B$2:$E$2815,'Random Encounter'!$F$8+AB$1,'REG XP Table'!$G$2)-'Random Encounter'!$E$8-LOOKUP($A22,'Monster List'!$A$2:$A$448,'Monster List'!$C$2:$C$448)*AB$1&gt;=0,AB$1,AA22)</f>
        <v>0</v>
      </c>
      <c r="AC22" s="13">
        <f>IF(INDEX('REG XP Table'!$B$2:$E$2815,'Random Encounter'!$F$8+AC$1,'REG XP Table'!$G$2)-'Random Encounter'!$E$8-LOOKUP($A22,'Monster List'!$A$2:$A$448,'Monster List'!$C$2:$C$448)*AC$1&gt;=0,AC$1,AB22)</f>
        <v>0</v>
      </c>
      <c r="AD22" s="13">
        <f>IF(INDEX('REG XP Table'!$B$2:$E$2815,'Random Encounter'!$F$8+AD$1,'REG XP Table'!$G$2)-'Random Encounter'!$E$8-LOOKUP($A22,'Monster List'!$A$2:$A$448,'Monster List'!$C$2:$C$448)*AD$1&gt;=0,AD$1,AC22)</f>
        <v>0</v>
      </c>
      <c r="AE22" s="13">
        <f>IF(INDEX('REG XP Table'!$B$2:$E$2815,'Random Encounter'!$F$8+AE$1,'REG XP Table'!$G$2)-'Random Encounter'!$E$8-LOOKUP($A22,'Monster List'!$A$2:$A$448,'Monster List'!$C$2:$C$448)*AE$1&gt;=0,AE$1,AD22)</f>
        <v>0</v>
      </c>
      <c r="AF22" s="13">
        <f>IF(INDEX('REG XP Table'!$B$2:$E$2815,'Random Encounter'!$F$8+AF$1,'REG XP Table'!$G$2)-'Random Encounter'!$E$8-LOOKUP($A22,'Monster List'!$A$2:$A$448,'Monster List'!$C$2:$C$448)*AF$1&gt;=0,AF$1,AE22)</f>
        <v>0</v>
      </c>
    </row>
    <row r="23" spans="1:32" x14ac:dyDescent="0.3">
      <c r="A23" t="s">
        <v>448</v>
      </c>
      <c r="B23">
        <v>33000</v>
      </c>
      <c r="C23" t="b">
        <f>ISTEXT(INDEX(Table4[],MATCH(Table412[[#This Row],[Monster]],Table4[Monster],0),MATCH(Table36[Location],Table4[#Headers],0)))</f>
        <v>1</v>
      </c>
      <c r="D23" t="b">
        <f>ISNUMBER(MATCH(LOOKUP(Table412[[#This Row],[Monster]],Table4[Monster],Table4[Alignment 1]),'MSL Filters'!$K$3:$P$3,0))</f>
        <v>1</v>
      </c>
      <c r="E23" t="b">
        <f>ISNUMBER(MATCH(LOOKUP(Table412[[#This Row],[Monster]],Table4[Monster],Table4[Alignment 2]),'MSL Filters'!$K$13:$P$13,0))</f>
        <v>1</v>
      </c>
      <c r="F23" t="b">
        <f>IF(EXACT("Any",Table36[Type]), TRUE, EXACT(LOOKUP(Table412[[#This Row],[Monster]],Table4[Monster],Table4[Type]),Table36[Type]))</f>
        <v>0</v>
      </c>
      <c r="G23" t="b">
        <f>IF(EXACT("Any",Table36[Sub Type]),TRUE,NOT(ISERROR(MATCH(LOOKUP(Table412[[#This Row],[Monster]],Table4[Monster],Table4[Subtype]),'MSL Filters'!$K$23:$P$23,0))))</f>
        <v>1</v>
      </c>
      <c r="H23" t="b">
        <f>IF(EXACT(Table412[[#This Row],[1]],1),TRUE,FALSE)</f>
        <v>0</v>
      </c>
      <c r="I23" t="b">
        <f>LOOKUP(Table412[[#This Row],[Monster]],'Monster List'!$A$2:$A$447,'Monster List'!$B$2:$B$447)&gt;='Random Encounter'!$J$2</f>
        <v>1</v>
      </c>
      <c r="J23" t="b">
        <f>LOOKUP(Table412[[#This Row],[Monster]],'Monster List'!$A$2:$A$447,'Monster List'!$B$2:$B$447)&lt;='Random Encounter'!$K$2</f>
        <v>1</v>
      </c>
      <c r="K23" t="b">
        <f t="shared" si="0"/>
        <v>0</v>
      </c>
      <c r="L23" s="12">
        <f>IF(Table412[[#This Row],[Include?]],1,0)+L22</f>
        <v>0</v>
      </c>
      <c r="M23" s="13">
        <f>IF(INDEX('REG XP Table'!$B$2:$E$2815,'Random Encounter'!$F$8+M$1,'REG XP Table'!$G$2)-'Random Encounter'!$E$8-LOOKUP($A23,'Monster List'!$A$2:$A$448,'Monster List'!$C$2:$C$448)*M$1&gt;=0,1,0)</f>
        <v>0</v>
      </c>
      <c r="N23" s="15">
        <f>IF(INDEX('REG XP Table'!$B$2:$E$2815,'Random Encounter'!$F$8+N$1,'REG XP Table'!$G$2)-'Random Encounter'!$E$8-LOOKUP($A23,'Monster List'!$A$2:$A$448,'Monster List'!$C$2:$C$448)*N$1&gt;=0,N$1,M23)</f>
        <v>0</v>
      </c>
      <c r="O23" s="13">
        <f>IF(INDEX('REG XP Table'!$B$2:$E$2815,'Random Encounter'!$F$8+O$1,'REG XP Table'!$G$2)-'Random Encounter'!$E$8-LOOKUP($A23,'Monster List'!$A$2:$A$448,'Monster List'!$C$2:$C$448)*O$1&gt;=0,O$1,N23)</f>
        <v>0</v>
      </c>
      <c r="P23" s="13">
        <f>IF(INDEX('REG XP Table'!$B$2:$E$2815,'Random Encounter'!$F$8+P$1,'REG XP Table'!$G$2)-'Random Encounter'!$E$8-LOOKUP($A23,'Monster List'!$A$2:$A$448,'Monster List'!$C$2:$C$448)*P$1&gt;=0,P$1,O23)</f>
        <v>0</v>
      </c>
      <c r="Q23" s="13">
        <f>IF(INDEX('REG XP Table'!$B$2:$E$2815,'Random Encounter'!$F$8+Q$1,'REG XP Table'!$G$2)-'Random Encounter'!$E$8-LOOKUP($A23,'Monster List'!$A$2:$A$448,'Monster List'!$C$2:$C$448)*Q$1&gt;=0,Q$1,P23)</f>
        <v>0</v>
      </c>
      <c r="R23" s="13">
        <f>IF(INDEX('REG XP Table'!$B$2:$E$2815,'Random Encounter'!$F$8+R$1,'REG XP Table'!$G$2)-'Random Encounter'!$E$8-LOOKUP($A23,'Monster List'!$A$2:$A$448,'Monster List'!$C$2:$C$448)*R$1&gt;=0,R$1,Q23)</f>
        <v>0</v>
      </c>
      <c r="S23" s="13">
        <f>IF(INDEX('REG XP Table'!$B$2:$E$2815,'Random Encounter'!$F$8+S$1,'REG XP Table'!$G$2)-'Random Encounter'!$E$8-LOOKUP($A23,'Monster List'!$A$2:$A$448,'Monster List'!$C$2:$C$448)*S$1&gt;=0,S$1,R23)</f>
        <v>0</v>
      </c>
      <c r="T23" s="13">
        <f>IF(INDEX('REG XP Table'!$B$2:$E$2815,'Random Encounter'!$F$8+T$1,'REG XP Table'!$G$2)-'Random Encounter'!$E$8-LOOKUP($A23,'Monster List'!$A$2:$A$448,'Monster List'!$C$2:$C$448)*T$1&gt;=0,T$1,S23)</f>
        <v>0</v>
      </c>
      <c r="U23" s="13">
        <f>IF(INDEX('REG XP Table'!$B$2:$E$2815,'Random Encounter'!$F$8+U$1,'REG XP Table'!$G$2)-'Random Encounter'!$E$8-LOOKUP($A23,'Monster List'!$A$2:$A$448,'Monster List'!$C$2:$C$448)*U$1&gt;=0,U$1,T23)</f>
        <v>0</v>
      </c>
      <c r="V23" s="13">
        <f>IF(INDEX('REG XP Table'!$B$2:$E$2815,'Random Encounter'!$F$8+V$1,'REG XP Table'!$G$2)-'Random Encounter'!$E$8-LOOKUP($A23,'Monster List'!$A$2:$A$448,'Monster List'!$C$2:$C$448)*V$1&gt;=0,V$1,U23)</f>
        <v>0</v>
      </c>
      <c r="W23" s="13">
        <f>IF(INDEX('REG XP Table'!$B$2:$E$2815,'Random Encounter'!$F$8+W$1,'REG XP Table'!$G$2)-'Random Encounter'!$E$8-LOOKUP($A23,'Monster List'!$A$2:$A$448,'Monster List'!$C$2:$C$448)*W$1&gt;=0,W$1,V23)</f>
        <v>0</v>
      </c>
      <c r="X23" s="13">
        <f>IF(INDEX('REG XP Table'!$B$2:$E$2815,'Random Encounter'!$F$8+X$1,'REG XP Table'!$G$2)-'Random Encounter'!$E$8-LOOKUP($A23,'Monster List'!$A$2:$A$448,'Monster List'!$C$2:$C$448)*X$1&gt;=0,X$1,W23)</f>
        <v>0</v>
      </c>
      <c r="Y23" s="13">
        <f>IF(INDEX('REG XP Table'!$B$2:$E$2815,'Random Encounter'!$F$8+Y$1,'REG XP Table'!$G$2)-'Random Encounter'!$E$8-LOOKUP($A23,'Monster List'!$A$2:$A$448,'Monster List'!$C$2:$C$448)*Y$1&gt;=0,Y$1,X23)</f>
        <v>0</v>
      </c>
      <c r="Z23" s="13">
        <f>IF(INDEX('REG XP Table'!$B$2:$E$2815,'Random Encounter'!$F$8+Z$1,'REG XP Table'!$G$2)-'Random Encounter'!$E$8-LOOKUP($A23,'Monster List'!$A$2:$A$448,'Monster List'!$C$2:$C$448)*Z$1&gt;=0,Z$1,Y23)</f>
        <v>0</v>
      </c>
      <c r="AA23" s="13">
        <f>IF(INDEX('REG XP Table'!$B$2:$E$2815,'Random Encounter'!$F$8+AA$1,'REG XP Table'!$G$2)-'Random Encounter'!$E$8-LOOKUP($A23,'Monster List'!$A$2:$A$448,'Monster List'!$C$2:$C$448)*AA$1&gt;=0,AA$1,Z23)</f>
        <v>0</v>
      </c>
      <c r="AB23" s="13">
        <f>IF(INDEX('REG XP Table'!$B$2:$E$2815,'Random Encounter'!$F$8+AB$1,'REG XP Table'!$G$2)-'Random Encounter'!$E$8-LOOKUP($A23,'Monster List'!$A$2:$A$448,'Monster List'!$C$2:$C$448)*AB$1&gt;=0,AB$1,AA23)</f>
        <v>0</v>
      </c>
      <c r="AC23" s="13">
        <f>IF(INDEX('REG XP Table'!$B$2:$E$2815,'Random Encounter'!$F$8+AC$1,'REG XP Table'!$G$2)-'Random Encounter'!$E$8-LOOKUP($A23,'Monster List'!$A$2:$A$448,'Monster List'!$C$2:$C$448)*AC$1&gt;=0,AC$1,AB23)</f>
        <v>0</v>
      </c>
      <c r="AD23" s="13">
        <f>IF(INDEX('REG XP Table'!$B$2:$E$2815,'Random Encounter'!$F$8+AD$1,'REG XP Table'!$G$2)-'Random Encounter'!$E$8-LOOKUP($A23,'Monster List'!$A$2:$A$448,'Monster List'!$C$2:$C$448)*AD$1&gt;=0,AD$1,AC23)</f>
        <v>0</v>
      </c>
      <c r="AE23" s="13">
        <f>IF(INDEX('REG XP Table'!$B$2:$E$2815,'Random Encounter'!$F$8+AE$1,'REG XP Table'!$G$2)-'Random Encounter'!$E$8-LOOKUP($A23,'Monster List'!$A$2:$A$448,'Monster List'!$C$2:$C$448)*AE$1&gt;=0,AE$1,AD23)</f>
        <v>0</v>
      </c>
      <c r="AF23" s="13">
        <f>IF(INDEX('REG XP Table'!$B$2:$E$2815,'Random Encounter'!$F$8+AF$1,'REG XP Table'!$G$2)-'Random Encounter'!$E$8-LOOKUP($A23,'Monster List'!$A$2:$A$448,'Monster List'!$C$2:$C$448)*AF$1&gt;=0,AF$1,AE23)</f>
        <v>0</v>
      </c>
    </row>
    <row r="24" spans="1:32" x14ac:dyDescent="0.3">
      <c r="A24" t="s">
        <v>458</v>
      </c>
      <c r="B24">
        <v>62000</v>
      </c>
      <c r="C24" t="b">
        <f>ISTEXT(INDEX(Table4[],MATCH(Table412[[#This Row],[Monster]],Table4[Monster],0),MATCH(Table36[Location],Table4[#Headers],0)))</f>
        <v>0</v>
      </c>
      <c r="D24" t="b">
        <f>ISNUMBER(MATCH(LOOKUP(Table412[[#This Row],[Monster]],Table4[Monster],Table4[Alignment 1]),'MSL Filters'!$K$3:$P$3,0))</f>
        <v>1</v>
      </c>
      <c r="E24" t="b">
        <f>ISNUMBER(MATCH(LOOKUP(Table412[[#This Row],[Monster]],Table4[Monster],Table4[Alignment 2]),'MSL Filters'!$K$13:$P$13,0))</f>
        <v>1</v>
      </c>
      <c r="F24" t="b">
        <f>IF(EXACT("Any",Table36[Type]), TRUE, EXACT(LOOKUP(Table412[[#This Row],[Monster]],Table4[Monster],Table4[Type]),Table36[Type]))</f>
        <v>0</v>
      </c>
      <c r="G24" t="b">
        <f>IF(EXACT("Any",Table36[Sub Type]),TRUE,NOT(ISERROR(MATCH(LOOKUP(Table412[[#This Row],[Monster]],Table4[Monster],Table4[Subtype]),'MSL Filters'!$K$23:$P$23,0))))</f>
        <v>1</v>
      </c>
      <c r="H24" t="b">
        <f>IF(EXACT(Table412[[#This Row],[1]],1),TRUE,FALSE)</f>
        <v>0</v>
      </c>
      <c r="I24" t="b">
        <f>LOOKUP(Table412[[#This Row],[Monster]],'Monster List'!$A$2:$A$447,'Monster List'!$B$2:$B$447)&gt;='Random Encounter'!$J$2</f>
        <v>1</v>
      </c>
      <c r="J24" t="b">
        <f>LOOKUP(Table412[[#This Row],[Monster]],'Monster List'!$A$2:$A$447,'Monster List'!$B$2:$B$447)&lt;='Random Encounter'!$K$2</f>
        <v>1</v>
      </c>
      <c r="K24" t="b">
        <f t="shared" si="0"/>
        <v>0</v>
      </c>
      <c r="L24" s="12">
        <f>IF(Table412[[#This Row],[Include?]],1,0)+L23</f>
        <v>0</v>
      </c>
      <c r="M24" s="13">
        <f>IF(INDEX('REG XP Table'!$B$2:$E$2815,'Random Encounter'!$F$8+M$1,'REG XP Table'!$G$2)-'Random Encounter'!$E$8-LOOKUP($A24,'Monster List'!$A$2:$A$448,'Monster List'!$C$2:$C$448)*M$1&gt;=0,1,0)</f>
        <v>0</v>
      </c>
      <c r="N24" s="15">
        <f>IF(INDEX('REG XP Table'!$B$2:$E$2815,'Random Encounter'!$F$8+N$1,'REG XP Table'!$G$2)-'Random Encounter'!$E$8-LOOKUP($A24,'Monster List'!$A$2:$A$448,'Monster List'!$C$2:$C$448)*N$1&gt;=0,N$1,M24)</f>
        <v>0</v>
      </c>
      <c r="O24" s="13">
        <f>IF(INDEX('REG XP Table'!$B$2:$E$2815,'Random Encounter'!$F$8+O$1,'REG XP Table'!$G$2)-'Random Encounter'!$E$8-LOOKUP($A24,'Monster List'!$A$2:$A$448,'Monster List'!$C$2:$C$448)*O$1&gt;=0,O$1,N24)</f>
        <v>0</v>
      </c>
      <c r="P24" s="13">
        <f>IF(INDEX('REG XP Table'!$B$2:$E$2815,'Random Encounter'!$F$8+P$1,'REG XP Table'!$G$2)-'Random Encounter'!$E$8-LOOKUP($A24,'Monster List'!$A$2:$A$448,'Monster List'!$C$2:$C$448)*P$1&gt;=0,P$1,O24)</f>
        <v>0</v>
      </c>
      <c r="Q24" s="13">
        <f>IF(INDEX('REG XP Table'!$B$2:$E$2815,'Random Encounter'!$F$8+Q$1,'REG XP Table'!$G$2)-'Random Encounter'!$E$8-LOOKUP($A24,'Monster List'!$A$2:$A$448,'Monster List'!$C$2:$C$448)*Q$1&gt;=0,Q$1,P24)</f>
        <v>0</v>
      </c>
      <c r="R24" s="13">
        <f>IF(INDEX('REG XP Table'!$B$2:$E$2815,'Random Encounter'!$F$8+R$1,'REG XP Table'!$G$2)-'Random Encounter'!$E$8-LOOKUP($A24,'Monster List'!$A$2:$A$448,'Monster List'!$C$2:$C$448)*R$1&gt;=0,R$1,Q24)</f>
        <v>0</v>
      </c>
      <c r="S24" s="13">
        <f>IF(INDEX('REG XP Table'!$B$2:$E$2815,'Random Encounter'!$F$8+S$1,'REG XP Table'!$G$2)-'Random Encounter'!$E$8-LOOKUP($A24,'Monster List'!$A$2:$A$448,'Monster List'!$C$2:$C$448)*S$1&gt;=0,S$1,R24)</f>
        <v>0</v>
      </c>
      <c r="T24" s="13">
        <f>IF(INDEX('REG XP Table'!$B$2:$E$2815,'Random Encounter'!$F$8+T$1,'REG XP Table'!$G$2)-'Random Encounter'!$E$8-LOOKUP($A24,'Monster List'!$A$2:$A$448,'Monster List'!$C$2:$C$448)*T$1&gt;=0,T$1,S24)</f>
        <v>0</v>
      </c>
      <c r="U24" s="13">
        <f>IF(INDEX('REG XP Table'!$B$2:$E$2815,'Random Encounter'!$F$8+U$1,'REG XP Table'!$G$2)-'Random Encounter'!$E$8-LOOKUP($A24,'Monster List'!$A$2:$A$448,'Monster List'!$C$2:$C$448)*U$1&gt;=0,U$1,T24)</f>
        <v>0</v>
      </c>
      <c r="V24" s="13">
        <f>IF(INDEX('REG XP Table'!$B$2:$E$2815,'Random Encounter'!$F$8+V$1,'REG XP Table'!$G$2)-'Random Encounter'!$E$8-LOOKUP($A24,'Monster List'!$A$2:$A$448,'Monster List'!$C$2:$C$448)*V$1&gt;=0,V$1,U24)</f>
        <v>0</v>
      </c>
      <c r="W24" s="13">
        <f>IF(INDEX('REG XP Table'!$B$2:$E$2815,'Random Encounter'!$F$8+W$1,'REG XP Table'!$G$2)-'Random Encounter'!$E$8-LOOKUP($A24,'Monster List'!$A$2:$A$448,'Monster List'!$C$2:$C$448)*W$1&gt;=0,W$1,V24)</f>
        <v>0</v>
      </c>
      <c r="X24" s="13">
        <f>IF(INDEX('REG XP Table'!$B$2:$E$2815,'Random Encounter'!$F$8+X$1,'REG XP Table'!$G$2)-'Random Encounter'!$E$8-LOOKUP($A24,'Monster List'!$A$2:$A$448,'Monster List'!$C$2:$C$448)*X$1&gt;=0,X$1,W24)</f>
        <v>0</v>
      </c>
      <c r="Y24" s="13">
        <f>IF(INDEX('REG XP Table'!$B$2:$E$2815,'Random Encounter'!$F$8+Y$1,'REG XP Table'!$G$2)-'Random Encounter'!$E$8-LOOKUP($A24,'Monster List'!$A$2:$A$448,'Monster List'!$C$2:$C$448)*Y$1&gt;=0,Y$1,X24)</f>
        <v>0</v>
      </c>
      <c r="Z24" s="13">
        <f>IF(INDEX('REG XP Table'!$B$2:$E$2815,'Random Encounter'!$F$8+Z$1,'REG XP Table'!$G$2)-'Random Encounter'!$E$8-LOOKUP($A24,'Monster List'!$A$2:$A$448,'Monster List'!$C$2:$C$448)*Z$1&gt;=0,Z$1,Y24)</f>
        <v>0</v>
      </c>
      <c r="AA24" s="13">
        <f>IF(INDEX('REG XP Table'!$B$2:$E$2815,'Random Encounter'!$F$8+AA$1,'REG XP Table'!$G$2)-'Random Encounter'!$E$8-LOOKUP($A24,'Monster List'!$A$2:$A$448,'Monster List'!$C$2:$C$448)*AA$1&gt;=0,AA$1,Z24)</f>
        <v>0</v>
      </c>
      <c r="AB24" s="13">
        <f>IF(INDEX('REG XP Table'!$B$2:$E$2815,'Random Encounter'!$F$8+AB$1,'REG XP Table'!$G$2)-'Random Encounter'!$E$8-LOOKUP($A24,'Monster List'!$A$2:$A$448,'Monster List'!$C$2:$C$448)*AB$1&gt;=0,AB$1,AA24)</f>
        <v>0</v>
      </c>
      <c r="AC24" s="13">
        <f>IF(INDEX('REG XP Table'!$B$2:$E$2815,'Random Encounter'!$F$8+AC$1,'REG XP Table'!$G$2)-'Random Encounter'!$E$8-LOOKUP($A24,'Monster List'!$A$2:$A$448,'Monster List'!$C$2:$C$448)*AC$1&gt;=0,AC$1,AB24)</f>
        <v>0</v>
      </c>
      <c r="AD24" s="13">
        <f>IF(INDEX('REG XP Table'!$B$2:$E$2815,'Random Encounter'!$F$8+AD$1,'REG XP Table'!$G$2)-'Random Encounter'!$E$8-LOOKUP($A24,'Monster List'!$A$2:$A$448,'Monster List'!$C$2:$C$448)*AD$1&gt;=0,AD$1,AC24)</f>
        <v>0</v>
      </c>
      <c r="AE24" s="13">
        <f>IF(INDEX('REG XP Table'!$B$2:$E$2815,'Random Encounter'!$F$8+AE$1,'REG XP Table'!$G$2)-'Random Encounter'!$E$8-LOOKUP($A24,'Monster List'!$A$2:$A$448,'Monster List'!$C$2:$C$448)*AE$1&gt;=0,AE$1,AD24)</f>
        <v>0</v>
      </c>
      <c r="AF24" s="13">
        <f>IF(INDEX('REG XP Table'!$B$2:$E$2815,'Random Encounter'!$F$8+AF$1,'REG XP Table'!$G$2)-'Random Encounter'!$E$8-LOOKUP($A24,'Monster List'!$A$2:$A$448,'Monster List'!$C$2:$C$448)*AF$1&gt;=0,AF$1,AE24)</f>
        <v>0</v>
      </c>
    </row>
    <row r="25" spans="1:32" x14ac:dyDescent="0.3">
      <c r="A25" t="s">
        <v>452</v>
      </c>
      <c r="B25">
        <v>41000</v>
      </c>
      <c r="C25" t="b">
        <f>ISTEXT(INDEX(Table4[],MATCH(Table412[[#This Row],[Monster]],Table4[Monster],0),MATCH(Table36[Location],Table4[#Headers],0)))</f>
        <v>0</v>
      </c>
      <c r="D25" t="b">
        <f>ISNUMBER(MATCH(LOOKUP(Table412[[#This Row],[Monster]],Table4[Monster],Table4[Alignment 1]),'MSL Filters'!$K$3:$P$3,0))</f>
        <v>1</v>
      </c>
      <c r="E25" t="b">
        <f>ISNUMBER(MATCH(LOOKUP(Table412[[#This Row],[Monster]],Table4[Monster],Table4[Alignment 2]),'MSL Filters'!$K$13:$P$13,0))</f>
        <v>1</v>
      </c>
      <c r="F25" t="b">
        <f>IF(EXACT("Any",Table36[Type]), TRUE, EXACT(LOOKUP(Table412[[#This Row],[Monster]],Table4[Monster],Table4[Type]),Table36[Type]))</f>
        <v>0</v>
      </c>
      <c r="G25" t="b">
        <f>IF(EXACT("Any",Table36[Sub Type]),TRUE,NOT(ISERROR(MATCH(LOOKUP(Table412[[#This Row],[Monster]],Table4[Monster],Table4[Subtype]),'MSL Filters'!$K$23:$P$23,0))))</f>
        <v>1</v>
      </c>
      <c r="H25" t="b">
        <f>IF(EXACT(Table412[[#This Row],[1]],1),TRUE,FALSE)</f>
        <v>0</v>
      </c>
      <c r="I25" t="b">
        <f>LOOKUP(Table412[[#This Row],[Monster]],'Monster List'!$A$2:$A$447,'Monster List'!$B$2:$B$447)&gt;='Random Encounter'!$J$2</f>
        <v>1</v>
      </c>
      <c r="J25" t="b">
        <f>LOOKUP(Table412[[#This Row],[Monster]],'Monster List'!$A$2:$A$447,'Monster List'!$B$2:$B$447)&lt;='Random Encounter'!$K$2</f>
        <v>1</v>
      </c>
      <c r="K25" t="b">
        <f t="shared" si="0"/>
        <v>0</v>
      </c>
      <c r="L25" s="12">
        <f>IF(Table412[[#This Row],[Include?]],1,0)+L24</f>
        <v>0</v>
      </c>
      <c r="M25" s="13">
        <f>IF(INDEX('REG XP Table'!$B$2:$E$2815,'Random Encounter'!$F$8+M$1,'REG XP Table'!$G$2)-'Random Encounter'!$E$8-LOOKUP($A25,'Monster List'!$A$2:$A$448,'Monster List'!$C$2:$C$448)*M$1&gt;=0,1,0)</f>
        <v>0</v>
      </c>
      <c r="N25" s="15">
        <f>IF(INDEX('REG XP Table'!$B$2:$E$2815,'Random Encounter'!$F$8+N$1,'REG XP Table'!$G$2)-'Random Encounter'!$E$8-LOOKUP($A25,'Monster List'!$A$2:$A$448,'Monster List'!$C$2:$C$448)*N$1&gt;=0,N$1,M25)</f>
        <v>0</v>
      </c>
      <c r="O25" s="13">
        <f>IF(INDEX('REG XP Table'!$B$2:$E$2815,'Random Encounter'!$F$8+O$1,'REG XP Table'!$G$2)-'Random Encounter'!$E$8-LOOKUP($A25,'Monster List'!$A$2:$A$448,'Monster List'!$C$2:$C$448)*O$1&gt;=0,O$1,N25)</f>
        <v>0</v>
      </c>
      <c r="P25" s="13">
        <f>IF(INDEX('REG XP Table'!$B$2:$E$2815,'Random Encounter'!$F$8+P$1,'REG XP Table'!$G$2)-'Random Encounter'!$E$8-LOOKUP($A25,'Monster List'!$A$2:$A$448,'Monster List'!$C$2:$C$448)*P$1&gt;=0,P$1,O25)</f>
        <v>0</v>
      </c>
      <c r="Q25" s="13">
        <f>IF(INDEX('REG XP Table'!$B$2:$E$2815,'Random Encounter'!$F$8+Q$1,'REG XP Table'!$G$2)-'Random Encounter'!$E$8-LOOKUP($A25,'Monster List'!$A$2:$A$448,'Monster List'!$C$2:$C$448)*Q$1&gt;=0,Q$1,P25)</f>
        <v>0</v>
      </c>
      <c r="R25" s="13">
        <f>IF(INDEX('REG XP Table'!$B$2:$E$2815,'Random Encounter'!$F$8+R$1,'REG XP Table'!$G$2)-'Random Encounter'!$E$8-LOOKUP($A25,'Monster List'!$A$2:$A$448,'Monster List'!$C$2:$C$448)*R$1&gt;=0,R$1,Q25)</f>
        <v>0</v>
      </c>
      <c r="S25" s="13">
        <f>IF(INDEX('REG XP Table'!$B$2:$E$2815,'Random Encounter'!$F$8+S$1,'REG XP Table'!$G$2)-'Random Encounter'!$E$8-LOOKUP($A25,'Monster List'!$A$2:$A$448,'Monster List'!$C$2:$C$448)*S$1&gt;=0,S$1,R25)</f>
        <v>0</v>
      </c>
      <c r="T25" s="13">
        <f>IF(INDEX('REG XP Table'!$B$2:$E$2815,'Random Encounter'!$F$8+T$1,'REG XP Table'!$G$2)-'Random Encounter'!$E$8-LOOKUP($A25,'Monster List'!$A$2:$A$448,'Monster List'!$C$2:$C$448)*T$1&gt;=0,T$1,S25)</f>
        <v>0</v>
      </c>
      <c r="U25" s="13">
        <f>IF(INDEX('REG XP Table'!$B$2:$E$2815,'Random Encounter'!$F$8+U$1,'REG XP Table'!$G$2)-'Random Encounter'!$E$8-LOOKUP($A25,'Monster List'!$A$2:$A$448,'Monster List'!$C$2:$C$448)*U$1&gt;=0,U$1,T25)</f>
        <v>0</v>
      </c>
      <c r="V25" s="13">
        <f>IF(INDEX('REG XP Table'!$B$2:$E$2815,'Random Encounter'!$F$8+V$1,'REG XP Table'!$G$2)-'Random Encounter'!$E$8-LOOKUP($A25,'Monster List'!$A$2:$A$448,'Monster List'!$C$2:$C$448)*V$1&gt;=0,V$1,U25)</f>
        <v>0</v>
      </c>
      <c r="W25" s="13">
        <f>IF(INDEX('REG XP Table'!$B$2:$E$2815,'Random Encounter'!$F$8+W$1,'REG XP Table'!$G$2)-'Random Encounter'!$E$8-LOOKUP($A25,'Monster List'!$A$2:$A$448,'Monster List'!$C$2:$C$448)*W$1&gt;=0,W$1,V25)</f>
        <v>0</v>
      </c>
      <c r="X25" s="13">
        <f>IF(INDEX('REG XP Table'!$B$2:$E$2815,'Random Encounter'!$F$8+X$1,'REG XP Table'!$G$2)-'Random Encounter'!$E$8-LOOKUP($A25,'Monster List'!$A$2:$A$448,'Monster List'!$C$2:$C$448)*X$1&gt;=0,X$1,W25)</f>
        <v>0</v>
      </c>
      <c r="Y25" s="13">
        <f>IF(INDEX('REG XP Table'!$B$2:$E$2815,'Random Encounter'!$F$8+Y$1,'REG XP Table'!$G$2)-'Random Encounter'!$E$8-LOOKUP($A25,'Monster List'!$A$2:$A$448,'Monster List'!$C$2:$C$448)*Y$1&gt;=0,Y$1,X25)</f>
        <v>0</v>
      </c>
      <c r="Z25" s="13">
        <f>IF(INDEX('REG XP Table'!$B$2:$E$2815,'Random Encounter'!$F$8+Z$1,'REG XP Table'!$G$2)-'Random Encounter'!$E$8-LOOKUP($A25,'Monster List'!$A$2:$A$448,'Monster List'!$C$2:$C$448)*Z$1&gt;=0,Z$1,Y25)</f>
        <v>0</v>
      </c>
      <c r="AA25" s="13">
        <f>IF(INDEX('REG XP Table'!$B$2:$E$2815,'Random Encounter'!$F$8+AA$1,'REG XP Table'!$G$2)-'Random Encounter'!$E$8-LOOKUP($A25,'Monster List'!$A$2:$A$448,'Monster List'!$C$2:$C$448)*AA$1&gt;=0,AA$1,Z25)</f>
        <v>0</v>
      </c>
      <c r="AB25" s="13">
        <f>IF(INDEX('REG XP Table'!$B$2:$E$2815,'Random Encounter'!$F$8+AB$1,'REG XP Table'!$G$2)-'Random Encounter'!$E$8-LOOKUP($A25,'Monster List'!$A$2:$A$448,'Monster List'!$C$2:$C$448)*AB$1&gt;=0,AB$1,AA25)</f>
        <v>0</v>
      </c>
      <c r="AC25" s="13">
        <f>IF(INDEX('REG XP Table'!$B$2:$E$2815,'Random Encounter'!$F$8+AC$1,'REG XP Table'!$G$2)-'Random Encounter'!$E$8-LOOKUP($A25,'Monster List'!$A$2:$A$448,'Monster List'!$C$2:$C$448)*AC$1&gt;=0,AC$1,AB25)</f>
        <v>0</v>
      </c>
      <c r="AD25" s="13">
        <f>IF(INDEX('REG XP Table'!$B$2:$E$2815,'Random Encounter'!$F$8+AD$1,'REG XP Table'!$G$2)-'Random Encounter'!$E$8-LOOKUP($A25,'Monster List'!$A$2:$A$448,'Monster List'!$C$2:$C$448)*AD$1&gt;=0,AD$1,AC25)</f>
        <v>0</v>
      </c>
      <c r="AE25" s="13">
        <f>IF(INDEX('REG XP Table'!$B$2:$E$2815,'Random Encounter'!$F$8+AE$1,'REG XP Table'!$G$2)-'Random Encounter'!$E$8-LOOKUP($A25,'Monster List'!$A$2:$A$448,'Monster List'!$C$2:$C$448)*AE$1&gt;=0,AE$1,AD25)</f>
        <v>0</v>
      </c>
      <c r="AF25" s="13">
        <f>IF(INDEX('REG XP Table'!$B$2:$E$2815,'Random Encounter'!$F$8+AF$1,'REG XP Table'!$G$2)-'Random Encounter'!$E$8-LOOKUP($A25,'Monster List'!$A$2:$A$448,'Monster List'!$C$2:$C$448)*AF$1&gt;=0,AF$1,AE25)</f>
        <v>0</v>
      </c>
    </row>
    <row r="26" spans="1:32" x14ac:dyDescent="0.3">
      <c r="A26" t="s">
        <v>459</v>
      </c>
      <c r="B26">
        <v>62000</v>
      </c>
      <c r="C26" t="b">
        <f>ISTEXT(INDEX(Table4[],MATCH(Table412[[#This Row],[Monster]],Table4[Monster],0),MATCH(Table36[Location],Table4[#Headers],0)))</f>
        <v>1</v>
      </c>
      <c r="D26" t="b">
        <f>ISNUMBER(MATCH(LOOKUP(Table412[[#This Row],[Monster]],Table4[Monster],Table4[Alignment 1]),'MSL Filters'!$K$3:$P$3,0))</f>
        <v>1</v>
      </c>
      <c r="E26" t="b">
        <f>ISNUMBER(MATCH(LOOKUP(Table412[[#This Row],[Monster]],Table4[Monster],Table4[Alignment 2]),'MSL Filters'!$K$13:$P$13,0))</f>
        <v>1</v>
      </c>
      <c r="F26" t="b">
        <f>IF(EXACT("Any",Table36[Type]), TRUE, EXACT(LOOKUP(Table412[[#This Row],[Monster]],Table4[Monster],Table4[Type]),Table36[Type]))</f>
        <v>0</v>
      </c>
      <c r="G26" t="b">
        <f>IF(EXACT("Any",Table36[Sub Type]),TRUE,NOT(ISERROR(MATCH(LOOKUP(Table412[[#This Row],[Monster]],Table4[Monster],Table4[Subtype]),'MSL Filters'!$K$23:$P$23,0))))</f>
        <v>1</v>
      </c>
      <c r="H26" t="b">
        <f>IF(EXACT(Table412[[#This Row],[1]],1),TRUE,FALSE)</f>
        <v>0</v>
      </c>
      <c r="I26" t="b">
        <f>LOOKUP(Table412[[#This Row],[Monster]],'Monster List'!$A$2:$A$447,'Monster List'!$B$2:$B$447)&gt;='Random Encounter'!$J$2</f>
        <v>1</v>
      </c>
      <c r="J26" t="b">
        <f>LOOKUP(Table412[[#This Row],[Monster]],'Monster List'!$A$2:$A$447,'Monster List'!$B$2:$B$447)&lt;='Random Encounter'!$K$2</f>
        <v>1</v>
      </c>
      <c r="K26" t="b">
        <f t="shared" si="0"/>
        <v>0</v>
      </c>
      <c r="L26" s="12">
        <f>IF(Table412[[#This Row],[Include?]],1,0)+L25</f>
        <v>0</v>
      </c>
      <c r="M26" s="13">
        <f>IF(INDEX('REG XP Table'!$B$2:$E$2815,'Random Encounter'!$F$8+M$1,'REG XP Table'!$G$2)-'Random Encounter'!$E$8-LOOKUP($A26,'Monster List'!$A$2:$A$448,'Monster List'!$C$2:$C$448)*M$1&gt;=0,1,0)</f>
        <v>0</v>
      </c>
      <c r="N26" s="15">
        <f>IF(INDEX('REG XP Table'!$B$2:$E$2815,'Random Encounter'!$F$8+N$1,'REG XP Table'!$G$2)-'Random Encounter'!$E$8-LOOKUP($A26,'Monster List'!$A$2:$A$448,'Monster List'!$C$2:$C$448)*N$1&gt;=0,N$1,M26)</f>
        <v>0</v>
      </c>
      <c r="O26" s="13">
        <f>IF(INDEX('REG XP Table'!$B$2:$E$2815,'Random Encounter'!$F$8+O$1,'REG XP Table'!$G$2)-'Random Encounter'!$E$8-LOOKUP($A26,'Monster List'!$A$2:$A$448,'Monster List'!$C$2:$C$448)*O$1&gt;=0,O$1,N26)</f>
        <v>0</v>
      </c>
      <c r="P26" s="13">
        <f>IF(INDEX('REG XP Table'!$B$2:$E$2815,'Random Encounter'!$F$8+P$1,'REG XP Table'!$G$2)-'Random Encounter'!$E$8-LOOKUP($A26,'Monster List'!$A$2:$A$448,'Monster List'!$C$2:$C$448)*P$1&gt;=0,P$1,O26)</f>
        <v>0</v>
      </c>
      <c r="Q26" s="13">
        <f>IF(INDEX('REG XP Table'!$B$2:$E$2815,'Random Encounter'!$F$8+Q$1,'REG XP Table'!$G$2)-'Random Encounter'!$E$8-LOOKUP($A26,'Monster List'!$A$2:$A$448,'Monster List'!$C$2:$C$448)*Q$1&gt;=0,Q$1,P26)</f>
        <v>0</v>
      </c>
      <c r="R26" s="13">
        <f>IF(INDEX('REG XP Table'!$B$2:$E$2815,'Random Encounter'!$F$8+R$1,'REG XP Table'!$G$2)-'Random Encounter'!$E$8-LOOKUP($A26,'Monster List'!$A$2:$A$448,'Monster List'!$C$2:$C$448)*R$1&gt;=0,R$1,Q26)</f>
        <v>0</v>
      </c>
      <c r="S26" s="13">
        <f>IF(INDEX('REG XP Table'!$B$2:$E$2815,'Random Encounter'!$F$8+S$1,'REG XP Table'!$G$2)-'Random Encounter'!$E$8-LOOKUP($A26,'Monster List'!$A$2:$A$448,'Monster List'!$C$2:$C$448)*S$1&gt;=0,S$1,R26)</f>
        <v>0</v>
      </c>
      <c r="T26" s="13">
        <f>IF(INDEX('REG XP Table'!$B$2:$E$2815,'Random Encounter'!$F$8+T$1,'REG XP Table'!$G$2)-'Random Encounter'!$E$8-LOOKUP($A26,'Monster List'!$A$2:$A$448,'Monster List'!$C$2:$C$448)*T$1&gt;=0,T$1,S26)</f>
        <v>0</v>
      </c>
      <c r="U26" s="13">
        <f>IF(INDEX('REG XP Table'!$B$2:$E$2815,'Random Encounter'!$F$8+U$1,'REG XP Table'!$G$2)-'Random Encounter'!$E$8-LOOKUP($A26,'Monster List'!$A$2:$A$448,'Monster List'!$C$2:$C$448)*U$1&gt;=0,U$1,T26)</f>
        <v>0</v>
      </c>
      <c r="V26" s="13">
        <f>IF(INDEX('REG XP Table'!$B$2:$E$2815,'Random Encounter'!$F$8+V$1,'REG XP Table'!$G$2)-'Random Encounter'!$E$8-LOOKUP($A26,'Monster List'!$A$2:$A$448,'Monster List'!$C$2:$C$448)*V$1&gt;=0,V$1,U26)</f>
        <v>0</v>
      </c>
      <c r="W26" s="13">
        <f>IF(INDEX('REG XP Table'!$B$2:$E$2815,'Random Encounter'!$F$8+W$1,'REG XP Table'!$G$2)-'Random Encounter'!$E$8-LOOKUP($A26,'Monster List'!$A$2:$A$448,'Monster List'!$C$2:$C$448)*W$1&gt;=0,W$1,V26)</f>
        <v>0</v>
      </c>
      <c r="X26" s="13">
        <f>IF(INDEX('REG XP Table'!$B$2:$E$2815,'Random Encounter'!$F$8+X$1,'REG XP Table'!$G$2)-'Random Encounter'!$E$8-LOOKUP($A26,'Monster List'!$A$2:$A$448,'Monster List'!$C$2:$C$448)*X$1&gt;=0,X$1,W26)</f>
        <v>0</v>
      </c>
      <c r="Y26" s="13">
        <f>IF(INDEX('REG XP Table'!$B$2:$E$2815,'Random Encounter'!$F$8+Y$1,'REG XP Table'!$G$2)-'Random Encounter'!$E$8-LOOKUP($A26,'Monster List'!$A$2:$A$448,'Monster List'!$C$2:$C$448)*Y$1&gt;=0,Y$1,X26)</f>
        <v>0</v>
      </c>
      <c r="Z26" s="13">
        <f>IF(INDEX('REG XP Table'!$B$2:$E$2815,'Random Encounter'!$F$8+Z$1,'REG XP Table'!$G$2)-'Random Encounter'!$E$8-LOOKUP($A26,'Monster List'!$A$2:$A$448,'Monster List'!$C$2:$C$448)*Z$1&gt;=0,Z$1,Y26)</f>
        <v>0</v>
      </c>
      <c r="AA26" s="13">
        <f>IF(INDEX('REG XP Table'!$B$2:$E$2815,'Random Encounter'!$F$8+AA$1,'REG XP Table'!$G$2)-'Random Encounter'!$E$8-LOOKUP($A26,'Monster List'!$A$2:$A$448,'Monster List'!$C$2:$C$448)*AA$1&gt;=0,AA$1,Z26)</f>
        <v>0</v>
      </c>
      <c r="AB26" s="13">
        <f>IF(INDEX('REG XP Table'!$B$2:$E$2815,'Random Encounter'!$F$8+AB$1,'REG XP Table'!$G$2)-'Random Encounter'!$E$8-LOOKUP($A26,'Monster List'!$A$2:$A$448,'Monster List'!$C$2:$C$448)*AB$1&gt;=0,AB$1,AA26)</f>
        <v>0</v>
      </c>
      <c r="AC26" s="13">
        <f>IF(INDEX('REG XP Table'!$B$2:$E$2815,'Random Encounter'!$F$8+AC$1,'REG XP Table'!$G$2)-'Random Encounter'!$E$8-LOOKUP($A26,'Monster List'!$A$2:$A$448,'Monster List'!$C$2:$C$448)*AC$1&gt;=0,AC$1,AB26)</f>
        <v>0</v>
      </c>
      <c r="AD26" s="13">
        <f>IF(INDEX('REG XP Table'!$B$2:$E$2815,'Random Encounter'!$F$8+AD$1,'REG XP Table'!$G$2)-'Random Encounter'!$E$8-LOOKUP($A26,'Monster List'!$A$2:$A$448,'Monster List'!$C$2:$C$448)*AD$1&gt;=0,AD$1,AC26)</f>
        <v>0</v>
      </c>
      <c r="AE26" s="13">
        <f>IF(INDEX('REG XP Table'!$B$2:$E$2815,'Random Encounter'!$F$8+AE$1,'REG XP Table'!$G$2)-'Random Encounter'!$E$8-LOOKUP($A26,'Monster List'!$A$2:$A$448,'Monster List'!$C$2:$C$448)*AE$1&gt;=0,AE$1,AD26)</f>
        <v>0</v>
      </c>
      <c r="AF26" s="13">
        <f>IF(INDEX('REG XP Table'!$B$2:$E$2815,'Random Encounter'!$F$8+AF$1,'REG XP Table'!$G$2)-'Random Encounter'!$E$8-LOOKUP($A26,'Monster List'!$A$2:$A$448,'Monster List'!$C$2:$C$448)*AF$1&gt;=0,AF$1,AE26)</f>
        <v>0</v>
      </c>
    </row>
    <row r="27" spans="1:32" x14ac:dyDescent="0.3">
      <c r="A27" t="s">
        <v>455</v>
      </c>
      <c r="B27">
        <v>50000</v>
      </c>
      <c r="C27" t="b">
        <f>ISTEXT(INDEX(Table4[],MATCH(Table412[[#This Row],[Monster]],Table4[Monster],0),MATCH(Table36[Location],Table4[#Headers],0)))</f>
        <v>0</v>
      </c>
      <c r="D27" t="b">
        <f>ISNUMBER(MATCH(LOOKUP(Table412[[#This Row],[Monster]],Table4[Monster],Table4[Alignment 1]),'MSL Filters'!$K$3:$P$3,0))</f>
        <v>1</v>
      </c>
      <c r="E27" t="b">
        <f>ISNUMBER(MATCH(LOOKUP(Table412[[#This Row],[Monster]],Table4[Monster],Table4[Alignment 2]),'MSL Filters'!$K$13:$P$13,0))</f>
        <v>1</v>
      </c>
      <c r="F27" t="b">
        <f>IF(EXACT("Any",Table36[Type]), TRUE, EXACT(LOOKUP(Table412[[#This Row],[Monster]],Table4[Monster],Table4[Type]),Table36[Type]))</f>
        <v>0</v>
      </c>
      <c r="G27" t="b">
        <f>IF(EXACT("Any",Table36[Sub Type]),TRUE,NOT(ISERROR(MATCH(LOOKUP(Table412[[#This Row],[Monster]],Table4[Monster],Table4[Subtype]),'MSL Filters'!$K$23:$P$23,0))))</f>
        <v>1</v>
      </c>
      <c r="H27" t="b">
        <f>IF(EXACT(Table412[[#This Row],[1]],1),TRUE,FALSE)</f>
        <v>0</v>
      </c>
      <c r="I27" t="b">
        <f>LOOKUP(Table412[[#This Row],[Monster]],'Monster List'!$A$2:$A$447,'Monster List'!$B$2:$B$447)&gt;='Random Encounter'!$J$2</f>
        <v>1</v>
      </c>
      <c r="J27" t="b">
        <f>LOOKUP(Table412[[#This Row],[Monster]],'Monster List'!$A$2:$A$447,'Monster List'!$B$2:$B$447)&lt;='Random Encounter'!$K$2</f>
        <v>1</v>
      </c>
      <c r="K27" t="b">
        <f t="shared" si="0"/>
        <v>0</v>
      </c>
      <c r="L27" s="12">
        <f>IF(Table412[[#This Row],[Include?]],1,0)+L26</f>
        <v>0</v>
      </c>
      <c r="M27" s="13">
        <f>IF(INDEX('REG XP Table'!$B$2:$E$2815,'Random Encounter'!$F$8+M$1,'REG XP Table'!$G$2)-'Random Encounter'!$E$8-LOOKUP($A27,'Monster List'!$A$2:$A$448,'Monster List'!$C$2:$C$448)*M$1&gt;=0,1,0)</f>
        <v>0</v>
      </c>
      <c r="N27" s="15">
        <f>IF(INDEX('REG XP Table'!$B$2:$E$2815,'Random Encounter'!$F$8+N$1,'REG XP Table'!$G$2)-'Random Encounter'!$E$8-LOOKUP($A27,'Monster List'!$A$2:$A$448,'Monster List'!$C$2:$C$448)*N$1&gt;=0,N$1,M27)</f>
        <v>0</v>
      </c>
      <c r="O27" s="13">
        <f>IF(INDEX('REG XP Table'!$B$2:$E$2815,'Random Encounter'!$F$8+O$1,'REG XP Table'!$G$2)-'Random Encounter'!$E$8-LOOKUP($A27,'Monster List'!$A$2:$A$448,'Monster List'!$C$2:$C$448)*O$1&gt;=0,O$1,N27)</f>
        <v>0</v>
      </c>
      <c r="P27" s="13">
        <f>IF(INDEX('REG XP Table'!$B$2:$E$2815,'Random Encounter'!$F$8+P$1,'REG XP Table'!$G$2)-'Random Encounter'!$E$8-LOOKUP($A27,'Monster List'!$A$2:$A$448,'Monster List'!$C$2:$C$448)*P$1&gt;=0,P$1,O27)</f>
        <v>0</v>
      </c>
      <c r="Q27" s="13">
        <f>IF(INDEX('REG XP Table'!$B$2:$E$2815,'Random Encounter'!$F$8+Q$1,'REG XP Table'!$G$2)-'Random Encounter'!$E$8-LOOKUP($A27,'Monster List'!$A$2:$A$448,'Monster List'!$C$2:$C$448)*Q$1&gt;=0,Q$1,P27)</f>
        <v>0</v>
      </c>
      <c r="R27" s="13">
        <f>IF(INDEX('REG XP Table'!$B$2:$E$2815,'Random Encounter'!$F$8+R$1,'REG XP Table'!$G$2)-'Random Encounter'!$E$8-LOOKUP($A27,'Monster List'!$A$2:$A$448,'Monster List'!$C$2:$C$448)*R$1&gt;=0,R$1,Q27)</f>
        <v>0</v>
      </c>
      <c r="S27" s="13">
        <f>IF(INDEX('REG XP Table'!$B$2:$E$2815,'Random Encounter'!$F$8+S$1,'REG XP Table'!$G$2)-'Random Encounter'!$E$8-LOOKUP($A27,'Monster List'!$A$2:$A$448,'Monster List'!$C$2:$C$448)*S$1&gt;=0,S$1,R27)</f>
        <v>0</v>
      </c>
      <c r="T27" s="13">
        <f>IF(INDEX('REG XP Table'!$B$2:$E$2815,'Random Encounter'!$F$8+T$1,'REG XP Table'!$G$2)-'Random Encounter'!$E$8-LOOKUP($A27,'Monster List'!$A$2:$A$448,'Monster List'!$C$2:$C$448)*T$1&gt;=0,T$1,S27)</f>
        <v>0</v>
      </c>
      <c r="U27" s="13">
        <f>IF(INDEX('REG XP Table'!$B$2:$E$2815,'Random Encounter'!$F$8+U$1,'REG XP Table'!$G$2)-'Random Encounter'!$E$8-LOOKUP($A27,'Monster List'!$A$2:$A$448,'Monster List'!$C$2:$C$448)*U$1&gt;=0,U$1,T27)</f>
        <v>0</v>
      </c>
      <c r="V27" s="13">
        <f>IF(INDEX('REG XP Table'!$B$2:$E$2815,'Random Encounter'!$F$8+V$1,'REG XP Table'!$G$2)-'Random Encounter'!$E$8-LOOKUP($A27,'Monster List'!$A$2:$A$448,'Monster List'!$C$2:$C$448)*V$1&gt;=0,V$1,U27)</f>
        <v>0</v>
      </c>
      <c r="W27" s="13">
        <f>IF(INDEX('REG XP Table'!$B$2:$E$2815,'Random Encounter'!$F$8+W$1,'REG XP Table'!$G$2)-'Random Encounter'!$E$8-LOOKUP($A27,'Monster List'!$A$2:$A$448,'Monster List'!$C$2:$C$448)*W$1&gt;=0,W$1,V27)</f>
        <v>0</v>
      </c>
      <c r="X27" s="13">
        <f>IF(INDEX('REG XP Table'!$B$2:$E$2815,'Random Encounter'!$F$8+X$1,'REG XP Table'!$G$2)-'Random Encounter'!$E$8-LOOKUP($A27,'Monster List'!$A$2:$A$448,'Monster List'!$C$2:$C$448)*X$1&gt;=0,X$1,W27)</f>
        <v>0</v>
      </c>
      <c r="Y27" s="13">
        <f>IF(INDEX('REG XP Table'!$B$2:$E$2815,'Random Encounter'!$F$8+Y$1,'REG XP Table'!$G$2)-'Random Encounter'!$E$8-LOOKUP($A27,'Monster List'!$A$2:$A$448,'Monster List'!$C$2:$C$448)*Y$1&gt;=0,Y$1,X27)</f>
        <v>0</v>
      </c>
      <c r="Z27" s="13">
        <f>IF(INDEX('REG XP Table'!$B$2:$E$2815,'Random Encounter'!$F$8+Z$1,'REG XP Table'!$G$2)-'Random Encounter'!$E$8-LOOKUP($A27,'Monster List'!$A$2:$A$448,'Monster List'!$C$2:$C$448)*Z$1&gt;=0,Z$1,Y27)</f>
        <v>0</v>
      </c>
      <c r="AA27" s="13">
        <f>IF(INDEX('REG XP Table'!$B$2:$E$2815,'Random Encounter'!$F$8+AA$1,'REG XP Table'!$G$2)-'Random Encounter'!$E$8-LOOKUP($A27,'Monster List'!$A$2:$A$448,'Monster List'!$C$2:$C$448)*AA$1&gt;=0,AA$1,Z27)</f>
        <v>0</v>
      </c>
      <c r="AB27" s="13">
        <f>IF(INDEX('REG XP Table'!$B$2:$E$2815,'Random Encounter'!$F$8+AB$1,'REG XP Table'!$G$2)-'Random Encounter'!$E$8-LOOKUP($A27,'Monster List'!$A$2:$A$448,'Monster List'!$C$2:$C$448)*AB$1&gt;=0,AB$1,AA27)</f>
        <v>0</v>
      </c>
      <c r="AC27" s="13">
        <f>IF(INDEX('REG XP Table'!$B$2:$E$2815,'Random Encounter'!$F$8+AC$1,'REG XP Table'!$G$2)-'Random Encounter'!$E$8-LOOKUP($A27,'Monster List'!$A$2:$A$448,'Monster List'!$C$2:$C$448)*AC$1&gt;=0,AC$1,AB27)</f>
        <v>0</v>
      </c>
      <c r="AD27" s="13">
        <f>IF(INDEX('REG XP Table'!$B$2:$E$2815,'Random Encounter'!$F$8+AD$1,'REG XP Table'!$G$2)-'Random Encounter'!$E$8-LOOKUP($A27,'Monster List'!$A$2:$A$448,'Monster List'!$C$2:$C$448)*AD$1&gt;=0,AD$1,AC27)</f>
        <v>0</v>
      </c>
      <c r="AE27" s="13">
        <f>IF(INDEX('REG XP Table'!$B$2:$E$2815,'Random Encounter'!$F$8+AE$1,'REG XP Table'!$G$2)-'Random Encounter'!$E$8-LOOKUP($A27,'Monster List'!$A$2:$A$448,'Monster List'!$C$2:$C$448)*AE$1&gt;=0,AE$1,AD27)</f>
        <v>0</v>
      </c>
      <c r="AF27" s="13">
        <f>IF(INDEX('REG XP Table'!$B$2:$E$2815,'Random Encounter'!$F$8+AF$1,'REG XP Table'!$G$2)-'Random Encounter'!$E$8-LOOKUP($A27,'Monster List'!$A$2:$A$448,'Monster List'!$C$2:$C$448)*AF$1&gt;=0,AF$1,AE27)</f>
        <v>0</v>
      </c>
    </row>
    <row r="28" spans="1:32" x14ac:dyDescent="0.3">
      <c r="A28" t="s">
        <v>444</v>
      </c>
      <c r="B28">
        <v>25000</v>
      </c>
      <c r="C28" t="b">
        <f>ISTEXT(INDEX(Table4[],MATCH(Table412[[#This Row],[Monster]],Table4[Monster],0),MATCH(Table36[Location],Table4[#Headers],0)))</f>
        <v>0</v>
      </c>
      <c r="D28" t="b">
        <f>ISNUMBER(MATCH(LOOKUP(Table412[[#This Row],[Monster]],Table4[Monster],Table4[Alignment 1]),'MSL Filters'!$K$3:$P$3,0))</f>
        <v>1</v>
      </c>
      <c r="E28" t="b">
        <f>ISNUMBER(MATCH(LOOKUP(Table412[[#This Row],[Monster]],Table4[Monster],Table4[Alignment 2]),'MSL Filters'!$K$13:$P$13,0))</f>
        <v>1</v>
      </c>
      <c r="F28" t="b">
        <f>IF(EXACT("Any",Table36[Type]), TRUE, EXACT(LOOKUP(Table412[[#This Row],[Monster]],Table4[Monster],Table4[Type]),Table36[Type]))</f>
        <v>0</v>
      </c>
      <c r="G28" t="b">
        <f>IF(EXACT("Any",Table36[Sub Type]),TRUE,NOT(ISERROR(MATCH(LOOKUP(Table412[[#This Row],[Monster]],Table4[Monster],Table4[Subtype]),'MSL Filters'!$K$23:$P$23,0))))</f>
        <v>1</v>
      </c>
      <c r="H28" t="b">
        <f>IF(EXACT(Table412[[#This Row],[1]],1),TRUE,FALSE)</f>
        <v>0</v>
      </c>
      <c r="I28" t="b">
        <f>LOOKUP(Table412[[#This Row],[Monster]],'Monster List'!$A$2:$A$447,'Monster List'!$B$2:$B$447)&gt;='Random Encounter'!$J$2</f>
        <v>1</v>
      </c>
      <c r="J28" t="b">
        <f>LOOKUP(Table412[[#This Row],[Monster]],'Monster List'!$A$2:$A$447,'Monster List'!$B$2:$B$447)&lt;='Random Encounter'!$K$2</f>
        <v>1</v>
      </c>
      <c r="K28" t="b">
        <f t="shared" si="0"/>
        <v>0</v>
      </c>
      <c r="L28" s="12">
        <f>IF(Table412[[#This Row],[Include?]],1,0)+L27</f>
        <v>0</v>
      </c>
      <c r="M28" s="13">
        <f>IF(INDEX('REG XP Table'!$B$2:$E$2815,'Random Encounter'!$F$8+M$1,'REG XP Table'!$G$2)-'Random Encounter'!$E$8-LOOKUP($A28,'Monster List'!$A$2:$A$448,'Monster List'!$C$2:$C$448)*M$1&gt;=0,1,0)</f>
        <v>0</v>
      </c>
      <c r="N28" s="15">
        <f>IF(INDEX('REG XP Table'!$B$2:$E$2815,'Random Encounter'!$F$8+N$1,'REG XP Table'!$G$2)-'Random Encounter'!$E$8-LOOKUP($A28,'Monster List'!$A$2:$A$448,'Monster List'!$C$2:$C$448)*N$1&gt;=0,N$1,M28)</f>
        <v>0</v>
      </c>
      <c r="O28" s="13">
        <f>IF(INDEX('REG XP Table'!$B$2:$E$2815,'Random Encounter'!$F$8+O$1,'REG XP Table'!$G$2)-'Random Encounter'!$E$8-LOOKUP($A28,'Monster List'!$A$2:$A$448,'Monster List'!$C$2:$C$448)*O$1&gt;=0,O$1,N28)</f>
        <v>0</v>
      </c>
      <c r="P28" s="13">
        <f>IF(INDEX('REG XP Table'!$B$2:$E$2815,'Random Encounter'!$F$8+P$1,'REG XP Table'!$G$2)-'Random Encounter'!$E$8-LOOKUP($A28,'Monster List'!$A$2:$A$448,'Monster List'!$C$2:$C$448)*P$1&gt;=0,P$1,O28)</f>
        <v>0</v>
      </c>
      <c r="Q28" s="13">
        <f>IF(INDEX('REG XP Table'!$B$2:$E$2815,'Random Encounter'!$F$8+Q$1,'REG XP Table'!$G$2)-'Random Encounter'!$E$8-LOOKUP($A28,'Monster List'!$A$2:$A$448,'Monster List'!$C$2:$C$448)*Q$1&gt;=0,Q$1,P28)</f>
        <v>0</v>
      </c>
      <c r="R28" s="13">
        <f>IF(INDEX('REG XP Table'!$B$2:$E$2815,'Random Encounter'!$F$8+R$1,'REG XP Table'!$G$2)-'Random Encounter'!$E$8-LOOKUP($A28,'Monster List'!$A$2:$A$448,'Monster List'!$C$2:$C$448)*R$1&gt;=0,R$1,Q28)</f>
        <v>0</v>
      </c>
      <c r="S28" s="13">
        <f>IF(INDEX('REG XP Table'!$B$2:$E$2815,'Random Encounter'!$F$8+S$1,'REG XP Table'!$G$2)-'Random Encounter'!$E$8-LOOKUP($A28,'Monster List'!$A$2:$A$448,'Monster List'!$C$2:$C$448)*S$1&gt;=0,S$1,R28)</f>
        <v>0</v>
      </c>
      <c r="T28" s="13">
        <f>IF(INDEX('REG XP Table'!$B$2:$E$2815,'Random Encounter'!$F$8+T$1,'REG XP Table'!$G$2)-'Random Encounter'!$E$8-LOOKUP($A28,'Monster List'!$A$2:$A$448,'Monster List'!$C$2:$C$448)*T$1&gt;=0,T$1,S28)</f>
        <v>0</v>
      </c>
      <c r="U28" s="13">
        <f>IF(INDEX('REG XP Table'!$B$2:$E$2815,'Random Encounter'!$F$8+U$1,'REG XP Table'!$G$2)-'Random Encounter'!$E$8-LOOKUP($A28,'Monster List'!$A$2:$A$448,'Monster List'!$C$2:$C$448)*U$1&gt;=0,U$1,T28)</f>
        <v>0</v>
      </c>
      <c r="V28" s="13">
        <f>IF(INDEX('REG XP Table'!$B$2:$E$2815,'Random Encounter'!$F$8+V$1,'REG XP Table'!$G$2)-'Random Encounter'!$E$8-LOOKUP($A28,'Monster List'!$A$2:$A$448,'Monster List'!$C$2:$C$448)*V$1&gt;=0,V$1,U28)</f>
        <v>0</v>
      </c>
      <c r="W28" s="13">
        <f>IF(INDEX('REG XP Table'!$B$2:$E$2815,'Random Encounter'!$F$8+W$1,'REG XP Table'!$G$2)-'Random Encounter'!$E$8-LOOKUP($A28,'Monster List'!$A$2:$A$448,'Monster List'!$C$2:$C$448)*W$1&gt;=0,W$1,V28)</f>
        <v>0</v>
      </c>
      <c r="X28" s="13">
        <f>IF(INDEX('REG XP Table'!$B$2:$E$2815,'Random Encounter'!$F$8+X$1,'REG XP Table'!$G$2)-'Random Encounter'!$E$8-LOOKUP($A28,'Monster List'!$A$2:$A$448,'Monster List'!$C$2:$C$448)*X$1&gt;=0,X$1,W28)</f>
        <v>0</v>
      </c>
      <c r="Y28" s="13">
        <f>IF(INDEX('REG XP Table'!$B$2:$E$2815,'Random Encounter'!$F$8+Y$1,'REG XP Table'!$G$2)-'Random Encounter'!$E$8-LOOKUP($A28,'Monster List'!$A$2:$A$448,'Monster List'!$C$2:$C$448)*Y$1&gt;=0,Y$1,X28)</f>
        <v>0</v>
      </c>
      <c r="Z28" s="13">
        <f>IF(INDEX('REG XP Table'!$B$2:$E$2815,'Random Encounter'!$F$8+Z$1,'REG XP Table'!$G$2)-'Random Encounter'!$E$8-LOOKUP($A28,'Monster List'!$A$2:$A$448,'Monster List'!$C$2:$C$448)*Z$1&gt;=0,Z$1,Y28)</f>
        <v>0</v>
      </c>
      <c r="AA28" s="13">
        <f>IF(INDEX('REG XP Table'!$B$2:$E$2815,'Random Encounter'!$F$8+AA$1,'REG XP Table'!$G$2)-'Random Encounter'!$E$8-LOOKUP($A28,'Monster List'!$A$2:$A$448,'Monster List'!$C$2:$C$448)*AA$1&gt;=0,AA$1,Z28)</f>
        <v>0</v>
      </c>
      <c r="AB28" s="13">
        <f>IF(INDEX('REG XP Table'!$B$2:$E$2815,'Random Encounter'!$F$8+AB$1,'REG XP Table'!$G$2)-'Random Encounter'!$E$8-LOOKUP($A28,'Monster List'!$A$2:$A$448,'Monster List'!$C$2:$C$448)*AB$1&gt;=0,AB$1,AA28)</f>
        <v>0</v>
      </c>
      <c r="AC28" s="13">
        <f>IF(INDEX('REG XP Table'!$B$2:$E$2815,'Random Encounter'!$F$8+AC$1,'REG XP Table'!$G$2)-'Random Encounter'!$E$8-LOOKUP($A28,'Monster List'!$A$2:$A$448,'Monster List'!$C$2:$C$448)*AC$1&gt;=0,AC$1,AB28)</f>
        <v>0</v>
      </c>
      <c r="AD28" s="13">
        <f>IF(INDEX('REG XP Table'!$B$2:$E$2815,'Random Encounter'!$F$8+AD$1,'REG XP Table'!$G$2)-'Random Encounter'!$E$8-LOOKUP($A28,'Monster List'!$A$2:$A$448,'Monster List'!$C$2:$C$448)*AD$1&gt;=0,AD$1,AC28)</f>
        <v>0</v>
      </c>
      <c r="AE28" s="13">
        <f>IF(INDEX('REG XP Table'!$B$2:$E$2815,'Random Encounter'!$F$8+AE$1,'REG XP Table'!$G$2)-'Random Encounter'!$E$8-LOOKUP($A28,'Monster List'!$A$2:$A$448,'Monster List'!$C$2:$C$448)*AE$1&gt;=0,AE$1,AD28)</f>
        <v>0</v>
      </c>
      <c r="AF28" s="13">
        <f>IF(INDEX('REG XP Table'!$B$2:$E$2815,'Random Encounter'!$F$8+AF$1,'REG XP Table'!$G$2)-'Random Encounter'!$E$8-LOOKUP($A28,'Monster List'!$A$2:$A$448,'Monster List'!$C$2:$C$448)*AF$1&gt;=0,AF$1,AE28)</f>
        <v>0</v>
      </c>
    </row>
    <row r="29" spans="1:32" x14ac:dyDescent="0.3">
      <c r="A29" t="s">
        <v>437</v>
      </c>
      <c r="B29">
        <v>18000</v>
      </c>
      <c r="C29" t="b">
        <f>ISTEXT(INDEX(Table4[],MATCH(Table412[[#This Row],[Monster]],Table4[Monster],0),MATCH(Table36[Location],Table4[#Headers],0)))</f>
        <v>0</v>
      </c>
      <c r="D29" t="b">
        <f>ISNUMBER(MATCH(LOOKUP(Table412[[#This Row],[Monster]],Table4[Monster],Table4[Alignment 1]),'MSL Filters'!$K$3:$P$3,0))</f>
        <v>1</v>
      </c>
      <c r="E29" t="b">
        <f>ISNUMBER(MATCH(LOOKUP(Table412[[#This Row],[Monster]],Table4[Monster],Table4[Alignment 2]),'MSL Filters'!$K$13:$P$13,0))</f>
        <v>1</v>
      </c>
      <c r="F29" t="b">
        <f>IF(EXACT("Any",Table36[Type]), TRUE, EXACT(LOOKUP(Table412[[#This Row],[Monster]],Table4[Monster],Table4[Type]),Table36[Type]))</f>
        <v>0</v>
      </c>
      <c r="G29" t="b">
        <f>IF(EXACT("Any",Table36[Sub Type]),TRUE,NOT(ISERROR(MATCH(LOOKUP(Table412[[#This Row],[Monster]],Table4[Monster],Table4[Subtype]),'MSL Filters'!$K$23:$P$23,0))))</f>
        <v>1</v>
      </c>
      <c r="H29" t="b">
        <f>IF(EXACT(Table412[[#This Row],[1]],1),TRUE,FALSE)</f>
        <v>0</v>
      </c>
      <c r="I29" t="b">
        <f>LOOKUP(Table412[[#This Row],[Monster]],'Monster List'!$A$2:$A$447,'Monster List'!$B$2:$B$447)&gt;='Random Encounter'!$J$2</f>
        <v>1</v>
      </c>
      <c r="J29" t="b">
        <f>LOOKUP(Table412[[#This Row],[Monster]],'Monster List'!$A$2:$A$447,'Monster List'!$B$2:$B$447)&lt;='Random Encounter'!$K$2</f>
        <v>1</v>
      </c>
      <c r="K29" t="b">
        <f t="shared" si="0"/>
        <v>0</v>
      </c>
      <c r="L29" s="12">
        <f>IF(Table412[[#This Row],[Include?]],1,0)+L28</f>
        <v>0</v>
      </c>
      <c r="M29" s="13">
        <f>IF(INDEX('REG XP Table'!$B$2:$E$2815,'Random Encounter'!$F$8+M$1,'REG XP Table'!$G$2)-'Random Encounter'!$E$8-LOOKUP($A29,'Monster List'!$A$2:$A$448,'Monster List'!$C$2:$C$448)*M$1&gt;=0,1,0)</f>
        <v>0</v>
      </c>
      <c r="N29" s="15">
        <f>IF(INDEX('REG XP Table'!$B$2:$E$2815,'Random Encounter'!$F$8+N$1,'REG XP Table'!$G$2)-'Random Encounter'!$E$8-LOOKUP($A29,'Monster List'!$A$2:$A$448,'Monster List'!$C$2:$C$448)*N$1&gt;=0,N$1,M29)</f>
        <v>0</v>
      </c>
      <c r="O29" s="13">
        <f>IF(INDEX('REG XP Table'!$B$2:$E$2815,'Random Encounter'!$F$8+O$1,'REG XP Table'!$G$2)-'Random Encounter'!$E$8-LOOKUP($A29,'Monster List'!$A$2:$A$448,'Monster List'!$C$2:$C$448)*O$1&gt;=0,O$1,N29)</f>
        <v>0</v>
      </c>
      <c r="P29" s="13">
        <f>IF(INDEX('REG XP Table'!$B$2:$E$2815,'Random Encounter'!$F$8+P$1,'REG XP Table'!$G$2)-'Random Encounter'!$E$8-LOOKUP($A29,'Monster List'!$A$2:$A$448,'Monster List'!$C$2:$C$448)*P$1&gt;=0,P$1,O29)</f>
        <v>0</v>
      </c>
      <c r="Q29" s="13">
        <f>IF(INDEX('REG XP Table'!$B$2:$E$2815,'Random Encounter'!$F$8+Q$1,'REG XP Table'!$G$2)-'Random Encounter'!$E$8-LOOKUP($A29,'Monster List'!$A$2:$A$448,'Monster List'!$C$2:$C$448)*Q$1&gt;=0,Q$1,P29)</f>
        <v>0</v>
      </c>
      <c r="R29" s="13">
        <f>IF(INDEX('REG XP Table'!$B$2:$E$2815,'Random Encounter'!$F$8+R$1,'REG XP Table'!$G$2)-'Random Encounter'!$E$8-LOOKUP($A29,'Monster List'!$A$2:$A$448,'Monster List'!$C$2:$C$448)*R$1&gt;=0,R$1,Q29)</f>
        <v>0</v>
      </c>
      <c r="S29" s="13">
        <f>IF(INDEX('REG XP Table'!$B$2:$E$2815,'Random Encounter'!$F$8+S$1,'REG XP Table'!$G$2)-'Random Encounter'!$E$8-LOOKUP($A29,'Monster List'!$A$2:$A$448,'Monster List'!$C$2:$C$448)*S$1&gt;=0,S$1,R29)</f>
        <v>0</v>
      </c>
      <c r="T29" s="13">
        <f>IF(INDEX('REG XP Table'!$B$2:$E$2815,'Random Encounter'!$F$8+T$1,'REG XP Table'!$G$2)-'Random Encounter'!$E$8-LOOKUP($A29,'Monster List'!$A$2:$A$448,'Monster List'!$C$2:$C$448)*T$1&gt;=0,T$1,S29)</f>
        <v>0</v>
      </c>
      <c r="U29" s="13">
        <f>IF(INDEX('REG XP Table'!$B$2:$E$2815,'Random Encounter'!$F$8+U$1,'REG XP Table'!$G$2)-'Random Encounter'!$E$8-LOOKUP($A29,'Monster List'!$A$2:$A$448,'Monster List'!$C$2:$C$448)*U$1&gt;=0,U$1,T29)</f>
        <v>0</v>
      </c>
      <c r="V29" s="13">
        <f>IF(INDEX('REG XP Table'!$B$2:$E$2815,'Random Encounter'!$F$8+V$1,'REG XP Table'!$G$2)-'Random Encounter'!$E$8-LOOKUP($A29,'Monster List'!$A$2:$A$448,'Monster List'!$C$2:$C$448)*V$1&gt;=0,V$1,U29)</f>
        <v>0</v>
      </c>
      <c r="W29" s="13">
        <f>IF(INDEX('REG XP Table'!$B$2:$E$2815,'Random Encounter'!$F$8+W$1,'REG XP Table'!$G$2)-'Random Encounter'!$E$8-LOOKUP($A29,'Monster List'!$A$2:$A$448,'Monster List'!$C$2:$C$448)*W$1&gt;=0,W$1,V29)</f>
        <v>0</v>
      </c>
      <c r="X29" s="13">
        <f>IF(INDEX('REG XP Table'!$B$2:$E$2815,'Random Encounter'!$F$8+X$1,'REG XP Table'!$G$2)-'Random Encounter'!$E$8-LOOKUP($A29,'Monster List'!$A$2:$A$448,'Monster List'!$C$2:$C$448)*X$1&gt;=0,X$1,W29)</f>
        <v>0</v>
      </c>
      <c r="Y29" s="13">
        <f>IF(INDEX('REG XP Table'!$B$2:$E$2815,'Random Encounter'!$F$8+Y$1,'REG XP Table'!$G$2)-'Random Encounter'!$E$8-LOOKUP($A29,'Monster List'!$A$2:$A$448,'Monster List'!$C$2:$C$448)*Y$1&gt;=0,Y$1,X29)</f>
        <v>0</v>
      </c>
      <c r="Z29" s="13">
        <f>IF(INDEX('REG XP Table'!$B$2:$E$2815,'Random Encounter'!$F$8+Z$1,'REG XP Table'!$G$2)-'Random Encounter'!$E$8-LOOKUP($A29,'Monster List'!$A$2:$A$448,'Monster List'!$C$2:$C$448)*Z$1&gt;=0,Z$1,Y29)</f>
        <v>0</v>
      </c>
      <c r="AA29" s="13">
        <f>IF(INDEX('REG XP Table'!$B$2:$E$2815,'Random Encounter'!$F$8+AA$1,'REG XP Table'!$G$2)-'Random Encounter'!$E$8-LOOKUP($A29,'Monster List'!$A$2:$A$448,'Monster List'!$C$2:$C$448)*AA$1&gt;=0,AA$1,Z29)</f>
        <v>0</v>
      </c>
      <c r="AB29" s="13">
        <f>IF(INDEX('REG XP Table'!$B$2:$E$2815,'Random Encounter'!$F$8+AB$1,'REG XP Table'!$G$2)-'Random Encounter'!$E$8-LOOKUP($A29,'Monster List'!$A$2:$A$448,'Monster List'!$C$2:$C$448)*AB$1&gt;=0,AB$1,AA29)</f>
        <v>0</v>
      </c>
      <c r="AC29" s="13">
        <f>IF(INDEX('REG XP Table'!$B$2:$E$2815,'Random Encounter'!$F$8+AC$1,'REG XP Table'!$G$2)-'Random Encounter'!$E$8-LOOKUP($A29,'Monster List'!$A$2:$A$448,'Monster List'!$C$2:$C$448)*AC$1&gt;=0,AC$1,AB29)</f>
        <v>0</v>
      </c>
      <c r="AD29" s="13">
        <f>IF(INDEX('REG XP Table'!$B$2:$E$2815,'Random Encounter'!$F$8+AD$1,'REG XP Table'!$G$2)-'Random Encounter'!$E$8-LOOKUP($A29,'Monster List'!$A$2:$A$448,'Monster List'!$C$2:$C$448)*AD$1&gt;=0,AD$1,AC29)</f>
        <v>0</v>
      </c>
      <c r="AE29" s="13">
        <f>IF(INDEX('REG XP Table'!$B$2:$E$2815,'Random Encounter'!$F$8+AE$1,'REG XP Table'!$G$2)-'Random Encounter'!$E$8-LOOKUP($A29,'Monster List'!$A$2:$A$448,'Monster List'!$C$2:$C$448)*AE$1&gt;=0,AE$1,AD29)</f>
        <v>0</v>
      </c>
      <c r="AF29" s="13">
        <f>IF(INDEX('REG XP Table'!$B$2:$E$2815,'Random Encounter'!$F$8+AF$1,'REG XP Table'!$G$2)-'Random Encounter'!$E$8-LOOKUP($A29,'Monster List'!$A$2:$A$448,'Monster List'!$C$2:$C$448)*AF$1&gt;=0,AF$1,AE29)</f>
        <v>0</v>
      </c>
    </row>
    <row r="30" spans="1:32" x14ac:dyDescent="0.3">
      <c r="A30" t="s">
        <v>153</v>
      </c>
      <c r="B30">
        <v>200</v>
      </c>
      <c r="C30" t="b">
        <f>ISTEXT(INDEX(Table4[],MATCH(Table412[[#This Row],[Monster]],Table4[Monster],0),MATCH(Table36[Location],Table4[#Headers],0)))</f>
        <v>0</v>
      </c>
      <c r="D30" t="b">
        <f>ISNUMBER(MATCH(LOOKUP(Table412[[#This Row],[Monster]],Table4[Monster],Table4[Alignment 1]),'MSL Filters'!$K$3:$P$3,0))</f>
        <v>1</v>
      </c>
      <c r="E30" t="b">
        <f>ISNUMBER(MATCH(LOOKUP(Table412[[#This Row],[Monster]],Table4[Monster],Table4[Alignment 2]),'MSL Filters'!$K$13:$P$13,0))</f>
        <v>1</v>
      </c>
      <c r="F30" t="b">
        <f>IF(EXACT("Any",Table36[Type]), TRUE, EXACT(LOOKUP(Table412[[#This Row],[Monster]],Table4[Monster],Table4[Type]),Table36[Type]))</f>
        <v>0</v>
      </c>
      <c r="G30" t="b">
        <f>IF(EXACT("Any",Table36[Sub Type]),TRUE,NOT(ISERROR(MATCH(LOOKUP(Table412[[#This Row],[Monster]],Table4[Monster],Table4[Subtype]),'MSL Filters'!$K$23:$P$23,0))))</f>
        <v>1</v>
      </c>
      <c r="H30" t="b">
        <f>IF(EXACT(Table412[[#This Row],[1]],1),TRUE,FALSE)</f>
        <v>1</v>
      </c>
      <c r="I30" t="b">
        <f>LOOKUP(Table412[[#This Row],[Monster]],'Monster List'!$A$2:$A$447,'Monster List'!$B$2:$B$447)&gt;='Random Encounter'!$J$2</f>
        <v>1</v>
      </c>
      <c r="J30" t="b">
        <f>LOOKUP(Table412[[#This Row],[Monster]],'Monster List'!$A$2:$A$447,'Monster List'!$B$2:$B$447)&lt;='Random Encounter'!$K$2</f>
        <v>1</v>
      </c>
      <c r="K30" t="b">
        <f t="shared" si="0"/>
        <v>0</v>
      </c>
      <c r="L30" s="12">
        <f>IF(Table412[[#This Row],[Include?]],1,0)+L29</f>
        <v>0</v>
      </c>
      <c r="M30" s="13">
        <f>IF(INDEX('REG XP Table'!$B$2:$E$2815,'Random Encounter'!$F$8+M$1,'REG XP Table'!$G$2)-'Random Encounter'!$E$8-LOOKUP($A30,'Monster List'!$A$2:$A$448,'Monster List'!$C$2:$C$448)*M$1&gt;=0,1,0)</f>
        <v>1</v>
      </c>
      <c r="N30" s="15">
        <f>IF(INDEX('REG XP Table'!$B$2:$E$2815,'Random Encounter'!$F$8+N$1,'REG XP Table'!$G$2)-'Random Encounter'!$E$8-LOOKUP($A30,'Monster List'!$A$2:$A$448,'Monster List'!$C$2:$C$448)*N$1&gt;=0,N$1,M30)</f>
        <v>1</v>
      </c>
      <c r="O30" s="13">
        <f>IF(INDEX('REG XP Table'!$B$2:$E$2815,'Random Encounter'!$F$8+O$1,'REG XP Table'!$G$2)-'Random Encounter'!$E$8-LOOKUP($A30,'Monster List'!$A$2:$A$448,'Monster List'!$C$2:$C$448)*O$1&gt;=0,O$1,N30)</f>
        <v>1</v>
      </c>
      <c r="P30" s="13">
        <f>IF(INDEX('REG XP Table'!$B$2:$E$2815,'Random Encounter'!$F$8+P$1,'REG XP Table'!$G$2)-'Random Encounter'!$E$8-LOOKUP($A30,'Monster List'!$A$2:$A$448,'Monster List'!$C$2:$C$448)*P$1&gt;=0,P$1,O30)</f>
        <v>1</v>
      </c>
      <c r="Q30" s="13">
        <f>IF(INDEX('REG XP Table'!$B$2:$E$2815,'Random Encounter'!$F$8+Q$1,'REG XP Table'!$G$2)-'Random Encounter'!$E$8-LOOKUP($A30,'Monster List'!$A$2:$A$448,'Monster List'!$C$2:$C$448)*Q$1&gt;=0,Q$1,P30)</f>
        <v>1</v>
      </c>
      <c r="R30" s="13">
        <f>IF(INDEX('REG XP Table'!$B$2:$E$2815,'Random Encounter'!$F$8+R$1,'REG XP Table'!$G$2)-'Random Encounter'!$E$8-LOOKUP($A30,'Monster List'!$A$2:$A$448,'Monster List'!$C$2:$C$448)*R$1&gt;=0,R$1,Q30)</f>
        <v>1</v>
      </c>
      <c r="S30" s="13">
        <f>IF(INDEX('REG XP Table'!$B$2:$E$2815,'Random Encounter'!$F$8+S$1,'REG XP Table'!$G$2)-'Random Encounter'!$E$8-LOOKUP($A30,'Monster List'!$A$2:$A$448,'Monster List'!$C$2:$C$448)*S$1&gt;=0,S$1,R30)</f>
        <v>1</v>
      </c>
      <c r="T30" s="13">
        <f>IF(INDEX('REG XP Table'!$B$2:$E$2815,'Random Encounter'!$F$8+T$1,'REG XP Table'!$G$2)-'Random Encounter'!$E$8-LOOKUP($A30,'Monster List'!$A$2:$A$448,'Monster List'!$C$2:$C$448)*T$1&gt;=0,T$1,S30)</f>
        <v>1</v>
      </c>
      <c r="U30" s="13">
        <f>IF(INDEX('REG XP Table'!$B$2:$E$2815,'Random Encounter'!$F$8+U$1,'REG XP Table'!$G$2)-'Random Encounter'!$E$8-LOOKUP($A30,'Monster List'!$A$2:$A$448,'Monster List'!$C$2:$C$448)*U$1&gt;=0,U$1,T30)</f>
        <v>1</v>
      </c>
      <c r="V30" s="13">
        <f>IF(INDEX('REG XP Table'!$B$2:$E$2815,'Random Encounter'!$F$8+V$1,'REG XP Table'!$G$2)-'Random Encounter'!$E$8-LOOKUP($A30,'Monster List'!$A$2:$A$448,'Monster List'!$C$2:$C$448)*V$1&gt;=0,V$1,U30)</f>
        <v>1</v>
      </c>
      <c r="W30" s="13">
        <f>IF(INDEX('REG XP Table'!$B$2:$E$2815,'Random Encounter'!$F$8+W$1,'REG XP Table'!$G$2)-'Random Encounter'!$E$8-LOOKUP($A30,'Monster List'!$A$2:$A$448,'Monster List'!$C$2:$C$448)*W$1&gt;=0,W$1,V30)</f>
        <v>1</v>
      </c>
      <c r="X30" s="13">
        <f>IF(INDEX('REG XP Table'!$B$2:$E$2815,'Random Encounter'!$F$8+X$1,'REG XP Table'!$G$2)-'Random Encounter'!$E$8-LOOKUP($A30,'Monster List'!$A$2:$A$448,'Monster List'!$C$2:$C$448)*X$1&gt;=0,X$1,W30)</f>
        <v>1</v>
      </c>
      <c r="Y30" s="13">
        <f>IF(INDEX('REG XP Table'!$B$2:$E$2815,'Random Encounter'!$F$8+Y$1,'REG XP Table'!$G$2)-'Random Encounter'!$E$8-LOOKUP($A30,'Monster List'!$A$2:$A$448,'Monster List'!$C$2:$C$448)*Y$1&gt;=0,Y$1,X30)</f>
        <v>1</v>
      </c>
      <c r="Z30" s="13">
        <f>IF(INDEX('REG XP Table'!$B$2:$E$2815,'Random Encounter'!$F$8+Z$1,'REG XP Table'!$G$2)-'Random Encounter'!$E$8-LOOKUP($A30,'Monster List'!$A$2:$A$448,'Monster List'!$C$2:$C$448)*Z$1&gt;=0,Z$1,Y30)</f>
        <v>1</v>
      </c>
      <c r="AA30" s="13">
        <f>IF(INDEX('REG XP Table'!$B$2:$E$2815,'Random Encounter'!$F$8+AA$1,'REG XP Table'!$G$2)-'Random Encounter'!$E$8-LOOKUP($A30,'Monster List'!$A$2:$A$448,'Monster List'!$C$2:$C$448)*AA$1&gt;=0,AA$1,Z30)</f>
        <v>1</v>
      </c>
      <c r="AB30" s="13">
        <f>IF(INDEX('REG XP Table'!$B$2:$E$2815,'Random Encounter'!$F$8+AB$1,'REG XP Table'!$G$2)-'Random Encounter'!$E$8-LOOKUP($A30,'Monster List'!$A$2:$A$448,'Monster List'!$C$2:$C$448)*AB$1&gt;=0,AB$1,AA30)</f>
        <v>1</v>
      </c>
      <c r="AC30" s="13">
        <f>IF(INDEX('REG XP Table'!$B$2:$E$2815,'Random Encounter'!$F$8+AC$1,'REG XP Table'!$G$2)-'Random Encounter'!$E$8-LOOKUP($A30,'Monster List'!$A$2:$A$448,'Monster List'!$C$2:$C$448)*AC$1&gt;=0,AC$1,AB30)</f>
        <v>1</v>
      </c>
      <c r="AD30" s="13">
        <f>IF(INDEX('REG XP Table'!$B$2:$E$2815,'Random Encounter'!$F$8+AD$1,'REG XP Table'!$G$2)-'Random Encounter'!$E$8-LOOKUP($A30,'Monster List'!$A$2:$A$448,'Monster List'!$C$2:$C$448)*AD$1&gt;=0,AD$1,AC30)</f>
        <v>1</v>
      </c>
      <c r="AE30" s="13">
        <f>IF(INDEX('REG XP Table'!$B$2:$E$2815,'Random Encounter'!$F$8+AE$1,'REG XP Table'!$G$2)-'Random Encounter'!$E$8-LOOKUP($A30,'Monster List'!$A$2:$A$448,'Monster List'!$C$2:$C$448)*AE$1&gt;=0,AE$1,AD30)</f>
        <v>1</v>
      </c>
      <c r="AF30" s="13">
        <f>IF(INDEX('REG XP Table'!$B$2:$E$2815,'Random Encounter'!$F$8+AF$1,'REG XP Table'!$G$2)-'Random Encounter'!$E$8-LOOKUP($A30,'Monster List'!$A$2:$A$448,'Monster List'!$C$2:$C$448)*AF$1&gt;=0,AF$1,AE30)</f>
        <v>1</v>
      </c>
    </row>
    <row r="31" spans="1:32" x14ac:dyDescent="0.3">
      <c r="A31" t="s">
        <v>189</v>
      </c>
      <c r="B31">
        <v>450</v>
      </c>
      <c r="C31" t="b">
        <f>ISTEXT(INDEX(Table4[],MATCH(Table412[[#This Row],[Monster]],Table4[Monster],0),MATCH(Table36[Location],Table4[#Headers],0)))</f>
        <v>0</v>
      </c>
      <c r="D31" t="b">
        <f>ISNUMBER(MATCH(LOOKUP(Table412[[#This Row],[Monster]],Table4[Monster],Table4[Alignment 1]),'MSL Filters'!$K$3:$P$3,0))</f>
        <v>1</v>
      </c>
      <c r="E31" t="b">
        <f>ISNUMBER(MATCH(LOOKUP(Table412[[#This Row],[Monster]],Table4[Monster],Table4[Alignment 2]),'MSL Filters'!$K$13:$P$13,0))</f>
        <v>1</v>
      </c>
      <c r="F31" t="b">
        <f>IF(EXACT("Any",Table36[Type]), TRUE, EXACT(LOOKUP(Table412[[#This Row],[Monster]],Table4[Monster],Table4[Type]),Table36[Type]))</f>
        <v>0</v>
      </c>
      <c r="G31" t="b">
        <f>IF(EXACT("Any",Table36[Sub Type]),TRUE,NOT(ISERROR(MATCH(LOOKUP(Table412[[#This Row],[Monster]],Table4[Monster],Table4[Subtype]),'MSL Filters'!$K$23:$P$23,0))))</f>
        <v>1</v>
      </c>
      <c r="H31" t="b">
        <f>IF(EXACT(Table412[[#This Row],[1]],1),TRUE,FALSE)</f>
        <v>0</v>
      </c>
      <c r="I31" t="b">
        <f>LOOKUP(Table412[[#This Row],[Monster]],'Monster List'!$A$2:$A$447,'Monster List'!$B$2:$B$447)&gt;='Random Encounter'!$J$2</f>
        <v>1</v>
      </c>
      <c r="J31" t="b">
        <f>LOOKUP(Table412[[#This Row],[Monster]],'Monster List'!$A$2:$A$447,'Monster List'!$B$2:$B$447)&lt;='Random Encounter'!$K$2</f>
        <v>1</v>
      </c>
      <c r="K31" t="b">
        <f t="shared" si="0"/>
        <v>0</v>
      </c>
      <c r="L31" s="12">
        <f>IF(Table412[[#This Row],[Include?]],1,0)+L30</f>
        <v>0</v>
      </c>
      <c r="M31" s="13">
        <f>IF(INDEX('REG XP Table'!$B$2:$E$2815,'Random Encounter'!$F$8+M$1,'REG XP Table'!$G$2)-'Random Encounter'!$E$8-LOOKUP($A31,'Monster List'!$A$2:$A$448,'Monster List'!$C$2:$C$448)*M$1&gt;=0,1,0)</f>
        <v>0</v>
      </c>
      <c r="N31" s="15">
        <f>IF(INDEX('REG XP Table'!$B$2:$E$2815,'Random Encounter'!$F$8+N$1,'REG XP Table'!$G$2)-'Random Encounter'!$E$8-LOOKUP($A31,'Monster List'!$A$2:$A$448,'Monster List'!$C$2:$C$448)*N$1&gt;=0,N$1,M31)</f>
        <v>0</v>
      </c>
      <c r="O31" s="13">
        <f>IF(INDEX('REG XP Table'!$B$2:$E$2815,'Random Encounter'!$F$8+O$1,'REG XP Table'!$G$2)-'Random Encounter'!$E$8-LOOKUP($A31,'Monster List'!$A$2:$A$448,'Monster List'!$C$2:$C$448)*O$1&gt;=0,O$1,N31)</f>
        <v>0</v>
      </c>
      <c r="P31" s="13">
        <f>IF(INDEX('REG XP Table'!$B$2:$E$2815,'Random Encounter'!$F$8+P$1,'REG XP Table'!$G$2)-'Random Encounter'!$E$8-LOOKUP($A31,'Monster List'!$A$2:$A$448,'Monster List'!$C$2:$C$448)*P$1&gt;=0,P$1,O31)</f>
        <v>0</v>
      </c>
      <c r="Q31" s="13">
        <f>IF(INDEX('REG XP Table'!$B$2:$E$2815,'Random Encounter'!$F$8+Q$1,'REG XP Table'!$G$2)-'Random Encounter'!$E$8-LOOKUP($A31,'Monster List'!$A$2:$A$448,'Monster List'!$C$2:$C$448)*Q$1&gt;=0,Q$1,P31)</f>
        <v>0</v>
      </c>
      <c r="R31" s="13">
        <f>IF(INDEX('REG XP Table'!$B$2:$E$2815,'Random Encounter'!$F$8+R$1,'REG XP Table'!$G$2)-'Random Encounter'!$E$8-LOOKUP($A31,'Monster List'!$A$2:$A$448,'Monster List'!$C$2:$C$448)*R$1&gt;=0,R$1,Q31)</f>
        <v>0</v>
      </c>
      <c r="S31" s="13">
        <f>IF(INDEX('REG XP Table'!$B$2:$E$2815,'Random Encounter'!$F$8+S$1,'REG XP Table'!$G$2)-'Random Encounter'!$E$8-LOOKUP($A31,'Monster List'!$A$2:$A$448,'Monster List'!$C$2:$C$448)*S$1&gt;=0,S$1,R31)</f>
        <v>0</v>
      </c>
      <c r="T31" s="13">
        <f>IF(INDEX('REG XP Table'!$B$2:$E$2815,'Random Encounter'!$F$8+T$1,'REG XP Table'!$G$2)-'Random Encounter'!$E$8-LOOKUP($A31,'Monster List'!$A$2:$A$448,'Monster List'!$C$2:$C$448)*T$1&gt;=0,T$1,S31)</f>
        <v>0</v>
      </c>
      <c r="U31" s="13">
        <f>IF(INDEX('REG XP Table'!$B$2:$E$2815,'Random Encounter'!$F$8+U$1,'REG XP Table'!$G$2)-'Random Encounter'!$E$8-LOOKUP($A31,'Monster List'!$A$2:$A$448,'Monster List'!$C$2:$C$448)*U$1&gt;=0,U$1,T31)</f>
        <v>0</v>
      </c>
      <c r="V31" s="13">
        <f>IF(INDEX('REG XP Table'!$B$2:$E$2815,'Random Encounter'!$F$8+V$1,'REG XP Table'!$G$2)-'Random Encounter'!$E$8-LOOKUP($A31,'Monster List'!$A$2:$A$448,'Monster List'!$C$2:$C$448)*V$1&gt;=0,V$1,U31)</f>
        <v>0</v>
      </c>
      <c r="W31" s="13">
        <f>IF(INDEX('REG XP Table'!$B$2:$E$2815,'Random Encounter'!$F$8+W$1,'REG XP Table'!$G$2)-'Random Encounter'!$E$8-LOOKUP($A31,'Monster List'!$A$2:$A$448,'Monster List'!$C$2:$C$448)*W$1&gt;=0,W$1,V31)</f>
        <v>0</v>
      </c>
      <c r="X31" s="13">
        <f>IF(INDEX('REG XP Table'!$B$2:$E$2815,'Random Encounter'!$F$8+X$1,'REG XP Table'!$G$2)-'Random Encounter'!$E$8-LOOKUP($A31,'Monster List'!$A$2:$A$448,'Monster List'!$C$2:$C$448)*X$1&gt;=0,X$1,W31)</f>
        <v>0</v>
      </c>
      <c r="Y31" s="13">
        <f>IF(INDEX('REG XP Table'!$B$2:$E$2815,'Random Encounter'!$F$8+Y$1,'REG XP Table'!$G$2)-'Random Encounter'!$E$8-LOOKUP($A31,'Monster List'!$A$2:$A$448,'Monster List'!$C$2:$C$448)*Y$1&gt;=0,Y$1,X31)</f>
        <v>0</v>
      </c>
      <c r="Z31" s="13">
        <f>IF(INDEX('REG XP Table'!$B$2:$E$2815,'Random Encounter'!$F$8+Z$1,'REG XP Table'!$G$2)-'Random Encounter'!$E$8-LOOKUP($A31,'Monster List'!$A$2:$A$448,'Monster List'!$C$2:$C$448)*Z$1&gt;=0,Z$1,Y31)</f>
        <v>0</v>
      </c>
      <c r="AA31" s="13">
        <f>IF(INDEX('REG XP Table'!$B$2:$E$2815,'Random Encounter'!$F$8+AA$1,'REG XP Table'!$G$2)-'Random Encounter'!$E$8-LOOKUP($A31,'Monster List'!$A$2:$A$448,'Monster List'!$C$2:$C$448)*AA$1&gt;=0,AA$1,Z31)</f>
        <v>0</v>
      </c>
      <c r="AB31" s="13">
        <f>IF(INDEX('REG XP Table'!$B$2:$E$2815,'Random Encounter'!$F$8+AB$1,'REG XP Table'!$G$2)-'Random Encounter'!$E$8-LOOKUP($A31,'Monster List'!$A$2:$A$448,'Monster List'!$C$2:$C$448)*AB$1&gt;=0,AB$1,AA31)</f>
        <v>0</v>
      </c>
      <c r="AC31" s="13">
        <f>IF(INDEX('REG XP Table'!$B$2:$E$2815,'Random Encounter'!$F$8+AC$1,'REG XP Table'!$G$2)-'Random Encounter'!$E$8-LOOKUP($A31,'Monster List'!$A$2:$A$448,'Monster List'!$C$2:$C$448)*AC$1&gt;=0,AC$1,AB31)</f>
        <v>0</v>
      </c>
      <c r="AD31" s="13">
        <f>IF(INDEX('REG XP Table'!$B$2:$E$2815,'Random Encounter'!$F$8+AD$1,'REG XP Table'!$G$2)-'Random Encounter'!$E$8-LOOKUP($A31,'Monster List'!$A$2:$A$448,'Monster List'!$C$2:$C$448)*AD$1&gt;=0,AD$1,AC31)</f>
        <v>0</v>
      </c>
      <c r="AE31" s="13">
        <f>IF(INDEX('REG XP Table'!$B$2:$E$2815,'Random Encounter'!$F$8+AE$1,'REG XP Table'!$G$2)-'Random Encounter'!$E$8-LOOKUP($A31,'Monster List'!$A$2:$A$448,'Monster List'!$C$2:$C$448)*AE$1&gt;=0,AE$1,AD31)</f>
        <v>0</v>
      </c>
      <c r="AF31" s="13">
        <f>IF(INDEX('REG XP Table'!$B$2:$E$2815,'Random Encounter'!$F$8+AF$1,'REG XP Table'!$G$2)-'Random Encounter'!$E$8-LOOKUP($A31,'Monster List'!$A$2:$A$448,'Monster List'!$C$2:$C$448)*AF$1&gt;=0,AF$1,AE31)</f>
        <v>0</v>
      </c>
    </row>
    <row r="32" spans="1:32" x14ac:dyDescent="0.3">
      <c r="A32" t="s">
        <v>245</v>
      </c>
      <c r="B32">
        <v>700</v>
      </c>
      <c r="C32" t="b">
        <f>ISTEXT(INDEX(Table4[],MATCH(Table412[[#This Row],[Monster]],Table4[Monster],0),MATCH(Table36[Location],Table4[#Headers],0)))</f>
        <v>0</v>
      </c>
      <c r="D32" t="b">
        <f>ISNUMBER(MATCH(LOOKUP(Table412[[#This Row],[Monster]],Table4[Monster],Table4[Alignment 1]),'MSL Filters'!$K$3:$P$3,0))</f>
        <v>1</v>
      </c>
      <c r="E32" t="b">
        <f>ISNUMBER(MATCH(LOOKUP(Table412[[#This Row],[Monster]],Table4[Monster],Table4[Alignment 2]),'MSL Filters'!$K$13:$P$13,0))</f>
        <v>1</v>
      </c>
      <c r="F32" t="b">
        <f>IF(EXACT("Any",Table36[Type]), TRUE, EXACT(LOOKUP(Table412[[#This Row],[Monster]],Table4[Monster],Table4[Type]),Table36[Type]))</f>
        <v>1</v>
      </c>
      <c r="G32" t="b">
        <f>IF(EXACT("Any",Table36[Sub Type]),TRUE,NOT(ISERROR(MATCH(LOOKUP(Table412[[#This Row],[Monster]],Table4[Monster],Table4[Subtype]),'MSL Filters'!$K$23:$P$23,0))))</f>
        <v>1</v>
      </c>
      <c r="H32" t="b">
        <f>IF(EXACT(Table412[[#This Row],[1]],1),TRUE,FALSE)</f>
        <v>0</v>
      </c>
      <c r="I32" t="b">
        <f>LOOKUP(Table412[[#This Row],[Monster]],'Monster List'!$A$2:$A$447,'Monster List'!$B$2:$B$447)&gt;='Random Encounter'!$J$2</f>
        <v>1</v>
      </c>
      <c r="J32" t="b">
        <f>LOOKUP(Table412[[#This Row],[Monster]],'Monster List'!$A$2:$A$447,'Monster List'!$B$2:$B$447)&lt;='Random Encounter'!$K$2</f>
        <v>1</v>
      </c>
      <c r="K32" t="b">
        <f t="shared" si="0"/>
        <v>0</v>
      </c>
      <c r="L32" s="12">
        <f>IF(Table412[[#This Row],[Include?]],1,0)+L31</f>
        <v>0</v>
      </c>
      <c r="M32" s="13">
        <f>IF(INDEX('REG XP Table'!$B$2:$E$2815,'Random Encounter'!$F$8+M$1,'REG XP Table'!$G$2)-'Random Encounter'!$E$8-LOOKUP($A32,'Monster List'!$A$2:$A$448,'Monster List'!$C$2:$C$448)*M$1&gt;=0,1,0)</f>
        <v>0</v>
      </c>
      <c r="N32" s="15">
        <f>IF(INDEX('REG XP Table'!$B$2:$E$2815,'Random Encounter'!$F$8+N$1,'REG XP Table'!$G$2)-'Random Encounter'!$E$8-LOOKUP($A32,'Monster List'!$A$2:$A$448,'Monster List'!$C$2:$C$448)*N$1&gt;=0,N$1,M32)</f>
        <v>0</v>
      </c>
      <c r="O32" s="13">
        <f>IF(INDEX('REG XP Table'!$B$2:$E$2815,'Random Encounter'!$F$8+O$1,'REG XP Table'!$G$2)-'Random Encounter'!$E$8-LOOKUP($A32,'Monster List'!$A$2:$A$448,'Monster List'!$C$2:$C$448)*O$1&gt;=0,O$1,N32)</f>
        <v>0</v>
      </c>
      <c r="P32" s="13">
        <f>IF(INDEX('REG XP Table'!$B$2:$E$2815,'Random Encounter'!$F$8+P$1,'REG XP Table'!$G$2)-'Random Encounter'!$E$8-LOOKUP($A32,'Monster List'!$A$2:$A$448,'Monster List'!$C$2:$C$448)*P$1&gt;=0,P$1,O32)</f>
        <v>0</v>
      </c>
      <c r="Q32" s="13">
        <f>IF(INDEX('REG XP Table'!$B$2:$E$2815,'Random Encounter'!$F$8+Q$1,'REG XP Table'!$G$2)-'Random Encounter'!$E$8-LOOKUP($A32,'Monster List'!$A$2:$A$448,'Monster List'!$C$2:$C$448)*Q$1&gt;=0,Q$1,P32)</f>
        <v>0</v>
      </c>
      <c r="R32" s="13">
        <f>IF(INDEX('REG XP Table'!$B$2:$E$2815,'Random Encounter'!$F$8+R$1,'REG XP Table'!$G$2)-'Random Encounter'!$E$8-LOOKUP($A32,'Monster List'!$A$2:$A$448,'Monster List'!$C$2:$C$448)*R$1&gt;=0,R$1,Q32)</f>
        <v>0</v>
      </c>
      <c r="S32" s="13">
        <f>IF(INDEX('REG XP Table'!$B$2:$E$2815,'Random Encounter'!$F$8+S$1,'REG XP Table'!$G$2)-'Random Encounter'!$E$8-LOOKUP($A32,'Monster List'!$A$2:$A$448,'Monster List'!$C$2:$C$448)*S$1&gt;=0,S$1,R32)</f>
        <v>0</v>
      </c>
      <c r="T32" s="13">
        <f>IF(INDEX('REG XP Table'!$B$2:$E$2815,'Random Encounter'!$F$8+T$1,'REG XP Table'!$G$2)-'Random Encounter'!$E$8-LOOKUP($A32,'Monster List'!$A$2:$A$448,'Monster List'!$C$2:$C$448)*T$1&gt;=0,T$1,S32)</f>
        <v>0</v>
      </c>
      <c r="U32" s="13">
        <f>IF(INDEX('REG XP Table'!$B$2:$E$2815,'Random Encounter'!$F$8+U$1,'REG XP Table'!$G$2)-'Random Encounter'!$E$8-LOOKUP($A32,'Monster List'!$A$2:$A$448,'Monster List'!$C$2:$C$448)*U$1&gt;=0,U$1,T32)</f>
        <v>0</v>
      </c>
      <c r="V32" s="13">
        <f>IF(INDEX('REG XP Table'!$B$2:$E$2815,'Random Encounter'!$F$8+V$1,'REG XP Table'!$G$2)-'Random Encounter'!$E$8-LOOKUP($A32,'Monster List'!$A$2:$A$448,'Monster List'!$C$2:$C$448)*V$1&gt;=0,V$1,U32)</f>
        <v>0</v>
      </c>
      <c r="W32" s="13">
        <f>IF(INDEX('REG XP Table'!$B$2:$E$2815,'Random Encounter'!$F$8+W$1,'REG XP Table'!$G$2)-'Random Encounter'!$E$8-LOOKUP($A32,'Monster List'!$A$2:$A$448,'Monster List'!$C$2:$C$448)*W$1&gt;=0,W$1,V32)</f>
        <v>0</v>
      </c>
      <c r="X32" s="13">
        <f>IF(INDEX('REG XP Table'!$B$2:$E$2815,'Random Encounter'!$F$8+X$1,'REG XP Table'!$G$2)-'Random Encounter'!$E$8-LOOKUP($A32,'Monster List'!$A$2:$A$448,'Monster List'!$C$2:$C$448)*X$1&gt;=0,X$1,W32)</f>
        <v>0</v>
      </c>
      <c r="Y32" s="13">
        <f>IF(INDEX('REG XP Table'!$B$2:$E$2815,'Random Encounter'!$F$8+Y$1,'REG XP Table'!$G$2)-'Random Encounter'!$E$8-LOOKUP($A32,'Monster List'!$A$2:$A$448,'Monster List'!$C$2:$C$448)*Y$1&gt;=0,Y$1,X32)</f>
        <v>0</v>
      </c>
      <c r="Z32" s="13">
        <f>IF(INDEX('REG XP Table'!$B$2:$E$2815,'Random Encounter'!$F$8+Z$1,'REG XP Table'!$G$2)-'Random Encounter'!$E$8-LOOKUP($A32,'Monster List'!$A$2:$A$448,'Monster List'!$C$2:$C$448)*Z$1&gt;=0,Z$1,Y32)</f>
        <v>0</v>
      </c>
      <c r="AA32" s="13">
        <f>IF(INDEX('REG XP Table'!$B$2:$E$2815,'Random Encounter'!$F$8+AA$1,'REG XP Table'!$G$2)-'Random Encounter'!$E$8-LOOKUP($A32,'Monster List'!$A$2:$A$448,'Monster List'!$C$2:$C$448)*AA$1&gt;=0,AA$1,Z32)</f>
        <v>0</v>
      </c>
      <c r="AB32" s="13">
        <f>IF(INDEX('REG XP Table'!$B$2:$E$2815,'Random Encounter'!$F$8+AB$1,'REG XP Table'!$G$2)-'Random Encounter'!$E$8-LOOKUP($A32,'Monster List'!$A$2:$A$448,'Monster List'!$C$2:$C$448)*AB$1&gt;=0,AB$1,AA32)</f>
        <v>0</v>
      </c>
      <c r="AC32" s="13">
        <f>IF(INDEX('REG XP Table'!$B$2:$E$2815,'Random Encounter'!$F$8+AC$1,'REG XP Table'!$G$2)-'Random Encounter'!$E$8-LOOKUP($A32,'Monster List'!$A$2:$A$448,'Monster List'!$C$2:$C$448)*AC$1&gt;=0,AC$1,AB32)</f>
        <v>0</v>
      </c>
      <c r="AD32" s="13">
        <f>IF(INDEX('REG XP Table'!$B$2:$E$2815,'Random Encounter'!$F$8+AD$1,'REG XP Table'!$G$2)-'Random Encounter'!$E$8-LOOKUP($A32,'Monster List'!$A$2:$A$448,'Monster List'!$C$2:$C$448)*AD$1&gt;=0,AD$1,AC32)</f>
        <v>0</v>
      </c>
      <c r="AE32" s="13">
        <f>IF(INDEX('REG XP Table'!$B$2:$E$2815,'Random Encounter'!$F$8+AE$1,'REG XP Table'!$G$2)-'Random Encounter'!$E$8-LOOKUP($A32,'Monster List'!$A$2:$A$448,'Monster List'!$C$2:$C$448)*AE$1&gt;=0,AE$1,AD32)</f>
        <v>0</v>
      </c>
      <c r="AF32" s="13">
        <f>IF(INDEX('REG XP Table'!$B$2:$E$2815,'Random Encounter'!$F$8+AF$1,'REG XP Table'!$G$2)-'Random Encounter'!$E$8-LOOKUP($A32,'Monster List'!$A$2:$A$448,'Monster List'!$C$2:$C$448)*AF$1&gt;=0,AF$1,AE32)</f>
        <v>0</v>
      </c>
    </row>
    <row r="33" spans="1:32" x14ac:dyDescent="0.3">
      <c r="A33" t="s">
        <v>118</v>
      </c>
      <c r="B33">
        <v>100</v>
      </c>
      <c r="C33" t="b">
        <f>ISTEXT(INDEX(Table4[],MATCH(Table412[[#This Row],[Monster]],Table4[Monster],0),MATCH(Table36[Location],Table4[#Headers],0)))</f>
        <v>0</v>
      </c>
      <c r="D33" t="b">
        <f>ISNUMBER(MATCH(LOOKUP(Table412[[#This Row],[Monster]],Table4[Monster],Table4[Alignment 1]),'MSL Filters'!$K$3:$P$3,0))</f>
        <v>1</v>
      </c>
      <c r="E33" t="b">
        <f>ISNUMBER(MATCH(LOOKUP(Table412[[#This Row],[Monster]],Table4[Monster],Table4[Alignment 2]),'MSL Filters'!$K$13:$P$13,0))</f>
        <v>1</v>
      </c>
      <c r="F33" t="b">
        <f>IF(EXACT("Any",Table36[Type]), TRUE, EXACT(LOOKUP(Table412[[#This Row],[Monster]],Table4[Monster],Table4[Type]),Table36[Type]))</f>
        <v>1</v>
      </c>
      <c r="G33" t="b">
        <f>IF(EXACT("Any",Table36[Sub Type]),TRUE,NOT(ISERROR(MATCH(LOOKUP(Table412[[#This Row],[Monster]],Table4[Monster],Table4[Subtype]),'MSL Filters'!$K$23:$P$23,0))))</f>
        <v>1</v>
      </c>
      <c r="H33" t="b">
        <f>IF(EXACT(Table412[[#This Row],[1]],1),TRUE,FALSE)</f>
        <v>1</v>
      </c>
      <c r="I33" t="b">
        <f>LOOKUP(Table412[[#This Row],[Monster]],'Monster List'!$A$2:$A$447,'Monster List'!$B$2:$B$447)&gt;='Random Encounter'!$J$2</f>
        <v>1</v>
      </c>
      <c r="J33" t="b">
        <f>LOOKUP(Table412[[#This Row],[Monster]],'Monster List'!$A$2:$A$447,'Monster List'!$B$2:$B$447)&lt;='Random Encounter'!$K$2</f>
        <v>1</v>
      </c>
      <c r="K33" t="b">
        <f t="shared" si="0"/>
        <v>0</v>
      </c>
      <c r="L33" s="12">
        <f>IF(Table412[[#This Row],[Include?]],1,0)+L32</f>
        <v>0</v>
      </c>
      <c r="M33" s="13">
        <f>IF(INDEX('REG XP Table'!$B$2:$E$2815,'Random Encounter'!$F$8+M$1,'REG XP Table'!$G$2)-'Random Encounter'!$E$8-LOOKUP($A33,'Monster List'!$A$2:$A$448,'Monster List'!$C$2:$C$448)*M$1&gt;=0,1,0)</f>
        <v>1</v>
      </c>
      <c r="N33" s="15" t="str">
        <f>IF(INDEX('REG XP Table'!$B$2:$E$2815,'Random Encounter'!$F$8+N$1,'REG XP Table'!$G$2)-'Random Encounter'!$E$8-LOOKUP($A33,'Monster List'!$A$2:$A$448,'Monster List'!$C$2:$C$448)*N$1&gt;=0,N$1,M33)</f>
        <v>2</v>
      </c>
      <c r="O33" s="13" t="str">
        <f>IF(INDEX('REG XP Table'!$B$2:$E$2815,'Random Encounter'!$F$8+O$1,'REG XP Table'!$G$2)-'Random Encounter'!$E$8-LOOKUP($A33,'Monster List'!$A$2:$A$448,'Monster List'!$C$2:$C$448)*O$1&gt;=0,O$1,N33)</f>
        <v>2</v>
      </c>
      <c r="P33" s="13" t="str">
        <f>IF(INDEX('REG XP Table'!$B$2:$E$2815,'Random Encounter'!$F$8+P$1,'REG XP Table'!$G$2)-'Random Encounter'!$E$8-LOOKUP($A33,'Monster List'!$A$2:$A$448,'Monster List'!$C$2:$C$448)*P$1&gt;=0,P$1,O33)</f>
        <v>2</v>
      </c>
      <c r="Q33" s="13" t="str">
        <f>IF(INDEX('REG XP Table'!$B$2:$E$2815,'Random Encounter'!$F$8+Q$1,'REG XP Table'!$G$2)-'Random Encounter'!$E$8-LOOKUP($A33,'Monster List'!$A$2:$A$448,'Monster List'!$C$2:$C$448)*Q$1&gt;=0,Q$1,P33)</f>
        <v>2</v>
      </c>
      <c r="R33" s="13" t="str">
        <f>IF(INDEX('REG XP Table'!$B$2:$E$2815,'Random Encounter'!$F$8+R$1,'REG XP Table'!$G$2)-'Random Encounter'!$E$8-LOOKUP($A33,'Monster List'!$A$2:$A$448,'Monster List'!$C$2:$C$448)*R$1&gt;=0,R$1,Q33)</f>
        <v>2</v>
      </c>
      <c r="S33" s="13" t="str">
        <f>IF(INDEX('REG XP Table'!$B$2:$E$2815,'Random Encounter'!$F$8+S$1,'REG XP Table'!$G$2)-'Random Encounter'!$E$8-LOOKUP($A33,'Monster List'!$A$2:$A$448,'Monster List'!$C$2:$C$448)*S$1&gt;=0,S$1,R33)</f>
        <v>2</v>
      </c>
      <c r="T33" s="13" t="str">
        <f>IF(INDEX('REG XP Table'!$B$2:$E$2815,'Random Encounter'!$F$8+T$1,'REG XP Table'!$G$2)-'Random Encounter'!$E$8-LOOKUP($A33,'Monster List'!$A$2:$A$448,'Monster List'!$C$2:$C$448)*T$1&gt;=0,T$1,S33)</f>
        <v>2</v>
      </c>
      <c r="U33" s="13" t="str">
        <f>IF(INDEX('REG XP Table'!$B$2:$E$2815,'Random Encounter'!$F$8+U$1,'REG XP Table'!$G$2)-'Random Encounter'!$E$8-LOOKUP($A33,'Monster List'!$A$2:$A$448,'Monster List'!$C$2:$C$448)*U$1&gt;=0,U$1,T33)</f>
        <v>2</v>
      </c>
      <c r="V33" s="13" t="str">
        <f>IF(INDEX('REG XP Table'!$B$2:$E$2815,'Random Encounter'!$F$8+V$1,'REG XP Table'!$G$2)-'Random Encounter'!$E$8-LOOKUP($A33,'Monster List'!$A$2:$A$448,'Monster List'!$C$2:$C$448)*V$1&gt;=0,V$1,U33)</f>
        <v>2</v>
      </c>
      <c r="W33" s="13" t="str">
        <f>IF(INDEX('REG XP Table'!$B$2:$E$2815,'Random Encounter'!$F$8+W$1,'REG XP Table'!$G$2)-'Random Encounter'!$E$8-LOOKUP($A33,'Monster List'!$A$2:$A$448,'Monster List'!$C$2:$C$448)*W$1&gt;=0,W$1,V33)</f>
        <v>2</v>
      </c>
      <c r="X33" s="13" t="str">
        <f>IF(INDEX('REG XP Table'!$B$2:$E$2815,'Random Encounter'!$F$8+X$1,'REG XP Table'!$G$2)-'Random Encounter'!$E$8-LOOKUP($A33,'Monster List'!$A$2:$A$448,'Monster List'!$C$2:$C$448)*X$1&gt;=0,X$1,W33)</f>
        <v>2</v>
      </c>
      <c r="Y33" s="13" t="str">
        <f>IF(INDEX('REG XP Table'!$B$2:$E$2815,'Random Encounter'!$F$8+Y$1,'REG XP Table'!$G$2)-'Random Encounter'!$E$8-LOOKUP($A33,'Monster List'!$A$2:$A$448,'Monster List'!$C$2:$C$448)*Y$1&gt;=0,Y$1,X33)</f>
        <v>2</v>
      </c>
      <c r="Z33" s="13" t="str">
        <f>IF(INDEX('REG XP Table'!$B$2:$E$2815,'Random Encounter'!$F$8+Z$1,'REG XP Table'!$G$2)-'Random Encounter'!$E$8-LOOKUP($A33,'Monster List'!$A$2:$A$448,'Monster List'!$C$2:$C$448)*Z$1&gt;=0,Z$1,Y33)</f>
        <v>2</v>
      </c>
      <c r="AA33" s="13" t="str">
        <f>IF(INDEX('REG XP Table'!$B$2:$E$2815,'Random Encounter'!$F$8+AA$1,'REG XP Table'!$G$2)-'Random Encounter'!$E$8-LOOKUP($A33,'Monster List'!$A$2:$A$448,'Monster List'!$C$2:$C$448)*AA$1&gt;=0,AA$1,Z33)</f>
        <v>2</v>
      </c>
      <c r="AB33" s="13" t="str">
        <f>IF(INDEX('REG XP Table'!$B$2:$E$2815,'Random Encounter'!$F$8+AB$1,'REG XP Table'!$G$2)-'Random Encounter'!$E$8-LOOKUP($A33,'Monster List'!$A$2:$A$448,'Monster List'!$C$2:$C$448)*AB$1&gt;=0,AB$1,AA33)</f>
        <v>2</v>
      </c>
      <c r="AC33" s="13" t="str">
        <f>IF(INDEX('REG XP Table'!$B$2:$E$2815,'Random Encounter'!$F$8+AC$1,'REG XP Table'!$G$2)-'Random Encounter'!$E$8-LOOKUP($A33,'Monster List'!$A$2:$A$448,'Monster List'!$C$2:$C$448)*AC$1&gt;=0,AC$1,AB33)</f>
        <v>2</v>
      </c>
      <c r="AD33" s="13" t="str">
        <f>IF(INDEX('REG XP Table'!$B$2:$E$2815,'Random Encounter'!$F$8+AD$1,'REG XP Table'!$G$2)-'Random Encounter'!$E$8-LOOKUP($A33,'Monster List'!$A$2:$A$448,'Monster List'!$C$2:$C$448)*AD$1&gt;=0,AD$1,AC33)</f>
        <v>2</v>
      </c>
      <c r="AE33" s="13" t="str">
        <f>IF(INDEX('REG XP Table'!$B$2:$E$2815,'Random Encounter'!$F$8+AE$1,'REG XP Table'!$G$2)-'Random Encounter'!$E$8-LOOKUP($A33,'Monster List'!$A$2:$A$448,'Monster List'!$C$2:$C$448)*AE$1&gt;=0,AE$1,AD33)</f>
        <v>2</v>
      </c>
      <c r="AF33" s="13" t="str">
        <f>IF(INDEX('REG XP Table'!$B$2:$E$2815,'Random Encounter'!$F$8+AF$1,'REG XP Table'!$G$2)-'Random Encounter'!$E$8-LOOKUP($A33,'Monster List'!$A$2:$A$448,'Monster List'!$C$2:$C$448)*AF$1&gt;=0,AF$1,AE33)</f>
        <v>2</v>
      </c>
    </row>
    <row r="34" spans="1:32" x14ac:dyDescent="0.3">
      <c r="A34" t="s">
        <v>404</v>
      </c>
      <c r="B34">
        <v>8400</v>
      </c>
      <c r="C34" t="b">
        <f>ISTEXT(INDEX(Table4[],MATCH(Table412[[#This Row],[Monster]],Table4[Monster],0),MATCH(Table36[Location],Table4[#Headers],0)))</f>
        <v>0</v>
      </c>
      <c r="D34" t="b">
        <f>ISNUMBER(MATCH(LOOKUP(Table412[[#This Row],[Monster]],Table4[Monster],Table4[Alignment 1]),'MSL Filters'!$K$3:$P$3,0))</f>
        <v>1</v>
      </c>
      <c r="E34" t="b">
        <f>ISNUMBER(MATCH(LOOKUP(Table412[[#This Row],[Monster]],Table4[Monster],Table4[Alignment 2]),'MSL Filters'!$K$13:$P$13,0))</f>
        <v>1</v>
      </c>
      <c r="F34" t="b">
        <f>IF(EXACT("Any",Table36[Type]), TRUE, EXACT(LOOKUP(Table412[[#This Row],[Monster]],Table4[Monster],Table4[Type]),Table36[Type]))</f>
        <v>0</v>
      </c>
      <c r="G34" t="b">
        <f>IF(EXACT("Any",Table36[Sub Type]),TRUE,NOT(ISERROR(MATCH(LOOKUP(Table412[[#This Row],[Monster]],Table4[Monster],Table4[Subtype]),'MSL Filters'!$K$23:$P$23,0))))</f>
        <v>1</v>
      </c>
      <c r="H34" t="b">
        <f>IF(EXACT(Table412[[#This Row],[1]],1),TRUE,FALSE)</f>
        <v>0</v>
      </c>
      <c r="I34" t="b">
        <f>LOOKUP(Table412[[#This Row],[Monster]],'Monster List'!$A$2:$A$447,'Monster List'!$B$2:$B$447)&gt;='Random Encounter'!$J$2</f>
        <v>1</v>
      </c>
      <c r="J34" t="b">
        <f>LOOKUP(Table412[[#This Row],[Monster]],'Monster List'!$A$2:$A$447,'Monster List'!$B$2:$B$447)&lt;='Random Encounter'!$K$2</f>
        <v>1</v>
      </c>
      <c r="K34" t="b">
        <f t="shared" si="0"/>
        <v>0</v>
      </c>
      <c r="L34" s="12">
        <f>IF(Table412[[#This Row],[Include?]],1,0)+L33</f>
        <v>0</v>
      </c>
      <c r="M34" s="13">
        <f>IF(INDEX('REG XP Table'!$B$2:$E$2815,'Random Encounter'!$F$8+M$1,'REG XP Table'!$G$2)-'Random Encounter'!$E$8-LOOKUP($A34,'Monster List'!$A$2:$A$448,'Monster List'!$C$2:$C$448)*M$1&gt;=0,1,0)</f>
        <v>0</v>
      </c>
      <c r="N34" s="15">
        <f>IF(INDEX('REG XP Table'!$B$2:$E$2815,'Random Encounter'!$F$8+N$1,'REG XP Table'!$G$2)-'Random Encounter'!$E$8-LOOKUP($A34,'Monster List'!$A$2:$A$448,'Monster List'!$C$2:$C$448)*N$1&gt;=0,N$1,M34)</f>
        <v>0</v>
      </c>
      <c r="O34" s="13">
        <f>IF(INDEX('REG XP Table'!$B$2:$E$2815,'Random Encounter'!$F$8+O$1,'REG XP Table'!$G$2)-'Random Encounter'!$E$8-LOOKUP($A34,'Monster List'!$A$2:$A$448,'Monster List'!$C$2:$C$448)*O$1&gt;=0,O$1,N34)</f>
        <v>0</v>
      </c>
      <c r="P34" s="13">
        <f>IF(INDEX('REG XP Table'!$B$2:$E$2815,'Random Encounter'!$F$8+P$1,'REG XP Table'!$G$2)-'Random Encounter'!$E$8-LOOKUP($A34,'Monster List'!$A$2:$A$448,'Monster List'!$C$2:$C$448)*P$1&gt;=0,P$1,O34)</f>
        <v>0</v>
      </c>
      <c r="Q34" s="13">
        <f>IF(INDEX('REG XP Table'!$B$2:$E$2815,'Random Encounter'!$F$8+Q$1,'REG XP Table'!$G$2)-'Random Encounter'!$E$8-LOOKUP($A34,'Monster List'!$A$2:$A$448,'Monster List'!$C$2:$C$448)*Q$1&gt;=0,Q$1,P34)</f>
        <v>0</v>
      </c>
      <c r="R34" s="13">
        <f>IF(INDEX('REG XP Table'!$B$2:$E$2815,'Random Encounter'!$F$8+R$1,'REG XP Table'!$G$2)-'Random Encounter'!$E$8-LOOKUP($A34,'Monster List'!$A$2:$A$448,'Monster List'!$C$2:$C$448)*R$1&gt;=0,R$1,Q34)</f>
        <v>0</v>
      </c>
      <c r="S34" s="13">
        <f>IF(INDEX('REG XP Table'!$B$2:$E$2815,'Random Encounter'!$F$8+S$1,'REG XP Table'!$G$2)-'Random Encounter'!$E$8-LOOKUP($A34,'Monster List'!$A$2:$A$448,'Monster List'!$C$2:$C$448)*S$1&gt;=0,S$1,R34)</f>
        <v>0</v>
      </c>
      <c r="T34" s="13">
        <f>IF(INDEX('REG XP Table'!$B$2:$E$2815,'Random Encounter'!$F$8+T$1,'REG XP Table'!$G$2)-'Random Encounter'!$E$8-LOOKUP($A34,'Monster List'!$A$2:$A$448,'Monster List'!$C$2:$C$448)*T$1&gt;=0,T$1,S34)</f>
        <v>0</v>
      </c>
      <c r="U34" s="13">
        <f>IF(INDEX('REG XP Table'!$B$2:$E$2815,'Random Encounter'!$F$8+U$1,'REG XP Table'!$G$2)-'Random Encounter'!$E$8-LOOKUP($A34,'Monster List'!$A$2:$A$448,'Monster List'!$C$2:$C$448)*U$1&gt;=0,U$1,T34)</f>
        <v>0</v>
      </c>
      <c r="V34" s="13">
        <f>IF(INDEX('REG XP Table'!$B$2:$E$2815,'Random Encounter'!$F$8+V$1,'REG XP Table'!$G$2)-'Random Encounter'!$E$8-LOOKUP($A34,'Monster List'!$A$2:$A$448,'Monster List'!$C$2:$C$448)*V$1&gt;=0,V$1,U34)</f>
        <v>0</v>
      </c>
      <c r="W34" s="13">
        <f>IF(INDEX('REG XP Table'!$B$2:$E$2815,'Random Encounter'!$F$8+W$1,'REG XP Table'!$G$2)-'Random Encounter'!$E$8-LOOKUP($A34,'Monster List'!$A$2:$A$448,'Monster List'!$C$2:$C$448)*W$1&gt;=0,W$1,V34)</f>
        <v>0</v>
      </c>
      <c r="X34" s="13">
        <f>IF(INDEX('REG XP Table'!$B$2:$E$2815,'Random Encounter'!$F$8+X$1,'REG XP Table'!$G$2)-'Random Encounter'!$E$8-LOOKUP($A34,'Monster List'!$A$2:$A$448,'Monster List'!$C$2:$C$448)*X$1&gt;=0,X$1,W34)</f>
        <v>0</v>
      </c>
      <c r="Y34" s="13">
        <f>IF(INDEX('REG XP Table'!$B$2:$E$2815,'Random Encounter'!$F$8+Y$1,'REG XP Table'!$G$2)-'Random Encounter'!$E$8-LOOKUP($A34,'Monster List'!$A$2:$A$448,'Monster List'!$C$2:$C$448)*Y$1&gt;=0,Y$1,X34)</f>
        <v>0</v>
      </c>
      <c r="Z34" s="13">
        <f>IF(INDEX('REG XP Table'!$B$2:$E$2815,'Random Encounter'!$F$8+Z$1,'REG XP Table'!$G$2)-'Random Encounter'!$E$8-LOOKUP($A34,'Monster List'!$A$2:$A$448,'Monster List'!$C$2:$C$448)*Z$1&gt;=0,Z$1,Y34)</f>
        <v>0</v>
      </c>
      <c r="AA34" s="13">
        <f>IF(INDEX('REG XP Table'!$B$2:$E$2815,'Random Encounter'!$F$8+AA$1,'REG XP Table'!$G$2)-'Random Encounter'!$E$8-LOOKUP($A34,'Monster List'!$A$2:$A$448,'Monster List'!$C$2:$C$448)*AA$1&gt;=0,AA$1,Z34)</f>
        <v>0</v>
      </c>
      <c r="AB34" s="13">
        <f>IF(INDEX('REG XP Table'!$B$2:$E$2815,'Random Encounter'!$F$8+AB$1,'REG XP Table'!$G$2)-'Random Encounter'!$E$8-LOOKUP($A34,'Monster List'!$A$2:$A$448,'Monster List'!$C$2:$C$448)*AB$1&gt;=0,AB$1,AA34)</f>
        <v>0</v>
      </c>
      <c r="AC34" s="13">
        <f>IF(INDEX('REG XP Table'!$B$2:$E$2815,'Random Encounter'!$F$8+AC$1,'REG XP Table'!$G$2)-'Random Encounter'!$E$8-LOOKUP($A34,'Monster List'!$A$2:$A$448,'Monster List'!$C$2:$C$448)*AC$1&gt;=0,AC$1,AB34)</f>
        <v>0</v>
      </c>
      <c r="AD34" s="13">
        <f>IF(INDEX('REG XP Table'!$B$2:$E$2815,'Random Encounter'!$F$8+AD$1,'REG XP Table'!$G$2)-'Random Encounter'!$E$8-LOOKUP($A34,'Monster List'!$A$2:$A$448,'Monster List'!$C$2:$C$448)*AD$1&gt;=0,AD$1,AC34)</f>
        <v>0</v>
      </c>
      <c r="AE34" s="13">
        <f>IF(INDEX('REG XP Table'!$B$2:$E$2815,'Random Encounter'!$F$8+AE$1,'REG XP Table'!$G$2)-'Random Encounter'!$E$8-LOOKUP($A34,'Monster List'!$A$2:$A$448,'Monster List'!$C$2:$C$448)*AE$1&gt;=0,AE$1,AD34)</f>
        <v>0</v>
      </c>
      <c r="AF34" s="13">
        <f>IF(INDEX('REG XP Table'!$B$2:$E$2815,'Random Encounter'!$F$8+AF$1,'REG XP Table'!$G$2)-'Random Encounter'!$E$8-LOOKUP($A34,'Monster List'!$A$2:$A$448,'Monster List'!$C$2:$C$448)*AF$1&gt;=0,AF$1,AE34)</f>
        <v>0</v>
      </c>
    </row>
    <row r="35" spans="1:32" x14ac:dyDescent="0.3">
      <c r="A35" t="s">
        <v>405</v>
      </c>
      <c r="B35">
        <v>8400</v>
      </c>
      <c r="C35" t="b">
        <f>ISTEXT(INDEX(Table4[],MATCH(Table412[[#This Row],[Monster]],Table4[Monster],0),MATCH(Table36[Location],Table4[#Headers],0)))</f>
        <v>0</v>
      </c>
      <c r="D35" t="b">
        <f>ISNUMBER(MATCH(LOOKUP(Table412[[#This Row],[Monster]],Table4[Monster],Table4[Alignment 1]),'MSL Filters'!$K$3:$P$3,0))</f>
        <v>1</v>
      </c>
      <c r="E35" t="b">
        <f>ISNUMBER(MATCH(LOOKUP(Table412[[#This Row],[Monster]],Table4[Monster],Table4[Alignment 2]),'MSL Filters'!$K$13:$P$13,0))</f>
        <v>1</v>
      </c>
      <c r="F35" t="b">
        <f>IF(EXACT("Any",Table36[Type]), TRUE, EXACT(LOOKUP(Table412[[#This Row],[Monster]],Table4[Monster],Table4[Type]),Table36[Type]))</f>
        <v>0</v>
      </c>
      <c r="G35" t="b">
        <f>IF(EXACT("Any",Table36[Sub Type]),TRUE,NOT(ISERROR(MATCH(LOOKUP(Table412[[#This Row],[Monster]],Table4[Monster],Table4[Subtype]),'MSL Filters'!$K$23:$P$23,0))))</f>
        <v>1</v>
      </c>
      <c r="H35" t="b">
        <f>IF(EXACT(Table412[[#This Row],[1]],1),TRUE,FALSE)</f>
        <v>0</v>
      </c>
      <c r="I35" t="b">
        <f>LOOKUP(Table412[[#This Row],[Monster]],'Monster List'!$A$2:$A$447,'Monster List'!$B$2:$B$447)&gt;='Random Encounter'!$J$2</f>
        <v>1</v>
      </c>
      <c r="J35" t="b">
        <f>LOOKUP(Table412[[#This Row],[Monster]],'Monster List'!$A$2:$A$447,'Monster List'!$B$2:$B$447)&lt;='Random Encounter'!$K$2</f>
        <v>1</v>
      </c>
      <c r="K35" t="b">
        <f t="shared" si="0"/>
        <v>0</v>
      </c>
      <c r="L35" s="12">
        <f>IF(Table412[[#This Row],[Include?]],1,0)+L34</f>
        <v>0</v>
      </c>
      <c r="M35" s="13">
        <f>IF(INDEX('REG XP Table'!$B$2:$E$2815,'Random Encounter'!$F$8+M$1,'REG XP Table'!$G$2)-'Random Encounter'!$E$8-LOOKUP($A35,'Monster List'!$A$2:$A$448,'Monster List'!$C$2:$C$448)*M$1&gt;=0,1,0)</f>
        <v>0</v>
      </c>
      <c r="N35" s="15">
        <f>IF(INDEX('REG XP Table'!$B$2:$E$2815,'Random Encounter'!$F$8+N$1,'REG XP Table'!$G$2)-'Random Encounter'!$E$8-LOOKUP($A35,'Monster List'!$A$2:$A$448,'Monster List'!$C$2:$C$448)*N$1&gt;=0,N$1,M35)</f>
        <v>0</v>
      </c>
      <c r="O35" s="13">
        <f>IF(INDEX('REG XP Table'!$B$2:$E$2815,'Random Encounter'!$F$8+O$1,'REG XP Table'!$G$2)-'Random Encounter'!$E$8-LOOKUP($A35,'Monster List'!$A$2:$A$448,'Monster List'!$C$2:$C$448)*O$1&gt;=0,O$1,N35)</f>
        <v>0</v>
      </c>
      <c r="P35" s="13">
        <f>IF(INDEX('REG XP Table'!$B$2:$E$2815,'Random Encounter'!$F$8+P$1,'REG XP Table'!$G$2)-'Random Encounter'!$E$8-LOOKUP($A35,'Monster List'!$A$2:$A$448,'Monster List'!$C$2:$C$448)*P$1&gt;=0,P$1,O35)</f>
        <v>0</v>
      </c>
      <c r="Q35" s="13">
        <f>IF(INDEX('REG XP Table'!$B$2:$E$2815,'Random Encounter'!$F$8+Q$1,'REG XP Table'!$G$2)-'Random Encounter'!$E$8-LOOKUP($A35,'Monster List'!$A$2:$A$448,'Monster List'!$C$2:$C$448)*Q$1&gt;=0,Q$1,P35)</f>
        <v>0</v>
      </c>
      <c r="R35" s="13">
        <f>IF(INDEX('REG XP Table'!$B$2:$E$2815,'Random Encounter'!$F$8+R$1,'REG XP Table'!$G$2)-'Random Encounter'!$E$8-LOOKUP($A35,'Monster List'!$A$2:$A$448,'Monster List'!$C$2:$C$448)*R$1&gt;=0,R$1,Q35)</f>
        <v>0</v>
      </c>
      <c r="S35" s="13">
        <f>IF(INDEX('REG XP Table'!$B$2:$E$2815,'Random Encounter'!$F$8+S$1,'REG XP Table'!$G$2)-'Random Encounter'!$E$8-LOOKUP($A35,'Monster List'!$A$2:$A$448,'Monster List'!$C$2:$C$448)*S$1&gt;=0,S$1,R35)</f>
        <v>0</v>
      </c>
      <c r="T35" s="13">
        <f>IF(INDEX('REG XP Table'!$B$2:$E$2815,'Random Encounter'!$F$8+T$1,'REG XP Table'!$G$2)-'Random Encounter'!$E$8-LOOKUP($A35,'Monster List'!$A$2:$A$448,'Monster List'!$C$2:$C$448)*T$1&gt;=0,T$1,S35)</f>
        <v>0</v>
      </c>
      <c r="U35" s="13">
        <f>IF(INDEX('REG XP Table'!$B$2:$E$2815,'Random Encounter'!$F$8+U$1,'REG XP Table'!$G$2)-'Random Encounter'!$E$8-LOOKUP($A35,'Monster List'!$A$2:$A$448,'Monster List'!$C$2:$C$448)*U$1&gt;=0,U$1,T35)</f>
        <v>0</v>
      </c>
      <c r="V35" s="13">
        <f>IF(INDEX('REG XP Table'!$B$2:$E$2815,'Random Encounter'!$F$8+V$1,'REG XP Table'!$G$2)-'Random Encounter'!$E$8-LOOKUP($A35,'Monster List'!$A$2:$A$448,'Monster List'!$C$2:$C$448)*V$1&gt;=0,V$1,U35)</f>
        <v>0</v>
      </c>
      <c r="W35" s="13">
        <f>IF(INDEX('REG XP Table'!$B$2:$E$2815,'Random Encounter'!$F$8+W$1,'REG XP Table'!$G$2)-'Random Encounter'!$E$8-LOOKUP($A35,'Monster List'!$A$2:$A$448,'Monster List'!$C$2:$C$448)*W$1&gt;=0,W$1,V35)</f>
        <v>0</v>
      </c>
      <c r="X35" s="13">
        <f>IF(INDEX('REG XP Table'!$B$2:$E$2815,'Random Encounter'!$F$8+X$1,'REG XP Table'!$G$2)-'Random Encounter'!$E$8-LOOKUP($A35,'Monster List'!$A$2:$A$448,'Monster List'!$C$2:$C$448)*X$1&gt;=0,X$1,W35)</f>
        <v>0</v>
      </c>
      <c r="Y35" s="13">
        <f>IF(INDEX('REG XP Table'!$B$2:$E$2815,'Random Encounter'!$F$8+Y$1,'REG XP Table'!$G$2)-'Random Encounter'!$E$8-LOOKUP($A35,'Monster List'!$A$2:$A$448,'Monster List'!$C$2:$C$448)*Y$1&gt;=0,Y$1,X35)</f>
        <v>0</v>
      </c>
      <c r="Z35" s="13">
        <f>IF(INDEX('REG XP Table'!$B$2:$E$2815,'Random Encounter'!$F$8+Z$1,'REG XP Table'!$G$2)-'Random Encounter'!$E$8-LOOKUP($A35,'Monster List'!$A$2:$A$448,'Monster List'!$C$2:$C$448)*Z$1&gt;=0,Z$1,Y35)</f>
        <v>0</v>
      </c>
      <c r="AA35" s="13">
        <f>IF(INDEX('REG XP Table'!$B$2:$E$2815,'Random Encounter'!$F$8+AA$1,'REG XP Table'!$G$2)-'Random Encounter'!$E$8-LOOKUP($A35,'Monster List'!$A$2:$A$448,'Monster List'!$C$2:$C$448)*AA$1&gt;=0,AA$1,Z35)</f>
        <v>0</v>
      </c>
      <c r="AB35" s="13">
        <f>IF(INDEX('REG XP Table'!$B$2:$E$2815,'Random Encounter'!$F$8+AB$1,'REG XP Table'!$G$2)-'Random Encounter'!$E$8-LOOKUP($A35,'Monster List'!$A$2:$A$448,'Monster List'!$C$2:$C$448)*AB$1&gt;=0,AB$1,AA35)</f>
        <v>0</v>
      </c>
      <c r="AC35" s="13">
        <f>IF(INDEX('REG XP Table'!$B$2:$E$2815,'Random Encounter'!$F$8+AC$1,'REG XP Table'!$G$2)-'Random Encounter'!$E$8-LOOKUP($A35,'Monster List'!$A$2:$A$448,'Monster List'!$C$2:$C$448)*AC$1&gt;=0,AC$1,AB35)</f>
        <v>0</v>
      </c>
      <c r="AD35" s="13">
        <f>IF(INDEX('REG XP Table'!$B$2:$E$2815,'Random Encounter'!$F$8+AD$1,'REG XP Table'!$G$2)-'Random Encounter'!$E$8-LOOKUP($A35,'Monster List'!$A$2:$A$448,'Monster List'!$C$2:$C$448)*AD$1&gt;=0,AD$1,AC35)</f>
        <v>0</v>
      </c>
      <c r="AE35" s="13">
        <f>IF(INDEX('REG XP Table'!$B$2:$E$2815,'Random Encounter'!$F$8+AE$1,'REG XP Table'!$G$2)-'Random Encounter'!$E$8-LOOKUP($A35,'Monster List'!$A$2:$A$448,'Monster List'!$C$2:$C$448)*AE$1&gt;=0,AE$1,AD35)</f>
        <v>0</v>
      </c>
      <c r="AF35" s="13">
        <f>IF(INDEX('REG XP Table'!$B$2:$E$2815,'Random Encounter'!$F$8+AF$1,'REG XP Table'!$G$2)-'Random Encounter'!$E$8-LOOKUP($A35,'Monster List'!$A$2:$A$448,'Monster List'!$C$2:$C$448)*AF$1&gt;=0,AF$1,AE35)</f>
        <v>0</v>
      </c>
    </row>
    <row r="36" spans="1:32" x14ac:dyDescent="0.3">
      <c r="A36" t="s">
        <v>361</v>
      </c>
      <c r="B36">
        <v>3900</v>
      </c>
      <c r="C36" t="b">
        <f>ISTEXT(INDEX(Table4[],MATCH(Table412[[#This Row],[Monster]],Table4[Monster],0),MATCH(Table36[Location],Table4[#Headers],0)))</f>
        <v>0</v>
      </c>
      <c r="D36" t="b">
        <f>ISNUMBER(MATCH(LOOKUP(Table412[[#This Row],[Monster]],Table4[Monster],Table4[Alignment 1]),'MSL Filters'!$K$3:$P$3,0))</f>
        <v>1</v>
      </c>
      <c r="E36" t="b">
        <f>ISNUMBER(MATCH(LOOKUP(Table412[[#This Row],[Monster]],Table4[Monster],Table4[Alignment 2]),'MSL Filters'!$K$13:$P$13,0))</f>
        <v>1</v>
      </c>
      <c r="F36" t="b">
        <f>IF(EXACT("Any",Table36[Type]), TRUE, EXACT(LOOKUP(Table412[[#This Row],[Monster]],Table4[Monster],Table4[Type]),Table36[Type]))</f>
        <v>0</v>
      </c>
      <c r="G36" t="b">
        <f>IF(EXACT("Any",Table36[Sub Type]),TRUE,NOT(ISERROR(MATCH(LOOKUP(Table412[[#This Row],[Monster]],Table4[Monster],Table4[Subtype]),'MSL Filters'!$K$23:$P$23,0))))</f>
        <v>1</v>
      </c>
      <c r="H36" t="b">
        <f>IF(EXACT(Table412[[#This Row],[1]],1),TRUE,FALSE)</f>
        <v>0</v>
      </c>
      <c r="I36" t="b">
        <f>LOOKUP(Table412[[#This Row],[Monster]],'Monster List'!$A$2:$A$447,'Monster List'!$B$2:$B$447)&gt;='Random Encounter'!$J$2</f>
        <v>1</v>
      </c>
      <c r="J36" t="b">
        <f>LOOKUP(Table412[[#This Row],[Monster]],'Monster List'!$A$2:$A$447,'Monster List'!$B$2:$B$447)&lt;='Random Encounter'!$K$2</f>
        <v>1</v>
      </c>
      <c r="K36" t="b">
        <f t="shared" si="0"/>
        <v>0</v>
      </c>
      <c r="L36" s="12">
        <f>IF(Table412[[#This Row],[Include?]],1,0)+L35</f>
        <v>0</v>
      </c>
      <c r="M36" s="13">
        <f>IF(INDEX('REG XP Table'!$B$2:$E$2815,'Random Encounter'!$F$8+M$1,'REG XP Table'!$G$2)-'Random Encounter'!$E$8-LOOKUP($A36,'Monster List'!$A$2:$A$448,'Monster List'!$C$2:$C$448)*M$1&gt;=0,1,0)</f>
        <v>0</v>
      </c>
      <c r="N36" s="15">
        <f>IF(INDEX('REG XP Table'!$B$2:$E$2815,'Random Encounter'!$F$8+N$1,'REG XP Table'!$G$2)-'Random Encounter'!$E$8-LOOKUP($A36,'Monster List'!$A$2:$A$448,'Monster List'!$C$2:$C$448)*N$1&gt;=0,N$1,M36)</f>
        <v>0</v>
      </c>
      <c r="O36" s="13">
        <f>IF(INDEX('REG XP Table'!$B$2:$E$2815,'Random Encounter'!$F$8+O$1,'REG XP Table'!$G$2)-'Random Encounter'!$E$8-LOOKUP($A36,'Monster List'!$A$2:$A$448,'Monster List'!$C$2:$C$448)*O$1&gt;=0,O$1,N36)</f>
        <v>0</v>
      </c>
      <c r="P36" s="13">
        <f>IF(INDEX('REG XP Table'!$B$2:$E$2815,'Random Encounter'!$F$8+P$1,'REG XP Table'!$G$2)-'Random Encounter'!$E$8-LOOKUP($A36,'Monster List'!$A$2:$A$448,'Monster List'!$C$2:$C$448)*P$1&gt;=0,P$1,O36)</f>
        <v>0</v>
      </c>
      <c r="Q36" s="13">
        <f>IF(INDEX('REG XP Table'!$B$2:$E$2815,'Random Encounter'!$F$8+Q$1,'REG XP Table'!$G$2)-'Random Encounter'!$E$8-LOOKUP($A36,'Monster List'!$A$2:$A$448,'Monster List'!$C$2:$C$448)*Q$1&gt;=0,Q$1,P36)</f>
        <v>0</v>
      </c>
      <c r="R36" s="13">
        <f>IF(INDEX('REG XP Table'!$B$2:$E$2815,'Random Encounter'!$F$8+R$1,'REG XP Table'!$G$2)-'Random Encounter'!$E$8-LOOKUP($A36,'Monster List'!$A$2:$A$448,'Monster List'!$C$2:$C$448)*R$1&gt;=0,R$1,Q36)</f>
        <v>0</v>
      </c>
      <c r="S36" s="13">
        <f>IF(INDEX('REG XP Table'!$B$2:$E$2815,'Random Encounter'!$F$8+S$1,'REG XP Table'!$G$2)-'Random Encounter'!$E$8-LOOKUP($A36,'Monster List'!$A$2:$A$448,'Monster List'!$C$2:$C$448)*S$1&gt;=0,S$1,R36)</f>
        <v>0</v>
      </c>
      <c r="T36" s="13">
        <f>IF(INDEX('REG XP Table'!$B$2:$E$2815,'Random Encounter'!$F$8+T$1,'REG XP Table'!$G$2)-'Random Encounter'!$E$8-LOOKUP($A36,'Monster List'!$A$2:$A$448,'Monster List'!$C$2:$C$448)*T$1&gt;=0,T$1,S36)</f>
        <v>0</v>
      </c>
      <c r="U36" s="13">
        <f>IF(INDEX('REG XP Table'!$B$2:$E$2815,'Random Encounter'!$F$8+U$1,'REG XP Table'!$G$2)-'Random Encounter'!$E$8-LOOKUP($A36,'Monster List'!$A$2:$A$448,'Monster List'!$C$2:$C$448)*U$1&gt;=0,U$1,T36)</f>
        <v>0</v>
      </c>
      <c r="V36" s="13">
        <f>IF(INDEX('REG XP Table'!$B$2:$E$2815,'Random Encounter'!$F$8+V$1,'REG XP Table'!$G$2)-'Random Encounter'!$E$8-LOOKUP($A36,'Monster List'!$A$2:$A$448,'Monster List'!$C$2:$C$448)*V$1&gt;=0,V$1,U36)</f>
        <v>0</v>
      </c>
      <c r="W36" s="13">
        <f>IF(INDEX('REG XP Table'!$B$2:$E$2815,'Random Encounter'!$F$8+W$1,'REG XP Table'!$G$2)-'Random Encounter'!$E$8-LOOKUP($A36,'Monster List'!$A$2:$A$448,'Monster List'!$C$2:$C$448)*W$1&gt;=0,W$1,V36)</f>
        <v>0</v>
      </c>
      <c r="X36" s="13">
        <f>IF(INDEX('REG XP Table'!$B$2:$E$2815,'Random Encounter'!$F$8+X$1,'REG XP Table'!$G$2)-'Random Encounter'!$E$8-LOOKUP($A36,'Monster List'!$A$2:$A$448,'Monster List'!$C$2:$C$448)*X$1&gt;=0,X$1,W36)</f>
        <v>0</v>
      </c>
      <c r="Y36" s="13">
        <f>IF(INDEX('REG XP Table'!$B$2:$E$2815,'Random Encounter'!$F$8+Y$1,'REG XP Table'!$G$2)-'Random Encounter'!$E$8-LOOKUP($A36,'Monster List'!$A$2:$A$448,'Monster List'!$C$2:$C$448)*Y$1&gt;=0,Y$1,X36)</f>
        <v>0</v>
      </c>
      <c r="Z36" s="13">
        <f>IF(INDEX('REG XP Table'!$B$2:$E$2815,'Random Encounter'!$F$8+Z$1,'REG XP Table'!$G$2)-'Random Encounter'!$E$8-LOOKUP($A36,'Monster List'!$A$2:$A$448,'Monster List'!$C$2:$C$448)*Z$1&gt;=0,Z$1,Y36)</f>
        <v>0</v>
      </c>
      <c r="AA36" s="13">
        <f>IF(INDEX('REG XP Table'!$B$2:$E$2815,'Random Encounter'!$F$8+AA$1,'REG XP Table'!$G$2)-'Random Encounter'!$E$8-LOOKUP($A36,'Monster List'!$A$2:$A$448,'Monster List'!$C$2:$C$448)*AA$1&gt;=0,AA$1,Z36)</f>
        <v>0</v>
      </c>
      <c r="AB36" s="13">
        <f>IF(INDEX('REG XP Table'!$B$2:$E$2815,'Random Encounter'!$F$8+AB$1,'REG XP Table'!$G$2)-'Random Encounter'!$E$8-LOOKUP($A36,'Monster List'!$A$2:$A$448,'Monster List'!$C$2:$C$448)*AB$1&gt;=0,AB$1,AA36)</f>
        <v>0</v>
      </c>
      <c r="AC36" s="13">
        <f>IF(INDEX('REG XP Table'!$B$2:$E$2815,'Random Encounter'!$F$8+AC$1,'REG XP Table'!$G$2)-'Random Encounter'!$E$8-LOOKUP($A36,'Monster List'!$A$2:$A$448,'Monster List'!$C$2:$C$448)*AC$1&gt;=0,AC$1,AB36)</f>
        <v>0</v>
      </c>
      <c r="AD36" s="13">
        <f>IF(INDEX('REG XP Table'!$B$2:$E$2815,'Random Encounter'!$F$8+AD$1,'REG XP Table'!$G$2)-'Random Encounter'!$E$8-LOOKUP($A36,'Monster List'!$A$2:$A$448,'Monster List'!$C$2:$C$448)*AD$1&gt;=0,AD$1,AC36)</f>
        <v>0</v>
      </c>
      <c r="AE36" s="13">
        <f>IF(INDEX('REG XP Table'!$B$2:$E$2815,'Random Encounter'!$F$8+AE$1,'REG XP Table'!$G$2)-'Random Encounter'!$E$8-LOOKUP($A36,'Monster List'!$A$2:$A$448,'Monster List'!$C$2:$C$448)*AE$1&gt;=0,AE$1,AD36)</f>
        <v>0</v>
      </c>
      <c r="AF36" s="13">
        <f>IF(INDEX('REG XP Table'!$B$2:$E$2815,'Random Encounter'!$F$8+AF$1,'REG XP Table'!$G$2)-'Random Encounter'!$E$8-LOOKUP($A36,'Monster List'!$A$2:$A$448,'Monster List'!$C$2:$C$448)*AF$1&gt;=0,AF$1,AE36)</f>
        <v>0</v>
      </c>
    </row>
    <row r="37" spans="1:32" x14ac:dyDescent="0.3">
      <c r="A37" t="s">
        <v>21</v>
      </c>
      <c r="B37">
        <v>10</v>
      </c>
      <c r="C37" t="b">
        <f>ISTEXT(INDEX(Table4[],MATCH(Table412[[#This Row],[Monster]],Table4[Monster],0),MATCH(Table36[Location],Table4[#Headers],0)))</f>
        <v>0</v>
      </c>
      <c r="D37" t="b">
        <f>ISNUMBER(MATCH(LOOKUP(Table412[[#This Row],[Monster]],Table4[Monster],Table4[Alignment 1]),'MSL Filters'!$K$3:$P$3,0))</f>
        <v>1</v>
      </c>
      <c r="E37" t="b">
        <f>ISNUMBER(MATCH(LOOKUP(Table412[[#This Row],[Monster]],Table4[Monster],Table4[Alignment 2]),'MSL Filters'!$K$13:$P$13,0))</f>
        <v>1</v>
      </c>
      <c r="F37" t="b">
        <f>IF(EXACT("Any",Table36[Type]), TRUE, EXACT(LOOKUP(Table412[[#This Row],[Monster]],Table4[Monster],Table4[Type]),Table36[Type]))</f>
        <v>0</v>
      </c>
      <c r="G37" t="b">
        <f>IF(EXACT("Any",Table36[Sub Type]),TRUE,NOT(ISERROR(MATCH(LOOKUP(Table412[[#This Row],[Monster]],Table4[Monster],Table4[Subtype]),'MSL Filters'!$K$23:$P$23,0))))</f>
        <v>1</v>
      </c>
      <c r="H37" t="b">
        <f>IF(EXACT(Table412[[#This Row],[1]],1),TRUE,FALSE)</f>
        <v>1</v>
      </c>
      <c r="I37" t="b">
        <f>LOOKUP(Table412[[#This Row],[Monster]],'Monster List'!$A$2:$A$447,'Monster List'!$B$2:$B$447)&gt;='Random Encounter'!$J$2</f>
        <v>1</v>
      </c>
      <c r="J37" t="b">
        <f>LOOKUP(Table412[[#This Row],[Monster]],'Monster List'!$A$2:$A$447,'Monster List'!$B$2:$B$447)&lt;='Random Encounter'!$K$2</f>
        <v>1</v>
      </c>
      <c r="K37" t="b">
        <f t="shared" si="0"/>
        <v>0</v>
      </c>
      <c r="L37" s="12">
        <f>IF(Table412[[#This Row],[Include?]],1,0)+L36</f>
        <v>0</v>
      </c>
      <c r="M37" s="13">
        <f>IF(INDEX('REG XP Table'!$B$2:$E$2815,'Random Encounter'!$F$8+M$1,'REG XP Table'!$G$2)-'Random Encounter'!$E$8-LOOKUP($A37,'Monster List'!$A$2:$A$448,'Monster List'!$C$2:$C$448)*M$1&gt;=0,1,0)</f>
        <v>1</v>
      </c>
      <c r="N37" s="15" t="str">
        <f>IF(INDEX('REG XP Table'!$B$2:$E$2815,'Random Encounter'!$F$8+N$1,'REG XP Table'!$G$2)-'Random Encounter'!$E$8-LOOKUP($A37,'Monster List'!$A$2:$A$448,'Monster List'!$C$2:$C$448)*N$1&gt;=0,N$1,M37)</f>
        <v>2</v>
      </c>
      <c r="O37" s="13" t="str">
        <f>IF(INDEX('REG XP Table'!$B$2:$E$2815,'Random Encounter'!$F$8+O$1,'REG XP Table'!$G$2)-'Random Encounter'!$E$8-LOOKUP($A37,'Monster List'!$A$2:$A$448,'Monster List'!$C$2:$C$448)*O$1&gt;=0,O$1,N37)</f>
        <v>3</v>
      </c>
      <c r="P37" s="13" t="str">
        <f>IF(INDEX('REG XP Table'!$B$2:$E$2815,'Random Encounter'!$F$8+P$1,'REG XP Table'!$G$2)-'Random Encounter'!$E$8-LOOKUP($A37,'Monster List'!$A$2:$A$448,'Monster List'!$C$2:$C$448)*P$1&gt;=0,P$1,O37)</f>
        <v>4</v>
      </c>
      <c r="Q37" s="13" t="str">
        <f>IF(INDEX('REG XP Table'!$B$2:$E$2815,'Random Encounter'!$F$8+Q$1,'REG XP Table'!$G$2)-'Random Encounter'!$E$8-LOOKUP($A37,'Monster List'!$A$2:$A$448,'Monster List'!$C$2:$C$448)*Q$1&gt;=0,Q$1,P37)</f>
        <v>5</v>
      </c>
      <c r="R37" s="13" t="str">
        <f>IF(INDEX('REG XP Table'!$B$2:$E$2815,'Random Encounter'!$F$8+R$1,'REG XP Table'!$G$2)-'Random Encounter'!$E$8-LOOKUP($A37,'Monster List'!$A$2:$A$448,'Monster List'!$C$2:$C$448)*R$1&gt;=0,R$1,Q37)</f>
        <v>6</v>
      </c>
      <c r="S37" s="13" t="str">
        <f>IF(INDEX('REG XP Table'!$B$2:$E$2815,'Random Encounter'!$F$8+S$1,'REG XP Table'!$G$2)-'Random Encounter'!$E$8-LOOKUP($A37,'Monster List'!$A$2:$A$448,'Monster List'!$C$2:$C$448)*S$1&gt;=0,S$1,R37)</f>
        <v>7</v>
      </c>
      <c r="T37" s="13" t="str">
        <f>IF(INDEX('REG XP Table'!$B$2:$E$2815,'Random Encounter'!$F$8+T$1,'REG XP Table'!$G$2)-'Random Encounter'!$E$8-LOOKUP($A37,'Monster List'!$A$2:$A$448,'Monster List'!$C$2:$C$448)*T$1&gt;=0,T$1,S37)</f>
        <v>8</v>
      </c>
      <c r="U37" s="13" t="str">
        <f>IF(INDEX('REG XP Table'!$B$2:$E$2815,'Random Encounter'!$F$8+U$1,'REG XP Table'!$G$2)-'Random Encounter'!$E$8-LOOKUP($A37,'Monster List'!$A$2:$A$448,'Monster List'!$C$2:$C$448)*U$1&gt;=0,U$1,T37)</f>
        <v>9</v>
      </c>
      <c r="V37" s="13" t="str">
        <f>IF(INDEX('REG XP Table'!$B$2:$E$2815,'Random Encounter'!$F$8+V$1,'REG XP Table'!$G$2)-'Random Encounter'!$E$8-LOOKUP($A37,'Monster List'!$A$2:$A$448,'Monster List'!$C$2:$C$448)*V$1&gt;=0,V$1,U37)</f>
        <v>10</v>
      </c>
      <c r="W37" s="13" t="str">
        <f>IF(INDEX('REG XP Table'!$B$2:$E$2815,'Random Encounter'!$F$8+W$1,'REG XP Table'!$G$2)-'Random Encounter'!$E$8-LOOKUP($A37,'Monster List'!$A$2:$A$448,'Monster List'!$C$2:$C$448)*W$1&gt;=0,W$1,V37)</f>
        <v>11</v>
      </c>
      <c r="X37" s="13" t="str">
        <f>IF(INDEX('REG XP Table'!$B$2:$E$2815,'Random Encounter'!$F$8+X$1,'REG XP Table'!$G$2)-'Random Encounter'!$E$8-LOOKUP($A37,'Monster List'!$A$2:$A$448,'Monster List'!$C$2:$C$448)*X$1&gt;=0,X$1,W37)</f>
        <v>12</v>
      </c>
      <c r="Y37" s="13" t="str">
        <f>IF(INDEX('REG XP Table'!$B$2:$E$2815,'Random Encounter'!$F$8+Y$1,'REG XP Table'!$G$2)-'Random Encounter'!$E$8-LOOKUP($A37,'Monster List'!$A$2:$A$448,'Monster List'!$C$2:$C$448)*Y$1&gt;=0,Y$1,X37)</f>
        <v>13</v>
      </c>
      <c r="Z37" s="13" t="str">
        <f>IF(INDEX('REG XP Table'!$B$2:$E$2815,'Random Encounter'!$F$8+Z$1,'REG XP Table'!$G$2)-'Random Encounter'!$E$8-LOOKUP($A37,'Monster List'!$A$2:$A$448,'Monster List'!$C$2:$C$448)*Z$1&gt;=0,Z$1,Y37)</f>
        <v>13</v>
      </c>
      <c r="AA37" s="13" t="str">
        <f>IF(INDEX('REG XP Table'!$B$2:$E$2815,'Random Encounter'!$F$8+AA$1,'REG XP Table'!$G$2)-'Random Encounter'!$E$8-LOOKUP($A37,'Monster List'!$A$2:$A$448,'Monster List'!$C$2:$C$448)*AA$1&gt;=0,AA$1,Z37)</f>
        <v>13</v>
      </c>
      <c r="AB37" s="13" t="str">
        <f>IF(INDEX('REG XP Table'!$B$2:$E$2815,'Random Encounter'!$F$8+AB$1,'REG XP Table'!$G$2)-'Random Encounter'!$E$8-LOOKUP($A37,'Monster List'!$A$2:$A$448,'Monster List'!$C$2:$C$448)*AB$1&gt;=0,AB$1,AA37)</f>
        <v>13</v>
      </c>
      <c r="AC37" s="13" t="str">
        <f>IF(INDEX('REG XP Table'!$B$2:$E$2815,'Random Encounter'!$F$8+AC$1,'REG XP Table'!$G$2)-'Random Encounter'!$E$8-LOOKUP($A37,'Monster List'!$A$2:$A$448,'Monster List'!$C$2:$C$448)*AC$1&gt;=0,AC$1,AB37)</f>
        <v>13</v>
      </c>
      <c r="AD37" s="13" t="str">
        <f>IF(INDEX('REG XP Table'!$B$2:$E$2815,'Random Encounter'!$F$8+AD$1,'REG XP Table'!$G$2)-'Random Encounter'!$E$8-LOOKUP($A37,'Monster List'!$A$2:$A$448,'Monster List'!$C$2:$C$448)*AD$1&gt;=0,AD$1,AC37)</f>
        <v>13</v>
      </c>
      <c r="AE37" s="13" t="str">
        <f>IF(INDEX('REG XP Table'!$B$2:$E$2815,'Random Encounter'!$F$8+AE$1,'REG XP Table'!$G$2)-'Random Encounter'!$E$8-LOOKUP($A37,'Monster List'!$A$2:$A$448,'Monster List'!$C$2:$C$448)*AE$1&gt;=0,AE$1,AD37)</f>
        <v>13</v>
      </c>
      <c r="AF37" s="13" t="str">
        <f>IF(INDEX('REG XP Table'!$B$2:$E$2815,'Random Encounter'!$F$8+AF$1,'REG XP Table'!$G$2)-'Random Encounter'!$E$8-LOOKUP($A37,'Monster List'!$A$2:$A$448,'Monster List'!$C$2:$C$448)*AF$1&gt;=0,AF$1,AE37)</f>
        <v>13</v>
      </c>
    </row>
    <row r="38" spans="1:32" x14ac:dyDescent="0.3">
      <c r="A38" t="s">
        <v>190</v>
      </c>
      <c r="B38">
        <v>450</v>
      </c>
      <c r="C38" t="b">
        <f>ISTEXT(INDEX(Table4[],MATCH(Table412[[#This Row],[Monster]],Table4[Monster],0),MATCH(Table36[Location],Table4[#Headers],0)))</f>
        <v>0</v>
      </c>
      <c r="D38" t="b">
        <f>ISNUMBER(MATCH(LOOKUP(Table412[[#This Row],[Monster]],Table4[Monster],Table4[Alignment 1]),'MSL Filters'!$K$3:$P$3,0))</f>
        <v>1</v>
      </c>
      <c r="E38" t="b">
        <f>ISNUMBER(MATCH(LOOKUP(Table412[[#This Row],[Monster]],Table4[Monster],Table4[Alignment 2]),'MSL Filters'!$K$13:$P$13,0))</f>
        <v>1</v>
      </c>
      <c r="F38" t="b">
        <f>IF(EXACT("Any",Table36[Type]), TRUE, EXACT(LOOKUP(Table412[[#This Row],[Monster]],Table4[Monster],Table4[Type]),Table36[Type]))</f>
        <v>0</v>
      </c>
      <c r="G38" t="b">
        <f>IF(EXACT("Any",Table36[Sub Type]),TRUE,NOT(ISERROR(MATCH(LOOKUP(Table412[[#This Row],[Monster]],Table4[Monster],Table4[Subtype]),'MSL Filters'!$K$23:$P$23,0))))</f>
        <v>1</v>
      </c>
      <c r="H38" t="b">
        <f>IF(EXACT(Table412[[#This Row],[1]],1),TRUE,FALSE)</f>
        <v>0</v>
      </c>
      <c r="I38" t="b">
        <f>LOOKUP(Table412[[#This Row],[Monster]],'Monster List'!$A$2:$A$447,'Monster List'!$B$2:$B$447)&gt;='Random Encounter'!$J$2</f>
        <v>1</v>
      </c>
      <c r="J38" t="b">
        <f>LOOKUP(Table412[[#This Row],[Monster]],'Monster List'!$A$2:$A$447,'Monster List'!$B$2:$B$447)&lt;='Random Encounter'!$K$2</f>
        <v>1</v>
      </c>
      <c r="K38" t="b">
        <f t="shared" si="0"/>
        <v>0</v>
      </c>
      <c r="L38" s="12">
        <f>IF(Table412[[#This Row],[Include?]],1,0)+L37</f>
        <v>0</v>
      </c>
      <c r="M38" s="13">
        <f>IF(INDEX('REG XP Table'!$B$2:$E$2815,'Random Encounter'!$F$8+M$1,'REG XP Table'!$G$2)-'Random Encounter'!$E$8-LOOKUP($A38,'Monster List'!$A$2:$A$448,'Monster List'!$C$2:$C$448)*M$1&gt;=0,1,0)</f>
        <v>0</v>
      </c>
      <c r="N38" s="15">
        <f>IF(INDEX('REG XP Table'!$B$2:$E$2815,'Random Encounter'!$F$8+N$1,'REG XP Table'!$G$2)-'Random Encounter'!$E$8-LOOKUP($A38,'Monster List'!$A$2:$A$448,'Monster List'!$C$2:$C$448)*N$1&gt;=0,N$1,M38)</f>
        <v>0</v>
      </c>
      <c r="O38" s="13">
        <f>IF(INDEX('REG XP Table'!$B$2:$E$2815,'Random Encounter'!$F$8+O$1,'REG XP Table'!$G$2)-'Random Encounter'!$E$8-LOOKUP($A38,'Monster List'!$A$2:$A$448,'Monster List'!$C$2:$C$448)*O$1&gt;=0,O$1,N38)</f>
        <v>0</v>
      </c>
      <c r="P38" s="13">
        <f>IF(INDEX('REG XP Table'!$B$2:$E$2815,'Random Encounter'!$F$8+P$1,'REG XP Table'!$G$2)-'Random Encounter'!$E$8-LOOKUP($A38,'Monster List'!$A$2:$A$448,'Monster List'!$C$2:$C$448)*P$1&gt;=0,P$1,O38)</f>
        <v>0</v>
      </c>
      <c r="Q38" s="13">
        <f>IF(INDEX('REG XP Table'!$B$2:$E$2815,'Random Encounter'!$F$8+Q$1,'REG XP Table'!$G$2)-'Random Encounter'!$E$8-LOOKUP($A38,'Monster List'!$A$2:$A$448,'Monster List'!$C$2:$C$448)*Q$1&gt;=0,Q$1,P38)</f>
        <v>0</v>
      </c>
      <c r="R38" s="13">
        <f>IF(INDEX('REG XP Table'!$B$2:$E$2815,'Random Encounter'!$F$8+R$1,'REG XP Table'!$G$2)-'Random Encounter'!$E$8-LOOKUP($A38,'Monster List'!$A$2:$A$448,'Monster List'!$C$2:$C$448)*R$1&gt;=0,R$1,Q38)</f>
        <v>0</v>
      </c>
      <c r="S38" s="13">
        <f>IF(INDEX('REG XP Table'!$B$2:$E$2815,'Random Encounter'!$F$8+S$1,'REG XP Table'!$G$2)-'Random Encounter'!$E$8-LOOKUP($A38,'Monster List'!$A$2:$A$448,'Monster List'!$C$2:$C$448)*S$1&gt;=0,S$1,R38)</f>
        <v>0</v>
      </c>
      <c r="T38" s="13">
        <f>IF(INDEX('REG XP Table'!$B$2:$E$2815,'Random Encounter'!$F$8+T$1,'REG XP Table'!$G$2)-'Random Encounter'!$E$8-LOOKUP($A38,'Monster List'!$A$2:$A$448,'Monster List'!$C$2:$C$448)*T$1&gt;=0,T$1,S38)</f>
        <v>0</v>
      </c>
      <c r="U38" s="13">
        <f>IF(INDEX('REG XP Table'!$B$2:$E$2815,'Random Encounter'!$F$8+U$1,'REG XP Table'!$G$2)-'Random Encounter'!$E$8-LOOKUP($A38,'Monster List'!$A$2:$A$448,'Monster List'!$C$2:$C$448)*U$1&gt;=0,U$1,T38)</f>
        <v>0</v>
      </c>
      <c r="V38" s="13">
        <f>IF(INDEX('REG XP Table'!$B$2:$E$2815,'Random Encounter'!$F$8+V$1,'REG XP Table'!$G$2)-'Random Encounter'!$E$8-LOOKUP($A38,'Monster List'!$A$2:$A$448,'Monster List'!$C$2:$C$448)*V$1&gt;=0,V$1,U38)</f>
        <v>0</v>
      </c>
      <c r="W38" s="13">
        <f>IF(INDEX('REG XP Table'!$B$2:$E$2815,'Random Encounter'!$F$8+W$1,'REG XP Table'!$G$2)-'Random Encounter'!$E$8-LOOKUP($A38,'Monster List'!$A$2:$A$448,'Monster List'!$C$2:$C$448)*W$1&gt;=0,W$1,V38)</f>
        <v>0</v>
      </c>
      <c r="X38" s="13">
        <f>IF(INDEX('REG XP Table'!$B$2:$E$2815,'Random Encounter'!$F$8+X$1,'REG XP Table'!$G$2)-'Random Encounter'!$E$8-LOOKUP($A38,'Monster List'!$A$2:$A$448,'Monster List'!$C$2:$C$448)*X$1&gt;=0,X$1,W38)</f>
        <v>0</v>
      </c>
      <c r="Y38" s="13">
        <f>IF(INDEX('REG XP Table'!$B$2:$E$2815,'Random Encounter'!$F$8+Y$1,'REG XP Table'!$G$2)-'Random Encounter'!$E$8-LOOKUP($A38,'Monster List'!$A$2:$A$448,'Monster List'!$C$2:$C$448)*Y$1&gt;=0,Y$1,X38)</f>
        <v>0</v>
      </c>
      <c r="Z38" s="13">
        <f>IF(INDEX('REG XP Table'!$B$2:$E$2815,'Random Encounter'!$F$8+Z$1,'REG XP Table'!$G$2)-'Random Encounter'!$E$8-LOOKUP($A38,'Monster List'!$A$2:$A$448,'Monster List'!$C$2:$C$448)*Z$1&gt;=0,Z$1,Y38)</f>
        <v>0</v>
      </c>
      <c r="AA38" s="13">
        <f>IF(INDEX('REG XP Table'!$B$2:$E$2815,'Random Encounter'!$F$8+AA$1,'REG XP Table'!$G$2)-'Random Encounter'!$E$8-LOOKUP($A38,'Monster List'!$A$2:$A$448,'Monster List'!$C$2:$C$448)*AA$1&gt;=0,AA$1,Z38)</f>
        <v>0</v>
      </c>
      <c r="AB38" s="13">
        <f>IF(INDEX('REG XP Table'!$B$2:$E$2815,'Random Encounter'!$F$8+AB$1,'REG XP Table'!$G$2)-'Random Encounter'!$E$8-LOOKUP($A38,'Monster List'!$A$2:$A$448,'Monster List'!$C$2:$C$448)*AB$1&gt;=0,AB$1,AA38)</f>
        <v>0</v>
      </c>
      <c r="AC38" s="13">
        <f>IF(INDEX('REG XP Table'!$B$2:$E$2815,'Random Encounter'!$F$8+AC$1,'REG XP Table'!$G$2)-'Random Encounter'!$E$8-LOOKUP($A38,'Monster List'!$A$2:$A$448,'Monster List'!$C$2:$C$448)*AC$1&gt;=0,AC$1,AB38)</f>
        <v>0</v>
      </c>
      <c r="AD38" s="13">
        <f>IF(INDEX('REG XP Table'!$B$2:$E$2815,'Random Encounter'!$F$8+AD$1,'REG XP Table'!$G$2)-'Random Encounter'!$E$8-LOOKUP($A38,'Monster List'!$A$2:$A$448,'Monster List'!$C$2:$C$448)*AD$1&gt;=0,AD$1,AC38)</f>
        <v>0</v>
      </c>
      <c r="AE38" s="13">
        <f>IF(INDEX('REG XP Table'!$B$2:$E$2815,'Random Encounter'!$F$8+AE$1,'REG XP Table'!$G$2)-'Random Encounter'!$E$8-LOOKUP($A38,'Monster List'!$A$2:$A$448,'Monster List'!$C$2:$C$448)*AE$1&gt;=0,AE$1,AD38)</f>
        <v>0</v>
      </c>
      <c r="AF38" s="13">
        <f>IF(INDEX('REG XP Table'!$B$2:$E$2815,'Random Encounter'!$F$8+AF$1,'REG XP Table'!$G$2)-'Random Encounter'!$E$8-LOOKUP($A38,'Monster List'!$A$2:$A$448,'Monster List'!$C$2:$C$448)*AF$1&gt;=0,AF$1,AE38)</f>
        <v>0</v>
      </c>
    </row>
    <row r="39" spans="1:32" x14ac:dyDescent="0.3">
      <c r="A39" t="s">
        <v>76</v>
      </c>
      <c r="B39">
        <v>50</v>
      </c>
      <c r="C39" t="b">
        <f>ISTEXT(INDEX(Table4[],MATCH(Table412[[#This Row],[Monster]],Table4[Monster],0),MATCH(Table36[Location],Table4[#Headers],0)))</f>
        <v>1</v>
      </c>
      <c r="D39" t="b">
        <f>ISNUMBER(MATCH(LOOKUP(Table412[[#This Row],[Monster]],Table4[Monster],Table4[Alignment 1]),'MSL Filters'!$K$3:$P$3,0))</f>
        <v>1</v>
      </c>
      <c r="E39" t="b">
        <f>ISNUMBER(MATCH(LOOKUP(Table412[[#This Row],[Monster]],Table4[Monster],Table4[Alignment 2]),'MSL Filters'!$K$13:$P$13,0))</f>
        <v>1</v>
      </c>
      <c r="F39" t="b">
        <f>IF(EXACT("Any",Table36[Type]), TRUE, EXACT(LOOKUP(Table412[[#This Row],[Monster]],Table4[Monster],Table4[Type]),Table36[Type]))</f>
        <v>1</v>
      </c>
      <c r="G39" t="b">
        <f>IF(EXACT("Any",Table36[Sub Type]),TRUE,NOT(ISERROR(MATCH(LOOKUP(Table412[[#This Row],[Monster]],Table4[Monster],Table4[Subtype]),'MSL Filters'!$K$23:$P$23,0))))</f>
        <v>1</v>
      </c>
      <c r="H39" t="b">
        <f>IF(EXACT(Table412[[#This Row],[1]],1),TRUE,FALSE)</f>
        <v>1</v>
      </c>
      <c r="I39" t="b">
        <f>LOOKUP(Table412[[#This Row],[Monster]],'Monster List'!$A$2:$A$447,'Monster List'!$B$2:$B$447)&gt;='Random Encounter'!$J$2</f>
        <v>1</v>
      </c>
      <c r="J39" t="b">
        <f>LOOKUP(Table412[[#This Row],[Monster]],'Monster List'!$A$2:$A$447,'Monster List'!$B$2:$B$447)&lt;='Random Encounter'!$K$2</f>
        <v>1</v>
      </c>
      <c r="K39" t="b">
        <f t="shared" si="0"/>
        <v>1</v>
      </c>
      <c r="L39" s="12">
        <f>IF(Table412[[#This Row],[Include?]],1,0)+L38</f>
        <v>1</v>
      </c>
      <c r="M39" s="13">
        <f>IF(INDEX('REG XP Table'!$B$2:$E$2815,'Random Encounter'!$F$8+M$1,'REG XP Table'!$G$2)-'Random Encounter'!$E$8-LOOKUP($A39,'Monster List'!$A$2:$A$448,'Monster List'!$C$2:$C$448)*M$1&gt;=0,1,0)</f>
        <v>1</v>
      </c>
      <c r="N39" s="15" t="str">
        <f>IF(INDEX('REG XP Table'!$B$2:$E$2815,'Random Encounter'!$F$8+N$1,'REG XP Table'!$G$2)-'Random Encounter'!$E$8-LOOKUP($A39,'Monster List'!$A$2:$A$448,'Monster List'!$C$2:$C$448)*N$1&gt;=0,N$1,M39)</f>
        <v>2</v>
      </c>
      <c r="O39" s="13" t="str">
        <f>IF(INDEX('REG XP Table'!$B$2:$E$2815,'Random Encounter'!$F$8+O$1,'REG XP Table'!$G$2)-'Random Encounter'!$E$8-LOOKUP($A39,'Monster List'!$A$2:$A$448,'Monster List'!$C$2:$C$448)*O$1&gt;=0,O$1,N39)</f>
        <v>3</v>
      </c>
      <c r="P39" s="13" t="str">
        <f>IF(INDEX('REG XP Table'!$B$2:$E$2815,'Random Encounter'!$F$8+P$1,'REG XP Table'!$G$2)-'Random Encounter'!$E$8-LOOKUP($A39,'Monster List'!$A$2:$A$448,'Monster List'!$C$2:$C$448)*P$1&gt;=0,P$1,O39)</f>
        <v>4</v>
      </c>
      <c r="Q39" s="13" t="str">
        <f>IF(INDEX('REG XP Table'!$B$2:$E$2815,'Random Encounter'!$F$8+Q$1,'REG XP Table'!$G$2)-'Random Encounter'!$E$8-LOOKUP($A39,'Monster List'!$A$2:$A$448,'Monster List'!$C$2:$C$448)*Q$1&gt;=0,Q$1,P39)</f>
        <v>4</v>
      </c>
      <c r="R39" s="13" t="str">
        <f>IF(INDEX('REG XP Table'!$B$2:$E$2815,'Random Encounter'!$F$8+R$1,'REG XP Table'!$G$2)-'Random Encounter'!$E$8-LOOKUP($A39,'Monster List'!$A$2:$A$448,'Monster List'!$C$2:$C$448)*R$1&gt;=0,R$1,Q39)</f>
        <v>4</v>
      </c>
      <c r="S39" s="13" t="str">
        <f>IF(INDEX('REG XP Table'!$B$2:$E$2815,'Random Encounter'!$F$8+S$1,'REG XP Table'!$G$2)-'Random Encounter'!$E$8-LOOKUP($A39,'Monster List'!$A$2:$A$448,'Monster List'!$C$2:$C$448)*S$1&gt;=0,S$1,R39)</f>
        <v>4</v>
      </c>
      <c r="T39" s="13" t="str">
        <f>IF(INDEX('REG XP Table'!$B$2:$E$2815,'Random Encounter'!$F$8+T$1,'REG XP Table'!$G$2)-'Random Encounter'!$E$8-LOOKUP($A39,'Monster List'!$A$2:$A$448,'Monster List'!$C$2:$C$448)*T$1&gt;=0,T$1,S39)</f>
        <v>4</v>
      </c>
      <c r="U39" s="13" t="str">
        <f>IF(INDEX('REG XP Table'!$B$2:$E$2815,'Random Encounter'!$F$8+U$1,'REG XP Table'!$G$2)-'Random Encounter'!$E$8-LOOKUP($A39,'Monster List'!$A$2:$A$448,'Monster List'!$C$2:$C$448)*U$1&gt;=0,U$1,T39)</f>
        <v>4</v>
      </c>
      <c r="V39" s="13" t="str">
        <f>IF(INDEX('REG XP Table'!$B$2:$E$2815,'Random Encounter'!$F$8+V$1,'REG XP Table'!$G$2)-'Random Encounter'!$E$8-LOOKUP($A39,'Monster List'!$A$2:$A$448,'Monster List'!$C$2:$C$448)*V$1&gt;=0,V$1,U39)</f>
        <v>4</v>
      </c>
      <c r="W39" s="13" t="str">
        <f>IF(INDEX('REG XP Table'!$B$2:$E$2815,'Random Encounter'!$F$8+W$1,'REG XP Table'!$G$2)-'Random Encounter'!$E$8-LOOKUP($A39,'Monster List'!$A$2:$A$448,'Monster List'!$C$2:$C$448)*W$1&gt;=0,W$1,V39)</f>
        <v>4</v>
      </c>
      <c r="X39" s="13" t="str">
        <f>IF(INDEX('REG XP Table'!$B$2:$E$2815,'Random Encounter'!$F$8+X$1,'REG XP Table'!$G$2)-'Random Encounter'!$E$8-LOOKUP($A39,'Monster List'!$A$2:$A$448,'Monster List'!$C$2:$C$448)*X$1&gt;=0,X$1,W39)</f>
        <v>4</v>
      </c>
      <c r="Y39" s="13" t="str">
        <f>IF(INDEX('REG XP Table'!$B$2:$E$2815,'Random Encounter'!$F$8+Y$1,'REG XP Table'!$G$2)-'Random Encounter'!$E$8-LOOKUP($A39,'Monster List'!$A$2:$A$448,'Monster List'!$C$2:$C$448)*Y$1&gt;=0,Y$1,X39)</f>
        <v>4</v>
      </c>
      <c r="Z39" s="13" t="str">
        <f>IF(INDEX('REG XP Table'!$B$2:$E$2815,'Random Encounter'!$F$8+Z$1,'REG XP Table'!$G$2)-'Random Encounter'!$E$8-LOOKUP($A39,'Monster List'!$A$2:$A$448,'Monster List'!$C$2:$C$448)*Z$1&gt;=0,Z$1,Y39)</f>
        <v>4</v>
      </c>
      <c r="AA39" s="13" t="str">
        <f>IF(INDEX('REG XP Table'!$B$2:$E$2815,'Random Encounter'!$F$8+AA$1,'REG XP Table'!$G$2)-'Random Encounter'!$E$8-LOOKUP($A39,'Monster List'!$A$2:$A$448,'Monster List'!$C$2:$C$448)*AA$1&gt;=0,AA$1,Z39)</f>
        <v>4</v>
      </c>
      <c r="AB39" s="13" t="str">
        <f>IF(INDEX('REG XP Table'!$B$2:$E$2815,'Random Encounter'!$F$8+AB$1,'REG XP Table'!$G$2)-'Random Encounter'!$E$8-LOOKUP($A39,'Monster List'!$A$2:$A$448,'Monster List'!$C$2:$C$448)*AB$1&gt;=0,AB$1,AA39)</f>
        <v>4</v>
      </c>
      <c r="AC39" s="13" t="str">
        <f>IF(INDEX('REG XP Table'!$B$2:$E$2815,'Random Encounter'!$F$8+AC$1,'REG XP Table'!$G$2)-'Random Encounter'!$E$8-LOOKUP($A39,'Monster List'!$A$2:$A$448,'Monster List'!$C$2:$C$448)*AC$1&gt;=0,AC$1,AB39)</f>
        <v>4</v>
      </c>
      <c r="AD39" s="13" t="str">
        <f>IF(INDEX('REG XP Table'!$B$2:$E$2815,'Random Encounter'!$F$8+AD$1,'REG XP Table'!$G$2)-'Random Encounter'!$E$8-LOOKUP($A39,'Monster List'!$A$2:$A$448,'Monster List'!$C$2:$C$448)*AD$1&gt;=0,AD$1,AC39)</f>
        <v>4</v>
      </c>
      <c r="AE39" s="13" t="str">
        <f>IF(INDEX('REG XP Table'!$B$2:$E$2815,'Random Encounter'!$F$8+AE$1,'REG XP Table'!$G$2)-'Random Encounter'!$E$8-LOOKUP($A39,'Monster List'!$A$2:$A$448,'Monster List'!$C$2:$C$448)*AE$1&gt;=0,AE$1,AD39)</f>
        <v>4</v>
      </c>
      <c r="AF39" s="13" t="str">
        <f>IF(INDEX('REG XP Table'!$B$2:$E$2815,'Random Encounter'!$F$8+AF$1,'REG XP Table'!$G$2)-'Random Encounter'!$E$8-LOOKUP($A39,'Monster List'!$A$2:$A$448,'Monster List'!$C$2:$C$448)*AF$1&gt;=0,AF$1,AE39)</f>
        <v>4</v>
      </c>
    </row>
    <row r="40" spans="1:32" x14ac:dyDescent="0.3">
      <c r="A40" t="s">
        <v>191</v>
      </c>
      <c r="B40">
        <v>450</v>
      </c>
      <c r="C40" t="b">
        <f>ISTEXT(INDEX(Table4[],MATCH(Table412[[#This Row],[Monster]],Table4[Monster],0),MATCH(Table36[Location],Table4[#Headers],0)))</f>
        <v>0</v>
      </c>
      <c r="D40" t="b">
        <f>ISNUMBER(MATCH(LOOKUP(Table412[[#This Row],[Monster]],Table4[Monster],Table4[Alignment 1]),'MSL Filters'!$K$3:$P$3,0))</f>
        <v>1</v>
      </c>
      <c r="E40" t="b">
        <f>ISNUMBER(MATCH(LOOKUP(Table412[[#This Row],[Monster]],Table4[Monster],Table4[Alignment 2]),'MSL Filters'!$K$13:$P$13,0))</f>
        <v>1</v>
      </c>
      <c r="F40" t="b">
        <f>IF(EXACT("Any",Table36[Type]), TRUE, EXACT(LOOKUP(Table412[[#This Row],[Monster]],Table4[Monster],Table4[Type]),Table36[Type]))</f>
        <v>0</v>
      </c>
      <c r="G40" t="b">
        <f>IF(EXACT("Any",Table36[Sub Type]),TRUE,NOT(ISERROR(MATCH(LOOKUP(Table412[[#This Row],[Monster]],Table4[Monster],Table4[Subtype]),'MSL Filters'!$K$23:$P$23,0))))</f>
        <v>1</v>
      </c>
      <c r="H40" t="b">
        <f>IF(EXACT(Table412[[#This Row],[1]],1),TRUE,FALSE)</f>
        <v>0</v>
      </c>
      <c r="I40" t="b">
        <f>LOOKUP(Table412[[#This Row],[Monster]],'Monster List'!$A$2:$A$447,'Monster List'!$B$2:$B$447)&gt;='Random Encounter'!$J$2</f>
        <v>1</v>
      </c>
      <c r="J40" t="b">
        <f>LOOKUP(Table412[[#This Row],[Monster]],'Monster List'!$A$2:$A$447,'Monster List'!$B$2:$B$447)&lt;='Random Encounter'!$K$2</f>
        <v>1</v>
      </c>
      <c r="K40" t="b">
        <f t="shared" si="0"/>
        <v>0</v>
      </c>
      <c r="L40" s="12">
        <f>IF(Table412[[#This Row],[Include?]],1,0)+L39</f>
        <v>1</v>
      </c>
      <c r="M40" s="13">
        <f>IF(INDEX('REG XP Table'!$B$2:$E$2815,'Random Encounter'!$F$8+M$1,'REG XP Table'!$G$2)-'Random Encounter'!$E$8-LOOKUP($A40,'Monster List'!$A$2:$A$448,'Monster List'!$C$2:$C$448)*M$1&gt;=0,1,0)</f>
        <v>0</v>
      </c>
      <c r="N40" s="15">
        <f>IF(INDEX('REG XP Table'!$B$2:$E$2815,'Random Encounter'!$F$8+N$1,'REG XP Table'!$G$2)-'Random Encounter'!$E$8-LOOKUP($A40,'Monster List'!$A$2:$A$448,'Monster List'!$C$2:$C$448)*N$1&gt;=0,N$1,M40)</f>
        <v>0</v>
      </c>
      <c r="O40" s="13">
        <f>IF(INDEX('REG XP Table'!$B$2:$E$2815,'Random Encounter'!$F$8+O$1,'REG XP Table'!$G$2)-'Random Encounter'!$E$8-LOOKUP($A40,'Monster List'!$A$2:$A$448,'Monster List'!$C$2:$C$448)*O$1&gt;=0,O$1,N40)</f>
        <v>0</v>
      </c>
      <c r="P40" s="13">
        <f>IF(INDEX('REG XP Table'!$B$2:$E$2815,'Random Encounter'!$F$8+P$1,'REG XP Table'!$G$2)-'Random Encounter'!$E$8-LOOKUP($A40,'Monster List'!$A$2:$A$448,'Monster List'!$C$2:$C$448)*P$1&gt;=0,P$1,O40)</f>
        <v>0</v>
      </c>
      <c r="Q40" s="13">
        <f>IF(INDEX('REG XP Table'!$B$2:$E$2815,'Random Encounter'!$F$8+Q$1,'REG XP Table'!$G$2)-'Random Encounter'!$E$8-LOOKUP($A40,'Monster List'!$A$2:$A$448,'Monster List'!$C$2:$C$448)*Q$1&gt;=0,Q$1,P40)</f>
        <v>0</v>
      </c>
      <c r="R40" s="13">
        <f>IF(INDEX('REG XP Table'!$B$2:$E$2815,'Random Encounter'!$F$8+R$1,'REG XP Table'!$G$2)-'Random Encounter'!$E$8-LOOKUP($A40,'Monster List'!$A$2:$A$448,'Monster List'!$C$2:$C$448)*R$1&gt;=0,R$1,Q40)</f>
        <v>0</v>
      </c>
      <c r="S40" s="13">
        <f>IF(INDEX('REG XP Table'!$B$2:$E$2815,'Random Encounter'!$F$8+S$1,'REG XP Table'!$G$2)-'Random Encounter'!$E$8-LOOKUP($A40,'Monster List'!$A$2:$A$448,'Monster List'!$C$2:$C$448)*S$1&gt;=0,S$1,R40)</f>
        <v>0</v>
      </c>
      <c r="T40" s="13">
        <f>IF(INDEX('REG XP Table'!$B$2:$E$2815,'Random Encounter'!$F$8+T$1,'REG XP Table'!$G$2)-'Random Encounter'!$E$8-LOOKUP($A40,'Monster List'!$A$2:$A$448,'Monster List'!$C$2:$C$448)*T$1&gt;=0,T$1,S40)</f>
        <v>0</v>
      </c>
      <c r="U40" s="13">
        <f>IF(INDEX('REG XP Table'!$B$2:$E$2815,'Random Encounter'!$F$8+U$1,'REG XP Table'!$G$2)-'Random Encounter'!$E$8-LOOKUP($A40,'Monster List'!$A$2:$A$448,'Monster List'!$C$2:$C$448)*U$1&gt;=0,U$1,T40)</f>
        <v>0</v>
      </c>
      <c r="V40" s="13">
        <f>IF(INDEX('REG XP Table'!$B$2:$E$2815,'Random Encounter'!$F$8+V$1,'REG XP Table'!$G$2)-'Random Encounter'!$E$8-LOOKUP($A40,'Monster List'!$A$2:$A$448,'Monster List'!$C$2:$C$448)*V$1&gt;=0,V$1,U40)</f>
        <v>0</v>
      </c>
      <c r="W40" s="13">
        <f>IF(INDEX('REG XP Table'!$B$2:$E$2815,'Random Encounter'!$F$8+W$1,'REG XP Table'!$G$2)-'Random Encounter'!$E$8-LOOKUP($A40,'Monster List'!$A$2:$A$448,'Monster List'!$C$2:$C$448)*W$1&gt;=0,W$1,V40)</f>
        <v>0</v>
      </c>
      <c r="X40" s="13">
        <f>IF(INDEX('REG XP Table'!$B$2:$E$2815,'Random Encounter'!$F$8+X$1,'REG XP Table'!$G$2)-'Random Encounter'!$E$8-LOOKUP($A40,'Monster List'!$A$2:$A$448,'Monster List'!$C$2:$C$448)*X$1&gt;=0,X$1,W40)</f>
        <v>0</v>
      </c>
      <c r="Y40" s="13">
        <f>IF(INDEX('REG XP Table'!$B$2:$E$2815,'Random Encounter'!$F$8+Y$1,'REG XP Table'!$G$2)-'Random Encounter'!$E$8-LOOKUP($A40,'Monster List'!$A$2:$A$448,'Monster List'!$C$2:$C$448)*Y$1&gt;=0,Y$1,X40)</f>
        <v>0</v>
      </c>
      <c r="Z40" s="13">
        <f>IF(INDEX('REG XP Table'!$B$2:$E$2815,'Random Encounter'!$F$8+Z$1,'REG XP Table'!$G$2)-'Random Encounter'!$E$8-LOOKUP($A40,'Monster List'!$A$2:$A$448,'Monster List'!$C$2:$C$448)*Z$1&gt;=0,Z$1,Y40)</f>
        <v>0</v>
      </c>
      <c r="AA40" s="13">
        <f>IF(INDEX('REG XP Table'!$B$2:$E$2815,'Random Encounter'!$F$8+AA$1,'REG XP Table'!$G$2)-'Random Encounter'!$E$8-LOOKUP($A40,'Monster List'!$A$2:$A$448,'Monster List'!$C$2:$C$448)*AA$1&gt;=0,AA$1,Z40)</f>
        <v>0</v>
      </c>
      <c r="AB40" s="13">
        <f>IF(INDEX('REG XP Table'!$B$2:$E$2815,'Random Encounter'!$F$8+AB$1,'REG XP Table'!$G$2)-'Random Encounter'!$E$8-LOOKUP($A40,'Monster List'!$A$2:$A$448,'Monster List'!$C$2:$C$448)*AB$1&gt;=0,AB$1,AA40)</f>
        <v>0</v>
      </c>
      <c r="AC40" s="13">
        <f>IF(INDEX('REG XP Table'!$B$2:$E$2815,'Random Encounter'!$F$8+AC$1,'REG XP Table'!$G$2)-'Random Encounter'!$E$8-LOOKUP($A40,'Monster List'!$A$2:$A$448,'Monster List'!$C$2:$C$448)*AC$1&gt;=0,AC$1,AB40)</f>
        <v>0</v>
      </c>
      <c r="AD40" s="13">
        <f>IF(INDEX('REG XP Table'!$B$2:$E$2815,'Random Encounter'!$F$8+AD$1,'REG XP Table'!$G$2)-'Random Encounter'!$E$8-LOOKUP($A40,'Monster List'!$A$2:$A$448,'Monster List'!$C$2:$C$448)*AD$1&gt;=0,AD$1,AC40)</f>
        <v>0</v>
      </c>
      <c r="AE40" s="13">
        <f>IF(INDEX('REG XP Table'!$B$2:$E$2815,'Random Encounter'!$F$8+AE$1,'REG XP Table'!$G$2)-'Random Encounter'!$E$8-LOOKUP($A40,'Monster List'!$A$2:$A$448,'Monster List'!$C$2:$C$448)*AE$1&gt;=0,AE$1,AD40)</f>
        <v>0</v>
      </c>
      <c r="AF40" s="13">
        <f>IF(INDEX('REG XP Table'!$B$2:$E$2815,'Random Encounter'!$F$8+AF$1,'REG XP Table'!$G$2)-'Random Encounter'!$E$8-LOOKUP($A40,'Monster List'!$A$2:$A$448,'Monster List'!$C$2:$C$448)*AF$1&gt;=0,AF$1,AE40)</f>
        <v>0</v>
      </c>
    </row>
    <row r="41" spans="1:32" x14ac:dyDescent="0.3">
      <c r="A41" t="s">
        <v>22</v>
      </c>
      <c r="B41">
        <v>10</v>
      </c>
      <c r="C41" t="b">
        <f>ISTEXT(INDEX(Table4[],MATCH(Table412[[#This Row],[Monster]],Table4[Monster],0),MATCH(Table36[Location],Table4[#Headers],0)))</f>
        <v>1</v>
      </c>
      <c r="D41" t="b">
        <f>ISNUMBER(MATCH(LOOKUP(Table412[[#This Row],[Monster]],Table4[Monster],Table4[Alignment 1]),'MSL Filters'!$K$3:$P$3,0))</f>
        <v>1</v>
      </c>
      <c r="E41" t="b">
        <f>ISNUMBER(MATCH(LOOKUP(Table412[[#This Row],[Monster]],Table4[Monster],Table4[Alignment 2]),'MSL Filters'!$K$13:$P$13,0))</f>
        <v>1</v>
      </c>
      <c r="F41" t="b">
        <f>IF(EXACT("Any",Table36[Type]), TRUE, EXACT(LOOKUP(Table412[[#This Row],[Monster]],Table4[Monster],Table4[Type]),Table36[Type]))</f>
        <v>1</v>
      </c>
      <c r="G41" t="b">
        <f>IF(EXACT("Any",Table36[Sub Type]),TRUE,NOT(ISERROR(MATCH(LOOKUP(Table412[[#This Row],[Monster]],Table4[Monster],Table4[Subtype]),'MSL Filters'!$K$23:$P$23,0))))</f>
        <v>1</v>
      </c>
      <c r="H41" t="b">
        <f>IF(EXACT(Table412[[#This Row],[1]],1),TRUE,FALSE)</f>
        <v>1</v>
      </c>
      <c r="I41" t="b">
        <f>LOOKUP(Table412[[#This Row],[Monster]],'Monster List'!$A$2:$A$447,'Monster List'!$B$2:$B$447)&gt;='Random Encounter'!$J$2</f>
        <v>1</v>
      </c>
      <c r="J41" t="b">
        <f>LOOKUP(Table412[[#This Row],[Monster]],'Monster List'!$A$2:$A$447,'Monster List'!$B$2:$B$447)&lt;='Random Encounter'!$K$2</f>
        <v>1</v>
      </c>
      <c r="K41" t="b">
        <f t="shared" si="0"/>
        <v>1</v>
      </c>
      <c r="L41" s="12">
        <f>IF(Table412[[#This Row],[Include?]],1,0)+L40</f>
        <v>2</v>
      </c>
      <c r="M41" s="13">
        <f>IF(INDEX('REG XP Table'!$B$2:$E$2815,'Random Encounter'!$F$8+M$1,'REG XP Table'!$G$2)-'Random Encounter'!$E$8-LOOKUP($A41,'Monster List'!$A$2:$A$448,'Monster List'!$C$2:$C$448)*M$1&gt;=0,1,0)</f>
        <v>1</v>
      </c>
      <c r="N41" s="15" t="str">
        <f>IF(INDEX('REG XP Table'!$B$2:$E$2815,'Random Encounter'!$F$8+N$1,'REG XP Table'!$G$2)-'Random Encounter'!$E$8-LOOKUP($A41,'Monster List'!$A$2:$A$448,'Monster List'!$C$2:$C$448)*N$1&gt;=0,N$1,M41)</f>
        <v>2</v>
      </c>
      <c r="O41" s="13" t="str">
        <f>IF(INDEX('REG XP Table'!$B$2:$E$2815,'Random Encounter'!$F$8+O$1,'REG XP Table'!$G$2)-'Random Encounter'!$E$8-LOOKUP($A41,'Monster List'!$A$2:$A$448,'Monster List'!$C$2:$C$448)*O$1&gt;=0,O$1,N41)</f>
        <v>3</v>
      </c>
      <c r="P41" s="13" t="str">
        <f>IF(INDEX('REG XP Table'!$B$2:$E$2815,'Random Encounter'!$F$8+P$1,'REG XP Table'!$G$2)-'Random Encounter'!$E$8-LOOKUP($A41,'Monster List'!$A$2:$A$448,'Monster List'!$C$2:$C$448)*P$1&gt;=0,P$1,O41)</f>
        <v>4</v>
      </c>
      <c r="Q41" s="13" t="str">
        <f>IF(INDEX('REG XP Table'!$B$2:$E$2815,'Random Encounter'!$F$8+Q$1,'REG XP Table'!$G$2)-'Random Encounter'!$E$8-LOOKUP($A41,'Monster List'!$A$2:$A$448,'Monster List'!$C$2:$C$448)*Q$1&gt;=0,Q$1,P41)</f>
        <v>5</v>
      </c>
      <c r="R41" s="13" t="str">
        <f>IF(INDEX('REG XP Table'!$B$2:$E$2815,'Random Encounter'!$F$8+R$1,'REG XP Table'!$G$2)-'Random Encounter'!$E$8-LOOKUP($A41,'Monster List'!$A$2:$A$448,'Monster List'!$C$2:$C$448)*R$1&gt;=0,R$1,Q41)</f>
        <v>6</v>
      </c>
      <c r="S41" s="13" t="str">
        <f>IF(INDEX('REG XP Table'!$B$2:$E$2815,'Random Encounter'!$F$8+S$1,'REG XP Table'!$G$2)-'Random Encounter'!$E$8-LOOKUP($A41,'Monster List'!$A$2:$A$448,'Monster List'!$C$2:$C$448)*S$1&gt;=0,S$1,R41)</f>
        <v>7</v>
      </c>
      <c r="T41" s="13" t="str">
        <f>IF(INDEX('REG XP Table'!$B$2:$E$2815,'Random Encounter'!$F$8+T$1,'REG XP Table'!$G$2)-'Random Encounter'!$E$8-LOOKUP($A41,'Monster List'!$A$2:$A$448,'Monster List'!$C$2:$C$448)*T$1&gt;=0,T$1,S41)</f>
        <v>8</v>
      </c>
      <c r="U41" s="13" t="str">
        <f>IF(INDEX('REG XP Table'!$B$2:$E$2815,'Random Encounter'!$F$8+U$1,'REG XP Table'!$G$2)-'Random Encounter'!$E$8-LOOKUP($A41,'Monster List'!$A$2:$A$448,'Monster List'!$C$2:$C$448)*U$1&gt;=0,U$1,T41)</f>
        <v>9</v>
      </c>
      <c r="V41" s="13" t="str">
        <f>IF(INDEX('REG XP Table'!$B$2:$E$2815,'Random Encounter'!$F$8+V$1,'REG XP Table'!$G$2)-'Random Encounter'!$E$8-LOOKUP($A41,'Monster List'!$A$2:$A$448,'Monster List'!$C$2:$C$448)*V$1&gt;=0,V$1,U41)</f>
        <v>10</v>
      </c>
      <c r="W41" s="13" t="str">
        <f>IF(INDEX('REG XP Table'!$B$2:$E$2815,'Random Encounter'!$F$8+W$1,'REG XP Table'!$G$2)-'Random Encounter'!$E$8-LOOKUP($A41,'Monster List'!$A$2:$A$448,'Monster List'!$C$2:$C$448)*W$1&gt;=0,W$1,V41)</f>
        <v>11</v>
      </c>
      <c r="X41" s="13" t="str">
        <f>IF(INDEX('REG XP Table'!$B$2:$E$2815,'Random Encounter'!$F$8+X$1,'REG XP Table'!$G$2)-'Random Encounter'!$E$8-LOOKUP($A41,'Monster List'!$A$2:$A$448,'Monster List'!$C$2:$C$448)*X$1&gt;=0,X$1,W41)</f>
        <v>12</v>
      </c>
      <c r="Y41" s="13" t="str">
        <f>IF(INDEX('REG XP Table'!$B$2:$E$2815,'Random Encounter'!$F$8+Y$1,'REG XP Table'!$G$2)-'Random Encounter'!$E$8-LOOKUP($A41,'Monster List'!$A$2:$A$448,'Monster List'!$C$2:$C$448)*Y$1&gt;=0,Y$1,X41)</f>
        <v>13</v>
      </c>
      <c r="Z41" s="13" t="str">
        <f>IF(INDEX('REG XP Table'!$B$2:$E$2815,'Random Encounter'!$F$8+Z$1,'REG XP Table'!$G$2)-'Random Encounter'!$E$8-LOOKUP($A41,'Monster List'!$A$2:$A$448,'Monster List'!$C$2:$C$448)*Z$1&gt;=0,Z$1,Y41)</f>
        <v>13</v>
      </c>
      <c r="AA41" s="13" t="str">
        <f>IF(INDEX('REG XP Table'!$B$2:$E$2815,'Random Encounter'!$F$8+AA$1,'REG XP Table'!$G$2)-'Random Encounter'!$E$8-LOOKUP($A41,'Monster List'!$A$2:$A$448,'Monster List'!$C$2:$C$448)*AA$1&gt;=0,AA$1,Z41)</f>
        <v>13</v>
      </c>
      <c r="AB41" s="13" t="str">
        <f>IF(INDEX('REG XP Table'!$B$2:$E$2815,'Random Encounter'!$F$8+AB$1,'REG XP Table'!$G$2)-'Random Encounter'!$E$8-LOOKUP($A41,'Monster List'!$A$2:$A$448,'Monster List'!$C$2:$C$448)*AB$1&gt;=0,AB$1,AA41)</f>
        <v>13</v>
      </c>
      <c r="AC41" s="13" t="str">
        <f>IF(INDEX('REG XP Table'!$B$2:$E$2815,'Random Encounter'!$F$8+AC$1,'REG XP Table'!$G$2)-'Random Encounter'!$E$8-LOOKUP($A41,'Monster List'!$A$2:$A$448,'Monster List'!$C$2:$C$448)*AC$1&gt;=0,AC$1,AB41)</f>
        <v>13</v>
      </c>
      <c r="AD41" s="13" t="str">
        <f>IF(INDEX('REG XP Table'!$B$2:$E$2815,'Random Encounter'!$F$8+AD$1,'REG XP Table'!$G$2)-'Random Encounter'!$E$8-LOOKUP($A41,'Monster List'!$A$2:$A$448,'Monster List'!$C$2:$C$448)*AD$1&gt;=0,AD$1,AC41)</f>
        <v>13</v>
      </c>
      <c r="AE41" s="13" t="str">
        <f>IF(INDEX('REG XP Table'!$B$2:$E$2815,'Random Encounter'!$F$8+AE$1,'REG XP Table'!$G$2)-'Random Encounter'!$E$8-LOOKUP($A41,'Monster List'!$A$2:$A$448,'Monster List'!$C$2:$C$448)*AE$1&gt;=0,AE$1,AD41)</f>
        <v>13</v>
      </c>
      <c r="AF41" s="13" t="str">
        <f>IF(INDEX('REG XP Table'!$B$2:$E$2815,'Random Encounter'!$F$8+AF$1,'REG XP Table'!$G$2)-'Random Encounter'!$E$8-LOOKUP($A41,'Monster List'!$A$2:$A$448,'Monster List'!$C$2:$C$448)*AF$1&gt;=0,AF$1,AE41)</f>
        <v>13</v>
      </c>
    </row>
    <row r="42" spans="1:32" x14ac:dyDescent="0.3">
      <c r="A42" t="s">
        <v>23</v>
      </c>
      <c r="B42">
        <v>10</v>
      </c>
      <c r="C42" t="b">
        <f>ISTEXT(INDEX(Table4[],MATCH(Table412[[#This Row],[Monster]],Table4[Monster],0),MATCH(Table36[Location],Table4[#Headers],0)))</f>
        <v>0</v>
      </c>
      <c r="D42" t="b">
        <f>ISNUMBER(MATCH(LOOKUP(Table412[[#This Row],[Monster]],Table4[Monster],Table4[Alignment 1]),'MSL Filters'!$K$3:$P$3,0))</f>
        <v>1</v>
      </c>
      <c r="E42" t="b">
        <f>ISNUMBER(MATCH(LOOKUP(Table412[[#This Row],[Monster]],Table4[Monster],Table4[Alignment 2]),'MSL Filters'!$K$13:$P$13,0))</f>
        <v>1</v>
      </c>
      <c r="F42" t="b">
        <f>IF(EXACT("Any",Table36[Type]), TRUE, EXACT(LOOKUP(Table412[[#This Row],[Monster]],Table4[Monster],Table4[Type]),Table36[Type]))</f>
        <v>1</v>
      </c>
      <c r="G42" t="b">
        <f>IF(EXACT("Any",Table36[Sub Type]),TRUE,NOT(ISERROR(MATCH(LOOKUP(Table412[[#This Row],[Monster]],Table4[Monster],Table4[Subtype]),'MSL Filters'!$K$23:$P$23,0))))</f>
        <v>1</v>
      </c>
      <c r="H42" t="b">
        <f>IF(EXACT(Table412[[#This Row],[1]],1),TRUE,FALSE)</f>
        <v>1</v>
      </c>
      <c r="I42" t="b">
        <f>LOOKUP(Table412[[#This Row],[Monster]],'Monster List'!$A$2:$A$447,'Monster List'!$B$2:$B$447)&gt;='Random Encounter'!$J$2</f>
        <v>1</v>
      </c>
      <c r="J42" t="b">
        <f>LOOKUP(Table412[[#This Row],[Monster]],'Monster List'!$A$2:$A$447,'Monster List'!$B$2:$B$447)&lt;='Random Encounter'!$K$2</f>
        <v>1</v>
      </c>
      <c r="K42" t="b">
        <f t="shared" si="0"/>
        <v>0</v>
      </c>
      <c r="L42" s="12">
        <f>IF(Table412[[#This Row],[Include?]],1,0)+L41</f>
        <v>2</v>
      </c>
      <c r="M42" s="13">
        <f>IF(INDEX('REG XP Table'!$B$2:$E$2815,'Random Encounter'!$F$8+M$1,'REG XP Table'!$G$2)-'Random Encounter'!$E$8-LOOKUP($A42,'Monster List'!$A$2:$A$448,'Monster List'!$C$2:$C$448)*M$1&gt;=0,1,0)</f>
        <v>1</v>
      </c>
      <c r="N42" s="15" t="str">
        <f>IF(INDEX('REG XP Table'!$B$2:$E$2815,'Random Encounter'!$F$8+N$1,'REG XP Table'!$G$2)-'Random Encounter'!$E$8-LOOKUP($A42,'Monster List'!$A$2:$A$448,'Monster List'!$C$2:$C$448)*N$1&gt;=0,N$1,M42)</f>
        <v>2</v>
      </c>
      <c r="O42" s="13" t="str">
        <f>IF(INDEX('REG XP Table'!$B$2:$E$2815,'Random Encounter'!$F$8+O$1,'REG XP Table'!$G$2)-'Random Encounter'!$E$8-LOOKUP($A42,'Monster List'!$A$2:$A$448,'Monster List'!$C$2:$C$448)*O$1&gt;=0,O$1,N42)</f>
        <v>3</v>
      </c>
      <c r="P42" s="13" t="str">
        <f>IF(INDEX('REG XP Table'!$B$2:$E$2815,'Random Encounter'!$F$8+P$1,'REG XP Table'!$G$2)-'Random Encounter'!$E$8-LOOKUP($A42,'Monster List'!$A$2:$A$448,'Monster List'!$C$2:$C$448)*P$1&gt;=0,P$1,O42)</f>
        <v>4</v>
      </c>
      <c r="Q42" s="13" t="str">
        <f>IF(INDEX('REG XP Table'!$B$2:$E$2815,'Random Encounter'!$F$8+Q$1,'REG XP Table'!$G$2)-'Random Encounter'!$E$8-LOOKUP($A42,'Monster List'!$A$2:$A$448,'Monster List'!$C$2:$C$448)*Q$1&gt;=0,Q$1,P42)</f>
        <v>5</v>
      </c>
      <c r="R42" s="13" t="str">
        <f>IF(INDEX('REG XP Table'!$B$2:$E$2815,'Random Encounter'!$F$8+R$1,'REG XP Table'!$G$2)-'Random Encounter'!$E$8-LOOKUP($A42,'Monster List'!$A$2:$A$448,'Monster List'!$C$2:$C$448)*R$1&gt;=0,R$1,Q42)</f>
        <v>6</v>
      </c>
      <c r="S42" s="13" t="str">
        <f>IF(INDEX('REG XP Table'!$B$2:$E$2815,'Random Encounter'!$F$8+S$1,'REG XP Table'!$G$2)-'Random Encounter'!$E$8-LOOKUP($A42,'Monster List'!$A$2:$A$448,'Monster List'!$C$2:$C$448)*S$1&gt;=0,S$1,R42)</f>
        <v>7</v>
      </c>
      <c r="T42" s="13" t="str">
        <f>IF(INDEX('REG XP Table'!$B$2:$E$2815,'Random Encounter'!$F$8+T$1,'REG XP Table'!$G$2)-'Random Encounter'!$E$8-LOOKUP($A42,'Monster List'!$A$2:$A$448,'Monster List'!$C$2:$C$448)*T$1&gt;=0,T$1,S42)</f>
        <v>8</v>
      </c>
      <c r="U42" s="13" t="str">
        <f>IF(INDEX('REG XP Table'!$B$2:$E$2815,'Random Encounter'!$F$8+U$1,'REG XP Table'!$G$2)-'Random Encounter'!$E$8-LOOKUP($A42,'Monster List'!$A$2:$A$448,'Monster List'!$C$2:$C$448)*U$1&gt;=0,U$1,T42)</f>
        <v>9</v>
      </c>
      <c r="V42" s="13" t="str">
        <f>IF(INDEX('REG XP Table'!$B$2:$E$2815,'Random Encounter'!$F$8+V$1,'REG XP Table'!$G$2)-'Random Encounter'!$E$8-LOOKUP($A42,'Monster List'!$A$2:$A$448,'Monster List'!$C$2:$C$448)*V$1&gt;=0,V$1,U42)</f>
        <v>10</v>
      </c>
      <c r="W42" s="13" t="str">
        <f>IF(INDEX('REG XP Table'!$B$2:$E$2815,'Random Encounter'!$F$8+W$1,'REG XP Table'!$G$2)-'Random Encounter'!$E$8-LOOKUP($A42,'Monster List'!$A$2:$A$448,'Monster List'!$C$2:$C$448)*W$1&gt;=0,W$1,V42)</f>
        <v>11</v>
      </c>
      <c r="X42" s="13" t="str">
        <f>IF(INDEX('REG XP Table'!$B$2:$E$2815,'Random Encounter'!$F$8+X$1,'REG XP Table'!$G$2)-'Random Encounter'!$E$8-LOOKUP($A42,'Monster List'!$A$2:$A$448,'Monster List'!$C$2:$C$448)*X$1&gt;=0,X$1,W42)</f>
        <v>12</v>
      </c>
      <c r="Y42" s="13" t="str">
        <f>IF(INDEX('REG XP Table'!$B$2:$E$2815,'Random Encounter'!$F$8+Y$1,'REG XP Table'!$G$2)-'Random Encounter'!$E$8-LOOKUP($A42,'Monster List'!$A$2:$A$448,'Monster List'!$C$2:$C$448)*Y$1&gt;=0,Y$1,X42)</f>
        <v>13</v>
      </c>
      <c r="Z42" s="13" t="str">
        <f>IF(INDEX('REG XP Table'!$B$2:$E$2815,'Random Encounter'!$F$8+Z$1,'REG XP Table'!$G$2)-'Random Encounter'!$E$8-LOOKUP($A42,'Monster List'!$A$2:$A$448,'Monster List'!$C$2:$C$448)*Z$1&gt;=0,Z$1,Y42)</f>
        <v>13</v>
      </c>
      <c r="AA42" s="13" t="str">
        <f>IF(INDEX('REG XP Table'!$B$2:$E$2815,'Random Encounter'!$F$8+AA$1,'REG XP Table'!$G$2)-'Random Encounter'!$E$8-LOOKUP($A42,'Monster List'!$A$2:$A$448,'Monster List'!$C$2:$C$448)*AA$1&gt;=0,AA$1,Z42)</f>
        <v>13</v>
      </c>
      <c r="AB42" s="13" t="str">
        <f>IF(INDEX('REG XP Table'!$B$2:$E$2815,'Random Encounter'!$F$8+AB$1,'REG XP Table'!$G$2)-'Random Encounter'!$E$8-LOOKUP($A42,'Monster List'!$A$2:$A$448,'Monster List'!$C$2:$C$448)*AB$1&gt;=0,AB$1,AA42)</f>
        <v>13</v>
      </c>
      <c r="AC42" s="13" t="str">
        <f>IF(INDEX('REG XP Table'!$B$2:$E$2815,'Random Encounter'!$F$8+AC$1,'REG XP Table'!$G$2)-'Random Encounter'!$E$8-LOOKUP($A42,'Monster List'!$A$2:$A$448,'Monster List'!$C$2:$C$448)*AC$1&gt;=0,AC$1,AB42)</f>
        <v>13</v>
      </c>
      <c r="AD42" s="13" t="str">
        <f>IF(INDEX('REG XP Table'!$B$2:$E$2815,'Random Encounter'!$F$8+AD$1,'REG XP Table'!$G$2)-'Random Encounter'!$E$8-LOOKUP($A42,'Monster List'!$A$2:$A$448,'Monster List'!$C$2:$C$448)*AD$1&gt;=0,AD$1,AC42)</f>
        <v>13</v>
      </c>
      <c r="AE42" s="13" t="str">
        <f>IF(INDEX('REG XP Table'!$B$2:$E$2815,'Random Encounter'!$F$8+AE$1,'REG XP Table'!$G$2)-'Random Encounter'!$E$8-LOOKUP($A42,'Monster List'!$A$2:$A$448,'Monster List'!$C$2:$C$448)*AE$1&gt;=0,AE$1,AD42)</f>
        <v>13</v>
      </c>
      <c r="AF42" s="13" t="str">
        <f>IF(INDEX('REG XP Table'!$B$2:$E$2815,'Random Encounter'!$F$8+AF$1,'REG XP Table'!$G$2)-'Random Encounter'!$E$8-LOOKUP($A42,'Monster List'!$A$2:$A$448,'Monster List'!$C$2:$C$448)*AF$1&gt;=0,AF$1,AE42)</f>
        <v>13</v>
      </c>
    </row>
    <row r="43" spans="1:32" x14ac:dyDescent="0.3">
      <c r="A43" t="s">
        <v>442</v>
      </c>
      <c r="B43">
        <v>22000</v>
      </c>
      <c r="C43" t="b">
        <f>ISTEXT(INDEX(Table4[],MATCH(Table412[[#This Row],[Monster]],Table4[Monster],0),MATCH(Table36[Location],Table4[#Headers],0)))</f>
        <v>0</v>
      </c>
      <c r="D43" t="b">
        <f>ISNUMBER(MATCH(LOOKUP(Table412[[#This Row],[Monster]],Table4[Monster],Table4[Alignment 1]),'MSL Filters'!$K$3:$P$3,0))</f>
        <v>1</v>
      </c>
      <c r="E43" t="b">
        <f>ISNUMBER(MATCH(LOOKUP(Table412[[#This Row],[Monster]],Table4[Monster],Table4[Alignment 2]),'MSL Filters'!$K$13:$P$13,0))</f>
        <v>1</v>
      </c>
      <c r="F43" t="b">
        <f>IF(EXACT("Any",Table36[Type]), TRUE, EXACT(LOOKUP(Table412[[#This Row],[Monster]],Table4[Monster],Table4[Type]),Table36[Type]))</f>
        <v>0</v>
      </c>
      <c r="G43" t="b">
        <f>IF(EXACT("Any",Table36[Sub Type]),TRUE,NOT(ISERROR(MATCH(LOOKUP(Table412[[#This Row],[Monster]],Table4[Monster],Table4[Subtype]),'MSL Filters'!$K$23:$P$23,0))))</f>
        <v>1</v>
      </c>
      <c r="H43" t="b">
        <f>IF(EXACT(Table412[[#This Row],[1]],1),TRUE,FALSE)</f>
        <v>0</v>
      </c>
      <c r="I43" t="b">
        <f>LOOKUP(Table412[[#This Row],[Monster]],'Monster List'!$A$2:$A$447,'Monster List'!$B$2:$B$447)&gt;='Random Encounter'!$J$2</f>
        <v>1</v>
      </c>
      <c r="J43" t="b">
        <f>LOOKUP(Table412[[#This Row],[Monster]],'Monster List'!$A$2:$A$447,'Monster List'!$B$2:$B$447)&lt;='Random Encounter'!$K$2</f>
        <v>1</v>
      </c>
      <c r="K43" t="b">
        <f t="shared" si="0"/>
        <v>0</v>
      </c>
      <c r="L43" s="12">
        <f>IF(Table412[[#This Row],[Include?]],1,0)+L42</f>
        <v>2</v>
      </c>
      <c r="M43" s="13">
        <f>IF(INDEX('REG XP Table'!$B$2:$E$2815,'Random Encounter'!$F$8+M$1,'REG XP Table'!$G$2)-'Random Encounter'!$E$8-LOOKUP($A43,'Monster List'!$A$2:$A$448,'Monster List'!$C$2:$C$448)*M$1&gt;=0,1,0)</f>
        <v>0</v>
      </c>
      <c r="N43" s="15">
        <f>IF(INDEX('REG XP Table'!$B$2:$E$2815,'Random Encounter'!$F$8+N$1,'REG XP Table'!$G$2)-'Random Encounter'!$E$8-LOOKUP($A43,'Monster List'!$A$2:$A$448,'Monster List'!$C$2:$C$448)*N$1&gt;=0,N$1,M43)</f>
        <v>0</v>
      </c>
      <c r="O43" s="13">
        <f>IF(INDEX('REG XP Table'!$B$2:$E$2815,'Random Encounter'!$F$8+O$1,'REG XP Table'!$G$2)-'Random Encounter'!$E$8-LOOKUP($A43,'Monster List'!$A$2:$A$448,'Monster List'!$C$2:$C$448)*O$1&gt;=0,O$1,N43)</f>
        <v>0</v>
      </c>
      <c r="P43" s="13">
        <f>IF(INDEX('REG XP Table'!$B$2:$E$2815,'Random Encounter'!$F$8+P$1,'REG XP Table'!$G$2)-'Random Encounter'!$E$8-LOOKUP($A43,'Monster List'!$A$2:$A$448,'Monster List'!$C$2:$C$448)*P$1&gt;=0,P$1,O43)</f>
        <v>0</v>
      </c>
      <c r="Q43" s="13">
        <f>IF(INDEX('REG XP Table'!$B$2:$E$2815,'Random Encounter'!$F$8+Q$1,'REG XP Table'!$G$2)-'Random Encounter'!$E$8-LOOKUP($A43,'Monster List'!$A$2:$A$448,'Monster List'!$C$2:$C$448)*Q$1&gt;=0,Q$1,P43)</f>
        <v>0</v>
      </c>
      <c r="R43" s="13">
        <f>IF(INDEX('REG XP Table'!$B$2:$E$2815,'Random Encounter'!$F$8+R$1,'REG XP Table'!$G$2)-'Random Encounter'!$E$8-LOOKUP($A43,'Monster List'!$A$2:$A$448,'Monster List'!$C$2:$C$448)*R$1&gt;=0,R$1,Q43)</f>
        <v>0</v>
      </c>
      <c r="S43" s="13">
        <f>IF(INDEX('REG XP Table'!$B$2:$E$2815,'Random Encounter'!$F$8+S$1,'REG XP Table'!$G$2)-'Random Encounter'!$E$8-LOOKUP($A43,'Monster List'!$A$2:$A$448,'Monster List'!$C$2:$C$448)*S$1&gt;=0,S$1,R43)</f>
        <v>0</v>
      </c>
      <c r="T43" s="13">
        <f>IF(INDEX('REG XP Table'!$B$2:$E$2815,'Random Encounter'!$F$8+T$1,'REG XP Table'!$G$2)-'Random Encounter'!$E$8-LOOKUP($A43,'Monster List'!$A$2:$A$448,'Monster List'!$C$2:$C$448)*T$1&gt;=0,T$1,S43)</f>
        <v>0</v>
      </c>
      <c r="U43" s="13">
        <f>IF(INDEX('REG XP Table'!$B$2:$E$2815,'Random Encounter'!$F$8+U$1,'REG XP Table'!$G$2)-'Random Encounter'!$E$8-LOOKUP($A43,'Monster List'!$A$2:$A$448,'Monster List'!$C$2:$C$448)*U$1&gt;=0,U$1,T43)</f>
        <v>0</v>
      </c>
      <c r="V43" s="13">
        <f>IF(INDEX('REG XP Table'!$B$2:$E$2815,'Random Encounter'!$F$8+V$1,'REG XP Table'!$G$2)-'Random Encounter'!$E$8-LOOKUP($A43,'Monster List'!$A$2:$A$448,'Monster List'!$C$2:$C$448)*V$1&gt;=0,V$1,U43)</f>
        <v>0</v>
      </c>
      <c r="W43" s="13">
        <f>IF(INDEX('REG XP Table'!$B$2:$E$2815,'Random Encounter'!$F$8+W$1,'REG XP Table'!$G$2)-'Random Encounter'!$E$8-LOOKUP($A43,'Monster List'!$A$2:$A$448,'Monster List'!$C$2:$C$448)*W$1&gt;=0,W$1,V43)</f>
        <v>0</v>
      </c>
      <c r="X43" s="13">
        <f>IF(INDEX('REG XP Table'!$B$2:$E$2815,'Random Encounter'!$F$8+X$1,'REG XP Table'!$G$2)-'Random Encounter'!$E$8-LOOKUP($A43,'Monster List'!$A$2:$A$448,'Monster List'!$C$2:$C$448)*X$1&gt;=0,X$1,W43)</f>
        <v>0</v>
      </c>
      <c r="Y43" s="13">
        <f>IF(INDEX('REG XP Table'!$B$2:$E$2815,'Random Encounter'!$F$8+Y$1,'REG XP Table'!$G$2)-'Random Encounter'!$E$8-LOOKUP($A43,'Monster List'!$A$2:$A$448,'Monster List'!$C$2:$C$448)*Y$1&gt;=0,Y$1,X43)</f>
        <v>0</v>
      </c>
      <c r="Z43" s="13">
        <f>IF(INDEX('REG XP Table'!$B$2:$E$2815,'Random Encounter'!$F$8+Z$1,'REG XP Table'!$G$2)-'Random Encounter'!$E$8-LOOKUP($A43,'Monster List'!$A$2:$A$448,'Monster List'!$C$2:$C$448)*Z$1&gt;=0,Z$1,Y43)</f>
        <v>0</v>
      </c>
      <c r="AA43" s="13">
        <f>IF(INDEX('REG XP Table'!$B$2:$E$2815,'Random Encounter'!$F$8+AA$1,'REG XP Table'!$G$2)-'Random Encounter'!$E$8-LOOKUP($A43,'Monster List'!$A$2:$A$448,'Monster List'!$C$2:$C$448)*AA$1&gt;=0,AA$1,Z43)</f>
        <v>0</v>
      </c>
      <c r="AB43" s="13">
        <f>IF(INDEX('REG XP Table'!$B$2:$E$2815,'Random Encounter'!$F$8+AB$1,'REG XP Table'!$G$2)-'Random Encounter'!$E$8-LOOKUP($A43,'Monster List'!$A$2:$A$448,'Monster List'!$C$2:$C$448)*AB$1&gt;=0,AB$1,AA43)</f>
        <v>0</v>
      </c>
      <c r="AC43" s="13">
        <f>IF(INDEX('REG XP Table'!$B$2:$E$2815,'Random Encounter'!$F$8+AC$1,'REG XP Table'!$G$2)-'Random Encounter'!$E$8-LOOKUP($A43,'Monster List'!$A$2:$A$448,'Monster List'!$C$2:$C$448)*AC$1&gt;=0,AC$1,AB43)</f>
        <v>0</v>
      </c>
      <c r="AD43" s="13">
        <f>IF(INDEX('REG XP Table'!$B$2:$E$2815,'Random Encounter'!$F$8+AD$1,'REG XP Table'!$G$2)-'Random Encounter'!$E$8-LOOKUP($A43,'Monster List'!$A$2:$A$448,'Monster List'!$C$2:$C$448)*AD$1&gt;=0,AD$1,AC43)</f>
        <v>0</v>
      </c>
      <c r="AE43" s="13">
        <f>IF(INDEX('REG XP Table'!$B$2:$E$2815,'Random Encounter'!$F$8+AE$1,'REG XP Table'!$G$2)-'Random Encounter'!$E$8-LOOKUP($A43,'Monster List'!$A$2:$A$448,'Monster List'!$C$2:$C$448)*AE$1&gt;=0,AE$1,AD43)</f>
        <v>0</v>
      </c>
      <c r="AF43" s="13">
        <f>IF(INDEX('REG XP Table'!$B$2:$E$2815,'Random Encounter'!$F$8+AF$1,'REG XP Table'!$G$2)-'Random Encounter'!$E$8-LOOKUP($A43,'Monster List'!$A$2:$A$448,'Monster List'!$C$2:$C$448)*AF$1&gt;=0,AF$1,AE43)</f>
        <v>0</v>
      </c>
    </row>
    <row r="44" spans="1:32" x14ac:dyDescent="0.3">
      <c r="A44" t="s">
        <v>471</v>
      </c>
      <c r="B44">
        <v>25</v>
      </c>
      <c r="C44" t="b">
        <f>ISTEXT(INDEX(Table4[],MATCH(Table412[[#This Row],[Monster]],Table4[Monster],0),MATCH(Table36[Location],Table4[#Headers],0)))</f>
        <v>1</v>
      </c>
      <c r="D44" t="b">
        <f>ISNUMBER(MATCH(LOOKUP(Table412[[#This Row],[Monster]],Table4[Monster],Table4[Alignment 1]),'MSL Filters'!$K$3:$P$3,0))</f>
        <v>1</v>
      </c>
      <c r="E44" t="b">
        <f>ISNUMBER(MATCH(LOOKUP(Table412[[#This Row],[Monster]],Table4[Monster],Table4[Alignment 2]),'MSL Filters'!$K$13:$P$13,0))</f>
        <v>1</v>
      </c>
      <c r="F44" t="b">
        <f>IF(EXACT("Any",Table36[Type]), TRUE, EXACT(LOOKUP(Table412[[#This Row],[Monster]],Table4[Monster],Table4[Type]),Table36[Type]))</f>
        <v>0</v>
      </c>
      <c r="G44" t="b">
        <f>IF(EXACT("Any",Table36[Sub Type]),TRUE,NOT(ISERROR(MATCH(LOOKUP(Table412[[#This Row],[Monster]],Table4[Monster],Table4[Subtype]),'MSL Filters'!$K$23:$P$23,0))))</f>
        <v>1</v>
      </c>
      <c r="H44" t="b">
        <f>IF(EXACT(Table412[[#This Row],[1]],1),TRUE,FALSE)</f>
        <v>1</v>
      </c>
      <c r="I44" t="b">
        <f>LOOKUP(Table412[[#This Row],[Monster]],'Monster List'!$A$2:$A$447,'Monster List'!$B$2:$B$447)&gt;='Random Encounter'!$J$2</f>
        <v>1</v>
      </c>
      <c r="J44" t="b">
        <f>LOOKUP(Table412[[#This Row],[Monster]],'Monster List'!$A$2:$A$447,'Monster List'!$B$2:$B$447)&lt;='Random Encounter'!$K$2</f>
        <v>1</v>
      </c>
      <c r="K44" t="b">
        <f t="shared" si="0"/>
        <v>0</v>
      </c>
      <c r="L44" s="12">
        <f>IF(Table412[[#This Row],[Include?]],1,0)+L43</f>
        <v>2</v>
      </c>
      <c r="M44" s="13">
        <f>IF(INDEX('REG XP Table'!$B$2:$E$2815,'Random Encounter'!$F$8+M$1,'REG XP Table'!$G$2)-'Random Encounter'!$E$8-LOOKUP($A44,'Monster List'!$A$2:$A$448,'Monster List'!$C$2:$C$448)*M$1&gt;=0,1,0)</f>
        <v>1</v>
      </c>
      <c r="N44" s="15" t="str">
        <f>IF(INDEX('REG XP Table'!$B$2:$E$2815,'Random Encounter'!$F$8+N$1,'REG XP Table'!$G$2)-'Random Encounter'!$E$8-LOOKUP($A44,'Monster List'!$A$2:$A$448,'Monster List'!$C$2:$C$448)*N$1&gt;=0,N$1,M44)</f>
        <v>2</v>
      </c>
      <c r="O44" s="13" t="str">
        <f>IF(INDEX('REG XP Table'!$B$2:$E$2815,'Random Encounter'!$F$8+O$1,'REG XP Table'!$G$2)-'Random Encounter'!$E$8-LOOKUP($A44,'Monster List'!$A$2:$A$448,'Monster List'!$C$2:$C$448)*O$1&gt;=0,O$1,N44)</f>
        <v>3</v>
      </c>
      <c r="P44" s="13" t="str">
        <f>IF(INDEX('REG XP Table'!$B$2:$E$2815,'Random Encounter'!$F$8+P$1,'REG XP Table'!$G$2)-'Random Encounter'!$E$8-LOOKUP($A44,'Monster List'!$A$2:$A$448,'Monster List'!$C$2:$C$448)*P$1&gt;=0,P$1,O44)</f>
        <v>4</v>
      </c>
      <c r="Q44" s="13" t="str">
        <f>IF(INDEX('REG XP Table'!$B$2:$E$2815,'Random Encounter'!$F$8+Q$1,'REG XP Table'!$G$2)-'Random Encounter'!$E$8-LOOKUP($A44,'Monster List'!$A$2:$A$448,'Monster List'!$C$2:$C$448)*Q$1&gt;=0,Q$1,P44)</f>
        <v>5</v>
      </c>
      <c r="R44" s="13" t="str">
        <f>IF(INDEX('REG XP Table'!$B$2:$E$2815,'Random Encounter'!$F$8+R$1,'REG XP Table'!$G$2)-'Random Encounter'!$E$8-LOOKUP($A44,'Monster List'!$A$2:$A$448,'Monster List'!$C$2:$C$448)*R$1&gt;=0,R$1,Q44)</f>
        <v>6</v>
      </c>
      <c r="S44" s="13" t="str">
        <f>IF(INDEX('REG XP Table'!$B$2:$E$2815,'Random Encounter'!$F$8+S$1,'REG XP Table'!$G$2)-'Random Encounter'!$E$8-LOOKUP($A44,'Monster List'!$A$2:$A$448,'Monster List'!$C$2:$C$448)*S$1&gt;=0,S$1,R44)</f>
        <v>7</v>
      </c>
      <c r="T44" s="13" t="str">
        <f>IF(INDEX('REG XP Table'!$B$2:$E$2815,'Random Encounter'!$F$8+T$1,'REG XP Table'!$G$2)-'Random Encounter'!$E$8-LOOKUP($A44,'Monster List'!$A$2:$A$448,'Monster List'!$C$2:$C$448)*T$1&gt;=0,T$1,S44)</f>
        <v>7</v>
      </c>
      <c r="U44" s="13" t="str">
        <f>IF(INDEX('REG XP Table'!$B$2:$E$2815,'Random Encounter'!$F$8+U$1,'REG XP Table'!$G$2)-'Random Encounter'!$E$8-LOOKUP($A44,'Monster List'!$A$2:$A$448,'Monster List'!$C$2:$C$448)*U$1&gt;=0,U$1,T44)</f>
        <v>7</v>
      </c>
      <c r="V44" s="13" t="str">
        <f>IF(INDEX('REG XP Table'!$B$2:$E$2815,'Random Encounter'!$F$8+V$1,'REG XP Table'!$G$2)-'Random Encounter'!$E$8-LOOKUP($A44,'Monster List'!$A$2:$A$448,'Monster List'!$C$2:$C$448)*V$1&gt;=0,V$1,U44)</f>
        <v>7</v>
      </c>
      <c r="W44" s="13" t="str">
        <f>IF(INDEX('REG XP Table'!$B$2:$E$2815,'Random Encounter'!$F$8+W$1,'REG XP Table'!$G$2)-'Random Encounter'!$E$8-LOOKUP($A44,'Monster List'!$A$2:$A$448,'Monster List'!$C$2:$C$448)*W$1&gt;=0,W$1,V44)</f>
        <v>7</v>
      </c>
      <c r="X44" s="13" t="str">
        <f>IF(INDEX('REG XP Table'!$B$2:$E$2815,'Random Encounter'!$F$8+X$1,'REG XP Table'!$G$2)-'Random Encounter'!$E$8-LOOKUP($A44,'Monster List'!$A$2:$A$448,'Monster List'!$C$2:$C$448)*X$1&gt;=0,X$1,W44)</f>
        <v>7</v>
      </c>
      <c r="Y44" s="13" t="str">
        <f>IF(INDEX('REG XP Table'!$B$2:$E$2815,'Random Encounter'!$F$8+Y$1,'REG XP Table'!$G$2)-'Random Encounter'!$E$8-LOOKUP($A44,'Monster List'!$A$2:$A$448,'Monster List'!$C$2:$C$448)*Y$1&gt;=0,Y$1,X44)</f>
        <v>7</v>
      </c>
      <c r="Z44" s="13" t="str">
        <f>IF(INDEX('REG XP Table'!$B$2:$E$2815,'Random Encounter'!$F$8+Z$1,'REG XP Table'!$G$2)-'Random Encounter'!$E$8-LOOKUP($A44,'Monster List'!$A$2:$A$448,'Monster List'!$C$2:$C$448)*Z$1&gt;=0,Z$1,Y44)</f>
        <v>7</v>
      </c>
      <c r="AA44" s="13" t="str">
        <f>IF(INDEX('REG XP Table'!$B$2:$E$2815,'Random Encounter'!$F$8+AA$1,'REG XP Table'!$G$2)-'Random Encounter'!$E$8-LOOKUP($A44,'Monster List'!$A$2:$A$448,'Monster List'!$C$2:$C$448)*AA$1&gt;=0,AA$1,Z44)</f>
        <v>7</v>
      </c>
      <c r="AB44" s="13" t="str">
        <f>IF(INDEX('REG XP Table'!$B$2:$E$2815,'Random Encounter'!$F$8+AB$1,'REG XP Table'!$G$2)-'Random Encounter'!$E$8-LOOKUP($A44,'Monster List'!$A$2:$A$448,'Monster List'!$C$2:$C$448)*AB$1&gt;=0,AB$1,AA44)</f>
        <v>7</v>
      </c>
      <c r="AC44" s="13" t="str">
        <f>IF(INDEX('REG XP Table'!$B$2:$E$2815,'Random Encounter'!$F$8+AC$1,'REG XP Table'!$G$2)-'Random Encounter'!$E$8-LOOKUP($A44,'Monster List'!$A$2:$A$448,'Monster List'!$C$2:$C$448)*AC$1&gt;=0,AC$1,AB44)</f>
        <v>7</v>
      </c>
      <c r="AD44" s="13" t="str">
        <f>IF(INDEX('REG XP Table'!$B$2:$E$2815,'Random Encounter'!$F$8+AD$1,'REG XP Table'!$G$2)-'Random Encounter'!$E$8-LOOKUP($A44,'Monster List'!$A$2:$A$448,'Monster List'!$C$2:$C$448)*AD$1&gt;=0,AD$1,AC44)</f>
        <v>7</v>
      </c>
      <c r="AE44" s="13" t="str">
        <f>IF(INDEX('REG XP Table'!$B$2:$E$2815,'Random Encounter'!$F$8+AE$1,'REG XP Table'!$G$2)-'Random Encounter'!$E$8-LOOKUP($A44,'Monster List'!$A$2:$A$448,'Monster List'!$C$2:$C$448)*AE$1&gt;=0,AE$1,AD44)</f>
        <v>7</v>
      </c>
      <c r="AF44" s="13" t="str">
        <f>IF(INDEX('REG XP Table'!$B$2:$E$2815,'Random Encounter'!$F$8+AF$1,'REG XP Table'!$G$2)-'Random Encounter'!$E$8-LOOKUP($A44,'Monster List'!$A$2:$A$448,'Monster List'!$C$2:$C$448)*AF$1&gt;=0,AF$1,AE44)</f>
        <v>7</v>
      </c>
    </row>
    <row r="45" spans="1:32" x14ac:dyDescent="0.3">
      <c r="A45" t="s">
        <v>192</v>
      </c>
      <c r="B45">
        <v>450</v>
      </c>
      <c r="C45" t="b">
        <f>ISTEXT(INDEX(Table4[],MATCH(Table412[[#This Row],[Monster]],Table4[Monster],0),MATCH(Table36[Location],Table4[#Headers],0)))</f>
        <v>1</v>
      </c>
      <c r="D45" t="b">
        <f>ISNUMBER(MATCH(LOOKUP(Table412[[#This Row],[Monster]],Table4[Monster],Table4[Alignment 1]),'MSL Filters'!$K$3:$P$3,0))</f>
        <v>1</v>
      </c>
      <c r="E45" t="b">
        <f>ISNUMBER(MATCH(LOOKUP(Table412[[#This Row],[Monster]],Table4[Monster],Table4[Alignment 2]),'MSL Filters'!$K$13:$P$13,0))</f>
        <v>1</v>
      </c>
      <c r="F45" t="b">
        <f>IF(EXACT("Any",Table36[Type]), TRUE, EXACT(LOOKUP(Table412[[#This Row],[Monster]],Table4[Monster],Table4[Type]),Table36[Type]))</f>
        <v>0</v>
      </c>
      <c r="G45" t="b">
        <f>IF(EXACT("Any",Table36[Sub Type]),TRUE,NOT(ISERROR(MATCH(LOOKUP(Table412[[#This Row],[Monster]],Table4[Monster],Table4[Subtype]),'MSL Filters'!$K$23:$P$23,0))))</f>
        <v>1</v>
      </c>
      <c r="H45" t="b">
        <f>IF(EXACT(Table412[[#This Row],[1]],1),TRUE,FALSE)</f>
        <v>0</v>
      </c>
      <c r="I45" t="b">
        <f>LOOKUP(Table412[[#This Row],[Monster]],'Monster List'!$A$2:$A$447,'Monster List'!$B$2:$B$447)&gt;='Random Encounter'!$J$2</f>
        <v>1</v>
      </c>
      <c r="J45" t="b">
        <f>LOOKUP(Table412[[#This Row],[Monster]],'Monster List'!$A$2:$A$447,'Monster List'!$B$2:$B$447)&lt;='Random Encounter'!$K$2</f>
        <v>1</v>
      </c>
      <c r="K45" t="b">
        <f t="shared" si="0"/>
        <v>0</v>
      </c>
      <c r="L45" s="12">
        <f>IF(Table412[[#This Row],[Include?]],1,0)+L44</f>
        <v>2</v>
      </c>
      <c r="M45" s="13">
        <f>IF(INDEX('REG XP Table'!$B$2:$E$2815,'Random Encounter'!$F$8+M$1,'REG XP Table'!$G$2)-'Random Encounter'!$E$8-LOOKUP($A45,'Monster List'!$A$2:$A$448,'Monster List'!$C$2:$C$448)*M$1&gt;=0,1,0)</f>
        <v>0</v>
      </c>
      <c r="N45" s="15">
        <f>IF(INDEX('REG XP Table'!$B$2:$E$2815,'Random Encounter'!$F$8+N$1,'REG XP Table'!$G$2)-'Random Encounter'!$E$8-LOOKUP($A45,'Monster List'!$A$2:$A$448,'Monster List'!$C$2:$C$448)*N$1&gt;=0,N$1,M45)</f>
        <v>0</v>
      </c>
      <c r="O45" s="13">
        <f>IF(INDEX('REG XP Table'!$B$2:$E$2815,'Random Encounter'!$F$8+O$1,'REG XP Table'!$G$2)-'Random Encounter'!$E$8-LOOKUP($A45,'Monster List'!$A$2:$A$448,'Monster List'!$C$2:$C$448)*O$1&gt;=0,O$1,N45)</f>
        <v>0</v>
      </c>
      <c r="P45" s="13">
        <f>IF(INDEX('REG XP Table'!$B$2:$E$2815,'Random Encounter'!$F$8+P$1,'REG XP Table'!$G$2)-'Random Encounter'!$E$8-LOOKUP($A45,'Monster List'!$A$2:$A$448,'Monster List'!$C$2:$C$448)*P$1&gt;=0,P$1,O45)</f>
        <v>0</v>
      </c>
      <c r="Q45" s="13">
        <f>IF(INDEX('REG XP Table'!$B$2:$E$2815,'Random Encounter'!$F$8+Q$1,'REG XP Table'!$G$2)-'Random Encounter'!$E$8-LOOKUP($A45,'Monster List'!$A$2:$A$448,'Monster List'!$C$2:$C$448)*Q$1&gt;=0,Q$1,P45)</f>
        <v>0</v>
      </c>
      <c r="R45" s="13">
        <f>IF(INDEX('REG XP Table'!$B$2:$E$2815,'Random Encounter'!$F$8+R$1,'REG XP Table'!$G$2)-'Random Encounter'!$E$8-LOOKUP($A45,'Monster List'!$A$2:$A$448,'Monster List'!$C$2:$C$448)*R$1&gt;=0,R$1,Q45)</f>
        <v>0</v>
      </c>
      <c r="S45" s="13">
        <f>IF(INDEX('REG XP Table'!$B$2:$E$2815,'Random Encounter'!$F$8+S$1,'REG XP Table'!$G$2)-'Random Encounter'!$E$8-LOOKUP($A45,'Monster List'!$A$2:$A$448,'Monster List'!$C$2:$C$448)*S$1&gt;=0,S$1,R45)</f>
        <v>0</v>
      </c>
      <c r="T45" s="13">
        <f>IF(INDEX('REG XP Table'!$B$2:$E$2815,'Random Encounter'!$F$8+T$1,'REG XP Table'!$G$2)-'Random Encounter'!$E$8-LOOKUP($A45,'Monster List'!$A$2:$A$448,'Monster List'!$C$2:$C$448)*T$1&gt;=0,T$1,S45)</f>
        <v>0</v>
      </c>
      <c r="U45" s="13">
        <f>IF(INDEX('REG XP Table'!$B$2:$E$2815,'Random Encounter'!$F$8+U$1,'REG XP Table'!$G$2)-'Random Encounter'!$E$8-LOOKUP($A45,'Monster List'!$A$2:$A$448,'Monster List'!$C$2:$C$448)*U$1&gt;=0,U$1,T45)</f>
        <v>0</v>
      </c>
      <c r="V45" s="13">
        <f>IF(INDEX('REG XP Table'!$B$2:$E$2815,'Random Encounter'!$F$8+V$1,'REG XP Table'!$G$2)-'Random Encounter'!$E$8-LOOKUP($A45,'Monster List'!$A$2:$A$448,'Monster List'!$C$2:$C$448)*V$1&gt;=0,V$1,U45)</f>
        <v>0</v>
      </c>
      <c r="W45" s="13">
        <f>IF(INDEX('REG XP Table'!$B$2:$E$2815,'Random Encounter'!$F$8+W$1,'REG XP Table'!$G$2)-'Random Encounter'!$E$8-LOOKUP($A45,'Monster List'!$A$2:$A$448,'Monster List'!$C$2:$C$448)*W$1&gt;=0,W$1,V45)</f>
        <v>0</v>
      </c>
      <c r="X45" s="13">
        <f>IF(INDEX('REG XP Table'!$B$2:$E$2815,'Random Encounter'!$F$8+X$1,'REG XP Table'!$G$2)-'Random Encounter'!$E$8-LOOKUP($A45,'Monster List'!$A$2:$A$448,'Monster List'!$C$2:$C$448)*X$1&gt;=0,X$1,W45)</f>
        <v>0</v>
      </c>
      <c r="Y45" s="13">
        <f>IF(INDEX('REG XP Table'!$B$2:$E$2815,'Random Encounter'!$F$8+Y$1,'REG XP Table'!$G$2)-'Random Encounter'!$E$8-LOOKUP($A45,'Monster List'!$A$2:$A$448,'Monster List'!$C$2:$C$448)*Y$1&gt;=0,Y$1,X45)</f>
        <v>0</v>
      </c>
      <c r="Z45" s="13">
        <f>IF(INDEX('REG XP Table'!$B$2:$E$2815,'Random Encounter'!$F$8+Z$1,'REG XP Table'!$G$2)-'Random Encounter'!$E$8-LOOKUP($A45,'Monster List'!$A$2:$A$448,'Monster List'!$C$2:$C$448)*Z$1&gt;=0,Z$1,Y45)</f>
        <v>0</v>
      </c>
      <c r="AA45" s="13">
        <f>IF(INDEX('REG XP Table'!$B$2:$E$2815,'Random Encounter'!$F$8+AA$1,'REG XP Table'!$G$2)-'Random Encounter'!$E$8-LOOKUP($A45,'Monster List'!$A$2:$A$448,'Monster List'!$C$2:$C$448)*AA$1&gt;=0,AA$1,Z45)</f>
        <v>0</v>
      </c>
      <c r="AB45" s="13">
        <f>IF(INDEX('REG XP Table'!$B$2:$E$2815,'Random Encounter'!$F$8+AB$1,'REG XP Table'!$G$2)-'Random Encounter'!$E$8-LOOKUP($A45,'Monster List'!$A$2:$A$448,'Monster List'!$C$2:$C$448)*AB$1&gt;=0,AB$1,AA45)</f>
        <v>0</v>
      </c>
      <c r="AC45" s="13">
        <f>IF(INDEX('REG XP Table'!$B$2:$E$2815,'Random Encounter'!$F$8+AC$1,'REG XP Table'!$G$2)-'Random Encounter'!$E$8-LOOKUP($A45,'Monster List'!$A$2:$A$448,'Monster List'!$C$2:$C$448)*AC$1&gt;=0,AC$1,AB45)</f>
        <v>0</v>
      </c>
      <c r="AD45" s="13">
        <f>IF(INDEX('REG XP Table'!$B$2:$E$2815,'Random Encounter'!$F$8+AD$1,'REG XP Table'!$G$2)-'Random Encounter'!$E$8-LOOKUP($A45,'Monster List'!$A$2:$A$448,'Monster List'!$C$2:$C$448)*AD$1&gt;=0,AD$1,AC45)</f>
        <v>0</v>
      </c>
      <c r="AE45" s="13">
        <f>IF(INDEX('REG XP Table'!$B$2:$E$2815,'Random Encounter'!$F$8+AE$1,'REG XP Table'!$G$2)-'Random Encounter'!$E$8-LOOKUP($A45,'Monster List'!$A$2:$A$448,'Monster List'!$C$2:$C$448)*AE$1&gt;=0,AE$1,AD45)</f>
        <v>0</v>
      </c>
      <c r="AF45" s="13">
        <f>IF(INDEX('REG XP Table'!$B$2:$E$2815,'Random Encounter'!$F$8+AF$1,'REG XP Table'!$G$2)-'Random Encounter'!$E$8-LOOKUP($A45,'Monster List'!$A$2:$A$448,'Monster List'!$C$2:$C$448)*AF$1&gt;=0,AF$1,AE45)</f>
        <v>0</v>
      </c>
    </row>
    <row r="46" spans="1:32" x14ac:dyDescent="0.3">
      <c r="A46" t="s">
        <v>276</v>
      </c>
      <c r="B46">
        <v>1100</v>
      </c>
      <c r="C46" t="b">
        <f>ISTEXT(INDEX(Table4[],MATCH(Table412[[#This Row],[Monster]],Table4[Monster],0),MATCH(Table36[Location],Table4[#Headers],0)))</f>
        <v>0</v>
      </c>
      <c r="D46" t="b">
        <f>ISNUMBER(MATCH(LOOKUP(Table412[[#This Row],[Monster]],Table4[Monster],Table4[Alignment 1]),'MSL Filters'!$K$3:$P$3,0))</f>
        <v>1</v>
      </c>
      <c r="E46" t="b">
        <f>ISNUMBER(MATCH(LOOKUP(Table412[[#This Row],[Monster]],Table4[Monster],Table4[Alignment 2]),'MSL Filters'!$K$13:$P$13,0))</f>
        <v>1</v>
      </c>
      <c r="F46" t="b">
        <f>IF(EXACT("Any",Table36[Type]), TRUE, EXACT(LOOKUP(Table412[[#This Row],[Monster]],Table4[Monster],Table4[Type]),Table36[Type]))</f>
        <v>0</v>
      </c>
      <c r="G46" t="b">
        <f>IF(EXACT("Any",Table36[Sub Type]),TRUE,NOT(ISERROR(MATCH(LOOKUP(Table412[[#This Row],[Monster]],Table4[Monster],Table4[Subtype]),'MSL Filters'!$K$23:$P$23,0))))</f>
        <v>1</v>
      </c>
      <c r="H46" t="b">
        <f>IF(EXACT(Table412[[#This Row],[1]],1),TRUE,FALSE)</f>
        <v>0</v>
      </c>
      <c r="I46" t="b">
        <f>LOOKUP(Table412[[#This Row],[Monster]],'Monster List'!$A$2:$A$447,'Monster List'!$B$2:$B$447)&gt;='Random Encounter'!$J$2</f>
        <v>1</v>
      </c>
      <c r="J46" t="b">
        <f>LOOKUP(Table412[[#This Row],[Monster]],'Monster List'!$A$2:$A$447,'Monster List'!$B$2:$B$447)&lt;='Random Encounter'!$K$2</f>
        <v>1</v>
      </c>
      <c r="K46" t="b">
        <f t="shared" si="0"/>
        <v>0</v>
      </c>
      <c r="L46" s="12">
        <f>IF(Table412[[#This Row],[Include?]],1,0)+L45</f>
        <v>2</v>
      </c>
      <c r="M46" s="13">
        <f>IF(INDEX('REG XP Table'!$B$2:$E$2815,'Random Encounter'!$F$8+M$1,'REG XP Table'!$G$2)-'Random Encounter'!$E$8-LOOKUP($A46,'Monster List'!$A$2:$A$448,'Monster List'!$C$2:$C$448)*M$1&gt;=0,1,0)</f>
        <v>0</v>
      </c>
      <c r="N46" s="15">
        <f>IF(INDEX('REG XP Table'!$B$2:$E$2815,'Random Encounter'!$F$8+N$1,'REG XP Table'!$G$2)-'Random Encounter'!$E$8-LOOKUP($A46,'Monster List'!$A$2:$A$448,'Monster List'!$C$2:$C$448)*N$1&gt;=0,N$1,M46)</f>
        <v>0</v>
      </c>
      <c r="O46" s="13">
        <f>IF(INDEX('REG XP Table'!$B$2:$E$2815,'Random Encounter'!$F$8+O$1,'REG XP Table'!$G$2)-'Random Encounter'!$E$8-LOOKUP($A46,'Monster List'!$A$2:$A$448,'Monster List'!$C$2:$C$448)*O$1&gt;=0,O$1,N46)</f>
        <v>0</v>
      </c>
      <c r="P46" s="13">
        <f>IF(INDEX('REG XP Table'!$B$2:$E$2815,'Random Encounter'!$F$8+P$1,'REG XP Table'!$G$2)-'Random Encounter'!$E$8-LOOKUP($A46,'Monster List'!$A$2:$A$448,'Monster List'!$C$2:$C$448)*P$1&gt;=0,P$1,O46)</f>
        <v>0</v>
      </c>
      <c r="Q46" s="13">
        <f>IF(INDEX('REG XP Table'!$B$2:$E$2815,'Random Encounter'!$F$8+Q$1,'REG XP Table'!$G$2)-'Random Encounter'!$E$8-LOOKUP($A46,'Monster List'!$A$2:$A$448,'Monster List'!$C$2:$C$448)*Q$1&gt;=0,Q$1,P46)</f>
        <v>0</v>
      </c>
      <c r="R46" s="13">
        <f>IF(INDEX('REG XP Table'!$B$2:$E$2815,'Random Encounter'!$F$8+R$1,'REG XP Table'!$G$2)-'Random Encounter'!$E$8-LOOKUP($A46,'Monster List'!$A$2:$A$448,'Monster List'!$C$2:$C$448)*R$1&gt;=0,R$1,Q46)</f>
        <v>0</v>
      </c>
      <c r="S46" s="13">
        <f>IF(INDEX('REG XP Table'!$B$2:$E$2815,'Random Encounter'!$F$8+S$1,'REG XP Table'!$G$2)-'Random Encounter'!$E$8-LOOKUP($A46,'Monster List'!$A$2:$A$448,'Monster List'!$C$2:$C$448)*S$1&gt;=0,S$1,R46)</f>
        <v>0</v>
      </c>
      <c r="T46" s="13">
        <f>IF(INDEX('REG XP Table'!$B$2:$E$2815,'Random Encounter'!$F$8+T$1,'REG XP Table'!$G$2)-'Random Encounter'!$E$8-LOOKUP($A46,'Monster List'!$A$2:$A$448,'Monster List'!$C$2:$C$448)*T$1&gt;=0,T$1,S46)</f>
        <v>0</v>
      </c>
      <c r="U46" s="13">
        <f>IF(INDEX('REG XP Table'!$B$2:$E$2815,'Random Encounter'!$F$8+U$1,'REG XP Table'!$G$2)-'Random Encounter'!$E$8-LOOKUP($A46,'Monster List'!$A$2:$A$448,'Monster List'!$C$2:$C$448)*U$1&gt;=0,U$1,T46)</f>
        <v>0</v>
      </c>
      <c r="V46" s="13">
        <f>IF(INDEX('REG XP Table'!$B$2:$E$2815,'Random Encounter'!$F$8+V$1,'REG XP Table'!$G$2)-'Random Encounter'!$E$8-LOOKUP($A46,'Monster List'!$A$2:$A$448,'Monster List'!$C$2:$C$448)*V$1&gt;=0,V$1,U46)</f>
        <v>0</v>
      </c>
      <c r="W46" s="13">
        <f>IF(INDEX('REG XP Table'!$B$2:$E$2815,'Random Encounter'!$F$8+W$1,'REG XP Table'!$G$2)-'Random Encounter'!$E$8-LOOKUP($A46,'Monster List'!$A$2:$A$448,'Monster List'!$C$2:$C$448)*W$1&gt;=0,W$1,V46)</f>
        <v>0</v>
      </c>
      <c r="X46" s="13">
        <f>IF(INDEX('REG XP Table'!$B$2:$E$2815,'Random Encounter'!$F$8+X$1,'REG XP Table'!$G$2)-'Random Encounter'!$E$8-LOOKUP($A46,'Monster List'!$A$2:$A$448,'Monster List'!$C$2:$C$448)*X$1&gt;=0,X$1,W46)</f>
        <v>0</v>
      </c>
      <c r="Y46" s="13">
        <f>IF(INDEX('REG XP Table'!$B$2:$E$2815,'Random Encounter'!$F$8+Y$1,'REG XP Table'!$G$2)-'Random Encounter'!$E$8-LOOKUP($A46,'Monster List'!$A$2:$A$448,'Monster List'!$C$2:$C$448)*Y$1&gt;=0,Y$1,X46)</f>
        <v>0</v>
      </c>
      <c r="Z46" s="13">
        <f>IF(INDEX('REG XP Table'!$B$2:$E$2815,'Random Encounter'!$F$8+Z$1,'REG XP Table'!$G$2)-'Random Encounter'!$E$8-LOOKUP($A46,'Monster List'!$A$2:$A$448,'Monster List'!$C$2:$C$448)*Z$1&gt;=0,Z$1,Y46)</f>
        <v>0</v>
      </c>
      <c r="AA46" s="13">
        <f>IF(INDEX('REG XP Table'!$B$2:$E$2815,'Random Encounter'!$F$8+AA$1,'REG XP Table'!$G$2)-'Random Encounter'!$E$8-LOOKUP($A46,'Monster List'!$A$2:$A$448,'Monster List'!$C$2:$C$448)*AA$1&gt;=0,AA$1,Z46)</f>
        <v>0</v>
      </c>
      <c r="AB46" s="13">
        <f>IF(INDEX('REG XP Table'!$B$2:$E$2815,'Random Encounter'!$F$8+AB$1,'REG XP Table'!$G$2)-'Random Encounter'!$E$8-LOOKUP($A46,'Monster List'!$A$2:$A$448,'Monster List'!$C$2:$C$448)*AB$1&gt;=0,AB$1,AA46)</f>
        <v>0</v>
      </c>
      <c r="AC46" s="13">
        <f>IF(INDEX('REG XP Table'!$B$2:$E$2815,'Random Encounter'!$F$8+AC$1,'REG XP Table'!$G$2)-'Random Encounter'!$E$8-LOOKUP($A46,'Monster List'!$A$2:$A$448,'Monster List'!$C$2:$C$448)*AC$1&gt;=0,AC$1,AB46)</f>
        <v>0</v>
      </c>
      <c r="AD46" s="13">
        <f>IF(INDEX('REG XP Table'!$B$2:$E$2815,'Random Encounter'!$F$8+AD$1,'REG XP Table'!$G$2)-'Random Encounter'!$E$8-LOOKUP($A46,'Monster List'!$A$2:$A$448,'Monster List'!$C$2:$C$448)*AD$1&gt;=0,AD$1,AC46)</f>
        <v>0</v>
      </c>
      <c r="AE46" s="13">
        <f>IF(INDEX('REG XP Table'!$B$2:$E$2815,'Random Encounter'!$F$8+AE$1,'REG XP Table'!$G$2)-'Random Encounter'!$E$8-LOOKUP($A46,'Monster List'!$A$2:$A$448,'Monster List'!$C$2:$C$448)*AE$1&gt;=0,AE$1,AD46)</f>
        <v>0</v>
      </c>
      <c r="AF46" s="13">
        <f>IF(INDEX('REG XP Table'!$B$2:$E$2815,'Random Encounter'!$F$8+AF$1,'REG XP Table'!$G$2)-'Random Encounter'!$E$8-LOOKUP($A46,'Monster List'!$A$2:$A$448,'Monster List'!$C$2:$C$448)*AF$1&gt;=0,AF$1,AE46)</f>
        <v>0</v>
      </c>
    </row>
    <row r="47" spans="1:32" x14ac:dyDescent="0.3">
      <c r="A47" t="s">
        <v>298</v>
      </c>
      <c r="B47">
        <v>1800</v>
      </c>
      <c r="C47" t="b">
        <f>ISTEXT(INDEX(Table4[],MATCH(Table412[[#This Row],[Monster]],Table4[Monster],0),MATCH(Table36[Location],Table4[#Headers],0)))</f>
        <v>0</v>
      </c>
      <c r="D47" t="b">
        <f>ISNUMBER(MATCH(LOOKUP(Table412[[#This Row],[Monster]],Table4[Monster],Table4[Alignment 1]),'MSL Filters'!$K$3:$P$3,0))</f>
        <v>1</v>
      </c>
      <c r="E47" t="b">
        <f>ISNUMBER(MATCH(LOOKUP(Table412[[#This Row],[Monster]],Table4[Monster],Table4[Alignment 2]),'MSL Filters'!$K$13:$P$13,0))</f>
        <v>1</v>
      </c>
      <c r="F47" t="b">
        <f>IF(EXACT("Any",Table36[Type]), TRUE, EXACT(LOOKUP(Table412[[#This Row],[Monster]],Table4[Monster],Table4[Type]),Table36[Type]))</f>
        <v>0</v>
      </c>
      <c r="G47" t="b">
        <f>IF(EXACT("Any",Table36[Sub Type]),TRUE,NOT(ISERROR(MATCH(LOOKUP(Table412[[#This Row],[Monster]],Table4[Monster],Table4[Subtype]),'MSL Filters'!$K$23:$P$23,0))))</f>
        <v>1</v>
      </c>
      <c r="H47" t="b">
        <f>IF(EXACT(Table412[[#This Row],[1]],1),TRUE,FALSE)</f>
        <v>0</v>
      </c>
      <c r="I47" t="b">
        <f>LOOKUP(Table412[[#This Row],[Monster]],'Monster List'!$A$2:$A$447,'Monster List'!$B$2:$B$447)&gt;='Random Encounter'!$J$2</f>
        <v>1</v>
      </c>
      <c r="J47" t="b">
        <f>LOOKUP(Table412[[#This Row],[Monster]],'Monster List'!$A$2:$A$447,'Monster List'!$B$2:$B$447)&lt;='Random Encounter'!$K$2</f>
        <v>1</v>
      </c>
      <c r="K47" t="b">
        <f t="shared" si="0"/>
        <v>0</v>
      </c>
      <c r="L47" s="12">
        <f>IF(Table412[[#This Row],[Include?]],1,0)+L46</f>
        <v>2</v>
      </c>
      <c r="M47" s="13">
        <f>IF(INDEX('REG XP Table'!$B$2:$E$2815,'Random Encounter'!$F$8+M$1,'REG XP Table'!$G$2)-'Random Encounter'!$E$8-LOOKUP($A47,'Monster List'!$A$2:$A$448,'Monster List'!$C$2:$C$448)*M$1&gt;=0,1,0)</f>
        <v>0</v>
      </c>
      <c r="N47" s="15">
        <f>IF(INDEX('REG XP Table'!$B$2:$E$2815,'Random Encounter'!$F$8+N$1,'REG XP Table'!$G$2)-'Random Encounter'!$E$8-LOOKUP($A47,'Monster List'!$A$2:$A$448,'Monster List'!$C$2:$C$448)*N$1&gt;=0,N$1,M47)</f>
        <v>0</v>
      </c>
      <c r="O47" s="13">
        <f>IF(INDEX('REG XP Table'!$B$2:$E$2815,'Random Encounter'!$F$8+O$1,'REG XP Table'!$G$2)-'Random Encounter'!$E$8-LOOKUP($A47,'Monster List'!$A$2:$A$448,'Monster List'!$C$2:$C$448)*O$1&gt;=0,O$1,N47)</f>
        <v>0</v>
      </c>
      <c r="P47" s="13">
        <f>IF(INDEX('REG XP Table'!$B$2:$E$2815,'Random Encounter'!$F$8+P$1,'REG XP Table'!$G$2)-'Random Encounter'!$E$8-LOOKUP($A47,'Monster List'!$A$2:$A$448,'Monster List'!$C$2:$C$448)*P$1&gt;=0,P$1,O47)</f>
        <v>0</v>
      </c>
      <c r="Q47" s="13">
        <f>IF(INDEX('REG XP Table'!$B$2:$E$2815,'Random Encounter'!$F$8+Q$1,'REG XP Table'!$G$2)-'Random Encounter'!$E$8-LOOKUP($A47,'Monster List'!$A$2:$A$448,'Monster List'!$C$2:$C$448)*Q$1&gt;=0,Q$1,P47)</f>
        <v>0</v>
      </c>
      <c r="R47" s="13">
        <f>IF(INDEX('REG XP Table'!$B$2:$E$2815,'Random Encounter'!$F$8+R$1,'REG XP Table'!$G$2)-'Random Encounter'!$E$8-LOOKUP($A47,'Monster List'!$A$2:$A$448,'Monster List'!$C$2:$C$448)*R$1&gt;=0,R$1,Q47)</f>
        <v>0</v>
      </c>
      <c r="S47" s="13">
        <f>IF(INDEX('REG XP Table'!$B$2:$E$2815,'Random Encounter'!$F$8+S$1,'REG XP Table'!$G$2)-'Random Encounter'!$E$8-LOOKUP($A47,'Monster List'!$A$2:$A$448,'Monster List'!$C$2:$C$448)*S$1&gt;=0,S$1,R47)</f>
        <v>0</v>
      </c>
      <c r="T47" s="13">
        <f>IF(INDEX('REG XP Table'!$B$2:$E$2815,'Random Encounter'!$F$8+T$1,'REG XP Table'!$G$2)-'Random Encounter'!$E$8-LOOKUP($A47,'Monster List'!$A$2:$A$448,'Monster List'!$C$2:$C$448)*T$1&gt;=0,T$1,S47)</f>
        <v>0</v>
      </c>
      <c r="U47" s="13">
        <f>IF(INDEX('REG XP Table'!$B$2:$E$2815,'Random Encounter'!$F$8+U$1,'REG XP Table'!$G$2)-'Random Encounter'!$E$8-LOOKUP($A47,'Monster List'!$A$2:$A$448,'Monster List'!$C$2:$C$448)*U$1&gt;=0,U$1,T47)</f>
        <v>0</v>
      </c>
      <c r="V47" s="13">
        <f>IF(INDEX('REG XP Table'!$B$2:$E$2815,'Random Encounter'!$F$8+V$1,'REG XP Table'!$G$2)-'Random Encounter'!$E$8-LOOKUP($A47,'Monster List'!$A$2:$A$448,'Monster List'!$C$2:$C$448)*V$1&gt;=0,V$1,U47)</f>
        <v>0</v>
      </c>
      <c r="W47" s="13">
        <f>IF(INDEX('REG XP Table'!$B$2:$E$2815,'Random Encounter'!$F$8+W$1,'REG XP Table'!$G$2)-'Random Encounter'!$E$8-LOOKUP($A47,'Monster List'!$A$2:$A$448,'Monster List'!$C$2:$C$448)*W$1&gt;=0,W$1,V47)</f>
        <v>0</v>
      </c>
      <c r="X47" s="13">
        <f>IF(INDEX('REG XP Table'!$B$2:$E$2815,'Random Encounter'!$F$8+X$1,'REG XP Table'!$G$2)-'Random Encounter'!$E$8-LOOKUP($A47,'Monster List'!$A$2:$A$448,'Monster List'!$C$2:$C$448)*X$1&gt;=0,X$1,W47)</f>
        <v>0</v>
      </c>
      <c r="Y47" s="13">
        <f>IF(INDEX('REG XP Table'!$B$2:$E$2815,'Random Encounter'!$F$8+Y$1,'REG XP Table'!$G$2)-'Random Encounter'!$E$8-LOOKUP($A47,'Monster List'!$A$2:$A$448,'Monster List'!$C$2:$C$448)*Y$1&gt;=0,Y$1,X47)</f>
        <v>0</v>
      </c>
      <c r="Z47" s="13">
        <f>IF(INDEX('REG XP Table'!$B$2:$E$2815,'Random Encounter'!$F$8+Z$1,'REG XP Table'!$G$2)-'Random Encounter'!$E$8-LOOKUP($A47,'Monster List'!$A$2:$A$448,'Monster List'!$C$2:$C$448)*Z$1&gt;=0,Z$1,Y47)</f>
        <v>0</v>
      </c>
      <c r="AA47" s="13">
        <f>IF(INDEX('REG XP Table'!$B$2:$E$2815,'Random Encounter'!$F$8+AA$1,'REG XP Table'!$G$2)-'Random Encounter'!$E$8-LOOKUP($A47,'Monster List'!$A$2:$A$448,'Monster List'!$C$2:$C$448)*AA$1&gt;=0,AA$1,Z47)</f>
        <v>0</v>
      </c>
      <c r="AB47" s="13">
        <f>IF(INDEX('REG XP Table'!$B$2:$E$2815,'Random Encounter'!$F$8+AB$1,'REG XP Table'!$G$2)-'Random Encounter'!$E$8-LOOKUP($A47,'Monster List'!$A$2:$A$448,'Monster List'!$C$2:$C$448)*AB$1&gt;=0,AB$1,AA47)</f>
        <v>0</v>
      </c>
      <c r="AC47" s="13">
        <f>IF(INDEX('REG XP Table'!$B$2:$E$2815,'Random Encounter'!$F$8+AC$1,'REG XP Table'!$G$2)-'Random Encounter'!$E$8-LOOKUP($A47,'Monster List'!$A$2:$A$448,'Monster List'!$C$2:$C$448)*AC$1&gt;=0,AC$1,AB47)</f>
        <v>0</v>
      </c>
      <c r="AD47" s="13">
        <f>IF(INDEX('REG XP Table'!$B$2:$E$2815,'Random Encounter'!$F$8+AD$1,'REG XP Table'!$G$2)-'Random Encounter'!$E$8-LOOKUP($A47,'Monster List'!$A$2:$A$448,'Monster List'!$C$2:$C$448)*AD$1&gt;=0,AD$1,AC47)</f>
        <v>0</v>
      </c>
      <c r="AE47" s="13">
        <f>IF(INDEX('REG XP Table'!$B$2:$E$2815,'Random Encounter'!$F$8+AE$1,'REG XP Table'!$G$2)-'Random Encounter'!$E$8-LOOKUP($A47,'Monster List'!$A$2:$A$448,'Monster List'!$C$2:$C$448)*AE$1&gt;=0,AE$1,AD47)</f>
        <v>0</v>
      </c>
      <c r="AF47" s="13">
        <f>IF(INDEX('REG XP Table'!$B$2:$E$2815,'Random Encounter'!$F$8+AF$1,'REG XP Table'!$G$2)-'Random Encounter'!$E$8-LOOKUP($A47,'Monster List'!$A$2:$A$448,'Monster List'!$C$2:$C$448)*AF$1&gt;=0,AF$1,AE47)</f>
        <v>0</v>
      </c>
    </row>
    <row r="48" spans="1:32" x14ac:dyDescent="0.3">
      <c r="A48" t="s">
        <v>299</v>
      </c>
      <c r="B48">
        <v>1800</v>
      </c>
      <c r="C48" t="b">
        <f>ISTEXT(INDEX(Table4[],MATCH(Table412[[#This Row],[Monster]],Table4[Monster],0),MATCH(Table36[Location],Table4[#Headers],0)))</f>
        <v>0</v>
      </c>
      <c r="D48" t="b">
        <f>ISNUMBER(MATCH(LOOKUP(Table412[[#This Row],[Monster]],Table4[Monster],Table4[Alignment 1]),'MSL Filters'!$K$3:$P$3,0))</f>
        <v>1</v>
      </c>
      <c r="E48" t="b">
        <f>ISNUMBER(MATCH(LOOKUP(Table412[[#This Row],[Monster]],Table4[Monster],Table4[Alignment 2]),'MSL Filters'!$K$13:$P$13,0))</f>
        <v>1</v>
      </c>
      <c r="F48" t="b">
        <f>IF(EXACT("Any",Table36[Type]), TRUE, EXACT(LOOKUP(Table412[[#This Row],[Monster]],Table4[Monster],Table4[Type]),Table36[Type]))</f>
        <v>0</v>
      </c>
      <c r="G48" t="b">
        <f>IF(EXACT("Any",Table36[Sub Type]),TRUE,NOT(ISERROR(MATCH(LOOKUP(Table412[[#This Row],[Monster]],Table4[Monster],Table4[Subtype]),'MSL Filters'!$K$23:$P$23,0))))</f>
        <v>1</v>
      </c>
      <c r="H48" t="b">
        <f>IF(EXACT(Table412[[#This Row],[1]],1),TRUE,FALSE)</f>
        <v>0</v>
      </c>
      <c r="I48" t="b">
        <f>LOOKUP(Table412[[#This Row],[Monster]],'Monster List'!$A$2:$A$447,'Monster List'!$B$2:$B$447)&gt;='Random Encounter'!$J$2</f>
        <v>1</v>
      </c>
      <c r="J48" t="b">
        <f>LOOKUP(Table412[[#This Row],[Monster]],'Monster List'!$A$2:$A$447,'Monster List'!$B$2:$B$447)&lt;='Random Encounter'!$K$2</f>
        <v>1</v>
      </c>
      <c r="K48" t="b">
        <f t="shared" si="0"/>
        <v>0</v>
      </c>
      <c r="L48" s="12">
        <f>IF(Table412[[#This Row],[Include?]],1,0)+L47</f>
        <v>2</v>
      </c>
      <c r="M48" s="13">
        <f>IF(INDEX('REG XP Table'!$B$2:$E$2815,'Random Encounter'!$F$8+M$1,'REG XP Table'!$G$2)-'Random Encounter'!$E$8-LOOKUP($A48,'Monster List'!$A$2:$A$448,'Monster List'!$C$2:$C$448)*M$1&gt;=0,1,0)</f>
        <v>0</v>
      </c>
      <c r="N48" s="15">
        <f>IF(INDEX('REG XP Table'!$B$2:$E$2815,'Random Encounter'!$F$8+N$1,'REG XP Table'!$G$2)-'Random Encounter'!$E$8-LOOKUP($A48,'Monster List'!$A$2:$A$448,'Monster List'!$C$2:$C$448)*N$1&gt;=0,N$1,M48)</f>
        <v>0</v>
      </c>
      <c r="O48" s="13">
        <f>IF(INDEX('REG XP Table'!$B$2:$E$2815,'Random Encounter'!$F$8+O$1,'REG XP Table'!$G$2)-'Random Encounter'!$E$8-LOOKUP($A48,'Monster List'!$A$2:$A$448,'Monster List'!$C$2:$C$448)*O$1&gt;=0,O$1,N48)</f>
        <v>0</v>
      </c>
      <c r="P48" s="13">
        <f>IF(INDEX('REG XP Table'!$B$2:$E$2815,'Random Encounter'!$F$8+P$1,'REG XP Table'!$G$2)-'Random Encounter'!$E$8-LOOKUP($A48,'Monster List'!$A$2:$A$448,'Monster List'!$C$2:$C$448)*P$1&gt;=0,P$1,O48)</f>
        <v>0</v>
      </c>
      <c r="Q48" s="13">
        <f>IF(INDEX('REG XP Table'!$B$2:$E$2815,'Random Encounter'!$F$8+Q$1,'REG XP Table'!$G$2)-'Random Encounter'!$E$8-LOOKUP($A48,'Monster List'!$A$2:$A$448,'Monster List'!$C$2:$C$448)*Q$1&gt;=0,Q$1,P48)</f>
        <v>0</v>
      </c>
      <c r="R48" s="13">
        <f>IF(INDEX('REG XP Table'!$B$2:$E$2815,'Random Encounter'!$F$8+R$1,'REG XP Table'!$G$2)-'Random Encounter'!$E$8-LOOKUP($A48,'Monster List'!$A$2:$A$448,'Monster List'!$C$2:$C$448)*R$1&gt;=0,R$1,Q48)</f>
        <v>0</v>
      </c>
      <c r="S48" s="13">
        <f>IF(INDEX('REG XP Table'!$B$2:$E$2815,'Random Encounter'!$F$8+S$1,'REG XP Table'!$G$2)-'Random Encounter'!$E$8-LOOKUP($A48,'Monster List'!$A$2:$A$448,'Monster List'!$C$2:$C$448)*S$1&gt;=0,S$1,R48)</f>
        <v>0</v>
      </c>
      <c r="T48" s="13">
        <f>IF(INDEX('REG XP Table'!$B$2:$E$2815,'Random Encounter'!$F$8+T$1,'REG XP Table'!$G$2)-'Random Encounter'!$E$8-LOOKUP($A48,'Monster List'!$A$2:$A$448,'Monster List'!$C$2:$C$448)*T$1&gt;=0,T$1,S48)</f>
        <v>0</v>
      </c>
      <c r="U48" s="13">
        <f>IF(INDEX('REG XP Table'!$B$2:$E$2815,'Random Encounter'!$F$8+U$1,'REG XP Table'!$G$2)-'Random Encounter'!$E$8-LOOKUP($A48,'Monster List'!$A$2:$A$448,'Monster List'!$C$2:$C$448)*U$1&gt;=0,U$1,T48)</f>
        <v>0</v>
      </c>
      <c r="V48" s="13">
        <f>IF(INDEX('REG XP Table'!$B$2:$E$2815,'Random Encounter'!$F$8+V$1,'REG XP Table'!$G$2)-'Random Encounter'!$E$8-LOOKUP($A48,'Monster List'!$A$2:$A$448,'Monster List'!$C$2:$C$448)*V$1&gt;=0,V$1,U48)</f>
        <v>0</v>
      </c>
      <c r="W48" s="13">
        <f>IF(INDEX('REG XP Table'!$B$2:$E$2815,'Random Encounter'!$F$8+W$1,'REG XP Table'!$G$2)-'Random Encounter'!$E$8-LOOKUP($A48,'Monster List'!$A$2:$A$448,'Monster List'!$C$2:$C$448)*W$1&gt;=0,W$1,V48)</f>
        <v>0</v>
      </c>
      <c r="X48" s="13">
        <f>IF(INDEX('REG XP Table'!$B$2:$E$2815,'Random Encounter'!$F$8+X$1,'REG XP Table'!$G$2)-'Random Encounter'!$E$8-LOOKUP($A48,'Monster List'!$A$2:$A$448,'Monster List'!$C$2:$C$448)*X$1&gt;=0,X$1,W48)</f>
        <v>0</v>
      </c>
      <c r="Y48" s="13">
        <f>IF(INDEX('REG XP Table'!$B$2:$E$2815,'Random Encounter'!$F$8+Y$1,'REG XP Table'!$G$2)-'Random Encounter'!$E$8-LOOKUP($A48,'Monster List'!$A$2:$A$448,'Monster List'!$C$2:$C$448)*Y$1&gt;=0,Y$1,X48)</f>
        <v>0</v>
      </c>
      <c r="Z48" s="13">
        <f>IF(INDEX('REG XP Table'!$B$2:$E$2815,'Random Encounter'!$F$8+Z$1,'REG XP Table'!$G$2)-'Random Encounter'!$E$8-LOOKUP($A48,'Monster List'!$A$2:$A$448,'Monster List'!$C$2:$C$448)*Z$1&gt;=0,Z$1,Y48)</f>
        <v>0</v>
      </c>
      <c r="AA48" s="13">
        <f>IF(INDEX('REG XP Table'!$B$2:$E$2815,'Random Encounter'!$F$8+AA$1,'REG XP Table'!$G$2)-'Random Encounter'!$E$8-LOOKUP($A48,'Monster List'!$A$2:$A$448,'Monster List'!$C$2:$C$448)*AA$1&gt;=0,AA$1,Z48)</f>
        <v>0</v>
      </c>
      <c r="AB48" s="13">
        <f>IF(INDEX('REG XP Table'!$B$2:$E$2815,'Random Encounter'!$F$8+AB$1,'REG XP Table'!$G$2)-'Random Encounter'!$E$8-LOOKUP($A48,'Monster List'!$A$2:$A$448,'Monster List'!$C$2:$C$448)*AB$1&gt;=0,AB$1,AA48)</f>
        <v>0</v>
      </c>
      <c r="AC48" s="13">
        <f>IF(INDEX('REG XP Table'!$B$2:$E$2815,'Random Encounter'!$F$8+AC$1,'REG XP Table'!$G$2)-'Random Encounter'!$E$8-LOOKUP($A48,'Monster List'!$A$2:$A$448,'Monster List'!$C$2:$C$448)*AC$1&gt;=0,AC$1,AB48)</f>
        <v>0</v>
      </c>
      <c r="AD48" s="13">
        <f>IF(INDEX('REG XP Table'!$B$2:$E$2815,'Random Encounter'!$F$8+AD$1,'REG XP Table'!$G$2)-'Random Encounter'!$E$8-LOOKUP($A48,'Monster List'!$A$2:$A$448,'Monster List'!$C$2:$C$448)*AD$1&gt;=0,AD$1,AC48)</f>
        <v>0</v>
      </c>
      <c r="AE48" s="13">
        <f>IF(INDEX('REG XP Table'!$B$2:$E$2815,'Random Encounter'!$F$8+AE$1,'REG XP Table'!$G$2)-'Random Encounter'!$E$8-LOOKUP($A48,'Monster List'!$A$2:$A$448,'Monster List'!$C$2:$C$448)*AE$1&gt;=0,AE$1,AD48)</f>
        <v>0</v>
      </c>
      <c r="AF48" s="13">
        <f>IF(INDEX('REG XP Table'!$B$2:$E$2815,'Random Encounter'!$F$8+AF$1,'REG XP Table'!$G$2)-'Random Encounter'!$E$8-LOOKUP($A48,'Monster List'!$A$2:$A$448,'Monster List'!$C$2:$C$448)*AF$1&gt;=0,AF$1,AE48)</f>
        <v>0</v>
      </c>
    </row>
    <row r="49" spans="1:32" x14ac:dyDescent="0.3">
      <c r="A49" t="s">
        <v>246</v>
      </c>
      <c r="B49">
        <v>700</v>
      </c>
      <c r="C49" t="b">
        <f>ISTEXT(INDEX(Table4[],MATCH(Table412[[#This Row],[Monster]],Table4[Monster],0),MATCH(Table36[Location],Table4[#Headers],0)))</f>
        <v>0</v>
      </c>
      <c r="D49" t="b">
        <f>ISNUMBER(MATCH(LOOKUP(Table412[[#This Row],[Monster]],Table4[Monster],Table4[Alignment 1]),'MSL Filters'!$K$3:$P$3,0))</f>
        <v>1</v>
      </c>
      <c r="E49" t="b">
        <f>ISNUMBER(MATCH(LOOKUP(Table412[[#This Row],[Monster]],Table4[Monster],Table4[Alignment 2]),'MSL Filters'!$K$13:$P$13,0))</f>
        <v>1</v>
      </c>
      <c r="F49" t="b">
        <f>IF(EXACT("Any",Table36[Type]), TRUE, EXACT(LOOKUP(Table412[[#This Row],[Monster]],Table4[Monster],Table4[Type]),Table36[Type]))</f>
        <v>0</v>
      </c>
      <c r="G49" t="b">
        <f>IF(EXACT("Any",Table36[Sub Type]),TRUE,NOT(ISERROR(MATCH(LOOKUP(Table412[[#This Row],[Monster]],Table4[Monster],Table4[Subtype]),'MSL Filters'!$K$23:$P$23,0))))</f>
        <v>1</v>
      </c>
      <c r="H49" t="b">
        <f>IF(EXACT(Table412[[#This Row],[1]],1),TRUE,FALSE)</f>
        <v>0</v>
      </c>
      <c r="I49" t="b">
        <f>LOOKUP(Table412[[#This Row],[Monster]],'Monster List'!$A$2:$A$447,'Monster List'!$B$2:$B$447)&gt;='Random Encounter'!$J$2</f>
        <v>1</v>
      </c>
      <c r="J49" t="b">
        <f>LOOKUP(Table412[[#This Row],[Monster]],'Monster List'!$A$2:$A$447,'Monster List'!$B$2:$B$447)&lt;='Random Encounter'!$K$2</f>
        <v>1</v>
      </c>
      <c r="K49" t="b">
        <f t="shared" si="0"/>
        <v>0</v>
      </c>
      <c r="L49" s="12">
        <f>IF(Table412[[#This Row],[Include?]],1,0)+L48</f>
        <v>2</v>
      </c>
      <c r="M49" s="13">
        <f>IF(INDEX('REG XP Table'!$B$2:$E$2815,'Random Encounter'!$F$8+M$1,'REG XP Table'!$G$2)-'Random Encounter'!$E$8-LOOKUP($A49,'Monster List'!$A$2:$A$448,'Monster List'!$C$2:$C$448)*M$1&gt;=0,1,0)</f>
        <v>0</v>
      </c>
      <c r="N49" s="15">
        <f>IF(INDEX('REG XP Table'!$B$2:$E$2815,'Random Encounter'!$F$8+N$1,'REG XP Table'!$G$2)-'Random Encounter'!$E$8-LOOKUP($A49,'Monster List'!$A$2:$A$448,'Monster List'!$C$2:$C$448)*N$1&gt;=0,N$1,M49)</f>
        <v>0</v>
      </c>
      <c r="O49" s="13">
        <f>IF(INDEX('REG XP Table'!$B$2:$E$2815,'Random Encounter'!$F$8+O$1,'REG XP Table'!$G$2)-'Random Encounter'!$E$8-LOOKUP($A49,'Monster List'!$A$2:$A$448,'Monster List'!$C$2:$C$448)*O$1&gt;=0,O$1,N49)</f>
        <v>0</v>
      </c>
      <c r="P49" s="13">
        <f>IF(INDEX('REG XP Table'!$B$2:$E$2815,'Random Encounter'!$F$8+P$1,'REG XP Table'!$G$2)-'Random Encounter'!$E$8-LOOKUP($A49,'Monster List'!$A$2:$A$448,'Monster List'!$C$2:$C$448)*P$1&gt;=0,P$1,O49)</f>
        <v>0</v>
      </c>
      <c r="Q49" s="13">
        <f>IF(INDEX('REG XP Table'!$B$2:$E$2815,'Random Encounter'!$F$8+Q$1,'REG XP Table'!$G$2)-'Random Encounter'!$E$8-LOOKUP($A49,'Monster List'!$A$2:$A$448,'Monster List'!$C$2:$C$448)*Q$1&gt;=0,Q$1,P49)</f>
        <v>0</v>
      </c>
      <c r="R49" s="13">
        <f>IF(INDEX('REG XP Table'!$B$2:$E$2815,'Random Encounter'!$F$8+R$1,'REG XP Table'!$G$2)-'Random Encounter'!$E$8-LOOKUP($A49,'Monster List'!$A$2:$A$448,'Monster List'!$C$2:$C$448)*R$1&gt;=0,R$1,Q49)</f>
        <v>0</v>
      </c>
      <c r="S49" s="13">
        <f>IF(INDEX('REG XP Table'!$B$2:$E$2815,'Random Encounter'!$F$8+S$1,'REG XP Table'!$G$2)-'Random Encounter'!$E$8-LOOKUP($A49,'Monster List'!$A$2:$A$448,'Monster List'!$C$2:$C$448)*S$1&gt;=0,S$1,R49)</f>
        <v>0</v>
      </c>
      <c r="T49" s="13">
        <f>IF(INDEX('REG XP Table'!$B$2:$E$2815,'Random Encounter'!$F$8+T$1,'REG XP Table'!$G$2)-'Random Encounter'!$E$8-LOOKUP($A49,'Monster List'!$A$2:$A$448,'Monster List'!$C$2:$C$448)*T$1&gt;=0,T$1,S49)</f>
        <v>0</v>
      </c>
      <c r="U49" s="13">
        <f>IF(INDEX('REG XP Table'!$B$2:$E$2815,'Random Encounter'!$F$8+U$1,'REG XP Table'!$G$2)-'Random Encounter'!$E$8-LOOKUP($A49,'Monster List'!$A$2:$A$448,'Monster List'!$C$2:$C$448)*U$1&gt;=0,U$1,T49)</f>
        <v>0</v>
      </c>
      <c r="V49" s="13">
        <f>IF(INDEX('REG XP Table'!$B$2:$E$2815,'Random Encounter'!$F$8+V$1,'REG XP Table'!$G$2)-'Random Encounter'!$E$8-LOOKUP($A49,'Monster List'!$A$2:$A$448,'Monster List'!$C$2:$C$448)*V$1&gt;=0,V$1,U49)</f>
        <v>0</v>
      </c>
      <c r="W49" s="13">
        <f>IF(INDEX('REG XP Table'!$B$2:$E$2815,'Random Encounter'!$F$8+W$1,'REG XP Table'!$G$2)-'Random Encounter'!$E$8-LOOKUP($A49,'Monster List'!$A$2:$A$448,'Monster List'!$C$2:$C$448)*W$1&gt;=0,W$1,V49)</f>
        <v>0</v>
      </c>
      <c r="X49" s="13">
        <f>IF(INDEX('REG XP Table'!$B$2:$E$2815,'Random Encounter'!$F$8+X$1,'REG XP Table'!$G$2)-'Random Encounter'!$E$8-LOOKUP($A49,'Monster List'!$A$2:$A$448,'Monster List'!$C$2:$C$448)*X$1&gt;=0,X$1,W49)</f>
        <v>0</v>
      </c>
      <c r="Y49" s="13">
        <f>IF(INDEX('REG XP Table'!$B$2:$E$2815,'Random Encounter'!$F$8+Y$1,'REG XP Table'!$G$2)-'Random Encounter'!$E$8-LOOKUP($A49,'Monster List'!$A$2:$A$448,'Monster List'!$C$2:$C$448)*Y$1&gt;=0,Y$1,X49)</f>
        <v>0</v>
      </c>
      <c r="Z49" s="13">
        <f>IF(INDEX('REG XP Table'!$B$2:$E$2815,'Random Encounter'!$F$8+Z$1,'REG XP Table'!$G$2)-'Random Encounter'!$E$8-LOOKUP($A49,'Monster List'!$A$2:$A$448,'Monster List'!$C$2:$C$448)*Z$1&gt;=0,Z$1,Y49)</f>
        <v>0</v>
      </c>
      <c r="AA49" s="13">
        <f>IF(INDEX('REG XP Table'!$B$2:$E$2815,'Random Encounter'!$F$8+AA$1,'REG XP Table'!$G$2)-'Random Encounter'!$E$8-LOOKUP($A49,'Monster List'!$A$2:$A$448,'Monster List'!$C$2:$C$448)*AA$1&gt;=0,AA$1,Z49)</f>
        <v>0</v>
      </c>
      <c r="AB49" s="13">
        <f>IF(INDEX('REG XP Table'!$B$2:$E$2815,'Random Encounter'!$F$8+AB$1,'REG XP Table'!$G$2)-'Random Encounter'!$E$8-LOOKUP($A49,'Monster List'!$A$2:$A$448,'Monster List'!$C$2:$C$448)*AB$1&gt;=0,AB$1,AA49)</f>
        <v>0</v>
      </c>
      <c r="AC49" s="13">
        <f>IF(INDEX('REG XP Table'!$B$2:$E$2815,'Random Encounter'!$F$8+AC$1,'REG XP Table'!$G$2)-'Random Encounter'!$E$8-LOOKUP($A49,'Monster List'!$A$2:$A$448,'Monster List'!$C$2:$C$448)*AC$1&gt;=0,AC$1,AB49)</f>
        <v>0</v>
      </c>
      <c r="AD49" s="13">
        <f>IF(INDEX('REG XP Table'!$B$2:$E$2815,'Random Encounter'!$F$8+AD$1,'REG XP Table'!$G$2)-'Random Encounter'!$E$8-LOOKUP($A49,'Monster List'!$A$2:$A$448,'Monster List'!$C$2:$C$448)*AD$1&gt;=0,AD$1,AC49)</f>
        <v>0</v>
      </c>
      <c r="AE49" s="13">
        <f>IF(INDEX('REG XP Table'!$B$2:$E$2815,'Random Encounter'!$F$8+AE$1,'REG XP Table'!$G$2)-'Random Encounter'!$E$8-LOOKUP($A49,'Monster List'!$A$2:$A$448,'Monster List'!$C$2:$C$448)*AE$1&gt;=0,AE$1,AD49)</f>
        <v>0</v>
      </c>
      <c r="AF49" s="13">
        <f>IF(INDEX('REG XP Table'!$B$2:$E$2815,'Random Encounter'!$F$8+AF$1,'REG XP Table'!$G$2)-'Random Encounter'!$E$8-LOOKUP($A49,'Monster List'!$A$2:$A$448,'Monster List'!$C$2:$C$448)*AF$1&gt;=0,AF$1,AE49)</f>
        <v>0</v>
      </c>
    </row>
    <row r="50" spans="1:32" x14ac:dyDescent="0.3">
      <c r="A50" t="s">
        <v>24</v>
      </c>
      <c r="B50">
        <v>10</v>
      </c>
      <c r="C50" t="b">
        <f>ISTEXT(INDEX(Table4[],MATCH(Table412[[#This Row],[Monster]],Table4[Monster],0),MATCH(Table36[Location],Table4[#Headers],0)))</f>
        <v>0</v>
      </c>
      <c r="D50" t="b">
        <f>ISNUMBER(MATCH(LOOKUP(Table412[[#This Row],[Monster]],Table4[Monster],Table4[Alignment 1]),'MSL Filters'!$K$3:$P$3,0))</f>
        <v>1</v>
      </c>
      <c r="E50" t="b">
        <f>ISNUMBER(MATCH(LOOKUP(Table412[[#This Row],[Monster]],Table4[Monster],Table4[Alignment 2]),'MSL Filters'!$K$13:$P$13,0))</f>
        <v>1</v>
      </c>
      <c r="F50" t="b">
        <f>IF(EXACT("Any",Table36[Type]), TRUE, EXACT(LOOKUP(Table412[[#This Row],[Monster]],Table4[Monster],Table4[Type]),Table36[Type]))</f>
        <v>1</v>
      </c>
      <c r="G50" t="b">
        <f>IF(EXACT("Any",Table36[Sub Type]),TRUE,NOT(ISERROR(MATCH(LOOKUP(Table412[[#This Row],[Monster]],Table4[Monster],Table4[Subtype]),'MSL Filters'!$K$23:$P$23,0))))</f>
        <v>1</v>
      </c>
      <c r="H50" t="b">
        <f>IF(EXACT(Table412[[#This Row],[1]],1),TRUE,FALSE)</f>
        <v>1</v>
      </c>
      <c r="I50" t="b">
        <f>LOOKUP(Table412[[#This Row],[Monster]],'Monster List'!$A$2:$A$447,'Monster List'!$B$2:$B$447)&gt;='Random Encounter'!$J$2</f>
        <v>1</v>
      </c>
      <c r="J50" t="b">
        <f>LOOKUP(Table412[[#This Row],[Monster]],'Monster List'!$A$2:$A$447,'Monster List'!$B$2:$B$447)&lt;='Random Encounter'!$K$2</f>
        <v>1</v>
      </c>
      <c r="K50" t="b">
        <f t="shared" si="0"/>
        <v>0</v>
      </c>
      <c r="L50" s="12">
        <f>IF(Table412[[#This Row],[Include?]],1,0)+L49</f>
        <v>2</v>
      </c>
      <c r="M50" s="13">
        <f>IF(INDEX('REG XP Table'!$B$2:$E$2815,'Random Encounter'!$F$8+M$1,'REG XP Table'!$G$2)-'Random Encounter'!$E$8-LOOKUP($A50,'Monster List'!$A$2:$A$448,'Monster List'!$C$2:$C$448)*M$1&gt;=0,1,0)</f>
        <v>1</v>
      </c>
      <c r="N50" s="15" t="str">
        <f>IF(INDEX('REG XP Table'!$B$2:$E$2815,'Random Encounter'!$F$8+N$1,'REG XP Table'!$G$2)-'Random Encounter'!$E$8-LOOKUP($A50,'Monster List'!$A$2:$A$448,'Monster List'!$C$2:$C$448)*N$1&gt;=0,N$1,M50)</f>
        <v>2</v>
      </c>
      <c r="O50" s="13" t="str">
        <f>IF(INDEX('REG XP Table'!$B$2:$E$2815,'Random Encounter'!$F$8+O$1,'REG XP Table'!$G$2)-'Random Encounter'!$E$8-LOOKUP($A50,'Monster List'!$A$2:$A$448,'Monster List'!$C$2:$C$448)*O$1&gt;=0,O$1,N50)</f>
        <v>3</v>
      </c>
      <c r="P50" s="13" t="str">
        <f>IF(INDEX('REG XP Table'!$B$2:$E$2815,'Random Encounter'!$F$8+P$1,'REG XP Table'!$G$2)-'Random Encounter'!$E$8-LOOKUP($A50,'Monster List'!$A$2:$A$448,'Monster List'!$C$2:$C$448)*P$1&gt;=0,P$1,O50)</f>
        <v>4</v>
      </c>
      <c r="Q50" s="13" t="str">
        <f>IF(INDEX('REG XP Table'!$B$2:$E$2815,'Random Encounter'!$F$8+Q$1,'REG XP Table'!$G$2)-'Random Encounter'!$E$8-LOOKUP($A50,'Monster List'!$A$2:$A$448,'Monster List'!$C$2:$C$448)*Q$1&gt;=0,Q$1,P50)</f>
        <v>5</v>
      </c>
      <c r="R50" s="13" t="str">
        <f>IF(INDEX('REG XP Table'!$B$2:$E$2815,'Random Encounter'!$F$8+R$1,'REG XP Table'!$G$2)-'Random Encounter'!$E$8-LOOKUP($A50,'Monster List'!$A$2:$A$448,'Monster List'!$C$2:$C$448)*R$1&gt;=0,R$1,Q50)</f>
        <v>6</v>
      </c>
      <c r="S50" s="13" t="str">
        <f>IF(INDEX('REG XP Table'!$B$2:$E$2815,'Random Encounter'!$F$8+S$1,'REG XP Table'!$G$2)-'Random Encounter'!$E$8-LOOKUP($A50,'Monster List'!$A$2:$A$448,'Monster List'!$C$2:$C$448)*S$1&gt;=0,S$1,R50)</f>
        <v>7</v>
      </c>
      <c r="T50" s="13" t="str">
        <f>IF(INDEX('REG XP Table'!$B$2:$E$2815,'Random Encounter'!$F$8+T$1,'REG XP Table'!$G$2)-'Random Encounter'!$E$8-LOOKUP($A50,'Monster List'!$A$2:$A$448,'Monster List'!$C$2:$C$448)*T$1&gt;=0,T$1,S50)</f>
        <v>8</v>
      </c>
      <c r="U50" s="13" t="str">
        <f>IF(INDEX('REG XP Table'!$B$2:$E$2815,'Random Encounter'!$F$8+U$1,'REG XP Table'!$G$2)-'Random Encounter'!$E$8-LOOKUP($A50,'Monster List'!$A$2:$A$448,'Monster List'!$C$2:$C$448)*U$1&gt;=0,U$1,T50)</f>
        <v>9</v>
      </c>
      <c r="V50" s="13" t="str">
        <f>IF(INDEX('REG XP Table'!$B$2:$E$2815,'Random Encounter'!$F$8+V$1,'REG XP Table'!$G$2)-'Random Encounter'!$E$8-LOOKUP($A50,'Monster List'!$A$2:$A$448,'Monster List'!$C$2:$C$448)*V$1&gt;=0,V$1,U50)</f>
        <v>10</v>
      </c>
      <c r="W50" s="13" t="str">
        <f>IF(INDEX('REG XP Table'!$B$2:$E$2815,'Random Encounter'!$F$8+W$1,'REG XP Table'!$G$2)-'Random Encounter'!$E$8-LOOKUP($A50,'Monster List'!$A$2:$A$448,'Monster List'!$C$2:$C$448)*W$1&gt;=0,W$1,V50)</f>
        <v>11</v>
      </c>
      <c r="X50" s="13" t="str">
        <f>IF(INDEX('REG XP Table'!$B$2:$E$2815,'Random Encounter'!$F$8+X$1,'REG XP Table'!$G$2)-'Random Encounter'!$E$8-LOOKUP($A50,'Monster List'!$A$2:$A$448,'Monster List'!$C$2:$C$448)*X$1&gt;=0,X$1,W50)</f>
        <v>12</v>
      </c>
      <c r="Y50" s="13" t="str">
        <f>IF(INDEX('REG XP Table'!$B$2:$E$2815,'Random Encounter'!$F$8+Y$1,'REG XP Table'!$G$2)-'Random Encounter'!$E$8-LOOKUP($A50,'Monster List'!$A$2:$A$448,'Monster List'!$C$2:$C$448)*Y$1&gt;=0,Y$1,X50)</f>
        <v>13</v>
      </c>
      <c r="Z50" s="13" t="str">
        <f>IF(INDEX('REG XP Table'!$B$2:$E$2815,'Random Encounter'!$F$8+Z$1,'REG XP Table'!$G$2)-'Random Encounter'!$E$8-LOOKUP($A50,'Monster List'!$A$2:$A$448,'Monster List'!$C$2:$C$448)*Z$1&gt;=0,Z$1,Y50)</f>
        <v>13</v>
      </c>
      <c r="AA50" s="13" t="str">
        <f>IF(INDEX('REG XP Table'!$B$2:$E$2815,'Random Encounter'!$F$8+AA$1,'REG XP Table'!$G$2)-'Random Encounter'!$E$8-LOOKUP($A50,'Monster List'!$A$2:$A$448,'Monster List'!$C$2:$C$448)*AA$1&gt;=0,AA$1,Z50)</f>
        <v>13</v>
      </c>
      <c r="AB50" s="13" t="str">
        <f>IF(INDEX('REG XP Table'!$B$2:$E$2815,'Random Encounter'!$F$8+AB$1,'REG XP Table'!$G$2)-'Random Encounter'!$E$8-LOOKUP($A50,'Monster List'!$A$2:$A$448,'Monster List'!$C$2:$C$448)*AB$1&gt;=0,AB$1,AA50)</f>
        <v>13</v>
      </c>
      <c r="AC50" s="13" t="str">
        <f>IF(INDEX('REG XP Table'!$B$2:$E$2815,'Random Encounter'!$F$8+AC$1,'REG XP Table'!$G$2)-'Random Encounter'!$E$8-LOOKUP($A50,'Monster List'!$A$2:$A$448,'Monster List'!$C$2:$C$448)*AC$1&gt;=0,AC$1,AB50)</f>
        <v>13</v>
      </c>
      <c r="AD50" s="13" t="str">
        <f>IF(INDEX('REG XP Table'!$B$2:$E$2815,'Random Encounter'!$F$8+AD$1,'REG XP Table'!$G$2)-'Random Encounter'!$E$8-LOOKUP($A50,'Monster List'!$A$2:$A$448,'Monster List'!$C$2:$C$448)*AD$1&gt;=0,AD$1,AC50)</f>
        <v>13</v>
      </c>
      <c r="AE50" s="13" t="str">
        <f>IF(INDEX('REG XP Table'!$B$2:$E$2815,'Random Encounter'!$F$8+AE$1,'REG XP Table'!$G$2)-'Random Encounter'!$E$8-LOOKUP($A50,'Monster List'!$A$2:$A$448,'Monster List'!$C$2:$C$448)*AE$1&gt;=0,AE$1,AD50)</f>
        <v>13</v>
      </c>
      <c r="AF50" s="13" t="str">
        <f>IF(INDEX('REG XP Table'!$B$2:$E$2815,'Random Encounter'!$F$8+AF$1,'REG XP Table'!$G$2)-'Random Encounter'!$E$8-LOOKUP($A50,'Monster List'!$A$2:$A$448,'Monster List'!$C$2:$C$448)*AF$1&gt;=0,AF$1,AE50)</f>
        <v>13</v>
      </c>
    </row>
    <row r="51" spans="1:32" x14ac:dyDescent="0.3">
      <c r="A51" t="s">
        <v>247</v>
      </c>
      <c r="B51">
        <v>700</v>
      </c>
      <c r="C51" t="b">
        <f>ISTEXT(INDEX(Table4[],MATCH(Table412[[#This Row],[Monster]],Table4[Monster],0),MATCH(Table36[Location],Table4[#Headers],0)))</f>
        <v>0</v>
      </c>
      <c r="D51" t="b">
        <f>ISNUMBER(MATCH(LOOKUP(Table412[[#This Row],[Monster]],Table4[Monster],Table4[Alignment 1]),'MSL Filters'!$K$3:$P$3,0))</f>
        <v>1</v>
      </c>
      <c r="E51" t="b">
        <f>ISNUMBER(MATCH(LOOKUP(Table412[[#This Row],[Monster]],Table4[Monster],Table4[Alignment 2]),'MSL Filters'!$K$13:$P$13,0))</f>
        <v>1</v>
      </c>
      <c r="F51" t="b">
        <f>IF(EXACT("Any",Table36[Type]), TRUE, EXACT(LOOKUP(Table412[[#This Row],[Monster]],Table4[Monster],Table4[Type]),Table36[Type]))</f>
        <v>0</v>
      </c>
      <c r="G51" t="b">
        <f>IF(EXACT("Any",Table36[Sub Type]),TRUE,NOT(ISERROR(MATCH(LOOKUP(Table412[[#This Row],[Monster]],Table4[Monster],Table4[Subtype]),'MSL Filters'!$K$23:$P$23,0))))</f>
        <v>1</v>
      </c>
      <c r="H51" t="b">
        <f>IF(EXACT(Table412[[#This Row],[1]],1),TRUE,FALSE)</f>
        <v>0</v>
      </c>
      <c r="I51" t="b">
        <f>LOOKUP(Table412[[#This Row],[Monster]],'Monster List'!$A$2:$A$447,'Monster List'!$B$2:$B$447)&gt;='Random Encounter'!$J$2</f>
        <v>1</v>
      </c>
      <c r="J51" t="b">
        <f>LOOKUP(Table412[[#This Row],[Monster]],'Monster List'!$A$2:$A$447,'Monster List'!$B$2:$B$447)&lt;='Random Encounter'!$K$2</f>
        <v>1</v>
      </c>
      <c r="K51" t="b">
        <f t="shared" si="0"/>
        <v>0</v>
      </c>
      <c r="L51" s="12">
        <f>IF(Table412[[#This Row],[Include?]],1,0)+L50</f>
        <v>2</v>
      </c>
      <c r="M51" s="13">
        <f>IF(INDEX('REG XP Table'!$B$2:$E$2815,'Random Encounter'!$F$8+M$1,'REG XP Table'!$G$2)-'Random Encounter'!$E$8-LOOKUP($A51,'Monster List'!$A$2:$A$448,'Monster List'!$C$2:$C$448)*M$1&gt;=0,1,0)</f>
        <v>0</v>
      </c>
      <c r="N51" s="15">
        <f>IF(INDEX('REG XP Table'!$B$2:$E$2815,'Random Encounter'!$F$8+N$1,'REG XP Table'!$G$2)-'Random Encounter'!$E$8-LOOKUP($A51,'Monster List'!$A$2:$A$448,'Monster List'!$C$2:$C$448)*N$1&gt;=0,N$1,M51)</f>
        <v>0</v>
      </c>
      <c r="O51" s="13">
        <f>IF(INDEX('REG XP Table'!$B$2:$E$2815,'Random Encounter'!$F$8+O$1,'REG XP Table'!$G$2)-'Random Encounter'!$E$8-LOOKUP($A51,'Monster List'!$A$2:$A$448,'Monster List'!$C$2:$C$448)*O$1&gt;=0,O$1,N51)</f>
        <v>0</v>
      </c>
      <c r="P51" s="13">
        <f>IF(INDEX('REG XP Table'!$B$2:$E$2815,'Random Encounter'!$F$8+P$1,'REG XP Table'!$G$2)-'Random Encounter'!$E$8-LOOKUP($A51,'Monster List'!$A$2:$A$448,'Monster List'!$C$2:$C$448)*P$1&gt;=0,P$1,O51)</f>
        <v>0</v>
      </c>
      <c r="Q51" s="13">
        <f>IF(INDEX('REG XP Table'!$B$2:$E$2815,'Random Encounter'!$F$8+Q$1,'REG XP Table'!$G$2)-'Random Encounter'!$E$8-LOOKUP($A51,'Monster List'!$A$2:$A$448,'Monster List'!$C$2:$C$448)*Q$1&gt;=0,Q$1,P51)</f>
        <v>0</v>
      </c>
      <c r="R51" s="13">
        <f>IF(INDEX('REG XP Table'!$B$2:$E$2815,'Random Encounter'!$F$8+R$1,'REG XP Table'!$G$2)-'Random Encounter'!$E$8-LOOKUP($A51,'Monster List'!$A$2:$A$448,'Monster List'!$C$2:$C$448)*R$1&gt;=0,R$1,Q51)</f>
        <v>0</v>
      </c>
      <c r="S51" s="13">
        <f>IF(INDEX('REG XP Table'!$B$2:$E$2815,'Random Encounter'!$F$8+S$1,'REG XP Table'!$G$2)-'Random Encounter'!$E$8-LOOKUP($A51,'Monster List'!$A$2:$A$448,'Monster List'!$C$2:$C$448)*S$1&gt;=0,S$1,R51)</f>
        <v>0</v>
      </c>
      <c r="T51" s="13">
        <f>IF(INDEX('REG XP Table'!$B$2:$E$2815,'Random Encounter'!$F$8+T$1,'REG XP Table'!$G$2)-'Random Encounter'!$E$8-LOOKUP($A51,'Monster List'!$A$2:$A$448,'Monster List'!$C$2:$C$448)*T$1&gt;=0,T$1,S51)</f>
        <v>0</v>
      </c>
      <c r="U51" s="13">
        <f>IF(INDEX('REG XP Table'!$B$2:$E$2815,'Random Encounter'!$F$8+U$1,'REG XP Table'!$G$2)-'Random Encounter'!$E$8-LOOKUP($A51,'Monster List'!$A$2:$A$448,'Monster List'!$C$2:$C$448)*U$1&gt;=0,U$1,T51)</f>
        <v>0</v>
      </c>
      <c r="V51" s="13">
        <f>IF(INDEX('REG XP Table'!$B$2:$E$2815,'Random Encounter'!$F$8+V$1,'REG XP Table'!$G$2)-'Random Encounter'!$E$8-LOOKUP($A51,'Monster List'!$A$2:$A$448,'Monster List'!$C$2:$C$448)*V$1&gt;=0,V$1,U51)</f>
        <v>0</v>
      </c>
      <c r="W51" s="13">
        <f>IF(INDEX('REG XP Table'!$B$2:$E$2815,'Random Encounter'!$F$8+W$1,'REG XP Table'!$G$2)-'Random Encounter'!$E$8-LOOKUP($A51,'Monster List'!$A$2:$A$448,'Monster List'!$C$2:$C$448)*W$1&gt;=0,W$1,V51)</f>
        <v>0</v>
      </c>
      <c r="X51" s="13">
        <f>IF(INDEX('REG XP Table'!$B$2:$E$2815,'Random Encounter'!$F$8+X$1,'REG XP Table'!$G$2)-'Random Encounter'!$E$8-LOOKUP($A51,'Monster List'!$A$2:$A$448,'Monster List'!$C$2:$C$448)*X$1&gt;=0,X$1,W51)</f>
        <v>0</v>
      </c>
      <c r="Y51" s="13">
        <f>IF(INDEX('REG XP Table'!$B$2:$E$2815,'Random Encounter'!$F$8+Y$1,'REG XP Table'!$G$2)-'Random Encounter'!$E$8-LOOKUP($A51,'Monster List'!$A$2:$A$448,'Monster List'!$C$2:$C$448)*Y$1&gt;=0,Y$1,X51)</f>
        <v>0</v>
      </c>
      <c r="Z51" s="13">
        <f>IF(INDEX('REG XP Table'!$B$2:$E$2815,'Random Encounter'!$F$8+Z$1,'REG XP Table'!$G$2)-'Random Encounter'!$E$8-LOOKUP($A51,'Monster List'!$A$2:$A$448,'Monster List'!$C$2:$C$448)*Z$1&gt;=0,Z$1,Y51)</f>
        <v>0</v>
      </c>
      <c r="AA51" s="13">
        <f>IF(INDEX('REG XP Table'!$B$2:$E$2815,'Random Encounter'!$F$8+AA$1,'REG XP Table'!$G$2)-'Random Encounter'!$E$8-LOOKUP($A51,'Monster List'!$A$2:$A$448,'Monster List'!$C$2:$C$448)*AA$1&gt;=0,AA$1,Z51)</f>
        <v>0</v>
      </c>
      <c r="AB51" s="13">
        <f>IF(INDEX('REG XP Table'!$B$2:$E$2815,'Random Encounter'!$F$8+AB$1,'REG XP Table'!$G$2)-'Random Encounter'!$E$8-LOOKUP($A51,'Monster List'!$A$2:$A$448,'Monster List'!$C$2:$C$448)*AB$1&gt;=0,AB$1,AA51)</f>
        <v>0</v>
      </c>
      <c r="AC51" s="13">
        <f>IF(INDEX('REG XP Table'!$B$2:$E$2815,'Random Encounter'!$F$8+AC$1,'REG XP Table'!$G$2)-'Random Encounter'!$E$8-LOOKUP($A51,'Monster List'!$A$2:$A$448,'Monster List'!$C$2:$C$448)*AC$1&gt;=0,AC$1,AB51)</f>
        <v>0</v>
      </c>
      <c r="AD51" s="13">
        <f>IF(INDEX('REG XP Table'!$B$2:$E$2815,'Random Encounter'!$F$8+AD$1,'REG XP Table'!$G$2)-'Random Encounter'!$E$8-LOOKUP($A51,'Monster List'!$A$2:$A$448,'Monster List'!$C$2:$C$448)*AD$1&gt;=0,AD$1,AC51)</f>
        <v>0</v>
      </c>
      <c r="AE51" s="13">
        <f>IF(INDEX('REG XP Table'!$B$2:$E$2815,'Random Encounter'!$F$8+AE$1,'REG XP Table'!$G$2)-'Random Encounter'!$E$8-LOOKUP($A51,'Monster List'!$A$2:$A$448,'Monster List'!$C$2:$C$448)*AE$1&gt;=0,AE$1,AD51)</f>
        <v>0</v>
      </c>
      <c r="AF51" s="13">
        <f>IF(INDEX('REG XP Table'!$B$2:$E$2815,'Random Encounter'!$F$8+AF$1,'REG XP Table'!$G$2)-'Random Encounter'!$E$8-LOOKUP($A51,'Monster List'!$A$2:$A$448,'Monster List'!$C$2:$C$448)*AF$1&gt;=0,AF$1,AE51)</f>
        <v>0</v>
      </c>
    </row>
    <row r="52" spans="1:32" x14ac:dyDescent="0.3">
      <c r="A52" t="s">
        <v>395</v>
      </c>
      <c r="B52">
        <v>7200</v>
      </c>
      <c r="C52" t="b">
        <f>ISTEXT(INDEX(Table4[],MATCH(Table412[[#This Row],[Monster]],Table4[Monster],0),MATCH(Table36[Location],Table4[#Headers],0)))</f>
        <v>0</v>
      </c>
      <c r="D52" t="b">
        <f>ISNUMBER(MATCH(LOOKUP(Table412[[#This Row],[Monster]],Table4[Monster],Table4[Alignment 1]),'MSL Filters'!$K$3:$P$3,0))</f>
        <v>1</v>
      </c>
      <c r="E52" t="b">
        <f>ISNUMBER(MATCH(LOOKUP(Table412[[#This Row],[Monster]],Table4[Monster],Table4[Alignment 2]),'MSL Filters'!$K$13:$P$13,0))</f>
        <v>1</v>
      </c>
      <c r="F52" t="b">
        <f>IF(EXACT("Any",Table36[Type]), TRUE, EXACT(LOOKUP(Table412[[#This Row],[Monster]],Table4[Monster],Table4[Type]),Table36[Type]))</f>
        <v>0</v>
      </c>
      <c r="G52" t="b">
        <f>IF(EXACT("Any",Table36[Sub Type]),TRUE,NOT(ISERROR(MATCH(LOOKUP(Table412[[#This Row],[Monster]],Table4[Monster],Table4[Subtype]),'MSL Filters'!$K$23:$P$23,0))))</f>
        <v>1</v>
      </c>
      <c r="H52" t="b">
        <f>IF(EXACT(Table412[[#This Row],[1]],1),TRUE,FALSE)</f>
        <v>0</v>
      </c>
      <c r="I52" t="b">
        <f>LOOKUP(Table412[[#This Row],[Monster]],'Monster List'!$A$2:$A$447,'Monster List'!$B$2:$B$447)&gt;='Random Encounter'!$J$2</f>
        <v>1</v>
      </c>
      <c r="J52" t="b">
        <f>LOOKUP(Table412[[#This Row],[Monster]],'Monster List'!$A$2:$A$447,'Monster List'!$B$2:$B$447)&lt;='Random Encounter'!$K$2</f>
        <v>1</v>
      </c>
      <c r="K52" t="b">
        <f t="shared" si="0"/>
        <v>0</v>
      </c>
      <c r="L52" s="12">
        <f>IF(Table412[[#This Row],[Include?]],1,0)+L51</f>
        <v>2</v>
      </c>
      <c r="M52" s="13">
        <f>IF(INDEX('REG XP Table'!$B$2:$E$2815,'Random Encounter'!$F$8+M$1,'REG XP Table'!$G$2)-'Random Encounter'!$E$8-LOOKUP($A52,'Monster List'!$A$2:$A$448,'Monster List'!$C$2:$C$448)*M$1&gt;=0,1,0)</f>
        <v>0</v>
      </c>
      <c r="N52" s="15">
        <f>IF(INDEX('REG XP Table'!$B$2:$E$2815,'Random Encounter'!$F$8+N$1,'REG XP Table'!$G$2)-'Random Encounter'!$E$8-LOOKUP($A52,'Monster List'!$A$2:$A$448,'Monster List'!$C$2:$C$448)*N$1&gt;=0,N$1,M52)</f>
        <v>0</v>
      </c>
      <c r="O52" s="13">
        <f>IF(INDEX('REG XP Table'!$B$2:$E$2815,'Random Encounter'!$F$8+O$1,'REG XP Table'!$G$2)-'Random Encounter'!$E$8-LOOKUP($A52,'Monster List'!$A$2:$A$448,'Monster List'!$C$2:$C$448)*O$1&gt;=0,O$1,N52)</f>
        <v>0</v>
      </c>
      <c r="P52" s="13">
        <f>IF(INDEX('REG XP Table'!$B$2:$E$2815,'Random Encounter'!$F$8+P$1,'REG XP Table'!$G$2)-'Random Encounter'!$E$8-LOOKUP($A52,'Monster List'!$A$2:$A$448,'Monster List'!$C$2:$C$448)*P$1&gt;=0,P$1,O52)</f>
        <v>0</v>
      </c>
      <c r="Q52" s="13">
        <f>IF(INDEX('REG XP Table'!$B$2:$E$2815,'Random Encounter'!$F$8+Q$1,'REG XP Table'!$G$2)-'Random Encounter'!$E$8-LOOKUP($A52,'Monster List'!$A$2:$A$448,'Monster List'!$C$2:$C$448)*Q$1&gt;=0,Q$1,P52)</f>
        <v>0</v>
      </c>
      <c r="R52" s="13">
        <f>IF(INDEX('REG XP Table'!$B$2:$E$2815,'Random Encounter'!$F$8+R$1,'REG XP Table'!$G$2)-'Random Encounter'!$E$8-LOOKUP($A52,'Monster List'!$A$2:$A$448,'Monster List'!$C$2:$C$448)*R$1&gt;=0,R$1,Q52)</f>
        <v>0</v>
      </c>
      <c r="S52" s="13">
        <f>IF(INDEX('REG XP Table'!$B$2:$E$2815,'Random Encounter'!$F$8+S$1,'REG XP Table'!$G$2)-'Random Encounter'!$E$8-LOOKUP($A52,'Monster List'!$A$2:$A$448,'Monster List'!$C$2:$C$448)*S$1&gt;=0,S$1,R52)</f>
        <v>0</v>
      </c>
      <c r="T52" s="13">
        <f>IF(INDEX('REG XP Table'!$B$2:$E$2815,'Random Encounter'!$F$8+T$1,'REG XP Table'!$G$2)-'Random Encounter'!$E$8-LOOKUP($A52,'Monster List'!$A$2:$A$448,'Monster List'!$C$2:$C$448)*T$1&gt;=0,T$1,S52)</f>
        <v>0</v>
      </c>
      <c r="U52" s="13">
        <f>IF(INDEX('REG XP Table'!$B$2:$E$2815,'Random Encounter'!$F$8+U$1,'REG XP Table'!$G$2)-'Random Encounter'!$E$8-LOOKUP($A52,'Monster List'!$A$2:$A$448,'Monster List'!$C$2:$C$448)*U$1&gt;=0,U$1,T52)</f>
        <v>0</v>
      </c>
      <c r="V52" s="13">
        <f>IF(INDEX('REG XP Table'!$B$2:$E$2815,'Random Encounter'!$F$8+V$1,'REG XP Table'!$G$2)-'Random Encounter'!$E$8-LOOKUP($A52,'Monster List'!$A$2:$A$448,'Monster List'!$C$2:$C$448)*V$1&gt;=0,V$1,U52)</f>
        <v>0</v>
      </c>
      <c r="W52" s="13">
        <f>IF(INDEX('REG XP Table'!$B$2:$E$2815,'Random Encounter'!$F$8+W$1,'REG XP Table'!$G$2)-'Random Encounter'!$E$8-LOOKUP($A52,'Monster List'!$A$2:$A$448,'Monster List'!$C$2:$C$448)*W$1&gt;=0,W$1,V52)</f>
        <v>0</v>
      </c>
      <c r="X52" s="13">
        <f>IF(INDEX('REG XP Table'!$B$2:$E$2815,'Random Encounter'!$F$8+X$1,'REG XP Table'!$G$2)-'Random Encounter'!$E$8-LOOKUP($A52,'Monster List'!$A$2:$A$448,'Monster List'!$C$2:$C$448)*X$1&gt;=0,X$1,W52)</f>
        <v>0</v>
      </c>
      <c r="Y52" s="13">
        <f>IF(INDEX('REG XP Table'!$B$2:$E$2815,'Random Encounter'!$F$8+Y$1,'REG XP Table'!$G$2)-'Random Encounter'!$E$8-LOOKUP($A52,'Monster List'!$A$2:$A$448,'Monster List'!$C$2:$C$448)*Y$1&gt;=0,Y$1,X52)</f>
        <v>0</v>
      </c>
      <c r="Z52" s="13">
        <f>IF(INDEX('REG XP Table'!$B$2:$E$2815,'Random Encounter'!$F$8+Z$1,'REG XP Table'!$G$2)-'Random Encounter'!$E$8-LOOKUP($A52,'Monster List'!$A$2:$A$448,'Monster List'!$C$2:$C$448)*Z$1&gt;=0,Z$1,Y52)</f>
        <v>0</v>
      </c>
      <c r="AA52" s="13">
        <f>IF(INDEX('REG XP Table'!$B$2:$E$2815,'Random Encounter'!$F$8+AA$1,'REG XP Table'!$G$2)-'Random Encounter'!$E$8-LOOKUP($A52,'Monster List'!$A$2:$A$448,'Monster List'!$C$2:$C$448)*AA$1&gt;=0,AA$1,Z52)</f>
        <v>0</v>
      </c>
      <c r="AB52" s="13">
        <f>IF(INDEX('REG XP Table'!$B$2:$E$2815,'Random Encounter'!$F$8+AB$1,'REG XP Table'!$G$2)-'Random Encounter'!$E$8-LOOKUP($A52,'Monster List'!$A$2:$A$448,'Monster List'!$C$2:$C$448)*AB$1&gt;=0,AB$1,AA52)</f>
        <v>0</v>
      </c>
      <c r="AC52" s="13">
        <f>IF(INDEX('REG XP Table'!$B$2:$E$2815,'Random Encounter'!$F$8+AC$1,'REG XP Table'!$G$2)-'Random Encounter'!$E$8-LOOKUP($A52,'Monster List'!$A$2:$A$448,'Monster List'!$C$2:$C$448)*AC$1&gt;=0,AC$1,AB52)</f>
        <v>0</v>
      </c>
      <c r="AD52" s="13">
        <f>IF(INDEX('REG XP Table'!$B$2:$E$2815,'Random Encounter'!$F$8+AD$1,'REG XP Table'!$G$2)-'Random Encounter'!$E$8-LOOKUP($A52,'Monster List'!$A$2:$A$448,'Monster List'!$C$2:$C$448)*AD$1&gt;=0,AD$1,AC52)</f>
        <v>0</v>
      </c>
      <c r="AE52" s="13">
        <f>IF(INDEX('REG XP Table'!$B$2:$E$2815,'Random Encounter'!$F$8+AE$1,'REG XP Table'!$G$2)-'Random Encounter'!$E$8-LOOKUP($A52,'Monster List'!$A$2:$A$448,'Monster List'!$C$2:$C$448)*AE$1&gt;=0,AE$1,AD52)</f>
        <v>0</v>
      </c>
      <c r="AF52" s="13">
        <f>IF(INDEX('REG XP Table'!$B$2:$E$2815,'Random Encounter'!$F$8+AF$1,'REG XP Table'!$G$2)-'Random Encounter'!$E$8-LOOKUP($A52,'Monster List'!$A$2:$A$448,'Monster List'!$C$2:$C$448)*AF$1&gt;=0,AF$1,AE52)</f>
        <v>0</v>
      </c>
    </row>
    <row r="53" spans="1:32" x14ac:dyDescent="0.3">
      <c r="A53" t="s">
        <v>418</v>
      </c>
      <c r="B53">
        <v>11500</v>
      </c>
      <c r="C53" t="b">
        <f>ISTEXT(INDEX(Table4[],MATCH(Table412[[#This Row],[Monster]],Table4[Monster],0),MATCH(Table36[Location],Table4[#Headers],0)))</f>
        <v>0</v>
      </c>
      <c r="D53" t="b">
        <f>ISNUMBER(MATCH(LOOKUP(Table412[[#This Row],[Monster]],Table4[Monster],Table4[Alignment 1]),'MSL Filters'!$K$3:$P$3,0))</f>
        <v>1</v>
      </c>
      <c r="E53" t="b">
        <f>ISNUMBER(MATCH(LOOKUP(Table412[[#This Row],[Monster]],Table4[Monster],Table4[Alignment 2]),'MSL Filters'!$K$13:$P$13,0))</f>
        <v>1</v>
      </c>
      <c r="F53" t="b">
        <f>IF(EXACT("Any",Table36[Type]), TRUE, EXACT(LOOKUP(Table412[[#This Row],[Monster]],Table4[Monster],Table4[Type]),Table36[Type]))</f>
        <v>0</v>
      </c>
      <c r="G53" t="b">
        <f>IF(EXACT("Any",Table36[Sub Type]),TRUE,NOT(ISERROR(MATCH(LOOKUP(Table412[[#This Row],[Monster]],Table4[Monster],Table4[Subtype]),'MSL Filters'!$K$23:$P$23,0))))</f>
        <v>1</v>
      </c>
      <c r="H53" t="b">
        <f>IF(EXACT(Table412[[#This Row],[1]],1),TRUE,FALSE)</f>
        <v>0</v>
      </c>
      <c r="I53" t="b">
        <f>LOOKUP(Table412[[#This Row],[Monster]],'Monster List'!$A$2:$A$447,'Monster List'!$B$2:$B$447)&gt;='Random Encounter'!$J$2</f>
        <v>1</v>
      </c>
      <c r="J53" t="b">
        <f>LOOKUP(Table412[[#This Row],[Monster]],'Monster List'!$A$2:$A$447,'Monster List'!$B$2:$B$447)&lt;='Random Encounter'!$K$2</f>
        <v>1</v>
      </c>
      <c r="K53" t="b">
        <f t="shared" si="0"/>
        <v>0</v>
      </c>
      <c r="L53" s="12">
        <f>IF(Table412[[#This Row],[Include?]],1,0)+L52</f>
        <v>2</v>
      </c>
      <c r="M53" s="13">
        <f>IF(INDEX('REG XP Table'!$B$2:$E$2815,'Random Encounter'!$F$8+M$1,'REG XP Table'!$G$2)-'Random Encounter'!$E$8-LOOKUP($A53,'Monster List'!$A$2:$A$448,'Monster List'!$C$2:$C$448)*M$1&gt;=0,1,0)</f>
        <v>0</v>
      </c>
      <c r="N53" s="15">
        <f>IF(INDEX('REG XP Table'!$B$2:$E$2815,'Random Encounter'!$F$8+N$1,'REG XP Table'!$G$2)-'Random Encounter'!$E$8-LOOKUP($A53,'Monster List'!$A$2:$A$448,'Monster List'!$C$2:$C$448)*N$1&gt;=0,N$1,M53)</f>
        <v>0</v>
      </c>
      <c r="O53" s="13">
        <f>IF(INDEX('REG XP Table'!$B$2:$E$2815,'Random Encounter'!$F$8+O$1,'REG XP Table'!$G$2)-'Random Encounter'!$E$8-LOOKUP($A53,'Monster List'!$A$2:$A$448,'Monster List'!$C$2:$C$448)*O$1&gt;=0,O$1,N53)</f>
        <v>0</v>
      </c>
      <c r="P53" s="13">
        <f>IF(INDEX('REG XP Table'!$B$2:$E$2815,'Random Encounter'!$F$8+P$1,'REG XP Table'!$G$2)-'Random Encounter'!$E$8-LOOKUP($A53,'Monster List'!$A$2:$A$448,'Monster List'!$C$2:$C$448)*P$1&gt;=0,P$1,O53)</f>
        <v>0</v>
      </c>
      <c r="Q53" s="13">
        <f>IF(INDEX('REG XP Table'!$B$2:$E$2815,'Random Encounter'!$F$8+Q$1,'REG XP Table'!$G$2)-'Random Encounter'!$E$8-LOOKUP($A53,'Monster List'!$A$2:$A$448,'Monster List'!$C$2:$C$448)*Q$1&gt;=0,Q$1,P53)</f>
        <v>0</v>
      </c>
      <c r="R53" s="13">
        <f>IF(INDEX('REG XP Table'!$B$2:$E$2815,'Random Encounter'!$F$8+R$1,'REG XP Table'!$G$2)-'Random Encounter'!$E$8-LOOKUP($A53,'Monster List'!$A$2:$A$448,'Monster List'!$C$2:$C$448)*R$1&gt;=0,R$1,Q53)</f>
        <v>0</v>
      </c>
      <c r="S53" s="13">
        <f>IF(INDEX('REG XP Table'!$B$2:$E$2815,'Random Encounter'!$F$8+S$1,'REG XP Table'!$G$2)-'Random Encounter'!$E$8-LOOKUP($A53,'Monster List'!$A$2:$A$448,'Monster List'!$C$2:$C$448)*S$1&gt;=0,S$1,R53)</f>
        <v>0</v>
      </c>
      <c r="T53" s="13">
        <f>IF(INDEX('REG XP Table'!$B$2:$E$2815,'Random Encounter'!$F$8+T$1,'REG XP Table'!$G$2)-'Random Encounter'!$E$8-LOOKUP($A53,'Monster List'!$A$2:$A$448,'Monster List'!$C$2:$C$448)*T$1&gt;=0,T$1,S53)</f>
        <v>0</v>
      </c>
      <c r="U53" s="13">
        <f>IF(INDEX('REG XP Table'!$B$2:$E$2815,'Random Encounter'!$F$8+U$1,'REG XP Table'!$G$2)-'Random Encounter'!$E$8-LOOKUP($A53,'Monster List'!$A$2:$A$448,'Monster List'!$C$2:$C$448)*U$1&gt;=0,U$1,T53)</f>
        <v>0</v>
      </c>
      <c r="V53" s="13">
        <f>IF(INDEX('REG XP Table'!$B$2:$E$2815,'Random Encounter'!$F$8+V$1,'REG XP Table'!$G$2)-'Random Encounter'!$E$8-LOOKUP($A53,'Monster List'!$A$2:$A$448,'Monster List'!$C$2:$C$448)*V$1&gt;=0,V$1,U53)</f>
        <v>0</v>
      </c>
      <c r="W53" s="13">
        <f>IF(INDEX('REG XP Table'!$B$2:$E$2815,'Random Encounter'!$F$8+W$1,'REG XP Table'!$G$2)-'Random Encounter'!$E$8-LOOKUP($A53,'Monster List'!$A$2:$A$448,'Monster List'!$C$2:$C$448)*W$1&gt;=0,W$1,V53)</f>
        <v>0</v>
      </c>
      <c r="X53" s="13">
        <f>IF(INDEX('REG XP Table'!$B$2:$E$2815,'Random Encounter'!$F$8+X$1,'REG XP Table'!$G$2)-'Random Encounter'!$E$8-LOOKUP($A53,'Monster List'!$A$2:$A$448,'Monster List'!$C$2:$C$448)*X$1&gt;=0,X$1,W53)</f>
        <v>0</v>
      </c>
      <c r="Y53" s="13">
        <f>IF(INDEX('REG XP Table'!$B$2:$E$2815,'Random Encounter'!$F$8+Y$1,'REG XP Table'!$G$2)-'Random Encounter'!$E$8-LOOKUP($A53,'Monster List'!$A$2:$A$448,'Monster List'!$C$2:$C$448)*Y$1&gt;=0,Y$1,X53)</f>
        <v>0</v>
      </c>
      <c r="Z53" s="13">
        <f>IF(INDEX('REG XP Table'!$B$2:$E$2815,'Random Encounter'!$F$8+Z$1,'REG XP Table'!$G$2)-'Random Encounter'!$E$8-LOOKUP($A53,'Monster List'!$A$2:$A$448,'Monster List'!$C$2:$C$448)*Z$1&gt;=0,Z$1,Y53)</f>
        <v>0</v>
      </c>
      <c r="AA53" s="13">
        <f>IF(INDEX('REG XP Table'!$B$2:$E$2815,'Random Encounter'!$F$8+AA$1,'REG XP Table'!$G$2)-'Random Encounter'!$E$8-LOOKUP($A53,'Monster List'!$A$2:$A$448,'Monster List'!$C$2:$C$448)*AA$1&gt;=0,AA$1,Z53)</f>
        <v>0</v>
      </c>
      <c r="AB53" s="13">
        <f>IF(INDEX('REG XP Table'!$B$2:$E$2815,'Random Encounter'!$F$8+AB$1,'REG XP Table'!$G$2)-'Random Encounter'!$E$8-LOOKUP($A53,'Monster List'!$A$2:$A$448,'Monster List'!$C$2:$C$448)*AB$1&gt;=0,AB$1,AA53)</f>
        <v>0</v>
      </c>
      <c r="AC53" s="13">
        <f>IF(INDEX('REG XP Table'!$B$2:$E$2815,'Random Encounter'!$F$8+AC$1,'REG XP Table'!$G$2)-'Random Encounter'!$E$8-LOOKUP($A53,'Monster List'!$A$2:$A$448,'Monster List'!$C$2:$C$448)*AC$1&gt;=0,AC$1,AB53)</f>
        <v>0</v>
      </c>
      <c r="AD53" s="13">
        <f>IF(INDEX('REG XP Table'!$B$2:$E$2815,'Random Encounter'!$F$8+AD$1,'REG XP Table'!$G$2)-'Random Encounter'!$E$8-LOOKUP($A53,'Monster List'!$A$2:$A$448,'Monster List'!$C$2:$C$448)*AD$1&gt;=0,AD$1,AC53)</f>
        <v>0</v>
      </c>
      <c r="AE53" s="13">
        <f>IF(INDEX('REG XP Table'!$B$2:$E$2815,'Random Encounter'!$F$8+AE$1,'REG XP Table'!$G$2)-'Random Encounter'!$E$8-LOOKUP($A53,'Monster List'!$A$2:$A$448,'Monster List'!$C$2:$C$448)*AE$1&gt;=0,AE$1,AD53)</f>
        <v>0</v>
      </c>
      <c r="AF53" s="13">
        <f>IF(INDEX('REG XP Table'!$B$2:$E$2815,'Random Encounter'!$F$8+AF$1,'REG XP Table'!$G$2)-'Random Encounter'!$E$8-LOOKUP($A53,'Monster List'!$A$2:$A$448,'Monster List'!$C$2:$C$448)*AF$1&gt;=0,AF$1,AE53)</f>
        <v>0</v>
      </c>
    </row>
    <row r="54" spans="1:32" x14ac:dyDescent="0.3">
      <c r="A54" t="s">
        <v>409</v>
      </c>
      <c r="B54">
        <v>10000</v>
      </c>
      <c r="C54" t="b">
        <f>ISTEXT(INDEX(Table4[],MATCH(Table412[[#This Row],[Monster]],Table4[Monster],0),MATCH(Table36[Location],Table4[#Headers],0)))</f>
        <v>0</v>
      </c>
      <c r="D54" t="b">
        <f>ISNUMBER(MATCH(LOOKUP(Table412[[#This Row],[Monster]],Table4[Monster],Table4[Alignment 1]),'MSL Filters'!$K$3:$P$3,0))</f>
        <v>1</v>
      </c>
      <c r="E54" t="b">
        <f>ISNUMBER(MATCH(LOOKUP(Table412[[#This Row],[Monster]],Table4[Monster],Table4[Alignment 2]),'MSL Filters'!$K$13:$P$13,0))</f>
        <v>1</v>
      </c>
      <c r="F54" t="b">
        <f>IF(EXACT("Any",Table36[Type]), TRUE, EXACT(LOOKUP(Table412[[#This Row],[Monster]],Table4[Monster],Table4[Type]),Table36[Type]))</f>
        <v>0</v>
      </c>
      <c r="G54" t="b">
        <f>IF(EXACT("Any",Table36[Sub Type]),TRUE,NOT(ISERROR(MATCH(LOOKUP(Table412[[#This Row],[Monster]],Table4[Monster],Table4[Subtype]),'MSL Filters'!$K$23:$P$23,0))))</f>
        <v>1</v>
      </c>
      <c r="H54" t="b">
        <f>IF(EXACT(Table412[[#This Row],[1]],1),TRUE,FALSE)</f>
        <v>0</v>
      </c>
      <c r="I54" t="b">
        <f>LOOKUP(Table412[[#This Row],[Monster]],'Monster List'!$A$2:$A$447,'Monster List'!$B$2:$B$447)&gt;='Random Encounter'!$J$2</f>
        <v>1</v>
      </c>
      <c r="J54" t="b">
        <f>LOOKUP(Table412[[#This Row],[Monster]],'Monster List'!$A$2:$A$447,'Monster List'!$B$2:$B$447)&lt;='Random Encounter'!$K$2</f>
        <v>1</v>
      </c>
      <c r="K54" t="b">
        <f t="shared" si="0"/>
        <v>0</v>
      </c>
      <c r="L54" s="12">
        <f>IF(Table412[[#This Row],[Include?]],1,0)+L53</f>
        <v>2</v>
      </c>
      <c r="M54" s="13">
        <f>IF(INDEX('REG XP Table'!$B$2:$E$2815,'Random Encounter'!$F$8+M$1,'REG XP Table'!$G$2)-'Random Encounter'!$E$8-LOOKUP($A54,'Monster List'!$A$2:$A$448,'Monster List'!$C$2:$C$448)*M$1&gt;=0,1,0)</f>
        <v>0</v>
      </c>
      <c r="N54" s="15">
        <f>IF(INDEX('REG XP Table'!$B$2:$E$2815,'Random Encounter'!$F$8+N$1,'REG XP Table'!$G$2)-'Random Encounter'!$E$8-LOOKUP($A54,'Monster List'!$A$2:$A$448,'Monster List'!$C$2:$C$448)*N$1&gt;=0,N$1,M54)</f>
        <v>0</v>
      </c>
      <c r="O54" s="13">
        <f>IF(INDEX('REG XP Table'!$B$2:$E$2815,'Random Encounter'!$F$8+O$1,'REG XP Table'!$G$2)-'Random Encounter'!$E$8-LOOKUP($A54,'Monster List'!$A$2:$A$448,'Monster List'!$C$2:$C$448)*O$1&gt;=0,O$1,N54)</f>
        <v>0</v>
      </c>
      <c r="P54" s="13">
        <f>IF(INDEX('REG XP Table'!$B$2:$E$2815,'Random Encounter'!$F$8+P$1,'REG XP Table'!$G$2)-'Random Encounter'!$E$8-LOOKUP($A54,'Monster List'!$A$2:$A$448,'Monster List'!$C$2:$C$448)*P$1&gt;=0,P$1,O54)</f>
        <v>0</v>
      </c>
      <c r="Q54" s="13">
        <f>IF(INDEX('REG XP Table'!$B$2:$E$2815,'Random Encounter'!$F$8+Q$1,'REG XP Table'!$G$2)-'Random Encounter'!$E$8-LOOKUP($A54,'Monster List'!$A$2:$A$448,'Monster List'!$C$2:$C$448)*Q$1&gt;=0,Q$1,P54)</f>
        <v>0</v>
      </c>
      <c r="R54" s="13">
        <f>IF(INDEX('REG XP Table'!$B$2:$E$2815,'Random Encounter'!$F$8+R$1,'REG XP Table'!$G$2)-'Random Encounter'!$E$8-LOOKUP($A54,'Monster List'!$A$2:$A$448,'Monster List'!$C$2:$C$448)*R$1&gt;=0,R$1,Q54)</f>
        <v>0</v>
      </c>
      <c r="S54" s="13">
        <f>IF(INDEX('REG XP Table'!$B$2:$E$2815,'Random Encounter'!$F$8+S$1,'REG XP Table'!$G$2)-'Random Encounter'!$E$8-LOOKUP($A54,'Monster List'!$A$2:$A$448,'Monster List'!$C$2:$C$448)*S$1&gt;=0,S$1,R54)</f>
        <v>0</v>
      </c>
      <c r="T54" s="13">
        <f>IF(INDEX('REG XP Table'!$B$2:$E$2815,'Random Encounter'!$F$8+T$1,'REG XP Table'!$G$2)-'Random Encounter'!$E$8-LOOKUP($A54,'Monster List'!$A$2:$A$448,'Monster List'!$C$2:$C$448)*T$1&gt;=0,T$1,S54)</f>
        <v>0</v>
      </c>
      <c r="U54" s="13">
        <f>IF(INDEX('REG XP Table'!$B$2:$E$2815,'Random Encounter'!$F$8+U$1,'REG XP Table'!$G$2)-'Random Encounter'!$E$8-LOOKUP($A54,'Monster List'!$A$2:$A$448,'Monster List'!$C$2:$C$448)*U$1&gt;=0,U$1,T54)</f>
        <v>0</v>
      </c>
      <c r="V54" s="13">
        <f>IF(INDEX('REG XP Table'!$B$2:$E$2815,'Random Encounter'!$F$8+V$1,'REG XP Table'!$G$2)-'Random Encounter'!$E$8-LOOKUP($A54,'Monster List'!$A$2:$A$448,'Monster List'!$C$2:$C$448)*V$1&gt;=0,V$1,U54)</f>
        <v>0</v>
      </c>
      <c r="W54" s="13">
        <f>IF(INDEX('REG XP Table'!$B$2:$E$2815,'Random Encounter'!$F$8+W$1,'REG XP Table'!$G$2)-'Random Encounter'!$E$8-LOOKUP($A54,'Monster List'!$A$2:$A$448,'Monster List'!$C$2:$C$448)*W$1&gt;=0,W$1,V54)</f>
        <v>0</v>
      </c>
      <c r="X54" s="13">
        <f>IF(INDEX('REG XP Table'!$B$2:$E$2815,'Random Encounter'!$F$8+X$1,'REG XP Table'!$G$2)-'Random Encounter'!$E$8-LOOKUP($A54,'Monster List'!$A$2:$A$448,'Monster List'!$C$2:$C$448)*X$1&gt;=0,X$1,W54)</f>
        <v>0</v>
      </c>
      <c r="Y54" s="13">
        <f>IF(INDEX('REG XP Table'!$B$2:$E$2815,'Random Encounter'!$F$8+Y$1,'REG XP Table'!$G$2)-'Random Encounter'!$E$8-LOOKUP($A54,'Monster List'!$A$2:$A$448,'Monster List'!$C$2:$C$448)*Y$1&gt;=0,Y$1,X54)</f>
        <v>0</v>
      </c>
      <c r="Z54" s="13">
        <f>IF(INDEX('REG XP Table'!$B$2:$E$2815,'Random Encounter'!$F$8+Z$1,'REG XP Table'!$G$2)-'Random Encounter'!$E$8-LOOKUP($A54,'Monster List'!$A$2:$A$448,'Monster List'!$C$2:$C$448)*Z$1&gt;=0,Z$1,Y54)</f>
        <v>0</v>
      </c>
      <c r="AA54" s="13">
        <f>IF(INDEX('REG XP Table'!$B$2:$E$2815,'Random Encounter'!$F$8+AA$1,'REG XP Table'!$G$2)-'Random Encounter'!$E$8-LOOKUP($A54,'Monster List'!$A$2:$A$448,'Monster List'!$C$2:$C$448)*AA$1&gt;=0,AA$1,Z54)</f>
        <v>0</v>
      </c>
      <c r="AB54" s="13">
        <f>IF(INDEX('REG XP Table'!$B$2:$E$2815,'Random Encounter'!$F$8+AB$1,'REG XP Table'!$G$2)-'Random Encounter'!$E$8-LOOKUP($A54,'Monster List'!$A$2:$A$448,'Monster List'!$C$2:$C$448)*AB$1&gt;=0,AB$1,AA54)</f>
        <v>0</v>
      </c>
      <c r="AC54" s="13">
        <f>IF(INDEX('REG XP Table'!$B$2:$E$2815,'Random Encounter'!$F$8+AC$1,'REG XP Table'!$G$2)-'Random Encounter'!$E$8-LOOKUP($A54,'Monster List'!$A$2:$A$448,'Monster List'!$C$2:$C$448)*AC$1&gt;=0,AC$1,AB54)</f>
        <v>0</v>
      </c>
      <c r="AD54" s="13">
        <f>IF(INDEX('REG XP Table'!$B$2:$E$2815,'Random Encounter'!$F$8+AD$1,'REG XP Table'!$G$2)-'Random Encounter'!$E$8-LOOKUP($A54,'Monster List'!$A$2:$A$448,'Monster List'!$C$2:$C$448)*AD$1&gt;=0,AD$1,AC54)</f>
        <v>0</v>
      </c>
      <c r="AE54" s="13">
        <f>IF(INDEX('REG XP Table'!$B$2:$E$2815,'Random Encounter'!$F$8+AE$1,'REG XP Table'!$G$2)-'Random Encounter'!$E$8-LOOKUP($A54,'Monster List'!$A$2:$A$448,'Monster List'!$C$2:$C$448)*AE$1&gt;=0,AE$1,AD54)</f>
        <v>0</v>
      </c>
      <c r="AF54" s="13">
        <f>IF(INDEX('REG XP Table'!$B$2:$E$2815,'Random Encounter'!$F$8+AF$1,'REG XP Table'!$G$2)-'Random Encounter'!$E$8-LOOKUP($A54,'Monster List'!$A$2:$A$448,'Monster List'!$C$2:$C$448)*AF$1&gt;=0,AF$1,AE54)</f>
        <v>0</v>
      </c>
    </row>
    <row r="55" spans="1:32" x14ac:dyDescent="0.3">
      <c r="A55" t="s">
        <v>300</v>
      </c>
      <c r="B55">
        <v>1800</v>
      </c>
      <c r="C55" t="b">
        <f>ISTEXT(INDEX(Table4[],MATCH(Table412[[#This Row],[Monster]],Table4[Monster],0),MATCH(Table36[Location],Table4[#Headers],0)))</f>
        <v>0</v>
      </c>
      <c r="D55" t="b">
        <f>ISNUMBER(MATCH(LOOKUP(Table412[[#This Row],[Monster]],Table4[Monster],Table4[Alignment 1]),'MSL Filters'!$K$3:$P$3,0))</f>
        <v>1</v>
      </c>
      <c r="E55" t="b">
        <f>ISNUMBER(MATCH(LOOKUP(Table412[[#This Row],[Monster]],Table4[Monster],Table4[Alignment 2]),'MSL Filters'!$K$13:$P$13,0))</f>
        <v>1</v>
      </c>
      <c r="F55" t="b">
        <f>IF(EXACT("Any",Table36[Type]), TRUE, EXACT(LOOKUP(Table412[[#This Row],[Monster]],Table4[Monster],Table4[Type]),Table36[Type]))</f>
        <v>0</v>
      </c>
      <c r="G55" t="b">
        <f>IF(EXACT("Any",Table36[Sub Type]),TRUE,NOT(ISERROR(MATCH(LOOKUP(Table412[[#This Row],[Monster]],Table4[Monster],Table4[Subtype]),'MSL Filters'!$K$23:$P$23,0))))</f>
        <v>1</v>
      </c>
      <c r="H55" t="b">
        <f>IF(EXACT(Table412[[#This Row],[1]],1),TRUE,FALSE)</f>
        <v>0</v>
      </c>
      <c r="I55" t="b">
        <f>LOOKUP(Table412[[#This Row],[Monster]],'Monster List'!$A$2:$A$447,'Monster List'!$B$2:$B$447)&gt;='Random Encounter'!$J$2</f>
        <v>1</v>
      </c>
      <c r="J55" t="b">
        <f>LOOKUP(Table412[[#This Row],[Monster]],'Monster List'!$A$2:$A$447,'Monster List'!$B$2:$B$447)&lt;='Random Encounter'!$K$2</f>
        <v>1</v>
      </c>
      <c r="K55" t="b">
        <f t="shared" si="0"/>
        <v>0</v>
      </c>
      <c r="L55" s="12">
        <f>IF(Table412[[#This Row],[Include?]],1,0)+L54</f>
        <v>2</v>
      </c>
      <c r="M55" s="13">
        <f>IF(INDEX('REG XP Table'!$B$2:$E$2815,'Random Encounter'!$F$8+M$1,'REG XP Table'!$G$2)-'Random Encounter'!$E$8-LOOKUP($A55,'Monster List'!$A$2:$A$448,'Monster List'!$C$2:$C$448)*M$1&gt;=0,1,0)</f>
        <v>0</v>
      </c>
      <c r="N55" s="15">
        <f>IF(INDEX('REG XP Table'!$B$2:$E$2815,'Random Encounter'!$F$8+N$1,'REG XP Table'!$G$2)-'Random Encounter'!$E$8-LOOKUP($A55,'Monster List'!$A$2:$A$448,'Monster List'!$C$2:$C$448)*N$1&gt;=0,N$1,M55)</f>
        <v>0</v>
      </c>
      <c r="O55" s="13">
        <f>IF(INDEX('REG XP Table'!$B$2:$E$2815,'Random Encounter'!$F$8+O$1,'REG XP Table'!$G$2)-'Random Encounter'!$E$8-LOOKUP($A55,'Monster List'!$A$2:$A$448,'Monster List'!$C$2:$C$448)*O$1&gt;=0,O$1,N55)</f>
        <v>0</v>
      </c>
      <c r="P55" s="13">
        <f>IF(INDEX('REG XP Table'!$B$2:$E$2815,'Random Encounter'!$F$8+P$1,'REG XP Table'!$G$2)-'Random Encounter'!$E$8-LOOKUP($A55,'Monster List'!$A$2:$A$448,'Monster List'!$C$2:$C$448)*P$1&gt;=0,P$1,O55)</f>
        <v>0</v>
      </c>
      <c r="Q55" s="13">
        <f>IF(INDEX('REG XP Table'!$B$2:$E$2815,'Random Encounter'!$F$8+Q$1,'REG XP Table'!$G$2)-'Random Encounter'!$E$8-LOOKUP($A55,'Monster List'!$A$2:$A$448,'Monster List'!$C$2:$C$448)*Q$1&gt;=0,Q$1,P55)</f>
        <v>0</v>
      </c>
      <c r="R55" s="13">
        <f>IF(INDEX('REG XP Table'!$B$2:$E$2815,'Random Encounter'!$F$8+R$1,'REG XP Table'!$G$2)-'Random Encounter'!$E$8-LOOKUP($A55,'Monster List'!$A$2:$A$448,'Monster List'!$C$2:$C$448)*R$1&gt;=0,R$1,Q55)</f>
        <v>0</v>
      </c>
      <c r="S55" s="13">
        <f>IF(INDEX('REG XP Table'!$B$2:$E$2815,'Random Encounter'!$F$8+S$1,'REG XP Table'!$G$2)-'Random Encounter'!$E$8-LOOKUP($A55,'Monster List'!$A$2:$A$448,'Monster List'!$C$2:$C$448)*S$1&gt;=0,S$1,R55)</f>
        <v>0</v>
      </c>
      <c r="T55" s="13">
        <f>IF(INDEX('REG XP Table'!$B$2:$E$2815,'Random Encounter'!$F$8+T$1,'REG XP Table'!$G$2)-'Random Encounter'!$E$8-LOOKUP($A55,'Monster List'!$A$2:$A$448,'Monster List'!$C$2:$C$448)*T$1&gt;=0,T$1,S55)</f>
        <v>0</v>
      </c>
      <c r="U55" s="13">
        <f>IF(INDEX('REG XP Table'!$B$2:$E$2815,'Random Encounter'!$F$8+U$1,'REG XP Table'!$G$2)-'Random Encounter'!$E$8-LOOKUP($A55,'Monster List'!$A$2:$A$448,'Monster List'!$C$2:$C$448)*U$1&gt;=0,U$1,T55)</f>
        <v>0</v>
      </c>
      <c r="V55" s="13">
        <f>IF(INDEX('REG XP Table'!$B$2:$E$2815,'Random Encounter'!$F$8+V$1,'REG XP Table'!$G$2)-'Random Encounter'!$E$8-LOOKUP($A55,'Monster List'!$A$2:$A$448,'Monster List'!$C$2:$C$448)*V$1&gt;=0,V$1,U55)</f>
        <v>0</v>
      </c>
      <c r="W55" s="13">
        <f>IF(INDEX('REG XP Table'!$B$2:$E$2815,'Random Encounter'!$F$8+W$1,'REG XP Table'!$G$2)-'Random Encounter'!$E$8-LOOKUP($A55,'Monster List'!$A$2:$A$448,'Monster List'!$C$2:$C$448)*W$1&gt;=0,W$1,V55)</f>
        <v>0</v>
      </c>
      <c r="X55" s="13">
        <f>IF(INDEX('REG XP Table'!$B$2:$E$2815,'Random Encounter'!$F$8+X$1,'REG XP Table'!$G$2)-'Random Encounter'!$E$8-LOOKUP($A55,'Monster List'!$A$2:$A$448,'Monster List'!$C$2:$C$448)*X$1&gt;=0,X$1,W55)</f>
        <v>0</v>
      </c>
      <c r="Y55" s="13">
        <f>IF(INDEX('REG XP Table'!$B$2:$E$2815,'Random Encounter'!$F$8+Y$1,'REG XP Table'!$G$2)-'Random Encounter'!$E$8-LOOKUP($A55,'Monster List'!$A$2:$A$448,'Monster List'!$C$2:$C$448)*Y$1&gt;=0,Y$1,X55)</f>
        <v>0</v>
      </c>
      <c r="Z55" s="13">
        <f>IF(INDEX('REG XP Table'!$B$2:$E$2815,'Random Encounter'!$F$8+Z$1,'REG XP Table'!$G$2)-'Random Encounter'!$E$8-LOOKUP($A55,'Monster List'!$A$2:$A$448,'Monster List'!$C$2:$C$448)*Z$1&gt;=0,Z$1,Y55)</f>
        <v>0</v>
      </c>
      <c r="AA55" s="13">
        <f>IF(INDEX('REG XP Table'!$B$2:$E$2815,'Random Encounter'!$F$8+AA$1,'REG XP Table'!$G$2)-'Random Encounter'!$E$8-LOOKUP($A55,'Monster List'!$A$2:$A$448,'Monster List'!$C$2:$C$448)*AA$1&gt;=0,AA$1,Z55)</f>
        <v>0</v>
      </c>
      <c r="AB55" s="13">
        <f>IF(INDEX('REG XP Table'!$B$2:$E$2815,'Random Encounter'!$F$8+AB$1,'REG XP Table'!$G$2)-'Random Encounter'!$E$8-LOOKUP($A55,'Monster List'!$A$2:$A$448,'Monster List'!$C$2:$C$448)*AB$1&gt;=0,AB$1,AA55)</f>
        <v>0</v>
      </c>
      <c r="AC55" s="13">
        <f>IF(INDEX('REG XP Table'!$B$2:$E$2815,'Random Encounter'!$F$8+AC$1,'REG XP Table'!$G$2)-'Random Encounter'!$E$8-LOOKUP($A55,'Monster List'!$A$2:$A$448,'Monster List'!$C$2:$C$448)*AC$1&gt;=0,AC$1,AB55)</f>
        <v>0</v>
      </c>
      <c r="AD55" s="13">
        <f>IF(INDEX('REG XP Table'!$B$2:$E$2815,'Random Encounter'!$F$8+AD$1,'REG XP Table'!$G$2)-'Random Encounter'!$E$8-LOOKUP($A55,'Monster List'!$A$2:$A$448,'Monster List'!$C$2:$C$448)*AD$1&gt;=0,AD$1,AC55)</f>
        <v>0</v>
      </c>
      <c r="AE55" s="13">
        <f>IF(INDEX('REG XP Table'!$B$2:$E$2815,'Random Encounter'!$F$8+AE$1,'REG XP Table'!$G$2)-'Random Encounter'!$E$8-LOOKUP($A55,'Monster List'!$A$2:$A$448,'Monster List'!$C$2:$C$448)*AE$1&gt;=0,AE$1,AD55)</f>
        <v>0</v>
      </c>
      <c r="AF55" s="13">
        <f>IF(INDEX('REG XP Table'!$B$2:$E$2815,'Random Encounter'!$F$8+AF$1,'REG XP Table'!$G$2)-'Random Encounter'!$E$8-LOOKUP($A55,'Monster List'!$A$2:$A$448,'Monster List'!$C$2:$C$448)*AF$1&gt;=0,AF$1,AE55)</f>
        <v>0</v>
      </c>
    </row>
    <row r="56" spans="1:32" x14ac:dyDescent="0.3">
      <c r="A56" t="s">
        <v>193</v>
      </c>
      <c r="B56">
        <v>450</v>
      </c>
      <c r="C56" t="b">
        <f>ISTEXT(INDEX(Table4[],MATCH(Table412[[#This Row],[Monster]],Table4[Monster],0),MATCH(Table36[Location],Table4[#Headers],0)))</f>
        <v>1</v>
      </c>
      <c r="D56" t="b">
        <f>ISNUMBER(MATCH(LOOKUP(Table412[[#This Row],[Monster]],Table4[Monster],Table4[Alignment 1]),'MSL Filters'!$K$3:$P$3,0))</f>
        <v>1</v>
      </c>
      <c r="E56" t="b">
        <f>ISNUMBER(MATCH(LOOKUP(Table412[[#This Row],[Monster]],Table4[Monster],Table4[Alignment 2]),'MSL Filters'!$K$13:$P$13,0))</f>
        <v>1</v>
      </c>
      <c r="F56" t="b">
        <f>IF(EXACT("Any",Table36[Type]), TRUE, EXACT(LOOKUP(Table412[[#This Row],[Monster]],Table4[Monster],Table4[Type]),Table36[Type]))</f>
        <v>0</v>
      </c>
      <c r="G56" t="b">
        <f>IF(EXACT("Any",Table36[Sub Type]),TRUE,NOT(ISERROR(MATCH(LOOKUP(Table412[[#This Row],[Monster]],Table4[Monster],Table4[Subtype]),'MSL Filters'!$K$23:$P$23,0))))</f>
        <v>1</v>
      </c>
      <c r="H56" t="b">
        <f>IF(EXACT(Table412[[#This Row],[1]],1),TRUE,FALSE)</f>
        <v>0</v>
      </c>
      <c r="I56" t="b">
        <f>LOOKUP(Table412[[#This Row],[Monster]],'Monster List'!$A$2:$A$447,'Monster List'!$B$2:$B$447)&gt;='Random Encounter'!$J$2</f>
        <v>1</v>
      </c>
      <c r="J56" t="b">
        <f>LOOKUP(Table412[[#This Row],[Monster]],'Monster List'!$A$2:$A$447,'Monster List'!$B$2:$B$447)&lt;='Random Encounter'!$K$2</f>
        <v>1</v>
      </c>
      <c r="K56" t="b">
        <f t="shared" si="0"/>
        <v>0</v>
      </c>
      <c r="L56" s="12">
        <f>IF(Table412[[#This Row],[Include?]],1,0)+L55</f>
        <v>2</v>
      </c>
      <c r="M56" s="13">
        <f>IF(INDEX('REG XP Table'!$B$2:$E$2815,'Random Encounter'!$F$8+M$1,'REG XP Table'!$G$2)-'Random Encounter'!$E$8-LOOKUP($A56,'Monster List'!$A$2:$A$448,'Monster List'!$C$2:$C$448)*M$1&gt;=0,1,0)</f>
        <v>0</v>
      </c>
      <c r="N56" s="15">
        <f>IF(INDEX('REG XP Table'!$B$2:$E$2815,'Random Encounter'!$F$8+N$1,'REG XP Table'!$G$2)-'Random Encounter'!$E$8-LOOKUP($A56,'Monster List'!$A$2:$A$448,'Monster List'!$C$2:$C$448)*N$1&gt;=0,N$1,M56)</f>
        <v>0</v>
      </c>
      <c r="O56" s="13">
        <f>IF(INDEX('REG XP Table'!$B$2:$E$2815,'Random Encounter'!$F$8+O$1,'REG XP Table'!$G$2)-'Random Encounter'!$E$8-LOOKUP($A56,'Monster List'!$A$2:$A$448,'Monster List'!$C$2:$C$448)*O$1&gt;=0,O$1,N56)</f>
        <v>0</v>
      </c>
      <c r="P56" s="13">
        <f>IF(INDEX('REG XP Table'!$B$2:$E$2815,'Random Encounter'!$F$8+P$1,'REG XP Table'!$G$2)-'Random Encounter'!$E$8-LOOKUP($A56,'Monster List'!$A$2:$A$448,'Monster List'!$C$2:$C$448)*P$1&gt;=0,P$1,O56)</f>
        <v>0</v>
      </c>
      <c r="Q56" s="13">
        <f>IF(INDEX('REG XP Table'!$B$2:$E$2815,'Random Encounter'!$F$8+Q$1,'REG XP Table'!$G$2)-'Random Encounter'!$E$8-LOOKUP($A56,'Monster List'!$A$2:$A$448,'Monster List'!$C$2:$C$448)*Q$1&gt;=0,Q$1,P56)</f>
        <v>0</v>
      </c>
      <c r="R56" s="13">
        <f>IF(INDEX('REG XP Table'!$B$2:$E$2815,'Random Encounter'!$F$8+R$1,'REG XP Table'!$G$2)-'Random Encounter'!$E$8-LOOKUP($A56,'Monster List'!$A$2:$A$448,'Monster List'!$C$2:$C$448)*R$1&gt;=0,R$1,Q56)</f>
        <v>0</v>
      </c>
      <c r="S56" s="13">
        <f>IF(INDEX('REG XP Table'!$B$2:$E$2815,'Random Encounter'!$F$8+S$1,'REG XP Table'!$G$2)-'Random Encounter'!$E$8-LOOKUP($A56,'Monster List'!$A$2:$A$448,'Monster List'!$C$2:$C$448)*S$1&gt;=0,S$1,R56)</f>
        <v>0</v>
      </c>
      <c r="T56" s="13">
        <f>IF(INDEX('REG XP Table'!$B$2:$E$2815,'Random Encounter'!$F$8+T$1,'REG XP Table'!$G$2)-'Random Encounter'!$E$8-LOOKUP($A56,'Monster List'!$A$2:$A$448,'Monster List'!$C$2:$C$448)*T$1&gt;=0,T$1,S56)</f>
        <v>0</v>
      </c>
      <c r="U56" s="13">
        <f>IF(INDEX('REG XP Table'!$B$2:$E$2815,'Random Encounter'!$F$8+U$1,'REG XP Table'!$G$2)-'Random Encounter'!$E$8-LOOKUP($A56,'Monster List'!$A$2:$A$448,'Monster List'!$C$2:$C$448)*U$1&gt;=0,U$1,T56)</f>
        <v>0</v>
      </c>
      <c r="V56" s="13">
        <f>IF(INDEX('REG XP Table'!$B$2:$E$2815,'Random Encounter'!$F$8+V$1,'REG XP Table'!$G$2)-'Random Encounter'!$E$8-LOOKUP($A56,'Monster List'!$A$2:$A$448,'Monster List'!$C$2:$C$448)*V$1&gt;=0,V$1,U56)</f>
        <v>0</v>
      </c>
      <c r="W56" s="13">
        <f>IF(INDEX('REG XP Table'!$B$2:$E$2815,'Random Encounter'!$F$8+W$1,'REG XP Table'!$G$2)-'Random Encounter'!$E$8-LOOKUP($A56,'Monster List'!$A$2:$A$448,'Monster List'!$C$2:$C$448)*W$1&gt;=0,W$1,V56)</f>
        <v>0</v>
      </c>
      <c r="X56" s="13">
        <f>IF(INDEX('REG XP Table'!$B$2:$E$2815,'Random Encounter'!$F$8+X$1,'REG XP Table'!$G$2)-'Random Encounter'!$E$8-LOOKUP($A56,'Monster List'!$A$2:$A$448,'Monster List'!$C$2:$C$448)*X$1&gt;=0,X$1,W56)</f>
        <v>0</v>
      </c>
      <c r="Y56" s="13">
        <f>IF(INDEX('REG XP Table'!$B$2:$E$2815,'Random Encounter'!$F$8+Y$1,'REG XP Table'!$G$2)-'Random Encounter'!$E$8-LOOKUP($A56,'Monster List'!$A$2:$A$448,'Monster List'!$C$2:$C$448)*Y$1&gt;=0,Y$1,X56)</f>
        <v>0</v>
      </c>
      <c r="Z56" s="13">
        <f>IF(INDEX('REG XP Table'!$B$2:$E$2815,'Random Encounter'!$F$8+Z$1,'REG XP Table'!$G$2)-'Random Encounter'!$E$8-LOOKUP($A56,'Monster List'!$A$2:$A$448,'Monster List'!$C$2:$C$448)*Z$1&gt;=0,Z$1,Y56)</f>
        <v>0</v>
      </c>
      <c r="AA56" s="13">
        <f>IF(INDEX('REG XP Table'!$B$2:$E$2815,'Random Encounter'!$F$8+AA$1,'REG XP Table'!$G$2)-'Random Encounter'!$E$8-LOOKUP($A56,'Monster List'!$A$2:$A$448,'Monster List'!$C$2:$C$448)*AA$1&gt;=0,AA$1,Z56)</f>
        <v>0</v>
      </c>
      <c r="AB56" s="13">
        <f>IF(INDEX('REG XP Table'!$B$2:$E$2815,'Random Encounter'!$F$8+AB$1,'REG XP Table'!$G$2)-'Random Encounter'!$E$8-LOOKUP($A56,'Monster List'!$A$2:$A$448,'Monster List'!$C$2:$C$448)*AB$1&gt;=0,AB$1,AA56)</f>
        <v>0</v>
      </c>
      <c r="AC56" s="13">
        <f>IF(INDEX('REG XP Table'!$B$2:$E$2815,'Random Encounter'!$F$8+AC$1,'REG XP Table'!$G$2)-'Random Encounter'!$E$8-LOOKUP($A56,'Monster List'!$A$2:$A$448,'Monster List'!$C$2:$C$448)*AC$1&gt;=0,AC$1,AB56)</f>
        <v>0</v>
      </c>
      <c r="AD56" s="13">
        <f>IF(INDEX('REG XP Table'!$B$2:$E$2815,'Random Encounter'!$F$8+AD$1,'REG XP Table'!$G$2)-'Random Encounter'!$E$8-LOOKUP($A56,'Monster List'!$A$2:$A$448,'Monster List'!$C$2:$C$448)*AD$1&gt;=0,AD$1,AC56)</f>
        <v>0</v>
      </c>
      <c r="AE56" s="13">
        <f>IF(INDEX('REG XP Table'!$B$2:$E$2815,'Random Encounter'!$F$8+AE$1,'REG XP Table'!$G$2)-'Random Encounter'!$E$8-LOOKUP($A56,'Monster List'!$A$2:$A$448,'Monster List'!$C$2:$C$448)*AE$1&gt;=0,AE$1,AD56)</f>
        <v>0</v>
      </c>
      <c r="AF56" s="13">
        <f>IF(INDEX('REG XP Table'!$B$2:$E$2815,'Random Encounter'!$F$8+AF$1,'REG XP Table'!$G$2)-'Random Encounter'!$E$8-LOOKUP($A56,'Monster List'!$A$2:$A$448,'Monster List'!$C$2:$C$448)*AF$1&gt;=0,AF$1,AE56)</f>
        <v>0</v>
      </c>
    </row>
    <row r="57" spans="1:32" x14ac:dyDescent="0.3">
      <c r="A57" t="s">
        <v>119</v>
      </c>
      <c r="B57">
        <v>100</v>
      </c>
      <c r="C57" t="b">
        <f>ISTEXT(INDEX(Table4[],MATCH(Table412[[#This Row],[Monster]],Table4[Monster],0),MATCH(Table36[Location],Table4[#Headers],0)))</f>
        <v>0</v>
      </c>
      <c r="D57" t="b">
        <f>ISNUMBER(MATCH(LOOKUP(Table412[[#This Row],[Monster]],Table4[Monster],Table4[Alignment 1]),'MSL Filters'!$K$3:$P$3,0))</f>
        <v>1</v>
      </c>
      <c r="E57" t="b">
        <f>ISNUMBER(MATCH(LOOKUP(Table412[[#This Row],[Monster]],Table4[Monster],Table4[Alignment 2]),'MSL Filters'!$K$13:$P$13,0))</f>
        <v>1</v>
      </c>
      <c r="F57" t="b">
        <f>IF(EXACT("Any",Table36[Type]), TRUE, EXACT(LOOKUP(Table412[[#This Row],[Monster]],Table4[Monster],Table4[Type]),Table36[Type]))</f>
        <v>1</v>
      </c>
      <c r="G57" t="b">
        <f>IF(EXACT("Any",Table36[Sub Type]),TRUE,NOT(ISERROR(MATCH(LOOKUP(Table412[[#This Row],[Monster]],Table4[Monster],Table4[Subtype]),'MSL Filters'!$K$23:$P$23,0))))</f>
        <v>1</v>
      </c>
      <c r="H57" t="b">
        <f>IF(EXACT(Table412[[#This Row],[1]],1),TRUE,FALSE)</f>
        <v>1</v>
      </c>
      <c r="I57" t="b">
        <f>LOOKUP(Table412[[#This Row],[Monster]],'Monster List'!$A$2:$A$447,'Monster List'!$B$2:$B$447)&gt;='Random Encounter'!$J$2</f>
        <v>1</v>
      </c>
      <c r="J57" t="b">
        <f>LOOKUP(Table412[[#This Row],[Monster]],'Monster List'!$A$2:$A$447,'Monster List'!$B$2:$B$447)&lt;='Random Encounter'!$K$2</f>
        <v>1</v>
      </c>
      <c r="K57" t="b">
        <f t="shared" si="0"/>
        <v>0</v>
      </c>
      <c r="L57" s="12">
        <f>IF(Table412[[#This Row],[Include?]],1,0)+L56</f>
        <v>2</v>
      </c>
      <c r="M57" s="13">
        <f>IF(INDEX('REG XP Table'!$B$2:$E$2815,'Random Encounter'!$F$8+M$1,'REG XP Table'!$G$2)-'Random Encounter'!$E$8-LOOKUP($A57,'Monster List'!$A$2:$A$448,'Monster List'!$C$2:$C$448)*M$1&gt;=0,1,0)</f>
        <v>1</v>
      </c>
      <c r="N57" s="15" t="str">
        <f>IF(INDEX('REG XP Table'!$B$2:$E$2815,'Random Encounter'!$F$8+N$1,'REG XP Table'!$G$2)-'Random Encounter'!$E$8-LOOKUP($A57,'Monster List'!$A$2:$A$448,'Monster List'!$C$2:$C$448)*N$1&gt;=0,N$1,M57)</f>
        <v>2</v>
      </c>
      <c r="O57" s="13" t="str">
        <f>IF(INDEX('REG XP Table'!$B$2:$E$2815,'Random Encounter'!$F$8+O$1,'REG XP Table'!$G$2)-'Random Encounter'!$E$8-LOOKUP($A57,'Monster List'!$A$2:$A$448,'Monster List'!$C$2:$C$448)*O$1&gt;=0,O$1,N57)</f>
        <v>2</v>
      </c>
      <c r="P57" s="13" t="str">
        <f>IF(INDEX('REG XP Table'!$B$2:$E$2815,'Random Encounter'!$F$8+P$1,'REG XP Table'!$G$2)-'Random Encounter'!$E$8-LOOKUP($A57,'Monster List'!$A$2:$A$448,'Monster List'!$C$2:$C$448)*P$1&gt;=0,P$1,O57)</f>
        <v>2</v>
      </c>
      <c r="Q57" s="13" t="str">
        <f>IF(INDEX('REG XP Table'!$B$2:$E$2815,'Random Encounter'!$F$8+Q$1,'REG XP Table'!$G$2)-'Random Encounter'!$E$8-LOOKUP($A57,'Monster List'!$A$2:$A$448,'Monster List'!$C$2:$C$448)*Q$1&gt;=0,Q$1,P57)</f>
        <v>2</v>
      </c>
      <c r="R57" s="13" t="str">
        <f>IF(INDEX('REG XP Table'!$B$2:$E$2815,'Random Encounter'!$F$8+R$1,'REG XP Table'!$G$2)-'Random Encounter'!$E$8-LOOKUP($A57,'Monster List'!$A$2:$A$448,'Monster List'!$C$2:$C$448)*R$1&gt;=0,R$1,Q57)</f>
        <v>2</v>
      </c>
      <c r="S57" s="13" t="str">
        <f>IF(INDEX('REG XP Table'!$B$2:$E$2815,'Random Encounter'!$F$8+S$1,'REG XP Table'!$G$2)-'Random Encounter'!$E$8-LOOKUP($A57,'Monster List'!$A$2:$A$448,'Monster List'!$C$2:$C$448)*S$1&gt;=0,S$1,R57)</f>
        <v>2</v>
      </c>
      <c r="T57" s="13" t="str">
        <f>IF(INDEX('REG XP Table'!$B$2:$E$2815,'Random Encounter'!$F$8+T$1,'REG XP Table'!$G$2)-'Random Encounter'!$E$8-LOOKUP($A57,'Monster List'!$A$2:$A$448,'Monster List'!$C$2:$C$448)*T$1&gt;=0,T$1,S57)</f>
        <v>2</v>
      </c>
      <c r="U57" s="13" t="str">
        <f>IF(INDEX('REG XP Table'!$B$2:$E$2815,'Random Encounter'!$F$8+U$1,'REG XP Table'!$G$2)-'Random Encounter'!$E$8-LOOKUP($A57,'Monster List'!$A$2:$A$448,'Monster List'!$C$2:$C$448)*U$1&gt;=0,U$1,T57)</f>
        <v>2</v>
      </c>
      <c r="V57" s="13" t="str">
        <f>IF(INDEX('REG XP Table'!$B$2:$E$2815,'Random Encounter'!$F$8+V$1,'REG XP Table'!$G$2)-'Random Encounter'!$E$8-LOOKUP($A57,'Monster List'!$A$2:$A$448,'Monster List'!$C$2:$C$448)*V$1&gt;=0,V$1,U57)</f>
        <v>2</v>
      </c>
      <c r="W57" s="13" t="str">
        <f>IF(INDEX('REG XP Table'!$B$2:$E$2815,'Random Encounter'!$F$8+W$1,'REG XP Table'!$G$2)-'Random Encounter'!$E$8-LOOKUP($A57,'Monster List'!$A$2:$A$448,'Monster List'!$C$2:$C$448)*W$1&gt;=0,W$1,V57)</f>
        <v>2</v>
      </c>
      <c r="X57" s="13" t="str">
        <f>IF(INDEX('REG XP Table'!$B$2:$E$2815,'Random Encounter'!$F$8+X$1,'REG XP Table'!$G$2)-'Random Encounter'!$E$8-LOOKUP($A57,'Monster List'!$A$2:$A$448,'Monster List'!$C$2:$C$448)*X$1&gt;=0,X$1,W57)</f>
        <v>2</v>
      </c>
      <c r="Y57" s="13" t="str">
        <f>IF(INDEX('REG XP Table'!$B$2:$E$2815,'Random Encounter'!$F$8+Y$1,'REG XP Table'!$G$2)-'Random Encounter'!$E$8-LOOKUP($A57,'Monster List'!$A$2:$A$448,'Monster List'!$C$2:$C$448)*Y$1&gt;=0,Y$1,X57)</f>
        <v>2</v>
      </c>
      <c r="Z57" s="13" t="str">
        <f>IF(INDEX('REG XP Table'!$B$2:$E$2815,'Random Encounter'!$F$8+Z$1,'REG XP Table'!$G$2)-'Random Encounter'!$E$8-LOOKUP($A57,'Monster List'!$A$2:$A$448,'Monster List'!$C$2:$C$448)*Z$1&gt;=0,Z$1,Y57)</f>
        <v>2</v>
      </c>
      <c r="AA57" s="13" t="str">
        <f>IF(INDEX('REG XP Table'!$B$2:$E$2815,'Random Encounter'!$F$8+AA$1,'REG XP Table'!$G$2)-'Random Encounter'!$E$8-LOOKUP($A57,'Monster List'!$A$2:$A$448,'Monster List'!$C$2:$C$448)*AA$1&gt;=0,AA$1,Z57)</f>
        <v>2</v>
      </c>
      <c r="AB57" s="13" t="str">
        <f>IF(INDEX('REG XP Table'!$B$2:$E$2815,'Random Encounter'!$F$8+AB$1,'REG XP Table'!$G$2)-'Random Encounter'!$E$8-LOOKUP($A57,'Monster List'!$A$2:$A$448,'Monster List'!$C$2:$C$448)*AB$1&gt;=0,AB$1,AA57)</f>
        <v>2</v>
      </c>
      <c r="AC57" s="13" t="str">
        <f>IF(INDEX('REG XP Table'!$B$2:$E$2815,'Random Encounter'!$F$8+AC$1,'REG XP Table'!$G$2)-'Random Encounter'!$E$8-LOOKUP($A57,'Monster List'!$A$2:$A$448,'Monster List'!$C$2:$C$448)*AC$1&gt;=0,AC$1,AB57)</f>
        <v>2</v>
      </c>
      <c r="AD57" s="13" t="str">
        <f>IF(INDEX('REG XP Table'!$B$2:$E$2815,'Random Encounter'!$F$8+AD$1,'REG XP Table'!$G$2)-'Random Encounter'!$E$8-LOOKUP($A57,'Monster List'!$A$2:$A$448,'Monster List'!$C$2:$C$448)*AD$1&gt;=0,AD$1,AC57)</f>
        <v>2</v>
      </c>
      <c r="AE57" s="13" t="str">
        <f>IF(INDEX('REG XP Table'!$B$2:$E$2815,'Random Encounter'!$F$8+AE$1,'REG XP Table'!$G$2)-'Random Encounter'!$E$8-LOOKUP($A57,'Monster List'!$A$2:$A$448,'Monster List'!$C$2:$C$448)*AE$1&gt;=0,AE$1,AD57)</f>
        <v>2</v>
      </c>
      <c r="AF57" s="13" t="str">
        <f>IF(INDEX('REG XP Table'!$B$2:$E$2815,'Random Encounter'!$F$8+AF$1,'REG XP Table'!$G$2)-'Random Encounter'!$E$8-LOOKUP($A57,'Monster List'!$A$2:$A$448,'Monster List'!$C$2:$C$448)*AF$1&gt;=0,AF$1,AE57)</f>
        <v>2</v>
      </c>
    </row>
    <row r="58" spans="1:32" x14ac:dyDescent="0.3">
      <c r="A58" t="s">
        <v>194</v>
      </c>
      <c r="B58">
        <v>450</v>
      </c>
      <c r="C58" t="b">
        <f>ISTEXT(INDEX(Table4[],MATCH(Table412[[#This Row],[Monster]],Table4[Monster],0),MATCH(Table36[Location],Table4[#Headers],0)))</f>
        <v>0</v>
      </c>
      <c r="D58" t="b">
        <f>ISNUMBER(MATCH(LOOKUP(Table412[[#This Row],[Monster]],Table4[Monster],Table4[Alignment 1]),'MSL Filters'!$K$3:$P$3,0))</f>
        <v>1</v>
      </c>
      <c r="E58" t="b">
        <f>ISNUMBER(MATCH(LOOKUP(Table412[[#This Row],[Monster]],Table4[Monster],Table4[Alignment 2]),'MSL Filters'!$K$13:$P$13,0))</f>
        <v>1</v>
      </c>
      <c r="F58" t="b">
        <f>IF(EXACT("Any",Table36[Type]), TRUE, EXACT(LOOKUP(Table412[[#This Row],[Monster]],Table4[Monster],Table4[Type]),Table36[Type]))</f>
        <v>0</v>
      </c>
      <c r="G58" t="b">
        <f>IF(EXACT("Any",Table36[Sub Type]),TRUE,NOT(ISERROR(MATCH(LOOKUP(Table412[[#This Row],[Monster]],Table4[Monster],Table4[Subtype]),'MSL Filters'!$K$23:$P$23,0))))</f>
        <v>1</v>
      </c>
      <c r="H58" t="b">
        <f>IF(EXACT(Table412[[#This Row],[1]],1),TRUE,FALSE)</f>
        <v>0</v>
      </c>
      <c r="I58" t="b">
        <f>LOOKUP(Table412[[#This Row],[Monster]],'Monster List'!$A$2:$A$447,'Monster List'!$B$2:$B$447)&gt;='Random Encounter'!$J$2</f>
        <v>1</v>
      </c>
      <c r="J58" t="b">
        <f>LOOKUP(Table412[[#This Row],[Monster]],'Monster List'!$A$2:$A$447,'Monster List'!$B$2:$B$447)&lt;='Random Encounter'!$K$2</f>
        <v>1</v>
      </c>
      <c r="K58" t="b">
        <f t="shared" si="0"/>
        <v>0</v>
      </c>
      <c r="L58" s="12">
        <f>IF(Table412[[#This Row],[Include?]],1,0)+L57</f>
        <v>2</v>
      </c>
      <c r="M58" s="13">
        <f>IF(INDEX('REG XP Table'!$B$2:$E$2815,'Random Encounter'!$F$8+M$1,'REG XP Table'!$G$2)-'Random Encounter'!$E$8-LOOKUP($A58,'Monster List'!$A$2:$A$448,'Monster List'!$C$2:$C$448)*M$1&gt;=0,1,0)</f>
        <v>0</v>
      </c>
      <c r="N58" s="15">
        <f>IF(INDEX('REG XP Table'!$B$2:$E$2815,'Random Encounter'!$F$8+N$1,'REG XP Table'!$G$2)-'Random Encounter'!$E$8-LOOKUP($A58,'Monster List'!$A$2:$A$448,'Monster List'!$C$2:$C$448)*N$1&gt;=0,N$1,M58)</f>
        <v>0</v>
      </c>
      <c r="O58" s="13">
        <f>IF(INDEX('REG XP Table'!$B$2:$E$2815,'Random Encounter'!$F$8+O$1,'REG XP Table'!$G$2)-'Random Encounter'!$E$8-LOOKUP($A58,'Monster List'!$A$2:$A$448,'Monster List'!$C$2:$C$448)*O$1&gt;=0,O$1,N58)</f>
        <v>0</v>
      </c>
      <c r="P58" s="13">
        <f>IF(INDEX('REG XP Table'!$B$2:$E$2815,'Random Encounter'!$F$8+P$1,'REG XP Table'!$G$2)-'Random Encounter'!$E$8-LOOKUP($A58,'Monster List'!$A$2:$A$448,'Monster List'!$C$2:$C$448)*P$1&gt;=0,P$1,O58)</f>
        <v>0</v>
      </c>
      <c r="Q58" s="13">
        <f>IF(INDEX('REG XP Table'!$B$2:$E$2815,'Random Encounter'!$F$8+Q$1,'REG XP Table'!$G$2)-'Random Encounter'!$E$8-LOOKUP($A58,'Monster List'!$A$2:$A$448,'Monster List'!$C$2:$C$448)*Q$1&gt;=0,Q$1,P58)</f>
        <v>0</v>
      </c>
      <c r="R58" s="13">
        <f>IF(INDEX('REG XP Table'!$B$2:$E$2815,'Random Encounter'!$F$8+R$1,'REG XP Table'!$G$2)-'Random Encounter'!$E$8-LOOKUP($A58,'Monster List'!$A$2:$A$448,'Monster List'!$C$2:$C$448)*R$1&gt;=0,R$1,Q58)</f>
        <v>0</v>
      </c>
      <c r="S58" s="13">
        <f>IF(INDEX('REG XP Table'!$B$2:$E$2815,'Random Encounter'!$F$8+S$1,'REG XP Table'!$G$2)-'Random Encounter'!$E$8-LOOKUP($A58,'Monster List'!$A$2:$A$448,'Monster List'!$C$2:$C$448)*S$1&gt;=0,S$1,R58)</f>
        <v>0</v>
      </c>
      <c r="T58" s="13">
        <f>IF(INDEX('REG XP Table'!$B$2:$E$2815,'Random Encounter'!$F$8+T$1,'REG XP Table'!$G$2)-'Random Encounter'!$E$8-LOOKUP($A58,'Monster List'!$A$2:$A$448,'Monster List'!$C$2:$C$448)*T$1&gt;=0,T$1,S58)</f>
        <v>0</v>
      </c>
      <c r="U58" s="13">
        <f>IF(INDEX('REG XP Table'!$B$2:$E$2815,'Random Encounter'!$F$8+U$1,'REG XP Table'!$G$2)-'Random Encounter'!$E$8-LOOKUP($A58,'Monster List'!$A$2:$A$448,'Monster List'!$C$2:$C$448)*U$1&gt;=0,U$1,T58)</f>
        <v>0</v>
      </c>
      <c r="V58" s="13">
        <f>IF(INDEX('REG XP Table'!$B$2:$E$2815,'Random Encounter'!$F$8+V$1,'REG XP Table'!$G$2)-'Random Encounter'!$E$8-LOOKUP($A58,'Monster List'!$A$2:$A$448,'Monster List'!$C$2:$C$448)*V$1&gt;=0,V$1,U58)</f>
        <v>0</v>
      </c>
      <c r="W58" s="13">
        <f>IF(INDEX('REG XP Table'!$B$2:$E$2815,'Random Encounter'!$F$8+W$1,'REG XP Table'!$G$2)-'Random Encounter'!$E$8-LOOKUP($A58,'Monster List'!$A$2:$A$448,'Monster List'!$C$2:$C$448)*W$1&gt;=0,W$1,V58)</f>
        <v>0</v>
      </c>
      <c r="X58" s="13">
        <f>IF(INDEX('REG XP Table'!$B$2:$E$2815,'Random Encounter'!$F$8+X$1,'REG XP Table'!$G$2)-'Random Encounter'!$E$8-LOOKUP($A58,'Monster List'!$A$2:$A$448,'Monster List'!$C$2:$C$448)*X$1&gt;=0,X$1,W58)</f>
        <v>0</v>
      </c>
      <c r="Y58" s="13">
        <f>IF(INDEX('REG XP Table'!$B$2:$E$2815,'Random Encounter'!$F$8+Y$1,'REG XP Table'!$G$2)-'Random Encounter'!$E$8-LOOKUP($A58,'Monster List'!$A$2:$A$448,'Monster List'!$C$2:$C$448)*Y$1&gt;=0,Y$1,X58)</f>
        <v>0</v>
      </c>
      <c r="Z58" s="13">
        <f>IF(INDEX('REG XP Table'!$B$2:$E$2815,'Random Encounter'!$F$8+Z$1,'REG XP Table'!$G$2)-'Random Encounter'!$E$8-LOOKUP($A58,'Monster List'!$A$2:$A$448,'Monster List'!$C$2:$C$448)*Z$1&gt;=0,Z$1,Y58)</f>
        <v>0</v>
      </c>
      <c r="AA58" s="13">
        <f>IF(INDEX('REG XP Table'!$B$2:$E$2815,'Random Encounter'!$F$8+AA$1,'REG XP Table'!$G$2)-'Random Encounter'!$E$8-LOOKUP($A58,'Monster List'!$A$2:$A$448,'Monster List'!$C$2:$C$448)*AA$1&gt;=0,AA$1,Z58)</f>
        <v>0</v>
      </c>
      <c r="AB58" s="13">
        <f>IF(INDEX('REG XP Table'!$B$2:$E$2815,'Random Encounter'!$F$8+AB$1,'REG XP Table'!$G$2)-'Random Encounter'!$E$8-LOOKUP($A58,'Monster List'!$A$2:$A$448,'Monster List'!$C$2:$C$448)*AB$1&gt;=0,AB$1,AA58)</f>
        <v>0</v>
      </c>
      <c r="AC58" s="13">
        <f>IF(INDEX('REG XP Table'!$B$2:$E$2815,'Random Encounter'!$F$8+AC$1,'REG XP Table'!$G$2)-'Random Encounter'!$E$8-LOOKUP($A58,'Monster List'!$A$2:$A$448,'Monster List'!$C$2:$C$448)*AC$1&gt;=0,AC$1,AB58)</f>
        <v>0</v>
      </c>
      <c r="AD58" s="13">
        <f>IF(INDEX('REG XP Table'!$B$2:$E$2815,'Random Encounter'!$F$8+AD$1,'REG XP Table'!$G$2)-'Random Encounter'!$E$8-LOOKUP($A58,'Monster List'!$A$2:$A$448,'Monster List'!$C$2:$C$448)*AD$1&gt;=0,AD$1,AC58)</f>
        <v>0</v>
      </c>
      <c r="AE58" s="13">
        <f>IF(INDEX('REG XP Table'!$B$2:$E$2815,'Random Encounter'!$F$8+AE$1,'REG XP Table'!$G$2)-'Random Encounter'!$E$8-LOOKUP($A58,'Monster List'!$A$2:$A$448,'Monster List'!$C$2:$C$448)*AE$1&gt;=0,AE$1,AD58)</f>
        <v>0</v>
      </c>
      <c r="AF58" s="13">
        <f>IF(INDEX('REG XP Table'!$B$2:$E$2815,'Random Encounter'!$F$8+AF$1,'REG XP Table'!$G$2)-'Random Encounter'!$E$8-LOOKUP($A58,'Monster List'!$A$2:$A$448,'Monster List'!$C$2:$C$448)*AF$1&gt;=0,AF$1,AE58)</f>
        <v>0</v>
      </c>
    </row>
    <row r="59" spans="1:32" x14ac:dyDescent="0.3">
      <c r="A59" t="s">
        <v>277</v>
      </c>
      <c r="B59">
        <v>1100</v>
      </c>
      <c r="C59" t="b">
        <f>ISTEXT(INDEX(Table4[],MATCH(Table412[[#This Row],[Monster]],Table4[Monster],0),MATCH(Table36[Location],Table4[#Headers],0)))</f>
        <v>0</v>
      </c>
      <c r="D59" t="b">
        <f>ISNUMBER(MATCH(LOOKUP(Table412[[#This Row],[Monster]],Table4[Monster],Table4[Alignment 1]),'MSL Filters'!$K$3:$P$3,0))</f>
        <v>1</v>
      </c>
      <c r="E59" t="b">
        <f>ISNUMBER(MATCH(LOOKUP(Table412[[#This Row],[Monster]],Table4[Monster],Table4[Alignment 2]),'MSL Filters'!$K$13:$P$13,0))</f>
        <v>1</v>
      </c>
      <c r="F59" t="b">
        <f>IF(EXACT("Any",Table36[Type]), TRUE, EXACT(LOOKUP(Table412[[#This Row],[Monster]],Table4[Monster],Table4[Type]),Table36[Type]))</f>
        <v>0</v>
      </c>
      <c r="G59" t="b">
        <f>IF(EXACT("Any",Table36[Sub Type]),TRUE,NOT(ISERROR(MATCH(LOOKUP(Table412[[#This Row],[Monster]],Table4[Monster],Table4[Subtype]),'MSL Filters'!$K$23:$P$23,0))))</f>
        <v>1</v>
      </c>
      <c r="H59" t="b">
        <f>IF(EXACT(Table412[[#This Row],[1]],1),TRUE,FALSE)</f>
        <v>0</v>
      </c>
      <c r="I59" t="b">
        <f>LOOKUP(Table412[[#This Row],[Monster]],'Monster List'!$A$2:$A$447,'Monster List'!$B$2:$B$447)&gt;='Random Encounter'!$J$2</f>
        <v>1</v>
      </c>
      <c r="J59" t="b">
        <f>LOOKUP(Table412[[#This Row],[Monster]],'Monster List'!$A$2:$A$447,'Monster List'!$B$2:$B$447)&lt;='Random Encounter'!$K$2</f>
        <v>1</v>
      </c>
      <c r="K59" t="b">
        <f t="shared" si="0"/>
        <v>0</v>
      </c>
      <c r="L59" s="12">
        <f>IF(Table412[[#This Row],[Include?]],1,0)+L58</f>
        <v>2</v>
      </c>
      <c r="M59" s="13">
        <f>IF(INDEX('REG XP Table'!$B$2:$E$2815,'Random Encounter'!$F$8+M$1,'REG XP Table'!$G$2)-'Random Encounter'!$E$8-LOOKUP($A59,'Monster List'!$A$2:$A$448,'Monster List'!$C$2:$C$448)*M$1&gt;=0,1,0)</f>
        <v>0</v>
      </c>
      <c r="N59" s="15">
        <f>IF(INDEX('REG XP Table'!$B$2:$E$2815,'Random Encounter'!$F$8+N$1,'REG XP Table'!$G$2)-'Random Encounter'!$E$8-LOOKUP($A59,'Monster List'!$A$2:$A$448,'Monster List'!$C$2:$C$448)*N$1&gt;=0,N$1,M59)</f>
        <v>0</v>
      </c>
      <c r="O59" s="13">
        <f>IF(INDEX('REG XP Table'!$B$2:$E$2815,'Random Encounter'!$F$8+O$1,'REG XP Table'!$G$2)-'Random Encounter'!$E$8-LOOKUP($A59,'Monster List'!$A$2:$A$448,'Monster List'!$C$2:$C$448)*O$1&gt;=0,O$1,N59)</f>
        <v>0</v>
      </c>
      <c r="P59" s="13">
        <f>IF(INDEX('REG XP Table'!$B$2:$E$2815,'Random Encounter'!$F$8+P$1,'REG XP Table'!$G$2)-'Random Encounter'!$E$8-LOOKUP($A59,'Monster List'!$A$2:$A$448,'Monster List'!$C$2:$C$448)*P$1&gt;=0,P$1,O59)</f>
        <v>0</v>
      </c>
      <c r="Q59" s="13">
        <f>IF(INDEX('REG XP Table'!$B$2:$E$2815,'Random Encounter'!$F$8+Q$1,'REG XP Table'!$G$2)-'Random Encounter'!$E$8-LOOKUP($A59,'Monster List'!$A$2:$A$448,'Monster List'!$C$2:$C$448)*Q$1&gt;=0,Q$1,P59)</f>
        <v>0</v>
      </c>
      <c r="R59" s="13">
        <f>IF(INDEX('REG XP Table'!$B$2:$E$2815,'Random Encounter'!$F$8+R$1,'REG XP Table'!$G$2)-'Random Encounter'!$E$8-LOOKUP($A59,'Monster List'!$A$2:$A$448,'Monster List'!$C$2:$C$448)*R$1&gt;=0,R$1,Q59)</f>
        <v>0</v>
      </c>
      <c r="S59" s="13">
        <f>IF(INDEX('REG XP Table'!$B$2:$E$2815,'Random Encounter'!$F$8+S$1,'REG XP Table'!$G$2)-'Random Encounter'!$E$8-LOOKUP($A59,'Monster List'!$A$2:$A$448,'Monster List'!$C$2:$C$448)*S$1&gt;=0,S$1,R59)</f>
        <v>0</v>
      </c>
      <c r="T59" s="13">
        <f>IF(INDEX('REG XP Table'!$B$2:$E$2815,'Random Encounter'!$F$8+T$1,'REG XP Table'!$G$2)-'Random Encounter'!$E$8-LOOKUP($A59,'Monster List'!$A$2:$A$448,'Monster List'!$C$2:$C$448)*T$1&gt;=0,T$1,S59)</f>
        <v>0</v>
      </c>
      <c r="U59" s="13">
        <f>IF(INDEX('REG XP Table'!$B$2:$E$2815,'Random Encounter'!$F$8+U$1,'REG XP Table'!$G$2)-'Random Encounter'!$E$8-LOOKUP($A59,'Monster List'!$A$2:$A$448,'Monster List'!$C$2:$C$448)*U$1&gt;=0,U$1,T59)</f>
        <v>0</v>
      </c>
      <c r="V59" s="13">
        <f>IF(INDEX('REG XP Table'!$B$2:$E$2815,'Random Encounter'!$F$8+V$1,'REG XP Table'!$G$2)-'Random Encounter'!$E$8-LOOKUP($A59,'Monster List'!$A$2:$A$448,'Monster List'!$C$2:$C$448)*V$1&gt;=0,V$1,U59)</f>
        <v>0</v>
      </c>
      <c r="W59" s="13">
        <f>IF(INDEX('REG XP Table'!$B$2:$E$2815,'Random Encounter'!$F$8+W$1,'REG XP Table'!$G$2)-'Random Encounter'!$E$8-LOOKUP($A59,'Monster List'!$A$2:$A$448,'Monster List'!$C$2:$C$448)*W$1&gt;=0,W$1,V59)</f>
        <v>0</v>
      </c>
      <c r="X59" s="13">
        <f>IF(INDEX('REG XP Table'!$B$2:$E$2815,'Random Encounter'!$F$8+X$1,'REG XP Table'!$G$2)-'Random Encounter'!$E$8-LOOKUP($A59,'Monster List'!$A$2:$A$448,'Monster List'!$C$2:$C$448)*X$1&gt;=0,X$1,W59)</f>
        <v>0</v>
      </c>
      <c r="Y59" s="13">
        <f>IF(INDEX('REG XP Table'!$B$2:$E$2815,'Random Encounter'!$F$8+Y$1,'REG XP Table'!$G$2)-'Random Encounter'!$E$8-LOOKUP($A59,'Monster List'!$A$2:$A$448,'Monster List'!$C$2:$C$448)*Y$1&gt;=0,Y$1,X59)</f>
        <v>0</v>
      </c>
      <c r="Z59" s="13">
        <f>IF(INDEX('REG XP Table'!$B$2:$E$2815,'Random Encounter'!$F$8+Z$1,'REG XP Table'!$G$2)-'Random Encounter'!$E$8-LOOKUP($A59,'Monster List'!$A$2:$A$448,'Monster List'!$C$2:$C$448)*Z$1&gt;=0,Z$1,Y59)</f>
        <v>0</v>
      </c>
      <c r="AA59" s="13">
        <f>IF(INDEX('REG XP Table'!$B$2:$E$2815,'Random Encounter'!$F$8+AA$1,'REG XP Table'!$G$2)-'Random Encounter'!$E$8-LOOKUP($A59,'Monster List'!$A$2:$A$448,'Monster List'!$C$2:$C$448)*AA$1&gt;=0,AA$1,Z59)</f>
        <v>0</v>
      </c>
      <c r="AB59" s="13">
        <f>IF(INDEX('REG XP Table'!$B$2:$E$2815,'Random Encounter'!$F$8+AB$1,'REG XP Table'!$G$2)-'Random Encounter'!$E$8-LOOKUP($A59,'Monster List'!$A$2:$A$448,'Monster List'!$C$2:$C$448)*AB$1&gt;=0,AB$1,AA59)</f>
        <v>0</v>
      </c>
      <c r="AC59" s="13">
        <f>IF(INDEX('REG XP Table'!$B$2:$E$2815,'Random Encounter'!$F$8+AC$1,'REG XP Table'!$G$2)-'Random Encounter'!$E$8-LOOKUP($A59,'Monster List'!$A$2:$A$448,'Monster List'!$C$2:$C$448)*AC$1&gt;=0,AC$1,AB59)</f>
        <v>0</v>
      </c>
      <c r="AD59" s="13">
        <f>IF(INDEX('REG XP Table'!$B$2:$E$2815,'Random Encounter'!$F$8+AD$1,'REG XP Table'!$G$2)-'Random Encounter'!$E$8-LOOKUP($A59,'Monster List'!$A$2:$A$448,'Monster List'!$C$2:$C$448)*AD$1&gt;=0,AD$1,AC59)</f>
        <v>0</v>
      </c>
      <c r="AE59" s="13">
        <f>IF(INDEX('REG XP Table'!$B$2:$E$2815,'Random Encounter'!$F$8+AE$1,'REG XP Table'!$G$2)-'Random Encounter'!$E$8-LOOKUP($A59,'Monster List'!$A$2:$A$448,'Monster List'!$C$2:$C$448)*AE$1&gt;=0,AE$1,AD59)</f>
        <v>0</v>
      </c>
      <c r="AF59" s="13">
        <f>IF(INDEX('REG XP Table'!$B$2:$E$2815,'Random Encounter'!$F$8+AF$1,'REG XP Table'!$G$2)-'Random Encounter'!$E$8-LOOKUP($A59,'Monster List'!$A$2:$A$448,'Monster List'!$C$2:$C$448)*AF$1&gt;=0,AF$1,AE59)</f>
        <v>0</v>
      </c>
    </row>
    <row r="60" spans="1:32" x14ac:dyDescent="0.3">
      <c r="A60" t="s">
        <v>77</v>
      </c>
      <c r="B60">
        <v>50</v>
      </c>
      <c r="C60" t="b">
        <f>ISTEXT(INDEX(Table4[],MATCH(Table412[[#This Row],[Monster]],Table4[Monster],0),MATCH(Table36[Location],Table4[#Headers],0)))</f>
        <v>0</v>
      </c>
      <c r="D60" t="b">
        <f>ISNUMBER(MATCH(LOOKUP(Table412[[#This Row],[Monster]],Table4[Monster],Table4[Alignment 1]),'MSL Filters'!$K$3:$P$3,0))</f>
        <v>1</v>
      </c>
      <c r="E60" t="b">
        <f>ISNUMBER(MATCH(LOOKUP(Table412[[#This Row],[Monster]],Table4[Monster],Table4[Alignment 2]),'MSL Filters'!$K$13:$P$13,0))</f>
        <v>1</v>
      </c>
      <c r="F60" t="b">
        <f>IF(EXACT("Any",Table36[Type]), TRUE, EXACT(LOOKUP(Table412[[#This Row],[Monster]],Table4[Monster],Table4[Type]),Table36[Type]))</f>
        <v>0</v>
      </c>
      <c r="G60" t="b">
        <f>IF(EXACT("Any",Table36[Sub Type]),TRUE,NOT(ISERROR(MATCH(LOOKUP(Table412[[#This Row],[Monster]],Table4[Monster],Table4[Subtype]),'MSL Filters'!$K$23:$P$23,0))))</f>
        <v>1</v>
      </c>
      <c r="H60" t="b">
        <f>IF(EXACT(Table412[[#This Row],[1]],1),TRUE,FALSE)</f>
        <v>1</v>
      </c>
      <c r="I60" t="b">
        <f>LOOKUP(Table412[[#This Row],[Monster]],'Monster List'!$A$2:$A$447,'Monster List'!$B$2:$B$447)&gt;='Random Encounter'!$J$2</f>
        <v>1</v>
      </c>
      <c r="J60" t="b">
        <f>LOOKUP(Table412[[#This Row],[Monster]],'Monster List'!$A$2:$A$447,'Monster List'!$B$2:$B$447)&lt;='Random Encounter'!$K$2</f>
        <v>1</v>
      </c>
      <c r="K60" t="b">
        <f t="shared" si="0"/>
        <v>0</v>
      </c>
      <c r="L60" s="12">
        <f>IF(Table412[[#This Row],[Include?]],1,0)+L59</f>
        <v>2</v>
      </c>
      <c r="M60" s="13">
        <f>IF(INDEX('REG XP Table'!$B$2:$E$2815,'Random Encounter'!$F$8+M$1,'REG XP Table'!$G$2)-'Random Encounter'!$E$8-LOOKUP($A60,'Monster List'!$A$2:$A$448,'Monster List'!$C$2:$C$448)*M$1&gt;=0,1,0)</f>
        <v>1</v>
      </c>
      <c r="N60" s="15" t="str">
        <f>IF(INDEX('REG XP Table'!$B$2:$E$2815,'Random Encounter'!$F$8+N$1,'REG XP Table'!$G$2)-'Random Encounter'!$E$8-LOOKUP($A60,'Monster List'!$A$2:$A$448,'Monster List'!$C$2:$C$448)*N$1&gt;=0,N$1,M60)</f>
        <v>2</v>
      </c>
      <c r="O60" s="13" t="str">
        <f>IF(INDEX('REG XP Table'!$B$2:$E$2815,'Random Encounter'!$F$8+O$1,'REG XP Table'!$G$2)-'Random Encounter'!$E$8-LOOKUP($A60,'Monster List'!$A$2:$A$448,'Monster List'!$C$2:$C$448)*O$1&gt;=0,O$1,N60)</f>
        <v>3</v>
      </c>
      <c r="P60" s="13" t="str">
        <f>IF(INDEX('REG XP Table'!$B$2:$E$2815,'Random Encounter'!$F$8+P$1,'REG XP Table'!$G$2)-'Random Encounter'!$E$8-LOOKUP($A60,'Monster List'!$A$2:$A$448,'Monster List'!$C$2:$C$448)*P$1&gt;=0,P$1,O60)</f>
        <v>4</v>
      </c>
      <c r="Q60" s="13" t="str">
        <f>IF(INDEX('REG XP Table'!$B$2:$E$2815,'Random Encounter'!$F$8+Q$1,'REG XP Table'!$G$2)-'Random Encounter'!$E$8-LOOKUP($A60,'Monster List'!$A$2:$A$448,'Monster List'!$C$2:$C$448)*Q$1&gt;=0,Q$1,P60)</f>
        <v>4</v>
      </c>
      <c r="R60" s="13" t="str">
        <f>IF(INDEX('REG XP Table'!$B$2:$E$2815,'Random Encounter'!$F$8+R$1,'REG XP Table'!$G$2)-'Random Encounter'!$E$8-LOOKUP($A60,'Monster List'!$A$2:$A$448,'Monster List'!$C$2:$C$448)*R$1&gt;=0,R$1,Q60)</f>
        <v>4</v>
      </c>
      <c r="S60" s="13" t="str">
        <f>IF(INDEX('REG XP Table'!$B$2:$E$2815,'Random Encounter'!$F$8+S$1,'REG XP Table'!$G$2)-'Random Encounter'!$E$8-LOOKUP($A60,'Monster List'!$A$2:$A$448,'Monster List'!$C$2:$C$448)*S$1&gt;=0,S$1,R60)</f>
        <v>4</v>
      </c>
      <c r="T60" s="13" t="str">
        <f>IF(INDEX('REG XP Table'!$B$2:$E$2815,'Random Encounter'!$F$8+T$1,'REG XP Table'!$G$2)-'Random Encounter'!$E$8-LOOKUP($A60,'Monster List'!$A$2:$A$448,'Monster List'!$C$2:$C$448)*T$1&gt;=0,T$1,S60)</f>
        <v>4</v>
      </c>
      <c r="U60" s="13" t="str">
        <f>IF(INDEX('REG XP Table'!$B$2:$E$2815,'Random Encounter'!$F$8+U$1,'REG XP Table'!$G$2)-'Random Encounter'!$E$8-LOOKUP($A60,'Monster List'!$A$2:$A$448,'Monster List'!$C$2:$C$448)*U$1&gt;=0,U$1,T60)</f>
        <v>4</v>
      </c>
      <c r="V60" s="13" t="str">
        <f>IF(INDEX('REG XP Table'!$B$2:$E$2815,'Random Encounter'!$F$8+V$1,'REG XP Table'!$G$2)-'Random Encounter'!$E$8-LOOKUP($A60,'Monster List'!$A$2:$A$448,'Monster List'!$C$2:$C$448)*V$1&gt;=0,V$1,U60)</f>
        <v>4</v>
      </c>
      <c r="W60" s="13" t="str">
        <f>IF(INDEX('REG XP Table'!$B$2:$E$2815,'Random Encounter'!$F$8+W$1,'REG XP Table'!$G$2)-'Random Encounter'!$E$8-LOOKUP($A60,'Monster List'!$A$2:$A$448,'Monster List'!$C$2:$C$448)*W$1&gt;=0,W$1,V60)</f>
        <v>4</v>
      </c>
      <c r="X60" s="13" t="str">
        <f>IF(INDEX('REG XP Table'!$B$2:$E$2815,'Random Encounter'!$F$8+X$1,'REG XP Table'!$G$2)-'Random Encounter'!$E$8-LOOKUP($A60,'Monster List'!$A$2:$A$448,'Monster List'!$C$2:$C$448)*X$1&gt;=0,X$1,W60)</f>
        <v>4</v>
      </c>
      <c r="Y60" s="13" t="str">
        <f>IF(INDEX('REG XP Table'!$B$2:$E$2815,'Random Encounter'!$F$8+Y$1,'REG XP Table'!$G$2)-'Random Encounter'!$E$8-LOOKUP($A60,'Monster List'!$A$2:$A$448,'Monster List'!$C$2:$C$448)*Y$1&gt;=0,Y$1,X60)</f>
        <v>4</v>
      </c>
      <c r="Z60" s="13" t="str">
        <f>IF(INDEX('REG XP Table'!$B$2:$E$2815,'Random Encounter'!$F$8+Z$1,'REG XP Table'!$G$2)-'Random Encounter'!$E$8-LOOKUP($A60,'Monster List'!$A$2:$A$448,'Monster List'!$C$2:$C$448)*Z$1&gt;=0,Z$1,Y60)</f>
        <v>4</v>
      </c>
      <c r="AA60" s="13" t="str">
        <f>IF(INDEX('REG XP Table'!$B$2:$E$2815,'Random Encounter'!$F$8+AA$1,'REG XP Table'!$G$2)-'Random Encounter'!$E$8-LOOKUP($A60,'Monster List'!$A$2:$A$448,'Monster List'!$C$2:$C$448)*AA$1&gt;=0,AA$1,Z60)</f>
        <v>4</v>
      </c>
      <c r="AB60" s="13" t="str">
        <f>IF(INDEX('REG XP Table'!$B$2:$E$2815,'Random Encounter'!$F$8+AB$1,'REG XP Table'!$G$2)-'Random Encounter'!$E$8-LOOKUP($A60,'Monster List'!$A$2:$A$448,'Monster List'!$C$2:$C$448)*AB$1&gt;=0,AB$1,AA60)</f>
        <v>4</v>
      </c>
      <c r="AC60" s="13" t="str">
        <f>IF(INDEX('REG XP Table'!$B$2:$E$2815,'Random Encounter'!$F$8+AC$1,'REG XP Table'!$G$2)-'Random Encounter'!$E$8-LOOKUP($A60,'Monster List'!$A$2:$A$448,'Monster List'!$C$2:$C$448)*AC$1&gt;=0,AC$1,AB60)</f>
        <v>4</v>
      </c>
      <c r="AD60" s="13" t="str">
        <f>IF(INDEX('REG XP Table'!$B$2:$E$2815,'Random Encounter'!$F$8+AD$1,'REG XP Table'!$G$2)-'Random Encounter'!$E$8-LOOKUP($A60,'Monster List'!$A$2:$A$448,'Monster List'!$C$2:$C$448)*AD$1&gt;=0,AD$1,AC60)</f>
        <v>4</v>
      </c>
      <c r="AE60" s="13" t="str">
        <f>IF(INDEX('REG XP Table'!$B$2:$E$2815,'Random Encounter'!$F$8+AE$1,'REG XP Table'!$G$2)-'Random Encounter'!$E$8-LOOKUP($A60,'Monster List'!$A$2:$A$448,'Monster List'!$C$2:$C$448)*AE$1&gt;=0,AE$1,AD60)</f>
        <v>4</v>
      </c>
      <c r="AF60" s="13" t="str">
        <f>IF(INDEX('REG XP Table'!$B$2:$E$2815,'Random Encounter'!$F$8+AF$1,'REG XP Table'!$G$2)-'Random Encounter'!$E$8-LOOKUP($A60,'Monster List'!$A$2:$A$448,'Monster List'!$C$2:$C$448)*AF$1&gt;=0,AF$1,AE60)</f>
        <v>4</v>
      </c>
    </row>
    <row r="61" spans="1:32" x14ac:dyDescent="0.3">
      <c r="A61" t="s">
        <v>52</v>
      </c>
      <c r="B61">
        <v>25</v>
      </c>
      <c r="C61" t="b">
        <f>ISTEXT(INDEX(Table4[],MATCH(Table412[[#This Row],[Monster]],Table4[Monster],0),MATCH(Table36[Location],Table4[#Headers],0)))</f>
        <v>1</v>
      </c>
      <c r="D61" t="b">
        <f>ISNUMBER(MATCH(LOOKUP(Table412[[#This Row],[Monster]],Table4[Monster],Table4[Alignment 1]),'MSL Filters'!$K$3:$P$3,0))</f>
        <v>1</v>
      </c>
      <c r="E61" t="b">
        <f>ISNUMBER(MATCH(LOOKUP(Table412[[#This Row],[Monster]],Table4[Monster],Table4[Alignment 2]),'MSL Filters'!$K$13:$P$13,0))</f>
        <v>1</v>
      </c>
      <c r="F61" t="b">
        <f>IF(EXACT("Any",Table36[Type]), TRUE, EXACT(LOOKUP(Table412[[#This Row],[Monster]],Table4[Monster],Table4[Type]),Table36[Type]))</f>
        <v>1</v>
      </c>
      <c r="G61" t="b">
        <f>IF(EXACT("Any",Table36[Sub Type]),TRUE,NOT(ISERROR(MATCH(LOOKUP(Table412[[#This Row],[Monster]],Table4[Monster],Table4[Subtype]),'MSL Filters'!$K$23:$P$23,0))))</f>
        <v>1</v>
      </c>
      <c r="H61" t="b">
        <f>IF(EXACT(Table412[[#This Row],[1]],1),TRUE,FALSE)</f>
        <v>1</v>
      </c>
      <c r="I61" t="b">
        <f>LOOKUP(Table412[[#This Row],[Monster]],'Monster List'!$A$2:$A$447,'Monster List'!$B$2:$B$447)&gt;='Random Encounter'!$J$2</f>
        <v>1</v>
      </c>
      <c r="J61" t="b">
        <f>LOOKUP(Table412[[#This Row],[Monster]],'Monster List'!$A$2:$A$447,'Monster List'!$B$2:$B$447)&lt;='Random Encounter'!$K$2</f>
        <v>1</v>
      </c>
      <c r="K61" t="b">
        <f t="shared" si="0"/>
        <v>1</v>
      </c>
      <c r="L61" s="12">
        <f>IF(Table412[[#This Row],[Include?]],1,0)+L60</f>
        <v>3</v>
      </c>
      <c r="M61" s="13">
        <f>IF(INDEX('REG XP Table'!$B$2:$E$2815,'Random Encounter'!$F$8+M$1,'REG XP Table'!$G$2)-'Random Encounter'!$E$8-LOOKUP($A61,'Monster List'!$A$2:$A$448,'Monster List'!$C$2:$C$448)*M$1&gt;=0,1,0)</f>
        <v>1</v>
      </c>
      <c r="N61" s="15" t="str">
        <f>IF(INDEX('REG XP Table'!$B$2:$E$2815,'Random Encounter'!$F$8+N$1,'REG XP Table'!$G$2)-'Random Encounter'!$E$8-LOOKUP($A61,'Monster List'!$A$2:$A$448,'Monster List'!$C$2:$C$448)*N$1&gt;=0,N$1,M61)</f>
        <v>2</v>
      </c>
      <c r="O61" s="13" t="str">
        <f>IF(INDEX('REG XP Table'!$B$2:$E$2815,'Random Encounter'!$F$8+O$1,'REG XP Table'!$G$2)-'Random Encounter'!$E$8-LOOKUP($A61,'Monster List'!$A$2:$A$448,'Monster List'!$C$2:$C$448)*O$1&gt;=0,O$1,N61)</f>
        <v>3</v>
      </c>
      <c r="P61" s="13" t="str">
        <f>IF(INDEX('REG XP Table'!$B$2:$E$2815,'Random Encounter'!$F$8+P$1,'REG XP Table'!$G$2)-'Random Encounter'!$E$8-LOOKUP($A61,'Monster List'!$A$2:$A$448,'Monster List'!$C$2:$C$448)*P$1&gt;=0,P$1,O61)</f>
        <v>4</v>
      </c>
      <c r="Q61" s="13" t="str">
        <f>IF(INDEX('REG XP Table'!$B$2:$E$2815,'Random Encounter'!$F$8+Q$1,'REG XP Table'!$G$2)-'Random Encounter'!$E$8-LOOKUP($A61,'Monster List'!$A$2:$A$448,'Monster List'!$C$2:$C$448)*Q$1&gt;=0,Q$1,P61)</f>
        <v>5</v>
      </c>
      <c r="R61" s="13" t="str">
        <f>IF(INDEX('REG XP Table'!$B$2:$E$2815,'Random Encounter'!$F$8+R$1,'REG XP Table'!$G$2)-'Random Encounter'!$E$8-LOOKUP($A61,'Monster List'!$A$2:$A$448,'Monster List'!$C$2:$C$448)*R$1&gt;=0,R$1,Q61)</f>
        <v>6</v>
      </c>
      <c r="S61" s="13" t="str">
        <f>IF(INDEX('REG XP Table'!$B$2:$E$2815,'Random Encounter'!$F$8+S$1,'REG XP Table'!$G$2)-'Random Encounter'!$E$8-LOOKUP($A61,'Monster List'!$A$2:$A$448,'Monster List'!$C$2:$C$448)*S$1&gt;=0,S$1,R61)</f>
        <v>7</v>
      </c>
      <c r="T61" s="13" t="str">
        <f>IF(INDEX('REG XP Table'!$B$2:$E$2815,'Random Encounter'!$F$8+T$1,'REG XP Table'!$G$2)-'Random Encounter'!$E$8-LOOKUP($A61,'Monster List'!$A$2:$A$448,'Monster List'!$C$2:$C$448)*T$1&gt;=0,T$1,S61)</f>
        <v>7</v>
      </c>
      <c r="U61" s="13" t="str">
        <f>IF(INDEX('REG XP Table'!$B$2:$E$2815,'Random Encounter'!$F$8+U$1,'REG XP Table'!$G$2)-'Random Encounter'!$E$8-LOOKUP($A61,'Monster List'!$A$2:$A$448,'Monster List'!$C$2:$C$448)*U$1&gt;=0,U$1,T61)</f>
        <v>7</v>
      </c>
      <c r="V61" s="13" t="str">
        <f>IF(INDEX('REG XP Table'!$B$2:$E$2815,'Random Encounter'!$F$8+V$1,'REG XP Table'!$G$2)-'Random Encounter'!$E$8-LOOKUP($A61,'Monster List'!$A$2:$A$448,'Monster List'!$C$2:$C$448)*V$1&gt;=0,V$1,U61)</f>
        <v>7</v>
      </c>
      <c r="W61" s="13" t="str">
        <f>IF(INDEX('REG XP Table'!$B$2:$E$2815,'Random Encounter'!$F$8+W$1,'REG XP Table'!$G$2)-'Random Encounter'!$E$8-LOOKUP($A61,'Monster List'!$A$2:$A$448,'Monster List'!$C$2:$C$448)*W$1&gt;=0,W$1,V61)</f>
        <v>7</v>
      </c>
      <c r="X61" s="13" t="str">
        <f>IF(INDEX('REG XP Table'!$B$2:$E$2815,'Random Encounter'!$F$8+X$1,'REG XP Table'!$G$2)-'Random Encounter'!$E$8-LOOKUP($A61,'Monster List'!$A$2:$A$448,'Monster List'!$C$2:$C$448)*X$1&gt;=0,X$1,W61)</f>
        <v>7</v>
      </c>
      <c r="Y61" s="13" t="str">
        <f>IF(INDEX('REG XP Table'!$B$2:$E$2815,'Random Encounter'!$F$8+Y$1,'REG XP Table'!$G$2)-'Random Encounter'!$E$8-LOOKUP($A61,'Monster List'!$A$2:$A$448,'Monster List'!$C$2:$C$448)*Y$1&gt;=0,Y$1,X61)</f>
        <v>7</v>
      </c>
      <c r="Z61" s="13" t="str">
        <f>IF(INDEX('REG XP Table'!$B$2:$E$2815,'Random Encounter'!$F$8+Z$1,'REG XP Table'!$G$2)-'Random Encounter'!$E$8-LOOKUP($A61,'Monster List'!$A$2:$A$448,'Monster List'!$C$2:$C$448)*Z$1&gt;=0,Z$1,Y61)</f>
        <v>7</v>
      </c>
      <c r="AA61" s="13" t="str">
        <f>IF(INDEX('REG XP Table'!$B$2:$E$2815,'Random Encounter'!$F$8+AA$1,'REG XP Table'!$G$2)-'Random Encounter'!$E$8-LOOKUP($A61,'Monster List'!$A$2:$A$448,'Monster List'!$C$2:$C$448)*AA$1&gt;=0,AA$1,Z61)</f>
        <v>7</v>
      </c>
      <c r="AB61" s="13" t="str">
        <f>IF(INDEX('REG XP Table'!$B$2:$E$2815,'Random Encounter'!$F$8+AB$1,'REG XP Table'!$G$2)-'Random Encounter'!$E$8-LOOKUP($A61,'Monster List'!$A$2:$A$448,'Monster List'!$C$2:$C$448)*AB$1&gt;=0,AB$1,AA61)</f>
        <v>7</v>
      </c>
      <c r="AC61" s="13" t="str">
        <f>IF(INDEX('REG XP Table'!$B$2:$E$2815,'Random Encounter'!$F$8+AC$1,'REG XP Table'!$G$2)-'Random Encounter'!$E$8-LOOKUP($A61,'Monster List'!$A$2:$A$448,'Monster List'!$C$2:$C$448)*AC$1&gt;=0,AC$1,AB61)</f>
        <v>7</v>
      </c>
      <c r="AD61" s="13" t="str">
        <f>IF(INDEX('REG XP Table'!$B$2:$E$2815,'Random Encounter'!$F$8+AD$1,'REG XP Table'!$G$2)-'Random Encounter'!$E$8-LOOKUP($A61,'Monster List'!$A$2:$A$448,'Monster List'!$C$2:$C$448)*AD$1&gt;=0,AD$1,AC61)</f>
        <v>7</v>
      </c>
      <c r="AE61" s="13" t="str">
        <f>IF(INDEX('REG XP Table'!$B$2:$E$2815,'Random Encounter'!$F$8+AE$1,'REG XP Table'!$G$2)-'Random Encounter'!$E$8-LOOKUP($A61,'Monster List'!$A$2:$A$448,'Monster List'!$C$2:$C$448)*AE$1&gt;=0,AE$1,AD61)</f>
        <v>7</v>
      </c>
      <c r="AF61" s="13" t="str">
        <f>IF(INDEX('REG XP Table'!$B$2:$E$2815,'Random Encounter'!$F$8+AF$1,'REG XP Table'!$G$2)-'Random Encounter'!$E$8-LOOKUP($A61,'Monster List'!$A$2:$A$448,'Monster List'!$C$2:$C$448)*AF$1&gt;=0,AF$1,AE61)</f>
        <v>7</v>
      </c>
    </row>
    <row r="62" spans="1:32" x14ac:dyDescent="0.3">
      <c r="A62" t="s">
        <v>248</v>
      </c>
      <c r="B62">
        <v>700</v>
      </c>
      <c r="C62" t="b">
        <f>ISTEXT(INDEX(Table4[],MATCH(Table412[[#This Row],[Monster]],Table4[Monster],0),MATCH(Table36[Location],Table4[#Headers],0)))</f>
        <v>0</v>
      </c>
      <c r="D62" t="b">
        <f>ISNUMBER(MATCH(LOOKUP(Table412[[#This Row],[Monster]],Table4[Monster],Table4[Alignment 1]),'MSL Filters'!$K$3:$P$3,0))</f>
        <v>1</v>
      </c>
      <c r="E62" t="b">
        <f>ISNUMBER(MATCH(LOOKUP(Table412[[#This Row],[Monster]],Table4[Monster],Table4[Alignment 2]),'MSL Filters'!$K$13:$P$13,0))</f>
        <v>1</v>
      </c>
      <c r="F62" t="b">
        <f>IF(EXACT("Any",Table36[Type]), TRUE, EXACT(LOOKUP(Table412[[#This Row],[Monster]],Table4[Monster],Table4[Type]),Table36[Type]))</f>
        <v>0</v>
      </c>
      <c r="G62" t="b">
        <f>IF(EXACT("Any",Table36[Sub Type]),TRUE,NOT(ISERROR(MATCH(LOOKUP(Table412[[#This Row],[Monster]],Table4[Monster],Table4[Subtype]),'MSL Filters'!$K$23:$P$23,0))))</f>
        <v>1</v>
      </c>
      <c r="H62" t="b">
        <f>IF(EXACT(Table412[[#This Row],[1]],1),TRUE,FALSE)</f>
        <v>0</v>
      </c>
      <c r="I62" t="b">
        <f>LOOKUP(Table412[[#This Row],[Monster]],'Monster List'!$A$2:$A$447,'Monster List'!$B$2:$B$447)&gt;='Random Encounter'!$J$2</f>
        <v>1</v>
      </c>
      <c r="J62" t="b">
        <f>LOOKUP(Table412[[#This Row],[Monster]],'Monster List'!$A$2:$A$447,'Monster List'!$B$2:$B$447)&lt;='Random Encounter'!$K$2</f>
        <v>1</v>
      </c>
      <c r="K62" t="b">
        <f t="shared" si="0"/>
        <v>0</v>
      </c>
      <c r="L62" s="12">
        <f>IF(Table412[[#This Row],[Include?]],1,0)+L61</f>
        <v>3</v>
      </c>
      <c r="M62" s="13">
        <f>IF(INDEX('REG XP Table'!$B$2:$E$2815,'Random Encounter'!$F$8+M$1,'REG XP Table'!$G$2)-'Random Encounter'!$E$8-LOOKUP($A62,'Monster List'!$A$2:$A$448,'Monster List'!$C$2:$C$448)*M$1&gt;=0,1,0)</f>
        <v>0</v>
      </c>
      <c r="N62" s="15">
        <f>IF(INDEX('REG XP Table'!$B$2:$E$2815,'Random Encounter'!$F$8+N$1,'REG XP Table'!$G$2)-'Random Encounter'!$E$8-LOOKUP($A62,'Monster List'!$A$2:$A$448,'Monster List'!$C$2:$C$448)*N$1&gt;=0,N$1,M62)</f>
        <v>0</v>
      </c>
      <c r="O62" s="13">
        <f>IF(INDEX('REG XP Table'!$B$2:$E$2815,'Random Encounter'!$F$8+O$1,'REG XP Table'!$G$2)-'Random Encounter'!$E$8-LOOKUP($A62,'Monster List'!$A$2:$A$448,'Monster List'!$C$2:$C$448)*O$1&gt;=0,O$1,N62)</f>
        <v>0</v>
      </c>
      <c r="P62" s="13">
        <f>IF(INDEX('REG XP Table'!$B$2:$E$2815,'Random Encounter'!$F$8+P$1,'REG XP Table'!$G$2)-'Random Encounter'!$E$8-LOOKUP($A62,'Monster List'!$A$2:$A$448,'Monster List'!$C$2:$C$448)*P$1&gt;=0,P$1,O62)</f>
        <v>0</v>
      </c>
      <c r="Q62" s="13">
        <f>IF(INDEX('REG XP Table'!$B$2:$E$2815,'Random Encounter'!$F$8+Q$1,'REG XP Table'!$G$2)-'Random Encounter'!$E$8-LOOKUP($A62,'Monster List'!$A$2:$A$448,'Monster List'!$C$2:$C$448)*Q$1&gt;=0,Q$1,P62)</f>
        <v>0</v>
      </c>
      <c r="R62" s="13">
        <f>IF(INDEX('REG XP Table'!$B$2:$E$2815,'Random Encounter'!$F$8+R$1,'REG XP Table'!$G$2)-'Random Encounter'!$E$8-LOOKUP($A62,'Monster List'!$A$2:$A$448,'Monster List'!$C$2:$C$448)*R$1&gt;=0,R$1,Q62)</f>
        <v>0</v>
      </c>
      <c r="S62" s="13">
        <f>IF(INDEX('REG XP Table'!$B$2:$E$2815,'Random Encounter'!$F$8+S$1,'REG XP Table'!$G$2)-'Random Encounter'!$E$8-LOOKUP($A62,'Monster List'!$A$2:$A$448,'Monster List'!$C$2:$C$448)*S$1&gt;=0,S$1,R62)</f>
        <v>0</v>
      </c>
      <c r="T62" s="13">
        <f>IF(INDEX('REG XP Table'!$B$2:$E$2815,'Random Encounter'!$F$8+T$1,'REG XP Table'!$G$2)-'Random Encounter'!$E$8-LOOKUP($A62,'Monster List'!$A$2:$A$448,'Monster List'!$C$2:$C$448)*T$1&gt;=0,T$1,S62)</f>
        <v>0</v>
      </c>
      <c r="U62" s="13">
        <f>IF(INDEX('REG XP Table'!$B$2:$E$2815,'Random Encounter'!$F$8+U$1,'REG XP Table'!$G$2)-'Random Encounter'!$E$8-LOOKUP($A62,'Monster List'!$A$2:$A$448,'Monster List'!$C$2:$C$448)*U$1&gt;=0,U$1,T62)</f>
        <v>0</v>
      </c>
      <c r="V62" s="13">
        <f>IF(INDEX('REG XP Table'!$B$2:$E$2815,'Random Encounter'!$F$8+V$1,'REG XP Table'!$G$2)-'Random Encounter'!$E$8-LOOKUP($A62,'Monster List'!$A$2:$A$448,'Monster List'!$C$2:$C$448)*V$1&gt;=0,V$1,U62)</f>
        <v>0</v>
      </c>
      <c r="W62" s="13">
        <f>IF(INDEX('REG XP Table'!$B$2:$E$2815,'Random Encounter'!$F$8+W$1,'REG XP Table'!$G$2)-'Random Encounter'!$E$8-LOOKUP($A62,'Monster List'!$A$2:$A$448,'Monster List'!$C$2:$C$448)*W$1&gt;=0,W$1,V62)</f>
        <v>0</v>
      </c>
      <c r="X62" s="13">
        <f>IF(INDEX('REG XP Table'!$B$2:$E$2815,'Random Encounter'!$F$8+X$1,'REG XP Table'!$G$2)-'Random Encounter'!$E$8-LOOKUP($A62,'Monster List'!$A$2:$A$448,'Monster List'!$C$2:$C$448)*X$1&gt;=0,X$1,W62)</f>
        <v>0</v>
      </c>
      <c r="Y62" s="13">
        <f>IF(INDEX('REG XP Table'!$B$2:$E$2815,'Random Encounter'!$F$8+Y$1,'REG XP Table'!$G$2)-'Random Encounter'!$E$8-LOOKUP($A62,'Monster List'!$A$2:$A$448,'Monster List'!$C$2:$C$448)*Y$1&gt;=0,Y$1,X62)</f>
        <v>0</v>
      </c>
      <c r="Z62" s="13">
        <f>IF(INDEX('REG XP Table'!$B$2:$E$2815,'Random Encounter'!$F$8+Z$1,'REG XP Table'!$G$2)-'Random Encounter'!$E$8-LOOKUP($A62,'Monster List'!$A$2:$A$448,'Monster List'!$C$2:$C$448)*Z$1&gt;=0,Z$1,Y62)</f>
        <v>0</v>
      </c>
      <c r="AA62" s="13">
        <f>IF(INDEX('REG XP Table'!$B$2:$E$2815,'Random Encounter'!$F$8+AA$1,'REG XP Table'!$G$2)-'Random Encounter'!$E$8-LOOKUP($A62,'Monster List'!$A$2:$A$448,'Monster List'!$C$2:$C$448)*AA$1&gt;=0,AA$1,Z62)</f>
        <v>0</v>
      </c>
      <c r="AB62" s="13">
        <f>IF(INDEX('REG XP Table'!$B$2:$E$2815,'Random Encounter'!$F$8+AB$1,'REG XP Table'!$G$2)-'Random Encounter'!$E$8-LOOKUP($A62,'Monster List'!$A$2:$A$448,'Monster List'!$C$2:$C$448)*AB$1&gt;=0,AB$1,AA62)</f>
        <v>0</v>
      </c>
      <c r="AC62" s="13">
        <f>IF(INDEX('REG XP Table'!$B$2:$E$2815,'Random Encounter'!$F$8+AC$1,'REG XP Table'!$G$2)-'Random Encounter'!$E$8-LOOKUP($A62,'Monster List'!$A$2:$A$448,'Monster List'!$C$2:$C$448)*AC$1&gt;=0,AC$1,AB62)</f>
        <v>0</v>
      </c>
      <c r="AD62" s="13">
        <f>IF(INDEX('REG XP Table'!$B$2:$E$2815,'Random Encounter'!$F$8+AD$1,'REG XP Table'!$G$2)-'Random Encounter'!$E$8-LOOKUP($A62,'Monster List'!$A$2:$A$448,'Monster List'!$C$2:$C$448)*AD$1&gt;=0,AD$1,AC62)</f>
        <v>0</v>
      </c>
      <c r="AE62" s="13">
        <f>IF(INDEX('REG XP Table'!$B$2:$E$2815,'Random Encounter'!$F$8+AE$1,'REG XP Table'!$G$2)-'Random Encounter'!$E$8-LOOKUP($A62,'Monster List'!$A$2:$A$448,'Monster List'!$C$2:$C$448)*AE$1&gt;=0,AE$1,AD62)</f>
        <v>0</v>
      </c>
      <c r="AF62" s="13">
        <f>IF(INDEX('REG XP Table'!$B$2:$E$2815,'Random Encounter'!$F$8+AF$1,'REG XP Table'!$G$2)-'Random Encounter'!$E$8-LOOKUP($A62,'Monster List'!$A$2:$A$448,'Monster List'!$C$2:$C$448)*AF$1&gt;=0,AF$1,AE62)</f>
        <v>0</v>
      </c>
    </row>
    <row r="63" spans="1:32" x14ac:dyDescent="0.3">
      <c r="A63" t="s">
        <v>349</v>
      </c>
      <c r="B63">
        <v>2900</v>
      </c>
      <c r="C63" t="b">
        <f>ISTEXT(INDEX(Table4[],MATCH(Table412[[#This Row],[Monster]],Table4[Monster],0),MATCH(Table36[Location],Table4[#Headers],0)))</f>
        <v>0</v>
      </c>
      <c r="D63" t="b">
        <f>ISNUMBER(MATCH(LOOKUP(Table412[[#This Row],[Monster]],Table4[Monster],Table4[Alignment 1]),'MSL Filters'!$K$3:$P$3,0))</f>
        <v>1</v>
      </c>
      <c r="E63" t="b">
        <f>ISNUMBER(MATCH(LOOKUP(Table412[[#This Row],[Monster]],Table4[Monster],Table4[Alignment 2]),'MSL Filters'!$K$13:$P$13,0))</f>
        <v>1</v>
      </c>
      <c r="F63" t="b">
        <f>IF(EXACT("Any",Table36[Type]), TRUE, EXACT(LOOKUP(Table412[[#This Row],[Monster]],Table4[Monster],Table4[Type]),Table36[Type]))</f>
        <v>0</v>
      </c>
      <c r="G63" t="b">
        <f>IF(EXACT("Any",Table36[Sub Type]),TRUE,NOT(ISERROR(MATCH(LOOKUP(Table412[[#This Row],[Monster]],Table4[Monster],Table4[Subtype]),'MSL Filters'!$K$23:$P$23,0))))</f>
        <v>1</v>
      </c>
      <c r="H63" t="b">
        <f>IF(EXACT(Table412[[#This Row],[1]],1),TRUE,FALSE)</f>
        <v>0</v>
      </c>
      <c r="I63" t="b">
        <f>LOOKUP(Table412[[#This Row],[Monster]],'Monster List'!$A$2:$A$447,'Monster List'!$B$2:$B$447)&gt;='Random Encounter'!$J$2</f>
        <v>1</v>
      </c>
      <c r="J63" t="b">
        <f>LOOKUP(Table412[[#This Row],[Monster]],'Monster List'!$A$2:$A$447,'Monster List'!$B$2:$B$447)&lt;='Random Encounter'!$K$2</f>
        <v>1</v>
      </c>
      <c r="K63" t="b">
        <f t="shared" si="0"/>
        <v>0</v>
      </c>
      <c r="L63" s="12">
        <f>IF(Table412[[#This Row],[Include?]],1,0)+L62</f>
        <v>3</v>
      </c>
      <c r="M63" s="13">
        <f>IF(INDEX('REG XP Table'!$B$2:$E$2815,'Random Encounter'!$F$8+M$1,'REG XP Table'!$G$2)-'Random Encounter'!$E$8-LOOKUP($A63,'Monster List'!$A$2:$A$448,'Monster List'!$C$2:$C$448)*M$1&gt;=0,1,0)</f>
        <v>0</v>
      </c>
      <c r="N63" s="15">
        <f>IF(INDEX('REG XP Table'!$B$2:$E$2815,'Random Encounter'!$F$8+N$1,'REG XP Table'!$G$2)-'Random Encounter'!$E$8-LOOKUP($A63,'Monster List'!$A$2:$A$448,'Monster List'!$C$2:$C$448)*N$1&gt;=0,N$1,M63)</f>
        <v>0</v>
      </c>
      <c r="O63" s="13">
        <f>IF(INDEX('REG XP Table'!$B$2:$E$2815,'Random Encounter'!$F$8+O$1,'REG XP Table'!$G$2)-'Random Encounter'!$E$8-LOOKUP($A63,'Monster List'!$A$2:$A$448,'Monster List'!$C$2:$C$448)*O$1&gt;=0,O$1,N63)</f>
        <v>0</v>
      </c>
      <c r="P63" s="13">
        <f>IF(INDEX('REG XP Table'!$B$2:$E$2815,'Random Encounter'!$F$8+P$1,'REG XP Table'!$G$2)-'Random Encounter'!$E$8-LOOKUP($A63,'Monster List'!$A$2:$A$448,'Monster List'!$C$2:$C$448)*P$1&gt;=0,P$1,O63)</f>
        <v>0</v>
      </c>
      <c r="Q63" s="13">
        <f>IF(INDEX('REG XP Table'!$B$2:$E$2815,'Random Encounter'!$F$8+Q$1,'REG XP Table'!$G$2)-'Random Encounter'!$E$8-LOOKUP($A63,'Monster List'!$A$2:$A$448,'Monster List'!$C$2:$C$448)*Q$1&gt;=0,Q$1,P63)</f>
        <v>0</v>
      </c>
      <c r="R63" s="13">
        <f>IF(INDEX('REG XP Table'!$B$2:$E$2815,'Random Encounter'!$F$8+R$1,'REG XP Table'!$G$2)-'Random Encounter'!$E$8-LOOKUP($A63,'Monster List'!$A$2:$A$448,'Monster List'!$C$2:$C$448)*R$1&gt;=0,R$1,Q63)</f>
        <v>0</v>
      </c>
      <c r="S63" s="13">
        <f>IF(INDEX('REG XP Table'!$B$2:$E$2815,'Random Encounter'!$F$8+S$1,'REG XP Table'!$G$2)-'Random Encounter'!$E$8-LOOKUP($A63,'Monster List'!$A$2:$A$448,'Monster List'!$C$2:$C$448)*S$1&gt;=0,S$1,R63)</f>
        <v>0</v>
      </c>
      <c r="T63" s="13">
        <f>IF(INDEX('REG XP Table'!$B$2:$E$2815,'Random Encounter'!$F$8+T$1,'REG XP Table'!$G$2)-'Random Encounter'!$E$8-LOOKUP($A63,'Monster List'!$A$2:$A$448,'Monster List'!$C$2:$C$448)*T$1&gt;=0,T$1,S63)</f>
        <v>0</v>
      </c>
      <c r="U63" s="13">
        <f>IF(INDEX('REG XP Table'!$B$2:$E$2815,'Random Encounter'!$F$8+U$1,'REG XP Table'!$G$2)-'Random Encounter'!$E$8-LOOKUP($A63,'Monster List'!$A$2:$A$448,'Monster List'!$C$2:$C$448)*U$1&gt;=0,U$1,T63)</f>
        <v>0</v>
      </c>
      <c r="V63" s="13">
        <f>IF(INDEX('REG XP Table'!$B$2:$E$2815,'Random Encounter'!$F$8+V$1,'REG XP Table'!$G$2)-'Random Encounter'!$E$8-LOOKUP($A63,'Monster List'!$A$2:$A$448,'Monster List'!$C$2:$C$448)*V$1&gt;=0,V$1,U63)</f>
        <v>0</v>
      </c>
      <c r="W63" s="13">
        <f>IF(INDEX('REG XP Table'!$B$2:$E$2815,'Random Encounter'!$F$8+W$1,'REG XP Table'!$G$2)-'Random Encounter'!$E$8-LOOKUP($A63,'Monster List'!$A$2:$A$448,'Monster List'!$C$2:$C$448)*W$1&gt;=0,W$1,V63)</f>
        <v>0</v>
      </c>
      <c r="X63" s="13">
        <f>IF(INDEX('REG XP Table'!$B$2:$E$2815,'Random Encounter'!$F$8+X$1,'REG XP Table'!$G$2)-'Random Encounter'!$E$8-LOOKUP($A63,'Monster List'!$A$2:$A$448,'Monster List'!$C$2:$C$448)*X$1&gt;=0,X$1,W63)</f>
        <v>0</v>
      </c>
      <c r="Y63" s="13">
        <f>IF(INDEX('REG XP Table'!$B$2:$E$2815,'Random Encounter'!$F$8+Y$1,'REG XP Table'!$G$2)-'Random Encounter'!$E$8-LOOKUP($A63,'Monster List'!$A$2:$A$448,'Monster List'!$C$2:$C$448)*Y$1&gt;=0,Y$1,X63)</f>
        <v>0</v>
      </c>
      <c r="Z63" s="13">
        <f>IF(INDEX('REG XP Table'!$B$2:$E$2815,'Random Encounter'!$F$8+Z$1,'REG XP Table'!$G$2)-'Random Encounter'!$E$8-LOOKUP($A63,'Monster List'!$A$2:$A$448,'Monster List'!$C$2:$C$448)*Z$1&gt;=0,Z$1,Y63)</f>
        <v>0</v>
      </c>
      <c r="AA63" s="13">
        <f>IF(INDEX('REG XP Table'!$B$2:$E$2815,'Random Encounter'!$F$8+AA$1,'REG XP Table'!$G$2)-'Random Encounter'!$E$8-LOOKUP($A63,'Monster List'!$A$2:$A$448,'Monster List'!$C$2:$C$448)*AA$1&gt;=0,AA$1,Z63)</f>
        <v>0</v>
      </c>
      <c r="AB63" s="13">
        <f>IF(INDEX('REG XP Table'!$B$2:$E$2815,'Random Encounter'!$F$8+AB$1,'REG XP Table'!$G$2)-'Random Encounter'!$E$8-LOOKUP($A63,'Monster List'!$A$2:$A$448,'Monster List'!$C$2:$C$448)*AB$1&gt;=0,AB$1,AA63)</f>
        <v>0</v>
      </c>
      <c r="AC63" s="13">
        <f>IF(INDEX('REG XP Table'!$B$2:$E$2815,'Random Encounter'!$F$8+AC$1,'REG XP Table'!$G$2)-'Random Encounter'!$E$8-LOOKUP($A63,'Monster List'!$A$2:$A$448,'Monster List'!$C$2:$C$448)*AC$1&gt;=0,AC$1,AB63)</f>
        <v>0</v>
      </c>
      <c r="AD63" s="13">
        <f>IF(INDEX('REG XP Table'!$B$2:$E$2815,'Random Encounter'!$F$8+AD$1,'REG XP Table'!$G$2)-'Random Encounter'!$E$8-LOOKUP($A63,'Monster List'!$A$2:$A$448,'Monster List'!$C$2:$C$448)*AD$1&gt;=0,AD$1,AC63)</f>
        <v>0</v>
      </c>
      <c r="AE63" s="13">
        <f>IF(INDEX('REG XP Table'!$B$2:$E$2815,'Random Encounter'!$F$8+AE$1,'REG XP Table'!$G$2)-'Random Encounter'!$E$8-LOOKUP($A63,'Monster List'!$A$2:$A$448,'Monster List'!$C$2:$C$448)*AE$1&gt;=0,AE$1,AD63)</f>
        <v>0</v>
      </c>
      <c r="AF63" s="13">
        <f>IF(INDEX('REG XP Table'!$B$2:$E$2815,'Random Encounter'!$F$8+AF$1,'REG XP Table'!$G$2)-'Random Encounter'!$E$8-LOOKUP($A63,'Monster List'!$A$2:$A$448,'Monster List'!$C$2:$C$448)*AF$1&gt;=0,AF$1,AE63)</f>
        <v>0</v>
      </c>
    </row>
    <row r="64" spans="1:32" x14ac:dyDescent="0.3">
      <c r="A64" t="s">
        <v>78</v>
      </c>
      <c r="B64">
        <v>50</v>
      </c>
      <c r="C64" t="b">
        <f>ISTEXT(INDEX(Table4[],MATCH(Table412[[#This Row],[Monster]],Table4[Monster],0),MATCH(Table36[Location],Table4[#Headers],0)))</f>
        <v>1</v>
      </c>
      <c r="D64" t="b">
        <f>ISNUMBER(MATCH(LOOKUP(Table412[[#This Row],[Monster]],Table4[Monster],Table4[Alignment 1]),'MSL Filters'!$K$3:$P$3,0))</f>
        <v>1</v>
      </c>
      <c r="E64" t="b">
        <f>ISNUMBER(MATCH(LOOKUP(Table412[[#This Row],[Monster]],Table4[Monster],Table4[Alignment 2]),'MSL Filters'!$K$13:$P$13,0))</f>
        <v>1</v>
      </c>
      <c r="F64" t="b">
        <f>IF(EXACT("Any",Table36[Type]), TRUE, EXACT(LOOKUP(Table412[[#This Row],[Monster]],Table4[Monster],Table4[Type]),Table36[Type]))</f>
        <v>1</v>
      </c>
      <c r="G64" t="b">
        <f>IF(EXACT("Any",Table36[Sub Type]),TRUE,NOT(ISERROR(MATCH(LOOKUP(Table412[[#This Row],[Monster]],Table4[Monster],Table4[Subtype]),'MSL Filters'!$K$23:$P$23,0))))</f>
        <v>1</v>
      </c>
      <c r="H64" t="b">
        <f>IF(EXACT(Table412[[#This Row],[1]],1),TRUE,FALSE)</f>
        <v>1</v>
      </c>
      <c r="I64" t="b">
        <f>LOOKUP(Table412[[#This Row],[Monster]],'Monster List'!$A$2:$A$447,'Monster List'!$B$2:$B$447)&gt;='Random Encounter'!$J$2</f>
        <v>1</v>
      </c>
      <c r="J64" t="b">
        <f>LOOKUP(Table412[[#This Row],[Monster]],'Monster List'!$A$2:$A$447,'Monster List'!$B$2:$B$447)&lt;='Random Encounter'!$K$2</f>
        <v>1</v>
      </c>
      <c r="K64" t="b">
        <f t="shared" si="0"/>
        <v>1</v>
      </c>
      <c r="L64" s="12">
        <f>IF(Table412[[#This Row],[Include?]],1,0)+L63</f>
        <v>4</v>
      </c>
      <c r="M64" s="13">
        <f>IF(INDEX('REG XP Table'!$B$2:$E$2815,'Random Encounter'!$F$8+M$1,'REG XP Table'!$G$2)-'Random Encounter'!$E$8-LOOKUP($A64,'Monster List'!$A$2:$A$448,'Monster List'!$C$2:$C$448)*M$1&gt;=0,1,0)</f>
        <v>1</v>
      </c>
      <c r="N64" s="15" t="str">
        <f>IF(INDEX('REG XP Table'!$B$2:$E$2815,'Random Encounter'!$F$8+N$1,'REG XP Table'!$G$2)-'Random Encounter'!$E$8-LOOKUP($A64,'Monster List'!$A$2:$A$448,'Monster List'!$C$2:$C$448)*N$1&gt;=0,N$1,M64)</f>
        <v>2</v>
      </c>
      <c r="O64" s="13" t="str">
        <f>IF(INDEX('REG XP Table'!$B$2:$E$2815,'Random Encounter'!$F$8+O$1,'REG XP Table'!$G$2)-'Random Encounter'!$E$8-LOOKUP($A64,'Monster List'!$A$2:$A$448,'Monster List'!$C$2:$C$448)*O$1&gt;=0,O$1,N64)</f>
        <v>3</v>
      </c>
      <c r="P64" s="13" t="str">
        <f>IF(INDEX('REG XP Table'!$B$2:$E$2815,'Random Encounter'!$F$8+P$1,'REG XP Table'!$G$2)-'Random Encounter'!$E$8-LOOKUP($A64,'Monster List'!$A$2:$A$448,'Monster List'!$C$2:$C$448)*P$1&gt;=0,P$1,O64)</f>
        <v>4</v>
      </c>
      <c r="Q64" s="13" t="str">
        <f>IF(INDEX('REG XP Table'!$B$2:$E$2815,'Random Encounter'!$F$8+Q$1,'REG XP Table'!$G$2)-'Random Encounter'!$E$8-LOOKUP($A64,'Monster List'!$A$2:$A$448,'Monster List'!$C$2:$C$448)*Q$1&gt;=0,Q$1,P64)</f>
        <v>4</v>
      </c>
      <c r="R64" s="13" t="str">
        <f>IF(INDEX('REG XP Table'!$B$2:$E$2815,'Random Encounter'!$F$8+R$1,'REG XP Table'!$G$2)-'Random Encounter'!$E$8-LOOKUP($A64,'Monster List'!$A$2:$A$448,'Monster List'!$C$2:$C$448)*R$1&gt;=0,R$1,Q64)</f>
        <v>4</v>
      </c>
      <c r="S64" s="13" t="str">
        <f>IF(INDEX('REG XP Table'!$B$2:$E$2815,'Random Encounter'!$F$8+S$1,'REG XP Table'!$G$2)-'Random Encounter'!$E$8-LOOKUP($A64,'Monster List'!$A$2:$A$448,'Monster List'!$C$2:$C$448)*S$1&gt;=0,S$1,R64)</f>
        <v>4</v>
      </c>
      <c r="T64" s="13" t="str">
        <f>IF(INDEX('REG XP Table'!$B$2:$E$2815,'Random Encounter'!$F$8+T$1,'REG XP Table'!$G$2)-'Random Encounter'!$E$8-LOOKUP($A64,'Monster List'!$A$2:$A$448,'Monster List'!$C$2:$C$448)*T$1&gt;=0,T$1,S64)</f>
        <v>4</v>
      </c>
      <c r="U64" s="13" t="str">
        <f>IF(INDEX('REG XP Table'!$B$2:$E$2815,'Random Encounter'!$F$8+U$1,'REG XP Table'!$G$2)-'Random Encounter'!$E$8-LOOKUP($A64,'Monster List'!$A$2:$A$448,'Monster List'!$C$2:$C$448)*U$1&gt;=0,U$1,T64)</f>
        <v>4</v>
      </c>
      <c r="V64" s="13" t="str">
        <f>IF(INDEX('REG XP Table'!$B$2:$E$2815,'Random Encounter'!$F$8+V$1,'REG XP Table'!$G$2)-'Random Encounter'!$E$8-LOOKUP($A64,'Monster List'!$A$2:$A$448,'Monster List'!$C$2:$C$448)*V$1&gt;=0,V$1,U64)</f>
        <v>4</v>
      </c>
      <c r="W64" s="13" t="str">
        <f>IF(INDEX('REG XP Table'!$B$2:$E$2815,'Random Encounter'!$F$8+W$1,'REG XP Table'!$G$2)-'Random Encounter'!$E$8-LOOKUP($A64,'Monster List'!$A$2:$A$448,'Monster List'!$C$2:$C$448)*W$1&gt;=0,W$1,V64)</f>
        <v>4</v>
      </c>
      <c r="X64" s="13" t="str">
        <f>IF(INDEX('REG XP Table'!$B$2:$E$2815,'Random Encounter'!$F$8+X$1,'REG XP Table'!$G$2)-'Random Encounter'!$E$8-LOOKUP($A64,'Monster List'!$A$2:$A$448,'Monster List'!$C$2:$C$448)*X$1&gt;=0,X$1,W64)</f>
        <v>4</v>
      </c>
      <c r="Y64" s="13" t="str">
        <f>IF(INDEX('REG XP Table'!$B$2:$E$2815,'Random Encounter'!$F$8+Y$1,'REG XP Table'!$G$2)-'Random Encounter'!$E$8-LOOKUP($A64,'Monster List'!$A$2:$A$448,'Monster List'!$C$2:$C$448)*Y$1&gt;=0,Y$1,X64)</f>
        <v>4</v>
      </c>
      <c r="Z64" s="13" t="str">
        <f>IF(INDEX('REG XP Table'!$B$2:$E$2815,'Random Encounter'!$F$8+Z$1,'REG XP Table'!$G$2)-'Random Encounter'!$E$8-LOOKUP($A64,'Monster List'!$A$2:$A$448,'Monster List'!$C$2:$C$448)*Z$1&gt;=0,Z$1,Y64)</f>
        <v>4</v>
      </c>
      <c r="AA64" s="13" t="str">
        <f>IF(INDEX('REG XP Table'!$B$2:$E$2815,'Random Encounter'!$F$8+AA$1,'REG XP Table'!$G$2)-'Random Encounter'!$E$8-LOOKUP($A64,'Monster List'!$A$2:$A$448,'Monster List'!$C$2:$C$448)*AA$1&gt;=0,AA$1,Z64)</f>
        <v>4</v>
      </c>
      <c r="AB64" s="13" t="str">
        <f>IF(INDEX('REG XP Table'!$B$2:$E$2815,'Random Encounter'!$F$8+AB$1,'REG XP Table'!$G$2)-'Random Encounter'!$E$8-LOOKUP($A64,'Monster List'!$A$2:$A$448,'Monster List'!$C$2:$C$448)*AB$1&gt;=0,AB$1,AA64)</f>
        <v>4</v>
      </c>
      <c r="AC64" s="13" t="str">
        <f>IF(INDEX('REG XP Table'!$B$2:$E$2815,'Random Encounter'!$F$8+AC$1,'REG XP Table'!$G$2)-'Random Encounter'!$E$8-LOOKUP($A64,'Monster List'!$A$2:$A$448,'Monster List'!$C$2:$C$448)*AC$1&gt;=0,AC$1,AB64)</f>
        <v>4</v>
      </c>
      <c r="AD64" s="13" t="str">
        <f>IF(INDEX('REG XP Table'!$B$2:$E$2815,'Random Encounter'!$F$8+AD$1,'REG XP Table'!$G$2)-'Random Encounter'!$E$8-LOOKUP($A64,'Monster List'!$A$2:$A$448,'Monster List'!$C$2:$C$448)*AD$1&gt;=0,AD$1,AC64)</f>
        <v>4</v>
      </c>
      <c r="AE64" s="13" t="str">
        <f>IF(INDEX('REG XP Table'!$B$2:$E$2815,'Random Encounter'!$F$8+AE$1,'REG XP Table'!$G$2)-'Random Encounter'!$E$8-LOOKUP($A64,'Monster List'!$A$2:$A$448,'Monster List'!$C$2:$C$448)*AE$1&gt;=0,AE$1,AD64)</f>
        <v>4</v>
      </c>
      <c r="AF64" s="13" t="str">
        <f>IF(INDEX('REG XP Table'!$B$2:$E$2815,'Random Encounter'!$F$8+AF$1,'REG XP Table'!$G$2)-'Random Encounter'!$E$8-LOOKUP($A64,'Monster List'!$A$2:$A$448,'Monster List'!$C$2:$C$448)*AF$1&gt;=0,AF$1,AE64)</f>
        <v>4</v>
      </c>
    </row>
    <row r="65" spans="1:32" x14ac:dyDescent="0.3">
      <c r="A65" t="s">
        <v>377</v>
      </c>
      <c r="B65">
        <v>5000</v>
      </c>
      <c r="C65" t="b">
        <f>ISTEXT(INDEX(Table4[],MATCH(Table412[[#This Row],[Monster]],Table4[Monster],0),MATCH(Table36[Location],Table4[#Headers],0)))</f>
        <v>0</v>
      </c>
      <c r="D65" t="b">
        <f>ISNUMBER(MATCH(LOOKUP(Table412[[#This Row],[Monster]],Table4[Monster],Table4[Alignment 1]),'MSL Filters'!$K$3:$P$3,0))</f>
        <v>1</v>
      </c>
      <c r="E65" t="b">
        <f>ISNUMBER(MATCH(LOOKUP(Table412[[#This Row],[Monster]],Table4[Monster],Table4[Alignment 2]),'MSL Filters'!$K$13:$P$13,0))</f>
        <v>1</v>
      </c>
      <c r="F65" t="b">
        <f>IF(EXACT("Any",Table36[Type]), TRUE, EXACT(LOOKUP(Table412[[#This Row],[Monster]],Table4[Monster],Table4[Type]),Table36[Type]))</f>
        <v>0</v>
      </c>
      <c r="G65" t="b">
        <f>IF(EXACT("Any",Table36[Sub Type]),TRUE,NOT(ISERROR(MATCH(LOOKUP(Table412[[#This Row],[Monster]],Table4[Monster],Table4[Subtype]),'MSL Filters'!$K$23:$P$23,0))))</f>
        <v>1</v>
      </c>
      <c r="H65" t="b">
        <f>IF(EXACT(Table412[[#This Row],[1]],1),TRUE,FALSE)</f>
        <v>0</v>
      </c>
      <c r="I65" t="b">
        <f>LOOKUP(Table412[[#This Row],[Monster]],'Monster List'!$A$2:$A$447,'Monster List'!$B$2:$B$447)&gt;='Random Encounter'!$J$2</f>
        <v>1</v>
      </c>
      <c r="J65" t="b">
        <f>LOOKUP(Table412[[#This Row],[Monster]],'Monster List'!$A$2:$A$447,'Monster List'!$B$2:$B$447)&lt;='Random Encounter'!$K$2</f>
        <v>1</v>
      </c>
      <c r="K65" t="b">
        <f t="shared" si="0"/>
        <v>0</v>
      </c>
      <c r="L65" s="12">
        <f>IF(Table412[[#This Row],[Include?]],1,0)+L64</f>
        <v>4</v>
      </c>
      <c r="M65" s="13">
        <f>IF(INDEX('REG XP Table'!$B$2:$E$2815,'Random Encounter'!$F$8+M$1,'REG XP Table'!$G$2)-'Random Encounter'!$E$8-LOOKUP($A65,'Monster List'!$A$2:$A$448,'Monster List'!$C$2:$C$448)*M$1&gt;=0,1,0)</f>
        <v>0</v>
      </c>
      <c r="N65" s="15">
        <f>IF(INDEX('REG XP Table'!$B$2:$E$2815,'Random Encounter'!$F$8+N$1,'REG XP Table'!$G$2)-'Random Encounter'!$E$8-LOOKUP($A65,'Monster List'!$A$2:$A$448,'Monster List'!$C$2:$C$448)*N$1&gt;=0,N$1,M65)</f>
        <v>0</v>
      </c>
      <c r="O65" s="13">
        <f>IF(INDEX('REG XP Table'!$B$2:$E$2815,'Random Encounter'!$F$8+O$1,'REG XP Table'!$G$2)-'Random Encounter'!$E$8-LOOKUP($A65,'Monster List'!$A$2:$A$448,'Monster List'!$C$2:$C$448)*O$1&gt;=0,O$1,N65)</f>
        <v>0</v>
      </c>
      <c r="P65" s="13">
        <f>IF(INDEX('REG XP Table'!$B$2:$E$2815,'Random Encounter'!$F$8+P$1,'REG XP Table'!$G$2)-'Random Encounter'!$E$8-LOOKUP($A65,'Monster List'!$A$2:$A$448,'Monster List'!$C$2:$C$448)*P$1&gt;=0,P$1,O65)</f>
        <v>0</v>
      </c>
      <c r="Q65" s="13">
        <f>IF(INDEX('REG XP Table'!$B$2:$E$2815,'Random Encounter'!$F$8+Q$1,'REG XP Table'!$G$2)-'Random Encounter'!$E$8-LOOKUP($A65,'Monster List'!$A$2:$A$448,'Monster List'!$C$2:$C$448)*Q$1&gt;=0,Q$1,P65)</f>
        <v>0</v>
      </c>
      <c r="R65" s="13">
        <f>IF(INDEX('REG XP Table'!$B$2:$E$2815,'Random Encounter'!$F$8+R$1,'REG XP Table'!$G$2)-'Random Encounter'!$E$8-LOOKUP($A65,'Monster List'!$A$2:$A$448,'Monster List'!$C$2:$C$448)*R$1&gt;=0,R$1,Q65)</f>
        <v>0</v>
      </c>
      <c r="S65" s="13">
        <f>IF(INDEX('REG XP Table'!$B$2:$E$2815,'Random Encounter'!$F$8+S$1,'REG XP Table'!$G$2)-'Random Encounter'!$E$8-LOOKUP($A65,'Monster List'!$A$2:$A$448,'Monster List'!$C$2:$C$448)*S$1&gt;=0,S$1,R65)</f>
        <v>0</v>
      </c>
      <c r="T65" s="13">
        <f>IF(INDEX('REG XP Table'!$B$2:$E$2815,'Random Encounter'!$F$8+T$1,'REG XP Table'!$G$2)-'Random Encounter'!$E$8-LOOKUP($A65,'Monster List'!$A$2:$A$448,'Monster List'!$C$2:$C$448)*T$1&gt;=0,T$1,S65)</f>
        <v>0</v>
      </c>
      <c r="U65" s="13">
        <f>IF(INDEX('REG XP Table'!$B$2:$E$2815,'Random Encounter'!$F$8+U$1,'REG XP Table'!$G$2)-'Random Encounter'!$E$8-LOOKUP($A65,'Monster List'!$A$2:$A$448,'Monster List'!$C$2:$C$448)*U$1&gt;=0,U$1,T65)</f>
        <v>0</v>
      </c>
      <c r="V65" s="13">
        <f>IF(INDEX('REG XP Table'!$B$2:$E$2815,'Random Encounter'!$F$8+V$1,'REG XP Table'!$G$2)-'Random Encounter'!$E$8-LOOKUP($A65,'Monster List'!$A$2:$A$448,'Monster List'!$C$2:$C$448)*V$1&gt;=0,V$1,U65)</f>
        <v>0</v>
      </c>
      <c r="W65" s="13">
        <f>IF(INDEX('REG XP Table'!$B$2:$E$2815,'Random Encounter'!$F$8+W$1,'REG XP Table'!$G$2)-'Random Encounter'!$E$8-LOOKUP($A65,'Monster List'!$A$2:$A$448,'Monster List'!$C$2:$C$448)*W$1&gt;=0,W$1,V65)</f>
        <v>0</v>
      </c>
      <c r="X65" s="13">
        <f>IF(INDEX('REG XP Table'!$B$2:$E$2815,'Random Encounter'!$F$8+X$1,'REG XP Table'!$G$2)-'Random Encounter'!$E$8-LOOKUP($A65,'Monster List'!$A$2:$A$448,'Monster List'!$C$2:$C$448)*X$1&gt;=0,X$1,W65)</f>
        <v>0</v>
      </c>
      <c r="Y65" s="13">
        <f>IF(INDEX('REG XP Table'!$B$2:$E$2815,'Random Encounter'!$F$8+Y$1,'REG XP Table'!$G$2)-'Random Encounter'!$E$8-LOOKUP($A65,'Monster List'!$A$2:$A$448,'Monster List'!$C$2:$C$448)*Y$1&gt;=0,Y$1,X65)</f>
        <v>0</v>
      </c>
      <c r="Z65" s="13">
        <f>IF(INDEX('REG XP Table'!$B$2:$E$2815,'Random Encounter'!$F$8+Z$1,'REG XP Table'!$G$2)-'Random Encounter'!$E$8-LOOKUP($A65,'Monster List'!$A$2:$A$448,'Monster List'!$C$2:$C$448)*Z$1&gt;=0,Z$1,Y65)</f>
        <v>0</v>
      </c>
      <c r="AA65" s="13">
        <f>IF(INDEX('REG XP Table'!$B$2:$E$2815,'Random Encounter'!$F$8+AA$1,'REG XP Table'!$G$2)-'Random Encounter'!$E$8-LOOKUP($A65,'Monster List'!$A$2:$A$448,'Monster List'!$C$2:$C$448)*AA$1&gt;=0,AA$1,Z65)</f>
        <v>0</v>
      </c>
      <c r="AB65" s="13">
        <f>IF(INDEX('REG XP Table'!$B$2:$E$2815,'Random Encounter'!$F$8+AB$1,'REG XP Table'!$G$2)-'Random Encounter'!$E$8-LOOKUP($A65,'Monster List'!$A$2:$A$448,'Monster List'!$C$2:$C$448)*AB$1&gt;=0,AB$1,AA65)</f>
        <v>0</v>
      </c>
      <c r="AC65" s="13">
        <f>IF(INDEX('REG XP Table'!$B$2:$E$2815,'Random Encounter'!$F$8+AC$1,'REG XP Table'!$G$2)-'Random Encounter'!$E$8-LOOKUP($A65,'Monster List'!$A$2:$A$448,'Monster List'!$C$2:$C$448)*AC$1&gt;=0,AC$1,AB65)</f>
        <v>0</v>
      </c>
      <c r="AD65" s="13">
        <f>IF(INDEX('REG XP Table'!$B$2:$E$2815,'Random Encounter'!$F$8+AD$1,'REG XP Table'!$G$2)-'Random Encounter'!$E$8-LOOKUP($A65,'Monster List'!$A$2:$A$448,'Monster List'!$C$2:$C$448)*AD$1&gt;=0,AD$1,AC65)</f>
        <v>0</v>
      </c>
      <c r="AE65" s="13">
        <f>IF(INDEX('REG XP Table'!$B$2:$E$2815,'Random Encounter'!$F$8+AE$1,'REG XP Table'!$G$2)-'Random Encounter'!$E$8-LOOKUP($A65,'Monster List'!$A$2:$A$448,'Monster List'!$C$2:$C$448)*AE$1&gt;=0,AE$1,AD65)</f>
        <v>0</v>
      </c>
      <c r="AF65" s="13">
        <f>IF(INDEX('REG XP Table'!$B$2:$E$2815,'Random Encounter'!$F$8+AF$1,'REG XP Table'!$G$2)-'Random Encounter'!$E$8-LOOKUP($A65,'Monster List'!$A$2:$A$448,'Monster List'!$C$2:$C$448)*AF$1&gt;=0,AF$1,AE65)</f>
        <v>0</v>
      </c>
    </row>
    <row r="66" spans="1:32" x14ac:dyDescent="0.3">
      <c r="A66" t="s">
        <v>278</v>
      </c>
      <c r="B66">
        <v>1100</v>
      </c>
      <c r="C66" t="b">
        <f>ISTEXT(INDEX(Table4[],MATCH(Table412[[#This Row],[Monster]],Table4[Monster],0),MATCH(Table36[Location],Table4[#Headers],0)))</f>
        <v>0</v>
      </c>
      <c r="D66" t="b">
        <f>ISNUMBER(MATCH(LOOKUP(Table412[[#This Row],[Monster]],Table4[Monster],Table4[Alignment 1]),'MSL Filters'!$K$3:$P$3,0))</f>
        <v>1</v>
      </c>
      <c r="E66" t="b">
        <f>ISNUMBER(MATCH(LOOKUP(Table412[[#This Row],[Monster]],Table4[Monster],Table4[Alignment 2]),'MSL Filters'!$K$13:$P$13,0))</f>
        <v>1</v>
      </c>
      <c r="F66" t="b">
        <f>IF(EXACT("Any",Table36[Type]), TRUE, EXACT(LOOKUP(Table412[[#This Row],[Monster]],Table4[Monster],Table4[Type]),Table36[Type]))</f>
        <v>0</v>
      </c>
      <c r="G66" t="b">
        <f>IF(EXACT("Any",Table36[Sub Type]),TRUE,NOT(ISERROR(MATCH(LOOKUP(Table412[[#This Row],[Monster]],Table4[Monster],Table4[Subtype]),'MSL Filters'!$K$23:$P$23,0))))</f>
        <v>1</v>
      </c>
      <c r="H66" t="b">
        <f>IF(EXACT(Table412[[#This Row],[1]],1),TRUE,FALSE)</f>
        <v>0</v>
      </c>
      <c r="I66" t="b">
        <f>LOOKUP(Table412[[#This Row],[Monster]],'Monster List'!$A$2:$A$447,'Monster List'!$B$2:$B$447)&gt;='Random Encounter'!$J$2</f>
        <v>1</v>
      </c>
      <c r="J66" t="b">
        <f>LOOKUP(Table412[[#This Row],[Monster]],'Monster List'!$A$2:$A$447,'Monster List'!$B$2:$B$447)&lt;='Random Encounter'!$K$2</f>
        <v>1</v>
      </c>
      <c r="K66" t="b">
        <f t="shared" ref="K66:K129" si="1">AND(C66,D66,E66,F66,G66,H66,I66,J66)</f>
        <v>0</v>
      </c>
      <c r="L66" s="12">
        <f>IF(Table412[[#This Row],[Include?]],1,0)+L65</f>
        <v>4</v>
      </c>
      <c r="M66" s="13">
        <f>IF(INDEX('REG XP Table'!$B$2:$E$2815,'Random Encounter'!$F$8+M$1,'REG XP Table'!$G$2)-'Random Encounter'!$E$8-LOOKUP($A66,'Monster List'!$A$2:$A$448,'Monster List'!$C$2:$C$448)*M$1&gt;=0,1,0)</f>
        <v>0</v>
      </c>
      <c r="N66" s="15">
        <f>IF(INDEX('REG XP Table'!$B$2:$E$2815,'Random Encounter'!$F$8+N$1,'REG XP Table'!$G$2)-'Random Encounter'!$E$8-LOOKUP($A66,'Monster List'!$A$2:$A$448,'Monster List'!$C$2:$C$448)*N$1&gt;=0,N$1,M66)</f>
        <v>0</v>
      </c>
      <c r="O66" s="13">
        <f>IF(INDEX('REG XP Table'!$B$2:$E$2815,'Random Encounter'!$F$8+O$1,'REG XP Table'!$G$2)-'Random Encounter'!$E$8-LOOKUP($A66,'Monster List'!$A$2:$A$448,'Monster List'!$C$2:$C$448)*O$1&gt;=0,O$1,N66)</f>
        <v>0</v>
      </c>
      <c r="P66" s="13">
        <f>IF(INDEX('REG XP Table'!$B$2:$E$2815,'Random Encounter'!$F$8+P$1,'REG XP Table'!$G$2)-'Random Encounter'!$E$8-LOOKUP($A66,'Monster List'!$A$2:$A$448,'Monster List'!$C$2:$C$448)*P$1&gt;=0,P$1,O66)</f>
        <v>0</v>
      </c>
      <c r="Q66" s="13">
        <f>IF(INDEX('REG XP Table'!$B$2:$E$2815,'Random Encounter'!$F$8+Q$1,'REG XP Table'!$G$2)-'Random Encounter'!$E$8-LOOKUP($A66,'Monster List'!$A$2:$A$448,'Monster List'!$C$2:$C$448)*Q$1&gt;=0,Q$1,P66)</f>
        <v>0</v>
      </c>
      <c r="R66" s="13">
        <f>IF(INDEX('REG XP Table'!$B$2:$E$2815,'Random Encounter'!$F$8+R$1,'REG XP Table'!$G$2)-'Random Encounter'!$E$8-LOOKUP($A66,'Monster List'!$A$2:$A$448,'Monster List'!$C$2:$C$448)*R$1&gt;=0,R$1,Q66)</f>
        <v>0</v>
      </c>
      <c r="S66" s="13">
        <f>IF(INDEX('REG XP Table'!$B$2:$E$2815,'Random Encounter'!$F$8+S$1,'REG XP Table'!$G$2)-'Random Encounter'!$E$8-LOOKUP($A66,'Monster List'!$A$2:$A$448,'Monster List'!$C$2:$C$448)*S$1&gt;=0,S$1,R66)</f>
        <v>0</v>
      </c>
      <c r="T66" s="13">
        <f>IF(INDEX('REG XP Table'!$B$2:$E$2815,'Random Encounter'!$F$8+T$1,'REG XP Table'!$G$2)-'Random Encounter'!$E$8-LOOKUP($A66,'Monster List'!$A$2:$A$448,'Monster List'!$C$2:$C$448)*T$1&gt;=0,T$1,S66)</f>
        <v>0</v>
      </c>
      <c r="U66" s="13">
        <f>IF(INDEX('REG XP Table'!$B$2:$E$2815,'Random Encounter'!$F$8+U$1,'REG XP Table'!$G$2)-'Random Encounter'!$E$8-LOOKUP($A66,'Monster List'!$A$2:$A$448,'Monster List'!$C$2:$C$448)*U$1&gt;=0,U$1,T66)</f>
        <v>0</v>
      </c>
      <c r="V66" s="13">
        <f>IF(INDEX('REG XP Table'!$B$2:$E$2815,'Random Encounter'!$F$8+V$1,'REG XP Table'!$G$2)-'Random Encounter'!$E$8-LOOKUP($A66,'Monster List'!$A$2:$A$448,'Monster List'!$C$2:$C$448)*V$1&gt;=0,V$1,U66)</f>
        <v>0</v>
      </c>
      <c r="W66" s="13">
        <f>IF(INDEX('REG XP Table'!$B$2:$E$2815,'Random Encounter'!$F$8+W$1,'REG XP Table'!$G$2)-'Random Encounter'!$E$8-LOOKUP($A66,'Monster List'!$A$2:$A$448,'Monster List'!$C$2:$C$448)*W$1&gt;=0,W$1,V66)</f>
        <v>0</v>
      </c>
      <c r="X66" s="13">
        <f>IF(INDEX('REG XP Table'!$B$2:$E$2815,'Random Encounter'!$F$8+X$1,'REG XP Table'!$G$2)-'Random Encounter'!$E$8-LOOKUP($A66,'Monster List'!$A$2:$A$448,'Monster List'!$C$2:$C$448)*X$1&gt;=0,X$1,W66)</f>
        <v>0</v>
      </c>
      <c r="Y66" s="13">
        <f>IF(INDEX('REG XP Table'!$B$2:$E$2815,'Random Encounter'!$F$8+Y$1,'REG XP Table'!$G$2)-'Random Encounter'!$E$8-LOOKUP($A66,'Monster List'!$A$2:$A$448,'Monster List'!$C$2:$C$448)*Y$1&gt;=0,Y$1,X66)</f>
        <v>0</v>
      </c>
      <c r="Z66" s="13">
        <f>IF(INDEX('REG XP Table'!$B$2:$E$2815,'Random Encounter'!$F$8+Z$1,'REG XP Table'!$G$2)-'Random Encounter'!$E$8-LOOKUP($A66,'Monster List'!$A$2:$A$448,'Monster List'!$C$2:$C$448)*Z$1&gt;=0,Z$1,Y66)</f>
        <v>0</v>
      </c>
      <c r="AA66" s="13">
        <f>IF(INDEX('REG XP Table'!$B$2:$E$2815,'Random Encounter'!$F$8+AA$1,'REG XP Table'!$G$2)-'Random Encounter'!$E$8-LOOKUP($A66,'Monster List'!$A$2:$A$448,'Monster List'!$C$2:$C$448)*AA$1&gt;=0,AA$1,Z66)</f>
        <v>0</v>
      </c>
      <c r="AB66" s="13">
        <f>IF(INDEX('REG XP Table'!$B$2:$E$2815,'Random Encounter'!$F$8+AB$1,'REG XP Table'!$G$2)-'Random Encounter'!$E$8-LOOKUP($A66,'Monster List'!$A$2:$A$448,'Monster List'!$C$2:$C$448)*AB$1&gt;=0,AB$1,AA66)</f>
        <v>0</v>
      </c>
      <c r="AC66" s="13">
        <f>IF(INDEX('REG XP Table'!$B$2:$E$2815,'Random Encounter'!$F$8+AC$1,'REG XP Table'!$G$2)-'Random Encounter'!$E$8-LOOKUP($A66,'Monster List'!$A$2:$A$448,'Monster List'!$C$2:$C$448)*AC$1&gt;=0,AC$1,AB66)</f>
        <v>0</v>
      </c>
      <c r="AD66" s="13">
        <f>IF(INDEX('REG XP Table'!$B$2:$E$2815,'Random Encounter'!$F$8+AD$1,'REG XP Table'!$G$2)-'Random Encounter'!$E$8-LOOKUP($A66,'Monster List'!$A$2:$A$448,'Monster List'!$C$2:$C$448)*AD$1&gt;=0,AD$1,AC66)</f>
        <v>0</v>
      </c>
      <c r="AE66" s="13">
        <f>IF(INDEX('REG XP Table'!$B$2:$E$2815,'Random Encounter'!$F$8+AE$1,'REG XP Table'!$G$2)-'Random Encounter'!$E$8-LOOKUP($A66,'Monster List'!$A$2:$A$448,'Monster List'!$C$2:$C$448)*AE$1&gt;=0,AE$1,AD66)</f>
        <v>0</v>
      </c>
      <c r="AF66" s="13">
        <f>IF(INDEX('REG XP Table'!$B$2:$E$2815,'Random Encounter'!$F$8+AF$1,'REG XP Table'!$G$2)-'Random Encounter'!$E$8-LOOKUP($A66,'Monster List'!$A$2:$A$448,'Monster List'!$C$2:$C$448)*AF$1&gt;=0,AF$1,AE66)</f>
        <v>0</v>
      </c>
    </row>
    <row r="67" spans="1:32" x14ac:dyDescent="0.3">
      <c r="A67" t="s">
        <v>154</v>
      </c>
      <c r="B67">
        <v>200</v>
      </c>
      <c r="C67" t="b">
        <f>ISTEXT(INDEX(Table4[],MATCH(Table412[[#This Row],[Monster]],Table4[Monster],0),MATCH(Table36[Location],Table4[#Headers],0)))</f>
        <v>0</v>
      </c>
      <c r="D67" t="b">
        <f>ISNUMBER(MATCH(LOOKUP(Table412[[#This Row],[Monster]],Table4[Monster],Table4[Alignment 1]),'MSL Filters'!$K$3:$P$3,0))</f>
        <v>1</v>
      </c>
      <c r="E67" t="b">
        <f>ISNUMBER(MATCH(LOOKUP(Table412[[#This Row],[Monster]],Table4[Monster],Table4[Alignment 2]),'MSL Filters'!$K$13:$P$13,0))</f>
        <v>1</v>
      </c>
      <c r="F67" t="b">
        <f>IF(EXACT("Any",Table36[Type]), TRUE, EXACT(LOOKUP(Table412[[#This Row],[Monster]],Table4[Monster],Table4[Type]),Table36[Type]))</f>
        <v>0</v>
      </c>
      <c r="G67" t="b">
        <f>IF(EXACT("Any",Table36[Sub Type]),TRUE,NOT(ISERROR(MATCH(LOOKUP(Table412[[#This Row],[Monster]],Table4[Monster],Table4[Subtype]),'MSL Filters'!$K$23:$P$23,0))))</f>
        <v>1</v>
      </c>
      <c r="H67" t="b">
        <f>IF(EXACT(Table412[[#This Row],[1]],1),TRUE,FALSE)</f>
        <v>1</v>
      </c>
      <c r="I67" t="b">
        <f>LOOKUP(Table412[[#This Row],[Monster]],'Monster List'!$A$2:$A$447,'Monster List'!$B$2:$B$447)&gt;='Random Encounter'!$J$2</f>
        <v>1</v>
      </c>
      <c r="J67" t="b">
        <f>LOOKUP(Table412[[#This Row],[Monster]],'Monster List'!$A$2:$A$447,'Monster List'!$B$2:$B$447)&lt;='Random Encounter'!$K$2</f>
        <v>1</v>
      </c>
      <c r="K67" t="b">
        <f t="shared" si="1"/>
        <v>0</v>
      </c>
      <c r="L67" s="12">
        <f>IF(Table412[[#This Row],[Include?]],1,0)+L66</f>
        <v>4</v>
      </c>
      <c r="M67" s="13">
        <f>IF(INDEX('REG XP Table'!$B$2:$E$2815,'Random Encounter'!$F$8+M$1,'REG XP Table'!$G$2)-'Random Encounter'!$E$8-LOOKUP($A67,'Monster List'!$A$2:$A$448,'Monster List'!$C$2:$C$448)*M$1&gt;=0,1,0)</f>
        <v>1</v>
      </c>
      <c r="N67" s="15">
        <f>IF(INDEX('REG XP Table'!$B$2:$E$2815,'Random Encounter'!$F$8+N$1,'REG XP Table'!$G$2)-'Random Encounter'!$E$8-LOOKUP($A67,'Monster List'!$A$2:$A$448,'Monster List'!$C$2:$C$448)*N$1&gt;=0,N$1,M67)</f>
        <v>1</v>
      </c>
      <c r="O67" s="13">
        <f>IF(INDEX('REG XP Table'!$B$2:$E$2815,'Random Encounter'!$F$8+O$1,'REG XP Table'!$G$2)-'Random Encounter'!$E$8-LOOKUP($A67,'Monster List'!$A$2:$A$448,'Monster List'!$C$2:$C$448)*O$1&gt;=0,O$1,N67)</f>
        <v>1</v>
      </c>
      <c r="P67" s="13">
        <f>IF(INDEX('REG XP Table'!$B$2:$E$2815,'Random Encounter'!$F$8+P$1,'REG XP Table'!$G$2)-'Random Encounter'!$E$8-LOOKUP($A67,'Monster List'!$A$2:$A$448,'Monster List'!$C$2:$C$448)*P$1&gt;=0,P$1,O67)</f>
        <v>1</v>
      </c>
      <c r="Q67" s="13">
        <f>IF(INDEX('REG XP Table'!$B$2:$E$2815,'Random Encounter'!$F$8+Q$1,'REG XP Table'!$G$2)-'Random Encounter'!$E$8-LOOKUP($A67,'Monster List'!$A$2:$A$448,'Monster List'!$C$2:$C$448)*Q$1&gt;=0,Q$1,P67)</f>
        <v>1</v>
      </c>
      <c r="R67" s="13">
        <f>IF(INDEX('REG XP Table'!$B$2:$E$2815,'Random Encounter'!$F$8+R$1,'REG XP Table'!$G$2)-'Random Encounter'!$E$8-LOOKUP($A67,'Monster List'!$A$2:$A$448,'Monster List'!$C$2:$C$448)*R$1&gt;=0,R$1,Q67)</f>
        <v>1</v>
      </c>
      <c r="S67" s="13">
        <f>IF(INDEX('REG XP Table'!$B$2:$E$2815,'Random Encounter'!$F$8+S$1,'REG XP Table'!$G$2)-'Random Encounter'!$E$8-LOOKUP($A67,'Monster List'!$A$2:$A$448,'Monster List'!$C$2:$C$448)*S$1&gt;=0,S$1,R67)</f>
        <v>1</v>
      </c>
      <c r="T67" s="13">
        <f>IF(INDEX('REG XP Table'!$B$2:$E$2815,'Random Encounter'!$F$8+T$1,'REG XP Table'!$G$2)-'Random Encounter'!$E$8-LOOKUP($A67,'Monster List'!$A$2:$A$448,'Monster List'!$C$2:$C$448)*T$1&gt;=0,T$1,S67)</f>
        <v>1</v>
      </c>
      <c r="U67" s="13">
        <f>IF(INDEX('REG XP Table'!$B$2:$E$2815,'Random Encounter'!$F$8+U$1,'REG XP Table'!$G$2)-'Random Encounter'!$E$8-LOOKUP($A67,'Monster List'!$A$2:$A$448,'Monster List'!$C$2:$C$448)*U$1&gt;=0,U$1,T67)</f>
        <v>1</v>
      </c>
      <c r="V67" s="13">
        <f>IF(INDEX('REG XP Table'!$B$2:$E$2815,'Random Encounter'!$F$8+V$1,'REG XP Table'!$G$2)-'Random Encounter'!$E$8-LOOKUP($A67,'Monster List'!$A$2:$A$448,'Monster List'!$C$2:$C$448)*V$1&gt;=0,V$1,U67)</f>
        <v>1</v>
      </c>
      <c r="W67" s="13">
        <f>IF(INDEX('REG XP Table'!$B$2:$E$2815,'Random Encounter'!$F$8+W$1,'REG XP Table'!$G$2)-'Random Encounter'!$E$8-LOOKUP($A67,'Monster List'!$A$2:$A$448,'Monster List'!$C$2:$C$448)*W$1&gt;=0,W$1,V67)</f>
        <v>1</v>
      </c>
      <c r="X67" s="13">
        <f>IF(INDEX('REG XP Table'!$B$2:$E$2815,'Random Encounter'!$F$8+X$1,'REG XP Table'!$G$2)-'Random Encounter'!$E$8-LOOKUP($A67,'Monster List'!$A$2:$A$448,'Monster List'!$C$2:$C$448)*X$1&gt;=0,X$1,W67)</f>
        <v>1</v>
      </c>
      <c r="Y67" s="13">
        <f>IF(INDEX('REG XP Table'!$B$2:$E$2815,'Random Encounter'!$F$8+Y$1,'REG XP Table'!$G$2)-'Random Encounter'!$E$8-LOOKUP($A67,'Monster List'!$A$2:$A$448,'Monster List'!$C$2:$C$448)*Y$1&gt;=0,Y$1,X67)</f>
        <v>1</v>
      </c>
      <c r="Z67" s="13">
        <f>IF(INDEX('REG XP Table'!$B$2:$E$2815,'Random Encounter'!$F$8+Z$1,'REG XP Table'!$G$2)-'Random Encounter'!$E$8-LOOKUP($A67,'Monster List'!$A$2:$A$448,'Monster List'!$C$2:$C$448)*Z$1&gt;=0,Z$1,Y67)</f>
        <v>1</v>
      </c>
      <c r="AA67" s="13">
        <f>IF(INDEX('REG XP Table'!$B$2:$E$2815,'Random Encounter'!$F$8+AA$1,'REG XP Table'!$G$2)-'Random Encounter'!$E$8-LOOKUP($A67,'Monster List'!$A$2:$A$448,'Monster List'!$C$2:$C$448)*AA$1&gt;=0,AA$1,Z67)</f>
        <v>1</v>
      </c>
      <c r="AB67" s="13">
        <f>IF(INDEX('REG XP Table'!$B$2:$E$2815,'Random Encounter'!$F$8+AB$1,'REG XP Table'!$G$2)-'Random Encounter'!$E$8-LOOKUP($A67,'Monster List'!$A$2:$A$448,'Monster List'!$C$2:$C$448)*AB$1&gt;=0,AB$1,AA67)</f>
        <v>1</v>
      </c>
      <c r="AC67" s="13">
        <f>IF(INDEX('REG XP Table'!$B$2:$E$2815,'Random Encounter'!$F$8+AC$1,'REG XP Table'!$G$2)-'Random Encounter'!$E$8-LOOKUP($A67,'Monster List'!$A$2:$A$448,'Monster List'!$C$2:$C$448)*AC$1&gt;=0,AC$1,AB67)</f>
        <v>1</v>
      </c>
      <c r="AD67" s="13">
        <f>IF(INDEX('REG XP Table'!$B$2:$E$2815,'Random Encounter'!$F$8+AD$1,'REG XP Table'!$G$2)-'Random Encounter'!$E$8-LOOKUP($A67,'Monster List'!$A$2:$A$448,'Monster List'!$C$2:$C$448)*AD$1&gt;=0,AD$1,AC67)</f>
        <v>1</v>
      </c>
      <c r="AE67" s="13">
        <f>IF(INDEX('REG XP Table'!$B$2:$E$2815,'Random Encounter'!$F$8+AE$1,'REG XP Table'!$G$2)-'Random Encounter'!$E$8-LOOKUP($A67,'Monster List'!$A$2:$A$448,'Monster List'!$C$2:$C$448)*AE$1&gt;=0,AE$1,AD67)</f>
        <v>1</v>
      </c>
      <c r="AF67" s="13">
        <f>IF(INDEX('REG XP Table'!$B$2:$E$2815,'Random Encounter'!$F$8+AF$1,'REG XP Table'!$G$2)-'Random Encounter'!$E$8-LOOKUP($A67,'Monster List'!$A$2:$A$448,'Monster List'!$C$2:$C$448)*AF$1&gt;=0,AF$1,AE67)</f>
        <v>1</v>
      </c>
    </row>
    <row r="68" spans="1:32" x14ac:dyDescent="0.3">
      <c r="A68" t="s">
        <v>195</v>
      </c>
      <c r="B68">
        <v>450</v>
      </c>
      <c r="C68" t="b">
        <f>ISTEXT(INDEX(Table4[],MATCH(Table412[[#This Row],[Monster]],Table4[Monster],0),MATCH(Table36[Location],Table4[#Headers],0)))</f>
        <v>0</v>
      </c>
      <c r="D68" t="b">
        <f>ISNUMBER(MATCH(LOOKUP(Table412[[#This Row],[Monster]],Table4[Monster],Table4[Alignment 1]),'MSL Filters'!$K$3:$P$3,0))</f>
        <v>1</v>
      </c>
      <c r="E68" t="b">
        <f>ISNUMBER(MATCH(LOOKUP(Table412[[#This Row],[Monster]],Table4[Monster],Table4[Alignment 2]),'MSL Filters'!$K$13:$P$13,0))</f>
        <v>1</v>
      </c>
      <c r="F68" t="b">
        <f>IF(EXACT("Any",Table36[Type]), TRUE, EXACT(LOOKUP(Table412[[#This Row],[Monster]],Table4[Monster],Table4[Type]),Table36[Type]))</f>
        <v>0</v>
      </c>
      <c r="G68" t="b">
        <f>IF(EXACT("Any",Table36[Sub Type]),TRUE,NOT(ISERROR(MATCH(LOOKUP(Table412[[#This Row],[Monster]],Table4[Monster],Table4[Subtype]),'MSL Filters'!$K$23:$P$23,0))))</f>
        <v>1</v>
      </c>
      <c r="H68" t="b">
        <f>IF(EXACT(Table412[[#This Row],[1]],1),TRUE,FALSE)</f>
        <v>0</v>
      </c>
      <c r="I68" t="b">
        <f>LOOKUP(Table412[[#This Row],[Monster]],'Monster List'!$A$2:$A$447,'Monster List'!$B$2:$B$447)&gt;='Random Encounter'!$J$2</f>
        <v>1</v>
      </c>
      <c r="J68" t="b">
        <f>LOOKUP(Table412[[#This Row],[Monster]],'Monster List'!$A$2:$A$447,'Monster List'!$B$2:$B$447)&lt;='Random Encounter'!$K$2</f>
        <v>1</v>
      </c>
      <c r="K68" t="b">
        <f t="shared" si="1"/>
        <v>0</v>
      </c>
      <c r="L68" s="12">
        <f>IF(Table412[[#This Row],[Include?]],1,0)+L67</f>
        <v>4</v>
      </c>
      <c r="M68" s="13">
        <f>IF(INDEX('REG XP Table'!$B$2:$E$2815,'Random Encounter'!$F$8+M$1,'REG XP Table'!$G$2)-'Random Encounter'!$E$8-LOOKUP($A68,'Monster List'!$A$2:$A$448,'Monster List'!$C$2:$C$448)*M$1&gt;=0,1,0)</f>
        <v>0</v>
      </c>
      <c r="N68" s="15">
        <f>IF(INDEX('REG XP Table'!$B$2:$E$2815,'Random Encounter'!$F$8+N$1,'REG XP Table'!$G$2)-'Random Encounter'!$E$8-LOOKUP($A68,'Monster List'!$A$2:$A$448,'Monster List'!$C$2:$C$448)*N$1&gt;=0,N$1,M68)</f>
        <v>0</v>
      </c>
      <c r="O68" s="13">
        <f>IF(INDEX('REG XP Table'!$B$2:$E$2815,'Random Encounter'!$F$8+O$1,'REG XP Table'!$G$2)-'Random Encounter'!$E$8-LOOKUP($A68,'Monster List'!$A$2:$A$448,'Monster List'!$C$2:$C$448)*O$1&gt;=0,O$1,N68)</f>
        <v>0</v>
      </c>
      <c r="P68" s="13">
        <f>IF(INDEX('REG XP Table'!$B$2:$E$2815,'Random Encounter'!$F$8+P$1,'REG XP Table'!$G$2)-'Random Encounter'!$E$8-LOOKUP($A68,'Monster List'!$A$2:$A$448,'Monster List'!$C$2:$C$448)*P$1&gt;=0,P$1,O68)</f>
        <v>0</v>
      </c>
      <c r="Q68" s="13">
        <f>IF(INDEX('REG XP Table'!$B$2:$E$2815,'Random Encounter'!$F$8+Q$1,'REG XP Table'!$G$2)-'Random Encounter'!$E$8-LOOKUP($A68,'Monster List'!$A$2:$A$448,'Monster List'!$C$2:$C$448)*Q$1&gt;=0,Q$1,P68)</f>
        <v>0</v>
      </c>
      <c r="R68" s="13">
        <f>IF(INDEX('REG XP Table'!$B$2:$E$2815,'Random Encounter'!$F$8+R$1,'REG XP Table'!$G$2)-'Random Encounter'!$E$8-LOOKUP($A68,'Monster List'!$A$2:$A$448,'Monster List'!$C$2:$C$448)*R$1&gt;=0,R$1,Q68)</f>
        <v>0</v>
      </c>
      <c r="S68" s="13">
        <f>IF(INDEX('REG XP Table'!$B$2:$E$2815,'Random Encounter'!$F$8+S$1,'REG XP Table'!$G$2)-'Random Encounter'!$E$8-LOOKUP($A68,'Monster List'!$A$2:$A$448,'Monster List'!$C$2:$C$448)*S$1&gt;=0,S$1,R68)</f>
        <v>0</v>
      </c>
      <c r="T68" s="13">
        <f>IF(INDEX('REG XP Table'!$B$2:$E$2815,'Random Encounter'!$F$8+T$1,'REG XP Table'!$G$2)-'Random Encounter'!$E$8-LOOKUP($A68,'Monster List'!$A$2:$A$448,'Monster List'!$C$2:$C$448)*T$1&gt;=0,T$1,S68)</f>
        <v>0</v>
      </c>
      <c r="U68" s="13">
        <f>IF(INDEX('REG XP Table'!$B$2:$E$2815,'Random Encounter'!$F$8+U$1,'REG XP Table'!$G$2)-'Random Encounter'!$E$8-LOOKUP($A68,'Monster List'!$A$2:$A$448,'Monster List'!$C$2:$C$448)*U$1&gt;=0,U$1,T68)</f>
        <v>0</v>
      </c>
      <c r="V68" s="13">
        <f>IF(INDEX('REG XP Table'!$B$2:$E$2815,'Random Encounter'!$F$8+V$1,'REG XP Table'!$G$2)-'Random Encounter'!$E$8-LOOKUP($A68,'Monster List'!$A$2:$A$448,'Monster List'!$C$2:$C$448)*V$1&gt;=0,V$1,U68)</f>
        <v>0</v>
      </c>
      <c r="W68" s="13">
        <f>IF(INDEX('REG XP Table'!$B$2:$E$2815,'Random Encounter'!$F$8+W$1,'REG XP Table'!$G$2)-'Random Encounter'!$E$8-LOOKUP($A68,'Monster List'!$A$2:$A$448,'Monster List'!$C$2:$C$448)*W$1&gt;=0,W$1,V68)</f>
        <v>0</v>
      </c>
      <c r="X68" s="13">
        <f>IF(INDEX('REG XP Table'!$B$2:$E$2815,'Random Encounter'!$F$8+X$1,'REG XP Table'!$G$2)-'Random Encounter'!$E$8-LOOKUP($A68,'Monster List'!$A$2:$A$448,'Monster List'!$C$2:$C$448)*X$1&gt;=0,X$1,W68)</f>
        <v>0</v>
      </c>
      <c r="Y68" s="13">
        <f>IF(INDEX('REG XP Table'!$B$2:$E$2815,'Random Encounter'!$F$8+Y$1,'REG XP Table'!$G$2)-'Random Encounter'!$E$8-LOOKUP($A68,'Monster List'!$A$2:$A$448,'Monster List'!$C$2:$C$448)*Y$1&gt;=0,Y$1,X68)</f>
        <v>0</v>
      </c>
      <c r="Z68" s="13">
        <f>IF(INDEX('REG XP Table'!$B$2:$E$2815,'Random Encounter'!$F$8+Z$1,'REG XP Table'!$G$2)-'Random Encounter'!$E$8-LOOKUP($A68,'Monster List'!$A$2:$A$448,'Monster List'!$C$2:$C$448)*Z$1&gt;=0,Z$1,Y68)</f>
        <v>0</v>
      </c>
      <c r="AA68" s="13">
        <f>IF(INDEX('REG XP Table'!$B$2:$E$2815,'Random Encounter'!$F$8+AA$1,'REG XP Table'!$G$2)-'Random Encounter'!$E$8-LOOKUP($A68,'Monster List'!$A$2:$A$448,'Monster List'!$C$2:$C$448)*AA$1&gt;=0,AA$1,Z68)</f>
        <v>0</v>
      </c>
      <c r="AB68" s="13">
        <f>IF(INDEX('REG XP Table'!$B$2:$E$2815,'Random Encounter'!$F$8+AB$1,'REG XP Table'!$G$2)-'Random Encounter'!$E$8-LOOKUP($A68,'Monster List'!$A$2:$A$448,'Monster List'!$C$2:$C$448)*AB$1&gt;=0,AB$1,AA68)</f>
        <v>0</v>
      </c>
      <c r="AC68" s="13">
        <f>IF(INDEX('REG XP Table'!$B$2:$E$2815,'Random Encounter'!$F$8+AC$1,'REG XP Table'!$G$2)-'Random Encounter'!$E$8-LOOKUP($A68,'Monster List'!$A$2:$A$448,'Monster List'!$C$2:$C$448)*AC$1&gt;=0,AC$1,AB68)</f>
        <v>0</v>
      </c>
      <c r="AD68" s="13">
        <f>IF(INDEX('REG XP Table'!$B$2:$E$2815,'Random Encounter'!$F$8+AD$1,'REG XP Table'!$G$2)-'Random Encounter'!$E$8-LOOKUP($A68,'Monster List'!$A$2:$A$448,'Monster List'!$C$2:$C$448)*AD$1&gt;=0,AD$1,AC68)</f>
        <v>0</v>
      </c>
      <c r="AE68" s="13">
        <f>IF(INDEX('REG XP Table'!$B$2:$E$2815,'Random Encounter'!$F$8+AE$1,'REG XP Table'!$G$2)-'Random Encounter'!$E$8-LOOKUP($A68,'Monster List'!$A$2:$A$448,'Monster List'!$C$2:$C$448)*AE$1&gt;=0,AE$1,AD68)</f>
        <v>0</v>
      </c>
      <c r="AF68" s="13">
        <f>IF(INDEX('REG XP Table'!$B$2:$E$2815,'Random Encounter'!$F$8+AF$1,'REG XP Table'!$G$2)-'Random Encounter'!$E$8-LOOKUP($A68,'Monster List'!$A$2:$A$448,'Monster List'!$C$2:$C$448)*AF$1&gt;=0,AF$1,AE68)</f>
        <v>0</v>
      </c>
    </row>
    <row r="69" spans="1:32" x14ac:dyDescent="0.3">
      <c r="A69" t="s">
        <v>155</v>
      </c>
      <c r="B69">
        <v>200</v>
      </c>
      <c r="C69" t="b">
        <f>ISTEXT(INDEX(Table4[],MATCH(Table412[[#This Row],[Monster]],Table4[Monster],0),MATCH(Table36[Location],Table4[#Headers],0)))</f>
        <v>1</v>
      </c>
      <c r="D69" t="b">
        <f>ISNUMBER(MATCH(LOOKUP(Table412[[#This Row],[Monster]],Table4[Monster],Table4[Alignment 1]),'MSL Filters'!$K$3:$P$3,0))</f>
        <v>1</v>
      </c>
      <c r="E69" t="b">
        <f>ISNUMBER(MATCH(LOOKUP(Table412[[#This Row],[Monster]],Table4[Monster],Table4[Alignment 2]),'MSL Filters'!$K$13:$P$13,0))</f>
        <v>1</v>
      </c>
      <c r="F69" t="b">
        <f>IF(EXACT("Any",Table36[Type]), TRUE, EXACT(LOOKUP(Table412[[#This Row],[Monster]],Table4[Monster],Table4[Type]),Table36[Type]))</f>
        <v>1</v>
      </c>
      <c r="G69" t="b">
        <f>IF(EXACT("Any",Table36[Sub Type]),TRUE,NOT(ISERROR(MATCH(LOOKUP(Table412[[#This Row],[Monster]],Table4[Monster],Table4[Subtype]),'MSL Filters'!$K$23:$P$23,0))))</f>
        <v>1</v>
      </c>
      <c r="H69" t="b">
        <f>IF(EXACT(Table412[[#This Row],[1]],1),TRUE,FALSE)</f>
        <v>1</v>
      </c>
      <c r="I69" t="b">
        <f>LOOKUP(Table412[[#This Row],[Monster]],'Monster List'!$A$2:$A$447,'Monster List'!$B$2:$B$447)&gt;='Random Encounter'!$J$2</f>
        <v>1</v>
      </c>
      <c r="J69" t="b">
        <f>LOOKUP(Table412[[#This Row],[Monster]],'Monster List'!$A$2:$A$447,'Monster List'!$B$2:$B$447)&lt;='Random Encounter'!$K$2</f>
        <v>1</v>
      </c>
      <c r="K69" t="b">
        <f t="shared" si="1"/>
        <v>1</v>
      </c>
      <c r="L69" s="12">
        <f>IF(Table412[[#This Row],[Include?]],1,0)+L68</f>
        <v>5</v>
      </c>
      <c r="M69" s="13">
        <f>IF(INDEX('REG XP Table'!$B$2:$E$2815,'Random Encounter'!$F$8+M$1,'REG XP Table'!$G$2)-'Random Encounter'!$E$8-LOOKUP($A69,'Monster List'!$A$2:$A$448,'Monster List'!$C$2:$C$448)*M$1&gt;=0,1,0)</f>
        <v>1</v>
      </c>
      <c r="N69" s="15">
        <f>IF(INDEX('REG XP Table'!$B$2:$E$2815,'Random Encounter'!$F$8+N$1,'REG XP Table'!$G$2)-'Random Encounter'!$E$8-LOOKUP($A69,'Monster List'!$A$2:$A$448,'Monster List'!$C$2:$C$448)*N$1&gt;=0,N$1,M69)</f>
        <v>1</v>
      </c>
      <c r="O69" s="13">
        <f>IF(INDEX('REG XP Table'!$B$2:$E$2815,'Random Encounter'!$F$8+O$1,'REG XP Table'!$G$2)-'Random Encounter'!$E$8-LOOKUP($A69,'Monster List'!$A$2:$A$448,'Monster List'!$C$2:$C$448)*O$1&gt;=0,O$1,N69)</f>
        <v>1</v>
      </c>
      <c r="P69" s="13">
        <f>IF(INDEX('REG XP Table'!$B$2:$E$2815,'Random Encounter'!$F$8+P$1,'REG XP Table'!$G$2)-'Random Encounter'!$E$8-LOOKUP($A69,'Monster List'!$A$2:$A$448,'Monster List'!$C$2:$C$448)*P$1&gt;=0,P$1,O69)</f>
        <v>1</v>
      </c>
      <c r="Q69" s="13">
        <f>IF(INDEX('REG XP Table'!$B$2:$E$2815,'Random Encounter'!$F$8+Q$1,'REG XP Table'!$G$2)-'Random Encounter'!$E$8-LOOKUP($A69,'Monster List'!$A$2:$A$448,'Monster List'!$C$2:$C$448)*Q$1&gt;=0,Q$1,P69)</f>
        <v>1</v>
      </c>
      <c r="R69" s="13">
        <f>IF(INDEX('REG XP Table'!$B$2:$E$2815,'Random Encounter'!$F$8+R$1,'REG XP Table'!$G$2)-'Random Encounter'!$E$8-LOOKUP($A69,'Monster List'!$A$2:$A$448,'Monster List'!$C$2:$C$448)*R$1&gt;=0,R$1,Q69)</f>
        <v>1</v>
      </c>
      <c r="S69" s="13">
        <f>IF(INDEX('REG XP Table'!$B$2:$E$2815,'Random Encounter'!$F$8+S$1,'REG XP Table'!$G$2)-'Random Encounter'!$E$8-LOOKUP($A69,'Monster List'!$A$2:$A$448,'Monster List'!$C$2:$C$448)*S$1&gt;=0,S$1,R69)</f>
        <v>1</v>
      </c>
      <c r="T69" s="13">
        <f>IF(INDEX('REG XP Table'!$B$2:$E$2815,'Random Encounter'!$F$8+T$1,'REG XP Table'!$G$2)-'Random Encounter'!$E$8-LOOKUP($A69,'Monster List'!$A$2:$A$448,'Monster List'!$C$2:$C$448)*T$1&gt;=0,T$1,S69)</f>
        <v>1</v>
      </c>
      <c r="U69" s="13">
        <f>IF(INDEX('REG XP Table'!$B$2:$E$2815,'Random Encounter'!$F$8+U$1,'REG XP Table'!$G$2)-'Random Encounter'!$E$8-LOOKUP($A69,'Monster List'!$A$2:$A$448,'Monster List'!$C$2:$C$448)*U$1&gt;=0,U$1,T69)</f>
        <v>1</v>
      </c>
      <c r="V69" s="13">
        <f>IF(INDEX('REG XP Table'!$B$2:$E$2815,'Random Encounter'!$F$8+V$1,'REG XP Table'!$G$2)-'Random Encounter'!$E$8-LOOKUP($A69,'Monster List'!$A$2:$A$448,'Monster List'!$C$2:$C$448)*V$1&gt;=0,V$1,U69)</f>
        <v>1</v>
      </c>
      <c r="W69" s="13">
        <f>IF(INDEX('REG XP Table'!$B$2:$E$2815,'Random Encounter'!$F$8+W$1,'REG XP Table'!$G$2)-'Random Encounter'!$E$8-LOOKUP($A69,'Monster List'!$A$2:$A$448,'Monster List'!$C$2:$C$448)*W$1&gt;=0,W$1,V69)</f>
        <v>1</v>
      </c>
      <c r="X69" s="13">
        <f>IF(INDEX('REG XP Table'!$B$2:$E$2815,'Random Encounter'!$F$8+X$1,'REG XP Table'!$G$2)-'Random Encounter'!$E$8-LOOKUP($A69,'Monster List'!$A$2:$A$448,'Monster List'!$C$2:$C$448)*X$1&gt;=0,X$1,W69)</f>
        <v>1</v>
      </c>
      <c r="Y69" s="13">
        <f>IF(INDEX('REG XP Table'!$B$2:$E$2815,'Random Encounter'!$F$8+Y$1,'REG XP Table'!$G$2)-'Random Encounter'!$E$8-LOOKUP($A69,'Monster List'!$A$2:$A$448,'Monster List'!$C$2:$C$448)*Y$1&gt;=0,Y$1,X69)</f>
        <v>1</v>
      </c>
      <c r="Z69" s="13">
        <f>IF(INDEX('REG XP Table'!$B$2:$E$2815,'Random Encounter'!$F$8+Z$1,'REG XP Table'!$G$2)-'Random Encounter'!$E$8-LOOKUP($A69,'Monster List'!$A$2:$A$448,'Monster List'!$C$2:$C$448)*Z$1&gt;=0,Z$1,Y69)</f>
        <v>1</v>
      </c>
      <c r="AA69" s="13">
        <f>IF(INDEX('REG XP Table'!$B$2:$E$2815,'Random Encounter'!$F$8+AA$1,'REG XP Table'!$G$2)-'Random Encounter'!$E$8-LOOKUP($A69,'Monster List'!$A$2:$A$448,'Monster List'!$C$2:$C$448)*AA$1&gt;=0,AA$1,Z69)</f>
        <v>1</v>
      </c>
      <c r="AB69" s="13">
        <f>IF(INDEX('REG XP Table'!$B$2:$E$2815,'Random Encounter'!$F$8+AB$1,'REG XP Table'!$G$2)-'Random Encounter'!$E$8-LOOKUP($A69,'Monster List'!$A$2:$A$448,'Monster List'!$C$2:$C$448)*AB$1&gt;=0,AB$1,AA69)</f>
        <v>1</v>
      </c>
      <c r="AC69" s="13">
        <f>IF(INDEX('REG XP Table'!$B$2:$E$2815,'Random Encounter'!$F$8+AC$1,'REG XP Table'!$G$2)-'Random Encounter'!$E$8-LOOKUP($A69,'Monster List'!$A$2:$A$448,'Monster List'!$C$2:$C$448)*AC$1&gt;=0,AC$1,AB69)</f>
        <v>1</v>
      </c>
      <c r="AD69" s="13">
        <f>IF(INDEX('REG XP Table'!$B$2:$E$2815,'Random Encounter'!$F$8+AD$1,'REG XP Table'!$G$2)-'Random Encounter'!$E$8-LOOKUP($A69,'Monster List'!$A$2:$A$448,'Monster List'!$C$2:$C$448)*AD$1&gt;=0,AD$1,AC69)</f>
        <v>1</v>
      </c>
      <c r="AE69" s="13">
        <f>IF(INDEX('REG XP Table'!$B$2:$E$2815,'Random Encounter'!$F$8+AE$1,'REG XP Table'!$G$2)-'Random Encounter'!$E$8-LOOKUP($A69,'Monster List'!$A$2:$A$448,'Monster List'!$C$2:$C$448)*AE$1&gt;=0,AE$1,AD69)</f>
        <v>1</v>
      </c>
      <c r="AF69" s="13">
        <f>IF(INDEX('REG XP Table'!$B$2:$E$2815,'Random Encounter'!$F$8+AF$1,'REG XP Table'!$G$2)-'Random Encounter'!$E$8-LOOKUP($A69,'Monster List'!$A$2:$A$448,'Monster List'!$C$2:$C$448)*AF$1&gt;=0,AF$1,AE69)</f>
        <v>1</v>
      </c>
    </row>
    <row r="70" spans="1:32" x14ac:dyDescent="0.3">
      <c r="A70" t="s">
        <v>156</v>
      </c>
      <c r="B70">
        <v>200</v>
      </c>
      <c r="C70" t="b">
        <f>ISTEXT(INDEX(Table4[],MATCH(Table412[[#This Row],[Monster]],Table4[Monster],0),MATCH(Table36[Location],Table4[#Headers],0)))</f>
        <v>0</v>
      </c>
      <c r="D70" t="b">
        <f>ISNUMBER(MATCH(LOOKUP(Table412[[#This Row],[Monster]],Table4[Monster],Table4[Alignment 1]),'MSL Filters'!$K$3:$P$3,0))</f>
        <v>1</v>
      </c>
      <c r="E70" t="b">
        <f>ISNUMBER(MATCH(LOOKUP(Table412[[#This Row],[Monster]],Table4[Monster],Table4[Alignment 2]),'MSL Filters'!$K$13:$P$13,0))</f>
        <v>1</v>
      </c>
      <c r="F70" t="b">
        <f>IF(EXACT("Any",Table36[Type]), TRUE, EXACT(LOOKUP(Table412[[#This Row],[Monster]],Table4[Monster],Table4[Type]),Table36[Type]))</f>
        <v>0</v>
      </c>
      <c r="G70" t="b">
        <f>IF(EXACT("Any",Table36[Sub Type]),TRUE,NOT(ISERROR(MATCH(LOOKUP(Table412[[#This Row],[Monster]],Table4[Monster],Table4[Subtype]),'MSL Filters'!$K$23:$P$23,0))))</f>
        <v>1</v>
      </c>
      <c r="H70" t="b">
        <f>IF(EXACT(Table412[[#This Row],[1]],1),TRUE,FALSE)</f>
        <v>1</v>
      </c>
      <c r="I70" t="b">
        <f>LOOKUP(Table412[[#This Row],[Monster]],'Monster List'!$A$2:$A$447,'Monster List'!$B$2:$B$447)&gt;='Random Encounter'!$J$2</f>
        <v>1</v>
      </c>
      <c r="J70" t="b">
        <f>LOOKUP(Table412[[#This Row],[Monster]],'Monster List'!$A$2:$A$447,'Monster List'!$B$2:$B$447)&lt;='Random Encounter'!$K$2</f>
        <v>1</v>
      </c>
      <c r="K70" t="b">
        <f t="shared" si="1"/>
        <v>0</v>
      </c>
      <c r="L70" s="12">
        <f>IF(Table412[[#This Row],[Include?]],1,0)+L69</f>
        <v>5</v>
      </c>
      <c r="M70" s="13">
        <f>IF(INDEX('REG XP Table'!$B$2:$E$2815,'Random Encounter'!$F$8+M$1,'REG XP Table'!$G$2)-'Random Encounter'!$E$8-LOOKUP($A70,'Monster List'!$A$2:$A$448,'Monster List'!$C$2:$C$448)*M$1&gt;=0,1,0)</f>
        <v>1</v>
      </c>
      <c r="N70" s="15">
        <f>IF(INDEX('REG XP Table'!$B$2:$E$2815,'Random Encounter'!$F$8+N$1,'REG XP Table'!$G$2)-'Random Encounter'!$E$8-LOOKUP($A70,'Monster List'!$A$2:$A$448,'Monster List'!$C$2:$C$448)*N$1&gt;=0,N$1,M70)</f>
        <v>1</v>
      </c>
      <c r="O70" s="13">
        <f>IF(INDEX('REG XP Table'!$B$2:$E$2815,'Random Encounter'!$F$8+O$1,'REG XP Table'!$G$2)-'Random Encounter'!$E$8-LOOKUP($A70,'Monster List'!$A$2:$A$448,'Monster List'!$C$2:$C$448)*O$1&gt;=0,O$1,N70)</f>
        <v>1</v>
      </c>
      <c r="P70" s="13">
        <f>IF(INDEX('REG XP Table'!$B$2:$E$2815,'Random Encounter'!$F$8+P$1,'REG XP Table'!$G$2)-'Random Encounter'!$E$8-LOOKUP($A70,'Monster List'!$A$2:$A$448,'Monster List'!$C$2:$C$448)*P$1&gt;=0,P$1,O70)</f>
        <v>1</v>
      </c>
      <c r="Q70" s="13">
        <f>IF(INDEX('REG XP Table'!$B$2:$E$2815,'Random Encounter'!$F$8+Q$1,'REG XP Table'!$G$2)-'Random Encounter'!$E$8-LOOKUP($A70,'Monster List'!$A$2:$A$448,'Monster List'!$C$2:$C$448)*Q$1&gt;=0,Q$1,P70)</f>
        <v>1</v>
      </c>
      <c r="R70" s="13">
        <f>IF(INDEX('REG XP Table'!$B$2:$E$2815,'Random Encounter'!$F$8+R$1,'REG XP Table'!$G$2)-'Random Encounter'!$E$8-LOOKUP($A70,'Monster List'!$A$2:$A$448,'Monster List'!$C$2:$C$448)*R$1&gt;=0,R$1,Q70)</f>
        <v>1</v>
      </c>
      <c r="S70" s="13">
        <f>IF(INDEX('REG XP Table'!$B$2:$E$2815,'Random Encounter'!$F$8+S$1,'REG XP Table'!$G$2)-'Random Encounter'!$E$8-LOOKUP($A70,'Monster List'!$A$2:$A$448,'Monster List'!$C$2:$C$448)*S$1&gt;=0,S$1,R70)</f>
        <v>1</v>
      </c>
      <c r="T70" s="13">
        <f>IF(INDEX('REG XP Table'!$B$2:$E$2815,'Random Encounter'!$F$8+T$1,'REG XP Table'!$G$2)-'Random Encounter'!$E$8-LOOKUP($A70,'Monster List'!$A$2:$A$448,'Monster List'!$C$2:$C$448)*T$1&gt;=0,T$1,S70)</f>
        <v>1</v>
      </c>
      <c r="U70" s="13">
        <f>IF(INDEX('REG XP Table'!$B$2:$E$2815,'Random Encounter'!$F$8+U$1,'REG XP Table'!$G$2)-'Random Encounter'!$E$8-LOOKUP($A70,'Monster List'!$A$2:$A$448,'Monster List'!$C$2:$C$448)*U$1&gt;=0,U$1,T70)</f>
        <v>1</v>
      </c>
      <c r="V70" s="13">
        <f>IF(INDEX('REG XP Table'!$B$2:$E$2815,'Random Encounter'!$F$8+V$1,'REG XP Table'!$G$2)-'Random Encounter'!$E$8-LOOKUP($A70,'Monster List'!$A$2:$A$448,'Monster List'!$C$2:$C$448)*V$1&gt;=0,V$1,U70)</f>
        <v>1</v>
      </c>
      <c r="W70" s="13">
        <f>IF(INDEX('REG XP Table'!$B$2:$E$2815,'Random Encounter'!$F$8+W$1,'REG XP Table'!$G$2)-'Random Encounter'!$E$8-LOOKUP($A70,'Monster List'!$A$2:$A$448,'Monster List'!$C$2:$C$448)*W$1&gt;=0,W$1,V70)</f>
        <v>1</v>
      </c>
      <c r="X70" s="13">
        <f>IF(INDEX('REG XP Table'!$B$2:$E$2815,'Random Encounter'!$F$8+X$1,'REG XP Table'!$G$2)-'Random Encounter'!$E$8-LOOKUP($A70,'Monster List'!$A$2:$A$448,'Monster List'!$C$2:$C$448)*X$1&gt;=0,X$1,W70)</f>
        <v>1</v>
      </c>
      <c r="Y70" s="13">
        <f>IF(INDEX('REG XP Table'!$B$2:$E$2815,'Random Encounter'!$F$8+Y$1,'REG XP Table'!$G$2)-'Random Encounter'!$E$8-LOOKUP($A70,'Monster List'!$A$2:$A$448,'Monster List'!$C$2:$C$448)*Y$1&gt;=0,Y$1,X70)</f>
        <v>1</v>
      </c>
      <c r="Z70" s="13">
        <f>IF(INDEX('REG XP Table'!$B$2:$E$2815,'Random Encounter'!$F$8+Z$1,'REG XP Table'!$G$2)-'Random Encounter'!$E$8-LOOKUP($A70,'Monster List'!$A$2:$A$448,'Monster List'!$C$2:$C$448)*Z$1&gt;=0,Z$1,Y70)</f>
        <v>1</v>
      </c>
      <c r="AA70" s="13">
        <f>IF(INDEX('REG XP Table'!$B$2:$E$2815,'Random Encounter'!$F$8+AA$1,'REG XP Table'!$G$2)-'Random Encounter'!$E$8-LOOKUP($A70,'Monster List'!$A$2:$A$448,'Monster List'!$C$2:$C$448)*AA$1&gt;=0,AA$1,Z70)</f>
        <v>1</v>
      </c>
      <c r="AB70" s="13">
        <f>IF(INDEX('REG XP Table'!$B$2:$E$2815,'Random Encounter'!$F$8+AB$1,'REG XP Table'!$G$2)-'Random Encounter'!$E$8-LOOKUP($A70,'Monster List'!$A$2:$A$448,'Monster List'!$C$2:$C$448)*AB$1&gt;=0,AB$1,AA70)</f>
        <v>1</v>
      </c>
      <c r="AC70" s="13">
        <f>IF(INDEX('REG XP Table'!$B$2:$E$2815,'Random Encounter'!$F$8+AC$1,'REG XP Table'!$G$2)-'Random Encounter'!$E$8-LOOKUP($A70,'Monster List'!$A$2:$A$448,'Monster List'!$C$2:$C$448)*AC$1&gt;=0,AC$1,AB70)</f>
        <v>1</v>
      </c>
      <c r="AD70" s="13">
        <f>IF(INDEX('REG XP Table'!$B$2:$E$2815,'Random Encounter'!$F$8+AD$1,'REG XP Table'!$G$2)-'Random Encounter'!$E$8-LOOKUP($A70,'Monster List'!$A$2:$A$448,'Monster List'!$C$2:$C$448)*AD$1&gt;=0,AD$1,AC70)</f>
        <v>1</v>
      </c>
      <c r="AE70" s="13">
        <f>IF(INDEX('REG XP Table'!$B$2:$E$2815,'Random Encounter'!$F$8+AE$1,'REG XP Table'!$G$2)-'Random Encounter'!$E$8-LOOKUP($A70,'Monster List'!$A$2:$A$448,'Monster List'!$C$2:$C$448)*AE$1&gt;=0,AE$1,AD70)</f>
        <v>1</v>
      </c>
      <c r="AF70" s="13">
        <f>IF(INDEX('REG XP Table'!$B$2:$E$2815,'Random Encounter'!$F$8+AF$1,'REG XP Table'!$G$2)-'Random Encounter'!$E$8-LOOKUP($A70,'Monster List'!$A$2:$A$448,'Monster List'!$C$2:$C$448)*AF$1&gt;=0,AF$1,AE70)</f>
        <v>1</v>
      </c>
    </row>
    <row r="71" spans="1:32" x14ac:dyDescent="0.3">
      <c r="A71" t="s">
        <v>249</v>
      </c>
      <c r="B71">
        <v>700</v>
      </c>
      <c r="C71" t="b">
        <f>ISTEXT(INDEX(Table4[],MATCH(Table412[[#This Row],[Monster]],Table4[Monster],0),MATCH(Table36[Location],Table4[#Headers],0)))</f>
        <v>0</v>
      </c>
      <c r="D71" t="b">
        <f>ISNUMBER(MATCH(LOOKUP(Table412[[#This Row],[Monster]],Table4[Monster],Table4[Alignment 1]),'MSL Filters'!$K$3:$P$3,0))</f>
        <v>1</v>
      </c>
      <c r="E71" t="b">
        <f>ISNUMBER(MATCH(LOOKUP(Table412[[#This Row],[Monster]],Table4[Monster],Table4[Alignment 2]),'MSL Filters'!$K$13:$P$13,0))</f>
        <v>1</v>
      </c>
      <c r="F71" t="b">
        <f>IF(EXACT("Any",Table36[Type]), TRUE, EXACT(LOOKUP(Table412[[#This Row],[Monster]],Table4[Monster],Table4[Type]),Table36[Type]))</f>
        <v>0</v>
      </c>
      <c r="G71" t="b">
        <f>IF(EXACT("Any",Table36[Sub Type]),TRUE,NOT(ISERROR(MATCH(LOOKUP(Table412[[#This Row],[Monster]],Table4[Monster],Table4[Subtype]),'MSL Filters'!$K$23:$P$23,0))))</f>
        <v>1</v>
      </c>
      <c r="H71" t="b">
        <f>IF(EXACT(Table412[[#This Row],[1]],1),TRUE,FALSE)</f>
        <v>0</v>
      </c>
      <c r="I71" t="b">
        <f>LOOKUP(Table412[[#This Row],[Monster]],'Monster List'!$A$2:$A$447,'Monster List'!$B$2:$B$447)&gt;='Random Encounter'!$J$2</f>
        <v>1</v>
      </c>
      <c r="J71" t="b">
        <f>LOOKUP(Table412[[#This Row],[Monster]],'Monster List'!$A$2:$A$447,'Monster List'!$B$2:$B$447)&lt;='Random Encounter'!$K$2</f>
        <v>1</v>
      </c>
      <c r="K71" t="b">
        <f t="shared" si="1"/>
        <v>0</v>
      </c>
      <c r="L71" s="12">
        <f>IF(Table412[[#This Row],[Include?]],1,0)+L70</f>
        <v>5</v>
      </c>
      <c r="M71" s="13">
        <f>IF(INDEX('REG XP Table'!$B$2:$E$2815,'Random Encounter'!$F$8+M$1,'REG XP Table'!$G$2)-'Random Encounter'!$E$8-LOOKUP($A71,'Monster List'!$A$2:$A$448,'Monster List'!$C$2:$C$448)*M$1&gt;=0,1,0)</f>
        <v>0</v>
      </c>
      <c r="N71" s="15">
        <f>IF(INDEX('REG XP Table'!$B$2:$E$2815,'Random Encounter'!$F$8+N$1,'REG XP Table'!$G$2)-'Random Encounter'!$E$8-LOOKUP($A71,'Monster List'!$A$2:$A$448,'Monster List'!$C$2:$C$448)*N$1&gt;=0,N$1,M71)</f>
        <v>0</v>
      </c>
      <c r="O71" s="13">
        <f>IF(INDEX('REG XP Table'!$B$2:$E$2815,'Random Encounter'!$F$8+O$1,'REG XP Table'!$G$2)-'Random Encounter'!$E$8-LOOKUP($A71,'Monster List'!$A$2:$A$448,'Monster List'!$C$2:$C$448)*O$1&gt;=0,O$1,N71)</f>
        <v>0</v>
      </c>
      <c r="P71" s="13">
        <f>IF(INDEX('REG XP Table'!$B$2:$E$2815,'Random Encounter'!$F$8+P$1,'REG XP Table'!$G$2)-'Random Encounter'!$E$8-LOOKUP($A71,'Monster List'!$A$2:$A$448,'Monster List'!$C$2:$C$448)*P$1&gt;=0,P$1,O71)</f>
        <v>0</v>
      </c>
      <c r="Q71" s="13">
        <f>IF(INDEX('REG XP Table'!$B$2:$E$2815,'Random Encounter'!$F$8+Q$1,'REG XP Table'!$G$2)-'Random Encounter'!$E$8-LOOKUP($A71,'Monster List'!$A$2:$A$448,'Monster List'!$C$2:$C$448)*Q$1&gt;=0,Q$1,P71)</f>
        <v>0</v>
      </c>
      <c r="R71" s="13">
        <f>IF(INDEX('REG XP Table'!$B$2:$E$2815,'Random Encounter'!$F$8+R$1,'REG XP Table'!$G$2)-'Random Encounter'!$E$8-LOOKUP($A71,'Monster List'!$A$2:$A$448,'Monster List'!$C$2:$C$448)*R$1&gt;=0,R$1,Q71)</f>
        <v>0</v>
      </c>
      <c r="S71" s="13">
        <f>IF(INDEX('REG XP Table'!$B$2:$E$2815,'Random Encounter'!$F$8+S$1,'REG XP Table'!$G$2)-'Random Encounter'!$E$8-LOOKUP($A71,'Monster List'!$A$2:$A$448,'Monster List'!$C$2:$C$448)*S$1&gt;=0,S$1,R71)</f>
        <v>0</v>
      </c>
      <c r="T71" s="13">
        <f>IF(INDEX('REG XP Table'!$B$2:$E$2815,'Random Encounter'!$F$8+T$1,'REG XP Table'!$G$2)-'Random Encounter'!$E$8-LOOKUP($A71,'Monster List'!$A$2:$A$448,'Monster List'!$C$2:$C$448)*T$1&gt;=0,T$1,S71)</f>
        <v>0</v>
      </c>
      <c r="U71" s="13">
        <f>IF(INDEX('REG XP Table'!$B$2:$E$2815,'Random Encounter'!$F$8+U$1,'REG XP Table'!$G$2)-'Random Encounter'!$E$8-LOOKUP($A71,'Monster List'!$A$2:$A$448,'Monster List'!$C$2:$C$448)*U$1&gt;=0,U$1,T71)</f>
        <v>0</v>
      </c>
      <c r="V71" s="13">
        <f>IF(INDEX('REG XP Table'!$B$2:$E$2815,'Random Encounter'!$F$8+V$1,'REG XP Table'!$G$2)-'Random Encounter'!$E$8-LOOKUP($A71,'Monster List'!$A$2:$A$448,'Monster List'!$C$2:$C$448)*V$1&gt;=0,V$1,U71)</f>
        <v>0</v>
      </c>
      <c r="W71" s="13">
        <f>IF(INDEX('REG XP Table'!$B$2:$E$2815,'Random Encounter'!$F$8+W$1,'REG XP Table'!$G$2)-'Random Encounter'!$E$8-LOOKUP($A71,'Monster List'!$A$2:$A$448,'Monster List'!$C$2:$C$448)*W$1&gt;=0,W$1,V71)</f>
        <v>0</v>
      </c>
      <c r="X71" s="13">
        <f>IF(INDEX('REG XP Table'!$B$2:$E$2815,'Random Encounter'!$F$8+X$1,'REG XP Table'!$G$2)-'Random Encounter'!$E$8-LOOKUP($A71,'Monster List'!$A$2:$A$448,'Monster List'!$C$2:$C$448)*X$1&gt;=0,X$1,W71)</f>
        <v>0</v>
      </c>
      <c r="Y71" s="13">
        <f>IF(INDEX('REG XP Table'!$B$2:$E$2815,'Random Encounter'!$F$8+Y$1,'REG XP Table'!$G$2)-'Random Encounter'!$E$8-LOOKUP($A71,'Monster List'!$A$2:$A$448,'Monster List'!$C$2:$C$448)*Y$1&gt;=0,Y$1,X71)</f>
        <v>0</v>
      </c>
      <c r="Z71" s="13">
        <f>IF(INDEX('REG XP Table'!$B$2:$E$2815,'Random Encounter'!$F$8+Z$1,'REG XP Table'!$G$2)-'Random Encounter'!$E$8-LOOKUP($A71,'Monster List'!$A$2:$A$448,'Monster List'!$C$2:$C$448)*Z$1&gt;=0,Z$1,Y71)</f>
        <v>0</v>
      </c>
      <c r="AA71" s="13">
        <f>IF(INDEX('REG XP Table'!$B$2:$E$2815,'Random Encounter'!$F$8+AA$1,'REG XP Table'!$G$2)-'Random Encounter'!$E$8-LOOKUP($A71,'Monster List'!$A$2:$A$448,'Monster List'!$C$2:$C$448)*AA$1&gt;=0,AA$1,Z71)</f>
        <v>0</v>
      </c>
      <c r="AB71" s="13">
        <f>IF(INDEX('REG XP Table'!$B$2:$E$2815,'Random Encounter'!$F$8+AB$1,'REG XP Table'!$G$2)-'Random Encounter'!$E$8-LOOKUP($A71,'Monster List'!$A$2:$A$448,'Monster List'!$C$2:$C$448)*AB$1&gt;=0,AB$1,AA71)</f>
        <v>0</v>
      </c>
      <c r="AC71" s="13">
        <f>IF(INDEX('REG XP Table'!$B$2:$E$2815,'Random Encounter'!$F$8+AC$1,'REG XP Table'!$G$2)-'Random Encounter'!$E$8-LOOKUP($A71,'Monster List'!$A$2:$A$448,'Monster List'!$C$2:$C$448)*AC$1&gt;=0,AC$1,AB71)</f>
        <v>0</v>
      </c>
      <c r="AD71" s="13">
        <f>IF(INDEX('REG XP Table'!$B$2:$E$2815,'Random Encounter'!$F$8+AD$1,'REG XP Table'!$G$2)-'Random Encounter'!$E$8-LOOKUP($A71,'Monster List'!$A$2:$A$448,'Monster List'!$C$2:$C$448)*AD$1&gt;=0,AD$1,AC71)</f>
        <v>0</v>
      </c>
      <c r="AE71" s="13">
        <f>IF(INDEX('REG XP Table'!$B$2:$E$2815,'Random Encounter'!$F$8+AE$1,'REG XP Table'!$G$2)-'Random Encounter'!$E$8-LOOKUP($A71,'Monster List'!$A$2:$A$448,'Monster List'!$C$2:$C$448)*AE$1&gt;=0,AE$1,AD71)</f>
        <v>0</v>
      </c>
      <c r="AF71" s="13">
        <f>IF(INDEX('REG XP Table'!$B$2:$E$2815,'Random Encounter'!$F$8+AF$1,'REG XP Table'!$G$2)-'Random Encounter'!$E$8-LOOKUP($A71,'Monster List'!$A$2:$A$448,'Monster List'!$C$2:$C$448)*AF$1&gt;=0,AF$1,AE71)</f>
        <v>0</v>
      </c>
    </row>
    <row r="72" spans="1:32" x14ac:dyDescent="0.3">
      <c r="A72" t="s">
        <v>301</v>
      </c>
      <c r="B72">
        <v>1800</v>
      </c>
      <c r="C72" t="b">
        <f>ISTEXT(INDEX(Table4[],MATCH(Table412[[#This Row],[Monster]],Table4[Monster],0),MATCH(Table36[Location],Table4[#Headers],0)))</f>
        <v>1</v>
      </c>
      <c r="D72" t="b">
        <f>ISNUMBER(MATCH(LOOKUP(Table412[[#This Row],[Monster]],Table4[Monster],Table4[Alignment 1]),'MSL Filters'!$K$3:$P$3,0))</f>
        <v>1</v>
      </c>
      <c r="E72" t="b">
        <f>ISNUMBER(MATCH(LOOKUP(Table412[[#This Row],[Monster]],Table4[Monster],Table4[Alignment 2]),'MSL Filters'!$K$13:$P$13,0))</f>
        <v>1</v>
      </c>
      <c r="F72" t="b">
        <f>IF(EXACT("Any",Table36[Type]), TRUE, EXACT(LOOKUP(Table412[[#This Row],[Monster]],Table4[Monster],Table4[Type]),Table36[Type]))</f>
        <v>0</v>
      </c>
      <c r="G72" t="b">
        <f>IF(EXACT("Any",Table36[Sub Type]),TRUE,NOT(ISERROR(MATCH(LOOKUP(Table412[[#This Row],[Monster]],Table4[Monster],Table4[Subtype]),'MSL Filters'!$K$23:$P$23,0))))</f>
        <v>1</v>
      </c>
      <c r="H72" t="b">
        <f>IF(EXACT(Table412[[#This Row],[1]],1),TRUE,FALSE)</f>
        <v>0</v>
      </c>
      <c r="I72" t="b">
        <f>LOOKUP(Table412[[#This Row],[Monster]],'Monster List'!$A$2:$A$447,'Monster List'!$B$2:$B$447)&gt;='Random Encounter'!$J$2</f>
        <v>1</v>
      </c>
      <c r="J72" t="b">
        <f>LOOKUP(Table412[[#This Row],[Monster]],'Monster List'!$A$2:$A$447,'Monster List'!$B$2:$B$447)&lt;='Random Encounter'!$K$2</f>
        <v>1</v>
      </c>
      <c r="K72" t="b">
        <f t="shared" si="1"/>
        <v>0</v>
      </c>
      <c r="L72" s="12">
        <f>IF(Table412[[#This Row],[Include?]],1,0)+L71</f>
        <v>5</v>
      </c>
      <c r="M72" s="13">
        <f>IF(INDEX('REG XP Table'!$B$2:$E$2815,'Random Encounter'!$F$8+M$1,'REG XP Table'!$G$2)-'Random Encounter'!$E$8-LOOKUP($A72,'Monster List'!$A$2:$A$448,'Monster List'!$C$2:$C$448)*M$1&gt;=0,1,0)</f>
        <v>0</v>
      </c>
      <c r="N72" s="15">
        <f>IF(INDEX('REG XP Table'!$B$2:$E$2815,'Random Encounter'!$F$8+N$1,'REG XP Table'!$G$2)-'Random Encounter'!$E$8-LOOKUP($A72,'Monster List'!$A$2:$A$448,'Monster List'!$C$2:$C$448)*N$1&gt;=0,N$1,M72)</f>
        <v>0</v>
      </c>
      <c r="O72" s="13">
        <f>IF(INDEX('REG XP Table'!$B$2:$E$2815,'Random Encounter'!$F$8+O$1,'REG XP Table'!$G$2)-'Random Encounter'!$E$8-LOOKUP($A72,'Monster List'!$A$2:$A$448,'Monster List'!$C$2:$C$448)*O$1&gt;=0,O$1,N72)</f>
        <v>0</v>
      </c>
      <c r="P72" s="13">
        <f>IF(INDEX('REG XP Table'!$B$2:$E$2815,'Random Encounter'!$F$8+P$1,'REG XP Table'!$G$2)-'Random Encounter'!$E$8-LOOKUP($A72,'Monster List'!$A$2:$A$448,'Monster List'!$C$2:$C$448)*P$1&gt;=0,P$1,O72)</f>
        <v>0</v>
      </c>
      <c r="Q72" s="13">
        <f>IF(INDEX('REG XP Table'!$B$2:$E$2815,'Random Encounter'!$F$8+Q$1,'REG XP Table'!$G$2)-'Random Encounter'!$E$8-LOOKUP($A72,'Monster List'!$A$2:$A$448,'Monster List'!$C$2:$C$448)*Q$1&gt;=0,Q$1,P72)</f>
        <v>0</v>
      </c>
      <c r="R72" s="13">
        <f>IF(INDEX('REG XP Table'!$B$2:$E$2815,'Random Encounter'!$F$8+R$1,'REG XP Table'!$G$2)-'Random Encounter'!$E$8-LOOKUP($A72,'Monster List'!$A$2:$A$448,'Monster List'!$C$2:$C$448)*R$1&gt;=0,R$1,Q72)</f>
        <v>0</v>
      </c>
      <c r="S72" s="13">
        <f>IF(INDEX('REG XP Table'!$B$2:$E$2815,'Random Encounter'!$F$8+S$1,'REG XP Table'!$G$2)-'Random Encounter'!$E$8-LOOKUP($A72,'Monster List'!$A$2:$A$448,'Monster List'!$C$2:$C$448)*S$1&gt;=0,S$1,R72)</f>
        <v>0</v>
      </c>
      <c r="T72" s="13">
        <f>IF(INDEX('REG XP Table'!$B$2:$E$2815,'Random Encounter'!$F$8+T$1,'REG XP Table'!$G$2)-'Random Encounter'!$E$8-LOOKUP($A72,'Monster List'!$A$2:$A$448,'Monster List'!$C$2:$C$448)*T$1&gt;=0,T$1,S72)</f>
        <v>0</v>
      </c>
      <c r="U72" s="13">
        <f>IF(INDEX('REG XP Table'!$B$2:$E$2815,'Random Encounter'!$F$8+U$1,'REG XP Table'!$G$2)-'Random Encounter'!$E$8-LOOKUP($A72,'Monster List'!$A$2:$A$448,'Monster List'!$C$2:$C$448)*U$1&gt;=0,U$1,T72)</f>
        <v>0</v>
      </c>
      <c r="V72" s="13">
        <f>IF(INDEX('REG XP Table'!$B$2:$E$2815,'Random Encounter'!$F$8+V$1,'REG XP Table'!$G$2)-'Random Encounter'!$E$8-LOOKUP($A72,'Monster List'!$A$2:$A$448,'Monster List'!$C$2:$C$448)*V$1&gt;=0,V$1,U72)</f>
        <v>0</v>
      </c>
      <c r="W72" s="13">
        <f>IF(INDEX('REG XP Table'!$B$2:$E$2815,'Random Encounter'!$F$8+W$1,'REG XP Table'!$G$2)-'Random Encounter'!$E$8-LOOKUP($A72,'Monster List'!$A$2:$A$448,'Monster List'!$C$2:$C$448)*W$1&gt;=0,W$1,V72)</f>
        <v>0</v>
      </c>
      <c r="X72" s="13">
        <f>IF(INDEX('REG XP Table'!$B$2:$E$2815,'Random Encounter'!$F$8+X$1,'REG XP Table'!$G$2)-'Random Encounter'!$E$8-LOOKUP($A72,'Monster List'!$A$2:$A$448,'Monster List'!$C$2:$C$448)*X$1&gt;=0,X$1,W72)</f>
        <v>0</v>
      </c>
      <c r="Y72" s="13">
        <f>IF(INDEX('REG XP Table'!$B$2:$E$2815,'Random Encounter'!$F$8+Y$1,'REG XP Table'!$G$2)-'Random Encounter'!$E$8-LOOKUP($A72,'Monster List'!$A$2:$A$448,'Monster List'!$C$2:$C$448)*Y$1&gt;=0,Y$1,X72)</f>
        <v>0</v>
      </c>
      <c r="Z72" s="13">
        <f>IF(INDEX('REG XP Table'!$B$2:$E$2815,'Random Encounter'!$F$8+Z$1,'REG XP Table'!$G$2)-'Random Encounter'!$E$8-LOOKUP($A72,'Monster List'!$A$2:$A$448,'Monster List'!$C$2:$C$448)*Z$1&gt;=0,Z$1,Y72)</f>
        <v>0</v>
      </c>
      <c r="AA72" s="13">
        <f>IF(INDEX('REG XP Table'!$B$2:$E$2815,'Random Encounter'!$F$8+AA$1,'REG XP Table'!$G$2)-'Random Encounter'!$E$8-LOOKUP($A72,'Monster List'!$A$2:$A$448,'Monster List'!$C$2:$C$448)*AA$1&gt;=0,AA$1,Z72)</f>
        <v>0</v>
      </c>
      <c r="AB72" s="13">
        <f>IF(INDEX('REG XP Table'!$B$2:$E$2815,'Random Encounter'!$F$8+AB$1,'REG XP Table'!$G$2)-'Random Encounter'!$E$8-LOOKUP($A72,'Monster List'!$A$2:$A$448,'Monster List'!$C$2:$C$448)*AB$1&gt;=0,AB$1,AA72)</f>
        <v>0</v>
      </c>
      <c r="AC72" s="13">
        <f>IF(INDEX('REG XP Table'!$B$2:$E$2815,'Random Encounter'!$F$8+AC$1,'REG XP Table'!$G$2)-'Random Encounter'!$E$8-LOOKUP($A72,'Monster List'!$A$2:$A$448,'Monster List'!$C$2:$C$448)*AC$1&gt;=0,AC$1,AB72)</f>
        <v>0</v>
      </c>
      <c r="AD72" s="13">
        <f>IF(INDEX('REG XP Table'!$B$2:$E$2815,'Random Encounter'!$F$8+AD$1,'REG XP Table'!$G$2)-'Random Encounter'!$E$8-LOOKUP($A72,'Monster List'!$A$2:$A$448,'Monster List'!$C$2:$C$448)*AD$1&gt;=0,AD$1,AC72)</f>
        <v>0</v>
      </c>
      <c r="AE72" s="13">
        <f>IF(INDEX('REG XP Table'!$B$2:$E$2815,'Random Encounter'!$F$8+AE$1,'REG XP Table'!$G$2)-'Random Encounter'!$E$8-LOOKUP($A72,'Monster List'!$A$2:$A$448,'Monster List'!$C$2:$C$448)*AE$1&gt;=0,AE$1,AD72)</f>
        <v>0</v>
      </c>
      <c r="AF72" s="13">
        <f>IF(INDEX('REG XP Table'!$B$2:$E$2815,'Random Encounter'!$F$8+AF$1,'REG XP Table'!$G$2)-'Random Encounter'!$E$8-LOOKUP($A72,'Monster List'!$A$2:$A$448,'Monster List'!$C$2:$C$448)*AF$1&gt;=0,AF$1,AE72)</f>
        <v>0</v>
      </c>
    </row>
    <row r="73" spans="1:32" x14ac:dyDescent="0.3">
      <c r="A73" t="s">
        <v>79</v>
      </c>
      <c r="B73">
        <v>50</v>
      </c>
      <c r="C73" t="b">
        <f>ISTEXT(INDEX(Table4[],MATCH(Table412[[#This Row],[Monster]],Table4[Monster],0),MATCH(Table36[Location],Table4[#Headers],0)))</f>
        <v>0</v>
      </c>
      <c r="D73" t="b">
        <f>ISNUMBER(MATCH(LOOKUP(Table412[[#This Row],[Monster]],Table4[Monster],Table4[Alignment 1]),'MSL Filters'!$K$3:$P$3,0))</f>
        <v>1</v>
      </c>
      <c r="E73" t="b">
        <f>ISNUMBER(MATCH(LOOKUP(Table412[[#This Row],[Monster]],Table4[Monster],Table4[Alignment 2]),'MSL Filters'!$K$13:$P$13,0))</f>
        <v>1</v>
      </c>
      <c r="F73" t="b">
        <f>IF(EXACT("Any",Table36[Type]), TRUE, EXACT(LOOKUP(Table412[[#This Row],[Monster]],Table4[Monster],Table4[Type]),Table36[Type]))</f>
        <v>0</v>
      </c>
      <c r="G73" t="b">
        <f>IF(EXACT("Any",Table36[Sub Type]),TRUE,NOT(ISERROR(MATCH(LOOKUP(Table412[[#This Row],[Monster]],Table4[Monster],Table4[Subtype]),'MSL Filters'!$K$23:$P$23,0))))</f>
        <v>1</v>
      </c>
      <c r="H73" t="b">
        <f>IF(EXACT(Table412[[#This Row],[1]],1),TRUE,FALSE)</f>
        <v>1</v>
      </c>
      <c r="I73" t="b">
        <f>LOOKUP(Table412[[#This Row],[Monster]],'Monster List'!$A$2:$A$447,'Monster List'!$B$2:$B$447)&gt;='Random Encounter'!$J$2</f>
        <v>1</v>
      </c>
      <c r="J73" t="b">
        <f>LOOKUP(Table412[[#This Row],[Monster]],'Monster List'!$A$2:$A$447,'Monster List'!$B$2:$B$447)&lt;='Random Encounter'!$K$2</f>
        <v>1</v>
      </c>
      <c r="K73" t="b">
        <f t="shared" si="1"/>
        <v>0</v>
      </c>
      <c r="L73" s="12">
        <f>IF(Table412[[#This Row],[Include?]],1,0)+L72</f>
        <v>5</v>
      </c>
      <c r="M73" s="13">
        <f>IF(INDEX('REG XP Table'!$B$2:$E$2815,'Random Encounter'!$F$8+M$1,'REG XP Table'!$G$2)-'Random Encounter'!$E$8-LOOKUP($A73,'Monster List'!$A$2:$A$448,'Monster List'!$C$2:$C$448)*M$1&gt;=0,1,0)</f>
        <v>1</v>
      </c>
      <c r="N73" s="15" t="str">
        <f>IF(INDEX('REG XP Table'!$B$2:$E$2815,'Random Encounter'!$F$8+N$1,'REG XP Table'!$G$2)-'Random Encounter'!$E$8-LOOKUP($A73,'Monster List'!$A$2:$A$448,'Monster List'!$C$2:$C$448)*N$1&gt;=0,N$1,M73)</f>
        <v>2</v>
      </c>
      <c r="O73" s="13" t="str">
        <f>IF(INDEX('REG XP Table'!$B$2:$E$2815,'Random Encounter'!$F$8+O$1,'REG XP Table'!$G$2)-'Random Encounter'!$E$8-LOOKUP($A73,'Monster List'!$A$2:$A$448,'Monster List'!$C$2:$C$448)*O$1&gt;=0,O$1,N73)</f>
        <v>3</v>
      </c>
      <c r="P73" s="13" t="str">
        <f>IF(INDEX('REG XP Table'!$B$2:$E$2815,'Random Encounter'!$F$8+P$1,'REG XP Table'!$G$2)-'Random Encounter'!$E$8-LOOKUP($A73,'Monster List'!$A$2:$A$448,'Monster List'!$C$2:$C$448)*P$1&gt;=0,P$1,O73)</f>
        <v>4</v>
      </c>
      <c r="Q73" s="13" t="str">
        <f>IF(INDEX('REG XP Table'!$B$2:$E$2815,'Random Encounter'!$F$8+Q$1,'REG XP Table'!$G$2)-'Random Encounter'!$E$8-LOOKUP($A73,'Monster List'!$A$2:$A$448,'Monster List'!$C$2:$C$448)*Q$1&gt;=0,Q$1,P73)</f>
        <v>4</v>
      </c>
      <c r="R73" s="13" t="str">
        <f>IF(INDEX('REG XP Table'!$B$2:$E$2815,'Random Encounter'!$F$8+R$1,'REG XP Table'!$G$2)-'Random Encounter'!$E$8-LOOKUP($A73,'Monster List'!$A$2:$A$448,'Monster List'!$C$2:$C$448)*R$1&gt;=0,R$1,Q73)</f>
        <v>4</v>
      </c>
      <c r="S73" s="13" t="str">
        <f>IF(INDEX('REG XP Table'!$B$2:$E$2815,'Random Encounter'!$F$8+S$1,'REG XP Table'!$G$2)-'Random Encounter'!$E$8-LOOKUP($A73,'Monster List'!$A$2:$A$448,'Monster List'!$C$2:$C$448)*S$1&gt;=0,S$1,R73)</f>
        <v>4</v>
      </c>
      <c r="T73" s="13" t="str">
        <f>IF(INDEX('REG XP Table'!$B$2:$E$2815,'Random Encounter'!$F$8+T$1,'REG XP Table'!$G$2)-'Random Encounter'!$E$8-LOOKUP($A73,'Monster List'!$A$2:$A$448,'Monster List'!$C$2:$C$448)*T$1&gt;=0,T$1,S73)</f>
        <v>4</v>
      </c>
      <c r="U73" s="13" t="str">
        <f>IF(INDEX('REG XP Table'!$B$2:$E$2815,'Random Encounter'!$F$8+U$1,'REG XP Table'!$G$2)-'Random Encounter'!$E$8-LOOKUP($A73,'Monster List'!$A$2:$A$448,'Monster List'!$C$2:$C$448)*U$1&gt;=0,U$1,T73)</f>
        <v>4</v>
      </c>
      <c r="V73" s="13" t="str">
        <f>IF(INDEX('REG XP Table'!$B$2:$E$2815,'Random Encounter'!$F$8+V$1,'REG XP Table'!$G$2)-'Random Encounter'!$E$8-LOOKUP($A73,'Monster List'!$A$2:$A$448,'Monster List'!$C$2:$C$448)*V$1&gt;=0,V$1,U73)</f>
        <v>4</v>
      </c>
      <c r="W73" s="13" t="str">
        <f>IF(INDEX('REG XP Table'!$B$2:$E$2815,'Random Encounter'!$F$8+W$1,'REG XP Table'!$G$2)-'Random Encounter'!$E$8-LOOKUP($A73,'Monster List'!$A$2:$A$448,'Monster List'!$C$2:$C$448)*W$1&gt;=0,W$1,V73)</f>
        <v>4</v>
      </c>
      <c r="X73" s="13" t="str">
        <f>IF(INDEX('REG XP Table'!$B$2:$E$2815,'Random Encounter'!$F$8+X$1,'REG XP Table'!$G$2)-'Random Encounter'!$E$8-LOOKUP($A73,'Monster List'!$A$2:$A$448,'Monster List'!$C$2:$C$448)*X$1&gt;=0,X$1,W73)</f>
        <v>4</v>
      </c>
      <c r="Y73" s="13" t="str">
        <f>IF(INDEX('REG XP Table'!$B$2:$E$2815,'Random Encounter'!$F$8+Y$1,'REG XP Table'!$G$2)-'Random Encounter'!$E$8-LOOKUP($A73,'Monster List'!$A$2:$A$448,'Monster List'!$C$2:$C$448)*Y$1&gt;=0,Y$1,X73)</f>
        <v>4</v>
      </c>
      <c r="Z73" s="13" t="str">
        <f>IF(INDEX('REG XP Table'!$B$2:$E$2815,'Random Encounter'!$F$8+Z$1,'REG XP Table'!$G$2)-'Random Encounter'!$E$8-LOOKUP($A73,'Monster List'!$A$2:$A$448,'Monster List'!$C$2:$C$448)*Z$1&gt;=0,Z$1,Y73)</f>
        <v>4</v>
      </c>
      <c r="AA73" s="13" t="str">
        <f>IF(INDEX('REG XP Table'!$B$2:$E$2815,'Random Encounter'!$F$8+AA$1,'REG XP Table'!$G$2)-'Random Encounter'!$E$8-LOOKUP($A73,'Monster List'!$A$2:$A$448,'Monster List'!$C$2:$C$448)*AA$1&gt;=0,AA$1,Z73)</f>
        <v>4</v>
      </c>
      <c r="AB73" s="13" t="str">
        <f>IF(INDEX('REG XP Table'!$B$2:$E$2815,'Random Encounter'!$F$8+AB$1,'REG XP Table'!$G$2)-'Random Encounter'!$E$8-LOOKUP($A73,'Monster List'!$A$2:$A$448,'Monster List'!$C$2:$C$448)*AB$1&gt;=0,AB$1,AA73)</f>
        <v>4</v>
      </c>
      <c r="AC73" s="13" t="str">
        <f>IF(INDEX('REG XP Table'!$B$2:$E$2815,'Random Encounter'!$F$8+AC$1,'REG XP Table'!$G$2)-'Random Encounter'!$E$8-LOOKUP($A73,'Monster List'!$A$2:$A$448,'Monster List'!$C$2:$C$448)*AC$1&gt;=0,AC$1,AB73)</f>
        <v>4</v>
      </c>
      <c r="AD73" s="13" t="str">
        <f>IF(INDEX('REG XP Table'!$B$2:$E$2815,'Random Encounter'!$F$8+AD$1,'REG XP Table'!$G$2)-'Random Encounter'!$E$8-LOOKUP($A73,'Monster List'!$A$2:$A$448,'Monster List'!$C$2:$C$448)*AD$1&gt;=0,AD$1,AC73)</f>
        <v>4</v>
      </c>
      <c r="AE73" s="13" t="str">
        <f>IF(INDEX('REG XP Table'!$B$2:$E$2815,'Random Encounter'!$F$8+AE$1,'REG XP Table'!$G$2)-'Random Encounter'!$E$8-LOOKUP($A73,'Monster List'!$A$2:$A$448,'Monster List'!$C$2:$C$448)*AE$1&gt;=0,AE$1,AD73)</f>
        <v>4</v>
      </c>
      <c r="AF73" s="13" t="str">
        <f>IF(INDEX('REG XP Table'!$B$2:$E$2815,'Random Encounter'!$F$8+AF$1,'REG XP Table'!$G$2)-'Random Encounter'!$E$8-LOOKUP($A73,'Monster List'!$A$2:$A$448,'Monster List'!$C$2:$C$448)*AF$1&gt;=0,AF$1,AE73)</f>
        <v>4</v>
      </c>
    </row>
    <row r="74" spans="1:32" x14ac:dyDescent="0.3">
      <c r="A74" t="s">
        <v>302</v>
      </c>
      <c r="B74">
        <v>1800</v>
      </c>
      <c r="C74" t="b">
        <f>ISTEXT(INDEX(Table4[],MATCH(Table412[[#This Row],[Monster]],Table4[Monster],0),MATCH(Table36[Location],Table4[#Headers],0)))</f>
        <v>0</v>
      </c>
      <c r="D74" t="b">
        <f>ISNUMBER(MATCH(LOOKUP(Table412[[#This Row],[Monster]],Table4[Monster],Table4[Alignment 1]),'MSL Filters'!$K$3:$P$3,0))</f>
        <v>1</v>
      </c>
      <c r="E74" t="b">
        <f>ISNUMBER(MATCH(LOOKUP(Table412[[#This Row],[Monster]],Table4[Monster],Table4[Alignment 2]),'MSL Filters'!$K$13:$P$13,0))</f>
        <v>1</v>
      </c>
      <c r="F74" t="b">
        <f>IF(EXACT("Any",Table36[Type]), TRUE, EXACT(LOOKUP(Table412[[#This Row],[Monster]],Table4[Monster],Table4[Type]),Table36[Type]))</f>
        <v>0</v>
      </c>
      <c r="G74" t="b">
        <f>IF(EXACT("Any",Table36[Sub Type]),TRUE,NOT(ISERROR(MATCH(LOOKUP(Table412[[#This Row],[Monster]],Table4[Monster],Table4[Subtype]),'MSL Filters'!$K$23:$P$23,0))))</f>
        <v>1</v>
      </c>
      <c r="H74" t="b">
        <f>IF(EXACT(Table412[[#This Row],[1]],1),TRUE,FALSE)</f>
        <v>0</v>
      </c>
      <c r="I74" t="b">
        <f>LOOKUP(Table412[[#This Row],[Monster]],'Monster List'!$A$2:$A$447,'Monster List'!$B$2:$B$447)&gt;='Random Encounter'!$J$2</f>
        <v>1</v>
      </c>
      <c r="J74" t="b">
        <f>LOOKUP(Table412[[#This Row],[Monster]],'Monster List'!$A$2:$A$447,'Monster List'!$B$2:$B$447)&lt;='Random Encounter'!$K$2</f>
        <v>1</v>
      </c>
      <c r="K74" t="b">
        <f t="shared" si="1"/>
        <v>0</v>
      </c>
      <c r="L74" s="12">
        <f>IF(Table412[[#This Row],[Include?]],1,0)+L73</f>
        <v>5</v>
      </c>
      <c r="M74" s="13">
        <f>IF(INDEX('REG XP Table'!$B$2:$E$2815,'Random Encounter'!$F$8+M$1,'REG XP Table'!$G$2)-'Random Encounter'!$E$8-LOOKUP($A74,'Monster List'!$A$2:$A$448,'Monster List'!$C$2:$C$448)*M$1&gt;=0,1,0)</f>
        <v>0</v>
      </c>
      <c r="N74" s="15">
        <f>IF(INDEX('REG XP Table'!$B$2:$E$2815,'Random Encounter'!$F$8+N$1,'REG XP Table'!$G$2)-'Random Encounter'!$E$8-LOOKUP($A74,'Monster List'!$A$2:$A$448,'Monster List'!$C$2:$C$448)*N$1&gt;=0,N$1,M74)</f>
        <v>0</v>
      </c>
      <c r="O74" s="13">
        <f>IF(INDEX('REG XP Table'!$B$2:$E$2815,'Random Encounter'!$F$8+O$1,'REG XP Table'!$G$2)-'Random Encounter'!$E$8-LOOKUP($A74,'Monster List'!$A$2:$A$448,'Monster List'!$C$2:$C$448)*O$1&gt;=0,O$1,N74)</f>
        <v>0</v>
      </c>
      <c r="P74" s="13">
        <f>IF(INDEX('REG XP Table'!$B$2:$E$2815,'Random Encounter'!$F$8+P$1,'REG XP Table'!$G$2)-'Random Encounter'!$E$8-LOOKUP($A74,'Monster List'!$A$2:$A$448,'Monster List'!$C$2:$C$448)*P$1&gt;=0,P$1,O74)</f>
        <v>0</v>
      </c>
      <c r="Q74" s="13">
        <f>IF(INDEX('REG XP Table'!$B$2:$E$2815,'Random Encounter'!$F$8+Q$1,'REG XP Table'!$G$2)-'Random Encounter'!$E$8-LOOKUP($A74,'Monster List'!$A$2:$A$448,'Monster List'!$C$2:$C$448)*Q$1&gt;=0,Q$1,P74)</f>
        <v>0</v>
      </c>
      <c r="R74" s="13">
        <f>IF(INDEX('REG XP Table'!$B$2:$E$2815,'Random Encounter'!$F$8+R$1,'REG XP Table'!$G$2)-'Random Encounter'!$E$8-LOOKUP($A74,'Monster List'!$A$2:$A$448,'Monster List'!$C$2:$C$448)*R$1&gt;=0,R$1,Q74)</f>
        <v>0</v>
      </c>
      <c r="S74" s="13">
        <f>IF(INDEX('REG XP Table'!$B$2:$E$2815,'Random Encounter'!$F$8+S$1,'REG XP Table'!$G$2)-'Random Encounter'!$E$8-LOOKUP($A74,'Monster List'!$A$2:$A$448,'Monster List'!$C$2:$C$448)*S$1&gt;=0,S$1,R74)</f>
        <v>0</v>
      </c>
      <c r="T74" s="13">
        <f>IF(INDEX('REG XP Table'!$B$2:$E$2815,'Random Encounter'!$F$8+T$1,'REG XP Table'!$G$2)-'Random Encounter'!$E$8-LOOKUP($A74,'Monster List'!$A$2:$A$448,'Monster List'!$C$2:$C$448)*T$1&gt;=0,T$1,S74)</f>
        <v>0</v>
      </c>
      <c r="U74" s="13">
        <f>IF(INDEX('REG XP Table'!$B$2:$E$2815,'Random Encounter'!$F$8+U$1,'REG XP Table'!$G$2)-'Random Encounter'!$E$8-LOOKUP($A74,'Monster List'!$A$2:$A$448,'Monster List'!$C$2:$C$448)*U$1&gt;=0,U$1,T74)</f>
        <v>0</v>
      </c>
      <c r="V74" s="13">
        <f>IF(INDEX('REG XP Table'!$B$2:$E$2815,'Random Encounter'!$F$8+V$1,'REG XP Table'!$G$2)-'Random Encounter'!$E$8-LOOKUP($A74,'Monster List'!$A$2:$A$448,'Monster List'!$C$2:$C$448)*V$1&gt;=0,V$1,U74)</f>
        <v>0</v>
      </c>
      <c r="W74" s="13">
        <f>IF(INDEX('REG XP Table'!$B$2:$E$2815,'Random Encounter'!$F$8+W$1,'REG XP Table'!$G$2)-'Random Encounter'!$E$8-LOOKUP($A74,'Monster List'!$A$2:$A$448,'Monster List'!$C$2:$C$448)*W$1&gt;=0,W$1,V74)</f>
        <v>0</v>
      </c>
      <c r="X74" s="13">
        <f>IF(INDEX('REG XP Table'!$B$2:$E$2815,'Random Encounter'!$F$8+X$1,'REG XP Table'!$G$2)-'Random Encounter'!$E$8-LOOKUP($A74,'Monster List'!$A$2:$A$448,'Monster List'!$C$2:$C$448)*X$1&gt;=0,X$1,W74)</f>
        <v>0</v>
      </c>
      <c r="Y74" s="13">
        <f>IF(INDEX('REG XP Table'!$B$2:$E$2815,'Random Encounter'!$F$8+Y$1,'REG XP Table'!$G$2)-'Random Encounter'!$E$8-LOOKUP($A74,'Monster List'!$A$2:$A$448,'Monster List'!$C$2:$C$448)*Y$1&gt;=0,Y$1,X74)</f>
        <v>0</v>
      </c>
      <c r="Z74" s="13">
        <f>IF(INDEX('REG XP Table'!$B$2:$E$2815,'Random Encounter'!$F$8+Z$1,'REG XP Table'!$G$2)-'Random Encounter'!$E$8-LOOKUP($A74,'Monster List'!$A$2:$A$448,'Monster List'!$C$2:$C$448)*Z$1&gt;=0,Z$1,Y74)</f>
        <v>0</v>
      </c>
      <c r="AA74" s="13">
        <f>IF(INDEX('REG XP Table'!$B$2:$E$2815,'Random Encounter'!$F$8+AA$1,'REG XP Table'!$G$2)-'Random Encounter'!$E$8-LOOKUP($A74,'Monster List'!$A$2:$A$448,'Monster List'!$C$2:$C$448)*AA$1&gt;=0,AA$1,Z74)</f>
        <v>0</v>
      </c>
      <c r="AB74" s="13">
        <f>IF(INDEX('REG XP Table'!$B$2:$E$2815,'Random Encounter'!$F$8+AB$1,'REG XP Table'!$G$2)-'Random Encounter'!$E$8-LOOKUP($A74,'Monster List'!$A$2:$A$448,'Monster List'!$C$2:$C$448)*AB$1&gt;=0,AB$1,AA74)</f>
        <v>0</v>
      </c>
      <c r="AC74" s="13">
        <f>IF(INDEX('REG XP Table'!$B$2:$E$2815,'Random Encounter'!$F$8+AC$1,'REG XP Table'!$G$2)-'Random Encounter'!$E$8-LOOKUP($A74,'Monster List'!$A$2:$A$448,'Monster List'!$C$2:$C$448)*AC$1&gt;=0,AC$1,AB74)</f>
        <v>0</v>
      </c>
      <c r="AD74" s="13">
        <f>IF(INDEX('REG XP Table'!$B$2:$E$2815,'Random Encounter'!$F$8+AD$1,'REG XP Table'!$G$2)-'Random Encounter'!$E$8-LOOKUP($A74,'Monster List'!$A$2:$A$448,'Monster List'!$C$2:$C$448)*AD$1&gt;=0,AD$1,AC74)</f>
        <v>0</v>
      </c>
      <c r="AE74" s="13">
        <f>IF(INDEX('REG XP Table'!$B$2:$E$2815,'Random Encounter'!$F$8+AE$1,'REG XP Table'!$G$2)-'Random Encounter'!$E$8-LOOKUP($A74,'Monster List'!$A$2:$A$448,'Monster List'!$C$2:$C$448)*AE$1&gt;=0,AE$1,AD74)</f>
        <v>0</v>
      </c>
      <c r="AF74" s="13">
        <f>IF(INDEX('REG XP Table'!$B$2:$E$2815,'Random Encounter'!$F$8+AF$1,'REG XP Table'!$G$2)-'Random Encounter'!$E$8-LOOKUP($A74,'Monster List'!$A$2:$A$448,'Monster List'!$C$2:$C$448)*AF$1&gt;=0,AF$1,AE74)</f>
        <v>0</v>
      </c>
    </row>
    <row r="75" spans="1:32" x14ac:dyDescent="0.3">
      <c r="A75" t="s">
        <v>53</v>
      </c>
      <c r="B75">
        <v>25</v>
      </c>
      <c r="C75" t="b">
        <f>ISTEXT(INDEX(Table4[],MATCH(Table412[[#This Row],[Monster]],Table4[Monster],0),MATCH(Table36[Location],Table4[#Headers],0)))</f>
        <v>0</v>
      </c>
      <c r="D75" t="b">
        <f>ISNUMBER(MATCH(LOOKUP(Table412[[#This Row],[Monster]],Table4[Monster],Table4[Alignment 1]),'MSL Filters'!$K$3:$P$3,0))</f>
        <v>1</v>
      </c>
      <c r="E75" t="b">
        <f>ISNUMBER(MATCH(LOOKUP(Table412[[#This Row],[Monster]],Table4[Monster],Table4[Alignment 2]),'MSL Filters'!$K$13:$P$13,0))</f>
        <v>1</v>
      </c>
      <c r="F75" t="b">
        <f>IF(EXACT("Any",Table36[Type]), TRUE, EXACT(LOOKUP(Table412[[#This Row],[Monster]],Table4[Monster],Table4[Type]),Table36[Type]))</f>
        <v>1</v>
      </c>
      <c r="G75" t="b">
        <f>IF(EXACT("Any",Table36[Sub Type]),TRUE,NOT(ISERROR(MATCH(LOOKUP(Table412[[#This Row],[Monster]],Table4[Monster],Table4[Subtype]),'MSL Filters'!$K$23:$P$23,0))))</f>
        <v>1</v>
      </c>
      <c r="H75" t="b">
        <f>IF(EXACT(Table412[[#This Row],[1]],1),TRUE,FALSE)</f>
        <v>1</v>
      </c>
      <c r="I75" t="b">
        <f>LOOKUP(Table412[[#This Row],[Monster]],'Monster List'!$A$2:$A$447,'Monster List'!$B$2:$B$447)&gt;='Random Encounter'!$J$2</f>
        <v>1</v>
      </c>
      <c r="J75" t="b">
        <f>LOOKUP(Table412[[#This Row],[Monster]],'Monster List'!$A$2:$A$447,'Monster List'!$B$2:$B$447)&lt;='Random Encounter'!$K$2</f>
        <v>1</v>
      </c>
      <c r="K75" t="b">
        <f t="shared" si="1"/>
        <v>0</v>
      </c>
      <c r="L75" s="12">
        <f>IF(Table412[[#This Row],[Include?]],1,0)+L74</f>
        <v>5</v>
      </c>
      <c r="M75" s="13">
        <f>IF(INDEX('REG XP Table'!$B$2:$E$2815,'Random Encounter'!$F$8+M$1,'REG XP Table'!$G$2)-'Random Encounter'!$E$8-LOOKUP($A75,'Monster List'!$A$2:$A$448,'Monster List'!$C$2:$C$448)*M$1&gt;=0,1,0)</f>
        <v>1</v>
      </c>
      <c r="N75" s="15" t="str">
        <f>IF(INDEX('REG XP Table'!$B$2:$E$2815,'Random Encounter'!$F$8+N$1,'REG XP Table'!$G$2)-'Random Encounter'!$E$8-LOOKUP($A75,'Monster List'!$A$2:$A$448,'Monster List'!$C$2:$C$448)*N$1&gt;=0,N$1,M75)</f>
        <v>2</v>
      </c>
      <c r="O75" s="13" t="str">
        <f>IF(INDEX('REG XP Table'!$B$2:$E$2815,'Random Encounter'!$F$8+O$1,'REG XP Table'!$G$2)-'Random Encounter'!$E$8-LOOKUP($A75,'Monster List'!$A$2:$A$448,'Monster List'!$C$2:$C$448)*O$1&gt;=0,O$1,N75)</f>
        <v>3</v>
      </c>
      <c r="P75" s="13" t="str">
        <f>IF(INDEX('REG XP Table'!$B$2:$E$2815,'Random Encounter'!$F$8+P$1,'REG XP Table'!$G$2)-'Random Encounter'!$E$8-LOOKUP($A75,'Monster List'!$A$2:$A$448,'Monster List'!$C$2:$C$448)*P$1&gt;=0,P$1,O75)</f>
        <v>4</v>
      </c>
      <c r="Q75" s="13" t="str">
        <f>IF(INDEX('REG XP Table'!$B$2:$E$2815,'Random Encounter'!$F$8+Q$1,'REG XP Table'!$G$2)-'Random Encounter'!$E$8-LOOKUP($A75,'Monster List'!$A$2:$A$448,'Monster List'!$C$2:$C$448)*Q$1&gt;=0,Q$1,P75)</f>
        <v>5</v>
      </c>
      <c r="R75" s="13" t="str">
        <f>IF(INDEX('REG XP Table'!$B$2:$E$2815,'Random Encounter'!$F$8+R$1,'REG XP Table'!$G$2)-'Random Encounter'!$E$8-LOOKUP($A75,'Monster List'!$A$2:$A$448,'Monster List'!$C$2:$C$448)*R$1&gt;=0,R$1,Q75)</f>
        <v>6</v>
      </c>
      <c r="S75" s="13" t="str">
        <f>IF(INDEX('REG XP Table'!$B$2:$E$2815,'Random Encounter'!$F$8+S$1,'REG XP Table'!$G$2)-'Random Encounter'!$E$8-LOOKUP($A75,'Monster List'!$A$2:$A$448,'Monster List'!$C$2:$C$448)*S$1&gt;=0,S$1,R75)</f>
        <v>7</v>
      </c>
      <c r="T75" s="13" t="str">
        <f>IF(INDEX('REG XP Table'!$B$2:$E$2815,'Random Encounter'!$F$8+T$1,'REG XP Table'!$G$2)-'Random Encounter'!$E$8-LOOKUP($A75,'Monster List'!$A$2:$A$448,'Monster List'!$C$2:$C$448)*T$1&gt;=0,T$1,S75)</f>
        <v>7</v>
      </c>
      <c r="U75" s="13" t="str">
        <f>IF(INDEX('REG XP Table'!$B$2:$E$2815,'Random Encounter'!$F$8+U$1,'REG XP Table'!$G$2)-'Random Encounter'!$E$8-LOOKUP($A75,'Monster List'!$A$2:$A$448,'Monster List'!$C$2:$C$448)*U$1&gt;=0,U$1,T75)</f>
        <v>7</v>
      </c>
      <c r="V75" s="13" t="str">
        <f>IF(INDEX('REG XP Table'!$B$2:$E$2815,'Random Encounter'!$F$8+V$1,'REG XP Table'!$G$2)-'Random Encounter'!$E$8-LOOKUP($A75,'Monster List'!$A$2:$A$448,'Monster List'!$C$2:$C$448)*V$1&gt;=0,V$1,U75)</f>
        <v>7</v>
      </c>
      <c r="W75" s="13" t="str">
        <f>IF(INDEX('REG XP Table'!$B$2:$E$2815,'Random Encounter'!$F$8+W$1,'REG XP Table'!$G$2)-'Random Encounter'!$E$8-LOOKUP($A75,'Monster List'!$A$2:$A$448,'Monster List'!$C$2:$C$448)*W$1&gt;=0,W$1,V75)</f>
        <v>7</v>
      </c>
      <c r="X75" s="13" t="str">
        <f>IF(INDEX('REG XP Table'!$B$2:$E$2815,'Random Encounter'!$F$8+X$1,'REG XP Table'!$G$2)-'Random Encounter'!$E$8-LOOKUP($A75,'Monster List'!$A$2:$A$448,'Monster List'!$C$2:$C$448)*X$1&gt;=0,X$1,W75)</f>
        <v>7</v>
      </c>
      <c r="Y75" s="13" t="str">
        <f>IF(INDEX('REG XP Table'!$B$2:$E$2815,'Random Encounter'!$F$8+Y$1,'REG XP Table'!$G$2)-'Random Encounter'!$E$8-LOOKUP($A75,'Monster List'!$A$2:$A$448,'Monster List'!$C$2:$C$448)*Y$1&gt;=0,Y$1,X75)</f>
        <v>7</v>
      </c>
      <c r="Z75" s="13" t="str">
        <f>IF(INDEX('REG XP Table'!$B$2:$E$2815,'Random Encounter'!$F$8+Z$1,'REG XP Table'!$G$2)-'Random Encounter'!$E$8-LOOKUP($A75,'Monster List'!$A$2:$A$448,'Monster List'!$C$2:$C$448)*Z$1&gt;=0,Z$1,Y75)</f>
        <v>7</v>
      </c>
      <c r="AA75" s="13" t="str">
        <f>IF(INDEX('REG XP Table'!$B$2:$E$2815,'Random Encounter'!$F$8+AA$1,'REG XP Table'!$G$2)-'Random Encounter'!$E$8-LOOKUP($A75,'Monster List'!$A$2:$A$448,'Monster List'!$C$2:$C$448)*AA$1&gt;=0,AA$1,Z75)</f>
        <v>7</v>
      </c>
      <c r="AB75" s="13" t="str">
        <f>IF(INDEX('REG XP Table'!$B$2:$E$2815,'Random Encounter'!$F$8+AB$1,'REG XP Table'!$G$2)-'Random Encounter'!$E$8-LOOKUP($A75,'Monster List'!$A$2:$A$448,'Monster List'!$C$2:$C$448)*AB$1&gt;=0,AB$1,AA75)</f>
        <v>7</v>
      </c>
      <c r="AC75" s="13" t="str">
        <f>IF(INDEX('REG XP Table'!$B$2:$E$2815,'Random Encounter'!$F$8+AC$1,'REG XP Table'!$G$2)-'Random Encounter'!$E$8-LOOKUP($A75,'Monster List'!$A$2:$A$448,'Monster List'!$C$2:$C$448)*AC$1&gt;=0,AC$1,AB75)</f>
        <v>7</v>
      </c>
      <c r="AD75" s="13" t="str">
        <f>IF(INDEX('REG XP Table'!$B$2:$E$2815,'Random Encounter'!$F$8+AD$1,'REG XP Table'!$G$2)-'Random Encounter'!$E$8-LOOKUP($A75,'Monster List'!$A$2:$A$448,'Monster List'!$C$2:$C$448)*AD$1&gt;=0,AD$1,AC75)</f>
        <v>7</v>
      </c>
      <c r="AE75" s="13" t="str">
        <f>IF(INDEX('REG XP Table'!$B$2:$E$2815,'Random Encounter'!$F$8+AE$1,'REG XP Table'!$G$2)-'Random Encounter'!$E$8-LOOKUP($A75,'Monster List'!$A$2:$A$448,'Monster List'!$C$2:$C$448)*AE$1&gt;=0,AE$1,AD75)</f>
        <v>7</v>
      </c>
      <c r="AF75" s="13" t="str">
        <f>IF(INDEX('REG XP Table'!$B$2:$E$2815,'Random Encounter'!$F$8+AF$1,'REG XP Table'!$G$2)-'Random Encounter'!$E$8-LOOKUP($A75,'Monster List'!$A$2:$A$448,'Monster List'!$C$2:$C$448)*AF$1&gt;=0,AF$1,AE75)</f>
        <v>7</v>
      </c>
    </row>
    <row r="76" spans="1:32" x14ac:dyDescent="0.3">
      <c r="A76" t="s">
        <v>196</v>
      </c>
      <c r="B76">
        <v>450</v>
      </c>
      <c r="C76" t="b">
        <f>ISTEXT(INDEX(Table4[],MATCH(Table412[[#This Row],[Monster]],Table4[Monster],0),MATCH(Table36[Location],Table4[#Headers],0)))</f>
        <v>0</v>
      </c>
      <c r="D76" t="b">
        <f>ISNUMBER(MATCH(LOOKUP(Table412[[#This Row],[Monster]],Table4[Monster],Table4[Alignment 1]),'MSL Filters'!$K$3:$P$3,0))</f>
        <v>1</v>
      </c>
      <c r="E76" t="b">
        <f>ISNUMBER(MATCH(LOOKUP(Table412[[#This Row],[Monster]],Table4[Monster],Table4[Alignment 2]),'MSL Filters'!$K$13:$P$13,0))</f>
        <v>1</v>
      </c>
      <c r="F76" t="b">
        <f>IF(EXACT("Any",Table36[Type]), TRUE, EXACT(LOOKUP(Table412[[#This Row],[Monster]],Table4[Monster],Table4[Type]),Table36[Type]))</f>
        <v>0</v>
      </c>
      <c r="G76" t="b">
        <f>IF(EXACT("Any",Table36[Sub Type]),TRUE,NOT(ISERROR(MATCH(LOOKUP(Table412[[#This Row],[Monster]],Table4[Monster],Table4[Subtype]),'MSL Filters'!$K$23:$P$23,0))))</f>
        <v>1</v>
      </c>
      <c r="H76" t="b">
        <f>IF(EXACT(Table412[[#This Row],[1]],1),TRUE,FALSE)</f>
        <v>0</v>
      </c>
      <c r="I76" t="b">
        <f>LOOKUP(Table412[[#This Row],[Monster]],'Monster List'!$A$2:$A$447,'Monster List'!$B$2:$B$447)&gt;='Random Encounter'!$J$2</f>
        <v>1</v>
      </c>
      <c r="J76" t="b">
        <f>LOOKUP(Table412[[#This Row],[Monster]],'Monster List'!$A$2:$A$447,'Monster List'!$B$2:$B$447)&lt;='Random Encounter'!$K$2</f>
        <v>1</v>
      </c>
      <c r="K76" t="b">
        <f t="shared" si="1"/>
        <v>0</v>
      </c>
      <c r="L76" s="12">
        <f>IF(Table412[[#This Row],[Include?]],1,0)+L75</f>
        <v>5</v>
      </c>
      <c r="M76" s="13">
        <f>IF(INDEX('REG XP Table'!$B$2:$E$2815,'Random Encounter'!$F$8+M$1,'REG XP Table'!$G$2)-'Random Encounter'!$E$8-LOOKUP($A76,'Monster List'!$A$2:$A$448,'Monster List'!$C$2:$C$448)*M$1&gt;=0,1,0)</f>
        <v>0</v>
      </c>
      <c r="N76" s="15">
        <f>IF(INDEX('REG XP Table'!$B$2:$E$2815,'Random Encounter'!$F$8+N$1,'REG XP Table'!$G$2)-'Random Encounter'!$E$8-LOOKUP($A76,'Monster List'!$A$2:$A$448,'Monster List'!$C$2:$C$448)*N$1&gt;=0,N$1,M76)</f>
        <v>0</v>
      </c>
      <c r="O76" s="13">
        <f>IF(INDEX('REG XP Table'!$B$2:$E$2815,'Random Encounter'!$F$8+O$1,'REG XP Table'!$G$2)-'Random Encounter'!$E$8-LOOKUP($A76,'Monster List'!$A$2:$A$448,'Monster List'!$C$2:$C$448)*O$1&gt;=0,O$1,N76)</f>
        <v>0</v>
      </c>
      <c r="P76" s="13">
        <f>IF(INDEX('REG XP Table'!$B$2:$E$2815,'Random Encounter'!$F$8+P$1,'REG XP Table'!$G$2)-'Random Encounter'!$E$8-LOOKUP($A76,'Monster List'!$A$2:$A$448,'Monster List'!$C$2:$C$448)*P$1&gt;=0,P$1,O76)</f>
        <v>0</v>
      </c>
      <c r="Q76" s="13">
        <f>IF(INDEX('REG XP Table'!$B$2:$E$2815,'Random Encounter'!$F$8+Q$1,'REG XP Table'!$G$2)-'Random Encounter'!$E$8-LOOKUP($A76,'Monster List'!$A$2:$A$448,'Monster List'!$C$2:$C$448)*Q$1&gt;=0,Q$1,P76)</f>
        <v>0</v>
      </c>
      <c r="R76" s="13">
        <f>IF(INDEX('REG XP Table'!$B$2:$E$2815,'Random Encounter'!$F$8+R$1,'REG XP Table'!$G$2)-'Random Encounter'!$E$8-LOOKUP($A76,'Monster List'!$A$2:$A$448,'Monster List'!$C$2:$C$448)*R$1&gt;=0,R$1,Q76)</f>
        <v>0</v>
      </c>
      <c r="S76" s="13">
        <f>IF(INDEX('REG XP Table'!$B$2:$E$2815,'Random Encounter'!$F$8+S$1,'REG XP Table'!$G$2)-'Random Encounter'!$E$8-LOOKUP($A76,'Monster List'!$A$2:$A$448,'Monster List'!$C$2:$C$448)*S$1&gt;=0,S$1,R76)</f>
        <v>0</v>
      </c>
      <c r="T76" s="13">
        <f>IF(INDEX('REG XP Table'!$B$2:$E$2815,'Random Encounter'!$F$8+T$1,'REG XP Table'!$G$2)-'Random Encounter'!$E$8-LOOKUP($A76,'Monster List'!$A$2:$A$448,'Monster List'!$C$2:$C$448)*T$1&gt;=0,T$1,S76)</f>
        <v>0</v>
      </c>
      <c r="U76" s="13">
        <f>IF(INDEX('REG XP Table'!$B$2:$E$2815,'Random Encounter'!$F$8+U$1,'REG XP Table'!$G$2)-'Random Encounter'!$E$8-LOOKUP($A76,'Monster List'!$A$2:$A$448,'Monster List'!$C$2:$C$448)*U$1&gt;=0,U$1,T76)</f>
        <v>0</v>
      </c>
      <c r="V76" s="13">
        <f>IF(INDEX('REG XP Table'!$B$2:$E$2815,'Random Encounter'!$F$8+V$1,'REG XP Table'!$G$2)-'Random Encounter'!$E$8-LOOKUP($A76,'Monster List'!$A$2:$A$448,'Monster List'!$C$2:$C$448)*V$1&gt;=0,V$1,U76)</f>
        <v>0</v>
      </c>
      <c r="W76" s="13">
        <f>IF(INDEX('REG XP Table'!$B$2:$E$2815,'Random Encounter'!$F$8+W$1,'REG XP Table'!$G$2)-'Random Encounter'!$E$8-LOOKUP($A76,'Monster List'!$A$2:$A$448,'Monster List'!$C$2:$C$448)*W$1&gt;=0,W$1,V76)</f>
        <v>0</v>
      </c>
      <c r="X76" s="13">
        <f>IF(INDEX('REG XP Table'!$B$2:$E$2815,'Random Encounter'!$F$8+X$1,'REG XP Table'!$G$2)-'Random Encounter'!$E$8-LOOKUP($A76,'Monster List'!$A$2:$A$448,'Monster List'!$C$2:$C$448)*X$1&gt;=0,X$1,W76)</f>
        <v>0</v>
      </c>
      <c r="Y76" s="13">
        <f>IF(INDEX('REG XP Table'!$B$2:$E$2815,'Random Encounter'!$F$8+Y$1,'REG XP Table'!$G$2)-'Random Encounter'!$E$8-LOOKUP($A76,'Monster List'!$A$2:$A$448,'Monster List'!$C$2:$C$448)*Y$1&gt;=0,Y$1,X76)</f>
        <v>0</v>
      </c>
      <c r="Z76" s="13">
        <f>IF(INDEX('REG XP Table'!$B$2:$E$2815,'Random Encounter'!$F$8+Z$1,'REG XP Table'!$G$2)-'Random Encounter'!$E$8-LOOKUP($A76,'Monster List'!$A$2:$A$448,'Monster List'!$C$2:$C$448)*Z$1&gt;=0,Z$1,Y76)</f>
        <v>0</v>
      </c>
      <c r="AA76" s="13">
        <f>IF(INDEX('REG XP Table'!$B$2:$E$2815,'Random Encounter'!$F$8+AA$1,'REG XP Table'!$G$2)-'Random Encounter'!$E$8-LOOKUP($A76,'Monster List'!$A$2:$A$448,'Monster List'!$C$2:$C$448)*AA$1&gt;=0,AA$1,Z76)</f>
        <v>0</v>
      </c>
      <c r="AB76" s="13">
        <f>IF(INDEX('REG XP Table'!$B$2:$E$2815,'Random Encounter'!$F$8+AB$1,'REG XP Table'!$G$2)-'Random Encounter'!$E$8-LOOKUP($A76,'Monster List'!$A$2:$A$448,'Monster List'!$C$2:$C$448)*AB$1&gt;=0,AB$1,AA76)</f>
        <v>0</v>
      </c>
      <c r="AC76" s="13">
        <f>IF(INDEX('REG XP Table'!$B$2:$E$2815,'Random Encounter'!$F$8+AC$1,'REG XP Table'!$G$2)-'Random Encounter'!$E$8-LOOKUP($A76,'Monster List'!$A$2:$A$448,'Monster List'!$C$2:$C$448)*AC$1&gt;=0,AC$1,AB76)</f>
        <v>0</v>
      </c>
      <c r="AD76" s="13">
        <f>IF(INDEX('REG XP Table'!$B$2:$E$2815,'Random Encounter'!$F$8+AD$1,'REG XP Table'!$G$2)-'Random Encounter'!$E$8-LOOKUP($A76,'Monster List'!$A$2:$A$448,'Monster List'!$C$2:$C$448)*AD$1&gt;=0,AD$1,AC76)</f>
        <v>0</v>
      </c>
      <c r="AE76" s="13">
        <f>IF(INDEX('REG XP Table'!$B$2:$E$2815,'Random Encounter'!$F$8+AE$1,'REG XP Table'!$G$2)-'Random Encounter'!$E$8-LOOKUP($A76,'Monster List'!$A$2:$A$448,'Monster List'!$C$2:$C$448)*AE$1&gt;=0,AE$1,AD76)</f>
        <v>0</v>
      </c>
      <c r="AF76" s="13">
        <f>IF(INDEX('REG XP Table'!$B$2:$E$2815,'Random Encounter'!$F$8+AF$1,'REG XP Table'!$G$2)-'Random Encounter'!$E$8-LOOKUP($A76,'Monster List'!$A$2:$A$448,'Monster List'!$C$2:$C$448)*AF$1&gt;=0,AF$1,AE76)</f>
        <v>0</v>
      </c>
    </row>
    <row r="77" spans="1:32" x14ac:dyDescent="0.3">
      <c r="A77" t="s">
        <v>25</v>
      </c>
      <c r="B77">
        <v>10</v>
      </c>
      <c r="C77" t="b">
        <f>ISTEXT(INDEX(Table4[],MATCH(Table412[[#This Row],[Monster]],Table4[Monster],0),MATCH(Table36[Location],Table4[#Headers],0)))</f>
        <v>0</v>
      </c>
      <c r="D77" t="b">
        <f>ISNUMBER(MATCH(LOOKUP(Table412[[#This Row],[Monster]],Table4[Monster],Table4[Alignment 1]),'MSL Filters'!$K$3:$P$3,0))</f>
        <v>1</v>
      </c>
      <c r="E77" t="b">
        <f>ISNUMBER(MATCH(LOOKUP(Table412[[#This Row],[Monster]],Table4[Monster],Table4[Alignment 2]),'MSL Filters'!$K$13:$P$13,0))</f>
        <v>1</v>
      </c>
      <c r="F77" t="b">
        <f>IF(EXACT("Any",Table36[Type]), TRUE, EXACT(LOOKUP(Table412[[#This Row],[Monster]],Table4[Monster],Table4[Type]),Table36[Type]))</f>
        <v>1</v>
      </c>
      <c r="G77" t="b">
        <f>IF(EXACT("Any",Table36[Sub Type]),TRUE,NOT(ISERROR(MATCH(LOOKUP(Table412[[#This Row],[Monster]],Table4[Monster],Table4[Subtype]),'MSL Filters'!$K$23:$P$23,0))))</f>
        <v>1</v>
      </c>
      <c r="H77" t="b">
        <f>IF(EXACT(Table412[[#This Row],[1]],1),TRUE,FALSE)</f>
        <v>1</v>
      </c>
      <c r="I77" t="b">
        <f>LOOKUP(Table412[[#This Row],[Monster]],'Monster List'!$A$2:$A$447,'Monster List'!$B$2:$B$447)&gt;='Random Encounter'!$J$2</f>
        <v>1</v>
      </c>
      <c r="J77" t="b">
        <f>LOOKUP(Table412[[#This Row],[Monster]],'Monster List'!$A$2:$A$447,'Monster List'!$B$2:$B$447)&lt;='Random Encounter'!$K$2</f>
        <v>1</v>
      </c>
      <c r="K77" t="b">
        <f t="shared" si="1"/>
        <v>0</v>
      </c>
      <c r="L77" s="12">
        <f>IF(Table412[[#This Row],[Include?]],1,0)+L76</f>
        <v>5</v>
      </c>
      <c r="M77" s="13">
        <f>IF(INDEX('REG XP Table'!$B$2:$E$2815,'Random Encounter'!$F$8+M$1,'REG XP Table'!$G$2)-'Random Encounter'!$E$8-LOOKUP($A77,'Monster List'!$A$2:$A$448,'Monster List'!$C$2:$C$448)*M$1&gt;=0,1,0)</f>
        <v>1</v>
      </c>
      <c r="N77" s="15" t="str">
        <f>IF(INDEX('REG XP Table'!$B$2:$E$2815,'Random Encounter'!$F$8+N$1,'REG XP Table'!$G$2)-'Random Encounter'!$E$8-LOOKUP($A77,'Monster List'!$A$2:$A$448,'Monster List'!$C$2:$C$448)*N$1&gt;=0,N$1,M77)</f>
        <v>2</v>
      </c>
      <c r="O77" s="13" t="str">
        <f>IF(INDEX('REG XP Table'!$B$2:$E$2815,'Random Encounter'!$F$8+O$1,'REG XP Table'!$G$2)-'Random Encounter'!$E$8-LOOKUP($A77,'Monster List'!$A$2:$A$448,'Monster List'!$C$2:$C$448)*O$1&gt;=0,O$1,N77)</f>
        <v>3</v>
      </c>
      <c r="P77" s="13" t="str">
        <f>IF(INDEX('REG XP Table'!$B$2:$E$2815,'Random Encounter'!$F$8+P$1,'REG XP Table'!$G$2)-'Random Encounter'!$E$8-LOOKUP($A77,'Monster List'!$A$2:$A$448,'Monster List'!$C$2:$C$448)*P$1&gt;=0,P$1,O77)</f>
        <v>4</v>
      </c>
      <c r="Q77" s="13" t="str">
        <f>IF(INDEX('REG XP Table'!$B$2:$E$2815,'Random Encounter'!$F$8+Q$1,'REG XP Table'!$G$2)-'Random Encounter'!$E$8-LOOKUP($A77,'Monster List'!$A$2:$A$448,'Monster List'!$C$2:$C$448)*Q$1&gt;=0,Q$1,P77)</f>
        <v>5</v>
      </c>
      <c r="R77" s="13" t="str">
        <f>IF(INDEX('REG XP Table'!$B$2:$E$2815,'Random Encounter'!$F$8+R$1,'REG XP Table'!$G$2)-'Random Encounter'!$E$8-LOOKUP($A77,'Monster List'!$A$2:$A$448,'Monster List'!$C$2:$C$448)*R$1&gt;=0,R$1,Q77)</f>
        <v>6</v>
      </c>
      <c r="S77" s="13" t="str">
        <f>IF(INDEX('REG XP Table'!$B$2:$E$2815,'Random Encounter'!$F$8+S$1,'REG XP Table'!$G$2)-'Random Encounter'!$E$8-LOOKUP($A77,'Monster List'!$A$2:$A$448,'Monster List'!$C$2:$C$448)*S$1&gt;=0,S$1,R77)</f>
        <v>7</v>
      </c>
      <c r="T77" s="13" t="str">
        <f>IF(INDEX('REG XP Table'!$B$2:$E$2815,'Random Encounter'!$F$8+T$1,'REG XP Table'!$G$2)-'Random Encounter'!$E$8-LOOKUP($A77,'Monster List'!$A$2:$A$448,'Monster List'!$C$2:$C$448)*T$1&gt;=0,T$1,S77)</f>
        <v>8</v>
      </c>
      <c r="U77" s="13" t="str">
        <f>IF(INDEX('REG XP Table'!$B$2:$E$2815,'Random Encounter'!$F$8+U$1,'REG XP Table'!$G$2)-'Random Encounter'!$E$8-LOOKUP($A77,'Monster List'!$A$2:$A$448,'Monster List'!$C$2:$C$448)*U$1&gt;=0,U$1,T77)</f>
        <v>9</v>
      </c>
      <c r="V77" s="13" t="str">
        <f>IF(INDEX('REG XP Table'!$B$2:$E$2815,'Random Encounter'!$F$8+V$1,'REG XP Table'!$G$2)-'Random Encounter'!$E$8-LOOKUP($A77,'Monster List'!$A$2:$A$448,'Monster List'!$C$2:$C$448)*V$1&gt;=0,V$1,U77)</f>
        <v>10</v>
      </c>
      <c r="W77" s="13" t="str">
        <f>IF(INDEX('REG XP Table'!$B$2:$E$2815,'Random Encounter'!$F$8+W$1,'REG XP Table'!$G$2)-'Random Encounter'!$E$8-LOOKUP($A77,'Monster List'!$A$2:$A$448,'Monster List'!$C$2:$C$448)*W$1&gt;=0,W$1,V77)</f>
        <v>11</v>
      </c>
      <c r="X77" s="13" t="str">
        <f>IF(INDEX('REG XP Table'!$B$2:$E$2815,'Random Encounter'!$F$8+X$1,'REG XP Table'!$G$2)-'Random Encounter'!$E$8-LOOKUP($A77,'Monster List'!$A$2:$A$448,'Monster List'!$C$2:$C$448)*X$1&gt;=0,X$1,W77)</f>
        <v>12</v>
      </c>
      <c r="Y77" s="13" t="str">
        <f>IF(INDEX('REG XP Table'!$B$2:$E$2815,'Random Encounter'!$F$8+Y$1,'REG XP Table'!$G$2)-'Random Encounter'!$E$8-LOOKUP($A77,'Monster List'!$A$2:$A$448,'Monster List'!$C$2:$C$448)*Y$1&gt;=0,Y$1,X77)</f>
        <v>13</v>
      </c>
      <c r="Z77" s="13" t="str">
        <f>IF(INDEX('REG XP Table'!$B$2:$E$2815,'Random Encounter'!$F$8+Z$1,'REG XP Table'!$G$2)-'Random Encounter'!$E$8-LOOKUP($A77,'Monster List'!$A$2:$A$448,'Monster List'!$C$2:$C$448)*Z$1&gt;=0,Z$1,Y77)</f>
        <v>13</v>
      </c>
      <c r="AA77" s="13" t="str">
        <f>IF(INDEX('REG XP Table'!$B$2:$E$2815,'Random Encounter'!$F$8+AA$1,'REG XP Table'!$G$2)-'Random Encounter'!$E$8-LOOKUP($A77,'Monster List'!$A$2:$A$448,'Monster List'!$C$2:$C$448)*AA$1&gt;=0,AA$1,Z77)</f>
        <v>13</v>
      </c>
      <c r="AB77" s="13" t="str">
        <f>IF(INDEX('REG XP Table'!$B$2:$E$2815,'Random Encounter'!$F$8+AB$1,'REG XP Table'!$G$2)-'Random Encounter'!$E$8-LOOKUP($A77,'Monster List'!$A$2:$A$448,'Monster List'!$C$2:$C$448)*AB$1&gt;=0,AB$1,AA77)</f>
        <v>13</v>
      </c>
      <c r="AC77" s="13" t="str">
        <f>IF(INDEX('REG XP Table'!$B$2:$E$2815,'Random Encounter'!$F$8+AC$1,'REG XP Table'!$G$2)-'Random Encounter'!$E$8-LOOKUP($A77,'Monster List'!$A$2:$A$448,'Monster List'!$C$2:$C$448)*AC$1&gt;=0,AC$1,AB77)</f>
        <v>13</v>
      </c>
      <c r="AD77" s="13" t="str">
        <f>IF(INDEX('REG XP Table'!$B$2:$E$2815,'Random Encounter'!$F$8+AD$1,'REG XP Table'!$G$2)-'Random Encounter'!$E$8-LOOKUP($A77,'Monster List'!$A$2:$A$448,'Monster List'!$C$2:$C$448)*AD$1&gt;=0,AD$1,AC77)</f>
        <v>13</v>
      </c>
      <c r="AE77" s="13" t="str">
        <f>IF(INDEX('REG XP Table'!$B$2:$E$2815,'Random Encounter'!$F$8+AE$1,'REG XP Table'!$G$2)-'Random Encounter'!$E$8-LOOKUP($A77,'Monster List'!$A$2:$A$448,'Monster List'!$C$2:$C$448)*AE$1&gt;=0,AE$1,AD77)</f>
        <v>13</v>
      </c>
      <c r="AF77" s="13" t="str">
        <f>IF(INDEX('REG XP Table'!$B$2:$E$2815,'Random Encounter'!$F$8+AF$1,'REG XP Table'!$G$2)-'Random Encounter'!$E$8-LOOKUP($A77,'Monster List'!$A$2:$A$448,'Monster List'!$C$2:$C$448)*AF$1&gt;=0,AF$1,AE77)</f>
        <v>13</v>
      </c>
    </row>
    <row r="78" spans="1:32" x14ac:dyDescent="0.3">
      <c r="A78" t="s">
        <v>474</v>
      </c>
      <c r="B78">
        <v>450</v>
      </c>
      <c r="C78" t="b">
        <f>ISTEXT(INDEX(Table4[],MATCH(Table412[[#This Row],[Monster]],Table4[Monster],0),MATCH(Table36[Location],Table4[#Headers],0)))</f>
        <v>0</v>
      </c>
      <c r="D78" t="b">
        <f>ISNUMBER(MATCH(LOOKUP(Table412[[#This Row],[Monster]],Table4[Monster],Table4[Alignment 1]),'MSL Filters'!$K$3:$P$3,0))</f>
        <v>1</v>
      </c>
      <c r="E78" t="b">
        <f>ISNUMBER(MATCH(LOOKUP(Table412[[#This Row],[Monster]],Table4[Monster],Table4[Alignment 2]),'MSL Filters'!$K$13:$P$13,0))</f>
        <v>1</v>
      </c>
      <c r="F78" t="b">
        <f>IF(EXACT("Any",Table36[Type]), TRUE, EXACT(LOOKUP(Table412[[#This Row],[Monster]],Table4[Monster],Table4[Type]),Table36[Type]))</f>
        <v>1</v>
      </c>
      <c r="G78" t="b">
        <f>IF(EXACT("Any",Table36[Sub Type]),TRUE,NOT(ISERROR(MATCH(LOOKUP(Table412[[#This Row],[Monster]],Table4[Monster],Table4[Subtype]),'MSL Filters'!$K$23:$P$23,0))))</f>
        <v>1</v>
      </c>
      <c r="H78" t="b">
        <f>IF(EXACT(Table412[[#This Row],[1]],1),TRUE,FALSE)</f>
        <v>0</v>
      </c>
      <c r="I78" t="b">
        <f>LOOKUP(Table412[[#This Row],[Monster]],'Monster List'!$A$2:$A$447,'Monster List'!$B$2:$B$447)&gt;='Random Encounter'!$J$2</f>
        <v>1</v>
      </c>
      <c r="J78" t="b">
        <f>LOOKUP(Table412[[#This Row],[Monster]],'Monster List'!$A$2:$A$447,'Monster List'!$B$2:$B$447)&lt;='Random Encounter'!$K$2</f>
        <v>1</v>
      </c>
      <c r="K78" t="b">
        <f t="shared" si="1"/>
        <v>0</v>
      </c>
      <c r="L78" s="12">
        <f>IF(Table412[[#This Row],[Include?]],1,0)+L77</f>
        <v>5</v>
      </c>
      <c r="M78" s="13">
        <f>IF(INDEX('REG XP Table'!$B$2:$E$2815,'Random Encounter'!$F$8+M$1,'REG XP Table'!$G$2)-'Random Encounter'!$E$8-LOOKUP($A78,'Monster List'!$A$2:$A$448,'Monster List'!$C$2:$C$448)*M$1&gt;=0,1,0)</f>
        <v>0</v>
      </c>
      <c r="N78" s="15">
        <f>IF(INDEX('REG XP Table'!$B$2:$E$2815,'Random Encounter'!$F$8+N$1,'REG XP Table'!$G$2)-'Random Encounter'!$E$8-LOOKUP($A78,'Monster List'!$A$2:$A$448,'Monster List'!$C$2:$C$448)*N$1&gt;=0,N$1,M78)</f>
        <v>0</v>
      </c>
      <c r="O78" s="13">
        <f>IF(INDEX('REG XP Table'!$B$2:$E$2815,'Random Encounter'!$F$8+O$1,'REG XP Table'!$G$2)-'Random Encounter'!$E$8-LOOKUP($A78,'Monster List'!$A$2:$A$448,'Monster List'!$C$2:$C$448)*O$1&gt;=0,O$1,N78)</f>
        <v>0</v>
      </c>
      <c r="P78" s="13">
        <f>IF(INDEX('REG XP Table'!$B$2:$E$2815,'Random Encounter'!$F$8+P$1,'REG XP Table'!$G$2)-'Random Encounter'!$E$8-LOOKUP($A78,'Monster List'!$A$2:$A$448,'Monster List'!$C$2:$C$448)*P$1&gt;=0,P$1,O78)</f>
        <v>0</v>
      </c>
      <c r="Q78" s="13">
        <f>IF(INDEX('REG XP Table'!$B$2:$E$2815,'Random Encounter'!$F$8+Q$1,'REG XP Table'!$G$2)-'Random Encounter'!$E$8-LOOKUP($A78,'Monster List'!$A$2:$A$448,'Monster List'!$C$2:$C$448)*Q$1&gt;=0,Q$1,P78)</f>
        <v>0</v>
      </c>
      <c r="R78" s="13">
        <f>IF(INDEX('REG XP Table'!$B$2:$E$2815,'Random Encounter'!$F$8+R$1,'REG XP Table'!$G$2)-'Random Encounter'!$E$8-LOOKUP($A78,'Monster List'!$A$2:$A$448,'Monster List'!$C$2:$C$448)*R$1&gt;=0,R$1,Q78)</f>
        <v>0</v>
      </c>
      <c r="S78" s="13">
        <f>IF(INDEX('REG XP Table'!$B$2:$E$2815,'Random Encounter'!$F$8+S$1,'REG XP Table'!$G$2)-'Random Encounter'!$E$8-LOOKUP($A78,'Monster List'!$A$2:$A$448,'Monster List'!$C$2:$C$448)*S$1&gt;=0,S$1,R78)</f>
        <v>0</v>
      </c>
      <c r="T78" s="13">
        <f>IF(INDEX('REG XP Table'!$B$2:$E$2815,'Random Encounter'!$F$8+T$1,'REG XP Table'!$G$2)-'Random Encounter'!$E$8-LOOKUP($A78,'Monster List'!$A$2:$A$448,'Monster List'!$C$2:$C$448)*T$1&gt;=0,T$1,S78)</f>
        <v>0</v>
      </c>
      <c r="U78" s="13">
        <f>IF(INDEX('REG XP Table'!$B$2:$E$2815,'Random Encounter'!$F$8+U$1,'REG XP Table'!$G$2)-'Random Encounter'!$E$8-LOOKUP($A78,'Monster List'!$A$2:$A$448,'Monster List'!$C$2:$C$448)*U$1&gt;=0,U$1,T78)</f>
        <v>0</v>
      </c>
      <c r="V78" s="13">
        <f>IF(INDEX('REG XP Table'!$B$2:$E$2815,'Random Encounter'!$F$8+V$1,'REG XP Table'!$G$2)-'Random Encounter'!$E$8-LOOKUP($A78,'Monster List'!$A$2:$A$448,'Monster List'!$C$2:$C$448)*V$1&gt;=0,V$1,U78)</f>
        <v>0</v>
      </c>
      <c r="W78" s="13">
        <f>IF(INDEX('REG XP Table'!$B$2:$E$2815,'Random Encounter'!$F$8+W$1,'REG XP Table'!$G$2)-'Random Encounter'!$E$8-LOOKUP($A78,'Monster List'!$A$2:$A$448,'Monster List'!$C$2:$C$448)*W$1&gt;=0,W$1,V78)</f>
        <v>0</v>
      </c>
      <c r="X78" s="13">
        <f>IF(INDEX('REG XP Table'!$B$2:$E$2815,'Random Encounter'!$F$8+X$1,'REG XP Table'!$G$2)-'Random Encounter'!$E$8-LOOKUP($A78,'Monster List'!$A$2:$A$448,'Monster List'!$C$2:$C$448)*X$1&gt;=0,X$1,W78)</f>
        <v>0</v>
      </c>
      <c r="Y78" s="13">
        <f>IF(INDEX('REG XP Table'!$B$2:$E$2815,'Random Encounter'!$F$8+Y$1,'REG XP Table'!$G$2)-'Random Encounter'!$E$8-LOOKUP($A78,'Monster List'!$A$2:$A$448,'Monster List'!$C$2:$C$448)*Y$1&gt;=0,Y$1,X78)</f>
        <v>0</v>
      </c>
      <c r="Z78" s="13">
        <f>IF(INDEX('REG XP Table'!$B$2:$E$2815,'Random Encounter'!$F$8+Z$1,'REG XP Table'!$G$2)-'Random Encounter'!$E$8-LOOKUP($A78,'Monster List'!$A$2:$A$448,'Monster List'!$C$2:$C$448)*Z$1&gt;=0,Z$1,Y78)</f>
        <v>0</v>
      </c>
      <c r="AA78" s="13">
        <f>IF(INDEX('REG XP Table'!$B$2:$E$2815,'Random Encounter'!$F$8+AA$1,'REG XP Table'!$G$2)-'Random Encounter'!$E$8-LOOKUP($A78,'Monster List'!$A$2:$A$448,'Monster List'!$C$2:$C$448)*AA$1&gt;=0,AA$1,Z78)</f>
        <v>0</v>
      </c>
      <c r="AB78" s="13">
        <f>IF(INDEX('REG XP Table'!$B$2:$E$2815,'Random Encounter'!$F$8+AB$1,'REG XP Table'!$G$2)-'Random Encounter'!$E$8-LOOKUP($A78,'Monster List'!$A$2:$A$448,'Monster List'!$C$2:$C$448)*AB$1&gt;=0,AB$1,AA78)</f>
        <v>0</v>
      </c>
      <c r="AC78" s="13">
        <f>IF(INDEX('REG XP Table'!$B$2:$E$2815,'Random Encounter'!$F$8+AC$1,'REG XP Table'!$G$2)-'Random Encounter'!$E$8-LOOKUP($A78,'Monster List'!$A$2:$A$448,'Monster List'!$C$2:$C$448)*AC$1&gt;=0,AC$1,AB78)</f>
        <v>0</v>
      </c>
      <c r="AD78" s="13">
        <f>IF(INDEX('REG XP Table'!$B$2:$E$2815,'Random Encounter'!$F$8+AD$1,'REG XP Table'!$G$2)-'Random Encounter'!$E$8-LOOKUP($A78,'Monster List'!$A$2:$A$448,'Monster List'!$C$2:$C$448)*AD$1&gt;=0,AD$1,AC78)</f>
        <v>0</v>
      </c>
      <c r="AE78" s="13">
        <f>IF(INDEX('REG XP Table'!$B$2:$E$2815,'Random Encounter'!$F$8+AE$1,'REG XP Table'!$G$2)-'Random Encounter'!$E$8-LOOKUP($A78,'Monster List'!$A$2:$A$448,'Monster List'!$C$2:$C$448)*AE$1&gt;=0,AE$1,AD78)</f>
        <v>0</v>
      </c>
      <c r="AF78" s="13">
        <f>IF(INDEX('REG XP Table'!$B$2:$E$2815,'Random Encounter'!$F$8+AF$1,'REG XP Table'!$G$2)-'Random Encounter'!$E$8-LOOKUP($A78,'Monster List'!$A$2:$A$448,'Monster List'!$C$2:$C$448)*AF$1&gt;=0,AF$1,AE78)</f>
        <v>0</v>
      </c>
    </row>
    <row r="79" spans="1:32" x14ac:dyDescent="0.3">
      <c r="A79" t="s">
        <v>197</v>
      </c>
      <c r="B79">
        <v>450</v>
      </c>
      <c r="C79" t="b">
        <f>ISTEXT(INDEX(Table4[],MATCH(Table412[[#This Row],[Monster]],Table4[Monster],0),MATCH(Table36[Location],Table4[#Headers],0)))</f>
        <v>0</v>
      </c>
      <c r="D79" t="b">
        <f>ISNUMBER(MATCH(LOOKUP(Table412[[#This Row],[Monster]],Table4[Monster],Table4[Alignment 1]),'MSL Filters'!$K$3:$P$3,0))</f>
        <v>1</v>
      </c>
      <c r="E79" t="b">
        <f>ISNUMBER(MATCH(LOOKUP(Table412[[#This Row],[Monster]],Table4[Monster],Table4[Alignment 2]),'MSL Filters'!$K$13:$P$13,0))</f>
        <v>1</v>
      </c>
      <c r="F79" t="b">
        <f>IF(EXACT("Any",Table36[Type]), TRUE, EXACT(LOOKUP(Table412[[#This Row],[Monster]],Table4[Monster],Table4[Type]),Table36[Type]))</f>
        <v>0</v>
      </c>
      <c r="G79" t="b">
        <f>IF(EXACT("Any",Table36[Sub Type]),TRUE,NOT(ISERROR(MATCH(LOOKUP(Table412[[#This Row],[Monster]],Table4[Monster],Table4[Subtype]),'MSL Filters'!$K$23:$P$23,0))))</f>
        <v>1</v>
      </c>
      <c r="H79" t="b">
        <f>IF(EXACT(Table412[[#This Row],[1]],1),TRUE,FALSE)</f>
        <v>0</v>
      </c>
      <c r="I79" t="b">
        <f>LOOKUP(Table412[[#This Row],[Monster]],'Monster List'!$A$2:$A$447,'Monster List'!$B$2:$B$447)&gt;='Random Encounter'!$J$2</f>
        <v>1</v>
      </c>
      <c r="J79" t="b">
        <f>LOOKUP(Table412[[#This Row],[Monster]],'Monster List'!$A$2:$A$447,'Monster List'!$B$2:$B$447)&lt;='Random Encounter'!$K$2</f>
        <v>1</v>
      </c>
      <c r="K79" t="b">
        <f t="shared" si="1"/>
        <v>0</v>
      </c>
      <c r="L79" s="12">
        <f>IF(Table412[[#This Row],[Include?]],1,0)+L78</f>
        <v>5</v>
      </c>
      <c r="M79" s="13">
        <f>IF(INDEX('REG XP Table'!$B$2:$E$2815,'Random Encounter'!$F$8+M$1,'REG XP Table'!$G$2)-'Random Encounter'!$E$8-LOOKUP($A79,'Monster List'!$A$2:$A$448,'Monster List'!$C$2:$C$448)*M$1&gt;=0,1,0)</f>
        <v>0</v>
      </c>
      <c r="N79" s="15">
        <f>IF(INDEX('REG XP Table'!$B$2:$E$2815,'Random Encounter'!$F$8+N$1,'REG XP Table'!$G$2)-'Random Encounter'!$E$8-LOOKUP($A79,'Monster List'!$A$2:$A$448,'Monster List'!$C$2:$C$448)*N$1&gt;=0,N$1,M79)</f>
        <v>0</v>
      </c>
      <c r="O79" s="13">
        <f>IF(INDEX('REG XP Table'!$B$2:$E$2815,'Random Encounter'!$F$8+O$1,'REG XP Table'!$G$2)-'Random Encounter'!$E$8-LOOKUP($A79,'Monster List'!$A$2:$A$448,'Monster List'!$C$2:$C$448)*O$1&gt;=0,O$1,N79)</f>
        <v>0</v>
      </c>
      <c r="P79" s="13">
        <f>IF(INDEX('REG XP Table'!$B$2:$E$2815,'Random Encounter'!$F$8+P$1,'REG XP Table'!$G$2)-'Random Encounter'!$E$8-LOOKUP($A79,'Monster List'!$A$2:$A$448,'Monster List'!$C$2:$C$448)*P$1&gt;=0,P$1,O79)</f>
        <v>0</v>
      </c>
      <c r="Q79" s="13">
        <f>IF(INDEX('REG XP Table'!$B$2:$E$2815,'Random Encounter'!$F$8+Q$1,'REG XP Table'!$G$2)-'Random Encounter'!$E$8-LOOKUP($A79,'Monster List'!$A$2:$A$448,'Monster List'!$C$2:$C$448)*Q$1&gt;=0,Q$1,P79)</f>
        <v>0</v>
      </c>
      <c r="R79" s="13">
        <f>IF(INDEX('REG XP Table'!$B$2:$E$2815,'Random Encounter'!$F$8+R$1,'REG XP Table'!$G$2)-'Random Encounter'!$E$8-LOOKUP($A79,'Monster List'!$A$2:$A$448,'Monster List'!$C$2:$C$448)*R$1&gt;=0,R$1,Q79)</f>
        <v>0</v>
      </c>
      <c r="S79" s="13">
        <f>IF(INDEX('REG XP Table'!$B$2:$E$2815,'Random Encounter'!$F$8+S$1,'REG XP Table'!$G$2)-'Random Encounter'!$E$8-LOOKUP($A79,'Monster List'!$A$2:$A$448,'Monster List'!$C$2:$C$448)*S$1&gt;=0,S$1,R79)</f>
        <v>0</v>
      </c>
      <c r="T79" s="13">
        <f>IF(INDEX('REG XP Table'!$B$2:$E$2815,'Random Encounter'!$F$8+T$1,'REG XP Table'!$G$2)-'Random Encounter'!$E$8-LOOKUP($A79,'Monster List'!$A$2:$A$448,'Monster List'!$C$2:$C$448)*T$1&gt;=0,T$1,S79)</f>
        <v>0</v>
      </c>
      <c r="U79" s="13">
        <f>IF(INDEX('REG XP Table'!$B$2:$E$2815,'Random Encounter'!$F$8+U$1,'REG XP Table'!$G$2)-'Random Encounter'!$E$8-LOOKUP($A79,'Monster List'!$A$2:$A$448,'Monster List'!$C$2:$C$448)*U$1&gt;=0,U$1,T79)</f>
        <v>0</v>
      </c>
      <c r="V79" s="13">
        <f>IF(INDEX('REG XP Table'!$B$2:$E$2815,'Random Encounter'!$F$8+V$1,'REG XP Table'!$G$2)-'Random Encounter'!$E$8-LOOKUP($A79,'Monster List'!$A$2:$A$448,'Monster List'!$C$2:$C$448)*V$1&gt;=0,V$1,U79)</f>
        <v>0</v>
      </c>
      <c r="W79" s="13">
        <f>IF(INDEX('REG XP Table'!$B$2:$E$2815,'Random Encounter'!$F$8+W$1,'REG XP Table'!$G$2)-'Random Encounter'!$E$8-LOOKUP($A79,'Monster List'!$A$2:$A$448,'Monster List'!$C$2:$C$448)*W$1&gt;=0,W$1,V79)</f>
        <v>0</v>
      </c>
      <c r="X79" s="13">
        <f>IF(INDEX('REG XP Table'!$B$2:$E$2815,'Random Encounter'!$F$8+X$1,'REG XP Table'!$G$2)-'Random Encounter'!$E$8-LOOKUP($A79,'Monster List'!$A$2:$A$448,'Monster List'!$C$2:$C$448)*X$1&gt;=0,X$1,W79)</f>
        <v>0</v>
      </c>
      <c r="Y79" s="13">
        <f>IF(INDEX('REG XP Table'!$B$2:$E$2815,'Random Encounter'!$F$8+Y$1,'REG XP Table'!$G$2)-'Random Encounter'!$E$8-LOOKUP($A79,'Monster List'!$A$2:$A$448,'Monster List'!$C$2:$C$448)*Y$1&gt;=0,Y$1,X79)</f>
        <v>0</v>
      </c>
      <c r="Z79" s="13">
        <f>IF(INDEX('REG XP Table'!$B$2:$E$2815,'Random Encounter'!$F$8+Z$1,'REG XP Table'!$G$2)-'Random Encounter'!$E$8-LOOKUP($A79,'Monster List'!$A$2:$A$448,'Monster List'!$C$2:$C$448)*Z$1&gt;=0,Z$1,Y79)</f>
        <v>0</v>
      </c>
      <c r="AA79" s="13">
        <f>IF(INDEX('REG XP Table'!$B$2:$E$2815,'Random Encounter'!$F$8+AA$1,'REG XP Table'!$G$2)-'Random Encounter'!$E$8-LOOKUP($A79,'Monster List'!$A$2:$A$448,'Monster List'!$C$2:$C$448)*AA$1&gt;=0,AA$1,Z79)</f>
        <v>0</v>
      </c>
      <c r="AB79" s="13">
        <f>IF(INDEX('REG XP Table'!$B$2:$E$2815,'Random Encounter'!$F$8+AB$1,'REG XP Table'!$G$2)-'Random Encounter'!$E$8-LOOKUP($A79,'Monster List'!$A$2:$A$448,'Monster List'!$C$2:$C$448)*AB$1&gt;=0,AB$1,AA79)</f>
        <v>0</v>
      </c>
      <c r="AC79" s="13">
        <f>IF(INDEX('REG XP Table'!$B$2:$E$2815,'Random Encounter'!$F$8+AC$1,'REG XP Table'!$G$2)-'Random Encounter'!$E$8-LOOKUP($A79,'Monster List'!$A$2:$A$448,'Monster List'!$C$2:$C$448)*AC$1&gt;=0,AC$1,AB79)</f>
        <v>0</v>
      </c>
      <c r="AD79" s="13">
        <f>IF(INDEX('REG XP Table'!$B$2:$E$2815,'Random Encounter'!$F$8+AD$1,'REG XP Table'!$G$2)-'Random Encounter'!$E$8-LOOKUP($A79,'Monster List'!$A$2:$A$448,'Monster List'!$C$2:$C$448)*AD$1&gt;=0,AD$1,AC79)</f>
        <v>0</v>
      </c>
      <c r="AE79" s="13">
        <f>IF(INDEX('REG XP Table'!$B$2:$E$2815,'Random Encounter'!$F$8+AE$1,'REG XP Table'!$G$2)-'Random Encounter'!$E$8-LOOKUP($A79,'Monster List'!$A$2:$A$448,'Monster List'!$C$2:$C$448)*AE$1&gt;=0,AE$1,AD79)</f>
        <v>0</v>
      </c>
      <c r="AF79" s="13">
        <f>IF(INDEX('REG XP Table'!$B$2:$E$2815,'Random Encounter'!$F$8+AF$1,'REG XP Table'!$G$2)-'Random Encounter'!$E$8-LOOKUP($A79,'Monster List'!$A$2:$A$448,'Monster List'!$C$2:$C$448)*AF$1&gt;=0,AF$1,AE79)</f>
        <v>0</v>
      </c>
    </row>
    <row r="80" spans="1:32" x14ac:dyDescent="0.3">
      <c r="A80" t="s">
        <v>362</v>
      </c>
      <c r="B80">
        <v>3900</v>
      </c>
      <c r="C80" t="b">
        <f>ISTEXT(INDEX(Table4[],MATCH(Table412[[#This Row],[Monster]],Table4[Monster],0),MATCH(Table36[Location],Table4[#Headers],0)))</f>
        <v>0</v>
      </c>
      <c r="D80" t="b">
        <f>ISNUMBER(MATCH(LOOKUP(Table412[[#This Row],[Monster]],Table4[Monster],Table4[Alignment 1]),'MSL Filters'!$K$3:$P$3,0))</f>
        <v>1</v>
      </c>
      <c r="E80" t="b">
        <f>ISNUMBER(MATCH(LOOKUP(Table412[[#This Row],[Monster]],Table4[Monster],Table4[Alignment 2]),'MSL Filters'!$K$13:$P$13,0))</f>
        <v>1</v>
      </c>
      <c r="F80" t="b">
        <f>IF(EXACT("Any",Table36[Type]), TRUE, EXACT(LOOKUP(Table412[[#This Row],[Monster]],Table4[Monster],Table4[Type]),Table36[Type]))</f>
        <v>0</v>
      </c>
      <c r="G80" t="b">
        <f>IF(EXACT("Any",Table36[Sub Type]),TRUE,NOT(ISERROR(MATCH(LOOKUP(Table412[[#This Row],[Monster]],Table4[Monster],Table4[Subtype]),'MSL Filters'!$K$23:$P$23,0))))</f>
        <v>1</v>
      </c>
      <c r="H80" t="b">
        <f>IF(EXACT(Table412[[#This Row],[1]],1),TRUE,FALSE)</f>
        <v>0</v>
      </c>
      <c r="I80" t="b">
        <f>LOOKUP(Table412[[#This Row],[Monster]],'Monster List'!$A$2:$A$447,'Monster List'!$B$2:$B$447)&gt;='Random Encounter'!$J$2</f>
        <v>1</v>
      </c>
      <c r="J80" t="b">
        <f>LOOKUP(Table412[[#This Row],[Monster]],'Monster List'!$A$2:$A$447,'Monster List'!$B$2:$B$447)&lt;='Random Encounter'!$K$2</f>
        <v>1</v>
      </c>
      <c r="K80" t="b">
        <f t="shared" si="1"/>
        <v>0</v>
      </c>
      <c r="L80" s="12">
        <f>IF(Table412[[#This Row],[Include?]],1,0)+L79</f>
        <v>5</v>
      </c>
      <c r="M80" s="13">
        <f>IF(INDEX('REG XP Table'!$B$2:$E$2815,'Random Encounter'!$F$8+M$1,'REG XP Table'!$G$2)-'Random Encounter'!$E$8-LOOKUP($A80,'Monster List'!$A$2:$A$448,'Monster List'!$C$2:$C$448)*M$1&gt;=0,1,0)</f>
        <v>0</v>
      </c>
      <c r="N80" s="15">
        <f>IF(INDEX('REG XP Table'!$B$2:$E$2815,'Random Encounter'!$F$8+N$1,'REG XP Table'!$G$2)-'Random Encounter'!$E$8-LOOKUP($A80,'Monster List'!$A$2:$A$448,'Monster List'!$C$2:$C$448)*N$1&gt;=0,N$1,M80)</f>
        <v>0</v>
      </c>
      <c r="O80" s="13">
        <f>IF(INDEX('REG XP Table'!$B$2:$E$2815,'Random Encounter'!$F$8+O$1,'REG XP Table'!$G$2)-'Random Encounter'!$E$8-LOOKUP($A80,'Monster List'!$A$2:$A$448,'Monster List'!$C$2:$C$448)*O$1&gt;=0,O$1,N80)</f>
        <v>0</v>
      </c>
      <c r="P80" s="13">
        <f>IF(INDEX('REG XP Table'!$B$2:$E$2815,'Random Encounter'!$F$8+P$1,'REG XP Table'!$G$2)-'Random Encounter'!$E$8-LOOKUP($A80,'Monster List'!$A$2:$A$448,'Monster List'!$C$2:$C$448)*P$1&gt;=0,P$1,O80)</f>
        <v>0</v>
      </c>
      <c r="Q80" s="13">
        <f>IF(INDEX('REG XP Table'!$B$2:$E$2815,'Random Encounter'!$F$8+Q$1,'REG XP Table'!$G$2)-'Random Encounter'!$E$8-LOOKUP($A80,'Monster List'!$A$2:$A$448,'Monster List'!$C$2:$C$448)*Q$1&gt;=0,Q$1,P80)</f>
        <v>0</v>
      </c>
      <c r="R80" s="13">
        <f>IF(INDEX('REG XP Table'!$B$2:$E$2815,'Random Encounter'!$F$8+R$1,'REG XP Table'!$G$2)-'Random Encounter'!$E$8-LOOKUP($A80,'Monster List'!$A$2:$A$448,'Monster List'!$C$2:$C$448)*R$1&gt;=0,R$1,Q80)</f>
        <v>0</v>
      </c>
      <c r="S80" s="13">
        <f>IF(INDEX('REG XP Table'!$B$2:$E$2815,'Random Encounter'!$F$8+S$1,'REG XP Table'!$G$2)-'Random Encounter'!$E$8-LOOKUP($A80,'Monster List'!$A$2:$A$448,'Monster List'!$C$2:$C$448)*S$1&gt;=0,S$1,R80)</f>
        <v>0</v>
      </c>
      <c r="T80" s="13">
        <f>IF(INDEX('REG XP Table'!$B$2:$E$2815,'Random Encounter'!$F$8+T$1,'REG XP Table'!$G$2)-'Random Encounter'!$E$8-LOOKUP($A80,'Monster List'!$A$2:$A$448,'Monster List'!$C$2:$C$448)*T$1&gt;=0,T$1,S80)</f>
        <v>0</v>
      </c>
      <c r="U80" s="13">
        <f>IF(INDEX('REG XP Table'!$B$2:$E$2815,'Random Encounter'!$F$8+U$1,'REG XP Table'!$G$2)-'Random Encounter'!$E$8-LOOKUP($A80,'Monster List'!$A$2:$A$448,'Monster List'!$C$2:$C$448)*U$1&gt;=0,U$1,T80)</f>
        <v>0</v>
      </c>
      <c r="V80" s="13">
        <f>IF(INDEX('REG XP Table'!$B$2:$E$2815,'Random Encounter'!$F$8+V$1,'REG XP Table'!$G$2)-'Random Encounter'!$E$8-LOOKUP($A80,'Monster List'!$A$2:$A$448,'Monster List'!$C$2:$C$448)*V$1&gt;=0,V$1,U80)</f>
        <v>0</v>
      </c>
      <c r="W80" s="13">
        <f>IF(INDEX('REG XP Table'!$B$2:$E$2815,'Random Encounter'!$F$8+W$1,'REG XP Table'!$G$2)-'Random Encounter'!$E$8-LOOKUP($A80,'Monster List'!$A$2:$A$448,'Monster List'!$C$2:$C$448)*W$1&gt;=0,W$1,V80)</f>
        <v>0</v>
      </c>
      <c r="X80" s="13">
        <f>IF(INDEX('REG XP Table'!$B$2:$E$2815,'Random Encounter'!$F$8+X$1,'REG XP Table'!$G$2)-'Random Encounter'!$E$8-LOOKUP($A80,'Monster List'!$A$2:$A$448,'Monster List'!$C$2:$C$448)*X$1&gt;=0,X$1,W80)</f>
        <v>0</v>
      </c>
      <c r="Y80" s="13">
        <f>IF(INDEX('REG XP Table'!$B$2:$E$2815,'Random Encounter'!$F$8+Y$1,'REG XP Table'!$G$2)-'Random Encounter'!$E$8-LOOKUP($A80,'Monster List'!$A$2:$A$448,'Monster List'!$C$2:$C$448)*Y$1&gt;=0,Y$1,X80)</f>
        <v>0</v>
      </c>
      <c r="Z80" s="13">
        <f>IF(INDEX('REG XP Table'!$B$2:$E$2815,'Random Encounter'!$F$8+Z$1,'REG XP Table'!$G$2)-'Random Encounter'!$E$8-LOOKUP($A80,'Monster List'!$A$2:$A$448,'Monster List'!$C$2:$C$448)*Z$1&gt;=0,Z$1,Y80)</f>
        <v>0</v>
      </c>
      <c r="AA80" s="13">
        <f>IF(INDEX('REG XP Table'!$B$2:$E$2815,'Random Encounter'!$F$8+AA$1,'REG XP Table'!$G$2)-'Random Encounter'!$E$8-LOOKUP($A80,'Monster List'!$A$2:$A$448,'Monster List'!$C$2:$C$448)*AA$1&gt;=0,AA$1,Z80)</f>
        <v>0</v>
      </c>
      <c r="AB80" s="13">
        <f>IF(INDEX('REG XP Table'!$B$2:$E$2815,'Random Encounter'!$F$8+AB$1,'REG XP Table'!$G$2)-'Random Encounter'!$E$8-LOOKUP($A80,'Monster List'!$A$2:$A$448,'Monster List'!$C$2:$C$448)*AB$1&gt;=0,AB$1,AA80)</f>
        <v>0</v>
      </c>
      <c r="AC80" s="13">
        <f>IF(INDEX('REG XP Table'!$B$2:$E$2815,'Random Encounter'!$F$8+AC$1,'REG XP Table'!$G$2)-'Random Encounter'!$E$8-LOOKUP($A80,'Monster List'!$A$2:$A$448,'Monster List'!$C$2:$C$448)*AC$1&gt;=0,AC$1,AB80)</f>
        <v>0</v>
      </c>
      <c r="AD80" s="13">
        <f>IF(INDEX('REG XP Table'!$B$2:$E$2815,'Random Encounter'!$F$8+AD$1,'REG XP Table'!$G$2)-'Random Encounter'!$E$8-LOOKUP($A80,'Monster List'!$A$2:$A$448,'Monster List'!$C$2:$C$448)*AD$1&gt;=0,AD$1,AC80)</f>
        <v>0</v>
      </c>
      <c r="AE80" s="13">
        <f>IF(INDEX('REG XP Table'!$B$2:$E$2815,'Random Encounter'!$F$8+AE$1,'REG XP Table'!$G$2)-'Random Encounter'!$E$8-LOOKUP($A80,'Monster List'!$A$2:$A$448,'Monster List'!$C$2:$C$448)*AE$1&gt;=0,AE$1,AD80)</f>
        <v>0</v>
      </c>
      <c r="AF80" s="13">
        <f>IF(INDEX('REG XP Table'!$B$2:$E$2815,'Random Encounter'!$F$8+AF$1,'REG XP Table'!$G$2)-'Random Encounter'!$E$8-LOOKUP($A80,'Monster List'!$A$2:$A$448,'Monster List'!$C$2:$C$448)*AF$1&gt;=0,AF$1,AE80)</f>
        <v>0</v>
      </c>
    </row>
    <row r="81" spans="1:32" x14ac:dyDescent="0.3">
      <c r="A81" t="s">
        <v>333</v>
      </c>
      <c r="B81">
        <v>2300</v>
      </c>
      <c r="C81" t="b">
        <f>ISTEXT(INDEX(Table4[],MATCH(Table412[[#This Row],[Monster]],Table4[Monster],0),MATCH(Table36[Location],Table4[#Headers],0)))</f>
        <v>0</v>
      </c>
      <c r="D81" t="b">
        <f>ISNUMBER(MATCH(LOOKUP(Table412[[#This Row],[Monster]],Table4[Monster],Table4[Alignment 1]),'MSL Filters'!$K$3:$P$3,0))</f>
        <v>1</v>
      </c>
      <c r="E81" t="b">
        <f>ISNUMBER(MATCH(LOOKUP(Table412[[#This Row],[Monster]],Table4[Monster],Table4[Alignment 2]),'MSL Filters'!$K$13:$P$13,0))</f>
        <v>1</v>
      </c>
      <c r="F81" t="b">
        <f>IF(EXACT("Any",Table36[Type]), TRUE, EXACT(LOOKUP(Table412[[#This Row],[Monster]],Table4[Monster],Table4[Type]),Table36[Type]))</f>
        <v>0</v>
      </c>
      <c r="G81" t="b">
        <f>IF(EXACT("Any",Table36[Sub Type]),TRUE,NOT(ISERROR(MATCH(LOOKUP(Table412[[#This Row],[Monster]],Table4[Monster],Table4[Subtype]),'MSL Filters'!$K$23:$P$23,0))))</f>
        <v>1</v>
      </c>
      <c r="H81" t="b">
        <f>IF(EXACT(Table412[[#This Row],[1]],1),TRUE,FALSE)</f>
        <v>0</v>
      </c>
      <c r="I81" t="b">
        <f>LOOKUP(Table412[[#This Row],[Monster]],'Monster List'!$A$2:$A$447,'Monster List'!$B$2:$B$447)&gt;='Random Encounter'!$J$2</f>
        <v>1</v>
      </c>
      <c r="J81" t="b">
        <f>LOOKUP(Table412[[#This Row],[Monster]],'Monster List'!$A$2:$A$447,'Monster List'!$B$2:$B$447)&lt;='Random Encounter'!$K$2</f>
        <v>1</v>
      </c>
      <c r="K81" t="b">
        <f t="shared" si="1"/>
        <v>0</v>
      </c>
      <c r="L81" s="12">
        <f>IF(Table412[[#This Row],[Include?]],1,0)+L80</f>
        <v>5</v>
      </c>
      <c r="M81" s="13">
        <f>IF(INDEX('REG XP Table'!$B$2:$E$2815,'Random Encounter'!$F$8+M$1,'REG XP Table'!$G$2)-'Random Encounter'!$E$8-LOOKUP($A81,'Monster List'!$A$2:$A$448,'Monster List'!$C$2:$C$448)*M$1&gt;=0,1,0)</f>
        <v>0</v>
      </c>
      <c r="N81" s="15">
        <f>IF(INDEX('REG XP Table'!$B$2:$E$2815,'Random Encounter'!$F$8+N$1,'REG XP Table'!$G$2)-'Random Encounter'!$E$8-LOOKUP($A81,'Monster List'!$A$2:$A$448,'Monster List'!$C$2:$C$448)*N$1&gt;=0,N$1,M81)</f>
        <v>0</v>
      </c>
      <c r="O81" s="13">
        <f>IF(INDEX('REG XP Table'!$B$2:$E$2815,'Random Encounter'!$F$8+O$1,'REG XP Table'!$G$2)-'Random Encounter'!$E$8-LOOKUP($A81,'Monster List'!$A$2:$A$448,'Monster List'!$C$2:$C$448)*O$1&gt;=0,O$1,N81)</f>
        <v>0</v>
      </c>
      <c r="P81" s="13">
        <f>IF(INDEX('REG XP Table'!$B$2:$E$2815,'Random Encounter'!$F$8+P$1,'REG XP Table'!$G$2)-'Random Encounter'!$E$8-LOOKUP($A81,'Monster List'!$A$2:$A$448,'Monster List'!$C$2:$C$448)*P$1&gt;=0,P$1,O81)</f>
        <v>0</v>
      </c>
      <c r="Q81" s="13">
        <f>IF(INDEX('REG XP Table'!$B$2:$E$2815,'Random Encounter'!$F$8+Q$1,'REG XP Table'!$G$2)-'Random Encounter'!$E$8-LOOKUP($A81,'Monster List'!$A$2:$A$448,'Monster List'!$C$2:$C$448)*Q$1&gt;=0,Q$1,P81)</f>
        <v>0</v>
      </c>
      <c r="R81" s="13">
        <f>IF(INDEX('REG XP Table'!$B$2:$E$2815,'Random Encounter'!$F$8+R$1,'REG XP Table'!$G$2)-'Random Encounter'!$E$8-LOOKUP($A81,'Monster List'!$A$2:$A$448,'Monster List'!$C$2:$C$448)*R$1&gt;=0,R$1,Q81)</f>
        <v>0</v>
      </c>
      <c r="S81" s="13">
        <f>IF(INDEX('REG XP Table'!$B$2:$E$2815,'Random Encounter'!$F$8+S$1,'REG XP Table'!$G$2)-'Random Encounter'!$E$8-LOOKUP($A81,'Monster List'!$A$2:$A$448,'Monster List'!$C$2:$C$448)*S$1&gt;=0,S$1,R81)</f>
        <v>0</v>
      </c>
      <c r="T81" s="13">
        <f>IF(INDEX('REG XP Table'!$B$2:$E$2815,'Random Encounter'!$F$8+T$1,'REG XP Table'!$G$2)-'Random Encounter'!$E$8-LOOKUP($A81,'Monster List'!$A$2:$A$448,'Monster List'!$C$2:$C$448)*T$1&gt;=0,T$1,S81)</f>
        <v>0</v>
      </c>
      <c r="U81" s="13">
        <f>IF(INDEX('REG XP Table'!$B$2:$E$2815,'Random Encounter'!$F$8+U$1,'REG XP Table'!$G$2)-'Random Encounter'!$E$8-LOOKUP($A81,'Monster List'!$A$2:$A$448,'Monster List'!$C$2:$C$448)*U$1&gt;=0,U$1,T81)</f>
        <v>0</v>
      </c>
      <c r="V81" s="13">
        <f>IF(INDEX('REG XP Table'!$B$2:$E$2815,'Random Encounter'!$F$8+V$1,'REG XP Table'!$G$2)-'Random Encounter'!$E$8-LOOKUP($A81,'Monster List'!$A$2:$A$448,'Monster List'!$C$2:$C$448)*V$1&gt;=0,V$1,U81)</f>
        <v>0</v>
      </c>
      <c r="W81" s="13">
        <f>IF(INDEX('REG XP Table'!$B$2:$E$2815,'Random Encounter'!$F$8+W$1,'REG XP Table'!$G$2)-'Random Encounter'!$E$8-LOOKUP($A81,'Monster List'!$A$2:$A$448,'Monster List'!$C$2:$C$448)*W$1&gt;=0,W$1,V81)</f>
        <v>0</v>
      </c>
      <c r="X81" s="13">
        <f>IF(INDEX('REG XP Table'!$B$2:$E$2815,'Random Encounter'!$F$8+X$1,'REG XP Table'!$G$2)-'Random Encounter'!$E$8-LOOKUP($A81,'Monster List'!$A$2:$A$448,'Monster List'!$C$2:$C$448)*X$1&gt;=0,X$1,W81)</f>
        <v>0</v>
      </c>
      <c r="Y81" s="13">
        <f>IF(INDEX('REG XP Table'!$B$2:$E$2815,'Random Encounter'!$F$8+Y$1,'REG XP Table'!$G$2)-'Random Encounter'!$E$8-LOOKUP($A81,'Monster List'!$A$2:$A$448,'Monster List'!$C$2:$C$448)*Y$1&gt;=0,Y$1,X81)</f>
        <v>0</v>
      </c>
      <c r="Z81" s="13">
        <f>IF(INDEX('REG XP Table'!$B$2:$E$2815,'Random Encounter'!$F$8+Z$1,'REG XP Table'!$G$2)-'Random Encounter'!$E$8-LOOKUP($A81,'Monster List'!$A$2:$A$448,'Monster List'!$C$2:$C$448)*Z$1&gt;=0,Z$1,Y81)</f>
        <v>0</v>
      </c>
      <c r="AA81" s="13">
        <f>IF(INDEX('REG XP Table'!$B$2:$E$2815,'Random Encounter'!$F$8+AA$1,'REG XP Table'!$G$2)-'Random Encounter'!$E$8-LOOKUP($A81,'Monster List'!$A$2:$A$448,'Monster List'!$C$2:$C$448)*AA$1&gt;=0,AA$1,Z81)</f>
        <v>0</v>
      </c>
      <c r="AB81" s="13">
        <f>IF(INDEX('REG XP Table'!$B$2:$E$2815,'Random Encounter'!$F$8+AB$1,'REG XP Table'!$G$2)-'Random Encounter'!$E$8-LOOKUP($A81,'Monster List'!$A$2:$A$448,'Monster List'!$C$2:$C$448)*AB$1&gt;=0,AB$1,AA81)</f>
        <v>0</v>
      </c>
      <c r="AC81" s="13">
        <f>IF(INDEX('REG XP Table'!$B$2:$E$2815,'Random Encounter'!$F$8+AC$1,'REG XP Table'!$G$2)-'Random Encounter'!$E$8-LOOKUP($A81,'Monster List'!$A$2:$A$448,'Monster List'!$C$2:$C$448)*AC$1&gt;=0,AC$1,AB81)</f>
        <v>0</v>
      </c>
      <c r="AD81" s="13">
        <f>IF(INDEX('REG XP Table'!$B$2:$E$2815,'Random Encounter'!$F$8+AD$1,'REG XP Table'!$G$2)-'Random Encounter'!$E$8-LOOKUP($A81,'Monster List'!$A$2:$A$448,'Monster List'!$C$2:$C$448)*AD$1&gt;=0,AD$1,AC81)</f>
        <v>0</v>
      </c>
      <c r="AE81" s="13">
        <f>IF(INDEX('REG XP Table'!$B$2:$E$2815,'Random Encounter'!$F$8+AE$1,'REG XP Table'!$G$2)-'Random Encounter'!$E$8-LOOKUP($A81,'Monster List'!$A$2:$A$448,'Monster List'!$C$2:$C$448)*AE$1&gt;=0,AE$1,AD81)</f>
        <v>0</v>
      </c>
      <c r="AF81" s="13">
        <f>IF(INDEX('REG XP Table'!$B$2:$E$2815,'Random Encounter'!$F$8+AF$1,'REG XP Table'!$G$2)-'Random Encounter'!$E$8-LOOKUP($A81,'Monster List'!$A$2:$A$448,'Monster List'!$C$2:$C$448)*AF$1&gt;=0,AF$1,AE81)</f>
        <v>0</v>
      </c>
    </row>
    <row r="82" spans="1:32" x14ac:dyDescent="0.3">
      <c r="A82" t="s">
        <v>334</v>
      </c>
      <c r="B82">
        <v>2300</v>
      </c>
      <c r="C82" t="b">
        <f>ISTEXT(INDEX(Table4[],MATCH(Table412[[#This Row],[Monster]],Table4[Monster],0),MATCH(Table36[Location],Table4[#Headers],0)))</f>
        <v>1</v>
      </c>
      <c r="D82" t="b">
        <f>ISNUMBER(MATCH(LOOKUP(Table412[[#This Row],[Monster]],Table4[Monster],Table4[Alignment 1]),'MSL Filters'!$K$3:$P$3,0))</f>
        <v>1</v>
      </c>
      <c r="E82" t="b">
        <f>ISNUMBER(MATCH(LOOKUP(Table412[[#This Row],[Monster]],Table4[Monster],Table4[Alignment 2]),'MSL Filters'!$K$13:$P$13,0))</f>
        <v>1</v>
      </c>
      <c r="F82" t="b">
        <f>IF(EXACT("Any",Table36[Type]), TRUE, EXACT(LOOKUP(Table412[[#This Row],[Monster]],Table4[Monster],Table4[Type]),Table36[Type]))</f>
        <v>0</v>
      </c>
      <c r="G82" t="b">
        <f>IF(EXACT("Any",Table36[Sub Type]),TRUE,NOT(ISERROR(MATCH(LOOKUP(Table412[[#This Row],[Monster]],Table4[Monster],Table4[Subtype]),'MSL Filters'!$K$23:$P$23,0))))</f>
        <v>1</v>
      </c>
      <c r="H82" t="b">
        <f>IF(EXACT(Table412[[#This Row],[1]],1),TRUE,FALSE)</f>
        <v>0</v>
      </c>
      <c r="I82" t="b">
        <f>LOOKUP(Table412[[#This Row],[Monster]],'Monster List'!$A$2:$A$447,'Monster List'!$B$2:$B$447)&gt;='Random Encounter'!$J$2</f>
        <v>1</v>
      </c>
      <c r="J82" t="b">
        <f>LOOKUP(Table412[[#This Row],[Monster]],'Monster List'!$A$2:$A$447,'Monster List'!$B$2:$B$447)&lt;='Random Encounter'!$K$2</f>
        <v>1</v>
      </c>
      <c r="K82" t="b">
        <f t="shared" si="1"/>
        <v>0</v>
      </c>
      <c r="L82" s="12">
        <f>IF(Table412[[#This Row],[Include?]],1,0)+L81</f>
        <v>5</v>
      </c>
      <c r="M82" s="13">
        <f>IF(INDEX('REG XP Table'!$B$2:$E$2815,'Random Encounter'!$F$8+M$1,'REG XP Table'!$G$2)-'Random Encounter'!$E$8-LOOKUP($A82,'Monster List'!$A$2:$A$448,'Monster List'!$C$2:$C$448)*M$1&gt;=0,1,0)</f>
        <v>0</v>
      </c>
      <c r="N82" s="15">
        <f>IF(INDEX('REG XP Table'!$B$2:$E$2815,'Random Encounter'!$F$8+N$1,'REG XP Table'!$G$2)-'Random Encounter'!$E$8-LOOKUP($A82,'Monster List'!$A$2:$A$448,'Monster List'!$C$2:$C$448)*N$1&gt;=0,N$1,M82)</f>
        <v>0</v>
      </c>
      <c r="O82" s="13">
        <f>IF(INDEX('REG XP Table'!$B$2:$E$2815,'Random Encounter'!$F$8+O$1,'REG XP Table'!$G$2)-'Random Encounter'!$E$8-LOOKUP($A82,'Monster List'!$A$2:$A$448,'Monster List'!$C$2:$C$448)*O$1&gt;=0,O$1,N82)</f>
        <v>0</v>
      </c>
      <c r="P82" s="13">
        <f>IF(INDEX('REG XP Table'!$B$2:$E$2815,'Random Encounter'!$F$8+P$1,'REG XP Table'!$G$2)-'Random Encounter'!$E$8-LOOKUP($A82,'Monster List'!$A$2:$A$448,'Monster List'!$C$2:$C$448)*P$1&gt;=0,P$1,O82)</f>
        <v>0</v>
      </c>
      <c r="Q82" s="13">
        <f>IF(INDEX('REG XP Table'!$B$2:$E$2815,'Random Encounter'!$F$8+Q$1,'REG XP Table'!$G$2)-'Random Encounter'!$E$8-LOOKUP($A82,'Monster List'!$A$2:$A$448,'Monster List'!$C$2:$C$448)*Q$1&gt;=0,Q$1,P82)</f>
        <v>0</v>
      </c>
      <c r="R82" s="13">
        <f>IF(INDEX('REG XP Table'!$B$2:$E$2815,'Random Encounter'!$F$8+R$1,'REG XP Table'!$G$2)-'Random Encounter'!$E$8-LOOKUP($A82,'Monster List'!$A$2:$A$448,'Monster List'!$C$2:$C$448)*R$1&gt;=0,R$1,Q82)</f>
        <v>0</v>
      </c>
      <c r="S82" s="13">
        <f>IF(INDEX('REG XP Table'!$B$2:$E$2815,'Random Encounter'!$F$8+S$1,'REG XP Table'!$G$2)-'Random Encounter'!$E$8-LOOKUP($A82,'Monster List'!$A$2:$A$448,'Monster List'!$C$2:$C$448)*S$1&gt;=0,S$1,R82)</f>
        <v>0</v>
      </c>
      <c r="T82" s="13">
        <f>IF(INDEX('REG XP Table'!$B$2:$E$2815,'Random Encounter'!$F$8+T$1,'REG XP Table'!$G$2)-'Random Encounter'!$E$8-LOOKUP($A82,'Monster List'!$A$2:$A$448,'Monster List'!$C$2:$C$448)*T$1&gt;=0,T$1,S82)</f>
        <v>0</v>
      </c>
      <c r="U82" s="13">
        <f>IF(INDEX('REG XP Table'!$B$2:$E$2815,'Random Encounter'!$F$8+U$1,'REG XP Table'!$G$2)-'Random Encounter'!$E$8-LOOKUP($A82,'Monster List'!$A$2:$A$448,'Monster List'!$C$2:$C$448)*U$1&gt;=0,U$1,T82)</f>
        <v>0</v>
      </c>
      <c r="V82" s="13">
        <f>IF(INDEX('REG XP Table'!$B$2:$E$2815,'Random Encounter'!$F$8+V$1,'REG XP Table'!$G$2)-'Random Encounter'!$E$8-LOOKUP($A82,'Monster List'!$A$2:$A$448,'Monster List'!$C$2:$C$448)*V$1&gt;=0,V$1,U82)</f>
        <v>0</v>
      </c>
      <c r="W82" s="13">
        <f>IF(INDEX('REG XP Table'!$B$2:$E$2815,'Random Encounter'!$F$8+W$1,'REG XP Table'!$G$2)-'Random Encounter'!$E$8-LOOKUP($A82,'Monster List'!$A$2:$A$448,'Monster List'!$C$2:$C$448)*W$1&gt;=0,W$1,V82)</f>
        <v>0</v>
      </c>
      <c r="X82" s="13">
        <f>IF(INDEX('REG XP Table'!$B$2:$E$2815,'Random Encounter'!$F$8+X$1,'REG XP Table'!$G$2)-'Random Encounter'!$E$8-LOOKUP($A82,'Monster List'!$A$2:$A$448,'Monster List'!$C$2:$C$448)*X$1&gt;=0,X$1,W82)</f>
        <v>0</v>
      </c>
      <c r="Y82" s="13">
        <f>IF(INDEX('REG XP Table'!$B$2:$E$2815,'Random Encounter'!$F$8+Y$1,'REG XP Table'!$G$2)-'Random Encounter'!$E$8-LOOKUP($A82,'Monster List'!$A$2:$A$448,'Monster List'!$C$2:$C$448)*Y$1&gt;=0,Y$1,X82)</f>
        <v>0</v>
      </c>
      <c r="Z82" s="13">
        <f>IF(INDEX('REG XP Table'!$B$2:$E$2815,'Random Encounter'!$F$8+Z$1,'REG XP Table'!$G$2)-'Random Encounter'!$E$8-LOOKUP($A82,'Monster List'!$A$2:$A$448,'Monster List'!$C$2:$C$448)*Z$1&gt;=0,Z$1,Y82)</f>
        <v>0</v>
      </c>
      <c r="AA82" s="13">
        <f>IF(INDEX('REG XP Table'!$B$2:$E$2815,'Random Encounter'!$F$8+AA$1,'REG XP Table'!$G$2)-'Random Encounter'!$E$8-LOOKUP($A82,'Monster List'!$A$2:$A$448,'Monster List'!$C$2:$C$448)*AA$1&gt;=0,AA$1,Z82)</f>
        <v>0</v>
      </c>
      <c r="AB82" s="13">
        <f>IF(INDEX('REG XP Table'!$B$2:$E$2815,'Random Encounter'!$F$8+AB$1,'REG XP Table'!$G$2)-'Random Encounter'!$E$8-LOOKUP($A82,'Monster List'!$A$2:$A$448,'Monster List'!$C$2:$C$448)*AB$1&gt;=0,AB$1,AA82)</f>
        <v>0</v>
      </c>
      <c r="AC82" s="13">
        <f>IF(INDEX('REG XP Table'!$B$2:$E$2815,'Random Encounter'!$F$8+AC$1,'REG XP Table'!$G$2)-'Random Encounter'!$E$8-LOOKUP($A82,'Monster List'!$A$2:$A$448,'Monster List'!$C$2:$C$448)*AC$1&gt;=0,AC$1,AB82)</f>
        <v>0</v>
      </c>
      <c r="AD82" s="13">
        <f>IF(INDEX('REG XP Table'!$B$2:$E$2815,'Random Encounter'!$F$8+AD$1,'REG XP Table'!$G$2)-'Random Encounter'!$E$8-LOOKUP($A82,'Monster List'!$A$2:$A$448,'Monster List'!$C$2:$C$448)*AD$1&gt;=0,AD$1,AC82)</f>
        <v>0</v>
      </c>
      <c r="AE82" s="13">
        <f>IF(INDEX('REG XP Table'!$B$2:$E$2815,'Random Encounter'!$F$8+AE$1,'REG XP Table'!$G$2)-'Random Encounter'!$E$8-LOOKUP($A82,'Monster List'!$A$2:$A$448,'Monster List'!$C$2:$C$448)*AE$1&gt;=0,AE$1,AD82)</f>
        <v>0</v>
      </c>
      <c r="AF82" s="13">
        <f>IF(INDEX('REG XP Table'!$B$2:$E$2815,'Random Encounter'!$F$8+AF$1,'REG XP Table'!$G$2)-'Random Encounter'!$E$8-LOOKUP($A82,'Monster List'!$A$2:$A$448,'Monster List'!$C$2:$C$448)*AF$1&gt;=0,AF$1,AE82)</f>
        <v>0</v>
      </c>
    </row>
    <row r="83" spans="1:32" x14ac:dyDescent="0.3">
      <c r="A83" t="s">
        <v>279</v>
      </c>
      <c r="B83">
        <v>1100</v>
      </c>
      <c r="C83" t="b">
        <f>ISTEXT(INDEX(Table4[],MATCH(Table412[[#This Row],[Monster]],Table4[Monster],0),MATCH(Table36[Location],Table4[#Headers],0)))</f>
        <v>0</v>
      </c>
      <c r="D83" t="b">
        <f>ISNUMBER(MATCH(LOOKUP(Table412[[#This Row],[Monster]],Table4[Monster],Table4[Alignment 1]),'MSL Filters'!$K$3:$P$3,0))</f>
        <v>1</v>
      </c>
      <c r="E83" t="b">
        <f>ISNUMBER(MATCH(LOOKUP(Table412[[#This Row],[Monster]],Table4[Monster],Table4[Alignment 2]),'MSL Filters'!$K$13:$P$13,0))</f>
        <v>1</v>
      </c>
      <c r="F83" t="b">
        <f>IF(EXACT("Any",Table36[Type]), TRUE, EXACT(LOOKUP(Table412[[#This Row],[Monster]],Table4[Monster],Table4[Type]),Table36[Type]))</f>
        <v>0</v>
      </c>
      <c r="G83" t="b">
        <f>IF(EXACT("Any",Table36[Sub Type]),TRUE,NOT(ISERROR(MATCH(LOOKUP(Table412[[#This Row],[Monster]],Table4[Monster],Table4[Subtype]),'MSL Filters'!$K$23:$P$23,0))))</f>
        <v>1</v>
      </c>
      <c r="H83" t="b">
        <f>IF(EXACT(Table412[[#This Row],[1]],1),TRUE,FALSE)</f>
        <v>0</v>
      </c>
      <c r="I83" t="b">
        <f>LOOKUP(Table412[[#This Row],[Monster]],'Monster List'!$A$2:$A$447,'Monster List'!$B$2:$B$447)&gt;='Random Encounter'!$J$2</f>
        <v>1</v>
      </c>
      <c r="J83" t="b">
        <f>LOOKUP(Table412[[#This Row],[Monster]],'Monster List'!$A$2:$A$447,'Monster List'!$B$2:$B$447)&lt;='Random Encounter'!$K$2</f>
        <v>1</v>
      </c>
      <c r="K83" t="b">
        <f t="shared" si="1"/>
        <v>0</v>
      </c>
      <c r="L83" s="12">
        <f>IF(Table412[[#This Row],[Include?]],1,0)+L82</f>
        <v>5</v>
      </c>
      <c r="M83" s="13">
        <f>IF(INDEX('REG XP Table'!$B$2:$E$2815,'Random Encounter'!$F$8+M$1,'REG XP Table'!$G$2)-'Random Encounter'!$E$8-LOOKUP($A83,'Monster List'!$A$2:$A$448,'Monster List'!$C$2:$C$448)*M$1&gt;=0,1,0)</f>
        <v>0</v>
      </c>
      <c r="N83" s="15">
        <f>IF(INDEX('REG XP Table'!$B$2:$E$2815,'Random Encounter'!$F$8+N$1,'REG XP Table'!$G$2)-'Random Encounter'!$E$8-LOOKUP($A83,'Monster List'!$A$2:$A$448,'Monster List'!$C$2:$C$448)*N$1&gt;=0,N$1,M83)</f>
        <v>0</v>
      </c>
      <c r="O83" s="13">
        <f>IF(INDEX('REG XP Table'!$B$2:$E$2815,'Random Encounter'!$F$8+O$1,'REG XP Table'!$G$2)-'Random Encounter'!$E$8-LOOKUP($A83,'Monster List'!$A$2:$A$448,'Monster List'!$C$2:$C$448)*O$1&gt;=0,O$1,N83)</f>
        <v>0</v>
      </c>
      <c r="P83" s="13">
        <f>IF(INDEX('REG XP Table'!$B$2:$E$2815,'Random Encounter'!$F$8+P$1,'REG XP Table'!$G$2)-'Random Encounter'!$E$8-LOOKUP($A83,'Monster List'!$A$2:$A$448,'Monster List'!$C$2:$C$448)*P$1&gt;=0,P$1,O83)</f>
        <v>0</v>
      </c>
      <c r="Q83" s="13">
        <f>IF(INDEX('REG XP Table'!$B$2:$E$2815,'Random Encounter'!$F$8+Q$1,'REG XP Table'!$G$2)-'Random Encounter'!$E$8-LOOKUP($A83,'Monster List'!$A$2:$A$448,'Monster List'!$C$2:$C$448)*Q$1&gt;=0,Q$1,P83)</f>
        <v>0</v>
      </c>
      <c r="R83" s="13">
        <f>IF(INDEX('REG XP Table'!$B$2:$E$2815,'Random Encounter'!$F$8+R$1,'REG XP Table'!$G$2)-'Random Encounter'!$E$8-LOOKUP($A83,'Monster List'!$A$2:$A$448,'Monster List'!$C$2:$C$448)*R$1&gt;=0,R$1,Q83)</f>
        <v>0</v>
      </c>
      <c r="S83" s="13">
        <f>IF(INDEX('REG XP Table'!$B$2:$E$2815,'Random Encounter'!$F$8+S$1,'REG XP Table'!$G$2)-'Random Encounter'!$E$8-LOOKUP($A83,'Monster List'!$A$2:$A$448,'Monster List'!$C$2:$C$448)*S$1&gt;=0,S$1,R83)</f>
        <v>0</v>
      </c>
      <c r="T83" s="13">
        <f>IF(INDEX('REG XP Table'!$B$2:$E$2815,'Random Encounter'!$F$8+T$1,'REG XP Table'!$G$2)-'Random Encounter'!$E$8-LOOKUP($A83,'Monster List'!$A$2:$A$448,'Monster List'!$C$2:$C$448)*T$1&gt;=0,T$1,S83)</f>
        <v>0</v>
      </c>
      <c r="U83" s="13">
        <f>IF(INDEX('REG XP Table'!$B$2:$E$2815,'Random Encounter'!$F$8+U$1,'REG XP Table'!$G$2)-'Random Encounter'!$E$8-LOOKUP($A83,'Monster List'!$A$2:$A$448,'Monster List'!$C$2:$C$448)*U$1&gt;=0,U$1,T83)</f>
        <v>0</v>
      </c>
      <c r="V83" s="13">
        <f>IF(INDEX('REG XP Table'!$B$2:$E$2815,'Random Encounter'!$F$8+V$1,'REG XP Table'!$G$2)-'Random Encounter'!$E$8-LOOKUP($A83,'Monster List'!$A$2:$A$448,'Monster List'!$C$2:$C$448)*V$1&gt;=0,V$1,U83)</f>
        <v>0</v>
      </c>
      <c r="W83" s="13">
        <f>IF(INDEX('REG XP Table'!$B$2:$E$2815,'Random Encounter'!$F$8+W$1,'REG XP Table'!$G$2)-'Random Encounter'!$E$8-LOOKUP($A83,'Monster List'!$A$2:$A$448,'Monster List'!$C$2:$C$448)*W$1&gt;=0,W$1,V83)</f>
        <v>0</v>
      </c>
      <c r="X83" s="13">
        <f>IF(INDEX('REG XP Table'!$B$2:$E$2815,'Random Encounter'!$F$8+X$1,'REG XP Table'!$G$2)-'Random Encounter'!$E$8-LOOKUP($A83,'Monster List'!$A$2:$A$448,'Monster List'!$C$2:$C$448)*X$1&gt;=0,X$1,W83)</f>
        <v>0</v>
      </c>
      <c r="Y83" s="13">
        <f>IF(INDEX('REG XP Table'!$B$2:$E$2815,'Random Encounter'!$F$8+Y$1,'REG XP Table'!$G$2)-'Random Encounter'!$E$8-LOOKUP($A83,'Monster List'!$A$2:$A$448,'Monster List'!$C$2:$C$448)*Y$1&gt;=0,Y$1,X83)</f>
        <v>0</v>
      </c>
      <c r="Z83" s="13">
        <f>IF(INDEX('REG XP Table'!$B$2:$E$2815,'Random Encounter'!$F$8+Z$1,'REG XP Table'!$G$2)-'Random Encounter'!$E$8-LOOKUP($A83,'Monster List'!$A$2:$A$448,'Monster List'!$C$2:$C$448)*Z$1&gt;=0,Z$1,Y83)</f>
        <v>0</v>
      </c>
      <c r="AA83" s="13">
        <f>IF(INDEX('REG XP Table'!$B$2:$E$2815,'Random Encounter'!$F$8+AA$1,'REG XP Table'!$G$2)-'Random Encounter'!$E$8-LOOKUP($A83,'Monster List'!$A$2:$A$448,'Monster List'!$C$2:$C$448)*AA$1&gt;=0,AA$1,Z83)</f>
        <v>0</v>
      </c>
      <c r="AB83" s="13">
        <f>IF(INDEX('REG XP Table'!$B$2:$E$2815,'Random Encounter'!$F$8+AB$1,'REG XP Table'!$G$2)-'Random Encounter'!$E$8-LOOKUP($A83,'Monster List'!$A$2:$A$448,'Monster List'!$C$2:$C$448)*AB$1&gt;=0,AB$1,AA83)</f>
        <v>0</v>
      </c>
      <c r="AC83" s="13">
        <f>IF(INDEX('REG XP Table'!$B$2:$E$2815,'Random Encounter'!$F$8+AC$1,'REG XP Table'!$G$2)-'Random Encounter'!$E$8-LOOKUP($A83,'Monster List'!$A$2:$A$448,'Monster List'!$C$2:$C$448)*AC$1&gt;=0,AC$1,AB83)</f>
        <v>0</v>
      </c>
      <c r="AD83" s="13">
        <f>IF(INDEX('REG XP Table'!$B$2:$E$2815,'Random Encounter'!$F$8+AD$1,'REG XP Table'!$G$2)-'Random Encounter'!$E$8-LOOKUP($A83,'Monster List'!$A$2:$A$448,'Monster List'!$C$2:$C$448)*AD$1&gt;=0,AD$1,AC83)</f>
        <v>0</v>
      </c>
      <c r="AE83" s="13">
        <f>IF(INDEX('REG XP Table'!$B$2:$E$2815,'Random Encounter'!$F$8+AE$1,'REG XP Table'!$G$2)-'Random Encounter'!$E$8-LOOKUP($A83,'Monster List'!$A$2:$A$448,'Monster List'!$C$2:$C$448)*AE$1&gt;=0,AE$1,AD83)</f>
        <v>0</v>
      </c>
      <c r="AF83" s="13">
        <f>IF(INDEX('REG XP Table'!$B$2:$E$2815,'Random Encounter'!$F$8+AF$1,'REG XP Table'!$G$2)-'Random Encounter'!$E$8-LOOKUP($A83,'Monster List'!$A$2:$A$448,'Monster List'!$C$2:$C$448)*AF$1&gt;=0,AF$1,AE83)</f>
        <v>0</v>
      </c>
    </row>
    <row r="84" spans="1:32" x14ac:dyDescent="0.3">
      <c r="A84" t="s">
        <v>378</v>
      </c>
      <c r="B84">
        <v>5000</v>
      </c>
      <c r="C84" t="b">
        <f>ISTEXT(INDEX(Table4[],MATCH(Table412[[#This Row],[Monster]],Table4[Monster],0),MATCH(Table36[Location],Table4[#Headers],0)))</f>
        <v>0</v>
      </c>
      <c r="D84" t="b">
        <f>ISNUMBER(MATCH(LOOKUP(Table412[[#This Row],[Monster]],Table4[Monster],Table4[Alignment 1]),'MSL Filters'!$K$3:$P$3,0))</f>
        <v>1</v>
      </c>
      <c r="E84" t="b">
        <f>ISNUMBER(MATCH(LOOKUP(Table412[[#This Row],[Monster]],Table4[Monster],Table4[Alignment 2]),'MSL Filters'!$K$13:$P$13,0))</f>
        <v>1</v>
      </c>
      <c r="F84" t="b">
        <f>IF(EXACT("Any",Table36[Type]), TRUE, EXACT(LOOKUP(Table412[[#This Row],[Monster]],Table4[Monster],Table4[Type]),Table36[Type]))</f>
        <v>0</v>
      </c>
      <c r="G84" t="b">
        <f>IF(EXACT("Any",Table36[Sub Type]),TRUE,NOT(ISERROR(MATCH(LOOKUP(Table412[[#This Row],[Monster]],Table4[Monster],Table4[Subtype]),'MSL Filters'!$K$23:$P$23,0))))</f>
        <v>1</v>
      </c>
      <c r="H84" t="b">
        <f>IF(EXACT(Table412[[#This Row],[1]],1),TRUE,FALSE)</f>
        <v>0</v>
      </c>
      <c r="I84" t="b">
        <f>LOOKUP(Table412[[#This Row],[Monster]],'Monster List'!$A$2:$A$447,'Monster List'!$B$2:$B$447)&gt;='Random Encounter'!$J$2</f>
        <v>1</v>
      </c>
      <c r="J84" t="b">
        <f>LOOKUP(Table412[[#This Row],[Monster]],'Monster List'!$A$2:$A$447,'Monster List'!$B$2:$B$447)&lt;='Random Encounter'!$K$2</f>
        <v>1</v>
      </c>
      <c r="K84" t="b">
        <f t="shared" si="1"/>
        <v>0</v>
      </c>
      <c r="L84" s="12">
        <f>IF(Table412[[#This Row],[Include?]],1,0)+L83</f>
        <v>5</v>
      </c>
      <c r="M84" s="13">
        <f>IF(INDEX('REG XP Table'!$B$2:$E$2815,'Random Encounter'!$F$8+M$1,'REG XP Table'!$G$2)-'Random Encounter'!$E$8-LOOKUP($A84,'Monster List'!$A$2:$A$448,'Monster List'!$C$2:$C$448)*M$1&gt;=0,1,0)</f>
        <v>0</v>
      </c>
      <c r="N84" s="15">
        <f>IF(INDEX('REG XP Table'!$B$2:$E$2815,'Random Encounter'!$F$8+N$1,'REG XP Table'!$G$2)-'Random Encounter'!$E$8-LOOKUP($A84,'Monster List'!$A$2:$A$448,'Monster List'!$C$2:$C$448)*N$1&gt;=0,N$1,M84)</f>
        <v>0</v>
      </c>
      <c r="O84" s="13">
        <f>IF(INDEX('REG XP Table'!$B$2:$E$2815,'Random Encounter'!$F$8+O$1,'REG XP Table'!$G$2)-'Random Encounter'!$E$8-LOOKUP($A84,'Monster List'!$A$2:$A$448,'Monster List'!$C$2:$C$448)*O$1&gt;=0,O$1,N84)</f>
        <v>0</v>
      </c>
      <c r="P84" s="13">
        <f>IF(INDEX('REG XP Table'!$B$2:$E$2815,'Random Encounter'!$F$8+P$1,'REG XP Table'!$G$2)-'Random Encounter'!$E$8-LOOKUP($A84,'Monster List'!$A$2:$A$448,'Monster List'!$C$2:$C$448)*P$1&gt;=0,P$1,O84)</f>
        <v>0</v>
      </c>
      <c r="Q84" s="13">
        <f>IF(INDEX('REG XP Table'!$B$2:$E$2815,'Random Encounter'!$F$8+Q$1,'REG XP Table'!$G$2)-'Random Encounter'!$E$8-LOOKUP($A84,'Monster List'!$A$2:$A$448,'Monster List'!$C$2:$C$448)*Q$1&gt;=0,Q$1,P84)</f>
        <v>0</v>
      </c>
      <c r="R84" s="13">
        <f>IF(INDEX('REG XP Table'!$B$2:$E$2815,'Random Encounter'!$F$8+R$1,'REG XP Table'!$G$2)-'Random Encounter'!$E$8-LOOKUP($A84,'Monster List'!$A$2:$A$448,'Monster List'!$C$2:$C$448)*R$1&gt;=0,R$1,Q84)</f>
        <v>0</v>
      </c>
      <c r="S84" s="13">
        <f>IF(INDEX('REG XP Table'!$B$2:$E$2815,'Random Encounter'!$F$8+S$1,'REG XP Table'!$G$2)-'Random Encounter'!$E$8-LOOKUP($A84,'Monster List'!$A$2:$A$448,'Monster List'!$C$2:$C$448)*S$1&gt;=0,S$1,R84)</f>
        <v>0</v>
      </c>
      <c r="T84" s="13">
        <f>IF(INDEX('REG XP Table'!$B$2:$E$2815,'Random Encounter'!$F$8+T$1,'REG XP Table'!$G$2)-'Random Encounter'!$E$8-LOOKUP($A84,'Monster List'!$A$2:$A$448,'Monster List'!$C$2:$C$448)*T$1&gt;=0,T$1,S84)</f>
        <v>0</v>
      </c>
      <c r="U84" s="13">
        <f>IF(INDEX('REG XP Table'!$B$2:$E$2815,'Random Encounter'!$F$8+U$1,'REG XP Table'!$G$2)-'Random Encounter'!$E$8-LOOKUP($A84,'Monster List'!$A$2:$A$448,'Monster List'!$C$2:$C$448)*U$1&gt;=0,U$1,T84)</f>
        <v>0</v>
      </c>
      <c r="V84" s="13">
        <f>IF(INDEX('REG XP Table'!$B$2:$E$2815,'Random Encounter'!$F$8+V$1,'REG XP Table'!$G$2)-'Random Encounter'!$E$8-LOOKUP($A84,'Monster List'!$A$2:$A$448,'Monster List'!$C$2:$C$448)*V$1&gt;=0,V$1,U84)</f>
        <v>0</v>
      </c>
      <c r="W84" s="13">
        <f>IF(INDEX('REG XP Table'!$B$2:$E$2815,'Random Encounter'!$F$8+W$1,'REG XP Table'!$G$2)-'Random Encounter'!$E$8-LOOKUP($A84,'Monster List'!$A$2:$A$448,'Monster List'!$C$2:$C$448)*W$1&gt;=0,W$1,V84)</f>
        <v>0</v>
      </c>
      <c r="X84" s="13">
        <f>IF(INDEX('REG XP Table'!$B$2:$E$2815,'Random Encounter'!$F$8+X$1,'REG XP Table'!$G$2)-'Random Encounter'!$E$8-LOOKUP($A84,'Monster List'!$A$2:$A$448,'Monster List'!$C$2:$C$448)*X$1&gt;=0,X$1,W84)</f>
        <v>0</v>
      </c>
      <c r="Y84" s="13">
        <f>IF(INDEX('REG XP Table'!$B$2:$E$2815,'Random Encounter'!$F$8+Y$1,'REG XP Table'!$G$2)-'Random Encounter'!$E$8-LOOKUP($A84,'Monster List'!$A$2:$A$448,'Monster List'!$C$2:$C$448)*Y$1&gt;=0,Y$1,X84)</f>
        <v>0</v>
      </c>
      <c r="Z84" s="13">
        <f>IF(INDEX('REG XP Table'!$B$2:$E$2815,'Random Encounter'!$F$8+Z$1,'REG XP Table'!$G$2)-'Random Encounter'!$E$8-LOOKUP($A84,'Monster List'!$A$2:$A$448,'Monster List'!$C$2:$C$448)*Z$1&gt;=0,Z$1,Y84)</f>
        <v>0</v>
      </c>
      <c r="AA84" s="13">
        <f>IF(INDEX('REG XP Table'!$B$2:$E$2815,'Random Encounter'!$F$8+AA$1,'REG XP Table'!$G$2)-'Random Encounter'!$E$8-LOOKUP($A84,'Monster List'!$A$2:$A$448,'Monster List'!$C$2:$C$448)*AA$1&gt;=0,AA$1,Z84)</f>
        <v>0</v>
      </c>
      <c r="AB84" s="13">
        <f>IF(INDEX('REG XP Table'!$B$2:$E$2815,'Random Encounter'!$F$8+AB$1,'REG XP Table'!$G$2)-'Random Encounter'!$E$8-LOOKUP($A84,'Monster List'!$A$2:$A$448,'Monster List'!$C$2:$C$448)*AB$1&gt;=0,AB$1,AA84)</f>
        <v>0</v>
      </c>
      <c r="AC84" s="13">
        <f>IF(INDEX('REG XP Table'!$B$2:$E$2815,'Random Encounter'!$F$8+AC$1,'REG XP Table'!$G$2)-'Random Encounter'!$E$8-LOOKUP($A84,'Monster List'!$A$2:$A$448,'Monster List'!$C$2:$C$448)*AC$1&gt;=0,AC$1,AB84)</f>
        <v>0</v>
      </c>
      <c r="AD84" s="13">
        <f>IF(INDEX('REG XP Table'!$B$2:$E$2815,'Random Encounter'!$F$8+AD$1,'REG XP Table'!$G$2)-'Random Encounter'!$E$8-LOOKUP($A84,'Monster List'!$A$2:$A$448,'Monster List'!$C$2:$C$448)*AD$1&gt;=0,AD$1,AC84)</f>
        <v>0</v>
      </c>
      <c r="AE84" s="13">
        <f>IF(INDEX('REG XP Table'!$B$2:$E$2815,'Random Encounter'!$F$8+AE$1,'REG XP Table'!$G$2)-'Random Encounter'!$E$8-LOOKUP($A84,'Monster List'!$A$2:$A$448,'Monster List'!$C$2:$C$448)*AE$1&gt;=0,AE$1,AD84)</f>
        <v>0</v>
      </c>
      <c r="AF84" s="13">
        <f>IF(INDEX('REG XP Table'!$B$2:$E$2815,'Random Encounter'!$F$8+AF$1,'REG XP Table'!$G$2)-'Random Encounter'!$E$8-LOOKUP($A84,'Monster List'!$A$2:$A$448,'Monster List'!$C$2:$C$448)*AF$1&gt;=0,AF$1,AE84)</f>
        <v>0</v>
      </c>
    </row>
    <row r="85" spans="1:32" x14ac:dyDescent="0.3">
      <c r="A85" t="s">
        <v>363</v>
      </c>
      <c r="B85">
        <v>3900</v>
      </c>
      <c r="C85" t="b">
        <f>ISTEXT(INDEX(Table4[],MATCH(Table412[[#This Row],[Monster]],Table4[Monster],0),MATCH(Table36[Location],Table4[#Headers],0)))</f>
        <v>0</v>
      </c>
      <c r="D85" t="b">
        <f>ISNUMBER(MATCH(LOOKUP(Table412[[#This Row],[Monster]],Table4[Monster],Table4[Alignment 1]),'MSL Filters'!$K$3:$P$3,0))</f>
        <v>1</v>
      </c>
      <c r="E85" t="b">
        <f>ISNUMBER(MATCH(LOOKUP(Table412[[#This Row],[Monster]],Table4[Monster],Table4[Alignment 2]),'MSL Filters'!$K$13:$P$13,0))</f>
        <v>1</v>
      </c>
      <c r="F85" t="b">
        <f>IF(EXACT("Any",Table36[Type]), TRUE, EXACT(LOOKUP(Table412[[#This Row],[Monster]],Table4[Monster],Table4[Type]),Table36[Type]))</f>
        <v>0</v>
      </c>
      <c r="G85" t="b">
        <f>IF(EXACT("Any",Table36[Sub Type]),TRUE,NOT(ISERROR(MATCH(LOOKUP(Table412[[#This Row],[Monster]],Table4[Monster],Table4[Subtype]),'MSL Filters'!$K$23:$P$23,0))))</f>
        <v>1</v>
      </c>
      <c r="H85" t="b">
        <f>IF(EXACT(Table412[[#This Row],[1]],1),TRUE,FALSE)</f>
        <v>0</v>
      </c>
      <c r="I85" t="b">
        <f>LOOKUP(Table412[[#This Row],[Monster]],'Monster List'!$A$2:$A$447,'Monster List'!$B$2:$B$447)&gt;='Random Encounter'!$J$2</f>
        <v>1</v>
      </c>
      <c r="J85" t="b">
        <f>LOOKUP(Table412[[#This Row],[Monster]],'Monster List'!$A$2:$A$447,'Monster List'!$B$2:$B$447)&lt;='Random Encounter'!$K$2</f>
        <v>1</v>
      </c>
      <c r="K85" t="b">
        <f t="shared" si="1"/>
        <v>0</v>
      </c>
      <c r="L85" s="12">
        <f>IF(Table412[[#This Row],[Include?]],1,0)+L84</f>
        <v>5</v>
      </c>
      <c r="M85" s="13">
        <f>IF(INDEX('REG XP Table'!$B$2:$E$2815,'Random Encounter'!$F$8+M$1,'REG XP Table'!$G$2)-'Random Encounter'!$E$8-LOOKUP($A85,'Monster List'!$A$2:$A$448,'Monster List'!$C$2:$C$448)*M$1&gt;=0,1,0)</f>
        <v>0</v>
      </c>
      <c r="N85" s="15">
        <f>IF(INDEX('REG XP Table'!$B$2:$E$2815,'Random Encounter'!$F$8+N$1,'REG XP Table'!$G$2)-'Random Encounter'!$E$8-LOOKUP($A85,'Monster List'!$A$2:$A$448,'Monster List'!$C$2:$C$448)*N$1&gt;=0,N$1,M85)</f>
        <v>0</v>
      </c>
      <c r="O85" s="13">
        <f>IF(INDEX('REG XP Table'!$B$2:$E$2815,'Random Encounter'!$F$8+O$1,'REG XP Table'!$G$2)-'Random Encounter'!$E$8-LOOKUP($A85,'Monster List'!$A$2:$A$448,'Monster List'!$C$2:$C$448)*O$1&gt;=0,O$1,N85)</f>
        <v>0</v>
      </c>
      <c r="P85" s="13">
        <f>IF(INDEX('REG XP Table'!$B$2:$E$2815,'Random Encounter'!$F$8+P$1,'REG XP Table'!$G$2)-'Random Encounter'!$E$8-LOOKUP($A85,'Monster List'!$A$2:$A$448,'Monster List'!$C$2:$C$448)*P$1&gt;=0,P$1,O85)</f>
        <v>0</v>
      </c>
      <c r="Q85" s="13">
        <f>IF(INDEX('REG XP Table'!$B$2:$E$2815,'Random Encounter'!$F$8+Q$1,'REG XP Table'!$G$2)-'Random Encounter'!$E$8-LOOKUP($A85,'Monster List'!$A$2:$A$448,'Monster List'!$C$2:$C$448)*Q$1&gt;=0,Q$1,P85)</f>
        <v>0</v>
      </c>
      <c r="R85" s="13">
        <f>IF(INDEX('REG XP Table'!$B$2:$E$2815,'Random Encounter'!$F$8+R$1,'REG XP Table'!$G$2)-'Random Encounter'!$E$8-LOOKUP($A85,'Monster List'!$A$2:$A$448,'Monster List'!$C$2:$C$448)*R$1&gt;=0,R$1,Q85)</f>
        <v>0</v>
      </c>
      <c r="S85" s="13">
        <f>IF(INDEX('REG XP Table'!$B$2:$E$2815,'Random Encounter'!$F$8+S$1,'REG XP Table'!$G$2)-'Random Encounter'!$E$8-LOOKUP($A85,'Monster List'!$A$2:$A$448,'Monster List'!$C$2:$C$448)*S$1&gt;=0,S$1,R85)</f>
        <v>0</v>
      </c>
      <c r="T85" s="13">
        <f>IF(INDEX('REG XP Table'!$B$2:$E$2815,'Random Encounter'!$F$8+T$1,'REG XP Table'!$G$2)-'Random Encounter'!$E$8-LOOKUP($A85,'Monster List'!$A$2:$A$448,'Monster List'!$C$2:$C$448)*T$1&gt;=0,T$1,S85)</f>
        <v>0</v>
      </c>
      <c r="U85" s="13">
        <f>IF(INDEX('REG XP Table'!$B$2:$E$2815,'Random Encounter'!$F$8+U$1,'REG XP Table'!$G$2)-'Random Encounter'!$E$8-LOOKUP($A85,'Monster List'!$A$2:$A$448,'Monster List'!$C$2:$C$448)*U$1&gt;=0,U$1,T85)</f>
        <v>0</v>
      </c>
      <c r="V85" s="13">
        <f>IF(INDEX('REG XP Table'!$B$2:$E$2815,'Random Encounter'!$F$8+V$1,'REG XP Table'!$G$2)-'Random Encounter'!$E$8-LOOKUP($A85,'Monster List'!$A$2:$A$448,'Monster List'!$C$2:$C$448)*V$1&gt;=0,V$1,U85)</f>
        <v>0</v>
      </c>
      <c r="W85" s="13">
        <f>IF(INDEX('REG XP Table'!$B$2:$E$2815,'Random Encounter'!$F$8+W$1,'REG XP Table'!$G$2)-'Random Encounter'!$E$8-LOOKUP($A85,'Monster List'!$A$2:$A$448,'Monster List'!$C$2:$C$448)*W$1&gt;=0,W$1,V85)</f>
        <v>0</v>
      </c>
      <c r="X85" s="13">
        <f>IF(INDEX('REG XP Table'!$B$2:$E$2815,'Random Encounter'!$F$8+X$1,'REG XP Table'!$G$2)-'Random Encounter'!$E$8-LOOKUP($A85,'Monster List'!$A$2:$A$448,'Monster List'!$C$2:$C$448)*X$1&gt;=0,X$1,W85)</f>
        <v>0</v>
      </c>
      <c r="Y85" s="13">
        <f>IF(INDEX('REG XP Table'!$B$2:$E$2815,'Random Encounter'!$F$8+Y$1,'REG XP Table'!$G$2)-'Random Encounter'!$E$8-LOOKUP($A85,'Monster List'!$A$2:$A$448,'Monster List'!$C$2:$C$448)*Y$1&gt;=0,Y$1,X85)</f>
        <v>0</v>
      </c>
      <c r="Z85" s="13">
        <f>IF(INDEX('REG XP Table'!$B$2:$E$2815,'Random Encounter'!$F$8+Z$1,'REG XP Table'!$G$2)-'Random Encounter'!$E$8-LOOKUP($A85,'Monster List'!$A$2:$A$448,'Monster List'!$C$2:$C$448)*Z$1&gt;=0,Z$1,Y85)</f>
        <v>0</v>
      </c>
      <c r="AA85" s="13">
        <f>IF(INDEX('REG XP Table'!$B$2:$E$2815,'Random Encounter'!$F$8+AA$1,'REG XP Table'!$G$2)-'Random Encounter'!$E$8-LOOKUP($A85,'Monster List'!$A$2:$A$448,'Monster List'!$C$2:$C$448)*AA$1&gt;=0,AA$1,Z85)</f>
        <v>0</v>
      </c>
      <c r="AB85" s="13">
        <f>IF(INDEX('REG XP Table'!$B$2:$E$2815,'Random Encounter'!$F$8+AB$1,'REG XP Table'!$G$2)-'Random Encounter'!$E$8-LOOKUP($A85,'Monster List'!$A$2:$A$448,'Monster List'!$C$2:$C$448)*AB$1&gt;=0,AB$1,AA85)</f>
        <v>0</v>
      </c>
      <c r="AC85" s="13">
        <f>IF(INDEX('REG XP Table'!$B$2:$E$2815,'Random Encounter'!$F$8+AC$1,'REG XP Table'!$G$2)-'Random Encounter'!$E$8-LOOKUP($A85,'Monster List'!$A$2:$A$448,'Monster List'!$C$2:$C$448)*AC$1&gt;=0,AC$1,AB85)</f>
        <v>0</v>
      </c>
      <c r="AD85" s="13">
        <f>IF(INDEX('REG XP Table'!$B$2:$E$2815,'Random Encounter'!$F$8+AD$1,'REG XP Table'!$G$2)-'Random Encounter'!$E$8-LOOKUP($A85,'Monster List'!$A$2:$A$448,'Monster List'!$C$2:$C$448)*AD$1&gt;=0,AD$1,AC85)</f>
        <v>0</v>
      </c>
      <c r="AE85" s="13">
        <f>IF(INDEX('REG XP Table'!$B$2:$E$2815,'Random Encounter'!$F$8+AE$1,'REG XP Table'!$G$2)-'Random Encounter'!$E$8-LOOKUP($A85,'Monster List'!$A$2:$A$448,'Monster List'!$C$2:$C$448)*AE$1&gt;=0,AE$1,AD85)</f>
        <v>0</v>
      </c>
      <c r="AF85" s="13">
        <f>IF(INDEX('REG XP Table'!$B$2:$E$2815,'Random Encounter'!$F$8+AF$1,'REG XP Table'!$G$2)-'Random Encounter'!$E$8-LOOKUP($A85,'Monster List'!$A$2:$A$448,'Monster List'!$C$2:$C$448)*AF$1&gt;=0,AF$1,AE85)</f>
        <v>0</v>
      </c>
    </row>
    <row r="86" spans="1:32" x14ac:dyDescent="0.3">
      <c r="A86" t="s">
        <v>379</v>
      </c>
      <c r="B86">
        <v>5000</v>
      </c>
      <c r="C86" t="b">
        <f>ISTEXT(INDEX(Table4[],MATCH(Table412[[#This Row],[Monster]],Table4[Monster],0),MATCH(Table36[Location],Table4[#Headers],0)))</f>
        <v>0</v>
      </c>
      <c r="D86" t="b">
        <f>ISNUMBER(MATCH(LOOKUP(Table412[[#This Row],[Monster]],Table4[Monster],Table4[Alignment 1]),'MSL Filters'!$K$3:$P$3,0))</f>
        <v>1</v>
      </c>
      <c r="E86" t="b">
        <f>ISNUMBER(MATCH(LOOKUP(Table412[[#This Row],[Monster]],Table4[Monster],Table4[Alignment 2]),'MSL Filters'!$K$13:$P$13,0))</f>
        <v>1</v>
      </c>
      <c r="F86" t="b">
        <f>IF(EXACT("Any",Table36[Type]), TRUE, EXACT(LOOKUP(Table412[[#This Row],[Monster]],Table4[Monster],Table4[Type]),Table36[Type]))</f>
        <v>0</v>
      </c>
      <c r="G86" t="b">
        <f>IF(EXACT("Any",Table36[Sub Type]),TRUE,NOT(ISERROR(MATCH(LOOKUP(Table412[[#This Row],[Monster]],Table4[Monster],Table4[Subtype]),'MSL Filters'!$K$23:$P$23,0))))</f>
        <v>1</v>
      </c>
      <c r="H86" t="b">
        <f>IF(EXACT(Table412[[#This Row],[1]],1),TRUE,FALSE)</f>
        <v>0</v>
      </c>
      <c r="I86" t="b">
        <f>LOOKUP(Table412[[#This Row],[Monster]],'Monster List'!$A$2:$A$447,'Monster List'!$B$2:$B$447)&gt;='Random Encounter'!$J$2</f>
        <v>1</v>
      </c>
      <c r="J86" t="b">
        <f>LOOKUP(Table412[[#This Row],[Monster]],'Monster List'!$A$2:$A$447,'Monster List'!$B$2:$B$447)&lt;='Random Encounter'!$K$2</f>
        <v>1</v>
      </c>
      <c r="K86" t="b">
        <f t="shared" si="1"/>
        <v>0</v>
      </c>
      <c r="L86" s="12">
        <f>IF(Table412[[#This Row],[Include?]],1,0)+L85</f>
        <v>5</v>
      </c>
      <c r="M86" s="13">
        <f>IF(INDEX('REG XP Table'!$B$2:$E$2815,'Random Encounter'!$F$8+M$1,'REG XP Table'!$G$2)-'Random Encounter'!$E$8-LOOKUP($A86,'Monster List'!$A$2:$A$448,'Monster List'!$C$2:$C$448)*M$1&gt;=0,1,0)</f>
        <v>0</v>
      </c>
      <c r="N86" s="15">
        <f>IF(INDEX('REG XP Table'!$B$2:$E$2815,'Random Encounter'!$F$8+N$1,'REG XP Table'!$G$2)-'Random Encounter'!$E$8-LOOKUP($A86,'Monster List'!$A$2:$A$448,'Monster List'!$C$2:$C$448)*N$1&gt;=0,N$1,M86)</f>
        <v>0</v>
      </c>
      <c r="O86" s="13">
        <f>IF(INDEX('REG XP Table'!$B$2:$E$2815,'Random Encounter'!$F$8+O$1,'REG XP Table'!$G$2)-'Random Encounter'!$E$8-LOOKUP($A86,'Monster List'!$A$2:$A$448,'Monster List'!$C$2:$C$448)*O$1&gt;=0,O$1,N86)</f>
        <v>0</v>
      </c>
      <c r="P86" s="13">
        <f>IF(INDEX('REG XP Table'!$B$2:$E$2815,'Random Encounter'!$F$8+P$1,'REG XP Table'!$G$2)-'Random Encounter'!$E$8-LOOKUP($A86,'Monster List'!$A$2:$A$448,'Monster List'!$C$2:$C$448)*P$1&gt;=0,P$1,O86)</f>
        <v>0</v>
      </c>
      <c r="Q86" s="13">
        <f>IF(INDEX('REG XP Table'!$B$2:$E$2815,'Random Encounter'!$F$8+Q$1,'REG XP Table'!$G$2)-'Random Encounter'!$E$8-LOOKUP($A86,'Monster List'!$A$2:$A$448,'Monster List'!$C$2:$C$448)*Q$1&gt;=0,Q$1,P86)</f>
        <v>0</v>
      </c>
      <c r="R86" s="13">
        <f>IF(INDEX('REG XP Table'!$B$2:$E$2815,'Random Encounter'!$F$8+R$1,'REG XP Table'!$G$2)-'Random Encounter'!$E$8-LOOKUP($A86,'Monster List'!$A$2:$A$448,'Monster List'!$C$2:$C$448)*R$1&gt;=0,R$1,Q86)</f>
        <v>0</v>
      </c>
      <c r="S86" s="13">
        <f>IF(INDEX('REG XP Table'!$B$2:$E$2815,'Random Encounter'!$F$8+S$1,'REG XP Table'!$G$2)-'Random Encounter'!$E$8-LOOKUP($A86,'Monster List'!$A$2:$A$448,'Monster List'!$C$2:$C$448)*S$1&gt;=0,S$1,R86)</f>
        <v>0</v>
      </c>
      <c r="T86" s="13">
        <f>IF(INDEX('REG XP Table'!$B$2:$E$2815,'Random Encounter'!$F$8+T$1,'REG XP Table'!$G$2)-'Random Encounter'!$E$8-LOOKUP($A86,'Monster List'!$A$2:$A$448,'Monster List'!$C$2:$C$448)*T$1&gt;=0,T$1,S86)</f>
        <v>0</v>
      </c>
      <c r="U86" s="13">
        <f>IF(INDEX('REG XP Table'!$B$2:$E$2815,'Random Encounter'!$F$8+U$1,'REG XP Table'!$G$2)-'Random Encounter'!$E$8-LOOKUP($A86,'Monster List'!$A$2:$A$448,'Monster List'!$C$2:$C$448)*U$1&gt;=0,U$1,T86)</f>
        <v>0</v>
      </c>
      <c r="V86" s="13">
        <f>IF(INDEX('REG XP Table'!$B$2:$E$2815,'Random Encounter'!$F$8+V$1,'REG XP Table'!$G$2)-'Random Encounter'!$E$8-LOOKUP($A86,'Monster List'!$A$2:$A$448,'Monster List'!$C$2:$C$448)*V$1&gt;=0,V$1,U86)</f>
        <v>0</v>
      </c>
      <c r="W86" s="13">
        <f>IF(INDEX('REG XP Table'!$B$2:$E$2815,'Random Encounter'!$F$8+W$1,'REG XP Table'!$G$2)-'Random Encounter'!$E$8-LOOKUP($A86,'Monster List'!$A$2:$A$448,'Monster List'!$C$2:$C$448)*W$1&gt;=0,W$1,V86)</f>
        <v>0</v>
      </c>
      <c r="X86" s="13">
        <f>IF(INDEX('REG XP Table'!$B$2:$E$2815,'Random Encounter'!$F$8+X$1,'REG XP Table'!$G$2)-'Random Encounter'!$E$8-LOOKUP($A86,'Monster List'!$A$2:$A$448,'Monster List'!$C$2:$C$448)*X$1&gt;=0,X$1,W86)</f>
        <v>0</v>
      </c>
      <c r="Y86" s="13">
        <f>IF(INDEX('REG XP Table'!$B$2:$E$2815,'Random Encounter'!$F$8+Y$1,'REG XP Table'!$G$2)-'Random Encounter'!$E$8-LOOKUP($A86,'Monster List'!$A$2:$A$448,'Monster List'!$C$2:$C$448)*Y$1&gt;=0,Y$1,X86)</f>
        <v>0</v>
      </c>
      <c r="Z86" s="13">
        <f>IF(INDEX('REG XP Table'!$B$2:$E$2815,'Random Encounter'!$F$8+Z$1,'REG XP Table'!$G$2)-'Random Encounter'!$E$8-LOOKUP($A86,'Monster List'!$A$2:$A$448,'Monster List'!$C$2:$C$448)*Z$1&gt;=0,Z$1,Y86)</f>
        <v>0</v>
      </c>
      <c r="AA86" s="13">
        <f>IF(INDEX('REG XP Table'!$B$2:$E$2815,'Random Encounter'!$F$8+AA$1,'REG XP Table'!$G$2)-'Random Encounter'!$E$8-LOOKUP($A86,'Monster List'!$A$2:$A$448,'Monster List'!$C$2:$C$448)*AA$1&gt;=0,AA$1,Z86)</f>
        <v>0</v>
      </c>
      <c r="AB86" s="13">
        <f>IF(INDEX('REG XP Table'!$B$2:$E$2815,'Random Encounter'!$F$8+AB$1,'REG XP Table'!$G$2)-'Random Encounter'!$E$8-LOOKUP($A86,'Monster List'!$A$2:$A$448,'Monster List'!$C$2:$C$448)*AB$1&gt;=0,AB$1,AA86)</f>
        <v>0</v>
      </c>
      <c r="AC86" s="13">
        <f>IF(INDEX('REG XP Table'!$B$2:$E$2815,'Random Encounter'!$F$8+AC$1,'REG XP Table'!$G$2)-'Random Encounter'!$E$8-LOOKUP($A86,'Monster List'!$A$2:$A$448,'Monster List'!$C$2:$C$448)*AC$1&gt;=0,AC$1,AB86)</f>
        <v>0</v>
      </c>
      <c r="AD86" s="13">
        <f>IF(INDEX('REG XP Table'!$B$2:$E$2815,'Random Encounter'!$F$8+AD$1,'REG XP Table'!$G$2)-'Random Encounter'!$E$8-LOOKUP($A86,'Monster List'!$A$2:$A$448,'Monster List'!$C$2:$C$448)*AD$1&gt;=0,AD$1,AC86)</f>
        <v>0</v>
      </c>
      <c r="AE86" s="13">
        <f>IF(INDEX('REG XP Table'!$B$2:$E$2815,'Random Encounter'!$F$8+AE$1,'REG XP Table'!$G$2)-'Random Encounter'!$E$8-LOOKUP($A86,'Monster List'!$A$2:$A$448,'Monster List'!$C$2:$C$448)*AE$1&gt;=0,AE$1,AD86)</f>
        <v>0</v>
      </c>
      <c r="AF86" s="13">
        <f>IF(INDEX('REG XP Table'!$B$2:$E$2815,'Random Encounter'!$F$8+AF$1,'REG XP Table'!$G$2)-'Random Encounter'!$E$8-LOOKUP($A86,'Monster List'!$A$2:$A$448,'Monster List'!$C$2:$C$448)*AF$1&gt;=0,AF$1,AE86)</f>
        <v>0</v>
      </c>
    </row>
    <row r="87" spans="1:32" x14ac:dyDescent="0.3">
      <c r="A87" t="s">
        <v>379</v>
      </c>
      <c r="B87">
        <v>5000</v>
      </c>
      <c r="C87" t="b">
        <f>ISTEXT(INDEX(Table4[],MATCH(Table412[[#This Row],[Monster]],Table4[Monster],0),MATCH(Table36[Location],Table4[#Headers],0)))</f>
        <v>0</v>
      </c>
      <c r="D87" t="b">
        <f>ISNUMBER(MATCH(LOOKUP(Table412[[#This Row],[Monster]],Table4[Monster],Table4[Alignment 1]),'MSL Filters'!$K$3:$P$3,0))</f>
        <v>1</v>
      </c>
      <c r="E87" t="b">
        <f>ISNUMBER(MATCH(LOOKUP(Table412[[#This Row],[Monster]],Table4[Monster],Table4[Alignment 2]),'MSL Filters'!$K$13:$P$13,0))</f>
        <v>1</v>
      </c>
      <c r="F87" t="b">
        <f>IF(EXACT("Any",Table36[Type]), TRUE, EXACT(LOOKUP(Table412[[#This Row],[Monster]],Table4[Monster],Table4[Type]),Table36[Type]))</f>
        <v>0</v>
      </c>
      <c r="G87" t="b">
        <f>IF(EXACT("Any",Table36[Sub Type]),TRUE,NOT(ISERROR(MATCH(LOOKUP(Table412[[#This Row],[Monster]],Table4[Monster],Table4[Subtype]),'MSL Filters'!$K$23:$P$23,0))))</f>
        <v>1</v>
      </c>
      <c r="H87" t="b">
        <f>IF(EXACT(Table412[[#This Row],[1]],1),TRUE,FALSE)</f>
        <v>0</v>
      </c>
      <c r="I87" t="b">
        <f>LOOKUP(Table412[[#This Row],[Monster]],'Monster List'!$A$2:$A$447,'Monster List'!$B$2:$B$447)&gt;='Random Encounter'!$J$2</f>
        <v>1</v>
      </c>
      <c r="J87" t="b">
        <f>LOOKUP(Table412[[#This Row],[Monster]],'Monster List'!$A$2:$A$447,'Monster List'!$B$2:$B$447)&lt;='Random Encounter'!$K$2</f>
        <v>1</v>
      </c>
      <c r="K87" t="b">
        <f t="shared" si="1"/>
        <v>0</v>
      </c>
      <c r="L87" s="12">
        <f>IF(Table412[[#This Row],[Include?]],1,0)+L86</f>
        <v>5</v>
      </c>
      <c r="M87" s="13">
        <f>IF(INDEX('REG XP Table'!$B$2:$E$2815,'Random Encounter'!$F$8+M$1,'REG XP Table'!$G$2)-'Random Encounter'!$E$8-LOOKUP($A87,'Monster List'!$A$2:$A$448,'Monster List'!$C$2:$C$448)*M$1&gt;=0,1,0)</f>
        <v>0</v>
      </c>
      <c r="N87" s="15">
        <f>IF(INDEX('REG XP Table'!$B$2:$E$2815,'Random Encounter'!$F$8+N$1,'REG XP Table'!$G$2)-'Random Encounter'!$E$8-LOOKUP($A87,'Monster List'!$A$2:$A$448,'Monster List'!$C$2:$C$448)*N$1&gt;=0,N$1,M87)</f>
        <v>0</v>
      </c>
      <c r="O87" s="13">
        <f>IF(INDEX('REG XP Table'!$B$2:$E$2815,'Random Encounter'!$F$8+O$1,'REG XP Table'!$G$2)-'Random Encounter'!$E$8-LOOKUP($A87,'Monster List'!$A$2:$A$448,'Monster List'!$C$2:$C$448)*O$1&gt;=0,O$1,N87)</f>
        <v>0</v>
      </c>
      <c r="P87" s="13">
        <f>IF(INDEX('REG XP Table'!$B$2:$E$2815,'Random Encounter'!$F$8+P$1,'REG XP Table'!$G$2)-'Random Encounter'!$E$8-LOOKUP($A87,'Monster List'!$A$2:$A$448,'Monster List'!$C$2:$C$448)*P$1&gt;=0,P$1,O87)</f>
        <v>0</v>
      </c>
      <c r="Q87" s="13">
        <f>IF(INDEX('REG XP Table'!$B$2:$E$2815,'Random Encounter'!$F$8+Q$1,'REG XP Table'!$G$2)-'Random Encounter'!$E$8-LOOKUP($A87,'Monster List'!$A$2:$A$448,'Monster List'!$C$2:$C$448)*Q$1&gt;=0,Q$1,P87)</f>
        <v>0</v>
      </c>
      <c r="R87" s="13">
        <f>IF(INDEX('REG XP Table'!$B$2:$E$2815,'Random Encounter'!$F$8+R$1,'REG XP Table'!$G$2)-'Random Encounter'!$E$8-LOOKUP($A87,'Monster List'!$A$2:$A$448,'Monster List'!$C$2:$C$448)*R$1&gt;=0,R$1,Q87)</f>
        <v>0</v>
      </c>
      <c r="S87" s="13">
        <f>IF(INDEX('REG XP Table'!$B$2:$E$2815,'Random Encounter'!$F$8+S$1,'REG XP Table'!$G$2)-'Random Encounter'!$E$8-LOOKUP($A87,'Monster List'!$A$2:$A$448,'Monster List'!$C$2:$C$448)*S$1&gt;=0,S$1,R87)</f>
        <v>0</v>
      </c>
      <c r="T87" s="13">
        <f>IF(INDEX('REG XP Table'!$B$2:$E$2815,'Random Encounter'!$F$8+T$1,'REG XP Table'!$G$2)-'Random Encounter'!$E$8-LOOKUP($A87,'Monster List'!$A$2:$A$448,'Monster List'!$C$2:$C$448)*T$1&gt;=0,T$1,S87)</f>
        <v>0</v>
      </c>
      <c r="U87" s="13">
        <f>IF(INDEX('REG XP Table'!$B$2:$E$2815,'Random Encounter'!$F$8+U$1,'REG XP Table'!$G$2)-'Random Encounter'!$E$8-LOOKUP($A87,'Monster List'!$A$2:$A$448,'Monster List'!$C$2:$C$448)*U$1&gt;=0,U$1,T87)</f>
        <v>0</v>
      </c>
      <c r="V87" s="13">
        <f>IF(INDEX('REG XP Table'!$B$2:$E$2815,'Random Encounter'!$F$8+V$1,'REG XP Table'!$G$2)-'Random Encounter'!$E$8-LOOKUP($A87,'Monster List'!$A$2:$A$448,'Monster List'!$C$2:$C$448)*V$1&gt;=0,V$1,U87)</f>
        <v>0</v>
      </c>
      <c r="W87" s="13">
        <f>IF(INDEX('REG XP Table'!$B$2:$E$2815,'Random Encounter'!$F$8+W$1,'REG XP Table'!$G$2)-'Random Encounter'!$E$8-LOOKUP($A87,'Monster List'!$A$2:$A$448,'Monster List'!$C$2:$C$448)*W$1&gt;=0,W$1,V87)</f>
        <v>0</v>
      </c>
      <c r="X87" s="13">
        <f>IF(INDEX('REG XP Table'!$B$2:$E$2815,'Random Encounter'!$F$8+X$1,'REG XP Table'!$G$2)-'Random Encounter'!$E$8-LOOKUP($A87,'Monster List'!$A$2:$A$448,'Monster List'!$C$2:$C$448)*X$1&gt;=0,X$1,W87)</f>
        <v>0</v>
      </c>
      <c r="Y87" s="13">
        <f>IF(INDEX('REG XP Table'!$B$2:$E$2815,'Random Encounter'!$F$8+Y$1,'REG XP Table'!$G$2)-'Random Encounter'!$E$8-LOOKUP($A87,'Monster List'!$A$2:$A$448,'Monster List'!$C$2:$C$448)*Y$1&gt;=0,Y$1,X87)</f>
        <v>0</v>
      </c>
      <c r="Z87" s="13">
        <f>IF(INDEX('REG XP Table'!$B$2:$E$2815,'Random Encounter'!$F$8+Z$1,'REG XP Table'!$G$2)-'Random Encounter'!$E$8-LOOKUP($A87,'Monster List'!$A$2:$A$448,'Monster List'!$C$2:$C$448)*Z$1&gt;=0,Z$1,Y87)</f>
        <v>0</v>
      </c>
      <c r="AA87" s="13">
        <f>IF(INDEX('REG XP Table'!$B$2:$E$2815,'Random Encounter'!$F$8+AA$1,'REG XP Table'!$G$2)-'Random Encounter'!$E$8-LOOKUP($A87,'Monster List'!$A$2:$A$448,'Monster List'!$C$2:$C$448)*AA$1&gt;=0,AA$1,Z87)</f>
        <v>0</v>
      </c>
      <c r="AB87" s="13">
        <f>IF(INDEX('REG XP Table'!$B$2:$E$2815,'Random Encounter'!$F$8+AB$1,'REG XP Table'!$G$2)-'Random Encounter'!$E$8-LOOKUP($A87,'Monster List'!$A$2:$A$448,'Monster List'!$C$2:$C$448)*AB$1&gt;=0,AB$1,AA87)</f>
        <v>0</v>
      </c>
      <c r="AC87" s="13">
        <f>IF(INDEX('REG XP Table'!$B$2:$E$2815,'Random Encounter'!$F$8+AC$1,'REG XP Table'!$G$2)-'Random Encounter'!$E$8-LOOKUP($A87,'Monster List'!$A$2:$A$448,'Monster List'!$C$2:$C$448)*AC$1&gt;=0,AC$1,AB87)</f>
        <v>0</v>
      </c>
      <c r="AD87" s="13">
        <f>IF(INDEX('REG XP Table'!$B$2:$E$2815,'Random Encounter'!$F$8+AD$1,'REG XP Table'!$G$2)-'Random Encounter'!$E$8-LOOKUP($A87,'Monster List'!$A$2:$A$448,'Monster List'!$C$2:$C$448)*AD$1&gt;=0,AD$1,AC87)</f>
        <v>0</v>
      </c>
      <c r="AE87" s="13">
        <f>IF(INDEX('REG XP Table'!$B$2:$E$2815,'Random Encounter'!$F$8+AE$1,'REG XP Table'!$G$2)-'Random Encounter'!$E$8-LOOKUP($A87,'Monster List'!$A$2:$A$448,'Monster List'!$C$2:$C$448)*AE$1&gt;=0,AE$1,AD87)</f>
        <v>0</v>
      </c>
      <c r="AF87" s="13">
        <f>IF(INDEX('REG XP Table'!$B$2:$E$2815,'Random Encounter'!$F$8+AF$1,'REG XP Table'!$G$2)-'Random Encounter'!$E$8-LOOKUP($A87,'Monster List'!$A$2:$A$448,'Monster List'!$C$2:$C$448)*AF$1&gt;=0,AF$1,AE87)</f>
        <v>0</v>
      </c>
    </row>
    <row r="88" spans="1:32" x14ac:dyDescent="0.3">
      <c r="A88" t="s">
        <v>120</v>
      </c>
      <c r="B88">
        <v>100</v>
      </c>
      <c r="C88" t="b">
        <f>ISTEXT(INDEX(Table4[],MATCH(Table412[[#This Row],[Monster]],Table4[Monster],0),MATCH(Table36[Location],Table4[#Headers],0)))</f>
        <v>0</v>
      </c>
      <c r="D88" t="b">
        <f>ISNUMBER(MATCH(LOOKUP(Table412[[#This Row],[Monster]],Table4[Monster],Table4[Alignment 1]),'MSL Filters'!$K$3:$P$3,0))</f>
        <v>1</v>
      </c>
      <c r="E88" t="b">
        <f>ISNUMBER(MATCH(LOOKUP(Table412[[#This Row],[Monster]],Table4[Monster],Table4[Alignment 2]),'MSL Filters'!$K$13:$P$13,0))</f>
        <v>1</v>
      </c>
      <c r="F88" t="b">
        <f>IF(EXACT("Any",Table36[Type]), TRUE, EXACT(LOOKUP(Table412[[#This Row],[Monster]],Table4[Monster],Table4[Type]),Table36[Type]))</f>
        <v>0</v>
      </c>
      <c r="G88" t="b">
        <f>IF(EXACT("Any",Table36[Sub Type]),TRUE,NOT(ISERROR(MATCH(LOOKUP(Table412[[#This Row],[Monster]],Table4[Monster],Table4[Subtype]),'MSL Filters'!$K$23:$P$23,0))))</f>
        <v>1</v>
      </c>
      <c r="H88" t="b">
        <f>IF(EXACT(Table412[[#This Row],[1]],1),TRUE,FALSE)</f>
        <v>1</v>
      </c>
      <c r="I88" t="b">
        <f>LOOKUP(Table412[[#This Row],[Monster]],'Monster List'!$A$2:$A$447,'Monster List'!$B$2:$B$447)&gt;='Random Encounter'!$J$2</f>
        <v>1</v>
      </c>
      <c r="J88" t="b">
        <f>LOOKUP(Table412[[#This Row],[Monster]],'Monster List'!$A$2:$A$447,'Monster List'!$B$2:$B$447)&lt;='Random Encounter'!$K$2</f>
        <v>1</v>
      </c>
      <c r="K88" t="b">
        <f t="shared" si="1"/>
        <v>0</v>
      </c>
      <c r="L88" s="12">
        <f>IF(Table412[[#This Row],[Include?]],1,0)+L87</f>
        <v>5</v>
      </c>
      <c r="M88" s="13">
        <f>IF(INDEX('REG XP Table'!$B$2:$E$2815,'Random Encounter'!$F$8+M$1,'REG XP Table'!$G$2)-'Random Encounter'!$E$8-LOOKUP($A88,'Monster List'!$A$2:$A$448,'Monster List'!$C$2:$C$448)*M$1&gt;=0,1,0)</f>
        <v>1</v>
      </c>
      <c r="N88" s="15" t="str">
        <f>IF(INDEX('REG XP Table'!$B$2:$E$2815,'Random Encounter'!$F$8+N$1,'REG XP Table'!$G$2)-'Random Encounter'!$E$8-LOOKUP($A88,'Monster List'!$A$2:$A$448,'Monster List'!$C$2:$C$448)*N$1&gt;=0,N$1,M88)</f>
        <v>2</v>
      </c>
      <c r="O88" s="13" t="str">
        <f>IF(INDEX('REG XP Table'!$B$2:$E$2815,'Random Encounter'!$F$8+O$1,'REG XP Table'!$G$2)-'Random Encounter'!$E$8-LOOKUP($A88,'Monster List'!$A$2:$A$448,'Monster List'!$C$2:$C$448)*O$1&gt;=0,O$1,N88)</f>
        <v>2</v>
      </c>
      <c r="P88" s="13" t="str">
        <f>IF(INDEX('REG XP Table'!$B$2:$E$2815,'Random Encounter'!$F$8+P$1,'REG XP Table'!$G$2)-'Random Encounter'!$E$8-LOOKUP($A88,'Monster List'!$A$2:$A$448,'Monster List'!$C$2:$C$448)*P$1&gt;=0,P$1,O88)</f>
        <v>2</v>
      </c>
      <c r="Q88" s="13" t="str">
        <f>IF(INDEX('REG XP Table'!$B$2:$E$2815,'Random Encounter'!$F$8+Q$1,'REG XP Table'!$G$2)-'Random Encounter'!$E$8-LOOKUP($A88,'Monster List'!$A$2:$A$448,'Monster List'!$C$2:$C$448)*Q$1&gt;=0,Q$1,P88)</f>
        <v>2</v>
      </c>
      <c r="R88" s="13" t="str">
        <f>IF(INDEX('REG XP Table'!$B$2:$E$2815,'Random Encounter'!$F$8+R$1,'REG XP Table'!$G$2)-'Random Encounter'!$E$8-LOOKUP($A88,'Monster List'!$A$2:$A$448,'Monster List'!$C$2:$C$448)*R$1&gt;=0,R$1,Q88)</f>
        <v>2</v>
      </c>
      <c r="S88" s="13" t="str">
        <f>IF(INDEX('REG XP Table'!$B$2:$E$2815,'Random Encounter'!$F$8+S$1,'REG XP Table'!$G$2)-'Random Encounter'!$E$8-LOOKUP($A88,'Monster List'!$A$2:$A$448,'Monster List'!$C$2:$C$448)*S$1&gt;=0,S$1,R88)</f>
        <v>2</v>
      </c>
      <c r="T88" s="13" t="str">
        <f>IF(INDEX('REG XP Table'!$B$2:$E$2815,'Random Encounter'!$F$8+T$1,'REG XP Table'!$G$2)-'Random Encounter'!$E$8-LOOKUP($A88,'Monster List'!$A$2:$A$448,'Monster List'!$C$2:$C$448)*T$1&gt;=0,T$1,S88)</f>
        <v>2</v>
      </c>
      <c r="U88" s="13" t="str">
        <f>IF(INDEX('REG XP Table'!$B$2:$E$2815,'Random Encounter'!$F$8+U$1,'REG XP Table'!$G$2)-'Random Encounter'!$E$8-LOOKUP($A88,'Monster List'!$A$2:$A$448,'Monster List'!$C$2:$C$448)*U$1&gt;=0,U$1,T88)</f>
        <v>2</v>
      </c>
      <c r="V88" s="13" t="str">
        <f>IF(INDEX('REG XP Table'!$B$2:$E$2815,'Random Encounter'!$F$8+V$1,'REG XP Table'!$G$2)-'Random Encounter'!$E$8-LOOKUP($A88,'Monster List'!$A$2:$A$448,'Monster List'!$C$2:$C$448)*V$1&gt;=0,V$1,U88)</f>
        <v>2</v>
      </c>
      <c r="W88" s="13" t="str">
        <f>IF(INDEX('REG XP Table'!$B$2:$E$2815,'Random Encounter'!$F$8+W$1,'REG XP Table'!$G$2)-'Random Encounter'!$E$8-LOOKUP($A88,'Monster List'!$A$2:$A$448,'Monster List'!$C$2:$C$448)*W$1&gt;=0,W$1,V88)</f>
        <v>2</v>
      </c>
      <c r="X88" s="13" t="str">
        <f>IF(INDEX('REG XP Table'!$B$2:$E$2815,'Random Encounter'!$F$8+X$1,'REG XP Table'!$G$2)-'Random Encounter'!$E$8-LOOKUP($A88,'Monster List'!$A$2:$A$448,'Monster List'!$C$2:$C$448)*X$1&gt;=0,X$1,W88)</f>
        <v>2</v>
      </c>
      <c r="Y88" s="13" t="str">
        <f>IF(INDEX('REG XP Table'!$B$2:$E$2815,'Random Encounter'!$F$8+Y$1,'REG XP Table'!$G$2)-'Random Encounter'!$E$8-LOOKUP($A88,'Monster List'!$A$2:$A$448,'Monster List'!$C$2:$C$448)*Y$1&gt;=0,Y$1,X88)</f>
        <v>2</v>
      </c>
      <c r="Z88" s="13" t="str">
        <f>IF(INDEX('REG XP Table'!$B$2:$E$2815,'Random Encounter'!$F$8+Z$1,'REG XP Table'!$G$2)-'Random Encounter'!$E$8-LOOKUP($A88,'Monster List'!$A$2:$A$448,'Monster List'!$C$2:$C$448)*Z$1&gt;=0,Z$1,Y88)</f>
        <v>2</v>
      </c>
      <c r="AA88" s="13" t="str">
        <f>IF(INDEX('REG XP Table'!$B$2:$E$2815,'Random Encounter'!$F$8+AA$1,'REG XP Table'!$G$2)-'Random Encounter'!$E$8-LOOKUP($A88,'Monster List'!$A$2:$A$448,'Monster List'!$C$2:$C$448)*AA$1&gt;=0,AA$1,Z88)</f>
        <v>2</v>
      </c>
      <c r="AB88" s="13" t="str">
        <f>IF(INDEX('REG XP Table'!$B$2:$E$2815,'Random Encounter'!$F$8+AB$1,'REG XP Table'!$G$2)-'Random Encounter'!$E$8-LOOKUP($A88,'Monster List'!$A$2:$A$448,'Monster List'!$C$2:$C$448)*AB$1&gt;=0,AB$1,AA88)</f>
        <v>2</v>
      </c>
      <c r="AC88" s="13" t="str">
        <f>IF(INDEX('REG XP Table'!$B$2:$E$2815,'Random Encounter'!$F$8+AC$1,'REG XP Table'!$G$2)-'Random Encounter'!$E$8-LOOKUP($A88,'Monster List'!$A$2:$A$448,'Monster List'!$C$2:$C$448)*AC$1&gt;=0,AC$1,AB88)</f>
        <v>2</v>
      </c>
      <c r="AD88" s="13" t="str">
        <f>IF(INDEX('REG XP Table'!$B$2:$E$2815,'Random Encounter'!$F$8+AD$1,'REG XP Table'!$G$2)-'Random Encounter'!$E$8-LOOKUP($A88,'Monster List'!$A$2:$A$448,'Monster List'!$C$2:$C$448)*AD$1&gt;=0,AD$1,AC88)</f>
        <v>2</v>
      </c>
      <c r="AE88" s="13" t="str">
        <f>IF(INDEX('REG XP Table'!$B$2:$E$2815,'Random Encounter'!$F$8+AE$1,'REG XP Table'!$G$2)-'Random Encounter'!$E$8-LOOKUP($A88,'Monster List'!$A$2:$A$448,'Monster List'!$C$2:$C$448)*AE$1&gt;=0,AE$1,AD88)</f>
        <v>2</v>
      </c>
      <c r="AF88" s="13" t="str">
        <f>IF(INDEX('REG XP Table'!$B$2:$E$2815,'Random Encounter'!$F$8+AF$1,'REG XP Table'!$G$2)-'Random Encounter'!$E$8-LOOKUP($A88,'Monster List'!$A$2:$A$448,'Monster List'!$C$2:$C$448)*AF$1&gt;=0,AF$1,AE88)</f>
        <v>2</v>
      </c>
    </row>
    <row r="89" spans="1:32" x14ac:dyDescent="0.3">
      <c r="A89" t="s">
        <v>26</v>
      </c>
      <c r="B89">
        <v>10</v>
      </c>
      <c r="C89" t="b">
        <f>ISTEXT(INDEX(Table4[],MATCH(Table412[[#This Row],[Monster]],Table4[Monster],0),MATCH(Table36[Location],Table4[#Headers],0)))</f>
        <v>1</v>
      </c>
      <c r="D89" t="b">
        <f>ISNUMBER(MATCH(LOOKUP(Table412[[#This Row],[Monster]],Table4[Monster],Table4[Alignment 1]),'MSL Filters'!$K$3:$P$3,0))</f>
        <v>1</v>
      </c>
      <c r="E89" t="b">
        <f>ISNUMBER(MATCH(LOOKUP(Table412[[#This Row],[Monster]],Table4[Monster],Table4[Alignment 2]),'MSL Filters'!$K$13:$P$13,0))</f>
        <v>1</v>
      </c>
      <c r="F89" t="b">
        <f>IF(EXACT("Any",Table36[Type]), TRUE, EXACT(LOOKUP(Table412[[#This Row],[Monster]],Table4[Monster],Table4[Type]),Table36[Type]))</f>
        <v>0</v>
      </c>
      <c r="G89" t="b">
        <f>IF(EXACT("Any",Table36[Sub Type]),TRUE,NOT(ISERROR(MATCH(LOOKUP(Table412[[#This Row],[Monster]],Table4[Monster],Table4[Subtype]),'MSL Filters'!$K$23:$P$23,0))))</f>
        <v>1</v>
      </c>
      <c r="H89" t="b">
        <f>IF(EXACT(Table412[[#This Row],[1]],1),TRUE,FALSE)</f>
        <v>1</v>
      </c>
      <c r="I89" t="b">
        <f>LOOKUP(Table412[[#This Row],[Monster]],'Monster List'!$A$2:$A$447,'Monster List'!$B$2:$B$447)&gt;='Random Encounter'!$J$2</f>
        <v>1</v>
      </c>
      <c r="J89" t="b">
        <f>LOOKUP(Table412[[#This Row],[Monster]],'Monster List'!$A$2:$A$447,'Monster List'!$B$2:$B$447)&lt;='Random Encounter'!$K$2</f>
        <v>1</v>
      </c>
      <c r="K89" t="b">
        <f t="shared" si="1"/>
        <v>0</v>
      </c>
      <c r="L89" s="12">
        <f>IF(Table412[[#This Row],[Include?]],1,0)+L88</f>
        <v>5</v>
      </c>
      <c r="M89" s="13">
        <f>IF(INDEX('REG XP Table'!$B$2:$E$2815,'Random Encounter'!$F$8+M$1,'REG XP Table'!$G$2)-'Random Encounter'!$E$8-LOOKUP($A89,'Monster List'!$A$2:$A$448,'Monster List'!$C$2:$C$448)*M$1&gt;=0,1,0)</f>
        <v>1</v>
      </c>
      <c r="N89" s="15" t="str">
        <f>IF(INDEX('REG XP Table'!$B$2:$E$2815,'Random Encounter'!$F$8+N$1,'REG XP Table'!$G$2)-'Random Encounter'!$E$8-LOOKUP($A89,'Monster List'!$A$2:$A$448,'Monster List'!$C$2:$C$448)*N$1&gt;=0,N$1,M89)</f>
        <v>2</v>
      </c>
      <c r="O89" s="13" t="str">
        <f>IF(INDEX('REG XP Table'!$B$2:$E$2815,'Random Encounter'!$F$8+O$1,'REG XP Table'!$G$2)-'Random Encounter'!$E$8-LOOKUP($A89,'Monster List'!$A$2:$A$448,'Monster List'!$C$2:$C$448)*O$1&gt;=0,O$1,N89)</f>
        <v>3</v>
      </c>
      <c r="P89" s="13" t="str">
        <f>IF(INDEX('REG XP Table'!$B$2:$E$2815,'Random Encounter'!$F$8+P$1,'REG XP Table'!$G$2)-'Random Encounter'!$E$8-LOOKUP($A89,'Monster List'!$A$2:$A$448,'Monster List'!$C$2:$C$448)*P$1&gt;=0,P$1,O89)</f>
        <v>4</v>
      </c>
      <c r="Q89" s="13" t="str">
        <f>IF(INDEX('REG XP Table'!$B$2:$E$2815,'Random Encounter'!$F$8+Q$1,'REG XP Table'!$G$2)-'Random Encounter'!$E$8-LOOKUP($A89,'Monster List'!$A$2:$A$448,'Monster List'!$C$2:$C$448)*Q$1&gt;=0,Q$1,P89)</f>
        <v>5</v>
      </c>
      <c r="R89" s="13" t="str">
        <f>IF(INDEX('REG XP Table'!$B$2:$E$2815,'Random Encounter'!$F$8+R$1,'REG XP Table'!$G$2)-'Random Encounter'!$E$8-LOOKUP($A89,'Monster List'!$A$2:$A$448,'Monster List'!$C$2:$C$448)*R$1&gt;=0,R$1,Q89)</f>
        <v>6</v>
      </c>
      <c r="S89" s="13" t="str">
        <f>IF(INDEX('REG XP Table'!$B$2:$E$2815,'Random Encounter'!$F$8+S$1,'REG XP Table'!$G$2)-'Random Encounter'!$E$8-LOOKUP($A89,'Monster List'!$A$2:$A$448,'Monster List'!$C$2:$C$448)*S$1&gt;=0,S$1,R89)</f>
        <v>7</v>
      </c>
      <c r="T89" s="13" t="str">
        <f>IF(INDEX('REG XP Table'!$B$2:$E$2815,'Random Encounter'!$F$8+T$1,'REG XP Table'!$G$2)-'Random Encounter'!$E$8-LOOKUP($A89,'Monster List'!$A$2:$A$448,'Monster List'!$C$2:$C$448)*T$1&gt;=0,T$1,S89)</f>
        <v>8</v>
      </c>
      <c r="U89" s="13" t="str">
        <f>IF(INDEX('REG XP Table'!$B$2:$E$2815,'Random Encounter'!$F$8+U$1,'REG XP Table'!$G$2)-'Random Encounter'!$E$8-LOOKUP($A89,'Monster List'!$A$2:$A$448,'Monster List'!$C$2:$C$448)*U$1&gt;=0,U$1,T89)</f>
        <v>9</v>
      </c>
      <c r="V89" s="13" t="str">
        <f>IF(INDEX('REG XP Table'!$B$2:$E$2815,'Random Encounter'!$F$8+V$1,'REG XP Table'!$G$2)-'Random Encounter'!$E$8-LOOKUP($A89,'Monster List'!$A$2:$A$448,'Monster List'!$C$2:$C$448)*V$1&gt;=0,V$1,U89)</f>
        <v>10</v>
      </c>
      <c r="W89" s="13" t="str">
        <f>IF(INDEX('REG XP Table'!$B$2:$E$2815,'Random Encounter'!$F$8+W$1,'REG XP Table'!$G$2)-'Random Encounter'!$E$8-LOOKUP($A89,'Monster List'!$A$2:$A$448,'Monster List'!$C$2:$C$448)*W$1&gt;=0,W$1,V89)</f>
        <v>11</v>
      </c>
      <c r="X89" s="13" t="str">
        <f>IF(INDEX('REG XP Table'!$B$2:$E$2815,'Random Encounter'!$F$8+X$1,'REG XP Table'!$G$2)-'Random Encounter'!$E$8-LOOKUP($A89,'Monster List'!$A$2:$A$448,'Monster List'!$C$2:$C$448)*X$1&gt;=0,X$1,W89)</f>
        <v>12</v>
      </c>
      <c r="Y89" s="13" t="str">
        <f>IF(INDEX('REG XP Table'!$B$2:$E$2815,'Random Encounter'!$F$8+Y$1,'REG XP Table'!$G$2)-'Random Encounter'!$E$8-LOOKUP($A89,'Monster List'!$A$2:$A$448,'Monster List'!$C$2:$C$448)*Y$1&gt;=0,Y$1,X89)</f>
        <v>13</v>
      </c>
      <c r="Z89" s="13" t="str">
        <f>IF(INDEX('REG XP Table'!$B$2:$E$2815,'Random Encounter'!$F$8+Z$1,'REG XP Table'!$G$2)-'Random Encounter'!$E$8-LOOKUP($A89,'Monster List'!$A$2:$A$448,'Monster List'!$C$2:$C$448)*Z$1&gt;=0,Z$1,Y89)</f>
        <v>13</v>
      </c>
      <c r="AA89" s="13" t="str">
        <f>IF(INDEX('REG XP Table'!$B$2:$E$2815,'Random Encounter'!$F$8+AA$1,'REG XP Table'!$G$2)-'Random Encounter'!$E$8-LOOKUP($A89,'Monster List'!$A$2:$A$448,'Monster List'!$C$2:$C$448)*AA$1&gt;=0,AA$1,Z89)</f>
        <v>13</v>
      </c>
      <c r="AB89" s="13" t="str">
        <f>IF(INDEX('REG XP Table'!$B$2:$E$2815,'Random Encounter'!$F$8+AB$1,'REG XP Table'!$G$2)-'Random Encounter'!$E$8-LOOKUP($A89,'Monster List'!$A$2:$A$448,'Monster List'!$C$2:$C$448)*AB$1&gt;=0,AB$1,AA89)</f>
        <v>13</v>
      </c>
      <c r="AC89" s="13" t="str">
        <f>IF(INDEX('REG XP Table'!$B$2:$E$2815,'Random Encounter'!$F$8+AC$1,'REG XP Table'!$G$2)-'Random Encounter'!$E$8-LOOKUP($A89,'Monster List'!$A$2:$A$448,'Monster List'!$C$2:$C$448)*AC$1&gt;=0,AC$1,AB89)</f>
        <v>13</v>
      </c>
      <c r="AD89" s="13" t="str">
        <f>IF(INDEX('REG XP Table'!$B$2:$E$2815,'Random Encounter'!$F$8+AD$1,'REG XP Table'!$G$2)-'Random Encounter'!$E$8-LOOKUP($A89,'Monster List'!$A$2:$A$448,'Monster List'!$C$2:$C$448)*AD$1&gt;=0,AD$1,AC89)</f>
        <v>13</v>
      </c>
      <c r="AE89" s="13" t="str">
        <f>IF(INDEX('REG XP Table'!$B$2:$E$2815,'Random Encounter'!$F$8+AE$1,'REG XP Table'!$G$2)-'Random Encounter'!$E$8-LOOKUP($A89,'Monster List'!$A$2:$A$448,'Monster List'!$C$2:$C$448)*AE$1&gt;=0,AE$1,AD89)</f>
        <v>13</v>
      </c>
      <c r="AF89" s="13" t="str">
        <f>IF(INDEX('REG XP Table'!$B$2:$E$2815,'Random Encounter'!$F$8+AF$1,'REG XP Table'!$G$2)-'Random Encounter'!$E$8-LOOKUP($A89,'Monster List'!$A$2:$A$448,'Monster List'!$C$2:$C$448)*AF$1&gt;=0,AF$1,AE89)</f>
        <v>13</v>
      </c>
    </row>
    <row r="90" spans="1:32" x14ac:dyDescent="0.3">
      <c r="A90" t="s">
        <v>80</v>
      </c>
      <c r="B90">
        <v>50</v>
      </c>
      <c r="C90" t="b">
        <f>ISTEXT(INDEX(Table4[],MATCH(Table412[[#This Row],[Monster]],Table4[Monster],0),MATCH(Table36[Location],Table4[#Headers],0)))</f>
        <v>0</v>
      </c>
      <c r="D90" t="b">
        <f>ISNUMBER(MATCH(LOOKUP(Table412[[#This Row],[Monster]],Table4[Monster],Table4[Alignment 1]),'MSL Filters'!$K$3:$P$3,0))</f>
        <v>1</v>
      </c>
      <c r="E90" t="b">
        <f>ISNUMBER(MATCH(LOOKUP(Table412[[#This Row],[Monster]],Table4[Monster],Table4[Alignment 2]),'MSL Filters'!$K$13:$P$13,0))</f>
        <v>1</v>
      </c>
      <c r="F90" t="b">
        <f>IF(EXACT("Any",Table36[Type]), TRUE, EXACT(LOOKUP(Table412[[#This Row],[Monster]],Table4[Monster],Table4[Type]),Table36[Type]))</f>
        <v>1</v>
      </c>
      <c r="G90" t="b">
        <f>IF(EXACT("Any",Table36[Sub Type]),TRUE,NOT(ISERROR(MATCH(LOOKUP(Table412[[#This Row],[Monster]],Table4[Monster],Table4[Subtype]),'MSL Filters'!$K$23:$P$23,0))))</f>
        <v>1</v>
      </c>
      <c r="H90" t="b">
        <f>IF(EXACT(Table412[[#This Row],[1]],1),TRUE,FALSE)</f>
        <v>1</v>
      </c>
      <c r="I90" t="b">
        <f>LOOKUP(Table412[[#This Row],[Monster]],'Monster List'!$A$2:$A$447,'Monster List'!$B$2:$B$447)&gt;='Random Encounter'!$J$2</f>
        <v>1</v>
      </c>
      <c r="J90" t="b">
        <f>LOOKUP(Table412[[#This Row],[Monster]],'Monster List'!$A$2:$A$447,'Monster List'!$B$2:$B$447)&lt;='Random Encounter'!$K$2</f>
        <v>1</v>
      </c>
      <c r="K90" t="b">
        <f t="shared" si="1"/>
        <v>0</v>
      </c>
      <c r="L90" s="12">
        <f>IF(Table412[[#This Row],[Include?]],1,0)+L89</f>
        <v>5</v>
      </c>
      <c r="M90" s="13">
        <f>IF(INDEX('REG XP Table'!$B$2:$E$2815,'Random Encounter'!$F$8+M$1,'REG XP Table'!$G$2)-'Random Encounter'!$E$8-LOOKUP($A90,'Monster List'!$A$2:$A$448,'Monster List'!$C$2:$C$448)*M$1&gt;=0,1,0)</f>
        <v>1</v>
      </c>
      <c r="N90" s="15" t="str">
        <f>IF(INDEX('REG XP Table'!$B$2:$E$2815,'Random Encounter'!$F$8+N$1,'REG XP Table'!$G$2)-'Random Encounter'!$E$8-LOOKUP($A90,'Monster List'!$A$2:$A$448,'Monster List'!$C$2:$C$448)*N$1&gt;=0,N$1,M90)</f>
        <v>2</v>
      </c>
      <c r="O90" s="13" t="str">
        <f>IF(INDEX('REG XP Table'!$B$2:$E$2815,'Random Encounter'!$F$8+O$1,'REG XP Table'!$G$2)-'Random Encounter'!$E$8-LOOKUP($A90,'Monster List'!$A$2:$A$448,'Monster List'!$C$2:$C$448)*O$1&gt;=0,O$1,N90)</f>
        <v>3</v>
      </c>
      <c r="P90" s="13" t="str">
        <f>IF(INDEX('REG XP Table'!$B$2:$E$2815,'Random Encounter'!$F$8+P$1,'REG XP Table'!$G$2)-'Random Encounter'!$E$8-LOOKUP($A90,'Monster List'!$A$2:$A$448,'Monster List'!$C$2:$C$448)*P$1&gt;=0,P$1,O90)</f>
        <v>4</v>
      </c>
      <c r="Q90" s="13" t="str">
        <f>IF(INDEX('REG XP Table'!$B$2:$E$2815,'Random Encounter'!$F$8+Q$1,'REG XP Table'!$G$2)-'Random Encounter'!$E$8-LOOKUP($A90,'Monster List'!$A$2:$A$448,'Monster List'!$C$2:$C$448)*Q$1&gt;=0,Q$1,P90)</f>
        <v>4</v>
      </c>
      <c r="R90" s="13" t="str">
        <f>IF(INDEX('REG XP Table'!$B$2:$E$2815,'Random Encounter'!$F$8+R$1,'REG XP Table'!$G$2)-'Random Encounter'!$E$8-LOOKUP($A90,'Monster List'!$A$2:$A$448,'Monster List'!$C$2:$C$448)*R$1&gt;=0,R$1,Q90)</f>
        <v>4</v>
      </c>
      <c r="S90" s="13" t="str">
        <f>IF(INDEX('REG XP Table'!$B$2:$E$2815,'Random Encounter'!$F$8+S$1,'REG XP Table'!$G$2)-'Random Encounter'!$E$8-LOOKUP($A90,'Monster List'!$A$2:$A$448,'Monster List'!$C$2:$C$448)*S$1&gt;=0,S$1,R90)</f>
        <v>4</v>
      </c>
      <c r="T90" s="13" t="str">
        <f>IF(INDEX('REG XP Table'!$B$2:$E$2815,'Random Encounter'!$F$8+T$1,'REG XP Table'!$G$2)-'Random Encounter'!$E$8-LOOKUP($A90,'Monster List'!$A$2:$A$448,'Monster List'!$C$2:$C$448)*T$1&gt;=0,T$1,S90)</f>
        <v>4</v>
      </c>
      <c r="U90" s="13" t="str">
        <f>IF(INDEX('REG XP Table'!$B$2:$E$2815,'Random Encounter'!$F$8+U$1,'REG XP Table'!$G$2)-'Random Encounter'!$E$8-LOOKUP($A90,'Monster List'!$A$2:$A$448,'Monster List'!$C$2:$C$448)*U$1&gt;=0,U$1,T90)</f>
        <v>4</v>
      </c>
      <c r="V90" s="13" t="str">
        <f>IF(INDEX('REG XP Table'!$B$2:$E$2815,'Random Encounter'!$F$8+V$1,'REG XP Table'!$G$2)-'Random Encounter'!$E$8-LOOKUP($A90,'Monster List'!$A$2:$A$448,'Monster List'!$C$2:$C$448)*V$1&gt;=0,V$1,U90)</f>
        <v>4</v>
      </c>
      <c r="W90" s="13" t="str">
        <f>IF(INDEX('REG XP Table'!$B$2:$E$2815,'Random Encounter'!$F$8+W$1,'REG XP Table'!$G$2)-'Random Encounter'!$E$8-LOOKUP($A90,'Monster List'!$A$2:$A$448,'Monster List'!$C$2:$C$448)*W$1&gt;=0,W$1,V90)</f>
        <v>4</v>
      </c>
      <c r="X90" s="13" t="str">
        <f>IF(INDEX('REG XP Table'!$B$2:$E$2815,'Random Encounter'!$F$8+X$1,'REG XP Table'!$G$2)-'Random Encounter'!$E$8-LOOKUP($A90,'Monster List'!$A$2:$A$448,'Monster List'!$C$2:$C$448)*X$1&gt;=0,X$1,W90)</f>
        <v>4</v>
      </c>
      <c r="Y90" s="13" t="str">
        <f>IF(INDEX('REG XP Table'!$B$2:$E$2815,'Random Encounter'!$F$8+Y$1,'REG XP Table'!$G$2)-'Random Encounter'!$E$8-LOOKUP($A90,'Monster List'!$A$2:$A$448,'Monster List'!$C$2:$C$448)*Y$1&gt;=0,Y$1,X90)</f>
        <v>4</v>
      </c>
      <c r="Z90" s="13" t="str">
        <f>IF(INDEX('REG XP Table'!$B$2:$E$2815,'Random Encounter'!$F$8+Z$1,'REG XP Table'!$G$2)-'Random Encounter'!$E$8-LOOKUP($A90,'Monster List'!$A$2:$A$448,'Monster List'!$C$2:$C$448)*Z$1&gt;=0,Z$1,Y90)</f>
        <v>4</v>
      </c>
      <c r="AA90" s="13" t="str">
        <f>IF(INDEX('REG XP Table'!$B$2:$E$2815,'Random Encounter'!$F$8+AA$1,'REG XP Table'!$G$2)-'Random Encounter'!$E$8-LOOKUP($A90,'Monster List'!$A$2:$A$448,'Monster List'!$C$2:$C$448)*AA$1&gt;=0,AA$1,Z90)</f>
        <v>4</v>
      </c>
      <c r="AB90" s="13" t="str">
        <f>IF(INDEX('REG XP Table'!$B$2:$E$2815,'Random Encounter'!$F$8+AB$1,'REG XP Table'!$G$2)-'Random Encounter'!$E$8-LOOKUP($A90,'Monster List'!$A$2:$A$448,'Monster List'!$C$2:$C$448)*AB$1&gt;=0,AB$1,AA90)</f>
        <v>4</v>
      </c>
      <c r="AC90" s="13" t="str">
        <f>IF(INDEX('REG XP Table'!$B$2:$E$2815,'Random Encounter'!$F$8+AC$1,'REG XP Table'!$G$2)-'Random Encounter'!$E$8-LOOKUP($A90,'Monster List'!$A$2:$A$448,'Monster List'!$C$2:$C$448)*AC$1&gt;=0,AC$1,AB90)</f>
        <v>4</v>
      </c>
      <c r="AD90" s="13" t="str">
        <f>IF(INDEX('REG XP Table'!$B$2:$E$2815,'Random Encounter'!$F$8+AD$1,'REG XP Table'!$G$2)-'Random Encounter'!$E$8-LOOKUP($A90,'Monster List'!$A$2:$A$448,'Monster List'!$C$2:$C$448)*AD$1&gt;=0,AD$1,AC90)</f>
        <v>4</v>
      </c>
      <c r="AE90" s="13" t="str">
        <f>IF(INDEX('REG XP Table'!$B$2:$E$2815,'Random Encounter'!$F$8+AE$1,'REG XP Table'!$G$2)-'Random Encounter'!$E$8-LOOKUP($A90,'Monster List'!$A$2:$A$448,'Monster List'!$C$2:$C$448)*AE$1&gt;=0,AE$1,AD90)</f>
        <v>4</v>
      </c>
      <c r="AF90" s="13" t="str">
        <f>IF(INDEX('REG XP Table'!$B$2:$E$2815,'Random Encounter'!$F$8+AF$1,'REG XP Table'!$G$2)-'Random Encounter'!$E$8-LOOKUP($A90,'Monster List'!$A$2:$A$448,'Monster List'!$C$2:$C$448)*AF$1&gt;=0,AF$1,AE90)</f>
        <v>4</v>
      </c>
    </row>
    <row r="91" spans="1:32" x14ac:dyDescent="0.3">
      <c r="A91" t="s">
        <v>157</v>
      </c>
      <c r="B91">
        <v>200</v>
      </c>
      <c r="C91" t="b">
        <f>ISTEXT(INDEX(Table4[],MATCH(Table412[[#This Row],[Monster]],Table4[Monster],0),MATCH(Table36[Location],Table4[#Headers],0)))</f>
        <v>0</v>
      </c>
      <c r="D91" t="b">
        <f>ISNUMBER(MATCH(LOOKUP(Table412[[#This Row],[Monster]],Table4[Monster],Table4[Alignment 1]),'MSL Filters'!$K$3:$P$3,0))</f>
        <v>1</v>
      </c>
      <c r="E91" t="b">
        <f>ISNUMBER(MATCH(LOOKUP(Table412[[#This Row],[Monster]],Table4[Monster],Table4[Alignment 2]),'MSL Filters'!$K$13:$P$13,0))</f>
        <v>1</v>
      </c>
      <c r="F91" t="b">
        <f>IF(EXACT("Any",Table36[Type]), TRUE, EXACT(LOOKUP(Table412[[#This Row],[Monster]],Table4[Monster],Table4[Type]),Table36[Type]))</f>
        <v>0</v>
      </c>
      <c r="G91" t="b">
        <f>IF(EXACT("Any",Table36[Sub Type]),TRUE,NOT(ISERROR(MATCH(LOOKUP(Table412[[#This Row],[Monster]],Table4[Monster],Table4[Subtype]),'MSL Filters'!$K$23:$P$23,0))))</f>
        <v>1</v>
      </c>
      <c r="H91" t="b">
        <f>IF(EXACT(Table412[[#This Row],[1]],1),TRUE,FALSE)</f>
        <v>1</v>
      </c>
      <c r="I91" t="b">
        <f>LOOKUP(Table412[[#This Row],[Monster]],'Monster List'!$A$2:$A$447,'Monster List'!$B$2:$B$447)&gt;='Random Encounter'!$J$2</f>
        <v>1</v>
      </c>
      <c r="J91" t="b">
        <f>LOOKUP(Table412[[#This Row],[Monster]],'Monster List'!$A$2:$A$447,'Monster List'!$B$2:$B$447)&lt;='Random Encounter'!$K$2</f>
        <v>1</v>
      </c>
      <c r="K91" t="b">
        <f t="shared" si="1"/>
        <v>0</v>
      </c>
      <c r="L91" s="12">
        <f>IF(Table412[[#This Row],[Include?]],1,0)+L90</f>
        <v>5</v>
      </c>
      <c r="M91" s="13">
        <f>IF(INDEX('REG XP Table'!$B$2:$E$2815,'Random Encounter'!$F$8+M$1,'REG XP Table'!$G$2)-'Random Encounter'!$E$8-LOOKUP($A91,'Monster List'!$A$2:$A$448,'Monster List'!$C$2:$C$448)*M$1&gt;=0,1,0)</f>
        <v>1</v>
      </c>
      <c r="N91" s="15">
        <f>IF(INDEX('REG XP Table'!$B$2:$E$2815,'Random Encounter'!$F$8+N$1,'REG XP Table'!$G$2)-'Random Encounter'!$E$8-LOOKUP($A91,'Monster List'!$A$2:$A$448,'Monster List'!$C$2:$C$448)*N$1&gt;=0,N$1,M91)</f>
        <v>1</v>
      </c>
      <c r="O91" s="13">
        <f>IF(INDEX('REG XP Table'!$B$2:$E$2815,'Random Encounter'!$F$8+O$1,'REG XP Table'!$G$2)-'Random Encounter'!$E$8-LOOKUP($A91,'Monster List'!$A$2:$A$448,'Monster List'!$C$2:$C$448)*O$1&gt;=0,O$1,N91)</f>
        <v>1</v>
      </c>
      <c r="P91" s="13">
        <f>IF(INDEX('REG XP Table'!$B$2:$E$2815,'Random Encounter'!$F$8+P$1,'REG XP Table'!$G$2)-'Random Encounter'!$E$8-LOOKUP($A91,'Monster List'!$A$2:$A$448,'Monster List'!$C$2:$C$448)*P$1&gt;=0,P$1,O91)</f>
        <v>1</v>
      </c>
      <c r="Q91" s="13">
        <f>IF(INDEX('REG XP Table'!$B$2:$E$2815,'Random Encounter'!$F$8+Q$1,'REG XP Table'!$G$2)-'Random Encounter'!$E$8-LOOKUP($A91,'Monster List'!$A$2:$A$448,'Monster List'!$C$2:$C$448)*Q$1&gt;=0,Q$1,P91)</f>
        <v>1</v>
      </c>
      <c r="R91" s="13">
        <f>IF(INDEX('REG XP Table'!$B$2:$E$2815,'Random Encounter'!$F$8+R$1,'REG XP Table'!$G$2)-'Random Encounter'!$E$8-LOOKUP($A91,'Monster List'!$A$2:$A$448,'Monster List'!$C$2:$C$448)*R$1&gt;=0,R$1,Q91)</f>
        <v>1</v>
      </c>
      <c r="S91" s="13">
        <f>IF(INDEX('REG XP Table'!$B$2:$E$2815,'Random Encounter'!$F$8+S$1,'REG XP Table'!$G$2)-'Random Encounter'!$E$8-LOOKUP($A91,'Monster List'!$A$2:$A$448,'Monster List'!$C$2:$C$448)*S$1&gt;=0,S$1,R91)</f>
        <v>1</v>
      </c>
      <c r="T91" s="13">
        <f>IF(INDEX('REG XP Table'!$B$2:$E$2815,'Random Encounter'!$F$8+T$1,'REG XP Table'!$G$2)-'Random Encounter'!$E$8-LOOKUP($A91,'Monster List'!$A$2:$A$448,'Monster List'!$C$2:$C$448)*T$1&gt;=0,T$1,S91)</f>
        <v>1</v>
      </c>
      <c r="U91" s="13">
        <f>IF(INDEX('REG XP Table'!$B$2:$E$2815,'Random Encounter'!$F$8+U$1,'REG XP Table'!$G$2)-'Random Encounter'!$E$8-LOOKUP($A91,'Monster List'!$A$2:$A$448,'Monster List'!$C$2:$C$448)*U$1&gt;=0,U$1,T91)</f>
        <v>1</v>
      </c>
      <c r="V91" s="13">
        <f>IF(INDEX('REG XP Table'!$B$2:$E$2815,'Random Encounter'!$F$8+V$1,'REG XP Table'!$G$2)-'Random Encounter'!$E$8-LOOKUP($A91,'Monster List'!$A$2:$A$448,'Monster List'!$C$2:$C$448)*V$1&gt;=0,V$1,U91)</f>
        <v>1</v>
      </c>
      <c r="W91" s="13">
        <f>IF(INDEX('REG XP Table'!$B$2:$E$2815,'Random Encounter'!$F$8+W$1,'REG XP Table'!$G$2)-'Random Encounter'!$E$8-LOOKUP($A91,'Monster List'!$A$2:$A$448,'Monster List'!$C$2:$C$448)*W$1&gt;=0,W$1,V91)</f>
        <v>1</v>
      </c>
      <c r="X91" s="13">
        <f>IF(INDEX('REG XP Table'!$B$2:$E$2815,'Random Encounter'!$F$8+X$1,'REG XP Table'!$G$2)-'Random Encounter'!$E$8-LOOKUP($A91,'Monster List'!$A$2:$A$448,'Monster List'!$C$2:$C$448)*X$1&gt;=0,X$1,W91)</f>
        <v>1</v>
      </c>
      <c r="Y91" s="13">
        <f>IF(INDEX('REG XP Table'!$B$2:$E$2815,'Random Encounter'!$F$8+Y$1,'REG XP Table'!$G$2)-'Random Encounter'!$E$8-LOOKUP($A91,'Monster List'!$A$2:$A$448,'Monster List'!$C$2:$C$448)*Y$1&gt;=0,Y$1,X91)</f>
        <v>1</v>
      </c>
      <c r="Z91" s="13">
        <f>IF(INDEX('REG XP Table'!$B$2:$E$2815,'Random Encounter'!$F$8+Z$1,'REG XP Table'!$G$2)-'Random Encounter'!$E$8-LOOKUP($A91,'Monster List'!$A$2:$A$448,'Monster List'!$C$2:$C$448)*Z$1&gt;=0,Z$1,Y91)</f>
        <v>1</v>
      </c>
      <c r="AA91" s="13">
        <f>IF(INDEX('REG XP Table'!$B$2:$E$2815,'Random Encounter'!$F$8+AA$1,'REG XP Table'!$G$2)-'Random Encounter'!$E$8-LOOKUP($A91,'Monster List'!$A$2:$A$448,'Monster List'!$C$2:$C$448)*AA$1&gt;=0,AA$1,Z91)</f>
        <v>1</v>
      </c>
      <c r="AB91" s="13">
        <f>IF(INDEX('REG XP Table'!$B$2:$E$2815,'Random Encounter'!$F$8+AB$1,'REG XP Table'!$G$2)-'Random Encounter'!$E$8-LOOKUP($A91,'Monster List'!$A$2:$A$448,'Monster List'!$C$2:$C$448)*AB$1&gt;=0,AB$1,AA91)</f>
        <v>1</v>
      </c>
      <c r="AC91" s="13">
        <f>IF(INDEX('REG XP Table'!$B$2:$E$2815,'Random Encounter'!$F$8+AC$1,'REG XP Table'!$G$2)-'Random Encounter'!$E$8-LOOKUP($A91,'Monster List'!$A$2:$A$448,'Monster List'!$C$2:$C$448)*AC$1&gt;=0,AC$1,AB91)</f>
        <v>1</v>
      </c>
      <c r="AD91" s="13">
        <f>IF(INDEX('REG XP Table'!$B$2:$E$2815,'Random Encounter'!$F$8+AD$1,'REG XP Table'!$G$2)-'Random Encounter'!$E$8-LOOKUP($A91,'Monster List'!$A$2:$A$448,'Monster List'!$C$2:$C$448)*AD$1&gt;=0,AD$1,AC91)</f>
        <v>1</v>
      </c>
      <c r="AE91" s="13">
        <f>IF(INDEX('REG XP Table'!$B$2:$E$2815,'Random Encounter'!$F$8+AE$1,'REG XP Table'!$G$2)-'Random Encounter'!$E$8-LOOKUP($A91,'Monster List'!$A$2:$A$448,'Monster List'!$C$2:$C$448)*AE$1&gt;=0,AE$1,AD91)</f>
        <v>1</v>
      </c>
      <c r="AF91" s="13">
        <f>IF(INDEX('REG XP Table'!$B$2:$E$2815,'Random Encounter'!$F$8+AF$1,'REG XP Table'!$G$2)-'Random Encounter'!$E$8-LOOKUP($A91,'Monster List'!$A$2:$A$448,'Monster List'!$C$2:$C$448)*AF$1&gt;=0,AF$1,AE91)</f>
        <v>1</v>
      </c>
    </row>
    <row r="92" spans="1:32" x14ac:dyDescent="0.3">
      <c r="A92" t="s">
        <v>280</v>
      </c>
      <c r="B92">
        <v>1100</v>
      </c>
      <c r="C92" t="b">
        <f>ISTEXT(INDEX(Table4[],MATCH(Table412[[#This Row],[Monster]],Table4[Monster],0),MATCH(Table36[Location],Table4[#Headers],0)))</f>
        <v>0</v>
      </c>
      <c r="D92" t="b">
        <f>ISNUMBER(MATCH(LOOKUP(Table412[[#This Row],[Monster]],Table4[Monster],Table4[Alignment 1]),'MSL Filters'!$K$3:$P$3,0))</f>
        <v>1</v>
      </c>
      <c r="E92" t="b">
        <f>ISNUMBER(MATCH(LOOKUP(Table412[[#This Row],[Monster]],Table4[Monster],Table4[Alignment 2]),'MSL Filters'!$K$13:$P$13,0))</f>
        <v>1</v>
      </c>
      <c r="F92" t="b">
        <f>IF(EXACT("Any",Table36[Type]), TRUE, EXACT(LOOKUP(Table412[[#This Row],[Monster]],Table4[Monster],Table4[Type]),Table36[Type]))</f>
        <v>0</v>
      </c>
      <c r="G92" t="b">
        <f>IF(EXACT("Any",Table36[Sub Type]),TRUE,NOT(ISERROR(MATCH(LOOKUP(Table412[[#This Row],[Monster]],Table4[Monster],Table4[Subtype]),'MSL Filters'!$K$23:$P$23,0))))</f>
        <v>1</v>
      </c>
      <c r="H92" t="b">
        <f>IF(EXACT(Table412[[#This Row],[1]],1),TRUE,FALSE)</f>
        <v>0</v>
      </c>
      <c r="I92" t="b">
        <f>LOOKUP(Table412[[#This Row],[Monster]],'Monster List'!$A$2:$A$447,'Monster List'!$B$2:$B$447)&gt;='Random Encounter'!$J$2</f>
        <v>1</v>
      </c>
      <c r="J92" t="b">
        <f>LOOKUP(Table412[[#This Row],[Monster]],'Monster List'!$A$2:$A$447,'Monster List'!$B$2:$B$447)&lt;='Random Encounter'!$K$2</f>
        <v>1</v>
      </c>
      <c r="K92" t="b">
        <f t="shared" si="1"/>
        <v>0</v>
      </c>
      <c r="L92" s="12">
        <f>IF(Table412[[#This Row],[Include?]],1,0)+L91</f>
        <v>5</v>
      </c>
      <c r="M92" s="13">
        <f>IF(INDEX('REG XP Table'!$B$2:$E$2815,'Random Encounter'!$F$8+M$1,'REG XP Table'!$G$2)-'Random Encounter'!$E$8-LOOKUP($A92,'Monster List'!$A$2:$A$448,'Monster List'!$C$2:$C$448)*M$1&gt;=0,1,0)</f>
        <v>0</v>
      </c>
      <c r="N92" s="15">
        <f>IF(INDEX('REG XP Table'!$B$2:$E$2815,'Random Encounter'!$F$8+N$1,'REG XP Table'!$G$2)-'Random Encounter'!$E$8-LOOKUP($A92,'Monster List'!$A$2:$A$448,'Monster List'!$C$2:$C$448)*N$1&gt;=0,N$1,M92)</f>
        <v>0</v>
      </c>
      <c r="O92" s="13">
        <f>IF(INDEX('REG XP Table'!$B$2:$E$2815,'Random Encounter'!$F$8+O$1,'REG XP Table'!$G$2)-'Random Encounter'!$E$8-LOOKUP($A92,'Monster List'!$A$2:$A$448,'Monster List'!$C$2:$C$448)*O$1&gt;=0,O$1,N92)</f>
        <v>0</v>
      </c>
      <c r="P92" s="13">
        <f>IF(INDEX('REG XP Table'!$B$2:$E$2815,'Random Encounter'!$F$8+P$1,'REG XP Table'!$G$2)-'Random Encounter'!$E$8-LOOKUP($A92,'Monster List'!$A$2:$A$448,'Monster List'!$C$2:$C$448)*P$1&gt;=0,P$1,O92)</f>
        <v>0</v>
      </c>
      <c r="Q92" s="13">
        <f>IF(INDEX('REG XP Table'!$B$2:$E$2815,'Random Encounter'!$F$8+Q$1,'REG XP Table'!$G$2)-'Random Encounter'!$E$8-LOOKUP($A92,'Monster List'!$A$2:$A$448,'Monster List'!$C$2:$C$448)*Q$1&gt;=0,Q$1,P92)</f>
        <v>0</v>
      </c>
      <c r="R92" s="13">
        <f>IF(INDEX('REG XP Table'!$B$2:$E$2815,'Random Encounter'!$F$8+R$1,'REG XP Table'!$G$2)-'Random Encounter'!$E$8-LOOKUP($A92,'Monster List'!$A$2:$A$448,'Monster List'!$C$2:$C$448)*R$1&gt;=0,R$1,Q92)</f>
        <v>0</v>
      </c>
      <c r="S92" s="13">
        <f>IF(INDEX('REG XP Table'!$B$2:$E$2815,'Random Encounter'!$F$8+S$1,'REG XP Table'!$G$2)-'Random Encounter'!$E$8-LOOKUP($A92,'Monster List'!$A$2:$A$448,'Monster List'!$C$2:$C$448)*S$1&gt;=0,S$1,R92)</f>
        <v>0</v>
      </c>
      <c r="T92" s="13">
        <f>IF(INDEX('REG XP Table'!$B$2:$E$2815,'Random Encounter'!$F$8+T$1,'REG XP Table'!$G$2)-'Random Encounter'!$E$8-LOOKUP($A92,'Monster List'!$A$2:$A$448,'Monster List'!$C$2:$C$448)*T$1&gt;=0,T$1,S92)</f>
        <v>0</v>
      </c>
      <c r="U92" s="13">
        <f>IF(INDEX('REG XP Table'!$B$2:$E$2815,'Random Encounter'!$F$8+U$1,'REG XP Table'!$G$2)-'Random Encounter'!$E$8-LOOKUP($A92,'Monster List'!$A$2:$A$448,'Monster List'!$C$2:$C$448)*U$1&gt;=0,U$1,T92)</f>
        <v>0</v>
      </c>
      <c r="V92" s="13">
        <f>IF(INDEX('REG XP Table'!$B$2:$E$2815,'Random Encounter'!$F$8+V$1,'REG XP Table'!$G$2)-'Random Encounter'!$E$8-LOOKUP($A92,'Monster List'!$A$2:$A$448,'Monster List'!$C$2:$C$448)*V$1&gt;=0,V$1,U92)</f>
        <v>0</v>
      </c>
      <c r="W92" s="13">
        <f>IF(INDEX('REG XP Table'!$B$2:$E$2815,'Random Encounter'!$F$8+W$1,'REG XP Table'!$G$2)-'Random Encounter'!$E$8-LOOKUP($A92,'Monster List'!$A$2:$A$448,'Monster List'!$C$2:$C$448)*W$1&gt;=0,W$1,V92)</f>
        <v>0</v>
      </c>
      <c r="X92" s="13">
        <f>IF(INDEX('REG XP Table'!$B$2:$E$2815,'Random Encounter'!$F$8+X$1,'REG XP Table'!$G$2)-'Random Encounter'!$E$8-LOOKUP($A92,'Monster List'!$A$2:$A$448,'Monster List'!$C$2:$C$448)*X$1&gt;=0,X$1,W92)</f>
        <v>0</v>
      </c>
      <c r="Y92" s="13">
        <f>IF(INDEX('REG XP Table'!$B$2:$E$2815,'Random Encounter'!$F$8+Y$1,'REG XP Table'!$G$2)-'Random Encounter'!$E$8-LOOKUP($A92,'Monster List'!$A$2:$A$448,'Monster List'!$C$2:$C$448)*Y$1&gt;=0,Y$1,X92)</f>
        <v>0</v>
      </c>
      <c r="Z92" s="13">
        <f>IF(INDEX('REG XP Table'!$B$2:$E$2815,'Random Encounter'!$F$8+Z$1,'REG XP Table'!$G$2)-'Random Encounter'!$E$8-LOOKUP($A92,'Monster List'!$A$2:$A$448,'Monster List'!$C$2:$C$448)*Z$1&gt;=0,Z$1,Y92)</f>
        <v>0</v>
      </c>
      <c r="AA92" s="13">
        <f>IF(INDEX('REG XP Table'!$B$2:$E$2815,'Random Encounter'!$F$8+AA$1,'REG XP Table'!$G$2)-'Random Encounter'!$E$8-LOOKUP($A92,'Monster List'!$A$2:$A$448,'Monster List'!$C$2:$C$448)*AA$1&gt;=0,AA$1,Z92)</f>
        <v>0</v>
      </c>
      <c r="AB92" s="13">
        <f>IF(INDEX('REG XP Table'!$B$2:$E$2815,'Random Encounter'!$F$8+AB$1,'REG XP Table'!$G$2)-'Random Encounter'!$E$8-LOOKUP($A92,'Monster List'!$A$2:$A$448,'Monster List'!$C$2:$C$448)*AB$1&gt;=0,AB$1,AA92)</f>
        <v>0</v>
      </c>
      <c r="AC92" s="13">
        <f>IF(INDEX('REG XP Table'!$B$2:$E$2815,'Random Encounter'!$F$8+AC$1,'REG XP Table'!$G$2)-'Random Encounter'!$E$8-LOOKUP($A92,'Monster List'!$A$2:$A$448,'Monster List'!$C$2:$C$448)*AC$1&gt;=0,AC$1,AB92)</f>
        <v>0</v>
      </c>
      <c r="AD92" s="13">
        <f>IF(INDEX('REG XP Table'!$B$2:$E$2815,'Random Encounter'!$F$8+AD$1,'REG XP Table'!$G$2)-'Random Encounter'!$E$8-LOOKUP($A92,'Monster List'!$A$2:$A$448,'Monster List'!$C$2:$C$448)*AD$1&gt;=0,AD$1,AC92)</f>
        <v>0</v>
      </c>
      <c r="AE92" s="13">
        <f>IF(INDEX('REG XP Table'!$B$2:$E$2815,'Random Encounter'!$F$8+AE$1,'REG XP Table'!$G$2)-'Random Encounter'!$E$8-LOOKUP($A92,'Monster List'!$A$2:$A$448,'Monster List'!$C$2:$C$448)*AE$1&gt;=0,AE$1,AD92)</f>
        <v>0</v>
      </c>
      <c r="AF92" s="13">
        <f>IF(INDEX('REG XP Table'!$B$2:$E$2815,'Random Encounter'!$F$8+AF$1,'REG XP Table'!$G$2)-'Random Encounter'!$E$8-LOOKUP($A92,'Monster List'!$A$2:$A$448,'Monster List'!$C$2:$C$448)*AF$1&gt;=0,AF$1,AE92)</f>
        <v>0</v>
      </c>
    </row>
    <row r="93" spans="1:32" x14ac:dyDescent="0.3">
      <c r="A93" t="s">
        <v>27</v>
      </c>
      <c r="B93">
        <v>10</v>
      </c>
      <c r="C93" t="b">
        <f>ISTEXT(INDEX(Table4[],MATCH(Table412[[#This Row],[Monster]],Table4[Monster],0),MATCH(Table36[Location],Table4[#Headers],0)))</f>
        <v>0</v>
      </c>
      <c r="D93" t="b">
        <f>ISNUMBER(MATCH(LOOKUP(Table412[[#This Row],[Monster]],Table4[Monster],Table4[Alignment 1]),'MSL Filters'!$K$3:$P$3,0))</f>
        <v>1</v>
      </c>
      <c r="E93" t="b">
        <f>ISNUMBER(MATCH(LOOKUP(Table412[[#This Row],[Monster]],Table4[Monster],Table4[Alignment 2]),'MSL Filters'!$K$13:$P$13,0))</f>
        <v>1</v>
      </c>
      <c r="F93" t="b">
        <f>IF(EXACT("Any",Table36[Type]), TRUE, EXACT(LOOKUP(Table412[[#This Row],[Monster]],Table4[Monster],Table4[Type]),Table36[Type]))</f>
        <v>1</v>
      </c>
      <c r="G93" t="b">
        <f>IF(EXACT("Any",Table36[Sub Type]),TRUE,NOT(ISERROR(MATCH(LOOKUP(Table412[[#This Row],[Monster]],Table4[Monster],Table4[Subtype]),'MSL Filters'!$K$23:$P$23,0))))</f>
        <v>1</v>
      </c>
      <c r="H93" t="b">
        <f>IF(EXACT(Table412[[#This Row],[1]],1),TRUE,FALSE)</f>
        <v>1</v>
      </c>
      <c r="I93" t="b">
        <f>LOOKUP(Table412[[#This Row],[Monster]],'Monster List'!$A$2:$A$447,'Monster List'!$B$2:$B$447)&gt;='Random Encounter'!$J$2</f>
        <v>1</v>
      </c>
      <c r="J93" t="b">
        <f>LOOKUP(Table412[[#This Row],[Monster]],'Monster List'!$A$2:$A$447,'Monster List'!$B$2:$B$447)&lt;='Random Encounter'!$K$2</f>
        <v>1</v>
      </c>
      <c r="K93" t="b">
        <f t="shared" si="1"/>
        <v>0</v>
      </c>
      <c r="L93" s="12">
        <f>IF(Table412[[#This Row],[Include?]],1,0)+L92</f>
        <v>5</v>
      </c>
      <c r="M93" s="13">
        <f>IF(INDEX('REG XP Table'!$B$2:$E$2815,'Random Encounter'!$F$8+M$1,'REG XP Table'!$G$2)-'Random Encounter'!$E$8-LOOKUP($A93,'Monster List'!$A$2:$A$448,'Monster List'!$C$2:$C$448)*M$1&gt;=0,1,0)</f>
        <v>1</v>
      </c>
      <c r="N93" s="15" t="str">
        <f>IF(INDEX('REG XP Table'!$B$2:$E$2815,'Random Encounter'!$F$8+N$1,'REG XP Table'!$G$2)-'Random Encounter'!$E$8-LOOKUP($A93,'Monster List'!$A$2:$A$448,'Monster List'!$C$2:$C$448)*N$1&gt;=0,N$1,M93)</f>
        <v>2</v>
      </c>
      <c r="O93" s="13" t="str">
        <f>IF(INDEX('REG XP Table'!$B$2:$E$2815,'Random Encounter'!$F$8+O$1,'REG XP Table'!$G$2)-'Random Encounter'!$E$8-LOOKUP($A93,'Monster List'!$A$2:$A$448,'Monster List'!$C$2:$C$448)*O$1&gt;=0,O$1,N93)</f>
        <v>3</v>
      </c>
      <c r="P93" s="13" t="str">
        <f>IF(INDEX('REG XP Table'!$B$2:$E$2815,'Random Encounter'!$F$8+P$1,'REG XP Table'!$G$2)-'Random Encounter'!$E$8-LOOKUP($A93,'Monster List'!$A$2:$A$448,'Monster List'!$C$2:$C$448)*P$1&gt;=0,P$1,O93)</f>
        <v>4</v>
      </c>
      <c r="Q93" s="13" t="str">
        <f>IF(INDEX('REG XP Table'!$B$2:$E$2815,'Random Encounter'!$F$8+Q$1,'REG XP Table'!$G$2)-'Random Encounter'!$E$8-LOOKUP($A93,'Monster List'!$A$2:$A$448,'Monster List'!$C$2:$C$448)*Q$1&gt;=0,Q$1,P93)</f>
        <v>5</v>
      </c>
      <c r="R93" s="13" t="str">
        <f>IF(INDEX('REG XP Table'!$B$2:$E$2815,'Random Encounter'!$F$8+R$1,'REG XP Table'!$G$2)-'Random Encounter'!$E$8-LOOKUP($A93,'Monster List'!$A$2:$A$448,'Monster List'!$C$2:$C$448)*R$1&gt;=0,R$1,Q93)</f>
        <v>6</v>
      </c>
      <c r="S93" s="13" t="str">
        <f>IF(INDEX('REG XP Table'!$B$2:$E$2815,'Random Encounter'!$F$8+S$1,'REG XP Table'!$G$2)-'Random Encounter'!$E$8-LOOKUP($A93,'Monster List'!$A$2:$A$448,'Monster List'!$C$2:$C$448)*S$1&gt;=0,S$1,R93)</f>
        <v>7</v>
      </c>
      <c r="T93" s="13" t="str">
        <f>IF(INDEX('REG XP Table'!$B$2:$E$2815,'Random Encounter'!$F$8+T$1,'REG XP Table'!$G$2)-'Random Encounter'!$E$8-LOOKUP($A93,'Monster List'!$A$2:$A$448,'Monster List'!$C$2:$C$448)*T$1&gt;=0,T$1,S93)</f>
        <v>8</v>
      </c>
      <c r="U93" s="13" t="str">
        <f>IF(INDEX('REG XP Table'!$B$2:$E$2815,'Random Encounter'!$F$8+U$1,'REG XP Table'!$G$2)-'Random Encounter'!$E$8-LOOKUP($A93,'Monster List'!$A$2:$A$448,'Monster List'!$C$2:$C$448)*U$1&gt;=0,U$1,T93)</f>
        <v>9</v>
      </c>
      <c r="V93" s="13" t="str">
        <f>IF(INDEX('REG XP Table'!$B$2:$E$2815,'Random Encounter'!$F$8+V$1,'REG XP Table'!$G$2)-'Random Encounter'!$E$8-LOOKUP($A93,'Monster List'!$A$2:$A$448,'Monster List'!$C$2:$C$448)*V$1&gt;=0,V$1,U93)</f>
        <v>10</v>
      </c>
      <c r="W93" s="13" t="str">
        <f>IF(INDEX('REG XP Table'!$B$2:$E$2815,'Random Encounter'!$F$8+W$1,'REG XP Table'!$G$2)-'Random Encounter'!$E$8-LOOKUP($A93,'Monster List'!$A$2:$A$448,'Monster List'!$C$2:$C$448)*W$1&gt;=0,W$1,V93)</f>
        <v>11</v>
      </c>
      <c r="X93" s="13" t="str">
        <f>IF(INDEX('REG XP Table'!$B$2:$E$2815,'Random Encounter'!$F$8+X$1,'REG XP Table'!$G$2)-'Random Encounter'!$E$8-LOOKUP($A93,'Monster List'!$A$2:$A$448,'Monster List'!$C$2:$C$448)*X$1&gt;=0,X$1,W93)</f>
        <v>12</v>
      </c>
      <c r="Y93" s="13" t="str">
        <f>IF(INDEX('REG XP Table'!$B$2:$E$2815,'Random Encounter'!$F$8+Y$1,'REG XP Table'!$G$2)-'Random Encounter'!$E$8-LOOKUP($A93,'Monster List'!$A$2:$A$448,'Monster List'!$C$2:$C$448)*Y$1&gt;=0,Y$1,X93)</f>
        <v>13</v>
      </c>
      <c r="Z93" s="13" t="str">
        <f>IF(INDEX('REG XP Table'!$B$2:$E$2815,'Random Encounter'!$F$8+Z$1,'REG XP Table'!$G$2)-'Random Encounter'!$E$8-LOOKUP($A93,'Monster List'!$A$2:$A$448,'Monster List'!$C$2:$C$448)*Z$1&gt;=0,Z$1,Y93)</f>
        <v>13</v>
      </c>
      <c r="AA93" s="13" t="str">
        <f>IF(INDEX('REG XP Table'!$B$2:$E$2815,'Random Encounter'!$F$8+AA$1,'REG XP Table'!$G$2)-'Random Encounter'!$E$8-LOOKUP($A93,'Monster List'!$A$2:$A$448,'Monster List'!$C$2:$C$448)*AA$1&gt;=0,AA$1,Z93)</f>
        <v>13</v>
      </c>
      <c r="AB93" s="13" t="str">
        <f>IF(INDEX('REG XP Table'!$B$2:$E$2815,'Random Encounter'!$F$8+AB$1,'REG XP Table'!$G$2)-'Random Encounter'!$E$8-LOOKUP($A93,'Monster List'!$A$2:$A$448,'Monster List'!$C$2:$C$448)*AB$1&gt;=0,AB$1,AA93)</f>
        <v>13</v>
      </c>
      <c r="AC93" s="13" t="str">
        <f>IF(INDEX('REG XP Table'!$B$2:$E$2815,'Random Encounter'!$F$8+AC$1,'REG XP Table'!$G$2)-'Random Encounter'!$E$8-LOOKUP($A93,'Monster List'!$A$2:$A$448,'Monster List'!$C$2:$C$448)*AC$1&gt;=0,AC$1,AB93)</f>
        <v>13</v>
      </c>
      <c r="AD93" s="13" t="str">
        <f>IF(INDEX('REG XP Table'!$B$2:$E$2815,'Random Encounter'!$F$8+AD$1,'REG XP Table'!$G$2)-'Random Encounter'!$E$8-LOOKUP($A93,'Monster List'!$A$2:$A$448,'Monster List'!$C$2:$C$448)*AD$1&gt;=0,AD$1,AC93)</f>
        <v>13</v>
      </c>
      <c r="AE93" s="13" t="str">
        <f>IF(INDEX('REG XP Table'!$B$2:$E$2815,'Random Encounter'!$F$8+AE$1,'REG XP Table'!$G$2)-'Random Encounter'!$E$8-LOOKUP($A93,'Monster List'!$A$2:$A$448,'Monster List'!$C$2:$C$448)*AE$1&gt;=0,AE$1,AD93)</f>
        <v>13</v>
      </c>
      <c r="AF93" s="13" t="str">
        <f>IF(INDEX('REG XP Table'!$B$2:$E$2815,'Random Encounter'!$F$8+AF$1,'REG XP Table'!$G$2)-'Random Encounter'!$E$8-LOOKUP($A93,'Monster List'!$A$2:$A$448,'Monster List'!$C$2:$C$448)*AF$1&gt;=0,AF$1,AE93)</f>
        <v>13</v>
      </c>
    </row>
    <row r="94" spans="1:32" x14ac:dyDescent="0.3">
      <c r="A94" t="s">
        <v>28</v>
      </c>
      <c r="B94">
        <v>10</v>
      </c>
      <c r="C94" t="b">
        <f>ISTEXT(INDEX(Table4[],MATCH(Table412[[#This Row],[Monster]],Table4[Monster],0),MATCH(Table36[Location],Table4[#Headers],0)))</f>
        <v>0</v>
      </c>
      <c r="D94" t="b">
        <f>ISNUMBER(MATCH(LOOKUP(Table412[[#This Row],[Monster]],Table4[Monster],Table4[Alignment 1]),'MSL Filters'!$K$3:$P$3,0))</f>
        <v>1</v>
      </c>
      <c r="E94" t="b">
        <f>ISNUMBER(MATCH(LOOKUP(Table412[[#This Row],[Monster]],Table4[Monster],Table4[Alignment 2]),'MSL Filters'!$K$13:$P$13,0))</f>
        <v>1</v>
      </c>
      <c r="F94" t="b">
        <f>IF(EXACT("Any",Table36[Type]), TRUE, EXACT(LOOKUP(Table412[[#This Row],[Monster]],Table4[Monster],Table4[Type]),Table36[Type]))</f>
        <v>0</v>
      </c>
      <c r="G94" t="b">
        <f>IF(EXACT("Any",Table36[Sub Type]),TRUE,NOT(ISERROR(MATCH(LOOKUP(Table412[[#This Row],[Monster]],Table4[Monster],Table4[Subtype]),'MSL Filters'!$K$23:$P$23,0))))</f>
        <v>1</v>
      </c>
      <c r="H94" t="b">
        <f>IF(EXACT(Table412[[#This Row],[1]],1),TRUE,FALSE)</f>
        <v>1</v>
      </c>
      <c r="I94" t="b">
        <f>LOOKUP(Table412[[#This Row],[Monster]],'Monster List'!$A$2:$A$447,'Monster List'!$B$2:$B$447)&gt;='Random Encounter'!$J$2</f>
        <v>1</v>
      </c>
      <c r="J94" t="b">
        <f>LOOKUP(Table412[[#This Row],[Monster]],'Monster List'!$A$2:$A$447,'Monster List'!$B$2:$B$447)&lt;='Random Encounter'!$K$2</f>
        <v>1</v>
      </c>
      <c r="K94" t="b">
        <f t="shared" si="1"/>
        <v>0</v>
      </c>
      <c r="L94" s="12">
        <f>IF(Table412[[#This Row],[Include?]],1,0)+L93</f>
        <v>5</v>
      </c>
      <c r="M94" s="13">
        <f>IF(INDEX('REG XP Table'!$B$2:$E$2815,'Random Encounter'!$F$8+M$1,'REG XP Table'!$G$2)-'Random Encounter'!$E$8-LOOKUP($A94,'Monster List'!$A$2:$A$448,'Monster List'!$C$2:$C$448)*M$1&gt;=0,1,0)</f>
        <v>1</v>
      </c>
      <c r="N94" s="15" t="str">
        <f>IF(INDEX('REG XP Table'!$B$2:$E$2815,'Random Encounter'!$F$8+N$1,'REG XP Table'!$G$2)-'Random Encounter'!$E$8-LOOKUP($A94,'Monster List'!$A$2:$A$448,'Monster List'!$C$2:$C$448)*N$1&gt;=0,N$1,M94)</f>
        <v>2</v>
      </c>
      <c r="O94" s="13" t="str">
        <f>IF(INDEX('REG XP Table'!$B$2:$E$2815,'Random Encounter'!$F$8+O$1,'REG XP Table'!$G$2)-'Random Encounter'!$E$8-LOOKUP($A94,'Monster List'!$A$2:$A$448,'Monster List'!$C$2:$C$448)*O$1&gt;=0,O$1,N94)</f>
        <v>3</v>
      </c>
      <c r="P94" s="13" t="str">
        <f>IF(INDEX('REG XP Table'!$B$2:$E$2815,'Random Encounter'!$F$8+P$1,'REG XP Table'!$G$2)-'Random Encounter'!$E$8-LOOKUP($A94,'Monster List'!$A$2:$A$448,'Monster List'!$C$2:$C$448)*P$1&gt;=0,P$1,O94)</f>
        <v>4</v>
      </c>
      <c r="Q94" s="13" t="str">
        <f>IF(INDEX('REG XP Table'!$B$2:$E$2815,'Random Encounter'!$F$8+Q$1,'REG XP Table'!$G$2)-'Random Encounter'!$E$8-LOOKUP($A94,'Monster List'!$A$2:$A$448,'Monster List'!$C$2:$C$448)*Q$1&gt;=0,Q$1,P94)</f>
        <v>5</v>
      </c>
      <c r="R94" s="13" t="str">
        <f>IF(INDEX('REG XP Table'!$B$2:$E$2815,'Random Encounter'!$F$8+R$1,'REG XP Table'!$G$2)-'Random Encounter'!$E$8-LOOKUP($A94,'Monster List'!$A$2:$A$448,'Monster List'!$C$2:$C$448)*R$1&gt;=0,R$1,Q94)</f>
        <v>6</v>
      </c>
      <c r="S94" s="13" t="str">
        <f>IF(INDEX('REG XP Table'!$B$2:$E$2815,'Random Encounter'!$F$8+S$1,'REG XP Table'!$G$2)-'Random Encounter'!$E$8-LOOKUP($A94,'Monster List'!$A$2:$A$448,'Monster List'!$C$2:$C$448)*S$1&gt;=0,S$1,R94)</f>
        <v>7</v>
      </c>
      <c r="T94" s="13" t="str">
        <f>IF(INDEX('REG XP Table'!$B$2:$E$2815,'Random Encounter'!$F$8+T$1,'REG XP Table'!$G$2)-'Random Encounter'!$E$8-LOOKUP($A94,'Monster List'!$A$2:$A$448,'Monster List'!$C$2:$C$448)*T$1&gt;=0,T$1,S94)</f>
        <v>8</v>
      </c>
      <c r="U94" s="13" t="str">
        <f>IF(INDEX('REG XP Table'!$B$2:$E$2815,'Random Encounter'!$F$8+U$1,'REG XP Table'!$G$2)-'Random Encounter'!$E$8-LOOKUP($A94,'Monster List'!$A$2:$A$448,'Monster List'!$C$2:$C$448)*U$1&gt;=0,U$1,T94)</f>
        <v>9</v>
      </c>
      <c r="V94" s="13" t="str">
        <f>IF(INDEX('REG XP Table'!$B$2:$E$2815,'Random Encounter'!$F$8+V$1,'REG XP Table'!$G$2)-'Random Encounter'!$E$8-LOOKUP($A94,'Monster List'!$A$2:$A$448,'Monster List'!$C$2:$C$448)*V$1&gt;=0,V$1,U94)</f>
        <v>10</v>
      </c>
      <c r="W94" s="13" t="str">
        <f>IF(INDEX('REG XP Table'!$B$2:$E$2815,'Random Encounter'!$F$8+W$1,'REG XP Table'!$G$2)-'Random Encounter'!$E$8-LOOKUP($A94,'Monster List'!$A$2:$A$448,'Monster List'!$C$2:$C$448)*W$1&gt;=0,W$1,V94)</f>
        <v>11</v>
      </c>
      <c r="X94" s="13" t="str">
        <f>IF(INDEX('REG XP Table'!$B$2:$E$2815,'Random Encounter'!$F$8+X$1,'REG XP Table'!$G$2)-'Random Encounter'!$E$8-LOOKUP($A94,'Monster List'!$A$2:$A$448,'Monster List'!$C$2:$C$448)*X$1&gt;=0,X$1,W94)</f>
        <v>12</v>
      </c>
      <c r="Y94" s="13" t="str">
        <f>IF(INDEX('REG XP Table'!$B$2:$E$2815,'Random Encounter'!$F$8+Y$1,'REG XP Table'!$G$2)-'Random Encounter'!$E$8-LOOKUP($A94,'Monster List'!$A$2:$A$448,'Monster List'!$C$2:$C$448)*Y$1&gt;=0,Y$1,X94)</f>
        <v>13</v>
      </c>
      <c r="Z94" s="13" t="str">
        <f>IF(INDEX('REG XP Table'!$B$2:$E$2815,'Random Encounter'!$F$8+Z$1,'REG XP Table'!$G$2)-'Random Encounter'!$E$8-LOOKUP($A94,'Monster List'!$A$2:$A$448,'Monster List'!$C$2:$C$448)*Z$1&gt;=0,Z$1,Y94)</f>
        <v>13</v>
      </c>
      <c r="AA94" s="13" t="str">
        <f>IF(INDEX('REG XP Table'!$B$2:$E$2815,'Random Encounter'!$F$8+AA$1,'REG XP Table'!$G$2)-'Random Encounter'!$E$8-LOOKUP($A94,'Monster List'!$A$2:$A$448,'Monster List'!$C$2:$C$448)*AA$1&gt;=0,AA$1,Z94)</f>
        <v>13</v>
      </c>
      <c r="AB94" s="13" t="str">
        <f>IF(INDEX('REG XP Table'!$B$2:$E$2815,'Random Encounter'!$F$8+AB$1,'REG XP Table'!$G$2)-'Random Encounter'!$E$8-LOOKUP($A94,'Monster List'!$A$2:$A$448,'Monster List'!$C$2:$C$448)*AB$1&gt;=0,AB$1,AA94)</f>
        <v>13</v>
      </c>
      <c r="AC94" s="13" t="str">
        <f>IF(INDEX('REG XP Table'!$B$2:$E$2815,'Random Encounter'!$F$8+AC$1,'REG XP Table'!$G$2)-'Random Encounter'!$E$8-LOOKUP($A94,'Monster List'!$A$2:$A$448,'Monster List'!$C$2:$C$448)*AC$1&gt;=0,AC$1,AB94)</f>
        <v>13</v>
      </c>
      <c r="AD94" s="13" t="str">
        <f>IF(INDEX('REG XP Table'!$B$2:$E$2815,'Random Encounter'!$F$8+AD$1,'REG XP Table'!$G$2)-'Random Encounter'!$E$8-LOOKUP($A94,'Monster List'!$A$2:$A$448,'Monster List'!$C$2:$C$448)*AD$1&gt;=0,AD$1,AC94)</f>
        <v>13</v>
      </c>
      <c r="AE94" s="13" t="str">
        <f>IF(INDEX('REG XP Table'!$B$2:$E$2815,'Random Encounter'!$F$8+AE$1,'REG XP Table'!$G$2)-'Random Encounter'!$E$8-LOOKUP($A94,'Monster List'!$A$2:$A$448,'Monster List'!$C$2:$C$448)*AE$1&gt;=0,AE$1,AD94)</f>
        <v>13</v>
      </c>
      <c r="AF94" s="13" t="str">
        <f>IF(INDEX('REG XP Table'!$B$2:$E$2815,'Random Encounter'!$F$8+AF$1,'REG XP Table'!$G$2)-'Random Encounter'!$E$8-LOOKUP($A94,'Monster List'!$A$2:$A$448,'Monster List'!$C$2:$C$448)*AF$1&gt;=0,AF$1,AE94)</f>
        <v>13</v>
      </c>
    </row>
    <row r="95" spans="1:32" x14ac:dyDescent="0.3">
      <c r="A95" t="s">
        <v>121</v>
      </c>
      <c r="B95">
        <v>100</v>
      </c>
      <c r="C95" t="b">
        <f>ISTEXT(INDEX(Table4[],MATCH(Table412[[#This Row],[Monster]],Table4[Monster],0),MATCH(Table36[Location],Table4[#Headers],0)))</f>
        <v>0</v>
      </c>
      <c r="D95" t="b">
        <f>ISNUMBER(MATCH(LOOKUP(Table412[[#This Row],[Monster]],Table4[Monster],Table4[Alignment 1]),'MSL Filters'!$K$3:$P$3,0))</f>
        <v>1</v>
      </c>
      <c r="E95" t="b">
        <f>ISNUMBER(MATCH(LOOKUP(Table412[[#This Row],[Monster]],Table4[Monster],Table4[Alignment 2]),'MSL Filters'!$K$13:$P$13,0))</f>
        <v>1</v>
      </c>
      <c r="F95" t="b">
        <f>IF(EXACT("Any",Table36[Type]), TRUE, EXACT(LOOKUP(Table412[[#This Row],[Monster]],Table4[Monster],Table4[Type]),Table36[Type]))</f>
        <v>1</v>
      </c>
      <c r="G95" t="b">
        <f>IF(EXACT("Any",Table36[Sub Type]),TRUE,NOT(ISERROR(MATCH(LOOKUP(Table412[[#This Row],[Monster]],Table4[Monster],Table4[Subtype]),'MSL Filters'!$K$23:$P$23,0))))</f>
        <v>1</v>
      </c>
      <c r="H95" t="b">
        <f>IF(EXACT(Table412[[#This Row],[1]],1),TRUE,FALSE)</f>
        <v>1</v>
      </c>
      <c r="I95" t="b">
        <f>LOOKUP(Table412[[#This Row],[Monster]],'Monster List'!$A$2:$A$447,'Monster List'!$B$2:$B$447)&gt;='Random Encounter'!$J$2</f>
        <v>1</v>
      </c>
      <c r="J95" t="b">
        <f>LOOKUP(Table412[[#This Row],[Monster]],'Monster List'!$A$2:$A$447,'Monster List'!$B$2:$B$447)&lt;='Random Encounter'!$K$2</f>
        <v>1</v>
      </c>
      <c r="K95" t="b">
        <f t="shared" si="1"/>
        <v>0</v>
      </c>
      <c r="L95" s="12">
        <f>IF(Table412[[#This Row],[Include?]],1,0)+L94</f>
        <v>5</v>
      </c>
      <c r="M95" s="13">
        <f>IF(INDEX('REG XP Table'!$B$2:$E$2815,'Random Encounter'!$F$8+M$1,'REG XP Table'!$G$2)-'Random Encounter'!$E$8-LOOKUP($A95,'Monster List'!$A$2:$A$448,'Monster List'!$C$2:$C$448)*M$1&gt;=0,1,0)</f>
        <v>1</v>
      </c>
      <c r="N95" s="15" t="str">
        <f>IF(INDEX('REG XP Table'!$B$2:$E$2815,'Random Encounter'!$F$8+N$1,'REG XP Table'!$G$2)-'Random Encounter'!$E$8-LOOKUP($A95,'Monster List'!$A$2:$A$448,'Monster List'!$C$2:$C$448)*N$1&gt;=0,N$1,M95)</f>
        <v>2</v>
      </c>
      <c r="O95" s="13" t="str">
        <f>IF(INDEX('REG XP Table'!$B$2:$E$2815,'Random Encounter'!$F$8+O$1,'REG XP Table'!$G$2)-'Random Encounter'!$E$8-LOOKUP($A95,'Monster List'!$A$2:$A$448,'Monster List'!$C$2:$C$448)*O$1&gt;=0,O$1,N95)</f>
        <v>2</v>
      </c>
      <c r="P95" s="13" t="str">
        <f>IF(INDEX('REG XP Table'!$B$2:$E$2815,'Random Encounter'!$F$8+P$1,'REG XP Table'!$G$2)-'Random Encounter'!$E$8-LOOKUP($A95,'Monster List'!$A$2:$A$448,'Monster List'!$C$2:$C$448)*P$1&gt;=0,P$1,O95)</f>
        <v>2</v>
      </c>
      <c r="Q95" s="13" t="str">
        <f>IF(INDEX('REG XP Table'!$B$2:$E$2815,'Random Encounter'!$F$8+Q$1,'REG XP Table'!$G$2)-'Random Encounter'!$E$8-LOOKUP($A95,'Monster List'!$A$2:$A$448,'Monster List'!$C$2:$C$448)*Q$1&gt;=0,Q$1,P95)</f>
        <v>2</v>
      </c>
      <c r="R95" s="13" t="str">
        <f>IF(INDEX('REG XP Table'!$B$2:$E$2815,'Random Encounter'!$F$8+R$1,'REG XP Table'!$G$2)-'Random Encounter'!$E$8-LOOKUP($A95,'Monster List'!$A$2:$A$448,'Monster List'!$C$2:$C$448)*R$1&gt;=0,R$1,Q95)</f>
        <v>2</v>
      </c>
      <c r="S95" s="13" t="str">
        <f>IF(INDEX('REG XP Table'!$B$2:$E$2815,'Random Encounter'!$F$8+S$1,'REG XP Table'!$G$2)-'Random Encounter'!$E$8-LOOKUP($A95,'Monster List'!$A$2:$A$448,'Monster List'!$C$2:$C$448)*S$1&gt;=0,S$1,R95)</f>
        <v>2</v>
      </c>
      <c r="T95" s="13" t="str">
        <f>IF(INDEX('REG XP Table'!$B$2:$E$2815,'Random Encounter'!$F$8+T$1,'REG XP Table'!$G$2)-'Random Encounter'!$E$8-LOOKUP($A95,'Monster List'!$A$2:$A$448,'Monster List'!$C$2:$C$448)*T$1&gt;=0,T$1,S95)</f>
        <v>2</v>
      </c>
      <c r="U95" s="13" t="str">
        <f>IF(INDEX('REG XP Table'!$B$2:$E$2815,'Random Encounter'!$F$8+U$1,'REG XP Table'!$G$2)-'Random Encounter'!$E$8-LOOKUP($A95,'Monster List'!$A$2:$A$448,'Monster List'!$C$2:$C$448)*U$1&gt;=0,U$1,T95)</f>
        <v>2</v>
      </c>
      <c r="V95" s="13" t="str">
        <f>IF(INDEX('REG XP Table'!$B$2:$E$2815,'Random Encounter'!$F$8+V$1,'REG XP Table'!$G$2)-'Random Encounter'!$E$8-LOOKUP($A95,'Monster List'!$A$2:$A$448,'Monster List'!$C$2:$C$448)*V$1&gt;=0,V$1,U95)</f>
        <v>2</v>
      </c>
      <c r="W95" s="13" t="str">
        <f>IF(INDEX('REG XP Table'!$B$2:$E$2815,'Random Encounter'!$F$8+W$1,'REG XP Table'!$G$2)-'Random Encounter'!$E$8-LOOKUP($A95,'Monster List'!$A$2:$A$448,'Monster List'!$C$2:$C$448)*W$1&gt;=0,W$1,V95)</f>
        <v>2</v>
      </c>
      <c r="X95" s="13" t="str">
        <f>IF(INDEX('REG XP Table'!$B$2:$E$2815,'Random Encounter'!$F$8+X$1,'REG XP Table'!$G$2)-'Random Encounter'!$E$8-LOOKUP($A95,'Monster List'!$A$2:$A$448,'Monster List'!$C$2:$C$448)*X$1&gt;=0,X$1,W95)</f>
        <v>2</v>
      </c>
      <c r="Y95" s="13" t="str">
        <f>IF(INDEX('REG XP Table'!$B$2:$E$2815,'Random Encounter'!$F$8+Y$1,'REG XP Table'!$G$2)-'Random Encounter'!$E$8-LOOKUP($A95,'Monster List'!$A$2:$A$448,'Monster List'!$C$2:$C$448)*Y$1&gt;=0,Y$1,X95)</f>
        <v>2</v>
      </c>
      <c r="Z95" s="13" t="str">
        <f>IF(INDEX('REG XP Table'!$B$2:$E$2815,'Random Encounter'!$F$8+Z$1,'REG XP Table'!$G$2)-'Random Encounter'!$E$8-LOOKUP($A95,'Monster List'!$A$2:$A$448,'Monster List'!$C$2:$C$448)*Z$1&gt;=0,Z$1,Y95)</f>
        <v>2</v>
      </c>
      <c r="AA95" s="13" t="str">
        <f>IF(INDEX('REG XP Table'!$B$2:$E$2815,'Random Encounter'!$F$8+AA$1,'REG XP Table'!$G$2)-'Random Encounter'!$E$8-LOOKUP($A95,'Monster List'!$A$2:$A$448,'Monster List'!$C$2:$C$448)*AA$1&gt;=0,AA$1,Z95)</f>
        <v>2</v>
      </c>
      <c r="AB95" s="13" t="str">
        <f>IF(INDEX('REG XP Table'!$B$2:$E$2815,'Random Encounter'!$F$8+AB$1,'REG XP Table'!$G$2)-'Random Encounter'!$E$8-LOOKUP($A95,'Monster List'!$A$2:$A$448,'Monster List'!$C$2:$C$448)*AB$1&gt;=0,AB$1,AA95)</f>
        <v>2</v>
      </c>
      <c r="AC95" s="13" t="str">
        <f>IF(INDEX('REG XP Table'!$B$2:$E$2815,'Random Encounter'!$F$8+AC$1,'REG XP Table'!$G$2)-'Random Encounter'!$E$8-LOOKUP($A95,'Monster List'!$A$2:$A$448,'Monster List'!$C$2:$C$448)*AC$1&gt;=0,AC$1,AB95)</f>
        <v>2</v>
      </c>
      <c r="AD95" s="13" t="str">
        <f>IF(INDEX('REG XP Table'!$B$2:$E$2815,'Random Encounter'!$F$8+AD$1,'REG XP Table'!$G$2)-'Random Encounter'!$E$8-LOOKUP($A95,'Monster List'!$A$2:$A$448,'Monster List'!$C$2:$C$448)*AD$1&gt;=0,AD$1,AC95)</f>
        <v>2</v>
      </c>
      <c r="AE95" s="13" t="str">
        <f>IF(INDEX('REG XP Table'!$B$2:$E$2815,'Random Encounter'!$F$8+AE$1,'REG XP Table'!$G$2)-'Random Encounter'!$E$8-LOOKUP($A95,'Monster List'!$A$2:$A$448,'Monster List'!$C$2:$C$448)*AE$1&gt;=0,AE$1,AD95)</f>
        <v>2</v>
      </c>
      <c r="AF95" s="13" t="str">
        <f>IF(INDEX('REG XP Table'!$B$2:$E$2815,'Random Encounter'!$F$8+AF$1,'REG XP Table'!$G$2)-'Random Encounter'!$E$8-LOOKUP($A95,'Monster List'!$A$2:$A$448,'Monster List'!$C$2:$C$448)*AF$1&gt;=0,AF$1,AE95)</f>
        <v>2</v>
      </c>
    </row>
    <row r="96" spans="1:32" x14ac:dyDescent="0.3">
      <c r="A96" t="s">
        <v>198</v>
      </c>
      <c r="B96">
        <v>450</v>
      </c>
      <c r="C96" t="b">
        <f>ISTEXT(INDEX(Table4[],MATCH(Table412[[#This Row],[Monster]],Table4[Monster],0),MATCH(Table36[Location],Table4[#Headers],0)))</f>
        <v>0</v>
      </c>
      <c r="D96" t="b">
        <f>ISNUMBER(MATCH(LOOKUP(Table412[[#This Row],[Monster]],Table4[Monster],Table4[Alignment 1]),'MSL Filters'!$K$3:$P$3,0))</f>
        <v>1</v>
      </c>
      <c r="E96" t="b">
        <f>ISNUMBER(MATCH(LOOKUP(Table412[[#This Row],[Monster]],Table4[Monster],Table4[Alignment 2]),'MSL Filters'!$K$13:$P$13,0))</f>
        <v>1</v>
      </c>
      <c r="F96" t="b">
        <f>IF(EXACT("Any",Table36[Type]), TRUE, EXACT(LOOKUP(Table412[[#This Row],[Monster]],Table4[Monster],Table4[Type]),Table36[Type]))</f>
        <v>0</v>
      </c>
      <c r="G96" t="b">
        <f>IF(EXACT("Any",Table36[Sub Type]),TRUE,NOT(ISERROR(MATCH(LOOKUP(Table412[[#This Row],[Monster]],Table4[Monster],Table4[Subtype]),'MSL Filters'!$K$23:$P$23,0))))</f>
        <v>1</v>
      </c>
      <c r="H96" t="b">
        <f>IF(EXACT(Table412[[#This Row],[1]],1),TRUE,FALSE)</f>
        <v>0</v>
      </c>
      <c r="I96" t="b">
        <f>LOOKUP(Table412[[#This Row],[Monster]],'Monster List'!$A$2:$A$447,'Monster List'!$B$2:$B$447)&gt;='Random Encounter'!$J$2</f>
        <v>1</v>
      </c>
      <c r="J96" t="b">
        <f>LOOKUP(Table412[[#This Row],[Monster]],'Monster List'!$A$2:$A$447,'Monster List'!$B$2:$B$447)&lt;='Random Encounter'!$K$2</f>
        <v>1</v>
      </c>
      <c r="K96" t="b">
        <f t="shared" si="1"/>
        <v>0</v>
      </c>
      <c r="L96" s="12">
        <f>IF(Table412[[#This Row],[Include?]],1,0)+L95</f>
        <v>5</v>
      </c>
      <c r="M96" s="13">
        <f>IF(INDEX('REG XP Table'!$B$2:$E$2815,'Random Encounter'!$F$8+M$1,'REG XP Table'!$G$2)-'Random Encounter'!$E$8-LOOKUP($A96,'Monster List'!$A$2:$A$448,'Monster List'!$C$2:$C$448)*M$1&gt;=0,1,0)</f>
        <v>0</v>
      </c>
      <c r="N96" s="15">
        <f>IF(INDEX('REG XP Table'!$B$2:$E$2815,'Random Encounter'!$F$8+N$1,'REG XP Table'!$G$2)-'Random Encounter'!$E$8-LOOKUP($A96,'Monster List'!$A$2:$A$448,'Monster List'!$C$2:$C$448)*N$1&gt;=0,N$1,M96)</f>
        <v>0</v>
      </c>
      <c r="O96" s="13">
        <f>IF(INDEX('REG XP Table'!$B$2:$E$2815,'Random Encounter'!$F$8+O$1,'REG XP Table'!$G$2)-'Random Encounter'!$E$8-LOOKUP($A96,'Monster List'!$A$2:$A$448,'Monster List'!$C$2:$C$448)*O$1&gt;=0,O$1,N96)</f>
        <v>0</v>
      </c>
      <c r="P96" s="13">
        <f>IF(INDEX('REG XP Table'!$B$2:$E$2815,'Random Encounter'!$F$8+P$1,'REG XP Table'!$G$2)-'Random Encounter'!$E$8-LOOKUP($A96,'Monster List'!$A$2:$A$448,'Monster List'!$C$2:$C$448)*P$1&gt;=0,P$1,O96)</f>
        <v>0</v>
      </c>
      <c r="Q96" s="13">
        <f>IF(INDEX('REG XP Table'!$B$2:$E$2815,'Random Encounter'!$F$8+Q$1,'REG XP Table'!$G$2)-'Random Encounter'!$E$8-LOOKUP($A96,'Monster List'!$A$2:$A$448,'Monster List'!$C$2:$C$448)*Q$1&gt;=0,Q$1,P96)</f>
        <v>0</v>
      </c>
      <c r="R96" s="13">
        <f>IF(INDEX('REG XP Table'!$B$2:$E$2815,'Random Encounter'!$F$8+R$1,'REG XP Table'!$G$2)-'Random Encounter'!$E$8-LOOKUP($A96,'Monster List'!$A$2:$A$448,'Monster List'!$C$2:$C$448)*R$1&gt;=0,R$1,Q96)</f>
        <v>0</v>
      </c>
      <c r="S96" s="13">
        <f>IF(INDEX('REG XP Table'!$B$2:$E$2815,'Random Encounter'!$F$8+S$1,'REG XP Table'!$G$2)-'Random Encounter'!$E$8-LOOKUP($A96,'Monster List'!$A$2:$A$448,'Monster List'!$C$2:$C$448)*S$1&gt;=0,S$1,R96)</f>
        <v>0</v>
      </c>
      <c r="T96" s="13">
        <f>IF(INDEX('REG XP Table'!$B$2:$E$2815,'Random Encounter'!$F$8+T$1,'REG XP Table'!$G$2)-'Random Encounter'!$E$8-LOOKUP($A96,'Monster List'!$A$2:$A$448,'Monster List'!$C$2:$C$448)*T$1&gt;=0,T$1,S96)</f>
        <v>0</v>
      </c>
      <c r="U96" s="13">
        <f>IF(INDEX('REG XP Table'!$B$2:$E$2815,'Random Encounter'!$F$8+U$1,'REG XP Table'!$G$2)-'Random Encounter'!$E$8-LOOKUP($A96,'Monster List'!$A$2:$A$448,'Monster List'!$C$2:$C$448)*U$1&gt;=0,U$1,T96)</f>
        <v>0</v>
      </c>
      <c r="V96" s="13">
        <f>IF(INDEX('REG XP Table'!$B$2:$E$2815,'Random Encounter'!$F$8+V$1,'REG XP Table'!$G$2)-'Random Encounter'!$E$8-LOOKUP($A96,'Monster List'!$A$2:$A$448,'Monster List'!$C$2:$C$448)*V$1&gt;=0,V$1,U96)</f>
        <v>0</v>
      </c>
      <c r="W96" s="13">
        <f>IF(INDEX('REG XP Table'!$B$2:$E$2815,'Random Encounter'!$F$8+W$1,'REG XP Table'!$G$2)-'Random Encounter'!$E$8-LOOKUP($A96,'Monster List'!$A$2:$A$448,'Monster List'!$C$2:$C$448)*W$1&gt;=0,W$1,V96)</f>
        <v>0</v>
      </c>
      <c r="X96" s="13">
        <f>IF(INDEX('REG XP Table'!$B$2:$E$2815,'Random Encounter'!$F$8+X$1,'REG XP Table'!$G$2)-'Random Encounter'!$E$8-LOOKUP($A96,'Monster List'!$A$2:$A$448,'Monster List'!$C$2:$C$448)*X$1&gt;=0,X$1,W96)</f>
        <v>0</v>
      </c>
      <c r="Y96" s="13">
        <f>IF(INDEX('REG XP Table'!$B$2:$E$2815,'Random Encounter'!$F$8+Y$1,'REG XP Table'!$G$2)-'Random Encounter'!$E$8-LOOKUP($A96,'Monster List'!$A$2:$A$448,'Monster List'!$C$2:$C$448)*Y$1&gt;=0,Y$1,X96)</f>
        <v>0</v>
      </c>
      <c r="Z96" s="13">
        <f>IF(INDEX('REG XP Table'!$B$2:$E$2815,'Random Encounter'!$F$8+Z$1,'REG XP Table'!$G$2)-'Random Encounter'!$E$8-LOOKUP($A96,'Monster List'!$A$2:$A$448,'Monster List'!$C$2:$C$448)*Z$1&gt;=0,Z$1,Y96)</f>
        <v>0</v>
      </c>
      <c r="AA96" s="13">
        <f>IF(INDEX('REG XP Table'!$B$2:$E$2815,'Random Encounter'!$F$8+AA$1,'REG XP Table'!$G$2)-'Random Encounter'!$E$8-LOOKUP($A96,'Monster List'!$A$2:$A$448,'Monster List'!$C$2:$C$448)*AA$1&gt;=0,AA$1,Z96)</f>
        <v>0</v>
      </c>
      <c r="AB96" s="13">
        <f>IF(INDEX('REG XP Table'!$B$2:$E$2815,'Random Encounter'!$F$8+AB$1,'REG XP Table'!$G$2)-'Random Encounter'!$E$8-LOOKUP($A96,'Monster List'!$A$2:$A$448,'Monster List'!$C$2:$C$448)*AB$1&gt;=0,AB$1,AA96)</f>
        <v>0</v>
      </c>
      <c r="AC96" s="13">
        <f>IF(INDEX('REG XP Table'!$B$2:$E$2815,'Random Encounter'!$F$8+AC$1,'REG XP Table'!$G$2)-'Random Encounter'!$E$8-LOOKUP($A96,'Monster List'!$A$2:$A$448,'Monster List'!$C$2:$C$448)*AC$1&gt;=0,AC$1,AB96)</f>
        <v>0</v>
      </c>
      <c r="AD96" s="13">
        <f>IF(INDEX('REG XP Table'!$B$2:$E$2815,'Random Encounter'!$F$8+AD$1,'REG XP Table'!$G$2)-'Random Encounter'!$E$8-LOOKUP($A96,'Monster List'!$A$2:$A$448,'Monster List'!$C$2:$C$448)*AD$1&gt;=0,AD$1,AC96)</f>
        <v>0</v>
      </c>
      <c r="AE96" s="13">
        <f>IF(INDEX('REG XP Table'!$B$2:$E$2815,'Random Encounter'!$F$8+AE$1,'REG XP Table'!$G$2)-'Random Encounter'!$E$8-LOOKUP($A96,'Monster List'!$A$2:$A$448,'Monster List'!$C$2:$C$448)*AE$1&gt;=0,AE$1,AD96)</f>
        <v>0</v>
      </c>
      <c r="AF96" s="13">
        <f>IF(INDEX('REG XP Table'!$B$2:$E$2815,'Random Encounter'!$F$8+AF$1,'REG XP Table'!$G$2)-'Random Encounter'!$E$8-LOOKUP($A96,'Monster List'!$A$2:$A$448,'Monster List'!$C$2:$C$448)*AF$1&gt;=0,AF$1,AE96)</f>
        <v>0</v>
      </c>
    </row>
    <row r="97" spans="1:32" x14ac:dyDescent="0.3">
      <c r="A97" t="s">
        <v>54</v>
      </c>
      <c r="B97">
        <v>25</v>
      </c>
      <c r="C97" t="b">
        <f>ISTEXT(INDEX(Table4[],MATCH(Table412[[#This Row],[Monster]],Table4[Monster],0),MATCH(Table36[Location],Table4[#Headers],0)))</f>
        <v>0</v>
      </c>
      <c r="D97" t="b">
        <f>ISNUMBER(MATCH(LOOKUP(Table412[[#This Row],[Monster]],Table4[Monster],Table4[Alignment 1]),'MSL Filters'!$K$3:$P$3,0))</f>
        <v>1</v>
      </c>
      <c r="E97" t="b">
        <f>ISNUMBER(MATCH(LOOKUP(Table412[[#This Row],[Monster]],Table4[Monster],Table4[Alignment 2]),'MSL Filters'!$K$13:$P$13,0))</f>
        <v>1</v>
      </c>
      <c r="F97" t="b">
        <f>IF(EXACT("Any",Table36[Type]), TRUE, EXACT(LOOKUP(Table412[[#This Row],[Monster]],Table4[Monster],Table4[Type]),Table36[Type]))</f>
        <v>0</v>
      </c>
      <c r="G97" t="b">
        <f>IF(EXACT("Any",Table36[Sub Type]),TRUE,NOT(ISERROR(MATCH(LOOKUP(Table412[[#This Row],[Monster]],Table4[Monster],Table4[Subtype]),'MSL Filters'!$K$23:$P$23,0))))</f>
        <v>1</v>
      </c>
      <c r="H97" t="b">
        <f>IF(EXACT(Table412[[#This Row],[1]],1),TRUE,FALSE)</f>
        <v>1</v>
      </c>
      <c r="I97" t="b">
        <f>LOOKUP(Table412[[#This Row],[Monster]],'Monster List'!$A$2:$A$447,'Monster List'!$B$2:$B$447)&gt;='Random Encounter'!$J$2</f>
        <v>1</v>
      </c>
      <c r="J97" t="b">
        <f>LOOKUP(Table412[[#This Row],[Monster]],'Monster List'!$A$2:$A$447,'Monster List'!$B$2:$B$447)&lt;='Random Encounter'!$K$2</f>
        <v>1</v>
      </c>
      <c r="K97" t="b">
        <f t="shared" si="1"/>
        <v>0</v>
      </c>
      <c r="L97" s="12">
        <f>IF(Table412[[#This Row],[Include?]],1,0)+L96</f>
        <v>5</v>
      </c>
      <c r="M97" s="13">
        <f>IF(INDEX('REG XP Table'!$B$2:$E$2815,'Random Encounter'!$F$8+M$1,'REG XP Table'!$G$2)-'Random Encounter'!$E$8-LOOKUP($A97,'Monster List'!$A$2:$A$448,'Monster List'!$C$2:$C$448)*M$1&gt;=0,1,0)</f>
        <v>1</v>
      </c>
      <c r="N97" s="15" t="str">
        <f>IF(INDEX('REG XP Table'!$B$2:$E$2815,'Random Encounter'!$F$8+N$1,'REG XP Table'!$G$2)-'Random Encounter'!$E$8-LOOKUP($A97,'Monster List'!$A$2:$A$448,'Monster List'!$C$2:$C$448)*N$1&gt;=0,N$1,M97)</f>
        <v>2</v>
      </c>
      <c r="O97" s="13" t="str">
        <f>IF(INDEX('REG XP Table'!$B$2:$E$2815,'Random Encounter'!$F$8+O$1,'REG XP Table'!$G$2)-'Random Encounter'!$E$8-LOOKUP($A97,'Monster List'!$A$2:$A$448,'Monster List'!$C$2:$C$448)*O$1&gt;=0,O$1,N97)</f>
        <v>3</v>
      </c>
      <c r="P97" s="13" t="str">
        <f>IF(INDEX('REG XP Table'!$B$2:$E$2815,'Random Encounter'!$F$8+P$1,'REG XP Table'!$G$2)-'Random Encounter'!$E$8-LOOKUP($A97,'Monster List'!$A$2:$A$448,'Monster List'!$C$2:$C$448)*P$1&gt;=0,P$1,O97)</f>
        <v>4</v>
      </c>
      <c r="Q97" s="13" t="str">
        <f>IF(INDEX('REG XP Table'!$B$2:$E$2815,'Random Encounter'!$F$8+Q$1,'REG XP Table'!$G$2)-'Random Encounter'!$E$8-LOOKUP($A97,'Monster List'!$A$2:$A$448,'Monster List'!$C$2:$C$448)*Q$1&gt;=0,Q$1,P97)</f>
        <v>5</v>
      </c>
      <c r="R97" s="13" t="str">
        <f>IF(INDEX('REG XP Table'!$B$2:$E$2815,'Random Encounter'!$F$8+R$1,'REG XP Table'!$G$2)-'Random Encounter'!$E$8-LOOKUP($A97,'Monster List'!$A$2:$A$448,'Monster List'!$C$2:$C$448)*R$1&gt;=0,R$1,Q97)</f>
        <v>6</v>
      </c>
      <c r="S97" s="13" t="str">
        <f>IF(INDEX('REG XP Table'!$B$2:$E$2815,'Random Encounter'!$F$8+S$1,'REG XP Table'!$G$2)-'Random Encounter'!$E$8-LOOKUP($A97,'Monster List'!$A$2:$A$448,'Monster List'!$C$2:$C$448)*S$1&gt;=0,S$1,R97)</f>
        <v>7</v>
      </c>
      <c r="T97" s="13" t="str">
        <f>IF(INDEX('REG XP Table'!$B$2:$E$2815,'Random Encounter'!$F$8+T$1,'REG XP Table'!$G$2)-'Random Encounter'!$E$8-LOOKUP($A97,'Monster List'!$A$2:$A$448,'Monster List'!$C$2:$C$448)*T$1&gt;=0,T$1,S97)</f>
        <v>7</v>
      </c>
      <c r="U97" s="13" t="str">
        <f>IF(INDEX('REG XP Table'!$B$2:$E$2815,'Random Encounter'!$F$8+U$1,'REG XP Table'!$G$2)-'Random Encounter'!$E$8-LOOKUP($A97,'Monster List'!$A$2:$A$448,'Monster List'!$C$2:$C$448)*U$1&gt;=0,U$1,T97)</f>
        <v>7</v>
      </c>
      <c r="V97" s="13" t="str">
        <f>IF(INDEX('REG XP Table'!$B$2:$E$2815,'Random Encounter'!$F$8+V$1,'REG XP Table'!$G$2)-'Random Encounter'!$E$8-LOOKUP($A97,'Monster List'!$A$2:$A$448,'Monster List'!$C$2:$C$448)*V$1&gt;=0,V$1,U97)</f>
        <v>7</v>
      </c>
      <c r="W97" s="13" t="str">
        <f>IF(INDEX('REG XP Table'!$B$2:$E$2815,'Random Encounter'!$F$8+W$1,'REG XP Table'!$G$2)-'Random Encounter'!$E$8-LOOKUP($A97,'Monster List'!$A$2:$A$448,'Monster List'!$C$2:$C$448)*W$1&gt;=0,W$1,V97)</f>
        <v>7</v>
      </c>
      <c r="X97" s="13" t="str">
        <f>IF(INDEX('REG XP Table'!$B$2:$E$2815,'Random Encounter'!$F$8+X$1,'REG XP Table'!$G$2)-'Random Encounter'!$E$8-LOOKUP($A97,'Monster List'!$A$2:$A$448,'Monster List'!$C$2:$C$448)*X$1&gt;=0,X$1,W97)</f>
        <v>7</v>
      </c>
      <c r="Y97" s="13" t="str">
        <f>IF(INDEX('REG XP Table'!$B$2:$E$2815,'Random Encounter'!$F$8+Y$1,'REG XP Table'!$G$2)-'Random Encounter'!$E$8-LOOKUP($A97,'Monster List'!$A$2:$A$448,'Monster List'!$C$2:$C$448)*Y$1&gt;=0,Y$1,X97)</f>
        <v>7</v>
      </c>
      <c r="Z97" s="13" t="str">
        <f>IF(INDEX('REG XP Table'!$B$2:$E$2815,'Random Encounter'!$F$8+Z$1,'REG XP Table'!$G$2)-'Random Encounter'!$E$8-LOOKUP($A97,'Monster List'!$A$2:$A$448,'Monster List'!$C$2:$C$448)*Z$1&gt;=0,Z$1,Y97)</f>
        <v>7</v>
      </c>
      <c r="AA97" s="13" t="str">
        <f>IF(INDEX('REG XP Table'!$B$2:$E$2815,'Random Encounter'!$F$8+AA$1,'REG XP Table'!$G$2)-'Random Encounter'!$E$8-LOOKUP($A97,'Monster List'!$A$2:$A$448,'Monster List'!$C$2:$C$448)*AA$1&gt;=0,AA$1,Z97)</f>
        <v>7</v>
      </c>
      <c r="AB97" s="13" t="str">
        <f>IF(INDEX('REG XP Table'!$B$2:$E$2815,'Random Encounter'!$F$8+AB$1,'REG XP Table'!$G$2)-'Random Encounter'!$E$8-LOOKUP($A97,'Monster List'!$A$2:$A$448,'Monster List'!$C$2:$C$448)*AB$1&gt;=0,AB$1,AA97)</f>
        <v>7</v>
      </c>
      <c r="AC97" s="13" t="str">
        <f>IF(INDEX('REG XP Table'!$B$2:$E$2815,'Random Encounter'!$F$8+AC$1,'REG XP Table'!$G$2)-'Random Encounter'!$E$8-LOOKUP($A97,'Monster List'!$A$2:$A$448,'Monster List'!$C$2:$C$448)*AC$1&gt;=0,AC$1,AB97)</f>
        <v>7</v>
      </c>
      <c r="AD97" s="13" t="str">
        <f>IF(INDEX('REG XP Table'!$B$2:$E$2815,'Random Encounter'!$F$8+AD$1,'REG XP Table'!$G$2)-'Random Encounter'!$E$8-LOOKUP($A97,'Monster List'!$A$2:$A$448,'Monster List'!$C$2:$C$448)*AD$1&gt;=0,AD$1,AC97)</f>
        <v>7</v>
      </c>
      <c r="AE97" s="13" t="str">
        <f>IF(INDEX('REG XP Table'!$B$2:$E$2815,'Random Encounter'!$F$8+AE$1,'REG XP Table'!$G$2)-'Random Encounter'!$E$8-LOOKUP($A97,'Monster List'!$A$2:$A$448,'Monster List'!$C$2:$C$448)*AE$1&gt;=0,AE$1,AD97)</f>
        <v>7</v>
      </c>
      <c r="AF97" s="13" t="str">
        <f>IF(INDEX('REG XP Table'!$B$2:$E$2815,'Random Encounter'!$F$8+AF$1,'REG XP Table'!$G$2)-'Random Encounter'!$E$8-LOOKUP($A97,'Monster List'!$A$2:$A$448,'Monster List'!$C$2:$C$448)*AF$1&gt;=0,AF$1,AE97)</f>
        <v>7</v>
      </c>
    </row>
    <row r="98" spans="1:32" x14ac:dyDescent="0.3">
      <c r="A98" t="s">
        <v>335</v>
      </c>
      <c r="B98">
        <v>2300</v>
      </c>
      <c r="C98" t="b">
        <f>ISTEXT(INDEX(Table4[],MATCH(Table412[[#This Row],[Monster]],Table4[Monster],0),MATCH(Table36[Location],Table4[#Headers],0)))</f>
        <v>1</v>
      </c>
      <c r="D98" t="b">
        <f>ISNUMBER(MATCH(LOOKUP(Table412[[#This Row],[Monster]],Table4[Monster],Table4[Alignment 1]),'MSL Filters'!$K$3:$P$3,0))</f>
        <v>1</v>
      </c>
      <c r="E98" t="b">
        <f>ISNUMBER(MATCH(LOOKUP(Table412[[#This Row],[Monster]],Table4[Monster],Table4[Alignment 2]),'MSL Filters'!$K$13:$P$13,0))</f>
        <v>1</v>
      </c>
      <c r="F98" t="b">
        <f>IF(EXACT("Any",Table36[Type]), TRUE, EXACT(LOOKUP(Table412[[#This Row],[Monster]],Table4[Monster],Table4[Type]),Table36[Type]))</f>
        <v>0</v>
      </c>
      <c r="G98" t="b">
        <f>IF(EXACT("Any",Table36[Sub Type]),TRUE,NOT(ISERROR(MATCH(LOOKUP(Table412[[#This Row],[Monster]],Table4[Monster],Table4[Subtype]),'MSL Filters'!$K$23:$P$23,0))))</f>
        <v>1</v>
      </c>
      <c r="H98" t="b">
        <f>IF(EXACT(Table412[[#This Row],[1]],1),TRUE,FALSE)</f>
        <v>0</v>
      </c>
      <c r="I98" t="b">
        <f>LOOKUP(Table412[[#This Row],[Monster]],'Monster List'!$A$2:$A$447,'Monster List'!$B$2:$B$447)&gt;='Random Encounter'!$J$2</f>
        <v>1</v>
      </c>
      <c r="J98" t="b">
        <f>LOOKUP(Table412[[#This Row],[Monster]],'Monster List'!$A$2:$A$447,'Monster List'!$B$2:$B$447)&lt;='Random Encounter'!$K$2</f>
        <v>1</v>
      </c>
      <c r="K98" t="b">
        <f t="shared" si="1"/>
        <v>0</v>
      </c>
      <c r="L98" s="12">
        <f>IF(Table412[[#This Row],[Include?]],1,0)+L97</f>
        <v>5</v>
      </c>
      <c r="M98" s="13">
        <f>IF(INDEX('REG XP Table'!$B$2:$E$2815,'Random Encounter'!$F$8+M$1,'REG XP Table'!$G$2)-'Random Encounter'!$E$8-LOOKUP($A98,'Monster List'!$A$2:$A$448,'Monster List'!$C$2:$C$448)*M$1&gt;=0,1,0)</f>
        <v>0</v>
      </c>
      <c r="N98" s="15">
        <f>IF(INDEX('REG XP Table'!$B$2:$E$2815,'Random Encounter'!$F$8+N$1,'REG XP Table'!$G$2)-'Random Encounter'!$E$8-LOOKUP($A98,'Monster List'!$A$2:$A$448,'Monster List'!$C$2:$C$448)*N$1&gt;=0,N$1,M98)</f>
        <v>0</v>
      </c>
      <c r="O98" s="13">
        <f>IF(INDEX('REG XP Table'!$B$2:$E$2815,'Random Encounter'!$F$8+O$1,'REG XP Table'!$G$2)-'Random Encounter'!$E$8-LOOKUP($A98,'Monster List'!$A$2:$A$448,'Monster List'!$C$2:$C$448)*O$1&gt;=0,O$1,N98)</f>
        <v>0</v>
      </c>
      <c r="P98" s="13">
        <f>IF(INDEX('REG XP Table'!$B$2:$E$2815,'Random Encounter'!$F$8+P$1,'REG XP Table'!$G$2)-'Random Encounter'!$E$8-LOOKUP($A98,'Monster List'!$A$2:$A$448,'Monster List'!$C$2:$C$448)*P$1&gt;=0,P$1,O98)</f>
        <v>0</v>
      </c>
      <c r="Q98" s="13">
        <f>IF(INDEX('REG XP Table'!$B$2:$E$2815,'Random Encounter'!$F$8+Q$1,'REG XP Table'!$G$2)-'Random Encounter'!$E$8-LOOKUP($A98,'Monster List'!$A$2:$A$448,'Monster List'!$C$2:$C$448)*Q$1&gt;=0,Q$1,P98)</f>
        <v>0</v>
      </c>
      <c r="R98" s="13">
        <f>IF(INDEX('REG XP Table'!$B$2:$E$2815,'Random Encounter'!$F$8+R$1,'REG XP Table'!$G$2)-'Random Encounter'!$E$8-LOOKUP($A98,'Monster List'!$A$2:$A$448,'Monster List'!$C$2:$C$448)*R$1&gt;=0,R$1,Q98)</f>
        <v>0</v>
      </c>
      <c r="S98" s="13">
        <f>IF(INDEX('REG XP Table'!$B$2:$E$2815,'Random Encounter'!$F$8+S$1,'REG XP Table'!$G$2)-'Random Encounter'!$E$8-LOOKUP($A98,'Monster List'!$A$2:$A$448,'Monster List'!$C$2:$C$448)*S$1&gt;=0,S$1,R98)</f>
        <v>0</v>
      </c>
      <c r="T98" s="13">
        <f>IF(INDEX('REG XP Table'!$B$2:$E$2815,'Random Encounter'!$F$8+T$1,'REG XP Table'!$G$2)-'Random Encounter'!$E$8-LOOKUP($A98,'Monster List'!$A$2:$A$448,'Monster List'!$C$2:$C$448)*T$1&gt;=0,T$1,S98)</f>
        <v>0</v>
      </c>
      <c r="U98" s="13">
        <f>IF(INDEX('REG XP Table'!$B$2:$E$2815,'Random Encounter'!$F$8+U$1,'REG XP Table'!$G$2)-'Random Encounter'!$E$8-LOOKUP($A98,'Monster List'!$A$2:$A$448,'Monster List'!$C$2:$C$448)*U$1&gt;=0,U$1,T98)</f>
        <v>0</v>
      </c>
      <c r="V98" s="13">
        <f>IF(INDEX('REG XP Table'!$B$2:$E$2815,'Random Encounter'!$F$8+V$1,'REG XP Table'!$G$2)-'Random Encounter'!$E$8-LOOKUP($A98,'Monster List'!$A$2:$A$448,'Monster List'!$C$2:$C$448)*V$1&gt;=0,V$1,U98)</f>
        <v>0</v>
      </c>
      <c r="W98" s="13">
        <f>IF(INDEX('REG XP Table'!$B$2:$E$2815,'Random Encounter'!$F$8+W$1,'REG XP Table'!$G$2)-'Random Encounter'!$E$8-LOOKUP($A98,'Monster List'!$A$2:$A$448,'Monster List'!$C$2:$C$448)*W$1&gt;=0,W$1,V98)</f>
        <v>0</v>
      </c>
      <c r="X98" s="13">
        <f>IF(INDEX('REG XP Table'!$B$2:$E$2815,'Random Encounter'!$F$8+X$1,'REG XP Table'!$G$2)-'Random Encounter'!$E$8-LOOKUP($A98,'Monster List'!$A$2:$A$448,'Monster List'!$C$2:$C$448)*X$1&gt;=0,X$1,W98)</f>
        <v>0</v>
      </c>
      <c r="Y98" s="13">
        <f>IF(INDEX('REG XP Table'!$B$2:$E$2815,'Random Encounter'!$F$8+Y$1,'REG XP Table'!$G$2)-'Random Encounter'!$E$8-LOOKUP($A98,'Monster List'!$A$2:$A$448,'Monster List'!$C$2:$C$448)*Y$1&gt;=0,Y$1,X98)</f>
        <v>0</v>
      </c>
      <c r="Z98" s="13">
        <f>IF(INDEX('REG XP Table'!$B$2:$E$2815,'Random Encounter'!$F$8+Z$1,'REG XP Table'!$G$2)-'Random Encounter'!$E$8-LOOKUP($A98,'Monster List'!$A$2:$A$448,'Monster List'!$C$2:$C$448)*Z$1&gt;=0,Z$1,Y98)</f>
        <v>0</v>
      </c>
      <c r="AA98" s="13">
        <f>IF(INDEX('REG XP Table'!$B$2:$E$2815,'Random Encounter'!$F$8+AA$1,'REG XP Table'!$G$2)-'Random Encounter'!$E$8-LOOKUP($A98,'Monster List'!$A$2:$A$448,'Monster List'!$C$2:$C$448)*AA$1&gt;=0,AA$1,Z98)</f>
        <v>0</v>
      </c>
      <c r="AB98" s="13">
        <f>IF(INDEX('REG XP Table'!$B$2:$E$2815,'Random Encounter'!$F$8+AB$1,'REG XP Table'!$G$2)-'Random Encounter'!$E$8-LOOKUP($A98,'Monster List'!$A$2:$A$448,'Monster List'!$C$2:$C$448)*AB$1&gt;=0,AB$1,AA98)</f>
        <v>0</v>
      </c>
      <c r="AC98" s="13">
        <f>IF(INDEX('REG XP Table'!$B$2:$E$2815,'Random Encounter'!$F$8+AC$1,'REG XP Table'!$G$2)-'Random Encounter'!$E$8-LOOKUP($A98,'Monster List'!$A$2:$A$448,'Monster List'!$C$2:$C$448)*AC$1&gt;=0,AC$1,AB98)</f>
        <v>0</v>
      </c>
      <c r="AD98" s="13">
        <f>IF(INDEX('REG XP Table'!$B$2:$E$2815,'Random Encounter'!$F$8+AD$1,'REG XP Table'!$G$2)-'Random Encounter'!$E$8-LOOKUP($A98,'Monster List'!$A$2:$A$448,'Monster List'!$C$2:$C$448)*AD$1&gt;=0,AD$1,AC98)</f>
        <v>0</v>
      </c>
      <c r="AE98" s="13">
        <f>IF(INDEX('REG XP Table'!$B$2:$E$2815,'Random Encounter'!$F$8+AE$1,'REG XP Table'!$G$2)-'Random Encounter'!$E$8-LOOKUP($A98,'Monster List'!$A$2:$A$448,'Monster List'!$C$2:$C$448)*AE$1&gt;=0,AE$1,AD98)</f>
        <v>0</v>
      </c>
      <c r="AF98" s="13">
        <f>IF(INDEX('REG XP Table'!$B$2:$E$2815,'Random Encounter'!$F$8+AF$1,'REG XP Table'!$G$2)-'Random Encounter'!$E$8-LOOKUP($A98,'Monster List'!$A$2:$A$448,'Monster List'!$C$2:$C$448)*AF$1&gt;=0,AF$1,AE98)</f>
        <v>0</v>
      </c>
    </row>
    <row r="99" spans="1:32" x14ac:dyDescent="0.3">
      <c r="A99" t="s">
        <v>396</v>
      </c>
      <c r="B99">
        <v>7200</v>
      </c>
      <c r="C99" t="b">
        <f>ISTEXT(INDEX(Table4[],MATCH(Table412[[#This Row],[Monster]],Table4[Monster],0),MATCH(Table36[Location],Table4[#Headers],0)))</f>
        <v>0</v>
      </c>
      <c r="D99" t="b">
        <f>ISNUMBER(MATCH(LOOKUP(Table412[[#This Row],[Monster]],Table4[Monster],Table4[Alignment 1]),'MSL Filters'!$K$3:$P$3,0))</f>
        <v>1</v>
      </c>
      <c r="E99" t="b">
        <f>ISNUMBER(MATCH(LOOKUP(Table412[[#This Row],[Monster]],Table4[Monster],Table4[Alignment 2]),'MSL Filters'!$K$13:$P$13,0))</f>
        <v>1</v>
      </c>
      <c r="F99" t="b">
        <f>IF(EXACT("Any",Table36[Type]), TRUE, EXACT(LOOKUP(Table412[[#This Row],[Monster]],Table4[Monster],Table4[Type]),Table36[Type]))</f>
        <v>0</v>
      </c>
      <c r="G99" t="b">
        <f>IF(EXACT("Any",Table36[Sub Type]),TRUE,NOT(ISERROR(MATCH(LOOKUP(Table412[[#This Row],[Monster]],Table4[Monster],Table4[Subtype]),'MSL Filters'!$K$23:$P$23,0))))</f>
        <v>1</v>
      </c>
      <c r="H99" t="b">
        <f>IF(EXACT(Table412[[#This Row],[1]],1),TRUE,FALSE)</f>
        <v>0</v>
      </c>
      <c r="I99" t="b">
        <f>LOOKUP(Table412[[#This Row],[Monster]],'Monster List'!$A$2:$A$447,'Monster List'!$B$2:$B$447)&gt;='Random Encounter'!$J$2</f>
        <v>1</v>
      </c>
      <c r="J99" t="b">
        <f>LOOKUP(Table412[[#This Row],[Monster]],'Monster List'!$A$2:$A$447,'Monster List'!$B$2:$B$447)&lt;='Random Encounter'!$K$2</f>
        <v>1</v>
      </c>
      <c r="K99" t="b">
        <f t="shared" si="1"/>
        <v>0</v>
      </c>
      <c r="L99" s="12">
        <f>IF(Table412[[#This Row],[Include?]],1,0)+L98</f>
        <v>5</v>
      </c>
      <c r="M99" s="13">
        <f>IF(INDEX('REG XP Table'!$B$2:$E$2815,'Random Encounter'!$F$8+M$1,'REG XP Table'!$G$2)-'Random Encounter'!$E$8-LOOKUP($A99,'Monster List'!$A$2:$A$448,'Monster List'!$C$2:$C$448)*M$1&gt;=0,1,0)</f>
        <v>0</v>
      </c>
      <c r="N99" s="15">
        <f>IF(INDEX('REG XP Table'!$B$2:$E$2815,'Random Encounter'!$F$8+N$1,'REG XP Table'!$G$2)-'Random Encounter'!$E$8-LOOKUP($A99,'Monster List'!$A$2:$A$448,'Monster List'!$C$2:$C$448)*N$1&gt;=0,N$1,M99)</f>
        <v>0</v>
      </c>
      <c r="O99" s="13">
        <f>IF(INDEX('REG XP Table'!$B$2:$E$2815,'Random Encounter'!$F$8+O$1,'REG XP Table'!$G$2)-'Random Encounter'!$E$8-LOOKUP($A99,'Monster List'!$A$2:$A$448,'Monster List'!$C$2:$C$448)*O$1&gt;=0,O$1,N99)</f>
        <v>0</v>
      </c>
      <c r="P99" s="13">
        <f>IF(INDEX('REG XP Table'!$B$2:$E$2815,'Random Encounter'!$F$8+P$1,'REG XP Table'!$G$2)-'Random Encounter'!$E$8-LOOKUP($A99,'Monster List'!$A$2:$A$448,'Monster List'!$C$2:$C$448)*P$1&gt;=0,P$1,O99)</f>
        <v>0</v>
      </c>
      <c r="Q99" s="13">
        <f>IF(INDEX('REG XP Table'!$B$2:$E$2815,'Random Encounter'!$F$8+Q$1,'REG XP Table'!$G$2)-'Random Encounter'!$E$8-LOOKUP($A99,'Monster List'!$A$2:$A$448,'Monster List'!$C$2:$C$448)*Q$1&gt;=0,Q$1,P99)</f>
        <v>0</v>
      </c>
      <c r="R99" s="13">
        <f>IF(INDEX('REG XP Table'!$B$2:$E$2815,'Random Encounter'!$F$8+R$1,'REG XP Table'!$G$2)-'Random Encounter'!$E$8-LOOKUP($A99,'Monster List'!$A$2:$A$448,'Monster List'!$C$2:$C$448)*R$1&gt;=0,R$1,Q99)</f>
        <v>0</v>
      </c>
      <c r="S99" s="13">
        <f>IF(INDEX('REG XP Table'!$B$2:$E$2815,'Random Encounter'!$F$8+S$1,'REG XP Table'!$G$2)-'Random Encounter'!$E$8-LOOKUP($A99,'Monster List'!$A$2:$A$448,'Monster List'!$C$2:$C$448)*S$1&gt;=0,S$1,R99)</f>
        <v>0</v>
      </c>
      <c r="T99" s="13">
        <f>IF(INDEX('REG XP Table'!$B$2:$E$2815,'Random Encounter'!$F$8+T$1,'REG XP Table'!$G$2)-'Random Encounter'!$E$8-LOOKUP($A99,'Monster List'!$A$2:$A$448,'Monster List'!$C$2:$C$448)*T$1&gt;=0,T$1,S99)</f>
        <v>0</v>
      </c>
      <c r="U99" s="13">
        <f>IF(INDEX('REG XP Table'!$B$2:$E$2815,'Random Encounter'!$F$8+U$1,'REG XP Table'!$G$2)-'Random Encounter'!$E$8-LOOKUP($A99,'Monster List'!$A$2:$A$448,'Monster List'!$C$2:$C$448)*U$1&gt;=0,U$1,T99)</f>
        <v>0</v>
      </c>
      <c r="V99" s="13">
        <f>IF(INDEX('REG XP Table'!$B$2:$E$2815,'Random Encounter'!$F$8+V$1,'REG XP Table'!$G$2)-'Random Encounter'!$E$8-LOOKUP($A99,'Monster List'!$A$2:$A$448,'Monster List'!$C$2:$C$448)*V$1&gt;=0,V$1,U99)</f>
        <v>0</v>
      </c>
      <c r="W99" s="13">
        <f>IF(INDEX('REG XP Table'!$B$2:$E$2815,'Random Encounter'!$F$8+W$1,'REG XP Table'!$G$2)-'Random Encounter'!$E$8-LOOKUP($A99,'Monster List'!$A$2:$A$448,'Monster List'!$C$2:$C$448)*W$1&gt;=0,W$1,V99)</f>
        <v>0</v>
      </c>
      <c r="X99" s="13">
        <f>IF(INDEX('REG XP Table'!$B$2:$E$2815,'Random Encounter'!$F$8+X$1,'REG XP Table'!$G$2)-'Random Encounter'!$E$8-LOOKUP($A99,'Monster List'!$A$2:$A$448,'Monster List'!$C$2:$C$448)*X$1&gt;=0,X$1,W99)</f>
        <v>0</v>
      </c>
      <c r="Y99" s="13">
        <f>IF(INDEX('REG XP Table'!$B$2:$E$2815,'Random Encounter'!$F$8+Y$1,'REG XP Table'!$G$2)-'Random Encounter'!$E$8-LOOKUP($A99,'Monster List'!$A$2:$A$448,'Monster List'!$C$2:$C$448)*Y$1&gt;=0,Y$1,X99)</f>
        <v>0</v>
      </c>
      <c r="Z99" s="13">
        <f>IF(INDEX('REG XP Table'!$B$2:$E$2815,'Random Encounter'!$F$8+Z$1,'REG XP Table'!$G$2)-'Random Encounter'!$E$8-LOOKUP($A99,'Monster List'!$A$2:$A$448,'Monster List'!$C$2:$C$448)*Z$1&gt;=0,Z$1,Y99)</f>
        <v>0</v>
      </c>
      <c r="AA99" s="13">
        <f>IF(INDEX('REG XP Table'!$B$2:$E$2815,'Random Encounter'!$F$8+AA$1,'REG XP Table'!$G$2)-'Random Encounter'!$E$8-LOOKUP($A99,'Monster List'!$A$2:$A$448,'Monster List'!$C$2:$C$448)*AA$1&gt;=0,AA$1,Z99)</f>
        <v>0</v>
      </c>
      <c r="AB99" s="13">
        <f>IF(INDEX('REG XP Table'!$B$2:$E$2815,'Random Encounter'!$F$8+AB$1,'REG XP Table'!$G$2)-'Random Encounter'!$E$8-LOOKUP($A99,'Monster List'!$A$2:$A$448,'Monster List'!$C$2:$C$448)*AB$1&gt;=0,AB$1,AA99)</f>
        <v>0</v>
      </c>
      <c r="AC99" s="13">
        <f>IF(INDEX('REG XP Table'!$B$2:$E$2815,'Random Encounter'!$F$8+AC$1,'REG XP Table'!$G$2)-'Random Encounter'!$E$8-LOOKUP($A99,'Monster List'!$A$2:$A$448,'Monster List'!$C$2:$C$448)*AC$1&gt;=0,AC$1,AB99)</f>
        <v>0</v>
      </c>
      <c r="AD99" s="13">
        <f>IF(INDEX('REG XP Table'!$B$2:$E$2815,'Random Encounter'!$F$8+AD$1,'REG XP Table'!$G$2)-'Random Encounter'!$E$8-LOOKUP($A99,'Monster List'!$A$2:$A$448,'Monster List'!$C$2:$C$448)*AD$1&gt;=0,AD$1,AC99)</f>
        <v>0</v>
      </c>
      <c r="AE99" s="13">
        <f>IF(INDEX('REG XP Table'!$B$2:$E$2815,'Random Encounter'!$F$8+AE$1,'REG XP Table'!$G$2)-'Random Encounter'!$E$8-LOOKUP($A99,'Monster List'!$A$2:$A$448,'Monster List'!$C$2:$C$448)*AE$1&gt;=0,AE$1,AD99)</f>
        <v>0</v>
      </c>
      <c r="AF99" s="13">
        <f>IF(INDEX('REG XP Table'!$B$2:$E$2815,'Random Encounter'!$F$8+AF$1,'REG XP Table'!$G$2)-'Random Encounter'!$E$8-LOOKUP($A99,'Monster List'!$A$2:$A$448,'Monster List'!$C$2:$C$448)*AF$1&gt;=0,AF$1,AE99)</f>
        <v>0</v>
      </c>
    </row>
    <row r="100" spans="1:32" x14ac:dyDescent="0.3">
      <c r="A100" t="s">
        <v>122</v>
      </c>
      <c r="B100">
        <v>100</v>
      </c>
      <c r="C100" t="b">
        <f>ISTEXT(INDEX(Table4[],MATCH(Table412[[#This Row],[Monster]],Table4[Monster],0),MATCH(Table36[Location],Table4[#Headers],0)))</f>
        <v>0</v>
      </c>
      <c r="D100" t="b">
        <f>ISNUMBER(MATCH(LOOKUP(Table412[[#This Row],[Monster]],Table4[Monster],Table4[Alignment 1]),'MSL Filters'!$K$3:$P$3,0))</f>
        <v>1</v>
      </c>
      <c r="E100" t="b">
        <f>ISNUMBER(MATCH(LOOKUP(Table412[[#This Row],[Monster]],Table4[Monster],Table4[Alignment 2]),'MSL Filters'!$K$13:$P$13,0))</f>
        <v>1</v>
      </c>
      <c r="F100" t="b">
        <f>IF(EXACT("Any",Table36[Type]), TRUE, EXACT(LOOKUP(Table412[[#This Row],[Monster]],Table4[Monster],Table4[Type]),Table36[Type]))</f>
        <v>0</v>
      </c>
      <c r="G100" t="b">
        <f>IF(EXACT("Any",Table36[Sub Type]),TRUE,NOT(ISERROR(MATCH(LOOKUP(Table412[[#This Row],[Monster]],Table4[Monster],Table4[Subtype]),'MSL Filters'!$K$23:$P$23,0))))</f>
        <v>1</v>
      </c>
      <c r="H100" t="b">
        <f>IF(EXACT(Table412[[#This Row],[1]],1),TRUE,FALSE)</f>
        <v>1</v>
      </c>
      <c r="I100" t="b">
        <f>LOOKUP(Table412[[#This Row],[Monster]],'Monster List'!$A$2:$A$447,'Monster List'!$B$2:$B$447)&gt;='Random Encounter'!$J$2</f>
        <v>1</v>
      </c>
      <c r="J100" t="b">
        <f>LOOKUP(Table412[[#This Row],[Monster]],'Monster List'!$A$2:$A$447,'Monster List'!$B$2:$B$447)&lt;='Random Encounter'!$K$2</f>
        <v>1</v>
      </c>
      <c r="K100" t="b">
        <f t="shared" si="1"/>
        <v>0</v>
      </c>
      <c r="L100" s="12">
        <f>IF(Table412[[#This Row],[Include?]],1,0)+L99</f>
        <v>5</v>
      </c>
      <c r="M100" s="13">
        <f>IF(INDEX('REG XP Table'!$B$2:$E$2815,'Random Encounter'!$F$8+M$1,'REG XP Table'!$G$2)-'Random Encounter'!$E$8-LOOKUP($A100,'Monster List'!$A$2:$A$448,'Monster List'!$C$2:$C$448)*M$1&gt;=0,1,0)</f>
        <v>1</v>
      </c>
      <c r="N100" s="15" t="str">
        <f>IF(INDEX('REG XP Table'!$B$2:$E$2815,'Random Encounter'!$F$8+N$1,'REG XP Table'!$G$2)-'Random Encounter'!$E$8-LOOKUP($A100,'Monster List'!$A$2:$A$448,'Monster List'!$C$2:$C$448)*N$1&gt;=0,N$1,M100)</f>
        <v>2</v>
      </c>
      <c r="O100" s="13" t="str">
        <f>IF(INDEX('REG XP Table'!$B$2:$E$2815,'Random Encounter'!$F$8+O$1,'REG XP Table'!$G$2)-'Random Encounter'!$E$8-LOOKUP($A100,'Monster List'!$A$2:$A$448,'Monster List'!$C$2:$C$448)*O$1&gt;=0,O$1,N100)</f>
        <v>2</v>
      </c>
      <c r="P100" s="13" t="str">
        <f>IF(INDEX('REG XP Table'!$B$2:$E$2815,'Random Encounter'!$F$8+P$1,'REG XP Table'!$G$2)-'Random Encounter'!$E$8-LOOKUP($A100,'Monster List'!$A$2:$A$448,'Monster List'!$C$2:$C$448)*P$1&gt;=0,P$1,O100)</f>
        <v>2</v>
      </c>
      <c r="Q100" s="13" t="str">
        <f>IF(INDEX('REG XP Table'!$B$2:$E$2815,'Random Encounter'!$F$8+Q$1,'REG XP Table'!$G$2)-'Random Encounter'!$E$8-LOOKUP($A100,'Monster List'!$A$2:$A$448,'Monster List'!$C$2:$C$448)*Q$1&gt;=0,Q$1,P100)</f>
        <v>2</v>
      </c>
      <c r="R100" s="13" t="str">
        <f>IF(INDEX('REG XP Table'!$B$2:$E$2815,'Random Encounter'!$F$8+R$1,'REG XP Table'!$G$2)-'Random Encounter'!$E$8-LOOKUP($A100,'Monster List'!$A$2:$A$448,'Monster List'!$C$2:$C$448)*R$1&gt;=0,R$1,Q100)</f>
        <v>2</v>
      </c>
      <c r="S100" s="13" t="str">
        <f>IF(INDEX('REG XP Table'!$B$2:$E$2815,'Random Encounter'!$F$8+S$1,'REG XP Table'!$G$2)-'Random Encounter'!$E$8-LOOKUP($A100,'Monster List'!$A$2:$A$448,'Monster List'!$C$2:$C$448)*S$1&gt;=0,S$1,R100)</f>
        <v>2</v>
      </c>
      <c r="T100" s="13" t="str">
        <f>IF(INDEX('REG XP Table'!$B$2:$E$2815,'Random Encounter'!$F$8+T$1,'REG XP Table'!$G$2)-'Random Encounter'!$E$8-LOOKUP($A100,'Monster List'!$A$2:$A$448,'Monster List'!$C$2:$C$448)*T$1&gt;=0,T$1,S100)</f>
        <v>2</v>
      </c>
      <c r="U100" s="13" t="str">
        <f>IF(INDEX('REG XP Table'!$B$2:$E$2815,'Random Encounter'!$F$8+U$1,'REG XP Table'!$G$2)-'Random Encounter'!$E$8-LOOKUP($A100,'Monster List'!$A$2:$A$448,'Monster List'!$C$2:$C$448)*U$1&gt;=0,U$1,T100)</f>
        <v>2</v>
      </c>
      <c r="V100" s="13" t="str">
        <f>IF(INDEX('REG XP Table'!$B$2:$E$2815,'Random Encounter'!$F$8+V$1,'REG XP Table'!$G$2)-'Random Encounter'!$E$8-LOOKUP($A100,'Monster List'!$A$2:$A$448,'Monster List'!$C$2:$C$448)*V$1&gt;=0,V$1,U100)</f>
        <v>2</v>
      </c>
      <c r="W100" s="13" t="str">
        <f>IF(INDEX('REG XP Table'!$B$2:$E$2815,'Random Encounter'!$F$8+W$1,'REG XP Table'!$G$2)-'Random Encounter'!$E$8-LOOKUP($A100,'Monster List'!$A$2:$A$448,'Monster List'!$C$2:$C$448)*W$1&gt;=0,W$1,V100)</f>
        <v>2</v>
      </c>
      <c r="X100" s="13" t="str">
        <f>IF(INDEX('REG XP Table'!$B$2:$E$2815,'Random Encounter'!$F$8+X$1,'REG XP Table'!$G$2)-'Random Encounter'!$E$8-LOOKUP($A100,'Monster List'!$A$2:$A$448,'Monster List'!$C$2:$C$448)*X$1&gt;=0,X$1,W100)</f>
        <v>2</v>
      </c>
      <c r="Y100" s="13" t="str">
        <f>IF(INDEX('REG XP Table'!$B$2:$E$2815,'Random Encounter'!$F$8+Y$1,'REG XP Table'!$G$2)-'Random Encounter'!$E$8-LOOKUP($A100,'Monster List'!$A$2:$A$448,'Monster List'!$C$2:$C$448)*Y$1&gt;=0,Y$1,X100)</f>
        <v>2</v>
      </c>
      <c r="Z100" s="13" t="str">
        <f>IF(INDEX('REG XP Table'!$B$2:$E$2815,'Random Encounter'!$F$8+Z$1,'REG XP Table'!$G$2)-'Random Encounter'!$E$8-LOOKUP($A100,'Monster List'!$A$2:$A$448,'Monster List'!$C$2:$C$448)*Z$1&gt;=0,Z$1,Y100)</f>
        <v>2</v>
      </c>
      <c r="AA100" s="13" t="str">
        <f>IF(INDEX('REG XP Table'!$B$2:$E$2815,'Random Encounter'!$F$8+AA$1,'REG XP Table'!$G$2)-'Random Encounter'!$E$8-LOOKUP($A100,'Monster List'!$A$2:$A$448,'Monster List'!$C$2:$C$448)*AA$1&gt;=0,AA$1,Z100)</f>
        <v>2</v>
      </c>
      <c r="AB100" s="13" t="str">
        <f>IF(INDEX('REG XP Table'!$B$2:$E$2815,'Random Encounter'!$F$8+AB$1,'REG XP Table'!$G$2)-'Random Encounter'!$E$8-LOOKUP($A100,'Monster List'!$A$2:$A$448,'Monster List'!$C$2:$C$448)*AB$1&gt;=0,AB$1,AA100)</f>
        <v>2</v>
      </c>
      <c r="AC100" s="13" t="str">
        <f>IF(INDEX('REG XP Table'!$B$2:$E$2815,'Random Encounter'!$F$8+AC$1,'REG XP Table'!$G$2)-'Random Encounter'!$E$8-LOOKUP($A100,'Monster List'!$A$2:$A$448,'Monster List'!$C$2:$C$448)*AC$1&gt;=0,AC$1,AB100)</f>
        <v>2</v>
      </c>
      <c r="AD100" s="13" t="str">
        <f>IF(INDEX('REG XP Table'!$B$2:$E$2815,'Random Encounter'!$F$8+AD$1,'REG XP Table'!$G$2)-'Random Encounter'!$E$8-LOOKUP($A100,'Monster List'!$A$2:$A$448,'Monster List'!$C$2:$C$448)*AD$1&gt;=0,AD$1,AC100)</f>
        <v>2</v>
      </c>
      <c r="AE100" s="13" t="str">
        <f>IF(INDEX('REG XP Table'!$B$2:$E$2815,'Random Encounter'!$F$8+AE$1,'REG XP Table'!$G$2)-'Random Encounter'!$E$8-LOOKUP($A100,'Monster List'!$A$2:$A$448,'Monster List'!$C$2:$C$448)*AE$1&gt;=0,AE$1,AD100)</f>
        <v>2</v>
      </c>
      <c r="AF100" s="13" t="str">
        <f>IF(INDEX('REG XP Table'!$B$2:$E$2815,'Random Encounter'!$F$8+AF$1,'REG XP Table'!$G$2)-'Random Encounter'!$E$8-LOOKUP($A100,'Monster List'!$A$2:$A$448,'Monster List'!$C$2:$C$448)*AF$1&gt;=0,AF$1,AE100)</f>
        <v>2</v>
      </c>
    </row>
    <row r="101" spans="1:32" x14ac:dyDescent="0.3">
      <c r="A101" t="s">
        <v>158</v>
      </c>
      <c r="B101">
        <v>200</v>
      </c>
      <c r="C101" t="b">
        <f>ISTEXT(INDEX(Table4[],MATCH(Table412[[#This Row],[Monster]],Table4[Monster],0),MATCH(Table36[Location],Table4[#Headers],0)))</f>
        <v>0</v>
      </c>
      <c r="D101" t="b">
        <f>ISNUMBER(MATCH(LOOKUP(Table412[[#This Row],[Monster]],Table4[Monster],Table4[Alignment 1]),'MSL Filters'!$K$3:$P$3,0))</f>
        <v>1</v>
      </c>
      <c r="E101" t="b">
        <f>ISNUMBER(MATCH(LOOKUP(Table412[[#This Row],[Monster]],Table4[Monster],Table4[Alignment 2]),'MSL Filters'!$K$13:$P$13,0))</f>
        <v>1</v>
      </c>
      <c r="F101" t="b">
        <f>IF(EXACT("Any",Table36[Type]), TRUE, EXACT(LOOKUP(Table412[[#This Row],[Monster]],Table4[Monster],Table4[Type]),Table36[Type]))</f>
        <v>0</v>
      </c>
      <c r="G101" t="b">
        <f>IF(EXACT("Any",Table36[Sub Type]),TRUE,NOT(ISERROR(MATCH(LOOKUP(Table412[[#This Row],[Monster]],Table4[Monster],Table4[Subtype]),'MSL Filters'!$K$23:$P$23,0))))</f>
        <v>1</v>
      </c>
      <c r="H101" t="b">
        <f>IF(EXACT(Table412[[#This Row],[1]],1),TRUE,FALSE)</f>
        <v>1</v>
      </c>
      <c r="I101" t="b">
        <f>LOOKUP(Table412[[#This Row],[Monster]],'Monster List'!$A$2:$A$447,'Monster List'!$B$2:$B$447)&gt;='Random Encounter'!$J$2</f>
        <v>1</v>
      </c>
      <c r="J101" t="b">
        <f>LOOKUP(Table412[[#This Row],[Monster]],'Monster List'!$A$2:$A$447,'Monster List'!$B$2:$B$447)&lt;='Random Encounter'!$K$2</f>
        <v>1</v>
      </c>
      <c r="K101" t="b">
        <f t="shared" si="1"/>
        <v>0</v>
      </c>
      <c r="L101" s="12">
        <f>IF(Table412[[#This Row],[Include?]],1,0)+L100</f>
        <v>5</v>
      </c>
      <c r="M101" s="13">
        <f>IF(INDEX('REG XP Table'!$B$2:$E$2815,'Random Encounter'!$F$8+M$1,'REG XP Table'!$G$2)-'Random Encounter'!$E$8-LOOKUP($A101,'Monster List'!$A$2:$A$448,'Monster List'!$C$2:$C$448)*M$1&gt;=0,1,0)</f>
        <v>1</v>
      </c>
      <c r="N101" s="15">
        <f>IF(INDEX('REG XP Table'!$B$2:$E$2815,'Random Encounter'!$F$8+N$1,'REG XP Table'!$G$2)-'Random Encounter'!$E$8-LOOKUP($A101,'Monster List'!$A$2:$A$448,'Monster List'!$C$2:$C$448)*N$1&gt;=0,N$1,M101)</f>
        <v>1</v>
      </c>
      <c r="O101" s="13">
        <f>IF(INDEX('REG XP Table'!$B$2:$E$2815,'Random Encounter'!$F$8+O$1,'REG XP Table'!$G$2)-'Random Encounter'!$E$8-LOOKUP($A101,'Monster List'!$A$2:$A$448,'Monster List'!$C$2:$C$448)*O$1&gt;=0,O$1,N101)</f>
        <v>1</v>
      </c>
      <c r="P101" s="13">
        <f>IF(INDEX('REG XP Table'!$B$2:$E$2815,'Random Encounter'!$F$8+P$1,'REG XP Table'!$G$2)-'Random Encounter'!$E$8-LOOKUP($A101,'Monster List'!$A$2:$A$448,'Monster List'!$C$2:$C$448)*P$1&gt;=0,P$1,O101)</f>
        <v>1</v>
      </c>
      <c r="Q101" s="13">
        <f>IF(INDEX('REG XP Table'!$B$2:$E$2815,'Random Encounter'!$F$8+Q$1,'REG XP Table'!$G$2)-'Random Encounter'!$E$8-LOOKUP($A101,'Monster List'!$A$2:$A$448,'Monster List'!$C$2:$C$448)*Q$1&gt;=0,Q$1,P101)</f>
        <v>1</v>
      </c>
      <c r="R101" s="13">
        <f>IF(INDEX('REG XP Table'!$B$2:$E$2815,'Random Encounter'!$F$8+R$1,'REG XP Table'!$G$2)-'Random Encounter'!$E$8-LOOKUP($A101,'Monster List'!$A$2:$A$448,'Monster List'!$C$2:$C$448)*R$1&gt;=0,R$1,Q101)</f>
        <v>1</v>
      </c>
      <c r="S101" s="13">
        <f>IF(INDEX('REG XP Table'!$B$2:$E$2815,'Random Encounter'!$F$8+S$1,'REG XP Table'!$G$2)-'Random Encounter'!$E$8-LOOKUP($A101,'Monster List'!$A$2:$A$448,'Monster List'!$C$2:$C$448)*S$1&gt;=0,S$1,R101)</f>
        <v>1</v>
      </c>
      <c r="T101" s="13">
        <f>IF(INDEX('REG XP Table'!$B$2:$E$2815,'Random Encounter'!$F$8+T$1,'REG XP Table'!$G$2)-'Random Encounter'!$E$8-LOOKUP($A101,'Monster List'!$A$2:$A$448,'Monster List'!$C$2:$C$448)*T$1&gt;=0,T$1,S101)</f>
        <v>1</v>
      </c>
      <c r="U101" s="13">
        <f>IF(INDEX('REG XP Table'!$B$2:$E$2815,'Random Encounter'!$F$8+U$1,'REG XP Table'!$G$2)-'Random Encounter'!$E$8-LOOKUP($A101,'Monster List'!$A$2:$A$448,'Monster List'!$C$2:$C$448)*U$1&gt;=0,U$1,T101)</f>
        <v>1</v>
      </c>
      <c r="V101" s="13">
        <f>IF(INDEX('REG XP Table'!$B$2:$E$2815,'Random Encounter'!$F$8+V$1,'REG XP Table'!$G$2)-'Random Encounter'!$E$8-LOOKUP($A101,'Monster List'!$A$2:$A$448,'Monster List'!$C$2:$C$448)*V$1&gt;=0,V$1,U101)</f>
        <v>1</v>
      </c>
      <c r="W101" s="13">
        <f>IF(INDEX('REG XP Table'!$B$2:$E$2815,'Random Encounter'!$F$8+W$1,'REG XP Table'!$G$2)-'Random Encounter'!$E$8-LOOKUP($A101,'Monster List'!$A$2:$A$448,'Monster List'!$C$2:$C$448)*W$1&gt;=0,W$1,V101)</f>
        <v>1</v>
      </c>
      <c r="X101" s="13">
        <f>IF(INDEX('REG XP Table'!$B$2:$E$2815,'Random Encounter'!$F$8+X$1,'REG XP Table'!$G$2)-'Random Encounter'!$E$8-LOOKUP($A101,'Monster List'!$A$2:$A$448,'Monster List'!$C$2:$C$448)*X$1&gt;=0,X$1,W101)</f>
        <v>1</v>
      </c>
      <c r="Y101" s="13">
        <f>IF(INDEX('REG XP Table'!$B$2:$E$2815,'Random Encounter'!$F$8+Y$1,'REG XP Table'!$G$2)-'Random Encounter'!$E$8-LOOKUP($A101,'Monster List'!$A$2:$A$448,'Monster List'!$C$2:$C$448)*Y$1&gt;=0,Y$1,X101)</f>
        <v>1</v>
      </c>
      <c r="Z101" s="13">
        <f>IF(INDEX('REG XP Table'!$B$2:$E$2815,'Random Encounter'!$F$8+Z$1,'REG XP Table'!$G$2)-'Random Encounter'!$E$8-LOOKUP($A101,'Monster List'!$A$2:$A$448,'Monster List'!$C$2:$C$448)*Z$1&gt;=0,Z$1,Y101)</f>
        <v>1</v>
      </c>
      <c r="AA101" s="13">
        <f>IF(INDEX('REG XP Table'!$B$2:$E$2815,'Random Encounter'!$F$8+AA$1,'REG XP Table'!$G$2)-'Random Encounter'!$E$8-LOOKUP($A101,'Monster List'!$A$2:$A$448,'Monster List'!$C$2:$C$448)*AA$1&gt;=0,AA$1,Z101)</f>
        <v>1</v>
      </c>
      <c r="AB101" s="13">
        <f>IF(INDEX('REG XP Table'!$B$2:$E$2815,'Random Encounter'!$F$8+AB$1,'REG XP Table'!$G$2)-'Random Encounter'!$E$8-LOOKUP($A101,'Monster List'!$A$2:$A$448,'Monster List'!$C$2:$C$448)*AB$1&gt;=0,AB$1,AA101)</f>
        <v>1</v>
      </c>
      <c r="AC101" s="13">
        <f>IF(INDEX('REG XP Table'!$B$2:$E$2815,'Random Encounter'!$F$8+AC$1,'REG XP Table'!$G$2)-'Random Encounter'!$E$8-LOOKUP($A101,'Monster List'!$A$2:$A$448,'Monster List'!$C$2:$C$448)*AC$1&gt;=0,AC$1,AB101)</f>
        <v>1</v>
      </c>
      <c r="AD101" s="13">
        <f>IF(INDEX('REG XP Table'!$B$2:$E$2815,'Random Encounter'!$F$8+AD$1,'REG XP Table'!$G$2)-'Random Encounter'!$E$8-LOOKUP($A101,'Monster List'!$A$2:$A$448,'Monster List'!$C$2:$C$448)*AD$1&gt;=0,AD$1,AC101)</f>
        <v>1</v>
      </c>
      <c r="AE101" s="13">
        <f>IF(INDEX('REG XP Table'!$B$2:$E$2815,'Random Encounter'!$F$8+AE$1,'REG XP Table'!$G$2)-'Random Encounter'!$E$8-LOOKUP($A101,'Monster List'!$A$2:$A$448,'Monster List'!$C$2:$C$448)*AE$1&gt;=0,AE$1,AD101)</f>
        <v>1</v>
      </c>
      <c r="AF101" s="13">
        <f>IF(INDEX('REG XP Table'!$B$2:$E$2815,'Random Encounter'!$F$8+AF$1,'REG XP Table'!$G$2)-'Random Encounter'!$E$8-LOOKUP($A101,'Monster List'!$A$2:$A$448,'Monster List'!$C$2:$C$448)*AF$1&gt;=0,AF$1,AE101)</f>
        <v>1</v>
      </c>
    </row>
    <row r="102" spans="1:32" x14ac:dyDescent="0.3">
      <c r="A102" t="s">
        <v>438</v>
      </c>
      <c r="B102">
        <v>18000</v>
      </c>
      <c r="C102" t="b">
        <f>ISTEXT(INDEX(Table4[],MATCH(Table412[[#This Row],[Monster]],Table4[Monster],0),MATCH(Table36[Location],Table4[#Headers],0)))</f>
        <v>0</v>
      </c>
      <c r="D102" t="b">
        <f>ISNUMBER(MATCH(LOOKUP(Table412[[#This Row],[Monster]],Table4[Monster],Table4[Alignment 1]),'MSL Filters'!$K$3:$P$3,0))</f>
        <v>1</v>
      </c>
      <c r="E102" t="b">
        <f>ISNUMBER(MATCH(LOOKUP(Table412[[#This Row],[Monster]],Table4[Monster],Table4[Alignment 2]),'MSL Filters'!$K$13:$P$13,0))</f>
        <v>1</v>
      </c>
      <c r="F102" t="b">
        <f>IF(EXACT("Any",Table36[Type]), TRUE, EXACT(LOOKUP(Table412[[#This Row],[Monster]],Table4[Monster],Table4[Type]),Table36[Type]))</f>
        <v>0</v>
      </c>
      <c r="G102" t="b">
        <f>IF(EXACT("Any",Table36[Sub Type]),TRUE,NOT(ISERROR(MATCH(LOOKUP(Table412[[#This Row],[Monster]],Table4[Monster],Table4[Subtype]),'MSL Filters'!$K$23:$P$23,0))))</f>
        <v>1</v>
      </c>
      <c r="H102" t="b">
        <f>IF(EXACT(Table412[[#This Row],[1]],1),TRUE,FALSE)</f>
        <v>0</v>
      </c>
      <c r="I102" t="b">
        <f>LOOKUP(Table412[[#This Row],[Monster]],'Monster List'!$A$2:$A$447,'Monster List'!$B$2:$B$447)&gt;='Random Encounter'!$J$2</f>
        <v>1</v>
      </c>
      <c r="J102" t="b">
        <f>LOOKUP(Table412[[#This Row],[Monster]],'Monster List'!$A$2:$A$447,'Monster List'!$B$2:$B$447)&lt;='Random Encounter'!$K$2</f>
        <v>1</v>
      </c>
      <c r="K102" t="b">
        <f t="shared" si="1"/>
        <v>0</v>
      </c>
      <c r="L102" s="12">
        <f>IF(Table412[[#This Row],[Include?]],1,0)+L101</f>
        <v>5</v>
      </c>
      <c r="M102" s="13">
        <f>IF(INDEX('REG XP Table'!$B$2:$E$2815,'Random Encounter'!$F$8+M$1,'REG XP Table'!$G$2)-'Random Encounter'!$E$8-LOOKUP($A102,'Monster List'!$A$2:$A$448,'Monster List'!$C$2:$C$448)*M$1&gt;=0,1,0)</f>
        <v>0</v>
      </c>
      <c r="N102" s="15">
        <f>IF(INDEX('REG XP Table'!$B$2:$E$2815,'Random Encounter'!$F$8+N$1,'REG XP Table'!$G$2)-'Random Encounter'!$E$8-LOOKUP($A102,'Monster List'!$A$2:$A$448,'Monster List'!$C$2:$C$448)*N$1&gt;=0,N$1,M102)</f>
        <v>0</v>
      </c>
      <c r="O102" s="13">
        <f>IF(INDEX('REG XP Table'!$B$2:$E$2815,'Random Encounter'!$F$8+O$1,'REG XP Table'!$G$2)-'Random Encounter'!$E$8-LOOKUP($A102,'Monster List'!$A$2:$A$448,'Monster List'!$C$2:$C$448)*O$1&gt;=0,O$1,N102)</f>
        <v>0</v>
      </c>
      <c r="P102" s="13">
        <f>IF(INDEX('REG XP Table'!$B$2:$E$2815,'Random Encounter'!$F$8+P$1,'REG XP Table'!$G$2)-'Random Encounter'!$E$8-LOOKUP($A102,'Monster List'!$A$2:$A$448,'Monster List'!$C$2:$C$448)*P$1&gt;=0,P$1,O102)</f>
        <v>0</v>
      </c>
      <c r="Q102" s="13">
        <f>IF(INDEX('REG XP Table'!$B$2:$E$2815,'Random Encounter'!$F$8+Q$1,'REG XP Table'!$G$2)-'Random Encounter'!$E$8-LOOKUP($A102,'Monster List'!$A$2:$A$448,'Monster List'!$C$2:$C$448)*Q$1&gt;=0,Q$1,P102)</f>
        <v>0</v>
      </c>
      <c r="R102" s="13">
        <f>IF(INDEX('REG XP Table'!$B$2:$E$2815,'Random Encounter'!$F$8+R$1,'REG XP Table'!$G$2)-'Random Encounter'!$E$8-LOOKUP($A102,'Monster List'!$A$2:$A$448,'Monster List'!$C$2:$C$448)*R$1&gt;=0,R$1,Q102)</f>
        <v>0</v>
      </c>
      <c r="S102" s="13">
        <f>IF(INDEX('REG XP Table'!$B$2:$E$2815,'Random Encounter'!$F$8+S$1,'REG XP Table'!$G$2)-'Random Encounter'!$E$8-LOOKUP($A102,'Monster List'!$A$2:$A$448,'Monster List'!$C$2:$C$448)*S$1&gt;=0,S$1,R102)</f>
        <v>0</v>
      </c>
      <c r="T102" s="13">
        <f>IF(INDEX('REG XP Table'!$B$2:$E$2815,'Random Encounter'!$F$8+T$1,'REG XP Table'!$G$2)-'Random Encounter'!$E$8-LOOKUP($A102,'Monster List'!$A$2:$A$448,'Monster List'!$C$2:$C$448)*T$1&gt;=0,T$1,S102)</f>
        <v>0</v>
      </c>
      <c r="U102" s="13">
        <f>IF(INDEX('REG XP Table'!$B$2:$E$2815,'Random Encounter'!$F$8+U$1,'REG XP Table'!$G$2)-'Random Encounter'!$E$8-LOOKUP($A102,'Monster List'!$A$2:$A$448,'Monster List'!$C$2:$C$448)*U$1&gt;=0,U$1,T102)</f>
        <v>0</v>
      </c>
      <c r="V102" s="13">
        <f>IF(INDEX('REG XP Table'!$B$2:$E$2815,'Random Encounter'!$F$8+V$1,'REG XP Table'!$G$2)-'Random Encounter'!$E$8-LOOKUP($A102,'Monster List'!$A$2:$A$448,'Monster List'!$C$2:$C$448)*V$1&gt;=0,V$1,U102)</f>
        <v>0</v>
      </c>
      <c r="W102" s="13">
        <f>IF(INDEX('REG XP Table'!$B$2:$E$2815,'Random Encounter'!$F$8+W$1,'REG XP Table'!$G$2)-'Random Encounter'!$E$8-LOOKUP($A102,'Monster List'!$A$2:$A$448,'Monster List'!$C$2:$C$448)*W$1&gt;=0,W$1,V102)</f>
        <v>0</v>
      </c>
      <c r="X102" s="13">
        <f>IF(INDEX('REG XP Table'!$B$2:$E$2815,'Random Encounter'!$F$8+X$1,'REG XP Table'!$G$2)-'Random Encounter'!$E$8-LOOKUP($A102,'Monster List'!$A$2:$A$448,'Monster List'!$C$2:$C$448)*X$1&gt;=0,X$1,W102)</f>
        <v>0</v>
      </c>
      <c r="Y102" s="13">
        <f>IF(INDEX('REG XP Table'!$B$2:$E$2815,'Random Encounter'!$F$8+Y$1,'REG XP Table'!$G$2)-'Random Encounter'!$E$8-LOOKUP($A102,'Monster List'!$A$2:$A$448,'Monster List'!$C$2:$C$448)*Y$1&gt;=0,Y$1,X102)</f>
        <v>0</v>
      </c>
      <c r="Z102" s="13">
        <f>IF(INDEX('REG XP Table'!$B$2:$E$2815,'Random Encounter'!$F$8+Z$1,'REG XP Table'!$G$2)-'Random Encounter'!$E$8-LOOKUP($A102,'Monster List'!$A$2:$A$448,'Monster List'!$C$2:$C$448)*Z$1&gt;=0,Z$1,Y102)</f>
        <v>0</v>
      </c>
      <c r="AA102" s="13">
        <f>IF(INDEX('REG XP Table'!$B$2:$E$2815,'Random Encounter'!$F$8+AA$1,'REG XP Table'!$G$2)-'Random Encounter'!$E$8-LOOKUP($A102,'Monster List'!$A$2:$A$448,'Monster List'!$C$2:$C$448)*AA$1&gt;=0,AA$1,Z102)</f>
        <v>0</v>
      </c>
      <c r="AB102" s="13">
        <f>IF(INDEX('REG XP Table'!$B$2:$E$2815,'Random Encounter'!$F$8+AB$1,'REG XP Table'!$G$2)-'Random Encounter'!$E$8-LOOKUP($A102,'Monster List'!$A$2:$A$448,'Monster List'!$C$2:$C$448)*AB$1&gt;=0,AB$1,AA102)</f>
        <v>0</v>
      </c>
      <c r="AC102" s="13">
        <f>IF(INDEX('REG XP Table'!$B$2:$E$2815,'Random Encounter'!$F$8+AC$1,'REG XP Table'!$G$2)-'Random Encounter'!$E$8-LOOKUP($A102,'Monster List'!$A$2:$A$448,'Monster List'!$C$2:$C$448)*AC$1&gt;=0,AC$1,AB102)</f>
        <v>0</v>
      </c>
      <c r="AD102" s="13">
        <f>IF(INDEX('REG XP Table'!$B$2:$E$2815,'Random Encounter'!$F$8+AD$1,'REG XP Table'!$G$2)-'Random Encounter'!$E$8-LOOKUP($A102,'Monster List'!$A$2:$A$448,'Monster List'!$C$2:$C$448)*AD$1&gt;=0,AD$1,AC102)</f>
        <v>0</v>
      </c>
      <c r="AE102" s="13">
        <f>IF(INDEX('REG XP Table'!$B$2:$E$2815,'Random Encounter'!$F$8+AE$1,'REG XP Table'!$G$2)-'Random Encounter'!$E$8-LOOKUP($A102,'Monster List'!$A$2:$A$448,'Monster List'!$C$2:$C$448)*AE$1&gt;=0,AE$1,AD102)</f>
        <v>0</v>
      </c>
      <c r="AF102" s="13">
        <f>IF(INDEX('REG XP Table'!$B$2:$E$2815,'Random Encounter'!$F$8+AF$1,'REG XP Table'!$G$2)-'Random Encounter'!$E$8-LOOKUP($A102,'Monster List'!$A$2:$A$448,'Monster List'!$C$2:$C$448)*AF$1&gt;=0,AF$1,AE102)</f>
        <v>0</v>
      </c>
    </row>
    <row r="103" spans="1:32" x14ac:dyDescent="0.3">
      <c r="A103" t="s">
        <v>388</v>
      </c>
      <c r="B103">
        <v>5900</v>
      </c>
      <c r="C103" t="b">
        <f>ISTEXT(INDEX(Table4[],MATCH(Table412[[#This Row],[Monster]],Table4[Monster],0),MATCH(Table36[Location],Table4[#Headers],0)))</f>
        <v>0</v>
      </c>
      <c r="D103" t="b">
        <f>ISNUMBER(MATCH(LOOKUP(Table412[[#This Row],[Monster]],Table4[Monster],Table4[Alignment 1]),'MSL Filters'!$K$3:$P$3,0))</f>
        <v>1</v>
      </c>
      <c r="E103" t="b">
        <f>ISNUMBER(MATCH(LOOKUP(Table412[[#This Row],[Monster]],Table4[Monster],Table4[Alignment 2]),'MSL Filters'!$K$13:$P$13,0))</f>
        <v>1</v>
      </c>
      <c r="F103" t="b">
        <f>IF(EXACT("Any",Table36[Type]), TRUE, EXACT(LOOKUP(Table412[[#This Row],[Monster]],Table4[Monster],Table4[Type]),Table36[Type]))</f>
        <v>0</v>
      </c>
      <c r="G103" t="b">
        <f>IF(EXACT("Any",Table36[Sub Type]),TRUE,NOT(ISERROR(MATCH(LOOKUP(Table412[[#This Row],[Monster]],Table4[Monster],Table4[Subtype]),'MSL Filters'!$K$23:$P$23,0))))</f>
        <v>1</v>
      </c>
      <c r="H103" t="b">
        <f>IF(EXACT(Table412[[#This Row],[1]],1),TRUE,FALSE)</f>
        <v>0</v>
      </c>
      <c r="I103" t="b">
        <f>LOOKUP(Table412[[#This Row],[Monster]],'Monster List'!$A$2:$A$447,'Monster List'!$B$2:$B$447)&gt;='Random Encounter'!$J$2</f>
        <v>1</v>
      </c>
      <c r="J103" t="b">
        <f>LOOKUP(Table412[[#This Row],[Monster]],'Monster List'!$A$2:$A$447,'Monster List'!$B$2:$B$447)&lt;='Random Encounter'!$K$2</f>
        <v>1</v>
      </c>
      <c r="K103" t="b">
        <f t="shared" si="1"/>
        <v>0</v>
      </c>
      <c r="L103" s="12">
        <f>IF(Table412[[#This Row],[Include?]],1,0)+L102</f>
        <v>5</v>
      </c>
      <c r="M103" s="13">
        <f>IF(INDEX('REG XP Table'!$B$2:$E$2815,'Random Encounter'!$F$8+M$1,'REG XP Table'!$G$2)-'Random Encounter'!$E$8-LOOKUP($A103,'Monster List'!$A$2:$A$448,'Monster List'!$C$2:$C$448)*M$1&gt;=0,1,0)</f>
        <v>0</v>
      </c>
      <c r="N103" s="15">
        <f>IF(INDEX('REG XP Table'!$B$2:$E$2815,'Random Encounter'!$F$8+N$1,'REG XP Table'!$G$2)-'Random Encounter'!$E$8-LOOKUP($A103,'Monster List'!$A$2:$A$448,'Monster List'!$C$2:$C$448)*N$1&gt;=0,N$1,M103)</f>
        <v>0</v>
      </c>
      <c r="O103" s="13">
        <f>IF(INDEX('REG XP Table'!$B$2:$E$2815,'Random Encounter'!$F$8+O$1,'REG XP Table'!$G$2)-'Random Encounter'!$E$8-LOOKUP($A103,'Monster List'!$A$2:$A$448,'Monster List'!$C$2:$C$448)*O$1&gt;=0,O$1,N103)</f>
        <v>0</v>
      </c>
      <c r="P103" s="13">
        <f>IF(INDEX('REG XP Table'!$B$2:$E$2815,'Random Encounter'!$F$8+P$1,'REG XP Table'!$G$2)-'Random Encounter'!$E$8-LOOKUP($A103,'Monster List'!$A$2:$A$448,'Monster List'!$C$2:$C$448)*P$1&gt;=0,P$1,O103)</f>
        <v>0</v>
      </c>
      <c r="Q103" s="13">
        <f>IF(INDEX('REG XP Table'!$B$2:$E$2815,'Random Encounter'!$F$8+Q$1,'REG XP Table'!$G$2)-'Random Encounter'!$E$8-LOOKUP($A103,'Monster List'!$A$2:$A$448,'Monster List'!$C$2:$C$448)*Q$1&gt;=0,Q$1,P103)</f>
        <v>0</v>
      </c>
      <c r="R103" s="13">
        <f>IF(INDEX('REG XP Table'!$B$2:$E$2815,'Random Encounter'!$F$8+R$1,'REG XP Table'!$G$2)-'Random Encounter'!$E$8-LOOKUP($A103,'Monster List'!$A$2:$A$448,'Monster List'!$C$2:$C$448)*R$1&gt;=0,R$1,Q103)</f>
        <v>0</v>
      </c>
      <c r="S103" s="13">
        <f>IF(INDEX('REG XP Table'!$B$2:$E$2815,'Random Encounter'!$F$8+S$1,'REG XP Table'!$G$2)-'Random Encounter'!$E$8-LOOKUP($A103,'Monster List'!$A$2:$A$448,'Monster List'!$C$2:$C$448)*S$1&gt;=0,S$1,R103)</f>
        <v>0</v>
      </c>
      <c r="T103" s="13">
        <f>IF(INDEX('REG XP Table'!$B$2:$E$2815,'Random Encounter'!$F$8+T$1,'REG XP Table'!$G$2)-'Random Encounter'!$E$8-LOOKUP($A103,'Monster List'!$A$2:$A$448,'Monster List'!$C$2:$C$448)*T$1&gt;=0,T$1,S103)</f>
        <v>0</v>
      </c>
      <c r="U103" s="13">
        <f>IF(INDEX('REG XP Table'!$B$2:$E$2815,'Random Encounter'!$F$8+U$1,'REG XP Table'!$G$2)-'Random Encounter'!$E$8-LOOKUP($A103,'Monster List'!$A$2:$A$448,'Monster List'!$C$2:$C$448)*U$1&gt;=0,U$1,T103)</f>
        <v>0</v>
      </c>
      <c r="V103" s="13">
        <f>IF(INDEX('REG XP Table'!$B$2:$E$2815,'Random Encounter'!$F$8+V$1,'REG XP Table'!$G$2)-'Random Encounter'!$E$8-LOOKUP($A103,'Monster List'!$A$2:$A$448,'Monster List'!$C$2:$C$448)*V$1&gt;=0,V$1,U103)</f>
        <v>0</v>
      </c>
      <c r="W103" s="13">
        <f>IF(INDEX('REG XP Table'!$B$2:$E$2815,'Random Encounter'!$F$8+W$1,'REG XP Table'!$G$2)-'Random Encounter'!$E$8-LOOKUP($A103,'Monster List'!$A$2:$A$448,'Monster List'!$C$2:$C$448)*W$1&gt;=0,W$1,V103)</f>
        <v>0</v>
      </c>
      <c r="X103" s="13">
        <f>IF(INDEX('REG XP Table'!$B$2:$E$2815,'Random Encounter'!$F$8+X$1,'REG XP Table'!$G$2)-'Random Encounter'!$E$8-LOOKUP($A103,'Monster List'!$A$2:$A$448,'Monster List'!$C$2:$C$448)*X$1&gt;=0,X$1,W103)</f>
        <v>0</v>
      </c>
      <c r="Y103" s="13">
        <f>IF(INDEX('REG XP Table'!$B$2:$E$2815,'Random Encounter'!$F$8+Y$1,'REG XP Table'!$G$2)-'Random Encounter'!$E$8-LOOKUP($A103,'Monster List'!$A$2:$A$448,'Monster List'!$C$2:$C$448)*Y$1&gt;=0,Y$1,X103)</f>
        <v>0</v>
      </c>
      <c r="Z103" s="13">
        <f>IF(INDEX('REG XP Table'!$B$2:$E$2815,'Random Encounter'!$F$8+Z$1,'REG XP Table'!$G$2)-'Random Encounter'!$E$8-LOOKUP($A103,'Monster List'!$A$2:$A$448,'Monster List'!$C$2:$C$448)*Z$1&gt;=0,Z$1,Y103)</f>
        <v>0</v>
      </c>
      <c r="AA103" s="13">
        <f>IF(INDEX('REG XP Table'!$B$2:$E$2815,'Random Encounter'!$F$8+AA$1,'REG XP Table'!$G$2)-'Random Encounter'!$E$8-LOOKUP($A103,'Monster List'!$A$2:$A$448,'Monster List'!$C$2:$C$448)*AA$1&gt;=0,AA$1,Z103)</f>
        <v>0</v>
      </c>
      <c r="AB103" s="13">
        <f>IF(INDEX('REG XP Table'!$B$2:$E$2815,'Random Encounter'!$F$8+AB$1,'REG XP Table'!$G$2)-'Random Encounter'!$E$8-LOOKUP($A103,'Monster List'!$A$2:$A$448,'Monster List'!$C$2:$C$448)*AB$1&gt;=0,AB$1,AA103)</f>
        <v>0</v>
      </c>
      <c r="AC103" s="13">
        <f>IF(INDEX('REG XP Table'!$B$2:$E$2815,'Random Encounter'!$F$8+AC$1,'REG XP Table'!$G$2)-'Random Encounter'!$E$8-LOOKUP($A103,'Monster List'!$A$2:$A$448,'Monster List'!$C$2:$C$448)*AC$1&gt;=0,AC$1,AB103)</f>
        <v>0</v>
      </c>
      <c r="AD103" s="13">
        <f>IF(INDEX('REG XP Table'!$B$2:$E$2815,'Random Encounter'!$F$8+AD$1,'REG XP Table'!$G$2)-'Random Encounter'!$E$8-LOOKUP($A103,'Monster List'!$A$2:$A$448,'Monster List'!$C$2:$C$448)*AD$1&gt;=0,AD$1,AC103)</f>
        <v>0</v>
      </c>
      <c r="AE103" s="13">
        <f>IF(INDEX('REG XP Table'!$B$2:$E$2815,'Random Encounter'!$F$8+AE$1,'REG XP Table'!$G$2)-'Random Encounter'!$E$8-LOOKUP($A103,'Monster List'!$A$2:$A$448,'Monster List'!$C$2:$C$448)*AE$1&gt;=0,AE$1,AD103)</f>
        <v>0</v>
      </c>
      <c r="AF103" s="13">
        <f>IF(INDEX('REG XP Table'!$B$2:$E$2815,'Random Encounter'!$F$8+AF$1,'REG XP Table'!$G$2)-'Random Encounter'!$E$8-LOOKUP($A103,'Monster List'!$A$2:$A$448,'Monster List'!$C$2:$C$448)*AF$1&gt;=0,AF$1,AE103)</f>
        <v>0</v>
      </c>
    </row>
    <row r="104" spans="1:32" x14ac:dyDescent="0.3">
      <c r="A104" t="s">
        <v>423</v>
      </c>
      <c r="B104">
        <v>13000</v>
      </c>
      <c r="C104" t="b">
        <f>ISTEXT(INDEX(Table4[],MATCH(Table412[[#This Row],[Monster]],Table4[Monster],0),MATCH(Table36[Location],Table4[#Headers],0)))</f>
        <v>0</v>
      </c>
      <c r="D104" t="b">
        <f>ISNUMBER(MATCH(LOOKUP(Table412[[#This Row],[Monster]],Table4[Monster],Table4[Alignment 1]),'MSL Filters'!$K$3:$P$3,0))</f>
        <v>1</v>
      </c>
      <c r="E104" t="b">
        <f>ISNUMBER(MATCH(LOOKUP(Table412[[#This Row],[Monster]],Table4[Monster],Table4[Alignment 2]),'MSL Filters'!$K$13:$P$13,0))</f>
        <v>1</v>
      </c>
      <c r="F104" t="b">
        <f>IF(EXACT("Any",Table36[Type]), TRUE, EXACT(LOOKUP(Table412[[#This Row],[Monster]],Table4[Monster],Table4[Type]),Table36[Type]))</f>
        <v>0</v>
      </c>
      <c r="G104" t="b">
        <f>IF(EXACT("Any",Table36[Sub Type]),TRUE,NOT(ISERROR(MATCH(LOOKUP(Table412[[#This Row],[Monster]],Table4[Monster],Table4[Subtype]),'MSL Filters'!$K$23:$P$23,0))))</f>
        <v>1</v>
      </c>
      <c r="H104" t="b">
        <f>IF(EXACT(Table412[[#This Row],[1]],1),TRUE,FALSE)</f>
        <v>0</v>
      </c>
      <c r="I104" t="b">
        <f>LOOKUP(Table412[[#This Row],[Monster]],'Monster List'!$A$2:$A$447,'Monster List'!$B$2:$B$447)&gt;='Random Encounter'!$J$2</f>
        <v>1</v>
      </c>
      <c r="J104" t="b">
        <f>LOOKUP(Table412[[#This Row],[Monster]],'Monster List'!$A$2:$A$447,'Monster List'!$B$2:$B$447)&lt;='Random Encounter'!$K$2</f>
        <v>1</v>
      </c>
      <c r="K104" t="b">
        <f t="shared" si="1"/>
        <v>0</v>
      </c>
      <c r="L104" s="12">
        <f>IF(Table412[[#This Row],[Include?]],1,0)+L103</f>
        <v>5</v>
      </c>
      <c r="M104" s="13">
        <f>IF(INDEX('REG XP Table'!$B$2:$E$2815,'Random Encounter'!$F$8+M$1,'REG XP Table'!$G$2)-'Random Encounter'!$E$8-LOOKUP($A104,'Monster List'!$A$2:$A$448,'Monster List'!$C$2:$C$448)*M$1&gt;=0,1,0)</f>
        <v>0</v>
      </c>
      <c r="N104" s="15">
        <f>IF(INDEX('REG XP Table'!$B$2:$E$2815,'Random Encounter'!$F$8+N$1,'REG XP Table'!$G$2)-'Random Encounter'!$E$8-LOOKUP($A104,'Monster List'!$A$2:$A$448,'Monster List'!$C$2:$C$448)*N$1&gt;=0,N$1,M104)</f>
        <v>0</v>
      </c>
      <c r="O104" s="13">
        <f>IF(INDEX('REG XP Table'!$B$2:$E$2815,'Random Encounter'!$F$8+O$1,'REG XP Table'!$G$2)-'Random Encounter'!$E$8-LOOKUP($A104,'Monster List'!$A$2:$A$448,'Monster List'!$C$2:$C$448)*O$1&gt;=0,O$1,N104)</f>
        <v>0</v>
      </c>
      <c r="P104" s="13">
        <f>IF(INDEX('REG XP Table'!$B$2:$E$2815,'Random Encounter'!$F$8+P$1,'REG XP Table'!$G$2)-'Random Encounter'!$E$8-LOOKUP($A104,'Monster List'!$A$2:$A$448,'Monster List'!$C$2:$C$448)*P$1&gt;=0,P$1,O104)</f>
        <v>0</v>
      </c>
      <c r="Q104" s="13">
        <f>IF(INDEX('REG XP Table'!$B$2:$E$2815,'Random Encounter'!$F$8+Q$1,'REG XP Table'!$G$2)-'Random Encounter'!$E$8-LOOKUP($A104,'Monster List'!$A$2:$A$448,'Monster List'!$C$2:$C$448)*Q$1&gt;=0,Q$1,P104)</f>
        <v>0</v>
      </c>
      <c r="R104" s="13">
        <f>IF(INDEX('REG XP Table'!$B$2:$E$2815,'Random Encounter'!$F$8+R$1,'REG XP Table'!$G$2)-'Random Encounter'!$E$8-LOOKUP($A104,'Monster List'!$A$2:$A$448,'Monster List'!$C$2:$C$448)*R$1&gt;=0,R$1,Q104)</f>
        <v>0</v>
      </c>
      <c r="S104" s="13">
        <f>IF(INDEX('REG XP Table'!$B$2:$E$2815,'Random Encounter'!$F$8+S$1,'REG XP Table'!$G$2)-'Random Encounter'!$E$8-LOOKUP($A104,'Monster List'!$A$2:$A$448,'Monster List'!$C$2:$C$448)*S$1&gt;=0,S$1,R104)</f>
        <v>0</v>
      </c>
      <c r="T104" s="13">
        <f>IF(INDEX('REG XP Table'!$B$2:$E$2815,'Random Encounter'!$F$8+T$1,'REG XP Table'!$G$2)-'Random Encounter'!$E$8-LOOKUP($A104,'Monster List'!$A$2:$A$448,'Monster List'!$C$2:$C$448)*T$1&gt;=0,T$1,S104)</f>
        <v>0</v>
      </c>
      <c r="U104" s="13">
        <f>IF(INDEX('REG XP Table'!$B$2:$E$2815,'Random Encounter'!$F$8+U$1,'REG XP Table'!$G$2)-'Random Encounter'!$E$8-LOOKUP($A104,'Monster List'!$A$2:$A$448,'Monster List'!$C$2:$C$448)*U$1&gt;=0,U$1,T104)</f>
        <v>0</v>
      </c>
      <c r="V104" s="13">
        <f>IF(INDEX('REG XP Table'!$B$2:$E$2815,'Random Encounter'!$F$8+V$1,'REG XP Table'!$G$2)-'Random Encounter'!$E$8-LOOKUP($A104,'Monster List'!$A$2:$A$448,'Monster List'!$C$2:$C$448)*V$1&gt;=0,V$1,U104)</f>
        <v>0</v>
      </c>
      <c r="W104" s="13">
        <f>IF(INDEX('REG XP Table'!$B$2:$E$2815,'Random Encounter'!$F$8+W$1,'REG XP Table'!$G$2)-'Random Encounter'!$E$8-LOOKUP($A104,'Monster List'!$A$2:$A$448,'Monster List'!$C$2:$C$448)*W$1&gt;=0,W$1,V104)</f>
        <v>0</v>
      </c>
      <c r="X104" s="13">
        <f>IF(INDEX('REG XP Table'!$B$2:$E$2815,'Random Encounter'!$F$8+X$1,'REG XP Table'!$G$2)-'Random Encounter'!$E$8-LOOKUP($A104,'Monster List'!$A$2:$A$448,'Monster List'!$C$2:$C$448)*X$1&gt;=0,X$1,W104)</f>
        <v>0</v>
      </c>
      <c r="Y104" s="13">
        <f>IF(INDEX('REG XP Table'!$B$2:$E$2815,'Random Encounter'!$F$8+Y$1,'REG XP Table'!$G$2)-'Random Encounter'!$E$8-LOOKUP($A104,'Monster List'!$A$2:$A$448,'Monster List'!$C$2:$C$448)*Y$1&gt;=0,Y$1,X104)</f>
        <v>0</v>
      </c>
      <c r="Z104" s="13">
        <f>IF(INDEX('REG XP Table'!$B$2:$E$2815,'Random Encounter'!$F$8+Z$1,'REG XP Table'!$G$2)-'Random Encounter'!$E$8-LOOKUP($A104,'Monster List'!$A$2:$A$448,'Monster List'!$C$2:$C$448)*Z$1&gt;=0,Z$1,Y104)</f>
        <v>0</v>
      </c>
      <c r="AA104" s="13">
        <f>IF(INDEX('REG XP Table'!$B$2:$E$2815,'Random Encounter'!$F$8+AA$1,'REG XP Table'!$G$2)-'Random Encounter'!$E$8-LOOKUP($A104,'Monster List'!$A$2:$A$448,'Monster List'!$C$2:$C$448)*AA$1&gt;=0,AA$1,Z104)</f>
        <v>0</v>
      </c>
      <c r="AB104" s="13">
        <f>IF(INDEX('REG XP Table'!$B$2:$E$2815,'Random Encounter'!$F$8+AB$1,'REG XP Table'!$G$2)-'Random Encounter'!$E$8-LOOKUP($A104,'Monster List'!$A$2:$A$448,'Monster List'!$C$2:$C$448)*AB$1&gt;=0,AB$1,AA104)</f>
        <v>0</v>
      </c>
      <c r="AC104" s="13">
        <f>IF(INDEX('REG XP Table'!$B$2:$E$2815,'Random Encounter'!$F$8+AC$1,'REG XP Table'!$G$2)-'Random Encounter'!$E$8-LOOKUP($A104,'Monster List'!$A$2:$A$448,'Monster List'!$C$2:$C$448)*AC$1&gt;=0,AC$1,AB104)</f>
        <v>0</v>
      </c>
      <c r="AD104" s="13">
        <f>IF(INDEX('REG XP Table'!$B$2:$E$2815,'Random Encounter'!$F$8+AD$1,'REG XP Table'!$G$2)-'Random Encounter'!$E$8-LOOKUP($A104,'Monster List'!$A$2:$A$448,'Monster List'!$C$2:$C$448)*AD$1&gt;=0,AD$1,AC104)</f>
        <v>0</v>
      </c>
      <c r="AE104" s="13">
        <f>IF(INDEX('REG XP Table'!$B$2:$E$2815,'Random Encounter'!$F$8+AE$1,'REG XP Table'!$G$2)-'Random Encounter'!$E$8-LOOKUP($A104,'Monster List'!$A$2:$A$448,'Monster List'!$C$2:$C$448)*AE$1&gt;=0,AE$1,AD104)</f>
        <v>0</v>
      </c>
      <c r="AF104" s="13">
        <f>IF(INDEX('REG XP Table'!$B$2:$E$2815,'Random Encounter'!$F$8+AF$1,'REG XP Table'!$G$2)-'Random Encounter'!$E$8-LOOKUP($A104,'Monster List'!$A$2:$A$448,'Monster List'!$C$2:$C$448)*AF$1&gt;=0,AF$1,AE104)</f>
        <v>0</v>
      </c>
    </row>
    <row r="105" spans="1:32" x14ac:dyDescent="0.3">
      <c r="A105" t="s">
        <v>419</v>
      </c>
      <c r="B105">
        <v>11500</v>
      </c>
      <c r="C105" t="b">
        <f>ISTEXT(INDEX(Table4[],MATCH(Table412[[#This Row],[Monster]],Table4[Monster],0),MATCH(Table36[Location],Table4[#Headers],0)))</f>
        <v>0</v>
      </c>
      <c r="D105" t="b">
        <f>ISNUMBER(MATCH(LOOKUP(Table412[[#This Row],[Monster]],Table4[Monster],Table4[Alignment 1]),'MSL Filters'!$K$3:$P$3,0))</f>
        <v>1</v>
      </c>
      <c r="E105" t="b">
        <f>ISNUMBER(MATCH(LOOKUP(Table412[[#This Row],[Monster]],Table4[Monster],Table4[Alignment 2]),'MSL Filters'!$K$13:$P$13,0))</f>
        <v>1</v>
      </c>
      <c r="F105" t="b">
        <f>IF(EXACT("Any",Table36[Type]), TRUE, EXACT(LOOKUP(Table412[[#This Row],[Monster]],Table4[Monster],Table4[Type]),Table36[Type]))</f>
        <v>0</v>
      </c>
      <c r="G105" t="b">
        <f>IF(EXACT("Any",Table36[Sub Type]),TRUE,NOT(ISERROR(MATCH(LOOKUP(Table412[[#This Row],[Monster]],Table4[Monster],Table4[Subtype]),'MSL Filters'!$K$23:$P$23,0))))</f>
        <v>1</v>
      </c>
      <c r="H105" t="b">
        <f>IF(EXACT(Table412[[#This Row],[1]],1),TRUE,FALSE)</f>
        <v>0</v>
      </c>
      <c r="I105" t="b">
        <f>LOOKUP(Table412[[#This Row],[Monster]],'Monster List'!$A$2:$A$447,'Monster List'!$B$2:$B$447)&gt;='Random Encounter'!$J$2</f>
        <v>1</v>
      </c>
      <c r="J105" t="b">
        <f>LOOKUP(Table412[[#This Row],[Monster]],'Monster List'!$A$2:$A$447,'Monster List'!$B$2:$B$447)&lt;='Random Encounter'!$K$2</f>
        <v>1</v>
      </c>
      <c r="K105" t="b">
        <f t="shared" si="1"/>
        <v>0</v>
      </c>
      <c r="L105" s="12">
        <f>IF(Table412[[#This Row],[Include?]],1,0)+L104</f>
        <v>5</v>
      </c>
      <c r="M105" s="13">
        <f>IF(INDEX('REG XP Table'!$B$2:$E$2815,'Random Encounter'!$F$8+M$1,'REG XP Table'!$G$2)-'Random Encounter'!$E$8-LOOKUP($A105,'Monster List'!$A$2:$A$448,'Monster List'!$C$2:$C$448)*M$1&gt;=0,1,0)</f>
        <v>0</v>
      </c>
      <c r="N105" s="15">
        <f>IF(INDEX('REG XP Table'!$B$2:$E$2815,'Random Encounter'!$F$8+N$1,'REG XP Table'!$G$2)-'Random Encounter'!$E$8-LOOKUP($A105,'Monster List'!$A$2:$A$448,'Monster List'!$C$2:$C$448)*N$1&gt;=0,N$1,M105)</f>
        <v>0</v>
      </c>
      <c r="O105" s="13">
        <f>IF(INDEX('REG XP Table'!$B$2:$E$2815,'Random Encounter'!$F$8+O$1,'REG XP Table'!$G$2)-'Random Encounter'!$E$8-LOOKUP($A105,'Monster List'!$A$2:$A$448,'Monster List'!$C$2:$C$448)*O$1&gt;=0,O$1,N105)</f>
        <v>0</v>
      </c>
      <c r="P105" s="13">
        <f>IF(INDEX('REG XP Table'!$B$2:$E$2815,'Random Encounter'!$F$8+P$1,'REG XP Table'!$G$2)-'Random Encounter'!$E$8-LOOKUP($A105,'Monster List'!$A$2:$A$448,'Monster List'!$C$2:$C$448)*P$1&gt;=0,P$1,O105)</f>
        <v>0</v>
      </c>
      <c r="Q105" s="13">
        <f>IF(INDEX('REG XP Table'!$B$2:$E$2815,'Random Encounter'!$F$8+Q$1,'REG XP Table'!$G$2)-'Random Encounter'!$E$8-LOOKUP($A105,'Monster List'!$A$2:$A$448,'Monster List'!$C$2:$C$448)*Q$1&gt;=0,Q$1,P105)</f>
        <v>0</v>
      </c>
      <c r="R105" s="13">
        <f>IF(INDEX('REG XP Table'!$B$2:$E$2815,'Random Encounter'!$F$8+R$1,'REG XP Table'!$G$2)-'Random Encounter'!$E$8-LOOKUP($A105,'Monster List'!$A$2:$A$448,'Monster List'!$C$2:$C$448)*R$1&gt;=0,R$1,Q105)</f>
        <v>0</v>
      </c>
      <c r="S105" s="13">
        <f>IF(INDEX('REG XP Table'!$B$2:$E$2815,'Random Encounter'!$F$8+S$1,'REG XP Table'!$G$2)-'Random Encounter'!$E$8-LOOKUP($A105,'Monster List'!$A$2:$A$448,'Monster List'!$C$2:$C$448)*S$1&gt;=0,S$1,R105)</f>
        <v>0</v>
      </c>
      <c r="T105" s="13">
        <f>IF(INDEX('REG XP Table'!$B$2:$E$2815,'Random Encounter'!$F$8+T$1,'REG XP Table'!$G$2)-'Random Encounter'!$E$8-LOOKUP($A105,'Monster List'!$A$2:$A$448,'Monster List'!$C$2:$C$448)*T$1&gt;=0,T$1,S105)</f>
        <v>0</v>
      </c>
      <c r="U105" s="13">
        <f>IF(INDEX('REG XP Table'!$B$2:$E$2815,'Random Encounter'!$F$8+U$1,'REG XP Table'!$G$2)-'Random Encounter'!$E$8-LOOKUP($A105,'Monster List'!$A$2:$A$448,'Monster List'!$C$2:$C$448)*U$1&gt;=0,U$1,T105)</f>
        <v>0</v>
      </c>
      <c r="V105" s="13">
        <f>IF(INDEX('REG XP Table'!$B$2:$E$2815,'Random Encounter'!$F$8+V$1,'REG XP Table'!$G$2)-'Random Encounter'!$E$8-LOOKUP($A105,'Monster List'!$A$2:$A$448,'Monster List'!$C$2:$C$448)*V$1&gt;=0,V$1,U105)</f>
        <v>0</v>
      </c>
      <c r="W105" s="13">
        <f>IF(INDEX('REG XP Table'!$B$2:$E$2815,'Random Encounter'!$F$8+W$1,'REG XP Table'!$G$2)-'Random Encounter'!$E$8-LOOKUP($A105,'Monster List'!$A$2:$A$448,'Monster List'!$C$2:$C$448)*W$1&gt;=0,W$1,V105)</f>
        <v>0</v>
      </c>
      <c r="X105" s="13">
        <f>IF(INDEX('REG XP Table'!$B$2:$E$2815,'Random Encounter'!$F$8+X$1,'REG XP Table'!$G$2)-'Random Encounter'!$E$8-LOOKUP($A105,'Monster List'!$A$2:$A$448,'Monster List'!$C$2:$C$448)*X$1&gt;=0,X$1,W105)</f>
        <v>0</v>
      </c>
      <c r="Y105" s="13">
        <f>IF(INDEX('REG XP Table'!$B$2:$E$2815,'Random Encounter'!$F$8+Y$1,'REG XP Table'!$G$2)-'Random Encounter'!$E$8-LOOKUP($A105,'Monster List'!$A$2:$A$448,'Monster List'!$C$2:$C$448)*Y$1&gt;=0,Y$1,X105)</f>
        <v>0</v>
      </c>
      <c r="Z105" s="13">
        <f>IF(INDEX('REG XP Table'!$B$2:$E$2815,'Random Encounter'!$F$8+Z$1,'REG XP Table'!$G$2)-'Random Encounter'!$E$8-LOOKUP($A105,'Monster List'!$A$2:$A$448,'Monster List'!$C$2:$C$448)*Z$1&gt;=0,Z$1,Y105)</f>
        <v>0</v>
      </c>
      <c r="AA105" s="13">
        <f>IF(INDEX('REG XP Table'!$B$2:$E$2815,'Random Encounter'!$F$8+AA$1,'REG XP Table'!$G$2)-'Random Encounter'!$E$8-LOOKUP($A105,'Monster List'!$A$2:$A$448,'Monster List'!$C$2:$C$448)*AA$1&gt;=0,AA$1,Z105)</f>
        <v>0</v>
      </c>
      <c r="AB105" s="13">
        <f>IF(INDEX('REG XP Table'!$B$2:$E$2815,'Random Encounter'!$F$8+AB$1,'REG XP Table'!$G$2)-'Random Encounter'!$E$8-LOOKUP($A105,'Monster List'!$A$2:$A$448,'Monster List'!$C$2:$C$448)*AB$1&gt;=0,AB$1,AA105)</f>
        <v>0</v>
      </c>
      <c r="AC105" s="13">
        <f>IF(INDEX('REG XP Table'!$B$2:$E$2815,'Random Encounter'!$F$8+AC$1,'REG XP Table'!$G$2)-'Random Encounter'!$E$8-LOOKUP($A105,'Monster List'!$A$2:$A$448,'Monster List'!$C$2:$C$448)*AC$1&gt;=0,AC$1,AB105)</f>
        <v>0</v>
      </c>
      <c r="AD105" s="13">
        <f>IF(INDEX('REG XP Table'!$B$2:$E$2815,'Random Encounter'!$F$8+AD$1,'REG XP Table'!$G$2)-'Random Encounter'!$E$8-LOOKUP($A105,'Monster List'!$A$2:$A$448,'Monster List'!$C$2:$C$448)*AD$1&gt;=0,AD$1,AC105)</f>
        <v>0</v>
      </c>
      <c r="AE105" s="13">
        <f>IF(INDEX('REG XP Table'!$B$2:$E$2815,'Random Encounter'!$F$8+AE$1,'REG XP Table'!$G$2)-'Random Encounter'!$E$8-LOOKUP($A105,'Monster List'!$A$2:$A$448,'Monster List'!$C$2:$C$448)*AE$1&gt;=0,AE$1,AD105)</f>
        <v>0</v>
      </c>
      <c r="AF105" s="13">
        <f>IF(INDEX('REG XP Table'!$B$2:$E$2815,'Random Encounter'!$F$8+AF$1,'REG XP Table'!$G$2)-'Random Encounter'!$E$8-LOOKUP($A105,'Monster List'!$A$2:$A$448,'Monster List'!$C$2:$C$448)*AF$1&gt;=0,AF$1,AE105)</f>
        <v>0</v>
      </c>
    </row>
    <row r="106" spans="1:32" x14ac:dyDescent="0.3">
      <c r="A106" t="s">
        <v>123</v>
      </c>
      <c r="B106">
        <v>100</v>
      </c>
      <c r="C106" t="b">
        <f>ISTEXT(INDEX(Table4[],MATCH(Table412[[#This Row],[Monster]],Table4[Monster],0),MATCH(Table36[Location],Table4[#Headers],0)))</f>
        <v>0</v>
      </c>
      <c r="D106" t="b">
        <f>ISNUMBER(MATCH(LOOKUP(Table412[[#This Row],[Monster]],Table4[Monster],Table4[Alignment 1]),'MSL Filters'!$K$3:$P$3,0))</f>
        <v>1</v>
      </c>
      <c r="E106" t="b">
        <f>ISNUMBER(MATCH(LOOKUP(Table412[[#This Row],[Monster]],Table4[Monster],Table4[Alignment 2]),'MSL Filters'!$K$13:$P$13,0))</f>
        <v>1</v>
      </c>
      <c r="F106" t="b">
        <f>IF(EXACT("Any",Table36[Type]), TRUE, EXACT(LOOKUP(Table412[[#This Row],[Monster]],Table4[Monster],Table4[Type]),Table36[Type]))</f>
        <v>0</v>
      </c>
      <c r="G106" t="b">
        <f>IF(EXACT("Any",Table36[Sub Type]),TRUE,NOT(ISERROR(MATCH(LOOKUP(Table412[[#This Row],[Monster]],Table4[Monster],Table4[Subtype]),'MSL Filters'!$K$23:$P$23,0))))</f>
        <v>1</v>
      </c>
      <c r="H106" t="b">
        <f>IF(EXACT(Table412[[#This Row],[1]],1),TRUE,FALSE)</f>
        <v>1</v>
      </c>
      <c r="I106" t="b">
        <f>LOOKUP(Table412[[#This Row],[Monster]],'Monster List'!$A$2:$A$447,'Monster List'!$B$2:$B$447)&gt;='Random Encounter'!$J$2</f>
        <v>1</v>
      </c>
      <c r="J106" t="b">
        <f>LOOKUP(Table412[[#This Row],[Monster]],'Monster List'!$A$2:$A$447,'Monster List'!$B$2:$B$447)&lt;='Random Encounter'!$K$2</f>
        <v>1</v>
      </c>
      <c r="K106" t="b">
        <f t="shared" si="1"/>
        <v>0</v>
      </c>
      <c r="L106" s="12">
        <f>IF(Table412[[#This Row],[Include?]],1,0)+L105</f>
        <v>5</v>
      </c>
      <c r="M106" s="13">
        <f>IF(INDEX('REG XP Table'!$B$2:$E$2815,'Random Encounter'!$F$8+M$1,'REG XP Table'!$G$2)-'Random Encounter'!$E$8-LOOKUP($A106,'Monster List'!$A$2:$A$448,'Monster List'!$C$2:$C$448)*M$1&gt;=0,1,0)</f>
        <v>1</v>
      </c>
      <c r="N106" s="15" t="str">
        <f>IF(INDEX('REG XP Table'!$B$2:$E$2815,'Random Encounter'!$F$8+N$1,'REG XP Table'!$G$2)-'Random Encounter'!$E$8-LOOKUP($A106,'Monster List'!$A$2:$A$448,'Monster List'!$C$2:$C$448)*N$1&gt;=0,N$1,M106)</f>
        <v>2</v>
      </c>
      <c r="O106" s="13" t="str">
        <f>IF(INDEX('REG XP Table'!$B$2:$E$2815,'Random Encounter'!$F$8+O$1,'REG XP Table'!$G$2)-'Random Encounter'!$E$8-LOOKUP($A106,'Monster List'!$A$2:$A$448,'Monster List'!$C$2:$C$448)*O$1&gt;=0,O$1,N106)</f>
        <v>2</v>
      </c>
      <c r="P106" s="13" t="str">
        <f>IF(INDEX('REG XP Table'!$B$2:$E$2815,'Random Encounter'!$F$8+P$1,'REG XP Table'!$G$2)-'Random Encounter'!$E$8-LOOKUP($A106,'Monster List'!$A$2:$A$448,'Monster List'!$C$2:$C$448)*P$1&gt;=0,P$1,O106)</f>
        <v>2</v>
      </c>
      <c r="Q106" s="13" t="str">
        <f>IF(INDEX('REG XP Table'!$B$2:$E$2815,'Random Encounter'!$F$8+Q$1,'REG XP Table'!$G$2)-'Random Encounter'!$E$8-LOOKUP($A106,'Monster List'!$A$2:$A$448,'Monster List'!$C$2:$C$448)*Q$1&gt;=0,Q$1,P106)</f>
        <v>2</v>
      </c>
      <c r="R106" s="13" t="str">
        <f>IF(INDEX('REG XP Table'!$B$2:$E$2815,'Random Encounter'!$F$8+R$1,'REG XP Table'!$G$2)-'Random Encounter'!$E$8-LOOKUP($A106,'Monster List'!$A$2:$A$448,'Monster List'!$C$2:$C$448)*R$1&gt;=0,R$1,Q106)</f>
        <v>2</v>
      </c>
      <c r="S106" s="13" t="str">
        <f>IF(INDEX('REG XP Table'!$B$2:$E$2815,'Random Encounter'!$F$8+S$1,'REG XP Table'!$G$2)-'Random Encounter'!$E$8-LOOKUP($A106,'Monster List'!$A$2:$A$448,'Monster List'!$C$2:$C$448)*S$1&gt;=0,S$1,R106)</f>
        <v>2</v>
      </c>
      <c r="T106" s="13" t="str">
        <f>IF(INDEX('REG XP Table'!$B$2:$E$2815,'Random Encounter'!$F$8+T$1,'REG XP Table'!$G$2)-'Random Encounter'!$E$8-LOOKUP($A106,'Monster List'!$A$2:$A$448,'Monster List'!$C$2:$C$448)*T$1&gt;=0,T$1,S106)</f>
        <v>2</v>
      </c>
      <c r="U106" s="13" t="str">
        <f>IF(INDEX('REG XP Table'!$B$2:$E$2815,'Random Encounter'!$F$8+U$1,'REG XP Table'!$G$2)-'Random Encounter'!$E$8-LOOKUP($A106,'Monster List'!$A$2:$A$448,'Monster List'!$C$2:$C$448)*U$1&gt;=0,U$1,T106)</f>
        <v>2</v>
      </c>
      <c r="V106" s="13" t="str">
        <f>IF(INDEX('REG XP Table'!$B$2:$E$2815,'Random Encounter'!$F$8+V$1,'REG XP Table'!$G$2)-'Random Encounter'!$E$8-LOOKUP($A106,'Monster List'!$A$2:$A$448,'Monster List'!$C$2:$C$448)*V$1&gt;=0,V$1,U106)</f>
        <v>2</v>
      </c>
      <c r="W106" s="13" t="str">
        <f>IF(INDEX('REG XP Table'!$B$2:$E$2815,'Random Encounter'!$F$8+W$1,'REG XP Table'!$G$2)-'Random Encounter'!$E$8-LOOKUP($A106,'Monster List'!$A$2:$A$448,'Monster List'!$C$2:$C$448)*W$1&gt;=0,W$1,V106)</f>
        <v>2</v>
      </c>
      <c r="X106" s="13" t="str">
        <f>IF(INDEX('REG XP Table'!$B$2:$E$2815,'Random Encounter'!$F$8+X$1,'REG XP Table'!$G$2)-'Random Encounter'!$E$8-LOOKUP($A106,'Monster List'!$A$2:$A$448,'Monster List'!$C$2:$C$448)*X$1&gt;=0,X$1,W106)</f>
        <v>2</v>
      </c>
      <c r="Y106" s="13" t="str">
        <f>IF(INDEX('REG XP Table'!$B$2:$E$2815,'Random Encounter'!$F$8+Y$1,'REG XP Table'!$G$2)-'Random Encounter'!$E$8-LOOKUP($A106,'Monster List'!$A$2:$A$448,'Monster List'!$C$2:$C$448)*Y$1&gt;=0,Y$1,X106)</f>
        <v>2</v>
      </c>
      <c r="Z106" s="13" t="str">
        <f>IF(INDEX('REG XP Table'!$B$2:$E$2815,'Random Encounter'!$F$8+Z$1,'REG XP Table'!$G$2)-'Random Encounter'!$E$8-LOOKUP($A106,'Monster List'!$A$2:$A$448,'Monster List'!$C$2:$C$448)*Z$1&gt;=0,Z$1,Y106)</f>
        <v>2</v>
      </c>
      <c r="AA106" s="13" t="str">
        <f>IF(INDEX('REG XP Table'!$B$2:$E$2815,'Random Encounter'!$F$8+AA$1,'REG XP Table'!$G$2)-'Random Encounter'!$E$8-LOOKUP($A106,'Monster List'!$A$2:$A$448,'Monster List'!$C$2:$C$448)*AA$1&gt;=0,AA$1,Z106)</f>
        <v>2</v>
      </c>
      <c r="AB106" s="13" t="str">
        <f>IF(INDEX('REG XP Table'!$B$2:$E$2815,'Random Encounter'!$F$8+AB$1,'REG XP Table'!$G$2)-'Random Encounter'!$E$8-LOOKUP($A106,'Monster List'!$A$2:$A$448,'Monster List'!$C$2:$C$448)*AB$1&gt;=0,AB$1,AA106)</f>
        <v>2</v>
      </c>
      <c r="AC106" s="13" t="str">
        <f>IF(INDEX('REG XP Table'!$B$2:$E$2815,'Random Encounter'!$F$8+AC$1,'REG XP Table'!$G$2)-'Random Encounter'!$E$8-LOOKUP($A106,'Monster List'!$A$2:$A$448,'Monster List'!$C$2:$C$448)*AC$1&gt;=0,AC$1,AB106)</f>
        <v>2</v>
      </c>
      <c r="AD106" s="13" t="str">
        <f>IF(INDEX('REG XP Table'!$B$2:$E$2815,'Random Encounter'!$F$8+AD$1,'REG XP Table'!$G$2)-'Random Encounter'!$E$8-LOOKUP($A106,'Monster List'!$A$2:$A$448,'Monster List'!$C$2:$C$448)*AD$1&gt;=0,AD$1,AC106)</f>
        <v>2</v>
      </c>
      <c r="AE106" s="13" t="str">
        <f>IF(INDEX('REG XP Table'!$B$2:$E$2815,'Random Encounter'!$F$8+AE$1,'REG XP Table'!$G$2)-'Random Encounter'!$E$8-LOOKUP($A106,'Monster List'!$A$2:$A$448,'Monster List'!$C$2:$C$448)*AE$1&gt;=0,AE$1,AD106)</f>
        <v>2</v>
      </c>
      <c r="AF106" s="13" t="str">
        <f>IF(INDEX('REG XP Table'!$B$2:$E$2815,'Random Encounter'!$F$8+AF$1,'REG XP Table'!$G$2)-'Random Encounter'!$E$8-LOOKUP($A106,'Monster List'!$A$2:$A$448,'Monster List'!$C$2:$C$448)*AF$1&gt;=0,AF$1,AE106)</f>
        <v>2</v>
      </c>
    </row>
    <row r="107" spans="1:32" x14ac:dyDescent="0.3">
      <c r="A107" t="s">
        <v>29</v>
      </c>
      <c r="B107">
        <v>10</v>
      </c>
      <c r="C107" t="b">
        <f>ISTEXT(INDEX(Table4[],MATCH(Table412[[#This Row],[Monster]],Table4[Monster],0),MATCH(Table36[Location],Table4[#Headers],0)))</f>
        <v>0</v>
      </c>
      <c r="D107" t="b">
        <f>ISNUMBER(MATCH(LOOKUP(Table412[[#This Row],[Monster]],Table4[Monster],Table4[Alignment 1]),'MSL Filters'!$K$3:$P$3,0))</f>
        <v>1</v>
      </c>
      <c r="E107" t="b">
        <f>ISNUMBER(MATCH(LOOKUP(Table412[[#This Row],[Monster]],Table4[Monster],Table4[Alignment 2]),'MSL Filters'!$K$13:$P$13,0))</f>
        <v>1</v>
      </c>
      <c r="F107" t="b">
        <f>IF(EXACT("Any",Table36[Type]), TRUE, EXACT(LOOKUP(Table412[[#This Row],[Monster]],Table4[Monster],Table4[Type]),Table36[Type]))</f>
        <v>1</v>
      </c>
      <c r="G107" t="b">
        <f>IF(EXACT("Any",Table36[Sub Type]),TRUE,NOT(ISERROR(MATCH(LOOKUP(Table412[[#This Row],[Monster]],Table4[Monster],Table4[Subtype]),'MSL Filters'!$K$23:$P$23,0))))</f>
        <v>1</v>
      </c>
      <c r="H107" t="b">
        <f>IF(EXACT(Table412[[#This Row],[1]],1),TRUE,FALSE)</f>
        <v>1</v>
      </c>
      <c r="I107" t="b">
        <f>LOOKUP(Table412[[#This Row],[Monster]],'Monster List'!$A$2:$A$447,'Monster List'!$B$2:$B$447)&gt;='Random Encounter'!$J$2</f>
        <v>1</v>
      </c>
      <c r="J107" t="b">
        <f>LOOKUP(Table412[[#This Row],[Monster]],'Monster List'!$A$2:$A$447,'Monster List'!$B$2:$B$447)&lt;='Random Encounter'!$K$2</f>
        <v>1</v>
      </c>
      <c r="K107" t="b">
        <f t="shared" si="1"/>
        <v>0</v>
      </c>
      <c r="L107" s="12">
        <f>IF(Table412[[#This Row],[Include?]],1,0)+L106</f>
        <v>5</v>
      </c>
      <c r="M107" s="13">
        <f>IF(INDEX('REG XP Table'!$B$2:$E$2815,'Random Encounter'!$F$8+M$1,'REG XP Table'!$G$2)-'Random Encounter'!$E$8-LOOKUP($A107,'Monster List'!$A$2:$A$448,'Monster List'!$C$2:$C$448)*M$1&gt;=0,1,0)</f>
        <v>1</v>
      </c>
      <c r="N107" s="15" t="str">
        <f>IF(INDEX('REG XP Table'!$B$2:$E$2815,'Random Encounter'!$F$8+N$1,'REG XP Table'!$G$2)-'Random Encounter'!$E$8-LOOKUP($A107,'Monster List'!$A$2:$A$448,'Monster List'!$C$2:$C$448)*N$1&gt;=0,N$1,M107)</f>
        <v>2</v>
      </c>
      <c r="O107" s="13" t="str">
        <f>IF(INDEX('REG XP Table'!$B$2:$E$2815,'Random Encounter'!$F$8+O$1,'REG XP Table'!$G$2)-'Random Encounter'!$E$8-LOOKUP($A107,'Monster List'!$A$2:$A$448,'Monster List'!$C$2:$C$448)*O$1&gt;=0,O$1,N107)</f>
        <v>3</v>
      </c>
      <c r="P107" s="13" t="str">
        <f>IF(INDEX('REG XP Table'!$B$2:$E$2815,'Random Encounter'!$F$8+P$1,'REG XP Table'!$G$2)-'Random Encounter'!$E$8-LOOKUP($A107,'Monster List'!$A$2:$A$448,'Monster List'!$C$2:$C$448)*P$1&gt;=0,P$1,O107)</f>
        <v>4</v>
      </c>
      <c r="Q107" s="13" t="str">
        <f>IF(INDEX('REG XP Table'!$B$2:$E$2815,'Random Encounter'!$F$8+Q$1,'REG XP Table'!$G$2)-'Random Encounter'!$E$8-LOOKUP($A107,'Monster List'!$A$2:$A$448,'Monster List'!$C$2:$C$448)*Q$1&gt;=0,Q$1,P107)</f>
        <v>5</v>
      </c>
      <c r="R107" s="13" t="str">
        <f>IF(INDEX('REG XP Table'!$B$2:$E$2815,'Random Encounter'!$F$8+R$1,'REG XP Table'!$G$2)-'Random Encounter'!$E$8-LOOKUP($A107,'Monster List'!$A$2:$A$448,'Monster List'!$C$2:$C$448)*R$1&gt;=0,R$1,Q107)</f>
        <v>6</v>
      </c>
      <c r="S107" s="13" t="str">
        <f>IF(INDEX('REG XP Table'!$B$2:$E$2815,'Random Encounter'!$F$8+S$1,'REG XP Table'!$G$2)-'Random Encounter'!$E$8-LOOKUP($A107,'Monster List'!$A$2:$A$448,'Monster List'!$C$2:$C$448)*S$1&gt;=0,S$1,R107)</f>
        <v>7</v>
      </c>
      <c r="T107" s="13" t="str">
        <f>IF(INDEX('REG XP Table'!$B$2:$E$2815,'Random Encounter'!$F$8+T$1,'REG XP Table'!$G$2)-'Random Encounter'!$E$8-LOOKUP($A107,'Monster List'!$A$2:$A$448,'Monster List'!$C$2:$C$448)*T$1&gt;=0,T$1,S107)</f>
        <v>8</v>
      </c>
      <c r="U107" s="13" t="str">
        <f>IF(INDEX('REG XP Table'!$B$2:$E$2815,'Random Encounter'!$F$8+U$1,'REG XP Table'!$G$2)-'Random Encounter'!$E$8-LOOKUP($A107,'Monster List'!$A$2:$A$448,'Monster List'!$C$2:$C$448)*U$1&gt;=0,U$1,T107)</f>
        <v>9</v>
      </c>
      <c r="V107" s="13" t="str">
        <f>IF(INDEX('REG XP Table'!$B$2:$E$2815,'Random Encounter'!$F$8+V$1,'REG XP Table'!$G$2)-'Random Encounter'!$E$8-LOOKUP($A107,'Monster List'!$A$2:$A$448,'Monster List'!$C$2:$C$448)*V$1&gt;=0,V$1,U107)</f>
        <v>10</v>
      </c>
      <c r="W107" s="13" t="str">
        <f>IF(INDEX('REG XP Table'!$B$2:$E$2815,'Random Encounter'!$F$8+W$1,'REG XP Table'!$G$2)-'Random Encounter'!$E$8-LOOKUP($A107,'Monster List'!$A$2:$A$448,'Monster List'!$C$2:$C$448)*W$1&gt;=0,W$1,V107)</f>
        <v>11</v>
      </c>
      <c r="X107" s="13" t="str">
        <f>IF(INDEX('REG XP Table'!$B$2:$E$2815,'Random Encounter'!$F$8+X$1,'REG XP Table'!$G$2)-'Random Encounter'!$E$8-LOOKUP($A107,'Monster List'!$A$2:$A$448,'Monster List'!$C$2:$C$448)*X$1&gt;=0,X$1,W107)</f>
        <v>12</v>
      </c>
      <c r="Y107" s="13" t="str">
        <f>IF(INDEX('REG XP Table'!$B$2:$E$2815,'Random Encounter'!$F$8+Y$1,'REG XP Table'!$G$2)-'Random Encounter'!$E$8-LOOKUP($A107,'Monster List'!$A$2:$A$448,'Monster List'!$C$2:$C$448)*Y$1&gt;=0,Y$1,X107)</f>
        <v>13</v>
      </c>
      <c r="Z107" s="13" t="str">
        <f>IF(INDEX('REG XP Table'!$B$2:$E$2815,'Random Encounter'!$F$8+Z$1,'REG XP Table'!$G$2)-'Random Encounter'!$E$8-LOOKUP($A107,'Monster List'!$A$2:$A$448,'Monster List'!$C$2:$C$448)*Z$1&gt;=0,Z$1,Y107)</f>
        <v>13</v>
      </c>
      <c r="AA107" s="13" t="str">
        <f>IF(INDEX('REG XP Table'!$B$2:$E$2815,'Random Encounter'!$F$8+AA$1,'REG XP Table'!$G$2)-'Random Encounter'!$E$8-LOOKUP($A107,'Monster List'!$A$2:$A$448,'Monster List'!$C$2:$C$448)*AA$1&gt;=0,AA$1,Z107)</f>
        <v>13</v>
      </c>
      <c r="AB107" s="13" t="str">
        <f>IF(INDEX('REG XP Table'!$B$2:$E$2815,'Random Encounter'!$F$8+AB$1,'REG XP Table'!$G$2)-'Random Encounter'!$E$8-LOOKUP($A107,'Monster List'!$A$2:$A$448,'Monster List'!$C$2:$C$448)*AB$1&gt;=0,AB$1,AA107)</f>
        <v>13</v>
      </c>
      <c r="AC107" s="13" t="str">
        <f>IF(INDEX('REG XP Table'!$B$2:$E$2815,'Random Encounter'!$F$8+AC$1,'REG XP Table'!$G$2)-'Random Encounter'!$E$8-LOOKUP($A107,'Monster List'!$A$2:$A$448,'Monster List'!$C$2:$C$448)*AC$1&gt;=0,AC$1,AB107)</f>
        <v>13</v>
      </c>
      <c r="AD107" s="13" t="str">
        <f>IF(INDEX('REG XP Table'!$B$2:$E$2815,'Random Encounter'!$F$8+AD$1,'REG XP Table'!$G$2)-'Random Encounter'!$E$8-LOOKUP($A107,'Monster List'!$A$2:$A$448,'Monster List'!$C$2:$C$448)*AD$1&gt;=0,AD$1,AC107)</f>
        <v>13</v>
      </c>
      <c r="AE107" s="13" t="str">
        <f>IF(INDEX('REG XP Table'!$B$2:$E$2815,'Random Encounter'!$F$8+AE$1,'REG XP Table'!$G$2)-'Random Encounter'!$E$8-LOOKUP($A107,'Monster List'!$A$2:$A$448,'Monster List'!$C$2:$C$448)*AE$1&gt;=0,AE$1,AD107)</f>
        <v>13</v>
      </c>
      <c r="AF107" s="13" t="str">
        <f>IF(INDEX('REG XP Table'!$B$2:$E$2815,'Random Encounter'!$F$8+AF$1,'REG XP Table'!$G$2)-'Random Encounter'!$E$8-LOOKUP($A107,'Monster List'!$A$2:$A$448,'Monster List'!$C$2:$C$448)*AF$1&gt;=0,AF$1,AE107)</f>
        <v>13</v>
      </c>
    </row>
    <row r="108" spans="1:32" x14ac:dyDescent="0.3">
      <c r="A108" t="s">
        <v>445</v>
      </c>
      <c r="B108">
        <v>25000</v>
      </c>
      <c r="C108" t="b">
        <f>ISTEXT(INDEX(Table4[],MATCH(Table412[[#This Row],[Monster]],Table4[Monster],0),MATCH(Table36[Location],Table4[#Headers],0)))</f>
        <v>0</v>
      </c>
      <c r="D108" t="b">
        <f>ISNUMBER(MATCH(LOOKUP(Table412[[#This Row],[Monster]],Table4[Monster],Table4[Alignment 1]),'MSL Filters'!$K$3:$P$3,0))</f>
        <v>1</v>
      </c>
      <c r="E108" t="b">
        <f>ISNUMBER(MATCH(LOOKUP(Table412[[#This Row],[Monster]],Table4[Monster],Table4[Alignment 2]),'MSL Filters'!$K$13:$P$13,0))</f>
        <v>1</v>
      </c>
      <c r="F108" t="b">
        <f>IF(EXACT("Any",Table36[Type]), TRUE, EXACT(LOOKUP(Table412[[#This Row],[Monster]],Table4[Monster],Table4[Type]),Table36[Type]))</f>
        <v>0</v>
      </c>
      <c r="G108" t="b">
        <f>IF(EXACT("Any",Table36[Sub Type]),TRUE,NOT(ISERROR(MATCH(LOOKUP(Table412[[#This Row],[Monster]],Table4[Monster],Table4[Subtype]),'MSL Filters'!$K$23:$P$23,0))))</f>
        <v>1</v>
      </c>
      <c r="H108" t="b">
        <f>IF(EXACT(Table412[[#This Row],[1]],1),TRUE,FALSE)</f>
        <v>0</v>
      </c>
      <c r="I108" t="b">
        <f>LOOKUP(Table412[[#This Row],[Monster]],'Monster List'!$A$2:$A$447,'Monster List'!$B$2:$B$447)&gt;='Random Encounter'!$J$2</f>
        <v>1</v>
      </c>
      <c r="J108" t="b">
        <f>LOOKUP(Table412[[#This Row],[Monster]],'Monster List'!$A$2:$A$447,'Monster List'!$B$2:$B$447)&lt;='Random Encounter'!$K$2</f>
        <v>1</v>
      </c>
      <c r="K108" t="b">
        <f t="shared" si="1"/>
        <v>0</v>
      </c>
      <c r="L108" s="12">
        <f>IF(Table412[[#This Row],[Include?]],1,0)+L107</f>
        <v>5</v>
      </c>
      <c r="M108" s="13">
        <f>IF(INDEX('REG XP Table'!$B$2:$E$2815,'Random Encounter'!$F$8+M$1,'REG XP Table'!$G$2)-'Random Encounter'!$E$8-LOOKUP($A108,'Monster List'!$A$2:$A$448,'Monster List'!$C$2:$C$448)*M$1&gt;=0,1,0)</f>
        <v>0</v>
      </c>
      <c r="N108" s="15">
        <f>IF(INDEX('REG XP Table'!$B$2:$E$2815,'Random Encounter'!$F$8+N$1,'REG XP Table'!$G$2)-'Random Encounter'!$E$8-LOOKUP($A108,'Monster List'!$A$2:$A$448,'Monster List'!$C$2:$C$448)*N$1&gt;=0,N$1,M108)</f>
        <v>0</v>
      </c>
      <c r="O108" s="13">
        <f>IF(INDEX('REG XP Table'!$B$2:$E$2815,'Random Encounter'!$F$8+O$1,'REG XP Table'!$G$2)-'Random Encounter'!$E$8-LOOKUP($A108,'Monster List'!$A$2:$A$448,'Monster List'!$C$2:$C$448)*O$1&gt;=0,O$1,N108)</f>
        <v>0</v>
      </c>
      <c r="P108" s="13">
        <f>IF(INDEX('REG XP Table'!$B$2:$E$2815,'Random Encounter'!$F$8+P$1,'REG XP Table'!$G$2)-'Random Encounter'!$E$8-LOOKUP($A108,'Monster List'!$A$2:$A$448,'Monster List'!$C$2:$C$448)*P$1&gt;=0,P$1,O108)</f>
        <v>0</v>
      </c>
      <c r="Q108" s="13">
        <f>IF(INDEX('REG XP Table'!$B$2:$E$2815,'Random Encounter'!$F$8+Q$1,'REG XP Table'!$G$2)-'Random Encounter'!$E$8-LOOKUP($A108,'Monster List'!$A$2:$A$448,'Monster List'!$C$2:$C$448)*Q$1&gt;=0,Q$1,P108)</f>
        <v>0</v>
      </c>
      <c r="R108" s="13">
        <f>IF(INDEX('REG XP Table'!$B$2:$E$2815,'Random Encounter'!$F$8+R$1,'REG XP Table'!$G$2)-'Random Encounter'!$E$8-LOOKUP($A108,'Monster List'!$A$2:$A$448,'Monster List'!$C$2:$C$448)*R$1&gt;=0,R$1,Q108)</f>
        <v>0</v>
      </c>
      <c r="S108" s="13">
        <f>IF(INDEX('REG XP Table'!$B$2:$E$2815,'Random Encounter'!$F$8+S$1,'REG XP Table'!$G$2)-'Random Encounter'!$E$8-LOOKUP($A108,'Monster List'!$A$2:$A$448,'Monster List'!$C$2:$C$448)*S$1&gt;=0,S$1,R108)</f>
        <v>0</v>
      </c>
      <c r="T108" s="13">
        <f>IF(INDEX('REG XP Table'!$B$2:$E$2815,'Random Encounter'!$F$8+T$1,'REG XP Table'!$G$2)-'Random Encounter'!$E$8-LOOKUP($A108,'Monster List'!$A$2:$A$448,'Monster List'!$C$2:$C$448)*T$1&gt;=0,T$1,S108)</f>
        <v>0</v>
      </c>
      <c r="U108" s="13">
        <f>IF(INDEX('REG XP Table'!$B$2:$E$2815,'Random Encounter'!$F$8+U$1,'REG XP Table'!$G$2)-'Random Encounter'!$E$8-LOOKUP($A108,'Monster List'!$A$2:$A$448,'Monster List'!$C$2:$C$448)*U$1&gt;=0,U$1,T108)</f>
        <v>0</v>
      </c>
      <c r="V108" s="13">
        <f>IF(INDEX('REG XP Table'!$B$2:$E$2815,'Random Encounter'!$F$8+V$1,'REG XP Table'!$G$2)-'Random Encounter'!$E$8-LOOKUP($A108,'Monster List'!$A$2:$A$448,'Monster List'!$C$2:$C$448)*V$1&gt;=0,V$1,U108)</f>
        <v>0</v>
      </c>
      <c r="W108" s="13">
        <f>IF(INDEX('REG XP Table'!$B$2:$E$2815,'Random Encounter'!$F$8+W$1,'REG XP Table'!$G$2)-'Random Encounter'!$E$8-LOOKUP($A108,'Monster List'!$A$2:$A$448,'Monster List'!$C$2:$C$448)*W$1&gt;=0,W$1,V108)</f>
        <v>0</v>
      </c>
      <c r="X108" s="13">
        <f>IF(INDEX('REG XP Table'!$B$2:$E$2815,'Random Encounter'!$F$8+X$1,'REG XP Table'!$G$2)-'Random Encounter'!$E$8-LOOKUP($A108,'Monster List'!$A$2:$A$448,'Monster List'!$C$2:$C$448)*X$1&gt;=0,X$1,W108)</f>
        <v>0</v>
      </c>
      <c r="Y108" s="13">
        <f>IF(INDEX('REG XP Table'!$B$2:$E$2815,'Random Encounter'!$F$8+Y$1,'REG XP Table'!$G$2)-'Random Encounter'!$E$8-LOOKUP($A108,'Monster List'!$A$2:$A$448,'Monster List'!$C$2:$C$448)*Y$1&gt;=0,Y$1,X108)</f>
        <v>0</v>
      </c>
      <c r="Z108" s="13">
        <f>IF(INDEX('REG XP Table'!$B$2:$E$2815,'Random Encounter'!$F$8+Z$1,'REG XP Table'!$G$2)-'Random Encounter'!$E$8-LOOKUP($A108,'Monster List'!$A$2:$A$448,'Monster List'!$C$2:$C$448)*Z$1&gt;=0,Z$1,Y108)</f>
        <v>0</v>
      </c>
      <c r="AA108" s="13">
        <f>IF(INDEX('REG XP Table'!$B$2:$E$2815,'Random Encounter'!$F$8+AA$1,'REG XP Table'!$G$2)-'Random Encounter'!$E$8-LOOKUP($A108,'Monster List'!$A$2:$A$448,'Monster List'!$C$2:$C$448)*AA$1&gt;=0,AA$1,Z108)</f>
        <v>0</v>
      </c>
      <c r="AB108" s="13">
        <f>IF(INDEX('REG XP Table'!$B$2:$E$2815,'Random Encounter'!$F$8+AB$1,'REG XP Table'!$G$2)-'Random Encounter'!$E$8-LOOKUP($A108,'Monster List'!$A$2:$A$448,'Monster List'!$C$2:$C$448)*AB$1&gt;=0,AB$1,AA108)</f>
        <v>0</v>
      </c>
      <c r="AC108" s="13">
        <f>IF(INDEX('REG XP Table'!$B$2:$E$2815,'Random Encounter'!$F$8+AC$1,'REG XP Table'!$G$2)-'Random Encounter'!$E$8-LOOKUP($A108,'Monster List'!$A$2:$A$448,'Monster List'!$C$2:$C$448)*AC$1&gt;=0,AC$1,AB108)</f>
        <v>0</v>
      </c>
      <c r="AD108" s="13">
        <f>IF(INDEX('REG XP Table'!$B$2:$E$2815,'Random Encounter'!$F$8+AD$1,'REG XP Table'!$G$2)-'Random Encounter'!$E$8-LOOKUP($A108,'Monster List'!$A$2:$A$448,'Monster List'!$C$2:$C$448)*AD$1&gt;=0,AD$1,AC108)</f>
        <v>0</v>
      </c>
      <c r="AE108" s="13">
        <f>IF(INDEX('REG XP Table'!$B$2:$E$2815,'Random Encounter'!$F$8+AE$1,'REG XP Table'!$G$2)-'Random Encounter'!$E$8-LOOKUP($A108,'Monster List'!$A$2:$A$448,'Monster List'!$C$2:$C$448)*AE$1&gt;=0,AE$1,AD108)</f>
        <v>0</v>
      </c>
      <c r="AF108" s="13">
        <f>IF(INDEX('REG XP Table'!$B$2:$E$2815,'Random Encounter'!$F$8+AF$1,'REG XP Table'!$G$2)-'Random Encounter'!$E$8-LOOKUP($A108,'Monster List'!$A$2:$A$448,'Monster List'!$C$2:$C$448)*AF$1&gt;=0,AF$1,AE108)</f>
        <v>0</v>
      </c>
    </row>
    <row r="109" spans="1:32" x14ac:dyDescent="0.3">
      <c r="A109" t="s">
        <v>441</v>
      </c>
      <c r="B109">
        <v>20000</v>
      </c>
      <c r="C109" t="b">
        <f>ISTEXT(INDEX(Table4[],MATCH(Table412[[#This Row],[Monster]],Table4[Monster],0),MATCH(Table36[Location],Table4[#Headers],0)))</f>
        <v>0</v>
      </c>
      <c r="D109" t="b">
        <f>ISNUMBER(MATCH(LOOKUP(Table412[[#This Row],[Monster]],Table4[Monster],Table4[Alignment 1]),'MSL Filters'!$K$3:$P$3,0))</f>
        <v>1</v>
      </c>
      <c r="E109" t="b">
        <f>ISNUMBER(MATCH(LOOKUP(Table412[[#This Row],[Monster]],Table4[Monster],Table4[Alignment 2]),'MSL Filters'!$K$13:$P$13,0))</f>
        <v>1</v>
      </c>
      <c r="F109" t="b">
        <f>IF(EXACT("Any",Table36[Type]), TRUE, EXACT(LOOKUP(Table412[[#This Row],[Monster]],Table4[Monster],Table4[Type]),Table36[Type]))</f>
        <v>0</v>
      </c>
      <c r="G109" t="b">
        <f>IF(EXACT("Any",Table36[Sub Type]),TRUE,NOT(ISERROR(MATCH(LOOKUP(Table412[[#This Row],[Monster]],Table4[Monster],Table4[Subtype]),'MSL Filters'!$K$23:$P$23,0))))</f>
        <v>1</v>
      </c>
      <c r="H109" t="b">
        <f>IF(EXACT(Table412[[#This Row],[1]],1),TRUE,FALSE)</f>
        <v>0</v>
      </c>
      <c r="I109" t="b">
        <f>LOOKUP(Table412[[#This Row],[Monster]],'Monster List'!$A$2:$A$447,'Monster List'!$B$2:$B$447)&gt;='Random Encounter'!$J$2</f>
        <v>1</v>
      </c>
      <c r="J109" t="b">
        <f>LOOKUP(Table412[[#This Row],[Monster]],'Monster List'!$A$2:$A$447,'Monster List'!$B$2:$B$447)&lt;='Random Encounter'!$K$2</f>
        <v>1</v>
      </c>
      <c r="K109" t="b">
        <f t="shared" si="1"/>
        <v>0</v>
      </c>
      <c r="L109" s="12">
        <f>IF(Table412[[#This Row],[Include?]],1,0)+L108</f>
        <v>5</v>
      </c>
      <c r="M109" s="13">
        <f>IF(INDEX('REG XP Table'!$B$2:$E$2815,'Random Encounter'!$F$8+M$1,'REG XP Table'!$G$2)-'Random Encounter'!$E$8-LOOKUP($A109,'Monster List'!$A$2:$A$448,'Monster List'!$C$2:$C$448)*M$1&gt;=0,1,0)</f>
        <v>0</v>
      </c>
      <c r="N109" s="15">
        <f>IF(INDEX('REG XP Table'!$B$2:$E$2815,'Random Encounter'!$F$8+N$1,'REG XP Table'!$G$2)-'Random Encounter'!$E$8-LOOKUP($A109,'Monster List'!$A$2:$A$448,'Monster List'!$C$2:$C$448)*N$1&gt;=0,N$1,M109)</f>
        <v>0</v>
      </c>
      <c r="O109" s="13">
        <f>IF(INDEX('REG XP Table'!$B$2:$E$2815,'Random Encounter'!$F$8+O$1,'REG XP Table'!$G$2)-'Random Encounter'!$E$8-LOOKUP($A109,'Monster List'!$A$2:$A$448,'Monster List'!$C$2:$C$448)*O$1&gt;=0,O$1,N109)</f>
        <v>0</v>
      </c>
      <c r="P109" s="13">
        <f>IF(INDEX('REG XP Table'!$B$2:$E$2815,'Random Encounter'!$F$8+P$1,'REG XP Table'!$G$2)-'Random Encounter'!$E$8-LOOKUP($A109,'Monster List'!$A$2:$A$448,'Monster List'!$C$2:$C$448)*P$1&gt;=0,P$1,O109)</f>
        <v>0</v>
      </c>
      <c r="Q109" s="13">
        <f>IF(INDEX('REG XP Table'!$B$2:$E$2815,'Random Encounter'!$F$8+Q$1,'REG XP Table'!$G$2)-'Random Encounter'!$E$8-LOOKUP($A109,'Monster List'!$A$2:$A$448,'Monster List'!$C$2:$C$448)*Q$1&gt;=0,Q$1,P109)</f>
        <v>0</v>
      </c>
      <c r="R109" s="13">
        <f>IF(INDEX('REG XP Table'!$B$2:$E$2815,'Random Encounter'!$F$8+R$1,'REG XP Table'!$G$2)-'Random Encounter'!$E$8-LOOKUP($A109,'Monster List'!$A$2:$A$448,'Monster List'!$C$2:$C$448)*R$1&gt;=0,R$1,Q109)</f>
        <v>0</v>
      </c>
      <c r="S109" s="13">
        <f>IF(INDEX('REG XP Table'!$B$2:$E$2815,'Random Encounter'!$F$8+S$1,'REG XP Table'!$G$2)-'Random Encounter'!$E$8-LOOKUP($A109,'Monster List'!$A$2:$A$448,'Monster List'!$C$2:$C$448)*S$1&gt;=0,S$1,R109)</f>
        <v>0</v>
      </c>
      <c r="T109" s="13">
        <f>IF(INDEX('REG XP Table'!$B$2:$E$2815,'Random Encounter'!$F$8+T$1,'REG XP Table'!$G$2)-'Random Encounter'!$E$8-LOOKUP($A109,'Monster List'!$A$2:$A$448,'Monster List'!$C$2:$C$448)*T$1&gt;=0,T$1,S109)</f>
        <v>0</v>
      </c>
      <c r="U109" s="13">
        <f>IF(INDEX('REG XP Table'!$B$2:$E$2815,'Random Encounter'!$F$8+U$1,'REG XP Table'!$G$2)-'Random Encounter'!$E$8-LOOKUP($A109,'Monster List'!$A$2:$A$448,'Monster List'!$C$2:$C$448)*U$1&gt;=0,U$1,T109)</f>
        <v>0</v>
      </c>
      <c r="V109" s="13">
        <f>IF(INDEX('REG XP Table'!$B$2:$E$2815,'Random Encounter'!$F$8+V$1,'REG XP Table'!$G$2)-'Random Encounter'!$E$8-LOOKUP($A109,'Monster List'!$A$2:$A$448,'Monster List'!$C$2:$C$448)*V$1&gt;=0,V$1,U109)</f>
        <v>0</v>
      </c>
      <c r="W109" s="13">
        <f>IF(INDEX('REG XP Table'!$B$2:$E$2815,'Random Encounter'!$F$8+W$1,'REG XP Table'!$G$2)-'Random Encounter'!$E$8-LOOKUP($A109,'Monster List'!$A$2:$A$448,'Monster List'!$C$2:$C$448)*W$1&gt;=0,W$1,V109)</f>
        <v>0</v>
      </c>
      <c r="X109" s="13">
        <f>IF(INDEX('REG XP Table'!$B$2:$E$2815,'Random Encounter'!$F$8+X$1,'REG XP Table'!$G$2)-'Random Encounter'!$E$8-LOOKUP($A109,'Monster List'!$A$2:$A$448,'Monster List'!$C$2:$C$448)*X$1&gt;=0,X$1,W109)</f>
        <v>0</v>
      </c>
      <c r="Y109" s="13">
        <f>IF(INDEX('REG XP Table'!$B$2:$E$2815,'Random Encounter'!$F$8+Y$1,'REG XP Table'!$G$2)-'Random Encounter'!$E$8-LOOKUP($A109,'Monster List'!$A$2:$A$448,'Monster List'!$C$2:$C$448)*Y$1&gt;=0,Y$1,X109)</f>
        <v>0</v>
      </c>
      <c r="Z109" s="13">
        <f>IF(INDEX('REG XP Table'!$B$2:$E$2815,'Random Encounter'!$F$8+Z$1,'REG XP Table'!$G$2)-'Random Encounter'!$E$8-LOOKUP($A109,'Monster List'!$A$2:$A$448,'Monster List'!$C$2:$C$448)*Z$1&gt;=0,Z$1,Y109)</f>
        <v>0</v>
      </c>
      <c r="AA109" s="13">
        <f>IF(INDEX('REG XP Table'!$B$2:$E$2815,'Random Encounter'!$F$8+AA$1,'REG XP Table'!$G$2)-'Random Encounter'!$E$8-LOOKUP($A109,'Monster List'!$A$2:$A$448,'Monster List'!$C$2:$C$448)*AA$1&gt;=0,AA$1,Z109)</f>
        <v>0</v>
      </c>
      <c r="AB109" s="13">
        <f>IF(INDEX('REG XP Table'!$B$2:$E$2815,'Random Encounter'!$F$8+AB$1,'REG XP Table'!$G$2)-'Random Encounter'!$E$8-LOOKUP($A109,'Monster List'!$A$2:$A$448,'Monster List'!$C$2:$C$448)*AB$1&gt;=0,AB$1,AA109)</f>
        <v>0</v>
      </c>
      <c r="AC109" s="13">
        <f>IF(INDEX('REG XP Table'!$B$2:$E$2815,'Random Encounter'!$F$8+AC$1,'REG XP Table'!$G$2)-'Random Encounter'!$E$8-LOOKUP($A109,'Monster List'!$A$2:$A$448,'Monster List'!$C$2:$C$448)*AC$1&gt;=0,AC$1,AB109)</f>
        <v>0</v>
      </c>
      <c r="AD109" s="13">
        <f>IF(INDEX('REG XP Table'!$B$2:$E$2815,'Random Encounter'!$F$8+AD$1,'REG XP Table'!$G$2)-'Random Encounter'!$E$8-LOOKUP($A109,'Monster List'!$A$2:$A$448,'Monster List'!$C$2:$C$448)*AD$1&gt;=0,AD$1,AC109)</f>
        <v>0</v>
      </c>
      <c r="AE109" s="13">
        <f>IF(INDEX('REG XP Table'!$B$2:$E$2815,'Random Encounter'!$F$8+AE$1,'REG XP Table'!$G$2)-'Random Encounter'!$E$8-LOOKUP($A109,'Monster List'!$A$2:$A$448,'Monster List'!$C$2:$C$448)*AE$1&gt;=0,AE$1,AD109)</f>
        <v>0</v>
      </c>
      <c r="AF109" s="13">
        <f>IF(INDEX('REG XP Table'!$B$2:$E$2815,'Random Encounter'!$F$8+AF$1,'REG XP Table'!$G$2)-'Random Encounter'!$E$8-LOOKUP($A109,'Monster List'!$A$2:$A$448,'Monster List'!$C$2:$C$448)*AF$1&gt;=0,AF$1,AE109)</f>
        <v>0</v>
      </c>
    </row>
    <row r="110" spans="1:32" x14ac:dyDescent="0.3">
      <c r="A110" t="s">
        <v>389</v>
      </c>
      <c r="B110">
        <v>5900</v>
      </c>
      <c r="C110" t="b">
        <f>ISTEXT(INDEX(Table4[],MATCH(Table412[[#This Row],[Monster]],Table4[Monster],0),MATCH(Table36[Location],Table4[#Headers],0)))</f>
        <v>0</v>
      </c>
      <c r="D110" t="b">
        <f>ISNUMBER(MATCH(LOOKUP(Table412[[#This Row],[Monster]],Table4[Monster],Table4[Alignment 1]),'MSL Filters'!$K$3:$P$3,0))</f>
        <v>1</v>
      </c>
      <c r="E110" t="b">
        <f>ISNUMBER(MATCH(LOOKUP(Table412[[#This Row],[Monster]],Table4[Monster],Table4[Alignment 2]),'MSL Filters'!$K$13:$P$13,0))</f>
        <v>1</v>
      </c>
      <c r="F110" t="b">
        <f>IF(EXACT("Any",Table36[Type]), TRUE, EXACT(LOOKUP(Table412[[#This Row],[Monster]],Table4[Monster],Table4[Type]),Table36[Type]))</f>
        <v>0</v>
      </c>
      <c r="G110" t="b">
        <f>IF(EXACT("Any",Table36[Sub Type]),TRUE,NOT(ISERROR(MATCH(LOOKUP(Table412[[#This Row],[Monster]],Table4[Monster],Table4[Subtype]),'MSL Filters'!$K$23:$P$23,0))))</f>
        <v>1</v>
      </c>
      <c r="H110" t="b">
        <f>IF(EXACT(Table412[[#This Row],[1]],1),TRUE,FALSE)</f>
        <v>0</v>
      </c>
      <c r="I110" t="b">
        <f>LOOKUP(Table412[[#This Row],[Monster]],'Monster List'!$A$2:$A$447,'Monster List'!$B$2:$B$447)&gt;='Random Encounter'!$J$2</f>
        <v>1</v>
      </c>
      <c r="J110" t="b">
        <f>LOOKUP(Table412[[#This Row],[Monster]],'Monster List'!$A$2:$A$447,'Monster List'!$B$2:$B$447)&lt;='Random Encounter'!$K$2</f>
        <v>1</v>
      </c>
      <c r="K110" t="b">
        <f t="shared" si="1"/>
        <v>0</v>
      </c>
      <c r="L110" s="12">
        <f>IF(Table412[[#This Row],[Include?]],1,0)+L109</f>
        <v>5</v>
      </c>
      <c r="M110" s="13">
        <f>IF(INDEX('REG XP Table'!$B$2:$E$2815,'Random Encounter'!$F$8+M$1,'REG XP Table'!$G$2)-'Random Encounter'!$E$8-LOOKUP($A110,'Monster List'!$A$2:$A$448,'Monster List'!$C$2:$C$448)*M$1&gt;=0,1,0)</f>
        <v>0</v>
      </c>
      <c r="N110" s="15">
        <f>IF(INDEX('REG XP Table'!$B$2:$E$2815,'Random Encounter'!$F$8+N$1,'REG XP Table'!$G$2)-'Random Encounter'!$E$8-LOOKUP($A110,'Monster List'!$A$2:$A$448,'Monster List'!$C$2:$C$448)*N$1&gt;=0,N$1,M110)</f>
        <v>0</v>
      </c>
      <c r="O110" s="13">
        <f>IF(INDEX('REG XP Table'!$B$2:$E$2815,'Random Encounter'!$F$8+O$1,'REG XP Table'!$G$2)-'Random Encounter'!$E$8-LOOKUP($A110,'Monster List'!$A$2:$A$448,'Monster List'!$C$2:$C$448)*O$1&gt;=0,O$1,N110)</f>
        <v>0</v>
      </c>
      <c r="P110" s="13">
        <f>IF(INDEX('REG XP Table'!$B$2:$E$2815,'Random Encounter'!$F$8+P$1,'REG XP Table'!$G$2)-'Random Encounter'!$E$8-LOOKUP($A110,'Monster List'!$A$2:$A$448,'Monster List'!$C$2:$C$448)*P$1&gt;=0,P$1,O110)</f>
        <v>0</v>
      </c>
      <c r="Q110" s="13">
        <f>IF(INDEX('REG XP Table'!$B$2:$E$2815,'Random Encounter'!$F$8+Q$1,'REG XP Table'!$G$2)-'Random Encounter'!$E$8-LOOKUP($A110,'Monster List'!$A$2:$A$448,'Monster List'!$C$2:$C$448)*Q$1&gt;=0,Q$1,P110)</f>
        <v>0</v>
      </c>
      <c r="R110" s="13">
        <f>IF(INDEX('REG XP Table'!$B$2:$E$2815,'Random Encounter'!$F$8+R$1,'REG XP Table'!$G$2)-'Random Encounter'!$E$8-LOOKUP($A110,'Monster List'!$A$2:$A$448,'Monster List'!$C$2:$C$448)*R$1&gt;=0,R$1,Q110)</f>
        <v>0</v>
      </c>
      <c r="S110" s="13">
        <f>IF(INDEX('REG XP Table'!$B$2:$E$2815,'Random Encounter'!$F$8+S$1,'REG XP Table'!$G$2)-'Random Encounter'!$E$8-LOOKUP($A110,'Monster List'!$A$2:$A$448,'Monster List'!$C$2:$C$448)*S$1&gt;=0,S$1,R110)</f>
        <v>0</v>
      </c>
      <c r="T110" s="13">
        <f>IF(INDEX('REG XP Table'!$B$2:$E$2815,'Random Encounter'!$F$8+T$1,'REG XP Table'!$G$2)-'Random Encounter'!$E$8-LOOKUP($A110,'Monster List'!$A$2:$A$448,'Monster List'!$C$2:$C$448)*T$1&gt;=0,T$1,S110)</f>
        <v>0</v>
      </c>
      <c r="U110" s="13">
        <f>IF(INDEX('REG XP Table'!$B$2:$E$2815,'Random Encounter'!$F$8+U$1,'REG XP Table'!$G$2)-'Random Encounter'!$E$8-LOOKUP($A110,'Monster List'!$A$2:$A$448,'Monster List'!$C$2:$C$448)*U$1&gt;=0,U$1,T110)</f>
        <v>0</v>
      </c>
      <c r="V110" s="13">
        <f>IF(INDEX('REG XP Table'!$B$2:$E$2815,'Random Encounter'!$F$8+V$1,'REG XP Table'!$G$2)-'Random Encounter'!$E$8-LOOKUP($A110,'Monster List'!$A$2:$A$448,'Monster List'!$C$2:$C$448)*V$1&gt;=0,V$1,U110)</f>
        <v>0</v>
      </c>
      <c r="W110" s="13">
        <f>IF(INDEX('REG XP Table'!$B$2:$E$2815,'Random Encounter'!$F$8+W$1,'REG XP Table'!$G$2)-'Random Encounter'!$E$8-LOOKUP($A110,'Monster List'!$A$2:$A$448,'Monster List'!$C$2:$C$448)*W$1&gt;=0,W$1,V110)</f>
        <v>0</v>
      </c>
      <c r="X110" s="13">
        <f>IF(INDEX('REG XP Table'!$B$2:$E$2815,'Random Encounter'!$F$8+X$1,'REG XP Table'!$G$2)-'Random Encounter'!$E$8-LOOKUP($A110,'Monster List'!$A$2:$A$448,'Monster List'!$C$2:$C$448)*X$1&gt;=0,X$1,W110)</f>
        <v>0</v>
      </c>
      <c r="Y110" s="13">
        <f>IF(INDEX('REG XP Table'!$B$2:$E$2815,'Random Encounter'!$F$8+Y$1,'REG XP Table'!$G$2)-'Random Encounter'!$E$8-LOOKUP($A110,'Monster List'!$A$2:$A$448,'Monster List'!$C$2:$C$448)*Y$1&gt;=0,Y$1,X110)</f>
        <v>0</v>
      </c>
      <c r="Z110" s="13">
        <f>IF(INDEX('REG XP Table'!$B$2:$E$2815,'Random Encounter'!$F$8+Z$1,'REG XP Table'!$G$2)-'Random Encounter'!$E$8-LOOKUP($A110,'Monster List'!$A$2:$A$448,'Monster List'!$C$2:$C$448)*Z$1&gt;=0,Z$1,Y110)</f>
        <v>0</v>
      </c>
      <c r="AA110" s="13">
        <f>IF(INDEX('REG XP Table'!$B$2:$E$2815,'Random Encounter'!$F$8+AA$1,'REG XP Table'!$G$2)-'Random Encounter'!$E$8-LOOKUP($A110,'Monster List'!$A$2:$A$448,'Monster List'!$C$2:$C$448)*AA$1&gt;=0,AA$1,Z110)</f>
        <v>0</v>
      </c>
      <c r="AB110" s="13">
        <f>IF(INDEX('REG XP Table'!$B$2:$E$2815,'Random Encounter'!$F$8+AB$1,'REG XP Table'!$G$2)-'Random Encounter'!$E$8-LOOKUP($A110,'Monster List'!$A$2:$A$448,'Monster List'!$C$2:$C$448)*AB$1&gt;=0,AB$1,AA110)</f>
        <v>0</v>
      </c>
      <c r="AC110" s="13">
        <f>IF(INDEX('REG XP Table'!$B$2:$E$2815,'Random Encounter'!$F$8+AC$1,'REG XP Table'!$G$2)-'Random Encounter'!$E$8-LOOKUP($A110,'Monster List'!$A$2:$A$448,'Monster List'!$C$2:$C$448)*AC$1&gt;=0,AC$1,AB110)</f>
        <v>0</v>
      </c>
      <c r="AD110" s="13">
        <f>IF(INDEX('REG XP Table'!$B$2:$E$2815,'Random Encounter'!$F$8+AD$1,'REG XP Table'!$G$2)-'Random Encounter'!$E$8-LOOKUP($A110,'Monster List'!$A$2:$A$448,'Monster List'!$C$2:$C$448)*AD$1&gt;=0,AD$1,AC110)</f>
        <v>0</v>
      </c>
      <c r="AE110" s="13">
        <f>IF(INDEX('REG XP Table'!$B$2:$E$2815,'Random Encounter'!$F$8+AE$1,'REG XP Table'!$G$2)-'Random Encounter'!$E$8-LOOKUP($A110,'Monster List'!$A$2:$A$448,'Monster List'!$C$2:$C$448)*AE$1&gt;=0,AE$1,AD110)</f>
        <v>0</v>
      </c>
      <c r="AF110" s="13">
        <f>IF(INDEX('REG XP Table'!$B$2:$E$2815,'Random Encounter'!$F$8+AF$1,'REG XP Table'!$G$2)-'Random Encounter'!$E$8-LOOKUP($A110,'Monster List'!$A$2:$A$448,'Monster List'!$C$2:$C$448)*AF$1&gt;=0,AF$1,AE110)</f>
        <v>0</v>
      </c>
    </row>
    <row r="111" spans="1:32" x14ac:dyDescent="0.3">
      <c r="A111" t="s">
        <v>159</v>
      </c>
      <c r="B111">
        <v>200</v>
      </c>
      <c r="C111" t="b">
        <f>ISTEXT(INDEX(Table4[],MATCH(Table412[[#This Row],[Monster]],Table4[Monster],0),MATCH(Table36[Location],Table4[#Headers],0)))</f>
        <v>1</v>
      </c>
      <c r="D111" t="b">
        <f>ISNUMBER(MATCH(LOOKUP(Table412[[#This Row],[Monster]],Table4[Monster],Table4[Alignment 1]),'MSL Filters'!$K$3:$P$3,0))</f>
        <v>1</v>
      </c>
      <c r="E111" t="b">
        <f>ISNUMBER(MATCH(LOOKUP(Table412[[#This Row],[Monster]],Table4[Monster],Table4[Alignment 2]),'MSL Filters'!$K$13:$P$13,0))</f>
        <v>1</v>
      </c>
      <c r="F111" t="b">
        <f>IF(EXACT("Any",Table36[Type]), TRUE, EXACT(LOOKUP(Table412[[#This Row],[Monster]],Table4[Monster],Table4[Type]),Table36[Type]))</f>
        <v>1</v>
      </c>
      <c r="G111" t="b">
        <f>IF(EXACT("Any",Table36[Sub Type]),TRUE,NOT(ISERROR(MATCH(LOOKUP(Table412[[#This Row],[Monster]],Table4[Monster],Table4[Subtype]),'MSL Filters'!$K$23:$P$23,0))))</f>
        <v>1</v>
      </c>
      <c r="H111" t="b">
        <f>IF(EXACT(Table412[[#This Row],[1]],1),TRUE,FALSE)</f>
        <v>1</v>
      </c>
      <c r="I111" t="b">
        <f>LOOKUP(Table412[[#This Row],[Monster]],'Monster List'!$A$2:$A$447,'Monster List'!$B$2:$B$447)&gt;='Random Encounter'!$J$2</f>
        <v>1</v>
      </c>
      <c r="J111" t="b">
        <f>LOOKUP(Table412[[#This Row],[Monster]],'Monster List'!$A$2:$A$447,'Monster List'!$B$2:$B$447)&lt;='Random Encounter'!$K$2</f>
        <v>1</v>
      </c>
      <c r="K111" t="b">
        <f t="shared" si="1"/>
        <v>1</v>
      </c>
      <c r="L111" s="12">
        <f>IF(Table412[[#This Row],[Include?]],1,0)+L110</f>
        <v>6</v>
      </c>
      <c r="M111" s="13">
        <f>IF(INDEX('REG XP Table'!$B$2:$E$2815,'Random Encounter'!$F$8+M$1,'REG XP Table'!$G$2)-'Random Encounter'!$E$8-LOOKUP($A111,'Monster List'!$A$2:$A$448,'Monster List'!$C$2:$C$448)*M$1&gt;=0,1,0)</f>
        <v>1</v>
      </c>
      <c r="N111" s="15">
        <f>IF(INDEX('REG XP Table'!$B$2:$E$2815,'Random Encounter'!$F$8+N$1,'REG XP Table'!$G$2)-'Random Encounter'!$E$8-LOOKUP($A111,'Monster List'!$A$2:$A$448,'Monster List'!$C$2:$C$448)*N$1&gt;=0,N$1,M111)</f>
        <v>1</v>
      </c>
      <c r="O111" s="13">
        <f>IF(INDEX('REG XP Table'!$B$2:$E$2815,'Random Encounter'!$F$8+O$1,'REG XP Table'!$G$2)-'Random Encounter'!$E$8-LOOKUP($A111,'Monster List'!$A$2:$A$448,'Monster List'!$C$2:$C$448)*O$1&gt;=0,O$1,N111)</f>
        <v>1</v>
      </c>
      <c r="P111" s="13">
        <f>IF(INDEX('REG XP Table'!$B$2:$E$2815,'Random Encounter'!$F$8+P$1,'REG XP Table'!$G$2)-'Random Encounter'!$E$8-LOOKUP($A111,'Monster List'!$A$2:$A$448,'Monster List'!$C$2:$C$448)*P$1&gt;=0,P$1,O111)</f>
        <v>1</v>
      </c>
      <c r="Q111" s="13">
        <f>IF(INDEX('REG XP Table'!$B$2:$E$2815,'Random Encounter'!$F$8+Q$1,'REG XP Table'!$G$2)-'Random Encounter'!$E$8-LOOKUP($A111,'Monster List'!$A$2:$A$448,'Monster List'!$C$2:$C$448)*Q$1&gt;=0,Q$1,P111)</f>
        <v>1</v>
      </c>
      <c r="R111" s="13">
        <f>IF(INDEX('REG XP Table'!$B$2:$E$2815,'Random Encounter'!$F$8+R$1,'REG XP Table'!$G$2)-'Random Encounter'!$E$8-LOOKUP($A111,'Monster List'!$A$2:$A$448,'Monster List'!$C$2:$C$448)*R$1&gt;=0,R$1,Q111)</f>
        <v>1</v>
      </c>
      <c r="S111" s="13">
        <f>IF(INDEX('REG XP Table'!$B$2:$E$2815,'Random Encounter'!$F$8+S$1,'REG XP Table'!$G$2)-'Random Encounter'!$E$8-LOOKUP($A111,'Monster List'!$A$2:$A$448,'Monster List'!$C$2:$C$448)*S$1&gt;=0,S$1,R111)</f>
        <v>1</v>
      </c>
      <c r="T111" s="13">
        <f>IF(INDEX('REG XP Table'!$B$2:$E$2815,'Random Encounter'!$F$8+T$1,'REG XP Table'!$G$2)-'Random Encounter'!$E$8-LOOKUP($A111,'Monster List'!$A$2:$A$448,'Monster List'!$C$2:$C$448)*T$1&gt;=0,T$1,S111)</f>
        <v>1</v>
      </c>
      <c r="U111" s="13">
        <f>IF(INDEX('REG XP Table'!$B$2:$E$2815,'Random Encounter'!$F$8+U$1,'REG XP Table'!$G$2)-'Random Encounter'!$E$8-LOOKUP($A111,'Monster List'!$A$2:$A$448,'Monster List'!$C$2:$C$448)*U$1&gt;=0,U$1,T111)</f>
        <v>1</v>
      </c>
      <c r="V111" s="13">
        <f>IF(INDEX('REG XP Table'!$B$2:$E$2815,'Random Encounter'!$F$8+V$1,'REG XP Table'!$G$2)-'Random Encounter'!$E$8-LOOKUP($A111,'Monster List'!$A$2:$A$448,'Monster List'!$C$2:$C$448)*V$1&gt;=0,V$1,U111)</f>
        <v>1</v>
      </c>
      <c r="W111" s="13">
        <f>IF(INDEX('REG XP Table'!$B$2:$E$2815,'Random Encounter'!$F$8+W$1,'REG XP Table'!$G$2)-'Random Encounter'!$E$8-LOOKUP($A111,'Monster List'!$A$2:$A$448,'Monster List'!$C$2:$C$448)*W$1&gt;=0,W$1,V111)</f>
        <v>1</v>
      </c>
      <c r="X111" s="13">
        <f>IF(INDEX('REG XP Table'!$B$2:$E$2815,'Random Encounter'!$F$8+X$1,'REG XP Table'!$G$2)-'Random Encounter'!$E$8-LOOKUP($A111,'Monster List'!$A$2:$A$448,'Monster List'!$C$2:$C$448)*X$1&gt;=0,X$1,W111)</f>
        <v>1</v>
      </c>
      <c r="Y111" s="13">
        <f>IF(INDEX('REG XP Table'!$B$2:$E$2815,'Random Encounter'!$F$8+Y$1,'REG XP Table'!$G$2)-'Random Encounter'!$E$8-LOOKUP($A111,'Monster List'!$A$2:$A$448,'Monster List'!$C$2:$C$448)*Y$1&gt;=0,Y$1,X111)</f>
        <v>1</v>
      </c>
      <c r="Z111" s="13">
        <f>IF(INDEX('REG XP Table'!$B$2:$E$2815,'Random Encounter'!$F$8+Z$1,'REG XP Table'!$G$2)-'Random Encounter'!$E$8-LOOKUP($A111,'Monster List'!$A$2:$A$448,'Monster List'!$C$2:$C$448)*Z$1&gt;=0,Z$1,Y111)</f>
        <v>1</v>
      </c>
      <c r="AA111" s="13">
        <f>IF(INDEX('REG XP Table'!$B$2:$E$2815,'Random Encounter'!$F$8+AA$1,'REG XP Table'!$G$2)-'Random Encounter'!$E$8-LOOKUP($A111,'Monster List'!$A$2:$A$448,'Monster List'!$C$2:$C$448)*AA$1&gt;=0,AA$1,Z111)</f>
        <v>1</v>
      </c>
      <c r="AB111" s="13">
        <f>IF(INDEX('REG XP Table'!$B$2:$E$2815,'Random Encounter'!$F$8+AB$1,'REG XP Table'!$G$2)-'Random Encounter'!$E$8-LOOKUP($A111,'Monster List'!$A$2:$A$448,'Monster List'!$C$2:$C$448)*AB$1&gt;=0,AB$1,AA111)</f>
        <v>1</v>
      </c>
      <c r="AC111" s="13">
        <f>IF(INDEX('REG XP Table'!$B$2:$E$2815,'Random Encounter'!$F$8+AC$1,'REG XP Table'!$G$2)-'Random Encounter'!$E$8-LOOKUP($A111,'Monster List'!$A$2:$A$448,'Monster List'!$C$2:$C$448)*AC$1&gt;=0,AC$1,AB111)</f>
        <v>1</v>
      </c>
      <c r="AD111" s="13">
        <f>IF(INDEX('REG XP Table'!$B$2:$E$2815,'Random Encounter'!$F$8+AD$1,'REG XP Table'!$G$2)-'Random Encounter'!$E$8-LOOKUP($A111,'Monster List'!$A$2:$A$448,'Monster List'!$C$2:$C$448)*AD$1&gt;=0,AD$1,AC111)</f>
        <v>1</v>
      </c>
      <c r="AE111" s="13">
        <f>IF(INDEX('REG XP Table'!$B$2:$E$2815,'Random Encounter'!$F$8+AE$1,'REG XP Table'!$G$2)-'Random Encounter'!$E$8-LOOKUP($A111,'Monster List'!$A$2:$A$448,'Monster List'!$C$2:$C$448)*AE$1&gt;=0,AE$1,AD111)</f>
        <v>1</v>
      </c>
      <c r="AF111" s="13">
        <f>IF(INDEX('REG XP Table'!$B$2:$E$2815,'Random Encounter'!$F$8+AF$1,'REG XP Table'!$G$2)-'Random Encounter'!$E$8-LOOKUP($A111,'Monster List'!$A$2:$A$448,'Monster List'!$C$2:$C$448)*AF$1&gt;=0,AF$1,AE111)</f>
        <v>1</v>
      </c>
    </row>
    <row r="112" spans="1:32" x14ac:dyDescent="0.3">
      <c r="A112" t="s">
        <v>250</v>
      </c>
      <c r="B112">
        <v>700</v>
      </c>
      <c r="C112" t="b">
        <f>ISTEXT(INDEX(Table4[],MATCH(Table412[[#This Row],[Monster]],Table4[Monster],0),MATCH(Table36[Location],Table4[#Headers],0)))</f>
        <v>0</v>
      </c>
      <c r="D112" t="b">
        <f>ISNUMBER(MATCH(LOOKUP(Table412[[#This Row],[Monster]],Table4[Monster],Table4[Alignment 1]),'MSL Filters'!$K$3:$P$3,0))</f>
        <v>1</v>
      </c>
      <c r="E112" t="b">
        <f>ISNUMBER(MATCH(LOOKUP(Table412[[#This Row],[Monster]],Table4[Monster],Table4[Alignment 2]),'MSL Filters'!$K$13:$P$13,0))</f>
        <v>1</v>
      </c>
      <c r="F112" t="b">
        <f>IF(EXACT("Any",Table36[Type]), TRUE, EXACT(LOOKUP(Table412[[#This Row],[Monster]],Table4[Monster],Table4[Type]),Table36[Type]))</f>
        <v>0</v>
      </c>
      <c r="G112" t="b">
        <f>IF(EXACT("Any",Table36[Sub Type]),TRUE,NOT(ISERROR(MATCH(LOOKUP(Table412[[#This Row],[Monster]],Table4[Monster],Table4[Subtype]),'MSL Filters'!$K$23:$P$23,0))))</f>
        <v>1</v>
      </c>
      <c r="H112" t="b">
        <f>IF(EXACT(Table412[[#This Row],[1]],1),TRUE,FALSE)</f>
        <v>0</v>
      </c>
      <c r="I112" t="b">
        <f>LOOKUP(Table412[[#This Row],[Monster]],'Monster List'!$A$2:$A$447,'Monster List'!$B$2:$B$447)&gt;='Random Encounter'!$J$2</f>
        <v>1</v>
      </c>
      <c r="J112" t="b">
        <f>LOOKUP(Table412[[#This Row],[Monster]],'Monster List'!$A$2:$A$447,'Monster List'!$B$2:$B$447)&lt;='Random Encounter'!$K$2</f>
        <v>1</v>
      </c>
      <c r="K112" t="b">
        <f t="shared" si="1"/>
        <v>0</v>
      </c>
      <c r="L112" s="12">
        <f>IF(Table412[[#This Row],[Include?]],1,0)+L111</f>
        <v>6</v>
      </c>
      <c r="M112" s="13">
        <f>IF(INDEX('REG XP Table'!$B$2:$E$2815,'Random Encounter'!$F$8+M$1,'REG XP Table'!$G$2)-'Random Encounter'!$E$8-LOOKUP($A112,'Monster List'!$A$2:$A$448,'Monster List'!$C$2:$C$448)*M$1&gt;=0,1,0)</f>
        <v>0</v>
      </c>
      <c r="N112" s="15">
        <f>IF(INDEX('REG XP Table'!$B$2:$E$2815,'Random Encounter'!$F$8+N$1,'REG XP Table'!$G$2)-'Random Encounter'!$E$8-LOOKUP($A112,'Monster List'!$A$2:$A$448,'Monster List'!$C$2:$C$448)*N$1&gt;=0,N$1,M112)</f>
        <v>0</v>
      </c>
      <c r="O112" s="13">
        <f>IF(INDEX('REG XP Table'!$B$2:$E$2815,'Random Encounter'!$F$8+O$1,'REG XP Table'!$G$2)-'Random Encounter'!$E$8-LOOKUP($A112,'Monster List'!$A$2:$A$448,'Monster List'!$C$2:$C$448)*O$1&gt;=0,O$1,N112)</f>
        <v>0</v>
      </c>
      <c r="P112" s="13">
        <f>IF(INDEX('REG XP Table'!$B$2:$E$2815,'Random Encounter'!$F$8+P$1,'REG XP Table'!$G$2)-'Random Encounter'!$E$8-LOOKUP($A112,'Monster List'!$A$2:$A$448,'Monster List'!$C$2:$C$448)*P$1&gt;=0,P$1,O112)</f>
        <v>0</v>
      </c>
      <c r="Q112" s="13">
        <f>IF(INDEX('REG XP Table'!$B$2:$E$2815,'Random Encounter'!$F$8+Q$1,'REG XP Table'!$G$2)-'Random Encounter'!$E$8-LOOKUP($A112,'Monster List'!$A$2:$A$448,'Monster List'!$C$2:$C$448)*Q$1&gt;=0,Q$1,P112)</f>
        <v>0</v>
      </c>
      <c r="R112" s="13">
        <f>IF(INDEX('REG XP Table'!$B$2:$E$2815,'Random Encounter'!$F$8+R$1,'REG XP Table'!$G$2)-'Random Encounter'!$E$8-LOOKUP($A112,'Monster List'!$A$2:$A$448,'Monster List'!$C$2:$C$448)*R$1&gt;=0,R$1,Q112)</f>
        <v>0</v>
      </c>
      <c r="S112" s="13">
        <f>IF(INDEX('REG XP Table'!$B$2:$E$2815,'Random Encounter'!$F$8+S$1,'REG XP Table'!$G$2)-'Random Encounter'!$E$8-LOOKUP($A112,'Monster List'!$A$2:$A$448,'Monster List'!$C$2:$C$448)*S$1&gt;=0,S$1,R112)</f>
        <v>0</v>
      </c>
      <c r="T112" s="13">
        <f>IF(INDEX('REG XP Table'!$B$2:$E$2815,'Random Encounter'!$F$8+T$1,'REG XP Table'!$G$2)-'Random Encounter'!$E$8-LOOKUP($A112,'Monster List'!$A$2:$A$448,'Monster List'!$C$2:$C$448)*T$1&gt;=0,T$1,S112)</f>
        <v>0</v>
      </c>
      <c r="U112" s="13">
        <f>IF(INDEX('REG XP Table'!$B$2:$E$2815,'Random Encounter'!$F$8+U$1,'REG XP Table'!$G$2)-'Random Encounter'!$E$8-LOOKUP($A112,'Monster List'!$A$2:$A$448,'Monster List'!$C$2:$C$448)*U$1&gt;=0,U$1,T112)</f>
        <v>0</v>
      </c>
      <c r="V112" s="13">
        <f>IF(INDEX('REG XP Table'!$B$2:$E$2815,'Random Encounter'!$F$8+V$1,'REG XP Table'!$G$2)-'Random Encounter'!$E$8-LOOKUP($A112,'Monster List'!$A$2:$A$448,'Monster List'!$C$2:$C$448)*V$1&gt;=0,V$1,U112)</f>
        <v>0</v>
      </c>
      <c r="W112" s="13">
        <f>IF(INDEX('REG XP Table'!$B$2:$E$2815,'Random Encounter'!$F$8+W$1,'REG XP Table'!$G$2)-'Random Encounter'!$E$8-LOOKUP($A112,'Monster List'!$A$2:$A$448,'Monster List'!$C$2:$C$448)*W$1&gt;=0,W$1,V112)</f>
        <v>0</v>
      </c>
      <c r="X112" s="13">
        <f>IF(INDEX('REG XP Table'!$B$2:$E$2815,'Random Encounter'!$F$8+X$1,'REG XP Table'!$G$2)-'Random Encounter'!$E$8-LOOKUP($A112,'Monster List'!$A$2:$A$448,'Monster List'!$C$2:$C$448)*X$1&gt;=0,X$1,W112)</f>
        <v>0</v>
      </c>
      <c r="Y112" s="13">
        <f>IF(INDEX('REG XP Table'!$B$2:$E$2815,'Random Encounter'!$F$8+Y$1,'REG XP Table'!$G$2)-'Random Encounter'!$E$8-LOOKUP($A112,'Monster List'!$A$2:$A$448,'Monster List'!$C$2:$C$448)*Y$1&gt;=0,Y$1,X112)</f>
        <v>0</v>
      </c>
      <c r="Z112" s="13">
        <f>IF(INDEX('REG XP Table'!$B$2:$E$2815,'Random Encounter'!$F$8+Z$1,'REG XP Table'!$G$2)-'Random Encounter'!$E$8-LOOKUP($A112,'Monster List'!$A$2:$A$448,'Monster List'!$C$2:$C$448)*Z$1&gt;=0,Z$1,Y112)</f>
        <v>0</v>
      </c>
      <c r="AA112" s="13">
        <f>IF(INDEX('REG XP Table'!$B$2:$E$2815,'Random Encounter'!$F$8+AA$1,'REG XP Table'!$G$2)-'Random Encounter'!$E$8-LOOKUP($A112,'Monster List'!$A$2:$A$448,'Monster List'!$C$2:$C$448)*AA$1&gt;=0,AA$1,Z112)</f>
        <v>0</v>
      </c>
      <c r="AB112" s="13">
        <f>IF(INDEX('REG XP Table'!$B$2:$E$2815,'Random Encounter'!$F$8+AB$1,'REG XP Table'!$G$2)-'Random Encounter'!$E$8-LOOKUP($A112,'Monster List'!$A$2:$A$448,'Monster List'!$C$2:$C$448)*AB$1&gt;=0,AB$1,AA112)</f>
        <v>0</v>
      </c>
      <c r="AC112" s="13">
        <f>IF(INDEX('REG XP Table'!$B$2:$E$2815,'Random Encounter'!$F$8+AC$1,'REG XP Table'!$G$2)-'Random Encounter'!$E$8-LOOKUP($A112,'Monster List'!$A$2:$A$448,'Monster List'!$C$2:$C$448)*AC$1&gt;=0,AC$1,AB112)</f>
        <v>0</v>
      </c>
      <c r="AD112" s="13">
        <f>IF(INDEX('REG XP Table'!$B$2:$E$2815,'Random Encounter'!$F$8+AD$1,'REG XP Table'!$G$2)-'Random Encounter'!$E$8-LOOKUP($A112,'Monster List'!$A$2:$A$448,'Monster List'!$C$2:$C$448)*AD$1&gt;=0,AD$1,AC112)</f>
        <v>0</v>
      </c>
      <c r="AE112" s="13">
        <f>IF(INDEX('REG XP Table'!$B$2:$E$2815,'Random Encounter'!$F$8+AE$1,'REG XP Table'!$G$2)-'Random Encounter'!$E$8-LOOKUP($A112,'Monster List'!$A$2:$A$448,'Monster List'!$C$2:$C$448)*AE$1&gt;=0,AE$1,AD112)</f>
        <v>0</v>
      </c>
      <c r="AF112" s="13">
        <f>IF(INDEX('REG XP Table'!$B$2:$E$2815,'Random Encounter'!$F$8+AF$1,'REG XP Table'!$G$2)-'Random Encounter'!$E$8-LOOKUP($A112,'Monster List'!$A$2:$A$448,'Monster List'!$C$2:$C$448)*AF$1&gt;=0,AF$1,AE112)</f>
        <v>0</v>
      </c>
    </row>
    <row r="113" spans="1:32" x14ac:dyDescent="0.3">
      <c r="A113" t="s">
        <v>397</v>
      </c>
      <c r="B113">
        <v>7200</v>
      </c>
      <c r="C113" t="b">
        <f>ISTEXT(INDEX(Table4[],MATCH(Table412[[#This Row],[Monster]],Table4[Monster],0),MATCH(Table36[Location],Table4[#Headers],0)))</f>
        <v>0</v>
      </c>
      <c r="D113" t="b">
        <f>ISNUMBER(MATCH(LOOKUP(Table412[[#This Row],[Monster]],Table4[Monster],Table4[Alignment 1]),'MSL Filters'!$K$3:$P$3,0))</f>
        <v>1</v>
      </c>
      <c r="E113" t="b">
        <f>ISNUMBER(MATCH(LOOKUP(Table412[[#This Row],[Monster]],Table4[Monster],Table4[Alignment 2]),'MSL Filters'!$K$13:$P$13,0))</f>
        <v>1</v>
      </c>
      <c r="F113" t="b">
        <f>IF(EXACT("Any",Table36[Type]), TRUE, EXACT(LOOKUP(Table412[[#This Row],[Monster]],Table4[Monster],Table4[Type]),Table36[Type]))</f>
        <v>0</v>
      </c>
      <c r="G113" t="b">
        <f>IF(EXACT("Any",Table36[Sub Type]),TRUE,NOT(ISERROR(MATCH(LOOKUP(Table412[[#This Row],[Monster]],Table4[Monster],Table4[Subtype]),'MSL Filters'!$K$23:$P$23,0))))</f>
        <v>1</v>
      </c>
      <c r="H113" t="b">
        <f>IF(EXACT(Table412[[#This Row],[1]],1),TRUE,FALSE)</f>
        <v>0</v>
      </c>
      <c r="I113" t="b">
        <f>LOOKUP(Table412[[#This Row],[Monster]],'Monster List'!$A$2:$A$447,'Monster List'!$B$2:$B$447)&gt;='Random Encounter'!$J$2</f>
        <v>1</v>
      </c>
      <c r="J113" t="b">
        <f>LOOKUP(Table412[[#This Row],[Monster]],'Monster List'!$A$2:$A$447,'Monster List'!$B$2:$B$447)&lt;='Random Encounter'!$K$2</f>
        <v>1</v>
      </c>
      <c r="K113" t="b">
        <f t="shared" si="1"/>
        <v>0</v>
      </c>
      <c r="L113" s="12">
        <f>IF(Table412[[#This Row],[Include?]],1,0)+L112</f>
        <v>6</v>
      </c>
      <c r="M113" s="13">
        <f>IF(INDEX('REG XP Table'!$B$2:$E$2815,'Random Encounter'!$F$8+M$1,'REG XP Table'!$G$2)-'Random Encounter'!$E$8-LOOKUP($A113,'Monster List'!$A$2:$A$448,'Monster List'!$C$2:$C$448)*M$1&gt;=0,1,0)</f>
        <v>0</v>
      </c>
      <c r="N113" s="15">
        <f>IF(INDEX('REG XP Table'!$B$2:$E$2815,'Random Encounter'!$F$8+N$1,'REG XP Table'!$G$2)-'Random Encounter'!$E$8-LOOKUP($A113,'Monster List'!$A$2:$A$448,'Monster List'!$C$2:$C$448)*N$1&gt;=0,N$1,M113)</f>
        <v>0</v>
      </c>
      <c r="O113" s="13">
        <f>IF(INDEX('REG XP Table'!$B$2:$E$2815,'Random Encounter'!$F$8+O$1,'REG XP Table'!$G$2)-'Random Encounter'!$E$8-LOOKUP($A113,'Monster List'!$A$2:$A$448,'Monster List'!$C$2:$C$448)*O$1&gt;=0,O$1,N113)</f>
        <v>0</v>
      </c>
      <c r="P113" s="13">
        <f>IF(INDEX('REG XP Table'!$B$2:$E$2815,'Random Encounter'!$F$8+P$1,'REG XP Table'!$G$2)-'Random Encounter'!$E$8-LOOKUP($A113,'Monster List'!$A$2:$A$448,'Monster List'!$C$2:$C$448)*P$1&gt;=0,P$1,O113)</f>
        <v>0</v>
      </c>
      <c r="Q113" s="13">
        <f>IF(INDEX('REG XP Table'!$B$2:$E$2815,'Random Encounter'!$F$8+Q$1,'REG XP Table'!$G$2)-'Random Encounter'!$E$8-LOOKUP($A113,'Monster List'!$A$2:$A$448,'Monster List'!$C$2:$C$448)*Q$1&gt;=0,Q$1,P113)</f>
        <v>0</v>
      </c>
      <c r="R113" s="13">
        <f>IF(INDEX('REG XP Table'!$B$2:$E$2815,'Random Encounter'!$F$8+R$1,'REG XP Table'!$G$2)-'Random Encounter'!$E$8-LOOKUP($A113,'Monster List'!$A$2:$A$448,'Monster List'!$C$2:$C$448)*R$1&gt;=0,R$1,Q113)</f>
        <v>0</v>
      </c>
      <c r="S113" s="13">
        <f>IF(INDEX('REG XP Table'!$B$2:$E$2815,'Random Encounter'!$F$8+S$1,'REG XP Table'!$G$2)-'Random Encounter'!$E$8-LOOKUP($A113,'Monster List'!$A$2:$A$448,'Monster List'!$C$2:$C$448)*S$1&gt;=0,S$1,R113)</f>
        <v>0</v>
      </c>
      <c r="T113" s="13">
        <f>IF(INDEX('REG XP Table'!$B$2:$E$2815,'Random Encounter'!$F$8+T$1,'REG XP Table'!$G$2)-'Random Encounter'!$E$8-LOOKUP($A113,'Monster List'!$A$2:$A$448,'Monster List'!$C$2:$C$448)*T$1&gt;=0,T$1,S113)</f>
        <v>0</v>
      </c>
      <c r="U113" s="13">
        <f>IF(INDEX('REG XP Table'!$B$2:$E$2815,'Random Encounter'!$F$8+U$1,'REG XP Table'!$G$2)-'Random Encounter'!$E$8-LOOKUP($A113,'Monster List'!$A$2:$A$448,'Monster List'!$C$2:$C$448)*U$1&gt;=0,U$1,T113)</f>
        <v>0</v>
      </c>
      <c r="V113" s="13">
        <f>IF(INDEX('REG XP Table'!$B$2:$E$2815,'Random Encounter'!$F$8+V$1,'REG XP Table'!$G$2)-'Random Encounter'!$E$8-LOOKUP($A113,'Monster List'!$A$2:$A$448,'Monster List'!$C$2:$C$448)*V$1&gt;=0,V$1,U113)</f>
        <v>0</v>
      </c>
      <c r="W113" s="13">
        <f>IF(INDEX('REG XP Table'!$B$2:$E$2815,'Random Encounter'!$F$8+W$1,'REG XP Table'!$G$2)-'Random Encounter'!$E$8-LOOKUP($A113,'Monster List'!$A$2:$A$448,'Monster List'!$C$2:$C$448)*W$1&gt;=0,W$1,V113)</f>
        <v>0</v>
      </c>
      <c r="X113" s="13">
        <f>IF(INDEX('REG XP Table'!$B$2:$E$2815,'Random Encounter'!$F$8+X$1,'REG XP Table'!$G$2)-'Random Encounter'!$E$8-LOOKUP($A113,'Monster List'!$A$2:$A$448,'Monster List'!$C$2:$C$448)*X$1&gt;=0,X$1,W113)</f>
        <v>0</v>
      </c>
      <c r="Y113" s="13">
        <f>IF(INDEX('REG XP Table'!$B$2:$E$2815,'Random Encounter'!$F$8+Y$1,'REG XP Table'!$G$2)-'Random Encounter'!$E$8-LOOKUP($A113,'Monster List'!$A$2:$A$448,'Monster List'!$C$2:$C$448)*Y$1&gt;=0,Y$1,X113)</f>
        <v>0</v>
      </c>
      <c r="Z113" s="13">
        <f>IF(INDEX('REG XP Table'!$B$2:$E$2815,'Random Encounter'!$F$8+Z$1,'REG XP Table'!$G$2)-'Random Encounter'!$E$8-LOOKUP($A113,'Monster List'!$A$2:$A$448,'Monster List'!$C$2:$C$448)*Z$1&gt;=0,Z$1,Y113)</f>
        <v>0</v>
      </c>
      <c r="AA113" s="13">
        <f>IF(INDEX('REG XP Table'!$B$2:$E$2815,'Random Encounter'!$F$8+AA$1,'REG XP Table'!$G$2)-'Random Encounter'!$E$8-LOOKUP($A113,'Monster List'!$A$2:$A$448,'Monster List'!$C$2:$C$448)*AA$1&gt;=0,AA$1,Z113)</f>
        <v>0</v>
      </c>
      <c r="AB113" s="13">
        <f>IF(INDEX('REG XP Table'!$B$2:$E$2815,'Random Encounter'!$F$8+AB$1,'REG XP Table'!$G$2)-'Random Encounter'!$E$8-LOOKUP($A113,'Monster List'!$A$2:$A$448,'Monster List'!$C$2:$C$448)*AB$1&gt;=0,AB$1,AA113)</f>
        <v>0</v>
      </c>
      <c r="AC113" s="13">
        <f>IF(INDEX('REG XP Table'!$B$2:$E$2815,'Random Encounter'!$F$8+AC$1,'REG XP Table'!$G$2)-'Random Encounter'!$E$8-LOOKUP($A113,'Monster List'!$A$2:$A$448,'Monster List'!$C$2:$C$448)*AC$1&gt;=0,AC$1,AB113)</f>
        <v>0</v>
      </c>
      <c r="AD113" s="13">
        <f>IF(INDEX('REG XP Table'!$B$2:$E$2815,'Random Encounter'!$F$8+AD$1,'REG XP Table'!$G$2)-'Random Encounter'!$E$8-LOOKUP($A113,'Monster List'!$A$2:$A$448,'Monster List'!$C$2:$C$448)*AD$1&gt;=0,AD$1,AC113)</f>
        <v>0</v>
      </c>
      <c r="AE113" s="13">
        <f>IF(INDEX('REG XP Table'!$B$2:$E$2815,'Random Encounter'!$F$8+AE$1,'REG XP Table'!$G$2)-'Random Encounter'!$E$8-LOOKUP($A113,'Monster List'!$A$2:$A$448,'Monster List'!$C$2:$C$448)*AE$1&gt;=0,AE$1,AD113)</f>
        <v>0</v>
      </c>
      <c r="AF113" s="13">
        <f>IF(INDEX('REG XP Table'!$B$2:$E$2815,'Random Encounter'!$F$8+AF$1,'REG XP Table'!$G$2)-'Random Encounter'!$E$8-LOOKUP($A113,'Monster List'!$A$2:$A$448,'Monster List'!$C$2:$C$448)*AF$1&gt;=0,AF$1,AE113)</f>
        <v>0</v>
      </c>
    </row>
    <row r="114" spans="1:32" x14ac:dyDescent="0.3">
      <c r="A114" t="s">
        <v>251</v>
      </c>
      <c r="B114">
        <v>700</v>
      </c>
      <c r="C114" t="b">
        <f>ISTEXT(INDEX(Table4[],MATCH(Table412[[#This Row],[Monster]],Table4[Monster],0),MATCH(Table36[Location],Table4[#Headers],0)))</f>
        <v>0</v>
      </c>
      <c r="D114" t="b">
        <f>ISNUMBER(MATCH(LOOKUP(Table412[[#This Row],[Monster]],Table4[Monster],Table4[Alignment 1]),'MSL Filters'!$K$3:$P$3,0))</f>
        <v>1</v>
      </c>
      <c r="E114" t="b">
        <f>ISNUMBER(MATCH(LOOKUP(Table412[[#This Row],[Monster]],Table4[Monster],Table4[Alignment 2]),'MSL Filters'!$K$13:$P$13,0))</f>
        <v>1</v>
      </c>
      <c r="F114" t="b">
        <f>IF(EXACT("Any",Table36[Type]), TRUE, EXACT(LOOKUP(Table412[[#This Row],[Monster]],Table4[Monster],Table4[Type]),Table36[Type]))</f>
        <v>0</v>
      </c>
      <c r="G114" t="b">
        <f>IF(EXACT("Any",Table36[Sub Type]),TRUE,NOT(ISERROR(MATCH(LOOKUP(Table412[[#This Row],[Monster]],Table4[Monster],Table4[Subtype]),'MSL Filters'!$K$23:$P$23,0))))</f>
        <v>1</v>
      </c>
      <c r="H114" t="b">
        <f>IF(EXACT(Table412[[#This Row],[1]],1),TRUE,FALSE)</f>
        <v>0</v>
      </c>
      <c r="I114" t="b">
        <f>LOOKUP(Table412[[#This Row],[Monster]],'Monster List'!$A$2:$A$447,'Monster List'!$B$2:$B$447)&gt;='Random Encounter'!$J$2</f>
        <v>1</v>
      </c>
      <c r="J114" t="b">
        <f>LOOKUP(Table412[[#This Row],[Monster]],'Monster List'!$A$2:$A$447,'Monster List'!$B$2:$B$447)&lt;='Random Encounter'!$K$2</f>
        <v>1</v>
      </c>
      <c r="K114" t="b">
        <f t="shared" si="1"/>
        <v>0</v>
      </c>
      <c r="L114" s="12">
        <f>IF(Table412[[#This Row],[Include?]],1,0)+L113</f>
        <v>6</v>
      </c>
      <c r="M114" s="13">
        <f>IF(INDEX('REG XP Table'!$B$2:$E$2815,'Random Encounter'!$F$8+M$1,'REG XP Table'!$G$2)-'Random Encounter'!$E$8-LOOKUP($A114,'Monster List'!$A$2:$A$448,'Monster List'!$C$2:$C$448)*M$1&gt;=0,1,0)</f>
        <v>0</v>
      </c>
      <c r="N114" s="15">
        <f>IF(INDEX('REG XP Table'!$B$2:$E$2815,'Random Encounter'!$F$8+N$1,'REG XP Table'!$G$2)-'Random Encounter'!$E$8-LOOKUP($A114,'Monster List'!$A$2:$A$448,'Monster List'!$C$2:$C$448)*N$1&gt;=0,N$1,M114)</f>
        <v>0</v>
      </c>
      <c r="O114" s="13">
        <f>IF(INDEX('REG XP Table'!$B$2:$E$2815,'Random Encounter'!$F$8+O$1,'REG XP Table'!$G$2)-'Random Encounter'!$E$8-LOOKUP($A114,'Monster List'!$A$2:$A$448,'Monster List'!$C$2:$C$448)*O$1&gt;=0,O$1,N114)</f>
        <v>0</v>
      </c>
      <c r="P114" s="13">
        <f>IF(INDEX('REG XP Table'!$B$2:$E$2815,'Random Encounter'!$F$8+P$1,'REG XP Table'!$G$2)-'Random Encounter'!$E$8-LOOKUP($A114,'Monster List'!$A$2:$A$448,'Monster List'!$C$2:$C$448)*P$1&gt;=0,P$1,O114)</f>
        <v>0</v>
      </c>
      <c r="Q114" s="13">
        <f>IF(INDEX('REG XP Table'!$B$2:$E$2815,'Random Encounter'!$F$8+Q$1,'REG XP Table'!$G$2)-'Random Encounter'!$E$8-LOOKUP($A114,'Monster List'!$A$2:$A$448,'Monster List'!$C$2:$C$448)*Q$1&gt;=0,Q$1,P114)</f>
        <v>0</v>
      </c>
      <c r="R114" s="13">
        <f>IF(INDEX('REG XP Table'!$B$2:$E$2815,'Random Encounter'!$F$8+R$1,'REG XP Table'!$G$2)-'Random Encounter'!$E$8-LOOKUP($A114,'Monster List'!$A$2:$A$448,'Monster List'!$C$2:$C$448)*R$1&gt;=0,R$1,Q114)</f>
        <v>0</v>
      </c>
      <c r="S114" s="13">
        <f>IF(INDEX('REG XP Table'!$B$2:$E$2815,'Random Encounter'!$F$8+S$1,'REG XP Table'!$G$2)-'Random Encounter'!$E$8-LOOKUP($A114,'Monster List'!$A$2:$A$448,'Monster List'!$C$2:$C$448)*S$1&gt;=0,S$1,R114)</f>
        <v>0</v>
      </c>
      <c r="T114" s="13">
        <f>IF(INDEX('REG XP Table'!$B$2:$E$2815,'Random Encounter'!$F$8+T$1,'REG XP Table'!$G$2)-'Random Encounter'!$E$8-LOOKUP($A114,'Monster List'!$A$2:$A$448,'Monster List'!$C$2:$C$448)*T$1&gt;=0,T$1,S114)</f>
        <v>0</v>
      </c>
      <c r="U114" s="13">
        <f>IF(INDEX('REG XP Table'!$B$2:$E$2815,'Random Encounter'!$F$8+U$1,'REG XP Table'!$G$2)-'Random Encounter'!$E$8-LOOKUP($A114,'Monster List'!$A$2:$A$448,'Monster List'!$C$2:$C$448)*U$1&gt;=0,U$1,T114)</f>
        <v>0</v>
      </c>
      <c r="V114" s="13">
        <f>IF(INDEX('REG XP Table'!$B$2:$E$2815,'Random Encounter'!$F$8+V$1,'REG XP Table'!$G$2)-'Random Encounter'!$E$8-LOOKUP($A114,'Monster List'!$A$2:$A$448,'Monster List'!$C$2:$C$448)*V$1&gt;=0,V$1,U114)</f>
        <v>0</v>
      </c>
      <c r="W114" s="13">
        <f>IF(INDEX('REG XP Table'!$B$2:$E$2815,'Random Encounter'!$F$8+W$1,'REG XP Table'!$G$2)-'Random Encounter'!$E$8-LOOKUP($A114,'Monster List'!$A$2:$A$448,'Monster List'!$C$2:$C$448)*W$1&gt;=0,W$1,V114)</f>
        <v>0</v>
      </c>
      <c r="X114" s="13">
        <f>IF(INDEX('REG XP Table'!$B$2:$E$2815,'Random Encounter'!$F$8+X$1,'REG XP Table'!$G$2)-'Random Encounter'!$E$8-LOOKUP($A114,'Monster List'!$A$2:$A$448,'Monster List'!$C$2:$C$448)*X$1&gt;=0,X$1,W114)</f>
        <v>0</v>
      </c>
      <c r="Y114" s="13">
        <f>IF(INDEX('REG XP Table'!$B$2:$E$2815,'Random Encounter'!$F$8+Y$1,'REG XP Table'!$G$2)-'Random Encounter'!$E$8-LOOKUP($A114,'Monster List'!$A$2:$A$448,'Monster List'!$C$2:$C$448)*Y$1&gt;=0,Y$1,X114)</f>
        <v>0</v>
      </c>
      <c r="Z114" s="13">
        <f>IF(INDEX('REG XP Table'!$B$2:$E$2815,'Random Encounter'!$F$8+Z$1,'REG XP Table'!$G$2)-'Random Encounter'!$E$8-LOOKUP($A114,'Monster List'!$A$2:$A$448,'Monster List'!$C$2:$C$448)*Z$1&gt;=0,Z$1,Y114)</f>
        <v>0</v>
      </c>
      <c r="AA114" s="13">
        <f>IF(INDEX('REG XP Table'!$B$2:$E$2815,'Random Encounter'!$F$8+AA$1,'REG XP Table'!$G$2)-'Random Encounter'!$E$8-LOOKUP($A114,'Monster List'!$A$2:$A$448,'Monster List'!$C$2:$C$448)*AA$1&gt;=0,AA$1,Z114)</f>
        <v>0</v>
      </c>
      <c r="AB114" s="13">
        <f>IF(INDEX('REG XP Table'!$B$2:$E$2815,'Random Encounter'!$F$8+AB$1,'REG XP Table'!$G$2)-'Random Encounter'!$E$8-LOOKUP($A114,'Monster List'!$A$2:$A$448,'Monster List'!$C$2:$C$448)*AB$1&gt;=0,AB$1,AA114)</f>
        <v>0</v>
      </c>
      <c r="AC114" s="13">
        <f>IF(INDEX('REG XP Table'!$B$2:$E$2815,'Random Encounter'!$F$8+AC$1,'REG XP Table'!$G$2)-'Random Encounter'!$E$8-LOOKUP($A114,'Monster List'!$A$2:$A$448,'Monster List'!$C$2:$C$448)*AC$1&gt;=0,AC$1,AB114)</f>
        <v>0</v>
      </c>
      <c r="AD114" s="13">
        <f>IF(INDEX('REG XP Table'!$B$2:$E$2815,'Random Encounter'!$F$8+AD$1,'REG XP Table'!$G$2)-'Random Encounter'!$E$8-LOOKUP($A114,'Monster List'!$A$2:$A$448,'Monster List'!$C$2:$C$448)*AD$1&gt;=0,AD$1,AC114)</f>
        <v>0</v>
      </c>
      <c r="AE114" s="13">
        <f>IF(INDEX('REG XP Table'!$B$2:$E$2815,'Random Encounter'!$F$8+AE$1,'REG XP Table'!$G$2)-'Random Encounter'!$E$8-LOOKUP($A114,'Monster List'!$A$2:$A$448,'Monster List'!$C$2:$C$448)*AE$1&gt;=0,AE$1,AD114)</f>
        <v>0</v>
      </c>
      <c r="AF114" s="13">
        <f>IF(INDEX('REG XP Table'!$B$2:$E$2815,'Random Encounter'!$F$8+AF$1,'REG XP Table'!$G$2)-'Random Encounter'!$E$8-LOOKUP($A114,'Monster List'!$A$2:$A$448,'Monster List'!$C$2:$C$448)*AF$1&gt;=0,AF$1,AE114)</f>
        <v>0</v>
      </c>
    </row>
    <row r="115" spans="1:32" x14ac:dyDescent="0.3">
      <c r="A115" t="s">
        <v>81</v>
      </c>
      <c r="B115">
        <v>50</v>
      </c>
      <c r="C115" t="b">
        <f>ISTEXT(INDEX(Table4[],MATCH(Table412[[#This Row],[Monster]],Table4[Monster],0),MATCH(Table36[Location],Table4[#Headers],0)))</f>
        <v>0</v>
      </c>
      <c r="D115" t="b">
        <f>ISNUMBER(MATCH(LOOKUP(Table412[[#This Row],[Monster]],Table4[Monster],Table4[Alignment 1]),'MSL Filters'!$K$3:$P$3,0))</f>
        <v>1</v>
      </c>
      <c r="E115" t="b">
        <f>ISNUMBER(MATCH(LOOKUP(Table412[[#This Row],[Monster]],Table4[Monster],Table4[Alignment 2]),'MSL Filters'!$K$13:$P$13,0))</f>
        <v>1</v>
      </c>
      <c r="F115" t="b">
        <f>IF(EXACT("Any",Table36[Type]), TRUE, EXACT(LOOKUP(Table412[[#This Row],[Monster]],Table4[Monster],Table4[Type]),Table36[Type]))</f>
        <v>1</v>
      </c>
      <c r="G115" t="b">
        <f>IF(EXACT("Any",Table36[Sub Type]),TRUE,NOT(ISERROR(MATCH(LOOKUP(Table412[[#This Row],[Monster]],Table4[Monster],Table4[Subtype]),'MSL Filters'!$K$23:$P$23,0))))</f>
        <v>1</v>
      </c>
      <c r="H115" t="b">
        <f>IF(EXACT(Table412[[#This Row],[1]],1),TRUE,FALSE)</f>
        <v>1</v>
      </c>
      <c r="I115" t="b">
        <f>LOOKUP(Table412[[#This Row],[Monster]],'Monster List'!$A$2:$A$447,'Monster List'!$B$2:$B$447)&gt;='Random Encounter'!$J$2</f>
        <v>1</v>
      </c>
      <c r="J115" t="b">
        <f>LOOKUP(Table412[[#This Row],[Monster]],'Monster List'!$A$2:$A$447,'Monster List'!$B$2:$B$447)&lt;='Random Encounter'!$K$2</f>
        <v>1</v>
      </c>
      <c r="K115" t="b">
        <f t="shared" si="1"/>
        <v>0</v>
      </c>
      <c r="L115" s="12">
        <f>IF(Table412[[#This Row],[Include?]],1,0)+L114</f>
        <v>6</v>
      </c>
      <c r="M115" s="13">
        <f>IF(INDEX('REG XP Table'!$B$2:$E$2815,'Random Encounter'!$F$8+M$1,'REG XP Table'!$G$2)-'Random Encounter'!$E$8-LOOKUP($A115,'Monster List'!$A$2:$A$448,'Monster List'!$C$2:$C$448)*M$1&gt;=0,1,0)</f>
        <v>1</v>
      </c>
      <c r="N115" s="15" t="str">
        <f>IF(INDEX('REG XP Table'!$B$2:$E$2815,'Random Encounter'!$F$8+N$1,'REG XP Table'!$G$2)-'Random Encounter'!$E$8-LOOKUP($A115,'Monster List'!$A$2:$A$448,'Monster List'!$C$2:$C$448)*N$1&gt;=0,N$1,M115)</f>
        <v>2</v>
      </c>
      <c r="O115" s="13" t="str">
        <f>IF(INDEX('REG XP Table'!$B$2:$E$2815,'Random Encounter'!$F$8+O$1,'REG XP Table'!$G$2)-'Random Encounter'!$E$8-LOOKUP($A115,'Monster List'!$A$2:$A$448,'Monster List'!$C$2:$C$448)*O$1&gt;=0,O$1,N115)</f>
        <v>3</v>
      </c>
      <c r="P115" s="13" t="str">
        <f>IF(INDEX('REG XP Table'!$B$2:$E$2815,'Random Encounter'!$F$8+P$1,'REG XP Table'!$G$2)-'Random Encounter'!$E$8-LOOKUP($A115,'Monster List'!$A$2:$A$448,'Monster List'!$C$2:$C$448)*P$1&gt;=0,P$1,O115)</f>
        <v>4</v>
      </c>
      <c r="Q115" s="13" t="str">
        <f>IF(INDEX('REG XP Table'!$B$2:$E$2815,'Random Encounter'!$F$8+Q$1,'REG XP Table'!$G$2)-'Random Encounter'!$E$8-LOOKUP($A115,'Monster List'!$A$2:$A$448,'Monster List'!$C$2:$C$448)*Q$1&gt;=0,Q$1,P115)</f>
        <v>4</v>
      </c>
      <c r="R115" s="13" t="str">
        <f>IF(INDEX('REG XP Table'!$B$2:$E$2815,'Random Encounter'!$F$8+R$1,'REG XP Table'!$G$2)-'Random Encounter'!$E$8-LOOKUP($A115,'Monster List'!$A$2:$A$448,'Monster List'!$C$2:$C$448)*R$1&gt;=0,R$1,Q115)</f>
        <v>4</v>
      </c>
      <c r="S115" s="13" t="str">
        <f>IF(INDEX('REG XP Table'!$B$2:$E$2815,'Random Encounter'!$F$8+S$1,'REG XP Table'!$G$2)-'Random Encounter'!$E$8-LOOKUP($A115,'Monster List'!$A$2:$A$448,'Monster List'!$C$2:$C$448)*S$1&gt;=0,S$1,R115)</f>
        <v>4</v>
      </c>
      <c r="T115" s="13" t="str">
        <f>IF(INDEX('REG XP Table'!$B$2:$E$2815,'Random Encounter'!$F$8+T$1,'REG XP Table'!$G$2)-'Random Encounter'!$E$8-LOOKUP($A115,'Monster List'!$A$2:$A$448,'Monster List'!$C$2:$C$448)*T$1&gt;=0,T$1,S115)</f>
        <v>4</v>
      </c>
      <c r="U115" s="13" t="str">
        <f>IF(INDEX('REG XP Table'!$B$2:$E$2815,'Random Encounter'!$F$8+U$1,'REG XP Table'!$G$2)-'Random Encounter'!$E$8-LOOKUP($A115,'Monster List'!$A$2:$A$448,'Monster List'!$C$2:$C$448)*U$1&gt;=0,U$1,T115)</f>
        <v>4</v>
      </c>
      <c r="V115" s="13" t="str">
        <f>IF(INDEX('REG XP Table'!$B$2:$E$2815,'Random Encounter'!$F$8+V$1,'REG XP Table'!$G$2)-'Random Encounter'!$E$8-LOOKUP($A115,'Monster List'!$A$2:$A$448,'Monster List'!$C$2:$C$448)*V$1&gt;=0,V$1,U115)</f>
        <v>4</v>
      </c>
      <c r="W115" s="13" t="str">
        <f>IF(INDEX('REG XP Table'!$B$2:$E$2815,'Random Encounter'!$F$8+W$1,'REG XP Table'!$G$2)-'Random Encounter'!$E$8-LOOKUP($A115,'Monster List'!$A$2:$A$448,'Monster List'!$C$2:$C$448)*W$1&gt;=0,W$1,V115)</f>
        <v>4</v>
      </c>
      <c r="X115" s="13" t="str">
        <f>IF(INDEX('REG XP Table'!$B$2:$E$2815,'Random Encounter'!$F$8+X$1,'REG XP Table'!$G$2)-'Random Encounter'!$E$8-LOOKUP($A115,'Monster List'!$A$2:$A$448,'Monster List'!$C$2:$C$448)*X$1&gt;=0,X$1,W115)</f>
        <v>4</v>
      </c>
      <c r="Y115" s="13" t="str">
        <f>IF(INDEX('REG XP Table'!$B$2:$E$2815,'Random Encounter'!$F$8+Y$1,'REG XP Table'!$G$2)-'Random Encounter'!$E$8-LOOKUP($A115,'Monster List'!$A$2:$A$448,'Monster List'!$C$2:$C$448)*Y$1&gt;=0,Y$1,X115)</f>
        <v>4</v>
      </c>
      <c r="Z115" s="13" t="str">
        <f>IF(INDEX('REG XP Table'!$B$2:$E$2815,'Random Encounter'!$F$8+Z$1,'REG XP Table'!$G$2)-'Random Encounter'!$E$8-LOOKUP($A115,'Monster List'!$A$2:$A$448,'Monster List'!$C$2:$C$448)*Z$1&gt;=0,Z$1,Y115)</f>
        <v>4</v>
      </c>
      <c r="AA115" s="13" t="str">
        <f>IF(INDEX('REG XP Table'!$B$2:$E$2815,'Random Encounter'!$F$8+AA$1,'REG XP Table'!$G$2)-'Random Encounter'!$E$8-LOOKUP($A115,'Monster List'!$A$2:$A$448,'Monster List'!$C$2:$C$448)*AA$1&gt;=0,AA$1,Z115)</f>
        <v>4</v>
      </c>
      <c r="AB115" s="13" t="str">
        <f>IF(INDEX('REG XP Table'!$B$2:$E$2815,'Random Encounter'!$F$8+AB$1,'REG XP Table'!$G$2)-'Random Encounter'!$E$8-LOOKUP($A115,'Monster List'!$A$2:$A$448,'Monster List'!$C$2:$C$448)*AB$1&gt;=0,AB$1,AA115)</f>
        <v>4</v>
      </c>
      <c r="AC115" s="13" t="str">
        <f>IF(INDEX('REG XP Table'!$B$2:$E$2815,'Random Encounter'!$F$8+AC$1,'REG XP Table'!$G$2)-'Random Encounter'!$E$8-LOOKUP($A115,'Monster List'!$A$2:$A$448,'Monster List'!$C$2:$C$448)*AC$1&gt;=0,AC$1,AB115)</f>
        <v>4</v>
      </c>
      <c r="AD115" s="13" t="str">
        <f>IF(INDEX('REG XP Table'!$B$2:$E$2815,'Random Encounter'!$F$8+AD$1,'REG XP Table'!$G$2)-'Random Encounter'!$E$8-LOOKUP($A115,'Monster List'!$A$2:$A$448,'Monster List'!$C$2:$C$448)*AD$1&gt;=0,AD$1,AC115)</f>
        <v>4</v>
      </c>
      <c r="AE115" s="13" t="str">
        <f>IF(INDEX('REG XP Table'!$B$2:$E$2815,'Random Encounter'!$F$8+AE$1,'REG XP Table'!$G$2)-'Random Encounter'!$E$8-LOOKUP($A115,'Monster List'!$A$2:$A$448,'Monster List'!$C$2:$C$448)*AE$1&gt;=0,AE$1,AD115)</f>
        <v>4</v>
      </c>
      <c r="AF115" s="13" t="str">
        <f>IF(INDEX('REG XP Table'!$B$2:$E$2815,'Random Encounter'!$F$8+AF$1,'REG XP Table'!$G$2)-'Random Encounter'!$E$8-LOOKUP($A115,'Monster List'!$A$2:$A$448,'Monster List'!$C$2:$C$448)*AF$1&gt;=0,AF$1,AE115)</f>
        <v>4</v>
      </c>
    </row>
    <row r="116" spans="1:32" x14ac:dyDescent="0.3">
      <c r="A116" t="s">
        <v>439</v>
      </c>
      <c r="B116">
        <v>18000</v>
      </c>
      <c r="C116" t="b">
        <f>ISTEXT(INDEX(Table4[],MATCH(Table412[[#This Row],[Monster]],Table4[Monster],0),MATCH(Table36[Location],Table4[#Headers],0)))</f>
        <v>0</v>
      </c>
      <c r="D116" t="b">
        <f>ISNUMBER(MATCH(LOOKUP(Table412[[#This Row],[Monster]],Table4[Monster],Table4[Alignment 1]),'MSL Filters'!$K$3:$P$3,0))</f>
        <v>1</v>
      </c>
      <c r="E116" t="b">
        <f>ISNUMBER(MATCH(LOOKUP(Table412[[#This Row],[Monster]],Table4[Monster],Table4[Alignment 2]),'MSL Filters'!$K$13:$P$13,0))</f>
        <v>1</v>
      </c>
      <c r="F116" t="b">
        <f>IF(EXACT("Any",Table36[Type]), TRUE, EXACT(LOOKUP(Table412[[#This Row],[Monster]],Table4[Monster],Table4[Type]),Table36[Type]))</f>
        <v>0</v>
      </c>
      <c r="G116" t="b">
        <f>IF(EXACT("Any",Table36[Sub Type]),TRUE,NOT(ISERROR(MATCH(LOOKUP(Table412[[#This Row],[Monster]],Table4[Monster],Table4[Subtype]),'MSL Filters'!$K$23:$P$23,0))))</f>
        <v>1</v>
      </c>
      <c r="H116" t="b">
        <f>IF(EXACT(Table412[[#This Row],[1]],1),TRUE,FALSE)</f>
        <v>0</v>
      </c>
      <c r="I116" t="b">
        <f>LOOKUP(Table412[[#This Row],[Monster]],'Monster List'!$A$2:$A$447,'Monster List'!$B$2:$B$447)&gt;='Random Encounter'!$J$2</f>
        <v>1</v>
      </c>
      <c r="J116" t="b">
        <f>LOOKUP(Table412[[#This Row],[Monster]],'Monster List'!$A$2:$A$447,'Monster List'!$B$2:$B$447)&lt;='Random Encounter'!$K$2</f>
        <v>1</v>
      </c>
      <c r="K116" t="b">
        <f t="shared" si="1"/>
        <v>0</v>
      </c>
      <c r="L116" s="12">
        <f>IF(Table412[[#This Row],[Include?]],1,0)+L115</f>
        <v>6</v>
      </c>
      <c r="M116" s="13">
        <f>IF(INDEX('REG XP Table'!$B$2:$E$2815,'Random Encounter'!$F$8+M$1,'REG XP Table'!$G$2)-'Random Encounter'!$E$8-LOOKUP($A116,'Monster List'!$A$2:$A$448,'Monster List'!$C$2:$C$448)*M$1&gt;=0,1,0)</f>
        <v>0</v>
      </c>
      <c r="N116" s="15">
        <f>IF(INDEX('REG XP Table'!$B$2:$E$2815,'Random Encounter'!$F$8+N$1,'REG XP Table'!$G$2)-'Random Encounter'!$E$8-LOOKUP($A116,'Monster List'!$A$2:$A$448,'Monster List'!$C$2:$C$448)*N$1&gt;=0,N$1,M116)</f>
        <v>0</v>
      </c>
      <c r="O116" s="13">
        <f>IF(INDEX('REG XP Table'!$B$2:$E$2815,'Random Encounter'!$F$8+O$1,'REG XP Table'!$G$2)-'Random Encounter'!$E$8-LOOKUP($A116,'Monster List'!$A$2:$A$448,'Monster List'!$C$2:$C$448)*O$1&gt;=0,O$1,N116)</f>
        <v>0</v>
      </c>
      <c r="P116" s="13">
        <f>IF(INDEX('REG XP Table'!$B$2:$E$2815,'Random Encounter'!$F$8+P$1,'REG XP Table'!$G$2)-'Random Encounter'!$E$8-LOOKUP($A116,'Monster List'!$A$2:$A$448,'Monster List'!$C$2:$C$448)*P$1&gt;=0,P$1,O116)</f>
        <v>0</v>
      </c>
      <c r="Q116" s="13">
        <f>IF(INDEX('REG XP Table'!$B$2:$E$2815,'Random Encounter'!$F$8+Q$1,'REG XP Table'!$G$2)-'Random Encounter'!$E$8-LOOKUP($A116,'Monster List'!$A$2:$A$448,'Monster List'!$C$2:$C$448)*Q$1&gt;=0,Q$1,P116)</f>
        <v>0</v>
      </c>
      <c r="R116" s="13">
        <f>IF(INDEX('REG XP Table'!$B$2:$E$2815,'Random Encounter'!$F$8+R$1,'REG XP Table'!$G$2)-'Random Encounter'!$E$8-LOOKUP($A116,'Monster List'!$A$2:$A$448,'Monster List'!$C$2:$C$448)*R$1&gt;=0,R$1,Q116)</f>
        <v>0</v>
      </c>
      <c r="S116" s="13">
        <f>IF(INDEX('REG XP Table'!$B$2:$E$2815,'Random Encounter'!$F$8+S$1,'REG XP Table'!$G$2)-'Random Encounter'!$E$8-LOOKUP($A116,'Monster List'!$A$2:$A$448,'Monster List'!$C$2:$C$448)*S$1&gt;=0,S$1,R116)</f>
        <v>0</v>
      </c>
      <c r="T116" s="13">
        <f>IF(INDEX('REG XP Table'!$B$2:$E$2815,'Random Encounter'!$F$8+T$1,'REG XP Table'!$G$2)-'Random Encounter'!$E$8-LOOKUP($A116,'Monster List'!$A$2:$A$448,'Monster List'!$C$2:$C$448)*T$1&gt;=0,T$1,S116)</f>
        <v>0</v>
      </c>
      <c r="U116" s="13">
        <f>IF(INDEX('REG XP Table'!$B$2:$E$2815,'Random Encounter'!$F$8+U$1,'REG XP Table'!$G$2)-'Random Encounter'!$E$8-LOOKUP($A116,'Monster List'!$A$2:$A$448,'Monster List'!$C$2:$C$448)*U$1&gt;=0,U$1,T116)</f>
        <v>0</v>
      </c>
      <c r="V116" s="13">
        <f>IF(INDEX('REG XP Table'!$B$2:$E$2815,'Random Encounter'!$F$8+V$1,'REG XP Table'!$G$2)-'Random Encounter'!$E$8-LOOKUP($A116,'Monster List'!$A$2:$A$448,'Monster List'!$C$2:$C$448)*V$1&gt;=0,V$1,U116)</f>
        <v>0</v>
      </c>
      <c r="W116" s="13">
        <f>IF(INDEX('REG XP Table'!$B$2:$E$2815,'Random Encounter'!$F$8+W$1,'REG XP Table'!$G$2)-'Random Encounter'!$E$8-LOOKUP($A116,'Monster List'!$A$2:$A$448,'Monster List'!$C$2:$C$448)*W$1&gt;=0,W$1,V116)</f>
        <v>0</v>
      </c>
      <c r="X116" s="13">
        <f>IF(INDEX('REG XP Table'!$B$2:$E$2815,'Random Encounter'!$F$8+X$1,'REG XP Table'!$G$2)-'Random Encounter'!$E$8-LOOKUP($A116,'Monster List'!$A$2:$A$448,'Monster List'!$C$2:$C$448)*X$1&gt;=0,X$1,W116)</f>
        <v>0</v>
      </c>
      <c r="Y116" s="13">
        <f>IF(INDEX('REG XP Table'!$B$2:$E$2815,'Random Encounter'!$F$8+Y$1,'REG XP Table'!$G$2)-'Random Encounter'!$E$8-LOOKUP($A116,'Monster List'!$A$2:$A$448,'Monster List'!$C$2:$C$448)*Y$1&gt;=0,Y$1,X116)</f>
        <v>0</v>
      </c>
      <c r="Z116" s="13">
        <f>IF(INDEX('REG XP Table'!$B$2:$E$2815,'Random Encounter'!$F$8+Z$1,'REG XP Table'!$G$2)-'Random Encounter'!$E$8-LOOKUP($A116,'Monster List'!$A$2:$A$448,'Monster List'!$C$2:$C$448)*Z$1&gt;=0,Z$1,Y116)</f>
        <v>0</v>
      </c>
      <c r="AA116" s="13">
        <f>IF(INDEX('REG XP Table'!$B$2:$E$2815,'Random Encounter'!$F$8+AA$1,'REG XP Table'!$G$2)-'Random Encounter'!$E$8-LOOKUP($A116,'Monster List'!$A$2:$A$448,'Monster List'!$C$2:$C$448)*AA$1&gt;=0,AA$1,Z116)</f>
        <v>0</v>
      </c>
      <c r="AB116" s="13">
        <f>IF(INDEX('REG XP Table'!$B$2:$E$2815,'Random Encounter'!$F$8+AB$1,'REG XP Table'!$G$2)-'Random Encounter'!$E$8-LOOKUP($A116,'Monster List'!$A$2:$A$448,'Monster List'!$C$2:$C$448)*AB$1&gt;=0,AB$1,AA116)</f>
        <v>0</v>
      </c>
      <c r="AC116" s="13">
        <f>IF(INDEX('REG XP Table'!$B$2:$E$2815,'Random Encounter'!$F$8+AC$1,'REG XP Table'!$G$2)-'Random Encounter'!$E$8-LOOKUP($A116,'Monster List'!$A$2:$A$448,'Monster List'!$C$2:$C$448)*AC$1&gt;=0,AC$1,AB116)</f>
        <v>0</v>
      </c>
      <c r="AD116" s="13">
        <f>IF(INDEX('REG XP Table'!$B$2:$E$2815,'Random Encounter'!$F$8+AD$1,'REG XP Table'!$G$2)-'Random Encounter'!$E$8-LOOKUP($A116,'Monster List'!$A$2:$A$448,'Monster List'!$C$2:$C$448)*AD$1&gt;=0,AD$1,AC116)</f>
        <v>0</v>
      </c>
      <c r="AE116" s="13">
        <f>IF(INDEX('REG XP Table'!$B$2:$E$2815,'Random Encounter'!$F$8+AE$1,'REG XP Table'!$G$2)-'Random Encounter'!$E$8-LOOKUP($A116,'Monster List'!$A$2:$A$448,'Monster List'!$C$2:$C$448)*AE$1&gt;=0,AE$1,AD116)</f>
        <v>0</v>
      </c>
      <c r="AF116" s="13">
        <f>IF(INDEX('REG XP Table'!$B$2:$E$2815,'Random Encounter'!$F$8+AF$1,'REG XP Table'!$G$2)-'Random Encounter'!$E$8-LOOKUP($A116,'Monster List'!$A$2:$A$448,'Monster List'!$C$2:$C$448)*AF$1&gt;=0,AF$1,AE116)</f>
        <v>0</v>
      </c>
    </row>
    <row r="117" spans="1:32" x14ac:dyDescent="0.3">
      <c r="A117" t="s">
        <v>82</v>
      </c>
      <c r="B117">
        <v>50</v>
      </c>
      <c r="C117" t="b">
        <f>ISTEXT(INDEX(Table4[],MATCH(Table412[[#This Row],[Monster]],Table4[Monster],0),MATCH(Table36[Location],Table4[#Headers],0)))</f>
        <v>0</v>
      </c>
      <c r="D117" t="b">
        <f>ISNUMBER(MATCH(LOOKUP(Table412[[#This Row],[Monster]],Table4[Monster],Table4[Alignment 1]),'MSL Filters'!$K$3:$P$3,0))</f>
        <v>1</v>
      </c>
      <c r="E117" t="b">
        <f>ISNUMBER(MATCH(LOOKUP(Table412[[#This Row],[Monster]],Table4[Monster],Table4[Alignment 2]),'MSL Filters'!$K$13:$P$13,0))</f>
        <v>1</v>
      </c>
      <c r="F117" t="b">
        <f>IF(EXACT("Any",Table36[Type]), TRUE, EXACT(LOOKUP(Table412[[#This Row],[Monster]],Table4[Monster],Table4[Type]),Table36[Type]))</f>
        <v>0</v>
      </c>
      <c r="G117" t="b">
        <f>IF(EXACT("Any",Table36[Sub Type]),TRUE,NOT(ISERROR(MATCH(LOOKUP(Table412[[#This Row],[Monster]],Table4[Monster],Table4[Subtype]),'MSL Filters'!$K$23:$P$23,0))))</f>
        <v>1</v>
      </c>
      <c r="H117" t="b">
        <f>IF(EXACT(Table412[[#This Row],[1]],1),TRUE,FALSE)</f>
        <v>1</v>
      </c>
      <c r="I117" t="b">
        <f>LOOKUP(Table412[[#This Row],[Monster]],'Monster List'!$A$2:$A$447,'Monster List'!$B$2:$B$447)&gt;='Random Encounter'!$J$2</f>
        <v>1</v>
      </c>
      <c r="J117" t="b">
        <f>LOOKUP(Table412[[#This Row],[Monster]],'Monster List'!$A$2:$A$447,'Monster List'!$B$2:$B$447)&lt;='Random Encounter'!$K$2</f>
        <v>1</v>
      </c>
      <c r="K117" t="b">
        <f t="shared" si="1"/>
        <v>0</v>
      </c>
      <c r="L117" s="12">
        <f>IF(Table412[[#This Row],[Include?]],1,0)+L116</f>
        <v>6</v>
      </c>
      <c r="M117" s="13">
        <f>IF(INDEX('REG XP Table'!$B$2:$E$2815,'Random Encounter'!$F$8+M$1,'REG XP Table'!$G$2)-'Random Encounter'!$E$8-LOOKUP($A117,'Monster List'!$A$2:$A$448,'Monster List'!$C$2:$C$448)*M$1&gt;=0,1,0)</f>
        <v>1</v>
      </c>
      <c r="N117" s="15" t="str">
        <f>IF(INDEX('REG XP Table'!$B$2:$E$2815,'Random Encounter'!$F$8+N$1,'REG XP Table'!$G$2)-'Random Encounter'!$E$8-LOOKUP($A117,'Monster List'!$A$2:$A$448,'Monster List'!$C$2:$C$448)*N$1&gt;=0,N$1,M117)</f>
        <v>2</v>
      </c>
      <c r="O117" s="13" t="str">
        <f>IF(INDEX('REG XP Table'!$B$2:$E$2815,'Random Encounter'!$F$8+O$1,'REG XP Table'!$G$2)-'Random Encounter'!$E$8-LOOKUP($A117,'Monster List'!$A$2:$A$448,'Monster List'!$C$2:$C$448)*O$1&gt;=0,O$1,N117)</f>
        <v>3</v>
      </c>
      <c r="P117" s="13" t="str">
        <f>IF(INDEX('REG XP Table'!$B$2:$E$2815,'Random Encounter'!$F$8+P$1,'REG XP Table'!$G$2)-'Random Encounter'!$E$8-LOOKUP($A117,'Monster List'!$A$2:$A$448,'Monster List'!$C$2:$C$448)*P$1&gt;=0,P$1,O117)</f>
        <v>4</v>
      </c>
      <c r="Q117" s="13" t="str">
        <f>IF(INDEX('REG XP Table'!$B$2:$E$2815,'Random Encounter'!$F$8+Q$1,'REG XP Table'!$G$2)-'Random Encounter'!$E$8-LOOKUP($A117,'Monster List'!$A$2:$A$448,'Monster List'!$C$2:$C$448)*Q$1&gt;=0,Q$1,P117)</f>
        <v>4</v>
      </c>
      <c r="R117" s="13" t="str">
        <f>IF(INDEX('REG XP Table'!$B$2:$E$2815,'Random Encounter'!$F$8+R$1,'REG XP Table'!$G$2)-'Random Encounter'!$E$8-LOOKUP($A117,'Monster List'!$A$2:$A$448,'Monster List'!$C$2:$C$448)*R$1&gt;=0,R$1,Q117)</f>
        <v>4</v>
      </c>
      <c r="S117" s="13" t="str">
        <f>IF(INDEX('REG XP Table'!$B$2:$E$2815,'Random Encounter'!$F$8+S$1,'REG XP Table'!$G$2)-'Random Encounter'!$E$8-LOOKUP($A117,'Monster List'!$A$2:$A$448,'Monster List'!$C$2:$C$448)*S$1&gt;=0,S$1,R117)</f>
        <v>4</v>
      </c>
      <c r="T117" s="13" t="str">
        <f>IF(INDEX('REG XP Table'!$B$2:$E$2815,'Random Encounter'!$F$8+T$1,'REG XP Table'!$G$2)-'Random Encounter'!$E$8-LOOKUP($A117,'Monster List'!$A$2:$A$448,'Monster List'!$C$2:$C$448)*T$1&gt;=0,T$1,S117)</f>
        <v>4</v>
      </c>
      <c r="U117" s="13" t="str">
        <f>IF(INDEX('REG XP Table'!$B$2:$E$2815,'Random Encounter'!$F$8+U$1,'REG XP Table'!$G$2)-'Random Encounter'!$E$8-LOOKUP($A117,'Monster List'!$A$2:$A$448,'Monster List'!$C$2:$C$448)*U$1&gt;=0,U$1,T117)</f>
        <v>4</v>
      </c>
      <c r="V117" s="13" t="str">
        <f>IF(INDEX('REG XP Table'!$B$2:$E$2815,'Random Encounter'!$F$8+V$1,'REG XP Table'!$G$2)-'Random Encounter'!$E$8-LOOKUP($A117,'Monster List'!$A$2:$A$448,'Monster List'!$C$2:$C$448)*V$1&gt;=0,V$1,U117)</f>
        <v>4</v>
      </c>
      <c r="W117" s="13" t="str">
        <f>IF(INDEX('REG XP Table'!$B$2:$E$2815,'Random Encounter'!$F$8+W$1,'REG XP Table'!$G$2)-'Random Encounter'!$E$8-LOOKUP($A117,'Monster List'!$A$2:$A$448,'Monster List'!$C$2:$C$448)*W$1&gt;=0,W$1,V117)</f>
        <v>4</v>
      </c>
      <c r="X117" s="13" t="str">
        <f>IF(INDEX('REG XP Table'!$B$2:$E$2815,'Random Encounter'!$F$8+X$1,'REG XP Table'!$G$2)-'Random Encounter'!$E$8-LOOKUP($A117,'Monster List'!$A$2:$A$448,'Monster List'!$C$2:$C$448)*X$1&gt;=0,X$1,W117)</f>
        <v>4</v>
      </c>
      <c r="Y117" s="13" t="str">
        <f>IF(INDEX('REG XP Table'!$B$2:$E$2815,'Random Encounter'!$F$8+Y$1,'REG XP Table'!$G$2)-'Random Encounter'!$E$8-LOOKUP($A117,'Monster List'!$A$2:$A$448,'Monster List'!$C$2:$C$448)*Y$1&gt;=0,Y$1,X117)</f>
        <v>4</v>
      </c>
      <c r="Z117" s="13" t="str">
        <f>IF(INDEX('REG XP Table'!$B$2:$E$2815,'Random Encounter'!$F$8+Z$1,'REG XP Table'!$G$2)-'Random Encounter'!$E$8-LOOKUP($A117,'Monster List'!$A$2:$A$448,'Monster List'!$C$2:$C$448)*Z$1&gt;=0,Z$1,Y117)</f>
        <v>4</v>
      </c>
      <c r="AA117" s="13" t="str">
        <f>IF(INDEX('REG XP Table'!$B$2:$E$2815,'Random Encounter'!$F$8+AA$1,'REG XP Table'!$G$2)-'Random Encounter'!$E$8-LOOKUP($A117,'Monster List'!$A$2:$A$448,'Monster List'!$C$2:$C$448)*AA$1&gt;=0,AA$1,Z117)</f>
        <v>4</v>
      </c>
      <c r="AB117" s="13" t="str">
        <f>IF(INDEX('REG XP Table'!$B$2:$E$2815,'Random Encounter'!$F$8+AB$1,'REG XP Table'!$G$2)-'Random Encounter'!$E$8-LOOKUP($A117,'Monster List'!$A$2:$A$448,'Monster List'!$C$2:$C$448)*AB$1&gt;=0,AB$1,AA117)</f>
        <v>4</v>
      </c>
      <c r="AC117" s="13" t="str">
        <f>IF(INDEX('REG XP Table'!$B$2:$E$2815,'Random Encounter'!$F$8+AC$1,'REG XP Table'!$G$2)-'Random Encounter'!$E$8-LOOKUP($A117,'Monster List'!$A$2:$A$448,'Monster List'!$C$2:$C$448)*AC$1&gt;=0,AC$1,AB117)</f>
        <v>4</v>
      </c>
      <c r="AD117" s="13" t="str">
        <f>IF(INDEX('REG XP Table'!$B$2:$E$2815,'Random Encounter'!$F$8+AD$1,'REG XP Table'!$G$2)-'Random Encounter'!$E$8-LOOKUP($A117,'Monster List'!$A$2:$A$448,'Monster List'!$C$2:$C$448)*AD$1&gt;=0,AD$1,AC117)</f>
        <v>4</v>
      </c>
      <c r="AE117" s="13" t="str">
        <f>IF(INDEX('REG XP Table'!$B$2:$E$2815,'Random Encounter'!$F$8+AE$1,'REG XP Table'!$G$2)-'Random Encounter'!$E$8-LOOKUP($A117,'Monster List'!$A$2:$A$448,'Monster List'!$C$2:$C$448)*AE$1&gt;=0,AE$1,AD117)</f>
        <v>4</v>
      </c>
      <c r="AF117" s="13" t="str">
        <f>IF(INDEX('REG XP Table'!$B$2:$E$2815,'Random Encounter'!$F$8+AF$1,'REG XP Table'!$G$2)-'Random Encounter'!$E$8-LOOKUP($A117,'Monster List'!$A$2:$A$448,'Monster List'!$C$2:$C$448)*AF$1&gt;=0,AF$1,AE117)</f>
        <v>4</v>
      </c>
    </row>
    <row r="118" spans="1:32" x14ac:dyDescent="0.3">
      <c r="A118" t="s">
        <v>336</v>
      </c>
      <c r="B118">
        <v>2300</v>
      </c>
      <c r="C118" t="b">
        <f>ISTEXT(INDEX(Table4[],MATCH(Table412[[#This Row],[Monster]],Table4[Monster],0),MATCH(Table36[Location],Table4[#Headers],0)))</f>
        <v>0</v>
      </c>
      <c r="D118" t="b">
        <f>ISNUMBER(MATCH(LOOKUP(Table412[[#This Row],[Monster]],Table4[Monster],Table4[Alignment 1]),'MSL Filters'!$K$3:$P$3,0))</f>
        <v>1</v>
      </c>
      <c r="E118" t="b">
        <f>ISNUMBER(MATCH(LOOKUP(Table412[[#This Row],[Monster]],Table4[Monster],Table4[Alignment 2]),'MSL Filters'!$K$13:$P$13,0))</f>
        <v>1</v>
      </c>
      <c r="F118" t="b">
        <f>IF(EXACT("Any",Table36[Type]), TRUE, EXACT(LOOKUP(Table412[[#This Row],[Monster]],Table4[Monster],Table4[Type]),Table36[Type]))</f>
        <v>0</v>
      </c>
      <c r="G118" t="b">
        <f>IF(EXACT("Any",Table36[Sub Type]),TRUE,NOT(ISERROR(MATCH(LOOKUP(Table412[[#This Row],[Monster]],Table4[Monster],Table4[Subtype]),'MSL Filters'!$K$23:$P$23,0))))</f>
        <v>1</v>
      </c>
      <c r="H118" t="b">
        <f>IF(EXACT(Table412[[#This Row],[1]],1),TRUE,FALSE)</f>
        <v>0</v>
      </c>
      <c r="I118" t="b">
        <f>LOOKUP(Table412[[#This Row],[Monster]],'Monster List'!$A$2:$A$447,'Monster List'!$B$2:$B$447)&gt;='Random Encounter'!$J$2</f>
        <v>1</v>
      </c>
      <c r="J118" t="b">
        <f>LOOKUP(Table412[[#This Row],[Monster]],'Monster List'!$A$2:$A$447,'Monster List'!$B$2:$B$447)&lt;='Random Encounter'!$K$2</f>
        <v>1</v>
      </c>
      <c r="K118" t="b">
        <f t="shared" si="1"/>
        <v>0</v>
      </c>
      <c r="L118" s="12">
        <f>IF(Table412[[#This Row],[Include?]],1,0)+L117</f>
        <v>6</v>
      </c>
      <c r="M118" s="13">
        <f>IF(INDEX('REG XP Table'!$B$2:$E$2815,'Random Encounter'!$F$8+M$1,'REG XP Table'!$G$2)-'Random Encounter'!$E$8-LOOKUP($A118,'Monster List'!$A$2:$A$448,'Monster List'!$C$2:$C$448)*M$1&gt;=0,1,0)</f>
        <v>0</v>
      </c>
      <c r="N118" s="15">
        <f>IF(INDEX('REG XP Table'!$B$2:$E$2815,'Random Encounter'!$F$8+N$1,'REG XP Table'!$G$2)-'Random Encounter'!$E$8-LOOKUP($A118,'Monster List'!$A$2:$A$448,'Monster List'!$C$2:$C$448)*N$1&gt;=0,N$1,M118)</f>
        <v>0</v>
      </c>
      <c r="O118" s="13">
        <f>IF(INDEX('REG XP Table'!$B$2:$E$2815,'Random Encounter'!$F$8+O$1,'REG XP Table'!$G$2)-'Random Encounter'!$E$8-LOOKUP($A118,'Monster List'!$A$2:$A$448,'Monster List'!$C$2:$C$448)*O$1&gt;=0,O$1,N118)</f>
        <v>0</v>
      </c>
      <c r="P118" s="13">
        <f>IF(INDEX('REG XP Table'!$B$2:$E$2815,'Random Encounter'!$F$8+P$1,'REG XP Table'!$G$2)-'Random Encounter'!$E$8-LOOKUP($A118,'Monster List'!$A$2:$A$448,'Monster List'!$C$2:$C$448)*P$1&gt;=0,P$1,O118)</f>
        <v>0</v>
      </c>
      <c r="Q118" s="13">
        <f>IF(INDEX('REG XP Table'!$B$2:$E$2815,'Random Encounter'!$F$8+Q$1,'REG XP Table'!$G$2)-'Random Encounter'!$E$8-LOOKUP($A118,'Monster List'!$A$2:$A$448,'Monster List'!$C$2:$C$448)*Q$1&gt;=0,Q$1,P118)</f>
        <v>0</v>
      </c>
      <c r="R118" s="13">
        <f>IF(INDEX('REG XP Table'!$B$2:$E$2815,'Random Encounter'!$F$8+R$1,'REG XP Table'!$G$2)-'Random Encounter'!$E$8-LOOKUP($A118,'Monster List'!$A$2:$A$448,'Monster List'!$C$2:$C$448)*R$1&gt;=0,R$1,Q118)</f>
        <v>0</v>
      </c>
      <c r="S118" s="13">
        <f>IF(INDEX('REG XP Table'!$B$2:$E$2815,'Random Encounter'!$F$8+S$1,'REG XP Table'!$G$2)-'Random Encounter'!$E$8-LOOKUP($A118,'Monster List'!$A$2:$A$448,'Monster List'!$C$2:$C$448)*S$1&gt;=0,S$1,R118)</f>
        <v>0</v>
      </c>
      <c r="T118" s="13">
        <f>IF(INDEX('REG XP Table'!$B$2:$E$2815,'Random Encounter'!$F$8+T$1,'REG XP Table'!$G$2)-'Random Encounter'!$E$8-LOOKUP($A118,'Monster List'!$A$2:$A$448,'Monster List'!$C$2:$C$448)*T$1&gt;=0,T$1,S118)</f>
        <v>0</v>
      </c>
      <c r="U118" s="13">
        <f>IF(INDEX('REG XP Table'!$B$2:$E$2815,'Random Encounter'!$F$8+U$1,'REG XP Table'!$G$2)-'Random Encounter'!$E$8-LOOKUP($A118,'Monster List'!$A$2:$A$448,'Monster List'!$C$2:$C$448)*U$1&gt;=0,U$1,T118)</f>
        <v>0</v>
      </c>
      <c r="V118" s="13">
        <f>IF(INDEX('REG XP Table'!$B$2:$E$2815,'Random Encounter'!$F$8+V$1,'REG XP Table'!$G$2)-'Random Encounter'!$E$8-LOOKUP($A118,'Monster List'!$A$2:$A$448,'Monster List'!$C$2:$C$448)*V$1&gt;=0,V$1,U118)</f>
        <v>0</v>
      </c>
      <c r="W118" s="13">
        <f>IF(INDEX('REG XP Table'!$B$2:$E$2815,'Random Encounter'!$F$8+W$1,'REG XP Table'!$G$2)-'Random Encounter'!$E$8-LOOKUP($A118,'Monster List'!$A$2:$A$448,'Monster List'!$C$2:$C$448)*W$1&gt;=0,W$1,V118)</f>
        <v>0</v>
      </c>
      <c r="X118" s="13">
        <f>IF(INDEX('REG XP Table'!$B$2:$E$2815,'Random Encounter'!$F$8+X$1,'REG XP Table'!$G$2)-'Random Encounter'!$E$8-LOOKUP($A118,'Monster List'!$A$2:$A$448,'Monster List'!$C$2:$C$448)*X$1&gt;=0,X$1,W118)</f>
        <v>0</v>
      </c>
      <c r="Y118" s="13">
        <f>IF(INDEX('REG XP Table'!$B$2:$E$2815,'Random Encounter'!$F$8+Y$1,'REG XP Table'!$G$2)-'Random Encounter'!$E$8-LOOKUP($A118,'Monster List'!$A$2:$A$448,'Monster List'!$C$2:$C$448)*Y$1&gt;=0,Y$1,X118)</f>
        <v>0</v>
      </c>
      <c r="Z118" s="13">
        <f>IF(INDEX('REG XP Table'!$B$2:$E$2815,'Random Encounter'!$F$8+Z$1,'REG XP Table'!$G$2)-'Random Encounter'!$E$8-LOOKUP($A118,'Monster List'!$A$2:$A$448,'Monster List'!$C$2:$C$448)*Z$1&gt;=0,Z$1,Y118)</f>
        <v>0</v>
      </c>
      <c r="AA118" s="13">
        <f>IF(INDEX('REG XP Table'!$B$2:$E$2815,'Random Encounter'!$F$8+AA$1,'REG XP Table'!$G$2)-'Random Encounter'!$E$8-LOOKUP($A118,'Monster List'!$A$2:$A$448,'Monster List'!$C$2:$C$448)*AA$1&gt;=0,AA$1,Z118)</f>
        <v>0</v>
      </c>
      <c r="AB118" s="13">
        <f>IF(INDEX('REG XP Table'!$B$2:$E$2815,'Random Encounter'!$F$8+AB$1,'REG XP Table'!$G$2)-'Random Encounter'!$E$8-LOOKUP($A118,'Monster List'!$A$2:$A$448,'Monster List'!$C$2:$C$448)*AB$1&gt;=0,AB$1,AA118)</f>
        <v>0</v>
      </c>
      <c r="AC118" s="13">
        <f>IF(INDEX('REG XP Table'!$B$2:$E$2815,'Random Encounter'!$F$8+AC$1,'REG XP Table'!$G$2)-'Random Encounter'!$E$8-LOOKUP($A118,'Monster List'!$A$2:$A$448,'Monster List'!$C$2:$C$448)*AC$1&gt;=0,AC$1,AB118)</f>
        <v>0</v>
      </c>
      <c r="AD118" s="13">
        <f>IF(INDEX('REG XP Table'!$B$2:$E$2815,'Random Encounter'!$F$8+AD$1,'REG XP Table'!$G$2)-'Random Encounter'!$E$8-LOOKUP($A118,'Monster List'!$A$2:$A$448,'Monster List'!$C$2:$C$448)*AD$1&gt;=0,AD$1,AC118)</f>
        <v>0</v>
      </c>
      <c r="AE118" s="13">
        <f>IF(INDEX('REG XP Table'!$B$2:$E$2815,'Random Encounter'!$F$8+AE$1,'REG XP Table'!$G$2)-'Random Encounter'!$E$8-LOOKUP($A118,'Monster List'!$A$2:$A$448,'Monster List'!$C$2:$C$448)*AE$1&gt;=0,AE$1,AD118)</f>
        <v>0</v>
      </c>
      <c r="AF118" s="13">
        <f>IF(INDEX('REG XP Table'!$B$2:$E$2815,'Random Encounter'!$F$8+AF$1,'REG XP Table'!$G$2)-'Random Encounter'!$E$8-LOOKUP($A118,'Monster List'!$A$2:$A$448,'Monster List'!$C$2:$C$448)*AF$1&gt;=0,AF$1,AE118)</f>
        <v>0</v>
      </c>
    </row>
    <row r="119" spans="1:32" x14ac:dyDescent="0.3">
      <c r="A119" t="s">
        <v>83</v>
      </c>
      <c r="B119">
        <v>50</v>
      </c>
      <c r="C119" t="b">
        <f>ISTEXT(INDEX(Table4[],MATCH(Table412[[#This Row],[Monster]],Table4[Monster],0),MATCH(Table36[Location],Table4[#Headers],0)))</f>
        <v>0</v>
      </c>
      <c r="D119" t="b">
        <f>ISNUMBER(MATCH(LOOKUP(Table412[[#This Row],[Monster]],Table4[Monster],Table4[Alignment 1]),'MSL Filters'!$K$3:$P$3,0))</f>
        <v>1</v>
      </c>
      <c r="E119" t="b">
        <f>ISNUMBER(MATCH(LOOKUP(Table412[[#This Row],[Monster]],Table4[Monster],Table4[Alignment 2]),'MSL Filters'!$K$13:$P$13,0))</f>
        <v>1</v>
      </c>
      <c r="F119" t="b">
        <f>IF(EXACT("Any",Table36[Type]), TRUE, EXACT(LOOKUP(Table412[[#This Row],[Monster]],Table4[Monster],Table4[Type]),Table36[Type]))</f>
        <v>0</v>
      </c>
      <c r="G119" t="b">
        <f>IF(EXACT("Any",Table36[Sub Type]),TRUE,NOT(ISERROR(MATCH(LOOKUP(Table412[[#This Row],[Monster]],Table4[Monster],Table4[Subtype]),'MSL Filters'!$K$23:$P$23,0))))</f>
        <v>1</v>
      </c>
      <c r="H119" t="b">
        <f>IF(EXACT(Table412[[#This Row],[1]],1),TRUE,FALSE)</f>
        <v>1</v>
      </c>
      <c r="I119" t="b">
        <f>LOOKUP(Table412[[#This Row],[Monster]],'Monster List'!$A$2:$A$447,'Monster List'!$B$2:$B$447)&gt;='Random Encounter'!$J$2</f>
        <v>1</v>
      </c>
      <c r="J119" t="b">
        <f>LOOKUP(Table412[[#This Row],[Monster]],'Monster List'!$A$2:$A$447,'Monster List'!$B$2:$B$447)&lt;='Random Encounter'!$K$2</f>
        <v>1</v>
      </c>
      <c r="K119" t="b">
        <f t="shared" si="1"/>
        <v>0</v>
      </c>
      <c r="L119" s="12">
        <f>IF(Table412[[#This Row],[Include?]],1,0)+L118</f>
        <v>6</v>
      </c>
      <c r="M119" s="13">
        <f>IF(INDEX('REG XP Table'!$B$2:$E$2815,'Random Encounter'!$F$8+M$1,'REG XP Table'!$G$2)-'Random Encounter'!$E$8-LOOKUP($A119,'Monster List'!$A$2:$A$448,'Monster List'!$C$2:$C$448)*M$1&gt;=0,1,0)</f>
        <v>1</v>
      </c>
      <c r="N119" s="15" t="str">
        <f>IF(INDEX('REG XP Table'!$B$2:$E$2815,'Random Encounter'!$F$8+N$1,'REG XP Table'!$G$2)-'Random Encounter'!$E$8-LOOKUP($A119,'Monster List'!$A$2:$A$448,'Monster List'!$C$2:$C$448)*N$1&gt;=0,N$1,M119)</f>
        <v>2</v>
      </c>
      <c r="O119" s="13" t="str">
        <f>IF(INDEX('REG XP Table'!$B$2:$E$2815,'Random Encounter'!$F$8+O$1,'REG XP Table'!$G$2)-'Random Encounter'!$E$8-LOOKUP($A119,'Monster List'!$A$2:$A$448,'Monster List'!$C$2:$C$448)*O$1&gt;=0,O$1,N119)</f>
        <v>3</v>
      </c>
      <c r="P119" s="13" t="str">
        <f>IF(INDEX('REG XP Table'!$B$2:$E$2815,'Random Encounter'!$F$8+P$1,'REG XP Table'!$G$2)-'Random Encounter'!$E$8-LOOKUP($A119,'Monster List'!$A$2:$A$448,'Monster List'!$C$2:$C$448)*P$1&gt;=0,P$1,O119)</f>
        <v>4</v>
      </c>
      <c r="Q119" s="13" t="str">
        <f>IF(INDEX('REG XP Table'!$B$2:$E$2815,'Random Encounter'!$F$8+Q$1,'REG XP Table'!$G$2)-'Random Encounter'!$E$8-LOOKUP($A119,'Monster List'!$A$2:$A$448,'Monster List'!$C$2:$C$448)*Q$1&gt;=0,Q$1,P119)</f>
        <v>4</v>
      </c>
      <c r="R119" s="13" t="str">
        <f>IF(INDEX('REG XP Table'!$B$2:$E$2815,'Random Encounter'!$F$8+R$1,'REG XP Table'!$G$2)-'Random Encounter'!$E$8-LOOKUP($A119,'Monster List'!$A$2:$A$448,'Monster List'!$C$2:$C$448)*R$1&gt;=0,R$1,Q119)</f>
        <v>4</v>
      </c>
      <c r="S119" s="13" t="str">
        <f>IF(INDEX('REG XP Table'!$B$2:$E$2815,'Random Encounter'!$F$8+S$1,'REG XP Table'!$G$2)-'Random Encounter'!$E$8-LOOKUP($A119,'Monster List'!$A$2:$A$448,'Monster List'!$C$2:$C$448)*S$1&gt;=0,S$1,R119)</f>
        <v>4</v>
      </c>
      <c r="T119" s="13" t="str">
        <f>IF(INDEX('REG XP Table'!$B$2:$E$2815,'Random Encounter'!$F$8+T$1,'REG XP Table'!$G$2)-'Random Encounter'!$E$8-LOOKUP($A119,'Monster List'!$A$2:$A$448,'Monster List'!$C$2:$C$448)*T$1&gt;=0,T$1,S119)</f>
        <v>4</v>
      </c>
      <c r="U119" s="13" t="str">
        <f>IF(INDEX('REG XP Table'!$B$2:$E$2815,'Random Encounter'!$F$8+U$1,'REG XP Table'!$G$2)-'Random Encounter'!$E$8-LOOKUP($A119,'Monster List'!$A$2:$A$448,'Monster List'!$C$2:$C$448)*U$1&gt;=0,U$1,T119)</f>
        <v>4</v>
      </c>
      <c r="V119" s="13" t="str">
        <f>IF(INDEX('REG XP Table'!$B$2:$E$2815,'Random Encounter'!$F$8+V$1,'REG XP Table'!$G$2)-'Random Encounter'!$E$8-LOOKUP($A119,'Monster List'!$A$2:$A$448,'Monster List'!$C$2:$C$448)*V$1&gt;=0,V$1,U119)</f>
        <v>4</v>
      </c>
      <c r="W119" s="13" t="str">
        <f>IF(INDEX('REG XP Table'!$B$2:$E$2815,'Random Encounter'!$F$8+W$1,'REG XP Table'!$G$2)-'Random Encounter'!$E$8-LOOKUP($A119,'Monster List'!$A$2:$A$448,'Monster List'!$C$2:$C$448)*W$1&gt;=0,W$1,V119)</f>
        <v>4</v>
      </c>
      <c r="X119" s="13" t="str">
        <f>IF(INDEX('REG XP Table'!$B$2:$E$2815,'Random Encounter'!$F$8+X$1,'REG XP Table'!$G$2)-'Random Encounter'!$E$8-LOOKUP($A119,'Monster List'!$A$2:$A$448,'Monster List'!$C$2:$C$448)*X$1&gt;=0,X$1,W119)</f>
        <v>4</v>
      </c>
      <c r="Y119" s="13" t="str">
        <f>IF(INDEX('REG XP Table'!$B$2:$E$2815,'Random Encounter'!$F$8+Y$1,'REG XP Table'!$G$2)-'Random Encounter'!$E$8-LOOKUP($A119,'Monster List'!$A$2:$A$448,'Monster List'!$C$2:$C$448)*Y$1&gt;=0,Y$1,X119)</f>
        <v>4</v>
      </c>
      <c r="Z119" s="13" t="str">
        <f>IF(INDEX('REG XP Table'!$B$2:$E$2815,'Random Encounter'!$F$8+Z$1,'REG XP Table'!$G$2)-'Random Encounter'!$E$8-LOOKUP($A119,'Monster List'!$A$2:$A$448,'Monster List'!$C$2:$C$448)*Z$1&gt;=0,Z$1,Y119)</f>
        <v>4</v>
      </c>
      <c r="AA119" s="13" t="str">
        <f>IF(INDEX('REG XP Table'!$B$2:$E$2815,'Random Encounter'!$F$8+AA$1,'REG XP Table'!$G$2)-'Random Encounter'!$E$8-LOOKUP($A119,'Monster List'!$A$2:$A$448,'Monster List'!$C$2:$C$448)*AA$1&gt;=0,AA$1,Z119)</f>
        <v>4</v>
      </c>
      <c r="AB119" s="13" t="str">
        <f>IF(INDEX('REG XP Table'!$B$2:$E$2815,'Random Encounter'!$F$8+AB$1,'REG XP Table'!$G$2)-'Random Encounter'!$E$8-LOOKUP($A119,'Monster List'!$A$2:$A$448,'Monster List'!$C$2:$C$448)*AB$1&gt;=0,AB$1,AA119)</f>
        <v>4</v>
      </c>
      <c r="AC119" s="13" t="str">
        <f>IF(INDEX('REG XP Table'!$B$2:$E$2815,'Random Encounter'!$F$8+AC$1,'REG XP Table'!$G$2)-'Random Encounter'!$E$8-LOOKUP($A119,'Monster List'!$A$2:$A$448,'Monster List'!$C$2:$C$448)*AC$1&gt;=0,AC$1,AB119)</f>
        <v>4</v>
      </c>
      <c r="AD119" s="13" t="str">
        <f>IF(INDEX('REG XP Table'!$B$2:$E$2815,'Random Encounter'!$F$8+AD$1,'REG XP Table'!$G$2)-'Random Encounter'!$E$8-LOOKUP($A119,'Monster List'!$A$2:$A$448,'Monster List'!$C$2:$C$448)*AD$1&gt;=0,AD$1,AC119)</f>
        <v>4</v>
      </c>
      <c r="AE119" s="13" t="str">
        <f>IF(INDEX('REG XP Table'!$B$2:$E$2815,'Random Encounter'!$F$8+AE$1,'REG XP Table'!$G$2)-'Random Encounter'!$E$8-LOOKUP($A119,'Monster List'!$A$2:$A$448,'Monster List'!$C$2:$C$448)*AE$1&gt;=0,AE$1,AD119)</f>
        <v>4</v>
      </c>
      <c r="AF119" s="13" t="str">
        <f>IF(INDEX('REG XP Table'!$B$2:$E$2815,'Random Encounter'!$F$8+AF$1,'REG XP Table'!$G$2)-'Random Encounter'!$E$8-LOOKUP($A119,'Monster List'!$A$2:$A$448,'Monster List'!$C$2:$C$448)*AF$1&gt;=0,AF$1,AE119)</f>
        <v>4</v>
      </c>
    </row>
    <row r="120" spans="1:32" x14ac:dyDescent="0.3">
      <c r="A120" t="s">
        <v>303</v>
      </c>
      <c r="B120">
        <v>1800</v>
      </c>
      <c r="C120" t="b">
        <f>ISTEXT(INDEX(Table4[],MATCH(Table412[[#This Row],[Monster]],Table4[Monster],0),MATCH(Table36[Location],Table4[#Headers],0)))</f>
        <v>0</v>
      </c>
      <c r="D120" t="b">
        <f>ISNUMBER(MATCH(LOOKUP(Table412[[#This Row],[Monster]],Table4[Monster],Table4[Alignment 1]),'MSL Filters'!$K$3:$P$3,0))</f>
        <v>1</v>
      </c>
      <c r="E120" t="b">
        <f>ISNUMBER(MATCH(LOOKUP(Table412[[#This Row],[Monster]],Table4[Monster],Table4[Alignment 2]),'MSL Filters'!$K$13:$P$13,0))</f>
        <v>1</v>
      </c>
      <c r="F120" t="b">
        <f>IF(EXACT("Any",Table36[Type]), TRUE, EXACT(LOOKUP(Table412[[#This Row],[Monster]],Table4[Monster],Table4[Type]),Table36[Type]))</f>
        <v>0</v>
      </c>
      <c r="G120" t="b">
        <f>IF(EXACT("Any",Table36[Sub Type]),TRUE,NOT(ISERROR(MATCH(LOOKUP(Table412[[#This Row],[Monster]],Table4[Monster],Table4[Subtype]),'MSL Filters'!$K$23:$P$23,0))))</f>
        <v>1</v>
      </c>
      <c r="H120" t="b">
        <f>IF(EXACT(Table412[[#This Row],[1]],1),TRUE,FALSE)</f>
        <v>0</v>
      </c>
      <c r="I120" t="b">
        <f>LOOKUP(Table412[[#This Row],[Monster]],'Monster List'!$A$2:$A$447,'Monster List'!$B$2:$B$447)&gt;='Random Encounter'!$J$2</f>
        <v>1</v>
      </c>
      <c r="J120" t="b">
        <f>LOOKUP(Table412[[#This Row],[Monster]],'Monster List'!$A$2:$A$447,'Monster List'!$B$2:$B$447)&lt;='Random Encounter'!$K$2</f>
        <v>1</v>
      </c>
      <c r="K120" t="b">
        <f t="shared" si="1"/>
        <v>0</v>
      </c>
      <c r="L120" s="12">
        <f>IF(Table412[[#This Row],[Include?]],1,0)+L119</f>
        <v>6</v>
      </c>
      <c r="M120" s="13">
        <f>IF(INDEX('REG XP Table'!$B$2:$E$2815,'Random Encounter'!$F$8+M$1,'REG XP Table'!$G$2)-'Random Encounter'!$E$8-LOOKUP($A120,'Monster List'!$A$2:$A$448,'Monster List'!$C$2:$C$448)*M$1&gt;=0,1,0)</f>
        <v>0</v>
      </c>
      <c r="N120" s="15">
        <f>IF(INDEX('REG XP Table'!$B$2:$E$2815,'Random Encounter'!$F$8+N$1,'REG XP Table'!$G$2)-'Random Encounter'!$E$8-LOOKUP($A120,'Monster List'!$A$2:$A$448,'Monster List'!$C$2:$C$448)*N$1&gt;=0,N$1,M120)</f>
        <v>0</v>
      </c>
      <c r="O120" s="13">
        <f>IF(INDEX('REG XP Table'!$B$2:$E$2815,'Random Encounter'!$F$8+O$1,'REG XP Table'!$G$2)-'Random Encounter'!$E$8-LOOKUP($A120,'Monster List'!$A$2:$A$448,'Monster List'!$C$2:$C$448)*O$1&gt;=0,O$1,N120)</f>
        <v>0</v>
      </c>
      <c r="P120" s="13">
        <f>IF(INDEX('REG XP Table'!$B$2:$E$2815,'Random Encounter'!$F$8+P$1,'REG XP Table'!$G$2)-'Random Encounter'!$E$8-LOOKUP($A120,'Monster List'!$A$2:$A$448,'Monster List'!$C$2:$C$448)*P$1&gt;=0,P$1,O120)</f>
        <v>0</v>
      </c>
      <c r="Q120" s="13">
        <f>IF(INDEX('REG XP Table'!$B$2:$E$2815,'Random Encounter'!$F$8+Q$1,'REG XP Table'!$G$2)-'Random Encounter'!$E$8-LOOKUP($A120,'Monster List'!$A$2:$A$448,'Monster List'!$C$2:$C$448)*Q$1&gt;=0,Q$1,P120)</f>
        <v>0</v>
      </c>
      <c r="R120" s="13">
        <f>IF(INDEX('REG XP Table'!$B$2:$E$2815,'Random Encounter'!$F$8+R$1,'REG XP Table'!$G$2)-'Random Encounter'!$E$8-LOOKUP($A120,'Monster List'!$A$2:$A$448,'Monster List'!$C$2:$C$448)*R$1&gt;=0,R$1,Q120)</f>
        <v>0</v>
      </c>
      <c r="S120" s="13">
        <f>IF(INDEX('REG XP Table'!$B$2:$E$2815,'Random Encounter'!$F$8+S$1,'REG XP Table'!$G$2)-'Random Encounter'!$E$8-LOOKUP($A120,'Monster List'!$A$2:$A$448,'Monster List'!$C$2:$C$448)*S$1&gt;=0,S$1,R120)</f>
        <v>0</v>
      </c>
      <c r="T120" s="13">
        <f>IF(INDEX('REG XP Table'!$B$2:$E$2815,'Random Encounter'!$F$8+T$1,'REG XP Table'!$G$2)-'Random Encounter'!$E$8-LOOKUP($A120,'Monster List'!$A$2:$A$448,'Monster List'!$C$2:$C$448)*T$1&gt;=0,T$1,S120)</f>
        <v>0</v>
      </c>
      <c r="U120" s="13">
        <f>IF(INDEX('REG XP Table'!$B$2:$E$2815,'Random Encounter'!$F$8+U$1,'REG XP Table'!$G$2)-'Random Encounter'!$E$8-LOOKUP($A120,'Monster List'!$A$2:$A$448,'Monster List'!$C$2:$C$448)*U$1&gt;=0,U$1,T120)</f>
        <v>0</v>
      </c>
      <c r="V120" s="13">
        <f>IF(INDEX('REG XP Table'!$B$2:$E$2815,'Random Encounter'!$F$8+V$1,'REG XP Table'!$G$2)-'Random Encounter'!$E$8-LOOKUP($A120,'Monster List'!$A$2:$A$448,'Monster List'!$C$2:$C$448)*V$1&gt;=0,V$1,U120)</f>
        <v>0</v>
      </c>
      <c r="W120" s="13">
        <f>IF(INDEX('REG XP Table'!$B$2:$E$2815,'Random Encounter'!$F$8+W$1,'REG XP Table'!$G$2)-'Random Encounter'!$E$8-LOOKUP($A120,'Monster List'!$A$2:$A$448,'Monster List'!$C$2:$C$448)*W$1&gt;=0,W$1,V120)</f>
        <v>0</v>
      </c>
      <c r="X120" s="13">
        <f>IF(INDEX('REG XP Table'!$B$2:$E$2815,'Random Encounter'!$F$8+X$1,'REG XP Table'!$G$2)-'Random Encounter'!$E$8-LOOKUP($A120,'Monster List'!$A$2:$A$448,'Monster List'!$C$2:$C$448)*X$1&gt;=0,X$1,W120)</f>
        <v>0</v>
      </c>
      <c r="Y120" s="13">
        <f>IF(INDEX('REG XP Table'!$B$2:$E$2815,'Random Encounter'!$F$8+Y$1,'REG XP Table'!$G$2)-'Random Encounter'!$E$8-LOOKUP($A120,'Monster List'!$A$2:$A$448,'Monster List'!$C$2:$C$448)*Y$1&gt;=0,Y$1,X120)</f>
        <v>0</v>
      </c>
      <c r="Z120" s="13">
        <f>IF(INDEX('REG XP Table'!$B$2:$E$2815,'Random Encounter'!$F$8+Z$1,'REG XP Table'!$G$2)-'Random Encounter'!$E$8-LOOKUP($A120,'Monster List'!$A$2:$A$448,'Monster List'!$C$2:$C$448)*Z$1&gt;=0,Z$1,Y120)</f>
        <v>0</v>
      </c>
      <c r="AA120" s="13">
        <f>IF(INDEX('REG XP Table'!$B$2:$E$2815,'Random Encounter'!$F$8+AA$1,'REG XP Table'!$G$2)-'Random Encounter'!$E$8-LOOKUP($A120,'Monster List'!$A$2:$A$448,'Monster List'!$C$2:$C$448)*AA$1&gt;=0,AA$1,Z120)</f>
        <v>0</v>
      </c>
      <c r="AB120" s="13">
        <f>IF(INDEX('REG XP Table'!$B$2:$E$2815,'Random Encounter'!$F$8+AB$1,'REG XP Table'!$G$2)-'Random Encounter'!$E$8-LOOKUP($A120,'Monster List'!$A$2:$A$448,'Monster List'!$C$2:$C$448)*AB$1&gt;=0,AB$1,AA120)</f>
        <v>0</v>
      </c>
      <c r="AC120" s="13">
        <f>IF(INDEX('REG XP Table'!$B$2:$E$2815,'Random Encounter'!$F$8+AC$1,'REG XP Table'!$G$2)-'Random Encounter'!$E$8-LOOKUP($A120,'Monster List'!$A$2:$A$448,'Monster List'!$C$2:$C$448)*AC$1&gt;=0,AC$1,AB120)</f>
        <v>0</v>
      </c>
      <c r="AD120" s="13">
        <f>IF(INDEX('REG XP Table'!$B$2:$E$2815,'Random Encounter'!$F$8+AD$1,'REG XP Table'!$G$2)-'Random Encounter'!$E$8-LOOKUP($A120,'Monster List'!$A$2:$A$448,'Monster List'!$C$2:$C$448)*AD$1&gt;=0,AD$1,AC120)</f>
        <v>0</v>
      </c>
      <c r="AE120" s="13">
        <f>IF(INDEX('REG XP Table'!$B$2:$E$2815,'Random Encounter'!$F$8+AE$1,'REG XP Table'!$G$2)-'Random Encounter'!$E$8-LOOKUP($A120,'Monster List'!$A$2:$A$448,'Monster List'!$C$2:$C$448)*AE$1&gt;=0,AE$1,AD120)</f>
        <v>0</v>
      </c>
      <c r="AF120" s="13">
        <f>IF(INDEX('REG XP Table'!$B$2:$E$2815,'Random Encounter'!$F$8+AF$1,'REG XP Table'!$G$2)-'Random Encounter'!$E$8-LOOKUP($A120,'Monster List'!$A$2:$A$448,'Monster List'!$C$2:$C$448)*AF$1&gt;=0,AF$1,AE120)</f>
        <v>0</v>
      </c>
    </row>
    <row r="121" spans="1:32" x14ac:dyDescent="0.3">
      <c r="A121" t="s">
        <v>350</v>
      </c>
      <c r="B121">
        <v>2900</v>
      </c>
      <c r="C121" t="b">
        <f>ISTEXT(INDEX(Table4[],MATCH(Table412[[#This Row],[Monster]],Table4[Monster],0),MATCH(Table36[Location],Table4[#Headers],0)))</f>
        <v>0</v>
      </c>
      <c r="D121" t="b">
        <f>ISNUMBER(MATCH(LOOKUP(Table412[[#This Row],[Monster]],Table4[Monster],Table4[Alignment 1]),'MSL Filters'!$K$3:$P$3,0))</f>
        <v>1</v>
      </c>
      <c r="E121" t="b">
        <f>ISNUMBER(MATCH(LOOKUP(Table412[[#This Row],[Monster]],Table4[Monster],Table4[Alignment 2]),'MSL Filters'!$K$13:$P$13,0))</f>
        <v>1</v>
      </c>
      <c r="F121" t="b">
        <f>IF(EXACT("Any",Table36[Type]), TRUE, EXACT(LOOKUP(Table412[[#This Row],[Monster]],Table4[Monster],Table4[Type]),Table36[Type]))</f>
        <v>0</v>
      </c>
      <c r="G121" t="b">
        <f>IF(EXACT("Any",Table36[Sub Type]),TRUE,NOT(ISERROR(MATCH(LOOKUP(Table412[[#This Row],[Monster]],Table4[Monster],Table4[Subtype]),'MSL Filters'!$K$23:$P$23,0))))</f>
        <v>1</v>
      </c>
      <c r="H121" t="b">
        <f>IF(EXACT(Table412[[#This Row],[1]],1),TRUE,FALSE)</f>
        <v>0</v>
      </c>
      <c r="I121" t="b">
        <f>LOOKUP(Table412[[#This Row],[Monster]],'Monster List'!$A$2:$A$447,'Monster List'!$B$2:$B$447)&gt;='Random Encounter'!$J$2</f>
        <v>1</v>
      </c>
      <c r="J121" t="b">
        <f>LOOKUP(Table412[[#This Row],[Monster]],'Monster List'!$A$2:$A$447,'Monster List'!$B$2:$B$447)&lt;='Random Encounter'!$K$2</f>
        <v>1</v>
      </c>
      <c r="K121" t="b">
        <f t="shared" si="1"/>
        <v>0</v>
      </c>
      <c r="L121" s="12">
        <f>IF(Table412[[#This Row],[Include?]],1,0)+L120</f>
        <v>6</v>
      </c>
      <c r="M121" s="13">
        <f>IF(INDEX('REG XP Table'!$B$2:$E$2815,'Random Encounter'!$F$8+M$1,'REG XP Table'!$G$2)-'Random Encounter'!$E$8-LOOKUP($A121,'Monster List'!$A$2:$A$448,'Monster List'!$C$2:$C$448)*M$1&gt;=0,1,0)</f>
        <v>0</v>
      </c>
      <c r="N121" s="15">
        <f>IF(INDEX('REG XP Table'!$B$2:$E$2815,'Random Encounter'!$F$8+N$1,'REG XP Table'!$G$2)-'Random Encounter'!$E$8-LOOKUP($A121,'Monster List'!$A$2:$A$448,'Monster List'!$C$2:$C$448)*N$1&gt;=0,N$1,M121)</f>
        <v>0</v>
      </c>
      <c r="O121" s="13">
        <f>IF(INDEX('REG XP Table'!$B$2:$E$2815,'Random Encounter'!$F$8+O$1,'REG XP Table'!$G$2)-'Random Encounter'!$E$8-LOOKUP($A121,'Monster List'!$A$2:$A$448,'Monster List'!$C$2:$C$448)*O$1&gt;=0,O$1,N121)</f>
        <v>0</v>
      </c>
      <c r="P121" s="13">
        <f>IF(INDEX('REG XP Table'!$B$2:$E$2815,'Random Encounter'!$F$8+P$1,'REG XP Table'!$G$2)-'Random Encounter'!$E$8-LOOKUP($A121,'Monster List'!$A$2:$A$448,'Monster List'!$C$2:$C$448)*P$1&gt;=0,P$1,O121)</f>
        <v>0</v>
      </c>
      <c r="Q121" s="13">
        <f>IF(INDEX('REG XP Table'!$B$2:$E$2815,'Random Encounter'!$F$8+Q$1,'REG XP Table'!$G$2)-'Random Encounter'!$E$8-LOOKUP($A121,'Monster List'!$A$2:$A$448,'Monster List'!$C$2:$C$448)*Q$1&gt;=0,Q$1,P121)</f>
        <v>0</v>
      </c>
      <c r="R121" s="13">
        <f>IF(INDEX('REG XP Table'!$B$2:$E$2815,'Random Encounter'!$F$8+R$1,'REG XP Table'!$G$2)-'Random Encounter'!$E$8-LOOKUP($A121,'Monster List'!$A$2:$A$448,'Monster List'!$C$2:$C$448)*R$1&gt;=0,R$1,Q121)</f>
        <v>0</v>
      </c>
      <c r="S121" s="13">
        <f>IF(INDEX('REG XP Table'!$B$2:$E$2815,'Random Encounter'!$F$8+S$1,'REG XP Table'!$G$2)-'Random Encounter'!$E$8-LOOKUP($A121,'Monster List'!$A$2:$A$448,'Monster List'!$C$2:$C$448)*S$1&gt;=0,S$1,R121)</f>
        <v>0</v>
      </c>
      <c r="T121" s="13">
        <f>IF(INDEX('REG XP Table'!$B$2:$E$2815,'Random Encounter'!$F$8+T$1,'REG XP Table'!$G$2)-'Random Encounter'!$E$8-LOOKUP($A121,'Monster List'!$A$2:$A$448,'Monster List'!$C$2:$C$448)*T$1&gt;=0,T$1,S121)</f>
        <v>0</v>
      </c>
      <c r="U121" s="13">
        <f>IF(INDEX('REG XP Table'!$B$2:$E$2815,'Random Encounter'!$F$8+U$1,'REG XP Table'!$G$2)-'Random Encounter'!$E$8-LOOKUP($A121,'Monster List'!$A$2:$A$448,'Monster List'!$C$2:$C$448)*U$1&gt;=0,U$1,T121)</f>
        <v>0</v>
      </c>
      <c r="V121" s="13">
        <f>IF(INDEX('REG XP Table'!$B$2:$E$2815,'Random Encounter'!$F$8+V$1,'REG XP Table'!$G$2)-'Random Encounter'!$E$8-LOOKUP($A121,'Monster List'!$A$2:$A$448,'Monster List'!$C$2:$C$448)*V$1&gt;=0,V$1,U121)</f>
        <v>0</v>
      </c>
      <c r="W121" s="13">
        <f>IF(INDEX('REG XP Table'!$B$2:$E$2815,'Random Encounter'!$F$8+W$1,'REG XP Table'!$G$2)-'Random Encounter'!$E$8-LOOKUP($A121,'Monster List'!$A$2:$A$448,'Monster List'!$C$2:$C$448)*W$1&gt;=0,W$1,V121)</f>
        <v>0</v>
      </c>
      <c r="X121" s="13">
        <f>IF(INDEX('REG XP Table'!$B$2:$E$2815,'Random Encounter'!$F$8+X$1,'REG XP Table'!$G$2)-'Random Encounter'!$E$8-LOOKUP($A121,'Monster List'!$A$2:$A$448,'Monster List'!$C$2:$C$448)*X$1&gt;=0,X$1,W121)</f>
        <v>0</v>
      </c>
      <c r="Y121" s="13">
        <f>IF(INDEX('REG XP Table'!$B$2:$E$2815,'Random Encounter'!$F$8+Y$1,'REG XP Table'!$G$2)-'Random Encounter'!$E$8-LOOKUP($A121,'Monster List'!$A$2:$A$448,'Monster List'!$C$2:$C$448)*Y$1&gt;=0,Y$1,X121)</f>
        <v>0</v>
      </c>
      <c r="Z121" s="13">
        <f>IF(INDEX('REG XP Table'!$B$2:$E$2815,'Random Encounter'!$F$8+Z$1,'REG XP Table'!$G$2)-'Random Encounter'!$E$8-LOOKUP($A121,'Monster List'!$A$2:$A$448,'Monster List'!$C$2:$C$448)*Z$1&gt;=0,Z$1,Y121)</f>
        <v>0</v>
      </c>
      <c r="AA121" s="13">
        <f>IF(INDEX('REG XP Table'!$B$2:$E$2815,'Random Encounter'!$F$8+AA$1,'REG XP Table'!$G$2)-'Random Encounter'!$E$8-LOOKUP($A121,'Monster List'!$A$2:$A$448,'Monster List'!$C$2:$C$448)*AA$1&gt;=0,AA$1,Z121)</f>
        <v>0</v>
      </c>
      <c r="AB121" s="13">
        <f>IF(INDEX('REG XP Table'!$B$2:$E$2815,'Random Encounter'!$F$8+AB$1,'REG XP Table'!$G$2)-'Random Encounter'!$E$8-LOOKUP($A121,'Monster List'!$A$2:$A$448,'Monster List'!$C$2:$C$448)*AB$1&gt;=0,AB$1,AA121)</f>
        <v>0</v>
      </c>
      <c r="AC121" s="13">
        <f>IF(INDEX('REG XP Table'!$B$2:$E$2815,'Random Encounter'!$F$8+AC$1,'REG XP Table'!$G$2)-'Random Encounter'!$E$8-LOOKUP($A121,'Monster List'!$A$2:$A$448,'Monster List'!$C$2:$C$448)*AC$1&gt;=0,AC$1,AB121)</f>
        <v>0</v>
      </c>
      <c r="AD121" s="13">
        <f>IF(INDEX('REG XP Table'!$B$2:$E$2815,'Random Encounter'!$F$8+AD$1,'REG XP Table'!$G$2)-'Random Encounter'!$E$8-LOOKUP($A121,'Monster List'!$A$2:$A$448,'Monster List'!$C$2:$C$448)*AD$1&gt;=0,AD$1,AC121)</f>
        <v>0</v>
      </c>
      <c r="AE121" s="13">
        <f>IF(INDEX('REG XP Table'!$B$2:$E$2815,'Random Encounter'!$F$8+AE$1,'REG XP Table'!$G$2)-'Random Encounter'!$E$8-LOOKUP($A121,'Monster List'!$A$2:$A$448,'Monster List'!$C$2:$C$448)*AE$1&gt;=0,AE$1,AD121)</f>
        <v>0</v>
      </c>
      <c r="AF121" s="13">
        <f>IF(INDEX('REG XP Table'!$B$2:$E$2815,'Random Encounter'!$F$8+AF$1,'REG XP Table'!$G$2)-'Random Encounter'!$E$8-LOOKUP($A121,'Monster List'!$A$2:$A$448,'Monster List'!$C$2:$C$448)*AF$1&gt;=0,AF$1,AE121)</f>
        <v>0</v>
      </c>
    </row>
    <row r="122" spans="1:32" x14ac:dyDescent="0.3">
      <c r="A122" t="s">
        <v>364</v>
      </c>
      <c r="B122">
        <v>3900</v>
      </c>
      <c r="C122" t="b">
        <f>ISTEXT(INDEX(Table4[],MATCH(Table412[[#This Row],[Monster]],Table4[Monster],0),MATCH(Table36[Location],Table4[#Headers],0)))</f>
        <v>0</v>
      </c>
      <c r="D122" t="b">
        <f>ISNUMBER(MATCH(LOOKUP(Table412[[#This Row],[Monster]],Table4[Monster],Table4[Alignment 1]),'MSL Filters'!$K$3:$P$3,0))</f>
        <v>1</v>
      </c>
      <c r="E122" t="b">
        <f>ISNUMBER(MATCH(LOOKUP(Table412[[#This Row],[Monster]],Table4[Monster],Table4[Alignment 2]),'MSL Filters'!$K$13:$P$13,0))</f>
        <v>1</v>
      </c>
      <c r="F122" t="b">
        <f>IF(EXACT("Any",Table36[Type]), TRUE, EXACT(LOOKUP(Table412[[#This Row],[Monster]],Table4[Monster],Table4[Type]),Table36[Type]))</f>
        <v>0</v>
      </c>
      <c r="G122" t="b">
        <f>IF(EXACT("Any",Table36[Sub Type]),TRUE,NOT(ISERROR(MATCH(LOOKUP(Table412[[#This Row],[Monster]],Table4[Monster],Table4[Subtype]),'MSL Filters'!$K$23:$P$23,0))))</f>
        <v>1</v>
      </c>
      <c r="H122" t="b">
        <f>IF(EXACT(Table412[[#This Row],[1]],1),TRUE,FALSE)</f>
        <v>0</v>
      </c>
      <c r="I122" t="b">
        <f>LOOKUP(Table412[[#This Row],[Monster]],'Monster List'!$A$2:$A$447,'Monster List'!$B$2:$B$447)&gt;='Random Encounter'!$J$2</f>
        <v>1</v>
      </c>
      <c r="J122" t="b">
        <f>LOOKUP(Table412[[#This Row],[Monster]],'Monster List'!$A$2:$A$447,'Monster List'!$B$2:$B$447)&lt;='Random Encounter'!$K$2</f>
        <v>1</v>
      </c>
      <c r="K122" t="b">
        <f t="shared" si="1"/>
        <v>0</v>
      </c>
      <c r="L122" s="12">
        <f>IF(Table412[[#This Row],[Include?]],1,0)+L121</f>
        <v>6</v>
      </c>
      <c r="M122" s="13">
        <f>IF(INDEX('REG XP Table'!$B$2:$E$2815,'Random Encounter'!$F$8+M$1,'REG XP Table'!$G$2)-'Random Encounter'!$E$8-LOOKUP($A122,'Monster List'!$A$2:$A$448,'Monster List'!$C$2:$C$448)*M$1&gt;=0,1,0)</f>
        <v>0</v>
      </c>
      <c r="N122" s="15">
        <f>IF(INDEX('REG XP Table'!$B$2:$E$2815,'Random Encounter'!$F$8+N$1,'REG XP Table'!$G$2)-'Random Encounter'!$E$8-LOOKUP($A122,'Monster List'!$A$2:$A$448,'Monster List'!$C$2:$C$448)*N$1&gt;=0,N$1,M122)</f>
        <v>0</v>
      </c>
      <c r="O122" s="13">
        <f>IF(INDEX('REG XP Table'!$B$2:$E$2815,'Random Encounter'!$F$8+O$1,'REG XP Table'!$G$2)-'Random Encounter'!$E$8-LOOKUP($A122,'Monster List'!$A$2:$A$448,'Monster List'!$C$2:$C$448)*O$1&gt;=0,O$1,N122)</f>
        <v>0</v>
      </c>
      <c r="P122" s="13">
        <f>IF(INDEX('REG XP Table'!$B$2:$E$2815,'Random Encounter'!$F$8+P$1,'REG XP Table'!$G$2)-'Random Encounter'!$E$8-LOOKUP($A122,'Monster List'!$A$2:$A$448,'Monster List'!$C$2:$C$448)*P$1&gt;=0,P$1,O122)</f>
        <v>0</v>
      </c>
      <c r="Q122" s="13">
        <f>IF(INDEX('REG XP Table'!$B$2:$E$2815,'Random Encounter'!$F$8+Q$1,'REG XP Table'!$G$2)-'Random Encounter'!$E$8-LOOKUP($A122,'Monster List'!$A$2:$A$448,'Monster List'!$C$2:$C$448)*Q$1&gt;=0,Q$1,P122)</f>
        <v>0</v>
      </c>
      <c r="R122" s="13">
        <f>IF(INDEX('REG XP Table'!$B$2:$E$2815,'Random Encounter'!$F$8+R$1,'REG XP Table'!$G$2)-'Random Encounter'!$E$8-LOOKUP($A122,'Monster List'!$A$2:$A$448,'Monster List'!$C$2:$C$448)*R$1&gt;=0,R$1,Q122)</f>
        <v>0</v>
      </c>
      <c r="S122" s="13">
        <f>IF(INDEX('REG XP Table'!$B$2:$E$2815,'Random Encounter'!$F$8+S$1,'REG XP Table'!$G$2)-'Random Encounter'!$E$8-LOOKUP($A122,'Monster List'!$A$2:$A$448,'Monster List'!$C$2:$C$448)*S$1&gt;=0,S$1,R122)</f>
        <v>0</v>
      </c>
      <c r="T122" s="13">
        <f>IF(INDEX('REG XP Table'!$B$2:$E$2815,'Random Encounter'!$F$8+T$1,'REG XP Table'!$G$2)-'Random Encounter'!$E$8-LOOKUP($A122,'Monster List'!$A$2:$A$448,'Monster List'!$C$2:$C$448)*T$1&gt;=0,T$1,S122)</f>
        <v>0</v>
      </c>
      <c r="U122" s="13">
        <f>IF(INDEX('REG XP Table'!$B$2:$E$2815,'Random Encounter'!$F$8+U$1,'REG XP Table'!$G$2)-'Random Encounter'!$E$8-LOOKUP($A122,'Monster List'!$A$2:$A$448,'Monster List'!$C$2:$C$448)*U$1&gt;=0,U$1,T122)</f>
        <v>0</v>
      </c>
      <c r="V122" s="13">
        <f>IF(INDEX('REG XP Table'!$B$2:$E$2815,'Random Encounter'!$F$8+V$1,'REG XP Table'!$G$2)-'Random Encounter'!$E$8-LOOKUP($A122,'Monster List'!$A$2:$A$448,'Monster List'!$C$2:$C$448)*V$1&gt;=0,V$1,U122)</f>
        <v>0</v>
      </c>
      <c r="W122" s="13">
        <f>IF(INDEX('REG XP Table'!$B$2:$E$2815,'Random Encounter'!$F$8+W$1,'REG XP Table'!$G$2)-'Random Encounter'!$E$8-LOOKUP($A122,'Monster List'!$A$2:$A$448,'Monster List'!$C$2:$C$448)*W$1&gt;=0,W$1,V122)</f>
        <v>0</v>
      </c>
      <c r="X122" s="13">
        <f>IF(INDEX('REG XP Table'!$B$2:$E$2815,'Random Encounter'!$F$8+X$1,'REG XP Table'!$G$2)-'Random Encounter'!$E$8-LOOKUP($A122,'Monster List'!$A$2:$A$448,'Monster List'!$C$2:$C$448)*X$1&gt;=0,X$1,W122)</f>
        <v>0</v>
      </c>
      <c r="Y122" s="13">
        <f>IF(INDEX('REG XP Table'!$B$2:$E$2815,'Random Encounter'!$F$8+Y$1,'REG XP Table'!$G$2)-'Random Encounter'!$E$8-LOOKUP($A122,'Monster List'!$A$2:$A$448,'Monster List'!$C$2:$C$448)*Y$1&gt;=0,Y$1,X122)</f>
        <v>0</v>
      </c>
      <c r="Z122" s="13">
        <f>IF(INDEX('REG XP Table'!$B$2:$E$2815,'Random Encounter'!$F$8+Z$1,'REG XP Table'!$G$2)-'Random Encounter'!$E$8-LOOKUP($A122,'Monster List'!$A$2:$A$448,'Monster List'!$C$2:$C$448)*Z$1&gt;=0,Z$1,Y122)</f>
        <v>0</v>
      </c>
      <c r="AA122" s="13">
        <f>IF(INDEX('REG XP Table'!$B$2:$E$2815,'Random Encounter'!$F$8+AA$1,'REG XP Table'!$G$2)-'Random Encounter'!$E$8-LOOKUP($A122,'Monster List'!$A$2:$A$448,'Monster List'!$C$2:$C$448)*AA$1&gt;=0,AA$1,Z122)</f>
        <v>0</v>
      </c>
      <c r="AB122" s="13">
        <f>IF(INDEX('REG XP Table'!$B$2:$E$2815,'Random Encounter'!$F$8+AB$1,'REG XP Table'!$G$2)-'Random Encounter'!$E$8-LOOKUP($A122,'Monster List'!$A$2:$A$448,'Monster List'!$C$2:$C$448)*AB$1&gt;=0,AB$1,AA122)</f>
        <v>0</v>
      </c>
      <c r="AC122" s="13">
        <f>IF(INDEX('REG XP Table'!$B$2:$E$2815,'Random Encounter'!$F$8+AC$1,'REG XP Table'!$G$2)-'Random Encounter'!$E$8-LOOKUP($A122,'Monster List'!$A$2:$A$448,'Monster List'!$C$2:$C$448)*AC$1&gt;=0,AC$1,AB122)</f>
        <v>0</v>
      </c>
      <c r="AD122" s="13">
        <f>IF(INDEX('REG XP Table'!$B$2:$E$2815,'Random Encounter'!$F$8+AD$1,'REG XP Table'!$G$2)-'Random Encounter'!$E$8-LOOKUP($A122,'Monster List'!$A$2:$A$448,'Monster List'!$C$2:$C$448)*AD$1&gt;=0,AD$1,AC122)</f>
        <v>0</v>
      </c>
      <c r="AE122" s="13">
        <f>IF(INDEX('REG XP Table'!$B$2:$E$2815,'Random Encounter'!$F$8+AE$1,'REG XP Table'!$G$2)-'Random Encounter'!$E$8-LOOKUP($A122,'Monster List'!$A$2:$A$448,'Monster List'!$C$2:$C$448)*AE$1&gt;=0,AE$1,AD122)</f>
        <v>0</v>
      </c>
      <c r="AF122" s="13">
        <f>IF(INDEX('REG XP Table'!$B$2:$E$2815,'Random Encounter'!$F$8+AF$1,'REG XP Table'!$G$2)-'Random Encounter'!$E$8-LOOKUP($A122,'Monster List'!$A$2:$A$448,'Monster List'!$C$2:$C$448)*AF$1&gt;=0,AF$1,AE122)</f>
        <v>0</v>
      </c>
    </row>
    <row r="123" spans="1:32" x14ac:dyDescent="0.3">
      <c r="A123" t="s">
        <v>199</v>
      </c>
      <c r="B123">
        <v>450</v>
      </c>
      <c r="C123" t="b">
        <f>ISTEXT(INDEX(Table4[],MATCH(Table412[[#This Row],[Monster]],Table4[Monster],0),MATCH(Table36[Location],Table4[#Headers],0)))</f>
        <v>1</v>
      </c>
      <c r="D123" t="b">
        <f>ISNUMBER(MATCH(LOOKUP(Table412[[#This Row],[Monster]],Table4[Monster],Table4[Alignment 1]),'MSL Filters'!$K$3:$P$3,0))</f>
        <v>1</v>
      </c>
      <c r="E123" t="b">
        <f>ISNUMBER(MATCH(LOOKUP(Table412[[#This Row],[Monster]],Table4[Monster],Table4[Alignment 2]),'MSL Filters'!$K$13:$P$13,0))</f>
        <v>1</v>
      </c>
      <c r="F123" t="b">
        <f>IF(EXACT("Any",Table36[Type]), TRUE, EXACT(LOOKUP(Table412[[#This Row],[Monster]],Table4[Monster],Table4[Type]),Table36[Type]))</f>
        <v>0</v>
      </c>
      <c r="G123" t="b">
        <f>IF(EXACT("Any",Table36[Sub Type]),TRUE,NOT(ISERROR(MATCH(LOOKUP(Table412[[#This Row],[Monster]],Table4[Monster],Table4[Subtype]),'MSL Filters'!$K$23:$P$23,0))))</f>
        <v>1</v>
      </c>
      <c r="H123" t="b">
        <f>IF(EXACT(Table412[[#This Row],[1]],1),TRUE,FALSE)</f>
        <v>0</v>
      </c>
      <c r="I123" t="b">
        <f>LOOKUP(Table412[[#This Row],[Monster]],'Monster List'!$A$2:$A$447,'Monster List'!$B$2:$B$447)&gt;='Random Encounter'!$J$2</f>
        <v>1</v>
      </c>
      <c r="J123" t="b">
        <f>LOOKUP(Table412[[#This Row],[Monster]],'Monster List'!$A$2:$A$447,'Monster List'!$B$2:$B$447)&lt;='Random Encounter'!$K$2</f>
        <v>1</v>
      </c>
      <c r="K123" t="b">
        <f t="shared" si="1"/>
        <v>0</v>
      </c>
      <c r="L123" s="12">
        <f>IF(Table412[[#This Row],[Include?]],1,0)+L122</f>
        <v>6</v>
      </c>
      <c r="M123" s="13">
        <f>IF(INDEX('REG XP Table'!$B$2:$E$2815,'Random Encounter'!$F$8+M$1,'REG XP Table'!$G$2)-'Random Encounter'!$E$8-LOOKUP($A123,'Monster List'!$A$2:$A$448,'Monster List'!$C$2:$C$448)*M$1&gt;=0,1,0)</f>
        <v>0</v>
      </c>
      <c r="N123" s="15">
        <f>IF(INDEX('REG XP Table'!$B$2:$E$2815,'Random Encounter'!$F$8+N$1,'REG XP Table'!$G$2)-'Random Encounter'!$E$8-LOOKUP($A123,'Monster List'!$A$2:$A$448,'Monster List'!$C$2:$C$448)*N$1&gt;=0,N$1,M123)</f>
        <v>0</v>
      </c>
      <c r="O123" s="13">
        <f>IF(INDEX('REG XP Table'!$B$2:$E$2815,'Random Encounter'!$F$8+O$1,'REG XP Table'!$G$2)-'Random Encounter'!$E$8-LOOKUP($A123,'Monster List'!$A$2:$A$448,'Monster List'!$C$2:$C$448)*O$1&gt;=0,O$1,N123)</f>
        <v>0</v>
      </c>
      <c r="P123" s="13">
        <f>IF(INDEX('REG XP Table'!$B$2:$E$2815,'Random Encounter'!$F$8+P$1,'REG XP Table'!$G$2)-'Random Encounter'!$E$8-LOOKUP($A123,'Monster List'!$A$2:$A$448,'Monster List'!$C$2:$C$448)*P$1&gt;=0,P$1,O123)</f>
        <v>0</v>
      </c>
      <c r="Q123" s="13">
        <f>IF(INDEX('REG XP Table'!$B$2:$E$2815,'Random Encounter'!$F$8+Q$1,'REG XP Table'!$G$2)-'Random Encounter'!$E$8-LOOKUP($A123,'Monster List'!$A$2:$A$448,'Monster List'!$C$2:$C$448)*Q$1&gt;=0,Q$1,P123)</f>
        <v>0</v>
      </c>
      <c r="R123" s="13">
        <f>IF(INDEX('REG XP Table'!$B$2:$E$2815,'Random Encounter'!$F$8+R$1,'REG XP Table'!$G$2)-'Random Encounter'!$E$8-LOOKUP($A123,'Monster List'!$A$2:$A$448,'Monster List'!$C$2:$C$448)*R$1&gt;=0,R$1,Q123)</f>
        <v>0</v>
      </c>
      <c r="S123" s="13">
        <f>IF(INDEX('REG XP Table'!$B$2:$E$2815,'Random Encounter'!$F$8+S$1,'REG XP Table'!$G$2)-'Random Encounter'!$E$8-LOOKUP($A123,'Monster List'!$A$2:$A$448,'Monster List'!$C$2:$C$448)*S$1&gt;=0,S$1,R123)</f>
        <v>0</v>
      </c>
      <c r="T123" s="13">
        <f>IF(INDEX('REG XP Table'!$B$2:$E$2815,'Random Encounter'!$F$8+T$1,'REG XP Table'!$G$2)-'Random Encounter'!$E$8-LOOKUP($A123,'Monster List'!$A$2:$A$448,'Monster List'!$C$2:$C$448)*T$1&gt;=0,T$1,S123)</f>
        <v>0</v>
      </c>
      <c r="U123" s="13">
        <f>IF(INDEX('REG XP Table'!$B$2:$E$2815,'Random Encounter'!$F$8+U$1,'REG XP Table'!$G$2)-'Random Encounter'!$E$8-LOOKUP($A123,'Monster List'!$A$2:$A$448,'Monster List'!$C$2:$C$448)*U$1&gt;=0,U$1,T123)</f>
        <v>0</v>
      </c>
      <c r="V123" s="13">
        <f>IF(INDEX('REG XP Table'!$B$2:$E$2815,'Random Encounter'!$F$8+V$1,'REG XP Table'!$G$2)-'Random Encounter'!$E$8-LOOKUP($A123,'Monster List'!$A$2:$A$448,'Monster List'!$C$2:$C$448)*V$1&gt;=0,V$1,U123)</f>
        <v>0</v>
      </c>
      <c r="W123" s="13">
        <f>IF(INDEX('REG XP Table'!$B$2:$E$2815,'Random Encounter'!$F$8+W$1,'REG XP Table'!$G$2)-'Random Encounter'!$E$8-LOOKUP($A123,'Monster List'!$A$2:$A$448,'Monster List'!$C$2:$C$448)*W$1&gt;=0,W$1,V123)</f>
        <v>0</v>
      </c>
      <c r="X123" s="13">
        <f>IF(INDEX('REG XP Table'!$B$2:$E$2815,'Random Encounter'!$F$8+X$1,'REG XP Table'!$G$2)-'Random Encounter'!$E$8-LOOKUP($A123,'Monster List'!$A$2:$A$448,'Monster List'!$C$2:$C$448)*X$1&gt;=0,X$1,W123)</f>
        <v>0</v>
      </c>
      <c r="Y123" s="13">
        <f>IF(INDEX('REG XP Table'!$B$2:$E$2815,'Random Encounter'!$F$8+Y$1,'REG XP Table'!$G$2)-'Random Encounter'!$E$8-LOOKUP($A123,'Monster List'!$A$2:$A$448,'Monster List'!$C$2:$C$448)*Y$1&gt;=0,Y$1,X123)</f>
        <v>0</v>
      </c>
      <c r="Z123" s="13">
        <f>IF(INDEX('REG XP Table'!$B$2:$E$2815,'Random Encounter'!$F$8+Z$1,'REG XP Table'!$G$2)-'Random Encounter'!$E$8-LOOKUP($A123,'Monster List'!$A$2:$A$448,'Monster List'!$C$2:$C$448)*Z$1&gt;=0,Z$1,Y123)</f>
        <v>0</v>
      </c>
      <c r="AA123" s="13">
        <f>IF(INDEX('REG XP Table'!$B$2:$E$2815,'Random Encounter'!$F$8+AA$1,'REG XP Table'!$G$2)-'Random Encounter'!$E$8-LOOKUP($A123,'Monster List'!$A$2:$A$448,'Monster List'!$C$2:$C$448)*AA$1&gt;=0,AA$1,Z123)</f>
        <v>0</v>
      </c>
      <c r="AB123" s="13">
        <f>IF(INDEX('REG XP Table'!$B$2:$E$2815,'Random Encounter'!$F$8+AB$1,'REG XP Table'!$G$2)-'Random Encounter'!$E$8-LOOKUP($A123,'Monster List'!$A$2:$A$448,'Monster List'!$C$2:$C$448)*AB$1&gt;=0,AB$1,AA123)</f>
        <v>0</v>
      </c>
      <c r="AC123" s="13">
        <f>IF(INDEX('REG XP Table'!$B$2:$E$2815,'Random Encounter'!$F$8+AC$1,'REG XP Table'!$G$2)-'Random Encounter'!$E$8-LOOKUP($A123,'Monster List'!$A$2:$A$448,'Monster List'!$C$2:$C$448)*AC$1&gt;=0,AC$1,AB123)</f>
        <v>0</v>
      </c>
      <c r="AD123" s="13">
        <f>IF(INDEX('REG XP Table'!$B$2:$E$2815,'Random Encounter'!$F$8+AD$1,'REG XP Table'!$G$2)-'Random Encounter'!$E$8-LOOKUP($A123,'Monster List'!$A$2:$A$448,'Monster List'!$C$2:$C$448)*AD$1&gt;=0,AD$1,AC123)</f>
        <v>0</v>
      </c>
      <c r="AE123" s="13">
        <f>IF(INDEX('REG XP Table'!$B$2:$E$2815,'Random Encounter'!$F$8+AE$1,'REG XP Table'!$G$2)-'Random Encounter'!$E$8-LOOKUP($A123,'Monster List'!$A$2:$A$448,'Monster List'!$C$2:$C$448)*AE$1&gt;=0,AE$1,AD123)</f>
        <v>0</v>
      </c>
      <c r="AF123" s="13">
        <f>IF(INDEX('REG XP Table'!$B$2:$E$2815,'Random Encounter'!$F$8+AF$1,'REG XP Table'!$G$2)-'Random Encounter'!$E$8-LOOKUP($A123,'Monster List'!$A$2:$A$448,'Monster List'!$C$2:$C$448)*AF$1&gt;=0,AF$1,AE123)</f>
        <v>0</v>
      </c>
    </row>
    <row r="124" spans="1:32" x14ac:dyDescent="0.3">
      <c r="A124" t="s">
        <v>160</v>
      </c>
      <c r="B124">
        <v>200</v>
      </c>
      <c r="C124" t="b">
        <f>ISTEXT(INDEX(Table4[],MATCH(Table412[[#This Row],[Monster]],Table4[Monster],0),MATCH(Table36[Location],Table4[#Headers],0)))</f>
        <v>0</v>
      </c>
      <c r="D124" t="b">
        <f>ISNUMBER(MATCH(LOOKUP(Table412[[#This Row],[Monster]],Table4[Monster],Table4[Alignment 1]),'MSL Filters'!$K$3:$P$3,0))</f>
        <v>1</v>
      </c>
      <c r="E124" t="b">
        <f>ISNUMBER(MATCH(LOOKUP(Table412[[#This Row],[Monster]],Table4[Monster],Table4[Alignment 2]),'MSL Filters'!$K$13:$P$13,0))</f>
        <v>1</v>
      </c>
      <c r="F124" t="b">
        <f>IF(EXACT("Any",Table36[Type]), TRUE, EXACT(LOOKUP(Table412[[#This Row],[Monster]],Table4[Monster],Table4[Type]),Table36[Type]))</f>
        <v>0</v>
      </c>
      <c r="G124" t="b">
        <f>IF(EXACT("Any",Table36[Sub Type]),TRUE,NOT(ISERROR(MATCH(LOOKUP(Table412[[#This Row],[Monster]],Table4[Monster],Table4[Subtype]),'MSL Filters'!$K$23:$P$23,0))))</f>
        <v>1</v>
      </c>
      <c r="H124" t="b">
        <f>IF(EXACT(Table412[[#This Row],[1]],1),TRUE,FALSE)</f>
        <v>1</v>
      </c>
      <c r="I124" t="b">
        <f>LOOKUP(Table412[[#This Row],[Monster]],'Monster List'!$A$2:$A$447,'Monster List'!$B$2:$B$447)&gt;='Random Encounter'!$J$2</f>
        <v>1</v>
      </c>
      <c r="J124" t="b">
        <f>LOOKUP(Table412[[#This Row],[Monster]],'Monster List'!$A$2:$A$447,'Monster List'!$B$2:$B$447)&lt;='Random Encounter'!$K$2</f>
        <v>1</v>
      </c>
      <c r="K124" t="b">
        <f t="shared" si="1"/>
        <v>0</v>
      </c>
      <c r="L124" s="12">
        <f>IF(Table412[[#This Row],[Include?]],1,0)+L123</f>
        <v>6</v>
      </c>
      <c r="M124" s="13">
        <f>IF(INDEX('REG XP Table'!$B$2:$E$2815,'Random Encounter'!$F$8+M$1,'REG XP Table'!$G$2)-'Random Encounter'!$E$8-LOOKUP($A124,'Monster List'!$A$2:$A$448,'Monster List'!$C$2:$C$448)*M$1&gt;=0,1,0)</f>
        <v>1</v>
      </c>
      <c r="N124" s="15">
        <f>IF(INDEX('REG XP Table'!$B$2:$E$2815,'Random Encounter'!$F$8+N$1,'REG XP Table'!$G$2)-'Random Encounter'!$E$8-LOOKUP($A124,'Monster List'!$A$2:$A$448,'Monster List'!$C$2:$C$448)*N$1&gt;=0,N$1,M124)</f>
        <v>1</v>
      </c>
      <c r="O124" s="13">
        <f>IF(INDEX('REG XP Table'!$B$2:$E$2815,'Random Encounter'!$F$8+O$1,'REG XP Table'!$G$2)-'Random Encounter'!$E$8-LOOKUP($A124,'Monster List'!$A$2:$A$448,'Monster List'!$C$2:$C$448)*O$1&gt;=0,O$1,N124)</f>
        <v>1</v>
      </c>
      <c r="P124" s="13">
        <f>IF(INDEX('REG XP Table'!$B$2:$E$2815,'Random Encounter'!$F$8+P$1,'REG XP Table'!$G$2)-'Random Encounter'!$E$8-LOOKUP($A124,'Monster List'!$A$2:$A$448,'Monster List'!$C$2:$C$448)*P$1&gt;=0,P$1,O124)</f>
        <v>1</v>
      </c>
      <c r="Q124" s="13">
        <f>IF(INDEX('REG XP Table'!$B$2:$E$2815,'Random Encounter'!$F$8+Q$1,'REG XP Table'!$G$2)-'Random Encounter'!$E$8-LOOKUP($A124,'Monster List'!$A$2:$A$448,'Monster List'!$C$2:$C$448)*Q$1&gt;=0,Q$1,P124)</f>
        <v>1</v>
      </c>
      <c r="R124" s="13">
        <f>IF(INDEX('REG XP Table'!$B$2:$E$2815,'Random Encounter'!$F$8+R$1,'REG XP Table'!$G$2)-'Random Encounter'!$E$8-LOOKUP($A124,'Monster List'!$A$2:$A$448,'Monster List'!$C$2:$C$448)*R$1&gt;=0,R$1,Q124)</f>
        <v>1</v>
      </c>
      <c r="S124" s="13">
        <f>IF(INDEX('REG XP Table'!$B$2:$E$2815,'Random Encounter'!$F$8+S$1,'REG XP Table'!$G$2)-'Random Encounter'!$E$8-LOOKUP($A124,'Monster List'!$A$2:$A$448,'Monster List'!$C$2:$C$448)*S$1&gt;=0,S$1,R124)</f>
        <v>1</v>
      </c>
      <c r="T124" s="13">
        <f>IF(INDEX('REG XP Table'!$B$2:$E$2815,'Random Encounter'!$F$8+T$1,'REG XP Table'!$G$2)-'Random Encounter'!$E$8-LOOKUP($A124,'Monster List'!$A$2:$A$448,'Monster List'!$C$2:$C$448)*T$1&gt;=0,T$1,S124)</f>
        <v>1</v>
      </c>
      <c r="U124" s="13">
        <f>IF(INDEX('REG XP Table'!$B$2:$E$2815,'Random Encounter'!$F$8+U$1,'REG XP Table'!$G$2)-'Random Encounter'!$E$8-LOOKUP($A124,'Monster List'!$A$2:$A$448,'Monster List'!$C$2:$C$448)*U$1&gt;=0,U$1,T124)</f>
        <v>1</v>
      </c>
      <c r="V124" s="13">
        <f>IF(INDEX('REG XP Table'!$B$2:$E$2815,'Random Encounter'!$F$8+V$1,'REG XP Table'!$G$2)-'Random Encounter'!$E$8-LOOKUP($A124,'Monster List'!$A$2:$A$448,'Monster List'!$C$2:$C$448)*V$1&gt;=0,V$1,U124)</f>
        <v>1</v>
      </c>
      <c r="W124" s="13">
        <f>IF(INDEX('REG XP Table'!$B$2:$E$2815,'Random Encounter'!$F$8+W$1,'REG XP Table'!$G$2)-'Random Encounter'!$E$8-LOOKUP($A124,'Monster List'!$A$2:$A$448,'Monster List'!$C$2:$C$448)*W$1&gt;=0,W$1,V124)</f>
        <v>1</v>
      </c>
      <c r="X124" s="13">
        <f>IF(INDEX('REG XP Table'!$B$2:$E$2815,'Random Encounter'!$F$8+X$1,'REG XP Table'!$G$2)-'Random Encounter'!$E$8-LOOKUP($A124,'Monster List'!$A$2:$A$448,'Monster List'!$C$2:$C$448)*X$1&gt;=0,X$1,W124)</f>
        <v>1</v>
      </c>
      <c r="Y124" s="13">
        <f>IF(INDEX('REG XP Table'!$B$2:$E$2815,'Random Encounter'!$F$8+Y$1,'REG XP Table'!$G$2)-'Random Encounter'!$E$8-LOOKUP($A124,'Monster List'!$A$2:$A$448,'Monster List'!$C$2:$C$448)*Y$1&gt;=0,Y$1,X124)</f>
        <v>1</v>
      </c>
      <c r="Z124" s="13">
        <f>IF(INDEX('REG XP Table'!$B$2:$E$2815,'Random Encounter'!$F$8+Z$1,'REG XP Table'!$G$2)-'Random Encounter'!$E$8-LOOKUP($A124,'Monster List'!$A$2:$A$448,'Monster List'!$C$2:$C$448)*Z$1&gt;=0,Z$1,Y124)</f>
        <v>1</v>
      </c>
      <c r="AA124" s="13">
        <f>IF(INDEX('REG XP Table'!$B$2:$E$2815,'Random Encounter'!$F$8+AA$1,'REG XP Table'!$G$2)-'Random Encounter'!$E$8-LOOKUP($A124,'Monster List'!$A$2:$A$448,'Monster List'!$C$2:$C$448)*AA$1&gt;=0,AA$1,Z124)</f>
        <v>1</v>
      </c>
      <c r="AB124" s="13">
        <f>IF(INDEX('REG XP Table'!$B$2:$E$2815,'Random Encounter'!$F$8+AB$1,'REG XP Table'!$G$2)-'Random Encounter'!$E$8-LOOKUP($A124,'Monster List'!$A$2:$A$448,'Monster List'!$C$2:$C$448)*AB$1&gt;=0,AB$1,AA124)</f>
        <v>1</v>
      </c>
      <c r="AC124" s="13">
        <f>IF(INDEX('REG XP Table'!$B$2:$E$2815,'Random Encounter'!$F$8+AC$1,'REG XP Table'!$G$2)-'Random Encounter'!$E$8-LOOKUP($A124,'Monster List'!$A$2:$A$448,'Monster List'!$C$2:$C$448)*AC$1&gt;=0,AC$1,AB124)</f>
        <v>1</v>
      </c>
      <c r="AD124" s="13">
        <f>IF(INDEX('REG XP Table'!$B$2:$E$2815,'Random Encounter'!$F$8+AD$1,'REG XP Table'!$G$2)-'Random Encounter'!$E$8-LOOKUP($A124,'Monster List'!$A$2:$A$448,'Monster List'!$C$2:$C$448)*AD$1&gt;=0,AD$1,AC124)</f>
        <v>1</v>
      </c>
      <c r="AE124" s="13">
        <f>IF(INDEX('REG XP Table'!$B$2:$E$2815,'Random Encounter'!$F$8+AE$1,'REG XP Table'!$G$2)-'Random Encounter'!$E$8-LOOKUP($A124,'Monster List'!$A$2:$A$448,'Monster List'!$C$2:$C$448)*AE$1&gt;=0,AE$1,AD124)</f>
        <v>1</v>
      </c>
      <c r="AF124" s="13">
        <f>IF(INDEX('REG XP Table'!$B$2:$E$2815,'Random Encounter'!$F$8+AF$1,'REG XP Table'!$G$2)-'Random Encounter'!$E$8-LOOKUP($A124,'Monster List'!$A$2:$A$448,'Monster List'!$C$2:$C$448)*AF$1&gt;=0,AF$1,AE124)</f>
        <v>1</v>
      </c>
    </row>
    <row r="125" spans="1:32" x14ac:dyDescent="0.3">
      <c r="A125" t="s">
        <v>161</v>
      </c>
      <c r="B125">
        <v>200</v>
      </c>
      <c r="C125" t="b">
        <f>ISTEXT(INDEX(Table4[],MATCH(Table412[[#This Row],[Monster]],Table4[Monster],0),MATCH(Table36[Location],Table4[#Headers],0)))</f>
        <v>0</v>
      </c>
      <c r="D125" t="b">
        <f>ISNUMBER(MATCH(LOOKUP(Table412[[#This Row],[Monster]],Table4[Monster],Table4[Alignment 1]),'MSL Filters'!$K$3:$P$3,0))</f>
        <v>1</v>
      </c>
      <c r="E125" t="b">
        <f>ISNUMBER(MATCH(LOOKUP(Table412[[#This Row],[Monster]],Table4[Monster],Table4[Alignment 2]),'MSL Filters'!$K$13:$P$13,0))</f>
        <v>1</v>
      </c>
      <c r="F125" t="b">
        <f>IF(EXACT("Any",Table36[Type]), TRUE, EXACT(LOOKUP(Table412[[#This Row],[Monster]],Table4[Monster],Table4[Type]),Table36[Type]))</f>
        <v>0</v>
      </c>
      <c r="G125" t="b">
        <f>IF(EXACT("Any",Table36[Sub Type]),TRUE,NOT(ISERROR(MATCH(LOOKUP(Table412[[#This Row],[Monster]],Table4[Monster],Table4[Subtype]),'MSL Filters'!$K$23:$P$23,0))))</f>
        <v>1</v>
      </c>
      <c r="H125" t="b">
        <f>IF(EXACT(Table412[[#This Row],[1]],1),TRUE,FALSE)</f>
        <v>1</v>
      </c>
      <c r="I125" t="b">
        <f>LOOKUP(Table412[[#This Row],[Monster]],'Monster List'!$A$2:$A$447,'Monster List'!$B$2:$B$447)&gt;='Random Encounter'!$J$2</f>
        <v>1</v>
      </c>
      <c r="J125" t="b">
        <f>LOOKUP(Table412[[#This Row],[Monster]],'Monster List'!$A$2:$A$447,'Monster List'!$B$2:$B$447)&lt;='Random Encounter'!$K$2</f>
        <v>1</v>
      </c>
      <c r="K125" t="b">
        <f t="shared" si="1"/>
        <v>0</v>
      </c>
      <c r="L125" s="12">
        <f>IF(Table412[[#This Row],[Include?]],1,0)+L124</f>
        <v>6</v>
      </c>
      <c r="M125" s="13">
        <f>IF(INDEX('REG XP Table'!$B$2:$E$2815,'Random Encounter'!$F$8+M$1,'REG XP Table'!$G$2)-'Random Encounter'!$E$8-LOOKUP($A125,'Monster List'!$A$2:$A$448,'Monster List'!$C$2:$C$448)*M$1&gt;=0,1,0)</f>
        <v>1</v>
      </c>
      <c r="N125" s="15">
        <f>IF(INDEX('REG XP Table'!$B$2:$E$2815,'Random Encounter'!$F$8+N$1,'REG XP Table'!$G$2)-'Random Encounter'!$E$8-LOOKUP($A125,'Monster List'!$A$2:$A$448,'Monster List'!$C$2:$C$448)*N$1&gt;=0,N$1,M125)</f>
        <v>1</v>
      </c>
      <c r="O125" s="13">
        <f>IF(INDEX('REG XP Table'!$B$2:$E$2815,'Random Encounter'!$F$8+O$1,'REG XP Table'!$G$2)-'Random Encounter'!$E$8-LOOKUP($A125,'Monster List'!$A$2:$A$448,'Monster List'!$C$2:$C$448)*O$1&gt;=0,O$1,N125)</f>
        <v>1</v>
      </c>
      <c r="P125" s="13">
        <f>IF(INDEX('REG XP Table'!$B$2:$E$2815,'Random Encounter'!$F$8+P$1,'REG XP Table'!$G$2)-'Random Encounter'!$E$8-LOOKUP($A125,'Monster List'!$A$2:$A$448,'Monster List'!$C$2:$C$448)*P$1&gt;=0,P$1,O125)</f>
        <v>1</v>
      </c>
      <c r="Q125" s="13">
        <f>IF(INDEX('REG XP Table'!$B$2:$E$2815,'Random Encounter'!$F$8+Q$1,'REG XP Table'!$G$2)-'Random Encounter'!$E$8-LOOKUP($A125,'Monster List'!$A$2:$A$448,'Monster List'!$C$2:$C$448)*Q$1&gt;=0,Q$1,P125)</f>
        <v>1</v>
      </c>
      <c r="R125" s="13">
        <f>IF(INDEX('REG XP Table'!$B$2:$E$2815,'Random Encounter'!$F$8+R$1,'REG XP Table'!$G$2)-'Random Encounter'!$E$8-LOOKUP($A125,'Monster List'!$A$2:$A$448,'Monster List'!$C$2:$C$448)*R$1&gt;=0,R$1,Q125)</f>
        <v>1</v>
      </c>
      <c r="S125" s="13">
        <f>IF(INDEX('REG XP Table'!$B$2:$E$2815,'Random Encounter'!$F$8+S$1,'REG XP Table'!$G$2)-'Random Encounter'!$E$8-LOOKUP($A125,'Monster List'!$A$2:$A$448,'Monster List'!$C$2:$C$448)*S$1&gt;=0,S$1,R125)</f>
        <v>1</v>
      </c>
      <c r="T125" s="13">
        <f>IF(INDEX('REG XP Table'!$B$2:$E$2815,'Random Encounter'!$F$8+T$1,'REG XP Table'!$G$2)-'Random Encounter'!$E$8-LOOKUP($A125,'Monster List'!$A$2:$A$448,'Monster List'!$C$2:$C$448)*T$1&gt;=0,T$1,S125)</f>
        <v>1</v>
      </c>
      <c r="U125" s="13">
        <f>IF(INDEX('REG XP Table'!$B$2:$E$2815,'Random Encounter'!$F$8+U$1,'REG XP Table'!$G$2)-'Random Encounter'!$E$8-LOOKUP($A125,'Monster List'!$A$2:$A$448,'Monster List'!$C$2:$C$448)*U$1&gt;=0,U$1,T125)</f>
        <v>1</v>
      </c>
      <c r="V125" s="13">
        <f>IF(INDEX('REG XP Table'!$B$2:$E$2815,'Random Encounter'!$F$8+V$1,'REG XP Table'!$G$2)-'Random Encounter'!$E$8-LOOKUP($A125,'Monster List'!$A$2:$A$448,'Monster List'!$C$2:$C$448)*V$1&gt;=0,V$1,U125)</f>
        <v>1</v>
      </c>
      <c r="W125" s="13">
        <f>IF(INDEX('REG XP Table'!$B$2:$E$2815,'Random Encounter'!$F$8+W$1,'REG XP Table'!$G$2)-'Random Encounter'!$E$8-LOOKUP($A125,'Monster List'!$A$2:$A$448,'Monster List'!$C$2:$C$448)*W$1&gt;=0,W$1,V125)</f>
        <v>1</v>
      </c>
      <c r="X125" s="13">
        <f>IF(INDEX('REG XP Table'!$B$2:$E$2815,'Random Encounter'!$F$8+X$1,'REG XP Table'!$G$2)-'Random Encounter'!$E$8-LOOKUP($A125,'Monster List'!$A$2:$A$448,'Monster List'!$C$2:$C$448)*X$1&gt;=0,X$1,W125)</f>
        <v>1</v>
      </c>
      <c r="Y125" s="13">
        <f>IF(INDEX('REG XP Table'!$B$2:$E$2815,'Random Encounter'!$F$8+Y$1,'REG XP Table'!$G$2)-'Random Encounter'!$E$8-LOOKUP($A125,'Monster List'!$A$2:$A$448,'Monster List'!$C$2:$C$448)*Y$1&gt;=0,Y$1,X125)</f>
        <v>1</v>
      </c>
      <c r="Z125" s="13">
        <f>IF(INDEX('REG XP Table'!$B$2:$E$2815,'Random Encounter'!$F$8+Z$1,'REG XP Table'!$G$2)-'Random Encounter'!$E$8-LOOKUP($A125,'Monster List'!$A$2:$A$448,'Monster List'!$C$2:$C$448)*Z$1&gt;=0,Z$1,Y125)</f>
        <v>1</v>
      </c>
      <c r="AA125" s="13">
        <f>IF(INDEX('REG XP Table'!$B$2:$E$2815,'Random Encounter'!$F$8+AA$1,'REG XP Table'!$G$2)-'Random Encounter'!$E$8-LOOKUP($A125,'Monster List'!$A$2:$A$448,'Monster List'!$C$2:$C$448)*AA$1&gt;=0,AA$1,Z125)</f>
        <v>1</v>
      </c>
      <c r="AB125" s="13">
        <f>IF(INDEX('REG XP Table'!$B$2:$E$2815,'Random Encounter'!$F$8+AB$1,'REG XP Table'!$G$2)-'Random Encounter'!$E$8-LOOKUP($A125,'Monster List'!$A$2:$A$448,'Monster List'!$C$2:$C$448)*AB$1&gt;=0,AB$1,AA125)</f>
        <v>1</v>
      </c>
      <c r="AC125" s="13">
        <f>IF(INDEX('REG XP Table'!$B$2:$E$2815,'Random Encounter'!$F$8+AC$1,'REG XP Table'!$G$2)-'Random Encounter'!$E$8-LOOKUP($A125,'Monster List'!$A$2:$A$448,'Monster List'!$C$2:$C$448)*AC$1&gt;=0,AC$1,AB125)</f>
        <v>1</v>
      </c>
      <c r="AD125" s="13">
        <f>IF(INDEX('REG XP Table'!$B$2:$E$2815,'Random Encounter'!$F$8+AD$1,'REG XP Table'!$G$2)-'Random Encounter'!$E$8-LOOKUP($A125,'Monster List'!$A$2:$A$448,'Monster List'!$C$2:$C$448)*AD$1&gt;=0,AD$1,AC125)</f>
        <v>1</v>
      </c>
      <c r="AE125" s="13">
        <f>IF(INDEX('REG XP Table'!$B$2:$E$2815,'Random Encounter'!$F$8+AE$1,'REG XP Table'!$G$2)-'Random Encounter'!$E$8-LOOKUP($A125,'Monster List'!$A$2:$A$448,'Monster List'!$C$2:$C$448)*AE$1&gt;=0,AE$1,AD125)</f>
        <v>1</v>
      </c>
      <c r="AF125" s="13">
        <f>IF(INDEX('REG XP Table'!$B$2:$E$2815,'Random Encounter'!$F$8+AF$1,'REG XP Table'!$G$2)-'Random Encounter'!$E$8-LOOKUP($A125,'Monster List'!$A$2:$A$448,'Monster List'!$C$2:$C$448)*AF$1&gt;=0,AF$1,AE125)</f>
        <v>1</v>
      </c>
    </row>
    <row r="126" spans="1:32" x14ac:dyDescent="0.3">
      <c r="A126" t="s">
        <v>84</v>
      </c>
      <c r="B126">
        <v>50</v>
      </c>
      <c r="C126" t="b">
        <f>ISTEXT(INDEX(Table4[],MATCH(Table412[[#This Row],[Monster]],Table4[Monster],0),MATCH(Table36[Location],Table4[#Headers],0)))</f>
        <v>0</v>
      </c>
      <c r="D126" t="b">
        <f>ISNUMBER(MATCH(LOOKUP(Table412[[#This Row],[Monster]],Table4[Monster],Table4[Alignment 1]),'MSL Filters'!$K$3:$P$3,0))</f>
        <v>1</v>
      </c>
      <c r="E126" t="b">
        <f>ISNUMBER(MATCH(LOOKUP(Table412[[#This Row],[Monster]],Table4[Monster],Table4[Alignment 2]),'MSL Filters'!$K$13:$P$13,0))</f>
        <v>1</v>
      </c>
      <c r="F126" t="b">
        <f>IF(EXACT("Any",Table36[Type]), TRUE, EXACT(LOOKUP(Table412[[#This Row],[Monster]],Table4[Monster],Table4[Type]),Table36[Type]))</f>
        <v>0</v>
      </c>
      <c r="G126" t="b">
        <f>IF(EXACT("Any",Table36[Sub Type]),TRUE,NOT(ISERROR(MATCH(LOOKUP(Table412[[#This Row],[Monster]],Table4[Monster],Table4[Subtype]),'MSL Filters'!$K$23:$P$23,0))))</f>
        <v>1</v>
      </c>
      <c r="H126" t="b">
        <f>IF(EXACT(Table412[[#This Row],[1]],1),TRUE,FALSE)</f>
        <v>1</v>
      </c>
      <c r="I126" t="b">
        <f>LOOKUP(Table412[[#This Row],[Monster]],'Monster List'!$A$2:$A$447,'Monster List'!$B$2:$B$447)&gt;='Random Encounter'!$J$2</f>
        <v>1</v>
      </c>
      <c r="J126" t="b">
        <f>LOOKUP(Table412[[#This Row],[Monster]],'Monster List'!$A$2:$A$447,'Monster List'!$B$2:$B$447)&lt;='Random Encounter'!$K$2</f>
        <v>1</v>
      </c>
      <c r="K126" t="b">
        <f t="shared" si="1"/>
        <v>0</v>
      </c>
      <c r="L126" s="12">
        <f>IF(Table412[[#This Row],[Include?]],1,0)+L125</f>
        <v>6</v>
      </c>
      <c r="M126" s="13">
        <f>IF(INDEX('REG XP Table'!$B$2:$E$2815,'Random Encounter'!$F$8+M$1,'REG XP Table'!$G$2)-'Random Encounter'!$E$8-LOOKUP($A126,'Monster List'!$A$2:$A$448,'Monster List'!$C$2:$C$448)*M$1&gt;=0,1,0)</f>
        <v>1</v>
      </c>
      <c r="N126" s="15" t="str">
        <f>IF(INDEX('REG XP Table'!$B$2:$E$2815,'Random Encounter'!$F$8+N$1,'REG XP Table'!$G$2)-'Random Encounter'!$E$8-LOOKUP($A126,'Monster List'!$A$2:$A$448,'Monster List'!$C$2:$C$448)*N$1&gt;=0,N$1,M126)</f>
        <v>2</v>
      </c>
      <c r="O126" s="13" t="str">
        <f>IF(INDEX('REG XP Table'!$B$2:$E$2815,'Random Encounter'!$F$8+O$1,'REG XP Table'!$G$2)-'Random Encounter'!$E$8-LOOKUP($A126,'Monster List'!$A$2:$A$448,'Monster List'!$C$2:$C$448)*O$1&gt;=0,O$1,N126)</f>
        <v>3</v>
      </c>
      <c r="P126" s="13" t="str">
        <f>IF(INDEX('REG XP Table'!$B$2:$E$2815,'Random Encounter'!$F$8+P$1,'REG XP Table'!$G$2)-'Random Encounter'!$E$8-LOOKUP($A126,'Monster List'!$A$2:$A$448,'Monster List'!$C$2:$C$448)*P$1&gt;=0,P$1,O126)</f>
        <v>4</v>
      </c>
      <c r="Q126" s="13" t="str">
        <f>IF(INDEX('REG XP Table'!$B$2:$E$2815,'Random Encounter'!$F$8+Q$1,'REG XP Table'!$G$2)-'Random Encounter'!$E$8-LOOKUP($A126,'Monster List'!$A$2:$A$448,'Monster List'!$C$2:$C$448)*Q$1&gt;=0,Q$1,P126)</f>
        <v>4</v>
      </c>
      <c r="R126" s="13" t="str">
        <f>IF(INDEX('REG XP Table'!$B$2:$E$2815,'Random Encounter'!$F$8+R$1,'REG XP Table'!$G$2)-'Random Encounter'!$E$8-LOOKUP($A126,'Monster List'!$A$2:$A$448,'Monster List'!$C$2:$C$448)*R$1&gt;=0,R$1,Q126)</f>
        <v>4</v>
      </c>
      <c r="S126" s="13" t="str">
        <f>IF(INDEX('REG XP Table'!$B$2:$E$2815,'Random Encounter'!$F$8+S$1,'REG XP Table'!$G$2)-'Random Encounter'!$E$8-LOOKUP($A126,'Monster List'!$A$2:$A$448,'Monster List'!$C$2:$C$448)*S$1&gt;=0,S$1,R126)</f>
        <v>4</v>
      </c>
      <c r="T126" s="13" t="str">
        <f>IF(INDEX('REG XP Table'!$B$2:$E$2815,'Random Encounter'!$F$8+T$1,'REG XP Table'!$G$2)-'Random Encounter'!$E$8-LOOKUP($A126,'Monster List'!$A$2:$A$448,'Monster List'!$C$2:$C$448)*T$1&gt;=0,T$1,S126)</f>
        <v>4</v>
      </c>
      <c r="U126" s="13" t="str">
        <f>IF(INDEX('REG XP Table'!$B$2:$E$2815,'Random Encounter'!$F$8+U$1,'REG XP Table'!$G$2)-'Random Encounter'!$E$8-LOOKUP($A126,'Monster List'!$A$2:$A$448,'Monster List'!$C$2:$C$448)*U$1&gt;=0,U$1,T126)</f>
        <v>4</v>
      </c>
      <c r="V126" s="13" t="str">
        <f>IF(INDEX('REG XP Table'!$B$2:$E$2815,'Random Encounter'!$F$8+V$1,'REG XP Table'!$G$2)-'Random Encounter'!$E$8-LOOKUP($A126,'Monster List'!$A$2:$A$448,'Monster List'!$C$2:$C$448)*V$1&gt;=0,V$1,U126)</f>
        <v>4</v>
      </c>
      <c r="W126" s="13" t="str">
        <f>IF(INDEX('REG XP Table'!$B$2:$E$2815,'Random Encounter'!$F$8+W$1,'REG XP Table'!$G$2)-'Random Encounter'!$E$8-LOOKUP($A126,'Monster List'!$A$2:$A$448,'Monster List'!$C$2:$C$448)*W$1&gt;=0,W$1,V126)</f>
        <v>4</v>
      </c>
      <c r="X126" s="13" t="str">
        <f>IF(INDEX('REG XP Table'!$B$2:$E$2815,'Random Encounter'!$F$8+X$1,'REG XP Table'!$G$2)-'Random Encounter'!$E$8-LOOKUP($A126,'Monster List'!$A$2:$A$448,'Monster List'!$C$2:$C$448)*X$1&gt;=0,X$1,W126)</f>
        <v>4</v>
      </c>
      <c r="Y126" s="13" t="str">
        <f>IF(INDEX('REG XP Table'!$B$2:$E$2815,'Random Encounter'!$F$8+Y$1,'REG XP Table'!$G$2)-'Random Encounter'!$E$8-LOOKUP($A126,'Monster List'!$A$2:$A$448,'Monster List'!$C$2:$C$448)*Y$1&gt;=0,Y$1,X126)</f>
        <v>4</v>
      </c>
      <c r="Z126" s="13" t="str">
        <f>IF(INDEX('REG XP Table'!$B$2:$E$2815,'Random Encounter'!$F$8+Z$1,'REG XP Table'!$G$2)-'Random Encounter'!$E$8-LOOKUP($A126,'Monster List'!$A$2:$A$448,'Monster List'!$C$2:$C$448)*Z$1&gt;=0,Z$1,Y126)</f>
        <v>4</v>
      </c>
      <c r="AA126" s="13" t="str">
        <f>IF(INDEX('REG XP Table'!$B$2:$E$2815,'Random Encounter'!$F$8+AA$1,'REG XP Table'!$G$2)-'Random Encounter'!$E$8-LOOKUP($A126,'Monster List'!$A$2:$A$448,'Monster List'!$C$2:$C$448)*AA$1&gt;=0,AA$1,Z126)</f>
        <v>4</v>
      </c>
      <c r="AB126" s="13" t="str">
        <f>IF(INDEX('REG XP Table'!$B$2:$E$2815,'Random Encounter'!$F$8+AB$1,'REG XP Table'!$G$2)-'Random Encounter'!$E$8-LOOKUP($A126,'Monster List'!$A$2:$A$448,'Monster List'!$C$2:$C$448)*AB$1&gt;=0,AB$1,AA126)</f>
        <v>4</v>
      </c>
      <c r="AC126" s="13" t="str">
        <f>IF(INDEX('REG XP Table'!$B$2:$E$2815,'Random Encounter'!$F$8+AC$1,'REG XP Table'!$G$2)-'Random Encounter'!$E$8-LOOKUP($A126,'Monster List'!$A$2:$A$448,'Monster List'!$C$2:$C$448)*AC$1&gt;=0,AC$1,AB126)</f>
        <v>4</v>
      </c>
      <c r="AD126" s="13" t="str">
        <f>IF(INDEX('REG XP Table'!$B$2:$E$2815,'Random Encounter'!$F$8+AD$1,'REG XP Table'!$G$2)-'Random Encounter'!$E$8-LOOKUP($A126,'Monster List'!$A$2:$A$448,'Monster List'!$C$2:$C$448)*AD$1&gt;=0,AD$1,AC126)</f>
        <v>4</v>
      </c>
      <c r="AE126" s="13" t="str">
        <f>IF(INDEX('REG XP Table'!$B$2:$E$2815,'Random Encounter'!$F$8+AE$1,'REG XP Table'!$G$2)-'Random Encounter'!$E$8-LOOKUP($A126,'Monster List'!$A$2:$A$448,'Monster List'!$C$2:$C$448)*AE$1&gt;=0,AE$1,AD126)</f>
        <v>4</v>
      </c>
      <c r="AF126" s="13" t="str">
        <f>IF(INDEX('REG XP Table'!$B$2:$E$2815,'Random Encounter'!$F$8+AF$1,'REG XP Table'!$G$2)-'Random Encounter'!$E$8-LOOKUP($A126,'Monster List'!$A$2:$A$448,'Monster List'!$C$2:$C$448)*AF$1&gt;=0,AF$1,AE126)</f>
        <v>4</v>
      </c>
    </row>
    <row r="127" spans="1:32" x14ac:dyDescent="0.3">
      <c r="A127" t="s">
        <v>124</v>
      </c>
      <c r="B127">
        <v>100</v>
      </c>
      <c r="C127" t="b">
        <f>ISTEXT(INDEX(Table4[],MATCH(Table412[[#This Row],[Monster]],Table4[Monster],0),MATCH(Table36[Location],Table4[#Headers],0)))</f>
        <v>0</v>
      </c>
      <c r="D127" t="b">
        <f>ISNUMBER(MATCH(LOOKUP(Table412[[#This Row],[Monster]],Table4[Monster],Table4[Alignment 1]),'MSL Filters'!$K$3:$P$3,0))</f>
        <v>1</v>
      </c>
      <c r="E127" t="b">
        <f>ISNUMBER(MATCH(LOOKUP(Table412[[#This Row],[Monster]],Table4[Monster],Table4[Alignment 2]),'MSL Filters'!$K$13:$P$13,0))</f>
        <v>1</v>
      </c>
      <c r="F127" t="b">
        <f>IF(EXACT("Any",Table36[Type]), TRUE, EXACT(LOOKUP(Table412[[#This Row],[Monster]],Table4[Monster],Table4[Type]),Table36[Type]))</f>
        <v>0</v>
      </c>
      <c r="G127" t="b">
        <f>IF(EXACT("Any",Table36[Sub Type]),TRUE,NOT(ISERROR(MATCH(LOOKUP(Table412[[#This Row],[Monster]],Table4[Monster],Table4[Subtype]),'MSL Filters'!$K$23:$P$23,0))))</f>
        <v>1</v>
      </c>
      <c r="H127" t="b">
        <f>IF(EXACT(Table412[[#This Row],[1]],1),TRUE,FALSE)</f>
        <v>1</v>
      </c>
      <c r="I127" t="b">
        <f>LOOKUP(Table412[[#This Row],[Monster]],'Monster List'!$A$2:$A$447,'Monster List'!$B$2:$B$447)&gt;='Random Encounter'!$J$2</f>
        <v>1</v>
      </c>
      <c r="J127" t="b">
        <f>LOOKUP(Table412[[#This Row],[Monster]],'Monster List'!$A$2:$A$447,'Monster List'!$B$2:$B$447)&lt;='Random Encounter'!$K$2</f>
        <v>1</v>
      </c>
      <c r="K127" t="b">
        <f t="shared" si="1"/>
        <v>0</v>
      </c>
      <c r="L127" s="12">
        <f>IF(Table412[[#This Row],[Include?]],1,0)+L126</f>
        <v>6</v>
      </c>
      <c r="M127" s="13">
        <f>IF(INDEX('REG XP Table'!$B$2:$E$2815,'Random Encounter'!$F$8+M$1,'REG XP Table'!$G$2)-'Random Encounter'!$E$8-LOOKUP($A127,'Monster List'!$A$2:$A$448,'Monster List'!$C$2:$C$448)*M$1&gt;=0,1,0)</f>
        <v>1</v>
      </c>
      <c r="N127" s="15" t="str">
        <f>IF(INDEX('REG XP Table'!$B$2:$E$2815,'Random Encounter'!$F$8+N$1,'REG XP Table'!$G$2)-'Random Encounter'!$E$8-LOOKUP($A127,'Monster List'!$A$2:$A$448,'Monster List'!$C$2:$C$448)*N$1&gt;=0,N$1,M127)</f>
        <v>2</v>
      </c>
      <c r="O127" s="13" t="str">
        <f>IF(INDEX('REG XP Table'!$B$2:$E$2815,'Random Encounter'!$F$8+O$1,'REG XP Table'!$G$2)-'Random Encounter'!$E$8-LOOKUP($A127,'Monster List'!$A$2:$A$448,'Monster List'!$C$2:$C$448)*O$1&gt;=0,O$1,N127)</f>
        <v>2</v>
      </c>
      <c r="P127" s="13" t="str">
        <f>IF(INDEX('REG XP Table'!$B$2:$E$2815,'Random Encounter'!$F$8+P$1,'REG XP Table'!$G$2)-'Random Encounter'!$E$8-LOOKUP($A127,'Monster List'!$A$2:$A$448,'Monster List'!$C$2:$C$448)*P$1&gt;=0,P$1,O127)</f>
        <v>2</v>
      </c>
      <c r="Q127" s="13" t="str">
        <f>IF(INDEX('REG XP Table'!$B$2:$E$2815,'Random Encounter'!$F$8+Q$1,'REG XP Table'!$G$2)-'Random Encounter'!$E$8-LOOKUP($A127,'Monster List'!$A$2:$A$448,'Monster List'!$C$2:$C$448)*Q$1&gt;=0,Q$1,P127)</f>
        <v>2</v>
      </c>
      <c r="R127" s="13" t="str">
        <f>IF(INDEX('REG XP Table'!$B$2:$E$2815,'Random Encounter'!$F$8+R$1,'REG XP Table'!$G$2)-'Random Encounter'!$E$8-LOOKUP($A127,'Monster List'!$A$2:$A$448,'Monster List'!$C$2:$C$448)*R$1&gt;=0,R$1,Q127)</f>
        <v>2</v>
      </c>
      <c r="S127" s="13" t="str">
        <f>IF(INDEX('REG XP Table'!$B$2:$E$2815,'Random Encounter'!$F$8+S$1,'REG XP Table'!$G$2)-'Random Encounter'!$E$8-LOOKUP($A127,'Monster List'!$A$2:$A$448,'Monster List'!$C$2:$C$448)*S$1&gt;=0,S$1,R127)</f>
        <v>2</v>
      </c>
      <c r="T127" s="13" t="str">
        <f>IF(INDEX('REG XP Table'!$B$2:$E$2815,'Random Encounter'!$F$8+T$1,'REG XP Table'!$G$2)-'Random Encounter'!$E$8-LOOKUP($A127,'Monster List'!$A$2:$A$448,'Monster List'!$C$2:$C$448)*T$1&gt;=0,T$1,S127)</f>
        <v>2</v>
      </c>
      <c r="U127" s="13" t="str">
        <f>IF(INDEX('REG XP Table'!$B$2:$E$2815,'Random Encounter'!$F$8+U$1,'REG XP Table'!$G$2)-'Random Encounter'!$E$8-LOOKUP($A127,'Monster List'!$A$2:$A$448,'Monster List'!$C$2:$C$448)*U$1&gt;=0,U$1,T127)</f>
        <v>2</v>
      </c>
      <c r="V127" s="13" t="str">
        <f>IF(INDEX('REG XP Table'!$B$2:$E$2815,'Random Encounter'!$F$8+V$1,'REG XP Table'!$G$2)-'Random Encounter'!$E$8-LOOKUP($A127,'Monster List'!$A$2:$A$448,'Monster List'!$C$2:$C$448)*V$1&gt;=0,V$1,U127)</f>
        <v>2</v>
      </c>
      <c r="W127" s="13" t="str">
        <f>IF(INDEX('REG XP Table'!$B$2:$E$2815,'Random Encounter'!$F$8+W$1,'REG XP Table'!$G$2)-'Random Encounter'!$E$8-LOOKUP($A127,'Monster List'!$A$2:$A$448,'Monster List'!$C$2:$C$448)*W$1&gt;=0,W$1,V127)</f>
        <v>2</v>
      </c>
      <c r="X127" s="13" t="str">
        <f>IF(INDEX('REG XP Table'!$B$2:$E$2815,'Random Encounter'!$F$8+X$1,'REG XP Table'!$G$2)-'Random Encounter'!$E$8-LOOKUP($A127,'Monster List'!$A$2:$A$448,'Monster List'!$C$2:$C$448)*X$1&gt;=0,X$1,W127)</f>
        <v>2</v>
      </c>
      <c r="Y127" s="13" t="str">
        <f>IF(INDEX('REG XP Table'!$B$2:$E$2815,'Random Encounter'!$F$8+Y$1,'REG XP Table'!$G$2)-'Random Encounter'!$E$8-LOOKUP($A127,'Monster List'!$A$2:$A$448,'Monster List'!$C$2:$C$448)*Y$1&gt;=0,Y$1,X127)</f>
        <v>2</v>
      </c>
      <c r="Z127" s="13" t="str">
        <f>IF(INDEX('REG XP Table'!$B$2:$E$2815,'Random Encounter'!$F$8+Z$1,'REG XP Table'!$G$2)-'Random Encounter'!$E$8-LOOKUP($A127,'Monster List'!$A$2:$A$448,'Monster List'!$C$2:$C$448)*Z$1&gt;=0,Z$1,Y127)</f>
        <v>2</v>
      </c>
      <c r="AA127" s="13" t="str">
        <f>IF(INDEX('REG XP Table'!$B$2:$E$2815,'Random Encounter'!$F$8+AA$1,'REG XP Table'!$G$2)-'Random Encounter'!$E$8-LOOKUP($A127,'Monster List'!$A$2:$A$448,'Monster List'!$C$2:$C$448)*AA$1&gt;=0,AA$1,Z127)</f>
        <v>2</v>
      </c>
      <c r="AB127" s="13" t="str">
        <f>IF(INDEX('REG XP Table'!$B$2:$E$2815,'Random Encounter'!$F$8+AB$1,'REG XP Table'!$G$2)-'Random Encounter'!$E$8-LOOKUP($A127,'Monster List'!$A$2:$A$448,'Monster List'!$C$2:$C$448)*AB$1&gt;=0,AB$1,AA127)</f>
        <v>2</v>
      </c>
      <c r="AC127" s="13" t="str">
        <f>IF(INDEX('REG XP Table'!$B$2:$E$2815,'Random Encounter'!$F$8+AC$1,'REG XP Table'!$G$2)-'Random Encounter'!$E$8-LOOKUP($A127,'Monster List'!$A$2:$A$448,'Monster List'!$C$2:$C$448)*AC$1&gt;=0,AC$1,AB127)</f>
        <v>2</v>
      </c>
      <c r="AD127" s="13" t="str">
        <f>IF(INDEX('REG XP Table'!$B$2:$E$2815,'Random Encounter'!$F$8+AD$1,'REG XP Table'!$G$2)-'Random Encounter'!$E$8-LOOKUP($A127,'Monster List'!$A$2:$A$448,'Monster List'!$C$2:$C$448)*AD$1&gt;=0,AD$1,AC127)</f>
        <v>2</v>
      </c>
      <c r="AE127" s="13" t="str">
        <f>IF(INDEX('REG XP Table'!$B$2:$E$2815,'Random Encounter'!$F$8+AE$1,'REG XP Table'!$G$2)-'Random Encounter'!$E$8-LOOKUP($A127,'Monster List'!$A$2:$A$448,'Monster List'!$C$2:$C$448)*AE$1&gt;=0,AE$1,AD127)</f>
        <v>2</v>
      </c>
      <c r="AF127" s="13" t="str">
        <f>IF(INDEX('REG XP Table'!$B$2:$E$2815,'Random Encounter'!$F$8+AF$1,'REG XP Table'!$G$2)-'Random Encounter'!$E$8-LOOKUP($A127,'Monster List'!$A$2:$A$448,'Monster List'!$C$2:$C$448)*AF$1&gt;=0,AF$1,AE127)</f>
        <v>2</v>
      </c>
    </row>
    <row r="128" spans="1:32" x14ac:dyDescent="0.3">
      <c r="A128" t="s">
        <v>30</v>
      </c>
      <c r="B128">
        <v>10</v>
      </c>
      <c r="C128" t="b">
        <f>ISTEXT(INDEX(Table4[],MATCH(Table412[[#This Row],[Monster]],Table4[Monster],0),MATCH(Table36[Location],Table4[#Headers],0)))</f>
        <v>1</v>
      </c>
      <c r="D128" t="b">
        <f>ISNUMBER(MATCH(LOOKUP(Table412[[#This Row],[Monster]],Table4[Monster],Table4[Alignment 1]),'MSL Filters'!$K$3:$P$3,0))</f>
        <v>1</v>
      </c>
      <c r="E128" t="b">
        <f>ISNUMBER(MATCH(LOOKUP(Table412[[#This Row],[Monster]],Table4[Monster],Table4[Alignment 2]),'MSL Filters'!$K$13:$P$13,0))</f>
        <v>1</v>
      </c>
      <c r="F128" t="b">
        <f>IF(EXACT("Any",Table36[Type]), TRUE, EXACT(LOOKUP(Table412[[#This Row],[Monster]],Table4[Monster],Table4[Type]),Table36[Type]))</f>
        <v>1</v>
      </c>
      <c r="G128" t="b">
        <f>IF(EXACT("Any",Table36[Sub Type]),TRUE,NOT(ISERROR(MATCH(LOOKUP(Table412[[#This Row],[Monster]],Table4[Monster],Table4[Subtype]),'MSL Filters'!$K$23:$P$23,0))))</f>
        <v>1</v>
      </c>
      <c r="H128" t="b">
        <f>IF(EXACT(Table412[[#This Row],[1]],1),TRUE,FALSE)</f>
        <v>1</v>
      </c>
      <c r="I128" t="b">
        <f>LOOKUP(Table412[[#This Row],[Monster]],'Monster List'!$A$2:$A$447,'Monster List'!$B$2:$B$447)&gt;='Random Encounter'!$J$2</f>
        <v>1</v>
      </c>
      <c r="J128" t="b">
        <f>LOOKUP(Table412[[#This Row],[Monster]],'Monster List'!$A$2:$A$447,'Monster List'!$B$2:$B$447)&lt;='Random Encounter'!$K$2</f>
        <v>1</v>
      </c>
      <c r="K128" t="b">
        <f t="shared" si="1"/>
        <v>1</v>
      </c>
      <c r="L128" s="12">
        <f>IF(Table412[[#This Row],[Include?]],1,0)+L127</f>
        <v>7</v>
      </c>
      <c r="M128" s="13">
        <f>IF(INDEX('REG XP Table'!$B$2:$E$2815,'Random Encounter'!$F$8+M$1,'REG XP Table'!$G$2)-'Random Encounter'!$E$8-LOOKUP($A128,'Monster List'!$A$2:$A$448,'Monster List'!$C$2:$C$448)*M$1&gt;=0,1,0)</f>
        <v>1</v>
      </c>
      <c r="N128" s="15" t="str">
        <f>IF(INDEX('REG XP Table'!$B$2:$E$2815,'Random Encounter'!$F$8+N$1,'REG XP Table'!$G$2)-'Random Encounter'!$E$8-LOOKUP($A128,'Monster List'!$A$2:$A$448,'Monster List'!$C$2:$C$448)*N$1&gt;=0,N$1,M128)</f>
        <v>2</v>
      </c>
      <c r="O128" s="13" t="str">
        <f>IF(INDEX('REG XP Table'!$B$2:$E$2815,'Random Encounter'!$F$8+O$1,'REG XP Table'!$G$2)-'Random Encounter'!$E$8-LOOKUP($A128,'Monster List'!$A$2:$A$448,'Monster List'!$C$2:$C$448)*O$1&gt;=0,O$1,N128)</f>
        <v>3</v>
      </c>
      <c r="P128" s="13" t="str">
        <f>IF(INDEX('REG XP Table'!$B$2:$E$2815,'Random Encounter'!$F$8+P$1,'REG XP Table'!$G$2)-'Random Encounter'!$E$8-LOOKUP($A128,'Monster List'!$A$2:$A$448,'Monster List'!$C$2:$C$448)*P$1&gt;=0,P$1,O128)</f>
        <v>4</v>
      </c>
      <c r="Q128" s="13" t="str">
        <f>IF(INDEX('REG XP Table'!$B$2:$E$2815,'Random Encounter'!$F$8+Q$1,'REG XP Table'!$G$2)-'Random Encounter'!$E$8-LOOKUP($A128,'Monster List'!$A$2:$A$448,'Monster List'!$C$2:$C$448)*Q$1&gt;=0,Q$1,P128)</f>
        <v>5</v>
      </c>
      <c r="R128" s="13" t="str">
        <f>IF(INDEX('REG XP Table'!$B$2:$E$2815,'Random Encounter'!$F$8+R$1,'REG XP Table'!$G$2)-'Random Encounter'!$E$8-LOOKUP($A128,'Monster List'!$A$2:$A$448,'Monster List'!$C$2:$C$448)*R$1&gt;=0,R$1,Q128)</f>
        <v>6</v>
      </c>
      <c r="S128" s="13" t="str">
        <f>IF(INDEX('REG XP Table'!$B$2:$E$2815,'Random Encounter'!$F$8+S$1,'REG XP Table'!$G$2)-'Random Encounter'!$E$8-LOOKUP($A128,'Monster List'!$A$2:$A$448,'Monster List'!$C$2:$C$448)*S$1&gt;=0,S$1,R128)</f>
        <v>7</v>
      </c>
      <c r="T128" s="13" t="str">
        <f>IF(INDEX('REG XP Table'!$B$2:$E$2815,'Random Encounter'!$F$8+T$1,'REG XP Table'!$G$2)-'Random Encounter'!$E$8-LOOKUP($A128,'Monster List'!$A$2:$A$448,'Monster List'!$C$2:$C$448)*T$1&gt;=0,T$1,S128)</f>
        <v>8</v>
      </c>
      <c r="U128" s="13" t="str">
        <f>IF(INDEX('REG XP Table'!$B$2:$E$2815,'Random Encounter'!$F$8+U$1,'REG XP Table'!$G$2)-'Random Encounter'!$E$8-LOOKUP($A128,'Monster List'!$A$2:$A$448,'Monster List'!$C$2:$C$448)*U$1&gt;=0,U$1,T128)</f>
        <v>9</v>
      </c>
      <c r="V128" s="13" t="str">
        <f>IF(INDEX('REG XP Table'!$B$2:$E$2815,'Random Encounter'!$F$8+V$1,'REG XP Table'!$G$2)-'Random Encounter'!$E$8-LOOKUP($A128,'Monster List'!$A$2:$A$448,'Monster List'!$C$2:$C$448)*V$1&gt;=0,V$1,U128)</f>
        <v>10</v>
      </c>
      <c r="W128" s="13" t="str">
        <f>IF(INDEX('REG XP Table'!$B$2:$E$2815,'Random Encounter'!$F$8+W$1,'REG XP Table'!$G$2)-'Random Encounter'!$E$8-LOOKUP($A128,'Monster List'!$A$2:$A$448,'Monster List'!$C$2:$C$448)*W$1&gt;=0,W$1,V128)</f>
        <v>11</v>
      </c>
      <c r="X128" s="13" t="str">
        <f>IF(INDEX('REG XP Table'!$B$2:$E$2815,'Random Encounter'!$F$8+X$1,'REG XP Table'!$G$2)-'Random Encounter'!$E$8-LOOKUP($A128,'Monster List'!$A$2:$A$448,'Monster List'!$C$2:$C$448)*X$1&gt;=0,X$1,W128)</f>
        <v>12</v>
      </c>
      <c r="Y128" s="13" t="str">
        <f>IF(INDEX('REG XP Table'!$B$2:$E$2815,'Random Encounter'!$F$8+Y$1,'REG XP Table'!$G$2)-'Random Encounter'!$E$8-LOOKUP($A128,'Monster List'!$A$2:$A$448,'Monster List'!$C$2:$C$448)*Y$1&gt;=0,Y$1,X128)</f>
        <v>13</v>
      </c>
      <c r="Z128" s="13" t="str">
        <f>IF(INDEX('REG XP Table'!$B$2:$E$2815,'Random Encounter'!$F$8+Z$1,'REG XP Table'!$G$2)-'Random Encounter'!$E$8-LOOKUP($A128,'Monster List'!$A$2:$A$448,'Monster List'!$C$2:$C$448)*Z$1&gt;=0,Z$1,Y128)</f>
        <v>13</v>
      </c>
      <c r="AA128" s="13" t="str">
        <f>IF(INDEX('REG XP Table'!$B$2:$E$2815,'Random Encounter'!$F$8+AA$1,'REG XP Table'!$G$2)-'Random Encounter'!$E$8-LOOKUP($A128,'Monster List'!$A$2:$A$448,'Monster List'!$C$2:$C$448)*AA$1&gt;=0,AA$1,Z128)</f>
        <v>13</v>
      </c>
      <c r="AB128" s="13" t="str">
        <f>IF(INDEX('REG XP Table'!$B$2:$E$2815,'Random Encounter'!$F$8+AB$1,'REG XP Table'!$G$2)-'Random Encounter'!$E$8-LOOKUP($A128,'Monster List'!$A$2:$A$448,'Monster List'!$C$2:$C$448)*AB$1&gt;=0,AB$1,AA128)</f>
        <v>13</v>
      </c>
      <c r="AC128" s="13" t="str">
        <f>IF(INDEX('REG XP Table'!$B$2:$E$2815,'Random Encounter'!$F$8+AC$1,'REG XP Table'!$G$2)-'Random Encounter'!$E$8-LOOKUP($A128,'Monster List'!$A$2:$A$448,'Monster List'!$C$2:$C$448)*AC$1&gt;=0,AC$1,AB128)</f>
        <v>13</v>
      </c>
      <c r="AD128" s="13" t="str">
        <f>IF(INDEX('REG XP Table'!$B$2:$E$2815,'Random Encounter'!$F$8+AD$1,'REG XP Table'!$G$2)-'Random Encounter'!$E$8-LOOKUP($A128,'Monster List'!$A$2:$A$448,'Monster List'!$C$2:$C$448)*AD$1&gt;=0,AD$1,AC128)</f>
        <v>13</v>
      </c>
      <c r="AE128" s="13" t="str">
        <f>IF(INDEX('REG XP Table'!$B$2:$E$2815,'Random Encounter'!$F$8+AE$1,'REG XP Table'!$G$2)-'Random Encounter'!$E$8-LOOKUP($A128,'Monster List'!$A$2:$A$448,'Monster List'!$C$2:$C$448)*AE$1&gt;=0,AE$1,AD128)</f>
        <v>13</v>
      </c>
      <c r="AF128" s="13" t="str">
        <f>IF(INDEX('REG XP Table'!$B$2:$E$2815,'Random Encounter'!$F$8+AF$1,'REG XP Table'!$G$2)-'Random Encounter'!$E$8-LOOKUP($A128,'Monster List'!$A$2:$A$448,'Monster List'!$C$2:$C$448)*AF$1&gt;=0,AF$1,AE128)</f>
        <v>13</v>
      </c>
    </row>
    <row r="129" spans="1:32" x14ac:dyDescent="0.3">
      <c r="A129" t="s">
        <v>304</v>
      </c>
      <c r="B129">
        <v>1800</v>
      </c>
      <c r="C129" t="b">
        <f>ISTEXT(INDEX(Table4[],MATCH(Table412[[#This Row],[Monster]],Table4[Monster],0),MATCH(Table36[Location],Table4[#Headers],0)))</f>
        <v>0</v>
      </c>
      <c r="D129" t="b">
        <f>ISNUMBER(MATCH(LOOKUP(Table412[[#This Row],[Monster]],Table4[Monster],Table4[Alignment 1]),'MSL Filters'!$K$3:$P$3,0))</f>
        <v>1</v>
      </c>
      <c r="E129" t="b">
        <f>ISNUMBER(MATCH(LOOKUP(Table412[[#This Row],[Monster]],Table4[Monster],Table4[Alignment 2]),'MSL Filters'!$K$13:$P$13,0))</f>
        <v>1</v>
      </c>
      <c r="F129" t="b">
        <f>IF(EXACT("Any",Table36[Type]), TRUE, EXACT(LOOKUP(Table412[[#This Row],[Monster]],Table4[Monster],Table4[Type]),Table36[Type]))</f>
        <v>0</v>
      </c>
      <c r="G129" t="b">
        <f>IF(EXACT("Any",Table36[Sub Type]),TRUE,NOT(ISERROR(MATCH(LOOKUP(Table412[[#This Row],[Monster]],Table4[Monster],Table4[Subtype]),'MSL Filters'!$K$23:$P$23,0))))</f>
        <v>1</v>
      </c>
      <c r="H129" t="b">
        <f>IF(EXACT(Table412[[#This Row],[1]],1),TRUE,FALSE)</f>
        <v>0</v>
      </c>
      <c r="I129" t="b">
        <f>LOOKUP(Table412[[#This Row],[Monster]],'Monster List'!$A$2:$A$447,'Monster List'!$B$2:$B$447)&gt;='Random Encounter'!$J$2</f>
        <v>1</v>
      </c>
      <c r="J129" t="b">
        <f>LOOKUP(Table412[[#This Row],[Monster]],'Monster List'!$A$2:$A$447,'Monster List'!$B$2:$B$447)&lt;='Random Encounter'!$K$2</f>
        <v>1</v>
      </c>
      <c r="K129" t="b">
        <f t="shared" si="1"/>
        <v>0</v>
      </c>
      <c r="L129" s="12">
        <f>IF(Table412[[#This Row],[Include?]],1,0)+L128</f>
        <v>7</v>
      </c>
      <c r="M129" s="13">
        <f>IF(INDEX('REG XP Table'!$B$2:$E$2815,'Random Encounter'!$F$8+M$1,'REG XP Table'!$G$2)-'Random Encounter'!$E$8-LOOKUP($A129,'Monster List'!$A$2:$A$448,'Monster List'!$C$2:$C$448)*M$1&gt;=0,1,0)</f>
        <v>0</v>
      </c>
      <c r="N129" s="15">
        <f>IF(INDEX('REG XP Table'!$B$2:$E$2815,'Random Encounter'!$F$8+N$1,'REG XP Table'!$G$2)-'Random Encounter'!$E$8-LOOKUP($A129,'Monster List'!$A$2:$A$448,'Monster List'!$C$2:$C$448)*N$1&gt;=0,N$1,M129)</f>
        <v>0</v>
      </c>
      <c r="O129" s="13">
        <f>IF(INDEX('REG XP Table'!$B$2:$E$2815,'Random Encounter'!$F$8+O$1,'REG XP Table'!$G$2)-'Random Encounter'!$E$8-LOOKUP($A129,'Monster List'!$A$2:$A$448,'Monster List'!$C$2:$C$448)*O$1&gt;=0,O$1,N129)</f>
        <v>0</v>
      </c>
      <c r="P129" s="13">
        <f>IF(INDEX('REG XP Table'!$B$2:$E$2815,'Random Encounter'!$F$8+P$1,'REG XP Table'!$G$2)-'Random Encounter'!$E$8-LOOKUP($A129,'Monster List'!$A$2:$A$448,'Monster List'!$C$2:$C$448)*P$1&gt;=0,P$1,O129)</f>
        <v>0</v>
      </c>
      <c r="Q129" s="13">
        <f>IF(INDEX('REG XP Table'!$B$2:$E$2815,'Random Encounter'!$F$8+Q$1,'REG XP Table'!$G$2)-'Random Encounter'!$E$8-LOOKUP($A129,'Monster List'!$A$2:$A$448,'Monster List'!$C$2:$C$448)*Q$1&gt;=0,Q$1,P129)</f>
        <v>0</v>
      </c>
      <c r="R129" s="13">
        <f>IF(INDEX('REG XP Table'!$B$2:$E$2815,'Random Encounter'!$F$8+R$1,'REG XP Table'!$G$2)-'Random Encounter'!$E$8-LOOKUP($A129,'Monster List'!$A$2:$A$448,'Monster List'!$C$2:$C$448)*R$1&gt;=0,R$1,Q129)</f>
        <v>0</v>
      </c>
      <c r="S129" s="13">
        <f>IF(INDEX('REG XP Table'!$B$2:$E$2815,'Random Encounter'!$F$8+S$1,'REG XP Table'!$G$2)-'Random Encounter'!$E$8-LOOKUP($A129,'Monster List'!$A$2:$A$448,'Monster List'!$C$2:$C$448)*S$1&gt;=0,S$1,R129)</f>
        <v>0</v>
      </c>
      <c r="T129" s="13">
        <f>IF(INDEX('REG XP Table'!$B$2:$E$2815,'Random Encounter'!$F$8+T$1,'REG XP Table'!$G$2)-'Random Encounter'!$E$8-LOOKUP($A129,'Monster List'!$A$2:$A$448,'Monster List'!$C$2:$C$448)*T$1&gt;=0,T$1,S129)</f>
        <v>0</v>
      </c>
      <c r="U129" s="13">
        <f>IF(INDEX('REG XP Table'!$B$2:$E$2815,'Random Encounter'!$F$8+U$1,'REG XP Table'!$G$2)-'Random Encounter'!$E$8-LOOKUP($A129,'Monster List'!$A$2:$A$448,'Monster List'!$C$2:$C$448)*U$1&gt;=0,U$1,T129)</f>
        <v>0</v>
      </c>
      <c r="V129" s="13">
        <f>IF(INDEX('REG XP Table'!$B$2:$E$2815,'Random Encounter'!$F$8+V$1,'REG XP Table'!$G$2)-'Random Encounter'!$E$8-LOOKUP($A129,'Monster List'!$A$2:$A$448,'Monster List'!$C$2:$C$448)*V$1&gt;=0,V$1,U129)</f>
        <v>0</v>
      </c>
      <c r="W129" s="13">
        <f>IF(INDEX('REG XP Table'!$B$2:$E$2815,'Random Encounter'!$F$8+W$1,'REG XP Table'!$G$2)-'Random Encounter'!$E$8-LOOKUP($A129,'Monster List'!$A$2:$A$448,'Monster List'!$C$2:$C$448)*W$1&gt;=0,W$1,V129)</f>
        <v>0</v>
      </c>
      <c r="X129" s="13">
        <f>IF(INDEX('REG XP Table'!$B$2:$E$2815,'Random Encounter'!$F$8+X$1,'REG XP Table'!$G$2)-'Random Encounter'!$E$8-LOOKUP($A129,'Monster List'!$A$2:$A$448,'Monster List'!$C$2:$C$448)*X$1&gt;=0,X$1,W129)</f>
        <v>0</v>
      </c>
      <c r="Y129" s="13">
        <f>IF(INDEX('REG XP Table'!$B$2:$E$2815,'Random Encounter'!$F$8+Y$1,'REG XP Table'!$G$2)-'Random Encounter'!$E$8-LOOKUP($A129,'Monster List'!$A$2:$A$448,'Monster List'!$C$2:$C$448)*Y$1&gt;=0,Y$1,X129)</f>
        <v>0</v>
      </c>
      <c r="Z129" s="13">
        <f>IF(INDEX('REG XP Table'!$B$2:$E$2815,'Random Encounter'!$F$8+Z$1,'REG XP Table'!$G$2)-'Random Encounter'!$E$8-LOOKUP($A129,'Monster List'!$A$2:$A$448,'Monster List'!$C$2:$C$448)*Z$1&gt;=0,Z$1,Y129)</f>
        <v>0</v>
      </c>
      <c r="AA129" s="13">
        <f>IF(INDEX('REG XP Table'!$B$2:$E$2815,'Random Encounter'!$F$8+AA$1,'REG XP Table'!$G$2)-'Random Encounter'!$E$8-LOOKUP($A129,'Monster List'!$A$2:$A$448,'Monster List'!$C$2:$C$448)*AA$1&gt;=0,AA$1,Z129)</f>
        <v>0</v>
      </c>
      <c r="AB129" s="13">
        <f>IF(INDEX('REG XP Table'!$B$2:$E$2815,'Random Encounter'!$F$8+AB$1,'REG XP Table'!$G$2)-'Random Encounter'!$E$8-LOOKUP($A129,'Monster List'!$A$2:$A$448,'Monster List'!$C$2:$C$448)*AB$1&gt;=0,AB$1,AA129)</f>
        <v>0</v>
      </c>
      <c r="AC129" s="13">
        <f>IF(INDEX('REG XP Table'!$B$2:$E$2815,'Random Encounter'!$F$8+AC$1,'REG XP Table'!$G$2)-'Random Encounter'!$E$8-LOOKUP($A129,'Monster List'!$A$2:$A$448,'Monster List'!$C$2:$C$448)*AC$1&gt;=0,AC$1,AB129)</f>
        <v>0</v>
      </c>
      <c r="AD129" s="13">
        <f>IF(INDEX('REG XP Table'!$B$2:$E$2815,'Random Encounter'!$F$8+AD$1,'REG XP Table'!$G$2)-'Random Encounter'!$E$8-LOOKUP($A129,'Monster List'!$A$2:$A$448,'Monster List'!$C$2:$C$448)*AD$1&gt;=0,AD$1,AC129)</f>
        <v>0</v>
      </c>
      <c r="AE129" s="13">
        <f>IF(INDEX('REG XP Table'!$B$2:$E$2815,'Random Encounter'!$F$8+AE$1,'REG XP Table'!$G$2)-'Random Encounter'!$E$8-LOOKUP($A129,'Monster List'!$A$2:$A$448,'Monster List'!$C$2:$C$448)*AE$1&gt;=0,AE$1,AD129)</f>
        <v>0</v>
      </c>
      <c r="AF129" s="13">
        <f>IF(INDEX('REG XP Table'!$B$2:$E$2815,'Random Encounter'!$F$8+AF$1,'REG XP Table'!$G$2)-'Random Encounter'!$E$8-LOOKUP($A129,'Monster List'!$A$2:$A$448,'Monster List'!$C$2:$C$448)*AF$1&gt;=0,AF$1,AE129)</f>
        <v>0</v>
      </c>
    </row>
    <row r="130" spans="1:32" x14ac:dyDescent="0.3">
      <c r="A130" t="s">
        <v>398</v>
      </c>
      <c r="B130">
        <v>7200</v>
      </c>
      <c r="C130" t="b">
        <f>ISTEXT(INDEX(Table4[],MATCH(Table412[[#This Row],[Monster]],Table4[Monster],0),MATCH(Table36[Location],Table4[#Headers],0)))</f>
        <v>0</v>
      </c>
      <c r="D130" t="b">
        <f>ISNUMBER(MATCH(LOOKUP(Table412[[#This Row],[Monster]],Table4[Monster],Table4[Alignment 1]),'MSL Filters'!$K$3:$P$3,0))</f>
        <v>1</v>
      </c>
      <c r="E130" t="b">
        <f>ISNUMBER(MATCH(LOOKUP(Table412[[#This Row],[Monster]],Table4[Monster],Table4[Alignment 2]),'MSL Filters'!$K$13:$P$13,0))</f>
        <v>1</v>
      </c>
      <c r="F130" t="b">
        <f>IF(EXACT("Any",Table36[Type]), TRUE, EXACT(LOOKUP(Table412[[#This Row],[Monster]],Table4[Monster],Table4[Type]),Table36[Type]))</f>
        <v>0</v>
      </c>
      <c r="G130" t="b">
        <f>IF(EXACT("Any",Table36[Sub Type]),TRUE,NOT(ISERROR(MATCH(LOOKUP(Table412[[#This Row],[Monster]],Table4[Monster],Table4[Subtype]),'MSL Filters'!$K$23:$P$23,0))))</f>
        <v>1</v>
      </c>
      <c r="H130" t="b">
        <f>IF(EXACT(Table412[[#This Row],[1]],1),TRUE,FALSE)</f>
        <v>0</v>
      </c>
      <c r="I130" t="b">
        <f>LOOKUP(Table412[[#This Row],[Monster]],'Monster List'!$A$2:$A$447,'Monster List'!$B$2:$B$447)&gt;='Random Encounter'!$J$2</f>
        <v>1</v>
      </c>
      <c r="J130" t="b">
        <f>LOOKUP(Table412[[#This Row],[Monster]],'Monster List'!$A$2:$A$447,'Monster List'!$B$2:$B$447)&lt;='Random Encounter'!$K$2</f>
        <v>1</v>
      </c>
      <c r="K130" t="b">
        <f t="shared" ref="K130:K193" si="2">AND(C130,D130,E130,F130,G130,H130,I130,J130)</f>
        <v>0</v>
      </c>
      <c r="L130" s="12">
        <f>IF(Table412[[#This Row],[Include?]],1,0)+L129</f>
        <v>7</v>
      </c>
      <c r="M130" s="13">
        <f>IF(INDEX('REG XP Table'!$B$2:$E$2815,'Random Encounter'!$F$8+M$1,'REG XP Table'!$G$2)-'Random Encounter'!$E$8-LOOKUP($A130,'Monster List'!$A$2:$A$448,'Monster List'!$C$2:$C$448)*M$1&gt;=0,1,0)</f>
        <v>0</v>
      </c>
      <c r="N130" s="15">
        <f>IF(INDEX('REG XP Table'!$B$2:$E$2815,'Random Encounter'!$F$8+N$1,'REG XP Table'!$G$2)-'Random Encounter'!$E$8-LOOKUP($A130,'Monster List'!$A$2:$A$448,'Monster List'!$C$2:$C$448)*N$1&gt;=0,N$1,M130)</f>
        <v>0</v>
      </c>
      <c r="O130" s="13">
        <f>IF(INDEX('REG XP Table'!$B$2:$E$2815,'Random Encounter'!$F$8+O$1,'REG XP Table'!$G$2)-'Random Encounter'!$E$8-LOOKUP($A130,'Monster List'!$A$2:$A$448,'Monster List'!$C$2:$C$448)*O$1&gt;=0,O$1,N130)</f>
        <v>0</v>
      </c>
      <c r="P130" s="13">
        <f>IF(INDEX('REG XP Table'!$B$2:$E$2815,'Random Encounter'!$F$8+P$1,'REG XP Table'!$G$2)-'Random Encounter'!$E$8-LOOKUP($A130,'Monster List'!$A$2:$A$448,'Monster List'!$C$2:$C$448)*P$1&gt;=0,P$1,O130)</f>
        <v>0</v>
      </c>
      <c r="Q130" s="13">
        <f>IF(INDEX('REG XP Table'!$B$2:$E$2815,'Random Encounter'!$F$8+Q$1,'REG XP Table'!$G$2)-'Random Encounter'!$E$8-LOOKUP($A130,'Monster List'!$A$2:$A$448,'Monster List'!$C$2:$C$448)*Q$1&gt;=0,Q$1,P130)</f>
        <v>0</v>
      </c>
      <c r="R130" s="13">
        <f>IF(INDEX('REG XP Table'!$B$2:$E$2815,'Random Encounter'!$F$8+R$1,'REG XP Table'!$G$2)-'Random Encounter'!$E$8-LOOKUP($A130,'Monster List'!$A$2:$A$448,'Monster List'!$C$2:$C$448)*R$1&gt;=0,R$1,Q130)</f>
        <v>0</v>
      </c>
      <c r="S130" s="13">
        <f>IF(INDEX('REG XP Table'!$B$2:$E$2815,'Random Encounter'!$F$8+S$1,'REG XP Table'!$G$2)-'Random Encounter'!$E$8-LOOKUP($A130,'Monster List'!$A$2:$A$448,'Monster List'!$C$2:$C$448)*S$1&gt;=0,S$1,R130)</f>
        <v>0</v>
      </c>
      <c r="T130" s="13">
        <f>IF(INDEX('REG XP Table'!$B$2:$E$2815,'Random Encounter'!$F$8+T$1,'REG XP Table'!$G$2)-'Random Encounter'!$E$8-LOOKUP($A130,'Monster List'!$A$2:$A$448,'Monster List'!$C$2:$C$448)*T$1&gt;=0,T$1,S130)</f>
        <v>0</v>
      </c>
      <c r="U130" s="13">
        <f>IF(INDEX('REG XP Table'!$B$2:$E$2815,'Random Encounter'!$F$8+U$1,'REG XP Table'!$G$2)-'Random Encounter'!$E$8-LOOKUP($A130,'Monster List'!$A$2:$A$448,'Monster List'!$C$2:$C$448)*U$1&gt;=0,U$1,T130)</f>
        <v>0</v>
      </c>
      <c r="V130" s="13">
        <f>IF(INDEX('REG XP Table'!$B$2:$E$2815,'Random Encounter'!$F$8+V$1,'REG XP Table'!$G$2)-'Random Encounter'!$E$8-LOOKUP($A130,'Monster List'!$A$2:$A$448,'Monster List'!$C$2:$C$448)*V$1&gt;=0,V$1,U130)</f>
        <v>0</v>
      </c>
      <c r="W130" s="13">
        <f>IF(INDEX('REG XP Table'!$B$2:$E$2815,'Random Encounter'!$F$8+W$1,'REG XP Table'!$G$2)-'Random Encounter'!$E$8-LOOKUP($A130,'Monster List'!$A$2:$A$448,'Monster List'!$C$2:$C$448)*W$1&gt;=0,W$1,V130)</f>
        <v>0</v>
      </c>
      <c r="X130" s="13">
        <f>IF(INDEX('REG XP Table'!$B$2:$E$2815,'Random Encounter'!$F$8+X$1,'REG XP Table'!$G$2)-'Random Encounter'!$E$8-LOOKUP($A130,'Monster List'!$A$2:$A$448,'Monster List'!$C$2:$C$448)*X$1&gt;=0,X$1,W130)</f>
        <v>0</v>
      </c>
      <c r="Y130" s="13">
        <f>IF(INDEX('REG XP Table'!$B$2:$E$2815,'Random Encounter'!$F$8+Y$1,'REG XP Table'!$G$2)-'Random Encounter'!$E$8-LOOKUP($A130,'Monster List'!$A$2:$A$448,'Monster List'!$C$2:$C$448)*Y$1&gt;=0,Y$1,X130)</f>
        <v>0</v>
      </c>
      <c r="Z130" s="13">
        <f>IF(INDEX('REG XP Table'!$B$2:$E$2815,'Random Encounter'!$F$8+Z$1,'REG XP Table'!$G$2)-'Random Encounter'!$E$8-LOOKUP($A130,'Monster List'!$A$2:$A$448,'Monster List'!$C$2:$C$448)*Z$1&gt;=0,Z$1,Y130)</f>
        <v>0</v>
      </c>
      <c r="AA130" s="13">
        <f>IF(INDEX('REG XP Table'!$B$2:$E$2815,'Random Encounter'!$F$8+AA$1,'REG XP Table'!$G$2)-'Random Encounter'!$E$8-LOOKUP($A130,'Monster List'!$A$2:$A$448,'Monster List'!$C$2:$C$448)*AA$1&gt;=0,AA$1,Z130)</f>
        <v>0</v>
      </c>
      <c r="AB130" s="13">
        <f>IF(INDEX('REG XP Table'!$B$2:$E$2815,'Random Encounter'!$F$8+AB$1,'REG XP Table'!$G$2)-'Random Encounter'!$E$8-LOOKUP($A130,'Monster List'!$A$2:$A$448,'Monster List'!$C$2:$C$448)*AB$1&gt;=0,AB$1,AA130)</f>
        <v>0</v>
      </c>
      <c r="AC130" s="13">
        <f>IF(INDEX('REG XP Table'!$B$2:$E$2815,'Random Encounter'!$F$8+AC$1,'REG XP Table'!$G$2)-'Random Encounter'!$E$8-LOOKUP($A130,'Monster List'!$A$2:$A$448,'Monster List'!$C$2:$C$448)*AC$1&gt;=0,AC$1,AB130)</f>
        <v>0</v>
      </c>
      <c r="AD130" s="13">
        <f>IF(INDEX('REG XP Table'!$B$2:$E$2815,'Random Encounter'!$F$8+AD$1,'REG XP Table'!$G$2)-'Random Encounter'!$E$8-LOOKUP($A130,'Monster List'!$A$2:$A$448,'Monster List'!$C$2:$C$448)*AD$1&gt;=0,AD$1,AC130)</f>
        <v>0</v>
      </c>
      <c r="AE130" s="13">
        <f>IF(INDEX('REG XP Table'!$B$2:$E$2815,'Random Encounter'!$F$8+AE$1,'REG XP Table'!$G$2)-'Random Encounter'!$E$8-LOOKUP($A130,'Monster List'!$A$2:$A$448,'Monster List'!$C$2:$C$448)*AE$1&gt;=0,AE$1,AD130)</f>
        <v>0</v>
      </c>
      <c r="AF130" s="13">
        <f>IF(INDEX('REG XP Table'!$B$2:$E$2815,'Random Encounter'!$F$8+AF$1,'REG XP Table'!$G$2)-'Random Encounter'!$E$8-LOOKUP($A130,'Monster List'!$A$2:$A$448,'Monster List'!$C$2:$C$448)*AF$1&gt;=0,AF$1,AE130)</f>
        <v>0</v>
      </c>
    </row>
    <row r="131" spans="1:32" x14ac:dyDescent="0.3">
      <c r="A131" t="s">
        <v>281</v>
      </c>
      <c r="B131">
        <v>1100</v>
      </c>
      <c r="C131" t="b">
        <f>ISTEXT(INDEX(Table4[],MATCH(Table412[[#This Row],[Monster]],Table4[Monster],0),MATCH(Table36[Location],Table4[#Headers],0)))</f>
        <v>0</v>
      </c>
      <c r="D131" t="b">
        <f>ISNUMBER(MATCH(LOOKUP(Table412[[#This Row],[Monster]],Table4[Monster],Table4[Alignment 1]),'MSL Filters'!$K$3:$P$3,0))</f>
        <v>1</v>
      </c>
      <c r="E131" t="b">
        <f>ISNUMBER(MATCH(LOOKUP(Table412[[#This Row],[Monster]],Table4[Monster],Table4[Alignment 2]),'MSL Filters'!$K$13:$P$13,0))</f>
        <v>1</v>
      </c>
      <c r="F131" t="b">
        <f>IF(EXACT("Any",Table36[Type]), TRUE, EXACT(LOOKUP(Table412[[#This Row],[Monster]],Table4[Monster],Table4[Type]),Table36[Type]))</f>
        <v>1</v>
      </c>
      <c r="G131" t="b">
        <f>IF(EXACT("Any",Table36[Sub Type]),TRUE,NOT(ISERROR(MATCH(LOOKUP(Table412[[#This Row],[Monster]],Table4[Monster],Table4[Subtype]),'MSL Filters'!$K$23:$P$23,0))))</f>
        <v>1</v>
      </c>
      <c r="H131" t="b">
        <f>IF(EXACT(Table412[[#This Row],[1]],1),TRUE,FALSE)</f>
        <v>0</v>
      </c>
      <c r="I131" t="b">
        <f>LOOKUP(Table412[[#This Row],[Monster]],'Monster List'!$A$2:$A$447,'Monster List'!$B$2:$B$447)&gt;='Random Encounter'!$J$2</f>
        <v>1</v>
      </c>
      <c r="J131" t="b">
        <f>LOOKUP(Table412[[#This Row],[Monster]],'Monster List'!$A$2:$A$447,'Monster List'!$B$2:$B$447)&lt;='Random Encounter'!$K$2</f>
        <v>1</v>
      </c>
      <c r="K131" t="b">
        <f t="shared" si="2"/>
        <v>0</v>
      </c>
      <c r="L131" s="12">
        <f>IF(Table412[[#This Row],[Include?]],1,0)+L130</f>
        <v>7</v>
      </c>
      <c r="M131" s="13">
        <f>IF(INDEX('REG XP Table'!$B$2:$E$2815,'Random Encounter'!$F$8+M$1,'REG XP Table'!$G$2)-'Random Encounter'!$E$8-LOOKUP($A131,'Monster List'!$A$2:$A$448,'Monster List'!$C$2:$C$448)*M$1&gt;=0,1,0)</f>
        <v>0</v>
      </c>
      <c r="N131" s="15">
        <f>IF(INDEX('REG XP Table'!$B$2:$E$2815,'Random Encounter'!$F$8+N$1,'REG XP Table'!$G$2)-'Random Encounter'!$E$8-LOOKUP($A131,'Monster List'!$A$2:$A$448,'Monster List'!$C$2:$C$448)*N$1&gt;=0,N$1,M131)</f>
        <v>0</v>
      </c>
      <c r="O131" s="13">
        <f>IF(INDEX('REG XP Table'!$B$2:$E$2815,'Random Encounter'!$F$8+O$1,'REG XP Table'!$G$2)-'Random Encounter'!$E$8-LOOKUP($A131,'Monster List'!$A$2:$A$448,'Monster List'!$C$2:$C$448)*O$1&gt;=0,O$1,N131)</f>
        <v>0</v>
      </c>
      <c r="P131" s="13">
        <f>IF(INDEX('REG XP Table'!$B$2:$E$2815,'Random Encounter'!$F$8+P$1,'REG XP Table'!$G$2)-'Random Encounter'!$E$8-LOOKUP($A131,'Monster List'!$A$2:$A$448,'Monster List'!$C$2:$C$448)*P$1&gt;=0,P$1,O131)</f>
        <v>0</v>
      </c>
      <c r="Q131" s="13">
        <f>IF(INDEX('REG XP Table'!$B$2:$E$2815,'Random Encounter'!$F$8+Q$1,'REG XP Table'!$G$2)-'Random Encounter'!$E$8-LOOKUP($A131,'Monster List'!$A$2:$A$448,'Monster List'!$C$2:$C$448)*Q$1&gt;=0,Q$1,P131)</f>
        <v>0</v>
      </c>
      <c r="R131" s="13">
        <f>IF(INDEX('REG XP Table'!$B$2:$E$2815,'Random Encounter'!$F$8+R$1,'REG XP Table'!$G$2)-'Random Encounter'!$E$8-LOOKUP($A131,'Monster List'!$A$2:$A$448,'Monster List'!$C$2:$C$448)*R$1&gt;=0,R$1,Q131)</f>
        <v>0</v>
      </c>
      <c r="S131" s="13">
        <f>IF(INDEX('REG XP Table'!$B$2:$E$2815,'Random Encounter'!$F$8+S$1,'REG XP Table'!$G$2)-'Random Encounter'!$E$8-LOOKUP($A131,'Monster List'!$A$2:$A$448,'Monster List'!$C$2:$C$448)*S$1&gt;=0,S$1,R131)</f>
        <v>0</v>
      </c>
      <c r="T131" s="13">
        <f>IF(INDEX('REG XP Table'!$B$2:$E$2815,'Random Encounter'!$F$8+T$1,'REG XP Table'!$G$2)-'Random Encounter'!$E$8-LOOKUP($A131,'Monster List'!$A$2:$A$448,'Monster List'!$C$2:$C$448)*T$1&gt;=0,T$1,S131)</f>
        <v>0</v>
      </c>
      <c r="U131" s="13">
        <f>IF(INDEX('REG XP Table'!$B$2:$E$2815,'Random Encounter'!$F$8+U$1,'REG XP Table'!$G$2)-'Random Encounter'!$E$8-LOOKUP($A131,'Monster List'!$A$2:$A$448,'Monster List'!$C$2:$C$448)*U$1&gt;=0,U$1,T131)</f>
        <v>0</v>
      </c>
      <c r="V131" s="13">
        <f>IF(INDEX('REG XP Table'!$B$2:$E$2815,'Random Encounter'!$F$8+V$1,'REG XP Table'!$G$2)-'Random Encounter'!$E$8-LOOKUP($A131,'Monster List'!$A$2:$A$448,'Monster List'!$C$2:$C$448)*V$1&gt;=0,V$1,U131)</f>
        <v>0</v>
      </c>
      <c r="W131" s="13">
        <f>IF(INDEX('REG XP Table'!$B$2:$E$2815,'Random Encounter'!$F$8+W$1,'REG XP Table'!$G$2)-'Random Encounter'!$E$8-LOOKUP($A131,'Monster List'!$A$2:$A$448,'Monster List'!$C$2:$C$448)*W$1&gt;=0,W$1,V131)</f>
        <v>0</v>
      </c>
      <c r="X131" s="13">
        <f>IF(INDEX('REG XP Table'!$B$2:$E$2815,'Random Encounter'!$F$8+X$1,'REG XP Table'!$G$2)-'Random Encounter'!$E$8-LOOKUP($A131,'Monster List'!$A$2:$A$448,'Monster List'!$C$2:$C$448)*X$1&gt;=0,X$1,W131)</f>
        <v>0</v>
      </c>
      <c r="Y131" s="13">
        <f>IF(INDEX('REG XP Table'!$B$2:$E$2815,'Random Encounter'!$F$8+Y$1,'REG XP Table'!$G$2)-'Random Encounter'!$E$8-LOOKUP($A131,'Monster List'!$A$2:$A$448,'Monster List'!$C$2:$C$448)*Y$1&gt;=0,Y$1,X131)</f>
        <v>0</v>
      </c>
      <c r="Z131" s="13">
        <f>IF(INDEX('REG XP Table'!$B$2:$E$2815,'Random Encounter'!$F$8+Z$1,'REG XP Table'!$G$2)-'Random Encounter'!$E$8-LOOKUP($A131,'Monster List'!$A$2:$A$448,'Monster List'!$C$2:$C$448)*Z$1&gt;=0,Z$1,Y131)</f>
        <v>0</v>
      </c>
      <c r="AA131" s="13">
        <f>IF(INDEX('REG XP Table'!$B$2:$E$2815,'Random Encounter'!$F$8+AA$1,'REG XP Table'!$G$2)-'Random Encounter'!$E$8-LOOKUP($A131,'Monster List'!$A$2:$A$448,'Monster List'!$C$2:$C$448)*AA$1&gt;=0,AA$1,Z131)</f>
        <v>0</v>
      </c>
      <c r="AB131" s="13">
        <f>IF(INDEX('REG XP Table'!$B$2:$E$2815,'Random Encounter'!$F$8+AB$1,'REG XP Table'!$G$2)-'Random Encounter'!$E$8-LOOKUP($A131,'Monster List'!$A$2:$A$448,'Monster List'!$C$2:$C$448)*AB$1&gt;=0,AB$1,AA131)</f>
        <v>0</v>
      </c>
      <c r="AC131" s="13">
        <f>IF(INDEX('REG XP Table'!$B$2:$E$2815,'Random Encounter'!$F$8+AC$1,'REG XP Table'!$G$2)-'Random Encounter'!$E$8-LOOKUP($A131,'Monster List'!$A$2:$A$448,'Monster List'!$C$2:$C$448)*AC$1&gt;=0,AC$1,AB131)</f>
        <v>0</v>
      </c>
      <c r="AD131" s="13">
        <f>IF(INDEX('REG XP Table'!$B$2:$E$2815,'Random Encounter'!$F$8+AD$1,'REG XP Table'!$G$2)-'Random Encounter'!$E$8-LOOKUP($A131,'Monster List'!$A$2:$A$448,'Monster List'!$C$2:$C$448)*AD$1&gt;=0,AD$1,AC131)</f>
        <v>0</v>
      </c>
      <c r="AE131" s="13">
        <f>IF(INDEX('REG XP Table'!$B$2:$E$2815,'Random Encounter'!$F$8+AE$1,'REG XP Table'!$G$2)-'Random Encounter'!$E$8-LOOKUP($A131,'Monster List'!$A$2:$A$448,'Monster List'!$C$2:$C$448)*AE$1&gt;=0,AE$1,AD131)</f>
        <v>0</v>
      </c>
      <c r="AF131" s="13">
        <f>IF(INDEX('REG XP Table'!$B$2:$E$2815,'Random Encounter'!$F$8+AF$1,'REG XP Table'!$G$2)-'Random Encounter'!$E$8-LOOKUP($A131,'Monster List'!$A$2:$A$448,'Monster List'!$C$2:$C$448)*AF$1&gt;=0,AF$1,AE131)</f>
        <v>0</v>
      </c>
    </row>
    <row r="132" spans="1:32" x14ac:dyDescent="0.3">
      <c r="A132" t="s">
        <v>85</v>
      </c>
      <c r="B132">
        <v>50</v>
      </c>
      <c r="C132" t="b">
        <f>ISTEXT(INDEX(Table4[],MATCH(Table412[[#This Row],[Monster]],Table4[Monster],0),MATCH(Table36[Location],Table4[#Headers],0)))</f>
        <v>1</v>
      </c>
      <c r="D132" t="b">
        <f>ISNUMBER(MATCH(LOOKUP(Table412[[#This Row],[Monster]],Table4[Monster],Table4[Alignment 1]),'MSL Filters'!$K$3:$P$3,0))</f>
        <v>1</v>
      </c>
      <c r="E132" t="b">
        <f>ISNUMBER(MATCH(LOOKUP(Table412[[#This Row],[Monster]],Table4[Monster],Table4[Alignment 2]),'MSL Filters'!$K$13:$P$13,0))</f>
        <v>1</v>
      </c>
      <c r="F132" t="b">
        <f>IF(EXACT("Any",Table36[Type]), TRUE, EXACT(LOOKUP(Table412[[#This Row],[Monster]],Table4[Monster],Table4[Type]),Table36[Type]))</f>
        <v>1</v>
      </c>
      <c r="G132" t="b">
        <f>IF(EXACT("Any",Table36[Sub Type]),TRUE,NOT(ISERROR(MATCH(LOOKUP(Table412[[#This Row],[Monster]],Table4[Monster],Table4[Subtype]),'MSL Filters'!$K$23:$P$23,0))))</f>
        <v>1</v>
      </c>
      <c r="H132" t="b">
        <f>IF(EXACT(Table412[[#This Row],[1]],1),TRUE,FALSE)</f>
        <v>1</v>
      </c>
      <c r="I132" t="b">
        <f>LOOKUP(Table412[[#This Row],[Monster]],'Monster List'!$A$2:$A$447,'Monster List'!$B$2:$B$447)&gt;='Random Encounter'!$J$2</f>
        <v>1</v>
      </c>
      <c r="J132" t="b">
        <f>LOOKUP(Table412[[#This Row],[Monster]],'Monster List'!$A$2:$A$447,'Monster List'!$B$2:$B$447)&lt;='Random Encounter'!$K$2</f>
        <v>1</v>
      </c>
      <c r="K132" t="b">
        <f t="shared" si="2"/>
        <v>1</v>
      </c>
      <c r="L132" s="12">
        <f>IF(Table412[[#This Row],[Include?]],1,0)+L131</f>
        <v>8</v>
      </c>
      <c r="M132" s="13">
        <f>IF(INDEX('REG XP Table'!$B$2:$E$2815,'Random Encounter'!$F$8+M$1,'REG XP Table'!$G$2)-'Random Encounter'!$E$8-LOOKUP($A132,'Monster List'!$A$2:$A$448,'Monster List'!$C$2:$C$448)*M$1&gt;=0,1,0)</f>
        <v>1</v>
      </c>
      <c r="N132" s="15" t="str">
        <f>IF(INDEX('REG XP Table'!$B$2:$E$2815,'Random Encounter'!$F$8+N$1,'REG XP Table'!$G$2)-'Random Encounter'!$E$8-LOOKUP($A132,'Monster List'!$A$2:$A$448,'Monster List'!$C$2:$C$448)*N$1&gt;=0,N$1,M132)</f>
        <v>2</v>
      </c>
      <c r="O132" s="13" t="str">
        <f>IF(INDEX('REG XP Table'!$B$2:$E$2815,'Random Encounter'!$F$8+O$1,'REG XP Table'!$G$2)-'Random Encounter'!$E$8-LOOKUP($A132,'Monster List'!$A$2:$A$448,'Monster List'!$C$2:$C$448)*O$1&gt;=0,O$1,N132)</f>
        <v>3</v>
      </c>
      <c r="P132" s="13" t="str">
        <f>IF(INDEX('REG XP Table'!$B$2:$E$2815,'Random Encounter'!$F$8+P$1,'REG XP Table'!$G$2)-'Random Encounter'!$E$8-LOOKUP($A132,'Monster List'!$A$2:$A$448,'Monster List'!$C$2:$C$448)*P$1&gt;=0,P$1,O132)</f>
        <v>4</v>
      </c>
      <c r="Q132" s="13" t="str">
        <f>IF(INDEX('REG XP Table'!$B$2:$E$2815,'Random Encounter'!$F$8+Q$1,'REG XP Table'!$G$2)-'Random Encounter'!$E$8-LOOKUP($A132,'Monster List'!$A$2:$A$448,'Monster List'!$C$2:$C$448)*Q$1&gt;=0,Q$1,P132)</f>
        <v>4</v>
      </c>
      <c r="R132" s="13" t="str">
        <f>IF(INDEX('REG XP Table'!$B$2:$E$2815,'Random Encounter'!$F$8+R$1,'REG XP Table'!$G$2)-'Random Encounter'!$E$8-LOOKUP($A132,'Monster List'!$A$2:$A$448,'Monster List'!$C$2:$C$448)*R$1&gt;=0,R$1,Q132)</f>
        <v>4</v>
      </c>
      <c r="S132" s="13" t="str">
        <f>IF(INDEX('REG XP Table'!$B$2:$E$2815,'Random Encounter'!$F$8+S$1,'REG XP Table'!$G$2)-'Random Encounter'!$E$8-LOOKUP($A132,'Monster List'!$A$2:$A$448,'Monster List'!$C$2:$C$448)*S$1&gt;=0,S$1,R132)</f>
        <v>4</v>
      </c>
      <c r="T132" s="13" t="str">
        <f>IF(INDEX('REG XP Table'!$B$2:$E$2815,'Random Encounter'!$F$8+T$1,'REG XP Table'!$G$2)-'Random Encounter'!$E$8-LOOKUP($A132,'Monster List'!$A$2:$A$448,'Monster List'!$C$2:$C$448)*T$1&gt;=0,T$1,S132)</f>
        <v>4</v>
      </c>
      <c r="U132" s="13" t="str">
        <f>IF(INDEX('REG XP Table'!$B$2:$E$2815,'Random Encounter'!$F$8+U$1,'REG XP Table'!$G$2)-'Random Encounter'!$E$8-LOOKUP($A132,'Monster List'!$A$2:$A$448,'Monster List'!$C$2:$C$448)*U$1&gt;=0,U$1,T132)</f>
        <v>4</v>
      </c>
      <c r="V132" s="13" t="str">
        <f>IF(INDEX('REG XP Table'!$B$2:$E$2815,'Random Encounter'!$F$8+V$1,'REG XP Table'!$G$2)-'Random Encounter'!$E$8-LOOKUP($A132,'Monster List'!$A$2:$A$448,'Monster List'!$C$2:$C$448)*V$1&gt;=0,V$1,U132)</f>
        <v>4</v>
      </c>
      <c r="W132" s="13" t="str">
        <f>IF(INDEX('REG XP Table'!$B$2:$E$2815,'Random Encounter'!$F$8+W$1,'REG XP Table'!$G$2)-'Random Encounter'!$E$8-LOOKUP($A132,'Monster List'!$A$2:$A$448,'Monster List'!$C$2:$C$448)*W$1&gt;=0,W$1,V132)</f>
        <v>4</v>
      </c>
      <c r="X132" s="13" t="str">
        <f>IF(INDEX('REG XP Table'!$B$2:$E$2815,'Random Encounter'!$F$8+X$1,'REG XP Table'!$G$2)-'Random Encounter'!$E$8-LOOKUP($A132,'Monster List'!$A$2:$A$448,'Monster List'!$C$2:$C$448)*X$1&gt;=0,X$1,W132)</f>
        <v>4</v>
      </c>
      <c r="Y132" s="13" t="str">
        <f>IF(INDEX('REG XP Table'!$B$2:$E$2815,'Random Encounter'!$F$8+Y$1,'REG XP Table'!$G$2)-'Random Encounter'!$E$8-LOOKUP($A132,'Monster List'!$A$2:$A$448,'Monster List'!$C$2:$C$448)*Y$1&gt;=0,Y$1,X132)</f>
        <v>4</v>
      </c>
      <c r="Z132" s="13" t="str">
        <f>IF(INDEX('REG XP Table'!$B$2:$E$2815,'Random Encounter'!$F$8+Z$1,'REG XP Table'!$G$2)-'Random Encounter'!$E$8-LOOKUP($A132,'Monster List'!$A$2:$A$448,'Monster List'!$C$2:$C$448)*Z$1&gt;=0,Z$1,Y132)</f>
        <v>4</v>
      </c>
      <c r="AA132" s="13" t="str">
        <f>IF(INDEX('REG XP Table'!$B$2:$E$2815,'Random Encounter'!$F$8+AA$1,'REG XP Table'!$G$2)-'Random Encounter'!$E$8-LOOKUP($A132,'Monster List'!$A$2:$A$448,'Monster List'!$C$2:$C$448)*AA$1&gt;=0,AA$1,Z132)</f>
        <v>4</v>
      </c>
      <c r="AB132" s="13" t="str">
        <f>IF(INDEX('REG XP Table'!$B$2:$E$2815,'Random Encounter'!$F$8+AB$1,'REG XP Table'!$G$2)-'Random Encounter'!$E$8-LOOKUP($A132,'Monster List'!$A$2:$A$448,'Monster List'!$C$2:$C$448)*AB$1&gt;=0,AB$1,AA132)</f>
        <v>4</v>
      </c>
      <c r="AC132" s="13" t="str">
        <f>IF(INDEX('REG XP Table'!$B$2:$E$2815,'Random Encounter'!$F$8+AC$1,'REG XP Table'!$G$2)-'Random Encounter'!$E$8-LOOKUP($A132,'Monster List'!$A$2:$A$448,'Monster List'!$C$2:$C$448)*AC$1&gt;=0,AC$1,AB132)</f>
        <v>4</v>
      </c>
      <c r="AD132" s="13" t="str">
        <f>IF(INDEX('REG XP Table'!$B$2:$E$2815,'Random Encounter'!$F$8+AD$1,'REG XP Table'!$G$2)-'Random Encounter'!$E$8-LOOKUP($A132,'Monster List'!$A$2:$A$448,'Monster List'!$C$2:$C$448)*AD$1&gt;=0,AD$1,AC132)</f>
        <v>4</v>
      </c>
      <c r="AE132" s="13" t="str">
        <f>IF(INDEX('REG XP Table'!$B$2:$E$2815,'Random Encounter'!$F$8+AE$1,'REG XP Table'!$G$2)-'Random Encounter'!$E$8-LOOKUP($A132,'Monster List'!$A$2:$A$448,'Monster List'!$C$2:$C$448)*AE$1&gt;=0,AE$1,AD132)</f>
        <v>4</v>
      </c>
      <c r="AF132" s="13" t="str">
        <f>IF(INDEX('REG XP Table'!$B$2:$E$2815,'Random Encounter'!$F$8+AF$1,'REG XP Table'!$G$2)-'Random Encounter'!$E$8-LOOKUP($A132,'Monster List'!$A$2:$A$448,'Monster List'!$C$2:$C$448)*AF$1&gt;=0,AF$1,AE132)</f>
        <v>4</v>
      </c>
    </row>
    <row r="133" spans="1:32" x14ac:dyDescent="0.3">
      <c r="A133" t="s">
        <v>456</v>
      </c>
      <c r="B133">
        <v>50000</v>
      </c>
      <c r="C133" t="b">
        <f>ISTEXT(INDEX(Table4[],MATCH(Table412[[#This Row],[Monster]],Table4[Monster],0),MATCH(Table36[Location],Table4[#Headers],0)))</f>
        <v>0</v>
      </c>
      <c r="D133" t="b">
        <f>ISNUMBER(MATCH(LOOKUP(Table412[[#This Row],[Monster]],Table4[Monster],Table4[Alignment 1]),'MSL Filters'!$K$3:$P$3,0))</f>
        <v>1</v>
      </c>
      <c r="E133" t="b">
        <f>ISNUMBER(MATCH(LOOKUP(Table412[[#This Row],[Monster]],Table4[Monster],Table4[Alignment 2]),'MSL Filters'!$K$13:$P$13,0))</f>
        <v>1</v>
      </c>
      <c r="F133" t="b">
        <f>IF(EXACT("Any",Table36[Type]), TRUE, EXACT(LOOKUP(Table412[[#This Row],[Monster]],Table4[Monster],Table4[Type]),Table36[Type]))</f>
        <v>0</v>
      </c>
      <c r="G133" t="b">
        <f>IF(EXACT("Any",Table36[Sub Type]),TRUE,NOT(ISERROR(MATCH(LOOKUP(Table412[[#This Row],[Monster]],Table4[Monster],Table4[Subtype]),'MSL Filters'!$K$23:$P$23,0))))</f>
        <v>1</v>
      </c>
      <c r="H133" t="b">
        <f>IF(EXACT(Table412[[#This Row],[1]],1),TRUE,FALSE)</f>
        <v>0</v>
      </c>
      <c r="I133" t="b">
        <f>LOOKUP(Table412[[#This Row],[Monster]],'Monster List'!$A$2:$A$447,'Monster List'!$B$2:$B$447)&gt;='Random Encounter'!$J$2</f>
        <v>1</v>
      </c>
      <c r="J133" t="b">
        <f>LOOKUP(Table412[[#This Row],[Monster]],'Monster List'!$A$2:$A$447,'Monster List'!$B$2:$B$447)&lt;='Random Encounter'!$K$2</f>
        <v>1</v>
      </c>
      <c r="K133" t="b">
        <f t="shared" si="2"/>
        <v>0</v>
      </c>
      <c r="L133" s="12">
        <f>IF(Table412[[#This Row],[Include?]],1,0)+L132</f>
        <v>8</v>
      </c>
      <c r="M133" s="13">
        <f>IF(INDEX('REG XP Table'!$B$2:$E$2815,'Random Encounter'!$F$8+M$1,'REG XP Table'!$G$2)-'Random Encounter'!$E$8-LOOKUP($A133,'Monster List'!$A$2:$A$448,'Monster List'!$C$2:$C$448)*M$1&gt;=0,1,0)</f>
        <v>0</v>
      </c>
      <c r="N133" s="15">
        <f>IF(INDEX('REG XP Table'!$B$2:$E$2815,'Random Encounter'!$F$8+N$1,'REG XP Table'!$G$2)-'Random Encounter'!$E$8-LOOKUP($A133,'Monster List'!$A$2:$A$448,'Monster List'!$C$2:$C$448)*N$1&gt;=0,N$1,M133)</f>
        <v>0</v>
      </c>
      <c r="O133" s="13">
        <f>IF(INDEX('REG XP Table'!$B$2:$E$2815,'Random Encounter'!$F$8+O$1,'REG XP Table'!$G$2)-'Random Encounter'!$E$8-LOOKUP($A133,'Monster List'!$A$2:$A$448,'Monster List'!$C$2:$C$448)*O$1&gt;=0,O$1,N133)</f>
        <v>0</v>
      </c>
      <c r="P133" s="13">
        <f>IF(INDEX('REG XP Table'!$B$2:$E$2815,'Random Encounter'!$F$8+P$1,'REG XP Table'!$G$2)-'Random Encounter'!$E$8-LOOKUP($A133,'Monster List'!$A$2:$A$448,'Monster List'!$C$2:$C$448)*P$1&gt;=0,P$1,O133)</f>
        <v>0</v>
      </c>
      <c r="Q133" s="13">
        <f>IF(INDEX('REG XP Table'!$B$2:$E$2815,'Random Encounter'!$F$8+Q$1,'REG XP Table'!$G$2)-'Random Encounter'!$E$8-LOOKUP($A133,'Monster List'!$A$2:$A$448,'Monster List'!$C$2:$C$448)*Q$1&gt;=0,Q$1,P133)</f>
        <v>0</v>
      </c>
      <c r="R133" s="13">
        <f>IF(INDEX('REG XP Table'!$B$2:$E$2815,'Random Encounter'!$F$8+R$1,'REG XP Table'!$G$2)-'Random Encounter'!$E$8-LOOKUP($A133,'Monster List'!$A$2:$A$448,'Monster List'!$C$2:$C$448)*R$1&gt;=0,R$1,Q133)</f>
        <v>0</v>
      </c>
      <c r="S133" s="13">
        <f>IF(INDEX('REG XP Table'!$B$2:$E$2815,'Random Encounter'!$F$8+S$1,'REG XP Table'!$G$2)-'Random Encounter'!$E$8-LOOKUP($A133,'Monster List'!$A$2:$A$448,'Monster List'!$C$2:$C$448)*S$1&gt;=0,S$1,R133)</f>
        <v>0</v>
      </c>
      <c r="T133" s="13">
        <f>IF(INDEX('REG XP Table'!$B$2:$E$2815,'Random Encounter'!$F$8+T$1,'REG XP Table'!$G$2)-'Random Encounter'!$E$8-LOOKUP($A133,'Monster List'!$A$2:$A$448,'Monster List'!$C$2:$C$448)*T$1&gt;=0,T$1,S133)</f>
        <v>0</v>
      </c>
      <c r="U133" s="13">
        <f>IF(INDEX('REG XP Table'!$B$2:$E$2815,'Random Encounter'!$F$8+U$1,'REG XP Table'!$G$2)-'Random Encounter'!$E$8-LOOKUP($A133,'Monster List'!$A$2:$A$448,'Monster List'!$C$2:$C$448)*U$1&gt;=0,U$1,T133)</f>
        <v>0</v>
      </c>
      <c r="V133" s="13">
        <f>IF(INDEX('REG XP Table'!$B$2:$E$2815,'Random Encounter'!$F$8+V$1,'REG XP Table'!$G$2)-'Random Encounter'!$E$8-LOOKUP($A133,'Monster List'!$A$2:$A$448,'Monster List'!$C$2:$C$448)*V$1&gt;=0,V$1,U133)</f>
        <v>0</v>
      </c>
      <c r="W133" s="13">
        <f>IF(INDEX('REG XP Table'!$B$2:$E$2815,'Random Encounter'!$F$8+W$1,'REG XP Table'!$G$2)-'Random Encounter'!$E$8-LOOKUP($A133,'Monster List'!$A$2:$A$448,'Monster List'!$C$2:$C$448)*W$1&gt;=0,W$1,V133)</f>
        <v>0</v>
      </c>
      <c r="X133" s="13">
        <f>IF(INDEX('REG XP Table'!$B$2:$E$2815,'Random Encounter'!$F$8+X$1,'REG XP Table'!$G$2)-'Random Encounter'!$E$8-LOOKUP($A133,'Monster List'!$A$2:$A$448,'Monster List'!$C$2:$C$448)*X$1&gt;=0,X$1,W133)</f>
        <v>0</v>
      </c>
      <c r="Y133" s="13">
        <f>IF(INDEX('REG XP Table'!$B$2:$E$2815,'Random Encounter'!$F$8+Y$1,'REG XP Table'!$G$2)-'Random Encounter'!$E$8-LOOKUP($A133,'Monster List'!$A$2:$A$448,'Monster List'!$C$2:$C$448)*Y$1&gt;=0,Y$1,X133)</f>
        <v>0</v>
      </c>
      <c r="Z133" s="13">
        <f>IF(INDEX('REG XP Table'!$B$2:$E$2815,'Random Encounter'!$F$8+Z$1,'REG XP Table'!$G$2)-'Random Encounter'!$E$8-LOOKUP($A133,'Monster List'!$A$2:$A$448,'Monster List'!$C$2:$C$448)*Z$1&gt;=0,Z$1,Y133)</f>
        <v>0</v>
      </c>
      <c r="AA133" s="13">
        <f>IF(INDEX('REG XP Table'!$B$2:$E$2815,'Random Encounter'!$F$8+AA$1,'REG XP Table'!$G$2)-'Random Encounter'!$E$8-LOOKUP($A133,'Monster List'!$A$2:$A$448,'Monster List'!$C$2:$C$448)*AA$1&gt;=0,AA$1,Z133)</f>
        <v>0</v>
      </c>
      <c r="AB133" s="13">
        <f>IF(INDEX('REG XP Table'!$B$2:$E$2815,'Random Encounter'!$F$8+AB$1,'REG XP Table'!$G$2)-'Random Encounter'!$E$8-LOOKUP($A133,'Monster List'!$A$2:$A$448,'Monster List'!$C$2:$C$448)*AB$1&gt;=0,AB$1,AA133)</f>
        <v>0</v>
      </c>
      <c r="AC133" s="13">
        <f>IF(INDEX('REG XP Table'!$B$2:$E$2815,'Random Encounter'!$F$8+AC$1,'REG XP Table'!$G$2)-'Random Encounter'!$E$8-LOOKUP($A133,'Monster List'!$A$2:$A$448,'Monster List'!$C$2:$C$448)*AC$1&gt;=0,AC$1,AB133)</f>
        <v>0</v>
      </c>
      <c r="AD133" s="13">
        <f>IF(INDEX('REG XP Table'!$B$2:$E$2815,'Random Encounter'!$F$8+AD$1,'REG XP Table'!$G$2)-'Random Encounter'!$E$8-LOOKUP($A133,'Monster List'!$A$2:$A$448,'Monster List'!$C$2:$C$448)*AD$1&gt;=0,AD$1,AC133)</f>
        <v>0</v>
      </c>
      <c r="AE133" s="13">
        <f>IF(INDEX('REG XP Table'!$B$2:$E$2815,'Random Encounter'!$F$8+AE$1,'REG XP Table'!$G$2)-'Random Encounter'!$E$8-LOOKUP($A133,'Monster List'!$A$2:$A$448,'Monster List'!$C$2:$C$448)*AE$1&gt;=0,AE$1,AD133)</f>
        <v>0</v>
      </c>
      <c r="AF133" s="13">
        <f>IF(INDEX('REG XP Table'!$B$2:$E$2815,'Random Encounter'!$F$8+AF$1,'REG XP Table'!$G$2)-'Random Encounter'!$E$8-LOOKUP($A133,'Monster List'!$A$2:$A$448,'Monster List'!$C$2:$C$448)*AF$1&gt;=0,AF$1,AE133)</f>
        <v>0</v>
      </c>
    </row>
    <row r="134" spans="1:32" x14ac:dyDescent="0.3">
      <c r="A134" t="s">
        <v>456</v>
      </c>
      <c r="B134">
        <v>50000</v>
      </c>
      <c r="C134" t="b">
        <f>ISTEXT(INDEX(Table4[],MATCH(Table412[[#This Row],[Monster]],Table4[Monster],0),MATCH(Table36[Location],Table4[#Headers],0)))</f>
        <v>0</v>
      </c>
      <c r="D134" t="b">
        <f>ISNUMBER(MATCH(LOOKUP(Table412[[#This Row],[Monster]],Table4[Monster],Table4[Alignment 1]),'MSL Filters'!$K$3:$P$3,0))</f>
        <v>1</v>
      </c>
      <c r="E134" t="b">
        <f>ISNUMBER(MATCH(LOOKUP(Table412[[#This Row],[Monster]],Table4[Monster],Table4[Alignment 2]),'MSL Filters'!$K$13:$P$13,0))</f>
        <v>1</v>
      </c>
      <c r="F134" t="b">
        <f>IF(EXACT("Any",Table36[Type]), TRUE, EXACT(LOOKUP(Table412[[#This Row],[Monster]],Table4[Monster],Table4[Type]),Table36[Type]))</f>
        <v>0</v>
      </c>
      <c r="G134" t="b">
        <f>IF(EXACT("Any",Table36[Sub Type]),TRUE,NOT(ISERROR(MATCH(LOOKUP(Table412[[#This Row],[Monster]],Table4[Monster],Table4[Subtype]),'MSL Filters'!$K$23:$P$23,0))))</f>
        <v>1</v>
      </c>
      <c r="H134" t="b">
        <f>IF(EXACT(Table412[[#This Row],[1]],1),TRUE,FALSE)</f>
        <v>0</v>
      </c>
      <c r="I134" t="b">
        <f>LOOKUP(Table412[[#This Row],[Monster]],'Monster List'!$A$2:$A$447,'Monster List'!$B$2:$B$447)&gt;='Random Encounter'!$J$2</f>
        <v>1</v>
      </c>
      <c r="J134" t="b">
        <f>LOOKUP(Table412[[#This Row],[Monster]],'Monster List'!$A$2:$A$447,'Monster List'!$B$2:$B$447)&lt;='Random Encounter'!$K$2</f>
        <v>1</v>
      </c>
      <c r="K134" t="b">
        <f t="shared" si="2"/>
        <v>0</v>
      </c>
      <c r="L134" s="12">
        <f>IF(Table412[[#This Row],[Include?]],1,0)+L133</f>
        <v>8</v>
      </c>
      <c r="M134" s="13">
        <f>IF(INDEX('REG XP Table'!$B$2:$E$2815,'Random Encounter'!$F$8+M$1,'REG XP Table'!$G$2)-'Random Encounter'!$E$8-LOOKUP($A134,'Monster List'!$A$2:$A$448,'Monster List'!$C$2:$C$448)*M$1&gt;=0,1,0)</f>
        <v>0</v>
      </c>
      <c r="N134" s="15">
        <f>IF(INDEX('REG XP Table'!$B$2:$E$2815,'Random Encounter'!$F$8+N$1,'REG XP Table'!$G$2)-'Random Encounter'!$E$8-LOOKUP($A134,'Monster List'!$A$2:$A$448,'Monster List'!$C$2:$C$448)*N$1&gt;=0,N$1,M134)</f>
        <v>0</v>
      </c>
      <c r="O134" s="13">
        <f>IF(INDEX('REG XP Table'!$B$2:$E$2815,'Random Encounter'!$F$8+O$1,'REG XP Table'!$G$2)-'Random Encounter'!$E$8-LOOKUP($A134,'Monster List'!$A$2:$A$448,'Monster List'!$C$2:$C$448)*O$1&gt;=0,O$1,N134)</f>
        <v>0</v>
      </c>
      <c r="P134" s="13">
        <f>IF(INDEX('REG XP Table'!$B$2:$E$2815,'Random Encounter'!$F$8+P$1,'REG XP Table'!$G$2)-'Random Encounter'!$E$8-LOOKUP($A134,'Monster List'!$A$2:$A$448,'Monster List'!$C$2:$C$448)*P$1&gt;=0,P$1,O134)</f>
        <v>0</v>
      </c>
      <c r="Q134" s="13">
        <f>IF(INDEX('REG XP Table'!$B$2:$E$2815,'Random Encounter'!$F$8+Q$1,'REG XP Table'!$G$2)-'Random Encounter'!$E$8-LOOKUP($A134,'Monster List'!$A$2:$A$448,'Monster List'!$C$2:$C$448)*Q$1&gt;=0,Q$1,P134)</f>
        <v>0</v>
      </c>
      <c r="R134" s="13">
        <f>IF(INDEX('REG XP Table'!$B$2:$E$2815,'Random Encounter'!$F$8+R$1,'REG XP Table'!$G$2)-'Random Encounter'!$E$8-LOOKUP($A134,'Monster List'!$A$2:$A$448,'Monster List'!$C$2:$C$448)*R$1&gt;=0,R$1,Q134)</f>
        <v>0</v>
      </c>
      <c r="S134" s="13">
        <f>IF(INDEX('REG XP Table'!$B$2:$E$2815,'Random Encounter'!$F$8+S$1,'REG XP Table'!$G$2)-'Random Encounter'!$E$8-LOOKUP($A134,'Monster List'!$A$2:$A$448,'Monster List'!$C$2:$C$448)*S$1&gt;=0,S$1,R134)</f>
        <v>0</v>
      </c>
      <c r="T134" s="13">
        <f>IF(INDEX('REG XP Table'!$B$2:$E$2815,'Random Encounter'!$F$8+T$1,'REG XP Table'!$G$2)-'Random Encounter'!$E$8-LOOKUP($A134,'Monster List'!$A$2:$A$448,'Monster List'!$C$2:$C$448)*T$1&gt;=0,T$1,S134)</f>
        <v>0</v>
      </c>
      <c r="U134" s="13">
        <f>IF(INDEX('REG XP Table'!$B$2:$E$2815,'Random Encounter'!$F$8+U$1,'REG XP Table'!$G$2)-'Random Encounter'!$E$8-LOOKUP($A134,'Monster List'!$A$2:$A$448,'Monster List'!$C$2:$C$448)*U$1&gt;=0,U$1,T134)</f>
        <v>0</v>
      </c>
      <c r="V134" s="13">
        <f>IF(INDEX('REG XP Table'!$B$2:$E$2815,'Random Encounter'!$F$8+V$1,'REG XP Table'!$G$2)-'Random Encounter'!$E$8-LOOKUP($A134,'Monster List'!$A$2:$A$448,'Monster List'!$C$2:$C$448)*V$1&gt;=0,V$1,U134)</f>
        <v>0</v>
      </c>
      <c r="W134" s="13">
        <f>IF(INDEX('REG XP Table'!$B$2:$E$2815,'Random Encounter'!$F$8+W$1,'REG XP Table'!$G$2)-'Random Encounter'!$E$8-LOOKUP($A134,'Monster List'!$A$2:$A$448,'Monster List'!$C$2:$C$448)*W$1&gt;=0,W$1,V134)</f>
        <v>0</v>
      </c>
      <c r="X134" s="13">
        <f>IF(INDEX('REG XP Table'!$B$2:$E$2815,'Random Encounter'!$F$8+X$1,'REG XP Table'!$G$2)-'Random Encounter'!$E$8-LOOKUP($A134,'Monster List'!$A$2:$A$448,'Monster List'!$C$2:$C$448)*X$1&gt;=0,X$1,W134)</f>
        <v>0</v>
      </c>
      <c r="Y134" s="13">
        <f>IF(INDEX('REG XP Table'!$B$2:$E$2815,'Random Encounter'!$F$8+Y$1,'REG XP Table'!$G$2)-'Random Encounter'!$E$8-LOOKUP($A134,'Monster List'!$A$2:$A$448,'Monster List'!$C$2:$C$448)*Y$1&gt;=0,Y$1,X134)</f>
        <v>0</v>
      </c>
      <c r="Z134" s="13">
        <f>IF(INDEX('REG XP Table'!$B$2:$E$2815,'Random Encounter'!$F$8+Z$1,'REG XP Table'!$G$2)-'Random Encounter'!$E$8-LOOKUP($A134,'Monster List'!$A$2:$A$448,'Monster List'!$C$2:$C$448)*Z$1&gt;=0,Z$1,Y134)</f>
        <v>0</v>
      </c>
      <c r="AA134" s="13">
        <f>IF(INDEX('REG XP Table'!$B$2:$E$2815,'Random Encounter'!$F$8+AA$1,'REG XP Table'!$G$2)-'Random Encounter'!$E$8-LOOKUP($A134,'Monster List'!$A$2:$A$448,'Monster List'!$C$2:$C$448)*AA$1&gt;=0,AA$1,Z134)</f>
        <v>0</v>
      </c>
      <c r="AB134" s="13">
        <f>IF(INDEX('REG XP Table'!$B$2:$E$2815,'Random Encounter'!$F$8+AB$1,'REG XP Table'!$G$2)-'Random Encounter'!$E$8-LOOKUP($A134,'Monster List'!$A$2:$A$448,'Monster List'!$C$2:$C$448)*AB$1&gt;=0,AB$1,AA134)</f>
        <v>0</v>
      </c>
      <c r="AC134" s="13">
        <f>IF(INDEX('REG XP Table'!$B$2:$E$2815,'Random Encounter'!$F$8+AC$1,'REG XP Table'!$G$2)-'Random Encounter'!$E$8-LOOKUP($A134,'Monster List'!$A$2:$A$448,'Monster List'!$C$2:$C$448)*AC$1&gt;=0,AC$1,AB134)</f>
        <v>0</v>
      </c>
      <c r="AD134" s="13">
        <f>IF(INDEX('REG XP Table'!$B$2:$E$2815,'Random Encounter'!$F$8+AD$1,'REG XP Table'!$G$2)-'Random Encounter'!$E$8-LOOKUP($A134,'Monster List'!$A$2:$A$448,'Monster List'!$C$2:$C$448)*AD$1&gt;=0,AD$1,AC134)</f>
        <v>0</v>
      </c>
      <c r="AE134" s="13">
        <f>IF(INDEX('REG XP Table'!$B$2:$E$2815,'Random Encounter'!$F$8+AE$1,'REG XP Table'!$G$2)-'Random Encounter'!$E$8-LOOKUP($A134,'Monster List'!$A$2:$A$448,'Monster List'!$C$2:$C$448)*AE$1&gt;=0,AE$1,AD134)</f>
        <v>0</v>
      </c>
      <c r="AF134" s="13">
        <f>IF(INDEX('REG XP Table'!$B$2:$E$2815,'Random Encounter'!$F$8+AF$1,'REG XP Table'!$G$2)-'Random Encounter'!$E$8-LOOKUP($A134,'Monster List'!$A$2:$A$448,'Monster List'!$C$2:$C$448)*AF$1&gt;=0,AF$1,AE134)</f>
        <v>0</v>
      </c>
    </row>
    <row r="135" spans="1:32" x14ac:dyDescent="0.3">
      <c r="A135" t="s">
        <v>406</v>
      </c>
      <c r="B135">
        <v>8400</v>
      </c>
      <c r="C135" t="b">
        <f>ISTEXT(INDEX(Table4[],MATCH(Table412[[#This Row],[Monster]],Table4[Monster],0),MATCH(Table36[Location],Table4[#Headers],0)))</f>
        <v>0</v>
      </c>
      <c r="D135" t="b">
        <f>ISNUMBER(MATCH(LOOKUP(Table412[[#This Row],[Monster]],Table4[Monster],Table4[Alignment 1]),'MSL Filters'!$K$3:$P$3,0))</f>
        <v>1</v>
      </c>
      <c r="E135" t="b">
        <f>ISNUMBER(MATCH(LOOKUP(Table412[[#This Row],[Monster]],Table4[Monster],Table4[Alignment 2]),'MSL Filters'!$K$13:$P$13,0))</f>
        <v>1</v>
      </c>
      <c r="F135" t="b">
        <f>IF(EXACT("Any",Table36[Type]), TRUE, EXACT(LOOKUP(Table412[[#This Row],[Monster]],Table4[Monster],Table4[Type]),Table36[Type]))</f>
        <v>0</v>
      </c>
      <c r="G135" t="b">
        <f>IF(EXACT("Any",Table36[Sub Type]),TRUE,NOT(ISERROR(MATCH(LOOKUP(Table412[[#This Row],[Monster]],Table4[Monster],Table4[Subtype]),'MSL Filters'!$K$23:$P$23,0))))</f>
        <v>1</v>
      </c>
      <c r="H135" t="b">
        <f>IF(EXACT(Table412[[#This Row],[1]],1),TRUE,FALSE)</f>
        <v>0</v>
      </c>
      <c r="I135" t="b">
        <f>LOOKUP(Table412[[#This Row],[Monster]],'Monster List'!$A$2:$A$447,'Monster List'!$B$2:$B$447)&gt;='Random Encounter'!$J$2</f>
        <v>1</v>
      </c>
      <c r="J135" t="b">
        <f>LOOKUP(Table412[[#This Row],[Monster]],'Monster List'!$A$2:$A$447,'Monster List'!$B$2:$B$447)&lt;='Random Encounter'!$K$2</f>
        <v>1</v>
      </c>
      <c r="K135" t="b">
        <f t="shared" si="2"/>
        <v>0</v>
      </c>
      <c r="L135" s="12">
        <f>IF(Table412[[#This Row],[Include?]],1,0)+L134</f>
        <v>8</v>
      </c>
      <c r="M135" s="13">
        <f>IF(INDEX('REG XP Table'!$B$2:$E$2815,'Random Encounter'!$F$8+M$1,'REG XP Table'!$G$2)-'Random Encounter'!$E$8-LOOKUP($A135,'Monster List'!$A$2:$A$448,'Monster List'!$C$2:$C$448)*M$1&gt;=0,1,0)</f>
        <v>0</v>
      </c>
      <c r="N135" s="15">
        <f>IF(INDEX('REG XP Table'!$B$2:$E$2815,'Random Encounter'!$F$8+N$1,'REG XP Table'!$G$2)-'Random Encounter'!$E$8-LOOKUP($A135,'Monster List'!$A$2:$A$448,'Monster List'!$C$2:$C$448)*N$1&gt;=0,N$1,M135)</f>
        <v>0</v>
      </c>
      <c r="O135" s="13">
        <f>IF(INDEX('REG XP Table'!$B$2:$E$2815,'Random Encounter'!$F$8+O$1,'REG XP Table'!$G$2)-'Random Encounter'!$E$8-LOOKUP($A135,'Monster List'!$A$2:$A$448,'Monster List'!$C$2:$C$448)*O$1&gt;=0,O$1,N135)</f>
        <v>0</v>
      </c>
      <c r="P135" s="13">
        <f>IF(INDEX('REG XP Table'!$B$2:$E$2815,'Random Encounter'!$F$8+P$1,'REG XP Table'!$G$2)-'Random Encounter'!$E$8-LOOKUP($A135,'Monster List'!$A$2:$A$448,'Monster List'!$C$2:$C$448)*P$1&gt;=0,P$1,O135)</f>
        <v>0</v>
      </c>
      <c r="Q135" s="13">
        <f>IF(INDEX('REG XP Table'!$B$2:$E$2815,'Random Encounter'!$F$8+Q$1,'REG XP Table'!$G$2)-'Random Encounter'!$E$8-LOOKUP($A135,'Monster List'!$A$2:$A$448,'Monster List'!$C$2:$C$448)*Q$1&gt;=0,Q$1,P135)</f>
        <v>0</v>
      </c>
      <c r="R135" s="13">
        <f>IF(INDEX('REG XP Table'!$B$2:$E$2815,'Random Encounter'!$F$8+R$1,'REG XP Table'!$G$2)-'Random Encounter'!$E$8-LOOKUP($A135,'Monster List'!$A$2:$A$448,'Monster List'!$C$2:$C$448)*R$1&gt;=0,R$1,Q135)</f>
        <v>0</v>
      </c>
      <c r="S135" s="13">
        <f>IF(INDEX('REG XP Table'!$B$2:$E$2815,'Random Encounter'!$F$8+S$1,'REG XP Table'!$G$2)-'Random Encounter'!$E$8-LOOKUP($A135,'Monster List'!$A$2:$A$448,'Monster List'!$C$2:$C$448)*S$1&gt;=0,S$1,R135)</f>
        <v>0</v>
      </c>
      <c r="T135" s="13">
        <f>IF(INDEX('REG XP Table'!$B$2:$E$2815,'Random Encounter'!$F$8+T$1,'REG XP Table'!$G$2)-'Random Encounter'!$E$8-LOOKUP($A135,'Monster List'!$A$2:$A$448,'Monster List'!$C$2:$C$448)*T$1&gt;=0,T$1,S135)</f>
        <v>0</v>
      </c>
      <c r="U135" s="13">
        <f>IF(INDEX('REG XP Table'!$B$2:$E$2815,'Random Encounter'!$F$8+U$1,'REG XP Table'!$G$2)-'Random Encounter'!$E$8-LOOKUP($A135,'Monster List'!$A$2:$A$448,'Monster List'!$C$2:$C$448)*U$1&gt;=0,U$1,T135)</f>
        <v>0</v>
      </c>
      <c r="V135" s="13">
        <f>IF(INDEX('REG XP Table'!$B$2:$E$2815,'Random Encounter'!$F$8+V$1,'REG XP Table'!$G$2)-'Random Encounter'!$E$8-LOOKUP($A135,'Monster List'!$A$2:$A$448,'Monster List'!$C$2:$C$448)*V$1&gt;=0,V$1,U135)</f>
        <v>0</v>
      </c>
      <c r="W135" s="13">
        <f>IF(INDEX('REG XP Table'!$B$2:$E$2815,'Random Encounter'!$F$8+W$1,'REG XP Table'!$G$2)-'Random Encounter'!$E$8-LOOKUP($A135,'Monster List'!$A$2:$A$448,'Monster List'!$C$2:$C$448)*W$1&gt;=0,W$1,V135)</f>
        <v>0</v>
      </c>
      <c r="X135" s="13">
        <f>IF(INDEX('REG XP Table'!$B$2:$E$2815,'Random Encounter'!$F$8+X$1,'REG XP Table'!$G$2)-'Random Encounter'!$E$8-LOOKUP($A135,'Monster List'!$A$2:$A$448,'Monster List'!$C$2:$C$448)*X$1&gt;=0,X$1,W135)</f>
        <v>0</v>
      </c>
      <c r="Y135" s="13">
        <f>IF(INDEX('REG XP Table'!$B$2:$E$2815,'Random Encounter'!$F$8+Y$1,'REG XP Table'!$G$2)-'Random Encounter'!$E$8-LOOKUP($A135,'Monster List'!$A$2:$A$448,'Monster List'!$C$2:$C$448)*Y$1&gt;=0,Y$1,X135)</f>
        <v>0</v>
      </c>
      <c r="Z135" s="13">
        <f>IF(INDEX('REG XP Table'!$B$2:$E$2815,'Random Encounter'!$F$8+Z$1,'REG XP Table'!$G$2)-'Random Encounter'!$E$8-LOOKUP($A135,'Monster List'!$A$2:$A$448,'Monster List'!$C$2:$C$448)*Z$1&gt;=0,Z$1,Y135)</f>
        <v>0</v>
      </c>
      <c r="AA135" s="13">
        <f>IF(INDEX('REG XP Table'!$B$2:$E$2815,'Random Encounter'!$F$8+AA$1,'REG XP Table'!$G$2)-'Random Encounter'!$E$8-LOOKUP($A135,'Monster List'!$A$2:$A$448,'Monster List'!$C$2:$C$448)*AA$1&gt;=0,AA$1,Z135)</f>
        <v>0</v>
      </c>
      <c r="AB135" s="13">
        <f>IF(INDEX('REG XP Table'!$B$2:$E$2815,'Random Encounter'!$F$8+AB$1,'REG XP Table'!$G$2)-'Random Encounter'!$E$8-LOOKUP($A135,'Monster List'!$A$2:$A$448,'Monster List'!$C$2:$C$448)*AB$1&gt;=0,AB$1,AA135)</f>
        <v>0</v>
      </c>
      <c r="AC135" s="13">
        <f>IF(INDEX('REG XP Table'!$B$2:$E$2815,'Random Encounter'!$F$8+AC$1,'REG XP Table'!$G$2)-'Random Encounter'!$E$8-LOOKUP($A135,'Monster List'!$A$2:$A$448,'Monster List'!$C$2:$C$448)*AC$1&gt;=0,AC$1,AB135)</f>
        <v>0</v>
      </c>
      <c r="AD135" s="13">
        <f>IF(INDEX('REG XP Table'!$B$2:$E$2815,'Random Encounter'!$F$8+AD$1,'REG XP Table'!$G$2)-'Random Encounter'!$E$8-LOOKUP($A135,'Monster List'!$A$2:$A$448,'Monster List'!$C$2:$C$448)*AD$1&gt;=0,AD$1,AC135)</f>
        <v>0</v>
      </c>
      <c r="AE135" s="13">
        <f>IF(INDEX('REG XP Table'!$B$2:$E$2815,'Random Encounter'!$F$8+AE$1,'REG XP Table'!$G$2)-'Random Encounter'!$E$8-LOOKUP($A135,'Monster List'!$A$2:$A$448,'Monster List'!$C$2:$C$448)*AE$1&gt;=0,AE$1,AD135)</f>
        <v>0</v>
      </c>
      <c r="AF135" s="13">
        <f>IF(INDEX('REG XP Table'!$B$2:$E$2815,'Random Encounter'!$F$8+AF$1,'REG XP Table'!$G$2)-'Random Encounter'!$E$8-LOOKUP($A135,'Monster List'!$A$2:$A$448,'Monster List'!$C$2:$C$448)*AF$1&gt;=0,AF$1,AE135)</f>
        <v>0</v>
      </c>
    </row>
    <row r="136" spans="1:32" x14ac:dyDescent="0.3">
      <c r="A136" t="s">
        <v>200</v>
      </c>
      <c r="B136">
        <v>450</v>
      </c>
      <c r="C136" t="b">
        <f>ISTEXT(INDEX(Table4[],MATCH(Table412[[#This Row],[Monster]],Table4[Monster],0),MATCH(Table36[Location],Table4[#Headers],0)))</f>
        <v>0</v>
      </c>
      <c r="D136" t="b">
        <f>ISNUMBER(MATCH(LOOKUP(Table412[[#This Row],[Monster]],Table4[Monster],Table4[Alignment 1]),'MSL Filters'!$K$3:$P$3,0))</f>
        <v>1</v>
      </c>
      <c r="E136" t="b">
        <f>ISNUMBER(MATCH(LOOKUP(Table412[[#This Row],[Monster]],Table4[Monster],Table4[Alignment 2]),'MSL Filters'!$K$13:$P$13,0))</f>
        <v>1</v>
      </c>
      <c r="F136" t="b">
        <f>IF(EXACT("Any",Table36[Type]), TRUE, EXACT(LOOKUP(Table412[[#This Row],[Monster]],Table4[Monster],Table4[Type]),Table36[Type]))</f>
        <v>0</v>
      </c>
      <c r="G136" t="b">
        <f>IF(EXACT("Any",Table36[Sub Type]),TRUE,NOT(ISERROR(MATCH(LOOKUP(Table412[[#This Row],[Monster]],Table4[Monster],Table4[Subtype]),'MSL Filters'!$K$23:$P$23,0))))</f>
        <v>1</v>
      </c>
      <c r="H136" t="b">
        <f>IF(EXACT(Table412[[#This Row],[1]],1),TRUE,FALSE)</f>
        <v>0</v>
      </c>
      <c r="I136" t="b">
        <f>LOOKUP(Table412[[#This Row],[Monster]],'Monster List'!$A$2:$A$447,'Monster List'!$B$2:$B$447)&gt;='Random Encounter'!$J$2</f>
        <v>1</v>
      </c>
      <c r="J136" t="b">
        <f>LOOKUP(Table412[[#This Row],[Monster]],'Monster List'!$A$2:$A$447,'Monster List'!$B$2:$B$447)&lt;='Random Encounter'!$K$2</f>
        <v>1</v>
      </c>
      <c r="K136" t="b">
        <f t="shared" si="2"/>
        <v>0</v>
      </c>
      <c r="L136" s="12">
        <f>IF(Table412[[#This Row],[Include?]],1,0)+L135</f>
        <v>8</v>
      </c>
      <c r="M136" s="13">
        <f>IF(INDEX('REG XP Table'!$B$2:$E$2815,'Random Encounter'!$F$8+M$1,'REG XP Table'!$G$2)-'Random Encounter'!$E$8-LOOKUP($A136,'Monster List'!$A$2:$A$448,'Monster List'!$C$2:$C$448)*M$1&gt;=0,1,0)</f>
        <v>0</v>
      </c>
      <c r="N136" s="15">
        <f>IF(INDEX('REG XP Table'!$B$2:$E$2815,'Random Encounter'!$F$8+N$1,'REG XP Table'!$G$2)-'Random Encounter'!$E$8-LOOKUP($A136,'Monster List'!$A$2:$A$448,'Monster List'!$C$2:$C$448)*N$1&gt;=0,N$1,M136)</f>
        <v>0</v>
      </c>
      <c r="O136" s="13">
        <f>IF(INDEX('REG XP Table'!$B$2:$E$2815,'Random Encounter'!$F$8+O$1,'REG XP Table'!$G$2)-'Random Encounter'!$E$8-LOOKUP($A136,'Monster List'!$A$2:$A$448,'Monster List'!$C$2:$C$448)*O$1&gt;=0,O$1,N136)</f>
        <v>0</v>
      </c>
      <c r="P136" s="13">
        <f>IF(INDEX('REG XP Table'!$B$2:$E$2815,'Random Encounter'!$F$8+P$1,'REG XP Table'!$G$2)-'Random Encounter'!$E$8-LOOKUP($A136,'Monster List'!$A$2:$A$448,'Monster List'!$C$2:$C$448)*P$1&gt;=0,P$1,O136)</f>
        <v>0</v>
      </c>
      <c r="Q136" s="13">
        <f>IF(INDEX('REG XP Table'!$B$2:$E$2815,'Random Encounter'!$F$8+Q$1,'REG XP Table'!$G$2)-'Random Encounter'!$E$8-LOOKUP($A136,'Monster List'!$A$2:$A$448,'Monster List'!$C$2:$C$448)*Q$1&gt;=0,Q$1,P136)</f>
        <v>0</v>
      </c>
      <c r="R136" s="13">
        <f>IF(INDEX('REG XP Table'!$B$2:$E$2815,'Random Encounter'!$F$8+R$1,'REG XP Table'!$G$2)-'Random Encounter'!$E$8-LOOKUP($A136,'Monster List'!$A$2:$A$448,'Monster List'!$C$2:$C$448)*R$1&gt;=0,R$1,Q136)</f>
        <v>0</v>
      </c>
      <c r="S136" s="13">
        <f>IF(INDEX('REG XP Table'!$B$2:$E$2815,'Random Encounter'!$F$8+S$1,'REG XP Table'!$G$2)-'Random Encounter'!$E$8-LOOKUP($A136,'Monster List'!$A$2:$A$448,'Monster List'!$C$2:$C$448)*S$1&gt;=0,S$1,R136)</f>
        <v>0</v>
      </c>
      <c r="T136" s="13">
        <f>IF(INDEX('REG XP Table'!$B$2:$E$2815,'Random Encounter'!$F$8+T$1,'REG XP Table'!$G$2)-'Random Encounter'!$E$8-LOOKUP($A136,'Monster List'!$A$2:$A$448,'Monster List'!$C$2:$C$448)*T$1&gt;=0,T$1,S136)</f>
        <v>0</v>
      </c>
      <c r="U136" s="13">
        <f>IF(INDEX('REG XP Table'!$B$2:$E$2815,'Random Encounter'!$F$8+U$1,'REG XP Table'!$G$2)-'Random Encounter'!$E$8-LOOKUP($A136,'Monster List'!$A$2:$A$448,'Monster List'!$C$2:$C$448)*U$1&gt;=0,U$1,T136)</f>
        <v>0</v>
      </c>
      <c r="V136" s="13">
        <f>IF(INDEX('REG XP Table'!$B$2:$E$2815,'Random Encounter'!$F$8+V$1,'REG XP Table'!$G$2)-'Random Encounter'!$E$8-LOOKUP($A136,'Monster List'!$A$2:$A$448,'Monster List'!$C$2:$C$448)*V$1&gt;=0,V$1,U136)</f>
        <v>0</v>
      </c>
      <c r="W136" s="13">
        <f>IF(INDEX('REG XP Table'!$B$2:$E$2815,'Random Encounter'!$F$8+W$1,'REG XP Table'!$G$2)-'Random Encounter'!$E$8-LOOKUP($A136,'Monster List'!$A$2:$A$448,'Monster List'!$C$2:$C$448)*W$1&gt;=0,W$1,V136)</f>
        <v>0</v>
      </c>
      <c r="X136" s="13">
        <f>IF(INDEX('REG XP Table'!$B$2:$E$2815,'Random Encounter'!$F$8+X$1,'REG XP Table'!$G$2)-'Random Encounter'!$E$8-LOOKUP($A136,'Monster List'!$A$2:$A$448,'Monster List'!$C$2:$C$448)*X$1&gt;=0,X$1,W136)</f>
        <v>0</v>
      </c>
      <c r="Y136" s="13">
        <f>IF(INDEX('REG XP Table'!$B$2:$E$2815,'Random Encounter'!$F$8+Y$1,'REG XP Table'!$G$2)-'Random Encounter'!$E$8-LOOKUP($A136,'Monster List'!$A$2:$A$448,'Monster List'!$C$2:$C$448)*Y$1&gt;=0,Y$1,X136)</f>
        <v>0</v>
      </c>
      <c r="Z136" s="13">
        <f>IF(INDEX('REG XP Table'!$B$2:$E$2815,'Random Encounter'!$F$8+Z$1,'REG XP Table'!$G$2)-'Random Encounter'!$E$8-LOOKUP($A136,'Monster List'!$A$2:$A$448,'Monster List'!$C$2:$C$448)*Z$1&gt;=0,Z$1,Y136)</f>
        <v>0</v>
      </c>
      <c r="AA136" s="13">
        <f>IF(INDEX('REG XP Table'!$B$2:$E$2815,'Random Encounter'!$F$8+AA$1,'REG XP Table'!$G$2)-'Random Encounter'!$E$8-LOOKUP($A136,'Monster List'!$A$2:$A$448,'Monster List'!$C$2:$C$448)*AA$1&gt;=0,AA$1,Z136)</f>
        <v>0</v>
      </c>
      <c r="AB136" s="13">
        <f>IF(INDEX('REG XP Table'!$B$2:$E$2815,'Random Encounter'!$F$8+AB$1,'REG XP Table'!$G$2)-'Random Encounter'!$E$8-LOOKUP($A136,'Monster List'!$A$2:$A$448,'Monster List'!$C$2:$C$448)*AB$1&gt;=0,AB$1,AA136)</f>
        <v>0</v>
      </c>
      <c r="AC136" s="13">
        <f>IF(INDEX('REG XP Table'!$B$2:$E$2815,'Random Encounter'!$F$8+AC$1,'REG XP Table'!$G$2)-'Random Encounter'!$E$8-LOOKUP($A136,'Monster List'!$A$2:$A$448,'Monster List'!$C$2:$C$448)*AC$1&gt;=0,AC$1,AB136)</f>
        <v>0</v>
      </c>
      <c r="AD136" s="13">
        <f>IF(INDEX('REG XP Table'!$B$2:$E$2815,'Random Encounter'!$F$8+AD$1,'REG XP Table'!$G$2)-'Random Encounter'!$E$8-LOOKUP($A136,'Monster List'!$A$2:$A$448,'Monster List'!$C$2:$C$448)*AD$1&gt;=0,AD$1,AC136)</f>
        <v>0</v>
      </c>
      <c r="AE136" s="13">
        <f>IF(INDEX('REG XP Table'!$B$2:$E$2815,'Random Encounter'!$F$8+AE$1,'REG XP Table'!$G$2)-'Random Encounter'!$E$8-LOOKUP($A136,'Monster List'!$A$2:$A$448,'Monster List'!$C$2:$C$448)*AE$1&gt;=0,AE$1,AD136)</f>
        <v>0</v>
      </c>
      <c r="AF136" s="13">
        <f>IF(INDEX('REG XP Table'!$B$2:$E$2815,'Random Encounter'!$F$8+AF$1,'REG XP Table'!$G$2)-'Random Encounter'!$E$8-LOOKUP($A136,'Monster List'!$A$2:$A$448,'Monster List'!$C$2:$C$448)*AF$1&gt;=0,AF$1,AE136)</f>
        <v>0</v>
      </c>
    </row>
    <row r="137" spans="1:32" x14ac:dyDescent="0.3">
      <c r="A137" t="s">
        <v>282</v>
      </c>
      <c r="B137">
        <v>1100</v>
      </c>
      <c r="C137" t="b">
        <f>ISTEXT(INDEX(Table4[],MATCH(Table412[[#This Row],[Monster]],Table4[Monster],0),MATCH(Table36[Location],Table4[#Headers],0)))</f>
        <v>1</v>
      </c>
      <c r="D137" t="b">
        <f>ISNUMBER(MATCH(LOOKUP(Table412[[#This Row],[Monster]],Table4[Monster],Table4[Alignment 1]),'MSL Filters'!$K$3:$P$3,0))</f>
        <v>1</v>
      </c>
      <c r="E137" t="b">
        <f>ISNUMBER(MATCH(LOOKUP(Table412[[#This Row],[Monster]],Table4[Monster],Table4[Alignment 2]),'MSL Filters'!$K$13:$P$13,0))</f>
        <v>1</v>
      </c>
      <c r="F137" t="b">
        <f>IF(EXACT("Any",Table36[Type]), TRUE, EXACT(LOOKUP(Table412[[#This Row],[Monster]],Table4[Monster],Table4[Type]),Table36[Type]))</f>
        <v>0</v>
      </c>
      <c r="G137" t="b">
        <f>IF(EXACT("Any",Table36[Sub Type]),TRUE,NOT(ISERROR(MATCH(LOOKUP(Table412[[#This Row],[Monster]],Table4[Monster],Table4[Subtype]),'MSL Filters'!$K$23:$P$23,0))))</f>
        <v>1</v>
      </c>
      <c r="H137" t="b">
        <f>IF(EXACT(Table412[[#This Row],[1]],1),TRUE,FALSE)</f>
        <v>0</v>
      </c>
      <c r="I137" t="b">
        <f>LOOKUP(Table412[[#This Row],[Monster]],'Monster List'!$A$2:$A$447,'Monster List'!$B$2:$B$447)&gt;='Random Encounter'!$J$2</f>
        <v>1</v>
      </c>
      <c r="J137" t="b">
        <f>LOOKUP(Table412[[#This Row],[Monster]],'Monster List'!$A$2:$A$447,'Monster List'!$B$2:$B$447)&lt;='Random Encounter'!$K$2</f>
        <v>1</v>
      </c>
      <c r="K137" t="b">
        <f t="shared" si="2"/>
        <v>0</v>
      </c>
      <c r="L137" s="12">
        <f>IF(Table412[[#This Row],[Include?]],1,0)+L136</f>
        <v>8</v>
      </c>
      <c r="M137" s="13">
        <f>IF(INDEX('REG XP Table'!$B$2:$E$2815,'Random Encounter'!$F$8+M$1,'REG XP Table'!$G$2)-'Random Encounter'!$E$8-LOOKUP($A137,'Monster List'!$A$2:$A$448,'Monster List'!$C$2:$C$448)*M$1&gt;=0,1,0)</f>
        <v>0</v>
      </c>
      <c r="N137" s="15">
        <f>IF(INDEX('REG XP Table'!$B$2:$E$2815,'Random Encounter'!$F$8+N$1,'REG XP Table'!$G$2)-'Random Encounter'!$E$8-LOOKUP($A137,'Monster List'!$A$2:$A$448,'Monster List'!$C$2:$C$448)*N$1&gt;=0,N$1,M137)</f>
        <v>0</v>
      </c>
      <c r="O137" s="13">
        <f>IF(INDEX('REG XP Table'!$B$2:$E$2815,'Random Encounter'!$F$8+O$1,'REG XP Table'!$G$2)-'Random Encounter'!$E$8-LOOKUP($A137,'Monster List'!$A$2:$A$448,'Monster List'!$C$2:$C$448)*O$1&gt;=0,O$1,N137)</f>
        <v>0</v>
      </c>
      <c r="P137" s="13">
        <f>IF(INDEX('REG XP Table'!$B$2:$E$2815,'Random Encounter'!$F$8+P$1,'REG XP Table'!$G$2)-'Random Encounter'!$E$8-LOOKUP($A137,'Monster List'!$A$2:$A$448,'Monster List'!$C$2:$C$448)*P$1&gt;=0,P$1,O137)</f>
        <v>0</v>
      </c>
      <c r="Q137" s="13">
        <f>IF(INDEX('REG XP Table'!$B$2:$E$2815,'Random Encounter'!$F$8+Q$1,'REG XP Table'!$G$2)-'Random Encounter'!$E$8-LOOKUP($A137,'Monster List'!$A$2:$A$448,'Monster List'!$C$2:$C$448)*Q$1&gt;=0,Q$1,P137)</f>
        <v>0</v>
      </c>
      <c r="R137" s="13">
        <f>IF(INDEX('REG XP Table'!$B$2:$E$2815,'Random Encounter'!$F$8+R$1,'REG XP Table'!$G$2)-'Random Encounter'!$E$8-LOOKUP($A137,'Monster List'!$A$2:$A$448,'Monster List'!$C$2:$C$448)*R$1&gt;=0,R$1,Q137)</f>
        <v>0</v>
      </c>
      <c r="S137" s="13">
        <f>IF(INDEX('REG XP Table'!$B$2:$E$2815,'Random Encounter'!$F$8+S$1,'REG XP Table'!$G$2)-'Random Encounter'!$E$8-LOOKUP($A137,'Monster List'!$A$2:$A$448,'Monster List'!$C$2:$C$448)*S$1&gt;=0,S$1,R137)</f>
        <v>0</v>
      </c>
      <c r="T137" s="13">
        <f>IF(INDEX('REG XP Table'!$B$2:$E$2815,'Random Encounter'!$F$8+T$1,'REG XP Table'!$G$2)-'Random Encounter'!$E$8-LOOKUP($A137,'Monster List'!$A$2:$A$448,'Monster List'!$C$2:$C$448)*T$1&gt;=0,T$1,S137)</f>
        <v>0</v>
      </c>
      <c r="U137" s="13">
        <f>IF(INDEX('REG XP Table'!$B$2:$E$2815,'Random Encounter'!$F$8+U$1,'REG XP Table'!$G$2)-'Random Encounter'!$E$8-LOOKUP($A137,'Monster List'!$A$2:$A$448,'Monster List'!$C$2:$C$448)*U$1&gt;=0,U$1,T137)</f>
        <v>0</v>
      </c>
      <c r="V137" s="13">
        <f>IF(INDEX('REG XP Table'!$B$2:$E$2815,'Random Encounter'!$F$8+V$1,'REG XP Table'!$G$2)-'Random Encounter'!$E$8-LOOKUP($A137,'Monster List'!$A$2:$A$448,'Monster List'!$C$2:$C$448)*V$1&gt;=0,V$1,U137)</f>
        <v>0</v>
      </c>
      <c r="W137" s="13">
        <f>IF(INDEX('REG XP Table'!$B$2:$E$2815,'Random Encounter'!$F$8+W$1,'REG XP Table'!$G$2)-'Random Encounter'!$E$8-LOOKUP($A137,'Monster List'!$A$2:$A$448,'Monster List'!$C$2:$C$448)*W$1&gt;=0,W$1,V137)</f>
        <v>0</v>
      </c>
      <c r="X137" s="13">
        <f>IF(INDEX('REG XP Table'!$B$2:$E$2815,'Random Encounter'!$F$8+X$1,'REG XP Table'!$G$2)-'Random Encounter'!$E$8-LOOKUP($A137,'Monster List'!$A$2:$A$448,'Monster List'!$C$2:$C$448)*X$1&gt;=0,X$1,W137)</f>
        <v>0</v>
      </c>
      <c r="Y137" s="13">
        <f>IF(INDEX('REG XP Table'!$B$2:$E$2815,'Random Encounter'!$F$8+Y$1,'REG XP Table'!$G$2)-'Random Encounter'!$E$8-LOOKUP($A137,'Monster List'!$A$2:$A$448,'Monster List'!$C$2:$C$448)*Y$1&gt;=0,Y$1,X137)</f>
        <v>0</v>
      </c>
      <c r="Z137" s="13">
        <f>IF(INDEX('REG XP Table'!$B$2:$E$2815,'Random Encounter'!$F$8+Z$1,'REG XP Table'!$G$2)-'Random Encounter'!$E$8-LOOKUP($A137,'Monster List'!$A$2:$A$448,'Monster List'!$C$2:$C$448)*Z$1&gt;=0,Z$1,Y137)</f>
        <v>0</v>
      </c>
      <c r="AA137" s="13">
        <f>IF(INDEX('REG XP Table'!$B$2:$E$2815,'Random Encounter'!$F$8+AA$1,'REG XP Table'!$G$2)-'Random Encounter'!$E$8-LOOKUP($A137,'Monster List'!$A$2:$A$448,'Monster List'!$C$2:$C$448)*AA$1&gt;=0,AA$1,Z137)</f>
        <v>0</v>
      </c>
      <c r="AB137" s="13">
        <f>IF(INDEX('REG XP Table'!$B$2:$E$2815,'Random Encounter'!$F$8+AB$1,'REG XP Table'!$G$2)-'Random Encounter'!$E$8-LOOKUP($A137,'Monster List'!$A$2:$A$448,'Monster List'!$C$2:$C$448)*AB$1&gt;=0,AB$1,AA137)</f>
        <v>0</v>
      </c>
      <c r="AC137" s="13">
        <f>IF(INDEX('REG XP Table'!$B$2:$E$2815,'Random Encounter'!$F$8+AC$1,'REG XP Table'!$G$2)-'Random Encounter'!$E$8-LOOKUP($A137,'Monster List'!$A$2:$A$448,'Monster List'!$C$2:$C$448)*AC$1&gt;=0,AC$1,AB137)</f>
        <v>0</v>
      </c>
      <c r="AD137" s="13">
        <f>IF(INDEX('REG XP Table'!$B$2:$E$2815,'Random Encounter'!$F$8+AD$1,'REG XP Table'!$G$2)-'Random Encounter'!$E$8-LOOKUP($A137,'Monster List'!$A$2:$A$448,'Monster List'!$C$2:$C$448)*AD$1&gt;=0,AD$1,AC137)</f>
        <v>0</v>
      </c>
      <c r="AE137" s="13">
        <f>IF(INDEX('REG XP Table'!$B$2:$E$2815,'Random Encounter'!$F$8+AE$1,'REG XP Table'!$G$2)-'Random Encounter'!$E$8-LOOKUP($A137,'Monster List'!$A$2:$A$448,'Monster List'!$C$2:$C$448)*AE$1&gt;=0,AE$1,AD137)</f>
        <v>0</v>
      </c>
      <c r="AF137" s="13">
        <f>IF(INDEX('REG XP Table'!$B$2:$E$2815,'Random Encounter'!$F$8+AF$1,'REG XP Table'!$G$2)-'Random Encounter'!$E$8-LOOKUP($A137,'Monster List'!$A$2:$A$448,'Monster List'!$C$2:$C$448)*AF$1&gt;=0,AF$1,AE137)</f>
        <v>0</v>
      </c>
    </row>
    <row r="138" spans="1:32" x14ac:dyDescent="0.3">
      <c r="A138" t="s">
        <v>201</v>
      </c>
      <c r="B138">
        <v>450</v>
      </c>
      <c r="C138" t="b">
        <f>ISTEXT(INDEX(Table4[],MATCH(Table412[[#This Row],[Monster]],Table4[Monster],0),MATCH(Table36[Location],Table4[#Headers],0)))</f>
        <v>0</v>
      </c>
      <c r="D138" t="b">
        <f>ISNUMBER(MATCH(LOOKUP(Table412[[#This Row],[Monster]],Table4[Monster],Table4[Alignment 1]),'MSL Filters'!$K$3:$P$3,0))</f>
        <v>1</v>
      </c>
      <c r="E138" t="b">
        <f>ISNUMBER(MATCH(LOOKUP(Table412[[#This Row],[Monster]],Table4[Monster],Table4[Alignment 2]),'MSL Filters'!$K$13:$P$13,0))</f>
        <v>1</v>
      </c>
      <c r="F138" t="b">
        <f>IF(EXACT("Any",Table36[Type]), TRUE, EXACT(LOOKUP(Table412[[#This Row],[Monster]],Table4[Monster],Table4[Type]),Table36[Type]))</f>
        <v>0</v>
      </c>
      <c r="G138" t="b">
        <f>IF(EXACT("Any",Table36[Sub Type]),TRUE,NOT(ISERROR(MATCH(LOOKUP(Table412[[#This Row],[Monster]],Table4[Monster],Table4[Subtype]),'MSL Filters'!$K$23:$P$23,0))))</f>
        <v>1</v>
      </c>
      <c r="H138" t="b">
        <f>IF(EXACT(Table412[[#This Row],[1]],1),TRUE,FALSE)</f>
        <v>0</v>
      </c>
      <c r="I138" t="b">
        <f>LOOKUP(Table412[[#This Row],[Monster]],'Monster List'!$A$2:$A$447,'Monster List'!$B$2:$B$447)&gt;='Random Encounter'!$J$2</f>
        <v>1</v>
      </c>
      <c r="J138" t="b">
        <f>LOOKUP(Table412[[#This Row],[Monster]],'Monster List'!$A$2:$A$447,'Monster List'!$B$2:$B$447)&lt;='Random Encounter'!$K$2</f>
        <v>1</v>
      </c>
      <c r="K138" t="b">
        <f t="shared" si="2"/>
        <v>0</v>
      </c>
      <c r="L138" s="12">
        <f>IF(Table412[[#This Row],[Include?]],1,0)+L137</f>
        <v>8</v>
      </c>
      <c r="M138" s="13">
        <f>IF(INDEX('REG XP Table'!$B$2:$E$2815,'Random Encounter'!$F$8+M$1,'REG XP Table'!$G$2)-'Random Encounter'!$E$8-LOOKUP($A138,'Monster List'!$A$2:$A$448,'Monster List'!$C$2:$C$448)*M$1&gt;=0,1,0)</f>
        <v>0</v>
      </c>
      <c r="N138" s="15">
        <f>IF(INDEX('REG XP Table'!$B$2:$E$2815,'Random Encounter'!$F$8+N$1,'REG XP Table'!$G$2)-'Random Encounter'!$E$8-LOOKUP($A138,'Monster List'!$A$2:$A$448,'Monster List'!$C$2:$C$448)*N$1&gt;=0,N$1,M138)</f>
        <v>0</v>
      </c>
      <c r="O138" s="13">
        <f>IF(INDEX('REG XP Table'!$B$2:$E$2815,'Random Encounter'!$F$8+O$1,'REG XP Table'!$G$2)-'Random Encounter'!$E$8-LOOKUP($A138,'Monster List'!$A$2:$A$448,'Monster List'!$C$2:$C$448)*O$1&gt;=0,O$1,N138)</f>
        <v>0</v>
      </c>
      <c r="P138" s="13">
        <f>IF(INDEX('REG XP Table'!$B$2:$E$2815,'Random Encounter'!$F$8+P$1,'REG XP Table'!$G$2)-'Random Encounter'!$E$8-LOOKUP($A138,'Monster List'!$A$2:$A$448,'Monster List'!$C$2:$C$448)*P$1&gt;=0,P$1,O138)</f>
        <v>0</v>
      </c>
      <c r="Q138" s="13">
        <f>IF(INDEX('REG XP Table'!$B$2:$E$2815,'Random Encounter'!$F$8+Q$1,'REG XP Table'!$G$2)-'Random Encounter'!$E$8-LOOKUP($A138,'Monster List'!$A$2:$A$448,'Monster List'!$C$2:$C$448)*Q$1&gt;=0,Q$1,P138)</f>
        <v>0</v>
      </c>
      <c r="R138" s="13">
        <f>IF(INDEX('REG XP Table'!$B$2:$E$2815,'Random Encounter'!$F$8+R$1,'REG XP Table'!$G$2)-'Random Encounter'!$E$8-LOOKUP($A138,'Monster List'!$A$2:$A$448,'Monster List'!$C$2:$C$448)*R$1&gt;=0,R$1,Q138)</f>
        <v>0</v>
      </c>
      <c r="S138" s="13">
        <f>IF(INDEX('REG XP Table'!$B$2:$E$2815,'Random Encounter'!$F$8+S$1,'REG XP Table'!$G$2)-'Random Encounter'!$E$8-LOOKUP($A138,'Monster List'!$A$2:$A$448,'Monster List'!$C$2:$C$448)*S$1&gt;=0,S$1,R138)</f>
        <v>0</v>
      </c>
      <c r="T138" s="13">
        <f>IF(INDEX('REG XP Table'!$B$2:$E$2815,'Random Encounter'!$F$8+T$1,'REG XP Table'!$G$2)-'Random Encounter'!$E$8-LOOKUP($A138,'Monster List'!$A$2:$A$448,'Monster List'!$C$2:$C$448)*T$1&gt;=0,T$1,S138)</f>
        <v>0</v>
      </c>
      <c r="U138" s="13">
        <f>IF(INDEX('REG XP Table'!$B$2:$E$2815,'Random Encounter'!$F$8+U$1,'REG XP Table'!$G$2)-'Random Encounter'!$E$8-LOOKUP($A138,'Monster List'!$A$2:$A$448,'Monster List'!$C$2:$C$448)*U$1&gt;=0,U$1,T138)</f>
        <v>0</v>
      </c>
      <c r="V138" s="13">
        <f>IF(INDEX('REG XP Table'!$B$2:$E$2815,'Random Encounter'!$F$8+V$1,'REG XP Table'!$G$2)-'Random Encounter'!$E$8-LOOKUP($A138,'Monster List'!$A$2:$A$448,'Monster List'!$C$2:$C$448)*V$1&gt;=0,V$1,U138)</f>
        <v>0</v>
      </c>
      <c r="W138" s="13">
        <f>IF(INDEX('REG XP Table'!$B$2:$E$2815,'Random Encounter'!$F$8+W$1,'REG XP Table'!$G$2)-'Random Encounter'!$E$8-LOOKUP($A138,'Monster List'!$A$2:$A$448,'Monster List'!$C$2:$C$448)*W$1&gt;=0,W$1,V138)</f>
        <v>0</v>
      </c>
      <c r="X138" s="13">
        <f>IF(INDEX('REG XP Table'!$B$2:$E$2815,'Random Encounter'!$F$8+X$1,'REG XP Table'!$G$2)-'Random Encounter'!$E$8-LOOKUP($A138,'Monster List'!$A$2:$A$448,'Monster List'!$C$2:$C$448)*X$1&gt;=0,X$1,W138)</f>
        <v>0</v>
      </c>
      <c r="Y138" s="13">
        <f>IF(INDEX('REG XP Table'!$B$2:$E$2815,'Random Encounter'!$F$8+Y$1,'REG XP Table'!$G$2)-'Random Encounter'!$E$8-LOOKUP($A138,'Monster List'!$A$2:$A$448,'Monster List'!$C$2:$C$448)*Y$1&gt;=0,Y$1,X138)</f>
        <v>0</v>
      </c>
      <c r="Z138" s="13">
        <f>IF(INDEX('REG XP Table'!$B$2:$E$2815,'Random Encounter'!$F$8+Z$1,'REG XP Table'!$G$2)-'Random Encounter'!$E$8-LOOKUP($A138,'Monster List'!$A$2:$A$448,'Monster List'!$C$2:$C$448)*Z$1&gt;=0,Z$1,Y138)</f>
        <v>0</v>
      </c>
      <c r="AA138" s="13">
        <f>IF(INDEX('REG XP Table'!$B$2:$E$2815,'Random Encounter'!$F$8+AA$1,'REG XP Table'!$G$2)-'Random Encounter'!$E$8-LOOKUP($A138,'Monster List'!$A$2:$A$448,'Monster List'!$C$2:$C$448)*AA$1&gt;=0,AA$1,Z138)</f>
        <v>0</v>
      </c>
      <c r="AB138" s="13">
        <f>IF(INDEX('REG XP Table'!$B$2:$E$2815,'Random Encounter'!$F$8+AB$1,'REG XP Table'!$G$2)-'Random Encounter'!$E$8-LOOKUP($A138,'Monster List'!$A$2:$A$448,'Monster List'!$C$2:$C$448)*AB$1&gt;=0,AB$1,AA138)</f>
        <v>0</v>
      </c>
      <c r="AC138" s="13">
        <f>IF(INDEX('REG XP Table'!$B$2:$E$2815,'Random Encounter'!$F$8+AC$1,'REG XP Table'!$G$2)-'Random Encounter'!$E$8-LOOKUP($A138,'Monster List'!$A$2:$A$448,'Monster List'!$C$2:$C$448)*AC$1&gt;=0,AC$1,AB138)</f>
        <v>0</v>
      </c>
      <c r="AD138" s="13">
        <f>IF(INDEX('REG XP Table'!$B$2:$E$2815,'Random Encounter'!$F$8+AD$1,'REG XP Table'!$G$2)-'Random Encounter'!$E$8-LOOKUP($A138,'Monster List'!$A$2:$A$448,'Monster List'!$C$2:$C$448)*AD$1&gt;=0,AD$1,AC138)</f>
        <v>0</v>
      </c>
      <c r="AE138" s="13">
        <f>IF(INDEX('REG XP Table'!$B$2:$E$2815,'Random Encounter'!$F$8+AE$1,'REG XP Table'!$G$2)-'Random Encounter'!$E$8-LOOKUP($A138,'Monster List'!$A$2:$A$448,'Monster List'!$C$2:$C$448)*AE$1&gt;=0,AE$1,AD138)</f>
        <v>0</v>
      </c>
      <c r="AF138" s="13">
        <f>IF(INDEX('REG XP Table'!$B$2:$E$2815,'Random Encounter'!$F$8+AF$1,'REG XP Table'!$G$2)-'Random Encounter'!$E$8-LOOKUP($A138,'Monster List'!$A$2:$A$448,'Monster List'!$C$2:$C$448)*AF$1&gt;=0,AF$1,AE138)</f>
        <v>0</v>
      </c>
    </row>
    <row r="139" spans="1:32" x14ac:dyDescent="0.3">
      <c r="A139" t="s">
        <v>162</v>
      </c>
      <c r="B139">
        <v>200</v>
      </c>
      <c r="C139" t="b">
        <f>ISTEXT(INDEX(Table4[],MATCH(Table412[[#This Row],[Monster]],Table4[Monster],0),MATCH(Table36[Location],Table4[#Headers],0)))</f>
        <v>0</v>
      </c>
      <c r="D139" t="b">
        <f>ISNUMBER(MATCH(LOOKUP(Table412[[#This Row],[Monster]],Table4[Monster],Table4[Alignment 1]),'MSL Filters'!$K$3:$P$3,0))</f>
        <v>1</v>
      </c>
      <c r="E139" t="b">
        <f>ISNUMBER(MATCH(LOOKUP(Table412[[#This Row],[Monster]],Table4[Monster],Table4[Alignment 2]),'MSL Filters'!$K$13:$P$13,0))</f>
        <v>1</v>
      </c>
      <c r="F139" t="b">
        <f>IF(EXACT("Any",Table36[Type]), TRUE, EXACT(LOOKUP(Table412[[#This Row],[Monster]],Table4[Monster],Table4[Type]),Table36[Type]))</f>
        <v>0</v>
      </c>
      <c r="G139" t="b">
        <f>IF(EXACT("Any",Table36[Sub Type]),TRUE,NOT(ISERROR(MATCH(LOOKUP(Table412[[#This Row],[Monster]],Table4[Monster],Table4[Subtype]),'MSL Filters'!$K$23:$P$23,0))))</f>
        <v>1</v>
      </c>
      <c r="H139" t="b">
        <f>IF(EXACT(Table412[[#This Row],[1]],1),TRUE,FALSE)</f>
        <v>1</v>
      </c>
      <c r="I139" t="b">
        <f>LOOKUP(Table412[[#This Row],[Monster]],'Monster List'!$A$2:$A$447,'Monster List'!$B$2:$B$447)&gt;='Random Encounter'!$J$2</f>
        <v>1</v>
      </c>
      <c r="J139" t="b">
        <f>LOOKUP(Table412[[#This Row],[Monster]],'Monster List'!$A$2:$A$447,'Monster List'!$B$2:$B$447)&lt;='Random Encounter'!$K$2</f>
        <v>1</v>
      </c>
      <c r="K139" t="b">
        <f t="shared" si="2"/>
        <v>0</v>
      </c>
      <c r="L139" s="12">
        <f>IF(Table412[[#This Row],[Include?]],1,0)+L138</f>
        <v>8</v>
      </c>
      <c r="M139" s="13">
        <f>IF(INDEX('REG XP Table'!$B$2:$E$2815,'Random Encounter'!$F$8+M$1,'REG XP Table'!$G$2)-'Random Encounter'!$E$8-LOOKUP($A139,'Monster List'!$A$2:$A$448,'Monster List'!$C$2:$C$448)*M$1&gt;=0,1,0)</f>
        <v>1</v>
      </c>
      <c r="N139" s="15">
        <f>IF(INDEX('REG XP Table'!$B$2:$E$2815,'Random Encounter'!$F$8+N$1,'REG XP Table'!$G$2)-'Random Encounter'!$E$8-LOOKUP($A139,'Monster List'!$A$2:$A$448,'Monster List'!$C$2:$C$448)*N$1&gt;=0,N$1,M139)</f>
        <v>1</v>
      </c>
      <c r="O139" s="13">
        <f>IF(INDEX('REG XP Table'!$B$2:$E$2815,'Random Encounter'!$F$8+O$1,'REG XP Table'!$G$2)-'Random Encounter'!$E$8-LOOKUP($A139,'Monster List'!$A$2:$A$448,'Monster List'!$C$2:$C$448)*O$1&gt;=0,O$1,N139)</f>
        <v>1</v>
      </c>
      <c r="P139" s="13">
        <f>IF(INDEX('REG XP Table'!$B$2:$E$2815,'Random Encounter'!$F$8+P$1,'REG XP Table'!$G$2)-'Random Encounter'!$E$8-LOOKUP($A139,'Monster List'!$A$2:$A$448,'Monster List'!$C$2:$C$448)*P$1&gt;=0,P$1,O139)</f>
        <v>1</v>
      </c>
      <c r="Q139" s="13">
        <f>IF(INDEX('REG XP Table'!$B$2:$E$2815,'Random Encounter'!$F$8+Q$1,'REG XP Table'!$G$2)-'Random Encounter'!$E$8-LOOKUP($A139,'Monster List'!$A$2:$A$448,'Monster List'!$C$2:$C$448)*Q$1&gt;=0,Q$1,P139)</f>
        <v>1</v>
      </c>
      <c r="R139" s="13">
        <f>IF(INDEX('REG XP Table'!$B$2:$E$2815,'Random Encounter'!$F$8+R$1,'REG XP Table'!$G$2)-'Random Encounter'!$E$8-LOOKUP($A139,'Monster List'!$A$2:$A$448,'Monster List'!$C$2:$C$448)*R$1&gt;=0,R$1,Q139)</f>
        <v>1</v>
      </c>
      <c r="S139" s="13">
        <f>IF(INDEX('REG XP Table'!$B$2:$E$2815,'Random Encounter'!$F$8+S$1,'REG XP Table'!$G$2)-'Random Encounter'!$E$8-LOOKUP($A139,'Monster List'!$A$2:$A$448,'Monster List'!$C$2:$C$448)*S$1&gt;=0,S$1,R139)</f>
        <v>1</v>
      </c>
      <c r="T139" s="13">
        <f>IF(INDEX('REG XP Table'!$B$2:$E$2815,'Random Encounter'!$F$8+T$1,'REG XP Table'!$G$2)-'Random Encounter'!$E$8-LOOKUP($A139,'Monster List'!$A$2:$A$448,'Monster List'!$C$2:$C$448)*T$1&gt;=0,T$1,S139)</f>
        <v>1</v>
      </c>
      <c r="U139" s="13">
        <f>IF(INDEX('REG XP Table'!$B$2:$E$2815,'Random Encounter'!$F$8+U$1,'REG XP Table'!$G$2)-'Random Encounter'!$E$8-LOOKUP($A139,'Monster List'!$A$2:$A$448,'Monster List'!$C$2:$C$448)*U$1&gt;=0,U$1,T139)</f>
        <v>1</v>
      </c>
      <c r="V139" s="13">
        <f>IF(INDEX('REG XP Table'!$B$2:$E$2815,'Random Encounter'!$F$8+V$1,'REG XP Table'!$G$2)-'Random Encounter'!$E$8-LOOKUP($A139,'Monster List'!$A$2:$A$448,'Monster List'!$C$2:$C$448)*V$1&gt;=0,V$1,U139)</f>
        <v>1</v>
      </c>
      <c r="W139" s="13">
        <f>IF(INDEX('REG XP Table'!$B$2:$E$2815,'Random Encounter'!$F$8+W$1,'REG XP Table'!$G$2)-'Random Encounter'!$E$8-LOOKUP($A139,'Monster List'!$A$2:$A$448,'Monster List'!$C$2:$C$448)*W$1&gt;=0,W$1,V139)</f>
        <v>1</v>
      </c>
      <c r="X139" s="13">
        <f>IF(INDEX('REG XP Table'!$B$2:$E$2815,'Random Encounter'!$F$8+X$1,'REG XP Table'!$G$2)-'Random Encounter'!$E$8-LOOKUP($A139,'Monster List'!$A$2:$A$448,'Monster List'!$C$2:$C$448)*X$1&gt;=0,X$1,W139)</f>
        <v>1</v>
      </c>
      <c r="Y139" s="13">
        <f>IF(INDEX('REG XP Table'!$B$2:$E$2815,'Random Encounter'!$F$8+Y$1,'REG XP Table'!$G$2)-'Random Encounter'!$E$8-LOOKUP($A139,'Monster List'!$A$2:$A$448,'Monster List'!$C$2:$C$448)*Y$1&gt;=0,Y$1,X139)</f>
        <v>1</v>
      </c>
      <c r="Z139" s="13">
        <f>IF(INDEX('REG XP Table'!$B$2:$E$2815,'Random Encounter'!$F$8+Z$1,'REG XP Table'!$G$2)-'Random Encounter'!$E$8-LOOKUP($A139,'Monster List'!$A$2:$A$448,'Monster List'!$C$2:$C$448)*Z$1&gt;=0,Z$1,Y139)</f>
        <v>1</v>
      </c>
      <c r="AA139" s="13">
        <f>IF(INDEX('REG XP Table'!$B$2:$E$2815,'Random Encounter'!$F$8+AA$1,'REG XP Table'!$G$2)-'Random Encounter'!$E$8-LOOKUP($A139,'Monster List'!$A$2:$A$448,'Monster List'!$C$2:$C$448)*AA$1&gt;=0,AA$1,Z139)</f>
        <v>1</v>
      </c>
      <c r="AB139" s="13">
        <f>IF(INDEX('REG XP Table'!$B$2:$E$2815,'Random Encounter'!$F$8+AB$1,'REG XP Table'!$G$2)-'Random Encounter'!$E$8-LOOKUP($A139,'Monster List'!$A$2:$A$448,'Monster List'!$C$2:$C$448)*AB$1&gt;=0,AB$1,AA139)</f>
        <v>1</v>
      </c>
      <c r="AC139" s="13">
        <f>IF(INDEX('REG XP Table'!$B$2:$E$2815,'Random Encounter'!$F$8+AC$1,'REG XP Table'!$G$2)-'Random Encounter'!$E$8-LOOKUP($A139,'Monster List'!$A$2:$A$448,'Monster List'!$C$2:$C$448)*AC$1&gt;=0,AC$1,AB139)</f>
        <v>1</v>
      </c>
      <c r="AD139" s="13">
        <f>IF(INDEX('REG XP Table'!$B$2:$E$2815,'Random Encounter'!$F$8+AD$1,'REG XP Table'!$G$2)-'Random Encounter'!$E$8-LOOKUP($A139,'Monster List'!$A$2:$A$448,'Monster List'!$C$2:$C$448)*AD$1&gt;=0,AD$1,AC139)</f>
        <v>1</v>
      </c>
      <c r="AE139" s="13">
        <f>IF(INDEX('REG XP Table'!$B$2:$E$2815,'Random Encounter'!$F$8+AE$1,'REG XP Table'!$G$2)-'Random Encounter'!$E$8-LOOKUP($A139,'Monster List'!$A$2:$A$448,'Monster List'!$C$2:$C$448)*AE$1&gt;=0,AE$1,AD139)</f>
        <v>1</v>
      </c>
      <c r="AF139" s="13">
        <f>IF(INDEX('REG XP Table'!$B$2:$E$2815,'Random Encounter'!$F$8+AF$1,'REG XP Table'!$G$2)-'Random Encounter'!$E$8-LOOKUP($A139,'Monster List'!$A$2:$A$448,'Monster List'!$C$2:$C$448)*AF$1&gt;=0,AF$1,AE139)</f>
        <v>1</v>
      </c>
    </row>
    <row r="140" spans="1:32" x14ac:dyDescent="0.3">
      <c r="A140" t="s">
        <v>305</v>
      </c>
      <c r="B140">
        <v>1800</v>
      </c>
      <c r="C140" t="b">
        <f>ISTEXT(INDEX(Table4[],MATCH(Table412[[#This Row],[Monster]],Table4[Monster],0),MATCH(Table36[Location],Table4[#Headers],0)))</f>
        <v>0</v>
      </c>
      <c r="D140" t="b">
        <f>ISNUMBER(MATCH(LOOKUP(Table412[[#This Row],[Monster]],Table4[Monster],Table4[Alignment 1]),'MSL Filters'!$K$3:$P$3,0))</f>
        <v>1</v>
      </c>
      <c r="E140" t="b">
        <f>ISNUMBER(MATCH(LOOKUP(Table412[[#This Row],[Monster]],Table4[Monster],Table4[Alignment 2]),'MSL Filters'!$K$13:$P$13,0))</f>
        <v>1</v>
      </c>
      <c r="F140" t="b">
        <f>IF(EXACT("Any",Table36[Type]), TRUE, EXACT(LOOKUP(Table412[[#This Row],[Monster]],Table4[Monster],Table4[Type]),Table36[Type]))</f>
        <v>0</v>
      </c>
      <c r="G140" t="b">
        <f>IF(EXACT("Any",Table36[Sub Type]),TRUE,NOT(ISERROR(MATCH(LOOKUP(Table412[[#This Row],[Monster]],Table4[Monster],Table4[Subtype]),'MSL Filters'!$K$23:$P$23,0))))</f>
        <v>1</v>
      </c>
      <c r="H140" t="b">
        <f>IF(EXACT(Table412[[#This Row],[1]],1),TRUE,FALSE)</f>
        <v>0</v>
      </c>
      <c r="I140" t="b">
        <f>LOOKUP(Table412[[#This Row],[Monster]],'Monster List'!$A$2:$A$447,'Monster List'!$B$2:$B$447)&gt;='Random Encounter'!$J$2</f>
        <v>1</v>
      </c>
      <c r="J140" t="b">
        <f>LOOKUP(Table412[[#This Row],[Monster]],'Monster List'!$A$2:$A$447,'Monster List'!$B$2:$B$447)&lt;='Random Encounter'!$K$2</f>
        <v>1</v>
      </c>
      <c r="K140" t="b">
        <f t="shared" si="2"/>
        <v>0</v>
      </c>
      <c r="L140" s="12">
        <f>IF(Table412[[#This Row],[Include?]],1,0)+L139</f>
        <v>8</v>
      </c>
      <c r="M140" s="13">
        <f>IF(INDEX('REG XP Table'!$B$2:$E$2815,'Random Encounter'!$F$8+M$1,'REG XP Table'!$G$2)-'Random Encounter'!$E$8-LOOKUP($A140,'Monster List'!$A$2:$A$448,'Monster List'!$C$2:$C$448)*M$1&gt;=0,1,0)</f>
        <v>0</v>
      </c>
      <c r="N140" s="15">
        <f>IF(INDEX('REG XP Table'!$B$2:$E$2815,'Random Encounter'!$F$8+N$1,'REG XP Table'!$G$2)-'Random Encounter'!$E$8-LOOKUP($A140,'Monster List'!$A$2:$A$448,'Monster List'!$C$2:$C$448)*N$1&gt;=0,N$1,M140)</f>
        <v>0</v>
      </c>
      <c r="O140" s="13">
        <f>IF(INDEX('REG XP Table'!$B$2:$E$2815,'Random Encounter'!$F$8+O$1,'REG XP Table'!$G$2)-'Random Encounter'!$E$8-LOOKUP($A140,'Monster List'!$A$2:$A$448,'Monster List'!$C$2:$C$448)*O$1&gt;=0,O$1,N140)</f>
        <v>0</v>
      </c>
      <c r="P140" s="13">
        <f>IF(INDEX('REG XP Table'!$B$2:$E$2815,'Random Encounter'!$F$8+P$1,'REG XP Table'!$G$2)-'Random Encounter'!$E$8-LOOKUP($A140,'Monster List'!$A$2:$A$448,'Monster List'!$C$2:$C$448)*P$1&gt;=0,P$1,O140)</f>
        <v>0</v>
      </c>
      <c r="Q140" s="13">
        <f>IF(INDEX('REG XP Table'!$B$2:$E$2815,'Random Encounter'!$F$8+Q$1,'REG XP Table'!$G$2)-'Random Encounter'!$E$8-LOOKUP($A140,'Monster List'!$A$2:$A$448,'Monster List'!$C$2:$C$448)*Q$1&gt;=0,Q$1,P140)</f>
        <v>0</v>
      </c>
      <c r="R140" s="13">
        <f>IF(INDEX('REG XP Table'!$B$2:$E$2815,'Random Encounter'!$F$8+R$1,'REG XP Table'!$G$2)-'Random Encounter'!$E$8-LOOKUP($A140,'Monster List'!$A$2:$A$448,'Monster List'!$C$2:$C$448)*R$1&gt;=0,R$1,Q140)</f>
        <v>0</v>
      </c>
      <c r="S140" s="13">
        <f>IF(INDEX('REG XP Table'!$B$2:$E$2815,'Random Encounter'!$F$8+S$1,'REG XP Table'!$G$2)-'Random Encounter'!$E$8-LOOKUP($A140,'Monster List'!$A$2:$A$448,'Monster List'!$C$2:$C$448)*S$1&gt;=0,S$1,R140)</f>
        <v>0</v>
      </c>
      <c r="T140" s="13">
        <f>IF(INDEX('REG XP Table'!$B$2:$E$2815,'Random Encounter'!$F$8+T$1,'REG XP Table'!$G$2)-'Random Encounter'!$E$8-LOOKUP($A140,'Monster List'!$A$2:$A$448,'Monster List'!$C$2:$C$448)*T$1&gt;=0,T$1,S140)</f>
        <v>0</v>
      </c>
      <c r="U140" s="13">
        <f>IF(INDEX('REG XP Table'!$B$2:$E$2815,'Random Encounter'!$F$8+U$1,'REG XP Table'!$G$2)-'Random Encounter'!$E$8-LOOKUP($A140,'Monster List'!$A$2:$A$448,'Monster List'!$C$2:$C$448)*U$1&gt;=0,U$1,T140)</f>
        <v>0</v>
      </c>
      <c r="V140" s="13">
        <f>IF(INDEX('REG XP Table'!$B$2:$E$2815,'Random Encounter'!$F$8+V$1,'REG XP Table'!$G$2)-'Random Encounter'!$E$8-LOOKUP($A140,'Monster List'!$A$2:$A$448,'Monster List'!$C$2:$C$448)*V$1&gt;=0,V$1,U140)</f>
        <v>0</v>
      </c>
      <c r="W140" s="13">
        <f>IF(INDEX('REG XP Table'!$B$2:$E$2815,'Random Encounter'!$F$8+W$1,'REG XP Table'!$G$2)-'Random Encounter'!$E$8-LOOKUP($A140,'Monster List'!$A$2:$A$448,'Monster List'!$C$2:$C$448)*W$1&gt;=0,W$1,V140)</f>
        <v>0</v>
      </c>
      <c r="X140" s="13">
        <f>IF(INDEX('REG XP Table'!$B$2:$E$2815,'Random Encounter'!$F$8+X$1,'REG XP Table'!$G$2)-'Random Encounter'!$E$8-LOOKUP($A140,'Monster List'!$A$2:$A$448,'Monster List'!$C$2:$C$448)*X$1&gt;=0,X$1,W140)</f>
        <v>0</v>
      </c>
      <c r="Y140" s="13">
        <f>IF(INDEX('REG XP Table'!$B$2:$E$2815,'Random Encounter'!$F$8+Y$1,'REG XP Table'!$G$2)-'Random Encounter'!$E$8-LOOKUP($A140,'Monster List'!$A$2:$A$448,'Monster List'!$C$2:$C$448)*Y$1&gt;=0,Y$1,X140)</f>
        <v>0</v>
      </c>
      <c r="Z140" s="13">
        <f>IF(INDEX('REG XP Table'!$B$2:$E$2815,'Random Encounter'!$F$8+Z$1,'REG XP Table'!$G$2)-'Random Encounter'!$E$8-LOOKUP($A140,'Monster List'!$A$2:$A$448,'Monster List'!$C$2:$C$448)*Z$1&gt;=0,Z$1,Y140)</f>
        <v>0</v>
      </c>
      <c r="AA140" s="13">
        <f>IF(INDEX('REG XP Table'!$B$2:$E$2815,'Random Encounter'!$F$8+AA$1,'REG XP Table'!$G$2)-'Random Encounter'!$E$8-LOOKUP($A140,'Monster List'!$A$2:$A$448,'Monster List'!$C$2:$C$448)*AA$1&gt;=0,AA$1,Z140)</f>
        <v>0</v>
      </c>
      <c r="AB140" s="13">
        <f>IF(INDEX('REG XP Table'!$B$2:$E$2815,'Random Encounter'!$F$8+AB$1,'REG XP Table'!$G$2)-'Random Encounter'!$E$8-LOOKUP($A140,'Monster List'!$A$2:$A$448,'Monster List'!$C$2:$C$448)*AB$1&gt;=0,AB$1,AA140)</f>
        <v>0</v>
      </c>
      <c r="AC140" s="13">
        <f>IF(INDEX('REG XP Table'!$B$2:$E$2815,'Random Encounter'!$F$8+AC$1,'REG XP Table'!$G$2)-'Random Encounter'!$E$8-LOOKUP($A140,'Monster List'!$A$2:$A$448,'Monster List'!$C$2:$C$448)*AC$1&gt;=0,AC$1,AB140)</f>
        <v>0</v>
      </c>
      <c r="AD140" s="13">
        <f>IF(INDEX('REG XP Table'!$B$2:$E$2815,'Random Encounter'!$F$8+AD$1,'REG XP Table'!$G$2)-'Random Encounter'!$E$8-LOOKUP($A140,'Monster List'!$A$2:$A$448,'Monster List'!$C$2:$C$448)*AD$1&gt;=0,AD$1,AC140)</f>
        <v>0</v>
      </c>
      <c r="AE140" s="13">
        <f>IF(INDEX('REG XP Table'!$B$2:$E$2815,'Random Encounter'!$F$8+AE$1,'REG XP Table'!$G$2)-'Random Encounter'!$E$8-LOOKUP($A140,'Monster List'!$A$2:$A$448,'Monster List'!$C$2:$C$448)*AE$1&gt;=0,AE$1,AD140)</f>
        <v>0</v>
      </c>
      <c r="AF140" s="13">
        <f>IF(INDEX('REG XP Table'!$B$2:$E$2815,'Random Encounter'!$F$8+AF$1,'REG XP Table'!$G$2)-'Random Encounter'!$E$8-LOOKUP($A140,'Monster List'!$A$2:$A$448,'Monster List'!$C$2:$C$448)*AF$1&gt;=0,AF$1,AE140)</f>
        <v>0</v>
      </c>
    </row>
    <row r="141" spans="1:32" x14ac:dyDescent="0.3">
      <c r="A141" t="s">
        <v>380</v>
      </c>
      <c r="B141">
        <v>5000</v>
      </c>
      <c r="C141" t="b">
        <f>ISTEXT(INDEX(Table4[],MATCH(Table412[[#This Row],[Monster]],Table4[Monster],0),MATCH(Table36[Location],Table4[#Headers],0)))</f>
        <v>0</v>
      </c>
      <c r="D141" t="b">
        <f>ISNUMBER(MATCH(LOOKUP(Table412[[#This Row],[Monster]],Table4[Monster],Table4[Alignment 1]),'MSL Filters'!$K$3:$P$3,0))</f>
        <v>1</v>
      </c>
      <c r="E141" t="b">
        <f>ISNUMBER(MATCH(LOOKUP(Table412[[#This Row],[Monster]],Table4[Monster],Table4[Alignment 2]),'MSL Filters'!$K$13:$P$13,0))</f>
        <v>1</v>
      </c>
      <c r="F141" t="b">
        <f>IF(EXACT("Any",Table36[Type]), TRUE, EXACT(LOOKUP(Table412[[#This Row],[Monster]],Table4[Monster],Table4[Type]),Table36[Type]))</f>
        <v>0</v>
      </c>
      <c r="G141" t="b">
        <f>IF(EXACT("Any",Table36[Sub Type]),TRUE,NOT(ISERROR(MATCH(LOOKUP(Table412[[#This Row],[Monster]],Table4[Monster],Table4[Subtype]),'MSL Filters'!$K$23:$P$23,0))))</f>
        <v>1</v>
      </c>
      <c r="H141" t="b">
        <f>IF(EXACT(Table412[[#This Row],[1]],1),TRUE,FALSE)</f>
        <v>0</v>
      </c>
      <c r="I141" t="b">
        <f>LOOKUP(Table412[[#This Row],[Monster]],'Monster List'!$A$2:$A$447,'Monster List'!$B$2:$B$447)&gt;='Random Encounter'!$J$2</f>
        <v>1</v>
      </c>
      <c r="J141" t="b">
        <f>LOOKUP(Table412[[#This Row],[Monster]],'Monster List'!$A$2:$A$447,'Monster List'!$B$2:$B$447)&lt;='Random Encounter'!$K$2</f>
        <v>1</v>
      </c>
      <c r="K141" t="b">
        <f t="shared" si="2"/>
        <v>0</v>
      </c>
      <c r="L141" s="12">
        <f>IF(Table412[[#This Row],[Include?]],1,0)+L140</f>
        <v>8</v>
      </c>
      <c r="M141" s="13">
        <f>IF(INDEX('REG XP Table'!$B$2:$E$2815,'Random Encounter'!$F$8+M$1,'REG XP Table'!$G$2)-'Random Encounter'!$E$8-LOOKUP($A141,'Monster List'!$A$2:$A$448,'Monster List'!$C$2:$C$448)*M$1&gt;=0,1,0)</f>
        <v>0</v>
      </c>
      <c r="N141" s="15">
        <f>IF(INDEX('REG XP Table'!$B$2:$E$2815,'Random Encounter'!$F$8+N$1,'REG XP Table'!$G$2)-'Random Encounter'!$E$8-LOOKUP($A141,'Monster List'!$A$2:$A$448,'Monster List'!$C$2:$C$448)*N$1&gt;=0,N$1,M141)</f>
        <v>0</v>
      </c>
      <c r="O141" s="13">
        <f>IF(INDEX('REG XP Table'!$B$2:$E$2815,'Random Encounter'!$F$8+O$1,'REG XP Table'!$G$2)-'Random Encounter'!$E$8-LOOKUP($A141,'Monster List'!$A$2:$A$448,'Monster List'!$C$2:$C$448)*O$1&gt;=0,O$1,N141)</f>
        <v>0</v>
      </c>
      <c r="P141" s="13">
        <f>IF(INDEX('REG XP Table'!$B$2:$E$2815,'Random Encounter'!$F$8+P$1,'REG XP Table'!$G$2)-'Random Encounter'!$E$8-LOOKUP($A141,'Monster List'!$A$2:$A$448,'Monster List'!$C$2:$C$448)*P$1&gt;=0,P$1,O141)</f>
        <v>0</v>
      </c>
      <c r="Q141" s="13">
        <f>IF(INDEX('REG XP Table'!$B$2:$E$2815,'Random Encounter'!$F$8+Q$1,'REG XP Table'!$G$2)-'Random Encounter'!$E$8-LOOKUP($A141,'Monster List'!$A$2:$A$448,'Monster List'!$C$2:$C$448)*Q$1&gt;=0,Q$1,P141)</f>
        <v>0</v>
      </c>
      <c r="R141" s="13">
        <f>IF(INDEX('REG XP Table'!$B$2:$E$2815,'Random Encounter'!$F$8+R$1,'REG XP Table'!$G$2)-'Random Encounter'!$E$8-LOOKUP($A141,'Monster List'!$A$2:$A$448,'Monster List'!$C$2:$C$448)*R$1&gt;=0,R$1,Q141)</f>
        <v>0</v>
      </c>
      <c r="S141" s="13">
        <f>IF(INDEX('REG XP Table'!$B$2:$E$2815,'Random Encounter'!$F$8+S$1,'REG XP Table'!$G$2)-'Random Encounter'!$E$8-LOOKUP($A141,'Monster List'!$A$2:$A$448,'Monster List'!$C$2:$C$448)*S$1&gt;=0,S$1,R141)</f>
        <v>0</v>
      </c>
      <c r="T141" s="13">
        <f>IF(INDEX('REG XP Table'!$B$2:$E$2815,'Random Encounter'!$F$8+T$1,'REG XP Table'!$G$2)-'Random Encounter'!$E$8-LOOKUP($A141,'Monster List'!$A$2:$A$448,'Monster List'!$C$2:$C$448)*T$1&gt;=0,T$1,S141)</f>
        <v>0</v>
      </c>
      <c r="U141" s="13">
        <f>IF(INDEX('REG XP Table'!$B$2:$E$2815,'Random Encounter'!$F$8+U$1,'REG XP Table'!$G$2)-'Random Encounter'!$E$8-LOOKUP($A141,'Monster List'!$A$2:$A$448,'Monster List'!$C$2:$C$448)*U$1&gt;=0,U$1,T141)</f>
        <v>0</v>
      </c>
      <c r="V141" s="13">
        <f>IF(INDEX('REG XP Table'!$B$2:$E$2815,'Random Encounter'!$F$8+V$1,'REG XP Table'!$G$2)-'Random Encounter'!$E$8-LOOKUP($A141,'Monster List'!$A$2:$A$448,'Monster List'!$C$2:$C$448)*V$1&gt;=0,V$1,U141)</f>
        <v>0</v>
      </c>
      <c r="W141" s="13">
        <f>IF(INDEX('REG XP Table'!$B$2:$E$2815,'Random Encounter'!$F$8+W$1,'REG XP Table'!$G$2)-'Random Encounter'!$E$8-LOOKUP($A141,'Monster List'!$A$2:$A$448,'Monster List'!$C$2:$C$448)*W$1&gt;=0,W$1,V141)</f>
        <v>0</v>
      </c>
      <c r="X141" s="13">
        <f>IF(INDEX('REG XP Table'!$B$2:$E$2815,'Random Encounter'!$F$8+X$1,'REG XP Table'!$G$2)-'Random Encounter'!$E$8-LOOKUP($A141,'Monster List'!$A$2:$A$448,'Monster List'!$C$2:$C$448)*X$1&gt;=0,X$1,W141)</f>
        <v>0</v>
      </c>
      <c r="Y141" s="13">
        <f>IF(INDEX('REG XP Table'!$B$2:$E$2815,'Random Encounter'!$F$8+Y$1,'REG XP Table'!$G$2)-'Random Encounter'!$E$8-LOOKUP($A141,'Monster List'!$A$2:$A$448,'Monster List'!$C$2:$C$448)*Y$1&gt;=0,Y$1,X141)</f>
        <v>0</v>
      </c>
      <c r="Z141" s="13">
        <f>IF(INDEX('REG XP Table'!$B$2:$E$2815,'Random Encounter'!$F$8+Z$1,'REG XP Table'!$G$2)-'Random Encounter'!$E$8-LOOKUP($A141,'Monster List'!$A$2:$A$448,'Monster List'!$C$2:$C$448)*Z$1&gt;=0,Z$1,Y141)</f>
        <v>0</v>
      </c>
      <c r="AA141" s="13">
        <f>IF(INDEX('REG XP Table'!$B$2:$E$2815,'Random Encounter'!$F$8+AA$1,'REG XP Table'!$G$2)-'Random Encounter'!$E$8-LOOKUP($A141,'Monster List'!$A$2:$A$448,'Monster List'!$C$2:$C$448)*AA$1&gt;=0,AA$1,Z141)</f>
        <v>0</v>
      </c>
      <c r="AB141" s="13">
        <f>IF(INDEX('REG XP Table'!$B$2:$E$2815,'Random Encounter'!$F$8+AB$1,'REG XP Table'!$G$2)-'Random Encounter'!$E$8-LOOKUP($A141,'Monster List'!$A$2:$A$448,'Monster List'!$C$2:$C$448)*AB$1&gt;=0,AB$1,AA141)</f>
        <v>0</v>
      </c>
      <c r="AC141" s="13">
        <f>IF(INDEX('REG XP Table'!$B$2:$E$2815,'Random Encounter'!$F$8+AC$1,'REG XP Table'!$G$2)-'Random Encounter'!$E$8-LOOKUP($A141,'Monster List'!$A$2:$A$448,'Monster List'!$C$2:$C$448)*AC$1&gt;=0,AC$1,AB141)</f>
        <v>0</v>
      </c>
      <c r="AD141" s="13">
        <f>IF(INDEX('REG XP Table'!$B$2:$E$2815,'Random Encounter'!$F$8+AD$1,'REG XP Table'!$G$2)-'Random Encounter'!$E$8-LOOKUP($A141,'Monster List'!$A$2:$A$448,'Monster List'!$C$2:$C$448)*AD$1&gt;=0,AD$1,AC141)</f>
        <v>0</v>
      </c>
      <c r="AE141" s="13">
        <f>IF(INDEX('REG XP Table'!$B$2:$E$2815,'Random Encounter'!$F$8+AE$1,'REG XP Table'!$G$2)-'Random Encounter'!$E$8-LOOKUP($A141,'Monster List'!$A$2:$A$448,'Monster List'!$C$2:$C$448)*AE$1&gt;=0,AE$1,AD141)</f>
        <v>0</v>
      </c>
      <c r="AF141" s="13">
        <f>IF(INDEX('REG XP Table'!$B$2:$E$2815,'Random Encounter'!$F$8+AF$1,'REG XP Table'!$G$2)-'Random Encounter'!$E$8-LOOKUP($A141,'Monster List'!$A$2:$A$448,'Monster List'!$C$2:$C$448)*AF$1&gt;=0,AF$1,AE141)</f>
        <v>0</v>
      </c>
    </row>
    <row r="142" spans="1:32" x14ac:dyDescent="0.3">
      <c r="A142" t="s">
        <v>163</v>
      </c>
      <c r="B142">
        <v>200</v>
      </c>
      <c r="C142" t="b">
        <f>ISTEXT(INDEX(Table4[],MATCH(Table412[[#This Row],[Monster]],Table4[Monster],0),MATCH(Table36[Location],Table4[#Headers],0)))</f>
        <v>0</v>
      </c>
      <c r="D142" t="b">
        <f>ISNUMBER(MATCH(LOOKUP(Table412[[#This Row],[Monster]],Table4[Monster],Table4[Alignment 1]),'MSL Filters'!$K$3:$P$3,0))</f>
        <v>1</v>
      </c>
      <c r="E142" t="b">
        <f>ISNUMBER(MATCH(LOOKUP(Table412[[#This Row],[Monster]],Table4[Monster],Table4[Alignment 2]),'MSL Filters'!$K$13:$P$13,0))</f>
        <v>1</v>
      </c>
      <c r="F142" t="b">
        <f>IF(EXACT("Any",Table36[Type]), TRUE, EXACT(LOOKUP(Table412[[#This Row],[Monster]],Table4[Monster],Table4[Type]),Table36[Type]))</f>
        <v>0</v>
      </c>
      <c r="G142" t="b">
        <f>IF(EXACT("Any",Table36[Sub Type]),TRUE,NOT(ISERROR(MATCH(LOOKUP(Table412[[#This Row],[Monster]],Table4[Monster],Table4[Subtype]),'MSL Filters'!$K$23:$P$23,0))))</f>
        <v>1</v>
      </c>
      <c r="H142" t="b">
        <f>IF(EXACT(Table412[[#This Row],[1]],1),TRUE,FALSE)</f>
        <v>1</v>
      </c>
      <c r="I142" t="b">
        <f>LOOKUP(Table412[[#This Row],[Monster]],'Monster List'!$A$2:$A$447,'Monster List'!$B$2:$B$447)&gt;='Random Encounter'!$J$2</f>
        <v>1</v>
      </c>
      <c r="J142" t="b">
        <f>LOOKUP(Table412[[#This Row],[Monster]],'Monster List'!$A$2:$A$447,'Monster List'!$B$2:$B$447)&lt;='Random Encounter'!$K$2</f>
        <v>1</v>
      </c>
      <c r="K142" t="b">
        <f t="shared" si="2"/>
        <v>0</v>
      </c>
      <c r="L142" s="12">
        <f>IF(Table412[[#This Row],[Include?]],1,0)+L141</f>
        <v>8</v>
      </c>
      <c r="M142" s="13">
        <f>IF(INDEX('REG XP Table'!$B$2:$E$2815,'Random Encounter'!$F$8+M$1,'REG XP Table'!$G$2)-'Random Encounter'!$E$8-LOOKUP($A142,'Monster List'!$A$2:$A$448,'Monster List'!$C$2:$C$448)*M$1&gt;=0,1,0)</f>
        <v>1</v>
      </c>
      <c r="N142" s="15">
        <f>IF(INDEX('REG XP Table'!$B$2:$E$2815,'Random Encounter'!$F$8+N$1,'REG XP Table'!$G$2)-'Random Encounter'!$E$8-LOOKUP($A142,'Monster List'!$A$2:$A$448,'Monster List'!$C$2:$C$448)*N$1&gt;=0,N$1,M142)</f>
        <v>1</v>
      </c>
      <c r="O142" s="13">
        <f>IF(INDEX('REG XP Table'!$B$2:$E$2815,'Random Encounter'!$F$8+O$1,'REG XP Table'!$G$2)-'Random Encounter'!$E$8-LOOKUP($A142,'Monster List'!$A$2:$A$448,'Monster List'!$C$2:$C$448)*O$1&gt;=0,O$1,N142)</f>
        <v>1</v>
      </c>
      <c r="P142" s="13">
        <f>IF(INDEX('REG XP Table'!$B$2:$E$2815,'Random Encounter'!$F$8+P$1,'REG XP Table'!$G$2)-'Random Encounter'!$E$8-LOOKUP($A142,'Monster List'!$A$2:$A$448,'Monster List'!$C$2:$C$448)*P$1&gt;=0,P$1,O142)</f>
        <v>1</v>
      </c>
      <c r="Q142" s="13">
        <f>IF(INDEX('REG XP Table'!$B$2:$E$2815,'Random Encounter'!$F$8+Q$1,'REG XP Table'!$G$2)-'Random Encounter'!$E$8-LOOKUP($A142,'Monster List'!$A$2:$A$448,'Monster List'!$C$2:$C$448)*Q$1&gt;=0,Q$1,P142)</f>
        <v>1</v>
      </c>
      <c r="R142" s="13">
        <f>IF(INDEX('REG XP Table'!$B$2:$E$2815,'Random Encounter'!$F$8+R$1,'REG XP Table'!$G$2)-'Random Encounter'!$E$8-LOOKUP($A142,'Monster List'!$A$2:$A$448,'Monster List'!$C$2:$C$448)*R$1&gt;=0,R$1,Q142)</f>
        <v>1</v>
      </c>
      <c r="S142" s="13">
        <f>IF(INDEX('REG XP Table'!$B$2:$E$2815,'Random Encounter'!$F$8+S$1,'REG XP Table'!$G$2)-'Random Encounter'!$E$8-LOOKUP($A142,'Monster List'!$A$2:$A$448,'Monster List'!$C$2:$C$448)*S$1&gt;=0,S$1,R142)</f>
        <v>1</v>
      </c>
      <c r="T142" s="13">
        <f>IF(INDEX('REG XP Table'!$B$2:$E$2815,'Random Encounter'!$F$8+T$1,'REG XP Table'!$G$2)-'Random Encounter'!$E$8-LOOKUP($A142,'Monster List'!$A$2:$A$448,'Monster List'!$C$2:$C$448)*T$1&gt;=0,T$1,S142)</f>
        <v>1</v>
      </c>
      <c r="U142" s="13">
        <f>IF(INDEX('REG XP Table'!$B$2:$E$2815,'Random Encounter'!$F$8+U$1,'REG XP Table'!$G$2)-'Random Encounter'!$E$8-LOOKUP($A142,'Monster List'!$A$2:$A$448,'Monster List'!$C$2:$C$448)*U$1&gt;=0,U$1,T142)</f>
        <v>1</v>
      </c>
      <c r="V142" s="13">
        <f>IF(INDEX('REG XP Table'!$B$2:$E$2815,'Random Encounter'!$F$8+V$1,'REG XP Table'!$G$2)-'Random Encounter'!$E$8-LOOKUP($A142,'Monster List'!$A$2:$A$448,'Monster List'!$C$2:$C$448)*V$1&gt;=0,V$1,U142)</f>
        <v>1</v>
      </c>
      <c r="W142" s="13">
        <f>IF(INDEX('REG XP Table'!$B$2:$E$2815,'Random Encounter'!$F$8+W$1,'REG XP Table'!$G$2)-'Random Encounter'!$E$8-LOOKUP($A142,'Monster List'!$A$2:$A$448,'Monster List'!$C$2:$C$448)*W$1&gt;=0,W$1,V142)</f>
        <v>1</v>
      </c>
      <c r="X142" s="13">
        <f>IF(INDEX('REG XP Table'!$B$2:$E$2815,'Random Encounter'!$F$8+X$1,'REG XP Table'!$G$2)-'Random Encounter'!$E$8-LOOKUP($A142,'Monster List'!$A$2:$A$448,'Monster List'!$C$2:$C$448)*X$1&gt;=0,X$1,W142)</f>
        <v>1</v>
      </c>
      <c r="Y142" s="13">
        <f>IF(INDEX('REG XP Table'!$B$2:$E$2815,'Random Encounter'!$F$8+Y$1,'REG XP Table'!$G$2)-'Random Encounter'!$E$8-LOOKUP($A142,'Monster List'!$A$2:$A$448,'Monster List'!$C$2:$C$448)*Y$1&gt;=0,Y$1,X142)</f>
        <v>1</v>
      </c>
      <c r="Z142" s="13">
        <f>IF(INDEX('REG XP Table'!$B$2:$E$2815,'Random Encounter'!$F$8+Z$1,'REG XP Table'!$G$2)-'Random Encounter'!$E$8-LOOKUP($A142,'Monster List'!$A$2:$A$448,'Monster List'!$C$2:$C$448)*Z$1&gt;=0,Z$1,Y142)</f>
        <v>1</v>
      </c>
      <c r="AA142" s="13">
        <f>IF(INDEX('REG XP Table'!$B$2:$E$2815,'Random Encounter'!$F$8+AA$1,'REG XP Table'!$G$2)-'Random Encounter'!$E$8-LOOKUP($A142,'Monster List'!$A$2:$A$448,'Monster List'!$C$2:$C$448)*AA$1&gt;=0,AA$1,Z142)</f>
        <v>1</v>
      </c>
      <c r="AB142" s="13">
        <f>IF(INDEX('REG XP Table'!$B$2:$E$2815,'Random Encounter'!$F$8+AB$1,'REG XP Table'!$G$2)-'Random Encounter'!$E$8-LOOKUP($A142,'Monster List'!$A$2:$A$448,'Monster List'!$C$2:$C$448)*AB$1&gt;=0,AB$1,AA142)</f>
        <v>1</v>
      </c>
      <c r="AC142" s="13">
        <f>IF(INDEX('REG XP Table'!$B$2:$E$2815,'Random Encounter'!$F$8+AC$1,'REG XP Table'!$G$2)-'Random Encounter'!$E$8-LOOKUP($A142,'Monster List'!$A$2:$A$448,'Monster List'!$C$2:$C$448)*AC$1&gt;=0,AC$1,AB142)</f>
        <v>1</v>
      </c>
      <c r="AD142" s="13">
        <f>IF(INDEX('REG XP Table'!$B$2:$E$2815,'Random Encounter'!$F$8+AD$1,'REG XP Table'!$G$2)-'Random Encounter'!$E$8-LOOKUP($A142,'Monster List'!$A$2:$A$448,'Monster List'!$C$2:$C$448)*AD$1&gt;=0,AD$1,AC142)</f>
        <v>1</v>
      </c>
      <c r="AE142" s="13">
        <f>IF(INDEX('REG XP Table'!$B$2:$E$2815,'Random Encounter'!$F$8+AE$1,'REG XP Table'!$G$2)-'Random Encounter'!$E$8-LOOKUP($A142,'Monster List'!$A$2:$A$448,'Monster List'!$C$2:$C$448)*AE$1&gt;=0,AE$1,AD142)</f>
        <v>1</v>
      </c>
      <c r="AF142" s="13">
        <f>IF(INDEX('REG XP Table'!$B$2:$E$2815,'Random Encounter'!$F$8+AF$1,'REG XP Table'!$G$2)-'Random Encounter'!$E$8-LOOKUP($A142,'Monster List'!$A$2:$A$448,'Monster List'!$C$2:$C$448)*AF$1&gt;=0,AF$1,AE142)</f>
        <v>1</v>
      </c>
    </row>
    <row r="143" spans="1:32" x14ac:dyDescent="0.3">
      <c r="A143" t="s">
        <v>283</v>
      </c>
      <c r="B143">
        <v>1100</v>
      </c>
      <c r="C143" t="b">
        <f>ISTEXT(INDEX(Table4[],MATCH(Table412[[#This Row],[Monster]],Table4[Monster],0),MATCH(Table36[Location],Table4[#Headers],0)))</f>
        <v>0</v>
      </c>
      <c r="D143" t="b">
        <f>ISNUMBER(MATCH(LOOKUP(Table412[[#This Row],[Monster]],Table4[Monster],Table4[Alignment 1]),'MSL Filters'!$K$3:$P$3,0))</f>
        <v>1</v>
      </c>
      <c r="E143" t="b">
        <f>ISNUMBER(MATCH(LOOKUP(Table412[[#This Row],[Monster]],Table4[Monster],Table4[Alignment 2]),'MSL Filters'!$K$13:$P$13,0))</f>
        <v>1</v>
      </c>
      <c r="F143" t="b">
        <f>IF(EXACT("Any",Table36[Type]), TRUE, EXACT(LOOKUP(Table412[[#This Row],[Monster]],Table4[Monster],Table4[Type]),Table36[Type]))</f>
        <v>0</v>
      </c>
      <c r="G143" t="b">
        <f>IF(EXACT("Any",Table36[Sub Type]),TRUE,NOT(ISERROR(MATCH(LOOKUP(Table412[[#This Row],[Monster]],Table4[Monster],Table4[Subtype]),'MSL Filters'!$K$23:$P$23,0))))</f>
        <v>1</v>
      </c>
      <c r="H143" t="b">
        <f>IF(EXACT(Table412[[#This Row],[1]],1),TRUE,FALSE)</f>
        <v>0</v>
      </c>
      <c r="I143" t="b">
        <f>LOOKUP(Table412[[#This Row],[Monster]],'Monster List'!$A$2:$A$447,'Monster List'!$B$2:$B$447)&gt;='Random Encounter'!$J$2</f>
        <v>1</v>
      </c>
      <c r="J143" t="b">
        <f>LOOKUP(Table412[[#This Row],[Monster]],'Monster List'!$A$2:$A$447,'Monster List'!$B$2:$B$447)&lt;='Random Encounter'!$K$2</f>
        <v>1</v>
      </c>
      <c r="K143" t="b">
        <f t="shared" si="2"/>
        <v>0</v>
      </c>
      <c r="L143" s="12">
        <f>IF(Table412[[#This Row],[Include?]],1,0)+L142</f>
        <v>8</v>
      </c>
      <c r="M143" s="13">
        <f>IF(INDEX('REG XP Table'!$B$2:$E$2815,'Random Encounter'!$F$8+M$1,'REG XP Table'!$G$2)-'Random Encounter'!$E$8-LOOKUP($A143,'Monster List'!$A$2:$A$448,'Monster List'!$C$2:$C$448)*M$1&gt;=0,1,0)</f>
        <v>0</v>
      </c>
      <c r="N143" s="15">
        <f>IF(INDEX('REG XP Table'!$B$2:$E$2815,'Random Encounter'!$F$8+N$1,'REG XP Table'!$G$2)-'Random Encounter'!$E$8-LOOKUP($A143,'Monster List'!$A$2:$A$448,'Monster List'!$C$2:$C$448)*N$1&gt;=0,N$1,M143)</f>
        <v>0</v>
      </c>
      <c r="O143" s="13">
        <f>IF(INDEX('REG XP Table'!$B$2:$E$2815,'Random Encounter'!$F$8+O$1,'REG XP Table'!$G$2)-'Random Encounter'!$E$8-LOOKUP($A143,'Monster List'!$A$2:$A$448,'Monster List'!$C$2:$C$448)*O$1&gt;=0,O$1,N143)</f>
        <v>0</v>
      </c>
      <c r="P143" s="13">
        <f>IF(INDEX('REG XP Table'!$B$2:$E$2815,'Random Encounter'!$F$8+P$1,'REG XP Table'!$G$2)-'Random Encounter'!$E$8-LOOKUP($A143,'Monster List'!$A$2:$A$448,'Monster List'!$C$2:$C$448)*P$1&gt;=0,P$1,O143)</f>
        <v>0</v>
      </c>
      <c r="Q143" s="13">
        <f>IF(INDEX('REG XP Table'!$B$2:$E$2815,'Random Encounter'!$F$8+Q$1,'REG XP Table'!$G$2)-'Random Encounter'!$E$8-LOOKUP($A143,'Monster List'!$A$2:$A$448,'Monster List'!$C$2:$C$448)*Q$1&gt;=0,Q$1,P143)</f>
        <v>0</v>
      </c>
      <c r="R143" s="13">
        <f>IF(INDEX('REG XP Table'!$B$2:$E$2815,'Random Encounter'!$F$8+R$1,'REG XP Table'!$G$2)-'Random Encounter'!$E$8-LOOKUP($A143,'Monster List'!$A$2:$A$448,'Monster List'!$C$2:$C$448)*R$1&gt;=0,R$1,Q143)</f>
        <v>0</v>
      </c>
      <c r="S143" s="13">
        <f>IF(INDEX('REG XP Table'!$B$2:$E$2815,'Random Encounter'!$F$8+S$1,'REG XP Table'!$G$2)-'Random Encounter'!$E$8-LOOKUP($A143,'Monster List'!$A$2:$A$448,'Monster List'!$C$2:$C$448)*S$1&gt;=0,S$1,R143)</f>
        <v>0</v>
      </c>
      <c r="T143" s="13">
        <f>IF(INDEX('REG XP Table'!$B$2:$E$2815,'Random Encounter'!$F$8+T$1,'REG XP Table'!$G$2)-'Random Encounter'!$E$8-LOOKUP($A143,'Monster List'!$A$2:$A$448,'Monster List'!$C$2:$C$448)*T$1&gt;=0,T$1,S143)</f>
        <v>0</v>
      </c>
      <c r="U143" s="13">
        <f>IF(INDEX('REG XP Table'!$B$2:$E$2815,'Random Encounter'!$F$8+U$1,'REG XP Table'!$G$2)-'Random Encounter'!$E$8-LOOKUP($A143,'Monster List'!$A$2:$A$448,'Monster List'!$C$2:$C$448)*U$1&gt;=0,U$1,T143)</f>
        <v>0</v>
      </c>
      <c r="V143" s="13">
        <f>IF(INDEX('REG XP Table'!$B$2:$E$2815,'Random Encounter'!$F$8+V$1,'REG XP Table'!$G$2)-'Random Encounter'!$E$8-LOOKUP($A143,'Monster List'!$A$2:$A$448,'Monster List'!$C$2:$C$448)*V$1&gt;=0,V$1,U143)</f>
        <v>0</v>
      </c>
      <c r="W143" s="13">
        <f>IF(INDEX('REG XP Table'!$B$2:$E$2815,'Random Encounter'!$F$8+W$1,'REG XP Table'!$G$2)-'Random Encounter'!$E$8-LOOKUP($A143,'Monster List'!$A$2:$A$448,'Monster List'!$C$2:$C$448)*W$1&gt;=0,W$1,V143)</f>
        <v>0</v>
      </c>
      <c r="X143" s="13">
        <f>IF(INDEX('REG XP Table'!$B$2:$E$2815,'Random Encounter'!$F$8+X$1,'REG XP Table'!$G$2)-'Random Encounter'!$E$8-LOOKUP($A143,'Monster List'!$A$2:$A$448,'Monster List'!$C$2:$C$448)*X$1&gt;=0,X$1,W143)</f>
        <v>0</v>
      </c>
      <c r="Y143" s="13">
        <f>IF(INDEX('REG XP Table'!$B$2:$E$2815,'Random Encounter'!$F$8+Y$1,'REG XP Table'!$G$2)-'Random Encounter'!$E$8-LOOKUP($A143,'Monster List'!$A$2:$A$448,'Monster List'!$C$2:$C$448)*Y$1&gt;=0,Y$1,X143)</f>
        <v>0</v>
      </c>
      <c r="Z143" s="13">
        <f>IF(INDEX('REG XP Table'!$B$2:$E$2815,'Random Encounter'!$F$8+Z$1,'REG XP Table'!$G$2)-'Random Encounter'!$E$8-LOOKUP($A143,'Monster List'!$A$2:$A$448,'Monster List'!$C$2:$C$448)*Z$1&gt;=0,Z$1,Y143)</f>
        <v>0</v>
      </c>
      <c r="AA143" s="13">
        <f>IF(INDEX('REG XP Table'!$B$2:$E$2815,'Random Encounter'!$F$8+AA$1,'REG XP Table'!$G$2)-'Random Encounter'!$E$8-LOOKUP($A143,'Monster List'!$A$2:$A$448,'Monster List'!$C$2:$C$448)*AA$1&gt;=0,AA$1,Z143)</f>
        <v>0</v>
      </c>
      <c r="AB143" s="13">
        <f>IF(INDEX('REG XP Table'!$B$2:$E$2815,'Random Encounter'!$F$8+AB$1,'REG XP Table'!$G$2)-'Random Encounter'!$E$8-LOOKUP($A143,'Monster List'!$A$2:$A$448,'Monster List'!$C$2:$C$448)*AB$1&gt;=0,AB$1,AA143)</f>
        <v>0</v>
      </c>
      <c r="AC143" s="13">
        <f>IF(INDEX('REG XP Table'!$B$2:$E$2815,'Random Encounter'!$F$8+AC$1,'REG XP Table'!$G$2)-'Random Encounter'!$E$8-LOOKUP($A143,'Monster List'!$A$2:$A$448,'Monster List'!$C$2:$C$448)*AC$1&gt;=0,AC$1,AB143)</f>
        <v>0</v>
      </c>
      <c r="AD143" s="13">
        <f>IF(INDEX('REG XP Table'!$B$2:$E$2815,'Random Encounter'!$F$8+AD$1,'REG XP Table'!$G$2)-'Random Encounter'!$E$8-LOOKUP($A143,'Monster List'!$A$2:$A$448,'Monster List'!$C$2:$C$448)*AD$1&gt;=0,AD$1,AC143)</f>
        <v>0</v>
      </c>
      <c r="AE143" s="13">
        <f>IF(INDEX('REG XP Table'!$B$2:$E$2815,'Random Encounter'!$F$8+AE$1,'REG XP Table'!$G$2)-'Random Encounter'!$E$8-LOOKUP($A143,'Monster List'!$A$2:$A$448,'Monster List'!$C$2:$C$448)*AE$1&gt;=0,AE$1,AD143)</f>
        <v>0</v>
      </c>
      <c r="AF143" s="13">
        <f>IF(INDEX('REG XP Table'!$B$2:$E$2815,'Random Encounter'!$F$8+AF$1,'REG XP Table'!$G$2)-'Random Encounter'!$E$8-LOOKUP($A143,'Monster List'!$A$2:$A$448,'Monster List'!$C$2:$C$448)*AF$1&gt;=0,AF$1,AE143)</f>
        <v>0</v>
      </c>
    </row>
    <row r="144" spans="1:32" x14ac:dyDescent="0.3">
      <c r="A144" t="s">
        <v>306</v>
      </c>
      <c r="B144">
        <v>1800</v>
      </c>
      <c r="C144" t="b">
        <f>ISTEXT(INDEX(Table4[],MATCH(Table412[[#This Row],[Monster]],Table4[Monster],0),MATCH(Table36[Location],Table4[#Headers],0)))</f>
        <v>0</v>
      </c>
      <c r="D144" t="b">
        <f>ISNUMBER(MATCH(LOOKUP(Table412[[#This Row],[Monster]],Table4[Monster],Table4[Alignment 1]),'MSL Filters'!$K$3:$P$3,0))</f>
        <v>1</v>
      </c>
      <c r="E144" t="b">
        <f>ISNUMBER(MATCH(LOOKUP(Table412[[#This Row],[Monster]],Table4[Monster],Table4[Alignment 2]),'MSL Filters'!$K$13:$P$13,0))</f>
        <v>1</v>
      </c>
      <c r="F144" t="b">
        <f>IF(EXACT("Any",Table36[Type]), TRUE, EXACT(LOOKUP(Table412[[#This Row],[Monster]],Table4[Monster],Table4[Type]),Table36[Type]))</f>
        <v>0</v>
      </c>
      <c r="G144" t="b">
        <f>IF(EXACT("Any",Table36[Sub Type]),TRUE,NOT(ISERROR(MATCH(LOOKUP(Table412[[#This Row],[Monster]],Table4[Monster],Table4[Subtype]),'MSL Filters'!$K$23:$P$23,0))))</f>
        <v>1</v>
      </c>
      <c r="H144" t="b">
        <f>IF(EXACT(Table412[[#This Row],[1]],1),TRUE,FALSE)</f>
        <v>0</v>
      </c>
      <c r="I144" t="b">
        <f>LOOKUP(Table412[[#This Row],[Monster]],'Monster List'!$A$2:$A$447,'Monster List'!$B$2:$B$447)&gt;='Random Encounter'!$J$2</f>
        <v>1</v>
      </c>
      <c r="J144" t="b">
        <f>LOOKUP(Table412[[#This Row],[Monster]],'Monster List'!$A$2:$A$447,'Monster List'!$B$2:$B$447)&lt;='Random Encounter'!$K$2</f>
        <v>1</v>
      </c>
      <c r="K144" t="b">
        <f t="shared" si="2"/>
        <v>0</v>
      </c>
      <c r="L144" s="12">
        <f>IF(Table412[[#This Row],[Include?]],1,0)+L143</f>
        <v>8</v>
      </c>
      <c r="M144" s="13">
        <f>IF(INDEX('REG XP Table'!$B$2:$E$2815,'Random Encounter'!$F$8+M$1,'REG XP Table'!$G$2)-'Random Encounter'!$E$8-LOOKUP($A144,'Monster List'!$A$2:$A$448,'Monster List'!$C$2:$C$448)*M$1&gt;=0,1,0)</f>
        <v>0</v>
      </c>
      <c r="N144" s="15">
        <f>IF(INDEX('REG XP Table'!$B$2:$E$2815,'Random Encounter'!$F$8+N$1,'REG XP Table'!$G$2)-'Random Encounter'!$E$8-LOOKUP($A144,'Monster List'!$A$2:$A$448,'Monster List'!$C$2:$C$448)*N$1&gt;=0,N$1,M144)</f>
        <v>0</v>
      </c>
      <c r="O144" s="13">
        <f>IF(INDEX('REG XP Table'!$B$2:$E$2815,'Random Encounter'!$F$8+O$1,'REG XP Table'!$G$2)-'Random Encounter'!$E$8-LOOKUP($A144,'Monster List'!$A$2:$A$448,'Monster List'!$C$2:$C$448)*O$1&gt;=0,O$1,N144)</f>
        <v>0</v>
      </c>
      <c r="P144" s="13">
        <f>IF(INDEX('REG XP Table'!$B$2:$E$2815,'Random Encounter'!$F$8+P$1,'REG XP Table'!$G$2)-'Random Encounter'!$E$8-LOOKUP($A144,'Monster List'!$A$2:$A$448,'Monster List'!$C$2:$C$448)*P$1&gt;=0,P$1,O144)</f>
        <v>0</v>
      </c>
      <c r="Q144" s="13">
        <f>IF(INDEX('REG XP Table'!$B$2:$E$2815,'Random Encounter'!$F$8+Q$1,'REG XP Table'!$G$2)-'Random Encounter'!$E$8-LOOKUP($A144,'Monster List'!$A$2:$A$448,'Monster List'!$C$2:$C$448)*Q$1&gt;=0,Q$1,P144)</f>
        <v>0</v>
      </c>
      <c r="R144" s="13">
        <f>IF(INDEX('REG XP Table'!$B$2:$E$2815,'Random Encounter'!$F$8+R$1,'REG XP Table'!$G$2)-'Random Encounter'!$E$8-LOOKUP($A144,'Monster List'!$A$2:$A$448,'Monster List'!$C$2:$C$448)*R$1&gt;=0,R$1,Q144)</f>
        <v>0</v>
      </c>
      <c r="S144" s="13">
        <f>IF(INDEX('REG XP Table'!$B$2:$E$2815,'Random Encounter'!$F$8+S$1,'REG XP Table'!$G$2)-'Random Encounter'!$E$8-LOOKUP($A144,'Monster List'!$A$2:$A$448,'Monster List'!$C$2:$C$448)*S$1&gt;=0,S$1,R144)</f>
        <v>0</v>
      </c>
      <c r="T144" s="13">
        <f>IF(INDEX('REG XP Table'!$B$2:$E$2815,'Random Encounter'!$F$8+T$1,'REG XP Table'!$G$2)-'Random Encounter'!$E$8-LOOKUP($A144,'Monster List'!$A$2:$A$448,'Monster List'!$C$2:$C$448)*T$1&gt;=0,T$1,S144)</f>
        <v>0</v>
      </c>
      <c r="U144" s="13">
        <f>IF(INDEX('REG XP Table'!$B$2:$E$2815,'Random Encounter'!$F$8+U$1,'REG XP Table'!$G$2)-'Random Encounter'!$E$8-LOOKUP($A144,'Monster List'!$A$2:$A$448,'Monster List'!$C$2:$C$448)*U$1&gt;=0,U$1,T144)</f>
        <v>0</v>
      </c>
      <c r="V144" s="13">
        <f>IF(INDEX('REG XP Table'!$B$2:$E$2815,'Random Encounter'!$F$8+V$1,'REG XP Table'!$G$2)-'Random Encounter'!$E$8-LOOKUP($A144,'Monster List'!$A$2:$A$448,'Monster List'!$C$2:$C$448)*V$1&gt;=0,V$1,U144)</f>
        <v>0</v>
      </c>
      <c r="W144" s="13">
        <f>IF(INDEX('REG XP Table'!$B$2:$E$2815,'Random Encounter'!$F$8+W$1,'REG XP Table'!$G$2)-'Random Encounter'!$E$8-LOOKUP($A144,'Monster List'!$A$2:$A$448,'Monster List'!$C$2:$C$448)*W$1&gt;=0,W$1,V144)</f>
        <v>0</v>
      </c>
      <c r="X144" s="13">
        <f>IF(INDEX('REG XP Table'!$B$2:$E$2815,'Random Encounter'!$F$8+X$1,'REG XP Table'!$G$2)-'Random Encounter'!$E$8-LOOKUP($A144,'Monster List'!$A$2:$A$448,'Monster List'!$C$2:$C$448)*X$1&gt;=0,X$1,W144)</f>
        <v>0</v>
      </c>
      <c r="Y144" s="13">
        <f>IF(INDEX('REG XP Table'!$B$2:$E$2815,'Random Encounter'!$F$8+Y$1,'REG XP Table'!$G$2)-'Random Encounter'!$E$8-LOOKUP($A144,'Monster List'!$A$2:$A$448,'Monster List'!$C$2:$C$448)*Y$1&gt;=0,Y$1,X144)</f>
        <v>0</v>
      </c>
      <c r="Z144" s="13">
        <f>IF(INDEX('REG XP Table'!$B$2:$E$2815,'Random Encounter'!$F$8+Z$1,'REG XP Table'!$G$2)-'Random Encounter'!$E$8-LOOKUP($A144,'Monster List'!$A$2:$A$448,'Monster List'!$C$2:$C$448)*Z$1&gt;=0,Z$1,Y144)</f>
        <v>0</v>
      </c>
      <c r="AA144" s="13">
        <f>IF(INDEX('REG XP Table'!$B$2:$E$2815,'Random Encounter'!$F$8+AA$1,'REG XP Table'!$G$2)-'Random Encounter'!$E$8-LOOKUP($A144,'Monster List'!$A$2:$A$448,'Monster List'!$C$2:$C$448)*AA$1&gt;=0,AA$1,Z144)</f>
        <v>0</v>
      </c>
      <c r="AB144" s="13">
        <f>IF(INDEX('REG XP Table'!$B$2:$E$2815,'Random Encounter'!$F$8+AB$1,'REG XP Table'!$G$2)-'Random Encounter'!$E$8-LOOKUP($A144,'Monster List'!$A$2:$A$448,'Monster List'!$C$2:$C$448)*AB$1&gt;=0,AB$1,AA144)</f>
        <v>0</v>
      </c>
      <c r="AC144" s="13">
        <f>IF(INDEX('REG XP Table'!$B$2:$E$2815,'Random Encounter'!$F$8+AC$1,'REG XP Table'!$G$2)-'Random Encounter'!$E$8-LOOKUP($A144,'Monster List'!$A$2:$A$448,'Monster List'!$C$2:$C$448)*AC$1&gt;=0,AC$1,AB144)</f>
        <v>0</v>
      </c>
      <c r="AD144" s="13">
        <f>IF(INDEX('REG XP Table'!$B$2:$E$2815,'Random Encounter'!$F$8+AD$1,'REG XP Table'!$G$2)-'Random Encounter'!$E$8-LOOKUP($A144,'Monster List'!$A$2:$A$448,'Monster List'!$C$2:$C$448)*AD$1&gt;=0,AD$1,AC144)</f>
        <v>0</v>
      </c>
      <c r="AE144" s="13">
        <f>IF(INDEX('REG XP Table'!$B$2:$E$2815,'Random Encounter'!$F$8+AE$1,'REG XP Table'!$G$2)-'Random Encounter'!$E$8-LOOKUP($A144,'Monster List'!$A$2:$A$448,'Monster List'!$C$2:$C$448)*AE$1&gt;=0,AE$1,AD144)</f>
        <v>0</v>
      </c>
      <c r="AF144" s="13">
        <f>IF(INDEX('REG XP Table'!$B$2:$E$2815,'Random Encounter'!$F$8+AF$1,'REG XP Table'!$G$2)-'Random Encounter'!$E$8-LOOKUP($A144,'Monster List'!$A$2:$A$448,'Monster List'!$C$2:$C$448)*AF$1&gt;=0,AF$1,AE144)</f>
        <v>0</v>
      </c>
    </row>
    <row r="145" spans="1:32" x14ac:dyDescent="0.3">
      <c r="A145" t="s">
        <v>55</v>
      </c>
      <c r="B145">
        <v>25</v>
      </c>
      <c r="C145" t="b">
        <f>ISTEXT(INDEX(Table4[],MATCH(Table412[[#This Row],[Monster]],Table4[Monster],0),MATCH(Table36[Location],Table4[#Headers],0)))</f>
        <v>0</v>
      </c>
      <c r="D145" t="b">
        <f>ISNUMBER(MATCH(LOOKUP(Table412[[#This Row],[Monster]],Table4[Monster],Table4[Alignment 1]),'MSL Filters'!$K$3:$P$3,0))</f>
        <v>1</v>
      </c>
      <c r="E145" t="b">
        <f>ISNUMBER(MATCH(LOOKUP(Table412[[#This Row],[Monster]],Table4[Monster],Table4[Alignment 2]),'MSL Filters'!$K$13:$P$13,0))</f>
        <v>1</v>
      </c>
      <c r="F145" t="b">
        <f>IF(EXACT("Any",Table36[Type]), TRUE, EXACT(LOOKUP(Table412[[#This Row],[Monster]],Table4[Monster],Table4[Type]),Table36[Type]))</f>
        <v>0</v>
      </c>
      <c r="G145" t="b">
        <f>IF(EXACT("Any",Table36[Sub Type]),TRUE,NOT(ISERROR(MATCH(LOOKUP(Table412[[#This Row],[Monster]],Table4[Monster],Table4[Subtype]),'MSL Filters'!$K$23:$P$23,0))))</f>
        <v>1</v>
      </c>
      <c r="H145" t="b">
        <f>IF(EXACT(Table412[[#This Row],[1]],1),TRUE,FALSE)</f>
        <v>1</v>
      </c>
      <c r="I145" t="b">
        <f>LOOKUP(Table412[[#This Row],[Monster]],'Monster List'!$A$2:$A$447,'Monster List'!$B$2:$B$447)&gt;='Random Encounter'!$J$2</f>
        <v>1</v>
      </c>
      <c r="J145" t="b">
        <f>LOOKUP(Table412[[#This Row],[Monster]],'Monster List'!$A$2:$A$447,'Monster List'!$B$2:$B$447)&lt;='Random Encounter'!$K$2</f>
        <v>1</v>
      </c>
      <c r="K145" t="b">
        <f t="shared" si="2"/>
        <v>0</v>
      </c>
      <c r="L145" s="12">
        <f>IF(Table412[[#This Row],[Include?]],1,0)+L144</f>
        <v>8</v>
      </c>
      <c r="M145" s="13">
        <f>IF(INDEX('REG XP Table'!$B$2:$E$2815,'Random Encounter'!$F$8+M$1,'REG XP Table'!$G$2)-'Random Encounter'!$E$8-LOOKUP($A145,'Monster List'!$A$2:$A$448,'Monster List'!$C$2:$C$448)*M$1&gt;=0,1,0)</f>
        <v>1</v>
      </c>
      <c r="N145" s="15" t="str">
        <f>IF(INDEX('REG XP Table'!$B$2:$E$2815,'Random Encounter'!$F$8+N$1,'REG XP Table'!$G$2)-'Random Encounter'!$E$8-LOOKUP($A145,'Monster List'!$A$2:$A$448,'Monster List'!$C$2:$C$448)*N$1&gt;=0,N$1,M145)</f>
        <v>2</v>
      </c>
      <c r="O145" s="13" t="str">
        <f>IF(INDEX('REG XP Table'!$B$2:$E$2815,'Random Encounter'!$F$8+O$1,'REG XP Table'!$G$2)-'Random Encounter'!$E$8-LOOKUP($A145,'Monster List'!$A$2:$A$448,'Monster List'!$C$2:$C$448)*O$1&gt;=0,O$1,N145)</f>
        <v>3</v>
      </c>
      <c r="P145" s="13" t="str">
        <f>IF(INDEX('REG XP Table'!$B$2:$E$2815,'Random Encounter'!$F$8+P$1,'REG XP Table'!$G$2)-'Random Encounter'!$E$8-LOOKUP($A145,'Monster List'!$A$2:$A$448,'Monster List'!$C$2:$C$448)*P$1&gt;=0,P$1,O145)</f>
        <v>4</v>
      </c>
      <c r="Q145" s="13" t="str">
        <f>IF(INDEX('REG XP Table'!$B$2:$E$2815,'Random Encounter'!$F$8+Q$1,'REG XP Table'!$G$2)-'Random Encounter'!$E$8-LOOKUP($A145,'Monster List'!$A$2:$A$448,'Monster List'!$C$2:$C$448)*Q$1&gt;=0,Q$1,P145)</f>
        <v>5</v>
      </c>
      <c r="R145" s="13" t="str">
        <f>IF(INDEX('REG XP Table'!$B$2:$E$2815,'Random Encounter'!$F$8+R$1,'REG XP Table'!$G$2)-'Random Encounter'!$E$8-LOOKUP($A145,'Monster List'!$A$2:$A$448,'Monster List'!$C$2:$C$448)*R$1&gt;=0,R$1,Q145)</f>
        <v>6</v>
      </c>
      <c r="S145" s="13" t="str">
        <f>IF(INDEX('REG XP Table'!$B$2:$E$2815,'Random Encounter'!$F$8+S$1,'REG XP Table'!$G$2)-'Random Encounter'!$E$8-LOOKUP($A145,'Monster List'!$A$2:$A$448,'Monster List'!$C$2:$C$448)*S$1&gt;=0,S$1,R145)</f>
        <v>7</v>
      </c>
      <c r="T145" s="13" t="str">
        <f>IF(INDEX('REG XP Table'!$B$2:$E$2815,'Random Encounter'!$F$8+T$1,'REG XP Table'!$G$2)-'Random Encounter'!$E$8-LOOKUP($A145,'Monster List'!$A$2:$A$448,'Monster List'!$C$2:$C$448)*T$1&gt;=0,T$1,S145)</f>
        <v>7</v>
      </c>
      <c r="U145" s="13" t="str">
        <f>IF(INDEX('REG XP Table'!$B$2:$E$2815,'Random Encounter'!$F$8+U$1,'REG XP Table'!$G$2)-'Random Encounter'!$E$8-LOOKUP($A145,'Monster List'!$A$2:$A$448,'Monster List'!$C$2:$C$448)*U$1&gt;=0,U$1,T145)</f>
        <v>7</v>
      </c>
      <c r="V145" s="13" t="str">
        <f>IF(INDEX('REG XP Table'!$B$2:$E$2815,'Random Encounter'!$F$8+V$1,'REG XP Table'!$G$2)-'Random Encounter'!$E$8-LOOKUP($A145,'Monster List'!$A$2:$A$448,'Monster List'!$C$2:$C$448)*V$1&gt;=0,V$1,U145)</f>
        <v>7</v>
      </c>
      <c r="W145" s="13" t="str">
        <f>IF(INDEX('REG XP Table'!$B$2:$E$2815,'Random Encounter'!$F$8+W$1,'REG XP Table'!$G$2)-'Random Encounter'!$E$8-LOOKUP($A145,'Monster List'!$A$2:$A$448,'Monster List'!$C$2:$C$448)*W$1&gt;=0,W$1,V145)</f>
        <v>7</v>
      </c>
      <c r="X145" s="13" t="str">
        <f>IF(INDEX('REG XP Table'!$B$2:$E$2815,'Random Encounter'!$F$8+X$1,'REG XP Table'!$G$2)-'Random Encounter'!$E$8-LOOKUP($A145,'Monster List'!$A$2:$A$448,'Monster List'!$C$2:$C$448)*X$1&gt;=0,X$1,W145)</f>
        <v>7</v>
      </c>
      <c r="Y145" s="13" t="str">
        <f>IF(INDEX('REG XP Table'!$B$2:$E$2815,'Random Encounter'!$F$8+Y$1,'REG XP Table'!$G$2)-'Random Encounter'!$E$8-LOOKUP($A145,'Monster List'!$A$2:$A$448,'Monster List'!$C$2:$C$448)*Y$1&gt;=0,Y$1,X145)</f>
        <v>7</v>
      </c>
      <c r="Z145" s="13" t="str">
        <f>IF(INDEX('REG XP Table'!$B$2:$E$2815,'Random Encounter'!$F$8+Z$1,'REG XP Table'!$G$2)-'Random Encounter'!$E$8-LOOKUP($A145,'Monster List'!$A$2:$A$448,'Monster List'!$C$2:$C$448)*Z$1&gt;=0,Z$1,Y145)</f>
        <v>7</v>
      </c>
      <c r="AA145" s="13" t="str">
        <f>IF(INDEX('REG XP Table'!$B$2:$E$2815,'Random Encounter'!$F$8+AA$1,'REG XP Table'!$G$2)-'Random Encounter'!$E$8-LOOKUP($A145,'Monster List'!$A$2:$A$448,'Monster List'!$C$2:$C$448)*AA$1&gt;=0,AA$1,Z145)</f>
        <v>7</v>
      </c>
      <c r="AB145" s="13" t="str">
        <f>IF(INDEX('REG XP Table'!$B$2:$E$2815,'Random Encounter'!$F$8+AB$1,'REG XP Table'!$G$2)-'Random Encounter'!$E$8-LOOKUP($A145,'Monster List'!$A$2:$A$448,'Monster List'!$C$2:$C$448)*AB$1&gt;=0,AB$1,AA145)</f>
        <v>7</v>
      </c>
      <c r="AC145" s="13" t="str">
        <f>IF(INDEX('REG XP Table'!$B$2:$E$2815,'Random Encounter'!$F$8+AC$1,'REG XP Table'!$G$2)-'Random Encounter'!$E$8-LOOKUP($A145,'Monster List'!$A$2:$A$448,'Monster List'!$C$2:$C$448)*AC$1&gt;=0,AC$1,AB145)</f>
        <v>7</v>
      </c>
      <c r="AD145" s="13" t="str">
        <f>IF(INDEX('REG XP Table'!$B$2:$E$2815,'Random Encounter'!$F$8+AD$1,'REG XP Table'!$G$2)-'Random Encounter'!$E$8-LOOKUP($A145,'Monster List'!$A$2:$A$448,'Monster List'!$C$2:$C$448)*AD$1&gt;=0,AD$1,AC145)</f>
        <v>7</v>
      </c>
      <c r="AE145" s="13" t="str">
        <f>IF(INDEX('REG XP Table'!$B$2:$E$2815,'Random Encounter'!$F$8+AE$1,'REG XP Table'!$G$2)-'Random Encounter'!$E$8-LOOKUP($A145,'Monster List'!$A$2:$A$448,'Monster List'!$C$2:$C$448)*AE$1&gt;=0,AE$1,AD145)</f>
        <v>7</v>
      </c>
      <c r="AF145" s="13" t="str">
        <f>IF(INDEX('REG XP Table'!$B$2:$E$2815,'Random Encounter'!$F$8+AF$1,'REG XP Table'!$G$2)-'Random Encounter'!$E$8-LOOKUP($A145,'Monster List'!$A$2:$A$448,'Monster List'!$C$2:$C$448)*AF$1&gt;=0,AF$1,AE145)</f>
        <v>7</v>
      </c>
    </row>
    <row r="146" spans="1:32" x14ac:dyDescent="0.3">
      <c r="A146" t="s">
        <v>56</v>
      </c>
      <c r="B146">
        <v>25</v>
      </c>
      <c r="C146" t="b">
        <f>ISTEXT(INDEX(Table4[],MATCH(Table412[[#This Row],[Monster]],Table4[Monster],0),MATCH(Table36[Location],Table4[#Headers],0)))</f>
        <v>0</v>
      </c>
      <c r="D146" t="b">
        <f>ISNUMBER(MATCH(LOOKUP(Table412[[#This Row],[Monster]],Table4[Monster],Table4[Alignment 1]),'MSL Filters'!$K$3:$P$3,0))</f>
        <v>1</v>
      </c>
      <c r="E146" t="b">
        <f>ISNUMBER(MATCH(LOOKUP(Table412[[#This Row],[Monster]],Table4[Monster],Table4[Alignment 2]),'MSL Filters'!$K$13:$P$13,0))</f>
        <v>1</v>
      </c>
      <c r="F146" t="b">
        <f>IF(EXACT("Any",Table36[Type]), TRUE, EXACT(LOOKUP(Table412[[#This Row],[Monster]],Table4[Monster],Table4[Type]),Table36[Type]))</f>
        <v>1</v>
      </c>
      <c r="G146" t="b">
        <f>IF(EXACT("Any",Table36[Sub Type]),TRUE,NOT(ISERROR(MATCH(LOOKUP(Table412[[#This Row],[Monster]],Table4[Monster],Table4[Subtype]),'MSL Filters'!$K$23:$P$23,0))))</f>
        <v>1</v>
      </c>
      <c r="H146" t="b">
        <f>IF(EXACT(Table412[[#This Row],[1]],1),TRUE,FALSE)</f>
        <v>1</v>
      </c>
      <c r="I146" t="b">
        <f>LOOKUP(Table412[[#This Row],[Monster]],'Monster List'!$A$2:$A$447,'Monster List'!$B$2:$B$447)&gt;='Random Encounter'!$J$2</f>
        <v>1</v>
      </c>
      <c r="J146" t="b">
        <f>LOOKUP(Table412[[#This Row],[Monster]],'Monster List'!$A$2:$A$447,'Monster List'!$B$2:$B$447)&lt;='Random Encounter'!$K$2</f>
        <v>1</v>
      </c>
      <c r="K146" t="b">
        <f t="shared" si="2"/>
        <v>0</v>
      </c>
      <c r="L146" s="12">
        <f>IF(Table412[[#This Row],[Include?]],1,0)+L145</f>
        <v>8</v>
      </c>
      <c r="M146" s="13">
        <f>IF(INDEX('REG XP Table'!$B$2:$E$2815,'Random Encounter'!$F$8+M$1,'REG XP Table'!$G$2)-'Random Encounter'!$E$8-LOOKUP($A146,'Monster List'!$A$2:$A$448,'Monster List'!$C$2:$C$448)*M$1&gt;=0,1,0)</f>
        <v>1</v>
      </c>
      <c r="N146" s="15" t="str">
        <f>IF(INDEX('REG XP Table'!$B$2:$E$2815,'Random Encounter'!$F$8+N$1,'REG XP Table'!$G$2)-'Random Encounter'!$E$8-LOOKUP($A146,'Monster List'!$A$2:$A$448,'Monster List'!$C$2:$C$448)*N$1&gt;=0,N$1,M146)</f>
        <v>2</v>
      </c>
      <c r="O146" s="13" t="str">
        <f>IF(INDEX('REG XP Table'!$B$2:$E$2815,'Random Encounter'!$F$8+O$1,'REG XP Table'!$G$2)-'Random Encounter'!$E$8-LOOKUP($A146,'Monster List'!$A$2:$A$448,'Monster List'!$C$2:$C$448)*O$1&gt;=0,O$1,N146)</f>
        <v>3</v>
      </c>
      <c r="P146" s="13" t="str">
        <f>IF(INDEX('REG XP Table'!$B$2:$E$2815,'Random Encounter'!$F$8+P$1,'REG XP Table'!$G$2)-'Random Encounter'!$E$8-LOOKUP($A146,'Monster List'!$A$2:$A$448,'Monster List'!$C$2:$C$448)*P$1&gt;=0,P$1,O146)</f>
        <v>4</v>
      </c>
      <c r="Q146" s="13" t="str">
        <f>IF(INDEX('REG XP Table'!$B$2:$E$2815,'Random Encounter'!$F$8+Q$1,'REG XP Table'!$G$2)-'Random Encounter'!$E$8-LOOKUP($A146,'Monster List'!$A$2:$A$448,'Monster List'!$C$2:$C$448)*Q$1&gt;=0,Q$1,P146)</f>
        <v>5</v>
      </c>
      <c r="R146" s="13" t="str">
        <f>IF(INDEX('REG XP Table'!$B$2:$E$2815,'Random Encounter'!$F$8+R$1,'REG XP Table'!$G$2)-'Random Encounter'!$E$8-LOOKUP($A146,'Monster List'!$A$2:$A$448,'Monster List'!$C$2:$C$448)*R$1&gt;=0,R$1,Q146)</f>
        <v>6</v>
      </c>
      <c r="S146" s="13" t="str">
        <f>IF(INDEX('REG XP Table'!$B$2:$E$2815,'Random Encounter'!$F$8+S$1,'REG XP Table'!$G$2)-'Random Encounter'!$E$8-LOOKUP($A146,'Monster List'!$A$2:$A$448,'Monster List'!$C$2:$C$448)*S$1&gt;=0,S$1,R146)</f>
        <v>7</v>
      </c>
      <c r="T146" s="13" t="str">
        <f>IF(INDEX('REG XP Table'!$B$2:$E$2815,'Random Encounter'!$F$8+T$1,'REG XP Table'!$G$2)-'Random Encounter'!$E$8-LOOKUP($A146,'Monster List'!$A$2:$A$448,'Monster List'!$C$2:$C$448)*T$1&gt;=0,T$1,S146)</f>
        <v>7</v>
      </c>
      <c r="U146" s="13" t="str">
        <f>IF(INDEX('REG XP Table'!$B$2:$E$2815,'Random Encounter'!$F$8+U$1,'REG XP Table'!$G$2)-'Random Encounter'!$E$8-LOOKUP($A146,'Monster List'!$A$2:$A$448,'Monster List'!$C$2:$C$448)*U$1&gt;=0,U$1,T146)</f>
        <v>7</v>
      </c>
      <c r="V146" s="13" t="str">
        <f>IF(INDEX('REG XP Table'!$B$2:$E$2815,'Random Encounter'!$F$8+V$1,'REG XP Table'!$G$2)-'Random Encounter'!$E$8-LOOKUP($A146,'Monster List'!$A$2:$A$448,'Monster List'!$C$2:$C$448)*V$1&gt;=0,V$1,U146)</f>
        <v>7</v>
      </c>
      <c r="W146" s="13" t="str">
        <f>IF(INDEX('REG XP Table'!$B$2:$E$2815,'Random Encounter'!$F$8+W$1,'REG XP Table'!$G$2)-'Random Encounter'!$E$8-LOOKUP($A146,'Monster List'!$A$2:$A$448,'Monster List'!$C$2:$C$448)*W$1&gt;=0,W$1,V146)</f>
        <v>7</v>
      </c>
      <c r="X146" s="13" t="str">
        <f>IF(INDEX('REG XP Table'!$B$2:$E$2815,'Random Encounter'!$F$8+X$1,'REG XP Table'!$G$2)-'Random Encounter'!$E$8-LOOKUP($A146,'Monster List'!$A$2:$A$448,'Monster List'!$C$2:$C$448)*X$1&gt;=0,X$1,W146)</f>
        <v>7</v>
      </c>
      <c r="Y146" s="13" t="str">
        <f>IF(INDEX('REG XP Table'!$B$2:$E$2815,'Random Encounter'!$F$8+Y$1,'REG XP Table'!$G$2)-'Random Encounter'!$E$8-LOOKUP($A146,'Monster List'!$A$2:$A$448,'Monster List'!$C$2:$C$448)*Y$1&gt;=0,Y$1,X146)</f>
        <v>7</v>
      </c>
      <c r="Z146" s="13" t="str">
        <f>IF(INDEX('REG XP Table'!$B$2:$E$2815,'Random Encounter'!$F$8+Z$1,'REG XP Table'!$G$2)-'Random Encounter'!$E$8-LOOKUP($A146,'Monster List'!$A$2:$A$448,'Monster List'!$C$2:$C$448)*Z$1&gt;=0,Z$1,Y146)</f>
        <v>7</v>
      </c>
      <c r="AA146" s="13" t="str">
        <f>IF(INDEX('REG XP Table'!$B$2:$E$2815,'Random Encounter'!$F$8+AA$1,'REG XP Table'!$G$2)-'Random Encounter'!$E$8-LOOKUP($A146,'Monster List'!$A$2:$A$448,'Monster List'!$C$2:$C$448)*AA$1&gt;=0,AA$1,Z146)</f>
        <v>7</v>
      </c>
      <c r="AB146" s="13" t="str">
        <f>IF(INDEX('REG XP Table'!$B$2:$E$2815,'Random Encounter'!$F$8+AB$1,'REG XP Table'!$G$2)-'Random Encounter'!$E$8-LOOKUP($A146,'Monster List'!$A$2:$A$448,'Monster List'!$C$2:$C$448)*AB$1&gt;=0,AB$1,AA146)</f>
        <v>7</v>
      </c>
      <c r="AC146" s="13" t="str">
        <f>IF(INDEX('REG XP Table'!$B$2:$E$2815,'Random Encounter'!$F$8+AC$1,'REG XP Table'!$G$2)-'Random Encounter'!$E$8-LOOKUP($A146,'Monster List'!$A$2:$A$448,'Monster List'!$C$2:$C$448)*AC$1&gt;=0,AC$1,AB146)</f>
        <v>7</v>
      </c>
      <c r="AD146" s="13" t="str">
        <f>IF(INDEX('REG XP Table'!$B$2:$E$2815,'Random Encounter'!$F$8+AD$1,'REG XP Table'!$G$2)-'Random Encounter'!$E$8-LOOKUP($A146,'Monster List'!$A$2:$A$448,'Monster List'!$C$2:$C$448)*AD$1&gt;=0,AD$1,AC146)</f>
        <v>7</v>
      </c>
      <c r="AE146" s="13" t="str">
        <f>IF(INDEX('REG XP Table'!$B$2:$E$2815,'Random Encounter'!$F$8+AE$1,'REG XP Table'!$G$2)-'Random Encounter'!$E$8-LOOKUP($A146,'Monster List'!$A$2:$A$448,'Monster List'!$C$2:$C$448)*AE$1&gt;=0,AE$1,AD146)</f>
        <v>7</v>
      </c>
      <c r="AF146" s="13" t="str">
        <f>IF(INDEX('REG XP Table'!$B$2:$E$2815,'Random Encounter'!$F$8+AF$1,'REG XP Table'!$G$2)-'Random Encounter'!$E$8-LOOKUP($A146,'Monster List'!$A$2:$A$448,'Monster List'!$C$2:$C$448)*AF$1&gt;=0,AF$1,AE146)</f>
        <v>7</v>
      </c>
    </row>
    <row r="147" spans="1:32" x14ac:dyDescent="0.3">
      <c r="A147" t="s">
        <v>86</v>
      </c>
      <c r="B147">
        <v>50</v>
      </c>
      <c r="C147" t="b">
        <f>ISTEXT(INDEX(Table4[],MATCH(Table412[[#This Row],[Monster]],Table4[Monster],0),MATCH(Table36[Location],Table4[#Headers],0)))</f>
        <v>0</v>
      </c>
      <c r="D147" t="b">
        <f>ISNUMBER(MATCH(LOOKUP(Table412[[#This Row],[Monster]],Table4[Monster],Table4[Alignment 1]),'MSL Filters'!$K$3:$P$3,0))</f>
        <v>1</v>
      </c>
      <c r="E147" t="b">
        <f>ISNUMBER(MATCH(LOOKUP(Table412[[#This Row],[Monster]],Table4[Monster],Table4[Alignment 2]),'MSL Filters'!$K$13:$P$13,0))</f>
        <v>1</v>
      </c>
      <c r="F147" t="b">
        <f>IF(EXACT("Any",Table36[Type]), TRUE, EXACT(LOOKUP(Table412[[#This Row],[Monster]],Table4[Monster],Table4[Type]),Table36[Type]))</f>
        <v>0</v>
      </c>
      <c r="G147" t="b">
        <f>IF(EXACT("Any",Table36[Sub Type]),TRUE,NOT(ISERROR(MATCH(LOOKUP(Table412[[#This Row],[Monster]],Table4[Monster],Table4[Subtype]),'MSL Filters'!$K$23:$P$23,0))))</f>
        <v>1</v>
      </c>
      <c r="H147" t="b">
        <f>IF(EXACT(Table412[[#This Row],[1]],1),TRUE,FALSE)</f>
        <v>1</v>
      </c>
      <c r="I147" t="b">
        <f>LOOKUP(Table412[[#This Row],[Monster]],'Monster List'!$A$2:$A$447,'Monster List'!$B$2:$B$447)&gt;='Random Encounter'!$J$2</f>
        <v>1</v>
      </c>
      <c r="J147" t="b">
        <f>LOOKUP(Table412[[#This Row],[Monster]],'Monster List'!$A$2:$A$447,'Monster List'!$B$2:$B$447)&lt;='Random Encounter'!$K$2</f>
        <v>1</v>
      </c>
      <c r="K147" t="b">
        <f t="shared" si="2"/>
        <v>0</v>
      </c>
      <c r="L147" s="12">
        <f>IF(Table412[[#This Row],[Include?]],1,0)+L146</f>
        <v>8</v>
      </c>
      <c r="M147" s="13">
        <f>IF(INDEX('REG XP Table'!$B$2:$E$2815,'Random Encounter'!$F$8+M$1,'REG XP Table'!$G$2)-'Random Encounter'!$E$8-LOOKUP($A147,'Monster List'!$A$2:$A$448,'Monster List'!$C$2:$C$448)*M$1&gt;=0,1,0)</f>
        <v>1</v>
      </c>
      <c r="N147" s="15" t="str">
        <f>IF(INDEX('REG XP Table'!$B$2:$E$2815,'Random Encounter'!$F$8+N$1,'REG XP Table'!$G$2)-'Random Encounter'!$E$8-LOOKUP($A147,'Monster List'!$A$2:$A$448,'Monster List'!$C$2:$C$448)*N$1&gt;=0,N$1,M147)</f>
        <v>2</v>
      </c>
      <c r="O147" s="13" t="str">
        <f>IF(INDEX('REG XP Table'!$B$2:$E$2815,'Random Encounter'!$F$8+O$1,'REG XP Table'!$G$2)-'Random Encounter'!$E$8-LOOKUP($A147,'Monster List'!$A$2:$A$448,'Monster List'!$C$2:$C$448)*O$1&gt;=0,O$1,N147)</f>
        <v>3</v>
      </c>
      <c r="P147" s="13" t="str">
        <f>IF(INDEX('REG XP Table'!$B$2:$E$2815,'Random Encounter'!$F$8+P$1,'REG XP Table'!$G$2)-'Random Encounter'!$E$8-LOOKUP($A147,'Monster List'!$A$2:$A$448,'Monster List'!$C$2:$C$448)*P$1&gt;=0,P$1,O147)</f>
        <v>4</v>
      </c>
      <c r="Q147" s="13" t="str">
        <f>IF(INDEX('REG XP Table'!$B$2:$E$2815,'Random Encounter'!$F$8+Q$1,'REG XP Table'!$G$2)-'Random Encounter'!$E$8-LOOKUP($A147,'Monster List'!$A$2:$A$448,'Monster List'!$C$2:$C$448)*Q$1&gt;=0,Q$1,P147)</f>
        <v>4</v>
      </c>
      <c r="R147" s="13" t="str">
        <f>IF(INDEX('REG XP Table'!$B$2:$E$2815,'Random Encounter'!$F$8+R$1,'REG XP Table'!$G$2)-'Random Encounter'!$E$8-LOOKUP($A147,'Monster List'!$A$2:$A$448,'Monster List'!$C$2:$C$448)*R$1&gt;=0,R$1,Q147)</f>
        <v>4</v>
      </c>
      <c r="S147" s="13" t="str">
        <f>IF(INDEX('REG XP Table'!$B$2:$E$2815,'Random Encounter'!$F$8+S$1,'REG XP Table'!$G$2)-'Random Encounter'!$E$8-LOOKUP($A147,'Monster List'!$A$2:$A$448,'Monster List'!$C$2:$C$448)*S$1&gt;=0,S$1,R147)</f>
        <v>4</v>
      </c>
      <c r="T147" s="13" t="str">
        <f>IF(INDEX('REG XP Table'!$B$2:$E$2815,'Random Encounter'!$F$8+T$1,'REG XP Table'!$G$2)-'Random Encounter'!$E$8-LOOKUP($A147,'Monster List'!$A$2:$A$448,'Monster List'!$C$2:$C$448)*T$1&gt;=0,T$1,S147)</f>
        <v>4</v>
      </c>
      <c r="U147" s="13" t="str">
        <f>IF(INDEX('REG XP Table'!$B$2:$E$2815,'Random Encounter'!$F$8+U$1,'REG XP Table'!$G$2)-'Random Encounter'!$E$8-LOOKUP($A147,'Monster List'!$A$2:$A$448,'Monster List'!$C$2:$C$448)*U$1&gt;=0,U$1,T147)</f>
        <v>4</v>
      </c>
      <c r="V147" s="13" t="str">
        <f>IF(INDEX('REG XP Table'!$B$2:$E$2815,'Random Encounter'!$F$8+V$1,'REG XP Table'!$G$2)-'Random Encounter'!$E$8-LOOKUP($A147,'Monster List'!$A$2:$A$448,'Monster List'!$C$2:$C$448)*V$1&gt;=0,V$1,U147)</f>
        <v>4</v>
      </c>
      <c r="W147" s="13" t="str">
        <f>IF(INDEX('REG XP Table'!$B$2:$E$2815,'Random Encounter'!$F$8+W$1,'REG XP Table'!$G$2)-'Random Encounter'!$E$8-LOOKUP($A147,'Monster List'!$A$2:$A$448,'Monster List'!$C$2:$C$448)*W$1&gt;=0,W$1,V147)</f>
        <v>4</v>
      </c>
      <c r="X147" s="13" t="str">
        <f>IF(INDEX('REG XP Table'!$B$2:$E$2815,'Random Encounter'!$F$8+X$1,'REG XP Table'!$G$2)-'Random Encounter'!$E$8-LOOKUP($A147,'Monster List'!$A$2:$A$448,'Monster List'!$C$2:$C$448)*X$1&gt;=0,X$1,W147)</f>
        <v>4</v>
      </c>
      <c r="Y147" s="13" t="str">
        <f>IF(INDEX('REG XP Table'!$B$2:$E$2815,'Random Encounter'!$F$8+Y$1,'REG XP Table'!$G$2)-'Random Encounter'!$E$8-LOOKUP($A147,'Monster List'!$A$2:$A$448,'Monster List'!$C$2:$C$448)*Y$1&gt;=0,Y$1,X147)</f>
        <v>4</v>
      </c>
      <c r="Z147" s="13" t="str">
        <f>IF(INDEX('REG XP Table'!$B$2:$E$2815,'Random Encounter'!$F$8+Z$1,'REG XP Table'!$G$2)-'Random Encounter'!$E$8-LOOKUP($A147,'Monster List'!$A$2:$A$448,'Monster List'!$C$2:$C$448)*Z$1&gt;=0,Z$1,Y147)</f>
        <v>4</v>
      </c>
      <c r="AA147" s="13" t="str">
        <f>IF(INDEX('REG XP Table'!$B$2:$E$2815,'Random Encounter'!$F$8+AA$1,'REG XP Table'!$G$2)-'Random Encounter'!$E$8-LOOKUP($A147,'Monster List'!$A$2:$A$448,'Monster List'!$C$2:$C$448)*AA$1&gt;=0,AA$1,Z147)</f>
        <v>4</v>
      </c>
      <c r="AB147" s="13" t="str">
        <f>IF(INDEX('REG XP Table'!$B$2:$E$2815,'Random Encounter'!$F$8+AB$1,'REG XP Table'!$G$2)-'Random Encounter'!$E$8-LOOKUP($A147,'Monster List'!$A$2:$A$448,'Monster List'!$C$2:$C$448)*AB$1&gt;=0,AB$1,AA147)</f>
        <v>4</v>
      </c>
      <c r="AC147" s="13" t="str">
        <f>IF(INDEX('REG XP Table'!$B$2:$E$2815,'Random Encounter'!$F$8+AC$1,'REG XP Table'!$G$2)-'Random Encounter'!$E$8-LOOKUP($A147,'Monster List'!$A$2:$A$448,'Monster List'!$C$2:$C$448)*AC$1&gt;=0,AC$1,AB147)</f>
        <v>4</v>
      </c>
      <c r="AD147" s="13" t="str">
        <f>IF(INDEX('REG XP Table'!$B$2:$E$2815,'Random Encounter'!$F$8+AD$1,'REG XP Table'!$G$2)-'Random Encounter'!$E$8-LOOKUP($A147,'Monster List'!$A$2:$A$448,'Monster List'!$C$2:$C$448)*AD$1&gt;=0,AD$1,AC147)</f>
        <v>4</v>
      </c>
      <c r="AE147" s="13" t="str">
        <f>IF(INDEX('REG XP Table'!$B$2:$E$2815,'Random Encounter'!$F$8+AE$1,'REG XP Table'!$G$2)-'Random Encounter'!$E$8-LOOKUP($A147,'Monster List'!$A$2:$A$448,'Monster List'!$C$2:$C$448)*AE$1&gt;=0,AE$1,AD147)</f>
        <v>4</v>
      </c>
      <c r="AF147" s="13" t="str">
        <f>IF(INDEX('REG XP Table'!$B$2:$E$2815,'Random Encounter'!$F$8+AF$1,'REG XP Table'!$G$2)-'Random Encounter'!$E$8-LOOKUP($A147,'Monster List'!$A$2:$A$448,'Monster List'!$C$2:$C$448)*AF$1&gt;=0,AF$1,AE147)</f>
        <v>4</v>
      </c>
    </row>
    <row r="148" spans="1:32" x14ac:dyDescent="0.3">
      <c r="A148" t="s">
        <v>365</v>
      </c>
      <c r="B148">
        <v>3900</v>
      </c>
      <c r="C148" t="b">
        <f>ISTEXT(INDEX(Table4[],MATCH(Table412[[#This Row],[Monster]],Table4[Monster],0),MATCH(Table36[Location],Table4[#Headers],0)))</f>
        <v>0</v>
      </c>
      <c r="D148" t="b">
        <f>ISNUMBER(MATCH(LOOKUP(Table412[[#This Row],[Monster]],Table4[Monster],Table4[Alignment 1]),'MSL Filters'!$K$3:$P$3,0))</f>
        <v>1</v>
      </c>
      <c r="E148" t="b">
        <f>ISNUMBER(MATCH(LOOKUP(Table412[[#This Row],[Monster]],Table4[Monster],Table4[Alignment 2]),'MSL Filters'!$K$13:$P$13,0))</f>
        <v>1</v>
      </c>
      <c r="F148" t="b">
        <f>IF(EXACT("Any",Table36[Type]), TRUE, EXACT(LOOKUP(Table412[[#This Row],[Monster]],Table4[Monster],Table4[Type]),Table36[Type]))</f>
        <v>0</v>
      </c>
      <c r="G148" t="b">
        <f>IF(EXACT("Any",Table36[Sub Type]),TRUE,NOT(ISERROR(MATCH(LOOKUP(Table412[[#This Row],[Monster]],Table4[Monster],Table4[Subtype]),'MSL Filters'!$K$23:$P$23,0))))</f>
        <v>1</v>
      </c>
      <c r="H148" t="b">
        <f>IF(EXACT(Table412[[#This Row],[1]],1),TRUE,FALSE)</f>
        <v>0</v>
      </c>
      <c r="I148" t="b">
        <f>LOOKUP(Table412[[#This Row],[Monster]],'Monster List'!$A$2:$A$447,'Monster List'!$B$2:$B$447)&gt;='Random Encounter'!$J$2</f>
        <v>1</v>
      </c>
      <c r="J148" t="b">
        <f>LOOKUP(Table412[[#This Row],[Monster]],'Monster List'!$A$2:$A$447,'Monster List'!$B$2:$B$447)&lt;='Random Encounter'!$K$2</f>
        <v>1</v>
      </c>
      <c r="K148" t="b">
        <f t="shared" si="2"/>
        <v>0</v>
      </c>
      <c r="L148" s="12">
        <f>IF(Table412[[#This Row],[Include?]],1,0)+L147</f>
        <v>8</v>
      </c>
      <c r="M148" s="13">
        <f>IF(INDEX('REG XP Table'!$B$2:$E$2815,'Random Encounter'!$F$8+M$1,'REG XP Table'!$G$2)-'Random Encounter'!$E$8-LOOKUP($A148,'Monster List'!$A$2:$A$448,'Monster List'!$C$2:$C$448)*M$1&gt;=0,1,0)</f>
        <v>0</v>
      </c>
      <c r="N148" s="15">
        <f>IF(INDEX('REG XP Table'!$B$2:$E$2815,'Random Encounter'!$F$8+N$1,'REG XP Table'!$G$2)-'Random Encounter'!$E$8-LOOKUP($A148,'Monster List'!$A$2:$A$448,'Monster List'!$C$2:$C$448)*N$1&gt;=0,N$1,M148)</f>
        <v>0</v>
      </c>
      <c r="O148" s="13">
        <f>IF(INDEX('REG XP Table'!$B$2:$E$2815,'Random Encounter'!$F$8+O$1,'REG XP Table'!$G$2)-'Random Encounter'!$E$8-LOOKUP($A148,'Monster List'!$A$2:$A$448,'Monster List'!$C$2:$C$448)*O$1&gt;=0,O$1,N148)</f>
        <v>0</v>
      </c>
      <c r="P148" s="13">
        <f>IF(INDEX('REG XP Table'!$B$2:$E$2815,'Random Encounter'!$F$8+P$1,'REG XP Table'!$G$2)-'Random Encounter'!$E$8-LOOKUP($A148,'Monster List'!$A$2:$A$448,'Monster List'!$C$2:$C$448)*P$1&gt;=0,P$1,O148)</f>
        <v>0</v>
      </c>
      <c r="Q148" s="13">
        <f>IF(INDEX('REG XP Table'!$B$2:$E$2815,'Random Encounter'!$F$8+Q$1,'REG XP Table'!$G$2)-'Random Encounter'!$E$8-LOOKUP($A148,'Monster List'!$A$2:$A$448,'Monster List'!$C$2:$C$448)*Q$1&gt;=0,Q$1,P148)</f>
        <v>0</v>
      </c>
      <c r="R148" s="13">
        <f>IF(INDEX('REG XP Table'!$B$2:$E$2815,'Random Encounter'!$F$8+R$1,'REG XP Table'!$G$2)-'Random Encounter'!$E$8-LOOKUP($A148,'Monster List'!$A$2:$A$448,'Monster List'!$C$2:$C$448)*R$1&gt;=0,R$1,Q148)</f>
        <v>0</v>
      </c>
      <c r="S148" s="13">
        <f>IF(INDEX('REG XP Table'!$B$2:$E$2815,'Random Encounter'!$F$8+S$1,'REG XP Table'!$G$2)-'Random Encounter'!$E$8-LOOKUP($A148,'Monster List'!$A$2:$A$448,'Monster List'!$C$2:$C$448)*S$1&gt;=0,S$1,R148)</f>
        <v>0</v>
      </c>
      <c r="T148" s="13">
        <f>IF(INDEX('REG XP Table'!$B$2:$E$2815,'Random Encounter'!$F$8+T$1,'REG XP Table'!$G$2)-'Random Encounter'!$E$8-LOOKUP($A148,'Monster List'!$A$2:$A$448,'Monster List'!$C$2:$C$448)*T$1&gt;=0,T$1,S148)</f>
        <v>0</v>
      </c>
      <c r="U148" s="13">
        <f>IF(INDEX('REG XP Table'!$B$2:$E$2815,'Random Encounter'!$F$8+U$1,'REG XP Table'!$G$2)-'Random Encounter'!$E$8-LOOKUP($A148,'Monster List'!$A$2:$A$448,'Monster List'!$C$2:$C$448)*U$1&gt;=0,U$1,T148)</f>
        <v>0</v>
      </c>
      <c r="V148" s="13">
        <f>IF(INDEX('REG XP Table'!$B$2:$E$2815,'Random Encounter'!$F$8+V$1,'REG XP Table'!$G$2)-'Random Encounter'!$E$8-LOOKUP($A148,'Monster List'!$A$2:$A$448,'Monster List'!$C$2:$C$448)*V$1&gt;=0,V$1,U148)</f>
        <v>0</v>
      </c>
      <c r="W148" s="13">
        <f>IF(INDEX('REG XP Table'!$B$2:$E$2815,'Random Encounter'!$F$8+W$1,'REG XP Table'!$G$2)-'Random Encounter'!$E$8-LOOKUP($A148,'Monster List'!$A$2:$A$448,'Monster List'!$C$2:$C$448)*W$1&gt;=0,W$1,V148)</f>
        <v>0</v>
      </c>
      <c r="X148" s="13">
        <f>IF(INDEX('REG XP Table'!$B$2:$E$2815,'Random Encounter'!$F$8+X$1,'REG XP Table'!$G$2)-'Random Encounter'!$E$8-LOOKUP($A148,'Monster List'!$A$2:$A$448,'Monster List'!$C$2:$C$448)*X$1&gt;=0,X$1,W148)</f>
        <v>0</v>
      </c>
      <c r="Y148" s="13">
        <f>IF(INDEX('REG XP Table'!$B$2:$E$2815,'Random Encounter'!$F$8+Y$1,'REG XP Table'!$G$2)-'Random Encounter'!$E$8-LOOKUP($A148,'Monster List'!$A$2:$A$448,'Monster List'!$C$2:$C$448)*Y$1&gt;=0,Y$1,X148)</f>
        <v>0</v>
      </c>
      <c r="Z148" s="13">
        <f>IF(INDEX('REG XP Table'!$B$2:$E$2815,'Random Encounter'!$F$8+Z$1,'REG XP Table'!$G$2)-'Random Encounter'!$E$8-LOOKUP($A148,'Monster List'!$A$2:$A$448,'Monster List'!$C$2:$C$448)*Z$1&gt;=0,Z$1,Y148)</f>
        <v>0</v>
      </c>
      <c r="AA148" s="13">
        <f>IF(INDEX('REG XP Table'!$B$2:$E$2815,'Random Encounter'!$F$8+AA$1,'REG XP Table'!$G$2)-'Random Encounter'!$E$8-LOOKUP($A148,'Monster List'!$A$2:$A$448,'Monster List'!$C$2:$C$448)*AA$1&gt;=0,AA$1,Z148)</f>
        <v>0</v>
      </c>
      <c r="AB148" s="13">
        <f>IF(INDEX('REG XP Table'!$B$2:$E$2815,'Random Encounter'!$F$8+AB$1,'REG XP Table'!$G$2)-'Random Encounter'!$E$8-LOOKUP($A148,'Monster List'!$A$2:$A$448,'Monster List'!$C$2:$C$448)*AB$1&gt;=0,AB$1,AA148)</f>
        <v>0</v>
      </c>
      <c r="AC148" s="13">
        <f>IF(INDEX('REG XP Table'!$B$2:$E$2815,'Random Encounter'!$F$8+AC$1,'REG XP Table'!$G$2)-'Random Encounter'!$E$8-LOOKUP($A148,'Monster List'!$A$2:$A$448,'Monster List'!$C$2:$C$448)*AC$1&gt;=0,AC$1,AB148)</f>
        <v>0</v>
      </c>
      <c r="AD148" s="13">
        <f>IF(INDEX('REG XP Table'!$B$2:$E$2815,'Random Encounter'!$F$8+AD$1,'REG XP Table'!$G$2)-'Random Encounter'!$E$8-LOOKUP($A148,'Monster List'!$A$2:$A$448,'Monster List'!$C$2:$C$448)*AD$1&gt;=0,AD$1,AC148)</f>
        <v>0</v>
      </c>
      <c r="AE148" s="13">
        <f>IF(INDEX('REG XP Table'!$B$2:$E$2815,'Random Encounter'!$F$8+AE$1,'REG XP Table'!$G$2)-'Random Encounter'!$E$8-LOOKUP($A148,'Monster List'!$A$2:$A$448,'Monster List'!$C$2:$C$448)*AE$1&gt;=0,AE$1,AD148)</f>
        <v>0</v>
      </c>
      <c r="AF148" s="13">
        <f>IF(INDEX('REG XP Table'!$B$2:$E$2815,'Random Encounter'!$F$8+AF$1,'REG XP Table'!$G$2)-'Random Encounter'!$E$8-LOOKUP($A148,'Monster List'!$A$2:$A$448,'Monster List'!$C$2:$C$448)*AF$1&gt;=0,AF$1,AE148)</f>
        <v>0</v>
      </c>
    </row>
    <row r="149" spans="1:32" x14ac:dyDescent="0.3">
      <c r="A149" t="s">
        <v>31</v>
      </c>
      <c r="B149">
        <v>0</v>
      </c>
      <c r="C149" t="b">
        <f>ISTEXT(INDEX(Table4[],MATCH(Table412[[#This Row],[Monster]],Table4[Monster],0),MATCH(Table36[Location],Table4[#Headers],0)))</f>
        <v>0</v>
      </c>
      <c r="D149" t="b">
        <f>ISNUMBER(MATCH(LOOKUP(Table412[[#This Row],[Monster]],Table4[Monster],Table4[Alignment 1]),'MSL Filters'!$K$3:$P$3,0))</f>
        <v>1</v>
      </c>
      <c r="E149" t="b">
        <f>ISNUMBER(MATCH(LOOKUP(Table412[[#This Row],[Monster]],Table4[Monster],Table4[Alignment 2]),'MSL Filters'!$K$13:$P$13,0))</f>
        <v>1</v>
      </c>
      <c r="F149" t="b">
        <f>IF(EXACT("Any",Table36[Type]), TRUE, EXACT(LOOKUP(Table412[[#This Row],[Monster]],Table4[Monster],Table4[Type]),Table36[Type]))</f>
        <v>1</v>
      </c>
      <c r="G149" t="b">
        <f>IF(EXACT("Any",Table36[Sub Type]),TRUE,NOT(ISERROR(MATCH(LOOKUP(Table412[[#This Row],[Monster]],Table4[Monster],Table4[Subtype]),'MSL Filters'!$K$23:$P$23,0))))</f>
        <v>1</v>
      </c>
      <c r="H149" t="b">
        <f>IF(EXACT(Table412[[#This Row],[1]],1),TRUE,FALSE)</f>
        <v>1</v>
      </c>
      <c r="I149" t="b">
        <f>LOOKUP(Table412[[#This Row],[Monster]],'Monster List'!$A$2:$A$447,'Monster List'!$B$2:$B$447)&gt;='Random Encounter'!$J$2</f>
        <v>1</v>
      </c>
      <c r="J149" t="b">
        <f>LOOKUP(Table412[[#This Row],[Monster]],'Monster List'!$A$2:$A$447,'Monster List'!$B$2:$B$447)&lt;='Random Encounter'!$K$2</f>
        <v>1</v>
      </c>
      <c r="K149" t="b">
        <f t="shared" si="2"/>
        <v>0</v>
      </c>
      <c r="L149" s="12">
        <f>IF(Table412[[#This Row],[Include?]],1,0)+L148</f>
        <v>8</v>
      </c>
      <c r="M149" s="13">
        <f>IF(INDEX('REG XP Table'!$B$2:$E$2815,'Random Encounter'!$F$8+M$1,'REG XP Table'!$G$2)-'Random Encounter'!$E$8-LOOKUP($A149,'Monster List'!$A$2:$A$448,'Monster List'!$C$2:$C$448)*M$1&gt;=0,1,0)</f>
        <v>1</v>
      </c>
      <c r="N149" s="15" t="str">
        <f>IF(INDEX('REG XP Table'!$B$2:$E$2815,'Random Encounter'!$F$8+N$1,'REG XP Table'!$G$2)-'Random Encounter'!$E$8-LOOKUP($A149,'Monster List'!$A$2:$A$448,'Monster List'!$C$2:$C$448)*N$1&gt;=0,N$1,M149)</f>
        <v>2</v>
      </c>
      <c r="O149" s="13" t="str">
        <f>IF(INDEX('REG XP Table'!$B$2:$E$2815,'Random Encounter'!$F$8+O$1,'REG XP Table'!$G$2)-'Random Encounter'!$E$8-LOOKUP($A149,'Monster List'!$A$2:$A$448,'Monster List'!$C$2:$C$448)*O$1&gt;=0,O$1,N149)</f>
        <v>3</v>
      </c>
      <c r="P149" s="13" t="str">
        <f>IF(INDEX('REG XP Table'!$B$2:$E$2815,'Random Encounter'!$F$8+P$1,'REG XP Table'!$G$2)-'Random Encounter'!$E$8-LOOKUP($A149,'Monster List'!$A$2:$A$448,'Monster List'!$C$2:$C$448)*P$1&gt;=0,P$1,O149)</f>
        <v>4</v>
      </c>
      <c r="Q149" s="13" t="str">
        <f>IF(INDEX('REG XP Table'!$B$2:$E$2815,'Random Encounter'!$F$8+Q$1,'REG XP Table'!$G$2)-'Random Encounter'!$E$8-LOOKUP($A149,'Monster List'!$A$2:$A$448,'Monster List'!$C$2:$C$448)*Q$1&gt;=0,Q$1,P149)</f>
        <v>5</v>
      </c>
      <c r="R149" s="13" t="str">
        <f>IF(INDEX('REG XP Table'!$B$2:$E$2815,'Random Encounter'!$F$8+R$1,'REG XP Table'!$G$2)-'Random Encounter'!$E$8-LOOKUP($A149,'Monster List'!$A$2:$A$448,'Monster List'!$C$2:$C$448)*R$1&gt;=0,R$1,Q149)</f>
        <v>6</v>
      </c>
      <c r="S149" s="13" t="str">
        <f>IF(INDEX('REG XP Table'!$B$2:$E$2815,'Random Encounter'!$F$8+S$1,'REG XP Table'!$G$2)-'Random Encounter'!$E$8-LOOKUP($A149,'Monster List'!$A$2:$A$448,'Monster List'!$C$2:$C$448)*S$1&gt;=0,S$1,R149)</f>
        <v>7</v>
      </c>
      <c r="T149" s="13" t="str">
        <f>IF(INDEX('REG XP Table'!$B$2:$E$2815,'Random Encounter'!$F$8+T$1,'REG XP Table'!$G$2)-'Random Encounter'!$E$8-LOOKUP($A149,'Monster List'!$A$2:$A$448,'Monster List'!$C$2:$C$448)*T$1&gt;=0,T$1,S149)</f>
        <v>8</v>
      </c>
      <c r="U149" s="13" t="str">
        <f>IF(INDEX('REG XP Table'!$B$2:$E$2815,'Random Encounter'!$F$8+U$1,'REG XP Table'!$G$2)-'Random Encounter'!$E$8-LOOKUP($A149,'Monster List'!$A$2:$A$448,'Monster List'!$C$2:$C$448)*U$1&gt;=0,U$1,T149)</f>
        <v>9</v>
      </c>
      <c r="V149" s="13" t="str">
        <f>IF(INDEX('REG XP Table'!$B$2:$E$2815,'Random Encounter'!$F$8+V$1,'REG XP Table'!$G$2)-'Random Encounter'!$E$8-LOOKUP($A149,'Monster List'!$A$2:$A$448,'Monster List'!$C$2:$C$448)*V$1&gt;=0,V$1,U149)</f>
        <v>10</v>
      </c>
      <c r="W149" s="13" t="str">
        <f>IF(INDEX('REG XP Table'!$B$2:$E$2815,'Random Encounter'!$F$8+W$1,'REG XP Table'!$G$2)-'Random Encounter'!$E$8-LOOKUP($A149,'Monster List'!$A$2:$A$448,'Monster List'!$C$2:$C$448)*W$1&gt;=0,W$1,V149)</f>
        <v>11</v>
      </c>
      <c r="X149" s="13" t="str">
        <f>IF(INDEX('REG XP Table'!$B$2:$E$2815,'Random Encounter'!$F$8+X$1,'REG XP Table'!$G$2)-'Random Encounter'!$E$8-LOOKUP($A149,'Monster List'!$A$2:$A$448,'Monster List'!$C$2:$C$448)*X$1&gt;=0,X$1,W149)</f>
        <v>12</v>
      </c>
      <c r="Y149" s="13" t="str">
        <f>IF(INDEX('REG XP Table'!$B$2:$E$2815,'Random Encounter'!$F$8+Y$1,'REG XP Table'!$G$2)-'Random Encounter'!$E$8-LOOKUP($A149,'Monster List'!$A$2:$A$448,'Monster List'!$C$2:$C$448)*Y$1&gt;=0,Y$1,X149)</f>
        <v>13</v>
      </c>
      <c r="Z149" s="13" t="str">
        <f>IF(INDEX('REG XP Table'!$B$2:$E$2815,'Random Encounter'!$F$8+Z$1,'REG XP Table'!$G$2)-'Random Encounter'!$E$8-LOOKUP($A149,'Monster List'!$A$2:$A$448,'Monster List'!$C$2:$C$448)*Z$1&gt;=0,Z$1,Y149)</f>
        <v>14</v>
      </c>
      <c r="AA149" s="13" t="str">
        <f>IF(INDEX('REG XP Table'!$B$2:$E$2815,'Random Encounter'!$F$8+AA$1,'REG XP Table'!$G$2)-'Random Encounter'!$E$8-LOOKUP($A149,'Monster List'!$A$2:$A$448,'Monster List'!$C$2:$C$448)*AA$1&gt;=0,AA$1,Z149)</f>
        <v>15</v>
      </c>
      <c r="AB149" s="13" t="str">
        <f>IF(INDEX('REG XP Table'!$B$2:$E$2815,'Random Encounter'!$F$8+AB$1,'REG XP Table'!$G$2)-'Random Encounter'!$E$8-LOOKUP($A149,'Monster List'!$A$2:$A$448,'Monster List'!$C$2:$C$448)*AB$1&gt;=0,AB$1,AA149)</f>
        <v>16</v>
      </c>
      <c r="AC149" s="13" t="str">
        <f>IF(INDEX('REG XP Table'!$B$2:$E$2815,'Random Encounter'!$F$8+AC$1,'REG XP Table'!$G$2)-'Random Encounter'!$E$8-LOOKUP($A149,'Monster List'!$A$2:$A$448,'Monster List'!$C$2:$C$448)*AC$1&gt;=0,AC$1,AB149)</f>
        <v>17</v>
      </c>
      <c r="AD149" s="13" t="str">
        <f>IF(INDEX('REG XP Table'!$B$2:$E$2815,'Random Encounter'!$F$8+AD$1,'REG XP Table'!$G$2)-'Random Encounter'!$E$8-LOOKUP($A149,'Monster List'!$A$2:$A$448,'Monster List'!$C$2:$C$448)*AD$1&gt;=0,AD$1,AC149)</f>
        <v>18</v>
      </c>
      <c r="AE149" s="13" t="str">
        <f>IF(INDEX('REG XP Table'!$B$2:$E$2815,'Random Encounter'!$F$8+AE$1,'REG XP Table'!$G$2)-'Random Encounter'!$E$8-LOOKUP($A149,'Monster List'!$A$2:$A$448,'Monster List'!$C$2:$C$448)*AE$1&gt;=0,AE$1,AD149)</f>
        <v>19</v>
      </c>
      <c r="AF149" s="13" t="str">
        <f>IF(INDEX('REG XP Table'!$B$2:$E$2815,'Random Encounter'!$F$8+AF$1,'REG XP Table'!$G$2)-'Random Encounter'!$E$8-LOOKUP($A149,'Monster List'!$A$2:$A$448,'Monster List'!$C$2:$C$448)*AF$1&gt;=0,AF$1,AE149)</f>
        <v>20</v>
      </c>
    </row>
    <row r="150" spans="1:32" x14ac:dyDescent="0.3">
      <c r="A150" t="s">
        <v>366</v>
      </c>
      <c r="B150">
        <v>3900</v>
      </c>
      <c r="C150" t="b">
        <f>ISTEXT(INDEX(Table4[],MATCH(Table412[[#This Row],[Monster]],Table4[Monster],0),MATCH(Table36[Location],Table4[#Headers],0)))</f>
        <v>0</v>
      </c>
      <c r="D150" t="b">
        <f>ISNUMBER(MATCH(LOOKUP(Table412[[#This Row],[Monster]],Table4[Monster],Table4[Alignment 1]),'MSL Filters'!$K$3:$P$3,0))</f>
        <v>1</v>
      </c>
      <c r="E150" t="b">
        <f>ISNUMBER(MATCH(LOOKUP(Table412[[#This Row],[Monster]],Table4[Monster],Table4[Alignment 2]),'MSL Filters'!$K$13:$P$13,0))</f>
        <v>1</v>
      </c>
      <c r="F150" t="b">
        <f>IF(EXACT("Any",Table36[Type]), TRUE, EXACT(LOOKUP(Table412[[#This Row],[Monster]],Table4[Monster],Table4[Type]),Table36[Type]))</f>
        <v>0</v>
      </c>
      <c r="G150" t="b">
        <f>IF(EXACT("Any",Table36[Sub Type]),TRUE,NOT(ISERROR(MATCH(LOOKUP(Table412[[#This Row],[Monster]],Table4[Monster],Table4[Subtype]),'MSL Filters'!$K$23:$P$23,0))))</f>
        <v>1</v>
      </c>
      <c r="H150" t="b">
        <f>IF(EXACT(Table412[[#This Row],[1]],1),TRUE,FALSE)</f>
        <v>0</v>
      </c>
      <c r="I150" t="b">
        <f>LOOKUP(Table412[[#This Row],[Monster]],'Monster List'!$A$2:$A$447,'Monster List'!$B$2:$B$447)&gt;='Random Encounter'!$J$2</f>
        <v>1</v>
      </c>
      <c r="J150" t="b">
        <f>LOOKUP(Table412[[#This Row],[Monster]],'Monster List'!$A$2:$A$447,'Monster List'!$B$2:$B$447)&lt;='Random Encounter'!$K$2</f>
        <v>1</v>
      </c>
      <c r="K150" t="b">
        <f t="shared" si="2"/>
        <v>0</v>
      </c>
      <c r="L150" s="12">
        <f>IF(Table412[[#This Row],[Include?]],1,0)+L149</f>
        <v>8</v>
      </c>
      <c r="M150" s="13">
        <f>IF(INDEX('REG XP Table'!$B$2:$E$2815,'Random Encounter'!$F$8+M$1,'REG XP Table'!$G$2)-'Random Encounter'!$E$8-LOOKUP($A150,'Monster List'!$A$2:$A$448,'Monster List'!$C$2:$C$448)*M$1&gt;=0,1,0)</f>
        <v>0</v>
      </c>
      <c r="N150" s="15">
        <f>IF(INDEX('REG XP Table'!$B$2:$E$2815,'Random Encounter'!$F$8+N$1,'REG XP Table'!$G$2)-'Random Encounter'!$E$8-LOOKUP($A150,'Monster List'!$A$2:$A$448,'Monster List'!$C$2:$C$448)*N$1&gt;=0,N$1,M150)</f>
        <v>0</v>
      </c>
      <c r="O150" s="13">
        <f>IF(INDEX('REG XP Table'!$B$2:$E$2815,'Random Encounter'!$F$8+O$1,'REG XP Table'!$G$2)-'Random Encounter'!$E$8-LOOKUP($A150,'Monster List'!$A$2:$A$448,'Monster List'!$C$2:$C$448)*O$1&gt;=0,O$1,N150)</f>
        <v>0</v>
      </c>
      <c r="P150" s="13">
        <f>IF(INDEX('REG XP Table'!$B$2:$E$2815,'Random Encounter'!$F$8+P$1,'REG XP Table'!$G$2)-'Random Encounter'!$E$8-LOOKUP($A150,'Monster List'!$A$2:$A$448,'Monster List'!$C$2:$C$448)*P$1&gt;=0,P$1,O150)</f>
        <v>0</v>
      </c>
      <c r="Q150" s="13">
        <f>IF(INDEX('REG XP Table'!$B$2:$E$2815,'Random Encounter'!$F$8+Q$1,'REG XP Table'!$G$2)-'Random Encounter'!$E$8-LOOKUP($A150,'Monster List'!$A$2:$A$448,'Monster List'!$C$2:$C$448)*Q$1&gt;=0,Q$1,P150)</f>
        <v>0</v>
      </c>
      <c r="R150" s="13">
        <f>IF(INDEX('REG XP Table'!$B$2:$E$2815,'Random Encounter'!$F$8+R$1,'REG XP Table'!$G$2)-'Random Encounter'!$E$8-LOOKUP($A150,'Monster List'!$A$2:$A$448,'Monster List'!$C$2:$C$448)*R$1&gt;=0,R$1,Q150)</f>
        <v>0</v>
      </c>
      <c r="S150" s="13">
        <f>IF(INDEX('REG XP Table'!$B$2:$E$2815,'Random Encounter'!$F$8+S$1,'REG XP Table'!$G$2)-'Random Encounter'!$E$8-LOOKUP($A150,'Monster List'!$A$2:$A$448,'Monster List'!$C$2:$C$448)*S$1&gt;=0,S$1,R150)</f>
        <v>0</v>
      </c>
      <c r="T150" s="13">
        <f>IF(INDEX('REG XP Table'!$B$2:$E$2815,'Random Encounter'!$F$8+T$1,'REG XP Table'!$G$2)-'Random Encounter'!$E$8-LOOKUP($A150,'Monster List'!$A$2:$A$448,'Monster List'!$C$2:$C$448)*T$1&gt;=0,T$1,S150)</f>
        <v>0</v>
      </c>
      <c r="U150" s="13">
        <f>IF(INDEX('REG XP Table'!$B$2:$E$2815,'Random Encounter'!$F$8+U$1,'REG XP Table'!$G$2)-'Random Encounter'!$E$8-LOOKUP($A150,'Monster List'!$A$2:$A$448,'Monster List'!$C$2:$C$448)*U$1&gt;=0,U$1,T150)</f>
        <v>0</v>
      </c>
      <c r="V150" s="13">
        <f>IF(INDEX('REG XP Table'!$B$2:$E$2815,'Random Encounter'!$F$8+V$1,'REG XP Table'!$G$2)-'Random Encounter'!$E$8-LOOKUP($A150,'Monster List'!$A$2:$A$448,'Monster List'!$C$2:$C$448)*V$1&gt;=0,V$1,U150)</f>
        <v>0</v>
      </c>
      <c r="W150" s="13">
        <f>IF(INDEX('REG XP Table'!$B$2:$E$2815,'Random Encounter'!$F$8+W$1,'REG XP Table'!$G$2)-'Random Encounter'!$E$8-LOOKUP($A150,'Monster List'!$A$2:$A$448,'Monster List'!$C$2:$C$448)*W$1&gt;=0,W$1,V150)</f>
        <v>0</v>
      </c>
      <c r="X150" s="13">
        <f>IF(INDEX('REG XP Table'!$B$2:$E$2815,'Random Encounter'!$F$8+X$1,'REG XP Table'!$G$2)-'Random Encounter'!$E$8-LOOKUP($A150,'Monster List'!$A$2:$A$448,'Monster List'!$C$2:$C$448)*X$1&gt;=0,X$1,W150)</f>
        <v>0</v>
      </c>
      <c r="Y150" s="13">
        <f>IF(INDEX('REG XP Table'!$B$2:$E$2815,'Random Encounter'!$F$8+Y$1,'REG XP Table'!$G$2)-'Random Encounter'!$E$8-LOOKUP($A150,'Monster List'!$A$2:$A$448,'Monster List'!$C$2:$C$448)*Y$1&gt;=0,Y$1,X150)</f>
        <v>0</v>
      </c>
      <c r="Z150" s="13">
        <f>IF(INDEX('REG XP Table'!$B$2:$E$2815,'Random Encounter'!$F$8+Z$1,'REG XP Table'!$G$2)-'Random Encounter'!$E$8-LOOKUP($A150,'Monster List'!$A$2:$A$448,'Monster List'!$C$2:$C$448)*Z$1&gt;=0,Z$1,Y150)</f>
        <v>0</v>
      </c>
      <c r="AA150" s="13">
        <f>IF(INDEX('REG XP Table'!$B$2:$E$2815,'Random Encounter'!$F$8+AA$1,'REG XP Table'!$G$2)-'Random Encounter'!$E$8-LOOKUP($A150,'Monster List'!$A$2:$A$448,'Monster List'!$C$2:$C$448)*AA$1&gt;=0,AA$1,Z150)</f>
        <v>0</v>
      </c>
      <c r="AB150" s="13">
        <f>IF(INDEX('REG XP Table'!$B$2:$E$2815,'Random Encounter'!$F$8+AB$1,'REG XP Table'!$G$2)-'Random Encounter'!$E$8-LOOKUP($A150,'Monster List'!$A$2:$A$448,'Monster List'!$C$2:$C$448)*AB$1&gt;=0,AB$1,AA150)</f>
        <v>0</v>
      </c>
      <c r="AC150" s="13">
        <f>IF(INDEX('REG XP Table'!$B$2:$E$2815,'Random Encounter'!$F$8+AC$1,'REG XP Table'!$G$2)-'Random Encounter'!$E$8-LOOKUP($A150,'Monster List'!$A$2:$A$448,'Monster List'!$C$2:$C$448)*AC$1&gt;=0,AC$1,AB150)</f>
        <v>0</v>
      </c>
      <c r="AD150" s="13">
        <f>IF(INDEX('REG XP Table'!$B$2:$E$2815,'Random Encounter'!$F$8+AD$1,'REG XP Table'!$G$2)-'Random Encounter'!$E$8-LOOKUP($A150,'Monster List'!$A$2:$A$448,'Monster List'!$C$2:$C$448)*AD$1&gt;=0,AD$1,AC150)</f>
        <v>0</v>
      </c>
      <c r="AE150" s="13">
        <f>IF(INDEX('REG XP Table'!$B$2:$E$2815,'Random Encounter'!$F$8+AE$1,'REG XP Table'!$G$2)-'Random Encounter'!$E$8-LOOKUP($A150,'Monster List'!$A$2:$A$448,'Monster List'!$C$2:$C$448)*AE$1&gt;=0,AE$1,AD150)</f>
        <v>0</v>
      </c>
      <c r="AF150" s="13">
        <f>IF(INDEX('REG XP Table'!$B$2:$E$2815,'Random Encounter'!$F$8+AF$1,'REG XP Table'!$G$2)-'Random Encounter'!$E$8-LOOKUP($A150,'Monster List'!$A$2:$A$448,'Monster List'!$C$2:$C$448)*AF$1&gt;=0,AF$1,AE150)</f>
        <v>0</v>
      </c>
    </row>
    <row r="151" spans="1:32" x14ac:dyDescent="0.3">
      <c r="A151" t="s">
        <v>337</v>
      </c>
      <c r="B151">
        <v>2300</v>
      </c>
      <c r="C151" t="b">
        <f>ISTEXT(INDEX(Table4[],MATCH(Table412[[#This Row],[Monster]],Table4[Monster],0),MATCH(Table36[Location],Table4[#Headers],0)))</f>
        <v>1</v>
      </c>
      <c r="D151" t="b">
        <f>ISNUMBER(MATCH(LOOKUP(Table412[[#This Row],[Monster]],Table4[Monster],Table4[Alignment 1]),'MSL Filters'!$K$3:$P$3,0))</f>
        <v>1</v>
      </c>
      <c r="E151" t="b">
        <f>ISNUMBER(MATCH(LOOKUP(Table412[[#This Row],[Monster]],Table4[Monster],Table4[Alignment 2]),'MSL Filters'!$K$13:$P$13,0))</f>
        <v>1</v>
      </c>
      <c r="F151" t="b">
        <f>IF(EXACT("Any",Table36[Type]), TRUE, EXACT(LOOKUP(Table412[[#This Row],[Monster]],Table4[Monster],Table4[Type]),Table36[Type]))</f>
        <v>0</v>
      </c>
      <c r="G151" t="b">
        <f>IF(EXACT("Any",Table36[Sub Type]),TRUE,NOT(ISERROR(MATCH(LOOKUP(Table412[[#This Row],[Monster]],Table4[Monster],Table4[Subtype]),'MSL Filters'!$K$23:$P$23,0))))</f>
        <v>1</v>
      </c>
      <c r="H151" t="b">
        <f>IF(EXACT(Table412[[#This Row],[1]],1),TRUE,FALSE)</f>
        <v>0</v>
      </c>
      <c r="I151" t="b">
        <f>LOOKUP(Table412[[#This Row],[Monster]],'Monster List'!$A$2:$A$447,'Monster List'!$B$2:$B$447)&gt;='Random Encounter'!$J$2</f>
        <v>1</v>
      </c>
      <c r="J151" t="b">
        <f>LOOKUP(Table412[[#This Row],[Monster]],'Monster List'!$A$2:$A$447,'Monster List'!$B$2:$B$447)&lt;='Random Encounter'!$K$2</f>
        <v>1</v>
      </c>
      <c r="K151" t="b">
        <f t="shared" si="2"/>
        <v>0</v>
      </c>
      <c r="L151" s="12">
        <f>IF(Table412[[#This Row],[Include?]],1,0)+L150</f>
        <v>8</v>
      </c>
      <c r="M151" s="13">
        <f>IF(INDEX('REG XP Table'!$B$2:$E$2815,'Random Encounter'!$F$8+M$1,'REG XP Table'!$G$2)-'Random Encounter'!$E$8-LOOKUP($A151,'Monster List'!$A$2:$A$448,'Monster List'!$C$2:$C$448)*M$1&gt;=0,1,0)</f>
        <v>0</v>
      </c>
      <c r="N151" s="15">
        <f>IF(INDEX('REG XP Table'!$B$2:$E$2815,'Random Encounter'!$F$8+N$1,'REG XP Table'!$G$2)-'Random Encounter'!$E$8-LOOKUP($A151,'Monster List'!$A$2:$A$448,'Monster List'!$C$2:$C$448)*N$1&gt;=0,N$1,M151)</f>
        <v>0</v>
      </c>
      <c r="O151" s="13">
        <f>IF(INDEX('REG XP Table'!$B$2:$E$2815,'Random Encounter'!$F$8+O$1,'REG XP Table'!$G$2)-'Random Encounter'!$E$8-LOOKUP($A151,'Monster List'!$A$2:$A$448,'Monster List'!$C$2:$C$448)*O$1&gt;=0,O$1,N151)</f>
        <v>0</v>
      </c>
      <c r="P151" s="13">
        <f>IF(INDEX('REG XP Table'!$B$2:$E$2815,'Random Encounter'!$F$8+P$1,'REG XP Table'!$G$2)-'Random Encounter'!$E$8-LOOKUP($A151,'Monster List'!$A$2:$A$448,'Monster List'!$C$2:$C$448)*P$1&gt;=0,P$1,O151)</f>
        <v>0</v>
      </c>
      <c r="Q151" s="13">
        <f>IF(INDEX('REG XP Table'!$B$2:$E$2815,'Random Encounter'!$F$8+Q$1,'REG XP Table'!$G$2)-'Random Encounter'!$E$8-LOOKUP($A151,'Monster List'!$A$2:$A$448,'Monster List'!$C$2:$C$448)*Q$1&gt;=0,Q$1,P151)</f>
        <v>0</v>
      </c>
      <c r="R151" s="13">
        <f>IF(INDEX('REG XP Table'!$B$2:$E$2815,'Random Encounter'!$F$8+R$1,'REG XP Table'!$G$2)-'Random Encounter'!$E$8-LOOKUP($A151,'Monster List'!$A$2:$A$448,'Monster List'!$C$2:$C$448)*R$1&gt;=0,R$1,Q151)</f>
        <v>0</v>
      </c>
      <c r="S151" s="13">
        <f>IF(INDEX('REG XP Table'!$B$2:$E$2815,'Random Encounter'!$F$8+S$1,'REG XP Table'!$G$2)-'Random Encounter'!$E$8-LOOKUP($A151,'Monster List'!$A$2:$A$448,'Monster List'!$C$2:$C$448)*S$1&gt;=0,S$1,R151)</f>
        <v>0</v>
      </c>
      <c r="T151" s="13">
        <f>IF(INDEX('REG XP Table'!$B$2:$E$2815,'Random Encounter'!$F$8+T$1,'REG XP Table'!$G$2)-'Random Encounter'!$E$8-LOOKUP($A151,'Monster List'!$A$2:$A$448,'Monster List'!$C$2:$C$448)*T$1&gt;=0,T$1,S151)</f>
        <v>0</v>
      </c>
      <c r="U151" s="13">
        <f>IF(INDEX('REG XP Table'!$B$2:$E$2815,'Random Encounter'!$F$8+U$1,'REG XP Table'!$G$2)-'Random Encounter'!$E$8-LOOKUP($A151,'Monster List'!$A$2:$A$448,'Monster List'!$C$2:$C$448)*U$1&gt;=0,U$1,T151)</f>
        <v>0</v>
      </c>
      <c r="V151" s="13">
        <f>IF(INDEX('REG XP Table'!$B$2:$E$2815,'Random Encounter'!$F$8+V$1,'REG XP Table'!$G$2)-'Random Encounter'!$E$8-LOOKUP($A151,'Monster List'!$A$2:$A$448,'Monster List'!$C$2:$C$448)*V$1&gt;=0,V$1,U151)</f>
        <v>0</v>
      </c>
      <c r="W151" s="13">
        <f>IF(INDEX('REG XP Table'!$B$2:$E$2815,'Random Encounter'!$F$8+W$1,'REG XP Table'!$G$2)-'Random Encounter'!$E$8-LOOKUP($A151,'Monster List'!$A$2:$A$448,'Monster List'!$C$2:$C$448)*W$1&gt;=0,W$1,V151)</f>
        <v>0</v>
      </c>
      <c r="X151" s="13">
        <f>IF(INDEX('REG XP Table'!$B$2:$E$2815,'Random Encounter'!$F$8+X$1,'REG XP Table'!$G$2)-'Random Encounter'!$E$8-LOOKUP($A151,'Monster List'!$A$2:$A$448,'Monster List'!$C$2:$C$448)*X$1&gt;=0,X$1,W151)</f>
        <v>0</v>
      </c>
      <c r="Y151" s="13">
        <f>IF(INDEX('REG XP Table'!$B$2:$E$2815,'Random Encounter'!$F$8+Y$1,'REG XP Table'!$G$2)-'Random Encounter'!$E$8-LOOKUP($A151,'Monster List'!$A$2:$A$448,'Monster List'!$C$2:$C$448)*Y$1&gt;=0,Y$1,X151)</f>
        <v>0</v>
      </c>
      <c r="Z151" s="13">
        <f>IF(INDEX('REG XP Table'!$B$2:$E$2815,'Random Encounter'!$F$8+Z$1,'REG XP Table'!$G$2)-'Random Encounter'!$E$8-LOOKUP($A151,'Monster List'!$A$2:$A$448,'Monster List'!$C$2:$C$448)*Z$1&gt;=0,Z$1,Y151)</f>
        <v>0</v>
      </c>
      <c r="AA151" s="13">
        <f>IF(INDEX('REG XP Table'!$B$2:$E$2815,'Random Encounter'!$F$8+AA$1,'REG XP Table'!$G$2)-'Random Encounter'!$E$8-LOOKUP($A151,'Monster List'!$A$2:$A$448,'Monster List'!$C$2:$C$448)*AA$1&gt;=0,AA$1,Z151)</f>
        <v>0</v>
      </c>
      <c r="AB151" s="13">
        <f>IF(INDEX('REG XP Table'!$B$2:$E$2815,'Random Encounter'!$F$8+AB$1,'REG XP Table'!$G$2)-'Random Encounter'!$E$8-LOOKUP($A151,'Monster List'!$A$2:$A$448,'Monster List'!$C$2:$C$448)*AB$1&gt;=0,AB$1,AA151)</f>
        <v>0</v>
      </c>
      <c r="AC151" s="13">
        <f>IF(INDEX('REG XP Table'!$B$2:$E$2815,'Random Encounter'!$F$8+AC$1,'REG XP Table'!$G$2)-'Random Encounter'!$E$8-LOOKUP($A151,'Monster List'!$A$2:$A$448,'Monster List'!$C$2:$C$448)*AC$1&gt;=0,AC$1,AB151)</f>
        <v>0</v>
      </c>
      <c r="AD151" s="13">
        <f>IF(INDEX('REG XP Table'!$B$2:$E$2815,'Random Encounter'!$F$8+AD$1,'REG XP Table'!$G$2)-'Random Encounter'!$E$8-LOOKUP($A151,'Monster List'!$A$2:$A$448,'Monster List'!$C$2:$C$448)*AD$1&gt;=0,AD$1,AC151)</f>
        <v>0</v>
      </c>
      <c r="AE151" s="13">
        <f>IF(INDEX('REG XP Table'!$B$2:$E$2815,'Random Encounter'!$F$8+AE$1,'REG XP Table'!$G$2)-'Random Encounter'!$E$8-LOOKUP($A151,'Monster List'!$A$2:$A$448,'Monster List'!$C$2:$C$448)*AE$1&gt;=0,AE$1,AD151)</f>
        <v>0</v>
      </c>
      <c r="AF151" s="13">
        <f>IF(INDEX('REG XP Table'!$B$2:$E$2815,'Random Encounter'!$F$8+AF$1,'REG XP Table'!$G$2)-'Random Encounter'!$E$8-LOOKUP($A151,'Monster List'!$A$2:$A$448,'Monster List'!$C$2:$C$448)*AF$1&gt;=0,AF$1,AE151)</f>
        <v>0</v>
      </c>
    </row>
    <row r="152" spans="1:32" x14ac:dyDescent="0.3">
      <c r="A152" t="s">
        <v>202</v>
      </c>
      <c r="B152">
        <v>450</v>
      </c>
      <c r="C152" t="b">
        <f>ISTEXT(INDEX(Table4[],MATCH(Table412[[#This Row],[Monster]],Table4[Monster],0),MATCH(Table36[Location],Table4[#Headers],0)))</f>
        <v>0</v>
      </c>
      <c r="D152" t="b">
        <f>ISNUMBER(MATCH(LOOKUP(Table412[[#This Row],[Monster]],Table4[Monster],Table4[Alignment 1]),'MSL Filters'!$K$3:$P$3,0))</f>
        <v>1</v>
      </c>
      <c r="E152" t="b">
        <f>ISNUMBER(MATCH(LOOKUP(Table412[[#This Row],[Monster]],Table4[Monster],Table4[Alignment 2]),'MSL Filters'!$K$13:$P$13,0))</f>
        <v>1</v>
      </c>
      <c r="F152" t="b">
        <f>IF(EXACT("Any",Table36[Type]), TRUE, EXACT(LOOKUP(Table412[[#This Row],[Monster]],Table4[Monster],Table4[Type]),Table36[Type]))</f>
        <v>0</v>
      </c>
      <c r="G152" t="b">
        <f>IF(EXACT("Any",Table36[Sub Type]),TRUE,NOT(ISERROR(MATCH(LOOKUP(Table412[[#This Row],[Monster]],Table4[Monster],Table4[Subtype]),'MSL Filters'!$K$23:$P$23,0))))</f>
        <v>1</v>
      </c>
      <c r="H152" t="b">
        <f>IF(EXACT(Table412[[#This Row],[1]],1),TRUE,FALSE)</f>
        <v>0</v>
      </c>
      <c r="I152" t="b">
        <f>LOOKUP(Table412[[#This Row],[Monster]],'Monster List'!$A$2:$A$447,'Monster List'!$B$2:$B$447)&gt;='Random Encounter'!$J$2</f>
        <v>1</v>
      </c>
      <c r="J152" t="b">
        <f>LOOKUP(Table412[[#This Row],[Monster]],'Monster List'!$A$2:$A$447,'Monster List'!$B$2:$B$447)&lt;='Random Encounter'!$K$2</f>
        <v>1</v>
      </c>
      <c r="K152" t="b">
        <f t="shared" si="2"/>
        <v>0</v>
      </c>
      <c r="L152" s="12">
        <f>IF(Table412[[#This Row],[Include?]],1,0)+L151</f>
        <v>8</v>
      </c>
      <c r="M152" s="13">
        <f>IF(INDEX('REG XP Table'!$B$2:$E$2815,'Random Encounter'!$F$8+M$1,'REG XP Table'!$G$2)-'Random Encounter'!$E$8-LOOKUP($A152,'Monster List'!$A$2:$A$448,'Monster List'!$C$2:$C$448)*M$1&gt;=0,1,0)</f>
        <v>0</v>
      </c>
      <c r="N152" s="15">
        <f>IF(INDEX('REG XP Table'!$B$2:$E$2815,'Random Encounter'!$F$8+N$1,'REG XP Table'!$G$2)-'Random Encounter'!$E$8-LOOKUP($A152,'Monster List'!$A$2:$A$448,'Monster List'!$C$2:$C$448)*N$1&gt;=0,N$1,M152)</f>
        <v>0</v>
      </c>
      <c r="O152" s="13">
        <f>IF(INDEX('REG XP Table'!$B$2:$E$2815,'Random Encounter'!$F$8+O$1,'REG XP Table'!$G$2)-'Random Encounter'!$E$8-LOOKUP($A152,'Monster List'!$A$2:$A$448,'Monster List'!$C$2:$C$448)*O$1&gt;=0,O$1,N152)</f>
        <v>0</v>
      </c>
      <c r="P152" s="13">
        <f>IF(INDEX('REG XP Table'!$B$2:$E$2815,'Random Encounter'!$F$8+P$1,'REG XP Table'!$G$2)-'Random Encounter'!$E$8-LOOKUP($A152,'Monster List'!$A$2:$A$448,'Monster List'!$C$2:$C$448)*P$1&gt;=0,P$1,O152)</f>
        <v>0</v>
      </c>
      <c r="Q152" s="13">
        <f>IF(INDEX('REG XP Table'!$B$2:$E$2815,'Random Encounter'!$F$8+Q$1,'REG XP Table'!$G$2)-'Random Encounter'!$E$8-LOOKUP($A152,'Monster List'!$A$2:$A$448,'Monster List'!$C$2:$C$448)*Q$1&gt;=0,Q$1,P152)</f>
        <v>0</v>
      </c>
      <c r="R152" s="13">
        <f>IF(INDEX('REG XP Table'!$B$2:$E$2815,'Random Encounter'!$F$8+R$1,'REG XP Table'!$G$2)-'Random Encounter'!$E$8-LOOKUP($A152,'Monster List'!$A$2:$A$448,'Monster List'!$C$2:$C$448)*R$1&gt;=0,R$1,Q152)</f>
        <v>0</v>
      </c>
      <c r="S152" s="13">
        <f>IF(INDEX('REG XP Table'!$B$2:$E$2815,'Random Encounter'!$F$8+S$1,'REG XP Table'!$G$2)-'Random Encounter'!$E$8-LOOKUP($A152,'Monster List'!$A$2:$A$448,'Monster List'!$C$2:$C$448)*S$1&gt;=0,S$1,R152)</f>
        <v>0</v>
      </c>
      <c r="T152" s="13">
        <f>IF(INDEX('REG XP Table'!$B$2:$E$2815,'Random Encounter'!$F$8+T$1,'REG XP Table'!$G$2)-'Random Encounter'!$E$8-LOOKUP($A152,'Monster List'!$A$2:$A$448,'Monster List'!$C$2:$C$448)*T$1&gt;=0,T$1,S152)</f>
        <v>0</v>
      </c>
      <c r="U152" s="13">
        <f>IF(INDEX('REG XP Table'!$B$2:$E$2815,'Random Encounter'!$F$8+U$1,'REG XP Table'!$G$2)-'Random Encounter'!$E$8-LOOKUP($A152,'Monster List'!$A$2:$A$448,'Monster List'!$C$2:$C$448)*U$1&gt;=0,U$1,T152)</f>
        <v>0</v>
      </c>
      <c r="V152" s="13">
        <f>IF(INDEX('REG XP Table'!$B$2:$E$2815,'Random Encounter'!$F$8+V$1,'REG XP Table'!$G$2)-'Random Encounter'!$E$8-LOOKUP($A152,'Monster List'!$A$2:$A$448,'Monster List'!$C$2:$C$448)*V$1&gt;=0,V$1,U152)</f>
        <v>0</v>
      </c>
      <c r="W152" s="13">
        <f>IF(INDEX('REG XP Table'!$B$2:$E$2815,'Random Encounter'!$F$8+W$1,'REG XP Table'!$G$2)-'Random Encounter'!$E$8-LOOKUP($A152,'Monster List'!$A$2:$A$448,'Monster List'!$C$2:$C$448)*W$1&gt;=0,W$1,V152)</f>
        <v>0</v>
      </c>
      <c r="X152" s="13">
        <f>IF(INDEX('REG XP Table'!$B$2:$E$2815,'Random Encounter'!$F$8+X$1,'REG XP Table'!$G$2)-'Random Encounter'!$E$8-LOOKUP($A152,'Monster List'!$A$2:$A$448,'Monster List'!$C$2:$C$448)*X$1&gt;=0,X$1,W152)</f>
        <v>0</v>
      </c>
      <c r="Y152" s="13">
        <f>IF(INDEX('REG XP Table'!$B$2:$E$2815,'Random Encounter'!$F$8+Y$1,'REG XP Table'!$G$2)-'Random Encounter'!$E$8-LOOKUP($A152,'Monster List'!$A$2:$A$448,'Monster List'!$C$2:$C$448)*Y$1&gt;=0,Y$1,X152)</f>
        <v>0</v>
      </c>
      <c r="Z152" s="13">
        <f>IF(INDEX('REG XP Table'!$B$2:$E$2815,'Random Encounter'!$F$8+Z$1,'REG XP Table'!$G$2)-'Random Encounter'!$E$8-LOOKUP($A152,'Monster List'!$A$2:$A$448,'Monster List'!$C$2:$C$448)*Z$1&gt;=0,Z$1,Y152)</f>
        <v>0</v>
      </c>
      <c r="AA152" s="13">
        <f>IF(INDEX('REG XP Table'!$B$2:$E$2815,'Random Encounter'!$F$8+AA$1,'REG XP Table'!$G$2)-'Random Encounter'!$E$8-LOOKUP($A152,'Monster List'!$A$2:$A$448,'Monster List'!$C$2:$C$448)*AA$1&gt;=0,AA$1,Z152)</f>
        <v>0</v>
      </c>
      <c r="AB152" s="13">
        <f>IF(INDEX('REG XP Table'!$B$2:$E$2815,'Random Encounter'!$F$8+AB$1,'REG XP Table'!$G$2)-'Random Encounter'!$E$8-LOOKUP($A152,'Monster List'!$A$2:$A$448,'Monster List'!$C$2:$C$448)*AB$1&gt;=0,AB$1,AA152)</f>
        <v>0</v>
      </c>
      <c r="AC152" s="13">
        <f>IF(INDEX('REG XP Table'!$B$2:$E$2815,'Random Encounter'!$F$8+AC$1,'REG XP Table'!$G$2)-'Random Encounter'!$E$8-LOOKUP($A152,'Monster List'!$A$2:$A$448,'Monster List'!$C$2:$C$448)*AC$1&gt;=0,AC$1,AB152)</f>
        <v>0</v>
      </c>
      <c r="AD152" s="13">
        <f>IF(INDEX('REG XP Table'!$B$2:$E$2815,'Random Encounter'!$F$8+AD$1,'REG XP Table'!$G$2)-'Random Encounter'!$E$8-LOOKUP($A152,'Monster List'!$A$2:$A$448,'Monster List'!$C$2:$C$448)*AD$1&gt;=0,AD$1,AC152)</f>
        <v>0</v>
      </c>
      <c r="AE152" s="13">
        <f>IF(INDEX('REG XP Table'!$B$2:$E$2815,'Random Encounter'!$F$8+AE$1,'REG XP Table'!$G$2)-'Random Encounter'!$E$8-LOOKUP($A152,'Monster List'!$A$2:$A$448,'Monster List'!$C$2:$C$448)*AE$1&gt;=0,AE$1,AD152)</f>
        <v>0</v>
      </c>
      <c r="AF152" s="13">
        <f>IF(INDEX('REG XP Table'!$B$2:$E$2815,'Random Encounter'!$F$8+AF$1,'REG XP Table'!$G$2)-'Random Encounter'!$E$8-LOOKUP($A152,'Monster List'!$A$2:$A$448,'Monster List'!$C$2:$C$448)*AF$1&gt;=0,AF$1,AE152)</f>
        <v>0</v>
      </c>
    </row>
    <row r="153" spans="1:32" x14ac:dyDescent="0.3">
      <c r="A153" t="s">
        <v>125</v>
      </c>
      <c r="B153">
        <v>100</v>
      </c>
      <c r="C153" t="b">
        <f>ISTEXT(INDEX(Table4[],MATCH(Table412[[#This Row],[Monster]],Table4[Monster],0),MATCH(Table36[Location],Table4[#Headers],0)))</f>
        <v>0</v>
      </c>
      <c r="D153" t="b">
        <f>ISNUMBER(MATCH(LOOKUP(Table412[[#This Row],[Monster]],Table4[Monster],Table4[Alignment 1]),'MSL Filters'!$K$3:$P$3,0))</f>
        <v>1</v>
      </c>
      <c r="E153" t="b">
        <f>ISNUMBER(MATCH(LOOKUP(Table412[[#This Row],[Monster]],Table4[Monster],Table4[Alignment 2]),'MSL Filters'!$K$13:$P$13,0))</f>
        <v>1</v>
      </c>
      <c r="F153" t="b">
        <f>IF(EXACT("Any",Table36[Type]), TRUE, EXACT(LOOKUP(Table412[[#This Row],[Monster]],Table4[Monster],Table4[Type]),Table36[Type]))</f>
        <v>0</v>
      </c>
      <c r="G153" t="b">
        <f>IF(EXACT("Any",Table36[Sub Type]),TRUE,NOT(ISERROR(MATCH(LOOKUP(Table412[[#This Row],[Monster]],Table4[Monster],Table4[Subtype]),'MSL Filters'!$K$23:$P$23,0))))</f>
        <v>1</v>
      </c>
      <c r="H153" t="b">
        <f>IF(EXACT(Table412[[#This Row],[1]],1),TRUE,FALSE)</f>
        <v>1</v>
      </c>
      <c r="I153" t="b">
        <f>LOOKUP(Table412[[#This Row],[Monster]],'Monster List'!$A$2:$A$447,'Monster List'!$B$2:$B$447)&gt;='Random Encounter'!$J$2</f>
        <v>1</v>
      </c>
      <c r="J153" t="b">
        <f>LOOKUP(Table412[[#This Row],[Monster]],'Monster List'!$A$2:$A$447,'Monster List'!$B$2:$B$447)&lt;='Random Encounter'!$K$2</f>
        <v>1</v>
      </c>
      <c r="K153" t="b">
        <f t="shared" si="2"/>
        <v>0</v>
      </c>
      <c r="L153" s="12">
        <f>IF(Table412[[#This Row],[Include?]],1,0)+L152</f>
        <v>8</v>
      </c>
      <c r="M153" s="13">
        <f>IF(INDEX('REG XP Table'!$B$2:$E$2815,'Random Encounter'!$F$8+M$1,'REG XP Table'!$G$2)-'Random Encounter'!$E$8-LOOKUP($A153,'Monster List'!$A$2:$A$448,'Monster List'!$C$2:$C$448)*M$1&gt;=0,1,0)</f>
        <v>1</v>
      </c>
      <c r="N153" s="15" t="str">
        <f>IF(INDEX('REG XP Table'!$B$2:$E$2815,'Random Encounter'!$F$8+N$1,'REG XP Table'!$G$2)-'Random Encounter'!$E$8-LOOKUP($A153,'Monster List'!$A$2:$A$448,'Monster List'!$C$2:$C$448)*N$1&gt;=0,N$1,M153)</f>
        <v>2</v>
      </c>
      <c r="O153" s="13" t="str">
        <f>IF(INDEX('REG XP Table'!$B$2:$E$2815,'Random Encounter'!$F$8+O$1,'REG XP Table'!$G$2)-'Random Encounter'!$E$8-LOOKUP($A153,'Monster List'!$A$2:$A$448,'Monster List'!$C$2:$C$448)*O$1&gt;=0,O$1,N153)</f>
        <v>2</v>
      </c>
      <c r="P153" s="13" t="str">
        <f>IF(INDEX('REG XP Table'!$B$2:$E$2815,'Random Encounter'!$F$8+P$1,'REG XP Table'!$G$2)-'Random Encounter'!$E$8-LOOKUP($A153,'Monster List'!$A$2:$A$448,'Monster List'!$C$2:$C$448)*P$1&gt;=0,P$1,O153)</f>
        <v>2</v>
      </c>
      <c r="Q153" s="13" t="str">
        <f>IF(INDEX('REG XP Table'!$B$2:$E$2815,'Random Encounter'!$F$8+Q$1,'REG XP Table'!$G$2)-'Random Encounter'!$E$8-LOOKUP($A153,'Monster List'!$A$2:$A$448,'Monster List'!$C$2:$C$448)*Q$1&gt;=0,Q$1,P153)</f>
        <v>2</v>
      </c>
      <c r="R153" s="13" t="str">
        <f>IF(INDEX('REG XP Table'!$B$2:$E$2815,'Random Encounter'!$F$8+R$1,'REG XP Table'!$G$2)-'Random Encounter'!$E$8-LOOKUP($A153,'Monster List'!$A$2:$A$448,'Monster List'!$C$2:$C$448)*R$1&gt;=0,R$1,Q153)</f>
        <v>2</v>
      </c>
      <c r="S153" s="13" t="str">
        <f>IF(INDEX('REG XP Table'!$B$2:$E$2815,'Random Encounter'!$F$8+S$1,'REG XP Table'!$G$2)-'Random Encounter'!$E$8-LOOKUP($A153,'Monster List'!$A$2:$A$448,'Monster List'!$C$2:$C$448)*S$1&gt;=0,S$1,R153)</f>
        <v>2</v>
      </c>
      <c r="T153" s="13" t="str">
        <f>IF(INDEX('REG XP Table'!$B$2:$E$2815,'Random Encounter'!$F$8+T$1,'REG XP Table'!$G$2)-'Random Encounter'!$E$8-LOOKUP($A153,'Monster List'!$A$2:$A$448,'Monster List'!$C$2:$C$448)*T$1&gt;=0,T$1,S153)</f>
        <v>2</v>
      </c>
      <c r="U153" s="13" t="str">
        <f>IF(INDEX('REG XP Table'!$B$2:$E$2815,'Random Encounter'!$F$8+U$1,'REG XP Table'!$G$2)-'Random Encounter'!$E$8-LOOKUP($A153,'Monster List'!$A$2:$A$448,'Monster List'!$C$2:$C$448)*U$1&gt;=0,U$1,T153)</f>
        <v>2</v>
      </c>
      <c r="V153" s="13" t="str">
        <f>IF(INDEX('REG XP Table'!$B$2:$E$2815,'Random Encounter'!$F$8+V$1,'REG XP Table'!$G$2)-'Random Encounter'!$E$8-LOOKUP($A153,'Monster List'!$A$2:$A$448,'Monster List'!$C$2:$C$448)*V$1&gt;=0,V$1,U153)</f>
        <v>2</v>
      </c>
      <c r="W153" s="13" t="str">
        <f>IF(INDEX('REG XP Table'!$B$2:$E$2815,'Random Encounter'!$F$8+W$1,'REG XP Table'!$G$2)-'Random Encounter'!$E$8-LOOKUP($A153,'Monster List'!$A$2:$A$448,'Monster List'!$C$2:$C$448)*W$1&gt;=0,W$1,V153)</f>
        <v>2</v>
      </c>
      <c r="X153" s="13" t="str">
        <f>IF(INDEX('REG XP Table'!$B$2:$E$2815,'Random Encounter'!$F$8+X$1,'REG XP Table'!$G$2)-'Random Encounter'!$E$8-LOOKUP($A153,'Monster List'!$A$2:$A$448,'Monster List'!$C$2:$C$448)*X$1&gt;=0,X$1,W153)</f>
        <v>2</v>
      </c>
      <c r="Y153" s="13" t="str">
        <f>IF(INDEX('REG XP Table'!$B$2:$E$2815,'Random Encounter'!$F$8+Y$1,'REG XP Table'!$G$2)-'Random Encounter'!$E$8-LOOKUP($A153,'Monster List'!$A$2:$A$448,'Monster List'!$C$2:$C$448)*Y$1&gt;=0,Y$1,X153)</f>
        <v>2</v>
      </c>
      <c r="Z153" s="13" t="str">
        <f>IF(INDEX('REG XP Table'!$B$2:$E$2815,'Random Encounter'!$F$8+Z$1,'REG XP Table'!$G$2)-'Random Encounter'!$E$8-LOOKUP($A153,'Monster List'!$A$2:$A$448,'Monster List'!$C$2:$C$448)*Z$1&gt;=0,Z$1,Y153)</f>
        <v>2</v>
      </c>
      <c r="AA153" s="13" t="str">
        <f>IF(INDEX('REG XP Table'!$B$2:$E$2815,'Random Encounter'!$F$8+AA$1,'REG XP Table'!$G$2)-'Random Encounter'!$E$8-LOOKUP($A153,'Monster List'!$A$2:$A$448,'Monster List'!$C$2:$C$448)*AA$1&gt;=0,AA$1,Z153)</f>
        <v>2</v>
      </c>
      <c r="AB153" s="13" t="str">
        <f>IF(INDEX('REG XP Table'!$B$2:$E$2815,'Random Encounter'!$F$8+AB$1,'REG XP Table'!$G$2)-'Random Encounter'!$E$8-LOOKUP($A153,'Monster List'!$A$2:$A$448,'Monster List'!$C$2:$C$448)*AB$1&gt;=0,AB$1,AA153)</f>
        <v>2</v>
      </c>
      <c r="AC153" s="13" t="str">
        <f>IF(INDEX('REG XP Table'!$B$2:$E$2815,'Random Encounter'!$F$8+AC$1,'REG XP Table'!$G$2)-'Random Encounter'!$E$8-LOOKUP($A153,'Monster List'!$A$2:$A$448,'Monster List'!$C$2:$C$448)*AC$1&gt;=0,AC$1,AB153)</f>
        <v>2</v>
      </c>
      <c r="AD153" s="13" t="str">
        <f>IF(INDEX('REG XP Table'!$B$2:$E$2815,'Random Encounter'!$F$8+AD$1,'REG XP Table'!$G$2)-'Random Encounter'!$E$8-LOOKUP($A153,'Monster List'!$A$2:$A$448,'Monster List'!$C$2:$C$448)*AD$1&gt;=0,AD$1,AC153)</f>
        <v>2</v>
      </c>
      <c r="AE153" s="13" t="str">
        <f>IF(INDEX('REG XP Table'!$B$2:$E$2815,'Random Encounter'!$F$8+AE$1,'REG XP Table'!$G$2)-'Random Encounter'!$E$8-LOOKUP($A153,'Monster List'!$A$2:$A$448,'Monster List'!$C$2:$C$448)*AE$1&gt;=0,AE$1,AD153)</f>
        <v>2</v>
      </c>
      <c r="AF153" s="13" t="str">
        <f>IF(INDEX('REG XP Table'!$B$2:$E$2815,'Random Encounter'!$F$8+AF$1,'REG XP Table'!$G$2)-'Random Encounter'!$E$8-LOOKUP($A153,'Monster List'!$A$2:$A$448,'Monster List'!$C$2:$C$448)*AF$1&gt;=0,AF$1,AE153)</f>
        <v>2</v>
      </c>
    </row>
    <row r="154" spans="1:32" x14ac:dyDescent="0.3">
      <c r="A154" t="s">
        <v>203</v>
      </c>
      <c r="B154">
        <v>450</v>
      </c>
      <c r="C154" t="b">
        <f>ISTEXT(INDEX(Table4[],MATCH(Table412[[#This Row],[Monster]],Table4[Monster],0),MATCH(Table36[Location],Table4[#Headers],0)))</f>
        <v>0</v>
      </c>
      <c r="D154" t="b">
        <f>ISNUMBER(MATCH(LOOKUP(Table412[[#This Row],[Monster]],Table4[Monster],Table4[Alignment 1]),'MSL Filters'!$K$3:$P$3,0))</f>
        <v>1</v>
      </c>
      <c r="E154" t="b">
        <f>ISNUMBER(MATCH(LOOKUP(Table412[[#This Row],[Monster]],Table4[Monster],Table4[Alignment 2]),'MSL Filters'!$K$13:$P$13,0))</f>
        <v>1</v>
      </c>
      <c r="F154" t="b">
        <f>IF(EXACT("Any",Table36[Type]), TRUE, EXACT(LOOKUP(Table412[[#This Row],[Monster]],Table4[Monster],Table4[Type]),Table36[Type]))</f>
        <v>0</v>
      </c>
      <c r="G154" t="b">
        <f>IF(EXACT("Any",Table36[Sub Type]),TRUE,NOT(ISERROR(MATCH(LOOKUP(Table412[[#This Row],[Monster]],Table4[Monster],Table4[Subtype]),'MSL Filters'!$K$23:$P$23,0))))</f>
        <v>1</v>
      </c>
      <c r="H154" t="b">
        <f>IF(EXACT(Table412[[#This Row],[1]],1),TRUE,FALSE)</f>
        <v>0</v>
      </c>
      <c r="I154" t="b">
        <f>LOOKUP(Table412[[#This Row],[Monster]],'Monster List'!$A$2:$A$447,'Monster List'!$B$2:$B$447)&gt;='Random Encounter'!$J$2</f>
        <v>1</v>
      </c>
      <c r="J154" t="b">
        <f>LOOKUP(Table412[[#This Row],[Monster]],'Monster List'!$A$2:$A$447,'Monster List'!$B$2:$B$447)&lt;='Random Encounter'!$K$2</f>
        <v>1</v>
      </c>
      <c r="K154" t="b">
        <f t="shared" si="2"/>
        <v>0</v>
      </c>
      <c r="L154" s="12">
        <f>IF(Table412[[#This Row],[Include?]],1,0)+L153</f>
        <v>8</v>
      </c>
      <c r="M154" s="13">
        <f>IF(INDEX('REG XP Table'!$B$2:$E$2815,'Random Encounter'!$F$8+M$1,'REG XP Table'!$G$2)-'Random Encounter'!$E$8-LOOKUP($A154,'Monster List'!$A$2:$A$448,'Monster List'!$C$2:$C$448)*M$1&gt;=0,1,0)</f>
        <v>0</v>
      </c>
      <c r="N154" s="15">
        <f>IF(INDEX('REG XP Table'!$B$2:$E$2815,'Random Encounter'!$F$8+N$1,'REG XP Table'!$G$2)-'Random Encounter'!$E$8-LOOKUP($A154,'Monster List'!$A$2:$A$448,'Monster List'!$C$2:$C$448)*N$1&gt;=0,N$1,M154)</f>
        <v>0</v>
      </c>
      <c r="O154" s="13">
        <f>IF(INDEX('REG XP Table'!$B$2:$E$2815,'Random Encounter'!$F$8+O$1,'REG XP Table'!$G$2)-'Random Encounter'!$E$8-LOOKUP($A154,'Monster List'!$A$2:$A$448,'Monster List'!$C$2:$C$448)*O$1&gt;=0,O$1,N154)</f>
        <v>0</v>
      </c>
      <c r="P154" s="13">
        <f>IF(INDEX('REG XP Table'!$B$2:$E$2815,'Random Encounter'!$F$8+P$1,'REG XP Table'!$G$2)-'Random Encounter'!$E$8-LOOKUP($A154,'Monster List'!$A$2:$A$448,'Monster List'!$C$2:$C$448)*P$1&gt;=0,P$1,O154)</f>
        <v>0</v>
      </c>
      <c r="Q154" s="13">
        <f>IF(INDEX('REG XP Table'!$B$2:$E$2815,'Random Encounter'!$F$8+Q$1,'REG XP Table'!$G$2)-'Random Encounter'!$E$8-LOOKUP($A154,'Monster List'!$A$2:$A$448,'Monster List'!$C$2:$C$448)*Q$1&gt;=0,Q$1,P154)</f>
        <v>0</v>
      </c>
      <c r="R154" s="13">
        <f>IF(INDEX('REG XP Table'!$B$2:$E$2815,'Random Encounter'!$F$8+R$1,'REG XP Table'!$G$2)-'Random Encounter'!$E$8-LOOKUP($A154,'Monster List'!$A$2:$A$448,'Monster List'!$C$2:$C$448)*R$1&gt;=0,R$1,Q154)</f>
        <v>0</v>
      </c>
      <c r="S154" s="13">
        <f>IF(INDEX('REG XP Table'!$B$2:$E$2815,'Random Encounter'!$F$8+S$1,'REG XP Table'!$G$2)-'Random Encounter'!$E$8-LOOKUP($A154,'Monster List'!$A$2:$A$448,'Monster List'!$C$2:$C$448)*S$1&gt;=0,S$1,R154)</f>
        <v>0</v>
      </c>
      <c r="T154" s="13">
        <f>IF(INDEX('REG XP Table'!$B$2:$E$2815,'Random Encounter'!$F$8+T$1,'REG XP Table'!$G$2)-'Random Encounter'!$E$8-LOOKUP($A154,'Monster List'!$A$2:$A$448,'Monster List'!$C$2:$C$448)*T$1&gt;=0,T$1,S154)</f>
        <v>0</v>
      </c>
      <c r="U154" s="13">
        <f>IF(INDEX('REG XP Table'!$B$2:$E$2815,'Random Encounter'!$F$8+U$1,'REG XP Table'!$G$2)-'Random Encounter'!$E$8-LOOKUP($A154,'Monster List'!$A$2:$A$448,'Monster List'!$C$2:$C$448)*U$1&gt;=0,U$1,T154)</f>
        <v>0</v>
      </c>
      <c r="V154" s="13">
        <f>IF(INDEX('REG XP Table'!$B$2:$E$2815,'Random Encounter'!$F$8+V$1,'REG XP Table'!$G$2)-'Random Encounter'!$E$8-LOOKUP($A154,'Monster List'!$A$2:$A$448,'Monster List'!$C$2:$C$448)*V$1&gt;=0,V$1,U154)</f>
        <v>0</v>
      </c>
      <c r="W154" s="13">
        <f>IF(INDEX('REG XP Table'!$B$2:$E$2815,'Random Encounter'!$F$8+W$1,'REG XP Table'!$G$2)-'Random Encounter'!$E$8-LOOKUP($A154,'Monster List'!$A$2:$A$448,'Monster List'!$C$2:$C$448)*W$1&gt;=0,W$1,V154)</f>
        <v>0</v>
      </c>
      <c r="X154" s="13">
        <f>IF(INDEX('REG XP Table'!$B$2:$E$2815,'Random Encounter'!$F$8+X$1,'REG XP Table'!$G$2)-'Random Encounter'!$E$8-LOOKUP($A154,'Monster List'!$A$2:$A$448,'Monster List'!$C$2:$C$448)*X$1&gt;=0,X$1,W154)</f>
        <v>0</v>
      </c>
      <c r="Y154" s="13">
        <f>IF(INDEX('REG XP Table'!$B$2:$E$2815,'Random Encounter'!$F$8+Y$1,'REG XP Table'!$G$2)-'Random Encounter'!$E$8-LOOKUP($A154,'Monster List'!$A$2:$A$448,'Monster List'!$C$2:$C$448)*Y$1&gt;=0,Y$1,X154)</f>
        <v>0</v>
      </c>
      <c r="Z154" s="13">
        <f>IF(INDEX('REG XP Table'!$B$2:$E$2815,'Random Encounter'!$F$8+Z$1,'REG XP Table'!$G$2)-'Random Encounter'!$E$8-LOOKUP($A154,'Monster List'!$A$2:$A$448,'Monster List'!$C$2:$C$448)*Z$1&gt;=0,Z$1,Y154)</f>
        <v>0</v>
      </c>
      <c r="AA154" s="13">
        <f>IF(INDEX('REG XP Table'!$B$2:$E$2815,'Random Encounter'!$F$8+AA$1,'REG XP Table'!$G$2)-'Random Encounter'!$E$8-LOOKUP($A154,'Monster List'!$A$2:$A$448,'Monster List'!$C$2:$C$448)*AA$1&gt;=0,AA$1,Z154)</f>
        <v>0</v>
      </c>
      <c r="AB154" s="13">
        <f>IF(INDEX('REG XP Table'!$B$2:$E$2815,'Random Encounter'!$F$8+AB$1,'REG XP Table'!$G$2)-'Random Encounter'!$E$8-LOOKUP($A154,'Monster List'!$A$2:$A$448,'Monster List'!$C$2:$C$448)*AB$1&gt;=0,AB$1,AA154)</f>
        <v>0</v>
      </c>
      <c r="AC154" s="13">
        <f>IF(INDEX('REG XP Table'!$B$2:$E$2815,'Random Encounter'!$F$8+AC$1,'REG XP Table'!$G$2)-'Random Encounter'!$E$8-LOOKUP($A154,'Monster List'!$A$2:$A$448,'Monster List'!$C$2:$C$448)*AC$1&gt;=0,AC$1,AB154)</f>
        <v>0</v>
      </c>
      <c r="AD154" s="13">
        <f>IF(INDEX('REG XP Table'!$B$2:$E$2815,'Random Encounter'!$F$8+AD$1,'REG XP Table'!$G$2)-'Random Encounter'!$E$8-LOOKUP($A154,'Monster List'!$A$2:$A$448,'Monster List'!$C$2:$C$448)*AD$1&gt;=0,AD$1,AC154)</f>
        <v>0</v>
      </c>
      <c r="AE154" s="13">
        <f>IF(INDEX('REG XP Table'!$B$2:$E$2815,'Random Encounter'!$F$8+AE$1,'REG XP Table'!$G$2)-'Random Encounter'!$E$8-LOOKUP($A154,'Monster List'!$A$2:$A$448,'Monster List'!$C$2:$C$448)*AE$1&gt;=0,AE$1,AD154)</f>
        <v>0</v>
      </c>
      <c r="AF154" s="13">
        <f>IF(INDEX('REG XP Table'!$B$2:$E$2815,'Random Encounter'!$F$8+AF$1,'REG XP Table'!$G$2)-'Random Encounter'!$E$8-LOOKUP($A154,'Monster List'!$A$2:$A$448,'Monster List'!$C$2:$C$448)*AF$1&gt;=0,AF$1,AE154)</f>
        <v>0</v>
      </c>
    </row>
    <row r="155" spans="1:32" x14ac:dyDescent="0.3">
      <c r="A155" t="s">
        <v>204</v>
      </c>
      <c r="B155">
        <v>450</v>
      </c>
      <c r="C155" t="b">
        <f>ISTEXT(INDEX(Table4[],MATCH(Table412[[#This Row],[Monster]],Table4[Monster],0),MATCH(Table36[Location],Table4[#Headers],0)))</f>
        <v>0</v>
      </c>
      <c r="D155" t="b">
        <f>ISNUMBER(MATCH(LOOKUP(Table412[[#This Row],[Monster]],Table4[Monster],Table4[Alignment 1]),'MSL Filters'!$K$3:$P$3,0))</f>
        <v>1</v>
      </c>
      <c r="E155" t="b">
        <f>ISNUMBER(MATCH(LOOKUP(Table412[[#This Row],[Monster]],Table4[Monster],Table4[Alignment 2]),'MSL Filters'!$K$13:$P$13,0))</f>
        <v>1</v>
      </c>
      <c r="F155" t="b">
        <f>IF(EXACT("Any",Table36[Type]), TRUE, EXACT(LOOKUP(Table412[[#This Row],[Monster]],Table4[Monster],Table4[Type]),Table36[Type]))</f>
        <v>0</v>
      </c>
      <c r="G155" t="b">
        <f>IF(EXACT("Any",Table36[Sub Type]),TRUE,NOT(ISERROR(MATCH(LOOKUP(Table412[[#This Row],[Monster]],Table4[Monster],Table4[Subtype]),'MSL Filters'!$K$23:$P$23,0))))</f>
        <v>1</v>
      </c>
      <c r="H155" t="b">
        <f>IF(EXACT(Table412[[#This Row],[1]],1),TRUE,FALSE)</f>
        <v>0</v>
      </c>
      <c r="I155" t="b">
        <f>LOOKUP(Table412[[#This Row],[Monster]],'Monster List'!$A$2:$A$447,'Monster List'!$B$2:$B$447)&gt;='Random Encounter'!$J$2</f>
        <v>1</v>
      </c>
      <c r="J155" t="b">
        <f>LOOKUP(Table412[[#This Row],[Monster]],'Monster List'!$A$2:$A$447,'Monster List'!$B$2:$B$447)&lt;='Random Encounter'!$K$2</f>
        <v>1</v>
      </c>
      <c r="K155" t="b">
        <f t="shared" si="2"/>
        <v>0</v>
      </c>
      <c r="L155" s="12">
        <f>IF(Table412[[#This Row],[Include?]],1,0)+L154</f>
        <v>8</v>
      </c>
      <c r="M155" s="13">
        <f>IF(INDEX('REG XP Table'!$B$2:$E$2815,'Random Encounter'!$F$8+M$1,'REG XP Table'!$G$2)-'Random Encounter'!$E$8-LOOKUP($A155,'Monster List'!$A$2:$A$448,'Monster List'!$C$2:$C$448)*M$1&gt;=0,1,0)</f>
        <v>0</v>
      </c>
      <c r="N155" s="15">
        <f>IF(INDEX('REG XP Table'!$B$2:$E$2815,'Random Encounter'!$F$8+N$1,'REG XP Table'!$G$2)-'Random Encounter'!$E$8-LOOKUP($A155,'Monster List'!$A$2:$A$448,'Monster List'!$C$2:$C$448)*N$1&gt;=0,N$1,M155)</f>
        <v>0</v>
      </c>
      <c r="O155" s="13">
        <f>IF(INDEX('REG XP Table'!$B$2:$E$2815,'Random Encounter'!$F$8+O$1,'REG XP Table'!$G$2)-'Random Encounter'!$E$8-LOOKUP($A155,'Monster List'!$A$2:$A$448,'Monster List'!$C$2:$C$448)*O$1&gt;=0,O$1,N155)</f>
        <v>0</v>
      </c>
      <c r="P155" s="13">
        <f>IF(INDEX('REG XP Table'!$B$2:$E$2815,'Random Encounter'!$F$8+P$1,'REG XP Table'!$G$2)-'Random Encounter'!$E$8-LOOKUP($A155,'Monster List'!$A$2:$A$448,'Monster List'!$C$2:$C$448)*P$1&gt;=0,P$1,O155)</f>
        <v>0</v>
      </c>
      <c r="Q155" s="13">
        <f>IF(INDEX('REG XP Table'!$B$2:$E$2815,'Random Encounter'!$F$8+Q$1,'REG XP Table'!$G$2)-'Random Encounter'!$E$8-LOOKUP($A155,'Monster List'!$A$2:$A$448,'Monster List'!$C$2:$C$448)*Q$1&gt;=0,Q$1,P155)</f>
        <v>0</v>
      </c>
      <c r="R155" s="13">
        <f>IF(INDEX('REG XP Table'!$B$2:$E$2815,'Random Encounter'!$F$8+R$1,'REG XP Table'!$G$2)-'Random Encounter'!$E$8-LOOKUP($A155,'Monster List'!$A$2:$A$448,'Monster List'!$C$2:$C$448)*R$1&gt;=0,R$1,Q155)</f>
        <v>0</v>
      </c>
      <c r="S155" s="13">
        <f>IF(INDEX('REG XP Table'!$B$2:$E$2815,'Random Encounter'!$F$8+S$1,'REG XP Table'!$G$2)-'Random Encounter'!$E$8-LOOKUP($A155,'Monster List'!$A$2:$A$448,'Monster List'!$C$2:$C$448)*S$1&gt;=0,S$1,R155)</f>
        <v>0</v>
      </c>
      <c r="T155" s="13">
        <f>IF(INDEX('REG XP Table'!$B$2:$E$2815,'Random Encounter'!$F$8+T$1,'REG XP Table'!$G$2)-'Random Encounter'!$E$8-LOOKUP($A155,'Monster List'!$A$2:$A$448,'Monster List'!$C$2:$C$448)*T$1&gt;=0,T$1,S155)</f>
        <v>0</v>
      </c>
      <c r="U155" s="13">
        <f>IF(INDEX('REG XP Table'!$B$2:$E$2815,'Random Encounter'!$F$8+U$1,'REG XP Table'!$G$2)-'Random Encounter'!$E$8-LOOKUP($A155,'Monster List'!$A$2:$A$448,'Monster List'!$C$2:$C$448)*U$1&gt;=0,U$1,T155)</f>
        <v>0</v>
      </c>
      <c r="V155" s="13">
        <f>IF(INDEX('REG XP Table'!$B$2:$E$2815,'Random Encounter'!$F$8+V$1,'REG XP Table'!$G$2)-'Random Encounter'!$E$8-LOOKUP($A155,'Monster List'!$A$2:$A$448,'Monster List'!$C$2:$C$448)*V$1&gt;=0,V$1,U155)</f>
        <v>0</v>
      </c>
      <c r="W155" s="13">
        <f>IF(INDEX('REG XP Table'!$B$2:$E$2815,'Random Encounter'!$F$8+W$1,'REG XP Table'!$G$2)-'Random Encounter'!$E$8-LOOKUP($A155,'Monster List'!$A$2:$A$448,'Monster List'!$C$2:$C$448)*W$1&gt;=0,W$1,V155)</f>
        <v>0</v>
      </c>
      <c r="X155" s="13">
        <f>IF(INDEX('REG XP Table'!$B$2:$E$2815,'Random Encounter'!$F$8+X$1,'REG XP Table'!$G$2)-'Random Encounter'!$E$8-LOOKUP($A155,'Monster List'!$A$2:$A$448,'Monster List'!$C$2:$C$448)*X$1&gt;=0,X$1,W155)</f>
        <v>0</v>
      </c>
      <c r="Y155" s="13">
        <f>IF(INDEX('REG XP Table'!$B$2:$E$2815,'Random Encounter'!$F$8+Y$1,'REG XP Table'!$G$2)-'Random Encounter'!$E$8-LOOKUP($A155,'Monster List'!$A$2:$A$448,'Monster List'!$C$2:$C$448)*Y$1&gt;=0,Y$1,X155)</f>
        <v>0</v>
      </c>
      <c r="Z155" s="13">
        <f>IF(INDEX('REG XP Table'!$B$2:$E$2815,'Random Encounter'!$F$8+Z$1,'REG XP Table'!$G$2)-'Random Encounter'!$E$8-LOOKUP($A155,'Monster List'!$A$2:$A$448,'Monster List'!$C$2:$C$448)*Z$1&gt;=0,Z$1,Y155)</f>
        <v>0</v>
      </c>
      <c r="AA155" s="13">
        <f>IF(INDEX('REG XP Table'!$B$2:$E$2815,'Random Encounter'!$F$8+AA$1,'REG XP Table'!$G$2)-'Random Encounter'!$E$8-LOOKUP($A155,'Monster List'!$A$2:$A$448,'Monster List'!$C$2:$C$448)*AA$1&gt;=0,AA$1,Z155)</f>
        <v>0</v>
      </c>
      <c r="AB155" s="13">
        <f>IF(INDEX('REG XP Table'!$B$2:$E$2815,'Random Encounter'!$F$8+AB$1,'REG XP Table'!$G$2)-'Random Encounter'!$E$8-LOOKUP($A155,'Monster List'!$A$2:$A$448,'Monster List'!$C$2:$C$448)*AB$1&gt;=0,AB$1,AA155)</f>
        <v>0</v>
      </c>
      <c r="AC155" s="13">
        <f>IF(INDEX('REG XP Table'!$B$2:$E$2815,'Random Encounter'!$F$8+AC$1,'REG XP Table'!$G$2)-'Random Encounter'!$E$8-LOOKUP($A155,'Monster List'!$A$2:$A$448,'Monster List'!$C$2:$C$448)*AC$1&gt;=0,AC$1,AB155)</f>
        <v>0</v>
      </c>
      <c r="AD155" s="13">
        <f>IF(INDEX('REG XP Table'!$B$2:$E$2815,'Random Encounter'!$F$8+AD$1,'REG XP Table'!$G$2)-'Random Encounter'!$E$8-LOOKUP($A155,'Monster List'!$A$2:$A$448,'Monster List'!$C$2:$C$448)*AD$1&gt;=0,AD$1,AC155)</f>
        <v>0</v>
      </c>
      <c r="AE155" s="13">
        <f>IF(INDEX('REG XP Table'!$B$2:$E$2815,'Random Encounter'!$F$8+AE$1,'REG XP Table'!$G$2)-'Random Encounter'!$E$8-LOOKUP($A155,'Monster List'!$A$2:$A$448,'Monster List'!$C$2:$C$448)*AE$1&gt;=0,AE$1,AD155)</f>
        <v>0</v>
      </c>
      <c r="AF155" s="13">
        <f>IF(INDEX('REG XP Table'!$B$2:$E$2815,'Random Encounter'!$F$8+AF$1,'REG XP Table'!$G$2)-'Random Encounter'!$E$8-LOOKUP($A155,'Monster List'!$A$2:$A$448,'Monster List'!$C$2:$C$448)*AF$1&gt;=0,AF$1,AE155)</f>
        <v>0</v>
      </c>
    </row>
    <row r="156" spans="1:32" x14ac:dyDescent="0.3">
      <c r="A156" t="s">
        <v>284</v>
      </c>
      <c r="B156">
        <v>1100</v>
      </c>
      <c r="C156" t="b">
        <f>ISTEXT(INDEX(Table4[],MATCH(Table412[[#This Row],[Monster]],Table4[Monster],0),MATCH(Table36[Location],Table4[#Headers],0)))</f>
        <v>0</v>
      </c>
      <c r="D156" t="b">
        <f>ISNUMBER(MATCH(LOOKUP(Table412[[#This Row],[Monster]],Table4[Monster],Table4[Alignment 1]),'MSL Filters'!$K$3:$P$3,0))</f>
        <v>1</v>
      </c>
      <c r="E156" t="b">
        <f>ISNUMBER(MATCH(LOOKUP(Table412[[#This Row],[Monster]],Table4[Monster],Table4[Alignment 2]),'MSL Filters'!$K$13:$P$13,0))</f>
        <v>1</v>
      </c>
      <c r="F156" t="b">
        <f>IF(EXACT("Any",Table36[Type]), TRUE, EXACT(LOOKUP(Table412[[#This Row],[Monster]],Table4[Monster],Table4[Type]),Table36[Type]))</f>
        <v>0</v>
      </c>
      <c r="G156" t="b">
        <f>IF(EXACT("Any",Table36[Sub Type]),TRUE,NOT(ISERROR(MATCH(LOOKUP(Table412[[#This Row],[Monster]],Table4[Monster],Table4[Subtype]),'MSL Filters'!$K$23:$P$23,0))))</f>
        <v>1</v>
      </c>
      <c r="H156" t="b">
        <f>IF(EXACT(Table412[[#This Row],[1]],1),TRUE,FALSE)</f>
        <v>0</v>
      </c>
      <c r="I156" t="b">
        <f>LOOKUP(Table412[[#This Row],[Monster]],'Monster List'!$A$2:$A$447,'Monster List'!$B$2:$B$447)&gt;='Random Encounter'!$J$2</f>
        <v>1</v>
      </c>
      <c r="J156" t="b">
        <f>LOOKUP(Table412[[#This Row],[Monster]],'Monster List'!$A$2:$A$447,'Monster List'!$B$2:$B$447)&lt;='Random Encounter'!$K$2</f>
        <v>1</v>
      </c>
      <c r="K156" t="b">
        <f t="shared" si="2"/>
        <v>0</v>
      </c>
      <c r="L156" s="12">
        <f>IF(Table412[[#This Row],[Include?]],1,0)+L155</f>
        <v>8</v>
      </c>
      <c r="M156" s="13">
        <f>IF(INDEX('REG XP Table'!$B$2:$E$2815,'Random Encounter'!$F$8+M$1,'REG XP Table'!$G$2)-'Random Encounter'!$E$8-LOOKUP($A156,'Monster List'!$A$2:$A$448,'Monster List'!$C$2:$C$448)*M$1&gt;=0,1,0)</f>
        <v>0</v>
      </c>
      <c r="N156" s="15">
        <f>IF(INDEX('REG XP Table'!$B$2:$E$2815,'Random Encounter'!$F$8+N$1,'REG XP Table'!$G$2)-'Random Encounter'!$E$8-LOOKUP($A156,'Monster List'!$A$2:$A$448,'Monster List'!$C$2:$C$448)*N$1&gt;=0,N$1,M156)</f>
        <v>0</v>
      </c>
      <c r="O156" s="13">
        <f>IF(INDEX('REG XP Table'!$B$2:$E$2815,'Random Encounter'!$F$8+O$1,'REG XP Table'!$G$2)-'Random Encounter'!$E$8-LOOKUP($A156,'Monster List'!$A$2:$A$448,'Monster List'!$C$2:$C$448)*O$1&gt;=0,O$1,N156)</f>
        <v>0</v>
      </c>
      <c r="P156" s="13">
        <f>IF(INDEX('REG XP Table'!$B$2:$E$2815,'Random Encounter'!$F$8+P$1,'REG XP Table'!$G$2)-'Random Encounter'!$E$8-LOOKUP($A156,'Monster List'!$A$2:$A$448,'Monster List'!$C$2:$C$448)*P$1&gt;=0,P$1,O156)</f>
        <v>0</v>
      </c>
      <c r="Q156" s="13">
        <f>IF(INDEX('REG XP Table'!$B$2:$E$2815,'Random Encounter'!$F$8+Q$1,'REG XP Table'!$G$2)-'Random Encounter'!$E$8-LOOKUP($A156,'Monster List'!$A$2:$A$448,'Monster List'!$C$2:$C$448)*Q$1&gt;=0,Q$1,P156)</f>
        <v>0</v>
      </c>
      <c r="R156" s="13">
        <f>IF(INDEX('REG XP Table'!$B$2:$E$2815,'Random Encounter'!$F$8+R$1,'REG XP Table'!$G$2)-'Random Encounter'!$E$8-LOOKUP($A156,'Monster List'!$A$2:$A$448,'Monster List'!$C$2:$C$448)*R$1&gt;=0,R$1,Q156)</f>
        <v>0</v>
      </c>
      <c r="S156" s="13">
        <f>IF(INDEX('REG XP Table'!$B$2:$E$2815,'Random Encounter'!$F$8+S$1,'REG XP Table'!$G$2)-'Random Encounter'!$E$8-LOOKUP($A156,'Monster List'!$A$2:$A$448,'Monster List'!$C$2:$C$448)*S$1&gt;=0,S$1,R156)</f>
        <v>0</v>
      </c>
      <c r="T156" s="13">
        <f>IF(INDEX('REG XP Table'!$B$2:$E$2815,'Random Encounter'!$F$8+T$1,'REG XP Table'!$G$2)-'Random Encounter'!$E$8-LOOKUP($A156,'Monster List'!$A$2:$A$448,'Monster List'!$C$2:$C$448)*T$1&gt;=0,T$1,S156)</f>
        <v>0</v>
      </c>
      <c r="U156" s="13">
        <f>IF(INDEX('REG XP Table'!$B$2:$E$2815,'Random Encounter'!$F$8+U$1,'REG XP Table'!$G$2)-'Random Encounter'!$E$8-LOOKUP($A156,'Monster List'!$A$2:$A$448,'Monster List'!$C$2:$C$448)*U$1&gt;=0,U$1,T156)</f>
        <v>0</v>
      </c>
      <c r="V156" s="13">
        <f>IF(INDEX('REG XP Table'!$B$2:$E$2815,'Random Encounter'!$F$8+V$1,'REG XP Table'!$G$2)-'Random Encounter'!$E$8-LOOKUP($A156,'Monster List'!$A$2:$A$448,'Monster List'!$C$2:$C$448)*V$1&gt;=0,V$1,U156)</f>
        <v>0</v>
      </c>
      <c r="W156" s="13">
        <f>IF(INDEX('REG XP Table'!$B$2:$E$2815,'Random Encounter'!$F$8+W$1,'REG XP Table'!$G$2)-'Random Encounter'!$E$8-LOOKUP($A156,'Monster List'!$A$2:$A$448,'Monster List'!$C$2:$C$448)*W$1&gt;=0,W$1,V156)</f>
        <v>0</v>
      </c>
      <c r="X156" s="13">
        <f>IF(INDEX('REG XP Table'!$B$2:$E$2815,'Random Encounter'!$F$8+X$1,'REG XP Table'!$G$2)-'Random Encounter'!$E$8-LOOKUP($A156,'Monster List'!$A$2:$A$448,'Monster List'!$C$2:$C$448)*X$1&gt;=0,X$1,W156)</f>
        <v>0</v>
      </c>
      <c r="Y156" s="13">
        <f>IF(INDEX('REG XP Table'!$B$2:$E$2815,'Random Encounter'!$F$8+Y$1,'REG XP Table'!$G$2)-'Random Encounter'!$E$8-LOOKUP($A156,'Monster List'!$A$2:$A$448,'Monster List'!$C$2:$C$448)*Y$1&gt;=0,Y$1,X156)</f>
        <v>0</v>
      </c>
      <c r="Z156" s="13">
        <f>IF(INDEX('REG XP Table'!$B$2:$E$2815,'Random Encounter'!$F$8+Z$1,'REG XP Table'!$G$2)-'Random Encounter'!$E$8-LOOKUP($A156,'Monster List'!$A$2:$A$448,'Monster List'!$C$2:$C$448)*Z$1&gt;=0,Z$1,Y156)</f>
        <v>0</v>
      </c>
      <c r="AA156" s="13">
        <f>IF(INDEX('REG XP Table'!$B$2:$E$2815,'Random Encounter'!$F$8+AA$1,'REG XP Table'!$G$2)-'Random Encounter'!$E$8-LOOKUP($A156,'Monster List'!$A$2:$A$448,'Monster List'!$C$2:$C$448)*AA$1&gt;=0,AA$1,Z156)</f>
        <v>0</v>
      </c>
      <c r="AB156" s="13">
        <f>IF(INDEX('REG XP Table'!$B$2:$E$2815,'Random Encounter'!$F$8+AB$1,'REG XP Table'!$G$2)-'Random Encounter'!$E$8-LOOKUP($A156,'Monster List'!$A$2:$A$448,'Monster List'!$C$2:$C$448)*AB$1&gt;=0,AB$1,AA156)</f>
        <v>0</v>
      </c>
      <c r="AC156" s="13">
        <f>IF(INDEX('REG XP Table'!$B$2:$E$2815,'Random Encounter'!$F$8+AC$1,'REG XP Table'!$G$2)-'Random Encounter'!$E$8-LOOKUP($A156,'Monster List'!$A$2:$A$448,'Monster List'!$C$2:$C$448)*AC$1&gt;=0,AC$1,AB156)</f>
        <v>0</v>
      </c>
      <c r="AD156" s="13">
        <f>IF(INDEX('REG XP Table'!$B$2:$E$2815,'Random Encounter'!$F$8+AD$1,'REG XP Table'!$G$2)-'Random Encounter'!$E$8-LOOKUP($A156,'Monster List'!$A$2:$A$448,'Monster List'!$C$2:$C$448)*AD$1&gt;=0,AD$1,AC156)</f>
        <v>0</v>
      </c>
      <c r="AE156" s="13">
        <f>IF(INDEX('REG XP Table'!$B$2:$E$2815,'Random Encounter'!$F$8+AE$1,'REG XP Table'!$G$2)-'Random Encounter'!$E$8-LOOKUP($A156,'Monster List'!$A$2:$A$448,'Monster List'!$C$2:$C$448)*AE$1&gt;=0,AE$1,AD156)</f>
        <v>0</v>
      </c>
      <c r="AF156" s="13">
        <f>IF(INDEX('REG XP Table'!$B$2:$E$2815,'Random Encounter'!$F$8+AF$1,'REG XP Table'!$G$2)-'Random Encounter'!$E$8-LOOKUP($A156,'Monster List'!$A$2:$A$448,'Monster List'!$C$2:$C$448)*AF$1&gt;=0,AF$1,AE156)</f>
        <v>0</v>
      </c>
    </row>
    <row r="157" spans="1:32" x14ac:dyDescent="0.3">
      <c r="A157" t="s">
        <v>164</v>
      </c>
      <c r="B157">
        <v>200</v>
      </c>
      <c r="C157" t="b">
        <f>ISTEXT(INDEX(Table4[],MATCH(Table412[[#This Row],[Monster]],Table4[Monster],0),MATCH(Table36[Location],Table4[#Headers],0)))</f>
        <v>0</v>
      </c>
      <c r="D157" t="b">
        <f>ISNUMBER(MATCH(LOOKUP(Table412[[#This Row],[Monster]],Table4[Monster],Table4[Alignment 1]),'MSL Filters'!$K$3:$P$3,0))</f>
        <v>1</v>
      </c>
      <c r="E157" t="b">
        <f>ISNUMBER(MATCH(LOOKUP(Table412[[#This Row],[Monster]],Table4[Monster],Table4[Alignment 2]),'MSL Filters'!$K$13:$P$13,0))</f>
        <v>1</v>
      </c>
      <c r="F157" t="b">
        <f>IF(EXACT("Any",Table36[Type]), TRUE, EXACT(LOOKUP(Table412[[#This Row],[Monster]],Table4[Monster],Table4[Type]),Table36[Type]))</f>
        <v>0</v>
      </c>
      <c r="G157" t="b">
        <f>IF(EXACT("Any",Table36[Sub Type]),TRUE,NOT(ISERROR(MATCH(LOOKUP(Table412[[#This Row],[Monster]],Table4[Monster],Table4[Subtype]),'MSL Filters'!$K$23:$P$23,0))))</f>
        <v>1</v>
      </c>
      <c r="H157" t="b">
        <f>IF(EXACT(Table412[[#This Row],[1]],1),TRUE,FALSE)</f>
        <v>1</v>
      </c>
      <c r="I157" t="b">
        <f>LOOKUP(Table412[[#This Row],[Monster]],'Monster List'!$A$2:$A$447,'Monster List'!$B$2:$B$447)&gt;='Random Encounter'!$J$2</f>
        <v>1</v>
      </c>
      <c r="J157" t="b">
        <f>LOOKUP(Table412[[#This Row],[Monster]],'Monster List'!$A$2:$A$447,'Monster List'!$B$2:$B$447)&lt;='Random Encounter'!$K$2</f>
        <v>1</v>
      </c>
      <c r="K157" t="b">
        <f t="shared" si="2"/>
        <v>0</v>
      </c>
      <c r="L157" s="12">
        <f>IF(Table412[[#This Row],[Include?]],1,0)+L156</f>
        <v>8</v>
      </c>
      <c r="M157" s="13">
        <f>IF(INDEX('REG XP Table'!$B$2:$E$2815,'Random Encounter'!$F$8+M$1,'REG XP Table'!$G$2)-'Random Encounter'!$E$8-LOOKUP($A157,'Monster List'!$A$2:$A$448,'Monster List'!$C$2:$C$448)*M$1&gt;=0,1,0)</f>
        <v>1</v>
      </c>
      <c r="N157" s="15">
        <f>IF(INDEX('REG XP Table'!$B$2:$E$2815,'Random Encounter'!$F$8+N$1,'REG XP Table'!$G$2)-'Random Encounter'!$E$8-LOOKUP($A157,'Monster List'!$A$2:$A$448,'Monster List'!$C$2:$C$448)*N$1&gt;=0,N$1,M157)</f>
        <v>1</v>
      </c>
      <c r="O157" s="13">
        <f>IF(INDEX('REG XP Table'!$B$2:$E$2815,'Random Encounter'!$F$8+O$1,'REG XP Table'!$G$2)-'Random Encounter'!$E$8-LOOKUP($A157,'Monster List'!$A$2:$A$448,'Monster List'!$C$2:$C$448)*O$1&gt;=0,O$1,N157)</f>
        <v>1</v>
      </c>
      <c r="P157" s="13">
        <f>IF(INDEX('REG XP Table'!$B$2:$E$2815,'Random Encounter'!$F$8+P$1,'REG XP Table'!$G$2)-'Random Encounter'!$E$8-LOOKUP($A157,'Monster List'!$A$2:$A$448,'Monster List'!$C$2:$C$448)*P$1&gt;=0,P$1,O157)</f>
        <v>1</v>
      </c>
      <c r="Q157" s="13">
        <f>IF(INDEX('REG XP Table'!$B$2:$E$2815,'Random Encounter'!$F$8+Q$1,'REG XP Table'!$G$2)-'Random Encounter'!$E$8-LOOKUP($A157,'Monster List'!$A$2:$A$448,'Monster List'!$C$2:$C$448)*Q$1&gt;=0,Q$1,P157)</f>
        <v>1</v>
      </c>
      <c r="R157" s="13">
        <f>IF(INDEX('REG XP Table'!$B$2:$E$2815,'Random Encounter'!$F$8+R$1,'REG XP Table'!$G$2)-'Random Encounter'!$E$8-LOOKUP($A157,'Monster List'!$A$2:$A$448,'Monster List'!$C$2:$C$448)*R$1&gt;=0,R$1,Q157)</f>
        <v>1</v>
      </c>
      <c r="S157" s="13">
        <f>IF(INDEX('REG XP Table'!$B$2:$E$2815,'Random Encounter'!$F$8+S$1,'REG XP Table'!$G$2)-'Random Encounter'!$E$8-LOOKUP($A157,'Monster List'!$A$2:$A$448,'Monster List'!$C$2:$C$448)*S$1&gt;=0,S$1,R157)</f>
        <v>1</v>
      </c>
      <c r="T157" s="13">
        <f>IF(INDEX('REG XP Table'!$B$2:$E$2815,'Random Encounter'!$F$8+T$1,'REG XP Table'!$G$2)-'Random Encounter'!$E$8-LOOKUP($A157,'Monster List'!$A$2:$A$448,'Monster List'!$C$2:$C$448)*T$1&gt;=0,T$1,S157)</f>
        <v>1</v>
      </c>
      <c r="U157" s="13">
        <f>IF(INDEX('REG XP Table'!$B$2:$E$2815,'Random Encounter'!$F$8+U$1,'REG XP Table'!$G$2)-'Random Encounter'!$E$8-LOOKUP($A157,'Monster List'!$A$2:$A$448,'Monster List'!$C$2:$C$448)*U$1&gt;=0,U$1,T157)</f>
        <v>1</v>
      </c>
      <c r="V157" s="13">
        <f>IF(INDEX('REG XP Table'!$B$2:$E$2815,'Random Encounter'!$F$8+V$1,'REG XP Table'!$G$2)-'Random Encounter'!$E$8-LOOKUP($A157,'Monster List'!$A$2:$A$448,'Monster List'!$C$2:$C$448)*V$1&gt;=0,V$1,U157)</f>
        <v>1</v>
      </c>
      <c r="W157" s="13">
        <f>IF(INDEX('REG XP Table'!$B$2:$E$2815,'Random Encounter'!$F$8+W$1,'REG XP Table'!$G$2)-'Random Encounter'!$E$8-LOOKUP($A157,'Monster List'!$A$2:$A$448,'Monster List'!$C$2:$C$448)*W$1&gt;=0,W$1,V157)</f>
        <v>1</v>
      </c>
      <c r="X157" s="13">
        <f>IF(INDEX('REG XP Table'!$B$2:$E$2815,'Random Encounter'!$F$8+X$1,'REG XP Table'!$G$2)-'Random Encounter'!$E$8-LOOKUP($A157,'Monster List'!$A$2:$A$448,'Monster List'!$C$2:$C$448)*X$1&gt;=0,X$1,W157)</f>
        <v>1</v>
      </c>
      <c r="Y157" s="13">
        <f>IF(INDEX('REG XP Table'!$B$2:$E$2815,'Random Encounter'!$F$8+Y$1,'REG XP Table'!$G$2)-'Random Encounter'!$E$8-LOOKUP($A157,'Monster List'!$A$2:$A$448,'Monster List'!$C$2:$C$448)*Y$1&gt;=0,Y$1,X157)</f>
        <v>1</v>
      </c>
      <c r="Z157" s="13">
        <f>IF(INDEX('REG XP Table'!$B$2:$E$2815,'Random Encounter'!$F$8+Z$1,'REG XP Table'!$G$2)-'Random Encounter'!$E$8-LOOKUP($A157,'Monster List'!$A$2:$A$448,'Monster List'!$C$2:$C$448)*Z$1&gt;=0,Z$1,Y157)</f>
        <v>1</v>
      </c>
      <c r="AA157" s="13">
        <f>IF(INDEX('REG XP Table'!$B$2:$E$2815,'Random Encounter'!$F$8+AA$1,'REG XP Table'!$G$2)-'Random Encounter'!$E$8-LOOKUP($A157,'Monster List'!$A$2:$A$448,'Monster List'!$C$2:$C$448)*AA$1&gt;=0,AA$1,Z157)</f>
        <v>1</v>
      </c>
      <c r="AB157" s="13">
        <f>IF(INDEX('REG XP Table'!$B$2:$E$2815,'Random Encounter'!$F$8+AB$1,'REG XP Table'!$G$2)-'Random Encounter'!$E$8-LOOKUP($A157,'Monster List'!$A$2:$A$448,'Monster List'!$C$2:$C$448)*AB$1&gt;=0,AB$1,AA157)</f>
        <v>1</v>
      </c>
      <c r="AC157" s="13">
        <f>IF(INDEX('REG XP Table'!$B$2:$E$2815,'Random Encounter'!$F$8+AC$1,'REG XP Table'!$G$2)-'Random Encounter'!$E$8-LOOKUP($A157,'Monster List'!$A$2:$A$448,'Monster List'!$C$2:$C$448)*AC$1&gt;=0,AC$1,AB157)</f>
        <v>1</v>
      </c>
      <c r="AD157" s="13">
        <f>IF(INDEX('REG XP Table'!$B$2:$E$2815,'Random Encounter'!$F$8+AD$1,'REG XP Table'!$G$2)-'Random Encounter'!$E$8-LOOKUP($A157,'Monster List'!$A$2:$A$448,'Monster List'!$C$2:$C$448)*AD$1&gt;=0,AD$1,AC157)</f>
        <v>1</v>
      </c>
      <c r="AE157" s="13">
        <f>IF(INDEX('REG XP Table'!$B$2:$E$2815,'Random Encounter'!$F$8+AE$1,'REG XP Table'!$G$2)-'Random Encounter'!$E$8-LOOKUP($A157,'Monster List'!$A$2:$A$448,'Monster List'!$C$2:$C$448)*AE$1&gt;=0,AE$1,AD157)</f>
        <v>1</v>
      </c>
      <c r="AF157" s="13">
        <f>IF(INDEX('REG XP Table'!$B$2:$E$2815,'Random Encounter'!$F$8+AF$1,'REG XP Table'!$G$2)-'Random Encounter'!$E$8-LOOKUP($A157,'Monster List'!$A$2:$A$448,'Monster List'!$C$2:$C$448)*AF$1&gt;=0,AF$1,AE157)</f>
        <v>1</v>
      </c>
    </row>
    <row r="158" spans="1:32" x14ac:dyDescent="0.3">
      <c r="A158" t="s">
        <v>351</v>
      </c>
      <c r="B158">
        <v>2900</v>
      </c>
      <c r="C158" t="b">
        <f>ISTEXT(INDEX(Table4[],MATCH(Table412[[#This Row],[Monster]],Table4[Monster],0),MATCH(Table36[Location],Table4[#Headers],0)))</f>
        <v>0</v>
      </c>
      <c r="D158" t="b">
        <f>ISNUMBER(MATCH(LOOKUP(Table412[[#This Row],[Monster]],Table4[Monster],Table4[Alignment 1]),'MSL Filters'!$K$3:$P$3,0))</f>
        <v>1</v>
      </c>
      <c r="E158" t="b">
        <f>ISNUMBER(MATCH(LOOKUP(Table412[[#This Row],[Monster]],Table4[Monster],Table4[Alignment 2]),'MSL Filters'!$K$13:$P$13,0))</f>
        <v>1</v>
      </c>
      <c r="F158" t="b">
        <f>IF(EXACT("Any",Table36[Type]), TRUE, EXACT(LOOKUP(Table412[[#This Row],[Monster]],Table4[Monster],Table4[Type]),Table36[Type]))</f>
        <v>1</v>
      </c>
      <c r="G158" t="b">
        <f>IF(EXACT("Any",Table36[Sub Type]),TRUE,NOT(ISERROR(MATCH(LOOKUP(Table412[[#This Row],[Monster]],Table4[Monster],Table4[Subtype]),'MSL Filters'!$K$23:$P$23,0))))</f>
        <v>1</v>
      </c>
      <c r="H158" t="b">
        <f>IF(EXACT(Table412[[#This Row],[1]],1),TRUE,FALSE)</f>
        <v>0</v>
      </c>
      <c r="I158" t="b">
        <f>LOOKUP(Table412[[#This Row],[Monster]],'Monster List'!$A$2:$A$447,'Monster List'!$B$2:$B$447)&gt;='Random Encounter'!$J$2</f>
        <v>1</v>
      </c>
      <c r="J158" t="b">
        <f>LOOKUP(Table412[[#This Row],[Monster]],'Monster List'!$A$2:$A$447,'Monster List'!$B$2:$B$447)&lt;='Random Encounter'!$K$2</f>
        <v>1</v>
      </c>
      <c r="K158" t="b">
        <f t="shared" si="2"/>
        <v>0</v>
      </c>
      <c r="L158" s="12">
        <f>IF(Table412[[#This Row],[Include?]],1,0)+L157</f>
        <v>8</v>
      </c>
      <c r="M158" s="13">
        <f>IF(INDEX('REG XP Table'!$B$2:$E$2815,'Random Encounter'!$F$8+M$1,'REG XP Table'!$G$2)-'Random Encounter'!$E$8-LOOKUP($A158,'Monster List'!$A$2:$A$448,'Monster List'!$C$2:$C$448)*M$1&gt;=0,1,0)</f>
        <v>0</v>
      </c>
      <c r="N158" s="15">
        <f>IF(INDEX('REG XP Table'!$B$2:$E$2815,'Random Encounter'!$F$8+N$1,'REG XP Table'!$G$2)-'Random Encounter'!$E$8-LOOKUP($A158,'Monster List'!$A$2:$A$448,'Monster List'!$C$2:$C$448)*N$1&gt;=0,N$1,M158)</f>
        <v>0</v>
      </c>
      <c r="O158" s="13">
        <f>IF(INDEX('REG XP Table'!$B$2:$E$2815,'Random Encounter'!$F$8+O$1,'REG XP Table'!$G$2)-'Random Encounter'!$E$8-LOOKUP($A158,'Monster List'!$A$2:$A$448,'Monster List'!$C$2:$C$448)*O$1&gt;=0,O$1,N158)</f>
        <v>0</v>
      </c>
      <c r="P158" s="13">
        <f>IF(INDEX('REG XP Table'!$B$2:$E$2815,'Random Encounter'!$F$8+P$1,'REG XP Table'!$G$2)-'Random Encounter'!$E$8-LOOKUP($A158,'Monster List'!$A$2:$A$448,'Monster List'!$C$2:$C$448)*P$1&gt;=0,P$1,O158)</f>
        <v>0</v>
      </c>
      <c r="Q158" s="13">
        <f>IF(INDEX('REG XP Table'!$B$2:$E$2815,'Random Encounter'!$F$8+Q$1,'REG XP Table'!$G$2)-'Random Encounter'!$E$8-LOOKUP($A158,'Monster List'!$A$2:$A$448,'Monster List'!$C$2:$C$448)*Q$1&gt;=0,Q$1,P158)</f>
        <v>0</v>
      </c>
      <c r="R158" s="13">
        <f>IF(INDEX('REG XP Table'!$B$2:$E$2815,'Random Encounter'!$F$8+R$1,'REG XP Table'!$G$2)-'Random Encounter'!$E$8-LOOKUP($A158,'Monster List'!$A$2:$A$448,'Monster List'!$C$2:$C$448)*R$1&gt;=0,R$1,Q158)</f>
        <v>0</v>
      </c>
      <c r="S158" s="13">
        <f>IF(INDEX('REG XP Table'!$B$2:$E$2815,'Random Encounter'!$F$8+S$1,'REG XP Table'!$G$2)-'Random Encounter'!$E$8-LOOKUP($A158,'Monster List'!$A$2:$A$448,'Monster List'!$C$2:$C$448)*S$1&gt;=0,S$1,R158)</f>
        <v>0</v>
      </c>
      <c r="T158" s="13">
        <f>IF(INDEX('REG XP Table'!$B$2:$E$2815,'Random Encounter'!$F$8+T$1,'REG XP Table'!$G$2)-'Random Encounter'!$E$8-LOOKUP($A158,'Monster List'!$A$2:$A$448,'Monster List'!$C$2:$C$448)*T$1&gt;=0,T$1,S158)</f>
        <v>0</v>
      </c>
      <c r="U158" s="13">
        <f>IF(INDEX('REG XP Table'!$B$2:$E$2815,'Random Encounter'!$F$8+U$1,'REG XP Table'!$G$2)-'Random Encounter'!$E$8-LOOKUP($A158,'Monster List'!$A$2:$A$448,'Monster List'!$C$2:$C$448)*U$1&gt;=0,U$1,T158)</f>
        <v>0</v>
      </c>
      <c r="V158" s="13">
        <f>IF(INDEX('REG XP Table'!$B$2:$E$2815,'Random Encounter'!$F$8+V$1,'REG XP Table'!$G$2)-'Random Encounter'!$E$8-LOOKUP($A158,'Monster List'!$A$2:$A$448,'Monster List'!$C$2:$C$448)*V$1&gt;=0,V$1,U158)</f>
        <v>0</v>
      </c>
      <c r="W158" s="13">
        <f>IF(INDEX('REG XP Table'!$B$2:$E$2815,'Random Encounter'!$F$8+W$1,'REG XP Table'!$G$2)-'Random Encounter'!$E$8-LOOKUP($A158,'Monster List'!$A$2:$A$448,'Monster List'!$C$2:$C$448)*W$1&gt;=0,W$1,V158)</f>
        <v>0</v>
      </c>
      <c r="X158" s="13">
        <f>IF(INDEX('REG XP Table'!$B$2:$E$2815,'Random Encounter'!$F$8+X$1,'REG XP Table'!$G$2)-'Random Encounter'!$E$8-LOOKUP($A158,'Monster List'!$A$2:$A$448,'Monster List'!$C$2:$C$448)*X$1&gt;=0,X$1,W158)</f>
        <v>0</v>
      </c>
      <c r="Y158" s="13">
        <f>IF(INDEX('REG XP Table'!$B$2:$E$2815,'Random Encounter'!$F$8+Y$1,'REG XP Table'!$G$2)-'Random Encounter'!$E$8-LOOKUP($A158,'Monster List'!$A$2:$A$448,'Monster List'!$C$2:$C$448)*Y$1&gt;=0,Y$1,X158)</f>
        <v>0</v>
      </c>
      <c r="Z158" s="13">
        <f>IF(INDEX('REG XP Table'!$B$2:$E$2815,'Random Encounter'!$F$8+Z$1,'REG XP Table'!$G$2)-'Random Encounter'!$E$8-LOOKUP($A158,'Monster List'!$A$2:$A$448,'Monster List'!$C$2:$C$448)*Z$1&gt;=0,Z$1,Y158)</f>
        <v>0</v>
      </c>
      <c r="AA158" s="13">
        <f>IF(INDEX('REG XP Table'!$B$2:$E$2815,'Random Encounter'!$F$8+AA$1,'REG XP Table'!$G$2)-'Random Encounter'!$E$8-LOOKUP($A158,'Monster List'!$A$2:$A$448,'Monster List'!$C$2:$C$448)*AA$1&gt;=0,AA$1,Z158)</f>
        <v>0</v>
      </c>
      <c r="AB158" s="13">
        <f>IF(INDEX('REG XP Table'!$B$2:$E$2815,'Random Encounter'!$F$8+AB$1,'REG XP Table'!$G$2)-'Random Encounter'!$E$8-LOOKUP($A158,'Monster List'!$A$2:$A$448,'Monster List'!$C$2:$C$448)*AB$1&gt;=0,AB$1,AA158)</f>
        <v>0</v>
      </c>
      <c r="AC158" s="13">
        <f>IF(INDEX('REG XP Table'!$B$2:$E$2815,'Random Encounter'!$F$8+AC$1,'REG XP Table'!$G$2)-'Random Encounter'!$E$8-LOOKUP($A158,'Monster List'!$A$2:$A$448,'Monster List'!$C$2:$C$448)*AC$1&gt;=0,AC$1,AB158)</f>
        <v>0</v>
      </c>
      <c r="AD158" s="13">
        <f>IF(INDEX('REG XP Table'!$B$2:$E$2815,'Random Encounter'!$F$8+AD$1,'REG XP Table'!$G$2)-'Random Encounter'!$E$8-LOOKUP($A158,'Monster List'!$A$2:$A$448,'Monster List'!$C$2:$C$448)*AD$1&gt;=0,AD$1,AC158)</f>
        <v>0</v>
      </c>
      <c r="AE158" s="13">
        <f>IF(INDEX('REG XP Table'!$B$2:$E$2815,'Random Encounter'!$F$8+AE$1,'REG XP Table'!$G$2)-'Random Encounter'!$E$8-LOOKUP($A158,'Monster List'!$A$2:$A$448,'Monster List'!$C$2:$C$448)*AE$1&gt;=0,AE$1,AD158)</f>
        <v>0</v>
      </c>
      <c r="AF158" s="13">
        <f>IF(INDEX('REG XP Table'!$B$2:$E$2815,'Random Encounter'!$F$8+AF$1,'REG XP Table'!$G$2)-'Random Encounter'!$E$8-LOOKUP($A158,'Monster List'!$A$2:$A$448,'Monster List'!$C$2:$C$448)*AF$1&gt;=0,AF$1,AE158)</f>
        <v>0</v>
      </c>
    </row>
    <row r="159" spans="1:32" x14ac:dyDescent="0.3">
      <c r="A159" t="s">
        <v>87</v>
      </c>
      <c r="B159">
        <v>50</v>
      </c>
      <c r="C159" t="b">
        <f>ISTEXT(INDEX(Table4[],MATCH(Table412[[#This Row],[Monster]],Table4[Monster],0),MATCH(Table36[Location],Table4[#Headers],0)))</f>
        <v>0</v>
      </c>
      <c r="D159" t="b">
        <f>ISNUMBER(MATCH(LOOKUP(Table412[[#This Row],[Monster]],Table4[Monster],Table4[Alignment 1]),'MSL Filters'!$K$3:$P$3,0))</f>
        <v>1</v>
      </c>
      <c r="E159" t="b">
        <f>ISNUMBER(MATCH(LOOKUP(Table412[[#This Row],[Monster]],Table4[Monster],Table4[Alignment 2]),'MSL Filters'!$K$13:$P$13,0))</f>
        <v>1</v>
      </c>
      <c r="F159" t="b">
        <f>IF(EXACT("Any",Table36[Type]), TRUE, EXACT(LOOKUP(Table412[[#This Row],[Monster]],Table4[Monster],Table4[Type]),Table36[Type]))</f>
        <v>1</v>
      </c>
      <c r="G159" t="b">
        <f>IF(EXACT("Any",Table36[Sub Type]),TRUE,NOT(ISERROR(MATCH(LOOKUP(Table412[[#This Row],[Monster]],Table4[Monster],Table4[Subtype]),'MSL Filters'!$K$23:$P$23,0))))</f>
        <v>1</v>
      </c>
      <c r="H159" t="b">
        <f>IF(EXACT(Table412[[#This Row],[1]],1),TRUE,FALSE)</f>
        <v>1</v>
      </c>
      <c r="I159" t="b">
        <f>LOOKUP(Table412[[#This Row],[Monster]],'Monster List'!$A$2:$A$447,'Monster List'!$B$2:$B$447)&gt;='Random Encounter'!$J$2</f>
        <v>1</v>
      </c>
      <c r="J159" t="b">
        <f>LOOKUP(Table412[[#This Row],[Monster]],'Monster List'!$A$2:$A$447,'Monster List'!$B$2:$B$447)&lt;='Random Encounter'!$K$2</f>
        <v>1</v>
      </c>
      <c r="K159" t="b">
        <f t="shared" si="2"/>
        <v>0</v>
      </c>
      <c r="L159" s="12">
        <f>IF(Table412[[#This Row],[Include?]],1,0)+L158</f>
        <v>8</v>
      </c>
      <c r="M159" s="13">
        <f>IF(INDEX('REG XP Table'!$B$2:$E$2815,'Random Encounter'!$F$8+M$1,'REG XP Table'!$G$2)-'Random Encounter'!$E$8-LOOKUP($A159,'Monster List'!$A$2:$A$448,'Monster List'!$C$2:$C$448)*M$1&gt;=0,1,0)</f>
        <v>1</v>
      </c>
      <c r="N159" s="15" t="str">
        <f>IF(INDEX('REG XP Table'!$B$2:$E$2815,'Random Encounter'!$F$8+N$1,'REG XP Table'!$G$2)-'Random Encounter'!$E$8-LOOKUP($A159,'Monster List'!$A$2:$A$448,'Monster List'!$C$2:$C$448)*N$1&gt;=0,N$1,M159)</f>
        <v>2</v>
      </c>
      <c r="O159" s="13" t="str">
        <f>IF(INDEX('REG XP Table'!$B$2:$E$2815,'Random Encounter'!$F$8+O$1,'REG XP Table'!$G$2)-'Random Encounter'!$E$8-LOOKUP($A159,'Monster List'!$A$2:$A$448,'Monster List'!$C$2:$C$448)*O$1&gt;=0,O$1,N159)</f>
        <v>3</v>
      </c>
      <c r="P159" s="13" t="str">
        <f>IF(INDEX('REG XP Table'!$B$2:$E$2815,'Random Encounter'!$F$8+P$1,'REG XP Table'!$G$2)-'Random Encounter'!$E$8-LOOKUP($A159,'Monster List'!$A$2:$A$448,'Monster List'!$C$2:$C$448)*P$1&gt;=0,P$1,O159)</f>
        <v>4</v>
      </c>
      <c r="Q159" s="13" t="str">
        <f>IF(INDEX('REG XP Table'!$B$2:$E$2815,'Random Encounter'!$F$8+Q$1,'REG XP Table'!$G$2)-'Random Encounter'!$E$8-LOOKUP($A159,'Monster List'!$A$2:$A$448,'Monster List'!$C$2:$C$448)*Q$1&gt;=0,Q$1,P159)</f>
        <v>4</v>
      </c>
      <c r="R159" s="13" t="str">
        <f>IF(INDEX('REG XP Table'!$B$2:$E$2815,'Random Encounter'!$F$8+R$1,'REG XP Table'!$G$2)-'Random Encounter'!$E$8-LOOKUP($A159,'Monster List'!$A$2:$A$448,'Monster List'!$C$2:$C$448)*R$1&gt;=0,R$1,Q159)</f>
        <v>4</v>
      </c>
      <c r="S159" s="13" t="str">
        <f>IF(INDEX('REG XP Table'!$B$2:$E$2815,'Random Encounter'!$F$8+S$1,'REG XP Table'!$G$2)-'Random Encounter'!$E$8-LOOKUP($A159,'Monster List'!$A$2:$A$448,'Monster List'!$C$2:$C$448)*S$1&gt;=0,S$1,R159)</f>
        <v>4</v>
      </c>
      <c r="T159" s="13" t="str">
        <f>IF(INDEX('REG XP Table'!$B$2:$E$2815,'Random Encounter'!$F$8+T$1,'REG XP Table'!$G$2)-'Random Encounter'!$E$8-LOOKUP($A159,'Monster List'!$A$2:$A$448,'Monster List'!$C$2:$C$448)*T$1&gt;=0,T$1,S159)</f>
        <v>4</v>
      </c>
      <c r="U159" s="13" t="str">
        <f>IF(INDEX('REG XP Table'!$B$2:$E$2815,'Random Encounter'!$F$8+U$1,'REG XP Table'!$G$2)-'Random Encounter'!$E$8-LOOKUP($A159,'Monster List'!$A$2:$A$448,'Monster List'!$C$2:$C$448)*U$1&gt;=0,U$1,T159)</f>
        <v>4</v>
      </c>
      <c r="V159" s="13" t="str">
        <f>IF(INDEX('REG XP Table'!$B$2:$E$2815,'Random Encounter'!$F$8+V$1,'REG XP Table'!$G$2)-'Random Encounter'!$E$8-LOOKUP($A159,'Monster List'!$A$2:$A$448,'Monster List'!$C$2:$C$448)*V$1&gt;=0,V$1,U159)</f>
        <v>4</v>
      </c>
      <c r="W159" s="13" t="str">
        <f>IF(INDEX('REG XP Table'!$B$2:$E$2815,'Random Encounter'!$F$8+W$1,'REG XP Table'!$G$2)-'Random Encounter'!$E$8-LOOKUP($A159,'Monster List'!$A$2:$A$448,'Monster List'!$C$2:$C$448)*W$1&gt;=0,W$1,V159)</f>
        <v>4</v>
      </c>
      <c r="X159" s="13" t="str">
        <f>IF(INDEX('REG XP Table'!$B$2:$E$2815,'Random Encounter'!$F$8+X$1,'REG XP Table'!$G$2)-'Random Encounter'!$E$8-LOOKUP($A159,'Monster List'!$A$2:$A$448,'Monster List'!$C$2:$C$448)*X$1&gt;=0,X$1,W159)</f>
        <v>4</v>
      </c>
      <c r="Y159" s="13" t="str">
        <f>IF(INDEX('REG XP Table'!$B$2:$E$2815,'Random Encounter'!$F$8+Y$1,'REG XP Table'!$G$2)-'Random Encounter'!$E$8-LOOKUP($A159,'Monster List'!$A$2:$A$448,'Monster List'!$C$2:$C$448)*Y$1&gt;=0,Y$1,X159)</f>
        <v>4</v>
      </c>
      <c r="Z159" s="13" t="str">
        <f>IF(INDEX('REG XP Table'!$B$2:$E$2815,'Random Encounter'!$F$8+Z$1,'REG XP Table'!$G$2)-'Random Encounter'!$E$8-LOOKUP($A159,'Monster List'!$A$2:$A$448,'Monster List'!$C$2:$C$448)*Z$1&gt;=0,Z$1,Y159)</f>
        <v>4</v>
      </c>
      <c r="AA159" s="13" t="str">
        <f>IF(INDEX('REG XP Table'!$B$2:$E$2815,'Random Encounter'!$F$8+AA$1,'REG XP Table'!$G$2)-'Random Encounter'!$E$8-LOOKUP($A159,'Monster List'!$A$2:$A$448,'Monster List'!$C$2:$C$448)*AA$1&gt;=0,AA$1,Z159)</f>
        <v>4</v>
      </c>
      <c r="AB159" s="13" t="str">
        <f>IF(INDEX('REG XP Table'!$B$2:$E$2815,'Random Encounter'!$F$8+AB$1,'REG XP Table'!$G$2)-'Random Encounter'!$E$8-LOOKUP($A159,'Monster List'!$A$2:$A$448,'Monster List'!$C$2:$C$448)*AB$1&gt;=0,AB$1,AA159)</f>
        <v>4</v>
      </c>
      <c r="AC159" s="13" t="str">
        <f>IF(INDEX('REG XP Table'!$B$2:$E$2815,'Random Encounter'!$F$8+AC$1,'REG XP Table'!$G$2)-'Random Encounter'!$E$8-LOOKUP($A159,'Monster List'!$A$2:$A$448,'Monster List'!$C$2:$C$448)*AC$1&gt;=0,AC$1,AB159)</f>
        <v>4</v>
      </c>
      <c r="AD159" s="13" t="str">
        <f>IF(INDEX('REG XP Table'!$B$2:$E$2815,'Random Encounter'!$F$8+AD$1,'REG XP Table'!$G$2)-'Random Encounter'!$E$8-LOOKUP($A159,'Monster List'!$A$2:$A$448,'Monster List'!$C$2:$C$448)*AD$1&gt;=0,AD$1,AC159)</f>
        <v>4</v>
      </c>
      <c r="AE159" s="13" t="str">
        <f>IF(INDEX('REG XP Table'!$B$2:$E$2815,'Random Encounter'!$F$8+AE$1,'REG XP Table'!$G$2)-'Random Encounter'!$E$8-LOOKUP($A159,'Monster List'!$A$2:$A$448,'Monster List'!$C$2:$C$448)*AE$1&gt;=0,AE$1,AD159)</f>
        <v>4</v>
      </c>
      <c r="AF159" s="13" t="str">
        <f>IF(INDEX('REG XP Table'!$B$2:$E$2815,'Random Encounter'!$F$8+AF$1,'REG XP Table'!$G$2)-'Random Encounter'!$E$8-LOOKUP($A159,'Monster List'!$A$2:$A$448,'Monster List'!$C$2:$C$448)*AF$1&gt;=0,AF$1,AE159)</f>
        <v>4</v>
      </c>
    </row>
    <row r="160" spans="1:32" x14ac:dyDescent="0.3">
      <c r="A160" t="s">
        <v>88</v>
      </c>
      <c r="B160">
        <v>50</v>
      </c>
      <c r="C160" t="b">
        <f>ISTEXT(INDEX(Table4[],MATCH(Table412[[#This Row],[Monster]],Table4[Monster],0),MATCH(Table36[Location],Table4[#Headers],0)))</f>
        <v>0</v>
      </c>
      <c r="D160" t="b">
        <f>ISNUMBER(MATCH(LOOKUP(Table412[[#This Row],[Monster]],Table4[Monster],Table4[Alignment 1]),'MSL Filters'!$K$3:$P$3,0))</f>
        <v>1</v>
      </c>
      <c r="E160" t="b">
        <f>ISNUMBER(MATCH(LOOKUP(Table412[[#This Row],[Monster]],Table4[Monster],Table4[Alignment 2]),'MSL Filters'!$K$13:$P$13,0))</f>
        <v>1</v>
      </c>
      <c r="F160" t="b">
        <f>IF(EXACT("Any",Table36[Type]), TRUE, EXACT(LOOKUP(Table412[[#This Row],[Monster]],Table4[Monster],Table4[Type]),Table36[Type]))</f>
        <v>1</v>
      </c>
      <c r="G160" t="b">
        <f>IF(EXACT("Any",Table36[Sub Type]),TRUE,NOT(ISERROR(MATCH(LOOKUP(Table412[[#This Row],[Monster]],Table4[Monster],Table4[Subtype]),'MSL Filters'!$K$23:$P$23,0))))</f>
        <v>1</v>
      </c>
      <c r="H160" t="b">
        <f>IF(EXACT(Table412[[#This Row],[1]],1),TRUE,FALSE)</f>
        <v>1</v>
      </c>
      <c r="I160" t="b">
        <f>LOOKUP(Table412[[#This Row],[Monster]],'Monster List'!$A$2:$A$447,'Monster List'!$B$2:$B$447)&gt;='Random Encounter'!$J$2</f>
        <v>1</v>
      </c>
      <c r="J160" t="b">
        <f>LOOKUP(Table412[[#This Row],[Monster]],'Monster List'!$A$2:$A$447,'Monster List'!$B$2:$B$447)&lt;='Random Encounter'!$K$2</f>
        <v>1</v>
      </c>
      <c r="K160" t="b">
        <f t="shared" si="2"/>
        <v>0</v>
      </c>
      <c r="L160" s="12">
        <f>IF(Table412[[#This Row],[Include?]],1,0)+L159</f>
        <v>8</v>
      </c>
      <c r="M160" s="13">
        <f>IF(INDEX('REG XP Table'!$B$2:$E$2815,'Random Encounter'!$F$8+M$1,'REG XP Table'!$G$2)-'Random Encounter'!$E$8-LOOKUP($A160,'Monster List'!$A$2:$A$448,'Monster List'!$C$2:$C$448)*M$1&gt;=0,1,0)</f>
        <v>1</v>
      </c>
      <c r="N160" s="15" t="str">
        <f>IF(INDEX('REG XP Table'!$B$2:$E$2815,'Random Encounter'!$F$8+N$1,'REG XP Table'!$G$2)-'Random Encounter'!$E$8-LOOKUP($A160,'Monster List'!$A$2:$A$448,'Monster List'!$C$2:$C$448)*N$1&gt;=0,N$1,M160)</f>
        <v>2</v>
      </c>
      <c r="O160" s="13" t="str">
        <f>IF(INDEX('REG XP Table'!$B$2:$E$2815,'Random Encounter'!$F$8+O$1,'REG XP Table'!$G$2)-'Random Encounter'!$E$8-LOOKUP($A160,'Monster List'!$A$2:$A$448,'Monster List'!$C$2:$C$448)*O$1&gt;=0,O$1,N160)</f>
        <v>3</v>
      </c>
      <c r="P160" s="13" t="str">
        <f>IF(INDEX('REG XP Table'!$B$2:$E$2815,'Random Encounter'!$F$8+P$1,'REG XP Table'!$G$2)-'Random Encounter'!$E$8-LOOKUP($A160,'Monster List'!$A$2:$A$448,'Monster List'!$C$2:$C$448)*P$1&gt;=0,P$1,O160)</f>
        <v>4</v>
      </c>
      <c r="Q160" s="13" t="str">
        <f>IF(INDEX('REG XP Table'!$B$2:$E$2815,'Random Encounter'!$F$8+Q$1,'REG XP Table'!$G$2)-'Random Encounter'!$E$8-LOOKUP($A160,'Monster List'!$A$2:$A$448,'Monster List'!$C$2:$C$448)*Q$1&gt;=0,Q$1,P160)</f>
        <v>4</v>
      </c>
      <c r="R160" s="13" t="str">
        <f>IF(INDEX('REG XP Table'!$B$2:$E$2815,'Random Encounter'!$F$8+R$1,'REG XP Table'!$G$2)-'Random Encounter'!$E$8-LOOKUP($A160,'Monster List'!$A$2:$A$448,'Monster List'!$C$2:$C$448)*R$1&gt;=0,R$1,Q160)</f>
        <v>4</v>
      </c>
      <c r="S160" s="13" t="str">
        <f>IF(INDEX('REG XP Table'!$B$2:$E$2815,'Random Encounter'!$F$8+S$1,'REG XP Table'!$G$2)-'Random Encounter'!$E$8-LOOKUP($A160,'Monster List'!$A$2:$A$448,'Monster List'!$C$2:$C$448)*S$1&gt;=0,S$1,R160)</f>
        <v>4</v>
      </c>
      <c r="T160" s="13" t="str">
        <f>IF(INDEX('REG XP Table'!$B$2:$E$2815,'Random Encounter'!$F$8+T$1,'REG XP Table'!$G$2)-'Random Encounter'!$E$8-LOOKUP($A160,'Monster List'!$A$2:$A$448,'Monster List'!$C$2:$C$448)*T$1&gt;=0,T$1,S160)</f>
        <v>4</v>
      </c>
      <c r="U160" s="13" t="str">
        <f>IF(INDEX('REG XP Table'!$B$2:$E$2815,'Random Encounter'!$F$8+U$1,'REG XP Table'!$G$2)-'Random Encounter'!$E$8-LOOKUP($A160,'Monster List'!$A$2:$A$448,'Monster List'!$C$2:$C$448)*U$1&gt;=0,U$1,T160)</f>
        <v>4</v>
      </c>
      <c r="V160" s="13" t="str">
        <f>IF(INDEX('REG XP Table'!$B$2:$E$2815,'Random Encounter'!$F$8+V$1,'REG XP Table'!$G$2)-'Random Encounter'!$E$8-LOOKUP($A160,'Monster List'!$A$2:$A$448,'Monster List'!$C$2:$C$448)*V$1&gt;=0,V$1,U160)</f>
        <v>4</v>
      </c>
      <c r="W160" s="13" t="str">
        <f>IF(INDEX('REG XP Table'!$B$2:$E$2815,'Random Encounter'!$F$8+W$1,'REG XP Table'!$G$2)-'Random Encounter'!$E$8-LOOKUP($A160,'Monster List'!$A$2:$A$448,'Monster List'!$C$2:$C$448)*W$1&gt;=0,W$1,V160)</f>
        <v>4</v>
      </c>
      <c r="X160" s="13" t="str">
        <f>IF(INDEX('REG XP Table'!$B$2:$E$2815,'Random Encounter'!$F$8+X$1,'REG XP Table'!$G$2)-'Random Encounter'!$E$8-LOOKUP($A160,'Monster List'!$A$2:$A$448,'Monster List'!$C$2:$C$448)*X$1&gt;=0,X$1,W160)</f>
        <v>4</v>
      </c>
      <c r="Y160" s="13" t="str">
        <f>IF(INDEX('REG XP Table'!$B$2:$E$2815,'Random Encounter'!$F$8+Y$1,'REG XP Table'!$G$2)-'Random Encounter'!$E$8-LOOKUP($A160,'Monster List'!$A$2:$A$448,'Monster List'!$C$2:$C$448)*Y$1&gt;=0,Y$1,X160)</f>
        <v>4</v>
      </c>
      <c r="Z160" s="13" t="str">
        <f>IF(INDEX('REG XP Table'!$B$2:$E$2815,'Random Encounter'!$F$8+Z$1,'REG XP Table'!$G$2)-'Random Encounter'!$E$8-LOOKUP($A160,'Monster List'!$A$2:$A$448,'Monster List'!$C$2:$C$448)*Z$1&gt;=0,Z$1,Y160)</f>
        <v>4</v>
      </c>
      <c r="AA160" s="13" t="str">
        <f>IF(INDEX('REG XP Table'!$B$2:$E$2815,'Random Encounter'!$F$8+AA$1,'REG XP Table'!$G$2)-'Random Encounter'!$E$8-LOOKUP($A160,'Monster List'!$A$2:$A$448,'Monster List'!$C$2:$C$448)*AA$1&gt;=0,AA$1,Z160)</f>
        <v>4</v>
      </c>
      <c r="AB160" s="13" t="str">
        <f>IF(INDEX('REG XP Table'!$B$2:$E$2815,'Random Encounter'!$F$8+AB$1,'REG XP Table'!$G$2)-'Random Encounter'!$E$8-LOOKUP($A160,'Monster List'!$A$2:$A$448,'Monster List'!$C$2:$C$448)*AB$1&gt;=0,AB$1,AA160)</f>
        <v>4</v>
      </c>
      <c r="AC160" s="13" t="str">
        <f>IF(INDEX('REG XP Table'!$B$2:$E$2815,'Random Encounter'!$F$8+AC$1,'REG XP Table'!$G$2)-'Random Encounter'!$E$8-LOOKUP($A160,'Monster List'!$A$2:$A$448,'Monster List'!$C$2:$C$448)*AC$1&gt;=0,AC$1,AB160)</f>
        <v>4</v>
      </c>
      <c r="AD160" s="13" t="str">
        <f>IF(INDEX('REG XP Table'!$B$2:$E$2815,'Random Encounter'!$F$8+AD$1,'REG XP Table'!$G$2)-'Random Encounter'!$E$8-LOOKUP($A160,'Monster List'!$A$2:$A$448,'Monster List'!$C$2:$C$448)*AD$1&gt;=0,AD$1,AC160)</f>
        <v>4</v>
      </c>
      <c r="AE160" s="13" t="str">
        <f>IF(INDEX('REG XP Table'!$B$2:$E$2815,'Random Encounter'!$F$8+AE$1,'REG XP Table'!$G$2)-'Random Encounter'!$E$8-LOOKUP($A160,'Monster List'!$A$2:$A$448,'Monster List'!$C$2:$C$448)*AE$1&gt;=0,AE$1,AD160)</f>
        <v>4</v>
      </c>
      <c r="AF160" s="13" t="str">
        <f>IF(INDEX('REG XP Table'!$B$2:$E$2815,'Random Encounter'!$F$8+AF$1,'REG XP Table'!$G$2)-'Random Encounter'!$E$8-LOOKUP($A160,'Monster List'!$A$2:$A$448,'Monster List'!$C$2:$C$448)*AF$1&gt;=0,AF$1,AE160)</f>
        <v>4</v>
      </c>
    </row>
    <row r="161" spans="1:32" x14ac:dyDescent="0.3">
      <c r="A161" t="s">
        <v>205</v>
      </c>
      <c r="B161">
        <v>450</v>
      </c>
      <c r="C161" t="b">
        <f>ISTEXT(INDEX(Table4[],MATCH(Table412[[#This Row],[Monster]],Table4[Monster],0),MATCH(Table36[Location],Table4[#Headers],0)))</f>
        <v>1</v>
      </c>
      <c r="D161" t="b">
        <f>ISNUMBER(MATCH(LOOKUP(Table412[[#This Row],[Monster]],Table4[Monster],Table4[Alignment 1]),'MSL Filters'!$K$3:$P$3,0))</f>
        <v>1</v>
      </c>
      <c r="E161" t="b">
        <f>ISNUMBER(MATCH(LOOKUP(Table412[[#This Row],[Monster]],Table4[Monster],Table4[Alignment 2]),'MSL Filters'!$K$13:$P$13,0))</f>
        <v>1</v>
      </c>
      <c r="F161" t="b">
        <f>IF(EXACT("Any",Table36[Type]), TRUE, EXACT(LOOKUP(Table412[[#This Row],[Monster]],Table4[Monster],Table4[Type]),Table36[Type]))</f>
        <v>1</v>
      </c>
      <c r="G161" t="b">
        <f>IF(EXACT("Any",Table36[Sub Type]),TRUE,NOT(ISERROR(MATCH(LOOKUP(Table412[[#This Row],[Monster]],Table4[Monster],Table4[Subtype]),'MSL Filters'!$K$23:$P$23,0))))</f>
        <v>1</v>
      </c>
      <c r="H161" t="b">
        <f>IF(EXACT(Table412[[#This Row],[1]],1),TRUE,FALSE)</f>
        <v>0</v>
      </c>
      <c r="I161" t="b">
        <f>LOOKUP(Table412[[#This Row],[Monster]],'Monster List'!$A$2:$A$447,'Monster List'!$B$2:$B$447)&gt;='Random Encounter'!$J$2</f>
        <v>1</v>
      </c>
      <c r="J161" t="b">
        <f>LOOKUP(Table412[[#This Row],[Monster]],'Monster List'!$A$2:$A$447,'Monster List'!$B$2:$B$447)&lt;='Random Encounter'!$K$2</f>
        <v>1</v>
      </c>
      <c r="K161" t="b">
        <f t="shared" si="2"/>
        <v>0</v>
      </c>
      <c r="L161" s="12">
        <f>IF(Table412[[#This Row],[Include?]],1,0)+L160</f>
        <v>8</v>
      </c>
      <c r="M161" s="13">
        <f>IF(INDEX('REG XP Table'!$B$2:$E$2815,'Random Encounter'!$F$8+M$1,'REG XP Table'!$G$2)-'Random Encounter'!$E$8-LOOKUP($A161,'Monster List'!$A$2:$A$448,'Monster List'!$C$2:$C$448)*M$1&gt;=0,1,0)</f>
        <v>0</v>
      </c>
      <c r="N161" s="15">
        <f>IF(INDEX('REG XP Table'!$B$2:$E$2815,'Random Encounter'!$F$8+N$1,'REG XP Table'!$G$2)-'Random Encounter'!$E$8-LOOKUP($A161,'Monster List'!$A$2:$A$448,'Monster List'!$C$2:$C$448)*N$1&gt;=0,N$1,M161)</f>
        <v>0</v>
      </c>
      <c r="O161" s="13">
        <f>IF(INDEX('REG XP Table'!$B$2:$E$2815,'Random Encounter'!$F$8+O$1,'REG XP Table'!$G$2)-'Random Encounter'!$E$8-LOOKUP($A161,'Monster List'!$A$2:$A$448,'Monster List'!$C$2:$C$448)*O$1&gt;=0,O$1,N161)</f>
        <v>0</v>
      </c>
      <c r="P161" s="13">
        <f>IF(INDEX('REG XP Table'!$B$2:$E$2815,'Random Encounter'!$F$8+P$1,'REG XP Table'!$G$2)-'Random Encounter'!$E$8-LOOKUP($A161,'Monster List'!$A$2:$A$448,'Monster List'!$C$2:$C$448)*P$1&gt;=0,P$1,O161)</f>
        <v>0</v>
      </c>
      <c r="Q161" s="13">
        <f>IF(INDEX('REG XP Table'!$B$2:$E$2815,'Random Encounter'!$F$8+Q$1,'REG XP Table'!$G$2)-'Random Encounter'!$E$8-LOOKUP($A161,'Monster List'!$A$2:$A$448,'Monster List'!$C$2:$C$448)*Q$1&gt;=0,Q$1,P161)</f>
        <v>0</v>
      </c>
      <c r="R161" s="13">
        <f>IF(INDEX('REG XP Table'!$B$2:$E$2815,'Random Encounter'!$F$8+R$1,'REG XP Table'!$G$2)-'Random Encounter'!$E$8-LOOKUP($A161,'Monster List'!$A$2:$A$448,'Monster List'!$C$2:$C$448)*R$1&gt;=0,R$1,Q161)</f>
        <v>0</v>
      </c>
      <c r="S161" s="13">
        <f>IF(INDEX('REG XP Table'!$B$2:$E$2815,'Random Encounter'!$F$8+S$1,'REG XP Table'!$G$2)-'Random Encounter'!$E$8-LOOKUP($A161,'Monster List'!$A$2:$A$448,'Monster List'!$C$2:$C$448)*S$1&gt;=0,S$1,R161)</f>
        <v>0</v>
      </c>
      <c r="T161" s="13">
        <f>IF(INDEX('REG XP Table'!$B$2:$E$2815,'Random Encounter'!$F$8+T$1,'REG XP Table'!$G$2)-'Random Encounter'!$E$8-LOOKUP($A161,'Monster List'!$A$2:$A$448,'Monster List'!$C$2:$C$448)*T$1&gt;=0,T$1,S161)</f>
        <v>0</v>
      </c>
      <c r="U161" s="13">
        <f>IF(INDEX('REG XP Table'!$B$2:$E$2815,'Random Encounter'!$F$8+U$1,'REG XP Table'!$G$2)-'Random Encounter'!$E$8-LOOKUP($A161,'Monster List'!$A$2:$A$448,'Monster List'!$C$2:$C$448)*U$1&gt;=0,U$1,T161)</f>
        <v>0</v>
      </c>
      <c r="V161" s="13">
        <f>IF(INDEX('REG XP Table'!$B$2:$E$2815,'Random Encounter'!$F$8+V$1,'REG XP Table'!$G$2)-'Random Encounter'!$E$8-LOOKUP($A161,'Monster List'!$A$2:$A$448,'Monster List'!$C$2:$C$448)*V$1&gt;=0,V$1,U161)</f>
        <v>0</v>
      </c>
      <c r="W161" s="13">
        <f>IF(INDEX('REG XP Table'!$B$2:$E$2815,'Random Encounter'!$F$8+W$1,'REG XP Table'!$G$2)-'Random Encounter'!$E$8-LOOKUP($A161,'Monster List'!$A$2:$A$448,'Monster List'!$C$2:$C$448)*W$1&gt;=0,W$1,V161)</f>
        <v>0</v>
      </c>
      <c r="X161" s="13">
        <f>IF(INDEX('REG XP Table'!$B$2:$E$2815,'Random Encounter'!$F$8+X$1,'REG XP Table'!$G$2)-'Random Encounter'!$E$8-LOOKUP($A161,'Monster List'!$A$2:$A$448,'Monster List'!$C$2:$C$448)*X$1&gt;=0,X$1,W161)</f>
        <v>0</v>
      </c>
      <c r="Y161" s="13">
        <f>IF(INDEX('REG XP Table'!$B$2:$E$2815,'Random Encounter'!$F$8+Y$1,'REG XP Table'!$G$2)-'Random Encounter'!$E$8-LOOKUP($A161,'Monster List'!$A$2:$A$448,'Monster List'!$C$2:$C$448)*Y$1&gt;=0,Y$1,X161)</f>
        <v>0</v>
      </c>
      <c r="Z161" s="13">
        <f>IF(INDEX('REG XP Table'!$B$2:$E$2815,'Random Encounter'!$F$8+Z$1,'REG XP Table'!$G$2)-'Random Encounter'!$E$8-LOOKUP($A161,'Monster List'!$A$2:$A$448,'Monster List'!$C$2:$C$448)*Z$1&gt;=0,Z$1,Y161)</f>
        <v>0</v>
      </c>
      <c r="AA161" s="13">
        <f>IF(INDEX('REG XP Table'!$B$2:$E$2815,'Random Encounter'!$F$8+AA$1,'REG XP Table'!$G$2)-'Random Encounter'!$E$8-LOOKUP($A161,'Monster List'!$A$2:$A$448,'Monster List'!$C$2:$C$448)*AA$1&gt;=0,AA$1,Z161)</f>
        <v>0</v>
      </c>
      <c r="AB161" s="13">
        <f>IF(INDEX('REG XP Table'!$B$2:$E$2815,'Random Encounter'!$F$8+AB$1,'REG XP Table'!$G$2)-'Random Encounter'!$E$8-LOOKUP($A161,'Monster List'!$A$2:$A$448,'Monster List'!$C$2:$C$448)*AB$1&gt;=0,AB$1,AA161)</f>
        <v>0</v>
      </c>
      <c r="AC161" s="13">
        <f>IF(INDEX('REG XP Table'!$B$2:$E$2815,'Random Encounter'!$F$8+AC$1,'REG XP Table'!$G$2)-'Random Encounter'!$E$8-LOOKUP($A161,'Monster List'!$A$2:$A$448,'Monster List'!$C$2:$C$448)*AC$1&gt;=0,AC$1,AB161)</f>
        <v>0</v>
      </c>
      <c r="AD161" s="13">
        <f>IF(INDEX('REG XP Table'!$B$2:$E$2815,'Random Encounter'!$F$8+AD$1,'REG XP Table'!$G$2)-'Random Encounter'!$E$8-LOOKUP($A161,'Monster List'!$A$2:$A$448,'Monster List'!$C$2:$C$448)*AD$1&gt;=0,AD$1,AC161)</f>
        <v>0</v>
      </c>
      <c r="AE161" s="13">
        <f>IF(INDEX('REG XP Table'!$B$2:$E$2815,'Random Encounter'!$F$8+AE$1,'REG XP Table'!$G$2)-'Random Encounter'!$E$8-LOOKUP($A161,'Monster List'!$A$2:$A$448,'Monster List'!$C$2:$C$448)*AE$1&gt;=0,AE$1,AD161)</f>
        <v>0</v>
      </c>
      <c r="AF161" s="13">
        <f>IF(INDEX('REG XP Table'!$B$2:$E$2815,'Random Encounter'!$F$8+AF$1,'REG XP Table'!$G$2)-'Random Encounter'!$E$8-LOOKUP($A161,'Monster List'!$A$2:$A$448,'Monster List'!$C$2:$C$448)*AF$1&gt;=0,AF$1,AE161)</f>
        <v>0</v>
      </c>
    </row>
    <row r="162" spans="1:32" x14ac:dyDescent="0.3">
      <c r="A162" t="s">
        <v>89</v>
      </c>
      <c r="B162">
        <v>50</v>
      </c>
      <c r="C162" t="b">
        <f>ISTEXT(INDEX(Table4[],MATCH(Table412[[#This Row],[Monster]],Table4[Monster],0),MATCH(Table36[Location],Table4[#Headers],0)))</f>
        <v>0</v>
      </c>
      <c r="D162" t="b">
        <f>ISNUMBER(MATCH(LOOKUP(Table412[[#This Row],[Monster]],Table4[Monster],Table4[Alignment 1]),'MSL Filters'!$K$3:$P$3,0))</f>
        <v>1</v>
      </c>
      <c r="E162" t="b">
        <f>ISNUMBER(MATCH(LOOKUP(Table412[[#This Row],[Monster]],Table4[Monster],Table4[Alignment 2]),'MSL Filters'!$K$13:$P$13,0))</f>
        <v>1</v>
      </c>
      <c r="F162" t="b">
        <f>IF(EXACT("Any",Table36[Type]), TRUE, EXACT(LOOKUP(Table412[[#This Row],[Monster]],Table4[Monster],Table4[Type]),Table36[Type]))</f>
        <v>1</v>
      </c>
      <c r="G162" t="b">
        <f>IF(EXACT("Any",Table36[Sub Type]),TRUE,NOT(ISERROR(MATCH(LOOKUP(Table412[[#This Row],[Monster]],Table4[Monster],Table4[Subtype]),'MSL Filters'!$K$23:$P$23,0))))</f>
        <v>1</v>
      </c>
      <c r="H162" t="b">
        <f>IF(EXACT(Table412[[#This Row],[1]],1),TRUE,FALSE)</f>
        <v>1</v>
      </c>
      <c r="I162" t="b">
        <f>LOOKUP(Table412[[#This Row],[Monster]],'Monster List'!$A$2:$A$447,'Monster List'!$B$2:$B$447)&gt;='Random Encounter'!$J$2</f>
        <v>1</v>
      </c>
      <c r="J162" t="b">
        <f>LOOKUP(Table412[[#This Row],[Monster]],'Monster List'!$A$2:$A$447,'Monster List'!$B$2:$B$447)&lt;='Random Encounter'!$K$2</f>
        <v>1</v>
      </c>
      <c r="K162" t="b">
        <f t="shared" si="2"/>
        <v>0</v>
      </c>
      <c r="L162" s="12">
        <f>IF(Table412[[#This Row],[Include?]],1,0)+L161</f>
        <v>8</v>
      </c>
      <c r="M162" s="13">
        <f>IF(INDEX('REG XP Table'!$B$2:$E$2815,'Random Encounter'!$F$8+M$1,'REG XP Table'!$G$2)-'Random Encounter'!$E$8-LOOKUP($A162,'Monster List'!$A$2:$A$448,'Monster List'!$C$2:$C$448)*M$1&gt;=0,1,0)</f>
        <v>1</v>
      </c>
      <c r="N162" s="15" t="str">
        <f>IF(INDEX('REG XP Table'!$B$2:$E$2815,'Random Encounter'!$F$8+N$1,'REG XP Table'!$G$2)-'Random Encounter'!$E$8-LOOKUP($A162,'Monster List'!$A$2:$A$448,'Monster List'!$C$2:$C$448)*N$1&gt;=0,N$1,M162)</f>
        <v>2</v>
      </c>
      <c r="O162" s="13" t="str">
        <f>IF(INDEX('REG XP Table'!$B$2:$E$2815,'Random Encounter'!$F$8+O$1,'REG XP Table'!$G$2)-'Random Encounter'!$E$8-LOOKUP($A162,'Monster List'!$A$2:$A$448,'Monster List'!$C$2:$C$448)*O$1&gt;=0,O$1,N162)</f>
        <v>3</v>
      </c>
      <c r="P162" s="13" t="str">
        <f>IF(INDEX('REG XP Table'!$B$2:$E$2815,'Random Encounter'!$F$8+P$1,'REG XP Table'!$G$2)-'Random Encounter'!$E$8-LOOKUP($A162,'Monster List'!$A$2:$A$448,'Monster List'!$C$2:$C$448)*P$1&gt;=0,P$1,O162)</f>
        <v>4</v>
      </c>
      <c r="Q162" s="13" t="str">
        <f>IF(INDEX('REG XP Table'!$B$2:$E$2815,'Random Encounter'!$F$8+Q$1,'REG XP Table'!$G$2)-'Random Encounter'!$E$8-LOOKUP($A162,'Monster List'!$A$2:$A$448,'Monster List'!$C$2:$C$448)*Q$1&gt;=0,Q$1,P162)</f>
        <v>4</v>
      </c>
      <c r="R162" s="13" t="str">
        <f>IF(INDEX('REG XP Table'!$B$2:$E$2815,'Random Encounter'!$F$8+R$1,'REG XP Table'!$G$2)-'Random Encounter'!$E$8-LOOKUP($A162,'Monster List'!$A$2:$A$448,'Monster List'!$C$2:$C$448)*R$1&gt;=0,R$1,Q162)</f>
        <v>4</v>
      </c>
      <c r="S162" s="13" t="str">
        <f>IF(INDEX('REG XP Table'!$B$2:$E$2815,'Random Encounter'!$F$8+S$1,'REG XP Table'!$G$2)-'Random Encounter'!$E$8-LOOKUP($A162,'Monster List'!$A$2:$A$448,'Monster List'!$C$2:$C$448)*S$1&gt;=0,S$1,R162)</f>
        <v>4</v>
      </c>
      <c r="T162" s="13" t="str">
        <f>IF(INDEX('REG XP Table'!$B$2:$E$2815,'Random Encounter'!$F$8+T$1,'REG XP Table'!$G$2)-'Random Encounter'!$E$8-LOOKUP($A162,'Monster List'!$A$2:$A$448,'Monster List'!$C$2:$C$448)*T$1&gt;=0,T$1,S162)</f>
        <v>4</v>
      </c>
      <c r="U162" s="13" t="str">
        <f>IF(INDEX('REG XP Table'!$B$2:$E$2815,'Random Encounter'!$F$8+U$1,'REG XP Table'!$G$2)-'Random Encounter'!$E$8-LOOKUP($A162,'Monster List'!$A$2:$A$448,'Monster List'!$C$2:$C$448)*U$1&gt;=0,U$1,T162)</f>
        <v>4</v>
      </c>
      <c r="V162" s="13" t="str">
        <f>IF(INDEX('REG XP Table'!$B$2:$E$2815,'Random Encounter'!$F$8+V$1,'REG XP Table'!$G$2)-'Random Encounter'!$E$8-LOOKUP($A162,'Monster List'!$A$2:$A$448,'Monster List'!$C$2:$C$448)*V$1&gt;=0,V$1,U162)</f>
        <v>4</v>
      </c>
      <c r="W162" s="13" t="str">
        <f>IF(INDEX('REG XP Table'!$B$2:$E$2815,'Random Encounter'!$F$8+W$1,'REG XP Table'!$G$2)-'Random Encounter'!$E$8-LOOKUP($A162,'Monster List'!$A$2:$A$448,'Monster List'!$C$2:$C$448)*W$1&gt;=0,W$1,V162)</f>
        <v>4</v>
      </c>
      <c r="X162" s="13" t="str">
        <f>IF(INDEX('REG XP Table'!$B$2:$E$2815,'Random Encounter'!$F$8+X$1,'REG XP Table'!$G$2)-'Random Encounter'!$E$8-LOOKUP($A162,'Monster List'!$A$2:$A$448,'Monster List'!$C$2:$C$448)*X$1&gt;=0,X$1,W162)</f>
        <v>4</v>
      </c>
      <c r="Y162" s="13" t="str">
        <f>IF(INDEX('REG XP Table'!$B$2:$E$2815,'Random Encounter'!$F$8+Y$1,'REG XP Table'!$G$2)-'Random Encounter'!$E$8-LOOKUP($A162,'Monster List'!$A$2:$A$448,'Monster List'!$C$2:$C$448)*Y$1&gt;=0,Y$1,X162)</f>
        <v>4</v>
      </c>
      <c r="Z162" s="13" t="str">
        <f>IF(INDEX('REG XP Table'!$B$2:$E$2815,'Random Encounter'!$F$8+Z$1,'REG XP Table'!$G$2)-'Random Encounter'!$E$8-LOOKUP($A162,'Monster List'!$A$2:$A$448,'Monster List'!$C$2:$C$448)*Z$1&gt;=0,Z$1,Y162)</f>
        <v>4</v>
      </c>
      <c r="AA162" s="13" t="str">
        <f>IF(INDEX('REG XP Table'!$B$2:$E$2815,'Random Encounter'!$F$8+AA$1,'REG XP Table'!$G$2)-'Random Encounter'!$E$8-LOOKUP($A162,'Monster List'!$A$2:$A$448,'Monster List'!$C$2:$C$448)*AA$1&gt;=0,AA$1,Z162)</f>
        <v>4</v>
      </c>
      <c r="AB162" s="13" t="str">
        <f>IF(INDEX('REG XP Table'!$B$2:$E$2815,'Random Encounter'!$F$8+AB$1,'REG XP Table'!$G$2)-'Random Encounter'!$E$8-LOOKUP($A162,'Monster List'!$A$2:$A$448,'Monster List'!$C$2:$C$448)*AB$1&gt;=0,AB$1,AA162)</f>
        <v>4</v>
      </c>
      <c r="AC162" s="13" t="str">
        <f>IF(INDEX('REG XP Table'!$B$2:$E$2815,'Random Encounter'!$F$8+AC$1,'REG XP Table'!$G$2)-'Random Encounter'!$E$8-LOOKUP($A162,'Monster List'!$A$2:$A$448,'Monster List'!$C$2:$C$448)*AC$1&gt;=0,AC$1,AB162)</f>
        <v>4</v>
      </c>
      <c r="AD162" s="13" t="str">
        <f>IF(INDEX('REG XP Table'!$B$2:$E$2815,'Random Encounter'!$F$8+AD$1,'REG XP Table'!$G$2)-'Random Encounter'!$E$8-LOOKUP($A162,'Monster List'!$A$2:$A$448,'Monster List'!$C$2:$C$448)*AD$1&gt;=0,AD$1,AC162)</f>
        <v>4</v>
      </c>
      <c r="AE162" s="13" t="str">
        <f>IF(INDEX('REG XP Table'!$B$2:$E$2815,'Random Encounter'!$F$8+AE$1,'REG XP Table'!$G$2)-'Random Encounter'!$E$8-LOOKUP($A162,'Monster List'!$A$2:$A$448,'Monster List'!$C$2:$C$448)*AE$1&gt;=0,AE$1,AD162)</f>
        <v>4</v>
      </c>
      <c r="AF162" s="13" t="str">
        <f>IF(INDEX('REG XP Table'!$B$2:$E$2815,'Random Encounter'!$F$8+AF$1,'REG XP Table'!$G$2)-'Random Encounter'!$E$8-LOOKUP($A162,'Monster List'!$A$2:$A$448,'Monster List'!$C$2:$C$448)*AF$1&gt;=0,AF$1,AE162)</f>
        <v>4</v>
      </c>
    </row>
    <row r="163" spans="1:32" x14ac:dyDescent="0.3">
      <c r="A163" t="s">
        <v>206</v>
      </c>
      <c r="B163">
        <v>450</v>
      </c>
      <c r="C163" t="b">
        <f>ISTEXT(INDEX(Table4[],MATCH(Table412[[#This Row],[Monster]],Table4[Monster],0),MATCH(Table36[Location],Table4[#Headers],0)))</f>
        <v>0</v>
      </c>
      <c r="D163" t="b">
        <f>ISNUMBER(MATCH(LOOKUP(Table412[[#This Row],[Monster]],Table4[Monster],Table4[Alignment 1]),'MSL Filters'!$K$3:$P$3,0))</f>
        <v>1</v>
      </c>
      <c r="E163" t="b">
        <f>ISNUMBER(MATCH(LOOKUP(Table412[[#This Row],[Monster]],Table4[Monster],Table4[Alignment 2]),'MSL Filters'!$K$13:$P$13,0))</f>
        <v>1</v>
      </c>
      <c r="F163" t="b">
        <f>IF(EXACT("Any",Table36[Type]), TRUE, EXACT(LOOKUP(Table412[[#This Row],[Monster]],Table4[Monster],Table4[Type]),Table36[Type]))</f>
        <v>1</v>
      </c>
      <c r="G163" t="b">
        <f>IF(EXACT("Any",Table36[Sub Type]),TRUE,NOT(ISERROR(MATCH(LOOKUP(Table412[[#This Row],[Monster]],Table4[Monster],Table4[Subtype]),'MSL Filters'!$K$23:$P$23,0))))</f>
        <v>1</v>
      </c>
      <c r="H163" t="b">
        <f>IF(EXACT(Table412[[#This Row],[1]],1),TRUE,FALSE)</f>
        <v>0</v>
      </c>
      <c r="I163" t="b">
        <f>LOOKUP(Table412[[#This Row],[Monster]],'Monster List'!$A$2:$A$447,'Monster List'!$B$2:$B$447)&gt;='Random Encounter'!$J$2</f>
        <v>1</v>
      </c>
      <c r="J163" t="b">
        <f>LOOKUP(Table412[[#This Row],[Monster]],'Monster List'!$A$2:$A$447,'Monster List'!$B$2:$B$447)&lt;='Random Encounter'!$K$2</f>
        <v>1</v>
      </c>
      <c r="K163" t="b">
        <f t="shared" si="2"/>
        <v>0</v>
      </c>
      <c r="L163" s="12">
        <f>IF(Table412[[#This Row],[Include?]],1,0)+L162</f>
        <v>8</v>
      </c>
      <c r="M163" s="13">
        <f>IF(INDEX('REG XP Table'!$B$2:$E$2815,'Random Encounter'!$F$8+M$1,'REG XP Table'!$G$2)-'Random Encounter'!$E$8-LOOKUP($A163,'Monster List'!$A$2:$A$448,'Monster List'!$C$2:$C$448)*M$1&gt;=0,1,0)</f>
        <v>0</v>
      </c>
      <c r="N163" s="15">
        <f>IF(INDEX('REG XP Table'!$B$2:$E$2815,'Random Encounter'!$F$8+N$1,'REG XP Table'!$G$2)-'Random Encounter'!$E$8-LOOKUP($A163,'Monster List'!$A$2:$A$448,'Monster List'!$C$2:$C$448)*N$1&gt;=0,N$1,M163)</f>
        <v>0</v>
      </c>
      <c r="O163" s="13">
        <f>IF(INDEX('REG XP Table'!$B$2:$E$2815,'Random Encounter'!$F$8+O$1,'REG XP Table'!$G$2)-'Random Encounter'!$E$8-LOOKUP($A163,'Monster List'!$A$2:$A$448,'Monster List'!$C$2:$C$448)*O$1&gt;=0,O$1,N163)</f>
        <v>0</v>
      </c>
      <c r="P163" s="13">
        <f>IF(INDEX('REG XP Table'!$B$2:$E$2815,'Random Encounter'!$F$8+P$1,'REG XP Table'!$G$2)-'Random Encounter'!$E$8-LOOKUP($A163,'Monster List'!$A$2:$A$448,'Monster List'!$C$2:$C$448)*P$1&gt;=0,P$1,O163)</f>
        <v>0</v>
      </c>
      <c r="Q163" s="13">
        <f>IF(INDEX('REG XP Table'!$B$2:$E$2815,'Random Encounter'!$F$8+Q$1,'REG XP Table'!$G$2)-'Random Encounter'!$E$8-LOOKUP($A163,'Monster List'!$A$2:$A$448,'Monster List'!$C$2:$C$448)*Q$1&gt;=0,Q$1,P163)</f>
        <v>0</v>
      </c>
      <c r="R163" s="13">
        <f>IF(INDEX('REG XP Table'!$B$2:$E$2815,'Random Encounter'!$F$8+R$1,'REG XP Table'!$G$2)-'Random Encounter'!$E$8-LOOKUP($A163,'Monster List'!$A$2:$A$448,'Monster List'!$C$2:$C$448)*R$1&gt;=0,R$1,Q163)</f>
        <v>0</v>
      </c>
      <c r="S163" s="13">
        <f>IF(INDEX('REG XP Table'!$B$2:$E$2815,'Random Encounter'!$F$8+S$1,'REG XP Table'!$G$2)-'Random Encounter'!$E$8-LOOKUP($A163,'Monster List'!$A$2:$A$448,'Monster List'!$C$2:$C$448)*S$1&gt;=0,S$1,R163)</f>
        <v>0</v>
      </c>
      <c r="T163" s="13">
        <f>IF(INDEX('REG XP Table'!$B$2:$E$2815,'Random Encounter'!$F$8+T$1,'REG XP Table'!$G$2)-'Random Encounter'!$E$8-LOOKUP($A163,'Monster List'!$A$2:$A$448,'Monster List'!$C$2:$C$448)*T$1&gt;=0,T$1,S163)</f>
        <v>0</v>
      </c>
      <c r="U163" s="13">
        <f>IF(INDEX('REG XP Table'!$B$2:$E$2815,'Random Encounter'!$F$8+U$1,'REG XP Table'!$G$2)-'Random Encounter'!$E$8-LOOKUP($A163,'Monster List'!$A$2:$A$448,'Monster List'!$C$2:$C$448)*U$1&gt;=0,U$1,T163)</f>
        <v>0</v>
      </c>
      <c r="V163" s="13">
        <f>IF(INDEX('REG XP Table'!$B$2:$E$2815,'Random Encounter'!$F$8+V$1,'REG XP Table'!$G$2)-'Random Encounter'!$E$8-LOOKUP($A163,'Monster List'!$A$2:$A$448,'Monster List'!$C$2:$C$448)*V$1&gt;=0,V$1,U163)</f>
        <v>0</v>
      </c>
      <c r="W163" s="13">
        <f>IF(INDEX('REG XP Table'!$B$2:$E$2815,'Random Encounter'!$F$8+W$1,'REG XP Table'!$G$2)-'Random Encounter'!$E$8-LOOKUP($A163,'Monster List'!$A$2:$A$448,'Monster List'!$C$2:$C$448)*W$1&gt;=0,W$1,V163)</f>
        <v>0</v>
      </c>
      <c r="X163" s="13">
        <f>IF(INDEX('REG XP Table'!$B$2:$E$2815,'Random Encounter'!$F$8+X$1,'REG XP Table'!$G$2)-'Random Encounter'!$E$8-LOOKUP($A163,'Monster List'!$A$2:$A$448,'Monster List'!$C$2:$C$448)*X$1&gt;=0,X$1,W163)</f>
        <v>0</v>
      </c>
      <c r="Y163" s="13">
        <f>IF(INDEX('REG XP Table'!$B$2:$E$2815,'Random Encounter'!$F$8+Y$1,'REG XP Table'!$G$2)-'Random Encounter'!$E$8-LOOKUP($A163,'Monster List'!$A$2:$A$448,'Monster List'!$C$2:$C$448)*Y$1&gt;=0,Y$1,X163)</f>
        <v>0</v>
      </c>
      <c r="Z163" s="13">
        <f>IF(INDEX('REG XP Table'!$B$2:$E$2815,'Random Encounter'!$F$8+Z$1,'REG XP Table'!$G$2)-'Random Encounter'!$E$8-LOOKUP($A163,'Monster List'!$A$2:$A$448,'Monster List'!$C$2:$C$448)*Z$1&gt;=0,Z$1,Y163)</f>
        <v>0</v>
      </c>
      <c r="AA163" s="13">
        <f>IF(INDEX('REG XP Table'!$B$2:$E$2815,'Random Encounter'!$F$8+AA$1,'REG XP Table'!$G$2)-'Random Encounter'!$E$8-LOOKUP($A163,'Monster List'!$A$2:$A$448,'Monster List'!$C$2:$C$448)*AA$1&gt;=0,AA$1,Z163)</f>
        <v>0</v>
      </c>
      <c r="AB163" s="13">
        <f>IF(INDEX('REG XP Table'!$B$2:$E$2815,'Random Encounter'!$F$8+AB$1,'REG XP Table'!$G$2)-'Random Encounter'!$E$8-LOOKUP($A163,'Monster List'!$A$2:$A$448,'Monster List'!$C$2:$C$448)*AB$1&gt;=0,AB$1,AA163)</f>
        <v>0</v>
      </c>
      <c r="AC163" s="13">
        <f>IF(INDEX('REG XP Table'!$B$2:$E$2815,'Random Encounter'!$F$8+AC$1,'REG XP Table'!$G$2)-'Random Encounter'!$E$8-LOOKUP($A163,'Monster List'!$A$2:$A$448,'Monster List'!$C$2:$C$448)*AC$1&gt;=0,AC$1,AB163)</f>
        <v>0</v>
      </c>
      <c r="AD163" s="13">
        <f>IF(INDEX('REG XP Table'!$B$2:$E$2815,'Random Encounter'!$F$8+AD$1,'REG XP Table'!$G$2)-'Random Encounter'!$E$8-LOOKUP($A163,'Monster List'!$A$2:$A$448,'Monster List'!$C$2:$C$448)*AD$1&gt;=0,AD$1,AC163)</f>
        <v>0</v>
      </c>
      <c r="AE163" s="13">
        <f>IF(INDEX('REG XP Table'!$B$2:$E$2815,'Random Encounter'!$F$8+AE$1,'REG XP Table'!$G$2)-'Random Encounter'!$E$8-LOOKUP($A163,'Monster List'!$A$2:$A$448,'Monster List'!$C$2:$C$448)*AE$1&gt;=0,AE$1,AD163)</f>
        <v>0</v>
      </c>
      <c r="AF163" s="13">
        <f>IF(INDEX('REG XP Table'!$B$2:$E$2815,'Random Encounter'!$F$8+AF$1,'REG XP Table'!$G$2)-'Random Encounter'!$E$8-LOOKUP($A163,'Monster List'!$A$2:$A$448,'Monster List'!$C$2:$C$448)*AF$1&gt;=0,AF$1,AE163)</f>
        <v>0</v>
      </c>
    </row>
    <row r="164" spans="1:32" x14ac:dyDescent="0.3">
      <c r="A164" t="s">
        <v>57</v>
      </c>
      <c r="B164">
        <v>25</v>
      </c>
      <c r="C164" t="b">
        <f>ISTEXT(INDEX(Table4[],MATCH(Table412[[#This Row],[Monster]],Table4[Monster],0),MATCH(Table36[Location],Table4[#Headers],0)))</f>
        <v>0</v>
      </c>
      <c r="D164" t="b">
        <f>ISNUMBER(MATCH(LOOKUP(Table412[[#This Row],[Monster]],Table4[Monster],Table4[Alignment 1]),'MSL Filters'!$K$3:$P$3,0))</f>
        <v>1</v>
      </c>
      <c r="E164" t="b">
        <f>ISNUMBER(MATCH(LOOKUP(Table412[[#This Row],[Monster]],Table4[Monster],Table4[Alignment 2]),'MSL Filters'!$K$13:$P$13,0))</f>
        <v>1</v>
      </c>
      <c r="F164" t="b">
        <f>IF(EXACT("Any",Table36[Type]), TRUE, EXACT(LOOKUP(Table412[[#This Row],[Monster]],Table4[Monster],Table4[Type]),Table36[Type]))</f>
        <v>1</v>
      </c>
      <c r="G164" t="b">
        <f>IF(EXACT("Any",Table36[Sub Type]),TRUE,NOT(ISERROR(MATCH(LOOKUP(Table412[[#This Row],[Monster]],Table4[Monster],Table4[Subtype]),'MSL Filters'!$K$23:$P$23,0))))</f>
        <v>1</v>
      </c>
      <c r="H164" t="b">
        <f>IF(EXACT(Table412[[#This Row],[1]],1),TRUE,FALSE)</f>
        <v>1</v>
      </c>
      <c r="I164" t="b">
        <f>LOOKUP(Table412[[#This Row],[Monster]],'Monster List'!$A$2:$A$447,'Monster List'!$B$2:$B$447)&gt;='Random Encounter'!$J$2</f>
        <v>1</v>
      </c>
      <c r="J164" t="b">
        <f>LOOKUP(Table412[[#This Row],[Monster]],'Monster List'!$A$2:$A$447,'Monster List'!$B$2:$B$447)&lt;='Random Encounter'!$K$2</f>
        <v>1</v>
      </c>
      <c r="K164" t="b">
        <f t="shared" si="2"/>
        <v>0</v>
      </c>
      <c r="L164" s="12">
        <f>IF(Table412[[#This Row],[Include?]],1,0)+L163</f>
        <v>8</v>
      </c>
      <c r="M164" s="13">
        <f>IF(INDEX('REG XP Table'!$B$2:$E$2815,'Random Encounter'!$F$8+M$1,'REG XP Table'!$G$2)-'Random Encounter'!$E$8-LOOKUP($A164,'Monster List'!$A$2:$A$448,'Monster List'!$C$2:$C$448)*M$1&gt;=0,1,0)</f>
        <v>1</v>
      </c>
      <c r="N164" s="15" t="str">
        <f>IF(INDEX('REG XP Table'!$B$2:$E$2815,'Random Encounter'!$F$8+N$1,'REG XP Table'!$G$2)-'Random Encounter'!$E$8-LOOKUP($A164,'Monster List'!$A$2:$A$448,'Monster List'!$C$2:$C$448)*N$1&gt;=0,N$1,M164)</f>
        <v>2</v>
      </c>
      <c r="O164" s="13" t="str">
        <f>IF(INDEX('REG XP Table'!$B$2:$E$2815,'Random Encounter'!$F$8+O$1,'REG XP Table'!$G$2)-'Random Encounter'!$E$8-LOOKUP($A164,'Monster List'!$A$2:$A$448,'Monster List'!$C$2:$C$448)*O$1&gt;=0,O$1,N164)</f>
        <v>3</v>
      </c>
      <c r="P164" s="13" t="str">
        <f>IF(INDEX('REG XP Table'!$B$2:$E$2815,'Random Encounter'!$F$8+P$1,'REG XP Table'!$G$2)-'Random Encounter'!$E$8-LOOKUP($A164,'Monster List'!$A$2:$A$448,'Monster List'!$C$2:$C$448)*P$1&gt;=0,P$1,O164)</f>
        <v>4</v>
      </c>
      <c r="Q164" s="13" t="str">
        <f>IF(INDEX('REG XP Table'!$B$2:$E$2815,'Random Encounter'!$F$8+Q$1,'REG XP Table'!$G$2)-'Random Encounter'!$E$8-LOOKUP($A164,'Monster List'!$A$2:$A$448,'Monster List'!$C$2:$C$448)*Q$1&gt;=0,Q$1,P164)</f>
        <v>5</v>
      </c>
      <c r="R164" s="13" t="str">
        <f>IF(INDEX('REG XP Table'!$B$2:$E$2815,'Random Encounter'!$F$8+R$1,'REG XP Table'!$G$2)-'Random Encounter'!$E$8-LOOKUP($A164,'Monster List'!$A$2:$A$448,'Monster List'!$C$2:$C$448)*R$1&gt;=0,R$1,Q164)</f>
        <v>6</v>
      </c>
      <c r="S164" s="13" t="str">
        <f>IF(INDEX('REG XP Table'!$B$2:$E$2815,'Random Encounter'!$F$8+S$1,'REG XP Table'!$G$2)-'Random Encounter'!$E$8-LOOKUP($A164,'Monster List'!$A$2:$A$448,'Monster List'!$C$2:$C$448)*S$1&gt;=0,S$1,R164)</f>
        <v>7</v>
      </c>
      <c r="T164" s="13" t="str">
        <f>IF(INDEX('REG XP Table'!$B$2:$E$2815,'Random Encounter'!$F$8+T$1,'REG XP Table'!$G$2)-'Random Encounter'!$E$8-LOOKUP($A164,'Monster List'!$A$2:$A$448,'Monster List'!$C$2:$C$448)*T$1&gt;=0,T$1,S164)</f>
        <v>7</v>
      </c>
      <c r="U164" s="13" t="str">
        <f>IF(INDEX('REG XP Table'!$B$2:$E$2815,'Random Encounter'!$F$8+U$1,'REG XP Table'!$G$2)-'Random Encounter'!$E$8-LOOKUP($A164,'Monster List'!$A$2:$A$448,'Monster List'!$C$2:$C$448)*U$1&gt;=0,U$1,T164)</f>
        <v>7</v>
      </c>
      <c r="V164" s="13" t="str">
        <f>IF(INDEX('REG XP Table'!$B$2:$E$2815,'Random Encounter'!$F$8+V$1,'REG XP Table'!$G$2)-'Random Encounter'!$E$8-LOOKUP($A164,'Monster List'!$A$2:$A$448,'Monster List'!$C$2:$C$448)*V$1&gt;=0,V$1,U164)</f>
        <v>7</v>
      </c>
      <c r="W164" s="13" t="str">
        <f>IF(INDEX('REG XP Table'!$B$2:$E$2815,'Random Encounter'!$F$8+W$1,'REG XP Table'!$G$2)-'Random Encounter'!$E$8-LOOKUP($A164,'Monster List'!$A$2:$A$448,'Monster List'!$C$2:$C$448)*W$1&gt;=0,W$1,V164)</f>
        <v>7</v>
      </c>
      <c r="X164" s="13" t="str">
        <f>IF(INDEX('REG XP Table'!$B$2:$E$2815,'Random Encounter'!$F$8+X$1,'REG XP Table'!$G$2)-'Random Encounter'!$E$8-LOOKUP($A164,'Monster List'!$A$2:$A$448,'Monster List'!$C$2:$C$448)*X$1&gt;=0,X$1,W164)</f>
        <v>7</v>
      </c>
      <c r="Y164" s="13" t="str">
        <f>IF(INDEX('REG XP Table'!$B$2:$E$2815,'Random Encounter'!$F$8+Y$1,'REG XP Table'!$G$2)-'Random Encounter'!$E$8-LOOKUP($A164,'Monster List'!$A$2:$A$448,'Monster List'!$C$2:$C$448)*Y$1&gt;=0,Y$1,X164)</f>
        <v>7</v>
      </c>
      <c r="Z164" s="13" t="str">
        <f>IF(INDEX('REG XP Table'!$B$2:$E$2815,'Random Encounter'!$F$8+Z$1,'REG XP Table'!$G$2)-'Random Encounter'!$E$8-LOOKUP($A164,'Monster List'!$A$2:$A$448,'Monster List'!$C$2:$C$448)*Z$1&gt;=0,Z$1,Y164)</f>
        <v>7</v>
      </c>
      <c r="AA164" s="13" t="str">
        <f>IF(INDEX('REG XP Table'!$B$2:$E$2815,'Random Encounter'!$F$8+AA$1,'REG XP Table'!$G$2)-'Random Encounter'!$E$8-LOOKUP($A164,'Monster List'!$A$2:$A$448,'Monster List'!$C$2:$C$448)*AA$1&gt;=0,AA$1,Z164)</f>
        <v>7</v>
      </c>
      <c r="AB164" s="13" t="str">
        <f>IF(INDEX('REG XP Table'!$B$2:$E$2815,'Random Encounter'!$F$8+AB$1,'REG XP Table'!$G$2)-'Random Encounter'!$E$8-LOOKUP($A164,'Monster List'!$A$2:$A$448,'Monster List'!$C$2:$C$448)*AB$1&gt;=0,AB$1,AA164)</f>
        <v>7</v>
      </c>
      <c r="AC164" s="13" t="str">
        <f>IF(INDEX('REG XP Table'!$B$2:$E$2815,'Random Encounter'!$F$8+AC$1,'REG XP Table'!$G$2)-'Random Encounter'!$E$8-LOOKUP($A164,'Monster List'!$A$2:$A$448,'Monster List'!$C$2:$C$448)*AC$1&gt;=0,AC$1,AB164)</f>
        <v>7</v>
      </c>
      <c r="AD164" s="13" t="str">
        <f>IF(INDEX('REG XP Table'!$B$2:$E$2815,'Random Encounter'!$F$8+AD$1,'REG XP Table'!$G$2)-'Random Encounter'!$E$8-LOOKUP($A164,'Monster List'!$A$2:$A$448,'Monster List'!$C$2:$C$448)*AD$1&gt;=0,AD$1,AC164)</f>
        <v>7</v>
      </c>
      <c r="AE164" s="13" t="str">
        <f>IF(INDEX('REG XP Table'!$B$2:$E$2815,'Random Encounter'!$F$8+AE$1,'REG XP Table'!$G$2)-'Random Encounter'!$E$8-LOOKUP($A164,'Monster List'!$A$2:$A$448,'Monster List'!$C$2:$C$448)*AE$1&gt;=0,AE$1,AD164)</f>
        <v>7</v>
      </c>
      <c r="AF164" s="13" t="str">
        <f>IF(INDEX('REG XP Table'!$B$2:$E$2815,'Random Encounter'!$F$8+AF$1,'REG XP Table'!$G$2)-'Random Encounter'!$E$8-LOOKUP($A164,'Monster List'!$A$2:$A$448,'Monster List'!$C$2:$C$448)*AF$1&gt;=0,AF$1,AE164)</f>
        <v>7</v>
      </c>
    </row>
    <row r="165" spans="1:32" x14ac:dyDescent="0.3">
      <c r="A165" t="s">
        <v>307</v>
      </c>
      <c r="B165">
        <v>1800</v>
      </c>
      <c r="C165" t="b">
        <f>ISTEXT(INDEX(Table4[],MATCH(Table412[[#This Row],[Monster]],Table4[Monster],0),MATCH(Table36[Location],Table4[#Headers],0)))</f>
        <v>0</v>
      </c>
      <c r="D165" t="b">
        <f>ISNUMBER(MATCH(LOOKUP(Table412[[#This Row],[Monster]],Table4[Monster],Table4[Alignment 1]),'MSL Filters'!$K$3:$P$3,0))</f>
        <v>1</v>
      </c>
      <c r="E165" t="b">
        <f>ISNUMBER(MATCH(LOOKUP(Table412[[#This Row],[Monster]],Table4[Monster],Table4[Alignment 2]),'MSL Filters'!$K$13:$P$13,0))</f>
        <v>1</v>
      </c>
      <c r="F165" t="b">
        <f>IF(EXACT("Any",Table36[Type]), TRUE, EXACT(LOOKUP(Table412[[#This Row],[Monster]],Table4[Monster],Table4[Type]),Table36[Type]))</f>
        <v>1</v>
      </c>
      <c r="G165" t="b">
        <f>IF(EXACT("Any",Table36[Sub Type]),TRUE,NOT(ISERROR(MATCH(LOOKUP(Table412[[#This Row],[Monster]],Table4[Monster],Table4[Subtype]),'MSL Filters'!$K$23:$P$23,0))))</f>
        <v>1</v>
      </c>
      <c r="H165" t="b">
        <f>IF(EXACT(Table412[[#This Row],[1]],1),TRUE,FALSE)</f>
        <v>0</v>
      </c>
      <c r="I165" t="b">
        <f>LOOKUP(Table412[[#This Row],[Monster]],'Monster List'!$A$2:$A$447,'Monster List'!$B$2:$B$447)&gt;='Random Encounter'!$J$2</f>
        <v>1</v>
      </c>
      <c r="J165" t="b">
        <f>LOOKUP(Table412[[#This Row],[Monster]],'Monster List'!$A$2:$A$447,'Monster List'!$B$2:$B$447)&lt;='Random Encounter'!$K$2</f>
        <v>1</v>
      </c>
      <c r="K165" t="b">
        <f t="shared" si="2"/>
        <v>0</v>
      </c>
      <c r="L165" s="12">
        <f>IF(Table412[[#This Row],[Include?]],1,0)+L164</f>
        <v>8</v>
      </c>
      <c r="M165" s="13">
        <f>IF(INDEX('REG XP Table'!$B$2:$E$2815,'Random Encounter'!$F$8+M$1,'REG XP Table'!$G$2)-'Random Encounter'!$E$8-LOOKUP($A165,'Monster List'!$A$2:$A$448,'Monster List'!$C$2:$C$448)*M$1&gt;=0,1,0)</f>
        <v>0</v>
      </c>
      <c r="N165" s="15">
        <f>IF(INDEX('REG XP Table'!$B$2:$E$2815,'Random Encounter'!$F$8+N$1,'REG XP Table'!$G$2)-'Random Encounter'!$E$8-LOOKUP($A165,'Monster List'!$A$2:$A$448,'Monster List'!$C$2:$C$448)*N$1&gt;=0,N$1,M165)</f>
        <v>0</v>
      </c>
      <c r="O165" s="13">
        <f>IF(INDEX('REG XP Table'!$B$2:$E$2815,'Random Encounter'!$F$8+O$1,'REG XP Table'!$G$2)-'Random Encounter'!$E$8-LOOKUP($A165,'Monster List'!$A$2:$A$448,'Monster List'!$C$2:$C$448)*O$1&gt;=0,O$1,N165)</f>
        <v>0</v>
      </c>
      <c r="P165" s="13">
        <f>IF(INDEX('REG XP Table'!$B$2:$E$2815,'Random Encounter'!$F$8+P$1,'REG XP Table'!$G$2)-'Random Encounter'!$E$8-LOOKUP($A165,'Monster List'!$A$2:$A$448,'Monster List'!$C$2:$C$448)*P$1&gt;=0,P$1,O165)</f>
        <v>0</v>
      </c>
      <c r="Q165" s="13">
        <f>IF(INDEX('REG XP Table'!$B$2:$E$2815,'Random Encounter'!$F$8+Q$1,'REG XP Table'!$G$2)-'Random Encounter'!$E$8-LOOKUP($A165,'Monster List'!$A$2:$A$448,'Monster List'!$C$2:$C$448)*Q$1&gt;=0,Q$1,P165)</f>
        <v>0</v>
      </c>
      <c r="R165" s="13">
        <f>IF(INDEX('REG XP Table'!$B$2:$E$2815,'Random Encounter'!$F$8+R$1,'REG XP Table'!$G$2)-'Random Encounter'!$E$8-LOOKUP($A165,'Monster List'!$A$2:$A$448,'Monster List'!$C$2:$C$448)*R$1&gt;=0,R$1,Q165)</f>
        <v>0</v>
      </c>
      <c r="S165" s="13">
        <f>IF(INDEX('REG XP Table'!$B$2:$E$2815,'Random Encounter'!$F$8+S$1,'REG XP Table'!$G$2)-'Random Encounter'!$E$8-LOOKUP($A165,'Monster List'!$A$2:$A$448,'Monster List'!$C$2:$C$448)*S$1&gt;=0,S$1,R165)</f>
        <v>0</v>
      </c>
      <c r="T165" s="13">
        <f>IF(INDEX('REG XP Table'!$B$2:$E$2815,'Random Encounter'!$F$8+T$1,'REG XP Table'!$G$2)-'Random Encounter'!$E$8-LOOKUP($A165,'Monster List'!$A$2:$A$448,'Monster List'!$C$2:$C$448)*T$1&gt;=0,T$1,S165)</f>
        <v>0</v>
      </c>
      <c r="U165" s="13">
        <f>IF(INDEX('REG XP Table'!$B$2:$E$2815,'Random Encounter'!$F$8+U$1,'REG XP Table'!$G$2)-'Random Encounter'!$E$8-LOOKUP($A165,'Monster List'!$A$2:$A$448,'Monster List'!$C$2:$C$448)*U$1&gt;=0,U$1,T165)</f>
        <v>0</v>
      </c>
      <c r="V165" s="13">
        <f>IF(INDEX('REG XP Table'!$B$2:$E$2815,'Random Encounter'!$F$8+V$1,'REG XP Table'!$G$2)-'Random Encounter'!$E$8-LOOKUP($A165,'Monster List'!$A$2:$A$448,'Monster List'!$C$2:$C$448)*V$1&gt;=0,V$1,U165)</f>
        <v>0</v>
      </c>
      <c r="W165" s="13">
        <f>IF(INDEX('REG XP Table'!$B$2:$E$2815,'Random Encounter'!$F$8+W$1,'REG XP Table'!$G$2)-'Random Encounter'!$E$8-LOOKUP($A165,'Monster List'!$A$2:$A$448,'Monster List'!$C$2:$C$448)*W$1&gt;=0,W$1,V165)</f>
        <v>0</v>
      </c>
      <c r="X165" s="13">
        <f>IF(INDEX('REG XP Table'!$B$2:$E$2815,'Random Encounter'!$F$8+X$1,'REG XP Table'!$G$2)-'Random Encounter'!$E$8-LOOKUP($A165,'Monster List'!$A$2:$A$448,'Monster List'!$C$2:$C$448)*X$1&gt;=0,X$1,W165)</f>
        <v>0</v>
      </c>
      <c r="Y165" s="13">
        <f>IF(INDEX('REG XP Table'!$B$2:$E$2815,'Random Encounter'!$F$8+Y$1,'REG XP Table'!$G$2)-'Random Encounter'!$E$8-LOOKUP($A165,'Monster List'!$A$2:$A$448,'Monster List'!$C$2:$C$448)*Y$1&gt;=0,Y$1,X165)</f>
        <v>0</v>
      </c>
      <c r="Z165" s="13">
        <f>IF(INDEX('REG XP Table'!$B$2:$E$2815,'Random Encounter'!$F$8+Z$1,'REG XP Table'!$G$2)-'Random Encounter'!$E$8-LOOKUP($A165,'Monster List'!$A$2:$A$448,'Monster List'!$C$2:$C$448)*Z$1&gt;=0,Z$1,Y165)</f>
        <v>0</v>
      </c>
      <c r="AA165" s="13">
        <f>IF(INDEX('REG XP Table'!$B$2:$E$2815,'Random Encounter'!$F$8+AA$1,'REG XP Table'!$G$2)-'Random Encounter'!$E$8-LOOKUP($A165,'Monster List'!$A$2:$A$448,'Monster List'!$C$2:$C$448)*AA$1&gt;=0,AA$1,Z165)</f>
        <v>0</v>
      </c>
      <c r="AB165" s="13">
        <f>IF(INDEX('REG XP Table'!$B$2:$E$2815,'Random Encounter'!$F$8+AB$1,'REG XP Table'!$G$2)-'Random Encounter'!$E$8-LOOKUP($A165,'Monster List'!$A$2:$A$448,'Monster List'!$C$2:$C$448)*AB$1&gt;=0,AB$1,AA165)</f>
        <v>0</v>
      </c>
      <c r="AC165" s="13">
        <f>IF(INDEX('REG XP Table'!$B$2:$E$2815,'Random Encounter'!$F$8+AC$1,'REG XP Table'!$G$2)-'Random Encounter'!$E$8-LOOKUP($A165,'Monster List'!$A$2:$A$448,'Monster List'!$C$2:$C$448)*AC$1&gt;=0,AC$1,AB165)</f>
        <v>0</v>
      </c>
      <c r="AD165" s="13">
        <f>IF(INDEX('REG XP Table'!$B$2:$E$2815,'Random Encounter'!$F$8+AD$1,'REG XP Table'!$G$2)-'Random Encounter'!$E$8-LOOKUP($A165,'Monster List'!$A$2:$A$448,'Monster List'!$C$2:$C$448)*AD$1&gt;=0,AD$1,AC165)</f>
        <v>0</v>
      </c>
      <c r="AE165" s="13">
        <f>IF(INDEX('REG XP Table'!$B$2:$E$2815,'Random Encounter'!$F$8+AE$1,'REG XP Table'!$G$2)-'Random Encounter'!$E$8-LOOKUP($A165,'Monster List'!$A$2:$A$448,'Monster List'!$C$2:$C$448)*AE$1&gt;=0,AE$1,AD165)</f>
        <v>0</v>
      </c>
      <c r="AF165" s="13">
        <f>IF(INDEX('REG XP Table'!$B$2:$E$2815,'Random Encounter'!$F$8+AF$1,'REG XP Table'!$G$2)-'Random Encounter'!$E$8-LOOKUP($A165,'Monster List'!$A$2:$A$448,'Monster List'!$C$2:$C$448)*AF$1&gt;=0,AF$1,AE165)</f>
        <v>0</v>
      </c>
    </row>
    <row r="166" spans="1:32" x14ac:dyDescent="0.3">
      <c r="A166" t="s">
        <v>165</v>
      </c>
      <c r="B166">
        <v>200</v>
      </c>
      <c r="C166" t="b">
        <f>ISTEXT(INDEX(Table4[],MATCH(Table412[[#This Row],[Monster]],Table4[Monster],0),MATCH(Table36[Location],Table4[#Headers],0)))</f>
        <v>1</v>
      </c>
      <c r="D166" t="b">
        <f>ISNUMBER(MATCH(LOOKUP(Table412[[#This Row],[Monster]],Table4[Monster],Table4[Alignment 1]),'MSL Filters'!$K$3:$P$3,0))</f>
        <v>1</v>
      </c>
      <c r="E166" t="b">
        <f>ISNUMBER(MATCH(LOOKUP(Table412[[#This Row],[Monster]],Table4[Monster],Table4[Alignment 2]),'MSL Filters'!$K$13:$P$13,0))</f>
        <v>1</v>
      </c>
      <c r="F166" t="b">
        <f>IF(EXACT("Any",Table36[Type]), TRUE, EXACT(LOOKUP(Table412[[#This Row],[Monster]],Table4[Monster],Table4[Type]),Table36[Type]))</f>
        <v>1</v>
      </c>
      <c r="G166" t="b">
        <f>IF(EXACT("Any",Table36[Sub Type]),TRUE,NOT(ISERROR(MATCH(LOOKUP(Table412[[#This Row],[Monster]],Table4[Monster],Table4[Subtype]),'MSL Filters'!$K$23:$P$23,0))))</f>
        <v>1</v>
      </c>
      <c r="H166" t="b">
        <f>IF(EXACT(Table412[[#This Row],[1]],1),TRUE,FALSE)</f>
        <v>1</v>
      </c>
      <c r="I166" t="b">
        <f>LOOKUP(Table412[[#This Row],[Monster]],'Monster List'!$A$2:$A$447,'Monster List'!$B$2:$B$447)&gt;='Random Encounter'!$J$2</f>
        <v>1</v>
      </c>
      <c r="J166" t="b">
        <f>LOOKUP(Table412[[#This Row],[Monster]],'Monster List'!$A$2:$A$447,'Monster List'!$B$2:$B$447)&lt;='Random Encounter'!$K$2</f>
        <v>1</v>
      </c>
      <c r="K166" t="b">
        <f t="shared" si="2"/>
        <v>1</v>
      </c>
      <c r="L166" s="12">
        <f>IF(Table412[[#This Row],[Include?]],1,0)+L165</f>
        <v>9</v>
      </c>
      <c r="M166" s="13">
        <f>IF(INDEX('REG XP Table'!$B$2:$E$2815,'Random Encounter'!$F$8+M$1,'REG XP Table'!$G$2)-'Random Encounter'!$E$8-LOOKUP($A166,'Monster List'!$A$2:$A$448,'Monster List'!$C$2:$C$448)*M$1&gt;=0,1,0)</f>
        <v>1</v>
      </c>
      <c r="N166" s="15">
        <f>IF(INDEX('REG XP Table'!$B$2:$E$2815,'Random Encounter'!$F$8+N$1,'REG XP Table'!$G$2)-'Random Encounter'!$E$8-LOOKUP($A166,'Monster List'!$A$2:$A$448,'Monster List'!$C$2:$C$448)*N$1&gt;=0,N$1,M166)</f>
        <v>1</v>
      </c>
      <c r="O166" s="13">
        <f>IF(INDEX('REG XP Table'!$B$2:$E$2815,'Random Encounter'!$F$8+O$1,'REG XP Table'!$G$2)-'Random Encounter'!$E$8-LOOKUP($A166,'Monster List'!$A$2:$A$448,'Monster List'!$C$2:$C$448)*O$1&gt;=0,O$1,N166)</f>
        <v>1</v>
      </c>
      <c r="P166" s="13">
        <f>IF(INDEX('REG XP Table'!$B$2:$E$2815,'Random Encounter'!$F$8+P$1,'REG XP Table'!$G$2)-'Random Encounter'!$E$8-LOOKUP($A166,'Monster List'!$A$2:$A$448,'Monster List'!$C$2:$C$448)*P$1&gt;=0,P$1,O166)</f>
        <v>1</v>
      </c>
      <c r="Q166" s="13">
        <f>IF(INDEX('REG XP Table'!$B$2:$E$2815,'Random Encounter'!$F$8+Q$1,'REG XP Table'!$G$2)-'Random Encounter'!$E$8-LOOKUP($A166,'Monster List'!$A$2:$A$448,'Monster List'!$C$2:$C$448)*Q$1&gt;=0,Q$1,P166)</f>
        <v>1</v>
      </c>
      <c r="R166" s="13">
        <f>IF(INDEX('REG XP Table'!$B$2:$E$2815,'Random Encounter'!$F$8+R$1,'REG XP Table'!$G$2)-'Random Encounter'!$E$8-LOOKUP($A166,'Monster List'!$A$2:$A$448,'Monster List'!$C$2:$C$448)*R$1&gt;=0,R$1,Q166)</f>
        <v>1</v>
      </c>
      <c r="S166" s="13">
        <f>IF(INDEX('REG XP Table'!$B$2:$E$2815,'Random Encounter'!$F$8+S$1,'REG XP Table'!$G$2)-'Random Encounter'!$E$8-LOOKUP($A166,'Monster List'!$A$2:$A$448,'Monster List'!$C$2:$C$448)*S$1&gt;=0,S$1,R166)</f>
        <v>1</v>
      </c>
      <c r="T166" s="13">
        <f>IF(INDEX('REG XP Table'!$B$2:$E$2815,'Random Encounter'!$F$8+T$1,'REG XP Table'!$G$2)-'Random Encounter'!$E$8-LOOKUP($A166,'Monster List'!$A$2:$A$448,'Monster List'!$C$2:$C$448)*T$1&gt;=0,T$1,S166)</f>
        <v>1</v>
      </c>
      <c r="U166" s="13">
        <f>IF(INDEX('REG XP Table'!$B$2:$E$2815,'Random Encounter'!$F$8+U$1,'REG XP Table'!$G$2)-'Random Encounter'!$E$8-LOOKUP($A166,'Monster List'!$A$2:$A$448,'Monster List'!$C$2:$C$448)*U$1&gt;=0,U$1,T166)</f>
        <v>1</v>
      </c>
      <c r="V166" s="13">
        <f>IF(INDEX('REG XP Table'!$B$2:$E$2815,'Random Encounter'!$F$8+V$1,'REG XP Table'!$G$2)-'Random Encounter'!$E$8-LOOKUP($A166,'Monster List'!$A$2:$A$448,'Monster List'!$C$2:$C$448)*V$1&gt;=0,V$1,U166)</f>
        <v>1</v>
      </c>
      <c r="W166" s="13">
        <f>IF(INDEX('REG XP Table'!$B$2:$E$2815,'Random Encounter'!$F$8+W$1,'REG XP Table'!$G$2)-'Random Encounter'!$E$8-LOOKUP($A166,'Monster List'!$A$2:$A$448,'Monster List'!$C$2:$C$448)*W$1&gt;=0,W$1,V166)</f>
        <v>1</v>
      </c>
      <c r="X166" s="13">
        <f>IF(INDEX('REG XP Table'!$B$2:$E$2815,'Random Encounter'!$F$8+X$1,'REG XP Table'!$G$2)-'Random Encounter'!$E$8-LOOKUP($A166,'Monster List'!$A$2:$A$448,'Monster List'!$C$2:$C$448)*X$1&gt;=0,X$1,W166)</f>
        <v>1</v>
      </c>
      <c r="Y166" s="13">
        <f>IF(INDEX('REG XP Table'!$B$2:$E$2815,'Random Encounter'!$F$8+Y$1,'REG XP Table'!$G$2)-'Random Encounter'!$E$8-LOOKUP($A166,'Monster List'!$A$2:$A$448,'Monster List'!$C$2:$C$448)*Y$1&gt;=0,Y$1,X166)</f>
        <v>1</v>
      </c>
      <c r="Z166" s="13">
        <f>IF(INDEX('REG XP Table'!$B$2:$E$2815,'Random Encounter'!$F$8+Z$1,'REG XP Table'!$G$2)-'Random Encounter'!$E$8-LOOKUP($A166,'Monster List'!$A$2:$A$448,'Monster List'!$C$2:$C$448)*Z$1&gt;=0,Z$1,Y166)</f>
        <v>1</v>
      </c>
      <c r="AA166" s="13">
        <f>IF(INDEX('REG XP Table'!$B$2:$E$2815,'Random Encounter'!$F$8+AA$1,'REG XP Table'!$G$2)-'Random Encounter'!$E$8-LOOKUP($A166,'Monster List'!$A$2:$A$448,'Monster List'!$C$2:$C$448)*AA$1&gt;=0,AA$1,Z166)</f>
        <v>1</v>
      </c>
      <c r="AB166" s="13">
        <f>IF(INDEX('REG XP Table'!$B$2:$E$2815,'Random Encounter'!$F$8+AB$1,'REG XP Table'!$G$2)-'Random Encounter'!$E$8-LOOKUP($A166,'Monster List'!$A$2:$A$448,'Monster List'!$C$2:$C$448)*AB$1&gt;=0,AB$1,AA166)</f>
        <v>1</v>
      </c>
      <c r="AC166" s="13">
        <f>IF(INDEX('REG XP Table'!$B$2:$E$2815,'Random Encounter'!$F$8+AC$1,'REG XP Table'!$G$2)-'Random Encounter'!$E$8-LOOKUP($A166,'Monster List'!$A$2:$A$448,'Monster List'!$C$2:$C$448)*AC$1&gt;=0,AC$1,AB166)</f>
        <v>1</v>
      </c>
      <c r="AD166" s="13">
        <f>IF(INDEX('REG XP Table'!$B$2:$E$2815,'Random Encounter'!$F$8+AD$1,'REG XP Table'!$G$2)-'Random Encounter'!$E$8-LOOKUP($A166,'Monster List'!$A$2:$A$448,'Monster List'!$C$2:$C$448)*AD$1&gt;=0,AD$1,AC166)</f>
        <v>1</v>
      </c>
      <c r="AE166" s="13">
        <f>IF(INDEX('REG XP Table'!$B$2:$E$2815,'Random Encounter'!$F$8+AE$1,'REG XP Table'!$G$2)-'Random Encounter'!$E$8-LOOKUP($A166,'Monster List'!$A$2:$A$448,'Monster List'!$C$2:$C$448)*AE$1&gt;=0,AE$1,AD166)</f>
        <v>1</v>
      </c>
      <c r="AF166" s="13">
        <f>IF(INDEX('REG XP Table'!$B$2:$E$2815,'Random Encounter'!$F$8+AF$1,'REG XP Table'!$G$2)-'Random Encounter'!$E$8-LOOKUP($A166,'Monster List'!$A$2:$A$448,'Monster List'!$C$2:$C$448)*AF$1&gt;=0,AF$1,AE166)</f>
        <v>1</v>
      </c>
    </row>
    <row r="167" spans="1:32" x14ac:dyDescent="0.3">
      <c r="A167" t="s">
        <v>207</v>
      </c>
      <c r="B167">
        <v>450</v>
      </c>
      <c r="C167" t="b">
        <f>ISTEXT(INDEX(Table4[],MATCH(Table412[[#This Row],[Monster]],Table4[Monster],0),MATCH(Table36[Location],Table4[#Headers],0)))</f>
        <v>1</v>
      </c>
      <c r="D167" t="b">
        <f>ISNUMBER(MATCH(LOOKUP(Table412[[#This Row],[Monster]],Table4[Monster],Table4[Alignment 1]),'MSL Filters'!$K$3:$P$3,0))</f>
        <v>1</v>
      </c>
      <c r="E167" t="b">
        <f>ISNUMBER(MATCH(LOOKUP(Table412[[#This Row],[Monster]],Table4[Monster],Table4[Alignment 2]),'MSL Filters'!$K$13:$P$13,0))</f>
        <v>1</v>
      </c>
      <c r="F167" t="b">
        <f>IF(EXACT("Any",Table36[Type]), TRUE, EXACT(LOOKUP(Table412[[#This Row],[Monster]],Table4[Monster],Table4[Type]),Table36[Type]))</f>
        <v>1</v>
      </c>
      <c r="G167" t="b">
        <f>IF(EXACT("Any",Table36[Sub Type]),TRUE,NOT(ISERROR(MATCH(LOOKUP(Table412[[#This Row],[Monster]],Table4[Monster],Table4[Subtype]),'MSL Filters'!$K$23:$P$23,0))))</f>
        <v>1</v>
      </c>
      <c r="H167" t="b">
        <f>IF(EXACT(Table412[[#This Row],[1]],1),TRUE,FALSE)</f>
        <v>0</v>
      </c>
      <c r="I167" t="b">
        <f>LOOKUP(Table412[[#This Row],[Monster]],'Monster List'!$A$2:$A$447,'Monster List'!$B$2:$B$447)&gt;='Random Encounter'!$J$2</f>
        <v>1</v>
      </c>
      <c r="J167" t="b">
        <f>LOOKUP(Table412[[#This Row],[Monster]],'Monster List'!$A$2:$A$447,'Monster List'!$B$2:$B$447)&lt;='Random Encounter'!$K$2</f>
        <v>1</v>
      </c>
      <c r="K167" t="b">
        <f t="shared" si="2"/>
        <v>0</v>
      </c>
      <c r="L167" s="12">
        <f>IF(Table412[[#This Row],[Include?]],1,0)+L166</f>
        <v>9</v>
      </c>
      <c r="M167" s="13">
        <f>IF(INDEX('REG XP Table'!$B$2:$E$2815,'Random Encounter'!$F$8+M$1,'REG XP Table'!$G$2)-'Random Encounter'!$E$8-LOOKUP($A167,'Monster List'!$A$2:$A$448,'Monster List'!$C$2:$C$448)*M$1&gt;=0,1,0)</f>
        <v>0</v>
      </c>
      <c r="N167" s="15">
        <f>IF(INDEX('REG XP Table'!$B$2:$E$2815,'Random Encounter'!$F$8+N$1,'REG XP Table'!$G$2)-'Random Encounter'!$E$8-LOOKUP($A167,'Monster List'!$A$2:$A$448,'Monster List'!$C$2:$C$448)*N$1&gt;=0,N$1,M167)</f>
        <v>0</v>
      </c>
      <c r="O167" s="13">
        <f>IF(INDEX('REG XP Table'!$B$2:$E$2815,'Random Encounter'!$F$8+O$1,'REG XP Table'!$G$2)-'Random Encounter'!$E$8-LOOKUP($A167,'Monster List'!$A$2:$A$448,'Monster List'!$C$2:$C$448)*O$1&gt;=0,O$1,N167)</f>
        <v>0</v>
      </c>
      <c r="P167" s="13">
        <f>IF(INDEX('REG XP Table'!$B$2:$E$2815,'Random Encounter'!$F$8+P$1,'REG XP Table'!$G$2)-'Random Encounter'!$E$8-LOOKUP($A167,'Monster List'!$A$2:$A$448,'Monster List'!$C$2:$C$448)*P$1&gt;=0,P$1,O167)</f>
        <v>0</v>
      </c>
      <c r="Q167" s="13">
        <f>IF(INDEX('REG XP Table'!$B$2:$E$2815,'Random Encounter'!$F$8+Q$1,'REG XP Table'!$G$2)-'Random Encounter'!$E$8-LOOKUP($A167,'Monster List'!$A$2:$A$448,'Monster List'!$C$2:$C$448)*Q$1&gt;=0,Q$1,P167)</f>
        <v>0</v>
      </c>
      <c r="R167" s="13">
        <f>IF(INDEX('REG XP Table'!$B$2:$E$2815,'Random Encounter'!$F$8+R$1,'REG XP Table'!$G$2)-'Random Encounter'!$E$8-LOOKUP($A167,'Monster List'!$A$2:$A$448,'Monster List'!$C$2:$C$448)*R$1&gt;=0,R$1,Q167)</f>
        <v>0</v>
      </c>
      <c r="S167" s="13">
        <f>IF(INDEX('REG XP Table'!$B$2:$E$2815,'Random Encounter'!$F$8+S$1,'REG XP Table'!$G$2)-'Random Encounter'!$E$8-LOOKUP($A167,'Monster List'!$A$2:$A$448,'Monster List'!$C$2:$C$448)*S$1&gt;=0,S$1,R167)</f>
        <v>0</v>
      </c>
      <c r="T167" s="13">
        <f>IF(INDEX('REG XP Table'!$B$2:$E$2815,'Random Encounter'!$F$8+T$1,'REG XP Table'!$G$2)-'Random Encounter'!$E$8-LOOKUP($A167,'Monster List'!$A$2:$A$448,'Monster List'!$C$2:$C$448)*T$1&gt;=0,T$1,S167)</f>
        <v>0</v>
      </c>
      <c r="U167" s="13">
        <f>IF(INDEX('REG XP Table'!$B$2:$E$2815,'Random Encounter'!$F$8+U$1,'REG XP Table'!$G$2)-'Random Encounter'!$E$8-LOOKUP($A167,'Monster List'!$A$2:$A$448,'Monster List'!$C$2:$C$448)*U$1&gt;=0,U$1,T167)</f>
        <v>0</v>
      </c>
      <c r="V167" s="13">
        <f>IF(INDEX('REG XP Table'!$B$2:$E$2815,'Random Encounter'!$F$8+V$1,'REG XP Table'!$G$2)-'Random Encounter'!$E$8-LOOKUP($A167,'Monster List'!$A$2:$A$448,'Monster List'!$C$2:$C$448)*V$1&gt;=0,V$1,U167)</f>
        <v>0</v>
      </c>
      <c r="W167" s="13">
        <f>IF(INDEX('REG XP Table'!$B$2:$E$2815,'Random Encounter'!$F$8+W$1,'REG XP Table'!$G$2)-'Random Encounter'!$E$8-LOOKUP($A167,'Monster List'!$A$2:$A$448,'Monster List'!$C$2:$C$448)*W$1&gt;=0,W$1,V167)</f>
        <v>0</v>
      </c>
      <c r="X167" s="13">
        <f>IF(INDEX('REG XP Table'!$B$2:$E$2815,'Random Encounter'!$F$8+X$1,'REG XP Table'!$G$2)-'Random Encounter'!$E$8-LOOKUP($A167,'Monster List'!$A$2:$A$448,'Monster List'!$C$2:$C$448)*X$1&gt;=0,X$1,W167)</f>
        <v>0</v>
      </c>
      <c r="Y167" s="13">
        <f>IF(INDEX('REG XP Table'!$B$2:$E$2815,'Random Encounter'!$F$8+Y$1,'REG XP Table'!$G$2)-'Random Encounter'!$E$8-LOOKUP($A167,'Monster List'!$A$2:$A$448,'Monster List'!$C$2:$C$448)*Y$1&gt;=0,Y$1,X167)</f>
        <v>0</v>
      </c>
      <c r="Z167" s="13">
        <f>IF(INDEX('REG XP Table'!$B$2:$E$2815,'Random Encounter'!$F$8+Z$1,'REG XP Table'!$G$2)-'Random Encounter'!$E$8-LOOKUP($A167,'Monster List'!$A$2:$A$448,'Monster List'!$C$2:$C$448)*Z$1&gt;=0,Z$1,Y167)</f>
        <v>0</v>
      </c>
      <c r="AA167" s="13">
        <f>IF(INDEX('REG XP Table'!$B$2:$E$2815,'Random Encounter'!$F$8+AA$1,'REG XP Table'!$G$2)-'Random Encounter'!$E$8-LOOKUP($A167,'Monster List'!$A$2:$A$448,'Monster List'!$C$2:$C$448)*AA$1&gt;=0,AA$1,Z167)</f>
        <v>0</v>
      </c>
      <c r="AB167" s="13">
        <f>IF(INDEX('REG XP Table'!$B$2:$E$2815,'Random Encounter'!$F$8+AB$1,'REG XP Table'!$G$2)-'Random Encounter'!$E$8-LOOKUP($A167,'Monster List'!$A$2:$A$448,'Monster List'!$C$2:$C$448)*AB$1&gt;=0,AB$1,AA167)</f>
        <v>0</v>
      </c>
      <c r="AC167" s="13">
        <f>IF(INDEX('REG XP Table'!$B$2:$E$2815,'Random Encounter'!$F$8+AC$1,'REG XP Table'!$G$2)-'Random Encounter'!$E$8-LOOKUP($A167,'Monster List'!$A$2:$A$448,'Monster List'!$C$2:$C$448)*AC$1&gt;=0,AC$1,AB167)</f>
        <v>0</v>
      </c>
      <c r="AD167" s="13">
        <f>IF(INDEX('REG XP Table'!$B$2:$E$2815,'Random Encounter'!$F$8+AD$1,'REG XP Table'!$G$2)-'Random Encounter'!$E$8-LOOKUP($A167,'Monster List'!$A$2:$A$448,'Monster List'!$C$2:$C$448)*AD$1&gt;=0,AD$1,AC167)</f>
        <v>0</v>
      </c>
      <c r="AE167" s="13">
        <f>IF(INDEX('REG XP Table'!$B$2:$E$2815,'Random Encounter'!$F$8+AE$1,'REG XP Table'!$G$2)-'Random Encounter'!$E$8-LOOKUP($A167,'Monster List'!$A$2:$A$448,'Monster List'!$C$2:$C$448)*AE$1&gt;=0,AE$1,AD167)</f>
        <v>0</v>
      </c>
      <c r="AF167" s="13">
        <f>IF(INDEX('REG XP Table'!$B$2:$E$2815,'Random Encounter'!$F$8+AF$1,'REG XP Table'!$G$2)-'Random Encounter'!$E$8-LOOKUP($A167,'Monster List'!$A$2:$A$448,'Monster List'!$C$2:$C$448)*AF$1&gt;=0,AF$1,AE167)</f>
        <v>0</v>
      </c>
    </row>
    <row r="168" spans="1:32" x14ac:dyDescent="0.3">
      <c r="A168" t="s">
        <v>32</v>
      </c>
      <c r="B168">
        <v>10</v>
      </c>
      <c r="C168" t="b">
        <f>ISTEXT(INDEX(Table4[],MATCH(Table412[[#This Row],[Monster]],Table4[Monster],0),MATCH(Table36[Location],Table4[#Headers],0)))</f>
        <v>0</v>
      </c>
      <c r="D168" t="b">
        <f>ISNUMBER(MATCH(LOOKUP(Table412[[#This Row],[Monster]],Table4[Monster],Table4[Alignment 1]),'MSL Filters'!$K$3:$P$3,0))</f>
        <v>1</v>
      </c>
      <c r="E168" t="b">
        <f>ISNUMBER(MATCH(LOOKUP(Table412[[#This Row],[Monster]],Table4[Monster],Table4[Alignment 2]),'MSL Filters'!$K$13:$P$13,0))</f>
        <v>1</v>
      </c>
      <c r="F168" t="b">
        <f>IF(EXACT("Any",Table36[Type]), TRUE, EXACT(LOOKUP(Table412[[#This Row],[Monster]],Table4[Monster],Table4[Type]),Table36[Type]))</f>
        <v>1</v>
      </c>
      <c r="G168" t="b">
        <f>IF(EXACT("Any",Table36[Sub Type]),TRUE,NOT(ISERROR(MATCH(LOOKUP(Table412[[#This Row],[Monster]],Table4[Monster],Table4[Subtype]),'MSL Filters'!$K$23:$P$23,0))))</f>
        <v>1</v>
      </c>
      <c r="H168" t="b">
        <f>IF(EXACT(Table412[[#This Row],[1]],1),TRUE,FALSE)</f>
        <v>1</v>
      </c>
      <c r="I168" t="b">
        <f>LOOKUP(Table412[[#This Row],[Monster]],'Monster List'!$A$2:$A$447,'Monster List'!$B$2:$B$447)&gt;='Random Encounter'!$J$2</f>
        <v>1</v>
      </c>
      <c r="J168" t="b">
        <f>LOOKUP(Table412[[#This Row],[Monster]],'Monster List'!$A$2:$A$447,'Monster List'!$B$2:$B$447)&lt;='Random Encounter'!$K$2</f>
        <v>1</v>
      </c>
      <c r="K168" t="b">
        <f t="shared" si="2"/>
        <v>0</v>
      </c>
      <c r="L168" s="12">
        <f>IF(Table412[[#This Row],[Include?]],1,0)+L167</f>
        <v>9</v>
      </c>
      <c r="M168" s="13">
        <f>IF(INDEX('REG XP Table'!$B$2:$E$2815,'Random Encounter'!$F$8+M$1,'REG XP Table'!$G$2)-'Random Encounter'!$E$8-LOOKUP($A168,'Monster List'!$A$2:$A$448,'Monster List'!$C$2:$C$448)*M$1&gt;=0,1,0)</f>
        <v>1</v>
      </c>
      <c r="N168" s="15" t="str">
        <f>IF(INDEX('REG XP Table'!$B$2:$E$2815,'Random Encounter'!$F$8+N$1,'REG XP Table'!$G$2)-'Random Encounter'!$E$8-LOOKUP($A168,'Monster List'!$A$2:$A$448,'Monster List'!$C$2:$C$448)*N$1&gt;=0,N$1,M168)</f>
        <v>2</v>
      </c>
      <c r="O168" s="13" t="str">
        <f>IF(INDEX('REG XP Table'!$B$2:$E$2815,'Random Encounter'!$F$8+O$1,'REG XP Table'!$G$2)-'Random Encounter'!$E$8-LOOKUP($A168,'Monster List'!$A$2:$A$448,'Monster List'!$C$2:$C$448)*O$1&gt;=0,O$1,N168)</f>
        <v>3</v>
      </c>
      <c r="P168" s="13" t="str">
        <f>IF(INDEX('REG XP Table'!$B$2:$E$2815,'Random Encounter'!$F$8+P$1,'REG XP Table'!$G$2)-'Random Encounter'!$E$8-LOOKUP($A168,'Monster List'!$A$2:$A$448,'Monster List'!$C$2:$C$448)*P$1&gt;=0,P$1,O168)</f>
        <v>4</v>
      </c>
      <c r="Q168" s="13" t="str">
        <f>IF(INDEX('REG XP Table'!$B$2:$E$2815,'Random Encounter'!$F$8+Q$1,'REG XP Table'!$G$2)-'Random Encounter'!$E$8-LOOKUP($A168,'Monster List'!$A$2:$A$448,'Monster List'!$C$2:$C$448)*Q$1&gt;=0,Q$1,P168)</f>
        <v>5</v>
      </c>
      <c r="R168" s="13" t="str">
        <f>IF(INDEX('REG XP Table'!$B$2:$E$2815,'Random Encounter'!$F$8+R$1,'REG XP Table'!$G$2)-'Random Encounter'!$E$8-LOOKUP($A168,'Monster List'!$A$2:$A$448,'Monster List'!$C$2:$C$448)*R$1&gt;=0,R$1,Q168)</f>
        <v>6</v>
      </c>
      <c r="S168" s="13" t="str">
        <f>IF(INDEX('REG XP Table'!$B$2:$E$2815,'Random Encounter'!$F$8+S$1,'REG XP Table'!$G$2)-'Random Encounter'!$E$8-LOOKUP($A168,'Monster List'!$A$2:$A$448,'Monster List'!$C$2:$C$448)*S$1&gt;=0,S$1,R168)</f>
        <v>7</v>
      </c>
      <c r="T168" s="13" t="str">
        <f>IF(INDEX('REG XP Table'!$B$2:$E$2815,'Random Encounter'!$F$8+T$1,'REG XP Table'!$G$2)-'Random Encounter'!$E$8-LOOKUP($A168,'Monster List'!$A$2:$A$448,'Monster List'!$C$2:$C$448)*T$1&gt;=0,T$1,S168)</f>
        <v>8</v>
      </c>
      <c r="U168" s="13" t="str">
        <f>IF(INDEX('REG XP Table'!$B$2:$E$2815,'Random Encounter'!$F$8+U$1,'REG XP Table'!$G$2)-'Random Encounter'!$E$8-LOOKUP($A168,'Monster List'!$A$2:$A$448,'Monster List'!$C$2:$C$448)*U$1&gt;=0,U$1,T168)</f>
        <v>9</v>
      </c>
      <c r="V168" s="13" t="str">
        <f>IF(INDEX('REG XP Table'!$B$2:$E$2815,'Random Encounter'!$F$8+V$1,'REG XP Table'!$G$2)-'Random Encounter'!$E$8-LOOKUP($A168,'Monster List'!$A$2:$A$448,'Monster List'!$C$2:$C$448)*V$1&gt;=0,V$1,U168)</f>
        <v>10</v>
      </c>
      <c r="W168" s="13" t="str">
        <f>IF(INDEX('REG XP Table'!$B$2:$E$2815,'Random Encounter'!$F$8+W$1,'REG XP Table'!$G$2)-'Random Encounter'!$E$8-LOOKUP($A168,'Monster List'!$A$2:$A$448,'Monster List'!$C$2:$C$448)*W$1&gt;=0,W$1,V168)</f>
        <v>11</v>
      </c>
      <c r="X168" s="13" t="str">
        <f>IF(INDEX('REG XP Table'!$B$2:$E$2815,'Random Encounter'!$F$8+X$1,'REG XP Table'!$G$2)-'Random Encounter'!$E$8-LOOKUP($A168,'Monster List'!$A$2:$A$448,'Monster List'!$C$2:$C$448)*X$1&gt;=0,X$1,W168)</f>
        <v>12</v>
      </c>
      <c r="Y168" s="13" t="str">
        <f>IF(INDEX('REG XP Table'!$B$2:$E$2815,'Random Encounter'!$F$8+Y$1,'REG XP Table'!$G$2)-'Random Encounter'!$E$8-LOOKUP($A168,'Monster List'!$A$2:$A$448,'Monster List'!$C$2:$C$448)*Y$1&gt;=0,Y$1,X168)</f>
        <v>13</v>
      </c>
      <c r="Z168" s="13" t="str">
        <f>IF(INDEX('REG XP Table'!$B$2:$E$2815,'Random Encounter'!$F$8+Z$1,'REG XP Table'!$G$2)-'Random Encounter'!$E$8-LOOKUP($A168,'Monster List'!$A$2:$A$448,'Monster List'!$C$2:$C$448)*Z$1&gt;=0,Z$1,Y168)</f>
        <v>13</v>
      </c>
      <c r="AA168" s="13" t="str">
        <f>IF(INDEX('REG XP Table'!$B$2:$E$2815,'Random Encounter'!$F$8+AA$1,'REG XP Table'!$G$2)-'Random Encounter'!$E$8-LOOKUP($A168,'Monster List'!$A$2:$A$448,'Monster List'!$C$2:$C$448)*AA$1&gt;=0,AA$1,Z168)</f>
        <v>13</v>
      </c>
      <c r="AB168" s="13" t="str">
        <f>IF(INDEX('REG XP Table'!$B$2:$E$2815,'Random Encounter'!$F$8+AB$1,'REG XP Table'!$G$2)-'Random Encounter'!$E$8-LOOKUP($A168,'Monster List'!$A$2:$A$448,'Monster List'!$C$2:$C$448)*AB$1&gt;=0,AB$1,AA168)</f>
        <v>13</v>
      </c>
      <c r="AC168" s="13" t="str">
        <f>IF(INDEX('REG XP Table'!$B$2:$E$2815,'Random Encounter'!$F$8+AC$1,'REG XP Table'!$G$2)-'Random Encounter'!$E$8-LOOKUP($A168,'Monster List'!$A$2:$A$448,'Monster List'!$C$2:$C$448)*AC$1&gt;=0,AC$1,AB168)</f>
        <v>13</v>
      </c>
      <c r="AD168" s="13" t="str">
        <f>IF(INDEX('REG XP Table'!$B$2:$E$2815,'Random Encounter'!$F$8+AD$1,'REG XP Table'!$G$2)-'Random Encounter'!$E$8-LOOKUP($A168,'Monster List'!$A$2:$A$448,'Monster List'!$C$2:$C$448)*AD$1&gt;=0,AD$1,AC168)</f>
        <v>13</v>
      </c>
      <c r="AE168" s="13" t="str">
        <f>IF(INDEX('REG XP Table'!$B$2:$E$2815,'Random Encounter'!$F$8+AE$1,'REG XP Table'!$G$2)-'Random Encounter'!$E$8-LOOKUP($A168,'Monster List'!$A$2:$A$448,'Monster List'!$C$2:$C$448)*AE$1&gt;=0,AE$1,AD168)</f>
        <v>13</v>
      </c>
      <c r="AF168" s="13" t="str">
        <f>IF(INDEX('REG XP Table'!$B$2:$E$2815,'Random Encounter'!$F$8+AF$1,'REG XP Table'!$G$2)-'Random Encounter'!$E$8-LOOKUP($A168,'Monster List'!$A$2:$A$448,'Monster List'!$C$2:$C$448)*AF$1&gt;=0,AF$1,AE168)</f>
        <v>13</v>
      </c>
    </row>
    <row r="169" spans="1:32" x14ac:dyDescent="0.3">
      <c r="A169" t="s">
        <v>90</v>
      </c>
      <c r="B169">
        <v>50</v>
      </c>
      <c r="C169" t="b">
        <f>ISTEXT(INDEX(Table4[],MATCH(Table412[[#This Row],[Monster]],Table4[Monster],0),MATCH(Table36[Location],Table4[#Headers],0)))</f>
        <v>0</v>
      </c>
      <c r="D169" t="b">
        <f>ISNUMBER(MATCH(LOOKUP(Table412[[#This Row],[Monster]],Table4[Monster],Table4[Alignment 1]),'MSL Filters'!$K$3:$P$3,0))</f>
        <v>1</v>
      </c>
      <c r="E169" t="b">
        <f>ISNUMBER(MATCH(LOOKUP(Table412[[#This Row],[Monster]],Table4[Monster],Table4[Alignment 2]),'MSL Filters'!$K$13:$P$13,0))</f>
        <v>1</v>
      </c>
      <c r="F169" t="b">
        <f>IF(EXACT("Any",Table36[Type]), TRUE, EXACT(LOOKUP(Table412[[#This Row],[Monster]],Table4[Monster],Table4[Type]),Table36[Type]))</f>
        <v>1</v>
      </c>
      <c r="G169" t="b">
        <f>IF(EXACT("Any",Table36[Sub Type]),TRUE,NOT(ISERROR(MATCH(LOOKUP(Table412[[#This Row],[Monster]],Table4[Monster],Table4[Subtype]),'MSL Filters'!$K$23:$P$23,0))))</f>
        <v>1</v>
      </c>
      <c r="H169" t="b">
        <f>IF(EXACT(Table412[[#This Row],[1]],1),TRUE,FALSE)</f>
        <v>1</v>
      </c>
      <c r="I169" t="b">
        <f>LOOKUP(Table412[[#This Row],[Monster]],'Monster List'!$A$2:$A$447,'Monster List'!$B$2:$B$447)&gt;='Random Encounter'!$J$2</f>
        <v>1</v>
      </c>
      <c r="J169" t="b">
        <f>LOOKUP(Table412[[#This Row],[Monster]],'Monster List'!$A$2:$A$447,'Monster List'!$B$2:$B$447)&lt;='Random Encounter'!$K$2</f>
        <v>1</v>
      </c>
      <c r="K169" t="b">
        <f t="shared" si="2"/>
        <v>0</v>
      </c>
      <c r="L169" s="12">
        <f>IF(Table412[[#This Row],[Include?]],1,0)+L168</f>
        <v>9</v>
      </c>
      <c r="M169" s="13">
        <f>IF(INDEX('REG XP Table'!$B$2:$E$2815,'Random Encounter'!$F$8+M$1,'REG XP Table'!$G$2)-'Random Encounter'!$E$8-LOOKUP($A169,'Monster List'!$A$2:$A$448,'Monster List'!$C$2:$C$448)*M$1&gt;=0,1,0)</f>
        <v>1</v>
      </c>
      <c r="N169" s="15" t="str">
        <f>IF(INDEX('REG XP Table'!$B$2:$E$2815,'Random Encounter'!$F$8+N$1,'REG XP Table'!$G$2)-'Random Encounter'!$E$8-LOOKUP($A169,'Monster List'!$A$2:$A$448,'Monster List'!$C$2:$C$448)*N$1&gt;=0,N$1,M169)</f>
        <v>2</v>
      </c>
      <c r="O169" s="13" t="str">
        <f>IF(INDEX('REG XP Table'!$B$2:$E$2815,'Random Encounter'!$F$8+O$1,'REG XP Table'!$G$2)-'Random Encounter'!$E$8-LOOKUP($A169,'Monster List'!$A$2:$A$448,'Monster List'!$C$2:$C$448)*O$1&gt;=0,O$1,N169)</f>
        <v>3</v>
      </c>
      <c r="P169" s="13" t="str">
        <f>IF(INDEX('REG XP Table'!$B$2:$E$2815,'Random Encounter'!$F$8+P$1,'REG XP Table'!$G$2)-'Random Encounter'!$E$8-LOOKUP($A169,'Monster List'!$A$2:$A$448,'Monster List'!$C$2:$C$448)*P$1&gt;=0,P$1,O169)</f>
        <v>4</v>
      </c>
      <c r="Q169" s="13" t="str">
        <f>IF(INDEX('REG XP Table'!$B$2:$E$2815,'Random Encounter'!$F$8+Q$1,'REG XP Table'!$G$2)-'Random Encounter'!$E$8-LOOKUP($A169,'Monster List'!$A$2:$A$448,'Monster List'!$C$2:$C$448)*Q$1&gt;=0,Q$1,P169)</f>
        <v>4</v>
      </c>
      <c r="R169" s="13" t="str">
        <f>IF(INDEX('REG XP Table'!$B$2:$E$2815,'Random Encounter'!$F$8+R$1,'REG XP Table'!$G$2)-'Random Encounter'!$E$8-LOOKUP($A169,'Monster List'!$A$2:$A$448,'Monster List'!$C$2:$C$448)*R$1&gt;=0,R$1,Q169)</f>
        <v>4</v>
      </c>
      <c r="S169" s="13" t="str">
        <f>IF(INDEX('REG XP Table'!$B$2:$E$2815,'Random Encounter'!$F$8+S$1,'REG XP Table'!$G$2)-'Random Encounter'!$E$8-LOOKUP($A169,'Monster List'!$A$2:$A$448,'Monster List'!$C$2:$C$448)*S$1&gt;=0,S$1,R169)</f>
        <v>4</v>
      </c>
      <c r="T169" s="13" t="str">
        <f>IF(INDEX('REG XP Table'!$B$2:$E$2815,'Random Encounter'!$F$8+T$1,'REG XP Table'!$G$2)-'Random Encounter'!$E$8-LOOKUP($A169,'Monster List'!$A$2:$A$448,'Monster List'!$C$2:$C$448)*T$1&gt;=0,T$1,S169)</f>
        <v>4</v>
      </c>
      <c r="U169" s="13" t="str">
        <f>IF(INDEX('REG XP Table'!$B$2:$E$2815,'Random Encounter'!$F$8+U$1,'REG XP Table'!$G$2)-'Random Encounter'!$E$8-LOOKUP($A169,'Monster List'!$A$2:$A$448,'Monster List'!$C$2:$C$448)*U$1&gt;=0,U$1,T169)</f>
        <v>4</v>
      </c>
      <c r="V169" s="13" t="str">
        <f>IF(INDEX('REG XP Table'!$B$2:$E$2815,'Random Encounter'!$F$8+V$1,'REG XP Table'!$G$2)-'Random Encounter'!$E$8-LOOKUP($A169,'Monster List'!$A$2:$A$448,'Monster List'!$C$2:$C$448)*V$1&gt;=0,V$1,U169)</f>
        <v>4</v>
      </c>
      <c r="W169" s="13" t="str">
        <f>IF(INDEX('REG XP Table'!$B$2:$E$2815,'Random Encounter'!$F$8+W$1,'REG XP Table'!$G$2)-'Random Encounter'!$E$8-LOOKUP($A169,'Monster List'!$A$2:$A$448,'Monster List'!$C$2:$C$448)*W$1&gt;=0,W$1,V169)</f>
        <v>4</v>
      </c>
      <c r="X169" s="13" t="str">
        <f>IF(INDEX('REG XP Table'!$B$2:$E$2815,'Random Encounter'!$F$8+X$1,'REG XP Table'!$G$2)-'Random Encounter'!$E$8-LOOKUP($A169,'Monster List'!$A$2:$A$448,'Monster List'!$C$2:$C$448)*X$1&gt;=0,X$1,W169)</f>
        <v>4</v>
      </c>
      <c r="Y169" s="13" t="str">
        <f>IF(INDEX('REG XP Table'!$B$2:$E$2815,'Random Encounter'!$F$8+Y$1,'REG XP Table'!$G$2)-'Random Encounter'!$E$8-LOOKUP($A169,'Monster List'!$A$2:$A$448,'Monster List'!$C$2:$C$448)*Y$1&gt;=0,Y$1,X169)</f>
        <v>4</v>
      </c>
      <c r="Z169" s="13" t="str">
        <f>IF(INDEX('REG XP Table'!$B$2:$E$2815,'Random Encounter'!$F$8+Z$1,'REG XP Table'!$G$2)-'Random Encounter'!$E$8-LOOKUP($A169,'Monster List'!$A$2:$A$448,'Monster List'!$C$2:$C$448)*Z$1&gt;=0,Z$1,Y169)</f>
        <v>4</v>
      </c>
      <c r="AA169" s="13" t="str">
        <f>IF(INDEX('REG XP Table'!$B$2:$E$2815,'Random Encounter'!$F$8+AA$1,'REG XP Table'!$G$2)-'Random Encounter'!$E$8-LOOKUP($A169,'Monster List'!$A$2:$A$448,'Monster List'!$C$2:$C$448)*AA$1&gt;=0,AA$1,Z169)</f>
        <v>4</v>
      </c>
      <c r="AB169" s="13" t="str">
        <f>IF(INDEX('REG XP Table'!$B$2:$E$2815,'Random Encounter'!$F$8+AB$1,'REG XP Table'!$G$2)-'Random Encounter'!$E$8-LOOKUP($A169,'Monster List'!$A$2:$A$448,'Monster List'!$C$2:$C$448)*AB$1&gt;=0,AB$1,AA169)</f>
        <v>4</v>
      </c>
      <c r="AC169" s="13" t="str">
        <f>IF(INDEX('REG XP Table'!$B$2:$E$2815,'Random Encounter'!$F$8+AC$1,'REG XP Table'!$G$2)-'Random Encounter'!$E$8-LOOKUP($A169,'Monster List'!$A$2:$A$448,'Monster List'!$C$2:$C$448)*AC$1&gt;=0,AC$1,AB169)</f>
        <v>4</v>
      </c>
      <c r="AD169" s="13" t="str">
        <f>IF(INDEX('REG XP Table'!$B$2:$E$2815,'Random Encounter'!$F$8+AD$1,'REG XP Table'!$G$2)-'Random Encounter'!$E$8-LOOKUP($A169,'Monster List'!$A$2:$A$448,'Monster List'!$C$2:$C$448)*AD$1&gt;=0,AD$1,AC169)</f>
        <v>4</v>
      </c>
      <c r="AE169" s="13" t="str">
        <f>IF(INDEX('REG XP Table'!$B$2:$E$2815,'Random Encounter'!$F$8+AE$1,'REG XP Table'!$G$2)-'Random Encounter'!$E$8-LOOKUP($A169,'Monster List'!$A$2:$A$448,'Monster List'!$C$2:$C$448)*AE$1&gt;=0,AE$1,AD169)</f>
        <v>4</v>
      </c>
      <c r="AF169" s="13" t="str">
        <f>IF(INDEX('REG XP Table'!$B$2:$E$2815,'Random Encounter'!$F$8+AF$1,'REG XP Table'!$G$2)-'Random Encounter'!$E$8-LOOKUP($A169,'Monster List'!$A$2:$A$448,'Monster List'!$C$2:$C$448)*AF$1&gt;=0,AF$1,AE169)</f>
        <v>4</v>
      </c>
    </row>
    <row r="170" spans="1:32" x14ac:dyDescent="0.3">
      <c r="A170" t="s">
        <v>126</v>
      </c>
      <c r="B170">
        <v>100</v>
      </c>
      <c r="C170" t="b">
        <f>ISTEXT(INDEX(Table4[],MATCH(Table412[[#This Row],[Monster]],Table4[Monster],0),MATCH(Table36[Location],Table4[#Headers],0)))</f>
        <v>1</v>
      </c>
      <c r="D170" t="b">
        <f>ISNUMBER(MATCH(LOOKUP(Table412[[#This Row],[Monster]],Table4[Monster],Table4[Alignment 1]),'MSL Filters'!$K$3:$P$3,0))</f>
        <v>1</v>
      </c>
      <c r="E170" t="b">
        <f>ISNUMBER(MATCH(LOOKUP(Table412[[#This Row],[Monster]],Table4[Monster],Table4[Alignment 2]),'MSL Filters'!$K$13:$P$13,0))</f>
        <v>1</v>
      </c>
      <c r="F170" t="b">
        <f>IF(EXACT("Any",Table36[Type]), TRUE, EXACT(LOOKUP(Table412[[#This Row],[Monster]],Table4[Monster],Table4[Type]),Table36[Type]))</f>
        <v>1</v>
      </c>
      <c r="G170" t="b">
        <f>IF(EXACT("Any",Table36[Sub Type]),TRUE,NOT(ISERROR(MATCH(LOOKUP(Table412[[#This Row],[Monster]],Table4[Monster],Table4[Subtype]),'MSL Filters'!$K$23:$P$23,0))))</f>
        <v>1</v>
      </c>
      <c r="H170" t="b">
        <f>IF(EXACT(Table412[[#This Row],[1]],1),TRUE,FALSE)</f>
        <v>1</v>
      </c>
      <c r="I170" t="b">
        <f>LOOKUP(Table412[[#This Row],[Monster]],'Monster List'!$A$2:$A$447,'Monster List'!$B$2:$B$447)&gt;='Random Encounter'!$J$2</f>
        <v>1</v>
      </c>
      <c r="J170" t="b">
        <f>LOOKUP(Table412[[#This Row],[Monster]],'Monster List'!$A$2:$A$447,'Monster List'!$B$2:$B$447)&lt;='Random Encounter'!$K$2</f>
        <v>1</v>
      </c>
      <c r="K170" t="b">
        <f t="shared" si="2"/>
        <v>1</v>
      </c>
      <c r="L170" s="12">
        <f>IF(Table412[[#This Row],[Include?]],1,0)+L169</f>
        <v>10</v>
      </c>
      <c r="M170" s="13">
        <f>IF(INDEX('REG XP Table'!$B$2:$E$2815,'Random Encounter'!$F$8+M$1,'REG XP Table'!$G$2)-'Random Encounter'!$E$8-LOOKUP($A170,'Monster List'!$A$2:$A$448,'Monster List'!$C$2:$C$448)*M$1&gt;=0,1,0)</f>
        <v>1</v>
      </c>
      <c r="N170" s="15" t="str">
        <f>IF(INDEX('REG XP Table'!$B$2:$E$2815,'Random Encounter'!$F$8+N$1,'REG XP Table'!$G$2)-'Random Encounter'!$E$8-LOOKUP($A170,'Monster List'!$A$2:$A$448,'Monster List'!$C$2:$C$448)*N$1&gt;=0,N$1,M170)</f>
        <v>2</v>
      </c>
      <c r="O170" s="13" t="str">
        <f>IF(INDEX('REG XP Table'!$B$2:$E$2815,'Random Encounter'!$F$8+O$1,'REG XP Table'!$G$2)-'Random Encounter'!$E$8-LOOKUP($A170,'Monster List'!$A$2:$A$448,'Monster List'!$C$2:$C$448)*O$1&gt;=0,O$1,N170)</f>
        <v>2</v>
      </c>
      <c r="P170" s="13" t="str">
        <f>IF(INDEX('REG XP Table'!$B$2:$E$2815,'Random Encounter'!$F$8+P$1,'REG XP Table'!$G$2)-'Random Encounter'!$E$8-LOOKUP($A170,'Monster List'!$A$2:$A$448,'Monster List'!$C$2:$C$448)*P$1&gt;=0,P$1,O170)</f>
        <v>2</v>
      </c>
      <c r="Q170" s="13" t="str">
        <f>IF(INDEX('REG XP Table'!$B$2:$E$2815,'Random Encounter'!$F$8+Q$1,'REG XP Table'!$G$2)-'Random Encounter'!$E$8-LOOKUP($A170,'Monster List'!$A$2:$A$448,'Monster List'!$C$2:$C$448)*Q$1&gt;=0,Q$1,P170)</f>
        <v>2</v>
      </c>
      <c r="R170" s="13" t="str">
        <f>IF(INDEX('REG XP Table'!$B$2:$E$2815,'Random Encounter'!$F$8+R$1,'REG XP Table'!$G$2)-'Random Encounter'!$E$8-LOOKUP($A170,'Monster List'!$A$2:$A$448,'Monster List'!$C$2:$C$448)*R$1&gt;=0,R$1,Q170)</f>
        <v>2</v>
      </c>
      <c r="S170" s="13" t="str">
        <f>IF(INDEX('REG XP Table'!$B$2:$E$2815,'Random Encounter'!$F$8+S$1,'REG XP Table'!$G$2)-'Random Encounter'!$E$8-LOOKUP($A170,'Monster List'!$A$2:$A$448,'Monster List'!$C$2:$C$448)*S$1&gt;=0,S$1,R170)</f>
        <v>2</v>
      </c>
      <c r="T170" s="13" t="str">
        <f>IF(INDEX('REG XP Table'!$B$2:$E$2815,'Random Encounter'!$F$8+T$1,'REG XP Table'!$G$2)-'Random Encounter'!$E$8-LOOKUP($A170,'Monster List'!$A$2:$A$448,'Monster List'!$C$2:$C$448)*T$1&gt;=0,T$1,S170)</f>
        <v>2</v>
      </c>
      <c r="U170" s="13" t="str">
        <f>IF(INDEX('REG XP Table'!$B$2:$E$2815,'Random Encounter'!$F$8+U$1,'REG XP Table'!$G$2)-'Random Encounter'!$E$8-LOOKUP($A170,'Monster List'!$A$2:$A$448,'Monster List'!$C$2:$C$448)*U$1&gt;=0,U$1,T170)</f>
        <v>2</v>
      </c>
      <c r="V170" s="13" t="str">
        <f>IF(INDEX('REG XP Table'!$B$2:$E$2815,'Random Encounter'!$F$8+V$1,'REG XP Table'!$G$2)-'Random Encounter'!$E$8-LOOKUP($A170,'Monster List'!$A$2:$A$448,'Monster List'!$C$2:$C$448)*V$1&gt;=0,V$1,U170)</f>
        <v>2</v>
      </c>
      <c r="W170" s="13" t="str">
        <f>IF(INDEX('REG XP Table'!$B$2:$E$2815,'Random Encounter'!$F$8+W$1,'REG XP Table'!$G$2)-'Random Encounter'!$E$8-LOOKUP($A170,'Monster List'!$A$2:$A$448,'Monster List'!$C$2:$C$448)*W$1&gt;=0,W$1,V170)</f>
        <v>2</v>
      </c>
      <c r="X170" s="13" t="str">
        <f>IF(INDEX('REG XP Table'!$B$2:$E$2815,'Random Encounter'!$F$8+X$1,'REG XP Table'!$G$2)-'Random Encounter'!$E$8-LOOKUP($A170,'Monster List'!$A$2:$A$448,'Monster List'!$C$2:$C$448)*X$1&gt;=0,X$1,W170)</f>
        <v>2</v>
      </c>
      <c r="Y170" s="13" t="str">
        <f>IF(INDEX('REG XP Table'!$B$2:$E$2815,'Random Encounter'!$F$8+Y$1,'REG XP Table'!$G$2)-'Random Encounter'!$E$8-LOOKUP($A170,'Monster List'!$A$2:$A$448,'Monster List'!$C$2:$C$448)*Y$1&gt;=0,Y$1,X170)</f>
        <v>2</v>
      </c>
      <c r="Z170" s="13" t="str">
        <f>IF(INDEX('REG XP Table'!$B$2:$E$2815,'Random Encounter'!$F$8+Z$1,'REG XP Table'!$G$2)-'Random Encounter'!$E$8-LOOKUP($A170,'Monster List'!$A$2:$A$448,'Monster List'!$C$2:$C$448)*Z$1&gt;=0,Z$1,Y170)</f>
        <v>2</v>
      </c>
      <c r="AA170" s="13" t="str">
        <f>IF(INDEX('REG XP Table'!$B$2:$E$2815,'Random Encounter'!$F$8+AA$1,'REG XP Table'!$G$2)-'Random Encounter'!$E$8-LOOKUP($A170,'Monster List'!$A$2:$A$448,'Monster List'!$C$2:$C$448)*AA$1&gt;=0,AA$1,Z170)</f>
        <v>2</v>
      </c>
      <c r="AB170" s="13" t="str">
        <f>IF(INDEX('REG XP Table'!$B$2:$E$2815,'Random Encounter'!$F$8+AB$1,'REG XP Table'!$G$2)-'Random Encounter'!$E$8-LOOKUP($A170,'Monster List'!$A$2:$A$448,'Monster List'!$C$2:$C$448)*AB$1&gt;=0,AB$1,AA170)</f>
        <v>2</v>
      </c>
      <c r="AC170" s="13" t="str">
        <f>IF(INDEX('REG XP Table'!$B$2:$E$2815,'Random Encounter'!$F$8+AC$1,'REG XP Table'!$G$2)-'Random Encounter'!$E$8-LOOKUP($A170,'Monster List'!$A$2:$A$448,'Monster List'!$C$2:$C$448)*AC$1&gt;=0,AC$1,AB170)</f>
        <v>2</v>
      </c>
      <c r="AD170" s="13" t="str">
        <f>IF(INDEX('REG XP Table'!$B$2:$E$2815,'Random Encounter'!$F$8+AD$1,'REG XP Table'!$G$2)-'Random Encounter'!$E$8-LOOKUP($A170,'Monster List'!$A$2:$A$448,'Monster List'!$C$2:$C$448)*AD$1&gt;=0,AD$1,AC170)</f>
        <v>2</v>
      </c>
      <c r="AE170" s="13" t="str">
        <f>IF(INDEX('REG XP Table'!$B$2:$E$2815,'Random Encounter'!$F$8+AE$1,'REG XP Table'!$G$2)-'Random Encounter'!$E$8-LOOKUP($A170,'Monster List'!$A$2:$A$448,'Monster List'!$C$2:$C$448)*AE$1&gt;=0,AE$1,AD170)</f>
        <v>2</v>
      </c>
      <c r="AF170" s="13" t="str">
        <f>IF(INDEX('REG XP Table'!$B$2:$E$2815,'Random Encounter'!$F$8+AF$1,'REG XP Table'!$G$2)-'Random Encounter'!$E$8-LOOKUP($A170,'Monster List'!$A$2:$A$448,'Monster List'!$C$2:$C$448)*AF$1&gt;=0,AF$1,AE170)</f>
        <v>2</v>
      </c>
    </row>
    <row r="171" spans="1:32" x14ac:dyDescent="0.3">
      <c r="A171" t="s">
        <v>166</v>
      </c>
      <c r="B171">
        <v>200</v>
      </c>
      <c r="C171" t="b">
        <f>ISTEXT(INDEX(Table4[],MATCH(Table412[[#This Row],[Monster]],Table4[Monster],0),MATCH(Table36[Location],Table4[#Headers],0)))</f>
        <v>1</v>
      </c>
      <c r="D171" t="b">
        <f>ISNUMBER(MATCH(LOOKUP(Table412[[#This Row],[Monster]],Table4[Monster],Table4[Alignment 1]),'MSL Filters'!$K$3:$P$3,0))</f>
        <v>1</v>
      </c>
      <c r="E171" t="b">
        <f>ISNUMBER(MATCH(LOOKUP(Table412[[#This Row],[Monster]],Table4[Monster],Table4[Alignment 2]),'MSL Filters'!$K$13:$P$13,0))</f>
        <v>1</v>
      </c>
      <c r="F171" t="b">
        <f>IF(EXACT("Any",Table36[Type]), TRUE, EXACT(LOOKUP(Table412[[#This Row],[Monster]],Table4[Monster],Table4[Type]),Table36[Type]))</f>
        <v>1</v>
      </c>
      <c r="G171" t="b">
        <f>IF(EXACT("Any",Table36[Sub Type]),TRUE,NOT(ISERROR(MATCH(LOOKUP(Table412[[#This Row],[Monster]],Table4[Monster],Table4[Subtype]),'MSL Filters'!$K$23:$P$23,0))))</f>
        <v>1</v>
      </c>
      <c r="H171" t="b">
        <f>IF(EXACT(Table412[[#This Row],[1]],1),TRUE,FALSE)</f>
        <v>1</v>
      </c>
      <c r="I171" t="b">
        <f>LOOKUP(Table412[[#This Row],[Monster]],'Monster List'!$A$2:$A$447,'Monster List'!$B$2:$B$447)&gt;='Random Encounter'!$J$2</f>
        <v>1</v>
      </c>
      <c r="J171" t="b">
        <f>LOOKUP(Table412[[#This Row],[Monster]],'Monster List'!$A$2:$A$447,'Monster List'!$B$2:$B$447)&lt;='Random Encounter'!$K$2</f>
        <v>1</v>
      </c>
      <c r="K171" t="b">
        <f t="shared" si="2"/>
        <v>1</v>
      </c>
      <c r="L171" s="12">
        <f>IF(Table412[[#This Row],[Include?]],1,0)+L170</f>
        <v>11</v>
      </c>
      <c r="M171" s="13">
        <f>IF(INDEX('REG XP Table'!$B$2:$E$2815,'Random Encounter'!$F$8+M$1,'REG XP Table'!$G$2)-'Random Encounter'!$E$8-LOOKUP($A171,'Monster List'!$A$2:$A$448,'Monster List'!$C$2:$C$448)*M$1&gt;=0,1,0)</f>
        <v>1</v>
      </c>
      <c r="N171" s="15">
        <f>IF(INDEX('REG XP Table'!$B$2:$E$2815,'Random Encounter'!$F$8+N$1,'REG XP Table'!$G$2)-'Random Encounter'!$E$8-LOOKUP($A171,'Monster List'!$A$2:$A$448,'Monster List'!$C$2:$C$448)*N$1&gt;=0,N$1,M171)</f>
        <v>1</v>
      </c>
      <c r="O171" s="13">
        <f>IF(INDEX('REG XP Table'!$B$2:$E$2815,'Random Encounter'!$F$8+O$1,'REG XP Table'!$G$2)-'Random Encounter'!$E$8-LOOKUP($A171,'Monster List'!$A$2:$A$448,'Monster List'!$C$2:$C$448)*O$1&gt;=0,O$1,N171)</f>
        <v>1</v>
      </c>
      <c r="P171" s="13">
        <f>IF(INDEX('REG XP Table'!$B$2:$E$2815,'Random Encounter'!$F$8+P$1,'REG XP Table'!$G$2)-'Random Encounter'!$E$8-LOOKUP($A171,'Monster List'!$A$2:$A$448,'Monster List'!$C$2:$C$448)*P$1&gt;=0,P$1,O171)</f>
        <v>1</v>
      </c>
      <c r="Q171" s="13">
        <f>IF(INDEX('REG XP Table'!$B$2:$E$2815,'Random Encounter'!$F$8+Q$1,'REG XP Table'!$G$2)-'Random Encounter'!$E$8-LOOKUP($A171,'Monster List'!$A$2:$A$448,'Monster List'!$C$2:$C$448)*Q$1&gt;=0,Q$1,P171)</f>
        <v>1</v>
      </c>
      <c r="R171" s="13">
        <f>IF(INDEX('REG XP Table'!$B$2:$E$2815,'Random Encounter'!$F$8+R$1,'REG XP Table'!$G$2)-'Random Encounter'!$E$8-LOOKUP($A171,'Monster List'!$A$2:$A$448,'Monster List'!$C$2:$C$448)*R$1&gt;=0,R$1,Q171)</f>
        <v>1</v>
      </c>
      <c r="S171" s="13">
        <f>IF(INDEX('REG XP Table'!$B$2:$E$2815,'Random Encounter'!$F$8+S$1,'REG XP Table'!$G$2)-'Random Encounter'!$E$8-LOOKUP($A171,'Monster List'!$A$2:$A$448,'Monster List'!$C$2:$C$448)*S$1&gt;=0,S$1,R171)</f>
        <v>1</v>
      </c>
      <c r="T171" s="13">
        <f>IF(INDEX('REG XP Table'!$B$2:$E$2815,'Random Encounter'!$F$8+T$1,'REG XP Table'!$G$2)-'Random Encounter'!$E$8-LOOKUP($A171,'Monster List'!$A$2:$A$448,'Monster List'!$C$2:$C$448)*T$1&gt;=0,T$1,S171)</f>
        <v>1</v>
      </c>
      <c r="U171" s="13">
        <f>IF(INDEX('REG XP Table'!$B$2:$E$2815,'Random Encounter'!$F$8+U$1,'REG XP Table'!$G$2)-'Random Encounter'!$E$8-LOOKUP($A171,'Monster List'!$A$2:$A$448,'Monster List'!$C$2:$C$448)*U$1&gt;=0,U$1,T171)</f>
        <v>1</v>
      </c>
      <c r="V171" s="13">
        <f>IF(INDEX('REG XP Table'!$B$2:$E$2815,'Random Encounter'!$F$8+V$1,'REG XP Table'!$G$2)-'Random Encounter'!$E$8-LOOKUP($A171,'Monster List'!$A$2:$A$448,'Monster List'!$C$2:$C$448)*V$1&gt;=0,V$1,U171)</f>
        <v>1</v>
      </c>
      <c r="W171" s="13">
        <f>IF(INDEX('REG XP Table'!$B$2:$E$2815,'Random Encounter'!$F$8+W$1,'REG XP Table'!$G$2)-'Random Encounter'!$E$8-LOOKUP($A171,'Monster List'!$A$2:$A$448,'Monster List'!$C$2:$C$448)*W$1&gt;=0,W$1,V171)</f>
        <v>1</v>
      </c>
      <c r="X171" s="13">
        <f>IF(INDEX('REG XP Table'!$B$2:$E$2815,'Random Encounter'!$F$8+X$1,'REG XP Table'!$G$2)-'Random Encounter'!$E$8-LOOKUP($A171,'Monster List'!$A$2:$A$448,'Monster List'!$C$2:$C$448)*X$1&gt;=0,X$1,W171)</f>
        <v>1</v>
      </c>
      <c r="Y171" s="13">
        <f>IF(INDEX('REG XP Table'!$B$2:$E$2815,'Random Encounter'!$F$8+Y$1,'REG XP Table'!$G$2)-'Random Encounter'!$E$8-LOOKUP($A171,'Monster List'!$A$2:$A$448,'Monster List'!$C$2:$C$448)*Y$1&gt;=0,Y$1,X171)</f>
        <v>1</v>
      </c>
      <c r="Z171" s="13">
        <f>IF(INDEX('REG XP Table'!$B$2:$E$2815,'Random Encounter'!$F$8+Z$1,'REG XP Table'!$G$2)-'Random Encounter'!$E$8-LOOKUP($A171,'Monster List'!$A$2:$A$448,'Monster List'!$C$2:$C$448)*Z$1&gt;=0,Z$1,Y171)</f>
        <v>1</v>
      </c>
      <c r="AA171" s="13">
        <f>IF(INDEX('REG XP Table'!$B$2:$E$2815,'Random Encounter'!$F$8+AA$1,'REG XP Table'!$G$2)-'Random Encounter'!$E$8-LOOKUP($A171,'Monster List'!$A$2:$A$448,'Monster List'!$C$2:$C$448)*AA$1&gt;=0,AA$1,Z171)</f>
        <v>1</v>
      </c>
      <c r="AB171" s="13">
        <f>IF(INDEX('REG XP Table'!$B$2:$E$2815,'Random Encounter'!$F$8+AB$1,'REG XP Table'!$G$2)-'Random Encounter'!$E$8-LOOKUP($A171,'Monster List'!$A$2:$A$448,'Monster List'!$C$2:$C$448)*AB$1&gt;=0,AB$1,AA171)</f>
        <v>1</v>
      </c>
      <c r="AC171" s="13">
        <f>IF(INDEX('REG XP Table'!$B$2:$E$2815,'Random Encounter'!$F$8+AC$1,'REG XP Table'!$G$2)-'Random Encounter'!$E$8-LOOKUP($A171,'Monster List'!$A$2:$A$448,'Monster List'!$C$2:$C$448)*AC$1&gt;=0,AC$1,AB171)</f>
        <v>1</v>
      </c>
      <c r="AD171" s="13">
        <f>IF(INDEX('REG XP Table'!$B$2:$E$2815,'Random Encounter'!$F$8+AD$1,'REG XP Table'!$G$2)-'Random Encounter'!$E$8-LOOKUP($A171,'Monster List'!$A$2:$A$448,'Monster List'!$C$2:$C$448)*AD$1&gt;=0,AD$1,AC171)</f>
        <v>1</v>
      </c>
      <c r="AE171" s="13">
        <f>IF(INDEX('REG XP Table'!$B$2:$E$2815,'Random Encounter'!$F$8+AE$1,'REG XP Table'!$G$2)-'Random Encounter'!$E$8-LOOKUP($A171,'Monster List'!$A$2:$A$448,'Monster List'!$C$2:$C$448)*AE$1&gt;=0,AE$1,AD171)</f>
        <v>1</v>
      </c>
      <c r="AF171" s="13">
        <f>IF(INDEX('REG XP Table'!$B$2:$E$2815,'Random Encounter'!$F$8+AF$1,'REG XP Table'!$G$2)-'Random Encounter'!$E$8-LOOKUP($A171,'Monster List'!$A$2:$A$448,'Monster List'!$C$2:$C$448)*AF$1&gt;=0,AF$1,AE171)</f>
        <v>1</v>
      </c>
    </row>
    <row r="172" spans="1:32" x14ac:dyDescent="0.3">
      <c r="A172" t="s">
        <v>91</v>
      </c>
      <c r="B172">
        <v>50</v>
      </c>
      <c r="C172" t="b">
        <f>ISTEXT(INDEX(Table4[],MATCH(Table412[[#This Row],[Monster]],Table4[Monster],0),MATCH(Table36[Location],Table4[#Headers],0)))</f>
        <v>0</v>
      </c>
      <c r="D172" t="b">
        <f>ISNUMBER(MATCH(LOOKUP(Table412[[#This Row],[Monster]],Table4[Monster],Table4[Alignment 1]),'MSL Filters'!$K$3:$P$3,0))</f>
        <v>1</v>
      </c>
      <c r="E172" t="b">
        <f>ISNUMBER(MATCH(LOOKUP(Table412[[#This Row],[Monster]],Table4[Monster],Table4[Alignment 2]),'MSL Filters'!$K$13:$P$13,0))</f>
        <v>1</v>
      </c>
      <c r="F172" t="b">
        <f>IF(EXACT("Any",Table36[Type]), TRUE, EXACT(LOOKUP(Table412[[#This Row],[Monster]],Table4[Monster],Table4[Type]),Table36[Type]))</f>
        <v>1</v>
      </c>
      <c r="G172" t="b">
        <f>IF(EXACT("Any",Table36[Sub Type]),TRUE,NOT(ISERROR(MATCH(LOOKUP(Table412[[#This Row],[Monster]],Table4[Monster],Table4[Subtype]),'MSL Filters'!$K$23:$P$23,0))))</f>
        <v>1</v>
      </c>
      <c r="H172" t="b">
        <f>IF(EXACT(Table412[[#This Row],[1]],1),TRUE,FALSE)</f>
        <v>1</v>
      </c>
      <c r="I172" t="b">
        <f>LOOKUP(Table412[[#This Row],[Monster]],'Monster List'!$A$2:$A$447,'Monster List'!$B$2:$B$447)&gt;='Random Encounter'!$J$2</f>
        <v>1</v>
      </c>
      <c r="J172" t="b">
        <f>LOOKUP(Table412[[#This Row],[Monster]],'Monster List'!$A$2:$A$447,'Monster List'!$B$2:$B$447)&lt;='Random Encounter'!$K$2</f>
        <v>1</v>
      </c>
      <c r="K172" t="b">
        <f t="shared" si="2"/>
        <v>0</v>
      </c>
      <c r="L172" s="12">
        <f>IF(Table412[[#This Row],[Include?]],1,0)+L171</f>
        <v>11</v>
      </c>
      <c r="M172" s="13">
        <f>IF(INDEX('REG XP Table'!$B$2:$E$2815,'Random Encounter'!$F$8+M$1,'REG XP Table'!$G$2)-'Random Encounter'!$E$8-LOOKUP($A172,'Monster List'!$A$2:$A$448,'Monster List'!$C$2:$C$448)*M$1&gt;=0,1,0)</f>
        <v>1</v>
      </c>
      <c r="N172" s="15" t="str">
        <f>IF(INDEX('REG XP Table'!$B$2:$E$2815,'Random Encounter'!$F$8+N$1,'REG XP Table'!$G$2)-'Random Encounter'!$E$8-LOOKUP($A172,'Monster List'!$A$2:$A$448,'Monster List'!$C$2:$C$448)*N$1&gt;=0,N$1,M172)</f>
        <v>2</v>
      </c>
      <c r="O172" s="13" t="str">
        <f>IF(INDEX('REG XP Table'!$B$2:$E$2815,'Random Encounter'!$F$8+O$1,'REG XP Table'!$G$2)-'Random Encounter'!$E$8-LOOKUP($A172,'Monster List'!$A$2:$A$448,'Monster List'!$C$2:$C$448)*O$1&gt;=0,O$1,N172)</f>
        <v>3</v>
      </c>
      <c r="P172" s="13" t="str">
        <f>IF(INDEX('REG XP Table'!$B$2:$E$2815,'Random Encounter'!$F$8+P$1,'REG XP Table'!$G$2)-'Random Encounter'!$E$8-LOOKUP($A172,'Monster List'!$A$2:$A$448,'Monster List'!$C$2:$C$448)*P$1&gt;=0,P$1,O172)</f>
        <v>4</v>
      </c>
      <c r="Q172" s="13" t="str">
        <f>IF(INDEX('REG XP Table'!$B$2:$E$2815,'Random Encounter'!$F$8+Q$1,'REG XP Table'!$G$2)-'Random Encounter'!$E$8-LOOKUP($A172,'Monster List'!$A$2:$A$448,'Monster List'!$C$2:$C$448)*Q$1&gt;=0,Q$1,P172)</f>
        <v>4</v>
      </c>
      <c r="R172" s="13" t="str">
        <f>IF(INDEX('REG XP Table'!$B$2:$E$2815,'Random Encounter'!$F$8+R$1,'REG XP Table'!$G$2)-'Random Encounter'!$E$8-LOOKUP($A172,'Monster List'!$A$2:$A$448,'Monster List'!$C$2:$C$448)*R$1&gt;=0,R$1,Q172)</f>
        <v>4</v>
      </c>
      <c r="S172" s="13" t="str">
        <f>IF(INDEX('REG XP Table'!$B$2:$E$2815,'Random Encounter'!$F$8+S$1,'REG XP Table'!$G$2)-'Random Encounter'!$E$8-LOOKUP($A172,'Monster List'!$A$2:$A$448,'Monster List'!$C$2:$C$448)*S$1&gt;=0,S$1,R172)</f>
        <v>4</v>
      </c>
      <c r="T172" s="13" t="str">
        <f>IF(INDEX('REG XP Table'!$B$2:$E$2815,'Random Encounter'!$F$8+T$1,'REG XP Table'!$G$2)-'Random Encounter'!$E$8-LOOKUP($A172,'Monster List'!$A$2:$A$448,'Monster List'!$C$2:$C$448)*T$1&gt;=0,T$1,S172)</f>
        <v>4</v>
      </c>
      <c r="U172" s="13" t="str">
        <f>IF(INDEX('REG XP Table'!$B$2:$E$2815,'Random Encounter'!$F$8+U$1,'REG XP Table'!$G$2)-'Random Encounter'!$E$8-LOOKUP($A172,'Monster List'!$A$2:$A$448,'Monster List'!$C$2:$C$448)*U$1&gt;=0,U$1,T172)</f>
        <v>4</v>
      </c>
      <c r="V172" s="13" t="str">
        <f>IF(INDEX('REG XP Table'!$B$2:$E$2815,'Random Encounter'!$F$8+V$1,'REG XP Table'!$G$2)-'Random Encounter'!$E$8-LOOKUP($A172,'Monster List'!$A$2:$A$448,'Monster List'!$C$2:$C$448)*V$1&gt;=0,V$1,U172)</f>
        <v>4</v>
      </c>
      <c r="W172" s="13" t="str">
        <f>IF(INDEX('REG XP Table'!$B$2:$E$2815,'Random Encounter'!$F$8+W$1,'REG XP Table'!$G$2)-'Random Encounter'!$E$8-LOOKUP($A172,'Monster List'!$A$2:$A$448,'Monster List'!$C$2:$C$448)*W$1&gt;=0,W$1,V172)</f>
        <v>4</v>
      </c>
      <c r="X172" s="13" t="str">
        <f>IF(INDEX('REG XP Table'!$B$2:$E$2815,'Random Encounter'!$F$8+X$1,'REG XP Table'!$G$2)-'Random Encounter'!$E$8-LOOKUP($A172,'Monster List'!$A$2:$A$448,'Monster List'!$C$2:$C$448)*X$1&gt;=0,X$1,W172)</f>
        <v>4</v>
      </c>
      <c r="Y172" s="13" t="str">
        <f>IF(INDEX('REG XP Table'!$B$2:$E$2815,'Random Encounter'!$F$8+Y$1,'REG XP Table'!$G$2)-'Random Encounter'!$E$8-LOOKUP($A172,'Monster List'!$A$2:$A$448,'Monster List'!$C$2:$C$448)*Y$1&gt;=0,Y$1,X172)</f>
        <v>4</v>
      </c>
      <c r="Z172" s="13" t="str">
        <f>IF(INDEX('REG XP Table'!$B$2:$E$2815,'Random Encounter'!$F$8+Z$1,'REG XP Table'!$G$2)-'Random Encounter'!$E$8-LOOKUP($A172,'Monster List'!$A$2:$A$448,'Monster List'!$C$2:$C$448)*Z$1&gt;=0,Z$1,Y172)</f>
        <v>4</v>
      </c>
      <c r="AA172" s="13" t="str">
        <f>IF(INDEX('REG XP Table'!$B$2:$E$2815,'Random Encounter'!$F$8+AA$1,'REG XP Table'!$G$2)-'Random Encounter'!$E$8-LOOKUP($A172,'Monster List'!$A$2:$A$448,'Monster List'!$C$2:$C$448)*AA$1&gt;=0,AA$1,Z172)</f>
        <v>4</v>
      </c>
      <c r="AB172" s="13" t="str">
        <f>IF(INDEX('REG XP Table'!$B$2:$E$2815,'Random Encounter'!$F$8+AB$1,'REG XP Table'!$G$2)-'Random Encounter'!$E$8-LOOKUP($A172,'Monster List'!$A$2:$A$448,'Monster List'!$C$2:$C$448)*AB$1&gt;=0,AB$1,AA172)</f>
        <v>4</v>
      </c>
      <c r="AC172" s="13" t="str">
        <f>IF(INDEX('REG XP Table'!$B$2:$E$2815,'Random Encounter'!$F$8+AC$1,'REG XP Table'!$G$2)-'Random Encounter'!$E$8-LOOKUP($A172,'Monster List'!$A$2:$A$448,'Monster List'!$C$2:$C$448)*AC$1&gt;=0,AC$1,AB172)</f>
        <v>4</v>
      </c>
      <c r="AD172" s="13" t="str">
        <f>IF(INDEX('REG XP Table'!$B$2:$E$2815,'Random Encounter'!$F$8+AD$1,'REG XP Table'!$G$2)-'Random Encounter'!$E$8-LOOKUP($A172,'Monster List'!$A$2:$A$448,'Monster List'!$C$2:$C$448)*AD$1&gt;=0,AD$1,AC172)</f>
        <v>4</v>
      </c>
      <c r="AE172" s="13" t="str">
        <f>IF(INDEX('REG XP Table'!$B$2:$E$2815,'Random Encounter'!$F$8+AE$1,'REG XP Table'!$G$2)-'Random Encounter'!$E$8-LOOKUP($A172,'Monster List'!$A$2:$A$448,'Monster List'!$C$2:$C$448)*AE$1&gt;=0,AE$1,AD172)</f>
        <v>4</v>
      </c>
      <c r="AF172" s="13" t="str">
        <f>IF(INDEX('REG XP Table'!$B$2:$E$2815,'Random Encounter'!$F$8+AF$1,'REG XP Table'!$G$2)-'Random Encounter'!$E$8-LOOKUP($A172,'Monster List'!$A$2:$A$448,'Monster List'!$C$2:$C$448)*AF$1&gt;=0,AF$1,AE172)</f>
        <v>4</v>
      </c>
    </row>
    <row r="173" spans="1:32" x14ac:dyDescent="0.3">
      <c r="A173" t="s">
        <v>167</v>
      </c>
      <c r="B173">
        <v>200</v>
      </c>
      <c r="C173" t="b">
        <f>ISTEXT(INDEX(Table4[],MATCH(Table412[[#This Row],[Monster]],Table4[Monster],0),MATCH(Table36[Location],Table4[#Headers],0)))</f>
        <v>0</v>
      </c>
      <c r="D173" t="b">
        <f>ISNUMBER(MATCH(LOOKUP(Table412[[#This Row],[Monster]],Table4[Monster],Table4[Alignment 1]),'MSL Filters'!$K$3:$P$3,0))</f>
        <v>1</v>
      </c>
      <c r="E173" t="b">
        <f>ISNUMBER(MATCH(LOOKUP(Table412[[#This Row],[Monster]],Table4[Monster],Table4[Alignment 2]),'MSL Filters'!$K$13:$P$13,0))</f>
        <v>1</v>
      </c>
      <c r="F173" t="b">
        <f>IF(EXACT("Any",Table36[Type]), TRUE, EXACT(LOOKUP(Table412[[#This Row],[Monster]],Table4[Monster],Table4[Type]),Table36[Type]))</f>
        <v>1</v>
      </c>
      <c r="G173" t="b">
        <f>IF(EXACT("Any",Table36[Sub Type]),TRUE,NOT(ISERROR(MATCH(LOOKUP(Table412[[#This Row],[Monster]],Table4[Monster],Table4[Subtype]),'MSL Filters'!$K$23:$P$23,0))))</f>
        <v>1</v>
      </c>
      <c r="H173" t="b">
        <f>IF(EXACT(Table412[[#This Row],[1]],1),TRUE,FALSE)</f>
        <v>1</v>
      </c>
      <c r="I173" t="b">
        <f>LOOKUP(Table412[[#This Row],[Monster]],'Monster List'!$A$2:$A$447,'Monster List'!$B$2:$B$447)&gt;='Random Encounter'!$J$2</f>
        <v>1</v>
      </c>
      <c r="J173" t="b">
        <f>LOOKUP(Table412[[#This Row],[Monster]],'Monster List'!$A$2:$A$447,'Monster List'!$B$2:$B$447)&lt;='Random Encounter'!$K$2</f>
        <v>1</v>
      </c>
      <c r="K173" t="b">
        <f t="shared" si="2"/>
        <v>0</v>
      </c>
      <c r="L173" s="12">
        <f>IF(Table412[[#This Row],[Include?]],1,0)+L172</f>
        <v>11</v>
      </c>
      <c r="M173" s="13">
        <f>IF(INDEX('REG XP Table'!$B$2:$E$2815,'Random Encounter'!$F$8+M$1,'REG XP Table'!$G$2)-'Random Encounter'!$E$8-LOOKUP($A173,'Monster List'!$A$2:$A$448,'Monster List'!$C$2:$C$448)*M$1&gt;=0,1,0)</f>
        <v>1</v>
      </c>
      <c r="N173" s="15">
        <f>IF(INDEX('REG XP Table'!$B$2:$E$2815,'Random Encounter'!$F$8+N$1,'REG XP Table'!$G$2)-'Random Encounter'!$E$8-LOOKUP($A173,'Monster List'!$A$2:$A$448,'Monster List'!$C$2:$C$448)*N$1&gt;=0,N$1,M173)</f>
        <v>1</v>
      </c>
      <c r="O173" s="13">
        <f>IF(INDEX('REG XP Table'!$B$2:$E$2815,'Random Encounter'!$F$8+O$1,'REG XP Table'!$G$2)-'Random Encounter'!$E$8-LOOKUP($A173,'Monster List'!$A$2:$A$448,'Monster List'!$C$2:$C$448)*O$1&gt;=0,O$1,N173)</f>
        <v>1</v>
      </c>
      <c r="P173" s="13">
        <f>IF(INDEX('REG XP Table'!$B$2:$E$2815,'Random Encounter'!$F$8+P$1,'REG XP Table'!$G$2)-'Random Encounter'!$E$8-LOOKUP($A173,'Monster List'!$A$2:$A$448,'Monster List'!$C$2:$C$448)*P$1&gt;=0,P$1,O173)</f>
        <v>1</v>
      </c>
      <c r="Q173" s="13">
        <f>IF(INDEX('REG XP Table'!$B$2:$E$2815,'Random Encounter'!$F$8+Q$1,'REG XP Table'!$G$2)-'Random Encounter'!$E$8-LOOKUP($A173,'Monster List'!$A$2:$A$448,'Monster List'!$C$2:$C$448)*Q$1&gt;=0,Q$1,P173)</f>
        <v>1</v>
      </c>
      <c r="R173" s="13">
        <f>IF(INDEX('REG XP Table'!$B$2:$E$2815,'Random Encounter'!$F$8+R$1,'REG XP Table'!$G$2)-'Random Encounter'!$E$8-LOOKUP($A173,'Monster List'!$A$2:$A$448,'Monster List'!$C$2:$C$448)*R$1&gt;=0,R$1,Q173)</f>
        <v>1</v>
      </c>
      <c r="S173" s="13">
        <f>IF(INDEX('REG XP Table'!$B$2:$E$2815,'Random Encounter'!$F$8+S$1,'REG XP Table'!$G$2)-'Random Encounter'!$E$8-LOOKUP($A173,'Monster List'!$A$2:$A$448,'Monster List'!$C$2:$C$448)*S$1&gt;=0,S$1,R173)</f>
        <v>1</v>
      </c>
      <c r="T173" s="13">
        <f>IF(INDEX('REG XP Table'!$B$2:$E$2815,'Random Encounter'!$F$8+T$1,'REG XP Table'!$G$2)-'Random Encounter'!$E$8-LOOKUP($A173,'Monster List'!$A$2:$A$448,'Monster List'!$C$2:$C$448)*T$1&gt;=0,T$1,S173)</f>
        <v>1</v>
      </c>
      <c r="U173" s="13">
        <f>IF(INDEX('REG XP Table'!$B$2:$E$2815,'Random Encounter'!$F$8+U$1,'REG XP Table'!$G$2)-'Random Encounter'!$E$8-LOOKUP($A173,'Monster List'!$A$2:$A$448,'Monster List'!$C$2:$C$448)*U$1&gt;=0,U$1,T173)</f>
        <v>1</v>
      </c>
      <c r="V173" s="13">
        <f>IF(INDEX('REG XP Table'!$B$2:$E$2815,'Random Encounter'!$F$8+V$1,'REG XP Table'!$G$2)-'Random Encounter'!$E$8-LOOKUP($A173,'Monster List'!$A$2:$A$448,'Monster List'!$C$2:$C$448)*V$1&gt;=0,V$1,U173)</f>
        <v>1</v>
      </c>
      <c r="W173" s="13">
        <f>IF(INDEX('REG XP Table'!$B$2:$E$2815,'Random Encounter'!$F$8+W$1,'REG XP Table'!$G$2)-'Random Encounter'!$E$8-LOOKUP($A173,'Monster List'!$A$2:$A$448,'Monster List'!$C$2:$C$448)*W$1&gt;=0,W$1,V173)</f>
        <v>1</v>
      </c>
      <c r="X173" s="13">
        <f>IF(INDEX('REG XP Table'!$B$2:$E$2815,'Random Encounter'!$F$8+X$1,'REG XP Table'!$G$2)-'Random Encounter'!$E$8-LOOKUP($A173,'Monster List'!$A$2:$A$448,'Monster List'!$C$2:$C$448)*X$1&gt;=0,X$1,W173)</f>
        <v>1</v>
      </c>
      <c r="Y173" s="13">
        <f>IF(INDEX('REG XP Table'!$B$2:$E$2815,'Random Encounter'!$F$8+Y$1,'REG XP Table'!$G$2)-'Random Encounter'!$E$8-LOOKUP($A173,'Monster List'!$A$2:$A$448,'Monster List'!$C$2:$C$448)*Y$1&gt;=0,Y$1,X173)</f>
        <v>1</v>
      </c>
      <c r="Z173" s="13">
        <f>IF(INDEX('REG XP Table'!$B$2:$E$2815,'Random Encounter'!$F$8+Z$1,'REG XP Table'!$G$2)-'Random Encounter'!$E$8-LOOKUP($A173,'Monster List'!$A$2:$A$448,'Monster List'!$C$2:$C$448)*Z$1&gt;=0,Z$1,Y173)</f>
        <v>1</v>
      </c>
      <c r="AA173" s="13">
        <f>IF(INDEX('REG XP Table'!$B$2:$E$2815,'Random Encounter'!$F$8+AA$1,'REG XP Table'!$G$2)-'Random Encounter'!$E$8-LOOKUP($A173,'Monster List'!$A$2:$A$448,'Monster List'!$C$2:$C$448)*AA$1&gt;=0,AA$1,Z173)</f>
        <v>1</v>
      </c>
      <c r="AB173" s="13">
        <f>IF(INDEX('REG XP Table'!$B$2:$E$2815,'Random Encounter'!$F$8+AB$1,'REG XP Table'!$G$2)-'Random Encounter'!$E$8-LOOKUP($A173,'Monster List'!$A$2:$A$448,'Monster List'!$C$2:$C$448)*AB$1&gt;=0,AB$1,AA173)</f>
        <v>1</v>
      </c>
      <c r="AC173" s="13">
        <f>IF(INDEX('REG XP Table'!$B$2:$E$2815,'Random Encounter'!$F$8+AC$1,'REG XP Table'!$G$2)-'Random Encounter'!$E$8-LOOKUP($A173,'Monster List'!$A$2:$A$448,'Monster List'!$C$2:$C$448)*AC$1&gt;=0,AC$1,AB173)</f>
        <v>1</v>
      </c>
      <c r="AD173" s="13">
        <f>IF(INDEX('REG XP Table'!$B$2:$E$2815,'Random Encounter'!$F$8+AD$1,'REG XP Table'!$G$2)-'Random Encounter'!$E$8-LOOKUP($A173,'Monster List'!$A$2:$A$448,'Monster List'!$C$2:$C$448)*AD$1&gt;=0,AD$1,AC173)</f>
        <v>1</v>
      </c>
      <c r="AE173" s="13">
        <f>IF(INDEX('REG XP Table'!$B$2:$E$2815,'Random Encounter'!$F$8+AE$1,'REG XP Table'!$G$2)-'Random Encounter'!$E$8-LOOKUP($A173,'Monster List'!$A$2:$A$448,'Monster List'!$C$2:$C$448)*AE$1&gt;=0,AE$1,AD173)</f>
        <v>1</v>
      </c>
      <c r="AF173" s="13">
        <f>IF(INDEX('REG XP Table'!$B$2:$E$2815,'Random Encounter'!$F$8+AF$1,'REG XP Table'!$G$2)-'Random Encounter'!$E$8-LOOKUP($A173,'Monster List'!$A$2:$A$448,'Monster List'!$C$2:$C$448)*AF$1&gt;=0,AF$1,AE173)</f>
        <v>1</v>
      </c>
    </row>
    <row r="174" spans="1:32" x14ac:dyDescent="0.3">
      <c r="A174" t="s">
        <v>92</v>
      </c>
      <c r="B174">
        <v>50</v>
      </c>
      <c r="C174" t="b">
        <f>ISTEXT(INDEX(Table4[],MATCH(Table412[[#This Row],[Monster]],Table4[Monster],0),MATCH(Table36[Location],Table4[#Headers],0)))</f>
        <v>1</v>
      </c>
      <c r="D174" t="b">
        <f>ISNUMBER(MATCH(LOOKUP(Table412[[#This Row],[Monster]],Table4[Monster],Table4[Alignment 1]),'MSL Filters'!$K$3:$P$3,0))</f>
        <v>1</v>
      </c>
      <c r="E174" t="b">
        <f>ISNUMBER(MATCH(LOOKUP(Table412[[#This Row],[Monster]],Table4[Monster],Table4[Alignment 2]),'MSL Filters'!$K$13:$P$13,0))</f>
        <v>1</v>
      </c>
      <c r="F174" t="b">
        <f>IF(EXACT("Any",Table36[Type]), TRUE, EXACT(LOOKUP(Table412[[#This Row],[Monster]],Table4[Monster],Table4[Type]),Table36[Type]))</f>
        <v>1</v>
      </c>
      <c r="G174" t="b">
        <f>IF(EXACT("Any",Table36[Sub Type]),TRUE,NOT(ISERROR(MATCH(LOOKUP(Table412[[#This Row],[Monster]],Table4[Monster],Table4[Subtype]),'MSL Filters'!$K$23:$P$23,0))))</f>
        <v>1</v>
      </c>
      <c r="H174" t="b">
        <f>IF(EXACT(Table412[[#This Row],[1]],1),TRUE,FALSE)</f>
        <v>1</v>
      </c>
      <c r="I174" t="b">
        <f>LOOKUP(Table412[[#This Row],[Monster]],'Monster List'!$A$2:$A$447,'Monster List'!$B$2:$B$447)&gt;='Random Encounter'!$J$2</f>
        <v>1</v>
      </c>
      <c r="J174" t="b">
        <f>LOOKUP(Table412[[#This Row],[Monster]],'Monster List'!$A$2:$A$447,'Monster List'!$B$2:$B$447)&lt;='Random Encounter'!$K$2</f>
        <v>1</v>
      </c>
      <c r="K174" t="b">
        <f t="shared" si="2"/>
        <v>1</v>
      </c>
      <c r="L174" s="12">
        <f>IF(Table412[[#This Row],[Include?]],1,0)+L173</f>
        <v>12</v>
      </c>
      <c r="M174" s="13">
        <f>IF(INDEX('REG XP Table'!$B$2:$E$2815,'Random Encounter'!$F$8+M$1,'REG XP Table'!$G$2)-'Random Encounter'!$E$8-LOOKUP($A174,'Monster List'!$A$2:$A$448,'Monster List'!$C$2:$C$448)*M$1&gt;=0,1,0)</f>
        <v>1</v>
      </c>
      <c r="N174" s="15" t="str">
        <f>IF(INDEX('REG XP Table'!$B$2:$E$2815,'Random Encounter'!$F$8+N$1,'REG XP Table'!$G$2)-'Random Encounter'!$E$8-LOOKUP($A174,'Monster List'!$A$2:$A$448,'Monster List'!$C$2:$C$448)*N$1&gt;=0,N$1,M174)</f>
        <v>2</v>
      </c>
      <c r="O174" s="13" t="str">
        <f>IF(INDEX('REG XP Table'!$B$2:$E$2815,'Random Encounter'!$F$8+O$1,'REG XP Table'!$G$2)-'Random Encounter'!$E$8-LOOKUP($A174,'Monster List'!$A$2:$A$448,'Monster List'!$C$2:$C$448)*O$1&gt;=0,O$1,N174)</f>
        <v>3</v>
      </c>
      <c r="P174" s="13" t="str">
        <f>IF(INDEX('REG XP Table'!$B$2:$E$2815,'Random Encounter'!$F$8+P$1,'REG XP Table'!$G$2)-'Random Encounter'!$E$8-LOOKUP($A174,'Monster List'!$A$2:$A$448,'Monster List'!$C$2:$C$448)*P$1&gt;=0,P$1,O174)</f>
        <v>4</v>
      </c>
      <c r="Q174" s="13" t="str">
        <f>IF(INDEX('REG XP Table'!$B$2:$E$2815,'Random Encounter'!$F$8+Q$1,'REG XP Table'!$G$2)-'Random Encounter'!$E$8-LOOKUP($A174,'Monster List'!$A$2:$A$448,'Monster List'!$C$2:$C$448)*Q$1&gt;=0,Q$1,P174)</f>
        <v>4</v>
      </c>
      <c r="R174" s="13" t="str">
        <f>IF(INDEX('REG XP Table'!$B$2:$E$2815,'Random Encounter'!$F$8+R$1,'REG XP Table'!$G$2)-'Random Encounter'!$E$8-LOOKUP($A174,'Monster List'!$A$2:$A$448,'Monster List'!$C$2:$C$448)*R$1&gt;=0,R$1,Q174)</f>
        <v>4</v>
      </c>
      <c r="S174" s="13" t="str">
        <f>IF(INDEX('REG XP Table'!$B$2:$E$2815,'Random Encounter'!$F$8+S$1,'REG XP Table'!$G$2)-'Random Encounter'!$E$8-LOOKUP($A174,'Monster List'!$A$2:$A$448,'Monster List'!$C$2:$C$448)*S$1&gt;=0,S$1,R174)</f>
        <v>4</v>
      </c>
      <c r="T174" s="13" t="str">
        <f>IF(INDEX('REG XP Table'!$B$2:$E$2815,'Random Encounter'!$F$8+T$1,'REG XP Table'!$G$2)-'Random Encounter'!$E$8-LOOKUP($A174,'Monster List'!$A$2:$A$448,'Monster List'!$C$2:$C$448)*T$1&gt;=0,T$1,S174)</f>
        <v>4</v>
      </c>
      <c r="U174" s="13" t="str">
        <f>IF(INDEX('REG XP Table'!$B$2:$E$2815,'Random Encounter'!$F$8+U$1,'REG XP Table'!$G$2)-'Random Encounter'!$E$8-LOOKUP($A174,'Monster List'!$A$2:$A$448,'Monster List'!$C$2:$C$448)*U$1&gt;=0,U$1,T174)</f>
        <v>4</v>
      </c>
      <c r="V174" s="13" t="str">
        <f>IF(INDEX('REG XP Table'!$B$2:$E$2815,'Random Encounter'!$F$8+V$1,'REG XP Table'!$G$2)-'Random Encounter'!$E$8-LOOKUP($A174,'Monster List'!$A$2:$A$448,'Monster List'!$C$2:$C$448)*V$1&gt;=0,V$1,U174)</f>
        <v>4</v>
      </c>
      <c r="W174" s="13" t="str">
        <f>IF(INDEX('REG XP Table'!$B$2:$E$2815,'Random Encounter'!$F$8+W$1,'REG XP Table'!$G$2)-'Random Encounter'!$E$8-LOOKUP($A174,'Monster List'!$A$2:$A$448,'Monster List'!$C$2:$C$448)*W$1&gt;=0,W$1,V174)</f>
        <v>4</v>
      </c>
      <c r="X174" s="13" t="str">
        <f>IF(INDEX('REG XP Table'!$B$2:$E$2815,'Random Encounter'!$F$8+X$1,'REG XP Table'!$G$2)-'Random Encounter'!$E$8-LOOKUP($A174,'Monster List'!$A$2:$A$448,'Monster List'!$C$2:$C$448)*X$1&gt;=0,X$1,W174)</f>
        <v>4</v>
      </c>
      <c r="Y174" s="13" t="str">
        <f>IF(INDEX('REG XP Table'!$B$2:$E$2815,'Random Encounter'!$F$8+Y$1,'REG XP Table'!$G$2)-'Random Encounter'!$E$8-LOOKUP($A174,'Monster List'!$A$2:$A$448,'Monster List'!$C$2:$C$448)*Y$1&gt;=0,Y$1,X174)</f>
        <v>4</v>
      </c>
      <c r="Z174" s="13" t="str">
        <f>IF(INDEX('REG XP Table'!$B$2:$E$2815,'Random Encounter'!$F$8+Z$1,'REG XP Table'!$G$2)-'Random Encounter'!$E$8-LOOKUP($A174,'Monster List'!$A$2:$A$448,'Monster List'!$C$2:$C$448)*Z$1&gt;=0,Z$1,Y174)</f>
        <v>4</v>
      </c>
      <c r="AA174" s="13" t="str">
        <f>IF(INDEX('REG XP Table'!$B$2:$E$2815,'Random Encounter'!$F$8+AA$1,'REG XP Table'!$G$2)-'Random Encounter'!$E$8-LOOKUP($A174,'Monster List'!$A$2:$A$448,'Monster List'!$C$2:$C$448)*AA$1&gt;=0,AA$1,Z174)</f>
        <v>4</v>
      </c>
      <c r="AB174" s="13" t="str">
        <f>IF(INDEX('REG XP Table'!$B$2:$E$2815,'Random Encounter'!$F$8+AB$1,'REG XP Table'!$G$2)-'Random Encounter'!$E$8-LOOKUP($A174,'Monster List'!$A$2:$A$448,'Monster List'!$C$2:$C$448)*AB$1&gt;=0,AB$1,AA174)</f>
        <v>4</v>
      </c>
      <c r="AC174" s="13" t="str">
        <f>IF(INDEX('REG XP Table'!$B$2:$E$2815,'Random Encounter'!$F$8+AC$1,'REG XP Table'!$G$2)-'Random Encounter'!$E$8-LOOKUP($A174,'Monster List'!$A$2:$A$448,'Monster List'!$C$2:$C$448)*AC$1&gt;=0,AC$1,AB174)</f>
        <v>4</v>
      </c>
      <c r="AD174" s="13" t="str">
        <f>IF(INDEX('REG XP Table'!$B$2:$E$2815,'Random Encounter'!$F$8+AD$1,'REG XP Table'!$G$2)-'Random Encounter'!$E$8-LOOKUP($A174,'Monster List'!$A$2:$A$448,'Monster List'!$C$2:$C$448)*AD$1&gt;=0,AD$1,AC174)</f>
        <v>4</v>
      </c>
      <c r="AE174" s="13" t="str">
        <f>IF(INDEX('REG XP Table'!$B$2:$E$2815,'Random Encounter'!$F$8+AE$1,'REG XP Table'!$G$2)-'Random Encounter'!$E$8-LOOKUP($A174,'Monster List'!$A$2:$A$448,'Monster List'!$C$2:$C$448)*AE$1&gt;=0,AE$1,AD174)</f>
        <v>4</v>
      </c>
      <c r="AF174" s="13" t="str">
        <f>IF(INDEX('REG XP Table'!$B$2:$E$2815,'Random Encounter'!$F$8+AF$1,'REG XP Table'!$G$2)-'Random Encounter'!$E$8-LOOKUP($A174,'Monster List'!$A$2:$A$448,'Monster List'!$C$2:$C$448)*AF$1&gt;=0,AF$1,AE174)</f>
        <v>4</v>
      </c>
    </row>
    <row r="175" spans="1:32" x14ac:dyDescent="0.3">
      <c r="A175" t="s">
        <v>93</v>
      </c>
      <c r="B175">
        <v>50</v>
      </c>
      <c r="C175" t="b">
        <f>ISTEXT(INDEX(Table4[],MATCH(Table412[[#This Row],[Monster]],Table4[Monster],0),MATCH(Table36[Location],Table4[#Headers],0)))</f>
        <v>0</v>
      </c>
      <c r="D175" t="b">
        <f>ISNUMBER(MATCH(LOOKUP(Table412[[#This Row],[Monster]],Table4[Monster],Table4[Alignment 1]),'MSL Filters'!$K$3:$P$3,0))</f>
        <v>1</v>
      </c>
      <c r="E175" t="b">
        <f>ISNUMBER(MATCH(LOOKUP(Table412[[#This Row],[Monster]],Table4[Monster],Table4[Alignment 2]),'MSL Filters'!$K$13:$P$13,0))</f>
        <v>1</v>
      </c>
      <c r="F175" t="b">
        <f>IF(EXACT("Any",Table36[Type]), TRUE, EXACT(LOOKUP(Table412[[#This Row],[Monster]],Table4[Monster],Table4[Type]),Table36[Type]))</f>
        <v>1</v>
      </c>
      <c r="G175" t="b">
        <f>IF(EXACT("Any",Table36[Sub Type]),TRUE,NOT(ISERROR(MATCH(LOOKUP(Table412[[#This Row],[Monster]],Table4[Monster],Table4[Subtype]),'MSL Filters'!$K$23:$P$23,0))))</f>
        <v>1</v>
      </c>
      <c r="H175" t="b">
        <f>IF(EXACT(Table412[[#This Row],[1]],1),TRUE,FALSE)</f>
        <v>1</v>
      </c>
      <c r="I175" t="b">
        <f>LOOKUP(Table412[[#This Row],[Monster]],'Monster List'!$A$2:$A$447,'Monster List'!$B$2:$B$447)&gt;='Random Encounter'!$J$2</f>
        <v>1</v>
      </c>
      <c r="J175" t="b">
        <f>LOOKUP(Table412[[#This Row],[Monster]],'Monster List'!$A$2:$A$447,'Monster List'!$B$2:$B$447)&lt;='Random Encounter'!$K$2</f>
        <v>1</v>
      </c>
      <c r="K175" t="b">
        <f t="shared" si="2"/>
        <v>0</v>
      </c>
      <c r="L175" s="12">
        <f>IF(Table412[[#This Row],[Include?]],1,0)+L174</f>
        <v>12</v>
      </c>
      <c r="M175" s="13">
        <f>IF(INDEX('REG XP Table'!$B$2:$E$2815,'Random Encounter'!$F$8+M$1,'REG XP Table'!$G$2)-'Random Encounter'!$E$8-LOOKUP($A175,'Monster List'!$A$2:$A$448,'Monster List'!$C$2:$C$448)*M$1&gt;=0,1,0)</f>
        <v>1</v>
      </c>
      <c r="N175" s="15" t="str">
        <f>IF(INDEX('REG XP Table'!$B$2:$E$2815,'Random Encounter'!$F$8+N$1,'REG XP Table'!$G$2)-'Random Encounter'!$E$8-LOOKUP($A175,'Monster List'!$A$2:$A$448,'Monster List'!$C$2:$C$448)*N$1&gt;=0,N$1,M175)</f>
        <v>2</v>
      </c>
      <c r="O175" s="13" t="str">
        <f>IF(INDEX('REG XP Table'!$B$2:$E$2815,'Random Encounter'!$F$8+O$1,'REG XP Table'!$G$2)-'Random Encounter'!$E$8-LOOKUP($A175,'Monster List'!$A$2:$A$448,'Monster List'!$C$2:$C$448)*O$1&gt;=0,O$1,N175)</f>
        <v>3</v>
      </c>
      <c r="P175" s="13" t="str">
        <f>IF(INDEX('REG XP Table'!$B$2:$E$2815,'Random Encounter'!$F$8+P$1,'REG XP Table'!$G$2)-'Random Encounter'!$E$8-LOOKUP($A175,'Monster List'!$A$2:$A$448,'Monster List'!$C$2:$C$448)*P$1&gt;=0,P$1,O175)</f>
        <v>4</v>
      </c>
      <c r="Q175" s="13" t="str">
        <f>IF(INDEX('REG XP Table'!$B$2:$E$2815,'Random Encounter'!$F$8+Q$1,'REG XP Table'!$G$2)-'Random Encounter'!$E$8-LOOKUP($A175,'Monster List'!$A$2:$A$448,'Monster List'!$C$2:$C$448)*Q$1&gt;=0,Q$1,P175)</f>
        <v>4</v>
      </c>
      <c r="R175" s="13" t="str">
        <f>IF(INDEX('REG XP Table'!$B$2:$E$2815,'Random Encounter'!$F$8+R$1,'REG XP Table'!$G$2)-'Random Encounter'!$E$8-LOOKUP($A175,'Monster List'!$A$2:$A$448,'Monster List'!$C$2:$C$448)*R$1&gt;=0,R$1,Q175)</f>
        <v>4</v>
      </c>
      <c r="S175" s="13" t="str">
        <f>IF(INDEX('REG XP Table'!$B$2:$E$2815,'Random Encounter'!$F$8+S$1,'REG XP Table'!$G$2)-'Random Encounter'!$E$8-LOOKUP($A175,'Monster List'!$A$2:$A$448,'Monster List'!$C$2:$C$448)*S$1&gt;=0,S$1,R175)</f>
        <v>4</v>
      </c>
      <c r="T175" s="13" t="str">
        <f>IF(INDEX('REG XP Table'!$B$2:$E$2815,'Random Encounter'!$F$8+T$1,'REG XP Table'!$G$2)-'Random Encounter'!$E$8-LOOKUP($A175,'Monster List'!$A$2:$A$448,'Monster List'!$C$2:$C$448)*T$1&gt;=0,T$1,S175)</f>
        <v>4</v>
      </c>
      <c r="U175" s="13" t="str">
        <f>IF(INDEX('REG XP Table'!$B$2:$E$2815,'Random Encounter'!$F$8+U$1,'REG XP Table'!$G$2)-'Random Encounter'!$E$8-LOOKUP($A175,'Monster List'!$A$2:$A$448,'Monster List'!$C$2:$C$448)*U$1&gt;=0,U$1,T175)</f>
        <v>4</v>
      </c>
      <c r="V175" s="13" t="str">
        <f>IF(INDEX('REG XP Table'!$B$2:$E$2815,'Random Encounter'!$F$8+V$1,'REG XP Table'!$G$2)-'Random Encounter'!$E$8-LOOKUP($A175,'Monster List'!$A$2:$A$448,'Monster List'!$C$2:$C$448)*V$1&gt;=0,V$1,U175)</f>
        <v>4</v>
      </c>
      <c r="W175" s="13" t="str">
        <f>IF(INDEX('REG XP Table'!$B$2:$E$2815,'Random Encounter'!$F$8+W$1,'REG XP Table'!$G$2)-'Random Encounter'!$E$8-LOOKUP($A175,'Monster List'!$A$2:$A$448,'Monster List'!$C$2:$C$448)*W$1&gt;=0,W$1,V175)</f>
        <v>4</v>
      </c>
      <c r="X175" s="13" t="str">
        <f>IF(INDEX('REG XP Table'!$B$2:$E$2815,'Random Encounter'!$F$8+X$1,'REG XP Table'!$G$2)-'Random Encounter'!$E$8-LOOKUP($A175,'Monster List'!$A$2:$A$448,'Monster List'!$C$2:$C$448)*X$1&gt;=0,X$1,W175)</f>
        <v>4</v>
      </c>
      <c r="Y175" s="13" t="str">
        <f>IF(INDEX('REG XP Table'!$B$2:$E$2815,'Random Encounter'!$F$8+Y$1,'REG XP Table'!$G$2)-'Random Encounter'!$E$8-LOOKUP($A175,'Monster List'!$A$2:$A$448,'Monster List'!$C$2:$C$448)*Y$1&gt;=0,Y$1,X175)</f>
        <v>4</v>
      </c>
      <c r="Z175" s="13" t="str">
        <f>IF(INDEX('REG XP Table'!$B$2:$E$2815,'Random Encounter'!$F$8+Z$1,'REG XP Table'!$G$2)-'Random Encounter'!$E$8-LOOKUP($A175,'Monster List'!$A$2:$A$448,'Monster List'!$C$2:$C$448)*Z$1&gt;=0,Z$1,Y175)</f>
        <v>4</v>
      </c>
      <c r="AA175" s="13" t="str">
        <f>IF(INDEX('REG XP Table'!$B$2:$E$2815,'Random Encounter'!$F$8+AA$1,'REG XP Table'!$G$2)-'Random Encounter'!$E$8-LOOKUP($A175,'Monster List'!$A$2:$A$448,'Monster List'!$C$2:$C$448)*AA$1&gt;=0,AA$1,Z175)</f>
        <v>4</v>
      </c>
      <c r="AB175" s="13" t="str">
        <f>IF(INDEX('REG XP Table'!$B$2:$E$2815,'Random Encounter'!$F$8+AB$1,'REG XP Table'!$G$2)-'Random Encounter'!$E$8-LOOKUP($A175,'Monster List'!$A$2:$A$448,'Monster List'!$C$2:$C$448)*AB$1&gt;=0,AB$1,AA175)</f>
        <v>4</v>
      </c>
      <c r="AC175" s="13" t="str">
        <f>IF(INDEX('REG XP Table'!$B$2:$E$2815,'Random Encounter'!$F$8+AC$1,'REG XP Table'!$G$2)-'Random Encounter'!$E$8-LOOKUP($A175,'Monster List'!$A$2:$A$448,'Monster List'!$C$2:$C$448)*AC$1&gt;=0,AC$1,AB175)</f>
        <v>4</v>
      </c>
      <c r="AD175" s="13" t="str">
        <f>IF(INDEX('REG XP Table'!$B$2:$E$2815,'Random Encounter'!$F$8+AD$1,'REG XP Table'!$G$2)-'Random Encounter'!$E$8-LOOKUP($A175,'Monster List'!$A$2:$A$448,'Monster List'!$C$2:$C$448)*AD$1&gt;=0,AD$1,AC175)</f>
        <v>4</v>
      </c>
      <c r="AE175" s="13" t="str">
        <f>IF(INDEX('REG XP Table'!$B$2:$E$2815,'Random Encounter'!$F$8+AE$1,'REG XP Table'!$G$2)-'Random Encounter'!$E$8-LOOKUP($A175,'Monster List'!$A$2:$A$448,'Monster List'!$C$2:$C$448)*AE$1&gt;=0,AE$1,AD175)</f>
        <v>4</v>
      </c>
      <c r="AF175" s="13" t="str">
        <f>IF(INDEX('REG XP Table'!$B$2:$E$2815,'Random Encounter'!$F$8+AF$1,'REG XP Table'!$G$2)-'Random Encounter'!$E$8-LOOKUP($A175,'Monster List'!$A$2:$A$448,'Monster List'!$C$2:$C$448)*AF$1&gt;=0,AF$1,AE175)</f>
        <v>4</v>
      </c>
    </row>
    <row r="176" spans="1:32" x14ac:dyDescent="0.3">
      <c r="A176" t="s">
        <v>58</v>
      </c>
      <c r="B176">
        <v>25</v>
      </c>
      <c r="C176" t="b">
        <f>ISTEXT(INDEX(Table4[],MATCH(Table412[[#This Row],[Monster]],Table4[Monster],0),MATCH(Table36[Location],Table4[#Headers],0)))</f>
        <v>0</v>
      </c>
      <c r="D176" t="b">
        <f>ISNUMBER(MATCH(LOOKUP(Table412[[#This Row],[Monster]],Table4[Monster],Table4[Alignment 1]),'MSL Filters'!$K$3:$P$3,0))</f>
        <v>1</v>
      </c>
      <c r="E176" t="b">
        <f>ISNUMBER(MATCH(LOOKUP(Table412[[#This Row],[Monster]],Table4[Monster],Table4[Alignment 2]),'MSL Filters'!$K$13:$P$13,0))</f>
        <v>1</v>
      </c>
      <c r="F176" t="b">
        <f>IF(EXACT("Any",Table36[Type]), TRUE, EXACT(LOOKUP(Table412[[#This Row],[Monster]],Table4[Monster],Table4[Type]),Table36[Type]))</f>
        <v>1</v>
      </c>
      <c r="G176" t="b">
        <f>IF(EXACT("Any",Table36[Sub Type]),TRUE,NOT(ISERROR(MATCH(LOOKUP(Table412[[#This Row],[Monster]],Table4[Monster],Table4[Subtype]),'MSL Filters'!$K$23:$P$23,0))))</f>
        <v>1</v>
      </c>
      <c r="H176" t="b">
        <f>IF(EXACT(Table412[[#This Row],[1]],1),TRUE,FALSE)</f>
        <v>1</v>
      </c>
      <c r="I176" t="b">
        <f>LOOKUP(Table412[[#This Row],[Monster]],'Monster List'!$A$2:$A$447,'Monster List'!$B$2:$B$447)&gt;='Random Encounter'!$J$2</f>
        <v>1</v>
      </c>
      <c r="J176" t="b">
        <f>LOOKUP(Table412[[#This Row],[Monster]],'Monster List'!$A$2:$A$447,'Monster List'!$B$2:$B$447)&lt;='Random Encounter'!$K$2</f>
        <v>1</v>
      </c>
      <c r="K176" t="b">
        <f t="shared" si="2"/>
        <v>0</v>
      </c>
      <c r="L176" s="12">
        <f>IF(Table412[[#This Row],[Include?]],1,0)+L175</f>
        <v>12</v>
      </c>
      <c r="M176" s="13">
        <f>IF(INDEX('REG XP Table'!$B$2:$E$2815,'Random Encounter'!$F$8+M$1,'REG XP Table'!$G$2)-'Random Encounter'!$E$8-LOOKUP($A176,'Monster List'!$A$2:$A$448,'Monster List'!$C$2:$C$448)*M$1&gt;=0,1,0)</f>
        <v>1</v>
      </c>
      <c r="N176" s="15" t="str">
        <f>IF(INDEX('REG XP Table'!$B$2:$E$2815,'Random Encounter'!$F$8+N$1,'REG XP Table'!$G$2)-'Random Encounter'!$E$8-LOOKUP($A176,'Monster List'!$A$2:$A$448,'Monster List'!$C$2:$C$448)*N$1&gt;=0,N$1,M176)</f>
        <v>2</v>
      </c>
      <c r="O176" s="13" t="str">
        <f>IF(INDEX('REG XP Table'!$B$2:$E$2815,'Random Encounter'!$F$8+O$1,'REG XP Table'!$G$2)-'Random Encounter'!$E$8-LOOKUP($A176,'Monster List'!$A$2:$A$448,'Monster List'!$C$2:$C$448)*O$1&gt;=0,O$1,N176)</f>
        <v>3</v>
      </c>
      <c r="P176" s="13" t="str">
        <f>IF(INDEX('REG XP Table'!$B$2:$E$2815,'Random Encounter'!$F$8+P$1,'REG XP Table'!$G$2)-'Random Encounter'!$E$8-LOOKUP($A176,'Monster List'!$A$2:$A$448,'Monster List'!$C$2:$C$448)*P$1&gt;=0,P$1,O176)</f>
        <v>4</v>
      </c>
      <c r="Q176" s="13" t="str">
        <f>IF(INDEX('REG XP Table'!$B$2:$E$2815,'Random Encounter'!$F$8+Q$1,'REG XP Table'!$G$2)-'Random Encounter'!$E$8-LOOKUP($A176,'Monster List'!$A$2:$A$448,'Monster List'!$C$2:$C$448)*Q$1&gt;=0,Q$1,P176)</f>
        <v>5</v>
      </c>
      <c r="R176" s="13" t="str">
        <f>IF(INDEX('REG XP Table'!$B$2:$E$2815,'Random Encounter'!$F$8+R$1,'REG XP Table'!$G$2)-'Random Encounter'!$E$8-LOOKUP($A176,'Monster List'!$A$2:$A$448,'Monster List'!$C$2:$C$448)*R$1&gt;=0,R$1,Q176)</f>
        <v>6</v>
      </c>
      <c r="S176" s="13" t="str">
        <f>IF(INDEX('REG XP Table'!$B$2:$E$2815,'Random Encounter'!$F$8+S$1,'REG XP Table'!$G$2)-'Random Encounter'!$E$8-LOOKUP($A176,'Monster List'!$A$2:$A$448,'Monster List'!$C$2:$C$448)*S$1&gt;=0,S$1,R176)</f>
        <v>7</v>
      </c>
      <c r="T176" s="13" t="str">
        <f>IF(INDEX('REG XP Table'!$B$2:$E$2815,'Random Encounter'!$F$8+T$1,'REG XP Table'!$G$2)-'Random Encounter'!$E$8-LOOKUP($A176,'Monster List'!$A$2:$A$448,'Monster List'!$C$2:$C$448)*T$1&gt;=0,T$1,S176)</f>
        <v>7</v>
      </c>
      <c r="U176" s="13" t="str">
        <f>IF(INDEX('REG XP Table'!$B$2:$E$2815,'Random Encounter'!$F$8+U$1,'REG XP Table'!$G$2)-'Random Encounter'!$E$8-LOOKUP($A176,'Monster List'!$A$2:$A$448,'Monster List'!$C$2:$C$448)*U$1&gt;=0,U$1,T176)</f>
        <v>7</v>
      </c>
      <c r="V176" s="13" t="str">
        <f>IF(INDEX('REG XP Table'!$B$2:$E$2815,'Random Encounter'!$F$8+V$1,'REG XP Table'!$G$2)-'Random Encounter'!$E$8-LOOKUP($A176,'Monster List'!$A$2:$A$448,'Monster List'!$C$2:$C$448)*V$1&gt;=0,V$1,U176)</f>
        <v>7</v>
      </c>
      <c r="W176" s="13" t="str">
        <f>IF(INDEX('REG XP Table'!$B$2:$E$2815,'Random Encounter'!$F$8+W$1,'REG XP Table'!$G$2)-'Random Encounter'!$E$8-LOOKUP($A176,'Monster List'!$A$2:$A$448,'Monster List'!$C$2:$C$448)*W$1&gt;=0,W$1,V176)</f>
        <v>7</v>
      </c>
      <c r="X176" s="13" t="str">
        <f>IF(INDEX('REG XP Table'!$B$2:$E$2815,'Random Encounter'!$F$8+X$1,'REG XP Table'!$G$2)-'Random Encounter'!$E$8-LOOKUP($A176,'Monster List'!$A$2:$A$448,'Monster List'!$C$2:$C$448)*X$1&gt;=0,X$1,W176)</f>
        <v>7</v>
      </c>
      <c r="Y176" s="13" t="str">
        <f>IF(INDEX('REG XP Table'!$B$2:$E$2815,'Random Encounter'!$F$8+Y$1,'REG XP Table'!$G$2)-'Random Encounter'!$E$8-LOOKUP($A176,'Monster List'!$A$2:$A$448,'Monster List'!$C$2:$C$448)*Y$1&gt;=0,Y$1,X176)</f>
        <v>7</v>
      </c>
      <c r="Z176" s="13" t="str">
        <f>IF(INDEX('REG XP Table'!$B$2:$E$2815,'Random Encounter'!$F$8+Z$1,'REG XP Table'!$G$2)-'Random Encounter'!$E$8-LOOKUP($A176,'Monster List'!$A$2:$A$448,'Monster List'!$C$2:$C$448)*Z$1&gt;=0,Z$1,Y176)</f>
        <v>7</v>
      </c>
      <c r="AA176" s="13" t="str">
        <f>IF(INDEX('REG XP Table'!$B$2:$E$2815,'Random Encounter'!$F$8+AA$1,'REG XP Table'!$G$2)-'Random Encounter'!$E$8-LOOKUP($A176,'Monster List'!$A$2:$A$448,'Monster List'!$C$2:$C$448)*AA$1&gt;=0,AA$1,Z176)</f>
        <v>7</v>
      </c>
      <c r="AB176" s="13" t="str">
        <f>IF(INDEX('REG XP Table'!$B$2:$E$2815,'Random Encounter'!$F$8+AB$1,'REG XP Table'!$G$2)-'Random Encounter'!$E$8-LOOKUP($A176,'Monster List'!$A$2:$A$448,'Monster List'!$C$2:$C$448)*AB$1&gt;=0,AB$1,AA176)</f>
        <v>7</v>
      </c>
      <c r="AC176" s="13" t="str">
        <f>IF(INDEX('REG XP Table'!$B$2:$E$2815,'Random Encounter'!$F$8+AC$1,'REG XP Table'!$G$2)-'Random Encounter'!$E$8-LOOKUP($A176,'Monster List'!$A$2:$A$448,'Monster List'!$C$2:$C$448)*AC$1&gt;=0,AC$1,AB176)</f>
        <v>7</v>
      </c>
      <c r="AD176" s="13" t="str">
        <f>IF(INDEX('REG XP Table'!$B$2:$E$2815,'Random Encounter'!$F$8+AD$1,'REG XP Table'!$G$2)-'Random Encounter'!$E$8-LOOKUP($A176,'Monster List'!$A$2:$A$448,'Monster List'!$C$2:$C$448)*AD$1&gt;=0,AD$1,AC176)</f>
        <v>7</v>
      </c>
      <c r="AE176" s="13" t="str">
        <f>IF(INDEX('REG XP Table'!$B$2:$E$2815,'Random Encounter'!$F$8+AE$1,'REG XP Table'!$G$2)-'Random Encounter'!$E$8-LOOKUP($A176,'Monster List'!$A$2:$A$448,'Monster List'!$C$2:$C$448)*AE$1&gt;=0,AE$1,AD176)</f>
        <v>7</v>
      </c>
      <c r="AF176" s="13" t="str">
        <f>IF(INDEX('REG XP Table'!$B$2:$E$2815,'Random Encounter'!$F$8+AF$1,'REG XP Table'!$G$2)-'Random Encounter'!$E$8-LOOKUP($A176,'Monster List'!$A$2:$A$448,'Monster List'!$C$2:$C$448)*AF$1&gt;=0,AF$1,AE176)</f>
        <v>7</v>
      </c>
    </row>
    <row r="177" spans="1:32" x14ac:dyDescent="0.3">
      <c r="A177" t="s">
        <v>252</v>
      </c>
      <c r="B177">
        <v>700</v>
      </c>
      <c r="C177" t="b">
        <f>ISTEXT(INDEX(Table4[],MATCH(Table412[[#This Row],[Monster]],Table4[Monster],0),MATCH(Table36[Location],Table4[#Headers],0)))</f>
        <v>0</v>
      </c>
      <c r="D177" t="b">
        <f>ISNUMBER(MATCH(LOOKUP(Table412[[#This Row],[Monster]],Table4[Monster],Table4[Alignment 1]),'MSL Filters'!$K$3:$P$3,0))</f>
        <v>1</v>
      </c>
      <c r="E177" t="b">
        <f>ISNUMBER(MATCH(LOOKUP(Table412[[#This Row],[Monster]],Table4[Monster],Table4[Alignment 2]),'MSL Filters'!$K$13:$P$13,0))</f>
        <v>1</v>
      </c>
      <c r="F177" t="b">
        <f>IF(EXACT("Any",Table36[Type]), TRUE, EXACT(LOOKUP(Table412[[#This Row],[Monster]],Table4[Monster],Table4[Type]),Table36[Type]))</f>
        <v>1</v>
      </c>
      <c r="G177" t="b">
        <f>IF(EXACT("Any",Table36[Sub Type]),TRUE,NOT(ISERROR(MATCH(LOOKUP(Table412[[#This Row],[Monster]],Table4[Monster],Table4[Subtype]),'MSL Filters'!$K$23:$P$23,0))))</f>
        <v>1</v>
      </c>
      <c r="H177" t="b">
        <f>IF(EXACT(Table412[[#This Row],[1]],1),TRUE,FALSE)</f>
        <v>0</v>
      </c>
      <c r="I177" t="b">
        <f>LOOKUP(Table412[[#This Row],[Monster]],'Monster List'!$A$2:$A$447,'Monster List'!$B$2:$B$447)&gt;='Random Encounter'!$J$2</f>
        <v>1</v>
      </c>
      <c r="J177" t="b">
        <f>LOOKUP(Table412[[#This Row],[Monster]],'Monster List'!$A$2:$A$447,'Monster List'!$B$2:$B$447)&lt;='Random Encounter'!$K$2</f>
        <v>1</v>
      </c>
      <c r="K177" t="b">
        <f t="shared" si="2"/>
        <v>0</v>
      </c>
      <c r="L177" s="12">
        <f>IF(Table412[[#This Row],[Include?]],1,0)+L176</f>
        <v>12</v>
      </c>
      <c r="M177" s="13">
        <f>IF(INDEX('REG XP Table'!$B$2:$E$2815,'Random Encounter'!$F$8+M$1,'REG XP Table'!$G$2)-'Random Encounter'!$E$8-LOOKUP($A177,'Monster List'!$A$2:$A$448,'Monster List'!$C$2:$C$448)*M$1&gt;=0,1,0)</f>
        <v>0</v>
      </c>
      <c r="N177" s="15">
        <f>IF(INDEX('REG XP Table'!$B$2:$E$2815,'Random Encounter'!$F$8+N$1,'REG XP Table'!$G$2)-'Random Encounter'!$E$8-LOOKUP($A177,'Monster List'!$A$2:$A$448,'Monster List'!$C$2:$C$448)*N$1&gt;=0,N$1,M177)</f>
        <v>0</v>
      </c>
      <c r="O177" s="13">
        <f>IF(INDEX('REG XP Table'!$B$2:$E$2815,'Random Encounter'!$F$8+O$1,'REG XP Table'!$G$2)-'Random Encounter'!$E$8-LOOKUP($A177,'Monster List'!$A$2:$A$448,'Monster List'!$C$2:$C$448)*O$1&gt;=0,O$1,N177)</f>
        <v>0</v>
      </c>
      <c r="P177" s="13">
        <f>IF(INDEX('REG XP Table'!$B$2:$E$2815,'Random Encounter'!$F$8+P$1,'REG XP Table'!$G$2)-'Random Encounter'!$E$8-LOOKUP($A177,'Monster List'!$A$2:$A$448,'Monster List'!$C$2:$C$448)*P$1&gt;=0,P$1,O177)</f>
        <v>0</v>
      </c>
      <c r="Q177" s="13">
        <f>IF(INDEX('REG XP Table'!$B$2:$E$2815,'Random Encounter'!$F$8+Q$1,'REG XP Table'!$G$2)-'Random Encounter'!$E$8-LOOKUP($A177,'Monster List'!$A$2:$A$448,'Monster List'!$C$2:$C$448)*Q$1&gt;=0,Q$1,P177)</f>
        <v>0</v>
      </c>
      <c r="R177" s="13">
        <f>IF(INDEX('REG XP Table'!$B$2:$E$2815,'Random Encounter'!$F$8+R$1,'REG XP Table'!$G$2)-'Random Encounter'!$E$8-LOOKUP($A177,'Monster List'!$A$2:$A$448,'Monster List'!$C$2:$C$448)*R$1&gt;=0,R$1,Q177)</f>
        <v>0</v>
      </c>
      <c r="S177" s="13">
        <f>IF(INDEX('REG XP Table'!$B$2:$E$2815,'Random Encounter'!$F$8+S$1,'REG XP Table'!$G$2)-'Random Encounter'!$E$8-LOOKUP($A177,'Monster List'!$A$2:$A$448,'Monster List'!$C$2:$C$448)*S$1&gt;=0,S$1,R177)</f>
        <v>0</v>
      </c>
      <c r="T177" s="13">
        <f>IF(INDEX('REG XP Table'!$B$2:$E$2815,'Random Encounter'!$F$8+T$1,'REG XP Table'!$G$2)-'Random Encounter'!$E$8-LOOKUP($A177,'Monster List'!$A$2:$A$448,'Monster List'!$C$2:$C$448)*T$1&gt;=0,T$1,S177)</f>
        <v>0</v>
      </c>
      <c r="U177" s="13">
        <f>IF(INDEX('REG XP Table'!$B$2:$E$2815,'Random Encounter'!$F$8+U$1,'REG XP Table'!$G$2)-'Random Encounter'!$E$8-LOOKUP($A177,'Monster List'!$A$2:$A$448,'Monster List'!$C$2:$C$448)*U$1&gt;=0,U$1,T177)</f>
        <v>0</v>
      </c>
      <c r="V177" s="13">
        <f>IF(INDEX('REG XP Table'!$B$2:$E$2815,'Random Encounter'!$F$8+V$1,'REG XP Table'!$G$2)-'Random Encounter'!$E$8-LOOKUP($A177,'Monster List'!$A$2:$A$448,'Monster List'!$C$2:$C$448)*V$1&gt;=0,V$1,U177)</f>
        <v>0</v>
      </c>
      <c r="W177" s="13">
        <f>IF(INDEX('REG XP Table'!$B$2:$E$2815,'Random Encounter'!$F$8+W$1,'REG XP Table'!$G$2)-'Random Encounter'!$E$8-LOOKUP($A177,'Monster List'!$A$2:$A$448,'Monster List'!$C$2:$C$448)*W$1&gt;=0,W$1,V177)</f>
        <v>0</v>
      </c>
      <c r="X177" s="13">
        <f>IF(INDEX('REG XP Table'!$B$2:$E$2815,'Random Encounter'!$F$8+X$1,'REG XP Table'!$G$2)-'Random Encounter'!$E$8-LOOKUP($A177,'Monster List'!$A$2:$A$448,'Monster List'!$C$2:$C$448)*X$1&gt;=0,X$1,W177)</f>
        <v>0</v>
      </c>
      <c r="Y177" s="13">
        <f>IF(INDEX('REG XP Table'!$B$2:$E$2815,'Random Encounter'!$F$8+Y$1,'REG XP Table'!$G$2)-'Random Encounter'!$E$8-LOOKUP($A177,'Monster List'!$A$2:$A$448,'Monster List'!$C$2:$C$448)*Y$1&gt;=0,Y$1,X177)</f>
        <v>0</v>
      </c>
      <c r="Z177" s="13">
        <f>IF(INDEX('REG XP Table'!$B$2:$E$2815,'Random Encounter'!$F$8+Z$1,'REG XP Table'!$G$2)-'Random Encounter'!$E$8-LOOKUP($A177,'Monster List'!$A$2:$A$448,'Monster List'!$C$2:$C$448)*Z$1&gt;=0,Z$1,Y177)</f>
        <v>0</v>
      </c>
      <c r="AA177" s="13">
        <f>IF(INDEX('REG XP Table'!$B$2:$E$2815,'Random Encounter'!$F$8+AA$1,'REG XP Table'!$G$2)-'Random Encounter'!$E$8-LOOKUP($A177,'Monster List'!$A$2:$A$448,'Monster List'!$C$2:$C$448)*AA$1&gt;=0,AA$1,Z177)</f>
        <v>0</v>
      </c>
      <c r="AB177" s="13">
        <f>IF(INDEX('REG XP Table'!$B$2:$E$2815,'Random Encounter'!$F$8+AB$1,'REG XP Table'!$G$2)-'Random Encounter'!$E$8-LOOKUP($A177,'Monster List'!$A$2:$A$448,'Monster List'!$C$2:$C$448)*AB$1&gt;=0,AB$1,AA177)</f>
        <v>0</v>
      </c>
      <c r="AC177" s="13">
        <f>IF(INDEX('REG XP Table'!$B$2:$E$2815,'Random Encounter'!$F$8+AC$1,'REG XP Table'!$G$2)-'Random Encounter'!$E$8-LOOKUP($A177,'Monster List'!$A$2:$A$448,'Monster List'!$C$2:$C$448)*AC$1&gt;=0,AC$1,AB177)</f>
        <v>0</v>
      </c>
      <c r="AD177" s="13">
        <f>IF(INDEX('REG XP Table'!$B$2:$E$2815,'Random Encounter'!$F$8+AD$1,'REG XP Table'!$G$2)-'Random Encounter'!$E$8-LOOKUP($A177,'Monster List'!$A$2:$A$448,'Monster List'!$C$2:$C$448)*AD$1&gt;=0,AD$1,AC177)</f>
        <v>0</v>
      </c>
      <c r="AE177" s="13">
        <f>IF(INDEX('REG XP Table'!$B$2:$E$2815,'Random Encounter'!$F$8+AE$1,'REG XP Table'!$G$2)-'Random Encounter'!$E$8-LOOKUP($A177,'Monster List'!$A$2:$A$448,'Monster List'!$C$2:$C$448)*AE$1&gt;=0,AE$1,AD177)</f>
        <v>0</v>
      </c>
      <c r="AF177" s="13">
        <f>IF(INDEX('REG XP Table'!$B$2:$E$2815,'Random Encounter'!$F$8+AF$1,'REG XP Table'!$G$2)-'Random Encounter'!$E$8-LOOKUP($A177,'Monster List'!$A$2:$A$448,'Monster List'!$C$2:$C$448)*AF$1&gt;=0,AF$1,AE177)</f>
        <v>0</v>
      </c>
    </row>
    <row r="178" spans="1:32" x14ac:dyDescent="0.3">
      <c r="A178" t="s">
        <v>127</v>
      </c>
      <c r="B178">
        <v>100</v>
      </c>
      <c r="C178" t="b">
        <f>ISTEXT(INDEX(Table4[],MATCH(Table412[[#This Row],[Monster]],Table4[Monster],0),MATCH(Table36[Location],Table4[#Headers],0)))</f>
        <v>0</v>
      </c>
      <c r="D178" t="b">
        <f>ISNUMBER(MATCH(LOOKUP(Table412[[#This Row],[Monster]],Table4[Monster],Table4[Alignment 1]),'MSL Filters'!$K$3:$P$3,0))</f>
        <v>1</v>
      </c>
      <c r="E178" t="b">
        <f>ISNUMBER(MATCH(LOOKUP(Table412[[#This Row],[Monster]],Table4[Monster],Table4[Alignment 2]),'MSL Filters'!$K$13:$P$13,0))</f>
        <v>1</v>
      </c>
      <c r="F178" t="b">
        <f>IF(EXACT("Any",Table36[Type]), TRUE, EXACT(LOOKUP(Table412[[#This Row],[Monster]],Table4[Monster],Table4[Type]),Table36[Type]))</f>
        <v>1</v>
      </c>
      <c r="G178" t="b">
        <f>IF(EXACT("Any",Table36[Sub Type]),TRUE,NOT(ISERROR(MATCH(LOOKUP(Table412[[#This Row],[Monster]],Table4[Monster],Table4[Subtype]),'MSL Filters'!$K$23:$P$23,0))))</f>
        <v>1</v>
      </c>
      <c r="H178" t="b">
        <f>IF(EXACT(Table412[[#This Row],[1]],1),TRUE,FALSE)</f>
        <v>1</v>
      </c>
      <c r="I178" t="b">
        <f>LOOKUP(Table412[[#This Row],[Monster]],'Monster List'!$A$2:$A$447,'Monster List'!$B$2:$B$447)&gt;='Random Encounter'!$J$2</f>
        <v>1</v>
      </c>
      <c r="J178" t="b">
        <f>LOOKUP(Table412[[#This Row],[Monster]],'Monster List'!$A$2:$A$447,'Monster List'!$B$2:$B$447)&lt;='Random Encounter'!$K$2</f>
        <v>1</v>
      </c>
      <c r="K178" t="b">
        <f t="shared" si="2"/>
        <v>0</v>
      </c>
      <c r="L178" s="12">
        <f>IF(Table412[[#This Row],[Include?]],1,0)+L177</f>
        <v>12</v>
      </c>
      <c r="M178" s="13">
        <f>IF(INDEX('REG XP Table'!$B$2:$E$2815,'Random Encounter'!$F$8+M$1,'REG XP Table'!$G$2)-'Random Encounter'!$E$8-LOOKUP($A178,'Monster List'!$A$2:$A$448,'Monster List'!$C$2:$C$448)*M$1&gt;=0,1,0)</f>
        <v>1</v>
      </c>
      <c r="N178" s="15" t="str">
        <f>IF(INDEX('REG XP Table'!$B$2:$E$2815,'Random Encounter'!$F$8+N$1,'REG XP Table'!$G$2)-'Random Encounter'!$E$8-LOOKUP($A178,'Monster List'!$A$2:$A$448,'Monster List'!$C$2:$C$448)*N$1&gt;=0,N$1,M178)</f>
        <v>2</v>
      </c>
      <c r="O178" s="13" t="str">
        <f>IF(INDEX('REG XP Table'!$B$2:$E$2815,'Random Encounter'!$F$8+O$1,'REG XP Table'!$G$2)-'Random Encounter'!$E$8-LOOKUP($A178,'Monster List'!$A$2:$A$448,'Monster List'!$C$2:$C$448)*O$1&gt;=0,O$1,N178)</f>
        <v>2</v>
      </c>
      <c r="P178" s="13" t="str">
        <f>IF(INDEX('REG XP Table'!$B$2:$E$2815,'Random Encounter'!$F$8+P$1,'REG XP Table'!$G$2)-'Random Encounter'!$E$8-LOOKUP($A178,'Monster List'!$A$2:$A$448,'Monster List'!$C$2:$C$448)*P$1&gt;=0,P$1,O178)</f>
        <v>2</v>
      </c>
      <c r="Q178" s="13" t="str">
        <f>IF(INDEX('REG XP Table'!$B$2:$E$2815,'Random Encounter'!$F$8+Q$1,'REG XP Table'!$G$2)-'Random Encounter'!$E$8-LOOKUP($A178,'Monster List'!$A$2:$A$448,'Monster List'!$C$2:$C$448)*Q$1&gt;=0,Q$1,P178)</f>
        <v>2</v>
      </c>
      <c r="R178" s="13" t="str">
        <f>IF(INDEX('REG XP Table'!$B$2:$E$2815,'Random Encounter'!$F$8+R$1,'REG XP Table'!$G$2)-'Random Encounter'!$E$8-LOOKUP($A178,'Monster List'!$A$2:$A$448,'Monster List'!$C$2:$C$448)*R$1&gt;=0,R$1,Q178)</f>
        <v>2</v>
      </c>
      <c r="S178" s="13" t="str">
        <f>IF(INDEX('REG XP Table'!$B$2:$E$2815,'Random Encounter'!$F$8+S$1,'REG XP Table'!$G$2)-'Random Encounter'!$E$8-LOOKUP($A178,'Monster List'!$A$2:$A$448,'Monster List'!$C$2:$C$448)*S$1&gt;=0,S$1,R178)</f>
        <v>2</v>
      </c>
      <c r="T178" s="13" t="str">
        <f>IF(INDEX('REG XP Table'!$B$2:$E$2815,'Random Encounter'!$F$8+T$1,'REG XP Table'!$G$2)-'Random Encounter'!$E$8-LOOKUP($A178,'Monster List'!$A$2:$A$448,'Monster List'!$C$2:$C$448)*T$1&gt;=0,T$1,S178)</f>
        <v>2</v>
      </c>
      <c r="U178" s="13" t="str">
        <f>IF(INDEX('REG XP Table'!$B$2:$E$2815,'Random Encounter'!$F$8+U$1,'REG XP Table'!$G$2)-'Random Encounter'!$E$8-LOOKUP($A178,'Monster List'!$A$2:$A$448,'Monster List'!$C$2:$C$448)*U$1&gt;=0,U$1,T178)</f>
        <v>2</v>
      </c>
      <c r="V178" s="13" t="str">
        <f>IF(INDEX('REG XP Table'!$B$2:$E$2815,'Random Encounter'!$F$8+V$1,'REG XP Table'!$G$2)-'Random Encounter'!$E$8-LOOKUP($A178,'Monster List'!$A$2:$A$448,'Monster List'!$C$2:$C$448)*V$1&gt;=0,V$1,U178)</f>
        <v>2</v>
      </c>
      <c r="W178" s="13" t="str">
        <f>IF(INDEX('REG XP Table'!$B$2:$E$2815,'Random Encounter'!$F$8+W$1,'REG XP Table'!$G$2)-'Random Encounter'!$E$8-LOOKUP($A178,'Monster List'!$A$2:$A$448,'Monster List'!$C$2:$C$448)*W$1&gt;=0,W$1,V178)</f>
        <v>2</v>
      </c>
      <c r="X178" s="13" t="str">
        <f>IF(INDEX('REG XP Table'!$B$2:$E$2815,'Random Encounter'!$F$8+X$1,'REG XP Table'!$G$2)-'Random Encounter'!$E$8-LOOKUP($A178,'Monster List'!$A$2:$A$448,'Monster List'!$C$2:$C$448)*X$1&gt;=0,X$1,W178)</f>
        <v>2</v>
      </c>
      <c r="Y178" s="13" t="str">
        <f>IF(INDEX('REG XP Table'!$B$2:$E$2815,'Random Encounter'!$F$8+Y$1,'REG XP Table'!$G$2)-'Random Encounter'!$E$8-LOOKUP($A178,'Monster List'!$A$2:$A$448,'Monster List'!$C$2:$C$448)*Y$1&gt;=0,Y$1,X178)</f>
        <v>2</v>
      </c>
      <c r="Z178" s="13" t="str">
        <f>IF(INDEX('REG XP Table'!$B$2:$E$2815,'Random Encounter'!$F$8+Z$1,'REG XP Table'!$G$2)-'Random Encounter'!$E$8-LOOKUP($A178,'Monster List'!$A$2:$A$448,'Monster List'!$C$2:$C$448)*Z$1&gt;=0,Z$1,Y178)</f>
        <v>2</v>
      </c>
      <c r="AA178" s="13" t="str">
        <f>IF(INDEX('REG XP Table'!$B$2:$E$2815,'Random Encounter'!$F$8+AA$1,'REG XP Table'!$G$2)-'Random Encounter'!$E$8-LOOKUP($A178,'Monster List'!$A$2:$A$448,'Monster List'!$C$2:$C$448)*AA$1&gt;=0,AA$1,Z178)</f>
        <v>2</v>
      </c>
      <c r="AB178" s="13" t="str">
        <f>IF(INDEX('REG XP Table'!$B$2:$E$2815,'Random Encounter'!$F$8+AB$1,'REG XP Table'!$G$2)-'Random Encounter'!$E$8-LOOKUP($A178,'Monster List'!$A$2:$A$448,'Monster List'!$C$2:$C$448)*AB$1&gt;=0,AB$1,AA178)</f>
        <v>2</v>
      </c>
      <c r="AC178" s="13" t="str">
        <f>IF(INDEX('REG XP Table'!$B$2:$E$2815,'Random Encounter'!$F$8+AC$1,'REG XP Table'!$G$2)-'Random Encounter'!$E$8-LOOKUP($A178,'Monster List'!$A$2:$A$448,'Monster List'!$C$2:$C$448)*AC$1&gt;=0,AC$1,AB178)</f>
        <v>2</v>
      </c>
      <c r="AD178" s="13" t="str">
        <f>IF(INDEX('REG XP Table'!$B$2:$E$2815,'Random Encounter'!$F$8+AD$1,'REG XP Table'!$G$2)-'Random Encounter'!$E$8-LOOKUP($A178,'Monster List'!$A$2:$A$448,'Monster List'!$C$2:$C$448)*AD$1&gt;=0,AD$1,AC178)</f>
        <v>2</v>
      </c>
      <c r="AE178" s="13" t="str">
        <f>IF(INDEX('REG XP Table'!$B$2:$E$2815,'Random Encounter'!$F$8+AE$1,'REG XP Table'!$G$2)-'Random Encounter'!$E$8-LOOKUP($A178,'Monster List'!$A$2:$A$448,'Monster List'!$C$2:$C$448)*AE$1&gt;=0,AE$1,AD178)</f>
        <v>2</v>
      </c>
      <c r="AF178" s="13" t="str">
        <f>IF(INDEX('REG XP Table'!$B$2:$E$2815,'Random Encounter'!$F$8+AF$1,'REG XP Table'!$G$2)-'Random Encounter'!$E$8-LOOKUP($A178,'Monster List'!$A$2:$A$448,'Monster List'!$C$2:$C$448)*AF$1&gt;=0,AF$1,AE178)</f>
        <v>2</v>
      </c>
    </row>
    <row r="179" spans="1:32" x14ac:dyDescent="0.3">
      <c r="A179" t="s">
        <v>308</v>
      </c>
      <c r="B179">
        <v>1800</v>
      </c>
      <c r="C179" t="b">
        <f>ISTEXT(INDEX(Table4[],MATCH(Table412[[#This Row],[Monster]],Table4[Monster],0),MATCH(Table36[Location],Table4[#Headers],0)))</f>
        <v>0</v>
      </c>
      <c r="D179" t="b">
        <f>ISNUMBER(MATCH(LOOKUP(Table412[[#This Row],[Monster]],Table4[Monster],Table4[Alignment 1]),'MSL Filters'!$K$3:$P$3,0))</f>
        <v>1</v>
      </c>
      <c r="E179" t="b">
        <f>ISNUMBER(MATCH(LOOKUP(Table412[[#This Row],[Monster]],Table4[Monster],Table4[Alignment 2]),'MSL Filters'!$K$13:$P$13,0))</f>
        <v>1</v>
      </c>
      <c r="F179" t="b">
        <f>IF(EXACT("Any",Table36[Type]), TRUE, EXACT(LOOKUP(Table412[[#This Row],[Monster]],Table4[Monster],Table4[Type]),Table36[Type]))</f>
        <v>1</v>
      </c>
      <c r="G179" t="b">
        <f>IF(EXACT("Any",Table36[Sub Type]),TRUE,NOT(ISERROR(MATCH(LOOKUP(Table412[[#This Row],[Monster]],Table4[Monster],Table4[Subtype]),'MSL Filters'!$K$23:$P$23,0))))</f>
        <v>1</v>
      </c>
      <c r="H179" t="b">
        <f>IF(EXACT(Table412[[#This Row],[1]],1),TRUE,FALSE)</f>
        <v>0</v>
      </c>
      <c r="I179" t="b">
        <f>LOOKUP(Table412[[#This Row],[Monster]],'Monster List'!$A$2:$A$447,'Monster List'!$B$2:$B$447)&gt;='Random Encounter'!$J$2</f>
        <v>1</v>
      </c>
      <c r="J179" t="b">
        <f>LOOKUP(Table412[[#This Row],[Monster]],'Monster List'!$A$2:$A$447,'Monster List'!$B$2:$B$447)&lt;='Random Encounter'!$K$2</f>
        <v>1</v>
      </c>
      <c r="K179" t="b">
        <f t="shared" si="2"/>
        <v>0</v>
      </c>
      <c r="L179" s="12">
        <f>IF(Table412[[#This Row],[Include?]],1,0)+L178</f>
        <v>12</v>
      </c>
      <c r="M179" s="13">
        <f>IF(INDEX('REG XP Table'!$B$2:$E$2815,'Random Encounter'!$F$8+M$1,'REG XP Table'!$G$2)-'Random Encounter'!$E$8-LOOKUP($A179,'Monster List'!$A$2:$A$448,'Monster List'!$C$2:$C$448)*M$1&gt;=0,1,0)</f>
        <v>0</v>
      </c>
      <c r="N179" s="15">
        <f>IF(INDEX('REG XP Table'!$B$2:$E$2815,'Random Encounter'!$F$8+N$1,'REG XP Table'!$G$2)-'Random Encounter'!$E$8-LOOKUP($A179,'Monster List'!$A$2:$A$448,'Monster List'!$C$2:$C$448)*N$1&gt;=0,N$1,M179)</f>
        <v>0</v>
      </c>
      <c r="O179" s="13">
        <f>IF(INDEX('REG XP Table'!$B$2:$E$2815,'Random Encounter'!$F$8+O$1,'REG XP Table'!$G$2)-'Random Encounter'!$E$8-LOOKUP($A179,'Monster List'!$A$2:$A$448,'Monster List'!$C$2:$C$448)*O$1&gt;=0,O$1,N179)</f>
        <v>0</v>
      </c>
      <c r="P179" s="13">
        <f>IF(INDEX('REG XP Table'!$B$2:$E$2815,'Random Encounter'!$F$8+P$1,'REG XP Table'!$G$2)-'Random Encounter'!$E$8-LOOKUP($A179,'Monster List'!$A$2:$A$448,'Monster List'!$C$2:$C$448)*P$1&gt;=0,P$1,O179)</f>
        <v>0</v>
      </c>
      <c r="Q179" s="13">
        <f>IF(INDEX('REG XP Table'!$B$2:$E$2815,'Random Encounter'!$F$8+Q$1,'REG XP Table'!$G$2)-'Random Encounter'!$E$8-LOOKUP($A179,'Monster List'!$A$2:$A$448,'Monster List'!$C$2:$C$448)*Q$1&gt;=0,Q$1,P179)</f>
        <v>0</v>
      </c>
      <c r="R179" s="13">
        <f>IF(INDEX('REG XP Table'!$B$2:$E$2815,'Random Encounter'!$F$8+R$1,'REG XP Table'!$G$2)-'Random Encounter'!$E$8-LOOKUP($A179,'Monster List'!$A$2:$A$448,'Monster List'!$C$2:$C$448)*R$1&gt;=0,R$1,Q179)</f>
        <v>0</v>
      </c>
      <c r="S179" s="13">
        <f>IF(INDEX('REG XP Table'!$B$2:$E$2815,'Random Encounter'!$F$8+S$1,'REG XP Table'!$G$2)-'Random Encounter'!$E$8-LOOKUP($A179,'Monster List'!$A$2:$A$448,'Monster List'!$C$2:$C$448)*S$1&gt;=0,S$1,R179)</f>
        <v>0</v>
      </c>
      <c r="T179" s="13">
        <f>IF(INDEX('REG XP Table'!$B$2:$E$2815,'Random Encounter'!$F$8+T$1,'REG XP Table'!$G$2)-'Random Encounter'!$E$8-LOOKUP($A179,'Monster List'!$A$2:$A$448,'Monster List'!$C$2:$C$448)*T$1&gt;=0,T$1,S179)</f>
        <v>0</v>
      </c>
      <c r="U179" s="13">
        <f>IF(INDEX('REG XP Table'!$B$2:$E$2815,'Random Encounter'!$F$8+U$1,'REG XP Table'!$G$2)-'Random Encounter'!$E$8-LOOKUP($A179,'Monster List'!$A$2:$A$448,'Monster List'!$C$2:$C$448)*U$1&gt;=0,U$1,T179)</f>
        <v>0</v>
      </c>
      <c r="V179" s="13">
        <f>IF(INDEX('REG XP Table'!$B$2:$E$2815,'Random Encounter'!$F$8+V$1,'REG XP Table'!$G$2)-'Random Encounter'!$E$8-LOOKUP($A179,'Monster List'!$A$2:$A$448,'Monster List'!$C$2:$C$448)*V$1&gt;=0,V$1,U179)</f>
        <v>0</v>
      </c>
      <c r="W179" s="13">
        <f>IF(INDEX('REG XP Table'!$B$2:$E$2815,'Random Encounter'!$F$8+W$1,'REG XP Table'!$G$2)-'Random Encounter'!$E$8-LOOKUP($A179,'Monster List'!$A$2:$A$448,'Monster List'!$C$2:$C$448)*W$1&gt;=0,W$1,V179)</f>
        <v>0</v>
      </c>
      <c r="X179" s="13">
        <f>IF(INDEX('REG XP Table'!$B$2:$E$2815,'Random Encounter'!$F$8+X$1,'REG XP Table'!$G$2)-'Random Encounter'!$E$8-LOOKUP($A179,'Monster List'!$A$2:$A$448,'Monster List'!$C$2:$C$448)*X$1&gt;=0,X$1,W179)</f>
        <v>0</v>
      </c>
      <c r="Y179" s="13">
        <f>IF(INDEX('REG XP Table'!$B$2:$E$2815,'Random Encounter'!$F$8+Y$1,'REG XP Table'!$G$2)-'Random Encounter'!$E$8-LOOKUP($A179,'Monster List'!$A$2:$A$448,'Monster List'!$C$2:$C$448)*Y$1&gt;=0,Y$1,X179)</f>
        <v>0</v>
      </c>
      <c r="Z179" s="13">
        <f>IF(INDEX('REG XP Table'!$B$2:$E$2815,'Random Encounter'!$F$8+Z$1,'REG XP Table'!$G$2)-'Random Encounter'!$E$8-LOOKUP($A179,'Monster List'!$A$2:$A$448,'Monster List'!$C$2:$C$448)*Z$1&gt;=0,Z$1,Y179)</f>
        <v>0</v>
      </c>
      <c r="AA179" s="13">
        <f>IF(INDEX('REG XP Table'!$B$2:$E$2815,'Random Encounter'!$F$8+AA$1,'REG XP Table'!$G$2)-'Random Encounter'!$E$8-LOOKUP($A179,'Monster List'!$A$2:$A$448,'Monster List'!$C$2:$C$448)*AA$1&gt;=0,AA$1,Z179)</f>
        <v>0</v>
      </c>
      <c r="AB179" s="13">
        <f>IF(INDEX('REG XP Table'!$B$2:$E$2815,'Random Encounter'!$F$8+AB$1,'REG XP Table'!$G$2)-'Random Encounter'!$E$8-LOOKUP($A179,'Monster List'!$A$2:$A$448,'Monster List'!$C$2:$C$448)*AB$1&gt;=0,AB$1,AA179)</f>
        <v>0</v>
      </c>
      <c r="AC179" s="13">
        <f>IF(INDEX('REG XP Table'!$B$2:$E$2815,'Random Encounter'!$F$8+AC$1,'REG XP Table'!$G$2)-'Random Encounter'!$E$8-LOOKUP($A179,'Monster List'!$A$2:$A$448,'Monster List'!$C$2:$C$448)*AC$1&gt;=0,AC$1,AB179)</f>
        <v>0</v>
      </c>
      <c r="AD179" s="13">
        <f>IF(INDEX('REG XP Table'!$B$2:$E$2815,'Random Encounter'!$F$8+AD$1,'REG XP Table'!$G$2)-'Random Encounter'!$E$8-LOOKUP($A179,'Monster List'!$A$2:$A$448,'Monster List'!$C$2:$C$448)*AD$1&gt;=0,AD$1,AC179)</f>
        <v>0</v>
      </c>
      <c r="AE179" s="13">
        <f>IF(INDEX('REG XP Table'!$B$2:$E$2815,'Random Encounter'!$F$8+AE$1,'REG XP Table'!$G$2)-'Random Encounter'!$E$8-LOOKUP($A179,'Monster List'!$A$2:$A$448,'Monster List'!$C$2:$C$448)*AE$1&gt;=0,AE$1,AD179)</f>
        <v>0</v>
      </c>
      <c r="AF179" s="13">
        <f>IF(INDEX('REG XP Table'!$B$2:$E$2815,'Random Encounter'!$F$8+AF$1,'REG XP Table'!$G$2)-'Random Encounter'!$E$8-LOOKUP($A179,'Monster List'!$A$2:$A$448,'Monster List'!$C$2:$C$448)*AF$1&gt;=0,AF$1,AE179)</f>
        <v>0</v>
      </c>
    </row>
    <row r="180" spans="1:32" x14ac:dyDescent="0.3">
      <c r="A180" t="s">
        <v>168</v>
      </c>
      <c r="B180">
        <v>200</v>
      </c>
      <c r="C180" t="b">
        <f>ISTEXT(INDEX(Table4[],MATCH(Table412[[#This Row],[Monster]],Table4[Monster],0),MATCH(Table36[Location],Table4[#Headers],0)))</f>
        <v>0</v>
      </c>
      <c r="D180" t="b">
        <f>ISNUMBER(MATCH(LOOKUP(Table412[[#This Row],[Monster]],Table4[Monster],Table4[Alignment 1]),'MSL Filters'!$K$3:$P$3,0))</f>
        <v>1</v>
      </c>
      <c r="E180" t="b">
        <f>ISNUMBER(MATCH(LOOKUP(Table412[[#This Row],[Monster]],Table4[Monster],Table4[Alignment 2]),'MSL Filters'!$K$13:$P$13,0))</f>
        <v>1</v>
      </c>
      <c r="F180" t="b">
        <f>IF(EXACT("Any",Table36[Type]), TRUE, EXACT(LOOKUP(Table412[[#This Row],[Monster]],Table4[Monster],Table4[Type]),Table36[Type]))</f>
        <v>1</v>
      </c>
      <c r="G180" t="b">
        <f>IF(EXACT("Any",Table36[Sub Type]),TRUE,NOT(ISERROR(MATCH(LOOKUP(Table412[[#This Row],[Monster]],Table4[Monster],Table4[Subtype]),'MSL Filters'!$K$23:$P$23,0))))</f>
        <v>1</v>
      </c>
      <c r="H180" t="b">
        <f>IF(EXACT(Table412[[#This Row],[1]],1),TRUE,FALSE)</f>
        <v>1</v>
      </c>
      <c r="I180" t="b">
        <f>LOOKUP(Table412[[#This Row],[Monster]],'Monster List'!$A$2:$A$447,'Monster List'!$B$2:$B$447)&gt;='Random Encounter'!$J$2</f>
        <v>1</v>
      </c>
      <c r="J180" t="b">
        <f>LOOKUP(Table412[[#This Row],[Monster]],'Monster List'!$A$2:$A$447,'Monster List'!$B$2:$B$447)&lt;='Random Encounter'!$K$2</f>
        <v>1</v>
      </c>
      <c r="K180" t="b">
        <f t="shared" si="2"/>
        <v>0</v>
      </c>
      <c r="L180" s="12">
        <f>IF(Table412[[#This Row],[Include?]],1,0)+L179</f>
        <v>12</v>
      </c>
      <c r="M180" s="13">
        <f>IF(INDEX('REG XP Table'!$B$2:$E$2815,'Random Encounter'!$F$8+M$1,'REG XP Table'!$G$2)-'Random Encounter'!$E$8-LOOKUP($A180,'Monster List'!$A$2:$A$448,'Monster List'!$C$2:$C$448)*M$1&gt;=0,1,0)</f>
        <v>1</v>
      </c>
      <c r="N180" s="15">
        <f>IF(INDEX('REG XP Table'!$B$2:$E$2815,'Random Encounter'!$F$8+N$1,'REG XP Table'!$G$2)-'Random Encounter'!$E$8-LOOKUP($A180,'Monster List'!$A$2:$A$448,'Monster List'!$C$2:$C$448)*N$1&gt;=0,N$1,M180)</f>
        <v>1</v>
      </c>
      <c r="O180" s="13">
        <f>IF(INDEX('REG XP Table'!$B$2:$E$2815,'Random Encounter'!$F$8+O$1,'REG XP Table'!$G$2)-'Random Encounter'!$E$8-LOOKUP($A180,'Monster List'!$A$2:$A$448,'Monster List'!$C$2:$C$448)*O$1&gt;=0,O$1,N180)</f>
        <v>1</v>
      </c>
      <c r="P180" s="13">
        <f>IF(INDEX('REG XP Table'!$B$2:$E$2815,'Random Encounter'!$F$8+P$1,'REG XP Table'!$G$2)-'Random Encounter'!$E$8-LOOKUP($A180,'Monster List'!$A$2:$A$448,'Monster List'!$C$2:$C$448)*P$1&gt;=0,P$1,O180)</f>
        <v>1</v>
      </c>
      <c r="Q180" s="13">
        <f>IF(INDEX('REG XP Table'!$B$2:$E$2815,'Random Encounter'!$F$8+Q$1,'REG XP Table'!$G$2)-'Random Encounter'!$E$8-LOOKUP($A180,'Monster List'!$A$2:$A$448,'Monster List'!$C$2:$C$448)*Q$1&gt;=0,Q$1,P180)</f>
        <v>1</v>
      </c>
      <c r="R180" s="13">
        <f>IF(INDEX('REG XP Table'!$B$2:$E$2815,'Random Encounter'!$F$8+R$1,'REG XP Table'!$G$2)-'Random Encounter'!$E$8-LOOKUP($A180,'Monster List'!$A$2:$A$448,'Monster List'!$C$2:$C$448)*R$1&gt;=0,R$1,Q180)</f>
        <v>1</v>
      </c>
      <c r="S180" s="13">
        <f>IF(INDEX('REG XP Table'!$B$2:$E$2815,'Random Encounter'!$F$8+S$1,'REG XP Table'!$G$2)-'Random Encounter'!$E$8-LOOKUP($A180,'Monster List'!$A$2:$A$448,'Monster List'!$C$2:$C$448)*S$1&gt;=0,S$1,R180)</f>
        <v>1</v>
      </c>
      <c r="T180" s="13">
        <f>IF(INDEX('REG XP Table'!$B$2:$E$2815,'Random Encounter'!$F$8+T$1,'REG XP Table'!$G$2)-'Random Encounter'!$E$8-LOOKUP($A180,'Monster List'!$A$2:$A$448,'Monster List'!$C$2:$C$448)*T$1&gt;=0,T$1,S180)</f>
        <v>1</v>
      </c>
      <c r="U180" s="13">
        <f>IF(INDEX('REG XP Table'!$B$2:$E$2815,'Random Encounter'!$F$8+U$1,'REG XP Table'!$G$2)-'Random Encounter'!$E$8-LOOKUP($A180,'Monster List'!$A$2:$A$448,'Monster List'!$C$2:$C$448)*U$1&gt;=0,U$1,T180)</f>
        <v>1</v>
      </c>
      <c r="V180" s="13">
        <f>IF(INDEX('REG XP Table'!$B$2:$E$2815,'Random Encounter'!$F$8+V$1,'REG XP Table'!$G$2)-'Random Encounter'!$E$8-LOOKUP($A180,'Monster List'!$A$2:$A$448,'Monster List'!$C$2:$C$448)*V$1&gt;=0,V$1,U180)</f>
        <v>1</v>
      </c>
      <c r="W180" s="13">
        <f>IF(INDEX('REG XP Table'!$B$2:$E$2815,'Random Encounter'!$F$8+W$1,'REG XP Table'!$G$2)-'Random Encounter'!$E$8-LOOKUP($A180,'Monster List'!$A$2:$A$448,'Monster List'!$C$2:$C$448)*W$1&gt;=0,W$1,V180)</f>
        <v>1</v>
      </c>
      <c r="X180" s="13">
        <f>IF(INDEX('REG XP Table'!$B$2:$E$2815,'Random Encounter'!$F$8+X$1,'REG XP Table'!$G$2)-'Random Encounter'!$E$8-LOOKUP($A180,'Monster List'!$A$2:$A$448,'Monster List'!$C$2:$C$448)*X$1&gt;=0,X$1,W180)</f>
        <v>1</v>
      </c>
      <c r="Y180" s="13">
        <f>IF(INDEX('REG XP Table'!$B$2:$E$2815,'Random Encounter'!$F$8+Y$1,'REG XP Table'!$G$2)-'Random Encounter'!$E$8-LOOKUP($A180,'Monster List'!$A$2:$A$448,'Monster List'!$C$2:$C$448)*Y$1&gt;=0,Y$1,X180)</f>
        <v>1</v>
      </c>
      <c r="Z180" s="13">
        <f>IF(INDEX('REG XP Table'!$B$2:$E$2815,'Random Encounter'!$F$8+Z$1,'REG XP Table'!$G$2)-'Random Encounter'!$E$8-LOOKUP($A180,'Monster List'!$A$2:$A$448,'Monster List'!$C$2:$C$448)*Z$1&gt;=0,Z$1,Y180)</f>
        <v>1</v>
      </c>
      <c r="AA180" s="13">
        <f>IF(INDEX('REG XP Table'!$B$2:$E$2815,'Random Encounter'!$F$8+AA$1,'REG XP Table'!$G$2)-'Random Encounter'!$E$8-LOOKUP($A180,'Monster List'!$A$2:$A$448,'Monster List'!$C$2:$C$448)*AA$1&gt;=0,AA$1,Z180)</f>
        <v>1</v>
      </c>
      <c r="AB180" s="13">
        <f>IF(INDEX('REG XP Table'!$B$2:$E$2815,'Random Encounter'!$F$8+AB$1,'REG XP Table'!$G$2)-'Random Encounter'!$E$8-LOOKUP($A180,'Monster List'!$A$2:$A$448,'Monster List'!$C$2:$C$448)*AB$1&gt;=0,AB$1,AA180)</f>
        <v>1</v>
      </c>
      <c r="AC180" s="13">
        <f>IF(INDEX('REG XP Table'!$B$2:$E$2815,'Random Encounter'!$F$8+AC$1,'REG XP Table'!$G$2)-'Random Encounter'!$E$8-LOOKUP($A180,'Monster List'!$A$2:$A$448,'Monster List'!$C$2:$C$448)*AC$1&gt;=0,AC$1,AB180)</f>
        <v>1</v>
      </c>
      <c r="AD180" s="13">
        <f>IF(INDEX('REG XP Table'!$B$2:$E$2815,'Random Encounter'!$F$8+AD$1,'REG XP Table'!$G$2)-'Random Encounter'!$E$8-LOOKUP($A180,'Monster List'!$A$2:$A$448,'Monster List'!$C$2:$C$448)*AD$1&gt;=0,AD$1,AC180)</f>
        <v>1</v>
      </c>
      <c r="AE180" s="13">
        <f>IF(INDEX('REG XP Table'!$B$2:$E$2815,'Random Encounter'!$F$8+AE$1,'REG XP Table'!$G$2)-'Random Encounter'!$E$8-LOOKUP($A180,'Monster List'!$A$2:$A$448,'Monster List'!$C$2:$C$448)*AE$1&gt;=0,AE$1,AD180)</f>
        <v>1</v>
      </c>
      <c r="AF180" s="13">
        <f>IF(INDEX('REG XP Table'!$B$2:$E$2815,'Random Encounter'!$F$8+AF$1,'REG XP Table'!$G$2)-'Random Encounter'!$E$8-LOOKUP($A180,'Monster List'!$A$2:$A$448,'Monster List'!$C$2:$C$448)*AF$1&gt;=0,AF$1,AE180)</f>
        <v>1</v>
      </c>
    </row>
    <row r="181" spans="1:32" x14ac:dyDescent="0.3">
      <c r="A181" t="s">
        <v>169</v>
      </c>
      <c r="B181">
        <v>200</v>
      </c>
      <c r="C181" t="b">
        <f>ISTEXT(INDEX(Table4[],MATCH(Table412[[#This Row],[Monster]],Table4[Monster],0),MATCH(Table36[Location],Table4[#Headers],0)))</f>
        <v>0</v>
      </c>
      <c r="D181" t="b">
        <f>ISNUMBER(MATCH(LOOKUP(Table412[[#This Row],[Monster]],Table4[Monster],Table4[Alignment 1]),'MSL Filters'!$K$3:$P$3,0))</f>
        <v>1</v>
      </c>
      <c r="E181" t="b">
        <f>ISNUMBER(MATCH(LOOKUP(Table412[[#This Row],[Monster]],Table4[Monster],Table4[Alignment 2]),'MSL Filters'!$K$13:$P$13,0))</f>
        <v>1</v>
      </c>
      <c r="F181" t="b">
        <f>IF(EXACT("Any",Table36[Type]), TRUE, EXACT(LOOKUP(Table412[[#This Row],[Monster]],Table4[Monster],Table4[Type]),Table36[Type]))</f>
        <v>1</v>
      </c>
      <c r="G181" t="b">
        <f>IF(EXACT("Any",Table36[Sub Type]),TRUE,NOT(ISERROR(MATCH(LOOKUP(Table412[[#This Row],[Monster]],Table4[Monster],Table4[Subtype]),'MSL Filters'!$K$23:$P$23,0))))</f>
        <v>1</v>
      </c>
      <c r="H181" t="b">
        <f>IF(EXACT(Table412[[#This Row],[1]],1),TRUE,FALSE)</f>
        <v>1</v>
      </c>
      <c r="I181" t="b">
        <f>LOOKUP(Table412[[#This Row],[Monster]],'Monster List'!$A$2:$A$447,'Monster List'!$B$2:$B$447)&gt;='Random Encounter'!$J$2</f>
        <v>1</v>
      </c>
      <c r="J181" t="b">
        <f>LOOKUP(Table412[[#This Row],[Monster]],'Monster List'!$A$2:$A$447,'Monster List'!$B$2:$B$447)&lt;='Random Encounter'!$K$2</f>
        <v>1</v>
      </c>
      <c r="K181" t="b">
        <f t="shared" si="2"/>
        <v>0</v>
      </c>
      <c r="L181" s="12">
        <f>IF(Table412[[#This Row],[Include?]],1,0)+L180</f>
        <v>12</v>
      </c>
      <c r="M181" s="13">
        <f>IF(INDEX('REG XP Table'!$B$2:$E$2815,'Random Encounter'!$F$8+M$1,'REG XP Table'!$G$2)-'Random Encounter'!$E$8-LOOKUP($A181,'Monster List'!$A$2:$A$448,'Monster List'!$C$2:$C$448)*M$1&gt;=0,1,0)</f>
        <v>1</v>
      </c>
      <c r="N181" s="15">
        <f>IF(INDEX('REG XP Table'!$B$2:$E$2815,'Random Encounter'!$F$8+N$1,'REG XP Table'!$G$2)-'Random Encounter'!$E$8-LOOKUP($A181,'Monster List'!$A$2:$A$448,'Monster List'!$C$2:$C$448)*N$1&gt;=0,N$1,M181)</f>
        <v>1</v>
      </c>
      <c r="O181" s="13">
        <f>IF(INDEX('REG XP Table'!$B$2:$E$2815,'Random Encounter'!$F$8+O$1,'REG XP Table'!$G$2)-'Random Encounter'!$E$8-LOOKUP($A181,'Monster List'!$A$2:$A$448,'Monster List'!$C$2:$C$448)*O$1&gt;=0,O$1,N181)</f>
        <v>1</v>
      </c>
      <c r="P181" s="13">
        <f>IF(INDEX('REG XP Table'!$B$2:$E$2815,'Random Encounter'!$F$8+P$1,'REG XP Table'!$G$2)-'Random Encounter'!$E$8-LOOKUP($A181,'Monster List'!$A$2:$A$448,'Monster List'!$C$2:$C$448)*P$1&gt;=0,P$1,O181)</f>
        <v>1</v>
      </c>
      <c r="Q181" s="13">
        <f>IF(INDEX('REG XP Table'!$B$2:$E$2815,'Random Encounter'!$F$8+Q$1,'REG XP Table'!$G$2)-'Random Encounter'!$E$8-LOOKUP($A181,'Monster List'!$A$2:$A$448,'Monster List'!$C$2:$C$448)*Q$1&gt;=0,Q$1,P181)</f>
        <v>1</v>
      </c>
      <c r="R181" s="13">
        <f>IF(INDEX('REG XP Table'!$B$2:$E$2815,'Random Encounter'!$F$8+R$1,'REG XP Table'!$G$2)-'Random Encounter'!$E$8-LOOKUP($A181,'Monster List'!$A$2:$A$448,'Monster List'!$C$2:$C$448)*R$1&gt;=0,R$1,Q181)</f>
        <v>1</v>
      </c>
      <c r="S181" s="13">
        <f>IF(INDEX('REG XP Table'!$B$2:$E$2815,'Random Encounter'!$F$8+S$1,'REG XP Table'!$G$2)-'Random Encounter'!$E$8-LOOKUP($A181,'Monster List'!$A$2:$A$448,'Monster List'!$C$2:$C$448)*S$1&gt;=0,S$1,R181)</f>
        <v>1</v>
      </c>
      <c r="T181" s="13">
        <f>IF(INDEX('REG XP Table'!$B$2:$E$2815,'Random Encounter'!$F$8+T$1,'REG XP Table'!$G$2)-'Random Encounter'!$E$8-LOOKUP($A181,'Monster List'!$A$2:$A$448,'Monster List'!$C$2:$C$448)*T$1&gt;=0,T$1,S181)</f>
        <v>1</v>
      </c>
      <c r="U181" s="13">
        <f>IF(INDEX('REG XP Table'!$B$2:$E$2815,'Random Encounter'!$F$8+U$1,'REG XP Table'!$G$2)-'Random Encounter'!$E$8-LOOKUP($A181,'Monster List'!$A$2:$A$448,'Monster List'!$C$2:$C$448)*U$1&gt;=0,U$1,T181)</f>
        <v>1</v>
      </c>
      <c r="V181" s="13">
        <f>IF(INDEX('REG XP Table'!$B$2:$E$2815,'Random Encounter'!$F$8+V$1,'REG XP Table'!$G$2)-'Random Encounter'!$E$8-LOOKUP($A181,'Monster List'!$A$2:$A$448,'Monster List'!$C$2:$C$448)*V$1&gt;=0,V$1,U181)</f>
        <v>1</v>
      </c>
      <c r="W181" s="13">
        <f>IF(INDEX('REG XP Table'!$B$2:$E$2815,'Random Encounter'!$F$8+W$1,'REG XP Table'!$G$2)-'Random Encounter'!$E$8-LOOKUP($A181,'Monster List'!$A$2:$A$448,'Monster List'!$C$2:$C$448)*W$1&gt;=0,W$1,V181)</f>
        <v>1</v>
      </c>
      <c r="X181" s="13">
        <f>IF(INDEX('REG XP Table'!$B$2:$E$2815,'Random Encounter'!$F$8+X$1,'REG XP Table'!$G$2)-'Random Encounter'!$E$8-LOOKUP($A181,'Monster List'!$A$2:$A$448,'Monster List'!$C$2:$C$448)*X$1&gt;=0,X$1,W181)</f>
        <v>1</v>
      </c>
      <c r="Y181" s="13">
        <f>IF(INDEX('REG XP Table'!$B$2:$E$2815,'Random Encounter'!$F$8+Y$1,'REG XP Table'!$G$2)-'Random Encounter'!$E$8-LOOKUP($A181,'Monster List'!$A$2:$A$448,'Monster List'!$C$2:$C$448)*Y$1&gt;=0,Y$1,X181)</f>
        <v>1</v>
      </c>
      <c r="Z181" s="13">
        <f>IF(INDEX('REG XP Table'!$B$2:$E$2815,'Random Encounter'!$F$8+Z$1,'REG XP Table'!$G$2)-'Random Encounter'!$E$8-LOOKUP($A181,'Monster List'!$A$2:$A$448,'Monster List'!$C$2:$C$448)*Z$1&gt;=0,Z$1,Y181)</f>
        <v>1</v>
      </c>
      <c r="AA181" s="13">
        <f>IF(INDEX('REG XP Table'!$B$2:$E$2815,'Random Encounter'!$F$8+AA$1,'REG XP Table'!$G$2)-'Random Encounter'!$E$8-LOOKUP($A181,'Monster List'!$A$2:$A$448,'Monster List'!$C$2:$C$448)*AA$1&gt;=0,AA$1,Z181)</f>
        <v>1</v>
      </c>
      <c r="AB181" s="13">
        <f>IF(INDEX('REG XP Table'!$B$2:$E$2815,'Random Encounter'!$F$8+AB$1,'REG XP Table'!$G$2)-'Random Encounter'!$E$8-LOOKUP($A181,'Monster List'!$A$2:$A$448,'Monster List'!$C$2:$C$448)*AB$1&gt;=0,AB$1,AA181)</f>
        <v>1</v>
      </c>
      <c r="AC181" s="13">
        <f>IF(INDEX('REG XP Table'!$B$2:$E$2815,'Random Encounter'!$F$8+AC$1,'REG XP Table'!$G$2)-'Random Encounter'!$E$8-LOOKUP($A181,'Monster List'!$A$2:$A$448,'Monster List'!$C$2:$C$448)*AC$1&gt;=0,AC$1,AB181)</f>
        <v>1</v>
      </c>
      <c r="AD181" s="13">
        <f>IF(INDEX('REG XP Table'!$B$2:$E$2815,'Random Encounter'!$F$8+AD$1,'REG XP Table'!$G$2)-'Random Encounter'!$E$8-LOOKUP($A181,'Monster List'!$A$2:$A$448,'Monster List'!$C$2:$C$448)*AD$1&gt;=0,AD$1,AC181)</f>
        <v>1</v>
      </c>
      <c r="AE181" s="13">
        <f>IF(INDEX('REG XP Table'!$B$2:$E$2815,'Random Encounter'!$F$8+AE$1,'REG XP Table'!$G$2)-'Random Encounter'!$E$8-LOOKUP($A181,'Monster List'!$A$2:$A$448,'Monster List'!$C$2:$C$448)*AE$1&gt;=0,AE$1,AD181)</f>
        <v>1</v>
      </c>
      <c r="AF181" s="13">
        <f>IF(INDEX('REG XP Table'!$B$2:$E$2815,'Random Encounter'!$F$8+AF$1,'REG XP Table'!$G$2)-'Random Encounter'!$E$8-LOOKUP($A181,'Monster List'!$A$2:$A$448,'Monster List'!$C$2:$C$448)*AF$1&gt;=0,AF$1,AE181)</f>
        <v>1</v>
      </c>
    </row>
    <row r="182" spans="1:32" x14ac:dyDescent="0.3">
      <c r="A182" t="s">
        <v>170</v>
      </c>
      <c r="B182">
        <v>200</v>
      </c>
      <c r="C182" t="b">
        <f>ISTEXT(INDEX(Table4[],MATCH(Table412[[#This Row],[Monster]],Table4[Monster],0),MATCH(Table36[Location],Table4[#Headers],0)))</f>
        <v>0</v>
      </c>
      <c r="D182" t="b">
        <f>ISNUMBER(MATCH(LOOKUP(Table412[[#This Row],[Monster]],Table4[Monster],Table4[Alignment 1]),'MSL Filters'!$K$3:$P$3,0))</f>
        <v>1</v>
      </c>
      <c r="E182" t="b">
        <f>ISNUMBER(MATCH(LOOKUP(Table412[[#This Row],[Monster]],Table4[Monster],Table4[Alignment 2]),'MSL Filters'!$K$13:$P$13,0))</f>
        <v>1</v>
      </c>
      <c r="F182" t="b">
        <f>IF(EXACT("Any",Table36[Type]), TRUE, EXACT(LOOKUP(Table412[[#This Row],[Monster]],Table4[Monster],Table4[Type]),Table36[Type]))</f>
        <v>1</v>
      </c>
      <c r="G182" t="b">
        <f>IF(EXACT("Any",Table36[Sub Type]),TRUE,NOT(ISERROR(MATCH(LOOKUP(Table412[[#This Row],[Monster]],Table4[Monster],Table4[Subtype]),'MSL Filters'!$K$23:$P$23,0))))</f>
        <v>1</v>
      </c>
      <c r="H182" t="b">
        <f>IF(EXACT(Table412[[#This Row],[1]],1),TRUE,FALSE)</f>
        <v>1</v>
      </c>
      <c r="I182" t="b">
        <f>LOOKUP(Table412[[#This Row],[Monster]],'Monster List'!$A$2:$A$447,'Monster List'!$B$2:$B$447)&gt;='Random Encounter'!$J$2</f>
        <v>1</v>
      </c>
      <c r="J182" t="b">
        <f>LOOKUP(Table412[[#This Row],[Monster]],'Monster List'!$A$2:$A$447,'Monster List'!$B$2:$B$447)&lt;='Random Encounter'!$K$2</f>
        <v>1</v>
      </c>
      <c r="K182" t="b">
        <f t="shared" si="2"/>
        <v>0</v>
      </c>
      <c r="L182" s="12">
        <f>IF(Table412[[#This Row],[Include?]],1,0)+L181</f>
        <v>12</v>
      </c>
      <c r="M182" s="13">
        <f>IF(INDEX('REG XP Table'!$B$2:$E$2815,'Random Encounter'!$F$8+M$1,'REG XP Table'!$G$2)-'Random Encounter'!$E$8-LOOKUP($A182,'Monster List'!$A$2:$A$448,'Monster List'!$C$2:$C$448)*M$1&gt;=0,1,0)</f>
        <v>1</v>
      </c>
      <c r="N182" s="15">
        <f>IF(INDEX('REG XP Table'!$B$2:$E$2815,'Random Encounter'!$F$8+N$1,'REG XP Table'!$G$2)-'Random Encounter'!$E$8-LOOKUP($A182,'Monster List'!$A$2:$A$448,'Monster List'!$C$2:$C$448)*N$1&gt;=0,N$1,M182)</f>
        <v>1</v>
      </c>
      <c r="O182" s="13">
        <f>IF(INDEX('REG XP Table'!$B$2:$E$2815,'Random Encounter'!$F$8+O$1,'REG XP Table'!$G$2)-'Random Encounter'!$E$8-LOOKUP($A182,'Monster List'!$A$2:$A$448,'Monster List'!$C$2:$C$448)*O$1&gt;=0,O$1,N182)</f>
        <v>1</v>
      </c>
      <c r="P182" s="13">
        <f>IF(INDEX('REG XP Table'!$B$2:$E$2815,'Random Encounter'!$F$8+P$1,'REG XP Table'!$G$2)-'Random Encounter'!$E$8-LOOKUP($A182,'Monster List'!$A$2:$A$448,'Monster List'!$C$2:$C$448)*P$1&gt;=0,P$1,O182)</f>
        <v>1</v>
      </c>
      <c r="Q182" s="13">
        <f>IF(INDEX('REG XP Table'!$B$2:$E$2815,'Random Encounter'!$F$8+Q$1,'REG XP Table'!$G$2)-'Random Encounter'!$E$8-LOOKUP($A182,'Monster List'!$A$2:$A$448,'Monster List'!$C$2:$C$448)*Q$1&gt;=0,Q$1,P182)</f>
        <v>1</v>
      </c>
      <c r="R182" s="13">
        <f>IF(INDEX('REG XP Table'!$B$2:$E$2815,'Random Encounter'!$F$8+R$1,'REG XP Table'!$G$2)-'Random Encounter'!$E$8-LOOKUP($A182,'Monster List'!$A$2:$A$448,'Monster List'!$C$2:$C$448)*R$1&gt;=0,R$1,Q182)</f>
        <v>1</v>
      </c>
      <c r="S182" s="13">
        <f>IF(INDEX('REG XP Table'!$B$2:$E$2815,'Random Encounter'!$F$8+S$1,'REG XP Table'!$G$2)-'Random Encounter'!$E$8-LOOKUP($A182,'Monster List'!$A$2:$A$448,'Monster List'!$C$2:$C$448)*S$1&gt;=0,S$1,R182)</f>
        <v>1</v>
      </c>
      <c r="T182" s="13">
        <f>IF(INDEX('REG XP Table'!$B$2:$E$2815,'Random Encounter'!$F$8+T$1,'REG XP Table'!$G$2)-'Random Encounter'!$E$8-LOOKUP($A182,'Monster List'!$A$2:$A$448,'Monster List'!$C$2:$C$448)*T$1&gt;=0,T$1,S182)</f>
        <v>1</v>
      </c>
      <c r="U182" s="13">
        <f>IF(INDEX('REG XP Table'!$B$2:$E$2815,'Random Encounter'!$F$8+U$1,'REG XP Table'!$G$2)-'Random Encounter'!$E$8-LOOKUP($A182,'Monster List'!$A$2:$A$448,'Monster List'!$C$2:$C$448)*U$1&gt;=0,U$1,T182)</f>
        <v>1</v>
      </c>
      <c r="V182" s="13">
        <f>IF(INDEX('REG XP Table'!$B$2:$E$2815,'Random Encounter'!$F$8+V$1,'REG XP Table'!$G$2)-'Random Encounter'!$E$8-LOOKUP($A182,'Monster List'!$A$2:$A$448,'Monster List'!$C$2:$C$448)*V$1&gt;=0,V$1,U182)</f>
        <v>1</v>
      </c>
      <c r="W182" s="13">
        <f>IF(INDEX('REG XP Table'!$B$2:$E$2815,'Random Encounter'!$F$8+W$1,'REG XP Table'!$G$2)-'Random Encounter'!$E$8-LOOKUP($A182,'Monster List'!$A$2:$A$448,'Monster List'!$C$2:$C$448)*W$1&gt;=0,W$1,V182)</f>
        <v>1</v>
      </c>
      <c r="X182" s="13">
        <f>IF(INDEX('REG XP Table'!$B$2:$E$2815,'Random Encounter'!$F$8+X$1,'REG XP Table'!$G$2)-'Random Encounter'!$E$8-LOOKUP($A182,'Monster List'!$A$2:$A$448,'Monster List'!$C$2:$C$448)*X$1&gt;=0,X$1,W182)</f>
        <v>1</v>
      </c>
      <c r="Y182" s="13">
        <f>IF(INDEX('REG XP Table'!$B$2:$E$2815,'Random Encounter'!$F$8+Y$1,'REG XP Table'!$G$2)-'Random Encounter'!$E$8-LOOKUP($A182,'Monster List'!$A$2:$A$448,'Monster List'!$C$2:$C$448)*Y$1&gt;=0,Y$1,X182)</f>
        <v>1</v>
      </c>
      <c r="Z182" s="13">
        <f>IF(INDEX('REG XP Table'!$B$2:$E$2815,'Random Encounter'!$F$8+Z$1,'REG XP Table'!$G$2)-'Random Encounter'!$E$8-LOOKUP($A182,'Monster List'!$A$2:$A$448,'Monster List'!$C$2:$C$448)*Z$1&gt;=0,Z$1,Y182)</f>
        <v>1</v>
      </c>
      <c r="AA182" s="13">
        <f>IF(INDEX('REG XP Table'!$B$2:$E$2815,'Random Encounter'!$F$8+AA$1,'REG XP Table'!$G$2)-'Random Encounter'!$E$8-LOOKUP($A182,'Monster List'!$A$2:$A$448,'Monster List'!$C$2:$C$448)*AA$1&gt;=0,AA$1,Z182)</f>
        <v>1</v>
      </c>
      <c r="AB182" s="13">
        <f>IF(INDEX('REG XP Table'!$B$2:$E$2815,'Random Encounter'!$F$8+AB$1,'REG XP Table'!$G$2)-'Random Encounter'!$E$8-LOOKUP($A182,'Monster List'!$A$2:$A$448,'Monster List'!$C$2:$C$448)*AB$1&gt;=0,AB$1,AA182)</f>
        <v>1</v>
      </c>
      <c r="AC182" s="13">
        <f>IF(INDEX('REG XP Table'!$B$2:$E$2815,'Random Encounter'!$F$8+AC$1,'REG XP Table'!$G$2)-'Random Encounter'!$E$8-LOOKUP($A182,'Monster List'!$A$2:$A$448,'Monster List'!$C$2:$C$448)*AC$1&gt;=0,AC$1,AB182)</f>
        <v>1</v>
      </c>
      <c r="AD182" s="13">
        <f>IF(INDEX('REG XP Table'!$B$2:$E$2815,'Random Encounter'!$F$8+AD$1,'REG XP Table'!$G$2)-'Random Encounter'!$E$8-LOOKUP($A182,'Monster List'!$A$2:$A$448,'Monster List'!$C$2:$C$448)*AD$1&gt;=0,AD$1,AC182)</f>
        <v>1</v>
      </c>
      <c r="AE182" s="13">
        <f>IF(INDEX('REG XP Table'!$B$2:$E$2815,'Random Encounter'!$F$8+AE$1,'REG XP Table'!$G$2)-'Random Encounter'!$E$8-LOOKUP($A182,'Monster List'!$A$2:$A$448,'Monster List'!$C$2:$C$448)*AE$1&gt;=0,AE$1,AD182)</f>
        <v>1</v>
      </c>
      <c r="AF182" s="13">
        <f>IF(INDEX('REG XP Table'!$B$2:$E$2815,'Random Encounter'!$F$8+AF$1,'REG XP Table'!$G$2)-'Random Encounter'!$E$8-LOOKUP($A182,'Monster List'!$A$2:$A$448,'Monster List'!$C$2:$C$448)*AF$1&gt;=0,AF$1,AE182)</f>
        <v>1</v>
      </c>
    </row>
    <row r="183" spans="1:32" x14ac:dyDescent="0.3">
      <c r="A183" t="s">
        <v>128</v>
      </c>
      <c r="B183">
        <v>100</v>
      </c>
      <c r="C183" t="b">
        <f>ISTEXT(INDEX(Table4[],MATCH(Table412[[#This Row],[Monster]],Table4[Monster],0),MATCH(Table36[Location],Table4[#Headers],0)))</f>
        <v>0</v>
      </c>
      <c r="D183" t="b">
        <f>ISNUMBER(MATCH(LOOKUP(Table412[[#This Row],[Monster]],Table4[Monster],Table4[Alignment 1]),'MSL Filters'!$K$3:$P$3,0))</f>
        <v>1</v>
      </c>
      <c r="E183" t="b">
        <f>ISNUMBER(MATCH(LOOKUP(Table412[[#This Row],[Monster]],Table4[Monster],Table4[Alignment 2]),'MSL Filters'!$K$13:$P$13,0))</f>
        <v>1</v>
      </c>
      <c r="F183" t="b">
        <f>IF(EXACT("Any",Table36[Type]), TRUE, EXACT(LOOKUP(Table412[[#This Row],[Monster]],Table4[Monster],Table4[Type]),Table36[Type]))</f>
        <v>1</v>
      </c>
      <c r="G183" t="b">
        <f>IF(EXACT("Any",Table36[Sub Type]),TRUE,NOT(ISERROR(MATCH(LOOKUP(Table412[[#This Row],[Monster]],Table4[Monster],Table4[Subtype]),'MSL Filters'!$K$23:$P$23,0))))</f>
        <v>1</v>
      </c>
      <c r="H183" t="b">
        <f>IF(EXACT(Table412[[#This Row],[1]],1),TRUE,FALSE)</f>
        <v>1</v>
      </c>
      <c r="I183" t="b">
        <f>LOOKUP(Table412[[#This Row],[Monster]],'Monster List'!$A$2:$A$447,'Monster List'!$B$2:$B$447)&gt;='Random Encounter'!$J$2</f>
        <v>1</v>
      </c>
      <c r="J183" t="b">
        <f>LOOKUP(Table412[[#This Row],[Monster]],'Monster List'!$A$2:$A$447,'Monster List'!$B$2:$B$447)&lt;='Random Encounter'!$K$2</f>
        <v>1</v>
      </c>
      <c r="K183" t="b">
        <f t="shared" si="2"/>
        <v>0</v>
      </c>
      <c r="L183" s="12">
        <f>IF(Table412[[#This Row],[Include?]],1,0)+L182</f>
        <v>12</v>
      </c>
      <c r="M183" s="13">
        <f>IF(INDEX('REG XP Table'!$B$2:$E$2815,'Random Encounter'!$F$8+M$1,'REG XP Table'!$G$2)-'Random Encounter'!$E$8-LOOKUP($A183,'Monster List'!$A$2:$A$448,'Monster List'!$C$2:$C$448)*M$1&gt;=0,1,0)</f>
        <v>1</v>
      </c>
      <c r="N183" s="15" t="str">
        <f>IF(INDEX('REG XP Table'!$B$2:$E$2815,'Random Encounter'!$F$8+N$1,'REG XP Table'!$G$2)-'Random Encounter'!$E$8-LOOKUP($A183,'Monster List'!$A$2:$A$448,'Monster List'!$C$2:$C$448)*N$1&gt;=0,N$1,M183)</f>
        <v>2</v>
      </c>
      <c r="O183" s="13" t="str">
        <f>IF(INDEX('REG XP Table'!$B$2:$E$2815,'Random Encounter'!$F$8+O$1,'REG XP Table'!$G$2)-'Random Encounter'!$E$8-LOOKUP($A183,'Monster List'!$A$2:$A$448,'Monster List'!$C$2:$C$448)*O$1&gt;=0,O$1,N183)</f>
        <v>2</v>
      </c>
      <c r="P183" s="13" t="str">
        <f>IF(INDEX('REG XP Table'!$B$2:$E$2815,'Random Encounter'!$F$8+P$1,'REG XP Table'!$G$2)-'Random Encounter'!$E$8-LOOKUP($A183,'Monster List'!$A$2:$A$448,'Monster List'!$C$2:$C$448)*P$1&gt;=0,P$1,O183)</f>
        <v>2</v>
      </c>
      <c r="Q183" s="13" t="str">
        <f>IF(INDEX('REG XP Table'!$B$2:$E$2815,'Random Encounter'!$F$8+Q$1,'REG XP Table'!$G$2)-'Random Encounter'!$E$8-LOOKUP($A183,'Monster List'!$A$2:$A$448,'Monster List'!$C$2:$C$448)*Q$1&gt;=0,Q$1,P183)</f>
        <v>2</v>
      </c>
      <c r="R183" s="13" t="str">
        <f>IF(INDEX('REG XP Table'!$B$2:$E$2815,'Random Encounter'!$F$8+R$1,'REG XP Table'!$G$2)-'Random Encounter'!$E$8-LOOKUP($A183,'Monster List'!$A$2:$A$448,'Monster List'!$C$2:$C$448)*R$1&gt;=0,R$1,Q183)</f>
        <v>2</v>
      </c>
      <c r="S183" s="13" t="str">
        <f>IF(INDEX('REG XP Table'!$B$2:$E$2815,'Random Encounter'!$F$8+S$1,'REG XP Table'!$G$2)-'Random Encounter'!$E$8-LOOKUP($A183,'Monster List'!$A$2:$A$448,'Monster List'!$C$2:$C$448)*S$1&gt;=0,S$1,R183)</f>
        <v>2</v>
      </c>
      <c r="T183" s="13" t="str">
        <f>IF(INDEX('REG XP Table'!$B$2:$E$2815,'Random Encounter'!$F$8+T$1,'REG XP Table'!$G$2)-'Random Encounter'!$E$8-LOOKUP($A183,'Monster List'!$A$2:$A$448,'Monster List'!$C$2:$C$448)*T$1&gt;=0,T$1,S183)</f>
        <v>2</v>
      </c>
      <c r="U183" s="13" t="str">
        <f>IF(INDEX('REG XP Table'!$B$2:$E$2815,'Random Encounter'!$F$8+U$1,'REG XP Table'!$G$2)-'Random Encounter'!$E$8-LOOKUP($A183,'Monster List'!$A$2:$A$448,'Monster List'!$C$2:$C$448)*U$1&gt;=0,U$1,T183)</f>
        <v>2</v>
      </c>
      <c r="V183" s="13" t="str">
        <f>IF(INDEX('REG XP Table'!$B$2:$E$2815,'Random Encounter'!$F$8+V$1,'REG XP Table'!$G$2)-'Random Encounter'!$E$8-LOOKUP($A183,'Monster List'!$A$2:$A$448,'Monster List'!$C$2:$C$448)*V$1&gt;=0,V$1,U183)</f>
        <v>2</v>
      </c>
      <c r="W183" s="13" t="str">
        <f>IF(INDEX('REG XP Table'!$B$2:$E$2815,'Random Encounter'!$F$8+W$1,'REG XP Table'!$G$2)-'Random Encounter'!$E$8-LOOKUP($A183,'Monster List'!$A$2:$A$448,'Monster List'!$C$2:$C$448)*W$1&gt;=0,W$1,V183)</f>
        <v>2</v>
      </c>
      <c r="X183" s="13" t="str">
        <f>IF(INDEX('REG XP Table'!$B$2:$E$2815,'Random Encounter'!$F$8+X$1,'REG XP Table'!$G$2)-'Random Encounter'!$E$8-LOOKUP($A183,'Monster List'!$A$2:$A$448,'Monster List'!$C$2:$C$448)*X$1&gt;=0,X$1,W183)</f>
        <v>2</v>
      </c>
      <c r="Y183" s="13" t="str">
        <f>IF(INDEX('REG XP Table'!$B$2:$E$2815,'Random Encounter'!$F$8+Y$1,'REG XP Table'!$G$2)-'Random Encounter'!$E$8-LOOKUP($A183,'Monster List'!$A$2:$A$448,'Monster List'!$C$2:$C$448)*Y$1&gt;=0,Y$1,X183)</f>
        <v>2</v>
      </c>
      <c r="Z183" s="13" t="str">
        <f>IF(INDEX('REG XP Table'!$B$2:$E$2815,'Random Encounter'!$F$8+Z$1,'REG XP Table'!$G$2)-'Random Encounter'!$E$8-LOOKUP($A183,'Monster List'!$A$2:$A$448,'Monster List'!$C$2:$C$448)*Z$1&gt;=0,Z$1,Y183)</f>
        <v>2</v>
      </c>
      <c r="AA183" s="13" t="str">
        <f>IF(INDEX('REG XP Table'!$B$2:$E$2815,'Random Encounter'!$F$8+AA$1,'REG XP Table'!$G$2)-'Random Encounter'!$E$8-LOOKUP($A183,'Monster List'!$A$2:$A$448,'Monster List'!$C$2:$C$448)*AA$1&gt;=0,AA$1,Z183)</f>
        <v>2</v>
      </c>
      <c r="AB183" s="13" t="str">
        <f>IF(INDEX('REG XP Table'!$B$2:$E$2815,'Random Encounter'!$F$8+AB$1,'REG XP Table'!$G$2)-'Random Encounter'!$E$8-LOOKUP($A183,'Monster List'!$A$2:$A$448,'Monster List'!$C$2:$C$448)*AB$1&gt;=0,AB$1,AA183)</f>
        <v>2</v>
      </c>
      <c r="AC183" s="13" t="str">
        <f>IF(INDEX('REG XP Table'!$B$2:$E$2815,'Random Encounter'!$F$8+AC$1,'REG XP Table'!$G$2)-'Random Encounter'!$E$8-LOOKUP($A183,'Monster List'!$A$2:$A$448,'Monster List'!$C$2:$C$448)*AC$1&gt;=0,AC$1,AB183)</f>
        <v>2</v>
      </c>
      <c r="AD183" s="13" t="str">
        <f>IF(INDEX('REG XP Table'!$B$2:$E$2815,'Random Encounter'!$F$8+AD$1,'REG XP Table'!$G$2)-'Random Encounter'!$E$8-LOOKUP($A183,'Monster List'!$A$2:$A$448,'Monster List'!$C$2:$C$448)*AD$1&gt;=0,AD$1,AC183)</f>
        <v>2</v>
      </c>
      <c r="AE183" s="13" t="str">
        <f>IF(INDEX('REG XP Table'!$B$2:$E$2815,'Random Encounter'!$F$8+AE$1,'REG XP Table'!$G$2)-'Random Encounter'!$E$8-LOOKUP($A183,'Monster List'!$A$2:$A$448,'Monster List'!$C$2:$C$448)*AE$1&gt;=0,AE$1,AD183)</f>
        <v>2</v>
      </c>
      <c r="AF183" s="13" t="str">
        <f>IF(INDEX('REG XP Table'!$B$2:$E$2815,'Random Encounter'!$F$8+AF$1,'REG XP Table'!$G$2)-'Random Encounter'!$E$8-LOOKUP($A183,'Monster List'!$A$2:$A$448,'Monster List'!$C$2:$C$448)*AF$1&gt;=0,AF$1,AE183)</f>
        <v>2</v>
      </c>
    </row>
    <row r="184" spans="1:32" x14ac:dyDescent="0.3">
      <c r="A184" t="s">
        <v>59</v>
      </c>
      <c r="B184">
        <v>25</v>
      </c>
      <c r="C184" t="b">
        <f>ISTEXT(INDEX(Table4[],MATCH(Table412[[#This Row],[Monster]],Table4[Monster],0),MATCH(Table36[Location],Table4[#Headers],0)))</f>
        <v>1</v>
      </c>
      <c r="D184" t="b">
        <f>ISNUMBER(MATCH(LOOKUP(Table412[[#This Row],[Monster]],Table4[Monster],Table4[Alignment 1]),'MSL Filters'!$K$3:$P$3,0))</f>
        <v>1</v>
      </c>
      <c r="E184" t="b">
        <f>ISNUMBER(MATCH(LOOKUP(Table412[[#This Row],[Monster]],Table4[Monster],Table4[Alignment 2]),'MSL Filters'!$K$13:$P$13,0))</f>
        <v>1</v>
      </c>
      <c r="F184" t="b">
        <f>IF(EXACT("Any",Table36[Type]), TRUE, EXACT(LOOKUP(Table412[[#This Row],[Monster]],Table4[Monster],Table4[Type]),Table36[Type]))</f>
        <v>1</v>
      </c>
      <c r="G184" t="b">
        <f>IF(EXACT("Any",Table36[Sub Type]),TRUE,NOT(ISERROR(MATCH(LOOKUP(Table412[[#This Row],[Monster]],Table4[Monster],Table4[Subtype]),'MSL Filters'!$K$23:$P$23,0))))</f>
        <v>1</v>
      </c>
      <c r="H184" t="b">
        <f>IF(EXACT(Table412[[#This Row],[1]],1),TRUE,FALSE)</f>
        <v>1</v>
      </c>
      <c r="I184" t="b">
        <f>LOOKUP(Table412[[#This Row],[Monster]],'Monster List'!$A$2:$A$447,'Monster List'!$B$2:$B$447)&gt;='Random Encounter'!$J$2</f>
        <v>1</v>
      </c>
      <c r="J184" t="b">
        <f>LOOKUP(Table412[[#This Row],[Monster]],'Monster List'!$A$2:$A$447,'Monster List'!$B$2:$B$447)&lt;='Random Encounter'!$K$2</f>
        <v>1</v>
      </c>
      <c r="K184" t="b">
        <f t="shared" si="2"/>
        <v>1</v>
      </c>
      <c r="L184" s="12">
        <f>IF(Table412[[#This Row],[Include?]],1,0)+L183</f>
        <v>13</v>
      </c>
      <c r="M184" s="13">
        <f>IF(INDEX('REG XP Table'!$B$2:$E$2815,'Random Encounter'!$F$8+M$1,'REG XP Table'!$G$2)-'Random Encounter'!$E$8-LOOKUP($A184,'Monster List'!$A$2:$A$448,'Monster List'!$C$2:$C$448)*M$1&gt;=0,1,0)</f>
        <v>1</v>
      </c>
      <c r="N184" s="15" t="str">
        <f>IF(INDEX('REG XP Table'!$B$2:$E$2815,'Random Encounter'!$F$8+N$1,'REG XP Table'!$G$2)-'Random Encounter'!$E$8-LOOKUP($A184,'Monster List'!$A$2:$A$448,'Monster List'!$C$2:$C$448)*N$1&gt;=0,N$1,M184)</f>
        <v>2</v>
      </c>
      <c r="O184" s="13" t="str">
        <f>IF(INDEX('REG XP Table'!$B$2:$E$2815,'Random Encounter'!$F$8+O$1,'REG XP Table'!$G$2)-'Random Encounter'!$E$8-LOOKUP($A184,'Monster List'!$A$2:$A$448,'Monster List'!$C$2:$C$448)*O$1&gt;=0,O$1,N184)</f>
        <v>3</v>
      </c>
      <c r="P184" s="13" t="str">
        <f>IF(INDEX('REG XP Table'!$B$2:$E$2815,'Random Encounter'!$F$8+P$1,'REG XP Table'!$G$2)-'Random Encounter'!$E$8-LOOKUP($A184,'Monster List'!$A$2:$A$448,'Monster List'!$C$2:$C$448)*P$1&gt;=0,P$1,O184)</f>
        <v>4</v>
      </c>
      <c r="Q184" s="13" t="str">
        <f>IF(INDEX('REG XP Table'!$B$2:$E$2815,'Random Encounter'!$F$8+Q$1,'REG XP Table'!$G$2)-'Random Encounter'!$E$8-LOOKUP($A184,'Monster List'!$A$2:$A$448,'Monster List'!$C$2:$C$448)*Q$1&gt;=0,Q$1,P184)</f>
        <v>5</v>
      </c>
      <c r="R184" s="13" t="str">
        <f>IF(INDEX('REG XP Table'!$B$2:$E$2815,'Random Encounter'!$F$8+R$1,'REG XP Table'!$G$2)-'Random Encounter'!$E$8-LOOKUP($A184,'Monster List'!$A$2:$A$448,'Monster List'!$C$2:$C$448)*R$1&gt;=0,R$1,Q184)</f>
        <v>6</v>
      </c>
      <c r="S184" s="13" t="str">
        <f>IF(INDEX('REG XP Table'!$B$2:$E$2815,'Random Encounter'!$F$8+S$1,'REG XP Table'!$G$2)-'Random Encounter'!$E$8-LOOKUP($A184,'Monster List'!$A$2:$A$448,'Monster List'!$C$2:$C$448)*S$1&gt;=0,S$1,R184)</f>
        <v>7</v>
      </c>
      <c r="T184" s="13" t="str">
        <f>IF(INDEX('REG XP Table'!$B$2:$E$2815,'Random Encounter'!$F$8+T$1,'REG XP Table'!$G$2)-'Random Encounter'!$E$8-LOOKUP($A184,'Monster List'!$A$2:$A$448,'Monster List'!$C$2:$C$448)*T$1&gt;=0,T$1,S184)</f>
        <v>7</v>
      </c>
      <c r="U184" s="13" t="str">
        <f>IF(INDEX('REG XP Table'!$B$2:$E$2815,'Random Encounter'!$F$8+U$1,'REG XP Table'!$G$2)-'Random Encounter'!$E$8-LOOKUP($A184,'Monster List'!$A$2:$A$448,'Monster List'!$C$2:$C$448)*U$1&gt;=0,U$1,T184)</f>
        <v>7</v>
      </c>
      <c r="V184" s="13" t="str">
        <f>IF(INDEX('REG XP Table'!$B$2:$E$2815,'Random Encounter'!$F$8+V$1,'REG XP Table'!$G$2)-'Random Encounter'!$E$8-LOOKUP($A184,'Monster List'!$A$2:$A$448,'Monster List'!$C$2:$C$448)*V$1&gt;=0,V$1,U184)</f>
        <v>7</v>
      </c>
      <c r="W184" s="13" t="str">
        <f>IF(INDEX('REG XP Table'!$B$2:$E$2815,'Random Encounter'!$F$8+W$1,'REG XP Table'!$G$2)-'Random Encounter'!$E$8-LOOKUP($A184,'Monster List'!$A$2:$A$448,'Monster List'!$C$2:$C$448)*W$1&gt;=0,W$1,V184)</f>
        <v>7</v>
      </c>
      <c r="X184" s="13" t="str">
        <f>IF(INDEX('REG XP Table'!$B$2:$E$2815,'Random Encounter'!$F$8+X$1,'REG XP Table'!$G$2)-'Random Encounter'!$E$8-LOOKUP($A184,'Monster List'!$A$2:$A$448,'Monster List'!$C$2:$C$448)*X$1&gt;=0,X$1,W184)</f>
        <v>7</v>
      </c>
      <c r="Y184" s="13" t="str">
        <f>IF(INDEX('REG XP Table'!$B$2:$E$2815,'Random Encounter'!$F$8+Y$1,'REG XP Table'!$G$2)-'Random Encounter'!$E$8-LOOKUP($A184,'Monster List'!$A$2:$A$448,'Monster List'!$C$2:$C$448)*Y$1&gt;=0,Y$1,X184)</f>
        <v>7</v>
      </c>
      <c r="Z184" s="13" t="str">
        <f>IF(INDEX('REG XP Table'!$B$2:$E$2815,'Random Encounter'!$F$8+Z$1,'REG XP Table'!$G$2)-'Random Encounter'!$E$8-LOOKUP($A184,'Monster List'!$A$2:$A$448,'Monster List'!$C$2:$C$448)*Z$1&gt;=0,Z$1,Y184)</f>
        <v>7</v>
      </c>
      <c r="AA184" s="13" t="str">
        <f>IF(INDEX('REG XP Table'!$B$2:$E$2815,'Random Encounter'!$F$8+AA$1,'REG XP Table'!$G$2)-'Random Encounter'!$E$8-LOOKUP($A184,'Monster List'!$A$2:$A$448,'Monster List'!$C$2:$C$448)*AA$1&gt;=0,AA$1,Z184)</f>
        <v>7</v>
      </c>
      <c r="AB184" s="13" t="str">
        <f>IF(INDEX('REG XP Table'!$B$2:$E$2815,'Random Encounter'!$F$8+AB$1,'REG XP Table'!$G$2)-'Random Encounter'!$E$8-LOOKUP($A184,'Monster List'!$A$2:$A$448,'Monster List'!$C$2:$C$448)*AB$1&gt;=0,AB$1,AA184)</f>
        <v>7</v>
      </c>
      <c r="AC184" s="13" t="str">
        <f>IF(INDEX('REG XP Table'!$B$2:$E$2815,'Random Encounter'!$F$8+AC$1,'REG XP Table'!$G$2)-'Random Encounter'!$E$8-LOOKUP($A184,'Monster List'!$A$2:$A$448,'Monster List'!$C$2:$C$448)*AC$1&gt;=0,AC$1,AB184)</f>
        <v>7</v>
      </c>
      <c r="AD184" s="13" t="str">
        <f>IF(INDEX('REG XP Table'!$B$2:$E$2815,'Random Encounter'!$F$8+AD$1,'REG XP Table'!$G$2)-'Random Encounter'!$E$8-LOOKUP($A184,'Monster List'!$A$2:$A$448,'Monster List'!$C$2:$C$448)*AD$1&gt;=0,AD$1,AC184)</f>
        <v>7</v>
      </c>
      <c r="AE184" s="13" t="str">
        <f>IF(INDEX('REG XP Table'!$B$2:$E$2815,'Random Encounter'!$F$8+AE$1,'REG XP Table'!$G$2)-'Random Encounter'!$E$8-LOOKUP($A184,'Monster List'!$A$2:$A$448,'Monster List'!$C$2:$C$448)*AE$1&gt;=0,AE$1,AD184)</f>
        <v>7</v>
      </c>
      <c r="AF184" s="13" t="str">
        <f>IF(INDEX('REG XP Table'!$B$2:$E$2815,'Random Encounter'!$F$8+AF$1,'REG XP Table'!$G$2)-'Random Encounter'!$E$8-LOOKUP($A184,'Monster List'!$A$2:$A$448,'Monster List'!$C$2:$C$448)*AF$1&gt;=0,AF$1,AE184)</f>
        <v>7</v>
      </c>
    </row>
    <row r="185" spans="1:32" x14ac:dyDescent="0.3">
      <c r="A185" t="s">
        <v>94</v>
      </c>
      <c r="B185">
        <v>50</v>
      </c>
      <c r="C185" t="b">
        <f>ISTEXT(INDEX(Table4[],MATCH(Table412[[#This Row],[Monster]],Table4[Monster],0),MATCH(Table36[Location],Table4[#Headers],0)))</f>
        <v>1</v>
      </c>
      <c r="D185" t="b">
        <f>ISNUMBER(MATCH(LOOKUP(Table412[[#This Row],[Monster]],Table4[Monster],Table4[Alignment 1]),'MSL Filters'!$K$3:$P$3,0))</f>
        <v>1</v>
      </c>
      <c r="E185" t="b">
        <f>ISNUMBER(MATCH(LOOKUP(Table412[[#This Row],[Monster]],Table4[Monster],Table4[Alignment 2]),'MSL Filters'!$K$13:$P$13,0))</f>
        <v>1</v>
      </c>
      <c r="F185" t="b">
        <f>IF(EXACT("Any",Table36[Type]), TRUE, EXACT(LOOKUP(Table412[[#This Row],[Monster]],Table4[Monster],Table4[Type]),Table36[Type]))</f>
        <v>1</v>
      </c>
      <c r="G185" t="b">
        <f>IF(EXACT("Any",Table36[Sub Type]),TRUE,NOT(ISERROR(MATCH(LOOKUP(Table412[[#This Row],[Monster]],Table4[Monster],Table4[Subtype]),'MSL Filters'!$K$23:$P$23,0))))</f>
        <v>1</v>
      </c>
      <c r="H185" t="b">
        <f>IF(EXACT(Table412[[#This Row],[1]],1),TRUE,FALSE)</f>
        <v>1</v>
      </c>
      <c r="I185" t="b">
        <f>LOOKUP(Table412[[#This Row],[Monster]],'Monster List'!$A$2:$A$447,'Monster List'!$B$2:$B$447)&gt;='Random Encounter'!$J$2</f>
        <v>1</v>
      </c>
      <c r="J185" t="b">
        <f>LOOKUP(Table412[[#This Row],[Monster]],'Monster List'!$A$2:$A$447,'Monster List'!$B$2:$B$447)&lt;='Random Encounter'!$K$2</f>
        <v>1</v>
      </c>
      <c r="K185" t="b">
        <f t="shared" si="2"/>
        <v>1</v>
      </c>
      <c r="L185" s="12">
        <f>IF(Table412[[#This Row],[Include?]],1,0)+L184</f>
        <v>14</v>
      </c>
      <c r="M185" s="13">
        <f>IF(INDEX('REG XP Table'!$B$2:$E$2815,'Random Encounter'!$F$8+M$1,'REG XP Table'!$G$2)-'Random Encounter'!$E$8-LOOKUP($A185,'Monster List'!$A$2:$A$448,'Monster List'!$C$2:$C$448)*M$1&gt;=0,1,0)</f>
        <v>1</v>
      </c>
      <c r="N185" s="15" t="str">
        <f>IF(INDEX('REG XP Table'!$B$2:$E$2815,'Random Encounter'!$F$8+N$1,'REG XP Table'!$G$2)-'Random Encounter'!$E$8-LOOKUP($A185,'Monster List'!$A$2:$A$448,'Monster List'!$C$2:$C$448)*N$1&gt;=0,N$1,M185)</f>
        <v>2</v>
      </c>
      <c r="O185" s="13" t="str">
        <f>IF(INDEX('REG XP Table'!$B$2:$E$2815,'Random Encounter'!$F$8+O$1,'REG XP Table'!$G$2)-'Random Encounter'!$E$8-LOOKUP($A185,'Monster List'!$A$2:$A$448,'Monster List'!$C$2:$C$448)*O$1&gt;=0,O$1,N185)</f>
        <v>3</v>
      </c>
      <c r="P185" s="13" t="str">
        <f>IF(INDEX('REG XP Table'!$B$2:$E$2815,'Random Encounter'!$F$8+P$1,'REG XP Table'!$G$2)-'Random Encounter'!$E$8-LOOKUP($A185,'Monster List'!$A$2:$A$448,'Monster List'!$C$2:$C$448)*P$1&gt;=0,P$1,O185)</f>
        <v>4</v>
      </c>
      <c r="Q185" s="13" t="str">
        <f>IF(INDEX('REG XP Table'!$B$2:$E$2815,'Random Encounter'!$F$8+Q$1,'REG XP Table'!$G$2)-'Random Encounter'!$E$8-LOOKUP($A185,'Monster List'!$A$2:$A$448,'Monster List'!$C$2:$C$448)*Q$1&gt;=0,Q$1,P185)</f>
        <v>4</v>
      </c>
      <c r="R185" s="13" t="str">
        <f>IF(INDEX('REG XP Table'!$B$2:$E$2815,'Random Encounter'!$F$8+R$1,'REG XP Table'!$G$2)-'Random Encounter'!$E$8-LOOKUP($A185,'Monster List'!$A$2:$A$448,'Monster List'!$C$2:$C$448)*R$1&gt;=0,R$1,Q185)</f>
        <v>4</v>
      </c>
      <c r="S185" s="13" t="str">
        <f>IF(INDEX('REG XP Table'!$B$2:$E$2815,'Random Encounter'!$F$8+S$1,'REG XP Table'!$G$2)-'Random Encounter'!$E$8-LOOKUP($A185,'Monster List'!$A$2:$A$448,'Monster List'!$C$2:$C$448)*S$1&gt;=0,S$1,R185)</f>
        <v>4</v>
      </c>
      <c r="T185" s="13" t="str">
        <f>IF(INDEX('REG XP Table'!$B$2:$E$2815,'Random Encounter'!$F$8+T$1,'REG XP Table'!$G$2)-'Random Encounter'!$E$8-LOOKUP($A185,'Monster List'!$A$2:$A$448,'Monster List'!$C$2:$C$448)*T$1&gt;=0,T$1,S185)</f>
        <v>4</v>
      </c>
      <c r="U185" s="13" t="str">
        <f>IF(INDEX('REG XP Table'!$B$2:$E$2815,'Random Encounter'!$F$8+U$1,'REG XP Table'!$G$2)-'Random Encounter'!$E$8-LOOKUP($A185,'Monster List'!$A$2:$A$448,'Monster List'!$C$2:$C$448)*U$1&gt;=0,U$1,T185)</f>
        <v>4</v>
      </c>
      <c r="V185" s="13" t="str">
        <f>IF(INDEX('REG XP Table'!$B$2:$E$2815,'Random Encounter'!$F$8+V$1,'REG XP Table'!$G$2)-'Random Encounter'!$E$8-LOOKUP($A185,'Monster List'!$A$2:$A$448,'Monster List'!$C$2:$C$448)*V$1&gt;=0,V$1,U185)</f>
        <v>4</v>
      </c>
      <c r="W185" s="13" t="str">
        <f>IF(INDEX('REG XP Table'!$B$2:$E$2815,'Random Encounter'!$F$8+W$1,'REG XP Table'!$G$2)-'Random Encounter'!$E$8-LOOKUP($A185,'Monster List'!$A$2:$A$448,'Monster List'!$C$2:$C$448)*W$1&gt;=0,W$1,V185)</f>
        <v>4</v>
      </c>
      <c r="X185" s="13" t="str">
        <f>IF(INDEX('REG XP Table'!$B$2:$E$2815,'Random Encounter'!$F$8+X$1,'REG XP Table'!$G$2)-'Random Encounter'!$E$8-LOOKUP($A185,'Monster List'!$A$2:$A$448,'Monster List'!$C$2:$C$448)*X$1&gt;=0,X$1,W185)</f>
        <v>4</v>
      </c>
      <c r="Y185" s="13" t="str">
        <f>IF(INDEX('REG XP Table'!$B$2:$E$2815,'Random Encounter'!$F$8+Y$1,'REG XP Table'!$G$2)-'Random Encounter'!$E$8-LOOKUP($A185,'Monster List'!$A$2:$A$448,'Monster List'!$C$2:$C$448)*Y$1&gt;=0,Y$1,X185)</f>
        <v>4</v>
      </c>
      <c r="Z185" s="13" t="str">
        <f>IF(INDEX('REG XP Table'!$B$2:$E$2815,'Random Encounter'!$F$8+Z$1,'REG XP Table'!$G$2)-'Random Encounter'!$E$8-LOOKUP($A185,'Monster List'!$A$2:$A$448,'Monster List'!$C$2:$C$448)*Z$1&gt;=0,Z$1,Y185)</f>
        <v>4</v>
      </c>
      <c r="AA185" s="13" t="str">
        <f>IF(INDEX('REG XP Table'!$B$2:$E$2815,'Random Encounter'!$F$8+AA$1,'REG XP Table'!$G$2)-'Random Encounter'!$E$8-LOOKUP($A185,'Monster List'!$A$2:$A$448,'Monster List'!$C$2:$C$448)*AA$1&gt;=0,AA$1,Z185)</f>
        <v>4</v>
      </c>
      <c r="AB185" s="13" t="str">
        <f>IF(INDEX('REG XP Table'!$B$2:$E$2815,'Random Encounter'!$F$8+AB$1,'REG XP Table'!$G$2)-'Random Encounter'!$E$8-LOOKUP($A185,'Monster List'!$A$2:$A$448,'Monster List'!$C$2:$C$448)*AB$1&gt;=0,AB$1,AA185)</f>
        <v>4</v>
      </c>
      <c r="AC185" s="13" t="str">
        <f>IF(INDEX('REG XP Table'!$B$2:$E$2815,'Random Encounter'!$F$8+AC$1,'REG XP Table'!$G$2)-'Random Encounter'!$E$8-LOOKUP($A185,'Monster List'!$A$2:$A$448,'Monster List'!$C$2:$C$448)*AC$1&gt;=0,AC$1,AB185)</f>
        <v>4</v>
      </c>
      <c r="AD185" s="13" t="str">
        <f>IF(INDEX('REG XP Table'!$B$2:$E$2815,'Random Encounter'!$F$8+AD$1,'REG XP Table'!$G$2)-'Random Encounter'!$E$8-LOOKUP($A185,'Monster List'!$A$2:$A$448,'Monster List'!$C$2:$C$448)*AD$1&gt;=0,AD$1,AC185)</f>
        <v>4</v>
      </c>
      <c r="AE185" s="13" t="str">
        <f>IF(INDEX('REG XP Table'!$B$2:$E$2815,'Random Encounter'!$F$8+AE$1,'REG XP Table'!$G$2)-'Random Encounter'!$E$8-LOOKUP($A185,'Monster List'!$A$2:$A$448,'Monster List'!$C$2:$C$448)*AE$1&gt;=0,AE$1,AD185)</f>
        <v>4</v>
      </c>
      <c r="AF185" s="13" t="str">
        <f>IF(INDEX('REG XP Table'!$B$2:$E$2815,'Random Encounter'!$F$8+AF$1,'REG XP Table'!$G$2)-'Random Encounter'!$E$8-LOOKUP($A185,'Monster List'!$A$2:$A$448,'Monster List'!$C$2:$C$448)*AF$1&gt;=0,AF$1,AE185)</f>
        <v>4</v>
      </c>
    </row>
    <row r="186" spans="1:32" x14ac:dyDescent="0.3">
      <c r="A186" t="s">
        <v>208</v>
      </c>
      <c r="B186">
        <v>450</v>
      </c>
      <c r="C186" t="b">
        <f>ISTEXT(INDEX(Table4[],MATCH(Table412[[#This Row],[Monster]],Table4[Monster],0),MATCH(Table36[Location],Table4[#Headers],0)))</f>
        <v>0</v>
      </c>
      <c r="D186" t="b">
        <f>ISNUMBER(MATCH(LOOKUP(Table412[[#This Row],[Monster]],Table4[Monster],Table4[Alignment 1]),'MSL Filters'!$K$3:$P$3,0))</f>
        <v>1</v>
      </c>
      <c r="E186" t="b">
        <f>ISNUMBER(MATCH(LOOKUP(Table412[[#This Row],[Monster]],Table4[Monster],Table4[Alignment 2]),'MSL Filters'!$K$13:$P$13,0))</f>
        <v>1</v>
      </c>
      <c r="F186" t="b">
        <f>IF(EXACT("Any",Table36[Type]), TRUE, EXACT(LOOKUP(Table412[[#This Row],[Monster]],Table4[Monster],Table4[Type]),Table36[Type]))</f>
        <v>0</v>
      </c>
      <c r="G186" t="b">
        <f>IF(EXACT("Any",Table36[Sub Type]),TRUE,NOT(ISERROR(MATCH(LOOKUP(Table412[[#This Row],[Monster]],Table4[Monster],Table4[Subtype]),'MSL Filters'!$K$23:$P$23,0))))</f>
        <v>1</v>
      </c>
      <c r="H186" t="b">
        <f>IF(EXACT(Table412[[#This Row],[1]],1),TRUE,FALSE)</f>
        <v>0</v>
      </c>
      <c r="I186" t="b">
        <f>LOOKUP(Table412[[#This Row],[Monster]],'Monster List'!$A$2:$A$447,'Monster List'!$B$2:$B$447)&gt;='Random Encounter'!$J$2</f>
        <v>1</v>
      </c>
      <c r="J186" t="b">
        <f>LOOKUP(Table412[[#This Row],[Monster]],'Monster List'!$A$2:$A$447,'Monster List'!$B$2:$B$447)&lt;='Random Encounter'!$K$2</f>
        <v>1</v>
      </c>
      <c r="K186" t="b">
        <f t="shared" si="2"/>
        <v>0</v>
      </c>
      <c r="L186" s="12">
        <f>IF(Table412[[#This Row],[Include?]],1,0)+L185</f>
        <v>14</v>
      </c>
      <c r="M186" s="13">
        <f>IF(INDEX('REG XP Table'!$B$2:$E$2815,'Random Encounter'!$F$8+M$1,'REG XP Table'!$G$2)-'Random Encounter'!$E$8-LOOKUP($A186,'Monster List'!$A$2:$A$448,'Monster List'!$C$2:$C$448)*M$1&gt;=0,1,0)</f>
        <v>0</v>
      </c>
      <c r="N186" s="15">
        <f>IF(INDEX('REG XP Table'!$B$2:$E$2815,'Random Encounter'!$F$8+N$1,'REG XP Table'!$G$2)-'Random Encounter'!$E$8-LOOKUP($A186,'Monster List'!$A$2:$A$448,'Monster List'!$C$2:$C$448)*N$1&gt;=0,N$1,M186)</f>
        <v>0</v>
      </c>
      <c r="O186" s="13">
        <f>IF(INDEX('REG XP Table'!$B$2:$E$2815,'Random Encounter'!$F$8+O$1,'REG XP Table'!$G$2)-'Random Encounter'!$E$8-LOOKUP($A186,'Monster List'!$A$2:$A$448,'Monster List'!$C$2:$C$448)*O$1&gt;=0,O$1,N186)</f>
        <v>0</v>
      </c>
      <c r="P186" s="13">
        <f>IF(INDEX('REG XP Table'!$B$2:$E$2815,'Random Encounter'!$F$8+P$1,'REG XP Table'!$G$2)-'Random Encounter'!$E$8-LOOKUP($A186,'Monster List'!$A$2:$A$448,'Monster List'!$C$2:$C$448)*P$1&gt;=0,P$1,O186)</f>
        <v>0</v>
      </c>
      <c r="Q186" s="13">
        <f>IF(INDEX('REG XP Table'!$B$2:$E$2815,'Random Encounter'!$F$8+Q$1,'REG XP Table'!$G$2)-'Random Encounter'!$E$8-LOOKUP($A186,'Monster List'!$A$2:$A$448,'Monster List'!$C$2:$C$448)*Q$1&gt;=0,Q$1,P186)</f>
        <v>0</v>
      </c>
      <c r="R186" s="13">
        <f>IF(INDEX('REG XP Table'!$B$2:$E$2815,'Random Encounter'!$F$8+R$1,'REG XP Table'!$G$2)-'Random Encounter'!$E$8-LOOKUP($A186,'Monster List'!$A$2:$A$448,'Monster List'!$C$2:$C$448)*R$1&gt;=0,R$1,Q186)</f>
        <v>0</v>
      </c>
      <c r="S186" s="13">
        <f>IF(INDEX('REG XP Table'!$B$2:$E$2815,'Random Encounter'!$F$8+S$1,'REG XP Table'!$G$2)-'Random Encounter'!$E$8-LOOKUP($A186,'Monster List'!$A$2:$A$448,'Monster List'!$C$2:$C$448)*S$1&gt;=0,S$1,R186)</f>
        <v>0</v>
      </c>
      <c r="T186" s="13">
        <f>IF(INDEX('REG XP Table'!$B$2:$E$2815,'Random Encounter'!$F$8+T$1,'REG XP Table'!$G$2)-'Random Encounter'!$E$8-LOOKUP($A186,'Monster List'!$A$2:$A$448,'Monster List'!$C$2:$C$448)*T$1&gt;=0,T$1,S186)</f>
        <v>0</v>
      </c>
      <c r="U186" s="13">
        <f>IF(INDEX('REG XP Table'!$B$2:$E$2815,'Random Encounter'!$F$8+U$1,'REG XP Table'!$G$2)-'Random Encounter'!$E$8-LOOKUP($A186,'Monster List'!$A$2:$A$448,'Monster List'!$C$2:$C$448)*U$1&gt;=0,U$1,T186)</f>
        <v>0</v>
      </c>
      <c r="V186" s="13">
        <f>IF(INDEX('REG XP Table'!$B$2:$E$2815,'Random Encounter'!$F$8+V$1,'REG XP Table'!$G$2)-'Random Encounter'!$E$8-LOOKUP($A186,'Monster List'!$A$2:$A$448,'Monster List'!$C$2:$C$448)*V$1&gt;=0,V$1,U186)</f>
        <v>0</v>
      </c>
      <c r="W186" s="13">
        <f>IF(INDEX('REG XP Table'!$B$2:$E$2815,'Random Encounter'!$F$8+W$1,'REG XP Table'!$G$2)-'Random Encounter'!$E$8-LOOKUP($A186,'Monster List'!$A$2:$A$448,'Monster List'!$C$2:$C$448)*W$1&gt;=0,W$1,V186)</f>
        <v>0</v>
      </c>
      <c r="X186" s="13">
        <f>IF(INDEX('REG XP Table'!$B$2:$E$2815,'Random Encounter'!$F$8+X$1,'REG XP Table'!$G$2)-'Random Encounter'!$E$8-LOOKUP($A186,'Monster List'!$A$2:$A$448,'Monster List'!$C$2:$C$448)*X$1&gt;=0,X$1,W186)</f>
        <v>0</v>
      </c>
      <c r="Y186" s="13">
        <f>IF(INDEX('REG XP Table'!$B$2:$E$2815,'Random Encounter'!$F$8+Y$1,'REG XP Table'!$G$2)-'Random Encounter'!$E$8-LOOKUP($A186,'Monster List'!$A$2:$A$448,'Monster List'!$C$2:$C$448)*Y$1&gt;=0,Y$1,X186)</f>
        <v>0</v>
      </c>
      <c r="Z186" s="13">
        <f>IF(INDEX('REG XP Table'!$B$2:$E$2815,'Random Encounter'!$F$8+Z$1,'REG XP Table'!$G$2)-'Random Encounter'!$E$8-LOOKUP($A186,'Monster List'!$A$2:$A$448,'Monster List'!$C$2:$C$448)*Z$1&gt;=0,Z$1,Y186)</f>
        <v>0</v>
      </c>
      <c r="AA186" s="13">
        <f>IF(INDEX('REG XP Table'!$B$2:$E$2815,'Random Encounter'!$F$8+AA$1,'REG XP Table'!$G$2)-'Random Encounter'!$E$8-LOOKUP($A186,'Monster List'!$A$2:$A$448,'Monster List'!$C$2:$C$448)*AA$1&gt;=0,AA$1,Z186)</f>
        <v>0</v>
      </c>
      <c r="AB186" s="13">
        <f>IF(INDEX('REG XP Table'!$B$2:$E$2815,'Random Encounter'!$F$8+AB$1,'REG XP Table'!$G$2)-'Random Encounter'!$E$8-LOOKUP($A186,'Monster List'!$A$2:$A$448,'Monster List'!$C$2:$C$448)*AB$1&gt;=0,AB$1,AA186)</f>
        <v>0</v>
      </c>
      <c r="AC186" s="13">
        <f>IF(INDEX('REG XP Table'!$B$2:$E$2815,'Random Encounter'!$F$8+AC$1,'REG XP Table'!$G$2)-'Random Encounter'!$E$8-LOOKUP($A186,'Monster List'!$A$2:$A$448,'Monster List'!$C$2:$C$448)*AC$1&gt;=0,AC$1,AB186)</f>
        <v>0</v>
      </c>
      <c r="AD186" s="13">
        <f>IF(INDEX('REG XP Table'!$B$2:$E$2815,'Random Encounter'!$F$8+AD$1,'REG XP Table'!$G$2)-'Random Encounter'!$E$8-LOOKUP($A186,'Monster List'!$A$2:$A$448,'Monster List'!$C$2:$C$448)*AD$1&gt;=0,AD$1,AC186)</f>
        <v>0</v>
      </c>
      <c r="AE186" s="13">
        <f>IF(INDEX('REG XP Table'!$B$2:$E$2815,'Random Encounter'!$F$8+AE$1,'REG XP Table'!$G$2)-'Random Encounter'!$E$8-LOOKUP($A186,'Monster List'!$A$2:$A$448,'Monster List'!$C$2:$C$448)*AE$1&gt;=0,AE$1,AD186)</f>
        <v>0</v>
      </c>
      <c r="AF186" s="13">
        <f>IF(INDEX('REG XP Table'!$B$2:$E$2815,'Random Encounter'!$F$8+AF$1,'REG XP Table'!$G$2)-'Random Encounter'!$E$8-LOOKUP($A186,'Monster List'!$A$2:$A$448,'Monster List'!$C$2:$C$448)*AF$1&gt;=0,AF$1,AE186)</f>
        <v>0</v>
      </c>
    </row>
    <row r="187" spans="1:32" x14ac:dyDescent="0.3">
      <c r="A187" t="s">
        <v>367</v>
      </c>
      <c r="B187">
        <v>3900</v>
      </c>
      <c r="C187" t="b">
        <f>ISTEXT(INDEX(Table4[],MATCH(Table412[[#This Row],[Monster]],Table4[Monster],0),MATCH(Table36[Location],Table4[#Headers],0)))</f>
        <v>0</v>
      </c>
      <c r="D187" t="b">
        <f>ISNUMBER(MATCH(LOOKUP(Table412[[#This Row],[Monster]],Table4[Monster],Table4[Alignment 1]),'MSL Filters'!$K$3:$P$3,0))</f>
        <v>1</v>
      </c>
      <c r="E187" t="b">
        <f>ISNUMBER(MATCH(LOOKUP(Table412[[#This Row],[Monster]],Table4[Monster],Table4[Alignment 2]),'MSL Filters'!$K$13:$P$13,0))</f>
        <v>1</v>
      </c>
      <c r="F187" t="b">
        <f>IF(EXACT("Any",Table36[Type]), TRUE, EXACT(LOOKUP(Table412[[#This Row],[Monster]],Table4[Monster],Table4[Type]),Table36[Type]))</f>
        <v>0</v>
      </c>
      <c r="G187" t="b">
        <f>IF(EXACT("Any",Table36[Sub Type]),TRUE,NOT(ISERROR(MATCH(LOOKUP(Table412[[#This Row],[Monster]],Table4[Monster],Table4[Subtype]),'MSL Filters'!$K$23:$P$23,0))))</f>
        <v>1</v>
      </c>
      <c r="H187" t="b">
        <f>IF(EXACT(Table412[[#This Row],[1]],1),TRUE,FALSE)</f>
        <v>0</v>
      </c>
      <c r="I187" t="b">
        <f>LOOKUP(Table412[[#This Row],[Monster]],'Monster List'!$A$2:$A$447,'Monster List'!$B$2:$B$447)&gt;='Random Encounter'!$J$2</f>
        <v>1</v>
      </c>
      <c r="J187" t="b">
        <f>LOOKUP(Table412[[#This Row],[Monster]],'Monster List'!$A$2:$A$447,'Monster List'!$B$2:$B$447)&lt;='Random Encounter'!$K$2</f>
        <v>1</v>
      </c>
      <c r="K187" t="b">
        <f t="shared" si="2"/>
        <v>0</v>
      </c>
      <c r="L187" s="12">
        <f>IF(Table412[[#This Row],[Include?]],1,0)+L186</f>
        <v>14</v>
      </c>
      <c r="M187" s="13">
        <f>IF(INDEX('REG XP Table'!$B$2:$E$2815,'Random Encounter'!$F$8+M$1,'REG XP Table'!$G$2)-'Random Encounter'!$E$8-LOOKUP($A187,'Monster List'!$A$2:$A$448,'Monster List'!$C$2:$C$448)*M$1&gt;=0,1,0)</f>
        <v>0</v>
      </c>
      <c r="N187" s="15">
        <f>IF(INDEX('REG XP Table'!$B$2:$E$2815,'Random Encounter'!$F$8+N$1,'REG XP Table'!$G$2)-'Random Encounter'!$E$8-LOOKUP($A187,'Monster List'!$A$2:$A$448,'Monster List'!$C$2:$C$448)*N$1&gt;=0,N$1,M187)</f>
        <v>0</v>
      </c>
      <c r="O187" s="13">
        <f>IF(INDEX('REG XP Table'!$B$2:$E$2815,'Random Encounter'!$F$8+O$1,'REG XP Table'!$G$2)-'Random Encounter'!$E$8-LOOKUP($A187,'Monster List'!$A$2:$A$448,'Monster List'!$C$2:$C$448)*O$1&gt;=0,O$1,N187)</f>
        <v>0</v>
      </c>
      <c r="P187" s="13">
        <f>IF(INDEX('REG XP Table'!$B$2:$E$2815,'Random Encounter'!$F$8+P$1,'REG XP Table'!$G$2)-'Random Encounter'!$E$8-LOOKUP($A187,'Monster List'!$A$2:$A$448,'Monster List'!$C$2:$C$448)*P$1&gt;=0,P$1,O187)</f>
        <v>0</v>
      </c>
      <c r="Q187" s="13">
        <f>IF(INDEX('REG XP Table'!$B$2:$E$2815,'Random Encounter'!$F$8+Q$1,'REG XP Table'!$G$2)-'Random Encounter'!$E$8-LOOKUP($A187,'Monster List'!$A$2:$A$448,'Monster List'!$C$2:$C$448)*Q$1&gt;=0,Q$1,P187)</f>
        <v>0</v>
      </c>
      <c r="R187" s="13">
        <f>IF(INDEX('REG XP Table'!$B$2:$E$2815,'Random Encounter'!$F$8+R$1,'REG XP Table'!$G$2)-'Random Encounter'!$E$8-LOOKUP($A187,'Monster List'!$A$2:$A$448,'Monster List'!$C$2:$C$448)*R$1&gt;=0,R$1,Q187)</f>
        <v>0</v>
      </c>
      <c r="S187" s="13">
        <f>IF(INDEX('REG XP Table'!$B$2:$E$2815,'Random Encounter'!$F$8+S$1,'REG XP Table'!$G$2)-'Random Encounter'!$E$8-LOOKUP($A187,'Monster List'!$A$2:$A$448,'Monster List'!$C$2:$C$448)*S$1&gt;=0,S$1,R187)</f>
        <v>0</v>
      </c>
      <c r="T187" s="13">
        <f>IF(INDEX('REG XP Table'!$B$2:$E$2815,'Random Encounter'!$F$8+T$1,'REG XP Table'!$G$2)-'Random Encounter'!$E$8-LOOKUP($A187,'Monster List'!$A$2:$A$448,'Monster List'!$C$2:$C$448)*T$1&gt;=0,T$1,S187)</f>
        <v>0</v>
      </c>
      <c r="U187" s="13">
        <f>IF(INDEX('REG XP Table'!$B$2:$E$2815,'Random Encounter'!$F$8+U$1,'REG XP Table'!$G$2)-'Random Encounter'!$E$8-LOOKUP($A187,'Monster List'!$A$2:$A$448,'Monster List'!$C$2:$C$448)*U$1&gt;=0,U$1,T187)</f>
        <v>0</v>
      </c>
      <c r="V187" s="13">
        <f>IF(INDEX('REG XP Table'!$B$2:$E$2815,'Random Encounter'!$F$8+V$1,'REG XP Table'!$G$2)-'Random Encounter'!$E$8-LOOKUP($A187,'Monster List'!$A$2:$A$448,'Monster List'!$C$2:$C$448)*V$1&gt;=0,V$1,U187)</f>
        <v>0</v>
      </c>
      <c r="W187" s="13">
        <f>IF(INDEX('REG XP Table'!$B$2:$E$2815,'Random Encounter'!$F$8+W$1,'REG XP Table'!$G$2)-'Random Encounter'!$E$8-LOOKUP($A187,'Monster List'!$A$2:$A$448,'Monster List'!$C$2:$C$448)*W$1&gt;=0,W$1,V187)</f>
        <v>0</v>
      </c>
      <c r="X187" s="13">
        <f>IF(INDEX('REG XP Table'!$B$2:$E$2815,'Random Encounter'!$F$8+X$1,'REG XP Table'!$G$2)-'Random Encounter'!$E$8-LOOKUP($A187,'Monster List'!$A$2:$A$448,'Monster List'!$C$2:$C$448)*X$1&gt;=0,X$1,W187)</f>
        <v>0</v>
      </c>
      <c r="Y187" s="13">
        <f>IF(INDEX('REG XP Table'!$B$2:$E$2815,'Random Encounter'!$F$8+Y$1,'REG XP Table'!$G$2)-'Random Encounter'!$E$8-LOOKUP($A187,'Monster List'!$A$2:$A$448,'Monster List'!$C$2:$C$448)*Y$1&gt;=0,Y$1,X187)</f>
        <v>0</v>
      </c>
      <c r="Z187" s="13">
        <f>IF(INDEX('REG XP Table'!$B$2:$E$2815,'Random Encounter'!$F$8+Z$1,'REG XP Table'!$G$2)-'Random Encounter'!$E$8-LOOKUP($A187,'Monster List'!$A$2:$A$448,'Monster List'!$C$2:$C$448)*Z$1&gt;=0,Z$1,Y187)</f>
        <v>0</v>
      </c>
      <c r="AA187" s="13">
        <f>IF(INDEX('REG XP Table'!$B$2:$E$2815,'Random Encounter'!$F$8+AA$1,'REG XP Table'!$G$2)-'Random Encounter'!$E$8-LOOKUP($A187,'Monster List'!$A$2:$A$448,'Monster List'!$C$2:$C$448)*AA$1&gt;=0,AA$1,Z187)</f>
        <v>0</v>
      </c>
      <c r="AB187" s="13">
        <f>IF(INDEX('REG XP Table'!$B$2:$E$2815,'Random Encounter'!$F$8+AB$1,'REG XP Table'!$G$2)-'Random Encounter'!$E$8-LOOKUP($A187,'Monster List'!$A$2:$A$448,'Monster List'!$C$2:$C$448)*AB$1&gt;=0,AB$1,AA187)</f>
        <v>0</v>
      </c>
      <c r="AC187" s="13">
        <f>IF(INDEX('REG XP Table'!$B$2:$E$2815,'Random Encounter'!$F$8+AC$1,'REG XP Table'!$G$2)-'Random Encounter'!$E$8-LOOKUP($A187,'Monster List'!$A$2:$A$448,'Monster List'!$C$2:$C$448)*AC$1&gt;=0,AC$1,AB187)</f>
        <v>0</v>
      </c>
      <c r="AD187" s="13">
        <f>IF(INDEX('REG XP Table'!$B$2:$E$2815,'Random Encounter'!$F$8+AD$1,'REG XP Table'!$G$2)-'Random Encounter'!$E$8-LOOKUP($A187,'Monster List'!$A$2:$A$448,'Monster List'!$C$2:$C$448)*AD$1&gt;=0,AD$1,AC187)</f>
        <v>0</v>
      </c>
      <c r="AE187" s="13">
        <f>IF(INDEX('REG XP Table'!$B$2:$E$2815,'Random Encounter'!$F$8+AE$1,'REG XP Table'!$G$2)-'Random Encounter'!$E$8-LOOKUP($A187,'Monster List'!$A$2:$A$448,'Monster List'!$C$2:$C$448)*AE$1&gt;=0,AE$1,AD187)</f>
        <v>0</v>
      </c>
      <c r="AF187" s="13">
        <f>IF(INDEX('REG XP Table'!$B$2:$E$2815,'Random Encounter'!$F$8+AF$1,'REG XP Table'!$G$2)-'Random Encounter'!$E$8-LOOKUP($A187,'Monster List'!$A$2:$A$448,'Monster List'!$C$2:$C$448)*AF$1&gt;=0,AF$1,AE187)</f>
        <v>0</v>
      </c>
    </row>
    <row r="188" spans="1:32" x14ac:dyDescent="0.3">
      <c r="A188" t="s">
        <v>253</v>
      </c>
      <c r="B188">
        <v>700</v>
      </c>
      <c r="C188" t="b">
        <f>ISTEXT(INDEX(Table4[],MATCH(Table412[[#This Row],[Monster]],Table4[Monster],0),MATCH(Table36[Location],Table4[#Headers],0)))</f>
        <v>0</v>
      </c>
      <c r="D188" t="b">
        <f>ISNUMBER(MATCH(LOOKUP(Table412[[#This Row],[Monster]],Table4[Monster],Table4[Alignment 1]),'MSL Filters'!$K$3:$P$3,0))</f>
        <v>1</v>
      </c>
      <c r="E188" t="b">
        <f>ISNUMBER(MATCH(LOOKUP(Table412[[#This Row],[Monster]],Table4[Monster],Table4[Alignment 2]),'MSL Filters'!$K$13:$P$13,0))</f>
        <v>1</v>
      </c>
      <c r="F188" t="b">
        <f>IF(EXACT("Any",Table36[Type]), TRUE, EXACT(LOOKUP(Table412[[#This Row],[Monster]],Table4[Monster],Table4[Type]),Table36[Type]))</f>
        <v>0</v>
      </c>
      <c r="G188" t="b">
        <f>IF(EXACT("Any",Table36[Sub Type]),TRUE,NOT(ISERROR(MATCH(LOOKUP(Table412[[#This Row],[Monster]],Table4[Monster],Table4[Subtype]),'MSL Filters'!$K$23:$P$23,0))))</f>
        <v>1</v>
      </c>
      <c r="H188" t="b">
        <f>IF(EXACT(Table412[[#This Row],[1]],1),TRUE,FALSE)</f>
        <v>0</v>
      </c>
      <c r="I188" t="b">
        <f>LOOKUP(Table412[[#This Row],[Monster]],'Monster List'!$A$2:$A$447,'Monster List'!$B$2:$B$447)&gt;='Random Encounter'!$J$2</f>
        <v>1</v>
      </c>
      <c r="J188" t="b">
        <f>LOOKUP(Table412[[#This Row],[Monster]],'Monster List'!$A$2:$A$447,'Monster List'!$B$2:$B$447)&lt;='Random Encounter'!$K$2</f>
        <v>1</v>
      </c>
      <c r="K188" t="b">
        <f t="shared" si="2"/>
        <v>0</v>
      </c>
      <c r="L188" s="12">
        <f>IF(Table412[[#This Row],[Include?]],1,0)+L187</f>
        <v>14</v>
      </c>
      <c r="M188" s="13">
        <f>IF(INDEX('REG XP Table'!$B$2:$E$2815,'Random Encounter'!$F$8+M$1,'REG XP Table'!$G$2)-'Random Encounter'!$E$8-LOOKUP($A188,'Monster List'!$A$2:$A$448,'Monster List'!$C$2:$C$448)*M$1&gt;=0,1,0)</f>
        <v>0</v>
      </c>
      <c r="N188" s="15">
        <f>IF(INDEX('REG XP Table'!$B$2:$E$2815,'Random Encounter'!$F$8+N$1,'REG XP Table'!$G$2)-'Random Encounter'!$E$8-LOOKUP($A188,'Monster List'!$A$2:$A$448,'Monster List'!$C$2:$C$448)*N$1&gt;=0,N$1,M188)</f>
        <v>0</v>
      </c>
      <c r="O188" s="13">
        <f>IF(INDEX('REG XP Table'!$B$2:$E$2815,'Random Encounter'!$F$8+O$1,'REG XP Table'!$G$2)-'Random Encounter'!$E$8-LOOKUP($A188,'Monster List'!$A$2:$A$448,'Monster List'!$C$2:$C$448)*O$1&gt;=0,O$1,N188)</f>
        <v>0</v>
      </c>
      <c r="P188" s="13">
        <f>IF(INDEX('REG XP Table'!$B$2:$E$2815,'Random Encounter'!$F$8+P$1,'REG XP Table'!$G$2)-'Random Encounter'!$E$8-LOOKUP($A188,'Monster List'!$A$2:$A$448,'Monster List'!$C$2:$C$448)*P$1&gt;=0,P$1,O188)</f>
        <v>0</v>
      </c>
      <c r="Q188" s="13">
        <f>IF(INDEX('REG XP Table'!$B$2:$E$2815,'Random Encounter'!$F$8+Q$1,'REG XP Table'!$G$2)-'Random Encounter'!$E$8-LOOKUP($A188,'Monster List'!$A$2:$A$448,'Monster List'!$C$2:$C$448)*Q$1&gt;=0,Q$1,P188)</f>
        <v>0</v>
      </c>
      <c r="R188" s="13">
        <f>IF(INDEX('REG XP Table'!$B$2:$E$2815,'Random Encounter'!$F$8+R$1,'REG XP Table'!$G$2)-'Random Encounter'!$E$8-LOOKUP($A188,'Monster List'!$A$2:$A$448,'Monster List'!$C$2:$C$448)*R$1&gt;=0,R$1,Q188)</f>
        <v>0</v>
      </c>
      <c r="S188" s="13">
        <f>IF(INDEX('REG XP Table'!$B$2:$E$2815,'Random Encounter'!$F$8+S$1,'REG XP Table'!$G$2)-'Random Encounter'!$E$8-LOOKUP($A188,'Monster List'!$A$2:$A$448,'Monster List'!$C$2:$C$448)*S$1&gt;=0,S$1,R188)</f>
        <v>0</v>
      </c>
      <c r="T188" s="13">
        <f>IF(INDEX('REG XP Table'!$B$2:$E$2815,'Random Encounter'!$F$8+T$1,'REG XP Table'!$G$2)-'Random Encounter'!$E$8-LOOKUP($A188,'Monster List'!$A$2:$A$448,'Monster List'!$C$2:$C$448)*T$1&gt;=0,T$1,S188)</f>
        <v>0</v>
      </c>
      <c r="U188" s="13">
        <f>IF(INDEX('REG XP Table'!$B$2:$E$2815,'Random Encounter'!$F$8+U$1,'REG XP Table'!$G$2)-'Random Encounter'!$E$8-LOOKUP($A188,'Monster List'!$A$2:$A$448,'Monster List'!$C$2:$C$448)*U$1&gt;=0,U$1,T188)</f>
        <v>0</v>
      </c>
      <c r="V188" s="13">
        <f>IF(INDEX('REG XP Table'!$B$2:$E$2815,'Random Encounter'!$F$8+V$1,'REG XP Table'!$G$2)-'Random Encounter'!$E$8-LOOKUP($A188,'Monster List'!$A$2:$A$448,'Monster List'!$C$2:$C$448)*V$1&gt;=0,V$1,U188)</f>
        <v>0</v>
      </c>
      <c r="W188" s="13">
        <f>IF(INDEX('REG XP Table'!$B$2:$E$2815,'Random Encounter'!$F$8+W$1,'REG XP Table'!$G$2)-'Random Encounter'!$E$8-LOOKUP($A188,'Monster List'!$A$2:$A$448,'Monster List'!$C$2:$C$448)*W$1&gt;=0,W$1,V188)</f>
        <v>0</v>
      </c>
      <c r="X188" s="13">
        <f>IF(INDEX('REG XP Table'!$B$2:$E$2815,'Random Encounter'!$F$8+X$1,'REG XP Table'!$G$2)-'Random Encounter'!$E$8-LOOKUP($A188,'Monster List'!$A$2:$A$448,'Monster List'!$C$2:$C$448)*X$1&gt;=0,X$1,W188)</f>
        <v>0</v>
      </c>
      <c r="Y188" s="13">
        <f>IF(INDEX('REG XP Table'!$B$2:$E$2815,'Random Encounter'!$F$8+Y$1,'REG XP Table'!$G$2)-'Random Encounter'!$E$8-LOOKUP($A188,'Monster List'!$A$2:$A$448,'Monster List'!$C$2:$C$448)*Y$1&gt;=0,Y$1,X188)</f>
        <v>0</v>
      </c>
      <c r="Z188" s="13">
        <f>IF(INDEX('REG XP Table'!$B$2:$E$2815,'Random Encounter'!$F$8+Z$1,'REG XP Table'!$G$2)-'Random Encounter'!$E$8-LOOKUP($A188,'Monster List'!$A$2:$A$448,'Monster List'!$C$2:$C$448)*Z$1&gt;=0,Z$1,Y188)</f>
        <v>0</v>
      </c>
      <c r="AA188" s="13">
        <f>IF(INDEX('REG XP Table'!$B$2:$E$2815,'Random Encounter'!$F$8+AA$1,'REG XP Table'!$G$2)-'Random Encounter'!$E$8-LOOKUP($A188,'Monster List'!$A$2:$A$448,'Monster List'!$C$2:$C$448)*AA$1&gt;=0,AA$1,Z188)</f>
        <v>0</v>
      </c>
      <c r="AB188" s="13">
        <f>IF(INDEX('REG XP Table'!$B$2:$E$2815,'Random Encounter'!$F$8+AB$1,'REG XP Table'!$G$2)-'Random Encounter'!$E$8-LOOKUP($A188,'Monster List'!$A$2:$A$448,'Monster List'!$C$2:$C$448)*AB$1&gt;=0,AB$1,AA188)</f>
        <v>0</v>
      </c>
      <c r="AC188" s="13">
        <f>IF(INDEX('REG XP Table'!$B$2:$E$2815,'Random Encounter'!$F$8+AC$1,'REG XP Table'!$G$2)-'Random Encounter'!$E$8-LOOKUP($A188,'Monster List'!$A$2:$A$448,'Monster List'!$C$2:$C$448)*AC$1&gt;=0,AC$1,AB188)</f>
        <v>0</v>
      </c>
      <c r="AD188" s="13">
        <f>IF(INDEX('REG XP Table'!$B$2:$E$2815,'Random Encounter'!$F$8+AD$1,'REG XP Table'!$G$2)-'Random Encounter'!$E$8-LOOKUP($A188,'Monster List'!$A$2:$A$448,'Monster List'!$C$2:$C$448)*AD$1&gt;=0,AD$1,AC188)</f>
        <v>0</v>
      </c>
      <c r="AE188" s="13">
        <f>IF(INDEX('REG XP Table'!$B$2:$E$2815,'Random Encounter'!$F$8+AE$1,'REG XP Table'!$G$2)-'Random Encounter'!$E$8-LOOKUP($A188,'Monster List'!$A$2:$A$448,'Monster List'!$C$2:$C$448)*AE$1&gt;=0,AE$1,AD188)</f>
        <v>0</v>
      </c>
      <c r="AF188" s="13">
        <f>IF(INDEX('REG XP Table'!$B$2:$E$2815,'Random Encounter'!$F$8+AF$1,'REG XP Table'!$G$2)-'Random Encounter'!$E$8-LOOKUP($A188,'Monster List'!$A$2:$A$448,'Monster List'!$C$2:$C$448)*AF$1&gt;=0,AF$1,AE188)</f>
        <v>0</v>
      </c>
    </row>
    <row r="189" spans="1:32" x14ac:dyDescent="0.3">
      <c r="A189" t="s">
        <v>209</v>
      </c>
      <c r="B189">
        <v>450</v>
      </c>
      <c r="C189" t="b">
        <f>ISTEXT(INDEX(Table4[],MATCH(Table412[[#This Row],[Monster]],Table4[Monster],0),MATCH(Table36[Location],Table4[#Headers],0)))</f>
        <v>0</v>
      </c>
      <c r="D189" t="b">
        <f>ISNUMBER(MATCH(LOOKUP(Table412[[#This Row],[Monster]],Table4[Monster],Table4[Alignment 1]),'MSL Filters'!$K$3:$P$3,0))</f>
        <v>1</v>
      </c>
      <c r="E189" t="b">
        <f>ISNUMBER(MATCH(LOOKUP(Table412[[#This Row],[Monster]],Table4[Monster],Table4[Alignment 2]),'MSL Filters'!$K$13:$P$13,0))</f>
        <v>1</v>
      </c>
      <c r="F189" t="b">
        <f>IF(EXACT("Any",Table36[Type]), TRUE, EXACT(LOOKUP(Table412[[#This Row],[Monster]],Table4[Monster],Table4[Type]),Table36[Type]))</f>
        <v>0</v>
      </c>
      <c r="G189" t="b">
        <f>IF(EXACT("Any",Table36[Sub Type]),TRUE,NOT(ISERROR(MATCH(LOOKUP(Table412[[#This Row],[Monster]],Table4[Monster],Table4[Subtype]),'MSL Filters'!$K$23:$P$23,0))))</f>
        <v>1</v>
      </c>
      <c r="H189" t="b">
        <f>IF(EXACT(Table412[[#This Row],[1]],1),TRUE,FALSE)</f>
        <v>0</v>
      </c>
      <c r="I189" t="b">
        <f>LOOKUP(Table412[[#This Row],[Monster]],'Monster List'!$A$2:$A$447,'Monster List'!$B$2:$B$447)&gt;='Random Encounter'!$J$2</f>
        <v>1</v>
      </c>
      <c r="J189" t="b">
        <f>LOOKUP(Table412[[#This Row],[Monster]],'Monster List'!$A$2:$A$447,'Monster List'!$B$2:$B$447)&lt;='Random Encounter'!$K$2</f>
        <v>1</v>
      </c>
      <c r="K189" t="b">
        <f t="shared" si="2"/>
        <v>0</v>
      </c>
      <c r="L189" s="12">
        <f>IF(Table412[[#This Row],[Include?]],1,0)+L188</f>
        <v>14</v>
      </c>
      <c r="M189" s="13">
        <f>IF(INDEX('REG XP Table'!$B$2:$E$2815,'Random Encounter'!$F$8+M$1,'REG XP Table'!$G$2)-'Random Encounter'!$E$8-LOOKUP($A189,'Monster List'!$A$2:$A$448,'Monster List'!$C$2:$C$448)*M$1&gt;=0,1,0)</f>
        <v>0</v>
      </c>
      <c r="N189" s="15">
        <f>IF(INDEX('REG XP Table'!$B$2:$E$2815,'Random Encounter'!$F$8+N$1,'REG XP Table'!$G$2)-'Random Encounter'!$E$8-LOOKUP($A189,'Monster List'!$A$2:$A$448,'Monster List'!$C$2:$C$448)*N$1&gt;=0,N$1,M189)</f>
        <v>0</v>
      </c>
      <c r="O189" s="13">
        <f>IF(INDEX('REG XP Table'!$B$2:$E$2815,'Random Encounter'!$F$8+O$1,'REG XP Table'!$G$2)-'Random Encounter'!$E$8-LOOKUP($A189,'Monster List'!$A$2:$A$448,'Monster List'!$C$2:$C$448)*O$1&gt;=0,O$1,N189)</f>
        <v>0</v>
      </c>
      <c r="P189" s="13">
        <f>IF(INDEX('REG XP Table'!$B$2:$E$2815,'Random Encounter'!$F$8+P$1,'REG XP Table'!$G$2)-'Random Encounter'!$E$8-LOOKUP($A189,'Monster List'!$A$2:$A$448,'Monster List'!$C$2:$C$448)*P$1&gt;=0,P$1,O189)</f>
        <v>0</v>
      </c>
      <c r="Q189" s="13">
        <f>IF(INDEX('REG XP Table'!$B$2:$E$2815,'Random Encounter'!$F$8+Q$1,'REG XP Table'!$G$2)-'Random Encounter'!$E$8-LOOKUP($A189,'Monster List'!$A$2:$A$448,'Monster List'!$C$2:$C$448)*Q$1&gt;=0,Q$1,P189)</f>
        <v>0</v>
      </c>
      <c r="R189" s="13">
        <f>IF(INDEX('REG XP Table'!$B$2:$E$2815,'Random Encounter'!$F$8+R$1,'REG XP Table'!$G$2)-'Random Encounter'!$E$8-LOOKUP($A189,'Monster List'!$A$2:$A$448,'Monster List'!$C$2:$C$448)*R$1&gt;=0,R$1,Q189)</f>
        <v>0</v>
      </c>
      <c r="S189" s="13">
        <f>IF(INDEX('REG XP Table'!$B$2:$E$2815,'Random Encounter'!$F$8+S$1,'REG XP Table'!$G$2)-'Random Encounter'!$E$8-LOOKUP($A189,'Monster List'!$A$2:$A$448,'Monster List'!$C$2:$C$448)*S$1&gt;=0,S$1,R189)</f>
        <v>0</v>
      </c>
      <c r="T189" s="13">
        <f>IF(INDEX('REG XP Table'!$B$2:$E$2815,'Random Encounter'!$F$8+T$1,'REG XP Table'!$G$2)-'Random Encounter'!$E$8-LOOKUP($A189,'Monster List'!$A$2:$A$448,'Monster List'!$C$2:$C$448)*T$1&gt;=0,T$1,S189)</f>
        <v>0</v>
      </c>
      <c r="U189" s="13">
        <f>IF(INDEX('REG XP Table'!$B$2:$E$2815,'Random Encounter'!$F$8+U$1,'REG XP Table'!$G$2)-'Random Encounter'!$E$8-LOOKUP($A189,'Monster List'!$A$2:$A$448,'Monster List'!$C$2:$C$448)*U$1&gt;=0,U$1,T189)</f>
        <v>0</v>
      </c>
      <c r="V189" s="13">
        <f>IF(INDEX('REG XP Table'!$B$2:$E$2815,'Random Encounter'!$F$8+V$1,'REG XP Table'!$G$2)-'Random Encounter'!$E$8-LOOKUP($A189,'Monster List'!$A$2:$A$448,'Monster List'!$C$2:$C$448)*V$1&gt;=0,V$1,U189)</f>
        <v>0</v>
      </c>
      <c r="W189" s="13">
        <f>IF(INDEX('REG XP Table'!$B$2:$E$2815,'Random Encounter'!$F$8+W$1,'REG XP Table'!$G$2)-'Random Encounter'!$E$8-LOOKUP($A189,'Monster List'!$A$2:$A$448,'Monster List'!$C$2:$C$448)*W$1&gt;=0,W$1,V189)</f>
        <v>0</v>
      </c>
      <c r="X189" s="13">
        <f>IF(INDEX('REG XP Table'!$B$2:$E$2815,'Random Encounter'!$F$8+X$1,'REG XP Table'!$G$2)-'Random Encounter'!$E$8-LOOKUP($A189,'Monster List'!$A$2:$A$448,'Monster List'!$C$2:$C$448)*X$1&gt;=0,X$1,W189)</f>
        <v>0</v>
      </c>
      <c r="Y189" s="13">
        <f>IF(INDEX('REG XP Table'!$B$2:$E$2815,'Random Encounter'!$F$8+Y$1,'REG XP Table'!$G$2)-'Random Encounter'!$E$8-LOOKUP($A189,'Monster List'!$A$2:$A$448,'Monster List'!$C$2:$C$448)*Y$1&gt;=0,Y$1,X189)</f>
        <v>0</v>
      </c>
      <c r="Z189" s="13">
        <f>IF(INDEX('REG XP Table'!$B$2:$E$2815,'Random Encounter'!$F$8+Z$1,'REG XP Table'!$G$2)-'Random Encounter'!$E$8-LOOKUP($A189,'Monster List'!$A$2:$A$448,'Monster List'!$C$2:$C$448)*Z$1&gt;=0,Z$1,Y189)</f>
        <v>0</v>
      </c>
      <c r="AA189" s="13">
        <f>IF(INDEX('REG XP Table'!$B$2:$E$2815,'Random Encounter'!$F$8+AA$1,'REG XP Table'!$G$2)-'Random Encounter'!$E$8-LOOKUP($A189,'Monster List'!$A$2:$A$448,'Monster List'!$C$2:$C$448)*AA$1&gt;=0,AA$1,Z189)</f>
        <v>0</v>
      </c>
      <c r="AB189" s="13">
        <f>IF(INDEX('REG XP Table'!$B$2:$E$2815,'Random Encounter'!$F$8+AB$1,'REG XP Table'!$G$2)-'Random Encounter'!$E$8-LOOKUP($A189,'Monster List'!$A$2:$A$448,'Monster List'!$C$2:$C$448)*AB$1&gt;=0,AB$1,AA189)</f>
        <v>0</v>
      </c>
      <c r="AC189" s="13">
        <f>IF(INDEX('REG XP Table'!$B$2:$E$2815,'Random Encounter'!$F$8+AC$1,'REG XP Table'!$G$2)-'Random Encounter'!$E$8-LOOKUP($A189,'Monster List'!$A$2:$A$448,'Monster List'!$C$2:$C$448)*AC$1&gt;=0,AC$1,AB189)</f>
        <v>0</v>
      </c>
      <c r="AD189" s="13">
        <f>IF(INDEX('REG XP Table'!$B$2:$E$2815,'Random Encounter'!$F$8+AD$1,'REG XP Table'!$G$2)-'Random Encounter'!$E$8-LOOKUP($A189,'Monster List'!$A$2:$A$448,'Monster List'!$C$2:$C$448)*AD$1&gt;=0,AD$1,AC189)</f>
        <v>0</v>
      </c>
      <c r="AE189" s="13">
        <f>IF(INDEX('REG XP Table'!$B$2:$E$2815,'Random Encounter'!$F$8+AE$1,'REG XP Table'!$G$2)-'Random Encounter'!$E$8-LOOKUP($A189,'Monster List'!$A$2:$A$448,'Monster List'!$C$2:$C$448)*AE$1&gt;=0,AE$1,AD189)</f>
        <v>0</v>
      </c>
      <c r="AF189" s="13">
        <f>IF(INDEX('REG XP Table'!$B$2:$E$2815,'Random Encounter'!$F$8+AF$1,'REG XP Table'!$G$2)-'Random Encounter'!$E$8-LOOKUP($A189,'Monster List'!$A$2:$A$448,'Monster List'!$C$2:$C$448)*AF$1&gt;=0,AF$1,AE189)</f>
        <v>0</v>
      </c>
    </row>
    <row r="190" spans="1:32" x14ac:dyDescent="0.3">
      <c r="A190" t="s">
        <v>338</v>
      </c>
      <c r="B190">
        <v>2300</v>
      </c>
      <c r="C190" t="b">
        <f>ISTEXT(INDEX(Table4[],MATCH(Table412[[#This Row],[Monster]],Table4[Monster],0),MATCH(Table36[Location],Table4[#Headers],0)))</f>
        <v>0</v>
      </c>
      <c r="D190" t="b">
        <f>ISNUMBER(MATCH(LOOKUP(Table412[[#This Row],[Monster]],Table4[Monster],Table4[Alignment 1]),'MSL Filters'!$K$3:$P$3,0))</f>
        <v>1</v>
      </c>
      <c r="E190" t="b">
        <f>ISNUMBER(MATCH(LOOKUP(Table412[[#This Row],[Monster]],Table4[Monster],Table4[Alignment 2]),'MSL Filters'!$K$13:$P$13,0))</f>
        <v>1</v>
      </c>
      <c r="F190" t="b">
        <f>IF(EXACT("Any",Table36[Type]), TRUE, EXACT(LOOKUP(Table412[[#This Row],[Monster]],Table4[Monster],Table4[Type]),Table36[Type]))</f>
        <v>0</v>
      </c>
      <c r="G190" t="b">
        <f>IF(EXACT("Any",Table36[Sub Type]),TRUE,NOT(ISERROR(MATCH(LOOKUP(Table412[[#This Row],[Monster]],Table4[Monster],Table4[Subtype]),'MSL Filters'!$K$23:$P$23,0))))</f>
        <v>1</v>
      </c>
      <c r="H190" t="b">
        <f>IF(EXACT(Table412[[#This Row],[1]],1),TRUE,FALSE)</f>
        <v>0</v>
      </c>
      <c r="I190" t="b">
        <f>LOOKUP(Table412[[#This Row],[Monster]],'Monster List'!$A$2:$A$447,'Monster List'!$B$2:$B$447)&gt;='Random Encounter'!$J$2</f>
        <v>1</v>
      </c>
      <c r="J190" t="b">
        <f>LOOKUP(Table412[[#This Row],[Monster]],'Monster List'!$A$2:$A$447,'Monster List'!$B$2:$B$447)&lt;='Random Encounter'!$K$2</f>
        <v>1</v>
      </c>
      <c r="K190" t="b">
        <f t="shared" si="2"/>
        <v>0</v>
      </c>
      <c r="L190" s="12">
        <f>IF(Table412[[#This Row],[Include?]],1,0)+L189</f>
        <v>14</v>
      </c>
      <c r="M190" s="13">
        <f>IF(INDEX('REG XP Table'!$B$2:$E$2815,'Random Encounter'!$F$8+M$1,'REG XP Table'!$G$2)-'Random Encounter'!$E$8-LOOKUP($A190,'Monster List'!$A$2:$A$448,'Monster List'!$C$2:$C$448)*M$1&gt;=0,1,0)</f>
        <v>0</v>
      </c>
      <c r="N190" s="15">
        <f>IF(INDEX('REG XP Table'!$B$2:$E$2815,'Random Encounter'!$F$8+N$1,'REG XP Table'!$G$2)-'Random Encounter'!$E$8-LOOKUP($A190,'Monster List'!$A$2:$A$448,'Monster List'!$C$2:$C$448)*N$1&gt;=0,N$1,M190)</f>
        <v>0</v>
      </c>
      <c r="O190" s="13">
        <f>IF(INDEX('REG XP Table'!$B$2:$E$2815,'Random Encounter'!$F$8+O$1,'REG XP Table'!$G$2)-'Random Encounter'!$E$8-LOOKUP($A190,'Monster List'!$A$2:$A$448,'Monster List'!$C$2:$C$448)*O$1&gt;=0,O$1,N190)</f>
        <v>0</v>
      </c>
      <c r="P190" s="13">
        <f>IF(INDEX('REG XP Table'!$B$2:$E$2815,'Random Encounter'!$F$8+P$1,'REG XP Table'!$G$2)-'Random Encounter'!$E$8-LOOKUP($A190,'Monster List'!$A$2:$A$448,'Monster List'!$C$2:$C$448)*P$1&gt;=0,P$1,O190)</f>
        <v>0</v>
      </c>
      <c r="Q190" s="13">
        <f>IF(INDEX('REG XP Table'!$B$2:$E$2815,'Random Encounter'!$F$8+Q$1,'REG XP Table'!$G$2)-'Random Encounter'!$E$8-LOOKUP($A190,'Monster List'!$A$2:$A$448,'Monster List'!$C$2:$C$448)*Q$1&gt;=0,Q$1,P190)</f>
        <v>0</v>
      </c>
      <c r="R190" s="13">
        <f>IF(INDEX('REG XP Table'!$B$2:$E$2815,'Random Encounter'!$F$8+R$1,'REG XP Table'!$G$2)-'Random Encounter'!$E$8-LOOKUP($A190,'Monster List'!$A$2:$A$448,'Monster List'!$C$2:$C$448)*R$1&gt;=0,R$1,Q190)</f>
        <v>0</v>
      </c>
      <c r="S190" s="13">
        <f>IF(INDEX('REG XP Table'!$B$2:$E$2815,'Random Encounter'!$F$8+S$1,'REG XP Table'!$G$2)-'Random Encounter'!$E$8-LOOKUP($A190,'Monster List'!$A$2:$A$448,'Monster List'!$C$2:$C$448)*S$1&gt;=0,S$1,R190)</f>
        <v>0</v>
      </c>
      <c r="T190" s="13">
        <f>IF(INDEX('REG XP Table'!$B$2:$E$2815,'Random Encounter'!$F$8+T$1,'REG XP Table'!$G$2)-'Random Encounter'!$E$8-LOOKUP($A190,'Monster List'!$A$2:$A$448,'Monster List'!$C$2:$C$448)*T$1&gt;=0,T$1,S190)</f>
        <v>0</v>
      </c>
      <c r="U190" s="13">
        <f>IF(INDEX('REG XP Table'!$B$2:$E$2815,'Random Encounter'!$F$8+U$1,'REG XP Table'!$G$2)-'Random Encounter'!$E$8-LOOKUP($A190,'Monster List'!$A$2:$A$448,'Monster List'!$C$2:$C$448)*U$1&gt;=0,U$1,T190)</f>
        <v>0</v>
      </c>
      <c r="V190" s="13">
        <f>IF(INDEX('REG XP Table'!$B$2:$E$2815,'Random Encounter'!$F$8+V$1,'REG XP Table'!$G$2)-'Random Encounter'!$E$8-LOOKUP($A190,'Monster List'!$A$2:$A$448,'Monster List'!$C$2:$C$448)*V$1&gt;=0,V$1,U190)</f>
        <v>0</v>
      </c>
      <c r="W190" s="13">
        <f>IF(INDEX('REG XP Table'!$B$2:$E$2815,'Random Encounter'!$F$8+W$1,'REG XP Table'!$G$2)-'Random Encounter'!$E$8-LOOKUP($A190,'Monster List'!$A$2:$A$448,'Monster List'!$C$2:$C$448)*W$1&gt;=0,W$1,V190)</f>
        <v>0</v>
      </c>
      <c r="X190" s="13">
        <f>IF(INDEX('REG XP Table'!$B$2:$E$2815,'Random Encounter'!$F$8+X$1,'REG XP Table'!$G$2)-'Random Encounter'!$E$8-LOOKUP($A190,'Monster List'!$A$2:$A$448,'Monster List'!$C$2:$C$448)*X$1&gt;=0,X$1,W190)</f>
        <v>0</v>
      </c>
      <c r="Y190" s="13">
        <f>IF(INDEX('REG XP Table'!$B$2:$E$2815,'Random Encounter'!$F$8+Y$1,'REG XP Table'!$G$2)-'Random Encounter'!$E$8-LOOKUP($A190,'Monster List'!$A$2:$A$448,'Monster List'!$C$2:$C$448)*Y$1&gt;=0,Y$1,X190)</f>
        <v>0</v>
      </c>
      <c r="Z190" s="13">
        <f>IF(INDEX('REG XP Table'!$B$2:$E$2815,'Random Encounter'!$F$8+Z$1,'REG XP Table'!$G$2)-'Random Encounter'!$E$8-LOOKUP($A190,'Monster List'!$A$2:$A$448,'Monster List'!$C$2:$C$448)*Z$1&gt;=0,Z$1,Y190)</f>
        <v>0</v>
      </c>
      <c r="AA190" s="13">
        <f>IF(INDEX('REG XP Table'!$B$2:$E$2815,'Random Encounter'!$F$8+AA$1,'REG XP Table'!$G$2)-'Random Encounter'!$E$8-LOOKUP($A190,'Monster List'!$A$2:$A$448,'Monster List'!$C$2:$C$448)*AA$1&gt;=0,AA$1,Z190)</f>
        <v>0</v>
      </c>
      <c r="AB190" s="13">
        <f>IF(INDEX('REG XP Table'!$B$2:$E$2815,'Random Encounter'!$F$8+AB$1,'REG XP Table'!$G$2)-'Random Encounter'!$E$8-LOOKUP($A190,'Monster List'!$A$2:$A$448,'Monster List'!$C$2:$C$448)*AB$1&gt;=0,AB$1,AA190)</f>
        <v>0</v>
      </c>
      <c r="AC190" s="13">
        <f>IF(INDEX('REG XP Table'!$B$2:$E$2815,'Random Encounter'!$F$8+AC$1,'REG XP Table'!$G$2)-'Random Encounter'!$E$8-LOOKUP($A190,'Monster List'!$A$2:$A$448,'Monster List'!$C$2:$C$448)*AC$1&gt;=0,AC$1,AB190)</f>
        <v>0</v>
      </c>
      <c r="AD190" s="13">
        <f>IF(INDEX('REG XP Table'!$B$2:$E$2815,'Random Encounter'!$F$8+AD$1,'REG XP Table'!$G$2)-'Random Encounter'!$E$8-LOOKUP($A190,'Monster List'!$A$2:$A$448,'Monster List'!$C$2:$C$448)*AD$1&gt;=0,AD$1,AC190)</f>
        <v>0</v>
      </c>
      <c r="AE190" s="13">
        <f>IF(INDEX('REG XP Table'!$B$2:$E$2815,'Random Encounter'!$F$8+AE$1,'REG XP Table'!$G$2)-'Random Encounter'!$E$8-LOOKUP($A190,'Monster List'!$A$2:$A$448,'Monster List'!$C$2:$C$448)*AE$1&gt;=0,AE$1,AD190)</f>
        <v>0</v>
      </c>
      <c r="AF190" s="13">
        <f>IF(INDEX('REG XP Table'!$B$2:$E$2815,'Random Encounter'!$F$8+AF$1,'REG XP Table'!$G$2)-'Random Encounter'!$E$8-LOOKUP($A190,'Monster List'!$A$2:$A$448,'Monster List'!$C$2:$C$448)*AF$1&gt;=0,AF$1,AE190)</f>
        <v>0</v>
      </c>
    </row>
    <row r="191" spans="1:32" x14ac:dyDescent="0.3">
      <c r="A191" t="s">
        <v>381</v>
      </c>
      <c r="B191">
        <v>5000</v>
      </c>
      <c r="C191" t="b">
        <f>ISTEXT(INDEX(Table4[],MATCH(Table412[[#This Row],[Monster]],Table4[Monster],0),MATCH(Table36[Location],Table4[#Headers],0)))</f>
        <v>0</v>
      </c>
      <c r="D191" t="b">
        <f>ISNUMBER(MATCH(LOOKUP(Table412[[#This Row],[Monster]],Table4[Monster],Table4[Alignment 1]),'MSL Filters'!$K$3:$P$3,0))</f>
        <v>1</v>
      </c>
      <c r="E191" t="b">
        <f>ISNUMBER(MATCH(LOOKUP(Table412[[#This Row],[Monster]],Table4[Monster],Table4[Alignment 2]),'MSL Filters'!$K$13:$P$13,0))</f>
        <v>1</v>
      </c>
      <c r="F191" t="b">
        <f>IF(EXACT("Any",Table36[Type]), TRUE, EXACT(LOOKUP(Table412[[#This Row],[Monster]],Table4[Monster],Table4[Type]),Table36[Type]))</f>
        <v>0</v>
      </c>
      <c r="G191" t="b">
        <f>IF(EXACT("Any",Table36[Sub Type]),TRUE,NOT(ISERROR(MATCH(LOOKUP(Table412[[#This Row],[Monster]],Table4[Monster],Table4[Subtype]),'MSL Filters'!$K$23:$P$23,0))))</f>
        <v>1</v>
      </c>
      <c r="H191" t="b">
        <f>IF(EXACT(Table412[[#This Row],[1]],1),TRUE,FALSE)</f>
        <v>0</v>
      </c>
      <c r="I191" t="b">
        <f>LOOKUP(Table412[[#This Row],[Monster]],'Monster List'!$A$2:$A$447,'Monster List'!$B$2:$B$447)&gt;='Random Encounter'!$J$2</f>
        <v>1</v>
      </c>
      <c r="J191" t="b">
        <f>LOOKUP(Table412[[#This Row],[Monster]],'Monster List'!$A$2:$A$447,'Monster List'!$B$2:$B$447)&lt;='Random Encounter'!$K$2</f>
        <v>1</v>
      </c>
      <c r="K191" t="b">
        <f t="shared" si="2"/>
        <v>0</v>
      </c>
      <c r="L191" s="12">
        <f>IF(Table412[[#This Row],[Include?]],1,0)+L190</f>
        <v>14</v>
      </c>
      <c r="M191" s="13">
        <f>IF(INDEX('REG XP Table'!$B$2:$E$2815,'Random Encounter'!$F$8+M$1,'REG XP Table'!$G$2)-'Random Encounter'!$E$8-LOOKUP($A191,'Monster List'!$A$2:$A$448,'Monster List'!$C$2:$C$448)*M$1&gt;=0,1,0)</f>
        <v>0</v>
      </c>
      <c r="N191" s="15">
        <f>IF(INDEX('REG XP Table'!$B$2:$E$2815,'Random Encounter'!$F$8+N$1,'REG XP Table'!$G$2)-'Random Encounter'!$E$8-LOOKUP($A191,'Monster List'!$A$2:$A$448,'Monster List'!$C$2:$C$448)*N$1&gt;=0,N$1,M191)</f>
        <v>0</v>
      </c>
      <c r="O191" s="13">
        <f>IF(INDEX('REG XP Table'!$B$2:$E$2815,'Random Encounter'!$F$8+O$1,'REG XP Table'!$G$2)-'Random Encounter'!$E$8-LOOKUP($A191,'Monster List'!$A$2:$A$448,'Monster List'!$C$2:$C$448)*O$1&gt;=0,O$1,N191)</f>
        <v>0</v>
      </c>
      <c r="P191" s="13">
        <f>IF(INDEX('REG XP Table'!$B$2:$E$2815,'Random Encounter'!$F$8+P$1,'REG XP Table'!$G$2)-'Random Encounter'!$E$8-LOOKUP($A191,'Monster List'!$A$2:$A$448,'Monster List'!$C$2:$C$448)*P$1&gt;=0,P$1,O191)</f>
        <v>0</v>
      </c>
      <c r="Q191" s="13">
        <f>IF(INDEX('REG XP Table'!$B$2:$E$2815,'Random Encounter'!$F$8+Q$1,'REG XP Table'!$G$2)-'Random Encounter'!$E$8-LOOKUP($A191,'Monster List'!$A$2:$A$448,'Monster List'!$C$2:$C$448)*Q$1&gt;=0,Q$1,P191)</f>
        <v>0</v>
      </c>
      <c r="R191" s="13">
        <f>IF(INDEX('REG XP Table'!$B$2:$E$2815,'Random Encounter'!$F$8+R$1,'REG XP Table'!$G$2)-'Random Encounter'!$E$8-LOOKUP($A191,'Monster List'!$A$2:$A$448,'Monster List'!$C$2:$C$448)*R$1&gt;=0,R$1,Q191)</f>
        <v>0</v>
      </c>
      <c r="S191" s="13">
        <f>IF(INDEX('REG XP Table'!$B$2:$E$2815,'Random Encounter'!$F$8+S$1,'REG XP Table'!$G$2)-'Random Encounter'!$E$8-LOOKUP($A191,'Monster List'!$A$2:$A$448,'Monster List'!$C$2:$C$448)*S$1&gt;=0,S$1,R191)</f>
        <v>0</v>
      </c>
      <c r="T191" s="13">
        <f>IF(INDEX('REG XP Table'!$B$2:$E$2815,'Random Encounter'!$F$8+T$1,'REG XP Table'!$G$2)-'Random Encounter'!$E$8-LOOKUP($A191,'Monster List'!$A$2:$A$448,'Monster List'!$C$2:$C$448)*T$1&gt;=0,T$1,S191)</f>
        <v>0</v>
      </c>
      <c r="U191" s="13">
        <f>IF(INDEX('REG XP Table'!$B$2:$E$2815,'Random Encounter'!$F$8+U$1,'REG XP Table'!$G$2)-'Random Encounter'!$E$8-LOOKUP($A191,'Monster List'!$A$2:$A$448,'Monster List'!$C$2:$C$448)*U$1&gt;=0,U$1,T191)</f>
        <v>0</v>
      </c>
      <c r="V191" s="13">
        <f>IF(INDEX('REG XP Table'!$B$2:$E$2815,'Random Encounter'!$F$8+V$1,'REG XP Table'!$G$2)-'Random Encounter'!$E$8-LOOKUP($A191,'Monster List'!$A$2:$A$448,'Monster List'!$C$2:$C$448)*V$1&gt;=0,V$1,U191)</f>
        <v>0</v>
      </c>
      <c r="W191" s="13">
        <f>IF(INDEX('REG XP Table'!$B$2:$E$2815,'Random Encounter'!$F$8+W$1,'REG XP Table'!$G$2)-'Random Encounter'!$E$8-LOOKUP($A191,'Monster List'!$A$2:$A$448,'Monster List'!$C$2:$C$448)*W$1&gt;=0,W$1,V191)</f>
        <v>0</v>
      </c>
      <c r="X191" s="13">
        <f>IF(INDEX('REG XP Table'!$B$2:$E$2815,'Random Encounter'!$F$8+X$1,'REG XP Table'!$G$2)-'Random Encounter'!$E$8-LOOKUP($A191,'Monster List'!$A$2:$A$448,'Monster List'!$C$2:$C$448)*X$1&gt;=0,X$1,W191)</f>
        <v>0</v>
      </c>
      <c r="Y191" s="13">
        <f>IF(INDEX('REG XP Table'!$B$2:$E$2815,'Random Encounter'!$F$8+Y$1,'REG XP Table'!$G$2)-'Random Encounter'!$E$8-LOOKUP($A191,'Monster List'!$A$2:$A$448,'Monster List'!$C$2:$C$448)*Y$1&gt;=0,Y$1,X191)</f>
        <v>0</v>
      </c>
      <c r="Z191" s="13">
        <f>IF(INDEX('REG XP Table'!$B$2:$E$2815,'Random Encounter'!$F$8+Z$1,'REG XP Table'!$G$2)-'Random Encounter'!$E$8-LOOKUP($A191,'Monster List'!$A$2:$A$448,'Monster List'!$C$2:$C$448)*Z$1&gt;=0,Z$1,Y191)</f>
        <v>0</v>
      </c>
      <c r="AA191" s="13">
        <f>IF(INDEX('REG XP Table'!$B$2:$E$2815,'Random Encounter'!$F$8+AA$1,'REG XP Table'!$G$2)-'Random Encounter'!$E$8-LOOKUP($A191,'Monster List'!$A$2:$A$448,'Monster List'!$C$2:$C$448)*AA$1&gt;=0,AA$1,Z191)</f>
        <v>0</v>
      </c>
      <c r="AB191" s="13">
        <f>IF(INDEX('REG XP Table'!$B$2:$E$2815,'Random Encounter'!$F$8+AB$1,'REG XP Table'!$G$2)-'Random Encounter'!$E$8-LOOKUP($A191,'Monster List'!$A$2:$A$448,'Monster List'!$C$2:$C$448)*AB$1&gt;=0,AB$1,AA191)</f>
        <v>0</v>
      </c>
      <c r="AC191" s="13">
        <f>IF(INDEX('REG XP Table'!$B$2:$E$2815,'Random Encounter'!$F$8+AC$1,'REG XP Table'!$G$2)-'Random Encounter'!$E$8-LOOKUP($A191,'Monster List'!$A$2:$A$448,'Monster List'!$C$2:$C$448)*AC$1&gt;=0,AC$1,AB191)</f>
        <v>0</v>
      </c>
      <c r="AD191" s="13">
        <f>IF(INDEX('REG XP Table'!$B$2:$E$2815,'Random Encounter'!$F$8+AD$1,'REG XP Table'!$G$2)-'Random Encounter'!$E$8-LOOKUP($A191,'Monster List'!$A$2:$A$448,'Monster List'!$C$2:$C$448)*AD$1&gt;=0,AD$1,AC191)</f>
        <v>0</v>
      </c>
      <c r="AE191" s="13">
        <f>IF(INDEX('REG XP Table'!$B$2:$E$2815,'Random Encounter'!$F$8+AE$1,'REG XP Table'!$G$2)-'Random Encounter'!$E$8-LOOKUP($A191,'Monster List'!$A$2:$A$448,'Monster List'!$C$2:$C$448)*AE$1&gt;=0,AE$1,AD191)</f>
        <v>0</v>
      </c>
      <c r="AF191" s="13">
        <f>IF(INDEX('REG XP Table'!$B$2:$E$2815,'Random Encounter'!$F$8+AF$1,'REG XP Table'!$G$2)-'Random Encounter'!$E$8-LOOKUP($A191,'Monster List'!$A$2:$A$448,'Monster List'!$C$2:$C$448)*AF$1&gt;=0,AF$1,AE191)</f>
        <v>0</v>
      </c>
    </row>
    <row r="192" spans="1:32" x14ac:dyDescent="0.3">
      <c r="A192" t="s">
        <v>309</v>
      </c>
      <c r="B192">
        <v>1800</v>
      </c>
      <c r="C192" t="b">
        <f>ISTEXT(INDEX(Table4[],MATCH(Table412[[#This Row],[Monster]],Table4[Monster],0),MATCH(Table36[Location],Table4[#Headers],0)))</f>
        <v>0</v>
      </c>
      <c r="D192" t="b">
        <f>ISNUMBER(MATCH(LOOKUP(Table412[[#This Row],[Monster]],Table4[Monster],Table4[Alignment 1]),'MSL Filters'!$K$3:$P$3,0))</f>
        <v>1</v>
      </c>
      <c r="E192" t="b">
        <f>ISNUMBER(MATCH(LOOKUP(Table412[[#This Row],[Monster]],Table4[Monster],Table4[Alignment 2]),'MSL Filters'!$K$13:$P$13,0))</f>
        <v>1</v>
      </c>
      <c r="F192" t="b">
        <f>IF(EXACT("Any",Table36[Type]), TRUE, EXACT(LOOKUP(Table412[[#This Row],[Monster]],Table4[Monster],Table4[Type]),Table36[Type]))</f>
        <v>0</v>
      </c>
      <c r="G192" t="b">
        <f>IF(EXACT("Any",Table36[Sub Type]),TRUE,NOT(ISERROR(MATCH(LOOKUP(Table412[[#This Row],[Monster]],Table4[Monster],Table4[Subtype]),'MSL Filters'!$K$23:$P$23,0))))</f>
        <v>1</v>
      </c>
      <c r="H192" t="b">
        <f>IF(EXACT(Table412[[#This Row],[1]],1),TRUE,FALSE)</f>
        <v>0</v>
      </c>
      <c r="I192" t="b">
        <f>LOOKUP(Table412[[#This Row],[Monster]],'Monster List'!$A$2:$A$447,'Monster List'!$B$2:$B$447)&gt;='Random Encounter'!$J$2</f>
        <v>1</v>
      </c>
      <c r="J192" t="b">
        <f>LOOKUP(Table412[[#This Row],[Monster]],'Monster List'!$A$2:$A$447,'Monster List'!$B$2:$B$447)&lt;='Random Encounter'!$K$2</f>
        <v>1</v>
      </c>
      <c r="K192" t="b">
        <f t="shared" si="2"/>
        <v>0</v>
      </c>
      <c r="L192" s="12">
        <f>IF(Table412[[#This Row],[Include?]],1,0)+L191</f>
        <v>14</v>
      </c>
      <c r="M192" s="13">
        <f>IF(INDEX('REG XP Table'!$B$2:$E$2815,'Random Encounter'!$F$8+M$1,'REG XP Table'!$G$2)-'Random Encounter'!$E$8-LOOKUP($A192,'Monster List'!$A$2:$A$448,'Monster List'!$C$2:$C$448)*M$1&gt;=0,1,0)</f>
        <v>0</v>
      </c>
      <c r="N192" s="15">
        <f>IF(INDEX('REG XP Table'!$B$2:$E$2815,'Random Encounter'!$F$8+N$1,'REG XP Table'!$G$2)-'Random Encounter'!$E$8-LOOKUP($A192,'Monster List'!$A$2:$A$448,'Monster List'!$C$2:$C$448)*N$1&gt;=0,N$1,M192)</f>
        <v>0</v>
      </c>
      <c r="O192" s="13">
        <f>IF(INDEX('REG XP Table'!$B$2:$E$2815,'Random Encounter'!$F$8+O$1,'REG XP Table'!$G$2)-'Random Encounter'!$E$8-LOOKUP($A192,'Monster List'!$A$2:$A$448,'Monster List'!$C$2:$C$448)*O$1&gt;=0,O$1,N192)</f>
        <v>0</v>
      </c>
      <c r="P192" s="13">
        <f>IF(INDEX('REG XP Table'!$B$2:$E$2815,'Random Encounter'!$F$8+P$1,'REG XP Table'!$G$2)-'Random Encounter'!$E$8-LOOKUP($A192,'Monster List'!$A$2:$A$448,'Monster List'!$C$2:$C$448)*P$1&gt;=0,P$1,O192)</f>
        <v>0</v>
      </c>
      <c r="Q192" s="13">
        <f>IF(INDEX('REG XP Table'!$B$2:$E$2815,'Random Encounter'!$F$8+Q$1,'REG XP Table'!$G$2)-'Random Encounter'!$E$8-LOOKUP($A192,'Monster List'!$A$2:$A$448,'Monster List'!$C$2:$C$448)*Q$1&gt;=0,Q$1,P192)</f>
        <v>0</v>
      </c>
      <c r="R192" s="13">
        <f>IF(INDEX('REG XP Table'!$B$2:$E$2815,'Random Encounter'!$F$8+R$1,'REG XP Table'!$G$2)-'Random Encounter'!$E$8-LOOKUP($A192,'Monster List'!$A$2:$A$448,'Monster List'!$C$2:$C$448)*R$1&gt;=0,R$1,Q192)</f>
        <v>0</v>
      </c>
      <c r="S192" s="13">
        <f>IF(INDEX('REG XP Table'!$B$2:$E$2815,'Random Encounter'!$F$8+S$1,'REG XP Table'!$G$2)-'Random Encounter'!$E$8-LOOKUP($A192,'Monster List'!$A$2:$A$448,'Monster List'!$C$2:$C$448)*S$1&gt;=0,S$1,R192)</f>
        <v>0</v>
      </c>
      <c r="T192" s="13">
        <f>IF(INDEX('REG XP Table'!$B$2:$E$2815,'Random Encounter'!$F$8+T$1,'REG XP Table'!$G$2)-'Random Encounter'!$E$8-LOOKUP($A192,'Monster List'!$A$2:$A$448,'Monster List'!$C$2:$C$448)*T$1&gt;=0,T$1,S192)</f>
        <v>0</v>
      </c>
      <c r="U192" s="13">
        <f>IF(INDEX('REG XP Table'!$B$2:$E$2815,'Random Encounter'!$F$8+U$1,'REG XP Table'!$G$2)-'Random Encounter'!$E$8-LOOKUP($A192,'Monster List'!$A$2:$A$448,'Monster List'!$C$2:$C$448)*U$1&gt;=0,U$1,T192)</f>
        <v>0</v>
      </c>
      <c r="V192" s="13">
        <f>IF(INDEX('REG XP Table'!$B$2:$E$2815,'Random Encounter'!$F$8+V$1,'REG XP Table'!$G$2)-'Random Encounter'!$E$8-LOOKUP($A192,'Monster List'!$A$2:$A$448,'Monster List'!$C$2:$C$448)*V$1&gt;=0,V$1,U192)</f>
        <v>0</v>
      </c>
      <c r="W192" s="13">
        <f>IF(INDEX('REG XP Table'!$B$2:$E$2815,'Random Encounter'!$F$8+W$1,'REG XP Table'!$G$2)-'Random Encounter'!$E$8-LOOKUP($A192,'Monster List'!$A$2:$A$448,'Monster List'!$C$2:$C$448)*W$1&gt;=0,W$1,V192)</f>
        <v>0</v>
      </c>
      <c r="X192" s="13">
        <f>IF(INDEX('REG XP Table'!$B$2:$E$2815,'Random Encounter'!$F$8+X$1,'REG XP Table'!$G$2)-'Random Encounter'!$E$8-LOOKUP($A192,'Monster List'!$A$2:$A$448,'Monster List'!$C$2:$C$448)*X$1&gt;=0,X$1,W192)</f>
        <v>0</v>
      </c>
      <c r="Y192" s="13">
        <f>IF(INDEX('REG XP Table'!$B$2:$E$2815,'Random Encounter'!$F$8+Y$1,'REG XP Table'!$G$2)-'Random Encounter'!$E$8-LOOKUP($A192,'Monster List'!$A$2:$A$448,'Monster List'!$C$2:$C$448)*Y$1&gt;=0,Y$1,X192)</f>
        <v>0</v>
      </c>
      <c r="Z192" s="13">
        <f>IF(INDEX('REG XP Table'!$B$2:$E$2815,'Random Encounter'!$F$8+Z$1,'REG XP Table'!$G$2)-'Random Encounter'!$E$8-LOOKUP($A192,'Monster List'!$A$2:$A$448,'Monster List'!$C$2:$C$448)*Z$1&gt;=0,Z$1,Y192)</f>
        <v>0</v>
      </c>
      <c r="AA192" s="13">
        <f>IF(INDEX('REG XP Table'!$B$2:$E$2815,'Random Encounter'!$F$8+AA$1,'REG XP Table'!$G$2)-'Random Encounter'!$E$8-LOOKUP($A192,'Monster List'!$A$2:$A$448,'Monster List'!$C$2:$C$448)*AA$1&gt;=0,AA$1,Z192)</f>
        <v>0</v>
      </c>
      <c r="AB192" s="13">
        <f>IF(INDEX('REG XP Table'!$B$2:$E$2815,'Random Encounter'!$F$8+AB$1,'REG XP Table'!$G$2)-'Random Encounter'!$E$8-LOOKUP($A192,'Monster List'!$A$2:$A$448,'Monster List'!$C$2:$C$448)*AB$1&gt;=0,AB$1,AA192)</f>
        <v>0</v>
      </c>
      <c r="AC192" s="13">
        <f>IF(INDEX('REG XP Table'!$B$2:$E$2815,'Random Encounter'!$F$8+AC$1,'REG XP Table'!$G$2)-'Random Encounter'!$E$8-LOOKUP($A192,'Monster List'!$A$2:$A$448,'Monster List'!$C$2:$C$448)*AC$1&gt;=0,AC$1,AB192)</f>
        <v>0</v>
      </c>
      <c r="AD192" s="13">
        <f>IF(INDEX('REG XP Table'!$B$2:$E$2815,'Random Encounter'!$F$8+AD$1,'REG XP Table'!$G$2)-'Random Encounter'!$E$8-LOOKUP($A192,'Monster List'!$A$2:$A$448,'Monster List'!$C$2:$C$448)*AD$1&gt;=0,AD$1,AC192)</f>
        <v>0</v>
      </c>
      <c r="AE192" s="13">
        <f>IF(INDEX('REG XP Table'!$B$2:$E$2815,'Random Encounter'!$F$8+AE$1,'REG XP Table'!$G$2)-'Random Encounter'!$E$8-LOOKUP($A192,'Monster List'!$A$2:$A$448,'Monster List'!$C$2:$C$448)*AE$1&gt;=0,AE$1,AD192)</f>
        <v>0</v>
      </c>
      <c r="AF192" s="13">
        <f>IF(INDEX('REG XP Table'!$B$2:$E$2815,'Random Encounter'!$F$8+AF$1,'REG XP Table'!$G$2)-'Random Encounter'!$E$8-LOOKUP($A192,'Monster List'!$A$2:$A$448,'Monster List'!$C$2:$C$448)*AF$1&gt;=0,AF$1,AE192)</f>
        <v>0</v>
      </c>
    </row>
    <row r="193" spans="1:32" x14ac:dyDescent="0.3">
      <c r="A193" t="s">
        <v>129</v>
      </c>
      <c r="B193">
        <v>100</v>
      </c>
      <c r="C193" t="b">
        <f>ISTEXT(INDEX(Table4[],MATCH(Table412[[#This Row],[Monster]],Table4[Monster],0),MATCH(Table36[Location],Table4[#Headers],0)))</f>
        <v>1</v>
      </c>
      <c r="D193" t="b">
        <f>ISNUMBER(MATCH(LOOKUP(Table412[[#This Row],[Monster]],Table4[Monster],Table4[Alignment 1]),'MSL Filters'!$K$3:$P$3,0))</f>
        <v>1</v>
      </c>
      <c r="E193" t="b">
        <f>ISNUMBER(MATCH(LOOKUP(Table412[[#This Row],[Monster]],Table4[Monster],Table4[Alignment 2]),'MSL Filters'!$K$13:$P$13,0))</f>
        <v>1</v>
      </c>
      <c r="F193" t="b">
        <f>IF(EXACT("Any",Table36[Type]), TRUE, EXACT(LOOKUP(Table412[[#This Row],[Monster]],Table4[Monster],Table4[Type]),Table36[Type]))</f>
        <v>0</v>
      </c>
      <c r="G193" t="b">
        <f>IF(EXACT("Any",Table36[Sub Type]),TRUE,NOT(ISERROR(MATCH(LOOKUP(Table412[[#This Row],[Monster]],Table4[Monster],Table4[Subtype]),'MSL Filters'!$K$23:$P$23,0))))</f>
        <v>1</v>
      </c>
      <c r="H193" t="b">
        <f>IF(EXACT(Table412[[#This Row],[1]],1),TRUE,FALSE)</f>
        <v>1</v>
      </c>
      <c r="I193" t="b">
        <f>LOOKUP(Table412[[#This Row],[Monster]],'Monster List'!$A$2:$A$447,'Monster List'!$B$2:$B$447)&gt;='Random Encounter'!$J$2</f>
        <v>1</v>
      </c>
      <c r="J193" t="b">
        <f>LOOKUP(Table412[[#This Row],[Monster]],'Monster List'!$A$2:$A$447,'Monster List'!$B$2:$B$447)&lt;='Random Encounter'!$K$2</f>
        <v>1</v>
      </c>
      <c r="K193" t="b">
        <f t="shared" si="2"/>
        <v>0</v>
      </c>
      <c r="L193" s="12">
        <f>IF(Table412[[#This Row],[Include?]],1,0)+L192</f>
        <v>14</v>
      </c>
      <c r="M193" s="13">
        <f>IF(INDEX('REG XP Table'!$B$2:$E$2815,'Random Encounter'!$F$8+M$1,'REG XP Table'!$G$2)-'Random Encounter'!$E$8-LOOKUP($A193,'Monster List'!$A$2:$A$448,'Monster List'!$C$2:$C$448)*M$1&gt;=0,1,0)</f>
        <v>1</v>
      </c>
      <c r="N193" s="15" t="str">
        <f>IF(INDEX('REG XP Table'!$B$2:$E$2815,'Random Encounter'!$F$8+N$1,'REG XP Table'!$G$2)-'Random Encounter'!$E$8-LOOKUP($A193,'Monster List'!$A$2:$A$448,'Monster List'!$C$2:$C$448)*N$1&gt;=0,N$1,M193)</f>
        <v>2</v>
      </c>
      <c r="O193" s="13" t="str">
        <f>IF(INDEX('REG XP Table'!$B$2:$E$2815,'Random Encounter'!$F$8+O$1,'REG XP Table'!$G$2)-'Random Encounter'!$E$8-LOOKUP($A193,'Monster List'!$A$2:$A$448,'Monster List'!$C$2:$C$448)*O$1&gt;=0,O$1,N193)</f>
        <v>2</v>
      </c>
      <c r="P193" s="13" t="str">
        <f>IF(INDEX('REG XP Table'!$B$2:$E$2815,'Random Encounter'!$F$8+P$1,'REG XP Table'!$G$2)-'Random Encounter'!$E$8-LOOKUP($A193,'Monster List'!$A$2:$A$448,'Monster List'!$C$2:$C$448)*P$1&gt;=0,P$1,O193)</f>
        <v>2</v>
      </c>
      <c r="Q193" s="13" t="str">
        <f>IF(INDEX('REG XP Table'!$B$2:$E$2815,'Random Encounter'!$F$8+Q$1,'REG XP Table'!$G$2)-'Random Encounter'!$E$8-LOOKUP($A193,'Monster List'!$A$2:$A$448,'Monster List'!$C$2:$C$448)*Q$1&gt;=0,Q$1,P193)</f>
        <v>2</v>
      </c>
      <c r="R193" s="13" t="str">
        <f>IF(INDEX('REG XP Table'!$B$2:$E$2815,'Random Encounter'!$F$8+R$1,'REG XP Table'!$G$2)-'Random Encounter'!$E$8-LOOKUP($A193,'Monster List'!$A$2:$A$448,'Monster List'!$C$2:$C$448)*R$1&gt;=0,R$1,Q193)</f>
        <v>2</v>
      </c>
      <c r="S193" s="13" t="str">
        <f>IF(INDEX('REG XP Table'!$B$2:$E$2815,'Random Encounter'!$F$8+S$1,'REG XP Table'!$G$2)-'Random Encounter'!$E$8-LOOKUP($A193,'Monster List'!$A$2:$A$448,'Monster List'!$C$2:$C$448)*S$1&gt;=0,S$1,R193)</f>
        <v>2</v>
      </c>
      <c r="T193" s="13" t="str">
        <f>IF(INDEX('REG XP Table'!$B$2:$E$2815,'Random Encounter'!$F$8+T$1,'REG XP Table'!$G$2)-'Random Encounter'!$E$8-LOOKUP($A193,'Monster List'!$A$2:$A$448,'Monster List'!$C$2:$C$448)*T$1&gt;=0,T$1,S193)</f>
        <v>2</v>
      </c>
      <c r="U193" s="13" t="str">
        <f>IF(INDEX('REG XP Table'!$B$2:$E$2815,'Random Encounter'!$F$8+U$1,'REG XP Table'!$G$2)-'Random Encounter'!$E$8-LOOKUP($A193,'Monster List'!$A$2:$A$448,'Monster List'!$C$2:$C$448)*U$1&gt;=0,U$1,T193)</f>
        <v>2</v>
      </c>
      <c r="V193" s="13" t="str">
        <f>IF(INDEX('REG XP Table'!$B$2:$E$2815,'Random Encounter'!$F$8+V$1,'REG XP Table'!$G$2)-'Random Encounter'!$E$8-LOOKUP($A193,'Monster List'!$A$2:$A$448,'Monster List'!$C$2:$C$448)*V$1&gt;=0,V$1,U193)</f>
        <v>2</v>
      </c>
      <c r="W193" s="13" t="str">
        <f>IF(INDEX('REG XP Table'!$B$2:$E$2815,'Random Encounter'!$F$8+W$1,'REG XP Table'!$G$2)-'Random Encounter'!$E$8-LOOKUP($A193,'Monster List'!$A$2:$A$448,'Monster List'!$C$2:$C$448)*W$1&gt;=0,W$1,V193)</f>
        <v>2</v>
      </c>
      <c r="X193" s="13" t="str">
        <f>IF(INDEX('REG XP Table'!$B$2:$E$2815,'Random Encounter'!$F$8+X$1,'REG XP Table'!$G$2)-'Random Encounter'!$E$8-LOOKUP($A193,'Monster List'!$A$2:$A$448,'Monster List'!$C$2:$C$448)*X$1&gt;=0,X$1,W193)</f>
        <v>2</v>
      </c>
      <c r="Y193" s="13" t="str">
        <f>IF(INDEX('REG XP Table'!$B$2:$E$2815,'Random Encounter'!$F$8+Y$1,'REG XP Table'!$G$2)-'Random Encounter'!$E$8-LOOKUP($A193,'Monster List'!$A$2:$A$448,'Monster List'!$C$2:$C$448)*Y$1&gt;=0,Y$1,X193)</f>
        <v>2</v>
      </c>
      <c r="Z193" s="13" t="str">
        <f>IF(INDEX('REG XP Table'!$B$2:$E$2815,'Random Encounter'!$F$8+Z$1,'REG XP Table'!$G$2)-'Random Encounter'!$E$8-LOOKUP($A193,'Monster List'!$A$2:$A$448,'Monster List'!$C$2:$C$448)*Z$1&gt;=0,Z$1,Y193)</f>
        <v>2</v>
      </c>
      <c r="AA193" s="13" t="str">
        <f>IF(INDEX('REG XP Table'!$B$2:$E$2815,'Random Encounter'!$F$8+AA$1,'REG XP Table'!$G$2)-'Random Encounter'!$E$8-LOOKUP($A193,'Monster List'!$A$2:$A$448,'Monster List'!$C$2:$C$448)*AA$1&gt;=0,AA$1,Z193)</f>
        <v>2</v>
      </c>
      <c r="AB193" s="13" t="str">
        <f>IF(INDEX('REG XP Table'!$B$2:$E$2815,'Random Encounter'!$F$8+AB$1,'REG XP Table'!$G$2)-'Random Encounter'!$E$8-LOOKUP($A193,'Monster List'!$A$2:$A$448,'Monster List'!$C$2:$C$448)*AB$1&gt;=0,AB$1,AA193)</f>
        <v>2</v>
      </c>
      <c r="AC193" s="13" t="str">
        <f>IF(INDEX('REG XP Table'!$B$2:$E$2815,'Random Encounter'!$F$8+AC$1,'REG XP Table'!$G$2)-'Random Encounter'!$E$8-LOOKUP($A193,'Monster List'!$A$2:$A$448,'Monster List'!$C$2:$C$448)*AC$1&gt;=0,AC$1,AB193)</f>
        <v>2</v>
      </c>
      <c r="AD193" s="13" t="str">
        <f>IF(INDEX('REG XP Table'!$B$2:$E$2815,'Random Encounter'!$F$8+AD$1,'REG XP Table'!$G$2)-'Random Encounter'!$E$8-LOOKUP($A193,'Monster List'!$A$2:$A$448,'Monster List'!$C$2:$C$448)*AD$1&gt;=0,AD$1,AC193)</f>
        <v>2</v>
      </c>
      <c r="AE193" s="13" t="str">
        <f>IF(INDEX('REG XP Table'!$B$2:$E$2815,'Random Encounter'!$F$8+AE$1,'REG XP Table'!$G$2)-'Random Encounter'!$E$8-LOOKUP($A193,'Monster List'!$A$2:$A$448,'Monster List'!$C$2:$C$448)*AE$1&gt;=0,AE$1,AD193)</f>
        <v>2</v>
      </c>
      <c r="AF193" s="13" t="str">
        <f>IF(INDEX('REG XP Table'!$B$2:$E$2815,'Random Encounter'!$F$8+AF$1,'REG XP Table'!$G$2)-'Random Encounter'!$E$8-LOOKUP($A193,'Monster List'!$A$2:$A$448,'Monster List'!$C$2:$C$448)*AF$1&gt;=0,AF$1,AE193)</f>
        <v>2</v>
      </c>
    </row>
    <row r="194" spans="1:32" x14ac:dyDescent="0.3">
      <c r="A194" t="s">
        <v>285</v>
      </c>
      <c r="B194">
        <v>1100</v>
      </c>
      <c r="C194" t="b">
        <f>ISTEXT(INDEX(Table4[],MATCH(Table412[[#This Row],[Monster]],Table4[Monster],0),MATCH(Table36[Location],Table4[#Headers],0)))</f>
        <v>1</v>
      </c>
      <c r="D194" t="b">
        <f>ISNUMBER(MATCH(LOOKUP(Table412[[#This Row],[Monster]],Table4[Monster],Table4[Alignment 1]),'MSL Filters'!$K$3:$P$3,0))</f>
        <v>1</v>
      </c>
      <c r="E194" t="b">
        <f>ISNUMBER(MATCH(LOOKUP(Table412[[#This Row],[Monster]],Table4[Monster],Table4[Alignment 2]),'MSL Filters'!$K$13:$P$13,0))</f>
        <v>1</v>
      </c>
      <c r="F194" t="b">
        <f>IF(EXACT("Any",Table36[Type]), TRUE, EXACT(LOOKUP(Table412[[#This Row],[Monster]],Table4[Monster],Table4[Type]),Table36[Type]))</f>
        <v>0</v>
      </c>
      <c r="G194" t="b">
        <f>IF(EXACT("Any",Table36[Sub Type]),TRUE,NOT(ISERROR(MATCH(LOOKUP(Table412[[#This Row],[Monster]],Table4[Monster],Table4[Subtype]),'MSL Filters'!$K$23:$P$23,0))))</f>
        <v>1</v>
      </c>
      <c r="H194" t="b">
        <f>IF(EXACT(Table412[[#This Row],[1]],1),TRUE,FALSE)</f>
        <v>0</v>
      </c>
      <c r="I194" t="b">
        <f>LOOKUP(Table412[[#This Row],[Monster]],'Monster List'!$A$2:$A$447,'Monster List'!$B$2:$B$447)&gt;='Random Encounter'!$J$2</f>
        <v>1</v>
      </c>
      <c r="J194" t="b">
        <f>LOOKUP(Table412[[#This Row],[Monster]],'Monster List'!$A$2:$A$447,'Monster List'!$B$2:$B$447)&lt;='Random Encounter'!$K$2</f>
        <v>1</v>
      </c>
      <c r="K194" t="b">
        <f t="shared" ref="K194:K257" si="3">AND(C194,D194,E194,F194,G194,H194,I194,J194)</f>
        <v>0</v>
      </c>
      <c r="L194" s="12">
        <f>IF(Table412[[#This Row],[Include?]],1,0)+L193</f>
        <v>14</v>
      </c>
      <c r="M194" s="13">
        <f>IF(INDEX('REG XP Table'!$B$2:$E$2815,'Random Encounter'!$F$8+M$1,'REG XP Table'!$G$2)-'Random Encounter'!$E$8-LOOKUP($A194,'Monster List'!$A$2:$A$448,'Monster List'!$C$2:$C$448)*M$1&gt;=0,1,0)</f>
        <v>0</v>
      </c>
      <c r="N194" s="15">
        <f>IF(INDEX('REG XP Table'!$B$2:$E$2815,'Random Encounter'!$F$8+N$1,'REG XP Table'!$G$2)-'Random Encounter'!$E$8-LOOKUP($A194,'Monster List'!$A$2:$A$448,'Monster List'!$C$2:$C$448)*N$1&gt;=0,N$1,M194)</f>
        <v>0</v>
      </c>
      <c r="O194" s="13">
        <f>IF(INDEX('REG XP Table'!$B$2:$E$2815,'Random Encounter'!$F$8+O$1,'REG XP Table'!$G$2)-'Random Encounter'!$E$8-LOOKUP($A194,'Monster List'!$A$2:$A$448,'Monster List'!$C$2:$C$448)*O$1&gt;=0,O$1,N194)</f>
        <v>0</v>
      </c>
      <c r="P194" s="13">
        <f>IF(INDEX('REG XP Table'!$B$2:$E$2815,'Random Encounter'!$F$8+P$1,'REG XP Table'!$G$2)-'Random Encounter'!$E$8-LOOKUP($A194,'Monster List'!$A$2:$A$448,'Monster List'!$C$2:$C$448)*P$1&gt;=0,P$1,O194)</f>
        <v>0</v>
      </c>
      <c r="Q194" s="13">
        <f>IF(INDEX('REG XP Table'!$B$2:$E$2815,'Random Encounter'!$F$8+Q$1,'REG XP Table'!$G$2)-'Random Encounter'!$E$8-LOOKUP($A194,'Monster List'!$A$2:$A$448,'Monster List'!$C$2:$C$448)*Q$1&gt;=0,Q$1,P194)</f>
        <v>0</v>
      </c>
      <c r="R194" s="13">
        <f>IF(INDEX('REG XP Table'!$B$2:$E$2815,'Random Encounter'!$F$8+R$1,'REG XP Table'!$G$2)-'Random Encounter'!$E$8-LOOKUP($A194,'Monster List'!$A$2:$A$448,'Monster List'!$C$2:$C$448)*R$1&gt;=0,R$1,Q194)</f>
        <v>0</v>
      </c>
      <c r="S194" s="13">
        <f>IF(INDEX('REG XP Table'!$B$2:$E$2815,'Random Encounter'!$F$8+S$1,'REG XP Table'!$G$2)-'Random Encounter'!$E$8-LOOKUP($A194,'Monster List'!$A$2:$A$448,'Monster List'!$C$2:$C$448)*S$1&gt;=0,S$1,R194)</f>
        <v>0</v>
      </c>
      <c r="T194" s="13">
        <f>IF(INDEX('REG XP Table'!$B$2:$E$2815,'Random Encounter'!$F$8+T$1,'REG XP Table'!$G$2)-'Random Encounter'!$E$8-LOOKUP($A194,'Monster List'!$A$2:$A$448,'Monster List'!$C$2:$C$448)*T$1&gt;=0,T$1,S194)</f>
        <v>0</v>
      </c>
      <c r="U194" s="13">
        <f>IF(INDEX('REG XP Table'!$B$2:$E$2815,'Random Encounter'!$F$8+U$1,'REG XP Table'!$G$2)-'Random Encounter'!$E$8-LOOKUP($A194,'Monster List'!$A$2:$A$448,'Monster List'!$C$2:$C$448)*U$1&gt;=0,U$1,T194)</f>
        <v>0</v>
      </c>
      <c r="V194" s="13">
        <f>IF(INDEX('REG XP Table'!$B$2:$E$2815,'Random Encounter'!$F$8+V$1,'REG XP Table'!$G$2)-'Random Encounter'!$E$8-LOOKUP($A194,'Monster List'!$A$2:$A$448,'Monster List'!$C$2:$C$448)*V$1&gt;=0,V$1,U194)</f>
        <v>0</v>
      </c>
      <c r="W194" s="13">
        <f>IF(INDEX('REG XP Table'!$B$2:$E$2815,'Random Encounter'!$F$8+W$1,'REG XP Table'!$G$2)-'Random Encounter'!$E$8-LOOKUP($A194,'Monster List'!$A$2:$A$448,'Monster List'!$C$2:$C$448)*W$1&gt;=0,W$1,V194)</f>
        <v>0</v>
      </c>
      <c r="X194" s="13">
        <f>IF(INDEX('REG XP Table'!$B$2:$E$2815,'Random Encounter'!$F$8+X$1,'REG XP Table'!$G$2)-'Random Encounter'!$E$8-LOOKUP($A194,'Monster List'!$A$2:$A$448,'Monster List'!$C$2:$C$448)*X$1&gt;=0,X$1,W194)</f>
        <v>0</v>
      </c>
      <c r="Y194" s="13">
        <f>IF(INDEX('REG XP Table'!$B$2:$E$2815,'Random Encounter'!$F$8+Y$1,'REG XP Table'!$G$2)-'Random Encounter'!$E$8-LOOKUP($A194,'Monster List'!$A$2:$A$448,'Monster List'!$C$2:$C$448)*Y$1&gt;=0,Y$1,X194)</f>
        <v>0</v>
      </c>
      <c r="Z194" s="13">
        <f>IF(INDEX('REG XP Table'!$B$2:$E$2815,'Random Encounter'!$F$8+Z$1,'REG XP Table'!$G$2)-'Random Encounter'!$E$8-LOOKUP($A194,'Monster List'!$A$2:$A$448,'Monster List'!$C$2:$C$448)*Z$1&gt;=0,Z$1,Y194)</f>
        <v>0</v>
      </c>
      <c r="AA194" s="13">
        <f>IF(INDEX('REG XP Table'!$B$2:$E$2815,'Random Encounter'!$F$8+AA$1,'REG XP Table'!$G$2)-'Random Encounter'!$E$8-LOOKUP($A194,'Monster List'!$A$2:$A$448,'Monster List'!$C$2:$C$448)*AA$1&gt;=0,AA$1,Z194)</f>
        <v>0</v>
      </c>
      <c r="AB194" s="13">
        <f>IF(INDEX('REG XP Table'!$B$2:$E$2815,'Random Encounter'!$F$8+AB$1,'REG XP Table'!$G$2)-'Random Encounter'!$E$8-LOOKUP($A194,'Monster List'!$A$2:$A$448,'Monster List'!$C$2:$C$448)*AB$1&gt;=0,AB$1,AA194)</f>
        <v>0</v>
      </c>
      <c r="AC194" s="13">
        <f>IF(INDEX('REG XP Table'!$B$2:$E$2815,'Random Encounter'!$F$8+AC$1,'REG XP Table'!$G$2)-'Random Encounter'!$E$8-LOOKUP($A194,'Monster List'!$A$2:$A$448,'Monster List'!$C$2:$C$448)*AC$1&gt;=0,AC$1,AB194)</f>
        <v>0</v>
      </c>
      <c r="AD194" s="13">
        <f>IF(INDEX('REG XP Table'!$B$2:$E$2815,'Random Encounter'!$F$8+AD$1,'REG XP Table'!$G$2)-'Random Encounter'!$E$8-LOOKUP($A194,'Monster List'!$A$2:$A$448,'Monster List'!$C$2:$C$448)*AD$1&gt;=0,AD$1,AC194)</f>
        <v>0</v>
      </c>
      <c r="AE194" s="13">
        <f>IF(INDEX('REG XP Table'!$B$2:$E$2815,'Random Encounter'!$F$8+AE$1,'REG XP Table'!$G$2)-'Random Encounter'!$E$8-LOOKUP($A194,'Monster List'!$A$2:$A$448,'Monster List'!$C$2:$C$448)*AE$1&gt;=0,AE$1,AD194)</f>
        <v>0</v>
      </c>
      <c r="AF194" s="13">
        <f>IF(INDEX('REG XP Table'!$B$2:$E$2815,'Random Encounter'!$F$8+AF$1,'REG XP Table'!$G$2)-'Random Encounter'!$E$8-LOOKUP($A194,'Monster List'!$A$2:$A$448,'Monster List'!$C$2:$C$448)*AF$1&gt;=0,AF$1,AE194)</f>
        <v>0</v>
      </c>
    </row>
    <row r="195" spans="1:32" x14ac:dyDescent="0.3">
      <c r="A195" t="s">
        <v>210</v>
      </c>
      <c r="B195">
        <v>450</v>
      </c>
      <c r="C195" t="b">
        <f>ISTEXT(INDEX(Table4[],MATCH(Table412[[#This Row],[Monster]],Table4[Monster],0),MATCH(Table36[Location],Table4[#Headers],0)))</f>
        <v>1</v>
      </c>
      <c r="D195" t="b">
        <f>ISNUMBER(MATCH(LOOKUP(Table412[[#This Row],[Monster]],Table4[Monster],Table4[Alignment 1]),'MSL Filters'!$K$3:$P$3,0))</f>
        <v>1</v>
      </c>
      <c r="E195" t="b">
        <f>ISNUMBER(MATCH(LOOKUP(Table412[[#This Row],[Monster]],Table4[Monster],Table4[Alignment 2]),'MSL Filters'!$K$13:$P$13,0))</f>
        <v>1</v>
      </c>
      <c r="F195" t="b">
        <f>IF(EXACT("Any",Table36[Type]), TRUE, EXACT(LOOKUP(Table412[[#This Row],[Monster]],Table4[Monster],Table4[Type]),Table36[Type]))</f>
        <v>0</v>
      </c>
      <c r="G195" t="b">
        <f>IF(EXACT("Any",Table36[Sub Type]),TRUE,NOT(ISERROR(MATCH(LOOKUP(Table412[[#This Row],[Monster]],Table4[Monster],Table4[Subtype]),'MSL Filters'!$K$23:$P$23,0))))</f>
        <v>1</v>
      </c>
      <c r="H195" t="b">
        <f>IF(EXACT(Table412[[#This Row],[1]],1),TRUE,FALSE)</f>
        <v>0</v>
      </c>
      <c r="I195" t="b">
        <f>LOOKUP(Table412[[#This Row],[Monster]],'Monster List'!$A$2:$A$447,'Monster List'!$B$2:$B$447)&gt;='Random Encounter'!$J$2</f>
        <v>1</v>
      </c>
      <c r="J195" t="b">
        <f>LOOKUP(Table412[[#This Row],[Monster]],'Monster List'!$A$2:$A$447,'Monster List'!$B$2:$B$447)&lt;='Random Encounter'!$K$2</f>
        <v>1</v>
      </c>
      <c r="K195" t="b">
        <f t="shared" si="3"/>
        <v>0</v>
      </c>
      <c r="L195" s="12">
        <f>IF(Table412[[#This Row],[Include?]],1,0)+L194</f>
        <v>14</v>
      </c>
      <c r="M195" s="13">
        <f>IF(INDEX('REG XP Table'!$B$2:$E$2815,'Random Encounter'!$F$8+M$1,'REG XP Table'!$G$2)-'Random Encounter'!$E$8-LOOKUP($A195,'Monster List'!$A$2:$A$448,'Monster List'!$C$2:$C$448)*M$1&gt;=0,1,0)</f>
        <v>0</v>
      </c>
      <c r="N195" s="15">
        <f>IF(INDEX('REG XP Table'!$B$2:$E$2815,'Random Encounter'!$F$8+N$1,'REG XP Table'!$G$2)-'Random Encounter'!$E$8-LOOKUP($A195,'Monster List'!$A$2:$A$448,'Monster List'!$C$2:$C$448)*N$1&gt;=0,N$1,M195)</f>
        <v>0</v>
      </c>
      <c r="O195" s="13">
        <f>IF(INDEX('REG XP Table'!$B$2:$E$2815,'Random Encounter'!$F$8+O$1,'REG XP Table'!$G$2)-'Random Encounter'!$E$8-LOOKUP($A195,'Monster List'!$A$2:$A$448,'Monster List'!$C$2:$C$448)*O$1&gt;=0,O$1,N195)</f>
        <v>0</v>
      </c>
      <c r="P195" s="13">
        <f>IF(INDEX('REG XP Table'!$B$2:$E$2815,'Random Encounter'!$F$8+P$1,'REG XP Table'!$G$2)-'Random Encounter'!$E$8-LOOKUP($A195,'Monster List'!$A$2:$A$448,'Monster List'!$C$2:$C$448)*P$1&gt;=0,P$1,O195)</f>
        <v>0</v>
      </c>
      <c r="Q195" s="13">
        <f>IF(INDEX('REG XP Table'!$B$2:$E$2815,'Random Encounter'!$F$8+Q$1,'REG XP Table'!$G$2)-'Random Encounter'!$E$8-LOOKUP($A195,'Monster List'!$A$2:$A$448,'Monster List'!$C$2:$C$448)*Q$1&gt;=0,Q$1,P195)</f>
        <v>0</v>
      </c>
      <c r="R195" s="13">
        <f>IF(INDEX('REG XP Table'!$B$2:$E$2815,'Random Encounter'!$F$8+R$1,'REG XP Table'!$G$2)-'Random Encounter'!$E$8-LOOKUP($A195,'Monster List'!$A$2:$A$448,'Monster List'!$C$2:$C$448)*R$1&gt;=0,R$1,Q195)</f>
        <v>0</v>
      </c>
      <c r="S195" s="13">
        <f>IF(INDEX('REG XP Table'!$B$2:$E$2815,'Random Encounter'!$F$8+S$1,'REG XP Table'!$G$2)-'Random Encounter'!$E$8-LOOKUP($A195,'Monster List'!$A$2:$A$448,'Monster List'!$C$2:$C$448)*S$1&gt;=0,S$1,R195)</f>
        <v>0</v>
      </c>
      <c r="T195" s="13">
        <f>IF(INDEX('REG XP Table'!$B$2:$E$2815,'Random Encounter'!$F$8+T$1,'REG XP Table'!$G$2)-'Random Encounter'!$E$8-LOOKUP($A195,'Monster List'!$A$2:$A$448,'Monster List'!$C$2:$C$448)*T$1&gt;=0,T$1,S195)</f>
        <v>0</v>
      </c>
      <c r="U195" s="13">
        <f>IF(INDEX('REG XP Table'!$B$2:$E$2815,'Random Encounter'!$F$8+U$1,'REG XP Table'!$G$2)-'Random Encounter'!$E$8-LOOKUP($A195,'Monster List'!$A$2:$A$448,'Monster List'!$C$2:$C$448)*U$1&gt;=0,U$1,T195)</f>
        <v>0</v>
      </c>
      <c r="V195" s="13">
        <f>IF(INDEX('REG XP Table'!$B$2:$E$2815,'Random Encounter'!$F$8+V$1,'REG XP Table'!$G$2)-'Random Encounter'!$E$8-LOOKUP($A195,'Monster List'!$A$2:$A$448,'Monster List'!$C$2:$C$448)*V$1&gt;=0,V$1,U195)</f>
        <v>0</v>
      </c>
      <c r="W195" s="13">
        <f>IF(INDEX('REG XP Table'!$B$2:$E$2815,'Random Encounter'!$F$8+W$1,'REG XP Table'!$G$2)-'Random Encounter'!$E$8-LOOKUP($A195,'Monster List'!$A$2:$A$448,'Monster List'!$C$2:$C$448)*W$1&gt;=0,W$1,V195)</f>
        <v>0</v>
      </c>
      <c r="X195" s="13">
        <f>IF(INDEX('REG XP Table'!$B$2:$E$2815,'Random Encounter'!$F$8+X$1,'REG XP Table'!$G$2)-'Random Encounter'!$E$8-LOOKUP($A195,'Monster List'!$A$2:$A$448,'Monster List'!$C$2:$C$448)*X$1&gt;=0,X$1,W195)</f>
        <v>0</v>
      </c>
      <c r="Y195" s="13">
        <f>IF(INDEX('REG XP Table'!$B$2:$E$2815,'Random Encounter'!$F$8+Y$1,'REG XP Table'!$G$2)-'Random Encounter'!$E$8-LOOKUP($A195,'Monster List'!$A$2:$A$448,'Monster List'!$C$2:$C$448)*Y$1&gt;=0,Y$1,X195)</f>
        <v>0</v>
      </c>
      <c r="Z195" s="13">
        <f>IF(INDEX('REG XP Table'!$B$2:$E$2815,'Random Encounter'!$F$8+Z$1,'REG XP Table'!$G$2)-'Random Encounter'!$E$8-LOOKUP($A195,'Monster List'!$A$2:$A$448,'Monster List'!$C$2:$C$448)*Z$1&gt;=0,Z$1,Y195)</f>
        <v>0</v>
      </c>
      <c r="AA195" s="13">
        <f>IF(INDEX('REG XP Table'!$B$2:$E$2815,'Random Encounter'!$F$8+AA$1,'REG XP Table'!$G$2)-'Random Encounter'!$E$8-LOOKUP($A195,'Monster List'!$A$2:$A$448,'Monster List'!$C$2:$C$448)*AA$1&gt;=0,AA$1,Z195)</f>
        <v>0</v>
      </c>
      <c r="AB195" s="13">
        <f>IF(INDEX('REG XP Table'!$B$2:$E$2815,'Random Encounter'!$F$8+AB$1,'REG XP Table'!$G$2)-'Random Encounter'!$E$8-LOOKUP($A195,'Monster List'!$A$2:$A$448,'Monster List'!$C$2:$C$448)*AB$1&gt;=0,AB$1,AA195)</f>
        <v>0</v>
      </c>
      <c r="AC195" s="13">
        <f>IF(INDEX('REG XP Table'!$B$2:$E$2815,'Random Encounter'!$F$8+AC$1,'REG XP Table'!$G$2)-'Random Encounter'!$E$8-LOOKUP($A195,'Monster List'!$A$2:$A$448,'Monster List'!$C$2:$C$448)*AC$1&gt;=0,AC$1,AB195)</f>
        <v>0</v>
      </c>
      <c r="AD195" s="13">
        <f>IF(INDEX('REG XP Table'!$B$2:$E$2815,'Random Encounter'!$F$8+AD$1,'REG XP Table'!$G$2)-'Random Encounter'!$E$8-LOOKUP($A195,'Monster List'!$A$2:$A$448,'Monster List'!$C$2:$C$448)*AD$1&gt;=0,AD$1,AC195)</f>
        <v>0</v>
      </c>
      <c r="AE195" s="13">
        <f>IF(INDEX('REG XP Table'!$B$2:$E$2815,'Random Encounter'!$F$8+AE$1,'REG XP Table'!$G$2)-'Random Encounter'!$E$8-LOOKUP($A195,'Monster List'!$A$2:$A$448,'Monster List'!$C$2:$C$448)*AE$1&gt;=0,AE$1,AD195)</f>
        <v>0</v>
      </c>
      <c r="AF195" s="13">
        <f>IF(INDEX('REG XP Table'!$B$2:$E$2815,'Random Encounter'!$F$8+AF$1,'REG XP Table'!$G$2)-'Random Encounter'!$E$8-LOOKUP($A195,'Monster List'!$A$2:$A$448,'Monster List'!$C$2:$C$448)*AF$1&gt;=0,AF$1,AE195)</f>
        <v>0</v>
      </c>
    </row>
    <row r="196" spans="1:32" x14ac:dyDescent="0.3">
      <c r="A196" t="s">
        <v>33</v>
      </c>
      <c r="B196">
        <v>10</v>
      </c>
      <c r="C196" t="b">
        <f>ISTEXT(INDEX(Table4[],MATCH(Table412[[#This Row],[Monster]],Table4[Monster],0),MATCH(Table36[Location],Table4[#Headers],0)))</f>
        <v>1</v>
      </c>
      <c r="D196" t="b">
        <f>ISNUMBER(MATCH(LOOKUP(Table412[[#This Row],[Monster]],Table4[Monster],Table4[Alignment 1]),'MSL Filters'!$K$3:$P$3,0))</f>
        <v>1</v>
      </c>
      <c r="E196" t="b">
        <f>ISNUMBER(MATCH(LOOKUP(Table412[[#This Row],[Monster]],Table4[Monster],Table4[Alignment 2]),'MSL Filters'!$K$13:$P$13,0))</f>
        <v>1</v>
      </c>
      <c r="F196" t="b">
        <f>IF(EXACT("Any",Table36[Type]), TRUE, EXACT(LOOKUP(Table412[[#This Row],[Monster]],Table4[Monster],Table4[Type]),Table36[Type]))</f>
        <v>1</v>
      </c>
      <c r="G196" t="b">
        <f>IF(EXACT("Any",Table36[Sub Type]),TRUE,NOT(ISERROR(MATCH(LOOKUP(Table412[[#This Row],[Monster]],Table4[Monster],Table4[Subtype]),'MSL Filters'!$K$23:$P$23,0))))</f>
        <v>1</v>
      </c>
      <c r="H196" t="b">
        <f>IF(EXACT(Table412[[#This Row],[1]],1),TRUE,FALSE)</f>
        <v>1</v>
      </c>
      <c r="I196" t="b">
        <f>LOOKUP(Table412[[#This Row],[Monster]],'Monster List'!$A$2:$A$447,'Monster List'!$B$2:$B$447)&gt;='Random Encounter'!$J$2</f>
        <v>1</v>
      </c>
      <c r="J196" t="b">
        <f>LOOKUP(Table412[[#This Row],[Monster]],'Monster List'!$A$2:$A$447,'Monster List'!$B$2:$B$447)&lt;='Random Encounter'!$K$2</f>
        <v>1</v>
      </c>
      <c r="K196" t="b">
        <f t="shared" si="3"/>
        <v>1</v>
      </c>
      <c r="L196" s="12">
        <f>IF(Table412[[#This Row],[Include?]],1,0)+L195</f>
        <v>15</v>
      </c>
      <c r="M196" s="13">
        <f>IF(INDEX('REG XP Table'!$B$2:$E$2815,'Random Encounter'!$F$8+M$1,'REG XP Table'!$G$2)-'Random Encounter'!$E$8-LOOKUP($A196,'Monster List'!$A$2:$A$448,'Monster List'!$C$2:$C$448)*M$1&gt;=0,1,0)</f>
        <v>1</v>
      </c>
      <c r="N196" s="15" t="str">
        <f>IF(INDEX('REG XP Table'!$B$2:$E$2815,'Random Encounter'!$F$8+N$1,'REG XP Table'!$G$2)-'Random Encounter'!$E$8-LOOKUP($A196,'Monster List'!$A$2:$A$448,'Monster List'!$C$2:$C$448)*N$1&gt;=0,N$1,M196)</f>
        <v>2</v>
      </c>
      <c r="O196" s="13" t="str">
        <f>IF(INDEX('REG XP Table'!$B$2:$E$2815,'Random Encounter'!$F$8+O$1,'REG XP Table'!$G$2)-'Random Encounter'!$E$8-LOOKUP($A196,'Monster List'!$A$2:$A$448,'Monster List'!$C$2:$C$448)*O$1&gt;=0,O$1,N196)</f>
        <v>3</v>
      </c>
      <c r="P196" s="13" t="str">
        <f>IF(INDEX('REG XP Table'!$B$2:$E$2815,'Random Encounter'!$F$8+P$1,'REG XP Table'!$G$2)-'Random Encounter'!$E$8-LOOKUP($A196,'Monster List'!$A$2:$A$448,'Monster List'!$C$2:$C$448)*P$1&gt;=0,P$1,O196)</f>
        <v>4</v>
      </c>
      <c r="Q196" s="13" t="str">
        <f>IF(INDEX('REG XP Table'!$B$2:$E$2815,'Random Encounter'!$F$8+Q$1,'REG XP Table'!$G$2)-'Random Encounter'!$E$8-LOOKUP($A196,'Monster List'!$A$2:$A$448,'Monster List'!$C$2:$C$448)*Q$1&gt;=0,Q$1,P196)</f>
        <v>5</v>
      </c>
      <c r="R196" s="13" t="str">
        <f>IF(INDEX('REG XP Table'!$B$2:$E$2815,'Random Encounter'!$F$8+R$1,'REG XP Table'!$G$2)-'Random Encounter'!$E$8-LOOKUP($A196,'Monster List'!$A$2:$A$448,'Monster List'!$C$2:$C$448)*R$1&gt;=0,R$1,Q196)</f>
        <v>6</v>
      </c>
      <c r="S196" s="13" t="str">
        <f>IF(INDEX('REG XP Table'!$B$2:$E$2815,'Random Encounter'!$F$8+S$1,'REG XP Table'!$G$2)-'Random Encounter'!$E$8-LOOKUP($A196,'Monster List'!$A$2:$A$448,'Monster List'!$C$2:$C$448)*S$1&gt;=0,S$1,R196)</f>
        <v>7</v>
      </c>
      <c r="T196" s="13" t="str">
        <f>IF(INDEX('REG XP Table'!$B$2:$E$2815,'Random Encounter'!$F$8+T$1,'REG XP Table'!$G$2)-'Random Encounter'!$E$8-LOOKUP($A196,'Monster List'!$A$2:$A$448,'Monster List'!$C$2:$C$448)*T$1&gt;=0,T$1,S196)</f>
        <v>8</v>
      </c>
      <c r="U196" s="13" t="str">
        <f>IF(INDEX('REG XP Table'!$B$2:$E$2815,'Random Encounter'!$F$8+U$1,'REG XP Table'!$G$2)-'Random Encounter'!$E$8-LOOKUP($A196,'Monster List'!$A$2:$A$448,'Monster List'!$C$2:$C$448)*U$1&gt;=0,U$1,T196)</f>
        <v>9</v>
      </c>
      <c r="V196" s="13" t="str">
        <f>IF(INDEX('REG XP Table'!$B$2:$E$2815,'Random Encounter'!$F$8+V$1,'REG XP Table'!$G$2)-'Random Encounter'!$E$8-LOOKUP($A196,'Monster List'!$A$2:$A$448,'Monster List'!$C$2:$C$448)*V$1&gt;=0,V$1,U196)</f>
        <v>10</v>
      </c>
      <c r="W196" s="13" t="str">
        <f>IF(INDEX('REG XP Table'!$B$2:$E$2815,'Random Encounter'!$F$8+W$1,'REG XP Table'!$G$2)-'Random Encounter'!$E$8-LOOKUP($A196,'Monster List'!$A$2:$A$448,'Monster List'!$C$2:$C$448)*W$1&gt;=0,W$1,V196)</f>
        <v>11</v>
      </c>
      <c r="X196" s="13" t="str">
        <f>IF(INDEX('REG XP Table'!$B$2:$E$2815,'Random Encounter'!$F$8+X$1,'REG XP Table'!$G$2)-'Random Encounter'!$E$8-LOOKUP($A196,'Monster List'!$A$2:$A$448,'Monster List'!$C$2:$C$448)*X$1&gt;=0,X$1,W196)</f>
        <v>12</v>
      </c>
      <c r="Y196" s="13" t="str">
        <f>IF(INDEX('REG XP Table'!$B$2:$E$2815,'Random Encounter'!$F$8+Y$1,'REG XP Table'!$G$2)-'Random Encounter'!$E$8-LOOKUP($A196,'Monster List'!$A$2:$A$448,'Monster List'!$C$2:$C$448)*Y$1&gt;=0,Y$1,X196)</f>
        <v>13</v>
      </c>
      <c r="Z196" s="13" t="str">
        <f>IF(INDEX('REG XP Table'!$B$2:$E$2815,'Random Encounter'!$F$8+Z$1,'REG XP Table'!$G$2)-'Random Encounter'!$E$8-LOOKUP($A196,'Monster List'!$A$2:$A$448,'Monster List'!$C$2:$C$448)*Z$1&gt;=0,Z$1,Y196)</f>
        <v>13</v>
      </c>
      <c r="AA196" s="13" t="str">
        <f>IF(INDEX('REG XP Table'!$B$2:$E$2815,'Random Encounter'!$F$8+AA$1,'REG XP Table'!$G$2)-'Random Encounter'!$E$8-LOOKUP($A196,'Monster List'!$A$2:$A$448,'Monster List'!$C$2:$C$448)*AA$1&gt;=0,AA$1,Z196)</f>
        <v>13</v>
      </c>
      <c r="AB196" s="13" t="str">
        <f>IF(INDEX('REG XP Table'!$B$2:$E$2815,'Random Encounter'!$F$8+AB$1,'REG XP Table'!$G$2)-'Random Encounter'!$E$8-LOOKUP($A196,'Monster List'!$A$2:$A$448,'Monster List'!$C$2:$C$448)*AB$1&gt;=0,AB$1,AA196)</f>
        <v>13</v>
      </c>
      <c r="AC196" s="13" t="str">
        <f>IF(INDEX('REG XP Table'!$B$2:$E$2815,'Random Encounter'!$F$8+AC$1,'REG XP Table'!$G$2)-'Random Encounter'!$E$8-LOOKUP($A196,'Monster List'!$A$2:$A$448,'Monster List'!$C$2:$C$448)*AC$1&gt;=0,AC$1,AB196)</f>
        <v>13</v>
      </c>
      <c r="AD196" s="13" t="str">
        <f>IF(INDEX('REG XP Table'!$B$2:$E$2815,'Random Encounter'!$F$8+AD$1,'REG XP Table'!$G$2)-'Random Encounter'!$E$8-LOOKUP($A196,'Monster List'!$A$2:$A$448,'Monster List'!$C$2:$C$448)*AD$1&gt;=0,AD$1,AC196)</f>
        <v>13</v>
      </c>
      <c r="AE196" s="13" t="str">
        <f>IF(INDEX('REG XP Table'!$B$2:$E$2815,'Random Encounter'!$F$8+AE$1,'REG XP Table'!$G$2)-'Random Encounter'!$E$8-LOOKUP($A196,'Monster List'!$A$2:$A$448,'Monster List'!$C$2:$C$448)*AE$1&gt;=0,AE$1,AD196)</f>
        <v>13</v>
      </c>
      <c r="AF196" s="13" t="str">
        <f>IF(INDEX('REG XP Table'!$B$2:$E$2815,'Random Encounter'!$F$8+AF$1,'REG XP Table'!$G$2)-'Random Encounter'!$E$8-LOOKUP($A196,'Monster List'!$A$2:$A$448,'Monster List'!$C$2:$C$448)*AF$1&gt;=0,AF$1,AE196)</f>
        <v>13</v>
      </c>
    </row>
    <row r="197" spans="1:32" x14ac:dyDescent="0.3">
      <c r="A197" t="s">
        <v>95</v>
      </c>
      <c r="B197">
        <v>50</v>
      </c>
      <c r="C197" t="b">
        <f>ISTEXT(INDEX(Table4[],MATCH(Table412[[#This Row],[Monster]],Table4[Monster],0),MATCH(Table36[Location],Table4[#Headers],0)))</f>
        <v>1</v>
      </c>
      <c r="D197" t="b">
        <f>ISNUMBER(MATCH(LOOKUP(Table412[[#This Row],[Monster]],Table4[Monster],Table4[Alignment 1]),'MSL Filters'!$K$3:$P$3,0))</f>
        <v>1</v>
      </c>
      <c r="E197" t="b">
        <f>ISNUMBER(MATCH(LOOKUP(Table412[[#This Row],[Monster]],Table4[Monster],Table4[Alignment 2]),'MSL Filters'!$K$13:$P$13,0))</f>
        <v>1</v>
      </c>
      <c r="F197" t="b">
        <f>IF(EXACT("Any",Table36[Type]), TRUE, EXACT(LOOKUP(Table412[[#This Row],[Monster]],Table4[Monster],Table4[Type]),Table36[Type]))</f>
        <v>0</v>
      </c>
      <c r="G197" t="b">
        <f>IF(EXACT("Any",Table36[Sub Type]),TRUE,NOT(ISERROR(MATCH(LOOKUP(Table412[[#This Row],[Monster]],Table4[Monster],Table4[Subtype]),'MSL Filters'!$K$23:$P$23,0))))</f>
        <v>1</v>
      </c>
      <c r="H197" t="b">
        <f>IF(EXACT(Table412[[#This Row],[1]],1),TRUE,FALSE)</f>
        <v>1</v>
      </c>
      <c r="I197" t="b">
        <f>LOOKUP(Table412[[#This Row],[Monster]],'Monster List'!$A$2:$A$447,'Monster List'!$B$2:$B$447)&gt;='Random Encounter'!$J$2</f>
        <v>1</v>
      </c>
      <c r="J197" t="b">
        <f>LOOKUP(Table412[[#This Row],[Monster]],'Monster List'!$A$2:$A$447,'Monster List'!$B$2:$B$447)&lt;='Random Encounter'!$K$2</f>
        <v>1</v>
      </c>
      <c r="K197" t="b">
        <f t="shared" si="3"/>
        <v>0</v>
      </c>
      <c r="L197" s="12">
        <f>IF(Table412[[#This Row],[Include?]],1,0)+L196</f>
        <v>15</v>
      </c>
      <c r="M197" s="13">
        <f>IF(INDEX('REG XP Table'!$B$2:$E$2815,'Random Encounter'!$F$8+M$1,'REG XP Table'!$G$2)-'Random Encounter'!$E$8-LOOKUP($A197,'Monster List'!$A$2:$A$448,'Monster List'!$C$2:$C$448)*M$1&gt;=0,1,0)</f>
        <v>1</v>
      </c>
      <c r="N197" s="15" t="str">
        <f>IF(INDEX('REG XP Table'!$B$2:$E$2815,'Random Encounter'!$F$8+N$1,'REG XP Table'!$G$2)-'Random Encounter'!$E$8-LOOKUP($A197,'Monster List'!$A$2:$A$448,'Monster List'!$C$2:$C$448)*N$1&gt;=0,N$1,M197)</f>
        <v>2</v>
      </c>
      <c r="O197" s="13" t="str">
        <f>IF(INDEX('REG XP Table'!$B$2:$E$2815,'Random Encounter'!$F$8+O$1,'REG XP Table'!$G$2)-'Random Encounter'!$E$8-LOOKUP($A197,'Monster List'!$A$2:$A$448,'Monster List'!$C$2:$C$448)*O$1&gt;=0,O$1,N197)</f>
        <v>3</v>
      </c>
      <c r="P197" s="13" t="str">
        <f>IF(INDEX('REG XP Table'!$B$2:$E$2815,'Random Encounter'!$F$8+P$1,'REG XP Table'!$G$2)-'Random Encounter'!$E$8-LOOKUP($A197,'Monster List'!$A$2:$A$448,'Monster List'!$C$2:$C$448)*P$1&gt;=0,P$1,O197)</f>
        <v>4</v>
      </c>
      <c r="Q197" s="13" t="str">
        <f>IF(INDEX('REG XP Table'!$B$2:$E$2815,'Random Encounter'!$F$8+Q$1,'REG XP Table'!$G$2)-'Random Encounter'!$E$8-LOOKUP($A197,'Monster List'!$A$2:$A$448,'Monster List'!$C$2:$C$448)*Q$1&gt;=0,Q$1,P197)</f>
        <v>4</v>
      </c>
      <c r="R197" s="13" t="str">
        <f>IF(INDEX('REG XP Table'!$B$2:$E$2815,'Random Encounter'!$F$8+R$1,'REG XP Table'!$G$2)-'Random Encounter'!$E$8-LOOKUP($A197,'Monster List'!$A$2:$A$448,'Monster List'!$C$2:$C$448)*R$1&gt;=0,R$1,Q197)</f>
        <v>4</v>
      </c>
      <c r="S197" s="13" t="str">
        <f>IF(INDEX('REG XP Table'!$B$2:$E$2815,'Random Encounter'!$F$8+S$1,'REG XP Table'!$G$2)-'Random Encounter'!$E$8-LOOKUP($A197,'Monster List'!$A$2:$A$448,'Monster List'!$C$2:$C$448)*S$1&gt;=0,S$1,R197)</f>
        <v>4</v>
      </c>
      <c r="T197" s="13" t="str">
        <f>IF(INDEX('REG XP Table'!$B$2:$E$2815,'Random Encounter'!$F$8+T$1,'REG XP Table'!$G$2)-'Random Encounter'!$E$8-LOOKUP($A197,'Monster List'!$A$2:$A$448,'Monster List'!$C$2:$C$448)*T$1&gt;=0,T$1,S197)</f>
        <v>4</v>
      </c>
      <c r="U197" s="13" t="str">
        <f>IF(INDEX('REG XP Table'!$B$2:$E$2815,'Random Encounter'!$F$8+U$1,'REG XP Table'!$G$2)-'Random Encounter'!$E$8-LOOKUP($A197,'Monster List'!$A$2:$A$448,'Monster List'!$C$2:$C$448)*U$1&gt;=0,U$1,T197)</f>
        <v>4</v>
      </c>
      <c r="V197" s="13" t="str">
        <f>IF(INDEX('REG XP Table'!$B$2:$E$2815,'Random Encounter'!$F$8+V$1,'REG XP Table'!$G$2)-'Random Encounter'!$E$8-LOOKUP($A197,'Monster List'!$A$2:$A$448,'Monster List'!$C$2:$C$448)*V$1&gt;=0,V$1,U197)</f>
        <v>4</v>
      </c>
      <c r="W197" s="13" t="str">
        <f>IF(INDEX('REG XP Table'!$B$2:$E$2815,'Random Encounter'!$F$8+W$1,'REG XP Table'!$G$2)-'Random Encounter'!$E$8-LOOKUP($A197,'Monster List'!$A$2:$A$448,'Monster List'!$C$2:$C$448)*W$1&gt;=0,W$1,V197)</f>
        <v>4</v>
      </c>
      <c r="X197" s="13" t="str">
        <f>IF(INDEX('REG XP Table'!$B$2:$E$2815,'Random Encounter'!$F$8+X$1,'REG XP Table'!$G$2)-'Random Encounter'!$E$8-LOOKUP($A197,'Monster List'!$A$2:$A$448,'Monster List'!$C$2:$C$448)*X$1&gt;=0,X$1,W197)</f>
        <v>4</v>
      </c>
      <c r="Y197" s="13" t="str">
        <f>IF(INDEX('REG XP Table'!$B$2:$E$2815,'Random Encounter'!$F$8+Y$1,'REG XP Table'!$G$2)-'Random Encounter'!$E$8-LOOKUP($A197,'Monster List'!$A$2:$A$448,'Monster List'!$C$2:$C$448)*Y$1&gt;=0,Y$1,X197)</f>
        <v>4</v>
      </c>
      <c r="Z197" s="13" t="str">
        <f>IF(INDEX('REG XP Table'!$B$2:$E$2815,'Random Encounter'!$F$8+Z$1,'REG XP Table'!$G$2)-'Random Encounter'!$E$8-LOOKUP($A197,'Monster List'!$A$2:$A$448,'Monster List'!$C$2:$C$448)*Z$1&gt;=0,Z$1,Y197)</f>
        <v>4</v>
      </c>
      <c r="AA197" s="13" t="str">
        <f>IF(INDEX('REG XP Table'!$B$2:$E$2815,'Random Encounter'!$F$8+AA$1,'REG XP Table'!$G$2)-'Random Encounter'!$E$8-LOOKUP($A197,'Monster List'!$A$2:$A$448,'Monster List'!$C$2:$C$448)*AA$1&gt;=0,AA$1,Z197)</f>
        <v>4</v>
      </c>
      <c r="AB197" s="13" t="str">
        <f>IF(INDEX('REG XP Table'!$B$2:$E$2815,'Random Encounter'!$F$8+AB$1,'REG XP Table'!$G$2)-'Random Encounter'!$E$8-LOOKUP($A197,'Monster List'!$A$2:$A$448,'Monster List'!$C$2:$C$448)*AB$1&gt;=0,AB$1,AA197)</f>
        <v>4</v>
      </c>
      <c r="AC197" s="13" t="str">
        <f>IF(INDEX('REG XP Table'!$B$2:$E$2815,'Random Encounter'!$F$8+AC$1,'REG XP Table'!$G$2)-'Random Encounter'!$E$8-LOOKUP($A197,'Monster List'!$A$2:$A$448,'Monster List'!$C$2:$C$448)*AC$1&gt;=0,AC$1,AB197)</f>
        <v>4</v>
      </c>
      <c r="AD197" s="13" t="str">
        <f>IF(INDEX('REG XP Table'!$B$2:$E$2815,'Random Encounter'!$F$8+AD$1,'REG XP Table'!$G$2)-'Random Encounter'!$E$8-LOOKUP($A197,'Monster List'!$A$2:$A$448,'Monster List'!$C$2:$C$448)*AD$1&gt;=0,AD$1,AC197)</f>
        <v>4</v>
      </c>
      <c r="AE197" s="13" t="str">
        <f>IF(INDEX('REG XP Table'!$B$2:$E$2815,'Random Encounter'!$F$8+AE$1,'REG XP Table'!$G$2)-'Random Encounter'!$E$8-LOOKUP($A197,'Monster List'!$A$2:$A$448,'Monster List'!$C$2:$C$448)*AE$1&gt;=0,AE$1,AD197)</f>
        <v>4</v>
      </c>
      <c r="AF197" s="13" t="str">
        <f>IF(INDEX('REG XP Table'!$B$2:$E$2815,'Random Encounter'!$F$8+AF$1,'REG XP Table'!$G$2)-'Random Encounter'!$E$8-LOOKUP($A197,'Monster List'!$A$2:$A$448,'Monster List'!$C$2:$C$448)*AF$1&gt;=0,AF$1,AE197)</f>
        <v>4</v>
      </c>
    </row>
    <row r="198" spans="1:32" x14ac:dyDescent="0.3">
      <c r="A198" t="s">
        <v>171</v>
      </c>
      <c r="B198">
        <v>200</v>
      </c>
      <c r="C198" t="b">
        <f>ISTEXT(INDEX(Table4[],MATCH(Table412[[#This Row],[Monster]],Table4[Monster],0),MATCH(Table36[Location],Table4[#Headers],0)))</f>
        <v>1</v>
      </c>
      <c r="D198" t="b">
        <f>ISNUMBER(MATCH(LOOKUP(Table412[[#This Row],[Monster]],Table4[Monster],Table4[Alignment 1]),'MSL Filters'!$K$3:$P$3,0))</f>
        <v>1</v>
      </c>
      <c r="E198" t="b">
        <f>ISNUMBER(MATCH(LOOKUP(Table412[[#This Row],[Monster]],Table4[Monster],Table4[Alignment 2]),'MSL Filters'!$K$13:$P$13,0))</f>
        <v>1</v>
      </c>
      <c r="F198" t="b">
        <f>IF(EXACT("Any",Table36[Type]), TRUE, EXACT(LOOKUP(Table412[[#This Row],[Monster]],Table4[Monster],Table4[Type]),Table36[Type]))</f>
        <v>0</v>
      </c>
      <c r="G198" t="b">
        <f>IF(EXACT("Any",Table36[Sub Type]),TRUE,NOT(ISERROR(MATCH(LOOKUP(Table412[[#This Row],[Monster]],Table4[Monster],Table4[Subtype]),'MSL Filters'!$K$23:$P$23,0))))</f>
        <v>1</v>
      </c>
      <c r="H198" t="b">
        <f>IF(EXACT(Table412[[#This Row],[1]],1),TRUE,FALSE)</f>
        <v>1</v>
      </c>
      <c r="I198" t="b">
        <f>LOOKUP(Table412[[#This Row],[Monster]],'Monster List'!$A$2:$A$447,'Monster List'!$B$2:$B$447)&gt;='Random Encounter'!$J$2</f>
        <v>1</v>
      </c>
      <c r="J198" t="b">
        <f>LOOKUP(Table412[[#This Row],[Monster]],'Monster List'!$A$2:$A$447,'Monster List'!$B$2:$B$447)&lt;='Random Encounter'!$K$2</f>
        <v>1</v>
      </c>
      <c r="K198" t="b">
        <f t="shared" si="3"/>
        <v>0</v>
      </c>
      <c r="L198" s="12">
        <f>IF(Table412[[#This Row],[Include?]],1,0)+L197</f>
        <v>15</v>
      </c>
      <c r="M198" s="13">
        <f>IF(INDEX('REG XP Table'!$B$2:$E$2815,'Random Encounter'!$F$8+M$1,'REG XP Table'!$G$2)-'Random Encounter'!$E$8-LOOKUP($A198,'Monster List'!$A$2:$A$448,'Monster List'!$C$2:$C$448)*M$1&gt;=0,1,0)</f>
        <v>1</v>
      </c>
      <c r="N198" s="15">
        <f>IF(INDEX('REG XP Table'!$B$2:$E$2815,'Random Encounter'!$F$8+N$1,'REG XP Table'!$G$2)-'Random Encounter'!$E$8-LOOKUP($A198,'Monster List'!$A$2:$A$448,'Monster List'!$C$2:$C$448)*N$1&gt;=0,N$1,M198)</f>
        <v>1</v>
      </c>
      <c r="O198" s="13">
        <f>IF(INDEX('REG XP Table'!$B$2:$E$2815,'Random Encounter'!$F$8+O$1,'REG XP Table'!$G$2)-'Random Encounter'!$E$8-LOOKUP($A198,'Monster List'!$A$2:$A$448,'Monster List'!$C$2:$C$448)*O$1&gt;=0,O$1,N198)</f>
        <v>1</v>
      </c>
      <c r="P198" s="13">
        <f>IF(INDEX('REG XP Table'!$B$2:$E$2815,'Random Encounter'!$F$8+P$1,'REG XP Table'!$G$2)-'Random Encounter'!$E$8-LOOKUP($A198,'Monster List'!$A$2:$A$448,'Monster List'!$C$2:$C$448)*P$1&gt;=0,P$1,O198)</f>
        <v>1</v>
      </c>
      <c r="Q198" s="13">
        <f>IF(INDEX('REG XP Table'!$B$2:$E$2815,'Random Encounter'!$F$8+Q$1,'REG XP Table'!$G$2)-'Random Encounter'!$E$8-LOOKUP($A198,'Monster List'!$A$2:$A$448,'Monster List'!$C$2:$C$448)*Q$1&gt;=0,Q$1,P198)</f>
        <v>1</v>
      </c>
      <c r="R198" s="13">
        <f>IF(INDEX('REG XP Table'!$B$2:$E$2815,'Random Encounter'!$F$8+R$1,'REG XP Table'!$G$2)-'Random Encounter'!$E$8-LOOKUP($A198,'Monster List'!$A$2:$A$448,'Monster List'!$C$2:$C$448)*R$1&gt;=0,R$1,Q198)</f>
        <v>1</v>
      </c>
      <c r="S198" s="13">
        <f>IF(INDEX('REG XP Table'!$B$2:$E$2815,'Random Encounter'!$F$8+S$1,'REG XP Table'!$G$2)-'Random Encounter'!$E$8-LOOKUP($A198,'Monster List'!$A$2:$A$448,'Monster List'!$C$2:$C$448)*S$1&gt;=0,S$1,R198)</f>
        <v>1</v>
      </c>
      <c r="T198" s="13">
        <f>IF(INDEX('REG XP Table'!$B$2:$E$2815,'Random Encounter'!$F$8+T$1,'REG XP Table'!$G$2)-'Random Encounter'!$E$8-LOOKUP($A198,'Monster List'!$A$2:$A$448,'Monster List'!$C$2:$C$448)*T$1&gt;=0,T$1,S198)</f>
        <v>1</v>
      </c>
      <c r="U198" s="13">
        <f>IF(INDEX('REG XP Table'!$B$2:$E$2815,'Random Encounter'!$F$8+U$1,'REG XP Table'!$G$2)-'Random Encounter'!$E$8-LOOKUP($A198,'Monster List'!$A$2:$A$448,'Monster List'!$C$2:$C$448)*U$1&gt;=0,U$1,T198)</f>
        <v>1</v>
      </c>
      <c r="V198" s="13">
        <f>IF(INDEX('REG XP Table'!$B$2:$E$2815,'Random Encounter'!$F$8+V$1,'REG XP Table'!$G$2)-'Random Encounter'!$E$8-LOOKUP($A198,'Monster List'!$A$2:$A$448,'Monster List'!$C$2:$C$448)*V$1&gt;=0,V$1,U198)</f>
        <v>1</v>
      </c>
      <c r="W198" s="13">
        <f>IF(INDEX('REG XP Table'!$B$2:$E$2815,'Random Encounter'!$F$8+W$1,'REG XP Table'!$G$2)-'Random Encounter'!$E$8-LOOKUP($A198,'Monster List'!$A$2:$A$448,'Monster List'!$C$2:$C$448)*W$1&gt;=0,W$1,V198)</f>
        <v>1</v>
      </c>
      <c r="X198" s="13">
        <f>IF(INDEX('REG XP Table'!$B$2:$E$2815,'Random Encounter'!$F$8+X$1,'REG XP Table'!$G$2)-'Random Encounter'!$E$8-LOOKUP($A198,'Monster List'!$A$2:$A$448,'Monster List'!$C$2:$C$448)*X$1&gt;=0,X$1,W198)</f>
        <v>1</v>
      </c>
      <c r="Y198" s="13">
        <f>IF(INDEX('REG XP Table'!$B$2:$E$2815,'Random Encounter'!$F$8+Y$1,'REG XP Table'!$G$2)-'Random Encounter'!$E$8-LOOKUP($A198,'Monster List'!$A$2:$A$448,'Monster List'!$C$2:$C$448)*Y$1&gt;=0,Y$1,X198)</f>
        <v>1</v>
      </c>
      <c r="Z198" s="13">
        <f>IF(INDEX('REG XP Table'!$B$2:$E$2815,'Random Encounter'!$F$8+Z$1,'REG XP Table'!$G$2)-'Random Encounter'!$E$8-LOOKUP($A198,'Monster List'!$A$2:$A$448,'Monster List'!$C$2:$C$448)*Z$1&gt;=0,Z$1,Y198)</f>
        <v>1</v>
      </c>
      <c r="AA198" s="13">
        <f>IF(INDEX('REG XP Table'!$B$2:$E$2815,'Random Encounter'!$F$8+AA$1,'REG XP Table'!$G$2)-'Random Encounter'!$E$8-LOOKUP($A198,'Monster List'!$A$2:$A$448,'Monster List'!$C$2:$C$448)*AA$1&gt;=0,AA$1,Z198)</f>
        <v>1</v>
      </c>
      <c r="AB198" s="13">
        <f>IF(INDEX('REG XP Table'!$B$2:$E$2815,'Random Encounter'!$F$8+AB$1,'REG XP Table'!$G$2)-'Random Encounter'!$E$8-LOOKUP($A198,'Monster List'!$A$2:$A$448,'Monster List'!$C$2:$C$448)*AB$1&gt;=0,AB$1,AA198)</f>
        <v>1</v>
      </c>
      <c r="AC198" s="13">
        <f>IF(INDEX('REG XP Table'!$B$2:$E$2815,'Random Encounter'!$F$8+AC$1,'REG XP Table'!$G$2)-'Random Encounter'!$E$8-LOOKUP($A198,'Monster List'!$A$2:$A$448,'Monster List'!$C$2:$C$448)*AC$1&gt;=0,AC$1,AB198)</f>
        <v>1</v>
      </c>
      <c r="AD198" s="13">
        <f>IF(INDEX('REG XP Table'!$B$2:$E$2815,'Random Encounter'!$F$8+AD$1,'REG XP Table'!$G$2)-'Random Encounter'!$E$8-LOOKUP($A198,'Monster List'!$A$2:$A$448,'Monster List'!$C$2:$C$448)*AD$1&gt;=0,AD$1,AC198)</f>
        <v>1</v>
      </c>
      <c r="AE198" s="13">
        <f>IF(INDEX('REG XP Table'!$B$2:$E$2815,'Random Encounter'!$F$8+AE$1,'REG XP Table'!$G$2)-'Random Encounter'!$E$8-LOOKUP($A198,'Monster List'!$A$2:$A$448,'Monster List'!$C$2:$C$448)*AE$1&gt;=0,AE$1,AD198)</f>
        <v>1</v>
      </c>
      <c r="AF198" s="13">
        <f>IF(INDEX('REG XP Table'!$B$2:$E$2815,'Random Encounter'!$F$8+AF$1,'REG XP Table'!$G$2)-'Random Encounter'!$E$8-LOOKUP($A198,'Monster List'!$A$2:$A$448,'Monster List'!$C$2:$C$448)*AF$1&gt;=0,AF$1,AE198)</f>
        <v>1</v>
      </c>
    </row>
    <row r="199" spans="1:32" x14ac:dyDescent="0.3">
      <c r="A199" t="s">
        <v>254</v>
      </c>
      <c r="B199">
        <v>700</v>
      </c>
      <c r="C199" t="b">
        <f>ISTEXT(INDEX(Table4[],MATCH(Table412[[#This Row],[Monster]],Table4[Monster],0),MATCH(Table36[Location],Table4[#Headers],0)))</f>
        <v>0</v>
      </c>
      <c r="D199" t="b">
        <f>ISNUMBER(MATCH(LOOKUP(Table412[[#This Row],[Monster]],Table4[Monster],Table4[Alignment 1]),'MSL Filters'!$K$3:$P$3,0))</f>
        <v>1</v>
      </c>
      <c r="E199" t="b">
        <f>ISNUMBER(MATCH(LOOKUP(Table412[[#This Row],[Monster]],Table4[Monster],Table4[Alignment 2]),'MSL Filters'!$K$13:$P$13,0))</f>
        <v>1</v>
      </c>
      <c r="F199" t="b">
        <f>IF(EXACT("Any",Table36[Type]), TRUE, EXACT(LOOKUP(Table412[[#This Row],[Monster]],Table4[Monster],Table4[Type]),Table36[Type]))</f>
        <v>0</v>
      </c>
      <c r="G199" t="b">
        <f>IF(EXACT("Any",Table36[Sub Type]),TRUE,NOT(ISERROR(MATCH(LOOKUP(Table412[[#This Row],[Monster]],Table4[Monster],Table4[Subtype]),'MSL Filters'!$K$23:$P$23,0))))</f>
        <v>1</v>
      </c>
      <c r="H199" t="b">
        <f>IF(EXACT(Table412[[#This Row],[1]],1),TRUE,FALSE)</f>
        <v>0</v>
      </c>
      <c r="I199" t="b">
        <f>LOOKUP(Table412[[#This Row],[Monster]],'Monster List'!$A$2:$A$447,'Monster List'!$B$2:$B$447)&gt;='Random Encounter'!$J$2</f>
        <v>1</v>
      </c>
      <c r="J199" t="b">
        <f>LOOKUP(Table412[[#This Row],[Monster]],'Monster List'!$A$2:$A$447,'Monster List'!$B$2:$B$447)&lt;='Random Encounter'!$K$2</f>
        <v>1</v>
      </c>
      <c r="K199" t="b">
        <f t="shared" si="3"/>
        <v>0</v>
      </c>
      <c r="L199" s="12">
        <f>IF(Table412[[#This Row],[Include?]],1,0)+L198</f>
        <v>15</v>
      </c>
      <c r="M199" s="13">
        <f>IF(INDEX('REG XP Table'!$B$2:$E$2815,'Random Encounter'!$F$8+M$1,'REG XP Table'!$G$2)-'Random Encounter'!$E$8-LOOKUP($A199,'Monster List'!$A$2:$A$448,'Monster List'!$C$2:$C$448)*M$1&gt;=0,1,0)</f>
        <v>0</v>
      </c>
      <c r="N199" s="15">
        <f>IF(INDEX('REG XP Table'!$B$2:$E$2815,'Random Encounter'!$F$8+N$1,'REG XP Table'!$G$2)-'Random Encounter'!$E$8-LOOKUP($A199,'Monster List'!$A$2:$A$448,'Monster List'!$C$2:$C$448)*N$1&gt;=0,N$1,M199)</f>
        <v>0</v>
      </c>
      <c r="O199" s="13">
        <f>IF(INDEX('REG XP Table'!$B$2:$E$2815,'Random Encounter'!$F$8+O$1,'REG XP Table'!$G$2)-'Random Encounter'!$E$8-LOOKUP($A199,'Monster List'!$A$2:$A$448,'Monster List'!$C$2:$C$448)*O$1&gt;=0,O$1,N199)</f>
        <v>0</v>
      </c>
      <c r="P199" s="13">
        <f>IF(INDEX('REG XP Table'!$B$2:$E$2815,'Random Encounter'!$F$8+P$1,'REG XP Table'!$G$2)-'Random Encounter'!$E$8-LOOKUP($A199,'Monster List'!$A$2:$A$448,'Monster List'!$C$2:$C$448)*P$1&gt;=0,P$1,O199)</f>
        <v>0</v>
      </c>
      <c r="Q199" s="13">
        <f>IF(INDEX('REG XP Table'!$B$2:$E$2815,'Random Encounter'!$F$8+Q$1,'REG XP Table'!$G$2)-'Random Encounter'!$E$8-LOOKUP($A199,'Monster List'!$A$2:$A$448,'Monster List'!$C$2:$C$448)*Q$1&gt;=0,Q$1,P199)</f>
        <v>0</v>
      </c>
      <c r="R199" s="13">
        <f>IF(INDEX('REG XP Table'!$B$2:$E$2815,'Random Encounter'!$F$8+R$1,'REG XP Table'!$G$2)-'Random Encounter'!$E$8-LOOKUP($A199,'Monster List'!$A$2:$A$448,'Monster List'!$C$2:$C$448)*R$1&gt;=0,R$1,Q199)</f>
        <v>0</v>
      </c>
      <c r="S199" s="13">
        <f>IF(INDEX('REG XP Table'!$B$2:$E$2815,'Random Encounter'!$F$8+S$1,'REG XP Table'!$G$2)-'Random Encounter'!$E$8-LOOKUP($A199,'Monster List'!$A$2:$A$448,'Monster List'!$C$2:$C$448)*S$1&gt;=0,S$1,R199)</f>
        <v>0</v>
      </c>
      <c r="T199" s="13">
        <f>IF(INDEX('REG XP Table'!$B$2:$E$2815,'Random Encounter'!$F$8+T$1,'REG XP Table'!$G$2)-'Random Encounter'!$E$8-LOOKUP($A199,'Monster List'!$A$2:$A$448,'Monster List'!$C$2:$C$448)*T$1&gt;=0,T$1,S199)</f>
        <v>0</v>
      </c>
      <c r="U199" s="13">
        <f>IF(INDEX('REG XP Table'!$B$2:$E$2815,'Random Encounter'!$F$8+U$1,'REG XP Table'!$G$2)-'Random Encounter'!$E$8-LOOKUP($A199,'Monster List'!$A$2:$A$448,'Monster List'!$C$2:$C$448)*U$1&gt;=0,U$1,T199)</f>
        <v>0</v>
      </c>
      <c r="V199" s="13">
        <f>IF(INDEX('REG XP Table'!$B$2:$E$2815,'Random Encounter'!$F$8+V$1,'REG XP Table'!$G$2)-'Random Encounter'!$E$8-LOOKUP($A199,'Monster List'!$A$2:$A$448,'Monster List'!$C$2:$C$448)*V$1&gt;=0,V$1,U199)</f>
        <v>0</v>
      </c>
      <c r="W199" s="13">
        <f>IF(INDEX('REG XP Table'!$B$2:$E$2815,'Random Encounter'!$F$8+W$1,'REG XP Table'!$G$2)-'Random Encounter'!$E$8-LOOKUP($A199,'Monster List'!$A$2:$A$448,'Monster List'!$C$2:$C$448)*W$1&gt;=0,W$1,V199)</f>
        <v>0</v>
      </c>
      <c r="X199" s="13">
        <f>IF(INDEX('REG XP Table'!$B$2:$E$2815,'Random Encounter'!$F$8+X$1,'REG XP Table'!$G$2)-'Random Encounter'!$E$8-LOOKUP($A199,'Monster List'!$A$2:$A$448,'Monster List'!$C$2:$C$448)*X$1&gt;=0,X$1,W199)</f>
        <v>0</v>
      </c>
      <c r="Y199" s="13">
        <f>IF(INDEX('REG XP Table'!$B$2:$E$2815,'Random Encounter'!$F$8+Y$1,'REG XP Table'!$G$2)-'Random Encounter'!$E$8-LOOKUP($A199,'Monster List'!$A$2:$A$448,'Monster List'!$C$2:$C$448)*Y$1&gt;=0,Y$1,X199)</f>
        <v>0</v>
      </c>
      <c r="Z199" s="13">
        <f>IF(INDEX('REG XP Table'!$B$2:$E$2815,'Random Encounter'!$F$8+Z$1,'REG XP Table'!$G$2)-'Random Encounter'!$E$8-LOOKUP($A199,'Monster List'!$A$2:$A$448,'Monster List'!$C$2:$C$448)*Z$1&gt;=0,Z$1,Y199)</f>
        <v>0</v>
      </c>
      <c r="AA199" s="13">
        <f>IF(INDEX('REG XP Table'!$B$2:$E$2815,'Random Encounter'!$F$8+AA$1,'REG XP Table'!$G$2)-'Random Encounter'!$E$8-LOOKUP($A199,'Monster List'!$A$2:$A$448,'Monster List'!$C$2:$C$448)*AA$1&gt;=0,AA$1,Z199)</f>
        <v>0</v>
      </c>
      <c r="AB199" s="13">
        <f>IF(INDEX('REG XP Table'!$B$2:$E$2815,'Random Encounter'!$F$8+AB$1,'REG XP Table'!$G$2)-'Random Encounter'!$E$8-LOOKUP($A199,'Monster List'!$A$2:$A$448,'Monster List'!$C$2:$C$448)*AB$1&gt;=0,AB$1,AA199)</f>
        <v>0</v>
      </c>
      <c r="AC199" s="13">
        <f>IF(INDEX('REG XP Table'!$B$2:$E$2815,'Random Encounter'!$F$8+AC$1,'REG XP Table'!$G$2)-'Random Encounter'!$E$8-LOOKUP($A199,'Monster List'!$A$2:$A$448,'Monster List'!$C$2:$C$448)*AC$1&gt;=0,AC$1,AB199)</f>
        <v>0</v>
      </c>
      <c r="AD199" s="13">
        <f>IF(INDEX('REG XP Table'!$B$2:$E$2815,'Random Encounter'!$F$8+AD$1,'REG XP Table'!$G$2)-'Random Encounter'!$E$8-LOOKUP($A199,'Monster List'!$A$2:$A$448,'Monster List'!$C$2:$C$448)*AD$1&gt;=0,AD$1,AC199)</f>
        <v>0</v>
      </c>
      <c r="AE199" s="13">
        <f>IF(INDEX('REG XP Table'!$B$2:$E$2815,'Random Encounter'!$F$8+AE$1,'REG XP Table'!$G$2)-'Random Encounter'!$E$8-LOOKUP($A199,'Monster List'!$A$2:$A$448,'Monster List'!$C$2:$C$448)*AE$1&gt;=0,AE$1,AD199)</f>
        <v>0</v>
      </c>
      <c r="AF199" s="13">
        <f>IF(INDEX('REG XP Table'!$B$2:$E$2815,'Random Encounter'!$F$8+AF$1,'REG XP Table'!$G$2)-'Random Encounter'!$E$8-LOOKUP($A199,'Monster List'!$A$2:$A$448,'Monster List'!$C$2:$C$448)*AF$1&gt;=0,AF$1,AE199)</f>
        <v>0</v>
      </c>
    </row>
    <row r="200" spans="1:32" x14ac:dyDescent="0.3">
      <c r="A200" t="s">
        <v>310</v>
      </c>
      <c r="B200">
        <v>1800</v>
      </c>
      <c r="C200" t="b">
        <f>ISTEXT(INDEX(Table4[],MATCH(Table412[[#This Row],[Monster]],Table4[Monster],0),MATCH(Table36[Location],Table4[#Headers],0)))</f>
        <v>1</v>
      </c>
      <c r="D200" t="b">
        <f>ISNUMBER(MATCH(LOOKUP(Table412[[#This Row],[Monster]],Table4[Monster],Table4[Alignment 1]),'MSL Filters'!$K$3:$P$3,0))</f>
        <v>1</v>
      </c>
      <c r="E200" t="b">
        <f>ISNUMBER(MATCH(LOOKUP(Table412[[#This Row],[Monster]],Table4[Monster],Table4[Alignment 2]),'MSL Filters'!$K$13:$P$13,0))</f>
        <v>1</v>
      </c>
      <c r="F200" t="b">
        <f>IF(EXACT("Any",Table36[Type]), TRUE, EXACT(LOOKUP(Table412[[#This Row],[Monster]],Table4[Monster],Table4[Type]),Table36[Type]))</f>
        <v>0</v>
      </c>
      <c r="G200" t="b">
        <f>IF(EXACT("Any",Table36[Sub Type]),TRUE,NOT(ISERROR(MATCH(LOOKUP(Table412[[#This Row],[Monster]],Table4[Monster],Table4[Subtype]),'MSL Filters'!$K$23:$P$23,0))))</f>
        <v>1</v>
      </c>
      <c r="H200" t="b">
        <f>IF(EXACT(Table412[[#This Row],[1]],1),TRUE,FALSE)</f>
        <v>0</v>
      </c>
      <c r="I200" t="b">
        <f>LOOKUP(Table412[[#This Row],[Monster]],'Monster List'!$A$2:$A$447,'Monster List'!$B$2:$B$447)&gt;='Random Encounter'!$J$2</f>
        <v>1</v>
      </c>
      <c r="J200" t="b">
        <f>LOOKUP(Table412[[#This Row],[Monster]],'Monster List'!$A$2:$A$447,'Monster List'!$B$2:$B$447)&lt;='Random Encounter'!$K$2</f>
        <v>1</v>
      </c>
      <c r="K200" t="b">
        <f t="shared" si="3"/>
        <v>0</v>
      </c>
      <c r="L200" s="12">
        <f>IF(Table412[[#This Row],[Include?]],1,0)+L199</f>
        <v>15</v>
      </c>
      <c r="M200" s="13">
        <f>IF(INDEX('REG XP Table'!$B$2:$E$2815,'Random Encounter'!$F$8+M$1,'REG XP Table'!$G$2)-'Random Encounter'!$E$8-LOOKUP($A200,'Monster List'!$A$2:$A$448,'Monster List'!$C$2:$C$448)*M$1&gt;=0,1,0)</f>
        <v>0</v>
      </c>
      <c r="N200" s="15">
        <f>IF(INDEX('REG XP Table'!$B$2:$E$2815,'Random Encounter'!$F$8+N$1,'REG XP Table'!$G$2)-'Random Encounter'!$E$8-LOOKUP($A200,'Monster List'!$A$2:$A$448,'Monster List'!$C$2:$C$448)*N$1&gt;=0,N$1,M200)</f>
        <v>0</v>
      </c>
      <c r="O200" s="13">
        <f>IF(INDEX('REG XP Table'!$B$2:$E$2815,'Random Encounter'!$F$8+O$1,'REG XP Table'!$G$2)-'Random Encounter'!$E$8-LOOKUP($A200,'Monster List'!$A$2:$A$448,'Monster List'!$C$2:$C$448)*O$1&gt;=0,O$1,N200)</f>
        <v>0</v>
      </c>
      <c r="P200" s="13">
        <f>IF(INDEX('REG XP Table'!$B$2:$E$2815,'Random Encounter'!$F$8+P$1,'REG XP Table'!$G$2)-'Random Encounter'!$E$8-LOOKUP($A200,'Monster List'!$A$2:$A$448,'Monster List'!$C$2:$C$448)*P$1&gt;=0,P$1,O200)</f>
        <v>0</v>
      </c>
      <c r="Q200" s="13">
        <f>IF(INDEX('REG XP Table'!$B$2:$E$2815,'Random Encounter'!$F$8+Q$1,'REG XP Table'!$G$2)-'Random Encounter'!$E$8-LOOKUP($A200,'Monster List'!$A$2:$A$448,'Monster List'!$C$2:$C$448)*Q$1&gt;=0,Q$1,P200)</f>
        <v>0</v>
      </c>
      <c r="R200" s="13">
        <f>IF(INDEX('REG XP Table'!$B$2:$E$2815,'Random Encounter'!$F$8+R$1,'REG XP Table'!$G$2)-'Random Encounter'!$E$8-LOOKUP($A200,'Monster List'!$A$2:$A$448,'Monster List'!$C$2:$C$448)*R$1&gt;=0,R$1,Q200)</f>
        <v>0</v>
      </c>
      <c r="S200" s="13">
        <f>IF(INDEX('REG XP Table'!$B$2:$E$2815,'Random Encounter'!$F$8+S$1,'REG XP Table'!$G$2)-'Random Encounter'!$E$8-LOOKUP($A200,'Monster List'!$A$2:$A$448,'Monster List'!$C$2:$C$448)*S$1&gt;=0,S$1,R200)</f>
        <v>0</v>
      </c>
      <c r="T200" s="13">
        <f>IF(INDEX('REG XP Table'!$B$2:$E$2815,'Random Encounter'!$F$8+T$1,'REG XP Table'!$G$2)-'Random Encounter'!$E$8-LOOKUP($A200,'Monster List'!$A$2:$A$448,'Monster List'!$C$2:$C$448)*T$1&gt;=0,T$1,S200)</f>
        <v>0</v>
      </c>
      <c r="U200" s="13">
        <f>IF(INDEX('REG XP Table'!$B$2:$E$2815,'Random Encounter'!$F$8+U$1,'REG XP Table'!$G$2)-'Random Encounter'!$E$8-LOOKUP($A200,'Monster List'!$A$2:$A$448,'Monster List'!$C$2:$C$448)*U$1&gt;=0,U$1,T200)</f>
        <v>0</v>
      </c>
      <c r="V200" s="13">
        <f>IF(INDEX('REG XP Table'!$B$2:$E$2815,'Random Encounter'!$F$8+V$1,'REG XP Table'!$G$2)-'Random Encounter'!$E$8-LOOKUP($A200,'Monster List'!$A$2:$A$448,'Monster List'!$C$2:$C$448)*V$1&gt;=0,V$1,U200)</f>
        <v>0</v>
      </c>
      <c r="W200" s="13">
        <f>IF(INDEX('REG XP Table'!$B$2:$E$2815,'Random Encounter'!$F$8+W$1,'REG XP Table'!$G$2)-'Random Encounter'!$E$8-LOOKUP($A200,'Monster List'!$A$2:$A$448,'Monster List'!$C$2:$C$448)*W$1&gt;=0,W$1,V200)</f>
        <v>0</v>
      </c>
      <c r="X200" s="13">
        <f>IF(INDEX('REG XP Table'!$B$2:$E$2815,'Random Encounter'!$F$8+X$1,'REG XP Table'!$G$2)-'Random Encounter'!$E$8-LOOKUP($A200,'Monster List'!$A$2:$A$448,'Monster List'!$C$2:$C$448)*X$1&gt;=0,X$1,W200)</f>
        <v>0</v>
      </c>
      <c r="Y200" s="13">
        <f>IF(INDEX('REG XP Table'!$B$2:$E$2815,'Random Encounter'!$F$8+Y$1,'REG XP Table'!$G$2)-'Random Encounter'!$E$8-LOOKUP($A200,'Monster List'!$A$2:$A$448,'Monster List'!$C$2:$C$448)*Y$1&gt;=0,Y$1,X200)</f>
        <v>0</v>
      </c>
      <c r="Z200" s="13">
        <f>IF(INDEX('REG XP Table'!$B$2:$E$2815,'Random Encounter'!$F$8+Z$1,'REG XP Table'!$G$2)-'Random Encounter'!$E$8-LOOKUP($A200,'Monster List'!$A$2:$A$448,'Monster List'!$C$2:$C$448)*Z$1&gt;=0,Z$1,Y200)</f>
        <v>0</v>
      </c>
      <c r="AA200" s="13">
        <f>IF(INDEX('REG XP Table'!$B$2:$E$2815,'Random Encounter'!$F$8+AA$1,'REG XP Table'!$G$2)-'Random Encounter'!$E$8-LOOKUP($A200,'Monster List'!$A$2:$A$448,'Monster List'!$C$2:$C$448)*AA$1&gt;=0,AA$1,Z200)</f>
        <v>0</v>
      </c>
      <c r="AB200" s="13">
        <f>IF(INDEX('REG XP Table'!$B$2:$E$2815,'Random Encounter'!$F$8+AB$1,'REG XP Table'!$G$2)-'Random Encounter'!$E$8-LOOKUP($A200,'Monster List'!$A$2:$A$448,'Monster List'!$C$2:$C$448)*AB$1&gt;=0,AB$1,AA200)</f>
        <v>0</v>
      </c>
      <c r="AC200" s="13">
        <f>IF(INDEX('REG XP Table'!$B$2:$E$2815,'Random Encounter'!$F$8+AC$1,'REG XP Table'!$G$2)-'Random Encounter'!$E$8-LOOKUP($A200,'Monster List'!$A$2:$A$448,'Monster List'!$C$2:$C$448)*AC$1&gt;=0,AC$1,AB200)</f>
        <v>0</v>
      </c>
      <c r="AD200" s="13">
        <f>IF(INDEX('REG XP Table'!$B$2:$E$2815,'Random Encounter'!$F$8+AD$1,'REG XP Table'!$G$2)-'Random Encounter'!$E$8-LOOKUP($A200,'Monster List'!$A$2:$A$448,'Monster List'!$C$2:$C$448)*AD$1&gt;=0,AD$1,AC200)</f>
        <v>0</v>
      </c>
      <c r="AE200" s="13">
        <f>IF(INDEX('REG XP Table'!$B$2:$E$2815,'Random Encounter'!$F$8+AE$1,'REG XP Table'!$G$2)-'Random Encounter'!$E$8-LOOKUP($A200,'Monster List'!$A$2:$A$448,'Monster List'!$C$2:$C$448)*AE$1&gt;=0,AE$1,AD200)</f>
        <v>0</v>
      </c>
      <c r="AF200" s="13">
        <f>IF(INDEX('REG XP Table'!$B$2:$E$2815,'Random Encounter'!$F$8+AF$1,'REG XP Table'!$G$2)-'Random Encounter'!$E$8-LOOKUP($A200,'Monster List'!$A$2:$A$448,'Monster List'!$C$2:$C$448)*AF$1&gt;=0,AF$1,AE200)</f>
        <v>0</v>
      </c>
    </row>
    <row r="201" spans="1:32" x14ac:dyDescent="0.3">
      <c r="A201" t="s">
        <v>440</v>
      </c>
      <c r="B201">
        <v>18000</v>
      </c>
      <c r="C201" t="b">
        <f>ISTEXT(INDEX(Table4[],MATCH(Table412[[#This Row],[Monster]],Table4[Monster],0),MATCH(Table36[Location],Table4[#Headers],0)))</f>
        <v>0</v>
      </c>
      <c r="D201" t="b">
        <f>ISNUMBER(MATCH(LOOKUP(Table412[[#This Row],[Monster]],Table4[Monster],Table4[Alignment 1]),'MSL Filters'!$K$3:$P$3,0))</f>
        <v>1</v>
      </c>
      <c r="E201" t="b">
        <f>ISNUMBER(MATCH(LOOKUP(Table412[[#This Row],[Monster]],Table4[Monster],Table4[Alignment 2]),'MSL Filters'!$K$13:$P$13,0))</f>
        <v>1</v>
      </c>
      <c r="F201" t="b">
        <f>IF(EXACT("Any",Table36[Type]), TRUE, EXACT(LOOKUP(Table412[[#This Row],[Monster]],Table4[Monster],Table4[Type]),Table36[Type]))</f>
        <v>0</v>
      </c>
      <c r="G201" t="b">
        <f>IF(EXACT("Any",Table36[Sub Type]),TRUE,NOT(ISERROR(MATCH(LOOKUP(Table412[[#This Row],[Monster]],Table4[Monster],Table4[Subtype]),'MSL Filters'!$K$23:$P$23,0))))</f>
        <v>1</v>
      </c>
      <c r="H201" t="b">
        <f>IF(EXACT(Table412[[#This Row],[1]],1),TRUE,FALSE)</f>
        <v>0</v>
      </c>
      <c r="I201" t="b">
        <f>LOOKUP(Table412[[#This Row],[Monster]],'Monster List'!$A$2:$A$447,'Monster List'!$B$2:$B$447)&gt;='Random Encounter'!$J$2</f>
        <v>1</v>
      </c>
      <c r="J201" t="b">
        <f>LOOKUP(Table412[[#This Row],[Monster]],'Monster List'!$A$2:$A$447,'Monster List'!$B$2:$B$447)&lt;='Random Encounter'!$K$2</f>
        <v>1</v>
      </c>
      <c r="K201" t="b">
        <f t="shared" si="3"/>
        <v>0</v>
      </c>
      <c r="L201" s="12">
        <f>IF(Table412[[#This Row],[Include?]],1,0)+L200</f>
        <v>15</v>
      </c>
      <c r="M201" s="13">
        <f>IF(INDEX('REG XP Table'!$B$2:$E$2815,'Random Encounter'!$F$8+M$1,'REG XP Table'!$G$2)-'Random Encounter'!$E$8-LOOKUP($A201,'Monster List'!$A$2:$A$448,'Monster List'!$C$2:$C$448)*M$1&gt;=0,1,0)</f>
        <v>0</v>
      </c>
      <c r="N201" s="15">
        <f>IF(INDEX('REG XP Table'!$B$2:$E$2815,'Random Encounter'!$F$8+N$1,'REG XP Table'!$G$2)-'Random Encounter'!$E$8-LOOKUP($A201,'Monster List'!$A$2:$A$448,'Monster List'!$C$2:$C$448)*N$1&gt;=0,N$1,M201)</f>
        <v>0</v>
      </c>
      <c r="O201" s="13">
        <f>IF(INDEX('REG XP Table'!$B$2:$E$2815,'Random Encounter'!$F$8+O$1,'REG XP Table'!$G$2)-'Random Encounter'!$E$8-LOOKUP($A201,'Monster List'!$A$2:$A$448,'Monster List'!$C$2:$C$448)*O$1&gt;=0,O$1,N201)</f>
        <v>0</v>
      </c>
      <c r="P201" s="13">
        <f>IF(INDEX('REG XP Table'!$B$2:$E$2815,'Random Encounter'!$F$8+P$1,'REG XP Table'!$G$2)-'Random Encounter'!$E$8-LOOKUP($A201,'Monster List'!$A$2:$A$448,'Monster List'!$C$2:$C$448)*P$1&gt;=0,P$1,O201)</f>
        <v>0</v>
      </c>
      <c r="Q201" s="13">
        <f>IF(INDEX('REG XP Table'!$B$2:$E$2815,'Random Encounter'!$F$8+Q$1,'REG XP Table'!$G$2)-'Random Encounter'!$E$8-LOOKUP($A201,'Monster List'!$A$2:$A$448,'Monster List'!$C$2:$C$448)*Q$1&gt;=0,Q$1,P201)</f>
        <v>0</v>
      </c>
      <c r="R201" s="13">
        <f>IF(INDEX('REG XP Table'!$B$2:$E$2815,'Random Encounter'!$F$8+R$1,'REG XP Table'!$G$2)-'Random Encounter'!$E$8-LOOKUP($A201,'Monster List'!$A$2:$A$448,'Monster List'!$C$2:$C$448)*R$1&gt;=0,R$1,Q201)</f>
        <v>0</v>
      </c>
      <c r="S201" s="13">
        <f>IF(INDEX('REG XP Table'!$B$2:$E$2815,'Random Encounter'!$F$8+S$1,'REG XP Table'!$G$2)-'Random Encounter'!$E$8-LOOKUP($A201,'Monster List'!$A$2:$A$448,'Monster List'!$C$2:$C$448)*S$1&gt;=0,S$1,R201)</f>
        <v>0</v>
      </c>
      <c r="T201" s="13">
        <f>IF(INDEX('REG XP Table'!$B$2:$E$2815,'Random Encounter'!$F$8+T$1,'REG XP Table'!$G$2)-'Random Encounter'!$E$8-LOOKUP($A201,'Monster List'!$A$2:$A$448,'Monster List'!$C$2:$C$448)*T$1&gt;=0,T$1,S201)</f>
        <v>0</v>
      </c>
      <c r="U201" s="13">
        <f>IF(INDEX('REG XP Table'!$B$2:$E$2815,'Random Encounter'!$F$8+U$1,'REG XP Table'!$G$2)-'Random Encounter'!$E$8-LOOKUP($A201,'Monster List'!$A$2:$A$448,'Monster List'!$C$2:$C$448)*U$1&gt;=0,U$1,T201)</f>
        <v>0</v>
      </c>
      <c r="V201" s="13">
        <f>IF(INDEX('REG XP Table'!$B$2:$E$2815,'Random Encounter'!$F$8+V$1,'REG XP Table'!$G$2)-'Random Encounter'!$E$8-LOOKUP($A201,'Monster List'!$A$2:$A$448,'Monster List'!$C$2:$C$448)*V$1&gt;=0,V$1,U201)</f>
        <v>0</v>
      </c>
      <c r="W201" s="13">
        <f>IF(INDEX('REG XP Table'!$B$2:$E$2815,'Random Encounter'!$F$8+W$1,'REG XP Table'!$G$2)-'Random Encounter'!$E$8-LOOKUP($A201,'Monster List'!$A$2:$A$448,'Monster List'!$C$2:$C$448)*W$1&gt;=0,W$1,V201)</f>
        <v>0</v>
      </c>
      <c r="X201" s="13">
        <f>IF(INDEX('REG XP Table'!$B$2:$E$2815,'Random Encounter'!$F$8+X$1,'REG XP Table'!$G$2)-'Random Encounter'!$E$8-LOOKUP($A201,'Monster List'!$A$2:$A$448,'Monster List'!$C$2:$C$448)*X$1&gt;=0,X$1,W201)</f>
        <v>0</v>
      </c>
      <c r="Y201" s="13">
        <f>IF(INDEX('REG XP Table'!$B$2:$E$2815,'Random Encounter'!$F$8+Y$1,'REG XP Table'!$G$2)-'Random Encounter'!$E$8-LOOKUP($A201,'Monster List'!$A$2:$A$448,'Monster List'!$C$2:$C$448)*Y$1&gt;=0,Y$1,X201)</f>
        <v>0</v>
      </c>
      <c r="Z201" s="13">
        <f>IF(INDEX('REG XP Table'!$B$2:$E$2815,'Random Encounter'!$F$8+Z$1,'REG XP Table'!$G$2)-'Random Encounter'!$E$8-LOOKUP($A201,'Monster List'!$A$2:$A$448,'Monster List'!$C$2:$C$448)*Z$1&gt;=0,Z$1,Y201)</f>
        <v>0</v>
      </c>
      <c r="AA201" s="13">
        <f>IF(INDEX('REG XP Table'!$B$2:$E$2815,'Random Encounter'!$F$8+AA$1,'REG XP Table'!$G$2)-'Random Encounter'!$E$8-LOOKUP($A201,'Monster List'!$A$2:$A$448,'Monster List'!$C$2:$C$448)*AA$1&gt;=0,AA$1,Z201)</f>
        <v>0</v>
      </c>
      <c r="AB201" s="13">
        <f>IF(INDEX('REG XP Table'!$B$2:$E$2815,'Random Encounter'!$F$8+AB$1,'REG XP Table'!$G$2)-'Random Encounter'!$E$8-LOOKUP($A201,'Monster List'!$A$2:$A$448,'Monster List'!$C$2:$C$448)*AB$1&gt;=0,AB$1,AA201)</f>
        <v>0</v>
      </c>
      <c r="AC201" s="13">
        <f>IF(INDEX('REG XP Table'!$B$2:$E$2815,'Random Encounter'!$F$8+AC$1,'REG XP Table'!$G$2)-'Random Encounter'!$E$8-LOOKUP($A201,'Monster List'!$A$2:$A$448,'Monster List'!$C$2:$C$448)*AC$1&gt;=0,AC$1,AB201)</f>
        <v>0</v>
      </c>
      <c r="AD201" s="13">
        <f>IF(INDEX('REG XP Table'!$B$2:$E$2815,'Random Encounter'!$F$8+AD$1,'REG XP Table'!$G$2)-'Random Encounter'!$E$8-LOOKUP($A201,'Monster List'!$A$2:$A$448,'Monster List'!$C$2:$C$448)*AD$1&gt;=0,AD$1,AC201)</f>
        <v>0</v>
      </c>
      <c r="AE201" s="13">
        <f>IF(INDEX('REG XP Table'!$B$2:$E$2815,'Random Encounter'!$F$8+AE$1,'REG XP Table'!$G$2)-'Random Encounter'!$E$8-LOOKUP($A201,'Monster List'!$A$2:$A$448,'Monster List'!$C$2:$C$448)*AE$1&gt;=0,AE$1,AD201)</f>
        <v>0</v>
      </c>
      <c r="AF201" s="13">
        <f>IF(INDEX('REG XP Table'!$B$2:$E$2815,'Random Encounter'!$F$8+AF$1,'REG XP Table'!$G$2)-'Random Encounter'!$E$8-LOOKUP($A201,'Monster List'!$A$2:$A$448,'Monster List'!$C$2:$C$448)*AF$1&gt;=0,AF$1,AE201)</f>
        <v>0</v>
      </c>
    </row>
    <row r="202" spans="1:32" x14ac:dyDescent="0.3">
      <c r="A202" t="s">
        <v>130</v>
      </c>
      <c r="B202">
        <v>100</v>
      </c>
      <c r="C202" t="b">
        <f>ISTEXT(INDEX(Table4[],MATCH(Table412[[#This Row],[Monster]],Table4[Monster],0),MATCH(Table36[Location],Table4[#Headers],0)))</f>
        <v>0</v>
      </c>
      <c r="D202" t="b">
        <f>ISNUMBER(MATCH(LOOKUP(Table412[[#This Row],[Monster]],Table4[Monster],Table4[Alignment 1]),'MSL Filters'!$K$3:$P$3,0))</f>
        <v>1</v>
      </c>
      <c r="E202" t="b">
        <f>ISNUMBER(MATCH(LOOKUP(Table412[[#This Row],[Monster]],Table4[Monster],Table4[Alignment 2]),'MSL Filters'!$K$13:$P$13,0))</f>
        <v>1</v>
      </c>
      <c r="F202" t="b">
        <f>IF(EXACT("Any",Table36[Type]), TRUE, EXACT(LOOKUP(Table412[[#This Row],[Monster]],Table4[Monster],Table4[Type]),Table36[Type]))</f>
        <v>0</v>
      </c>
      <c r="G202" t="b">
        <f>IF(EXACT("Any",Table36[Sub Type]),TRUE,NOT(ISERROR(MATCH(LOOKUP(Table412[[#This Row],[Monster]],Table4[Monster],Table4[Subtype]),'MSL Filters'!$K$23:$P$23,0))))</f>
        <v>1</v>
      </c>
      <c r="H202" t="b">
        <f>IF(EXACT(Table412[[#This Row],[1]],1),TRUE,FALSE)</f>
        <v>1</v>
      </c>
      <c r="I202" t="b">
        <f>LOOKUP(Table412[[#This Row],[Monster]],'Monster List'!$A$2:$A$447,'Monster List'!$B$2:$B$447)&gt;='Random Encounter'!$J$2</f>
        <v>1</v>
      </c>
      <c r="J202" t="b">
        <f>LOOKUP(Table412[[#This Row],[Monster]],'Monster List'!$A$2:$A$447,'Monster List'!$B$2:$B$447)&lt;='Random Encounter'!$K$2</f>
        <v>1</v>
      </c>
      <c r="K202" t="b">
        <f t="shared" si="3"/>
        <v>0</v>
      </c>
      <c r="L202" s="12">
        <f>IF(Table412[[#This Row],[Include?]],1,0)+L201</f>
        <v>15</v>
      </c>
      <c r="M202" s="13">
        <f>IF(INDEX('REG XP Table'!$B$2:$E$2815,'Random Encounter'!$F$8+M$1,'REG XP Table'!$G$2)-'Random Encounter'!$E$8-LOOKUP($A202,'Monster List'!$A$2:$A$448,'Monster List'!$C$2:$C$448)*M$1&gt;=0,1,0)</f>
        <v>1</v>
      </c>
      <c r="N202" s="15" t="str">
        <f>IF(INDEX('REG XP Table'!$B$2:$E$2815,'Random Encounter'!$F$8+N$1,'REG XP Table'!$G$2)-'Random Encounter'!$E$8-LOOKUP($A202,'Monster List'!$A$2:$A$448,'Monster List'!$C$2:$C$448)*N$1&gt;=0,N$1,M202)</f>
        <v>2</v>
      </c>
      <c r="O202" s="13" t="str">
        <f>IF(INDEX('REG XP Table'!$B$2:$E$2815,'Random Encounter'!$F$8+O$1,'REG XP Table'!$G$2)-'Random Encounter'!$E$8-LOOKUP($A202,'Monster List'!$A$2:$A$448,'Monster List'!$C$2:$C$448)*O$1&gt;=0,O$1,N202)</f>
        <v>2</v>
      </c>
      <c r="P202" s="13" t="str">
        <f>IF(INDEX('REG XP Table'!$B$2:$E$2815,'Random Encounter'!$F$8+P$1,'REG XP Table'!$G$2)-'Random Encounter'!$E$8-LOOKUP($A202,'Monster List'!$A$2:$A$448,'Monster List'!$C$2:$C$448)*P$1&gt;=0,P$1,O202)</f>
        <v>2</v>
      </c>
      <c r="Q202" s="13" t="str">
        <f>IF(INDEX('REG XP Table'!$B$2:$E$2815,'Random Encounter'!$F$8+Q$1,'REG XP Table'!$G$2)-'Random Encounter'!$E$8-LOOKUP($A202,'Monster List'!$A$2:$A$448,'Monster List'!$C$2:$C$448)*Q$1&gt;=0,Q$1,P202)</f>
        <v>2</v>
      </c>
      <c r="R202" s="13" t="str">
        <f>IF(INDEX('REG XP Table'!$B$2:$E$2815,'Random Encounter'!$F$8+R$1,'REG XP Table'!$G$2)-'Random Encounter'!$E$8-LOOKUP($A202,'Monster List'!$A$2:$A$448,'Monster List'!$C$2:$C$448)*R$1&gt;=0,R$1,Q202)</f>
        <v>2</v>
      </c>
      <c r="S202" s="13" t="str">
        <f>IF(INDEX('REG XP Table'!$B$2:$E$2815,'Random Encounter'!$F$8+S$1,'REG XP Table'!$G$2)-'Random Encounter'!$E$8-LOOKUP($A202,'Monster List'!$A$2:$A$448,'Monster List'!$C$2:$C$448)*S$1&gt;=0,S$1,R202)</f>
        <v>2</v>
      </c>
      <c r="T202" s="13" t="str">
        <f>IF(INDEX('REG XP Table'!$B$2:$E$2815,'Random Encounter'!$F$8+T$1,'REG XP Table'!$G$2)-'Random Encounter'!$E$8-LOOKUP($A202,'Monster List'!$A$2:$A$448,'Monster List'!$C$2:$C$448)*T$1&gt;=0,T$1,S202)</f>
        <v>2</v>
      </c>
      <c r="U202" s="13" t="str">
        <f>IF(INDEX('REG XP Table'!$B$2:$E$2815,'Random Encounter'!$F$8+U$1,'REG XP Table'!$G$2)-'Random Encounter'!$E$8-LOOKUP($A202,'Monster List'!$A$2:$A$448,'Monster List'!$C$2:$C$448)*U$1&gt;=0,U$1,T202)</f>
        <v>2</v>
      </c>
      <c r="V202" s="13" t="str">
        <f>IF(INDEX('REG XP Table'!$B$2:$E$2815,'Random Encounter'!$F$8+V$1,'REG XP Table'!$G$2)-'Random Encounter'!$E$8-LOOKUP($A202,'Monster List'!$A$2:$A$448,'Monster List'!$C$2:$C$448)*V$1&gt;=0,V$1,U202)</f>
        <v>2</v>
      </c>
      <c r="W202" s="13" t="str">
        <f>IF(INDEX('REG XP Table'!$B$2:$E$2815,'Random Encounter'!$F$8+W$1,'REG XP Table'!$G$2)-'Random Encounter'!$E$8-LOOKUP($A202,'Monster List'!$A$2:$A$448,'Monster List'!$C$2:$C$448)*W$1&gt;=0,W$1,V202)</f>
        <v>2</v>
      </c>
      <c r="X202" s="13" t="str">
        <f>IF(INDEX('REG XP Table'!$B$2:$E$2815,'Random Encounter'!$F$8+X$1,'REG XP Table'!$G$2)-'Random Encounter'!$E$8-LOOKUP($A202,'Monster List'!$A$2:$A$448,'Monster List'!$C$2:$C$448)*X$1&gt;=0,X$1,W202)</f>
        <v>2</v>
      </c>
      <c r="Y202" s="13" t="str">
        <f>IF(INDEX('REG XP Table'!$B$2:$E$2815,'Random Encounter'!$F$8+Y$1,'REG XP Table'!$G$2)-'Random Encounter'!$E$8-LOOKUP($A202,'Monster List'!$A$2:$A$448,'Monster List'!$C$2:$C$448)*Y$1&gt;=0,Y$1,X202)</f>
        <v>2</v>
      </c>
      <c r="Z202" s="13" t="str">
        <f>IF(INDEX('REG XP Table'!$B$2:$E$2815,'Random Encounter'!$F$8+Z$1,'REG XP Table'!$G$2)-'Random Encounter'!$E$8-LOOKUP($A202,'Monster List'!$A$2:$A$448,'Monster List'!$C$2:$C$448)*Z$1&gt;=0,Z$1,Y202)</f>
        <v>2</v>
      </c>
      <c r="AA202" s="13" t="str">
        <f>IF(INDEX('REG XP Table'!$B$2:$E$2815,'Random Encounter'!$F$8+AA$1,'REG XP Table'!$G$2)-'Random Encounter'!$E$8-LOOKUP($A202,'Monster List'!$A$2:$A$448,'Monster List'!$C$2:$C$448)*AA$1&gt;=0,AA$1,Z202)</f>
        <v>2</v>
      </c>
      <c r="AB202" s="13" t="str">
        <f>IF(INDEX('REG XP Table'!$B$2:$E$2815,'Random Encounter'!$F$8+AB$1,'REG XP Table'!$G$2)-'Random Encounter'!$E$8-LOOKUP($A202,'Monster List'!$A$2:$A$448,'Monster List'!$C$2:$C$448)*AB$1&gt;=0,AB$1,AA202)</f>
        <v>2</v>
      </c>
      <c r="AC202" s="13" t="str">
        <f>IF(INDEX('REG XP Table'!$B$2:$E$2815,'Random Encounter'!$F$8+AC$1,'REG XP Table'!$G$2)-'Random Encounter'!$E$8-LOOKUP($A202,'Monster List'!$A$2:$A$448,'Monster List'!$C$2:$C$448)*AC$1&gt;=0,AC$1,AB202)</f>
        <v>2</v>
      </c>
      <c r="AD202" s="13" t="str">
        <f>IF(INDEX('REG XP Table'!$B$2:$E$2815,'Random Encounter'!$F$8+AD$1,'REG XP Table'!$G$2)-'Random Encounter'!$E$8-LOOKUP($A202,'Monster List'!$A$2:$A$448,'Monster List'!$C$2:$C$448)*AD$1&gt;=0,AD$1,AC202)</f>
        <v>2</v>
      </c>
      <c r="AE202" s="13" t="str">
        <f>IF(INDEX('REG XP Table'!$B$2:$E$2815,'Random Encounter'!$F$8+AE$1,'REG XP Table'!$G$2)-'Random Encounter'!$E$8-LOOKUP($A202,'Monster List'!$A$2:$A$448,'Monster List'!$C$2:$C$448)*AE$1&gt;=0,AE$1,AD202)</f>
        <v>2</v>
      </c>
      <c r="AF202" s="13" t="str">
        <f>IF(INDEX('REG XP Table'!$B$2:$E$2815,'Random Encounter'!$F$8+AF$1,'REG XP Table'!$G$2)-'Random Encounter'!$E$8-LOOKUP($A202,'Monster List'!$A$2:$A$448,'Monster List'!$C$2:$C$448)*AF$1&gt;=0,AF$1,AE202)</f>
        <v>2</v>
      </c>
    </row>
    <row r="203" spans="1:32" x14ac:dyDescent="0.3">
      <c r="A203" t="s">
        <v>382</v>
      </c>
      <c r="B203">
        <v>5000</v>
      </c>
      <c r="C203" t="b">
        <f>ISTEXT(INDEX(Table4[],MATCH(Table412[[#This Row],[Monster]],Table4[Monster],0),MATCH(Table36[Location],Table4[#Headers],0)))</f>
        <v>0</v>
      </c>
      <c r="D203" t="b">
        <f>ISNUMBER(MATCH(LOOKUP(Table412[[#This Row],[Monster]],Table4[Monster],Table4[Alignment 1]),'MSL Filters'!$K$3:$P$3,0))</f>
        <v>1</v>
      </c>
      <c r="E203" t="b">
        <f>ISNUMBER(MATCH(LOOKUP(Table412[[#This Row],[Monster]],Table4[Monster],Table4[Alignment 2]),'MSL Filters'!$K$13:$P$13,0))</f>
        <v>1</v>
      </c>
      <c r="F203" t="b">
        <f>IF(EXACT("Any",Table36[Type]), TRUE, EXACT(LOOKUP(Table412[[#This Row],[Monster]],Table4[Monster],Table4[Type]),Table36[Type]))</f>
        <v>0</v>
      </c>
      <c r="G203" t="b">
        <f>IF(EXACT("Any",Table36[Sub Type]),TRUE,NOT(ISERROR(MATCH(LOOKUP(Table412[[#This Row],[Monster]],Table4[Monster],Table4[Subtype]),'MSL Filters'!$K$23:$P$23,0))))</f>
        <v>1</v>
      </c>
      <c r="H203" t="b">
        <f>IF(EXACT(Table412[[#This Row],[1]],1),TRUE,FALSE)</f>
        <v>0</v>
      </c>
      <c r="I203" t="b">
        <f>LOOKUP(Table412[[#This Row],[Monster]],'Monster List'!$A$2:$A$447,'Monster List'!$B$2:$B$447)&gt;='Random Encounter'!$J$2</f>
        <v>1</v>
      </c>
      <c r="J203" t="b">
        <f>LOOKUP(Table412[[#This Row],[Monster]],'Monster List'!$A$2:$A$447,'Monster List'!$B$2:$B$447)&lt;='Random Encounter'!$K$2</f>
        <v>1</v>
      </c>
      <c r="K203" t="b">
        <f t="shared" si="3"/>
        <v>0</v>
      </c>
      <c r="L203" s="12">
        <f>IF(Table412[[#This Row],[Include?]],1,0)+L202</f>
        <v>15</v>
      </c>
      <c r="M203" s="13">
        <f>IF(INDEX('REG XP Table'!$B$2:$E$2815,'Random Encounter'!$F$8+M$1,'REG XP Table'!$G$2)-'Random Encounter'!$E$8-LOOKUP($A203,'Monster List'!$A$2:$A$448,'Monster List'!$C$2:$C$448)*M$1&gt;=0,1,0)</f>
        <v>0</v>
      </c>
      <c r="N203" s="15">
        <f>IF(INDEX('REG XP Table'!$B$2:$E$2815,'Random Encounter'!$F$8+N$1,'REG XP Table'!$G$2)-'Random Encounter'!$E$8-LOOKUP($A203,'Monster List'!$A$2:$A$448,'Monster List'!$C$2:$C$448)*N$1&gt;=0,N$1,M203)</f>
        <v>0</v>
      </c>
      <c r="O203" s="13">
        <f>IF(INDEX('REG XP Table'!$B$2:$E$2815,'Random Encounter'!$F$8+O$1,'REG XP Table'!$G$2)-'Random Encounter'!$E$8-LOOKUP($A203,'Monster List'!$A$2:$A$448,'Monster List'!$C$2:$C$448)*O$1&gt;=0,O$1,N203)</f>
        <v>0</v>
      </c>
      <c r="P203" s="13">
        <f>IF(INDEX('REG XP Table'!$B$2:$E$2815,'Random Encounter'!$F$8+P$1,'REG XP Table'!$G$2)-'Random Encounter'!$E$8-LOOKUP($A203,'Monster List'!$A$2:$A$448,'Monster List'!$C$2:$C$448)*P$1&gt;=0,P$1,O203)</f>
        <v>0</v>
      </c>
      <c r="Q203" s="13">
        <f>IF(INDEX('REG XP Table'!$B$2:$E$2815,'Random Encounter'!$F$8+Q$1,'REG XP Table'!$G$2)-'Random Encounter'!$E$8-LOOKUP($A203,'Monster List'!$A$2:$A$448,'Monster List'!$C$2:$C$448)*Q$1&gt;=0,Q$1,P203)</f>
        <v>0</v>
      </c>
      <c r="R203" s="13">
        <f>IF(INDEX('REG XP Table'!$B$2:$E$2815,'Random Encounter'!$F$8+R$1,'REG XP Table'!$G$2)-'Random Encounter'!$E$8-LOOKUP($A203,'Monster List'!$A$2:$A$448,'Monster List'!$C$2:$C$448)*R$1&gt;=0,R$1,Q203)</f>
        <v>0</v>
      </c>
      <c r="S203" s="13">
        <f>IF(INDEX('REG XP Table'!$B$2:$E$2815,'Random Encounter'!$F$8+S$1,'REG XP Table'!$G$2)-'Random Encounter'!$E$8-LOOKUP($A203,'Monster List'!$A$2:$A$448,'Monster List'!$C$2:$C$448)*S$1&gt;=0,S$1,R203)</f>
        <v>0</v>
      </c>
      <c r="T203" s="13">
        <f>IF(INDEX('REG XP Table'!$B$2:$E$2815,'Random Encounter'!$F$8+T$1,'REG XP Table'!$G$2)-'Random Encounter'!$E$8-LOOKUP($A203,'Monster List'!$A$2:$A$448,'Monster List'!$C$2:$C$448)*T$1&gt;=0,T$1,S203)</f>
        <v>0</v>
      </c>
      <c r="U203" s="13">
        <f>IF(INDEX('REG XP Table'!$B$2:$E$2815,'Random Encounter'!$F$8+U$1,'REG XP Table'!$G$2)-'Random Encounter'!$E$8-LOOKUP($A203,'Monster List'!$A$2:$A$448,'Monster List'!$C$2:$C$448)*U$1&gt;=0,U$1,T203)</f>
        <v>0</v>
      </c>
      <c r="V203" s="13">
        <f>IF(INDEX('REG XP Table'!$B$2:$E$2815,'Random Encounter'!$F$8+V$1,'REG XP Table'!$G$2)-'Random Encounter'!$E$8-LOOKUP($A203,'Monster List'!$A$2:$A$448,'Monster List'!$C$2:$C$448)*V$1&gt;=0,V$1,U203)</f>
        <v>0</v>
      </c>
      <c r="W203" s="13">
        <f>IF(INDEX('REG XP Table'!$B$2:$E$2815,'Random Encounter'!$F$8+W$1,'REG XP Table'!$G$2)-'Random Encounter'!$E$8-LOOKUP($A203,'Monster List'!$A$2:$A$448,'Monster List'!$C$2:$C$448)*W$1&gt;=0,W$1,V203)</f>
        <v>0</v>
      </c>
      <c r="X203" s="13">
        <f>IF(INDEX('REG XP Table'!$B$2:$E$2815,'Random Encounter'!$F$8+X$1,'REG XP Table'!$G$2)-'Random Encounter'!$E$8-LOOKUP($A203,'Monster List'!$A$2:$A$448,'Monster List'!$C$2:$C$448)*X$1&gt;=0,X$1,W203)</f>
        <v>0</v>
      </c>
      <c r="Y203" s="13">
        <f>IF(INDEX('REG XP Table'!$B$2:$E$2815,'Random Encounter'!$F$8+Y$1,'REG XP Table'!$G$2)-'Random Encounter'!$E$8-LOOKUP($A203,'Monster List'!$A$2:$A$448,'Monster List'!$C$2:$C$448)*Y$1&gt;=0,Y$1,X203)</f>
        <v>0</v>
      </c>
      <c r="Z203" s="13">
        <f>IF(INDEX('REG XP Table'!$B$2:$E$2815,'Random Encounter'!$F$8+Z$1,'REG XP Table'!$G$2)-'Random Encounter'!$E$8-LOOKUP($A203,'Monster List'!$A$2:$A$448,'Monster List'!$C$2:$C$448)*Z$1&gt;=0,Z$1,Y203)</f>
        <v>0</v>
      </c>
      <c r="AA203" s="13">
        <f>IF(INDEX('REG XP Table'!$B$2:$E$2815,'Random Encounter'!$F$8+AA$1,'REG XP Table'!$G$2)-'Random Encounter'!$E$8-LOOKUP($A203,'Monster List'!$A$2:$A$448,'Monster List'!$C$2:$C$448)*AA$1&gt;=0,AA$1,Z203)</f>
        <v>0</v>
      </c>
      <c r="AB203" s="13">
        <f>IF(INDEX('REG XP Table'!$B$2:$E$2815,'Random Encounter'!$F$8+AB$1,'REG XP Table'!$G$2)-'Random Encounter'!$E$8-LOOKUP($A203,'Monster List'!$A$2:$A$448,'Monster List'!$C$2:$C$448)*AB$1&gt;=0,AB$1,AA203)</f>
        <v>0</v>
      </c>
      <c r="AC203" s="13">
        <f>IF(INDEX('REG XP Table'!$B$2:$E$2815,'Random Encounter'!$F$8+AC$1,'REG XP Table'!$G$2)-'Random Encounter'!$E$8-LOOKUP($A203,'Monster List'!$A$2:$A$448,'Monster List'!$C$2:$C$448)*AC$1&gt;=0,AC$1,AB203)</f>
        <v>0</v>
      </c>
      <c r="AD203" s="13">
        <f>IF(INDEX('REG XP Table'!$B$2:$E$2815,'Random Encounter'!$F$8+AD$1,'REG XP Table'!$G$2)-'Random Encounter'!$E$8-LOOKUP($A203,'Monster List'!$A$2:$A$448,'Monster List'!$C$2:$C$448)*AD$1&gt;=0,AD$1,AC203)</f>
        <v>0</v>
      </c>
      <c r="AE203" s="13">
        <f>IF(INDEX('REG XP Table'!$B$2:$E$2815,'Random Encounter'!$F$8+AE$1,'REG XP Table'!$G$2)-'Random Encounter'!$E$8-LOOKUP($A203,'Monster List'!$A$2:$A$448,'Monster List'!$C$2:$C$448)*AE$1&gt;=0,AE$1,AD203)</f>
        <v>0</v>
      </c>
      <c r="AF203" s="13">
        <f>IF(INDEX('REG XP Table'!$B$2:$E$2815,'Random Encounter'!$F$8+AF$1,'REG XP Table'!$G$2)-'Random Encounter'!$E$8-LOOKUP($A203,'Monster List'!$A$2:$A$448,'Monster List'!$C$2:$C$448)*AF$1&gt;=0,AF$1,AE203)</f>
        <v>0</v>
      </c>
    </row>
    <row r="204" spans="1:32" x14ac:dyDescent="0.3">
      <c r="A204" t="s">
        <v>211</v>
      </c>
      <c r="B204">
        <v>450</v>
      </c>
      <c r="C204" t="b">
        <f>ISTEXT(INDEX(Table4[],MATCH(Table412[[#This Row],[Monster]],Table4[Monster],0),MATCH(Table36[Location],Table4[#Headers],0)))</f>
        <v>0</v>
      </c>
      <c r="D204" t="b">
        <f>ISNUMBER(MATCH(LOOKUP(Table412[[#This Row],[Monster]],Table4[Monster],Table4[Alignment 1]),'MSL Filters'!$K$3:$P$3,0))</f>
        <v>1</v>
      </c>
      <c r="E204" t="b">
        <f>ISNUMBER(MATCH(LOOKUP(Table412[[#This Row],[Monster]],Table4[Monster],Table4[Alignment 2]),'MSL Filters'!$K$13:$P$13,0))</f>
        <v>1</v>
      </c>
      <c r="F204" t="b">
        <f>IF(EXACT("Any",Table36[Type]), TRUE, EXACT(LOOKUP(Table412[[#This Row],[Monster]],Table4[Monster],Table4[Type]),Table36[Type]))</f>
        <v>0</v>
      </c>
      <c r="G204" t="b">
        <f>IF(EXACT("Any",Table36[Sub Type]),TRUE,NOT(ISERROR(MATCH(LOOKUP(Table412[[#This Row],[Monster]],Table4[Monster],Table4[Subtype]),'MSL Filters'!$K$23:$P$23,0))))</f>
        <v>1</v>
      </c>
      <c r="H204" t="b">
        <f>IF(EXACT(Table412[[#This Row],[1]],1),TRUE,FALSE)</f>
        <v>0</v>
      </c>
      <c r="I204" t="b">
        <f>LOOKUP(Table412[[#This Row],[Monster]],'Monster List'!$A$2:$A$447,'Monster List'!$B$2:$B$447)&gt;='Random Encounter'!$J$2</f>
        <v>1</v>
      </c>
      <c r="J204" t="b">
        <f>LOOKUP(Table412[[#This Row],[Monster]],'Monster List'!$A$2:$A$447,'Monster List'!$B$2:$B$447)&lt;='Random Encounter'!$K$2</f>
        <v>1</v>
      </c>
      <c r="K204" t="b">
        <f t="shared" si="3"/>
        <v>0</v>
      </c>
      <c r="L204" s="12">
        <f>IF(Table412[[#This Row],[Include?]],1,0)+L203</f>
        <v>15</v>
      </c>
      <c r="M204" s="13">
        <f>IF(INDEX('REG XP Table'!$B$2:$E$2815,'Random Encounter'!$F$8+M$1,'REG XP Table'!$G$2)-'Random Encounter'!$E$8-LOOKUP($A204,'Monster List'!$A$2:$A$448,'Monster List'!$C$2:$C$448)*M$1&gt;=0,1,0)</f>
        <v>0</v>
      </c>
      <c r="N204" s="15">
        <f>IF(INDEX('REG XP Table'!$B$2:$E$2815,'Random Encounter'!$F$8+N$1,'REG XP Table'!$G$2)-'Random Encounter'!$E$8-LOOKUP($A204,'Monster List'!$A$2:$A$448,'Monster List'!$C$2:$C$448)*N$1&gt;=0,N$1,M204)</f>
        <v>0</v>
      </c>
      <c r="O204" s="13">
        <f>IF(INDEX('REG XP Table'!$B$2:$E$2815,'Random Encounter'!$F$8+O$1,'REG XP Table'!$G$2)-'Random Encounter'!$E$8-LOOKUP($A204,'Monster List'!$A$2:$A$448,'Monster List'!$C$2:$C$448)*O$1&gt;=0,O$1,N204)</f>
        <v>0</v>
      </c>
      <c r="P204" s="13">
        <f>IF(INDEX('REG XP Table'!$B$2:$E$2815,'Random Encounter'!$F$8+P$1,'REG XP Table'!$G$2)-'Random Encounter'!$E$8-LOOKUP($A204,'Monster List'!$A$2:$A$448,'Monster List'!$C$2:$C$448)*P$1&gt;=0,P$1,O204)</f>
        <v>0</v>
      </c>
      <c r="Q204" s="13">
        <f>IF(INDEX('REG XP Table'!$B$2:$E$2815,'Random Encounter'!$F$8+Q$1,'REG XP Table'!$G$2)-'Random Encounter'!$E$8-LOOKUP($A204,'Monster List'!$A$2:$A$448,'Monster List'!$C$2:$C$448)*Q$1&gt;=0,Q$1,P204)</f>
        <v>0</v>
      </c>
      <c r="R204" s="13">
        <f>IF(INDEX('REG XP Table'!$B$2:$E$2815,'Random Encounter'!$F$8+R$1,'REG XP Table'!$G$2)-'Random Encounter'!$E$8-LOOKUP($A204,'Monster List'!$A$2:$A$448,'Monster List'!$C$2:$C$448)*R$1&gt;=0,R$1,Q204)</f>
        <v>0</v>
      </c>
      <c r="S204" s="13">
        <f>IF(INDEX('REG XP Table'!$B$2:$E$2815,'Random Encounter'!$F$8+S$1,'REG XP Table'!$G$2)-'Random Encounter'!$E$8-LOOKUP($A204,'Monster List'!$A$2:$A$448,'Monster List'!$C$2:$C$448)*S$1&gt;=0,S$1,R204)</f>
        <v>0</v>
      </c>
      <c r="T204" s="13">
        <f>IF(INDEX('REG XP Table'!$B$2:$E$2815,'Random Encounter'!$F$8+T$1,'REG XP Table'!$G$2)-'Random Encounter'!$E$8-LOOKUP($A204,'Monster List'!$A$2:$A$448,'Monster List'!$C$2:$C$448)*T$1&gt;=0,T$1,S204)</f>
        <v>0</v>
      </c>
      <c r="U204" s="13">
        <f>IF(INDEX('REG XP Table'!$B$2:$E$2815,'Random Encounter'!$F$8+U$1,'REG XP Table'!$G$2)-'Random Encounter'!$E$8-LOOKUP($A204,'Monster List'!$A$2:$A$448,'Monster List'!$C$2:$C$448)*U$1&gt;=0,U$1,T204)</f>
        <v>0</v>
      </c>
      <c r="V204" s="13">
        <f>IF(INDEX('REG XP Table'!$B$2:$E$2815,'Random Encounter'!$F$8+V$1,'REG XP Table'!$G$2)-'Random Encounter'!$E$8-LOOKUP($A204,'Monster List'!$A$2:$A$448,'Monster List'!$C$2:$C$448)*V$1&gt;=0,V$1,U204)</f>
        <v>0</v>
      </c>
      <c r="W204" s="13">
        <f>IF(INDEX('REG XP Table'!$B$2:$E$2815,'Random Encounter'!$F$8+W$1,'REG XP Table'!$G$2)-'Random Encounter'!$E$8-LOOKUP($A204,'Monster List'!$A$2:$A$448,'Monster List'!$C$2:$C$448)*W$1&gt;=0,W$1,V204)</f>
        <v>0</v>
      </c>
      <c r="X204" s="13">
        <f>IF(INDEX('REG XP Table'!$B$2:$E$2815,'Random Encounter'!$F$8+X$1,'REG XP Table'!$G$2)-'Random Encounter'!$E$8-LOOKUP($A204,'Monster List'!$A$2:$A$448,'Monster List'!$C$2:$C$448)*X$1&gt;=0,X$1,W204)</f>
        <v>0</v>
      </c>
      <c r="Y204" s="13">
        <f>IF(INDEX('REG XP Table'!$B$2:$E$2815,'Random Encounter'!$F$8+Y$1,'REG XP Table'!$G$2)-'Random Encounter'!$E$8-LOOKUP($A204,'Monster List'!$A$2:$A$448,'Monster List'!$C$2:$C$448)*Y$1&gt;=0,Y$1,X204)</f>
        <v>0</v>
      </c>
      <c r="Z204" s="13">
        <f>IF(INDEX('REG XP Table'!$B$2:$E$2815,'Random Encounter'!$F$8+Z$1,'REG XP Table'!$G$2)-'Random Encounter'!$E$8-LOOKUP($A204,'Monster List'!$A$2:$A$448,'Monster List'!$C$2:$C$448)*Z$1&gt;=0,Z$1,Y204)</f>
        <v>0</v>
      </c>
      <c r="AA204" s="13">
        <f>IF(INDEX('REG XP Table'!$B$2:$E$2815,'Random Encounter'!$F$8+AA$1,'REG XP Table'!$G$2)-'Random Encounter'!$E$8-LOOKUP($A204,'Monster List'!$A$2:$A$448,'Monster List'!$C$2:$C$448)*AA$1&gt;=0,AA$1,Z204)</f>
        <v>0</v>
      </c>
      <c r="AB204" s="13">
        <f>IF(INDEX('REG XP Table'!$B$2:$E$2815,'Random Encounter'!$F$8+AB$1,'REG XP Table'!$G$2)-'Random Encounter'!$E$8-LOOKUP($A204,'Monster List'!$A$2:$A$448,'Monster List'!$C$2:$C$448)*AB$1&gt;=0,AB$1,AA204)</f>
        <v>0</v>
      </c>
      <c r="AC204" s="13">
        <f>IF(INDEX('REG XP Table'!$B$2:$E$2815,'Random Encounter'!$F$8+AC$1,'REG XP Table'!$G$2)-'Random Encounter'!$E$8-LOOKUP($A204,'Monster List'!$A$2:$A$448,'Monster List'!$C$2:$C$448)*AC$1&gt;=0,AC$1,AB204)</f>
        <v>0</v>
      </c>
      <c r="AD204" s="13">
        <f>IF(INDEX('REG XP Table'!$B$2:$E$2815,'Random Encounter'!$F$8+AD$1,'REG XP Table'!$G$2)-'Random Encounter'!$E$8-LOOKUP($A204,'Monster List'!$A$2:$A$448,'Monster List'!$C$2:$C$448)*AD$1&gt;=0,AD$1,AC204)</f>
        <v>0</v>
      </c>
      <c r="AE204" s="13">
        <f>IF(INDEX('REG XP Table'!$B$2:$E$2815,'Random Encounter'!$F$8+AE$1,'REG XP Table'!$G$2)-'Random Encounter'!$E$8-LOOKUP($A204,'Monster List'!$A$2:$A$448,'Monster List'!$C$2:$C$448)*AE$1&gt;=0,AE$1,AD204)</f>
        <v>0</v>
      </c>
      <c r="AF204" s="13">
        <f>IF(INDEX('REG XP Table'!$B$2:$E$2815,'Random Encounter'!$F$8+AF$1,'REG XP Table'!$G$2)-'Random Encounter'!$E$8-LOOKUP($A204,'Monster List'!$A$2:$A$448,'Monster List'!$C$2:$C$448)*AF$1&gt;=0,AF$1,AE204)</f>
        <v>0</v>
      </c>
    </row>
    <row r="205" spans="1:32" x14ac:dyDescent="0.3">
      <c r="A205" t="s">
        <v>255</v>
      </c>
      <c r="B205">
        <v>700</v>
      </c>
      <c r="C205" t="b">
        <f>ISTEXT(INDEX(Table4[],MATCH(Table412[[#This Row],[Monster]],Table4[Monster],0),MATCH(Table36[Location],Table4[#Headers],0)))</f>
        <v>1</v>
      </c>
      <c r="D205" t="b">
        <f>ISNUMBER(MATCH(LOOKUP(Table412[[#This Row],[Monster]],Table4[Monster],Table4[Alignment 1]),'MSL Filters'!$K$3:$P$3,0))</f>
        <v>1</v>
      </c>
      <c r="E205" t="b">
        <f>ISNUMBER(MATCH(LOOKUP(Table412[[#This Row],[Monster]],Table4[Monster],Table4[Alignment 2]),'MSL Filters'!$K$13:$P$13,0))</f>
        <v>1</v>
      </c>
      <c r="F205" t="b">
        <f>IF(EXACT("Any",Table36[Type]), TRUE, EXACT(LOOKUP(Table412[[#This Row],[Monster]],Table4[Monster],Table4[Type]),Table36[Type]))</f>
        <v>0</v>
      </c>
      <c r="G205" t="b">
        <f>IF(EXACT("Any",Table36[Sub Type]),TRUE,NOT(ISERROR(MATCH(LOOKUP(Table412[[#This Row],[Monster]],Table4[Monster],Table4[Subtype]),'MSL Filters'!$K$23:$P$23,0))))</f>
        <v>1</v>
      </c>
      <c r="H205" t="b">
        <f>IF(EXACT(Table412[[#This Row],[1]],1),TRUE,FALSE)</f>
        <v>0</v>
      </c>
      <c r="I205" t="b">
        <f>LOOKUP(Table412[[#This Row],[Monster]],'Monster List'!$A$2:$A$447,'Monster List'!$B$2:$B$447)&gt;='Random Encounter'!$J$2</f>
        <v>1</v>
      </c>
      <c r="J205" t="b">
        <f>LOOKUP(Table412[[#This Row],[Monster]],'Monster List'!$A$2:$A$447,'Monster List'!$B$2:$B$447)&lt;='Random Encounter'!$K$2</f>
        <v>1</v>
      </c>
      <c r="K205" t="b">
        <f t="shared" si="3"/>
        <v>0</v>
      </c>
      <c r="L205" s="12">
        <f>IF(Table412[[#This Row],[Include?]],1,0)+L204</f>
        <v>15</v>
      </c>
      <c r="M205" s="13">
        <f>IF(INDEX('REG XP Table'!$B$2:$E$2815,'Random Encounter'!$F$8+M$1,'REG XP Table'!$G$2)-'Random Encounter'!$E$8-LOOKUP($A205,'Monster List'!$A$2:$A$448,'Monster List'!$C$2:$C$448)*M$1&gt;=0,1,0)</f>
        <v>0</v>
      </c>
      <c r="N205" s="15">
        <f>IF(INDEX('REG XP Table'!$B$2:$E$2815,'Random Encounter'!$F$8+N$1,'REG XP Table'!$G$2)-'Random Encounter'!$E$8-LOOKUP($A205,'Monster List'!$A$2:$A$448,'Monster List'!$C$2:$C$448)*N$1&gt;=0,N$1,M205)</f>
        <v>0</v>
      </c>
      <c r="O205" s="13">
        <f>IF(INDEX('REG XP Table'!$B$2:$E$2815,'Random Encounter'!$F$8+O$1,'REG XP Table'!$G$2)-'Random Encounter'!$E$8-LOOKUP($A205,'Monster List'!$A$2:$A$448,'Monster List'!$C$2:$C$448)*O$1&gt;=0,O$1,N205)</f>
        <v>0</v>
      </c>
      <c r="P205" s="13">
        <f>IF(INDEX('REG XP Table'!$B$2:$E$2815,'Random Encounter'!$F$8+P$1,'REG XP Table'!$G$2)-'Random Encounter'!$E$8-LOOKUP($A205,'Monster List'!$A$2:$A$448,'Monster List'!$C$2:$C$448)*P$1&gt;=0,P$1,O205)</f>
        <v>0</v>
      </c>
      <c r="Q205" s="13">
        <f>IF(INDEX('REG XP Table'!$B$2:$E$2815,'Random Encounter'!$F$8+Q$1,'REG XP Table'!$G$2)-'Random Encounter'!$E$8-LOOKUP($A205,'Monster List'!$A$2:$A$448,'Monster List'!$C$2:$C$448)*Q$1&gt;=0,Q$1,P205)</f>
        <v>0</v>
      </c>
      <c r="R205" s="13">
        <f>IF(INDEX('REG XP Table'!$B$2:$E$2815,'Random Encounter'!$F$8+R$1,'REG XP Table'!$G$2)-'Random Encounter'!$E$8-LOOKUP($A205,'Monster List'!$A$2:$A$448,'Monster List'!$C$2:$C$448)*R$1&gt;=0,R$1,Q205)</f>
        <v>0</v>
      </c>
      <c r="S205" s="13">
        <f>IF(INDEX('REG XP Table'!$B$2:$E$2815,'Random Encounter'!$F$8+S$1,'REG XP Table'!$G$2)-'Random Encounter'!$E$8-LOOKUP($A205,'Monster List'!$A$2:$A$448,'Monster List'!$C$2:$C$448)*S$1&gt;=0,S$1,R205)</f>
        <v>0</v>
      </c>
      <c r="T205" s="13">
        <f>IF(INDEX('REG XP Table'!$B$2:$E$2815,'Random Encounter'!$F$8+T$1,'REG XP Table'!$G$2)-'Random Encounter'!$E$8-LOOKUP($A205,'Monster List'!$A$2:$A$448,'Monster List'!$C$2:$C$448)*T$1&gt;=0,T$1,S205)</f>
        <v>0</v>
      </c>
      <c r="U205" s="13">
        <f>IF(INDEX('REG XP Table'!$B$2:$E$2815,'Random Encounter'!$F$8+U$1,'REG XP Table'!$G$2)-'Random Encounter'!$E$8-LOOKUP($A205,'Monster List'!$A$2:$A$448,'Monster List'!$C$2:$C$448)*U$1&gt;=0,U$1,T205)</f>
        <v>0</v>
      </c>
      <c r="V205" s="13">
        <f>IF(INDEX('REG XP Table'!$B$2:$E$2815,'Random Encounter'!$F$8+V$1,'REG XP Table'!$G$2)-'Random Encounter'!$E$8-LOOKUP($A205,'Monster List'!$A$2:$A$448,'Monster List'!$C$2:$C$448)*V$1&gt;=0,V$1,U205)</f>
        <v>0</v>
      </c>
      <c r="W205" s="13">
        <f>IF(INDEX('REG XP Table'!$B$2:$E$2815,'Random Encounter'!$F$8+W$1,'REG XP Table'!$G$2)-'Random Encounter'!$E$8-LOOKUP($A205,'Monster List'!$A$2:$A$448,'Monster List'!$C$2:$C$448)*W$1&gt;=0,W$1,V205)</f>
        <v>0</v>
      </c>
      <c r="X205" s="13">
        <f>IF(INDEX('REG XP Table'!$B$2:$E$2815,'Random Encounter'!$F$8+X$1,'REG XP Table'!$G$2)-'Random Encounter'!$E$8-LOOKUP($A205,'Monster List'!$A$2:$A$448,'Monster List'!$C$2:$C$448)*X$1&gt;=0,X$1,W205)</f>
        <v>0</v>
      </c>
      <c r="Y205" s="13">
        <f>IF(INDEX('REG XP Table'!$B$2:$E$2815,'Random Encounter'!$F$8+Y$1,'REG XP Table'!$G$2)-'Random Encounter'!$E$8-LOOKUP($A205,'Monster List'!$A$2:$A$448,'Monster List'!$C$2:$C$448)*Y$1&gt;=0,Y$1,X205)</f>
        <v>0</v>
      </c>
      <c r="Z205" s="13">
        <f>IF(INDEX('REG XP Table'!$B$2:$E$2815,'Random Encounter'!$F$8+Z$1,'REG XP Table'!$G$2)-'Random Encounter'!$E$8-LOOKUP($A205,'Monster List'!$A$2:$A$448,'Monster List'!$C$2:$C$448)*Z$1&gt;=0,Z$1,Y205)</f>
        <v>0</v>
      </c>
      <c r="AA205" s="13">
        <f>IF(INDEX('REG XP Table'!$B$2:$E$2815,'Random Encounter'!$F$8+AA$1,'REG XP Table'!$G$2)-'Random Encounter'!$E$8-LOOKUP($A205,'Monster List'!$A$2:$A$448,'Monster List'!$C$2:$C$448)*AA$1&gt;=0,AA$1,Z205)</f>
        <v>0</v>
      </c>
      <c r="AB205" s="13">
        <f>IF(INDEX('REG XP Table'!$B$2:$E$2815,'Random Encounter'!$F$8+AB$1,'REG XP Table'!$G$2)-'Random Encounter'!$E$8-LOOKUP($A205,'Monster List'!$A$2:$A$448,'Monster List'!$C$2:$C$448)*AB$1&gt;=0,AB$1,AA205)</f>
        <v>0</v>
      </c>
      <c r="AC205" s="13">
        <f>IF(INDEX('REG XP Table'!$B$2:$E$2815,'Random Encounter'!$F$8+AC$1,'REG XP Table'!$G$2)-'Random Encounter'!$E$8-LOOKUP($A205,'Monster List'!$A$2:$A$448,'Monster List'!$C$2:$C$448)*AC$1&gt;=0,AC$1,AB205)</f>
        <v>0</v>
      </c>
      <c r="AD205" s="13">
        <f>IF(INDEX('REG XP Table'!$B$2:$E$2815,'Random Encounter'!$F$8+AD$1,'REG XP Table'!$G$2)-'Random Encounter'!$E$8-LOOKUP($A205,'Monster List'!$A$2:$A$448,'Monster List'!$C$2:$C$448)*AD$1&gt;=0,AD$1,AC205)</f>
        <v>0</v>
      </c>
      <c r="AE205" s="13">
        <f>IF(INDEX('REG XP Table'!$B$2:$E$2815,'Random Encounter'!$F$8+AE$1,'REG XP Table'!$G$2)-'Random Encounter'!$E$8-LOOKUP($A205,'Monster List'!$A$2:$A$448,'Monster List'!$C$2:$C$448)*AE$1&gt;=0,AE$1,AD205)</f>
        <v>0</v>
      </c>
      <c r="AF205" s="13">
        <f>IF(INDEX('REG XP Table'!$B$2:$E$2815,'Random Encounter'!$F$8+AF$1,'REG XP Table'!$G$2)-'Random Encounter'!$E$8-LOOKUP($A205,'Monster List'!$A$2:$A$448,'Monster List'!$C$2:$C$448)*AF$1&gt;=0,AF$1,AE205)</f>
        <v>0</v>
      </c>
    </row>
    <row r="206" spans="1:32" x14ac:dyDescent="0.3">
      <c r="A206" t="s">
        <v>311</v>
      </c>
      <c r="B206">
        <v>1800</v>
      </c>
      <c r="C206" t="b">
        <f>ISTEXT(INDEX(Table4[],MATCH(Table412[[#This Row],[Monster]],Table4[Monster],0),MATCH(Table36[Location],Table4[#Headers],0)))</f>
        <v>1</v>
      </c>
      <c r="D206" t="b">
        <f>ISNUMBER(MATCH(LOOKUP(Table412[[#This Row],[Monster]],Table4[Monster],Table4[Alignment 1]),'MSL Filters'!$K$3:$P$3,0))</f>
        <v>1</v>
      </c>
      <c r="E206" t="b">
        <f>ISNUMBER(MATCH(LOOKUP(Table412[[#This Row],[Monster]],Table4[Monster],Table4[Alignment 2]),'MSL Filters'!$K$13:$P$13,0))</f>
        <v>1</v>
      </c>
      <c r="F206" t="b">
        <f>IF(EXACT("Any",Table36[Type]), TRUE, EXACT(LOOKUP(Table412[[#This Row],[Monster]],Table4[Monster],Table4[Type]),Table36[Type]))</f>
        <v>0</v>
      </c>
      <c r="G206" t="b">
        <f>IF(EXACT("Any",Table36[Sub Type]),TRUE,NOT(ISERROR(MATCH(LOOKUP(Table412[[#This Row],[Monster]],Table4[Monster],Table4[Subtype]),'MSL Filters'!$K$23:$P$23,0))))</f>
        <v>1</v>
      </c>
      <c r="H206" t="b">
        <f>IF(EXACT(Table412[[#This Row],[1]],1),TRUE,FALSE)</f>
        <v>0</v>
      </c>
      <c r="I206" t="b">
        <f>LOOKUP(Table412[[#This Row],[Monster]],'Monster List'!$A$2:$A$447,'Monster List'!$B$2:$B$447)&gt;='Random Encounter'!$J$2</f>
        <v>1</v>
      </c>
      <c r="J206" t="b">
        <f>LOOKUP(Table412[[#This Row],[Monster]],'Monster List'!$A$2:$A$447,'Monster List'!$B$2:$B$447)&lt;='Random Encounter'!$K$2</f>
        <v>1</v>
      </c>
      <c r="K206" t="b">
        <f t="shared" si="3"/>
        <v>0</v>
      </c>
      <c r="L206" s="12">
        <f>IF(Table412[[#This Row],[Include?]],1,0)+L205</f>
        <v>15</v>
      </c>
      <c r="M206" s="13">
        <f>IF(INDEX('REG XP Table'!$B$2:$E$2815,'Random Encounter'!$F$8+M$1,'REG XP Table'!$G$2)-'Random Encounter'!$E$8-LOOKUP($A206,'Monster List'!$A$2:$A$448,'Monster List'!$C$2:$C$448)*M$1&gt;=0,1,0)</f>
        <v>0</v>
      </c>
      <c r="N206" s="15">
        <f>IF(INDEX('REG XP Table'!$B$2:$E$2815,'Random Encounter'!$F$8+N$1,'REG XP Table'!$G$2)-'Random Encounter'!$E$8-LOOKUP($A206,'Monster List'!$A$2:$A$448,'Monster List'!$C$2:$C$448)*N$1&gt;=0,N$1,M206)</f>
        <v>0</v>
      </c>
      <c r="O206" s="13">
        <f>IF(INDEX('REG XP Table'!$B$2:$E$2815,'Random Encounter'!$F$8+O$1,'REG XP Table'!$G$2)-'Random Encounter'!$E$8-LOOKUP($A206,'Monster List'!$A$2:$A$448,'Monster List'!$C$2:$C$448)*O$1&gt;=0,O$1,N206)</f>
        <v>0</v>
      </c>
      <c r="P206" s="13">
        <f>IF(INDEX('REG XP Table'!$B$2:$E$2815,'Random Encounter'!$F$8+P$1,'REG XP Table'!$G$2)-'Random Encounter'!$E$8-LOOKUP($A206,'Monster List'!$A$2:$A$448,'Monster List'!$C$2:$C$448)*P$1&gt;=0,P$1,O206)</f>
        <v>0</v>
      </c>
      <c r="Q206" s="13">
        <f>IF(INDEX('REG XP Table'!$B$2:$E$2815,'Random Encounter'!$F$8+Q$1,'REG XP Table'!$G$2)-'Random Encounter'!$E$8-LOOKUP($A206,'Monster List'!$A$2:$A$448,'Monster List'!$C$2:$C$448)*Q$1&gt;=0,Q$1,P206)</f>
        <v>0</v>
      </c>
      <c r="R206" s="13">
        <f>IF(INDEX('REG XP Table'!$B$2:$E$2815,'Random Encounter'!$F$8+R$1,'REG XP Table'!$G$2)-'Random Encounter'!$E$8-LOOKUP($A206,'Monster List'!$A$2:$A$448,'Monster List'!$C$2:$C$448)*R$1&gt;=0,R$1,Q206)</f>
        <v>0</v>
      </c>
      <c r="S206" s="13">
        <f>IF(INDEX('REG XP Table'!$B$2:$E$2815,'Random Encounter'!$F$8+S$1,'REG XP Table'!$G$2)-'Random Encounter'!$E$8-LOOKUP($A206,'Monster List'!$A$2:$A$448,'Monster List'!$C$2:$C$448)*S$1&gt;=0,S$1,R206)</f>
        <v>0</v>
      </c>
      <c r="T206" s="13">
        <f>IF(INDEX('REG XP Table'!$B$2:$E$2815,'Random Encounter'!$F$8+T$1,'REG XP Table'!$G$2)-'Random Encounter'!$E$8-LOOKUP($A206,'Monster List'!$A$2:$A$448,'Monster List'!$C$2:$C$448)*T$1&gt;=0,T$1,S206)</f>
        <v>0</v>
      </c>
      <c r="U206" s="13">
        <f>IF(INDEX('REG XP Table'!$B$2:$E$2815,'Random Encounter'!$F$8+U$1,'REG XP Table'!$G$2)-'Random Encounter'!$E$8-LOOKUP($A206,'Monster List'!$A$2:$A$448,'Monster List'!$C$2:$C$448)*U$1&gt;=0,U$1,T206)</f>
        <v>0</v>
      </c>
      <c r="V206" s="13">
        <f>IF(INDEX('REG XP Table'!$B$2:$E$2815,'Random Encounter'!$F$8+V$1,'REG XP Table'!$G$2)-'Random Encounter'!$E$8-LOOKUP($A206,'Monster List'!$A$2:$A$448,'Monster List'!$C$2:$C$448)*V$1&gt;=0,V$1,U206)</f>
        <v>0</v>
      </c>
      <c r="W206" s="13">
        <f>IF(INDEX('REG XP Table'!$B$2:$E$2815,'Random Encounter'!$F$8+W$1,'REG XP Table'!$G$2)-'Random Encounter'!$E$8-LOOKUP($A206,'Monster List'!$A$2:$A$448,'Monster List'!$C$2:$C$448)*W$1&gt;=0,W$1,V206)</f>
        <v>0</v>
      </c>
      <c r="X206" s="13">
        <f>IF(INDEX('REG XP Table'!$B$2:$E$2815,'Random Encounter'!$F$8+X$1,'REG XP Table'!$G$2)-'Random Encounter'!$E$8-LOOKUP($A206,'Monster List'!$A$2:$A$448,'Monster List'!$C$2:$C$448)*X$1&gt;=0,X$1,W206)</f>
        <v>0</v>
      </c>
      <c r="Y206" s="13">
        <f>IF(INDEX('REG XP Table'!$B$2:$E$2815,'Random Encounter'!$F$8+Y$1,'REG XP Table'!$G$2)-'Random Encounter'!$E$8-LOOKUP($A206,'Monster List'!$A$2:$A$448,'Monster List'!$C$2:$C$448)*Y$1&gt;=0,Y$1,X206)</f>
        <v>0</v>
      </c>
      <c r="Z206" s="13">
        <f>IF(INDEX('REG XP Table'!$B$2:$E$2815,'Random Encounter'!$F$8+Z$1,'REG XP Table'!$G$2)-'Random Encounter'!$E$8-LOOKUP($A206,'Monster List'!$A$2:$A$448,'Monster List'!$C$2:$C$448)*Z$1&gt;=0,Z$1,Y206)</f>
        <v>0</v>
      </c>
      <c r="AA206" s="13">
        <f>IF(INDEX('REG XP Table'!$B$2:$E$2815,'Random Encounter'!$F$8+AA$1,'REG XP Table'!$G$2)-'Random Encounter'!$E$8-LOOKUP($A206,'Monster List'!$A$2:$A$448,'Monster List'!$C$2:$C$448)*AA$1&gt;=0,AA$1,Z206)</f>
        <v>0</v>
      </c>
      <c r="AB206" s="13">
        <f>IF(INDEX('REG XP Table'!$B$2:$E$2815,'Random Encounter'!$F$8+AB$1,'REG XP Table'!$G$2)-'Random Encounter'!$E$8-LOOKUP($A206,'Monster List'!$A$2:$A$448,'Monster List'!$C$2:$C$448)*AB$1&gt;=0,AB$1,AA206)</f>
        <v>0</v>
      </c>
      <c r="AC206" s="13">
        <f>IF(INDEX('REG XP Table'!$B$2:$E$2815,'Random Encounter'!$F$8+AC$1,'REG XP Table'!$G$2)-'Random Encounter'!$E$8-LOOKUP($A206,'Monster List'!$A$2:$A$448,'Monster List'!$C$2:$C$448)*AC$1&gt;=0,AC$1,AB206)</f>
        <v>0</v>
      </c>
      <c r="AD206" s="13">
        <f>IF(INDEX('REG XP Table'!$B$2:$E$2815,'Random Encounter'!$F$8+AD$1,'REG XP Table'!$G$2)-'Random Encounter'!$E$8-LOOKUP($A206,'Monster List'!$A$2:$A$448,'Monster List'!$C$2:$C$448)*AD$1&gt;=0,AD$1,AC206)</f>
        <v>0</v>
      </c>
      <c r="AE206" s="13">
        <f>IF(INDEX('REG XP Table'!$B$2:$E$2815,'Random Encounter'!$F$8+AE$1,'REG XP Table'!$G$2)-'Random Encounter'!$E$8-LOOKUP($A206,'Monster List'!$A$2:$A$448,'Monster List'!$C$2:$C$448)*AE$1&gt;=0,AE$1,AD206)</f>
        <v>0</v>
      </c>
      <c r="AF206" s="13">
        <f>IF(INDEX('REG XP Table'!$B$2:$E$2815,'Random Encounter'!$F$8+AF$1,'REG XP Table'!$G$2)-'Random Encounter'!$E$8-LOOKUP($A206,'Monster List'!$A$2:$A$448,'Monster List'!$C$2:$C$448)*AF$1&gt;=0,AF$1,AE206)</f>
        <v>0</v>
      </c>
    </row>
    <row r="207" spans="1:32" x14ac:dyDescent="0.3">
      <c r="A207" t="s">
        <v>368</v>
      </c>
      <c r="B207">
        <v>3900</v>
      </c>
      <c r="C207" t="b">
        <f>ISTEXT(INDEX(Table4[],MATCH(Table412[[#This Row],[Monster]],Table4[Monster],0),MATCH(Table36[Location],Table4[#Headers],0)))</f>
        <v>0</v>
      </c>
      <c r="D207" t="b">
        <f>ISNUMBER(MATCH(LOOKUP(Table412[[#This Row],[Monster]],Table4[Monster],Table4[Alignment 1]),'MSL Filters'!$K$3:$P$3,0))</f>
        <v>1</v>
      </c>
      <c r="E207" t="b">
        <f>ISNUMBER(MATCH(LOOKUP(Table412[[#This Row],[Monster]],Table4[Monster],Table4[Alignment 2]),'MSL Filters'!$K$13:$P$13,0))</f>
        <v>1</v>
      </c>
      <c r="F207" t="b">
        <f>IF(EXACT("Any",Table36[Type]), TRUE, EXACT(LOOKUP(Table412[[#This Row],[Monster]],Table4[Monster],Table4[Type]),Table36[Type]))</f>
        <v>0</v>
      </c>
      <c r="G207" t="b">
        <f>IF(EXACT("Any",Table36[Sub Type]),TRUE,NOT(ISERROR(MATCH(LOOKUP(Table412[[#This Row],[Monster]],Table4[Monster],Table4[Subtype]),'MSL Filters'!$K$23:$P$23,0))))</f>
        <v>1</v>
      </c>
      <c r="H207" t="b">
        <f>IF(EXACT(Table412[[#This Row],[1]],1),TRUE,FALSE)</f>
        <v>0</v>
      </c>
      <c r="I207" t="b">
        <f>LOOKUP(Table412[[#This Row],[Monster]],'Monster List'!$A$2:$A$447,'Monster List'!$B$2:$B$447)&gt;='Random Encounter'!$J$2</f>
        <v>1</v>
      </c>
      <c r="J207" t="b">
        <f>LOOKUP(Table412[[#This Row],[Monster]],'Monster List'!$A$2:$A$447,'Monster List'!$B$2:$B$447)&lt;='Random Encounter'!$K$2</f>
        <v>1</v>
      </c>
      <c r="K207" t="b">
        <f t="shared" si="3"/>
        <v>0</v>
      </c>
      <c r="L207" s="12">
        <f>IF(Table412[[#This Row],[Include?]],1,0)+L206</f>
        <v>15</v>
      </c>
      <c r="M207" s="13">
        <f>IF(INDEX('REG XP Table'!$B$2:$E$2815,'Random Encounter'!$F$8+M$1,'REG XP Table'!$G$2)-'Random Encounter'!$E$8-LOOKUP($A207,'Monster List'!$A$2:$A$448,'Monster List'!$C$2:$C$448)*M$1&gt;=0,1,0)</f>
        <v>0</v>
      </c>
      <c r="N207" s="15">
        <f>IF(INDEX('REG XP Table'!$B$2:$E$2815,'Random Encounter'!$F$8+N$1,'REG XP Table'!$G$2)-'Random Encounter'!$E$8-LOOKUP($A207,'Monster List'!$A$2:$A$448,'Monster List'!$C$2:$C$448)*N$1&gt;=0,N$1,M207)</f>
        <v>0</v>
      </c>
      <c r="O207" s="13">
        <f>IF(INDEX('REG XP Table'!$B$2:$E$2815,'Random Encounter'!$F$8+O$1,'REG XP Table'!$G$2)-'Random Encounter'!$E$8-LOOKUP($A207,'Monster List'!$A$2:$A$448,'Monster List'!$C$2:$C$448)*O$1&gt;=0,O$1,N207)</f>
        <v>0</v>
      </c>
      <c r="P207" s="13">
        <f>IF(INDEX('REG XP Table'!$B$2:$E$2815,'Random Encounter'!$F$8+P$1,'REG XP Table'!$G$2)-'Random Encounter'!$E$8-LOOKUP($A207,'Monster List'!$A$2:$A$448,'Monster List'!$C$2:$C$448)*P$1&gt;=0,P$1,O207)</f>
        <v>0</v>
      </c>
      <c r="Q207" s="13">
        <f>IF(INDEX('REG XP Table'!$B$2:$E$2815,'Random Encounter'!$F$8+Q$1,'REG XP Table'!$G$2)-'Random Encounter'!$E$8-LOOKUP($A207,'Monster List'!$A$2:$A$448,'Monster List'!$C$2:$C$448)*Q$1&gt;=0,Q$1,P207)</f>
        <v>0</v>
      </c>
      <c r="R207" s="13">
        <f>IF(INDEX('REG XP Table'!$B$2:$E$2815,'Random Encounter'!$F$8+R$1,'REG XP Table'!$G$2)-'Random Encounter'!$E$8-LOOKUP($A207,'Monster List'!$A$2:$A$448,'Monster List'!$C$2:$C$448)*R$1&gt;=0,R$1,Q207)</f>
        <v>0</v>
      </c>
      <c r="S207" s="13">
        <f>IF(INDEX('REG XP Table'!$B$2:$E$2815,'Random Encounter'!$F$8+S$1,'REG XP Table'!$G$2)-'Random Encounter'!$E$8-LOOKUP($A207,'Monster List'!$A$2:$A$448,'Monster List'!$C$2:$C$448)*S$1&gt;=0,S$1,R207)</f>
        <v>0</v>
      </c>
      <c r="T207" s="13">
        <f>IF(INDEX('REG XP Table'!$B$2:$E$2815,'Random Encounter'!$F$8+T$1,'REG XP Table'!$G$2)-'Random Encounter'!$E$8-LOOKUP($A207,'Monster List'!$A$2:$A$448,'Monster List'!$C$2:$C$448)*T$1&gt;=0,T$1,S207)</f>
        <v>0</v>
      </c>
      <c r="U207" s="13">
        <f>IF(INDEX('REG XP Table'!$B$2:$E$2815,'Random Encounter'!$F$8+U$1,'REG XP Table'!$G$2)-'Random Encounter'!$E$8-LOOKUP($A207,'Monster List'!$A$2:$A$448,'Monster List'!$C$2:$C$448)*U$1&gt;=0,U$1,T207)</f>
        <v>0</v>
      </c>
      <c r="V207" s="13">
        <f>IF(INDEX('REG XP Table'!$B$2:$E$2815,'Random Encounter'!$F$8+V$1,'REG XP Table'!$G$2)-'Random Encounter'!$E$8-LOOKUP($A207,'Monster List'!$A$2:$A$448,'Monster List'!$C$2:$C$448)*V$1&gt;=0,V$1,U207)</f>
        <v>0</v>
      </c>
      <c r="W207" s="13">
        <f>IF(INDEX('REG XP Table'!$B$2:$E$2815,'Random Encounter'!$F$8+W$1,'REG XP Table'!$G$2)-'Random Encounter'!$E$8-LOOKUP($A207,'Monster List'!$A$2:$A$448,'Monster List'!$C$2:$C$448)*W$1&gt;=0,W$1,V207)</f>
        <v>0</v>
      </c>
      <c r="X207" s="13">
        <f>IF(INDEX('REG XP Table'!$B$2:$E$2815,'Random Encounter'!$F$8+X$1,'REG XP Table'!$G$2)-'Random Encounter'!$E$8-LOOKUP($A207,'Monster List'!$A$2:$A$448,'Monster List'!$C$2:$C$448)*X$1&gt;=0,X$1,W207)</f>
        <v>0</v>
      </c>
      <c r="Y207" s="13">
        <f>IF(INDEX('REG XP Table'!$B$2:$E$2815,'Random Encounter'!$F$8+Y$1,'REG XP Table'!$G$2)-'Random Encounter'!$E$8-LOOKUP($A207,'Monster List'!$A$2:$A$448,'Monster List'!$C$2:$C$448)*Y$1&gt;=0,Y$1,X207)</f>
        <v>0</v>
      </c>
      <c r="Z207" s="13">
        <f>IF(INDEX('REG XP Table'!$B$2:$E$2815,'Random Encounter'!$F$8+Z$1,'REG XP Table'!$G$2)-'Random Encounter'!$E$8-LOOKUP($A207,'Monster List'!$A$2:$A$448,'Monster List'!$C$2:$C$448)*Z$1&gt;=0,Z$1,Y207)</f>
        <v>0</v>
      </c>
      <c r="AA207" s="13">
        <f>IF(INDEX('REG XP Table'!$B$2:$E$2815,'Random Encounter'!$F$8+AA$1,'REG XP Table'!$G$2)-'Random Encounter'!$E$8-LOOKUP($A207,'Monster List'!$A$2:$A$448,'Monster List'!$C$2:$C$448)*AA$1&gt;=0,AA$1,Z207)</f>
        <v>0</v>
      </c>
      <c r="AB207" s="13">
        <f>IF(INDEX('REG XP Table'!$B$2:$E$2815,'Random Encounter'!$F$8+AB$1,'REG XP Table'!$G$2)-'Random Encounter'!$E$8-LOOKUP($A207,'Monster List'!$A$2:$A$448,'Monster List'!$C$2:$C$448)*AB$1&gt;=0,AB$1,AA207)</f>
        <v>0</v>
      </c>
      <c r="AC207" s="13">
        <f>IF(INDEX('REG XP Table'!$B$2:$E$2815,'Random Encounter'!$F$8+AC$1,'REG XP Table'!$G$2)-'Random Encounter'!$E$8-LOOKUP($A207,'Monster List'!$A$2:$A$448,'Monster List'!$C$2:$C$448)*AC$1&gt;=0,AC$1,AB207)</f>
        <v>0</v>
      </c>
      <c r="AD207" s="13">
        <f>IF(INDEX('REG XP Table'!$B$2:$E$2815,'Random Encounter'!$F$8+AD$1,'REG XP Table'!$G$2)-'Random Encounter'!$E$8-LOOKUP($A207,'Monster List'!$A$2:$A$448,'Monster List'!$C$2:$C$448)*AD$1&gt;=0,AD$1,AC207)</f>
        <v>0</v>
      </c>
      <c r="AE207" s="13">
        <f>IF(INDEX('REG XP Table'!$B$2:$E$2815,'Random Encounter'!$F$8+AE$1,'REG XP Table'!$G$2)-'Random Encounter'!$E$8-LOOKUP($A207,'Monster List'!$A$2:$A$448,'Monster List'!$C$2:$C$448)*AE$1&gt;=0,AE$1,AD207)</f>
        <v>0</v>
      </c>
      <c r="AF207" s="13">
        <f>IF(INDEX('REG XP Table'!$B$2:$E$2815,'Random Encounter'!$F$8+AF$1,'REG XP Table'!$G$2)-'Random Encounter'!$E$8-LOOKUP($A207,'Monster List'!$A$2:$A$448,'Monster List'!$C$2:$C$448)*AF$1&gt;=0,AF$1,AE207)</f>
        <v>0</v>
      </c>
    </row>
    <row r="208" spans="1:32" x14ac:dyDescent="0.3">
      <c r="A208" t="s">
        <v>256</v>
      </c>
      <c r="B208">
        <v>700</v>
      </c>
      <c r="C208" t="b">
        <f>ISTEXT(INDEX(Table4[],MATCH(Table412[[#This Row],[Monster]],Table4[Monster],0),MATCH(Table36[Location],Table4[#Headers],0)))</f>
        <v>0</v>
      </c>
      <c r="D208" t="b">
        <f>ISNUMBER(MATCH(LOOKUP(Table412[[#This Row],[Monster]],Table4[Monster],Table4[Alignment 1]),'MSL Filters'!$K$3:$P$3,0))</f>
        <v>1</v>
      </c>
      <c r="E208" t="b">
        <f>ISNUMBER(MATCH(LOOKUP(Table412[[#This Row],[Monster]],Table4[Monster],Table4[Alignment 2]),'MSL Filters'!$K$13:$P$13,0))</f>
        <v>1</v>
      </c>
      <c r="F208" t="b">
        <f>IF(EXACT("Any",Table36[Type]), TRUE, EXACT(LOOKUP(Table412[[#This Row],[Monster]],Table4[Monster],Table4[Type]),Table36[Type]))</f>
        <v>0</v>
      </c>
      <c r="G208" t="b">
        <f>IF(EXACT("Any",Table36[Sub Type]),TRUE,NOT(ISERROR(MATCH(LOOKUP(Table412[[#This Row],[Monster]],Table4[Monster],Table4[Subtype]),'MSL Filters'!$K$23:$P$23,0))))</f>
        <v>1</v>
      </c>
      <c r="H208" t="b">
        <f>IF(EXACT(Table412[[#This Row],[1]],1),TRUE,FALSE)</f>
        <v>0</v>
      </c>
      <c r="I208" t="b">
        <f>LOOKUP(Table412[[#This Row],[Monster]],'Monster List'!$A$2:$A$447,'Monster List'!$B$2:$B$447)&gt;='Random Encounter'!$J$2</f>
        <v>1</v>
      </c>
      <c r="J208" t="b">
        <f>LOOKUP(Table412[[#This Row],[Monster]],'Monster List'!$A$2:$A$447,'Monster List'!$B$2:$B$447)&lt;='Random Encounter'!$K$2</f>
        <v>1</v>
      </c>
      <c r="K208" t="b">
        <f t="shared" si="3"/>
        <v>0</v>
      </c>
      <c r="L208" s="12">
        <f>IF(Table412[[#This Row],[Include?]],1,0)+L207</f>
        <v>15</v>
      </c>
      <c r="M208" s="13">
        <f>IF(INDEX('REG XP Table'!$B$2:$E$2815,'Random Encounter'!$F$8+M$1,'REG XP Table'!$G$2)-'Random Encounter'!$E$8-LOOKUP($A208,'Monster List'!$A$2:$A$448,'Monster List'!$C$2:$C$448)*M$1&gt;=0,1,0)</f>
        <v>0</v>
      </c>
      <c r="N208" s="15">
        <f>IF(INDEX('REG XP Table'!$B$2:$E$2815,'Random Encounter'!$F$8+N$1,'REG XP Table'!$G$2)-'Random Encounter'!$E$8-LOOKUP($A208,'Monster List'!$A$2:$A$448,'Monster List'!$C$2:$C$448)*N$1&gt;=0,N$1,M208)</f>
        <v>0</v>
      </c>
      <c r="O208" s="13">
        <f>IF(INDEX('REG XP Table'!$B$2:$E$2815,'Random Encounter'!$F$8+O$1,'REG XP Table'!$G$2)-'Random Encounter'!$E$8-LOOKUP($A208,'Monster List'!$A$2:$A$448,'Monster List'!$C$2:$C$448)*O$1&gt;=0,O$1,N208)</f>
        <v>0</v>
      </c>
      <c r="P208" s="13">
        <f>IF(INDEX('REG XP Table'!$B$2:$E$2815,'Random Encounter'!$F$8+P$1,'REG XP Table'!$G$2)-'Random Encounter'!$E$8-LOOKUP($A208,'Monster List'!$A$2:$A$448,'Monster List'!$C$2:$C$448)*P$1&gt;=0,P$1,O208)</f>
        <v>0</v>
      </c>
      <c r="Q208" s="13">
        <f>IF(INDEX('REG XP Table'!$B$2:$E$2815,'Random Encounter'!$F$8+Q$1,'REG XP Table'!$G$2)-'Random Encounter'!$E$8-LOOKUP($A208,'Monster List'!$A$2:$A$448,'Monster List'!$C$2:$C$448)*Q$1&gt;=0,Q$1,P208)</f>
        <v>0</v>
      </c>
      <c r="R208" s="13">
        <f>IF(INDEX('REG XP Table'!$B$2:$E$2815,'Random Encounter'!$F$8+R$1,'REG XP Table'!$G$2)-'Random Encounter'!$E$8-LOOKUP($A208,'Monster List'!$A$2:$A$448,'Monster List'!$C$2:$C$448)*R$1&gt;=0,R$1,Q208)</f>
        <v>0</v>
      </c>
      <c r="S208" s="13">
        <f>IF(INDEX('REG XP Table'!$B$2:$E$2815,'Random Encounter'!$F$8+S$1,'REG XP Table'!$G$2)-'Random Encounter'!$E$8-LOOKUP($A208,'Monster List'!$A$2:$A$448,'Monster List'!$C$2:$C$448)*S$1&gt;=0,S$1,R208)</f>
        <v>0</v>
      </c>
      <c r="T208" s="13">
        <f>IF(INDEX('REG XP Table'!$B$2:$E$2815,'Random Encounter'!$F$8+T$1,'REG XP Table'!$G$2)-'Random Encounter'!$E$8-LOOKUP($A208,'Monster List'!$A$2:$A$448,'Monster List'!$C$2:$C$448)*T$1&gt;=0,T$1,S208)</f>
        <v>0</v>
      </c>
      <c r="U208" s="13">
        <f>IF(INDEX('REG XP Table'!$B$2:$E$2815,'Random Encounter'!$F$8+U$1,'REG XP Table'!$G$2)-'Random Encounter'!$E$8-LOOKUP($A208,'Monster List'!$A$2:$A$448,'Monster List'!$C$2:$C$448)*U$1&gt;=0,U$1,T208)</f>
        <v>0</v>
      </c>
      <c r="V208" s="13">
        <f>IF(INDEX('REG XP Table'!$B$2:$E$2815,'Random Encounter'!$F$8+V$1,'REG XP Table'!$G$2)-'Random Encounter'!$E$8-LOOKUP($A208,'Monster List'!$A$2:$A$448,'Monster List'!$C$2:$C$448)*V$1&gt;=0,V$1,U208)</f>
        <v>0</v>
      </c>
      <c r="W208" s="13">
        <f>IF(INDEX('REG XP Table'!$B$2:$E$2815,'Random Encounter'!$F$8+W$1,'REG XP Table'!$G$2)-'Random Encounter'!$E$8-LOOKUP($A208,'Monster List'!$A$2:$A$448,'Monster List'!$C$2:$C$448)*W$1&gt;=0,W$1,V208)</f>
        <v>0</v>
      </c>
      <c r="X208" s="13">
        <f>IF(INDEX('REG XP Table'!$B$2:$E$2815,'Random Encounter'!$F$8+X$1,'REG XP Table'!$G$2)-'Random Encounter'!$E$8-LOOKUP($A208,'Monster List'!$A$2:$A$448,'Monster List'!$C$2:$C$448)*X$1&gt;=0,X$1,W208)</f>
        <v>0</v>
      </c>
      <c r="Y208" s="13">
        <f>IF(INDEX('REG XP Table'!$B$2:$E$2815,'Random Encounter'!$F$8+Y$1,'REG XP Table'!$G$2)-'Random Encounter'!$E$8-LOOKUP($A208,'Monster List'!$A$2:$A$448,'Monster List'!$C$2:$C$448)*Y$1&gt;=0,Y$1,X208)</f>
        <v>0</v>
      </c>
      <c r="Z208" s="13">
        <f>IF(INDEX('REG XP Table'!$B$2:$E$2815,'Random Encounter'!$F$8+Z$1,'REG XP Table'!$G$2)-'Random Encounter'!$E$8-LOOKUP($A208,'Monster List'!$A$2:$A$448,'Monster List'!$C$2:$C$448)*Z$1&gt;=0,Z$1,Y208)</f>
        <v>0</v>
      </c>
      <c r="AA208" s="13">
        <f>IF(INDEX('REG XP Table'!$B$2:$E$2815,'Random Encounter'!$F$8+AA$1,'REG XP Table'!$G$2)-'Random Encounter'!$E$8-LOOKUP($A208,'Monster List'!$A$2:$A$448,'Monster List'!$C$2:$C$448)*AA$1&gt;=0,AA$1,Z208)</f>
        <v>0</v>
      </c>
      <c r="AB208" s="13">
        <f>IF(INDEX('REG XP Table'!$B$2:$E$2815,'Random Encounter'!$F$8+AB$1,'REG XP Table'!$G$2)-'Random Encounter'!$E$8-LOOKUP($A208,'Monster List'!$A$2:$A$448,'Monster List'!$C$2:$C$448)*AB$1&gt;=0,AB$1,AA208)</f>
        <v>0</v>
      </c>
      <c r="AC208" s="13">
        <f>IF(INDEX('REG XP Table'!$B$2:$E$2815,'Random Encounter'!$F$8+AC$1,'REG XP Table'!$G$2)-'Random Encounter'!$E$8-LOOKUP($A208,'Monster List'!$A$2:$A$448,'Monster List'!$C$2:$C$448)*AC$1&gt;=0,AC$1,AB208)</f>
        <v>0</v>
      </c>
      <c r="AD208" s="13">
        <f>IF(INDEX('REG XP Table'!$B$2:$E$2815,'Random Encounter'!$F$8+AD$1,'REG XP Table'!$G$2)-'Random Encounter'!$E$8-LOOKUP($A208,'Monster List'!$A$2:$A$448,'Monster List'!$C$2:$C$448)*AD$1&gt;=0,AD$1,AC208)</f>
        <v>0</v>
      </c>
      <c r="AE208" s="13">
        <f>IF(INDEX('REG XP Table'!$B$2:$E$2815,'Random Encounter'!$F$8+AE$1,'REG XP Table'!$G$2)-'Random Encounter'!$E$8-LOOKUP($A208,'Monster List'!$A$2:$A$448,'Monster List'!$C$2:$C$448)*AE$1&gt;=0,AE$1,AD208)</f>
        <v>0</v>
      </c>
      <c r="AF208" s="13">
        <f>IF(INDEX('REG XP Table'!$B$2:$E$2815,'Random Encounter'!$F$8+AF$1,'REG XP Table'!$G$2)-'Random Encounter'!$E$8-LOOKUP($A208,'Monster List'!$A$2:$A$448,'Monster List'!$C$2:$C$448)*AF$1&gt;=0,AF$1,AE208)</f>
        <v>0</v>
      </c>
    </row>
    <row r="209" spans="1:32" x14ac:dyDescent="0.3">
      <c r="A209" t="s">
        <v>212</v>
      </c>
      <c r="B209">
        <v>450</v>
      </c>
      <c r="C209" t="b">
        <f>ISTEXT(INDEX(Table4[],MATCH(Table412[[#This Row],[Monster]],Table4[Monster],0),MATCH(Table36[Location],Table4[#Headers],0)))</f>
        <v>0</v>
      </c>
      <c r="D209" t="b">
        <f>ISNUMBER(MATCH(LOOKUP(Table412[[#This Row],[Monster]],Table4[Monster],Table4[Alignment 1]),'MSL Filters'!$K$3:$P$3,0))</f>
        <v>1</v>
      </c>
      <c r="E209" t="b">
        <f>ISNUMBER(MATCH(LOOKUP(Table412[[#This Row],[Monster]],Table4[Monster],Table4[Alignment 2]),'MSL Filters'!$K$13:$P$13,0))</f>
        <v>1</v>
      </c>
      <c r="F209" t="b">
        <f>IF(EXACT("Any",Table36[Type]), TRUE, EXACT(LOOKUP(Table412[[#This Row],[Monster]],Table4[Monster],Table4[Type]),Table36[Type]))</f>
        <v>0</v>
      </c>
      <c r="G209" t="b">
        <f>IF(EXACT("Any",Table36[Sub Type]),TRUE,NOT(ISERROR(MATCH(LOOKUP(Table412[[#This Row],[Monster]],Table4[Monster],Table4[Subtype]),'MSL Filters'!$K$23:$P$23,0))))</f>
        <v>1</v>
      </c>
      <c r="H209" t="b">
        <f>IF(EXACT(Table412[[#This Row],[1]],1),TRUE,FALSE)</f>
        <v>0</v>
      </c>
      <c r="I209" t="b">
        <f>LOOKUP(Table412[[#This Row],[Monster]],'Monster List'!$A$2:$A$447,'Monster List'!$B$2:$B$447)&gt;='Random Encounter'!$J$2</f>
        <v>1</v>
      </c>
      <c r="J209" t="b">
        <f>LOOKUP(Table412[[#This Row],[Monster]],'Monster List'!$A$2:$A$447,'Monster List'!$B$2:$B$447)&lt;='Random Encounter'!$K$2</f>
        <v>1</v>
      </c>
      <c r="K209" t="b">
        <f t="shared" si="3"/>
        <v>0</v>
      </c>
      <c r="L209" s="12">
        <f>IF(Table412[[#This Row],[Include?]],1,0)+L208</f>
        <v>15</v>
      </c>
      <c r="M209" s="13">
        <f>IF(INDEX('REG XP Table'!$B$2:$E$2815,'Random Encounter'!$F$8+M$1,'REG XP Table'!$G$2)-'Random Encounter'!$E$8-LOOKUP($A209,'Monster List'!$A$2:$A$448,'Monster List'!$C$2:$C$448)*M$1&gt;=0,1,0)</f>
        <v>0</v>
      </c>
      <c r="N209" s="15">
        <f>IF(INDEX('REG XP Table'!$B$2:$E$2815,'Random Encounter'!$F$8+N$1,'REG XP Table'!$G$2)-'Random Encounter'!$E$8-LOOKUP($A209,'Monster List'!$A$2:$A$448,'Monster List'!$C$2:$C$448)*N$1&gt;=0,N$1,M209)</f>
        <v>0</v>
      </c>
      <c r="O209" s="13">
        <f>IF(INDEX('REG XP Table'!$B$2:$E$2815,'Random Encounter'!$F$8+O$1,'REG XP Table'!$G$2)-'Random Encounter'!$E$8-LOOKUP($A209,'Monster List'!$A$2:$A$448,'Monster List'!$C$2:$C$448)*O$1&gt;=0,O$1,N209)</f>
        <v>0</v>
      </c>
      <c r="P209" s="13">
        <f>IF(INDEX('REG XP Table'!$B$2:$E$2815,'Random Encounter'!$F$8+P$1,'REG XP Table'!$G$2)-'Random Encounter'!$E$8-LOOKUP($A209,'Monster List'!$A$2:$A$448,'Monster List'!$C$2:$C$448)*P$1&gt;=0,P$1,O209)</f>
        <v>0</v>
      </c>
      <c r="Q209" s="13">
        <f>IF(INDEX('REG XP Table'!$B$2:$E$2815,'Random Encounter'!$F$8+Q$1,'REG XP Table'!$G$2)-'Random Encounter'!$E$8-LOOKUP($A209,'Monster List'!$A$2:$A$448,'Monster List'!$C$2:$C$448)*Q$1&gt;=0,Q$1,P209)</f>
        <v>0</v>
      </c>
      <c r="R209" s="13">
        <f>IF(INDEX('REG XP Table'!$B$2:$E$2815,'Random Encounter'!$F$8+R$1,'REG XP Table'!$G$2)-'Random Encounter'!$E$8-LOOKUP($A209,'Monster List'!$A$2:$A$448,'Monster List'!$C$2:$C$448)*R$1&gt;=0,R$1,Q209)</f>
        <v>0</v>
      </c>
      <c r="S209" s="13">
        <f>IF(INDEX('REG XP Table'!$B$2:$E$2815,'Random Encounter'!$F$8+S$1,'REG XP Table'!$G$2)-'Random Encounter'!$E$8-LOOKUP($A209,'Monster List'!$A$2:$A$448,'Monster List'!$C$2:$C$448)*S$1&gt;=0,S$1,R209)</f>
        <v>0</v>
      </c>
      <c r="T209" s="13">
        <f>IF(INDEX('REG XP Table'!$B$2:$E$2815,'Random Encounter'!$F$8+T$1,'REG XP Table'!$G$2)-'Random Encounter'!$E$8-LOOKUP($A209,'Monster List'!$A$2:$A$448,'Monster List'!$C$2:$C$448)*T$1&gt;=0,T$1,S209)</f>
        <v>0</v>
      </c>
      <c r="U209" s="13">
        <f>IF(INDEX('REG XP Table'!$B$2:$E$2815,'Random Encounter'!$F$8+U$1,'REG XP Table'!$G$2)-'Random Encounter'!$E$8-LOOKUP($A209,'Monster List'!$A$2:$A$448,'Monster List'!$C$2:$C$448)*U$1&gt;=0,U$1,T209)</f>
        <v>0</v>
      </c>
      <c r="V209" s="13">
        <f>IF(INDEX('REG XP Table'!$B$2:$E$2815,'Random Encounter'!$F$8+V$1,'REG XP Table'!$G$2)-'Random Encounter'!$E$8-LOOKUP($A209,'Monster List'!$A$2:$A$448,'Monster List'!$C$2:$C$448)*V$1&gt;=0,V$1,U209)</f>
        <v>0</v>
      </c>
      <c r="W209" s="13">
        <f>IF(INDEX('REG XP Table'!$B$2:$E$2815,'Random Encounter'!$F$8+W$1,'REG XP Table'!$G$2)-'Random Encounter'!$E$8-LOOKUP($A209,'Monster List'!$A$2:$A$448,'Monster List'!$C$2:$C$448)*W$1&gt;=0,W$1,V209)</f>
        <v>0</v>
      </c>
      <c r="X209" s="13">
        <f>IF(INDEX('REG XP Table'!$B$2:$E$2815,'Random Encounter'!$F$8+X$1,'REG XP Table'!$G$2)-'Random Encounter'!$E$8-LOOKUP($A209,'Monster List'!$A$2:$A$448,'Monster List'!$C$2:$C$448)*X$1&gt;=0,X$1,W209)</f>
        <v>0</v>
      </c>
      <c r="Y209" s="13">
        <f>IF(INDEX('REG XP Table'!$B$2:$E$2815,'Random Encounter'!$F$8+Y$1,'REG XP Table'!$G$2)-'Random Encounter'!$E$8-LOOKUP($A209,'Monster List'!$A$2:$A$448,'Monster List'!$C$2:$C$448)*Y$1&gt;=0,Y$1,X209)</f>
        <v>0</v>
      </c>
      <c r="Z209" s="13">
        <f>IF(INDEX('REG XP Table'!$B$2:$E$2815,'Random Encounter'!$F$8+Z$1,'REG XP Table'!$G$2)-'Random Encounter'!$E$8-LOOKUP($A209,'Monster List'!$A$2:$A$448,'Monster List'!$C$2:$C$448)*Z$1&gt;=0,Z$1,Y209)</f>
        <v>0</v>
      </c>
      <c r="AA209" s="13">
        <f>IF(INDEX('REG XP Table'!$B$2:$E$2815,'Random Encounter'!$F$8+AA$1,'REG XP Table'!$G$2)-'Random Encounter'!$E$8-LOOKUP($A209,'Monster List'!$A$2:$A$448,'Monster List'!$C$2:$C$448)*AA$1&gt;=0,AA$1,Z209)</f>
        <v>0</v>
      </c>
      <c r="AB209" s="13">
        <f>IF(INDEX('REG XP Table'!$B$2:$E$2815,'Random Encounter'!$F$8+AB$1,'REG XP Table'!$G$2)-'Random Encounter'!$E$8-LOOKUP($A209,'Monster List'!$A$2:$A$448,'Monster List'!$C$2:$C$448)*AB$1&gt;=0,AB$1,AA209)</f>
        <v>0</v>
      </c>
      <c r="AC209" s="13">
        <f>IF(INDEX('REG XP Table'!$B$2:$E$2815,'Random Encounter'!$F$8+AC$1,'REG XP Table'!$G$2)-'Random Encounter'!$E$8-LOOKUP($A209,'Monster List'!$A$2:$A$448,'Monster List'!$C$2:$C$448)*AC$1&gt;=0,AC$1,AB209)</f>
        <v>0</v>
      </c>
      <c r="AD209" s="13">
        <f>IF(INDEX('REG XP Table'!$B$2:$E$2815,'Random Encounter'!$F$8+AD$1,'REG XP Table'!$G$2)-'Random Encounter'!$E$8-LOOKUP($A209,'Monster List'!$A$2:$A$448,'Monster List'!$C$2:$C$448)*AD$1&gt;=0,AD$1,AC209)</f>
        <v>0</v>
      </c>
      <c r="AE209" s="13">
        <f>IF(INDEX('REG XP Table'!$B$2:$E$2815,'Random Encounter'!$F$8+AE$1,'REG XP Table'!$G$2)-'Random Encounter'!$E$8-LOOKUP($A209,'Monster List'!$A$2:$A$448,'Monster List'!$C$2:$C$448)*AE$1&gt;=0,AE$1,AD209)</f>
        <v>0</v>
      </c>
      <c r="AF209" s="13">
        <f>IF(INDEX('REG XP Table'!$B$2:$E$2815,'Random Encounter'!$F$8+AF$1,'REG XP Table'!$G$2)-'Random Encounter'!$E$8-LOOKUP($A209,'Monster List'!$A$2:$A$448,'Monster List'!$C$2:$C$448)*AF$1&gt;=0,AF$1,AE209)</f>
        <v>0</v>
      </c>
    </row>
    <row r="210" spans="1:32" x14ac:dyDescent="0.3">
      <c r="A210" t="s">
        <v>352</v>
      </c>
      <c r="B210">
        <v>2900</v>
      </c>
      <c r="C210" t="b">
        <f>ISTEXT(INDEX(Table4[],MATCH(Table412[[#This Row],[Monster]],Table4[Monster],0),MATCH(Table36[Location],Table4[#Headers],0)))</f>
        <v>0</v>
      </c>
      <c r="D210" t="b">
        <f>ISNUMBER(MATCH(LOOKUP(Table412[[#This Row],[Monster]],Table4[Monster],Table4[Alignment 1]),'MSL Filters'!$K$3:$P$3,0))</f>
        <v>1</v>
      </c>
      <c r="E210" t="b">
        <f>ISNUMBER(MATCH(LOOKUP(Table412[[#This Row],[Monster]],Table4[Monster],Table4[Alignment 2]),'MSL Filters'!$K$13:$P$13,0))</f>
        <v>1</v>
      </c>
      <c r="F210" t="b">
        <f>IF(EXACT("Any",Table36[Type]), TRUE, EXACT(LOOKUP(Table412[[#This Row],[Monster]],Table4[Monster],Table4[Type]),Table36[Type]))</f>
        <v>0</v>
      </c>
      <c r="G210" t="b">
        <f>IF(EXACT("Any",Table36[Sub Type]),TRUE,NOT(ISERROR(MATCH(LOOKUP(Table412[[#This Row],[Monster]],Table4[Monster],Table4[Subtype]),'MSL Filters'!$K$23:$P$23,0))))</f>
        <v>1</v>
      </c>
      <c r="H210" t="b">
        <f>IF(EXACT(Table412[[#This Row],[1]],1),TRUE,FALSE)</f>
        <v>0</v>
      </c>
      <c r="I210" t="b">
        <f>LOOKUP(Table412[[#This Row],[Monster]],'Monster List'!$A$2:$A$447,'Monster List'!$B$2:$B$447)&gt;='Random Encounter'!$J$2</f>
        <v>1</v>
      </c>
      <c r="J210" t="b">
        <f>LOOKUP(Table412[[#This Row],[Monster]],'Monster List'!$A$2:$A$447,'Monster List'!$B$2:$B$447)&lt;='Random Encounter'!$K$2</f>
        <v>1</v>
      </c>
      <c r="K210" t="b">
        <f t="shared" si="3"/>
        <v>0</v>
      </c>
      <c r="L210" s="12">
        <f>IF(Table412[[#This Row],[Include?]],1,0)+L209</f>
        <v>15</v>
      </c>
      <c r="M210" s="13">
        <f>IF(INDEX('REG XP Table'!$B$2:$E$2815,'Random Encounter'!$F$8+M$1,'REG XP Table'!$G$2)-'Random Encounter'!$E$8-LOOKUP($A210,'Monster List'!$A$2:$A$448,'Monster List'!$C$2:$C$448)*M$1&gt;=0,1,0)</f>
        <v>0</v>
      </c>
      <c r="N210" s="15">
        <f>IF(INDEX('REG XP Table'!$B$2:$E$2815,'Random Encounter'!$F$8+N$1,'REG XP Table'!$G$2)-'Random Encounter'!$E$8-LOOKUP($A210,'Monster List'!$A$2:$A$448,'Monster List'!$C$2:$C$448)*N$1&gt;=0,N$1,M210)</f>
        <v>0</v>
      </c>
      <c r="O210" s="13">
        <f>IF(INDEX('REG XP Table'!$B$2:$E$2815,'Random Encounter'!$F$8+O$1,'REG XP Table'!$G$2)-'Random Encounter'!$E$8-LOOKUP($A210,'Monster List'!$A$2:$A$448,'Monster List'!$C$2:$C$448)*O$1&gt;=0,O$1,N210)</f>
        <v>0</v>
      </c>
      <c r="P210" s="13">
        <f>IF(INDEX('REG XP Table'!$B$2:$E$2815,'Random Encounter'!$F$8+P$1,'REG XP Table'!$G$2)-'Random Encounter'!$E$8-LOOKUP($A210,'Monster List'!$A$2:$A$448,'Monster List'!$C$2:$C$448)*P$1&gt;=0,P$1,O210)</f>
        <v>0</v>
      </c>
      <c r="Q210" s="13">
        <f>IF(INDEX('REG XP Table'!$B$2:$E$2815,'Random Encounter'!$F$8+Q$1,'REG XP Table'!$G$2)-'Random Encounter'!$E$8-LOOKUP($A210,'Monster List'!$A$2:$A$448,'Monster List'!$C$2:$C$448)*Q$1&gt;=0,Q$1,P210)</f>
        <v>0</v>
      </c>
      <c r="R210" s="13">
        <f>IF(INDEX('REG XP Table'!$B$2:$E$2815,'Random Encounter'!$F$8+R$1,'REG XP Table'!$G$2)-'Random Encounter'!$E$8-LOOKUP($A210,'Monster List'!$A$2:$A$448,'Monster List'!$C$2:$C$448)*R$1&gt;=0,R$1,Q210)</f>
        <v>0</v>
      </c>
      <c r="S210" s="13">
        <f>IF(INDEX('REG XP Table'!$B$2:$E$2815,'Random Encounter'!$F$8+S$1,'REG XP Table'!$G$2)-'Random Encounter'!$E$8-LOOKUP($A210,'Monster List'!$A$2:$A$448,'Monster List'!$C$2:$C$448)*S$1&gt;=0,S$1,R210)</f>
        <v>0</v>
      </c>
      <c r="T210" s="13">
        <f>IF(INDEX('REG XP Table'!$B$2:$E$2815,'Random Encounter'!$F$8+T$1,'REG XP Table'!$G$2)-'Random Encounter'!$E$8-LOOKUP($A210,'Monster List'!$A$2:$A$448,'Monster List'!$C$2:$C$448)*T$1&gt;=0,T$1,S210)</f>
        <v>0</v>
      </c>
      <c r="U210" s="13">
        <f>IF(INDEX('REG XP Table'!$B$2:$E$2815,'Random Encounter'!$F$8+U$1,'REG XP Table'!$G$2)-'Random Encounter'!$E$8-LOOKUP($A210,'Monster List'!$A$2:$A$448,'Monster List'!$C$2:$C$448)*U$1&gt;=0,U$1,T210)</f>
        <v>0</v>
      </c>
      <c r="V210" s="13">
        <f>IF(INDEX('REG XP Table'!$B$2:$E$2815,'Random Encounter'!$F$8+V$1,'REG XP Table'!$G$2)-'Random Encounter'!$E$8-LOOKUP($A210,'Monster List'!$A$2:$A$448,'Monster List'!$C$2:$C$448)*V$1&gt;=0,V$1,U210)</f>
        <v>0</v>
      </c>
      <c r="W210" s="13">
        <f>IF(INDEX('REG XP Table'!$B$2:$E$2815,'Random Encounter'!$F$8+W$1,'REG XP Table'!$G$2)-'Random Encounter'!$E$8-LOOKUP($A210,'Monster List'!$A$2:$A$448,'Monster List'!$C$2:$C$448)*W$1&gt;=0,W$1,V210)</f>
        <v>0</v>
      </c>
      <c r="X210" s="13">
        <f>IF(INDEX('REG XP Table'!$B$2:$E$2815,'Random Encounter'!$F$8+X$1,'REG XP Table'!$G$2)-'Random Encounter'!$E$8-LOOKUP($A210,'Monster List'!$A$2:$A$448,'Monster List'!$C$2:$C$448)*X$1&gt;=0,X$1,W210)</f>
        <v>0</v>
      </c>
      <c r="Y210" s="13">
        <f>IF(INDEX('REG XP Table'!$B$2:$E$2815,'Random Encounter'!$F$8+Y$1,'REG XP Table'!$G$2)-'Random Encounter'!$E$8-LOOKUP($A210,'Monster List'!$A$2:$A$448,'Monster List'!$C$2:$C$448)*Y$1&gt;=0,Y$1,X210)</f>
        <v>0</v>
      </c>
      <c r="Z210" s="13">
        <f>IF(INDEX('REG XP Table'!$B$2:$E$2815,'Random Encounter'!$F$8+Z$1,'REG XP Table'!$G$2)-'Random Encounter'!$E$8-LOOKUP($A210,'Monster List'!$A$2:$A$448,'Monster List'!$C$2:$C$448)*Z$1&gt;=0,Z$1,Y210)</f>
        <v>0</v>
      </c>
      <c r="AA210" s="13">
        <f>IF(INDEX('REG XP Table'!$B$2:$E$2815,'Random Encounter'!$F$8+AA$1,'REG XP Table'!$G$2)-'Random Encounter'!$E$8-LOOKUP($A210,'Monster List'!$A$2:$A$448,'Monster List'!$C$2:$C$448)*AA$1&gt;=0,AA$1,Z210)</f>
        <v>0</v>
      </c>
      <c r="AB210" s="13">
        <f>IF(INDEX('REG XP Table'!$B$2:$E$2815,'Random Encounter'!$F$8+AB$1,'REG XP Table'!$G$2)-'Random Encounter'!$E$8-LOOKUP($A210,'Monster List'!$A$2:$A$448,'Monster List'!$C$2:$C$448)*AB$1&gt;=0,AB$1,AA210)</f>
        <v>0</v>
      </c>
      <c r="AC210" s="13">
        <f>IF(INDEX('REG XP Table'!$B$2:$E$2815,'Random Encounter'!$F$8+AC$1,'REG XP Table'!$G$2)-'Random Encounter'!$E$8-LOOKUP($A210,'Monster List'!$A$2:$A$448,'Monster List'!$C$2:$C$448)*AC$1&gt;=0,AC$1,AB210)</f>
        <v>0</v>
      </c>
      <c r="AD210" s="13">
        <f>IF(INDEX('REG XP Table'!$B$2:$E$2815,'Random Encounter'!$F$8+AD$1,'REG XP Table'!$G$2)-'Random Encounter'!$E$8-LOOKUP($A210,'Monster List'!$A$2:$A$448,'Monster List'!$C$2:$C$448)*AD$1&gt;=0,AD$1,AC210)</f>
        <v>0</v>
      </c>
      <c r="AE210" s="13">
        <f>IF(INDEX('REG XP Table'!$B$2:$E$2815,'Random Encounter'!$F$8+AE$1,'REG XP Table'!$G$2)-'Random Encounter'!$E$8-LOOKUP($A210,'Monster List'!$A$2:$A$448,'Monster List'!$C$2:$C$448)*AE$1&gt;=0,AE$1,AD210)</f>
        <v>0</v>
      </c>
      <c r="AF210" s="13">
        <f>IF(INDEX('REG XP Table'!$B$2:$E$2815,'Random Encounter'!$F$8+AF$1,'REG XP Table'!$G$2)-'Random Encounter'!$E$8-LOOKUP($A210,'Monster List'!$A$2:$A$448,'Monster List'!$C$2:$C$448)*AF$1&gt;=0,AF$1,AE210)</f>
        <v>0</v>
      </c>
    </row>
    <row r="211" spans="1:32" x14ac:dyDescent="0.3">
      <c r="A211" t="s">
        <v>213</v>
      </c>
      <c r="B211">
        <v>450</v>
      </c>
      <c r="C211" t="b">
        <f>ISTEXT(INDEX(Table4[],MATCH(Table412[[#This Row],[Monster]],Table4[Monster],0),MATCH(Table36[Location],Table4[#Headers],0)))</f>
        <v>1</v>
      </c>
      <c r="D211" t="b">
        <f>ISNUMBER(MATCH(LOOKUP(Table412[[#This Row],[Monster]],Table4[Monster],Table4[Alignment 1]),'MSL Filters'!$K$3:$P$3,0))</f>
        <v>1</v>
      </c>
      <c r="E211" t="b">
        <f>ISNUMBER(MATCH(LOOKUP(Table412[[#This Row],[Monster]],Table4[Monster],Table4[Alignment 2]),'MSL Filters'!$K$13:$P$13,0))</f>
        <v>1</v>
      </c>
      <c r="F211" t="b">
        <f>IF(EXACT("Any",Table36[Type]), TRUE, EXACT(LOOKUP(Table412[[#This Row],[Monster]],Table4[Monster],Table4[Type]),Table36[Type]))</f>
        <v>0</v>
      </c>
      <c r="G211" t="b">
        <f>IF(EXACT("Any",Table36[Sub Type]),TRUE,NOT(ISERROR(MATCH(LOOKUP(Table412[[#This Row],[Monster]],Table4[Monster],Table4[Subtype]),'MSL Filters'!$K$23:$P$23,0))))</f>
        <v>1</v>
      </c>
      <c r="H211" t="b">
        <f>IF(EXACT(Table412[[#This Row],[1]],1),TRUE,FALSE)</f>
        <v>0</v>
      </c>
      <c r="I211" t="b">
        <f>LOOKUP(Table412[[#This Row],[Monster]],'Monster List'!$A$2:$A$447,'Monster List'!$B$2:$B$447)&gt;='Random Encounter'!$J$2</f>
        <v>1</v>
      </c>
      <c r="J211" t="b">
        <f>LOOKUP(Table412[[#This Row],[Monster]],'Monster List'!$A$2:$A$447,'Monster List'!$B$2:$B$447)&lt;='Random Encounter'!$K$2</f>
        <v>1</v>
      </c>
      <c r="K211" t="b">
        <f t="shared" si="3"/>
        <v>0</v>
      </c>
      <c r="L211" s="12">
        <f>IF(Table412[[#This Row],[Include?]],1,0)+L210</f>
        <v>15</v>
      </c>
      <c r="M211" s="13">
        <f>IF(INDEX('REG XP Table'!$B$2:$E$2815,'Random Encounter'!$F$8+M$1,'REG XP Table'!$G$2)-'Random Encounter'!$E$8-LOOKUP($A211,'Monster List'!$A$2:$A$448,'Monster List'!$C$2:$C$448)*M$1&gt;=0,1,0)</f>
        <v>0</v>
      </c>
      <c r="N211" s="15">
        <f>IF(INDEX('REG XP Table'!$B$2:$E$2815,'Random Encounter'!$F$8+N$1,'REG XP Table'!$G$2)-'Random Encounter'!$E$8-LOOKUP($A211,'Monster List'!$A$2:$A$448,'Monster List'!$C$2:$C$448)*N$1&gt;=0,N$1,M211)</f>
        <v>0</v>
      </c>
      <c r="O211" s="13">
        <f>IF(INDEX('REG XP Table'!$B$2:$E$2815,'Random Encounter'!$F$8+O$1,'REG XP Table'!$G$2)-'Random Encounter'!$E$8-LOOKUP($A211,'Monster List'!$A$2:$A$448,'Monster List'!$C$2:$C$448)*O$1&gt;=0,O$1,N211)</f>
        <v>0</v>
      </c>
      <c r="P211" s="13">
        <f>IF(INDEX('REG XP Table'!$B$2:$E$2815,'Random Encounter'!$F$8+P$1,'REG XP Table'!$G$2)-'Random Encounter'!$E$8-LOOKUP($A211,'Monster List'!$A$2:$A$448,'Monster List'!$C$2:$C$448)*P$1&gt;=0,P$1,O211)</f>
        <v>0</v>
      </c>
      <c r="Q211" s="13">
        <f>IF(INDEX('REG XP Table'!$B$2:$E$2815,'Random Encounter'!$F$8+Q$1,'REG XP Table'!$G$2)-'Random Encounter'!$E$8-LOOKUP($A211,'Monster List'!$A$2:$A$448,'Monster List'!$C$2:$C$448)*Q$1&gt;=0,Q$1,P211)</f>
        <v>0</v>
      </c>
      <c r="R211" s="13">
        <f>IF(INDEX('REG XP Table'!$B$2:$E$2815,'Random Encounter'!$F$8+R$1,'REG XP Table'!$G$2)-'Random Encounter'!$E$8-LOOKUP($A211,'Monster List'!$A$2:$A$448,'Monster List'!$C$2:$C$448)*R$1&gt;=0,R$1,Q211)</f>
        <v>0</v>
      </c>
      <c r="S211" s="13">
        <f>IF(INDEX('REG XP Table'!$B$2:$E$2815,'Random Encounter'!$F$8+S$1,'REG XP Table'!$G$2)-'Random Encounter'!$E$8-LOOKUP($A211,'Monster List'!$A$2:$A$448,'Monster List'!$C$2:$C$448)*S$1&gt;=0,S$1,R211)</f>
        <v>0</v>
      </c>
      <c r="T211" s="13">
        <f>IF(INDEX('REG XP Table'!$B$2:$E$2815,'Random Encounter'!$F$8+T$1,'REG XP Table'!$G$2)-'Random Encounter'!$E$8-LOOKUP($A211,'Monster List'!$A$2:$A$448,'Monster List'!$C$2:$C$448)*T$1&gt;=0,T$1,S211)</f>
        <v>0</v>
      </c>
      <c r="U211" s="13">
        <f>IF(INDEX('REG XP Table'!$B$2:$E$2815,'Random Encounter'!$F$8+U$1,'REG XP Table'!$G$2)-'Random Encounter'!$E$8-LOOKUP($A211,'Monster List'!$A$2:$A$448,'Monster List'!$C$2:$C$448)*U$1&gt;=0,U$1,T211)</f>
        <v>0</v>
      </c>
      <c r="V211" s="13">
        <f>IF(INDEX('REG XP Table'!$B$2:$E$2815,'Random Encounter'!$F$8+V$1,'REG XP Table'!$G$2)-'Random Encounter'!$E$8-LOOKUP($A211,'Monster List'!$A$2:$A$448,'Monster List'!$C$2:$C$448)*V$1&gt;=0,V$1,U211)</f>
        <v>0</v>
      </c>
      <c r="W211" s="13">
        <f>IF(INDEX('REG XP Table'!$B$2:$E$2815,'Random Encounter'!$F$8+W$1,'REG XP Table'!$G$2)-'Random Encounter'!$E$8-LOOKUP($A211,'Monster List'!$A$2:$A$448,'Monster List'!$C$2:$C$448)*W$1&gt;=0,W$1,V211)</f>
        <v>0</v>
      </c>
      <c r="X211" s="13">
        <f>IF(INDEX('REG XP Table'!$B$2:$E$2815,'Random Encounter'!$F$8+X$1,'REG XP Table'!$G$2)-'Random Encounter'!$E$8-LOOKUP($A211,'Monster List'!$A$2:$A$448,'Monster List'!$C$2:$C$448)*X$1&gt;=0,X$1,W211)</f>
        <v>0</v>
      </c>
      <c r="Y211" s="13">
        <f>IF(INDEX('REG XP Table'!$B$2:$E$2815,'Random Encounter'!$F$8+Y$1,'REG XP Table'!$G$2)-'Random Encounter'!$E$8-LOOKUP($A211,'Monster List'!$A$2:$A$448,'Monster List'!$C$2:$C$448)*Y$1&gt;=0,Y$1,X211)</f>
        <v>0</v>
      </c>
      <c r="Z211" s="13">
        <f>IF(INDEX('REG XP Table'!$B$2:$E$2815,'Random Encounter'!$F$8+Z$1,'REG XP Table'!$G$2)-'Random Encounter'!$E$8-LOOKUP($A211,'Monster List'!$A$2:$A$448,'Monster List'!$C$2:$C$448)*Z$1&gt;=0,Z$1,Y211)</f>
        <v>0</v>
      </c>
      <c r="AA211" s="13">
        <f>IF(INDEX('REG XP Table'!$B$2:$E$2815,'Random Encounter'!$F$8+AA$1,'REG XP Table'!$G$2)-'Random Encounter'!$E$8-LOOKUP($A211,'Monster List'!$A$2:$A$448,'Monster List'!$C$2:$C$448)*AA$1&gt;=0,AA$1,Z211)</f>
        <v>0</v>
      </c>
      <c r="AB211" s="13">
        <f>IF(INDEX('REG XP Table'!$B$2:$E$2815,'Random Encounter'!$F$8+AB$1,'REG XP Table'!$G$2)-'Random Encounter'!$E$8-LOOKUP($A211,'Monster List'!$A$2:$A$448,'Monster List'!$C$2:$C$448)*AB$1&gt;=0,AB$1,AA211)</f>
        <v>0</v>
      </c>
      <c r="AC211" s="13">
        <f>IF(INDEX('REG XP Table'!$B$2:$E$2815,'Random Encounter'!$F$8+AC$1,'REG XP Table'!$G$2)-'Random Encounter'!$E$8-LOOKUP($A211,'Monster List'!$A$2:$A$448,'Monster List'!$C$2:$C$448)*AC$1&gt;=0,AC$1,AB211)</f>
        <v>0</v>
      </c>
      <c r="AD211" s="13">
        <f>IF(INDEX('REG XP Table'!$B$2:$E$2815,'Random Encounter'!$F$8+AD$1,'REG XP Table'!$G$2)-'Random Encounter'!$E$8-LOOKUP($A211,'Monster List'!$A$2:$A$448,'Monster List'!$C$2:$C$448)*AD$1&gt;=0,AD$1,AC211)</f>
        <v>0</v>
      </c>
      <c r="AE211" s="13">
        <f>IF(INDEX('REG XP Table'!$B$2:$E$2815,'Random Encounter'!$F$8+AE$1,'REG XP Table'!$G$2)-'Random Encounter'!$E$8-LOOKUP($A211,'Monster List'!$A$2:$A$448,'Monster List'!$C$2:$C$448)*AE$1&gt;=0,AE$1,AD211)</f>
        <v>0</v>
      </c>
      <c r="AF211" s="13">
        <f>IF(INDEX('REG XP Table'!$B$2:$E$2815,'Random Encounter'!$F$8+AF$1,'REG XP Table'!$G$2)-'Random Encounter'!$E$8-LOOKUP($A211,'Monster List'!$A$2:$A$448,'Monster List'!$C$2:$C$448)*AF$1&gt;=0,AF$1,AE211)</f>
        <v>0</v>
      </c>
    </row>
    <row r="212" spans="1:32" x14ac:dyDescent="0.3">
      <c r="A212" t="s">
        <v>96</v>
      </c>
      <c r="B212">
        <v>50</v>
      </c>
      <c r="C212" t="b">
        <f>ISTEXT(INDEX(Table4[],MATCH(Table412[[#This Row],[Monster]],Table4[Monster],0),MATCH(Table36[Location],Table4[#Headers],0)))</f>
        <v>0</v>
      </c>
      <c r="D212" t="b">
        <f>ISNUMBER(MATCH(LOOKUP(Table412[[#This Row],[Monster]],Table4[Monster],Table4[Alignment 1]),'MSL Filters'!$K$3:$P$3,0))</f>
        <v>1</v>
      </c>
      <c r="E212" t="b">
        <f>ISNUMBER(MATCH(LOOKUP(Table412[[#This Row],[Monster]],Table4[Monster],Table4[Alignment 2]),'MSL Filters'!$K$13:$P$13,0))</f>
        <v>1</v>
      </c>
      <c r="F212" t="b">
        <f>IF(EXACT("Any",Table36[Type]), TRUE, EXACT(LOOKUP(Table412[[#This Row],[Monster]],Table4[Monster],Table4[Type]),Table36[Type]))</f>
        <v>0</v>
      </c>
      <c r="G212" t="b">
        <f>IF(EXACT("Any",Table36[Sub Type]),TRUE,NOT(ISERROR(MATCH(LOOKUP(Table412[[#This Row],[Monster]],Table4[Monster],Table4[Subtype]),'MSL Filters'!$K$23:$P$23,0))))</f>
        <v>1</v>
      </c>
      <c r="H212" t="b">
        <f>IF(EXACT(Table412[[#This Row],[1]],1),TRUE,FALSE)</f>
        <v>1</v>
      </c>
      <c r="I212" t="b">
        <f>LOOKUP(Table412[[#This Row],[Monster]],'Monster List'!$A$2:$A$447,'Monster List'!$B$2:$B$447)&gt;='Random Encounter'!$J$2</f>
        <v>1</v>
      </c>
      <c r="J212" t="b">
        <f>LOOKUP(Table412[[#This Row],[Monster]],'Monster List'!$A$2:$A$447,'Monster List'!$B$2:$B$447)&lt;='Random Encounter'!$K$2</f>
        <v>1</v>
      </c>
      <c r="K212" t="b">
        <f t="shared" si="3"/>
        <v>0</v>
      </c>
      <c r="L212" s="12">
        <f>IF(Table412[[#This Row],[Include?]],1,0)+L211</f>
        <v>15</v>
      </c>
      <c r="M212" s="13">
        <f>IF(INDEX('REG XP Table'!$B$2:$E$2815,'Random Encounter'!$F$8+M$1,'REG XP Table'!$G$2)-'Random Encounter'!$E$8-LOOKUP($A212,'Monster List'!$A$2:$A$448,'Monster List'!$C$2:$C$448)*M$1&gt;=0,1,0)</f>
        <v>1</v>
      </c>
      <c r="N212" s="15" t="str">
        <f>IF(INDEX('REG XP Table'!$B$2:$E$2815,'Random Encounter'!$F$8+N$1,'REG XP Table'!$G$2)-'Random Encounter'!$E$8-LOOKUP($A212,'Monster List'!$A$2:$A$448,'Monster List'!$C$2:$C$448)*N$1&gt;=0,N$1,M212)</f>
        <v>2</v>
      </c>
      <c r="O212" s="13" t="str">
        <f>IF(INDEX('REG XP Table'!$B$2:$E$2815,'Random Encounter'!$F$8+O$1,'REG XP Table'!$G$2)-'Random Encounter'!$E$8-LOOKUP($A212,'Monster List'!$A$2:$A$448,'Monster List'!$C$2:$C$448)*O$1&gt;=0,O$1,N212)</f>
        <v>3</v>
      </c>
      <c r="P212" s="13" t="str">
        <f>IF(INDEX('REG XP Table'!$B$2:$E$2815,'Random Encounter'!$F$8+P$1,'REG XP Table'!$G$2)-'Random Encounter'!$E$8-LOOKUP($A212,'Monster List'!$A$2:$A$448,'Monster List'!$C$2:$C$448)*P$1&gt;=0,P$1,O212)</f>
        <v>4</v>
      </c>
      <c r="Q212" s="13" t="str">
        <f>IF(INDEX('REG XP Table'!$B$2:$E$2815,'Random Encounter'!$F$8+Q$1,'REG XP Table'!$G$2)-'Random Encounter'!$E$8-LOOKUP($A212,'Monster List'!$A$2:$A$448,'Monster List'!$C$2:$C$448)*Q$1&gt;=0,Q$1,P212)</f>
        <v>4</v>
      </c>
      <c r="R212" s="13" t="str">
        <f>IF(INDEX('REG XP Table'!$B$2:$E$2815,'Random Encounter'!$F$8+R$1,'REG XP Table'!$G$2)-'Random Encounter'!$E$8-LOOKUP($A212,'Monster List'!$A$2:$A$448,'Monster List'!$C$2:$C$448)*R$1&gt;=0,R$1,Q212)</f>
        <v>4</v>
      </c>
      <c r="S212" s="13" t="str">
        <f>IF(INDEX('REG XP Table'!$B$2:$E$2815,'Random Encounter'!$F$8+S$1,'REG XP Table'!$G$2)-'Random Encounter'!$E$8-LOOKUP($A212,'Monster List'!$A$2:$A$448,'Monster List'!$C$2:$C$448)*S$1&gt;=0,S$1,R212)</f>
        <v>4</v>
      </c>
      <c r="T212" s="13" t="str">
        <f>IF(INDEX('REG XP Table'!$B$2:$E$2815,'Random Encounter'!$F$8+T$1,'REG XP Table'!$G$2)-'Random Encounter'!$E$8-LOOKUP($A212,'Monster List'!$A$2:$A$448,'Monster List'!$C$2:$C$448)*T$1&gt;=0,T$1,S212)</f>
        <v>4</v>
      </c>
      <c r="U212" s="13" t="str">
        <f>IF(INDEX('REG XP Table'!$B$2:$E$2815,'Random Encounter'!$F$8+U$1,'REG XP Table'!$G$2)-'Random Encounter'!$E$8-LOOKUP($A212,'Monster List'!$A$2:$A$448,'Monster List'!$C$2:$C$448)*U$1&gt;=0,U$1,T212)</f>
        <v>4</v>
      </c>
      <c r="V212" s="13" t="str">
        <f>IF(INDEX('REG XP Table'!$B$2:$E$2815,'Random Encounter'!$F$8+V$1,'REG XP Table'!$G$2)-'Random Encounter'!$E$8-LOOKUP($A212,'Monster List'!$A$2:$A$448,'Monster List'!$C$2:$C$448)*V$1&gt;=0,V$1,U212)</f>
        <v>4</v>
      </c>
      <c r="W212" s="13" t="str">
        <f>IF(INDEX('REG XP Table'!$B$2:$E$2815,'Random Encounter'!$F$8+W$1,'REG XP Table'!$G$2)-'Random Encounter'!$E$8-LOOKUP($A212,'Monster List'!$A$2:$A$448,'Monster List'!$C$2:$C$448)*W$1&gt;=0,W$1,V212)</f>
        <v>4</v>
      </c>
      <c r="X212" s="13" t="str">
        <f>IF(INDEX('REG XP Table'!$B$2:$E$2815,'Random Encounter'!$F$8+X$1,'REG XP Table'!$G$2)-'Random Encounter'!$E$8-LOOKUP($A212,'Monster List'!$A$2:$A$448,'Monster List'!$C$2:$C$448)*X$1&gt;=0,X$1,W212)</f>
        <v>4</v>
      </c>
      <c r="Y212" s="13" t="str">
        <f>IF(INDEX('REG XP Table'!$B$2:$E$2815,'Random Encounter'!$F$8+Y$1,'REG XP Table'!$G$2)-'Random Encounter'!$E$8-LOOKUP($A212,'Monster List'!$A$2:$A$448,'Monster List'!$C$2:$C$448)*Y$1&gt;=0,Y$1,X212)</f>
        <v>4</v>
      </c>
      <c r="Z212" s="13" t="str">
        <f>IF(INDEX('REG XP Table'!$B$2:$E$2815,'Random Encounter'!$F$8+Z$1,'REG XP Table'!$G$2)-'Random Encounter'!$E$8-LOOKUP($A212,'Monster List'!$A$2:$A$448,'Monster List'!$C$2:$C$448)*Z$1&gt;=0,Z$1,Y212)</f>
        <v>4</v>
      </c>
      <c r="AA212" s="13" t="str">
        <f>IF(INDEX('REG XP Table'!$B$2:$E$2815,'Random Encounter'!$F$8+AA$1,'REG XP Table'!$G$2)-'Random Encounter'!$E$8-LOOKUP($A212,'Monster List'!$A$2:$A$448,'Monster List'!$C$2:$C$448)*AA$1&gt;=0,AA$1,Z212)</f>
        <v>4</v>
      </c>
      <c r="AB212" s="13" t="str">
        <f>IF(INDEX('REG XP Table'!$B$2:$E$2815,'Random Encounter'!$F$8+AB$1,'REG XP Table'!$G$2)-'Random Encounter'!$E$8-LOOKUP($A212,'Monster List'!$A$2:$A$448,'Monster List'!$C$2:$C$448)*AB$1&gt;=0,AB$1,AA212)</f>
        <v>4</v>
      </c>
      <c r="AC212" s="13" t="str">
        <f>IF(INDEX('REG XP Table'!$B$2:$E$2815,'Random Encounter'!$F$8+AC$1,'REG XP Table'!$G$2)-'Random Encounter'!$E$8-LOOKUP($A212,'Monster List'!$A$2:$A$448,'Monster List'!$C$2:$C$448)*AC$1&gt;=0,AC$1,AB212)</f>
        <v>4</v>
      </c>
      <c r="AD212" s="13" t="str">
        <f>IF(INDEX('REG XP Table'!$B$2:$E$2815,'Random Encounter'!$F$8+AD$1,'REG XP Table'!$G$2)-'Random Encounter'!$E$8-LOOKUP($A212,'Monster List'!$A$2:$A$448,'Monster List'!$C$2:$C$448)*AD$1&gt;=0,AD$1,AC212)</f>
        <v>4</v>
      </c>
      <c r="AE212" s="13" t="str">
        <f>IF(INDEX('REG XP Table'!$B$2:$E$2815,'Random Encounter'!$F$8+AE$1,'REG XP Table'!$G$2)-'Random Encounter'!$E$8-LOOKUP($A212,'Monster List'!$A$2:$A$448,'Monster List'!$C$2:$C$448)*AE$1&gt;=0,AE$1,AD212)</f>
        <v>4</v>
      </c>
      <c r="AF212" s="13" t="str">
        <f>IF(INDEX('REG XP Table'!$B$2:$E$2815,'Random Encounter'!$F$8+AF$1,'REG XP Table'!$G$2)-'Random Encounter'!$E$8-LOOKUP($A212,'Monster List'!$A$2:$A$448,'Monster List'!$C$2:$C$448)*AF$1&gt;=0,AF$1,AE212)</f>
        <v>4</v>
      </c>
    </row>
    <row r="213" spans="1:32" x14ac:dyDescent="0.3">
      <c r="A213" t="s">
        <v>60</v>
      </c>
      <c r="B213">
        <v>25</v>
      </c>
      <c r="C213" t="b">
        <f>ISTEXT(INDEX(Table4[],MATCH(Table412[[#This Row],[Monster]],Table4[Monster],0),MATCH(Table36[Location],Table4[#Headers],0)))</f>
        <v>1</v>
      </c>
      <c r="D213" t="b">
        <f>ISNUMBER(MATCH(LOOKUP(Table412[[#This Row],[Monster]],Table4[Monster],Table4[Alignment 1]),'MSL Filters'!$K$3:$P$3,0))</f>
        <v>1</v>
      </c>
      <c r="E213" t="b">
        <f>ISNUMBER(MATCH(LOOKUP(Table412[[#This Row],[Monster]],Table4[Monster],Table4[Alignment 2]),'MSL Filters'!$K$13:$P$13,0))</f>
        <v>1</v>
      </c>
      <c r="F213" t="b">
        <f>IF(EXACT("Any",Table36[Type]), TRUE, EXACT(LOOKUP(Table412[[#This Row],[Monster]],Table4[Monster],Table4[Type]),Table36[Type]))</f>
        <v>0</v>
      </c>
      <c r="G213" t="b">
        <f>IF(EXACT("Any",Table36[Sub Type]),TRUE,NOT(ISERROR(MATCH(LOOKUP(Table412[[#This Row],[Monster]],Table4[Monster],Table4[Subtype]),'MSL Filters'!$K$23:$P$23,0))))</f>
        <v>1</v>
      </c>
      <c r="H213" t="b">
        <f>IF(EXACT(Table412[[#This Row],[1]],1),TRUE,FALSE)</f>
        <v>1</v>
      </c>
      <c r="I213" t="b">
        <f>LOOKUP(Table412[[#This Row],[Monster]],'Monster List'!$A$2:$A$447,'Monster List'!$B$2:$B$447)&gt;='Random Encounter'!$J$2</f>
        <v>1</v>
      </c>
      <c r="J213" t="b">
        <f>LOOKUP(Table412[[#This Row],[Monster]],'Monster List'!$A$2:$A$447,'Monster List'!$B$2:$B$447)&lt;='Random Encounter'!$K$2</f>
        <v>1</v>
      </c>
      <c r="K213" t="b">
        <f t="shared" si="3"/>
        <v>0</v>
      </c>
      <c r="L213" s="12">
        <f>IF(Table412[[#This Row],[Include?]],1,0)+L212</f>
        <v>15</v>
      </c>
      <c r="M213" s="13">
        <f>IF(INDEX('REG XP Table'!$B$2:$E$2815,'Random Encounter'!$F$8+M$1,'REG XP Table'!$G$2)-'Random Encounter'!$E$8-LOOKUP($A213,'Monster List'!$A$2:$A$448,'Monster List'!$C$2:$C$448)*M$1&gt;=0,1,0)</f>
        <v>1</v>
      </c>
      <c r="N213" s="15" t="str">
        <f>IF(INDEX('REG XP Table'!$B$2:$E$2815,'Random Encounter'!$F$8+N$1,'REG XP Table'!$G$2)-'Random Encounter'!$E$8-LOOKUP($A213,'Monster List'!$A$2:$A$448,'Monster List'!$C$2:$C$448)*N$1&gt;=0,N$1,M213)</f>
        <v>2</v>
      </c>
      <c r="O213" s="13" t="str">
        <f>IF(INDEX('REG XP Table'!$B$2:$E$2815,'Random Encounter'!$F$8+O$1,'REG XP Table'!$G$2)-'Random Encounter'!$E$8-LOOKUP($A213,'Monster List'!$A$2:$A$448,'Monster List'!$C$2:$C$448)*O$1&gt;=0,O$1,N213)</f>
        <v>3</v>
      </c>
      <c r="P213" s="13" t="str">
        <f>IF(INDEX('REG XP Table'!$B$2:$E$2815,'Random Encounter'!$F$8+P$1,'REG XP Table'!$G$2)-'Random Encounter'!$E$8-LOOKUP($A213,'Monster List'!$A$2:$A$448,'Monster List'!$C$2:$C$448)*P$1&gt;=0,P$1,O213)</f>
        <v>4</v>
      </c>
      <c r="Q213" s="13" t="str">
        <f>IF(INDEX('REG XP Table'!$B$2:$E$2815,'Random Encounter'!$F$8+Q$1,'REG XP Table'!$G$2)-'Random Encounter'!$E$8-LOOKUP($A213,'Monster List'!$A$2:$A$448,'Monster List'!$C$2:$C$448)*Q$1&gt;=0,Q$1,P213)</f>
        <v>5</v>
      </c>
      <c r="R213" s="13" t="str">
        <f>IF(INDEX('REG XP Table'!$B$2:$E$2815,'Random Encounter'!$F$8+R$1,'REG XP Table'!$G$2)-'Random Encounter'!$E$8-LOOKUP($A213,'Monster List'!$A$2:$A$448,'Monster List'!$C$2:$C$448)*R$1&gt;=0,R$1,Q213)</f>
        <v>6</v>
      </c>
      <c r="S213" s="13" t="str">
        <f>IF(INDEX('REG XP Table'!$B$2:$E$2815,'Random Encounter'!$F$8+S$1,'REG XP Table'!$G$2)-'Random Encounter'!$E$8-LOOKUP($A213,'Monster List'!$A$2:$A$448,'Monster List'!$C$2:$C$448)*S$1&gt;=0,S$1,R213)</f>
        <v>7</v>
      </c>
      <c r="T213" s="13" t="str">
        <f>IF(INDEX('REG XP Table'!$B$2:$E$2815,'Random Encounter'!$F$8+T$1,'REG XP Table'!$G$2)-'Random Encounter'!$E$8-LOOKUP($A213,'Monster List'!$A$2:$A$448,'Monster List'!$C$2:$C$448)*T$1&gt;=0,T$1,S213)</f>
        <v>7</v>
      </c>
      <c r="U213" s="13" t="str">
        <f>IF(INDEX('REG XP Table'!$B$2:$E$2815,'Random Encounter'!$F$8+U$1,'REG XP Table'!$G$2)-'Random Encounter'!$E$8-LOOKUP($A213,'Monster List'!$A$2:$A$448,'Monster List'!$C$2:$C$448)*U$1&gt;=0,U$1,T213)</f>
        <v>7</v>
      </c>
      <c r="V213" s="13" t="str">
        <f>IF(INDEX('REG XP Table'!$B$2:$E$2815,'Random Encounter'!$F$8+V$1,'REG XP Table'!$G$2)-'Random Encounter'!$E$8-LOOKUP($A213,'Monster List'!$A$2:$A$448,'Monster List'!$C$2:$C$448)*V$1&gt;=0,V$1,U213)</f>
        <v>7</v>
      </c>
      <c r="W213" s="13" t="str">
        <f>IF(INDEX('REG XP Table'!$B$2:$E$2815,'Random Encounter'!$F$8+W$1,'REG XP Table'!$G$2)-'Random Encounter'!$E$8-LOOKUP($A213,'Monster List'!$A$2:$A$448,'Monster List'!$C$2:$C$448)*W$1&gt;=0,W$1,V213)</f>
        <v>7</v>
      </c>
      <c r="X213" s="13" t="str">
        <f>IF(INDEX('REG XP Table'!$B$2:$E$2815,'Random Encounter'!$F$8+X$1,'REG XP Table'!$G$2)-'Random Encounter'!$E$8-LOOKUP($A213,'Monster List'!$A$2:$A$448,'Monster List'!$C$2:$C$448)*X$1&gt;=0,X$1,W213)</f>
        <v>7</v>
      </c>
      <c r="Y213" s="13" t="str">
        <f>IF(INDEX('REG XP Table'!$B$2:$E$2815,'Random Encounter'!$F$8+Y$1,'REG XP Table'!$G$2)-'Random Encounter'!$E$8-LOOKUP($A213,'Monster List'!$A$2:$A$448,'Monster List'!$C$2:$C$448)*Y$1&gt;=0,Y$1,X213)</f>
        <v>7</v>
      </c>
      <c r="Z213" s="13" t="str">
        <f>IF(INDEX('REG XP Table'!$B$2:$E$2815,'Random Encounter'!$F$8+Z$1,'REG XP Table'!$G$2)-'Random Encounter'!$E$8-LOOKUP($A213,'Monster List'!$A$2:$A$448,'Monster List'!$C$2:$C$448)*Z$1&gt;=0,Z$1,Y213)</f>
        <v>7</v>
      </c>
      <c r="AA213" s="13" t="str">
        <f>IF(INDEX('REG XP Table'!$B$2:$E$2815,'Random Encounter'!$F$8+AA$1,'REG XP Table'!$G$2)-'Random Encounter'!$E$8-LOOKUP($A213,'Monster List'!$A$2:$A$448,'Monster List'!$C$2:$C$448)*AA$1&gt;=0,AA$1,Z213)</f>
        <v>7</v>
      </c>
      <c r="AB213" s="13" t="str">
        <f>IF(INDEX('REG XP Table'!$B$2:$E$2815,'Random Encounter'!$F$8+AB$1,'REG XP Table'!$G$2)-'Random Encounter'!$E$8-LOOKUP($A213,'Monster List'!$A$2:$A$448,'Monster List'!$C$2:$C$448)*AB$1&gt;=0,AB$1,AA213)</f>
        <v>7</v>
      </c>
      <c r="AC213" s="13" t="str">
        <f>IF(INDEX('REG XP Table'!$B$2:$E$2815,'Random Encounter'!$F$8+AC$1,'REG XP Table'!$G$2)-'Random Encounter'!$E$8-LOOKUP($A213,'Monster List'!$A$2:$A$448,'Monster List'!$C$2:$C$448)*AC$1&gt;=0,AC$1,AB213)</f>
        <v>7</v>
      </c>
      <c r="AD213" s="13" t="str">
        <f>IF(INDEX('REG XP Table'!$B$2:$E$2815,'Random Encounter'!$F$8+AD$1,'REG XP Table'!$G$2)-'Random Encounter'!$E$8-LOOKUP($A213,'Monster List'!$A$2:$A$448,'Monster List'!$C$2:$C$448)*AD$1&gt;=0,AD$1,AC213)</f>
        <v>7</v>
      </c>
      <c r="AE213" s="13" t="str">
        <f>IF(INDEX('REG XP Table'!$B$2:$E$2815,'Random Encounter'!$F$8+AE$1,'REG XP Table'!$G$2)-'Random Encounter'!$E$8-LOOKUP($A213,'Monster List'!$A$2:$A$448,'Monster List'!$C$2:$C$448)*AE$1&gt;=0,AE$1,AD213)</f>
        <v>7</v>
      </c>
      <c r="AF213" s="13" t="str">
        <f>IF(INDEX('REG XP Table'!$B$2:$E$2815,'Random Encounter'!$F$8+AF$1,'REG XP Table'!$G$2)-'Random Encounter'!$E$8-LOOKUP($A213,'Monster List'!$A$2:$A$448,'Monster List'!$C$2:$C$448)*AF$1&gt;=0,AF$1,AE213)</f>
        <v>7</v>
      </c>
    </row>
    <row r="214" spans="1:32" x14ac:dyDescent="0.3">
      <c r="A214" t="s">
        <v>390</v>
      </c>
      <c r="B214">
        <v>5900</v>
      </c>
      <c r="C214" t="b">
        <f>ISTEXT(INDEX(Table4[],MATCH(Table412[[#This Row],[Monster]],Table4[Monster],0),MATCH(Table36[Location],Table4[#Headers],0)))</f>
        <v>0</v>
      </c>
      <c r="D214" t="b">
        <f>ISNUMBER(MATCH(LOOKUP(Table412[[#This Row],[Monster]],Table4[Monster],Table4[Alignment 1]),'MSL Filters'!$K$3:$P$3,0))</f>
        <v>1</v>
      </c>
      <c r="E214" t="b">
        <f>ISNUMBER(MATCH(LOOKUP(Table412[[#This Row],[Monster]],Table4[Monster],Table4[Alignment 2]),'MSL Filters'!$K$13:$P$13,0))</f>
        <v>1</v>
      </c>
      <c r="F214" t="b">
        <f>IF(EXACT("Any",Table36[Type]), TRUE, EXACT(LOOKUP(Table412[[#This Row],[Monster]],Table4[Monster],Table4[Type]),Table36[Type]))</f>
        <v>0</v>
      </c>
      <c r="G214" t="b">
        <f>IF(EXACT("Any",Table36[Sub Type]),TRUE,NOT(ISERROR(MATCH(LOOKUP(Table412[[#This Row],[Monster]],Table4[Monster],Table4[Subtype]),'MSL Filters'!$K$23:$P$23,0))))</f>
        <v>1</v>
      </c>
      <c r="H214" t="b">
        <f>IF(EXACT(Table412[[#This Row],[1]],1),TRUE,FALSE)</f>
        <v>0</v>
      </c>
      <c r="I214" t="b">
        <f>LOOKUP(Table412[[#This Row],[Monster]],'Monster List'!$A$2:$A$447,'Monster List'!$B$2:$B$447)&gt;='Random Encounter'!$J$2</f>
        <v>1</v>
      </c>
      <c r="J214" t="b">
        <f>LOOKUP(Table412[[#This Row],[Monster]],'Monster List'!$A$2:$A$447,'Monster List'!$B$2:$B$447)&lt;='Random Encounter'!$K$2</f>
        <v>1</v>
      </c>
      <c r="K214" t="b">
        <f t="shared" si="3"/>
        <v>0</v>
      </c>
      <c r="L214" s="12">
        <f>IF(Table412[[#This Row],[Include?]],1,0)+L213</f>
        <v>15</v>
      </c>
      <c r="M214" s="13">
        <f>IF(INDEX('REG XP Table'!$B$2:$E$2815,'Random Encounter'!$F$8+M$1,'REG XP Table'!$G$2)-'Random Encounter'!$E$8-LOOKUP($A214,'Monster List'!$A$2:$A$448,'Monster List'!$C$2:$C$448)*M$1&gt;=0,1,0)</f>
        <v>0</v>
      </c>
      <c r="N214" s="15">
        <f>IF(INDEX('REG XP Table'!$B$2:$E$2815,'Random Encounter'!$F$8+N$1,'REG XP Table'!$G$2)-'Random Encounter'!$E$8-LOOKUP($A214,'Monster List'!$A$2:$A$448,'Monster List'!$C$2:$C$448)*N$1&gt;=0,N$1,M214)</f>
        <v>0</v>
      </c>
      <c r="O214" s="13">
        <f>IF(INDEX('REG XP Table'!$B$2:$E$2815,'Random Encounter'!$F$8+O$1,'REG XP Table'!$G$2)-'Random Encounter'!$E$8-LOOKUP($A214,'Monster List'!$A$2:$A$448,'Monster List'!$C$2:$C$448)*O$1&gt;=0,O$1,N214)</f>
        <v>0</v>
      </c>
      <c r="P214" s="13">
        <f>IF(INDEX('REG XP Table'!$B$2:$E$2815,'Random Encounter'!$F$8+P$1,'REG XP Table'!$G$2)-'Random Encounter'!$E$8-LOOKUP($A214,'Monster List'!$A$2:$A$448,'Monster List'!$C$2:$C$448)*P$1&gt;=0,P$1,O214)</f>
        <v>0</v>
      </c>
      <c r="Q214" s="13">
        <f>IF(INDEX('REG XP Table'!$B$2:$E$2815,'Random Encounter'!$F$8+Q$1,'REG XP Table'!$G$2)-'Random Encounter'!$E$8-LOOKUP($A214,'Monster List'!$A$2:$A$448,'Monster List'!$C$2:$C$448)*Q$1&gt;=0,Q$1,P214)</f>
        <v>0</v>
      </c>
      <c r="R214" s="13">
        <f>IF(INDEX('REG XP Table'!$B$2:$E$2815,'Random Encounter'!$F$8+R$1,'REG XP Table'!$G$2)-'Random Encounter'!$E$8-LOOKUP($A214,'Monster List'!$A$2:$A$448,'Monster List'!$C$2:$C$448)*R$1&gt;=0,R$1,Q214)</f>
        <v>0</v>
      </c>
      <c r="S214" s="13">
        <f>IF(INDEX('REG XP Table'!$B$2:$E$2815,'Random Encounter'!$F$8+S$1,'REG XP Table'!$G$2)-'Random Encounter'!$E$8-LOOKUP($A214,'Monster List'!$A$2:$A$448,'Monster List'!$C$2:$C$448)*S$1&gt;=0,S$1,R214)</f>
        <v>0</v>
      </c>
      <c r="T214" s="13">
        <f>IF(INDEX('REG XP Table'!$B$2:$E$2815,'Random Encounter'!$F$8+T$1,'REG XP Table'!$G$2)-'Random Encounter'!$E$8-LOOKUP($A214,'Monster List'!$A$2:$A$448,'Monster List'!$C$2:$C$448)*T$1&gt;=0,T$1,S214)</f>
        <v>0</v>
      </c>
      <c r="U214" s="13">
        <f>IF(INDEX('REG XP Table'!$B$2:$E$2815,'Random Encounter'!$F$8+U$1,'REG XP Table'!$G$2)-'Random Encounter'!$E$8-LOOKUP($A214,'Monster List'!$A$2:$A$448,'Monster List'!$C$2:$C$448)*U$1&gt;=0,U$1,T214)</f>
        <v>0</v>
      </c>
      <c r="V214" s="13">
        <f>IF(INDEX('REG XP Table'!$B$2:$E$2815,'Random Encounter'!$F$8+V$1,'REG XP Table'!$G$2)-'Random Encounter'!$E$8-LOOKUP($A214,'Monster List'!$A$2:$A$448,'Monster List'!$C$2:$C$448)*V$1&gt;=0,V$1,U214)</f>
        <v>0</v>
      </c>
      <c r="W214" s="13">
        <f>IF(INDEX('REG XP Table'!$B$2:$E$2815,'Random Encounter'!$F$8+W$1,'REG XP Table'!$G$2)-'Random Encounter'!$E$8-LOOKUP($A214,'Monster List'!$A$2:$A$448,'Monster List'!$C$2:$C$448)*W$1&gt;=0,W$1,V214)</f>
        <v>0</v>
      </c>
      <c r="X214" s="13">
        <f>IF(INDEX('REG XP Table'!$B$2:$E$2815,'Random Encounter'!$F$8+X$1,'REG XP Table'!$G$2)-'Random Encounter'!$E$8-LOOKUP($A214,'Monster List'!$A$2:$A$448,'Monster List'!$C$2:$C$448)*X$1&gt;=0,X$1,W214)</f>
        <v>0</v>
      </c>
      <c r="Y214" s="13">
        <f>IF(INDEX('REG XP Table'!$B$2:$E$2815,'Random Encounter'!$F$8+Y$1,'REG XP Table'!$G$2)-'Random Encounter'!$E$8-LOOKUP($A214,'Monster List'!$A$2:$A$448,'Monster List'!$C$2:$C$448)*Y$1&gt;=0,Y$1,X214)</f>
        <v>0</v>
      </c>
      <c r="Z214" s="13">
        <f>IF(INDEX('REG XP Table'!$B$2:$E$2815,'Random Encounter'!$F$8+Z$1,'REG XP Table'!$G$2)-'Random Encounter'!$E$8-LOOKUP($A214,'Monster List'!$A$2:$A$448,'Monster List'!$C$2:$C$448)*Z$1&gt;=0,Z$1,Y214)</f>
        <v>0</v>
      </c>
      <c r="AA214" s="13">
        <f>IF(INDEX('REG XP Table'!$B$2:$E$2815,'Random Encounter'!$F$8+AA$1,'REG XP Table'!$G$2)-'Random Encounter'!$E$8-LOOKUP($A214,'Monster List'!$A$2:$A$448,'Monster List'!$C$2:$C$448)*AA$1&gt;=0,AA$1,Z214)</f>
        <v>0</v>
      </c>
      <c r="AB214" s="13">
        <f>IF(INDEX('REG XP Table'!$B$2:$E$2815,'Random Encounter'!$F$8+AB$1,'REG XP Table'!$G$2)-'Random Encounter'!$E$8-LOOKUP($A214,'Monster List'!$A$2:$A$448,'Monster List'!$C$2:$C$448)*AB$1&gt;=0,AB$1,AA214)</f>
        <v>0</v>
      </c>
      <c r="AC214" s="13">
        <f>IF(INDEX('REG XP Table'!$B$2:$E$2815,'Random Encounter'!$F$8+AC$1,'REG XP Table'!$G$2)-'Random Encounter'!$E$8-LOOKUP($A214,'Monster List'!$A$2:$A$448,'Monster List'!$C$2:$C$448)*AC$1&gt;=0,AC$1,AB214)</f>
        <v>0</v>
      </c>
      <c r="AD214" s="13">
        <f>IF(INDEX('REG XP Table'!$B$2:$E$2815,'Random Encounter'!$F$8+AD$1,'REG XP Table'!$G$2)-'Random Encounter'!$E$8-LOOKUP($A214,'Monster List'!$A$2:$A$448,'Monster List'!$C$2:$C$448)*AD$1&gt;=0,AD$1,AC214)</f>
        <v>0</v>
      </c>
      <c r="AE214" s="13">
        <f>IF(INDEX('REG XP Table'!$B$2:$E$2815,'Random Encounter'!$F$8+AE$1,'REG XP Table'!$G$2)-'Random Encounter'!$E$8-LOOKUP($A214,'Monster List'!$A$2:$A$448,'Monster List'!$C$2:$C$448)*AE$1&gt;=0,AE$1,AD214)</f>
        <v>0</v>
      </c>
      <c r="AF214" s="13">
        <f>IF(INDEX('REG XP Table'!$B$2:$E$2815,'Random Encounter'!$F$8+AF$1,'REG XP Table'!$G$2)-'Random Encounter'!$E$8-LOOKUP($A214,'Monster List'!$A$2:$A$448,'Monster List'!$C$2:$C$448)*AF$1&gt;=0,AF$1,AE214)</f>
        <v>0</v>
      </c>
    </row>
    <row r="215" spans="1:32" x14ac:dyDescent="0.3">
      <c r="A215" t="s">
        <v>399</v>
      </c>
      <c r="B215">
        <v>7200</v>
      </c>
      <c r="C215" t="b">
        <f>ISTEXT(INDEX(Table4[],MATCH(Table412[[#This Row],[Monster]],Table4[Monster],0),MATCH(Table36[Location],Table4[#Headers],0)))</f>
        <v>0</v>
      </c>
      <c r="D215" t="b">
        <f>ISNUMBER(MATCH(LOOKUP(Table412[[#This Row],[Monster]],Table4[Monster],Table4[Alignment 1]),'MSL Filters'!$K$3:$P$3,0))</f>
        <v>1</v>
      </c>
      <c r="E215" t="b">
        <f>ISNUMBER(MATCH(LOOKUP(Table412[[#This Row],[Monster]],Table4[Monster],Table4[Alignment 2]),'MSL Filters'!$K$13:$P$13,0))</f>
        <v>1</v>
      </c>
      <c r="F215" t="b">
        <f>IF(EXACT("Any",Table36[Type]), TRUE, EXACT(LOOKUP(Table412[[#This Row],[Monster]],Table4[Monster],Table4[Type]),Table36[Type]))</f>
        <v>0</v>
      </c>
      <c r="G215" t="b">
        <f>IF(EXACT("Any",Table36[Sub Type]),TRUE,NOT(ISERROR(MATCH(LOOKUP(Table412[[#This Row],[Monster]],Table4[Monster],Table4[Subtype]),'MSL Filters'!$K$23:$P$23,0))))</f>
        <v>1</v>
      </c>
      <c r="H215" t="b">
        <f>IF(EXACT(Table412[[#This Row],[1]],1),TRUE,FALSE)</f>
        <v>0</v>
      </c>
      <c r="I215" t="b">
        <f>LOOKUP(Table412[[#This Row],[Monster]],'Monster List'!$A$2:$A$447,'Monster List'!$B$2:$B$447)&gt;='Random Encounter'!$J$2</f>
        <v>1</v>
      </c>
      <c r="J215" t="b">
        <f>LOOKUP(Table412[[#This Row],[Monster]],'Monster List'!$A$2:$A$447,'Monster List'!$B$2:$B$447)&lt;='Random Encounter'!$K$2</f>
        <v>1</v>
      </c>
      <c r="K215" t="b">
        <f t="shared" si="3"/>
        <v>0</v>
      </c>
      <c r="L215" s="12">
        <f>IF(Table412[[#This Row],[Include?]],1,0)+L214</f>
        <v>15</v>
      </c>
      <c r="M215" s="13">
        <f>IF(INDEX('REG XP Table'!$B$2:$E$2815,'Random Encounter'!$F$8+M$1,'REG XP Table'!$G$2)-'Random Encounter'!$E$8-LOOKUP($A215,'Monster List'!$A$2:$A$448,'Monster List'!$C$2:$C$448)*M$1&gt;=0,1,0)</f>
        <v>0</v>
      </c>
      <c r="N215" s="15">
        <f>IF(INDEX('REG XP Table'!$B$2:$E$2815,'Random Encounter'!$F$8+N$1,'REG XP Table'!$G$2)-'Random Encounter'!$E$8-LOOKUP($A215,'Monster List'!$A$2:$A$448,'Monster List'!$C$2:$C$448)*N$1&gt;=0,N$1,M215)</f>
        <v>0</v>
      </c>
      <c r="O215" s="13">
        <f>IF(INDEX('REG XP Table'!$B$2:$E$2815,'Random Encounter'!$F$8+O$1,'REG XP Table'!$G$2)-'Random Encounter'!$E$8-LOOKUP($A215,'Monster List'!$A$2:$A$448,'Monster List'!$C$2:$C$448)*O$1&gt;=0,O$1,N215)</f>
        <v>0</v>
      </c>
      <c r="P215" s="13">
        <f>IF(INDEX('REG XP Table'!$B$2:$E$2815,'Random Encounter'!$F$8+P$1,'REG XP Table'!$G$2)-'Random Encounter'!$E$8-LOOKUP($A215,'Monster List'!$A$2:$A$448,'Monster List'!$C$2:$C$448)*P$1&gt;=0,P$1,O215)</f>
        <v>0</v>
      </c>
      <c r="Q215" s="13">
        <f>IF(INDEX('REG XP Table'!$B$2:$E$2815,'Random Encounter'!$F$8+Q$1,'REG XP Table'!$G$2)-'Random Encounter'!$E$8-LOOKUP($A215,'Monster List'!$A$2:$A$448,'Monster List'!$C$2:$C$448)*Q$1&gt;=0,Q$1,P215)</f>
        <v>0</v>
      </c>
      <c r="R215" s="13">
        <f>IF(INDEX('REG XP Table'!$B$2:$E$2815,'Random Encounter'!$F$8+R$1,'REG XP Table'!$G$2)-'Random Encounter'!$E$8-LOOKUP($A215,'Monster List'!$A$2:$A$448,'Monster List'!$C$2:$C$448)*R$1&gt;=0,R$1,Q215)</f>
        <v>0</v>
      </c>
      <c r="S215" s="13">
        <f>IF(INDEX('REG XP Table'!$B$2:$E$2815,'Random Encounter'!$F$8+S$1,'REG XP Table'!$G$2)-'Random Encounter'!$E$8-LOOKUP($A215,'Monster List'!$A$2:$A$448,'Monster List'!$C$2:$C$448)*S$1&gt;=0,S$1,R215)</f>
        <v>0</v>
      </c>
      <c r="T215" s="13">
        <f>IF(INDEX('REG XP Table'!$B$2:$E$2815,'Random Encounter'!$F$8+T$1,'REG XP Table'!$G$2)-'Random Encounter'!$E$8-LOOKUP($A215,'Monster List'!$A$2:$A$448,'Monster List'!$C$2:$C$448)*T$1&gt;=0,T$1,S215)</f>
        <v>0</v>
      </c>
      <c r="U215" s="13">
        <f>IF(INDEX('REG XP Table'!$B$2:$E$2815,'Random Encounter'!$F$8+U$1,'REG XP Table'!$G$2)-'Random Encounter'!$E$8-LOOKUP($A215,'Monster List'!$A$2:$A$448,'Monster List'!$C$2:$C$448)*U$1&gt;=0,U$1,T215)</f>
        <v>0</v>
      </c>
      <c r="V215" s="13">
        <f>IF(INDEX('REG XP Table'!$B$2:$E$2815,'Random Encounter'!$F$8+V$1,'REG XP Table'!$G$2)-'Random Encounter'!$E$8-LOOKUP($A215,'Monster List'!$A$2:$A$448,'Monster List'!$C$2:$C$448)*V$1&gt;=0,V$1,U215)</f>
        <v>0</v>
      </c>
      <c r="W215" s="13">
        <f>IF(INDEX('REG XP Table'!$B$2:$E$2815,'Random Encounter'!$F$8+W$1,'REG XP Table'!$G$2)-'Random Encounter'!$E$8-LOOKUP($A215,'Monster List'!$A$2:$A$448,'Monster List'!$C$2:$C$448)*W$1&gt;=0,W$1,V215)</f>
        <v>0</v>
      </c>
      <c r="X215" s="13">
        <f>IF(INDEX('REG XP Table'!$B$2:$E$2815,'Random Encounter'!$F$8+X$1,'REG XP Table'!$G$2)-'Random Encounter'!$E$8-LOOKUP($A215,'Monster List'!$A$2:$A$448,'Monster List'!$C$2:$C$448)*X$1&gt;=0,X$1,W215)</f>
        <v>0</v>
      </c>
      <c r="Y215" s="13">
        <f>IF(INDEX('REG XP Table'!$B$2:$E$2815,'Random Encounter'!$F$8+Y$1,'REG XP Table'!$G$2)-'Random Encounter'!$E$8-LOOKUP($A215,'Monster List'!$A$2:$A$448,'Monster List'!$C$2:$C$448)*Y$1&gt;=0,Y$1,X215)</f>
        <v>0</v>
      </c>
      <c r="Z215" s="13">
        <f>IF(INDEX('REG XP Table'!$B$2:$E$2815,'Random Encounter'!$F$8+Z$1,'REG XP Table'!$G$2)-'Random Encounter'!$E$8-LOOKUP($A215,'Monster List'!$A$2:$A$448,'Monster List'!$C$2:$C$448)*Z$1&gt;=0,Z$1,Y215)</f>
        <v>0</v>
      </c>
      <c r="AA215" s="13">
        <f>IF(INDEX('REG XP Table'!$B$2:$E$2815,'Random Encounter'!$F$8+AA$1,'REG XP Table'!$G$2)-'Random Encounter'!$E$8-LOOKUP($A215,'Monster List'!$A$2:$A$448,'Monster List'!$C$2:$C$448)*AA$1&gt;=0,AA$1,Z215)</f>
        <v>0</v>
      </c>
      <c r="AB215" s="13">
        <f>IF(INDEX('REG XP Table'!$B$2:$E$2815,'Random Encounter'!$F$8+AB$1,'REG XP Table'!$G$2)-'Random Encounter'!$E$8-LOOKUP($A215,'Monster List'!$A$2:$A$448,'Monster List'!$C$2:$C$448)*AB$1&gt;=0,AB$1,AA215)</f>
        <v>0</v>
      </c>
      <c r="AC215" s="13">
        <f>IF(INDEX('REG XP Table'!$B$2:$E$2815,'Random Encounter'!$F$8+AC$1,'REG XP Table'!$G$2)-'Random Encounter'!$E$8-LOOKUP($A215,'Monster List'!$A$2:$A$448,'Monster List'!$C$2:$C$448)*AC$1&gt;=0,AC$1,AB215)</f>
        <v>0</v>
      </c>
      <c r="AD215" s="13">
        <f>IF(INDEX('REG XP Table'!$B$2:$E$2815,'Random Encounter'!$F$8+AD$1,'REG XP Table'!$G$2)-'Random Encounter'!$E$8-LOOKUP($A215,'Monster List'!$A$2:$A$448,'Monster List'!$C$2:$C$448)*AD$1&gt;=0,AD$1,AC215)</f>
        <v>0</v>
      </c>
      <c r="AE215" s="13">
        <f>IF(INDEX('REG XP Table'!$B$2:$E$2815,'Random Encounter'!$F$8+AE$1,'REG XP Table'!$G$2)-'Random Encounter'!$E$8-LOOKUP($A215,'Monster List'!$A$2:$A$448,'Monster List'!$C$2:$C$448)*AE$1&gt;=0,AE$1,AD215)</f>
        <v>0</v>
      </c>
      <c r="AF215" s="13">
        <f>IF(INDEX('REG XP Table'!$B$2:$E$2815,'Random Encounter'!$F$8+AF$1,'REG XP Table'!$G$2)-'Random Encounter'!$E$8-LOOKUP($A215,'Monster List'!$A$2:$A$448,'Monster List'!$C$2:$C$448)*AF$1&gt;=0,AF$1,AE215)</f>
        <v>0</v>
      </c>
    </row>
    <row r="216" spans="1:32" x14ac:dyDescent="0.3">
      <c r="A216" t="s">
        <v>172</v>
      </c>
      <c r="B216">
        <v>200</v>
      </c>
      <c r="C216" t="b">
        <f>ISTEXT(INDEX(Table4[],MATCH(Table412[[#This Row],[Monster]],Table4[Monster],0),MATCH(Table36[Location],Table4[#Headers],0)))</f>
        <v>1</v>
      </c>
      <c r="D216" t="b">
        <f>ISNUMBER(MATCH(LOOKUP(Table412[[#This Row],[Monster]],Table4[Monster],Table4[Alignment 1]),'MSL Filters'!$K$3:$P$3,0))</f>
        <v>1</v>
      </c>
      <c r="E216" t="b">
        <f>ISNUMBER(MATCH(LOOKUP(Table412[[#This Row],[Monster]],Table4[Monster],Table4[Alignment 2]),'MSL Filters'!$K$13:$P$13,0))</f>
        <v>1</v>
      </c>
      <c r="F216" t="b">
        <f>IF(EXACT("Any",Table36[Type]), TRUE, EXACT(LOOKUP(Table412[[#This Row],[Monster]],Table4[Monster],Table4[Type]),Table36[Type]))</f>
        <v>0</v>
      </c>
      <c r="G216" t="b">
        <f>IF(EXACT("Any",Table36[Sub Type]),TRUE,NOT(ISERROR(MATCH(LOOKUP(Table412[[#This Row],[Monster]],Table4[Monster],Table4[Subtype]),'MSL Filters'!$K$23:$P$23,0))))</f>
        <v>1</v>
      </c>
      <c r="H216" t="b">
        <f>IF(EXACT(Table412[[#This Row],[1]],1),TRUE,FALSE)</f>
        <v>1</v>
      </c>
      <c r="I216" t="b">
        <f>LOOKUP(Table412[[#This Row],[Monster]],'Monster List'!$A$2:$A$447,'Monster List'!$B$2:$B$447)&gt;='Random Encounter'!$J$2</f>
        <v>1</v>
      </c>
      <c r="J216" t="b">
        <f>LOOKUP(Table412[[#This Row],[Monster]],'Monster List'!$A$2:$A$447,'Monster List'!$B$2:$B$447)&lt;='Random Encounter'!$K$2</f>
        <v>1</v>
      </c>
      <c r="K216" t="b">
        <f t="shared" si="3"/>
        <v>0</v>
      </c>
      <c r="L216" s="12">
        <f>IF(Table412[[#This Row],[Include?]],1,0)+L215</f>
        <v>15</v>
      </c>
      <c r="M216" s="13">
        <f>IF(INDEX('REG XP Table'!$B$2:$E$2815,'Random Encounter'!$F$8+M$1,'REG XP Table'!$G$2)-'Random Encounter'!$E$8-LOOKUP($A216,'Monster List'!$A$2:$A$448,'Monster List'!$C$2:$C$448)*M$1&gt;=0,1,0)</f>
        <v>1</v>
      </c>
      <c r="N216" s="15">
        <f>IF(INDEX('REG XP Table'!$B$2:$E$2815,'Random Encounter'!$F$8+N$1,'REG XP Table'!$G$2)-'Random Encounter'!$E$8-LOOKUP($A216,'Monster List'!$A$2:$A$448,'Monster List'!$C$2:$C$448)*N$1&gt;=0,N$1,M216)</f>
        <v>1</v>
      </c>
      <c r="O216" s="13">
        <f>IF(INDEX('REG XP Table'!$B$2:$E$2815,'Random Encounter'!$F$8+O$1,'REG XP Table'!$G$2)-'Random Encounter'!$E$8-LOOKUP($A216,'Monster List'!$A$2:$A$448,'Monster List'!$C$2:$C$448)*O$1&gt;=0,O$1,N216)</f>
        <v>1</v>
      </c>
      <c r="P216" s="13">
        <f>IF(INDEX('REG XP Table'!$B$2:$E$2815,'Random Encounter'!$F$8+P$1,'REG XP Table'!$G$2)-'Random Encounter'!$E$8-LOOKUP($A216,'Monster List'!$A$2:$A$448,'Monster List'!$C$2:$C$448)*P$1&gt;=0,P$1,O216)</f>
        <v>1</v>
      </c>
      <c r="Q216" s="13">
        <f>IF(INDEX('REG XP Table'!$B$2:$E$2815,'Random Encounter'!$F$8+Q$1,'REG XP Table'!$G$2)-'Random Encounter'!$E$8-LOOKUP($A216,'Monster List'!$A$2:$A$448,'Monster List'!$C$2:$C$448)*Q$1&gt;=0,Q$1,P216)</f>
        <v>1</v>
      </c>
      <c r="R216" s="13">
        <f>IF(INDEX('REG XP Table'!$B$2:$E$2815,'Random Encounter'!$F$8+R$1,'REG XP Table'!$G$2)-'Random Encounter'!$E$8-LOOKUP($A216,'Monster List'!$A$2:$A$448,'Monster List'!$C$2:$C$448)*R$1&gt;=0,R$1,Q216)</f>
        <v>1</v>
      </c>
      <c r="S216" s="13">
        <f>IF(INDEX('REG XP Table'!$B$2:$E$2815,'Random Encounter'!$F$8+S$1,'REG XP Table'!$G$2)-'Random Encounter'!$E$8-LOOKUP($A216,'Monster List'!$A$2:$A$448,'Monster List'!$C$2:$C$448)*S$1&gt;=0,S$1,R216)</f>
        <v>1</v>
      </c>
      <c r="T216" s="13">
        <f>IF(INDEX('REG XP Table'!$B$2:$E$2815,'Random Encounter'!$F$8+T$1,'REG XP Table'!$G$2)-'Random Encounter'!$E$8-LOOKUP($A216,'Monster List'!$A$2:$A$448,'Monster List'!$C$2:$C$448)*T$1&gt;=0,T$1,S216)</f>
        <v>1</v>
      </c>
      <c r="U216" s="13">
        <f>IF(INDEX('REG XP Table'!$B$2:$E$2815,'Random Encounter'!$F$8+U$1,'REG XP Table'!$G$2)-'Random Encounter'!$E$8-LOOKUP($A216,'Monster List'!$A$2:$A$448,'Monster List'!$C$2:$C$448)*U$1&gt;=0,U$1,T216)</f>
        <v>1</v>
      </c>
      <c r="V216" s="13">
        <f>IF(INDEX('REG XP Table'!$B$2:$E$2815,'Random Encounter'!$F$8+V$1,'REG XP Table'!$G$2)-'Random Encounter'!$E$8-LOOKUP($A216,'Monster List'!$A$2:$A$448,'Monster List'!$C$2:$C$448)*V$1&gt;=0,V$1,U216)</f>
        <v>1</v>
      </c>
      <c r="W216" s="13">
        <f>IF(INDEX('REG XP Table'!$B$2:$E$2815,'Random Encounter'!$F$8+W$1,'REG XP Table'!$G$2)-'Random Encounter'!$E$8-LOOKUP($A216,'Monster List'!$A$2:$A$448,'Monster List'!$C$2:$C$448)*W$1&gt;=0,W$1,V216)</f>
        <v>1</v>
      </c>
      <c r="X216" s="13">
        <f>IF(INDEX('REG XP Table'!$B$2:$E$2815,'Random Encounter'!$F$8+X$1,'REG XP Table'!$G$2)-'Random Encounter'!$E$8-LOOKUP($A216,'Monster List'!$A$2:$A$448,'Monster List'!$C$2:$C$448)*X$1&gt;=0,X$1,W216)</f>
        <v>1</v>
      </c>
      <c r="Y216" s="13">
        <f>IF(INDEX('REG XP Table'!$B$2:$E$2815,'Random Encounter'!$F$8+Y$1,'REG XP Table'!$G$2)-'Random Encounter'!$E$8-LOOKUP($A216,'Monster List'!$A$2:$A$448,'Monster List'!$C$2:$C$448)*Y$1&gt;=0,Y$1,X216)</f>
        <v>1</v>
      </c>
      <c r="Z216" s="13">
        <f>IF(INDEX('REG XP Table'!$B$2:$E$2815,'Random Encounter'!$F$8+Z$1,'REG XP Table'!$G$2)-'Random Encounter'!$E$8-LOOKUP($A216,'Monster List'!$A$2:$A$448,'Monster List'!$C$2:$C$448)*Z$1&gt;=0,Z$1,Y216)</f>
        <v>1</v>
      </c>
      <c r="AA216" s="13">
        <f>IF(INDEX('REG XP Table'!$B$2:$E$2815,'Random Encounter'!$F$8+AA$1,'REG XP Table'!$G$2)-'Random Encounter'!$E$8-LOOKUP($A216,'Monster List'!$A$2:$A$448,'Monster List'!$C$2:$C$448)*AA$1&gt;=0,AA$1,Z216)</f>
        <v>1</v>
      </c>
      <c r="AB216" s="13">
        <f>IF(INDEX('REG XP Table'!$B$2:$E$2815,'Random Encounter'!$F$8+AB$1,'REG XP Table'!$G$2)-'Random Encounter'!$E$8-LOOKUP($A216,'Monster List'!$A$2:$A$448,'Monster List'!$C$2:$C$448)*AB$1&gt;=0,AB$1,AA216)</f>
        <v>1</v>
      </c>
      <c r="AC216" s="13">
        <f>IF(INDEX('REG XP Table'!$B$2:$E$2815,'Random Encounter'!$F$8+AC$1,'REG XP Table'!$G$2)-'Random Encounter'!$E$8-LOOKUP($A216,'Monster List'!$A$2:$A$448,'Monster List'!$C$2:$C$448)*AC$1&gt;=0,AC$1,AB216)</f>
        <v>1</v>
      </c>
      <c r="AD216" s="13">
        <f>IF(INDEX('REG XP Table'!$B$2:$E$2815,'Random Encounter'!$F$8+AD$1,'REG XP Table'!$G$2)-'Random Encounter'!$E$8-LOOKUP($A216,'Monster List'!$A$2:$A$448,'Monster List'!$C$2:$C$448)*AD$1&gt;=0,AD$1,AC216)</f>
        <v>1</v>
      </c>
      <c r="AE216" s="13">
        <f>IF(INDEX('REG XP Table'!$B$2:$E$2815,'Random Encounter'!$F$8+AE$1,'REG XP Table'!$G$2)-'Random Encounter'!$E$8-LOOKUP($A216,'Monster List'!$A$2:$A$448,'Monster List'!$C$2:$C$448)*AE$1&gt;=0,AE$1,AD216)</f>
        <v>1</v>
      </c>
      <c r="AF216" s="13">
        <f>IF(INDEX('REG XP Table'!$B$2:$E$2815,'Random Encounter'!$F$8+AF$1,'REG XP Table'!$G$2)-'Random Encounter'!$E$8-LOOKUP($A216,'Monster List'!$A$2:$A$448,'Monster List'!$C$2:$C$448)*AF$1&gt;=0,AF$1,AE216)</f>
        <v>1</v>
      </c>
    </row>
    <row r="217" spans="1:32" x14ac:dyDescent="0.3">
      <c r="A217" t="s">
        <v>312</v>
      </c>
      <c r="B217">
        <v>1800</v>
      </c>
      <c r="C217" t="b">
        <f>ISTEXT(INDEX(Table4[],MATCH(Table412[[#This Row],[Monster]],Table4[Monster],0),MATCH(Table36[Location],Table4[#Headers],0)))</f>
        <v>0</v>
      </c>
      <c r="D217" t="b">
        <f>ISNUMBER(MATCH(LOOKUP(Table412[[#This Row],[Monster]],Table4[Monster],Table4[Alignment 1]),'MSL Filters'!$K$3:$P$3,0))</f>
        <v>1</v>
      </c>
      <c r="E217" t="b">
        <f>ISNUMBER(MATCH(LOOKUP(Table412[[#This Row],[Monster]],Table4[Monster],Table4[Alignment 2]),'MSL Filters'!$K$13:$P$13,0))</f>
        <v>1</v>
      </c>
      <c r="F217" t="b">
        <f>IF(EXACT("Any",Table36[Type]), TRUE, EXACT(LOOKUP(Table412[[#This Row],[Monster]],Table4[Monster],Table4[Type]),Table36[Type]))</f>
        <v>0</v>
      </c>
      <c r="G217" t="b">
        <f>IF(EXACT("Any",Table36[Sub Type]),TRUE,NOT(ISERROR(MATCH(LOOKUP(Table412[[#This Row],[Monster]],Table4[Monster],Table4[Subtype]),'MSL Filters'!$K$23:$P$23,0))))</f>
        <v>1</v>
      </c>
      <c r="H217" t="b">
        <f>IF(EXACT(Table412[[#This Row],[1]],1),TRUE,FALSE)</f>
        <v>0</v>
      </c>
      <c r="I217" t="b">
        <f>LOOKUP(Table412[[#This Row],[Monster]],'Monster List'!$A$2:$A$447,'Monster List'!$B$2:$B$447)&gt;='Random Encounter'!$J$2</f>
        <v>1</v>
      </c>
      <c r="J217" t="b">
        <f>LOOKUP(Table412[[#This Row],[Monster]],'Monster List'!$A$2:$A$447,'Monster List'!$B$2:$B$447)&lt;='Random Encounter'!$K$2</f>
        <v>1</v>
      </c>
      <c r="K217" t="b">
        <f t="shared" si="3"/>
        <v>0</v>
      </c>
      <c r="L217" s="12">
        <f>IF(Table412[[#This Row],[Include?]],1,0)+L216</f>
        <v>15</v>
      </c>
      <c r="M217" s="13">
        <f>IF(INDEX('REG XP Table'!$B$2:$E$2815,'Random Encounter'!$F$8+M$1,'REG XP Table'!$G$2)-'Random Encounter'!$E$8-LOOKUP($A217,'Monster List'!$A$2:$A$448,'Monster List'!$C$2:$C$448)*M$1&gt;=0,1,0)</f>
        <v>0</v>
      </c>
      <c r="N217" s="15">
        <f>IF(INDEX('REG XP Table'!$B$2:$E$2815,'Random Encounter'!$F$8+N$1,'REG XP Table'!$G$2)-'Random Encounter'!$E$8-LOOKUP($A217,'Monster List'!$A$2:$A$448,'Monster List'!$C$2:$C$448)*N$1&gt;=0,N$1,M217)</f>
        <v>0</v>
      </c>
      <c r="O217" s="13">
        <f>IF(INDEX('REG XP Table'!$B$2:$E$2815,'Random Encounter'!$F$8+O$1,'REG XP Table'!$G$2)-'Random Encounter'!$E$8-LOOKUP($A217,'Monster List'!$A$2:$A$448,'Monster List'!$C$2:$C$448)*O$1&gt;=0,O$1,N217)</f>
        <v>0</v>
      </c>
      <c r="P217" s="13">
        <f>IF(INDEX('REG XP Table'!$B$2:$E$2815,'Random Encounter'!$F$8+P$1,'REG XP Table'!$G$2)-'Random Encounter'!$E$8-LOOKUP($A217,'Monster List'!$A$2:$A$448,'Monster List'!$C$2:$C$448)*P$1&gt;=0,P$1,O217)</f>
        <v>0</v>
      </c>
      <c r="Q217" s="13">
        <f>IF(INDEX('REG XP Table'!$B$2:$E$2815,'Random Encounter'!$F$8+Q$1,'REG XP Table'!$G$2)-'Random Encounter'!$E$8-LOOKUP($A217,'Monster List'!$A$2:$A$448,'Monster List'!$C$2:$C$448)*Q$1&gt;=0,Q$1,P217)</f>
        <v>0</v>
      </c>
      <c r="R217" s="13">
        <f>IF(INDEX('REG XP Table'!$B$2:$E$2815,'Random Encounter'!$F$8+R$1,'REG XP Table'!$G$2)-'Random Encounter'!$E$8-LOOKUP($A217,'Monster List'!$A$2:$A$448,'Monster List'!$C$2:$C$448)*R$1&gt;=0,R$1,Q217)</f>
        <v>0</v>
      </c>
      <c r="S217" s="13">
        <f>IF(INDEX('REG XP Table'!$B$2:$E$2815,'Random Encounter'!$F$8+S$1,'REG XP Table'!$G$2)-'Random Encounter'!$E$8-LOOKUP($A217,'Monster List'!$A$2:$A$448,'Monster List'!$C$2:$C$448)*S$1&gt;=0,S$1,R217)</f>
        <v>0</v>
      </c>
      <c r="T217" s="13">
        <f>IF(INDEX('REG XP Table'!$B$2:$E$2815,'Random Encounter'!$F$8+T$1,'REG XP Table'!$G$2)-'Random Encounter'!$E$8-LOOKUP($A217,'Monster List'!$A$2:$A$448,'Monster List'!$C$2:$C$448)*T$1&gt;=0,T$1,S217)</f>
        <v>0</v>
      </c>
      <c r="U217" s="13">
        <f>IF(INDEX('REG XP Table'!$B$2:$E$2815,'Random Encounter'!$F$8+U$1,'REG XP Table'!$G$2)-'Random Encounter'!$E$8-LOOKUP($A217,'Monster List'!$A$2:$A$448,'Monster List'!$C$2:$C$448)*U$1&gt;=0,U$1,T217)</f>
        <v>0</v>
      </c>
      <c r="V217" s="13">
        <f>IF(INDEX('REG XP Table'!$B$2:$E$2815,'Random Encounter'!$F$8+V$1,'REG XP Table'!$G$2)-'Random Encounter'!$E$8-LOOKUP($A217,'Monster List'!$A$2:$A$448,'Monster List'!$C$2:$C$448)*V$1&gt;=0,V$1,U217)</f>
        <v>0</v>
      </c>
      <c r="W217" s="13">
        <f>IF(INDEX('REG XP Table'!$B$2:$E$2815,'Random Encounter'!$F$8+W$1,'REG XP Table'!$G$2)-'Random Encounter'!$E$8-LOOKUP($A217,'Monster List'!$A$2:$A$448,'Monster List'!$C$2:$C$448)*W$1&gt;=0,W$1,V217)</f>
        <v>0</v>
      </c>
      <c r="X217" s="13">
        <f>IF(INDEX('REG XP Table'!$B$2:$E$2815,'Random Encounter'!$F$8+X$1,'REG XP Table'!$G$2)-'Random Encounter'!$E$8-LOOKUP($A217,'Monster List'!$A$2:$A$448,'Monster List'!$C$2:$C$448)*X$1&gt;=0,X$1,W217)</f>
        <v>0</v>
      </c>
      <c r="Y217" s="13">
        <f>IF(INDEX('REG XP Table'!$B$2:$E$2815,'Random Encounter'!$F$8+Y$1,'REG XP Table'!$G$2)-'Random Encounter'!$E$8-LOOKUP($A217,'Monster List'!$A$2:$A$448,'Monster List'!$C$2:$C$448)*Y$1&gt;=0,Y$1,X217)</f>
        <v>0</v>
      </c>
      <c r="Z217" s="13">
        <f>IF(INDEX('REG XP Table'!$B$2:$E$2815,'Random Encounter'!$F$8+Z$1,'REG XP Table'!$G$2)-'Random Encounter'!$E$8-LOOKUP($A217,'Monster List'!$A$2:$A$448,'Monster List'!$C$2:$C$448)*Z$1&gt;=0,Z$1,Y217)</f>
        <v>0</v>
      </c>
      <c r="AA217" s="13">
        <f>IF(INDEX('REG XP Table'!$B$2:$E$2815,'Random Encounter'!$F$8+AA$1,'REG XP Table'!$G$2)-'Random Encounter'!$E$8-LOOKUP($A217,'Monster List'!$A$2:$A$448,'Monster List'!$C$2:$C$448)*AA$1&gt;=0,AA$1,Z217)</f>
        <v>0</v>
      </c>
      <c r="AB217" s="13">
        <f>IF(INDEX('REG XP Table'!$B$2:$E$2815,'Random Encounter'!$F$8+AB$1,'REG XP Table'!$G$2)-'Random Encounter'!$E$8-LOOKUP($A217,'Monster List'!$A$2:$A$448,'Monster List'!$C$2:$C$448)*AB$1&gt;=0,AB$1,AA217)</f>
        <v>0</v>
      </c>
      <c r="AC217" s="13">
        <f>IF(INDEX('REG XP Table'!$B$2:$E$2815,'Random Encounter'!$F$8+AC$1,'REG XP Table'!$G$2)-'Random Encounter'!$E$8-LOOKUP($A217,'Monster List'!$A$2:$A$448,'Monster List'!$C$2:$C$448)*AC$1&gt;=0,AC$1,AB217)</f>
        <v>0</v>
      </c>
      <c r="AD217" s="13">
        <f>IF(INDEX('REG XP Table'!$B$2:$E$2815,'Random Encounter'!$F$8+AD$1,'REG XP Table'!$G$2)-'Random Encounter'!$E$8-LOOKUP($A217,'Monster List'!$A$2:$A$448,'Monster List'!$C$2:$C$448)*AD$1&gt;=0,AD$1,AC217)</f>
        <v>0</v>
      </c>
      <c r="AE217" s="13">
        <f>IF(INDEX('REG XP Table'!$B$2:$E$2815,'Random Encounter'!$F$8+AE$1,'REG XP Table'!$G$2)-'Random Encounter'!$E$8-LOOKUP($A217,'Monster List'!$A$2:$A$448,'Monster List'!$C$2:$C$448)*AE$1&gt;=0,AE$1,AD217)</f>
        <v>0</v>
      </c>
      <c r="AF217" s="13">
        <f>IF(INDEX('REG XP Table'!$B$2:$E$2815,'Random Encounter'!$F$8+AF$1,'REG XP Table'!$G$2)-'Random Encounter'!$E$8-LOOKUP($A217,'Monster List'!$A$2:$A$448,'Monster List'!$C$2:$C$448)*AF$1&gt;=0,AF$1,AE217)</f>
        <v>0</v>
      </c>
    </row>
    <row r="218" spans="1:32" x14ac:dyDescent="0.3">
      <c r="A218" t="s">
        <v>173</v>
      </c>
      <c r="B218">
        <v>200</v>
      </c>
      <c r="C218" t="b">
        <f>ISTEXT(INDEX(Table4[],MATCH(Table412[[#This Row],[Monster]],Table4[Monster],0),MATCH(Table36[Location],Table4[#Headers],0)))</f>
        <v>1</v>
      </c>
      <c r="D218" t="b">
        <f>ISNUMBER(MATCH(LOOKUP(Table412[[#This Row],[Monster]],Table4[Monster],Table4[Alignment 1]),'MSL Filters'!$K$3:$P$3,0))</f>
        <v>1</v>
      </c>
      <c r="E218" t="b">
        <f>ISNUMBER(MATCH(LOOKUP(Table412[[#This Row],[Monster]],Table4[Monster],Table4[Alignment 2]),'MSL Filters'!$K$13:$P$13,0))</f>
        <v>1</v>
      </c>
      <c r="F218" t="b">
        <f>IF(EXACT("Any",Table36[Type]), TRUE, EXACT(LOOKUP(Table412[[#This Row],[Monster]],Table4[Monster],Table4[Type]),Table36[Type]))</f>
        <v>0</v>
      </c>
      <c r="G218" t="b">
        <f>IF(EXACT("Any",Table36[Sub Type]),TRUE,NOT(ISERROR(MATCH(LOOKUP(Table412[[#This Row],[Monster]],Table4[Monster],Table4[Subtype]),'MSL Filters'!$K$23:$P$23,0))))</f>
        <v>1</v>
      </c>
      <c r="H218" t="b">
        <f>IF(EXACT(Table412[[#This Row],[1]],1),TRUE,FALSE)</f>
        <v>1</v>
      </c>
      <c r="I218" t="b">
        <f>LOOKUP(Table412[[#This Row],[Monster]],'Monster List'!$A$2:$A$447,'Monster List'!$B$2:$B$447)&gt;='Random Encounter'!$J$2</f>
        <v>1</v>
      </c>
      <c r="J218" t="b">
        <f>LOOKUP(Table412[[#This Row],[Monster]],'Monster List'!$A$2:$A$447,'Monster List'!$B$2:$B$447)&lt;='Random Encounter'!$K$2</f>
        <v>1</v>
      </c>
      <c r="K218" t="b">
        <f t="shared" si="3"/>
        <v>0</v>
      </c>
      <c r="L218" s="12">
        <f>IF(Table412[[#This Row],[Include?]],1,0)+L217</f>
        <v>15</v>
      </c>
      <c r="M218" s="13">
        <f>IF(INDEX('REG XP Table'!$B$2:$E$2815,'Random Encounter'!$F$8+M$1,'REG XP Table'!$G$2)-'Random Encounter'!$E$8-LOOKUP($A218,'Monster List'!$A$2:$A$448,'Monster List'!$C$2:$C$448)*M$1&gt;=0,1,0)</f>
        <v>1</v>
      </c>
      <c r="N218" s="15">
        <f>IF(INDEX('REG XP Table'!$B$2:$E$2815,'Random Encounter'!$F$8+N$1,'REG XP Table'!$G$2)-'Random Encounter'!$E$8-LOOKUP($A218,'Monster List'!$A$2:$A$448,'Monster List'!$C$2:$C$448)*N$1&gt;=0,N$1,M218)</f>
        <v>1</v>
      </c>
      <c r="O218" s="13">
        <f>IF(INDEX('REG XP Table'!$B$2:$E$2815,'Random Encounter'!$F$8+O$1,'REG XP Table'!$G$2)-'Random Encounter'!$E$8-LOOKUP($A218,'Monster List'!$A$2:$A$448,'Monster List'!$C$2:$C$448)*O$1&gt;=0,O$1,N218)</f>
        <v>1</v>
      </c>
      <c r="P218" s="13">
        <f>IF(INDEX('REG XP Table'!$B$2:$E$2815,'Random Encounter'!$F$8+P$1,'REG XP Table'!$G$2)-'Random Encounter'!$E$8-LOOKUP($A218,'Monster List'!$A$2:$A$448,'Monster List'!$C$2:$C$448)*P$1&gt;=0,P$1,O218)</f>
        <v>1</v>
      </c>
      <c r="Q218" s="13">
        <f>IF(INDEX('REG XP Table'!$B$2:$E$2815,'Random Encounter'!$F$8+Q$1,'REG XP Table'!$G$2)-'Random Encounter'!$E$8-LOOKUP($A218,'Monster List'!$A$2:$A$448,'Monster List'!$C$2:$C$448)*Q$1&gt;=0,Q$1,P218)</f>
        <v>1</v>
      </c>
      <c r="R218" s="13">
        <f>IF(INDEX('REG XP Table'!$B$2:$E$2815,'Random Encounter'!$F$8+R$1,'REG XP Table'!$G$2)-'Random Encounter'!$E$8-LOOKUP($A218,'Monster List'!$A$2:$A$448,'Monster List'!$C$2:$C$448)*R$1&gt;=0,R$1,Q218)</f>
        <v>1</v>
      </c>
      <c r="S218" s="13">
        <f>IF(INDEX('REG XP Table'!$B$2:$E$2815,'Random Encounter'!$F$8+S$1,'REG XP Table'!$G$2)-'Random Encounter'!$E$8-LOOKUP($A218,'Monster List'!$A$2:$A$448,'Monster List'!$C$2:$C$448)*S$1&gt;=0,S$1,R218)</f>
        <v>1</v>
      </c>
      <c r="T218" s="13">
        <f>IF(INDEX('REG XP Table'!$B$2:$E$2815,'Random Encounter'!$F$8+T$1,'REG XP Table'!$G$2)-'Random Encounter'!$E$8-LOOKUP($A218,'Monster List'!$A$2:$A$448,'Monster List'!$C$2:$C$448)*T$1&gt;=0,T$1,S218)</f>
        <v>1</v>
      </c>
      <c r="U218" s="13">
        <f>IF(INDEX('REG XP Table'!$B$2:$E$2815,'Random Encounter'!$F$8+U$1,'REG XP Table'!$G$2)-'Random Encounter'!$E$8-LOOKUP($A218,'Monster List'!$A$2:$A$448,'Monster List'!$C$2:$C$448)*U$1&gt;=0,U$1,T218)</f>
        <v>1</v>
      </c>
      <c r="V218" s="13">
        <f>IF(INDEX('REG XP Table'!$B$2:$E$2815,'Random Encounter'!$F$8+V$1,'REG XP Table'!$G$2)-'Random Encounter'!$E$8-LOOKUP($A218,'Monster List'!$A$2:$A$448,'Monster List'!$C$2:$C$448)*V$1&gt;=0,V$1,U218)</f>
        <v>1</v>
      </c>
      <c r="W218" s="13">
        <f>IF(INDEX('REG XP Table'!$B$2:$E$2815,'Random Encounter'!$F$8+W$1,'REG XP Table'!$G$2)-'Random Encounter'!$E$8-LOOKUP($A218,'Monster List'!$A$2:$A$448,'Monster List'!$C$2:$C$448)*W$1&gt;=0,W$1,V218)</f>
        <v>1</v>
      </c>
      <c r="X218" s="13">
        <f>IF(INDEX('REG XP Table'!$B$2:$E$2815,'Random Encounter'!$F$8+X$1,'REG XP Table'!$G$2)-'Random Encounter'!$E$8-LOOKUP($A218,'Monster List'!$A$2:$A$448,'Monster List'!$C$2:$C$448)*X$1&gt;=0,X$1,W218)</f>
        <v>1</v>
      </c>
      <c r="Y218" s="13">
        <f>IF(INDEX('REG XP Table'!$B$2:$E$2815,'Random Encounter'!$F$8+Y$1,'REG XP Table'!$G$2)-'Random Encounter'!$E$8-LOOKUP($A218,'Monster List'!$A$2:$A$448,'Monster List'!$C$2:$C$448)*Y$1&gt;=0,Y$1,X218)</f>
        <v>1</v>
      </c>
      <c r="Z218" s="13">
        <f>IF(INDEX('REG XP Table'!$B$2:$E$2815,'Random Encounter'!$F$8+Z$1,'REG XP Table'!$G$2)-'Random Encounter'!$E$8-LOOKUP($A218,'Monster List'!$A$2:$A$448,'Monster List'!$C$2:$C$448)*Z$1&gt;=0,Z$1,Y218)</f>
        <v>1</v>
      </c>
      <c r="AA218" s="13">
        <f>IF(INDEX('REG XP Table'!$B$2:$E$2815,'Random Encounter'!$F$8+AA$1,'REG XP Table'!$G$2)-'Random Encounter'!$E$8-LOOKUP($A218,'Monster List'!$A$2:$A$448,'Monster List'!$C$2:$C$448)*AA$1&gt;=0,AA$1,Z218)</f>
        <v>1</v>
      </c>
      <c r="AB218" s="13">
        <f>IF(INDEX('REG XP Table'!$B$2:$E$2815,'Random Encounter'!$F$8+AB$1,'REG XP Table'!$G$2)-'Random Encounter'!$E$8-LOOKUP($A218,'Monster List'!$A$2:$A$448,'Monster List'!$C$2:$C$448)*AB$1&gt;=0,AB$1,AA218)</f>
        <v>1</v>
      </c>
      <c r="AC218" s="13">
        <f>IF(INDEX('REG XP Table'!$B$2:$E$2815,'Random Encounter'!$F$8+AC$1,'REG XP Table'!$G$2)-'Random Encounter'!$E$8-LOOKUP($A218,'Monster List'!$A$2:$A$448,'Monster List'!$C$2:$C$448)*AC$1&gt;=0,AC$1,AB218)</f>
        <v>1</v>
      </c>
      <c r="AD218" s="13">
        <f>IF(INDEX('REG XP Table'!$B$2:$E$2815,'Random Encounter'!$F$8+AD$1,'REG XP Table'!$G$2)-'Random Encounter'!$E$8-LOOKUP($A218,'Monster List'!$A$2:$A$448,'Monster List'!$C$2:$C$448)*AD$1&gt;=0,AD$1,AC218)</f>
        <v>1</v>
      </c>
      <c r="AE218" s="13">
        <f>IF(INDEX('REG XP Table'!$B$2:$E$2815,'Random Encounter'!$F$8+AE$1,'REG XP Table'!$G$2)-'Random Encounter'!$E$8-LOOKUP($A218,'Monster List'!$A$2:$A$448,'Monster List'!$C$2:$C$448)*AE$1&gt;=0,AE$1,AD218)</f>
        <v>1</v>
      </c>
      <c r="AF218" s="13">
        <f>IF(INDEX('REG XP Table'!$B$2:$E$2815,'Random Encounter'!$F$8+AF$1,'REG XP Table'!$G$2)-'Random Encounter'!$E$8-LOOKUP($A218,'Monster List'!$A$2:$A$448,'Monster List'!$C$2:$C$448)*AF$1&gt;=0,AF$1,AE218)</f>
        <v>1</v>
      </c>
    </row>
    <row r="219" spans="1:32" x14ac:dyDescent="0.3">
      <c r="A219" t="s">
        <v>34</v>
      </c>
      <c r="B219">
        <v>10</v>
      </c>
      <c r="C219" t="b">
        <f>ISTEXT(INDEX(Table4[],MATCH(Table412[[#This Row],[Monster]],Table4[Monster],0),MATCH(Table36[Location],Table4[#Headers],0)))</f>
        <v>0</v>
      </c>
      <c r="D219" t="b">
        <f>ISNUMBER(MATCH(LOOKUP(Table412[[#This Row],[Monster]],Table4[Monster],Table4[Alignment 1]),'MSL Filters'!$K$3:$P$3,0))</f>
        <v>1</v>
      </c>
      <c r="E219" t="b">
        <f>ISNUMBER(MATCH(LOOKUP(Table412[[#This Row],[Monster]],Table4[Monster],Table4[Alignment 2]),'MSL Filters'!$K$13:$P$13,0))</f>
        <v>1</v>
      </c>
      <c r="F219" t="b">
        <f>IF(EXACT("Any",Table36[Type]), TRUE, EXACT(LOOKUP(Table412[[#This Row],[Monster]],Table4[Monster],Table4[Type]),Table36[Type]))</f>
        <v>1</v>
      </c>
      <c r="G219" t="b">
        <f>IF(EXACT("Any",Table36[Sub Type]),TRUE,NOT(ISERROR(MATCH(LOOKUP(Table412[[#This Row],[Monster]],Table4[Monster],Table4[Subtype]),'MSL Filters'!$K$23:$P$23,0))))</f>
        <v>1</v>
      </c>
      <c r="H219" t="b">
        <f>IF(EXACT(Table412[[#This Row],[1]],1),TRUE,FALSE)</f>
        <v>1</v>
      </c>
      <c r="I219" t="b">
        <f>LOOKUP(Table412[[#This Row],[Monster]],'Monster List'!$A$2:$A$447,'Monster List'!$B$2:$B$447)&gt;='Random Encounter'!$J$2</f>
        <v>1</v>
      </c>
      <c r="J219" t="b">
        <f>LOOKUP(Table412[[#This Row],[Monster]],'Monster List'!$A$2:$A$447,'Monster List'!$B$2:$B$447)&lt;='Random Encounter'!$K$2</f>
        <v>1</v>
      </c>
      <c r="K219" t="b">
        <f t="shared" si="3"/>
        <v>0</v>
      </c>
      <c r="L219" s="12">
        <f>IF(Table412[[#This Row],[Include?]],1,0)+L218</f>
        <v>15</v>
      </c>
      <c r="M219" s="13">
        <f>IF(INDEX('REG XP Table'!$B$2:$E$2815,'Random Encounter'!$F$8+M$1,'REG XP Table'!$G$2)-'Random Encounter'!$E$8-LOOKUP($A219,'Monster List'!$A$2:$A$448,'Monster List'!$C$2:$C$448)*M$1&gt;=0,1,0)</f>
        <v>1</v>
      </c>
      <c r="N219" s="15" t="str">
        <f>IF(INDEX('REG XP Table'!$B$2:$E$2815,'Random Encounter'!$F$8+N$1,'REG XP Table'!$G$2)-'Random Encounter'!$E$8-LOOKUP($A219,'Monster List'!$A$2:$A$448,'Monster List'!$C$2:$C$448)*N$1&gt;=0,N$1,M219)</f>
        <v>2</v>
      </c>
      <c r="O219" s="13" t="str">
        <f>IF(INDEX('REG XP Table'!$B$2:$E$2815,'Random Encounter'!$F$8+O$1,'REG XP Table'!$G$2)-'Random Encounter'!$E$8-LOOKUP($A219,'Monster List'!$A$2:$A$448,'Monster List'!$C$2:$C$448)*O$1&gt;=0,O$1,N219)</f>
        <v>3</v>
      </c>
      <c r="P219" s="13" t="str">
        <f>IF(INDEX('REG XP Table'!$B$2:$E$2815,'Random Encounter'!$F$8+P$1,'REG XP Table'!$G$2)-'Random Encounter'!$E$8-LOOKUP($A219,'Monster List'!$A$2:$A$448,'Monster List'!$C$2:$C$448)*P$1&gt;=0,P$1,O219)</f>
        <v>4</v>
      </c>
      <c r="Q219" s="13" t="str">
        <f>IF(INDEX('REG XP Table'!$B$2:$E$2815,'Random Encounter'!$F$8+Q$1,'REG XP Table'!$G$2)-'Random Encounter'!$E$8-LOOKUP($A219,'Monster List'!$A$2:$A$448,'Monster List'!$C$2:$C$448)*Q$1&gt;=0,Q$1,P219)</f>
        <v>5</v>
      </c>
      <c r="R219" s="13" t="str">
        <f>IF(INDEX('REG XP Table'!$B$2:$E$2815,'Random Encounter'!$F$8+R$1,'REG XP Table'!$G$2)-'Random Encounter'!$E$8-LOOKUP($A219,'Monster List'!$A$2:$A$448,'Monster List'!$C$2:$C$448)*R$1&gt;=0,R$1,Q219)</f>
        <v>6</v>
      </c>
      <c r="S219" s="13" t="str">
        <f>IF(INDEX('REG XP Table'!$B$2:$E$2815,'Random Encounter'!$F$8+S$1,'REG XP Table'!$G$2)-'Random Encounter'!$E$8-LOOKUP($A219,'Monster List'!$A$2:$A$448,'Monster List'!$C$2:$C$448)*S$1&gt;=0,S$1,R219)</f>
        <v>7</v>
      </c>
      <c r="T219" s="13" t="str">
        <f>IF(INDEX('REG XP Table'!$B$2:$E$2815,'Random Encounter'!$F$8+T$1,'REG XP Table'!$G$2)-'Random Encounter'!$E$8-LOOKUP($A219,'Monster List'!$A$2:$A$448,'Monster List'!$C$2:$C$448)*T$1&gt;=0,T$1,S219)</f>
        <v>8</v>
      </c>
      <c r="U219" s="13" t="str">
        <f>IF(INDEX('REG XP Table'!$B$2:$E$2815,'Random Encounter'!$F$8+U$1,'REG XP Table'!$G$2)-'Random Encounter'!$E$8-LOOKUP($A219,'Monster List'!$A$2:$A$448,'Monster List'!$C$2:$C$448)*U$1&gt;=0,U$1,T219)</f>
        <v>9</v>
      </c>
      <c r="V219" s="13" t="str">
        <f>IF(INDEX('REG XP Table'!$B$2:$E$2815,'Random Encounter'!$F$8+V$1,'REG XP Table'!$G$2)-'Random Encounter'!$E$8-LOOKUP($A219,'Monster List'!$A$2:$A$448,'Monster List'!$C$2:$C$448)*V$1&gt;=0,V$1,U219)</f>
        <v>10</v>
      </c>
      <c r="W219" s="13" t="str">
        <f>IF(INDEX('REG XP Table'!$B$2:$E$2815,'Random Encounter'!$F$8+W$1,'REG XP Table'!$G$2)-'Random Encounter'!$E$8-LOOKUP($A219,'Monster List'!$A$2:$A$448,'Monster List'!$C$2:$C$448)*W$1&gt;=0,W$1,V219)</f>
        <v>11</v>
      </c>
      <c r="X219" s="13" t="str">
        <f>IF(INDEX('REG XP Table'!$B$2:$E$2815,'Random Encounter'!$F$8+X$1,'REG XP Table'!$G$2)-'Random Encounter'!$E$8-LOOKUP($A219,'Monster List'!$A$2:$A$448,'Monster List'!$C$2:$C$448)*X$1&gt;=0,X$1,W219)</f>
        <v>12</v>
      </c>
      <c r="Y219" s="13" t="str">
        <f>IF(INDEX('REG XP Table'!$B$2:$E$2815,'Random Encounter'!$F$8+Y$1,'REG XP Table'!$G$2)-'Random Encounter'!$E$8-LOOKUP($A219,'Monster List'!$A$2:$A$448,'Monster List'!$C$2:$C$448)*Y$1&gt;=0,Y$1,X219)</f>
        <v>13</v>
      </c>
      <c r="Z219" s="13" t="str">
        <f>IF(INDEX('REG XP Table'!$B$2:$E$2815,'Random Encounter'!$F$8+Z$1,'REG XP Table'!$G$2)-'Random Encounter'!$E$8-LOOKUP($A219,'Monster List'!$A$2:$A$448,'Monster List'!$C$2:$C$448)*Z$1&gt;=0,Z$1,Y219)</f>
        <v>13</v>
      </c>
      <c r="AA219" s="13" t="str">
        <f>IF(INDEX('REG XP Table'!$B$2:$E$2815,'Random Encounter'!$F$8+AA$1,'REG XP Table'!$G$2)-'Random Encounter'!$E$8-LOOKUP($A219,'Monster List'!$A$2:$A$448,'Monster List'!$C$2:$C$448)*AA$1&gt;=0,AA$1,Z219)</f>
        <v>13</v>
      </c>
      <c r="AB219" s="13" t="str">
        <f>IF(INDEX('REG XP Table'!$B$2:$E$2815,'Random Encounter'!$F$8+AB$1,'REG XP Table'!$G$2)-'Random Encounter'!$E$8-LOOKUP($A219,'Monster List'!$A$2:$A$448,'Monster List'!$C$2:$C$448)*AB$1&gt;=0,AB$1,AA219)</f>
        <v>13</v>
      </c>
      <c r="AC219" s="13" t="str">
        <f>IF(INDEX('REG XP Table'!$B$2:$E$2815,'Random Encounter'!$F$8+AC$1,'REG XP Table'!$G$2)-'Random Encounter'!$E$8-LOOKUP($A219,'Monster List'!$A$2:$A$448,'Monster List'!$C$2:$C$448)*AC$1&gt;=0,AC$1,AB219)</f>
        <v>13</v>
      </c>
      <c r="AD219" s="13" t="str">
        <f>IF(INDEX('REG XP Table'!$B$2:$E$2815,'Random Encounter'!$F$8+AD$1,'REG XP Table'!$G$2)-'Random Encounter'!$E$8-LOOKUP($A219,'Monster List'!$A$2:$A$448,'Monster List'!$C$2:$C$448)*AD$1&gt;=0,AD$1,AC219)</f>
        <v>13</v>
      </c>
      <c r="AE219" s="13" t="str">
        <f>IF(INDEX('REG XP Table'!$B$2:$E$2815,'Random Encounter'!$F$8+AE$1,'REG XP Table'!$G$2)-'Random Encounter'!$E$8-LOOKUP($A219,'Monster List'!$A$2:$A$448,'Monster List'!$C$2:$C$448)*AE$1&gt;=0,AE$1,AD219)</f>
        <v>13</v>
      </c>
      <c r="AF219" s="13" t="str">
        <f>IF(INDEX('REG XP Table'!$B$2:$E$2815,'Random Encounter'!$F$8+AF$1,'REG XP Table'!$G$2)-'Random Encounter'!$E$8-LOOKUP($A219,'Monster List'!$A$2:$A$448,'Monster List'!$C$2:$C$448)*AF$1&gt;=0,AF$1,AE219)</f>
        <v>13</v>
      </c>
    </row>
    <row r="220" spans="1:32" x14ac:dyDescent="0.3">
      <c r="A220" t="s">
        <v>257</v>
      </c>
      <c r="B220">
        <v>700</v>
      </c>
      <c r="C220" t="b">
        <f>ISTEXT(INDEX(Table4[],MATCH(Table412[[#This Row],[Monster]],Table4[Monster],0),MATCH(Table36[Location],Table4[#Headers],0)))</f>
        <v>0</v>
      </c>
      <c r="D220" t="b">
        <f>ISNUMBER(MATCH(LOOKUP(Table412[[#This Row],[Monster]],Table4[Monster],Table4[Alignment 1]),'MSL Filters'!$K$3:$P$3,0))</f>
        <v>1</v>
      </c>
      <c r="E220" t="b">
        <f>ISNUMBER(MATCH(LOOKUP(Table412[[#This Row],[Monster]],Table4[Monster],Table4[Alignment 2]),'MSL Filters'!$K$13:$P$13,0))</f>
        <v>1</v>
      </c>
      <c r="F220" t="b">
        <f>IF(EXACT("Any",Table36[Type]), TRUE, EXACT(LOOKUP(Table412[[#This Row],[Monster]],Table4[Monster],Table4[Type]),Table36[Type]))</f>
        <v>0</v>
      </c>
      <c r="G220" t="b">
        <f>IF(EXACT("Any",Table36[Sub Type]),TRUE,NOT(ISERROR(MATCH(LOOKUP(Table412[[#This Row],[Monster]],Table4[Monster],Table4[Subtype]),'MSL Filters'!$K$23:$P$23,0))))</f>
        <v>1</v>
      </c>
      <c r="H220" t="b">
        <f>IF(EXACT(Table412[[#This Row],[1]],1),TRUE,FALSE)</f>
        <v>0</v>
      </c>
      <c r="I220" t="b">
        <f>LOOKUP(Table412[[#This Row],[Monster]],'Monster List'!$A$2:$A$447,'Monster List'!$B$2:$B$447)&gt;='Random Encounter'!$J$2</f>
        <v>1</v>
      </c>
      <c r="J220" t="b">
        <f>LOOKUP(Table412[[#This Row],[Monster]],'Monster List'!$A$2:$A$447,'Monster List'!$B$2:$B$447)&lt;='Random Encounter'!$K$2</f>
        <v>1</v>
      </c>
      <c r="K220" t="b">
        <f t="shared" si="3"/>
        <v>0</v>
      </c>
      <c r="L220" s="12">
        <f>IF(Table412[[#This Row],[Include?]],1,0)+L219</f>
        <v>15</v>
      </c>
      <c r="M220" s="13">
        <f>IF(INDEX('REG XP Table'!$B$2:$E$2815,'Random Encounter'!$F$8+M$1,'REG XP Table'!$G$2)-'Random Encounter'!$E$8-LOOKUP($A220,'Monster List'!$A$2:$A$448,'Monster List'!$C$2:$C$448)*M$1&gt;=0,1,0)</f>
        <v>0</v>
      </c>
      <c r="N220" s="15">
        <f>IF(INDEX('REG XP Table'!$B$2:$E$2815,'Random Encounter'!$F$8+N$1,'REG XP Table'!$G$2)-'Random Encounter'!$E$8-LOOKUP($A220,'Monster List'!$A$2:$A$448,'Monster List'!$C$2:$C$448)*N$1&gt;=0,N$1,M220)</f>
        <v>0</v>
      </c>
      <c r="O220" s="13">
        <f>IF(INDEX('REG XP Table'!$B$2:$E$2815,'Random Encounter'!$F$8+O$1,'REG XP Table'!$G$2)-'Random Encounter'!$E$8-LOOKUP($A220,'Monster List'!$A$2:$A$448,'Monster List'!$C$2:$C$448)*O$1&gt;=0,O$1,N220)</f>
        <v>0</v>
      </c>
      <c r="P220" s="13">
        <f>IF(INDEX('REG XP Table'!$B$2:$E$2815,'Random Encounter'!$F$8+P$1,'REG XP Table'!$G$2)-'Random Encounter'!$E$8-LOOKUP($A220,'Monster List'!$A$2:$A$448,'Monster List'!$C$2:$C$448)*P$1&gt;=0,P$1,O220)</f>
        <v>0</v>
      </c>
      <c r="Q220" s="13">
        <f>IF(INDEX('REG XP Table'!$B$2:$E$2815,'Random Encounter'!$F$8+Q$1,'REG XP Table'!$G$2)-'Random Encounter'!$E$8-LOOKUP($A220,'Monster List'!$A$2:$A$448,'Monster List'!$C$2:$C$448)*Q$1&gt;=0,Q$1,P220)</f>
        <v>0</v>
      </c>
      <c r="R220" s="13">
        <f>IF(INDEX('REG XP Table'!$B$2:$E$2815,'Random Encounter'!$F$8+R$1,'REG XP Table'!$G$2)-'Random Encounter'!$E$8-LOOKUP($A220,'Monster List'!$A$2:$A$448,'Monster List'!$C$2:$C$448)*R$1&gt;=0,R$1,Q220)</f>
        <v>0</v>
      </c>
      <c r="S220" s="13">
        <f>IF(INDEX('REG XP Table'!$B$2:$E$2815,'Random Encounter'!$F$8+S$1,'REG XP Table'!$G$2)-'Random Encounter'!$E$8-LOOKUP($A220,'Monster List'!$A$2:$A$448,'Monster List'!$C$2:$C$448)*S$1&gt;=0,S$1,R220)</f>
        <v>0</v>
      </c>
      <c r="T220" s="13">
        <f>IF(INDEX('REG XP Table'!$B$2:$E$2815,'Random Encounter'!$F$8+T$1,'REG XP Table'!$G$2)-'Random Encounter'!$E$8-LOOKUP($A220,'Monster List'!$A$2:$A$448,'Monster List'!$C$2:$C$448)*T$1&gt;=0,T$1,S220)</f>
        <v>0</v>
      </c>
      <c r="U220" s="13">
        <f>IF(INDEX('REG XP Table'!$B$2:$E$2815,'Random Encounter'!$F$8+U$1,'REG XP Table'!$G$2)-'Random Encounter'!$E$8-LOOKUP($A220,'Monster List'!$A$2:$A$448,'Monster List'!$C$2:$C$448)*U$1&gt;=0,U$1,T220)</f>
        <v>0</v>
      </c>
      <c r="V220" s="13">
        <f>IF(INDEX('REG XP Table'!$B$2:$E$2815,'Random Encounter'!$F$8+V$1,'REG XP Table'!$G$2)-'Random Encounter'!$E$8-LOOKUP($A220,'Monster List'!$A$2:$A$448,'Monster List'!$C$2:$C$448)*V$1&gt;=0,V$1,U220)</f>
        <v>0</v>
      </c>
      <c r="W220" s="13">
        <f>IF(INDEX('REG XP Table'!$B$2:$E$2815,'Random Encounter'!$F$8+W$1,'REG XP Table'!$G$2)-'Random Encounter'!$E$8-LOOKUP($A220,'Monster List'!$A$2:$A$448,'Monster List'!$C$2:$C$448)*W$1&gt;=0,W$1,V220)</f>
        <v>0</v>
      </c>
      <c r="X220" s="13">
        <f>IF(INDEX('REG XP Table'!$B$2:$E$2815,'Random Encounter'!$F$8+X$1,'REG XP Table'!$G$2)-'Random Encounter'!$E$8-LOOKUP($A220,'Monster List'!$A$2:$A$448,'Monster List'!$C$2:$C$448)*X$1&gt;=0,X$1,W220)</f>
        <v>0</v>
      </c>
      <c r="Y220" s="13">
        <f>IF(INDEX('REG XP Table'!$B$2:$E$2815,'Random Encounter'!$F$8+Y$1,'REG XP Table'!$G$2)-'Random Encounter'!$E$8-LOOKUP($A220,'Monster List'!$A$2:$A$448,'Monster List'!$C$2:$C$448)*Y$1&gt;=0,Y$1,X220)</f>
        <v>0</v>
      </c>
      <c r="Z220" s="13">
        <f>IF(INDEX('REG XP Table'!$B$2:$E$2815,'Random Encounter'!$F$8+Z$1,'REG XP Table'!$G$2)-'Random Encounter'!$E$8-LOOKUP($A220,'Monster List'!$A$2:$A$448,'Monster List'!$C$2:$C$448)*Z$1&gt;=0,Z$1,Y220)</f>
        <v>0</v>
      </c>
      <c r="AA220" s="13">
        <f>IF(INDEX('REG XP Table'!$B$2:$E$2815,'Random Encounter'!$F$8+AA$1,'REG XP Table'!$G$2)-'Random Encounter'!$E$8-LOOKUP($A220,'Monster List'!$A$2:$A$448,'Monster List'!$C$2:$C$448)*AA$1&gt;=0,AA$1,Z220)</f>
        <v>0</v>
      </c>
      <c r="AB220" s="13">
        <f>IF(INDEX('REG XP Table'!$B$2:$E$2815,'Random Encounter'!$F$8+AB$1,'REG XP Table'!$G$2)-'Random Encounter'!$E$8-LOOKUP($A220,'Monster List'!$A$2:$A$448,'Monster List'!$C$2:$C$448)*AB$1&gt;=0,AB$1,AA220)</f>
        <v>0</v>
      </c>
      <c r="AC220" s="13">
        <f>IF(INDEX('REG XP Table'!$B$2:$E$2815,'Random Encounter'!$F$8+AC$1,'REG XP Table'!$G$2)-'Random Encounter'!$E$8-LOOKUP($A220,'Monster List'!$A$2:$A$448,'Monster List'!$C$2:$C$448)*AC$1&gt;=0,AC$1,AB220)</f>
        <v>0</v>
      </c>
      <c r="AD220" s="13">
        <f>IF(INDEX('REG XP Table'!$B$2:$E$2815,'Random Encounter'!$F$8+AD$1,'REG XP Table'!$G$2)-'Random Encounter'!$E$8-LOOKUP($A220,'Monster List'!$A$2:$A$448,'Monster List'!$C$2:$C$448)*AD$1&gt;=0,AD$1,AC220)</f>
        <v>0</v>
      </c>
      <c r="AE220" s="13">
        <f>IF(INDEX('REG XP Table'!$B$2:$E$2815,'Random Encounter'!$F$8+AE$1,'REG XP Table'!$G$2)-'Random Encounter'!$E$8-LOOKUP($A220,'Monster List'!$A$2:$A$448,'Monster List'!$C$2:$C$448)*AE$1&gt;=0,AE$1,AD220)</f>
        <v>0</v>
      </c>
      <c r="AF220" s="13">
        <f>IF(INDEX('REG XP Table'!$B$2:$E$2815,'Random Encounter'!$F$8+AF$1,'REG XP Table'!$G$2)-'Random Encounter'!$E$8-LOOKUP($A220,'Monster List'!$A$2:$A$448,'Monster List'!$C$2:$C$448)*AF$1&gt;=0,AF$1,AE220)</f>
        <v>0</v>
      </c>
    </row>
    <row r="221" spans="1:32" x14ac:dyDescent="0.3">
      <c r="A221" t="s">
        <v>286</v>
      </c>
      <c r="B221">
        <v>1100</v>
      </c>
      <c r="C221" t="b">
        <f>ISTEXT(INDEX(Table4[],MATCH(Table412[[#This Row],[Monster]],Table4[Monster],0),MATCH(Table36[Location],Table4[#Headers],0)))</f>
        <v>0</v>
      </c>
      <c r="D221" t="b">
        <f>ISNUMBER(MATCH(LOOKUP(Table412[[#This Row],[Monster]],Table4[Monster],Table4[Alignment 1]),'MSL Filters'!$K$3:$P$3,0))</f>
        <v>1</v>
      </c>
      <c r="E221" t="b">
        <f>ISNUMBER(MATCH(LOOKUP(Table412[[#This Row],[Monster]],Table4[Monster],Table4[Alignment 2]),'MSL Filters'!$K$13:$P$13,0))</f>
        <v>1</v>
      </c>
      <c r="F221" t="b">
        <f>IF(EXACT("Any",Table36[Type]), TRUE, EXACT(LOOKUP(Table412[[#This Row],[Monster]],Table4[Monster],Table4[Type]),Table36[Type]))</f>
        <v>0</v>
      </c>
      <c r="G221" t="b">
        <f>IF(EXACT("Any",Table36[Sub Type]),TRUE,NOT(ISERROR(MATCH(LOOKUP(Table412[[#This Row],[Monster]],Table4[Monster],Table4[Subtype]),'MSL Filters'!$K$23:$P$23,0))))</f>
        <v>1</v>
      </c>
      <c r="H221" t="b">
        <f>IF(EXACT(Table412[[#This Row],[1]],1),TRUE,FALSE)</f>
        <v>0</v>
      </c>
      <c r="I221" t="b">
        <f>LOOKUP(Table412[[#This Row],[Monster]],'Monster List'!$A$2:$A$447,'Monster List'!$B$2:$B$447)&gt;='Random Encounter'!$J$2</f>
        <v>1</v>
      </c>
      <c r="J221" t="b">
        <f>LOOKUP(Table412[[#This Row],[Monster]],'Monster List'!$A$2:$A$447,'Monster List'!$B$2:$B$447)&lt;='Random Encounter'!$K$2</f>
        <v>1</v>
      </c>
      <c r="K221" t="b">
        <f t="shared" si="3"/>
        <v>0</v>
      </c>
      <c r="L221" s="12">
        <f>IF(Table412[[#This Row],[Include?]],1,0)+L220</f>
        <v>15</v>
      </c>
      <c r="M221" s="13">
        <f>IF(INDEX('REG XP Table'!$B$2:$E$2815,'Random Encounter'!$F$8+M$1,'REG XP Table'!$G$2)-'Random Encounter'!$E$8-LOOKUP($A221,'Monster List'!$A$2:$A$448,'Monster List'!$C$2:$C$448)*M$1&gt;=0,1,0)</f>
        <v>0</v>
      </c>
      <c r="N221" s="15">
        <f>IF(INDEX('REG XP Table'!$B$2:$E$2815,'Random Encounter'!$F$8+N$1,'REG XP Table'!$G$2)-'Random Encounter'!$E$8-LOOKUP($A221,'Monster List'!$A$2:$A$448,'Monster List'!$C$2:$C$448)*N$1&gt;=0,N$1,M221)</f>
        <v>0</v>
      </c>
      <c r="O221" s="13">
        <f>IF(INDEX('REG XP Table'!$B$2:$E$2815,'Random Encounter'!$F$8+O$1,'REG XP Table'!$G$2)-'Random Encounter'!$E$8-LOOKUP($A221,'Monster List'!$A$2:$A$448,'Monster List'!$C$2:$C$448)*O$1&gt;=0,O$1,N221)</f>
        <v>0</v>
      </c>
      <c r="P221" s="13">
        <f>IF(INDEX('REG XP Table'!$B$2:$E$2815,'Random Encounter'!$F$8+P$1,'REG XP Table'!$G$2)-'Random Encounter'!$E$8-LOOKUP($A221,'Monster List'!$A$2:$A$448,'Monster List'!$C$2:$C$448)*P$1&gt;=0,P$1,O221)</f>
        <v>0</v>
      </c>
      <c r="Q221" s="13">
        <f>IF(INDEX('REG XP Table'!$B$2:$E$2815,'Random Encounter'!$F$8+Q$1,'REG XP Table'!$G$2)-'Random Encounter'!$E$8-LOOKUP($A221,'Monster List'!$A$2:$A$448,'Monster List'!$C$2:$C$448)*Q$1&gt;=0,Q$1,P221)</f>
        <v>0</v>
      </c>
      <c r="R221" s="13">
        <f>IF(INDEX('REG XP Table'!$B$2:$E$2815,'Random Encounter'!$F$8+R$1,'REG XP Table'!$G$2)-'Random Encounter'!$E$8-LOOKUP($A221,'Monster List'!$A$2:$A$448,'Monster List'!$C$2:$C$448)*R$1&gt;=0,R$1,Q221)</f>
        <v>0</v>
      </c>
      <c r="S221" s="13">
        <f>IF(INDEX('REG XP Table'!$B$2:$E$2815,'Random Encounter'!$F$8+S$1,'REG XP Table'!$G$2)-'Random Encounter'!$E$8-LOOKUP($A221,'Monster List'!$A$2:$A$448,'Monster List'!$C$2:$C$448)*S$1&gt;=0,S$1,R221)</f>
        <v>0</v>
      </c>
      <c r="T221" s="13">
        <f>IF(INDEX('REG XP Table'!$B$2:$E$2815,'Random Encounter'!$F$8+T$1,'REG XP Table'!$G$2)-'Random Encounter'!$E$8-LOOKUP($A221,'Monster List'!$A$2:$A$448,'Monster List'!$C$2:$C$448)*T$1&gt;=0,T$1,S221)</f>
        <v>0</v>
      </c>
      <c r="U221" s="13">
        <f>IF(INDEX('REG XP Table'!$B$2:$E$2815,'Random Encounter'!$F$8+U$1,'REG XP Table'!$G$2)-'Random Encounter'!$E$8-LOOKUP($A221,'Monster List'!$A$2:$A$448,'Monster List'!$C$2:$C$448)*U$1&gt;=0,U$1,T221)</f>
        <v>0</v>
      </c>
      <c r="V221" s="13">
        <f>IF(INDEX('REG XP Table'!$B$2:$E$2815,'Random Encounter'!$F$8+V$1,'REG XP Table'!$G$2)-'Random Encounter'!$E$8-LOOKUP($A221,'Monster List'!$A$2:$A$448,'Monster List'!$C$2:$C$448)*V$1&gt;=0,V$1,U221)</f>
        <v>0</v>
      </c>
      <c r="W221" s="13">
        <f>IF(INDEX('REG XP Table'!$B$2:$E$2815,'Random Encounter'!$F$8+W$1,'REG XP Table'!$G$2)-'Random Encounter'!$E$8-LOOKUP($A221,'Monster List'!$A$2:$A$448,'Monster List'!$C$2:$C$448)*W$1&gt;=0,W$1,V221)</f>
        <v>0</v>
      </c>
      <c r="X221" s="13">
        <f>IF(INDEX('REG XP Table'!$B$2:$E$2815,'Random Encounter'!$F$8+X$1,'REG XP Table'!$G$2)-'Random Encounter'!$E$8-LOOKUP($A221,'Monster List'!$A$2:$A$448,'Monster List'!$C$2:$C$448)*X$1&gt;=0,X$1,W221)</f>
        <v>0</v>
      </c>
      <c r="Y221" s="13">
        <f>IF(INDEX('REG XP Table'!$B$2:$E$2815,'Random Encounter'!$F$8+Y$1,'REG XP Table'!$G$2)-'Random Encounter'!$E$8-LOOKUP($A221,'Monster List'!$A$2:$A$448,'Monster List'!$C$2:$C$448)*Y$1&gt;=0,Y$1,X221)</f>
        <v>0</v>
      </c>
      <c r="Z221" s="13">
        <f>IF(INDEX('REG XP Table'!$B$2:$E$2815,'Random Encounter'!$F$8+Z$1,'REG XP Table'!$G$2)-'Random Encounter'!$E$8-LOOKUP($A221,'Monster List'!$A$2:$A$448,'Monster List'!$C$2:$C$448)*Z$1&gt;=0,Z$1,Y221)</f>
        <v>0</v>
      </c>
      <c r="AA221" s="13">
        <f>IF(INDEX('REG XP Table'!$B$2:$E$2815,'Random Encounter'!$F$8+AA$1,'REG XP Table'!$G$2)-'Random Encounter'!$E$8-LOOKUP($A221,'Monster List'!$A$2:$A$448,'Monster List'!$C$2:$C$448)*AA$1&gt;=0,AA$1,Z221)</f>
        <v>0</v>
      </c>
      <c r="AB221" s="13">
        <f>IF(INDEX('REG XP Table'!$B$2:$E$2815,'Random Encounter'!$F$8+AB$1,'REG XP Table'!$G$2)-'Random Encounter'!$E$8-LOOKUP($A221,'Monster List'!$A$2:$A$448,'Monster List'!$C$2:$C$448)*AB$1&gt;=0,AB$1,AA221)</f>
        <v>0</v>
      </c>
      <c r="AC221" s="13">
        <f>IF(INDEX('REG XP Table'!$B$2:$E$2815,'Random Encounter'!$F$8+AC$1,'REG XP Table'!$G$2)-'Random Encounter'!$E$8-LOOKUP($A221,'Monster List'!$A$2:$A$448,'Monster List'!$C$2:$C$448)*AC$1&gt;=0,AC$1,AB221)</f>
        <v>0</v>
      </c>
      <c r="AD221" s="13">
        <f>IF(INDEX('REG XP Table'!$B$2:$E$2815,'Random Encounter'!$F$8+AD$1,'REG XP Table'!$G$2)-'Random Encounter'!$E$8-LOOKUP($A221,'Monster List'!$A$2:$A$448,'Monster List'!$C$2:$C$448)*AD$1&gt;=0,AD$1,AC221)</f>
        <v>0</v>
      </c>
      <c r="AE221" s="13">
        <f>IF(INDEX('REG XP Table'!$B$2:$E$2815,'Random Encounter'!$F$8+AE$1,'REG XP Table'!$G$2)-'Random Encounter'!$E$8-LOOKUP($A221,'Monster List'!$A$2:$A$448,'Monster List'!$C$2:$C$448)*AE$1&gt;=0,AE$1,AD221)</f>
        <v>0</v>
      </c>
      <c r="AF221" s="13">
        <f>IF(INDEX('REG XP Table'!$B$2:$E$2815,'Random Encounter'!$F$8+AF$1,'REG XP Table'!$G$2)-'Random Encounter'!$E$8-LOOKUP($A221,'Monster List'!$A$2:$A$448,'Monster List'!$C$2:$C$448)*AF$1&gt;=0,AF$1,AE221)</f>
        <v>0</v>
      </c>
    </row>
    <row r="222" spans="1:32" x14ac:dyDescent="0.3">
      <c r="A222" t="s">
        <v>369</v>
      </c>
      <c r="B222">
        <v>3900</v>
      </c>
      <c r="C222" t="b">
        <f>ISTEXT(INDEX(Table4[],MATCH(Table412[[#This Row],[Monster]],Table4[Monster],0),MATCH(Table36[Location],Table4[#Headers],0)))</f>
        <v>0</v>
      </c>
      <c r="D222" t="b">
        <f>ISNUMBER(MATCH(LOOKUP(Table412[[#This Row],[Monster]],Table4[Monster],Table4[Alignment 1]),'MSL Filters'!$K$3:$P$3,0))</f>
        <v>1</v>
      </c>
      <c r="E222" t="b">
        <f>ISNUMBER(MATCH(LOOKUP(Table412[[#This Row],[Monster]],Table4[Monster],Table4[Alignment 2]),'MSL Filters'!$K$13:$P$13,0))</f>
        <v>1</v>
      </c>
      <c r="F222" t="b">
        <f>IF(EXACT("Any",Table36[Type]), TRUE, EXACT(LOOKUP(Table412[[#This Row],[Monster]],Table4[Monster],Table4[Type]),Table36[Type]))</f>
        <v>0</v>
      </c>
      <c r="G222" t="b">
        <f>IF(EXACT("Any",Table36[Sub Type]),TRUE,NOT(ISERROR(MATCH(LOOKUP(Table412[[#This Row],[Monster]],Table4[Monster],Table4[Subtype]),'MSL Filters'!$K$23:$P$23,0))))</f>
        <v>1</v>
      </c>
      <c r="H222" t="b">
        <f>IF(EXACT(Table412[[#This Row],[1]],1),TRUE,FALSE)</f>
        <v>0</v>
      </c>
      <c r="I222" t="b">
        <f>LOOKUP(Table412[[#This Row],[Monster]],'Monster List'!$A$2:$A$447,'Monster List'!$B$2:$B$447)&gt;='Random Encounter'!$J$2</f>
        <v>1</v>
      </c>
      <c r="J222" t="b">
        <f>LOOKUP(Table412[[#This Row],[Monster]],'Monster List'!$A$2:$A$447,'Monster List'!$B$2:$B$447)&lt;='Random Encounter'!$K$2</f>
        <v>1</v>
      </c>
      <c r="K222" t="b">
        <f t="shared" si="3"/>
        <v>0</v>
      </c>
      <c r="L222" s="12">
        <f>IF(Table412[[#This Row],[Include?]],1,0)+L221</f>
        <v>15</v>
      </c>
      <c r="M222" s="13">
        <f>IF(INDEX('REG XP Table'!$B$2:$E$2815,'Random Encounter'!$F$8+M$1,'REG XP Table'!$G$2)-'Random Encounter'!$E$8-LOOKUP($A222,'Monster List'!$A$2:$A$448,'Monster List'!$C$2:$C$448)*M$1&gt;=0,1,0)</f>
        <v>0</v>
      </c>
      <c r="N222" s="15">
        <f>IF(INDEX('REG XP Table'!$B$2:$E$2815,'Random Encounter'!$F$8+N$1,'REG XP Table'!$G$2)-'Random Encounter'!$E$8-LOOKUP($A222,'Monster List'!$A$2:$A$448,'Monster List'!$C$2:$C$448)*N$1&gt;=0,N$1,M222)</f>
        <v>0</v>
      </c>
      <c r="O222" s="13">
        <f>IF(INDEX('REG XP Table'!$B$2:$E$2815,'Random Encounter'!$F$8+O$1,'REG XP Table'!$G$2)-'Random Encounter'!$E$8-LOOKUP($A222,'Monster List'!$A$2:$A$448,'Monster List'!$C$2:$C$448)*O$1&gt;=0,O$1,N222)</f>
        <v>0</v>
      </c>
      <c r="P222" s="13">
        <f>IF(INDEX('REG XP Table'!$B$2:$E$2815,'Random Encounter'!$F$8+P$1,'REG XP Table'!$G$2)-'Random Encounter'!$E$8-LOOKUP($A222,'Monster List'!$A$2:$A$448,'Monster List'!$C$2:$C$448)*P$1&gt;=0,P$1,O222)</f>
        <v>0</v>
      </c>
      <c r="Q222" s="13">
        <f>IF(INDEX('REG XP Table'!$B$2:$E$2815,'Random Encounter'!$F$8+Q$1,'REG XP Table'!$G$2)-'Random Encounter'!$E$8-LOOKUP($A222,'Monster List'!$A$2:$A$448,'Monster List'!$C$2:$C$448)*Q$1&gt;=0,Q$1,P222)</f>
        <v>0</v>
      </c>
      <c r="R222" s="13">
        <f>IF(INDEX('REG XP Table'!$B$2:$E$2815,'Random Encounter'!$F$8+R$1,'REG XP Table'!$G$2)-'Random Encounter'!$E$8-LOOKUP($A222,'Monster List'!$A$2:$A$448,'Monster List'!$C$2:$C$448)*R$1&gt;=0,R$1,Q222)</f>
        <v>0</v>
      </c>
      <c r="S222" s="13">
        <f>IF(INDEX('REG XP Table'!$B$2:$E$2815,'Random Encounter'!$F$8+S$1,'REG XP Table'!$G$2)-'Random Encounter'!$E$8-LOOKUP($A222,'Monster List'!$A$2:$A$448,'Monster List'!$C$2:$C$448)*S$1&gt;=0,S$1,R222)</f>
        <v>0</v>
      </c>
      <c r="T222" s="13">
        <f>IF(INDEX('REG XP Table'!$B$2:$E$2815,'Random Encounter'!$F$8+T$1,'REG XP Table'!$G$2)-'Random Encounter'!$E$8-LOOKUP($A222,'Monster List'!$A$2:$A$448,'Monster List'!$C$2:$C$448)*T$1&gt;=0,T$1,S222)</f>
        <v>0</v>
      </c>
      <c r="U222" s="13">
        <f>IF(INDEX('REG XP Table'!$B$2:$E$2815,'Random Encounter'!$F$8+U$1,'REG XP Table'!$G$2)-'Random Encounter'!$E$8-LOOKUP($A222,'Monster List'!$A$2:$A$448,'Monster List'!$C$2:$C$448)*U$1&gt;=0,U$1,T222)</f>
        <v>0</v>
      </c>
      <c r="V222" s="13">
        <f>IF(INDEX('REG XP Table'!$B$2:$E$2815,'Random Encounter'!$F$8+V$1,'REG XP Table'!$G$2)-'Random Encounter'!$E$8-LOOKUP($A222,'Monster List'!$A$2:$A$448,'Monster List'!$C$2:$C$448)*V$1&gt;=0,V$1,U222)</f>
        <v>0</v>
      </c>
      <c r="W222" s="13">
        <f>IF(INDEX('REG XP Table'!$B$2:$E$2815,'Random Encounter'!$F$8+W$1,'REG XP Table'!$G$2)-'Random Encounter'!$E$8-LOOKUP($A222,'Monster List'!$A$2:$A$448,'Monster List'!$C$2:$C$448)*W$1&gt;=0,W$1,V222)</f>
        <v>0</v>
      </c>
      <c r="X222" s="13">
        <f>IF(INDEX('REG XP Table'!$B$2:$E$2815,'Random Encounter'!$F$8+X$1,'REG XP Table'!$G$2)-'Random Encounter'!$E$8-LOOKUP($A222,'Monster List'!$A$2:$A$448,'Monster List'!$C$2:$C$448)*X$1&gt;=0,X$1,W222)</f>
        <v>0</v>
      </c>
      <c r="Y222" s="13">
        <f>IF(INDEX('REG XP Table'!$B$2:$E$2815,'Random Encounter'!$F$8+Y$1,'REG XP Table'!$G$2)-'Random Encounter'!$E$8-LOOKUP($A222,'Monster List'!$A$2:$A$448,'Monster List'!$C$2:$C$448)*Y$1&gt;=0,Y$1,X222)</f>
        <v>0</v>
      </c>
      <c r="Z222" s="13">
        <f>IF(INDEX('REG XP Table'!$B$2:$E$2815,'Random Encounter'!$F$8+Z$1,'REG XP Table'!$G$2)-'Random Encounter'!$E$8-LOOKUP($A222,'Monster List'!$A$2:$A$448,'Monster List'!$C$2:$C$448)*Z$1&gt;=0,Z$1,Y222)</f>
        <v>0</v>
      </c>
      <c r="AA222" s="13">
        <f>IF(INDEX('REG XP Table'!$B$2:$E$2815,'Random Encounter'!$F$8+AA$1,'REG XP Table'!$G$2)-'Random Encounter'!$E$8-LOOKUP($A222,'Monster List'!$A$2:$A$448,'Monster List'!$C$2:$C$448)*AA$1&gt;=0,AA$1,Z222)</f>
        <v>0</v>
      </c>
      <c r="AB222" s="13">
        <f>IF(INDEX('REG XP Table'!$B$2:$E$2815,'Random Encounter'!$F$8+AB$1,'REG XP Table'!$G$2)-'Random Encounter'!$E$8-LOOKUP($A222,'Monster List'!$A$2:$A$448,'Monster List'!$C$2:$C$448)*AB$1&gt;=0,AB$1,AA222)</f>
        <v>0</v>
      </c>
      <c r="AC222" s="13">
        <f>IF(INDEX('REG XP Table'!$B$2:$E$2815,'Random Encounter'!$F$8+AC$1,'REG XP Table'!$G$2)-'Random Encounter'!$E$8-LOOKUP($A222,'Monster List'!$A$2:$A$448,'Monster List'!$C$2:$C$448)*AC$1&gt;=0,AC$1,AB222)</f>
        <v>0</v>
      </c>
      <c r="AD222" s="13">
        <f>IF(INDEX('REG XP Table'!$B$2:$E$2815,'Random Encounter'!$F$8+AD$1,'REG XP Table'!$G$2)-'Random Encounter'!$E$8-LOOKUP($A222,'Monster List'!$A$2:$A$448,'Monster List'!$C$2:$C$448)*AD$1&gt;=0,AD$1,AC222)</f>
        <v>0</v>
      </c>
      <c r="AE222" s="13">
        <f>IF(INDEX('REG XP Table'!$B$2:$E$2815,'Random Encounter'!$F$8+AE$1,'REG XP Table'!$G$2)-'Random Encounter'!$E$8-LOOKUP($A222,'Monster List'!$A$2:$A$448,'Monster List'!$C$2:$C$448)*AE$1&gt;=0,AE$1,AD222)</f>
        <v>0</v>
      </c>
      <c r="AF222" s="13">
        <f>IF(INDEX('REG XP Table'!$B$2:$E$2815,'Random Encounter'!$F$8+AF$1,'REG XP Table'!$G$2)-'Random Encounter'!$E$8-LOOKUP($A222,'Monster List'!$A$2:$A$448,'Monster List'!$C$2:$C$448)*AF$1&gt;=0,AF$1,AE222)</f>
        <v>0</v>
      </c>
    </row>
    <row r="223" spans="1:32" x14ac:dyDescent="0.3">
      <c r="A223" t="s">
        <v>313</v>
      </c>
      <c r="B223">
        <v>1800</v>
      </c>
      <c r="C223" t="b">
        <f>ISTEXT(INDEX(Table4[],MATCH(Table412[[#This Row],[Monster]],Table4[Monster],0),MATCH(Table36[Location],Table4[#Headers],0)))</f>
        <v>1</v>
      </c>
      <c r="D223" t="b">
        <f>ISNUMBER(MATCH(LOOKUP(Table412[[#This Row],[Monster]],Table4[Monster],Table4[Alignment 1]),'MSL Filters'!$K$3:$P$3,0))</f>
        <v>1</v>
      </c>
      <c r="E223" t="b">
        <f>ISNUMBER(MATCH(LOOKUP(Table412[[#This Row],[Monster]],Table4[Monster],Table4[Alignment 2]),'MSL Filters'!$K$13:$P$13,0))</f>
        <v>1</v>
      </c>
      <c r="F223" t="b">
        <f>IF(EXACT("Any",Table36[Type]), TRUE, EXACT(LOOKUP(Table412[[#This Row],[Monster]],Table4[Monster],Table4[Type]),Table36[Type]))</f>
        <v>0</v>
      </c>
      <c r="G223" t="b">
        <f>IF(EXACT("Any",Table36[Sub Type]),TRUE,NOT(ISERROR(MATCH(LOOKUP(Table412[[#This Row],[Monster]],Table4[Monster],Table4[Subtype]),'MSL Filters'!$K$23:$P$23,0))))</f>
        <v>1</v>
      </c>
      <c r="H223" t="b">
        <f>IF(EXACT(Table412[[#This Row],[1]],1),TRUE,FALSE)</f>
        <v>0</v>
      </c>
      <c r="I223" t="b">
        <f>LOOKUP(Table412[[#This Row],[Monster]],'Monster List'!$A$2:$A$447,'Monster List'!$B$2:$B$447)&gt;='Random Encounter'!$J$2</f>
        <v>1</v>
      </c>
      <c r="J223" t="b">
        <f>LOOKUP(Table412[[#This Row],[Monster]],'Monster List'!$A$2:$A$447,'Monster List'!$B$2:$B$447)&lt;='Random Encounter'!$K$2</f>
        <v>1</v>
      </c>
      <c r="K223" t="b">
        <f t="shared" si="3"/>
        <v>0</v>
      </c>
      <c r="L223" s="12">
        <f>IF(Table412[[#This Row],[Include?]],1,0)+L222</f>
        <v>15</v>
      </c>
      <c r="M223" s="13">
        <f>IF(INDEX('REG XP Table'!$B$2:$E$2815,'Random Encounter'!$F$8+M$1,'REG XP Table'!$G$2)-'Random Encounter'!$E$8-LOOKUP($A223,'Monster List'!$A$2:$A$448,'Monster List'!$C$2:$C$448)*M$1&gt;=0,1,0)</f>
        <v>0</v>
      </c>
      <c r="N223" s="15">
        <f>IF(INDEX('REG XP Table'!$B$2:$E$2815,'Random Encounter'!$F$8+N$1,'REG XP Table'!$G$2)-'Random Encounter'!$E$8-LOOKUP($A223,'Monster List'!$A$2:$A$448,'Monster List'!$C$2:$C$448)*N$1&gt;=0,N$1,M223)</f>
        <v>0</v>
      </c>
      <c r="O223" s="13">
        <f>IF(INDEX('REG XP Table'!$B$2:$E$2815,'Random Encounter'!$F$8+O$1,'REG XP Table'!$G$2)-'Random Encounter'!$E$8-LOOKUP($A223,'Monster List'!$A$2:$A$448,'Monster List'!$C$2:$C$448)*O$1&gt;=0,O$1,N223)</f>
        <v>0</v>
      </c>
      <c r="P223" s="13">
        <f>IF(INDEX('REG XP Table'!$B$2:$E$2815,'Random Encounter'!$F$8+P$1,'REG XP Table'!$G$2)-'Random Encounter'!$E$8-LOOKUP($A223,'Monster List'!$A$2:$A$448,'Monster List'!$C$2:$C$448)*P$1&gt;=0,P$1,O223)</f>
        <v>0</v>
      </c>
      <c r="Q223" s="13">
        <f>IF(INDEX('REG XP Table'!$B$2:$E$2815,'Random Encounter'!$F$8+Q$1,'REG XP Table'!$G$2)-'Random Encounter'!$E$8-LOOKUP($A223,'Monster List'!$A$2:$A$448,'Monster List'!$C$2:$C$448)*Q$1&gt;=0,Q$1,P223)</f>
        <v>0</v>
      </c>
      <c r="R223" s="13">
        <f>IF(INDEX('REG XP Table'!$B$2:$E$2815,'Random Encounter'!$F$8+R$1,'REG XP Table'!$G$2)-'Random Encounter'!$E$8-LOOKUP($A223,'Monster List'!$A$2:$A$448,'Monster List'!$C$2:$C$448)*R$1&gt;=0,R$1,Q223)</f>
        <v>0</v>
      </c>
      <c r="S223" s="13">
        <f>IF(INDEX('REG XP Table'!$B$2:$E$2815,'Random Encounter'!$F$8+S$1,'REG XP Table'!$G$2)-'Random Encounter'!$E$8-LOOKUP($A223,'Monster List'!$A$2:$A$448,'Monster List'!$C$2:$C$448)*S$1&gt;=0,S$1,R223)</f>
        <v>0</v>
      </c>
      <c r="T223" s="13">
        <f>IF(INDEX('REG XP Table'!$B$2:$E$2815,'Random Encounter'!$F$8+T$1,'REG XP Table'!$G$2)-'Random Encounter'!$E$8-LOOKUP($A223,'Monster List'!$A$2:$A$448,'Monster List'!$C$2:$C$448)*T$1&gt;=0,T$1,S223)</f>
        <v>0</v>
      </c>
      <c r="U223" s="13">
        <f>IF(INDEX('REG XP Table'!$B$2:$E$2815,'Random Encounter'!$F$8+U$1,'REG XP Table'!$G$2)-'Random Encounter'!$E$8-LOOKUP($A223,'Monster List'!$A$2:$A$448,'Monster List'!$C$2:$C$448)*U$1&gt;=0,U$1,T223)</f>
        <v>0</v>
      </c>
      <c r="V223" s="13">
        <f>IF(INDEX('REG XP Table'!$B$2:$E$2815,'Random Encounter'!$F$8+V$1,'REG XP Table'!$G$2)-'Random Encounter'!$E$8-LOOKUP($A223,'Monster List'!$A$2:$A$448,'Monster List'!$C$2:$C$448)*V$1&gt;=0,V$1,U223)</f>
        <v>0</v>
      </c>
      <c r="W223" s="13">
        <f>IF(INDEX('REG XP Table'!$B$2:$E$2815,'Random Encounter'!$F$8+W$1,'REG XP Table'!$G$2)-'Random Encounter'!$E$8-LOOKUP($A223,'Monster List'!$A$2:$A$448,'Monster List'!$C$2:$C$448)*W$1&gt;=0,W$1,V223)</f>
        <v>0</v>
      </c>
      <c r="X223" s="13">
        <f>IF(INDEX('REG XP Table'!$B$2:$E$2815,'Random Encounter'!$F$8+X$1,'REG XP Table'!$G$2)-'Random Encounter'!$E$8-LOOKUP($A223,'Monster List'!$A$2:$A$448,'Monster List'!$C$2:$C$448)*X$1&gt;=0,X$1,W223)</f>
        <v>0</v>
      </c>
      <c r="Y223" s="13">
        <f>IF(INDEX('REG XP Table'!$B$2:$E$2815,'Random Encounter'!$F$8+Y$1,'REG XP Table'!$G$2)-'Random Encounter'!$E$8-LOOKUP($A223,'Monster List'!$A$2:$A$448,'Monster List'!$C$2:$C$448)*Y$1&gt;=0,Y$1,X223)</f>
        <v>0</v>
      </c>
      <c r="Z223" s="13">
        <f>IF(INDEX('REG XP Table'!$B$2:$E$2815,'Random Encounter'!$F$8+Z$1,'REG XP Table'!$G$2)-'Random Encounter'!$E$8-LOOKUP($A223,'Monster List'!$A$2:$A$448,'Monster List'!$C$2:$C$448)*Z$1&gt;=0,Z$1,Y223)</f>
        <v>0</v>
      </c>
      <c r="AA223" s="13">
        <f>IF(INDEX('REG XP Table'!$B$2:$E$2815,'Random Encounter'!$F$8+AA$1,'REG XP Table'!$G$2)-'Random Encounter'!$E$8-LOOKUP($A223,'Monster List'!$A$2:$A$448,'Monster List'!$C$2:$C$448)*AA$1&gt;=0,AA$1,Z223)</f>
        <v>0</v>
      </c>
      <c r="AB223" s="13">
        <f>IF(INDEX('REG XP Table'!$B$2:$E$2815,'Random Encounter'!$F$8+AB$1,'REG XP Table'!$G$2)-'Random Encounter'!$E$8-LOOKUP($A223,'Monster List'!$A$2:$A$448,'Monster List'!$C$2:$C$448)*AB$1&gt;=0,AB$1,AA223)</f>
        <v>0</v>
      </c>
      <c r="AC223" s="13">
        <f>IF(INDEX('REG XP Table'!$B$2:$E$2815,'Random Encounter'!$F$8+AC$1,'REG XP Table'!$G$2)-'Random Encounter'!$E$8-LOOKUP($A223,'Monster List'!$A$2:$A$448,'Monster List'!$C$2:$C$448)*AC$1&gt;=0,AC$1,AB223)</f>
        <v>0</v>
      </c>
      <c r="AD223" s="13">
        <f>IF(INDEX('REG XP Table'!$B$2:$E$2815,'Random Encounter'!$F$8+AD$1,'REG XP Table'!$G$2)-'Random Encounter'!$E$8-LOOKUP($A223,'Monster List'!$A$2:$A$448,'Monster List'!$C$2:$C$448)*AD$1&gt;=0,AD$1,AC223)</f>
        <v>0</v>
      </c>
      <c r="AE223" s="13">
        <f>IF(INDEX('REG XP Table'!$B$2:$E$2815,'Random Encounter'!$F$8+AE$1,'REG XP Table'!$G$2)-'Random Encounter'!$E$8-LOOKUP($A223,'Monster List'!$A$2:$A$448,'Monster List'!$C$2:$C$448)*AE$1&gt;=0,AE$1,AD223)</f>
        <v>0</v>
      </c>
      <c r="AF223" s="13">
        <f>IF(INDEX('REG XP Table'!$B$2:$E$2815,'Random Encounter'!$F$8+AF$1,'REG XP Table'!$G$2)-'Random Encounter'!$E$8-LOOKUP($A223,'Monster List'!$A$2:$A$448,'Monster List'!$C$2:$C$448)*AF$1&gt;=0,AF$1,AE223)</f>
        <v>0</v>
      </c>
    </row>
    <row r="224" spans="1:32" x14ac:dyDescent="0.3">
      <c r="A224" t="s">
        <v>174</v>
      </c>
      <c r="B224">
        <v>200</v>
      </c>
      <c r="C224" t="b">
        <f>ISTEXT(INDEX(Table4[],MATCH(Table412[[#This Row],[Monster]],Table4[Monster],0),MATCH(Table36[Location],Table4[#Headers],0)))</f>
        <v>1</v>
      </c>
      <c r="D224" t="b">
        <f>ISNUMBER(MATCH(LOOKUP(Table412[[#This Row],[Monster]],Table4[Monster],Table4[Alignment 1]),'MSL Filters'!$K$3:$P$3,0))</f>
        <v>1</v>
      </c>
      <c r="E224" t="b">
        <f>ISNUMBER(MATCH(LOOKUP(Table412[[#This Row],[Monster]],Table4[Monster],Table4[Alignment 2]),'MSL Filters'!$K$13:$P$13,0))</f>
        <v>1</v>
      </c>
      <c r="F224" t="b">
        <f>IF(EXACT("Any",Table36[Type]), TRUE, EXACT(LOOKUP(Table412[[#This Row],[Monster]],Table4[Monster],Table4[Type]),Table36[Type]))</f>
        <v>0</v>
      </c>
      <c r="G224" t="b">
        <f>IF(EXACT("Any",Table36[Sub Type]),TRUE,NOT(ISERROR(MATCH(LOOKUP(Table412[[#This Row],[Monster]],Table4[Monster],Table4[Subtype]),'MSL Filters'!$K$23:$P$23,0))))</f>
        <v>1</v>
      </c>
      <c r="H224" t="b">
        <f>IF(EXACT(Table412[[#This Row],[1]],1),TRUE,FALSE)</f>
        <v>1</v>
      </c>
      <c r="I224" t="b">
        <f>LOOKUP(Table412[[#This Row],[Monster]],'Monster List'!$A$2:$A$447,'Monster List'!$B$2:$B$447)&gt;='Random Encounter'!$J$2</f>
        <v>1</v>
      </c>
      <c r="J224" t="b">
        <f>LOOKUP(Table412[[#This Row],[Monster]],'Monster List'!$A$2:$A$447,'Monster List'!$B$2:$B$447)&lt;='Random Encounter'!$K$2</f>
        <v>1</v>
      </c>
      <c r="K224" t="b">
        <f t="shared" si="3"/>
        <v>0</v>
      </c>
      <c r="L224" s="12">
        <f>IF(Table412[[#This Row],[Include?]],1,0)+L223</f>
        <v>15</v>
      </c>
      <c r="M224" s="13">
        <f>IF(INDEX('REG XP Table'!$B$2:$E$2815,'Random Encounter'!$F$8+M$1,'REG XP Table'!$G$2)-'Random Encounter'!$E$8-LOOKUP($A224,'Monster List'!$A$2:$A$448,'Monster List'!$C$2:$C$448)*M$1&gt;=0,1,0)</f>
        <v>1</v>
      </c>
      <c r="N224" s="15">
        <f>IF(INDEX('REG XP Table'!$B$2:$E$2815,'Random Encounter'!$F$8+N$1,'REG XP Table'!$G$2)-'Random Encounter'!$E$8-LOOKUP($A224,'Monster List'!$A$2:$A$448,'Monster List'!$C$2:$C$448)*N$1&gt;=0,N$1,M224)</f>
        <v>1</v>
      </c>
      <c r="O224" s="13">
        <f>IF(INDEX('REG XP Table'!$B$2:$E$2815,'Random Encounter'!$F$8+O$1,'REG XP Table'!$G$2)-'Random Encounter'!$E$8-LOOKUP($A224,'Monster List'!$A$2:$A$448,'Monster List'!$C$2:$C$448)*O$1&gt;=0,O$1,N224)</f>
        <v>1</v>
      </c>
      <c r="P224" s="13">
        <f>IF(INDEX('REG XP Table'!$B$2:$E$2815,'Random Encounter'!$F$8+P$1,'REG XP Table'!$G$2)-'Random Encounter'!$E$8-LOOKUP($A224,'Monster List'!$A$2:$A$448,'Monster List'!$C$2:$C$448)*P$1&gt;=0,P$1,O224)</f>
        <v>1</v>
      </c>
      <c r="Q224" s="13">
        <f>IF(INDEX('REG XP Table'!$B$2:$E$2815,'Random Encounter'!$F$8+Q$1,'REG XP Table'!$G$2)-'Random Encounter'!$E$8-LOOKUP($A224,'Monster List'!$A$2:$A$448,'Monster List'!$C$2:$C$448)*Q$1&gt;=0,Q$1,P224)</f>
        <v>1</v>
      </c>
      <c r="R224" s="13">
        <f>IF(INDEX('REG XP Table'!$B$2:$E$2815,'Random Encounter'!$F$8+R$1,'REG XP Table'!$G$2)-'Random Encounter'!$E$8-LOOKUP($A224,'Monster List'!$A$2:$A$448,'Monster List'!$C$2:$C$448)*R$1&gt;=0,R$1,Q224)</f>
        <v>1</v>
      </c>
      <c r="S224" s="13">
        <f>IF(INDEX('REG XP Table'!$B$2:$E$2815,'Random Encounter'!$F$8+S$1,'REG XP Table'!$G$2)-'Random Encounter'!$E$8-LOOKUP($A224,'Monster List'!$A$2:$A$448,'Monster List'!$C$2:$C$448)*S$1&gt;=0,S$1,R224)</f>
        <v>1</v>
      </c>
      <c r="T224" s="13">
        <f>IF(INDEX('REG XP Table'!$B$2:$E$2815,'Random Encounter'!$F$8+T$1,'REG XP Table'!$G$2)-'Random Encounter'!$E$8-LOOKUP($A224,'Monster List'!$A$2:$A$448,'Monster List'!$C$2:$C$448)*T$1&gt;=0,T$1,S224)</f>
        <v>1</v>
      </c>
      <c r="U224" s="13">
        <f>IF(INDEX('REG XP Table'!$B$2:$E$2815,'Random Encounter'!$F$8+U$1,'REG XP Table'!$G$2)-'Random Encounter'!$E$8-LOOKUP($A224,'Monster List'!$A$2:$A$448,'Monster List'!$C$2:$C$448)*U$1&gt;=0,U$1,T224)</f>
        <v>1</v>
      </c>
      <c r="V224" s="13">
        <f>IF(INDEX('REG XP Table'!$B$2:$E$2815,'Random Encounter'!$F$8+V$1,'REG XP Table'!$G$2)-'Random Encounter'!$E$8-LOOKUP($A224,'Monster List'!$A$2:$A$448,'Monster List'!$C$2:$C$448)*V$1&gt;=0,V$1,U224)</f>
        <v>1</v>
      </c>
      <c r="W224" s="13">
        <f>IF(INDEX('REG XP Table'!$B$2:$E$2815,'Random Encounter'!$F$8+W$1,'REG XP Table'!$G$2)-'Random Encounter'!$E$8-LOOKUP($A224,'Monster List'!$A$2:$A$448,'Monster List'!$C$2:$C$448)*W$1&gt;=0,W$1,V224)</f>
        <v>1</v>
      </c>
      <c r="X224" s="13">
        <f>IF(INDEX('REG XP Table'!$B$2:$E$2815,'Random Encounter'!$F$8+X$1,'REG XP Table'!$G$2)-'Random Encounter'!$E$8-LOOKUP($A224,'Monster List'!$A$2:$A$448,'Monster List'!$C$2:$C$448)*X$1&gt;=0,X$1,W224)</f>
        <v>1</v>
      </c>
      <c r="Y224" s="13">
        <f>IF(INDEX('REG XP Table'!$B$2:$E$2815,'Random Encounter'!$F$8+Y$1,'REG XP Table'!$G$2)-'Random Encounter'!$E$8-LOOKUP($A224,'Monster List'!$A$2:$A$448,'Monster List'!$C$2:$C$448)*Y$1&gt;=0,Y$1,X224)</f>
        <v>1</v>
      </c>
      <c r="Z224" s="13">
        <f>IF(INDEX('REG XP Table'!$B$2:$E$2815,'Random Encounter'!$F$8+Z$1,'REG XP Table'!$G$2)-'Random Encounter'!$E$8-LOOKUP($A224,'Monster List'!$A$2:$A$448,'Monster List'!$C$2:$C$448)*Z$1&gt;=0,Z$1,Y224)</f>
        <v>1</v>
      </c>
      <c r="AA224" s="13">
        <f>IF(INDEX('REG XP Table'!$B$2:$E$2815,'Random Encounter'!$F$8+AA$1,'REG XP Table'!$G$2)-'Random Encounter'!$E$8-LOOKUP($A224,'Monster List'!$A$2:$A$448,'Monster List'!$C$2:$C$448)*AA$1&gt;=0,AA$1,Z224)</f>
        <v>1</v>
      </c>
      <c r="AB224" s="13">
        <f>IF(INDEX('REG XP Table'!$B$2:$E$2815,'Random Encounter'!$F$8+AB$1,'REG XP Table'!$G$2)-'Random Encounter'!$E$8-LOOKUP($A224,'Monster List'!$A$2:$A$448,'Monster List'!$C$2:$C$448)*AB$1&gt;=0,AB$1,AA224)</f>
        <v>1</v>
      </c>
      <c r="AC224" s="13">
        <f>IF(INDEX('REG XP Table'!$B$2:$E$2815,'Random Encounter'!$F$8+AC$1,'REG XP Table'!$G$2)-'Random Encounter'!$E$8-LOOKUP($A224,'Monster List'!$A$2:$A$448,'Monster List'!$C$2:$C$448)*AC$1&gt;=0,AC$1,AB224)</f>
        <v>1</v>
      </c>
      <c r="AD224" s="13">
        <f>IF(INDEX('REG XP Table'!$B$2:$E$2815,'Random Encounter'!$F$8+AD$1,'REG XP Table'!$G$2)-'Random Encounter'!$E$8-LOOKUP($A224,'Monster List'!$A$2:$A$448,'Monster List'!$C$2:$C$448)*AD$1&gt;=0,AD$1,AC224)</f>
        <v>1</v>
      </c>
      <c r="AE224" s="13">
        <f>IF(INDEX('REG XP Table'!$B$2:$E$2815,'Random Encounter'!$F$8+AE$1,'REG XP Table'!$G$2)-'Random Encounter'!$E$8-LOOKUP($A224,'Monster List'!$A$2:$A$448,'Monster List'!$C$2:$C$448)*AE$1&gt;=0,AE$1,AD224)</f>
        <v>1</v>
      </c>
      <c r="AF224" s="13">
        <f>IF(INDEX('REG XP Table'!$B$2:$E$2815,'Random Encounter'!$F$8+AF$1,'REG XP Table'!$G$2)-'Random Encounter'!$E$8-LOOKUP($A224,'Monster List'!$A$2:$A$448,'Monster List'!$C$2:$C$448)*AF$1&gt;=0,AF$1,AE224)</f>
        <v>1</v>
      </c>
    </row>
    <row r="225" spans="1:32" x14ac:dyDescent="0.3">
      <c r="A225" t="s">
        <v>131</v>
      </c>
      <c r="B225">
        <v>100</v>
      </c>
      <c r="C225" t="b">
        <f>ISTEXT(INDEX(Table4[],MATCH(Table412[[#This Row],[Monster]],Table4[Monster],0),MATCH(Table36[Location],Table4[#Headers],0)))</f>
        <v>1</v>
      </c>
      <c r="D225" t="b">
        <f>ISNUMBER(MATCH(LOOKUP(Table412[[#This Row],[Monster]],Table4[Monster],Table4[Alignment 1]),'MSL Filters'!$K$3:$P$3,0))</f>
        <v>1</v>
      </c>
      <c r="E225" t="b">
        <f>ISNUMBER(MATCH(LOOKUP(Table412[[#This Row],[Monster]],Table4[Monster],Table4[Alignment 2]),'MSL Filters'!$K$13:$P$13,0))</f>
        <v>1</v>
      </c>
      <c r="F225" t="b">
        <f>IF(EXACT("Any",Table36[Type]), TRUE, EXACT(LOOKUP(Table412[[#This Row],[Monster]],Table4[Monster],Table4[Type]),Table36[Type]))</f>
        <v>0</v>
      </c>
      <c r="G225" t="b">
        <f>IF(EXACT("Any",Table36[Sub Type]),TRUE,NOT(ISERROR(MATCH(LOOKUP(Table412[[#This Row],[Monster]],Table4[Monster],Table4[Subtype]),'MSL Filters'!$K$23:$P$23,0))))</f>
        <v>1</v>
      </c>
      <c r="H225" t="b">
        <f>IF(EXACT(Table412[[#This Row],[1]],1),TRUE,FALSE)</f>
        <v>1</v>
      </c>
      <c r="I225" t="b">
        <f>LOOKUP(Table412[[#This Row],[Monster]],'Monster List'!$A$2:$A$447,'Monster List'!$B$2:$B$447)&gt;='Random Encounter'!$J$2</f>
        <v>1</v>
      </c>
      <c r="J225" t="b">
        <f>LOOKUP(Table412[[#This Row],[Monster]],'Monster List'!$A$2:$A$447,'Monster List'!$B$2:$B$447)&lt;='Random Encounter'!$K$2</f>
        <v>1</v>
      </c>
      <c r="K225" t="b">
        <f t="shared" si="3"/>
        <v>0</v>
      </c>
      <c r="L225" s="12">
        <f>IF(Table412[[#This Row],[Include?]],1,0)+L224</f>
        <v>15</v>
      </c>
      <c r="M225" s="13">
        <f>IF(INDEX('REG XP Table'!$B$2:$E$2815,'Random Encounter'!$F$8+M$1,'REG XP Table'!$G$2)-'Random Encounter'!$E$8-LOOKUP($A225,'Monster List'!$A$2:$A$448,'Monster List'!$C$2:$C$448)*M$1&gt;=0,1,0)</f>
        <v>1</v>
      </c>
      <c r="N225" s="15" t="str">
        <f>IF(INDEX('REG XP Table'!$B$2:$E$2815,'Random Encounter'!$F$8+N$1,'REG XP Table'!$G$2)-'Random Encounter'!$E$8-LOOKUP($A225,'Monster List'!$A$2:$A$448,'Monster List'!$C$2:$C$448)*N$1&gt;=0,N$1,M225)</f>
        <v>2</v>
      </c>
      <c r="O225" s="13" t="str">
        <f>IF(INDEX('REG XP Table'!$B$2:$E$2815,'Random Encounter'!$F$8+O$1,'REG XP Table'!$G$2)-'Random Encounter'!$E$8-LOOKUP($A225,'Monster List'!$A$2:$A$448,'Monster List'!$C$2:$C$448)*O$1&gt;=0,O$1,N225)</f>
        <v>2</v>
      </c>
      <c r="P225" s="13" t="str">
        <f>IF(INDEX('REG XP Table'!$B$2:$E$2815,'Random Encounter'!$F$8+P$1,'REG XP Table'!$G$2)-'Random Encounter'!$E$8-LOOKUP($A225,'Monster List'!$A$2:$A$448,'Monster List'!$C$2:$C$448)*P$1&gt;=0,P$1,O225)</f>
        <v>2</v>
      </c>
      <c r="Q225" s="13" t="str">
        <f>IF(INDEX('REG XP Table'!$B$2:$E$2815,'Random Encounter'!$F$8+Q$1,'REG XP Table'!$G$2)-'Random Encounter'!$E$8-LOOKUP($A225,'Monster List'!$A$2:$A$448,'Monster List'!$C$2:$C$448)*Q$1&gt;=0,Q$1,P225)</f>
        <v>2</v>
      </c>
      <c r="R225" s="13" t="str">
        <f>IF(INDEX('REG XP Table'!$B$2:$E$2815,'Random Encounter'!$F$8+R$1,'REG XP Table'!$G$2)-'Random Encounter'!$E$8-LOOKUP($A225,'Monster List'!$A$2:$A$448,'Monster List'!$C$2:$C$448)*R$1&gt;=0,R$1,Q225)</f>
        <v>2</v>
      </c>
      <c r="S225" s="13" t="str">
        <f>IF(INDEX('REG XP Table'!$B$2:$E$2815,'Random Encounter'!$F$8+S$1,'REG XP Table'!$G$2)-'Random Encounter'!$E$8-LOOKUP($A225,'Monster List'!$A$2:$A$448,'Monster List'!$C$2:$C$448)*S$1&gt;=0,S$1,R225)</f>
        <v>2</v>
      </c>
      <c r="T225" s="13" t="str">
        <f>IF(INDEX('REG XP Table'!$B$2:$E$2815,'Random Encounter'!$F$8+T$1,'REG XP Table'!$G$2)-'Random Encounter'!$E$8-LOOKUP($A225,'Monster List'!$A$2:$A$448,'Monster List'!$C$2:$C$448)*T$1&gt;=0,T$1,S225)</f>
        <v>2</v>
      </c>
      <c r="U225" s="13" t="str">
        <f>IF(INDEX('REG XP Table'!$B$2:$E$2815,'Random Encounter'!$F$8+U$1,'REG XP Table'!$G$2)-'Random Encounter'!$E$8-LOOKUP($A225,'Monster List'!$A$2:$A$448,'Monster List'!$C$2:$C$448)*U$1&gt;=0,U$1,T225)</f>
        <v>2</v>
      </c>
      <c r="V225" s="13" t="str">
        <f>IF(INDEX('REG XP Table'!$B$2:$E$2815,'Random Encounter'!$F$8+V$1,'REG XP Table'!$G$2)-'Random Encounter'!$E$8-LOOKUP($A225,'Monster List'!$A$2:$A$448,'Monster List'!$C$2:$C$448)*V$1&gt;=0,V$1,U225)</f>
        <v>2</v>
      </c>
      <c r="W225" s="13" t="str">
        <f>IF(INDEX('REG XP Table'!$B$2:$E$2815,'Random Encounter'!$F$8+W$1,'REG XP Table'!$G$2)-'Random Encounter'!$E$8-LOOKUP($A225,'Monster List'!$A$2:$A$448,'Monster List'!$C$2:$C$448)*W$1&gt;=0,W$1,V225)</f>
        <v>2</v>
      </c>
      <c r="X225" s="13" t="str">
        <f>IF(INDEX('REG XP Table'!$B$2:$E$2815,'Random Encounter'!$F$8+X$1,'REG XP Table'!$G$2)-'Random Encounter'!$E$8-LOOKUP($A225,'Monster List'!$A$2:$A$448,'Monster List'!$C$2:$C$448)*X$1&gt;=0,X$1,W225)</f>
        <v>2</v>
      </c>
      <c r="Y225" s="13" t="str">
        <f>IF(INDEX('REG XP Table'!$B$2:$E$2815,'Random Encounter'!$F$8+Y$1,'REG XP Table'!$G$2)-'Random Encounter'!$E$8-LOOKUP($A225,'Monster List'!$A$2:$A$448,'Monster List'!$C$2:$C$448)*Y$1&gt;=0,Y$1,X225)</f>
        <v>2</v>
      </c>
      <c r="Z225" s="13" t="str">
        <f>IF(INDEX('REG XP Table'!$B$2:$E$2815,'Random Encounter'!$F$8+Z$1,'REG XP Table'!$G$2)-'Random Encounter'!$E$8-LOOKUP($A225,'Monster List'!$A$2:$A$448,'Monster List'!$C$2:$C$448)*Z$1&gt;=0,Z$1,Y225)</f>
        <v>2</v>
      </c>
      <c r="AA225" s="13" t="str">
        <f>IF(INDEX('REG XP Table'!$B$2:$E$2815,'Random Encounter'!$F$8+AA$1,'REG XP Table'!$G$2)-'Random Encounter'!$E$8-LOOKUP($A225,'Monster List'!$A$2:$A$448,'Monster List'!$C$2:$C$448)*AA$1&gt;=0,AA$1,Z225)</f>
        <v>2</v>
      </c>
      <c r="AB225" s="13" t="str">
        <f>IF(INDEX('REG XP Table'!$B$2:$E$2815,'Random Encounter'!$F$8+AB$1,'REG XP Table'!$G$2)-'Random Encounter'!$E$8-LOOKUP($A225,'Monster List'!$A$2:$A$448,'Monster List'!$C$2:$C$448)*AB$1&gt;=0,AB$1,AA225)</f>
        <v>2</v>
      </c>
      <c r="AC225" s="13" t="str">
        <f>IF(INDEX('REG XP Table'!$B$2:$E$2815,'Random Encounter'!$F$8+AC$1,'REG XP Table'!$G$2)-'Random Encounter'!$E$8-LOOKUP($A225,'Monster List'!$A$2:$A$448,'Monster List'!$C$2:$C$448)*AC$1&gt;=0,AC$1,AB225)</f>
        <v>2</v>
      </c>
      <c r="AD225" s="13" t="str">
        <f>IF(INDEX('REG XP Table'!$B$2:$E$2815,'Random Encounter'!$F$8+AD$1,'REG XP Table'!$G$2)-'Random Encounter'!$E$8-LOOKUP($A225,'Monster List'!$A$2:$A$448,'Monster List'!$C$2:$C$448)*AD$1&gt;=0,AD$1,AC225)</f>
        <v>2</v>
      </c>
      <c r="AE225" s="13" t="str">
        <f>IF(INDEX('REG XP Table'!$B$2:$E$2815,'Random Encounter'!$F$8+AE$1,'REG XP Table'!$G$2)-'Random Encounter'!$E$8-LOOKUP($A225,'Monster List'!$A$2:$A$448,'Monster List'!$C$2:$C$448)*AE$1&gt;=0,AE$1,AD225)</f>
        <v>2</v>
      </c>
      <c r="AF225" s="13" t="str">
        <f>IF(INDEX('REG XP Table'!$B$2:$E$2815,'Random Encounter'!$F$8+AF$1,'REG XP Table'!$G$2)-'Random Encounter'!$E$8-LOOKUP($A225,'Monster List'!$A$2:$A$448,'Monster List'!$C$2:$C$448)*AF$1&gt;=0,AF$1,AE225)</f>
        <v>2</v>
      </c>
    </row>
    <row r="226" spans="1:32" x14ac:dyDescent="0.3">
      <c r="A226" t="s">
        <v>258</v>
      </c>
      <c r="B226">
        <v>700</v>
      </c>
      <c r="C226" t="b">
        <f>ISTEXT(INDEX(Table4[],MATCH(Table412[[#This Row],[Monster]],Table4[Monster],0),MATCH(Table36[Location],Table4[#Headers],0)))</f>
        <v>1</v>
      </c>
      <c r="D226" t="b">
        <f>ISNUMBER(MATCH(LOOKUP(Table412[[#This Row],[Monster]],Table4[Monster],Table4[Alignment 1]),'MSL Filters'!$K$3:$P$3,0))</f>
        <v>1</v>
      </c>
      <c r="E226" t="b">
        <f>ISNUMBER(MATCH(LOOKUP(Table412[[#This Row],[Monster]],Table4[Monster],Table4[Alignment 2]),'MSL Filters'!$K$13:$P$13,0))</f>
        <v>1</v>
      </c>
      <c r="F226" t="b">
        <f>IF(EXACT("Any",Table36[Type]), TRUE, EXACT(LOOKUP(Table412[[#This Row],[Monster]],Table4[Monster],Table4[Type]),Table36[Type]))</f>
        <v>0</v>
      </c>
      <c r="G226" t="b">
        <f>IF(EXACT("Any",Table36[Sub Type]),TRUE,NOT(ISERROR(MATCH(LOOKUP(Table412[[#This Row],[Monster]],Table4[Monster],Table4[Subtype]),'MSL Filters'!$K$23:$P$23,0))))</f>
        <v>1</v>
      </c>
      <c r="H226" t="b">
        <f>IF(EXACT(Table412[[#This Row],[1]],1),TRUE,FALSE)</f>
        <v>0</v>
      </c>
      <c r="I226" t="b">
        <f>LOOKUP(Table412[[#This Row],[Monster]],'Monster List'!$A$2:$A$447,'Monster List'!$B$2:$B$447)&gt;='Random Encounter'!$J$2</f>
        <v>1</v>
      </c>
      <c r="J226" t="b">
        <f>LOOKUP(Table412[[#This Row],[Monster]],'Monster List'!$A$2:$A$447,'Monster List'!$B$2:$B$447)&lt;='Random Encounter'!$K$2</f>
        <v>1</v>
      </c>
      <c r="K226" t="b">
        <f t="shared" si="3"/>
        <v>0</v>
      </c>
      <c r="L226" s="12">
        <f>IF(Table412[[#This Row],[Include?]],1,0)+L225</f>
        <v>15</v>
      </c>
      <c r="M226" s="13">
        <f>IF(INDEX('REG XP Table'!$B$2:$E$2815,'Random Encounter'!$F$8+M$1,'REG XP Table'!$G$2)-'Random Encounter'!$E$8-LOOKUP($A226,'Monster List'!$A$2:$A$448,'Monster List'!$C$2:$C$448)*M$1&gt;=0,1,0)</f>
        <v>0</v>
      </c>
      <c r="N226" s="15">
        <f>IF(INDEX('REG XP Table'!$B$2:$E$2815,'Random Encounter'!$F$8+N$1,'REG XP Table'!$G$2)-'Random Encounter'!$E$8-LOOKUP($A226,'Monster List'!$A$2:$A$448,'Monster List'!$C$2:$C$448)*N$1&gt;=0,N$1,M226)</f>
        <v>0</v>
      </c>
      <c r="O226" s="13">
        <f>IF(INDEX('REG XP Table'!$B$2:$E$2815,'Random Encounter'!$F$8+O$1,'REG XP Table'!$G$2)-'Random Encounter'!$E$8-LOOKUP($A226,'Monster List'!$A$2:$A$448,'Monster List'!$C$2:$C$448)*O$1&gt;=0,O$1,N226)</f>
        <v>0</v>
      </c>
      <c r="P226" s="13">
        <f>IF(INDEX('REG XP Table'!$B$2:$E$2815,'Random Encounter'!$F$8+P$1,'REG XP Table'!$G$2)-'Random Encounter'!$E$8-LOOKUP($A226,'Monster List'!$A$2:$A$448,'Monster List'!$C$2:$C$448)*P$1&gt;=0,P$1,O226)</f>
        <v>0</v>
      </c>
      <c r="Q226" s="13">
        <f>IF(INDEX('REG XP Table'!$B$2:$E$2815,'Random Encounter'!$F$8+Q$1,'REG XP Table'!$G$2)-'Random Encounter'!$E$8-LOOKUP($A226,'Monster List'!$A$2:$A$448,'Monster List'!$C$2:$C$448)*Q$1&gt;=0,Q$1,P226)</f>
        <v>0</v>
      </c>
      <c r="R226" s="13">
        <f>IF(INDEX('REG XP Table'!$B$2:$E$2815,'Random Encounter'!$F$8+R$1,'REG XP Table'!$G$2)-'Random Encounter'!$E$8-LOOKUP($A226,'Monster List'!$A$2:$A$448,'Monster List'!$C$2:$C$448)*R$1&gt;=0,R$1,Q226)</f>
        <v>0</v>
      </c>
      <c r="S226" s="13">
        <f>IF(INDEX('REG XP Table'!$B$2:$E$2815,'Random Encounter'!$F$8+S$1,'REG XP Table'!$G$2)-'Random Encounter'!$E$8-LOOKUP($A226,'Monster List'!$A$2:$A$448,'Monster List'!$C$2:$C$448)*S$1&gt;=0,S$1,R226)</f>
        <v>0</v>
      </c>
      <c r="T226" s="13">
        <f>IF(INDEX('REG XP Table'!$B$2:$E$2815,'Random Encounter'!$F$8+T$1,'REG XP Table'!$G$2)-'Random Encounter'!$E$8-LOOKUP($A226,'Monster List'!$A$2:$A$448,'Monster List'!$C$2:$C$448)*T$1&gt;=0,T$1,S226)</f>
        <v>0</v>
      </c>
      <c r="U226" s="13">
        <f>IF(INDEX('REG XP Table'!$B$2:$E$2815,'Random Encounter'!$F$8+U$1,'REG XP Table'!$G$2)-'Random Encounter'!$E$8-LOOKUP($A226,'Monster List'!$A$2:$A$448,'Monster List'!$C$2:$C$448)*U$1&gt;=0,U$1,T226)</f>
        <v>0</v>
      </c>
      <c r="V226" s="13">
        <f>IF(INDEX('REG XP Table'!$B$2:$E$2815,'Random Encounter'!$F$8+V$1,'REG XP Table'!$G$2)-'Random Encounter'!$E$8-LOOKUP($A226,'Monster List'!$A$2:$A$448,'Monster List'!$C$2:$C$448)*V$1&gt;=0,V$1,U226)</f>
        <v>0</v>
      </c>
      <c r="W226" s="13">
        <f>IF(INDEX('REG XP Table'!$B$2:$E$2815,'Random Encounter'!$F$8+W$1,'REG XP Table'!$G$2)-'Random Encounter'!$E$8-LOOKUP($A226,'Monster List'!$A$2:$A$448,'Monster List'!$C$2:$C$448)*W$1&gt;=0,W$1,V226)</f>
        <v>0</v>
      </c>
      <c r="X226" s="13">
        <f>IF(INDEX('REG XP Table'!$B$2:$E$2815,'Random Encounter'!$F$8+X$1,'REG XP Table'!$G$2)-'Random Encounter'!$E$8-LOOKUP($A226,'Monster List'!$A$2:$A$448,'Monster List'!$C$2:$C$448)*X$1&gt;=0,X$1,W226)</f>
        <v>0</v>
      </c>
      <c r="Y226" s="13">
        <f>IF(INDEX('REG XP Table'!$B$2:$E$2815,'Random Encounter'!$F$8+Y$1,'REG XP Table'!$G$2)-'Random Encounter'!$E$8-LOOKUP($A226,'Monster List'!$A$2:$A$448,'Monster List'!$C$2:$C$448)*Y$1&gt;=0,Y$1,X226)</f>
        <v>0</v>
      </c>
      <c r="Z226" s="13">
        <f>IF(INDEX('REG XP Table'!$B$2:$E$2815,'Random Encounter'!$F$8+Z$1,'REG XP Table'!$G$2)-'Random Encounter'!$E$8-LOOKUP($A226,'Monster List'!$A$2:$A$448,'Monster List'!$C$2:$C$448)*Z$1&gt;=0,Z$1,Y226)</f>
        <v>0</v>
      </c>
      <c r="AA226" s="13">
        <f>IF(INDEX('REG XP Table'!$B$2:$E$2815,'Random Encounter'!$F$8+AA$1,'REG XP Table'!$G$2)-'Random Encounter'!$E$8-LOOKUP($A226,'Monster List'!$A$2:$A$448,'Monster List'!$C$2:$C$448)*AA$1&gt;=0,AA$1,Z226)</f>
        <v>0</v>
      </c>
      <c r="AB226" s="13">
        <f>IF(INDEX('REG XP Table'!$B$2:$E$2815,'Random Encounter'!$F$8+AB$1,'REG XP Table'!$G$2)-'Random Encounter'!$E$8-LOOKUP($A226,'Monster List'!$A$2:$A$448,'Monster List'!$C$2:$C$448)*AB$1&gt;=0,AB$1,AA226)</f>
        <v>0</v>
      </c>
      <c r="AC226" s="13">
        <f>IF(INDEX('REG XP Table'!$B$2:$E$2815,'Random Encounter'!$F$8+AC$1,'REG XP Table'!$G$2)-'Random Encounter'!$E$8-LOOKUP($A226,'Monster List'!$A$2:$A$448,'Monster List'!$C$2:$C$448)*AC$1&gt;=0,AC$1,AB226)</f>
        <v>0</v>
      </c>
      <c r="AD226" s="13">
        <f>IF(INDEX('REG XP Table'!$B$2:$E$2815,'Random Encounter'!$F$8+AD$1,'REG XP Table'!$G$2)-'Random Encounter'!$E$8-LOOKUP($A226,'Monster List'!$A$2:$A$448,'Monster List'!$C$2:$C$448)*AD$1&gt;=0,AD$1,AC226)</f>
        <v>0</v>
      </c>
      <c r="AE226" s="13">
        <f>IF(INDEX('REG XP Table'!$B$2:$E$2815,'Random Encounter'!$F$8+AE$1,'REG XP Table'!$G$2)-'Random Encounter'!$E$8-LOOKUP($A226,'Monster List'!$A$2:$A$448,'Monster List'!$C$2:$C$448)*AE$1&gt;=0,AE$1,AD226)</f>
        <v>0</v>
      </c>
      <c r="AF226" s="13">
        <f>IF(INDEX('REG XP Table'!$B$2:$E$2815,'Random Encounter'!$F$8+AF$1,'REG XP Table'!$G$2)-'Random Encounter'!$E$8-LOOKUP($A226,'Monster List'!$A$2:$A$448,'Monster List'!$C$2:$C$448)*AF$1&gt;=0,AF$1,AE226)</f>
        <v>0</v>
      </c>
    </row>
    <row r="227" spans="1:32" x14ac:dyDescent="0.3">
      <c r="A227" t="s">
        <v>339</v>
      </c>
      <c r="B227">
        <v>2300</v>
      </c>
      <c r="C227" t="b">
        <f>ISTEXT(INDEX(Table4[],MATCH(Table412[[#This Row],[Monster]],Table4[Monster],0),MATCH(Table36[Location],Table4[#Headers],0)))</f>
        <v>0</v>
      </c>
      <c r="D227" t="b">
        <f>ISNUMBER(MATCH(LOOKUP(Table412[[#This Row],[Monster]],Table4[Monster],Table4[Alignment 1]),'MSL Filters'!$K$3:$P$3,0))</f>
        <v>1</v>
      </c>
      <c r="E227" t="b">
        <f>ISNUMBER(MATCH(LOOKUP(Table412[[#This Row],[Monster]],Table4[Monster],Table4[Alignment 2]),'MSL Filters'!$K$13:$P$13,0))</f>
        <v>1</v>
      </c>
      <c r="F227" t="b">
        <f>IF(EXACT("Any",Table36[Type]), TRUE, EXACT(LOOKUP(Table412[[#This Row],[Monster]],Table4[Monster],Table4[Type]),Table36[Type]))</f>
        <v>0</v>
      </c>
      <c r="G227" t="b">
        <f>IF(EXACT("Any",Table36[Sub Type]),TRUE,NOT(ISERROR(MATCH(LOOKUP(Table412[[#This Row],[Monster]],Table4[Monster],Table4[Subtype]),'MSL Filters'!$K$23:$P$23,0))))</f>
        <v>1</v>
      </c>
      <c r="H227" t="b">
        <f>IF(EXACT(Table412[[#This Row],[1]],1),TRUE,FALSE)</f>
        <v>0</v>
      </c>
      <c r="I227" t="b">
        <f>LOOKUP(Table412[[#This Row],[Monster]],'Monster List'!$A$2:$A$447,'Monster List'!$B$2:$B$447)&gt;='Random Encounter'!$J$2</f>
        <v>1</v>
      </c>
      <c r="J227" t="b">
        <f>LOOKUP(Table412[[#This Row],[Monster]],'Monster List'!$A$2:$A$447,'Monster List'!$B$2:$B$447)&lt;='Random Encounter'!$K$2</f>
        <v>1</v>
      </c>
      <c r="K227" t="b">
        <f t="shared" si="3"/>
        <v>0</v>
      </c>
      <c r="L227" s="12">
        <f>IF(Table412[[#This Row],[Include?]],1,0)+L226</f>
        <v>15</v>
      </c>
      <c r="M227" s="13">
        <f>IF(INDEX('REG XP Table'!$B$2:$E$2815,'Random Encounter'!$F$8+M$1,'REG XP Table'!$G$2)-'Random Encounter'!$E$8-LOOKUP($A227,'Monster List'!$A$2:$A$448,'Monster List'!$C$2:$C$448)*M$1&gt;=0,1,0)</f>
        <v>0</v>
      </c>
      <c r="N227" s="15">
        <f>IF(INDEX('REG XP Table'!$B$2:$E$2815,'Random Encounter'!$F$8+N$1,'REG XP Table'!$G$2)-'Random Encounter'!$E$8-LOOKUP($A227,'Monster List'!$A$2:$A$448,'Monster List'!$C$2:$C$448)*N$1&gt;=0,N$1,M227)</f>
        <v>0</v>
      </c>
      <c r="O227" s="13">
        <f>IF(INDEX('REG XP Table'!$B$2:$E$2815,'Random Encounter'!$F$8+O$1,'REG XP Table'!$G$2)-'Random Encounter'!$E$8-LOOKUP($A227,'Monster List'!$A$2:$A$448,'Monster List'!$C$2:$C$448)*O$1&gt;=0,O$1,N227)</f>
        <v>0</v>
      </c>
      <c r="P227" s="13">
        <f>IF(INDEX('REG XP Table'!$B$2:$E$2815,'Random Encounter'!$F$8+P$1,'REG XP Table'!$G$2)-'Random Encounter'!$E$8-LOOKUP($A227,'Monster List'!$A$2:$A$448,'Monster List'!$C$2:$C$448)*P$1&gt;=0,P$1,O227)</f>
        <v>0</v>
      </c>
      <c r="Q227" s="13">
        <f>IF(INDEX('REG XP Table'!$B$2:$E$2815,'Random Encounter'!$F$8+Q$1,'REG XP Table'!$G$2)-'Random Encounter'!$E$8-LOOKUP($A227,'Monster List'!$A$2:$A$448,'Monster List'!$C$2:$C$448)*Q$1&gt;=0,Q$1,P227)</f>
        <v>0</v>
      </c>
      <c r="R227" s="13">
        <f>IF(INDEX('REG XP Table'!$B$2:$E$2815,'Random Encounter'!$F$8+R$1,'REG XP Table'!$G$2)-'Random Encounter'!$E$8-LOOKUP($A227,'Monster List'!$A$2:$A$448,'Monster List'!$C$2:$C$448)*R$1&gt;=0,R$1,Q227)</f>
        <v>0</v>
      </c>
      <c r="S227" s="13">
        <f>IF(INDEX('REG XP Table'!$B$2:$E$2815,'Random Encounter'!$F$8+S$1,'REG XP Table'!$G$2)-'Random Encounter'!$E$8-LOOKUP($A227,'Monster List'!$A$2:$A$448,'Monster List'!$C$2:$C$448)*S$1&gt;=0,S$1,R227)</f>
        <v>0</v>
      </c>
      <c r="T227" s="13">
        <f>IF(INDEX('REG XP Table'!$B$2:$E$2815,'Random Encounter'!$F$8+T$1,'REG XP Table'!$G$2)-'Random Encounter'!$E$8-LOOKUP($A227,'Monster List'!$A$2:$A$448,'Monster List'!$C$2:$C$448)*T$1&gt;=0,T$1,S227)</f>
        <v>0</v>
      </c>
      <c r="U227" s="13">
        <f>IF(INDEX('REG XP Table'!$B$2:$E$2815,'Random Encounter'!$F$8+U$1,'REG XP Table'!$G$2)-'Random Encounter'!$E$8-LOOKUP($A227,'Monster List'!$A$2:$A$448,'Monster List'!$C$2:$C$448)*U$1&gt;=0,U$1,T227)</f>
        <v>0</v>
      </c>
      <c r="V227" s="13">
        <f>IF(INDEX('REG XP Table'!$B$2:$E$2815,'Random Encounter'!$F$8+V$1,'REG XP Table'!$G$2)-'Random Encounter'!$E$8-LOOKUP($A227,'Monster List'!$A$2:$A$448,'Monster List'!$C$2:$C$448)*V$1&gt;=0,V$1,U227)</f>
        <v>0</v>
      </c>
      <c r="W227" s="13">
        <f>IF(INDEX('REG XP Table'!$B$2:$E$2815,'Random Encounter'!$F$8+W$1,'REG XP Table'!$G$2)-'Random Encounter'!$E$8-LOOKUP($A227,'Monster List'!$A$2:$A$448,'Monster List'!$C$2:$C$448)*W$1&gt;=0,W$1,V227)</f>
        <v>0</v>
      </c>
      <c r="X227" s="13">
        <f>IF(INDEX('REG XP Table'!$B$2:$E$2815,'Random Encounter'!$F$8+X$1,'REG XP Table'!$G$2)-'Random Encounter'!$E$8-LOOKUP($A227,'Monster List'!$A$2:$A$448,'Monster List'!$C$2:$C$448)*X$1&gt;=0,X$1,W227)</f>
        <v>0</v>
      </c>
      <c r="Y227" s="13">
        <f>IF(INDEX('REG XP Table'!$B$2:$E$2815,'Random Encounter'!$F$8+Y$1,'REG XP Table'!$G$2)-'Random Encounter'!$E$8-LOOKUP($A227,'Monster List'!$A$2:$A$448,'Monster List'!$C$2:$C$448)*Y$1&gt;=0,Y$1,X227)</f>
        <v>0</v>
      </c>
      <c r="Z227" s="13">
        <f>IF(INDEX('REG XP Table'!$B$2:$E$2815,'Random Encounter'!$F$8+Z$1,'REG XP Table'!$G$2)-'Random Encounter'!$E$8-LOOKUP($A227,'Monster List'!$A$2:$A$448,'Monster List'!$C$2:$C$448)*Z$1&gt;=0,Z$1,Y227)</f>
        <v>0</v>
      </c>
      <c r="AA227" s="13">
        <f>IF(INDEX('REG XP Table'!$B$2:$E$2815,'Random Encounter'!$F$8+AA$1,'REG XP Table'!$G$2)-'Random Encounter'!$E$8-LOOKUP($A227,'Monster List'!$A$2:$A$448,'Monster List'!$C$2:$C$448)*AA$1&gt;=0,AA$1,Z227)</f>
        <v>0</v>
      </c>
      <c r="AB227" s="13">
        <f>IF(INDEX('REG XP Table'!$B$2:$E$2815,'Random Encounter'!$F$8+AB$1,'REG XP Table'!$G$2)-'Random Encounter'!$E$8-LOOKUP($A227,'Monster List'!$A$2:$A$448,'Monster List'!$C$2:$C$448)*AB$1&gt;=0,AB$1,AA227)</f>
        <v>0</v>
      </c>
      <c r="AC227" s="13">
        <f>IF(INDEX('REG XP Table'!$B$2:$E$2815,'Random Encounter'!$F$8+AC$1,'REG XP Table'!$G$2)-'Random Encounter'!$E$8-LOOKUP($A227,'Monster List'!$A$2:$A$448,'Monster List'!$C$2:$C$448)*AC$1&gt;=0,AC$1,AB227)</f>
        <v>0</v>
      </c>
      <c r="AD227" s="13">
        <f>IF(INDEX('REG XP Table'!$B$2:$E$2815,'Random Encounter'!$F$8+AD$1,'REG XP Table'!$G$2)-'Random Encounter'!$E$8-LOOKUP($A227,'Monster List'!$A$2:$A$448,'Monster List'!$C$2:$C$448)*AD$1&gt;=0,AD$1,AC227)</f>
        <v>0</v>
      </c>
      <c r="AE227" s="13">
        <f>IF(INDEX('REG XP Table'!$B$2:$E$2815,'Random Encounter'!$F$8+AE$1,'REG XP Table'!$G$2)-'Random Encounter'!$E$8-LOOKUP($A227,'Monster List'!$A$2:$A$448,'Monster List'!$C$2:$C$448)*AE$1&gt;=0,AE$1,AD227)</f>
        <v>0</v>
      </c>
      <c r="AF227" s="13">
        <f>IF(INDEX('REG XP Table'!$B$2:$E$2815,'Random Encounter'!$F$8+AF$1,'REG XP Table'!$G$2)-'Random Encounter'!$E$8-LOOKUP($A227,'Monster List'!$A$2:$A$448,'Monster List'!$C$2:$C$448)*AF$1&gt;=0,AF$1,AE227)</f>
        <v>0</v>
      </c>
    </row>
    <row r="228" spans="1:32" x14ac:dyDescent="0.3">
      <c r="A228" t="s">
        <v>35</v>
      </c>
      <c r="B228">
        <v>10</v>
      </c>
      <c r="C228" t="b">
        <f>ISTEXT(INDEX(Table4[],MATCH(Table412[[#This Row],[Monster]],Table4[Monster],0),MATCH(Table36[Location],Table4[#Headers],0)))</f>
        <v>0</v>
      </c>
      <c r="D228" t="b">
        <f>ISNUMBER(MATCH(LOOKUP(Table412[[#This Row],[Monster]],Table4[Monster],Table4[Alignment 1]),'MSL Filters'!$K$3:$P$3,0))</f>
        <v>1</v>
      </c>
      <c r="E228" t="b">
        <f>ISNUMBER(MATCH(LOOKUP(Table412[[#This Row],[Monster]],Table4[Monster],Table4[Alignment 2]),'MSL Filters'!$K$13:$P$13,0))</f>
        <v>1</v>
      </c>
      <c r="F228" t="b">
        <f>IF(EXACT("Any",Table36[Type]), TRUE, EXACT(LOOKUP(Table412[[#This Row],[Monster]],Table4[Monster],Table4[Type]),Table36[Type]))</f>
        <v>0</v>
      </c>
      <c r="G228" t="b">
        <f>IF(EXACT("Any",Table36[Sub Type]),TRUE,NOT(ISERROR(MATCH(LOOKUP(Table412[[#This Row],[Monster]],Table4[Monster],Table4[Subtype]),'MSL Filters'!$K$23:$P$23,0))))</f>
        <v>1</v>
      </c>
      <c r="H228" t="b">
        <f>IF(EXACT(Table412[[#This Row],[1]],1),TRUE,FALSE)</f>
        <v>1</v>
      </c>
      <c r="I228" t="b">
        <f>LOOKUP(Table412[[#This Row],[Monster]],'Monster List'!$A$2:$A$447,'Monster List'!$B$2:$B$447)&gt;='Random Encounter'!$J$2</f>
        <v>1</v>
      </c>
      <c r="J228" t="b">
        <f>LOOKUP(Table412[[#This Row],[Monster]],'Monster List'!$A$2:$A$447,'Monster List'!$B$2:$B$447)&lt;='Random Encounter'!$K$2</f>
        <v>1</v>
      </c>
      <c r="K228" t="b">
        <f t="shared" si="3"/>
        <v>0</v>
      </c>
      <c r="L228" s="12">
        <f>IF(Table412[[#This Row],[Include?]],1,0)+L227</f>
        <v>15</v>
      </c>
      <c r="M228" s="13">
        <f>IF(INDEX('REG XP Table'!$B$2:$E$2815,'Random Encounter'!$F$8+M$1,'REG XP Table'!$G$2)-'Random Encounter'!$E$8-LOOKUP($A228,'Monster List'!$A$2:$A$448,'Monster List'!$C$2:$C$448)*M$1&gt;=0,1,0)</f>
        <v>1</v>
      </c>
      <c r="N228" s="15" t="str">
        <f>IF(INDEX('REG XP Table'!$B$2:$E$2815,'Random Encounter'!$F$8+N$1,'REG XP Table'!$G$2)-'Random Encounter'!$E$8-LOOKUP($A228,'Monster List'!$A$2:$A$448,'Monster List'!$C$2:$C$448)*N$1&gt;=0,N$1,M228)</f>
        <v>2</v>
      </c>
      <c r="O228" s="13" t="str">
        <f>IF(INDEX('REG XP Table'!$B$2:$E$2815,'Random Encounter'!$F$8+O$1,'REG XP Table'!$G$2)-'Random Encounter'!$E$8-LOOKUP($A228,'Monster List'!$A$2:$A$448,'Monster List'!$C$2:$C$448)*O$1&gt;=0,O$1,N228)</f>
        <v>3</v>
      </c>
      <c r="P228" s="13" t="str">
        <f>IF(INDEX('REG XP Table'!$B$2:$E$2815,'Random Encounter'!$F$8+P$1,'REG XP Table'!$G$2)-'Random Encounter'!$E$8-LOOKUP($A228,'Monster List'!$A$2:$A$448,'Monster List'!$C$2:$C$448)*P$1&gt;=0,P$1,O228)</f>
        <v>4</v>
      </c>
      <c r="Q228" s="13" t="str">
        <f>IF(INDEX('REG XP Table'!$B$2:$E$2815,'Random Encounter'!$F$8+Q$1,'REG XP Table'!$G$2)-'Random Encounter'!$E$8-LOOKUP($A228,'Monster List'!$A$2:$A$448,'Monster List'!$C$2:$C$448)*Q$1&gt;=0,Q$1,P228)</f>
        <v>5</v>
      </c>
      <c r="R228" s="13" t="str">
        <f>IF(INDEX('REG XP Table'!$B$2:$E$2815,'Random Encounter'!$F$8+R$1,'REG XP Table'!$G$2)-'Random Encounter'!$E$8-LOOKUP($A228,'Monster List'!$A$2:$A$448,'Monster List'!$C$2:$C$448)*R$1&gt;=0,R$1,Q228)</f>
        <v>6</v>
      </c>
      <c r="S228" s="13" t="str">
        <f>IF(INDEX('REG XP Table'!$B$2:$E$2815,'Random Encounter'!$F$8+S$1,'REG XP Table'!$G$2)-'Random Encounter'!$E$8-LOOKUP($A228,'Monster List'!$A$2:$A$448,'Monster List'!$C$2:$C$448)*S$1&gt;=0,S$1,R228)</f>
        <v>7</v>
      </c>
      <c r="T228" s="13" t="str">
        <f>IF(INDEX('REG XP Table'!$B$2:$E$2815,'Random Encounter'!$F$8+T$1,'REG XP Table'!$G$2)-'Random Encounter'!$E$8-LOOKUP($A228,'Monster List'!$A$2:$A$448,'Monster List'!$C$2:$C$448)*T$1&gt;=0,T$1,S228)</f>
        <v>8</v>
      </c>
      <c r="U228" s="13" t="str">
        <f>IF(INDEX('REG XP Table'!$B$2:$E$2815,'Random Encounter'!$F$8+U$1,'REG XP Table'!$G$2)-'Random Encounter'!$E$8-LOOKUP($A228,'Monster List'!$A$2:$A$448,'Monster List'!$C$2:$C$448)*U$1&gt;=0,U$1,T228)</f>
        <v>9</v>
      </c>
      <c r="V228" s="13" t="str">
        <f>IF(INDEX('REG XP Table'!$B$2:$E$2815,'Random Encounter'!$F$8+V$1,'REG XP Table'!$G$2)-'Random Encounter'!$E$8-LOOKUP($A228,'Monster List'!$A$2:$A$448,'Monster List'!$C$2:$C$448)*V$1&gt;=0,V$1,U228)</f>
        <v>10</v>
      </c>
      <c r="W228" s="13" t="str">
        <f>IF(INDEX('REG XP Table'!$B$2:$E$2815,'Random Encounter'!$F$8+W$1,'REG XP Table'!$G$2)-'Random Encounter'!$E$8-LOOKUP($A228,'Monster List'!$A$2:$A$448,'Monster List'!$C$2:$C$448)*W$1&gt;=0,W$1,V228)</f>
        <v>11</v>
      </c>
      <c r="X228" s="13" t="str">
        <f>IF(INDEX('REG XP Table'!$B$2:$E$2815,'Random Encounter'!$F$8+X$1,'REG XP Table'!$G$2)-'Random Encounter'!$E$8-LOOKUP($A228,'Monster List'!$A$2:$A$448,'Monster List'!$C$2:$C$448)*X$1&gt;=0,X$1,W228)</f>
        <v>12</v>
      </c>
      <c r="Y228" s="13" t="str">
        <f>IF(INDEX('REG XP Table'!$B$2:$E$2815,'Random Encounter'!$F$8+Y$1,'REG XP Table'!$G$2)-'Random Encounter'!$E$8-LOOKUP($A228,'Monster List'!$A$2:$A$448,'Monster List'!$C$2:$C$448)*Y$1&gt;=0,Y$1,X228)</f>
        <v>13</v>
      </c>
      <c r="Z228" s="13" t="str">
        <f>IF(INDEX('REG XP Table'!$B$2:$E$2815,'Random Encounter'!$F$8+Z$1,'REG XP Table'!$G$2)-'Random Encounter'!$E$8-LOOKUP($A228,'Monster List'!$A$2:$A$448,'Monster List'!$C$2:$C$448)*Z$1&gt;=0,Z$1,Y228)</f>
        <v>13</v>
      </c>
      <c r="AA228" s="13" t="str">
        <f>IF(INDEX('REG XP Table'!$B$2:$E$2815,'Random Encounter'!$F$8+AA$1,'REG XP Table'!$G$2)-'Random Encounter'!$E$8-LOOKUP($A228,'Monster List'!$A$2:$A$448,'Monster List'!$C$2:$C$448)*AA$1&gt;=0,AA$1,Z228)</f>
        <v>13</v>
      </c>
      <c r="AB228" s="13" t="str">
        <f>IF(INDEX('REG XP Table'!$B$2:$E$2815,'Random Encounter'!$F$8+AB$1,'REG XP Table'!$G$2)-'Random Encounter'!$E$8-LOOKUP($A228,'Monster List'!$A$2:$A$448,'Monster List'!$C$2:$C$448)*AB$1&gt;=0,AB$1,AA228)</f>
        <v>13</v>
      </c>
      <c r="AC228" s="13" t="str">
        <f>IF(INDEX('REG XP Table'!$B$2:$E$2815,'Random Encounter'!$F$8+AC$1,'REG XP Table'!$G$2)-'Random Encounter'!$E$8-LOOKUP($A228,'Monster List'!$A$2:$A$448,'Monster List'!$C$2:$C$448)*AC$1&gt;=0,AC$1,AB228)</f>
        <v>13</v>
      </c>
      <c r="AD228" s="13" t="str">
        <f>IF(INDEX('REG XP Table'!$B$2:$E$2815,'Random Encounter'!$F$8+AD$1,'REG XP Table'!$G$2)-'Random Encounter'!$E$8-LOOKUP($A228,'Monster List'!$A$2:$A$448,'Monster List'!$C$2:$C$448)*AD$1&gt;=0,AD$1,AC228)</f>
        <v>13</v>
      </c>
      <c r="AE228" s="13" t="str">
        <f>IF(INDEX('REG XP Table'!$B$2:$E$2815,'Random Encounter'!$F$8+AE$1,'REG XP Table'!$G$2)-'Random Encounter'!$E$8-LOOKUP($A228,'Monster List'!$A$2:$A$448,'Monster List'!$C$2:$C$448)*AE$1&gt;=0,AE$1,AD228)</f>
        <v>13</v>
      </c>
      <c r="AF228" s="13" t="str">
        <f>IF(INDEX('REG XP Table'!$B$2:$E$2815,'Random Encounter'!$F$8+AF$1,'REG XP Table'!$G$2)-'Random Encounter'!$E$8-LOOKUP($A228,'Monster List'!$A$2:$A$448,'Monster List'!$C$2:$C$448)*AF$1&gt;=0,AF$1,AE228)</f>
        <v>13</v>
      </c>
    </row>
    <row r="229" spans="1:32" x14ac:dyDescent="0.3">
      <c r="A229" t="s">
        <v>259</v>
      </c>
      <c r="B229">
        <v>700</v>
      </c>
      <c r="C229" t="b">
        <f>ISTEXT(INDEX(Table4[],MATCH(Table412[[#This Row],[Monster]],Table4[Monster],0),MATCH(Table36[Location],Table4[#Headers],0)))</f>
        <v>0</v>
      </c>
      <c r="D229" t="b">
        <f>ISNUMBER(MATCH(LOOKUP(Table412[[#This Row],[Monster]],Table4[Monster],Table4[Alignment 1]),'MSL Filters'!$K$3:$P$3,0))</f>
        <v>1</v>
      </c>
      <c r="E229" t="b">
        <f>ISNUMBER(MATCH(LOOKUP(Table412[[#This Row],[Monster]],Table4[Monster],Table4[Alignment 2]),'MSL Filters'!$K$13:$P$13,0))</f>
        <v>1</v>
      </c>
      <c r="F229" t="b">
        <f>IF(EXACT("Any",Table36[Type]), TRUE, EXACT(LOOKUP(Table412[[#This Row],[Monster]],Table4[Monster],Table4[Type]),Table36[Type]))</f>
        <v>0</v>
      </c>
      <c r="G229" t="b">
        <f>IF(EXACT("Any",Table36[Sub Type]),TRUE,NOT(ISERROR(MATCH(LOOKUP(Table412[[#This Row],[Monster]],Table4[Monster],Table4[Subtype]),'MSL Filters'!$K$23:$P$23,0))))</f>
        <v>1</v>
      </c>
      <c r="H229" t="b">
        <f>IF(EXACT(Table412[[#This Row],[1]],1),TRUE,FALSE)</f>
        <v>0</v>
      </c>
      <c r="I229" t="b">
        <f>LOOKUP(Table412[[#This Row],[Monster]],'Monster List'!$A$2:$A$447,'Monster List'!$B$2:$B$447)&gt;='Random Encounter'!$J$2</f>
        <v>1</v>
      </c>
      <c r="J229" t="b">
        <f>LOOKUP(Table412[[#This Row],[Monster]],'Monster List'!$A$2:$A$447,'Monster List'!$B$2:$B$447)&lt;='Random Encounter'!$K$2</f>
        <v>1</v>
      </c>
      <c r="K229" t="b">
        <f t="shared" si="3"/>
        <v>0</v>
      </c>
      <c r="L229" s="12">
        <f>IF(Table412[[#This Row],[Include?]],1,0)+L228</f>
        <v>15</v>
      </c>
      <c r="M229" s="13">
        <f>IF(INDEX('REG XP Table'!$B$2:$E$2815,'Random Encounter'!$F$8+M$1,'REG XP Table'!$G$2)-'Random Encounter'!$E$8-LOOKUP($A229,'Monster List'!$A$2:$A$448,'Monster List'!$C$2:$C$448)*M$1&gt;=0,1,0)</f>
        <v>0</v>
      </c>
      <c r="N229" s="15">
        <f>IF(INDEX('REG XP Table'!$B$2:$E$2815,'Random Encounter'!$F$8+N$1,'REG XP Table'!$G$2)-'Random Encounter'!$E$8-LOOKUP($A229,'Monster List'!$A$2:$A$448,'Monster List'!$C$2:$C$448)*N$1&gt;=0,N$1,M229)</f>
        <v>0</v>
      </c>
      <c r="O229" s="13">
        <f>IF(INDEX('REG XP Table'!$B$2:$E$2815,'Random Encounter'!$F$8+O$1,'REG XP Table'!$G$2)-'Random Encounter'!$E$8-LOOKUP($A229,'Monster List'!$A$2:$A$448,'Monster List'!$C$2:$C$448)*O$1&gt;=0,O$1,N229)</f>
        <v>0</v>
      </c>
      <c r="P229" s="13">
        <f>IF(INDEX('REG XP Table'!$B$2:$E$2815,'Random Encounter'!$F$8+P$1,'REG XP Table'!$G$2)-'Random Encounter'!$E$8-LOOKUP($A229,'Monster List'!$A$2:$A$448,'Monster List'!$C$2:$C$448)*P$1&gt;=0,P$1,O229)</f>
        <v>0</v>
      </c>
      <c r="Q229" s="13">
        <f>IF(INDEX('REG XP Table'!$B$2:$E$2815,'Random Encounter'!$F$8+Q$1,'REG XP Table'!$G$2)-'Random Encounter'!$E$8-LOOKUP($A229,'Monster List'!$A$2:$A$448,'Monster List'!$C$2:$C$448)*Q$1&gt;=0,Q$1,P229)</f>
        <v>0</v>
      </c>
      <c r="R229" s="13">
        <f>IF(INDEX('REG XP Table'!$B$2:$E$2815,'Random Encounter'!$F$8+R$1,'REG XP Table'!$G$2)-'Random Encounter'!$E$8-LOOKUP($A229,'Monster List'!$A$2:$A$448,'Monster List'!$C$2:$C$448)*R$1&gt;=0,R$1,Q229)</f>
        <v>0</v>
      </c>
      <c r="S229" s="13">
        <f>IF(INDEX('REG XP Table'!$B$2:$E$2815,'Random Encounter'!$F$8+S$1,'REG XP Table'!$G$2)-'Random Encounter'!$E$8-LOOKUP($A229,'Monster List'!$A$2:$A$448,'Monster List'!$C$2:$C$448)*S$1&gt;=0,S$1,R229)</f>
        <v>0</v>
      </c>
      <c r="T229" s="13">
        <f>IF(INDEX('REG XP Table'!$B$2:$E$2815,'Random Encounter'!$F$8+T$1,'REG XP Table'!$G$2)-'Random Encounter'!$E$8-LOOKUP($A229,'Monster List'!$A$2:$A$448,'Monster List'!$C$2:$C$448)*T$1&gt;=0,T$1,S229)</f>
        <v>0</v>
      </c>
      <c r="U229" s="13">
        <f>IF(INDEX('REG XP Table'!$B$2:$E$2815,'Random Encounter'!$F$8+U$1,'REG XP Table'!$G$2)-'Random Encounter'!$E$8-LOOKUP($A229,'Monster List'!$A$2:$A$448,'Monster List'!$C$2:$C$448)*U$1&gt;=0,U$1,T229)</f>
        <v>0</v>
      </c>
      <c r="V229" s="13">
        <f>IF(INDEX('REG XP Table'!$B$2:$E$2815,'Random Encounter'!$F$8+V$1,'REG XP Table'!$G$2)-'Random Encounter'!$E$8-LOOKUP($A229,'Monster List'!$A$2:$A$448,'Monster List'!$C$2:$C$448)*V$1&gt;=0,V$1,U229)</f>
        <v>0</v>
      </c>
      <c r="W229" s="13">
        <f>IF(INDEX('REG XP Table'!$B$2:$E$2815,'Random Encounter'!$F$8+W$1,'REG XP Table'!$G$2)-'Random Encounter'!$E$8-LOOKUP($A229,'Monster List'!$A$2:$A$448,'Monster List'!$C$2:$C$448)*W$1&gt;=0,W$1,V229)</f>
        <v>0</v>
      </c>
      <c r="X229" s="13">
        <f>IF(INDEX('REG XP Table'!$B$2:$E$2815,'Random Encounter'!$F$8+X$1,'REG XP Table'!$G$2)-'Random Encounter'!$E$8-LOOKUP($A229,'Monster List'!$A$2:$A$448,'Monster List'!$C$2:$C$448)*X$1&gt;=0,X$1,W229)</f>
        <v>0</v>
      </c>
      <c r="Y229" s="13">
        <f>IF(INDEX('REG XP Table'!$B$2:$E$2815,'Random Encounter'!$F$8+Y$1,'REG XP Table'!$G$2)-'Random Encounter'!$E$8-LOOKUP($A229,'Monster List'!$A$2:$A$448,'Monster List'!$C$2:$C$448)*Y$1&gt;=0,Y$1,X229)</f>
        <v>0</v>
      </c>
      <c r="Z229" s="13">
        <f>IF(INDEX('REG XP Table'!$B$2:$E$2815,'Random Encounter'!$F$8+Z$1,'REG XP Table'!$G$2)-'Random Encounter'!$E$8-LOOKUP($A229,'Monster List'!$A$2:$A$448,'Monster List'!$C$2:$C$448)*Z$1&gt;=0,Z$1,Y229)</f>
        <v>0</v>
      </c>
      <c r="AA229" s="13">
        <f>IF(INDEX('REG XP Table'!$B$2:$E$2815,'Random Encounter'!$F$8+AA$1,'REG XP Table'!$G$2)-'Random Encounter'!$E$8-LOOKUP($A229,'Monster List'!$A$2:$A$448,'Monster List'!$C$2:$C$448)*AA$1&gt;=0,AA$1,Z229)</f>
        <v>0</v>
      </c>
      <c r="AB229" s="13">
        <f>IF(INDEX('REG XP Table'!$B$2:$E$2815,'Random Encounter'!$F$8+AB$1,'REG XP Table'!$G$2)-'Random Encounter'!$E$8-LOOKUP($A229,'Monster List'!$A$2:$A$448,'Monster List'!$C$2:$C$448)*AB$1&gt;=0,AB$1,AA229)</f>
        <v>0</v>
      </c>
      <c r="AC229" s="13">
        <f>IF(INDEX('REG XP Table'!$B$2:$E$2815,'Random Encounter'!$F$8+AC$1,'REG XP Table'!$G$2)-'Random Encounter'!$E$8-LOOKUP($A229,'Monster List'!$A$2:$A$448,'Monster List'!$C$2:$C$448)*AC$1&gt;=0,AC$1,AB229)</f>
        <v>0</v>
      </c>
      <c r="AD229" s="13">
        <f>IF(INDEX('REG XP Table'!$B$2:$E$2815,'Random Encounter'!$F$8+AD$1,'REG XP Table'!$G$2)-'Random Encounter'!$E$8-LOOKUP($A229,'Monster List'!$A$2:$A$448,'Monster List'!$C$2:$C$448)*AD$1&gt;=0,AD$1,AC229)</f>
        <v>0</v>
      </c>
      <c r="AE229" s="13">
        <f>IF(INDEX('REG XP Table'!$B$2:$E$2815,'Random Encounter'!$F$8+AE$1,'REG XP Table'!$G$2)-'Random Encounter'!$E$8-LOOKUP($A229,'Monster List'!$A$2:$A$448,'Monster List'!$C$2:$C$448)*AE$1&gt;=0,AE$1,AD229)</f>
        <v>0</v>
      </c>
      <c r="AF229" s="13">
        <f>IF(INDEX('REG XP Table'!$B$2:$E$2815,'Random Encounter'!$F$8+AF$1,'REG XP Table'!$G$2)-'Random Encounter'!$E$8-LOOKUP($A229,'Monster List'!$A$2:$A$448,'Monster List'!$C$2:$C$448)*AF$1&gt;=0,AF$1,AE229)</f>
        <v>0</v>
      </c>
    </row>
    <row r="230" spans="1:32" x14ac:dyDescent="0.3">
      <c r="A230" t="s">
        <v>400</v>
      </c>
      <c r="B230">
        <v>7200</v>
      </c>
      <c r="C230" t="b">
        <f>ISTEXT(INDEX(Table4[],MATCH(Table412[[#This Row],[Monster]],Table4[Monster],0),MATCH(Table36[Location],Table4[#Headers],0)))</f>
        <v>0</v>
      </c>
      <c r="D230" t="b">
        <f>ISNUMBER(MATCH(LOOKUP(Table412[[#This Row],[Monster]],Table4[Monster],Table4[Alignment 1]),'MSL Filters'!$K$3:$P$3,0))</f>
        <v>1</v>
      </c>
      <c r="E230" t="b">
        <f>ISNUMBER(MATCH(LOOKUP(Table412[[#This Row],[Monster]],Table4[Monster],Table4[Alignment 2]),'MSL Filters'!$K$13:$P$13,0))</f>
        <v>1</v>
      </c>
      <c r="F230" t="b">
        <f>IF(EXACT("Any",Table36[Type]), TRUE, EXACT(LOOKUP(Table412[[#This Row],[Monster]],Table4[Monster],Table4[Type]),Table36[Type]))</f>
        <v>0</v>
      </c>
      <c r="G230" t="b">
        <f>IF(EXACT("Any",Table36[Sub Type]),TRUE,NOT(ISERROR(MATCH(LOOKUP(Table412[[#This Row],[Monster]],Table4[Monster],Table4[Subtype]),'MSL Filters'!$K$23:$P$23,0))))</f>
        <v>1</v>
      </c>
      <c r="H230" t="b">
        <f>IF(EXACT(Table412[[#This Row],[1]],1),TRUE,FALSE)</f>
        <v>0</v>
      </c>
      <c r="I230" t="b">
        <f>LOOKUP(Table412[[#This Row],[Monster]],'Monster List'!$A$2:$A$447,'Monster List'!$B$2:$B$447)&gt;='Random Encounter'!$J$2</f>
        <v>1</v>
      </c>
      <c r="J230" t="b">
        <f>LOOKUP(Table412[[#This Row],[Monster]],'Monster List'!$A$2:$A$447,'Monster List'!$B$2:$B$447)&lt;='Random Encounter'!$K$2</f>
        <v>1</v>
      </c>
      <c r="K230" t="b">
        <f t="shared" si="3"/>
        <v>0</v>
      </c>
      <c r="L230" s="12">
        <f>IF(Table412[[#This Row],[Include?]],1,0)+L229</f>
        <v>15</v>
      </c>
      <c r="M230" s="13">
        <f>IF(INDEX('REG XP Table'!$B$2:$E$2815,'Random Encounter'!$F$8+M$1,'REG XP Table'!$G$2)-'Random Encounter'!$E$8-LOOKUP($A230,'Monster List'!$A$2:$A$448,'Monster List'!$C$2:$C$448)*M$1&gt;=0,1,0)</f>
        <v>0</v>
      </c>
      <c r="N230" s="15">
        <f>IF(INDEX('REG XP Table'!$B$2:$E$2815,'Random Encounter'!$F$8+N$1,'REG XP Table'!$G$2)-'Random Encounter'!$E$8-LOOKUP($A230,'Monster List'!$A$2:$A$448,'Monster List'!$C$2:$C$448)*N$1&gt;=0,N$1,M230)</f>
        <v>0</v>
      </c>
      <c r="O230" s="13">
        <f>IF(INDEX('REG XP Table'!$B$2:$E$2815,'Random Encounter'!$F$8+O$1,'REG XP Table'!$G$2)-'Random Encounter'!$E$8-LOOKUP($A230,'Monster List'!$A$2:$A$448,'Monster List'!$C$2:$C$448)*O$1&gt;=0,O$1,N230)</f>
        <v>0</v>
      </c>
      <c r="P230" s="13">
        <f>IF(INDEX('REG XP Table'!$B$2:$E$2815,'Random Encounter'!$F$8+P$1,'REG XP Table'!$G$2)-'Random Encounter'!$E$8-LOOKUP($A230,'Monster List'!$A$2:$A$448,'Monster List'!$C$2:$C$448)*P$1&gt;=0,P$1,O230)</f>
        <v>0</v>
      </c>
      <c r="Q230" s="13">
        <f>IF(INDEX('REG XP Table'!$B$2:$E$2815,'Random Encounter'!$F$8+Q$1,'REG XP Table'!$G$2)-'Random Encounter'!$E$8-LOOKUP($A230,'Monster List'!$A$2:$A$448,'Monster List'!$C$2:$C$448)*Q$1&gt;=0,Q$1,P230)</f>
        <v>0</v>
      </c>
      <c r="R230" s="13">
        <f>IF(INDEX('REG XP Table'!$B$2:$E$2815,'Random Encounter'!$F$8+R$1,'REG XP Table'!$G$2)-'Random Encounter'!$E$8-LOOKUP($A230,'Monster List'!$A$2:$A$448,'Monster List'!$C$2:$C$448)*R$1&gt;=0,R$1,Q230)</f>
        <v>0</v>
      </c>
      <c r="S230" s="13">
        <f>IF(INDEX('REG XP Table'!$B$2:$E$2815,'Random Encounter'!$F$8+S$1,'REG XP Table'!$G$2)-'Random Encounter'!$E$8-LOOKUP($A230,'Monster List'!$A$2:$A$448,'Monster List'!$C$2:$C$448)*S$1&gt;=0,S$1,R230)</f>
        <v>0</v>
      </c>
      <c r="T230" s="13">
        <f>IF(INDEX('REG XP Table'!$B$2:$E$2815,'Random Encounter'!$F$8+T$1,'REG XP Table'!$G$2)-'Random Encounter'!$E$8-LOOKUP($A230,'Monster List'!$A$2:$A$448,'Monster List'!$C$2:$C$448)*T$1&gt;=0,T$1,S230)</f>
        <v>0</v>
      </c>
      <c r="U230" s="13">
        <f>IF(INDEX('REG XP Table'!$B$2:$E$2815,'Random Encounter'!$F$8+U$1,'REG XP Table'!$G$2)-'Random Encounter'!$E$8-LOOKUP($A230,'Monster List'!$A$2:$A$448,'Monster List'!$C$2:$C$448)*U$1&gt;=0,U$1,T230)</f>
        <v>0</v>
      </c>
      <c r="V230" s="13">
        <f>IF(INDEX('REG XP Table'!$B$2:$E$2815,'Random Encounter'!$F$8+V$1,'REG XP Table'!$G$2)-'Random Encounter'!$E$8-LOOKUP($A230,'Monster List'!$A$2:$A$448,'Monster List'!$C$2:$C$448)*V$1&gt;=0,V$1,U230)</f>
        <v>0</v>
      </c>
      <c r="W230" s="13">
        <f>IF(INDEX('REG XP Table'!$B$2:$E$2815,'Random Encounter'!$F$8+W$1,'REG XP Table'!$G$2)-'Random Encounter'!$E$8-LOOKUP($A230,'Monster List'!$A$2:$A$448,'Monster List'!$C$2:$C$448)*W$1&gt;=0,W$1,V230)</f>
        <v>0</v>
      </c>
      <c r="X230" s="13">
        <f>IF(INDEX('REG XP Table'!$B$2:$E$2815,'Random Encounter'!$F$8+X$1,'REG XP Table'!$G$2)-'Random Encounter'!$E$8-LOOKUP($A230,'Monster List'!$A$2:$A$448,'Monster List'!$C$2:$C$448)*X$1&gt;=0,X$1,W230)</f>
        <v>0</v>
      </c>
      <c r="Y230" s="13">
        <f>IF(INDEX('REG XP Table'!$B$2:$E$2815,'Random Encounter'!$F$8+Y$1,'REG XP Table'!$G$2)-'Random Encounter'!$E$8-LOOKUP($A230,'Monster List'!$A$2:$A$448,'Monster List'!$C$2:$C$448)*Y$1&gt;=0,Y$1,X230)</f>
        <v>0</v>
      </c>
      <c r="Z230" s="13">
        <f>IF(INDEX('REG XP Table'!$B$2:$E$2815,'Random Encounter'!$F$8+Z$1,'REG XP Table'!$G$2)-'Random Encounter'!$E$8-LOOKUP($A230,'Monster List'!$A$2:$A$448,'Monster List'!$C$2:$C$448)*Z$1&gt;=0,Z$1,Y230)</f>
        <v>0</v>
      </c>
      <c r="AA230" s="13">
        <f>IF(INDEX('REG XP Table'!$B$2:$E$2815,'Random Encounter'!$F$8+AA$1,'REG XP Table'!$G$2)-'Random Encounter'!$E$8-LOOKUP($A230,'Monster List'!$A$2:$A$448,'Monster List'!$C$2:$C$448)*AA$1&gt;=0,AA$1,Z230)</f>
        <v>0</v>
      </c>
      <c r="AB230" s="13">
        <f>IF(INDEX('REG XP Table'!$B$2:$E$2815,'Random Encounter'!$F$8+AB$1,'REG XP Table'!$G$2)-'Random Encounter'!$E$8-LOOKUP($A230,'Monster List'!$A$2:$A$448,'Monster List'!$C$2:$C$448)*AB$1&gt;=0,AB$1,AA230)</f>
        <v>0</v>
      </c>
      <c r="AC230" s="13">
        <f>IF(INDEX('REG XP Table'!$B$2:$E$2815,'Random Encounter'!$F$8+AC$1,'REG XP Table'!$G$2)-'Random Encounter'!$E$8-LOOKUP($A230,'Monster List'!$A$2:$A$448,'Monster List'!$C$2:$C$448)*AC$1&gt;=0,AC$1,AB230)</f>
        <v>0</v>
      </c>
      <c r="AD230" s="13">
        <f>IF(INDEX('REG XP Table'!$B$2:$E$2815,'Random Encounter'!$F$8+AD$1,'REG XP Table'!$G$2)-'Random Encounter'!$E$8-LOOKUP($A230,'Monster List'!$A$2:$A$448,'Monster List'!$C$2:$C$448)*AD$1&gt;=0,AD$1,AC230)</f>
        <v>0</v>
      </c>
      <c r="AE230" s="13">
        <f>IF(INDEX('REG XP Table'!$B$2:$E$2815,'Random Encounter'!$F$8+AE$1,'REG XP Table'!$G$2)-'Random Encounter'!$E$8-LOOKUP($A230,'Monster List'!$A$2:$A$448,'Monster List'!$C$2:$C$448)*AE$1&gt;=0,AE$1,AD230)</f>
        <v>0</v>
      </c>
      <c r="AF230" s="13">
        <f>IF(INDEX('REG XP Table'!$B$2:$E$2815,'Random Encounter'!$F$8+AF$1,'REG XP Table'!$G$2)-'Random Encounter'!$E$8-LOOKUP($A230,'Monster List'!$A$2:$A$448,'Monster List'!$C$2:$C$448)*AF$1&gt;=0,AF$1,AE230)</f>
        <v>0</v>
      </c>
    </row>
    <row r="231" spans="1:32" x14ac:dyDescent="0.3">
      <c r="A231" t="s">
        <v>214</v>
      </c>
      <c r="B231">
        <v>450</v>
      </c>
      <c r="C231" t="b">
        <f>ISTEXT(INDEX(Table4[],MATCH(Table412[[#This Row],[Monster]],Table4[Monster],0),MATCH(Table36[Location],Table4[#Headers],0)))</f>
        <v>0</v>
      </c>
      <c r="D231" t="b">
        <f>ISNUMBER(MATCH(LOOKUP(Table412[[#This Row],[Monster]],Table4[Monster],Table4[Alignment 1]),'MSL Filters'!$K$3:$P$3,0))</f>
        <v>1</v>
      </c>
      <c r="E231" t="b">
        <f>ISNUMBER(MATCH(LOOKUP(Table412[[#This Row],[Monster]],Table4[Monster],Table4[Alignment 2]),'MSL Filters'!$K$13:$P$13,0))</f>
        <v>1</v>
      </c>
      <c r="F231" t="b">
        <f>IF(EXACT("Any",Table36[Type]), TRUE, EXACT(LOOKUP(Table412[[#This Row],[Monster]],Table4[Monster],Table4[Type]),Table36[Type]))</f>
        <v>1</v>
      </c>
      <c r="G231" t="b">
        <f>IF(EXACT("Any",Table36[Sub Type]),TRUE,NOT(ISERROR(MATCH(LOOKUP(Table412[[#This Row],[Monster]],Table4[Monster],Table4[Subtype]),'MSL Filters'!$K$23:$P$23,0))))</f>
        <v>1</v>
      </c>
      <c r="H231" t="b">
        <f>IF(EXACT(Table412[[#This Row],[1]],1),TRUE,FALSE)</f>
        <v>0</v>
      </c>
      <c r="I231" t="b">
        <f>LOOKUP(Table412[[#This Row],[Monster]],'Monster List'!$A$2:$A$447,'Monster List'!$B$2:$B$447)&gt;='Random Encounter'!$J$2</f>
        <v>1</v>
      </c>
      <c r="J231" t="b">
        <f>LOOKUP(Table412[[#This Row],[Monster]],'Monster List'!$A$2:$A$447,'Monster List'!$B$2:$B$447)&lt;='Random Encounter'!$K$2</f>
        <v>1</v>
      </c>
      <c r="K231" t="b">
        <f t="shared" si="3"/>
        <v>0</v>
      </c>
      <c r="L231" s="12">
        <f>IF(Table412[[#This Row],[Include?]],1,0)+L230</f>
        <v>15</v>
      </c>
      <c r="M231" s="13">
        <f>IF(INDEX('REG XP Table'!$B$2:$E$2815,'Random Encounter'!$F$8+M$1,'REG XP Table'!$G$2)-'Random Encounter'!$E$8-LOOKUP($A231,'Monster List'!$A$2:$A$448,'Monster List'!$C$2:$C$448)*M$1&gt;=0,1,0)</f>
        <v>0</v>
      </c>
      <c r="N231" s="15">
        <f>IF(INDEX('REG XP Table'!$B$2:$E$2815,'Random Encounter'!$F$8+N$1,'REG XP Table'!$G$2)-'Random Encounter'!$E$8-LOOKUP($A231,'Monster List'!$A$2:$A$448,'Monster List'!$C$2:$C$448)*N$1&gt;=0,N$1,M231)</f>
        <v>0</v>
      </c>
      <c r="O231" s="13">
        <f>IF(INDEX('REG XP Table'!$B$2:$E$2815,'Random Encounter'!$F$8+O$1,'REG XP Table'!$G$2)-'Random Encounter'!$E$8-LOOKUP($A231,'Monster List'!$A$2:$A$448,'Monster List'!$C$2:$C$448)*O$1&gt;=0,O$1,N231)</f>
        <v>0</v>
      </c>
      <c r="P231" s="13">
        <f>IF(INDEX('REG XP Table'!$B$2:$E$2815,'Random Encounter'!$F$8+P$1,'REG XP Table'!$G$2)-'Random Encounter'!$E$8-LOOKUP($A231,'Monster List'!$A$2:$A$448,'Monster List'!$C$2:$C$448)*P$1&gt;=0,P$1,O231)</f>
        <v>0</v>
      </c>
      <c r="Q231" s="13">
        <f>IF(INDEX('REG XP Table'!$B$2:$E$2815,'Random Encounter'!$F$8+Q$1,'REG XP Table'!$G$2)-'Random Encounter'!$E$8-LOOKUP($A231,'Monster List'!$A$2:$A$448,'Monster List'!$C$2:$C$448)*Q$1&gt;=0,Q$1,P231)</f>
        <v>0</v>
      </c>
      <c r="R231" s="13">
        <f>IF(INDEX('REG XP Table'!$B$2:$E$2815,'Random Encounter'!$F$8+R$1,'REG XP Table'!$G$2)-'Random Encounter'!$E$8-LOOKUP($A231,'Monster List'!$A$2:$A$448,'Monster List'!$C$2:$C$448)*R$1&gt;=0,R$1,Q231)</f>
        <v>0</v>
      </c>
      <c r="S231" s="13">
        <f>IF(INDEX('REG XP Table'!$B$2:$E$2815,'Random Encounter'!$F$8+S$1,'REG XP Table'!$G$2)-'Random Encounter'!$E$8-LOOKUP($A231,'Monster List'!$A$2:$A$448,'Monster List'!$C$2:$C$448)*S$1&gt;=0,S$1,R231)</f>
        <v>0</v>
      </c>
      <c r="T231" s="13">
        <f>IF(INDEX('REG XP Table'!$B$2:$E$2815,'Random Encounter'!$F$8+T$1,'REG XP Table'!$G$2)-'Random Encounter'!$E$8-LOOKUP($A231,'Monster List'!$A$2:$A$448,'Monster List'!$C$2:$C$448)*T$1&gt;=0,T$1,S231)</f>
        <v>0</v>
      </c>
      <c r="U231" s="13">
        <f>IF(INDEX('REG XP Table'!$B$2:$E$2815,'Random Encounter'!$F$8+U$1,'REG XP Table'!$G$2)-'Random Encounter'!$E$8-LOOKUP($A231,'Monster List'!$A$2:$A$448,'Monster List'!$C$2:$C$448)*U$1&gt;=0,U$1,T231)</f>
        <v>0</v>
      </c>
      <c r="V231" s="13">
        <f>IF(INDEX('REG XP Table'!$B$2:$E$2815,'Random Encounter'!$F$8+V$1,'REG XP Table'!$G$2)-'Random Encounter'!$E$8-LOOKUP($A231,'Monster List'!$A$2:$A$448,'Monster List'!$C$2:$C$448)*V$1&gt;=0,V$1,U231)</f>
        <v>0</v>
      </c>
      <c r="W231" s="13">
        <f>IF(INDEX('REG XP Table'!$B$2:$E$2815,'Random Encounter'!$F$8+W$1,'REG XP Table'!$G$2)-'Random Encounter'!$E$8-LOOKUP($A231,'Monster List'!$A$2:$A$448,'Monster List'!$C$2:$C$448)*W$1&gt;=0,W$1,V231)</f>
        <v>0</v>
      </c>
      <c r="X231" s="13">
        <f>IF(INDEX('REG XP Table'!$B$2:$E$2815,'Random Encounter'!$F$8+X$1,'REG XP Table'!$G$2)-'Random Encounter'!$E$8-LOOKUP($A231,'Monster List'!$A$2:$A$448,'Monster List'!$C$2:$C$448)*X$1&gt;=0,X$1,W231)</f>
        <v>0</v>
      </c>
      <c r="Y231" s="13">
        <f>IF(INDEX('REG XP Table'!$B$2:$E$2815,'Random Encounter'!$F$8+Y$1,'REG XP Table'!$G$2)-'Random Encounter'!$E$8-LOOKUP($A231,'Monster List'!$A$2:$A$448,'Monster List'!$C$2:$C$448)*Y$1&gt;=0,Y$1,X231)</f>
        <v>0</v>
      </c>
      <c r="Z231" s="13">
        <f>IF(INDEX('REG XP Table'!$B$2:$E$2815,'Random Encounter'!$F$8+Z$1,'REG XP Table'!$G$2)-'Random Encounter'!$E$8-LOOKUP($A231,'Monster List'!$A$2:$A$448,'Monster List'!$C$2:$C$448)*Z$1&gt;=0,Z$1,Y231)</f>
        <v>0</v>
      </c>
      <c r="AA231" s="13">
        <f>IF(INDEX('REG XP Table'!$B$2:$E$2815,'Random Encounter'!$F$8+AA$1,'REG XP Table'!$G$2)-'Random Encounter'!$E$8-LOOKUP($A231,'Monster List'!$A$2:$A$448,'Monster List'!$C$2:$C$448)*AA$1&gt;=0,AA$1,Z231)</f>
        <v>0</v>
      </c>
      <c r="AB231" s="13">
        <f>IF(INDEX('REG XP Table'!$B$2:$E$2815,'Random Encounter'!$F$8+AB$1,'REG XP Table'!$G$2)-'Random Encounter'!$E$8-LOOKUP($A231,'Monster List'!$A$2:$A$448,'Monster List'!$C$2:$C$448)*AB$1&gt;=0,AB$1,AA231)</f>
        <v>0</v>
      </c>
      <c r="AC231" s="13">
        <f>IF(INDEX('REG XP Table'!$B$2:$E$2815,'Random Encounter'!$F$8+AC$1,'REG XP Table'!$G$2)-'Random Encounter'!$E$8-LOOKUP($A231,'Monster List'!$A$2:$A$448,'Monster List'!$C$2:$C$448)*AC$1&gt;=0,AC$1,AB231)</f>
        <v>0</v>
      </c>
      <c r="AD231" s="13">
        <f>IF(INDEX('REG XP Table'!$B$2:$E$2815,'Random Encounter'!$F$8+AD$1,'REG XP Table'!$G$2)-'Random Encounter'!$E$8-LOOKUP($A231,'Monster List'!$A$2:$A$448,'Monster List'!$C$2:$C$448)*AD$1&gt;=0,AD$1,AC231)</f>
        <v>0</v>
      </c>
      <c r="AE231" s="13">
        <f>IF(INDEX('REG XP Table'!$B$2:$E$2815,'Random Encounter'!$F$8+AE$1,'REG XP Table'!$G$2)-'Random Encounter'!$E$8-LOOKUP($A231,'Monster List'!$A$2:$A$448,'Monster List'!$C$2:$C$448)*AE$1&gt;=0,AE$1,AD231)</f>
        <v>0</v>
      </c>
      <c r="AF231" s="13">
        <f>IF(INDEX('REG XP Table'!$B$2:$E$2815,'Random Encounter'!$F$8+AF$1,'REG XP Table'!$G$2)-'Random Encounter'!$E$8-LOOKUP($A231,'Monster List'!$A$2:$A$448,'Monster List'!$C$2:$C$448)*AF$1&gt;=0,AF$1,AE231)</f>
        <v>0</v>
      </c>
    </row>
    <row r="232" spans="1:32" x14ac:dyDescent="0.3">
      <c r="A232" t="s">
        <v>370</v>
      </c>
      <c r="B232">
        <v>3900</v>
      </c>
      <c r="C232" t="b">
        <f>ISTEXT(INDEX(Table4[],MATCH(Table412[[#This Row],[Monster]],Table4[Monster],0),MATCH(Table36[Location],Table4[#Headers],0)))</f>
        <v>0</v>
      </c>
      <c r="D232" t="b">
        <f>ISNUMBER(MATCH(LOOKUP(Table412[[#This Row],[Monster]],Table4[Monster],Table4[Alignment 1]),'MSL Filters'!$K$3:$P$3,0))</f>
        <v>1</v>
      </c>
      <c r="E232" t="b">
        <f>ISNUMBER(MATCH(LOOKUP(Table412[[#This Row],[Monster]],Table4[Monster],Table4[Alignment 2]),'MSL Filters'!$K$13:$P$13,0))</f>
        <v>1</v>
      </c>
      <c r="F232" t="b">
        <f>IF(EXACT("Any",Table36[Type]), TRUE, EXACT(LOOKUP(Table412[[#This Row],[Monster]],Table4[Monster],Table4[Type]),Table36[Type]))</f>
        <v>0</v>
      </c>
      <c r="G232" t="b">
        <f>IF(EXACT("Any",Table36[Sub Type]),TRUE,NOT(ISERROR(MATCH(LOOKUP(Table412[[#This Row],[Monster]],Table4[Monster],Table4[Subtype]),'MSL Filters'!$K$23:$P$23,0))))</f>
        <v>1</v>
      </c>
      <c r="H232" t="b">
        <f>IF(EXACT(Table412[[#This Row],[1]],1),TRUE,FALSE)</f>
        <v>0</v>
      </c>
      <c r="I232" t="b">
        <f>LOOKUP(Table412[[#This Row],[Monster]],'Monster List'!$A$2:$A$447,'Monster List'!$B$2:$B$447)&gt;='Random Encounter'!$J$2</f>
        <v>1</v>
      </c>
      <c r="J232" t="b">
        <f>LOOKUP(Table412[[#This Row],[Monster]],'Monster List'!$A$2:$A$447,'Monster List'!$B$2:$B$447)&lt;='Random Encounter'!$K$2</f>
        <v>1</v>
      </c>
      <c r="K232" t="b">
        <f t="shared" si="3"/>
        <v>0</v>
      </c>
      <c r="L232" s="12">
        <f>IF(Table412[[#This Row],[Include?]],1,0)+L231</f>
        <v>15</v>
      </c>
      <c r="M232" s="13">
        <f>IF(INDEX('REG XP Table'!$B$2:$E$2815,'Random Encounter'!$F$8+M$1,'REG XP Table'!$G$2)-'Random Encounter'!$E$8-LOOKUP($A232,'Monster List'!$A$2:$A$448,'Monster List'!$C$2:$C$448)*M$1&gt;=0,1,0)</f>
        <v>0</v>
      </c>
      <c r="N232" s="15">
        <f>IF(INDEX('REG XP Table'!$B$2:$E$2815,'Random Encounter'!$F$8+N$1,'REG XP Table'!$G$2)-'Random Encounter'!$E$8-LOOKUP($A232,'Monster List'!$A$2:$A$448,'Monster List'!$C$2:$C$448)*N$1&gt;=0,N$1,M232)</f>
        <v>0</v>
      </c>
      <c r="O232" s="13">
        <f>IF(INDEX('REG XP Table'!$B$2:$E$2815,'Random Encounter'!$F$8+O$1,'REG XP Table'!$G$2)-'Random Encounter'!$E$8-LOOKUP($A232,'Monster List'!$A$2:$A$448,'Monster List'!$C$2:$C$448)*O$1&gt;=0,O$1,N232)</f>
        <v>0</v>
      </c>
      <c r="P232" s="13">
        <f>IF(INDEX('REG XP Table'!$B$2:$E$2815,'Random Encounter'!$F$8+P$1,'REG XP Table'!$G$2)-'Random Encounter'!$E$8-LOOKUP($A232,'Monster List'!$A$2:$A$448,'Monster List'!$C$2:$C$448)*P$1&gt;=0,P$1,O232)</f>
        <v>0</v>
      </c>
      <c r="Q232" s="13">
        <f>IF(INDEX('REG XP Table'!$B$2:$E$2815,'Random Encounter'!$F$8+Q$1,'REG XP Table'!$G$2)-'Random Encounter'!$E$8-LOOKUP($A232,'Monster List'!$A$2:$A$448,'Monster List'!$C$2:$C$448)*Q$1&gt;=0,Q$1,P232)</f>
        <v>0</v>
      </c>
      <c r="R232" s="13">
        <f>IF(INDEX('REG XP Table'!$B$2:$E$2815,'Random Encounter'!$F$8+R$1,'REG XP Table'!$G$2)-'Random Encounter'!$E$8-LOOKUP($A232,'Monster List'!$A$2:$A$448,'Monster List'!$C$2:$C$448)*R$1&gt;=0,R$1,Q232)</f>
        <v>0</v>
      </c>
      <c r="S232" s="13">
        <f>IF(INDEX('REG XP Table'!$B$2:$E$2815,'Random Encounter'!$F$8+S$1,'REG XP Table'!$G$2)-'Random Encounter'!$E$8-LOOKUP($A232,'Monster List'!$A$2:$A$448,'Monster List'!$C$2:$C$448)*S$1&gt;=0,S$1,R232)</f>
        <v>0</v>
      </c>
      <c r="T232" s="13">
        <f>IF(INDEX('REG XP Table'!$B$2:$E$2815,'Random Encounter'!$F$8+T$1,'REG XP Table'!$G$2)-'Random Encounter'!$E$8-LOOKUP($A232,'Monster List'!$A$2:$A$448,'Monster List'!$C$2:$C$448)*T$1&gt;=0,T$1,S232)</f>
        <v>0</v>
      </c>
      <c r="U232" s="13">
        <f>IF(INDEX('REG XP Table'!$B$2:$E$2815,'Random Encounter'!$F$8+U$1,'REG XP Table'!$G$2)-'Random Encounter'!$E$8-LOOKUP($A232,'Monster List'!$A$2:$A$448,'Monster List'!$C$2:$C$448)*U$1&gt;=0,U$1,T232)</f>
        <v>0</v>
      </c>
      <c r="V232" s="13">
        <f>IF(INDEX('REG XP Table'!$B$2:$E$2815,'Random Encounter'!$F$8+V$1,'REG XP Table'!$G$2)-'Random Encounter'!$E$8-LOOKUP($A232,'Monster List'!$A$2:$A$448,'Monster List'!$C$2:$C$448)*V$1&gt;=0,V$1,U232)</f>
        <v>0</v>
      </c>
      <c r="W232" s="13">
        <f>IF(INDEX('REG XP Table'!$B$2:$E$2815,'Random Encounter'!$F$8+W$1,'REG XP Table'!$G$2)-'Random Encounter'!$E$8-LOOKUP($A232,'Monster List'!$A$2:$A$448,'Monster List'!$C$2:$C$448)*W$1&gt;=0,W$1,V232)</f>
        <v>0</v>
      </c>
      <c r="X232" s="13">
        <f>IF(INDEX('REG XP Table'!$B$2:$E$2815,'Random Encounter'!$F$8+X$1,'REG XP Table'!$G$2)-'Random Encounter'!$E$8-LOOKUP($A232,'Monster List'!$A$2:$A$448,'Monster List'!$C$2:$C$448)*X$1&gt;=0,X$1,W232)</f>
        <v>0</v>
      </c>
      <c r="Y232" s="13">
        <f>IF(INDEX('REG XP Table'!$B$2:$E$2815,'Random Encounter'!$F$8+Y$1,'REG XP Table'!$G$2)-'Random Encounter'!$E$8-LOOKUP($A232,'Monster List'!$A$2:$A$448,'Monster List'!$C$2:$C$448)*Y$1&gt;=0,Y$1,X232)</f>
        <v>0</v>
      </c>
      <c r="Z232" s="13">
        <f>IF(INDEX('REG XP Table'!$B$2:$E$2815,'Random Encounter'!$F$8+Z$1,'REG XP Table'!$G$2)-'Random Encounter'!$E$8-LOOKUP($A232,'Monster List'!$A$2:$A$448,'Monster List'!$C$2:$C$448)*Z$1&gt;=0,Z$1,Y232)</f>
        <v>0</v>
      </c>
      <c r="AA232" s="13">
        <f>IF(INDEX('REG XP Table'!$B$2:$E$2815,'Random Encounter'!$F$8+AA$1,'REG XP Table'!$G$2)-'Random Encounter'!$E$8-LOOKUP($A232,'Monster List'!$A$2:$A$448,'Monster List'!$C$2:$C$448)*AA$1&gt;=0,AA$1,Z232)</f>
        <v>0</v>
      </c>
      <c r="AB232" s="13">
        <f>IF(INDEX('REG XP Table'!$B$2:$E$2815,'Random Encounter'!$F$8+AB$1,'REG XP Table'!$G$2)-'Random Encounter'!$E$8-LOOKUP($A232,'Monster List'!$A$2:$A$448,'Monster List'!$C$2:$C$448)*AB$1&gt;=0,AB$1,AA232)</f>
        <v>0</v>
      </c>
      <c r="AC232" s="13">
        <f>IF(INDEX('REG XP Table'!$B$2:$E$2815,'Random Encounter'!$F$8+AC$1,'REG XP Table'!$G$2)-'Random Encounter'!$E$8-LOOKUP($A232,'Monster List'!$A$2:$A$448,'Monster List'!$C$2:$C$448)*AC$1&gt;=0,AC$1,AB232)</f>
        <v>0</v>
      </c>
      <c r="AD232" s="13">
        <f>IF(INDEX('REG XP Table'!$B$2:$E$2815,'Random Encounter'!$F$8+AD$1,'REG XP Table'!$G$2)-'Random Encounter'!$E$8-LOOKUP($A232,'Monster List'!$A$2:$A$448,'Monster List'!$C$2:$C$448)*AD$1&gt;=0,AD$1,AC232)</f>
        <v>0</v>
      </c>
      <c r="AE232" s="13">
        <f>IF(INDEX('REG XP Table'!$B$2:$E$2815,'Random Encounter'!$F$8+AE$1,'REG XP Table'!$G$2)-'Random Encounter'!$E$8-LOOKUP($A232,'Monster List'!$A$2:$A$448,'Monster List'!$C$2:$C$448)*AE$1&gt;=0,AE$1,AD232)</f>
        <v>0</v>
      </c>
      <c r="AF232" s="13">
        <f>IF(INDEX('REG XP Table'!$B$2:$E$2815,'Random Encounter'!$F$8+AF$1,'REG XP Table'!$G$2)-'Random Encounter'!$E$8-LOOKUP($A232,'Monster List'!$A$2:$A$448,'Monster List'!$C$2:$C$448)*AF$1&gt;=0,AF$1,AE232)</f>
        <v>0</v>
      </c>
    </row>
    <row r="233" spans="1:32" x14ac:dyDescent="0.3">
      <c r="A233" t="s">
        <v>36</v>
      </c>
      <c r="B233">
        <v>10</v>
      </c>
      <c r="C233" t="b">
        <f>ISTEXT(INDEX(Table4[],MATCH(Table412[[#This Row],[Monster]],Table4[Monster],0),MATCH(Table36[Location],Table4[#Headers],0)))</f>
        <v>1</v>
      </c>
      <c r="D233" t="b">
        <f>ISNUMBER(MATCH(LOOKUP(Table412[[#This Row],[Monster]],Table4[Monster],Table4[Alignment 1]),'MSL Filters'!$K$3:$P$3,0))</f>
        <v>1</v>
      </c>
      <c r="E233" t="b">
        <f>ISNUMBER(MATCH(LOOKUP(Table412[[#This Row],[Monster]],Table4[Monster],Table4[Alignment 2]),'MSL Filters'!$K$13:$P$13,0))</f>
        <v>1</v>
      </c>
      <c r="F233" t="b">
        <f>IF(EXACT("Any",Table36[Type]), TRUE, EXACT(LOOKUP(Table412[[#This Row],[Monster]],Table4[Monster],Table4[Type]),Table36[Type]))</f>
        <v>1</v>
      </c>
      <c r="G233" t="b">
        <f>IF(EXACT("Any",Table36[Sub Type]),TRUE,NOT(ISERROR(MATCH(LOOKUP(Table412[[#This Row],[Monster]],Table4[Monster],Table4[Subtype]),'MSL Filters'!$K$23:$P$23,0))))</f>
        <v>1</v>
      </c>
      <c r="H233" t="b">
        <f>IF(EXACT(Table412[[#This Row],[1]],1),TRUE,FALSE)</f>
        <v>1</v>
      </c>
      <c r="I233" t="b">
        <f>LOOKUP(Table412[[#This Row],[Monster]],'Monster List'!$A$2:$A$447,'Monster List'!$B$2:$B$447)&gt;='Random Encounter'!$J$2</f>
        <v>1</v>
      </c>
      <c r="J233" t="b">
        <f>LOOKUP(Table412[[#This Row],[Monster]],'Monster List'!$A$2:$A$447,'Monster List'!$B$2:$B$447)&lt;='Random Encounter'!$K$2</f>
        <v>1</v>
      </c>
      <c r="K233" t="b">
        <f t="shared" si="3"/>
        <v>1</v>
      </c>
      <c r="L233" s="12">
        <f>IF(Table412[[#This Row],[Include?]],1,0)+L232</f>
        <v>16</v>
      </c>
      <c r="M233" s="13">
        <f>IF(INDEX('REG XP Table'!$B$2:$E$2815,'Random Encounter'!$F$8+M$1,'REG XP Table'!$G$2)-'Random Encounter'!$E$8-LOOKUP($A233,'Monster List'!$A$2:$A$448,'Monster List'!$C$2:$C$448)*M$1&gt;=0,1,0)</f>
        <v>1</v>
      </c>
      <c r="N233" s="15" t="str">
        <f>IF(INDEX('REG XP Table'!$B$2:$E$2815,'Random Encounter'!$F$8+N$1,'REG XP Table'!$G$2)-'Random Encounter'!$E$8-LOOKUP($A233,'Monster List'!$A$2:$A$448,'Monster List'!$C$2:$C$448)*N$1&gt;=0,N$1,M233)</f>
        <v>2</v>
      </c>
      <c r="O233" s="13" t="str">
        <f>IF(INDEX('REG XP Table'!$B$2:$E$2815,'Random Encounter'!$F$8+O$1,'REG XP Table'!$G$2)-'Random Encounter'!$E$8-LOOKUP($A233,'Monster List'!$A$2:$A$448,'Monster List'!$C$2:$C$448)*O$1&gt;=0,O$1,N233)</f>
        <v>3</v>
      </c>
      <c r="P233" s="13" t="str">
        <f>IF(INDEX('REG XP Table'!$B$2:$E$2815,'Random Encounter'!$F$8+P$1,'REG XP Table'!$G$2)-'Random Encounter'!$E$8-LOOKUP($A233,'Monster List'!$A$2:$A$448,'Monster List'!$C$2:$C$448)*P$1&gt;=0,P$1,O233)</f>
        <v>4</v>
      </c>
      <c r="Q233" s="13" t="str">
        <f>IF(INDEX('REG XP Table'!$B$2:$E$2815,'Random Encounter'!$F$8+Q$1,'REG XP Table'!$G$2)-'Random Encounter'!$E$8-LOOKUP($A233,'Monster List'!$A$2:$A$448,'Monster List'!$C$2:$C$448)*Q$1&gt;=0,Q$1,P233)</f>
        <v>5</v>
      </c>
      <c r="R233" s="13" t="str">
        <f>IF(INDEX('REG XP Table'!$B$2:$E$2815,'Random Encounter'!$F$8+R$1,'REG XP Table'!$G$2)-'Random Encounter'!$E$8-LOOKUP($A233,'Monster List'!$A$2:$A$448,'Monster List'!$C$2:$C$448)*R$1&gt;=0,R$1,Q233)</f>
        <v>6</v>
      </c>
      <c r="S233" s="13" t="str">
        <f>IF(INDEX('REG XP Table'!$B$2:$E$2815,'Random Encounter'!$F$8+S$1,'REG XP Table'!$G$2)-'Random Encounter'!$E$8-LOOKUP($A233,'Monster List'!$A$2:$A$448,'Monster List'!$C$2:$C$448)*S$1&gt;=0,S$1,R233)</f>
        <v>7</v>
      </c>
      <c r="T233" s="13" t="str">
        <f>IF(INDEX('REG XP Table'!$B$2:$E$2815,'Random Encounter'!$F$8+T$1,'REG XP Table'!$G$2)-'Random Encounter'!$E$8-LOOKUP($A233,'Monster List'!$A$2:$A$448,'Monster List'!$C$2:$C$448)*T$1&gt;=0,T$1,S233)</f>
        <v>8</v>
      </c>
      <c r="U233" s="13" t="str">
        <f>IF(INDEX('REG XP Table'!$B$2:$E$2815,'Random Encounter'!$F$8+U$1,'REG XP Table'!$G$2)-'Random Encounter'!$E$8-LOOKUP($A233,'Monster List'!$A$2:$A$448,'Monster List'!$C$2:$C$448)*U$1&gt;=0,U$1,T233)</f>
        <v>9</v>
      </c>
      <c r="V233" s="13" t="str">
        <f>IF(INDEX('REG XP Table'!$B$2:$E$2815,'Random Encounter'!$F$8+V$1,'REG XP Table'!$G$2)-'Random Encounter'!$E$8-LOOKUP($A233,'Monster List'!$A$2:$A$448,'Monster List'!$C$2:$C$448)*V$1&gt;=0,V$1,U233)</f>
        <v>10</v>
      </c>
      <c r="W233" s="13" t="str">
        <f>IF(INDEX('REG XP Table'!$B$2:$E$2815,'Random Encounter'!$F$8+W$1,'REG XP Table'!$G$2)-'Random Encounter'!$E$8-LOOKUP($A233,'Monster List'!$A$2:$A$448,'Monster List'!$C$2:$C$448)*W$1&gt;=0,W$1,V233)</f>
        <v>11</v>
      </c>
      <c r="X233" s="13" t="str">
        <f>IF(INDEX('REG XP Table'!$B$2:$E$2815,'Random Encounter'!$F$8+X$1,'REG XP Table'!$G$2)-'Random Encounter'!$E$8-LOOKUP($A233,'Monster List'!$A$2:$A$448,'Monster List'!$C$2:$C$448)*X$1&gt;=0,X$1,W233)</f>
        <v>12</v>
      </c>
      <c r="Y233" s="13" t="str">
        <f>IF(INDEX('REG XP Table'!$B$2:$E$2815,'Random Encounter'!$F$8+Y$1,'REG XP Table'!$G$2)-'Random Encounter'!$E$8-LOOKUP($A233,'Monster List'!$A$2:$A$448,'Monster List'!$C$2:$C$448)*Y$1&gt;=0,Y$1,X233)</f>
        <v>13</v>
      </c>
      <c r="Z233" s="13" t="str">
        <f>IF(INDEX('REG XP Table'!$B$2:$E$2815,'Random Encounter'!$F$8+Z$1,'REG XP Table'!$G$2)-'Random Encounter'!$E$8-LOOKUP($A233,'Monster List'!$A$2:$A$448,'Monster List'!$C$2:$C$448)*Z$1&gt;=0,Z$1,Y233)</f>
        <v>13</v>
      </c>
      <c r="AA233" s="13" t="str">
        <f>IF(INDEX('REG XP Table'!$B$2:$E$2815,'Random Encounter'!$F$8+AA$1,'REG XP Table'!$G$2)-'Random Encounter'!$E$8-LOOKUP($A233,'Monster List'!$A$2:$A$448,'Monster List'!$C$2:$C$448)*AA$1&gt;=0,AA$1,Z233)</f>
        <v>13</v>
      </c>
      <c r="AB233" s="13" t="str">
        <f>IF(INDEX('REG XP Table'!$B$2:$E$2815,'Random Encounter'!$F$8+AB$1,'REG XP Table'!$G$2)-'Random Encounter'!$E$8-LOOKUP($A233,'Monster List'!$A$2:$A$448,'Monster List'!$C$2:$C$448)*AB$1&gt;=0,AB$1,AA233)</f>
        <v>13</v>
      </c>
      <c r="AC233" s="13" t="str">
        <f>IF(INDEX('REG XP Table'!$B$2:$E$2815,'Random Encounter'!$F$8+AC$1,'REG XP Table'!$G$2)-'Random Encounter'!$E$8-LOOKUP($A233,'Monster List'!$A$2:$A$448,'Monster List'!$C$2:$C$448)*AC$1&gt;=0,AC$1,AB233)</f>
        <v>13</v>
      </c>
      <c r="AD233" s="13" t="str">
        <f>IF(INDEX('REG XP Table'!$B$2:$E$2815,'Random Encounter'!$F$8+AD$1,'REG XP Table'!$G$2)-'Random Encounter'!$E$8-LOOKUP($A233,'Monster List'!$A$2:$A$448,'Monster List'!$C$2:$C$448)*AD$1&gt;=0,AD$1,AC233)</f>
        <v>13</v>
      </c>
      <c r="AE233" s="13" t="str">
        <f>IF(INDEX('REG XP Table'!$B$2:$E$2815,'Random Encounter'!$F$8+AE$1,'REG XP Table'!$G$2)-'Random Encounter'!$E$8-LOOKUP($A233,'Monster List'!$A$2:$A$448,'Monster List'!$C$2:$C$448)*AE$1&gt;=0,AE$1,AD233)</f>
        <v>13</v>
      </c>
      <c r="AF233" s="13" t="str">
        <f>IF(INDEX('REG XP Table'!$B$2:$E$2815,'Random Encounter'!$F$8+AF$1,'REG XP Table'!$G$2)-'Random Encounter'!$E$8-LOOKUP($A233,'Monster List'!$A$2:$A$448,'Monster List'!$C$2:$C$448)*AF$1&gt;=0,AF$1,AE233)</f>
        <v>13</v>
      </c>
    </row>
    <row r="234" spans="1:32" x14ac:dyDescent="0.3">
      <c r="A234" t="s">
        <v>420</v>
      </c>
      <c r="B234">
        <v>11500</v>
      </c>
      <c r="C234" t="b">
        <f>ISTEXT(INDEX(Table4[],MATCH(Table412[[#This Row],[Monster]],Table4[Monster],0),MATCH(Table36[Location],Table4[#Headers],0)))</f>
        <v>0</v>
      </c>
      <c r="D234" t="b">
        <f>ISNUMBER(MATCH(LOOKUP(Table412[[#This Row],[Monster]],Table4[Monster],Table4[Alignment 1]),'MSL Filters'!$K$3:$P$3,0))</f>
        <v>1</v>
      </c>
      <c r="E234" t="b">
        <f>ISNUMBER(MATCH(LOOKUP(Table412[[#This Row],[Monster]],Table4[Monster],Table4[Alignment 2]),'MSL Filters'!$K$13:$P$13,0))</f>
        <v>1</v>
      </c>
      <c r="F234" t="b">
        <f>IF(EXACT("Any",Table36[Type]), TRUE, EXACT(LOOKUP(Table412[[#This Row],[Monster]],Table4[Monster],Table4[Type]),Table36[Type]))</f>
        <v>0</v>
      </c>
      <c r="G234" t="b">
        <f>IF(EXACT("Any",Table36[Sub Type]),TRUE,NOT(ISERROR(MATCH(LOOKUP(Table412[[#This Row],[Monster]],Table4[Monster],Table4[Subtype]),'MSL Filters'!$K$23:$P$23,0))))</f>
        <v>1</v>
      </c>
      <c r="H234" t="b">
        <f>IF(EXACT(Table412[[#This Row],[1]],1),TRUE,FALSE)</f>
        <v>0</v>
      </c>
      <c r="I234" t="b">
        <f>LOOKUP(Table412[[#This Row],[Monster]],'Monster List'!$A$2:$A$447,'Monster List'!$B$2:$B$447)&gt;='Random Encounter'!$J$2</f>
        <v>1</v>
      </c>
      <c r="J234" t="b">
        <f>LOOKUP(Table412[[#This Row],[Monster]],'Monster List'!$A$2:$A$447,'Monster List'!$B$2:$B$447)&lt;='Random Encounter'!$K$2</f>
        <v>1</v>
      </c>
      <c r="K234" t="b">
        <f t="shared" si="3"/>
        <v>0</v>
      </c>
      <c r="L234" s="12">
        <f>IF(Table412[[#This Row],[Include?]],1,0)+L233</f>
        <v>16</v>
      </c>
      <c r="M234" s="13">
        <f>IF(INDEX('REG XP Table'!$B$2:$E$2815,'Random Encounter'!$F$8+M$1,'REG XP Table'!$G$2)-'Random Encounter'!$E$8-LOOKUP($A234,'Monster List'!$A$2:$A$448,'Monster List'!$C$2:$C$448)*M$1&gt;=0,1,0)</f>
        <v>0</v>
      </c>
      <c r="N234" s="15">
        <f>IF(INDEX('REG XP Table'!$B$2:$E$2815,'Random Encounter'!$F$8+N$1,'REG XP Table'!$G$2)-'Random Encounter'!$E$8-LOOKUP($A234,'Monster List'!$A$2:$A$448,'Monster List'!$C$2:$C$448)*N$1&gt;=0,N$1,M234)</f>
        <v>0</v>
      </c>
      <c r="O234" s="13">
        <f>IF(INDEX('REG XP Table'!$B$2:$E$2815,'Random Encounter'!$F$8+O$1,'REG XP Table'!$G$2)-'Random Encounter'!$E$8-LOOKUP($A234,'Monster List'!$A$2:$A$448,'Monster List'!$C$2:$C$448)*O$1&gt;=0,O$1,N234)</f>
        <v>0</v>
      </c>
      <c r="P234" s="13">
        <f>IF(INDEX('REG XP Table'!$B$2:$E$2815,'Random Encounter'!$F$8+P$1,'REG XP Table'!$G$2)-'Random Encounter'!$E$8-LOOKUP($A234,'Monster List'!$A$2:$A$448,'Monster List'!$C$2:$C$448)*P$1&gt;=0,P$1,O234)</f>
        <v>0</v>
      </c>
      <c r="Q234" s="13">
        <f>IF(INDEX('REG XP Table'!$B$2:$E$2815,'Random Encounter'!$F$8+Q$1,'REG XP Table'!$G$2)-'Random Encounter'!$E$8-LOOKUP($A234,'Monster List'!$A$2:$A$448,'Monster List'!$C$2:$C$448)*Q$1&gt;=0,Q$1,P234)</f>
        <v>0</v>
      </c>
      <c r="R234" s="13">
        <f>IF(INDEX('REG XP Table'!$B$2:$E$2815,'Random Encounter'!$F$8+R$1,'REG XP Table'!$G$2)-'Random Encounter'!$E$8-LOOKUP($A234,'Monster List'!$A$2:$A$448,'Monster List'!$C$2:$C$448)*R$1&gt;=0,R$1,Q234)</f>
        <v>0</v>
      </c>
      <c r="S234" s="13">
        <f>IF(INDEX('REG XP Table'!$B$2:$E$2815,'Random Encounter'!$F$8+S$1,'REG XP Table'!$G$2)-'Random Encounter'!$E$8-LOOKUP($A234,'Monster List'!$A$2:$A$448,'Monster List'!$C$2:$C$448)*S$1&gt;=0,S$1,R234)</f>
        <v>0</v>
      </c>
      <c r="T234" s="13">
        <f>IF(INDEX('REG XP Table'!$B$2:$E$2815,'Random Encounter'!$F$8+T$1,'REG XP Table'!$G$2)-'Random Encounter'!$E$8-LOOKUP($A234,'Monster List'!$A$2:$A$448,'Monster List'!$C$2:$C$448)*T$1&gt;=0,T$1,S234)</f>
        <v>0</v>
      </c>
      <c r="U234" s="13">
        <f>IF(INDEX('REG XP Table'!$B$2:$E$2815,'Random Encounter'!$F$8+U$1,'REG XP Table'!$G$2)-'Random Encounter'!$E$8-LOOKUP($A234,'Monster List'!$A$2:$A$448,'Monster List'!$C$2:$C$448)*U$1&gt;=0,U$1,T234)</f>
        <v>0</v>
      </c>
      <c r="V234" s="13">
        <f>IF(INDEX('REG XP Table'!$B$2:$E$2815,'Random Encounter'!$F$8+V$1,'REG XP Table'!$G$2)-'Random Encounter'!$E$8-LOOKUP($A234,'Monster List'!$A$2:$A$448,'Monster List'!$C$2:$C$448)*V$1&gt;=0,V$1,U234)</f>
        <v>0</v>
      </c>
      <c r="W234" s="13">
        <f>IF(INDEX('REG XP Table'!$B$2:$E$2815,'Random Encounter'!$F$8+W$1,'REG XP Table'!$G$2)-'Random Encounter'!$E$8-LOOKUP($A234,'Monster List'!$A$2:$A$448,'Monster List'!$C$2:$C$448)*W$1&gt;=0,W$1,V234)</f>
        <v>0</v>
      </c>
      <c r="X234" s="13">
        <f>IF(INDEX('REG XP Table'!$B$2:$E$2815,'Random Encounter'!$F$8+X$1,'REG XP Table'!$G$2)-'Random Encounter'!$E$8-LOOKUP($A234,'Monster List'!$A$2:$A$448,'Monster List'!$C$2:$C$448)*X$1&gt;=0,X$1,W234)</f>
        <v>0</v>
      </c>
      <c r="Y234" s="13">
        <f>IF(INDEX('REG XP Table'!$B$2:$E$2815,'Random Encounter'!$F$8+Y$1,'REG XP Table'!$G$2)-'Random Encounter'!$E$8-LOOKUP($A234,'Monster List'!$A$2:$A$448,'Monster List'!$C$2:$C$448)*Y$1&gt;=0,Y$1,X234)</f>
        <v>0</v>
      </c>
      <c r="Z234" s="13">
        <f>IF(INDEX('REG XP Table'!$B$2:$E$2815,'Random Encounter'!$F$8+Z$1,'REG XP Table'!$G$2)-'Random Encounter'!$E$8-LOOKUP($A234,'Monster List'!$A$2:$A$448,'Monster List'!$C$2:$C$448)*Z$1&gt;=0,Z$1,Y234)</f>
        <v>0</v>
      </c>
      <c r="AA234" s="13">
        <f>IF(INDEX('REG XP Table'!$B$2:$E$2815,'Random Encounter'!$F$8+AA$1,'REG XP Table'!$G$2)-'Random Encounter'!$E$8-LOOKUP($A234,'Monster List'!$A$2:$A$448,'Monster List'!$C$2:$C$448)*AA$1&gt;=0,AA$1,Z234)</f>
        <v>0</v>
      </c>
      <c r="AB234" s="13">
        <f>IF(INDEX('REG XP Table'!$B$2:$E$2815,'Random Encounter'!$F$8+AB$1,'REG XP Table'!$G$2)-'Random Encounter'!$E$8-LOOKUP($A234,'Monster List'!$A$2:$A$448,'Monster List'!$C$2:$C$448)*AB$1&gt;=0,AB$1,AA234)</f>
        <v>0</v>
      </c>
      <c r="AC234" s="13">
        <f>IF(INDEX('REG XP Table'!$B$2:$E$2815,'Random Encounter'!$F$8+AC$1,'REG XP Table'!$G$2)-'Random Encounter'!$E$8-LOOKUP($A234,'Monster List'!$A$2:$A$448,'Monster List'!$C$2:$C$448)*AC$1&gt;=0,AC$1,AB234)</f>
        <v>0</v>
      </c>
      <c r="AD234" s="13">
        <f>IF(INDEX('REG XP Table'!$B$2:$E$2815,'Random Encounter'!$F$8+AD$1,'REG XP Table'!$G$2)-'Random Encounter'!$E$8-LOOKUP($A234,'Monster List'!$A$2:$A$448,'Monster List'!$C$2:$C$448)*AD$1&gt;=0,AD$1,AC234)</f>
        <v>0</v>
      </c>
      <c r="AE234" s="13">
        <f>IF(INDEX('REG XP Table'!$B$2:$E$2815,'Random Encounter'!$F$8+AE$1,'REG XP Table'!$G$2)-'Random Encounter'!$E$8-LOOKUP($A234,'Monster List'!$A$2:$A$448,'Monster List'!$C$2:$C$448)*AE$1&gt;=0,AE$1,AD234)</f>
        <v>0</v>
      </c>
      <c r="AF234" s="13">
        <f>IF(INDEX('REG XP Table'!$B$2:$E$2815,'Random Encounter'!$F$8+AF$1,'REG XP Table'!$G$2)-'Random Encounter'!$E$8-LOOKUP($A234,'Monster List'!$A$2:$A$448,'Monster List'!$C$2:$C$448)*AF$1&gt;=0,AF$1,AE234)</f>
        <v>0</v>
      </c>
    </row>
    <row r="235" spans="1:32" x14ac:dyDescent="0.3">
      <c r="A235" t="s">
        <v>132</v>
      </c>
      <c r="B235">
        <v>100</v>
      </c>
      <c r="C235" t="b">
        <f>ISTEXT(INDEX(Table4[],MATCH(Table412[[#This Row],[Monster]],Table4[Monster],0),MATCH(Table36[Location],Table4[#Headers],0)))</f>
        <v>0</v>
      </c>
      <c r="D235" t="b">
        <f>ISNUMBER(MATCH(LOOKUP(Table412[[#This Row],[Monster]],Table4[Monster],Table4[Alignment 1]),'MSL Filters'!$K$3:$P$3,0))</f>
        <v>1</v>
      </c>
      <c r="E235" t="b">
        <f>ISNUMBER(MATCH(LOOKUP(Table412[[#This Row],[Monster]],Table4[Monster],Table4[Alignment 2]),'MSL Filters'!$K$13:$P$13,0))</f>
        <v>1</v>
      </c>
      <c r="F235" t="b">
        <f>IF(EXACT("Any",Table36[Type]), TRUE, EXACT(LOOKUP(Table412[[#This Row],[Monster]],Table4[Monster],Table4[Type]),Table36[Type]))</f>
        <v>0</v>
      </c>
      <c r="G235" t="b">
        <f>IF(EXACT("Any",Table36[Sub Type]),TRUE,NOT(ISERROR(MATCH(LOOKUP(Table412[[#This Row],[Monster]],Table4[Monster],Table4[Subtype]),'MSL Filters'!$K$23:$P$23,0))))</f>
        <v>1</v>
      </c>
      <c r="H235" t="b">
        <f>IF(EXACT(Table412[[#This Row],[1]],1),TRUE,FALSE)</f>
        <v>1</v>
      </c>
      <c r="I235" t="b">
        <f>LOOKUP(Table412[[#This Row],[Monster]],'Monster List'!$A$2:$A$447,'Monster List'!$B$2:$B$447)&gt;='Random Encounter'!$J$2</f>
        <v>1</v>
      </c>
      <c r="J235" t="b">
        <f>LOOKUP(Table412[[#This Row],[Monster]],'Monster List'!$A$2:$A$447,'Monster List'!$B$2:$B$447)&lt;='Random Encounter'!$K$2</f>
        <v>1</v>
      </c>
      <c r="K235" t="b">
        <f t="shared" si="3"/>
        <v>0</v>
      </c>
      <c r="L235" s="12">
        <f>IF(Table412[[#This Row],[Include?]],1,0)+L234</f>
        <v>16</v>
      </c>
      <c r="M235" s="13">
        <f>IF(INDEX('REG XP Table'!$B$2:$E$2815,'Random Encounter'!$F$8+M$1,'REG XP Table'!$G$2)-'Random Encounter'!$E$8-LOOKUP($A235,'Monster List'!$A$2:$A$448,'Monster List'!$C$2:$C$448)*M$1&gt;=0,1,0)</f>
        <v>1</v>
      </c>
      <c r="N235" s="15" t="str">
        <f>IF(INDEX('REG XP Table'!$B$2:$E$2815,'Random Encounter'!$F$8+N$1,'REG XP Table'!$G$2)-'Random Encounter'!$E$8-LOOKUP($A235,'Monster List'!$A$2:$A$448,'Monster List'!$C$2:$C$448)*N$1&gt;=0,N$1,M235)</f>
        <v>2</v>
      </c>
      <c r="O235" s="13" t="str">
        <f>IF(INDEX('REG XP Table'!$B$2:$E$2815,'Random Encounter'!$F$8+O$1,'REG XP Table'!$G$2)-'Random Encounter'!$E$8-LOOKUP($A235,'Monster List'!$A$2:$A$448,'Monster List'!$C$2:$C$448)*O$1&gt;=0,O$1,N235)</f>
        <v>2</v>
      </c>
      <c r="P235" s="13" t="str">
        <f>IF(INDEX('REG XP Table'!$B$2:$E$2815,'Random Encounter'!$F$8+P$1,'REG XP Table'!$G$2)-'Random Encounter'!$E$8-LOOKUP($A235,'Monster List'!$A$2:$A$448,'Monster List'!$C$2:$C$448)*P$1&gt;=0,P$1,O235)</f>
        <v>2</v>
      </c>
      <c r="Q235" s="13" t="str">
        <f>IF(INDEX('REG XP Table'!$B$2:$E$2815,'Random Encounter'!$F$8+Q$1,'REG XP Table'!$G$2)-'Random Encounter'!$E$8-LOOKUP($A235,'Monster List'!$A$2:$A$448,'Monster List'!$C$2:$C$448)*Q$1&gt;=0,Q$1,P235)</f>
        <v>2</v>
      </c>
      <c r="R235" s="13" t="str">
        <f>IF(INDEX('REG XP Table'!$B$2:$E$2815,'Random Encounter'!$F$8+R$1,'REG XP Table'!$G$2)-'Random Encounter'!$E$8-LOOKUP($A235,'Monster List'!$A$2:$A$448,'Monster List'!$C$2:$C$448)*R$1&gt;=0,R$1,Q235)</f>
        <v>2</v>
      </c>
      <c r="S235" s="13" t="str">
        <f>IF(INDEX('REG XP Table'!$B$2:$E$2815,'Random Encounter'!$F$8+S$1,'REG XP Table'!$G$2)-'Random Encounter'!$E$8-LOOKUP($A235,'Monster List'!$A$2:$A$448,'Monster List'!$C$2:$C$448)*S$1&gt;=0,S$1,R235)</f>
        <v>2</v>
      </c>
      <c r="T235" s="13" t="str">
        <f>IF(INDEX('REG XP Table'!$B$2:$E$2815,'Random Encounter'!$F$8+T$1,'REG XP Table'!$G$2)-'Random Encounter'!$E$8-LOOKUP($A235,'Monster List'!$A$2:$A$448,'Monster List'!$C$2:$C$448)*T$1&gt;=0,T$1,S235)</f>
        <v>2</v>
      </c>
      <c r="U235" s="13" t="str">
        <f>IF(INDEX('REG XP Table'!$B$2:$E$2815,'Random Encounter'!$F$8+U$1,'REG XP Table'!$G$2)-'Random Encounter'!$E$8-LOOKUP($A235,'Monster List'!$A$2:$A$448,'Monster List'!$C$2:$C$448)*U$1&gt;=0,U$1,T235)</f>
        <v>2</v>
      </c>
      <c r="V235" s="13" t="str">
        <f>IF(INDEX('REG XP Table'!$B$2:$E$2815,'Random Encounter'!$F$8+V$1,'REG XP Table'!$G$2)-'Random Encounter'!$E$8-LOOKUP($A235,'Monster List'!$A$2:$A$448,'Monster List'!$C$2:$C$448)*V$1&gt;=0,V$1,U235)</f>
        <v>2</v>
      </c>
      <c r="W235" s="13" t="str">
        <f>IF(INDEX('REG XP Table'!$B$2:$E$2815,'Random Encounter'!$F$8+W$1,'REG XP Table'!$G$2)-'Random Encounter'!$E$8-LOOKUP($A235,'Monster List'!$A$2:$A$448,'Monster List'!$C$2:$C$448)*W$1&gt;=0,W$1,V235)</f>
        <v>2</v>
      </c>
      <c r="X235" s="13" t="str">
        <f>IF(INDEX('REG XP Table'!$B$2:$E$2815,'Random Encounter'!$F$8+X$1,'REG XP Table'!$G$2)-'Random Encounter'!$E$8-LOOKUP($A235,'Monster List'!$A$2:$A$448,'Monster List'!$C$2:$C$448)*X$1&gt;=0,X$1,W235)</f>
        <v>2</v>
      </c>
      <c r="Y235" s="13" t="str">
        <f>IF(INDEX('REG XP Table'!$B$2:$E$2815,'Random Encounter'!$F$8+Y$1,'REG XP Table'!$G$2)-'Random Encounter'!$E$8-LOOKUP($A235,'Monster List'!$A$2:$A$448,'Monster List'!$C$2:$C$448)*Y$1&gt;=0,Y$1,X235)</f>
        <v>2</v>
      </c>
      <c r="Z235" s="13" t="str">
        <f>IF(INDEX('REG XP Table'!$B$2:$E$2815,'Random Encounter'!$F$8+Z$1,'REG XP Table'!$G$2)-'Random Encounter'!$E$8-LOOKUP($A235,'Monster List'!$A$2:$A$448,'Monster List'!$C$2:$C$448)*Z$1&gt;=0,Z$1,Y235)</f>
        <v>2</v>
      </c>
      <c r="AA235" s="13" t="str">
        <f>IF(INDEX('REG XP Table'!$B$2:$E$2815,'Random Encounter'!$F$8+AA$1,'REG XP Table'!$G$2)-'Random Encounter'!$E$8-LOOKUP($A235,'Monster List'!$A$2:$A$448,'Monster List'!$C$2:$C$448)*AA$1&gt;=0,AA$1,Z235)</f>
        <v>2</v>
      </c>
      <c r="AB235" s="13" t="str">
        <f>IF(INDEX('REG XP Table'!$B$2:$E$2815,'Random Encounter'!$F$8+AB$1,'REG XP Table'!$G$2)-'Random Encounter'!$E$8-LOOKUP($A235,'Monster List'!$A$2:$A$448,'Monster List'!$C$2:$C$448)*AB$1&gt;=0,AB$1,AA235)</f>
        <v>2</v>
      </c>
      <c r="AC235" s="13" t="str">
        <f>IF(INDEX('REG XP Table'!$B$2:$E$2815,'Random Encounter'!$F$8+AC$1,'REG XP Table'!$G$2)-'Random Encounter'!$E$8-LOOKUP($A235,'Monster List'!$A$2:$A$448,'Monster List'!$C$2:$C$448)*AC$1&gt;=0,AC$1,AB235)</f>
        <v>2</v>
      </c>
      <c r="AD235" s="13" t="str">
        <f>IF(INDEX('REG XP Table'!$B$2:$E$2815,'Random Encounter'!$F$8+AD$1,'REG XP Table'!$G$2)-'Random Encounter'!$E$8-LOOKUP($A235,'Monster List'!$A$2:$A$448,'Monster List'!$C$2:$C$448)*AD$1&gt;=0,AD$1,AC235)</f>
        <v>2</v>
      </c>
      <c r="AE235" s="13" t="str">
        <f>IF(INDEX('REG XP Table'!$B$2:$E$2815,'Random Encounter'!$F$8+AE$1,'REG XP Table'!$G$2)-'Random Encounter'!$E$8-LOOKUP($A235,'Monster List'!$A$2:$A$448,'Monster List'!$C$2:$C$448)*AE$1&gt;=0,AE$1,AD235)</f>
        <v>2</v>
      </c>
      <c r="AF235" s="13" t="str">
        <f>IF(INDEX('REG XP Table'!$B$2:$E$2815,'Random Encounter'!$F$8+AF$1,'REG XP Table'!$G$2)-'Random Encounter'!$E$8-LOOKUP($A235,'Monster List'!$A$2:$A$448,'Monster List'!$C$2:$C$448)*AF$1&gt;=0,AF$1,AE235)</f>
        <v>2</v>
      </c>
    </row>
    <row r="236" spans="1:32" x14ac:dyDescent="0.3">
      <c r="A236" t="s">
        <v>175</v>
      </c>
      <c r="B236">
        <v>200</v>
      </c>
      <c r="C236" t="b">
        <f>ISTEXT(INDEX(Table4[],MATCH(Table412[[#This Row],[Monster]],Table4[Monster],0),MATCH(Table36[Location],Table4[#Headers],0)))</f>
        <v>0</v>
      </c>
      <c r="D236" t="b">
        <f>ISNUMBER(MATCH(LOOKUP(Table412[[#This Row],[Monster]],Table4[Monster],Table4[Alignment 1]),'MSL Filters'!$K$3:$P$3,0))</f>
        <v>1</v>
      </c>
      <c r="E236" t="b">
        <f>ISNUMBER(MATCH(LOOKUP(Table412[[#This Row],[Monster]],Table4[Monster],Table4[Alignment 2]),'MSL Filters'!$K$13:$P$13,0))</f>
        <v>1</v>
      </c>
      <c r="F236" t="b">
        <f>IF(EXACT("Any",Table36[Type]), TRUE, EXACT(LOOKUP(Table412[[#This Row],[Monster]],Table4[Monster],Table4[Type]),Table36[Type]))</f>
        <v>0</v>
      </c>
      <c r="G236" t="b">
        <f>IF(EXACT("Any",Table36[Sub Type]),TRUE,NOT(ISERROR(MATCH(LOOKUP(Table412[[#This Row],[Monster]],Table4[Monster],Table4[Subtype]),'MSL Filters'!$K$23:$P$23,0))))</f>
        <v>1</v>
      </c>
      <c r="H236" t="b">
        <f>IF(EXACT(Table412[[#This Row],[1]],1),TRUE,FALSE)</f>
        <v>1</v>
      </c>
      <c r="I236" t="b">
        <f>LOOKUP(Table412[[#This Row],[Monster]],'Monster List'!$A$2:$A$447,'Monster List'!$B$2:$B$447)&gt;='Random Encounter'!$J$2</f>
        <v>1</v>
      </c>
      <c r="J236" t="b">
        <f>LOOKUP(Table412[[#This Row],[Monster]],'Monster List'!$A$2:$A$447,'Monster List'!$B$2:$B$447)&lt;='Random Encounter'!$K$2</f>
        <v>1</v>
      </c>
      <c r="K236" t="b">
        <f t="shared" si="3"/>
        <v>0</v>
      </c>
      <c r="L236" s="12">
        <f>IF(Table412[[#This Row],[Include?]],1,0)+L235</f>
        <v>16</v>
      </c>
      <c r="M236" s="13">
        <f>IF(INDEX('REG XP Table'!$B$2:$E$2815,'Random Encounter'!$F$8+M$1,'REG XP Table'!$G$2)-'Random Encounter'!$E$8-LOOKUP($A236,'Monster List'!$A$2:$A$448,'Monster List'!$C$2:$C$448)*M$1&gt;=0,1,0)</f>
        <v>1</v>
      </c>
      <c r="N236" s="15">
        <f>IF(INDEX('REG XP Table'!$B$2:$E$2815,'Random Encounter'!$F$8+N$1,'REG XP Table'!$G$2)-'Random Encounter'!$E$8-LOOKUP($A236,'Monster List'!$A$2:$A$448,'Monster List'!$C$2:$C$448)*N$1&gt;=0,N$1,M236)</f>
        <v>1</v>
      </c>
      <c r="O236" s="13">
        <f>IF(INDEX('REG XP Table'!$B$2:$E$2815,'Random Encounter'!$F$8+O$1,'REG XP Table'!$G$2)-'Random Encounter'!$E$8-LOOKUP($A236,'Monster List'!$A$2:$A$448,'Monster List'!$C$2:$C$448)*O$1&gt;=0,O$1,N236)</f>
        <v>1</v>
      </c>
      <c r="P236" s="13">
        <f>IF(INDEX('REG XP Table'!$B$2:$E$2815,'Random Encounter'!$F$8+P$1,'REG XP Table'!$G$2)-'Random Encounter'!$E$8-LOOKUP($A236,'Monster List'!$A$2:$A$448,'Monster List'!$C$2:$C$448)*P$1&gt;=0,P$1,O236)</f>
        <v>1</v>
      </c>
      <c r="Q236" s="13">
        <f>IF(INDEX('REG XP Table'!$B$2:$E$2815,'Random Encounter'!$F$8+Q$1,'REG XP Table'!$G$2)-'Random Encounter'!$E$8-LOOKUP($A236,'Monster List'!$A$2:$A$448,'Monster List'!$C$2:$C$448)*Q$1&gt;=0,Q$1,P236)</f>
        <v>1</v>
      </c>
      <c r="R236" s="13">
        <f>IF(INDEX('REG XP Table'!$B$2:$E$2815,'Random Encounter'!$F$8+R$1,'REG XP Table'!$G$2)-'Random Encounter'!$E$8-LOOKUP($A236,'Monster List'!$A$2:$A$448,'Monster List'!$C$2:$C$448)*R$1&gt;=0,R$1,Q236)</f>
        <v>1</v>
      </c>
      <c r="S236" s="13">
        <f>IF(INDEX('REG XP Table'!$B$2:$E$2815,'Random Encounter'!$F$8+S$1,'REG XP Table'!$G$2)-'Random Encounter'!$E$8-LOOKUP($A236,'Monster List'!$A$2:$A$448,'Monster List'!$C$2:$C$448)*S$1&gt;=0,S$1,R236)</f>
        <v>1</v>
      </c>
      <c r="T236" s="13">
        <f>IF(INDEX('REG XP Table'!$B$2:$E$2815,'Random Encounter'!$F$8+T$1,'REG XP Table'!$G$2)-'Random Encounter'!$E$8-LOOKUP($A236,'Monster List'!$A$2:$A$448,'Monster List'!$C$2:$C$448)*T$1&gt;=0,T$1,S236)</f>
        <v>1</v>
      </c>
      <c r="U236" s="13">
        <f>IF(INDEX('REG XP Table'!$B$2:$E$2815,'Random Encounter'!$F$8+U$1,'REG XP Table'!$G$2)-'Random Encounter'!$E$8-LOOKUP($A236,'Monster List'!$A$2:$A$448,'Monster List'!$C$2:$C$448)*U$1&gt;=0,U$1,T236)</f>
        <v>1</v>
      </c>
      <c r="V236" s="13">
        <f>IF(INDEX('REG XP Table'!$B$2:$E$2815,'Random Encounter'!$F$8+V$1,'REG XP Table'!$G$2)-'Random Encounter'!$E$8-LOOKUP($A236,'Monster List'!$A$2:$A$448,'Monster List'!$C$2:$C$448)*V$1&gt;=0,V$1,U236)</f>
        <v>1</v>
      </c>
      <c r="W236" s="13">
        <f>IF(INDEX('REG XP Table'!$B$2:$E$2815,'Random Encounter'!$F$8+W$1,'REG XP Table'!$G$2)-'Random Encounter'!$E$8-LOOKUP($A236,'Monster List'!$A$2:$A$448,'Monster List'!$C$2:$C$448)*W$1&gt;=0,W$1,V236)</f>
        <v>1</v>
      </c>
      <c r="X236" s="13">
        <f>IF(INDEX('REG XP Table'!$B$2:$E$2815,'Random Encounter'!$F$8+X$1,'REG XP Table'!$G$2)-'Random Encounter'!$E$8-LOOKUP($A236,'Monster List'!$A$2:$A$448,'Monster List'!$C$2:$C$448)*X$1&gt;=0,X$1,W236)</f>
        <v>1</v>
      </c>
      <c r="Y236" s="13">
        <f>IF(INDEX('REG XP Table'!$B$2:$E$2815,'Random Encounter'!$F$8+Y$1,'REG XP Table'!$G$2)-'Random Encounter'!$E$8-LOOKUP($A236,'Monster List'!$A$2:$A$448,'Monster List'!$C$2:$C$448)*Y$1&gt;=0,Y$1,X236)</f>
        <v>1</v>
      </c>
      <c r="Z236" s="13">
        <f>IF(INDEX('REG XP Table'!$B$2:$E$2815,'Random Encounter'!$F$8+Z$1,'REG XP Table'!$G$2)-'Random Encounter'!$E$8-LOOKUP($A236,'Monster List'!$A$2:$A$448,'Monster List'!$C$2:$C$448)*Z$1&gt;=0,Z$1,Y236)</f>
        <v>1</v>
      </c>
      <c r="AA236" s="13">
        <f>IF(INDEX('REG XP Table'!$B$2:$E$2815,'Random Encounter'!$F$8+AA$1,'REG XP Table'!$G$2)-'Random Encounter'!$E$8-LOOKUP($A236,'Monster List'!$A$2:$A$448,'Monster List'!$C$2:$C$448)*AA$1&gt;=0,AA$1,Z236)</f>
        <v>1</v>
      </c>
      <c r="AB236" s="13">
        <f>IF(INDEX('REG XP Table'!$B$2:$E$2815,'Random Encounter'!$F$8+AB$1,'REG XP Table'!$G$2)-'Random Encounter'!$E$8-LOOKUP($A236,'Monster List'!$A$2:$A$448,'Monster List'!$C$2:$C$448)*AB$1&gt;=0,AB$1,AA236)</f>
        <v>1</v>
      </c>
      <c r="AC236" s="13">
        <f>IF(INDEX('REG XP Table'!$B$2:$E$2815,'Random Encounter'!$F$8+AC$1,'REG XP Table'!$G$2)-'Random Encounter'!$E$8-LOOKUP($A236,'Monster List'!$A$2:$A$448,'Monster List'!$C$2:$C$448)*AC$1&gt;=0,AC$1,AB236)</f>
        <v>1</v>
      </c>
      <c r="AD236" s="13">
        <f>IF(INDEX('REG XP Table'!$B$2:$E$2815,'Random Encounter'!$F$8+AD$1,'REG XP Table'!$G$2)-'Random Encounter'!$E$8-LOOKUP($A236,'Monster List'!$A$2:$A$448,'Monster List'!$C$2:$C$448)*AD$1&gt;=0,AD$1,AC236)</f>
        <v>1</v>
      </c>
      <c r="AE236" s="13">
        <f>IF(INDEX('REG XP Table'!$B$2:$E$2815,'Random Encounter'!$F$8+AE$1,'REG XP Table'!$G$2)-'Random Encounter'!$E$8-LOOKUP($A236,'Monster List'!$A$2:$A$448,'Monster List'!$C$2:$C$448)*AE$1&gt;=0,AE$1,AD236)</f>
        <v>1</v>
      </c>
      <c r="AF236" s="13">
        <f>IF(INDEX('REG XP Table'!$B$2:$E$2815,'Random Encounter'!$F$8+AF$1,'REG XP Table'!$G$2)-'Random Encounter'!$E$8-LOOKUP($A236,'Monster List'!$A$2:$A$448,'Monster List'!$C$2:$C$448)*AF$1&gt;=0,AF$1,AE236)</f>
        <v>1</v>
      </c>
    </row>
    <row r="237" spans="1:32" x14ac:dyDescent="0.3">
      <c r="A237" t="s">
        <v>287</v>
      </c>
      <c r="B237">
        <v>1100</v>
      </c>
      <c r="C237" t="b">
        <f>ISTEXT(INDEX(Table4[],MATCH(Table412[[#This Row],[Monster]],Table4[Monster],0),MATCH(Table36[Location],Table4[#Headers],0)))</f>
        <v>0</v>
      </c>
      <c r="D237" t="b">
        <f>ISNUMBER(MATCH(LOOKUP(Table412[[#This Row],[Monster]],Table4[Monster],Table4[Alignment 1]),'MSL Filters'!$K$3:$P$3,0))</f>
        <v>1</v>
      </c>
      <c r="E237" t="b">
        <f>ISNUMBER(MATCH(LOOKUP(Table412[[#This Row],[Monster]],Table4[Monster],Table4[Alignment 2]),'MSL Filters'!$K$13:$P$13,0))</f>
        <v>1</v>
      </c>
      <c r="F237" t="b">
        <f>IF(EXACT("Any",Table36[Type]), TRUE, EXACT(LOOKUP(Table412[[#This Row],[Monster]],Table4[Monster],Table4[Type]),Table36[Type]))</f>
        <v>0</v>
      </c>
      <c r="G237" t="b">
        <f>IF(EXACT("Any",Table36[Sub Type]),TRUE,NOT(ISERROR(MATCH(LOOKUP(Table412[[#This Row],[Monster]],Table4[Monster],Table4[Subtype]),'MSL Filters'!$K$23:$P$23,0))))</f>
        <v>1</v>
      </c>
      <c r="H237" t="b">
        <f>IF(EXACT(Table412[[#This Row],[1]],1),TRUE,FALSE)</f>
        <v>0</v>
      </c>
      <c r="I237" t="b">
        <f>LOOKUP(Table412[[#This Row],[Monster]],'Monster List'!$A$2:$A$447,'Monster List'!$B$2:$B$447)&gt;='Random Encounter'!$J$2</f>
        <v>1</v>
      </c>
      <c r="J237" t="b">
        <f>LOOKUP(Table412[[#This Row],[Monster]],'Monster List'!$A$2:$A$447,'Monster List'!$B$2:$B$447)&lt;='Random Encounter'!$K$2</f>
        <v>1</v>
      </c>
      <c r="K237" t="b">
        <f t="shared" si="3"/>
        <v>0</v>
      </c>
      <c r="L237" s="12">
        <f>IF(Table412[[#This Row],[Include?]],1,0)+L236</f>
        <v>16</v>
      </c>
      <c r="M237" s="13">
        <f>IF(INDEX('REG XP Table'!$B$2:$E$2815,'Random Encounter'!$F$8+M$1,'REG XP Table'!$G$2)-'Random Encounter'!$E$8-LOOKUP($A237,'Monster List'!$A$2:$A$448,'Monster List'!$C$2:$C$448)*M$1&gt;=0,1,0)</f>
        <v>0</v>
      </c>
      <c r="N237" s="15">
        <f>IF(INDEX('REG XP Table'!$B$2:$E$2815,'Random Encounter'!$F$8+N$1,'REG XP Table'!$G$2)-'Random Encounter'!$E$8-LOOKUP($A237,'Monster List'!$A$2:$A$448,'Monster List'!$C$2:$C$448)*N$1&gt;=0,N$1,M237)</f>
        <v>0</v>
      </c>
      <c r="O237" s="13">
        <f>IF(INDEX('REG XP Table'!$B$2:$E$2815,'Random Encounter'!$F$8+O$1,'REG XP Table'!$G$2)-'Random Encounter'!$E$8-LOOKUP($A237,'Monster List'!$A$2:$A$448,'Monster List'!$C$2:$C$448)*O$1&gt;=0,O$1,N237)</f>
        <v>0</v>
      </c>
      <c r="P237" s="13">
        <f>IF(INDEX('REG XP Table'!$B$2:$E$2815,'Random Encounter'!$F$8+P$1,'REG XP Table'!$G$2)-'Random Encounter'!$E$8-LOOKUP($A237,'Monster List'!$A$2:$A$448,'Monster List'!$C$2:$C$448)*P$1&gt;=0,P$1,O237)</f>
        <v>0</v>
      </c>
      <c r="Q237" s="13">
        <f>IF(INDEX('REG XP Table'!$B$2:$E$2815,'Random Encounter'!$F$8+Q$1,'REG XP Table'!$G$2)-'Random Encounter'!$E$8-LOOKUP($A237,'Monster List'!$A$2:$A$448,'Monster List'!$C$2:$C$448)*Q$1&gt;=0,Q$1,P237)</f>
        <v>0</v>
      </c>
      <c r="R237" s="13">
        <f>IF(INDEX('REG XP Table'!$B$2:$E$2815,'Random Encounter'!$F$8+R$1,'REG XP Table'!$G$2)-'Random Encounter'!$E$8-LOOKUP($A237,'Monster List'!$A$2:$A$448,'Monster List'!$C$2:$C$448)*R$1&gt;=0,R$1,Q237)</f>
        <v>0</v>
      </c>
      <c r="S237" s="13">
        <f>IF(INDEX('REG XP Table'!$B$2:$E$2815,'Random Encounter'!$F$8+S$1,'REG XP Table'!$G$2)-'Random Encounter'!$E$8-LOOKUP($A237,'Monster List'!$A$2:$A$448,'Monster List'!$C$2:$C$448)*S$1&gt;=0,S$1,R237)</f>
        <v>0</v>
      </c>
      <c r="T237" s="13">
        <f>IF(INDEX('REG XP Table'!$B$2:$E$2815,'Random Encounter'!$F$8+T$1,'REG XP Table'!$G$2)-'Random Encounter'!$E$8-LOOKUP($A237,'Monster List'!$A$2:$A$448,'Monster List'!$C$2:$C$448)*T$1&gt;=0,T$1,S237)</f>
        <v>0</v>
      </c>
      <c r="U237" s="13">
        <f>IF(INDEX('REG XP Table'!$B$2:$E$2815,'Random Encounter'!$F$8+U$1,'REG XP Table'!$G$2)-'Random Encounter'!$E$8-LOOKUP($A237,'Monster List'!$A$2:$A$448,'Monster List'!$C$2:$C$448)*U$1&gt;=0,U$1,T237)</f>
        <v>0</v>
      </c>
      <c r="V237" s="13">
        <f>IF(INDEX('REG XP Table'!$B$2:$E$2815,'Random Encounter'!$F$8+V$1,'REG XP Table'!$G$2)-'Random Encounter'!$E$8-LOOKUP($A237,'Monster List'!$A$2:$A$448,'Monster List'!$C$2:$C$448)*V$1&gt;=0,V$1,U237)</f>
        <v>0</v>
      </c>
      <c r="W237" s="13">
        <f>IF(INDEX('REG XP Table'!$B$2:$E$2815,'Random Encounter'!$F$8+W$1,'REG XP Table'!$G$2)-'Random Encounter'!$E$8-LOOKUP($A237,'Monster List'!$A$2:$A$448,'Monster List'!$C$2:$C$448)*W$1&gt;=0,W$1,V237)</f>
        <v>0</v>
      </c>
      <c r="X237" s="13">
        <f>IF(INDEX('REG XP Table'!$B$2:$E$2815,'Random Encounter'!$F$8+X$1,'REG XP Table'!$G$2)-'Random Encounter'!$E$8-LOOKUP($A237,'Monster List'!$A$2:$A$448,'Monster List'!$C$2:$C$448)*X$1&gt;=0,X$1,W237)</f>
        <v>0</v>
      </c>
      <c r="Y237" s="13">
        <f>IF(INDEX('REG XP Table'!$B$2:$E$2815,'Random Encounter'!$F$8+Y$1,'REG XP Table'!$G$2)-'Random Encounter'!$E$8-LOOKUP($A237,'Monster List'!$A$2:$A$448,'Monster List'!$C$2:$C$448)*Y$1&gt;=0,Y$1,X237)</f>
        <v>0</v>
      </c>
      <c r="Z237" s="13">
        <f>IF(INDEX('REG XP Table'!$B$2:$E$2815,'Random Encounter'!$F$8+Z$1,'REG XP Table'!$G$2)-'Random Encounter'!$E$8-LOOKUP($A237,'Monster List'!$A$2:$A$448,'Monster List'!$C$2:$C$448)*Z$1&gt;=0,Z$1,Y237)</f>
        <v>0</v>
      </c>
      <c r="AA237" s="13">
        <f>IF(INDEX('REG XP Table'!$B$2:$E$2815,'Random Encounter'!$F$8+AA$1,'REG XP Table'!$G$2)-'Random Encounter'!$E$8-LOOKUP($A237,'Monster List'!$A$2:$A$448,'Monster List'!$C$2:$C$448)*AA$1&gt;=0,AA$1,Z237)</f>
        <v>0</v>
      </c>
      <c r="AB237" s="13">
        <f>IF(INDEX('REG XP Table'!$B$2:$E$2815,'Random Encounter'!$F$8+AB$1,'REG XP Table'!$G$2)-'Random Encounter'!$E$8-LOOKUP($A237,'Monster List'!$A$2:$A$448,'Monster List'!$C$2:$C$448)*AB$1&gt;=0,AB$1,AA237)</f>
        <v>0</v>
      </c>
      <c r="AC237" s="13">
        <f>IF(INDEX('REG XP Table'!$B$2:$E$2815,'Random Encounter'!$F$8+AC$1,'REG XP Table'!$G$2)-'Random Encounter'!$E$8-LOOKUP($A237,'Monster List'!$A$2:$A$448,'Monster List'!$C$2:$C$448)*AC$1&gt;=0,AC$1,AB237)</f>
        <v>0</v>
      </c>
      <c r="AD237" s="13">
        <f>IF(INDEX('REG XP Table'!$B$2:$E$2815,'Random Encounter'!$F$8+AD$1,'REG XP Table'!$G$2)-'Random Encounter'!$E$8-LOOKUP($A237,'Monster List'!$A$2:$A$448,'Monster List'!$C$2:$C$448)*AD$1&gt;=0,AD$1,AC237)</f>
        <v>0</v>
      </c>
      <c r="AE237" s="13">
        <f>IF(INDEX('REG XP Table'!$B$2:$E$2815,'Random Encounter'!$F$8+AE$1,'REG XP Table'!$G$2)-'Random Encounter'!$E$8-LOOKUP($A237,'Monster List'!$A$2:$A$448,'Monster List'!$C$2:$C$448)*AE$1&gt;=0,AE$1,AD237)</f>
        <v>0</v>
      </c>
      <c r="AF237" s="13">
        <f>IF(INDEX('REG XP Table'!$B$2:$E$2815,'Random Encounter'!$F$8+AF$1,'REG XP Table'!$G$2)-'Random Encounter'!$E$8-LOOKUP($A237,'Monster List'!$A$2:$A$448,'Monster List'!$C$2:$C$448)*AF$1&gt;=0,AF$1,AE237)</f>
        <v>0</v>
      </c>
    </row>
    <row r="238" spans="1:32" x14ac:dyDescent="0.3">
      <c r="A238" t="s">
        <v>215</v>
      </c>
      <c r="B238">
        <v>450</v>
      </c>
      <c r="C238" t="b">
        <f>ISTEXT(INDEX(Table4[],MATCH(Table412[[#This Row],[Monster]],Table4[Monster],0),MATCH(Table36[Location],Table4[#Headers],0)))</f>
        <v>0</v>
      </c>
      <c r="D238" t="b">
        <f>ISNUMBER(MATCH(LOOKUP(Table412[[#This Row],[Monster]],Table4[Monster],Table4[Alignment 1]),'MSL Filters'!$K$3:$P$3,0))</f>
        <v>1</v>
      </c>
      <c r="E238" t="b">
        <f>ISNUMBER(MATCH(LOOKUP(Table412[[#This Row],[Monster]],Table4[Monster],Table4[Alignment 2]),'MSL Filters'!$K$13:$P$13,0))</f>
        <v>1</v>
      </c>
      <c r="F238" t="b">
        <f>IF(EXACT("Any",Table36[Type]), TRUE, EXACT(LOOKUP(Table412[[#This Row],[Monster]],Table4[Monster],Table4[Type]),Table36[Type]))</f>
        <v>0</v>
      </c>
      <c r="G238" t="b">
        <f>IF(EXACT("Any",Table36[Sub Type]),TRUE,NOT(ISERROR(MATCH(LOOKUP(Table412[[#This Row],[Monster]],Table4[Monster],Table4[Subtype]),'MSL Filters'!$K$23:$P$23,0))))</f>
        <v>1</v>
      </c>
      <c r="H238" t="b">
        <f>IF(EXACT(Table412[[#This Row],[1]],1),TRUE,FALSE)</f>
        <v>0</v>
      </c>
      <c r="I238" t="b">
        <f>LOOKUP(Table412[[#This Row],[Monster]],'Monster List'!$A$2:$A$447,'Monster List'!$B$2:$B$447)&gt;='Random Encounter'!$J$2</f>
        <v>1</v>
      </c>
      <c r="J238" t="b">
        <f>LOOKUP(Table412[[#This Row],[Monster]],'Monster List'!$A$2:$A$447,'Monster List'!$B$2:$B$447)&lt;='Random Encounter'!$K$2</f>
        <v>1</v>
      </c>
      <c r="K238" t="b">
        <f t="shared" si="3"/>
        <v>0</v>
      </c>
      <c r="L238" s="12">
        <f>IF(Table412[[#This Row],[Include?]],1,0)+L237</f>
        <v>16</v>
      </c>
      <c r="M238" s="13">
        <f>IF(INDEX('REG XP Table'!$B$2:$E$2815,'Random Encounter'!$F$8+M$1,'REG XP Table'!$G$2)-'Random Encounter'!$E$8-LOOKUP($A238,'Monster List'!$A$2:$A$448,'Monster List'!$C$2:$C$448)*M$1&gt;=0,1,0)</f>
        <v>0</v>
      </c>
      <c r="N238" s="15">
        <f>IF(INDEX('REG XP Table'!$B$2:$E$2815,'Random Encounter'!$F$8+N$1,'REG XP Table'!$G$2)-'Random Encounter'!$E$8-LOOKUP($A238,'Monster List'!$A$2:$A$448,'Monster List'!$C$2:$C$448)*N$1&gt;=0,N$1,M238)</f>
        <v>0</v>
      </c>
      <c r="O238" s="13">
        <f>IF(INDEX('REG XP Table'!$B$2:$E$2815,'Random Encounter'!$F$8+O$1,'REG XP Table'!$G$2)-'Random Encounter'!$E$8-LOOKUP($A238,'Monster List'!$A$2:$A$448,'Monster List'!$C$2:$C$448)*O$1&gt;=0,O$1,N238)</f>
        <v>0</v>
      </c>
      <c r="P238" s="13">
        <f>IF(INDEX('REG XP Table'!$B$2:$E$2815,'Random Encounter'!$F$8+P$1,'REG XP Table'!$G$2)-'Random Encounter'!$E$8-LOOKUP($A238,'Monster List'!$A$2:$A$448,'Monster List'!$C$2:$C$448)*P$1&gt;=0,P$1,O238)</f>
        <v>0</v>
      </c>
      <c r="Q238" s="13">
        <f>IF(INDEX('REG XP Table'!$B$2:$E$2815,'Random Encounter'!$F$8+Q$1,'REG XP Table'!$G$2)-'Random Encounter'!$E$8-LOOKUP($A238,'Monster List'!$A$2:$A$448,'Monster List'!$C$2:$C$448)*Q$1&gt;=0,Q$1,P238)</f>
        <v>0</v>
      </c>
      <c r="R238" s="13">
        <f>IF(INDEX('REG XP Table'!$B$2:$E$2815,'Random Encounter'!$F$8+R$1,'REG XP Table'!$G$2)-'Random Encounter'!$E$8-LOOKUP($A238,'Monster List'!$A$2:$A$448,'Monster List'!$C$2:$C$448)*R$1&gt;=0,R$1,Q238)</f>
        <v>0</v>
      </c>
      <c r="S238" s="13">
        <f>IF(INDEX('REG XP Table'!$B$2:$E$2815,'Random Encounter'!$F$8+S$1,'REG XP Table'!$G$2)-'Random Encounter'!$E$8-LOOKUP($A238,'Monster List'!$A$2:$A$448,'Monster List'!$C$2:$C$448)*S$1&gt;=0,S$1,R238)</f>
        <v>0</v>
      </c>
      <c r="T238" s="13">
        <f>IF(INDEX('REG XP Table'!$B$2:$E$2815,'Random Encounter'!$F$8+T$1,'REG XP Table'!$G$2)-'Random Encounter'!$E$8-LOOKUP($A238,'Monster List'!$A$2:$A$448,'Monster List'!$C$2:$C$448)*T$1&gt;=0,T$1,S238)</f>
        <v>0</v>
      </c>
      <c r="U238" s="13">
        <f>IF(INDEX('REG XP Table'!$B$2:$E$2815,'Random Encounter'!$F$8+U$1,'REG XP Table'!$G$2)-'Random Encounter'!$E$8-LOOKUP($A238,'Monster List'!$A$2:$A$448,'Monster List'!$C$2:$C$448)*U$1&gt;=0,U$1,T238)</f>
        <v>0</v>
      </c>
      <c r="V238" s="13">
        <f>IF(INDEX('REG XP Table'!$B$2:$E$2815,'Random Encounter'!$F$8+V$1,'REG XP Table'!$G$2)-'Random Encounter'!$E$8-LOOKUP($A238,'Monster List'!$A$2:$A$448,'Monster List'!$C$2:$C$448)*V$1&gt;=0,V$1,U238)</f>
        <v>0</v>
      </c>
      <c r="W238" s="13">
        <f>IF(INDEX('REG XP Table'!$B$2:$E$2815,'Random Encounter'!$F$8+W$1,'REG XP Table'!$G$2)-'Random Encounter'!$E$8-LOOKUP($A238,'Monster List'!$A$2:$A$448,'Monster List'!$C$2:$C$448)*W$1&gt;=0,W$1,V238)</f>
        <v>0</v>
      </c>
      <c r="X238" s="13">
        <f>IF(INDEX('REG XP Table'!$B$2:$E$2815,'Random Encounter'!$F$8+X$1,'REG XP Table'!$G$2)-'Random Encounter'!$E$8-LOOKUP($A238,'Monster List'!$A$2:$A$448,'Monster List'!$C$2:$C$448)*X$1&gt;=0,X$1,W238)</f>
        <v>0</v>
      </c>
      <c r="Y238" s="13">
        <f>IF(INDEX('REG XP Table'!$B$2:$E$2815,'Random Encounter'!$F$8+Y$1,'REG XP Table'!$G$2)-'Random Encounter'!$E$8-LOOKUP($A238,'Monster List'!$A$2:$A$448,'Monster List'!$C$2:$C$448)*Y$1&gt;=0,Y$1,X238)</f>
        <v>0</v>
      </c>
      <c r="Z238" s="13">
        <f>IF(INDEX('REG XP Table'!$B$2:$E$2815,'Random Encounter'!$F$8+Z$1,'REG XP Table'!$G$2)-'Random Encounter'!$E$8-LOOKUP($A238,'Monster List'!$A$2:$A$448,'Monster List'!$C$2:$C$448)*Z$1&gt;=0,Z$1,Y238)</f>
        <v>0</v>
      </c>
      <c r="AA238" s="13">
        <f>IF(INDEX('REG XP Table'!$B$2:$E$2815,'Random Encounter'!$F$8+AA$1,'REG XP Table'!$G$2)-'Random Encounter'!$E$8-LOOKUP($A238,'Monster List'!$A$2:$A$448,'Monster List'!$C$2:$C$448)*AA$1&gt;=0,AA$1,Z238)</f>
        <v>0</v>
      </c>
      <c r="AB238" s="13">
        <f>IF(INDEX('REG XP Table'!$B$2:$E$2815,'Random Encounter'!$F$8+AB$1,'REG XP Table'!$G$2)-'Random Encounter'!$E$8-LOOKUP($A238,'Monster List'!$A$2:$A$448,'Monster List'!$C$2:$C$448)*AB$1&gt;=0,AB$1,AA238)</f>
        <v>0</v>
      </c>
      <c r="AC238" s="13">
        <f>IF(INDEX('REG XP Table'!$B$2:$E$2815,'Random Encounter'!$F$8+AC$1,'REG XP Table'!$G$2)-'Random Encounter'!$E$8-LOOKUP($A238,'Monster List'!$A$2:$A$448,'Monster List'!$C$2:$C$448)*AC$1&gt;=0,AC$1,AB238)</f>
        <v>0</v>
      </c>
      <c r="AD238" s="13">
        <f>IF(INDEX('REG XP Table'!$B$2:$E$2815,'Random Encounter'!$F$8+AD$1,'REG XP Table'!$G$2)-'Random Encounter'!$E$8-LOOKUP($A238,'Monster List'!$A$2:$A$448,'Monster List'!$C$2:$C$448)*AD$1&gt;=0,AD$1,AC238)</f>
        <v>0</v>
      </c>
      <c r="AE238" s="13">
        <f>IF(INDEX('REG XP Table'!$B$2:$E$2815,'Random Encounter'!$F$8+AE$1,'REG XP Table'!$G$2)-'Random Encounter'!$E$8-LOOKUP($A238,'Monster List'!$A$2:$A$448,'Monster List'!$C$2:$C$448)*AE$1&gt;=0,AE$1,AD238)</f>
        <v>0</v>
      </c>
      <c r="AF238" s="13">
        <f>IF(INDEX('REG XP Table'!$B$2:$E$2815,'Random Encounter'!$F$8+AF$1,'REG XP Table'!$G$2)-'Random Encounter'!$E$8-LOOKUP($A238,'Monster List'!$A$2:$A$448,'Monster List'!$C$2:$C$448)*AF$1&gt;=0,AF$1,AE238)</f>
        <v>0</v>
      </c>
    </row>
    <row r="239" spans="1:32" x14ac:dyDescent="0.3">
      <c r="A239" t="s">
        <v>340</v>
      </c>
      <c r="B239">
        <v>2300</v>
      </c>
      <c r="C239" t="b">
        <f>ISTEXT(INDEX(Table4[],MATCH(Table412[[#This Row],[Monster]],Table4[Monster],0),MATCH(Table36[Location],Table4[#Headers],0)))</f>
        <v>0</v>
      </c>
      <c r="D239" t="b">
        <f>ISNUMBER(MATCH(LOOKUP(Table412[[#This Row],[Monster]],Table4[Monster],Table4[Alignment 1]),'MSL Filters'!$K$3:$P$3,0))</f>
        <v>1</v>
      </c>
      <c r="E239" t="b">
        <f>ISNUMBER(MATCH(LOOKUP(Table412[[#This Row],[Monster]],Table4[Monster],Table4[Alignment 2]),'MSL Filters'!$K$13:$P$13,0))</f>
        <v>1</v>
      </c>
      <c r="F239" t="b">
        <f>IF(EXACT("Any",Table36[Type]), TRUE, EXACT(LOOKUP(Table412[[#This Row],[Monster]],Table4[Monster],Table4[Type]),Table36[Type]))</f>
        <v>0</v>
      </c>
      <c r="G239" t="b">
        <f>IF(EXACT("Any",Table36[Sub Type]),TRUE,NOT(ISERROR(MATCH(LOOKUP(Table412[[#This Row],[Monster]],Table4[Monster],Table4[Subtype]),'MSL Filters'!$K$23:$P$23,0))))</f>
        <v>1</v>
      </c>
      <c r="H239" t="b">
        <f>IF(EXACT(Table412[[#This Row],[1]],1),TRUE,FALSE)</f>
        <v>0</v>
      </c>
      <c r="I239" t="b">
        <f>LOOKUP(Table412[[#This Row],[Monster]],'Monster List'!$A$2:$A$447,'Monster List'!$B$2:$B$447)&gt;='Random Encounter'!$J$2</f>
        <v>1</v>
      </c>
      <c r="J239" t="b">
        <f>LOOKUP(Table412[[#This Row],[Monster]],'Monster List'!$A$2:$A$447,'Monster List'!$B$2:$B$447)&lt;='Random Encounter'!$K$2</f>
        <v>1</v>
      </c>
      <c r="K239" t="b">
        <f t="shared" si="3"/>
        <v>0</v>
      </c>
      <c r="L239" s="12">
        <f>IF(Table412[[#This Row],[Include?]],1,0)+L238</f>
        <v>16</v>
      </c>
      <c r="M239" s="13">
        <f>IF(INDEX('REG XP Table'!$B$2:$E$2815,'Random Encounter'!$F$8+M$1,'REG XP Table'!$G$2)-'Random Encounter'!$E$8-LOOKUP($A239,'Monster List'!$A$2:$A$448,'Monster List'!$C$2:$C$448)*M$1&gt;=0,1,0)</f>
        <v>0</v>
      </c>
      <c r="N239" s="15">
        <f>IF(INDEX('REG XP Table'!$B$2:$E$2815,'Random Encounter'!$F$8+N$1,'REG XP Table'!$G$2)-'Random Encounter'!$E$8-LOOKUP($A239,'Monster List'!$A$2:$A$448,'Monster List'!$C$2:$C$448)*N$1&gt;=0,N$1,M239)</f>
        <v>0</v>
      </c>
      <c r="O239" s="13">
        <f>IF(INDEX('REG XP Table'!$B$2:$E$2815,'Random Encounter'!$F$8+O$1,'REG XP Table'!$G$2)-'Random Encounter'!$E$8-LOOKUP($A239,'Monster List'!$A$2:$A$448,'Monster List'!$C$2:$C$448)*O$1&gt;=0,O$1,N239)</f>
        <v>0</v>
      </c>
      <c r="P239" s="13">
        <f>IF(INDEX('REG XP Table'!$B$2:$E$2815,'Random Encounter'!$F$8+P$1,'REG XP Table'!$G$2)-'Random Encounter'!$E$8-LOOKUP($A239,'Monster List'!$A$2:$A$448,'Monster List'!$C$2:$C$448)*P$1&gt;=0,P$1,O239)</f>
        <v>0</v>
      </c>
      <c r="Q239" s="13">
        <f>IF(INDEX('REG XP Table'!$B$2:$E$2815,'Random Encounter'!$F$8+Q$1,'REG XP Table'!$G$2)-'Random Encounter'!$E$8-LOOKUP($A239,'Monster List'!$A$2:$A$448,'Monster List'!$C$2:$C$448)*Q$1&gt;=0,Q$1,P239)</f>
        <v>0</v>
      </c>
      <c r="R239" s="13">
        <f>IF(INDEX('REG XP Table'!$B$2:$E$2815,'Random Encounter'!$F$8+R$1,'REG XP Table'!$G$2)-'Random Encounter'!$E$8-LOOKUP($A239,'Monster List'!$A$2:$A$448,'Monster List'!$C$2:$C$448)*R$1&gt;=0,R$1,Q239)</f>
        <v>0</v>
      </c>
      <c r="S239" s="13">
        <f>IF(INDEX('REG XP Table'!$B$2:$E$2815,'Random Encounter'!$F$8+S$1,'REG XP Table'!$G$2)-'Random Encounter'!$E$8-LOOKUP($A239,'Monster List'!$A$2:$A$448,'Monster List'!$C$2:$C$448)*S$1&gt;=0,S$1,R239)</f>
        <v>0</v>
      </c>
      <c r="T239" s="13">
        <f>IF(INDEX('REG XP Table'!$B$2:$E$2815,'Random Encounter'!$F$8+T$1,'REG XP Table'!$G$2)-'Random Encounter'!$E$8-LOOKUP($A239,'Monster List'!$A$2:$A$448,'Monster List'!$C$2:$C$448)*T$1&gt;=0,T$1,S239)</f>
        <v>0</v>
      </c>
      <c r="U239" s="13">
        <f>IF(INDEX('REG XP Table'!$B$2:$E$2815,'Random Encounter'!$F$8+U$1,'REG XP Table'!$G$2)-'Random Encounter'!$E$8-LOOKUP($A239,'Monster List'!$A$2:$A$448,'Monster List'!$C$2:$C$448)*U$1&gt;=0,U$1,T239)</f>
        <v>0</v>
      </c>
      <c r="V239" s="13">
        <f>IF(INDEX('REG XP Table'!$B$2:$E$2815,'Random Encounter'!$F$8+V$1,'REG XP Table'!$G$2)-'Random Encounter'!$E$8-LOOKUP($A239,'Monster List'!$A$2:$A$448,'Monster List'!$C$2:$C$448)*V$1&gt;=0,V$1,U239)</f>
        <v>0</v>
      </c>
      <c r="W239" s="13">
        <f>IF(INDEX('REG XP Table'!$B$2:$E$2815,'Random Encounter'!$F$8+W$1,'REG XP Table'!$G$2)-'Random Encounter'!$E$8-LOOKUP($A239,'Monster List'!$A$2:$A$448,'Monster List'!$C$2:$C$448)*W$1&gt;=0,W$1,V239)</f>
        <v>0</v>
      </c>
      <c r="X239" s="13">
        <f>IF(INDEX('REG XP Table'!$B$2:$E$2815,'Random Encounter'!$F$8+X$1,'REG XP Table'!$G$2)-'Random Encounter'!$E$8-LOOKUP($A239,'Monster List'!$A$2:$A$448,'Monster List'!$C$2:$C$448)*X$1&gt;=0,X$1,W239)</f>
        <v>0</v>
      </c>
      <c r="Y239" s="13">
        <f>IF(INDEX('REG XP Table'!$B$2:$E$2815,'Random Encounter'!$F$8+Y$1,'REG XP Table'!$G$2)-'Random Encounter'!$E$8-LOOKUP($A239,'Monster List'!$A$2:$A$448,'Monster List'!$C$2:$C$448)*Y$1&gt;=0,Y$1,X239)</f>
        <v>0</v>
      </c>
      <c r="Z239" s="13">
        <f>IF(INDEX('REG XP Table'!$B$2:$E$2815,'Random Encounter'!$F$8+Z$1,'REG XP Table'!$G$2)-'Random Encounter'!$E$8-LOOKUP($A239,'Monster List'!$A$2:$A$448,'Monster List'!$C$2:$C$448)*Z$1&gt;=0,Z$1,Y239)</f>
        <v>0</v>
      </c>
      <c r="AA239" s="13">
        <f>IF(INDEX('REG XP Table'!$B$2:$E$2815,'Random Encounter'!$F$8+AA$1,'REG XP Table'!$G$2)-'Random Encounter'!$E$8-LOOKUP($A239,'Monster List'!$A$2:$A$448,'Monster List'!$C$2:$C$448)*AA$1&gt;=0,AA$1,Z239)</f>
        <v>0</v>
      </c>
      <c r="AB239" s="13">
        <f>IF(INDEX('REG XP Table'!$B$2:$E$2815,'Random Encounter'!$F$8+AB$1,'REG XP Table'!$G$2)-'Random Encounter'!$E$8-LOOKUP($A239,'Monster List'!$A$2:$A$448,'Monster List'!$C$2:$C$448)*AB$1&gt;=0,AB$1,AA239)</f>
        <v>0</v>
      </c>
      <c r="AC239" s="13">
        <f>IF(INDEX('REG XP Table'!$B$2:$E$2815,'Random Encounter'!$F$8+AC$1,'REG XP Table'!$G$2)-'Random Encounter'!$E$8-LOOKUP($A239,'Monster List'!$A$2:$A$448,'Monster List'!$C$2:$C$448)*AC$1&gt;=0,AC$1,AB239)</f>
        <v>0</v>
      </c>
      <c r="AD239" s="13">
        <f>IF(INDEX('REG XP Table'!$B$2:$E$2815,'Random Encounter'!$F$8+AD$1,'REG XP Table'!$G$2)-'Random Encounter'!$E$8-LOOKUP($A239,'Monster List'!$A$2:$A$448,'Monster List'!$C$2:$C$448)*AD$1&gt;=0,AD$1,AC239)</f>
        <v>0</v>
      </c>
      <c r="AE239" s="13">
        <f>IF(INDEX('REG XP Table'!$B$2:$E$2815,'Random Encounter'!$F$8+AE$1,'REG XP Table'!$G$2)-'Random Encounter'!$E$8-LOOKUP($A239,'Monster List'!$A$2:$A$448,'Monster List'!$C$2:$C$448)*AE$1&gt;=0,AE$1,AD239)</f>
        <v>0</v>
      </c>
      <c r="AF239" s="13">
        <f>IF(INDEX('REG XP Table'!$B$2:$E$2815,'Random Encounter'!$F$8+AF$1,'REG XP Table'!$G$2)-'Random Encounter'!$E$8-LOOKUP($A239,'Monster List'!$A$2:$A$448,'Monster List'!$C$2:$C$448)*AF$1&gt;=0,AF$1,AE239)</f>
        <v>0</v>
      </c>
    </row>
    <row r="240" spans="1:32" x14ac:dyDescent="0.3">
      <c r="A240" t="s">
        <v>430</v>
      </c>
      <c r="B240">
        <v>15000</v>
      </c>
      <c r="C240" t="b">
        <f>ISTEXT(INDEX(Table4[],MATCH(Table412[[#This Row],[Monster]],Table4[Monster],0),MATCH(Table36[Location],Table4[#Headers],0)))</f>
        <v>0</v>
      </c>
      <c r="D240" t="b">
        <f>ISNUMBER(MATCH(LOOKUP(Table412[[#This Row],[Monster]],Table4[Monster],Table4[Alignment 1]),'MSL Filters'!$K$3:$P$3,0))</f>
        <v>1</v>
      </c>
      <c r="E240" t="b">
        <f>ISNUMBER(MATCH(LOOKUP(Table412[[#This Row],[Monster]],Table4[Monster],Table4[Alignment 2]),'MSL Filters'!$K$13:$P$13,0))</f>
        <v>1</v>
      </c>
      <c r="F240" t="b">
        <f>IF(EXACT("Any",Table36[Type]), TRUE, EXACT(LOOKUP(Table412[[#This Row],[Monster]],Table4[Monster],Table4[Type]),Table36[Type]))</f>
        <v>0</v>
      </c>
      <c r="G240" t="b">
        <f>IF(EXACT("Any",Table36[Sub Type]),TRUE,NOT(ISERROR(MATCH(LOOKUP(Table412[[#This Row],[Monster]],Table4[Monster],Table4[Subtype]),'MSL Filters'!$K$23:$P$23,0))))</f>
        <v>1</v>
      </c>
      <c r="H240" t="b">
        <f>IF(EXACT(Table412[[#This Row],[1]],1),TRUE,FALSE)</f>
        <v>0</v>
      </c>
      <c r="I240" t="b">
        <f>LOOKUP(Table412[[#This Row],[Monster]],'Monster List'!$A$2:$A$447,'Monster List'!$B$2:$B$447)&gt;='Random Encounter'!$J$2</f>
        <v>1</v>
      </c>
      <c r="J240" t="b">
        <f>LOOKUP(Table412[[#This Row],[Monster]],'Monster List'!$A$2:$A$447,'Monster List'!$B$2:$B$447)&lt;='Random Encounter'!$K$2</f>
        <v>1</v>
      </c>
      <c r="K240" t="b">
        <f t="shared" si="3"/>
        <v>0</v>
      </c>
      <c r="L240" s="12">
        <f>IF(Table412[[#This Row],[Include?]],1,0)+L239</f>
        <v>16</v>
      </c>
      <c r="M240" s="13">
        <f>IF(INDEX('REG XP Table'!$B$2:$E$2815,'Random Encounter'!$F$8+M$1,'REG XP Table'!$G$2)-'Random Encounter'!$E$8-LOOKUP($A240,'Monster List'!$A$2:$A$448,'Monster List'!$C$2:$C$448)*M$1&gt;=0,1,0)</f>
        <v>0</v>
      </c>
      <c r="N240" s="15">
        <f>IF(INDEX('REG XP Table'!$B$2:$E$2815,'Random Encounter'!$F$8+N$1,'REG XP Table'!$G$2)-'Random Encounter'!$E$8-LOOKUP($A240,'Monster List'!$A$2:$A$448,'Monster List'!$C$2:$C$448)*N$1&gt;=0,N$1,M240)</f>
        <v>0</v>
      </c>
      <c r="O240" s="13">
        <f>IF(INDEX('REG XP Table'!$B$2:$E$2815,'Random Encounter'!$F$8+O$1,'REG XP Table'!$G$2)-'Random Encounter'!$E$8-LOOKUP($A240,'Monster List'!$A$2:$A$448,'Monster List'!$C$2:$C$448)*O$1&gt;=0,O$1,N240)</f>
        <v>0</v>
      </c>
      <c r="P240" s="13">
        <f>IF(INDEX('REG XP Table'!$B$2:$E$2815,'Random Encounter'!$F$8+P$1,'REG XP Table'!$G$2)-'Random Encounter'!$E$8-LOOKUP($A240,'Monster List'!$A$2:$A$448,'Monster List'!$C$2:$C$448)*P$1&gt;=0,P$1,O240)</f>
        <v>0</v>
      </c>
      <c r="Q240" s="13">
        <f>IF(INDEX('REG XP Table'!$B$2:$E$2815,'Random Encounter'!$F$8+Q$1,'REG XP Table'!$G$2)-'Random Encounter'!$E$8-LOOKUP($A240,'Monster List'!$A$2:$A$448,'Monster List'!$C$2:$C$448)*Q$1&gt;=0,Q$1,P240)</f>
        <v>0</v>
      </c>
      <c r="R240" s="13">
        <f>IF(INDEX('REG XP Table'!$B$2:$E$2815,'Random Encounter'!$F$8+R$1,'REG XP Table'!$G$2)-'Random Encounter'!$E$8-LOOKUP($A240,'Monster List'!$A$2:$A$448,'Monster List'!$C$2:$C$448)*R$1&gt;=0,R$1,Q240)</f>
        <v>0</v>
      </c>
      <c r="S240" s="13">
        <f>IF(INDEX('REG XP Table'!$B$2:$E$2815,'Random Encounter'!$F$8+S$1,'REG XP Table'!$G$2)-'Random Encounter'!$E$8-LOOKUP($A240,'Monster List'!$A$2:$A$448,'Monster List'!$C$2:$C$448)*S$1&gt;=0,S$1,R240)</f>
        <v>0</v>
      </c>
      <c r="T240" s="13">
        <f>IF(INDEX('REG XP Table'!$B$2:$E$2815,'Random Encounter'!$F$8+T$1,'REG XP Table'!$G$2)-'Random Encounter'!$E$8-LOOKUP($A240,'Monster List'!$A$2:$A$448,'Monster List'!$C$2:$C$448)*T$1&gt;=0,T$1,S240)</f>
        <v>0</v>
      </c>
      <c r="U240" s="13">
        <f>IF(INDEX('REG XP Table'!$B$2:$E$2815,'Random Encounter'!$F$8+U$1,'REG XP Table'!$G$2)-'Random Encounter'!$E$8-LOOKUP($A240,'Monster List'!$A$2:$A$448,'Monster List'!$C$2:$C$448)*U$1&gt;=0,U$1,T240)</f>
        <v>0</v>
      </c>
      <c r="V240" s="13">
        <f>IF(INDEX('REG XP Table'!$B$2:$E$2815,'Random Encounter'!$F$8+V$1,'REG XP Table'!$G$2)-'Random Encounter'!$E$8-LOOKUP($A240,'Monster List'!$A$2:$A$448,'Monster List'!$C$2:$C$448)*V$1&gt;=0,V$1,U240)</f>
        <v>0</v>
      </c>
      <c r="W240" s="13">
        <f>IF(INDEX('REG XP Table'!$B$2:$E$2815,'Random Encounter'!$F$8+W$1,'REG XP Table'!$G$2)-'Random Encounter'!$E$8-LOOKUP($A240,'Monster List'!$A$2:$A$448,'Monster List'!$C$2:$C$448)*W$1&gt;=0,W$1,V240)</f>
        <v>0</v>
      </c>
      <c r="X240" s="13">
        <f>IF(INDEX('REG XP Table'!$B$2:$E$2815,'Random Encounter'!$F$8+X$1,'REG XP Table'!$G$2)-'Random Encounter'!$E$8-LOOKUP($A240,'Monster List'!$A$2:$A$448,'Monster List'!$C$2:$C$448)*X$1&gt;=0,X$1,W240)</f>
        <v>0</v>
      </c>
      <c r="Y240" s="13">
        <f>IF(INDEX('REG XP Table'!$B$2:$E$2815,'Random Encounter'!$F$8+Y$1,'REG XP Table'!$G$2)-'Random Encounter'!$E$8-LOOKUP($A240,'Monster List'!$A$2:$A$448,'Monster List'!$C$2:$C$448)*Y$1&gt;=0,Y$1,X240)</f>
        <v>0</v>
      </c>
      <c r="Z240" s="13">
        <f>IF(INDEX('REG XP Table'!$B$2:$E$2815,'Random Encounter'!$F$8+Z$1,'REG XP Table'!$G$2)-'Random Encounter'!$E$8-LOOKUP($A240,'Monster List'!$A$2:$A$448,'Monster List'!$C$2:$C$448)*Z$1&gt;=0,Z$1,Y240)</f>
        <v>0</v>
      </c>
      <c r="AA240" s="13">
        <f>IF(INDEX('REG XP Table'!$B$2:$E$2815,'Random Encounter'!$F$8+AA$1,'REG XP Table'!$G$2)-'Random Encounter'!$E$8-LOOKUP($A240,'Monster List'!$A$2:$A$448,'Monster List'!$C$2:$C$448)*AA$1&gt;=0,AA$1,Z240)</f>
        <v>0</v>
      </c>
      <c r="AB240" s="13">
        <f>IF(INDEX('REG XP Table'!$B$2:$E$2815,'Random Encounter'!$F$8+AB$1,'REG XP Table'!$G$2)-'Random Encounter'!$E$8-LOOKUP($A240,'Monster List'!$A$2:$A$448,'Monster List'!$C$2:$C$448)*AB$1&gt;=0,AB$1,AA240)</f>
        <v>0</v>
      </c>
      <c r="AC240" s="13">
        <f>IF(INDEX('REG XP Table'!$B$2:$E$2815,'Random Encounter'!$F$8+AC$1,'REG XP Table'!$G$2)-'Random Encounter'!$E$8-LOOKUP($A240,'Monster List'!$A$2:$A$448,'Monster List'!$C$2:$C$448)*AC$1&gt;=0,AC$1,AB240)</f>
        <v>0</v>
      </c>
      <c r="AD240" s="13">
        <f>IF(INDEX('REG XP Table'!$B$2:$E$2815,'Random Encounter'!$F$8+AD$1,'REG XP Table'!$G$2)-'Random Encounter'!$E$8-LOOKUP($A240,'Monster List'!$A$2:$A$448,'Monster List'!$C$2:$C$448)*AD$1&gt;=0,AD$1,AC240)</f>
        <v>0</v>
      </c>
      <c r="AE240" s="13">
        <f>IF(INDEX('REG XP Table'!$B$2:$E$2815,'Random Encounter'!$F$8+AE$1,'REG XP Table'!$G$2)-'Random Encounter'!$E$8-LOOKUP($A240,'Monster List'!$A$2:$A$448,'Monster List'!$C$2:$C$448)*AE$1&gt;=0,AE$1,AD240)</f>
        <v>0</v>
      </c>
      <c r="AF240" s="13">
        <f>IF(INDEX('REG XP Table'!$B$2:$E$2815,'Random Encounter'!$F$8+AF$1,'REG XP Table'!$G$2)-'Random Encounter'!$E$8-LOOKUP($A240,'Monster List'!$A$2:$A$448,'Monster List'!$C$2:$C$448)*AF$1&gt;=0,AF$1,AE240)</f>
        <v>0</v>
      </c>
    </row>
    <row r="241" spans="1:32" x14ac:dyDescent="0.3">
      <c r="A241" t="s">
        <v>37</v>
      </c>
      <c r="B241">
        <v>10</v>
      </c>
      <c r="C241" t="b">
        <f>ISTEXT(INDEX(Table4[],MATCH(Table412[[#This Row],[Monster]],Table4[Monster],0),MATCH(Table36[Location],Table4[#Headers],0)))</f>
        <v>0</v>
      </c>
      <c r="D241" t="b">
        <f>ISNUMBER(MATCH(LOOKUP(Table412[[#This Row],[Monster]],Table4[Monster],Table4[Alignment 1]),'MSL Filters'!$K$3:$P$3,0))</f>
        <v>1</v>
      </c>
      <c r="E241" t="b">
        <f>ISNUMBER(MATCH(LOOKUP(Table412[[#This Row],[Monster]],Table4[Monster],Table4[Alignment 2]),'MSL Filters'!$K$13:$P$13,0))</f>
        <v>1</v>
      </c>
      <c r="F241" t="b">
        <f>IF(EXACT("Any",Table36[Type]), TRUE, EXACT(LOOKUP(Table412[[#This Row],[Monster]],Table4[Monster],Table4[Type]),Table36[Type]))</f>
        <v>1</v>
      </c>
      <c r="G241" t="b">
        <f>IF(EXACT("Any",Table36[Sub Type]),TRUE,NOT(ISERROR(MATCH(LOOKUP(Table412[[#This Row],[Monster]],Table4[Monster],Table4[Subtype]),'MSL Filters'!$K$23:$P$23,0))))</f>
        <v>1</v>
      </c>
      <c r="H241" t="b">
        <f>IF(EXACT(Table412[[#This Row],[1]],1),TRUE,FALSE)</f>
        <v>1</v>
      </c>
      <c r="I241" t="b">
        <f>LOOKUP(Table412[[#This Row],[Monster]],'Monster List'!$A$2:$A$447,'Monster List'!$B$2:$B$447)&gt;='Random Encounter'!$J$2</f>
        <v>1</v>
      </c>
      <c r="J241" t="b">
        <f>LOOKUP(Table412[[#This Row],[Monster]],'Monster List'!$A$2:$A$447,'Monster List'!$B$2:$B$447)&lt;='Random Encounter'!$K$2</f>
        <v>1</v>
      </c>
      <c r="K241" t="b">
        <f t="shared" si="3"/>
        <v>0</v>
      </c>
      <c r="L241" s="12">
        <f>IF(Table412[[#This Row],[Include?]],1,0)+L240</f>
        <v>16</v>
      </c>
      <c r="M241" s="13">
        <f>IF(INDEX('REG XP Table'!$B$2:$E$2815,'Random Encounter'!$F$8+M$1,'REG XP Table'!$G$2)-'Random Encounter'!$E$8-LOOKUP($A241,'Monster List'!$A$2:$A$448,'Monster List'!$C$2:$C$448)*M$1&gt;=0,1,0)</f>
        <v>1</v>
      </c>
      <c r="N241" s="15" t="str">
        <f>IF(INDEX('REG XP Table'!$B$2:$E$2815,'Random Encounter'!$F$8+N$1,'REG XP Table'!$G$2)-'Random Encounter'!$E$8-LOOKUP($A241,'Monster List'!$A$2:$A$448,'Monster List'!$C$2:$C$448)*N$1&gt;=0,N$1,M241)</f>
        <v>2</v>
      </c>
      <c r="O241" s="13" t="str">
        <f>IF(INDEX('REG XP Table'!$B$2:$E$2815,'Random Encounter'!$F$8+O$1,'REG XP Table'!$G$2)-'Random Encounter'!$E$8-LOOKUP($A241,'Monster List'!$A$2:$A$448,'Monster List'!$C$2:$C$448)*O$1&gt;=0,O$1,N241)</f>
        <v>3</v>
      </c>
      <c r="P241" s="13" t="str">
        <f>IF(INDEX('REG XP Table'!$B$2:$E$2815,'Random Encounter'!$F$8+P$1,'REG XP Table'!$G$2)-'Random Encounter'!$E$8-LOOKUP($A241,'Monster List'!$A$2:$A$448,'Monster List'!$C$2:$C$448)*P$1&gt;=0,P$1,O241)</f>
        <v>4</v>
      </c>
      <c r="Q241" s="13" t="str">
        <f>IF(INDEX('REG XP Table'!$B$2:$E$2815,'Random Encounter'!$F$8+Q$1,'REG XP Table'!$G$2)-'Random Encounter'!$E$8-LOOKUP($A241,'Monster List'!$A$2:$A$448,'Monster List'!$C$2:$C$448)*Q$1&gt;=0,Q$1,P241)</f>
        <v>5</v>
      </c>
      <c r="R241" s="13" t="str">
        <f>IF(INDEX('REG XP Table'!$B$2:$E$2815,'Random Encounter'!$F$8+R$1,'REG XP Table'!$G$2)-'Random Encounter'!$E$8-LOOKUP($A241,'Monster List'!$A$2:$A$448,'Monster List'!$C$2:$C$448)*R$1&gt;=0,R$1,Q241)</f>
        <v>6</v>
      </c>
      <c r="S241" s="13" t="str">
        <f>IF(INDEX('REG XP Table'!$B$2:$E$2815,'Random Encounter'!$F$8+S$1,'REG XP Table'!$G$2)-'Random Encounter'!$E$8-LOOKUP($A241,'Monster List'!$A$2:$A$448,'Monster List'!$C$2:$C$448)*S$1&gt;=0,S$1,R241)</f>
        <v>7</v>
      </c>
      <c r="T241" s="13" t="str">
        <f>IF(INDEX('REG XP Table'!$B$2:$E$2815,'Random Encounter'!$F$8+T$1,'REG XP Table'!$G$2)-'Random Encounter'!$E$8-LOOKUP($A241,'Monster List'!$A$2:$A$448,'Monster List'!$C$2:$C$448)*T$1&gt;=0,T$1,S241)</f>
        <v>8</v>
      </c>
      <c r="U241" s="13" t="str">
        <f>IF(INDEX('REG XP Table'!$B$2:$E$2815,'Random Encounter'!$F$8+U$1,'REG XP Table'!$G$2)-'Random Encounter'!$E$8-LOOKUP($A241,'Monster List'!$A$2:$A$448,'Monster List'!$C$2:$C$448)*U$1&gt;=0,U$1,T241)</f>
        <v>9</v>
      </c>
      <c r="V241" s="13" t="str">
        <f>IF(INDEX('REG XP Table'!$B$2:$E$2815,'Random Encounter'!$F$8+V$1,'REG XP Table'!$G$2)-'Random Encounter'!$E$8-LOOKUP($A241,'Monster List'!$A$2:$A$448,'Monster List'!$C$2:$C$448)*V$1&gt;=0,V$1,U241)</f>
        <v>10</v>
      </c>
      <c r="W241" s="13" t="str">
        <f>IF(INDEX('REG XP Table'!$B$2:$E$2815,'Random Encounter'!$F$8+W$1,'REG XP Table'!$G$2)-'Random Encounter'!$E$8-LOOKUP($A241,'Monster List'!$A$2:$A$448,'Monster List'!$C$2:$C$448)*W$1&gt;=0,W$1,V241)</f>
        <v>11</v>
      </c>
      <c r="X241" s="13" t="str">
        <f>IF(INDEX('REG XP Table'!$B$2:$E$2815,'Random Encounter'!$F$8+X$1,'REG XP Table'!$G$2)-'Random Encounter'!$E$8-LOOKUP($A241,'Monster List'!$A$2:$A$448,'Monster List'!$C$2:$C$448)*X$1&gt;=0,X$1,W241)</f>
        <v>12</v>
      </c>
      <c r="Y241" s="13" t="str">
        <f>IF(INDEX('REG XP Table'!$B$2:$E$2815,'Random Encounter'!$F$8+Y$1,'REG XP Table'!$G$2)-'Random Encounter'!$E$8-LOOKUP($A241,'Monster List'!$A$2:$A$448,'Monster List'!$C$2:$C$448)*Y$1&gt;=0,Y$1,X241)</f>
        <v>13</v>
      </c>
      <c r="Z241" s="13" t="str">
        <f>IF(INDEX('REG XP Table'!$B$2:$E$2815,'Random Encounter'!$F$8+Z$1,'REG XP Table'!$G$2)-'Random Encounter'!$E$8-LOOKUP($A241,'Monster List'!$A$2:$A$448,'Monster List'!$C$2:$C$448)*Z$1&gt;=0,Z$1,Y241)</f>
        <v>13</v>
      </c>
      <c r="AA241" s="13" t="str">
        <f>IF(INDEX('REG XP Table'!$B$2:$E$2815,'Random Encounter'!$F$8+AA$1,'REG XP Table'!$G$2)-'Random Encounter'!$E$8-LOOKUP($A241,'Monster List'!$A$2:$A$448,'Monster List'!$C$2:$C$448)*AA$1&gt;=0,AA$1,Z241)</f>
        <v>13</v>
      </c>
      <c r="AB241" s="13" t="str">
        <f>IF(INDEX('REG XP Table'!$B$2:$E$2815,'Random Encounter'!$F$8+AB$1,'REG XP Table'!$G$2)-'Random Encounter'!$E$8-LOOKUP($A241,'Monster List'!$A$2:$A$448,'Monster List'!$C$2:$C$448)*AB$1&gt;=0,AB$1,AA241)</f>
        <v>13</v>
      </c>
      <c r="AC241" s="13" t="str">
        <f>IF(INDEX('REG XP Table'!$B$2:$E$2815,'Random Encounter'!$F$8+AC$1,'REG XP Table'!$G$2)-'Random Encounter'!$E$8-LOOKUP($A241,'Monster List'!$A$2:$A$448,'Monster List'!$C$2:$C$448)*AC$1&gt;=0,AC$1,AB241)</f>
        <v>13</v>
      </c>
      <c r="AD241" s="13" t="str">
        <f>IF(INDEX('REG XP Table'!$B$2:$E$2815,'Random Encounter'!$F$8+AD$1,'REG XP Table'!$G$2)-'Random Encounter'!$E$8-LOOKUP($A241,'Monster List'!$A$2:$A$448,'Monster List'!$C$2:$C$448)*AD$1&gt;=0,AD$1,AC241)</f>
        <v>13</v>
      </c>
      <c r="AE241" s="13" t="str">
        <f>IF(INDEX('REG XP Table'!$B$2:$E$2815,'Random Encounter'!$F$8+AE$1,'REG XP Table'!$G$2)-'Random Encounter'!$E$8-LOOKUP($A241,'Monster List'!$A$2:$A$448,'Monster List'!$C$2:$C$448)*AE$1&gt;=0,AE$1,AD241)</f>
        <v>13</v>
      </c>
      <c r="AF241" s="13" t="str">
        <f>IF(INDEX('REG XP Table'!$B$2:$E$2815,'Random Encounter'!$F$8+AF$1,'REG XP Table'!$G$2)-'Random Encounter'!$E$8-LOOKUP($A241,'Monster List'!$A$2:$A$448,'Monster List'!$C$2:$C$448)*AF$1&gt;=0,AF$1,AE241)</f>
        <v>13</v>
      </c>
    </row>
    <row r="242" spans="1:32" x14ac:dyDescent="0.3">
      <c r="A242" t="s">
        <v>133</v>
      </c>
      <c r="B242">
        <v>100</v>
      </c>
      <c r="C242" t="b">
        <f>ISTEXT(INDEX(Table4[],MATCH(Table412[[#This Row],[Monster]],Table4[Monster],0),MATCH(Table36[Location],Table4[#Headers],0)))</f>
        <v>0</v>
      </c>
      <c r="D242" t="b">
        <f>ISNUMBER(MATCH(LOOKUP(Table412[[#This Row],[Monster]],Table4[Monster],Table4[Alignment 1]),'MSL Filters'!$K$3:$P$3,0))</f>
        <v>1</v>
      </c>
      <c r="E242" t="b">
        <f>ISNUMBER(MATCH(LOOKUP(Table412[[#This Row],[Monster]],Table4[Monster],Table4[Alignment 2]),'MSL Filters'!$K$13:$P$13,0))</f>
        <v>1</v>
      </c>
      <c r="F242" t="b">
        <f>IF(EXACT("Any",Table36[Type]), TRUE, EXACT(LOOKUP(Table412[[#This Row],[Monster]],Table4[Monster],Table4[Type]),Table36[Type]))</f>
        <v>0</v>
      </c>
      <c r="G242" t="b">
        <f>IF(EXACT("Any",Table36[Sub Type]),TRUE,NOT(ISERROR(MATCH(LOOKUP(Table412[[#This Row],[Monster]],Table4[Monster],Table4[Subtype]),'MSL Filters'!$K$23:$P$23,0))))</f>
        <v>1</v>
      </c>
      <c r="H242" t="b">
        <f>IF(EXACT(Table412[[#This Row],[1]],1),TRUE,FALSE)</f>
        <v>1</v>
      </c>
      <c r="I242" t="b">
        <f>LOOKUP(Table412[[#This Row],[Monster]],'Monster List'!$A$2:$A$447,'Monster List'!$B$2:$B$447)&gt;='Random Encounter'!$J$2</f>
        <v>1</v>
      </c>
      <c r="J242" t="b">
        <f>LOOKUP(Table412[[#This Row],[Monster]],'Monster List'!$A$2:$A$447,'Monster List'!$B$2:$B$447)&lt;='Random Encounter'!$K$2</f>
        <v>1</v>
      </c>
      <c r="K242" t="b">
        <f t="shared" si="3"/>
        <v>0</v>
      </c>
      <c r="L242" s="12">
        <f>IF(Table412[[#This Row],[Include?]],1,0)+L241</f>
        <v>16</v>
      </c>
      <c r="M242" s="13">
        <f>IF(INDEX('REG XP Table'!$B$2:$E$2815,'Random Encounter'!$F$8+M$1,'REG XP Table'!$G$2)-'Random Encounter'!$E$8-LOOKUP($A242,'Monster List'!$A$2:$A$448,'Monster List'!$C$2:$C$448)*M$1&gt;=0,1,0)</f>
        <v>1</v>
      </c>
      <c r="N242" s="15" t="str">
        <f>IF(INDEX('REG XP Table'!$B$2:$E$2815,'Random Encounter'!$F$8+N$1,'REG XP Table'!$G$2)-'Random Encounter'!$E$8-LOOKUP($A242,'Monster List'!$A$2:$A$448,'Monster List'!$C$2:$C$448)*N$1&gt;=0,N$1,M242)</f>
        <v>2</v>
      </c>
      <c r="O242" s="13" t="str">
        <f>IF(INDEX('REG XP Table'!$B$2:$E$2815,'Random Encounter'!$F$8+O$1,'REG XP Table'!$G$2)-'Random Encounter'!$E$8-LOOKUP($A242,'Monster List'!$A$2:$A$448,'Monster List'!$C$2:$C$448)*O$1&gt;=0,O$1,N242)</f>
        <v>2</v>
      </c>
      <c r="P242" s="13" t="str">
        <f>IF(INDEX('REG XP Table'!$B$2:$E$2815,'Random Encounter'!$F$8+P$1,'REG XP Table'!$G$2)-'Random Encounter'!$E$8-LOOKUP($A242,'Monster List'!$A$2:$A$448,'Monster List'!$C$2:$C$448)*P$1&gt;=0,P$1,O242)</f>
        <v>2</v>
      </c>
      <c r="Q242" s="13" t="str">
        <f>IF(INDEX('REG XP Table'!$B$2:$E$2815,'Random Encounter'!$F$8+Q$1,'REG XP Table'!$G$2)-'Random Encounter'!$E$8-LOOKUP($A242,'Monster List'!$A$2:$A$448,'Monster List'!$C$2:$C$448)*Q$1&gt;=0,Q$1,P242)</f>
        <v>2</v>
      </c>
      <c r="R242" s="13" t="str">
        <f>IF(INDEX('REG XP Table'!$B$2:$E$2815,'Random Encounter'!$F$8+R$1,'REG XP Table'!$G$2)-'Random Encounter'!$E$8-LOOKUP($A242,'Monster List'!$A$2:$A$448,'Monster List'!$C$2:$C$448)*R$1&gt;=0,R$1,Q242)</f>
        <v>2</v>
      </c>
      <c r="S242" s="13" t="str">
        <f>IF(INDEX('REG XP Table'!$B$2:$E$2815,'Random Encounter'!$F$8+S$1,'REG XP Table'!$G$2)-'Random Encounter'!$E$8-LOOKUP($A242,'Monster List'!$A$2:$A$448,'Monster List'!$C$2:$C$448)*S$1&gt;=0,S$1,R242)</f>
        <v>2</v>
      </c>
      <c r="T242" s="13" t="str">
        <f>IF(INDEX('REG XP Table'!$B$2:$E$2815,'Random Encounter'!$F$8+T$1,'REG XP Table'!$G$2)-'Random Encounter'!$E$8-LOOKUP($A242,'Monster List'!$A$2:$A$448,'Monster List'!$C$2:$C$448)*T$1&gt;=0,T$1,S242)</f>
        <v>2</v>
      </c>
      <c r="U242" s="13" t="str">
        <f>IF(INDEX('REG XP Table'!$B$2:$E$2815,'Random Encounter'!$F$8+U$1,'REG XP Table'!$G$2)-'Random Encounter'!$E$8-LOOKUP($A242,'Monster List'!$A$2:$A$448,'Monster List'!$C$2:$C$448)*U$1&gt;=0,U$1,T242)</f>
        <v>2</v>
      </c>
      <c r="V242" s="13" t="str">
        <f>IF(INDEX('REG XP Table'!$B$2:$E$2815,'Random Encounter'!$F$8+V$1,'REG XP Table'!$G$2)-'Random Encounter'!$E$8-LOOKUP($A242,'Monster List'!$A$2:$A$448,'Monster List'!$C$2:$C$448)*V$1&gt;=0,V$1,U242)</f>
        <v>2</v>
      </c>
      <c r="W242" s="13" t="str">
        <f>IF(INDEX('REG XP Table'!$B$2:$E$2815,'Random Encounter'!$F$8+W$1,'REG XP Table'!$G$2)-'Random Encounter'!$E$8-LOOKUP($A242,'Monster List'!$A$2:$A$448,'Monster List'!$C$2:$C$448)*W$1&gt;=0,W$1,V242)</f>
        <v>2</v>
      </c>
      <c r="X242" s="13" t="str">
        <f>IF(INDEX('REG XP Table'!$B$2:$E$2815,'Random Encounter'!$F$8+X$1,'REG XP Table'!$G$2)-'Random Encounter'!$E$8-LOOKUP($A242,'Monster List'!$A$2:$A$448,'Monster List'!$C$2:$C$448)*X$1&gt;=0,X$1,W242)</f>
        <v>2</v>
      </c>
      <c r="Y242" s="13" t="str">
        <f>IF(INDEX('REG XP Table'!$B$2:$E$2815,'Random Encounter'!$F$8+Y$1,'REG XP Table'!$G$2)-'Random Encounter'!$E$8-LOOKUP($A242,'Monster List'!$A$2:$A$448,'Monster List'!$C$2:$C$448)*Y$1&gt;=0,Y$1,X242)</f>
        <v>2</v>
      </c>
      <c r="Z242" s="13" t="str">
        <f>IF(INDEX('REG XP Table'!$B$2:$E$2815,'Random Encounter'!$F$8+Z$1,'REG XP Table'!$G$2)-'Random Encounter'!$E$8-LOOKUP($A242,'Monster List'!$A$2:$A$448,'Monster List'!$C$2:$C$448)*Z$1&gt;=0,Z$1,Y242)</f>
        <v>2</v>
      </c>
      <c r="AA242" s="13" t="str">
        <f>IF(INDEX('REG XP Table'!$B$2:$E$2815,'Random Encounter'!$F$8+AA$1,'REG XP Table'!$G$2)-'Random Encounter'!$E$8-LOOKUP($A242,'Monster List'!$A$2:$A$448,'Monster List'!$C$2:$C$448)*AA$1&gt;=0,AA$1,Z242)</f>
        <v>2</v>
      </c>
      <c r="AB242" s="13" t="str">
        <f>IF(INDEX('REG XP Table'!$B$2:$E$2815,'Random Encounter'!$F$8+AB$1,'REG XP Table'!$G$2)-'Random Encounter'!$E$8-LOOKUP($A242,'Monster List'!$A$2:$A$448,'Monster List'!$C$2:$C$448)*AB$1&gt;=0,AB$1,AA242)</f>
        <v>2</v>
      </c>
      <c r="AC242" s="13" t="str">
        <f>IF(INDEX('REG XP Table'!$B$2:$E$2815,'Random Encounter'!$F$8+AC$1,'REG XP Table'!$G$2)-'Random Encounter'!$E$8-LOOKUP($A242,'Monster List'!$A$2:$A$448,'Monster List'!$C$2:$C$448)*AC$1&gt;=0,AC$1,AB242)</f>
        <v>2</v>
      </c>
      <c r="AD242" s="13" t="str">
        <f>IF(INDEX('REG XP Table'!$B$2:$E$2815,'Random Encounter'!$F$8+AD$1,'REG XP Table'!$G$2)-'Random Encounter'!$E$8-LOOKUP($A242,'Monster List'!$A$2:$A$448,'Monster List'!$C$2:$C$448)*AD$1&gt;=0,AD$1,AC242)</f>
        <v>2</v>
      </c>
      <c r="AE242" s="13" t="str">
        <f>IF(INDEX('REG XP Table'!$B$2:$E$2815,'Random Encounter'!$F$8+AE$1,'REG XP Table'!$G$2)-'Random Encounter'!$E$8-LOOKUP($A242,'Monster List'!$A$2:$A$448,'Monster List'!$C$2:$C$448)*AE$1&gt;=0,AE$1,AD242)</f>
        <v>2</v>
      </c>
      <c r="AF242" s="13" t="str">
        <f>IF(INDEX('REG XP Table'!$B$2:$E$2815,'Random Encounter'!$F$8+AF$1,'REG XP Table'!$G$2)-'Random Encounter'!$E$8-LOOKUP($A242,'Monster List'!$A$2:$A$448,'Monster List'!$C$2:$C$448)*AF$1&gt;=0,AF$1,AE242)</f>
        <v>2</v>
      </c>
    </row>
    <row r="243" spans="1:32" x14ac:dyDescent="0.3">
      <c r="A243" t="s">
        <v>97</v>
      </c>
      <c r="B243">
        <v>50</v>
      </c>
      <c r="C243" t="b">
        <f>ISTEXT(INDEX(Table4[],MATCH(Table412[[#This Row],[Monster]],Table4[Monster],0),MATCH(Table36[Location],Table4[#Headers],0)))</f>
        <v>0</v>
      </c>
      <c r="D243" t="b">
        <f>ISNUMBER(MATCH(LOOKUP(Table412[[#This Row],[Monster]],Table4[Monster],Table4[Alignment 1]),'MSL Filters'!$K$3:$P$3,0))</f>
        <v>1</v>
      </c>
      <c r="E243" t="b">
        <f>ISNUMBER(MATCH(LOOKUP(Table412[[#This Row],[Monster]],Table4[Monster],Table4[Alignment 2]),'MSL Filters'!$K$13:$P$13,0))</f>
        <v>1</v>
      </c>
      <c r="F243" t="b">
        <f>IF(EXACT("Any",Table36[Type]), TRUE, EXACT(LOOKUP(Table412[[#This Row],[Monster]],Table4[Monster],Table4[Type]),Table36[Type]))</f>
        <v>0</v>
      </c>
      <c r="G243" t="b">
        <f>IF(EXACT("Any",Table36[Sub Type]),TRUE,NOT(ISERROR(MATCH(LOOKUP(Table412[[#This Row],[Monster]],Table4[Monster],Table4[Subtype]),'MSL Filters'!$K$23:$P$23,0))))</f>
        <v>1</v>
      </c>
      <c r="H243" t="b">
        <f>IF(EXACT(Table412[[#This Row],[1]],1),TRUE,FALSE)</f>
        <v>1</v>
      </c>
      <c r="I243" t="b">
        <f>LOOKUP(Table412[[#This Row],[Monster]],'Monster List'!$A$2:$A$447,'Monster List'!$B$2:$B$447)&gt;='Random Encounter'!$J$2</f>
        <v>1</v>
      </c>
      <c r="J243" t="b">
        <f>LOOKUP(Table412[[#This Row],[Monster]],'Monster List'!$A$2:$A$447,'Monster List'!$B$2:$B$447)&lt;='Random Encounter'!$K$2</f>
        <v>1</v>
      </c>
      <c r="K243" t="b">
        <f t="shared" si="3"/>
        <v>0</v>
      </c>
      <c r="L243" s="12">
        <f>IF(Table412[[#This Row],[Include?]],1,0)+L242</f>
        <v>16</v>
      </c>
      <c r="M243" s="13">
        <f>IF(INDEX('REG XP Table'!$B$2:$E$2815,'Random Encounter'!$F$8+M$1,'REG XP Table'!$G$2)-'Random Encounter'!$E$8-LOOKUP($A243,'Monster List'!$A$2:$A$448,'Monster List'!$C$2:$C$448)*M$1&gt;=0,1,0)</f>
        <v>1</v>
      </c>
      <c r="N243" s="15" t="str">
        <f>IF(INDEX('REG XP Table'!$B$2:$E$2815,'Random Encounter'!$F$8+N$1,'REG XP Table'!$G$2)-'Random Encounter'!$E$8-LOOKUP($A243,'Monster List'!$A$2:$A$448,'Monster List'!$C$2:$C$448)*N$1&gt;=0,N$1,M243)</f>
        <v>2</v>
      </c>
      <c r="O243" s="13" t="str">
        <f>IF(INDEX('REG XP Table'!$B$2:$E$2815,'Random Encounter'!$F$8+O$1,'REG XP Table'!$G$2)-'Random Encounter'!$E$8-LOOKUP($A243,'Monster List'!$A$2:$A$448,'Monster List'!$C$2:$C$448)*O$1&gt;=0,O$1,N243)</f>
        <v>3</v>
      </c>
      <c r="P243" s="13" t="str">
        <f>IF(INDEX('REG XP Table'!$B$2:$E$2815,'Random Encounter'!$F$8+P$1,'REG XP Table'!$G$2)-'Random Encounter'!$E$8-LOOKUP($A243,'Monster List'!$A$2:$A$448,'Monster List'!$C$2:$C$448)*P$1&gt;=0,P$1,O243)</f>
        <v>4</v>
      </c>
      <c r="Q243" s="13" t="str">
        <f>IF(INDEX('REG XP Table'!$B$2:$E$2815,'Random Encounter'!$F$8+Q$1,'REG XP Table'!$G$2)-'Random Encounter'!$E$8-LOOKUP($A243,'Monster List'!$A$2:$A$448,'Monster List'!$C$2:$C$448)*Q$1&gt;=0,Q$1,P243)</f>
        <v>4</v>
      </c>
      <c r="R243" s="13" t="str">
        <f>IF(INDEX('REG XP Table'!$B$2:$E$2815,'Random Encounter'!$F$8+R$1,'REG XP Table'!$G$2)-'Random Encounter'!$E$8-LOOKUP($A243,'Monster List'!$A$2:$A$448,'Monster List'!$C$2:$C$448)*R$1&gt;=0,R$1,Q243)</f>
        <v>4</v>
      </c>
      <c r="S243" s="13" t="str">
        <f>IF(INDEX('REG XP Table'!$B$2:$E$2815,'Random Encounter'!$F$8+S$1,'REG XP Table'!$G$2)-'Random Encounter'!$E$8-LOOKUP($A243,'Monster List'!$A$2:$A$448,'Monster List'!$C$2:$C$448)*S$1&gt;=0,S$1,R243)</f>
        <v>4</v>
      </c>
      <c r="T243" s="13" t="str">
        <f>IF(INDEX('REG XP Table'!$B$2:$E$2815,'Random Encounter'!$F$8+T$1,'REG XP Table'!$G$2)-'Random Encounter'!$E$8-LOOKUP($A243,'Monster List'!$A$2:$A$448,'Monster List'!$C$2:$C$448)*T$1&gt;=0,T$1,S243)</f>
        <v>4</v>
      </c>
      <c r="U243" s="13" t="str">
        <f>IF(INDEX('REG XP Table'!$B$2:$E$2815,'Random Encounter'!$F$8+U$1,'REG XP Table'!$G$2)-'Random Encounter'!$E$8-LOOKUP($A243,'Monster List'!$A$2:$A$448,'Monster List'!$C$2:$C$448)*U$1&gt;=0,U$1,T243)</f>
        <v>4</v>
      </c>
      <c r="V243" s="13" t="str">
        <f>IF(INDEX('REG XP Table'!$B$2:$E$2815,'Random Encounter'!$F$8+V$1,'REG XP Table'!$G$2)-'Random Encounter'!$E$8-LOOKUP($A243,'Monster List'!$A$2:$A$448,'Monster List'!$C$2:$C$448)*V$1&gt;=0,V$1,U243)</f>
        <v>4</v>
      </c>
      <c r="W243" s="13" t="str">
        <f>IF(INDEX('REG XP Table'!$B$2:$E$2815,'Random Encounter'!$F$8+W$1,'REG XP Table'!$G$2)-'Random Encounter'!$E$8-LOOKUP($A243,'Monster List'!$A$2:$A$448,'Monster List'!$C$2:$C$448)*W$1&gt;=0,W$1,V243)</f>
        <v>4</v>
      </c>
      <c r="X243" s="13" t="str">
        <f>IF(INDEX('REG XP Table'!$B$2:$E$2815,'Random Encounter'!$F$8+X$1,'REG XP Table'!$G$2)-'Random Encounter'!$E$8-LOOKUP($A243,'Monster List'!$A$2:$A$448,'Monster List'!$C$2:$C$448)*X$1&gt;=0,X$1,W243)</f>
        <v>4</v>
      </c>
      <c r="Y243" s="13" t="str">
        <f>IF(INDEX('REG XP Table'!$B$2:$E$2815,'Random Encounter'!$F$8+Y$1,'REG XP Table'!$G$2)-'Random Encounter'!$E$8-LOOKUP($A243,'Monster List'!$A$2:$A$448,'Monster List'!$C$2:$C$448)*Y$1&gt;=0,Y$1,X243)</f>
        <v>4</v>
      </c>
      <c r="Z243" s="13" t="str">
        <f>IF(INDEX('REG XP Table'!$B$2:$E$2815,'Random Encounter'!$F$8+Z$1,'REG XP Table'!$G$2)-'Random Encounter'!$E$8-LOOKUP($A243,'Monster List'!$A$2:$A$448,'Monster List'!$C$2:$C$448)*Z$1&gt;=0,Z$1,Y243)</f>
        <v>4</v>
      </c>
      <c r="AA243" s="13" t="str">
        <f>IF(INDEX('REG XP Table'!$B$2:$E$2815,'Random Encounter'!$F$8+AA$1,'REG XP Table'!$G$2)-'Random Encounter'!$E$8-LOOKUP($A243,'Monster List'!$A$2:$A$448,'Monster List'!$C$2:$C$448)*AA$1&gt;=0,AA$1,Z243)</f>
        <v>4</v>
      </c>
      <c r="AB243" s="13" t="str">
        <f>IF(INDEX('REG XP Table'!$B$2:$E$2815,'Random Encounter'!$F$8+AB$1,'REG XP Table'!$G$2)-'Random Encounter'!$E$8-LOOKUP($A243,'Monster List'!$A$2:$A$448,'Monster List'!$C$2:$C$448)*AB$1&gt;=0,AB$1,AA243)</f>
        <v>4</v>
      </c>
      <c r="AC243" s="13" t="str">
        <f>IF(INDEX('REG XP Table'!$B$2:$E$2815,'Random Encounter'!$F$8+AC$1,'REG XP Table'!$G$2)-'Random Encounter'!$E$8-LOOKUP($A243,'Monster List'!$A$2:$A$448,'Monster List'!$C$2:$C$448)*AC$1&gt;=0,AC$1,AB243)</f>
        <v>4</v>
      </c>
      <c r="AD243" s="13" t="str">
        <f>IF(INDEX('REG XP Table'!$B$2:$E$2815,'Random Encounter'!$F$8+AD$1,'REG XP Table'!$G$2)-'Random Encounter'!$E$8-LOOKUP($A243,'Monster List'!$A$2:$A$448,'Monster List'!$C$2:$C$448)*AD$1&gt;=0,AD$1,AC243)</f>
        <v>4</v>
      </c>
      <c r="AE243" s="13" t="str">
        <f>IF(INDEX('REG XP Table'!$B$2:$E$2815,'Random Encounter'!$F$8+AE$1,'REG XP Table'!$G$2)-'Random Encounter'!$E$8-LOOKUP($A243,'Monster List'!$A$2:$A$448,'Monster List'!$C$2:$C$448)*AE$1&gt;=0,AE$1,AD243)</f>
        <v>4</v>
      </c>
      <c r="AF243" s="13" t="str">
        <f>IF(INDEX('REG XP Table'!$B$2:$E$2815,'Random Encounter'!$F$8+AF$1,'REG XP Table'!$G$2)-'Random Encounter'!$E$8-LOOKUP($A243,'Monster List'!$A$2:$A$448,'Monster List'!$C$2:$C$448)*AF$1&gt;=0,AF$1,AE243)</f>
        <v>4</v>
      </c>
    </row>
    <row r="244" spans="1:32" x14ac:dyDescent="0.3">
      <c r="A244" t="s">
        <v>260</v>
      </c>
      <c r="B244">
        <v>700</v>
      </c>
      <c r="C244" t="b">
        <f>ISTEXT(INDEX(Table4[],MATCH(Table412[[#This Row],[Monster]],Table4[Monster],0),MATCH(Table36[Location],Table4[#Headers],0)))</f>
        <v>0</v>
      </c>
      <c r="D244" t="b">
        <f>ISNUMBER(MATCH(LOOKUP(Table412[[#This Row],[Monster]],Table4[Monster],Table4[Alignment 1]),'MSL Filters'!$K$3:$P$3,0))</f>
        <v>1</v>
      </c>
      <c r="E244" t="b">
        <f>ISNUMBER(MATCH(LOOKUP(Table412[[#This Row],[Monster]],Table4[Monster],Table4[Alignment 2]),'MSL Filters'!$K$13:$P$13,0))</f>
        <v>1</v>
      </c>
      <c r="F244" t="b">
        <f>IF(EXACT("Any",Table36[Type]), TRUE, EXACT(LOOKUP(Table412[[#This Row],[Monster]],Table4[Monster],Table4[Type]),Table36[Type]))</f>
        <v>1</v>
      </c>
      <c r="G244" t="b">
        <f>IF(EXACT("Any",Table36[Sub Type]),TRUE,NOT(ISERROR(MATCH(LOOKUP(Table412[[#This Row],[Monster]],Table4[Monster],Table4[Subtype]),'MSL Filters'!$K$23:$P$23,0))))</f>
        <v>1</v>
      </c>
      <c r="H244" t="b">
        <f>IF(EXACT(Table412[[#This Row],[1]],1),TRUE,FALSE)</f>
        <v>0</v>
      </c>
      <c r="I244" t="b">
        <f>LOOKUP(Table412[[#This Row],[Monster]],'Monster List'!$A$2:$A$447,'Monster List'!$B$2:$B$447)&gt;='Random Encounter'!$J$2</f>
        <v>1</v>
      </c>
      <c r="J244" t="b">
        <f>LOOKUP(Table412[[#This Row],[Monster]],'Monster List'!$A$2:$A$447,'Monster List'!$B$2:$B$447)&lt;='Random Encounter'!$K$2</f>
        <v>1</v>
      </c>
      <c r="K244" t="b">
        <f t="shared" si="3"/>
        <v>0</v>
      </c>
      <c r="L244" s="12">
        <f>IF(Table412[[#This Row],[Include?]],1,0)+L243</f>
        <v>16</v>
      </c>
      <c r="M244" s="13">
        <f>IF(INDEX('REG XP Table'!$B$2:$E$2815,'Random Encounter'!$F$8+M$1,'REG XP Table'!$G$2)-'Random Encounter'!$E$8-LOOKUP($A244,'Monster List'!$A$2:$A$448,'Monster List'!$C$2:$C$448)*M$1&gt;=0,1,0)</f>
        <v>0</v>
      </c>
      <c r="N244" s="15">
        <f>IF(INDEX('REG XP Table'!$B$2:$E$2815,'Random Encounter'!$F$8+N$1,'REG XP Table'!$G$2)-'Random Encounter'!$E$8-LOOKUP($A244,'Monster List'!$A$2:$A$448,'Monster List'!$C$2:$C$448)*N$1&gt;=0,N$1,M244)</f>
        <v>0</v>
      </c>
      <c r="O244" s="13">
        <f>IF(INDEX('REG XP Table'!$B$2:$E$2815,'Random Encounter'!$F$8+O$1,'REG XP Table'!$G$2)-'Random Encounter'!$E$8-LOOKUP($A244,'Monster List'!$A$2:$A$448,'Monster List'!$C$2:$C$448)*O$1&gt;=0,O$1,N244)</f>
        <v>0</v>
      </c>
      <c r="P244" s="13">
        <f>IF(INDEX('REG XP Table'!$B$2:$E$2815,'Random Encounter'!$F$8+P$1,'REG XP Table'!$G$2)-'Random Encounter'!$E$8-LOOKUP($A244,'Monster List'!$A$2:$A$448,'Monster List'!$C$2:$C$448)*P$1&gt;=0,P$1,O244)</f>
        <v>0</v>
      </c>
      <c r="Q244" s="13">
        <f>IF(INDEX('REG XP Table'!$B$2:$E$2815,'Random Encounter'!$F$8+Q$1,'REG XP Table'!$G$2)-'Random Encounter'!$E$8-LOOKUP($A244,'Monster List'!$A$2:$A$448,'Monster List'!$C$2:$C$448)*Q$1&gt;=0,Q$1,P244)</f>
        <v>0</v>
      </c>
      <c r="R244" s="13">
        <f>IF(INDEX('REG XP Table'!$B$2:$E$2815,'Random Encounter'!$F$8+R$1,'REG XP Table'!$G$2)-'Random Encounter'!$E$8-LOOKUP($A244,'Monster List'!$A$2:$A$448,'Monster List'!$C$2:$C$448)*R$1&gt;=0,R$1,Q244)</f>
        <v>0</v>
      </c>
      <c r="S244" s="13">
        <f>IF(INDEX('REG XP Table'!$B$2:$E$2815,'Random Encounter'!$F$8+S$1,'REG XP Table'!$G$2)-'Random Encounter'!$E$8-LOOKUP($A244,'Monster List'!$A$2:$A$448,'Monster List'!$C$2:$C$448)*S$1&gt;=0,S$1,R244)</f>
        <v>0</v>
      </c>
      <c r="T244" s="13">
        <f>IF(INDEX('REG XP Table'!$B$2:$E$2815,'Random Encounter'!$F$8+T$1,'REG XP Table'!$G$2)-'Random Encounter'!$E$8-LOOKUP($A244,'Monster List'!$A$2:$A$448,'Monster List'!$C$2:$C$448)*T$1&gt;=0,T$1,S244)</f>
        <v>0</v>
      </c>
      <c r="U244" s="13">
        <f>IF(INDEX('REG XP Table'!$B$2:$E$2815,'Random Encounter'!$F$8+U$1,'REG XP Table'!$G$2)-'Random Encounter'!$E$8-LOOKUP($A244,'Monster List'!$A$2:$A$448,'Monster List'!$C$2:$C$448)*U$1&gt;=0,U$1,T244)</f>
        <v>0</v>
      </c>
      <c r="V244" s="13">
        <f>IF(INDEX('REG XP Table'!$B$2:$E$2815,'Random Encounter'!$F$8+V$1,'REG XP Table'!$G$2)-'Random Encounter'!$E$8-LOOKUP($A244,'Monster List'!$A$2:$A$448,'Monster List'!$C$2:$C$448)*V$1&gt;=0,V$1,U244)</f>
        <v>0</v>
      </c>
      <c r="W244" s="13">
        <f>IF(INDEX('REG XP Table'!$B$2:$E$2815,'Random Encounter'!$F$8+W$1,'REG XP Table'!$G$2)-'Random Encounter'!$E$8-LOOKUP($A244,'Monster List'!$A$2:$A$448,'Monster List'!$C$2:$C$448)*W$1&gt;=0,W$1,V244)</f>
        <v>0</v>
      </c>
      <c r="X244" s="13">
        <f>IF(INDEX('REG XP Table'!$B$2:$E$2815,'Random Encounter'!$F$8+X$1,'REG XP Table'!$G$2)-'Random Encounter'!$E$8-LOOKUP($A244,'Monster List'!$A$2:$A$448,'Monster List'!$C$2:$C$448)*X$1&gt;=0,X$1,W244)</f>
        <v>0</v>
      </c>
      <c r="Y244" s="13">
        <f>IF(INDEX('REG XP Table'!$B$2:$E$2815,'Random Encounter'!$F$8+Y$1,'REG XP Table'!$G$2)-'Random Encounter'!$E$8-LOOKUP($A244,'Monster List'!$A$2:$A$448,'Monster List'!$C$2:$C$448)*Y$1&gt;=0,Y$1,X244)</f>
        <v>0</v>
      </c>
      <c r="Z244" s="13">
        <f>IF(INDEX('REG XP Table'!$B$2:$E$2815,'Random Encounter'!$F$8+Z$1,'REG XP Table'!$G$2)-'Random Encounter'!$E$8-LOOKUP($A244,'Monster List'!$A$2:$A$448,'Monster List'!$C$2:$C$448)*Z$1&gt;=0,Z$1,Y244)</f>
        <v>0</v>
      </c>
      <c r="AA244" s="13">
        <f>IF(INDEX('REG XP Table'!$B$2:$E$2815,'Random Encounter'!$F$8+AA$1,'REG XP Table'!$G$2)-'Random Encounter'!$E$8-LOOKUP($A244,'Monster List'!$A$2:$A$448,'Monster List'!$C$2:$C$448)*AA$1&gt;=0,AA$1,Z244)</f>
        <v>0</v>
      </c>
      <c r="AB244" s="13">
        <f>IF(INDEX('REG XP Table'!$B$2:$E$2815,'Random Encounter'!$F$8+AB$1,'REG XP Table'!$G$2)-'Random Encounter'!$E$8-LOOKUP($A244,'Monster List'!$A$2:$A$448,'Monster List'!$C$2:$C$448)*AB$1&gt;=0,AB$1,AA244)</f>
        <v>0</v>
      </c>
      <c r="AC244" s="13">
        <f>IF(INDEX('REG XP Table'!$B$2:$E$2815,'Random Encounter'!$F$8+AC$1,'REG XP Table'!$G$2)-'Random Encounter'!$E$8-LOOKUP($A244,'Monster List'!$A$2:$A$448,'Monster List'!$C$2:$C$448)*AC$1&gt;=0,AC$1,AB244)</f>
        <v>0</v>
      </c>
      <c r="AD244" s="13">
        <f>IF(INDEX('REG XP Table'!$B$2:$E$2815,'Random Encounter'!$F$8+AD$1,'REG XP Table'!$G$2)-'Random Encounter'!$E$8-LOOKUP($A244,'Monster List'!$A$2:$A$448,'Monster List'!$C$2:$C$448)*AD$1&gt;=0,AD$1,AC244)</f>
        <v>0</v>
      </c>
      <c r="AE244" s="13">
        <f>IF(INDEX('REG XP Table'!$B$2:$E$2815,'Random Encounter'!$F$8+AE$1,'REG XP Table'!$G$2)-'Random Encounter'!$E$8-LOOKUP($A244,'Monster List'!$A$2:$A$448,'Monster List'!$C$2:$C$448)*AE$1&gt;=0,AE$1,AD244)</f>
        <v>0</v>
      </c>
      <c r="AF244" s="13">
        <f>IF(INDEX('REG XP Table'!$B$2:$E$2815,'Random Encounter'!$F$8+AF$1,'REG XP Table'!$G$2)-'Random Encounter'!$E$8-LOOKUP($A244,'Monster List'!$A$2:$A$448,'Monster List'!$C$2:$C$448)*AF$1&gt;=0,AF$1,AE244)</f>
        <v>0</v>
      </c>
    </row>
    <row r="245" spans="1:32" x14ac:dyDescent="0.3">
      <c r="A245" t="s">
        <v>261</v>
      </c>
      <c r="B245">
        <v>700</v>
      </c>
      <c r="C245" t="b">
        <f>ISTEXT(INDEX(Table4[],MATCH(Table412[[#This Row],[Monster]],Table4[Monster],0),MATCH(Table36[Location],Table4[#Headers],0)))</f>
        <v>0</v>
      </c>
      <c r="D245" t="b">
        <f>ISNUMBER(MATCH(LOOKUP(Table412[[#This Row],[Monster]],Table4[Monster],Table4[Alignment 1]),'MSL Filters'!$K$3:$P$3,0))</f>
        <v>1</v>
      </c>
      <c r="E245" t="b">
        <f>ISNUMBER(MATCH(LOOKUP(Table412[[#This Row],[Monster]],Table4[Monster],Table4[Alignment 2]),'MSL Filters'!$K$13:$P$13,0))</f>
        <v>1</v>
      </c>
      <c r="F245" t="b">
        <f>IF(EXACT("Any",Table36[Type]), TRUE, EXACT(LOOKUP(Table412[[#This Row],[Monster]],Table4[Monster],Table4[Type]),Table36[Type]))</f>
        <v>0</v>
      </c>
      <c r="G245" t="b">
        <f>IF(EXACT("Any",Table36[Sub Type]),TRUE,NOT(ISERROR(MATCH(LOOKUP(Table412[[#This Row],[Monster]],Table4[Monster],Table4[Subtype]),'MSL Filters'!$K$23:$P$23,0))))</f>
        <v>1</v>
      </c>
      <c r="H245" t="b">
        <f>IF(EXACT(Table412[[#This Row],[1]],1),TRUE,FALSE)</f>
        <v>0</v>
      </c>
      <c r="I245" t="b">
        <f>LOOKUP(Table412[[#This Row],[Monster]],'Monster List'!$A$2:$A$447,'Monster List'!$B$2:$B$447)&gt;='Random Encounter'!$J$2</f>
        <v>1</v>
      </c>
      <c r="J245" t="b">
        <f>LOOKUP(Table412[[#This Row],[Monster]],'Monster List'!$A$2:$A$447,'Monster List'!$B$2:$B$447)&lt;='Random Encounter'!$K$2</f>
        <v>1</v>
      </c>
      <c r="K245" t="b">
        <f t="shared" si="3"/>
        <v>0</v>
      </c>
      <c r="L245" s="12">
        <f>IF(Table412[[#This Row],[Include?]],1,0)+L244</f>
        <v>16</v>
      </c>
      <c r="M245" s="13">
        <f>IF(INDEX('REG XP Table'!$B$2:$E$2815,'Random Encounter'!$F$8+M$1,'REG XP Table'!$G$2)-'Random Encounter'!$E$8-LOOKUP($A245,'Monster List'!$A$2:$A$448,'Monster List'!$C$2:$C$448)*M$1&gt;=0,1,0)</f>
        <v>0</v>
      </c>
      <c r="N245" s="15">
        <f>IF(INDEX('REG XP Table'!$B$2:$E$2815,'Random Encounter'!$F$8+N$1,'REG XP Table'!$G$2)-'Random Encounter'!$E$8-LOOKUP($A245,'Monster List'!$A$2:$A$448,'Monster List'!$C$2:$C$448)*N$1&gt;=0,N$1,M245)</f>
        <v>0</v>
      </c>
      <c r="O245" s="13">
        <f>IF(INDEX('REG XP Table'!$B$2:$E$2815,'Random Encounter'!$F$8+O$1,'REG XP Table'!$G$2)-'Random Encounter'!$E$8-LOOKUP($A245,'Monster List'!$A$2:$A$448,'Monster List'!$C$2:$C$448)*O$1&gt;=0,O$1,N245)</f>
        <v>0</v>
      </c>
      <c r="P245" s="13">
        <f>IF(INDEX('REG XP Table'!$B$2:$E$2815,'Random Encounter'!$F$8+P$1,'REG XP Table'!$G$2)-'Random Encounter'!$E$8-LOOKUP($A245,'Monster List'!$A$2:$A$448,'Monster List'!$C$2:$C$448)*P$1&gt;=0,P$1,O245)</f>
        <v>0</v>
      </c>
      <c r="Q245" s="13">
        <f>IF(INDEX('REG XP Table'!$B$2:$E$2815,'Random Encounter'!$F$8+Q$1,'REG XP Table'!$G$2)-'Random Encounter'!$E$8-LOOKUP($A245,'Monster List'!$A$2:$A$448,'Monster List'!$C$2:$C$448)*Q$1&gt;=0,Q$1,P245)</f>
        <v>0</v>
      </c>
      <c r="R245" s="13">
        <f>IF(INDEX('REG XP Table'!$B$2:$E$2815,'Random Encounter'!$F$8+R$1,'REG XP Table'!$G$2)-'Random Encounter'!$E$8-LOOKUP($A245,'Monster List'!$A$2:$A$448,'Monster List'!$C$2:$C$448)*R$1&gt;=0,R$1,Q245)</f>
        <v>0</v>
      </c>
      <c r="S245" s="13">
        <f>IF(INDEX('REG XP Table'!$B$2:$E$2815,'Random Encounter'!$F$8+S$1,'REG XP Table'!$G$2)-'Random Encounter'!$E$8-LOOKUP($A245,'Monster List'!$A$2:$A$448,'Monster List'!$C$2:$C$448)*S$1&gt;=0,S$1,R245)</f>
        <v>0</v>
      </c>
      <c r="T245" s="13">
        <f>IF(INDEX('REG XP Table'!$B$2:$E$2815,'Random Encounter'!$F$8+T$1,'REG XP Table'!$G$2)-'Random Encounter'!$E$8-LOOKUP($A245,'Monster List'!$A$2:$A$448,'Monster List'!$C$2:$C$448)*T$1&gt;=0,T$1,S245)</f>
        <v>0</v>
      </c>
      <c r="U245" s="13">
        <f>IF(INDEX('REG XP Table'!$B$2:$E$2815,'Random Encounter'!$F$8+U$1,'REG XP Table'!$G$2)-'Random Encounter'!$E$8-LOOKUP($A245,'Monster List'!$A$2:$A$448,'Monster List'!$C$2:$C$448)*U$1&gt;=0,U$1,T245)</f>
        <v>0</v>
      </c>
      <c r="V245" s="13">
        <f>IF(INDEX('REG XP Table'!$B$2:$E$2815,'Random Encounter'!$F$8+V$1,'REG XP Table'!$G$2)-'Random Encounter'!$E$8-LOOKUP($A245,'Monster List'!$A$2:$A$448,'Monster List'!$C$2:$C$448)*V$1&gt;=0,V$1,U245)</f>
        <v>0</v>
      </c>
      <c r="W245" s="13">
        <f>IF(INDEX('REG XP Table'!$B$2:$E$2815,'Random Encounter'!$F$8+W$1,'REG XP Table'!$G$2)-'Random Encounter'!$E$8-LOOKUP($A245,'Monster List'!$A$2:$A$448,'Monster List'!$C$2:$C$448)*W$1&gt;=0,W$1,V245)</f>
        <v>0</v>
      </c>
      <c r="X245" s="13">
        <f>IF(INDEX('REG XP Table'!$B$2:$E$2815,'Random Encounter'!$F$8+X$1,'REG XP Table'!$G$2)-'Random Encounter'!$E$8-LOOKUP($A245,'Monster List'!$A$2:$A$448,'Monster List'!$C$2:$C$448)*X$1&gt;=0,X$1,W245)</f>
        <v>0</v>
      </c>
      <c r="Y245" s="13">
        <f>IF(INDEX('REG XP Table'!$B$2:$E$2815,'Random Encounter'!$F$8+Y$1,'REG XP Table'!$G$2)-'Random Encounter'!$E$8-LOOKUP($A245,'Monster List'!$A$2:$A$448,'Monster List'!$C$2:$C$448)*Y$1&gt;=0,Y$1,X245)</f>
        <v>0</v>
      </c>
      <c r="Z245" s="13">
        <f>IF(INDEX('REG XP Table'!$B$2:$E$2815,'Random Encounter'!$F$8+Z$1,'REG XP Table'!$G$2)-'Random Encounter'!$E$8-LOOKUP($A245,'Monster List'!$A$2:$A$448,'Monster List'!$C$2:$C$448)*Z$1&gt;=0,Z$1,Y245)</f>
        <v>0</v>
      </c>
      <c r="AA245" s="13">
        <f>IF(INDEX('REG XP Table'!$B$2:$E$2815,'Random Encounter'!$F$8+AA$1,'REG XP Table'!$G$2)-'Random Encounter'!$E$8-LOOKUP($A245,'Monster List'!$A$2:$A$448,'Monster List'!$C$2:$C$448)*AA$1&gt;=0,AA$1,Z245)</f>
        <v>0</v>
      </c>
      <c r="AB245" s="13">
        <f>IF(INDEX('REG XP Table'!$B$2:$E$2815,'Random Encounter'!$F$8+AB$1,'REG XP Table'!$G$2)-'Random Encounter'!$E$8-LOOKUP($A245,'Monster List'!$A$2:$A$448,'Monster List'!$C$2:$C$448)*AB$1&gt;=0,AB$1,AA245)</f>
        <v>0</v>
      </c>
      <c r="AC245" s="13">
        <f>IF(INDEX('REG XP Table'!$B$2:$E$2815,'Random Encounter'!$F$8+AC$1,'REG XP Table'!$G$2)-'Random Encounter'!$E$8-LOOKUP($A245,'Monster List'!$A$2:$A$448,'Monster List'!$C$2:$C$448)*AC$1&gt;=0,AC$1,AB245)</f>
        <v>0</v>
      </c>
      <c r="AD245" s="13">
        <f>IF(INDEX('REG XP Table'!$B$2:$E$2815,'Random Encounter'!$F$8+AD$1,'REG XP Table'!$G$2)-'Random Encounter'!$E$8-LOOKUP($A245,'Monster List'!$A$2:$A$448,'Monster List'!$C$2:$C$448)*AD$1&gt;=0,AD$1,AC245)</f>
        <v>0</v>
      </c>
      <c r="AE245" s="13">
        <f>IF(INDEX('REG XP Table'!$B$2:$E$2815,'Random Encounter'!$F$8+AE$1,'REG XP Table'!$G$2)-'Random Encounter'!$E$8-LOOKUP($A245,'Monster List'!$A$2:$A$448,'Monster List'!$C$2:$C$448)*AE$1&gt;=0,AE$1,AD245)</f>
        <v>0</v>
      </c>
      <c r="AF245" s="13">
        <f>IF(INDEX('REG XP Table'!$B$2:$E$2815,'Random Encounter'!$F$8+AF$1,'REG XP Table'!$G$2)-'Random Encounter'!$E$8-LOOKUP($A245,'Monster List'!$A$2:$A$448,'Monster List'!$C$2:$C$448)*AF$1&gt;=0,AF$1,AE245)</f>
        <v>0</v>
      </c>
    </row>
    <row r="246" spans="1:32" x14ac:dyDescent="0.3">
      <c r="A246" t="s">
        <v>61</v>
      </c>
      <c r="B246">
        <v>25</v>
      </c>
      <c r="C246" t="b">
        <f>ISTEXT(INDEX(Table4[],MATCH(Table412[[#This Row],[Monster]],Table4[Monster],0),MATCH(Table36[Location],Table4[#Headers],0)))</f>
        <v>1</v>
      </c>
      <c r="D246" t="b">
        <f>ISNUMBER(MATCH(LOOKUP(Table412[[#This Row],[Monster]],Table4[Monster],Table4[Alignment 1]),'MSL Filters'!$K$3:$P$3,0))</f>
        <v>1</v>
      </c>
      <c r="E246" t="b">
        <f>ISNUMBER(MATCH(LOOKUP(Table412[[#This Row],[Monster]],Table4[Monster],Table4[Alignment 2]),'MSL Filters'!$K$13:$P$13,0))</f>
        <v>1</v>
      </c>
      <c r="F246" t="b">
        <f>IF(EXACT("Any",Table36[Type]), TRUE, EXACT(LOOKUP(Table412[[#This Row],[Monster]],Table4[Monster],Table4[Type]),Table36[Type]))</f>
        <v>0</v>
      </c>
      <c r="G246" t="b">
        <f>IF(EXACT("Any",Table36[Sub Type]),TRUE,NOT(ISERROR(MATCH(LOOKUP(Table412[[#This Row],[Monster]],Table4[Monster],Table4[Subtype]),'MSL Filters'!$K$23:$P$23,0))))</f>
        <v>1</v>
      </c>
      <c r="H246" t="b">
        <f>IF(EXACT(Table412[[#This Row],[1]],1),TRUE,FALSE)</f>
        <v>1</v>
      </c>
      <c r="I246" t="b">
        <f>LOOKUP(Table412[[#This Row],[Monster]],'Monster List'!$A$2:$A$447,'Monster List'!$B$2:$B$447)&gt;='Random Encounter'!$J$2</f>
        <v>1</v>
      </c>
      <c r="J246" t="b">
        <f>LOOKUP(Table412[[#This Row],[Monster]],'Monster List'!$A$2:$A$447,'Monster List'!$B$2:$B$447)&lt;='Random Encounter'!$K$2</f>
        <v>1</v>
      </c>
      <c r="K246" t="b">
        <f t="shared" si="3"/>
        <v>0</v>
      </c>
      <c r="L246" s="12">
        <f>IF(Table412[[#This Row],[Include?]],1,0)+L245</f>
        <v>16</v>
      </c>
      <c r="M246" s="13">
        <f>IF(INDEX('REG XP Table'!$B$2:$E$2815,'Random Encounter'!$F$8+M$1,'REG XP Table'!$G$2)-'Random Encounter'!$E$8-LOOKUP($A246,'Monster List'!$A$2:$A$448,'Monster List'!$C$2:$C$448)*M$1&gt;=0,1,0)</f>
        <v>1</v>
      </c>
      <c r="N246" s="15" t="str">
        <f>IF(INDEX('REG XP Table'!$B$2:$E$2815,'Random Encounter'!$F$8+N$1,'REG XP Table'!$G$2)-'Random Encounter'!$E$8-LOOKUP($A246,'Monster List'!$A$2:$A$448,'Monster List'!$C$2:$C$448)*N$1&gt;=0,N$1,M246)</f>
        <v>2</v>
      </c>
      <c r="O246" s="13" t="str">
        <f>IF(INDEX('REG XP Table'!$B$2:$E$2815,'Random Encounter'!$F$8+O$1,'REG XP Table'!$G$2)-'Random Encounter'!$E$8-LOOKUP($A246,'Monster List'!$A$2:$A$448,'Monster List'!$C$2:$C$448)*O$1&gt;=0,O$1,N246)</f>
        <v>3</v>
      </c>
      <c r="P246" s="13" t="str">
        <f>IF(INDEX('REG XP Table'!$B$2:$E$2815,'Random Encounter'!$F$8+P$1,'REG XP Table'!$G$2)-'Random Encounter'!$E$8-LOOKUP($A246,'Monster List'!$A$2:$A$448,'Monster List'!$C$2:$C$448)*P$1&gt;=0,P$1,O246)</f>
        <v>4</v>
      </c>
      <c r="Q246" s="13" t="str">
        <f>IF(INDEX('REG XP Table'!$B$2:$E$2815,'Random Encounter'!$F$8+Q$1,'REG XP Table'!$G$2)-'Random Encounter'!$E$8-LOOKUP($A246,'Monster List'!$A$2:$A$448,'Monster List'!$C$2:$C$448)*Q$1&gt;=0,Q$1,P246)</f>
        <v>5</v>
      </c>
      <c r="R246" s="13" t="str">
        <f>IF(INDEX('REG XP Table'!$B$2:$E$2815,'Random Encounter'!$F$8+R$1,'REG XP Table'!$G$2)-'Random Encounter'!$E$8-LOOKUP($A246,'Monster List'!$A$2:$A$448,'Monster List'!$C$2:$C$448)*R$1&gt;=0,R$1,Q246)</f>
        <v>6</v>
      </c>
      <c r="S246" s="13" t="str">
        <f>IF(INDEX('REG XP Table'!$B$2:$E$2815,'Random Encounter'!$F$8+S$1,'REG XP Table'!$G$2)-'Random Encounter'!$E$8-LOOKUP($A246,'Monster List'!$A$2:$A$448,'Monster List'!$C$2:$C$448)*S$1&gt;=0,S$1,R246)</f>
        <v>7</v>
      </c>
      <c r="T246" s="13" t="str">
        <f>IF(INDEX('REG XP Table'!$B$2:$E$2815,'Random Encounter'!$F$8+T$1,'REG XP Table'!$G$2)-'Random Encounter'!$E$8-LOOKUP($A246,'Monster List'!$A$2:$A$448,'Monster List'!$C$2:$C$448)*T$1&gt;=0,T$1,S246)</f>
        <v>7</v>
      </c>
      <c r="U246" s="13" t="str">
        <f>IF(INDEX('REG XP Table'!$B$2:$E$2815,'Random Encounter'!$F$8+U$1,'REG XP Table'!$G$2)-'Random Encounter'!$E$8-LOOKUP($A246,'Monster List'!$A$2:$A$448,'Monster List'!$C$2:$C$448)*U$1&gt;=0,U$1,T246)</f>
        <v>7</v>
      </c>
      <c r="V246" s="13" t="str">
        <f>IF(INDEX('REG XP Table'!$B$2:$E$2815,'Random Encounter'!$F$8+V$1,'REG XP Table'!$G$2)-'Random Encounter'!$E$8-LOOKUP($A246,'Monster List'!$A$2:$A$448,'Monster List'!$C$2:$C$448)*V$1&gt;=0,V$1,U246)</f>
        <v>7</v>
      </c>
      <c r="W246" s="13" t="str">
        <f>IF(INDEX('REG XP Table'!$B$2:$E$2815,'Random Encounter'!$F$8+W$1,'REG XP Table'!$G$2)-'Random Encounter'!$E$8-LOOKUP($A246,'Monster List'!$A$2:$A$448,'Monster List'!$C$2:$C$448)*W$1&gt;=0,W$1,V246)</f>
        <v>7</v>
      </c>
      <c r="X246" s="13" t="str">
        <f>IF(INDEX('REG XP Table'!$B$2:$E$2815,'Random Encounter'!$F$8+X$1,'REG XP Table'!$G$2)-'Random Encounter'!$E$8-LOOKUP($A246,'Monster List'!$A$2:$A$448,'Monster List'!$C$2:$C$448)*X$1&gt;=0,X$1,W246)</f>
        <v>7</v>
      </c>
      <c r="Y246" s="13" t="str">
        <f>IF(INDEX('REG XP Table'!$B$2:$E$2815,'Random Encounter'!$F$8+Y$1,'REG XP Table'!$G$2)-'Random Encounter'!$E$8-LOOKUP($A246,'Monster List'!$A$2:$A$448,'Monster List'!$C$2:$C$448)*Y$1&gt;=0,Y$1,X246)</f>
        <v>7</v>
      </c>
      <c r="Z246" s="13" t="str">
        <f>IF(INDEX('REG XP Table'!$B$2:$E$2815,'Random Encounter'!$F$8+Z$1,'REG XP Table'!$G$2)-'Random Encounter'!$E$8-LOOKUP($A246,'Monster List'!$A$2:$A$448,'Monster List'!$C$2:$C$448)*Z$1&gt;=0,Z$1,Y246)</f>
        <v>7</v>
      </c>
      <c r="AA246" s="13" t="str">
        <f>IF(INDEX('REG XP Table'!$B$2:$E$2815,'Random Encounter'!$F$8+AA$1,'REG XP Table'!$G$2)-'Random Encounter'!$E$8-LOOKUP($A246,'Monster List'!$A$2:$A$448,'Monster List'!$C$2:$C$448)*AA$1&gt;=0,AA$1,Z246)</f>
        <v>7</v>
      </c>
      <c r="AB246" s="13" t="str">
        <f>IF(INDEX('REG XP Table'!$B$2:$E$2815,'Random Encounter'!$F$8+AB$1,'REG XP Table'!$G$2)-'Random Encounter'!$E$8-LOOKUP($A246,'Monster List'!$A$2:$A$448,'Monster List'!$C$2:$C$448)*AB$1&gt;=0,AB$1,AA246)</f>
        <v>7</v>
      </c>
      <c r="AC246" s="13" t="str">
        <f>IF(INDEX('REG XP Table'!$B$2:$E$2815,'Random Encounter'!$F$8+AC$1,'REG XP Table'!$G$2)-'Random Encounter'!$E$8-LOOKUP($A246,'Monster List'!$A$2:$A$448,'Monster List'!$C$2:$C$448)*AC$1&gt;=0,AC$1,AB246)</f>
        <v>7</v>
      </c>
      <c r="AD246" s="13" t="str">
        <f>IF(INDEX('REG XP Table'!$B$2:$E$2815,'Random Encounter'!$F$8+AD$1,'REG XP Table'!$G$2)-'Random Encounter'!$E$8-LOOKUP($A246,'Monster List'!$A$2:$A$448,'Monster List'!$C$2:$C$448)*AD$1&gt;=0,AD$1,AC246)</f>
        <v>7</v>
      </c>
      <c r="AE246" s="13" t="str">
        <f>IF(INDEX('REG XP Table'!$B$2:$E$2815,'Random Encounter'!$F$8+AE$1,'REG XP Table'!$G$2)-'Random Encounter'!$E$8-LOOKUP($A246,'Monster List'!$A$2:$A$448,'Monster List'!$C$2:$C$448)*AE$1&gt;=0,AE$1,AD246)</f>
        <v>7</v>
      </c>
      <c r="AF246" s="13" t="str">
        <f>IF(INDEX('REG XP Table'!$B$2:$E$2815,'Random Encounter'!$F$8+AF$1,'REG XP Table'!$G$2)-'Random Encounter'!$E$8-LOOKUP($A246,'Monster List'!$A$2:$A$448,'Monster List'!$C$2:$C$448)*AF$1&gt;=0,AF$1,AE246)</f>
        <v>7</v>
      </c>
    </row>
    <row r="247" spans="1:32" x14ac:dyDescent="0.3">
      <c r="A247" t="s">
        <v>457</v>
      </c>
      <c r="B247">
        <v>50000</v>
      </c>
      <c r="C247" t="b">
        <f>ISTEXT(INDEX(Table4[],MATCH(Table412[[#This Row],[Monster]],Table4[Monster],0),MATCH(Table36[Location],Table4[#Headers],0)))</f>
        <v>0</v>
      </c>
      <c r="D247" t="b">
        <f>ISNUMBER(MATCH(LOOKUP(Table412[[#This Row],[Monster]],Table4[Monster],Table4[Alignment 1]),'MSL Filters'!$K$3:$P$3,0))</f>
        <v>1</v>
      </c>
      <c r="E247" t="b">
        <f>ISNUMBER(MATCH(LOOKUP(Table412[[#This Row],[Monster]],Table4[Monster],Table4[Alignment 2]),'MSL Filters'!$K$13:$P$13,0))</f>
        <v>1</v>
      </c>
      <c r="F247" t="b">
        <f>IF(EXACT("Any",Table36[Type]), TRUE, EXACT(LOOKUP(Table412[[#This Row],[Monster]],Table4[Monster],Table4[Type]),Table36[Type]))</f>
        <v>0</v>
      </c>
      <c r="G247" t="b">
        <f>IF(EXACT("Any",Table36[Sub Type]),TRUE,NOT(ISERROR(MATCH(LOOKUP(Table412[[#This Row],[Monster]],Table4[Monster],Table4[Subtype]),'MSL Filters'!$K$23:$P$23,0))))</f>
        <v>1</v>
      </c>
      <c r="H247" t="b">
        <f>IF(EXACT(Table412[[#This Row],[1]],1),TRUE,FALSE)</f>
        <v>0</v>
      </c>
      <c r="I247" t="b">
        <f>LOOKUP(Table412[[#This Row],[Monster]],'Monster List'!$A$2:$A$447,'Monster List'!$B$2:$B$447)&gt;='Random Encounter'!$J$2</f>
        <v>1</v>
      </c>
      <c r="J247" t="b">
        <f>LOOKUP(Table412[[#This Row],[Monster]],'Monster List'!$A$2:$A$447,'Monster List'!$B$2:$B$447)&lt;='Random Encounter'!$K$2</f>
        <v>1</v>
      </c>
      <c r="K247" t="b">
        <f t="shared" si="3"/>
        <v>0</v>
      </c>
      <c r="L247" s="12">
        <f>IF(Table412[[#This Row],[Include?]],1,0)+L246</f>
        <v>16</v>
      </c>
      <c r="M247" s="13">
        <f>IF(INDEX('REG XP Table'!$B$2:$E$2815,'Random Encounter'!$F$8+M$1,'REG XP Table'!$G$2)-'Random Encounter'!$E$8-LOOKUP($A247,'Monster List'!$A$2:$A$448,'Monster List'!$C$2:$C$448)*M$1&gt;=0,1,0)</f>
        <v>0</v>
      </c>
      <c r="N247" s="15">
        <f>IF(INDEX('REG XP Table'!$B$2:$E$2815,'Random Encounter'!$F$8+N$1,'REG XP Table'!$G$2)-'Random Encounter'!$E$8-LOOKUP($A247,'Monster List'!$A$2:$A$448,'Monster List'!$C$2:$C$448)*N$1&gt;=0,N$1,M247)</f>
        <v>0</v>
      </c>
      <c r="O247" s="13">
        <f>IF(INDEX('REG XP Table'!$B$2:$E$2815,'Random Encounter'!$F$8+O$1,'REG XP Table'!$G$2)-'Random Encounter'!$E$8-LOOKUP($A247,'Monster List'!$A$2:$A$448,'Monster List'!$C$2:$C$448)*O$1&gt;=0,O$1,N247)</f>
        <v>0</v>
      </c>
      <c r="P247" s="13">
        <f>IF(INDEX('REG XP Table'!$B$2:$E$2815,'Random Encounter'!$F$8+P$1,'REG XP Table'!$G$2)-'Random Encounter'!$E$8-LOOKUP($A247,'Monster List'!$A$2:$A$448,'Monster List'!$C$2:$C$448)*P$1&gt;=0,P$1,O247)</f>
        <v>0</v>
      </c>
      <c r="Q247" s="13">
        <f>IF(INDEX('REG XP Table'!$B$2:$E$2815,'Random Encounter'!$F$8+Q$1,'REG XP Table'!$G$2)-'Random Encounter'!$E$8-LOOKUP($A247,'Monster List'!$A$2:$A$448,'Monster List'!$C$2:$C$448)*Q$1&gt;=0,Q$1,P247)</f>
        <v>0</v>
      </c>
      <c r="R247" s="13">
        <f>IF(INDEX('REG XP Table'!$B$2:$E$2815,'Random Encounter'!$F$8+R$1,'REG XP Table'!$G$2)-'Random Encounter'!$E$8-LOOKUP($A247,'Monster List'!$A$2:$A$448,'Monster List'!$C$2:$C$448)*R$1&gt;=0,R$1,Q247)</f>
        <v>0</v>
      </c>
      <c r="S247" s="13">
        <f>IF(INDEX('REG XP Table'!$B$2:$E$2815,'Random Encounter'!$F$8+S$1,'REG XP Table'!$G$2)-'Random Encounter'!$E$8-LOOKUP($A247,'Monster List'!$A$2:$A$448,'Monster List'!$C$2:$C$448)*S$1&gt;=0,S$1,R247)</f>
        <v>0</v>
      </c>
      <c r="T247" s="13">
        <f>IF(INDEX('REG XP Table'!$B$2:$E$2815,'Random Encounter'!$F$8+T$1,'REG XP Table'!$G$2)-'Random Encounter'!$E$8-LOOKUP($A247,'Monster List'!$A$2:$A$448,'Monster List'!$C$2:$C$448)*T$1&gt;=0,T$1,S247)</f>
        <v>0</v>
      </c>
      <c r="U247" s="13">
        <f>IF(INDEX('REG XP Table'!$B$2:$E$2815,'Random Encounter'!$F$8+U$1,'REG XP Table'!$G$2)-'Random Encounter'!$E$8-LOOKUP($A247,'Monster List'!$A$2:$A$448,'Monster List'!$C$2:$C$448)*U$1&gt;=0,U$1,T247)</f>
        <v>0</v>
      </c>
      <c r="V247" s="13">
        <f>IF(INDEX('REG XP Table'!$B$2:$E$2815,'Random Encounter'!$F$8+V$1,'REG XP Table'!$G$2)-'Random Encounter'!$E$8-LOOKUP($A247,'Monster List'!$A$2:$A$448,'Monster List'!$C$2:$C$448)*V$1&gt;=0,V$1,U247)</f>
        <v>0</v>
      </c>
      <c r="W247" s="13">
        <f>IF(INDEX('REG XP Table'!$B$2:$E$2815,'Random Encounter'!$F$8+W$1,'REG XP Table'!$G$2)-'Random Encounter'!$E$8-LOOKUP($A247,'Monster List'!$A$2:$A$448,'Monster List'!$C$2:$C$448)*W$1&gt;=0,W$1,V247)</f>
        <v>0</v>
      </c>
      <c r="X247" s="13">
        <f>IF(INDEX('REG XP Table'!$B$2:$E$2815,'Random Encounter'!$F$8+X$1,'REG XP Table'!$G$2)-'Random Encounter'!$E$8-LOOKUP($A247,'Monster List'!$A$2:$A$448,'Monster List'!$C$2:$C$448)*X$1&gt;=0,X$1,W247)</f>
        <v>0</v>
      </c>
      <c r="Y247" s="13">
        <f>IF(INDEX('REG XP Table'!$B$2:$E$2815,'Random Encounter'!$F$8+Y$1,'REG XP Table'!$G$2)-'Random Encounter'!$E$8-LOOKUP($A247,'Monster List'!$A$2:$A$448,'Monster List'!$C$2:$C$448)*Y$1&gt;=0,Y$1,X247)</f>
        <v>0</v>
      </c>
      <c r="Z247" s="13">
        <f>IF(INDEX('REG XP Table'!$B$2:$E$2815,'Random Encounter'!$F$8+Z$1,'REG XP Table'!$G$2)-'Random Encounter'!$E$8-LOOKUP($A247,'Monster List'!$A$2:$A$448,'Monster List'!$C$2:$C$448)*Z$1&gt;=0,Z$1,Y247)</f>
        <v>0</v>
      </c>
      <c r="AA247" s="13">
        <f>IF(INDEX('REG XP Table'!$B$2:$E$2815,'Random Encounter'!$F$8+AA$1,'REG XP Table'!$G$2)-'Random Encounter'!$E$8-LOOKUP($A247,'Monster List'!$A$2:$A$448,'Monster List'!$C$2:$C$448)*AA$1&gt;=0,AA$1,Z247)</f>
        <v>0</v>
      </c>
      <c r="AB247" s="13">
        <f>IF(INDEX('REG XP Table'!$B$2:$E$2815,'Random Encounter'!$F$8+AB$1,'REG XP Table'!$G$2)-'Random Encounter'!$E$8-LOOKUP($A247,'Monster List'!$A$2:$A$448,'Monster List'!$C$2:$C$448)*AB$1&gt;=0,AB$1,AA247)</f>
        <v>0</v>
      </c>
      <c r="AC247" s="13">
        <f>IF(INDEX('REG XP Table'!$B$2:$E$2815,'Random Encounter'!$F$8+AC$1,'REG XP Table'!$G$2)-'Random Encounter'!$E$8-LOOKUP($A247,'Monster List'!$A$2:$A$448,'Monster List'!$C$2:$C$448)*AC$1&gt;=0,AC$1,AB247)</f>
        <v>0</v>
      </c>
      <c r="AD247" s="13">
        <f>IF(INDEX('REG XP Table'!$B$2:$E$2815,'Random Encounter'!$F$8+AD$1,'REG XP Table'!$G$2)-'Random Encounter'!$E$8-LOOKUP($A247,'Monster List'!$A$2:$A$448,'Monster List'!$C$2:$C$448)*AD$1&gt;=0,AD$1,AC247)</f>
        <v>0</v>
      </c>
      <c r="AE247" s="13">
        <f>IF(INDEX('REG XP Table'!$B$2:$E$2815,'Random Encounter'!$F$8+AE$1,'REG XP Table'!$G$2)-'Random Encounter'!$E$8-LOOKUP($A247,'Monster List'!$A$2:$A$448,'Monster List'!$C$2:$C$448)*AE$1&gt;=0,AE$1,AD247)</f>
        <v>0</v>
      </c>
      <c r="AF247" s="13">
        <f>IF(INDEX('REG XP Table'!$B$2:$E$2815,'Random Encounter'!$F$8+AF$1,'REG XP Table'!$G$2)-'Random Encounter'!$E$8-LOOKUP($A247,'Monster List'!$A$2:$A$448,'Monster List'!$C$2:$C$448)*AF$1&gt;=0,AF$1,AE247)</f>
        <v>0</v>
      </c>
    </row>
    <row r="248" spans="1:32" x14ac:dyDescent="0.3">
      <c r="A248" t="s">
        <v>98</v>
      </c>
      <c r="B248">
        <v>50</v>
      </c>
      <c r="C248" t="b">
        <f>ISTEXT(INDEX(Table4[],MATCH(Table412[[#This Row],[Monster]],Table4[Monster],0),MATCH(Table36[Location],Table4[#Headers],0)))</f>
        <v>0</v>
      </c>
      <c r="D248" t="b">
        <f>ISNUMBER(MATCH(LOOKUP(Table412[[#This Row],[Monster]],Table4[Monster],Table4[Alignment 1]),'MSL Filters'!$K$3:$P$3,0))</f>
        <v>1</v>
      </c>
      <c r="E248" t="b">
        <f>ISNUMBER(MATCH(LOOKUP(Table412[[#This Row],[Monster]],Table4[Monster],Table4[Alignment 2]),'MSL Filters'!$K$13:$P$13,0))</f>
        <v>1</v>
      </c>
      <c r="F248" t="b">
        <f>IF(EXACT("Any",Table36[Type]), TRUE, EXACT(LOOKUP(Table412[[#This Row],[Monster]],Table4[Monster],Table4[Type]),Table36[Type]))</f>
        <v>0</v>
      </c>
      <c r="G248" t="b">
        <f>IF(EXACT("Any",Table36[Sub Type]),TRUE,NOT(ISERROR(MATCH(LOOKUP(Table412[[#This Row],[Monster]],Table4[Monster],Table4[Subtype]),'MSL Filters'!$K$23:$P$23,0))))</f>
        <v>1</v>
      </c>
      <c r="H248" t="b">
        <f>IF(EXACT(Table412[[#This Row],[1]],1),TRUE,FALSE)</f>
        <v>1</v>
      </c>
      <c r="I248" t="b">
        <f>LOOKUP(Table412[[#This Row],[Monster]],'Monster List'!$A$2:$A$447,'Monster List'!$B$2:$B$447)&gt;='Random Encounter'!$J$2</f>
        <v>1</v>
      </c>
      <c r="J248" t="b">
        <f>LOOKUP(Table412[[#This Row],[Monster]],'Monster List'!$A$2:$A$447,'Monster List'!$B$2:$B$447)&lt;='Random Encounter'!$K$2</f>
        <v>1</v>
      </c>
      <c r="K248" t="b">
        <f t="shared" si="3"/>
        <v>0</v>
      </c>
      <c r="L248" s="12">
        <f>IF(Table412[[#This Row],[Include?]],1,0)+L247</f>
        <v>16</v>
      </c>
      <c r="M248" s="13">
        <f>IF(INDEX('REG XP Table'!$B$2:$E$2815,'Random Encounter'!$F$8+M$1,'REG XP Table'!$G$2)-'Random Encounter'!$E$8-LOOKUP($A248,'Monster List'!$A$2:$A$448,'Monster List'!$C$2:$C$448)*M$1&gt;=0,1,0)</f>
        <v>1</v>
      </c>
      <c r="N248" s="15" t="str">
        <f>IF(INDEX('REG XP Table'!$B$2:$E$2815,'Random Encounter'!$F$8+N$1,'REG XP Table'!$G$2)-'Random Encounter'!$E$8-LOOKUP($A248,'Monster List'!$A$2:$A$448,'Monster List'!$C$2:$C$448)*N$1&gt;=0,N$1,M248)</f>
        <v>2</v>
      </c>
      <c r="O248" s="13" t="str">
        <f>IF(INDEX('REG XP Table'!$B$2:$E$2815,'Random Encounter'!$F$8+O$1,'REG XP Table'!$G$2)-'Random Encounter'!$E$8-LOOKUP($A248,'Monster List'!$A$2:$A$448,'Monster List'!$C$2:$C$448)*O$1&gt;=0,O$1,N248)</f>
        <v>3</v>
      </c>
      <c r="P248" s="13" t="str">
        <f>IF(INDEX('REG XP Table'!$B$2:$E$2815,'Random Encounter'!$F$8+P$1,'REG XP Table'!$G$2)-'Random Encounter'!$E$8-LOOKUP($A248,'Monster List'!$A$2:$A$448,'Monster List'!$C$2:$C$448)*P$1&gt;=0,P$1,O248)</f>
        <v>4</v>
      </c>
      <c r="Q248" s="13" t="str">
        <f>IF(INDEX('REG XP Table'!$B$2:$E$2815,'Random Encounter'!$F$8+Q$1,'REG XP Table'!$G$2)-'Random Encounter'!$E$8-LOOKUP($A248,'Monster List'!$A$2:$A$448,'Monster List'!$C$2:$C$448)*Q$1&gt;=0,Q$1,P248)</f>
        <v>4</v>
      </c>
      <c r="R248" s="13" t="str">
        <f>IF(INDEX('REG XP Table'!$B$2:$E$2815,'Random Encounter'!$F$8+R$1,'REG XP Table'!$G$2)-'Random Encounter'!$E$8-LOOKUP($A248,'Monster List'!$A$2:$A$448,'Monster List'!$C$2:$C$448)*R$1&gt;=0,R$1,Q248)</f>
        <v>4</v>
      </c>
      <c r="S248" s="13" t="str">
        <f>IF(INDEX('REG XP Table'!$B$2:$E$2815,'Random Encounter'!$F$8+S$1,'REG XP Table'!$G$2)-'Random Encounter'!$E$8-LOOKUP($A248,'Monster List'!$A$2:$A$448,'Monster List'!$C$2:$C$448)*S$1&gt;=0,S$1,R248)</f>
        <v>4</v>
      </c>
      <c r="T248" s="13" t="str">
        <f>IF(INDEX('REG XP Table'!$B$2:$E$2815,'Random Encounter'!$F$8+T$1,'REG XP Table'!$G$2)-'Random Encounter'!$E$8-LOOKUP($A248,'Monster List'!$A$2:$A$448,'Monster List'!$C$2:$C$448)*T$1&gt;=0,T$1,S248)</f>
        <v>4</v>
      </c>
      <c r="U248" s="13" t="str">
        <f>IF(INDEX('REG XP Table'!$B$2:$E$2815,'Random Encounter'!$F$8+U$1,'REG XP Table'!$G$2)-'Random Encounter'!$E$8-LOOKUP($A248,'Monster List'!$A$2:$A$448,'Monster List'!$C$2:$C$448)*U$1&gt;=0,U$1,T248)</f>
        <v>4</v>
      </c>
      <c r="V248" s="13" t="str">
        <f>IF(INDEX('REG XP Table'!$B$2:$E$2815,'Random Encounter'!$F$8+V$1,'REG XP Table'!$G$2)-'Random Encounter'!$E$8-LOOKUP($A248,'Monster List'!$A$2:$A$448,'Monster List'!$C$2:$C$448)*V$1&gt;=0,V$1,U248)</f>
        <v>4</v>
      </c>
      <c r="W248" s="13" t="str">
        <f>IF(INDEX('REG XP Table'!$B$2:$E$2815,'Random Encounter'!$F$8+W$1,'REG XP Table'!$G$2)-'Random Encounter'!$E$8-LOOKUP($A248,'Monster List'!$A$2:$A$448,'Monster List'!$C$2:$C$448)*W$1&gt;=0,W$1,V248)</f>
        <v>4</v>
      </c>
      <c r="X248" s="13" t="str">
        <f>IF(INDEX('REG XP Table'!$B$2:$E$2815,'Random Encounter'!$F$8+X$1,'REG XP Table'!$G$2)-'Random Encounter'!$E$8-LOOKUP($A248,'Monster List'!$A$2:$A$448,'Monster List'!$C$2:$C$448)*X$1&gt;=0,X$1,W248)</f>
        <v>4</v>
      </c>
      <c r="Y248" s="13" t="str">
        <f>IF(INDEX('REG XP Table'!$B$2:$E$2815,'Random Encounter'!$F$8+Y$1,'REG XP Table'!$G$2)-'Random Encounter'!$E$8-LOOKUP($A248,'Monster List'!$A$2:$A$448,'Monster List'!$C$2:$C$448)*Y$1&gt;=0,Y$1,X248)</f>
        <v>4</v>
      </c>
      <c r="Z248" s="13" t="str">
        <f>IF(INDEX('REG XP Table'!$B$2:$E$2815,'Random Encounter'!$F$8+Z$1,'REG XP Table'!$G$2)-'Random Encounter'!$E$8-LOOKUP($A248,'Monster List'!$A$2:$A$448,'Monster List'!$C$2:$C$448)*Z$1&gt;=0,Z$1,Y248)</f>
        <v>4</v>
      </c>
      <c r="AA248" s="13" t="str">
        <f>IF(INDEX('REG XP Table'!$B$2:$E$2815,'Random Encounter'!$F$8+AA$1,'REG XP Table'!$G$2)-'Random Encounter'!$E$8-LOOKUP($A248,'Monster List'!$A$2:$A$448,'Monster List'!$C$2:$C$448)*AA$1&gt;=0,AA$1,Z248)</f>
        <v>4</v>
      </c>
      <c r="AB248" s="13" t="str">
        <f>IF(INDEX('REG XP Table'!$B$2:$E$2815,'Random Encounter'!$F$8+AB$1,'REG XP Table'!$G$2)-'Random Encounter'!$E$8-LOOKUP($A248,'Monster List'!$A$2:$A$448,'Monster List'!$C$2:$C$448)*AB$1&gt;=0,AB$1,AA248)</f>
        <v>4</v>
      </c>
      <c r="AC248" s="13" t="str">
        <f>IF(INDEX('REG XP Table'!$B$2:$E$2815,'Random Encounter'!$F$8+AC$1,'REG XP Table'!$G$2)-'Random Encounter'!$E$8-LOOKUP($A248,'Monster List'!$A$2:$A$448,'Monster List'!$C$2:$C$448)*AC$1&gt;=0,AC$1,AB248)</f>
        <v>4</v>
      </c>
      <c r="AD248" s="13" t="str">
        <f>IF(INDEX('REG XP Table'!$B$2:$E$2815,'Random Encounter'!$F$8+AD$1,'REG XP Table'!$G$2)-'Random Encounter'!$E$8-LOOKUP($A248,'Monster List'!$A$2:$A$448,'Monster List'!$C$2:$C$448)*AD$1&gt;=0,AD$1,AC248)</f>
        <v>4</v>
      </c>
      <c r="AE248" s="13" t="str">
        <f>IF(INDEX('REG XP Table'!$B$2:$E$2815,'Random Encounter'!$F$8+AE$1,'REG XP Table'!$G$2)-'Random Encounter'!$E$8-LOOKUP($A248,'Monster List'!$A$2:$A$448,'Monster List'!$C$2:$C$448)*AE$1&gt;=0,AE$1,AD248)</f>
        <v>4</v>
      </c>
      <c r="AF248" s="13" t="str">
        <f>IF(INDEX('REG XP Table'!$B$2:$E$2815,'Random Encounter'!$F$8+AF$1,'REG XP Table'!$G$2)-'Random Encounter'!$E$8-LOOKUP($A248,'Monster List'!$A$2:$A$448,'Monster List'!$C$2:$C$448)*AF$1&gt;=0,AF$1,AE248)</f>
        <v>4</v>
      </c>
    </row>
    <row r="249" spans="1:32" x14ac:dyDescent="0.3">
      <c r="A249" t="s">
        <v>341</v>
      </c>
      <c r="B249">
        <v>2300</v>
      </c>
      <c r="C249" t="b">
        <f>ISTEXT(INDEX(Table4[],MATCH(Table412[[#This Row],[Monster]],Table4[Monster],0),MATCH(Table36[Location],Table4[#Headers],0)))</f>
        <v>0</v>
      </c>
      <c r="D249" t="b">
        <f>ISNUMBER(MATCH(LOOKUP(Table412[[#This Row],[Monster]],Table4[Monster],Table4[Alignment 1]),'MSL Filters'!$K$3:$P$3,0))</f>
        <v>1</v>
      </c>
      <c r="E249" t="b">
        <f>ISNUMBER(MATCH(LOOKUP(Table412[[#This Row],[Monster]],Table4[Monster],Table4[Alignment 2]),'MSL Filters'!$K$13:$P$13,0))</f>
        <v>1</v>
      </c>
      <c r="F249" t="b">
        <f>IF(EXACT("Any",Table36[Type]), TRUE, EXACT(LOOKUP(Table412[[#This Row],[Monster]],Table4[Monster],Table4[Type]),Table36[Type]))</f>
        <v>0</v>
      </c>
      <c r="G249" t="b">
        <f>IF(EXACT("Any",Table36[Sub Type]),TRUE,NOT(ISERROR(MATCH(LOOKUP(Table412[[#This Row],[Monster]],Table4[Monster],Table4[Subtype]),'MSL Filters'!$K$23:$P$23,0))))</f>
        <v>1</v>
      </c>
      <c r="H249" t="b">
        <f>IF(EXACT(Table412[[#This Row],[1]],1),TRUE,FALSE)</f>
        <v>0</v>
      </c>
      <c r="I249" t="b">
        <f>LOOKUP(Table412[[#This Row],[Monster]],'Monster List'!$A$2:$A$447,'Monster List'!$B$2:$B$447)&gt;='Random Encounter'!$J$2</f>
        <v>1</v>
      </c>
      <c r="J249" t="b">
        <f>LOOKUP(Table412[[#This Row],[Monster]],'Monster List'!$A$2:$A$447,'Monster List'!$B$2:$B$447)&lt;='Random Encounter'!$K$2</f>
        <v>1</v>
      </c>
      <c r="K249" t="b">
        <f t="shared" si="3"/>
        <v>0</v>
      </c>
      <c r="L249" s="12">
        <f>IF(Table412[[#This Row],[Include?]],1,0)+L248</f>
        <v>16</v>
      </c>
      <c r="M249" s="13">
        <f>IF(INDEX('REG XP Table'!$B$2:$E$2815,'Random Encounter'!$F$8+M$1,'REG XP Table'!$G$2)-'Random Encounter'!$E$8-LOOKUP($A249,'Monster List'!$A$2:$A$448,'Monster List'!$C$2:$C$448)*M$1&gt;=0,1,0)</f>
        <v>0</v>
      </c>
      <c r="N249" s="15">
        <f>IF(INDEX('REG XP Table'!$B$2:$E$2815,'Random Encounter'!$F$8+N$1,'REG XP Table'!$G$2)-'Random Encounter'!$E$8-LOOKUP($A249,'Monster List'!$A$2:$A$448,'Monster List'!$C$2:$C$448)*N$1&gt;=0,N$1,M249)</f>
        <v>0</v>
      </c>
      <c r="O249" s="13">
        <f>IF(INDEX('REG XP Table'!$B$2:$E$2815,'Random Encounter'!$F$8+O$1,'REG XP Table'!$G$2)-'Random Encounter'!$E$8-LOOKUP($A249,'Monster List'!$A$2:$A$448,'Monster List'!$C$2:$C$448)*O$1&gt;=0,O$1,N249)</f>
        <v>0</v>
      </c>
      <c r="P249" s="13">
        <f>IF(INDEX('REG XP Table'!$B$2:$E$2815,'Random Encounter'!$F$8+P$1,'REG XP Table'!$G$2)-'Random Encounter'!$E$8-LOOKUP($A249,'Monster List'!$A$2:$A$448,'Monster List'!$C$2:$C$448)*P$1&gt;=0,P$1,O249)</f>
        <v>0</v>
      </c>
      <c r="Q249" s="13">
        <f>IF(INDEX('REG XP Table'!$B$2:$E$2815,'Random Encounter'!$F$8+Q$1,'REG XP Table'!$G$2)-'Random Encounter'!$E$8-LOOKUP($A249,'Monster List'!$A$2:$A$448,'Monster List'!$C$2:$C$448)*Q$1&gt;=0,Q$1,P249)</f>
        <v>0</v>
      </c>
      <c r="R249" s="13">
        <f>IF(INDEX('REG XP Table'!$B$2:$E$2815,'Random Encounter'!$F$8+R$1,'REG XP Table'!$G$2)-'Random Encounter'!$E$8-LOOKUP($A249,'Monster List'!$A$2:$A$448,'Monster List'!$C$2:$C$448)*R$1&gt;=0,R$1,Q249)</f>
        <v>0</v>
      </c>
      <c r="S249" s="13">
        <f>IF(INDEX('REG XP Table'!$B$2:$E$2815,'Random Encounter'!$F$8+S$1,'REG XP Table'!$G$2)-'Random Encounter'!$E$8-LOOKUP($A249,'Monster List'!$A$2:$A$448,'Monster List'!$C$2:$C$448)*S$1&gt;=0,S$1,R249)</f>
        <v>0</v>
      </c>
      <c r="T249" s="13">
        <f>IF(INDEX('REG XP Table'!$B$2:$E$2815,'Random Encounter'!$F$8+T$1,'REG XP Table'!$G$2)-'Random Encounter'!$E$8-LOOKUP($A249,'Monster List'!$A$2:$A$448,'Monster List'!$C$2:$C$448)*T$1&gt;=0,T$1,S249)</f>
        <v>0</v>
      </c>
      <c r="U249" s="13">
        <f>IF(INDEX('REG XP Table'!$B$2:$E$2815,'Random Encounter'!$F$8+U$1,'REG XP Table'!$G$2)-'Random Encounter'!$E$8-LOOKUP($A249,'Monster List'!$A$2:$A$448,'Monster List'!$C$2:$C$448)*U$1&gt;=0,U$1,T249)</f>
        <v>0</v>
      </c>
      <c r="V249" s="13">
        <f>IF(INDEX('REG XP Table'!$B$2:$E$2815,'Random Encounter'!$F$8+V$1,'REG XP Table'!$G$2)-'Random Encounter'!$E$8-LOOKUP($A249,'Monster List'!$A$2:$A$448,'Monster List'!$C$2:$C$448)*V$1&gt;=0,V$1,U249)</f>
        <v>0</v>
      </c>
      <c r="W249" s="13">
        <f>IF(INDEX('REG XP Table'!$B$2:$E$2815,'Random Encounter'!$F$8+W$1,'REG XP Table'!$G$2)-'Random Encounter'!$E$8-LOOKUP($A249,'Monster List'!$A$2:$A$448,'Monster List'!$C$2:$C$448)*W$1&gt;=0,W$1,V249)</f>
        <v>0</v>
      </c>
      <c r="X249" s="13">
        <f>IF(INDEX('REG XP Table'!$B$2:$E$2815,'Random Encounter'!$F$8+X$1,'REG XP Table'!$G$2)-'Random Encounter'!$E$8-LOOKUP($A249,'Monster List'!$A$2:$A$448,'Monster List'!$C$2:$C$448)*X$1&gt;=0,X$1,W249)</f>
        <v>0</v>
      </c>
      <c r="Y249" s="13">
        <f>IF(INDEX('REG XP Table'!$B$2:$E$2815,'Random Encounter'!$F$8+Y$1,'REG XP Table'!$G$2)-'Random Encounter'!$E$8-LOOKUP($A249,'Monster List'!$A$2:$A$448,'Monster List'!$C$2:$C$448)*Y$1&gt;=0,Y$1,X249)</f>
        <v>0</v>
      </c>
      <c r="Z249" s="13">
        <f>IF(INDEX('REG XP Table'!$B$2:$E$2815,'Random Encounter'!$F$8+Z$1,'REG XP Table'!$G$2)-'Random Encounter'!$E$8-LOOKUP($A249,'Monster List'!$A$2:$A$448,'Monster List'!$C$2:$C$448)*Z$1&gt;=0,Z$1,Y249)</f>
        <v>0</v>
      </c>
      <c r="AA249" s="13">
        <f>IF(INDEX('REG XP Table'!$B$2:$E$2815,'Random Encounter'!$F$8+AA$1,'REG XP Table'!$G$2)-'Random Encounter'!$E$8-LOOKUP($A249,'Monster List'!$A$2:$A$448,'Monster List'!$C$2:$C$448)*AA$1&gt;=0,AA$1,Z249)</f>
        <v>0</v>
      </c>
      <c r="AB249" s="13">
        <f>IF(INDEX('REG XP Table'!$B$2:$E$2815,'Random Encounter'!$F$8+AB$1,'REG XP Table'!$G$2)-'Random Encounter'!$E$8-LOOKUP($A249,'Monster List'!$A$2:$A$448,'Monster List'!$C$2:$C$448)*AB$1&gt;=0,AB$1,AA249)</f>
        <v>0</v>
      </c>
      <c r="AC249" s="13">
        <f>IF(INDEX('REG XP Table'!$B$2:$E$2815,'Random Encounter'!$F$8+AC$1,'REG XP Table'!$G$2)-'Random Encounter'!$E$8-LOOKUP($A249,'Monster List'!$A$2:$A$448,'Monster List'!$C$2:$C$448)*AC$1&gt;=0,AC$1,AB249)</f>
        <v>0</v>
      </c>
      <c r="AD249" s="13">
        <f>IF(INDEX('REG XP Table'!$B$2:$E$2815,'Random Encounter'!$F$8+AD$1,'REG XP Table'!$G$2)-'Random Encounter'!$E$8-LOOKUP($A249,'Monster List'!$A$2:$A$448,'Monster List'!$C$2:$C$448)*AD$1&gt;=0,AD$1,AC249)</f>
        <v>0</v>
      </c>
      <c r="AE249" s="13">
        <f>IF(INDEX('REG XP Table'!$B$2:$E$2815,'Random Encounter'!$F$8+AE$1,'REG XP Table'!$G$2)-'Random Encounter'!$E$8-LOOKUP($A249,'Monster List'!$A$2:$A$448,'Monster List'!$C$2:$C$448)*AE$1&gt;=0,AE$1,AD249)</f>
        <v>0</v>
      </c>
      <c r="AF249" s="13">
        <f>IF(INDEX('REG XP Table'!$B$2:$E$2815,'Random Encounter'!$F$8+AF$1,'REG XP Table'!$G$2)-'Random Encounter'!$E$8-LOOKUP($A249,'Monster List'!$A$2:$A$448,'Monster List'!$C$2:$C$448)*AF$1&gt;=0,AF$1,AE249)</f>
        <v>0</v>
      </c>
    </row>
    <row r="250" spans="1:32" x14ac:dyDescent="0.3">
      <c r="A250" t="s">
        <v>262</v>
      </c>
      <c r="B250">
        <v>700</v>
      </c>
      <c r="C250" t="b">
        <f>ISTEXT(INDEX(Table4[],MATCH(Table412[[#This Row],[Monster]],Table4[Monster],0),MATCH(Table36[Location],Table4[#Headers],0)))</f>
        <v>0</v>
      </c>
      <c r="D250" t="b">
        <f>ISNUMBER(MATCH(LOOKUP(Table412[[#This Row],[Monster]],Table4[Monster],Table4[Alignment 1]),'MSL Filters'!$K$3:$P$3,0))</f>
        <v>1</v>
      </c>
      <c r="E250" t="b">
        <f>ISNUMBER(MATCH(LOOKUP(Table412[[#This Row],[Monster]],Table4[Monster],Table4[Alignment 2]),'MSL Filters'!$K$13:$P$13,0))</f>
        <v>1</v>
      </c>
      <c r="F250" t="b">
        <f>IF(EXACT("Any",Table36[Type]), TRUE, EXACT(LOOKUP(Table412[[#This Row],[Monster]],Table4[Monster],Table4[Type]),Table36[Type]))</f>
        <v>0</v>
      </c>
      <c r="G250" t="b">
        <f>IF(EXACT("Any",Table36[Sub Type]),TRUE,NOT(ISERROR(MATCH(LOOKUP(Table412[[#This Row],[Monster]],Table4[Monster],Table4[Subtype]),'MSL Filters'!$K$23:$P$23,0))))</f>
        <v>1</v>
      </c>
      <c r="H250" t="b">
        <f>IF(EXACT(Table412[[#This Row],[1]],1),TRUE,FALSE)</f>
        <v>0</v>
      </c>
      <c r="I250" t="b">
        <f>LOOKUP(Table412[[#This Row],[Monster]],'Monster List'!$A$2:$A$447,'Monster List'!$B$2:$B$447)&gt;='Random Encounter'!$J$2</f>
        <v>1</v>
      </c>
      <c r="J250" t="b">
        <f>LOOKUP(Table412[[#This Row],[Monster]],'Monster List'!$A$2:$A$447,'Monster List'!$B$2:$B$447)&lt;='Random Encounter'!$K$2</f>
        <v>1</v>
      </c>
      <c r="K250" t="b">
        <f t="shared" si="3"/>
        <v>0</v>
      </c>
      <c r="L250" s="12">
        <f>IF(Table412[[#This Row],[Include?]],1,0)+L249</f>
        <v>16</v>
      </c>
      <c r="M250" s="13">
        <f>IF(INDEX('REG XP Table'!$B$2:$E$2815,'Random Encounter'!$F$8+M$1,'REG XP Table'!$G$2)-'Random Encounter'!$E$8-LOOKUP($A250,'Monster List'!$A$2:$A$448,'Monster List'!$C$2:$C$448)*M$1&gt;=0,1,0)</f>
        <v>0</v>
      </c>
      <c r="N250" s="15">
        <f>IF(INDEX('REG XP Table'!$B$2:$E$2815,'Random Encounter'!$F$8+N$1,'REG XP Table'!$G$2)-'Random Encounter'!$E$8-LOOKUP($A250,'Monster List'!$A$2:$A$448,'Monster List'!$C$2:$C$448)*N$1&gt;=0,N$1,M250)</f>
        <v>0</v>
      </c>
      <c r="O250" s="13">
        <f>IF(INDEX('REG XP Table'!$B$2:$E$2815,'Random Encounter'!$F$8+O$1,'REG XP Table'!$G$2)-'Random Encounter'!$E$8-LOOKUP($A250,'Monster List'!$A$2:$A$448,'Monster List'!$C$2:$C$448)*O$1&gt;=0,O$1,N250)</f>
        <v>0</v>
      </c>
      <c r="P250" s="13">
        <f>IF(INDEX('REG XP Table'!$B$2:$E$2815,'Random Encounter'!$F$8+P$1,'REG XP Table'!$G$2)-'Random Encounter'!$E$8-LOOKUP($A250,'Monster List'!$A$2:$A$448,'Monster List'!$C$2:$C$448)*P$1&gt;=0,P$1,O250)</f>
        <v>0</v>
      </c>
      <c r="Q250" s="13">
        <f>IF(INDEX('REG XP Table'!$B$2:$E$2815,'Random Encounter'!$F$8+Q$1,'REG XP Table'!$G$2)-'Random Encounter'!$E$8-LOOKUP($A250,'Monster List'!$A$2:$A$448,'Monster List'!$C$2:$C$448)*Q$1&gt;=0,Q$1,P250)</f>
        <v>0</v>
      </c>
      <c r="R250" s="13">
        <f>IF(INDEX('REG XP Table'!$B$2:$E$2815,'Random Encounter'!$F$8+R$1,'REG XP Table'!$G$2)-'Random Encounter'!$E$8-LOOKUP($A250,'Monster List'!$A$2:$A$448,'Monster List'!$C$2:$C$448)*R$1&gt;=0,R$1,Q250)</f>
        <v>0</v>
      </c>
      <c r="S250" s="13">
        <f>IF(INDEX('REG XP Table'!$B$2:$E$2815,'Random Encounter'!$F$8+S$1,'REG XP Table'!$G$2)-'Random Encounter'!$E$8-LOOKUP($A250,'Monster List'!$A$2:$A$448,'Monster List'!$C$2:$C$448)*S$1&gt;=0,S$1,R250)</f>
        <v>0</v>
      </c>
      <c r="T250" s="13">
        <f>IF(INDEX('REG XP Table'!$B$2:$E$2815,'Random Encounter'!$F$8+T$1,'REG XP Table'!$G$2)-'Random Encounter'!$E$8-LOOKUP($A250,'Monster List'!$A$2:$A$448,'Monster List'!$C$2:$C$448)*T$1&gt;=0,T$1,S250)</f>
        <v>0</v>
      </c>
      <c r="U250" s="13">
        <f>IF(INDEX('REG XP Table'!$B$2:$E$2815,'Random Encounter'!$F$8+U$1,'REG XP Table'!$G$2)-'Random Encounter'!$E$8-LOOKUP($A250,'Monster List'!$A$2:$A$448,'Monster List'!$C$2:$C$448)*U$1&gt;=0,U$1,T250)</f>
        <v>0</v>
      </c>
      <c r="V250" s="13">
        <f>IF(INDEX('REG XP Table'!$B$2:$E$2815,'Random Encounter'!$F$8+V$1,'REG XP Table'!$G$2)-'Random Encounter'!$E$8-LOOKUP($A250,'Monster List'!$A$2:$A$448,'Monster List'!$C$2:$C$448)*V$1&gt;=0,V$1,U250)</f>
        <v>0</v>
      </c>
      <c r="W250" s="13">
        <f>IF(INDEX('REG XP Table'!$B$2:$E$2815,'Random Encounter'!$F$8+W$1,'REG XP Table'!$G$2)-'Random Encounter'!$E$8-LOOKUP($A250,'Monster List'!$A$2:$A$448,'Monster List'!$C$2:$C$448)*W$1&gt;=0,W$1,V250)</f>
        <v>0</v>
      </c>
      <c r="X250" s="13">
        <f>IF(INDEX('REG XP Table'!$B$2:$E$2815,'Random Encounter'!$F$8+X$1,'REG XP Table'!$G$2)-'Random Encounter'!$E$8-LOOKUP($A250,'Monster List'!$A$2:$A$448,'Monster List'!$C$2:$C$448)*X$1&gt;=0,X$1,W250)</f>
        <v>0</v>
      </c>
      <c r="Y250" s="13">
        <f>IF(INDEX('REG XP Table'!$B$2:$E$2815,'Random Encounter'!$F$8+Y$1,'REG XP Table'!$G$2)-'Random Encounter'!$E$8-LOOKUP($A250,'Monster List'!$A$2:$A$448,'Monster List'!$C$2:$C$448)*Y$1&gt;=0,Y$1,X250)</f>
        <v>0</v>
      </c>
      <c r="Z250" s="13">
        <f>IF(INDEX('REG XP Table'!$B$2:$E$2815,'Random Encounter'!$F$8+Z$1,'REG XP Table'!$G$2)-'Random Encounter'!$E$8-LOOKUP($A250,'Monster List'!$A$2:$A$448,'Monster List'!$C$2:$C$448)*Z$1&gt;=0,Z$1,Y250)</f>
        <v>0</v>
      </c>
      <c r="AA250" s="13">
        <f>IF(INDEX('REG XP Table'!$B$2:$E$2815,'Random Encounter'!$F$8+AA$1,'REG XP Table'!$G$2)-'Random Encounter'!$E$8-LOOKUP($A250,'Monster List'!$A$2:$A$448,'Monster List'!$C$2:$C$448)*AA$1&gt;=0,AA$1,Z250)</f>
        <v>0</v>
      </c>
      <c r="AB250" s="13">
        <f>IF(INDEX('REG XP Table'!$B$2:$E$2815,'Random Encounter'!$F$8+AB$1,'REG XP Table'!$G$2)-'Random Encounter'!$E$8-LOOKUP($A250,'Monster List'!$A$2:$A$448,'Monster List'!$C$2:$C$448)*AB$1&gt;=0,AB$1,AA250)</f>
        <v>0</v>
      </c>
      <c r="AC250" s="13">
        <f>IF(INDEX('REG XP Table'!$B$2:$E$2815,'Random Encounter'!$F$8+AC$1,'REG XP Table'!$G$2)-'Random Encounter'!$E$8-LOOKUP($A250,'Monster List'!$A$2:$A$448,'Monster List'!$C$2:$C$448)*AC$1&gt;=0,AC$1,AB250)</f>
        <v>0</v>
      </c>
      <c r="AD250" s="13">
        <f>IF(INDEX('REG XP Table'!$B$2:$E$2815,'Random Encounter'!$F$8+AD$1,'REG XP Table'!$G$2)-'Random Encounter'!$E$8-LOOKUP($A250,'Monster List'!$A$2:$A$448,'Monster List'!$C$2:$C$448)*AD$1&gt;=0,AD$1,AC250)</f>
        <v>0</v>
      </c>
      <c r="AE250" s="13">
        <f>IF(INDEX('REG XP Table'!$B$2:$E$2815,'Random Encounter'!$F$8+AE$1,'REG XP Table'!$G$2)-'Random Encounter'!$E$8-LOOKUP($A250,'Monster List'!$A$2:$A$448,'Monster List'!$C$2:$C$448)*AE$1&gt;=0,AE$1,AD250)</f>
        <v>0</v>
      </c>
      <c r="AF250" s="13">
        <f>IF(INDEX('REG XP Table'!$B$2:$E$2815,'Random Encounter'!$F$8+AF$1,'REG XP Table'!$G$2)-'Random Encounter'!$E$8-LOOKUP($A250,'Monster List'!$A$2:$A$448,'Monster List'!$C$2:$C$448)*AF$1&gt;=0,AF$1,AE250)</f>
        <v>0</v>
      </c>
    </row>
    <row r="251" spans="1:32" x14ac:dyDescent="0.3">
      <c r="A251" t="s">
        <v>176</v>
      </c>
      <c r="B251">
        <v>200</v>
      </c>
      <c r="C251" t="b">
        <f>ISTEXT(INDEX(Table4[],MATCH(Table412[[#This Row],[Monster]],Table4[Monster],0),MATCH(Table36[Location],Table4[#Headers],0)))</f>
        <v>0</v>
      </c>
      <c r="D251" t="b">
        <f>ISNUMBER(MATCH(LOOKUP(Table412[[#This Row],[Monster]],Table4[Monster],Table4[Alignment 1]),'MSL Filters'!$K$3:$P$3,0))</f>
        <v>1</v>
      </c>
      <c r="E251" t="b">
        <f>ISNUMBER(MATCH(LOOKUP(Table412[[#This Row],[Monster]],Table4[Monster],Table4[Alignment 2]),'MSL Filters'!$K$13:$P$13,0))</f>
        <v>1</v>
      </c>
      <c r="F251" t="b">
        <f>IF(EXACT("Any",Table36[Type]), TRUE, EXACT(LOOKUP(Table412[[#This Row],[Monster]],Table4[Monster],Table4[Type]),Table36[Type]))</f>
        <v>0</v>
      </c>
      <c r="G251" t="b">
        <f>IF(EXACT("Any",Table36[Sub Type]),TRUE,NOT(ISERROR(MATCH(LOOKUP(Table412[[#This Row],[Monster]],Table4[Monster],Table4[Subtype]),'MSL Filters'!$K$23:$P$23,0))))</f>
        <v>1</v>
      </c>
      <c r="H251" t="b">
        <f>IF(EXACT(Table412[[#This Row],[1]],1),TRUE,FALSE)</f>
        <v>1</v>
      </c>
      <c r="I251" t="b">
        <f>LOOKUP(Table412[[#This Row],[Monster]],'Monster List'!$A$2:$A$447,'Monster List'!$B$2:$B$447)&gt;='Random Encounter'!$J$2</f>
        <v>1</v>
      </c>
      <c r="J251" t="b">
        <f>LOOKUP(Table412[[#This Row],[Monster]],'Monster List'!$A$2:$A$447,'Monster List'!$B$2:$B$447)&lt;='Random Encounter'!$K$2</f>
        <v>1</v>
      </c>
      <c r="K251" t="b">
        <f t="shared" si="3"/>
        <v>0</v>
      </c>
      <c r="L251" s="12">
        <f>IF(Table412[[#This Row],[Include?]],1,0)+L250</f>
        <v>16</v>
      </c>
      <c r="M251" s="13">
        <f>IF(INDEX('REG XP Table'!$B$2:$E$2815,'Random Encounter'!$F$8+M$1,'REG XP Table'!$G$2)-'Random Encounter'!$E$8-LOOKUP($A251,'Monster List'!$A$2:$A$448,'Monster List'!$C$2:$C$448)*M$1&gt;=0,1,0)</f>
        <v>1</v>
      </c>
      <c r="N251" s="15">
        <f>IF(INDEX('REG XP Table'!$B$2:$E$2815,'Random Encounter'!$F$8+N$1,'REG XP Table'!$G$2)-'Random Encounter'!$E$8-LOOKUP($A251,'Monster List'!$A$2:$A$448,'Monster List'!$C$2:$C$448)*N$1&gt;=0,N$1,M251)</f>
        <v>1</v>
      </c>
      <c r="O251" s="13">
        <f>IF(INDEX('REG XP Table'!$B$2:$E$2815,'Random Encounter'!$F$8+O$1,'REG XP Table'!$G$2)-'Random Encounter'!$E$8-LOOKUP($A251,'Monster List'!$A$2:$A$448,'Monster List'!$C$2:$C$448)*O$1&gt;=0,O$1,N251)</f>
        <v>1</v>
      </c>
      <c r="P251" s="13">
        <f>IF(INDEX('REG XP Table'!$B$2:$E$2815,'Random Encounter'!$F$8+P$1,'REG XP Table'!$G$2)-'Random Encounter'!$E$8-LOOKUP($A251,'Monster List'!$A$2:$A$448,'Monster List'!$C$2:$C$448)*P$1&gt;=0,P$1,O251)</f>
        <v>1</v>
      </c>
      <c r="Q251" s="13">
        <f>IF(INDEX('REG XP Table'!$B$2:$E$2815,'Random Encounter'!$F$8+Q$1,'REG XP Table'!$G$2)-'Random Encounter'!$E$8-LOOKUP($A251,'Monster List'!$A$2:$A$448,'Monster List'!$C$2:$C$448)*Q$1&gt;=0,Q$1,P251)</f>
        <v>1</v>
      </c>
      <c r="R251" s="13">
        <f>IF(INDEX('REG XP Table'!$B$2:$E$2815,'Random Encounter'!$F$8+R$1,'REG XP Table'!$G$2)-'Random Encounter'!$E$8-LOOKUP($A251,'Monster List'!$A$2:$A$448,'Monster List'!$C$2:$C$448)*R$1&gt;=0,R$1,Q251)</f>
        <v>1</v>
      </c>
      <c r="S251" s="13">
        <f>IF(INDEX('REG XP Table'!$B$2:$E$2815,'Random Encounter'!$F$8+S$1,'REG XP Table'!$G$2)-'Random Encounter'!$E$8-LOOKUP($A251,'Monster List'!$A$2:$A$448,'Monster List'!$C$2:$C$448)*S$1&gt;=0,S$1,R251)</f>
        <v>1</v>
      </c>
      <c r="T251" s="13">
        <f>IF(INDEX('REG XP Table'!$B$2:$E$2815,'Random Encounter'!$F$8+T$1,'REG XP Table'!$G$2)-'Random Encounter'!$E$8-LOOKUP($A251,'Monster List'!$A$2:$A$448,'Monster List'!$C$2:$C$448)*T$1&gt;=0,T$1,S251)</f>
        <v>1</v>
      </c>
      <c r="U251" s="13">
        <f>IF(INDEX('REG XP Table'!$B$2:$E$2815,'Random Encounter'!$F$8+U$1,'REG XP Table'!$G$2)-'Random Encounter'!$E$8-LOOKUP($A251,'Monster List'!$A$2:$A$448,'Monster List'!$C$2:$C$448)*U$1&gt;=0,U$1,T251)</f>
        <v>1</v>
      </c>
      <c r="V251" s="13">
        <f>IF(INDEX('REG XP Table'!$B$2:$E$2815,'Random Encounter'!$F$8+V$1,'REG XP Table'!$G$2)-'Random Encounter'!$E$8-LOOKUP($A251,'Monster List'!$A$2:$A$448,'Monster List'!$C$2:$C$448)*V$1&gt;=0,V$1,U251)</f>
        <v>1</v>
      </c>
      <c r="W251" s="13">
        <f>IF(INDEX('REG XP Table'!$B$2:$E$2815,'Random Encounter'!$F$8+W$1,'REG XP Table'!$G$2)-'Random Encounter'!$E$8-LOOKUP($A251,'Monster List'!$A$2:$A$448,'Monster List'!$C$2:$C$448)*W$1&gt;=0,W$1,V251)</f>
        <v>1</v>
      </c>
      <c r="X251" s="13">
        <f>IF(INDEX('REG XP Table'!$B$2:$E$2815,'Random Encounter'!$F$8+X$1,'REG XP Table'!$G$2)-'Random Encounter'!$E$8-LOOKUP($A251,'Monster List'!$A$2:$A$448,'Monster List'!$C$2:$C$448)*X$1&gt;=0,X$1,W251)</f>
        <v>1</v>
      </c>
      <c r="Y251" s="13">
        <f>IF(INDEX('REG XP Table'!$B$2:$E$2815,'Random Encounter'!$F$8+Y$1,'REG XP Table'!$G$2)-'Random Encounter'!$E$8-LOOKUP($A251,'Monster List'!$A$2:$A$448,'Monster List'!$C$2:$C$448)*Y$1&gt;=0,Y$1,X251)</f>
        <v>1</v>
      </c>
      <c r="Z251" s="13">
        <f>IF(INDEX('REG XP Table'!$B$2:$E$2815,'Random Encounter'!$F$8+Z$1,'REG XP Table'!$G$2)-'Random Encounter'!$E$8-LOOKUP($A251,'Monster List'!$A$2:$A$448,'Monster List'!$C$2:$C$448)*Z$1&gt;=0,Z$1,Y251)</f>
        <v>1</v>
      </c>
      <c r="AA251" s="13">
        <f>IF(INDEX('REG XP Table'!$B$2:$E$2815,'Random Encounter'!$F$8+AA$1,'REG XP Table'!$G$2)-'Random Encounter'!$E$8-LOOKUP($A251,'Monster List'!$A$2:$A$448,'Monster List'!$C$2:$C$448)*AA$1&gt;=0,AA$1,Z251)</f>
        <v>1</v>
      </c>
      <c r="AB251" s="13">
        <f>IF(INDEX('REG XP Table'!$B$2:$E$2815,'Random Encounter'!$F$8+AB$1,'REG XP Table'!$G$2)-'Random Encounter'!$E$8-LOOKUP($A251,'Monster List'!$A$2:$A$448,'Monster List'!$C$2:$C$448)*AB$1&gt;=0,AB$1,AA251)</f>
        <v>1</v>
      </c>
      <c r="AC251" s="13">
        <f>IF(INDEX('REG XP Table'!$B$2:$E$2815,'Random Encounter'!$F$8+AC$1,'REG XP Table'!$G$2)-'Random Encounter'!$E$8-LOOKUP($A251,'Monster List'!$A$2:$A$448,'Monster List'!$C$2:$C$448)*AC$1&gt;=0,AC$1,AB251)</f>
        <v>1</v>
      </c>
      <c r="AD251" s="13">
        <f>IF(INDEX('REG XP Table'!$B$2:$E$2815,'Random Encounter'!$F$8+AD$1,'REG XP Table'!$G$2)-'Random Encounter'!$E$8-LOOKUP($A251,'Monster List'!$A$2:$A$448,'Monster List'!$C$2:$C$448)*AD$1&gt;=0,AD$1,AC251)</f>
        <v>1</v>
      </c>
      <c r="AE251" s="13">
        <f>IF(INDEX('REG XP Table'!$B$2:$E$2815,'Random Encounter'!$F$8+AE$1,'REG XP Table'!$G$2)-'Random Encounter'!$E$8-LOOKUP($A251,'Monster List'!$A$2:$A$448,'Monster List'!$C$2:$C$448)*AE$1&gt;=0,AE$1,AD251)</f>
        <v>1</v>
      </c>
      <c r="AF251" s="13">
        <f>IF(INDEX('REG XP Table'!$B$2:$E$2815,'Random Encounter'!$F$8+AF$1,'REG XP Table'!$G$2)-'Random Encounter'!$E$8-LOOKUP($A251,'Monster List'!$A$2:$A$448,'Monster List'!$C$2:$C$448)*AF$1&gt;=0,AF$1,AE251)</f>
        <v>1</v>
      </c>
    </row>
    <row r="252" spans="1:32" x14ac:dyDescent="0.3">
      <c r="A252" t="s">
        <v>288</v>
      </c>
      <c r="B252">
        <v>1100</v>
      </c>
      <c r="C252" t="b">
        <f>ISTEXT(INDEX(Table4[],MATCH(Table412[[#This Row],[Monster]],Table4[Monster],0),MATCH(Table36[Location],Table4[#Headers],0)))</f>
        <v>0</v>
      </c>
      <c r="D252" t="b">
        <f>ISNUMBER(MATCH(LOOKUP(Table412[[#This Row],[Monster]],Table4[Monster],Table4[Alignment 1]),'MSL Filters'!$K$3:$P$3,0))</f>
        <v>1</v>
      </c>
      <c r="E252" t="b">
        <f>ISNUMBER(MATCH(LOOKUP(Table412[[#This Row],[Monster]],Table4[Monster],Table4[Alignment 2]),'MSL Filters'!$K$13:$P$13,0))</f>
        <v>1</v>
      </c>
      <c r="F252" t="b">
        <f>IF(EXACT("Any",Table36[Type]), TRUE, EXACT(LOOKUP(Table412[[#This Row],[Monster]],Table4[Monster],Table4[Type]),Table36[Type]))</f>
        <v>0</v>
      </c>
      <c r="G252" t="b">
        <f>IF(EXACT("Any",Table36[Sub Type]),TRUE,NOT(ISERROR(MATCH(LOOKUP(Table412[[#This Row],[Monster]],Table4[Monster],Table4[Subtype]),'MSL Filters'!$K$23:$P$23,0))))</f>
        <v>1</v>
      </c>
      <c r="H252" t="b">
        <f>IF(EXACT(Table412[[#This Row],[1]],1),TRUE,FALSE)</f>
        <v>0</v>
      </c>
      <c r="I252" t="b">
        <f>LOOKUP(Table412[[#This Row],[Monster]],'Monster List'!$A$2:$A$447,'Monster List'!$B$2:$B$447)&gt;='Random Encounter'!$J$2</f>
        <v>1</v>
      </c>
      <c r="J252" t="b">
        <f>LOOKUP(Table412[[#This Row],[Monster]],'Monster List'!$A$2:$A$447,'Monster List'!$B$2:$B$447)&lt;='Random Encounter'!$K$2</f>
        <v>1</v>
      </c>
      <c r="K252" t="b">
        <f t="shared" si="3"/>
        <v>0</v>
      </c>
      <c r="L252" s="12">
        <f>IF(Table412[[#This Row],[Include?]],1,0)+L251</f>
        <v>16</v>
      </c>
      <c r="M252" s="13">
        <f>IF(INDEX('REG XP Table'!$B$2:$E$2815,'Random Encounter'!$F$8+M$1,'REG XP Table'!$G$2)-'Random Encounter'!$E$8-LOOKUP($A252,'Monster List'!$A$2:$A$448,'Monster List'!$C$2:$C$448)*M$1&gt;=0,1,0)</f>
        <v>0</v>
      </c>
      <c r="N252" s="15">
        <f>IF(INDEX('REG XP Table'!$B$2:$E$2815,'Random Encounter'!$F$8+N$1,'REG XP Table'!$G$2)-'Random Encounter'!$E$8-LOOKUP($A252,'Monster List'!$A$2:$A$448,'Monster List'!$C$2:$C$448)*N$1&gt;=0,N$1,M252)</f>
        <v>0</v>
      </c>
      <c r="O252" s="13">
        <f>IF(INDEX('REG XP Table'!$B$2:$E$2815,'Random Encounter'!$F$8+O$1,'REG XP Table'!$G$2)-'Random Encounter'!$E$8-LOOKUP($A252,'Monster List'!$A$2:$A$448,'Monster List'!$C$2:$C$448)*O$1&gt;=0,O$1,N252)</f>
        <v>0</v>
      </c>
      <c r="P252" s="13">
        <f>IF(INDEX('REG XP Table'!$B$2:$E$2815,'Random Encounter'!$F$8+P$1,'REG XP Table'!$G$2)-'Random Encounter'!$E$8-LOOKUP($A252,'Monster List'!$A$2:$A$448,'Monster List'!$C$2:$C$448)*P$1&gt;=0,P$1,O252)</f>
        <v>0</v>
      </c>
      <c r="Q252" s="13">
        <f>IF(INDEX('REG XP Table'!$B$2:$E$2815,'Random Encounter'!$F$8+Q$1,'REG XP Table'!$G$2)-'Random Encounter'!$E$8-LOOKUP($A252,'Monster List'!$A$2:$A$448,'Monster List'!$C$2:$C$448)*Q$1&gt;=0,Q$1,P252)</f>
        <v>0</v>
      </c>
      <c r="R252" s="13">
        <f>IF(INDEX('REG XP Table'!$B$2:$E$2815,'Random Encounter'!$F$8+R$1,'REG XP Table'!$G$2)-'Random Encounter'!$E$8-LOOKUP($A252,'Monster List'!$A$2:$A$448,'Monster List'!$C$2:$C$448)*R$1&gt;=0,R$1,Q252)</f>
        <v>0</v>
      </c>
      <c r="S252" s="13">
        <f>IF(INDEX('REG XP Table'!$B$2:$E$2815,'Random Encounter'!$F$8+S$1,'REG XP Table'!$G$2)-'Random Encounter'!$E$8-LOOKUP($A252,'Monster List'!$A$2:$A$448,'Monster List'!$C$2:$C$448)*S$1&gt;=0,S$1,R252)</f>
        <v>0</v>
      </c>
      <c r="T252" s="13">
        <f>IF(INDEX('REG XP Table'!$B$2:$E$2815,'Random Encounter'!$F$8+T$1,'REG XP Table'!$G$2)-'Random Encounter'!$E$8-LOOKUP($A252,'Monster List'!$A$2:$A$448,'Monster List'!$C$2:$C$448)*T$1&gt;=0,T$1,S252)</f>
        <v>0</v>
      </c>
      <c r="U252" s="13">
        <f>IF(INDEX('REG XP Table'!$B$2:$E$2815,'Random Encounter'!$F$8+U$1,'REG XP Table'!$G$2)-'Random Encounter'!$E$8-LOOKUP($A252,'Monster List'!$A$2:$A$448,'Monster List'!$C$2:$C$448)*U$1&gt;=0,U$1,T252)</f>
        <v>0</v>
      </c>
      <c r="V252" s="13">
        <f>IF(INDEX('REG XP Table'!$B$2:$E$2815,'Random Encounter'!$F$8+V$1,'REG XP Table'!$G$2)-'Random Encounter'!$E$8-LOOKUP($A252,'Monster List'!$A$2:$A$448,'Monster List'!$C$2:$C$448)*V$1&gt;=0,V$1,U252)</f>
        <v>0</v>
      </c>
      <c r="W252" s="13">
        <f>IF(INDEX('REG XP Table'!$B$2:$E$2815,'Random Encounter'!$F$8+W$1,'REG XP Table'!$G$2)-'Random Encounter'!$E$8-LOOKUP($A252,'Monster List'!$A$2:$A$448,'Monster List'!$C$2:$C$448)*W$1&gt;=0,W$1,V252)</f>
        <v>0</v>
      </c>
      <c r="X252" s="13">
        <f>IF(INDEX('REG XP Table'!$B$2:$E$2815,'Random Encounter'!$F$8+X$1,'REG XP Table'!$G$2)-'Random Encounter'!$E$8-LOOKUP($A252,'Monster List'!$A$2:$A$448,'Monster List'!$C$2:$C$448)*X$1&gt;=0,X$1,W252)</f>
        <v>0</v>
      </c>
      <c r="Y252" s="13">
        <f>IF(INDEX('REG XP Table'!$B$2:$E$2815,'Random Encounter'!$F$8+Y$1,'REG XP Table'!$G$2)-'Random Encounter'!$E$8-LOOKUP($A252,'Monster List'!$A$2:$A$448,'Monster List'!$C$2:$C$448)*Y$1&gt;=0,Y$1,X252)</f>
        <v>0</v>
      </c>
      <c r="Z252" s="13">
        <f>IF(INDEX('REG XP Table'!$B$2:$E$2815,'Random Encounter'!$F$8+Z$1,'REG XP Table'!$G$2)-'Random Encounter'!$E$8-LOOKUP($A252,'Monster List'!$A$2:$A$448,'Monster List'!$C$2:$C$448)*Z$1&gt;=0,Z$1,Y252)</f>
        <v>0</v>
      </c>
      <c r="AA252" s="13">
        <f>IF(INDEX('REG XP Table'!$B$2:$E$2815,'Random Encounter'!$F$8+AA$1,'REG XP Table'!$G$2)-'Random Encounter'!$E$8-LOOKUP($A252,'Monster List'!$A$2:$A$448,'Monster List'!$C$2:$C$448)*AA$1&gt;=0,AA$1,Z252)</f>
        <v>0</v>
      </c>
      <c r="AB252" s="13">
        <f>IF(INDEX('REG XP Table'!$B$2:$E$2815,'Random Encounter'!$F$8+AB$1,'REG XP Table'!$G$2)-'Random Encounter'!$E$8-LOOKUP($A252,'Monster List'!$A$2:$A$448,'Monster List'!$C$2:$C$448)*AB$1&gt;=0,AB$1,AA252)</f>
        <v>0</v>
      </c>
      <c r="AC252" s="13">
        <f>IF(INDEX('REG XP Table'!$B$2:$E$2815,'Random Encounter'!$F$8+AC$1,'REG XP Table'!$G$2)-'Random Encounter'!$E$8-LOOKUP($A252,'Monster List'!$A$2:$A$448,'Monster List'!$C$2:$C$448)*AC$1&gt;=0,AC$1,AB252)</f>
        <v>0</v>
      </c>
      <c r="AD252" s="13">
        <f>IF(INDEX('REG XP Table'!$B$2:$E$2815,'Random Encounter'!$F$8+AD$1,'REG XP Table'!$G$2)-'Random Encounter'!$E$8-LOOKUP($A252,'Monster List'!$A$2:$A$448,'Monster List'!$C$2:$C$448)*AD$1&gt;=0,AD$1,AC252)</f>
        <v>0</v>
      </c>
      <c r="AE252" s="13">
        <f>IF(INDEX('REG XP Table'!$B$2:$E$2815,'Random Encounter'!$F$8+AE$1,'REG XP Table'!$G$2)-'Random Encounter'!$E$8-LOOKUP($A252,'Monster List'!$A$2:$A$448,'Monster List'!$C$2:$C$448)*AE$1&gt;=0,AE$1,AD252)</f>
        <v>0</v>
      </c>
      <c r="AF252" s="13">
        <f>IF(INDEX('REG XP Table'!$B$2:$E$2815,'Random Encounter'!$F$8+AF$1,'REG XP Table'!$G$2)-'Random Encounter'!$E$8-LOOKUP($A252,'Monster List'!$A$2:$A$448,'Monster List'!$C$2:$C$448)*AF$1&gt;=0,AF$1,AE252)</f>
        <v>0</v>
      </c>
    </row>
    <row r="253" spans="1:32" x14ac:dyDescent="0.3">
      <c r="A253" t="s">
        <v>38</v>
      </c>
      <c r="B253">
        <v>10</v>
      </c>
      <c r="C253" t="b">
        <f>ISTEXT(INDEX(Table4[],MATCH(Table412[[#This Row],[Monster]],Table4[Monster],0),MATCH(Table36[Location],Table4[#Headers],0)))</f>
        <v>0</v>
      </c>
      <c r="D253" t="b">
        <f>ISNUMBER(MATCH(LOOKUP(Table412[[#This Row],[Monster]],Table4[Monster],Table4[Alignment 1]),'MSL Filters'!$K$3:$P$3,0))</f>
        <v>1</v>
      </c>
      <c r="E253" t="b">
        <f>ISNUMBER(MATCH(LOOKUP(Table412[[#This Row],[Monster]],Table4[Monster],Table4[Alignment 2]),'MSL Filters'!$K$13:$P$13,0))</f>
        <v>1</v>
      </c>
      <c r="F253" t="b">
        <f>IF(EXACT("Any",Table36[Type]), TRUE, EXACT(LOOKUP(Table412[[#This Row],[Monster]],Table4[Monster],Table4[Type]),Table36[Type]))</f>
        <v>0</v>
      </c>
      <c r="G253" t="b">
        <f>IF(EXACT("Any",Table36[Sub Type]),TRUE,NOT(ISERROR(MATCH(LOOKUP(Table412[[#This Row],[Monster]],Table4[Monster],Table4[Subtype]),'MSL Filters'!$K$23:$P$23,0))))</f>
        <v>1</v>
      </c>
      <c r="H253" t="b">
        <f>IF(EXACT(Table412[[#This Row],[1]],1),TRUE,FALSE)</f>
        <v>1</v>
      </c>
      <c r="I253" t="b">
        <f>LOOKUP(Table412[[#This Row],[Monster]],'Monster List'!$A$2:$A$447,'Monster List'!$B$2:$B$447)&gt;='Random Encounter'!$J$2</f>
        <v>1</v>
      </c>
      <c r="J253" t="b">
        <f>LOOKUP(Table412[[#This Row],[Monster]],'Monster List'!$A$2:$A$447,'Monster List'!$B$2:$B$447)&lt;='Random Encounter'!$K$2</f>
        <v>1</v>
      </c>
      <c r="K253" t="b">
        <f t="shared" si="3"/>
        <v>0</v>
      </c>
      <c r="L253" s="12">
        <f>IF(Table412[[#This Row],[Include?]],1,0)+L252</f>
        <v>16</v>
      </c>
      <c r="M253" s="13">
        <f>IF(INDEX('REG XP Table'!$B$2:$E$2815,'Random Encounter'!$F$8+M$1,'REG XP Table'!$G$2)-'Random Encounter'!$E$8-LOOKUP($A253,'Monster List'!$A$2:$A$448,'Monster List'!$C$2:$C$448)*M$1&gt;=0,1,0)</f>
        <v>1</v>
      </c>
      <c r="N253" s="15" t="str">
        <f>IF(INDEX('REG XP Table'!$B$2:$E$2815,'Random Encounter'!$F$8+N$1,'REG XP Table'!$G$2)-'Random Encounter'!$E$8-LOOKUP($A253,'Monster List'!$A$2:$A$448,'Monster List'!$C$2:$C$448)*N$1&gt;=0,N$1,M253)</f>
        <v>2</v>
      </c>
      <c r="O253" s="13" t="str">
        <f>IF(INDEX('REG XP Table'!$B$2:$E$2815,'Random Encounter'!$F$8+O$1,'REG XP Table'!$G$2)-'Random Encounter'!$E$8-LOOKUP($A253,'Monster List'!$A$2:$A$448,'Monster List'!$C$2:$C$448)*O$1&gt;=0,O$1,N253)</f>
        <v>3</v>
      </c>
      <c r="P253" s="13" t="str">
        <f>IF(INDEX('REG XP Table'!$B$2:$E$2815,'Random Encounter'!$F$8+P$1,'REG XP Table'!$G$2)-'Random Encounter'!$E$8-LOOKUP($A253,'Monster List'!$A$2:$A$448,'Monster List'!$C$2:$C$448)*P$1&gt;=0,P$1,O253)</f>
        <v>4</v>
      </c>
      <c r="Q253" s="13" t="str">
        <f>IF(INDEX('REG XP Table'!$B$2:$E$2815,'Random Encounter'!$F$8+Q$1,'REG XP Table'!$G$2)-'Random Encounter'!$E$8-LOOKUP($A253,'Monster List'!$A$2:$A$448,'Monster List'!$C$2:$C$448)*Q$1&gt;=0,Q$1,P253)</f>
        <v>5</v>
      </c>
      <c r="R253" s="13" t="str">
        <f>IF(INDEX('REG XP Table'!$B$2:$E$2815,'Random Encounter'!$F$8+R$1,'REG XP Table'!$G$2)-'Random Encounter'!$E$8-LOOKUP($A253,'Monster List'!$A$2:$A$448,'Monster List'!$C$2:$C$448)*R$1&gt;=0,R$1,Q253)</f>
        <v>6</v>
      </c>
      <c r="S253" s="13" t="str">
        <f>IF(INDEX('REG XP Table'!$B$2:$E$2815,'Random Encounter'!$F$8+S$1,'REG XP Table'!$G$2)-'Random Encounter'!$E$8-LOOKUP($A253,'Monster List'!$A$2:$A$448,'Monster List'!$C$2:$C$448)*S$1&gt;=0,S$1,R253)</f>
        <v>7</v>
      </c>
      <c r="T253" s="13" t="str">
        <f>IF(INDEX('REG XP Table'!$B$2:$E$2815,'Random Encounter'!$F$8+T$1,'REG XP Table'!$G$2)-'Random Encounter'!$E$8-LOOKUP($A253,'Monster List'!$A$2:$A$448,'Monster List'!$C$2:$C$448)*T$1&gt;=0,T$1,S253)</f>
        <v>8</v>
      </c>
      <c r="U253" s="13" t="str">
        <f>IF(INDEX('REG XP Table'!$B$2:$E$2815,'Random Encounter'!$F$8+U$1,'REG XP Table'!$G$2)-'Random Encounter'!$E$8-LOOKUP($A253,'Monster List'!$A$2:$A$448,'Monster List'!$C$2:$C$448)*U$1&gt;=0,U$1,T253)</f>
        <v>9</v>
      </c>
      <c r="V253" s="13" t="str">
        <f>IF(INDEX('REG XP Table'!$B$2:$E$2815,'Random Encounter'!$F$8+V$1,'REG XP Table'!$G$2)-'Random Encounter'!$E$8-LOOKUP($A253,'Monster List'!$A$2:$A$448,'Monster List'!$C$2:$C$448)*V$1&gt;=0,V$1,U253)</f>
        <v>10</v>
      </c>
      <c r="W253" s="13" t="str">
        <f>IF(INDEX('REG XP Table'!$B$2:$E$2815,'Random Encounter'!$F$8+W$1,'REG XP Table'!$G$2)-'Random Encounter'!$E$8-LOOKUP($A253,'Monster List'!$A$2:$A$448,'Monster List'!$C$2:$C$448)*W$1&gt;=0,W$1,V253)</f>
        <v>11</v>
      </c>
      <c r="X253" s="13" t="str">
        <f>IF(INDEX('REG XP Table'!$B$2:$E$2815,'Random Encounter'!$F$8+X$1,'REG XP Table'!$G$2)-'Random Encounter'!$E$8-LOOKUP($A253,'Monster List'!$A$2:$A$448,'Monster List'!$C$2:$C$448)*X$1&gt;=0,X$1,W253)</f>
        <v>12</v>
      </c>
      <c r="Y253" s="13" t="str">
        <f>IF(INDEX('REG XP Table'!$B$2:$E$2815,'Random Encounter'!$F$8+Y$1,'REG XP Table'!$G$2)-'Random Encounter'!$E$8-LOOKUP($A253,'Monster List'!$A$2:$A$448,'Monster List'!$C$2:$C$448)*Y$1&gt;=0,Y$1,X253)</f>
        <v>13</v>
      </c>
      <c r="Z253" s="13" t="str">
        <f>IF(INDEX('REG XP Table'!$B$2:$E$2815,'Random Encounter'!$F$8+Z$1,'REG XP Table'!$G$2)-'Random Encounter'!$E$8-LOOKUP($A253,'Monster List'!$A$2:$A$448,'Monster List'!$C$2:$C$448)*Z$1&gt;=0,Z$1,Y253)</f>
        <v>13</v>
      </c>
      <c r="AA253" s="13" t="str">
        <f>IF(INDEX('REG XP Table'!$B$2:$E$2815,'Random Encounter'!$F$8+AA$1,'REG XP Table'!$G$2)-'Random Encounter'!$E$8-LOOKUP($A253,'Monster List'!$A$2:$A$448,'Monster List'!$C$2:$C$448)*AA$1&gt;=0,AA$1,Z253)</f>
        <v>13</v>
      </c>
      <c r="AB253" s="13" t="str">
        <f>IF(INDEX('REG XP Table'!$B$2:$E$2815,'Random Encounter'!$F$8+AB$1,'REG XP Table'!$G$2)-'Random Encounter'!$E$8-LOOKUP($A253,'Monster List'!$A$2:$A$448,'Monster List'!$C$2:$C$448)*AB$1&gt;=0,AB$1,AA253)</f>
        <v>13</v>
      </c>
      <c r="AC253" s="13" t="str">
        <f>IF(INDEX('REG XP Table'!$B$2:$E$2815,'Random Encounter'!$F$8+AC$1,'REG XP Table'!$G$2)-'Random Encounter'!$E$8-LOOKUP($A253,'Monster List'!$A$2:$A$448,'Monster List'!$C$2:$C$448)*AC$1&gt;=0,AC$1,AB253)</f>
        <v>13</v>
      </c>
      <c r="AD253" s="13" t="str">
        <f>IF(INDEX('REG XP Table'!$B$2:$E$2815,'Random Encounter'!$F$8+AD$1,'REG XP Table'!$G$2)-'Random Encounter'!$E$8-LOOKUP($A253,'Monster List'!$A$2:$A$448,'Monster List'!$C$2:$C$448)*AD$1&gt;=0,AD$1,AC253)</f>
        <v>13</v>
      </c>
      <c r="AE253" s="13" t="str">
        <f>IF(INDEX('REG XP Table'!$B$2:$E$2815,'Random Encounter'!$F$8+AE$1,'REG XP Table'!$G$2)-'Random Encounter'!$E$8-LOOKUP($A253,'Monster List'!$A$2:$A$448,'Monster List'!$C$2:$C$448)*AE$1&gt;=0,AE$1,AD253)</f>
        <v>13</v>
      </c>
      <c r="AF253" s="13" t="str">
        <f>IF(INDEX('REG XP Table'!$B$2:$E$2815,'Random Encounter'!$F$8+AF$1,'REG XP Table'!$G$2)-'Random Encounter'!$E$8-LOOKUP($A253,'Monster List'!$A$2:$A$448,'Monster List'!$C$2:$C$448)*AF$1&gt;=0,AF$1,AE253)</f>
        <v>13</v>
      </c>
    </row>
    <row r="254" spans="1:32" x14ac:dyDescent="0.3">
      <c r="A254" t="s">
        <v>453</v>
      </c>
      <c r="B254">
        <v>41000</v>
      </c>
      <c r="C254" t="b">
        <f>ISTEXT(INDEX(Table4[],MATCH(Table412[[#This Row],[Monster]],Table4[Monster],0),MATCH(Table36[Location],Table4[#Headers],0)))</f>
        <v>0</v>
      </c>
      <c r="D254" t="b">
        <f>ISNUMBER(MATCH(LOOKUP(Table412[[#This Row],[Monster]],Table4[Monster],Table4[Alignment 1]),'MSL Filters'!$K$3:$P$3,0))</f>
        <v>1</v>
      </c>
      <c r="E254" t="b">
        <f>ISNUMBER(MATCH(LOOKUP(Table412[[#This Row],[Monster]],Table4[Monster],Table4[Alignment 2]),'MSL Filters'!$K$13:$P$13,0))</f>
        <v>1</v>
      </c>
      <c r="F254" t="b">
        <f>IF(EXACT("Any",Table36[Type]), TRUE, EXACT(LOOKUP(Table412[[#This Row],[Monster]],Table4[Monster],Table4[Type]),Table36[Type]))</f>
        <v>0</v>
      </c>
      <c r="G254" t="b">
        <f>IF(EXACT("Any",Table36[Sub Type]),TRUE,NOT(ISERROR(MATCH(LOOKUP(Table412[[#This Row],[Monster]],Table4[Monster],Table4[Subtype]),'MSL Filters'!$K$23:$P$23,0))))</f>
        <v>1</v>
      </c>
      <c r="H254" t="b">
        <f>IF(EXACT(Table412[[#This Row],[1]],1),TRUE,FALSE)</f>
        <v>0</v>
      </c>
      <c r="I254" t="b">
        <f>LOOKUP(Table412[[#This Row],[Monster]],'Monster List'!$A$2:$A$447,'Monster List'!$B$2:$B$447)&gt;='Random Encounter'!$J$2</f>
        <v>1</v>
      </c>
      <c r="J254" t="b">
        <f>LOOKUP(Table412[[#This Row],[Monster]],'Monster List'!$A$2:$A$447,'Monster List'!$B$2:$B$447)&lt;='Random Encounter'!$K$2</f>
        <v>1</v>
      </c>
      <c r="K254" t="b">
        <f t="shared" si="3"/>
        <v>0</v>
      </c>
      <c r="L254" s="12">
        <f>IF(Table412[[#This Row],[Include?]],1,0)+L253</f>
        <v>16</v>
      </c>
      <c r="M254" s="13">
        <f>IF(INDEX('REG XP Table'!$B$2:$E$2815,'Random Encounter'!$F$8+M$1,'REG XP Table'!$G$2)-'Random Encounter'!$E$8-LOOKUP($A254,'Monster List'!$A$2:$A$448,'Monster List'!$C$2:$C$448)*M$1&gt;=0,1,0)</f>
        <v>0</v>
      </c>
      <c r="N254" s="15">
        <f>IF(INDEX('REG XP Table'!$B$2:$E$2815,'Random Encounter'!$F$8+N$1,'REG XP Table'!$G$2)-'Random Encounter'!$E$8-LOOKUP($A254,'Monster List'!$A$2:$A$448,'Monster List'!$C$2:$C$448)*N$1&gt;=0,N$1,M254)</f>
        <v>0</v>
      </c>
      <c r="O254" s="13">
        <f>IF(INDEX('REG XP Table'!$B$2:$E$2815,'Random Encounter'!$F$8+O$1,'REG XP Table'!$G$2)-'Random Encounter'!$E$8-LOOKUP($A254,'Monster List'!$A$2:$A$448,'Monster List'!$C$2:$C$448)*O$1&gt;=0,O$1,N254)</f>
        <v>0</v>
      </c>
      <c r="P254" s="13">
        <f>IF(INDEX('REG XP Table'!$B$2:$E$2815,'Random Encounter'!$F$8+P$1,'REG XP Table'!$G$2)-'Random Encounter'!$E$8-LOOKUP($A254,'Monster List'!$A$2:$A$448,'Monster List'!$C$2:$C$448)*P$1&gt;=0,P$1,O254)</f>
        <v>0</v>
      </c>
      <c r="Q254" s="13">
        <f>IF(INDEX('REG XP Table'!$B$2:$E$2815,'Random Encounter'!$F$8+Q$1,'REG XP Table'!$G$2)-'Random Encounter'!$E$8-LOOKUP($A254,'Monster List'!$A$2:$A$448,'Monster List'!$C$2:$C$448)*Q$1&gt;=0,Q$1,P254)</f>
        <v>0</v>
      </c>
      <c r="R254" s="13">
        <f>IF(INDEX('REG XP Table'!$B$2:$E$2815,'Random Encounter'!$F$8+R$1,'REG XP Table'!$G$2)-'Random Encounter'!$E$8-LOOKUP($A254,'Monster List'!$A$2:$A$448,'Monster List'!$C$2:$C$448)*R$1&gt;=0,R$1,Q254)</f>
        <v>0</v>
      </c>
      <c r="S254" s="13">
        <f>IF(INDEX('REG XP Table'!$B$2:$E$2815,'Random Encounter'!$F$8+S$1,'REG XP Table'!$G$2)-'Random Encounter'!$E$8-LOOKUP($A254,'Monster List'!$A$2:$A$448,'Monster List'!$C$2:$C$448)*S$1&gt;=0,S$1,R254)</f>
        <v>0</v>
      </c>
      <c r="T254" s="13">
        <f>IF(INDEX('REG XP Table'!$B$2:$E$2815,'Random Encounter'!$F$8+T$1,'REG XP Table'!$G$2)-'Random Encounter'!$E$8-LOOKUP($A254,'Monster List'!$A$2:$A$448,'Monster List'!$C$2:$C$448)*T$1&gt;=0,T$1,S254)</f>
        <v>0</v>
      </c>
      <c r="U254" s="13">
        <f>IF(INDEX('REG XP Table'!$B$2:$E$2815,'Random Encounter'!$F$8+U$1,'REG XP Table'!$G$2)-'Random Encounter'!$E$8-LOOKUP($A254,'Monster List'!$A$2:$A$448,'Monster List'!$C$2:$C$448)*U$1&gt;=0,U$1,T254)</f>
        <v>0</v>
      </c>
      <c r="V254" s="13">
        <f>IF(INDEX('REG XP Table'!$B$2:$E$2815,'Random Encounter'!$F$8+V$1,'REG XP Table'!$G$2)-'Random Encounter'!$E$8-LOOKUP($A254,'Monster List'!$A$2:$A$448,'Monster List'!$C$2:$C$448)*V$1&gt;=0,V$1,U254)</f>
        <v>0</v>
      </c>
      <c r="W254" s="13">
        <f>IF(INDEX('REG XP Table'!$B$2:$E$2815,'Random Encounter'!$F$8+W$1,'REG XP Table'!$G$2)-'Random Encounter'!$E$8-LOOKUP($A254,'Monster List'!$A$2:$A$448,'Monster List'!$C$2:$C$448)*W$1&gt;=0,W$1,V254)</f>
        <v>0</v>
      </c>
      <c r="X254" s="13">
        <f>IF(INDEX('REG XP Table'!$B$2:$E$2815,'Random Encounter'!$F$8+X$1,'REG XP Table'!$G$2)-'Random Encounter'!$E$8-LOOKUP($A254,'Monster List'!$A$2:$A$448,'Monster List'!$C$2:$C$448)*X$1&gt;=0,X$1,W254)</f>
        <v>0</v>
      </c>
      <c r="Y254" s="13">
        <f>IF(INDEX('REG XP Table'!$B$2:$E$2815,'Random Encounter'!$F$8+Y$1,'REG XP Table'!$G$2)-'Random Encounter'!$E$8-LOOKUP($A254,'Monster List'!$A$2:$A$448,'Monster List'!$C$2:$C$448)*Y$1&gt;=0,Y$1,X254)</f>
        <v>0</v>
      </c>
      <c r="Z254" s="13">
        <f>IF(INDEX('REG XP Table'!$B$2:$E$2815,'Random Encounter'!$F$8+Z$1,'REG XP Table'!$G$2)-'Random Encounter'!$E$8-LOOKUP($A254,'Monster List'!$A$2:$A$448,'Monster List'!$C$2:$C$448)*Z$1&gt;=0,Z$1,Y254)</f>
        <v>0</v>
      </c>
      <c r="AA254" s="13">
        <f>IF(INDEX('REG XP Table'!$B$2:$E$2815,'Random Encounter'!$F$8+AA$1,'REG XP Table'!$G$2)-'Random Encounter'!$E$8-LOOKUP($A254,'Monster List'!$A$2:$A$448,'Monster List'!$C$2:$C$448)*AA$1&gt;=0,AA$1,Z254)</f>
        <v>0</v>
      </c>
      <c r="AB254" s="13">
        <f>IF(INDEX('REG XP Table'!$B$2:$E$2815,'Random Encounter'!$F$8+AB$1,'REG XP Table'!$G$2)-'Random Encounter'!$E$8-LOOKUP($A254,'Monster List'!$A$2:$A$448,'Monster List'!$C$2:$C$448)*AB$1&gt;=0,AB$1,AA254)</f>
        <v>0</v>
      </c>
      <c r="AC254" s="13">
        <f>IF(INDEX('REG XP Table'!$B$2:$E$2815,'Random Encounter'!$F$8+AC$1,'REG XP Table'!$G$2)-'Random Encounter'!$E$8-LOOKUP($A254,'Monster List'!$A$2:$A$448,'Monster List'!$C$2:$C$448)*AC$1&gt;=0,AC$1,AB254)</f>
        <v>0</v>
      </c>
      <c r="AD254" s="13">
        <f>IF(INDEX('REG XP Table'!$B$2:$E$2815,'Random Encounter'!$F$8+AD$1,'REG XP Table'!$G$2)-'Random Encounter'!$E$8-LOOKUP($A254,'Monster List'!$A$2:$A$448,'Monster List'!$C$2:$C$448)*AD$1&gt;=0,AD$1,AC254)</f>
        <v>0</v>
      </c>
      <c r="AE254" s="13">
        <f>IF(INDEX('REG XP Table'!$B$2:$E$2815,'Random Encounter'!$F$8+AE$1,'REG XP Table'!$G$2)-'Random Encounter'!$E$8-LOOKUP($A254,'Monster List'!$A$2:$A$448,'Monster List'!$C$2:$C$448)*AE$1&gt;=0,AE$1,AD254)</f>
        <v>0</v>
      </c>
      <c r="AF254" s="13">
        <f>IF(INDEX('REG XP Table'!$B$2:$E$2815,'Random Encounter'!$F$8+AF$1,'REG XP Table'!$G$2)-'Random Encounter'!$E$8-LOOKUP($A254,'Monster List'!$A$2:$A$448,'Monster List'!$C$2:$C$448)*AF$1&gt;=0,AF$1,AE254)</f>
        <v>0</v>
      </c>
    </row>
    <row r="255" spans="1:32" x14ac:dyDescent="0.3">
      <c r="A255" t="s">
        <v>449</v>
      </c>
      <c r="B255">
        <v>33000</v>
      </c>
      <c r="C255" t="b">
        <f>ISTEXT(INDEX(Table4[],MATCH(Table412[[#This Row],[Monster]],Table4[Monster],0),MATCH(Table36[Location],Table4[#Headers],0)))</f>
        <v>0</v>
      </c>
      <c r="D255" t="b">
        <f>ISNUMBER(MATCH(LOOKUP(Table412[[#This Row],[Monster]],Table4[Monster],Table4[Alignment 1]),'MSL Filters'!$K$3:$P$3,0))</f>
        <v>1</v>
      </c>
      <c r="E255" t="b">
        <f>ISNUMBER(MATCH(LOOKUP(Table412[[#This Row],[Monster]],Table4[Monster],Table4[Alignment 2]),'MSL Filters'!$K$13:$P$13,0))</f>
        <v>1</v>
      </c>
      <c r="F255" t="b">
        <f>IF(EXACT("Any",Table36[Type]), TRUE, EXACT(LOOKUP(Table412[[#This Row],[Monster]],Table4[Monster],Table4[Type]),Table36[Type]))</f>
        <v>0</v>
      </c>
      <c r="G255" t="b">
        <f>IF(EXACT("Any",Table36[Sub Type]),TRUE,NOT(ISERROR(MATCH(LOOKUP(Table412[[#This Row],[Monster]],Table4[Monster],Table4[Subtype]),'MSL Filters'!$K$23:$P$23,0))))</f>
        <v>1</v>
      </c>
      <c r="H255" t="b">
        <f>IF(EXACT(Table412[[#This Row],[1]],1),TRUE,FALSE)</f>
        <v>0</v>
      </c>
      <c r="I255" t="b">
        <f>LOOKUP(Table412[[#This Row],[Monster]],'Monster List'!$A$2:$A$447,'Monster List'!$B$2:$B$447)&gt;='Random Encounter'!$J$2</f>
        <v>1</v>
      </c>
      <c r="J255" t="b">
        <f>LOOKUP(Table412[[#This Row],[Monster]],'Monster List'!$A$2:$A$447,'Monster List'!$B$2:$B$447)&lt;='Random Encounter'!$K$2</f>
        <v>1</v>
      </c>
      <c r="K255" t="b">
        <f t="shared" si="3"/>
        <v>0</v>
      </c>
      <c r="L255" s="12">
        <f>IF(Table412[[#This Row],[Include?]],1,0)+L254</f>
        <v>16</v>
      </c>
      <c r="M255" s="13">
        <f>IF(INDEX('REG XP Table'!$B$2:$E$2815,'Random Encounter'!$F$8+M$1,'REG XP Table'!$G$2)-'Random Encounter'!$E$8-LOOKUP($A255,'Monster List'!$A$2:$A$448,'Monster List'!$C$2:$C$448)*M$1&gt;=0,1,0)</f>
        <v>0</v>
      </c>
      <c r="N255" s="15">
        <f>IF(INDEX('REG XP Table'!$B$2:$E$2815,'Random Encounter'!$F$8+N$1,'REG XP Table'!$G$2)-'Random Encounter'!$E$8-LOOKUP($A255,'Monster List'!$A$2:$A$448,'Monster List'!$C$2:$C$448)*N$1&gt;=0,N$1,M255)</f>
        <v>0</v>
      </c>
      <c r="O255" s="13">
        <f>IF(INDEX('REG XP Table'!$B$2:$E$2815,'Random Encounter'!$F$8+O$1,'REG XP Table'!$G$2)-'Random Encounter'!$E$8-LOOKUP($A255,'Monster List'!$A$2:$A$448,'Monster List'!$C$2:$C$448)*O$1&gt;=0,O$1,N255)</f>
        <v>0</v>
      </c>
      <c r="P255" s="13">
        <f>IF(INDEX('REG XP Table'!$B$2:$E$2815,'Random Encounter'!$F$8+P$1,'REG XP Table'!$G$2)-'Random Encounter'!$E$8-LOOKUP($A255,'Monster List'!$A$2:$A$448,'Monster List'!$C$2:$C$448)*P$1&gt;=0,P$1,O255)</f>
        <v>0</v>
      </c>
      <c r="Q255" s="13">
        <f>IF(INDEX('REG XP Table'!$B$2:$E$2815,'Random Encounter'!$F$8+Q$1,'REG XP Table'!$G$2)-'Random Encounter'!$E$8-LOOKUP($A255,'Monster List'!$A$2:$A$448,'Monster List'!$C$2:$C$448)*Q$1&gt;=0,Q$1,P255)</f>
        <v>0</v>
      </c>
      <c r="R255" s="13">
        <f>IF(INDEX('REG XP Table'!$B$2:$E$2815,'Random Encounter'!$F$8+R$1,'REG XP Table'!$G$2)-'Random Encounter'!$E$8-LOOKUP($A255,'Monster List'!$A$2:$A$448,'Monster List'!$C$2:$C$448)*R$1&gt;=0,R$1,Q255)</f>
        <v>0</v>
      </c>
      <c r="S255" s="13">
        <f>IF(INDEX('REG XP Table'!$B$2:$E$2815,'Random Encounter'!$F$8+S$1,'REG XP Table'!$G$2)-'Random Encounter'!$E$8-LOOKUP($A255,'Monster List'!$A$2:$A$448,'Monster List'!$C$2:$C$448)*S$1&gt;=0,S$1,R255)</f>
        <v>0</v>
      </c>
      <c r="T255" s="13">
        <f>IF(INDEX('REG XP Table'!$B$2:$E$2815,'Random Encounter'!$F$8+T$1,'REG XP Table'!$G$2)-'Random Encounter'!$E$8-LOOKUP($A255,'Monster List'!$A$2:$A$448,'Monster List'!$C$2:$C$448)*T$1&gt;=0,T$1,S255)</f>
        <v>0</v>
      </c>
      <c r="U255" s="13">
        <f>IF(INDEX('REG XP Table'!$B$2:$E$2815,'Random Encounter'!$F$8+U$1,'REG XP Table'!$G$2)-'Random Encounter'!$E$8-LOOKUP($A255,'Monster List'!$A$2:$A$448,'Monster List'!$C$2:$C$448)*U$1&gt;=0,U$1,T255)</f>
        <v>0</v>
      </c>
      <c r="V255" s="13">
        <f>IF(INDEX('REG XP Table'!$B$2:$E$2815,'Random Encounter'!$F$8+V$1,'REG XP Table'!$G$2)-'Random Encounter'!$E$8-LOOKUP($A255,'Monster List'!$A$2:$A$448,'Monster List'!$C$2:$C$448)*V$1&gt;=0,V$1,U255)</f>
        <v>0</v>
      </c>
      <c r="W255" s="13">
        <f>IF(INDEX('REG XP Table'!$B$2:$E$2815,'Random Encounter'!$F$8+W$1,'REG XP Table'!$G$2)-'Random Encounter'!$E$8-LOOKUP($A255,'Monster List'!$A$2:$A$448,'Monster List'!$C$2:$C$448)*W$1&gt;=0,W$1,V255)</f>
        <v>0</v>
      </c>
      <c r="X255" s="13">
        <f>IF(INDEX('REG XP Table'!$B$2:$E$2815,'Random Encounter'!$F$8+X$1,'REG XP Table'!$G$2)-'Random Encounter'!$E$8-LOOKUP($A255,'Monster List'!$A$2:$A$448,'Monster List'!$C$2:$C$448)*X$1&gt;=0,X$1,W255)</f>
        <v>0</v>
      </c>
      <c r="Y255" s="13">
        <f>IF(INDEX('REG XP Table'!$B$2:$E$2815,'Random Encounter'!$F$8+Y$1,'REG XP Table'!$G$2)-'Random Encounter'!$E$8-LOOKUP($A255,'Monster List'!$A$2:$A$448,'Monster List'!$C$2:$C$448)*Y$1&gt;=0,Y$1,X255)</f>
        <v>0</v>
      </c>
      <c r="Z255" s="13">
        <f>IF(INDEX('REG XP Table'!$B$2:$E$2815,'Random Encounter'!$F$8+Z$1,'REG XP Table'!$G$2)-'Random Encounter'!$E$8-LOOKUP($A255,'Monster List'!$A$2:$A$448,'Monster List'!$C$2:$C$448)*Z$1&gt;=0,Z$1,Y255)</f>
        <v>0</v>
      </c>
      <c r="AA255" s="13">
        <f>IF(INDEX('REG XP Table'!$B$2:$E$2815,'Random Encounter'!$F$8+AA$1,'REG XP Table'!$G$2)-'Random Encounter'!$E$8-LOOKUP($A255,'Monster List'!$A$2:$A$448,'Monster List'!$C$2:$C$448)*AA$1&gt;=0,AA$1,Z255)</f>
        <v>0</v>
      </c>
      <c r="AB255" s="13">
        <f>IF(INDEX('REG XP Table'!$B$2:$E$2815,'Random Encounter'!$F$8+AB$1,'REG XP Table'!$G$2)-'Random Encounter'!$E$8-LOOKUP($A255,'Monster List'!$A$2:$A$448,'Monster List'!$C$2:$C$448)*AB$1&gt;=0,AB$1,AA255)</f>
        <v>0</v>
      </c>
      <c r="AC255" s="13">
        <f>IF(INDEX('REG XP Table'!$B$2:$E$2815,'Random Encounter'!$F$8+AC$1,'REG XP Table'!$G$2)-'Random Encounter'!$E$8-LOOKUP($A255,'Monster List'!$A$2:$A$448,'Monster List'!$C$2:$C$448)*AC$1&gt;=0,AC$1,AB255)</f>
        <v>0</v>
      </c>
      <c r="AD255" s="13">
        <f>IF(INDEX('REG XP Table'!$B$2:$E$2815,'Random Encounter'!$F$8+AD$1,'REG XP Table'!$G$2)-'Random Encounter'!$E$8-LOOKUP($A255,'Monster List'!$A$2:$A$448,'Monster List'!$C$2:$C$448)*AD$1&gt;=0,AD$1,AC255)</f>
        <v>0</v>
      </c>
      <c r="AE255" s="13">
        <f>IF(INDEX('REG XP Table'!$B$2:$E$2815,'Random Encounter'!$F$8+AE$1,'REG XP Table'!$G$2)-'Random Encounter'!$E$8-LOOKUP($A255,'Monster List'!$A$2:$A$448,'Monster List'!$C$2:$C$448)*AE$1&gt;=0,AE$1,AD255)</f>
        <v>0</v>
      </c>
      <c r="AF255" s="13">
        <f>IF(INDEX('REG XP Table'!$B$2:$E$2815,'Random Encounter'!$F$8+AF$1,'REG XP Table'!$G$2)-'Random Encounter'!$E$8-LOOKUP($A255,'Monster List'!$A$2:$A$448,'Monster List'!$C$2:$C$448)*AF$1&gt;=0,AF$1,AE255)</f>
        <v>0</v>
      </c>
    </row>
    <row r="256" spans="1:32" x14ac:dyDescent="0.3">
      <c r="A256" t="s">
        <v>177</v>
      </c>
      <c r="B256">
        <v>200</v>
      </c>
      <c r="C256" t="b">
        <f>ISTEXT(INDEX(Table4[],MATCH(Table412[[#This Row],[Monster]],Table4[Monster],0),MATCH(Table36[Location],Table4[#Headers],0)))</f>
        <v>1</v>
      </c>
      <c r="D256" t="b">
        <f>ISNUMBER(MATCH(LOOKUP(Table412[[#This Row],[Monster]],Table4[Monster],Table4[Alignment 1]),'MSL Filters'!$K$3:$P$3,0))</f>
        <v>1</v>
      </c>
      <c r="E256" t="b">
        <f>ISNUMBER(MATCH(LOOKUP(Table412[[#This Row],[Monster]],Table4[Monster],Table4[Alignment 2]),'MSL Filters'!$K$13:$P$13,0))</f>
        <v>1</v>
      </c>
      <c r="F256" t="b">
        <f>IF(EXACT("Any",Table36[Type]), TRUE, EXACT(LOOKUP(Table412[[#This Row],[Monster]],Table4[Monster],Table4[Type]),Table36[Type]))</f>
        <v>1</v>
      </c>
      <c r="G256" t="b">
        <f>IF(EXACT("Any",Table36[Sub Type]),TRUE,NOT(ISERROR(MATCH(LOOKUP(Table412[[#This Row],[Monster]],Table4[Monster],Table4[Subtype]),'MSL Filters'!$K$23:$P$23,0))))</f>
        <v>1</v>
      </c>
      <c r="H256" t="b">
        <f>IF(EXACT(Table412[[#This Row],[1]],1),TRUE,FALSE)</f>
        <v>1</v>
      </c>
      <c r="I256" t="b">
        <f>LOOKUP(Table412[[#This Row],[Monster]],'Monster List'!$A$2:$A$447,'Monster List'!$B$2:$B$447)&gt;='Random Encounter'!$J$2</f>
        <v>1</v>
      </c>
      <c r="J256" t="b">
        <f>LOOKUP(Table412[[#This Row],[Monster]],'Monster List'!$A$2:$A$447,'Monster List'!$B$2:$B$447)&lt;='Random Encounter'!$K$2</f>
        <v>1</v>
      </c>
      <c r="K256" t="b">
        <f t="shared" si="3"/>
        <v>1</v>
      </c>
      <c r="L256" s="12">
        <f>IF(Table412[[#This Row],[Include?]],1,0)+L255</f>
        <v>17</v>
      </c>
      <c r="M256" s="13">
        <f>IF(INDEX('REG XP Table'!$B$2:$E$2815,'Random Encounter'!$F$8+M$1,'REG XP Table'!$G$2)-'Random Encounter'!$E$8-LOOKUP($A256,'Monster List'!$A$2:$A$448,'Monster List'!$C$2:$C$448)*M$1&gt;=0,1,0)</f>
        <v>1</v>
      </c>
      <c r="N256" s="15">
        <f>IF(INDEX('REG XP Table'!$B$2:$E$2815,'Random Encounter'!$F$8+N$1,'REG XP Table'!$G$2)-'Random Encounter'!$E$8-LOOKUP($A256,'Monster List'!$A$2:$A$448,'Monster List'!$C$2:$C$448)*N$1&gt;=0,N$1,M256)</f>
        <v>1</v>
      </c>
      <c r="O256" s="13">
        <f>IF(INDEX('REG XP Table'!$B$2:$E$2815,'Random Encounter'!$F$8+O$1,'REG XP Table'!$G$2)-'Random Encounter'!$E$8-LOOKUP($A256,'Monster List'!$A$2:$A$448,'Monster List'!$C$2:$C$448)*O$1&gt;=0,O$1,N256)</f>
        <v>1</v>
      </c>
      <c r="P256" s="13">
        <f>IF(INDEX('REG XP Table'!$B$2:$E$2815,'Random Encounter'!$F$8+P$1,'REG XP Table'!$G$2)-'Random Encounter'!$E$8-LOOKUP($A256,'Monster List'!$A$2:$A$448,'Monster List'!$C$2:$C$448)*P$1&gt;=0,P$1,O256)</f>
        <v>1</v>
      </c>
      <c r="Q256" s="13">
        <f>IF(INDEX('REG XP Table'!$B$2:$E$2815,'Random Encounter'!$F$8+Q$1,'REG XP Table'!$G$2)-'Random Encounter'!$E$8-LOOKUP($A256,'Monster List'!$A$2:$A$448,'Monster List'!$C$2:$C$448)*Q$1&gt;=0,Q$1,P256)</f>
        <v>1</v>
      </c>
      <c r="R256" s="13">
        <f>IF(INDEX('REG XP Table'!$B$2:$E$2815,'Random Encounter'!$F$8+R$1,'REG XP Table'!$G$2)-'Random Encounter'!$E$8-LOOKUP($A256,'Monster List'!$A$2:$A$448,'Monster List'!$C$2:$C$448)*R$1&gt;=0,R$1,Q256)</f>
        <v>1</v>
      </c>
      <c r="S256" s="13">
        <f>IF(INDEX('REG XP Table'!$B$2:$E$2815,'Random Encounter'!$F$8+S$1,'REG XP Table'!$G$2)-'Random Encounter'!$E$8-LOOKUP($A256,'Monster List'!$A$2:$A$448,'Monster List'!$C$2:$C$448)*S$1&gt;=0,S$1,R256)</f>
        <v>1</v>
      </c>
      <c r="T256" s="13">
        <f>IF(INDEX('REG XP Table'!$B$2:$E$2815,'Random Encounter'!$F$8+T$1,'REG XP Table'!$G$2)-'Random Encounter'!$E$8-LOOKUP($A256,'Monster List'!$A$2:$A$448,'Monster List'!$C$2:$C$448)*T$1&gt;=0,T$1,S256)</f>
        <v>1</v>
      </c>
      <c r="U256" s="13">
        <f>IF(INDEX('REG XP Table'!$B$2:$E$2815,'Random Encounter'!$F$8+U$1,'REG XP Table'!$G$2)-'Random Encounter'!$E$8-LOOKUP($A256,'Monster List'!$A$2:$A$448,'Monster List'!$C$2:$C$448)*U$1&gt;=0,U$1,T256)</f>
        <v>1</v>
      </c>
      <c r="V256" s="13">
        <f>IF(INDEX('REG XP Table'!$B$2:$E$2815,'Random Encounter'!$F$8+V$1,'REG XP Table'!$G$2)-'Random Encounter'!$E$8-LOOKUP($A256,'Monster List'!$A$2:$A$448,'Monster List'!$C$2:$C$448)*V$1&gt;=0,V$1,U256)</f>
        <v>1</v>
      </c>
      <c r="W256" s="13">
        <f>IF(INDEX('REG XP Table'!$B$2:$E$2815,'Random Encounter'!$F$8+W$1,'REG XP Table'!$G$2)-'Random Encounter'!$E$8-LOOKUP($A256,'Monster List'!$A$2:$A$448,'Monster List'!$C$2:$C$448)*W$1&gt;=0,W$1,V256)</f>
        <v>1</v>
      </c>
      <c r="X256" s="13">
        <f>IF(INDEX('REG XP Table'!$B$2:$E$2815,'Random Encounter'!$F$8+X$1,'REG XP Table'!$G$2)-'Random Encounter'!$E$8-LOOKUP($A256,'Monster List'!$A$2:$A$448,'Monster List'!$C$2:$C$448)*X$1&gt;=0,X$1,W256)</f>
        <v>1</v>
      </c>
      <c r="Y256" s="13">
        <f>IF(INDEX('REG XP Table'!$B$2:$E$2815,'Random Encounter'!$F$8+Y$1,'REG XP Table'!$G$2)-'Random Encounter'!$E$8-LOOKUP($A256,'Monster List'!$A$2:$A$448,'Monster List'!$C$2:$C$448)*Y$1&gt;=0,Y$1,X256)</f>
        <v>1</v>
      </c>
      <c r="Z256" s="13">
        <f>IF(INDEX('REG XP Table'!$B$2:$E$2815,'Random Encounter'!$F$8+Z$1,'REG XP Table'!$G$2)-'Random Encounter'!$E$8-LOOKUP($A256,'Monster List'!$A$2:$A$448,'Monster List'!$C$2:$C$448)*Z$1&gt;=0,Z$1,Y256)</f>
        <v>1</v>
      </c>
      <c r="AA256" s="13">
        <f>IF(INDEX('REG XP Table'!$B$2:$E$2815,'Random Encounter'!$F$8+AA$1,'REG XP Table'!$G$2)-'Random Encounter'!$E$8-LOOKUP($A256,'Monster List'!$A$2:$A$448,'Monster List'!$C$2:$C$448)*AA$1&gt;=0,AA$1,Z256)</f>
        <v>1</v>
      </c>
      <c r="AB256" s="13">
        <f>IF(INDEX('REG XP Table'!$B$2:$E$2815,'Random Encounter'!$F$8+AB$1,'REG XP Table'!$G$2)-'Random Encounter'!$E$8-LOOKUP($A256,'Monster List'!$A$2:$A$448,'Monster List'!$C$2:$C$448)*AB$1&gt;=0,AB$1,AA256)</f>
        <v>1</v>
      </c>
      <c r="AC256" s="13">
        <f>IF(INDEX('REG XP Table'!$B$2:$E$2815,'Random Encounter'!$F$8+AC$1,'REG XP Table'!$G$2)-'Random Encounter'!$E$8-LOOKUP($A256,'Monster List'!$A$2:$A$448,'Monster List'!$C$2:$C$448)*AC$1&gt;=0,AC$1,AB256)</f>
        <v>1</v>
      </c>
      <c r="AD256" s="13">
        <f>IF(INDEX('REG XP Table'!$B$2:$E$2815,'Random Encounter'!$F$8+AD$1,'REG XP Table'!$G$2)-'Random Encounter'!$E$8-LOOKUP($A256,'Monster List'!$A$2:$A$448,'Monster List'!$C$2:$C$448)*AD$1&gt;=0,AD$1,AC256)</f>
        <v>1</v>
      </c>
      <c r="AE256" s="13">
        <f>IF(INDEX('REG XP Table'!$B$2:$E$2815,'Random Encounter'!$F$8+AE$1,'REG XP Table'!$G$2)-'Random Encounter'!$E$8-LOOKUP($A256,'Monster List'!$A$2:$A$448,'Monster List'!$C$2:$C$448)*AE$1&gt;=0,AE$1,AD256)</f>
        <v>1</v>
      </c>
      <c r="AF256" s="13">
        <f>IF(INDEX('REG XP Table'!$B$2:$E$2815,'Random Encounter'!$F$8+AF$1,'REG XP Table'!$G$2)-'Random Encounter'!$E$8-LOOKUP($A256,'Monster List'!$A$2:$A$448,'Monster List'!$C$2:$C$448)*AF$1&gt;=0,AF$1,AE256)</f>
        <v>1</v>
      </c>
    </row>
    <row r="257" spans="1:32" x14ac:dyDescent="0.3">
      <c r="A257" t="s">
        <v>39</v>
      </c>
      <c r="B257">
        <v>10</v>
      </c>
      <c r="C257" t="b">
        <f>ISTEXT(INDEX(Table4[],MATCH(Table412[[#This Row],[Monster]],Table4[Monster],0),MATCH(Table36[Location],Table4[#Headers],0)))</f>
        <v>0</v>
      </c>
      <c r="D257" t="b">
        <f>ISNUMBER(MATCH(LOOKUP(Table412[[#This Row],[Monster]],Table4[Monster],Table4[Alignment 1]),'MSL Filters'!$K$3:$P$3,0))</f>
        <v>1</v>
      </c>
      <c r="E257" t="b">
        <f>ISNUMBER(MATCH(LOOKUP(Table412[[#This Row],[Monster]],Table4[Monster],Table4[Alignment 2]),'MSL Filters'!$K$13:$P$13,0))</f>
        <v>1</v>
      </c>
      <c r="F257" t="b">
        <f>IF(EXACT("Any",Table36[Type]), TRUE, EXACT(LOOKUP(Table412[[#This Row],[Monster]],Table4[Monster],Table4[Type]),Table36[Type]))</f>
        <v>1</v>
      </c>
      <c r="G257" t="b">
        <f>IF(EXACT("Any",Table36[Sub Type]),TRUE,NOT(ISERROR(MATCH(LOOKUP(Table412[[#This Row],[Monster]],Table4[Monster],Table4[Subtype]),'MSL Filters'!$K$23:$P$23,0))))</f>
        <v>1</v>
      </c>
      <c r="H257" t="b">
        <f>IF(EXACT(Table412[[#This Row],[1]],1),TRUE,FALSE)</f>
        <v>1</v>
      </c>
      <c r="I257" t="b">
        <f>LOOKUP(Table412[[#This Row],[Monster]],'Monster List'!$A$2:$A$447,'Monster List'!$B$2:$B$447)&gt;='Random Encounter'!$J$2</f>
        <v>1</v>
      </c>
      <c r="J257" t="b">
        <f>LOOKUP(Table412[[#This Row],[Monster]],'Monster List'!$A$2:$A$447,'Monster List'!$B$2:$B$447)&lt;='Random Encounter'!$K$2</f>
        <v>1</v>
      </c>
      <c r="K257" t="b">
        <f t="shared" si="3"/>
        <v>0</v>
      </c>
      <c r="L257" s="12">
        <f>IF(Table412[[#This Row],[Include?]],1,0)+L256</f>
        <v>17</v>
      </c>
      <c r="M257" s="13">
        <f>IF(INDEX('REG XP Table'!$B$2:$E$2815,'Random Encounter'!$F$8+M$1,'REG XP Table'!$G$2)-'Random Encounter'!$E$8-LOOKUP($A257,'Monster List'!$A$2:$A$448,'Monster List'!$C$2:$C$448)*M$1&gt;=0,1,0)</f>
        <v>1</v>
      </c>
      <c r="N257" s="15" t="str">
        <f>IF(INDEX('REG XP Table'!$B$2:$E$2815,'Random Encounter'!$F$8+N$1,'REG XP Table'!$G$2)-'Random Encounter'!$E$8-LOOKUP($A257,'Monster List'!$A$2:$A$448,'Monster List'!$C$2:$C$448)*N$1&gt;=0,N$1,M257)</f>
        <v>2</v>
      </c>
      <c r="O257" s="13" t="str">
        <f>IF(INDEX('REG XP Table'!$B$2:$E$2815,'Random Encounter'!$F$8+O$1,'REG XP Table'!$G$2)-'Random Encounter'!$E$8-LOOKUP($A257,'Monster List'!$A$2:$A$448,'Monster List'!$C$2:$C$448)*O$1&gt;=0,O$1,N257)</f>
        <v>3</v>
      </c>
      <c r="P257" s="13" t="str">
        <f>IF(INDEX('REG XP Table'!$B$2:$E$2815,'Random Encounter'!$F$8+P$1,'REG XP Table'!$G$2)-'Random Encounter'!$E$8-LOOKUP($A257,'Monster List'!$A$2:$A$448,'Monster List'!$C$2:$C$448)*P$1&gt;=0,P$1,O257)</f>
        <v>4</v>
      </c>
      <c r="Q257" s="13" t="str">
        <f>IF(INDEX('REG XP Table'!$B$2:$E$2815,'Random Encounter'!$F$8+Q$1,'REG XP Table'!$G$2)-'Random Encounter'!$E$8-LOOKUP($A257,'Monster List'!$A$2:$A$448,'Monster List'!$C$2:$C$448)*Q$1&gt;=0,Q$1,P257)</f>
        <v>5</v>
      </c>
      <c r="R257" s="13" t="str">
        <f>IF(INDEX('REG XP Table'!$B$2:$E$2815,'Random Encounter'!$F$8+R$1,'REG XP Table'!$G$2)-'Random Encounter'!$E$8-LOOKUP($A257,'Monster List'!$A$2:$A$448,'Monster List'!$C$2:$C$448)*R$1&gt;=0,R$1,Q257)</f>
        <v>6</v>
      </c>
      <c r="S257" s="13" t="str">
        <f>IF(INDEX('REG XP Table'!$B$2:$E$2815,'Random Encounter'!$F$8+S$1,'REG XP Table'!$G$2)-'Random Encounter'!$E$8-LOOKUP($A257,'Monster List'!$A$2:$A$448,'Monster List'!$C$2:$C$448)*S$1&gt;=0,S$1,R257)</f>
        <v>7</v>
      </c>
      <c r="T257" s="13" t="str">
        <f>IF(INDEX('REG XP Table'!$B$2:$E$2815,'Random Encounter'!$F$8+T$1,'REG XP Table'!$G$2)-'Random Encounter'!$E$8-LOOKUP($A257,'Monster List'!$A$2:$A$448,'Monster List'!$C$2:$C$448)*T$1&gt;=0,T$1,S257)</f>
        <v>8</v>
      </c>
      <c r="U257" s="13" t="str">
        <f>IF(INDEX('REG XP Table'!$B$2:$E$2815,'Random Encounter'!$F$8+U$1,'REG XP Table'!$G$2)-'Random Encounter'!$E$8-LOOKUP($A257,'Monster List'!$A$2:$A$448,'Monster List'!$C$2:$C$448)*U$1&gt;=0,U$1,T257)</f>
        <v>9</v>
      </c>
      <c r="V257" s="13" t="str">
        <f>IF(INDEX('REG XP Table'!$B$2:$E$2815,'Random Encounter'!$F$8+V$1,'REG XP Table'!$G$2)-'Random Encounter'!$E$8-LOOKUP($A257,'Monster List'!$A$2:$A$448,'Monster List'!$C$2:$C$448)*V$1&gt;=0,V$1,U257)</f>
        <v>10</v>
      </c>
      <c r="W257" s="13" t="str">
        <f>IF(INDEX('REG XP Table'!$B$2:$E$2815,'Random Encounter'!$F$8+W$1,'REG XP Table'!$G$2)-'Random Encounter'!$E$8-LOOKUP($A257,'Monster List'!$A$2:$A$448,'Monster List'!$C$2:$C$448)*W$1&gt;=0,W$1,V257)</f>
        <v>11</v>
      </c>
      <c r="X257" s="13" t="str">
        <f>IF(INDEX('REG XP Table'!$B$2:$E$2815,'Random Encounter'!$F$8+X$1,'REG XP Table'!$G$2)-'Random Encounter'!$E$8-LOOKUP($A257,'Monster List'!$A$2:$A$448,'Monster List'!$C$2:$C$448)*X$1&gt;=0,X$1,W257)</f>
        <v>12</v>
      </c>
      <c r="Y257" s="13" t="str">
        <f>IF(INDEX('REG XP Table'!$B$2:$E$2815,'Random Encounter'!$F$8+Y$1,'REG XP Table'!$G$2)-'Random Encounter'!$E$8-LOOKUP($A257,'Monster List'!$A$2:$A$448,'Monster List'!$C$2:$C$448)*Y$1&gt;=0,Y$1,X257)</f>
        <v>13</v>
      </c>
      <c r="Z257" s="13" t="str">
        <f>IF(INDEX('REG XP Table'!$B$2:$E$2815,'Random Encounter'!$F$8+Z$1,'REG XP Table'!$G$2)-'Random Encounter'!$E$8-LOOKUP($A257,'Monster List'!$A$2:$A$448,'Monster List'!$C$2:$C$448)*Z$1&gt;=0,Z$1,Y257)</f>
        <v>13</v>
      </c>
      <c r="AA257" s="13" t="str">
        <f>IF(INDEX('REG XP Table'!$B$2:$E$2815,'Random Encounter'!$F$8+AA$1,'REG XP Table'!$G$2)-'Random Encounter'!$E$8-LOOKUP($A257,'Monster List'!$A$2:$A$448,'Monster List'!$C$2:$C$448)*AA$1&gt;=0,AA$1,Z257)</f>
        <v>13</v>
      </c>
      <c r="AB257" s="13" t="str">
        <f>IF(INDEX('REG XP Table'!$B$2:$E$2815,'Random Encounter'!$F$8+AB$1,'REG XP Table'!$G$2)-'Random Encounter'!$E$8-LOOKUP($A257,'Monster List'!$A$2:$A$448,'Monster List'!$C$2:$C$448)*AB$1&gt;=0,AB$1,AA257)</f>
        <v>13</v>
      </c>
      <c r="AC257" s="13" t="str">
        <f>IF(INDEX('REG XP Table'!$B$2:$E$2815,'Random Encounter'!$F$8+AC$1,'REG XP Table'!$G$2)-'Random Encounter'!$E$8-LOOKUP($A257,'Monster List'!$A$2:$A$448,'Monster List'!$C$2:$C$448)*AC$1&gt;=0,AC$1,AB257)</f>
        <v>13</v>
      </c>
      <c r="AD257" s="13" t="str">
        <f>IF(INDEX('REG XP Table'!$B$2:$E$2815,'Random Encounter'!$F$8+AD$1,'REG XP Table'!$G$2)-'Random Encounter'!$E$8-LOOKUP($A257,'Monster List'!$A$2:$A$448,'Monster List'!$C$2:$C$448)*AD$1&gt;=0,AD$1,AC257)</f>
        <v>13</v>
      </c>
      <c r="AE257" s="13" t="str">
        <f>IF(INDEX('REG XP Table'!$B$2:$E$2815,'Random Encounter'!$F$8+AE$1,'REG XP Table'!$G$2)-'Random Encounter'!$E$8-LOOKUP($A257,'Monster List'!$A$2:$A$448,'Monster List'!$C$2:$C$448)*AE$1&gt;=0,AE$1,AD257)</f>
        <v>13</v>
      </c>
      <c r="AF257" s="13" t="str">
        <f>IF(INDEX('REG XP Table'!$B$2:$E$2815,'Random Encounter'!$F$8+AF$1,'REG XP Table'!$G$2)-'Random Encounter'!$E$8-LOOKUP($A257,'Monster List'!$A$2:$A$448,'Monster List'!$C$2:$C$448)*AF$1&gt;=0,AF$1,AE257)</f>
        <v>13</v>
      </c>
    </row>
    <row r="258" spans="1:32" x14ac:dyDescent="0.3">
      <c r="A258" t="s">
        <v>289</v>
      </c>
      <c r="B258">
        <v>1100</v>
      </c>
      <c r="C258" t="b">
        <f>ISTEXT(INDEX(Table4[],MATCH(Table412[[#This Row],[Monster]],Table4[Monster],0),MATCH(Table36[Location],Table4[#Headers],0)))</f>
        <v>0</v>
      </c>
      <c r="D258" t="b">
        <f>ISNUMBER(MATCH(LOOKUP(Table412[[#This Row],[Monster]],Table4[Monster],Table4[Alignment 1]),'MSL Filters'!$K$3:$P$3,0))</f>
        <v>1</v>
      </c>
      <c r="E258" t="b">
        <f>ISNUMBER(MATCH(LOOKUP(Table412[[#This Row],[Monster]],Table4[Monster],Table4[Alignment 2]),'MSL Filters'!$K$13:$P$13,0))</f>
        <v>1</v>
      </c>
      <c r="F258" t="b">
        <f>IF(EXACT("Any",Table36[Type]), TRUE, EXACT(LOOKUP(Table412[[#This Row],[Monster]],Table4[Monster],Table4[Type]),Table36[Type]))</f>
        <v>0</v>
      </c>
      <c r="G258" t="b">
        <f>IF(EXACT("Any",Table36[Sub Type]),TRUE,NOT(ISERROR(MATCH(LOOKUP(Table412[[#This Row],[Monster]],Table4[Monster],Table4[Subtype]),'MSL Filters'!$K$23:$P$23,0))))</f>
        <v>1</v>
      </c>
      <c r="H258" t="b">
        <f>IF(EXACT(Table412[[#This Row],[1]],1),TRUE,FALSE)</f>
        <v>0</v>
      </c>
      <c r="I258" t="b">
        <f>LOOKUP(Table412[[#This Row],[Monster]],'Monster List'!$A$2:$A$447,'Monster List'!$B$2:$B$447)&gt;='Random Encounter'!$J$2</f>
        <v>1</v>
      </c>
      <c r="J258" t="b">
        <f>LOOKUP(Table412[[#This Row],[Monster]],'Monster List'!$A$2:$A$447,'Monster List'!$B$2:$B$447)&lt;='Random Encounter'!$K$2</f>
        <v>1</v>
      </c>
      <c r="K258" t="b">
        <f t="shared" ref="K258:K321" si="4">AND(C258,D258,E258,F258,G258,H258,I258,J258)</f>
        <v>0</v>
      </c>
      <c r="L258" s="12">
        <f>IF(Table412[[#This Row],[Include?]],1,0)+L257</f>
        <v>17</v>
      </c>
      <c r="M258" s="13">
        <f>IF(INDEX('REG XP Table'!$B$2:$E$2815,'Random Encounter'!$F$8+M$1,'REG XP Table'!$G$2)-'Random Encounter'!$E$8-LOOKUP($A258,'Monster List'!$A$2:$A$448,'Monster List'!$C$2:$C$448)*M$1&gt;=0,1,0)</f>
        <v>0</v>
      </c>
      <c r="N258" s="15">
        <f>IF(INDEX('REG XP Table'!$B$2:$E$2815,'Random Encounter'!$F$8+N$1,'REG XP Table'!$G$2)-'Random Encounter'!$E$8-LOOKUP($A258,'Monster List'!$A$2:$A$448,'Monster List'!$C$2:$C$448)*N$1&gt;=0,N$1,M258)</f>
        <v>0</v>
      </c>
      <c r="O258" s="13">
        <f>IF(INDEX('REG XP Table'!$B$2:$E$2815,'Random Encounter'!$F$8+O$1,'REG XP Table'!$G$2)-'Random Encounter'!$E$8-LOOKUP($A258,'Monster List'!$A$2:$A$448,'Monster List'!$C$2:$C$448)*O$1&gt;=0,O$1,N258)</f>
        <v>0</v>
      </c>
      <c r="P258" s="13">
        <f>IF(INDEX('REG XP Table'!$B$2:$E$2815,'Random Encounter'!$F$8+P$1,'REG XP Table'!$G$2)-'Random Encounter'!$E$8-LOOKUP($A258,'Monster List'!$A$2:$A$448,'Monster List'!$C$2:$C$448)*P$1&gt;=0,P$1,O258)</f>
        <v>0</v>
      </c>
      <c r="Q258" s="13">
        <f>IF(INDEX('REG XP Table'!$B$2:$E$2815,'Random Encounter'!$F$8+Q$1,'REG XP Table'!$G$2)-'Random Encounter'!$E$8-LOOKUP($A258,'Monster List'!$A$2:$A$448,'Monster List'!$C$2:$C$448)*Q$1&gt;=0,Q$1,P258)</f>
        <v>0</v>
      </c>
      <c r="R258" s="13">
        <f>IF(INDEX('REG XP Table'!$B$2:$E$2815,'Random Encounter'!$F$8+R$1,'REG XP Table'!$G$2)-'Random Encounter'!$E$8-LOOKUP($A258,'Monster List'!$A$2:$A$448,'Monster List'!$C$2:$C$448)*R$1&gt;=0,R$1,Q258)</f>
        <v>0</v>
      </c>
      <c r="S258" s="13">
        <f>IF(INDEX('REG XP Table'!$B$2:$E$2815,'Random Encounter'!$F$8+S$1,'REG XP Table'!$G$2)-'Random Encounter'!$E$8-LOOKUP($A258,'Monster List'!$A$2:$A$448,'Monster List'!$C$2:$C$448)*S$1&gt;=0,S$1,R258)</f>
        <v>0</v>
      </c>
      <c r="T258" s="13">
        <f>IF(INDEX('REG XP Table'!$B$2:$E$2815,'Random Encounter'!$F$8+T$1,'REG XP Table'!$G$2)-'Random Encounter'!$E$8-LOOKUP($A258,'Monster List'!$A$2:$A$448,'Monster List'!$C$2:$C$448)*T$1&gt;=0,T$1,S258)</f>
        <v>0</v>
      </c>
      <c r="U258" s="13">
        <f>IF(INDEX('REG XP Table'!$B$2:$E$2815,'Random Encounter'!$F$8+U$1,'REG XP Table'!$G$2)-'Random Encounter'!$E$8-LOOKUP($A258,'Monster List'!$A$2:$A$448,'Monster List'!$C$2:$C$448)*U$1&gt;=0,U$1,T258)</f>
        <v>0</v>
      </c>
      <c r="V258" s="13">
        <f>IF(INDEX('REG XP Table'!$B$2:$E$2815,'Random Encounter'!$F$8+V$1,'REG XP Table'!$G$2)-'Random Encounter'!$E$8-LOOKUP($A258,'Monster List'!$A$2:$A$448,'Monster List'!$C$2:$C$448)*V$1&gt;=0,V$1,U258)</f>
        <v>0</v>
      </c>
      <c r="W258" s="13">
        <f>IF(INDEX('REG XP Table'!$B$2:$E$2815,'Random Encounter'!$F$8+W$1,'REG XP Table'!$G$2)-'Random Encounter'!$E$8-LOOKUP($A258,'Monster List'!$A$2:$A$448,'Monster List'!$C$2:$C$448)*W$1&gt;=0,W$1,V258)</f>
        <v>0</v>
      </c>
      <c r="X258" s="13">
        <f>IF(INDEX('REG XP Table'!$B$2:$E$2815,'Random Encounter'!$F$8+X$1,'REG XP Table'!$G$2)-'Random Encounter'!$E$8-LOOKUP($A258,'Monster List'!$A$2:$A$448,'Monster List'!$C$2:$C$448)*X$1&gt;=0,X$1,W258)</f>
        <v>0</v>
      </c>
      <c r="Y258" s="13">
        <f>IF(INDEX('REG XP Table'!$B$2:$E$2815,'Random Encounter'!$F$8+Y$1,'REG XP Table'!$G$2)-'Random Encounter'!$E$8-LOOKUP($A258,'Monster List'!$A$2:$A$448,'Monster List'!$C$2:$C$448)*Y$1&gt;=0,Y$1,X258)</f>
        <v>0</v>
      </c>
      <c r="Z258" s="13">
        <f>IF(INDEX('REG XP Table'!$B$2:$E$2815,'Random Encounter'!$F$8+Z$1,'REG XP Table'!$G$2)-'Random Encounter'!$E$8-LOOKUP($A258,'Monster List'!$A$2:$A$448,'Monster List'!$C$2:$C$448)*Z$1&gt;=0,Z$1,Y258)</f>
        <v>0</v>
      </c>
      <c r="AA258" s="13">
        <f>IF(INDEX('REG XP Table'!$B$2:$E$2815,'Random Encounter'!$F$8+AA$1,'REG XP Table'!$G$2)-'Random Encounter'!$E$8-LOOKUP($A258,'Monster List'!$A$2:$A$448,'Monster List'!$C$2:$C$448)*AA$1&gt;=0,AA$1,Z258)</f>
        <v>0</v>
      </c>
      <c r="AB258" s="13">
        <f>IF(INDEX('REG XP Table'!$B$2:$E$2815,'Random Encounter'!$F$8+AB$1,'REG XP Table'!$G$2)-'Random Encounter'!$E$8-LOOKUP($A258,'Monster List'!$A$2:$A$448,'Monster List'!$C$2:$C$448)*AB$1&gt;=0,AB$1,AA258)</f>
        <v>0</v>
      </c>
      <c r="AC258" s="13">
        <f>IF(INDEX('REG XP Table'!$B$2:$E$2815,'Random Encounter'!$F$8+AC$1,'REG XP Table'!$G$2)-'Random Encounter'!$E$8-LOOKUP($A258,'Monster List'!$A$2:$A$448,'Monster List'!$C$2:$C$448)*AC$1&gt;=0,AC$1,AB258)</f>
        <v>0</v>
      </c>
      <c r="AD258" s="13">
        <f>IF(INDEX('REG XP Table'!$B$2:$E$2815,'Random Encounter'!$F$8+AD$1,'REG XP Table'!$G$2)-'Random Encounter'!$E$8-LOOKUP($A258,'Monster List'!$A$2:$A$448,'Monster List'!$C$2:$C$448)*AD$1&gt;=0,AD$1,AC258)</f>
        <v>0</v>
      </c>
      <c r="AE258" s="13">
        <f>IF(INDEX('REG XP Table'!$B$2:$E$2815,'Random Encounter'!$F$8+AE$1,'REG XP Table'!$G$2)-'Random Encounter'!$E$8-LOOKUP($A258,'Monster List'!$A$2:$A$448,'Monster List'!$C$2:$C$448)*AE$1&gt;=0,AE$1,AD258)</f>
        <v>0</v>
      </c>
      <c r="AF258" s="13">
        <f>IF(INDEX('REG XP Table'!$B$2:$E$2815,'Random Encounter'!$F$8+AF$1,'REG XP Table'!$G$2)-'Random Encounter'!$E$8-LOOKUP($A258,'Monster List'!$A$2:$A$448,'Monster List'!$C$2:$C$448)*AF$1&gt;=0,AF$1,AE258)</f>
        <v>0</v>
      </c>
    </row>
    <row r="259" spans="1:32" x14ac:dyDescent="0.3">
      <c r="A259" t="s">
        <v>134</v>
      </c>
      <c r="B259">
        <v>100</v>
      </c>
      <c r="C259" t="b">
        <f>ISTEXT(INDEX(Table4[],MATCH(Table412[[#This Row],[Monster]],Table4[Monster],0),MATCH(Table36[Location],Table4[#Headers],0)))</f>
        <v>0</v>
      </c>
      <c r="D259" t="b">
        <f>ISNUMBER(MATCH(LOOKUP(Table412[[#This Row],[Monster]],Table4[Monster],Table4[Alignment 1]),'MSL Filters'!$K$3:$P$3,0))</f>
        <v>1</v>
      </c>
      <c r="E259" t="b">
        <f>ISNUMBER(MATCH(LOOKUP(Table412[[#This Row],[Monster]],Table4[Monster],Table4[Alignment 2]),'MSL Filters'!$K$13:$P$13,0))</f>
        <v>1</v>
      </c>
      <c r="F259" t="b">
        <f>IF(EXACT("Any",Table36[Type]), TRUE, EXACT(LOOKUP(Table412[[#This Row],[Monster]],Table4[Monster],Table4[Type]),Table36[Type]))</f>
        <v>0</v>
      </c>
      <c r="G259" t="b">
        <f>IF(EXACT("Any",Table36[Sub Type]),TRUE,NOT(ISERROR(MATCH(LOOKUP(Table412[[#This Row],[Monster]],Table4[Monster],Table4[Subtype]),'MSL Filters'!$K$23:$P$23,0))))</f>
        <v>1</v>
      </c>
      <c r="H259" t="b">
        <f>IF(EXACT(Table412[[#This Row],[1]],1),TRUE,FALSE)</f>
        <v>1</v>
      </c>
      <c r="I259" t="b">
        <f>LOOKUP(Table412[[#This Row],[Monster]],'Monster List'!$A$2:$A$447,'Monster List'!$B$2:$B$447)&gt;='Random Encounter'!$J$2</f>
        <v>1</v>
      </c>
      <c r="J259" t="b">
        <f>LOOKUP(Table412[[#This Row],[Monster]],'Monster List'!$A$2:$A$447,'Monster List'!$B$2:$B$447)&lt;='Random Encounter'!$K$2</f>
        <v>1</v>
      </c>
      <c r="K259" t="b">
        <f t="shared" si="4"/>
        <v>0</v>
      </c>
      <c r="L259" s="12">
        <f>IF(Table412[[#This Row],[Include?]],1,0)+L258</f>
        <v>17</v>
      </c>
      <c r="M259" s="13">
        <f>IF(INDEX('REG XP Table'!$B$2:$E$2815,'Random Encounter'!$F$8+M$1,'REG XP Table'!$G$2)-'Random Encounter'!$E$8-LOOKUP($A259,'Monster List'!$A$2:$A$448,'Monster List'!$C$2:$C$448)*M$1&gt;=0,1,0)</f>
        <v>1</v>
      </c>
      <c r="N259" s="15" t="str">
        <f>IF(INDEX('REG XP Table'!$B$2:$E$2815,'Random Encounter'!$F$8+N$1,'REG XP Table'!$G$2)-'Random Encounter'!$E$8-LOOKUP($A259,'Monster List'!$A$2:$A$448,'Monster List'!$C$2:$C$448)*N$1&gt;=0,N$1,M259)</f>
        <v>2</v>
      </c>
      <c r="O259" s="13" t="str">
        <f>IF(INDEX('REG XP Table'!$B$2:$E$2815,'Random Encounter'!$F$8+O$1,'REG XP Table'!$G$2)-'Random Encounter'!$E$8-LOOKUP($A259,'Monster List'!$A$2:$A$448,'Monster List'!$C$2:$C$448)*O$1&gt;=0,O$1,N259)</f>
        <v>2</v>
      </c>
      <c r="P259" s="13" t="str">
        <f>IF(INDEX('REG XP Table'!$B$2:$E$2815,'Random Encounter'!$F$8+P$1,'REG XP Table'!$G$2)-'Random Encounter'!$E$8-LOOKUP($A259,'Monster List'!$A$2:$A$448,'Monster List'!$C$2:$C$448)*P$1&gt;=0,P$1,O259)</f>
        <v>2</v>
      </c>
      <c r="Q259" s="13" t="str">
        <f>IF(INDEX('REG XP Table'!$B$2:$E$2815,'Random Encounter'!$F$8+Q$1,'REG XP Table'!$G$2)-'Random Encounter'!$E$8-LOOKUP($A259,'Monster List'!$A$2:$A$448,'Monster List'!$C$2:$C$448)*Q$1&gt;=0,Q$1,P259)</f>
        <v>2</v>
      </c>
      <c r="R259" s="13" t="str">
        <f>IF(INDEX('REG XP Table'!$B$2:$E$2815,'Random Encounter'!$F$8+R$1,'REG XP Table'!$G$2)-'Random Encounter'!$E$8-LOOKUP($A259,'Monster List'!$A$2:$A$448,'Monster List'!$C$2:$C$448)*R$1&gt;=0,R$1,Q259)</f>
        <v>2</v>
      </c>
      <c r="S259" s="13" t="str">
        <f>IF(INDEX('REG XP Table'!$B$2:$E$2815,'Random Encounter'!$F$8+S$1,'REG XP Table'!$G$2)-'Random Encounter'!$E$8-LOOKUP($A259,'Monster List'!$A$2:$A$448,'Monster List'!$C$2:$C$448)*S$1&gt;=0,S$1,R259)</f>
        <v>2</v>
      </c>
      <c r="T259" s="13" t="str">
        <f>IF(INDEX('REG XP Table'!$B$2:$E$2815,'Random Encounter'!$F$8+T$1,'REG XP Table'!$G$2)-'Random Encounter'!$E$8-LOOKUP($A259,'Monster List'!$A$2:$A$448,'Monster List'!$C$2:$C$448)*T$1&gt;=0,T$1,S259)</f>
        <v>2</v>
      </c>
      <c r="U259" s="13" t="str">
        <f>IF(INDEX('REG XP Table'!$B$2:$E$2815,'Random Encounter'!$F$8+U$1,'REG XP Table'!$G$2)-'Random Encounter'!$E$8-LOOKUP($A259,'Monster List'!$A$2:$A$448,'Monster List'!$C$2:$C$448)*U$1&gt;=0,U$1,T259)</f>
        <v>2</v>
      </c>
      <c r="V259" s="13" t="str">
        <f>IF(INDEX('REG XP Table'!$B$2:$E$2815,'Random Encounter'!$F$8+V$1,'REG XP Table'!$G$2)-'Random Encounter'!$E$8-LOOKUP($A259,'Monster List'!$A$2:$A$448,'Monster List'!$C$2:$C$448)*V$1&gt;=0,V$1,U259)</f>
        <v>2</v>
      </c>
      <c r="W259" s="13" t="str">
        <f>IF(INDEX('REG XP Table'!$B$2:$E$2815,'Random Encounter'!$F$8+W$1,'REG XP Table'!$G$2)-'Random Encounter'!$E$8-LOOKUP($A259,'Monster List'!$A$2:$A$448,'Monster List'!$C$2:$C$448)*W$1&gt;=0,W$1,V259)</f>
        <v>2</v>
      </c>
      <c r="X259" s="13" t="str">
        <f>IF(INDEX('REG XP Table'!$B$2:$E$2815,'Random Encounter'!$F$8+X$1,'REG XP Table'!$G$2)-'Random Encounter'!$E$8-LOOKUP($A259,'Monster List'!$A$2:$A$448,'Monster List'!$C$2:$C$448)*X$1&gt;=0,X$1,W259)</f>
        <v>2</v>
      </c>
      <c r="Y259" s="13" t="str">
        <f>IF(INDEX('REG XP Table'!$B$2:$E$2815,'Random Encounter'!$F$8+Y$1,'REG XP Table'!$G$2)-'Random Encounter'!$E$8-LOOKUP($A259,'Monster List'!$A$2:$A$448,'Monster List'!$C$2:$C$448)*Y$1&gt;=0,Y$1,X259)</f>
        <v>2</v>
      </c>
      <c r="Z259" s="13" t="str">
        <f>IF(INDEX('REG XP Table'!$B$2:$E$2815,'Random Encounter'!$F$8+Z$1,'REG XP Table'!$G$2)-'Random Encounter'!$E$8-LOOKUP($A259,'Monster List'!$A$2:$A$448,'Monster List'!$C$2:$C$448)*Z$1&gt;=0,Z$1,Y259)</f>
        <v>2</v>
      </c>
      <c r="AA259" s="13" t="str">
        <f>IF(INDEX('REG XP Table'!$B$2:$E$2815,'Random Encounter'!$F$8+AA$1,'REG XP Table'!$G$2)-'Random Encounter'!$E$8-LOOKUP($A259,'Monster List'!$A$2:$A$448,'Monster List'!$C$2:$C$448)*AA$1&gt;=0,AA$1,Z259)</f>
        <v>2</v>
      </c>
      <c r="AB259" s="13" t="str">
        <f>IF(INDEX('REG XP Table'!$B$2:$E$2815,'Random Encounter'!$F$8+AB$1,'REG XP Table'!$G$2)-'Random Encounter'!$E$8-LOOKUP($A259,'Monster List'!$A$2:$A$448,'Monster List'!$C$2:$C$448)*AB$1&gt;=0,AB$1,AA259)</f>
        <v>2</v>
      </c>
      <c r="AC259" s="13" t="str">
        <f>IF(INDEX('REG XP Table'!$B$2:$E$2815,'Random Encounter'!$F$8+AC$1,'REG XP Table'!$G$2)-'Random Encounter'!$E$8-LOOKUP($A259,'Monster List'!$A$2:$A$448,'Monster List'!$C$2:$C$448)*AC$1&gt;=0,AC$1,AB259)</f>
        <v>2</v>
      </c>
      <c r="AD259" s="13" t="str">
        <f>IF(INDEX('REG XP Table'!$B$2:$E$2815,'Random Encounter'!$F$8+AD$1,'REG XP Table'!$G$2)-'Random Encounter'!$E$8-LOOKUP($A259,'Monster List'!$A$2:$A$448,'Monster List'!$C$2:$C$448)*AD$1&gt;=0,AD$1,AC259)</f>
        <v>2</v>
      </c>
      <c r="AE259" s="13" t="str">
        <f>IF(INDEX('REG XP Table'!$B$2:$E$2815,'Random Encounter'!$F$8+AE$1,'REG XP Table'!$G$2)-'Random Encounter'!$E$8-LOOKUP($A259,'Monster List'!$A$2:$A$448,'Monster List'!$C$2:$C$448)*AE$1&gt;=0,AE$1,AD259)</f>
        <v>2</v>
      </c>
      <c r="AF259" s="13" t="str">
        <f>IF(INDEX('REG XP Table'!$B$2:$E$2815,'Random Encounter'!$F$8+AF$1,'REG XP Table'!$G$2)-'Random Encounter'!$E$8-LOOKUP($A259,'Monster List'!$A$2:$A$448,'Monster List'!$C$2:$C$448)*AF$1&gt;=0,AF$1,AE259)</f>
        <v>2</v>
      </c>
    </row>
    <row r="260" spans="1:32" x14ac:dyDescent="0.3">
      <c r="A260" t="s">
        <v>216</v>
      </c>
      <c r="B260">
        <v>450</v>
      </c>
      <c r="C260" t="b">
        <f>ISTEXT(INDEX(Table4[],MATCH(Table412[[#This Row],[Monster]],Table4[Monster],0),MATCH(Table36[Location],Table4[#Headers],0)))</f>
        <v>0</v>
      </c>
      <c r="D260" t="b">
        <f>ISNUMBER(MATCH(LOOKUP(Table412[[#This Row],[Monster]],Table4[Monster],Table4[Alignment 1]),'MSL Filters'!$K$3:$P$3,0))</f>
        <v>1</v>
      </c>
      <c r="E260" t="b">
        <f>ISNUMBER(MATCH(LOOKUP(Table412[[#This Row],[Monster]],Table4[Monster],Table4[Alignment 2]),'MSL Filters'!$K$13:$P$13,0))</f>
        <v>1</v>
      </c>
      <c r="F260" t="b">
        <f>IF(EXACT("Any",Table36[Type]), TRUE, EXACT(LOOKUP(Table412[[#This Row],[Monster]],Table4[Monster],Table4[Type]),Table36[Type]))</f>
        <v>0</v>
      </c>
      <c r="G260" t="b">
        <f>IF(EXACT("Any",Table36[Sub Type]),TRUE,NOT(ISERROR(MATCH(LOOKUP(Table412[[#This Row],[Monster]],Table4[Monster],Table4[Subtype]),'MSL Filters'!$K$23:$P$23,0))))</f>
        <v>1</v>
      </c>
      <c r="H260" t="b">
        <f>IF(EXACT(Table412[[#This Row],[1]],1),TRUE,FALSE)</f>
        <v>0</v>
      </c>
      <c r="I260" t="b">
        <f>LOOKUP(Table412[[#This Row],[Monster]],'Monster List'!$A$2:$A$447,'Monster List'!$B$2:$B$447)&gt;='Random Encounter'!$J$2</f>
        <v>1</v>
      </c>
      <c r="J260" t="b">
        <f>LOOKUP(Table412[[#This Row],[Monster]],'Monster List'!$A$2:$A$447,'Monster List'!$B$2:$B$447)&lt;='Random Encounter'!$K$2</f>
        <v>1</v>
      </c>
      <c r="K260" t="b">
        <f t="shared" si="4"/>
        <v>0</v>
      </c>
      <c r="L260" s="12">
        <f>IF(Table412[[#This Row],[Include?]],1,0)+L259</f>
        <v>17</v>
      </c>
      <c r="M260" s="13">
        <f>IF(INDEX('REG XP Table'!$B$2:$E$2815,'Random Encounter'!$F$8+M$1,'REG XP Table'!$G$2)-'Random Encounter'!$E$8-LOOKUP($A260,'Monster List'!$A$2:$A$448,'Monster List'!$C$2:$C$448)*M$1&gt;=0,1,0)</f>
        <v>0</v>
      </c>
      <c r="N260" s="15">
        <f>IF(INDEX('REG XP Table'!$B$2:$E$2815,'Random Encounter'!$F$8+N$1,'REG XP Table'!$G$2)-'Random Encounter'!$E$8-LOOKUP($A260,'Monster List'!$A$2:$A$448,'Monster List'!$C$2:$C$448)*N$1&gt;=0,N$1,M260)</f>
        <v>0</v>
      </c>
      <c r="O260" s="13">
        <f>IF(INDEX('REG XP Table'!$B$2:$E$2815,'Random Encounter'!$F$8+O$1,'REG XP Table'!$G$2)-'Random Encounter'!$E$8-LOOKUP($A260,'Monster List'!$A$2:$A$448,'Monster List'!$C$2:$C$448)*O$1&gt;=0,O$1,N260)</f>
        <v>0</v>
      </c>
      <c r="P260" s="13">
        <f>IF(INDEX('REG XP Table'!$B$2:$E$2815,'Random Encounter'!$F$8+P$1,'REG XP Table'!$G$2)-'Random Encounter'!$E$8-LOOKUP($A260,'Monster List'!$A$2:$A$448,'Monster List'!$C$2:$C$448)*P$1&gt;=0,P$1,O260)</f>
        <v>0</v>
      </c>
      <c r="Q260" s="13">
        <f>IF(INDEX('REG XP Table'!$B$2:$E$2815,'Random Encounter'!$F$8+Q$1,'REG XP Table'!$G$2)-'Random Encounter'!$E$8-LOOKUP($A260,'Monster List'!$A$2:$A$448,'Monster List'!$C$2:$C$448)*Q$1&gt;=0,Q$1,P260)</f>
        <v>0</v>
      </c>
      <c r="R260" s="13">
        <f>IF(INDEX('REG XP Table'!$B$2:$E$2815,'Random Encounter'!$F$8+R$1,'REG XP Table'!$G$2)-'Random Encounter'!$E$8-LOOKUP($A260,'Monster List'!$A$2:$A$448,'Monster List'!$C$2:$C$448)*R$1&gt;=0,R$1,Q260)</f>
        <v>0</v>
      </c>
      <c r="S260" s="13">
        <f>IF(INDEX('REG XP Table'!$B$2:$E$2815,'Random Encounter'!$F$8+S$1,'REG XP Table'!$G$2)-'Random Encounter'!$E$8-LOOKUP($A260,'Monster List'!$A$2:$A$448,'Monster List'!$C$2:$C$448)*S$1&gt;=0,S$1,R260)</f>
        <v>0</v>
      </c>
      <c r="T260" s="13">
        <f>IF(INDEX('REG XP Table'!$B$2:$E$2815,'Random Encounter'!$F$8+T$1,'REG XP Table'!$G$2)-'Random Encounter'!$E$8-LOOKUP($A260,'Monster List'!$A$2:$A$448,'Monster List'!$C$2:$C$448)*T$1&gt;=0,T$1,S260)</f>
        <v>0</v>
      </c>
      <c r="U260" s="13">
        <f>IF(INDEX('REG XP Table'!$B$2:$E$2815,'Random Encounter'!$F$8+U$1,'REG XP Table'!$G$2)-'Random Encounter'!$E$8-LOOKUP($A260,'Monster List'!$A$2:$A$448,'Monster List'!$C$2:$C$448)*U$1&gt;=0,U$1,T260)</f>
        <v>0</v>
      </c>
      <c r="V260" s="13">
        <f>IF(INDEX('REG XP Table'!$B$2:$E$2815,'Random Encounter'!$F$8+V$1,'REG XP Table'!$G$2)-'Random Encounter'!$E$8-LOOKUP($A260,'Monster List'!$A$2:$A$448,'Monster List'!$C$2:$C$448)*V$1&gt;=0,V$1,U260)</f>
        <v>0</v>
      </c>
      <c r="W260" s="13">
        <f>IF(INDEX('REG XP Table'!$B$2:$E$2815,'Random Encounter'!$F$8+W$1,'REG XP Table'!$G$2)-'Random Encounter'!$E$8-LOOKUP($A260,'Monster List'!$A$2:$A$448,'Monster List'!$C$2:$C$448)*W$1&gt;=0,W$1,V260)</f>
        <v>0</v>
      </c>
      <c r="X260" s="13">
        <f>IF(INDEX('REG XP Table'!$B$2:$E$2815,'Random Encounter'!$F$8+X$1,'REG XP Table'!$G$2)-'Random Encounter'!$E$8-LOOKUP($A260,'Monster List'!$A$2:$A$448,'Monster List'!$C$2:$C$448)*X$1&gt;=0,X$1,W260)</f>
        <v>0</v>
      </c>
      <c r="Y260" s="13">
        <f>IF(INDEX('REG XP Table'!$B$2:$E$2815,'Random Encounter'!$F$8+Y$1,'REG XP Table'!$G$2)-'Random Encounter'!$E$8-LOOKUP($A260,'Monster List'!$A$2:$A$448,'Monster List'!$C$2:$C$448)*Y$1&gt;=0,Y$1,X260)</f>
        <v>0</v>
      </c>
      <c r="Z260" s="13">
        <f>IF(INDEX('REG XP Table'!$B$2:$E$2815,'Random Encounter'!$F$8+Z$1,'REG XP Table'!$G$2)-'Random Encounter'!$E$8-LOOKUP($A260,'Monster List'!$A$2:$A$448,'Monster List'!$C$2:$C$448)*Z$1&gt;=0,Z$1,Y260)</f>
        <v>0</v>
      </c>
      <c r="AA260" s="13">
        <f>IF(INDEX('REG XP Table'!$B$2:$E$2815,'Random Encounter'!$F$8+AA$1,'REG XP Table'!$G$2)-'Random Encounter'!$E$8-LOOKUP($A260,'Monster List'!$A$2:$A$448,'Monster List'!$C$2:$C$448)*AA$1&gt;=0,AA$1,Z260)</f>
        <v>0</v>
      </c>
      <c r="AB260" s="13">
        <f>IF(INDEX('REG XP Table'!$B$2:$E$2815,'Random Encounter'!$F$8+AB$1,'REG XP Table'!$G$2)-'Random Encounter'!$E$8-LOOKUP($A260,'Monster List'!$A$2:$A$448,'Monster List'!$C$2:$C$448)*AB$1&gt;=0,AB$1,AA260)</f>
        <v>0</v>
      </c>
      <c r="AC260" s="13">
        <f>IF(INDEX('REG XP Table'!$B$2:$E$2815,'Random Encounter'!$F$8+AC$1,'REG XP Table'!$G$2)-'Random Encounter'!$E$8-LOOKUP($A260,'Monster List'!$A$2:$A$448,'Monster List'!$C$2:$C$448)*AC$1&gt;=0,AC$1,AB260)</f>
        <v>0</v>
      </c>
      <c r="AD260" s="13">
        <f>IF(INDEX('REG XP Table'!$B$2:$E$2815,'Random Encounter'!$F$8+AD$1,'REG XP Table'!$G$2)-'Random Encounter'!$E$8-LOOKUP($A260,'Monster List'!$A$2:$A$448,'Monster List'!$C$2:$C$448)*AD$1&gt;=0,AD$1,AC260)</f>
        <v>0</v>
      </c>
      <c r="AE260" s="13">
        <f>IF(INDEX('REG XP Table'!$B$2:$E$2815,'Random Encounter'!$F$8+AE$1,'REG XP Table'!$G$2)-'Random Encounter'!$E$8-LOOKUP($A260,'Monster List'!$A$2:$A$448,'Monster List'!$C$2:$C$448)*AE$1&gt;=0,AE$1,AD260)</f>
        <v>0</v>
      </c>
      <c r="AF260" s="13">
        <f>IF(INDEX('REG XP Table'!$B$2:$E$2815,'Random Encounter'!$F$8+AF$1,'REG XP Table'!$G$2)-'Random Encounter'!$E$8-LOOKUP($A260,'Monster List'!$A$2:$A$448,'Monster List'!$C$2:$C$448)*AF$1&gt;=0,AF$1,AE260)</f>
        <v>0</v>
      </c>
    </row>
    <row r="261" spans="1:32" x14ac:dyDescent="0.3">
      <c r="A261" t="s">
        <v>342</v>
      </c>
      <c r="B261">
        <v>2300</v>
      </c>
      <c r="C261" t="b">
        <f>ISTEXT(INDEX(Table4[],MATCH(Table412[[#This Row],[Monster]],Table4[Monster],0),MATCH(Table36[Location],Table4[#Headers],0)))</f>
        <v>0</v>
      </c>
      <c r="D261" t="b">
        <f>ISNUMBER(MATCH(LOOKUP(Table412[[#This Row],[Monster]],Table4[Monster],Table4[Alignment 1]),'MSL Filters'!$K$3:$P$3,0))</f>
        <v>1</v>
      </c>
      <c r="E261" t="b">
        <f>ISNUMBER(MATCH(LOOKUP(Table412[[#This Row],[Monster]],Table4[Monster],Table4[Alignment 2]),'MSL Filters'!$K$13:$P$13,0))</f>
        <v>1</v>
      </c>
      <c r="F261" t="b">
        <f>IF(EXACT("Any",Table36[Type]), TRUE, EXACT(LOOKUP(Table412[[#This Row],[Monster]],Table4[Monster],Table4[Type]),Table36[Type]))</f>
        <v>0</v>
      </c>
      <c r="G261" t="b">
        <f>IF(EXACT("Any",Table36[Sub Type]),TRUE,NOT(ISERROR(MATCH(LOOKUP(Table412[[#This Row],[Monster]],Table4[Monster],Table4[Subtype]),'MSL Filters'!$K$23:$P$23,0))))</f>
        <v>1</v>
      </c>
      <c r="H261" t="b">
        <f>IF(EXACT(Table412[[#This Row],[1]],1),TRUE,FALSE)</f>
        <v>0</v>
      </c>
      <c r="I261" t="b">
        <f>LOOKUP(Table412[[#This Row],[Monster]],'Monster List'!$A$2:$A$447,'Monster List'!$B$2:$B$447)&gt;='Random Encounter'!$J$2</f>
        <v>1</v>
      </c>
      <c r="J261" t="b">
        <f>LOOKUP(Table412[[#This Row],[Monster]],'Monster List'!$A$2:$A$447,'Monster List'!$B$2:$B$447)&lt;='Random Encounter'!$K$2</f>
        <v>1</v>
      </c>
      <c r="K261" t="b">
        <f t="shared" si="4"/>
        <v>0</v>
      </c>
      <c r="L261" s="12">
        <f>IF(Table412[[#This Row],[Include?]],1,0)+L260</f>
        <v>17</v>
      </c>
      <c r="M261" s="13">
        <f>IF(INDEX('REG XP Table'!$B$2:$E$2815,'Random Encounter'!$F$8+M$1,'REG XP Table'!$G$2)-'Random Encounter'!$E$8-LOOKUP($A261,'Monster List'!$A$2:$A$448,'Monster List'!$C$2:$C$448)*M$1&gt;=0,1,0)</f>
        <v>0</v>
      </c>
      <c r="N261" s="15">
        <f>IF(INDEX('REG XP Table'!$B$2:$E$2815,'Random Encounter'!$F$8+N$1,'REG XP Table'!$G$2)-'Random Encounter'!$E$8-LOOKUP($A261,'Monster List'!$A$2:$A$448,'Monster List'!$C$2:$C$448)*N$1&gt;=0,N$1,M261)</f>
        <v>0</v>
      </c>
      <c r="O261" s="13">
        <f>IF(INDEX('REG XP Table'!$B$2:$E$2815,'Random Encounter'!$F$8+O$1,'REG XP Table'!$G$2)-'Random Encounter'!$E$8-LOOKUP($A261,'Monster List'!$A$2:$A$448,'Monster List'!$C$2:$C$448)*O$1&gt;=0,O$1,N261)</f>
        <v>0</v>
      </c>
      <c r="P261" s="13">
        <f>IF(INDEX('REG XP Table'!$B$2:$E$2815,'Random Encounter'!$F$8+P$1,'REG XP Table'!$G$2)-'Random Encounter'!$E$8-LOOKUP($A261,'Monster List'!$A$2:$A$448,'Monster List'!$C$2:$C$448)*P$1&gt;=0,P$1,O261)</f>
        <v>0</v>
      </c>
      <c r="Q261" s="13">
        <f>IF(INDEX('REG XP Table'!$B$2:$E$2815,'Random Encounter'!$F$8+Q$1,'REG XP Table'!$G$2)-'Random Encounter'!$E$8-LOOKUP($A261,'Monster List'!$A$2:$A$448,'Monster List'!$C$2:$C$448)*Q$1&gt;=0,Q$1,P261)</f>
        <v>0</v>
      </c>
      <c r="R261" s="13">
        <f>IF(INDEX('REG XP Table'!$B$2:$E$2815,'Random Encounter'!$F$8+R$1,'REG XP Table'!$G$2)-'Random Encounter'!$E$8-LOOKUP($A261,'Monster List'!$A$2:$A$448,'Monster List'!$C$2:$C$448)*R$1&gt;=0,R$1,Q261)</f>
        <v>0</v>
      </c>
      <c r="S261" s="13">
        <f>IF(INDEX('REG XP Table'!$B$2:$E$2815,'Random Encounter'!$F$8+S$1,'REG XP Table'!$G$2)-'Random Encounter'!$E$8-LOOKUP($A261,'Monster List'!$A$2:$A$448,'Monster List'!$C$2:$C$448)*S$1&gt;=0,S$1,R261)</f>
        <v>0</v>
      </c>
      <c r="T261" s="13">
        <f>IF(INDEX('REG XP Table'!$B$2:$E$2815,'Random Encounter'!$F$8+T$1,'REG XP Table'!$G$2)-'Random Encounter'!$E$8-LOOKUP($A261,'Monster List'!$A$2:$A$448,'Monster List'!$C$2:$C$448)*T$1&gt;=0,T$1,S261)</f>
        <v>0</v>
      </c>
      <c r="U261" s="13">
        <f>IF(INDEX('REG XP Table'!$B$2:$E$2815,'Random Encounter'!$F$8+U$1,'REG XP Table'!$G$2)-'Random Encounter'!$E$8-LOOKUP($A261,'Monster List'!$A$2:$A$448,'Monster List'!$C$2:$C$448)*U$1&gt;=0,U$1,T261)</f>
        <v>0</v>
      </c>
      <c r="V261" s="13">
        <f>IF(INDEX('REG XP Table'!$B$2:$E$2815,'Random Encounter'!$F$8+V$1,'REG XP Table'!$G$2)-'Random Encounter'!$E$8-LOOKUP($A261,'Monster List'!$A$2:$A$448,'Monster List'!$C$2:$C$448)*V$1&gt;=0,V$1,U261)</f>
        <v>0</v>
      </c>
      <c r="W261" s="13">
        <f>IF(INDEX('REG XP Table'!$B$2:$E$2815,'Random Encounter'!$F$8+W$1,'REG XP Table'!$G$2)-'Random Encounter'!$E$8-LOOKUP($A261,'Monster List'!$A$2:$A$448,'Monster List'!$C$2:$C$448)*W$1&gt;=0,W$1,V261)</f>
        <v>0</v>
      </c>
      <c r="X261" s="13">
        <f>IF(INDEX('REG XP Table'!$B$2:$E$2815,'Random Encounter'!$F$8+X$1,'REG XP Table'!$G$2)-'Random Encounter'!$E$8-LOOKUP($A261,'Monster List'!$A$2:$A$448,'Monster List'!$C$2:$C$448)*X$1&gt;=0,X$1,W261)</f>
        <v>0</v>
      </c>
      <c r="Y261" s="13">
        <f>IF(INDEX('REG XP Table'!$B$2:$E$2815,'Random Encounter'!$F$8+Y$1,'REG XP Table'!$G$2)-'Random Encounter'!$E$8-LOOKUP($A261,'Monster List'!$A$2:$A$448,'Monster List'!$C$2:$C$448)*Y$1&gt;=0,Y$1,X261)</f>
        <v>0</v>
      </c>
      <c r="Z261" s="13">
        <f>IF(INDEX('REG XP Table'!$B$2:$E$2815,'Random Encounter'!$F$8+Z$1,'REG XP Table'!$G$2)-'Random Encounter'!$E$8-LOOKUP($A261,'Monster List'!$A$2:$A$448,'Monster List'!$C$2:$C$448)*Z$1&gt;=0,Z$1,Y261)</f>
        <v>0</v>
      </c>
      <c r="AA261" s="13">
        <f>IF(INDEX('REG XP Table'!$B$2:$E$2815,'Random Encounter'!$F$8+AA$1,'REG XP Table'!$G$2)-'Random Encounter'!$E$8-LOOKUP($A261,'Monster List'!$A$2:$A$448,'Monster List'!$C$2:$C$448)*AA$1&gt;=0,AA$1,Z261)</f>
        <v>0</v>
      </c>
      <c r="AB261" s="13">
        <f>IF(INDEX('REG XP Table'!$B$2:$E$2815,'Random Encounter'!$F$8+AB$1,'REG XP Table'!$G$2)-'Random Encounter'!$E$8-LOOKUP($A261,'Monster List'!$A$2:$A$448,'Monster List'!$C$2:$C$448)*AB$1&gt;=0,AB$1,AA261)</f>
        <v>0</v>
      </c>
      <c r="AC261" s="13">
        <f>IF(INDEX('REG XP Table'!$B$2:$E$2815,'Random Encounter'!$F$8+AC$1,'REG XP Table'!$G$2)-'Random Encounter'!$E$8-LOOKUP($A261,'Monster List'!$A$2:$A$448,'Monster List'!$C$2:$C$448)*AC$1&gt;=0,AC$1,AB261)</f>
        <v>0</v>
      </c>
      <c r="AD261" s="13">
        <f>IF(INDEX('REG XP Table'!$B$2:$E$2815,'Random Encounter'!$F$8+AD$1,'REG XP Table'!$G$2)-'Random Encounter'!$E$8-LOOKUP($A261,'Monster List'!$A$2:$A$448,'Monster List'!$C$2:$C$448)*AD$1&gt;=0,AD$1,AC261)</f>
        <v>0</v>
      </c>
      <c r="AE261" s="13">
        <f>IF(INDEX('REG XP Table'!$B$2:$E$2815,'Random Encounter'!$F$8+AE$1,'REG XP Table'!$G$2)-'Random Encounter'!$E$8-LOOKUP($A261,'Monster List'!$A$2:$A$448,'Monster List'!$C$2:$C$448)*AE$1&gt;=0,AE$1,AD261)</f>
        <v>0</v>
      </c>
      <c r="AF261" s="13">
        <f>IF(INDEX('REG XP Table'!$B$2:$E$2815,'Random Encounter'!$F$8+AF$1,'REG XP Table'!$G$2)-'Random Encounter'!$E$8-LOOKUP($A261,'Monster List'!$A$2:$A$448,'Monster List'!$C$2:$C$448)*AF$1&gt;=0,AF$1,AE261)</f>
        <v>0</v>
      </c>
    </row>
    <row r="262" spans="1:32" x14ac:dyDescent="0.3">
      <c r="A262" t="s">
        <v>135</v>
      </c>
      <c r="B262">
        <v>100</v>
      </c>
      <c r="C262" t="b">
        <f>ISTEXT(INDEX(Table4[],MATCH(Table412[[#This Row],[Monster]],Table4[Monster],0),MATCH(Table36[Location],Table4[#Headers],0)))</f>
        <v>0</v>
      </c>
      <c r="D262" t="b">
        <f>ISNUMBER(MATCH(LOOKUP(Table412[[#This Row],[Monster]],Table4[Monster],Table4[Alignment 1]),'MSL Filters'!$K$3:$P$3,0))</f>
        <v>1</v>
      </c>
      <c r="E262" t="b">
        <f>ISNUMBER(MATCH(LOOKUP(Table412[[#This Row],[Monster]],Table4[Monster],Table4[Alignment 2]),'MSL Filters'!$K$13:$P$13,0))</f>
        <v>1</v>
      </c>
      <c r="F262" t="b">
        <f>IF(EXACT("Any",Table36[Type]), TRUE, EXACT(LOOKUP(Table412[[#This Row],[Monster]],Table4[Monster],Table4[Type]),Table36[Type]))</f>
        <v>0</v>
      </c>
      <c r="G262" t="b">
        <f>IF(EXACT("Any",Table36[Sub Type]),TRUE,NOT(ISERROR(MATCH(LOOKUP(Table412[[#This Row],[Monster]],Table4[Monster],Table4[Subtype]),'MSL Filters'!$K$23:$P$23,0))))</f>
        <v>1</v>
      </c>
      <c r="H262" t="b">
        <f>IF(EXACT(Table412[[#This Row],[1]],1),TRUE,FALSE)</f>
        <v>1</v>
      </c>
      <c r="I262" t="b">
        <f>LOOKUP(Table412[[#This Row],[Monster]],'Monster List'!$A$2:$A$447,'Monster List'!$B$2:$B$447)&gt;='Random Encounter'!$J$2</f>
        <v>1</v>
      </c>
      <c r="J262" t="b">
        <f>LOOKUP(Table412[[#This Row],[Monster]],'Monster List'!$A$2:$A$447,'Monster List'!$B$2:$B$447)&lt;='Random Encounter'!$K$2</f>
        <v>1</v>
      </c>
      <c r="K262" t="b">
        <f t="shared" si="4"/>
        <v>0</v>
      </c>
      <c r="L262" s="12">
        <f>IF(Table412[[#This Row],[Include?]],1,0)+L261</f>
        <v>17</v>
      </c>
      <c r="M262" s="13">
        <f>IF(INDEX('REG XP Table'!$B$2:$E$2815,'Random Encounter'!$F$8+M$1,'REG XP Table'!$G$2)-'Random Encounter'!$E$8-LOOKUP($A262,'Monster List'!$A$2:$A$448,'Monster List'!$C$2:$C$448)*M$1&gt;=0,1,0)</f>
        <v>1</v>
      </c>
      <c r="N262" s="15" t="str">
        <f>IF(INDEX('REG XP Table'!$B$2:$E$2815,'Random Encounter'!$F$8+N$1,'REG XP Table'!$G$2)-'Random Encounter'!$E$8-LOOKUP($A262,'Monster List'!$A$2:$A$448,'Monster List'!$C$2:$C$448)*N$1&gt;=0,N$1,M262)</f>
        <v>2</v>
      </c>
      <c r="O262" s="13" t="str">
        <f>IF(INDEX('REG XP Table'!$B$2:$E$2815,'Random Encounter'!$F$8+O$1,'REG XP Table'!$G$2)-'Random Encounter'!$E$8-LOOKUP($A262,'Monster List'!$A$2:$A$448,'Monster List'!$C$2:$C$448)*O$1&gt;=0,O$1,N262)</f>
        <v>2</v>
      </c>
      <c r="P262" s="13" t="str">
        <f>IF(INDEX('REG XP Table'!$B$2:$E$2815,'Random Encounter'!$F$8+P$1,'REG XP Table'!$G$2)-'Random Encounter'!$E$8-LOOKUP($A262,'Monster List'!$A$2:$A$448,'Monster List'!$C$2:$C$448)*P$1&gt;=0,P$1,O262)</f>
        <v>2</v>
      </c>
      <c r="Q262" s="13" t="str">
        <f>IF(INDEX('REG XP Table'!$B$2:$E$2815,'Random Encounter'!$F$8+Q$1,'REG XP Table'!$G$2)-'Random Encounter'!$E$8-LOOKUP($A262,'Monster List'!$A$2:$A$448,'Monster List'!$C$2:$C$448)*Q$1&gt;=0,Q$1,P262)</f>
        <v>2</v>
      </c>
      <c r="R262" s="13" t="str">
        <f>IF(INDEX('REG XP Table'!$B$2:$E$2815,'Random Encounter'!$F$8+R$1,'REG XP Table'!$G$2)-'Random Encounter'!$E$8-LOOKUP($A262,'Monster List'!$A$2:$A$448,'Monster List'!$C$2:$C$448)*R$1&gt;=0,R$1,Q262)</f>
        <v>2</v>
      </c>
      <c r="S262" s="13" t="str">
        <f>IF(INDEX('REG XP Table'!$B$2:$E$2815,'Random Encounter'!$F$8+S$1,'REG XP Table'!$G$2)-'Random Encounter'!$E$8-LOOKUP($A262,'Monster List'!$A$2:$A$448,'Monster List'!$C$2:$C$448)*S$1&gt;=0,S$1,R262)</f>
        <v>2</v>
      </c>
      <c r="T262" s="13" t="str">
        <f>IF(INDEX('REG XP Table'!$B$2:$E$2815,'Random Encounter'!$F$8+T$1,'REG XP Table'!$G$2)-'Random Encounter'!$E$8-LOOKUP($A262,'Monster List'!$A$2:$A$448,'Monster List'!$C$2:$C$448)*T$1&gt;=0,T$1,S262)</f>
        <v>2</v>
      </c>
      <c r="U262" s="13" t="str">
        <f>IF(INDEX('REG XP Table'!$B$2:$E$2815,'Random Encounter'!$F$8+U$1,'REG XP Table'!$G$2)-'Random Encounter'!$E$8-LOOKUP($A262,'Monster List'!$A$2:$A$448,'Monster List'!$C$2:$C$448)*U$1&gt;=0,U$1,T262)</f>
        <v>2</v>
      </c>
      <c r="V262" s="13" t="str">
        <f>IF(INDEX('REG XP Table'!$B$2:$E$2815,'Random Encounter'!$F$8+V$1,'REG XP Table'!$G$2)-'Random Encounter'!$E$8-LOOKUP($A262,'Monster List'!$A$2:$A$448,'Monster List'!$C$2:$C$448)*V$1&gt;=0,V$1,U262)</f>
        <v>2</v>
      </c>
      <c r="W262" s="13" t="str">
        <f>IF(INDEX('REG XP Table'!$B$2:$E$2815,'Random Encounter'!$F$8+W$1,'REG XP Table'!$G$2)-'Random Encounter'!$E$8-LOOKUP($A262,'Monster List'!$A$2:$A$448,'Monster List'!$C$2:$C$448)*W$1&gt;=0,W$1,V262)</f>
        <v>2</v>
      </c>
      <c r="X262" s="13" t="str">
        <f>IF(INDEX('REG XP Table'!$B$2:$E$2815,'Random Encounter'!$F$8+X$1,'REG XP Table'!$G$2)-'Random Encounter'!$E$8-LOOKUP($A262,'Monster List'!$A$2:$A$448,'Monster List'!$C$2:$C$448)*X$1&gt;=0,X$1,W262)</f>
        <v>2</v>
      </c>
      <c r="Y262" s="13" t="str">
        <f>IF(INDEX('REG XP Table'!$B$2:$E$2815,'Random Encounter'!$F$8+Y$1,'REG XP Table'!$G$2)-'Random Encounter'!$E$8-LOOKUP($A262,'Monster List'!$A$2:$A$448,'Monster List'!$C$2:$C$448)*Y$1&gt;=0,Y$1,X262)</f>
        <v>2</v>
      </c>
      <c r="Z262" s="13" t="str">
        <f>IF(INDEX('REG XP Table'!$B$2:$E$2815,'Random Encounter'!$F$8+Z$1,'REG XP Table'!$G$2)-'Random Encounter'!$E$8-LOOKUP($A262,'Monster List'!$A$2:$A$448,'Monster List'!$C$2:$C$448)*Z$1&gt;=0,Z$1,Y262)</f>
        <v>2</v>
      </c>
      <c r="AA262" s="13" t="str">
        <f>IF(INDEX('REG XP Table'!$B$2:$E$2815,'Random Encounter'!$F$8+AA$1,'REG XP Table'!$G$2)-'Random Encounter'!$E$8-LOOKUP($A262,'Monster List'!$A$2:$A$448,'Monster List'!$C$2:$C$448)*AA$1&gt;=0,AA$1,Z262)</f>
        <v>2</v>
      </c>
      <c r="AB262" s="13" t="str">
        <f>IF(INDEX('REG XP Table'!$B$2:$E$2815,'Random Encounter'!$F$8+AB$1,'REG XP Table'!$G$2)-'Random Encounter'!$E$8-LOOKUP($A262,'Monster List'!$A$2:$A$448,'Monster List'!$C$2:$C$448)*AB$1&gt;=0,AB$1,AA262)</f>
        <v>2</v>
      </c>
      <c r="AC262" s="13" t="str">
        <f>IF(INDEX('REG XP Table'!$B$2:$E$2815,'Random Encounter'!$F$8+AC$1,'REG XP Table'!$G$2)-'Random Encounter'!$E$8-LOOKUP($A262,'Monster List'!$A$2:$A$448,'Monster List'!$C$2:$C$448)*AC$1&gt;=0,AC$1,AB262)</f>
        <v>2</v>
      </c>
      <c r="AD262" s="13" t="str">
        <f>IF(INDEX('REG XP Table'!$B$2:$E$2815,'Random Encounter'!$F$8+AD$1,'REG XP Table'!$G$2)-'Random Encounter'!$E$8-LOOKUP($A262,'Monster List'!$A$2:$A$448,'Monster List'!$C$2:$C$448)*AD$1&gt;=0,AD$1,AC262)</f>
        <v>2</v>
      </c>
      <c r="AE262" s="13" t="str">
        <f>IF(INDEX('REG XP Table'!$B$2:$E$2815,'Random Encounter'!$F$8+AE$1,'REG XP Table'!$G$2)-'Random Encounter'!$E$8-LOOKUP($A262,'Monster List'!$A$2:$A$448,'Monster List'!$C$2:$C$448)*AE$1&gt;=0,AE$1,AD262)</f>
        <v>2</v>
      </c>
      <c r="AF262" s="13" t="str">
        <f>IF(INDEX('REG XP Table'!$B$2:$E$2815,'Random Encounter'!$F$8+AF$1,'REG XP Table'!$G$2)-'Random Encounter'!$E$8-LOOKUP($A262,'Monster List'!$A$2:$A$448,'Monster List'!$C$2:$C$448)*AF$1&gt;=0,AF$1,AE262)</f>
        <v>2</v>
      </c>
    </row>
    <row r="263" spans="1:32" x14ac:dyDescent="0.3">
      <c r="A263" t="s">
        <v>136</v>
      </c>
      <c r="B263">
        <v>100</v>
      </c>
      <c r="C263" t="b">
        <f>ISTEXT(INDEX(Table4[],MATCH(Table412[[#This Row],[Monster]],Table4[Monster],0),MATCH(Table36[Location],Table4[#Headers],0)))</f>
        <v>0</v>
      </c>
      <c r="D263" t="b">
        <f>ISNUMBER(MATCH(LOOKUP(Table412[[#This Row],[Monster]],Table4[Monster],Table4[Alignment 1]),'MSL Filters'!$K$3:$P$3,0))</f>
        <v>1</v>
      </c>
      <c r="E263" t="b">
        <f>ISNUMBER(MATCH(LOOKUP(Table412[[#This Row],[Monster]],Table4[Monster],Table4[Alignment 2]),'MSL Filters'!$K$13:$P$13,0))</f>
        <v>1</v>
      </c>
      <c r="F263" t="b">
        <f>IF(EXACT("Any",Table36[Type]), TRUE, EXACT(LOOKUP(Table412[[#This Row],[Monster]],Table4[Monster],Table4[Type]),Table36[Type]))</f>
        <v>0</v>
      </c>
      <c r="G263" t="b">
        <f>IF(EXACT("Any",Table36[Sub Type]),TRUE,NOT(ISERROR(MATCH(LOOKUP(Table412[[#This Row],[Monster]],Table4[Monster],Table4[Subtype]),'MSL Filters'!$K$23:$P$23,0))))</f>
        <v>1</v>
      </c>
      <c r="H263" t="b">
        <f>IF(EXACT(Table412[[#This Row],[1]],1),TRUE,FALSE)</f>
        <v>1</v>
      </c>
      <c r="I263" t="b">
        <f>LOOKUP(Table412[[#This Row],[Monster]],'Monster List'!$A$2:$A$447,'Monster List'!$B$2:$B$447)&gt;='Random Encounter'!$J$2</f>
        <v>1</v>
      </c>
      <c r="J263" t="b">
        <f>LOOKUP(Table412[[#This Row],[Monster]],'Monster List'!$A$2:$A$447,'Monster List'!$B$2:$B$447)&lt;='Random Encounter'!$K$2</f>
        <v>1</v>
      </c>
      <c r="K263" t="b">
        <f t="shared" si="4"/>
        <v>0</v>
      </c>
      <c r="L263" s="12">
        <f>IF(Table412[[#This Row],[Include?]],1,0)+L262</f>
        <v>17</v>
      </c>
      <c r="M263" s="13">
        <f>IF(INDEX('REG XP Table'!$B$2:$E$2815,'Random Encounter'!$F$8+M$1,'REG XP Table'!$G$2)-'Random Encounter'!$E$8-LOOKUP($A263,'Monster List'!$A$2:$A$448,'Monster List'!$C$2:$C$448)*M$1&gt;=0,1,0)</f>
        <v>1</v>
      </c>
      <c r="N263" s="15" t="str">
        <f>IF(INDEX('REG XP Table'!$B$2:$E$2815,'Random Encounter'!$F$8+N$1,'REG XP Table'!$G$2)-'Random Encounter'!$E$8-LOOKUP($A263,'Monster List'!$A$2:$A$448,'Monster List'!$C$2:$C$448)*N$1&gt;=0,N$1,M263)</f>
        <v>2</v>
      </c>
      <c r="O263" s="13" t="str">
        <f>IF(INDEX('REG XP Table'!$B$2:$E$2815,'Random Encounter'!$F$8+O$1,'REG XP Table'!$G$2)-'Random Encounter'!$E$8-LOOKUP($A263,'Monster List'!$A$2:$A$448,'Monster List'!$C$2:$C$448)*O$1&gt;=0,O$1,N263)</f>
        <v>2</v>
      </c>
      <c r="P263" s="13" t="str">
        <f>IF(INDEX('REG XP Table'!$B$2:$E$2815,'Random Encounter'!$F$8+P$1,'REG XP Table'!$G$2)-'Random Encounter'!$E$8-LOOKUP($A263,'Monster List'!$A$2:$A$448,'Monster List'!$C$2:$C$448)*P$1&gt;=0,P$1,O263)</f>
        <v>2</v>
      </c>
      <c r="Q263" s="13" t="str">
        <f>IF(INDEX('REG XP Table'!$B$2:$E$2815,'Random Encounter'!$F$8+Q$1,'REG XP Table'!$G$2)-'Random Encounter'!$E$8-LOOKUP($A263,'Monster List'!$A$2:$A$448,'Monster List'!$C$2:$C$448)*Q$1&gt;=0,Q$1,P263)</f>
        <v>2</v>
      </c>
      <c r="R263" s="13" t="str">
        <f>IF(INDEX('REG XP Table'!$B$2:$E$2815,'Random Encounter'!$F$8+R$1,'REG XP Table'!$G$2)-'Random Encounter'!$E$8-LOOKUP($A263,'Monster List'!$A$2:$A$448,'Monster List'!$C$2:$C$448)*R$1&gt;=0,R$1,Q263)</f>
        <v>2</v>
      </c>
      <c r="S263" s="13" t="str">
        <f>IF(INDEX('REG XP Table'!$B$2:$E$2815,'Random Encounter'!$F$8+S$1,'REG XP Table'!$G$2)-'Random Encounter'!$E$8-LOOKUP($A263,'Monster List'!$A$2:$A$448,'Monster List'!$C$2:$C$448)*S$1&gt;=0,S$1,R263)</f>
        <v>2</v>
      </c>
      <c r="T263" s="13" t="str">
        <f>IF(INDEX('REG XP Table'!$B$2:$E$2815,'Random Encounter'!$F$8+T$1,'REG XP Table'!$G$2)-'Random Encounter'!$E$8-LOOKUP($A263,'Monster List'!$A$2:$A$448,'Monster List'!$C$2:$C$448)*T$1&gt;=0,T$1,S263)</f>
        <v>2</v>
      </c>
      <c r="U263" s="13" t="str">
        <f>IF(INDEX('REG XP Table'!$B$2:$E$2815,'Random Encounter'!$F$8+U$1,'REG XP Table'!$G$2)-'Random Encounter'!$E$8-LOOKUP($A263,'Monster List'!$A$2:$A$448,'Monster List'!$C$2:$C$448)*U$1&gt;=0,U$1,T263)</f>
        <v>2</v>
      </c>
      <c r="V263" s="13" t="str">
        <f>IF(INDEX('REG XP Table'!$B$2:$E$2815,'Random Encounter'!$F$8+V$1,'REG XP Table'!$G$2)-'Random Encounter'!$E$8-LOOKUP($A263,'Monster List'!$A$2:$A$448,'Monster List'!$C$2:$C$448)*V$1&gt;=0,V$1,U263)</f>
        <v>2</v>
      </c>
      <c r="W263" s="13" t="str">
        <f>IF(INDEX('REG XP Table'!$B$2:$E$2815,'Random Encounter'!$F$8+W$1,'REG XP Table'!$G$2)-'Random Encounter'!$E$8-LOOKUP($A263,'Monster List'!$A$2:$A$448,'Monster List'!$C$2:$C$448)*W$1&gt;=0,W$1,V263)</f>
        <v>2</v>
      </c>
      <c r="X263" s="13" t="str">
        <f>IF(INDEX('REG XP Table'!$B$2:$E$2815,'Random Encounter'!$F$8+X$1,'REG XP Table'!$G$2)-'Random Encounter'!$E$8-LOOKUP($A263,'Monster List'!$A$2:$A$448,'Monster List'!$C$2:$C$448)*X$1&gt;=0,X$1,W263)</f>
        <v>2</v>
      </c>
      <c r="Y263" s="13" t="str">
        <f>IF(INDEX('REG XP Table'!$B$2:$E$2815,'Random Encounter'!$F$8+Y$1,'REG XP Table'!$G$2)-'Random Encounter'!$E$8-LOOKUP($A263,'Monster List'!$A$2:$A$448,'Monster List'!$C$2:$C$448)*Y$1&gt;=0,Y$1,X263)</f>
        <v>2</v>
      </c>
      <c r="Z263" s="13" t="str">
        <f>IF(INDEX('REG XP Table'!$B$2:$E$2815,'Random Encounter'!$F$8+Z$1,'REG XP Table'!$G$2)-'Random Encounter'!$E$8-LOOKUP($A263,'Monster List'!$A$2:$A$448,'Monster List'!$C$2:$C$448)*Z$1&gt;=0,Z$1,Y263)</f>
        <v>2</v>
      </c>
      <c r="AA263" s="13" t="str">
        <f>IF(INDEX('REG XP Table'!$B$2:$E$2815,'Random Encounter'!$F$8+AA$1,'REG XP Table'!$G$2)-'Random Encounter'!$E$8-LOOKUP($A263,'Monster List'!$A$2:$A$448,'Monster List'!$C$2:$C$448)*AA$1&gt;=0,AA$1,Z263)</f>
        <v>2</v>
      </c>
      <c r="AB263" s="13" t="str">
        <f>IF(INDEX('REG XP Table'!$B$2:$E$2815,'Random Encounter'!$F$8+AB$1,'REG XP Table'!$G$2)-'Random Encounter'!$E$8-LOOKUP($A263,'Monster List'!$A$2:$A$448,'Monster List'!$C$2:$C$448)*AB$1&gt;=0,AB$1,AA263)</f>
        <v>2</v>
      </c>
      <c r="AC263" s="13" t="str">
        <f>IF(INDEX('REG XP Table'!$B$2:$E$2815,'Random Encounter'!$F$8+AC$1,'REG XP Table'!$G$2)-'Random Encounter'!$E$8-LOOKUP($A263,'Monster List'!$A$2:$A$448,'Monster List'!$C$2:$C$448)*AC$1&gt;=0,AC$1,AB263)</f>
        <v>2</v>
      </c>
      <c r="AD263" s="13" t="str">
        <f>IF(INDEX('REG XP Table'!$B$2:$E$2815,'Random Encounter'!$F$8+AD$1,'REG XP Table'!$G$2)-'Random Encounter'!$E$8-LOOKUP($A263,'Monster List'!$A$2:$A$448,'Monster List'!$C$2:$C$448)*AD$1&gt;=0,AD$1,AC263)</f>
        <v>2</v>
      </c>
      <c r="AE263" s="13" t="str">
        <f>IF(INDEX('REG XP Table'!$B$2:$E$2815,'Random Encounter'!$F$8+AE$1,'REG XP Table'!$G$2)-'Random Encounter'!$E$8-LOOKUP($A263,'Monster List'!$A$2:$A$448,'Monster List'!$C$2:$C$448)*AE$1&gt;=0,AE$1,AD263)</f>
        <v>2</v>
      </c>
      <c r="AF263" s="13" t="str">
        <f>IF(INDEX('REG XP Table'!$B$2:$E$2815,'Random Encounter'!$F$8+AF$1,'REG XP Table'!$G$2)-'Random Encounter'!$E$8-LOOKUP($A263,'Monster List'!$A$2:$A$448,'Monster List'!$C$2:$C$448)*AF$1&gt;=0,AF$1,AE263)</f>
        <v>2</v>
      </c>
    </row>
    <row r="264" spans="1:32" x14ac:dyDescent="0.3">
      <c r="A264" t="s">
        <v>343</v>
      </c>
      <c r="B264">
        <v>2300</v>
      </c>
      <c r="C264" t="b">
        <f>ISTEXT(INDEX(Table4[],MATCH(Table412[[#This Row],[Monster]],Table4[Monster],0),MATCH(Table36[Location],Table4[#Headers],0)))</f>
        <v>0</v>
      </c>
      <c r="D264" t="b">
        <f>ISNUMBER(MATCH(LOOKUP(Table412[[#This Row],[Monster]],Table4[Monster],Table4[Alignment 1]),'MSL Filters'!$K$3:$P$3,0))</f>
        <v>1</v>
      </c>
      <c r="E264" t="b">
        <f>ISNUMBER(MATCH(LOOKUP(Table412[[#This Row],[Monster]],Table4[Monster],Table4[Alignment 2]),'MSL Filters'!$K$13:$P$13,0))</f>
        <v>1</v>
      </c>
      <c r="F264" t="b">
        <f>IF(EXACT("Any",Table36[Type]), TRUE, EXACT(LOOKUP(Table412[[#This Row],[Monster]],Table4[Monster],Table4[Type]),Table36[Type]))</f>
        <v>1</v>
      </c>
      <c r="G264" t="b">
        <f>IF(EXACT("Any",Table36[Sub Type]),TRUE,NOT(ISERROR(MATCH(LOOKUP(Table412[[#This Row],[Monster]],Table4[Monster],Table4[Subtype]),'MSL Filters'!$K$23:$P$23,0))))</f>
        <v>1</v>
      </c>
      <c r="H264" t="b">
        <f>IF(EXACT(Table412[[#This Row],[1]],1),TRUE,FALSE)</f>
        <v>0</v>
      </c>
      <c r="I264" t="b">
        <f>LOOKUP(Table412[[#This Row],[Monster]],'Monster List'!$A$2:$A$447,'Monster List'!$B$2:$B$447)&gt;='Random Encounter'!$J$2</f>
        <v>1</v>
      </c>
      <c r="J264" t="b">
        <f>LOOKUP(Table412[[#This Row],[Monster]],'Monster List'!$A$2:$A$447,'Monster List'!$B$2:$B$447)&lt;='Random Encounter'!$K$2</f>
        <v>1</v>
      </c>
      <c r="K264" t="b">
        <f t="shared" si="4"/>
        <v>0</v>
      </c>
      <c r="L264" s="12">
        <f>IF(Table412[[#This Row],[Include?]],1,0)+L263</f>
        <v>17</v>
      </c>
      <c r="M264" s="13">
        <f>IF(INDEX('REG XP Table'!$B$2:$E$2815,'Random Encounter'!$F$8+M$1,'REG XP Table'!$G$2)-'Random Encounter'!$E$8-LOOKUP($A264,'Monster List'!$A$2:$A$448,'Monster List'!$C$2:$C$448)*M$1&gt;=0,1,0)</f>
        <v>0</v>
      </c>
      <c r="N264" s="15">
        <f>IF(INDEX('REG XP Table'!$B$2:$E$2815,'Random Encounter'!$F$8+N$1,'REG XP Table'!$G$2)-'Random Encounter'!$E$8-LOOKUP($A264,'Monster List'!$A$2:$A$448,'Monster List'!$C$2:$C$448)*N$1&gt;=0,N$1,M264)</f>
        <v>0</v>
      </c>
      <c r="O264" s="13">
        <f>IF(INDEX('REG XP Table'!$B$2:$E$2815,'Random Encounter'!$F$8+O$1,'REG XP Table'!$G$2)-'Random Encounter'!$E$8-LOOKUP($A264,'Monster List'!$A$2:$A$448,'Monster List'!$C$2:$C$448)*O$1&gt;=0,O$1,N264)</f>
        <v>0</v>
      </c>
      <c r="P264" s="13">
        <f>IF(INDEX('REG XP Table'!$B$2:$E$2815,'Random Encounter'!$F$8+P$1,'REG XP Table'!$G$2)-'Random Encounter'!$E$8-LOOKUP($A264,'Monster List'!$A$2:$A$448,'Monster List'!$C$2:$C$448)*P$1&gt;=0,P$1,O264)</f>
        <v>0</v>
      </c>
      <c r="Q264" s="13">
        <f>IF(INDEX('REG XP Table'!$B$2:$E$2815,'Random Encounter'!$F$8+Q$1,'REG XP Table'!$G$2)-'Random Encounter'!$E$8-LOOKUP($A264,'Monster List'!$A$2:$A$448,'Monster List'!$C$2:$C$448)*Q$1&gt;=0,Q$1,P264)</f>
        <v>0</v>
      </c>
      <c r="R264" s="13">
        <f>IF(INDEX('REG XP Table'!$B$2:$E$2815,'Random Encounter'!$F$8+R$1,'REG XP Table'!$G$2)-'Random Encounter'!$E$8-LOOKUP($A264,'Monster List'!$A$2:$A$448,'Monster List'!$C$2:$C$448)*R$1&gt;=0,R$1,Q264)</f>
        <v>0</v>
      </c>
      <c r="S264" s="13">
        <f>IF(INDEX('REG XP Table'!$B$2:$E$2815,'Random Encounter'!$F$8+S$1,'REG XP Table'!$G$2)-'Random Encounter'!$E$8-LOOKUP($A264,'Monster List'!$A$2:$A$448,'Monster List'!$C$2:$C$448)*S$1&gt;=0,S$1,R264)</f>
        <v>0</v>
      </c>
      <c r="T264" s="13">
        <f>IF(INDEX('REG XP Table'!$B$2:$E$2815,'Random Encounter'!$F$8+T$1,'REG XP Table'!$G$2)-'Random Encounter'!$E$8-LOOKUP($A264,'Monster List'!$A$2:$A$448,'Monster List'!$C$2:$C$448)*T$1&gt;=0,T$1,S264)</f>
        <v>0</v>
      </c>
      <c r="U264" s="13">
        <f>IF(INDEX('REG XP Table'!$B$2:$E$2815,'Random Encounter'!$F$8+U$1,'REG XP Table'!$G$2)-'Random Encounter'!$E$8-LOOKUP($A264,'Monster List'!$A$2:$A$448,'Monster List'!$C$2:$C$448)*U$1&gt;=0,U$1,T264)</f>
        <v>0</v>
      </c>
      <c r="V264" s="13">
        <f>IF(INDEX('REG XP Table'!$B$2:$E$2815,'Random Encounter'!$F$8+V$1,'REG XP Table'!$G$2)-'Random Encounter'!$E$8-LOOKUP($A264,'Monster List'!$A$2:$A$448,'Monster List'!$C$2:$C$448)*V$1&gt;=0,V$1,U264)</f>
        <v>0</v>
      </c>
      <c r="W264" s="13">
        <f>IF(INDEX('REG XP Table'!$B$2:$E$2815,'Random Encounter'!$F$8+W$1,'REG XP Table'!$G$2)-'Random Encounter'!$E$8-LOOKUP($A264,'Monster List'!$A$2:$A$448,'Monster List'!$C$2:$C$448)*W$1&gt;=0,W$1,V264)</f>
        <v>0</v>
      </c>
      <c r="X264" s="13">
        <f>IF(INDEX('REG XP Table'!$B$2:$E$2815,'Random Encounter'!$F$8+X$1,'REG XP Table'!$G$2)-'Random Encounter'!$E$8-LOOKUP($A264,'Monster List'!$A$2:$A$448,'Monster List'!$C$2:$C$448)*X$1&gt;=0,X$1,W264)</f>
        <v>0</v>
      </c>
      <c r="Y264" s="13">
        <f>IF(INDEX('REG XP Table'!$B$2:$E$2815,'Random Encounter'!$F$8+Y$1,'REG XP Table'!$G$2)-'Random Encounter'!$E$8-LOOKUP($A264,'Monster List'!$A$2:$A$448,'Monster List'!$C$2:$C$448)*Y$1&gt;=0,Y$1,X264)</f>
        <v>0</v>
      </c>
      <c r="Z264" s="13">
        <f>IF(INDEX('REG XP Table'!$B$2:$E$2815,'Random Encounter'!$F$8+Z$1,'REG XP Table'!$G$2)-'Random Encounter'!$E$8-LOOKUP($A264,'Monster List'!$A$2:$A$448,'Monster List'!$C$2:$C$448)*Z$1&gt;=0,Z$1,Y264)</f>
        <v>0</v>
      </c>
      <c r="AA264" s="13">
        <f>IF(INDEX('REG XP Table'!$B$2:$E$2815,'Random Encounter'!$F$8+AA$1,'REG XP Table'!$G$2)-'Random Encounter'!$E$8-LOOKUP($A264,'Monster List'!$A$2:$A$448,'Monster List'!$C$2:$C$448)*AA$1&gt;=0,AA$1,Z264)</f>
        <v>0</v>
      </c>
      <c r="AB264" s="13">
        <f>IF(INDEX('REG XP Table'!$B$2:$E$2815,'Random Encounter'!$F$8+AB$1,'REG XP Table'!$G$2)-'Random Encounter'!$E$8-LOOKUP($A264,'Monster List'!$A$2:$A$448,'Monster List'!$C$2:$C$448)*AB$1&gt;=0,AB$1,AA264)</f>
        <v>0</v>
      </c>
      <c r="AC264" s="13">
        <f>IF(INDEX('REG XP Table'!$B$2:$E$2815,'Random Encounter'!$F$8+AC$1,'REG XP Table'!$G$2)-'Random Encounter'!$E$8-LOOKUP($A264,'Monster List'!$A$2:$A$448,'Monster List'!$C$2:$C$448)*AC$1&gt;=0,AC$1,AB264)</f>
        <v>0</v>
      </c>
      <c r="AD264" s="13">
        <f>IF(INDEX('REG XP Table'!$B$2:$E$2815,'Random Encounter'!$F$8+AD$1,'REG XP Table'!$G$2)-'Random Encounter'!$E$8-LOOKUP($A264,'Monster List'!$A$2:$A$448,'Monster List'!$C$2:$C$448)*AD$1&gt;=0,AD$1,AC264)</f>
        <v>0</v>
      </c>
      <c r="AE264" s="13">
        <f>IF(INDEX('REG XP Table'!$B$2:$E$2815,'Random Encounter'!$F$8+AE$1,'REG XP Table'!$G$2)-'Random Encounter'!$E$8-LOOKUP($A264,'Monster List'!$A$2:$A$448,'Monster List'!$C$2:$C$448)*AE$1&gt;=0,AE$1,AD264)</f>
        <v>0</v>
      </c>
      <c r="AF264" s="13">
        <f>IF(INDEX('REG XP Table'!$B$2:$E$2815,'Random Encounter'!$F$8+AF$1,'REG XP Table'!$G$2)-'Random Encounter'!$E$8-LOOKUP($A264,'Monster List'!$A$2:$A$448,'Monster List'!$C$2:$C$448)*AF$1&gt;=0,AF$1,AE264)</f>
        <v>0</v>
      </c>
    </row>
    <row r="265" spans="1:32" x14ac:dyDescent="0.3">
      <c r="A265" t="s">
        <v>62</v>
      </c>
      <c r="B265">
        <v>25</v>
      </c>
      <c r="C265" t="b">
        <f>ISTEXT(INDEX(Table4[],MATCH(Table412[[#This Row],[Monster]],Table4[Monster],0),MATCH(Table36[Location],Table4[#Headers],0)))</f>
        <v>0</v>
      </c>
      <c r="D265" t="b">
        <f>ISNUMBER(MATCH(LOOKUP(Table412[[#This Row],[Monster]],Table4[Monster],Table4[Alignment 1]),'MSL Filters'!$K$3:$P$3,0))</f>
        <v>1</v>
      </c>
      <c r="E265" t="b">
        <f>ISNUMBER(MATCH(LOOKUP(Table412[[#This Row],[Monster]],Table4[Monster],Table4[Alignment 2]),'MSL Filters'!$K$13:$P$13,0))</f>
        <v>1</v>
      </c>
      <c r="F265" t="b">
        <f>IF(EXACT("Any",Table36[Type]), TRUE, EXACT(LOOKUP(Table412[[#This Row],[Monster]],Table4[Monster],Table4[Type]),Table36[Type]))</f>
        <v>0</v>
      </c>
      <c r="G265" t="b">
        <f>IF(EXACT("Any",Table36[Sub Type]),TRUE,NOT(ISERROR(MATCH(LOOKUP(Table412[[#This Row],[Monster]],Table4[Monster],Table4[Subtype]),'MSL Filters'!$K$23:$P$23,0))))</f>
        <v>1</v>
      </c>
      <c r="H265" t="b">
        <f>IF(EXACT(Table412[[#This Row],[1]],1),TRUE,FALSE)</f>
        <v>1</v>
      </c>
      <c r="I265" t="b">
        <f>LOOKUP(Table412[[#This Row],[Monster]],'Monster List'!$A$2:$A$447,'Monster List'!$B$2:$B$447)&gt;='Random Encounter'!$J$2</f>
        <v>1</v>
      </c>
      <c r="J265" t="b">
        <f>LOOKUP(Table412[[#This Row],[Monster]],'Monster List'!$A$2:$A$447,'Monster List'!$B$2:$B$447)&lt;='Random Encounter'!$K$2</f>
        <v>1</v>
      </c>
      <c r="K265" t="b">
        <f t="shared" si="4"/>
        <v>0</v>
      </c>
      <c r="L265" s="12">
        <f>IF(Table412[[#This Row],[Include?]],1,0)+L264</f>
        <v>17</v>
      </c>
      <c r="M265" s="13">
        <f>IF(INDEX('REG XP Table'!$B$2:$E$2815,'Random Encounter'!$F$8+M$1,'REG XP Table'!$G$2)-'Random Encounter'!$E$8-LOOKUP($A265,'Monster List'!$A$2:$A$448,'Monster List'!$C$2:$C$448)*M$1&gt;=0,1,0)</f>
        <v>1</v>
      </c>
      <c r="N265" s="15" t="str">
        <f>IF(INDEX('REG XP Table'!$B$2:$E$2815,'Random Encounter'!$F$8+N$1,'REG XP Table'!$G$2)-'Random Encounter'!$E$8-LOOKUP($A265,'Monster List'!$A$2:$A$448,'Monster List'!$C$2:$C$448)*N$1&gt;=0,N$1,M265)</f>
        <v>2</v>
      </c>
      <c r="O265" s="13" t="str">
        <f>IF(INDEX('REG XP Table'!$B$2:$E$2815,'Random Encounter'!$F$8+O$1,'REG XP Table'!$G$2)-'Random Encounter'!$E$8-LOOKUP($A265,'Monster List'!$A$2:$A$448,'Monster List'!$C$2:$C$448)*O$1&gt;=0,O$1,N265)</f>
        <v>3</v>
      </c>
      <c r="P265" s="13" t="str">
        <f>IF(INDEX('REG XP Table'!$B$2:$E$2815,'Random Encounter'!$F$8+P$1,'REG XP Table'!$G$2)-'Random Encounter'!$E$8-LOOKUP($A265,'Monster List'!$A$2:$A$448,'Monster List'!$C$2:$C$448)*P$1&gt;=0,P$1,O265)</f>
        <v>4</v>
      </c>
      <c r="Q265" s="13" t="str">
        <f>IF(INDEX('REG XP Table'!$B$2:$E$2815,'Random Encounter'!$F$8+Q$1,'REG XP Table'!$G$2)-'Random Encounter'!$E$8-LOOKUP($A265,'Monster List'!$A$2:$A$448,'Monster List'!$C$2:$C$448)*Q$1&gt;=0,Q$1,P265)</f>
        <v>5</v>
      </c>
      <c r="R265" s="13" t="str">
        <f>IF(INDEX('REG XP Table'!$B$2:$E$2815,'Random Encounter'!$F$8+R$1,'REG XP Table'!$G$2)-'Random Encounter'!$E$8-LOOKUP($A265,'Monster List'!$A$2:$A$448,'Monster List'!$C$2:$C$448)*R$1&gt;=0,R$1,Q265)</f>
        <v>6</v>
      </c>
      <c r="S265" s="13" t="str">
        <f>IF(INDEX('REG XP Table'!$B$2:$E$2815,'Random Encounter'!$F$8+S$1,'REG XP Table'!$G$2)-'Random Encounter'!$E$8-LOOKUP($A265,'Monster List'!$A$2:$A$448,'Monster List'!$C$2:$C$448)*S$1&gt;=0,S$1,R265)</f>
        <v>7</v>
      </c>
      <c r="T265" s="13" t="str">
        <f>IF(INDEX('REG XP Table'!$B$2:$E$2815,'Random Encounter'!$F$8+T$1,'REG XP Table'!$G$2)-'Random Encounter'!$E$8-LOOKUP($A265,'Monster List'!$A$2:$A$448,'Monster List'!$C$2:$C$448)*T$1&gt;=0,T$1,S265)</f>
        <v>7</v>
      </c>
      <c r="U265" s="13" t="str">
        <f>IF(INDEX('REG XP Table'!$B$2:$E$2815,'Random Encounter'!$F$8+U$1,'REG XP Table'!$G$2)-'Random Encounter'!$E$8-LOOKUP($A265,'Monster List'!$A$2:$A$448,'Monster List'!$C$2:$C$448)*U$1&gt;=0,U$1,T265)</f>
        <v>7</v>
      </c>
      <c r="V265" s="13" t="str">
        <f>IF(INDEX('REG XP Table'!$B$2:$E$2815,'Random Encounter'!$F$8+V$1,'REG XP Table'!$G$2)-'Random Encounter'!$E$8-LOOKUP($A265,'Monster List'!$A$2:$A$448,'Monster List'!$C$2:$C$448)*V$1&gt;=0,V$1,U265)</f>
        <v>7</v>
      </c>
      <c r="W265" s="13" t="str">
        <f>IF(INDEX('REG XP Table'!$B$2:$E$2815,'Random Encounter'!$F$8+W$1,'REG XP Table'!$G$2)-'Random Encounter'!$E$8-LOOKUP($A265,'Monster List'!$A$2:$A$448,'Monster List'!$C$2:$C$448)*W$1&gt;=0,W$1,V265)</f>
        <v>7</v>
      </c>
      <c r="X265" s="13" t="str">
        <f>IF(INDEX('REG XP Table'!$B$2:$E$2815,'Random Encounter'!$F$8+X$1,'REG XP Table'!$G$2)-'Random Encounter'!$E$8-LOOKUP($A265,'Monster List'!$A$2:$A$448,'Monster List'!$C$2:$C$448)*X$1&gt;=0,X$1,W265)</f>
        <v>7</v>
      </c>
      <c r="Y265" s="13" t="str">
        <f>IF(INDEX('REG XP Table'!$B$2:$E$2815,'Random Encounter'!$F$8+Y$1,'REG XP Table'!$G$2)-'Random Encounter'!$E$8-LOOKUP($A265,'Monster List'!$A$2:$A$448,'Monster List'!$C$2:$C$448)*Y$1&gt;=0,Y$1,X265)</f>
        <v>7</v>
      </c>
      <c r="Z265" s="13" t="str">
        <f>IF(INDEX('REG XP Table'!$B$2:$E$2815,'Random Encounter'!$F$8+Z$1,'REG XP Table'!$G$2)-'Random Encounter'!$E$8-LOOKUP($A265,'Monster List'!$A$2:$A$448,'Monster List'!$C$2:$C$448)*Z$1&gt;=0,Z$1,Y265)</f>
        <v>7</v>
      </c>
      <c r="AA265" s="13" t="str">
        <f>IF(INDEX('REG XP Table'!$B$2:$E$2815,'Random Encounter'!$F$8+AA$1,'REG XP Table'!$G$2)-'Random Encounter'!$E$8-LOOKUP($A265,'Monster List'!$A$2:$A$448,'Monster List'!$C$2:$C$448)*AA$1&gt;=0,AA$1,Z265)</f>
        <v>7</v>
      </c>
      <c r="AB265" s="13" t="str">
        <f>IF(INDEX('REG XP Table'!$B$2:$E$2815,'Random Encounter'!$F$8+AB$1,'REG XP Table'!$G$2)-'Random Encounter'!$E$8-LOOKUP($A265,'Monster List'!$A$2:$A$448,'Monster List'!$C$2:$C$448)*AB$1&gt;=0,AB$1,AA265)</f>
        <v>7</v>
      </c>
      <c r="AC265" s="13" t="str">
        <f>IF(INDEX('REG XP Table'!$B$2:$E$2815,'Random Encounter'!$F$8+AC$1,'REG XP Table'!$G$2)-'Random Encounter'!$E$8-LOOKUP($A265,'Monster List'!$A$2:$A$448,'Monster List'!$C$2:$C$448)*AC$1&gt;=0,AC$1,AB265)</f>
        <v>7</v>
      </c>
      <c r="AD265" s="13" t="str">
        <f>IF(INDEX('REG XP Table'!$B$2:$E$2815,'Random Encounter'!$F$8+AD$1,'REG XP Table'!$G$2)-'Random Encounter'!$E$8-LOOKUP($A265,'Monster List'!$A$2:$A$448,'Monster List'!$C$2:$C$448)*AD$1&gt;=0,AD$1,AC265)</f>
        <v>7</v>
      </c>
      <c r="AE265" s="13" t="str">
        <f>IF(INDEX('REG XP Table'!$B$2:$E$2815,'Random Encounter'!$F$8+AE$1,'REG XP Table'!$G$2)-'Random Encounter'!$E$8-LOOKUP($A265,'Monster List'!$A$2:$A$448,'Monster List'!$C$2:$C$448)*AE$1&gt;=0,AE$1,AD265)</f>
        <v>7</v>
      </c>
      <c r="AF265" s="13" t="str">
        <f>IF(INDEX('REG XP Table'!$B$2:$E$2815,'Random Encounter'!$F$8+AF$1,'REG XP Table'!$G$2)-'Random Encounter'!$E$8-LOOKUP($A265,'Monster List'!$A$2:$A$448,'Monster List'!$C$2:$C$448)*AF$1&gt;=0,AF$1,AE265)</f>
        <v>7</v>
      </c>
    </row>
    <row r="266" spans="1:32" x14ac:dyDescent="0.3">
      <c r="A266" t="s">
        <v>263</v>
      </c>
      <c r="B266">
        <v>700</v>
      </c>
      <c r="C266" t="b">
        <f>ISTEXT(INDEX(Table4[],MATCH(Table412[[#This Row],[Monster]],Table4[Monster],0),MATCH(Table36[Location],Table4[#Headers],0)))</f>
        <v>1</v>
      </c>
      <c r="D266" t="b">
        <f>ISNUMBER(MATCH(LOOKUP(Table412[[#This Row],[Monster]],Table4[Monster],Table4[Alignment 1]),'MSL Filters'!$K$3:$P$3,0))</f>
        <v>1</v>
      </c>
      <c r="E266" t="b">
        <f>ISNUMBER(MATCH(LOOKUP(Table412[[#This Row],[Monster]],Table4[Monster],Table4[Alignment 2]),'MSL Filters'!$K$13:$P$13,0))</f>
        <v>1</v>
      </c>
      <c r="F266" t="b">
        <f>IF(EXACT("Any",Table36[Type]), TRUE, EXACT(LOOKUP(Table412[[#This Row],[Monster]],Table4[Monster],Table4[Type]),Table36[Type]))</f>
        <v>0</v>
      </c>
      <c r="G266" t="b">
        <f>IF(EXACT("Any",Table36[Sub Type]),TRUE,NOT(ISERROR(MATCH(LOOKUP(Table412[[#This Row],[Monster]],Table4[Monster],Table4[Subtype]),'MSL Filters'!$K$23:$P$23,0))))</f>
        <v>1</v>
      </c>
      <c r="H266" t="b">
        <f>IF(EXACT(Table412[[#This Row],[1]],1),TRUE,FALSE)</f>
        <v>0</v>
      </c>
      <c r="I266" t="b">
        <f>LOOKUP(Table412[[#This Row],[Monster]],'Monster List'!$A$2:$A$447,'Monster List'!$B$2:$B$447)&gt;='Random Encounter'!$J$2</f>
        <v>1</v>
      </c>
      <c r="J266" t="b">
        <f>LOOKUP(Table412[[#This Row],[Monster]],'Monster List'!$A$2:$A$447,'Monster List'!$B$2:$B$447)&lt;='Random Encounter'!$K$2</f>
        <v>1</v>
      </c>
      <c r="K266" t="b">
        <f t="shared" si="4"/>
        <v>0</v>
      </c>
      <c r="L266" s="12">
        <f>IF(Table412[[#This Row],[Include?]],1,0)+L265</f>
        <v>17</v>
      </c>
      <c r="M266" s="13">
        <f>IF(INDEX('REG XP Table'!$B$2:$E$2815,'Random Encounter'!$F$8+M$1,'REG XP Table'!$G$2)-'Random Encounter'!$E$8-LOOKUP($A266,'Monster List'!$A$2:$A$448,'Monster List'!$C$2:$C$448)*M$1&gt;=0,1,0)</f>
        <v>0</v>
      </c>
      <c r="N266" s="15">
        <f>IF(INDEX('REG XP Table'!$B$2:$E$2815,'Random Encounter'!$F$8+N$1,'REG XP Table'!$G$2)-'Random Encounter'!$E$8-LOOKUP($A266,'Monster List'!$A$2:$A$448,'Monster List'!$C$2:$C$448)*N$1&gt;=0,N$1,M266)</f>
        <v>0</v>
      </c>
      <c r="O266" s="13">
        <f>IF(INDEX('REG XP Table'!$B$2:$E$2815,'Random Encounter'!$F$8+O$1,'REG XP Table'!$G$2)-'Random Encounter'!$E$8-LOOKUP($A266,'Monster List'!$A$2:$A$448,'Monster List'!$C$2:$C$448)*O$1&gt;=0,O$1,N266)</f>
        <v>0</v>
      </c>
      <c r="P266" s="13">
        <f>IF(INDEX('REG XP Table'!$B$2:$E$2815,'Random Encounter'!$F$8+P$1,'REG XP Table'!$G$2)-'Random Encounter'!$E$8-LOOKUP($A266,'Monster List'!$A$2:$A$448,'Monster List'!$C$2:$C$448)*P$1&gt;=0,P$1,O266)</f>
        <v>0</v>
      </c>
      <c r="Q266" s="13">
        <f>IF(INDEX('REG XP Table'!$B$2:$E$2815,'Random Encounter'!$F$8+Q$1,'REG XP Table'!$G$2)-'Random Encounter'!$E$8-LOOKUP($A266,'Monster List'!$A$2:$A$448,'Monster List'!$C$2:$C$448)*Q$1&gt;=0,Q$1,P266)</f>
        <v>0</v>
      </c>
      <c r="R266" s="13">
        <f>IF(INDEX('REG XP Table'!$B$2:$E$2815,'Random Encounter'!$F$8+R$1,'REG XP Table'!$G$2)-'Random Encounter'!$E$8-LOOKUP($A266,'Monster List'!$A$2:$A$448,'Monster List'!$C$2:$C$448)*R$1&gt;=0,R$1,Q266)</f>
        <v>0</v>
      </c>
      <c r="S266" s="13">
        <f>IF(INDEX('REG XP Table'!$B$2:$E$2815,'Random Encounter'!$F$8+S$1,'REG XP Table'!$G$2)-'Random Encounter'!$E$8-LOOKUP($A266,'Monster List'!$A$2:$A$448,'Monster List'!$C$2:$C$448)*S$1&gt;=0,S$1,R266)</f>
        <v>0</v>
      </c>
      <c r="T266" s="13">
        <f>IF(INDEX('REG XP Table'!$B$2:$E$2815,'Random Encounter'!$F$8+T$1,'REG XP Table'!$G$2)-'Random Encounter'!$E$8-LOOKUP($A266,'Monster List'!$A$2:$A$448,'Monster List'!$C$2:$C$448)*T$1&gt;=0,T$1,S266)</f>
        <v>0</v>
      </c>
      <c r="U266" s="13">
        <f>IF(INDEX('REG XP Table'!$B$2:$E$2815,'Random Encounter'!$F$8+U$1,'REG XP Table'!$G$2)-'Random Encounter'!$E$8-LOOKUP($A266,'Monster List'!$A$2:$A$448,'Monster List'!$C$2:$C$448)*U$1&gt;=0,U$1,T266)</f>
        <v>0</v>
      </c>
      <c r="V266" s="13">
        <f>IF(INDEX('REG XP Table'!$B$2:$E$2815,'Random Encounter'!$F$8+V$1,'REG XP Table'!$G$2)-'Random Encounter'!$E$8-LOOKUP($A266,'Monster List'!$A$2:$A$448,'Monster List'!$C$2:$C$448)*V$1&gt;=0,V$1,U266)</f>
        <v>0</v>
      </c>
      <c r="W266" s="13">
        <f>IF(INDEX('REG XP Table'!$B$2:$E$2815,'Random Encounter'!$F$8+W$1,'REG XP Table'!$G$2)-'Random Encounter'!$E$8-LOOKUP($A266,'Monster List'!$A$2:$A$448,'Monster List'!$C$2:$C$448)*W$1&gt;=0,W$1,V266)</f>
        <v>0</v>
      </c>
      <c r="X266" s="13">
        <f>IF(INDEX('REG XP Table'!$B$2:$E$2815,'Random Encounter'!$F$8+X$1,'REG XP Table'!$G$2)-'Random Encounter'!$E$8-LOOKUP($A266,'Monster List'!$A$2:$A$448,'Monster List'!$C$2:$C$448)*X$1&gt;=0,X$1,W266)</f>
        <v>0</v>
      </c>
      <c r="Y266" s="13">
        <f>IF(INDEX('REG XP Table'!$B$2:$E$2815,'Random Encounter'!$F$8+Y$1,'REG XP Table'!$G$2)-'Random Encounter'!$E$8-LOOKUP($A266,'Monster List'!$A$2:$A$448,'Monster List'!$C$2:$C$448)*Y$1&gt;=0,Y$1,X266)</f>
        <v>0</v>
      </c>
      <c r="Z266" s="13">
        <f>IF(INDEX('REG XP Table'!$B$2:$E$2815,'Random Encounter'!$F$8+Z$1,'REG XP Table'!$G$2)-'Random Encounter'!$E$8-LOOKUP($A266,'Monster List'!$A$2:$A$448,'Monster List'!$C$2:$C$448)*Z$1&gt;=0,Z$1,Y266)</f>
        <v>0</v>
      </c>
      <c r="AA266" s="13">
        <f>IF(INDEX('REG XP Table'!$B$2:$E$2815,'Random Encounter'!$F$8+AA$1,'REG XP Table'!$G$2)-'Random Encounter'!$E$8-LOOKUP($A266,'Monster List'!$A$2:$A$448,'Monster List'!$C$2:$C$448)*AA$1&gt;=0,AA$1,Z266)</f>
        <v>0</v>
      </c>
      <c r="AB266" s="13">
        <f>IF(INDEX('REG XP Table'!$B$2:$E$2815,'Random Encounter'!$F$8+AB$1,'REG XP Table'!$G$2)-'Random Encounter'!$E$8-LOOKUP($A266,'Monster List'!$A$2:$A$448,'Monster List'!$C$2:$C$448)*AB$1&gt;=0,AB$1,AA266)</f>
        <v>0</v>
      </c>
      <c r="AC266" s="13">
        <f>IF(INDEX('REG XP Table'!$B$2:$E$2815,'Random Encounter'!$F$8+AC$1,'REG XP Table'!$G$2)-'Random Encounter'!$E$8-LOOKUP($A266,'Monster List'!$A$2:$A$448,'Monster List'!$C$2:$C$448)*AC$1&gt;=0,AC$1,AB266)</f>
        <v>0</v>
      </c>
      <c r="AD266" s="13">
        <f>IF(INDEX('REG XP Table'!$B$2:$E$2815,'Random Encounter'!$F$8+AD$1,'REG XP Table'!$G$2)-'Random Encounter'!$E$8-LOOKUP($A266,'Monster List'!$A$2:$A$448,'Monster List'!$C$2:$C$448)*AD$1&gt;=0,AD$1,AC266)</f>
        <v>0</v>
      </c>
      <c r="AE266" s="13">
        <f>IF(INDEX('REG XP Table'!$B$2:$E$2815,'Random Encounter'!$F$8+AE$1,'REG XP Table'!$G$2)-'Random Encounter'!$E$8-LOOKUP($A266,'Monster List'!$A$2:$A$448,'Monster List'!$C$2:$C$448)*AE$1&gt;=0,AE$1,AD266)</f>
        <v>0</v>
      </c>
      <c r="AF266" s="13">
        <f>IF(INDEX('REG XP Table'!$B$2:$E$2815,'Random Encounter'!$F$8+AF$1,'REG XP Table'!$G$2)-'Random Encounter'!$E$8-LOOKUP($A266,'Monster List'!$A$2:$A$448,'Monster List'!$C$2:$C$448)*AF$1&gt;=0,AF$1,AE266)</f>
        <v>0</v>
      </c>
    </row>
    <row r="267" spans="1:32" x14ac:dyDescent="0.3">
      <c r="A267" t="s">
        <v>401</v>
      </c>
      <c r="B267">
        <v>7200</v>
      </c>
      <c r="C267" t="b">
        <f>ISTEXT(INDEX(Table4[],MATCH(Table412[[#This Row],[Monster]],Table4[Monster],0),MATCH(Table36[Location],Table4[#Headers],0)))</f>
        <v>0</v>
      </c>
      <c r="D267" t="b">
        <f>ISNUMBER(MATCH(LOOKUP(Table412[[#This Row],[Monster]],Table4[Monster],Table4[Alignment 1]),'MSL Filters'!$K$3:$P$3,0))</f>
        <v>1</v>
      </c>
      <c r="E267" t="b">
        <f>ISNUMBER(MATCH(LOOKUP(Table412[[#This Row],[Monster]],Table4[Monster],Table4[Alignment 2]),'MSL Filters'!$K$13:$P$13,0))</f>
        <v>1</v>
      </c>
      <c r="F267" t="b">
        <f>IF(EXACT("Any",Table36[Type]), TRUE, EXACT(LOOKUP(Table412[[#This Row],[Monster]],Table4[Monster],Table4[Type]),Table36[Type]))</f>
        <v>0</v>
      </c>
      <c r="G267" t="b">
        <f>IF(EXACT("Any",Table36[Sub Type]),TRUE,NOT(ISERROR(MATCH(LOOKUP(Table412[[#This Row],[Monster]],Table4[Monster],Table4[Subtype]),'MSL Filters'!$K$23:$P$23,0))))</f>
        <v>1</v>
      </c>
      <c r="H267" t="b">
        <f>IF(EXACT(Table412[[#This Row],[1]],1),TRUE,FALSE)</f>
        <v>0</v>
      </c>
      <c r="I267" t="b">
        <f>LOOKUP(Table412[[#This Row],[Monster]],'Monster List'!$A$2:$A$447,'Monster List'!$B$2:$B$447)&gt;='Random Encounter'!$J$2</f>
        <v>1</v>
      </c>
      <c r="J267" t="b">
        <f>LOOKUP(Table412[[#This Row],[Monster]],'Monster List'!$A$2:$A$447,'Monster List'!$B$2:$B$447)&lt;='Random Encounter'!$K$2</f>
        <v>1</v>
      </c>
      <c r="K267" t="b">
        <f t="shared" si="4"/>
        <v>0</v>
      </c>
      <c r="L267" s="12">
        <f>IF(Table412[[#This Row],[Include?]],1,0)+L266</f>
        <v>17</v>
      </c>
      <c r="M267" s="13">
        <f>IF(INDEX('REG XP Table'!$B$2:$E$2815,'Random Encounter'!$F$8+M$1,'REG XP Table'!$G$2)-'Random Encounter'!$E$8-LOOKUP($A267,'Monster List'!$A$2:$A$448,'Monster List'!$C$2:$C$448)*M$1&gt;=0,1,0)</f>
        <v>0</v>
      </c>
      <c r="N267" s="15">
        <f>IF(INDEX('REG XP Table'!$B$2:$E$2815,'Random Encounter'!$F$8+N$1,'REG XP Table'!$G$2)-'Random Encounter'!$E$8-LOOKUP($A267,'Monster List'!$A$2:$A$448,'Monster List'!$C$2:$C$448)*N$1&gt;=0,N$1,M267)</f>
        <v>0</v>
      </c>
      <c r="O267" s="13">
        <f>IF(INDEX('REG XP Table'!$B$2:$E$2815,'Random Encounter'!$F$8+O$1,'REG XP Table'!$G$2)-'Random Encounter'!$E$8-LOOKUP($A267,'Monster List'!$A$2:$A$448,'Monster List'!$C$2:$C$448)*O$1&gt;=0,O$1,N267)</f>
        <v>0</v>
      </c>
      <c r="P267" s="13">
        <f>IF(INDEX('REG XP Table'!$B$2:$E$2815,'Random Encounter'!$F$8+P$1,'REG XP Table'!$G$2)-'Random Encounter'!$E$8-LOOKUP($A267,'Monster List'!$A$2:$A$448,'Monster List'!$C$2:$C$448)*P$1&gt;=0,P$1,O267)</f>
        <v>0</v>
      </c>
      <c r="Q267" s="13">
        <f>IF(INDEX('REG XP Table'!$B$2:$E$2815,'Random Encounter'!$F$8+Q$1,'REG XP Table'!$G$2)-'Random Encounter'!$E$8-LOOKUP($A267,'Monster List'!$A$2:$A$448,'Monster List'!$C$2:$C$448)*Q$1&gt;=0,Q$1,P267)</f>
        <v>0</v>
      </c>
      <c r="R267" s="13">
        <f>IF(INDEX('REG XP Table'!$B$2:$E$2815,'Random Encounter'!$F$8+R$1,'REG XP Table'!$G$2)-'Random Encounter'!$E$8-LOOKUP($A267,'Monster List'!$A$2:$A$448,'Monster List'!$C$2:$C$448)*R$1&gt;=0,R$1,Q267)</f>
        <v>0</v>
      </c>
      <c r="S267" s="13">
        <f>IF(INDEX('REG XP Table'!$B$2:$E$2815,'Random Encounter'!$F$8+S$1,'REG XP Table'!$G$2)-'Random Encounter'!$E$8-LOOKUP($A267,'Monster List'!$A$2:$A$448,'Monster List'!$C$2:$C$448)*S$1&gt;=0,S$1,R267)</f>
        <v>0</v>
      </c>
      <c r="T267" s="13">
        <f>IF(INDEX('REG XP Table'!$B$2:$E$2815,'Random Encounter'!$F$8+T$1,'REG XP Table'!$G$2)-'Random Encounter'!$E$8-LOOKUP($A267,'Monster List'!$A$2:$A$448,'Monster List'!$C$2:$C$448)*T$1&gt;=0,T$1,S267)</f>
        <v>0</v>
      </c>
      <c r="U267" s="13">
        <f>IF(INDEX('REG XP Table'!$B$2:$E$2815,'Random Encounter'!$F$8+U$1,'REG XP Table'!$G$2)-'Random Encounter'!$E$8-LOOKUP($A267,'Monster List'!$A$2:$A$448,'Monster List'!$C$2:$C$448)*U$1&gt;=0,U$1,T267)</f>
        <v>0</v>
      </c>
      <c r="V267" s="13">
        <f>IF(INDEX('REG XP Table'!$B$2:$E$2815,'Random Encounter'!$F$8+V$1,'REG XP Table'!$G$2)-'Random Encounter'!$E$8-LOOKUP($A267,'Monster List'!$A$2:$A$448,'Monster List'!$C$2:$C$448)*V$1&gt;=0,V$1,U267)</f>
        <v>0</v>
      </c>
      <c r="W267" s="13">
        <f>IF(INDEX('REG XP Table'!$B$2:$E$2815,'Random Encounter'!$F$8+W$1,'REG XP Table'!$G$2)-'Random Encounter'!$E$8-LOOKUP($A267,'Monster List'!$A$2:$A$448,'Monster List'!$C$2:$C$448)*W$1&gt;=0,W$1,V267)</f>
        <v>0</v>
      </c>
      <c r="X267" s="13">
        <f>IF(INDEX('REG XP Table'!$B$2:$E$2815,'Random Encounter'!$F$8+X$1,'REG XP Table'!$G$2)-'Random Encounter'!$E$8-LOOKUP($A267,'Monster List'!$A$2:$A$448,'Monster List'!$C$2:$C$448)*X$1&gt;=0,X$1,W267)</f>
        <v>0</v>
      </c>
      <c r="Y267" s="13">
        <f>IF(INDEX('REG XP Table'!$B$2:$E$2815,'Random Encounter'!$F$8+Y$1,'REG XP Table'!$G$2)-'Random Encounter'!$E$8-LOOKUP($A267,'Monster List'!$A$2:$A$448,'Monster List'!$C$2:$C$448)*Y$1&gt;=0,Y$1,X267)</f>
        <v>0</v>
      </c>
      <c r="Z267" s="13">
        <f>IF(INDEX('REG XP Table'!$B$2:$E$2815,'Random Encounter'!$F$8+Z$1,'REG XP Table'!$G$2)-'Random Encounter'!$E$8-LOOKUP($A267,'Monster List'!$A$2:$A$448,'Monster List'!$C$2:$C$448)*Z$1&gt;=0,Z$1,Y267)</f>
        <v>0</v>
      </c>
      <c r="AA267" s="13">
        <f>IF(INDEX('REG XP Table'!$B$2:$E$2815,'Random Encounter'!$F$8+AA$1,'REG XP Table'!$G$2)-'Random Encounter'!$E$8-LOOKUP($A267,'Monster List'!$A$2:$A$448,'Monster List'!$C$2:$C$448)*AA$1&gt;=0,AA$1,Z267)</f>
        <v>0</v>
      </c>
      <c r="AB267" s="13">
        <f>IF(INDEX('REG XP Table'!$B$2:$E$2815,'Random Encounter'!$F$8+AB$1,'REG XP Table'!$G$2)-'Random Encounter'!$E$8-LOOKUP($A267,'Monster List'!$A$2:$A$448,'Monster List'!$C$2:$C$448)*AB$1&gt;=0,AB$1,AA267)</f>
        <v>0</v>
      </c>
      <c r="AC267" s="13">
        <f>IF(INDEX('REG XP Table'!$B$2:$E$2815,'Random Encounter'!$F$8+AC$1,'REG XP Table'!$G$2)-'Random Encounter'!$E$8-LOOKUP($A267,'Monster List'!$A$2:$A$448,'Monster List'!$C$2:$C$448)*AC$1&gt;=0,AC$1,AB267)</f>
        <v>0</v>
      </c>
      <c r="AD267" s="13">
        <f>IF(INDEX('REG XP Table'!$B$2:$E$2815,'Random Encounter'!$F$8+AD$1,'REG XP Table'!$G$2)-'Random Encounter'!$E$8-LOOKUP($A267,'Monster List'!$A$2:$A$448,'Monster List'!$C$2:$C$448)*AD$1&gt;=0,AD$1,AC267)</f>
        <v>0</v>
      </c>
      <c r="AE267" s="13">
        <f>IF(INDEX('REG XP Table'!$B$2:$E$2815,'Random Encounter'!$F$8+AE$1,'REG XP Table'!$G$2)-'Random Encounter'!$E$8-LOOKUP($A267,'Monster List'!$A$2:$A$448,'Monster List'!$C$2:$C$448)*AE$1&gt;=0,AE$1,AD267)</f>
        <v>0</v>
      </c>
      <c r="AF267" s="13">
        <f>IF(INDEX('REG XP Table'!$B$2:$E$2815,'Random Encounter'!$F$8+AF$1,'REG XP Table'!$G$2)-'Random Encounter'!$E$8-LOOKUP($A267,'Monster List'!$A$2:$A$448,'Monster List'!$C$2:$C$448)*AF$1&gt;=0,AF$1,AE267)</f>
        <v>0</v>
      </c>
    </row>
    <row r="268" spans="1:32" x14ac:dyDescent="0.3">
      <c r="A268" t="s">
        <v>431</v>
      </c>
      <c r="B268">
        <v>15000</v>
      </c>
      <c r="C268" t="b">
        <f>ISTEXT(INDEX(Table4[],MATCH(Table412[[#This Row],[Monster]],Table4[Monster],0),MATCH(Table36[Location],Table4[#Headers],0)))</f>
        <v>0</v>
      </c>
      <c r="D268" t="b">
        <f>ISNUMBER(MATCH(LOOKUP(Table412[[#This Row],[Monster]],Table4[Monster],Table4[Alignment 1]),'MSL Filters'!$K$3:$P$3,0))</f>
        <v>1</v>
      </c>
      <c r="E268" t="b">
        <f>ISNUMBER(MATCH(LOOKUP(Table412[[#This Row],[Monster]],Table4[Monster],Table4[Alignment 2]),'MSL Filters'!$K$13:$P$13,0))</f>
        <v>1</v>
      </c>
      <c r="F268" t="b">
        <f>IF(EXACT("Any",Table36[Type]), TRUE, EXACT(LOOKUP(Table412[[#This Row],[Monster]],Table4[Monster],Table4[Type]),Table36[Type]))</f>
        <v>0</v>
      </c>
      <c r="G268" t="b">
        <f>IF(EXACT("Any",Table36[Sub Type]),TRUE,NOT(ISERROR(MATCH(LOOKUP(Table412[[#This Row],[Monster]],Table4[Monster],Table4[Subtype]),'MSL Filters'!$K$23:$P$23,0))))</f>
        <v>1</v>
      </c>
      <c r="H268" t="b">
        <f>IF(EXACT(Table412[[#This Row],[1]],1),TRUE,FALSE)</f>
        <v>0</v>
      </c>
      <c r="I268" t="b">
        <f>LOOKUP(Table412[[#This Row],[Monster]],'Monster List'!$A$2:$A$447,'Monster List'!$B$2:$B$447)&gt;='Random Encounter'!$J$2</f>
        <v>1</v>
      </c>
      <c r="J268" t="b">
        <f>LOOKUP(Table412[[#This Row],[Monster]],'Monster List'!$A$2:$A$447,'Monster List'!$B$2:$B$447)&lt;='Random Encounter'!$K$2</f>
        <v>1</v>
      </c>
      <c r="K268" t="b">
        <f t="shared" si="4"/>
        <v>0</v>
      </c>
      <c r="L268" s="12">
        <f>IF(Table412[[#This Row],[Include?]],1,0)+L267</f>
        <v>17</v>
      </c>
      <c r="M268" s="13">
        <f>IF(INDEX('REG XP Table'!$B$2:$E$2815,'Random Encounter'!$F$8+M$1,'REG XP Table'!$G$2)-'Random Encounter'!$E$8-LOOKUP($A268,'Monster List'!$A$2:$A$448,'Monster List'!$C$2:$C$448)*M$1&gt;=0,1,0)</f>
        <v>0</v>
      </c>
      <c r="N268" s="15">
        <f>IF(INDEX('REG XP Table'!$B$2:$E$2815,'Random Encounter'!$F$8+N$1,'REG XP Table'!$G$2)-'Random Encounter'!$E$8-LOOKUP($A268,'Monster List'!$A$2:$A$448,'Monster List'!$C$2:$C$448)*N$1&gt;=0,N$1,M268)</f>
        <v>0</v>
      </c>
      <c r="O268" s="13">
        <f>IF(INDEX('REG XP Table'!$B$2:$E$2815,'Random Encounter'!$F$8+O$1,'REG XP Table'!$G$2)-'Random Encounter'!$E$8-LOOKUP($A268,'Monster List'!$A$2:$A$448,'Monster List'!$C$2:$C$448)*O$1&gt;=0,O$1,N268)</f>
        <v>0</v>
      </c>
      <c r="P268" s="13">
        <f>IF(INDEX('REG XP Table'!$B$2:$E$2815,'Random Encounter'!$F$8+P$1,'REG XP Table'!$G$2)-'Random Encounter'!$E$8-LOOKUP($A268,'Monster List'!$A$2:$A$448,'Monster List'!$C$2:$C$448)*P$1&gt;=0,P$1,O268)</f>
        <v>0</v>
      </c>
      <c r="Q268" s="13">
        <f>IF(INDEX('REG XP Table'!$B$2:$E$2815,'Random Encounter'!$F$8+Q$1,'REG XP Table'!$G$2)-'Random Encounter'!$E$8-LOOKUP($A268,'Monster List'!$A$2:$A$448,'Monster List'!$C$2:$C$448)*Q$1&gt;=0,Q$1,P268)</f>
        <v>0</v>
      </c>
      <c r="R268" s="13">
        <f>IF(INDEX('REG XP Table'!$B$2:$E$2815,'Random Encounter'!$F$8+R$1,'REG XP Table'!$G$2)-'Random Encounter'!$E$8-LOOKUP($A268,'Monster List'!$A$2:$A$448,'Monster List'!$C$2:$C$448)*R$1&gt;=0,R$1,Q268)</f>
        <v>0</v>
      </c>
      <c r="S268" s="13">
        <f>IF(INDEX('REG XP Table'!$B$2:$E$2815,'Random Encounter'!$F$8+S$1,'REG XP Table'!$G$2)-'Random Encounter'!$E$8-LOOKUP($A268,'Monster List'!$A$2:$A$448,'Monster List'!$C$2:$C$448)*S$1&gt;=0,S$1,R268)</f>
        <v>0</v>
      </c>
      <c r="T268" s="13">
        <f>IF(INDEX('REG XP Table'!$B$2:$E$2815,'Random Encounter'!$F$8+T$1,'REG XP Table'!$G$2)-'Random Encounter'!$E$8-LOOKUP($A268,'Monster List'!$A$2:$A$448,'Monster List'!$C$2:$C$448)*T$1&gt;=0,T$1,S268)</f>
        <v>0</v>
      </c>
      <c r="U268" s="13">
        <f>IF(INDEX('REG XP Table'!$B$2:$E$2815,'Random Encounter'!$F$8+U$1,'REG XP Table'!$G$2)-'Random Encounter'!$E$8-LOOKUP($A268,'Monster List'!$A$2:$A$448,'Monster List'!$C$2:$C$448)*U$1&gt;=0,U$1,T268)</f>
        <v>0</v>
      </c>
      <c r="V268" s="13">
        <f>IF(INDEX('REG XP Table'!$B$2:$E$2815,'Random Encounter'!$F$8+V$1,'REG XP Table'!$G$2)-'Random Encounter'!$E$8-LOOKUP($A268,'Monster List'!$A$2:$A$448,'Monster List'!$C$2:$C$448)*V$1&gt;=0,V$1,U268)</f>
        <v>0</v>
      </c>
      <c r="W268" s="13">
        <f>IF(INDEX('REG XP Table'!$B$2:$E$2815,'Random Encounter'!$F$8+W$1,'REG XP Table'!$G$2)-'Random Encounter'!$E$8-LOOKUP($A268,'Monster List'!$A$2:$A$448,'Monster List'!$C$2:$C$448)*W$1&gt;=0,W$1,V268)</f>
        <v>0</v>
      </c>
      <c r="X268" s="13">
        <f>IF(INDEX('REG XP Table'!$B$2:$E$2815,'Random Encounter'!$F$8+X$1,'REG XP Table'!$G$2)-'Random Encounter'!$E$8-LOOKUP($A268,'Monster List'!$A$2:$A$448,'Monster List'!$C$2:$C$448)*X$1&gt;=0,X$1,W268)</f>
        <v>0</v>
      </c>
      <c r="Y268" s="13">
        <f>IF(INDEX('REG XP Table'!$B$2:$E$2815,'Random Encounter'!$F$8+Y$1,'REG XP Table'!$G$2)-'Random Encounter'!$E$8-LOOKUP($A268,'Monster List'!$A$2:$A$448,'Monster List'!$C$2:$C$448)*Y$1&gt;=0,Y$1,X268)</f>
        <v>0</v>
      </c>
      <c r="Z268" s="13">
        <f>IF(INDEX('REG XP Table'!$B$2:$E$2815,'Random Encounter'!$F$8+Z$1,'REG XP Table'!$G$2)-'Random Encounter'!$E$8-LOOKUP($A268,'Monster List'!$A$2:$A$448,'Monster List'!$C$2:$C$448)*Z$1&gt;=0,Z$1,Y268)</f>
        <v>0</v>
      </c>
      <c r="AA268" s="13">
        <f>IF(INDEX('REG XP Table'!$B$2:$E$2815,'Random Encounter'!$F$8+AA$1,'REG XP Table'!$G$2)-'Random Encounter'!$E$8-LOOKUP($A268,'Monster List'!$A$2:$A$448,'Monster List'!$C$2:$C$448)*AA$1&gt;=0,AA$1,Z268)</f>
        <v>0</v>
      </c>
      <c r="AB268" s="13">
        <f>IF(INDEX('REG XP Table'!$B$2:$E$2815,'Random Encounter'!$F$8+AB$1,'REG XP Table'!$G$2)-'Random Encounter'!$E$8-LOOKUP($A268,'Monster List'!$A$2:$A$448,'Monster List'!$C$2:$C$448)*AB$1&gt;=0,AB$1,AA268)</f>
        <v>0</v>
      </c>
      <c r="AC268" s="13">
        <f>IF(INDEX('REG XP Table'!$B$2:$E$2815,'Random Encounter'!$F$8+AC$1,'REG XP Table'!$G$2)-'Random Encounter'!$E$8-LOOKUP($A268,'Monster List'!$A$2:$A$448,'Monster List'!$C$2:$C$448)*AC$1&gt;=0,AC$1,AB268)</f>
        <v>0</v>
      </c>
      <c r="AD268" s="13">
        <f>IF(INDEX('REG XP Table'!$B$2:$E$2815,'Random Encounter'!$F$8+AD$1,'REG XP Table'!$G$2)-'Random Encounter'!$E$8-LOOKUP($A268,'Monster List'!$A$2:$A$448,'Monster List'!$C$2:$C$448)*AD$1&gt;=0,AD$1,AC268)</f>
        <v>0</v>
      </c>
      <c r="AE268" s="13">
        <f>IF(INDEX('REG XP Table'!$B$2:$E$2815,'Random Encounter'!$F$8+AE$1,'REG XP Table'!$G$2)-'Random Encounter'!$E$8-LOOKUP($A268,'Monster List'!$A$2:$A$448,'Monster List'!$C$2:$C$448)*AE$1&gt;=0,AE$1,AD268)</f>
        <v>0</v>
      </c>
      <c r="AF268" s="13">
        <f>IF(INDEX('REG XP Table'!$B$2:$E$2815,'Random Encounter'!$F$8+AF$1,'REG XP Table'!$G$2)-'Random Encounter'!$E$8-LOOKUP($A268,'Monster List'!$A$2:$A$448,'Monster List'!$C$2:$C$448)*AF$1&gt;=0,AF$1,AE268)</f>
        <v>0</v>
      </c>
    </row>
    <row r="269" spans="1:32" x14ac:dyDescent="0.3">
      <c r="A269" t="s">
        <v>63</v>
      </c>
      <c r="B269">
        <v>25</v>
      </c>
      <c r="C269" t="b">
        <f>ISTEXT(INDEX(Table4[],MATCH(Table412[[#This Row],[Monster]],Table4[Monster],0),MATCH(Table36[Location],Table4[#Headers],0)))</f>
        <v>1</v>
      </c>
      <c r="D269" t="b">
        <f>ISNUMBER(MATCH(LOOKUP(Table412[[#This Row],[Monster]],Table4[Monster],Table4[Alignment 1]),'MSL Filters'!$K$3:$P$3,0))</f>
        <v>1</v>
      </c>
      <c r="E269" t="b">
        <f>ISNUMBER(MATCH(LOOKUP(Table412[[#This Row],[Monster]],Table4[Monster],Table4[Alignment 2]),'MSL Filters'!$K$13:$P$13,0))</f>
        <v>1</v>
      </c>
      <c r="F269" t="b">
        <f>IF(EXACT("Any",Table36[Type]), TRUE, EXACT(LOOKUP(Table412[[#This Row],[Monster]],Table4[Monster],Table4[Type]),Table36[Type]))</f>
        <v>1</v>
      </c>
      <c r="G269" t="b">
        <f>IF(EXACT("Any",Table36[Sub Type]),TRUE,NOT(ISERROR(MATCH(LOOKUP(Table412[[#This Row],[Monster]],Table4[Monster],Table4[Subtype]),'MSL Filters'!$K$23:$P$23,0))))</f>
        <v>1</v>
      </c>
      <c r="H269" t="b">
        <f>IF(EXACT(Table412[[#This Row],[1]],1),TRUE,FALSE)</f>
        <v>1</v>
      </c>
      <c r="I269" t="b">
        <f>LOOKUP(Table412[[#This Row],[Monster]],'Monster List'!$A$2:$A$447,'Monster List'!$B$2:$B$447)&gt;='Random Encounter'!$J$2</f>
        <v>1</v>
      </c>
      <c r="J269" t="b">
        <f>LOOKUP(Table412[[#This Row],[Monster]],'Monster List'!$A$2:$A$447,'Monster List'!$B$2:$B$447)&lt;='Random Encounter'!$K$2</f>
        <v>1</v>
      </c>
      <c r="K269" t="b">
        <f t="shared" si="4"/>
        <v>1</v>
      </c>
      <c r="L269" s="12">
        <f>IF(Table412[[#This Row],[Include?]],1,0)+L268</f>
        <v>18</v>
      </c>
      <c r="M269" s="13">
        <f>IF(INDEX('REG XP Table'!$B$2:$E$2815,'Random Encounter'!$F$8+M$1,'REG XP Table'!$G$2)-'Random Encounter'!$E$8-LOOKUP($A269,'Monster List'!$A$2:$A$448,'Monster List'!$C$2:$C$448)*M$1&gt;=0,1,0)</f>
        <v>1</v>
      </c>
      <c r="N269" s="15" t="str">
        <f>IF(INDEX('REG XP Table'!$B$2:$E$2815,'Random Encounter'!$F$8+N$1,'REG XP Table'!$G$2)-'Random Encounter'!$E$8-LOOKUP($A269,'Monster List'!$A$2:$A$448,'Monster List'!$C$2:$C$448)*N$1&gt;=0,N$1,M269)</f>
        <v>2</v>
      </c>
      <c r="O269" s="13" t="str">
        <f>IF(INDEX('REG XP Table'!$B$2:$E$2815,'Random Encounter'!$F$8+O$1,'REG XP Table'!$G$2)-'Random Encounter'!$E$8-LOOKUP($A269,'Monster List'!$A$2:$A$448,'Monster List'!$C$2:$C$448)*O$1&gt;=0,O$1,N269)</f>
        <v>3</v>
      </c>
      <c r="P269" s="13" t="str">
        <f>IF(INDEX('REG XP Table'!$B$2:$E$2815,'Random Encounter'!$F$8+P$1,'REG XP Table'!$G$2)-'Random Encounter'!$E$8-LOOKUP($A269,'Monster List'!$A$2:$A$448,'Monster List'!$C$2:$C$448)*P$1&gt;=0,P$1,O269)</f>
        <v>4</v>
      </c>
      <c r="Q269" s="13" t="str">
        <f>IF(INDEX('REG XP Table'!$B$2:$E$2815,'Random Encounter'!$F$8+Q$1,'REG XP Table'!$G$2)-'Random Encounter'!$E$8-LOOKUP($A269,'Monster List'!$A$2:$A$448,'Monster List'!$C$2:$C$448)*Q$1&gt;=0,Q$1,P269)</f>
        <v>5</v>
      </c>
      <c r="R269" s="13" t="str">
        <f>IF(INDEX('REG XP Table'!$B$2:$E$2815,'Random Encounter'!$F$8+R$1,'REG XP Table'!$G$2)-'Random Encounter'!$E$8-LOOKUP($A269,'Monster List'!$A$2:$A$448,'Monster List'!$C$2:$C$448)*R$1&gt;=0,R$1,Q269)</f>
        <v>6</v>
      </c>
      <c r="S269" s="13" t="str">
        <f>IF(INDEX('REG XP Table'!$B$2:$E$2815,'Random Encounter'!$F$8+S$1,'REG XP Table'!$G$2)-'Random Encounter'!$E$8-LOOKUP($A269,'Monster List'!$A$2:$A$448,'Monster List'!$C$2:$C$448)*S$1&gt;=0,S$1,R269)</f>
        <v>7</v>
      </c>
      <c r="T269" s="13" t="str">
        <f>IF(INDEX('REG XP Table'!$B$2:$E$2815,'Random Encounter'!$F$8+T$1,'REG XP Table'!$G$2)-'Random Encounter'!$E$8-LOOKUP($A269,'Monster List'!$A$2:$A$448,'Monster List'!$C$2:$C$448)*T$1&gt;=0,T$1,S269)</f>
        <v>7</v>
      </c>
      <c r="U269" s="13" t="str">
        <f>IF(INDEX('REG XP Table'!$B$2:$E$2815,'Random Encounter'!$F$8+U$1,'REG XP Table'!$G$2)-'Random Encounter'!$E$8-LOOKUP($A269,'Monster List'!$A$2:$A$448,'Monster List'!$C$2:$C$448)*U$1&gt;=0,U$1,T269)</f>
        <v>7</v>
      </c>
      <c r="V269" s="13" t="str">
        <f>IF(INDEX('REG XP Table'!$B$2:$E$2815,'Random Encounter'!$F$8+V$1,'REG XP Table'!$G$2)-'Random Encounter'!$E$8-LOOKUP($A269,'Monster List'!$A$2:$A$448,'Monster List'!$C$2:$C$448)*V$1&gt;=0,V$1,U269)</f>
        <v>7</v>
      </c>
      <c r="W269" s="13" t="str">
        <f>IF(INDEX('REG XP Table'!$B$2:$E$2815,'Random Encounter'!$F$8+W$1,'REG XP Table'!$G$2)-'Random Encounter'!$E$8-LOOKUP($A269,'Monster List'!$A$2:$A$448,'Monster List'!$C$2:$C$448)*W$1&gt;=0,W$1,V269)</f>
        <v>7</v>
      </c>
      <c r="X269" s="13" t="str">
        <f>IF(INDEX('REG XP Table'!$B$2:$E$2815,'Random Encounter'!$F$8+X$1,'REG XP Table'!$G$2)-'Random Encounter'!$E$8-LOOKUP($A269,'Monster List'!$A$2:$A$448,'Monster List'!$C$2:$C$448)*X$1&gt;=0,X$1,W269)</f>
        <v>7</v>
      </c>
      <c r="Y269" s="13" t="str">
        <f>IF(INDEX('REG XP Table'!$B$2:$E$2815,'Random Encounter'!$F$8+Y$1,'REG XP Table'!$G$2)-'Random Encounter'!$E$8-LOOKUP($A269,'Monster List'!$A$2:$A$448,'Monster List'!$C$2:$C$448)*Y$1&gt;=0,Y$1,X269)</f>
        <v>7</v>
      </c>
      <c r="Z269" s="13" t="str">
        <f>IF(INDEX('REG XP Table'!$B$2:$E$2815,'Random Encounter'!$F$8+Z$1,'REG XP Table'!$G$2)-'Random Encounter'!$E$8-LOOKUP($A269,'Monster List'!$A$2:$A$448,'Monster List'!$C$2:$C$448)*Z$1&gt;=0,Z$1,Y269)</f>
        <v>7</v>
      </c>
      <c r="AA269" s="13" t="str">
        <f>IF(INDEX('REG XP Table'!$B$2:$E$2815,'Random Encounter'!$F$8+AA$1,'REG XP Table'!$G$2)-'Random Encounter'!$E$8-LOOKUP($A269,'Monster List'!$A$2:$A$448,'Monster List'!$C$2:$C$448)*AA$1&gt;=0,AA$1,Z269)</f>
        <v>7</v>
      </c>
      <c r="AB269" s="13" t="str">
        <f>IF(INDEX('REG XP Table'!$B$2:$E$2815,'Random Encounter'!$F$8+AB$1,'REG XP Table'!$G$2)-'Random Encounter'!$E$8-LOOKUP($A269,'Monster List'!$A$2:$A$448,'Monster List'!$C$2:$C$448)*AB$1&gt;=0,AB$1,AA269)</f>
        <v>7</v>
      </c>
      <c r="AC269" s="13" t="str">
        <f>IF(INDEX('REG XP Table'!$B$2:$E$2815,'Random Encounter'!$F$8+AC$1,'REG XP Table'!$G$2)-'Random Encounter'!$E$8-LOOKUP($A269,'Monster List'!$A$2:$A$448,'Monster List'!$C$2:$C$448)*AC$1&gt;=0,AC$1,AB269)</f>
        <v>7</v>
      </c>
      <c r="AD269" s="13" t="str">
        <f>IF(INDEX('REG XP Table'!$B$2:$E$2815,'Random Encounter'!$F$8+AD$1,'REG XP Table'!$G$2)-'Random Encounter'!$E$8-LOOKUP($A269,'Monster List'!$A$2:$A$448,'Monster List'!$C$2:$C$448)*AD$1&gt;=0,AD$1,AC269)</f>
        <v>7</v>
      </c>
      <c r="AE269" s="13" t="str">
        <f>IF(INDEX('REG XP Table'!$B$2:$E$2815,'Random Encounter'!$F$8+AE$1,'REG XP Table'!$G$2)-'Random Encounter'!$E$8-LOOKUP($A269,'Monster List'!$A$2:$A$448,'Monster List'!$C$2:$C$448)*AE$1&gt;=0,AE$1,AD269)</f>
        <v>7</v>
      </c>
      <c r="AF269" s="13" t="str">
        <f>IF(INDEX('REG XP Table'!$B$2:$E$2815,'Random Encounter'!$F$8+AF$1,'REG XP Table'!$G$2)-'Random Encounter'!$E$8-LOOKUP($A269,'Monster List'!$A$2:$A$448,'Monster List'!$C$2:$C$448)*AF$1&gt;=0,AF$1,AE269)</f>
        <v>7</v>
      </c>
    </row>
    <row r="270" spans="1:32" x14ac:dyDescent="0.3">
      <c r="A270" t="s">
        <v>344</v>
      </c>
      <c r="B270">
        <v>2300</v>
      </c>
      <c r="C270" t="b">
        <f>ISTEXT(INDEX(Table4[],MATCH(Table412[[#This Row],[Monster]],Table4[Monster],0),MATCH(Table36[Location],Table4[#Headers],0)))</f>
        <v>0</v>
      </c>
      <c r="D270" t="b">
        <f>ISNUMBER(MATCH(LOOKUP(Table412[[#This Row],[Monster]],Table4[Monster],Table4[Alignment 1]),'MSL Filters'!$K$3:$P$3,0))</f>
        <v>1</v>
      </c>
      <c r="E270" t="b">
        <f>ISNUMBER(MATCH(LOOKUP(Table412[[#This Row],[Monster]],Table4[Monster],Table4[Alignment 2]),'MSL Filters'!$K$13:$P$13,0))</f>
        <v>1</v>
      </c>
      <c r="F270" t="b">
        <f>IF(EXACT("Any",Table36[Type]), TRUE, EXACT(LOOKUP(Table412[[#This Row],[Monster]],Table4[Monster],Table4[Type]),Table36[Type]))</f>
        <v>0</v>
      </c>
      <c r="G270" t="b">
        <f>IF(EXACT("Any",Table36[Sub Type]),TRUE,NOT(ISERROR(MATCH(LOOKUP(Table412[[#This Row],[Monster]],Table4[Monster],Table4[Subtype]),'MSL Filters'!$K$23:$P$23,0))))</f>
        <v>1</v>
      </c>
      <c r="H270" t="b">
        <f>IF(EXACT(Table412[[#This Row],[1]],1),TRUE,FALSE)</f>
        <v>0</v>
      </c>
      <c r="I270" t="b">
        <f>LOOKUP(Table412[[#This Row],[Monster]],'Monster List'!$A$2:$A$447,'Monster List'!$B$2:$B$447)&gt;='Random Encounter'!$J$2</f>
        <v>1</v>
      </c>
      <c r="J270" t="b">
        <f>LOOKUP(Table412[[#This Row],[Monster]],'Monster List'!$A$2:$A$447,'Monster List'!$B$2:$B$447)&lt;='Random Encounter'!$K$2</f>
        <v>1</v>
      </c>
      <c r="K270" t="b">
        <f t="shared" si="4"/>
        <v>0</v>
      </c>
      <c r="L270" s="12">
        <f>IF(Table412[[#This Row],[Include?]],1,0)+L269</f>
        <v>18</v>
      </c>
      <c r="M270" s="13">
        <f>IF(INDEX('REG XP Table'!$B$2:$E$2815,'Random Encounter'!$F$8+M$1,'REG XP Table'!$G$2)-'Random Encounter'!$E$8-LOOKUP($A270,'Monster List'!$A$2:$A$448,'Monster List'!$C$2:$C$448)*M$1&gt;=0,1,0)</f>
        <v>0</v>
      </c>
      <c r="N270" s="15">
        <f>IF(INDEX('REG XP Table'!$B$2:$E$2815,'Random Encounter'!$F$8+N$1,'REG XP Table'!$G$2)-'Random Encounter'!$E$8-LOOKUP($A270,'Monster List'!$A$2:$A$448,'Monster List'!$C$2:$C$448)*N$1&gt;=0,N$1,M270)</f>
        <v>0</v>
      </c>
      <c r="O270" s="13">
        <f>IF(INDEX('REG XP Table'!$B$2:$E$2815,'Random Encounter'!$F$8+O$1,'REG XP Table'!$G$2)-'Random Encounter'!$E$8-LOOKUP($A270,'Monster List'!$A$2:$A$448,'Monster List'!$C$2:$C$448)*O$1&gt;=0,O$1,N270)</f>
        <v>0</v>
      </c>
      <c r="P270" s="13">
        <f>IF(INDEX('REG XP Table'!$B$2:$E$2815,'Random Encounter'!$F$8+P$1,'REG XP Table'!$G$2)-'Random Encounter'!$E$8-LOOKUP($A270,'Monster List'!$A$2:$A$448,'Monster List'!$C$2:$C$448)*P$1&gt;=0,P$1,O270)</f>
        <v>0</v>
      </c>
      <c r="Q270" s="13">
        <f>IF(INDEX('REG XP Table'!$B$2:$E$2815,'Random Encounter'!$F$8+Q$1,'REG XP Table'!$G$2)-'Random Encounter'!$E$8-LOOKUP($A270,'Monster List'!$A$2:$A$448,'Monster List'!$C$2:$C$448)*Q$1&gt;=0,Q$1,P270)</f>
        <v>0</v>
      </c>
      <c r="R270" s="13">
        <f>IF(INDEX('REG XP Table'!$B$2:$E$2815,'Random Encounter'!$F$8+R$1,'REG XP Table'!$G$2)-'Random Encounter'!$E$8-LOOKUP($A270,'Monster List'!$A$2:$A$448,'Monster List'!$C$2:$C$448)*R$1&gt;=0,R$1,Q270)</f>
        <v>0</v>
      </c>
      <c r="S270" s="13">
        <f>IF(INDEX('REG XP Table'!$B$2:$E$2815,'Random Encounter'!$F$8+S$1,'REG XP Table'!$G$2)-'Random Encounter'!$E$8-LOOKUP($A270,'Monster List'!$A$2:$A$448,'Monster List'!$C$2:$C$448)*S$1&gt;=0,S$1,R270)</f>
        <v>0</v>
      </c>
      <c r="T270" s="13">
        <f>IF(INDEX('REG XP Table'!$B$2:$E$2815,'Random Encounter'!$F$8+T$1,'REG XP Table'!$G$2)-'Random Encounter'!$E$8-LOOKUP($A270,'Monster List'!$A$2:$A$448,'Monster List'!$C$2:$C$448)*T$1&gt;=0,T$1,S270)</f>
        <v>0</v>
      </c>
      <c r="U270" s="13">
        <f>IF(INDEX('REG XP Table'!$B$2:$E$2815,'Random Encounter'!$F$8+U$1,'REG XP Table'!$G$2)-'Random Encounter'!$E$8-LOOKUP($A270,'Monster List'!$A$2:$A$448,'Monster List'!$C$2:$C$448)*U$1&gt;=0,U$1,T270)</f>
        <v>0</v>
      </c>
      <c r="V270" s="13">
        <f>IF(INDEX('REG XP Table'!$B$2:$E$2815,'Random Encounter'!$F$8+V$1,'REG XP Table'!$G$2)-'Random Encounter'!$E$8-LOOKUP($A270,'Monster List'!$A$2:$A$448,'Monster List'!$C$2:$C$448)*V$1&gt;=0,V$1,U270)</f>
        <v>0</v>
      </c>
      <c r="W270" s="13">
        <f>IF(INDEX('REG XP Table'!$B$2:$E$2815,'Random Encounter'!$F$8+W$1,'REG XP Table'!$G$2)-'Random Encounter'!$E$8-LOOKUP($A270,'Monster List'!$A$2:$A$448,'Monster List'!$C$2:$C$448)*W$1&gt;=0,W$1,V270)</f>
        <v>0</v>
      </c>
      <c r="X270" s="13">
        <f>IF(INDEX('REG XP Table'!$B$2:$E$2815,'Random Encounter'!$F$8+X$1,'REG XP Table'!$G$2)-'Random Encounter'!$E$8-LOOKUP($A270,'Monster List'!$A$2:$A$448,'Monster List'!$C$2:$C$448)*X$1&gt;=0,X$1,W270)</f>
        <v>0</v>
      </c>
      <c r="Y270" s="13">
        <f>IF(INDEX('REG XP Table'!$B$2:$E$2815,'Random Encounter'!$F$8+Y$1,'REG XP Table'!$G$2)-'Random Encounter'!$E$8-LOOKUP($A270,'Monster List'!$A$2:$A$448,'Monster List'!$C$2:$C$448)*Y$1&gt;=0,Y$1,X270)</f>
        <v>0</v>
      </c>
      <c r="Z270" s="13">
        <f>IF(INDEX('REG XP Table'!$B$2:$E$2815,'Random Encounter'!$F$8+Z$1,'REG XP Table'!$G$2)-'Random Encounter'!$E$8-LOOKUP($A270,'Monster List'!$A$2:$A$448,'Monster List'!$C$2:$C$448)*Z$1&gt;=0,Z$1,Y270)</f>
        <v>0</v>
      </c>
      <c r="AA270" s="13">
        <f>IF(INDEX('REG XP Table'!$B$2:$E$2815,'Random Encounter'!$F$8+AA$1,'REG XP Table'!$G$2)-'Random Encounter'!$E$8-LOOKUP($A270,'Monster List'!$A$2:$A$448,'Monster List'!$C$2:$C$448)*AA$1&gt;=0,AA$1,Z270)</f>
        <v>0</v>
      </c>
      <c r="AB270" s="13">
        <f>IF(INDEX('REG XP Table'!$B$2:$E$2815,'Random Encounter'!$F$8+AB$1,'REG XP Table'!$G$2)-'Random Encounter'!$E$8-LOOKUP($A270,'Monster List'!$A$2:$A$448,'Monster List'!$C$2:$C$448)*AB$1&gt;=0,AB$1,AA270)</f>
        <v>0</v>
      </c>
      <c r="AC270" s="13">
        <f>IF(INDEX('REG XP Table'!$B$2:$E$2815,'Random Encounter'!$F$8+AC$1,'REG XP Table'!$G$2)-'Random Encounter'!$E$8-LOOKUP($A270,'Monster List'!$A$2:$A$448,'Monster List'!$C$2:$C$448)*AC$1&gt;=0,AC$1,AB270)</f>
        <v>0</v>
      </c>
      <c r="AD270" s="13">
        <f>IF(INDEX('REG XP Table'!$B$2:$E$2815,'Random Encounter'!$F$8+AD$1,'REG XP Table'!$G$2)-'Random Encounter'!$E$8-LOOKUP($A270,'Monster List'!$A$2:$A$448,'Monster List'!$C$2:$C$448)*AD$1&gt;=0,AD$1,AC270)</f>
        <v>0</v>
      </c>
      <c r="AE270" s="13">
        <f>IF(INDEX('REG XP Table'!$B$2:$E$2815,'Random Encounter'!$F$8+AE$1,'REG XP Table'!$G$2)-'Random Encounter'!$E$8-LOOKUP($A270,'Monster List'!$A$2:$A$448,'Monster List'!$C$2:$C$448)*AE$1&gt;=0,AE$1,AD270)</f>
        <v>0</v>
      </c>
      <c r="AF270" s="13">
        <f>IF(INDEX('REG XP Table'!$B$2:$E$2815,'Random Encounter'!$F$8+AF$1,'REG XP Table'!$G$2)-'Random Encounter'!$E$8-LOOKUP($A270,'Monster List'!$A$2:$A$448,'Monster List'!$C$2:$C$448)*AF$1&gt;=0,AF$1,AE270)</f>
        <v>0</v>
      </c>
    </row>
    <row r="271" spans="1:32" x14ac:dyDescent="0.3">
      <c r="A271" t="s">
        <v>64</v>
      </c>
      <c r="B271">
        <v>25</v>
      </c>
      <c r="C271" t="b">
        <f>ISTEXT(INDEX(Table4[],MATCH(Table412[[#This Row],[Monster]],Table4[Monster],0),MATCH(Table36[Location],Table4[#Headers],0)))</f>
        <v>0</v>
      </c>
      <c r="D271" t="b">
        <f>ISNUMBER(MATCH(LOOKUP(Table412[[#This Row],[Monster]],Table4[Monster],Table4[Alignment 1]),'MSL Filters'!$K$3:$P$3,0))</f>
        <v>1</v>
      </c>
      <c r="E271" t="b">
        <f>ISNUMBER(MATCH(LOOKUP(Table412[[#This Row],[Monster]],Table4[Monster],Table4[Alignment 2]),'MSL Filters'!$K$13:$P$13,0))</f>
        <v>1</v>
      </c>
      <c r="F271" t="b">
        <f>IF(EXACT("Any",Table36[Type]), TRUE, EXACT(LOOKUP(Table412[[#This Row],[Monster]],Table4[Monster],Table4[Type]),Table36[Type]))</f>
        <v>0</v>
      </c>
      <c r="G271" t="b">
        <f>IF(EXACT("Any",Table36[Sub Type]),TRUE,NOT(ISERROR(MATCH(LOOKUP(Table412[[#This Row],[Monster]],Table4[Monster],Table4[Subtype]),'MSL Filters'!$K$23:$P$23,0))))</f>
        <v>1</v>
      </c>
      <c r="H271" t="b">
        <f>IF(EXACT(Table412[[#This Row],[1]],1),TRUE,FALSE)</f>
        <v>1</v>
      </c>
      <c r="I271" t="b">
        <f>LOOKUP(Table412[[#This Row],[Monster]],'Monster List'!$A$2:$A$447,'Monster List'!$B$2:$B$447)&gt;='Random Encounter'!$J$2</f>
        <v>1</v>
      </c>
      <c r="J271" t="b">
        <f>LOOKUP(Table412[[#This Row],[Monster]],'Monster List'!$A$2:$A$447,'Monster List'!$B$2:$B$447)&lt;='Random Encounter'!$K$2</f>
        <v>1</v>
      </c>
      <c r="K271" t="b">
        <f t="shared" si="4"/>
        <v>0</v>
      </c>
      <c r="L271" s="12">
        <f>IF(Table412[[#This Row],[Include?]],1,0)+L270</f>
        <v>18</v>
      </c>
      <c r="M271" s="13">
        <f>IF(INDEX('REG XP Table'!$B$2:$E$2815,'Random Encounter'!$F$8+M$1,'REG XP Table'!$G$2)-'Random Encounter'!$E$8-LOOKUP($A271,'Monster List'!$A$2:$A$448,'Monster List'!$C$2:$C$448)*M$1&gt;=0,1,0)</f>
        <v>1</v>
      </c>
      <c r="N271" s="15" t="str">
        <f>IF(INDEX('REG XP Table'!$B$2:$E$2815,'Random Encounter'!$F$8+N$1,'REG XP Table'!$G$2)-'Random Encounter'!$E$8-LOOKUP($A271,'Monster List'!$A$2:$A$448,'Monster List'!$C$2:$C$448)*N$1&gt;=0,N$1,M271)</f>
        <v>2</v>
      </c>
      <c r="O271" s="13" t="str">
        <f>IF(INDEX('REG XP Table'!$B$2:$E$2815,'Random Encounter'!$F$8+O$1,'REG XP Table'!$G$2)-'Random Encounter'!$E$8-LOOKUP($A271,'Monster List'!$A$2:$A$448,'Monster List'!$C$2:$C$448)*O$1&gt;=0,O$1,N271)</f>
        <v>3</v>
      </c>
      <c r="P271" s="13" t="str">
        <f>IF(INDEX('REG XP Table'!$B$2:$E$2815,'Random Encounter'!$F$8+P$1,'REG XP Table'!$G$2)-'Random Encounter'!$E$8-LOOKUP($A271,'Monster List'!$A$2:$A$448,'Monster List'!$C$2:$C$448)*P$1&gt;=0,P$1,O271)</f>
        <v>4</v>
      </c>
      <c r="Q271" s="13" t="str">
        <f>IF(INDEX('REG XP Table'!$B$2:$E$2815,'Random Encounter'!$F$8+Q$1,'REG XP Table'!$G$2)-'Random Encounter'!$E$8-LOOKUP($A271,'Monster List'!$A$2:$A$448,'Monster List'!$C$2:$C$448)*Q$1&gt;=0,Q$1,P271)</f>
        <v>5</v>
      </c>
      <c r="R271" s="13" t="str">
        <f>IF(INDEX('REG XP Table'!$B$2:$E$2815,'Random Encounter'!$F$8+R$1,'REG XP Table'!$G$2)-'Random Encounter'!$E$8-LOOKUP($A271,'Monster List'!$A$2:$A$448,'Monster List'!$C$2:$C$448)*R$1&gt;=0,R$1,Q271)</f>
        <v>6</v>
      </c>
      <c r="S271" s="13" t="str">
        <f>IF(INDEX('REG XP Table'!$B$2:$E$2815,'Random Encounter'!$F$8+S$1,'REG XP Table'!$G$2)-'Random Encounter'!$E$8-LOOKUP($A271,'Monster List'!$A$2:$A$448,'Monster List'!$C$2:$C$448)*S$1&gt;=0,S$1,R271)</f>
        <v>7</v>
      </c>
      <c r="T271" s="13" t="str">
        <f>IF(INDEX('REG XP Table'!$B$2:$E$2815,'Random Encounter'!$F$8+T$1,'REG XP Table'!$G$2)-'Random Encounter'!$E$8-LOOKUP($A271,'Monster List'!$A$2:$A$448,'Monster List'!$C$2:$C$448)*T$1&gt;=0,T$1,S271)</f>
        <v>7</v>
      </c>
      <c r="U271" s="13" t="str">
        <f>IF(INDEX('REG XP Table'!$B$2:$E$2815,'Random Encounter'!$F$8+U$1,'REG XP Table'!$G$2)-'Random Encounter'!$E$8-LOOKUP($A271,'Monster List'!$A$2:$A$448,'Monster List'!$C$2:$C$448)*U$1&gt;=0,U$1,T271)</f>
        <v>7</v>
      </c>
      <c r="V271" s="13" t="str">
        <f>IF(INDEX('REG XP Table'!$B$2:$E$2815,'Random Encounter'!$F$8+V$1,'REG XP Table'!$G$2)-'Random Encounter'!$E$8-LOOKUP($A271,'Monster List'!$A$2:$A$448,'Monster List'!$C$2:$C$448)*V$1&gt;=0,V$1,U271)</f>
        <v>7</v>
      </c>
      <c r="W271" s="13" t="str">
        <f>IF(INDEX('REG XP Table'!$B$2:$E$2815,'Random Encounter'!$F$8+W$1,'REG XP Table'!$G$2)-'Random Encounter'!$E$8-LOOKUP($A271,'Monster List'!$A$2:$A$448,'Monster List'!$C$2:$C$448)*W$1&gt;=0,W$1,V271)</f>
        <v>7</v>
      </c>
      <c r="X271" s="13" t="str">
        <f>IF(INDEX('REG XP Table'!$B$2:$E$2815,'Random Encounter'!$F$8+X$1,'REG XP Table'!$G$2)-'Random Encounter'!$E$8-LOOKUP($A271,'Monster List'!$A$2:$A$448,'Monster List'!$C$2:$C$448)*X$1&gt;=0,X$1,W271)</f>
        <v>7</v>
      </c>
      <c r="Y271" s="13" t="str">
        <f>IF(INDEX('REG XP Table'!$B$2:$E$2815,'Random Encounter'!$F$8+Y$1,'REG XP Table'!$G$2)-'Random Encounter'!$E$8-LOOKUP($A271,'Monster List'!$A$2:$A$448,'Monster List'!$C$2:$C$448)*Y$1&gt;=0,Y$1,X271)</f>
        <v>7</v>
      </c>
      <c r="Z271" s="13" t="str">
        <f>IF(INDEX('REG XP Table'!$B$2:$E$2815,'Random Encounter'!$F$8+Z$1,'REG XP Table'!$G$2)-'Random Encounter'!$E$8-LOOKUP($A271,'Monster List'!$A$2:$A$448,'Monster List'!$C$2:$C$448)*Z$1&gt;=0,Z$1,Y271)</f>
        <v>7</v>
      </c>
      <c r="AA271" s="13" t="str">
        <f>IF(INDEX('REG XP Table'!$B$2:$E$2815,'Random Encounter'!$F$8+AA$1,'REG XP Table'!$G$2)-'Random Encounter'!$E$8-LOOKUP($A271,'Monster List'!$A$2:$A$448,'Monster List'!$C$2:$C$448)*AA$1&gt;=0,AA$1,Z271)</f>
        <v>7</v>
      </c>
      <c r="AB271" s="13" t="str">
        <f>IF(INDEX('REG XP Table'!$B$2:$E$2815,'Random Encounter'!$F$8+AB$1,'REG XP Table'!$G$2)-'Random Encounter'!$E$8-LOOKUP($A271,'Monster List'!$A$2:$A$448,'Monster List'!$C$2:$C$448)*AB$1&gt;=0,AB$1,AA271)</f>
        <v>7</v>
      </c>
      <c r="AC271" s="13" t="str">
        <f>IF(INDEX('REG XP Table'!$B$2:$E$2815,'Random Encounter'!$F$8+AC$1,'REG XP Table'!$G$2)-'Random Encounter'!$E$8-LOOKUP($A271,'Monster List'!$A$2:$A$448,'Monster List'!$C$2:$C$448)*AC$1&gt;=0,AC$1,AB271)</f>
        <v>7</v>
      </c>
      <c r="AD271" s="13" t="str">
        <f>IF(INDEX('REG XP Table'!$B$2:$E$2815,'Random Encounter'!$F$8+AD$1,'REG XP Table'!$G$2)-'Random Encounter'!$E$8-LOOKUP($A271,'Monster List'!$A$2:$A$448,'Monster List'!$C$2:$C$448)*AD$1&gt;=0,AD$1,AC271)</f>
        <v>7</v>
      </c>
      <c r="AE271" s="13" t="str">
        <f>IF(INDEX('REG XP Table'!$B$2:$E$2815,'Random Encounter'!$F$8+AE$1,'REG XP Table'!$G$2)-'Random Encounter'!$E$8-LOOKUP($A271,'Monster List'!$A$2:$A$448,'Monster List'!$C$2:$C$448)*AE$1&gt;=0,AE$1,AD271)</f>
        <v>7</v>
      </c>
      <c r="AF271" s="13" t="str">
        <f>IF(INDEX('REG XP Table'!$B$2:$E$2815,'Random Encounter'!$F$8+AF$1,'REG XP Table'!$G$2)-'Random Encounter'!$E$8-LOOKUP($A271,'Monster List'!$A$2:$A$448,'Monster List'!$C$2:$C$448)*AF$1&gt;=0,AF$1,AE271)</f>
        <v>7</v>
      </c>
    </row>
    <row r="272" spans="1:32" x14ac:dyDescent="0.3">
      <c r="A272" t="s">
        <v>217</v>
      </c>
      <c r="B272">
        <v>450</v>
      </c>
      <c r="C272" t="b">
        <f>ISTEXT(INDEX(Table4[],MATCH(Table412[[#This Row],[Monster]],Table4[Monster],0),MATCH(Table36[Location],Table4[#Headers],0)))</f>
        <v>0</v>
      </c>
      <c r="D272" t="b">
        <f>ISNUMBER(MATCH(LOOKUP(Table412[[#This Row],[Monster]],Table4[Monster],Table4[Alignment 1]),'MSL Filters'!$K$3:$P$3,0))</f>
        <v>1</v>
      </c>
      <c r="E272" t="b">
        <f>ISNUMBER(MATCH(LOOKUP(Table412[[#This Row],[Monster]],Table4[Monster],Table4[Alignment 2]),'MSL Filters'!$K$13:$P$13,0))</f>
        <v>1</v>
      </c>
      <c r="F272" t="b">
        <f>IF(EXACT("Any",Table36[Type]), TRUE, EXACT(LOOKUP(Table412[[#This Row],[Monster]],Table4[Monster],Table4[Type]),Table36[Type]))</f>
        <v>0</v>
      </c>
      <c r="G272" t="b">
        <f>IF(EXACT("Any",Table36[Sub Type]),TRUE,NOT(ISERROR(MATCH(LOOKUP(Table412[[#This Row],[Monster]],Table4[Monster],Table4[Subtype]),'MSL Filters'!$K$23:$P$23,0))))</f>
        <v>1</v>
      </c>
      <c r="H272" t="b">
        <f>IF(EXACT(Table412[[#This Row],[1]],1),TRUE,FALSE)</f>
        <v>0</v>
      </c>
      <c r="I272" t="b">
        <f>LOOKUP(Table412[[#This Row],[Monster]],'Monster List'!$A$2:$A$447,'Monster List'!$B$2:$B$447)&gt;='Random Encounter'!$J$2</f>
        <v>1</v>
      </c>
      <c r="J272" t="b">
        <f>LOOKUP(Table412[[#This Row],[Monster]],'Monster List'!$A$2:$A$447,'Monster List'!$B$2:$B$447)&lt;='Random Encounter'!$K$2</f>
        <v>1</v>
      </c>
      <c r="K272" t="b">
        <f t="shared" si="4"/>
        <v>0</v>
      </c>
      <c r="L272" s="12">
        <f>IF(Table412[[#This Row],[Include?]],1,0)+L271</f>
        <v>18</v>
      </c>
      <c r="M272" s="13">
        <f>IF(INDEX('REG XP Table'!$B$2:$E$2815,'Random Encounter'!$F$8+M$1,'REG XP Table'!$G$2)-'Random Encounter'!$E$8-LOOKUP($A272,'Monster List'!$A$2:$A$448,'Monster List'!$C$2:$C$448)*M$1&gt;=0,1,0)</f>
        <v>0</v>
      </c>
      <c r="N272" s="15">
        <f>IF(INDEX('REG XP Table'!$B$2:$E$2815,'Random Encounter'!$F$8+N$1,'REG XP Table'!$G$2)-'Random Encounter'!$E$8-LOOKUP($A272,'Monster List'!$A$2:$A$448,'Monster List'!$C$2:$C$448)*N$1&gt;=0,N$1,M272)</f>
        <v>0</v>
      </c>
      <c r="O272" s="13">
        <f>IF(INDEX('REG XP Table'!$B$2:$E$2815,'Random Encounter'!$F$8+O$1,'REG XP Table'!$G$2)-'Random Encounter'!$E$8-LOOKUP($A272,'Monster List'!$A$2:$A$448,'Monster List'!$C$2:$C$448)*O$1&gt;=0,O$1,N272)</f>
        <v>0</v>
      </c>
      <c r="P272" s="13">
        <f>IF(INDEX('REG XP Table'!$B$2:$E$2815,'Random Encounter'!$F$8+P$1,'REG XP Table'!$G$2)-'Random Encounter'!$E$8-LOOKUP($A272,'Monster List'!$A$2:$A$448,'Monster List'!$C$2:$C$448)*P$1&gt;=0,P$1,O272)</f>
        <v>0</v>
      </c>
      <c r="Q272" s="13">
        <f>IF(INDEX('REG XP Table'!$B$2:$E$2815,'Random Encounter'!$F$8+Q$1,'REG XP Table'!$G$2)-'Random Encounter'!$E$8-LOOKUP($A272,'Monster List'!$A$2:$A$448,'Monster List'!$C$2:$C$448)*Q$1&gt;=0,Q$1,P272)</f>
        <v>0</v>
      </c>
      <c r="R272" s="13">
        <f>IF(INDEX('REG XP Table'!$B$2:$E$2815,'Random Encounter'!$F$8+R$1,'REG XP Table'!$G$2)-'Random Encounter'!$E$8-LOOKUP($A272,'Monster List'!$A$2:$A$448,'Monster List'!$C$2:$C$448)*R$1&gt;=0,R$1,Q272)</f>
        <v>0</v>
      </c>
      <c r="S272" s="13">
        <f>IF(INDEX('REG XP Table'!$B$2:$E$2815,'Random Encounter'!$F$8+S$1,'REG XP Table'!$G$2)-'Random Encounter'!$E$8-LOOKUP($A272,'Monster List'!$A$2:$A$448,'Monster List'!$C$2:$C$448)*S$1&gt;=0,S$1,R272)</f>
        <v>0</v>
      </c>
      <c r="T272" s="13">
        <f>IF(INDEX('REG XP Table'!$B$2:$E$2815,'Random Encounter'!$F$8+T$1,'REG XP Table'!$G$2)-'Random Encounter'!$E$8-LOOKUP($A272,'Monster List'!$A$2:$A$448,'Monster List'!$C$2:$C$448)*T$1&gt;=0,T$1,S272)</f>
        <v>0</v>
      </c>
      <c r="U272" s="13">
        <f>IF(INDEX('REG XP Table'!$B$2:$E$2815,'Random Encounter'!$F$8+U$1,'REG XP Table'!$G$2)-'Random Encounter'!$E$8-LOOKUP($A272,'Monster List'!$A$2:$A$448,'Monster List'!$C$2:$C$448)*U$1&gt;=0,U$1,T272)</f>
        <v>0</v>
      </c>
      <c r="V272" s="13">
        <f>IF(INDEX('REG XP Table'!$B$2:$E$2815,'Random Encounter'!$F$8+V$1,'REG XP Table'!$G$2)-'Random Encounter'!$E$8-LOOKUP($A272,'Monster List'!$A$2:$A$448,'Monster List'!$C$2:$C$448)*V$1&gt;=0,V$1,U272)</f>
        <v>0</v>
      </c>
      <c r="W272" s="13">
        <f>IF(INDEX('REG XP Table'!$B$2:$E$2815,'Random Encounter'!$F$8+W$1,'REG XP Table'!$G$2)-'Random Encounter'!$E$8-LOOKUP($A272,'Monster List'!$A$2:$A$448,'Monster List'!$C$2:$C$448)*W$1&gt;=0,W$1,V272)</f>
        <v>0</v>
      </c>
      <c r="X272" s="13">
        <f>IF(INDEX('REG XP Table'!$B$2:$E$2815,'Random Encounter'!$F$8+X$1,'REG XP Table'!$G$2)-'Random Encounter'!$E$8-LOOKUP($A272,'Monster List'!$A$2:$A$448,'Monster List'!$C$2:$C$448)*X$1&gt;=0,X$1,W272)</f>
        <v>0</v>
      </c>
      <c r="Y272" s="13">
        <f>IF(INDEX('REG XP Table'!$B$2:$E$2815,'Random Encounter'!$F$8+Y$1,'REG XP Table'!$G$2)-'Random Encounter'!$E$8-LOOKUP($A272,'Monster List'!$A$2:$A$448,'Monster List'!$C$2:$C$448)*Y$1&gt;=0,Y$1,X272)</f>
        <v>0</v>
      </c>
      <c r="Z272" s="13">
        <f>IF(INDEX('REG XP Table'!$B$2:$E$2815,'Random Encounter'!$F$8+Z$1,'REG XP Table'!$G$2)-'Random Encounter'!$E$8-LOOKUP($A272,'Monster List'!$A$2:$A$448,'Monster List'!$C$2:$C$448)*Z$1&gt;=0,Z$1,Y272)</f>
        <v>0</v>
      </c>
      <c r="AA272" s="13">
        <f>IF(INDEX('REG XP Table'!$B$2:$E$2815,'Random Encounter'!$F$8+AA$1,'REG XP Table'!$G$2)-'Random Encounter'!$E$8-LOOKUP($A272,'Monster List'!$A$2:$A$448,'Monster List'!$C$2:$C$448)*AA$1&gt;=0,AA$1,Z272)</f>
        <v>0</v>
      </c>
      <c r="AB272" s="13">
        <f>IF(INDEX('REG XP Table'!$B$2:$E$2815,'Random Encounter'!$F$8+AB$1,'REG XP Table'!$G$2)-'Random Encounter'!$E$8-LOOKUP($A272,'Monster List'!$A$2:$A$448,'Monster List'!$C$2:$C$448)*AB$1&gt;=0,AB$1,AA272)</f>
        <v>0</v>
      </c>
      <c r="AC272" s="13">
        <f>IF(INDEX('REG XP Table'!$B$2:$E$2815,'Random Encounter'!$F$8+AC$1,'REG XP Table'!$G$2)-'Random Encounter'!$E$8-LOOKUP($A272,'Monster List'!$A$2:$A$448,'Monster List'!$C$2:$C$448)*AC$1&gt;=0,AC$1,AB272)</f>
        <v>0</v>
      </c>
      <c r="AD272" s="13">
        <f>IF(INDEX('REG XP Table'!$B$2:$E$2815,'Random Encounter'!$F$8+AD$1,'REG XP Table'!$G$2)-'Random Encounter'!$E$8-LOOKUP($A272,'Monster List'!$A$2:$A$448,'Monster List'!$C$2:$C$448)*AD$1&gt;=0,AD$1,AC272)</f>
        <v>0</v>
      </c>
      <c r="AE272" s="13">
        <f>IF(INDEX('REG XP Table'!$B$2:$E$2815,'Random Encounter'!$F$8+AE$1,'REG XP Table'!$G$2)-'Random Encounter'!$E$8-LOOKUP($A272,'Monster List'!$A$2:$A$448,'Monster List'!$C$2:$C$448)*AE$1&gt;=0,AE$1,AD272)</f>
        <v>0</v>
      </c>
      <c r="AF272" s="13">
        <f>IF(INDEX('REG XP Table'!$B$2:$E$2815,'Random Encounter'!$F$8+AF$1,'REG XP Table'!$G$2)-'Random Encounter'!$E$8-LOOKUP($A272,'Monster List'!$A$2:$A$448,'Monster List'!$C$2:$C$448)*AF$1&gt;=0,AF$1,AE272)</f>
        <v>0</v>
      </c>
    </row>
    <row r="273" spans="1:32" x14ac:dyDescent="0.3">
      <c r="A273" t="s">
        <v>314</v>
      </c>
      <c r="B273">
        <v>1800</v>
      </c>
      <c r="C273" t="b">
        <f>ISTEXT(INDEX(Table4[],MATCH(Table412[[#This Row],[Monster]],Table4[Monster],0),MATCH(Table36[Location],Table4[#Headers],0)))</f>
        <v>0</v>
      </c>
      <c r="D273" t="b">
        <f>ISNUMBER(MATCH(LOOKUP(Table412[[#This Row],[Monster]],Table4[Monster],Table4[Alignment 1]),'MSL Filters'!$K$3:$P$3,0))</f>
        <v>1</v>
      </c>
      <c r="E273" t="b">
        <f>ISNUMBER(MATCH(LOOKUP(Table412[[#This Row],[Monster]],Table4[Monster],Table4[Alignment 2]),'MSL Filters'!$K$13:$P$13,0))</f>
        <v>1</v>
      </c>
      <c r="F273" t="b">
        <f>IF(EXACT("Any",Table36[Type]), TRUE, EXACT(LOOKUP(Table412[[#This Row],[Monster]],Table4[Monster],Table4[Type]),Table36[Type]))</f>
        <v>0</v>
      </c>
      <c r="G273" t="b">
        <f>IF(EXACT("Any",Table36[Sub Type]),TRUE,NOT(ISERROR(MATCH(LOOKUP(Table412[[#This Row],[Monster]],Table4[Monster],Table4[Subtype]),'MSL Filters'!$K$23:$P$23,0))))</f>
        <v>1</v>
      </c>
      <c r="H273" t="b">
        <f>IF(EXACT(Table412[[#This Row],[1]],1),TRUE,FALSE)</f>
        <v>0</v>
      </c>
      <c r="I273" t="b">
        <f>LOOKUP(Table412[[#This Row],[Monster]],'Monster List'!$A$2:$A$447,'Monster List'!$B$2:$B$447)&gt;='Random Encounter'!$J$2</f>
        <v>1</v>
      </c>
      <c r="J273" t="b">
        <f>LOOKUP(Table412[[#This Row],[Monster]],'Monster List'!$A$2:$A$447,'Monster List'!$B$2:$B$447)&lt;='Random Encounter'!$K$2</f>
        <v>1</v>
      </c>
      <c r="K273" t="b">
        <f t="shared" si="4"/>
        <v>0</v>
      </c>
      <c r="L273" s="12">
        <f>IF(Table412[[#This Row],[Include?]],1,0)+L272</f>
        <v>18</v>
      </c>
      <c r="M273" s="13">
        <f>IF(INDEX('REG XP Table'!$B$2:$E$2815,'Random Encounter'!$F$8+M$1,'REG XP Table'!$G$2)-'Random Encounter'!$E$8-LOOKUP($A273,'Monster List'!$A$2:$A$448,'Monster List'!$C$2:$C$448)*M$1&gt;=0,1,0)</f>
        <v>0</v>
      </c>
      <c r="N273" s="15">
        <f>IF(INDEX('REG XP Table'!$B$2:$E$2815,'Random Encounter'!$F$8+N$1,'REG XP Table'!$G$2)-'Random Encounter'!$E$8-LOOKUP($A273,'Monster List'!$A$2:$A$448,'Monster List'!$C$2:$C$448)*N$1&gt;=0,N$1,M273)</f>
        <v>0</v>
      </c>
      <c r="O273" s="13">
        <f>IF(INDEX('REG XP Table'!$B$2:$E$2815,'Random Encounter'!$F$8+O$1,'REG XP Table'!$G$2)-'Random Encounter'!$E$8-LOOKUP($A273,'Monster List'!$A$2:$A$448,'Monster List'!$C$2:$C$448)*O$1&gt;=0,O$1,N273)</f>
        <v>0</v>
      </c>
      <c r="P273" s="13">
        <f>IF(INDEX('REG XP Table'!$B$2:$E$2815,'Random Encounter'!$F$8+P$1,'REG XP Table'!$G$2)-'Random Encounter'!$E$8-LOOKUP($A273,'Monster List'!$A$2:$A$448,'Monster List'!$C$2:$C$448)*P$1&gt;=0,P$1,O273)</f>
        <v>0</v>
      </c>
      <c r="Q273" s="13">
        <f>IF(INDEX('REG XP Table'!$B$2:$E$2815,'Random Encounter'!$F$8+Q$1,'REG XP Table'!$G$2)-'Random Encounter'!$E$8-LOOKUP($A273,'Monster List'!$A$2:$A$448,'Monster List'!$C$2:$C$448)*Q$1&gt;=0,Q$1,P273)</f>
        <v>0</v>
      </c>
      <c r="R273" s="13">
        <f>IF(INDEX('REG XP Table'!$B$2:$E$2815,'Random Encounter'!$F$8+R$1,'REG XP Table'!$G$2)-'Random Encounter'!$E$8-LOOKUP($A273,'Monster List'!$A$2:$A$448,'Monster List'!$C$2:$C$448)*R$1&gt;=0,R$1,Q273)</f>
        <v>0</v>
      </c>
      <c r="S273" s="13">
        <f>IF(INDEX('REG XP Table'!$B$2:$E$2815,'Random Encounter'!$F$8+S$1,'REG XP Table'!$G$2)-'Random Encounter'!$E$8-LOOKUP($A273,'Monster List'!$A$2:$A$448,'Monster List'!$C$2:$C$448)*S$1&gt;=0,S$1,R273)</f>
        <v>0</v>
      </c>
      <c r="T273" s="13">
        <f>IF(INDEX('REG XP Table'!$B$2:$E$2815,'Random Encounter'!$F$8+T$1,'REG XP Table'!$G$2)-'Random Encounter'!$E$8-LOOKUP($A273,'Monster List'!$A$2:$A$448,'Monster List'!$C$2:$C$448)*T$1&gt;=0,T$1,S273)</f>
        <v>0</v>
      </c>
      <c r="U273" s="13">
        <f>IF(INDEX('REG XP Table'!$B$2:$E$2815,'Random Encounter'!$F$8+U$1,'REG XP Table'!$G$2)-'Random Encounter'!$E$8-LOOKUP($A273,'Monster List'!$A$2:$A$448,'Monster List'!$C$2:$C$448)*U$1&gt;=0,U$1,T273)</f>
        <v>0</v>
      </c>
      <c r="V273" s="13">
        <f>IF(INDEX('REG XP Table'!$B$2:$E$2815,'Random Encounter'!$F$8+V$1,'REG XP Table'!$G$2)-'Random Encounter'!$E$8-LOOKUP($A273,'Monster List'!$A$2:$A$448,'Monster List'!$C$2:$C$448)*V$1&gt;=0,V$1,U273)</f>
        <v>0</v>
      </c>
      <c r="W273" s="13">
        <f>IF(INDEX('REG XP Table'!$B$2:$E$2815,'Random Encounter'!$F$8+W$1,'REG XP Table'!$G$2)-'Random Encounter'!$E$8-LOOKUP($A273,'Monster List'!$A$2:$A$448,'Monster List'!$C$2:$C$448)*W$1&gt;=0,W$1,V273)</f>
        <v>0</v>
      </c>
      <c r="X273" s="13">
        <f>IF(INDEX('REG XP Table'!$B$2:$E$2815,'Random Encounter'!$F$8+X$1,'REG XP Table'!$G$2)-'Random Encounter'!$E$8-LOOKUP($A273,'Monster List'!$A$2:$A$448,'Monster List'!$C$2:$C$448)*X$1&gt;=0,X$1,W273)</f>
        <v>0</v>
      </c>
      <c r="Y273" s="13">
        <f>IF(INDEX('REG XP Table'!$B$2:$E$2815,'Random Encounter'!$F$8+Y$1,'REG XP Table'!$G$2)-'Random Encounter'!$E$8-LOOKUP($A273,'Monster List'!$A$2:$A$448,'Monster List'!$C$2:$C$448)*Y$1&gt;=0,Y$1,X273)</f>
        <v>0</v>
      </c>
      <c r="Z273" s="13">
        <f>IF(INDEX('REG XP Table'!$B$2:$E$2815,'Random Encounter'!$F$8+Z$1,'REG XP Table'!$G$2)-'Random Encounter'!$E$8-LOOKUP($A273,'Monster List'!$A$2:$A$448,'Monster List'!$C$2:$C$448)*Z$1&gt;=0,Z$1,Y273)</f>
        <v>0</v>
      </c>
      <c r="AA273" s="13">
        <f>IF(INDEX('REG XP Table'!$B$2:$E$2815,'Random Encounter'!$F$8+AA$1,'REG XP Table'!$G$2)-'Random Encounter'!$E$8-LOOKUP($A273,'Monster List'!$A$2:$A$448,'Monster List'!$C$2:$C$448)*AA$1&gt;=0,AA$1,Z273)</f>
        <v>0</v>
      </c>
      <c r="AB273" s="13">
        <f>IF(INDEX('REG XP Table'!$B$2:$E$2815,'Random Encounter'!$F$8+AB$1,'REG XP Table'!$G$2)-'Random Encounter'!$E$8-LOOKUP($A273,'Monster List'!$A$2:$A$448,'Monster List'!$C$2:$C$448)*AB$1&gt;=0,AB$1,AA273)</f>
        <v>0</v>
      </c>
      <c r="AC273" s="13">
        <f>IF(INDEX('REG XP Table'!$B$2:$E$2815,'Random Encounter'!$F$8+AC$1,'REG XP Table'!$G$2)-'Random Encounter'!$E$8-LOOKUP($A273,'Monster List'!$A$2:$A$448,'Monster List'!$C$2:$C$448)*AC$1&gt;=0,AC$1,AB273)</f>
        <v>0</v>
      </c>
      <c r="AD273" s="13">
        <f>IF(INDEX('REG XP Table'!$B$2:$E$2815,'Random Encounter'!$F$8+AD$1,'REG XP Table'!$G$2)-'Random Encounter'!$E$8-LOOKUP($A273,'Monster List'!$A$2:$A$448,'Monster List'!$C$2:$C$448)*AD$1&gt;=0,AD$1,AC273)</f>
        <v>0</v>
      </c>
      <c r="AE273" s="13">
        <f>IF(INDEX('REG XP Table'!$B$2:$E$2815,'Random Encounter'!$F$8+AE$1,'REG XP Table'!$G$2)-'Random Encounter'!$E$8-LOOKUP($A273,'Monster List'!$A$2:$A$448,'Monster List'!$C$2:$C$448)*AE$1&gt;=0,AE$1,AD273)</f>
        <v>0</v>
      </c>
      <c r="AF273" s="13">
        <f>IF(INDEX('REG XP Table'!$B$2:$E$2815,'Random Encounter'!$F$8+AF$1,'REG XP Table'!$G$2)-'Random Encounter'!$E$8-LOOKUP($A273,'Monster List'!$A$2:$A$448,'Monster List'!$C$2:$C$448)*AF$1&gt;=0,AF$1,AE273)</f>
        <v>0</v>
      </c>
    </row>
    <row r="274" spans="1:32" x14ac:dyDescent="0.3">
      <c r="A274" t="s">
        <v>218</v>
      </c>
      <c r="B274">
        <v>450</v>
      </c>
      <c r="C274" t="b">
        <f>ISTEXT(INDEX(Table4[],MATCH(Table412[[#This Row],[Monster]],Table4[Monster],0),MATCH(Table36[Location],Table4[#Headers],0)))</f>
        <v>0</v>
      </c>
      <c r="D274" t="b">
        <f>ISNUMBER(MATCH(LOOKUP(Table412[[#This Row],[Monster]],Table4[Monster],Table4[Alignment 1]),'MSL Filters'!$K$3:$P$3,0))</f>
        <v>1</v>
      </c>
      <c r="E274" t="b">
        <f>ISNUMBER(MATCH(LOOKUP(Table412[[#This Row],[Monster]],Table4[Monster],Table4[Alignment 2]),'MSL Filters'!$K$13:$P$13,0))</f>
        <v>1</v>
      </c>
      <c r="F274" t="b">
        <f>IF(EXACT("Any",Table36[Type]), TRUE, EXACT(LOOKUP(Table412[[#This Row],[Monster]],Table4[Monster],Table4[Type]),Table36[Type]))</f>
        <v>0</v>
      </c>
      <c r="G274" t="b">
        <f>IF(EXACT("Any",Table36[Sub Type]),TRUE,NOT(ISERROR(MATCH(LOOKUP(Table412[[#This Row],[Monster]],Table4[Monster],Table4[Subtype]),'MSL Filters'!$K$23:$P$23,0))))</f>
        <v>1</v>
      </c>
      <c r="H274" t="b">
        <f>IF(EXACT(Table412[[#This Row],[1]],1),TRUE,FALSE)</f>
        <v>0</v>
      </c>
      <c r="I274" t="b">
        <f>LOOKUP(Table412[[#This Row],[Monster]],'Monster List'!$A$2:$A$447,'Monster List'!$B$2:$B$447)&gt;='Random Encounter'!$J$2</f>
        <v>1</v>
      </c>
      <c r="J274" t="b">
        <f>LOOKUP(Table412[[#This Row],[Monster]],'Monster List'!$A$2:$A$447,'Monster List'!$B$2:$B$447)&lt;='Random Encounter'!$K$2</f>
        <v>1</v>
      </c>
      <c r="K274" t="b">
        <f t="shared" si="4"/>
        <v>0</v>
      </c>
      <c r="L274" s="12">
        <f>IF(Table412[[#This Row],[Include?]],1,0)+L273</f>
        <v>18</v>
      </c>
      <c r="M274" s="13">
        <f>IF(INDEX('REG XP Table'!$B$2:$E$2815,'Random Encounter'!$F$8+M$1,'REG XP Table'!$G$2)-'Random Encounter'!$E$8-LOOKUP($A274,'Monster List'!$A$2:$A$448,'Monster List'!$C$2:$C$448)*M$1&gt;=0,1,0)</f>
        <v>0</v>
      </c>
      <c r="N274" s="15">
        <f>IF(INDEX('REG XP Table'!$B$2:$E$2815,'Random Encounter'!$F$8+N$1,'REG XP Table'!$G$2)-'Random Encounter'!$E$8-LOOKUP($A274,'Monster List'!$A$2:$A$448,'Monster List'!$C$2:$C$448)*N$1&gt;=0,N$1,M274)</f>
        <v>0</v>
      </c>
      <c r="O274" s="13">
        <f>IF(INDEX('REG XP Table'!$B$2:$E$2815,'Random Encounter'!$F$8+O$1,'REG XP Table'!$G$2)-'Random Encounter'!$E$8-LOOKUP($A274,'Monster List'!$A$2:$A$448,'Monster List'!$C$2:$C$448)*O$1&gt;=0,O$1,N274)</f>
        <v>0</v>
      </c>
      <c r="P274" s="13">
        <f>IF(INDEX('REG XP Table'!$B$2:$E$2815,'Random Encounter'!$F$8+P$1,'REG XP Table'!$G$2)-'Random Encounter'!$E$8-LOOKUP($A274,'Monster List'!$A$2:$A$448,'Monster List'!$C$2:$C$448)*P$1&gt;=0,P$1,O274)</f>
        <v>0</v>
      </c>
      <c r="Q274" s="13">
        <f>IF(INDEX('REG XP Table'!$B$2:$E$2815,'Random Encounter'!$F$8+Q$1,'REG XP Table'!$G$2)-'Random Encounter'!$E$8-LOOKUP($A274,'Monster List'!$A$2:$A$448,'Monster List'!$C$2:$C$448)*Q$1&gt;=0,Q$1,P274)</f>
        <v>0</v>
      </c>
      <c r="R274" s="13">
        <f>IF(INDEX('REG XP Table'!$B$2:$E$2815,'Random Encounter'!$F$8+R$1,'REG XP Table'!$G$2)-'Random Encounter'!$E$8-LOOKUP($A274,'Monster List'!$A$2:$A$448,'Monster List'!$C$2:$C$448)*R$1&gt;=0,R$1,Q274)</f>
        <v>0</v>
      </c>
      <c r="S274" s="13">
        <f>IF(INDEX('REG XP Table'!$B$2:$E$2815,'Random Encounter'!$F$8+S$1,'REG XP Table'!$G$2)-'Random Encounter'!$E$8-LOOKUP($A274,'Monster List'!$A$2:$A$448,'Monster List'!$C$2:$C$448)*S$1&gt;=0,S$1,R274)</f>
        <v>0</v>
      </c>
      <c r="T274" s="13">
        <f>IF(INDEX('REG XP Table'!$B$2:$E$2815,'Random Encounter'!$F$8+T$1,'REG XP Table'!$G$2)-'Random Encounter'!$E$8-LOOKUP($A274,'Monster List'!$A$2:$A$448,'Monster List'!$C$2:$C$448)*T$1&gt;=0,T$1,S274)</f>
        <v>0</v>
      </c>
      <c r="U274" s="13">
        <f>IF(INDEX('REG XP Table'!$B$2:$E$2815,'Random Encounter'!$F$8+U$1,'REG XP Table'!$G$2)-'Random Encounter'!$E$8-LOOKUP($A274,'Monster List'!$A$2:$A$448,'Monster List'!$C$2:$C$448)*U$1&gt;=0,U$1,T274)</f>
        <v>0</v>
      </c>
      <c r="V274" s="13">
        <f>IF(INDEX('REG XP Table'!$B$2:$E$2815,'Random Encounter'!$F$8+V$1,'REG XP Table'!$G$2)-'Random Encounter'!$E$8-LOOKUP($A274,'Monster List'!$A$2:$A$448,'Monster List'!$C$2:$C$448)*V$1&gt;=0,V$1,U274)</f>
        <v>0</v>
      </c>
      <c r="W274" s="13">
        <f>IF(INDEX('REG XP Table'!$B$2:$E$2815,'Random Encounter'!$F$8+W$1,'REG XP Table'!$G$2)-'Random Encounter'!$E$8-LOOKUP($A274,'Monster List'!$A$2:$A$448,'Monster List'!$C$2:$C$448)*W$1&gt;=0,W$1,V274)</f>
        <v>0</v>
      </c>
      <c r="X274" s="13">
        <f>IF(INDEX('REG XP Table'!$B$2:$E$2815,'Random Encounter'!$F$8+X$1,'REG XP Table'!$G$2)-'Random Encounter'!$E$8-LOOKUP($A274,'Monster List'!$A$2:$A$448,'Monster List'!$C$2:$C$448)*X$1&gt;=0,X$1,W274)</f>
        <v>0</v>
      </c>
      <c r="Y274" s="13">
        <f>IF(INDEX('REG XP Table'!$B$2:$E$2815,'Random Encounter'!$F$8+Y$1,'REG XP Table'!$G$2)-'Random Encounter'!$E$8-LOOKUP($A274,'Monster List'!$A$2:$A$448,'Monster List'!$C$2:$C$448)*Y$1&gt;=0,Y$1,X274)</f>
        <v>0</v>
      </c>
      <c r="Z274" s="13">
        <f>IF(INDEX('REG XP Table'!$B$2:$E$2815,'Random Encounter'!$F$8+Z$1,'REG XP Table'!$G$2)-'Random Encounter'!$E$8-LOOKUP($A274,'Monster List'!$A$2:$A$448,'Monster List'!$C$2:$C$448)*Z$1&gt;=0,Z$1,Y274)</f>
        <v>0</v>
      </c>
      <c r="AA274" s="13">
        <f>IF(INDEX('REG XP Table'!$B$2:$E$2815,'Random Encounter'!$F$8+AA$1,'REG XP Table'!$G$2)-'Random Encounter'!$E$8-LOOKUP($A274,'Monster List'!$A$2:$A$448,'Monster List'!$C$2:$C$448)*AA$1&gt;=0,AA$1,Z274)</f>
        <v>0</v>
      </c>
      <c r="AB274" s="13">
        <f>IF(INDEX('REG XP Table'!$B$2:$E$2815,'Random Encounter'!$F$8+AB$1,'REG XP Table'!$G$2)-'Random Encounter'!$E$8-LOOKUP($A274,'Monster List'!$A$2:$A$448,'Monster List'!$C$2:$C$448)*AB$1&gt;=0,AB$1,AA274)</f>
        <v>0</v>
      </c>
      <c r="AC274" s="13">
        <f>IF(INDEX('REG XP Table'!$B$2:$E$2815,'Random Encounter'!$F$8+AC$1,'REG XP Table'!$G$2)-'Random Encounter'!$E$8-LOOKUP($A274,'Monster List'!$A$2:$A$448,'Monster List'!$C$2:$C$448)*AC$1&gt;=0,AC$1,AB274)</f>
        <v>0</v>
      </c>
      <c r="AD274" s="13">
        <f>IF(INDEX('REG XP Table'!$B$2:$E$2815,'Random Encounter'!$F$8+AD$1,'REG XP Table'!$G$2)-'Random Encounter'!$E$8-LOOKUP($A274,'Monster List'!$A$2:$A$448,'Monster List'!$C$2:$C$448)*AD$1&gt;=0,AD$1,AC274)</f>
        <v>0</v>
      </c>
      <c r="AE274" s="13">
        <f>IF(INDEX('REG XP Table'!$B$2:$E$2815,'Random Encounter'!$F$8+AE$1,'REG XP Table'!$G$2)-'Random Encounter'!$E$8-LOOKUP($A274,'Monster List'!$A$2:$A$448,'Monster List'!$C$2:$C$448)*AE$1&gt;=0,AE$1,AD274)</f>
        <v>0</v>
      </c>
      <c r="AF274" s="13">
        <f>IF(INDEX('REG XP Table'!$B$2:$E$2815,'Random Encounter'!$F$8+AF$1,'REG XP Table'!$G$2)-'Random Encounter'!$E$8-LOOKUP($A274,'Monster List'!$A$2:$A$448,'Monster List'!$C$2:$C$448)*AF$1&gt;=0,AF$1,AE274)</f>
        <v>0</v>
      </c>
    </row>
    <row r="275" spans="1:32" x14ac:dyDescent="0.3">
      <c r="A275" t="s">
        <v>353</v>
      </c>
      <c r="B275">
        <v>2900</v>
      </c>
      <c r="C275" t="b">
        <f>ISTEXT(INDEX(Table4[],MATCH(Table412[[#This Row],[Monster]],Table4[Monster],0),MATCH(Table36[Location],Table4[#Headers],0)))</f>
        <v>0</v>
      </c>
      <c r="D275" t="b">
        <f>ISNUMBER(MATCH(LOOKUP(Table412[[#This Row],[Monster]],Table4[Monster],Table4[Alignment 1]),'MSL Filters'!$K$3:$P$3,0))</f>
        <v>1</v>
      </c>
      <c r="E275" t="b">
        <f>ISNUMBER(MATCH(LOOKUP(Table412[[#This Row],[Monster]],Table4[Monster],Table4[Alignment 2]),'MSL Filters'!$K$13:$P$13,0))</f>
        <v>1</v>
      </c>
      <c r="F275" t="b">
        <f>IF(EXACT("Any",Table36[Type]), TRUE, EXACT(LOOKUP(Table412[[#This Row],[Monster]],Table4[Monster],Table4[Type]),Table36[Type]))</f>
        <v>0</v>
      </c>
      <c r="G275" t="b">
        <f>IF(EXACT("Any",Table36[Sub Type]),TRUE,NOT(ISERROR(MATCH(LOOKUP(Table412[[#This Row],[Monster]],Table4[Monster],Table4[Subtype]),'MSL Filters'!$K$23:$P$23,0))))</f>
        <v>1</v>
      </c>
      <c r="H275" t="b">
        <f>IF(EXACT(Table412[[#This Row],[1]],1),TRUE,FALSE)</f>
        <v>0</v>
      </c>
      <c r="I275" t="b">
        <f>LOOKUP(Table412[[#This Row],[Monster]],'Monster List'!$A$2:$A$447,'Monster List'!$B$2:$B$447)&gt;='Random Encounter'!$J$2</f>
        <v>1</v>
      </c>
      <c r="J275" t="b">
        <f>LOOKUP(Table412[[#This Row],[Monster]],'Monster List'!$A$2:$A$447,'Monster List'!$B$2:$B$447)&lt;='Random Encounter'!$K$2</f>
        <v>1</v>
      </c>
      <c r="K275" t="b">
        <f t="shared" si="4"/>
        <v>0</v>
      </c>
      <c r="L275" s="12">
        <f>IF(Table412[[#This Row],[Include?]],1,0)+L274</f>
        <v>18</v>
      </c>
      <c r="M275" s="13">
        <f>IF(INDEX('REG XP Table'!$B$2:$E$2815,'Random Encounter'!$F$8+M$1,'REG XP Table'!$G$2)-'Random Encounter'!$E$8-LOOKUP($A275,'Monster List'!$A$2:$A$448,'Monster List'!$C$2:$C$448)*M$1&gt;=0,1,0)</f>
        <v>0</v>
      </c>
      <c r="N275" s="15">
        <f>IF(INDEX('REG XP Table'!$B$2:$E$2815,'Random Encounter'!$F$8+N$1,'REG XP Table'!$G$2)-'Random Encounter'!$E$8-LOOKUP($A275,'Monster List'!$A$2:$A$448,'Monster List'!$C$2:$C$448)*N$1&gt;=0,N$1,M275)</f>
        <v>0</v>
      </c>
      <c r="O275" s="13">
        <f>IF(INDEX('REG XP Table'!$B$2:$E$2815,'Random Encounter'!$F$8+O$1,'REG XP Table'!$G$2)-'Random Encounter'!$E$8-LOOKUP($A275,'Monster List'!$A$2:$A$448,'Monster List'!$C$2:$C$448)*O$1&gt;=0,O$1,N275)</f>
        <v>0</v>
      </c>
      <c r="P275" s="13">
        <f>IF(INDEX('REG XP Table'!$B$2:$E$2815,'Random Encounter'!$F$8+P$1,'REG XP Table'!$G$2)-'Random Encounter'!$E$8-LOOKUP($A275,'Monster List'!$A$2:$A$448,'Monster List'!$C$2:$C$448)*P$1&gt;=0,P$1,O275)</f>
        <v>0</v>
      </c>
      <c r="Q275" s="13">
        <f>IF(INDEX('REG XP Table'!$B$2:$E$2815,'Random Encounter'!$F$8+Q$1,'REG XP Table'!$G$2)-'Random Encounter'!$E$8-LOOKUP($A275,'Monster List'!$A$2:$A$448,'Monster List'!$C$2:$C$448)*Q$1&gt;=0,Q$1,P275)</f>
        <v>0</v>
      </c>
      <c r="R275" s="13">
        <f>IF(INDEX('REG XP Table'!$B$2:$E$2815,'Random Encounter'!$F$8+R$1,'REG XP Table'!$G$2)-'Random Encounter'!$E$8-LOOKUP($A275,'Monster List'!$A$2:$A$448,'Monster List'!$C$2:$C$448)*R$1&gt;=0,R$1,Q275)</f>
        <v>0</v>
      </c>
      <c r="S275" s="13">
        <f>IF(INDEX('REG XP Table'!$B$2:$E$2815,'Random Encounter'!$F$8+S$1,'REG XP Table'!$G$2)-'Random Encounter'!$E$8-LOOKUP($A275,'Monster List'!$A$2:$A$448,'Monster List'!$C$2:$C$448)*S$1&gt;=0,S$1,R275)</f>
        <v>0</v>
      </c>
      <c r="T275" s="13">
        <f>IF(INDEX('REG XP Table'!$B$2:$E$2815,'Random Encounter'!$F$8+T$1,'REG XP Table'!$G$2)-'Random Encounter'!$E$8-LOOKUP($A275,'Monster List'!$A$2:$A$448,'Monster List'!$C$2:$C$448)*T$1&gt;=0,T$1,S275)</f>
        <v>0</v>
      </c>
      <c r="U275" s="13">
        <f>IF(INDEX('REG XP Table'!$B$2:$E$2815,'Random Encounter'!$F$8+U$1,'REG XP Table'!$G$2)-'Random Encounter'!$E$8-LOOKUP($A275,'Monster List'!$A$2:$A$448,'Monster List'!$C$2:$C$448)*U$1&gt;=0,U$1,T275)</f>
        <v>0</v>
      </c>
      <c r="V275" s="13">
        <f>IF(INDEX('REG XP Table'!$B$2:$E$2815,'Random Encounter'!$F$8+V$1,'REG XP Table'!$G$2)-'Random Encounter'!$E$8-LOOKUP($A275,'Monster List'!$A$2:$A$448,'Monster List'!$C$2:$C$448)*V$1&gt;=0,V$1,U275)</f>
        <v>0</v>
      </c>
      <c r="W275" s="13">
        <f>IF(INDEX('REG XP Table'!$B$2:$E$2815,'Random Encounter'!$F$8+W$1,'REG XP Table'!$G$2)-'Random Encounter'!$E$8-LOOKUP($A275,'Monster List'!$A$2:$A$448,'Monster List'!$C$2:$C$448)*W$1&gt;=0,W$1,V275)</f>
        <v>0</v>
      </c>
      <c r="X275" s="13">
        <f>IF(INDEX('REG XP Table'!$B$2:$E$2815,'Random Encounter'!$F$8+X$1,'REG XP Table'!$G$2)-'Random Encounter'!$E$8-LOOKUP($A275,'Monster List'!$A$2:$A$448,'Monster List'!$C$2:$C$448)*X$1&gt;=0,X$1,W275)</f>
        <v>0</v>
      </c>
      <c r="Y275" s="13">
        <f>IF(INDEX('REG XP Table'!$B$2:$E$2815,'Random Encounter'!$F$8+Y$1,'REG XP Table'!$G$2)-'Random Encounter'!$E$8-LOOKUP($A275,'Monster List'!$A$2:$A$448,'Monster List'!$C$2:$C$448)*Y$1&gt;=0,Y$1,X275)</f>
        <v>0</v>
      </c>
      <c r="Z275" s="13">
        <f>IF(INDEX('REG XP Table'!$B$2:$E$2815,'Random Encounter'!$F$8+Z$1,'REG XP Table'!$G$2)-'Random Encounter'!$E$8-LOOKUP($A275,'Monster List'!$A$2:$A$448,'Monster List'!$C$2:$C$448)*Z$1&gt;=0,Z$1,Y275)</f>
        <v>0</v>
      </c>
      <c r="AA275" s="13">
        <f>IF(INDEX('REG XP Table'!$B$2:$E$2815,'Random Encounter'!$F$8+AA$1,'REG XP Table'!$G$2)-'Random Encounter'!$E$8-LOOKUP($A275,'Monster List'!$A$2:$A$448,'Monster List'!$C$2:$C$448)*AA$1&gt;=0,AA$1,Z275)</f>
        <v>0</v>
      </c>
      <c r="AB275" s="13">
        <f>IF(INDEX('REG XP Table'!$B$2:$E$2815,'Random Encounter'!$F$8+AB$1,'REG XP Table'!$G$2)-'Random Encounter'!$E$8-LOOKUP($A275,'Monster List'!$A$2:$A$448,'Monster List'!$C$2:$C$448)*AB$1&gt;=0,AB$1,AA275)</f>
        <v>0</v>
      </c>
      <c r="AC275" s="13">
        <f>IF(INDEX('REG XP Table'!$B$2:$E$2815,'Random Encounter'!$F$8+AC$1,'REG XP Table'!$G$2)-'Random Encounter'!$E$8-LOOKUP($A275,'Monster List'!$A$2:$A$448,'Monster List'!$C$2:$C$448)*AC$1&gt;=0,AC$1,AB275)</f>
        <v>0</v>
      </c>
      <c r="AD275" s="13">
        <f>IF(INDEX('REG XP Table'!$B$2:$E$2815,'Random Encounter'!$F$8+AD$1,'REG XP Table'!$G$2)-'Random Encounter'!$E$8-LOOKUP($A275,'Monster List'!$A$2:$A$448,'Monster List'!$C$2:$C$448)*AD$1&gt;=0,AD$1,AC275)</f>
        <v>0</v>
      </c>
      <c r="AE275" s="13">
        <f>IF(INDEX('REG XP Table'!$B$2:$E$2815,'Random Encounter'!$F$8+AE$1,'REG XP Table'!$G$2)-'Random Encounter'!$E$8-LOOKUP($A275,'Monster List'!$A$2:$A$448,'Monster List'!$C$2:$C$448)*AE$1&gt;=0,AE$1,AD275)</f>
        <v>0</v>
      </c>
      <c r="AF275" s="13">
        <f>IF(INDEX('REG XP Table'!$B$2:$E$2815,'Random Encounter'!$F$8+AF$1,'REG XP Table'!$G$2)-'Random Encounter'!$E$8-LOOKUP($A275,'Monster List'!$A$2:$A$448,'Monster List'!$C$2:$C$448)*AF$1&gt;=0,AF$1,AE275)</f>
        <v>0</v>
      </c>
    </row>
    <row r="276" spans="1:32" x14ac:dyDescent="0.3">
      <c r="A276" t="s">
        <v>371</v>
      </c>
      <c r="B276">
        <v>3900</v>
      </c>
      <c r="C276" t="b">
        <f>ISTEXT(INDEX(Table4[],MATCH(Table412[[#This Row],[Monster]],Table4[Monster],0),MATCH(Table36[Location],Table4[#Headers],0)))</f>
        <v>0</v>
      </c>
      <c r="D276" t="b">
        <f>ISNUMBER(MATCH(LOOKUP(Table412[[#This Row],[Monster]],Table4[Monster],Table4[Alignment 1]),'MSL Filters'!$K$3:$P$3,0))</f>
        <v>1</v>
      </c>
      <c r="E276" t="b">
        <f>ISNUMBER(MATCH(LOOKUP(Table412[[#This Row],[Monster]],Table4[Monster],Table4[Alignment 2]),'MSL Filters'!$K$13:$P$13,0))</f>
        <v>1</v>
      </c>
      <c r="F276" t="b">
        <f>IF(EXACT("Any",Table36[Type]), TRUE, EXACT(LOOKUP(Table412[[#This Row],[Monster]],Table4[Monster],Table4[Type]),Table36[Type]))</f>
        <v>0</v>
      </c>
      <c r="G276" t="b">
        <f>IF(EXACT("Any",Table36[Sub Type]),TRUE,NOT(ISERROR(MATCH(LOOKUP(Table412[[#This Row],[Monster]],Table4[Monster],Table4[Subtype]),'MSL Filters'!$K$23:$P$23,0))))</f>
        <v>1</v>
      </c>
      <c r="H276" t="b">
        <f>IF(EXACT(Table412[[#This Row],[1]],1),TRUE,FALSE)</f>
        <v>0</v>
      </c>
      <c r="I276" t="b">
        <f>LOOKUP(Table412[[#This Row],[Monster]],'Monster List'!$A$2:$A$447,'Monster List'!$B$2:$B$447)&gt;='Random Encounter'!$J$2</f>
        <v>1</v>
      </c>
      <c r="J276" t="b">
        <f>LOOKUP(Table412[[#This Row],[Monster]],'Monster List'!$A$2:$A$447,'Monster List'!$B$2:$B$447)&lt;='Random Encounter'!$K$2</f>
        <v>1</v>
      </c>
      <c r="K276" t="b">
        <f t="shared" si="4"/>
        <v>0</v>
      </c>
      <c r="L276" s="12">
        <f>IF(Table412[[#This Row],[Include?]],1,0)+L275</f>
        <v>18</v>
      </c>
      <c r="M276" s="13">
        <f>IF(INDEX('REG XP Table'!$B$2:$E$2815,'Random Encounter'!$F$8+M$1,'REG XP Table'!$G$2)-'Random Encounter'!$E$8-LOOKUP($A276,'Monster List'!$A$2:$A$448,'Monster List'!$C$2:$C$448)*M$1&gt;=0,1,0)</f>
        <v>0</v>
      </c>
      <c r="N276" s="15">
        <f>IF(INDEX('REG XP Table'!$B$2:$E$2815,'Random Encounter'!$F$8+N$1,'REG XP Table'!$G$2)-'Random Encounter'!$E$8-LOOKUP($A276,'Monster List'!$A$2:$A$448,'Monster List'!$C$2:$C$448)*N$1&gt;=0,N$1,M276)</f>
        <v>0</v>
      </c>
      <c r="O276" s="13">
        <f>IF(INDEX('REG XP Table'!$B$2:$E$2815,'Random Encounter'!$F$8+O$1,'REG XP Table'!$G$2)-'Random Encounter'!$E$8-LOOKUP($A276,'Monster List'!$A$2:$A$448,'Monster List'!$C$2:$C$448)*O$1&gt;=0,O$1,N276)</f>
        <v>0</v>
      </c>
      <c r="P276" s="13">
        <f>IF(INDEX('REG XP Table'!$B$2:$E$2815,'Random Encounter'!$F$8+P$1,'REG XP Table'!$G$2)-'Random Encounter'!$E$8-LOOKUP($A276,'Monster List'!$A$2:$A$448,'Monster List'!$C$2:$C$448)*P$1&gt;=0,P$1,O276)</f>
        <v>0</v>
      </c>
      <c r="Q276" s="13">
        <f>IF(INDEX('REG XP Table'!$B$2:$E$2815,'Random Encounter'!$F$8+Q$1,'REG XP Table'!$G$2)-'Random Encounter'!$E$8-LOOKUP($A276,'Monster List'!$A$2:$A$448,'Monster List'!$C$2:$C$448)*Q$1&gt;=0,Q$1,P276)</f>
        <v>0</v>
      </c>
      <c r="R276" s="13">
        <f>IF(INDEX('REG XP Table'!$B$2:$E$2815,'Random Encounter'!$F$8+R$1,'REG XP Table'!$G$2)-'Random Encounter'!$E$8-LOOKUP($A276,'Monster List'!$A$2:$A$448,'Monster List'!$C$2:$C$448)*R$1&gt;=0,R$1,Q276)</f>
        <v>0</v>
      </c>
      <c r="S276" s="13">
        <f>IF(INDEX('REG XP Table'!$B$2:$E$2815,'Random Encounter'!$F$8+S$1,'REG XP Table'!$G$2)-'Random Encounter'!$E$8-LOOKUP($A276,'Monster List'!$A$2:$A$448,'Monster List'!$C$2:$C$448)*S$1&gt;=0,S$1,R276)</f>
        <v>0</v>
      </c>
      <c r="T276" s="13">
        <f>IF(INDEX('REG XP Table'!$B$2:$E$2815,'Random Encounter'!$F$8+T$1,'REG XP Table'!$G$2)-'Random Encounter'!$E$8-LOOKUP($A276,'Monster List'!$A$2:$A$448,'Monster List'!$C$2:$C$448)*T$1&gt;=0,T$1,S276)</f>
        <v>0</v>
      </c>
      <c r="U276" s="13">
        <f>IF(INDEX('REG XP Table'!$B$2:$E$2815,'Random Encounter'!$F$8+U$1,'REG XP Table'!$G$2)-'Random Encounter'!$E$8-LOOKUP($A276,'Monster List'!$A$2:$A$448,'Monster List'!$C$2:$C$448)*U$1&gt;=0,U$1,T276)</f>
        <v>0</v>
      </c>
      <c r="V276" s="13">
        <f>IF(INDEX('REG XP Table'!$B$2:$E$2815,'Random Encounter'!$F$8+V$1,'REG XP Table'!$G$2)-'Random Encounter'!$E$8-LOOKUP($A276,'Monster List'!$A$2:$A$448,'Monster List'!$C$2:$C$448)*V$1&gt;=0,V$1,U276)</f>
        <v>0</v>
      </c>
      <c r="W276" s="13">
        <f>IF(INDEX('REG XP Table'!$B$2:$E$2815,'Random Encounter'!$F$8+W$1,'REG XP Table'!$G$2)-'Random Encounter'!$E$8-LOOKUP($A276,'Monster List'!$A$2:$A$448,'Monster List'!$C$2:$C$448)*W$1&gt;=0,W$1,V276)</f>
        <v>0</v>
      </c>
      <c r="X276" s="13">
        <f>IF(INDEX('REG XP Table'!$B$2:$E$2815,'Random Encounter'!$F$8+X$1,'REG XP Table'!$G$2)-'Random Encounter'!$E$8-LOOKUP($A276,'Monster List'!$A$2:$A$448,'Monster List'!$C$2:$C$448)*X$1&gt;=0,X$1,W276)</f>
        <v>0</v>
      </c>
      <c r="Y276" s="13">
        <f>IF(INDEX('REG XP Table'!$B$2:$E$2815,'Random Encounter'!$F$8+Y$1,'REG XP Table'!$G$2)-'Random Encounter'!$E$8-LOOKUP($A276,'Monster List'!$A$2:$A$448,'Monster List'!$C$2:$C$448)*Y$1&gt;=0,Y$1,X276)</f>
        <v>0</v>
      </c>
      <c r="Z276" s="13">
        <f>IF(INDEX('REG XP Table'!$B$2:$E$2815,'Random Encounter'!$F$8+Z$1,'REG XP Table'!$G$2)-'Random Encounter'!$E$8-LOOKUP($A276,'Monster List'!$A$2:$A$448,'Monster List'!$C$2:$C$448)*Z$1&gt;=0,Z$1,Y276)</f>
        <v>0</v>
      </c>
      <c r="AA276" s="13">
        <f>IF(INDEX('REG XP Table'!$B$2:$E$2815,'Random Encounter'!$F$8+AA$1,'REG XP Table'!$G$2)-'Random Encounter'!$E$8-LOOKUP($A276,'Monster List'!$A$2:$A$448,'Monster List'!$C$2:$C$448)*AA$1&gt;=0,AA$1,Z276)</f>
        <v>0</v>
      </c>
      <c r="AB276" s="13">
        <f>IF(INDEX('REG XP Table'!$B$2:$E$2815,'Random Encounter'!$F$8+AB$1,'REG XP Table'!$G$2)-'Random Encounter'!$E$8-LOOKUP($A276,'Monster List'!$A$2:$A$448,'Monster List'!$C$2:$C$448)*AB$1&gt;=0,AB$1,AA276)</f>
        <v>0</v>
      </c>
      <c r="AC276" s="13">
        <f>IF(INDEX('REG XP Table'!$B$2:$E$2815,'Random Encounter'!$F$8+AC$1,'REG XP Table'!$G$2)-'Random Encounter'!$E$8-LOOKUP($A276,'Monster List'!$A$2:$A$448,'Monster List'!$C$2:$C$448)*AC$1&gt;=0,AC$1,AB276)</f>
        <v>0</v>
      </c>
      <c r="AD276" s="13">
        <f>IF(INDEX('REG XP Table'!$B$2:$E$2815,'Random Encounter'!$F$8+AD$1,'REG XP Table'!$G$2)-'Random Encounter'!$E$8-LOOKUP($A276,'Monster List'!$A$2:$A$448,'Monster List'!$C$2:$C$448)*AD$1&gt;=0,AD$1,AC276)</f>
        <v>0</v>
      </c>
      <c r="AE276" s="13">
        <f>IF(INDEX('REG XP Table'!$B$2:$E$2815,'Random Encounter'!$F$8+AE$1,'REG XP Table'!$G$2)-'Random Encounter'!$E$8-LOOKUP($A276,'Monster List'!$A$2:$A$448,'Monster List'!$C$2:$C$448)*AE$1&gt;=0,AE$1,AD276)</f>
        <v>0</v>
      </c>
      <c r="AF276" s="13">
        <f>IF(INDEX('REG XP Table'!$B$2:$E$2815,'Random Encounter'!$F$8+AF$1,'REG XP Table'!$G$2)-'Random Encounter'!$E$8-LOOKUP($A276,'Monster List'!$A$2:$A$448,'Monster List'!$C$2:$C$448)*AF$1&gt;=0,AF$1,AE276)</f>
        <v>0</v>
      </c>
    </row>
    <row r="277" spans="1:32" x14ac:dyDescent="0.3">
      <c r="A277" t="s">
        <v>264</v>
      </c>
      <c r="B277">
        <v>700</v>
      </c>
      <c r="C277" t="b">
        <f>ISTEXT(INDEX(Table4[],MATCH(Table412[[#This Row],[Monster]],Table4[Monster],0),MATCH(Table36[Location],Table4[#Headers],0)))</f>
        <v>0</v>
      </c>
      <c r="D277" t="b">
        <f>ISNUMBER(MATCH(LOOKUP(Table412[[#This Row],[Monster]],Table4[Monster],Table4[Alignment 1]),'MSL Filters'!$K$3:$P$3,0))</f>
        <v>1</v>
      </c>
      <c r="E277" t="b">
        <f>ISNUMBER(MATCH(LOOKUP(Table412[[#This Row],[Monster]],Table4[Monster],Table4[Alignment 2]),'MSL Filters'!$K$13:$P$13,0))</f>
        <v>1</v>
      </c>
      <c r="F277" t="b">
        <f>IF(EXACT("Any",Table36[Type]), TRUE, EXACT(LOOKUP(Table412[[#This Row],[Monster]],Table4[Monster],Table4[Type]),Table36[Type]))</f>
        <v>0</v>
      </c>
      <c r="G277" t="b">
        <f>IF(EXACT("Any",Table36[Sub Type]),TRUE,NOT(ISERROR(MATCH(LOOKUP(Table412[[#This Row],[Monster]],Table4[Monster],Table4[Subtype]),'MSL Filters'!$K$23:$P$23,0))))</f>
        <v>1</v>
      </c>
      <c r="H277" t="b">
        <f>IF(EXACT(Table412[[#This Row],[1]],1),TRUE,FALSE)</f>
        <v>0</v>
      </c>
      <c r="I277" t="b">
        <f>LOOKUP(Table412[[#This Row],[Monster]],'Monster List'!$A$2:$A$447,'Monster List'!$B$2:$B$447)&gt;='Random Encounter'!$J$2</f>
        <v>1</v>
      </c>
      <c r="J277" t="b">
        <f>LOOKUP(Table412[[#This Row],[Monster]],'Monster List'!$A$2:$A$447,'Monster List'!$B$2:$B$447)&lt;='Random Encounter'!$K$2</f>
        <v>1</v>
      </c>
      <c r="K277" t="b">
        <f t="shared" si="4"/>
        <v>0</v>
      </c>
      <c r="L277" s="12">
        <f>IF(Table412[[#This Row],[Include?]],1,0)+L276</f>
        <v>18</v>
      </c>
      <c r="M277" s="13">
        <f>IF(INDEX('REG XP Table'!$B$2:$E$2815,'Random Encounter'!$F$8+M$1,'REG XP Table'!$G$2)-'Random Encounter'!$E$8-LOOKUP($A277,'Monster List'!$A$2:$A$448,'Monster List'!$C$2:$C$448)*M$1&gt;=0,1,0)</f>
        <v>0</v>
      </c>
      <c r="N277" s="15">
        <f>IF(INDEX('REG XP Table'!$B$2:$E$2815,'Random Encounter'!$F$8+N$1,'REG XP Table'!$G$2)-'Random Encounter'!$E$8-LOOKUP($A277,'Monster List'!$A$2:$A$448,'Monster List'!$C$2:$C$448)*N$1&gt;=0,N$1,M277)</f>
        <v>0</v>
      </c>
      <c r="O277" s="13">
        <f>IF(INDEX('REG XP Table'!$B$2:$E$2815,'Random Encounter'!$F$8+O$1,'REG XP Table'!$G$2)-'Random Encounter'!$E$8-LOOKUP($A277,'Monster List'!$A$2:$A$448,'Monster List'!$C$2:$C$448)*O$1&gt;=0,O$1,N277)</f>
        <v>0</v>
      </c>
      <c r="P277" s="13">
        <f>IF(INDEX('REG XP Table'!$B$2:$E$2815,'Random Encounter'!$F$8+P$1,'REG XP Table'!$G$2)-'Random Encounter'!$E$8-LOOKUP($A277,'Monster List'!$A$2:$A$448,'Monster List'!$C$2:$C$448)*P$1&gt;=0,P$1,O277)</f>
        <v>0</v>
      </c>
      <c r="Q277" s="13">
        <f>IF(INDEX('REG XP Table'!$B$2:$E$2815,'Random Encounter'!$F$8+Q$1,'REG XP Table'!$G$2)-'Random Encounter'!$E$8-LOOKUP($A277,'Monster List'!$A$2:$A$448,'Monster List'!$C$2:$C$448)*Q$1&gt;=0,Q$1,P277)</f>
        <v>0</v>
      </c>
      <c r="R277" s="13">
        <f>IF(INDEX('REG XP Table'!$B$2:$E$2815,'Random Encounter'!$F$8+R$1,'REG XP Table'!$G$2)-'Random Encounter'!$E$8-LOOKUP($A277,'Monster List'!$A$2:$A$448,'Monster List'!$C$2:$C$448)*R$1&gt;=0,R$1,Q277)</f>
        <v>0</v>
      </c>
      <c r="S277" s="13">
        <f>IF(INDEX('REG XP Table'!$B$2:$E$2815,'Random Encounter'!$F$8+S$1,'REG XP Table'!$G$2)-'Random Encounter'!$E$8-LOOKUP($A277,'Monster List'!$A$2:$A$448,'Monster List'!$C$2:$C$448)*S$1&gt;=0,S$1,R277)</f>
        <v>0</v>
      </c>
      <c r="T277" s="13">
        <f>IF(INDEX('REG XP Table'!$B$2:$E$2815,'Random Encounter'!$F$8+T$1,'REG XP Table'!$G$2)-'Random Encounter'!$E$8-LOOKUP($A277,'Monster List'!$A$2:$A$448,'Monster List'!$C$2:$C$448)*T$1&gt;=0,T$1,S277)</f>
        <v>0</v>
      </c>
      <c r="U277" s="13">
        <f>IF(INDEX('REG XP Table'!$B$2:$E$2815,'Random Encounter'!$F$8+U$1,'REG XP Table'!$G$2)-'Random Encounter'!$E$8-LOOKUP($A277,'Monster List'!$A$2:$A$448,'Monster List'!$C$2:$C$448)*U$1&gt;=0,U$1,T277)</f>
        <v>0</v>
      </c>
      <c r="V277" s="13">
        <f>IF(INDEX('REG XP Table'!$B$2:$E$2815,'Random Encounter'!$F$8+V$1,'REG XP Table'!$G$2)-'Random Encounter'!$E$8-LOOKUP($A277,'Monster List'!$A$2:$A$448,'Monster List'!$C$2:$C$448)*V$1&gt;=0,V$1,U277)</f>
        <v>0</v>
      </c>
      <c r="W277" s="13">
        <f>IF(INDEX('REG XP Table'!$B$2:$E$2815,'Random Encounter'!$F$8+W$1,'REG XP Table'!$G$2)-'Random Encounter'!$E$8-LOOKUP($A277,'Monster List'!$A$2:$A$448,'Monster List'!$C$2:$C$448)*W$1&gt;=0,W$1,V277)</f>
        <v>0</v>
      </c>
      <c r="X277" s="13">
        <f>IF(INDEX('REG XP Table'!$B$2:$E$2815,'Random Encounter'!$F$8+X$1,'REG XP Table'!$G$2)-'Random Encounter'!$E$8-LOOKUP($A277,'Monster List'!$A$2:$A$448,'Monster List'!$C$2:$C$448)*X$1&gt;=0,X$1,W277)</f>
        <v>0</v>
      </c>
      <c r="Y277" s="13">
        <f>IF(INDEX('REG XP Table'!$B$2:$E$2815,'Random Encounter'!$F$8+Y$1,'REG XP Table'!$G$2)-'Random Encounter'!$E$8-LOOKUP($A277,'Monster List'!$A$2:$A$448,'Monster List'!$C$2:$C$448)*Y$1&gt;=0,Y$1,X277)</f>
        <v>0</v>
      </c>
      <c r="Z277" s="13">
        <f>IF(INDEX('REG XP Table'!$B$2:$E$2815,'Random Encounter'!$F$8+Z$1,'REG XP Table'!$G$2)-'Random Encounter'!$E$8-LOOKUP($A277,'Monster List'!$A$2:$A$448,'Monster List'!$C$2:$C$448)*Z$1&gt;=0,Z$1,Y277)</f>
        <v>0</v>
      </c>
      <c r="AA277" s="13">
        <f>IF(INDEX('REG XP Table'!$B$2:$E$2815,'Random Encounter'!$F$8+AA$1,'REG XP Table'!$G$2)-'Random Encounter'!$E$8-LOOKUP($A277,'Monster List'!$A$2:$A$448,'Monster List'!$C$2:$C$448)*AA$1&gt;=0,AA$1,Z277)</f>
        <v>0</v>
      </c>
      <c r="AB277" s="13">
        <f>IF(INDEX('REG XP Table'!$B$2:$E$2815,'Random Encounter'!$F$8+AB$1,'REG XP Table'!$G$2)-'Random Encounter'!$E$8-LOOKUP($A277,'Monster List'!$A$2:$A$448,'Monster List'!$C$2:$C$448)*AB$1&gt;=0,AB$1,AA277)</f>
        <v>0</v>
      </c>
      <c r="AC277" s="13">
        <f>IF(INDEX('REG XP Table'!$B$2:$E$2815,'Random Encounter'!$F$8+AC$1,'REG XP Table'!$G$2)-'Random Encounter'!$E$8-LOOKUP($A277,'Monster List'!$A$2:$A$448,'Monster List'!$C$2:$C$448)*AC$1&gt;=0,AC$1,AB277)</f>
        <v>0</v>
      </c>
      <c r="AD277" s="13">
        <f>IF(INDEX('REG XP Table'!$B$2:$E$2815,'Random Encounter'!$F$8+AD$1,'REG XP Table'!$G$2)-'Random Encounter'!$E$8-LOOKUP($A277,'Monster List'!$A$2:$A$448,'Monster List'!$C$2:$C$448)*AD$1&gt;=0,AD$1,AC277)</f>
        <v>0</v>
      </c>
      <c r="AE277" s="13">
        <f>IF(INDEX('REG XP Table'!$B$2:$E$2815,'Random Encounter'!$F$8+AE$1,'REG XP Table'!$G$2)-'Random Encounter'!$E$8-LOOKUP($A277,'Monster List'!$A$2:$A$448,'Monster List'!$C$2:$C$448)*AE$1&gt;=0,AE$1,AD277)</f>
        <v>0</v>
      </c>
      <c r="AF277" s="13">
        <f>IF(INDEX('REG XP Table'!$B$2:$E$2815,'Random Encounter'!$F$8+AF$1,'REG XP Table'!$G$2)-'Random Encounter'!$E$8-LOOKUP($A277,'Monster List'!$A$2:$A$448,'Monster List'!$C$2:$C$448)*AF$1&gt;=0,AF$1,AE277)</f>
        <v>0</v>
      </c>
    </row>
    <row r="278" spans="1:32" x14ac:dyDescent="0.3">
      <c r="A278" t="s">
        <v>219</v>
      </c>
      <c r="B278">
        <v>450</v>
      </c>
      <c r="C278" t="b">
        <f>ISTEXT(INDEX(Table4[],MATCH(Table412[[#This Row],[Monster]],Table4[Monster],0),MATCH(Table36[Location],Table4[#Headers],0)))</f>
        <v>0</v>
      </c>
      <c r="D278" t="b">
        <f>ISNUMBER(MATCH(LOOKUP(Table412[[#This Row],[Monster]],Table4[Monster],Table4[Alignment 1]),'MSL Filters'!$K$3:$P$3,0))</f>
        <v>1</v>
      </c>
      <c r="E278" t="b">
        <f>ISNUMBER(MATCH(LOOKUP(Table412[[#This Row],[Monster]],Table4[Monster],Table4[Alignment 2]),'MSL Filters'!$K$13:$P$13,0))</f>
        <v>1</v>
      </c>
      <c r="F278" t="b">
        <f>IF(EXACT("Any",Table36[Type]), TRUE, EXACT(LOOKUP(Table412[[#This Row],[Monster]],Table4[Monster],Table4[Type]),Table36[Type]))</f>
        <v>0</v>
      </c>
      <c r="G278" t="b">
        <f>IF(EXACT("Any",Table36[Sub Type]),TRUE,NOT(ISERROR(MATCH(LOOKUP(Table412[[#This Row],[Monster]],Table4[Monster],Table4[Subtype]),'MSL Filters'!$K$23:$P$23,0))))</f>
        <v>1</v>
      </c>
      <c r="H278" t="b">
        <f>IF(EXACT(Table412[[#This Row],[1]],1),TRUE,FALSE)</f>
        <v>0</v>
      </c>
      <c r="I278" t="b">
        <f>LOOKUP(Table412[[#This Row],[Monster]],'Monster List'!$A$2:$A$447,'Monster List'!$B$2:$B$447)&gt;='Random Encounter'!$J$2</f>
        <v>1</v>
      </c>
      <c r="J278" t="b">
        <f>LOOKUP(Table412[[#This Row],[Monster]],'Monster List'!$A$2:$A$447,'Monster List'!$B$2:$B$447)&lt;='Random Encounter'!$K$2</f>
        <v>1</v>
      </c>
      <c r="K278" t="b">
        <f t="shared" si="4"/>
        <v>0</v>
      </c>
      <c r="L278" s="12">
        <f>IF(Table412[[#This Row],[Include?]],1,0)+L277</f>
        <v>18</v>
      </c>
      <c r="M278" s="13">
        <f>IF(INDEX('REG XP Table'!$B$2:$E$2815,'Random Encounter'!$F$8+M$1,'REG XP Table'!$G$2)-'Random Encounter'!$E$8-LOOKUP($A278,'Monster List'!$A$2:$A$448,'Monster List'!$C$2:$C$448)*M$1&gt;=0,1,0)</f>
        <v>0</v>
      </c>
      <c r="N278" s="15">
        <f>IF(INDEX('REG XP Table'!$B$2:$E$2815,'Random Encounter'!$F$8+N$1,'REG XP Table'!$G$2)-'Random Encounter'!$E$8-LOOKUP($A278,'Monster List'!$A$2:$A$448,'Monster List'!$C$2:$C$448)*N$1&gt;=0,N$1,M278)</f>
        <v>0</v>
      </c>
      <c r="O278" s="13">
        <f>IF(INDEX('REG XP Table'!$B$2:$E$2815,'Random Encounter'!$F$8+O$1,'REG XP Table'!$G$2)-'Random Encounter'!$E$8-LOOKUP($A278,'Monster List'!$A$2:$A$448,'Monster List'!$C$2:$C$448)*O$1&gt;=0,O$1,N278)</f>
        <v>0</v>
      </c>
      <c r="P278" s="13">
        <f>IF(INDEX('REG XP Table'!$B$2:$E$2815,'Random Encounter'!$F$8+P$1,'REG XP Table'!$G$2)-'Random Encounter'!$E$8-LOOKUP($A278,'Monster List'!$A$2:$A$448,'Monster List'!$C$2:$C$448)*P$1&gt;=0,P$1,O278)</f>
        <v>0</v>
      </c>
      <c r="Q278" s="13">
        <f>IF(INDEX('REG XP Table'!$B$2:$E$2815,'Random Encounter'!$F$8+Q$1,'REG XP Table'!$G$2)-'Random Encounter'!$E$8-LOOKUP($A278,'Monster List'!$A$2:$A$448,'Monster List'!$C$2:$C$448)*Q$1&gt;=0,Q$1,P278)</f>
        <v>0</v>
      </c>
      <c r="R278" s="13">
        <f>IF(INDEX('REG XP Table'!$B$2:$E$2815,'Random Encounter'!$F$8+R$1,'REG XP Table'!$G$2)-'Random Encounter'!$E$8-LOOKUP($A278,'Monster List'!$A$2:$A$448,'Monster List'!$C$2:$C$448)*R$1&gt;=0,R$1,Q278)</f>
        <v>0</v>
      </c>
      <c r="S278" s="13">
        <f>IF(INDEX('REG XP Table'!$B$2:$E$2815,'Random Encounter'!$F$8+S$1,'REG XP Table'!$G$2)-'Random Encounter'!$E$8-LOOKUP($A278,'Monster List'!$A$2:$A$448,'Monster List'!$C$2:$C$448)*S$1&gt;=0,S$1,R278)</f>
        <v>0</v>
      </c>
      <c r="T278" s="13">
        <f>IF(INDEX('REG XP Table'!$B$2:$E$2815,'Random Encounter'!$F$8+T$1,'REG XP Table'!$G$2)-'Random Encounter'!$E$8-LOOKUP($A278,'Monster List'!$A$2:$A$448,'Monster List'!$C$2:$C$448)*T$1&gt;=0,T$1,S278)</f>
        <v>0</v>
      </c>
      <c r="U278" s="13">
        <f>IF(INDEX('REG XP Table'!$B$2:$E$2815,'Random Encounter'!$F$8+U$1,'REG XP Table'!$G$2)-'Random Encounter'!$E$8-LOOKUP($A278,'Monster List'!$A$2:$A$448,'Monster List'!$C$2:$C$448)*U$1&gt;=0,U$1,T278)</f>
        <v>0</v>
      </c>
      <c r="V278" s="13">
        <f>IF(INDEX('REG XP Table'!$B$2:$E$2815,'Random Encounter'!$F$8+V$1,'REG XP Table'!$G$2)-'Random Encounter'!$E$8-LOOKUP($A278,'Monster List'!$A$2:$A$448,'Monster List'!$C$2:$C$448)*V$1&gt;=0,V$1,U278)</f>
        <v>0</v>
      </c>
      <c r="W278" s="13">
        <f>IF(INDEX('REG XP Table'!$B$2:$E$2815,'Random Encounter'!$F$8+W$1,'REG XP Table'!$G$2)-'Random Encounter'!$E$8-LOOKUP($A278,'Monster List'!$A$2:$A$448,'Monster List'!$C$2:$C$448)*W$1&gt;=0,W$1,V278)</f>
        <v>0</v>
      </c>
      <c r="X278" s="13">
        <f>IF(INDEX('REG XP Table'!$B$2:$E$2815,'Random Encounter'!$F$8+X$1,'REG XP Table'!$G$2)-'Random Encounter'!$E$8-LOOKUP($A278,'Monster List'!$A$2:$A$448,'Monster List'!$C$2:$C$448)*X$1&gt;=0,X$1,W278)</f>
        <v>0</v>
      </c>
      <c r="Y278" s="13">
        <f>IF(INDEX('REG XP Table'!$B$2:$E$2815,'Random Encounter'!$F$8+Y$1,'REG XP Table'!$G$2)-'Random Encounter'!$E$8-LOOKUP($A278,'Monster List'!$A$2:$A$448,'Monster List'!$C$2:$C$448)*Y$1&gt;=0,Y$1,X278)</f>
        <v>0</v>
      </c>
      <c r="Z278" s="13">
        <f>IF(INDEX('REG XP Table'!$B$2:$E$2815,'Random Encounter'!$F$8+Z$1,'REG XP Table'!$G$2)-'Random Encounter'!$E$8-LOOKUP($A278,'Monster List'!$A$2:$A$448,'Monster List'!$C$2:$C$448)*Z$1&gt;=0,Z$1,Y278)</f>
        <v>0</v>
      </c>
      <c r="AA278" s="13">
        <f>IF(INDEX('REG XP Table'!$B$2:$E$2815,'Random Encounter'!$F$8+AA$1,'REG XP Table'!$G$2)-'Random Encounter'!$E$8-LOOKUP($A278,'Monster List'!$A$2:$A$448,'Monster List'!$C$2:$C$448)*AA$1&gt;=0,AA$1,Z278)</f>
        <v>0</v>
      </c>
      <c r="AB278" s="13">
        <f>IF(INDEX('REG XP Table'!$B$2:$E$2815,'Random Encounter'!$F$8+AB$1,'REG XP Table'!$G$2)-'Random Encounter'!$E$8-LOOKUP($A278,'Monster List'!$A$2:$A$448,'Monster List'!$C$2:$C$448)*AB$1&gt;=0,AB$1,AA278)</f>
        <v>0</v>
      </c>
      <c r="AC278" s="13">
        <f>IF(INDEX('REG XP Table'!$B$2:$E$2815,'Random Encounter'!$F$8+AC$1,'REG XP Table'!$G$2)-'Random Encounter'!$E$8-LOOKUP($A278,'Monster List'!$A$2:$A$448,'Monster List'!$C$2:$C$448)*AC$1&gt;=0,AC$1,AB278)</f>
        <v>0</v>
      </c>
      <c r="AD278" s="13">
        <f>IF(INDEX('REG XP Table'!$B$2:$E$2815,'Random Encounter'!$F$8+AD$1,'REG XP Table'!$G$2)-'Random Encounter'!$E$8-LOOKUP($A278,'Monster List'!$A$2:$A$448,'Monster List'!$C$2:$C$448)*AD$1&gt;=0,AD$1,AC278)</f>
        <v>0</v>
      </c>
      <c r="AE278" s="13">
        <f>IF(INDEX('REG XP Table'!$B$2:$E$2815,'Random Encounter'!$F$8+AE$1,'REG XP Table'!$G$2)-'Random Encounter'!$E$8-LOOKUP($A278,'Monster List'!$A$2:$A$448,'Monster List'!$C$2:$C$448)*AE$1&gt;=0,AE$1,AD278)</f>
        <v>0</v>
      </c>
      <c r="AF278" s="13">
        <f>IF(INDEX('REG XP Table'!$B$2:$E$2815,'Random Encounter'!$F$8+AF$1,'REG XP Table'!$G$2)-'Random Encounter'!$E$8-LOOKUP($A278,'Monster List'!$A$2:$A$448,'Monster List'!$C$2:$C$448)*AF$1&gt;=0,AF$1,AE278)</f>
        <v>0</v>
      </c>
    </row>
    <row r="279" spans="1:32" x14ac:dyDescent="0.3">
      <c r="A279" t="s">
        <v>65</v>
      </c>
      <c r="B279">
        <v>25</v>
      </c>
      <c r="C279" t="b">
        <f>ISTEXT(INDEX(Table4[],MATCH(Table412[[#This Row],[Monster]],Table4[Monster],0),MATCH(Table36[Location],Table4[#Headers],0)))</f>
        <v>0</v>
      </c>
      <c r="D279" t="b">
        <f>ISNUMBER(MATCH(LOOKUP(Table412[[#This Row],[Monster]],Table4[Monster],Table4[Alignment 1]),'MSL Filters'!$K$3:$P$3,0))</f>
        <v>1</v>
      </c>
      <c r="E279" t="b">
        <f>ISNUMBER(MATCH(LOOKUP(Table412[[#This Row],[Monster]],Table4[Monster],Table4[Alignment 2]),'MSL Filters'!$K$13:$P$13,0))</f>
        <v>1</v>
      </c>
      <c r="F279" t="b">
        <f>IF(EXACT("Any",Table36[Type]), TRUE, EXACT(LOOKUP(Table412[[#This Row],[Monster]],Table4[Monster],Table4[Type]),Table36[Type]))</f>
        <v>0</v>
      </c>
      <c r="G279" t="b">
        <f>IF(EXACT("Any",Table36[Sub Type]),TRUE,NOT(ISERROR(MATCH(LOOKUP(Table412[[#This Row],[Monster]],Table4[Monster],Table4[Subtype]),'MSL Filters'!$K$23:$P$23,0))))</f>
        <v>1</v>
      </c>
      <c r="H279" t="b">
        <f>IF(EXACT(Table412[[#This Row],[1]],1),TRUE,FALSE)</f>
        <v>1</v>
      </c>
      <c r="I279" t="b">
        <f>LOOKUP(Table412[[#This Row],[Monster]],'Monster List'!$A$2:$A$447,'Monster List'!$B$2:$B$447)&gt;='Random Encounter'!$J$2</f>
        <v>1</v>
      </c>
      <c r="J279" t="b">
        <f>LOOKUP(Table412[[#This Row],[Monster]],'Monster List'!$A$2:$A$447,'Monster List'!$B$2:$B$447)&lt;='Random Encounter'!$K$2</f>
        <v>1</v>
      </c>
      <c r="K279" t="b">
        <f t="shared" si="4"/>
        <v>0</v>
      </c>
      <c r="L279" s="12">
        <f>IF(Table412[[#This Row],[Include?]],1,0)+L278</f>
        <v>18</v>
      </c>
      <c r="M279" s="13">
        <f>IF(INDEX('REG XP Table'!$B$2:$E$2815,'Random Encounter'!$F$8+M$1,'REG XP Table'!$G$2)-'Random Encounter'!$E$8-LOOKUP($A279,'Monster List'!$A$2:$A$448,'Monster List'!$C$2:$C$448)*M$1&gt;=0,1,0)</f>
        <v>1</v>
      </c>
      <c r="N279" s="15" t="str">
        <f>IF(INDEX('REG XP Table'!$B$2:$E$2815,'Random Encounter'!$F$8+N$1,'REG XP Table'!$G$2)-'Random Encounter'!$E$8-LOOKUP($A279,'Monster List'!$A$2:$A$448,'Monster List'!$C$2:$C$448)*N$1&gt;=0,N$1,M279)</f>
        <v>2</v>
      </c>
      <c r="O279" s="13" t="str">
        <f>IF(INDEX('REG XP Table'!$B$2:$E$2815,'Random Encounter'!$F$8+O$1,'REG XP Table'!$G$2)-'Random Encounter'!$E$8-LOOKUP($A279,'Monster List'!$A$2:$A$448,'Monster List'!$C$2:$C$448)*O$1&gt;=0,O$1,N279)</f>
        <v>3</v>
      </c>
      <c r="P279" s="13" t="str">
        <f>IF(INDEX('REG XP Table'!$B$2:$E$2815,'Random Encounter'!$F$8+P$1,'REG XP Table'!$G$2)-'Random Encounter'!$E$8-LOOKUP($A279,'Monster List'!$A$2:$A$448,'Monster List'!$C$2:$C$448)*P$1&gt;=0,P$1,O279)</f>
        <v>4</v>
      </c>
      <c r="Q279" s="13" t="str">
        <f>IF(INDEX('REG XP Table'!$B$2:$E$2815,'Random Encounter'!$F$8+Q$1,'REG XP Table'!$G$2)-'Random Encounter'!$E$8-LOOKUP($A279,'Monster List'!$A$2:$A$448,'Monster List'!$C$2:$C$448)*Q$1&gt;=0,Q$1,P279)</f>
        <v>5</v>
      </c>
      <c r="R279" s="13" t="str">
        <f>IF(INDEX('REG XP Table'!$B$2:$E$2815,'Random Encounter'!$F$8+R$1,'REG XP Table'!$G$2)-'Random Encounter'!$E$8-LOOKUP($A279,'Monster List'!$A$2:$A$448,'Monster List'!$C$2:$C$448)*R$1&gt;=0,R$1,Q279)</f>
        <v>6</v>
      </c>
      <c r="S279" s="13" t="str">
        <f>IF(INDEX('REG XP Table'!$B$2:$E$2815,'Random Encounter'!$F$8+S$1,'REG XP Table'!$G$2)-'Random Encounter'!$E$8-LOOKUP($A279,'Monster List'!$A$2:$A$448,'Monster List'!$C$2:$C$448)*S$1&gt;=0,S$1,R279)</f>
        <v>7</v>
      </c>
      <c r="T279" s="13" t="str">
        <f>IF(INDEX('REG XP Table'!$B$2:$E$2815,'Random Encounter'!$F$8+T$1,'REG XP Table'!$G$2)-'Random Encounter'!$E$8-LOOKUP($A279,'Monster List'!$A$2:$A$448,'Monster List'!$C$2:$C$448)*T$1&gt;=0,T$1,S279)</f>
        <v>7</v>
      </c>
      <c r="U279" s="13" t="str">
        <f>IF(INDEX('REG XP Table'!$B$2:$E$2815,'Random Encounter'!$F$8+U$1,'REG XP Table'!$G$2)-'Random Encounter'!$E$8-LOOKUP($A279,'Monster List'!$A$2:$A$448,'Monster List'!$C$2:$C$448)*U$1&gt;=0,U$1,T279)</f>
        <v>7</v>
      </c>
      <c r="V279" s="13" t="str">
        <f>IF(INDEX('REG XP Table'!$B$2:$E$2815,'Random Encounter'!$F$8+V$1,'REG XP Table'!$G$2)-'Random Encounter'!$E$8-LOOKUP($A279,'Monster List'!$A$2:$A$448,'Monster List'!$C$2:$C$448)*V$1&gt;=0,V$1,U279)</f>
        <v>7</v>
      </c>
      <c r="W279" s="13" t="str">
        <f>IF(INDEX('REG XP Table'!$B$2:$E$2815,'Random Encounter'!$F$8+W$1,'REG XP Table'!$G$2)-'Random Encounter'!$E$8-LOOKUP($A279,'Monster List'!$A$2:$A$448,'Monster List'!$C$2:$C$448)*W$1&gt;=0,W$1,V279)</f>
        <v>7</v>
      </c>
      <c r="X279" s="13" t="str">
        <f>IF(INDEX('REG XP Table'!$B$2:$E$2815,'Random Encounter'!$F$8+X$1,'REG XP Table'!$G$2)-'Random Encounter'!$E$8-LOOKUP($A279,'Monster List'!$A$2:$A$448,'Monster List'!$C$2:$C$448)*X$1&gt;=0,X$1,W279)</f>
        <v>7</v>
      </c>
      <c r="Y279" s="13" t="str">
        <f>IF(INDEX('REG XP Table'!$B$2:$E$2815,'Random Encounter'!$F$8+Y$1,'REG XP Table'!$G$2)-'Random Encounter'!$E$8-LOOKUP($A279,'Monster List'!$A$2:$A$448,'Monster List'!$C$2:$C$448)*Y$1&gt;=0,Y$1,X279)</f>
        <v>7</v>
      </c>
      <c r="Z279" s="13" t="str">
        <f>IF(INDEX('REG XP Table'!$B$2:$E$2815,'Random Encounter'!$F$8+Z$1,'REG XP Table'!$G$2)-'Random Encounter'!$E$8-LOOKUP($A279,'Monster List'!$A$2:$A$448,'Monster List'!$C$2:$C$448)*Z$1&gt;=0,Z$1,Y279)</f>
        <v>7</v>
      </c>
      <c r="AA279" s="13" t="str">
        <f>IF(INDEX('REG XP Table'!$B$2:$E$2815,'Random Encounter'!$F$8+AA$1,'REG XP Table'!$G$2)-'Random Encounter'!$E$8-LOOKUP($A279,'Monster List'!$A$2:$A$448,'Monster List'!$C$2:$C$448)*AA$1&gt;=0,AA$1,Z279)</f>
        <v>7</v>
      </c>
      <c r="AB279" s="13" t="str">
        <f>IF(INDEX('REG XP Table'!$B$2:$E$2815,'Random Encounter'!$F$8+AB$1,'REG XP Table'!$G$2)-'Random Encounter'!$E$8-LOOKUP($A279,'Monster List'!$A$2:$A$448,'Monster List'!$C$2:$C$448)*AB$1&gt;=0,AB$1,AA279)</f>
        <v>7</v>
      </c>
      <c r="AC279" s="13" t="str">
        <f>IF(INDEX('REG XP Table'!$B$2:$E$2815,'Random Encounter'!$F$8+AC$1,'REG XP Table'!$G$2)-'Random Encounter'!$E$8-LOOKUP($A279,'Monster List'!$A$2:$A$448,'Monster List'!$C$2:$C$448)*AC$1&gt;=0,AC$1,AB279)</f>
        <v>7</v>
      </c>
      <c r="AD279" s="13" t="str">
        <f>IF(INDEX('REG XP Table'!$B$2:$E$2815,'Random Encounter'!$F$8+AD$1,'REG XP Table'!$G$2)-'Random Encounter'!$E$8-LOOKUP($A279,'Monster List'!$A$2:$A$448,'Monster List'!$C$2:$C$448)*AD$1&gt;=0,AD$1,AC279)</f>
        <v>7</v>
      </c>
      <c r="AE279" s="13" t="str">
        <f>IF(INDEX('REG XP Table'!$B$2:$E$2815,'Random Encounter'!$F$8+AE$1,'REG XP Table'!$G$2)-'Random Encounter'!$E$8-LOOKUP($A279,'Monster List'!$A$2:$A$448,'Monster List'!$C$2:$C$448)*AE$1&gt;=0,AE$1,AD279)</f>
        <v>7</v>
      </c>
      <c r="AF279" s="13" t="str">
        <f>IF(INDEX('REG XP Table'!$B$2:$E$2815,'Random Encounter'!$F$8+AF$1,'REG XP Table'!$G$2)-'Random Encounter'!$E$8-LOOKUP($A279,'Monster List'!$A$2:$A$448,'Monster List'!$C$2:$C$448)*AF$1&gt;=0,AF$1,AE279)</f>
        <v>7</v>
      </c>
    </row>
    <row r="280" spans="1:32" x14ac:dyDescent="0.3">
      <c r="A280" t="s">
        <v>99</v>
      </c>
      <c r="B280">
        <v>50</v>
      </c>
      <c r="C280" t="b">
        <f>ISTEXT(INDEX(Table4[],MATCH(Table412[[#This Row],[Monster]],Table4[Monster],0),MATCH(Table36[Location],Table4[#Headers],0)))</f>
        <v>0</v>
      </c>
      <c r="D280" t="b">
        <f>ISNUMBER(MATCH(LOOKUP(Table412[[#This Row],[Monster]],Table4[Monster],Table4[Alignment 1]),'MSL Filters'!$K$3:$P$3,0))</f>
        <v>1</v>
      </c>
      <c r="E280" t="b">
        <f>ISNUMBER(MATCH(LOOKUP(Table412[[#This Row],[Monster]],Table4[Monster],Table4[Alignment 2]),'MSL Filters'!$K$13:$P$13,0))</f>
        <v>1</v>
      </c>
      <c r="F280" t="b">
        <f>IF(EXACT("Any",Table36[Type]), TRUE, EXACT(LOOKUP(Table412[[#This Row],[Monster]],Table4[Monster],Table4[Type]),Table36[Type]))</f>
        <v>0</v>
      </c>
      <c r="G280" t="b">
        <f>IF(EXACT("Any",Table36[Sub Type]),TRUE,NOT(ISERROR(MATCH(LOOKUP(Table412[[#This Row],[Monster]],Table4[Monster],Table4[Subtype]),'MSL Filters'!$K$23:$P$23,0))))</f>
        <v>1</v>
      </c>
      <c r="H280" t="b">
        <f>IF(EXACT(Table412[[#This Row],[1]],1),TRUE,FALSE)</f>
        <v>1</v>
      </c>
      <c r="I280" t="b">
        <f>LOOKUP(Table412[[#This Row],[Monster]],'Monster List'!$A$2:$A$447,'Monster List'!$B$2:$B$447)&gt;='Random Encounter'!$J$2</f>
        <v>1</v>
      </c>
      <c r="J280" t="b">
        <f>LOOKUP(Table412[[#This Row],[Monster]],'Monster List'!$A$2:$A$447,'Monster List'!$B$2:$B$447)&lt;='Random Encounter'!$K$2</f>
        <v>1</v>
      </c>
      <c r="K280" t="b">
        <f t="shared" si="4"/>
        <v>0</v>
      </c>
      <c r="L280" s="12">
        <f>IF(Table412[[#This Row],[Include?]],1,0)+L279</f>
        <v>18</v>
      </c>
      <c r="M280" s="13">
        <f>IF(INDEX('REG XP Table'!$B$2:$E$2815,'Random Encounter'!$F$8+M$1,'REG XP Table'!$G$2)-'Random Encounter'!$E$8-LOOKUP($A280,'Monster List'!$A$2:$A$448,'Monster List'!$C$2:$C$448)*M$1&gt;=0,1,0)</f>
        <v>1</v>
      </c>
      <c r="N280" s="15" t="str">
        <f>IF(INDEX('REG XP Table'!$B$2:$E$2815,'Random Encounter'!$F$8+N$1,'REG XP Table'!$G$2)-'Random Encounter'!$E$8-LOOKUP($A280,'Monster List'!$A$2:$A$448,'Monster List'!$C$2:$C$448)*N$1&gt;=0,N$1,M280)</f>
        <v>2</v>
      </c>
      <c r="O280" s="13" t="str">
        <f>IF(INDEX('REG XP Table'!$B$2:$E$2815,'Random Encounter'!$F$8+O$1,'REG XP Table'!$G$2)-'Random Encounter'!$E$8-LOOKUP($A280,'Monster List'!$A$2:$A$448,'Monster List'!$C$2:$C$448)*O$1&gt;=0,O$1,N280)</f>
        <v>3</v>
      </c>
      <c r="P280" s="13" t="str">
        <f>IF(INDEX('REG XP Table'!$B$2:$E$2815,'Random Encounter'!$F$8+P$1,'REG XP Table'!$G$2)-'Random Encounter'!$E$8-LOOKUP($A280,'Monster List'!$A$2:$A$448,'Monster List'!$C$2:$C$448)*P$1&gt;=0,P$1,O280)</f>
        <v>4</v>
      </c>
      <c r="Q280" s="13" t="str">
        <f>IF(INDEX('REG XP Table'!$B$2:$E$2815,'Random Encounter'!$F$8+Q$1,'REG XP Table'!$G$2)-'Random Encounter'!$E$8-LOOKUP($A280,'Monster List'!$A$2:$A$448,'Monster List'!$C$2:$C$448)*Q$1&gt;=0,Q$1,P280)</f>
        <v>4</v>
      </c>
      <c r="R280" s="13" t="str">
        <f>IF(INDEX('REG XP Table'!$B$2:$E$2815,'Random Encounter'!$F$8+R$1,'REG XP Table'!$G$2)-'Random Encounter'!$E$8-LOOKUP($A280,'Monster List'!$A$2:$A$448,'Monster List'!$C$2:$C$448)*R$1&gt;=0,R$1,Q280)</f>
        <v>4</v>
      </c>
      <c r="S280" s="13" t="str">
        <f>IF(INDEX('REG XP Table'!$B$2:$E$2815,'Random Encounter'!$F$8+S$1,'REG XP Table'!$G$2)-'Random Encounter'!$E$8-LOOKUP($A280,'Monster List'!$A$2:$A$448,'Monster List'!$C$2:$C$448)*S$1&gt;=0,S$1,R280)</f>
        <v>4</v>
      </c>
      <c r="T280" s="13" t="str">
        <f>IF(INDEX('REG XP Table'!$B$2:$E$2815,'Random Encounter'!$F$8+T$1,'REG XP Table'!$G$2)-'Random Encounter'!$E$8-LOOKUP($A280,'Monster List'!$A$2:$A$448,'Monster List'!$C$2:$C$448)*T$1&gt;=0,T$1,S280)</f>
        <v>4</v>
      </c>
      <c r="U280" s="13" t="str">
        <f>IF(INDEX('REG XP Table'!$B$2:$E$2815,'Random Encounter'!$F$8+U$1,'REG XP Table'!$G$2)-'Random Encounter'!$E$8-LOOKUP($A280,'Monster List'!$A$2:$A$448,'Monster List'!$C$2:$C$448)*U$1&gt;=0,U$1,T280)</f>
        <v>4</v>
      </c>
      <c r="V280" s="13" t="str">
        <f>IF(INDEX('REG XP Table'!$B$2:$E$2815,'Random Encounter'!$F$8+V$1,'REG XP Table'!$G$2)-'Random Encounter'!$E$8-LOOKUP($A280,'Monster List'!$A$2:$A$448,'Monster List'!$C$2:$C$448)*V$1&gt;=0,V$1,U280)</f>
        <v>4</v>
      </c>
      <c r="W280" s="13" t="str">
        <f>IF(INDEX('REG XP Table'!$B$2:$E$2815,'Random Encounter'!$F$8+W$1,'REG XP Table'!$G$2)-'Random Encounter'!$E$8-LOOKUP($A280,'Monster List'!$A$2:$A$448,'Monster List'!$C$2:$C$448)*W$1&gt;=0,W$1,V280)</f>
        <v>4</v>
      </c>
      <c r="X280" s="13" t="str">
        <f>IF(INDEX('REG XP Table'!$B$2:$E$2815,'Random Encounter'!$F$8+X$1,'REG XP Table'!$G$2)-'Random Encounter'!$E$8-LOOKUP($A280,'Monster List'!$A$2:$A$448,'Monster List'!$C$2:$C$448)*X$1&gt;=0,X$1,W280)</f>
        <v>4</v>
      </c>
      <c r="Y280" s="13" t="str">
        <f>IF(INDEX('REG XP Table'!$B$2:$E$2815,'Random Encounter'!$F$8+Y$1,'REG XP Table'!$G$2)-'Random Encounter'!$E$8-LOOKUP($A280,'Monster List'!$A$2:$A$448,'Monster List'!$C$2:$C$448)*Y$1&gt;=0,Y$1,X280)</f>
        <v>4</v>
      </c>
      <c r="Z280" s="13" t="str">
        <f>IF(INDEX('REG XP Table'!$B$2:$E$2815,'Random Encounter'!$F$8+Z$1,'REG XP Table'!$G$2)-'Random Encounter'!$E$8-LOOKUP($A280,'Monster List'!$A$2:$A$448,'Monster List'!$C$2:$C$448)*Z$1&gt;=0,Z$1,Y280)</f>
        <v>4</v>
      </c>
      <c r="AA280" s="13" t="str">
        <f>IF(INDEX('REG XP Table'!$B$2:$E$2815,'Random Encounter'!$F$8+AA$1,'REG XP Table'!$G$2)-'Random Encounter'!$E$8-LOOKUP($A280,'Monster List'!$A$2:$A$448,'Monster List'!$C$2:$C$448)*AA$1&gt;=0,AA$1,Z280)</f>
        <v>4</v>
      </c>
      <c r="AB280" s="13" t="str">
        <f>IF(INDEX('REG XP Table'!$B$2:$E$2815,'Random Encounter'!$F$8+AB$1,'REG XP Table'!$G$2)-'Random Encounter'!$E$8-LOOKUP($A280,'Monster List'!$A$2:$A$448,'Monster List'!$C$2:$C$448)*AB$1&gt;=0,AB$1,AA280)</f>
        <v>4</v>
      </c>
      <c r="AC280" s="13" t="str">
        <f>IF(INDEX('REG XP Table'!$B$2:$E$2815,'Random Encounter'!$F$8+AC$1,'REG XP Table'!$G$2)-'Random Encounter'!$E$8-LOOKUP($A280,'Monster List'!$A$2:$A$448,'Monster List'!$C$2:$C$448)*AC$1&gt;=0,AC$1,AB280)</f>
        <v>4</v>
      </c>
      <c r="AD280" s="13" t="str">
        <f>IF(INDEX('REG XP Table'!$B$2:$E$2815,'Random Encounter'!$F$8+AD$1,'REG XP Table'!$G$2)-'Random Encounter'!$E$8-LOOKUP($A280,'Monster List'!$A$2:$A$448,'Monster List'!$C$2:$C$448)*AD$1&gt;=0,AD$1,AC280)</f>
        <v>4</v>
      </c>
      <c r="AE280" s="13" t="str">
        <f>IF(INDEX('REG XP Table'!$B$2:$E$2815,'Random Encounter'!$F$8+AE$1,'REG XP Table'!$G$2)-'Random Encounter'!$E$8-LOOKUP($A280,'Monster List'!$A$2:$A$448,'Monster List'!$C$2:$C$448)*AE$1&gt;=0,AE$1,AD280)</f>
        <v>4</v>
      </c>
      <c r="AF280" s="13" t="str">
        <f>IF(INDEX('REG XP Table'!$B$2:$E$2815,'Random Encounter'!$F$8+AF$1,'REG XP Table'!$G$2)-'Random Encounter'!$E$8-LOOKUP($A280,'Monster List'!$A$2:$A$448,'Monster List'!$C$2:$C$448)*AF$1&gt;=0,AF$1,AE280)</f>
        <v>4</v>
      </c>
    </row>
    <row r="281" spans="1:32" x14ac:dyDescent="0.3">
      <c r="A281" t="s">
        <v>66</v>
      </c>
      <c r="B281">
        <v>25</v>
      </c>
      <c r="C281" t="b">
        <f>ISTEXT(INDEX(Table4[],MATCH(Table412[[#This Row],[Monster]],Table4[Monster],0),MATCH(Table36[Location],Table4[#Headers],0)))</f>
        <v>1</v>
      </c>
      <c r="D281" t="b">
        <f>ISNUMBER(MATCH(LOOKUP(Table412[[#This Row],[Monster]],Table4[Monster],Table4[Alignment 1]),'MSL Filters'!$K$3:$P$3,0))</f>
        <v>1</v>
      </c>
      <c r="E281" t="b">
        <f>ISNUMBER(MATCH(LOOKUP(Table412[[#This Row],[Monster]],Table4[Monster],Table4[Alignment 2]),'MSL Filters'!$K$13:$P$13,0))</f>
        <v>1</v>
      </c>
      <c r="F281" t="b">
        <f>IF(EXACT("Any",Table36[Type]), TRUE, EXACT(LOOKUP(Table412[[#This Row],[Monster]],Table4[Monster],Table4[Type]),Table36[Type]))</f>
        <v>1</v>
      </c>
      <c r="G281" t="b">
        <f>IF(EXACT("Any",Table36[Sub Type]),TRUE,NOT(ISERROR(MATCH(LOOKUP(Table412[[#This Row],[Monster]],Table4[Monster],Table4[Subtype]),'MSL Filters'!$K$23:$P$23,0))))</f>
        <v>1</v>
      </c>
      <c r="H281" t="b">
        <f>IF(EXACT(Table412[[#This Row],[1]],1),TRUE,FALSE)</f>
        <v>1</v>
      </c>
      <c r="I281" t="b">
        <f>LOOKUP(Table412[[#This Row],[Monster]],'Monster List'!$A$2:$A$447,'Monster List'!$B$2:$B$447)&gt;='Random Encounter'!$J$2</f>
        <v>1</v>
      </c>
      <c r="J281" t="b">
        <f>LOOKUP(Table412[[#This Row],[Monster]],'Monster List'!$A$2:$A$447,'Monster List'!$B$2:$B$447)&lt;='Random Encounter'!$K$2</f>
        <v>1</v>
      </c>
      <c r="K281" t="b">
        <f t="shared" si="4"/>
        <v>1</v>
      </c>
      <c r="L281" s="12">
        <f>IF(Table412[[#This Row],[Include?]],1,0)+L280</f>
        <v>19</v>
      </c>
      <c r="M281" s="13">
        <f>IF(INDEX('REG XP Table'!$B$2:$E$2815,'Random Encounter'!$F$8+M$1,'REG XP Table'!$G$2)-'Random Encounter'!$E$8-LOOKUP($A281,'Monster List'!$A$2:$A$448,'Monster List'!$C$2:$C$448)*M$1&gt;=0,1,0)</f>
        <v>1</v>
      </c>
      <c r="N281" s="15" t="str">
        <f>IF(INDEX('REG XP Table'!$B$2:$E$2815,'Random Encounter'!$F$8+N$1,'REG XP Table'!$G$2)-'Random Encounter'!$E$8-LOOKUP($A281,'Monster List'!$A$2:$A$448,'Monster List'!$C$2:$C$448)*N$1&gt;=0,N$1,M281)</f>
        <v>2</v>
      </c>
      <c r="O281" s="13" t="str">
        <f>IF(INDEX('REG XP Table'!$B$2:$E$2815,'Random Encounter'!$F$8+O$1,'REG XP Table'!$G$2)-'Random Encounter'!$E$8-LOOKUP($A281,'Monster List'!$A$2:$A$448,'Monster List'!$C$2:$C$448)*O$1&gt;=0,O$1,N281)</f>
        <v>3</v>
      </c>
      <c r="P281" s="13" t="str">
        <f>IF(INDEX('REG XP Table'!$B$2:$E$2815,'Random Encounter'!$F$8+P$1,'REG XP Table'!$G$2)-'Random Encounter'!$E$8-LOOKUP($A281,'Monster List'!$A$2:$A$448,'Monster List'!$C$2:$C$448)*P$1&gt;=0,P$1,O281)</f>
        <v>4</v>
      </c>
      <c r="Q281" s="13" t="str">
        <f>IF(INDEX('REG XP Table'!$B$2:$E$2815,'Random Encounter'!$F$8+Q$1,'REG XP Table'!$G$2)-'Random Encounter'!$E$8-LOOKUP($A281,'Monster List'!$A$2:$A$448,'Monster List'!$C$2:$C$448)*Q$1&gt;=0,Q$1,P281)</f>
        <v>5</v>
      </c>
      <c r="R281" s="13" t="str">
        <f>IF(INDEX('REG XP Table'!$B$2:$E$2815,'Random Encounter'!$F$8+R$1,'REG XP Table'!$G$2)-'Random Encounter'!$E$8-LOOKUP($A281,'Monster List'!$A$2:$A$448,'Monster List'!$C$2:$C$448)*R$1&gt;=0,R$1,Q281)</f>
        <v>6</v>
      </c>
      <c r="S281" s="13" t="str">
        <f>IF(INDEX('REG XP Table'!$B$2:$E$2815,'Random Encounter'!$F$8+S$1,'REG XP Table'!$G$2)-'Random Encounter'!$E$8-LOOKUP($A281,'Monster List'!$A$2:$A$448,'Monster List'!$C$2:$C$448)*S$1&gt;=0,S$1,R281)</f>
        <v>7</v>
      </c>
      <c r="T281" s="13" t="str">
        <f>IF(INDEX('REG XP Table'!$B$2:$E$2815,'Random Encounter'!$F$8+T$1,'REG XP Table'!$G$2)-'Random Encounter'!$E$8-LOOKUP($A281,'Monster List'!$A$2:$A$448,'Monster List'!$C$2:$C$448)*T$1&gt;=0,T$1,S281)</f>
        <v>7</v>
      </c>
      <c r="U281" s="13" t="str">
        <f>IF(INDEX('REG XP Table'!$B$2:$E$2815,'Random Encounter'!$F$8+U$1,'REG XP Table'!$G$2)-'Random Encounter'!$E$8-LOOKUP($A281,'Monster List'!$A$2:$A$448,'Monster List'!$C$2:$C$448)*U$1&gt;=0,U$1,T281)</f>
        <v>7</v>
      </c>
      <c r="V281" s="13" t="str">
        <f>IF(INDEX('REG XP Table'!$B$2:$E$2815,'Random Encounter'!$F$8+V$1,'REG XP Table'!$G$2)-'Random Encounter'!$E$8-LOOKUP($A281,'Monster List'!$A$2:$A$448,'Monster List'!$C$2:$C$448)*V$1&gt;=0,V$1,U281)</f>
        <v>7</v>
      </c>
      <c r="W281" s="13" t="str">
        <f>IF(INDEX('REG XP Table'!$B$2:$E$2815,'Random Encounter'!$F$8+W$1,'REG XP Table'!$G$2)-'Random Encounter'!$E$8-LOOKUP($A281,'Monster List'!$A$2:$A$448,'Monster List'!$C$2:$C$448)*W$1&gt;=0,W$1,V281)</f>
        <v>7</v>
      </c>
      <c r="X281" s="13" t="str">
        <f>IF(INDEX('REG XP Table'!$B$2:$E$2815,'Random Encounter'!$F$8+X$1,'REG XP Table'!$G$2)-'Random Encounter'!$E$8-LOOKUP($A281,'Monster List'!$A$2:$A$448,'Monster List'!$C$2:$C$448)*X$1&gt;=0,X$1,W281)</f>
        <v>7</v>
      </c>
      <c r="Y281" s="13" t="str">
        <f>IF(INDEX('REG XP Table'!$B$2:$E$2815,'Random Encounter'!$F$8+Y$1,'REG XP Table'!$G$2)-'Random Encounter'!$E$8-LOOKUP($A281,'Monster List'!$A$2:$A$448,'Monster List'!$C$2:$C$448)*Y$1&gt;=0,Y$1,X281)</f>
        <v>7</v>
      </c>
      <c r="Z281" s="13" t="str">
        <f>IF(INDEX('REG XP Table'!$B$2:$E$2815,'Random Encounter'!$F$8+Z$1,'REG XP Table'!$G$2)-'Random Encounter'!$E$8-LOOKUP($A281,'Monster List'!$A$2:$A$448,'Monster List'!$C$2:$C$448)*Z$1&gt;=0,Z$1,Y281)</f>
        <v>7</v>
      </c>
      <c r="AA281" s="13" t="str">
        <f>IF(INDEX('REG XP Table'!$B$2:$E$2815,'Random Encounter'!$F$8+AA$1,'REG XP Table'!$G$2)-'Random Encounter'!$E$8-LOOKUP($A281,'Monster List'!$A$2:$A$448,'Monster List'!$C$2:$C$448)*AA$1&gt;=0,AA$1,Z281)</f>
        <v>7</v>
      </c>
      <c r="AB281" s="13" t="str">
        <f>IF(INDEX('REG XP Table'!$B$2:$E$2815,'Random Encounter'!$F$8+AB$1,'REG XP Table'!$G$2)-'Random Encounter'!$E$8-LOOKUP($A281,'Monster List'!$A$2:$A$448,'Monster List'!$C$2:$C$448)*AB$1&gt;=0,AB$1,AA281)</f>
        <v>7</v>
      </c>
      <c r="AC281" s="13" t="str">
        <f>IF(INDEX('REG XP Table'!$B$2:$E$2815,'Random Encounter'!$F$8+AC$1,'REG XP Table'!$G$2)-'Random Encounter'!$E$8-LOOKUP($A281,'Monster List'!$A$2:$A$448,'Monster List'!$C$2:$C$448)*AC$1&gt;=0,AC$1,AB281)</f>
        <v>7</v>
      </c>
      <c r="AD281" s="13" t="str">
        <f>IF(INDEX('REG XP Table'!$B$2:$E$2815,'Random Encounter'!$F$8+AD$1,'REG XP Table'!$G$2)-'Random Encounter'!$E$8-LOOKUP($A281,'Monster List'!$A$2:$A$448,'Monster List'!$C$2:$C$448)*AD$1&gt;=0,AD$1,AC281)</f>
        <v>7</v>
      </c>
      <c r="AE281" s="13" t="str">
        <f>IF(INDEX('REG XP Table'!$B$2:$E$2815,'Random Encounter'!$F$8+AE$1,'REG XP Table'!$G$2)-'Random Encounter'!$E$8-LOOKUP($A281,'Monster List'!$A$2:$A$448,'Monster List'!$C$2:$C$448)*AE$1&gt;=0,AE$1,AD281)</f>
        <v>7</v>
      </c>
      <c r="AF281" s="13" t="str">
        <f>IF(INDEX('REG XP Table'!$B$2:$E$2815,'Random Encounter'!$F$8+AF$1,'REG XP Table'!$G$2)-'Random Encounter'!$E$8-LOOKUP($A281,'Monster List'!$A$2:$A$448,'Monster List'!$C$2:$C$448)*AF$1&gt;=0,AF$1,AE281)</f>
        <v>7</v>
      </c>
    </row>
    <row r="282" spans="1:32" x14ac:dyDescent="0.3">
      <c r="A282" t="s">
        <v>265</v>
      </c>
      <c r="B282">
        <v>700</v>
      </c>
      <c r="C282" t="b">
        <f>ISTEXT(INDEX(Table4[],MATCH(Table412[[#This Row],[Monster]],Table4[Monster],0),MATCH(Table36[Location],Table4[#Headers],0)))</f>
        <v>0</v>
      </c>
      <c r="D282" t="b">
        <f>ISNUMBER(MATCH(LOOKUP(Table412[[#This Row],[Monster]],Table4[Monster],Table4[Alignment 1]),'MSL Filters'!$K$3:$P$3,0))</f>
        <v>1</v>
      </c>
      <c r="E282" t="b">
        <f>ISNUMBER(MATCH(LOOKUP(Table412[[#This Row],[Monster]],Table4[Monster],Table4[Alignment 2]),'MSL Filters'!$K$13:$P$13,0))</f>
        <v>1</v>
      </c>
      <c r="F282" t="b">
        <f>IF(EXACT("Any",Table36[Type]), TRUE, EXACT(LOOKUP(Table412[[#This Row],[Monster]],Table4[Monster],Table4[Type]),Table36[Type]))</f>
        <v>0</v>
      </c>
      <c r="G282" t="b">
        <f>IF(EXACT("Any",Table36[Sub Type]),TRUE,NOT(ISERROR(MATCH(LOOKUP(Table412[[#This Row],[Monster]],Table4[Monster],Table4[Subtype]),'MSL Filters'!$K$23:$P$23,0))))</f>
        <v>1</v>
      </c>
      <c r="H282" t="b">
        <f>IF(EXACT(Table412[[#This Row],[1]],1),TRUE,FALSE)</f>
        <v>0</v>
      </c>
      <c r="I282" t="b">
        <f>LOOKUP(Table412[[#This Row],[Monster]],'Monster List'!$A$2:$A$447,'Monster List'!$B$2:$B$447)&gt;='Random Encounter'!$J$2</f>
        <v>1</v>
      </c>
      <c r="J282" t="b">
        <f>LOOKUP(Table412[[#This Row],[Monster]],'Monster List'!$A$2:$A$447,'Monster List'!$B$2:$B$447)&lt;='Random Encounter'!$K$2</f>
        <v>1</v>
      </c>
      <c r="K282" t="b">
        <f t="shared" si="4"/>
        <v>0</v>
      </c>
      <c r="L282" s="12">
        <f>IF(Table412[[#This Row],[Include?]],1,0)+L281</f>
        <v>19</v>
      </c>
      <c r="M282" s="13">
        <f>IF(INDEX('REG XP Table'!$B$2:$E$2815,'Random Encounter'!$F$8+M$1,'REG XP Table'!$G$2)-'Random Encounter'!$E$8-LOOKUP($A282,'Monster List'!$A$2:$A$448,'Monster List'!$C$2:$C$448)*M$1&gt;=0,1,0)</f>
        <v>0</v>
      </c>
      <c r="N282" s="15">
        <f>IF(INDEX('REG XP Table'!$B$2:$E$2815,'Random Encounter'!$F$8+N$1,'REG XP Table'!$G$2)-'Random Encounter'!$E$8-LOOKUP($A282,'Monster List'!$A$2:$A$448,'Monster List'!$C$2:$C$448)*N$1&gt;=0,N$1,M282)</f>
        <v>0</v>
      </c>
      <c r="O282" s="13">
        <f>IF(INDEX('REG XP Table'!$B$2:$E$2815,'Random Encounter'!$F$8+O$1,'REG XP Table'!$G$2)-'Random Encounter'!$E$8-LOOKUP($A282,'Monster List'!$A$2:$A$448,'Monster List'!$C$2:$C$448)*O$1&gt;=0,O$1,N282)</f>
        <v>0</v>
      </c>
      <c r="P282" s="13">
        <f>IF(INDEX('REG XP Table'!$B$2:$E$2815,'Random Encounter'!$F$8+P$1,'REG XP Table'!$G$2)-'Random Encounter'!$E$8-LOOKUP($A282,'Monster List'!$A$2:$A$448,'Monster List'!$C$2:$C$448)*P$1&gt;=0,P$1,O282)</f>
        <v>0</v>
      </c>
      <c r="Q282" s="13">
        <f>IF(INDEX('REG XP Table'!$B$2:$E$2815,'Random Encounter'!$F$8+Q$1,'REG XP Table'!$G$2)-'Random Encounter'!$E$8-LOOKUP($A282,'Monster List'!$A$2:$A$448,'Monster List'!$C$2:$C$448)*Q$1&gt;=0,Q$1,P282)</f>
        <v>0</v>
      </c>
      <c r="R282" s="13">
        <f>IF(INDEX('REG XP Table'!$B$2:$E$2815,'Random Encounter'!$F$8+R$1,'REG XP Table'!$G$2)-'Random Encounter'!$E$8-LOOKUP($A282,'Monster List'!$A$2:$A$448,'Monster List'!$C$2:$C$448)*R$1&gt;=0,R$1,Q282)</f>
        <v>0</v>
      </c>
      <c r="S282" s="13">
        <f>IF(INDEX('REG XP Table'!$B$2:$E$2815,'Random Encounter'!$F$8+S$1,'REG XP Table'!$G$2)-'Random Encounter'!$E$8-LOOKUP($A282,'Monster List'!$A$2:$A$448,'Monster List'!$C$2:$C$448)*S$1&gt;=0,S$1,R282)</f>
        <v>0</v>
      </c>
      <c r="T282" s="13">
        <f>IF(INDEX('REG XP Table'!$B$2:$E$2815,'Random Encounter'!$F$8+T$1,'REG XP Table'!$G$2)-'Random Encounter'!$E$8-LOOKUP($A282,'Monster List'!$A$2:$A$448,'Monster List'!$C$2:$C$448)*T$1&gt;=0,T$1,S282)</f>
        <v>0</v>
      </c>
      <c r="U282" s="13">
        <f>IF(INDEX('REG XP Table'!$B$2:$E$2815,'Random Encounter'!$F$8+U$1,'REG XP Table'!$G$2)-'Random Encounter'!$E$8-LOOKUP($A282,'Monster List'!$A$2:$A$448,'Monster List'!$C$2:$C$448)*U$1&gt;=0,U$1,T282)</f>
        <v>0</v>
      </c>
      <c r="V282" s="13">
        <f>IF(INDEX('REG XP Table'!$B$2:$E$2815,'Random Encounter'!$F$8+V$1,'REG XP Table'!$G$2)-'Random Encounter'!$E$8-LOOKUP($A282,'Monster List'!$A$2:$A$448,'Monster List'!$C$2:$C$448)*V$1&gt;=0,V$1,U282)</f>
        <v>0</v>
      </c>
      <c r="W282" s="13">
        <f>IF(INDEX('REG XP Table'!$B$2:$E$2815,'Random Encounter'!$F$8+W$1,'REG XP Table'!$G$2)-'Random Encounter'!$E$8-LOOKUP($A282,'Monster List'!$A$2:$A$448,'Monster List'!$C$2:$C$448)*W$1&gt;=0,W$1,V282)</f>
        <v>0</v>
      </c>
      <c r="X282" s="13">
        <f>IF(INDEX('REG XP Table'!$B$2:$E$2815,'Random Encounter'!$F$8+X$1,'REG XP Table'!$G$2)-'Random Encounter'!$E$8-LOOKUP($A282,'Monster List'!$A$2:$A$448,'Monster List'!$C$2:$C$448)*X$1&gt;=0,X$1,W282)</f>
        <v>0</v>
      </c>
      <c r="Y282" s="13">
        <f>IF(INDEX('REG XP Table'!$B$2:$E$2815,'Random Encounter'!$F$8+Y$1,'REG XP Table'!$G$2)-'Random Encounter'!$E$8-LOOKUP($A282,'Monster List'!$A$2:$A$448,'Monster List'!$C$2:$C$448)*Y$1&gt;=0,Y$1,X282)</f>
        <v>0</v>
      </c>
      <c r="Z282" s="13">
        <f>IF(INDEX('REG XP Table'!$B$2:$E$2815,'Random Encounter'!$F$8+Z$1,'REG XP Table'!$G$2)-'Random Encounter'!$E$8-LOOKUP($A282,'Monster List'!$A$2:$A$448,'Monster List'!$C$2:$C$448)*Z$1&gt;=0,Z$1,Y282)</f>
        <v>0</v>
      </c>
      <c r="AA282" s="13">
        <f>IF(INDEX('REG XP Table'!$B$2:$E$2815,'Random Encounter'!$F$8+AA$1,'REG XP Table'!$G$2)-'Random Encounter'!$E$8-LOOKUP($A282,'Monster List'!$A$2:$A$448,'Monster List'!$C$2:$C$448)*AA$1&gt;=0,AA$1,Z282)</f>
        <v>0</v>
      </c>
      <c r="AB282" s="13">
        <f>IF(INDEX('REG XP Table'!$B$2:$E$2815,'Random Encounter'!$F$8+AB$1,'REG XP Table'!$G$2)-'Random Encounter'!$E$8-LOOKUP($A282,'Monster List'!$A$2:$A$448,'Monster List'!$C$2:$C$448)*AB$1&gt;=0,AB$1,AA282)</f>
        <v>0</v>
      </c>
      <c r="AC282" s="13">
        <f>IF(INDEX('REG XP Table'!$B$2:$E$2815,'Random Encounter'!$F$8+AC$1,'REG XP Table'!$G$2)-'Random Encounter'!$E$8-LOOKUP($A282,'Monster List'!$A$2:$A$448,'Monster List'!$C$2:$C$448)*AC$1&gt;=0,AC$1,AB282)</f>
        <v>0</v>
      </c>
      <c r="AD282" s="13">
        <f>IF(INDEX('REG XP Table'!$B$2:$E$2815,'Random Encounter'!$F$8+AD$1,'REG XP Table'!$G$2)-'Random Encounter'!$E$8-LOOKUP($A282,'Monster List'!$A$2:$A$448,'Monster List'!$C$2:$C$448)*AD$1&gt;=0,AD$1,AC282)</f>
        <v>0</v>
      </c>
      <c r="AE282" s="13">
        <f>IF(INDEX('REG XP Table'!$B$2:$E$2815,'Random Encounter'!$F$8+AE$1,'REG XP Table'!$G$2)-'Random Encounter'!$E$8-LOOKUP($A282,'Monster List'!$A$2:$A$448,'Monster List'!$C$2:$C$448)*AE$1&gt;=0,AE$1,AD282)</f>
        <v>0</v>
      </c>
      <c r="AF282" s="13">
        <f>IF(INDEX('REG XP Table'!$B$2:$E$2815,'Random Encounter'!$F$8+AF$1,'REG XP Table'!$G$2)-'Random Encounter'!$E$8-LOOKUP($A282,'Monster List'!$A$2:$A$448,'Monster List'!$C$2:$C$448)*AF$1&gt;=0,AF$1,AE282)</f>
        <v>0</v>
      </c>
    </row>
    <row r="283" spans="1:32" x14ac:dyDescent="0.3">
      <c r="A283" t="s">
        <v>432</v>
      </c>
      <c r="B283">
        <v>15000</v>
      </c>
      <c r="C283" t="b">
        <f>ISTEXT(INDEX(Table4[],MATCH(Table412[[#This Row],[Monster]],Table4[Monster],0),MATCH(Table36[Location],Table4[#Headers],0)))</f>
        <v>0</v>
      </c>
      <c r="D283" t="b">
        <f>ISNUMBER(MATCH(LOOKUP(Table412[[#This Row],[Monster]],Table4[Monster],Table4[Alignment 1]),'MSL Filters'!$K$3:$P$3,0))</f>
        <v>1</v>
      </c>
      <c r="E283" t="b">
        <f>ISNUMBER(MATCH(LOOKUP(Table412[[#This Row],[Monster]],Table4[Monster],Table4[Alignment 2]),'MSL Filters'!$K$13:$P$13,0))</f>
        <v>1</v>
      </c>
      <c r="F283" t="b">
        <f>IF(EXACT("Any",Table36[Type]), TRUE, EXACT(LOOKUP(Table412[[#This Row],[Monster]],Table4[Monster],Table4[Type]),Table36[Type]))</f>
        <v>0</v>
      </c>
      <c r="G283" t="b">
        <f>IF(EXACT("Any",Table36[Sub Type]),TRUE,NOT(ISERROR(MATCH(LOOKUP(Table412[[#This Row],[Monster]],Table4[Monster],Table4[Subtype]),'MSL Filters'!$K$23:$P$23,0))))</f>
        <v>1</v>
      </c>
      <c r="H283" t="b">
        <f>IF(EXACT(Table412[[#This Row],[1]],1),TRUE,FALSE)</f>
        <v>0</v>
      </c>
      <c r="I283" t="b">
        <f>LOOKUP(Table412[[#This Row],[Monster]],'Monster List'!$A$2:$A$447,'Monster List'!$B$2:$B$447)&gt;='Random Encounter'!$J$2</f>
        <v>1</v>
      </c>
      <c r="J283" t="b">
        <f>LOOKUP(Table412[[#This Row],[Monster]],'Monster List'!$A$2:$A$447,'Monster List'!$B$2:$B$447)&lt;='Random Encounter'!$K$2</f>
        <v>1</v>
      </c>
      <c r="K283" t="b">
        <f t="shared" si="4"/>
        <v>0</v>
      </c>
      <c r="L283" s="12">
        <f>IF(Table412[[#This Row],[Include?]],1,0)+L282</f>
        <v>19</v>
      </c>
      <c r="M283" s="13">
        <f>IF(INDEX('REG XP Table'!$B$2:$E$2815,'Random Encounter'!$F$8+M$1,'REG XP Table'!$G$2)-'Random Encounter'!$E$8-LOOKUP($A283,'Monster List'!$A$2:$A$448,'Monster List'!$C$2:$C$448)*M$1&gt;=0,1,0)</f>
        <v>0</v>
      </c>
      <c r="N283" s="15">
        <f>IF(INDEX('REG XP Table'!$B$2:$E$2815,'Random Encounter'!$F$8+N$1,'REG XP Table'!$G$2)-'Random Encounter'!$E$8-LOOKUP($A283,'Monster List'!$A$2:$A$448,'Monster List'!$C$2:$C$448)*N$1&gt;=0,N$1,M283)</f>
        <v>0</v>
      </c>
      <c r="O283" s="13">
        <f>IF(INDEX('REG XP Table'!$B$2:$E$2815,'Random Encounter'!$F$8+O$1,'REG XP Table'!$G$2)-'Random Encounter'!$E$8-LOOKUP($A283,'Monster List'!$A$2:$A$448,'Monster List'!$C$2:$C$448)*O$1&gt;=0,O$1,N283)</f>
        <v>0</v>
      </c>
      <c r="P283" s="13">
        <f>IF(INDEX('REG XP Table'!$B$2:$E$2815,'Random Encounter'!$F$8+P$1,'REG XP Table'!$G$2)-'Random Encounter'!$E$8-LOOKUP($A283,'Monster List'!$A$2:$A$448,'Monster List'!$C$2:$C$448)*P$1&gt;=0,P$1,O283)</f>
        <v>0</v>
      </c>
      <c r="Q283" s="13">
        <f>IF(INDEX('REG XP Table'!$B$2:$E$2815,'Random Encounter'!$F$8+Q$1,'REG XP Table'!$G$2)-'Random Encounter'!$E$8-LOOKUP($A283,'Monster List'!$A$2:$A$448,'Monster List'!$C$2:$C$448)*Q$1&gt;=0,Q$1,P283)</f>
        <v>0</v>
      </c>
      <c r="R283" s="13">
        <f>IF(INDEX('REG XP Table'!$B$2:$E$2815,'Random Encounter'!$F$8+R$1,'REG XP Table'!$G$2)-'Random Encounter'!$E$8-LOOKUP($A283,'Monster List'!$A$2:$A$448,'Monster List'!$C$2:$C$448)*R$1&gt;=0,R$1,Q283)</f>
        <v>0</v>
      </c>
      <c r="S283" s="13">
        <f>IF(INDEX('REG XP Table'!$B$2:$E$2815,'Random Encounter'!$F$8+S$1,'REG XP Table'!$G$2)-'Random Encounter'!$E$8-LOOKUP($A283,'Monster List'!$A$2:$A$448,'Monster List'!$C$2:$C$448)*S$1&gt;=0,S$1,R283)</f>
        <v>0</v>
      </c>
      <c r="T283" s="13">
        <f>IF(INDEX('REG XP Table'!$B$2:$E$2815,'Random Encounter'!$F$8+T$1,'REG XP Table'!$G$2)-'Random Encounter'!$E$8-LOOKUP($A283,'Monster List'!$A$2:$A$448,'Monster List'!$C$2:$C$448)*T$1&gt;=0,T$1,S283)</f>
        <v>0</v>
      </c>
      <c r="U283" s="13">
        <f>IF(INDEX('REG XP Table'!$B$2:$E$2815,'Random Encounter'!$F$8+U$1,'REG XP Table'!$G$2)-'Random Encounter'!$E$8-LOOKUP($A283,'Monster List'!$A$2:$A$448,'Monster List'!$C$2:$C$448)*U$1&gt;=0,U$1,T283)</f>
        <v>0</v>
      </c>
      <c r="V283" s="13">
        <f>IF(INDEX('REG XP Table'!$B$2:$E$2815,'Random Encounter'!$F$8+V$1,'REG XP Table'!$G$2)-'Random Encounter'!$E$8-LOOKUP($A283,'Monster List'!$A$2:$A$448,'Monster List'!$C$2:$C$448)*V$1&gt;=0,V$1,U283)</f>
        <v>0</v>
      </c>
      <c r="W283" s="13">
        <f>IF(INDEX('REG XP Table'!$B$2:$E$2815,'Random Encounter'!$F$8+W$1,'REG XP Table'!$G$2)-'Random Encounter'!$E$8-LOOKUP($A283,'Monster List'!$A$2:$A$448,'Monster List'!$C$2:$C$448)*W$1&gt;=0,W$1,V283)</f>
        <v>0</v>
      </c>
      <c r="X283" s="13">
        <f>IF(INDEX('REG XP Table'!$B$2:$E$2815,'Random Encounter'!$F$8+X$1,'REG XP Table'!$G$2)-'Random Encounter'!$E$8-LOOKUP($A283,'Monster List'!$A$2:$A$448,'Monster List'!$C$2:$C$448)*X$1&gt;=0,X$1,W283)</f>
        <v>0</v>
      </c>
      <c r="Y283" s="13">
        <f>IF(INDEX('REG XP Table'!$B$2:$E$2815,'Random Encounter'!$F$8+Y$1,'REG XP Table'!$G$2)-'Random Encounter'!$E$8-LOOKUP($A283,'Monster List'!$A$2:$A$448,'Monster List'!$C$2:$C$448)*Y$1&gt;=0,Y$1,X283)</f>
        <v>0</v>
      </c>
      <c r="Z283" s="13">
        <f>IF(INDEX('REG XP Table'!$B$2:$E$2815,'Random Encounter'!$F$8+Z$1,'REG XP Table'!$G$2)-'Random Encounter'!$E$8-LOOKUP($A283,'Monster List'!$A$2:$A$448,'Monster List'!$C$2:$C$448)*Z$1&gt;=0,Z$1,Y283)</f>
        <v>0</v>
      </c>
      <c r="AA283" s="13">
        <f>IF(INDEX('REG XP Table'!$B$2:$E$2815,'Random Encounter'!$F$8+AA$1,'REG XP Table'!$G$2)-'Random Encounter'!$E$8-LOOKUP($A283,'Monster List'!$A$2:$A$448,'Monster List'!$C$2:$C$448)*AA$1&gt;=0,AA$1,Z283)</f>
        <v>0</v>
      </c>
      <c r="AB283" s="13">
        <f>IF(INDEX('REG XP Table'!$B$2:$E$2815,'Random Encounter'!$F$8+AB$1,'REG XP Table'!$G$2)-'Random Encounter'!$E$8-LOOKUP($A283,'Monster List'!$A$2:$A$448,'Monster List'!$C$2:$C$448)*AB$1&gt;=0,AB$1,AA283)</f>
        <v>0</v>
      </c>
      <c r="AC283" s="13">
        <f>IF(INDEX('REG XP Table'!$B$2:$E$2815,'Random Encounter'!$F$8+AC$1,'REG XP Table'!$G$2)-'Random Encounter'!$E$8-LOOKUP($A283,'Monster List'!$A$2:$A$448,'Monster List'!$C$2:$C$448)*AC$1&gt;=0,AC$1,AB283)</f>
        <v>0</v>
      </c>
      <c r="AD283" s="13">
        <f>IF(INDEX('REG XP Table'!$B$2:$E$2815,'Random Encounter'!$F$8+AD$1,'REG XP Table'!$G$2)-'Random Encounter'!$E$8-LOOKUP($A283,'Monster List'!$A$2:$A$448,'Monster List'!$C$2:$C$448)*AD$1&gt;=0,AD$1,AC283)</f>
        <v>0</v>
      </c>
      <c r="AE283" s="13">
        <f>IF(INDEX('REG XP Table'!$B$2:$E$2815,'Random Encounter'!$F$8+AE$1,'REG XP Table'!$G$2)-'Random Encounter'!$E$8-LOOKUP($A283,'Monster List'!$A$2:$A$448,'Monster List'!$C$2:$C$448)*AE$1&gt;=0,AE$1,AD283)</f>
        <v>0</v>
      </c>
      <c r="AF283" s="13">
        <f>IF(INDEX('REG XP Table'!$B$2:$E$2815,'Random Encounter'!$F$8+AF$1,'REG XP Table'!$G$2)-'Random Encounter'!$E$8-LOOKUP($A283,'Monster List'!$A$2:$A$448,'Monster List'!$C$2:$C$448)*AF$1&gt;=0,AF$1,AE283)</f>
        <v>0</v>
      </c>
    </row>
    <row r="284" spans="1:32" x14ac:dyDescent="0.3">
      <c r="A284" t="s">
        <v>424</v>
      </c>
      <c r="B284">
        <v>13000</v>
      </c>
      <c r="C284" t="b">
        <f>ISTEXT(INDEX(Table4[],MATCH(Table412[[#This Row],[Monster]],Table4[Monster],0),MATCH(Table36[Location],Table4[#Headers],0)))</f>
        <v>0</v>
      </c>
      <c r="D284" t="b">
        <f>ISNUMBER(MATCH(LOOKUP(Table412[[#This Row],[Monster]],Table4[Monster],Table4[Alignment 1]),'MSL Filters'!$K$3:$P$3,0))</f>
        <v>1</v>
      </c>
      <c r="E284" t="b">
        <f>ISNUMBER(MATCH(LOOKUP(Table412[[#This Row],[Monster]],Table4[Monster],Table4[Alignment 2]),'MSL Filters'!$K$13:$P$13,0))</f>
        <v>1</v>
      </c>
      <c r="F284" t="b">
        <f>IF(EXACT("Any",Table36[Type]), TRUE, EXACT(LOOKUP(Table412[[#This Row],[Monster]],Table4[Monster],Table4[Type]),Table36[Type]))</f>
        <v>0</v>
      </c>
      <c r="G284" t="b">
        <f>IF(EXACT("Any",Table36[Sub Type]),TRUE,NOT(ISERROR(MATCH(LOOKUP(Table412[[#This Row],[Monster]],Table4[Monster],Table4[Subtype]),'MSL Filters'!$K$23:$P$23,0))))</f>
        <v>1</v>
      </c>
      <c r="H284" t="b">
        <f>IF(EXACT(Table412[[#This Row],[1]],1),TRUE,FALSE)</f>
        <v>0</v>
      </c>
      <c r="I284" t="b">
        <f>LOOKUP(Table412[[#This Row],[Monster]],'Monster List'!$A$2:$A$447,'Monster List'!$B$2:$B$447)&gt;='Random Encounter'!$J$2</f>
        <v>1</v>
      </c>
      <c r="J284" t="b">
        <f>LOOKUP(Table412[[#This Row],[Monster]],'Monster List'!$A$2:$A$447,'Monster List'!$B$2:$B$447)&lt;='Random Encounter'!$K$2</f>
        <v>1</v>
      </c>
      <c r="K284" t="b">
        <f t="shared" si="4"/>
        <v>0</v>
      </c>
      <c r="L284" s="12">
        <f>IF(Table412[[#This Row],[Include?]],1,0)+L283</f>
        <v>19</v>
      </c>
      <c r="M284" s="13">
        <f>IF(INDEX('REG XP Table'!$B$2:$E$2815,'Random Encounter'!$F$8+M$1,'REG XP Table'!$G$2)-'Random Encounter'!$E$8-LOOKUP($A284,'Monster List'!$A$2:$A$448,'Monster List'!$C$2:$C$448)*M$1&gt;=0,1,0)</f>
        <v>0</v>
      </c>
      <c r="N284" s="15">
        <f>IF(INDEX('REG XP Table'!$B$2:$E$2815,'Random Encounter'!$F$8+N$1,'REG XP Table'!$G$2)-'Random Encounter'!$E$8-LOOKUP($A284,'Monster List'!$A$2:$A$448,'Monster List'!$C$2:$C$448)*N$1&gt;=0,N$1,M284)</f>
        <v>0</v>
      </c>
      <c r="O284" s="13">
        <f>IF(INDEX('REG XP Table'!$B$2:$E$2815,'Random Encounter'!$F$8+O$1,'REG XP Table'!$G$2)-'Random Encounter'!$E$8-LOOKUP($A284,'Monster List'!$A$2:$A$448,'Monster List'!$C$2:$C$448)*O$1&gt;=0,O$1,N284)</f>
        <v>0</v>
      </c>
      <c r="P284" s="13">
        <f>IF(INDEX('REG XP Table'!$B$2:$E$2815,'Random Encounter'!$F$8+P$1,'REG XP Table'!$G$2)-'Random Encounter'!$E$8-LOOKUP($A284,'Monster List'!$A$2:$A$448,'Monster List'!$C$2:$C$448)*P$1&gt;=0,P$1,O284)</f>
        <v>0</v>
      </c>
      <c r="Q284" s="13">
        <f>IF(INDEX('REG XP Table'!$B$2:$E$2815,'Random Encounter'!$F$8+Q$1,'REG XP Table'!$G$2)-'Random Encounter'!$E$8-LOOKUP($A284,'Monster List'!$A$2:$A$448,'Monster List'!$C$2:$C$448)*Q$1&gt;=0,Q$1,P284)</f>
        <v>0</v>
      </c>
      <c r="R284" s="13">
        <f>IF(INDEX('REG XP Table'!$B$2:$E$2815,'Random Encounter'!$F$8+R$1,'REG XP Table'!$G$2)-'Random Encounter'!$E$8-LOOKUP($A284,'Monster List'!$A$2:$A$448,'Monster List'!$C$2:$C$448)*R$1&gt;=0,R$1,Q284)</f>
        <v>0</v>
      </c>
      <c r="S284" s="13">
        <f>IF(INDEX('REG XP Table'!$B$2:$E$2815,'Random Encounter'!$F$8+S$1,'REG XP Table'!$G$2)-'Random Encounter'!$E$8-LOOKUP($A284,'Monster List'!$A$2:$A$448,'Monster List'!$C$2:$C$448)*S$1&gt;=0,S$1,R284)</f>
        <v>0</v>
      </c>
      <c r="T284" s="13">
        <f>IF(INDEX('REG XP Table'!$B$2:$E$2815,'Random Encounter'!$F$8+T$1,'REG XP Table'!$G$2)-'Random Encounter'!$E$8-LOOKUP($A284,'Monster List'!$A$2:$A$448,'Monster List'!$C$2:$C$448)*T$1&gt;=0,T$1,S284)</f>
        <v>0</v>
      </c>
      <c r="U284" s="13">
        <f>IF(INDEX('REG XP Table'!$B$2:$E$2815,'Random Encounter'!$F$8+U$1,'REG XP Table'!$G$2)-'Random Encounter'!$E$8-LOOKUP($A284,'Monster List'!$A$2:$A$448,'Monster List'!$C$2:$C$448)*U$1&gt;=0,U$1,T284)</f>
        <v>0</v>
      </c>
      <c r="V284" s="13">
        <f>IF(INDEX('REG XP Table'!$B$2:$E$2815,'Random Encounter'!$F$8+V$1,'REG XP Table'!$G$2)-'Random Encounter'!$E$8-LOOKUP($A284,'Monster List'!$A$2:$A$448,'Monster List'!$C$2:$C$448)*V$1&gt;=0,V$1,U284)</f>
        <v>0</v>
      </c>
      <c r="W284" s="13">
        <f>IF(INDEX('REG XP Table'!$B$2:$E$2815,'Random Encounter'!$F$8+W$1,'REG XP Table'!$G$2)-'Random Encounter'!$E$8-LOOKUP($A284,'Monster List'!$A$2:$A$448,'Monster List'!$C$2:$C$448)*W$1&gt;=0,W$1,V284)</f>
        <v>0</v>
      </c>
      <c r="X284" s="13">
        <f>IF(INDEX('REG XP Table'!$B$2:$E$2815,'Random Encounter'!$F$8+X$1,'REG XP Table'!$G$2)-'Random Encounter'!$E$8-LOOKUP($A284,'Monster List'!$A$2:$A$448,'Monster List'!$C$2:$C$448)*X$1&gt;=0,X$1,W284)</f>
        <v>0</v>
      </c>
      <c r="Y284" s="13">
        <f>IF(INDEX('REG XP Table'!$B$2:$E$2815,'Random Encounter'!$F$8+Y$1,'REG XP Table'!$G$2)-'Random Encounter'!$E$8-LOOKUP($A284,'Monster List'!$A$2:$A$448,'Monster List'!$C$2:$C$448)*Y$1&gt;=0,Y$1,X284)</f>
        <v>0</v>
      </c>
      <c r="Z284" s="13">
        <f>IF(INDEX('REG XP Table'!$B$2:$E$2815,'Random Encounter'!$F$8+Z$1,'REG XP Table'!$G$2)-'Random Encounter'!$E$8-LOOKUP($A284,'Monster List'!$A$2:$A$448,'Monster List'!$C$2:$C$448)*Z$1&gt;=0,Z$1,Y284)</f>
        <v>0</v>
      </c>
      <c r="AA284" s="13">
        <f>IF(INDEX('REG XP Table'!$B$2:$E$2815,'Random Encounter'!$F$8+AA$1,'REG XP Table'!$G$2)-'Random Encounter'!$E$8-LOOKUP($A284,'Monster List'!$A$2:$A$448,'Monster List'!$C$2:$C$448)*AA$1&gt;=0,AA$1,Z284)</f>
        <v>0</v>
      </c>
      <c r="AB284" s="13">
        <f>IF(INDEX('REG XP Table'!$B$2:$E$2815,'Random Encounter'!$F$8+AB$1,'REG XP Table'!$G$2)-'Random Encounter'!$E$8-LOOKUP($A284,'Monster List'!$A$2:$A$448,'Monster List'!$C$2:$C$448)*AB$1&gt;=0,AB$1,AA284)</f>
        <v>0</v>
      </c>
      <c r="AC284" s="13">
        <f>IF(INDEX('REG XP Table'!$B$2:$E$2815,'Random Encounter'!$F$8+AC$1,'REG XP Table'!$G$2)-'Random Encounter'!$E$8-LOOKUP($A284,'Monster List'!$A$2:$A$448,'Monster List'!$C$2:$C$448)*AC$1&gt;=0,AC$1,AB284)</f>
        <v>0</v>
      </c>
      <c r="AD284" s="13">
        <f>IF(INDEX('REG XP Table'!$B$2:$E$2815,'Random Encounter'!$F$8+AD$1,'REG XP Table'!$G$2)-'Random Encounter'!$E$8-LOOKUP($A284,'Monster List'!$A$2:$A$448,'Monster List'!$C$2:$C$448)*AD$1&gt;=0,AD$1,AC284)</f>
        <v>0</v>
      </c>
      <c r="AE284" s="13">
        <f>IF(INDEX('REG XP Table'!$B$2:$E$2815,'Random Encounter'!$F$8+AE$1,'REG XP Table'!$G$2)-'Random Encounter'!$E$8-LOOKUP($A284,'Monster List'!$A$2:$A$448,'Monster List'!$C$2:$C$448)*AE$1&gt;=0,AE$1,AD284)</f>
        <v>0</v>
      </c>
      <c r="AF284" s="13">
        <f>IF(INDEX('REG XP Table'!$B$2:$E$2815,'Random Encounter'!$F$8+AF$1,'REG XP Table'!$G$2)-'Random Encounter'!$E$8-LOOKUP($A284,'Monster List'!$A$2:$A$448,'Monster List'!$C$2:$C$448)*AF$1&gt;=0,AF$1,AE284)</f>
        <v>0</v>
      </c>
    </row>
    <row r="285" spans="1:32" x14ac:dyDescent="0.3">
      <c r="A285" t="s">
        <v>137</v>
      </c>
      <c r="B285">
        <v>100</v>
      </c>
      <c r="C285" t="b">
        <f>ISTEXT(INDEX(Table4[],MATCH(Table412[[#This Row],[Monster]],Table4[Monster],0),MATCH(Table36[Location],Table4[#Headers],0)))</f>
        <v>0</v>
      </c>
      <c r="D285" t="b">
        <f>ISNUMBER(MATCH(LOOKUP(Table412[[#This Row],[Monster]],Table4[Monster],Table4[Alignment 1]),'MSL Filters'!$K$3:$P$3,0))</f>
        <v>1</v>
      </c>
      <c r="E285" t="b">
        <f>ISNUMBER(MATCH(LOOKUP(Table412[[#This Row],[Monster]],Table4[Monster],Table4[Alignment 2]),'MSL Filters'!$K$13:$P$13,0))</f>
        <v>1</v>
      </c>
      <c r="F285" t="b">
        <f>IF(EXACT("Any",Table36[Type]), TRUE, EXACT(LOOKUP(Table412[[#This Row],[Monster]],Table4[Monster],Table4[Type]),Table36[Type]))</f>
        <v>0</v>
      </c>
      <c r="G285" t="b">
        <f>IF(EXACT("Any",Table36[Sub Type]),TRUE,NOT(ISERROR(MATCH(LOOKUP(Table412[[#This Row],[Monster]],Table4[Monster],Table4[Subtype]),'MSL Filters'!$K$23:$P$23,0))))</f>
        <v>1</v>
      </c>
      <c r="H285" t="b">
        <f>IF(EXACT(Table412[[#This Row],[1]],1),TRUE,FALSE)</f>
        <v>1</v>
      </c>
      <c r="I285" t="b">
        <f>LOOKUP(Table412[[#This Row],[Monster]],'Monster List'!$A$2:$A$447,'Monster List'!$B$2:$B$447)&gt;='Random Encounter'!$J$2</f>
        <v>1</v>
      </c>
      <c r="J285" t="b">
        <f>LOOKUP(Table412[[#This Row],[Monster]],'Monster List'!$A$2:$A$447,'Monster List'!$B$2:$B$447)&lt;='Random Encounter'!$K$2</f>
        <v>1</v>
      </c>
      <c r="K285" t="b">
        <f t="shared" si="4"/>
        <v>0</v>
      </c>
      <c r="L285" s="12">
        <f>IF(Table412[[#This Row],[Include?]],1,0)+L284</f>
        <v>19</v>
      </c>
      <c r="M285" s="13">
        <f>IF(INDEX('REG XP Table'!$B$2:$E$2815,'Random Encounter'!$F$8+M$1,'REG XP Table'!$G$2)-'Random Encounter'!$E$8-LOOKUP($A285,'Monster List'!$A$2:$A$448,'Monster List'!$C$2:$C$448)*M$1&gt;=0,1,0)</f>
        <v>1</v>
      </c>
      <c r="N285" s="15" t="str">
        <f>IF(INDEX('REG XP Table'!$B$2:$E$2815,'Random Encounter'!$F$8+N$1,'REG XP Table'!$G$2)-'Random Encounter'!$E$8-LOOKUP($A285,'Monster List'!$A$2:$A$448,'Monster List'!$C$2:$C$448)*N$1&gt;=0,N$1,M285)</f>
        <v>2</v>
      </c>
      <c r="O285" s="13" t="str">
        <f>IF(INDEX('REG XP Table'!$B$2:$E$2815,'Random Encounter'!$F$8+O$1,'REG XP Table'!$G$2)-'Random Encounter'!$E$8-LOOKUP($A285,'Monster List'!$A$2:$A$448,'Monster List'!$C$2:$C$448)*O$1&gt;=0,O$1,N285)</f>
        <v>2</v>
      </c>
      <c r="P285" s="13" t="str">
        <f>IF(INDEX('REG XP Table'!$B$2:$E$2815,'Random Encounter'!$F$8+P$1,'REG XP Table'!$G$2)-'Random Encounter'!$E$8-LOOKUP($A285,'Monster List'!$A$2:$A$448,'Monster List'!$C$2:$C$448)*P$1&gt;=0,P$1,O285)</f>
        <v>2</v>
      </c>
      <c r="Q285" s="13" t="str">
        <f>IF(INDEX('REG XP Table'!$B$2:$E$2815,'Random Encounter'!$F$8+Q$1,'REG XP Table'!$G$2)-'Random Encounter'!$E$8-LOOKUP($A285,'Monster List'!$A$2:$A$448,'Monster List'!$C$2:$C$448)*Q$1&gt;=0,Q$1,P285)</f>
        <v>2</v>
      </c>
      <c r="R285" s="13" t="str">
        <f>IF(INDEX('REG XP Table'!$B$2:$E$2815,'Random Encounter'!$F$8+R$1,'REG XP Table'!$G$2)-'Random Encounter'!$E$8-LOOKUP($A285,'Monster List'!$A$2:$A$448,'Monster List'!$C$2:$C$448)*R$1&gt;=0,R$1,Q285)</f>
        <v>2</v>
      </c>
      <c r="S285" s="13" t="str">
        <f>IF(INDEX('REG XP Table'!$B$2:$E$2815,'Random Encounter'!$F$8+S$1,'REG XP Table'!$G$2)-'Random Encounter'!$E$8-LOOKUP($A285,'Monster List'!$A$2:$A$448,'Monster List'!$C$2:$C$448)*S$1&gt;=0,S$1,R285)</f>
        <v>2</v>
      </c>
      <c r="T285" s="13" t="str">
        <f>IF(INDEX('REG XP Table'!$B$2:$E$2815,'Random Encounter'!$F$8+T$1,'REG XP Table'!$G$2)-'Random Encounter'!$E$8-LOOKUP($A285,'Monster List'!$A$2:$A$448,'Monster List'!$C$2:$C$448)*T$1&gt;=0,T$1,S285)</f>
        <v>2</v>
      </c>
      <c r="U285" s="13" t="str">
        <f>IF(INDEX('REG XP Table'!$B$2:$E$2815,'Random Encounter'!$F$8+U$1,'REG XP Table'!$G$2)-'Random Encounter'!$E$8-LOOKUP($A285,'Monster List'!$A$2:$A$448,'Monster List'!$C$2:$C$448)*U$1&gt;=0,U$1,T285)</f>
        <v>2</v>
      </c>
      <c r="V285" s="13" t="str">
        <f>IF(INDEX('REG XP Table'!$B$2:$E$2815,'Random Encounter'!$F$8+V$1,'REG XP Table'!$G$2)-'Random Encounter'!$E$8-LOOKUP($A285,'Monster List'!$A$2:$A$448,'Monster List'!$C$2:$C$448)*V$1&gt;=0,V$1,U285)</f>
        <v>2</v>
      </c>
      <c r="W285" s="13" t="str">
        <f>IF(INDEX('REG XP Table'!$B$2:$E$2815,'Random Encounter'!$F$8+W$1,'REG XP Table'!$G$2)-'Random Encounter'!$E$8-LOOKUP($A285,'Monster List'!$A$2:$A$448,'Monster List'!$C$2:$C$448)*W$1&gt;=0,W$1,V285)</f>
        <v>2</v>
      </c>
      <c r="X285" s="13" t="str">
        <f>IF(INDEX('REG XP Table'!$B$2:$E$2815,'Random Encounter'!$F$8+X$1,'REG XP Table'!$G$2)-'Random Encounter'!$E$8-LOOKUP($A285,'Monster List'!$A$2:$A$448,'Monster List'!$C$2:$C$448)*X$1&gt;=0,X$1,W285)</f>
        <v>2</v>
      </c>
      <c r="Y285" s="13" t="str">
        <f>IF(INDEX('REG XP Table'!$B$2:$E$2815,'Random Encounter'!$F$8+Y$1,'REG XP Table'!$G$2)-'Random Encounter'!$E$8-LOOKUP($A285,'Monster List'!$A$2:$A$448,'Monster List'!$C$2:$C$448)*Y$1&gt;=0,Y$1,X285)</f>
        <v>2</v>
      </c>
      <c r="Z285" s="13" t="str">
        <f>IF(INDEX('REG XP Table'!$B$2:$E$2815,'Random Encounter'!$F$8+Z$1,'REG XP Table'!$G$2)-'Random Encounter'!$E$8-LOOKUP($A285,'Monster List'!$A$2:$A$448,'Monster List'!$C$2:$C$448)*Z$1&gt;=0,Z$1,Y285)</f>
        <v>2</v>
      </c>
      <c r="AA285" s="13" t="str">
        <f>IF(INDEX('REG XP Table'!$B$2:$E$2815,'Random Encounter'!$F$8+AA$1,'REG XP Table'!$G$2)-'Random Encounter'!$E$8-LOOKUP($A285,'Monster List'!$A$2:$A$448,'Monster List'!$C$2:$C$448)*AA$1&gt;=0,AA$1,Z285)</f>
        <v>2</v>
      </c>
      <c r="AB285" s="13" t="str">
        <f>IF(INDEX('REG XP Table'!$B$2:$E$2815,'Random Encounter'!$F$8+AB$1,'REG XP Table'!$G$2)-'Random Encounter'!$E$8-LOOKUP($A285,'Monster List'!$A$2:$A$448,'Monster List'!$C$2:$C$448)*AB$1&gt;=0,AB$1,AA285)</f>
        <v>2</v>
      </c>
      <c r="AC285" s="13" t="str">
        <f>IF(INDEX('REG XP Table'!$B$2:$E$2815,'Random Encounter'!$F$8+AC$1,'REG XP Table'!$G$2)-'Random Encounter'!$E$8-LOOKUP($A285,'Monster List'!$A$2:$A$448,'Monster List'!$C$2:$C$448)*AC$1&gt;=0,AC$1,AB285)</f>
        <v>2</v>
      </c>
      <c r="AD285" s="13" t="str">
        <f>IF(INDEX('REG XP Table'!$B$2:$E$2815,'Random Encounter'!$F$8+AD$1,'REG XP Table'!$G$2)-'Random Encounter'!$E$8-LOOKUP($A285,'Monster List'!$A$2:$A$448,'Monster List'!$C$2:$C$448)*AD$1&gt;=0,AD$1,AC285)</f>
        <v>2</v>
      </c>
      <c r="AE285" s="13" t="str">
        <f>IF(INDEX('REG XP Table'!$B$2:$E$2815,'Random Encounter'!$F$8+AE$1,'REG XP Table'!$G$2)-'Random Encounter'!$E$8-LOOKUP($A285,'Monster List'!$A$2:$A$448,'Monster List'!$C$2:$C$448)*AE$1&gt;=0,AE$1,AD285)</f>
        <v>2</v>
      </c>
      <c r="AF285" s="13" t="str">
        <f>IF(INDEX('REG XP Table'!$B$2:$E$2815,'Random Encounter'!$F$8+AF$1,'REG XP Table'!$G$2)-'Random Encounter'!$E$8-LOOKUP($A285,'Monster List'!$A$2:$A$448,'Monster List'!$C$2:$C$448)*AF$1&gt;=0,AF$1,AE285)</f>
        <v>2</v>
      </c>
    </row>
    <row r="286" spans="1:32" x14ac:dyDescent="0.3">
      <c r="A286" t="s">
        <v>220</v>
      </c>
      <c r="B286">
        <v>450</v>
      </c>
      <c r="C286" t="b">
        <f>ISTEXT(INDEX(Table4[],MATCH(Table412[[#This Row],[Monster]],Table4[Monster],0),MATCH(Table36[Location],Table4[#Headers],0)))</f>
        <v>0</v>
      </c>
      <c r="D286" t="b">
        <f>ISNUMBER(MATCH(LOOKUP(Table412[[#This Row],[Monster]],Table4[Monster],Table4[Alignment 1]),'MSL Filters'!$K$3:$P$3,0))</f>
        <v>1</v>
      </c>
      <c r="E286" t="b">
        <f>ISNUMBER(MATCH(LOOKUP(Table412[[#This Row],[Monster]],Table4[Monster],Table4[Alignment 2]),'MSL Filters'!$K$13:$P$13,0))</f>
        <v>1</v>
      </c>
      <c r="F286" t="b">
        <f>IF(EXACT("Any",Table36[Type]), TRUE, EXACT(LOOKUP(Table412[[#This Row],[Monster]],Table4[Monster],Table4[Type]),Table36[Type]))</f>
        <v>0</v>
      </c>
      <c r="G286" t="b">
        <f>IF(EXACT("Any",Table36[Sub Type]),TRUE,NOT(ISERROR(MATCH(LOOKUP(Table412[[#This Row],[Monster]],Table4[Monster],Table4[Subtype]),'MSL Filters'!$K$23:$P$23,0))))</f>
        <v>1</v>
      </c>
      <c r="H286" t="b">
        <f>IF(EXACT(Table412[[#This Row],[1]],1),TRUE,FALSE)</f>
        <v>0</v>
      </c>
      <c r="I286" t="b">
        <f>LOOKUP(Table412[[#This Row],[Monster]],'Monster List'!$A$2:$A$447,'Monster List'!$B$2:$B$447)&gt;='Random Encounter'!$J$2</f>
        <v>1</v>
      </c>
      <c r="J286" t="b">
        <f>LOOKUP(Table412[[#This Row],[Monster]],'Monster List'!$A$2:$A$447,'Monster List'!$B$2:$B$447)&lt;='Random Encounter'!$K$2</f>
        <v>1</v>
      </c>
      <c r="K286" t="b">
        <f t="shared" si="4"/>
        <v>0</v>
      </c>
      <c r="L286" s="12">
        <f>IF(Table412[[#This Row],[Include?]],1,0)+L285</f>
        <v>19</v>
      </c>
      <c r="M286" s="13">
        <f>IF(INDEX('REG XP Table'!$B$2:$E$2815,'Random Encounter'!$F$8+M$1,'REG XP Table'!$G$2)-'Random Encounter'!$E$8-LOOKUP($A286,'Monster List'!$A$2:$A$448,'Monster List'!$C$2:$C$448)*M$1&gt;=0,1,0)</f>
        <v>0</v>
      </c>
      <c r="N286" s="15">
        <f>IF(INDEX('REG XP Table'!$B$2:$E$2815,'Random Encounter'!$F$8+N$1,'REG XP Table'!$G$2)-'Random Encounter'!$E$8-LOOKUP($A286,'Monster List'!$A$2:$A$448,'Monster List'!$C$2:$C$448)*N$1&gt;=0,N$1,M286)</f>
        <v>0</v>
      </c>
      <c r="O286" s="13">
        <f>IF(INDEX('REG XP Table'!$B$2:$E$2815,'Random Encounter'!$F$8+O$1,'REG XP Table'!$G$2)-'Random Encounter'!$E$8-LOOKUP($A286,'Monster List'!$A$2:$A$448,'Monster List'!$C$2:$C$448)*O$1&gt;=0,O$1,N286)</f>
        <v>0</v>
      </c>
      <c r="P286" s="13">
        <f>IF(INDEX('REG XP Table'!$B$2:$E$2815,'Random Encounter'!$F$8+P$1,'REG XP Table'!$G$2)-'Random Encounter'!$E$8-LOOKUP($A286,'Monster List'!$A$2:$A$448,'Monster List'!$C$2:$C$448)*P$1&gt;=0,P$1,O286)</f>
        <v>0</v>
      </c>
      <c r="Q286" s="13">
        <f>IF(INDEX('REG XP Table'!$B$2:$E$2815,'Random Encounter'!$F$8+Q$1,'REG XP Table'!$G$2)-'Random Encounter'!$E$8-LOOKUP($A286,'Monster List'!$A$2:$A$448,'Monster List'!$C$2:$C$448)*Q$1&gt;=0,Q$1,P286)</f>
        <v>0</v>
      </c>
      <c r="R286" s="13">
        <f>IF(INDEX('REG XP Table'!$B$2:$E$2815,'Random Encounter'!$F$8+R$1,'REG XP Table'!$G$2)-'Random Encounter'!$E$8-LOOKUP($A286,'Monster List'!$A$2:$A$448,'Monster List'!$C$2:$C$448)*R$1&gt;=0,R$1,Q286)</f>
        <v>0</v>
      </c>
      <c r="S286" s="13">
        <f>IF(INDEX('REG XP Table'!$B$2:$E$2815,'Random Encounter'!$F$8+S$1,'REG XP Table'!$G$2)-'Random Encounter'!$E$8-LOOKUP($A286,'Monster List'!$A$2:$A$448,'Monster List'!$C$2:$C$448)*S$1&gt;=0,S$1,R286)</f>
        <v>0</v>
      </c>
      <c r="T286" s="13">
        <f>IF(INDEX('REG XP Table'!$B$2:$E$2815,'Random Encounter'!$F$8+T$1,'REG XP Table'!$G$2)-'Random Encounter'!$E$8-LOOKUP($A286,'Monster List'!$A$2:$A$448,'Monster List'!$C$2:$C$448)*T$1&gt;=0,T$1,S286)</f>
        <v>0</v>
      </c>
      <c r="U286" s="13">
        <f>IF(INDEX('REG XP Table'!$B$2:$E$2815,'Random Encounter'!$F$8+U$1,'REG XP Table'!$G$2)-'Random Encounter'!$E$8-LOOKUP($A286,'Monster List'!$A$2:$A$448,'Monster List'!$C$2:$C$448)*U$1&gt;=0,U$1,T286)</f>
        <v>0</v>
      </c>
      <c r="V286" s="13">
        <f>IF(INDEX('REG XP Table'!$B$2:$E$2815,'Random Encounter'!$F$8+V$1,'REG XP Table'!$G$2)-'Random Encounter'!$E$8-LOOKUP($A286,'Monster List'!$A$2:$A$448,'Monster List'!$C$2:$C$448)*V$1&gt;=0,V$1,U286)</f>
        <v>0</v>
      </c>
      <c r="W286" s="13">
        <f>IF(INDEX('REG XP Table'!$B$2:$E$2815,'Random Encounter'!$F$8+W$1,'REG XP Table'!$G$2)-'Random Encounter'!$E$8-LOOKUP($A286,'Monster List'!$A$2:$A$448,'Monster List'!$C$2:$C$448)*W$1&gt;=0,W$1,V286)</f>
        <v>0</v>
      </c>
      <c r="X286" s="13">
        <f>IF(INDEX('REG XP Table'!$B$2:$E$2815,'Random Encounter'!$F$8+X$1,'REG XP Table'!$G$2)-'Random Encounter'!$E$8-LOOKUP($A286,'Monster List'!$A$2:$A$448,'Monster List'!$C$2:$C$448)*X$1&gt;=0,X$1,W286)</f>
        <v>0</v>
      </c>
      <c r="Y286" s="13">
        <f>IF(INDEX('REG XP Table'!$B$2:$E$2815,'Random Encounter'!$F$8+Y$1,'REG XP Table'!$G$2)-'Random Encounter'!$E$8-LOOKUP($A286,'Monster List'!$A$2:$A$448,'Monster List'!$C$2:$C$448)*Y$1&gt;=0,Y$1,X286)</f>
        <v>0</v>
      </c>
      <c r="Z286" s="13">
        <f>IF(INDEX('REG XP Table'!$B$2:$E$2815,'Random Encounter'!$F$8+Z$1,'REG XP Table'!$G$2)-'Random Encounter'!$E$8-LOOKUP($A286,'Monster List'!$A$2:$A$448,'Monster List'!$C$2:$C$448)*Z$1&gt;=0,Z$1,Y286)</f>
        <v>0</v>
      </c>
      <c r="AA286" s="13">
        <f>IF(INDEX('REG XP Table'!$B$2:$E$2815,'Random Encounter'!$F$8+AA$1,'REG XP Table'!$G$2)-'Random Encounter'!$E$8-LOOKUP($A286,'Monster List'!$A$2:$A$448,'Monster List'!$C$2:$C$448)*AA$1&gt;=0,AA$1,Z286)</f>
        <v>0</v>
      </c>
      <c r="AB286" s="13">
        <f>IF(INDEX('REG XP Table'!$B$2:$E$2815,'Random Encounter'!$F$8+AB$1,'REG XP Table'!$G$2)-'Random Encounter'!$E$8-LOOKUP($A286,'Monster List'!$A$2:$A$448,'Monster List'!$C$2:$C$448)*AB$1&gt;=0,AB$1,AA286)</f>
        <v>0</v>
      </c>
      <c r="AC286" s="13">
        <f>IF(INDEX('REG XP Table'!$B$2:$E$2815,'Random Encounter'!$F$8+AC$1,'REG XP Table'!$G$2)-'Random Encounter'!$E$8-LOOKUP($A286,'Monster List'!$A$2:$A$448,'Monster List'!$C$2:$C$448)*AC$1&gt;=0,AC$1,AB286)</f>
        <v>0</v>
      </c>
      <c r="AD286" s="13">
        <f>IF(INDEX('REG XP Table'!$B$2:$E$2815,'Random Encounter'!$F$8+AD$1,'REG XP Table'!$G$2)-'Random Encounter'!$E$8-LOOKUP($A286,'Monster List'!$A$2:$A$448,'Monster List'!$C$2:$C$448)*AD$1&gt;=0,AD$1,AC286)</f>
        <v>0</v>
      </c>
      <c r="AE286" s="13">
        <f>IF(INDEX('REG XP Table'!$B$2:$E$2815,'Random Encounter'!$F$8+AE$1,'REG XP Table'!$G$2)-'Random Encounter'!$E$8-LOOKUP($A286,'Monster List'!$A$2:$A$448,'Monster List'!$C$2:$C$448)*AE$1&gt;=0,AE$1,AD286)</f>
        <v>0</v>
      </c>
      <c r="AF286" s="13">
        <f>IF(INDEX('REG XP Table'!$B$2:$E$2815,'Random Encounter'!$F$8+AF$1,'REG XP Table'!$G$2)-'Random Encounter'!$E$8-LOOKUP($A286,'Monster List'!$A$2:$A$448,'Monster List'!$C$2:$C$448)*AF$1&gt;=0,AF$1,AE286)</f>
        <v>0</v>
      </c>
    </row>
    <row r="287" spans="1:32" x14ac:dyDescent="0.3">
      <c r="A287" t="s">
        <v>40</v>
      </c>
      <c r="B287">
        <v>10</v>
      </c>
      <c r="C287" t="b">
        <f>ISTEXT(INDEX(Table4[],MATCH(Table412[[#This Row],[Monster]],Table4[Monster],0),MATCH(Table36[Location],Table4[#Headers],0)))</f>
        <v>0</v>
      </c>
      <c r="D287" t="b">
        <f>ISNUMBER(MATCH(LOOKUP(Table412[[#This Row],[Monster]],Table4[Monster],Table4[Alignment 1]),'MSL Filters'!$K$3:$P$3,0))</f>
        <v>1</v>
      </c>
      <c r="E287" t="b">
        <f>ISNUMBER(MATCH(LOOKUP(Table412[[#This Row],[Monster]],Table4[Monster],Table4[Alignment 2]),'MSL Filters'!$K$13:$P$13,0))</f>
        <v>1</v>
      </c>
      <c r="F287" t="b">
        <f>IF(EXACT("Any",Table36[Type]), TRUE, EXACT(LOOKUP(Table412[[#This Row],[Monster]],Table4[Monster],Table4[Type]),Table36[Type]))</f>
        <v>0</v>
      </c>
      <c r="G287" t="b">
        <f>IF(EXACT("Any",Table36[Sub Type]),TRUE,NOT(ISERROR(MATCH(LOOKUP(Table412[[#This Row],[Monster]],Table4[Monster],Table4[Subtype]),'MSL Filters'!$K$23:$P$23,0))))</f>
        <v>1</v>
      </c>
      <c r="H287" t="b">
        <f>IF(EXACT(Table412[[#This Row],[1]],1),TRUE,FALSE)</f>
        <v>1</v>
      </c>
      <c r="I287" t="b">
        <f>LOOKUP(Table412[[#This Row],[Monster]],'Monster List'!$A$2:$A$447,'Monster List'!$B$2:$B$447)&gt;='Random Encounter'!$J$2</f>
        <v>1</v>
      </c>
      <c r="J287" t="b">
        <f>LOOKUP(Table412[[#This Row],[Monster]],'Monster List'!$A$2:$A$447,'Monster List'!$B$2:$B$447)&lt;='Random Encounter'!$K$2</f>
        <v>1</v>
      </c>
      <c r="K287" t="b">
        <f t="shared" si="4"/>
        <v>0</v>
      </c>
      <c r="L287" s="12">
        <f>IF(Table412[[#This Row],[Include?]],1,0)+L286</f>
        <v>19</v>
      </c>
      <c r="M287" s="13">
        <f>IF(INDEX('REG XP Table'!$B$2:$E$2815,'Random Encounter'!$F$8+M$1,'REG XP Table'!$G$2)-'Random Encounter'!$E$8-LOOKUP($A287,'Monster List'!$A$2:$A$448,'Monster List'!$C$2:$C$448)*M$1&gt;=0,1,0)</f>
        <v>1</v>
      </c>
      <c r="N287" s="15" t="str">
        <f>IF(INDEX('REG XP Table'!$B$2:$E$2815,'Random Encounter'!$F$8+N$1,'REG XP Table'!$G$2)-'Random Encounter'!$E$8-LOOKUP($A287,'Monster List'!$A$2:$A$448,'Monster List'!$C$2:$C$448)*N$1&gt;=0,N$1,M287)</f>
        <v>2</v>
      </c>
      <c r="O287" s="13" t="str">
        <f>IF(INDEX('REG XP Table'!$B$2:$E$2815,'Random Encounter'!$F$8+O$1,'REG XP Table'!$G$2)-'Random Encounter'!$E$8-LOOKUP($A287,'Monster List'!$A$2:$A$448,'Monster List'!$C$2:$C$448)*O$1&gt;=0,O$1,N287)</f>
        <v>3</v>
      </c>
      <c r="P287" s="13" t="str">
        <f>IF(INDEX('REG XP Table'!$B$2:$E$2815,'Random Encounter'!$F$8+P$1,'REG XP Table'!$G$2)-'Random Encounter'!$E$8-LOOKUP($A287,'Monster List'!$A$2:$A$448,'Monster List'!$C$2:$C$448)*P$1&gt;=0,P$1,O287)</f>
        <v>4</v>
      </c>
      <c r="Q287" s="13" t="str">
        <f>IF(INDEX('REG XP Table'!$B$2:$E$2815,'Random Encounter'!$F$8+Q$1,'REG XP Table'!$G$2)-'Random Encounter'!$E$8-LOOKUP($A287,'Monster List'!$A$2:$A$448,'Monster List'!$C$2:$C$448)*Q$1&gt;=0,Q$1,P287)</f>
        <v>5</v>
      </c>
      <c r="R287" s="13" t="str">
        <f>IF(INDEX('REG XP Table'!$B$2:$E$2815,'Random Encounter'!$F$8+R$1,'REG XP Table'!$G$2)-'Random Encounter'!$E$8-LOOKUP($A287,'Monster List'!$A$2:$A$448,'Monster List'!$C$2:$C$448)*R$1&gt;=0,R$1,Q287)</f>
        <v>6</v>
      </c>
      <c r="S287" s="13" t="str">
        <f>IF(INDEX('REG XP Table'!$B$2:$E$2815,'Random Encounter'!$F$8+S$1,'REG XP Table'!$G$2)-'Random Encounter'!$E$8-LOOKUP($A287,'Monster List'!$A$2:$A$448,'Monster List'!$C$2:$C$448)*S$1&gt;=0,S$1,R287)</f>
        <v>7</v>
      </c>
      <c r="T287" s="13" t="str">
        <f>IF(INDEX('REG XP Table'!$B$2:$E$2815,'Random Encounter'!$F$8+T$1,'REG XP Table'!$G$2)-'Random Encounter'!$E$8-LOOKUP($A287,'Monster List'!$A$2:$A$448,'Monster List'!$C$2:$C$448)*T$1&gt;=0,T$1,S287)</f>
        <v>8</v>
      </c>
      <c r="U287" s="13" t="str">
        <f>IF(INDEX('REG XP Table'!$B$2:$E$2815,'Random Encounter'!$F$8+U$1,'REG XP Table'!$G$2)-'Random Encounter'!$E$8-LOOKUP($A287,'Monster List'!$A$2:$A$448,'Monster List'!$C$2:$C$448)*U$1&gt;=0,U$1,T287)</f>
        <v>9</v>
      </c>
      <c r="V287" s="13" t="str">
        <f>IF(INDEX('REG XP Table'!$B$2:$E$2815,'Random Encounter'!$F$8+V$1,'REG XP Table'!$G$2)-'Random Encounter'!$E$8-LOOKUP($A287,'Monster List'!$A$2:$A$448,'Monster List'!$C$2:$C$448)*V$1&gt;=0,V$1,U287)</f>
        <v>10</v>
      </c>
      <c r="W287" s="13" t="str">
        <f>IF(INDEX('REG XP Table'!$B$2:$E$2815,'Random Encounter'!$F$8+W$1,'REG XP Table'!$G$2)-'Random Encounter'!$E$8-LOOKUP($A287,'Monster List'!$A$2:$A$448,'Monster List'!$C$2:$C$448)*W$1&gt;=0,W$1,V287)</f>
        <v>11</v>
      </c>
      <c r="X287" s="13" t="str">
        <f>IF(INDEX('REG XP Table'!$B$2:$E$2815,'Random Encounter'!$F$8+X$1,'REG XP Table'!$G$2)-'Random Encounter'!$E$8-LOOKUP($A287,'Monster List'!$A$2:$A$448,'Monster List'!$C$2:$C$448)*X$1&gt;=0,X$1,W287)</f>
        <v>12</v>
      </c>
      <c r="Y287" s="13" t="str">
        <f>IF(INDEX('REG XP Table'!$B$2:$E$2815,'Random Encounter'!$F$8+Y$1,'REG XP Table'!$G$2)-'Random Encounter'!$E$8-LOOKUP($A287,'Monster List'!$A$2:$A$448,'Monster List'!$C$2:$C$448)*Y$1&gt;=0,Y$1,X287)</f>
        <v>13</v>
      </c>
      <c r="Z287" s="13" t="str">
        <f>IF(INDEX('REG XP Table'!$B$2:$E$2815,'Random Encounter'!$F$8+Z$1,'REG XP Table'!$G$2)-'Random Encounter'!$E$8-LOOKUP($A287,'Monster List'!$A$2:$A$448,'Monster List'!$C$2:$C$448)*Z$1&gt;=0,Z$1,Y287)</f>
        <v>13</v>
      </c>
      <c r="AA287" s="13" t="str">
        <f>IF(INDEX('REG XP Table'!$B$2:$E$2815,'Random Encounter'!$F$8+AA$1,'REG XP Table'!$G$2)-'Random Encounter'!$E$8-LOOKUP($A287,'Monster List'!$A$2:$A$448,'Monster List'!$C$2:$C$448)*AA$1&gt;=0,AA$1,Z287)</f>
        <v>13</v>
      </c>
      <c r="AB287" s="13" t="str">
        <f>IF(INDEX('REG XP Table'!$B$2:$E$2815,'Random Encounter'!$F$8+AB$1,'REG XP Table'!$G$2)-'Random Encounter'!$E$8-LOOKUP($A287,'Monster List'!$A$2:$A$448,'Monster List'!$C$2:$C$448)*AB$1&gt;=0,AB$1,AA287)</f>
        <v>13</v>
      </c>
      <c r="AC287" s="13" t="str">
        <f>IF(INDEX('REG XP Table'!$B$2:$E$2815,'Random Encounter'!$F$8+AC$1,'REG XP Table'!$G$2)-'Random Encounter'!$E$8-LOOKUP($A287,'Monster List'!$A$2:$A$448,'Monster List'!$C$2:$C$448)*AC$1&gt;=0,AC$1,AB287)</f>
        <v>13</v>
      </c>
      <c r="AD287" s="13" t="str">
        <f>IF(INDEX('REG XP Table'!$B$2:$E$2815,'Random Encounter'!$F$8+AD$1,'REG XP Table'!$G$2)-'Random Encounter'!$E$8-LOOKUP($A287,'Monster List'!$A$2:$A$448,'Monster List'!$C$2:$C$448)*AD$1&gt;=0,AD$1,AC287)</f>
        <v>13</v>
      </c>
      <c r="AE287" s="13" t="str">
        <f>IF(INDEX('REG XP Table'!$B$2:$E$2815,'Random Encounter'!$F$8+AE$1,'REG XP Table'!$G$2)-'Random Encounter'!$E$8-LOOKUP($A287,'Monster List'!$A$2:$A$448,'Monster List'!$C$2:$C$448)*AE$1&gt;=0,AE$1,AD287)</f>
        <v>13</v>
      </c>
      <c r="AF287" s="13" t="str">
        <f>IF(INDEX('REG XP Table'!$B$2:$E$2815,'Random Encounter'!$F$8+AF$1,'REG XP Table'!$G$2)-'Random Encounter'!$E$8-LOOKUP($A287,'Monster List'!$A$2:$A$448,'Monster List'!$C$2:$C$448)*AF$1&gt;=0,AF$1,AE287)</f>
        <v>13</v>
      </c>
    </row>
    <row r="288" spans="1:32" x14ac:dyDescent="0.3">
      <c r="A288" t="s">
        <v>410</v>
      </c>
      <c r="B288">
        <v>10000</v>
      </c>
      <c r="C288" t="b">
        <f>ISTEXT(INDEX(Table4[],MATCH(Table412[[#This Row],[Monster]],Table4[Monster],0),MATCH(Table36[Location],Table4[#Headers],0)))</f>
        <v>0</v>
      </c>
      <c r="D288" t="b">
        <f>ISNUMBER(MATCH(LOOKUP(Table412[[#This Row],[Monster]],Table4[Monster],Table4[Alignment 1]),'MSL Filters'!$K$3:$P$3,0))</f>
        <v>1</v>
      </c>
      <c r="E288" t="b">
        <f>ISNUMBER(MATCH(LOOKUP(Table412[[#This Row],[Monster]],Table4[Monster],Table4[Alignment 2]),'MSL Filters'!$K$13:$P$13,0))</f>
        <v>1</v>
      </c>
      <c r="F288" t="b">
        <f>IF(EXACT("Any",Table36[Type]), TRUE, EXACT(LOOKUP(Table412[[#This Row],[Monster]],Table4[Monster],Table4[Type]),Table36[Type]))</f>
        <v>0</v>
      </c>
      <c r="G288" t="b">
        <f>IF(EXACT("Any",Table36[Sub Type]),TRUE,NOT(ISERROR(MATCH(LOOKUP(Table412[[#This Row],[Monster]],Table4[Monster],Table4[Subtype]),'MSL Filters'!$K$23:$P$23,0))))</f>
        <v>1</v>
      </c>
      <c r="H288" t="b">
        <f>IF(EXACT(Table412[[#This Row],[1]],1),TRUE,FALSE)</f>
        <v>0</v>
      </c>
      <c r="I288" t="b">
        <f>LOOKUP(Table412[[#This Row],[Monster]],'Monster List'!$A$2:$A$447,'Monster List'!$B$2:$B$447)&gt;='Random Encounter'!$J$2</f>
        <v>1</v>
      </c>
      <c r="J288" t="b">
        <f>LOOKUP(Table412[[#This Row],[Monster]],'Monster List'!$A$2:$A$447,'Monster List'!$B$2:$B$447)&lt;='Random Encounter'!$K$2</f>
        <v>1</v>
      </c>
      <c r="K288" t="b">
        <f t="shared" si="4"/>
        <v>0</v>
      </c>
      <c r="L288" s="12">
        <f>IF(Table412[[#This Row],[Include?]],1,0)+L287</f>
        <v>19</v>
      </c>
      <c r="M288" s="13">
        <f>IF(INDEX('REG XP Table'!$B$2:$E$2815,'Random Encounter'!$F$8+M$1,'REG XP Table'!$G$2)-'Random Encounter'!$E$8-LOOKUP($A288,'Monster List'!$A$2:$A$448,'Monster List'!$C$2:$C$448)*M$1&gt;=0,1,0)</f>
        <v>0</v>
      </c>
      <c r="N288" s="15">
        <f>IF(INDEX('REG XP Table'!$B$2:$E$2815,'Random Encounter'!$F$8+N$1,'REG XP Table'!$G$2)-'Random Encounter'!$E$8-LOOKUP($A288,'Monster List'!$A$2:$A$448,'Monster List'!$C$2:$C$448)*N$1&gt;=0,N$1,M288)</f>
        <v>0</v>
      </c>
      <c r="O288" s="13">
        <f>IF(INDEX('REG XP Table'!$B$2:$E$2815,'Random Encounter'!$F$8+O$1,'REG XP Table'!$G$2)-'Random Encounter'!$E$8-LOOKUP($A288,'Monster List'!$A$2:$A$448,'Monster List'!$C$2:$C$448)*O$1&gt;=0,O$1,N288)</f>
        <v>0</v>
      </c>
      <c r="P288" s="13">
        <f>IF(INDEX('REG XP Table'!$B$2:$E$2815,'Random Encounter'!$F$8+P$1,'REG XP Table'!$G$2)-'Random Encounter'!$E$8-LOOKUP($A288,'Monster List'!$A$2:$A$448,'Monster List'!$C$2:$C$448)*P$1&gt;=0,P$1,O288)</f>
        <v>0</v>
      </c>
      <c r="Q288" s="13">
        <f>IF(INDEX('REG XP Table'!$B$2:$E$2815,'Random Encounter'!$F$8+Q$1,'REG XP Table'!$G$2)-'Random Encounter'!$E$8-LOOKUP($A288,'Monster List'!$A$2:$A$448,'Monster List'!$C$2:$C$448)*Q$1&gt;=0,Q$1,P288)</f>
        <v>0</v>
      </c>
      <c r="R288" s="13">
        <f>IF(INDEX('REG XP Table'!$B$2:$E$2815,'Random Encounter'!$F$8+R$1,'REG XP Table'!$G$2)-'Random Encounter'!$E$8-LOOKUP($A288,'Monster List'!$A$2:$A$448,'Monster List'!$C$2:$C$448)*R$1&gt;=0,R$1,Q288)</f>
        <v>0</v>
      </c>
      <c r="S288" s="13">
        <f>IF(INDEX('REG XP Table'!$B$2:$E$2815,'Random Encounter'!$F$8+S$1,'REG XP Table'!$G$2)-'Random Encounter'!$E$8-LOOKUP($A288,'Monster List'!$A$2:$A$448,'Monster List'!$C$2:$C$448)*S$1&gt;=0,S$1,R288)</f>
        <v>0</v>
      </c>
      <c r="T288" s="13">
        <f>IF(INDEX('REG XP Table'!$B$2:$E$2815,'Random Encounter'!$F$8+T$1,'REG XP Table'!$G$2)-'Random Encounter'!$E$8-LOOKUP($A288,'Monster List'!$A$2:$A$448,'Monster List'!$C$2:$C$448)*T$1&gt;=0,T$1,S288)</f>
        <v>0</v>
      </c>
      <c r="U288" s="13">
        <f>IF(INDEX('REG XP Table'!$B$2:$E$2815,'Random Encounter'!$F$8+U$1,'REG XP Table'!$G$2)-'Random Encounter'!$E$8-LOOKUP($A288,'Monster List'!$A$2:$A$448,'Monster List'!$C$2:$C$448)*U$1&gt;=0,U$1,T288)</f>
        <v>0</v>
      </c>
      <c r="V288" s="13">
        <f>IF(INDEX('REG XP Table'!$B$2:$E$2815,'Random Encounter'!$F$8+V$1,'REG XP Table'!$G$2)-'Random Encounter'!$E$8-LOOKUP($A288,'Monster List'!$A$2:$A$448,'Monster List'!$C$2:$C$448)*V$1&gt;=0,V$1,U288)</f>
        <v>0</v>
      </c>
      <c r="W288" s="13">
        <f>IF(INDEX('REG XP Table'!$B$2:$E$2815,'Random Encounter'!$F$8+W$1,'REG XP Table'!$G$2)-'Random Encounter'!$E$8-LOOKUP($A288,'Monster List'!$A$2:$A$448,'Monster List'!$C$2:$C$448)*W$1&gt;=0,W$1,V288)</f>
        <v>0</v>
      </c>
      <c r="X288" s="13">
        <f>IF(INDEX('REG XP Table'!$B$2:$E$2815,'Random Encounter'!$F$8+X$1,'REG XP Table'!$G$2)-'Random Encounter'!$E$8-LOOKUP($A288,'Monster List'!$A$2:$A$448,'Monster List'!$C$2:$C$448)*X$1&gt;=0,X$1,W288)</f>
        <v>0</v>
      </c>
      <c r="Y288" s="13">
        <f>IF(INDEX('REG XP Table'!$B$2:$E$2815,'Random Encounter'!$F$8+Y$1,'REG XP Table'!$G$2)-'Random Encounter'!$E$8-LOOKUP($A288,'Monster List'!$A$2:$A$448,'Monster List'!$C$2:$C$448)*Y$1&gt;=0,Y$1,X288)</f>
        <v>0</v>
      </c>
      <c r="Z288" s="13">
        <f>IF(INDEX('REG XP Table'!$B$2:$E$2815,'Random Encounter'!$F$8+Z$1,'REG XP Table'!$G$2)-'Random Encounter'!$E$8-LOOKUP($A288,'Monster List'!$A$2:$A$448,'Monster List'!$C$2:$C$448)*Z$1&gt;=0,Z$1,Y288)</f>
        <v>0</v>
      </c>
      <c r="AA288" s="13">
        <f>IF(INDEX('REG XP Table'!$B$2:$E$2815,'Random Encounter'!$F$8+AA$1,'REG XP Table'!$G$2)-'Random Encounter'!$E$8-LOOKUP($A288,'Monster List'!$A$2:$A$448,'Monster List'!$C$2:$C$448)*AA$1&gt;=0,AA$1,Z288)</f>
        <v>0</v>
      </c>
      <c r="AB288" s="13">
        <f>IF(INDEX('REG XP Table'!$B$2:$E$2815,'Random Encounter'!$F$8+AB$1,'REG XP Table'!$G$2)-'Random Encounter'!$E$8-LOOKUP($A288,'Monster List'!$A$2:$A$448,'Monster List'!$C$2:$C$448)*AB$1&gt;=0,AB$1,AA288)</f>
        <v>0</v>
      </c>
      <c r="AC288" s="13">
        <f>IF(INDEX('REG XP Table'!$B$2:$E$2815,'Random Encounter'!$F$8+AC$1,'REG XP Table'!$G$2)-'Random Encounter'!$E$8-LOOKUP($A288,'Monster List'!$A$2:$A$448,'Monster List'!$C$2:$C$448)*AC$1&gt;=0,AC$1,AB288)</f>
        <v>0</v>
      </c>
      <c r="AD288" s="13">
        <f>IF(INDEX('REG XP Table'!$B$2:$E$2815,'Random Encounter'!$F$8+AD$1,'REG XP Table'!$G$2)-'Random Encounter'!$E$8-LOOKUP($A288,'Monster List'!$A$2:$A$448,'Monster List'!$C$2:$C$448)*AD$1&gt;=0,AD$1,AC288)</f>
        <v>0</v>
      </c>
      <c r="AE288" s="13">
        <f>IF(INDEX('REG XP Table'!$B$2:$E$2815,'Random Encounter'!$F$8+AE$1,'REG XP Table'!$G$2)-'Random Encounter'!$E$8-LOOKUP($A288,'Monster List'!$A$2:$A$448,'Monster List'!$C$2:$C$448)*AE$1&gt;=0,AE$1,AD288)</f>
        <v>0</v>
      </c>
      <c r="AF288" s="13">
        <f>IF(INDEX('REG XP Table'!$B$2:$E$2815,'Random Encounter'!$F$8+AF$1,'REG XP Table'!$G$2)-'Random Encounter'!$E$8-LOOKUP($A288,'Monster List'!$A$2:$A$448,'Monster List'!$C$2:$C$448)*AF$1&gt;=0,AF$1,AE288)</f>
        <v>0</v>
      </c>
    </row>
    <row r="289" spans="1:32" x14ac:dyDescent="0.3">
      <c r="A289" t="s">
        <v>100</v>
      </c>
      <c r="B289">
        <v>50</v>
      </c>
      <c r="C289" t="b">
        <f>ISTEXT(INDEX(Table4[],MATCH(Table412[[#This Row],[Monster]],Table4[Monster],0),MATCH(Table36[Location],Table4[#Headers],0)))</f>
        <v>0</v>
      </c>
      <c r="D289" t="b">
        <f>ISNUMBER(MATCH(LOOKUP(Table412[[#This Row],[Monster]],Table4[Monster],Table4[Alignment 1]),'MSL Filters'!$K$3:$P$3,0))</f>
        <v>1</v>
      </c>
      <c r="E289" t="b">
        <f>ISNUMBER(MATCH(LOOKUP(Table412[[#This Row],[Monster]],Table4[Monster],Table4[Alignment 2]),'MSL Filters'!$K$13:$P$13,0))</f>
        <v>1</v>
      </c>
      <c r="F289" t="b">
        <f>IF(EXACT("Any",Table36[Type]), TRUE, EXACT(LOOKUP(Table412[[#This Row],[Monster]],Table4[Monster],Table4[Type]),Table36[Type]))</f>
        <v>0</v>
      </c>
      <c r="G289" t="b">
        <f>IF(EXACT("Any",Table36[Sub Type]),TRUE,NOT(ISERROR(MATCH(LOOKUP(Table412[[#This Row],[Monster]],Table4[Monster],Table4[Subtype]),'MSL Filters'!$K$23:$P$23,0))))</f>
        <v>1</v>
      </c>
      <c r="H289" t="b">
        <f>IF(EXACT(Table412[[#This Row],[1]],1),TRUE,FALSE)</f>
        <v>1</v>
      </c>
      <c r="I289" t="b">
        <f>LOOKUP(Table412[[#This Row],[Monster]],'Monster List'!$A$2:$A$447,'Monster List'!$B$2:$B$447)&gt;='Random Encounter'!$J$2</f>
        <v>1</v>
      </c>
      <c r="J289" t="b">
        <f>LOOKUP(Table412[[#This Row],[Monster]],'Monster List'!$A$2:$A$447,'Monster List'!$B$2:$B$447)&lt;='Random Encounter'!$K$2</f>
        <v>1</v>
      </c>
      <c r="K289" t="b">
        <f t="shared" si="4"/>
        <v>0</v>
      </c>
      <c r="L289" s="12">
        <f>IF(Table412[[#This Row],[Include?]],1,0)+L288</f>
        <v>19</v>
      </c>
      <c r="M289" s="13">
        <f>IF(INDEX('REG XP Table'!$B$2:$E$2815,'Random Encounter'!$F$8+M$1,'REG XP Table'!$G$2)-'Random Encounter'!$E$8-LOOKUP($A289,'Monster List'!$A$2:$A$448,'Monster List'!$C$2:$C$448)*M$1&gt;=0,1,0)</f>
        <v>1</v>
      </c>
      <c r="N289" s="15" t="str">
        <f>IF(INDEX('REG XP Table'!$B$2:$E$2815,'Random Encounter'!$F$8+N$1,'REG XP Table'!$G$2)-'Random Encounter'!$E$8-LOOKUP($A289,'Monster List'!$A$2:$A$448,'Monster List'!$C$2:$C$448)*N$1&gt;=0,N$1,M289)</f>
        <v>2</v>
      </c>
      <c r="O289" s="13" t="str">
        <f>IF(INDEX('REG XP Table'!$B$2:$E$2815,'Random Encounter'!$F$8+O$1,'REG XP Table'!$G$2)-'Random Encounter'!$E$8-LOOKUP($A289,'Monster List'!$A$2:$A$448,'Monster List'!$C$2:$C$448)*O$1&gt;=0,O$1,N289)</f>
        <v>3</v>
      </c>
      <c r="P289" s="13" t="str">
        <f>IF(INDEX('REG XP Table'!$B$2:$E$2815,'Random Encounter'!$F$8+P$1,'REG XP Table'!$G$2)-'Random Encounter'!$E$8-LOOKUP($A289,'Monster List'!$A$2:$A$448,'Monster List'!$C$2:$C$448)*P$1&gt;=0,P$1,O289)</f>
        <v>4</v>
      </c>
      <c r="Q289" s="13" t="str">
        <f>IF(INDEX('REG XP Table'!$B$2:$E$2815,'Random Encounter'!$F$8+Q$1,'REG XP Table'!$G$2)-'Random Encounter'!$E$8-LOOKUP($A289,'Monster List'!$A$2:$A$448,'Monster List'!$C$2:$C$448)*Q$1&gt;=0,Q$1,P289)</f>
        <v>4</v>
      </c>
      <c r="R289" s="13" t="str">
        <f>IF(INDEX('REG XP Table'!$B$2:$E$2815,'Random Encounter'!$F$8+R$1,'REG XP Table'!$G$2)-'Random Encounter'!$E$8-LOOKUP($A289,'Monster List'!$A$2:$A$448,'Monster List'!$C$2:$C$448)*R$1&gt;=0,R$1,Q289)</f>
        <v>4</v>
      </c>
      <c r="S289" s="13" t="str">
        <f>IF(INDEX('REG XP Table'!$B$2:$E$2815,'Random Encounter'!$F$8+S$1,'REG XP Table'!$G$2)-'Random Encounter'!$E$8-LOOKUP($A289,'Monster List'!$A$2:$A$448,'Monster List'!$C$2:$C$448)*S$1&gt;=0,S$1,R289)</f>
        <v>4</v>
      </c>
      <c r="T289" s="13" t="str">
        <f>IF(INDEX('REG XP Table'!$B$2:$E$2815,'Random Encounter'!$F$8+T$1,'REG XP Table'!$G$2)-'Random Encounter'!$E$8-LOOKUP($A289,'Monster List'!$A$2:$A$448,'Monster List'!$C$2:$C$448)*T$1&gt;=0,T$1,S289)</f>
        <v>4</v>
      </c>
      <c r="U289" s="13" t="str">
        <f>IF(INDEX('REG XP Table'!$B$2:$E$2815,'Random Encounter'!$F$8+U$1,'REG XP Table'!$G$2)-'Random Encounter'!$E$8-LOOKUP($A289,'Monster List'!$A$2:$A$448,'Monster List'!$C$2:$C$448)*U$1&gt;=0,U$1,T289)</f>
        <v>4</v>
      </c>
      <c r="V289" s="13" t="str">
        <f>IF(INDEX('REG XP Table'!$B$2:$E$2815,'Random Encounter'!$F$8+V$1,'REG XP Table'!$G$2)-'Random Encounter'!$E$8-LOOKUP($A289,'Monster List'!$A$2:$A$448,'Monster List'!$C$2:$C$448)*V$1&gt;=0,V$1,U289)</f>
        <v>4</v>
      </c>
      <c r="W289" s="13" t="str">
        <f>IF(INDEX('REG XP Table'!$B$2:$E$2815,'Random Encounter'!$F$8+W$1,'REG XP Table'!$G$2)-'Random Encounter'!$E$8-LOOKUP($A289,'Monster List'!$A$2:$A$448,'Monster List'!$C$2:$C$448)*W$1&gt;=0,W$1,V289)</f>
        <v>4</v>
      </c>
      <c r="X289" s="13" t="str">
        <f>IF(INDEX('REG XP Table'!$B$2:$E$2815,'Random Encounter'!$F$8+X$1,'REG XP Table'!$G$2)-'Random Encounter'!$E$8-LOOKUP($A289,'Monster List'!$A$2:$A$448,'Monster List'!$C$2:$C$448)*X$1&gt;=0,X$1,W289)</f>
        <v>4</v>
      </c>
      <c r="Y289" s="13" t="str">
        <f>IF(INDEX('REG XP Table'!$B$2:$E$2815,'Random Encounter'!$F$8+Y$1,'REG XP Table'!$G$2)-'Random Encounter'!$E$8-LOOKUP($A289,'Monster List'!$A$2:$A$448,'Monster List'!$C$2:$C$448)*Y$1&gt;=0,Y$1,X289)</f>
        <v>4</v>
      </c>
      <c r="Z289" s="13" t="str">
        <f>IF(INDEX('REG XP Table'!$B$2:$E$2815,'Random Encounter'!$F$8+Z$1,'REG XP Table'!$G$2)-'Random Encounter'!$E$8-LOOKUP($A289,'Monster List'!$A$2:$A$448,'Monster List'!$C$2:$C$448)*Z$1&gt;=0,Z$1,Y289)</f>
        <v>4</v>
      </c>
      <c r="AA289" s="13" t="str">
        <f>IF(INDEX('REG XP Table'!$B$2:$E$2815,'Random Encounter'!$F$8+AA$1,'REG XP Table'!$G$2)-'Random Encounter'!$E$8-LOOKUP($A289,'Monster List'!$A$2:$A$448,'Monster List'!$C$2:$C$448)*AA$1&gt;=0,AA$1,Z289)</f>
        <v>4</v>
      </c>
      <c r="AB289" s="13" t="str">
        <f>IF(INDEX('REG XP Table'!$B$2:$E$2815,'Random Encounter'!$F$8+AB$1,'REG XP Table'!$G$2)-'Random Encounter'!$E$8-LOOKUP($A289,'Monster List'!$A$2:$A$448,'Monster List'!$C$2:$C$448)*AB$1&gt;=0,AB$1,AA289)</f>
        <v>4</v>
      </c>
      <c r="AC289" s="13" t="str">
        <f>IF(INDEX('REG XP Table'!$B$2:$E$2815,'Random Encounter'!$F$8+AC$1,'REG XP Table'!$G$2)-'Random Encounter'!$E$8-LOOKUP($A289,'Monster List'!$A$2:$A$448,'Monster List'!$C$2:$C$448)*AC$1&gt;=0,AC$1,AB289)</f>
        <v>4</v>
      </c>
      <c r="AD289" s="13" t="str">
        <f>IF(INDEX('REG XP Table'!$B$2:$E$2815,'Random Encounter'!$F$8+AD$1,'REG XP Table'!$G$2)-'Random Encounter'!$E$8-LOOKUP($A289,'Monster List'!$A$2:$A$448,'Monster List'!$C$2:$C$448)*AD$1&gt;=0,AD$1,AC289)</f>
        <v>4</v>
      </c>
      <c r="AE289" s="13" t="str">
        <f>IF(INDEX('REG XP Table'!$B$2:$E$2815,'Random Encounter'!$F$8+AE$1,'REG XP Table'!$G$2)-'Random Encounter'!$E$8-LOOKUP($A289,'Monster List'!$A$2:$A$448,'Monster List'!$C$2:$C$448)*AE$1&gt;=0,AE$1,AD289)</f>
        <v>4</v>
      </c>
      <c r="AF289" s="13" t="str">
        <f>IF(INDEX('REG XP Table'!$B$2:$E$2815,'Random Encounter'!$F$8+AF$1,'REG XP Table'!$G$2)-'Random Encounter'!$E$8-LOOKUP($A289,'Monster List'!$A$2:$A$448,'Monster List'!$C$2:$C$448)*AF$1&gt;=0,AF$1,AE289)</f>
        <v>4</v>
      </c>
    </row>
    <row r="290" spans="1:32" x14ac:dyDescent="0.3">
      <c r="A290" t="s">
        <v>315</v>
      </c>
      <c r="B290">
        <v>1800</v>
      </c>
      <c r="C290" t="b">
        <f>ISTEXT(INDEX(Table4[],MATCH(Table412[[#This Row],[Monster]],Table4[Monster],0),MATCH(Table36[Location],Table4[#Headers],0)))</f>
        <v>0</v>
      </c>
      <c r="D290" t="b">
        <f>ISNUMBER(MATCH(LOOKUP(Table412[[#This Row],[Monster]],Table4[Monster],Table4[Alignment 1]),'MSL Filters'!$K$3:$P$3,0))</f>
        <v>1</v>
      </c>
      <c r="E290" t="b">
        <f>ISNUMBER(MATCH(LOOKUP(Table412[[#This Row],[Monster]],Table4[Monster],Table4[Alignment 2]),'MSL Filters'!$K$13:$P$13,0))</f>
        <v>1</v>
      </c>
      <c r="F290" t="b">
        <f>IF(EXACT("Any",Table36[Type]), TRUE, EXACT(LOOKUP(Table412[[#This Row],[Monster]],Table4[Monster],Table4[Type]),Table36[Type]))</f>
        <v>0</v>
      </c>
      <c r="G290" t="b">
        <f>IF(EXACT("Any",Table36[Sub Type]),TRUE,NOT(ISERROR(MATCH(LOOKUP(Table412[[#This Row],[Monster]],Table4[Monster],Table4[Subtype]),'MSL Filters'!$K$23:$P$23,0))))</f>
        <v>1</v>
      </c>
      <c r="H290" t="b">
        <f>IF(EXACT(Table412[[#This Row],[1]],1),TRUE,FALSE)</f>
        <v>0</v>
      </c>
      <c r="I290" t="b">
        <f>LOOKUP(Table412[[#This Row],[Monster]],'Monster List'!$A$2:$A$447,'Monster List'!$B$2:$B$447)&gt;='Random Encounter'!$J$2</f>
        <v>1</v>
      </c>
      <c r="J290" t="b">
        <f>LOOKUP(Table412[[#This Row],[Monster]],'Monster List'!$A$2:$A$447,'Monster List'!$B$2:$B$447)&lt;='Random Encounter'!$K$2</f>
        <v>1</v>
      </c>
      <c r="K290" t="b">
        <f t="shared" si="4"/>
        <v>0</v>
      </c>
      <c r="L290" s="12">
        <f>IF(Table412[[#This Row],[Include?]],1,0)+L289</f>
        <v>19</v>
      </c>
      <c r="M290" s="13">
        <f>IF(INDEX('REG XP Table'!$B$2:$E$2815,'Random Encounter'!$F$8+M$1,'REG XP Table'!$G$2)-'Random Encounter'!$E$8-LOOKUP($A290,'Monster List'!$A$2:$A$448,'Monster List'!$C$2:$C$448)*M$1&gt;=0,1,0)</f>
        <v>0</v>
      </c>
      <c r="N290" s="15">
        <f>IF(INDEX('REG XP Table'!$B$2:$E$2815,'Random Encounter'!$F$8+N$1,'REG XP Table'!$G$2)-'Random Encounter'!$E$8-LOOKUP($A290,'Monster List'!$A$2:$A$448,'Monster List'!$C$2:$C$448)*N$1&gt;=0,N$1,M290)</f>
        <v>0</v>
      </c>
      <c r="O290" s="13">
        <f>IF(INDEX('REG XP Table'!$B$2:$E$2815,'Random Encounter'!$F$8+O$1,'REG XP Table'!$G$2)-'Random Encounter'!$E$8-LOOKUP($A290,'Monster List'!$A$2:$A$448,'Monster List'!$C$2:$C$448)*O$1&gt;=0,O$1,N290)</f>
        <v>0</v>
      </c>
      <c r="P290" s="13">
        <f>IF(INDEX('REG XP Table'!$B$2:$E$2815,'Random Encounter'!$F$8+P$1,'REG XP Table'!$G$2)-'Random Encounter'!$E$8-LOOKUP($A290,'Monster List'!$A$2:$A$448,'Monster List'!$C$2:$C$448)*P$1&gt;=0,P$1,O290)</f>
        <v>0</v>
      </c>
      <c r="Q290" s="13">
        <f>IF(INDEX('REG XP Table'!$B$2:$E$2815,'Random Encounter'!$F$8+Q$1,'REG XP Table'!$G$2)-'Random Encounter'!$E$8-LOOKUP($A290,'Monster List'!$A$2:$A$448,'Monster List'!$C$2:$C$448)*Q$1&gt;=0,Q$1,P290)</f>
        <v>0</v>
      </c>
      <c r="R290" s="13">
        <f>IF(INDEX('REG XP Table'!$B$2:$E$2815,'Random Encounter'!$F$8+R$1,'REG XP Table'!$G$2)-'Random Encounter'!$E$8-LOOKUP($A290,'Monster List'!$A$2:$A$448,'Monster List'!$C$2:$C$448)*R$1&gt;=0,R$1,Q290)</f>
        <v>0</v>
      </c>
      <c r="S290" s="13">
        <f>IF(INDEX('REG XP Table'!$B$2:$E$2815,'Random Encounter'!$F$8+S$1,'REG XP Table'!$G$2)-'Random Encounter'!$E$8-LOOKUP($A290,'Monster List'!$A$2:$A$448,'Monster List'!$C$2:$C$448)*S$1&gt;=0,S$1,R290)</f>
        <v>0</v>
      </c>
      <c r="T290" s="13">
        <f>IF(INDEX('REG XP Table'!$B$2:$E$2815,'Random Encounter'!$F$8+T$1,'REG XP Table'!$G$2)-'Random Encounter'!$E$8-LOOKUP($A290,'Monster List'!$A$2:$A$448,'Monster List'!$C$2:$C$448)*T$1&gt;=0,T$1,S290)</f>
        <v>0</v>
      </c>
      <c r="U290" s="13">
        <f>IF(INDEX('REG XP Table'!$B$2:$E$2815,'Random Encounter'!$F$8+U$1,'REG XP Table'!$G$2)-'Random Encounter'!$E$8-LOOKUP($A290,'Monster List'!$A$2:$A$448,'Monster List'!$C$2:$C$448)*U$1&gt;=0,U$1,T290)</f>
        <v>0</v>
      </c>
      <c r="V290" s="13">
        <f>IF(INDEX('REG XP Table'!$B$2:$E$2815,'Random Encounter'!$F$8+V$1,'REG XP Table'!$G$2)-'Random Encounter'!$E$8-LOOKUP($A290,'Monster List'!$A$2:$A$448,'Monster List'!$C$2:$C$448)*V$1&gt;=0,V$1,U290)</f>
        <v>0</v>
      </c>
      <c r="W290" s="13">
        <f>IF(INDEX('REG XP Table'!$B$2:$E$2815,'Random Encounter'!$F$8+W$1,'REG XP Table'!$G$2)-'Random Encounter'!$E$8-LOOKUP($A290,'Monster List'!$A$2:$A$448,'Monster List'!$C$2:$C$448)*W$1&gt;=0,W$1,V290)</f>
        <v>0</v>
      </c>
      <c r="X290" s="13">
        <f>IF(INDEX('REG XP Table'!$B$2:$E$2815,'Random Encounter'!$F$8+X$1,'REG XP Table'!$G$2)-'Random Encounter'!$E$8-LOOKUP($A290,'Monster List'!$A$2:$A$448,'Monster List'!$C$2:$C$448)*X$1&gt;=0,X$1,W290)</f>
        <v>0</v>
      </c>
      <c r="Y290" s="13">
        <f>IF(INDEX('REG XP Table'!$B$2:$E$2815,'Random Encounter'!$F$8+Y$1,'REG XP Table'!$G$2)-'Random Encounter'!$E$8-LOOKUP($A290,'Monster List'!$A$2:$A$448,'Monster List'!$C$2:$C$448)*Y$1&gt;=0,Y$1,X290)</f>
        <v>0</v>
      </c>
      <c r="Z290" s="13">
        <f>IF(INDEX('REG XP Table'!$B$2:$E$2815,'Random Encounter'!$F$8+Z$1,'REG XP Table'!$G$2)-'Random Encounter'!$E$8-LOOKUP($A290,'Monster List'!$A$2:$A$448,'Monster List'!$C$2:$C$448)*Z$1&gt;=0,Z$1,Y290)</f>
        <v>0</v>
      </c>
      <c r="AA290" s="13">
        <f>IF(INDEX('REG XP Table'!$B$2:$E$2815,'Random Encounter'!$F$8+AA$1,'REG XP Table'!$G$2)-'Random Encounter'!$E$8-LOOKUP($A290,'Monster List'!$A$2:$A$448,'Monster List'!$C$2:$C$448)*AA$1&gt;=0,AA$1,Z290)</f>
        <v>0</v>
      </c>
      <c r="AB290" s="13">
        <f>IF(INDEX('REG XP Table'!$B$2:$E$2815,'Random Encounter'!$F$8+AB$1,'REG XP Table'!$G$2)-'Random Encounter'!$E$8-LOOKUP($A290,'Monster List'!$A$2:$A$448,'Monster List'!$C$2:$C$448)*AB$1&gt;=0,AB$1,AA290)</f>
        <v>0</v>
      </c>
      <c r="AC290" s="13">
        <f>IF(INDEX('REG XP Table'!$B$2:$E$2815,'Random Encounter'!$F$8+AC$1,'REG XP Table'!$G$2)-'Random Encounter'!$E$8-LOOKUP($A290,'Monster List'!$A$2:$A$448,'Monster List'!$C$2:$C$448)*AC$1&gt;=0,AC$1,AB290)</f>
        <v>0</v>
      </c>
      <c r="AD290" s="13">
        <f>IF(INDEX('REG XP Table'!$B$2:$E$2815,'Random Encounter'!$F$8+AD$1,'REG XP Table'!$G$2)-'Random Encounter'!$E$8-LOOKUP($A290,'Monster List'!$A$2:$A$448,'Monster List'!$C$2:$C$448)*AD$1&gt;=0,AD$1,AC290)</f>
        <v>0</v>
      </c>
      <c r="AE290" s="13">
        <f>IF(INDEX('REG XP Table'!$B$2:$E$2815,'Random Encounter'!$F$8+AE$1,'REG XP Table'!$G$2)-'Random Encounter'!$E$8-LOOKUP($A290,'Monster List'!$A$2:$A$448,'Monster List'!$C$2:$C$448)*AE$1&gt;=0,AE$1,AD290)</f>
        <v>0</v>
      </c>
      <c r="AF290" s="13">
        <f>IF(INDEX('REG XP Table'!$B$2:$E$2815,'Random Encounter'!$F$8+AF$1,'REG XP Table'!$G$2)-'Random Encounter'!$E$8-LOOKUP($A290,'Monster List'!$A$2:$A$448,'Monster List'!$C$2:$C$448)*AF$1&gt;=0,AF$1,AE290)</f>
        <v>0</v>
      </c>
    </row>
    <row r="291" spans="1:32" x14ac:dyDescent="0.3">
      <c r="A291" t="s">
        <v>354</v>
      </c>
      <c r="B291">
        <v>2900</v>
      </c>
      <c r="C291" t="b">
        <f>ISTEXT(INDEX(Table4[],MATCH(Table412[[#This Row],[Monster]],Table4[Monster],0),MATCH(Table36[Location],Table4[#Headers],0)))</f>
        <v>0</v>
      </c>
      <c r="D291" t="b">
        <f>ISNUMBER(MATCH(LOOKUP(Table412[[#This Row],[Monster]],Table4[Monster],Table4[Alignment 1]),'MSL Filters'!$K$3:$P$3,0))</f>
        <v>1</v>
      </c>
      <c r="E291" t="b">
        <f>ISNUMBER(MATCH(LOOKUP(Table412[[#This Row],[Monster]],Table4[Monster],Table4[Alignment 2]),'MSL Filters'!$K$13:$P$13,0))</f>
        <v>1</v>
      </c>
      <c r="F291" t="b">
        <f>IF(EXACT("Any",Table36[Type]), TRUE, EXACT(LOOKUP(Table412[[#This Row],[Monster]],Table4[Monster],Table4[Type]),Table36[Type]))</f>
        <v>0</v>
      </c>
      <c r="G291" t="b">
        <f>IF(EXACT("Any",Table36[Sub Type]),TRUE,NOT(ISERROR(MATCH(LOOKUP(Table412[[#This Row],[Monster]],Table4[Monster],Table4[Subtype]),'MSL Filters'!$K$23:$P$23,0))))</f>
        <v>1</v>
      </c>
      <c r="H291" t="b">
        <f>IF(EXACT(Table412[[#This Row],[1]],1),TRUE,FALSE)</f>
        <v>0</v>
      </c>
      <c r="I291" t="b">
        <f>LOOKUP(Table412[[#This Row],[Monster]],'Monster List'!$A$2:$A$447,'Monster List'!$B$2:$B$447)&gt;='Random Encounter'!$J$2</f>
        <v>1</v>
      </c>
      <c r="J291" t="b">
        <f>LOOKUP(Table412[[#This Row],[Monster]],'Monster List'!$A$2:$A$447,'Monster List'!$B$2:$B$447)&lt;='Random Encounter'!$K$2</f>
        <v>1</v>
      </c>
      <c r="K291" t="b">
        <f t="shared" si="4"/>
        <v>0</v>
      </c>
      <c r="L291" s="12">
        <f>IF(Table412[[#This Row],[Include?]],1,0)+L290</f>
        <v>19</v>
      </c>
      <c r="M291" s="13">
        <f>IF(INDEX('REG XP Table'!$B$2:$E$2815,'Random Encounter'!$F$8+M$1,'REG XP Table'!$G$2)-'Random Encounter'!$E$8-LOOKUP($A291,'Monster List'!$A$2:$A$448,'Monster List'!$C$2:$C$448)*M$1&gt;=0,1,0)</f>
        <v>0</v>
      </c>
      <c r="N291" s="15">
        <f>IF(INDEX('REG XP Table'!$B$2:$E$2815,'Random Encounter'!$F$8+N$1,'REG XP Table'!$G$2)-'Random Encounter'!$E$8-LOOKUP($A291,'Monster List'!$A$2:$A$448,'Monster List'!$C$2:$C$448)*N$1&gt;=0,N$1,M291)</f>
        <v>0</v>
      </c>
      <c r="O291" s="13">
        <f>IF(INDEX('REG XP Table'!$B$2:$E$2815,'Random Encounter'!$F$8+O$1,'REG XP Table'!$G$2)-'Random Encounter'!$E$8-LOOKUP($A291,'Monster List'!$A$2:$A$448,'Monster List'!$C$2:$C$448)*O$1&gt;=0,O$1,N291)</f>
        <v>0</v>
      </c>
      <c r="P291" s="13">
        <f>IF(INDEX('REG XP Table'!$B$2:$E$2815,'Random Encounter'!$F$8+P$1,'REG XP Table'!$G$2)-'Random Encounter'!$E$8-LOOKUP($A291,'Monster List'!$A$2:$A$448,'Monster List'!$C$2:$C$448)*P$1&gt;=0,P$1,O291)</f>
        <v>0</v>
      </c>
      <c r="Q291" s="13">
        <f>IF(INDEX('REG XP Table'!$B$2:$E$2815,'Random Encounter'!$F$8+Q$1,'REG XP Table'!$G$2)-'Random Encounter'!$E$8-LOOKUP($A291,'Monster List'!$A$2:$A$448,'Monster List'!$C$2:$C$448)*Q$1&gt;=0,Q$1,P291)</f>
        <v>0</v>
      </c>
      <c r="R291" s="13">
        <f>IF(INDEX('REG XP Table'!$B$2:$E$2815,'Random Encounter'!$F$8+R$1,'REG XP Table'!$G$2)-'Random Encounter'!$E$8-LOOKUP($A291,'Monster List'!$A$2:$A$448,'Monster List'!$C$2:$C$448)*R$1&gt;=0,R$1,Q291)</f>
        <v>0</v>
      </c>
      <c r="S291" s="13">
        <f>IF(INDEX('REG XP Table'!$B$2:$E$2815,'Random Encounter'!$F$8+S$1,'REG XP Table'!$G$2)-'Random Encounter'!$E$8-LOOKUP($A291,'Monster List'!$A$2:$A$448,'Monster List'!$C$2:$C$448)*S$1&gt;=0,S$1,R291)</f>
        <v>0</v>
      </c>
      <c r="T291" s="13">
        <f>IF(INDEX('REG XP Table'!$B$2:$E$2815,'Random Encounter'!$F$8+T$1,'REG XP Table'!$G$2)-'Random Encounter'!$E$8-LOOKUP($A291,'Monster List'!$A$2:$A$448,'Monster List'!$C$2:$C$448)*T$1&gt;=0,T$1,S291)</f>
        <v>0</v>
      </c>
      <c r="U291" s="13">
        <f>IF(INDEX('REG XP Table'!$B$2:$E$2815,'Random Encounter'!$F$8+U$1,'REG XP Table'!$G$2)-'Random Encounter'!$E$8-LOOKUP($A291,'Monster List'!$A$2:$A$448,'Monster List'!$C$2:$C$448)*U$1&gt;=0,U$1,T291)</f>
        <v>0</v>
      </c>
      <c r="V291" s="13">
        <f>IF(INDEX('REG XP Table'!$B$2:$E$2815,'Random Encounter'!$F$8+V$1,'REG XP Table'!$G$2)-'Random Encounter'!$E$8-LOOKUP($A291,'Monster List'!$A$2:$A$448,'Monster List'!$C$2:$C$448)*V$1&gt;=0,V$1,U291)</f>
        <v>0</v>
      </c>
      <c r="W291" s="13">
        <f>IF(INDEX('REG XP Table'!$B$2:$E$2815,'Random Encounter'!$F$8+W$1,'REG XP Table'!$G$2)-'Random Encounter'!$E$8-LOOKUP($A291,'Monster List'!$A$2:$A$448,'Monster List'!$C$2:$C$448)*W$1&gt;=0,W$1,V291)</f>
        <v>0</v>
      </c>
      <c r="X291" s="13">
        <f>IF(INDEX('REG XP Table'!$B$2:$E$2815,'Random Encounter'!$F$8+X$1,'REG XP Table'!$G$2)-'Random Encounter'!$E$8-LOOKUP($A291,'Monster List'!$A$2:$A$448,'Monster List'!$C$2:$C$448)*X$1&gt;=0,X$1,W291)</f>
        <v>0</v>
      </c>
      <c r="Y291" s="13">
        <f>IF(INDEX('REG XP Table'!$B$2:$E$2815,'Random Encounter'!$F$8+Y$1,'REG XP Table'!$G$2)-'Random Encounter'!$E$8-LOOKUP($A291,'Monster List'!$A$2:$A$448,'Monster List'!$C$2:$C$448)*Y$1&gt;=0,Y$1,X291)</f>
        <v>0</v>
      </c>
      <c r="Z291" s="13">
        <f>IF(INDEX('REG XP Table'!$B$2:$E$2815,'Random Encounter'!$F$8+Z$1,'REG XP Table'!$G$2)-'Random Encounter'!$E$8-LOOKUP($A291,'Monster List'!$A$2:$A$448,'Monster List'!$C$2:$C$448)*Z$1&gt;=0,Z$1,Y291)</f>
        <v>0</v>
      </c>
      <c r="AA291" s="13">
        <f>IF(INDEX('REG XP Table'!$B$2:$E$2815,'Random Encounter'!$F$8+AA$1,'REG XP Table'!$G$2)-'Random Encounter'!$E$8-LOOKUP($A291,'Monster List'!$A$2:$A$448,'Monster List'!$C$2:$C$448)*AA$1&gt;=0,AA$1,Z291)</f>
        <v>0</v>
      </c>
      <c r="AB291" s="13">
        <f>IF(INDEX('REG XP Table'!$B$2:$E$2815,'Random Encounter'!$F$8+AB$1,'REG XP Table'!$G$2)-'Random Encounter'!$E$8-LOOKUP($A291,'Monster List'!$A$2:$A$448,'Monster List'!$C$2:$C$448)*AB$1&gt;=0,AB$1,AA291)</f>
        <v>0</v>
      </c>
      <c r="AC291" s="13">
        <f>IF(INDEX('REG XP Table'!$B$2:$E$2815,'Random Encounter'!$F$8+AC$1,'REG XP Table'!$G$2)-'Random Encounter'!$E$8-LOOKUP($A291,'Monster List'!$A$2:$A$448,'Monster List'!$C$2:$C$448)*AC$1&gt;=0,AC$1,AB291)</f>
        <v>0</v>
      </c>
      <c r="AD291" s="13">
        <f>IF(INDEX('REG XP Table'!$B$2:$E$2815,'Random Encounter'!$F$8+AD$1,'REG XP Table'!$G$2)-'Random Encounter'!$E$8-LOOKUP($A291,'Monster List'!$A$2:$A$448,'Monster List'!$C$2:$C$448)*AD$1&gt;=0,AD$1,AC291)</f>
        <v>0</v>
      </c>
      <c r="AE291" s="13">
        <f>IF(INDEX('REG XP Table'!$B$2:$E$2815,'Random Encounter'!$F$8+AE$1,'REG XP Table'!$G$2)-'Random Encounter'!$E$8-LOOKUP($A291,'Monster List'!$A$2:$A$448,'Monster List'!$C$2:$C$448)*AE$1&gt;=0,AE$1,AD291)</f>
        <v>0</v>
      </c>
      <c r="AF291" s="13">
        <f>IF(INDEX('REG XP Table'!$B$2:$E$2815,'Random Encounter'!$F$8+AF$1,'REG XP Table'!$G$2)-'Random Encounter'!$E$8-LOOKUP($A291,'Monster List'!$A$2:$A$448,'Monster List'!$C$2:$C$448)*AF$1&gt;=0,AF$1,AE291)</f>
        <v>0</v>
      </c>
    </row>
    <row r="292" spans="1:32" x14ac:dyDescent="0.3">
      <c r="A292" t="s">
        <v>266</v>
      </c>
      <c r="B292">
        <v>700</v>
      </c>
      <c r="C292" t="b">
        <f>ISTEXT(INDEX(Table4[],MATCH(Table412[[#This Row],[Monster]],Table4[Monster],0),MATCH(Table36[Location],Table4[#Headers],0)))</f>
        <v>0</v>
      </c>
      <c r="D292" t="b">
        <f>ISNUMBER(MATCH(LOOKUP(Table412[[#This Row],[Monster]],Table4[Monster],Table4[Alignment 1]),'MSL Filters'!$K$3:$P$3,0))</f>
        <v>1</v>
      </c>
      <c r="E292" t="b">
        <f>ISNUMBER(MATCH(LOOKUP(Table412[[#This Row],[Monster]],Table4[Monster],Table4[Alignment 2]),'MSL Filters'!$K$13:$P$13,0))</f>
        <v>1</v>
      </c>
      <c r="F292" t="b">
        <f>IF(EXACT("Any",Table36[Type]), TRUE, EXACT(LOOKUP(Table412[[#This Row],[Monster]],Table4[Monster],Table4[Type]),Table36[Type]))</f>
        <v>0</v>
      </c>
      <c r="G292" t="b">
        <f>IF(EXACT("Any",Table36[Sub Type]),TRUE,NOT(ISERROR(MATCH(LOOKUP(Table412[[#This Row],[Monster]],Table4[Monster],Table4[Subtype]),'MSL Filters'!$K$23:$P$23,0))))</f>
        <v>1</v>
      </c>
      <c r="H292" t="b">
        <f>IF(EXACT(Table412[[#This Row],[1]],1),TRUE,FALSE)</f>
        <v>0</v>
      </c>
      <c r="I292" t="b">
        <f>LOOKUP(Table412[[#This Row],[Monster]],'Monster List'!$A$2:$A$447,'Monster List'!$B$2:$B$447)&gt;='Random Encounter'!$J$2</f>
        <v>1</v>
      </c>
      <c r="J292" t="b">
        <f>LOOKUP(Table412[[#This Row],[Monster]],'Monster List'!$A$2:$A$447,'Monster List'!$B$2:$B$447)&lt;='Random Encounter'!$K$2</f>
        <v>1</v>
      </c>
      <c r="K292" t="b">
        <f t="shared" si="4"/>
        <v>0</v>
      </c>
      <c r="L292" s="12">
        <f>IF(Table412[[#This Row],[Include?]],1,0)+L291</f>
        <v>19</v>
      </c>
      <c r="M292" s="13">
        <f>IF(INDEX('REG XP Table'!$B$2:$E$2815,'Random Encounter'!$F$8+M$1,'REG XP Table'!$G$2)-'Random Encounter'!$E$8-LOOKUP($A292,'Monster List'!$A$2:$A$448,'Monster List'!$C$2:$C$448)*M$1&gt;=0,1,0)</f>
        <v>0</v>
      </c>
      <c r="N292" s="15">
        <f>IF(INDEX('REG XP Table'!$B$2:$E$2815,'Random Encounter'!$F$8+N$1,'REG XP Table'!$G$2)-'Random Encounter'!$E$8-LOOKUP($A292,'Monster List'!$A$2:$A$448,'Monster List'!$C$2:$C$448)*N$1&gt;=0,N$1,M292)</f>
        <v>0</v>
      </c>
      <c r="O292" s="13">
        <f>IF(INDEX('REG XP Table'!$B$2:$E$2815,'Random Encounter'!$F$8+O$1,'REG XP Table'!$G$2)-'Random Encounter'!$E$8-LOOKUP($A292,'Monster List'!$A$2:$A$448,'Monster List'!$C$2:$C$448)*O$1&gt;=0,O$1,N292)</f>
        <v>0</v>
      </c>
      <c r="P292" s="13">
        <f>IF(INDEX('REG XP Table'!$B$2:$E$2815,'Random Encounter'!$F$8+P$1,'REG XP Table'!$G$2)-'Random Encounter'!$E$8-LOOKUP($A292,'Monster List'!$A$2:$A$448,'Monster List'!$C$2:$C$448)*P$1&gt;=0,P$1,O292)</f>
        <v>0</v>
      </c>
      <c r="Q292" s="13">
        <f>IF(INDEX('REG XP Table'!$B$2:$E$2815,'Random Encounter'!$F$8+Q$1,'REG XP Table'!$G$2)-'Random Encounter'!$E$8-LOOKUP($A292,'Monster List'!$A$2:$A$448,'Monster List'!$C$2:$C$448)*Q$1&gt;=0,Q$1,P292)</f>
        <v>0</v>
      </c>
      <c r="R292" s="13">
        <f>IF(INDEX('REG XP Table'!$B$2:$E$2815,'Random Encounter'!$F$8+R$1,'REG XP Table'!$G$2)-'Random Encounter'!$E$8-LOOKUP($A292,'Monster List'!$A$2:$A$448,'Monster List'!$C$2:$C$448)*R$1&gt;=0,R$1,Q292)</f>
        <v>0</v>
      </c>
      <c r="S292" s="13">
        <f>IF(INDEX('REG XP Table'!$B$2:$E$2815,'Random Encounter'!$F$8+S$1,'REG XP Table'!$G$2)-'Random Encounter'!$E$8-LOOKUP($A292,'Monster List'!$A$2:$A$448,'Monster List'!$C$2:$C$448)*S$1&gt;=0,S$1,R292)</f>
        <v>0</v>
      </c>
      <c r="T292" s="13">
        <f>IF(INDEX('REG XP Table'!$B$2:$E$2815,'Random Encounter'!$F$8+T$1,'REG XP Table'!$G$2)-'Random Encounter'!$E$8-LOOKUP($A292,'Monster List'!$A$2:$A$448,'Monster List'!$C$2:$C$448)*T$1&gt;=0,T$1,S292)</f>
        <v>0</v>
      </c>
      <c r="U292" s="13">
        <f>IF(INDEX('REG XP Table'!$B$2:$E$2815,'Random Encounter'!$F$8+U$1,'REG XP Table'!$G$2)-'Random Encounter'!$E$8-LOOKUP($A292,'Monster List'!$A$2:$A$448,'Monster List'!$C$2:$C$448)*U$1&gt;=0,U$1,T292)</f>
        <v>0</v>
      </c>
      <c r="V292" s="13">
        <f>IF(INDEX('REG XP Table'!$B$2:$E$2815,'Random Encounter'!$F$8+V$1,'REG XP Table'!$G$2)-'Random Encounter'!$E$8-LOOKUP($A292,'Monster List'!$A$2:$A$448,'Monster List'!$C$2:$C$448)*V$1&gt;=0,V$1,U292)</f>
        <v>0</v>
      </c>
      <c r="W292" s="13">
        <f>IF(INDEX('REG XP Table'!$B$2:$E$2815,'Random Encounter'!$F$8+W$1,'REG XP Table'!$G$2)-'Random Encounter'!$E$8-LOOKUP($A292,'Monster List'!$A$2:$A$448,'Monster List'!$C$2:$C$448)*W$1&gt;=0,W$1,V292)</f>
        <v>0</v>
      </c>
      <c r="X292" s="13">
        <f>IF(INDEX('REG XP Table'!$B$2:$E$2815,'Random Encounter'!$F$8+X$1,'REG XP Table'!$G$2)-'Random Encounter'!$E$8-LOOKUP($A292,'Monster List'!$A$2:$A$448,'Monster List'!$C$2:$C$448)*X$1&gt;=0,X$1,W292)</f>
        <v>0</v>
      </c>
      <c r="Y292" s="13">
        <f>IF(INDEX('REG XP Table'!$B$2:$E$2815,'Random Encounter'!$F$8+Y$1,'REG XP Table'!$G$2)-'Random Encounter'!$E$8-LOOKUP($A292,'Monster List'!$A$2:$A$448,'Monster List'!$C$2:$C$448)*Y$1&gt;=0,Y$1,X292)</f>
        <v>0</v>
      </c>
      <c r="Z292" s="13">
        <f>IF(INDEX('REG XP Table'!$B$2:$E$2815,'Random Encounter'!$F$8+Z$1,'REG XP Table'!$G$2)-'Random Encounter'!$E$8-LOOKUP($A292,'Monster List'!$A$2:$A$448,'Monster List'!$C$2:$C$448)*Z$1&gt;=0,Z$1,Y292)</f>
        <v>0</v>
      </c>
      <c r="AA292" s="13">
        <f>IF(INDEX('REG XP Table'!$B$2:$E$2815,'Random Encounter'!$F$8+AA$1,'REG XP Table'!$G$2)-'Random Encounter'!$E$8-LOOKUP($A292,'Monster List'!$A$2:$A$448,'Monster List'!$C$2:$C$448)*AA$1&gt;=0,AA$1,Z292)</f>
        <v>0</v>
      </c>
      <c r="AB292" s="13">
        <f>IF(INDEX('REG XP Table'!$B$2:$E$2815,'Random Encounter'!$F$8+AB$1,'REG XP Table'!$G$2)-'Random Encounter'!$E$8-LOOKUP($A292,'Monster List'!$A$2:$A$448,'Monster List'!$C$2:$C$448)*AB$1&gt;=0,AB$1,AA292)</f>
        <v>0</v>
      </c>
      <c r="AC292" s="13">
        <f>IF(INDEX('REG XP Table'!$B$2:$E$2815,'Random Encounter'!$F$8+AC$1,'REG XP Table'!$G$2)-'Random Encounter'!$E$8-LOOKUP($A292,'Monster List'!$A$2:$A$448,'Monster List'!$C$2:$C$448)*AC$1&gt;=0,AC$1,AB292)</f>
        <v>0</v>
      </c>
      <c r="AD292" s="13">
        <f>IF(INDEX('REG XP Table'!$B$2:$E$2815,'Random Encounter'!$F$8+AD$1,'REG XP Table'!$G$2)-'Random Encounter'!$E$8-LOOKUP($A292,'Monster List'!$A$2:$A$448,'Monster List'!$C$2:$C$448)*AD$1&gt;=0,AD$1,AC292)</f>
        <v>0</v>
      </c>
      <c r="AE292" s="13">
        <f>IF(INDEX('REG XP Table'!$B$2:$E$2815,'Random Encounter'!$F$8+AE$1,'REG XP Table'!$G$2)-'Random Encounter'!$E$8-LOOKUP($A292,'Monster List'!$A$2:$A$448,'Monster List'!$C$2:$C$448)*AE$1&gt;=0,AE$1,AD292)</f>
        <v>0</v>
      </c>
      <c r="AF292" s="13">
        <f>IF(INDEX('REG XP Table'!$B$2:$E$2815,'Random Encounter'!$F$8+AF$1,'REG XP Table'!$G$2)-'Random Encounter'!$E$8-LOOKUP($A292,'Monster List'!$A$2:$A$448,'Monster List'!$C$2:$C$448)*AF$1&gt;=0,AF$1,AE292)</f>
        <v>0</v>
      </c>
    </row>
    <row r="293" spans="1:32" x14ac:dyDescent="0.3">
      <c r="A293" t="s">
        <v>67</v>
      </c>
      <c r="B293">
        <v>25</v>
      </c>
      <c r="C293" t="b">
        <f>ISTEXT(INDEX(Table4[],MATCH(Table412[[#This Row],[Monster]],Table4[Monster],0),MATCH(Table36[Location],Table4[#Headers],0)))</f>
        <v>0</v>
      </c>
      <c r="D293" t="b">
        <f>ISNUMBER(MATCH(LOOKUP(Table412[[#This Row],[Monster]],Table4[Monster],Table4[Alignment 1]),'MSL Filters'!$K$3:$P$3,0))</f>
        <v>1</v>
      </c>
      <c r="E293" t="b">
        <f>ISNUMBER(MATCH(LOOKUP(Table412[[#This Row],[Monster]],Table4[Monster],Table4[Alignment 2]),'MSL Filters'!$K$13:$P$13,0))</f>
        <v>1</v>
      </c>
      <c r="F293" t="b">
        <f>IF(EXACT("Any",Table36[Type]), TRUE, EXACT(LOOKUP(Table412[[#This Row],[Monster]],Table4[Monster],Table4[Type]),Table36[Type]))</f>
        <v>0</v>
      </c>
      <c r="G293" t="b">
        <f>IF(EXACT("Any",Table36[Sub Type]),TRUE,NOT(ISERROR(MATCH(LOOKUP(Table412[[#This Row],[Monster]],Table4[Monster],Table4[Subtype]),'MSL Filters'!$K$23:$P$23,0))))</f>
        <v>1</v>
      </c>
      <c r="H293" t="b">
        <f>IF(EXACT(Table412[[#This Row],[1]],1),TRUE,FALSE)</f>
        <v>1</v>
      </c>
      <c r="I293" t="b">
        <f>LOOKUP(Table412[[#This Row],[Monster]],'Monster List'!$A$2:$A$447,'Monster List'!$B$2:$B$447)&gt;='Random Encounter'!$J$2</f>
        <v>1</v>
      </c>
      <c r="J293" t="b">
        <f>LOOKUP(Table412[[#This Row],[Monster]],'Monster List'!$A$2:$A$447,'Monster List'!$B$2:$B$447)&lt;='Random Encounter'!$K$2</f>
        <v>1</v>
      </c>
      <c r="K293" t="b">
        <f t="shared" si="4"/>
        <v>0</v>
      </c>
      <c r="L293" s="12">
        <f>IF(Table412[[#This Row],[Include?]],1,0)+L292</f>
        <v>19</v>
      </c>
      <c r="M293" s="13">
        <f>IF(INDEX('REG XP Table'!$B$2:$E$2815,'Random Encounter'!$F$8+M$1,'REG XP Table'!$G$2)-'Random Encounter'!$E$8-LOOKUP($A293,'Monster List'!$A$2:$A$448,'Monster List'!$C$2:$C$448)*M$1&gt;=0,1,0)</f>
        <v>1</v>
      </c>
      <c r="N293" s="15" t="str">
        <f>IF(INDEX('REG XP Table'!$B$2:$E$2815,'Random Encounter'!$F$8+N$1,'REG XP Table'!$G$2)-'Random Encounter'!$E$8-LOOKUP($A293,'Monster List'!$A$2:$A$448,'Monster List'!$C$2:$C$448)*N$1&gt;=0,N$1,M293)</f>
        <v>2</v>
      </c>
      <c r="O293" s="13" t="str">
        <f>IF(INDEX('REG XP Table'!$B$2:$E$2815,'Random Encounter'!$F$8+O$1,'REG XP Table'!$G$2)-'Random Encounter'!$E$8-LOOKUP($A293,'Monster List'!$A$2:$A$448,'Monster List'!$C$2:$C$448)*O$1&gt;=0,O$1,N293)</f>
        <v>3</v>
      </c>
      <c r="P293" s="13" t="str">
        <f>IF(INDEX('REG XP Table'!$B$2:$E$2815,'Random Encounter'!$F$8+P$1,'REG XP Table'!$G$2)-'Random Encounter'!$E$8-LOOKUP($A293,'Monster List'!$A$2:$A$448,'Monster List'!$C$2:$C$448)*P$1&gt;=0,P$1,O293)</f>
        <v>4</v>
      </c>
      <c r="Q293" s="13" t="str">
        <f>IF(INDEX('REG XP Table'!$B$2:$E$2815,'Random Encounter'!$F$8+Q$1,'REG XP Table'!$G$2)-'Random Encounter'!$E$8-LOOKUP($A293,'Monster List'!$A$2:$A$448,'Monster List'!$C$2:$C$448)*Q$1&gt;=0,Q$1,P293)</f>
        <v>5</v>
      </c>
      <c r="R293" s="13" t="str">
        <f>IF(INDEX('REG XP Table'!$B$2:$E$2815,'Random Encounter'!$F$8+R$1,'REG XP Table'!$G$2)-'Random Encounter'!$E$8-LOOKUP($A293,'Monster List'!$A$2:$A$448,'Monster List'!$C$2:$C$448)*R$1&gt;=0,R$1,Q293)</f>
        <v>6</v>
      </c>
      <c r="S293" s="13" t="str">
        <f>IF(INDEX('REG XP Table'!$B$2:$E$2815,'Random Encounter'!$F$8+S$1,'REG XP Table'!$G$2)-'Random Encounter'!$E$8-LOOKUP($A293,'Monster List'!$A$2:$A$448,'Monster List'!$C$2:$C$448)*S$1&gt;=0,S$1,R293)</f>
        <v>7</v>
      </c>
      <c r="T293" s="13" t="str">
        <f>IF(INDEX('REG XP Table'!$B$2:$E$2815,'Random Encounter'!$F$8+T$1,'REG XP Table'!$G$2)-'Random Encounter'!$E$8-LOOKUP($A293,'Monster List'!$A$2:$A$448,'Monster List'!$C$2:$C$448)*T$1&gt;=0,T$1,S293)</f>
        <v>7</v>
      </c>
      <c r="U293" s="13" t="str">
        <f>IF(INDEX('REG XP Table'!$B$2:$E$2815,'Random Encounter'!$F$8+U$1,'REG XP Table'!$G$2)-'Random Encounter'!$E$8-LOOKUP($A293,'Monster List'!$A$2:$A$448,'Monster List'!$C$2:$C$448)*U$1&gt;=0,U$1,T293)</f>
        <v>7</v>
      </c>
      <c r="V293" s="13" t="str">
        <f>IF(INDEX('REG XP Table'!$B$2:$E$2815,'Random Encounter'!$F$8+V$1,'REG XP Table'!$G$2)-'Random Encounter'!$E$8-LOOKUP($A293,'Monster List'!$A$2:$A$448,'Monster List'!$C$2:$C$448)*V$1&gt;=0,V$1,U293)</f>
        <v>7</v>
      </c>
      <c r="W293" s="13" t="str">
        <f>IF(INDEX('REG XP Table'!$B$2:$E$2815,'Random Encounter'!$F$8+W$1,'REG XP Table'!$G$2)-'Random Encounter'!$E$8-LOOKUP($A293,'Monster List'!$A$2:$A$448,'Monster List'!$C$2:$C$448)*W$1&gt;=0,W$1,V293)</f>
        <v>7</v>
      </c>
      <c r="X293" s="13" t="str">
        <f>IF(INDEX('REG XP Table'!$B$2:$E$2815,'Random Encounter'!$F$8+X$1,'REG XP Table'!$G$2)-'Random Encounter'!$E$8-LOOKUP($A293,'Monster List'!$A$2:$A$448,'Monster List'!$C$2:$C$448)*X$1&gt;=0,X$1,W293)</f>
        <v>7</v>
      </c>
      <c r="Y293" s="13" t="str">
        <f>IF(INDEX('REG XP Table'!$B$2:$E$2815,'Random Encounter'!$F$8+Y$1,'REG XP Table'!$G$2)-'Random Encounter'!$E$8-LOOKUP($A293,'Monster List'!$A$2:$A$448,'Monster List'!$C$2:$C$448)*Y$1&gt;=0,Y$1,X293)</f>
        <v>7</v>
      </c>
      <c r="Z293" s="13" t="str">
        <f>IF(INDEX('REG XP Table'!$B$2:$E$2815,'Random Encounter'!$F$8+Z$1,'REG XP Table'!$G$2)-'Random Encounter'!$E$8-LOOKUP($A293,'Monster List'!$A$2:$A$448,'Monster List'!$C$2:$C$448)*Z$1&gt;=0,Z$1,Y293)</f>
        <v>7</v>
      </c>
      <c r="AA293" s="13" t="str">
        <f>IF(INDEX('REG XP Table'!$B$2:$E$2815,'Random Encounter'!$F$8+AA$1,'REG XP Table'!$G$2)-'Random Encounter'!$E$8-LOOKUP($A293,'Monster List'!$A$2:$A$448,'Monster List'!$C$2:$C$448)*AA$1&gt;=0,AA$1,Z293)</f>
        <v>7</v>
      </c>
      <c r="AB293" s="13" t="str">
        <f>IF(INDEX('REG XP Table'!$B$2:$E$2815,'Random Encounter'!$F$8+AB$1,'REG XP Table'!$G$2)-'Random Encounter'!$E$8-LOOKUP($A293,'Monster List'!$A$2:$A$448,'Monster List'!$C$2:$C$448)*AB$1&gt;=0,AB$1,AA293)</f>
        <v>7</v>
      </c>
      <c r="AC293" s="13" t="str">
        <f>IF(INDEX('REG XP Table'!$B$2:$E$2815,'Random Encounter'!$F$8+AC$1,'REG XP Table'!$G$2)-'Random Encounter'!$E$8-LOOKUP($A293,'Monster List'!$A$2:$A$448,'Monster List'!$C$2:$C$448)*AC$1&gt;=0,AC$1,AB293)</f>
        <v>7</v>
      </c>
      <c r="AD293" s="13" t="str">
        <f>IF(INDEX('REG XP Table'!$B$2:$E$2815,'Random Encounter'!$F$8+AD$1,'REG XP Table'!$G$2)-'Random Encounter'!$E$8-LOOKUP($A293,'Monster List'!$A$2:$A$448,'Monster List'!$C$2:$C$448)*AD$1&gt;=0,AD$1,AC293)</f>
        <v>7</v>
      </c>
      <c r="AE293" s="13" t="str">
        <f>IF(INDEX('REG XP Table'!$B$2:$E$2815,'Random Encounter'!$F$8+AE$1,'REG XP Table'!$G$2)-'Random Encounter'!$E$8-LOOKUP($A293,'Monster List'!$A$2:$A$448,'Monster List'!$C$2:$C$448)*AE$1&gt;=0,AE$1,AD293)</f>
        <v>7</v>
      </c>
      <c r="AF293" s="13" t="str">
        <f>IF(INDEX('REG XP Table'!$B$2:$E$2815,'Random Encounter'!$F$8+AF$1,'REG XP Table'!$G$2)-'Random Encounter'!$E$8-LOOKUP($A293,'Monster List'!$A$2:$A$448,'Monster List'!$C$2:$C$448)*AF$1&gt;=0,AF$1,AE293)</f>
        <v>7</v>
      </c>
    </row>
    <row r="294" spans="1:32" x14ac:dyDescent="0.3">
      <c r="A294" t="s">
        <v>221</v>
      </c>
      <c r="B294">
        <v>450</v>
      </c>
      <c r="C294" t="b">
        <f>ISTEXT(INDEX(Table4[],MATCH(Table412[[#This Row],[Monster]],Table4[Monster],0),MATCH(Table36[Location],Table4[#Headers],0)))</f>
        <v>0</v>
      </c>
      <c r="D294" t="b">
        <f>ISNUMBER(MATCH(LOOKUP(Table412[[#This Row],[Monster]],Table4[Monster],Table4[Alignment 1]),'MSL Filters'!$K$3:$P$3,0))</f>
        <v>1</v>
      </c>
      <c r="E294" t="b">
        <f>ISNUMBER(MATCH(LOOKUP(Table412[[#This Row],[Monster]],Table4[Monster],Table4[Alignment 2]),'MSL Filters'!$K$13:$P$13,0))</f>
        <v>1</v>
      </c>
      <c r="F294" t="b">
        <f>IF(EXACT("Any",Table36[Type]), TRUE, EXACT(LOOKUP(Table412[[#This Row],[Monster]],Table4[Monster],Table4[Type]),Table36[Type]))</f>
        <v>0</v>
      </c>
      <c r="G294" t="b">
        <f>IF(EXACT("Any",Table36[Sub Type]),TRUE,NOT(ISERROR(MATCH(LOOKUP(Table412[[#This Row],[Monster]],Table4[Monster],Table4[Subtype]),'MSL Filters'!$K$23:$P$23,0))))</f>
        <v>1</v>
      </c>
      <c r="H294" t="b">
        <f>IF(EXACT(Table412[[#This Row],[1]],1),TRUE,FALSE)</f>
        <v>0</v>
      </c>
      <c r="I294" t="b">
        <f>LOOKUP(Table412[[#This Row],[Monster]],'Monster List'!$A$2:$A$447,'Monster List'!$B$2:$B$447)&gt;='Random Encounter'!$J$2</f>
        <v>1</v>
      </c>
      <c r="J294" t="b">
        <f>LOOKUP(Table412[[#This Row],[Monster]],'Monster List'!$A$2:$A$447,'Monster List'!$B$2:$B$447)&lt;='Random Encounter'!$K$2</f>
        <v>1</v>
      </c>
      <c r="K294" t="b">
        <f t="shared" si="4"/>
        <v>0</v>
      </c>
      <c r="L294" s="12">
        <f>IF(Table412[[#This Row],[Include?]],1,0)+L293</f>
        <v>19</v>
      </c>
      <c r="M294" s="13">
        <f>IF(INDEX('REG XP Table'!$B$2:$E$2815,'Random Encounter'!$F$8+M$1,'REG XP Table'!$G$2)-'Random Encounter'!$E$8-LOOKUP($A294,'Monster List'!$A$2:$A$448,'Monster List'!$C$2:$C$448)*M$1&gt;=0,1,0)</f>
        <v>0</v>
      </c>
      <c r="N294" s="15">
        <f>IF(INDEX('REG XP Table'!$B$2:$E$2815,'Random Encounter'!$F$8+N$1,'REG XP Table'!$G$2)-'Random Encounter'!$E$8-LOOKUP($A294,'Monster List'!$A$2:$A$448,'Monster List'!$C$2:$C$448)*N$1&gt;=0,N$1,M294)</f>
        <v>0</v>
      </c>
      <c r="O294" s="13">
        <f>IF(INDEX('REG XP Table'!$B$2:$E$2815,'Random Encounter'!$F$8+O$1,'REG XP Table'!$G$2)-'Random Encounter'!$E$8-LOOKUP($A294,'Monster List'!$A$2:$A$448,'Monster List'!$C$2:$C$448)*O$1&gt;=0,O$1,N294)</f>
        <v>0</v>
      </c>
      <c r="P294" s="13">
        <f>IF(INDEX('REG XP Table'!$B$2:$E$2815,'Random Encounter'!$F$8+P$1,'REG XP Table'!$G$2)-'Random Encounter'!$E$8-LOOKUP($A294,'Monster List'!$A$2:$A$448,'Monster List'!$C$2:$C$448)*P$1&gt;=0,P$1,O294)</f>
        <v>0</v>
      </c>
      <c r="Q294" s="13">
        <f>IF(INDEX('REG XP Table'!$B$2:$E$2815,'Random Encounter'!$F$8+Q$1,'REG XP Table'!$G$2)-'Random Encounter'!$E$8-LOOKUP($A294,'Monster List'!$A$2:$A$448,'Monster List'!$C$2:$C$448)*Q$1&gt;=0,Q$1,P294)</f>
        <v>0</v>
      </c>
      <c r="R294" s="13">
        <f>IF(INDEX('REG XP Table'!$B$2:$E$2815,'Random Encounter'!$F$8+R$1,'REG XP Table'!$G$2)-'Random Encounter'!$E$8-LOOKUP($A294,'Monster List'!$A$2:$A$448,'Monster List'!$C$2:$C$448)*R$1&gt;=0,R$1,Q294)</f>
        <v>0</v>
      </c>
      <c r="S294" s="13">
        <f>IF(INDEX('REG XP Table'!$B$2:$E$2815,'Random Encounter'!$F$8+S$1,'REG XP Table'!$G$2)-'Random Encounter'!$E$8-LOOKUP($A294,'Monster List'!$A$2:$A$448,'Monster List'!$C$2:$C$448)*S$1&gt;=0,S$1,R294)</f>
        <v>0</v>
      </c>
      <c r="T294" s="13">
        <f>IF(INDEX('REG XP Table'!$B$2:$E$2815,'Random Encounter'!$F$8+T$1,'REG XP Table'!$G$2)-'Random Encounter'!$E$8-LOOKUP($A294,'Monster List'!$A$2:$A$448,'Monster List'!$C$2:$C$448)*T$1&gt;=0,T$1,S294)</f>
        <v>0</v>
      </c>
      <c r="U294" s="13">
        <f>IF(INDEX('REG XP Table'!$B$2:$E$2815,'Random Encounter'!$F$8+U$1,'REG XP Table'!$G$2)-'Random Encounter'!$E$8-LOOKUP($A294,'Monster List'!$A$2:$A$448,'Monster List'!$C$2:$C$448)*U$1&gt;=0,U$1,T294)</f>
        <v>0</v>
      </c>
      <c r="V294" s="13">
        <f>IF(INDEX('REG XP Table'!$B$2:$E$2815,'Random Encounter'!$F$8+V$1,'REG XP Table'!$G$2)-'Random Encounter'!$E$8-LOOKUP($A294,'Monster List'!$A$2:$A$448,'Monster List'!$C$2:$C$448)*V$1&gt;=0,V$1,U294)</f>
        <v>0</v>
      </c>
      <c r="W294" s="13">
        <f>IF(INDEX('REG XP Table'!$B$2:$E$2815,'Random Encounter'!$F$8+W$1,'REG XP Table'!$G$2)-'Random Encounter'!$E$8-LOOKUP($A294,'Monster List'!$A$2:$A$448,'Monster List'!$C$2:$C$448)*W$1&gt;=0,W$1,V294)</f>
        <v>0</v>
      </c>
      <c r="X294" s="13">
        <f>IF(INDEX('REG XP Table'!$B$2:$E$2815,'Random Encounter'!$F$8+X$1,'REG XP Table'!$G$2)-'Random Encounter'!$E$8-LOOKUP($A294,'Monster List'!$A$2:$A$448,'Monster List'!$C$2:$C$448)*X$1&gt;=0,X$1,W294)</f>
        <v>0</v>
      </c>
      <c r="Y294" s="13">
        <f>IF(INDEX('REG XP Table'!$B$2:$E$2815,'Random Encounter'!$F$8+Y$1,'REG XP Table'!$G$2)-'Random Encounter'!$E$8-LOOKUP($A294,'Monster List'!$A$2:$A$448,'Monster List'!$C$2:$C$448)*Y$1&gt;=0,Y$1,X294)</f>
        <v>0</v>
      </c>
      <c r="Z294" s="13">
        <f>IF(INDEX('REG XP Table'!$B$2:$E$2815,'Random Encounter'!$F$8+Z$1,'REG XP Table'!$G$2)-'Random Encounter'!$E$8-LOOKUP($A294,'Monster List'!$A$2:$A$448,'Monster List'!$C$2:$C$448)*Z$1&gt;=0,Z$1,Y294)</f>
        <v>0</v>
      </c>
      <c r="AA294" s="13">
        <f>IF(INDEX('REG XP Table'!$B$2:$E$2815,'Random Encounter'!$F$8+AA$1,'REG XP Table'!$G$2)-'Random Encounter'!$E$8-LOOKUP($A294,'Monster List'!$A$2:$A$448,'Monster List'!$C$2:$C$448)*AA$1&gt;=0,AA$1,Z294)</f>
        <v>0</v>
      </c>
      <c r="AB294" s="13">
        <f>IF(INDEX('REG XP Table'!$B$2:$E$2815,'Random Encounter'!$F$8+AB$1,'REG XP Table'!$G$2)-'Random Encounter'!$E$8-LOOKUP($A294,'Monster List'!$A$2:$A$448,'Monster List'!$C$2:$C$448)*AB$1&gt;=0,AB$1,AA294)</f>
        <v>0</v>
      </c>
      <c r="AC294" s="13">
        <f>IF(INDEX('REG XP Table'!$B$2:$E$2815,'Random Encounter'!$F$8+AC$1,'REG XP Table'!$G$2)-'Random Encounter'!$E$8-LOOKUP($A294,'Monster List'!$A$2:$A$448,'Monster List'!$C$2:$C$448)*AC$1&gt;=0,AC$1,AB294)</f>
        <v>0</v>
      </c>
      <c r="AD294" s="13">
        <f>IF(INDEX('REG XP Table'!$B$2:$E$2815,'Random Encounter'!$F$8+AD$1,'REG XP Table'!$G$2)-'Random Encounter'!$E$8-LOOKUP($A294,'Monster List'!$A$2:$A$448,'Monster List'!$C$2:$C$448)*AD$1&gt;=0,AD$1,AC294)</f>
        <v>0</v>
      </c>
      <c r="AE294" s="13">
        <f>IF(INDEX('REG XP Table'!$B$2:$E$2815,'Random Encounter'!$F$8+AE$1,'REG XP Table'!$G$2)-'Random Encounter'!$E$8-LOOKUP($A294,'Monster List'!$A$2:$A$448,'Monster List'!$C$2:$C$448)*AE$1&gt;=0,AE$1,AD294)</f>
        <v>0</v>
      </c>
      <c r="AF294" s="13">
        <f>IF(INDEX('REG XP Table'!$B$2:$E$2815,'Random Encounter'!$F$8+AF$1,'REG XP Table'!$G$2)-'Random Encounter'!$E$8-LOOKUP($A294,'Monster List'!$A$2:$A$448,'Monster List'!$C$2:$C$448)*AF$1&gt;=0,AF$1,AE294)</f>
        <v>0</v>
      </c>
    </row>
    <row r="295" spans="1:32" x14ac:dyDescent="0.3">
      <c r="A295" t="s">
        <v>383</v>
      </c>
      <c r="B295">
        <v>5000</v>
      </c>
      <c r="C295" t="b">
        <f>ISTEXT(INDEX(Table4[],MATCH(Table412[[#This Row],[Monster]],Table4[Monster],0),MATCH(Table36[Location],Table4[#Headers],0)))</f>
        <v>0</v>
      </c>
      <c r="D295" t="b">
        <f>ISNUMBER(MATCH(LOOKUP(Table412[[#This Row],[Monster]],Table4[Monster],Table4[Alignment 1]),'MSL Filters'!$K$3:$P$3,0))</f>
        <v>1</v>
      </c>
      <c r="E295" t="b">
        <f>ISNUMBER(MATCH(LOOKUP(Table412[[#This Row],[Monster]],Table4[Monster],Table4[Alignment 2]),'MSL Filters'!$K$13:$P$13,0))</f>
        <v>1</v>
      </c>
      <c r="F295" t="b">
        <f>IF(EXACT("Any",Table36[Type]), TRUE, EXACT(LOOKUP(Table412[[#This Row],[Monster]],Table4[Monster],Table4[Type]),Table36[Type]))</f>
        <v>0</v>
      </c>
      <c r="G295" t="b">
        <f>IF(EXACT("Any",Table36[Sub Type]),TRUE,NOT(ISERROR(MATCH(LOOKUP(Table412[[#This Row],[Monster]],Table4[Monster],Table4[Subtype]),'MSL Filters'!$K$23:$P$23,0))))</f>
        <v>1</v>
      </c>
      <c r="H295" t="b">
        <f>IF(EXACT(Table412[[#This Row],[1]],1),TRUE,FALSE)</f>
        <v>0</v>
      </c>
      <c r="I295" t="b">
        <f>LOOKUP(Table412[[#This Row],[Monster]],'Monster List'!$A$2:$A$447,'Monster List'!$B$2:$B$447)&gt;='Random Encounter'!$J$2</f>
        <v>1</v>
      </c>
      <c r="J295" t="b">
        <f>LOOKUP(Table412[[#This Row],[Monster]],'Monster List'!$A$2:$A$447,'Monster List'!$B$2:$B$447)&lt;='Random Encounter'!$K$2</f>
        <v>1</v>
      </c>
      <c r="K295" t="b">
        <f t="shared" si="4"/>
        <v>0</v>
      </c>
      <c r="L295" s="12">
        <f>IF(Table412[[#This Row],[Include?]],1,0)+L294</f>
        <v>19</v>
      </c>
      <c r="M295" s="13">
        <f>IF(INDEX('REG XP Table'!$B$2:$E$2815,'Random Encounter'!$F$8+M$1,'REG XP Table'!$G$2)-'Random Encounter'!$E$8-LOOKUP($A295,'Monster List'!$A$2:$A$448,'Monster List'!$C$2:$C$448)*M$1&gt;=0,1,0)</f>
        <v>0</v>
      </c>
      <c r="N295" s="15">
        <f>IF(INDEX('REG XP Table'!$B$2:$E$2815,'Random Encounter'!$F$8+N$1,'REG XP Table'!$G$2)-'Random Encounter'!$E$8-LOOKUP($A295,'Monster List'!$A$2:$A$448,'Monster List'!$C$2:$C$448)*N$1&gt;=0,N$1,M295)</f>
        <v>0</v>
      </c>
      <c r="O295" s="13">
        <f>IF(INDEX('REG XP Table'!$B$2:$E$2815,'Random Encounter'!$F$8+O$1,'REG XP Table'!$G$2)-'Random Encounter'!$E$8-LOOKUP($A295,'Monster List'!$A$2:$A$448,'Monster List'!$C$2:$C$448)*O$1&gt;=0,O$1,N295)</f>
        <v>0</v>
      </c>
      <c r="P295" s="13">
        <f>IF(INDEX('REG XP Table'!$B$2:$E$2815,'Random Encounter'!$F$8+P$1,'REG XP Table'!$G$2)-'Random Encounter'!$E$8-LOOKUP($A295,'Monster List'!$A$2:$A$448,'Monster List'!$C$2:$C$448)*P$1&gt;=0,P$1,O295)</f>
        <v>0</v>
      </c>
      <c r="Q295" s="13">
        <f>IF(INDEX('REG XP Table'!$B$2:$E$2815,'Random Encounter'!$F$8+Q$1,'REG XP Table'!$G$2)-'Random Encounter'!$E$8-LOOKUP($A295,'Monster List'!$A$2:$A$448,'Monster List'!$C$2:$C$448)*Q$1&gt;=0,Q$1,P295)</f>
        <v>0</v>
      </c>
      <c r="R295" s="13">
        <f>IF(INDEX('REG XP Table'!$B$2:$E$2815,'Random Encounter'!$F$8+R$1,'REG XP Table'!$G$2)-'Random Encounter'!$E$8-LOOKUP($A295,'Monster List'!$A$2:$A$448,'Monster List'!$C$2:$C$448)*R$1&gt;=0,R$1,Q295)</f>
        <v>0</v>
      </c>
      <c r="S295" s="13">
        <f>IF(INDEX('REG XP Table'!$B$2:$E$2815,'Random Encounter'!$F$8+S$1,'REG XP Table'!$G$2)-'Random Encounter'!$E$8-LOOKUP($A295,'Monster List'!$A$2:$A$448,'Monster List'!$C$2:$C$448)*S$1&gt;=0,S$1,R295)</f>
        <v>0</v>
      </c>
      <c r="T295" s="13">
        <f>IF(INDEX('REG XP Table'!$B$2:$E$2815,'Random Encounter'!$F$8+T$1,'REG XP Table'!$G$2)-'Random Encounter'!$E$8-LOOKUP($A295,'Monster List'!$A$2:$A$448,'Monster List'!$C$2:$C$448)*T$1&gt;=0,T$1,S295)</f>
        <v>0</v>
      </c>
      <c r="U295" s="13">
        <f>IF(INDEX('REG XP Table'!$B$2:$E$2815,'Random Encounter'!$F$8+U$1,'REG XP Table'!$G$2)-'Random Encounter'!$E$8-LOOKUP($A295,'Monster List'!$A$2:$A$448,'Monster List'!$C$2:$C$448)*U$1&gt;=0,U$1,T295)</f>
        <v>0</v>
      </c>
      <c r="V295" s="13">
        <f>IF(INDEX('REG XP Table'!$B$2:$E$2815,'Random Encounter'!$F$8+V$1,'REG XP Table'!$G$2)-'Random Encounter'!$E$8-LOOKUP($A295,'Monster List'!$A$2:$A$448,'Monster List'!$C$2:$C$448)*V$1&gt;=0,V$1,U295)</f>
        <v>0</v>
      </c>
      <c r="W295" s="13">
        <f>IF(INDEX('REG XP Table'!$B$2:$E$2815,'Random Encounter'!$F$8+W$1,'REG XP Table'!$G$2)-'Random Encounter'!$E$8-LOOKUP($A295,'Monster List'!$A$2:$A$448,'Monster List'!$C$2:$C$448)*W$1&gt;=0,W$1,V295)</f>
        <v>0</v>
      </c>
      <c r="X295" s="13">
        <f>IF(INDEX('REG XP Table'!$B$2:$E$2815,'Random Encounter'!$F$8+X$1,'REG XP Table'!$G$2)-'Random Encounter'!$E$8-LOOKUP($A295,'Monster List'!$A$2:$A$448,'Monster List'!$C$2:$C$448)*X$1&gt;=0,X$1,W295)</f>
        <v>0</v>
      </c>
      <c r="Y295" s="13">
        <f>IF(INDEX('REG XP Table'!$B$2:$E$2815,'Random Encounter'!$F$8+Y$1,'REG XP Table'!$G$2)-'Random Encounter'!$E$8-LOOKUP($A295,'Monster List'!$A$2:$A$448,'Monster List'!$C$2:$C$448)*Y$1&gt;=0,Y$1,X295)</f>
        <v>0</v>
      </c>
      <c r="Z295" s="13">
        <f>IF(INDEX('REG XP Table'!$B$2:$E$2815,'Random Encounter'!$F$8+Z$1,'REG XP Table'!$G$2)-'Random Encounter'!$E$8-LOOKUP($A295,'Monster List'!$A$2:$A$448,'Monster List'!$C$2:$C$448)*Z$1&gt;=0,Z$1,Y295)</f>
        <v>0</v>
      </c>
      <c r="AA295" s="13">
        <f>IF(INDEX('REG XP Table'!$B$2:$E$2815,'Random Encounter'!$F$8+AA$1,'REG XP Table'!$G$2)-'Random Encounter'!$E$8-LOOKUP($A295,'Monster List'!$A$2:$A$448,'Monster List'!$C$2:$C$448)*AA$1&gt;=0,AA$1,Z295)</f>
        <v>0</v>
      </c>
      <c r="AB295" s="13">
        <f>IF(INDEX('REG XP Table'!$B$2:$E$2815,'Random Encounter'!$F$8+AB$1,'REG XP Table'!$G$2)-'Random Encounter'!$E$8-LOOKUP($A295,'Monster List'!$A$2:$A$448,'Monster List'!$C$2:$C$448)*AB$1&gt;=0,AB$1,AA295)</f>
        <v>0</v>
      </c>
      <c r="AC295" s="13">
        <f>IF(INDEX('REG XP Table'!$B$2:$E$2815,'Random Encounter'!$F$8+AC$1,'REG XP Table'!$G$2)-'Random Encounter'!$E$8-LOOKUP($A295,'Monster List'!$A$2:$A$448,'Monster List'!$C$2:$C$448)*AC$1&gt;=0,AC$1,AB295)</f>
        <v>0</v>
      </c>
      <c r="AD295" s="13">
        <f>IF(INDEX('REG XP Table'!$B$2:$E$2815,'Random Encounter'!$F$8+AD$1,'REG XP Table'!$G$2)-'Random Encounter'!$E$8-LOOKUP($A295,'Monster List'!$A$2:$A$448,'Monster List'!$C$2:$C$448)*AD$1&gt;=0,AD$1,AC295)</f>
        <v>0</v>
      </c>
      <c r="AE295" s="13">
        <f>IF(INDEX('REG XP Table'!$B$2:$E$2815,'Random Encounter'!$F$8+AE$1,'REG XP Table'!$G$2)-'Random Encounter'!$E$8-LOOKUP($A295,'Monster List'!$A$2:$A$448,'Monster List'!$C$2:$C$448)*AE$1&gt;=0,AE$1,AD295)</f>
        <v>0</v>
      </c>
      <c r="AF295" s="13">
        <f>IF(INDEX('REG XP Table'!$B$2:$E$2815,'Random Encounter'!$F$8+AF$1,'REG XP Table'!$G$2)-'Random Encounter'!$E$8-LOOKUP($A295,'Monster List'!$A$2:$A$448,'Monster List'!$C$2:$C$448)*AF$1&gt;=0,AF$1,AE295)</f>
        <v>0</v>
      </c>
    </row>
    <row r="296" spans="1:32" x14ac:dyDescent="0.3">
      <c r="A296" t="s">
        <v>222</v>
      </c>
      <c r="B296">
        <v>450</v>
      </c>
      <c r="C296" t="b">
        <f>ISTEXT(INDEX(Table4[],MATCH(Table412[[#This Row],[Monster]],Table4[Monster],0),MATCH(Table36[Location],Table4[#Headers],0)))</f>
        <v>0</v>
      </c>
      <c r="D296" t="b">
        <f>ISNUMBER(MATCH(LOOKUP(Table412[[#This Row],[Monster]],Table4[Monster],Table4[Alignment 1]),'MSL Filters'!$K$3:$P$3,0))</f>
        <v>1</v>
      </c>
      <c r="E296" t="b">
        <f>ISNUMBER(MATCH(LOOKUP(Table412[[#This Row],[Monster]],Table4[Monster],Table4[Alignment 2]),'MSL Filters'!$K$13:$P$13,0))</f>
        <v>1</v>
      </c>
      <c r="F296" t="b">
        <f>IF(EXACT("Any",Table36[Type]), TRUE, EXACT(LOOKUP(Table412[[#This Row],[Monster]],Table4[Monster],Table4[Type]),Table36[Type]))</f>
        <v>0</v>
      </c>
      <c r="G296" t="b">
        <f>IF(EXACT("Any",Table36[Sub Type]),TRUE,NOT(ISERROR(MATCH(LOOKUP(Table412[[#This Row],[Monster]],Table4[Monster],Table4[Subtype]),'MSL Filters'!$K$23:$P$23,0))))</f>
        <v>1</v>
      </c>
      <c r="H296" t="b">
        <f>IF(EXACT(Table412[[#This Row],[1]],1),TRUE,FALSE)</f>
        <v>0</v>
      </c>
      <c r="I296" t="b">
        <f>LOOKUP(Table412[[#This Row],[Monster]],'Monster List'!$A$2:$A$447,'Monster List'!$B$2:$B$447)&gt;='Random Encounter'!$J$2</f>
        <v>1</v>
      </c>
      <c r="J296" t="b">
        <f>LOOKUP(Table412[[#This Row],[Monster]],'Monster List'!$A$2:$A$447,'Monster List'!$B$2:$B$447)&lt;='Random Encounter'!$K$2</f>
        <v>1</v>
      </c>
      <c r="K296" t="b">
        <f t="shared" si="4"/>
        <v>0</v>
      </c>
      <c r="L296" s="12">
        <f>IF(Table412[[#This Row],[Include?]],1,0)+L295</f>
        <v>19</v>
      </c>
      <c r="M296" s="13">
        <f>IF(INDEX('REG XP Table'!$B$2:$E$2815,'Random Encounter'!$F$8+M$1,'REG XP Table'!$G$2)-'Random Encounter'!$E$8-LOOKUP($A296,'Monster List'!$A$2:$A$448,'Monster List'!$C$2:$C$448)*M$1&gt;=0,1,0)</f>
        <v>0</v>
      </c>
      <c r="N296" s="15">
        <f>IF(INDEX('REG XP Table'!$B$2:$E$2815,'Random Encounter'!$F$8+N$1,'REG XP Table'!$G$2)-'Random Encounter'!$E$8-LOOKUP($A296,'Monster List'!$A$2:$A$448,'Monster List'!$C$2:$C$448)*N$1&gt;=0,N$1,M296)</f>
        <v>0</v>
      </c>
      <c r="O296" s="13">
        <f>IF(INDEX('REG XP Table'!$B$2:$E$2815,'Random Encounter'!$F$8+O$1,'REG XP Table'!$G$2)-'Random Encounter'!$E$8-LOOKUP($A296,'Monster List'!$A$2:$A$448,'Monster List'!$C$2:$C$448)*O$1&gt;=0,O$1,N296)</f>
        <v>0</v>
      </c>
      <c r="P296" s="13">
        <f>IF(INDEX('REG XP Table'!$B$2:$E$2815,'Random Encounter'!$F$8+P$1,'REG XP Table'!$G$2)-'Random Encounter'!$E$8-LOOKUP($A296,'Monster List'!$A$2:$A$448,'Monster List'!$C$2:$C$448)*P$1&gt;=0,P$1,O296)</f>
        <v>0</v>
      </c>
      <c r="Q296" s="13">
        <f>IF(INDEX('REG XP Table'!$B$2:$E$2815,'Random Encounter'!$F$8+Q$1,'REG XP Table'!$G$2)-'Random Encounter'!$E$8-LOOKUP($A296,'Monster List'!$A$2:$A$448,'Monster List'!$C$2:$C$448)*Q$1&gt;=0,Q$1,P296)</f>
        <v>0</v>
      </c>
      <c r="R296" s="13">
        <f>IF(INDEX('REG XP Table'!$B$2:$E$2815,'Random Encounter'!$F$8+R$1,'REG XP Table'!$G$2)-'Random Encounter'!$E$8-LOOKUP($A296,'Monster List'!$A$2:$A$448,'Monster List'!$C$2:$C$448)*R$1&gt;=0,R$1,Q296)</f>
        <v>0</v>
      </c>
      <c r="S296" s="13">
        <f>IF(INDEX('REG XP Table'!$B$2:$E$2815,'Random Encounter'!$F$8+S$1,'REG XP Table'!$G$2)-'Random Encounter'!$E$8-LOOKUP($A296,'Monster List'!$A$2:$A$448,'Monster List'!$C$2:$C$448)*S$1&gt;=0,S$1,R296)</f>
        <v>0</v>
      </c>
      <c r="T296" s="13">
        <f>IF(INDEX('REG XP Table'!$B$2:$E$2815,'Random Encounter'!$F$8+T$1,'REG XP Table'!$G$2)-'Random Encounter'!$E$8-LOOKUP($A296,'Monster List'!$A$2:$A$448,'Monster List'!$C$2:$C$448)*T$1&gt;=0,T$1,S296)</f>
        <v>0</v>
      </c>
      <c r="U296" s="13">
        <f>IF(INDEX('REG XP Table'!$B$2:$E$2815,'Random Encounter'!$F$8+U$1,'REG XP Table'!$G$2)-'Random Encounter'!$E$8-LOOKUP($A296,'Monster List'!$A$2:$A$448,'Monster List'!$C$2:$C$448)*U$1&gt;=0,U$1,T296)</f>
        <v>0</v>
      </c>
      <c r="V296" s="13">
        <f>IF(INDEX('REG XP Table'!$B$2:$E$2815,'Random Encounter'!$F$8+V$1,'REG XP Table'!$G$2)-'Random Encounter'!$E$8-LOOKUP($A296,'Monster List'!$A$2:$A$448,'Monster List'!$C$2:$C$448)*V$1&gt;=0,V$1,U296)</f>
        <v>0</v>
      </c>
      <c r="W296" s="13">
        <f>IF(INDEX('REG XP Table'!$B$2:$E$2815,'Random Encounter'!$F$8+W$1,'REG XP Table'!$G$2)-'Random Encounter'!$E$8-LOOKUP($A296,'Monster List'!$A$2:$A$448,'Monster List'!$C$2:$C$448)*W$1&gt;=0,W$1,V296)</f>
        <v>0</v>
      </c>
      <c r="X296" s="13">
        <f>IF(INDEX('REG XP Table'!$B$2:$E$2815,'Random Encounter'!$F$8+X$1,'REG XP Table'!$G$2)-'Random Encounter'!$E$8-LOOKUP($A296,'Monster List'!$A$2:$A$448,'Monster List'!$C$2:$C$448)*X$1&gt;=0,X$1,W296)</f>
        <v>0</v>
      </c>
      <c r="Y296" s="13">
        <f>IF(INDEX('REG XP Table'!$B$2:$E$2815,'Random Encounter'!$F$8+Y$1,'REG XP Table'!$G$2)-'Random Encounter'!$E$8-LOOKUP($A296,'Monster List'!$A$2:$A$448,'Monster List'!$C$2:$C$448)*Y$1&gt;=0,Y$1,X296)</f>
        <v>0</v>
      </c>
      <c r="Z296" s="13">
        <f>IF(INDEX('REG XP Table'!$B$2:$E$2815,'Random Encounter'!$F$8+Z$1,'REG XP Table'!$G$2)-'Random Encounter'!$E$8-LOOKUP($A296,'Monster List'!$A$2:$A$448,'Monster List'!$C$2:$C$448)*Z$1&gt;=0,Z$1,Y296)</f>
        <v>0</v>
      </c>
      <c r="AA296" s="13">
        <f>IF(INDEX('REG XP Table'!$B$2:$E$2815,'Random Encounter'!$F$8+AA$1,'REG XP Table'!$G$2)-'Random Encounter'!$E$8-LOOKUP($A296,'Monster List'!$A$2:$A$448,'Monster List'!$C$2:$C$448)*AA$1&gt;=0,AA$1,Z296)</f>
        <v>0</v>
      </c>
      <c r="AB296" s="13">
        <f>IF(INDEX('REG XP Table'!$B$2:$E$2815,'Random Encounter'!$F$8+AB$1,'REG XP Table'!$G$2)-'Random Encounter'!$E$8-LOOKUP($A296,'Monster List'!$A$2:$A$448,'Monster List'!$C$2:$C$448)*AB$1&gt;=0,AB$1,AA296)</f>
        <v>0</v>
      </c>
      <c r="AC296" s="13">
        <f>IF(INDEX('REG XP Table'!$B$2:$E$2815,'Random Encounter'!$F$8+AC$1,'REG XP Table'!$G$2)-'Random Encounter'!$E$8-LOOKUP($A296,'Monster List'!$A$2:$A$448,'Monster List'!$C$2:$C$448)*AC$1&gt;=0,AC$1,AB296)</f>
        <v>0</v>
      </c>
      <c r="AD296" s="13">
        <f>IF(INDEX('REG XP Table'!$B$2:$E$2815,'Random Encounter'!$F$8+AD$1,'REG XP Table'!$G$2)-'Random Encounter'!$E$8-LOOKUP($A296,'Monster List'!$A$2:$A$448,'Monster List'!$C$2:$C$448)*AD$1&gt;=0,AD$1,AC296)</f>
        <v>0</v>
      </c>
      <c r="AE296" s="13">
        <f>IF(INDEX('REG XP Table'!$B$2:$E$2815,'Random Encounter'!$F$8+AE$1,'REG XP Table'!$G$2)-'Random Encounter'!$E$8-LOOKUP($A296,'Monster List'!$A$2:$A$448,'Monster List'!$C$2:$C$448)*AE$1&gt;=0,AE$1,AD296)</f>
        <v>0</v>
      </c>
      <c r="AF296" s="13">
        <f>IF(INDEX('REG XP Table'!$B$2:$E$2815,'Random Encounter'!$F$8+AF$1,'REG XP Table'!$G$2)-'Random Encounter'!$E$8-LOOKUP($A296,'Monster List'!$A$2:$A$448,'Monster List'!$C$2:$C$448)*AF$1&gt;=0,AF$1,AE296)</f>
        <v>0</v>
      </c>
    </row>
    <row r="297" spans="1:32" x14ac:dyDescent="0.3">
      <c r="A297" t="s">
        <v>41</v>
      </c>
      <c r="B297">
        <v>10</v>
      </c>
      <c r="C297" t="b">
        <f>ISTEXT(INDEX(Table4[],MATCH(Table412[[#This Row],[Monster]],Table4[Monster],0),MATCH(Table36[Location],Table4[#Headers],0)))</f>
        <v>0</v>
      </c>
      <c r="D297" t="b">
        <f>ISNUMBER(MATCH(LOOKUP(Table412[[#This Row],[Monster]],Table4[Monster],Table4[Alignment 1]),'MSL Filters'!$K$3:$P$3,0))</f>
        <v>1</v>
      </c>
      <c r="E297" t="b">
        <f>ISNUMBER(MATCH(LOOKUP(Table412[[#This Row],[Monster]],Table4[Monster],Table4[Alignment 2]),'MSL Filters'!$K$13:$P$13,0))</f>
        <v>1</v>
      </c>
      <c r="F297" t="b">
        <f>IF(EXACT("Any",Table36[Type]), TRUE, EXACT(LOOKUP(Table412[[#This Row],[Monster]],Table4[Monster],Table4[Type]),Table36[Type]))</f>
        <v>1</v>
      </c>
      <c r="G297" t="b">
        <f>IF(EXACT("Any",Table36[Sub Type]),TRUE,NOT(ISERROR(MATCH(LOOKUP(Table412[[#This Row],[Monster]],Table4[Monster],Table4[Subtype]),'MSL Filters'!$K$23:$P$23,0))))</f>
        <v>1</v>
      </c>
      <c r="H297" t="b">
        <f>IF(EXACT(Table412[[#This Row],[1]],1),TRUE,FALSE)</f>
        <v>1</v>
      </c>
      <c r="I297" t="b">
        <f>LOOKUP(Table412[[#This Row],[Monster]],'Monster List'!$A$2:$A$447,'Monster List'!$B$2:$B$447)&gt;='Random Encounter'!$J$2</f>
        <v>1</v>
      </c>
      <c r="J297" t="b">
        <f>LOOKUP(Table412[[#This Row],[Monster]],'Monster List'!$A$2:$A$447,'Monster List'!$B$2:$B$447)&lt;='Random Encounter'!$K$2</f>
        <v>1</v>
      </c>
      <c r="K297" t="b">
        <f t="shared" si="4"/>
        <v>0</v>
      </c>
      <c r="L297" s="12">
        <f>IF(Table412[[#This Row],[Include?]],1,0)+L296</f>
        <v>19</v>
      </c>
      <c r="M297" s="13">
        <f>IF(INDEX('REG XP Table'!$B$2:$E$2815,'Random Encounter'!$F$8+M$1,'REG XP Table'!$G$2)-'Random Encounter'!$E$8-LOOKUP($A297,'Monster List'!$A$2:$A$448,'Monster List'!$C$2:$C$448)*M$1&gt;=0,1,0)</f>
        <v>1</v>
      </c>
      <c r="N297" s="15" t="str">
        <f>IF(INDEX('REG XP Table'!$B$2:$E$2815,'Random Encounter'!$F$8+N$1,'REG XP Table'!$G$2)-'Random Encounter'!$E$8-LOOKUP($A297,'Monster List'!$A$2:$A$448,'Monster List'!$C$2:$C$448)*N$1&gt;=0,N$1,M297)</f>
        <v>2</v>
      </c>
      <c r="O297" s="13" t="str">
        <f>IF(INDEX('REG XP Table'!$B$2:$E$2815,'Random Encounter'!$F$8+O$1,'REG XP Table'!$G$2)-'Random Encounter'!$E$8-LOOKUP($A297,'Monster List'!$A$2:$A$448,'Monster List'!$C$2:$C$448)*O$1&gt;=0,O$1,N297)</f>
        <v>3</v>
      </c>
      <c r="P297" s="13" t="str">
        <f>IF(INDEX('REG XP Table'!$B$2:$E$2815,'Random Encounter'!$F$8+P$1,'REG XP Table'!$G$2)-'Random Encounter'!$E$8-LOOKUP($A297,'Monster List'!$A$2:$A$448,'Monster List'!$C$2:$C$448)*P$1&gt;=0,P$1,O297)</f>
        <v>4</v>
      </c>
      <c r="Q297" s="13" t="str">
        <f>IF(INDEX('REG XP Table'!$B$2:$E$2815,'Random Encounter'!$F$8+Q$1,'REG XP Table'!$G$2)-'Random Encounter'!$E$8-LOOKUP($A297,'Monster List'!$A$2:$A$448,'Monster List'!$C$2:$C$448)*Q$1&gt;=0,Q$1,P297)</f>
        <v>5</v>
      </c>
      <c r="R297" s="13" t="str">
        <f>IF(INDEX('REG XP Table'!$B$2:$E$2815,'Random Encounter'!$F$8+R$1,'REG XP Table'!$G$2)-'Random Encounter'!$E$8-LOOKUP($A297,'Monster List'!$A$2:$A$448,'Monster List'!$C$2:$C$448)*R$1&gt;=0,R$1,Q297)</f>
        <v>6</v>
      </c>
      <c r="S297" s="13" t="str">
        <f>IF(INDEX('REG XP Table'!$B$2:$E$2815,'Random Encounter'!$F$8+S$1,'REG XP Table'!$G$2)-'Random Encounter'!$E$8-LOOKUP($A297,'Monster List'!$A$2:$A$448,'Monster List'!$C$2:$C$448)*S$1&gt;=0,S$1,R297)</f>
        <v>7</v>
      </c>
      <c r="T297" s="13" t="str">
        <f>IF(INDEX('REG XP Table'!$B$2:$E$2815,'Random Encounter'!$F$8+T$1,'REG XP Table'!$G$2)-'Random Encounter'!$E$8-LOOKUP($A297,'Monster List'!$A$2:$A$448,'Monster List'!$C$2:$C$448)*T$1&gt;=0,T$1,S297)</f>
        <v>8</v>
      </c>
      <c r="U297" s="13" t="str">
        <f>IF(INDEX('REG XP Table'!$B$2:$E$2815,'Random Encounter'!$F$8+U$1,'REG XP Table'!$G$2)-'Random Encounter'!$E$8-LOOKUP($A297,'Monster List'!$A$2:$A$448,'Monster List'!$C$2:$C$448)*U$1&gt;=0,U$1,T297)</f>
        <v>9</v>
      </c>
      <c r="V297" s="13" t="str">
        <f>IF(INDEX('REG XP Table'!$B$2:$E$2815,'Random Encounter'!$F$8+V$1,'REG XP Table'!$G$2)-'Random Encounter'!$E$8-LOOKUP($A297,'Monster List'!$A$2:$A$448,'Monster List'!$C$2:$C$448)*V$1&gt;=0,V$1,U297)</f>
        <v>10</v>
      </c>
      <c r="W297" s="13" t="str">
        <f>IF(INDEX('REG XP Table'!$B$2:$E$2815,'Random Encounter'!$F$8+W$1,'REG XP Table'!$G$2)-'Random Encounter'!$E$8-LOOKUP($A297,'Monster List'!$A$2:$A$448,'Monster List'!$C$2:$C$448)*W$1&gt;=0,W$1,V297)</f>
        <v>11</v>
      </c>
      <c r="X297" s="13" t="str">
        <f>IF(INDEX('REG XP Table'!$B$2:$E$2815,'Random Encounter'!$F$8+X$1,'REG XP Table'!$G$2)-'Random Encounter'!$E$8-LOOKUP($A297,'Monster List'!$A$2:$A$448,'Monster List'!$C$2:$C$448)*X$1&gt;=0,X$1,W297)</f>
        <v>12</v>
      </c>
      <c r="Y297" s="13" t="str">
        <f>IF(INDEX('REG XP Table'!$B$2:$E$2815,'Random Encounter'!$F$8+Y$1,'REG XP Table'!$G$2)-'Random Encounter'!$E$8-LOOKUP($A297,'Monster List'!$A$2:$A$448,'Monster List'!$C$2:$C$448)*Y$1&gt;=0,Y$1,X297)</f>
        <v>13</v>
      </c>
      <c r="Z297" s="13" t="str">
        <f>IF(INDEX('REG XP Table'!$B$2:$E$2815,'Random Encounter'!$F$8+Z$1,'REG XP Table'!$G$2)-'Random Encounter'!$E$8-LOOKUP($A297,'Monster List'!$A$2:$A$448,'Monster List'!$C$2:$C$448)*Z$1&gt;=0,Z$1,Y297)</f>
        <v>13</v>
      </c>
      <c r="AA297" s="13" t="str">
        <f>IF(INDEX('REG XP Table'!$B$2:$E$2815,'Random Encounter'!$F$8+AA$1,'REG XP Table'!$G$2)-'Random Encounter'!$E$8-LOOKUP($A297,'Monster List'!$A$2:$A$448,'Monster List'!$C$2:$C$448)*AA$1&gt;=0,AA$1,Z297)</f>
        <v>13</v>
      </c>
      <c r="AB297" s="13" t="str">
        <f>IF(INDEX('REG XP Table'!$B$2:$E$2815,'Random Encounter'!$F$8+AB$1,'REG XP Table'!$G$2)-'Random Encounter'!$E$8-LOOKUP($A297,'Monster List'!$A$2:$A$448,'Monster List'!$C$2:$C$448)*AB$1&gt;=0,AB$1,AA297)</f>
        <v>13</v>
      </c>
      <c r="AC297" s="13" t="str">
        <f>IF(INDEX('REG XP Table'!$B$2:$E$2815,'Random Encounter'!$F$8+AC$1,'REG XP Table'!$G$2)-'Random Encounter'!$E$8-LOOKUP($A297,'Monster List'!$A$2:$A$448,'Monster List'!$C$2:$C$448)*AC$1&gt;=0,AC$1,AB297)</f>
        <v>13</v>
      </c>
      <c r="AD297" s="13" t="str">
        <f>IF(INDEX('REG XP Table'!$B$2:$E$2815,'Random Encounter'!$F$8+AD$1,'REG XP Table'!$G$2)-'Random Encounter'!$E$8-LOOKUP($A297,'Monster List'!$A$2:$A$448,'Monster List'!$C$2:$C$448)*AD$1&gt;=0,AD$1,AC297)</f>
        <v>13</v>
      </c>
      <c r="AE297" s="13" t="str">
        <f>IF(INDEX('REG XP Table'!$B$2:$E$2815,'Random Encounter'!$F$8+AE$1,'REG XP Table'!$G$2)-'Random Encounter'!$E$8-LOOKUP($A297,'Monster List'!$A$2:$A$448,'Monster List'!$C$2:$C$448)*AE$1&gt;=0,AE$1,AD297)</f>
        <v>13</v>
      </c>
      <c r="AF297" s="13" t="str">
        <f>IF(INDEX('REG XP Table'!$B$2:$E$2815,'Random Encounter'!$F$8+AF$1,'REG XP Table'!$G$2)-'Random Encounter'!$E$8-LOOKUP($A297,'Monster List'!$A$2:$A$448,'Monster List'!$C$2:$C$448)*AF$1&gt;=0,AF$1,AE297)</f>
        <v>13</v>
      </c>
    </row>
    <row r="298" spans="1:32" x14ac:dyDescent="0.3">
      <c r="A298" t="s">
        <v>223</v>
      </c>
      <c r="B298">
        <v>450</v>
      </c>
      <c r="C298" t="b">
        <f>ISTEXT(INDEX(Table4[],MATCH(Table412[[#This Row],[Monster]],Table4[Monster],0),MATCH(Table36[Location],Table4[#Headers],0)))</f>
        <v>1</v>
      </c>
      <c r="D298" t="b">
        <f>ISNUMBER(MATCH(LOOKUP(Table412[[#This Row],[Monster]],Table4[Monster],Table4[Alignment 1]),'MSL Filters'!$K$3:$P$3,0))</f>
        <v>1</v>
      </c>
      <c r="E298" t="b">
        <f>ISNUMBER(MATCH(LOOKUP(Table412[[#This Row],[Monster]],Table4[Monster],Table4[Alignment 2]),'MSL Filters'!$K$13:$P$13,0))</f>
        <v>1</v>
      </c>
      <c r="F298" t="b">
        <f>IF(EXACT("Any",Table36[Type]), TRUE, EXACT(LOOKUP(Table412[[#This Row],[Monster]],Table4[Monster],Table4[Type]),Table36[Type]))</f>
        <v>0</v>
      </c>
      <c r="G298" t="b">
        <f>IF(EXACT("Any",Table36[Sub Type]),TRUE,NOT(ISERROR(MATCH(LOOKUP(Table412[[#This Row],[Monster]],Table4[Monster],Table4[Subtype]),'MSL Filters'!$K$23:$P$23,0))))</f>
        <v>1</v>
      </c>
      <c r="H298" t="b">
        <f>IF(EXACT(Table412[[#This Row],[1]],1),TRUE,FALSE)</f>
        <v>0</v>
      </c>
      <c r="I298" t="b">
        <f>LOOKUP(Table412[[#This Row],[Monster]],'Monster List'!$A$2:$A$447,'Monster List'!$B$2:$B$447)&gt;='Random Encounter'!$J$2</f>
        <v>1</v>
      </c>
      <c r="J298" t="b">
        <f>LOOKUP(Table412[[#This Row],[Monster]],'Monster List'!$A$2:$A$447,'Monster List'!$B$2:$B$447)&lt;='Random Encounter'!$K$2</f>
        <v>1</v>
      </c>
      <c r="K298" t="b">
        <f t="shared" si="4"/>
        <v>0</v>
      </c>
      <c r="L298" s="12">
        <f>IF(Table412[[#This Row],[Include?]],1,0)+L297</f>
        <v>19</v>
      </c>
      <c r="M298" s="13">
        <f>IF(INDEX('REG XP Table'!$B$2:$E$2815,'Random Encounter'!$F$8+M$1,'REG XP Table'!$G$2)-'Random Encounter'!$E$8-LOOKUP($A298,'Monster List'!$A$2:$A$448,'Monster List'!$C$2:$C$448)*M$1&gt;=0,1,0)</f>
        <v>0</v>
      </c>
      <c r="N298" s="15">
        <f>IF(INDEX('REG XP Table'!$B$2:$E$2815,'Random Encounter'!$F$8+N$1,'REG XP Table'!$G$2)-'Random Encounter'!$E$8-LOOKUP($A298,'Monster List'!$A$2:$A$448,'Monster List'!$C$2:$C$448)*N$1&gt;=0,N$1,M298)</f>
        <v>0</v>
      </c>
      <c r="O298" s="13">
        <f>IF(INDEX('REG XP Table'!$B$2:$E$2815,'Random Encounter'!$F$8+O$1,'REG XP Table'!$G$2)-'Random Encounter'!$E$8-LOOKUP($A298,'Monster List'!$A$2:$A$448,'Monster List'!$C$2:$C$448)*O$1&gt;=0,O$1,N298)</f>
        <v>0</v>
      </c>
      <c r="P298" s="13">
        <f>IF(INDEX('REG XP Table'!$B$2:$E$2815,'Random Encounter'!$F$8+P$1,'REG XP Table'!$G$2)-'Random Encounter'!$E$8-LOOKUP($A298,'Monster List'!$A$2:$A$448,'Monster List'!$C$2:$C$448)*P$1&gt;=0,P$1,O298)</f>
        <v>0</v>
      </c>
      <c r="Q298" s="13">
        <f>IF(INDEX('REG XP Table'!$B$2:$E$2815,'Random Encounter'!$F$8+Q$1,'REG XP Table'!$G$2)-'Random Encounter'!$E$8-LOOKUP($A298,'Monster List'!$A$2:$A$448,'Monster List'!$C$2:$C$448)*Q$1&gt;=0,Q$1,P298)</f>
        <v>0</v>
      </c>
      <c r="R298" s="13">
        <f>IF(INDEX('REG XP Table'!$B$2:$E$2815,'Random Encounter'!$F$8+R$1,'REG XP Table'!$G$2)-'Random Encounter'!$E$8-LOOKUP($A298,'Monster List'!$A$2:$A$448,'Monster List'!$C$2:$C$448)*R$1&gt;=0,R$1,Q298)</f>
        <v>0</v>
      </c>
      <c r="S298" s="13">
        <f>IF(INDEX('REG XP Table'!$B$2:$E$2815,'Random Encounter'!$F$8+S$1,'REG XP Table'!$G$2)-'Random Encounter'!$E$8-LOOKUP($A298,'Monster List'!$A$2:$A$448,'Monster List'!$C$2:$C$448)*S$1&gt;=0,S$1,R298)</f>
        <v>0</v>
      </c>
      <c r="T298" s="13">
        <f>IF(INDEX('REG XP Table'!$B$2:$E$2815,'Random Encounter'!$F$8+T$1,'REG XP Table'!$G$2)-'Random Encounter'!$E$8-LOOKUP($A298,'Monster List'!$A$2:$A$448,'Monster List'!$C$2:$C$448)*T$1&gt;=0,T$1,S298)</f>
        <v>0</v>
      </c>
      <c r="U298" s="13">
        <f>IF(INDEX('REG XP Table'!$B$2:$E$2815,'Random Encounter'!$F$8+U$1,'REG XP Table'!$G$2)-'Random Encounter'!$E$8-LOOKUP($A298,'Monster List'!$A$2:$A$448,'Monster List'!$C$2:$C$448)*U$1&gt;=0,U$1,T298)</f>
        <v>0</v>
      </c>
      <c r="V298" s="13">
        <f>IF(INDEX('REG XP Table'!$B$2:$E$2815,'Random Encounter'!$F$8+V$1,'REG XP Table'!$G$2)-'Random Encounter'!$E$8-LOOKUP($A298,'Monster List'!$A$2:$A$448,'Monster List'!$C$2:$C$448)*V$1&gt;=0,V$1,U298)</f>
        <v>0</v>
      </c>
      <c r="W298" s="13">
        <f>IF(INDEX('REG XP Table'!$B$2:$E$2815,'Random Encounter'!$F$8+W$1,'REG XP Table'!$G$2)-'Random Encounter'!$E$8-LOOKUP($A298,'Monster List'!$A$2:$A$448,'Monster List'!$C$2:$C$448)*W$1&gt;=0,W$1,V298)</f>
        <v>0</v>
      </c>
      <c r="X298" s="13">
        <f>IF(INDEX('REG XP Table'!$B$2:$E$2815,'Random Encounter'!$F$8+X$1,'REG XP Table'!$G$2)-'Random Encounter'!$E$8-LOOKUP($A298,'Monster List'!$A$2:$A$448,'Monster List'!$C$2:$C$448)*X$1&gt;=0,X$1,W298)</f>
        <v>0</v>
      </c>
      <c r="Y298" s="13">
        <f>IF(INDEX('REG XP Table'!$B$2:$E$2815,'Random Encounter'!$F$8+Y$1,'REG XP Table'!$G$2)-'Random Encounter'!$E$8-LOOKUP($A298,'Monster List'!$A$2:$A$448,'Monster List'!$C$2:$C$448)*Y$1&gt;=0,Y$1,X298)</f>
        <v>0</v>
      </c>
      <c r="Z298" s="13">
        <f>IF(INDEX('REG XP Table'!$B$2:$E$2815,'Random Encounter'!$F$8+Z$1,'REG XP Table'!$G$2)-'Random Encounter'!$E$8-LOOKUP($A298,'Monster List'!$A$2:$A$448,'Monster List'!$C$2:$C$448)*Z$1&gt;=0,Z$1,Y298)</f>
        <v>0</v>
      </c>
      <c r="AA298" s="13">
        <f>IF(INDEX('REG XP Table'!$B$2:$E$2815,'Random Encounter'!$F$8+AA$1,'REG XP Table'!$G$2)-'Random Encounter'!$E$8-LOOKUP($A298,'Monster List'!$A$2:$A$448,'Monster List'!$C$2:$C$448)*AA$1&gt;=0,AA$1,Z298)</f>
        <v>0</v>
      </c>
      <c r="AB298" s="13">
        <f>IF(INDEX('REG XP Table'!$B$2:$E$2815,'Random Encounter'!$F$8+AB$1,'REG XP Table'!$G$2)-'Random Encounter'!$E$8-LOOKUP($A298,'Monster List'!$A$2:$A$448,'Monster List'!$C$2:$C$448)*AB$1&gt;=0,AB$1,AA298)</f>
        <v>0</v>
      </c>
      <c r="AC298" s="13">
        <f>IF(INDEX('REG XP Table'!$B$2:$E$2815,'Random Encounter'!$F$8+AC$1,'REG XP Table'!$G$2)-'Random Encounter'!$E$8-LOOKUP($A298,'Monster List'!$A$2:$A$448,'Monster List'!$C$2:$C$448)*AC$1&gt;=0,AC$1,AB298)</f>
        <v>0</v>
      </c>
      <c r="AD298" s="13">
        <f>IF(INDEX('REG XP Table'!$B$2:$E$2815,'Random Encounter'!$F$8+AD$1,'REG XP Table'!$G$2)-'Random Encounter'!$E$8-LOOKUP($A298,'Monster List'!$A$2:$A$448,'Monster List'!$C$2:$C$448)*AD$1&gt;=0,AD$1,AC298)</f>
        <v>0</v>
      </c>
      <c r="AE298" s="13">
        <f>IF(INDEX('REG XP Table'!$B$2:$E$2815,'Random Encounter'!$F$8+AE$1,'REG XP Table'!$G$2)-'Random Encounter'!$E$8-LOOKUP($A298,'Monster List'!$A$2:$A$448,'Monster List'!$C$2:$C$448)*AE$1&gt;=0,AE$1,AD298)</f>
        <v>0</v>
      </c>
      <c r="AF298" s="13">
        <f>IF(INDEX('REG XP Table'!$B$2:$E$2815,'Random Encounter'!$F$8+AF$1,'REG XP Table'!$G$2)-'Random Encounter'!$E$8-LOOKUP($A298,'Monster List'!$A$2:$A$448,'Monster List'!$C$2:$C$448)*AF$1&gt;=0,AF$1,AE298)</f>
        <v>0</v>
      </c>
    </row>
    <row r="299" spans="1:32" x14ac:dyDescent="0.3">
      <c r="A299" t="s">
        <v>224</v>
      </c>
      <c r="B299">
        <v>450</v>
      </c>
      <c r="C299" t="b">
        <f>ISTEXT(INDEX(Table4[],MATCH(Table412[[#This Row],[Monster]],Table4[Monster],0),MATCH(Table36[Location],Table4[#Headers],0)))</f>
        <v>0</v>
      </c>
      <c r="D299" t="b">
        <f>ISNUMBER(MATCH(LOOKUP(Table412[[#This Row],[Monster]],Table4[Monster],Table4[Alignment 1]),'MSL Filters'!$K$3:$P$3,0))</f>
        <v>1</v>
      </c>
      <c r="E299" t="b">
        <f>ISNUMBER(MATCH(LOOKUP(Table412[[#This Row],[Monster]],Table4[Monster],Table4[Alignment 2]),'MSL Filters'!$K$13:$P$13,0))</f>
        <v>1</v>
      </c>
      <c r="F299" t="b">
        <f>IF(EXACT("Any",Table36[Type]), TRUE, EXACT(LOOKUP(Table412[[#This Row],[Monster]],Table4[Monster],Table4[Type]),Table36[Type]))</f>
        <v>0</v>
      </c>
      <c r="G299" t="b">
        <f>IF(EXACT("Any",Table36[Sub Type]),TRUE,NOT(ISERROR(MATCH(LOOKUP(Table412[[#This Row],[Monster]],Table4[Monster],Table4[Subtype]),'MSL Filters'!$K$23:$P$23,0))))</f>
        <v>1</v>
      </c>
      <c r="H299" t="b">
        <f>IF(EXACT(Table412[[#This Row],[1]],1),TRUE,FALSE)</f>
        <v>0</v>
      </c>
      <c r="I299" t="b">
        <f>LOOKUP(Table412[[#This Row],[Monster]],'Monster List'!$A$2:$A$447,'Monster List'!$B$2:$B$447)&gt;='Random Encounter'!$J$2</f>
        <v>1</v>
      </c>
      <c r="J299" t="b">
        <f>LOOKUP(Table412[[#This Row],[Monster]],'Monster List'!$A$2:$A$447,'Monster List'!$B$2:$B$447)&lt;='Random Encounter'!$K$2</f>
        <v>1</v>
      </c>
      <c r="K299" t="b">
        <f t="shared" si="4"/>
        <v>0</v>
      </c>
      <c r="L299" s="12">
        <f>IF(Table412[[#This Row],[Include?]],1,0)+L298</f>
        <v>19</v>
      </c>
      <c r="M299" s="13">
        <f>IF(INDEX('REG XP Table'!$B$2:$E$2815,'Random Encounter'!$F$8+M$1,'REG XP Table'!$G$2)-'Random Encounter'!$E$8-LOOKUP($A299,'Monster List'!$A$2:$A$448,'Monster List'!$C$2:$C$448)*M$1&gt;=0,1,0)</f>
        <v>0</v>
      </c>
      <c r="N299" s="15">
        <f>IF(INDEX('REG XP Table'!$B$2:$E$2815,'Random Encounter'!$F$8+N$1,'REG XP Table'!$G$2)-'Random Encounter'!$E$8-LOOKUP($A299,'Monster List'!$A$2:$A$448,'Monster List'!$C$2:$C$448)*N$1&gt;=0,N$1,M299)</f>
        <v>0</v>
      </c>
      <c r="O299" s="13">
        <f>IF(INDEX('REG XP Table'!$B$2:$E$2815,'Random Encounter'!$F$8+O$1,'REG XP Table'!$G$2)-'Random Encounter'!$E$8-LOOKUP($A299,'Monster List'!$A$2:$A$448,'Monster List'!$C$2:$C$448)*O$1&gt;=0,O$1,N299)</f>
        <v>0</v>
      </c>
      <c r="P299" s="13">
        <f>IF(INDEX('REG XP Table'!$B$2:$E$2815,'Random Encounter'!$F$8+P$1,'REG XP Table'!$G$2)-'Random Encounter'!$E$8-LOOKUP($A299,'Monster List'!$A$2:$A$448,'Monster List'!$C$2:$C$448)*P$1&gt;=0,P$1,O299)</f>
        <v>0</v>
      </c>
      <c r="Q299" s="13">
        <f>IF(INDEX('REG XP Table'!$B$2:$E$2815,'Random Encounter'!$F$8+Q$1,'REG XP Table'!$G$2)-'Random Encounter'!$E$8-LOOKUP($A299,'Monster List'!$A$2:$A$448,'Monster List'!$C$2:$C$448)*Q$1&gt;=0,Q$1,P299)</f>
        <v>0</v>
      </c>
      <c r="R299" s="13">
        <f>IF(INDEX('REG XP Table'!$B$2:$E$2815,'Random Encounter'!$F$8+R$1,'REG XP Table'!$G$2)-'Random Encounter'!$E$8-LOOKUP($A299,'Monster List'!$A$2:$A$448,'Monster List'!$C$2:$C$448)*R$1&gt;=0,R$1,Q299)</f>
        <v>0</v>
      </c>
      <c r="S299" s="13">
        <f>IF(INDEX('REG XP Table'!$B$2:$E$2815,'Random Encounter'!$F$8+S$1,'REG XP Table'!$G$2)-'Random Encounter'!$E$8-LOOKUP($A299,'Monster List'!$A$2:$A$448,'Monster List'!$C$2:$C$448)*S$1&gt;=0,S$1,R299)</f>
        <v>0</v>
      </c>
      <c r="T299" s="13">
        <f>IF(INDEX('REG XP Table'!$B$2:$E$2815,'Random Encounter'!$F$8+T$1,'REG XP Table'!$G$2)-'Random Encounter'!$E$8-LOOKUP($A299,'Monster List'!$A$2:$A$448,'Monster List'!$C$2:$C$448)*T$1&gt;=0,T$1,S299)</f>
        <v>0</v>
      </c>
      <c r="U299" s="13">
        <f>IF(INDEX('REG XP Table'!$B$2:$E$2815,'Random Encounter'!$F$8+U$1,'REG XP Table'!$G$2)-'Random Encounter'!$E$8-LOOKUP($A299,'Monster List'!$A$2:$A$448,'Monster List'!$C$2:$C$448)*U$1&gt;=0,U$1,T299)</f>
        <v>0</v>
      </c>
      <c r="V299" s="13">
        <f>IF(INDEX('REG XP Table'!$B$2:$E$2815,'Random Encounter'!$F$8+V$1,'REG XP Table'!$G$2)-'Random Encounter'!$E$8-LOOKUP($A299,'Monster List'!$A$2:$A$448,'Monster List'!$C$2:$C$448)*V$1&gt;=0,V$1,U299)</f>
        <v>0</v>
      </c>
      <c r="W299" s="13">
        <f>IF(INDEX('REG XP Table'!$B$2:$E$2815,'Random Encounter'!$F$8+W$1,'REG XP Table'!$G$2)-'Random Encounter'!$E$8-LOOKUP($A299,'Monster List'!$A$2:$A$448,'Monster List'!$C$2:$C$448)*W$1&gt;=0,W$1,V299)</f>
        <v>0</v>
      </c>
      <c r="X299" s="13">
        <f>IF(INDEX('REG XP Table'!$B$2:$E$2815,'Random Encounter'!$F$8+X$1,'REG XP Table'!$G$2)-'Random Encounter'!$E$8-LOOKUP($A299,'Monster List'!$A$2:$A$448,'Monster List'!$C$2:$C$448)*X$1&gt;=0,X$1,W299)</f>
        <v>0</v>
      </c>
      <c r="Y299" s="13">
        <f>IF(INDEX('REG XP Table'!$B$2:$E$2815,'Random Encounter'!$F$8+Y$1,'REG XP Table'!$G$2)-'Random Encounter'!$E$8-LOOKUP($A299,'Monster List'!$A$2:$A$448,'Monster List'!$C$2:$C$448)*Y$1&gt;=0,Y$1,X299)</f>
        <v>0</v>
      </c>
      <c r="Z299" s="13">
        <f>IF(INDEX('REG XP Table'!$B$2:$E$2815,'Random Encounter'!$F$8+Z$1,'REG XP Table'!$G$2)-'Random Encounter'!$E$8-LOOKUP($A299,'Monster List'!$A$2:$A$448,'Monster List'!$C$2:$C$448)*Z$1&gt;=0,Z$1,Y299)</f>
        <v>0</v>
      </c>
      <c r="AA299" s="13">
        <f>IF(INDEX('REG XP Table'!$B$2:$E$2815,'Random Encounter'!$F$8+AA$1,'REG XP Table'!$G$2)-'Random Encounter'!$E$8-LOOKUP($A299,'Monster List'!$A$2:$A$448,'Monster List'!$C$2:$C$448)*AA$1&gt;=0,AA$1,Z299)</f>
        <v>0</v>
      </c>
      <c r="AB299" s="13">
        <f>IF(INDEX('REG XP Table'!$B$2:$E$2815,'Random Encounter'!$F$8+AB$1,'REG XP Table'!$G$2)-'Random Encounter'!$E$8-LOOKUP($A299,'Monster List'!$A$2:$A$448,'Monster List'!$C$2:$C$448)*AB$1&gt;=0,AB$1,AA299)</f>
        <v>0</v>
      </c>
      <c r="AC299" s="13">
        <f>IF(INDEX('REG XP Table'!$B$2:$E$2815,'Random Encounter'!$F$8+AC$1,'REG XP Table'!$G$2)-'Random Encounter'!$E$8-LOOKUP($A299,'Monster List'!$A$2:$A$448,'Monster List'!$C$2:$C$448)*AC$1&gt;=0,AC$1,AB299)</f>
        <v>0</v>
      </c>
      <c r="AD299" s="13">
        <f>IF(INDEX('REG XP Table'!$B$2:$E$2815,'Random Encounter'!$F$8+AD$1,'REG XP Table'!$G$2)-'Random Encounter'!$E$8-LOOKUP($A299,'Monster List'!$A$2:$A$448,'Monster List'!$C$2:$C$448)*AD$1&gt;=0,AD$1,AC299)</f>
        <v>0</v>
      </c>
      <c r="AE299" s="13">
        <f>IF(INDEX('REG XP Table'!$B$2:$E$2815,'Random Encounter'!$F$8+AE$1,'REG XP Table'!$G$2)-'Random Encounter'!$E$8-LOOKUP($A299,'Monster List'!$A$2:$A$448,'Monster List'!$C$2:$C$448)*AE$1&gt;=0,AE$1,AD299)</f>
        <v>0</v>
      </c>
      <c r="AF299" s="13">
        <f>IF(INDEX('REG XP Table'!$B$2:$E$2815,'Random Encounter'!$F$8+AF$1,'REG XP Table'!$G$2)-'Random Encounter'!$E$8-LOOKUP($A299,'Monster List'!$A$2:$A$448,'Monster List'!$C$2:$C$448)*AF$1&gt;=0,AF$1,AE299)</f>
        <v>0</v>
      </c>
    </row>
    <row r="300" spans="1:32" x14ac:dyDescent="0.3">
      <c r="A300" t="s">
        <v>355</v>
      </c>
      <c r="B300">
        <v>2900</v>
      </c>
      <c r="C300" t="b">
        <f>ISTEXT(INDEX(Table4[],MATCH(Table412[[#This Row],[Monster]],Table4[Monster],0),MATCH(Table36[Location],Table4[#Headers],0)))</f>
        <v>0</v>
      </c>
      <c r="D300" t="b">
        <f>ISNUMBER(MATCH(LOOKUP(Table412[[#This Row],[Monster]],Table4[Monster],Table4[Alignment 1]),'MSL Filters'!$K$3:$P$3,0))</f>
        <v>1</v>
      </c>
      <c r="E300" t="b">
        <f>ISNUMBER(MATCH(LOOKUP(Table412[[#This Row],[Monster]],Table4[Monster],Table4[Alignment 2]),'MSL Filters'!$K$13:$P$13,0))</f>
        <v>1</v>
      </c>
      <c r="F300" t="b">
        <f>IF(EXACT("Any",Table36[Type]), TRUE, EXACT(LOOKUP(Table412[[#This Row],[Monster]],Table4[Monster],Table4[Type]),Table36[Type]))</f>
        <v>0</v>
      </c>
      <c r="G300" t="b">
        <f>IF(EXACT("Any",Table36[Sub Type]),TRUE,NOT(ISERROR(MATCH(LOOKUP(Table412[[#This Row],[Monster]],Table4[Monster],Table4[Subtype]),'MSL Filters'!$K$23:$P$23,0))))</f>
        <v>1</v>
      </c>
      <c r="H300" t="b">
        <f>IF(EXACT(Table412[[#This Row],[1]],1),TRUE,FALSE)</f>
        <v>0</v>
      </c>
      <c r="I300" t="b">
        <f>LOOKUP(Table412[[#This Row],[Monster]],'Monster List'!$A$2:$A$447,'Monster List'!$B$2:$B$447)&gt;='Random Encounter'!$J$2</f>
        <v>1</v>
      </c>
      <c r="J300" t="b">
        <f>LOOKUP(Table412[[#This Row],[Monster]],'Monster List'!$A$2:$A$447,'Monster List'!$B$2:$B$447)&lt;='Random Encounter'!$K$2</f>
        <v>1</v>
      </c>
      <c r="K300" t="b">
        <f t="shared" si="4"/>
        <v>0</v>
      </c>
      <c r="L300" s="12">
        <f>IF(Table412[[#This Row],[Include?]],1,0)+L299</f>
        <v>19</v>
      </c>
      <c r="M300" s="13">
        <f>IF(INDEX('REG XP Table'!$B$2:$E$2815,'Random Encounter'!$F$8+M$1,'REG XP Table'!$G$2)-'Random Encounter'!$E$8-LOOKUP($A300,'Monster List'!$A$2:$A$448,'Monster List'!$C$2:$C$448)*M$1&gt;=0,1,0)</f>
        <v>0</v>
      </c>
      <c r="N300" s="15">
        <f>IF(INDEX('REG XP Table'!$B$2:$E$2815,'Random Encounter'!$F$8+N$1,'REG XP Table'!$G$2)-'Random Encounter'!$E$8-LOOKUP($A300,'Monster List'!$A$2:$A$448,'Monster List'!$C$2:$C$448)*N$1&gt;=0,N$1,M300)</f>
        <v>0</v>
      </c>
      <c r="O300" s="13">
        <f>IF(INDEX('REG XP Table'!$B$2:$E$2815,'Random Encounter'!$F$8+O$1,'REG XP Table'!$G$2)-'Random Encounter'!$E$8-LOOKUP($A300,'Monster List'!$A$2:$A$448,'Monster List'!$C$2:$C$448)*O$1&gt;=0,O$1,N300)</f>
        <v>0</v>
      </c>
      <c r="P300" s="13">
        <f>IF(INDEX('REG XP Table'!$B$2:$E$2815,'Random Encounter'!$F$8+P$1,'REG XP Table'!$G$2)-'Random Encounter'!$E$8-LOOKUP($A300,'Monster List'!$A$2:$A$448,'Monster List'!$C$2:$C$448)*P$1&gt;=0,P$1,O300)</f>
        <v>0</v>
      </c>
      <c r="Q300" s="13">
        <f>IF(INDEX('REG XP Table'!$B$2:$E$2815,'Random Encounter'!$F$8+Q$1,'REG XP Table'!$G$2)-'Random Encounter'!$E$8-LOOKUP($A300,'Monster List'!$A$2:$A$448,'Monster List'!$C$2:$C$448)*Q$1&gt;=0,Q$1,P300)</f>
        <v>0</v>
      </c>
      <c r="R300" s="13">
        <f>IF(INDEX('REG XP Table'!$B$2:$E$2815,'Random Encounter'!$F$8+R$1,'REG XP Table'!$G$2)-'Random Encounter'!$E$8-LOOKUP($A300,'Monster List'!$A$2:$A$448,'Monster List'!$C$2:$C$448)*R$1&gt;=0,R$1,Q300)</f>
        <v>0</v>
      </c>
      <c r="S300" s="13">
        <f>IF(INDEX('REG XP Table'!$B$2:$E$2815,'Random Encounter'!$F$8+S$1,'REG XP Table'!$G$2)-'Random Encounter'!$E$8-LOOKUP($A300,'Monster List'!$A$2:$A$448,'Monster List'!$C$2:$C$448)*S$1&gt;=0,S$1,R300)</f>
        <v>0</v>
      </c>
      <c r="T300" s="13">
        <f>IF(INDEX('REG XP Table'!$B$2:$E$2815,'Random Encounter'!$F$8+T$1,'REG XP Table'!$G$2)-'Random Encounter'!$E$8-LOOKUP($A300,'Monster List'!$A$2:$A$448,'Monster List'!$C$2:$C$448)*T$1&gt;=0,T$1,S300)</f>
        <v>0</v>
      </c>
      <c r="U300" s="13">
        <f>IF(INDEX('REG XP Table'!$B$2:$E$2815,'Random Encounter'!$F$8+U$1,'REG XP Table'!$G$2)-'Random Encounter'!$E$8-LOOKUP($A300,'Monster List'!$A$2:$A$448,'Monster List'!$C$2:$C$448)*U$1&gt;=0,U$1,T300)</f>
        <v>0</v>
      </c>
      <c r="V300" s="13">
        <f>IF(INDEX('REG XP Table'!$B$2:$E$2815,'Random Encounter'!$F$8+V$1,'REG XP Table'!$G$2)-'Random Encounter'!$E$8-LOOKUP($A300,'Monster List'!$A$2:$A$448,'Monster List'!$C$2:$C$448)*V$1&gt;=0,V$1,U300)</f>
        <v>0</v>
      </c>
      <c r="W300" s="13">
        <f>IF(INDEX('REG XP Table'!$B$2:$E$2815,'Random Encounter'!$F$8+W$1,'REG XP Table'!$G$2)-'Random Encounter'!$E$8-LOOKUP($A300,'Monster List'!$A$2:$A$448,'Monster List'!$C$2:$C$448)*W$1&gt;=0,W$1,V300)</f>
        <v>0</v>
      </c>
      <c r="X300" s="13">
        <f>IF(INDEX('REG XP Table'!$B$2:$E$2815,'Random Encounter'!$F$8+X$1,'REG XP Table'!$G$2)-'Random Encounter'!$E$8-LOOKUP($A300,'Monster List'!$A$2:$A$448,'Monster List'!$C$2:$C$448)*X$1&gt;=0,X$1,W300)</f>
        <v>0</v>
      </c>
      <c r="Y300" s="13">
        <f>IF(INDEX('REG XP Table'!$B$2:$E$2815,'Random Encounter'!$F$8+Y$1,'REG XP Table'!$G$2)-'Random Encounter'!$E$8-LOOKUP($A300,'Monster List'!$A$2:$A$448,'Monster List'!$C$2:$C$448)*Y$1&gt;=0,Y$1,X300)</f>
        <v>0</v>
      </c>
      <c r="Z300" s="13">
        <f>IF(INDEX('REG XP Table'!$B$2:$E$2815,'Random Encounter'!$F$8+Z$1,'REG XP Table'!$G$2)-'Random Encounter'!$E$8-LOOKUP($A300,'Monster List'!$A$2:$A$448,'Monster List'!$C$2:$C$448)*Z$1&gt;=0,Z$1,Y300)</f>
        <v>0</v>
      </c>
      <c r="AA300" s="13">
        <f>IF(INDEX('REG XP Table'!$B$2:$E$2815,'Random Encounter'!$F$8+AA$1,'REG XP Table'!$G$2)-'Random Encounter'!$E$8-LOOKUP($A300,'Monster List'!$A$2:$A$448,'Monster List'!$C$2:$C$448)*AA$1&gt;=0,AA$1,Z300)</f>
        <v>0</v>
      </c>
      <c r="AB300" s="13">
        <f>IF(INDEX('REG XP Table'!$B$2:$E$2815,'Random Encounter'!$F$8+AB$1,'REG XP Table'!$G$2)-'Random Encounter'!$E$8-LOOKUP($A300,'Monster List'!$A$2:$A$448,'Monster List'!$C$2:$C$448)*AB$1&gt;=0,AB$1,AA300)</f>
        <v>0</v>
      </c>
      <c r="AC300" s="13">
        <f>IF(INDEX('REG XP Table'!$B$2:$E$2815,'Random Encounter'!$F$8+AC$1,'REG XP Table'!$G$2)-'Random Encounter'!$E$8-LOOKUP($A300,'Monster List'!$A$2:$A$448,'Monster List'!$C$2:$C$448)*AC$1&gt;=0,AC$1,AB300)</f>
        <v>0</v>
      </c>
      <c r="AD300" s="13">
        <f>IF(INDEX('REG XP Table'!$B$2:$E$2815,'Random Encounter'!$F$8+AD$1,'REG XP Table'!$G$2)-'Random Encounter'!$E$8-LOOKUP($A300,'Monster List'!$A$2:$A$448,'Monster List'!$C$2:$C$448)*AD$1&gt;=0,AD$1,AC300)</f>
        <v>0</v>
      </c>
      <c r="AE300" s="13">
        <f>IF(INDEX('REG XP Table'!$B$2:$E$2815,'Random Encounter'!$F$8+AE$1,'REG XP Table'!$G$2)-'Random Encounter'!$E$8-LOOKUP($A300,'Monster List'!$A$2:$A$448,'Monster List'!$C$2:$C$448)*AE$1&gt;=0,AE$1,AD300)</f>
        <v>0</v>
      </c>
      <c r="AF300" s="13">
        <f>IF(INDEX('REG XP Table'!$B$2:$E$2815,'Random Encounter'!$F$8+AF$1,'REG XP Table'!$G$2)-'Random Encounter'!$E$8-LOOKUP($A300,'Monster List'!$A$2:$A$448,'Monster List'!$C$2:$C$448)*AF$1&gt;=0,AF$1,AE300)</f>
        <v>0</v>
      </c>
    </row>
    <row r="301" spans="1:32" x14ac:dyDescent="0.3">
      <c r="A301" t="s">
        <v>138</v>
      </c>
      <c r="B301">
        <v>100</v>
      </c>
      <c r="C301" t="b">
        <f>ISTEXT(INDEX(Table4[],MATCH(Table412[[#This Row],[Monster]],Table4[Monster],0),MATCH(Table36[Location],Table4[#Headers],0)))</f>
        <v>1</v>
      </c>
      <c r="D301" t="b">
        <f>ISNUMBER(MATCH(LOOKUP(Table412[[#This Row],[Monster]],Table4[Monster],Table4[Alignment 1]),'MSL Filters'!$K$3:$P$3,0))</f>
        <v>1</v>
      </c>
      <c r="E301" t="b">
        <f>ISNUMBER(MATCH(LOOKUP(Table412[[#This Row],[Monster]],Table4[Monster],Table4[Alignment 2]),'MSL Filters'!$K$13:$P$13,0))</f>
        <v>1</v>
      </c>
      <c r="F301" t="b">
        <f>IF(EXACT("Any",Table36[Type]), TRUE, EXACT(LOOKUP(Table412[[#This Row],[Monster]],Table4[Monster],Table4[Type]),Table36[Type]))</f>
        <v>0</v>
      </c>
      <c r="G301" t="b">
        <f>IF(EXACT("Any",Table36[Sub Type]),TRUE,NOT(ISERROR(MATCH(LOOKUP(Table412[[#This Row],[Monster]],Table4[Monster],Table4[Subtype]),'MSL Filters'!$K$23:$P$23,0))))</f>
        <v>1</v>
      </c>
      <c r="H301" t="b">
        <f>IF(EXACT(Table412[[#This Row],[1]],1),TRUE,FALSE)</f>
        <v>1</v>
      </c>
      <c r="I301" t="b">
        <f>LOOKUP(Table412[[#This Row],[Monster]],'Monster List'!$A$2:$A$447,'Monster List'!$B$2:$B$447)&gt;='Random Encounter'!$J$2</f>
        <v>1</v>
      </c>
      <c r="J301" t="b">
        <f>LOOKUP(Table412[[#This Row],[Monster]],'Monster List'!$A$2:$A$447,'Monster List'!$B$2:$B$447)&lt;='Random Encounter'!$K$2</f>
        <v>1</v>
      </c>
      <c r="K301" t="b">
        <f t="shared" si="4"/>
        <v>0</v>
      </c>
      <c r="L301" s="12">
        <f>IF(Table412[[#This Row],[Include?]],1,0)+L300</f>
        <v>19</v>
      </c>
      <c r="M301" s="13">
        <f>IF(INDEX('REG XP Table'!$B$2:$E$2815,'Random Encounter'!$F$8+M$1,'REG XP Table'!$G$2)-'Random Encounter'!$E$8-LOOKUP($A301,'Monster List'!$A$2:$A$448,'Monster List'!$C$2:$C$448)*M$1&gt;=0,1,0)</f>
        <v>1</v>
      </c>
      <c r="N301" s="15" t="str">
        <f>IF(INDEX('REG XP Table'!$B$2:$E$2815,'Random Encounter'!$F$8+N$1,'REG XP Table'!$G$2)-'Random Encounter'!$E$8-LOOKUP($A301,'Monster List'!$A$2:$A$448,'Monster List'!$C$2:$C$448)*N$1&gt;=0,N$1,M301)</f>
        <v>2</v>
      </c>
      <c r="O301" s="13" t="str">
        <f>IF(INDEX('REG XP Table'!$B$2:$E$2815,'Random Encounter'!$F$8+O$1,'REG XP Table'!$G$2)-'Random Encounter'!$E$8-LOOKUP($A301,'Monster List'!$A$2:$A$448,'Monster List'!$C$2:$C$448)*O$1&gt;=0,O$1,N301)</f>
        <v>2</v>
      </c>
      <c r="P301" s="13" t="str">
        <f>IF(INDEX('REG XP Table'!$B$2:$E$2815,'Random Encounter'!$F$8+P$1,'REG XP Table'!$G$2)-'Random Encounter'!$E$8-LOOKUP($A301,'Monster List'!$A$2:$A$448,'Monster List'!$C$2:$C$448)*P$1&gt;=0,P$1,O301)</f>
        <v>2</v>
      </c>
      <c r="Q301" s="13" t="str">
        <f>IF(INDEX('REG XP Table'!$B$2:$E$2815,'Random Encounter'!$F$8+Q$1,'REG XP Table'!$G$2)-'Random Encounter'!$E$8-LOOKUP($A301,'Monster List'!$A$2:$A$448,'Monster List'!$C$2:$C$448)*Q$1&gt;=0,Q$1,P301)</f>
        <v>2</v>
      </c>
      <c r="R301" s="13" t="str">
        <f>IF(INDEX('REG XP Table'!$B$2:$E$2815,'Random Encounter'!$F$8+R$1,'REG XP Table'!$G$2)-'Random Encounter'!$E$8-LOOKUP($A301,'Monster List'!$A$2:$A$448,'Monster List'!$C$2:$C$448)*R$1&gt;=0,R$1,Q301)</f>
        <v>2</v>
      </c>
      <c r="S301" s="13" t="str">
        <f>IF(INDEX('REG XP Table'!$B$2:$E$2815,'Random Encounter'!$F$8+S$1,'REG XP Table'!$G$2)-'Random Encounter'!$E$8-LOOKUP($A301,'Monster List'!$A$2:$A$448,'Monster List'!$C$2:$C$448)*S$1&gt;=0,S$1,R301)</f>
        <v>2</v>
      </c>
      <c r="T301" s="13" t="str">
        <f>IF(INDEX('REG XP Table'!$B$2:$E$2815,'Random Encounter'!$F$8+T$1,'REG XP Table'!$G$2)-'Random Encounter'!$E$8-LOOKUP($A301,'Monster List'!$A$2:$A$448,'Monster List'!$C$2:$C$448)*T$1&gt;=0,T$1,S301)</f>
        <v>2</v>
      </c>
      <c r="U301" s="13" t="str">
        <f>IF(INDEX('REG XP Table'!$B$2:$E$2815,'Random Encounter'!$F$8+U$1,'REG XP Table'!$G$2)-'Random Encounter'!$E$8-LOOKUP($A301,'Monster List'!$A$2:$A$448,'Monster List'!$C$2:$C$448)*U$1&gt;=0,U$1,T301)</f>
        <v>2</v>
      </c>
      <c r="V301" s="13" t="str">
        <f>IF(INDEX('REG XP Table'!$B$2:$E$2815,'Random Encounter'!$F$8+V$1,'REG XP Table'!$G$2)-'Random Encounter'!$E$8-LOOKUP($A301,'Monster List'!$A$2:$A$448,'Monster List'!$C$2:$C$448)*V$1&gt;=0,V$1,U301)</f>
        <v>2</v>
      </c>
      <c r="W301" s="13" t="str">
        <f>IF(INDEX('REG XP Table'!$B$2:$E$2815,'Random Encounter'!$F$8+W$1,'REG XP Table'!$G$2)-'Random Encounter'!$E$8-LOOKUP($A301,'Monster List'!$A$2:$A$448,'Monster List'!$C$2:$C$448)*W$1&gt;=0,W$1,V301)</f>
        <v>2</v>
      </c>
      <c r="X301" s="13" t="str">
        <f>IF(INDEX('REG XP Table'!$B$2:$E$2815,'Random Encounter'!$F$8+X$1,'REG XP Table'!$G$2)-'Random Encounter'!$E$8-LOOKUP($A301,'Monster List'!$A$2:$A$448,'Monster List'!$C$2:$C$448)*X$1&gt;=0,X$1,W301)</f>
        <v>2</v>
      </c>
      <c r="Y301" s="13" t="str">
        <f>IF(INDEX('REG XP Table'!$B$2:$E$2815,'Random Encounter'!$F$8+Y$1,'REG XP Table'!$G$2)-'Random Encounter'!$E$8-LOOKUP($A301,'Monster List'!$A$2:$A$448,'Monster List'!$C$2:$C$448)*Y$1&gt;=0,Y$1,X301)</f>
        <v>2</v>
      </c>
      <c r="Z301" s="13" t="str">
        <f>IF(INDEX('REG XP Table'!$B$2:$E$2815,'Random Encounter'!$F$8+Z$1,'REG XP Table'!$G$2)-'Random Encounter'!$E$8-LOOKUP($A301,'Monster List'!$A$2:$A$448,'Monster List'!$C$2:$C$448)*Z$1&gt;=0,Z$1,Y301)</f>
        <v>2</v>
      </c>
      <c r="AA301" s="13" t="str">
        <f>IF(INDEX('REG XP Table'!$B$2:$E$2815,'Random Encounter'!$F$8+AA$1,'REG XP Table'!$G$2)-'Random Encounter'!$E$8-LOOKUP($A301,'Monster List'!$A$2:$A$448,'Monster List'!$C$2:$C$448)*AA$1&gt;=0,AA$1,Z301)</f>
        <v>2</v>
      </c>
      <c r="AB301" s="13" t="str">
        <f>IF(INDEX('REG XP Table'!$B$2:$E$2815,'Random Encounter'!$F$8+AB$1,'REG XP Table'!$G$2)-'Random Encounter'!$E$8-LOOKUP($A301,'Monster List'!$A$2:$A$448,'Monster List'!$C$2:$C$448)*AB$1&gt;=0,AB$1,AA301)</f>
        <v>2</v>
      </c>
      <c r="AC301" s="13" t="str">
        <f>IF(INDEX('REG XP Table'!$B$2:$E$2815,'Random Encounter'!$F$8+AC$1,'REG XP Table'!$G$2)-'Random Encounter'!$E$8-LOOKUP($A301,'Monster List'!$A$2:$A$448,'Monster List'!$C$2:$C$448)*AC$1&gt;=0,AC$1,AB301)</f>
        <v>2</v>
      </c>
      <c r="AD301" s="13" t="str">
        <f>IF(INDEX('REG XP Table'!$B$2:$E$2815,'Random Encounter'!$F$8+AD$1,'REG XP Table'!$G$2)-'Random Encounter'!$E$8-LOOKUP($A301,'Monster List'!$A$2:$A$448,'Monster List'!$C$2:$C$448)*AD$1&gt;=0,AD$1,AC301)</f>
        <v>2</v>
      </c>
      <c r="AE301" s="13" t="str">
        <f>IF(INDEX('REG XP Table'!$B$2:$E$2815,'Random Encounter'!$F$8+AE$1,'REG XP Table'!$G$2)-'Random Encounter'!$E$8-LOOKUP($A301,'Monster List'!$A$2:$A$448,'Monster List'!$C$2:$C$448)*AE$1&gt;=0,AE$1,AD301)</f>
        <v>2</v>
      </c>
      <c r="AF301" s="13" t="str">
        <f>IF(INDEX('REG XP Table'!$B$2:$E$2815,'Random Encounter'!$F$8+AF$1,'REG XP Table'!$G$2)-'Random Encounter'!$E$8-LOOKUP($A301,'Monster List'!$A$2:$A$448,'Monster List'!$C$2:$C$448)*AF$1&gt;=0,AF$1,AE301)</f>
        <v>2</v>
      </c>
    </row>
    <row r="302" spans="1:32" x14ac:dyDescent="0.3">
      <c r="A302" t="s">
        <v>472</v>
      </c>
      <c r="B302">
        <v>450</v>
      </c>
      <c r="C302" t="b">
        <f>ISTEXT(INDEX(Table4[],MATCH(Table412[[#This Row],[Monster]],Table4[Monster],0),MATCH(Table36[Location],Table4[#Headers],0)))</f>
        <v>1</v>
      </c>
      <c r="D302" t="b">
        <f>ISNUMBER(MATCH(LOOKUP(Table412[[#This Row],[Monster]],Table4[Monster],Table4[Alignment 1]),'MSL Filters'!$K$3:$P$3,0))</f>
        <v>1</v>
      </c>
      <c r="E302" t="b">
        <f>ISNUMBER(MATCH(LOOKUP(Table412[[#This Row],[Monster]],Table4[Monster],Table4[Alignment 2]),'MSL Filters'!$K$13:$P$13,0))</f>
        <v>1</v>
      </c>
      <c r="F302" t="b">
        <f>IF(EXACT("Any",Table36[Type]), TRUE, EXACT(LOOKUP(Table412[[#This Row],[Monster]],Table4[Monster],Table4[Type]),Table36[Type]))</f>
        <v>0</v>
      </c>
      <c r="G302" t="b">
        <f>IF(EXACT("Any",Table36[Sub Type]),TRUE,NOT(ISERROR(MATCH(LOOKUP(Table412[[#This Row],[Monster]],Table4[Monster],Table4[Subtype]),'MSL Filters'!$K$23:$P$23,0))))</f>
        <v>1</v>
      </c>
      <c r="H302" t="b">
        <f>IF(EXACT(Table412[[#This Row],[1]],1),TRUE,FALSE)</f>
        <v>0</v>
      </c>
      <c r="I302" t="b">
        <f>LOOKUP(Table412[[#This Row],[Monster]],'Monster List'!$A$2:$A$447,'Monster List'!$B$2:$B$447)&gt;='Random Encounter'!$J$2</f>
        <v>1</v>
      </c>
      <c r="J302" t="b">
        <f>LOOKUP(Table412[[#This Row],[Monster]],'Monster List'!$A$2:$A$447,'Monster List'!$B$2:$B$447)&lt;='Random Encounter'!$K$2</f>
        <v>1</v>
      </c>
      <c r="K302" t="b">
        <f t="shared" si="4"/>
        <v>0</v>
      </c>
      <c r="L302" s="12">
        <f>IF(Table412[[#This Row],[Include?]],1,0)+L301</f>
        <v>19</v>
      </c>
      <c r="M302" s="13">
        <f>IF(INDEX('REG XP Table'!$B$2:$E$2815,'Random Encounter'!$F$8+M$1,'REG XP Table'!$G$2)-'Random Encounter'!$E$8-LOOKUP($A302,'Monster List'!$A$2:$A$448,'Monster List'!$C$2:$C$448)*M$1&gt;=0,1,0)</f>
        <v>0</v>
      </c>
      <c r="N302" s="15">
        <f>IF(INDEX('REG XP Table'!$B$2:$E$2815,'Random Encounter'!$F$8+N$1,'REG XP Table'!$G$2)-'Random Encounter'!$E$8-LOOKUP($A302,'Monster List'!$A$2:$A$448,'Monster List'!$C$2:$C$448)*N$1&gt;=0,N$1,M302)</f>
        <v>0</v>
      </c>
      <c r="O302" s="13">
        <f>IF(INDEX('REG XP Table'!$B$2:$E$2815,'Random Encounter'!$F$8+O$1,'REG XP Table'!$G$2)-'Random Encounter'!$E$8-LOOKUP($A302,'Monster List'!$A$2:$A$448,'Monster List'!$C$2:$C$448)*O$1&gt;=0,O$1,N302)</f>
        <v>0</v>
      </c>
      <c r="P302" s="13">
        <f>IF(INDEX('REG XP Table'!$B$2:$E$2815,'Random Encounter'!$F$8+P$1,'REG XP Table'!$G$2)-'Random Encounter'!$E$8-LOOKUP($A302,'Monster List'!$A$2:$A$448,'Monster List'!$C$2:$C$448)*P$1&gt;=0,P$1,O302)</f>
        <v>0</v>
      </c>
      <c r="Q302" s="13">
        <f>IF(INDEX('REG XP Table'!$B$2:$E$2815,'Random Encounter'!$F$8+Q$1,'REG XP Table'!$G$2)-'Random Encounter'!$E$8-LOOKUP($A302,'Monster List'!$A$2:$A$448,'Monster List'!$C$2:$C$448)*Q$1&gt;=0,Q$1,P302)</f>
        <v>0</v>
      </c>
      <c r="R302" s="13">
        <f>IF(INDEX('REG XP Table'!$B$2:$E$2815,'Random Encounter'!$F$8+R$1,'REG XP Table'!$G$2)-'Random Encounter'!$E$8-LOOKUP($A302,'Monster List'!$A$2:$A$448,'Monster List'!$C$2:$C$448)*R$1&gt;=0,R$1,Q302)</f>
        <v>0</v>
      </c>
      <c r="S302" s="13">
        <f>IF(INDEX('REG XP Table'!$B$2:$E$2815,'Random Encounter'!$F$8+S$1,'REG XP Table'!$G$2)-'Random Encounter'!$E$8-LOOKUP($A302,'Monster List'!$A$2:$A$448,'Monster List'!$C$2:$C$448)*S$1&gt;=0,S$1,R302)</f>
        <v>0</v>
      </c>
      <c r="T302" s="13">
        <f>IF(INDEX('REG XP Table'!$B$2:$E$2815,'Random Encounter'!$F$8+T$1,'REG XP Table'!$G$2)-'Random Encounter'!$E$8-LOOKUP($A302,'Monster List'!$A$2:$A$448,'Monster List'!$C$2:$C$448)*T$1&gt;=0,T$1,S302)</f>
        <v>0</v>
      </c>
      <c r="U302" s="13">
        <f>IF(INDEX('REG XP Table'!$B$2:$E$2815,'Random Encounter'!$F$8+U$1,'REG XP Table'!$G$2)-'Random Encounter'!$E$8-LOOKUP($A302,'Monster List'!$A$2:$A$448,'Monster List'!$C$2:$C$448)*U$1&gt;=0,U$1,T302)</f>
        <v>0</v>
      </c>
      <c r="V302" s="13">
        <f>IF(INDEX('REG XP Table'!$B$2:$E$2815,'Random Encounter'!$F$8+V$1,'REG XP Table'!$G$2)-'Random Encounter'!$E$8-LOOKUP($A302,'Monster List'!$A$2:$A$448,'Monster List'!$C$2:$C$448)*V$1&gt;=0,V$1,U302)</f>
        <v>0</v>
      </c>
      <c r="W302" s="13">
        <f>IF(INDEX('REG XP Table'!$B$2:$E$2815,'Random Encounter'!$F$8+W$1,'REG XP Table'!$G$2)-'Random Encounter'!$E$8-LOOKUP($A302,'Monster List'!$A$2:$A$448,'Monster List'!$C$2:$C$448)*W$1&gt;=0,W$1,V302)</f>
        <v>0</v>
      </c>
      <c r="X302" s="13">
        <f>IF(INDEX('REG XP Table'!$B$2:$E$2815,'Random Encounter'!$F$8+X$1,'REG XP Table'!$G$2)-'Random Encounter'!$E$8-LOOKUP($A302,'Monster List'!$A$2:$A$448,'Monster List'!$C$2:$C$448)*X$1&gt;=0,X$1,W302)</f>
        <v>0</v>
      </c>
      <c r="Y302" s="13">
        <f>IF(INDEX('REG XP Table'!$B$2:$E$2815,'Random Encounter'!$F$8+Y$1,'REG XP Table'!$G$2)-'Random Encounter'!$E$8-LOOKUP($A302,'Monster List'!$A$2:$A$448,'Monster List'!$C$2:$C$448)*Y$1&gt;=0,Y$1,X302)</f>
        <v>0</v>
      </c>
      <c r="Z302" s="13">
        <f>IF(INDEX('REG XP Table'!$B$2:$E$2815,'Random Encounter'!$F$8+Z$1,'REG XP Table'!$G$2)-'Random Encounter'!$E$8-LOOKUP($A302,'Monster List'!$A$2:$A$448,'Monster List'!$C$2:$C$448)*Z$1&gt;=0,Z$1,Y302)</f>
        <v>0</v>
      </c>
      <c r="AA302" s="13">
        <f>IF(INDEX('REG XP Table'!$B$2:$E$2815,'Random Encounter'!$F$8+AA$1,'REG XP Table'!$G$2)-'Random Encounter'!$E$8-LOOKUP($A302,'Monster List'!$A$2:$A$448,'Monster List'!$C$2:$C$448)*AA$1&gt;=0,AA$1,Z302)</f>
        <v>0</v>
      </c>
      <c r="AB302" s="13">
        <f>IF(INDEX('REG XP Table'!$B$2:$E$2815,'Random Encounter'!$F$8+AB$1,'REG XP Table'!$G$2)-'Random Encounter'!$E$8-LOOKUP($A302,'Monster List'!$A$2:$A$448,'Monster List'!$C$2:$C$448)*AB$1&gt;=0,AB$1,AA302)</f>
        <v>0</v>
      </c>
      <c r="AC302" s="13">
        <f>IF(INDEX('REG XP Table'!$B$2:$E$2815,'Random Encounter'!$F$8+AC$1,'REG XP Table'!$G$2)-'Random Encounter'!$E$8-LOOKUP($A302,'Monster List'!$A$2:$A$448,'Monster List'!$C$2:$C$448)*AC$1&gt;=0,AC$1,AB302)</f>
        <v>0</v>
      </c>
      <c r="AD302" s="13">
        <f>IF(INDEX('REG XP Table'!$B$2:$E$2815,'Random Encounter'!$F$8+AD$1,'REG XP Table'!$G$2)-'Random Encounter'!$E$8-LOOKUP($A302,'Monster List'!$A$2:$A$448,'Monster List'!$C$2:$C$448)*AD$1&gt;=0,AD$1,AC302)</f>
        <v>0</v>
      </c>
      <c r="AE302" s="13">
        <f>IF(INDEX('REG XP Table'!$B$2:$E$2815,'Random Encounter'!$F$8+AE$1,'REG XP Table'!$G$2)-'Random Encounter'!$E$8-LOOKUP($A302,'Monster List'!$A$2:$A$448,'Monster List'!$C$2:$C$448)*AE$1&gt;=0,AE$1,AD302)</f>
        <v>0</v>
      </c>
      <c r="AF302" s="13">
        <f>IF(INDEX('REG XP Table'!$B$2:$E$2815,'Random Encounter'!$F$8+AF$1,'REG XP Table'!$G$2)-'Random Encounter'!$E$8-LOOKUP($A302,'Monster List'!$A$2:$A$448,'Monster List'!$C$2:$C$448)*AF$1&gt;=0,AF$1,AE302)</f>
        <v>0</v>
      </c>
    </row>
    <row r="303" spans="1:32" x14ac:dyDescent="0.3">
      <c r="A303" t="s">
        <v>291</v>
      </c>
      <c r="B303">
        <v>1100</v>
      </c>
      <c r="C303" t="b">
        <f>ISTEXT(INDEX(Table4[],MATCH(Table412[[#This Row],[Monster]],Table4[Monster],0),MATCH(Table36[Location],Table4[#Headers],0)))</f>
        <v>0</v>
      </c>
      <c r="D303" t="b">
        <f>ISNUMBER(MATCH(LOOKUP(Table412[[#This Row],[Monster]],Table4[Monster],Table4[Alignment 1]),'MSL Filters'!$K$3:$P$3,0))</f>
        <v>1</v>
      </c>
      <c r="E303" t="b">
        <f>ISNUMBER(MATCH(LOOKUP(Table412[[#This Row],[Monster]],Table4[Monster],Table4[Alignment 2]),'MSL Filters'!$K$13:$P$13,0))</f>
        <v>1</v>
      </c>
      <c r="F303" t="b">
        <f>IF(EXACT("Any",Table36[Type]), TRUE, EXACT(LOOKUP(Table412[[#This Row],[Monster]],Table4[Monster],Table4[Type]),Table36[Type]))</f>
        <v>0</v>
      </c>
      <c r="G303" t="b">
        <f>IF(EXACT("Any",Table36[Sub Type]),TRUE,NOT(ISERROR(MATCH(LOOKUP(Table412[[#This Row],[Monster]],Table4[Monster],Table4[Subtype]),'MSL Filters'!$K$23:$P$23,0))))</f>
        <v>1</v>
      </c>
      <c r="H303" t="b">
        <f>IF(EXACT(Table412[[#This Row],[1]],1),TRUE,FALSE)</f>
        <v>0</v>
      </c>
      <c r="I303" t="b">
        <f>LOOKUP(Table412[[#This Row],[Monster]],'Monster List'!$A$2:$A$447,'Monster List'!$B$2:$B$447)&gt;='Random Encounter'!$J$2</f>
        <v>1</v>
      </c>
      <c r="J303" t="b">
        <f>LOOKUP(Table412[[#This Row],[Monster]],'Monster List'!$A$2:$A$447,'Monster List'!$B$2:$B$447)&lt;='Random Encounter'!$K$2</f>
        <v>1</v>
      </c>
      <c r="K303" t="b">
        <f t="shared" si="4"/>
        <v>0</v>
      </c>
      <c r="L303" s="12">
        <f>IF(Table412[[#This Row],[Include?]],1,0)+L302</f>
        <v>19</v>
      </c>
      <c r="M303" s="13">
        <f>IF(INDEX('REG XP Table'!$B$2:$E$2815,'Random Encounter'!$F$8+M$1,'REG XP Table'!$G$2)-'Random Encounter'!$E$8-LOOKUP($A303,'Monster List'!$A$2:$A$448,'Monster List'!$C$2:$C$448)*M$1&gt;=0,1,0)</f>
        <v>0</v>
      </c>
      <c r="N303" s="15">
        <f>IF(INDEX('REG XP Table'!$B$2:$E$2815,'Random Encounter'!$F$8+N$1,'REG XP Table'!$G$2)-'Random Encounter'!$E$8-LOOKUP($A303,'Monster List'!$A$2:$A$448,'Monster List'!$C$2:$C$448)*N$1&gt;=0,N$1,M303)</f>
        <v>0</v>
      </c>
      <c r="O303" s="13">
        <f>IF(INDEX('REG XP Table'!$B$2:$E$2815,'Random Encounter'!$F$8+O$1,'REG XP Table'!$G$2)-'Random Encounter'!$E$8-LOOKUP($A303,'Monster List'!$A$2:$A$448,'Monster List'!$C$2:$C$448)*O$1&gt;=0,O$1,N303)</f>
        <v>0</v>
      </c>
      <c r="P303" s="13">
        <f>IF(INDEX('REG XP Table'!$B$2:$E$2815,'Random Encounter'!$F$8+P$1,'REG XP Table'!$G$2)-'Random Encounter'!$E$8-LOOKUP($A303,'Monster List'!$A$2:$A$448,'Monster List'!$C$2:$C$448)*P$1&gt;=0,P$1,O303)</f>
        <v>0</v>
      </c>
      <c r="Q303" s="13">
        <f>IF(INDEX('REG XP Table'!$B$2:$E$2815,'Random Encounter'!$F$8+Q$1,'REG XP Table'!$G$2)-'Random Encounter'!$E$8-LOOKUP($A303,'Monster List'!$A$2:$A$448,'Monster List'!$C$2:$C$448)*Q$1&gt;=0,Q$1,P303)</f>
        <v>0</v>
      </c>
      <c r="R303" s="13">
        <f>IF(INDEX('REG XP Table'!$B$2:$E$2815,'Random Encounter'!$F$8+R$1,'REG XP Table'!$G$2)-'Random Encounter'!$E$8-LOOKUP($A303,'Monster List'!$A$2:$A$448,'Monster List'!$C$2:$C$448)*R$1&gt;=0,R$1,Q303)</f>
        <v>0</v>
      </c>
      <c r="S303" s="13">
        <f>IF(INDEX('REG XP Table'!$B$2:$E$2815,'Random Encounter'!$F$8+S$1,'REG XP Table'!$G$2)-'Random Encounter'!$E$8-LOOKUP($A303,'Monster List'!$A$2:$A$448,'Monster List'!$C$2:$C$448)*S$1&gt;=0,S$1,R303)</f>
        <v>0</v>
      </c>
      <c r="T303" s="13">
        <f>IF(INDEX('REG XP Table'!$B$2:$E$2815,'Random Encounter'!$F$8+T$1,'REG XP Table'!$G$2)-'Random Encounter'!$E$8-LOOKUP($A303,'Monster List'!$A$2:$A$448,'Monster List'!$C$2:$C$448)*T$1&gt;=0,T$1,S303)</f>
        <v>0</v>
      </c>
      <c r="U303" s="13">
        <f>IF(INDEX('REG XP Table'!$B$2:$E$2815,'Random Encounter'!$F$8+U$1,'REG XP Table'!$G$2)-'Random Encounter'!$E$8-LOOKUP($A303,'Monster List'!$A$2:$A$448,'Monster List'!$C$2:$C$448)*U$1&gt;=0,U$1,T303)</f>
        <v>0</v>
      </c>
      <c r="V303" s="13">
        <f>IF(INDEX('REG XP Table'!$B$2:$E$2815,'Random Encounter'!$F$8+V$1,'REG XP Table'!$G$2)-'Random Encounter'!$E$8-LOOKUP($A303,'Monster List'!$A$2:$A$448,'Monster List'!$C$2:$C$448)*V$1&gt;=0,V$1,U303)</f>
        <v>0</v>
      </c>
      <c r="W303" s="13">
        <f>IF(INDEX('REG XP Table'!$B$2:$E$2815,'Random Encounter'!$F$8+W$1,'REG XP Table'!$G$2)-'Random Encounter'!$E$8-LOOKUP($A303,'Monster List'!$A$2:$A$448,'Monster List'!$C$2:$C$448)*W$1&gt;=0,W$1,V303)</f>
        <v>0</v>
      </c>
      <c r="X303" s="13">
        <f>IF(INDEX('REG XP Table'!$B$2:$E$2815,'Random Encounter'!$F$8+X$1,'REG XP Table'!$G$2)-'Random Encounter'!$E$8-LOOKUP($A303,'Monster List'!$A$2:$A$448,'Monster List'!$C$2:$C$448)*X$1&gt;=0,X$1,W303)</f>
        <v>0</v>
      </c>
      <c r="Y303" s="13">
        <f>IF(INDEX('REG XP Table'!$B$2:$E$2815,'Random Encounter'!$F$8+Y$1,'REG XP Table'!$G$2)-'Random Encounter'!$E$8-LOOKUP($A303,'Monster List'!$A$2:$A$448,'Monster List'!$C$2:$C$448)*Y$1&gt;=0,Y$1,X303)</f>
        <v>0</v>
      </c>
      <c r="Z303" s="13">
        <f>IF(INDEX('REG XP Table'!$B$2:$E$2815,'Random Encounter'!$F$8+Z$1,'REG XP Table'!$G$2)-'Random Encounter'!$E$8-LOOKUP($A303,'Monster List'!$A$2:$A$448,'Monster List'!$C$2:$C$448)*Z$1&gt;=0,Z$1,Y303)</f>
        <v>0</v>
      </c>
      <c r="AA303" s="13">
        <f>IF(INDEX('REG XP Table'!$B$2:$E$2815,'Random Encounter'!$F$8+AA$1,'REG XP Table'!$G$2)-'Random Encounter'!$E$8-LOOKUP($A303,'Monster List'!$A$2:$A$448,'Monster List'!$C$2:$C$448)*AA$1&gt;=0,AA$1,Z303)</f>
        <v>0</v>
      </c>
      <c r="AB303" s="13">
        <f>IF(INDEX('REG XP Table'!$B$2:$E$2815,'Random Encounter'!$F$8+AB$1,'REG XP Table'!$G$2)-'Random Encounter'!$E$8-LOOKUP($A303,'Monster List'!$A$2:$A$448,'Monster List'!$C$2:$C$448)*AB$1&gt;=0,AB$1,AA303)</f>
        <v>0</v>
      </c>
      <c r="AC303" s="13">
        <f>IF(INDEX('REG XP Table'!$B$2:$E$2815,'Random Encounter'!$F$8+AC$1,'REG XP Table'!$G$2)-'Random Encounter'!$E$8-LOOKUP($A303,'Monster List'!$A$2:$A$448,'Monster List'!$C$2:$C$448)*AC$1&gt;=0,AC$1,AB303)</f>
        <v>0</v>
      </c>
      <c r="AD303" s="13">
        <f>IF(INDEX('REG XP Table'!$B$2:$E$2815,'Random Encounter'!$F$8+AD$1,'REG XP Table'!$G$2)-'Random Encounter'!$E$8-LOOKUP($A303,'Monster List'!$A$2:$A$448,'Monster List'!$C$2:$C$448)*AD$1&gt;=0,AD$1,AC303)</f>
        <v>0</v>
      </c>
      <c r="AE303" s="13">
        <f>IF(INDEX('REG XP Table'!$B$2:$E$2815,'Random Encounter'!$F$8+AE$1,'REG XP Table'!$G$2)-'Random Encounter'!$E$8-LOOKUP($A303,'Monster List'!$A$2:$A$448,'Monster List'!$C$2:$C$448)*AE$1&gt;=0,AE$1,AD303)</f>
        <v>0</v>
      </c>
      <c r="AF303" s="13">
        <f>IF(INDEX('REG XP Table'!$B$2:$E$2815,'Random Encounter'!$F$8+AF$1,'REG XP Table'!$G$2)-'Random Encounter'!$E$8-LOOKUP($A303,'Monster List'!$A$2:$A$448,'Monster List'!$C$2:$C$448)*AF$1&gt;=0,AF$1,AE303)</f>
        <v>0</v>
      </c>
    </row>
    <row r="304" spans="1:32" x14ac:dyDescent="0.3">
      <c r="A304" t="s">
        <v>225</v>
      </c>
      <c r="B304">
        <v>450</v>
      </c>
      <c r="C304" t="b">
        <f>ISTEXT(INDEX(Table4[],MATCH(Table412[[#This Row],[Monster]],Table4[Monster],0),MATCH(Table36[Location],Table4[#Headers],0)))</f>
        <v>1</v>
      </c>
      <c r="D304" t="b">
        <f>ISNUMBER(MATCH(LOOKUP(Table412[[#This Row],[Monster]],Table4[Monster],Table4[Alignment 1]),'MSL Filters'!$K$3:$P$3,0))</f>
        <v>1</v>
      </c>
      <c r="E304" t="b">
        <f>ISNUMBER(MATCH(LOOKUP(Table412[[#This Row],[Monster]],Table4[Monster],Table4[Alignment 2]),'MSL Filters'!$K$13:$P$13,0))</f>
        <v>1</v>
      </c>
      <c r="F304" t="b">
        <f>IF(EXACT("Any",Table36[Type]), TRUE, EXACT(LOOKUP(Table412[[#This Row],[Monster]],Table4[Monster],Table4[Type]),Table36[Type]))</f>
        <v>0</v>
      </c>
      <c r="G304" t="b">
        <f>IF(EXACT("Any",Table36[Sub Type]),TRUE,NOT(ISERROR(MATCH(LOOKUP(Table412[[#This Row],[Monster]],Table4[Monster],Table4[Subtype]),'MSL Filters'!$K$23:$P$23,0))))</f>
        <v>1</v>
      </c>
      <c r="H304" t="b">
        <f>IF(EXACT(Table412[[#This Row],[1]],1),TRUE,FALSE)</f>
        <v>0</v>
      </c>
      <c r="I304" t="b">
        <f>LOOKUP(Table412[[#This Row],[Monster]],'Monster List'!$A$2:$A$447,'Monster List'!$B$2:$B$447)&gt;='Random Encounter'!$J$2</f>
        <v>1</v>
      </c>
      <c r="J304" t="b">
        <f>LOOKUP(Table412[[#This Row],[Monster]],'Monster List'!$A$2:$A$447,'Monster List'!$B$2:$B$447)&lt;='Random Encounter'!$K$2</f>
        <v>1</v>
      </c>
      <c r="K304" t="b">
        <f t="shared" si="4"/>
        <v>0</v>
      </c>
      <c r="L304" s="12">
        <f>IF(Table412[[#This Row],[Include?]],1,0)+L303</f>
        <v>19</v>
      </c>
      <c r="M304" s="13">
        <f>IF(INDEX('REG XP Table'!$B$2:$E$2815,'Random Encounter'!$F$8+M$1,'REG XP Table'!$G$2)-'Random Encounter'!$E$8-LOOKUP($A304,'Monster List'!$A$2:$A$448,'Monster List'!$C$2:$C$448)*M$1&gt;=0,1,0)</f>
        <v>0</v>
      </c>
      <c r="N304" s="15">
        <f>IF(INDEX('REG XP Table'!$B$2:$E$2815,'Random Encounter'!$F$8+N$1,'REG XP Table'!$G$2)-'Random Encounter'!$E$8-LOOKUP($A304,'Monster List'!$A$2:$A$448,'Monster List'!$C$2:$C$448)*N$1&gt;=0,N$1,M304)</f>
        <v>0</v>
      </c>
      <c r="O304" s="13">
        <f>IF(INDEX('REG XP Table'!$B$2:$E$2815,'Random Encounter'!$F$8+O$1,'REG XP Table'!$G$2)-'Random Encounter'!$E$8-LOOKUP($A304,'Monster List'!$A$2:$A$448,'Monster List'!$C$2:$C$448)*O$1&gt;=0,O$1,N304)</f>
        <v>0</v>
      </c>
      <c r="P304" s="13">
        <f>IF(INDEX('REG XP Table'!$B$2:$E$2815,'Random Encounter'!$F$8+P$1,'REG XP Table'!$G$2)-'Random Encounter'!$E$8-LOOKUP($A304,'Monster List'!$A$2:$A$448,'Monster List'!$C$2:$C$448)*P$1&gt;=0,P$1,O304)</f>
        <v>0</v>
      </c>
      <c r="Q304" s="13">
        <f>IF(INDEX('REG XP Table'!$B$2:$E$2815,'Random Encounter'!$F$8+Q$1,'REG XP Table'!$G$2)-'Random Encounter'!$E$8-LOOKUP($A304,'Monster List'!$A$2:$A$448,'Monster List'!$C$2:$C$448)*Q$1&gt;=0,Q$1,P304)</f>
        <v>0</v>
      </c>
      <c r="R304" s="13">
        <f>IF(INDEX('REG XP Table'!$B$2:$E$2815,'Random Encounter'!$F$8+R$1,'REG XP Table'!$G$2)-'Random Encounter'!$E$8-LOOKUP($A304,'Monster List'!$A$2:$A$448,'Monster List'!$C$2:$C$448)*R$1&gt;=0,R$1,Q304)</f>
        <v>0</v>
      </c>
      <c r="S304" s="13">
        <f>IF(INDEX('REG XP Table'!$B$2:$E$2815,'Random Encounter'!$F$8+S$1,'REG XP Table'!$G$2)-'Random Encounter'!$E$8-LOOKUP($A304,'Monster List'!$A$2:$A$448,'Monster List'!$C$2:$C$448)*S$1&gt;=0,S$1,R304)</f>
        <v>0</v>
      </c>
      <c r="T304" s="13">
        <f>IF(INDEX('REG XP Table'!$B$2:$E$2815,'Random Encounter'!$F$8+T$1,'REG XP Table'!$G$2)-'Random Encounter'!$E$8-LOOKUP($A304,'Monster List'!$A$2:$A$448,'Monster List'!$C$2:$C$448)*T$1&gt;=0,T$1,S304)</f>
        <v>0</v>
      </c>
      <c r="U304" s="13">
        <f>IF(INDEX('REG XP Table'!$B$2:$E$2815,'Random Encounter'!$F$8+U$1,'REG XP Table'!$G$2)-'Random Encounter'!$E$8-LOOKUP($A304,'Monster List'!$A$2:$A$448,'Monster List'!$C$2:$C$448)*U$1&gt;=0,U$1,T304)</f>
        <v>0</v>
      </c>
      <c r="V304" s="13">
        <f>IF(INDEX('REG XP Table'!$B$2:$E$2815,'Random Encounter'!$F$8+V$1,'REG XP Table'!$G$2)-'Random Encounter'!$E$8-LOOKUP($A304,'Monster List'!$A$2:$A$448,'Monster List'!$C$2:$C$448)*V$1&gt;=0,V$1,U304)</f>
        <v>0</v>
      </c>
      <c r="W304" s="13">
        <f>IF(INDEX('REG XP Table'!$B$2:$E$2815,'Random Encounter'!$F$8+W$1,'REG XP Table'!$G$2)-'Random Encounter'!$E$8-LOOKUP($A304,'Monster List'!$A$2:$A$448,'Monster List'!$C$2:$C$448)*W$1&gt;=0,W$1,V304)</f>
        <v>0</v>
      </c>
      <c r="X304" s="13">
        <f>IF(INDEX('REG XP Table'!$B$2:$E$2815,'Random Encounter'!$F$8+X$1,'REG XP Table'!$G$2)-'Random Encounter'!$E$8-LOOKUP($A304,'Monster List'!$A$2:$A$448,'Monster List'!$C$2:$C$448)*X$1&gt;=0,X$1,W304)</f>
        <v>0</v>
      </c>
      <c r="Y304" s="13">
        <f>IF(INDEX('REG XP Table'!$B$2:$E$2815,'Random Encounter'!$F$8+Y$1,'REG XP Table'!$G$2)-'Random Encounter'!$E$8-LOOKUP($A304,'Monster List'!$A$2:$A$448,'Monster List'!$C$2:$C$448)*Y$1&gt;=0,Y$1,X304)</f>
        <v>0</v>
      </c>
      <c r="Z304" s="13">
        <f>IF(INDEX('REG XP Table'!$B$2:$E$2815,'Random Encounter'!$F$8+Z$1,'REG XP Table'!$G$2)-'Random Encounter'!$E$8-LOOKUP($A304,'Monster List'!$A$2:$A$448,'Monster List'!$C$2:$C$448)*Z$1&gt;=0,Z$1,Y304)</f>
        <v>0</v>
      </c>
      <c r="AA304" s="13">
        <f>IF(INDEX('REG XP Table'!$B$2:$E$2815,'Random Encounter'!$F$8+AA$1,'REG XP Table'!$G$2)-'Random Encounter'!$E$8-LOOKUP($A304,'Monster List'!$A$2:$A$448,'Monster List'!$C$2:$C$448)*AA$1&gt;=0,AA$1,Z304)</f>
        <v>0</v>
      </c>
      <c r="AB304" s="13">
        <f>IF(INDEX('REG XP Table'!$B$2:$E$2815,'Random Encounter'!$F$8+AB$1,'REG XP Table'!$G$2)-'Random Encounter'!$E$8-LOOKUP($A304,'Monster List'!$A$2:$A$448,'Monster List'!$C$2:$C$448)*AB$1&gt;=0,AB$1,AA304)</f>
        <v>0</v>
      </c>
      <c r="AC304" s="13">
        <f>IF(INDEX('REG XP Table'!$B$2:$E$2815,'Random Encounter'!$F$8+AC$1,'REG XP Table'!$G$2)-'Random Encounter'!$E$8-LOOKUP($A304,'Monster List'!$A$2:$A$448,'Monster List'!$C$2:$C$448)*AC$1&gt;=0,AC$1,AB304)</f>
        <v>0</v>
      </c>
      <c r="AD304" s="13">
        <f>IF(INDEX('REG XP Table'!$B$2:$E$2815,'Random Encounter'!$F$8+AD$1,'REG XP Table'!$G$2)-'Random Encounter'!$E$8-LOOKUP($A304,'Monster List'!$A$2:$A$448,'Monster List'!$C$2:$C$448)*AD$1&gt;=0,AD$1,AC304)</f>
        <v>0</v>
      </c>
      <c r="AE304" s="13">
        <f>IF(INDEX('REG XP Table'!$B$2:$E$2815,'Random Encounter'!$F$8+AE$1,'REG XP Table'!$G$2)-'Random Encounter'!$E$8-LOOKUP($A304,'Monster List'!$A$2:$A$448,'Monster List'!$C$2:$C$448)*AE$1&gt;=0,AE$1,AD304)</f>
        <v>0</v>
      </c>
      <c r="AF304" s="13">
        <f>IF(INDEX('REG XP Table'!$B$2:$E$2815,'Random Encounter'!$F$8+AF$1,'REG XP Table'!$G$2)-'Random Encounter'!$E$8-LOOKUP($A304,'Monster List'!$A$2:$A$448,'Monster List'!$C$2:$C$448)*AF$1&gt;=0,AF$1,AE304)</f>
        <v>0</v>
      </c>
    </row>
    <row r="305" spans="1:32" x14ac:dyDescent="0.3">
      <c r="A305" t="s">
        <v>316</v>
      </c>
      <c r="B305">
        <v>1800</v>
      </c>
      <c r="C305" t="b">
        <f>ISTEXT(INDEX(Table4[],MATCH(Table412[[#This Row],[Monster]],Table4[Monster],0),MATCH(Table36[Location],Table4[#Headers],0)))</f>
        <v>0</v>
      </c>
      <c r="D305" t="b">
        <f>ISNUMBER(MATCH(LOOKUP(Table412[[#This Row],[Monster]],Table4[Monster],Table4[Alignment 1]),'MSL Filters'!$K$3:$P$3,0))</f>
        <v>1</v>
      </c>
      <c r="E305" t="b">
        <f>ISNUMBER(MATCH(LOOKUP(Table412[[#This Row],[Monster]],Table4[Monster],Table4[Alignment 2]),'MSL Filters'!$K$13:$P$13,0))</f>
        <v>1</v>
      </c>
      <c r="F305" t="b">
        <f>IF(EXACT("Any",Table36[Type]), TRUE, EXACT(LOOKUP(Table412[[#This Row],[Monster]],Table4[Monster],Table4[Type]),Table36[Type]))</f>
        <v>0</v>
      </c>
      <c r="G305" t="b">
        <f>IF(EXACT("Any",Table36[Sub Type]),TRUE,NOT(ISERROR(MATCH(LOOKUP(Table412[[#This Row],[Monster]],Table4[Monster],Table4[Subtype]),'MSL Filters'!$K$23:$P$23,0))))</f>
        <v>1</v>
      </c>
      <c r="H305" t="b">
        <f>IF(EXACT(Table412[[#This Row],[1]],1),TRUE,FALSE)</f>
        <v>0</v>
      </c>
      <c r="I305" t="b">
        <f>LOOKUP(Table412[[#This Row],[Monster]],'Monster List'!$A$2:$A$447,'Monster List'!$B$2:$B$447)&gt;='Random Encounter'!$J$2</f>
        <v>1</v>
      </c>
      <c r="J305" t="b">
        <f>LOOKUP(Table412[[#This Row],[Monster]],'Monster List'!$A$2:$A$447,'Monster List'!$B$2:$B$447)&lt;='Random Encounter'!$K$2</f>
        <v>1</v>
      </c>
      <c r="K305" t="b">
        <f t="shared" si="4"/>
        <v>0</v>
      </c>
      <c r="L305" s="12">
        <f>IF(Table412[[#This Row],[Include?]],1,0)+L304</f>
        <v>19</v>
      </c>
      <c r="M305" s="13">
        <f>IF(INDEX('REG XP Table'!$B$2:$E$2815,'Random Encounter'!$F$8+M$1,'REG XP Table'!$G$2)-'Random Encounter'!$E$8-LOOKUP($A305,'Monster List'!$A$2:$A$448,'Monster List'!$C$2:$C$448)*M$1&gt;=0,1,0)</f>
        <v>0</v>
      </c>
      <c r="N305" s="15">
        <f>IF(INDEX('REG XP Table'!$B$2:$E$2815,'Random Encounter'!$F$8+N$1,'REG XP Table'!$G$2)-'Random Encounter'!$E$8-LOOKUP($A305,'Monster List'!$A$2:$A$448,'Monster List'!$C$2:$C$448)*N$1&gt;=0,N$1,M305)</f>
        <v>0</v>
      </c>
      <c r="O305" s="13">
        <f>IF(INDEX('REG XP Table'!$B$2:$E$2815,'Random Encounter'!$F$8+O$1,'REG XP Table'!$G$2)-'Random Encounter'!$E$8-LOOKUP($A305,'Monster List'!$A$2:$A$448,'Monster List'!$C$2:$C$448)*O$1&gt;=0,O$1,N305)</f>
        <v>0</v>
      </c>
      <c r="P305" s="13">
        <f>IF(INDEX('REG XP Table'!$B$2:$E$2815,'Random Encounter'!$F$8+P$1,'REG XP Table'!$G$2)-'Random Encounter'!$E$8-LOOKUP($A305,'Monster List'!$A$2:$A$448,'Monster List'!$C$2:$C$448)*P$1&gt;=0,P$1,O305)</f>
        <v>0</v>
      </c>
      <c r="Q305" s="13">
        <f>IF(INDEX('REG XP Table'!$B$2:$E$2815,'Random Encounter'!$F$8+Q$1,'REG XP Table'!$G$2)-'Random Encounter'!$E$8-LOOKUP($A305,'Monster List'!$A$2:$A$448,'Monster List'!$C$2:$C$448)*Q$1&gt;=0,Q$1,P305)</f>
        <v>0</v>
      </c>
      <c r="R305" s="13">
        <f>IF(INDEX('REG XP Table'!$B$2:$E$2815,'Random Encounter'!$F$8+R$1,'REG XP Table'!$G$2)-'Random Encounter'!$E$8-LOOKUP($A305,'Monster List'!$A$2:$A$448,'Monster List'!$C$2:$C$448)*R$1&gt;=0,R$1,Q305)</f>
        <v>0</v>
      </c>
      <c r="S305" s="13">
        <f>IF(INDEX('REG XP Table'!$B$2:$E$2815,'Random Encounter'!$F$8+S$1,'REG XP Table'!$G$2)-'Random Encounter'!$E$8-LOOKUP($A305,'Monster List'!$A$2:$A$448,'Monster List'!$C$2:$C$448)*S$1&gt;=0,S$1,R305)</f>
        <v>0</v>
      </c>
      <c r="T305" s="13">
        <f>IF(INDEX('REG XP Table'!$B$2:$E$2815,'Random Encounter'!$F$8+T$1,'REG XP Table'!$G$2)-'Random Encounter'!$E$8-LOOKUP($A305,'Monster List'!$A$2:$A$448,'Monster List'!$C$2:$C$448)*T$1&gt;=0,T$1,S305)</f>
        <v>0</v>
      </c>
      <c r="U305" s="13">
        <f>IF(INDEX('REG XP Table'!$B$2:$E$2815,'Random Encounter'!$F$8+U$1,'REG XP Table'!$G$2)-'Random Encounter'!$E$8-LOOKUP($A305,'Monster List'!$A$2:$A$448,'Monster List'!$C$2:$C$448)*U$1&gt;=0,U$1,T305)</f>
        <v>0</v>
      </c>
      <c r="V305" s="13">
        <f>IF(INDEX('REG XP Table'!$B$2:$E$2815,'Random Encounter'!$F$8+V$1,'REG XP Table'!$G$2)-'Random Encounter'!$E$8-LOOKUP($A305,'Monster List'!$A$2:$A$448,'Monster List'!$C$2:$C$448)*V$1&gt;=0,V$1,U305)</f>
        <v>0</v>
      </c>
      <c r="W305" s="13">
        <f>IF(INDEX('REG XP Table'!$B$2:$E$2815,'Random Encounter'!$F$8+W$1,'REG XP Table'!$G$2)-'Random Encounter'!$E$8-LOOKUP($A305,'Monster List'!$A$2:$A$448,'Monster List'!$C$2:$C$448)*W$1&gt;=0,W$1,V305)</f>
        <v>0</v>
      </c>
      <c r="X305" s="13">
        <f>IF(INDEX('REG XP Table'!$B$2:$E$2815,'Random Encounter'!$F$8+X$1,'REG XP Table'!$G$2)-'Random Encounter'!$E$8-LOOKUP($A305,'Monster List'!$A$2:$A$448,'Monster List'!$C$2:$C$448)*X$1&gt;=0,X$1,W305)</f>
        <v>0</v>
      </c>
      <c r="Y305" s="13">
        <f>IF(INDEX('REG XP Table'!$B$2:$E$2815,'Random Encounter'!$F$8+Y$1,'REG XP Table'!$G$2)-'Random Encounter'!$E$8-LOOKUP($A305,'Monster List'!$A$2:$A$448,'Monster List'!$C$2:$C$448)*Y$1&gt;=0,Y$1,X305)</f>
        <v>0</v>
      </c>
      <c r="Z305" s="13">
        <f>IF(INDEX('REG XP Table'!$B$2:$E$2815,'Random Encounter'!$F$8+Z$1,'REG XP Table'!$G$2)-'Random Encounter'!$E$8-LOOKUP($A305,'Monster List'!$A$2:$A$448,'Monster List'!$C$2:$C$448)*Z$1&gt;=0,Z$1,Y305)</f>
        <v>0</v>
      </c>
      <c r="AA305" s="13">
        <f>IF(INDEX('REG XP Table'!$B$2:$E$2815,'Random Encounter'!$F$8+AA$1,'REG XP Table'!$G$2)-'Random Encounter'!$E$8-LOOKUP($A305,'Monster List'!$A$2:$A$448,'Monster List'!$C$2:$C$448)*AA$1&gt;=0,AA$1,Z305)</f>
        <v>0</v>
      </c>
      <c r="AB305" s="13">
        <f>IF(INDEX('REG XP Table'!$B$2:$E$2815,'Random Encounter'!$F$8+AB$1,'REG XP Table'!$G$2)-'Random Encounter'!$E$8-LOOKUP($A305,'Monster List'!$A$2:$A$448,'Monster List'!$C$2:$C$448)*AB$1&gt;=0,AB$1,AA305)</f>
        <v>0</v>
      </c>
      <c r="AC305" s="13">
        <f>IF(INDEX('REG XP Table'!$B$2:$E$2815,'Random Encounter'!$F$8+AC$1,'REG XP Table'!$G$2)-'Random Encounter'!$E$8-LOOKUP($A305,'Monster List'!$A$2:$A$448,'Monster List'!$C$2:$C$448)*AC$1&gt;=0,AC$1,AB305)</f>
        <v>0</v>
      </c>
      <c r="AD305" s="13">
        <f>IF(INDEX('REG XP Table'!$B$2:$E$2815,'Random Encounter'!$F$8+AD$1,'REG XP Table'!$G$2)-'Random Encounter'!$E$8-LOOKUP($A305,'Monster List'!$A$2:$A$448,'Monster List'!$C$2:$C$448)*AD$1&gt;=0,AD$1,AC305)</f>
        <v>0</v>
      </c>
      <c r="AE305" s="13">
        <f>IF(INDEX('REG XP Table'!$B$2:$E$2815,'Random Encounter'!$F$8+AE$1,'REG XP Table'!$G$2)-'Random Encounter'!$E$8-LOOKUP($A305,'Monster List'!$A$2:$A$448,'Monster List'!$C$2:$C$448)*AE$1&gt;=0,AE$1,AD305)</f>
        <v>0</v>
      </c>
      <c r="AF305" s="13">
        <f>IF(INDEX('REG XP Table'!$B$2:$E$2815,'Random Encounter'!$F$8+AF$1,'REG XP Table'!$G$2)-'Random Encounter'!$E$8-LOOKUP($A305,'Monster List'!$A$2:$A$448,'Monster List'!$C$2:$C$448)*AF$1&gt;=0,AF$1,AE305)</f>
        <v>0</v>
      </c>
    </row>
    <row r="306" spans="1:32" x14ac:dyDescent="0.3">
      <c r="A306" t="s">
        <v>42</v>
      </c>
      <c r="B306">
        <v>10</v>
      </c>
      <c r="C306" t="b">
        <f>ISTEXT(INDEX(Table4[],MATCH(Table412[[#This Row],[Monster]],Table4[Monster],0),MATCH(Table36[Location],Table4[#Headers],0)))</f>
        <v>0</v>
      </c>
      <c r="D306" t="b">
        <f>ISNUMBER(MATCH(LOOKUP(Table412[[#This Row],[Monster]],Table4[Monster],Table4[Alignment 1]),'MSL Filters'!$K$3:$P$3,0))</f>
        <v>1</v>
      </c>
      <c r="E306" t="b">
        <f>ISNUMBER(MATCH(LOOKUP(Table412[[#This Row],[Monster]],Table4[Monster],Table4[Alignment 2]),'MSL Filters'!$K$13:$P$13,0))</f>
        <v>1</v>
      </c>
      <c r="F306" t="b">
        <f>IF(EXACT("Any",Table36[Type]), TRUE, EXACT(LOOKUP(Table412[[#This Row],[Monster]],Table4[Monster],Table4[Type]),Table36[Type]))</f>
        <v>1</v>
      </c>
      <c r="G306" t="b">
        <f>IF(EXACT("Any",Table36[Sub Type]),TRUE,NOT(ISERROR(MATCH(LOOKUP(Table412[[#This Row],[Monster]],Table4[Monster],Table4[Subtype]),'MSL Filters'!$K$23:$P$23,0))))</f>
        <v>1</v>
      </c>
      <c r="H306" t="b">
        <f>IF(EXACT(Table412[[#This Row],[1]],1),TRUE,FALSE)</f>
        <v>1</v>
      </c>
      <c r="I306" t="b">
        <f>LOOKUP(Table412[[#This Row],[Monster]],'Monster List'!$A$2:$A$447,'Monster List'!$B$2:$B$447)&gt;='Random Encounter'!$J$2</f>
        <v>1</v>
      </c>
      <c r="J306" t="b">
        <f>LOOKUP(Table412[[#This Row],[Monster]],'Monster List'!$A$2:$A$447,'Monster List'!$B$2:$B$447)&lt;='Random Encounter'!$K$2</f>
        <v>1</v>
      </c>
      <c r="K306" t="b">
        <f t="shared" si="4"/>
        <v>0</v>
      </c>
      <c r="L306" s="12">
        <f>IF(Table412[[#This Row],[Include?]],1,0)+L305</f>
        <v>19</v>
      </c>
      <c r="M306" s="13">
        <f>IF(INDEX('REG XP Table'!$B$2:$E$2815,'Random Encounter'!$F$8+M$1,'REG XP Table'!$G$2)-'Random Encounter'!$E$8-LOOKUP($A306,'Monster List'!$A$2:$A$448,'Monster List'!$C$2:$C$448)*M$1&gt;=0,1,0)</f>
        <v>1</v>
      </c>
      <c r="N306" s="15" t="str">
        <f>IF(INDEX('REG XP Table'!$B$2:$E$2815,'Random Encounter'!$F$8+N$1,'REG XP Table'!$G$2)-'Random Encounter'!$E$8-LOOKUP($A306,'Monster List'!$A$2:$A$448,'Monster List'!$C$2:$C$448)*N$1&gt;=0,N$1,M306)</f>
        <v>2</v>
      </c>
      <c r="O306" s="13" t="str">
        <f>IF(INDEX('REG XP Table'!$B$2:$E$2815,'Random Encounter'!$F$8+O$1,'REG XP Table'!$G$2)-'Random Encounter'!$E$8-LOOKUP($A306,'Monster List'!$A$2:$A$448,'Monster List'!$C$2:$C$448)*O$1&gt;=0,O$1,N306)</f>
        <v>3</v>
      </c>
      <c r="P306" s="13" t="str">
        <f>IF(INDEX('REG XP Table'!$B$2:$E$2815,'Random Encounter'!$F$8+P$1,'REG XP Table'!$G$2)-'Random Encounter'!$E$8-LOOKUP($A306,'Monster List'!$A$2:$A$448,'Monster List'!$C$2:$C$448)*P$1&gt;=0,P$1,O306)</f>
        <v>4</v>
      </c>
      <c r="Q306" s="13" t="str">
        <f>IF(INDEX('REG XP Table'!$B$2:$E$2815,'Random Encounter'!$F$8+Q$1,'REG XP Table'!$G$2)-'Random Encounter'!$E$8-LOOKUP($A306,'Monster List'!$A$2:$A$448,'Monster List'!$C$2:$C$448)*Q$1&gt;=0,Q$1,P306)</f>
        <v>5</v>
      </c>
      <c r="R306" s="13" t="str">
        <f>IF(INDEX('REG XP Table'!$B$2:$E$2815,'Random Encounter'!$F$8+R$1,'REG XP Table'!$G$2)-'Random Encounter'!$E$8-LOOKUP($A306,'Monster List'!$A$2:$A$448,'Monster List'!$C$2:$C$448)*R$1&gt;=0,R$1,Q306)</f>
        <v>6</v>
      </c>
      <c r="S306" s="13" t="str">
        <f>IF(INDEX('REG XP Table'!$B$2:$E$2815,'Random Encounter'!$F$8+S$1,'REG XP Table'!$G$2)-'Random Encounter'!$E$8-LOOKUP($A306,'Monster List'!$A$2:$A$448,'Monster List'!$C$2:$C$448)*S$1&gt;=0,S$1,R306)</f>
        <v>7</v>
      </c>
      <c r="T306" s="13" t="str">
        <f>IF(INDEX('REG XP Table'!$B$2:$E$2815,'Random Encounter'!$F$8+T$1,'REG XP Table'!$G$2)-'Random Encounter'!$E$8-LOOKUP($A306,'Monster List'!$A$2:$A$448,'Monster List'!$C$2:$C$448)*T$1&gt;=0,T$1,S306)</f>
        <v>8</v>
      </c>
      <c r="U306" s="13" t="str">
        <f>IF(INDEX('REG XP Table'!$B$2:$E$2815,'Random Encounter'!$F$8+U$1,'REG XP Table'!$G$2)-'Random Encounter'!$E$8-LOOKUP($A306,'Monster List'!$A$2:$A$448,'Monster List'!$C$2:$C$448)*U$1&gt;=0,U$1,T306)</f>
        <v>9</v>
      </c>
      <c r="V306" s="13" t="str">
        <f>IF(INDEX('REG XP Table'!$B$2:$E$2815,'Random Encounter'!$F$8+V$1,'REG XP Table'!$G$2)-'Random Encounter'!$E$8-LOOKUP($A306,'Monster List'!$A$2:$A$448,'Monster List'!$C$2:$C$448)*V$1&gt;=0,V$1,U306)</f>
        <v>10</v>
      </c>
      <c r="W306" s="13" t="str">
        <f>IF(INDEX('REG XP Table'!$B$2:$E$2815,'Random Encounter'!$F$8+W$1,'REG XP Table'!$G$2)-'Random Encounter'!$E$8-LOOKUP($A306,'Monster List'!$A$2:$A$448,'Monster List'!$C$2:$C$448)*W$1&gt;=0,W$1,V306)</f>
        <v>11</v>
      </c>
      <c r="X306" s="13" t="str">
        <f>IF(INDEX('REG XP Table'!$B$2:$E$2815,'Random Encounter'!$F$8+X$1,'REG XP Table'!$G$2)-'Random Encounter'!$E$8-LOOKUP($A306,'Monster List'!$A$2:$A$448,'Monster List'!$C$2:$C$448)*X$1&gt;=0,X$1,W306)</f>
        <v>12</v>
      </c>
      <c r="Y306" s="13" t="str">
        <f>IF(INDEX('REG XP Table'!$B$2:$E$2815,'Random Encounter'!$F$8+Y$1,'REG XP Table'!$G$2)-'Random Encounter'!$E$8-LOOKUP($A306,'Monster List'!$A$2:$A$448,'Monster List'!$C$2:$C$448)*Y$1&gt;=0,Y$1,X306)</f>
        <v>13</v>
      </c>
      <c r="Z306" s="13" t="str">
        <f>IF(INDEX('REG XP Table'!$B$2:$E$2815,'Random Encounter'!$F$8+Z$1,'REG XP Table'!$G$2)-'Random Encounter'!$E$8-LOOKUP($A306,'Monster List'!$A$2:$A$448,'Monster List'!$C$2:$C$448)*Z$1&gt;=0,Z$1,Y306)</f>
        <v>13</v>
      </c>
      <c r="AA306" s="13" t="str">
        <f>IF(INDEX('REG XP Table'!$B$2:$E$2815,'Random Encounter'!$F$8+AA$1,'REG XP Table'!$G$2)-'Random Encounter'!$E$8-LOOKUP($A306,'Monster List'!$A$2:$A$448,'Monster List'!$C$2:$C$448)*AA$1&gt;=0,AA$1,Z306)</f>
        <v>13</v>
      </c>
      <c r="AB306" s="13" t="str">
        <f>IF(INDEX('REG XP Table'!$B$2:$E$2815,'Random Encounter'!$F$8+AB$1,'REG XP Table'!$G$2)-'Random Encounter'!$E$8-LOOKUP($A306,'Monster List'!$A$2:$A$448,'Monster List'!$C$2:$C$448)*AB$1&gt;=0,AB$1,AA306)</f>
        <v>13</v>
      </c>
      <c r="AC306" s="13" t="str">
        <f>IF(INDEX('REG XP Table'!$B$2:$E$2815,'Random Encounter'!$F$8+AC$1,'REG XP Table'!$G$2)-'Random Encounter'!$E$8-LOOKUP($A306,'Monster List'!$A$2:$A$448,'Monster List'!$C$2:$C$448)*AC$1&gt;=0,AC$1,AB306)</f>
        <v>13</v>
      </c>
      <c r="AD306" s="13" t="str">
        <f>IF(INDEX('REG XP Table'!$B$2:$E$2815,'Random Encounter'!$F$8+AD$1,'REG XP Table'!$G$2)-'Random Encounter'!$E$8-LOOKUP($A306,'Monster List'!$A$2:$A$448,'Monster List'!$C$2:$C$448)*AD$1&gt;=0,AD$1,AC306)</f>
        <v>13</v>
      </c>
      <c r="AE306" s="13" t="str">
        <f>IF(INDEX('REG XP Table'!$B$2:$E$2815,'Random Encounter'!$F$8+AE$1,'REG XP Table'!$G$2)-'Random Encounter'!$E$8-LOOKUP($A306,'Monster List'!$A$2:$A$448,'Monster List'!$C$2:$C$448)*AE$1&gt;=0,AE$1,AD306)</f>
        <v>13</v>
      </c>
      <c r="AF306" s="13" t="str">
        <f>IF(INDEX('REG XP Table'!$B$2:$E$2815,'Random Encounter'!$F$8+AF$1,'REG XP Table'!$G$2)-'Random Encounter'!$E$8-LOOKUP($A306,'Monster List'!$A$2:$A$448,'Monster List'!$C$2:$C$448)*AF$1&gt;=0,AF$1,AE306)</f>
        <v>13</v>
      </c>
    </row>
    <row r="307" spans="1:32" x14ac:dyDescent="0.3">
      <c r="A307" t="s">
        <v>473</v>
      </c>
      <c r="B307">
        <v>700</v>
      </c>
      <c r="C307" t="b">
        <f>ISTEXT(INDEX(Table4[],MATCH(Table412[[#This Row],[Monster]],Table4[Monster],0),MATCH(Table36[Location],Table4[#Headers],0)))</f>
        <v>0</v>
      </c>
      <c r="D307" t="b">
        <f>ISNUMBER(MATCH(LOOKUP(Table412[[#This Row],[Monster]],Table4[Monster],Table4[Alignment 1]),'MSL Filters'!$K$3:$P$3,0))</f>
        <v>1</v>
      </c>
      <c r="E307" t="b">
        <f>ISNUMBER(MATCH(LOOKUP(Table412[[#This Row],[Monster]],Table4[Monster],Table4[Alignment 2]),'MSL Filters'!$K$13:$P$13,0))</f>
        <v>1</v>
      </c>
      <c r="F307" t="b">
        <f>IF(EXACT("Any",Table36[Type]), TRUE, EXACT(LOOKUP(Table412[[#This Row],[Monster]],Table4[Monster],Table4[Type]),Table36[Type]))</f>
        <v>0</v>
      </c>
      <c r="G307" t="b">
        <f>IF(EXACT("Any",Table36[Sub Type]),TRUE,NOT(ISERROR(MATCH(LOOKUP(Table412[[#This Row],[Monster]],Table4[Monster],Table4[Subtype]),'MSL Filters'!$K$23:$P$23,0))))</f>
        <v>1</v>
      </c>
      <c r="H307" t="b">
        <f>IF(EXACT(Table412[[#This Row],[1]],1),TRUE,FALSE)</f>
        <v>0</v>
      </c>
      <c r="I307" t="b">
        <f>LOOKUP(Table412[[#This Row],[Monster]],'Monster List'!$A$2:$A$447,'Monster List'!$B$2:$B$447)&gt;='Random Encounter'!$J$2</f>
        <v>1</v>
      </c>
      <c r="J307" t="b">
        <f>LOOKUP(Table412[[#This Row],[Monster]],'Monster List'!$A$2:$A$447,'Monster List'!$B$2:$B$447)&lt;='Random Encounter'!$K$2</f>
        <v>1</v>
      </c>
      <c r="K307" t="b">
        <f t="shared" si="4"/>
        <v>0</v>
      </c>
      <c r="L307" s="12">
        <f>IF(Table412[[#This Row],[Include?]],1,0)+L306</f>
        <v>19</v>
      </c>
      <c r="M307" s="13">
        <f>IF(INDEX('REG XP Table'!$B$2:$E$2815,'Random Encounter'!$F$8+M$1,'REG XP Table'!$G$2)-'Random Encounter'!$E$8-LOOKUP($A307,'Monster List'!$A$2:$A$448,'Monster List'!$C$2:$C$448)*M$1&gt;=0,1,0)</f>
        <v>0</v>
      </c>
      <c r="N307" s="15">
        <f>IF(INDEX('REG XP Table'!$B$2:$E$2815,'Random Encounter'!$F$8+N$1,'REG XP Table'!$G$2)-'Random Encounter'!$E$8-LOOKUP($A307,'Monster List'!$A$2:$A$448,'Monster List'!$C$2:$C$448)*N$1&gt;=0,N$1,M307)</f>
        <v>0</v>
      </c>
      <c r="O307" s="13">
        <f>IF(INDEX('REG XP Table'!$B$2:$E$2815,'Random Encounter'!$F$8+O$1,'REG XP Table'!$G$2)-'Random Encounter'!$E$8-LOOKUP($A307,'Monster List'!$A$2:$A$448,'Monster List'!$C$2:$C$448)*O$1&gt;=0,O$1,N307)</f>
        <v>0</v>
      </c>
      <c r="P307" s="13">
        <f>IF(INDEX('REG XP Table'!$B$2:$E$2815,'Random Encounter'!$F$8+P$1,'REG XP Table'!$G$2)-'Random Encounter'!$E$8-LOOKUP($A307,'Monster List'!$A$2:$A$448,'Monster List'!$C$2:$C$448)*P$1&gt;=0,P$1,O307)</f>
        <v>0</v>
      </c>
      <c r="Q307" s="13">
        <f>IF(INDEX('REG XP Table'!$B$2:$E$2815,'Random Encounter'!$F$8+Q$1,'REG XP Table'!$G$2)-'Random Encounter'!$E$8-LOOKUP($A307,'Monster List'!$A$2:$A$448,'Monster List'!$C$2:$C$448)*Q$1&gt;=0,Q$1,P307)</f>
        <v>0</v>
      </c>
      <c r="R307" s="13">
        <f>IF(INDEX('REG XP Table'!$B$2:$E$2815,'Random Encounter'!$F$8+R$1,'REG XP Table'!$G$2)-'Random Encounter'!$E$8-LOOKUP($A307,'Monster List'!$A$2:$A$448,'Monster List'!$C$2:$C$448)*R$1&gt;=0,R$1,Q307)</f>
        <v>0</v>
      </c>
      <c r="S307" s="13">
        <f>IF(INDEX('REG XP Table'!$B$2:$E$2815,'Random Encounter'!$F$8+S$1,'REG XP Table'!$G$2)-'Random Encounter'!$E$8-LOOKUP($A307,'Monster List'!$A$2:$A$448,'Monster List'!$C$2:$C$448)*S$1&gt;=0,S$1,R307)</f>
        <v>0</v>
      </c>
      <c r="T307" s="13">
        <f>IF(INDEX('REG XP Table'!$B$2:$E$2815,'Random Encounter'!$F$8+T$1,'REG XP Table'!$G$2)-'Random Encounter'!$E$8-LOOKUP($A307,'Monster List'!$A$2:$A$448,'Monster List'!$C$2:$C$448)*T$1&gt;=0,T$1,S307)</f>
        <v>0</v>
      </c>
      <c r="U307" s="13">
        <f>IF(INDEX('REG XP Table'!$B$2:$E$2815,'Random Encounter'!$F$8+U$1,'REG XP Table'!$G$2)-'Random Encounter'!$E$8-LOOKUP($A307,'Monster List'!$A$2:$A$448,'Monster List'!$C$2:$C$448)*U$1&gt;=0,U$1,T307)</f>
        <v>0</v>
      </c>
      <c r="V307" s="13">
        <f>IF(INDEX('REG XP Table'!$B$2:$E$2815,'Random Encounter'!$F$8+V$1,'REG XP Table'!$G$2)-'Random Encounter'!$E$8-LOOKUP($A307,'Monster List'!$A$2:$A$448,'Monster List'!$C$2:$C$448)*V$1&gt;=0,V$1,U307)</f>
        <v>0</v>
      </c>
      <c r="W307" s="13">
        <f>IF(INDEX('REG XP Table'!$B$2:$E$2815,'Random Encounter'!$F$8+W$1,'REG XP Table'!$G$2)-'Random Encounter'!$E$8-LOOKUP($A307,'Monster List'!$A$2:$A$448,'Monster List'!$C$2:$C$448)*W$1&gt;=0,W$1,V307)</f>
        <v>0</v>
      </c>
      <c r="X307" s="13">
        <f>IF(INDEX('REG XP Table'!$B$2:$E$2815,'Random Encounter'!$F$8+X$1,'REG XP Table'!$G$2)-'Random Encounter'!$E$8-LOOKUP($A307,'Monster List'!$A$2:$A$448,'Monster List'!$C$2:$C$448)*X$1&gt;=0,X$1,W307)</f>
        <v>0</v>
      </c>
      <c r="Y307" s="13">
        <f>IF(INDEX('REG XP Table'!$B$2:$E$2815,'Random Encounter'!$F$8+Y$1,'REG XP Table'!$G$2)-'Random Encounter'!$E$8-LOOKUP($A307,'Monster List'!$A$2:$A$448,'Monster List'!$C$2:$C$448)*Y$1&gt;=0,Y$1,X307)</f>
        <v>0</v>
      </c>
      <c r="Z307" s="13">
        <f>IF(INDEX('REG XP Table'!$B$2:$E$2815,'Random Encounter'!$F$8+Z$1,'REG XP Table'!$G$2)-'Random Encounter'!$E$8-LOOKUP($A307,'Monster List'!$A$2:$A$448,'Monster List'!$C$2:$C$448)*Z$1&gt;=0,Z$1,Y307)</f>
        <v>0</v>
      </c>
      <c r="AA307" s="13">
        <f>IF(INDEX('REG XP Table'!$B$2:$E$2815,'Random Encounter'!$F$8+AA$1,'REG XP Table'!$G$2)-'Random Encounter'!$E$8-LOOKUP($A307,'Monster List'!$A$2:$A$448,'Monster List'!$C$2:$C$448)*AA$1&gt;=0,AA$1,Z307)</f>
        <v>0</v>
      </c>
      <c r="AB307" s="13">
        <f>IF(INDEX('REG XP Table'!$B$2:$E$2815,'Random Encounter'!$F$8+AB$1,'REG XP Table'!$G$2)-'Random Encounter'!$E$8-LOOKUP($A307,'Monster List'!$A$2:$A$448,'Monster List'!$C$2:$C$448)*AB$1&gt;=0,AB$1,AA307)</f>
        <v>0</v>
      </c>
      <c r="AC307" s="13">
        <f>IF(INDEX('REG XP Table'!$B$2:$E$2815,'Random Encounter'!$F$8+AC$1,'REG XP Table'!$G$2)-'Random Encounter'!$E$8-LOOKUP($A307,'Monster List'!$A$2:$A$448,'Monster List'!$C$2:$C$448)*AC$1&gt;=0,AC$1,AB307)</f>
        <v>0</v>
      </c>
      <c r="AD307" s="13">
        <f>IF(INDEX('REG XP Table'!$B$2:$E$2815,'Random Encounter'!$F$8+AD$1,'REG XP Table'!$G$2)-'Random Encounter'!$E$8-LOOKUP($A307,'Monster List'!$A$2:$A$448,'Monster List'!$C$2:$C$448)*AD$1&gt;=0,AD$1,AC307)</f>
        <v>0</v>
      </c>
      <c r="AE307" s="13">
        <f>IF(INDEX('REG XP Table'!$B$2:$E$2815,'Random Encounter'!$F$8+AE$1,'REG XP Table'!$G$2)-'Random Encounter'!$E$8-LOOKUP($A307,'Monster List'!$A$2:$A$448,'Monster List'!$C$2:$C$448)*AE$1&gt;=0,AE$1,AD307)</f>
        <v>0</v>
      </c>
      <c r="AF307" s="13">
        <f>IF(INDEX('REG XP Table'!$B$2:$E$2815,'Random Encounter'!$F$8+AF$1,'REG XP Table'!$G$2)-'Random Encounter'!$E$8-LOOKUP($A307,'Monster List'!$A$2:$A$448,'Monster List'!$C$2:$C$448)*AF$1&gt;=0,AF$1,AE307)</f>
        <v>0</v>
      </c>
    </row>
    <row r="308" spans="1:32" x14ac:dyDescent="0.3">
      <c r="A308" t="s">
        <v>101</v>
      </c>
      <c r="B308">
        <v>50</v>
      </c>
      <c r="C308" t="b">
        <f>ISTEXT(INDEX(Table4[],MATCH(Table412[[#This Row],[Monster]],Table4[Monster],0),MATCH(Table36[Location],Table4[#Headers],0)))</f>
        <v>1</v>
      </c>
      <c r="D308" t="b">
        <f>ISNUMBER(MATCH(LOOKUP(Table412[[#This Row],[Monster]],Table4[Monster],Table4[Alignment 1]),'MSL Filters'!$K$3:$P$3,0))</f>
        <v>1</v>
      </c>
      <c r="E308" t="b">
        <f>ISNUMBER(MATCH(LOOKUP(Table412[[#This Row],[Monster]],Table4[Monster],Table4[Alignment 2]),'MSL Filters'!$K$13:$P$13,0))</f>
        <v>1</v>
      </c>
      <c r="F308" t="b">
        <f>IF(EXACT("Any",Table36[Type]), TRUE, EXACT(LOOKUP(Table412[[#This Row],[Monster]],Table4[Monster],Table4[Type]),Table36[Type]))</f>
        <v>1</v>
      </c>
      <c r="G308" t="b">
        <f>IF(EXACT("Any",Table36[Sub Type]),TRUE,NOT(ISERROR(MATCH(LOOKUP(Table412[[#This Row],[Monster]],Table4[Monster],Table4[Subtype]),'MSL Filters'!$K$23:$P$23,0))))</f>
        <v>1</v>
      </c>
      <c r="H308" t="b">
        <f>IF(EXACT(Table412[[#This Row],[1]],1),TRUE,FALSE)</f>
        <v>1</v>
      </c>
      <c r="I308" t="b">
        <f>LOOKUP(Table412[[#This Row],[Monster]],'Monster List'!$A$2:$A$447,'Monster List'!$B$2:$B$447)&gt;='Random Encounter'!$J$2</f>
        <v>1</v>
      </c>
      <c r="J308" t="b">
        <f>LOOKUP(Table412[[#This Row],[Monster]],'Monster List'!$A$2:$A$447,'Monster List'!$B$2:$B$447)&lt;='Random Encounter'!$K$2</f>
        <v>1</v>
      </c>
      <c r="K308" t="b">
        <f t="shared" si="4"/>
        <v>1</v>
      </c>
      <c r="L308" s="12">
        <f>IF(Table412[[#This Row],[Include?]],1,0)+L307</f>
        <v>20</v>
      </c>
      <c r="M308" s="13">
        <f>IF(INDEX('REG XP Table'!$B$2:$E$2815,'Random Encounter'!$F$8+M$1,'REG XP Table'!$G$2)-'Random Encounter'!$E$8-LOOKUP($A308,'Monster List'!$A$2:$A$448,'Monster List'!$C$2:$C$448)*M$1&gt;=0,1,0)</f>
        <v>1</v>
      </c>
      <c r="N308" s="15" t="str">
        <f>IF(INDEX('REG XP Table'!$B$2:$E$2815,'Random Encounter'!$F$8+N$1,'REG XP Table'!$G$2)-'Random Encounter'!$E$8-LOOKUP($A308,'Monster List'!$A$2:$A$448,'Monster List'!$C$2:$C$448)*N$1&gt;=0,N$1,M308)</f>
        <v>2</v>
      </c>
      <c r="O308" s="13" t="str">
        <f>IF(INDEX('REG XP Table'!$B$2:$E$2815,'Random Encounter'!$F$8+O$1,'REG XP Table'!$G$2)-'Random Encounter'!$E$8-LOOKUP($A308,'Monster List'!$A$2:$A$448,'Monster List'!$C$2:$C$448)*O$1&gt;=0,O$1,N308)</f>
        <v>3</v>
      </c>
      <c r="P308" s="13" t="str">
        <f>IF(INDEX('REG XP Table'!$B$2:$E$2815,'Random Encounter'!$F$8+P$1,'REG XP Table'!$G$2)-'Random Encounter'!$E$8-LOOKUP($A308,'Monster List'!$A$2:$A$448,'Monster List'!$C$2:$C$448)*P$1&gt;=0,P$1,O308)</f>
        <v>4</v>
      </c>
      <c r="Q308" s="13" t="str">
        <f>IF(INDEX('REG XP Table'!$B$2:$E$2815,'Random Encounter'!$F$8+Q$1,'REG XP Table'!$G$2)-'Random Encounter'!$E$8-LOOKUP($A308,'Monster List'!$A$2:$A$448,'Monster List'!$C$2:$C$448)*Q$1&gt;=0,Q$1,P308)</f>
        <v>4</v>
      </c>
      <c r="R308" s="13" t="str">
        <f>IF(INDEX('REG XP Table'!$B$2:$E$2815,'Random Encounter'!$F$8+R$1,'REG XP Table'!$G$2)-'Random Encounter'!$E$8-LOOKUP($A308,'Monster List'!$A$2:$A$448,'Monster List'!$C$2:$C$448)*R$1&gt;=0,R$1,Q308)</f>
        <v>4</v>
      </c>
      <c r="S308" s="13" t="str">
        <f>IF(INDEX('REG XP Table'!$B$2:$E$2815,'Random Encounter'!$F$8+S$1,'REG XP Table'!$G$2)-'Random Encounter'!$E$8-LOOKUP($A308,'Monster List'!$A$2:$A$448,'Monster List'!$C$2:$C$448)*S$1&gt;=0,S$1,R308)</f>
        <v>4</v>
      </c>
      <c r="T308" s="13" t="str">
        <f>IF(INDEX('REG XP Table'!$B$2:$E$2815,'Random Encounter'!$F$8+T$1,'REG XP Table'!$G$2)-'Random Encounter'!$E$8-LOOKUP($A308,'Monster List'!$A$2:$A$448,'Monster List'!$C$2:$C$448)*T$1&gt;=0,T$1,S308)</f>
        <v>4</v>
      </c>
      <c r="U308" s="13" t="str">
        <f>IF(INDEX('REG XP Table'!$B$2:$E$2815,'Random Encounter'!$F$8+U$1,'REG XP Table'!$G$2)-'Random Encounter'!$E$8-LOOKUP($A308,'Monster List'!$A$2:$A$448,'Monster List'!$C$2:$C$448)*U$1&gt;=0,U$1,T308)</f>
        <v>4</v>
      </c>
      <c r="V308" s="13" t="str">
        <f>IF(INDEX('REG XP Table'!$B$2:$E$2815,'Random Encounter'!$F$8+V$1,'REG XP Table'!$G$2)-'Random Encounter'!$E$8-LOOKUP($A308,'Monster List'!$A$2:$A$448,'Monster List'!$C$2:$C$448)*V$1&gt;=0,V$1,U308)</f>
        <v>4</v>
      </c>
      <c r="W308" s="13" t="str">
        <f>IF(INDEX('REG XP Table'!$B$2:$E$2815,'Random Encounter'!$F$8+W$1,'REG XP Table'!$G$2)-'Random Encounter'!$E$8-LOOKUP($A308,'Monster List'!$A$2:$A$448,'Monster List'!$C$2:$C$448)*W$1&gt;=0,W$1,V308)</f>
        <v>4</v>
      </c>
      <c r="X308" s="13" t="str">
        <f>IF(INDEX('REG XP Table'!$B$2:$E$2815,'Random Encounter'!$F$8+X$1,'REG XP Table'!$G$2)-'Random Encounter'!$E$8-LOOKUP($A308,'Monster List'!$A$2:$A$448,'Monster List'!$C$2:$C$448)*X$1&gt;=0,X$1,W308)</f>
        <v>4</v>
      </c>
      <c r="Y308" s="13" t="str">
        <f>IF(INDEX('REG XP Table'!$B$2:$E$2815,'Random Encounter'!$F$8+Y$1,'REG XP Table'!$G$2)-'Random Encounter'!$E$8-LOOKUP($A308,'Monster List'!$A$2:$A$448,'Monster List'!$C$2:$C$448)*Y$1&gt;=0,Y$1,X308)</f>
        <v>4</v>
      </c>
      <c r="Z308" s="13" t="str">
        <f>IF(INDEX('REG XP Table'!$B$2:$E$2815,'Random Encounter'!$F$8+Z$1,'REG XP Table'!$G$2)-'Random Encounter'!$E$8-LOOKUP($A308,'Monster List'!$A$2:$A$448,'Monster List'!$C$2:$C$448)*Z$1&gt;=0,Z$1,Y308)</f>
        <v>4</v>
      </c>
      <c r="AA308" s="13" t="str">
        <f>IF(INDEX('REG XP Table'!$B$2:$E$2815,'Random Encounter'!$F$8+AA$1,'REG XP Table'!$G$2)-'Random Encounter'!$E$8-LOOKUP($A308,'Monster List'!$A$2:$A$448,'Monster List'!$C$2:$C$448)*AA$1&gt;=0,AA$1,Z308)</f>
        <v>4</v>
      </c>
      <c r="AB308" s="13" t="str">
        <f>IF(INDEX('REG XP Table'!$B$2:$E$2815,'Random Encounter'!$F$8+AB$1,'REG XP Table'!$G$2)-'Random Encounter'!$E$8-LOOKUP($A308,'Monster List'!$A$2:$A$448,'Monster List'!$C$2:$C$448)*AB$1&gt;=0,AB$1,AA308)</f>
        <v>4</v>
      </c>
      <c r="AC308" s="13" t="str">
        <f>IF(INDEX('REG XP Table'!$B$2:$E$2815,'Random Encounter'!$F$8+AC$1,'REG XP Table'!$G$2)-'Random Encounter'!$E$8-LOOKUP($A308,'Monster List'!$A$2:$A$448,'Monster List'!$C$2:$C$448)*AC$1&gt;=0,AC$1,AB308)</f>
        <v>4</v>
      </c>
      <c r="AD308" s="13" t="str">
        <f>IF(INDEX('REG XP Table'!$B$2:$E$2815,'Random Encounter'!$F$8+AD$1,'REG XP Table'!$G$2)-'Random Encounter'!$E$8-LOOKUP($A308,'Monster List'!$A$2:$A$448,'Monster List'!$C$2:$C$448)*AD$1&gt;=0,AD$1,AC308)</f>
        <v>4</v>
      </c>
      <c r="AE308" s="13" t="str">
        <f>IF(INDEX('REG XP Table'!$B$2:$E$2815,'Random Encounter'!$F$8+AE$1,'REG XP Table'!$G$2)-'Random Encounter'!$E$8-LOOKUP($A308,'Monster List'!$A$2:$A$448,'Monster List'!$C$2:$C$448)*AE$1&gt;=0,AE$1,AD308)</f>
        <v>4</v>
      </c>
      <c r="AF308" s="13" t="str">
        <f>IF(INDEX('REG XP Table'!$B$2:$E$2815,'Random Encounter'!$F$8+AF$1,'REG XP Table'!$G$2)-'Random Encounter'!$E$8-LOOKUP($A308,'Monster List'!$A$2:$A$448,'Monster List'!$C$2:$C$448)*AF$1&gt;=0,AF$1,AE308)</f>
        <v>4</v>
      </c>
    </row>
    <row r="309" spans="1:32" x14ac:dyDescent="0.3">
      <c r="A309" t="s">
        <v>226</v>
      </c>
      <c r="B309">
        <v>450</v>
      </c>
      <c r="C309" t="b">
        <f>ISTEXT(INDEX(Table4[],MATCH(Table412[[#This Row],[Monster]],Table4[Monster],0),MATCH(Table36[Location],Table4[#Headers],0)))</f>
        <v>1</v>
      </c>
      <c r="D309" t="b">
        <f>ISNUMBER(MATCH(LOOKUP(Table412[[#This Row],[Monster]],Table4[Monster],Table4[Alignment 1]),'MSL Filters'!$K$3:$P$3,0))</f>
        <v>1</v>
      </c>
      <c r="E309" t="b">
        <f>ISNUMBER(MATCH(LOOKUP(Table412[[#This Row],[Monster]],Table4[Monster],Table4[Alignment 2]),'MSL Filters'!$K$13:$P$13,0))</f>
        <v>1</v>
      </c>
      <c r="F309" t="b">
        <f>IF(EXACT("Any",Table36[Type]), TRUE, EXACT(LOOKUP(Table412[[#This Row],[Monster]],Table4[Monster],Table4[Type]),Table36[Type]))</f>
        <v>0</v>
      </c>
      <c r="G309" t="b">
        <f>IF(EXACT("Any",Table36[Sub Type]),TRUE,NOT(ISERROR(MATCH(LOOKUP(Table412[[#This Row],[Monster]],Table4[Monster],Table4[Subtype]),'MSL Filters'!$K$23:$P$23,0))))</f>
        <v>1</v>
      </c>
      <c r="H309" t="b">
        <f>IF(EXACT(Table412[[#This Row],[1]],1),TRUE,FALSE)</f>
        <v>0</v>
      </c>
      <c r="I309" t="b">
        <f>LOOKUP(Table412[[#This Row],[Monster]],'Monster List'!$A$2:$A$447,'Monster List'!$B$2:$B$447)&gt;='Random Encounter'!$J$2</f>
        <v>1</v>
      </c>
      <c r="J309" t="b">
        <f>LOOKUP(Table412[[#This Row],[Monster]],'Monster List'!$A$2:$A$447,'Monster List'!$B$2:$B$447)&lt;='Random Encounter'!$K$2</f>
        <v>1</v>
      </c>
      <c r="K309" t="b">
        <f t="shared" si="4"/>
        <v>0</v>
      </c>
      <c r="L309" s="12">
        <f>IF(Table412[[#This Row],[Include?]],1,0)+L308</f>
        <v>20</v>
      </c>
      <c r="M309" s="13">
        <f>IF(INDEX('REG XP Table'!$B$2:$E$2815,'Random Encounter'!$F$8+M$1,'REG XP Table'!$G$2)-'Random Encounter'!$E$8-LOOKUP($A309,'Monster List'!$A$2:$A$448,'Monster List'!$C$2:$C$448)*M$1&gt;=0,1,0)</f>
        <v>0</v>
      </c>
      <c r="N309" s="15">
        <f>IF(INDEX('REG XP Table'!$B$2:$E$2815,'Random Encounter'!$F$8+N$1,'REG XP Table'!$G$2)-'Random Encounter'!$E$8-LOOKUP($A309,'Monster List'!$A$2:$A$448,'Monster List'!$C$2:$C$448)*N$1&gt;=0,N$1,M309)</f>
        <v>0</v>
      </c>
      <c r="O309" s="13">
        <f>IF(INDEX('REG XP Table'!$B$2:$E$2815,'Random Encounter'!$F$8+O$1,'REG XP Table'!$G$2)-'Random Encounter'!$E$8-LOOKUP($A309,'Monster List'!$A$2:$A$448,'Monster List'!$C$2:$C$448)*O$1&gt;=0,O$1,N309)</f>
        <v>0</v>
      </c>
      <c r="P309" s="13">
        <f>IF(INDEX('REG XP Table'!$B$2:$E$2815,'Random Encounter'!$F$8+P$1,'REG XP Table'!$G$2)-'Random Encounter'!$E$8-LOOKUP($A309,'Monster List'!$A$2:$A$448,'Monster List'!$C$2:$C$448)*P$1&gt;=0,P$1,O309)</f>
        <v>0</v>
      </c>
      <c r="Q309" s="13">
        <f>IF(INDEX('REG XP Table'!$B$2:$E$2815,'Random Encounter'!$F$8+Q$1,'REG XP Table'!$G$2)-'Random Encounter'!$E$8-LOOKUP($A309,'Monster List'!$A$2:$A$448,'Monster List'!$C$2:$C$448)*Q$1&gt;=0,Q$1,P309)</f>
        <v>0</v>
      </c>
      <c r="R309" s="13">
        <f>IF(INDEX('REG XP Table'!$B$2:$E$2815,'Random Encounter'!$F$8+R$1,'REG XP Table'!$G$2)-'Random Encounter'!$E$8-LOOKUP($A309,'Monster List'!$A$2:$A$448,'Monster List'!$C$2:$C$448)*R$1&gt;=0,R$1,Q309)</f>
        <v>0</v>
      </c>
      <c r="S309" s="13">
        <f>IF(INDEX('REG XP Table'!$B$2:$E$2815,'Random Encounter'!$F$8+S$1,'REG XP Table'!$G$2)-'Random Encounter'!$E$8-LOOKUP($A309,'Monster List'!$A$2:$A$448,'Monster List'!$C$2:$C$448)*S$1&gt;=0,S$1,R309)</f>
        <v>0</v>
      </c>
      <c r="T309" s="13">
        <f>IF(INDEX('REG XP Table'!$B$2:$E$2815,'Random Encounter'!$F$8+T$1,'REG XP Table'!$G$2)-'Random Encounter'!$E$8-LOOKUP($A309,'Monster List'!$A$2:$A$448,'Monster List'!$C$2:$C$448)*T$1&gt;=0,T$1,S309)</f>
        <v>0</v>
      </c>
      <c r="U309" s="13">
        <f>IF(INDEX('REG XP Table'!$B$2:$E$2815,'Random Encounter'!$F$8+U$1,'REG XP Table'!$G$2)-'Random Encounter'!$E$8-LOOKUP($A309,'Monster List'!$A$2:$A$448,'Monster List'!$C$2:$C$448)*U$1&gt;=0,U$1,T309)</f>
        <v>0</v>
      </c>
      <c r="V309" s="13">
        <f>IF(INDEX('REG XP Table'!$B$2:$E$2815,'Random Encounter'!$F$8+V$1,'REG XP Table'!$G$2)-'Random Encounter'!$E$8-LOOKUP($A309,'Monster List'!$A$2:$A$448,'Monster List'!$C$2:$C$448)*V$1&gt;=0,V$1,U309)</f>
        <v>0</v>
      </c>
      <c r="W309" s="13">
        <f>IF(INDEX('REG XP Table'!$B$2:$E$2815,'Random Encounter'!$F$8+W$1,'REG XP Table'!$G$2)-'Random Encounter'!$E$8-LOOKUP($A309,'Monster List'!$A$2:$A$448,'Monster List'!$C$2:$C$448)*W$1&gt;=0,W$1,V309)</f>
        <v>0</v>
      </c>
      <c r="X309" s="13">
        <f>IF(INDEX('REG XP Table'!$B$2:$E$2815,'Random Encounter'!$F$8+X$1,'REG XP Table'!$G$2)-'Random Encounter'!$E$8-LOOKUP($A309,'Monster List'!$A$2:$A$448,'Monster List'!$C$2:$C$448)*X$1&gt;=0,X$1,W309)</f>
        <v>0</v>
      </c>
      <c r="Y309" s="13">
        <f>IF(INDEX('REG XP Table'!$B$2:$E$2815,'Random Encounter'!$F$8+Y$1,'REG XP Table'!$G$2)-'Random Encounter'!$E$8-LOOKUP($A309,'Monster List'!$A$2:$A$448,'Monster List'!$C$2:$C$448)*Y$1&gt;=0,Y$1,X309)</f>
        <v>0</v>
      </c>
      <c r="Z309" s="13">
        <f>IF(INDEX('REG XP Table'!$B$2:$E$2815,'Random Encounter'!$F$8+Z$1,'REG XP Table'!$G$2)-'Random Encounter'!$E$8-LOOKUP($A309,'Monster List'!$A$2:$A$448,'Monster List'!$C$2:$C$448)*Z$1&gt;=0,Z$1,Y309)</f>
        <v>0</v>
      </c>
      <c r="AA309" s="13">
        <f>IF(INDEX('REG XP Table'!$B$2:$E$2815,'Random Encounter'!$F$8+AA$1,'REG XP Table'!$G$2)-'Random Encounter'!$E$8-LOOKUP($A309,'Monster List'!$A$2:$A$448,'Monster List'!$C$2:$C$448)*AA$1&gt;=0,AA$1,Z309)</f>
        <v>0</v>
      </c>
      <c r="AB309" s="13">
        <f>IF(INDEX('REG XP Table'!$B$2:$E$2815,'Random Encounter'!$F$8+AB$1,'REG XP Table'!$G$2)-'Random Encounter'!$E$8-LOOKUP($A309,'Monster List'!$A$2:$A$448,'Monster List'!$C$2:$C$448)*AB$1&gt;=0,AB$1,AA309)</f>
        <v>0</v>
      </c>
      <c r="AC309" s="13">
        <f>IF(INDEX('REG XP Table'!$B$2:$E$2815,'Random Encounter'!$F$8+AC$1,'REG XP Table'!$G$2)-'Random Encounter'!$E$8-LOOKUP($A309,'Monster List'!$A$2:$A$448,'Monster List'!$C$2:$C$448)*AC$1&gt;=0,AC$1,AB309)</f>
        <v>0</v>
      </c>
      <c r="AD309" s="13">
        <f>IF(INDEX('REG XP Table'!$B$2:$E$2815,'Random Encounter'!$F$8+AD$1,'REG XP Table'!$G$2)-'Random Encounter'!$E$8-LOOKUP($A309,'Monster List'!$A$2:$A$448,'Monster List'!$C$2:$C$448)*AD$1&gt;=0,AD$1,AC309)</f>
        <v>0</v>
      </c>
      <c r="AE309" s="13">
        <f>IF(INDEX('REG XP Table'!$B$2:$E$2815,'Random Encounter'!$F$8+AE$1,'REG XP Table'!$G$2)-'Random Encounter'!$E$8-LOOKUP($A309,'Monster List'!$A$2:$A$448,'Monster List'!$C$2:$C$448)*AE$1&gt;=0,AE$1,AD309)</f>
        <v>0</v>
      </c>
      <c r="AF309" s="13">
        <f>IF(INDEX('REG XP Table'!$B$2:$E$2815,'Random Encounter'!$F$8+AF$1,'REG XP Table'!$G$2)-'Random Encounter'!$E$8-LOOKUP($A309,'Monster List'!$A$2:$A$448,'Monster List'!$C$2:$C$448)*AF$1&gt;=0,AF$1,AE309)</f>
        <v>0</v>
      </c>
    </row>
    <row r="310" spans="1:32" x14ac:dyDescent="0.3">
      <c r="A310" t="s">
        <v>227</v>
      </c>
      <c r="B310">
        <v>450</v>
      </c>
      <c r="C310" t="b">
        <f>ISTEXT(INDEX(Table4[],MATCH(Table412[[#This Row],[Monster]],Table4[Monster],0),MATCH(Table36[Location],Table4[#Headers],0)))</f>
        <v>0</v>
      </c>
      <c r="D310" t="b">
        <f>ISNUMBER(MATCH(LOOKUP(Table412[[#This Row],[Monster]],Table4[Monster],Table4[Alignment 1]),'MSL Filters'!$K$3:$P$3,0))</f>
        <v>1</v>
      </c>
      <c r="E310" t="b">
        <f>ISNUMBER(MATCH(LOOKUP(Table412[[#This Row],[Monster]],Table4[Monster],Table4[Alignment 2]),'MSL Filters'!$K$13:$P$13,0))</f>
        <v>1</v>
      </c>
      <c r="F310" t="b">
        <f>IF(EXACT("Any",Table36[Type]), TRUE, EXACT(LOOKUP(Table412[[#This Row],[Monster]],Table4[Monster],Table4[Type]),Table36[Type]))</f>
        <v>0</v>
      </c>
      <c r="G310" t="b">
        <f>IF(EXACT("Any",Table36[Sub Type]),TRUE,NOT(ISERROR(MATCH(LOOKUP(Table412[[#This Row],[Monster]],Table4[Monster],Table4[Subtype]),'MSL Filters'!$K$23:$P$23,0))))</f>
        <v>1</v>
      </c>
      <c r="H310" t="b">
        <f>IF(EXACT(Table412[[#This Row],[1]],1),TRUE,FALSE)</f>
        <v>0</v>
      </c>
      <c r="I310" t="b">
        <f>LOOKUP(Table412[[#This Row],[Monster]],'Monster List'!$A$2:$A$447,'Monster List'!$B$2:$B$447)&gt;='Random Encounter'!$J$2</f>
        <v>1</v>
      </c>
      <c r="J310" t="b">
        <f>LOOKUP(Table412[[#This Row],[Monster]],'Monster List'!$A$2:$A$447,'Monster List'!$B$2:$B$447)&lt;='Random Encounter'!$K$2</f>
        <v>1</v>
      </c>
      <c r="K310" t="b">
        <f t="shared" si="4"/>
        <v>0</v>
      </c>
      <c r="L310" s="12">
        <f>IF(Table412[[#This Row],[Include?]],1,0)+L309</f>
        <v>20</v>
      </c>
      <c r="M310" s="13">
        <f>IF(INDEX('REG XP Table'!$B$2:$E$2815,'Random Encounter'!$F$8+M$1,'REG XP Table'!$G$2)-'Random Encounter'!$E$8-LOOKUP($A310,'Monster List'!$A$2:$A$448,'Monster List'!$C$2:$C$448)*M$1&gt;=0,1,0)</f>
        <v>0</v>
      </c>
      <c r="N310" s="15">
        <f>IF(INDEX('REG XP Table'!$B$2:$E$2815,'Random Encounter'!$F$8+N$1,'REG XP Table'!$G$2)-'Random Encounter'!$E$8-LOOKUP($A310,'Monster List'!$A$2:$A$448,'Monster List'!$C$2:$C$448)*N$1&gt;=0,N$1,M310)</f>
        <v>0</v>
      </c>
      <c r="O310" s="13">
        <f>IF(INDEX('REG XP Table'!$B$2:$E$2815,'Random Encounter'!$F$8+O$1,'REG XP Table'!$G$2)-'Random Encounter'!$E$8-LOOKUP($A310,'Monster List'!$A$2:$A$448,'Monster List'!$C$2:$C$448)*O$1&gt;=0,O$1,N310)</f>
        <v>0</v>
      </c>
      <c r="P310" s="13">
        <f>IF(INDEX('REG XP Table'!$B$2:$E$2815,'Random Encounter'!$F$8+P$1,'REG XP Table'!$G$2)-'Random Encounter'!$E$8-LOOKUP($A310,'Monster List'!$A$2:$A$448,'Monster List'!$C$2:$C$448)*P$1&gt;=0,P$1,O310)</f>
        <v>0</v>
      </c>
      <c r="Q310" s="13">
        <f>IF(INDEX('REG XP Table'!$B$2:$E$2815,'Random Encounter'!$F$8+Q$1,'REG XP Table'!$G$2)-'Random Encounter'!$E$8-LOOKUP($A310,'Monster List'!$A$2:$A$448,'Monster List'!$C$2:$C$448)*Q$1&gt;=0,Q$1,P310)</f>
        <v>0</v>
      </c>
      <c r="R310" s="13">
        <f>IF(INDEX('REG XP Table'!$B$2:$E$2815,'Random Encounter'!$F$8+R$1,'REG XP Table'!$G$2)-'Random Encounter'!$E$8-LOOKUP($A310,'Monster List'!$A$2:$A$448,'Monster List'!$C$2:$C$448)*R$1&gt;=0,R$1,Q310)</f>
        <v>0</v>
      </c>
      <c r="S310" s="13">
        <f>IF(INDEX('REG XP Table'!$B$2:$E$2815,'Random Encounter'!$F$8+S$1,'REG XP Table'!$G$2)-'Random Encounter'!$E$8-LOOKUP($A310,'Monster List'!$A$2:$A$448,'Monster List'!$C$2:$C$448)*S$1&gt;=0,S$1,R310)</f>
        <v>0</v>
      </c>
      <c r="T310" s="13">
        <f>IF(INDEX('REG XP Table'!$B$2:$E$2815,'Random Encounter'!$F$8+T$1,'REG XP Table'!$G$2)-'Random Encounter'!$E$8-LOOKUP($A310,'Monster List'!$A$2:$A$448,'Monster List'!$C$2:$C$448)*T$1&gt;=0,T$1,S310)</f>
        <v>0</v>
      </c>
      <c r="U310" s="13">
        <f>IF(INDEX('REG XP Table'!$B$2:$E$2815,'Random Encounter'!$F$8+U$1,'REG XP Table'!$G$2)-'Random Encounter'!$E$8-LOOKUP($A310,'Monster List'!$A$2:$A$448,'Monster List'!$C$2:$C$448)*U$1&gt;=0,U$1,T310)</f>
        <v>0</v>
      </c>
      <c r="V310" s="13">
        <f>IF(INDEX('REG XP Table'!$B$2:$E$2815,'Random Encounter'!$F$8+V$1,'REG XP Table'!$G$2)-'Random Encounter'!$E$8-LOOKUP($A310,'Monster List'!$A$2:$A$448,'Monster List'!$C$2:$C$448)*V$1&gt;=0,V$1,U310)</f>
        <v>0</v>
      </c>
      <c r="W310" s="13">
        <f>IF(INDEX('REG XP Table'!$B$2:$E$2815,'Random Encounter'!$F$8+W$1,'REG XP Table'!$G$2)-'Random Encounter'!$E$8-LOOKUP($A310,'Monster List'!$A$2:$A$448,'Monster List'!$C$2:$C$448)*W$1&gt;=0,W$1,V310)</f>
        <v>0</v>
      </c>
      <c r="X310" s="13">
        <f>IF(INDEX('REG XP Table'!$B$2:$E$2815,'Random Encounter'!$F$8+X$1,'REG XP Table'!$G$2)-'Random Encounter'!$E$8-LOOKUP($A310,'Monster List'!$A$2:$A$448,'Monster List'!$C$2:$C$448)*X$1&gt;=0,X$1,W310)</f>
        <v>0</v>
      </c>
      <c r="Y310" s="13">
        <f>IF(INDEX('REG XP Table'!$B$2:$E$2815,'Random Encounter'!$F$8+Y$1,'REG XP Table'!$G$2)-'Random Encounter'!$E$8-LOOKUP($A310,'Monster List'!$A$2:$A$448,'Monster List'!$C$2:$C$448)*Y$1&gt;=0,Y$1,X310)</f>
        <v>0</v>
      </c>
      <c r="Z310" s="13">
        <f>IF(INDEX('REG XP Table'!$B$2:$E$2815,'Random Encounter'!$F$8+Z$1,'REG XP Table'!$G$2)-'Random Encounter'!$E$8-LOOKUP($A310,'Monster List'!$A$2:$A$448,'Monster List'!$C$2:$C$448)*Z$1&gt;=0,Z$1,Y310)</f>
        <v>0</v>
      </c>
      <c r="AA310" s="13">
        <f>IF(INDEX('REG XP Table'!$B$2:$E$2815,'Random Encounter'!$F$8+AA$1,'REG XP Table'!$G$2)-'Random Encounter'!$E$8-LOOKUP($A310,'Monster List'!$A$2:$A$448,'Monster List'!$C$2:$C$448)*AA$1&gt;=0,AA$1,Z310)</f>
        <v>0</v>
      </c>
      <c r="AB310" s="13">
        <f>IF(INDEX('REG XP Table'!$B$2:$E$2815,'Random Encounter'!$F$8+AB$1,'REG XP Table'!$G$2)-'Random Encounter'!$E$8-LOOKUP($A310,'Monster List'!$A$2:$A$448,'Monster List'!$C$2:$C$448)*AB$1&gt;=0,AB$1,AA310)</f>
        <v>0</v>
      </c>
      <c r="AC310" s="13">
        <f>IF(INDEX('REG XP Table'!$B$2:$E$2815,'Random Encounter'!$F$8+AC$1,'REG XP Table'!$G$2)-'Random Encounter'!$E$8-LOOKUP($A310,'Monster List'!$A$2:$A$448,'Monster List'!$C$2:$C$448)*AC$1&gt;=0,AC$1,AB310)</f>
        <v>0</v>
      </c>
      <c r="AD310" s="13">
        <f>IF(INDEX('REG XP Table'!$B$2:$E$2815,'Random Encounter'!$F$8+AD$1,'REG XP Table'!$G$2)-'Random Encounter'!$E$8-LOOKUP($A310,'Monster List'!$A$2:$A$448,'Monster List'!$C$2:$C$448)*AD$1&gt;=0,AD$1,AC310)</f>
        <v>0</v>
      </c>
      <c r="AE310" s="13">
        <f>IF(INDEX('REG XP Table'!$B$2:$E$2815,'Random Encounter'!$F$8+AE$1,'REG XP Table'!$G$2)-'Random Encounter'!$E$8-LOOKUP($A310,'Monster List'!$A$2:$A$448,'Monster List'!$C$2:$C$448)*AE$1&gt;=0,AE$1,AD310)</f>
        <v>0</v>
      </c>
      <c r="AF310" s="13">
        <f>IF(INDEX('REG XP Table'!$B$2:$E$2815,'Random Encounter'!$F$8+AF$1,'REG XP Table'!$G$2)-'Random Encounter'!$E$8-LOOKUP($A310,'Monster List'!$A$2:$A$448,'Monster List'!$C$2:$C$448)*AF$1&gt;=0,AF$1,AE310)</f>
        <v>0</v>
      </c>
    </row>
    <row r="311" spans="1:32" x14ac:dyDescent="0.3">
      <c r="A311" t="s">
        <v>228</v>
      </c>
      <c r="B311">
        <v>450</v>
      </c>
      <c r="C311" t="b">
        <f>ISTEXT(INDEX(Table4[],MATCH(Table412[[#This Row],[Monster]],Table4[Monster],0),MATCH(Table36[Location],Table4[#Headers],0)))</f>
        <v>1</v>
      </c>
      <c r="D311" t="b">
        <f>ISNUMBER(MATCH(LOOKUP(Table412[[#This Row],[Monster]],Table4[Monster],Table4[Alignment 1]),'MSL Filters'!$K$3:$P$3,0))</f>
        <v>1</v>
      </c>
      <c r="E311" t="b">
        <f>ISNUMBER(MATCH(LOOKUP(Table412[[#This Row],[Monster]],Table4[Monster],Table4[Alignment 2]),'MSL Filters'!$K$13:$P$13,0))</f>
        <v>1</v>
      </c>
      <c r="F311" t="b">
        <f>IF(EXACT("Any",Table36[Type]), TRUE, EXACT(LOOKUP(Table412[[#This Row],[Monster]],Table4[Monster],Table4[Type]),Table36[Type]))</f>
        <v>0</v>
      </c>
      <c r="G311" t="b">
        <f>IF(EXACT("Any",Table36[Sub Type]),TRUE,NOT(ISERROR(MATCH(LOOKUP(Table412[[#This Row],[Monster]],Table4[Monster],Table4[Subtype]),'MSL Filters'!$K$23:$P$23,0))))</f>
        <v>1</v>
      </c>
      <c r="H311" t="b">
        <f>IF(EXACT(Table412[[#This Row],[1]],1),TRUE,FALSE)</f>
        <v>0</v>
      </c>
      <c r="I311" t="b">
        <f>LOOKUP(Table412[[#This Row],[Monster]],'Monster List'!$A$2:$A$447,'Monster List'!$B$2:$B$447)&gt;='Random Encounter'!$J$2</f>
        <v>1</v>
      </c>
      <c r="J311" t="b">
        <f>LOOKUP(Table412[[#This Row],[Monster]],'Monster List'!$A$2:$A$447,'Monster List'!$B$2:$B$447)&lt;='Random Encounter'!$K$2</f>
        <v>1</v>
      </c>
      <c r="K311" t="b">
        <f t="shared" si="4"/>
        <v>0</v>
      </c>
      <c r="L311" s="12">
        <f>IF(Table412[[#This Row],[Include?]],1,0)+L310</f>
        <v>20</v>
      </c>
      <c r="M311" s="13">
        <f>IF(INDEX('REG XP Table'!$B$2:$E$2815,'Random Encounter'!$F$8+M$1,'REG XP Table'!$G$2)-'Random Encounter'!$E$8-LOOKUP($A311,'Monster List'!$A$2:$A$448,'Monster List'!$C$2:$C$448)*M$1&gt;=0,1,0)</f>
        <v>0</v>
      </c>
      <c r="N311" s="15">
        <f>IF(INDEX('REG XP Table'!$B$2:$E$2815,'Random Encounter'!$F$8+N$1,'REG XP Table'!$G$2)-'Random Encounter'!$E$8-LOOKUP($A311,'Monster List'!$A$2:$A$448,'Monster List'!$C$2:$C$448)*N$1&gt;=0,N$1,M311)</f>
        <v>0</v>
      </c>
      <c r="O311" s="13">
        <f>IF(INDEX('REG XP Table'!$B$2:$E$2815,'Random Encounter'!$F$8+O$1,'REG XP Table'!$G$2)-'Random Encounter'!$E$8-LOOKUP($A311,'Monster List'!$A$2:$A$448,'Monster List'!$C$2:$C$448)*O$1&gt;=0,O$1,N311)</f>
        <v>0</v>
      </c>
      <c r="P311" s="13">
        <f>IF(INDEX('REG XP Table'!$B$2:$E$2815,'Random Encounter'!$F$8+P$1,'REG XP Table'!$G$2)-'Random Encounter'!$E$8-LOOKUP($A311,'Monster List'!$A$2:$A$448,'Monster List'!$C$2:$C$448)*P$1&gt;=0,P$1,O311)</f>
        <v>0</v>
      </c>
      <c r="Q311" s="13">
        <f>IF(INDEX('REG XP Table'!$B$2:$E$2815,'Random Encounter'!$F$8+Q$1,'REG XP Table'!$G$2)-'Random Encounter'!$E$8-LOOKUP($A311,'Monster List'!$A$2:$A$448,'Monster List'!$C$2:$C$448)*Q$1&gt;=0,Q$1,P311)</f>
        <v>0</v>
      </c>
      <c r="R311" s="13">
        <f>IF(INDEX('REG XP Table'!$B$2:$E$2815,'Random Encounter'!$F$8+R$1,'REG XP Table'!$G$2)-'Random Encounter'!$E$8-LOOKUP($A311,'Monster List'!$A$2:$A$448,'Monster List'!$C$2:$C$448)*R$1&gt;=0,R$1,Q311)</f>
        <v>0</v>
      </c>
      <c r="S311" s="13">
        <f>IF(INDEX('REG XP Table'!$B$2:$E$2815,'Random Encounter'!$F$8+S$1,'REG XP Table'!$G$2)-'Random Encounter'!$E$8-LOOKUP($A311,'Monster List'!$A$2:$A$448,'Monster List'!$C$2:$C$448)*S$1&gt;=0,S$1,R311)</f>
        <v>0</v>
      </c>
      <c r="T311" s="13">
        <f>IF(INDEX('REG XP Table'!$B$2:$E$2815,'Random Encounter'!$F$8+T$1,'REG XP Table'!$G$2)-'Random Encounter'!$E$8-LOOKUP($A311,'Monster List'!$A$2:$A$448,'Monster List'!$C$2:$C$448)*T$1&gt;=0,T$1,S311)</f>
        <v>0</v>
      </c>
      <c r="U311" s="13">
        <f>IF(INDEX('REG XP Table'!$B$2:$E$2815,'Random Encounter'!$F$8+U$1,'REG XP Table'!$G$2)-'Random Encounter'!$E$8-LOOKUP($A311,'Monster List'!$A$2:$A$448,'Monster List'!$C$2:$C$448)*U$1&gt;=0,U$1,T311)</f>
        <v>0</v>
      </c>
      <c r="V311" s="13">
        <f>IF(INDEX('REG XP Table'!$B$2:$E$2815,'Random Encounter'!$F$8+V$1,'REG XP Table'!$G$2)-'Random Encounter'!$E$8-LOOKUP($A311,'Monster List'!$A$2:$A$448,'Monster List'!$C$2:$C$448)*V$1&gt;=0,V$1,U311)</f>
        <v>0</v>
      </c>
      <c r="W311" s="13">
        <f>IF(INDEX('REG XP Table'!$B$2:$E$2815,'Random Encounter'!$F$8+W$1,'REG XP Table'!$G$2)-'Random Encounter'!$E$8-LOOKUP($A311,'Monster List'!$A$2:$A$448,'Monster List'!$C$2:$C$448)*W$1&gt;=0,W$1,V311)</f>
        <v>0</v>
      </c>
      <c r="X311" s="13">
        <f>IF(INDEX('REG XP Table'!$B$2:$E$2815,'Random Encounter'!$F$8+X$1,'REG XP Table'!$G$2)-'Random Encounter'!$E$8-LOOKUP($A311,'Monster List'!$A$2:$A$448,'Monster List'!$C$2:$C$448)*X$1&gt;=0,X$1,W311)</f>
        <v>0</v>
      </c>
      <c r="Y311" s="13">
        <f>IF(INDEX('REG XP Table'!$B$2:$E$2815,'Random Encounter'!$F$8+Y$1,'REG XP Table'!$G$2)-'Random Encounter'!$E$8-LOOKUP($A311,'Monster List'!$A$2:$A$448,'Monster List'!$C$2:$C$448)*Y$1&gt;=0,Y$1,X311)</f>
        <v>0</v>
      </c>
      <c r="Z311" s="13">
        <f>IF(INDEX('REG XP Table'!$B$2:$E$2815,'Random Encounter'!$F$8+Z$1,'REG XP Table'!$G$2)-'Random Encounter'!$E$8-LOOKUP($A311,'Monster List'!$A$2:$A$448,'Monster List'!$C$2:$C$448)*Z$1&gt;=0,Z$1,Y311)</f>
        <v>0</v>
      </c>
      <c r="AA311" s="13">
        <f>IF(INDEX('REG XP Table'!$B$2:$E$2815,'Random Encounter'!$F$8+AA$1,'REG XP Table'!$G$2)-'Random Encounter'!$E$8-LOOKUP($A311,'Monster List'!$A$2:$A$448,'Monster List'!$C$2:$C$448)*AA$1&gt;=0,AA$1,Z311)</f>
        <v>0</v>
      </c>
      <c r="AB311" s="13">
        <f>IF(INDEX('REG XP Table'!$B$2:$E$2815,'Random Encounter'!$F$8+AB$1,'REG XP Table'!$G$2)-'Random Encounter'!$E$8-LOOKUP($A311,'Monster List'!$A$2:$A$448,'Monster List'!$C$2:$C$448)*AB$1&gt;=0,AB$1,AA311)</f>
        <v>0</v>
      </c>
      <c r="AC311" s="13">
        <f>IF(INDEX('REG XP Table'!$B$2:$E$2815,'Random Encounter'!$F$8+AC$1,'REG XP Table'!$G$2)-'Random Encounter'!$E$8-LOOKUP($A311,'Monster List'!$A$2:$A$448,'Monster List'!$C$2:$C$448)*AC$1&gt;=0,AC$1,AB311)</f>
        <v>0</v>
      </c>
      <c r="AD311" s="13">
        <f>IF(INDEX('REG XP Table'!$B$2:$E$2815,'Random Encounter'!$F$8+AD$1,'REG XP Table'!$G$2)-'Random Encounter'!$E$8-LOOKUP($A311,'Monster List'!$A$2:$A$448,'Monster List'!$C$2:$C$448)*AD$1&gt;=0,AD$1,AC311)</f>
        <v>0</v>
      </c>
      <c r="AE311" s="13">
        <f>IF(INDEX('REG XP Table'!$B$2:$E$2815,'Random Encounter'!$F$8+AE$1,'REG XP Table'!$G$2)-'Random Encounter'!$E$8-LOOKUP($A311,'Monster List'!$A$2:$A$448,'Monster List'!$C$2:$C$448)*AE$1&gt;=0,AE$1,AD311)</f>
        <v>0</v>
      </c>
      <c r="AF311" s="13">
        <f>IF(INDEX('REG XP Table'!$B$2:$E$2815,'Random Encounter'!$F$8+AF$1,'REG XP Table'!$G$2)-'Random Encounter'!$E$8-LOOKUP($A311,'Monster List'!$A$2:$A$448,'Monster List'!$C$2:$C$448)*AF$1&gt;=0,AF$1,AE311)</f>
        <v>0</v>
      </c>
    </row>
    <row r="312" spans="1:32" x14ac:dyDescent="0.3">
      <c r="A312" t="s">
        <v>267</v>
      </c>
      <c r="B312">
        <v>700</v>
      </c>
      <c r="C312" t="b">
        <f>ISTEXT(INDEX(Table4[],MATCH(Table412[[#This Row],[Monster]],Table4[Monster],0),MATCH(Table36[Location],Table4[#Headers],0)))</f>
        <v>1</v>
      </c>
      <c r="D312" t="b">
        <f>ISNUMBER(MATCH(LOOKUP(Table412[[#This Row],[Monster]],Table4[Monster],Table4[Alignment 1]),'MSL Filters'!$K$3:$P$3,0))</f>
        <v>1</v>
      </c>
      <c r="E312" t="b">
        <f>ISNUMBER(MATCH(LOOKUP(Table412[[#This Row],[Monster]],Table4[Monster],Table4[Alignment 2]),'MSL Filters'!$K$13:$P$13,0))</f>
        <v>1</v>
      </c>
      <c r="F312" t="b">
        <f>IF(EXACT("Any",Table36[Type]), TRUE, EXACT(LOOKUP(Table412[[#This Row],[Monster]],Table4[Monster],Table4[Type]),Table36[Type]))</f>
        <v>0</v>
      </c>
      <c r="G312" t="b">
        <f>IF(EXACT("Any",Table36[Sub Type]),TRUE,NOT(ISERROR(MATCH(LOOKUP(Table412[[#This Row],[Monster]],Table4[Monster],Table4[Subtype]),'MSL Filters'!$K$23:$P$23,0))))</f>
        <v>1</v>
      </c>
      <c r="H312" t="b">
        <f>IF(EXACT(Table412[[#This Row],[1]],1),TRUE,FALSE)</f>
        <v>0</v>
      </c>
      <c r="I312" t="b">
        <f>LOOKUP(Table412[[#This Row],[Monster]],'Monster List'!$A$2:$A$447,'Monster List'!$B$2:$B$447)&gt;='Random Encounter'!$J$2</f>
        <v>1</v>
      </c>
      <c r="J312" t="b">
        <f>LOOKUP(Table412[[#This Row],[Monster]],'Monster List'!$A$2:$A$447,'Monster List'!$B$2:$B$447)&lt;='Random Encounter'!$K$2</f>
        <v>1</v>
      </c>
      <c r="K312" t="b">
        <f t="shared" si="4"/>
        <v>0</v>
      </c>
      <c r="L312" s="12">
        <f>IF(Table412[[#This Row],[Include?]],1,0)+L311</f>
        <v>20</v>
      </c>
      <c r="M312" s="13">
        <f>IF(INDEX('REG XP Table'!$B$2:$E$2815,'Random Encounter'!$F$8+M$1,'REG XP Table'!$G$2)-'Random Encounter'!$E$8-LOOKUP($A312,'Monster List'!$A$2:$A$448,'Monster List'!$C$2:$C$448)*M$1&gt;=0,1,0)</f>
        <v>0</v>
      </c>
      <c r="N312" s="15">
        <f>IF(INDEX('REG XP Table'!$B$2:$E$2815,'Random Encounter'!$F$8+N$1,'REG XP Table'!$G$2)-'Random Encounter'!$E$8-LOOKUP($A312,'Monster List'!$A$2:$A$448,'Monster List'!$C$2:$C$448)*N$1&gt;=0,N$1,M312)</f>
        <v>0</v>
      </c>
      <c r="O312" s="13">
        <f>IF(INDEX('REG XP Table'!$B$2:$E$2815,'Random Encounter'!$F$8+O$1,'REG XP Table'!$G$2)-'Random Encounter'!$E$8-LOOKUP($A312,'Monster List'!$A$2:$A$448,'Monster List'!$C$2:$C$448)*O$1&gt;=0,O$1,N312)</f>
        <v>0</v>
      </c>
      <c r="P312" s="13">
        <f>IF(INDEX('REG XP Table'!$B$2:$E$2815,'Random Encounter'!$F$8+P$1,'REG XP Table'!$G$2)-'Random Encounter'!$E$8-LOOKUP($A312,'Monster List'!$A$2:$A$448,'Monster List'!$C$2:$C$448)*P$1&gt;=0,P$1,O312)</f>
        <v>0</v>
      </c>
      <c r="Q312" s="13">
        <f>IF(INDEX('REG XP Table'!$B$2:$E$2815,'Random Encounter'!$F$8+Q$1,'REG XP Table'!$G$2)-'Random Encounter'!$E$8-LOOKUP($A312,'Monster List'!$A$2:$A$448,'Monster List'!$C$2:$C$448)*Q$1&gt;=0,Q$1,P312)</f>
        <v>0</v>
      </c>
      <c r="R312" s="13">
        <f>IF(INDEX('REG XP Table'!$B$2:$E$2815,'Random Encounter'!$F$8+R$1,'REG XP Table'!$G$2)-'Random Encounter'!$E$8-LOOKUP($A312,'Monster List'!$A$2:$A$448,'Monster List'!$C$2:$C$448)*R$1&gt;=0,R$1,Q312)</f>
        <v>0</v>
      </c>
      <c r="S312" s="13">
        <f>IF(INDEX('REG XP Table'!$B$2:$E$2815,'Random Encounter'!$F$8+S$1,'REG XP Table'!$G$2)-'Random Encounter'!$E$8-LOOKUP($A312,'Monster List'!$A$2:$A$448,'Monster List'!$C$2:$C$448)*S$1&gt;=0,S$1,R312)</f>
        <v>0</v>
      </c>
      <c r="T312" s="13">
        <f>IF(INDEX('REG XP Table'!$B$2:$E$2815,'Random Encounter'!$F$8+T$1,'REG XP Table'!$G$2)-'Random Encounter'!$E$8-LOOKUP($A312,'Monster List'!$A$2:$A$448,'Monster List'!$C$2:$C$448)*T$1&gt;=0,T$1,S312)</f>
        <v>0</v>
      </c>
      <c r="U312" s="13">
        <f>IF(INDEX('REG XP Table'!$B$2:$E$2815,'Random Encounter'!$F$8+U$1,'REG XP Table'!$G$2)-'Random Encounter'!$E$8-LOOKUP($A312,'Monster List'!$A$2:$A$448,'Monster List'!$C$2:$C$448)*U$1&gt;=0,U$1,T312)</f>
        <v>0</v>
      </c>
      <c r="V312" s="13">
        <f>IF(INDEX('REG XP Table'!$B$2:$E$2815,'Random Encounter'!$F$8+V$1,'REG XP Table'!$G$2)-'Random Encounter'!$E$8-LOOKUP($A312,'Monster List'!$A$2:$A$448,'Monster List'!$C$2:$C$448)*V$1&gt;=0,V$1,U312)</f>
        <v>0</v>
      </c>
      <c r="W312" s="13">
        <f>IF(INDEX('REG XP Table'!$B$2:$E$2815,'Random Encounter'!$F$8+W$1,'REG XP Table'!$G$2)-'Random Encounter'!$E$8-LOOKUP($A312,'Monster List'!$A$2:$A$448,'Monster List'!$C$2:$C$448)*W$1&gt;=0,W$1,V312)</f>
        <v>0</v>
      </c>
      <c r="X312" s="13">
        <f>IF(INDEX('REG XP Table'!$B$2:$E$2815,'Random Encounter'!$F$8+X$1,'REG XP Table'!$G$2)-'Random Encounter'!$E$8-LOOKUP($A312,'Monster List'!$A$2:$A$448,'Monster List'!$C$2:$C$448)*X$1&gt;=0,X$1,W312)</f>
        <v>0</v>
      </c>
      <c r="Y312" s="13">
        <f>IF(INDEX('REG XP Table'!$B$2:$E$2815,'Random Encounter'!$F$8+Y$1,'REG XP Table'!$G$2)-'Random Encounter'!$E$8-LOOKUP($A312,'Monster List'!$A$2:$A$448,'Monster List'!$C$2:$C$448)*Y$1&gt;=0,Y$1,X312)</f>
        <v>0</v>
      </c>
      <c r="Z312" s="13">
        <f>IF(INDEX('REG XP Table'!$B$2:$E$2815,'Random Encounter'!$F$8+Z$1,'REG XP Table'!$G$2)-'Random Encounter'!$E$8-LOOKUP($A312,'Monster List'!$A$2:$A$448,'Monster List'!$C$2:$C$448)*Z$1&gt;=0,Z$1,Y312)</f>
        <v>0</v>
      </c>
      <c r="AA312" s="13">
        <f>IF(INDEX('REG XP Table'!$B$2:$E$2815,'Random Encounter'!$F$8+AA$1,'REG XP Table'!$G$2)-'Random Encounter'!$E$8-LOOKUP($A312,'Monster List'!$A$2:$A$448,'Monster List'!$C$2:$C$448)*AA$1&gt;=0,AA$1,Z312)</f>
        <v>0</v>
      </c>
      <c r="AB312" s="13">
        <f>IF(INDEX('REG XP Table'!$B$2:$E$2815,'Random Encounter'!$F$8+AB$1,'REG XP Table'!$G$2)-'Random Encounter'!$E$8-LOOKUP($A312,'Monster List'!$A$2:$A$448,'Monster List'!$C$2:$C$448)*AB$1&gt;=0,AB$1,AA312)</f>
        <v>0</v>
      </c>
      <c r="AC312" s="13">
        <f>IF(INDEX('REG XP Table'!$B$2:$E$2815,'Random Encounter'!$F$8+AC$1,'REG XP Table'!$G$2)-'Random Encounter'!$E$8-LOOKUP($A312,'Monster List'!$A$2:$A$448,'Monster List'!$C$2:$C$448)*AC$1&gt;=0,AC$1,AB312)</f>
        <v>0</v>
      </c>
      <c r="AD312" s="13">
        <f>IF(INDEX('REG XP Table'!$B$2:$E$2815,'Random Encounter'!$F$8+AD$1,'REG XP Table'!$G$2)-'Random Encounter'!$E$8-LOOKUP($A312,'Monster List'!$A$2:$A$448,'Monster List'!$C$2:$C$448)*AD$1&gt;=0,AD$1,AC312)</f>
        <v>0</v>
      </c>
      <c r="AE312" s="13">
        <f>IF(INDEX('REG XP Table'!$B$2:$E$2815,'Random Encounter'!$F$8+AE$1,'REG XP Table'!$G$2)-'Random Encounter'!$E$8-LOOKUP($A312,'Monster List'!$A$2:$A$448,'Monster List'!$C$2:$C$448)*AE$1&gt;=0,AE$1,AD312)</f>
        <v>0</v>
      </c>
      <c r="AF312" s="13">
        <f>IF(INDEX('REG XP Table'!$B$2:$E$2815,'Random Encounter'!$F$8+AF$1,'REG XP Table'!$G$2)-'Random Encounter'!$E$8-LOOKUP($A312,'Monster List'!$A$2:$A$448,'Monster List'!$C$2:$C$448)*AF$1&gt;=0,AF$1,AE312)</f>
        <v>0</v>
      </c>
    </row>
    <row r="313" spans="1:32" x14ac:dyDescent="0.3">
      <c r="A313" t="s">
        <v>139</v>
      </c>
      <c r="B313">
        <v>100</v>
      </c>
      <c r="C313" t="b">
        <f>ISTEXT(INDEX(Table4[],MATCH(Table412[[#This Row],[Monster]],Table4[Monster],0),MATCH(Table36[Location],Table4[#Headers],0)))</f>
        <v>0</v>
      </c>
      <c r="D313" t="b">
        <f>ISNUMBER(MATCH(LOOKUP(Table412[[#This Row],[Monster]],Table4[Monster],Table4[Alignment 1]),'MSL Filters'!$K$3:$P$3,0))</f>
        <v>1</v>
      </c>
      <c r="E313" t="b">
        <f>ISNUMBER(MATCH(LOOKUP(Table412[[#This Row],[Monster]],Table4[Monster],Table4[Alignment 2]),'MSL Filters'!$K$13:$P$13,0))</f>
        <v>1</v>
      </c>
      <c r="F313" t="b">
        <f>IF(EXACT("Any",Table36[Type]), TRUE, EXACT(LOOKUP(Table412[[#This Row],[Monster]],Table4[Monster],Table4[Type]),Table36[Type]))</f>
        <v>0</v>
      </c>
      <c r="G313" t="b">
        <f>IF(EXACT("Any",Table36[Sub Type]),TRUE,NOT(ISERROR(MATCH(LOOKUP(Table412[[#This Row],[Monster]],Table4[Monster],Table4[Subtype]),'MSL Filters'!$K$23:$P$23,0))))</f>
        <v>1</v>
      </c>
      <c r="H313" t="b">
        <f>IF(EXACT(Table412[[#This Row],[1]],1),TRUE,FALSE)</f>
        <v>1</v>
      </c>
      <c r="I313" t="b">
        <f>LOOKUP(Table412[[#This Row],[Monster]],'Monster List'!$A$2:$A$447,'Monster List'!$B$2:$B$447)&gt;='Random Encounter'!$J$2</f>
        <v>1</v>
      </c>
      <c r="J313" t="b">
        <f>LOOKUP(Table412[[#This Row],[Monster]],'Monster List'!$A$2:$A$447,'Monster List'!$B$2:$B$447)&lt;='Random Encounter'!$K$2</f>
        <v>1</v>
      </c>
      <c r="K313" t="b">
        <f t="shared" si="4"/>
        <v>0</v>
      </c>
      <c r="L313" s="12">
        <f>IF(Table412[[#This Row],[Include?]],1,0)+L312</f>
        <v>20</v>
      </c>
      <c r="M313" s="13">
        <f>IF(INDEX('REG XP Table'!$B$2:$E$2815,'Random Encounter'!$F$8+M$1,'REG XP Table'!$G$2)-'Random Encounter'!$E$8-LOOKUP($A313,'Monster List'!$A$2:$A$448,'Monster List'!$C$2:$C$448)*M$1&gt;=0,1,0)</f>
        <v>1</v>
      </c>
      <c r="N313" s="15" t="str">
        <f>IF(INDEX('REG XP Table'!$B$2:$E$2815,'Random Encounter'!$F$8+N$1,'REG XP Table'!$G$2)-'Random Encounter'!$E$8-LOOKUP($A313,'Monster List'!$A$2:$A$448,'Monster List'!$C$2:$C$448)*N$1&gt;=0,N$1,M313)</f>
        <v>2</v>
      </c>
      <c r="O313" s="13" t="str">
        <f>IF(INDEX('REG XP Table'!$B$2:$E$2815,'Random Encounter'!$F$8+O$1,'REG XP Table'!$G$2)-'Random Encounter'!$E$8-LOOKUP($A313,'Monster List'!$A$2:$A$448,'Monster List'!$C$2:$C$448)*O$1&gt;=0,O$1,N313)</f>
        <v>2</v>
      </c>
      <c r="P313" s="13" t="str">
        <f>IF(INDEX('REG XP Table'!$B$2:$E$2815,'Random Encounter'!$F$8+P$1,'REG XP Table'!$G$2)-'Random Encounter'!$E$8-LOOKUP($A313,'Monster List'!$A$2:$A$448,'Monster List'!$C$2:$C$448)*P$1&gt;=0,P$1,O313)</f>
        <v>2</v>
      </c>
      <c r="Q313" s="13" t="str">
        <f>IF(INDEX('REG XP Table'!$B$2:$E$2815,'Random Encounter'!$F$8+Q$1,'REG XP Table'!$G$2)-'Random Encounter'!$E$8-LOOKUP($A313,'Monster List'!$A$2:$A$448,'Monster List'!$C$2:$C$448)*Q$1&gt;=0,Q$1,P313)</f>
        <v>2</v>
      </c>
      <c r="R313" s="13" t="str">
        <f>IF(INDEX('REG XP Table'!$B$2:$E$2815,'Random Encounter'!$F$8+R$1,'REG XP Table'!$G$2)-'Random Encounter'!$E$8-LOOKUP($A313,'Monster List'!$A$2:$A$448,'Monster List'!$C$2:$C$448)*R$1&gt;=0,R$1,Q313)</f>
        <v>2</v>
      </c>
      <c r="S313" s="13" t="str">
        <f>IF(INDEX('REG XP Table'!$B$2:$E$2815,'Random Encounter'!$F$8+S$1,'REG XP Table'!$G$2)-'Random Encounter'!$E$8-LOOKUP($A313,'Monster List'!$A$2:$A$448,'Monster List'!$C$2:$C$448)*S$1&gt;=0,S$1,R313)</f>
        <v>2</v>
      </c>
      <c r="T313" s="13" t="str">
        <f>IF(INDEX('REG XP Table'!$B$2:$E$2815,'Random Encounter'!$F$8+T$1,'REG XP Table'!$G$2)-'Random Encounter'!$E$8-LOOKUP($A313,'Monster List'!$A$2:$A$448,'Monster List'!$C$2:$C$448)*T$1&gt;=0,T$1,S313)</f>
        <v>2</v>
      </c>
      <c r="U313" s="13" t="str">
        <f>IF(INDEX('REG XP Table'!$B$2:$E$2815,'Random Encounter'!$F$8+U$1,'REG XP Table'!$G$2)-'Random Encounter'!$E$8-LOOKUP($A313,'Monster List'!$A$2:$A$448,'Monster List'!$C$2:$C$448)*U$1&gt;=0,U$1,T313)</f>
        <v>2</v>
      </c>
      <c r="V313" s="13" t="str">
        <f>IF(INDEX('REG XP Table'!$B$2:$E$2815,'Random Encounter'!$F$8+V$1,'REG XP Table'!$G$2)-'Random Encounter'!$E$8-LOOKUP($A313,'Monster List'!$A$2:$A$448,'Monster List'!$C$2:$C$448)*V$1&gt;=0,V$1,U313)</f>
        <v>2</v>
      </c>
      <c r="W313" s="13" t="str">
        <f>IF(INDEX('REG XP Table'!$B$2:$E$2815,'Random Encounter'!$F$8+W$1,'REG XP Table'!$G$2)-'Random Encounter'!$E$8-LOOKUP($A313,'Monster List'!$A$2:$A$448,'Monster List'!$C$2:$C$448)*W$1&gt;=0,W$1,V313)</f>
        <v>2</v>
      </c>
      <c r="X313" s="13" t="str">
        <f>IF(INDEX('REG XP Table'!$B$2:$E$2815,'Random Encounter'!$F$8+X$1,'REG XP Table'!$G$2)-'Random Encounter'!$E$8-LOOKUP($A313,'Monster List'!$A$2:$A$448,'Monster List'!$C$2:$C$448)*X$1&gt;=0,X$1,W313)</f>
        <v>2</v>
      </c>
      <c r="Y313" s="13" t="str">
        <f>IF(INDEX('REG XP Table'!$B$2:$E$2815,'Random Encounter'!$F$8+Y$1,'REG XP Table'!$G$2)-'Random Encounter'!$E$8-LOOKUP($A313,'Monster List'!$A$2:$A$448,'Monster List'!$C$2:$C$448)*Y$1&gt;=0,Y$1,X313)</f>
        <v>2</v>
      </c>
      <c r="Z313" s="13" t="str">
        <f>IF(INDEX('REG XP Table'!$B$2:$E$2815,'Random Encounter'!$F$8+Z$1,'REG XP Table'!$G$2)-'Random Encounter'!$E$8-LOOKUP($A313,'Monster List'!$A$2:$A$448,'Monster List'!$C$2:$C$448)*Z$1&gt;=0,Z$1,Y313)</f>
        <v>2</v>
      </c>
      <c r="AA313" s="13" t="str">
        <f>IF(INDEX('REG XP Table'!$B$2:$E$2815,'Random Encounter'!$F$8+AA$1,'REG XP Table'!$G$2)-'Random Encounter'!$E$8-LOOKUP($A313,'Monster List'!$A$2:$A$448,'Monster List'!$C$2:$C$448)*AA$1&gt;=0,AA$1,Z313)</f>
        <v>2</v>
      </c>
      <c r="AB313" s="13" t="str">
        <f>IF(INDEX('REG XP Table'!$B$2:$E$2815,'Random Encounter'!$F$8+AB$1,'REG XP Table'!$G$2)-'Random Encounter'!$E$8-LOOKUP($A313,'Monster List'!$A$2:$A$448,'Monster List'!$C$2:$C$448)*AB$1&gt;=0,AB$1,AA313)</f>
        <v>2</v>
      </c>
      <c r="AC313" s="13" t="str">
        <f>IF(INDEX('REG XP Table'!$B$2:$E$2815,'Random Encounter'!$F$8+AC$1,'REG XP Table'!$G$2)-'Random Encounter'!$E$8-LOOKUP($A313,'Monster List'!$A$2:$A$448,'Monster List'!$C$2:$C$448)*AC$1&gt;=0,AC$1,AB313)</f>
        <v>2</v>
      </c>
      <c r="AD313" s="13" t="str">
        <f>IF(INDEX('REG XP Table'!$B$2:$E$2815,'Random Encounter'!$F$8+AD$1,'REG XP Table'!$G$2)-'Random Encounter'!$E$8-LOOKUP($A313,'Monster List'!$A$2:$A$448,'Monster List'!$C$2:$C$448)*AD$1&gt;=0,AD$1,AC313)</f>
        <v>2</v>
      </c>
      <c r="AE313" s="13" t="str">
        <f>IF(INDEX('REG XP Table'!$B$2:$E$2815,'Random Encounter'!$F$8+AE$1,'REG XP Table'!$G$2)-'Random Encounter'!$E$8-LOOKUP($A313,'Monster List'!$A$2:$A$448,'Monster List'!$C$2:$C$448)*AE$1&gt;=0,AE$1,AD313)</f>
        <v>2</v>
      </c>
      <c r="AF313" s="13" t="str">
        <f>IF(INDEX('REG XP Table'!$B$2:$E$2815,'Random Encounter'!$F$8+AF$1,'REG XP Table'!$G$2)-'Random Encounter'!$E$8-LOOKUP($A313,'Monster List'!$A$2:$A$448,'Monster List'!$C$2:$C$448)*AF$1&gt;=0,AF$1,AE313)</f>
        <v>2</v>
      </c>
    </row>
    <row r="314" spans="1:32" x14ac:dyDescent="0.3">
      <c r="A314" t="s">
        <v>446</v>
      </c>
      <c r="B314">
        <v>25000</v>
      </c>
      <c r="C314" t="b">
        <f>ISTEXT(INDEX(Table4[],MATCH(Table412[[#This Row],[Monster]],Table4[Monster],0),MATCH(Table36[Location],Table4[#Headers],0)))</f>
        <v>0</v>
      </c>
      <c r="D314" t="b">
        <f>ISNUMBER(MATCH(LOOKUP(Table412[[#This Row],[Monster]],Table4[Monster],Table4[Alignment 1]),'MSL Filters'!$K$3:$P$3,0))</f>
        <v>1</v>
      </c>
      <c r="E314" t="b">
        <f>ISNUMBER(MATCH(LOOKUP(Table412[[#This Row],[Monster]],Table4[Monster],Table4[Alignment 2]),'MSL Filters'!$K$13:$P$13,0))</f>
        <v>1</v>
      </c>
      <c r="F314" t="b">
        <f>IF(EXACT("Any",Table36[Type]), TRUE, EXACT(LOOKUP(Table412[[#This Row],[Monster]],Table4[Monster],Table4[Type]),Table36[Type]))</f>
        <v>0</v>
      </c>
      <c r="G314" t="b">
        <f>IF(EXACT("Any",Table36[Sub Type]),TRUE,NOT(ISERROR(MATCH(LOOKUP(Table412[[#This Row],[Monster]],Table4[Monster],Table4[Subtype]),'MSL Filters'!$K$23:$P$23,0))))</f>
        <v>1</v>
      </c>
      <c r="H314" t="b">
        <f>IF(EXACT(Table412[[#This Row],[1]],1),TRUE,FALSE)</f>
        <v>0</v>
      </c>
      <c r="I314" t="b">
        <f>LOOKUP(Table412[[#This Row],[Monster]],'Monster List'!$A$2:$A$447,'Monster List'!$B$2:$B$447)&gt;='Random Encounter'!$J$2</f>
        <v>1</v>
      </c>
      <c r="J314" t="b">
        <f>LOOKUP(Table412[[#This Row],[Monster]],'Monster List'!$A$2:$A$447,'Monster List'!$B$2:$B$447)&lt;='Random Encounter'!$K$2</f>
        <v>1</v>
      </c>
      <c r="K314" t="b">
        <f t="shared" si="4"/>
        <v>0</v>
      </c>
      <c r="L314" s="12">
        <f>IF(Table412[[#This Row],[Include?]],1,0)+L313</f>
        <v>20</v>
      </c>
      <c r="M314" s="13">
        <f>IF(INDEX('REG XP Table'!$B$2:$E$2815,'Random Encounter'!$F$8+M$1,'REG XP Table'!$G$2)-'Random Encounter'!$E$8-LOOKUP($A314,'Monster List'!$A$2:$A$448,'Monster List'!$C$2:$C$448)*M$1&gt;=0,1,0)</f>
        <v>0</v>
      </c>
      <c r="N314" s="15">
        <f>IF(INDEX('REG XP Table'!$B$2:$E$2815,'Random Encounter'!$F$8+N$1,'REG XP Table'!$G$2)-'Random Encounter'!$E$8-LOOKUP($A314,'Monster List'!$A$2:$A$448,'Monster List'!$C$2:$C$448)*N$1&gt;=0,N$1,M314)</f>
        <v>0</v>
      </c>
      <c r="O314" s="13">
        <f>IF(INDEX('REG XP Table'!$B$2:$E$2815,'Random Encounter'!$F$8+O$1,'REG XP Table'!$G$2)-'Random Encounter'!$E$8-LOOKUP($A314,'Monster List'!$A$2:$A$448,'Monster List'!$C$2:$C$448)*O$1&gt;=0,O$1,N314)</f>
        <v>0</v>
      </c>
      <c r="P314" s="13">
        <f>IF(INDEX('REG XP Table'!$B$2:$E$2815,'Random Encounter'!$F$8+P$1,'REG XP Table'!$G$2)-'Random Encounter'!$E$8-LOOKUP($A314,'Monster List'!$A$2:$A$448,'Monster List'!$C$2:$C$448)*P$1&gt;=0,P$1,O314)</f>
        <v>0</v>
      </c>
      <c r="Q314" s="13">
        <f>IF(INDEX('REG XP Table'!$B$2:$E$2815,'Random Encounter'!$F$8+Q$1,'REG XP Table'!$G$2)-'Random Encounter'!$E$8-LOOKUP($A314,'Monster List'!$A$2:$A$448,'Monster List'!$C$2:$C$448)*Q$1&gt;=0,Q$1,P314)</f>
        <v>0</v>
      </c>
      <c r="R314" s="13">
        <f>IF(INDEX('REG XP Table'!$B$2:$E$2815,'Random Encounter'!$F$8+R$1,'REG XP Table'!$G$2)-'Random Encounter'!$E$8-LOOKUP($A314,'Monster List'!$A$2:$A$448,'Monster List'!$C$2:$C$448)*R$1&gt;=0,R$1,Q314)</f>
        <v>0</v>
      </c>
      <c r="S314" s="13">
        <f>IF(INDEX('REG XP Table'!$B$2:$E$2815,'Random Encounter'!$F$8+S$1,'REG XP Table'!$G$2)-'Random Encounter'!$E$8-LOOKUP($A314,'Monster List'!$A$2:$A$448,'Monster List'!$C$2:$C$448)*S$1&gt;=0,S$1,R314)</f>
        <v>0</v>
      </c>
      <c r="T314" s="13">
        <f>IF(INDEX('REG XP Table'!$B$2:$E$2815,'Random Encounter'!$F$8+T$1,'REG XP Table'!$G$2)-'Random Encounter'!$E$8-LOOKUP($A314,'Monster List'!$A$2:$A$448,'Monster List'!$C$2:$C$448)*T$1&gt;=0,T$1,S314)</f>
        <v>0</v>
      </c>
      <c r="U314" s="13">
        <f>IF(INDEX('REG XP Table'!$B$2:$E$2815,'Random Encounter'!$F$8+U$1,'REG XP Table'!$G$2)-'Random Encounter'!$E$8-LOOKUP($A314,'Monster List'!$A$2:$A$448,'Monster List'!$C$2:$C$448)*U$1&gt;=0,U$1,T314)</f>
        <v>0</v>
      </c>
      <c r="V314" s="13">
        <f>IF(INDEX('REG XP Table'!$B$2:$E$2815,'Random Encounter'!$F$8+V$1,'REG XP Table'!$G$2)-'Random Encounter'!$E$8-LOOKUP($A314,'Monster List'!$A$2:$A$448,'Monster List'!$C$2:$C$448)*V$1&gt;=0,V$1,U314)</f>
        <v>0</v>
      </c>
      <c r="W314" s="13">
        <f>IF(INDEX('REG XP Table'!$B$2:$E$2815,'Random Encounter'!$F$8+W$1,'REG XP Table'!$G$2)-'Random Encounter'!$E$8-LOOKUP($A314,'Monster List'!$A$2:$A$448,'Monster List'!$C$2:$C$448)*W$1&gt;=0,W$1,V314)</f>
        <v>0</v>
      </c>
      <c r="X314" s="13">
        <f>IF(INDEX('REG XP Table'!$B$2:$E$2815,'Random Encounter'!$F$8+X$1,'REG XP Table'!$G$2)-'Random Encounter'!$E$8-LOOKUP($A314,'Monster List'!$A$2:$A$448,'Monster List'!$C$2:$C$448)*X$1&gt;=0,X$1,W314)</f>
        <v>0</v>
      </c>
      <c r="Y314" s="13">
        <f>IF(INDEX('REG XP Table'!$B$2:$E$2815,'Random Encounter'!$F$8+Y$1,'REG XP Table'!$G$2)-'Random Encounter'!$E$8-LOOKUP($A314,'Monster List'!$A$2:$A$448,'Monster List'!$C$2:$C$448)*Y$1&gt;=0,Y$1,X314)</f>
        <v>0</v>
      </c>
      <c r="Z314" s="13">
        <f>IF(INDEX('REG XP Table'!$B$2:$E$2815,'Random Encounter'!$F$8+Z$1,'REG XP Table'!$G$2)-'Random Encounter'!$E$8-LOOKUP($A314,'Monster List'!$A$2:$A$448,'Monster List'!$C$2:$C$448)*Z$1&gt;=0,Z$1,Y314)</f>
        <v>0</v>
      </c>
      <c r="AA314" s="13">
        <f>IF(INDEX('REG XP Table'!$B$2:$E$2815,'Random Encounter'!$F$8+AA$1,'REG XP Table'!$G$2)-'Random Encounter'!$E$8-LOOKUP($A314,'Monster List'!$A$2:$A$448,'Monster List'!$C$2:$C$448)*AA$1&gt;=0,AA$1,Z314)</f>
        <v>0</v>
      </c>
      <c r="AB314" s="13">
        <f>IF(INDEX('REG XP Table'!$B$2:$E$2815,'Random Encounter'!$F$8+AB$1,'REG XP Table'!$G$2)-'Random Encounter'!$E$8-LOOKUP($A314,'Monster List'!$A$2:$A$448,'Monster List'!$C$2:$C$448)*AB$1&gt;=0,AB$1,AA314)</f>
        <v>0</v>
      </c>
      <c r="AC314" s="13">
        <f>IF(INDEX('REG XP Table'!$B$2:$E$2815,'Random Encounter'!$F$8+AC$1,'REG XP Table'!$G$2)-'Random Encounter'!$E$8-LOOKUP($A314,'Monster List'!$A$2:$A$448,'Monster List'!$C$2:$C$448)*AC$1&gt;=0,AC$1,AB314)</f>
        <v>0</v>
      </c>
      <c r="AD314" s="13">
        <f>IF(INDEX('REG XP Table'!$B$2:$E$2815,'Random Encounter'!$F$8+AD$1,'REG XP Table'!$G$2)-'Random Encounter'!$E$8-LOOKUP($A314,'Monster List'!$A$2:$A$448,'Monster List'!$C$2:$C$448)*AD$1&gt;=0,AD$1,AC314)</f>
        <v>0</v>
      </c>
      <c r="AE314" s="13">
        <f>IF(INDEX('REG XP Table'!$B$2:$E$2815,'Random Encounter'!$F$8+AE$1,'REG XP Table'!$G$2)-'Random Encounter'!$E$8-LOOKUP($A314,'Monster List'!$A$2:$A$448,'Monster List'!$C$2:$C$448)*AE$1&gt;=0,AE$1,AD314)</f>
        <v>0</v>
      </c>
      <c r="AF314" s="13">
        <f>IF(INDEX('REG XP Table'!$B$2:$E$2815,'Random Encounter'!$F$8+AF$1,'REG XP Table'!$G$2)-'Random Encounter'!$E$8-LOOKUP($A314,'Monster List'!$A$2:$A$448,'Monster List'!$C$2:$C$448)*AF$1&gt;=0,AF$1,AE314)</f>
        <v>0</v>
      </c>
    </row>
    <row r="315" spans="1:32" x14ac:dyDescent="0.3">
      <c r="A315" t="s">
        <v>102</v>
      </c>
      <c r="B315">
        <v>50</v>
      </c>
      <c r="C315" t="b">
        <f>ISTEXT(INDEX(Table4[],MATCH(Table412[[#This Row],[Monster]],Table4[Monster],0),MATCH(Table36[Location],Table4[#Headers],0)))</f>
        <v>0</v>
      </c>
      <c r="D315" t="b">
        <f>ISNUMBER(MATCH(LOOKUP(Table412[[#This Row],[Monster]],Table4[Monster],Table4[Alignment 1]),'MSL Filters'!$K$3:$P$3,0))</f>
        <v>1</v>
      </c>
      <c r="E315" t="b">
        <f>ISNUMBER(MATCH(LOOKUP(Table412[[#This Row],[Monster]],Table4[Monster],Table4[Alignment 2]),'MSL Filters'!$K$13:$P$13,0))</f>
        <v>1</v>
      </c>
      <c r="F315" t="b">
        <f>IF(EXACT("Any",Table36[Type]), TRUE, EXACT(LOOKUP(Table412[[#This Row],[Monster]],Table4[Monster],Table4[Type]),Table36[Type]))</f>
        <v>0</v>
      </c>
      <c r="G315" t="b">
        <f>IF(EXACT("Any",Table36[Sub Type]),TRUE,NOT(ISERROR(MATCH(LOOKUP(Table412[[#This Row],[Monster]],Table4[Monster],Table4[Subtype]),'MSL Filters'!$K$23:$P$23,0))))</f>
        <v>1</v>
      </c>
      <c r="H315" t="b">
        <f>IF(EXACT(Table412[[#This Row],[1]],1),TRUE,FALSE)</f>
        <v>1</v>
      </c>
      <c r="I315" t="b">
        <f>LOOKUP(Table412[[#This Row],[Monster]],'Monster List'!$A$2:$A$447,'Monster List'!$B$2:$B$447)&gt;='Random Encounter'!$J$2</f>
        <v>1</v>
      </c>
      <c r="J315" t="b">
        <f>LOOKUP(Table412[[#This Row],[Monster]],'Monster List'!$A$2:$A$447,'Monster List'!$B$2:$B$447)&lt;='Random Encounter'!$K$2</f>
        <v>1</v>
      </c>
      <c r="K315" t="b">
        <f t="shared" si="4"/>
        <v>0</v>
      </c>
      <c r="L315" s="12">
        <f>IF(Table412[[#This Row],[Include?]],1,0)+L314</f>
        <v>20</v>
      </c>
      <c r="M315" s="13">
        <f>IF(INDEX('REG XP Table'!$B$2:$E$2815,'Random Encounter'!$F$8+M$1,'REG XP Table'!$G$2)-'Random Encounter'!$E$8-LOOKUP($A315,'Monster List'!$A$2:$A$448,'Monster List'!$C$2:$C$448)*M$1&gt;=0,1,0)</f>
        <v>1</v>
      </c>
      <c r="N315" s="15" t="str">
        <f>IF(INDEX('REG XP Table'!$B$2:$E$2815,'Random Encounter'!$F$8+N$1,'REG XP Table'!$G$2)-'Random Encounter'!$E$8-LOOKUP($A315,'Monster List'!$A$2:$A$448,'Monster List'!$C$2:$C$448)*N$1&gt;=0,N$1,M315)</f>
        <v>2</v>
      </c>
      <c r="O315" s="13" t="str">
        <f>IF(INDEX('REG XP Table'!$B$2:$E$2815,'Random Encounter'!$F$8+O$1,'REG XP Table'!$G$2)-'Random Encounter'!$E$8-LOOKUP($A315,'Monster List'!$A$2:$A$448,'Monster List'!$C$2:$C$448)*O$1&gt;=0,O$1,N315)</f>
        <v>3</v>
      </c>
      <c r="P315" s="13" t="str">
        <f>IF(INDEX('REG XP Table'!$B$2:$E$2815,'Random Encounter'!$F$8+P$1,'REG XP Table'!$G$2)-'Random Encounter'!$E$8-LOOKUP($A315,'Monster List'!$A$2:$A$448,'Monster List'!$C$2:$C$448)*P$1&gt;=0,P$1,O315)</f>
        <v>4</v>
      </c>
      <c r="Q315" s="13" t="str">
        <f>IF(INDEX('REG XP Table'!$B$2:$E$2815,'Random Encounter'!$F$8+Q$1,'REG XP Table'!$G$2)-'Random Encounter'!$E$8-LOOKUP($A315,'Monster List'!$A$2:$A$448,'Monster List'!$C$2:$C$448)*Q$1&gt;=0,Q$1,P315)</f>
        <v>4</v>
      </c>
      <c r="R315" s="13" t="str">
        <f>IF(INDEX('REG XP Table'!$B$2:$E$2815,'Random Encounter'!$F$8+R$1,'REG XP Table'!$G$2)-'Random Encounter'!$E$8-LOOKUP($A315,'Monster List'!$A$2:$A$448,'Monster List'!$C$2:$C$448)*R$1&gt;=0,R$1,Q315)</f>
        <v>4</v>
      </c>
      <c r="S315" s="13" t="str">
        <f>IF(INDEX('REG XP Table'!$B$2:$E$2815,'Random Encounter'!$F$8+S$1,'REG XP Table'!$G$2)-'Random Encounter'!$E$8-LOOKUP($A315,'Monster List'!$A$2:$A$448,'Monster List'!$C$2:$C$448)*S$1&gt;=0,S$1,R315)</f>
        <v>4</v>
      </c>
      <c r="T315" s="13" t="str">
        <f>IF(INDEX('REG XP Table'!$B$2:$E$2815,'Random Encounter'!$F$8+T$1,'REG XP Table'!$G$2)-'Random Encounter'!$E$8-LOOKUP($A315,'Monster List'!$A$2:$A$448,'Monster List'!$C$2:$C$448)*T$1&gt;=0,T$1,S315)</f>
        <v>4</v>
      </c>
      <c r="U315" s="13" t="str">
        <f>IF(INDEX('REG XP Table'!$B$2:$E$2815,'Random Encounter'!$F$8+U$1,'REG XP Table'!$G$2)-'Random Encounter'!$E$8-LOOKUP($A315,'Monster List'!$A$2:$A$448,'Monster List'!$C$2:$C$448)*U$1&gt;=0,U$1,T315)</f>
        <v>4</v>
      </c>
      <c r="V315" s="13" t="str">
        <f>IF(INDEX('REG XP Table'!$B$2:$E$2815,'Random Encounter'!$F$8+V$1,'REG XP Table'!$G$2)-'Random Encounter'!$E$8-LOOKUP($A315,'Monster List'!$A$2:$A$448,'Monster List'!$C$2:$C$448)*V$1&gt;=0,V$1,U315)</f>
        <v>4</v>
      </c>
      <c r="W315" s="13" t="str">
        <f>IF(INDEX('REG XP Table'!$B$2:$E$2815,'Random Encounter'!$F$8+W$1,'REG XP Table'!$G$2)-'Random Encounter'!$E$8-LOOKUP($A315,'Monster List'!$A$2:$A$448,'Monster List'!$C$2:$C$448)*W$1&gt;=0,W$1,V315)</f>
        <v>4</v>
      </c>
      <c r="X315" s="13" t="str">
        <f>IF(INDEX('REG XP Table'!$B$2:$E$2815,'Random Encounter'!$F$8+X$1,'REG XP Table'!$G$2)-'Random Encounter'!$E$8-LOOKUP($A315,'Monster List'!$A$2:$A$448,'Monster List'!$C$2:$C$448)*X$1&gt;=0,X$1,W315)</f>
        <v>4</v>
      </c>
      <c r="Y315" s="13" t="str">
        <f>IF(INDEX('REG XP Table'!$B$2:$E$2815,'Random Encounter'!$F$8+Y$1,'REG XP Table'!$G$2)-'Random Encounter'!$E$8-LOOKUP($A315,'Monster List'!$A$2:$A$448,'Monster List'!$C$2:$C$448)*Y$1&gt;=0,Y$1,X315)</f>
        <v>4</v>
      </c>
      <c r="Z315" s="13" t="str">
        <f>IF(INDEX('REG XP Table'!$B$2:$E$2815,'Random Encounter'!$F$8+Z$1,'REG XP Table'!$G$2)-'Random Encounter'!$E$8-LOOKUP($A315,'Monster List'!$A$2:$A$448,'Monster List'!$C$2:$C$448)*Z$1&gt;=0,Z$1,Y315)</f>
        <v>4</v>
      </c>
      <c r="AA315" s="13" t="str">
        <f>IF(INDEX('REG XP Table'!$B$2:$E$2815,'Random Encounter'!$F$8+AA$1,'REG XP Table'!$G$2)-'Random Encounter'!$E$8-LOOKUP($A315,'Monster List'!$A$2:$A$448,'Monster List'!$C$2:$C$448)*AA$1&gt;=0,AA$1,Z315)</f>
        <v>4</v>
      </c>
      <c r="AB315" s="13" t="str">
        <f>IF(INDEX('REG XP Table'!$B$2:$E$2815,'Random Encounter'!$F$8+AB$1,'REG XP Table'!$G$2)-'Random Encounter'!$E$8-LOOKUP($A315,'Monster List'!$A$2:$A$448,'Monster List'!$C$2:$C$448)*AB$1&gt;=0,AB$1,AA315)</f>
        <v>4</v>
      </c>
      <c r="AC315" s="13" t="str">
        <f>IF(INDEX('REG XP Table'!$B$2:$E$2815,'Random Encounter'!$F$8+AC$1,'REG XP Table'!$G$2)-'Random Encounter'!$E$8-LOOKUP($A315,'Monster List'!$A$2:$A$448,'Monster List'!$C$2:$C$448)*AC$1&gt;=0,AC$1,AB315)</f>
        <v>4</v>
      </c>
      <c r="AD315" s="13" t="str">
        <f>IF(INDEX('REG XP Table'!$B$2:$E$2815,'Random Encounter'!$F$8+AD$1,'REG XP Table'!$G$2)-'Random Encounter'!$E$8-LOOKUP($A315,'Monster List'!$A$2:$A$448,'Monster List'!$C$2:$C$448)*AD$1&gt;=0,AD$1,AC315)</f>
        <v>4</v>
      </c>
      <c r="AE315" s="13" t="str">
        <f>IF(INDEX('REG XP Table'!$B$2:$E$2815,'Random Encounter'!$F$8+AE$1,'REG XP Table'!$G$2)-'Random Encounter'!$E$8-LOOKUP($A315,'Monster List'!$A$2:$A$448,'Monster List'!$C$2:$C$448)*AE$1&gt;=0,AE$1,AD315)</f>
        <v>4</v>
      </c>
      <c r="AF315" s="13" t="str">
        <f>IF(INDEX('REG XP Table'!$B$2:$E$2815,'Random Encounter'!$F$8+AF$1,'REG XP Table'!$G$2)-'Random Encounter'!$E$8-LOOKUP($A315,'Monster List'!$A$2:$A$448,'Monster List'!$C$2:$C$448)*AF$1&gt;=0,AF$1,AE315)</f>
        <v>4</v>
      </c>
    </row>
    <row r="316" spans="1:32" x14ac:dyDescent="0.3">
      <c r="A316" t="s">
        <v>433</v>
      </c>
      <c r="B316">
        <v>15000</v>
      </c>
      <c r="C316" t="b">
        <f>ISTEXT(INDEX(Table4[],MATCH(Table412[[#This Row],[Monster]],Table4[Monster],0),MATCH(Table36[Location],Table4[#Headers],0)))</f>
        <v>0</v>
      </c>
      <c r="D316" t="b">
        <f>ISNUMBER(MATCH(LOOKUP(Table412[[#This Row],[Monster]],Table4[Monster],Table4[Alignment 1]),'MSL Filters'!$K$3:$P$3,0))</f>
        <v>1</v>
      </c>
      <c r="E316" t="b">
        <f>ISNUMBER(MATCH(LOOKUP(Table412[[#This Row],[Monster]],Table4[Monster],Table4[Alignment 2]),'MSL Filters'!$K$13:$P$13,0))</f>
        <v>1</v>
      </c>
      <c r="F316" t="b">
        <f>IF(EXACT("Any",Table36[Type]), TRUE, EXACT(LOOKUP(Table412[[#This Row],[Monster]],Table4[Monster],Table4[Type]),Table36[Type]))</f>
        <v>0</v>
      </c>
      <c r="G316" t="b">
        <f>IF(EXACT("Any",Table36[Sub Type]),TRUE,NOT(ISERROR(MATCH(LOOKUP(Table412[[#This Row],[Monster]],Table4[Monster],Table4[Subtype]),'MSL Filters'!$K$23:$P$23,0))))</f>
        <v>1</v>
      </c>
      <c r="H316" t="b">
        <f>IF(EXACT(Table412[[#This Row],[1]],1),TRUE,FALSE)</f>
        <v>0</v>
      </c>
      <c r="I316" t="b">
        <f>LOOKUP(Table412[[#This Row],[Monster]],'Monster List'!$A$2:$A$447,'Monster List'!$B$2:$B$447)&gt;='Random Encounter'!$J$2</f>
        <v>1</v>
      </c>
      <c r="J316" t="b">
        <f>LOOKUP(Table412[[#This Row],[Monster]],'Monster List'!$A$2:$A$447,'Monster List'!$B$2:$B$447)&lt;='Random Encounter'!$K$2</f>
        <v>1</v>
      </c>
      <c r="K316" t="b">
        <f t="shared" si="4"/>
        <v>0</v>
      </c>
      <c r="L316" s="12">
        <f>IF(Table412[[#This Row],[Include?]],1,0)+L315</f>
        <v>20</v>
      </c>
      <c r="M316" s="13">
        <f>IF(INDEX('REG XP Table'!$B$2:$E$2815,'Random Encounter'!$F$8+M$1,'REG XP Table'!$G$2)-'Random Encounter'!$E$8-LOOKUP($A316,'Monster List'!$A$2:$A$448,'Monster List'!$C$2:$C$448)*M$1&gt;=0,1,0)</f>
        <v>0</v>
      </c>
      <c r="N316" s="15">
        <f>IF(INDEX('REG XP Table'!$B$2:$E$2815,'Random Encounter'!$F$8+N$1,'REG XP Table'!$G$2)-'Random Encounter'!$E$8-LOOKUP($A316,'Monster List'!$A$2:$A$448,'Monster List'!$C$2:$C$448)*N$1&gt;=0,N$1,M316)</f>
        <v>0</v>
      </c>
      <c r="O316" s="13">
        <f>IF(INDEX('REG XP Table'!$B$2:$E$2815,'Random Encounter'!$F$8+O$1,'REG XP Table'!$G$2)-'Random Encounter'!$E$8-LOOKUP($A316,'Monster List'!$A$2:$A$448,'Monster List'!$C$2:$C$448)*O$1&gt;=0,O$1,N316)</f>
        <v>0</v>
      </c>
      <c r="P316" s="13">
        <f>IF(INDEX('REG XP Table'!$B$2:$E$2815,'Random Encounter'!$F$8+P$1,'REG XP Table'!$G$2)-'Random Encounter'!$E$8-LOOKUP($A316,'Monster List'!$A$2:$A$448,'Monster List'!$C$2:$C$448)*P$1&gt;=0,P$1,O316)</f>
        <v>0</v>
      </c>
      <c r="Q316" s="13">
        <f>IF(INDEX('REG XP Table'!$B$2:$E$2815,'Random Encounter'!$F$8+Q$1,'REG XP Table'!$G$2)-'Random Encounter'!$E$8-LOOKUP($A316,'Monster List'!$A$2:$A$448,'Monster List'!$C$2:$C$448)*Q$1&gt;=0,Q$1,P316)</f>
        <v>0</v>
      </c>
      <c r="R316" s="13">
        <f>IF(INDEX('REG XP Table'!$B$2:$E$2815,'Random Encounter'!$F$8+R$1,'REG XP Table'!$G$2)-'Random Encounter'!$E$8-LOOKUP($A316,'Monster List'!$A$2:$A$448,'Monster List'!$C$2:$C$448)*R$1&gt;=0,R$1,Q316)</f>
        <v>0</v>
      </c>
      <c r="S316" s="13">
        <f>IF(INDEX('REG XP Table'!$B$2:$E$2815,'Random Encounter'!$F$8+S$1,'REG XP Table'!$G$2)-'Random Encounter'!$E$8-LOOKUP($A316,'Monster List'!$A$2:$A$448,'Monster List'!$C$2:$C$448)*S$1&gt;=0,S$1,R316)</f>
        <v>0</v>
      </c>
      <c r="T316" s="13">
        <f>IF(INDEX('REG XP Table'!$B$2:$E$2815,'Random Encounter'!$F$8+T$1,'REG XP Table'!$G$2)-'Random Encounter'!$E$8-LOOKUP($A316,'Monster List'!$A$2:$A$448,'Monster List'!$C$2:$C$448)*T$1&gt;=0,T$1,S316)</f>
        <v>0</v>
      </c>
      <c r="U316" s="13">
        <f>IF(INDEX('REG XP Table'!$B$2:$E$2815,'Random Encounter'!$F$8+U$1,'REG XP Table'!$G$2)-'Random Encounter'!$E$8-LOOKUP($A316,'Monster List'!$A$2:$A$448,'Monster List'!$C$2:$C$448)*U$1&gt;=0,U$1,T316)</f>
        <v>0</v>
      </c>
      <c r="V316" s="13">
        <f>IF(INDEX('REG XP Table'!$B$2:$E$2815,'Random Encounter'!$F$8+V$1,'REG XP Table'!$G$2)-'Random Encounter'!$E$8-LOOKUP($A316,'Monster List'!$A$2:$A$448,'Monster List'!$C$2:$C$448)*V$1&gt;=0,V$1,U316)</f>
        <v>0</v>
      </c>
      <c r="W316" s="13">
        <f>IF(INDEX('REG XP Table'!$B$2:$E$2815,'Random Encounter'!$F$8+W$1,'REG XP Table'!$G$2)-'Random Encounter'!$E$8-LOOKUP($A316,'Monster List'!$A$2:$A$448,'Monster List'!$C$2:$C$448)*W$1&gt;=0,W$1,V316)</f>
        <v>0</v>
      </c>
      <c r="X316" s="13">
        <f>IF(INDEX('REG XP Table'!$B$2:$E$2815,'Random Encounter'!$F$8+X$1,'REG XP Table'!$G$2)-'Random Encounter'!$E$8-LOOKUP($A316,'Monster List'!$A$2:$A$448,'Monster List'!$C$2:$C$448)*X$1&gt;=0,X$1,W316)</f>
        <v>0</v>
      </c>
      <c r="Y316" s="13">
        <f>IF(INDEX('REG XP Table'!$B$2:$E$2815,'Random Encounter'!$F$8+Y$1,'REG XP Table'!$G$2)-'Random Encounter'!$E$8-LOOKUP($A316,'Monster List'!$A$2:$A$448,'Monster List'!$C$2:$C$448)*Y$1&gt;=0,Y$1,X316)</f>
        <v>0</v>
      </c>
      <c r="Z316" s="13">
        <f>IF(INDEX('REG XP Table'!$B$2:$E$2815,'Random Encounter'!$F$8+Z$1,'REG XP Table'!$G$2)-'Random Encounter'!$E$8-LOOKUP($A316,'Monster List'!$A$2:$A$448,'Monster List'!$C$2:$C$448)*Z$1&gt;=0,Z$1,Y316)</f>
        <v>0</v>
      </c>
      <c r="AA316" s="13">
        <f>IF(INDEX('REG XP Table'!$B$2:$E$2815,'Random Encounter'!$F$8+AA$1,'REG XP Table'!$G$2)-'Random Encounter'!$E$8-LOOKUP($A316,'Monster List'!$A$2:$A$448,'Monster List'!$C$2:$C$448)*AA$1&gt;=0,AA$1,Z316)</f>
        <v>0</v>
      </c>
      <c r="AB316" s="13">
        <f>IF(INDEX('REG XP Table'!$B$2:$E$2815,'Random Encounter'!$F$8+AB$1,'REG XP Table'!$G$2)-'Random Encounter'!$E$8-LOOKUP($A316,'Monster List'!$A$2:$A$448,'Monster List'!$C$2:$C$448)*AB$1&gt;=0,AB$1,AA316)</f>
        <v>0</v>
      </c>
      <c r="AC316" s="13">
        <f>IF(INDEX('REG XP Table'!$B$2:$E$2815,'Random Encounter'!$F$8+AC$1,'REG XP Table'!$G$2)-'Random Encounter'!$E$8-LOOKUP($A316,'Monster List'!$A$2:$A$448,'Monster List'!$C$2:$C$448)*AC$1&gt;=0,AC$1,AB316)</f>
        <v>0</v>
      </c>
      <c r="AD316" s="13">
        <f>IF(INDEX('REG XP Table'!$B$2:$E$2815,'Random Encounter'!$F$8+AD$1,'REG XP Table'!$G$2)-'Random Encounter'!$E$8-LOOKUP($A316,'Monster List'!$A$2:$A$448,'Monster List'!$C$2:$C$448)*AD$1&gt;=0,AD$1,AC316)</f>
        <v>0</v>
      </c>
      <c r="AE316" s="13">
        <f>IF(INDEX('REG XP Table'!$B$2:$E$2815,'Random Encounter'!$F$8+AE$1,'REG XP Table'!$G$2)-'Random Encounter'!$E$8-LOOKUP($A316,'Monster List'!$A$2:$A$448,'Monster List'!$C$2:$C$448)*AE$1&gt;=0,AE$1,AD316)</f>
        <v>0</v>
      </c>
      <c r="AF316" s="13">
        <f>IF(INDEX('REG XP Table'!$B$2:$E$2815,'Random Encounter'!$F$8+AF$1,'REG XP Table'!$G$2)-'Random Encounter'!$E$8-LOOKUP($A316,'Monster List'!$A$2:$A$448,'Monster List'!$C$2:$C$448)*AF$1&gt;=0,AF$1,AE316)</f>
        <v>0</v>
      </c>
    </row>
    <row r="317" spans="1:32" x14ac:dyDescent="0.3">
      <c r="A317" t="s">
        <v>229</v>
      </c>
      <c r="B317">
        <v>450</v>
      </c>
      <c r="C317" t="b">
        <f>ISTEXT(INDEX(Table4[],MATCH(Table412[[#This Row],[Monster]],Table4[Monster],0),MATCH(Table36[Location],Table4[#Headers],0)))</f>
        <v>0</v>
      </c>
      <c r="D317" t="b">
        <f>ISNUMBER(MATCH(LOOKUP(Table412[[#This Row],[Monster]],Table4[Monster],Table4[Alignment 1]),'MSL Filters'!$K$3:$P$3,0))</f>
        <v>1</v>
      </c>
      <c r="E317" t="b">
        <f>ISNUMBER(MATCH(LOOKUP(Table412[[#This Row],[Monster]],Table4[Monster],Table4[Alignment 2]),'MSL Filters'!$K$13:$P$13,0))</f>
        <v>1</v>
      </c>
      <c r="F317" t="b">
        <f>IF(EXACT("Any",Table36[Type]), TRUE, EXACT(LOOKUP(Table412[[#This Row],[Monster]],Table4[Monster],Table4[Type]),Table36[Type]))</f>
        <v>1</v>
      </c>
      <c r="G317" t="b">
        <f>IF(EXACT("Any",Table36[Sub Type]),TRUE,NOT(ISERROR(MATCH(LOOKUP(Table412[[#This Row],[Monster]],Table4[Monster],Table4[Subtype]),'MSL Filters'!$K$23:$P$23,0))))</f>
        <v>1</v>
      </c>
      <c r="H317" t="b">
        <f>IF(EXACT(Table412[[#This Row],[1]],1),TRUE,FALSE)</f>
        <v>0</v>
      </c>
      <c r="I317" t="b">
        <f>LOOKUP(Table412[[#This Row],[Monster]],'Monster List'!$A$2:$A$447,'Monster List'!$B$2:$B$447)&gt;='Random Encounter'!$J$2</f>
        <v>1</v>
      </c>
      <c r="J317" t="b">
        <f>LOOKUP(Table412[[#This Row],[Monster]],'Monster List'!$A$2:$A$447,'Monster List'!$B$2:$B$447)&lt;='Random Encounter'!$K$2</f>
        <v>1</v>
      </c>
      <c r="K317" t="b">
        <f t="shared" si="4"/>
        <v>0</v>
      </c>
      <c r="L317" s="12">
        <f>IF(Table412[[#This Row],[Include?]],1,0)+L316</f>
        <v>20</v>
      </c>
      <c r="M317" s="13">
        <f>IF(INDEX('REG XP Table'!$B$2:$E$2815,'Random Encounter'!$F$8+M$1,'REG XP Table'!$G$2)-'Random Encounter'!$E$8-LOOKUP($A317,'Monster List'!$A$2:$A$448,'Monster List'!$C$2:$C$448)*M$1&gt;=0,1,0)</f>
        <v>0</v>
      </c>
      <c r="N317" s="15">
        <f>IF(INDEX('REG XP Table'!$B$2:$E$2815,'Random Encounter'!$F$8+N$1,'REG XP Table'!$G$2)-'Random Encounter'!$E$8-LOOKUP($A317,'Monster List'!$A$2:$A$448,'Monster List'!$C$2:$C$448)*N$1&gt;=0,N$1,M317)</f>
        <v>0</v>
      </c>
      <c r="O317" s="13">
        <f>IF(INDEX('REG XP Table'!$B$2:$E$2815,'Random Encounter'!$F$8+O$1,'REG XP Table'!$G$2)-'Random Encounter'!$E$8-LOOKUP($A317,'Monster List'!$A$2:$A$448,'Monster List'!$C$2:$C$448)*O$1&gt;=0,O$1,N317)</f>
        <v>0</v>
      </c>
      <c r="P317" s="13">
        <f>IF(INDEX('REG XP Table'!$B$2:$E$2815,'Random Encounter'!$F$8+P$1,'REG XP Table'!$G$2)-'Random Encounter'!$E$8-LOOKUP($A317,'Monster List'!$A$2:$A$448,'Monster List'!$C$2:$C$448)*P$1&gt;=0,P$1,O317)</f>
        <v>0</v>
      </c>
      <c r="Q317" s="13">
        <f>IF(INDEX('REG XP Table'!$B$2:$E$2815,'Random Encounter'!$F$8+Q$1,'REG XP Table'!$G$2)-'Random Encounter'!$E$8-LOOKUP($A317,'Monster List'!$A$2:$A$448,'Monster List'!$C$2:$C$448)*Q$1&gt;=0,Q$1,P317)</f>
        <v>0</v>
      </c>
      <c r="R317" s="13">
        <f>IF(INDEX('REG XP Table'!$B$2:$E$2815,'Random Encounter'!$F$8+R$1,'REG XP Table'!$G$2)-'Random Encounter'!$E$8-LOOKUP($A317,'Monster List'!$A$2:$A$448,'Monster List'!$C$2:$C$448)*R$1&gt;=0,R$1,Q317)</f>
        <v>0</v>
      </c>
      <c r="S317" s="13">
        <f>IF(INDEX('REG XP Table'!$B$2:$E$2815,'Random Encounter'!$F$8+S$1,'REG XP Table'!$G$2)-'Random Encounter'!$E$8-LOOKUP($A317,'Monster List'!$A$2:$A$448,'Monster List'!$C$2:$C$448)*S$1&gt;=0,S$1,R317)</f>
        <v>0</v>
      </c>
      <c r="T317" s="13">
        <f>IF(INDEX('REG XP Table'!$B$2:$E$2815,'Random Encounter'!$F$8+T$1,'REG XP Table'!$G$2)-'Random Encounter'!$E$8-LOOKUP($A317,'Monster List'!$A$2:$A$448,'Monster List'!$C$2:$C$448)*T$1&gt;=0,T$1,S317)</f>
        <v>0</v>
      </c>
      <c r="U317" s="13">
        <f>IF(INDEX('REG XP Table'!$B$2:$E$2815,'Random Encounter'!$F$8+U$1,'REG XP Table'!$G$2)-'Random Encounter'!$E$8-LOOKUP($A317,'Monster List'!$A$2:$A$448,'Monster List'!$C$2:$C$448)*U$1&gt;=0,U$1,T317)</f>
        <v>0</v>
      </c>
      <c r="V317" s="13">
        <f>IF(INDEX('REG XP Table'!$B$2:$E$2815,'Random Encounter'!$F$8+V$1,'REG XP Table'!$G$2)-'Random Encounter'!$E$8-LOOKUP($A317,'Monster List'!$A$2:$A$448,'Monster List'!$C$2:$C$448)*V$1&gt;=0,V$1,U317)</f>
        <v>0</v>
      </c>
      <c r="W317" s="13">
        <f>IF(INDEX('REG XP Table'!$B$2:$E$2815,'Random Encounter'!$F$8+W$1,'REG XP Table'!$G$2)-'Random Encounter'!$E$8-LOOKUP($A317,'Monster List'!$A$2:$A$448,'Monster List'!$C$2:$C$448)*W$1&gt;=0,W$1,V317)</f>
        <v>0</v>
      </c>
      <c r="X317" s="13">
        <f>IF(INDEX('REG XP Table'!$B$2:$E$2815,'Random Encounter'!$F$8+X$1,'REG XP Table'!$G$2)-'Random Encounter'!$E$8-LOOKUP($A317,'Monster List'!$A$2:$A$448,'Monster List'!$C$2:$C$448)*X$1&gt;=0,X$1,W317)</f>
        <v>0</v>
      </c>
      <c r="Y317" s="13">
        <f>IF(INDEX('REG XP Table'!$B$2:$E$2815,'Random Encounter'!$F$8+Y$1,'REG XP Table'!$G$2)-'Random Encounter'!$E$8-LOOKUP($A317,'Monster List'!$A$2:$A$448,'Monster List'!$C$2:$C$448)*Y$1&gt;=0,Y$1,X317)</f>
        <v>0</v>
      </c>
      <c r="Z317" s="13">
        <f>IF(INDEX('REG XP Table'!$B$2:$E$2815,'Random Encounter'!$F$8+Z$1,'REG XP Table'!$G$2)-'Random Encounter'!$E$8-LOOKUP($A317,'Monster List'!$A$2:$A$448,'Monster List'!$C$2:$C$448)*Z$1&gt;=0,Z$1,Y317)</f>
        <v>0</v>
      </c>
      <c r="AA317" s="13">
        <f>IF(INDEX('REG XP Table'!$B$2:$E$2815,'Random Encounter'!$F$8+AA$1,'REG XP Table'!$G$2)-'Random Encounter'!$E$8-LOOKUP($A317,'Monster List'!$A$2:$A$448,'Monster List'!$C$2:$C$448)*AA$1&gt;=0,AA$1,Z317)</f>
        <v>0</v>
      </c>
      <c r="AB317" s="13">
        <f>IF(INDEX('REG XP Table'!$B$2:$E$2815,'Random Encounter'!$F$8+AB$1,'REG XP Table'!$G$2)-'Random Encounter'!$E$8-LOOKUP($A317,'Monster List'!$A$2:$A$448,'Monster List'!$C$2:$C$448)*AB$1&gt;=0,AB$1,AA317)</f>
        <v>0</v>
      </c>
      <c r="AC317" s="13">
        <f>IF(INDEX('REG XP Table'!$B$2:$E$2815,'Random Encounter'!$F$8+AC$1,'REG XP Table'!$G$2)-'Random Encounter'!$E$8-LOOKUP($A317,'Monster List'!$A$2:$A$448,'Monster List'!$C$2:$C$448)*AC$1&gt;=0,AC$1,AB317)</f>
        <v>0</v>
      </c>
      <c r="AD317" s="13">
        <f>IF(INDEX('REG XP Table'!$B$2:$E$2815,'Random Encounter'!$F$8+AD$1,'REG XP Table'!$G$2)-'Random Encounter'!$E$8-LOOKUP($A317,'Monster List'!$A$2:$A$448,'Monster List'!$C$2:$C$448)*AD$1&gt;=0,AD$1,AC317)</f>
        <v>0</v>
      </c>
      <c r="AE317" s="13">
        <f>IF(INDEX('REG XP Table'!$B$2:$E$2815,'Random Encounter'!$F$8+AE$1,'REG XP Table'!$G$2)-'Random Encounter'!$E$8-LOOKUP($A317,'Monster List'!$A$2:$A$448,'Monster List'!$C$2:$C$448)*AE$1&gt;=0,AE$1,AD317)</f>
        <v>0</v>
      </c>
      <c r="AF317" s="13">
        <f>IF(INDEX('REG XP Table'!$B$2:$E$2815,'Random Encounter'!$F$8+AF$1,'REG XP Table'!$G$2)-'Random Encounter'!$E$8-LOOKUP($A317,'Monster List'!$A$2:$A$448,'Monster List'!$C$2:$C$448)*AF$1&gt;=0,AF$1,AE317)</f>
        <v>0</v>
      </c>
    </row>
    <row r="318" spans="1:32" x14ac:dyDescent="0.3">
      <c r="A318" t="s">
        <v>68</v>
      </c>
      <c r="B318">
        <v>25</v>
      </c>
      <c r="C318" t="b">
        <f>ISTEXT(INDEX(Table4[],MATCH(Table412[[#This Row],[Monster]],Table4[Monster],0),MATCH(Table36[Location],Table4[#Headers],0)))</f>
        <v>1</v>
      </c>
      <c r="D318" t="b">
        <f>ISNUMBER(MATCH(LOOKUP(Table412[[#This Row],[Monster]],Table4[Monster],Table4[Alignment 1]),'MSL Filters'!$K$3:$P$3,0))</f>
        <v>1</v>
      </c>
      <c r="E318" t="b">
        <f>ISNUMBER(MATCH(LOOKUP(Table412[[#This Row],[Monster]],Table4[Monster],Table4[Alignment 2]),'MSL Filters'!$K$13:$P$13,0))</f>
        <v>1</v>
      </c>
      <c r="F318" t="b">
        <f>IF(EXACT("Any",Table36[Type]), TRUE, EXACT(LOOKUP(Table412[[#This Row],[Monster]],Table4[Monster],Table4[Type]),Table36[Type]))</f>
        <v>1</v>
      </c>
      <c r="G318" t="b">
        <f>IF(EXACT("Any",Table36[Sub Type]),TRUE,NOT(ISERROR(MATCH(LOOKUP(Table412[[#This Row],[Monster]],Table4[Monster],Table4[Subtype]),'MSL Filters'!$K$23:$P$23,0))))</f>
        <v>1</v>
      </c>
      <c r="H318" t="b">
        <f>IF(EXACT(Table412[[#This Row],[1]],1),TRUE,FALSE)</f>
        <v>1</v>
      </c>
      <c r="I318" t="b">
        <f>LOOKUP(Table412[[#This Row],[Monster]],'Monster List'!$A$2:$A$447,'Monster List'!$B$2:$B$447)&gt;='Random Encounter'!$J$2</f>
        <v>1</v>
      </c>
      <c r="J318" t="b">
        <f>LOOKUP(Table412[[#This Row],[Monster]],'Monster List'!$A$2:$A$447,'Monster List'!$B$2:$B$447)&lt;='Random Encounter'!$K$2</f>
        <v>1</v>
      </c>
      <c r="K318" t="b">
        <f t="shared" si="4"/>
        <v>1</v>
      </c>
      <c r="L318" s="12">
        <f>IF(Table412[[#This Row],[Include?]],1,0)+L317</f>
        <v>21</v>
      </c>
      <c r="M318" s="13">
        <f>IF(INDEX('REG XP Table'!$B$2:$E$2815,'Random Encounter'!$F$8+M$1,'REG XP Table'!$G$2)-'Random Encounter'!$E$8-LOOKUP($A318,'Monster List'!$A$2:$A$448,'Monster List'!$C$2:$C$448)*M$1&gt;=0,1,0)</f>
        <v>1</v>
      </c>
      <c r="N318" s="15" t="str">
        <f>IF(INDEX('REG XP Table'!$B$2:$E$2815,'Random Encounter'!$F$8+N$1,'REG XP Table'!$G$2)-'Random Encounter'!$E$8-LOOKUP($A318,'Monster List'!$A$2:$A$448,'Monster List'!$C$2:$C$448)*N$1&gt;=0,N$1,M318)</f>
        <v>2</v>
      </c>
      <c r="O318" s="13" t="str">
        <f>IF(INDEX('REG XP Table'!$B$2:$E$2815,'Random Encounter'!$F$8+O$1,'REG XP Table'!$G$2)-'Random Encounter'!$E$8-LOOKUP($A318,'Monster List'!$A$2:$A$448,'Monster List'!$C$2:$C$448)*O$1&gt;=0,O$1,N318)</f>
        <v>3</v>
      </c>
      <c r="P318" s="13" t="str">
        <f>IF(INDEX('REG XP Table'!$B$2:$E$2815,'Random Encounter'!$F$8+P$1,'REG XP Table'!$G$2)-'Random Encounter'!$E$8-LOOKUP($A318,'Monster List'!$A$2:$A$448,'Monster List'!$C$2:$C$448)*P$1&gt;=0,P$1,O318)</f>
        <v>4</v>
      </c>
      <c r="Q318" s="13" t="str">
        <f>IF(INDEX('REG XP Table'!$B$2:$E$2815,'Random Encounter'!$F$8+Q$1,'REG XP Table'!$G$2)-'Random Encounter'!$E$8-LOOKUP($A318,'Monster List'!$A$2:$A$448,'Monster List'!$C$2:$C$448)*Q$1&gt;=0,Q$1,P318)</f>
        <v>5</v>
      </c>
      <c r="R318" s="13" t="str">
        <f>IF(INDEX('REG XP Table'!$B$2:$E$2815,'Random Encounter'!$F$8+R$1,'REG XP Table'!$G$2)-'Random Encounter'!$E$8-LOOKUP($A318,'Monster List'!$A$2:$A$448,'Monster List'!$C$2:$C$448)*R$1&gt;=0,R$1,Q318)</f>
        <v>6</v>
      </c>
      <c r="S318" s="13" t="str">
        <f>IF(INDEX('REG XP Table'!$B$2:$E$2815,'Random Encounter'!$F$8+S$1,'REG XP Table'!$G$2)-'Random Encounter'!$E$8-LOOKUP($A318,'Monster List'!$A$2:$A$448,'Monster List'!$C$2:$C$448)*S$1&gt;=0,S$1,R318)</f>
        <v>7</v>
      </c>
      <c r="T318" s="13" t="str">
        <f>IF(INDEX('REG XP Table'!$B$2:$E$2815,'Random Encounter'!$F$8+T$1,'REG XP Table'!$G$2)-'Random Encounter'!$E$8-LOOKUP($A318,'Monster List'!$A$2:$A$448,'Monster List'!$C$2:$C$448)*T$1&gt;=0,T$1,S318)</f>
        <v>7</v>
      </c>
      <c r="U318" s="13" t="str">
        <f>IF(INDEX('REG XP Table'!$B$2:$E$2815,'Random Encounter'!$F$8+U$1,'REG XP Table'!$G$2)-'Random Encounter'!$E$8-LOOKUP($A318,'Monster List'!$A$2:$A$448,'Monster List'!$C$2:$C$448)*U$1&gt;=0,U$1,T318)</f>
        <v>7</v>
      </c>
      <c r="V318" s="13" t="str">
        <f>IF(INDEX('REG XP Table'!$B$2:$E$2815,'Random Encounter'!$F$8+V$1,'REG XP Table'!$G$2)-'Random Encounter'!$E$8-LOOKUP($A318,'Monster List'!$A$2:$A$448,'Monster List'!$C$2:$C$448)*V$1&gt;=0,V$1,U318)</f>
        <v>7</v>
      </c>
      <c r="W318" s="13" t="str">
        <f>IF(INDEX('REG XP Table'!$B$2:$E$2815,'Random Encounter'!$F$8+W$1,'REG XP Table'!$G$2)-'Random Encounter'!$E$8-LOOKUP($A318,'Monster List'!$A$2:$A$448,'Monster List'!$C$2:$C$448)*W$1&gt;=0,W$1,V318)</f>
        <v>7</v>
      </c>
      <c r="X318" s="13" t="str">
        <f>IF(INDEX('REG XP Table'!$B$2:$E$2815,'Random Encounter'!$F$8+X$1,'REG XP Table'!$G$2)-'Random Encounter'!$E$8-LOOKUP($A318,'Monster List'!$A$2:$A$448,'Monster List'!$C$2:$C$448)*X$1&gt;=0,X$1,W318)</f>
        <v>7</v>
      </c>
      <c r="Y318" s="13" t="str">
        <f>IF(INDEX('REG XP Table'!$B$2:$E$2815,'Random Encounter'!$F$8+Y$1,'REG XP Table'!$G$2)-'Random Encounter'!$E$8-LOOKUP($A318,'Monster List'!$A$2:$A$448,'Monster List'!$C$2:$C$448)*Y$1&gt;=0,Y$1,X318)</f>
        <v>7</v>
      </c>
      <c r="Z318" s="13" t="str">
        <f>IF(INDEX('REG XP Table'!$B$2:$E$2815,'Random Encounter'!$F$8+Z$1,'REG XP Table'!$G$2)-'Random Encounter'!$E$8-LOOKUP($A318,'Monster List'!$A$2:$A$448,'Monster List'!$C$2:$C$448)*Z$1&gt;=0,Z$1,Y318)</f>
        <v>7</v>
      </c>
      <c r="AA318" s="13" t="str">
        <f>IF(INDEX('REG XP Table'!$B$2:$E$2815,'Random Encounter'!$F$8+AA$1,'REG XP Table'!$G$2)-'Random Encounter'!$E$8-LOOKUP($A318,'Monster List'!$A$2:$A$448,'Monster List'!$C$2:$C$448)*AA$1&gt;=0,AA$1,Z318)</f>
        <v>7</v>
      </c>
      <c r="AB318" s="13" t="str">
        <f>IF(INDEX('REG XP Table'!$B$2:$E$2815,'Random Encounter'!$F$8+AB$1,'REG XP Table'!$G$2)-'Random Encounter'!$E$8-LOOKUP($A318,'Monster List'!$A$2:$A$448,'Monster List'!$C$2:$C$448)*AB$1&gt;=0,AB$1,AA318)</f>
        <v>7</v>
      </c>
      <c r="AC318" s="13" t="str">
        <f>IF(INDEX('REG XP Table'!$B$2:$E$2815,'Random Encounter'!$F$8+AC$1,'REG XP Table'!$G$2)-'Random Encounter'!$E$8-LOOKUP($A318,'Monster List'!$A$2:$A$448,'Monster List'!$C$2:$C$448)*AC$1&gt;=0,AC$1,AB318)</f>
        <v>7</v>
      </c>
      <c r="AD318" s="13" t="str">
        <f>IF(INDEX('REG XP Table'!$B$2:$E$2815,'Random Encounter'!$F$8+AD$1,'REG XP Table'!$G$2)-'Random Encounter'!$E$8-LOOKUP($A318,'Monster List'!$A$2:$A$448,'Monster List'!$C$2:$C$448)*AD$1&gt;=0,AD$1,AC318)</f>
        <v>7</v>
      </c>
      <c r="AE318" s="13" t="str">
        <f>IF(INDEX('REG XP Table'!$B$2:$E$2815,'Random Encounter'!$F$8+AE$1,'REG XP Table'!$G$2)-'Random Encounter'!$E$8-LOOKUP($A318,'Monster List'!$A$2:$A$448,'Monster List'!$C$2:$C$448)*AE$1&gt;=0,AE$1,AD318)</f>
        <v>7</v>
      </c>
      <c r="AF318" s="13" t="str">
        <f>IF(INDEX('REG XP Table'!$B$2:$E$2815,'Random Encounter'!$F$8+AF$1,'REG XP Table'!$G$2)-'Random Encounter'!$E$8-LOOKUP($A318,'Monster List'!$A$2:$A$448,'Monster List'!$C$2:$C$448)*AF$1&gt;=0,AF$1,AE318)</f>
        <v>7</v>
      </c>
    </row>
    <row r="319" spans="1:32" x14ac:dyDescent="0.3">
      <c r="A319" t="s">
        <v>230</v>
      </c>
      <c r="B319">
        <v>450</v>
      </c>
      <c r="C319" t="b">
        <f>ISTEXT(INDEX(Table4[],MATCH(Table412[[#This Row],[Monster]],Table4[Monster],0),MATCH(Table36[Location],Table4[#Headers],0)))</f>
        <v>0</v>
      </c>
      <c r="D319" t="b">
        <f>ISNUMBER(MATCH(LOOKUP(Table412[[#This Row],[Monster]],Table4[Monster],Table4[Alignment 1]),'MSL Filters'!$K$3:$P$3,0))</f>
        <v>1</v>
      </c>
      <c r="E319" t="b">
        <f>ISNUMBER(MATCH(LOOKUP(Table412[[#This Row],[Monster]],Table4[Monster],Table4[Alignment 2]),'MSL Filters'!$K$13:$P$13,0))</f>
        <v>1</v>
      </c>
      <c r="F319" t="b">
        <f>IF(EXACT("Any",Table36[Type]), TRUE, EXACT(LOOKUP(Table412[[#This Row],[Monster]],Table4[Monster],Table4[Type]),Table36[Type]))</f>
        <v>1</v>
      </c>
      <c r="G319" t="b">
        <f>IF(EXACT("Any",Table36[Sub Type]),TRUE,NOT(ISERROR(MATCH(LOOKUP(Table412[[#This Row],[Monster]],Table4[Monster],Table4[Subtype]),'MSL Filters'!$K$23:$P$23,0))))</f>
        <v>1</v>
      </c>
      <c r="H319" t="b">
        <f>IF(EXACT(Table412[[#This Row],[1]],1),TRUE,FALSE)</f>
        <v>0</v>
      </c>
      <c r="I319" t="b">
        <f>LOOKUP(Table412[[#This Row],[Monster]],'Monster List'!$A$2:$A$447,'Monster List'!$B$2:$B$447)&gt;='Random Encounter'!$J$2</f>
        <v>1</v>
      </c>
      <c r="J319" t="b">
        <f>LOOKUP(Table412[[#This Row],[Monster]],'Monster List'!$A$2:$A$447,'Monster List'!$B$2:$B$447)&lt;='Random Encounter'!$K$2</f>
        <v>1</v>
      </c>
      <c r="K319" t="b">
        <f t="shared" si="4"/>
        <v>0</v>
      </c>
      <c r="L319" s="12">
        <f>IF(Table412[[#This Row],[Include?]],1,0)+L318</f>
        <v>21</v>
      </c>
      <c r="M319" s="13">
        <f>IF(INDEX('REG XP Table'!$B$2:$E$2815,'Random Encounter'!$F$8+M$1,'REG XP Table'!$G$2)-'Random Encounter'!$E$8-LOOKUP($A319,'Monster List'!$A$2:$A$448,'Monster List'!$C$2:$C$448)*M$1&gt;=0,1,0)</f>
        <v>0</v>
      </c>
      <c r="N319" s="15">
        <f>IF(INDEX('REG XP Table'!$B$2:$E$2815,'Random Encounter'!$F$8+N$1,'REG XP Table'!$G$2)-'Random Encounter'!$E$8-LOOKUP($A319,'Monster List'!$A$2:$A$448,'Monster List'!$C$2:$C$448)*N$1&gt;=0,N$1,M319)</f>
        <v>0</v>
      </c>
      <c r="O319" s="13">
        <f>IF(INDEX('REG XP Table'!$B$2:$E$2815,'Random Encounter'!$F$8+O$1,'REG XP Table'!$G$2)-'Random Encounter'!$E$8-LOOKUP($A319,'Monster List'!$A$2:$A$448,'Monster List'!$C$2:$C$448)*O$1&gt;=0,O$1,N319)</f>
        <v>0</v>
      </c>
      <c r="P319" s="13">
        <f>IF(INDEX('REG XP Table'!$B$2:$E$2815,'Random Encounter'!$F$8+P$1,'REG XP Table'!$G$2)-'Random Encounter'!$E$8-LOOKUP($A319,'Monster List'!$A$2:$A$448,'Monster List'!$C$2:$C$448)*P$1&gt;=0,P$1,O319)</f>
        <v>0</v>
      </c>
      <c r="Q319" s="13">
        <f>IF(INDEX('REG XP Table'!$B$2:$E$2815,'Random Encounter'!$F$8+Q$1,'REG XP Table'!$G$2)-'Random Encounter'!$E$8-LOOKUP($A319,'Monster List'!$A$2:$A$448,'Monster List'!$C$2:$C$448)*Q$1&gt;=0,Q$1,P319)</f>
        <v>0</v>
      </c>
      <c r="R319" s="13">
        <f>IF(INDEX('REG XP Table'!$B$2:$E$2815,'Random Encounter'!$F$8+R$1,'REG XP Table'!$G$2)-'Random Encounter'!$E$8-LOOKUP($A319,'Monster List'!$A$2:$A$448,'Monster List'!$C$2:$C$448)*R$1&gt;=0,R$1,Q319)</f>
        <v>0</v>
      </c>
      <c r="S319" s="13">
        <f>IF(INDEX('REG XP Table'!$B$2:$E$2815,'Random Encounter'!$F$8+S$1,'REG XP Table'!$G$2)-'Random Encounter'!$E$8-LOOKUP($A319,'Monster List'!$A$2:$A$448,'Monster List'!$C$2:$C$448)*S$1&gt;=0,S$1,R319)</f>
        <v>0</v>
      </c>
      <c r="T319" s="13">
        <f>IF(INDEX('REG XP Table'!$B$2:$E$2815,'Random Encounter'!$F$8+T$1,'REG XP Table'!$G$2)-'Random Encounter'!$E$8-LOOKUP($A319,'Monster List'!$A$2:$A$448,'Monster List'!$C$2:$C$448)*T$1&gt;=0,T$1,S319)</f>
        <v>0</v>
      </c>
      <c r="U319" s="13">
        <f>IF(INDEX('REG XP Table'!$B$2:$E$2815,'Random Encounter'!$F$8+U$1,'REG XP Table'!$G$2)-'Random Encounter'!$E$8-LOOKUP($A319,'Monster List'!$A$2:$A$448,'Monster List'!$C$2:$C$448)*U$1&gt;=0,U$1,T319)</f>
        <v>0</v>
      </c>
      <c r="V319" s="13">
        <f>IF(INDEX('REG XP Table'!$B$2:$E$2815,'Random Encounter'!$F$8+V$1,'REG XP Table'!$G$2)-'Random Encounter'!$E$8-LOOKUP($A319,'Monster List'!$A$2:$A$448,'Monster List'!$C$2:$C$448)*V$1&gt;=0,V$1,U319)</f>
        <v>0</v>
      </c>
      <c r="W319" s="13">
        <f>IF(INDEX('REG XP Table'!$B$2:$E$2815,'Random Encounter'!$F$8+W$1,'REG XP Table'!$G$2)-'Random Encounter'!$E$8-LOOKUP($A319,'Monster List'!$A$2:$A$448,'Monster List'!$C$2:$C$448)*W$1&gt;=0,W$1,V319)</f>
        <v>0</v>
      </c>
      <c r="X319" s="13">
        <f>IF(INDEX('REG XP Table'!$B$2:$E$2815,'Random Encounter'!$F$8+X$1,'REG XP Table'!$G$2)-'Random Encounter'!$E$8-LOOKUP($A319,'Monster List'!$A$2:$A$448,'Monster List'!$C$2:$C$448)*X$1&gt;=0,X$1,W319)</f>
        <v>0</v>
      </c>
      <c r="Y319" s="13">
        <f>IF(INDEX('REG XP Table'!$B$2:$E$2815,'Random Encounter'!$F$8+Y$1,'REG XP Table'!$G$2)-'Random Encounter'!$E$8-LOOKUP($A319,'Monster List'!$A$2:$A$448,'Monster List'!$C$2:$C$448)*Y$1&gt;=0,Y$1,X319)</f>
        <v>0</v>
      </c>
      <c r="Z319" s="13">
        <f>IF(INDEX('REG XP Table'!$B$2:$E$2815,'Random Encounter'!$F$8+Z$1,'REG XP Table'!$G$2)-'Random Encounter'!$E$8-LOOKUP($A319,'Monster List'!$A$2:$A$448,'Monster List'!$C$2:$C$448)*Z$1&gt;=0,Z$1,Y319)</f>
        <v>0</v>
      </c>
      <c r="AA319" s="13">
        <f>IF(INDEX('REG XP Table'!$B$2:$E$2815,'Random Encounter'!$F$8+AA$1,'REG XP Table'!$G$2)-'Random Encounter'!$E$8-LOOKUP($A319,'Monster List'!$A$2:$A$448,'Monster List'!$C$2:$C$448)*AA$1&gt;=0,AA$1,Z319)</f>
        <v>0</v>
      </c>
      <c r="AB319" s="13">
        <f>IF(INDEX('REG XP Table'!$B$2:$E$2815,'Random Encounter'!$F$8+AB$1,'REG XP Table'!$G$2)-'Random Encounter'!$E$8-LOOKUP($A319,'Monster List'!$A$2:$A$448,'Monster List'!$C$2:$C$448)*AB$1&gt;=0,AB$1,AA319)</f>
        <v>0</v>
      </c>
      <c r="AC319" s="13">
        <f>IF(INDEX('REG XP Table'!$B$2:$E$2815,'Random Encounter'!$F$8+AC$1,'REG XP Table'!$G$2)-'Random Encounter'!$E$8-LOOKUP($A319,'Monster List'!$A$2:$A$448,'Monster List'!$C$2:$C$448)*AC$1&gt;=0,AC$1,AB319)</f>
        <v>0</v>
      </c>
      <c r="AD319" s="13">
        <f>IF(INDEX('REG XP Table'!$B$2:$E$2815,'Random Encounter'!$F$8+AD$1,'REG XP Table'!$G$2)-'Random Encounter'!$E$8-LOOKUP($A319,'Monster List'!$A$2:$A$448,'Monster List'!$C$2:$C$448)*AD$1&gt;=0,AD$1,AC319)</f>
        <v>0</v>
      </c>
      <c r="AE319" s="13">
        <f>IF(INDEX('REG XP Table'!$B$2:$E$2815,'Random Encounter'!$F$8+AE$1,'REG XP Table'!$G$2)-'Random Encounter'!$E$8-LOOKUP($A319,'Monster List'!$A$2:$A$448,'Monster List'!$C$2:$C$448)*AE$1&gt;=0,AE$1,AD319)</f>
        <v>0</v>
      </c>
      <c r="AF319" s="13">
        <f>IF(INDEX('REG XP Table'!$B$2:$E$2815,'Random Encounter'!$F$8+AF$1,'REG XP Table'!$G$2)-'Random Encounter'!$E$8-LOOKUP($A319,'Monster List'!$A$2:$A$448,'Monster List'!$C$2:$C$448)*AF$1&gt;=0,AF$1,AE319)</f>
        <v>0</v>
      </c>
    </row>
    <row r="320" spans="1:32" x14ac:dyDescent="0.3">
      <c r="A320" t="s">
        <v>231</v>
      </c>
      <c r="B320">
        <v>450</v>
      </c>
      <c r="C320" t="b">
        <f>ISTEXT(INDEX(Table4[],MATCH(Table412[[#This Row],[Monster]],Table4[Monster],0),MATCH(Table36[Location],Table4[#Headers],0)))</f>
        <v>0</v>
      </c>
      <c r="D320" t="b">
        <f>ISNUMBER(MATCH(LOOKUP(Table412[[#This Row],[Monster]],Table4[Monster],Table4[Alignment 1]),'MSL Filters'!$K$3:$P$3,0))</f>
        <v>1</v>
      </c>
      <c r="E320" t="b">
        <f>ISNUMBER(MATCH(LOOKUP(Table412[[#This Row],[Monster]],Table4[Monster],Table4[Alignment 2]),'MSL Filters'!$K$13:$P$13,0))</f>
        <v>1</v>
      </c>
      <c r="F320" t="b">
        <f>IF(EXACT("Any",Table36[Type]), TRUE, EXACT(LOOKUP(Table412[[#This Row],[Monster]],Table4[Monster],Table4[Type]),Table36[Type]))</f>
        <v>0</v>
      </c>
      <c r="G320" t="b">
        <f>IF(EXACT("Any",Table36[Sub Type]),TRUE,NOT(ISERROR(MATCH(LOOKUP(Table412[[#This Row],[Monster]],Table4[Monster],Table4[Subtype]),'MSL Filters'!$K$23:$P$23,0))))</f>
        <v>1</v>
      </c>
      <c r="H320" t="b">
        <f>IF(EXACT(Table412[[#This Row],[1]],1),TRUE,FALSE)</f>
        <v>0</v>
      </c>
      <c r="I320" t="b">
        <f>LOOKUP(Table412[[#This Row],[Monster]],'Monster List'!$A$2:$A$447,'Monster List'!$B$2:$B$447)&gt;='Random Encounter'!$J$2</f>
        <v>1</v>
      </c>
      <c r="J320" t="b">
        <f>LOOKUP(Table412[[#This Row],[Monster]],'Monster List'!$A$2:$A$447,'Monster List'!$B$2:$B$447)&lt;='Random Encounter'!$K$2</f>
        <v>1</v>
      </c>
      <c r="K320" t="b">
        <f t="shared" si="4"/>
        <v>0</v>
      </c>
      <c r="L320" s="12">
        <f>IF(Table412[[#This Row],[Include?]],1,0)+L319</f>
        <v>21</v>
      </c>
      <c r="M320" s="13">
        <f>IF(INDEX('REG XP Table'!$B$2:$E$2815,'Random Encounter'!$F$8+M$1,'REG XP Table'!$G$2)-'Random Encounter'!$E$8-LOOKUP($A320,'Monster List'!$A$2:$A$448,'Monster List'!$C$2:$C$448)*M$1&gt;=0,1,0)</f>
        <v>0</v>
      </c>
      <c r="N320" s="15">
        <f>IF(INDEX('REG XP Table'!$B$2:$E$2815,'Random Encounter'!$F$8+N$1,'REG XP Table'!$G$2)-'Random Encounter'!$E$8-LOOKUP($A320,'Monster List'!$A$2:$A$448,'Monster List'!$C$2:$C$448)*N$1&gt;=0,N$1,M320)</f>
        <v>0</v>
      </c>
      <c r="O320" s="13">
        <f>IF(INDEX('REG XP Table'!$B$2:$E$2815,'Random Encounter'!$F$8+O$1,'REG XP Table'!$G$2)-'Random Encounter'!$E$8-LOOKUP($A320,'Monster List'!$A$2:$A$448,'Monster List'!$C$2:$C$448)*O$1&gt;=0,O$1,N320)</f>
        <v>0</v>
      </c>
      <c r="P320" s="13">
        <f>IF(INDEX('REG XP Table'!$B$2:$E$2815,'Random Encounter'!$F$8+P$1,'REG XP Table'!$G$2)-'Random Encounter'!$E$8-LOOKUP($A320,'Monster List'!$A$2:$A$448,'Monster List'!$C$2:$C$448)*P$1&gt;=0,P$1,O320)</f>
        <v>0</v>
      </c>
      <c r="Q320" s="13">
        <f>IF(INDEX('REG XP Table'!$B$2:$E$2815,'Random Encounter'!$F$8+Q$1,'REG XP Table'!$G$2)-'Random Encounter'!$E$8-LOOKUP($A320,'Monster List'!$A$2:$A$448,'Monster List'!$C$2:$C$448)*Q$1&gt;=0,Q$1,P320)</f>
        <v>0</v>
      </c>
      <c r="R320" s="13">
        <f>IF(INDEX('REG XP Table'!$B$2:$E$2815,'Random Encounter'!$F$8+R$1,'REG XP Table'!$G$2)-'Random Encounter'!$E$8-LOOKUP($A320,'Monster List'!$A$2:$A$448,'Monster List'!$C$2:$C$448)*R$1&gt;=0,R$1,Q320)</f>
        <v>0</v>
      </c>
      <c r="S320" s="13">
        <f>IF(INDEX('REG XP Table'!$B$2:$E$2815,'Random Encounter'!$F$8+S$1,'REG XP Table'!$G$2)-'Random Encounter'!$E$8-LOOKUP($A320,'Monster List'!$A$2:$A$448,'Monster List'!$C$2:$C$448)*S$1&gt;=0,S$1,R320)</f>
        <v>0</v>
      </c>
      <c r="T320" s="13">
        <f>IF(INDEX('REG XP Table'!$B$2:$E$2815,'Random Encounter'!$F$8+T$1,'REG XP Table'!$G$2)-'Random Encounter'!$E$8-LOOKUP($A320,'Monster List'!$A$2:$A$448,'Monster List'!$C$2:$C$448)*T$1&gt;=0,T$1,S320)</f>
        <v>0</v>
      </c>
      <c r="U320" s="13">
        <f>IF(INDEX('REG XP Table'!$B$2:$E$2815,'Random Encounter'!$F$8+U$1,'REG XP Table'!$G$2)-'Random Encounter'!$E$8-LOOKUP($A320,'Monster List'!$A$2:$A$448,'Monster List'!$C$2:$C$448)*U$1&gt;=0,U$1,T320)</f>
        <v>0</v>
      </c>
      <c r="V320" s="13">
        <f>IF(INDEX('REG XP Table'!$B$2:$E$2815,'Random Encounter'!$F$8+V$1,'REG XP Table'!$G$2)-'Random Encounter'!$E$8-LOOKUP($A320,'Monster List'!$A$2:$A$448,'Monster List'!$C$2:$C$448)*V$1&gt;=0,V$1,U320)</f>
        <v>0</v>
      </c>
      <c r="W320" s="13">
        <f>IF(INDEX('REG XP Table'!$B$2:$E$2815,'Random Encounter'!$F$8+W$1,'REG XP Table'!$G$2)-'Random Encounter'!$E$8-LOOKUP($A320,'Monster List'!$A$2:$A$448,'Monster List'!$C$2:$C$448)*W$1&gt;=0,W$1,V320)</f>
        <v>0</v>
      </c>
      <c r="X320" s="13">
        <f>IF(INDEX('REG XP Table'!$B$2:$E$2815,'Random Encounter'!$F$8+X$1,'REG XP Table'!$G$2)-'Random Encounter'!$E$8-LOOKUP($A320,'Monster List'!$A$2:$A$448,'Monster List'!$C$2:$C$448)*X$1&gt;=0,X$1,W320)</f>
        <v>0</v>
      </c>
      <c r="Y320" s="13">
        <f>IF(INDEX('REG XP Table'!$B$2:$E$2815,'Random Encounter'!$F$8+Y$1,'REG XP Table'!$G$2)-'Random Encounter'!$E$8-LOOKUP($A320,'Monster List'!$A$2:$A$448,'Monster List'!$C$2:$C$448)*Y$1&gt;=0,Y$1,X320)</f>
        <v>0</v>
      </c>
      <c r="Z320" s="13">
        <f>IF(INDEX('REG XP Table'!$B$2:$E$2815,'Random Encounter'!$F$8+Z$1,'REG XP Table'!$G$2)-'Random Encounter'!$E$8-LOOKUP($A320,'Monster List'!$A$2:$A$448,'Monster List'!$C$2:$C$448)*Z$1&gt;=0,Z$1,Y320)</f>
        <v>0</v>
      </c>
      <c r="AA320" s="13">
        <f>IF(INDEX('REG XP Table'!$B$2:$E$2815,'Random Encounter'!$F$8+AA$1,'REG XP Table'!$G$2)-'Random Encounter'!$E$8-LOOKUP($A320,'Monster List'!$A$2:$A$448,'Monster List'!$C$2:$C$448)*AA$1&gt;=0,AA$1,Z320)</f>
        <v>0</v>
      </c>
      <c r="AB320" s="13">
        <f>IF(INDEX('REG XP Table'!$B$2:$E$2815,'Random Encounter'!$F$8+AB$1,'REG XP Table'!$G$2)-'Random Encounter'!$E$8-LOOKUP($A320,'Monster List'!$A$2:$A$448,'Monster List'!$C$2:$C$448)*AB$1&gt;=0,AB$1,AA320)</f>
        <v>0</v>
      </c>
      <c r="AC320" s="13">
        <f>IF(INDEX('REG XP Table'!$B$2:$E$2815,'Random Encounter'!$F$8+AC$1,'REG XP Table'!$G$2)-'Random Encounter'!$E$8-LOOKUP($A320,'Monster List'!$A$2:$A$448,'Monster List'!$C$2:$C$448)*AC$1&gt;=0,AC$1,AB320)</f>
        <v>0</v>
      </c>
      <c r="AD320" s="13">
        <f>IF(INDEX('REG XP Table'!$B$2:$E$2815,'Random Encounter'!$F$8+AD$1,'REG XP Table'!$G$2)-'Random Encounter'!$E$8-LOOKUP($A320,'Monster List'!$A$2:$A$448,'Monster List'!$C$2:$C$448)*AD$1&gt;=0,AD$1,AC320)</f>
        <v>0</v>
      </c>
      <c r="AE320" s="13">
        <f>IF(INDEX('REG XP Table'!$B$2:$E$2815,'Random Encounter'!$F$8+AE$1,'REG XP Table'!$G$2)-'Random Encounter'!$E$8-LOOKUP($A320,'Monster List'!$A$2:$A$448,'Monster List'!$C$2:$C$448)*AE$1&gt;=0,AE$1,AD320)</f>
        <v>0</v>
      </c>
      <c r="AF320" s="13">
        <f>IF(INDEX('REG XP Table'!$B$2:$E$2815,'Random Encounter'!$F$8+AF$1,'REG XP Table'!$G$2)-'Random Encounter'!$E$8-LOOKUP($A320,'Monster List'!$A$2:$A$448,'Monster List'!$C$2:$C$448)*AF$1&gt;=0,AF$1,AE320)</f>
        <v>0</v>
      </c>
    </row>
    <row r="321" spans="1:32" x14ac:dyDescent="0.3">
      <c r="A321" t="s">
        <v>69</v>
      </c>
      <c r="B321">
        <v>25</v>
      </c>
      <c r="C321" t="b">
        <f>ISTEXT(INDEX(Table4[],MATCH(Table412[[#This Row],[Monster]],Table4[Monster],0),MATCH(Table36[Location],Table4[#Headers],0)))</f>
        <v>0</v>
      </c>
      <c r="D321" t="b">
        <f>ISNUMBER(MATCH(LOOKUP(Table412[[#This Row],[Monster]],Table4[Monster],Table4[Alignment 1]),'MSL Filters'!$K$3:$P$3,0))</f>
        <v>1</v>
      </c>
      <c r="E321" t="b">
        <f>ISNUMBER(MATCH(LOOKUP(Table412[[#This Row],[Monster]],Table4[Monster],Table4[Alignment 2]),'MSL Filters'!$K$13:$P$13,0))</f>
        <v>1</v>
      </c>
      <c r="F321" t="b">
        <f>IF(EXACT("Any",Table36[Type]), TRUE, EXACT(LOOKUP(Table412[[#This Row],[Monster]],Table4[Monster],Table4[Type]),Table36[Type]))</f>
        <v>1</v>
      </c>
      <c r="G321" t="b">
        <f>IF(EXACT("Any",Table36[Sub Type]),TRUE,NOT(ISERROR(MATCH(LOOKUP(Table412[[#This Row],[Monster]],Table4[Monster],Table4[Subtype]),'MSL Filters'!$K$23:$P$23,0))))</f>
        <v>1</v>
      </c>
      <c r="H321" t="b">
        <f>IF(EXACT(Table412[[#This Row],[1]],1),TRUE,FALSE)</f>
        <v>1</v>
      </c>
      <c r="I321" t="b">
        <f>LOOKUP(Table412[[#This Row],[Monster]],'Monster List'!$A$2:$A$447,'Monster List'!$B$2:$B$447)&gt;='Random Encounter'!$J$2</f>
        <v>1</v>
      </c>
      <c r="J321" t="b">
        <f>LOOKUP(Table412[[#This Row],[Monster]],'Monster List'!$A$2:$A$447,'Monster List'!$B$2:$B$447)&lt;='Random Encounter'!$K$2</f>
        <v>1</v>
      </c>
      <c r="K321" t="b">
        <f t="shared" si="4"/>
        <v>0</v>
      </c>
      <c r="L321" s="12">
        <f>IF(Table412[[#This Row],[Include?]],1,0)+L320</f>
        <v>21</v>
      </c>
      <c r="M321" s="13">
        <f>IF(INDEX('REG XP Table'!$B$2:$E$2815,'Random Encounter'!$F$8+M$1,'REG XP Table'!$G$2)-'Random Encounter'!$E$8-LOOKUP($A321,'Monster List'!$A$2:$A$448,'Monster List'!$C$2:$C$448)*M$1&gt;=0,1,0)</f>
        <v>1</v>
      </c>
      <c r="N321" s="15" t="str">
        <f>IF(INDEX('REG XP Table'!$B$2:$E$2815,'Random Encounter'!$F$8+N$1,'REG XP Table'!$G$2)-'Random Encounter'!$E$8-LOOKUP($A321,'Monster List'!$A$2:$A$448,'Monster List'!$C$2:$C$448)*N$1&gt;=0,N$1,M321)</f>
        <v>2</v>
      </c>
      <c r="O321" s="13" t="str">
        <f>IF(INDEX('REG XP Table'!$B$2:$E$2815,'Random Encounter'!$F$8+O$1,'REG XP Table'!$G$2)-'Random Encounter'!$E$8-LOOKUP($A321,'Monster List'!$A$2:$A$448,'Monster List'!$C$2:$C$448)*O$1&gt;=0,O$1,N321)</f>
        <v>3</v>
      </c>
      <c r="P321" s="13" t="str">
        <f>IF(INDEX('REG XP Table'!$B$2:$E$2815,'Random Encounter'!$F$8+P$1,'REG XP Table'!$G$2)-'Random Encounter'!$E$8-LOOKUP($A321,'Monster List'!$A$2:$A$448,'Monster List'!$C$2:$C$448)*P$1&gt;=0,P$1,O321)</f>
        <v>4</v>
      </c>
      <c r="Q321" s="13" t="str">
        <f>IF(INDEX('REG XP Table'!$B$2:$E$2815,'Random Encounter'!$F$8+Q$1,'REG XP Table'!$G$2)-'Random Encounter'!$E$8-LOOKUP($A321,'Monster List'!$A$2:$A$448,'Monster List'!$C$2:$C$448)*Q$1&gt;=0,Q$1,P321)</f>
        <v>5</v>
      </c>
      <c r="R321" s="13" t="str">
        <f>IF(INDEX('REG XP Table'!$B$2:$E$2815,'Random Encounter'!$F$8+R$1,'REG XP Table'!$G$2)-'Random Encounter'!$E$8-LOOKUP($A321,'Monster List'!$A$2:$A$448,'Monster List'!$C$2:$C$448)*R$1&gt;=0,R$1,Q321)</f>
        <v>6</v>
      </c>
      <c r="S321" s="13" t="str">
        <f>IF(INDEX('REG XP Table'!$B$2:$E$2815,'Random Encounter'!$F$8+S$1,'REG XP Table'!$G$2)-'Random Encounter'!$E$8-LOOKUP($A321,'Monster List'!$A$2:$A$448,'Monster List'!$C$2:$C$448)*S$1&gt;=0,S$1,R321)</f>
        <v>7</v>
      </c>
      <c r="T321" s="13" t="str">
        <f>IF(INDEX('REG XP Table'!$B$2:$E$2815,'Random Encounter'!$F$8+T$1,'REG XP Table'!$G$2)-'Random Encounter'!$E$8-LOOKUP($A321,'Monster List'!$A$2:$A$448,'Monster List'!$C$2:$C$448)*T$1&gt;=0,T$1,S321)</f>
        <v>7</v>
      </c>
      <c r="U321" s="13" t="str">
        <f>IF(INDEX('REG XP Table'!$B$2:$E$2815,'Random Encounter'!$F$8+U$1,'REG XP Table'!$G$2)-'Random Encounter'!$E$8-LOOKUP($A321,'Monster List'!$A$2:$A$448,'Monster List'!$C$2:$C$448)*U$1&gt;=0,U$1,T321)</f>
        <v>7</v>
      </c>
      <c r="V321" s="13" t="str">
        <f>IF(INDEX('REG XP Table'!$B$2:$E$2815,'Random Encounter'!$F$8+V$1,'REG XP Table'!$G$2)-'Random Encounter'!$E$8-LOOKUP($A321,'Monster List'!$A$2:$A$448,'Monster List'!$C$2:$C$448)*V$1&gt;=0,V$1,U321)</f>
        <v>7</v>
      </c>
      <c r="W321" s="13" t="str">
        <f>IF(INDEX('REG XP Table'!$B$2:$E$2815,'Random Encounter'!$F$8+W$1,'REG XP Table'!$G$2)-'Random Encounter'!$E$8-LOOKUP($A321,'Monster List'!$A$2:$A$448,'Monster List'!$C$2:$C$448)*W$1&gt;=0,W$1,V321)</f>
        <v>7</v>
      </c>
      <c r="X321" s="13" t="str">
        <f>IF(INDEX('REG XP Table'!$B$2:$E$2815,'Random Encounter'!$F$8+X$1,'REG XP Table'!$G$2)-'Random Encounter'!$E$8-LOOKUP($A321,'Monster List'!$A$2:$A$448,'Monster List'!$C$2:$C$448)*X$1&gt;=0,X$1,W321)</f>
        <v>7</v>
      </c>
      <c r="Y321" s="13" t="str">
        <f>IF(INDEX('REG XP Table'!$B$2:$E$2815,'Random Encounter'!$F$8+Y$1,'REG XP Table'!$G$2)-'Random Encounter'!$E$8-LOOKUP($A321,'Monster List'!$A$2:$A$448,'Monster List'!$C$2:$C$448)*Y$1&gt;=0,Y$1,X321)</f>
        <v>7</v>
      </c>
      <c r="Z321" s="13" t="str">
        <f>IF(INDEX('REG XP Table'!$B$2:$E$2815,'Random Encounter'!$F$8+Z$1,'REG XP Table'!$G$2)-'Random Encounter'!$E$8-LOOKUP($A321,'Monster List'!$A$2:$A$448,'Monster List'!$C$2:$C$448)*Z$1&gt;=0,Z$1,Y321)</f>
        <v>7</v>
      </c>
      <c r="AA321" s="13" t="str">
        <f>IF(INDEX('REG XP Table'!$B$2:$E$2815,'Random Encounter'!$F$8+AA$1,'REG XP Table'!$G$2)-'Random Encounter'!$E$8-LOOKUP($A321,'Monster List'!$A$2:$A$448,'Monster List'!$C$2:$C$448)*AA$1&gt;=0,AA$1,Z321)</f>
        <v>7</v>
      </c>
      <c r="AB321" s="13" t="str">
        <f>IF(INDEX('REG XP Table'!$B$2:$E$2815,'Random Encounter'!$F$8+AB$1,'REG XP Table'!$G$2)-'Random Encounter'!$E$8-LOOKUP($A321,'Monster List'!$A$2:$A$448,'Monster List'!$C$2:$C$448)*AB$1&gt;=0,AB$1,AA321)</f>
        <v>7</v>
      </c>
      <c r="AC321" s="13" t="str">
        <f>IF(INDEX('REG XP Table'!$B$2:$E$2815,'Random Encounter'!$F$8+AC$1,'REG XP Table'!$G$2)-'Random Encounter'!$E$8-LOOKUP($A321,'Monster List'!$A$2:$A$448,'Monster List'!$C$2:$C$448)*AC$1&gt;=0,AC$1,AB321)</f>
        <v>7</v>
      </c>
      <c r="AD321" s="13" t="str">
        <f>IF(INDEX('REG XP Table'!$B$2:$E$2815,'Random Encounter'!$F$8+AD$1,'REG XP Table'!$G$2)-'Random Encounter'!$E$8-LOOKUP($A321,'Monster List'!$A$2:$A$448,'Monster List'!$C$2:$C$448)*AD$1&gt;=0,AD$1,AC321)</f>
        <v>7</v>
      </c>
      <c r="AE321" s="13" t="str">
        <f>IF(INDEX('REG XP Table'!$B$2:$E$2815,'Random Encounter'!$F$8+AE$1,'REG XP Table'!$G$2)-'Random Encounter'!$E$8-LOOKUP($A321,'Monster List'!$A$2:$A$448,'Monster List'!$C$2:$C$448)*AE$1&gt;=0,AE$1,AD321)</f>
        <v>7</v>
      </c>
      <c r="AF321" s="13" t="str">
        <f>IF(INDEX('REG XP Table'!$B$2:$E$2815,'Random Encounter'!$F$8+AF$1,'REG XP Table'!$G$2)-'Random Encounter'!$E$8-LOOKUP($A321,'Monster List'!$A$2:$A$448,'Monster List'!$C$2:$C$448)*AF$1&gt;=0,AF$1,AE321)</f>
        <v>7</v>
      </c>
    </row>
    <row r="322" spans="1:32" x14ac:dyDescent="0.3">
      <c r="A322" t="s">
        <v>232</v>
      </c>
      <c r="B322">
        <v>450</v>
      </c>
      <c r="C322" t="b">
        <f>ISTEXT(INDEX(Table4[],MATCH(Table412[[#This Row],[Monster]],Table4[Monster],0),MATCH(Table36[Location],Table4[#Headers],0)))</f>
        <v>0</v>
      </c>
      <c r="D322" t="b">
        <f>ISNUMBER(MATCH(LOOKUP(Table412[[#This Row],[Monster]],Table4[Monster],Table4[Alignment 1]),'MSL Filters'!$K$3:$P$3,0))</f>
        <v>1</v>
      </c>
      <c r="E322" t="b">
        <f>ISNUMBER(MATCH(LOOKUP(Table412[[#This Row],[Monster]],Table4[Monster],Table4[Alignment 2]),'MSL Filters'!$K$13:$P$13,0))</f>
        <v>1</v>
      </c>
      <c r="F322" t="b">
        <f>IF(EXACT("Any",Table36[Type]), TRUE, EXACT(LOOKUP(Table412[[#This Row],[Monster]],Table4[Monster],Table4[Type]),Table36[Type]))</f>
        <v>0</v>
      </c>
      <c r="G322" t="b">
        <f>IF(EXACT("Any",Table36[Sub Type]),TRUE,NOT(ISERROR(MATCH(LOOKUP(Table412[[#This Row],[Monster]],Table4[Monster],Table4[Subtype]),'MSL Filters'!$K$23:$P$23,0))))</f>
        <v>1</v>
      </c>
      <c r="H322" t="b">
        <f>IF(EXACT(Table412[[#This Row],[1]],1),TRUE,FALSE)</f>
        <v>0</v>
      </c>
      <c r="I322" t="b">
        <f>LOOKUP(Table412[[#This Row],[Monster]],'Monster List'!$A$2:$A$447,'Monster List'!$B$2:$B$447)&gt;='Random Encounter'!$J$2</f>
        <v>1</v>
      </c>
      <c r="J322" t="b">
        <f>LOOKUP(Table412[[#This Row],[Monster]],'Monster List'!$A$2:$A$447,'Monster List'!$B$2:$B$447)&lt;='Random Encounter'!$K$2</f>
        <v>1</v>
      </c>
      <c r="K322" t="b">
        <f t="shared" ref="K322:K385" si="5">AND(C322,D322,E322,F322,G322,H322,I322,J322)</f>
        <v>0</v>
      </c>
      <c r="L322" s="12">
        <f>IF(Table412[[#This Row],[Include?]],1,0)+L321</f>
        <v>21</v>
      </c>
      <c r="M322" s="13">
        <f>IF(INDEX('REG XP Table'!$B$2:$E$2815,'Random Encounter'!$F$8+M$1,'REG XP Table'!$G$2)-'Random Encounter'!$E$8-LOOKUP($A322,'Monster List'!$A$2:$A$448,'Monster List'!$C$2:$C$448)*M$1&gt;=0,1,0)</f>
        <v>0</v>
      </c>
      <c r="N322" s="15">
        <f>IF(INDEX('REG XP Table'!$B$2:$E$2815,'Random Encounter'!$F$8+N$1,'REG XP Table'!$G$2)-'Random Encounter'!$E$8-LOOKUP($A322,'Monster List'!$A$2:$A$448,'Monster List'!$C$2:$C$448)*N$1&gt;=0,N$1,M322)</f>
        <v>0</v>
      </c>
      <c r="O322" s="13">
        <f>IF(INDEX('REG XP Table'!$B$2:$E$2815,'Random Encounter'!$F$8+O$1,'REG XP Table'!$G$2)-'Random Encounter'!$E$8-LOOKUP($A322,'Monster List'!$A$2:$A$448,'Monster List'!$C$2:$C$448)*O$1&gt;=0,O$1,N322)</f>
        <v>0</v>
      </c>
      <c r="P322" s="13">
        <f>IF(INDEX('REG XP Table'!$B$2:$E$2815,'Random Encounter'!$F$8+P$1,'REG XP Table'!$G$2)-'Random Encounter'!$E$8-LOOKUP($A322,'Monster List'!$A$2:$A$448,'Monster List'!$C$2:$C$448)*P$1&gt;=0,P$1,O322)</f>
        <v>0</v>
      </c>
      <c r="Q322" s="13">
        <f>IF(INDEX('REG XP Table'!$B$2:$E$2815,'Random Encounter'!$F$8+Q$1,'REG XP Table'!$G$2)-'Random Encounter'!$E$8-LOOKUP($A322,'Monster List'!$A$2:$A$448,'Monster List'!$C$2:$C$448)*Q$1&gt;=0,Q$1,P322)</f>
        <v>0</v>
      </c>
      <c r="R322" s="13">
        <f>IF(INDEX('REG XP Table'!$B$2:$E$2815,'Random Encounter'!$F$8+R$1,'REG XP Table'!$G$2)-'Random Encounter'!$E$8-LOOKUP($A322,'Monster List'!$A$2:$A$448,'Monster List'!$C$2:$C$448)*R$1&gt;=0,R$1,Q322)</f>
        <v>0</v>
      </c>
      <c r="S322" s="13">
        <f>IF(INDEX('REG XP Table'!$B$2:$E$2815,'Random Encounter'!$F$8+S$1,'REG XP Table'!$G$2)-'Random Encounter'!$E$8-LOOKUP($A322,'Monster List'!$A$2:$A$448,'Monster List'!$C$2:$C$448)*S$1&gt;=0,S$1,R322)</f>
        <v>0</v>
      </c>
      <c r="T322" s="13">
        <f>IF(INDEX('REG XP Table'!$B$2:$E$2815,'Random Encounter'!$F$8+T$1,'REG XP Table'!$G$2)-'Random Encounter'!$E$8-LOOKUP($A322,'Monster List'!$A$2:$A$448,'Monster List'!$C$2:$C$448)*T$1&gt;=0,T$1,S322)</f>
        <v>0</v>
      </c>
      <c r="U322" s="13">
        <f>IF(INDEX('REG XP Table'!$B$2:$E$2815,'Random Encounter'!$F$8+U$1,'REG XP Table'!$G$2)-'Random Encounter'!$E$8-LOOKUP($A322,'Monster List'!$A$2:$A$448,'Monster List'!$C$2:$C$448)*U$1&gt;=0,U$1,T322)</f>
        <v>0</v>
      </c>
      <c r="V322" s="13">
        <f>IF(INDEX('REG XP Table'!$B$2:$E$2815,'Random Encounter'!$F$8+V$1,'REG XP Table'!$G$2)-'Random Encounter'!$E$8-LOOKUP($A322,'Monster List'!$A$2:$A$448,'Monster List'!$C$2:$C$448)*V$1&gt;=0,V$1,U322)</f>
        <v>0</v>
      </c>
      <c r="W322" s="13">
        <f>IF(INDEX('REG XP Table'!$B$2:$E$2815,'Random Encounter'!$F$8+W$1,'REG XP Table'!$G$2)-'Random Encounter'!$E$8-LOOKUP($A322,'Monster List'!$A$2:$A$448,'Monster List'!$C$2:$C$448)*W$1&gt;=0,W$1,V322)</f>
        <v>0</v>
      </c>
      <c r="X322" s="13">
        <f>IF(INDEX('REG XP Table'!$B$2:$E$2815,'Random Encounter'!$F$8+X$1,'REG XP Table'!$G$2)-'Random Encounter'!$E$8-LOOKUP($A322,'Monster List'!$A$2:$A$448,'Monster List'!$C$2:$C$448)*X$1&gt;=0,X$1,W322)</f>
        <v>0</v>
      </c>
      <c r="Y322" s="13">
        <f>IF(INDEX('REG XP Table'!$B$2:$E$2815,'Random Encounter'!$F$8+Y$1,'REG XP Table'!$G$2)-'Random Encounter'!$E$8-LOOKUP($A322,'Monster List'!$A$2:$A$448,'Monster List'!$C$2:$C$448)*Y$1&gt;=0,Y$1,X322)</f>
        <v>0</v>
      </c>
      <c r="Z322" s="13">
        <f>IF(INDEX('REG XP Table'!$B$2:$E$2815,'Random Encounter'!$F$8+Z$1,'REG XP Table'!$G$2)-'Random Encounter'!$E$8-LOOKUP($A322,'Monster List'!$A$2:$A$448,'Monster List'!$C$2:$C$448)*Z$1&gt;=0,Z$1,Y322)</f>
        <v>0</v>
      </c>
      <c r="AA322" s="13">
        <f>IF(INDEX('REG XP Table'!$B$2:$E$2815,'Random Encounter'!$F$8+AA$1,'REG XP Table'!$G$2)-'Random Encounter'!$E$8-LOOKUP($A322,'Monster List'!$A$2:$A$448,'Monster List'!$C$2:$C$448)*AA$1&gt;=0,AA$1,Z322)</f>
        <v>0</v>
      </c>
      <c r="AB322" s="13">
        <f>IF(INDEX('REG XP Table'!$B$2:$E$2815,'Random Encounter'!$F$8+AB$1,'REG XP Table'!$G$2)-'Random Encounter'!$E$8-LOOKUP($A322,'Monster List'!$A$2:$A$448,'Monster List'!$C$2:$C$448)*AB$1&gt;=0,AB$1,AA322)</f>
        <v>0</v>
      </c>
      <c r="AC322" s="13">
        <f>IF(INDEX('REG XP Table'!$B$2:$E$2815,'Random Encounter'!$F$8+AC$1,'REG XP Table'!$G$2)-'Random Encounter'!$E$8-LOOKUP($A322,'Monster List'!$A$2:$A$448,'Monster List'!$C$2:$C$448)*AC$1&gt;=0,AC$1,AB322)</f>
        <v>0</v>
      </c>
      <c r="AD322" s="13">
        <f>IF(INDEX('REG XP Table'!$B$2:$E$2815,'Random Encounter'!$F$8+AD$1,'REG XP Table'!$G$2)-'Random Encounter'!$E$8-LOOKUP($A322,'Monster List'!$A$2:$A$448,'Monster List'!$C$2:$C$448)*AD$1&gt;=0,AD$1,AC322)</f>
        <v>0</v>
      </c>
      <c r="AE322" s="13">
        <f>IF(INDEX('REG XP Table'!$B$2:$E$2815,'Random Encounter'!$F$8+AE$1,'REG XP Table'!$G$2)-'Random Encounter'!$E$8-LOOKUP($A322,'Monster List'!$A$2:$A$448,'Monster List'!$C$2:$C$448)*AE$1&gt;=0,AE$1,AD322)</f>
        <v>0</v>
      </c>
      <c r="AF322" s="13">
        <f>IF(INDEX('REG XP Table'!$B$2:$E$2815,'Random Encounter'!$F$8+AF$1,'REG XP Table'!$G$2)-'Random Encounter'!$E$8-LOOKUP($A322,'Monster List'!$A$2:$A$448,'Monster List'!$C$2:$C$448)*AF$1&gt;=0,AF$1,AE322)</f>
        <v>0</v>
      </c>
    </row>
    <row r="323" spans="1:32" x14ac:dyDescent="0.3">
      <c r="A323" t="s">
        <v>103</v>
      </c>
      <c r="B323">
        <v>50</v>
      </c>
      <c r="C323" t="b">
        <f>ISTEXT(INDEX(Table4[],MATCH(Table412[[#This Row],[Monster]],Table4[Monster],0),MATCH(Table36[Location],Table4[#Headers],0)))</f>
        <v>1</v>
      </c>
      <c r="D323" t="b">
        <f>ISNUMBER(MATCH(LOOKUP(Table412[[#This Row],[Monster]],Table4[Monster],Table4[Alignment 1]),'MSL Filters'!$K$3:$P$3,0))</f>
        <v>1</v>
      </c>
      <c r="E323" t="b">
        <f>ISNUMBER(MATCH(LOOKUP(Table412[[#This Row],[Monster]],Table4[Monster],Table4[Alignment 2]),'MSL Filters'!$K$13:$P$13,0))</f>
        <v>1</v>
      </c>
      <c r="F323" t="b">
        <f>IF(EXACT("Any",Table36[Type]), TRUE, EXACT(LOOKUP(Table412[[#This Row],[Monster]],Table4[Monster],Table4[Type]),Table36[Type]))</f>
        <v>0</v>
      </c>
      <c r="G323" t="b">
        <f>IF(EXACT("Any",Table36[Sub Type]),TRUE,NOT(ISERROR(MATCH(LOOKUP(Table412[[#This Row],[Monster]],Table4[Monster],Table4[Subtype]),'MSL Filters'!$K$23:$P$23,0))))</f>
        <v>1</v>
      </c>
      <c r="H323" t="b">
        <f>IF(EXACT(Table412[[#This Row],[1]],1),TRUE,FALSE)</f>
        <v>1</v>
      </c>
      <c r="I323" t="b">
        <f>LOOKUP(Table412[[#This Row],[Monster]],'Monster List'!$A$2:$A$447,'Monster List'!$B$2:$B$447)&gt;='Random Encounter'!$J$2</f>
        <v>1</v>
      </c>
      <c r="J323" t="b">
        <f>LOOKUP(Table412[[#This Row],[Monster]],'Monster List'!$A$2:$A$447,'Monster List'!$B$2:$B$447)&lt;='Random Encounter'!$K$2</f>
        <v>1</v>
      </c>
      <c r="K323" t="b">
        <f t="shared" si="5"/>
        <v>0</v>
      </c>
      <c r="L323" s="12">
        <f>IF(Table412[[#This Row],[Include?]],1,0)+L322</f>
        <v>21</v>
      </c>
      <c r="M323" s="13">
        <f>IF(INDEX('REG XP Table'!$B$2:$E$2815,'Random Encounter'!$F$8+M$1,'REG XP Table'!$G$2)-'Random Encounter'!$E$8-LOOKUP($A323,'Monster List'!$A$2:$A$448,'Monster List'!$C$2:$C$448)*M$1&gt;=0,1,0)</f>
        <v>1</v>
      </c>
      <c r="N323" s="15" t="str">
        <f>IF(INDEX('REG XP Table'!$B$2:$E$2815,'Random Encounter'!$F$8+N$1,'REG XP Table'!$G$2)-'Random Encounter'!$E$8-LOOKUP($A323,'Monster List'!$A$2:$A$448,'Monster List'!$C$2:$C$448)*N$1&gt;=0,N$1,M323)</f>
        <v>2</v>
      </c>
      <c r="O323" s="13" t="str">
        <f>IF(INDEX('REG XP Table'!$B$2:$E$2815,'Random Encounter'!$F$8+O$1,'REG XP Table'!$G$2)-'Random Encounter'!$E$8-LOOKUP($A323,'Monster List'!$A$2:$A$448,'Monster List'!$C$2:$C$448)*O$1&gt;=0,O$1,N323)</f>
        <v>3</v>
      </c>
      <c r="P323" s="13" t="str">
        <f>IF(INDEX('REG XP Table'!$B$2:$E$2815,'Random Encounter'!$F$8+P$1,'REG XP Table'!$G$2)-'Random Encounter'!$E$8-LOOKUP($A323,'Monster List'!$A$2:$A$448,'Monster List'!$C$2:$C$448)*P$1&gt;=0,P$1,O323)</f>
        <v>4</v>
      </c>
      <c r="Q323" s="13" t="str">
        <f>IF(INDEX('REG XP Table'!$B$2:$E$2815,'Random Encounter'!$F$8+Q$1,'REG XP Table'!$G$2)-'Random Encounter'!$E$8-LOOKUP($A323,'Monster List'!$A$2:$A$448,'Monster List'!$C$2:$C$448)*Q$1&gt;=0,Q$1,P323)</f>
        <v>4</v>
      </c>
      <c r="R323" s="13" t="str">
        <f>IF(INDEX('REG XP Table'!$B$2:$E$2815,'Random Encounter'!$F$8+R$1,'REG XP Table'!$G$2)-'Random Encounter'!$E$8-LOOKUP($A323,'Monster List'!$A$2:$A$448,'Monster List'!$C$2:$C$448)*R$1&gt;=0,R$1,Q323)</f>
        <v>4</v>
      </c>
      <c r="S323" s="13" t="str">
        <f>IF(INDEX('REG XP Table'!$B$2:$E$2815,'Random Encounter'!$F$8+S$1,'REG XP Table'!$G$2)-'Random Encounter'!$E$8-LOOKUP($A323,'Monster List'!$A$2:$A$448,'Monster List'!$C$2:$C$448)*S$1&gt;=0,S$1,R323)</f>
        <v>4</v>
      </c>
      <c r="T323" s="13" t="str">
        <f>IF(INDEX('REG XP Table'!$B$2:$E$2815,'Random Encounter'!$F$8+T$1,'REG XP Table'!$G$2)-'Random Encounter'!$E$8-LOOKUP($A323,'Monster List'!$A$2:$A$448,'Monster List'!$C$2:$C$448)*T$1&gt;=0,T$1,S323)</f>
        <v>4</v>
      </c>
      <c r="U323" s="13" t="str">
        <f>IF(INDEX('REG XP Table'!$B$2:$E$2815,'Random Encounter'!$F$8+U$1,'REG XP Table'!$G$2)-'Random Encounter'!$E$8-LOOKUP($A323,'Monster List'!$A$2:$A$448,'Monster List'!$C$2:$C$448)*U$1&gt;=0,U$1,T323)</f>
        <v>4</v>
      </c>
      <c r="V323" s="13" t="str">
        <f>IF(INDEX('REG XP Table'!$B$2:$E$2815,'Random Encounter'!$F$8+V$1,'REG XP Table'!$G$2)-'Random Encounter'!$E$8-LOOKUP($A323,'Monster List'!$A$2:$A$448,'Monster List'!$C$2:$C$448)*V$1&gt;=0,V$1,U323)</f>
        <v>4</v>
      </c>
      <c r="W323" s="13" t="str">
        <f>IF(INDEX('REG XP Table'!$B$2:$E$2815,'Random Encounter'!$F$8+W$1,'REG XP Table'!$G$2)-'Random Encounter'!$E$8-LOOKUP($A323,'Monster List'!$A$2:$A$448,'Monster List'!$C$2:$C$448)*W$1&gt;=0,W$1,V323)</f>
        <v>4</v>
      </c>
      <c r="X323" s="13" t="str">
        <f>IF(INDEX('REG XP Table'!$B$2:$E$2815,'Random Encounter'!$F$8+X$1,'REG XP Table'!$G$2)-'Random Encounter'!$E$8-LOOKUP($A323,'Monster List'!$A$2:$A$448,'Monster List'!$C$2:$C$448)*X$1&gt;=0,X$1,W323)</f>
        <v>4</v>
      </c>
      <c r="Y323" s="13" t="str">
        <f>IF(INDEX('REG XP Table'!$B$2:$E$2815,'Random Encounter'!$F$8+Y$1,'REG XP Table'!$G$2)-'Random Encounter'!$E$8-LOOKUP($A323,'Monster List'!$A$2:$A$448,'Monster List'!$C$2:$C$448)*Y$1&gt;=0,Y$1,X323)</f>
        <v>4</v>
      </c>
      <c r="Z323" s="13" t="str">
        <f>IF(INDEX('REG XP Table'!$B$2:$E$2815,'Random Encounter'!$F$8+Z$1,'REG XP Table'!$G$2)-'Random Encounter'!$E$8-LOOKUP($A323,'Monster List'!$A$2:$A$448,'Monster List'!$C$2:$C$448)*Z$1&gt;=0,Z$1,Y323)</f>
        <v>4</v>
      </c>
      <c r="AA323" s="13" t="str">
        <f>IF(INDEX('REG XP Table'!$B$2:$E$2815,'Random Encounter'!$F$8+AA$1,'REG XP Table'!$G$2)-'Random Encounter'!$E$8-LOOKUP($A323,'Monster List'!$A$2:$A$448,'Monster List'!$C$2:$C$448)*AA$1&gt;=0,AA$1,Z323)</f>
        <v>4</v>
      </c>
      <c r="AB323" s="13" t="str">
        <f>IF(INDEX('REG XP Table'!$B$2:$E$2815,'Random Encounter'!$F$8+AB$1,'REG XP Table'!$G$2)-'Random Encounter'!$E$8-LOOKUP($A323,'Monster List'!$A$2:$A$448,'Monster List'!$C$2:$C$448)*AB$1&gt;=0,AB$1,AA323)</f>
        <v>4</v>
      </c>
      <c r="AC323" s="13" t="str">
        <f>IF(INDEX('REG XP Table'!$B$2:$E$2815,'Random Encounter'!$F$8+AC$1,'REG XP Table'!$G$2)-'Random Encounter'!$E$8-LOOKUP($A323,'Monster List'!$A$2:$A$448,'Monster List'!$C$2:$C$448)*AC$1&gt;=0,AC$1,AB323)</f>
        <v>4</v>
      </c>
      <c r="AD323" s="13" t="str">
        <f>IF(INDEX('REG XP Table'!$B$2:$E$2815,'Random Encounter'!$F$8+AD$1,'REG XP Table'!$G$2)-'Random Encounter'!$E$8-LOOKUP($A323,'Monster List'!$A$2:$A$448,'Monster List'!$C$2:$C$448)*AD$1&gt;=0,AD$1,AC323)</f>
        <v>4</v>
      </c>
      <c r="AE323" s="13" t="str">
        <f>IF(INDEX('REG XP Table'!$B$2:$E$2815,'Random Encounter'!$F$8+AE$1,'REG XP Table'!$G$2)-'Random Encounter'!$E$8-LOOKUP($A323,'Monster List'!$A$2:$A$448,'Monster List'!$C$2:$C$448)*AE$1&gt;=0,AE$1,AD323)</f>
        <v>4</v>
      </c>
      <c r="AF323" s="13" t="str">
        <f>IF(INDEX('REG XP Table'!$B$2:$E$2815,'Random Encounter'!$F$8+AF$1,'REG XP Table'!$G$2)-'Random Encounter'!$E$8-LOOKUP($A323,'Monster List'!$A$2:$A$448,'Monster List'!$C$2:$C$448)*AF$1&gt;=0,AF$1,AE323)</f>
        <v>4</v>
      </c>
    </row>
    <row r="324" spans="1:32" x14ac:dyDescent="0.3">
      <c r="A324" t="s">
        <v>104</v>
      </c>
      <c r="B324">
        <v>50</v>
      </c>
      <c r="C324" t="b">
        <f>ISTEXT(INDEX(Table4[],MATCH(Table412[[#This Row],[Monster]],Table4[Monster],0),MATCH(Table36[Location],Table4[#Headers],0)))</f>
        <v>0</v>
      </c>
      <c r="D324" t="b">
        <f>ISNUMBER(MATCH(LOOKUP(Table412[[#This Row],[Monster]],Table4[Monster],Table4[Alignment 1]),'MSL Filters'!$K$3:$P$3,0))</f>
        <v>1</v>
      </c>
      <c r="E324" t="b">
        <f>ISNUMBER(MATCH(LOOKUP(Table412[[#This Row],[Monster]],Table4[Monster],Table4[Alignment 2]),'MSL Filters'!$K$13:$P$13,0))</f>
        <v>1</v>
      </c>
      <c r="F324" t="b">
        <f>IF(EXACT("Any",Table36[Type]), TRUE, EXACT(LOOKUP(Table412[[#This Row],[Monster]],Table4[Monster],Table4[Type]),Table36[Type]))</f>
        <v>1</v>
      </c>
      <c r="G324" t="b">
        <f>IF(EXACT("Any",Table36[Sub Type]),TRUE,NOT(ISERROR(MATCH(LOOKUP(Table412[[#This Row],[Monster]],Table4[Monster],Table4[Subtype]),'MSL Filters'!$K$23:$P$23,0))))</f>
        <v>1</v>
      </c>
      <c r="H324" t="b">
        <f>IF(EXACT(Table412[[#This Row],[1]],1),TRUE,FALSE)</f>
        <v>1</v>
      </c>
      <c r="I324" t="b">
        <f>LOOKUP(Table412[[#This Row],[Monster]],'Monster List'!$A$2:$A$447,'Monster List'!$B$2:$B$447)&gt;='Random Encounter'!$J$2</f>
        <v>1</v>
      </c>
      <c r="J324" t="b">
        <f>LOOKUP(Table412[[#This Row],[Monster]],'Monster List'!$A$2:$A$447,'Monster List'!$B$2:$B$447)&lt;='Random Encounter'!$K$2</f>
        <v>1</v>
      </c>
      <c r="K324" t="b">
        <f t="shared" si="5"/>
        <v>0</v>
      </c>
      <c r="L324" s="12">
        <f>IF(Table412[[#This Row],[Include?]],1,0)+L323</f>
        <v>21</v>
      </c>
      <c r="M324" s="13">
        <f>IF(INDEX('REG XP Table'!$B$2:$E$2815,'Random Encounter'!$F$8+M$1,'REG XP Table'!$G$2)-'Random Encounter'!$E$8-LOOKUP($A324,'Monster List'!$A$2:$A$448,'Monster List'!$C$2:$C$448)*M$1&gt;=0,1,0)</f>
        <v>1</v>
      </c>
      <c r="N324" s="15" t="str">
        <f>IF(INDEX('REG XP Table'!$B$2:$E$2815,'Random Encounter'!$F$8+N$1,'REG XP Table'!$G$2)-'Random Encounter'!$E$8-LOOKUP($A324,'Monster List'!$A$2:$A$448,'Monster List'!$C$2:$C$448)*N$1&gt;=0,N$1,M324)</f>
        <v>2</v>
      </c>
      <c r="O324" s="13" t="str">
        <f>IF(INDEX('REG XP Table'!$B$2:$E$2815,'Random Encounter'!$F$8+O$1,'REG XP Table'!$G$2)-'Random Encounter'!$E$8-LOOKUP($A324,'Monster List'!$A$2:$A$448,'Monster List'!$C$2:$C$448)*O$1&gt;=0,O$1,N324)</f>
        <v>3</v>
      </c>
      <c r="P324" s="13" t="str">
        <f>IF(INDEX('REG XP Table'!$B$2:$E$2815,'Random Encounter'!$F$8+P$1,'REG XP Table'!$G$2)-'Random Encounter'!$E$8-LOOKUP($A324,'Monster List'!$A$2:$A$448,'Monster List'!$C$2:$C$448)*P$1&gt;=0,P$1,O324)</f>
        <v>4</v>
      </c>
      <c r="Q324" s="13" t="str">
        <f>IF(INDEX('REG XP Table'!$B$2:$E$2815,'Random Encounter'!$F$8+Q$1,'REG XP Table'!$G$2)-'Random Encounter'!$E$8-LOOKUP($A324,'Monster List'!$A$2:$A$448,'Monster List'!$C$2:$C$448)*Q$1&gt;=0,Q$1,P324)</f>
        <v>4</v>
      </c>
      <c r="R324" s="13" t="str">
        <f>IF(INDEX('REG XP Table'!$B$2:$E$2815,'Random Encounter'!$F$8+R$1,'REG XP Table'!$G$2)-'Random Encounter'!$E$8-LOOKUP($A324,'Monster List'!$A$2:$A$448,'Monster List'!$C$2:$C$448)*R$1&gt;=0,R$1,Q324)</f>
        <v>4</v>
      </c>
      <c r="S324" s="13" t="str">
        <f>IF(INDEX('REG XP Table'!$B$2:$E$2815,'Random Encounter'!$F$8+S$1,'REG XP Table'!$G$2)-'Random Encounter'!$E$8-LOOKUP($A324,'Monster List'!$A$2:$A$448,'Monster List'!$C$2:$C$448)*S$1&gt;=0,S$1,R324)</f>
        <v>4</v>
      </c>
      <c r="T324" s="13" t="str">
        <f>IF(INDEX('REG XP Table'!$B$2:$E$2815,'Random Encounter'!$F$8+T$1,'REG XP Table'!$G$2)-'Random Encounter'!$E$8-LOOKUP($A324,'Monster List'!$A$2:$A$448,'Monster List'!$C$2:$C$448)*T$1&gt;=0,T$1,S324)</f>
        <v>4</v>
      </c>
      <c r="U324" s="13" t="str">
        <f>IF(INDEX('REG XP Table'!$B$2:$E$2815,'Random Encounter'!$F$8+U$1,'REG XP Table'!$G$2)-'Random Encounter'!$E$8-LOOKUP($A324,'Monster List'!$A$2:$A$448,'Monster List'!$C$2:$C$448)*U$1&gt;=0,U$1,T324)</f>
        <v>4</v>
      </c>
      <c r="V324" s="13" t="str">
        <f>IF(INDEX('REG XP Table'!$B$2:$E$2815,'Random Encounter'!$F$8+V$1,'REG XP Table'!$G$2)-'Random Encounter'!$E$8-LOOKUP($A324,'Monster List'!$A$2:$A$448,'Monster List'!$C$2:$C$448)*V$1&gt;=0,V$1,U324)</f>
        <v>4</v>
      </c>
      <c r="W324" s="13" t="str">
        <f>IF(INDEX('REG XP Table'!$B$2:$E$2815,'Random Encounter'!$F$8+W$1,'REG XP Table'!$G$2)-'Random Encounter'!$E$8-LOOKUP($A324,'Monster List'!$A$2:$A$448,'Monster List'!$C$2:$C$448)*W$1&gt;=0,W$1,V324)</f>
        <v>4</v>
      </c>
      <c r="X324" s="13" t="str">
        <f>IF(INDEX('REG XP Table'!$B$2:$E$2815,'Random Encounter'!$F$8+X$1,'REG XP Table'!$G$2)-'Random Encounter'!$E$8-LOOKUP($A324,'Monster List'!$A$2:$A$448,'Monster List'!$C$2:$C$448)*X$1&gt;=0,X$1,W324)</f>
        <v>4</v>
      </c>
      <c r="Y324" s="13" t="str">
        <f>IF(INDEX('REG XP Table'!$B$2:$E$2815,'Random Encounter'!$F$8+Y$1,'REG XP Table'!$G$2)-'Random Encounter'!$E$8-LOOKUP($A324,'Monster List'!$A$2:$A$448,'Monster List'!$C$2:$C$448)*Y$1&gt;=0,Y$1,X324)</f>
        <v>4</v>
      </c>
      <c r="Z324" s="13" t="str">
        <f>IF(INDEX('REG XP Table'!$B$2:$E$2815,'Random Encounter'!$F$8+Z$1,'REG XP Table'!$G$2)-'Random Encounter'!$E$8-LOOKUP($A324,'Monster List'!$A$2:$A$448,'Monster List'!$C$2:$C$448)*Z$1&gt;=0,Z$1,Y324)</f>
        <v>4</v>
      </c>
      <c r="AA324" s="13" t="str">
        <f>IF(INDEX('REG XP Table'!$B$2:$E$2815,'Random Encounter'!$F$8+AA$1,'REG XP Table'!$G$2)-'Random Encounter'!$E$8-LOOKUP($A324,'Monster List'!$A$2:$A$448,'Monster List'!$C$2:$C$448)*AA$1&gt;=0,AA$1,Z324)</f>
        <v>4</v>
      </c>
      <c r="AB324" s="13" t="str">
        <f>IF(INDEX('REG XP Table'!$B$2:$E$2815,'Random Encounter'!$F$8+AB$1,'REG XP Table'!$G$2)-'Random Encounter'!$E$8-LOOKUP($A324,'Monster List'!$A$2:$A$448,'Monster List'!$C$2:$C$448)*AB$1&gt;=0,AB$1,AA324)</f>
        <v>4</v>
      </c>
      <c r="AC324" s="13" t="str">
        <f>IF(INDEX('REG XP Table'!$B$2:$E$2815,'Random Encounter'!$F$8+AC$1,'REG XP Table'!$G$2)-'Random Encounter'!$E$8-LOOKUP($A324,'Monster List'!$A$2:$A$448,'Monster List'!$C$2:$C$448)*AC$1&gt;=0,AC$1,AB324)</f>
        <v>4</v>
      </c>
      <c r="AD324" s="13" t="str">
        <f>IF(INDEX('REG XP Table'!$B$2:$E$2815,'Random Encounter'!$F$8+AD$1,'REG XP Table'!$G$2)-'Random Encounter'!$E$8-LOOKUP($A324,'Monster List'!$A$2:$A$448,'Monster List'!$C$2:$C$448)*AD$1&gt;=0,AD$1,AC324)</f>
        <v>4</v>
      </c>
      <c r="AE324" s="13" t="str">
        <f>IF(INDEX('REG XP Table'!$B$2:$E$2815,'Random Encounter'!$F$8+AE$1,'REG XP Table'!$G$2)-'Random Encounter'!$E$8-LOOKUP($A324,'Monster List'!$A$2:$A$448,'Monster List'!$C$2:$C$448)*AE$1&gt;=0,AE$1,AD324)</f>
        <v>4</v>
      </c>
      <c r="AF324" s="13" t="str">
        <f>IF(INDEX('REG XP Table'!$B$2:$E$2815,'Random Encounter'!$F$8+AF$1,'REG XP Table'!$G$2)-'Random Encounter'!$E$8-LOOKUP($A324,'Monster List'!$A$2:$A$448,'Monster List'!$C$2:$C$448)*AF$1&gt;=0,AF$1,AE324)</f>
        <v>4</v>
      </c>
    </row>
    <row r="325" spans="1:32" x14ac:dyDescent="0.3">
      <c r="A325" t="s">
        <v>425</v>
      </c>
      <c r="B325">
        <v>13000</v>
      </c>
      <c r="C325" t="b">
        <f>ISTEXT(INDEX(Table4[],MATCH(Table412[[#This Row],[Monster]],Table4[Monster],0),MATCH(Table36[Location],Table4[#Headers],0)))</f>
        <v>0</v>
      </c>
      <c r="D325" t="b">
        <f>ISNUMBER(MATCH(LOOKUP(Table412[[#This Row],[Monster]],Table4[Monster],Table4[Alignment 1]),'MSL Filters'!$K$3:$P$3,0))</f>
        <v>1</v>
      </c>
      <c r="E325" t="b">
        <f>ISNUMBER(MATCH(LOOKUP(Table412[[#This Row],[Monster]],Table4[Monster],Table4[Alignment 2]),'MSL Filters'!$K$13:$P$13,0))</f>
        <v>1</v>
      </c>
      <c r="F325" t="b">
        <f>IF(EXACT("Any",Table36[Type]), TRUE, EXACT(LOOKUP(Table412[[#This Row],[Monster]],Table4[Monster],Table4[Type]),Table36[Type]))</f>
        <v>0</v>
      </c>
      <c r="G325" t="b">
        <f>IF(EXACT("Any",Table36[Sub Type]),TRUE,NOT(ISERROR(MATCH(LOOKUP(Table412[[#This Row],[Monster]],Table4[Monster],Table4[Subtype]),'MSL Filters'!$K$23:$P$23,0))))</f>
        <v>1</v>
      </c>
      <c r="H325" t="b">
        <f>IF(EXACT(Table412[[#This Row],[1]],1),TRUE,FALSE)</f>
        <v>0</v>
      </c>
      <c r="I325" t="b">
        <f>LOOKUP(Table412[[#This Row],[Monster]],'Monster List'!$A$2:$A$447,'Monster List'!$B$2:$B$447)&gt;='Random Encounter'!$J$2</f>
        <v>1</v>
      </c>
      <c r="J325" t="b">
        <f>LOOKUP(Table412[[#This Row],[Monster]],'Monster List'!$A$2:$A$447,'Monster List'!$B$2:$B$447)&lt;='Random Encounter'!$K$2</f>
        <v>1</v>
      </c>
      <c r="K325" t="b">
        <f t="shared" si="5"/>
        <v>0</v>
      </c>
      <c r="L325" s="12">
        <f>IF(Table412[[#This Row],[Include?]],1,0)+L324</f>
        <v>21</v>
      </c>
      <c r="M325" s="13">
        <f>IF(INDEX('REG XP Table'!$B$2:$E$2815,'Random Encounter'!$F$8+M$1,'REG XP Table'!$G$2)-'Random Encounter'!$E$8-LOOKUP($A325,'Monster List'!$A$2:$A$448,'Monster List'!$C$2:$C$448)*M$1&gt;=0,1,0)</f>
        <v>0</v>
      </c>
      <c r="N325" s="15">
        <f>IF(INDEX('REG XP Table'!$B$2:$E$2815,'Random Encounter'!$F$8+N$1,'REG XP Table'!$G$2)-'Random Encounter'!$E$8-LOOKUP($A325,'Monster List'!$A$2:$A$448,'Monster List'!$C$2:$C$448)*N$1&gt;=0,N$1,M325)</f>
        <v>0</v>
      </c>
      <c r="O325" s="13">
        <f>IF(INDEX('REG XP Table'!$B$2:$E$2815,'Random Encounter'!$F$8+O$1,'REG XP Table'!$G$2)-'Random Encounter'!$E$8-LOOKUP($A325,'Monster List'!$A$2:$A$448,'Monster List'!$C$2:$C$448)*O$1&gt;=0,O$1,N325)</f>
        <v>0</v>
      </c>
      <c r="P325" s="13">
        <f>IF(INDEX('REG XP Table'!$B$2:$E$2815,'Random Encounter'!$F$8+P$1,'REG XP Table'!$G$2)-'Random Encounter'!$E$8-LOOKUP($A325,'Monster List'!$A$2:$A$448,'Monster List'!$C$2:$C$448)*P$1&gt;=0,P$1,O325)</f>
        <v>0</v>
      </c>
      <c r="Q325" s="13">
        <f>IF(INDEX('REG XP Table'!$B$2:$E$2815,'Random Encounter'!$F$8+Q$1,'REG XP Table'!$G$2)-'Random Encounter'!$E$8-LOOKUP($A325,'Monster List'!$A$2:$A$448,'Monster List'!$C$2:$C$448)*Q$1&gt;=0,Q$1,P325)</f>
        <v>0</v>
      </c>
      <c r="R325" s="13">
        <f>IF(INDEX('REG XP Table'!$B$2:$E$2815,'Random Encounter'!$F$8+R$1,'REG XP Table'!$G$2)-'Random Encounter'!$E$8-LOOKUP($A325,'Monster List'!$A$2:$A$448,'Monster List'!$C$2:$C$448)*R$1&gt;=0,R$1,Q325)</f>
        <v>0</v>
      </c>
      <c r="S325" s="13">
        <f>IF(INDEX('REG XP Table'!$B$2:$E$2815,'Random Encounter'!$F$8+S$1,'REG XP Table'!$G$2)-'Random Encounter'!$E$8-LOOKUP($A325,'Monster List'!$A$2:$A$448,'Monster List'!$C$2:$C$448)*S$1&gt;=0,S$1,R325)</f>
        <v>0</v>
      </c>
      <c r="T325" s="13">
        <f>IF(INDEX('REG XP Table'!$B$2:$E$2815,'Random Encounter'!$F$8+T$1,'REG XP Table'!$G$2)-'Random Encounter'!$E$8-LOOKUP($A325,'Monster List'!$A$2:$A$448,'Monster List'!$C$2:$C$448)*T$1&gt;=0,T$1,S325)</f>
        <v>0</v>
      </c>
      <c r="U325" s="13">
        <f>IF(INDEX('REG XP Table'!$B$2:$E$2815,'Random Encounter'!$F$8+U$1,'REG XP Table'!$G$2)-'Random Encounter'!$E$8-LOOKUP($A325,'Monster List'!$A$2:$A$448,'Monster List'!$C$2:$C$448)*U$1&gt;=0,U$1,T325)</f>
        <v>0</v>
      </c>
      <c r="V325" s="13">
        <f>IF(INDEX('REG XP Table'!$B$2:$E$2815,'Random Encounter'!$F$8+V$1,'REG XP Table'!$G$2)-'Random Encounter'!$E$8-LOOKUP($A325,'Monster List'!$A$2:$A$448,'Monster List'!$C$2:$C$448)*V$1&gt;=0,V$1,U325)</f>
        <v>0</v>
      </c>
      <c r="W325" s="13">
        <f>IF(INDEX('REG XP Table'!$B$2:$E$2815,'Random Encounter'!$F$8+W$1,'REG XP Table'!$G$2)-'Random Encounter'!$E$8-LOOKUP($A325,'Monster List'!$A$2:$A$448,'Monster List'!$C$2:$C$448)*W$1&gt;=0,W$1,V325)</f>
        <v>0</v>
      </c>
      <c r="X325" s="13">
        <f>IF(INDEX('REG XP Table'!$B$2:$E$2815,'Random Encounter'!$F$8+X$1,'REG XP Table'!$G$2)-'Random Encounter'!$E$8-LOOKUP($A325,'Monster List'!$A$2:$A$448,'Monster List'!$C$2:$C$448)*X$1&gt;=0,X$1,W325)</f>
        <v>0</v>
      </c>
      <c r="Y325" s="13">
        <f>IF(INDEX('REG XP Table'!$B$2:$E$2815,'Random Encounter'!$F$8+Y$1,'REG XP Table'!$G$2)-'Random Encounter'!$E$8-LOOKUP($A325,'Monster List'!$A$2:$A$448,'Monster List'!$C$2:$C$448)*Y$1&gt;=0,Y$1,X325)</f>
        <v>0</v>
      </c>
      <c r="Z325" s="13">
        <f>IF(INDEX('REG XP Table'!$B$2:$E$2815,'Random Encounter'!$F$8+Z$1,'REG XP Table'!$G$2)-'Random Encounter'!$E$8-LOOKUP($A325,'Monster List'!$A$2:$A$448,'Monster List'!$C$2:$C$448)*Z$1&gt;=0,Z$1,Y325)</f>
        <v>0</v>
      </c>
      <c r="AA325" s="13">
        <f>IF(INDEX('REG XP Table'!$B$2:$E$2815,'Random Encounter'!$F$8+AA$1,'REG XP Table'!$G$2)-'Random Encounter'!$E$8-LOOKUP($A325,'Monster List'!$A$2:$A$448,'Monster List'!$C$2:$C$448)*AA$1&gt;=0,AA$1,Z325)</f>
        <v>0</v>
      </c>
      <c r="AB325" s="13">
        <f>IF(INDEX('REG XP Table'!$B$2:$E$2815,'Random Encounter'!$F$8+AB$1,'REG XP Table'!$G$2)-'Random Encounter'!$E$8-LOOKUP($A325,'Monster List'!$A$2:$A$448,'Monster List'!$C$2:$C$448)*AB$1&gt;=0,AB$1,AA325)</f>
        <v>0</v>
      </c>
      <c r="AC325" s="13">
        <f>IF(INDEX('REG XP Table'!$B$2:$E$2815,'Random Encounter'!$F$8+AC$1,'REG XP Table'!$G$2)-'Random Encounter'!$E$8-LOOKUP($A325,'Monster List'!$A$2:$A$448,'Monster List'!$C$2:$C$448)*AC$1&gt;=0,AC$1,AB325)</f>
        <v>0</v>
      </c>
      <c r="AD325" s="13">
        <f>IF(INDEX('REG XP Table'!$B$2:$E$2815,'Random Encounter'!$F$8+AD$1,'REG XP Table'!$G$2)-'Random Encounter'!$E$8-LOOKUP($A325,'Monster List'!$A$2:$A$448,'Monster List'!$C$2:$C$448)*AD$1&gt;=0,AD$1,AC325)</f>
        <v>0</v>
      </c>
      <c r="AE325" s="13">
        <f>IF(INDEX('REG XP Table'!$B$2:$E$2815,'Random Encounter'!$F$8+AE$1,'REG XP Table'!$G$2)-'Random Encounter'!$E$8-LOOKUP($A325,'Monster List'!$A$2:$A$448,'Monster List'!$C$2:$C$448)*AE$1&gt;=0,AE$1,AD325)</f>
        <v>0</v>
      </c>
      <c r="AF325" s="13">
        <f>IF(INDEX('REG XP Table'!$B$2:$E$2815,'Random Encounter'!$F$8+AF$1,'REG XP Table'!$G$2)-'Random Encounter'!$E$8-LOOKUP($A325,'Monster List'!$A$2:$A$448,'Monster List'!$C$2:$C$448)*AF$1&gt;=0,AF$1,AE325)</f>
        <v>0</v>
      </c>
    </row>
    <row r="326" spans="1:32" x14ac:dyDescent="0.3">
      <c r="A326" t="s">
        <v>178</v>
      </c>
      <c r="B326">
        <v>200</v>
      </c>
      <c r="C326" t="b">
        <f>ISTEXT(INDEX(Table4[],MATCH(Table412[[#This Row],[Monster]],Table4[Monster],0),MATCH(Table36[Location],Table4[#Headers],0)))</f>
        <v>0</v>
      </c>
      <c r="D326" t="b">
        <f>ISNUMBER(MATCH(LOOKUP(Table412[[#This Row],[Monster]],Table4[Monster],Table4[Alignment 1]),'MSL Filters'!$K$3:$P$3,0))</f>
        <v>1</v>
      </c>
      <c r="E326" t="b">
        <f>ISNUMBER(MATCH(LOOKUP(Table412[[#This Row],[Monster]],Table4[Monster],Table4[Alignment 2]),'MSL Filters'!$K$13:$P$13,0))</f>
        <v>1</v>
      </c>
      <c r="F326" t="b">
        <f>IF(EXACT("Any",Table36[Type]), TRUE, EXACT(LOOKUP(Table412[[#This Row],[Monster]],Table4[Monster],Table4[Type]),Table36[Type]))</f>
        <v>0</v>
      </c>
      <c r="G326" t="b">
        <f>IF(EXACT("Any",Table36[Sub Type]),TRUE,NOT(ISERROR(MATCH(LOOKUP(Table412[[#This Row],[Monster]],Table4[Monster],Table4[Subtype]),'MSL Filters'!$K$23:$P$23,0))))</f>
        <v>1</v>
      </c>
      <c r="H326" t="b">
        <f>IF(EXACT(Table412[[#This Row],[1]],1),TRUE,FALSE)</f>
        <v>1</v>
      </c>
      <c r="I326" t="b">
        <f>LOOKUP(Table412[[#This Row],[Monster]],'Monster List'!$A$2:$A$447,'Monster List'!$B$2:$B$447)&gt;='Random Encounter'!$J$2</f>
        <v>1</v>
      </c>
      <c r="J326" t="b">
        <f>LOOKUP(Table412[[#This Row],[Monster]],'Monster List'!$A$2:$A$447,'Monster List'!$B$2:$B$447)&lt;='Random Encounter'!$K$2</f>
        <v>1</v>
      </c>
      <c r="K326" t="b">
        <f t="shared" si="5"/>
        <v>0</v>
      </c>
      <c r="L326" s="12">
        <f>IF(Table412[[#This Row],[Include?]],1,0)+L325</f>
        <v>21</v>
      </c>
      <c r="M326" s="13">
        <f>IF(INDEX('REG XP Table'!$B$2:$E$2815,'Random Encounter'!$F$8+M$1,'REG XP Table'!$G$2)-'Random Encounter'!$E$8-LOOKUP($A326,'Monster List'!$A$2:$A$448,'Monster List'!$C$2:$C$448)*M$1&gt;=0,1,0)</f>
        <v>1</v>
      </c>
      <c r="N326" s="15">
        <f>IF(INDEX('REG XP Table'!$B$2:$E$2815,'Random Encounter'!$F$8+N$1,'REG XP Table'!$G$2)-'Random Encounter'!$E$8-LOOKUP($A326,'Monster List'!$A$2:$A$448,'Monster List'!$C$2:$C$448)*N$1&gt;=0,N$1,M326)</f>
        <v>1</v>
      </c>
      <c r="O326" s="13">
        <f>IF(INDEX('REG XP Table'!$B$2:$E$2815,'Random Encounter'!$F$8+O$1,'REG XP Table'!$G$2)-'Random Encounter'!$E$8-LOOKUP($A326,'Monster List'!$A$2:$A$448,'Monster List'!$C$2:$C$448)*O$1&gt;=0,O$1,N326)</f>
        <v>1</v>
      </c>
      <c r="P326" s="13">
        <f>IF(INDEX('REG XP Table'!$B$2:$E$2815,'Random Encounter'!$F$8+P$1,'REG XP Table'!$G$2)-'Random Encounter'!$E$8-LOOKUP($A326,'Monster List'!$A$2:$A$448,'Monster List'!$C$2:$C$448)*P$1&gt;=0,P$1,O326)</f>
        <v>1</v>
      </c>
      <c r="Q326" s="13">
        <f>IF(INDEX('REG XP Table'!$B$2:$E$2815,'Random Encounter'!$F$8+Q$1,'REG XP Table'!$G$2)-'Random Encounter'!$E$8-LOOKUP($A326,'Monster List'!$A$2:$A$448,'Monster List'!$C$2:$C$448)*Q$1&gt;=0,Q$1,P326)</f>
        <v>1</v>
      </c>
      <c r="R326" s="13">
        <f>IF(INDEX('REG XP Table'!$B$2:$E$2815,'Random Encounter'!$F$8+R$1,'REG XP Table'!$G$2)-'Random Encounter'!$E$8-LOOKUP($A326,'Monster List'!$A$2:$A$448,'Monster List'!$C$2:$C$448)*R$1&gt;=0,R$1,Q326)</f>
        <v>1</v>
      </c>
      <c r="S326" s="13">
        <f>IF(INDEX('REG XP Table'!$B$2:$E$2815,'Random Encounter'!$F$8+S$1,'REG XP Table'!$G$2)-'Random Encounter'!$E$8-LOOKUP($A326,'Monster List'!$A$2:$A$448,'Monster List'!$C$2:$C$448)*S$1&gt;=0,S$1,R326)</f>
        <v>1</v>
      </c>
      <c r="T326" s="13">
        <f>IF(INDEX('REG XP Table'!$B$2:$E$2815,'Random Encounter'!$F$8+T$1,'REG XP Table'!$G$2)-'Random Encounter'!$E$8-LOOKUP($A326,'Monster List'!$A$2:$A$448,'Monster List'!$C$2:$C$448)*T$1&gt;=0,T$1,S326)</f>
        <v>1</v>
      </c>
      <c r="U326" s="13">
        <f>IF(INDEX('REG XP Table'!$B$2:$E$2815,'Random Encounter'!$F$8+U$1,'REG XP Table'!$G$2)-'Random Encounter'!$E$8-LOOKUP($A326,'Monster List'!$A$2:$A$448,'Monster List'!$C$2:$C$448)*U$1&gt;=0,U$1,T326)</f>
        <v>1</v>
      </c>
      <c r="V326" s="13">
        <f>IF(INDEX('REG XP Table'!$B$2:$E$2815,'Random Encounter'!$F$8+V$1,'REG XP Table'!$G$2)-'Random Encounter'!$E$8-LOOKUP($A326,'Monster List'!$A$2:$A$448,'Monster List'!$C$2:$C$448)*V$1&gt;=0,V$1,U326)</f>
        <v>1</v>
      </c>
      <c r="W326" s="13">
        <f>IF(INDEX('REG XP Table'!$B$2:$E$2815,'Random Encounter'!$F$8+W$1,'REG XP Table'!$G$2)-'Random Encounter'!$E$8-LOOKUP($A326,'Monster List'!$A$2:$A$448,'Monster List'!$C$2:$C$448)*W$1&gt;=0,W$1,V326)</f>
        <v>1</v>
      </c>
      <c r="X326" s="13">
        <f>IF(INDEX('REG XP Table'!$B$2:$E$2815,'Random Encounter'!$F$8+X$1,'REG XP Table'!$G$2)-'Random Encounter'!$E$8-LOOKUP($A326,'Monster List'!$A$2:$A$448,'Monster List'!$C$2:$C$448)*X$1&gt;=0,X$1,W326)</f>
        <v>1</v>
      </c>
      <c r="Y326" s="13">
        <f>IF(INDEX('REG XP Table'!$B$2:$E$2815,'Random Encounter'!$F$8+Y$1,'REG XP Table'!$G$2)-'Random Encounter'!$E$8-LOOKUP($A326,'Monster List'!$A$2:$A$448,'Monster List'!$C$2:$C$448)*Y$1&gt;=0,Y$1,X326)</f>
        <v>1</v>
      </c>
      <c r="Z326" s="13">
        <f>IF(INDEX('REG XP Table'!$B$2:$E$2815,'Random Encounter'!$F$8+Z$1,'REG XP Table'!$G$2)-'Random Encounter'!$E$8-LOOKUP($A326,'Monster List'!$A$2:$A$448,'Monster List'!$C$2:$C$448)*Z$1&gt;=0,Z$1,Y326)</f>
        <v>1</v>
      </c>
      <c r="AA326" s="13">
        <f>IF(INDEX('REG XP Table'!$B$2:$E$2815,'Random Encounter'!$F$8+AA$1,'REG XP Table'!$G$2)-'Random Encounter'!$E$8-LOOKUP($A326,'Monster List'!$A$2:$A$448,'Monster List'!$C$2:$C$448)*AA$1&gt;=0,AA$1,Z326)</f>
        <v>1</v>
      </c>
      <c r="AB326" s="13">
        <f>IF(INDEX('REG XP Table'!$B$2:$E$2815,'Random Encounter'!$F$8+AB$1,'REG XP Table'!$G$2)-'Random Encounter'!$E$8-LOOKUP($A326,'Monster List'!$A$2:$A$448,'Monster List'!$C$2:$C$448)*AB$1&gt;=0,AB$1,AA326)</f>
        <v>1</v>
      </c>
      <c r="AC326" s="13">
        <f>IF(INDEX('REG XP Table'!$B$2:$E$2815,'Random Encounter'!$F$8+AC$1,'REG XP Table'!$G$2)-'Random Encounter'!$E$8-LOOKUP($A326,'Monster List'!$A$2:$A$448,'Monster List'!$C$2:$C$448)*AC$1&gt;=0,AC$1,AB326)</f>
        <v>1</v>
      </c>
      <c r="AD326" s="13">
        <f>IF(INDEX('REG XP Table'!$B$2:$E$2815,'Random Encounter'!$F$8+AD$1,'REG XP Table'!$G$2)-'Random Encounter'!$E$8-LOOKUP($A326,'Monster List'!$A$2:$A$448,'Monster List'!$C$2:$C$448)*AD$1&gt;=0,AD$1,AC326)</f>
        <v>1</v>
      </c>
      <c r="AE326" s="13">
        <f>IF(INDEX('REG XP Table'!$B$2:$E$2815,'Random Encounter'!$F$8+AE$1,'REG XP Table'!$G$2)-'Random Encounter'!$E$8-LOOKUP($A326,'Monster List'!$A$2:$A$448,'Monster List'!$C$2:$C$448)*AE$1&gt;=0,AE$1,AD326)</f>
        <v>1</v>
      </c>
      <c r="AF326" s="13">
        <f>IF(INDEX('REG XP Table'!$B$2:$E$2815,'Random Encounter'!$F$8+AF$1,'REG XP Table'!$G$2)-'Random Encounter'!$E$8-LOOKUP($A326,'Monster List'!$A$2:$A$448,'Monster List'!$C$2:$C$448)*AF$1&gt;=0,AF$1,AE326)</f>
        <v>1</v>
      </c>
    </row>
    <row r="327" spans="1:32" x14ac:dyDescent="0.3">
      <c r="A327" t="s">
        <v>233</v>
      </c>
      <c r="B327">
        <v>450</v>
      </c>
      <c r="C327" t="b">
        <f>ISTEXT(INDEX(Table4[],MATCH(Table412[[#This Row],[Monster]],Table4[Monster],0),MATCH(Table36[Location],Table4[#Headers],0)))</f>
        <v>0</v>
      </c>
      <c r="D327" t="b">
        <f>ISNUMBER(MATCH(LOOKUP(Table412[[#This Row],[Monster]],Table4[Monster],Table4[Alignment 1]),'MSL Filters'!$K$3:$P$3,0))</f>
        <v>1</v>
      </c>
      <c r="E327" t="b">
        <f>ISNUMBER(MATCH(LOOKUP(Table412[[#This Row],[Monster]],Table4[Monster],Table4[Alignment 2]),'MSL Filters'!$K$13:$P$13,0))</f>
        <v>1</v>
      </c>
      <c r="F327" t="b">
        <f>IF(EXACT("Any",Table36[Type]), TRUE, EXACT(LOOKUP(Table412[[#This Row],[Monster]],Table4[Monster],Table4[Type]),Table36[Type]))</f>
        <v>0</v>
      </c>
      <c r="G327" t="b">
        <f>IF(EXACT("Any",Table36[Sub Type]),TRUE,NOT(ISERROR(MATCH(LOOKUP(Table412[[#This Row],[Monster]],Table4[Monster],Table4[Subtype]),'MSL Filters'!$K$23:$P$23,0))))</f>
        <v>1</v>
      </c>
      <c r="H327" t="b">
        <f>IF(EXACT(Table412[[#This Row],[1]],1),TRUE,FALSE)</f>
        <v>0</v>
      </c>
      <c r="I327" t="b">
        <f>LOOKUP(Table412[[#This Row],[Monster]],'Monster List'!$A$2:$A$447,'Monster List'!$B$2:$B$447)&gt;='Random Encounter'!$J$2</f>
        <v>1</v>
      </c>
      <c r="J327" t="b">
        <f>LOOKUP(Table412[[#This Row],[Monster]],'Monster List'!$A$2:$A$447,'Monster List'!$B$2:$B$447)&lt;='Random Encounter'!$K$2</f>
        <v>1</v>
      </c>
      <c r="K327" t="b">
        <f t="shared" si="5"/>
        <v>0</v>
      </c>
      <c r="L327" s="12">
        <f>IF(Table412[[#This Row],[Include?]],1,0)+L326</f>
        <v>21</v>
      </c>
      <c r="M327" s="13">
        <f>IF(INDEX('REG XP Table'!$B$2:$E$2815,'Random Encounter'!$F$8+M$1,'REG XP Table'!$G$2)-'Random Encounter'!$E$8-LOOKUP($A327,'Monster List'!$A$2:$A$448,'Monster List'!$C$2:$C$448)*M$1&gt;=0,1,0)</f>
        <v>0</v>
      </c>
      <c r="N327" s="15">
        <f>IF(INDEX('REG XP Table'!$B$2:$E$2815,'Random Encounter'!$F$8+N$1,'REG XP Table'!$G$2)-'Random Encounter'!$E$8-LOOKUP($A327,'Monster List'!$A$2:$A$448,'Monster List'!$C$2:$C$448)*N$1&gt;=0,N$1,M327)</f>
        <v>0</v>
      </c>
      <c r="O327" s="13">
        <f>IF(INDEX('REG XP Table'!$B$2:$E$2815,'Random Encounter'!$F$8+O$1,'REG XP Table'!$G$2)-'Random Encounter'!$E$8-LOOKUP($A327,'Monster List'!$A$2:$A$448,'Monster List'!$C$2:$C$448)*O$1&gt;=0,O$1,N327)</f>
        <v>0</v>
      </c>
      <c r="P327" s="13">
        <f>IF(INDEX('REG XP Table'!$B$2:$E$2815,'Random Encounter'!$F$8+P$1,'REG XP Table'!$G$2)-'Random Encounter'!$E$8-LOOKUP($A327,'Monster List'!$A$2:$A$448,'Monster List'!$C$2:$C$448)*P$1&gt;=0,P$1,O327)</f>
        <v>0</v>
      </c>
      <c r="Q327" s="13">
        <f>IF(INDEX('REG XP Table'!$B$2:$E$2815,'Random Encounter'!$F$8+Q$1,'REG XP Table'!$G$2)-'Random Encounter'!$E$8-LOOKUP($A327,'Monster List'!$A$2:$A$448,'Monster List'!$C$2:$C$448)*Q$1&gt;=0,Q$1,P327)</f>
        <v>0</v>
      </c>
      <c r="R327" s="13">
        <f>IF(INDEX('REG XP Table'!$B$2:$E$2815,'Random Encounter'!$F$8+R$1,'REG XP Table'!$G$2)-'Random Encounter'!$E$8-LOOKUP($A327,'Monster List'!$A$2:$A$448,'Monster List'!$C$2:$C$448)*R$1&gt;=0,R$1,Q327)</f>
        <v>0</v>
      </c>
      <c r="S327" s="13">
        <f>IF(INDEX('REG XP Table'!$B$2:$E$2815,'Random Encounter'!$F$8+S$1,'REG XP Table'!$G$2)-'Random Encounter'!$E$8-LOOKUP($A327,'Monster List'!$A$2:$A$448,'Monster List'!$C$2:$C$448)*S$1&gt;=0,S$1,R327)</f>
        <v>0</v>
      </c>
      <c r="T327" s="13">
        <f>IF(INDEX('REG XP Table'!$B$2:$E$2815,'Random Encounter'!$F$8+T$1,'REG XP Table'!$G$2)-'Random Encounter'!$E$8-LOOKUP($A327,'Monster List'!$A$2:$A$448,'Monster List'!$C$2:$C$448)*T$1&gt;=0,T$1,S327)</f>
        <v>0</v>
      </c>
      <c r="U327" s="13">
        <f>IF(INDEX('REG XP Table'!$B$2:$E$2815,'Random Encounter'!$F$8+U$1,'REG XP Table'!$G$2)-'Random Encounter'!$E$8-LOOKUP($A327,'Monster List'!$A$2:$A$448,'Monster List'!$C$2:$C$448)*U$1&gt;=0,U$1,T327)</f>
        <v>0</v>
      </c>
      <c r="V327" s="13">
        <f>IF(INDEX('REG XP Table'!$B$2:$E$2815,'Random Encounter'!$F$8+V$1,'REG XP Table'!$G$2)-'Random Encounter'!$E$8-LOOKUP($A327,'Monster List'!$A$2:$A$448,'Monster List'!$C$2:$C$448)*V$1&gt;=0,V$1,U327)</f>
        <v>0</v>
      </c>
      <c r="W327" s="13">
        <f>IF(INDEX('REG XP Table'!$B$2:$E$2815,'Random Encounter'!$F$8+W$1,'REG XP Table'!$G$2)-'Random Encounter'!$E$8-LOOKUP($A327,'Monster List'!$A$2:$A$448,'Monster List'!$C$2:$C$448)*W$1&gt;=0,W$1,V327)</f>
        <v>0</v>
      </c>
      <c r="X327" s="13">
        <f>IF(INDEX('REG XP Table'!$B$2:$E$2815,'Random Encounter'!$F$8+X$1,'REG XP Table'!$G$2)-'Random Encounter'!$E$8-LOOKUP($A327,'Monster List'!$A$2:$A$448,'Monster List'!$C$2:$C$448)*X$1&gt;=0,X$1,W327)</f>
        <v>0</v>
      </c>
      <c r="Y327" s="13">
        <f>IF(INDEX('REG XP Table'!$B$2:$E$2815,'Random Encounter'!$F$8+Y$1,'REG XP Table'!$G$2)-'Random Encounter'!$E$8-LOOKUP($A327,'Monster List'!$A$2:$A$448,'Monster List'!$C$2:$C$448)*Y$1&gt;=0,Y$1,X327)</f>
        <v>0</v>
      </c>
      <c r="Z327" s="13">
        <f>IF(INDEX('REG XP Table'!$B$2:$E$2815,'Random Encounter'!$F$8+Z$1,'REG XP Table'!$G$2)-'Random Encounter'!$E$8-LOOKUP($A327,'Monster List'!$A$2:$A$448,'Monster List'!$C$2:$C$448)*Z$1&gt;=0,Z$1,Y327)</f>
        <v>0</v>
      </c>
      <c r="AA327" s="13">
        <f>IF(INDEX('REG XP Table'!$B$2:$E$2815,'Random Encounter'!$F$8+AA$1,'REG XP Table'!$G$2)-'Random Encounter'!$E$8-LOOKUP($A327,'Monster List'!$A$2:$A$448,'Monster List'!$C$2:$C$448)*AA$1&gt;=0,AA$1,Z327)</f>
        <v>0</v>
      </c>
      <c r="AB327" s="13">
        <f>IF(INDEX('REG XP Table'!$B$2:$E$2815,'Random Encounter'!$F$8+AB$1,'REG XP Table'!$G$2)-'Random Encounter'!$E$8-LOOKUP($A327,'Monster List'!$A$2:$A$448,'Monster List'!$C$2:$C$448)*AB$1&gt;=0,AB$1,AA327)</f>
        <v>0</v>
      </c>
      <c r="AC327" s="13">
        <f>IF(INDEX('REG XP Table'!$B$2:$E$2815,'Random Encounter'!$F$8+AC$1,'REG XP Table'!$G$2)-'Random Encounter'!$E$8-LOOKUP($A327,'Monster List'!$A$2:$A$448,'Monster List'!$C$2:$C$448)*AC$1&gt;=0,AC$1,AB327)</f>
        <v>0</v>
      </c>
      <c r="AD327" s="13">
        <f>IF(INDEX('REG XP Table'!$B$2:$E$2815,'Random Encounter'!$F$8+AD$1,'REG XP Table'!$G$2)-'Random Encounter'!$E$8-LOOKUP($A327,'Monster List'!$A$2:$A$448,'Monster List'!$C$2:$C$448)*AD$1&gt;=0,AD$1,AC327)</f>
        <v>0</v>
      </c>
      <c r="AE327" s="13">
        <f>IF(INDEX('REG XP Table'!$B$2:$E$2815,'Random Encounter'!$F$8+AE$1,'REG XP Table'!$G$2)-'Random Encounter'!$E$8-LOOKUP($A327,'Monster List'!$A$2:$A$448,'Monster List'!$C$2:$C$448)*AE$1&gt;=0,AE$1,AD327)</f>
        <v>0</v>
      </c>
      <c r="AF327" s="13">
        <f>IF(INDEX('REG XP Table'!$B$2:$E$2815,'Random Encounter'!$F$8+AF$1,'REG XP Table'!$G$2)-'Random Encounter'!$E$8-LOOKUP($A327,'Monster List'!$A$2:$A$448,'Monster List'!$C$2:$C$448)*AF$1&gt;=0,AF$1,AE327)</f>
        <v>0</v>
      </c>
    </row>
    <row r="328" spans="1:32" x14ac:dyDescent="0.3">
      <c r="A328" t="s">
        <v>179</v>
      </c>
      <c r="B328">
        <v>200</v>
      </c>
      <c r="C328" t="b">
        <f>ISTEXT(INDEX(Table4[],MATCH(Table412[[#This Row],[Monster]],Table4[Monster],0),MATCH(Table36[Location],Table4[#Headers],0)))</f>
        <v>0</v>
      </c>
      <c r="D328" t="b">
        <f>ISNUMBER(MATCH(LOOKUP(Table412[[#This Row],[Monster]],Table4[Monster],Table4[Alignment 1]),'MSL Filters'!$K$3:$P$3,0))</f>
        <v>1</v>
      </c>
      <c r="E328" t="b">
        <f>ISNUMBER(MATCH(LOOKUP(Table412[[#This Row],[Monster]],Table4[Monster],Table4[Alignment 2]),'MSL Filters'!$K$13:$P$13,0))</f>
        <v>1</v>
      </c>
      <c r="F328" t="b">
        <f>IF(EXACT("Any",Table36[Type]), TRUE, EXACT(LOOKUP(Table412[[#This Row],[Monster]],Table4[Monster],Table4[Type]),Table36[Type]))</f>
        <v>0</v>
      </c>
      <c r="G328" t="b">
        <f>IF(EXACT("Any",Table36[Sub Type]),TRUE,NOT(ISERROR(MATCH(LOOKUP(Table412[[#This Row],[Monster]],Table4[Monster],Table4[Subtype]),'MSL Filters'!$K$23:$P$23,0))))</f>
        <v>1</v>
      </c>
      <c r="H328" t="b">
        <f>IF(EXACT(Table412[[#This Row],[1]],1),TRUE,FALSE)</f>
        <v>1</v>
      </c>
      <c r="I328" t="b">
        <f>LOOKUP(Table412[[#This Row],[Monster]],'Monster List'!$A$2:$A$447,'Monster List'!$B$2:$B$447)&gt;='Random Encounter'!$J$2</f>
        <v>1</v>
      </c>
      <c r="J328" t="b">
        <f>LOOKUP(Table412[[#This Row],[Monster]],'Monster List'!$A$2:$A$447,'Monster List'!$B$2:$B$447)&lt;='Random Encounter'!$K$2</f>
        <v>1</v>
      </c>
      <c r="K328" t="b">
        <f t="shared" si="5"/>
        <v>0</v>
      </c>
      <c r="L328" s="12">
        <f>IF(Table412[[#This Row],[Include?]],1,0)+L327</f>
        <v>21</v>
      </c>
      <c r="M328" s="13">
        <f>IF(INDEX('REG XP Table'!$B$2:$E$2815,'Random Encounter'!$F$8+M$1,'REG XP Table'!$G$2)-'Random Encounter'!$E$8-LOOKUP($A328,'Monster List'!$A$2:$A$448,'Monster List'!$C$2:$C$448)*M$1&gt;=0,1,0)</f>
        <v>1</v>
      </c>
      <c r="N328" s="15">
        <f>IF(INDEX('REG XP Table'!$B$2:$E$2815,'Random Encounter'!$F$8+N$1,'REG XP Table'!$G$2)-'Random Encounter'!$E$8-LOOKUP($A328,'Monster List'!$A$2:$A$448,'Monster List'!$C$2:$C$448)*N$1&gt;=0,N$1,M328)</f>
        <v>1</v>
      </c>
      <c r="O328" s="13">
        <f>IF(INDEX('REG XP Table'!$B$2:$E$2815,'Random Encounter'!$F$8+O$1,'REG XP Table'!$G$2)-'Random Encounter'!$E$8-LOOKUP($A328,'Monster List'!$A$2:$A$448,'Monster List'!$C$2:$C$448)*O$1&gt;=0,O$1,N328)</f>
        <v>1</v>
      </c>
      <c r="P328" s="13">
        <f>IF(INDEX('REG XP Table'!$B$2:$E$2815,'Random Encounter'!$F$8+P$1,'REG XP Table'!$G$2)-'Random Encounter'!$E$8-LOOKUP($A328,'Monster List'!$A$2:$A$448,'Monster List'!$C$2:$C$448)*P$1&gt;=0,P$1,O328)</f>
        <v>1</v>
      </c>
      <c r="Q328" s="13">
        <f>IF(INDEX('REG XP Table'!$B$2:$E$2815,'Random Encounter'!$F$8+Q$1,'REG XP Table'!$G$2)-'Random Encounter'!$E$8-LOOKUP($A328,'Monster List'!$A$2:$A$448,'Monster List'!$C$2:$C$448)*Q$1&gt;=0,Q$1,P328)</f>
        <v>1</v>
      </c>
      <c r="R328" s="13">
        <f>IF(INDEX('REG XP Table'!$B$2:$E$2815,'Random Encounter'!$F$8+R$1,'REG XP Table'!$G$2)-'Random Encounter'!$E$8-LOOKUP($A328,'Monster List'!$A$2:$A$448,'Monster List'!$C$2:$C$448)*R$1&gt;=0,R$1,Q328)</f>
        <v>1</v>
      </c>
      <c r="S328" s="13">
        <f>IF(INDEX('REG XP Table'!$B$2:$E$2815,'Random Encounter'!$F$8+S$1,'REG XP Table'!$G$2)-'Random Encounter'!$E$8-LOOKUP($A328,'Monster List'!$A$2:$A$448,'Monster List'!$C$2:$C$448)*S$1&gt;=0,S$1,R328)</f>
        <v>1</v>
      </c>
      <c r="T328" s="13">
        <f>IF(INDEX('REG XP Table'!$B$2:$E$2815,'Random Encounter'!$F$8+T$1,'REG XP Table'!$G$2)-'Random Encounter'!$E$8-LOOKUP($A328,'Monster List'!$A$2:$A$448,'Monster List'!$C$2:$C$448)*T$1&gt;=0,T$1,S328)</f>
        <v>1</v>
      </c>
      <c r="U328" s="13">
        <f>IF(INDEX('REG XP Table'!$B$2:$E$2815,'Random Encounter'!$F$8+U$1,'REG XP Table'!$G$2)-'Random Encounter'!$E$8-LOOKUP($A328,'Monster List'!$A$2:$A$448,'Monster List'!$C$2:$C$448)*U$1&gt;=0,U$1,T328)</f>
        <v>1</v>
      </c>
      <c r="V328" s="13">
        <f>IF(INDEX('REG XP Table'!$B$2:$E$2815,'Random Encounter'!$F$8+V$1,'REG XP Table'!$G$2)-'Random Encounter'!$E$8-LOOKUP($A328,'Monster List'!$A$2:$A$448,'Monster List'!$C$2:$C$448)*V$1&gt;=0,V$1,U328)</f>
        <v>1</v>
      </c>
      <c r="W328" s="13">
        <f>IF(INDEX('REG XP Table'!$B$2:$E$2815,'Random Encounter'!$F$8+W$1,'REG XP Table'!$G$2)-'Random Encounter'!$E$8-LOOKUP($A328,'Monster List'!$A$2:$A$448,'Monster List'!$C$2:$C$448)*W$1&gt;=0,W$1,V328)</f>
        <v>1</v>
      </c>
      <c r="X328" s="13">
        <f>IF(INDEX('REG XP Table'!$B$2:$E$2815,'Random Encounter'!$F$8+X$1,'REG XP Table'!$G$2)-'Random Encounter'!$E$8-LOOKUP($A328,'Monster List'!$A$2:$A$448,'Monster List'!$C$2:$C$448)*X$1&gt;=0,X$1,W328)</f>
        <v>1</v>
      </c>
      <c r="Y328" s="13">
        <f>IF(INDEX('REG XP Table'!$B$2:$E$2815,'Random Encounter'!$F$8+Y$1,'REG XP Table'!$G$2)-'Random Encounter'!$E$8-LOOKUP($A328,'Monster List'!$A$2:$A$448,'Monster List'!$C$2:$C$448)*Y$1&gt;=0,Y$1,X328)</f>
        <v>1</v>
      </c>
      <c r="Z328" s="13">
        <f>IF(INDEX('REG XP Table'!$B$2:$E$2815,'Random Encounter'!$F$8+Z$1,'REG XP Table'!$G$2)-'Random Encounter'!$E$8-LOOKUP($A328,'Monster List'!$A$2:$A$448,'Monster List'!$C$2:$C$448)*Z$1&gt;=0,Z$1,Y328)</f>
        <v>1</v>
      </c>
      <c r="AA328" s="13">
        <f>IF(INDEX('REG XP Table'!$B$2:$E$2815,'Random Encounter'!$F$8+AA$1,'REG XP Table'!$G$2)-'Random Encounter'!$E$8-LOOKUP($A328,'Monster List'!$A$2:$A$448,'Monster List'!$C$2:$C$448)*AA$1&gt;=0,AA$1,Z328)</f>
        <v>1</v>
      </c>
      <c r="AB328" s="13">
        <f>IF(INDEX('REG XP Table'!$B$2:$E$2815,'Random Encounter'!$F$8+AB$1,'REG XP Table'!$G$2)-'Random Encounter'!$E$8-LOOKUP($A328,'Monster List'!$A$2:$A$448,'Monster List'!$C$2:$C$448)*AB$1&gt;=0,AB$1,AA328)</f>
        <v>1</v>
      </c>
      <c r="AC328" s="13">
        <f>IF(INDEX('REG XP Table'!$B$2:$E$2815,'Random Encounter'!$F$8+AC$1,'REG XP Table'!$G$2)-'Random Encounter'!$E$8-LOOKUP($A328,'Monster List'!$A$2:$A$448,'Monster List'!$C$2:$C$448)*AC$1&gt;=0,AC$1,AB328)</f>
        <v>1</v>
      </c>
      <c r="AD328" s="13">
        <f>IF(INDEX('REG XP Table'!$B$2:$E$2815,'Random Encounter'!$F$8+AD$1,'REG XP Table'!$G$2)-'Random Encounter'!$E$8-LOOKUP($A328,'Monster List'!$A$2:$A$448,'Monster List'!$C$2:$C$448)*AD$1&gt;=0,AD$1,AC328)</f>
        <v>1</v>
      </c>
      <c r="AE328" s="13">
        <f>IF(INDEX('REG XP Table'!$B$2:$E$2815,'Random Encounter'!$F$8+AE$1,'REG XP Table'!$G$2)-'Random Encounter'!$E$8-LOOKUP($A328,'Monster List'!$A$2:$A$448,'Monster List'!$C$2:$C$448)*AE$1&gt;=0,AE$1,AD328)</f>
        <v>1</v>
      </c>
      <c r="AF328" s="13">
        <f>IF(INDEX('REG XP Table'!$B$2:$E$2815,'Random Encounter'!$F$8+AF$1,'REG XP Table'!$G$2)-'Random Encounter'!$E$8-LOOKUP($A328,'Monster List'!$A$2:$A$448,'Monster List'!$C$2:$C$448)*AF$1&gt;=0,AF$1,AE328)</f>
        <v>1</v>
      </c>
    </row>
    <row r="329" spans="1:32" x14ac:dyDescent="0.3">
      <c r="A329" t="s">
        <v>268</v>
      </c>
      <c r="B329">
        <v>700</v>
      </c>
      <c r="C329" t="b">
        <f>ISTEXT(INDEX(Table4[],MATCH(Table412[[#This Row],[Monster]],Table4[Monster],0),MATCH(Table36[Location],Table4[#Headers],0)))</f>
        <v>0</v>
      </c>
      <c r="D329" t="b">
        <f>ISNUMBER(MATCH(LOOKUP(Table412[[#This Row],[Monster]],Table4[Monster],Table4[Alignment 1]),'MSL Filters'!$K$3:$P$3,0))</f>
        <v>1</v>
      </c>
      <c r="E329" t="b">
        <f>ISNUMBER(MATCH(LOOKUP(Table412[[#This Row],[Monster]],Table4[Monster],Table4[Alignment 2]),'MSL Filters'!$K$13:$P$13,0))</f>
        <v>1</v>
      </c>
      <c r="F329" t="b">
        <f>IF(EXACT("Any",Table36[Type]), TRUE, EXACT(LOOKUP(Table412[[#This Row],[Monster]],Table4[Monster],Table4[Type]),Table36[Type]))</f>
        <v>0</v>
      </c>
      <c r="G329" t="b">
        <f>IF(EXACT("Any",Table36[Sub Type]),TRUE,NOT(ISERROR(MATCH(LOOKUP(Table412[[#This Row],[Monster]],Table4[Monster],Table4[Subtype]),'MSL Filters'!$K$23:$P$23,0))))</f>
        <v>1</v>
      </c>
      <c r="H329" t="b">
        <f>IF(EXACT(Table412[[#This Row],[1]],1),TRUE,FALSE)</f>
        <v>0</v>
      </c>
      <c r="I329" t="b">
        <f>LOOKUP(Table412[[#This Row],[Monster]],'Monster List'!$A$2:$A$447,'Monster List'!$B$2:$B$447)&gt;='Random Encounter'!$J$2</f>
        <v>1</v>
      </c>
      <c r="J329" t="b">
        <f>LOOKUP(Table412[[#This Row],[Monster]],'Monster List'!$A$2:$A$447,'Monster List'!$B$2:$B$447)&lt;='Random Encounter'!$K$2</f>
        <v>1</v>
      </c>
      <c r="K329" t="b">
        <f t="shared" si="5"/>
        <v>0</v>
      </c>
      <c r="L329" s="12">
        <f>IF(Table412[[#This Row],[Include?]],1,0)+L328</f>
        <v>21</v>
      </c>
      <c r="M329" s="13">
        <f>IF(INDEX('REG XP Table'!$B$2:$E$2815,'Random Encounter'!$F$8+M$1,'REG XP Table'!$G$2)-'Random Encounter'!$E$8-LOOKUP($A329,'Monster List'!$A$2:$A$448,'Monster List'!$C$2:$C$448)*M$1&gt;=0,1,0)</f>
        <v>0</v>
      </c>
      <c r="N329" s="15">
        <f>IF(INDEX('REG XP Table'!$B$2:$E$2815,'Random Encounter'!$F$8+N$1,'REG XP Table'!$G$2)-'Random Encounter'!$E$8-LOOKUP($A329,'Monster List'!$A$2:$A$448,'Monster List'!$C$2:$C$448)*N$1&gt;=0,N$1,M329)</f>
        <v>0</v>
      </c>
      <c r="O329" s="13">
        <f>IF(INDEX('REG XP Table'!$B$2:$E$2815,'Random Encounter'!$F$8+O$1,'REG XP Table'!$G$2)-'Random Encounter'!$E$8-LOOKUP($A329,'Monster List'!$A$2:$A$448,'Monster List'!$C$2:$C$448)*O$1&gt;=0,O$1,N329)</f>
        <v>0</v>
      </c>
      <c r="P329" s="13">
        <f>IF(INDEX('REG XP Table'!$B$2:$E$2815,'Random Encounter'!$F$8+P$1,'REG XP Table'!$G$2)-'Random Encounter'!$E$8-LOOKUP($A329,'Monster List'!$A$2:$A$448,'Monster List'!$C$2:$C$448)*P$1&gt;=0,P$1,O329)</f>
        <v>0</v>
      </c>
      <c r="Q329" s="13">
        <f>IF(INDEX('REG XP Table'!$B$2:$E$2815,'Random Encounter'!$F$8+Q$1,'REG XP Table'!$G$2)-'Random Encounter'!$E$8-LOOKUP($A329,'Monster List'!$A$2:$A$448,'Monster List'!$C$2:$C$448)*Q$1&gt;=0,Q$1,P329)</f>
        <v>0</v>
      </c>
      <c r="R329" s="13">
        <f>IF(INDEX('REG XP Table'!$B$2:$E$2815,'Random Encounter'!$F$8+R$1,'REG XP Table'!$G$2)-'Random Encounter'!$E$8-LOOKUP($A329,'Monster List'!$A$2:$A$448,'Monster List'!$C$2:$C$448)*R$1&gt;=0,R$1,Q329)</f>
        <v>0</v>
      </c>
      <c r="S329" s="13">
        <f>IF(INDEX('REG XP Table'!$B$2:$E$2815,'Random Encounter'!$F$8+S$1,'REG XP Table'!$G$2)-'Random Encounter'!$E$8-LOOKUP($A329,'Monster List'!$A$2:$A$448,'Monster List'!$C$2:$C$448)*S$1&gt;=0,S$1,R329)</f>
        <v>0</v>
      </c>
      <c r="T329" s="13">
        <f>IF(INDEX('REG XP Table'!$B$2:$E$2815,'Random Encounter'!$F$8+T$1,'REG XP Table'!$G$2)-'Random Encounter'!$E$8-LOOKUP($A329,'Monster List'!$A$2:$A$448,'Monster List'!$C$2:$C$448)*T$1&gt;=0,T$1,S329)</f>
        <v>0</v>
      </c>
      <c r="U329" s="13">
        <f>IF(INDEX('REG XP Table'!$B$2:$E$2815,'Random Encounter'!$F$8+U$1,'REG XP Table'!$G$2)-'Random Encounter'!$E$8-LOOKUP($A329,'Monster List'!$A$2:$A$448,'Monster List'!$C$2:$C$448)*U$1&gt;=0,U$1,T329)</f>
        <v>0</v>
      </c>
      <c r="V329" s="13">
        <f>IF(INDEX('REG XP Table'!$B$2:$E$2815,'Random Encounter'!$F$8+V$1,'REG XP Table'!$G$2)-'Random Encounter'!$E$8-LOOKUP($A329,'Monster List'!$A$2:$A$448,'Monster List'!$C$2:$C$448)*V$1&gt;=0,V$1,U329)</f>
        <v>0</v>
      </c>
      <c r="W329" s="13">
        <f>IF(INDEX('REG XP Table'!$B$2:$E$2815,'Random Encounter'!$F$8+W$1,'REG XP Table'!$G$2)-'Random Encounter'!$E$8-LOOKUP($A329,'Monster List'!$A$2:$A$448,'Monster List'!$C$2:$C$448)*W$1&gt;=0,W$1,V329)</f>
        <v>0</v>
      </c>
      <c r="X329" s="13">
        <f>IF(INDEX('REG XP Table'!$B$2:$E$2815,'Random Encounter'!$F$8+X$1,'REG XP Table'!$G$2)-'Random Encounter'!$E$8-LOOKUP($A329,'Monster List'!$A$2:$A$448,'Monster List'!$C$2:$C$448)*X$1&gt;=0,X$1,W329)</f>
        <v>0</v>
      </c>
      <c r="Y329" s="13">
        <f>IF(INDEX('REG XP Table'!$B$2:$E$2815,'Random Encounter'!$F$8+Y$1,'REG XP Table'!$G$2)-'Random Encounter'!$E$8-LOOKUP($A329,'Monster List'!$A$2:$A$448,'Monster List'!$C$2:$C$448)*Y$1&gt;=0,Y$1,X329)</f>
        <v>0</v>
      </c>
      <c r="Z329" s="13">
        <f>IF(INDEX('REG XP Table'!$B$2:$E$2815,'Random Encounter'!$F$8+Z$1,'REG XP Table'!$G$2)-'Random Encounter'!$E$8-LOOKUP($A329,'Monster List'!$A$2:$A$448,'Monster List'!$C$2:$C$448)*Z$1&gt;=0,Z$1,Y329)</f>
        <v>0</v>
      </c>
      <c r="AA329" s="13">
        <f>IF(INDEX('REG XP Table'!$B$2:$E$2815,'Random Encounter'!$F$8+AA$1,'REG XP Table'!$G$2)-'Random Encounter'!$E$8-LOOKUP($A329,'Monster List'!$A$2:$A$448,'Monster List'!$C$2:$C$448)*AA$1&gt;=0,AA$1,Z329)</f>
        <v>0</v>
      </c>
      <c r="AB329" s="13">
        <f>IF(INDEX('REG XP Table'!$B$2:$E$2815,'Random Encounter'!$F$8+AB$1,'REG XP Table'!$G$2)-'Random Encounter'!$E$8-LOOKUP($A329,'Monster List'!$A$2:$A$448,'Monster List'!$C$2:$C$448)*AB$1&gt;=0,AB$1,AA329)</f>
        <v>0</v>
      </c>
      <c r="AC329" s="13">
        <f>IF(INDEX('REG XP Table'!$B$2:$E$2815,'Random Encounter'!$F$8+AC$1,'REG XP Table'!$G$2)-'Random Encounter'!$E$8-LOOKUP($A329,'Monster List'!$A$2:$A$448,'Monster List'!$C$2:$C$448)*AC$1&gt;=0,AC$1,AB329)</f>
        <v>0</v>
      </c>
      <c r="AD329" s="13">
        <f>IF(INDEX('REG XP Table'!$B$2:$E$2815,'Random Encounter'!$F$8+AD$1,'REG XP Table'!$G$2)-'Random Encounter'!$E$8-LOOKUP($A329,'Monster List'!$A$2:$A$448,'Monster List'!$C$2:$C$448)*AD$1&gt;=0,AD$1,AC329)</f>
        <v>0</v>
      </c>
      <c r="AE329" s="13">
        <f>IF(INDEX('REG XP Table'!$B$2:$E$2815,'Random Encounter'!$F$8+AE$1,'REG XP Table'!$G$2)-'Random Encounter'!$E$8-LOOKUP($A329,'Monster List'!$A$2:$A$448,'Monster List'!$C$2:$C$448)*AE$1&gt;=0,AE$1,AD329)</f>
        <v>0</v>
      </c>
      <c r="AF329" s="13">
        <f>IF(INDEX('REG XP Table'!$B$2:$E$2815,'Random Encounter'!$F$8+AF$1,'REG XP Table'!$G$2)-'Random Encounter'!$E$8-LOOKUP($A329,'Monster List'!$A$2:$A$448,'Monster List'!$C$2:$C$448)*AF$1&gt;=0,AF$1,AE329)</f>
        <v>0</v>
      </c>
    </row>
    <row r="330" spans="1:32" x14ac:dyDescent="0.3">
      <c r="A330" t="s">
        <v>180</v>
      </c>
      <c r="B330">
        <v>200</v>
      </c>
      <c r="C330" t="b">
        <f>ISTEXT(INDEX(Table4[],MATCH(Table412[[#This Row],[Monster]],Table4[Monster],0),MATCH(Table36[Location],Table4[#Headers],0)))</f>
        <v>0</v>
      </c>
      <c r="D330" t="b">
        <f>ISNUMBER(MATCH(LOOKUP(Table412[[#This Row],[Monster]],Table4[Monster],Table4[Alignment 1]),'MSL Filters'!$K$3:$P$3,0))</f>
        <v>1</v>
      </c>
      <c r="E330" t="b">
        <f>ISNUMBER(MATCH(LOOKUP(Table412[[#This Row],[Monster]],Table4[Monster],Table4[Alignment 2]),'MSL Filters'!$K$13:$P$13,0))</f>
        <v>1</v>
      </c>
      <c r="F330" t="b">
        <f>IF(EXACT("Any",Table36[Type]), TRUE, EXACT(LOOKUP(Table412[[#This Row],[Monster]],Table4[Monster],Table4[Type]),Table36[Type]))</f>
        <v>0</v>
      </c>
      <c r="G330" t="b">
        <f>IF(EXACT("Any",Table36[Sub Type]),TRUE,NOT(ISERROR(MATCH(LOOKUP(Table412[[#This Row],[Monster]],Table4[Monster],Table4[Subtype]),'MSL Filters'!$K$23:$P$23,0))))</f>
        <v>1</v>
      </c>
      <c r="H330" t="b">
        <f>IF(EXACT(Table412[[#This Row],[1]],1),TRUE,FALSE)</f>
        <v>1</v>
      </c>
      <c r="I330" t="b">
        <f>LOOKUP(Table412[[#This Row],[Monster]],'Monster List'!$A$2:$A$447,'Monster List'!$B$2:$B$447)&gt;='Random Encounter'!$J$2</f>
        <v>1</v>
      </c>
      <c r="J330" t="b">
        <f>LOOKUP(Table412[[#This Row],[Monster]],'Monster List'!$A$2:$A$447,'Monster List'!$B$2:$B$447)&lt;='Random Encounter'!$K$2</f>
        <v>1</v>
      </c>
      <c r="K330" t="b">
        <f t="shared" si="5"/>
        <v>0</v>
      </c>
      <c r="L330" s="12">
        <f>IF(Table412[[#This Row],[Include?]],1,0)+L329</f>
        <v>21</v>
      </c>
      <c r="M330" s="13">
        <f>IF(INDEX('REG XP Table'!$B$2:$E$2815,'Random Encounter'!$F$8+M$1,'REG XP Table'!$G$2)-'Random Encounter'!$E$8-LOOKUP($A330,'Monster List'!$A$2:$A$448,'Monster List'!$C$2:$C$448)*M$1&gt;=0,1,0)</f>
        <v>1</v>
      </c>
      <c r="N330" s="15">
        <f>IF(INDEX('REG XP Table'!$B$2:$E$2815,'Random Encounter'!$F$8+N$1,'REG XP Table'!$G$2)-'Random Encounter'!$E$8-LOOKUP($A330,'Monster List'!$A$2:$A$448,'Monster List'!$C$2:$C$448)*N$1&gt;=0,N$1,M330)</f>
        <v>1</v>
      </c>
      <c r="O330" s="13">
        <f>IF(INDEX('REG XP Table'!$B$2:$E$2815,'Random Encounter'!$F$8+O$1,'REG XP Table'!$G$2)-'Random Encounter'!$E$8-LOOKUP($A330,'Monster List'!$A$2:$A$448,'Monster List'!$C$2:$C$448)*O$1&gt;=0,O$1,N330)</f>
        <v>1</v>
      </c>
      <c r="P330" s="13">
        <f>IF(INDEX('REG XP Table'!$B$2:$E$2815,'Random Encounter'!$F$8+P$1,'REG XP Table'!$G$2)-'Random Encounter'!$E$8-LOOKUP($A330,'Monster List'!$A$2:$A$448,'Monster List'!$C$2:$C$448)*P$1&gt;=0,P$1,O330)</f>
        <v>1</v>
      </c>
      <c r="Q330" s="13">
        <f>IF(INDEX('REG XP Table'!$B$2:$E$2815,'Random Encounter'!$F$8+Q$1,'REG XP Table'!$G$2)-'Random Encounter'!$E$8-LOOKUP($A330,'Monster List'!$A$2:$A$448,'Monster List'!$C$2:$C$448)*Q$1&gt;=0,Q$1,P330)</f>
        <v>1</v>
      </c>
      <c r="R330" s="13">
        <f>IF(INDEX('REG XP Table'!$B$2:$E$2815,'Random Encounter'!$F$8+R$1,'REG XP Table'!$G$2)-'Random Encounter'!$E$8-LOOKUP($A330,'Monster List'!$A$2:$A$448,'Monster List'!$C$2:$C$448)*R$1&gt;=0,R$1,Q330)</f>
        <v>1</v>
      </c>
      <c r="S330" s="13">
        <f>IF(INDEX('REG XP Table'!$B$2:$E$2815,'Random Encounter'!$F$8+S$1,'REG XP Table'!$G$2)-'Random Encounter'!$E$8-LOOKUP($A330,'Monster List'!$A$2:$A$448,'Monster List'!$C$2:$C$448)*S$1&gt;=0,S$1,R330)</f>
        <v>1</v>
      </c>
      <c r="T330" s="13">
        <f>IF(INDEX('REG XP Table'!$B$2:$E$2815,'Random Encounter'!$F$8+T$1,'REG XP Table'!$G$2)-'Random Encounter'!$E$8-LOOKUP($A330,'Monster List'!$A$2:$A$448,'Monster List'!$C$2:$C$448)*T$1&gt;=0,T$1,S330)</f>
        <v>1</v>
      </c>
      <c r="U330" s="13">
        <f>IF(INDEX('REG XP Table'!$B$2:$E$2815,'Random Encounter'!$F$8+U$1,'REG XP Table'!$G$2)-'Random Encounter'!$E$8-LOOKUP($A330,'Monster List'!$A$2:$A$448,'Monster List'!$C$2:$C$448)*U$1&gt;=0,U$1,T330)</f>
        <v>1</v>
      </c>
      <c r="V330" s="13">
        <f>IF(INDEX('REG XP Table'!$B$2:$E$2815,'Random Encounter'!$F$8+V$1,'REG XP Table'!$G$2)-'Random Encounter'!$E$8-LOOKUP($A330,'Monster List'!$A$2:$A$448,'Monster List'!$C$2:$C$448)*V$1&gt;=0,V$1,U330)</f>
        <v>1</v>
      </c>
      <c r="W330" s="13">
        <f>IF(INDEX('REG XP Table'!$B$2:$E$2815,'Random Encounter'!$F$8+W$1,'REG XP Table'!$G$2)-'Random Encounter'!$E$8-LOOKUP($A330,'Monster List'!$A$2:$A$448,'Monster List'!$C$2:$C$448)*W$1&gt;=0,W$1,V330)</f>
        <v>1</v>
      </c>
      <c r="X330" s="13">
        <f>IF(INDEX('REG XP Table'!$B$2:$E$2815,'Random Encounter'!$F$8+X$1,'REG XP Table'!$G$2)-'Random Encounter'!$E$8-LOOKUP($A330,'Monster List'!$A$2:$A$448,'Monster List'!$C$2:$C$448)*X$1&gt;=0,X$1,W330)</f>
        <v>1</v>
      </c>
      <c r="Y330" s="13">
        <f>IF(INDEX('REG XP Table'!$B$2:$E$2815,'Random Encounter'!$F$8+Y$1,'REG XP Table'!$G$2)-'Random Encounter'!$E$8-LOOKUP($A330,'Monster List'!$A$2:$A$448,'Monster List'!$C$2:$C$448)*Y$1&gt;=0,Y$1,X330)</f>
        <v>1</v>
      </c>
      <c r="Z330" s="13">
        <f>IF(INDEX('REG XP Table'!$B$2:$E$2815,'Random Encounter'!$F$8+Z$1,'REG XP Table'!$G$2)-'Random Encounter'!$E$8-LOOKUP($A330,'Monster List'!$A$2:$A$448,'Monster List'!$C$2:$C$448)*Z$1&gt;=0,Z$1,Y330)</f>
        <v>1</v>
      </c>
      <c r="AA330" s="13">
        <f>IF(INDEX('REG XP Table'!$B$2:$E$2815,'Random Encounter'!$F$8+AA$1,'REG XP Table'!$G$2)-'Random Encounter'!$E$8-LOOKUP($A330,'Monster List'!$A$2:$A$448,'Monster List'!$C$2:$C$448)*AA$1&gt;=0,AA$1,Z330)</f>
        <v>1</v>
      </c>
      <c r="AB330" s="13">
        <f>IF(INDEX('REG XP Table'!$B$2:$E$2815,'Random Encounter'!$F$8+AB$1,'REG XP Table'!$G$2)-'Random Encounter'!$E$8-LOOKUP($A330,'Monster List'!$A$2:$A$448,'Monster List'!$C$2:$C$448)*AB$1&gt;=0,AB$1,AA330)</f>
        <v>1</v>
      </c>
      <c r="AC330" s="13">
        <f>IF(INDEX('REG XP Table'!$B$2:$E$2815,'Random Encounter'!$F$8+AC$1,'REG XP Table'!$G$2)-'Random Encounter'!$E$8-LOOKUP($A330,'Monster List'!$A$2:$A$448,'Monster List'!$C$2:$C$448)*AC$1&gt;=0,AC$1,AB330)</f>
        <v>1</v>
      </c>
      <c r="AD330" s="13">
        <f>IF(INDEX('REG XP Table'!$B$2:$E$2815,'Random Encounter'!$F$8+AD$1,'REG XP Table'!$G$2)-'Random Encounter'!$E$8-LOOKUP($A330,'Monster List'!$A$2:$A$448,'Monster List'!$C$2:$C$448)*AD$1&gt;=0,AD$1,AC330)</f>
        <v>1</v>
      </c>
      <c r="AE330" s="13">
        <f>IF(INDEX('REG XP Table'!$B$2:$E$2815,'Random Encounter'!$F$8+AE$1,'REG XP Table'!$G$2)-'Random Encounter'!$E$8-LOOKUP($A330,'Monster List'!$A$2:$A$448,'Monster List'!$C$2:$C$448)*AE$1&gt;=0,AE$1,AD330)</f>
        <v>1</v>
      </c>
      <c r="AF330" s="13">
        <f>IF(INDEX('REG XP Table'!$B$2:$E$2815,'Random Encounter'!$F$8+AF$1,'REG XP Table'!$G$2)-'Random Encounter'!$E$8-LOOKUP($A330,'Monster List'!$A$2:$A$448,'Monster List'!$C$2:$C$448)*AF$1&gt;=0,AF$1,AE330)</f>
        <v>1</v>
      </c>
    </row>
    <row r="331" spans="1:32" x14ac:dyDescent="0.3">
      <c r="A331" t="s">
        <v>43</v>
      </c>
      <c r="B331">
        <v>10</v>
      </c>
      <c r="C331" t="b">
        <f>ISTEXT(INDEX(Table4[],MATCH(Table412[[#This Row],[Monster]],Table4[Monster],0),MATCH(Table36[Location],Table4[#Headers],0)))</f>
        <v>0</v>
      </c>
      <c r="D331" t="b">
        <f>ISNUMBER(MATCH(LOOKUP(Table412[[#This Row],[Monster]],Table4[Monster],Table4[Alignment 1]),'MSL Filters'!$K$3:$P$3,0))</f>
        <v>1</v>
      </c>
      <c r="E331" t="b">
        <f>ISNUMBER(MATCH(LOOKUP(Table412[[#This Row],[Monster]],Table4[Monster],Table4[Alignment 2]),'MSL Filters'!$K$13:$P$13,0))</f>
        <v>1</v>
      </c>
      <c r="F331" t="b">
        <f>IF(EXACT("Any",Table36[Type]), TRUE, EXACT(LOOKUP(Table412[[#This Row],[Monster]],Table4[Monster],Table4[Type]),Table36[Type]))</f>
        <v>1</v>
      </c>
      <c r="G331" t="b">
        <f>IF(EXACT("Any",Table36[Sub Type]),TRUE,NOT(ISERROR(MATCH(LOOKUP(Table412[[#This Row],[Monster]],Table4[Monster],Table4[Subtype]),'MSL Filters'!$K$23:$P$23,0))))</f>
        <v>1</v>
      </c>
      <c r="H331" t="b">
        <f>IF(EXACT(Table412[[#This Row],[1]],1),TRUE,FALSE)</f>
        <v>1</v>
      </c>
      <c r="I331" t="b">
        <f>LOOKUP(Table412[[#This Row],[Monster]],'Monster List'!$A$2:$A$447,'Monster List'!$B$2:$B$447)&gt;='Random Encounter'!$J$2</f>
        <v>1</v>
      </c>
      <c r="J331" t="b">
        <f>LOOKUP(Table412[[#This Row],[Monster]],'Monster List'!$A$2:$A$447,'Monster List'!$B$2:$B$447)&lt;='Random Encounter'!$K$2</f>
        <v>1</v>
      </c>
      <c r="K331" t="b">
        <f t="shared" si="5"/>
        <v>0</v>
      </c>
      <c r="L331" s="12">
        <f>IF(Table412[[#This Row],[Include?]],1,0)+L330</f>
        <v>21</v>
      </c>
      <c r="M331" s="13">
        <f>IF(INDEX('REG XP Table'!$B$2:$E$2815,'Random Encounter'!$F$8+M$1,'REG XP Table'!$G$2)-'Random Encounter'!$E$8-LOOKUP($A331,'Monster List'!$A$2:$A$448,'Monster List'!$C$2:$C$448)*M$1&gt;=0,1,0)</f>
        <v>1</v>
      </c>
      <c r="N331" s="15" t="str">
        <f>IF(INDEX('REG XP Table'!$B$2:$E$2815,'Random Encounter'!$F$8+N$1,'REG XP Table'!$G$2)-'Random Encounter'!$E$8-LOOKUP($A331,'Monster List'!$A$2:$A$448,'Monster List'!$C$2:$C$448)*N$1&gt;=0,N$1,M331)</f>
        <v>2</v>
      </c>
      <c r="O331" s="13" t="str">
        <f>IF(INDEX('REG XP Table'!$B$2:$E$2815,'Random Encounter'!$F$8+O$1,'REG XP Table'!$G$2)-'Random Encounter'!$E$8-LOOKUP($A331,'Monster List'!$A$2:$A$448,'Monster List'!$C$2:$C$448)*O$1&gt;=0,O$1,N331)</f>
        <v>3</v>
      </c>
      <c r="P331" s="13" t="str">
        <f>IF(INDEX('REG XP Table'!$B$2:$E$2815,'Random Encounter'!$F$8+P$1,'REG XP Table'!$G$2)-'Random Encounter'!$E$8-LOOKUP($A331,'Monster List'!$A$2:$A$448,'Monster List'!$C$2:$C$448)*P$1&gt;=0,P$1,O331)</f>
        <v>4</v>
      </c>
      <c r="Q331" s="13" t="str">
        <f>IF(INDEX('REG XP Table'!$B$2:$E$2815,'Random Encounter'!$F$8+Q$1,'REG XP Table'!$G$2)-'Random Encounter'!$E$8-LOOKUP($A331,'Monster List'!$A$2:$A$448,'Monster List'!$C$2:$C$448)*Q$1&gt;=0,Q$1,P331)</f>
        <v>5</v>
      </c>
      <c r="R331" s="13" t="str">
        <f>IF(INDEX('REG XP Table'!$B$2:$E$2815,'Random Encounter'!$F$8+R$1,'REG XP Table'!$G$2)-'Random Encounter'!$E$8-LOOKUP($A331,'Monster List'!$A$2:$A$448,'Monster List'!$C$2:$C$448)*R$1&gt;=0,R$1,Q331)</f>
        <v>6</v>
      </c>
      <c r="S331" s="13" t="str">
        <f>IF(INDEX('REG XP Table'!$B$2:$E$2815,'Random Encounter'!$F$8+S$1,'REG XP Table'!$G$2)-'Random Encounter'!$E$8-LOOKUP($A331,'Monster List'!$A$2:$A$448,'Monster List'!$C$2:$C$448)*S$1&gt;=0,S$1,R331)</f>
        <v>7</v>
      </c>
      <c r="T331" s="13" t="str">
        <f>IF(INDEX('REG XP Table'!$B$2:$E$2815,'Random Encounter'!$F$8+T$1,'REG XP Table'!$G$2)-'Random Encounter'!$E$8-LOOKUP($A331,'Monster List'!$A$2:$A$448,'Monster List'!$C$2:$C$448)*T$1&gt;=0,T$1,S331)</f>
        <v>8</v>
      </c>
      <c r="U331" s="13" t="str">
        <f>IF(INDEX('REG XP Table'!$B$2:$E$2815,'Random Encounter'!$F$8+U$1,'REG XP Table'!$G$2)-'Random Encounter'!$E$8-LOOKUP($A331,'Monster List'!$A$2:$A$448,'Monster List'!$C$2:$C$448)*U$1&gt;=0,U$1,T331)</f>
        <v>9</v>
      </c>
      <c r="V331" s="13" t="str">
        <f>IF(INDEX('REG XP Table'!$B$2:$E$2815,'Random Encounter'!$F$8+V$1,'REG XP Table'!$G$2)-'Random Encounter'!$E$8-LOOKUP($A331,'Monster List'!$A$2:$A$448,'Monster List'!$C$2:$C$448)*V$1&gt;=0,V$1,U331)</f>
        <v>10</v>
      </c>
      <c r="W331" s="13" t="str">
        <f>IF(INDEX('REG XP Table'!$B$2:$E$2815,'Random Encounter'!$F$8+W$1,'REG XP Table'!$G$2)-'Random Encounter'!$E$8-LOOKUP($A331,'Monster List'!$A$2:$A$448,'Monster List'!$C$2:$C$448)*W$1&gt;=0,W$1,V331)</f>
        <v>11</v>
      </c>
      <c r="X331" s="13" t="str">
        <f>IF(INDEX('REG XP Table'!$B$2:$E$2815,'Random Encounter'!$F$8+X$1,'REG XP Table'!$G$2)-'Random Encounter'!$E$8-LOOKUP($A331,'Monster List'!$A$2:$A$448,'Monster List'!$C$2:$C$448)*X$1&gt;=0,X$1,W331)</f>
        <v>12</v>
      </c>
      <c r="Y331" s="13" t="str">
        <f>IF(INDEX('REG XP Table'!$B$2:$E$2815,'Random Encounter'!$F$8+Y$1,'REG XP Table'!$G$2)-'Random Encounter'!$E$8-LOOKUP($A331,'Monster List'!$A$2:$A$448,'Monster List'!$C$2:$C$448)*Y$1&gt;=0,Y$1,X331)</f>
        <v>13</v>
      </c>
      <c r="Z331" s="13" t="str">
        <f>IF(INDEX('REG XP Table'!$B$2:$E$2815,'Random Encounter'!$F$8+Z$1,'REG XP Table'!$G$2)-'Random Encounter'!$E$8-LOOKUP($A331,'Monster List'!$A$2:$A$448,'Monster List'!$C$2:$C$448)*Z$1&gt;=0,Z$1,Y331)</f>
        <v>13</v>
      </c>
      <c r="AA331" s="13" t="str">
        <f>IF(INDEX('REG XP Table'!$B$2:$E$2815,'Random Encounter'!$F$8+AA$1,'REG XP Table'!$G$2)-'Random Encounter'!$E$8-LOOKUP($A331,'Monster List'!$A$2:$A$448,'Monster List'!$C$2:$C$448)*AA$1&gt;=0,AA$1,Z331)</f>
        <v>13</v>
      </c>
      <c r="AB331" s="13" t="str">
        <f>IF(INDEX('REG XP Table'!$B$2:$E$2815,'Random Encounter'!$F$8+AB$1,'REG XP Table'!$G$2)-'Random Encounter'!$E$8-LOOKUP($A331,'Monster List'!$A$2:$A$448,'Monster List'!$C$2:$C$448)*AB$1&gt;=0,AB$1,AA331)</f>
        <v>13</v>
      </c>
      <c r="AC331" s="13" t="str">
        <f>IF(INDEX('REG XP Table'!$B$2:$E$2815,'Random Encounter'!$F$8+AC$1,'REG XP Table'!$G$2)-'Random Encounter'!$E$8-LOOKUP($A331,'Monster List'!$A$2:$A$448,'Monster List'!$C$2:$C$448)*AC$1&gt;=0,AC$1,AB331)</f>
        <v>13</v>
      </c>
      <c r="AD331" s="13" t="str">
        <f>IF(INDEX('REG XP Table'!$B$2:$E$2815,'Random Encounter'!$F$8+AD$1,'REG XP Table'!$G$2)-'Random Encounter'!$E$8-LOOKUP($A331,'Monster List'!$A$2:$A$448,'Monster List'!$C$2:$C$448)*AD$1&gt;=0,AD$1,AC331)</f>
        <v>13</v>
      </c>
      <c r="AE331" s="13" t="str">
        <f>IF(INDEX('REG XP Table'!$B$2:$E$2815,'Random Encounter'!$F$8+AE$1,'REG XP Table'!$G$2)-'Random Encounter'!$E$8-LOOKUP($A331,'Monster List'!$A$2:$A$448,'Monster List'!$C$2:$C$448)*AE$1&gt;=0,AE$1,AD331)</f>
        <v>13</v>
      </c>
      <c r="AF331" s="13" t="str">
        <f>IF(INDEX('REG XP Table'!$B$2:$E$2815,'Random Encounter'!$F$8+AF$1,'REG XP Table'!$G$2)-'Random Encounter'!$E$8-LOOKUP($A331,'Monster List'!$A$2:$A$448,'Monster List'!$C$2:$C$448)*AF$1&gt;=0,AF$1,AE331)</f>
        <v>13</v>
      </c>
    </row>
    <row r="332" spans="1:32" x14ac:dyDescent="0.3">
      <c r="A332" t="s">
        <v>411</v>
      </c>
      <c r="B332">
        <v>10000</v>
      </c>
      <c r="C332" t="b">
        <f>ISTEXT(INDEX(Table4[],MATCH(Table412[[#This Row],[Monster]],Table4[Monster],0),MATCH(Table36[Location],Table4[#Headers],0)))</f>
        <v>0</v>
      </c>
      <c r="D332" t="b">
        <f>ISNUMBER(MATCH(LOOKUP(Table412[[#This Row],[Monster]],Table4[Monster],Table4[Alignment 1]),'MSL Filters'!$K$3:$P$3,0))</f>
        <v>1</v>
      </c>
      <c r="E332" t="b">
        <f>ISNUMBER(MATCH(LOOKUP(Table412[[#This Row],[Monster]],Table4[Monster],Table4[Alignment 2]),'MSL Filters'!$K$13:$P$13,0))</f>
        <v>1</v>
      </c>
      <c r="F332" t="b">
        <f>IF(EXACT("Any",Table36[Type]), TRUE, EXACT(LOOKUP(Table412[[#This Row],[Monster]],Table4[Monster],Table4[Type]),Table36[Type]))</f>
        <v>0</v>
      </c>
      <c r="G332" t="b">
        <f>IF(EXACT("Any",Table36[Sub Type]),TRUE,NOT(ISERROR(MATCH(LOOKUP(Table412[[#This Row],[Monster]],Table4[Monster],Table4[Subtype]),'MSL Filters'!$K$23:$P$23,0))))</f>
        <v>1</v>
      </c>
      <c r="H332" t="b">
        <f>IF(EXACT(Table412[[#This Row],[1]],1),TRUE,FALSE)</f>
        <v>0</v>
      </c>
      <c r="I332" t="b">
        <f>LOOKUP(Table412[[#This Row],[Monster]],'Monster List'!$A$2:$A$447,'Monster List'!$B$2:$B$447)&gt;='Random Encounter'!$J$2</f>
        <v>1</v>
      </c>
      <c r="J332" t="b">
        <f>LOOKUP(Table412[[#This Row],[Monster]],'Monster List'!$A$2:$A$447,'Monster List'!$B$2:$B$447)&lt;='Random Encounter'!$K$2</f>
        <v>1</v>
      </c>
      <c r="K332" t="b">
        <f t="shared" si="5"/>
        <v>0</v>
      </c>
      <c r="L332" s="12">
        <f>IF(Table412[[#This Row],[Include?]],1,0)+L331</f>
        <v>21</v>
      </c>
      <c r="M332" s="13">
        <f>IF(INDEX('REG XP Table'!$B$2:$E$2815,'Random Encounter'!$F$8+M$1,'REG XP Table'!$G$2)-'Random Encounter'!$E$8-LOOKUP($A332,'Monster List'!$A$2:$A$448,'Monster List'!$C$2:$C$448)*M$1&gt;=0,1,0)</f>
        <v>0</v>
      </c>
      <c r="N332" s="15">
        <f>IF(INDEX('REG XP Table'!$B$2:$E$2815,'Random Encounter'!$F$8+N$1,'REG XP Table'!$G$2)-'Random Encounter'!$E$8-LOOKUP($A332,'Monster List'!$A$2:$A$448,'Monster List'!$C$2:$C$448)*N$1&gt;=0,N$1,M332)</f>
        <v>0</v>
      </c>
      <c r="O332" s="13">
        <f>IF(INDEX('REG XP Table'!$B$2:$E$2815,'Random Encounter'!$F$8+O$1,'REG XP Table'!$G$2)-'Random Encounter'!$E$8-LOOKUP($A332,'Monster List'!$A$2:$A$448,'Monster List'!$C$2:$C$448)*O$1&gt;=0,O$1,N332)</f>
        <v>0</v>
      </c>
      <c r="P332" s="13">
        <f>IF(INDEX('REG XP Table'!$B$2:$E$2815,'Random Encounter'!$F$8+P$1,'REG XP Table'!$G$2)-'Random Encounter'!$E$8-LOOKUP($A332,'Monster List'!$A$2:$A$448,'Monster List'!$C$2:$C$448)*P$1&gt;=0,P$1,O332)</f>
        <v>0</v>
      </c>
      <c r="Q332" s="13">
        <f>IF(INDEX('REG XP Table'!$B$2:$E$2815,'Random Encounter'!$F$8+Q$1,'REG XP Table'!$G$2)-'Random Encounter'!$E$8-LOOKUP($A332,'Monster List'!$A$2:$A$448,'Monster List'!$C$2:$C$448)*Q$1&gt;=0,Q$1,P332)</f>
        <v>0</v>
      </c>
      <c r="R332" s="13">
        <f>IF(INDEX('REG XP Table'!$B$2:$E$2815,'Random Encounter'!$F$8+R$1,'REG XP Table'!$G$2)-'Random Encounter'!$E$8-LOOKUP($A332,'Monster List'!$A$2:$A$448,'Monster List'!$C$2:$C$448)*R$1&gt;=0,R$1,Q332)</f>
        <v>0</v>
      </c>
      <c r="S332" s="13">
        <f>IF(INDEX('REG XP Table'!$B$2:$E$2815,'Random Encounter'!$F$8+S$1,'REG XP Table'!$G$2)-'Random Encounter'!$E$8-LOOKUP($A332,'Monster List'!$A$2:$A$448,'Monster List'!$C$2:$C$448)*S$1&gt;=0,S$1,R332)</f>
        <v>0</v>
      </c>
      <c r="T332" s="13">
        <f>IF(INDEX('REG XP Table'!$B$2:$E$2815,'Random Encounter'!$F$8+T$1,'REG XP Table'!$G$2)-'Random Encounter'!$E$8-LOOKUP($A332,'Monster List'!$A$2:$A$448,'Monster List'!$C$2:$C$448)*T$1&gt;=0,T$1,S332)</f>
        <v>0</v>
      </c>
      <c r="U332" s="13">
        <f>IF(INDEX('REG XP Table'!$B$2:$E$2815,'Random Encounter'!$F$8+U$1,'REG XP Table'!$G$2)-'Random Encounter'!$E$8-LOOKUP($A332,'Monster List'!$A$2:$A$448,'Monster List'!$C$2:$C$448)*U$1&gt;=0,U$1,T332)</f>
        <v>0</v>
      </c>
      <c r="V332" s="13">
        <f>IF(INDEX('REG XP Table'!$B$2:$E$2815,'Random Encounter'!$F$8+V$1,'REG XP Table'!$G$2)-'Random Encounter'!$E$8-LOOKUP($A332,'Monster List'!$A$2:$A$448,'Monster List'!$C$2:$C$448)*V$1&gt;=0,V$1,U332)</f>
        <v>0</v>
      </c>
      <c r="W332" s="13">
        <f>IF(INDEX('REG XP Table'!$B$2:$E$2815,'Random Encounter'!$F$8+W$1,'REG XP Table'!$G$2)-'Random Encounter'!$E$8-LOOKUP($A332,'Monster List'!$A$2:$A$448,'Monster List'!$C$2:$C$448)*W$1&gt;=0,W$1,V332)</f>
        <v>0</v>
      </c>
      <c r="X332" s="13">
        <f>IF(INDEX('REG XP Table'!$B$2:$E$2815,'Random Encounter'!$F$8+X$1,'REG XP Table'!$G$2)-'Random Encounter'!$E$8-LOOKUP($A332,'Monster List'!$A$2:$A$448,'Monster List'!$C$2:$C$448)*X$1&gt;=0,X$1,W332)</f>
        <v>0</v>
      </c>
      <c r="Y332" s="13">
        <f>IF(INDEX('REG XP Table'!$B$2:$E$2815,'Random Encounter'!$F$8+Y$1,'REG XP Table'!$G$2)-'Random Encounter'!$E$8-LOOKUP($A332,'Monster List'!$A$2:$A$448,'Monster List'!$C$2:$C$448)*Y$1&gt;=0,Y$1,X332)</f>
        <v>0</v>
      </c>
      <c r="Z332" s="13">
        <f>IF(INDEX('REG XP Table'!$B$2:$E$2815,'Random Encounter'!$F$8+Z$1,'REG XP Table'!$G$2)-'Random Encounter'!$E$8-LOOKUP($A332,'Monster List'!$A$2:$A$448,'Monster List'!$C$2:$C$448)*Z$1&gt;=0,Z$1,Y332)</f>
        <v>0</v>
      </c>
      <c r="AA332" s="13">
        <f>IF(INDEX('REG XP Table'!$B$2:$E$2815,'Random Encounter'!$F$8+AA$1,'REG XP Table'!$G$2)-'Random Encounter'!$E$8-LOOKUP($A332,'Monster List'!$A$2:$A$448,'Monster List'!$C$2:$C$448)*AA$1&gt;=0,AA$1,Z332)</f>
        <v>0</v>
      </c>
      <c r="AB332" s="13">
        <f>IF(INDEX('REG XP Table'!$B$2:$E$2815,'Random Encounter'!$F$8+AB$1,'REG XP Table'!$G$2)-'Random Encounter'!$E$8-LOOKUP($A332,'Monster List'!$A$2:$A$448,'Monster List'!$C$2:$C$448)*AB$1&gt;=0,AB$1,AA332)</f>
        <v>0</v>
      </c>
      <c r="AC332" s="13">
        <f>IF(INDEX('REG XP Table'!$B$2:$E$2815,'Random Encounter'!$F$8+AC$1,'REG XP Table'!$G$2)-'Random Encounter'!$E$8-LOOKUP($A332,'Monster List'!$A$2:$A$448,'Monster List'!$C$2:$C$448)*AC$1&gt;=0,AC$1,AB332)</f>
        <v>0</v>
      </c>
      <c r="AD332" s="13">
        <f>IF(INDEX('REG XP Table'!$B$2:$E$2815,'Random Encounter'!$F$8+AD$1,'REG XP Table'!$G$2)-'Random Encounter'!$E$8-LOOKUP($A332,'Monster List'!$A$2:$A$448,'Monster List'!$C$2:$C$448)*AD$1&gt;=0,AD$1,AC332)</f>
        <v>0</v>
      </c>
      <c r="AE332" s="13">
        <f>IF(INDEX('REG XP Table'!$B$2:$E$2815,'Random Encounter'!$F$8+AE$1,'REG XP Table'!$G$2)-'Random Encounter'!$E$8-LOOKUP($A332,'Monster List'!$A$2:$A$448,'Monster List'!$C$2:$C$448)*AE$1&gt;=0,AE$1,AD332)</f>
        <v>0</v>
      </c>
      <c r="AF332" s="13">
        <f>IF(INDEX('REG XP Table'!$B$2:$E$2815,'Random Encounter'!$F$8+AF$1,'REG XP Table'!$G$2)-'Random Encounter'!$E$8-LOOKUP($A332,'Monster List'!$A$2:$A$448,'Monster List'!$C$2:$C$448)*AF$1&gt;=0,AF$1,AE332)</f>
        <v>0</v>
      </c>
    </row>
    <row r="333" spans="1:32" x14ac:dyDescent="0.3">
      <c r="A333" t="s">
        <v>44</v>
      </c>
      <c r="B333">
        <v>10</v>
      </c>
      <c r="C333" t="b">
        <f>ISTEXT(INDEX(Table4[],MATCH(Table412[[#This Row],[Monster]],Table4[Monster],0),MATCH(Table36[Location],Table4[#Headers],0)))</f>
        <v>0</v>
      </c>
      <c r="D333" t="b">
        <f>ISNUMBER(MATCH(LOOKUP(Table412[[#This Row],[Monster]],Table4[Monster],Table4[Alignment 1]),'MSL Filters'!$K$3:$P$3,0))</f>
        <v>1</v>
      </c>
      <c r="E333" t="b">
        <f>ISNUMBER(MATCH(LOOKUP(Table412[[#This Row],[Monster]],Table4[Monster],Table4[Alignment 2]),'MSL Filters'!$K$13:$P$13,0))</f>
        <v>1</v>
      </c>
      <c r="F333" t="b">
        <f>IF(EXACT("Any",Table36[Type]), TRUE, EXACT(LOOKUP(Table412[[#This Row],[Monster]],Table4[Monster],Table4[Type]),Table36[Type]))</f>
        <v>1</v>
      </c>
      <c r="G333" t="b">
        <f>IF(EXACT("Any",Table36[Sub Type]),TRUE,NOT(ISERROR(MATCH(LOOKUP(Table412[[#This Row],[Monster]],Table4[Monster],Table4[Subtype]),'MSL Filters'!$K$23:$P$23,0))))</f>
        <v>1</v>
      </c>
      <c r="H333" t="b">
        <f>IF(EXACT(Table412[[#This Row],[1]],1),TRUE,FALSE)</f>
        <v>1</v>
      </c>
      <c r="I333" t="b">
        <f>LOOKUP(Table412[[#This Row],[Monster]],'Monster List'!$A$2:$A$447,'Monster List'!$B$2:$B$447)&gt;='Random Encounter'!$J$2</f>
        <v>1</v>
      </c>
      <c r="J333" t="b">
        <f>LOOKUP(Table412[[#This Row],[Monster]],'Monster List'!$A$2:$A$447,'Monster List'!$B$2:$B$447)&lt;='Random Encounter'!$K$2</f>
        <v>1</v>
      </c>
      <c r="K333" t="b">
        <f t="shared" si="5"/>
        <v>0</v>
      </c>
      <c r="L333" s="12">
        <f>IF(Table412[[#This Row],[Include?]],1,0)+L332</f>
        <v>21</v>
      </c>
      <c r="M333" s="13">
        <f>IF(INDEX('REG XP Table'!$B$2:$E$2815,'Random Encounter'!$F$8+M$1,'REG XP Table'!$G$2)-'Random Encounter'!$E$8-LOOKUP($A333,'Monster List'!$A$2:$A$448,'Monster List'!$C$2:$C$448)*M$1&gt;=0,1,0)</f>
        <v>1</v>
      </c>
      <c r="N333" s="15" t="str">
        <f>IF(INDEX('REG XP Table'!$B$2:$E$2815,'Random Encounter'!$F$8+N$1,'REG XP Table'!$G$2)-'Random Encounter'!$E$8-LOOKUP($A333,'Monster List'!$A$2:$A$448,'Monster List'!$C$2:$C$448)*N$1&gt;=0,N$1,M333)</f>
        <v>2</v>
      </c>
      <c r="O333" s="13" t="str">
        <f>IF(INDEX('REG XP Table'!$B$2:$E$2815,'Random Encounter'!$F$8+O$1,'REG XP Table'!$G$2)-'Random Encounter'!$E$8-LOOKUP($A333,'Monster List'!$A$2:$A$448,'Monster List'!$C$2:$C$448)*O$1&gt;=0,O$1,N333)</f>
        <v>3</v>
      </c>
      <c r="P333" s="13" t="str">
        <f>IF(INDEX('REG XP Table'!$B$2:$E$2815,'Random Encounter'!$F$8+P$1,'REG XP Table'!$G$2)-'Random Encounter'!$E$8-LOOKUP($A333,'Monster List'!$A$2:$A$448,'Monster List'!$C$2:$C$448)*P$1&gt;=0,P$1,O333)</f>
        <v>4</v>
      </c>
      <c r="Q333" s="13" t="str">
        <f>IF(INDEX('REG XP Table'!$B$2:$E$2815,'Random Encounter'!$F$8+Q$1,'REG XP Table'!$G$2)-'Random Encounter'!$E$8-LOOKUP($A333,'Monster List'!$A$2:$A$448,'Monster List'!$C$2:$C$448)*Q$1&gt;=0,Q$1,P333)</f>
        <v>5</v>
      </c>
      <c r="R333" s="13" t="str">
        <f>IF(INDEX('REG XP Table'!$B$2:$E$2815,'Random Encounter'!$F$8+R$1,'REG XP Table'!$G$2)-'Random Encounter'!$E$8-LOOKUP($A333,'Monster List'!$A$2:$A$448,'Monster List'!$C$2:$C$448)*R$1&gt;=0,R$1,Q333)</f>
        <v>6</v>
      </c>
      <c r="S333" s="13" t="str">
        <f>IF(INDEX('REG XP Table'!$B$2:$E$2815,'Random Encounter'!$F$8+S$1,'REG XP Table'!$G$2)-'Random Encounter'!$E$8-LOOKUP($A333,'Monster List'!$A$2:$A$448,'Monster List'!$C$2:$C$448)*S$1&gt;=0,S$1,R333)</f>
        <v>7</v>
      </c>
      <c r="T333" s="13" t="str">
        <f>IF(INDEX('REG XP Table'!$B$2:$E$2815,'Random Encounter'!$F$8+T$1,'REG XP Table'!$G$2)-'Random Encounter'!$E$8-LOOKUP($A333,'Monster List'!$A$2:$A$448,'Monster List'!$C$2:$C$448)*T$1&gt;=0,T$1,S333)</f>
        <v>8</v>
      </c>
      <c r="U333" s="13" t="str">
        <f>IF(INDEX('REG XP Table'!$B$2:$E$2815,'Random Encounter'!$F$8+U$1,'REG XP Table'!$G$2)-'Random Encounter'!$E$8-LOOKUP($A333,'Monster List'!$A$2:$A$448,'Monster List'!$C$2:$C$448)*U$1&gt;=0,U$1,T333)</f>
        <v>9</v>
      </c>
      <c r="V333" s="13" t="str">
        <f>IF(INDEX('REG XP Table'!$B$2:$E$2815,'Random Encounter'!$F$8+V$1,'REG XP Table'!$G$2)-'Random Encounter'!$E$8-LOOKUP($A333,'Monster List'!$A$2:$A$448,'Monster List'!$C$2:$C$448)*V$1&gt;=0,V$1,U333)</f>
        <v>10</v>
      </c>
      <c r="W333" s="13" t="str">
        <f>IF(INDEX('REG XP Table'!$B$2:$E$2815,'Random Encounter'!$F$8+W$1,'REG XP Table'!$G$2)-'Random Encounter'!$E$8-LOOKUP($A333,'Monster List'!$A$2:$A$448,'Monster List'!$C$2:$C$448)*W$1&gt;=0,W$1,V333)</f>
        <v>11</v>
      </c>
      <c r="X333" s="13" t="str">
        <f>IF(INDEX('REG XP Table'!$B$2:$E$2815,'Random Encounter'!$F$8+X$1,'REG XP Table'!$G$2)-'Random Encounter'!$E$8-LOOKUP($A333,'Monster List'!$A$2:$A$448,'Monster List'!$C$2:$C$448)*X$1&gt;=0,X$1,W333)</f>
        <v>12</v>
      </c>
      <c r="Y333" s="13" t="str">
        <f>IF(INDEX('REG XP Table'!$B$2:$E$2815,'Random Encounter'!$F$8+Y$1,'REG XP Table'!$G$2)-'Random Encounter'!$E$8-LOOKUP($A333,'Monster List'!$A$2:$A$448,'Monster List'!$C$2:$C$448)*Y$1&gt;=0,Y$1,X333)</f>
        <v>13</v>
      </c>
      <c r="Z333" s="13" t="str">
        <f>IF(INDEX('REG XP Table'!$B$2:$E$2815,'Random Encounter'!$F$8+Z$1,'REG XP Table'!$G$2)-'Random Encounter'!$E$8-LOOKUP($A333,'Monster List'!$A$2:$A$448,'Monster List'!$C$2:$C$448)*Z$1&gt;=0,Z$1,Y333)</f>
        <v>13</v>
      </c>
      <c r="AA333" s="13" t="str">
        <f>IF(INDEX('REG XP Table'!$B$2:$E$2815,'Random Encounter'!$F$8+AA$1,'REG XP Table'!$G$2)-'Random Encounter'!$E$8-LOOKUP($A333,'Monster List'!$A$2:$A$448,'Monster List'!$C$2:$C$448)*AA$1&gt;=0,AA$1,Z333)</f>
        <v>13</v>
      </c>
      <c r="AB333" s="13" t="str">
        <f>IF(INDEX('REG XP Table'!$B$2:$E$2815,'Random Encounter'!$F$8+AB$1,'REG XP Table'!$G$2)-'Random Encounter'!$E$8-LOOKUP($A333,'Monster List'!$A$2:$A$448,'Monster List'!$C$2:$C$448)*AB$1&gt;=0,AB$1,AA333)</f>
        <v>13</v>
      </c>
      <c r="AC333" s="13" t="str">
        <f>IF(INDEX('REG XP Table'!$B$2:$E$2815,'Random Encounter'!$F$8+AC$1,'REG XP Table'!$G$2)-'Random Encounter'!$E$8-LOOKUP($A333,'Monster List'!$A$2:$A$448,'Monster List'!$C$2:$C$448)*AC$1&gt;=0,AC$1,AB333)</f>
        <v>13</v>
      </c>
      <c r="AD333" s="13" t="str">
        <f>IF(INDEX('REG XP Table'!$B$2:$E$2815,'Random Encounter'!$F$8+AD$1,'REG XP Table'!$G$2)-'Random Encounter'!$E$8-LOOKUP($A333,'Monster List'!$A$2:$A$448,'Monster List'!$C$2:$C$448)*AD$1&gt;=0,AD$1,AC333)</f>
        <v>13</v>
      </c>
      <c r="AE333" s="13" t="str">
        <f>IF(INDEX('REG XP Table'!$B$2:$E$2815,'Random Encounter'!$F$8+AE$1,'REG XP Table'!$G$2)-'Random Encounter'!$E$8-LOOKUP($A333,'Monster List'!$A$2:$A$448,'Monster List'!$C$2:$C$448)*AE$1&gt;=0,AE$1,AD333)</f>
        <v>13</v>
      </c>
      <c r="AF333" s="13" t="str">
        <f>IF(INDEX('REG XP Table'!$B$2:$E$2815,'Random Encounter'!$F$8+AF$1,'REG XP Table'!$G$2)-'Random Encounter'!$E$8-LOOKUP($A333,'Monster List'!$A$2:$A$448,'Monster List'!$C$2:$C$448)*AF$1&gt;=0,AF$1,AE333)</f>
        <v>13</v>
      </c>
    </row>
    <row r="334" spans="1:32" x14ac:dyDescent="0.3">
      <c r="A334" t="s">
        <v>45</v>
      </c>
      <c r="B334">
        <v>10</v>
      </c>
      <c r="C334" t="b">
        <f>ISTEXT(INDEX(Table4[],MATCH(Table412[[#This Row],[Monster]],Table4[Monster],0),MATCH(Table36[Location],Table4[#Headers],0)))</f>
        <v>1</v>
      </c>
      <c r="D334" t="b">
        <f>ISNUMBER(MATCH(LOOKUP(Table412[[#This Row],[Monster]],Table4[Monster],Table4[Alignment 1]),'MSL Filters'!$K$3:$P$3,0))</f>
        <v>1</v>
      </c>
      <c r="E334" t="b">
        <f>ISNUMBER(MATCH(LOOKUP(Table412[[#This Row],[Monster]],Table4[Monster],Table4[Alignment 2]),'MSL Filters'!$K$13:$P$13,0))</f>
        <v>1</v>
      </c>
      <c r="F334" t="b">
        <f>IF(EXACT("Any",Table36[Type]), TRUE, EXACT(LOOKUP(Table412[[#This Row],[Monster]],Table4[Monster],Table4[Type]),Table36[Type]))</f>
        <v>1</v>
      </c>
      <c r="G334" t="b">
        <f>IF(EXACT("Any",Table36[Sub Type]),TRUE,NOT(ISERROR(MATCH(LOOKUP(Table412[[#This Row],[Monster]],Table4[Monster],Table4[Subtype]),'MSL Filters'!$K$23:$P$23,0))))</f>
        <v>1</v>
      </c>
      <c r="H334" t="b">
        <f>IF(EXACT(Table412[[#This Row],[1]],1),TRUE,FALSE)</f>
        <v>1</v>
      </c>
      <c r="I334" t="b">
        <f>LOOKUP(Table412[[#This Row],[Monster]],'Monster List'!$A$2:$A$447,'Monster List'!$B$2:$B$447)&gt;='Random Encounter'!$J$2</f>
        <v>1</v>
      </c>
      <c r="J334" t="b">
        <f>LOOKUP(Table412[[#This Row],[Monster]],'Monster List'!$A$2:$A$447,'Monster List'!$B$2:$B$447)&lt;='Random Encounter'!$K$2</f>
        <v>1</v>
      </c>
      <c r="K334" t="b">
        <f t="shared" si="5"/>
        <v>1</v>
      </c>
      <c r="L334" s="12">
        <f>IF(Table412[[#This Row],[Include?]],1,0)+L333</f>
        <v>22</v>
      </c>
      <c r="M334" s="13">
        <f>IF(INDEX('REG XP Table'!$B$2:$E$2815,'Random Encounter'!$F$8+M$1,'REG XP Table'!$G$2)-'Random Encounter'!$E$8-LOOKUP($A334,'Monster List'!$A$2:$A$448,'Monster List'!$C$2:$C$448)*M$1&gt;=0,1,0)</f>
        <v>1</v>
      </c>
      <c r="N334" s="15" t="str">
        <f>IF(INDEX('REG XP Table'!$B$2:$E$2815,'Random Encounter'!$F$8+N$1,'REG XP Table'!$G$2)-'Random Encounter'!$E$8-LOOKUP($A334,'Monster List'!$A$2:$A$448,'Monster List'!$C$2:$C$448)*N$1&gt;=0,N$1,M334)</f>
        <v>2</v>
      </c>
      <c r="O334" s="13" t="str">
        <f>IF(INDEX('REG XP Table'!$B$2:$E$2815,'Random Encounter'!$F$8+O$1,'REG XP Table'!$G$2)-'Random Encounter'!$E$8-LOOKUP($A334,'Monster List'!$A$2:$A$448,'Monster List'!$C$2:$C$448)*O$1&gt;=0,O$1,N334)</f>
        <v>3</v>
      </c>
      <c r="P334" s="13" t="str">
        <f>IF(INDEX('REG XP Table'!$B$2:$E$2815,'Random Encounter'!$F$8+P$1,'REG XP Table'!$G$2)-'Random Encounter'!$E$8-LOOKUP($A334,'Monster List'!$A$2:$A$448,'Monster List'!$C$2:$C$448)*P$1&gt;=0,P$1,O334)</f>
        <v>4</v>
      </c>
      <c r="Q334" s="13" t="str">
        <f>IF(INDEX('REG XP Table'!$B$2:$E$2815,'Random Encounter'!$F$8+Q$1,'REG XP Table'!$G$2)-'Random Encounter'!$E$8-LOOKUP($A334,'Monster List'!$A$2:$A$448,'Monster List'!$C$2:$C$448)*Q$1&gt;=0,Q$1,P334)</f>
        <v>5</v>
      </c>
      <c r="R334" s="13" t="str">
        <f>IF(INDEX('REG XP Table'!$B$2:$E$2815,'Random Encounter'!$F$8+R$1,'REG XP Table'!$G$2)-'Random Encounter'!$E$8-LOOKUP($A334,'Monster List'!$A$2:$A$448,'Monster List'!$C$2:$C$448)*R$1&gt;=0,R$1,Q334)</f>
        <v>6</v>
      </c>
      <c r="S334" s="13" t="str">
        <f>IF(INDEX('REG XP Table'!$B$2:$E$2815,'Random Encounter'!$F$8+S$1,'REG XP Table'!$G$2)-'Random Encounter'!$E$8-LOOKUP($A334,'Monster List'!$A$2:$A$448,'Monster List'!$C$2:$C$448)*S$1&gt;=0,S$1,R334)</f>
        <v>7</v>
      </c>
      <c r="T334" s="13" t="str">
        <f>IF(INDEX('REG XP Table'!$B$2:$E$2815,'Random Encounter'!$F$8+T$1,'REG XP Table'!$G$2)-'Random Encounter'!$E$8-LOOKUP($A334,'Monster List'!$A$2:$A$448,'Monster List'!$C$2:$C$448)*T$1&gt;=0,T$1,S334)</f>
        <v>8</v>
      </c>
      <c r="U334" s="13" t="str">
        <f>IF(INDEX('REG XP Table'!$B$2:$E$2815,'Random Encounter'!$F$8+U$1,'REG XP Table'!$G$2)-'Random Encounter'!$E$8-LOOKUP($A334,'Monster List'!$A$2:$A$448,'Monster List'!$C$2:$C$448)*U$1&gt;=0,U$1,T334)</f>
        <v>9</v>
      </c>
      <c r="V334" s="13" t="str">
        <f>IF(INDEX('REG XP Table'!$B$2:$E$2815,'Random Encounter'!$F$8+V$1,'REG XP Table'!$G$2)-'Random Encounter'!$E$8-LOOKUP($A334,'Monster List'!$A$2:$A$448,'Monster List'!$C$2:$C$448)*V$1&gt;=0,V$1,U334)</f>
        <v>10</v>
      </c>
      <c r="W334" s="13" t="str">
        <f>IF(INDEX('REG XP Table'!$B$2:$E$2815,'Random Encounter'!$F$8+W$1,'REG XP Table'!$G$2)-'Random Encounter'!$E$8-LOOKUP($A334,'Monster List'!$A$2:$A$448,'Monster List'!$C$2:$C$448)*W$1&gt;=0,W$1,V334)</f>
        <v>11</v>
      </c>
      <c r="X334" s="13" t="str">
        <f>IF(INDEX('REG XP Table'!$B$2:$E$2815,'Random Encounter'!$F$8+X$1,'REG XP Table'!$G$2)-'Random Encounter'!$E$8-LOOKUP($A334,'Monster List'!$A$2:$A$448,'Monster List'!$C$2:$C$448)*X$1&gt;=0,X$1,W334)</f>
        <v>12</v>
      </c>
      <c r="Y334" s="13" t="str">
        <f>IF(INDEX('REG XP Table'!$B$2:$E$2815,'Random Encounter'!$F$8+Y$1,'REG XP Table'!$G$2)-'Random Encounter'!$E$8-LOOKUP($A334,'Monster List'!$A$2:$A$448,'Monster List'!$C$2:$C$448)*Y$1&gt;=0,Y$1,X334)</f>
        <v>13</v>
      </c>
      <c r="Z334" s="13" t="str">
        <f>IF(INDEX('REG XP Table'!$B$2:$E$2815,'Random Encounter'!$F$8+Z$1,'REG XP Table'!$G$2)-'Random Encounter'!$E$8-LOOKUP($A334,'Monster List'!$A$2:$A$448,'Monster List'!$C$2:$C$448)*Z$1&gt;=0,Z$1,Y334)</f>
        <v>13</v>
      </c>
      <c r="AA334" s="13" t="str">
        <f>IF(INDEX('REG XP Table'!$B$2:$E$2815,'Random Encounter'!$F$8+AA$1,'REG XP Table'!$G$2)-'Random Encounter'!$E$8-LOOKUP($A334,'Monster List'!$A$2:$A$448,'Monster List'!$C$2:$C$448)*AA$1&gt;=0,AA$1,Z334)</f>
        <v>13</v>
      </c>
      <c r="AB334" s="13" t="str">
        <f>IF(INDEX('REG XP Table'!$B$2:$E$2815,'Random Encounter'!$F$8+AB$1,'REG XP Table'!$G$2)-'Random Encounter'!$E$8-LOOKUP($A334,'Monster List'!$A$2:$A$448,'Monster List'!$C$2:$C$448)*AB$1&gt;=0,AB$1,AA334)</f>
        <v>13</v>
      </c>
      <c r="AC334" s="13" t="str">
        <f>IF(INDEX('REG XP Table'!$B$2:$E$2815,'Random Encounter'!$F$8+AC$1,'REG XP Table'!$G$2)-'Random Encounter'!$E$8-LOOKUP($A334,'Monster List'!$A$2:$A$448,'Monster List'!$C$2:$C$448)*AC$1&gt;=0,AC$1,AB334)</f>
        <v>13</v>
      </c>
      <c r="AD334" s="13" t="str">
        <f>IF(INDEX('REG XP Table'!$B$2:$E$2815,'Random Encounter'!$F$8+AD$1,'REG XP Table'!$G$2)-'Random Encounter'!$E$8-LOOKUP($A334,'Monster List'!$A$2:$A$448,'Monster List'!$C$2:$C$448)*AD$1&gt;=0,AD$1,AC334)</f>
        <v>13</v>
      </c>
      <c r="AE334" s="13" t="str">
        <f>IF(INDEX('REG XP Table'!$B$2:$E$2815,'Random Encounter'!$F$8+AE$1,'REG XP Table'!$G$2)-'Random Encounter'!$E$8-LOOKUP($A334,'Monster List'!$A$2:$A$448,'Monster List'!$C$2:$C$448)*AE$1&gt;=0,AE$1,AD334)</f>
        <v>13</v>
      </c>
      <c r="AF334" s="13" t="str">
        <f>IF(INDEX('REG XP Table'!$B$2:$E$2815,'Random Encounter'!$F$8+AF$1,'REG XP Table'!$G$2)-'Random Encounter'!$E$8-LOOKUP($A334,'Monster List'!$A$2:$A$448,'Monster List'!$C$2:$C$448)*AF$1&gt;=0,AF$1,AE334)</f>
        <v>13</v>
      </c>
    </row>
    <row r="335" spans="1:32" x14ac:dyDescent="0.3">
      <c r="A335" t="s">
        <v>290</v>
      </c>
      <c r="B335">
        <v>1100</v>
      </c>
      <c r="C335" t="b">
        <f>ISTEXT(INDEX(Table4[],MATCH(Table412[[#This Row],[Monster]],Table4[Monster],0),MATCH(Table36[Location],Table4[#Headers],0)))</f>
        <v>0</v>
      </c>
      <c r="D335" t="b">
        <f>ISNUMBER(MATCH(LOOKUP(Table412[[#This Row],[Monster]],Table4[Monster],Table4[Alignment 1]),'MSL Filters'!$K$3:$P$3,0))</f>
        <v>1</v>
      </c>
      <c r="E335" t="b">
        <f>ISNUMBER(MATCH(LOOKUP(Table412[[#This Row],[Monster]],Table4[Monster],Table4[Alignment 2]),'MSL Filters'!$K$13:$P$13,0))</f>
        <v>1</v>
      </c>
      <c r="F335" t="b">
        <f>IF(EXACT("Any",Table36[Type]), TRUE, EXACT(LOOKUP(Table412[[#This Row],[Monster]],Table4[Monster],Table4[Type]),Table36[Type]))</f>
        <v>0</v>
      </c>
      <c r="G335" t="b">
        <f>IF(EXACT("Any",Table36[Sub Type]),TRUE,NOT(ISERROR(MATCH(LOOKUP(Table412[[#This Row],[Monster]],Table4[Monster],Table4[Subtype]),'MSL Filters'!$K$23:$P$23,0))))</f>
        <v>1</v>
      </c>
      <c r="H335" t="b">
        <f>IF(EXACT(Table412[[#This Row],[1]],1),TRUE,FALSE)</f>
        <v>0</v>
      </c>
      <c r="I335" t="b">
        <f>LOOKUP(Table412[[#This Row],[Monster]],'Monster List'!$A$2:$A$447,'Monster List'!$B$2:$B$447)&gt;='Random Encounter'!$J$2</f>
        <v>1</v>
      </c>
      <c r="J335" t="b">
        <f>LOOKUP(Table412[[#This Row],[Monster]],'Monster List'!$A$2:$A$447,'Monster List'!$B$2:$B$447)&lt;='Random Encounter'!$K$2</f>
        <v>1</v>
      </c>
      <c r="K335" t="b">
        <f t="shared" si="5"/>
        <v>0</v>
      </c>
      <c r="L335" s="12">
        <f>IF(Table412[[#This Row],[Include?]],1,0)+L334</f>
        <v>22</v>
      </c>
      <c r="M335" s="13">
        <f>IF(INDEX('REG XP Table'!$B$2:$E$2815,'Random Encounter'!$F$8+M$1,'REG XP Table'!$G$2)-'Random Encounter'!$E$8-LOOKUP($A335,'Monster List'!$A$2:$A$448,'Monster List'!$C$2:$C$448)*M$1&gt;=0,1,0)</f>
        <v>0</v>
      </c>
      <c r="N335" s="15">
        <f>IF(INDEX('REG XP Table'!$B$2:$E$2815,'Random Encounter'!$F$8+N$1,'REG XP Table'!$G$2)-'Random Encounter'!$E$8-LOOKUP($A335,'Monster List'!$A$2:$A$448,'Monster List'!$C$2:$C$448)*N$1&gt;=0,N$1,M335)</f>
        <v>0</v>
      </c>
      <c r="O335" s="13">
        <f>IF(INDEX('REG XP Table'!$B$2:$E$2815,'Random Encounter'!$F$8+O$1,'REG XP Table'!$G$2)-'Random Encounter'!$E$8-LOOKUP($A335,'Monster List'!$A$2:$A$448,'Monster List'!$C$2:$C$448)*O$1&gt;=0,O$1,N335)</f>
        <v>0</v>
      </c>
      <c r="P335" s="13">
        <f>IF(INDEX('REG XP Table'!$B$2:$E$2815,'Random Encounter'!$F$8+P$1,'REG XP Table'!$G$2)-'Random Encounter'!$E$8-LOOKUP($A335,'Monster List'!$A$2:$A$448,'Monster List'!$C$2:$C$448)*P$1&gt;=0,P$1,O335)</f>
        <v>0</v>
      </c>
      <c r="Q335" s="13">
        <f>IF(INDEX('REG XP Table'!$B$2:$E$2815,'Random Encounter'!$F$8+Q$1,'REG XP Table'!$G$2)-'Random Encounter'!$E$8-LOOKUP($A335,'Monster List'!$A$2:$A$448,'Monster List'!$C$2:$C$448)*Q$1&gt;=0,Q$1,P335)</f>
        <v>0</v>
      </c>
      <c r="R335" s="13">
        <f>IF(INDEX('REG XP Table'!$B$2:$E$2815,'Random Encounter'!$F$8+R$1,'REG XP Table'!$G$2)-'Random Encounter'!$E$8-LOOKUP($A335,'Monster List'!$A$2:$A$448,'Monster List'!$C$2:$C$448)*R$1&gt;=0,R$1,Q335)</f>
        <v>0</v>
      </c>
      <c r="S335" s="13">
        <f>IF(INDEX('REG XP Table'!$B$2:$E$2815,'Random Encounter'!$F$8+S$1,'REG XP Table'!$G$2)-'Random Encounter'!$E$8-LOOKUP($A335,'Monster List'!$A$2:$A$448,'Monster List'!$C$2:$C$448)*S$1&gt;=0,S$1,R335)</f>
        <v>0</v>
      </c>
      <c r="T335" s="13">
        <f>IF(INDEX('REG XP Table'!$B$2:$E$2815,'Random Encounter'!$F$8+T$1,'REG XP Table'!$G$2)-'Random Encounter'!$E$8-LOOKUP($A335,'Monster List'!$A$2:$A$448,'Monster List'!$C$2:$C$448)*T$1&gt;=0,T$1,S335)</f>
        <v>0</v>
      </c>
      <c r="U335" s="13">
        <f>IF(INDEX('REG XP Table'!$B$2:$E$2815,'Random Encounter'!$F$8+U$1,'REG XP Table'!$G$2)-'Random Encounter'!$E$8-LOOKUP($A335,'Monster List'!$A$2:$A$448,'Monster List'!$C$2:$C$448)*U$1&gt;=0,U$1,T335)</f>
        <v>0</v>
      </c>
      <c r="V335" s="13">
        <f>IF(INDEX('REG XP Table'!$B$2:$E$2815,'Random Encounter'!$F$8+V$1,'REG XP Table'!$G$2)-'Random Encounter'!$E$8-LOOKUP($A335,'Monster List'!$A$2:$A$448,'Monster List'!$C$2:$C$448)*V$1&gt;=0,V$1,U335)</f>
        <v>0</v>
      </c>
      <c r="W335" s="13">
        <f>IF(INDEX('REG XP Table'!$B$2:$E$2815,'Random Encounter'!$F$8+W$1,'REG XP Table'!$G$2)-'Random Encounter'!$E$8-LOOKUP($A335,'Monster List'!$A$2:$A$448,'Monster List'!$C$2:$C$448)*W$1&gt;=0,W$1,V335)</f>
        <v>0</v>
      </c>
      <c r="X335" s="13">
        <f>IF(INDEX('REG XP Table'!$B$2:$E$2815,'Random Encounter'!$F$8+X$1,'REG XP Table'!$G$2)-'Random Encounter'!$E$8-LOOKUP($A335,'Monster List'!$A$2:$A$448,'Monster List'!$C$2:$C$448)*X$1&gt;=0,X$1,W335)</f>
        <v>0</v>
      </c>
      <c r="Y335" s="13">
        <f>IF(INDEX('REG XP Table'!$B$2:$E$2815,'Random Encounter'!$F$8+Y$1,'REG XP Table'!$G$2)-'Random Encounter'!$E$8-LOOKUP($A335,'Monster List'!$A$2:$A$448,'Monster List'!$C$2:$C$448)*Y$1&gt;=0,Y$1,X335)</f>
        <v>0</v>
      </c>
      <c r="Z335" s="13">
        <f>IF(INDEX('REG XP Table'!$B$2:$E$2815,'Random Encounter'!$F$8+Z$1,'REG XP Table'!$G$2)-'Random Encounter'!$E$8-LOOKUP($A335,'Monster List'!$A$2:$A$448,'Monster List'!$C$2:$C$448)*Z$1&gt;=0,Z$1,Y335)</f>
        <v>0</v>
      </c>
      <c r="AA335" s="13">
        <f>IF(INDEX('REG XP Table'!$B$2:$E$2815,'Random Encounter'!$F$8+AA$1,'REG XP Table'!$G$2)-'Random Encounter'!$E$8-LOOKUP($A335,'Monster List'!$A$2:$A$448,'Monster List'!$C$2:$C$448)*AA$1&gt;=0,AA$1,Z335)</f>
        <v>0</v>
      </c>
      <c r="AB335" s="13">
        <f>IF(INDEX('REG XP Table'!$B$2:$E$2815,'Random Encounter'!$F$8+AB$1,'REG XP Table'!$G$2)-'Random Encounter'!$E$8-LOOKUP($A335,'Monster List'!$A$2:$A$448,'Monster List'!$C$2:$C$448)*AB$1&gt;=0,AB$1,AA335)</f>
        <v>0</v>
      </c>
      <c r="AC335" s="13">
        <f>IF(INDEX('REG XP Table'!$B$2:$E$2815,'Random Encounter'!$F$8+AC$1,'REG XP Table'!$G$2)-'Random Encounter'!$E$8-LOOKUP($A335,'Monster List'!$A$2:$A$448,'Monster List'!$C$2:$C$448)*AC$1&gt;=0,AC$1,AB335)</f>
        <v>0</v>
      </c>
      <c r="AD335" s="13">
        <f>IF(INDEX('REG XP Table'!$B$2:$E$2815,'Random Encounter'!$F$8+AD$1,'REG XP Table'!$G$2)-'Random Encounter'!$E$8-LOOKUP($A335,'Monster List'!$A$2:$A$448,'Monster List'!$C$2:$C$448)*AD$1&gt;=0,AD$1,AC335)</f>
        <v>0</v>
      </c>
      <c r="AE335" s="13">
        <f>IF(INDEX('REG XP Table'!$B$2:$E$2815,'Random Encounter'!$F$8+AE$1,'REG XP Table'!$G$2)-'Random Encounter'!$E$8-LOOKUP($A335,'Monster List'!$A$2:$A$448,'Monster List'!$C$2:$C$448)*AE$1&gt;=0,AE$1,AD335)</f>
        <v>0</v>
      </c>
      <c r="AF335" s="13">
        <f>IF(INDEX('REG XP Table'!$B$2:$E$2815,'Random Encounter'!$F$8+AF$1,'REG XP Table'!$G$2)-'Random Encounter'!$E$8-LOOKUP($A335,'Monster List'!$A$2:$A$448,'Monster List'!$C$2:$C$448)*AF$1&gt;=0,AF$1,AE335)</f>
        <v>0</v>
      </c>
    </row>
    <row r="336" spans="1:32" x14ac:dyDescent="0.3">
      <c r="A336" t="s">
        <v>317</v>
      </c>
      <c r="B336">
        <v>1800</v>
      </c>
      <c r="C336" t="b">
        <f>ISTEXT(INDEX(Table4[],MATCH(Table412[[#This Row],[Monster]],Table4[Monster],0),MATCH(Table36[Location],Table4[#Headers],0)))</f>
        <v>0</v>
      </c>
      <c r="D336" t="b">
        <f>ISNUMBER(MATCH(LOOKUP(Table412[[#This Row],[Monster]],Table4[Monster],Table4[Alignment 1]),'MSL Filters'!$K$3:$P$3,0))</f>
        <v>1</v>
      </c>
      <c r="E336" t="b">
        <f>ISNUMBER(MATCH(LOOKUP(Table412[[#This Row],[Monster]],Table4[Monster],Table4[Alignment 2]),'MSL Filters'!$K$13:$P$13,0))</f>
        <v>1</v>
      </c>
      <c r="F336" t="b">
        <f>IF(EXACT("Any",Table36[Type]), TRUE, EXACT(LOOKUP(Table412[[#This Row],[Monster]],Table4[Monster],Table4[Type]),Table36[Type]))</f>
        <v>0</v>
      </c>
      <c r="G336" t="b">
        <f>IF(EXACT("Any",Table36[Sub Type]),TRUE,NOT(ISERROR(MATCH(LOOKUP(Table412[[#This Row],[Monster]],Table4[Monster],Table4[Subtype]),'MSL Filters'!$K$23:$P$23,0))))</f>
        <v>1</v>
      </c>
      <c r="H336" t="b">
        <f>IF(EXACT(Table412[[#This Row],[1]],1),TRUE,FALSE)</f>
        <v>0</v>
      </c>
      <c r="I336" t="b">
        <f>LOOKUP(Table412[[#This Row],[Monster]],'Monster List'!$A$2:$A$447,'Monster List'!$B$2:$B$447)&gt;='Random Encounter'!$J$2</f>
        <v>1</v>
      </c>
      <c r="J336" t="b">
        <f>LOOKUP(Table412[[#This Row],[Monster]],'Monster List'!$A$2:$A$447,'Monster List'!$B$2:$B$447)&lt;='Random Encounter'!$K$2</f>
        <v>1</v>
      </c>
      <c r="K336" t="b">
        <f t="shared" si="5"/>
        <v>0</v>
      </c>
      <c r="L336" s="12">
        <f>IF(Table412[[#This Row],[Include?]],1,0)+L335</f>
        <v>22</v>
      </c>
      <c r="M336" s="13">
        <f>IF(INDEX('REG XP Table'!$B$2:$E$2815,'Random Encounter'!$F$8+M$1,'REG XP Table'!$G$2)-'Random Encounter'!$E$8-LOOKUP($A336,'Monster List'!$A$2:$A$448,'Monster List'!$C$2:$C$448)*M$1&gt;=0,1,0)</f>
        <v>0</v>
      </c>
      <c r="N336" s="15">
        <f>IF(INDEX('REG XP Table'!$B$2:$E$2815,'Random Encounter'!$F$8+N$1,'REG XP Table'!$G$2)-'Random Encounter'!$E$8-LOOKUP($A336,'Monster List'!$A$2:$A$448,'Monster List'!$C$2:$C$448)*N$1&gt;=0,N$1,M336)</f>
        <v>0</v>
      </c>
      <c r="O336" s="13">
        <f>IF(INDEX('REG XP Table'!$B$2:$E$2815,'Random Encounter'!$F$8+O$1,'REG XP Table'!$G$2)-'Random Encounter'!$E$8-LOOKUP($A336,'Monster List'!$A$2:$A$448,'Monster List'!$C$2:$C$448)*O$1&gt;=0,O$1,N336)</f>
        <v>0</v>
      </c>
      <c r="P336" s="13">
        <f>IF(INDEX('REG XP Table'!$B$2:$E$2815,'Random Encounter'!$F$8+P$1,'REG XP Table'!$G$2)-'Random Encounter'!$E$8-LOOKUP($A336,'Monster List'!$A$2:$A$448,'Monster List'!$C$2:$C$448)*P$1&gt;=0,P$1,O336)</f>
        <v>0</v>
      </c>
      <c r="Q336" s="13">
        <f>IF(INDEX('REG XP Table'!$B$2:$E$2815,'Random Encounter'!$F$8+Q$1,'REG XP Table'!$G$2)-'Random Encounter'!$E$8-LOOKUP($A336,'Monster List'!$A$2:$A$448,'Monster List'!$C$2:$C$448)*Q$1&gt;=0,Q$1,P336)</f>
        <v>0</v>
      </c>
      <c r="R336" s="13">
        <f>IF(INDEX('REG XP Table'!$B$2:$E$2815,'Random Encounter'!$F$8+R$1,'REG XP Table'!$G$2)-'Random Encounter'!$E$8-LOOKUP($A336,'Monster List'!$A$2:$A$448,'Monster List'!$C$2:$C$448)*R$1&gt;=0,R$1,Q336)</f>
        <v>0</v>
      </c>
      <c r="S336" s="13">
        <f>IF(INDEX('REG XP Table'!$B$2:$E$2815,'Random Encounter'!$F$8+S$1,'REG XP Table'!$G$2)-'Random Encounter'!$E$8-LOOKUP($A336,'Monster List'!$A$2:$A$448,'Monster List'!$C$2:$C$448)*S$1&gt;=0,S$1,R336)</f>
        <v>0</v>
      </c>
      <c r="T336" s="13">
        <f>IF(INDEX('REG XP Table'!$B$2:$E$2815,'Random Encounter'!$F$8+T$1,'REG XP Table'!$G$2)-'Random Encounter'!$E$8-LOOKUP($A336,'Monster List'!$A$2:$A$448,'Monster List'!$C$2:$C$448)*T$1&gt;=0,T$1,S336)</f>
        <v>0</v>
      </c>
      <c r="U336" s="13">
        <f>IF(INDEX('REG XP Table'!$B$2:$E$2815,'Random Encounter'!$F$8+U$1,'REG XP Table'!$G$2)-'Random Encounter'!$E$8-LOOKUP($A336,'Monster List'!$A$2:$A$448,'Monster List'!$C$2:$C$448)*U$1&gt;=0,U$1,T336)</f>
        <v>0</v>
      </c>
      <c r="V336" s="13">
        <f>IF(INDEX('REG XP Table'!$B$2:$E$2815,'Random Encounter'!$F$8+V$1,'REG XP Table'!$G$2)-'Random Encounter'!$E$8-LOOKUP($A336,'Monster List'!$A$2:$A$448,'Monster List'!$C$2:$C$448)*V$1&gt;=0,V$1,U336)</f>
        <v>0</v>
      </c>
      <c r="W336" s="13">
        <f>IF(INDEX('REG XP Table'!$B$2:$E$2815,'Random Encounter'!$F$8+W$1,'REG XP Table'!$G$2)-'Random Encounter'!$E$8-LOOKUP($A336,'Monster List'!$A$2:$A$448,'Monster List'!$C$2:$C$448)*W$1&gt;=0,W$1,V336)</f>
        <v>0</v>
      </c>
      <c r="X336" s="13">
        <f>IF(INDEX('REG XP Table'!$B$2:$E$2815,'Random Encounter'!$F$8+X$1,'REG XP Table'!$G$2)-'Random Encounter'!$E$8-LOOKUP($A336,'Monster List'!$A$2:$A$448,'Monster List'!$C$2:$C$448)*X$1&gt;=0,X$1,W336)</f>
        <v>0</v>
      </c>
      <c r="Y336" s="13">
        <f>IF(INDEX('REG XP Table'!$B$2:$E$2815,'Random Encounter'!$F$8+Y$1,'REG XP Table'!$G$2)-'Random Encounter'!$E$8-LOOKUP($A336,'Monster List'!$A$2:$A$448,'Monster List'!$C$2:$C$448)*Y$1&gt;=0,Y$1,X336)</f>
        <v>0</v>
      </c>
      <c r="Z336" s="13">
        <f>IF(INDEX('REG XP Table'!$B$2:$E$2815,'Random Encounter'!$F$8+Z$1,'REG XP Table'!$G$2)-'Random Encounter'!$E$8-LOOKUP($A336,'Monster List'!$A$2:$A$448,'Monster List'!$C$2:$C$448)*Z$1&gt;=0,Z$1,Y336)</f>
        <v>0</v>
      </c>
      <c r="AA336" s="13">
        <f>IF(INDEX('REG XP Table'!$B$2:$E$2815,'Random Encounter'!$F$8+AA$1,'REG XP Table'!$G$2)-'Random Encounter'!$E$8-LOOKUP($A336,'Monster List'!$A$2:$A$448,'Monster List'!$C$2:$C$448)*AA$1&gt;=0,AA$1,Z336)</f>
        <v>0</v>
      </c>
      <c r="AB336" s="13">
        <f>IF(INDEX('REG XP Table'!$B$2:$E$2815,'Random Encounter'!$F$8+AB$1,'REG XP Table'!$G$2)-'Random Encounter'!$E$8-LOOKUP($A336,'Monster List'!$A$2:$A$448,'Monster List'!$C$2:$C$448)*AB$1&gt;=0,AB$1,AA336)</f>
        <v>0</v>
      </c>
      <c r="AC336" s="13">
        <f>IF(INDEX('REG XP Table'!$B$2:$E$2815,'Random Encounter'!$F$8+AC$1,'REG XP Table'!$G$2)-'Random Encounter'!$E$8-LOOKUP($A336,'Monster List'!$A$2:$A$448,'Monster List'!$C$2:$C$448)*AC$1&gt;=0,AC$1,AB336)</f>
        <v>0</v>
      </c>
      <c r="AD336" s="13">
        <f>IF(INDEX('REG XP Table'!$B$2:$E$2815,'Random Encounter'!$F$8+AD$1,'REG XP Table'!$G$2)-'Random Encounter'!$E$8-LOOKUP($A336,'Monster List'!$A$2:$A$448,'Monster List'!$C$2:$C$448)*AD$1&gt;=0,AD$1,AC336)</f>
        <v>0</v>
      </c>
      <c r="AE336" s="13">
        <f>IF(INDEX('REG XP Table'!$B$2:$E$2815,'Random Encounter'!$F$8+AE$1,'REG XP Table'!$G$2)-'Random Encounter'!$E$8-LOOKUP($A336,'Monster List'!$A$2:$A$448,'Monster List'!$C$2:$C$448)*AE$1&gt;=0,AE$1,AD336)</f>
        <v>0</v>
      </c>
      <c r="AF336" s="13">
        <f>IF(INDEX('REG XP Table'!$B$2:$E$2815,'Random Encounter'!$F$8+AF$1,'REG XP Table'!$G$2)-'Random Encounter'!$E$8-LOOKUP($A336,'Monster List'!$A$2:$A$448,'Monster List'!$C$2:$C$448)*AF$1&gt;=0,AF$1,AE336)</f>
        <v>0</v>
      </c>
    </row>
    <row r="337" spans="1:32" x14ac:dyDescent="0.3">
      <c r="A337" t="s">
        <v>140</v>
      </c>
      <c r="B337">
        <v>100</v>
      </c>
      <c r="C337" t="b">
        <f>ISTEXT(INDEX(Table4[],MATCH(Table412[[#This Row],[Monster]],Table4[Monster],0),MATCH(Table36[Location],Table4[#Headers],0)))</f>
        <v>0</v>
      </c>
      <c r="D337" t="b">
        <f>ISNUMBER(MATCH(LOOKUP(Table412[[#This Row],[Monster]],Table4[Monster],Table4[Alignment 1]),'MSL Filters'!$K$3:$P$3,0))</f>
        <v>1</v>
      </c>
      <c r="E337" t="b">
        <f>ISNUMBER(MATCH(LOOKUP(Table412[[#This Row],[Monster]],Table4[Monster],Table4[Alignment 2]),'MSL Filters'!$K$13:$P$13,0))</f>
        <v>1</v>
      </c>
      <c r="F337" t="b">
        <f>IF(EXACT("Any",Table36[Type]), TRUE, EXACT(LOOKUP(Table412[[#This Row],[Monster]],Table4[Monster],Table4[Type]),Table36[Type]))</f>
        <v>1</v>
      </c>
      <c r="G337" t="b">
        <f>IF(EXACT("Any",Table36[Sub Type]),TRUE,NOT(ISERROR(MATCH(LOOKUP(Table412[[#This Row],[Monster]],Table4[Monster],Table4[Subtype]),'MSL Filters'!$K$23:$P$23,0))))</f>
        <v>1</v>
      </c>
      <c r="H337" t="b">
        <f>IF(EXACT(Table412[[#This Row],[1]],1),TRUE,FALSE)</f>
        <v>1</v>
      </c>
      <c r="I337" t="b">
        <f>LOOKUP(Table412[[#This Row],[Monster]],'Monster List'!$A$2:$A$447,'Monster List'!$B$2:$B$447)&gt;='Random Encounter'!$J$2</f>
        <v>1</v>
      </c>
      <c r="J337" t="b">
        <f>LOOKUP(Table412[[#This Row],[Monster]],'Monster List'!$A$2:$A$447,'Monster List'!$B$2:$B$447)&lt;='Random Encounter'!$K$2</f>
        <v>1</v>
      </c>
      <c r="K337" t="b">
        <f t="shared" si="5"/>
        <v>0</v>
      </c>
      <c r="L337" s="12">
        <f>IF(Table412[[#This Row],[Include?]],1,0)+L336</f>
        <v>22</v>
      </c>
      <c r="M337" s="13">
        <f>IF(INDEX('REG XP Table'!$B$2:$E$2815,'Random Encounter'!$F$8+M$1,'REG XP Table'!$G$2)-'Random Encounter'!$E$8-LOOKUP($A337,'Monster List'!$A$2:$A$448,'Monster List'!$C$2:$C$448)*M$1&gt;=0,1,0)</f>
        <v>1</v>
      </c>
      <c r="N337" s="15" t="str">
        <f>IF(INDEX('REG XP Table'!$B$2:$E$2815,'Random Encounter'!$F$8+N$1,'REG XP Table'!$G$2)-'Random Encounter'!$E$8-LOOKUP($A337,'Monster List'!$A$2:$A$448,'Monster List'!$C$2:$C$448)*N$1&gt;=0,N$1,M337)</f>
        <v>2</v>
      </c>
      <c r="O337" s="13" t="str">
        <f>IF(INDEX('REG XP Table'!$B$2:$E$2815,'Random Encounter'!$F$8+O$1,'REG XP Table'!$G$2)-'Random Encounter'!$E$8-LOOKUP($A337,'Monster List'!$A$2:$A$448,'Monster List'!$C$2:$C$448)*O$1&gt;=0,O$1,N337)</f>
        <v>2</v>
      </c>
      <c r="P337" s="13" t="str">
        <f>IF(INDEX('REG XP Table'!$B$2:$E$2815,'Random Encounter'!$F$8+P$1,'REG XP Table'!$G$2)-'Random Encounter'!$E$8-LOOKUP($A337,'Monster List'!$A$2:$A$448,'Monster List'!$C$2:$C$448)*P$1&gt;=0,P$1,O337)</f>
        <v>2</v>
      </c>
      <c r="Q337" s="13" t="str">
        <f>IF(INDEX('REG XP Table'!$B$2:$E$2815,'Random Encounter'!$F$8+Q$1,'REG XP Table'!$G$2)-'Random Encounter'!$E$8-LOOKUP($A337,'Monster List'!$A$2:$A$448,'Monster List'!$C$2:$C$448)*Q$1&gt;=0,Q$1,P337)</f>
        <v>2</v>
      </c>
      <c r="R337" s="13" t="str">
        <f>IF(INDEX('REG XP Table'!$B$2:$E$2815,'Random Encounter'!$F$8+R$1,'REG XP Table'!$G$2)-'Random Encounter'!$E$8-LOOKUP($A337,'Monster List'!$A$2:$A$448,'Monster List'!$C$2:$C$448)*R$1&gt;=0,R$1,Q337)</f>
        <v>2</v>
      </c>
      <c r="S337" s="13" t="str">
        <f>IF(INDEX('REG XP Table'!$B$2:$E$2815,'Random Encounter'!$F$8+S$1,'REG XP Table'!$G$2)-'Random Encounter'!$E$8-LOOKUP($A337,'Monster List'!$A$2:$A$448,'Monster List'!$C$2:$C$448)*S$1&gt;=0,S$1,R337)</f>
        <v>2</v>
      </c>
      <c r="T337" s="13" t="str">
        <f>IF(INDEX('REG XP Table'!$B$2:$E$2815,'Random Encounter'!$F$8+T$1,'REG XP Table'!$G$2)-'Random Encounter'!$E$8-LOOKUP($A337,'Monster List'!$A$2:$A$448,'Monster List'!$C$2:$C$448)*T$1&gt;=0,T$1,S337)</f>
        <v>2</v>
      </c>
      <c r="U337" s="13" t="str">
        <f>IF(INDEX('REG XP Table'!$B$2:$E$2815,'Random Encounter'!$F$8+U$1,'REG XP Table'!$G$2)-'Random Encounter'!$E$8-LOOKUP($A337,'Monster List'!$A$2:$A$448,'Monster List'!$C$2:$C$448)*U$1&gt;=0,U$1,T337)</f>
        <v>2</v>
      </c>
      <c r="V337" s="13" t="str">
        <f>IF(INDEX('REG XP Table'!$B$2:$E$2815,'Random Encounter'!$F$8+V$1,'REG XP Table'!$G$2)-'Random Encounter'!$E$8-LOOKUP($A337,'Monster List'!$A$2:$A$448,'Monster List'!$C$2:$C$448)*V$1&gt;=0,V$1,U337)</f>
        <v>2</v>
      </c>
      <c r="W337" s="13" t="str">
        <f>IF(INDEX('REG XP Table'!$B$2:$E$2815,'Random Encounter'!$F$8+W$1,'REG XP Table'!$G$2)-'Random Encounter'!$E$8-LOOKUP($A337,'Monster List'!$A$2:$A$448,'Monster List'!$C$2:$C$448)*W$1&gt;=0,W$1,V337)</f>
        <v>2</v>
      </c>
      <c r="X337" s="13" t="str">
        <f>IF(INDEX('REG XP Table'!$B$2:$E$2815,'Random Encounter'!$F$8+X$1,'REG XP Table'!$G$2)-'Random Encounter'!$E$8-LOOKUP($A337,'Monster List'!$A$2:$A$448,'Monster List'!$C$2:$C$448)*X$1&gt;=0,X$1,W337)</f>
        <v>2</v>
      </c>
      <c r="Y337" s="13" t="str">
        <f>IF(INDEX('REG XP Table'!$B$2:$E$2815,'Random Encounter'!$F$8+Y$1,'REG XP Table'!$G$2)-'Random Encounter'!$E$8-LOOKUP($A337,'Monster List'!$A$2:$A$448,'Monster List'!$C$2:$C$448)*Y$1&gt;=0,Y$1,X337)</f>
        <v>2</v>
      </c>
      <c r="Z337" s="13" t="str">
        <f>IF(INDEX('REG XP Table'!$B$2:$E$2815,'Random Encounter'!$F$8+Z$1,'REG XP Table'!$G$2)-'Random Encounter'!$E$8-LOOKUP($A337,'Monster List'!$A$2:$A$448,'Monster List'!$C$2:$C$448)*Z$1&gt;=0,Z$1,Y337)</f>
        <v>2</v>
      </c>
      <c r="AA337" s="13" t="str">
        <f>IF(INDEX('REG XP Table'!$B$2:$E$2815,'Random Encounter'!$F$8+AA$1,'REG XP Table'!$G$2)-'Random Encounter'!$E$8-LOOKUP($A337,'Monster List'!$A$2:$A$448,'Monster List'!$C$2:$C$448)*AA$1&gt;=0,AA$1,Z337)</f>
        <v>2</v>
      </c>
      <c r="AB337" s="13" t="str">
        <f>IF(INDEX('REG XP Table'!$B$2:$E$2815,'Random Encounter'!$F$8+AB$1,'REG XP Table'!$G$2)-'Random Encounter'!$E$8-LOOKUP($A337,'Monster List'!$A$2:$A$448,'Monster List'!$C$2:$C$448)*AB$1&gt;=0,AB$1,AA337)</f>
        <v>2</v>
      </c>
      <c r="AC337" s="13" t="str">
        <f>IF(INDEX('REG XP Table'!$B$2:$E$2815,'Random Encounter'!$F$8+AC$1,'REG XP Table'!$G$2)-'Random Encounter'!$E$8-LOOKUP($A337,'Monster List'!$A$2:$A$448,'Monster List'!$C$2:$C$448)*AC$1&gt;=0,AC$1,AB337)</f>
        <v>2</v>
      </c>
      <c r="AD337" s="13" t="str">
        <f>IF(INDEX('REG XP Table'!$B$2:$E$2815,'Random Encounter'!$F$8+AD$1,'REG XP Table'!$G$2)-'Random Encounter'!$E$8-LOOKUP($A337,'Monster List'!$A$2:$A$448,'Monster List'!$C$2:$C$448)*AD$1&gt;=0,AD$1,AC337)</f>
        <v>2</v>
      </c>
      <c r="AE337" s="13" t="str">
        <f>IF(INDEX('REG XP Table'!$B$2:$E$2815,'Random Encounter'!$F$8+AE$1,'REG XP Table'!$G$2)-'Random Encounter'!$E$8-LOOKUP($A337,'Monster List'!$A$2:$A$448,'Monster List'!$C$2:$C$448)*AE$1&gt;=0,AE$1,AD337)</f>
        <v>2</v>
      </c>
      <c r="AF337" s="13" t="str">
        <f>IF(INDEX('REG XP Table'!$B$2:$E$2815,'Random Encounter'!$F$8+AF$1,'REG XP Table'!$G$2)-'Random Encounter'!$E$8-LOOKUP($A337,'Monster List'!$A$2:$A$448,'Monster List'!$C$2:$C$448)*AF$1&gt;=0,AF$1,AE337)</f>
        <v>2</v>
      </c>
    </row>
    <row r="338" spans="1:32" x14ac:dyDescent="0.3">
      <c r="A338" t="s">
        <v>402</v>
      </c>
      <c r="B338">
        <v>7200</v>
      </c>
      <c r="C338" t="b">
        <f>ISTEXT(INDEX(Table4[],MATCH(Table412[[#This Row],[Monster]],Table4[Monster],0),MATCH(Table36[Location],Table4[#Headers],0)))</f>
        <v>0</v>
      </c>
      <c r="D338" t="b">
        <f>ISNUMBER(MATCH(LOOKUP(Table412[[#This Row],[Monster]],Table4[Monster],Table4[Alignment 1]),'MSL Filters'!$K$3:$P$3,0))</f>
        <v>1</v>
      </c>
      <c r="E338" t="b">
        <f>ISNUMBER(MATCH(LOOKUP(Table412[[#This Row],[Monster]],Table4[Monster],Table4[Alignment 2]),'MSL Filters'!$K$13:$P$13,0))</f>
        <v>1</v>
      </c>
      <c r="F338" t="b">
        <f>IF(EXACT("Any",Table36[Type]), TRUE, EXACT(LOOKUP(Table412[[#This Row],[Monster]],Table4[Monster],Table4[Type]),Table36[Type]))</f>
        <v>0</v>
      </c>
      <c r="G338" t="b">
        <f>IF(EXACT("Any",Table36[Sub Type]),TRUE,NOT(ISERROR(MATCH(LOOKUP(Table412[[#This Row],[Monster]],Table4[Monster],Table4[Subtype]),'MSL Filters'!$K$23:$P$23,0))))</f>
        <v>1</v>
      </c>
      <c r="H338" t="b">
        <f>IF(EXACT(Table412[[#This Row],[1]],1),TRUE,FALSE)</f>
        <v>0</v>
      </c>
      <c r="I338" t="b">
        <f>LOOKUP(Table412[[#This Row],[Monster]],'Monster List'!$A$2:$A$447,'Monster List'!$B$2:$B$447)&gt;='Random Encounter'!$J$2</f>
        <v>1</v>
      </c>
      <c r="J338" t="b">
        <f>LOOKUP(Table412[[#This Row],[Monster]],'Monster List'!$A$2:$A$447,'Monster List'!$B$2:$B$447)&lt;='Random Encounter'!$K$2</f>
        <v>1</v>
      </c>
      <c r="K338" t="b">
        <f t="shared" si="5"/>
        <v>0</v>
      </c>
      <c r="L338" s="12">
        <f>IF(Table412[[#This Row],[Include?]],1,0)+L337</f>
        <v>22</v>
      </c>
      <c r="M338" s="13">
        <f>IF(INDEX('REG XP Table'!$B$2:$E$2815,'Random Encounter'!$F$8+M$1,'REG XP Table'!$G$2)-'Random Encounter'!$E$8-LOOKUP($A338,'Monster List'!$A$2:$A$448,'Monster List'!$C$2:$C$448)*M$1&gt;=0,1,0)</f>
        <v>0</v>
      </c>
      <c r="N338" s="15">
        <f>IF(INDEX('REG XP Table'!$B$2:$E$2815,'Random Encounter'!$F$8+N$1,'REG XP Table'!$G$2)-'Random Encounter'!$E$8-LOOKUP($A338,'Monster List'!$A$2:$A$448,'Monster List'!$C$2:$C$448)*N$1&gt;=0,N$1,M338)</f>
        <v>0</v>
      </c>
      <c r="O338" s="13">
        <f>IF(INDEX('REG XP Table'!$B$2:$E$2815,'Random Encounter'!$F$8+O$1,'REG XP Table'!$G$2)-'Random Encounter'!$E$8-LOOKUP($A338,'Monster List'!$A$2:$A$448,'Monster List'!$C$2:$C$448)*O$1&gt;=0,O$1,N338)</f>
        <v>0</v>
      </c>
      <c r="P338" s="13">
        <f>IF(INDEX('REG XP Table'!$B$2:$E$2815,'Random Encounter'!$F$8+P$1,'REG XP Table'!$G$2)-'Random Encounter'!$E$8-LOOKUP($A338,'Monster List'!$A$2:$A$448,'Monster List'!$C$2:$C$448)*P$1&gt;=0,P$1,O338)</f>
        <v>0</v>
      </c>
      <c r="Q338" s="13">
        <f>IF(INDEX('REG XP Table'!$B$2:$E$2815,'Random Encounter'!$F$8+Q$1,'REG XP Table'!$G$2)-'Random Encounter'!$E$8-LOOKUP($A338,'Monster List'!$A$2:$A$448,'Monster List'!$C$2:$C$448)*Q$1&gt;=0,Q$1,P338)</f>
        <v>0</v>
      </c>
      <c r="R338" s="13">
        <f>IF(INDEX('REG XP Table'!$B$2:$E$2815,'Random Encounter'!$F$8+R$1,'REG XP Table'!$G$2)-'Random Encounter'!$E$8-LOOKUP($A338,'Monster List'!$A$2:$A$448,'Monster List'!$C$2:$C$448)*R$1&gt;=0,R$1,Q338)</f>
        <v>0</v>
      </c>
      <c r="S338" s="13">
        <f>IF(INDEX('REG XP Table'!$B$2:$E$2815,'Random Encounter'!$F$8+S$1,'REG XP Table'!$G$2)-'Random Encounter'!$E$8-LOOKUP($A338,'Monster List'!$A$2:$A$448,'Monster List'!$C$2:$C$448)*S$1&gt;=0,S$1,R338)</f>
        <v>0</v>
      </c>
      <c r="T338" s="13">
        <f>IF(INDEX('REG XP Table'!$B$2:$E$2815,'Random Encounter'!$F$8+T$1,'REG XP Table'!$G$2)-'Random Encounter'!$E$8-LOOKUP($A338,'Monster List'!$A$2:$A$448,'Monster List'!$C$2:$C$448)*T$1&gt;=0,T$1,S338)</f>
        <v>0</v>
      </c>
      <c r="U338" s="13">
        <f>IF(INDEX('REG XP Table'!$B$2:$E$2815,'Random Encounter'!$F$8+U$1,'REG XP Table'!$G$2)-'Random Encounter'!$E$8-LOOKUP($A338,'Monster List'!$A$2:$A$448,'Monster List'!$C$2:$C$448)*U$1&gt;=0,U$1,T338)</f>
        <v>0</v>
      </c>
      <c r="V338" s="13">
        <f>IF(INDEX('REG XP Table'!$B$2:$E$2815,'Random Encounter'!$F$8+V$1,'REG XP Table'!$G$2)-'Random Encounter'!$E$8-LOOKUP($A338,'Monster List'!$A$2:$A$448,'Monster List'!$C$2:$C$448)*V$1&gt;=0,V$1,U338)</f>
        <v>0</v>
      </c>
      <c r="W338" s="13">
        <f>IF(INDEX('REG XP Table'!$B$2:$E$2815,'Random Encounter'!$F$8+W$1,'REG XP Table'!$G$2)-'Random Encounter'!$E$8-LOOKUP($A338,'Monster List'!$A$2:$A$448,'Monster List'!$C$2:$C$448)*W$1&gt;=0,W$1,V338)</f>
        <v>0</v>
      </c>
      <c r="X338" s="13">
        <f>IF(INDEX('REG XP Table'!$B$2:$E$2815,'Random Encounter'!$F$8+X$1,'REG XP Table'!$G$2)-'Random Encounter'!$E$8-LOOKUP($A338,'Monster List'!$A$2:$A$448,'Monster List'!$C$2:$C$448)*X$1&gt;=0,X$1,W338)</f>
        <v>0</v>
      </c>
      <c r="Y338" s="13">
        <f>IF(INDEX('REG XP Table'!$B$2:$E$2815,'Random Encounter'!$F$8+Y$1,'REG XP Table'!$G$2)-'Random Encounter'!$E$8-LOOKUP($A338,'Monster List'!$A$2:$A$448,'Monster List'!$C$2:$C$448)*Y$1&gt;=0,Y$1,X338)</f>
        <v>0</v>
      </c>
      <c r="Z338" s="13">
        <f>IF(INDEX('REG XP Table'!$B$2:$E$2815,'Random Encounter'!$F$8+Z$1,'REG XP Table'!$G$2)-'Random Encounter'!$E$8-LOOKUP($A338,'Monster List'!$A$2:$A$448,'Monster List'!$C$2:$C$448)*Z$1&gt;=0,Z$1,Y338)</f>
        <v>0</v>
      </c>
      <c r="AA338" s="13">
        <f>IF(INDEX('REG XP Table'!$B$2:$E$2815,'Random Encounter'!$F$8+AA$1,'REG XP Table'!$G$2)-'Random Encounter'!$E$8-LOOKUP($A338,'Monster List'!$A$2:$A$448,'Monster List'!$C$2:$C$448)*AA$1&gt;=0,AA$1,Z338)</f>
        <v>0</v>
      </c>
      <c r="AB338" s="13">
        <f>IF(INDEX('REG XP Table'!$B$2:$E$2815,'Random Encounter'!$F$8+AB$1,'REG XP Table'!$G$2)-'Random Encounter'!$E$8-LOOKUP($A338,'Monster List'!$A$2:$A$448,'Monster List'!$C$2:$C$448)*AB$1&gt;=0,AB$1,AA338)</f>
        <v>0</v>
      </c>
      <c r="AC338" s="13">
        <f>IF(INDEX('REG XP Table'!$B$2:$E$2815,'Random Encounter'!$F$8+AC$1,'REG XP Table'!$G$2)-'Random Encounter'!$E$8-LOOKUP($A338,'Monster List'!$A$2:$A$448,'Monster List'!$C$2:$C$448)*AC$1&gt;=0,AC$1,AB338)</f>
        <v>0</v>
      </c>
      <c r="AD338" s="13">
        <f>IF(INDEX('REG XP Table'!$B$2:$E$2815,'Random Encounter'!$F$8+AD$1,'REG XP Table'!$G$2)-'Random Encounter'!$E$8-LOOKUP($A338,'Monster List'!$A$2:$A$448,'Monster List'!$C$2:$C$448)*AD$1&gt;=0,AD$1,AC338)</f>
        <v>0</v>
      </c>
      <c r="AE338" s="13">
        <f>IF(INDEX('REG XP Table'!$B$2:$E$2815,'Random Encounter'!$F$8+AE$1,'REG XP Table'!$G$2)-'Random Encounter'!$E$8-LOOKUP($A338,'Monster List'!$A$2:$A$448,'Monster List'!$C$2:$C$448)*AE$1&gt;=0,AE$1,AD338)</f>
        <v>0</v>
      </c>
      <c r="AF338" s="13">
        <f>IF(INDEX('REG XP Table'!$B$2:$E$2815,'Random Encounter'!$F$8+AF$1,'REG XP Table'!$G$2)-'Random Encounter'!$E$8-LOOKUP($A338,'Monster List'!$A$2:$A$448,'Monster List'!$C$2:$C$448)*AF$1&gt;=0,AF$1,AE338)</f>
        <v>0</v>
      </c>
    </row>
    <row r="339" spans="1:32" x14ac:dyDescent="0.3">
      <c r="A339" t="s">
        <v>318</v>
      </c>
      <c r="B339">
        <v>1800</v>
      </c>
      <c r="C339" t="b">
        <f>ISTEXT(INDEX(Table4[],MATCH(Table412[[#This Row],[Monster]],Table4[Monster],0),MATCH(Table36[Location],Table4[#Headers],0)))</f>
        <v>1</v>
      </c>
      <c r="D339" t="b">
        <f>ISNUMBER(MATCH(LOOKUP(Table412[[#This Row],[Monster]],Table4[Monster],Table4[Alignment 1]),'MSL Filters'!$K$3:$P$3,0))</f>
        <v>1</v>
      </c>
      <c r="E339" t="b">
        <f>ISNUMBER(MATCH(LOOKUP(Table412[[#This Row],[Monster]],Table4[Monster],Table4[Alignment 2]),'MSL Filters'!$K$13:$P$13,0))</f>
        <v>1</v>
      </c>
      <c r="F339" t="b">
        <f>IF(EXACT("Any",Table36[Type]), TRUE, EXACT(LOOKUP(Table412[[#This Row],[Monster]],Table4[Monster],Table4[Type]),Table36[Type]))</f>
        <v>0</v>
      </c>
      <c r="G339" t="b">
        <f>IF(EXACT("Any",Table36[Sub Type]),TRUE,NOT(ISERROR(MATCH(LOOKUP(Table412[[#This Row],[Monster]],Table4[Monster],Table4[Subtype]),'MSL Filters'!$K$23:$P$23,0))))</f>
        <v>1</v>
      </c>
      <c r="H339" t="b">
        <f>IF(EXACT(Table412[[#This Row],[1]],1),TRUE,FALSE)</f>
        <v>0</v>
      </c>
      <c r="I339" t="b">
        <f>LOOKUP(Table412[[#This Row],[Monster]],'Monster List'!$A$2:$A$447,'Monster List'!$B$2:$B$447)&gt;='Random Encounter'!$J$2</f>
        <v>1</v>
      </c>
      <c r="J339" t="b">
        <f>LOOKUP(Table412[[#This Row],[Monster]],'Monster List'!$A$2:$A$447,'Monster List'!$B$2:$B$447)&lt;='Random Encounter'!$K$2</f>
        <v>1</v>
      </c>
      <c r="K339" t="b">
        <f t="shared" si="5"/>
        <v>0</v>
      </c>
      <c r="L339" s="12">
        <f>IF(Table412[[#This Row],[Include?]],1,0)+L338</f>
        <v>22</v>
      </c>
      <c r="M339" s="13">
        <f>IF(INDEX('REG XP Table'!$B$2:$E$2815,'Random Encounter'!$F$8+M$1,'REG XP Table'!$G$2)-'Random Encounter'!$E$8-LOOKUP($A339,'Monster List'!$A$2:$A$448,'Monster List'!$C$2:$C$448)*M$1&gt;=0,1,0)</f>
        <v>0</v>
      </c>
      <c r="N339" s="15">
        <f>IF(INDEX('REG XP Table'!$B$2:$E$2815,'Random Encounter'!$F$8+N$1,'REG XP Table'!$G$2)-'Random Encounter'!$E$8-LOOKUP($A339,'Monster List'!$A$2:$A$448,'Monster List'!$C$2:$C$448)*N$1&gt;=0,N$1,M339)</f>
        <v>0</v>
      </c>
      <c r="O339" s="13">
        <f>IF(INDEX('REG XP Table'!$B$2:$E$2815,'Random Encounter'!$F$8+O$1,'REG XP Table'!$G$2)-'Random Encounter'!$E$8-LOOKUP($A339,'Monster List'!$A$2:$A$448,'Monster List'!$C$2:$C$448)*O$1&gt;=0,O$1,N339)</f>
        <v>0</v>
      </c>
      <c r="P339" s="13">
        <f>IF(INDEX('REG XP Table'!$B$2:$E$2815,'Random Encounter'!$F$8+P$1,'REG XP Table'!$G$2)-'Random Encounter'!$E$8-LOOKUP($A339,'Monster List'!$A$2:$A$448,'Monster List'!$C$2:$C$448)*P$1&gt;=0,P$1,O339)</f>
        <v>0</v>
      </c>
      <c r="Q339" s="13">
        <f>IF(INDEX('REG XP Table'!$B$2:$E$2815,'Random Encounter'!$F$8+Q$1,'REG XP Table'!$G$2)-'Random Encounter'!$E$8-LOOKUP($A339,'Monster List'!$A$2:$A$448,'Monster List'!$C$2:$C$448)*Q$1&gt;=0,Q$1,P339)</f>
        <v>0</v>
      </c>
      <c r="R339" s="13">
        <f>IF(INDEX('REG XP Table'!$B$2:$E$2815,'Random Encounter'!$F$8+R$1,'REG XP Table'!$G$2)-'Random Encounter'!$E$8-LOOKUP($A339,'Monster List'!$A$2:$A$448,'Monster List'!$C$2:$C$448)*R$1&gt;=0,R$1,Q339)</f>
        <v>0</v>
      </c>
      <c r="S339" s="13">
        <f>IF(INDEX('REG XP Table'!$B$2:$E$2815,'Random Encounter'!$F$8+S$1,'REG XP Table'!$G$2)-'Random Encounter'!$E$8-LOOKUP($A339,'Monster List'!$A$2:$A$448,'Monster List'!$C$2:$C$448)*S$1&gt;=0,S$1,R339)</f>
        <v>0</v>
      </c>
      <c r="T339" s="13">
        <f>IF(INDEX('REG XP Table'!$B$2:$E$2815,'Random Encounter'!$F$8+T$1,'REG XP Table'!$G$2)-'Random Encounter'!$E$8-LOOKUP($A339,'Monster List'!$A$2:$A$448,'Monster List'!$C$2:$C$448)*T$1&gt;=0,T$1,S339)</f>
        <v>0</v>
      </c>
      <c r="U339" s="13">
        <f>IF(INDEX('REG XP Table'!$B$2:$E$2815,'Random Encounter'!$F$8+U$1,'REG XP Table'!$G$2)-'Random Encounter'!$E$8-LOOKUP($A339,'Monster List'!$A$2:$A$448,'Monster List'!$C$2:$C$448)*U$1&gt;=0,U$1,T339)</f>
        <v>0</v>
      </c>
      <c r="V339" s="13">
        <f>IF(INDEX('REG XP Table'!$B$2:$E$2815,'Random Encounter'!$F$8+V$1,'REG XP Table'!$G$2)-'Random Encounter'!$E$8-LOOKUP($A339,'Monster List'!$A$2:$A$448,'Monster List'!$C$2:$C$448)*V$1&gt;=0,V$1,U339)</f>
        <v>0</v>
      </c>
      <c r="W339" s="13">
        <f>IF(INDEX('REG XP Table'!$B$2:$E$2815,'Random Encounter'!$F$8+W$1,'REG XP Table'!$G$2)-'Random Encounter'!$E$8-LOOKUP($A339,'Monster List'!$A$2:$A$448,'Monster List'!$C$2:$C$448)*W$1&gt;=0,W$1,V339)</f>
        <v>0</v>
      </c>
      <c r="X339" s="13">
        <f>IF(INDEX('REG XP Table'!$B$2:$E$2815,'Random Encounter'!$F$8+X$1,'REG XP Table'!$G$2)-'Random Encounter'!$E$8-LOOKUP($A339,'Monster List'!$A$2:$A$448,'Monster List'!$C$2:$C$448)*X$1&gt;=0,X$1,W339)</f>
        <v>0</v>
      </c>
      <c r="Y339" s="13">
        <f>IF(INDEX('REG XP Table'!$B$2:$E$2815,'Random Encounter'!$F$8+Y$1,'REG XP Table'!$G$2)-'Random Encounter'!$E$8-LOOKUP($A339,'Monster List'!$A$2:$A$448,'Monster List'!$C$2:$C$448)*Y$1&gt;=0,Y$1,X339)</f>
        <v>0</v>
      </c>
      <c r="Z339" s="13">
        <f>IF(INDEX('REG XP Table'!$B$2:$E$2815,'Random Encounter'!$F$8+Z$1,'REG XP Table'!$G$2)-'Random Encounter'!$E$8-LOOKUP($A339,'Monster List'!$A$2:$A$448,'Monster List'!$C$2:$C$448)*Z$1&gt;=0,Z$1,Y339)</f>
        <v>0</v>
      </c>
      <c r="AA339" s="13">
        <f>IF(INDEX('REG XP Table'!$B$2:$E$2815,'Random Encounter'!$F$8+AA$1,'REG XP Table'!$G$2)-'Random Encounter'!$E$8-LOOKUP($A339,'Monster List'!$A$2:$A$448,'Monster List'!$C$2:$C$448)*AA$1&gt;=0,AA$1,Z339)</f>
        <v>0</v>
      </c>
      <c r="AB339" s="13">
        <f>IF(INDEX('REG XP Table'!$B$2:$E$2815,'Random Encounter'!$F$8+AB$1,'REG XP Table'!$G$2)-'Random Encounter'!$E$8-LOOKUP($A339,'Monster List'!$A$2:$A$448,'Monster List'!$C$2:$C$448)*AB$1&gt;=0,AB$1,AA339)</f>
        <v>0</v>
      </c>
      <c r="AC339" s="13">
        <f>IF(INDEX('REG XP Table'!$B$2:$E$2815,'Random Encounter'!$F$8+AC$1,'REG XP Table'!$G$2)-'Random Encounter'!$E$8-LOOKUP($A339,'Monster List'!$A$2:$A$448,'Monster List'!$C$2:$C$448)*AC$1&gt;=0,AC$1,AB339)</f>
        <v>0</v>
      </c>
      <c r="AD339" s="13">
        <f>IF(INDEX('REG XP Table'!$B$2:$E$2815,'Random Encounter'!$F$8+AD$1,'REG XP Table'!$G$2)-'Random Encounter'!$E$8-LOOKUP($A339,'Monster List'!$A$2:$A$448,'Monster List'!$C$2:$C$448)*AD$1&gt;=0,AD$1,AC339)</f>
        <v>0</v>
      </c>
      <c r="AE339" s="13">
        <f>IF(INDEX('REG XP Table'!$B$2:$E$2815,'Random Encounter'!$F$8+AE$1,'REG XP Table'!$G$2)-'Random Encounter'!$E$8-LOOKUP($A339,'Monster List'!$A$2:$A$448,'Monster List'!$C$2:$C$448)*AE$1&gt;=0,AE$1,AD339)</f>
        <v>0</v>
      </c>
      <c r="AF339" s="13">
        <f>IF(INDEX('REG XP Table'!$B$2:$E$2815,'Random Encounter'!$F$8+AF$1,'REG XP Table'!$G$2)-'Random Encounter'!$E$8-LOOKUP($A339,'Monster List'!$A$2:$A$448,'Monster List'!$C$2:$C$448)*AF$1&gt;=0,AF$1,AE339)</f>
        <v>0</v>
      </c>
    </row>
    <row r="340" spans="1:32" x14ac:dyDescent="0.3">
      <c r="A340" t="s">
        <v>234</v>
      </c>
      <c r="B340">
        <v>450</v>
      </c>
      <c r="C340" t="b">
        <f>ISTEXT(INDEX(Table4[],MATCH(Table412[[#This Row],[Monster]],Table4[Monster],0),MATCH(Table36[Location],Table4[#Headers],0)))</f>
        <v>0</v>
      </c>
      <c r="D340" t="b">
        <f>ISNUMBER(MATCH(LOOKUP(Table412[[#This Row],[Monster]],Table4[Monster],Table4[Alignment 1]),'MSL Filters'!$K$3:$P$3,0))</f>
        <v>1</v>
      </c>
      <c r="E340" t="b">
        <f>ISNUMBER(MATCH(LOOKUP(Table412[[#This Row],[Monster]],Table4[Monster],Table4[Alignment 2]),'MSL Filters'!$K$13:$P$13,0))</f>
        <v>1</v>
      </c>
      <c r="F340" t="b">
        <f>IF(EXACT("Any",Table36[Type]), TRUE, EXACT(LOOKUP(Table412[[#This Row],[Monster]],Table4[Monster],Table4[Type]),Table36[Type]))</f>
        <v>1</v>
      </c>
      <c r="G340" t="b">
        <f>IF(EXACT("Any",Table36[Sub Type]),TRUE,NOT(ISERROR(MATCH(LOOKUP(Table412[[#This Row],[Monster]],Table4[Monster],Table4[Subtype]),'MSL Filters'!$K$23:$P$23,0))))</f>
        <v>1</v>
      </c>
      <c r="H340" t="b">
        <f>IF(EXACT(Table412[[#This Row],[1]],1),TRUE,FALSE)</f>
        <v>0</v>
      </c>
      <c r="I340" t="b">
        <f>LOOKUP(Table412[[#This Row],[Monster]],'Monster List'!$A$2:$A$447,'Monster List'!$B$2:$B$447)&gt;='Random Encounter'!$J$2</f>
        <v>1</v>
      </c>
      <c r="J340" t="b">
        <f>LOOKUP(Table412[[#This Row],[Monster]],'Monster List'!$A$2:$A$447,'Monster List'!$B$2:$B$447)&lt;='Random Encounter'!$K$2</f>
        <v>1</v>
      </c>
      <c r="K340" t="b">
        <f t="shared" si="5"/>
        <v>0</v>
      </c>
      <c r="L340" s="12">
        <f>IF(Table412[[#This Row],[Include?]],1,0)+L339</f>
        <v>22</v>
      </c>
      <c r="M340" s="13">
        <f>IF(INDEX('REG XP Table'!$B$2:$E$2815,'Random Encounter'!$F$8+M$1,'REG XP Table'!$G$2)-'Random Encounter'!$E$8-LOOKUP($A340,'Monster List'!$A$2:$A$448,'Monster List'!$C$2:$C$448)*M$1&gt;=0,1,0)</f>
        <v>0</v>
      </c>
      <c r="N340" s="15">
        <f>IF(INDEX('REG XP Table'!$B$2:$E$2815,'Random Encounter'!$F$8+N$1,'REG XP Table'!$G$2)-'Random Encounter'!$E$8-LOOKUP($A340,'Monster List'!$A$2:$A$448,'Monster List'!$C$2:$C$448)*N$1&gt;=0,N$1,M340)</f>
        <v>0</v>
      </c>
      <c r="O340" s="13">
        <f>IF(INDEX('REG XP Table'!$B$2:$E$2815,'Random Encounter'!$F$8+O$1,'REG XP Table'!$G$2)-'Random Encounter'!$E$8-LOOKUP($A340,'Monster List'!$A$2:$A$448,'Monster List'!$C$2:$C$448)*O$1&gt;=0,O$1,N340)</f>
        <v>0</v>
      </c>
      <c r="P340" s="13">
        <f>IF(INDEX('REG XP Table'!$B$2:$E$2815,'Random Encounter'!$F$8+P$1,'REG XP Table'!$G$2)-'Random Encounter'!$E$8-LOOKUP($A340,'Monster List'!$A$2:$A$448,'Monster List'!$C$2:$C$448)*P$1&gt;=0,P$1,O340)</f>
        <v>0</v>
      </c>
      <c r="Q340" s="13">
        <f>IF(INDEX('REG XP Table'!$B$2:$E$2815,'Random Encounter'!$F$8+Q$1,'REG XP Table'!$G$2)-'Random Encounter'!$E$8-LOOKUP($A340,'Monster List'!$A$2:$A$448,'Monster List'!$C$2:$C$448)*Q$1&gt;=0,Q$1,P340)</f>
        <v>0</v>
      </c>
      <c r="R340" s="13">
        <f>IF(INDEX('REG XP Table'!$B$2:$E$2815,'Random Encounter'!$F$8+R$1,'REG XP Table'!$G$2)-'Random Encounter'!$E$8-LOOKUP($A340,'Monster List'!$A$2:$A$448,'Monster List'!$C$2:$C$448)*R$1&gt;=0,R$1,Q340)</f>
        <v>0</v>
      </c>
      <c r="S340" s="13">
        <f>IF(INDEX('REG XP Table'!$B$2:$E$2815,'Random Encounter'!$F$8+S$1,'REG XP Table'!$G$2)-'Random Encounter'!$E$8-LOOKUP($A340,'Monster List'!$A$2:$A$448,'Monster List'!$C$2:$C$448)*S$1&gt;=0,S$1,R340)</f>
        <v>0</v>
      </c>
      <c r="T340" s="13">
        <f>IF(INDEX('REG XP Table'!$B$2:$E$2815,'Random Encounter'!$F$8+T$1,'REG XP Table'!$G$2)-'Random Encounter'!$E$8-LOOKUP($A340,'Monster List'!$A$2:$A$448,'Monster List'!$C$2:$C$448)*T$1&gt;=0,T$1,S340)</f>
        <v>0</v>
      </c>
      <c r="U340" s="13">
        <f>IF(INDEX('REG XP Table'!$B$2:$E$2815,'Random Encounter'!$F$8+U$1,'REG XP Table'!$G$2)-'Random Encounter'!$E$8-LOOKUP($A340,'Monster List'!$A$2:$A$448,'Monster List'!$C$2:$C$448)*U$1&gt;=0,U$1,T340)</f>
        <v>0</v>
      </c>
      <c r="V340" s="13">
        <f>IF(INDEX('REG XP Table'!$B$2:$E$2815,'Random Encounter'!$F$8+V$1,'REG XP Table'!$G$2)-'Random Encounter'!$E$8-LOOKUP($A340,'Monster List'!$A$2:$A$448,'Monster List'!$C$2:$C$448)*V$1&gt;=0,V$1,U340)</f>
        <v>0</v>
      </c>
      <c r="W340" s="13">
        <f>IF(INDEX('REG XP Table'!$B$2:$E$2815,'Random Encounter'!$F$8+W$1,'REG XP Table'!$G$2)-'Random Encounter'!$E$8-LOOKUP($A340,'Monster List'!$A$2:$A$448,'Monster List'!$C$2:$C$448)*W$1&gt;=0,W$1,V340)</f>
        <v>0</v>
      </c>
      <c r="X340" s="13">
        <f>IF(INDEX('REG XP Table'!$B$2:$E$2815,'Random Encounter'!$F$8+X$1,'REG XP Table'!$G$2)-'Random Encounter'!$E$8-LOOKUP($A340,'Monster List'!$A$2:$A$448,'Monster List'!$C$2:$C$448)*X$1&gt;=0,X$1,W340)</f>
        <v>0</v>
      </c>
      <c r="Y340" s="13">
        <f>IF(INDEX('REG XP Table'!$B$2:$E$2815,'Random Encounter'!$F$8+Y$1,'REG XP Table'!$G$2)-'Random Encounter'!$E$8-LOOKUP($A340,'Monster List'!$A$2:$A$448,'Monster List'!$C$2:$C$448)*Y$1&gt;=0,Y$1,X340)</f>
        <v>0</v>
      </c>
      <c r="Z340" s="13">
        <f>IF(INDEX('REG XP Table'!$B$2:$E$2815,'Random Encounter'!$F$8+Z$1,'REG XP Table'!$G$2)-'Random Encounter'!$E$8-LOOKUP($A340,'Monster List'!$A$2:$A$448,'Monster List'!$C$2:$C$448)*Z$1&gt;=0,Z$1,Y340)</f>
        <v>0</v>
      </c>
      <c r="AA340" s="13">
        <f>IF(INDEX('REG XP Table'!$B$2:$E$2815,'Random Encounter'!$F$8+AA$1,'REG XP Table'!$G$2)-'Random Encounter'!$E$8-LOOKUP($A340,'Monster List'!$A$2:$A$448,'Monster List'!$C$2:$C$448)*AA$1&gt;=0,AA$1,Z340)</f>
        <v>0</v>
      </c>
      <c r="AB340" s="13">
        <f>IF(INDEX('REG XP Table'!$B$2:$E$2815,'Random Encounter'!$F$8+AB$1,'REG XP Table'!$G$2)-'Random Encounter'!$E$8-LOOKUP($A340,'Monster List'!$A$2:$A$448,'Monster List'!$C$2:$C$448)*AB$1&gt;=0,AB$1,AA340)</f>
        <v>0</v>
      </c>
      <c r="AC340" s="13">
        <f>IF(INDEX('REG XP Table'!$B$2:$E$2815,'Random Encounter'!$F$8+AC$1,'REG XP Table'!$G$2)-'Random Encounter'!$E$8-LOOKUP($A340,'Monster List'!$A$2:$A$448,'Monster List'!$C$2:$C$448)*AC$1&gt;=0,AC$1,AB340)</f>
        <v>0</v>
      </c>
      <c r="AD340" s="13">
        <f>IF(INDEX('REG XP Table'!$B$2:$E$2815,'Random Encounter'!$F$8+AD$1,'REG XP Table'!$G$2)-'Random Encounter'!$E$8-LOOKUP($A340,'Monster List'!$A$2:$A$448,'Monster List'!$C$2:$C$448)*AD$1&gt;=0,AD$1,AC340)</f>
        <v>0</v>
      </c>
      <c r="AE340" s="13">
        <f>IF(INDEX('REG XP Table'!$B$2:$E$2815,'Random Encounter'!$F$8+AE$1,'REG XP Table'!$G$2)-'Random Encounter'!$E$8-LOOKUP($A340,'Monster List'!$A$2:$A$448,'Monster List'!$C$2:$C$448)*AE$1&gt;=0,AE$1,AD340)</f>
        <v>0</v>
      </c>
      <c r="AF340" s="13">
        <f>IF(INDEX('REG XP Table'!$B$2:$E$2815,'Random Encounter'!$F$8+AF$1,'REG XP Table'!$G$2)-'Random Encounter'!$E$8-LOOKUP($A340,'Monster List'!$A$2:$A$448,'Monster List'!$C$2:$C$448)*AF$1&gt;=0,AF$1,AE340)</f>
        <v>0</v>
      </c>
    </row>
    <row r="341" spans="1:32" x14ac:dyDescent="0.3">
      <c r="A341" t="s">
        <v>105</v>
      </c>
      <c r="B341">
        <v>50</v>
      </c>
      <c r="C341" t="b">
        <f>ISTEXT(INDEX(Table4[],MATCH(Table412[[#This Row],[Monster]],Table4[Monster],0),MATCH(Table36[Location],Table4[#Headers],0)))</f>
        <v>0</v>
      </c>
      <c r="D341" t="b">
        <f>ISNUMBER(MATCH(LOOKUP(Table412[[#This Row],[Monster]],Table4[Monster],Table4[Alignment 1]),'MSL Filters'!$K$3:$P$3,0))</f>
        <v>1</v>
      </c>
      <c r="E341" t="b">
        <f>ISNUMBER(MATCH(LOOKUP(Table412[[#This Row],[Monster]],Table4[Monster],Table4[Alignment 2]),'MSL Filters'!$K$13:$P$13,0))</f>
        <v>1</v>
      </c>
      <c r="F341" t="b">
        <f>IF(EXACT("Any",Table36[Type]), TRUE, EXACT(LOOKUP(Table412[[#This Row],[Monster]],Table4[Monster],Table4[Type]),Table36[Type]))</f>
        <v>1</v>
      </c>
      <c r="G341" t="b">
        <f>IF(EXACT("Any",Table36[Sub Type]),TRUE,NOT(ISERROR(MATCH(LOOKUP(Table412[[#This Row],[Monster]],Table4[Monster],Table4[Subtype]),'MSL Filters'!$K$23:$P$23,0))))</f>
        <v>1</v>
      </c>
      <c r="H341" t="b">
        <f>IF(EXACT(Table412[[#This Row],[1]],1),TRUE,FALSE)</f>
        <v>1</v>
      </c>
      <c r="I341" t="b">
        <f>LOOKUP(Table412[[#This Row],[Monster]],'Monster List'!$A$2:$A$447,'Monster List'!$B$2:$B$447)&gt;='Random Encounter'!$J$2</f>
        <v>1</v>
      </c>
      <c r="J341" t="b">
        <f>LOOKUP(Table412[[#This Row],[Monster]],'Monster List'!$A$2:$A$447,'Monster List'!$B$2:$B$447)&lt;='Random Encounter'!$K$2</f>
        <v>1</v>
      </c>
      <c r="K341" t="b">
        <f t="shared" si="5"/>
        <v>0</v>
      </c>
      <c r="L341" s="12">
        <f>IF(Table412[[#This Row],[Include?]],1,0)+L340</f>
        <v>22</v>
      </c>
      <c r="M341" s="13">
        <f>IF(INDEX('REG XP Table'!$B$2:$E$2815,'Random Encounter'!$F$8+M$1,'REG XP Table'!$G$2)-'Random Encounter'!$E$8-LOOKUP($A341,'Monster List'!$A$2:$A$448,'Monster List'!$C$2:$C$448)*M$1&gt;=0,1,0)</f>
        <v>1</v>
      </c>
      <c r="N341" s="15" t="str">
        <f>IF(INDEX('REG XP Table'!$B$2:$E$2815,'Random Encounter'!$F$8+N$1,'REG XP Table'!$G$2)-'Random Encounter'!$E$8-LOOKUP($A341,'Monster List'!$A$2:$A$448,'Monster List'!$C$2:$C$448)*N$1&gt;=0,N$1,M341)</f>
        <v>2</v>
      </c>
      <c r="O341" s="13" t="str">
        <f>IF(INDEX('REG XP Table'!$B$2:$E$2815,'Random Encounter'!$F$8+O$1,'REG XP Table'!$G$2)-'Random Encounter'!$E$8-LOOKUP($A341,'Monster List'!$A$2:$A$448,'Monster List'!$C$2:$C$448)*O$1&gt;=0,O$1,N341)</f>
        <v>3</v>
      </c>
      <c r="P341" s="13" t="str">
        <f>IF(INDEX('REG XP Table'!$B$2:$E$2815,'Random Encounter'!$F$8+P$1,'REG XP Table'!$G$2)-'Random Encounter'!$E$8-LOOKUP($A341,'Monster List'!$A$2:$A$448,'Monster List'!$C$2:$C$448)*P$1&gt;=0,P$1,O341)</f>
        <v>4</v>
      </c>
      <c r="Q341" s="13" t="str">
        <f>IF(INDEX('REG XP Table'!$B$2:$E$2815,'Random Encounter'!$F$8+Q$1,'REG XP Table'!$G$2)-'Random Encounter'!$E$8-LOOKUP($A341,'Monster List'!$A$2:$A$448,'Monster List'!$C$2:$C$448)*Q$1&gt;=0,Q$1,P341)</f>
        <v>4</v>
      </c>
      <c r="R341" s="13" t="str">
        <f>IF(INDEX('REG XP Table'!$B$2:$E$2815,'Random Encounter'!$F$8+R$1,'REG XP Table'!$G$2)-'Random Encounter'!$E$8-LOOKUP($A341,'Monster List'!$A$2:$A$448,'Monster List'!$C$2:$C$448)*R$1&gt;=0,R$1,Q341)</f>
        <v>4</v>
      </c>
      <c r="S341" s="13" t="str">
        <f>IF(INDEX('REG XP Table'!$B$2:$E$2815,'Random Encounter'!$F$8+S$1,'REG XP Table'!$G$2)-'Random Encounter'!$E$8-LOOKUP($A341,'Monster List'!$A$2:$A$448,'Monster List'!$C$2:$C$448)*S$1&gt;=0,S$1,R341)</f>
        <v>4</v>
      </c>
      <c r="T341" s="13" t="str">
        <f>IF(INDEX('REG XP Table'!$B$2:$E$2815,'Random Encounter'!$F$8+T$1,'REG XP Table'!$G$2)-'Random Encounter'!$E$8-LOOKUP($A341,'Monster List'!$A$2:$A$448,'Monster List'!$C$2:$C$448)*T$1&gt;=0,T$1,S341)</f>
        <v>4</v>
      </c>
      <c r="U341" s="13" t="str">
        <f>IF(INDEX('REG XP Table'!$B$2:$E$2815,'Random Encounter'!$F$8+U$1,'REG XP Table'!$G$2)-'Random Encounter'!$E$8-LOOKUP($A341,'Monster List'!$A$2:$A$448,'Monster List'!$C$2:$C$448)*U$1&gt;=0,U$1,T341)</f>
        <v>4</v>
      </c>
      <c r="V341" s="13" t="str">
        <f>IF(INDEX('REG XP Table'!$B$2:$E$2815,'Random Encounter'!$F$8+V$1,'REG XP Table'!$G$2)-'Random Encounter'!$E$8-LOOKUP($A341,'Monster List'!$A$2:$A$448,'Monster List'!$C$2:$C$448)*V$1&gt;=0,V$1,U341)</f>
        <v>4</v>
      </c>
      <c r="W341" s="13" t="str">
        <f>IF(INDEX('REG XP Table'!$B$2:$E$2815,'Random Encounter'!$F$8+W$1,'REG XP Table'!$G$2)-'Random Encounter'!$E$8-LOOKUP($A341,'Monster List'!$A$2:$A$448,'Monster List'!$C$2:$C$448)*W$1&gt;=0,W$1,V341)</f>
        <v>4</v>
      </c>
      <c r="X341" s="13" t="str">
        <f>IF(INDEX('REG XP Table'!$B$2:$E$2815,'Random Encounter'!$F$8+X$1,'REG XP Table'!$G$2)-'Random Encounter'!$E$8-LOOKUP($A341,'Monster List'!$A$2:$A$448,'Monster List'!$C$2:$C$448)*X$1&gt;=0,X$1,W341)</f>
        <v>4</v>
      </c>
      <c r="Y341" s="13" t="str">
        <f>IF(INDEX('REG XP Table'!$B$2:$E$2815,'Random Encounter'!$F$8+Y$1,'REG XP Table'!$G$2)-'Random Encounter'!$E$8-LOOKUP($A341,'Monster List'!$A$2:$A$448,'Monster List'!$C$2:$C$448)*Y$1&gt;=0,Y$1,X341)</f>
        <v>4</v>
      </c>
      <c r="Z341" s="13" t="str">
        <f>IF(INDEX('REG XP Table'!$B$2:$E$2815,'Random Encounter'!$F$8+Z$1,'REG XP Table'!$G$2)-'Random Encounter'!$E$8-LOOKUP($A341,'Monster List'!$A$2:$A$448,'Monster List'!$C$2:$C$448)*Z$1&gt;=0,Z$1,Y341)</f>
        <v>4</v>
      </c>
      <c r="AA341" s="13" t="str">
        <f>IF(INDEX('REG XP Table'!$B$2:$E$2815,'Random Encounter'!$F$8+AA$1,'REG XP Table'!$G$2)-'Random Encounter'!$E$8-LOOKUP($A341,'Monster List'!$A$2:$A$448,'Monster List'!$C$2:$C$448)*AA$1&gt;=0,AA$1,Z341)</f>
        <v>4</v>
      </c>
      <c r="AB341" s="13" t="str">
        <f>IF(INDEX('REG XP Table'!$B$2:$E$2815,'Random Encounter'!$F$8+AB$1,'REG XP Table'!$G$2)-'Random Encounter'!$E$8-LOOKUP($A341,'Monster List'!$A$2:$A$448,'Monster List'!$C$2:$C$448)*AB$1&gt;=0,AB$1,AA341)</f>
        <v>4</v>
      </c>
      <c r="AC341" s="13" t="str">
        <f>IF(INDEX('REG XP Table'!$B$2:$E$2815,'Random Encounter'!$F$8+AC$1,'REG XP Table'!$G$2)-'Random Encounter'!$E$8-LOOKUP($A341,'Monster List'!$A$2:$A$448,'Monster List'!$C$2:$C$448)*AC$1&gt;=0,AC$1,AB341)</f>
        <v>4</v>
      </c>
      <c r="AD341" s="13" t="str">
        <f>IF(INDEX('REG XP Table'!$B$2:$E$2815,'Random Encounter'!$F$8+AD$1,'REG XP Table'!$G$2)-'Random Encounter'!$E$8-LOOKUP($A341,'Monster List'!$A$2:$A$448,'Monster List'!$C$2:$C$448)*AD$1&gt;=0,AD$1,AC341)</f>
        <v>4</v>
      </c>
      <c r="AE341" s="13" t="str">
        <f>IF(INDEX('REG XP Table'!$B$2:$E$2815,'Random Encounter'!$F$8+AE$1,'REG XP Table'!$G$2)-'Random Encounter'!$E$8-LOOKUP($A341,'Monster List'!$A$2:$A$448,'Monster List'!$C$2:$C$448)*AE$1&gt;=0,AE$1,AD341)</f>
        <v>4</v>
      </c>
      <c r="AF341" s="13" t="str">
        <f>IF(INDEX('REG XP Table'!$B$2:$E$2815,'Random Encounter'!$F$8+AF$1,'REG XP Table'!$G$2)-'Random Encounter'!$E$8-LOOKUP($A341,'Monster List'!$A$2:$A$448,'Monster List'!$C$2:$C$448)*AF$1&gt;=0,AF$1,AE341)</f>
        <v>4</v>
      </c>
    </row>
    <row r="342" spans="1:32" x14ac:dyDescent="0.3">
      <c r="A342" t="s">
        <v>403</v>
      </c>
      <c r="B342">
        <v>7200</v>
      </c>
      <c r="C342" t="b">
        <f>ISTEXT(INDEX(Table4[],MATCH(Table412[[#This Row],[Monster]],Table4[Monster],0),MATCH(Table36[Location],Table4[#Headers],0)))</f>
        <v>1</v>
      </c>
      <c r="D342" t="b">
        <f>ISNUMBER(MATCH(LOOKUP(Table412[[#This Row],[Monster]],Table4[Monster],Table4[Alignment 1]),'MSL Filters'!$K$3:$P$3,0))</f>
        <v>1</v>
      </c>
      <c r="E342" t="b">
        <f>ISNUMBER(MATCH(LOOKUP(Table412[[#This Row],[Monster]],Table4[Monster],Table4[Alignment 2]),'MSL Filters'!$K$13:$P$13,0))</f>
        <v>1</v>
      </c>
      <c r="F342" t="b">
        <f>IF(EXACT("Any",Table36[Type]), TRUE, EXACT(LOOKUP(Table412[[#This Row],[Monster]],Table4[Monster],Table4[Type]),Table36[Type]))</f>
        <v>0</v>
      </c>
      <c r="G342" t="b">
        <f>IF(EXACT("Any",Table36[Sub Type]),TRUE,NOT(ISERROR(MATCH(LOOKUP(Table412[[#This Row],[Monster]],Table4[Monster],Table4[Subtype]),'MSL Filters'!$K$23:$P$23,0))))</f>
        <v>1</v>
      </c>
      <c r="H342" t="b">
        <f>IF(EXACT(Table412[[#This Row],[1]],1),TRUE,FALSE)</f>
        <v>0</v>
      </c>
      <c r="I342" t="b">
        <f>LOOKUP(Table412[[#This Row],[Monster]],'Monster List'!$A$2:$A$447,'Monster List'!$B$2:$B$447)&gt;='Random Encounter'!$J$2</f>
        <v>1</v>
      </c>
      <c r="J342" t="b">
        <f>LOOKUP(Table412[[#This Row],[Monster]],'Monster List'!$A$2:$A$447,'Monster List'!$B$2:$B$447)&lt;='Random Encounter'!$K$2</f>
        <v>1</v>
      </c>
      <c r="K342" t="b">
        <f t="shared" si="5"/>
        <v>0</v>
      </c>
      <c r="L342" s="12">
        <f>IF(Table412[[#This Row],[Include?]],1,0)+L341</f>
        <v>22</v>
      </c>
      <c r="M342" s="13">
        <f>IF(INDEX('REG XP Table'!$B$2:$E$2815,'Random Encounter'!$F$8+M$1,'REG XP Table'!$G$2)-'Random Encounter'!$E$8-LOOKUP($A342,'Monster List'!$A$2:$A$448,'Monster List'!$C$2:$C$448)*M$1&gt;=0,1,0)</f>
        <v>0</v>
      </c>
      <c r="N342" s="15">
        <f>IF(INDEX('REG XP Table'!$B$2:$E$2815,'Random Encounter'!$F$8+N$1,'REG XP Table'!$G$2)-'Random Encounter'!$E$8-LOOKUP($A342,'Monster List'!$A$2:$A$448,'Monster List'!$C$2:$C$448)*N$1&gt;=0,N$1,M342)</f>
        <v>0</v>
      </c>
      <c r="O342" s="13">
        <f>IF(INDEX('REG XP Table'!$B$2:$E$2815,'Random Encounter'!$F$8+O$1,'REG XP Table'!$G$2)-'Random Encounter'!$E$8-LOOKUP($A342,'Monster List'!$A$2:$A$448,'Monster List'!$C$2:$C$448)*O$1&gt;=0,O$1,N342)</f>
        <v>0</v>
      </c>
      <c r="P342" s="13">
        <f>IF(INDEX('REG XP Table'!$B$2:$E$2815,'Random Encounter'!$F$8+P$1,'REG XP Table'!$G$2)-'Random Encounter'!$E$8-LOOKUP($A342,'Monster List'!$A$2:$A$448,'Monster List'!$C$2:$C$448)*P$1&gt;=0,P$1,O342)</f>
        <v>0</v>
      </c>
      <c r="Q342" s="13">
        <f>IF(INDEX('REG XP Table'!$B$2:$E$2815,'Random Encounter'!$F$8+Q$1,'REG XP Table'!$G$2)-'Random Encounter'!$E$8-LOOKUP($A342,'Monster List'!$A$2:$A$448,'Monster List'!$C$2:$C$448)*Q$1&gt;=0,Q$1,P342)</f>
        <v>0</v>
      </c>
      <c r="R342" s="13">
        <f>IF(INDEX('REG XP Table'!$B$2:$E$2815,'Random Encounter'!$F$8+R$1,'REG XP Table'!$G$2)-'Random Encounter'!$E$8-LOOKUP($A342,'Monster List'!$A$2:$A$448,'Monster List'!$C$2:$C$448)*R$1&gt;=0,R$1,Q342)</f>
        <v>0</v>
      </c>
      <c r="S342" s="13">
        <f>IF(INDEX('REG XP Table'!$B$2:$E$2815,'Random Encounter'!$F$8+S$1,'REG XP Table'!$G$2)-'Random Encounter'!$E$8-LOOKUP($A342,'Monster List'!$A$2:$A$448,'Monster List'!$C$2:$C$448)*S$1&gt;=0,S$1,R342)</f>
        <v>0</v>
      </c>
      <c r="T342" s="13">
        <f>IF(INDEX('REG XP Table'!$B$2:$E$2815,'Random Encounter'!$F$8+T$1,'REG XP Table'!$G$2)-'Random Encounter'!$E$8-LOOKUP($A342,'Monster List'!$A$2:$A$448,'Monster List'!$C$2:$C$448)*T$1&gt;=0,T$1,S342)</f>
        <v>0</v>
      </c>
      <c r="U342" s="13">
        <f>IF(INDEX('REG XP Table'!$B$2:$E$2815,'Random Encounter'!$F$8+U$1,'REG XP Table'!$G$2)-'Random Encounter'!$E$8-LOOKUP($A342,'Monster List'!$A$2:$A$448,'Monster List'!$C$2:$C$448)*U$1&gt;=0,U$1,T342)</f>
        <v>0</v>
      </c>
      <c r="V342" s="13">
        <f>IF(INDEX('REG XP Table'!$B$2:$E$2815,'Random Encounter'!$F$8+V$1,'REG XP Table'!$G$2)-'Random Encounter'!$E$8-LOOKUP($A342,'Monster List'!$A$2:$A$448,'Monster List'!$C$2:$C$448)*V$1&gt;=0,V$1,U342)</f>
        <v>0</v>
      </c>
      <c r="W342" s="13">
        <f>IF(INDEX('REG XP Table'!$B$2:$E$2815,'Random Encounter'!$F$8+W$1,'REG XP Table'!$G$2)-'Random Encounter'!$E$8-LOOKUP($A342,'Monster List'!$A$2:$A$448,'Monster List'!$C$2:$C$448)*W$1&gt;=0,W$1,V342)</f>
        <v>0</v>
      </c>
      <c r="X342" s="13">
        <f>IF(INDEX('REG XP Table'!$B$2:$E$2815,'Random Encounter'!$F$8+X$1,'REG XP Table'!$G$2)-'Random Encounter'!$E$8-LOOKUP($A342,'Monster List'!$A$2:$A$448,'Monster List'!$C$2:$C$448)*X$1&gt;=0,X$1,W342)</f>
        <v>0</v>
      </c>
      <c r="Y342" s="13">
        <f>IF(INDEX('REG XP Table'!$B$2:$E$2815,'Random Encounter'!$F$8+Y$1,'REG XP Table'!$G$2)-'Random Encounter'!$E$8-LOOKUP($A342,'Monster List'!$A$2:$A$448,'Monster List'!$C$2:$C$448)*Y$1&gt;=0,Y$1,X342)</f>
        <v>0</v>
      </c>
      <c r="Z342" s="13">
        <f>IF(INDEX('REG XP Table'!$B$2:$E$2815,'Random Encounter'!$F$8+Z$1,'REG XP Table'!$G$2)-'Random Encounter'!$E$8-LOOKUP($A342,'Monster List'!$A$2:$A$448,'Monster List'!$C$2:$C$448)*Z$1&gt;=0,Z$1,Y342)</f>
        <v>0</v>
      </c>
      <c r="AA342" s="13">
        <f>IF(INDEX('REG XP Table'!$B$2:$E$2815,'Random Encounter'!$F$8+AA$1,'REG XP Table'!$G$2)-'Random Encounter'!$E$8-LOOKUP($A342,'Monster List'!$A$2:$A$448,'Monster List'!$C$2:$C$448)*AA$1&gt;=0,AA$1,Z342)</f>
        <v>0</v>
      </c>
      <c r="AB342" s="13">
        <f>IF(INDEX('REG XP Table'!$B$2:$E$2815,'Random Encounter'!$F$8+AB$1,'REG XP Table'!$G$2)-'Random Encounter'!$E$8-LOOKUP($A342,'Monster List'!$A$2:$A$448,'Monster List'!$C$2:$C$448)*AB$1&gt;=0,AB$1,AA342)</f>
        <v>0</v>
      </c>
      <c r="AC342" s="13">
        <f>IF(INDEX('REG XP Table'!$B$2:$E$2815,'Random Encounter'!$F$8+AC$1,'REG XP Table'!$G$2)-'Random Encounter'!$E$8-LOOKUP($A342,'Monster List'!$A$2:$A$448,'Monster List'!$C$2:$C$448)*AC$1&gt;=0,AC$1,AB342)</f>
        <v>0</v>
      </c>
      <c r="AD342" s="13">
        <f>IF(INDEX('REG XP Table'!$B$2:$E$2815,'Random Encounter'!$F$8+AD$1,'REG XP Table'!$G$2)-'Random Encounter'!$E$8-LOOKUP($A342,'Monster List'!$A$2:$A$448,'Monster List'!$C$2:$C$448)*AD$1&gt;=0,AD$1,AC342)</f>
        <v>0</v>
      </c>
      <c r="AE342" s="13">
        <f>IF(INDEX('REG XP Table'!$B$2:$E$2815,'Random Encounter'!$F$8+AE$1,'REG XP Table'!$G$2)-'Random Encounter'!$E$8-LOOKUP($A342,'Monster List'!$A$2:$A$448,'Monster List'!$C$2:$C$448)*AE$1&gt;=0,AE$1,AD342)</f>
        <v>0</v>
      </c>
      <c r="AF342" s="13">
        <f>IF(INDEX('REG XP Table'!$B$2:$E$2815,'Random Encounter'!$F$8+AF$1,'REG XP Table'!$G$2)-'Random Encounter'!$E$8-LOOKUP($A342,'Monster List'!$A$2:$A$448,'Monster List'!$C$2:$C$448)*AF$1&gt;=0,AF$1,AE342)</f>
        <v>0</v>
      </c>
    </row>
    <row r="343" spans="1:32" x14ac:dyDescent="0.3">
      <c r="A343" t="s">
        <v>319</v>
      </c>
      <c r="B343">
        <v>1800</v>
      </c>
      <c r="C343" t="b">
        <f>ISTEXT(INDEX(Table4[],MATCH(Table412[[#This Row],[Monster]],Table4[Monster],0),MATCH(Table36[Location],Table4[#Headers],0)))</f>
        <v>0</v>
      </c>
      <c r="D343" t="b">
        <f>ISNUMBER(MATCH(LOOKUP(Table412[[#This Row],[Monster]],Table4[Monster],Table4[Alignment 1]),'MSL Filters'!$K$3:$P$3,0))</f>
        <v>1</v>
      </c>
      <c r="E343" t="b">
        <f>ISNUMBER(MATCH(LOOKUP(Table412[[#This Row],[Monster]],Table4[Monster],Table4[Alignment 2]),'MSL Filters'!$K$13:$P$13,0))</f>
        <v>1</v>
      </c>
      <c r="F343" t="b">
        <f>IF(EXACT("Any",Table36[Type]), TRUE, EXACT(LOOKUP(Table412[[#This Row],[Monster]],Table4[Monster],Table4[Type]),Table36[Type]))</f>
        <v>0</v>
      </c>
      <c r="G343" t="b">
        <f>IF(EXACT("Any",Table36[Sub Type]),TRUE,NOT(ISERROR(MATCH(LOOKUP(Table412[[#This Row],[Monster]],Table4[Monster],Table4[Subtype]),'MSL Filters'!$K$23:$P$23,0))))</f>
        <v>1</v>
      </c>
      <c r="H343" t="b">
        <f>IF(EXACT(Table412[[#This Row],[1]],1),TRUE,FALSE)</f>
        <v>0</v>
      </c>
      <c r="I343" t="b">
        <f>LOOKUP(Table412[[#This Row],[Monster]],'Monster List'!$A$2:$A$447,'Monster List'!$B$2:$B$447)&gt;='Random Encounter'!$J$2</f>
        <v>1</v>
      </c>
      <c r="J343" t="b">
        <f>LOOKUP(Table412[[#This Row],[Monster]],'Monster List'!$A$2:$A$447,'Monster List'!$B$2:$B$447)&lt;='Random Encounter'!$K$2</f>
        <v>1</v>
      </c>
      <c r="K343" t="b">
        <f t="shared" si="5"/>
        <v>0</v>
      </c>
      <c r="L343" s="12">
        <f>IF(Table412[[#This Row],[Include?]],1,0)+L342</f>
        <v>22</v>
      </c>
      <c r="M343" s="13">
        <f>IF(INDEX('REG XP Table'!$B$2:$E$2815,'Random Encounter'!$F$8+M$1,'REG XP Table'!$G$2)-'Random Encounter'!$E$8-LOOKUP($A343,'Monster List'!$A$2:$A$448,'Monster List'!$C$2:$C$448)*M$1&gt;=0,1,0)</f>
        <v>0</v>
      </c>
      <c r="N343" s="15">
        <f>IF(INDEX('REG XP Table'!$B$2:$E$2815,'Random Encounter'!$F$8+N$1,'REG XP Table'!$G$2)-'Random Encounter'!$E$8-LOOKUP($A343,'Monster List'!$A$2:$A$448,'Monster List'!$C$2:$C$448)*N$1&gt;=0,N$1,M343)</f>
        <v>0</v>
      </c>
      <c r="O343" s="13">
        <f>IF(INDEX('REG XP Table'!$B$2:$E$2815,'Random Encounter'!$F$8+O$1,'REG XP Table'!$G$2)-'Random Encounter'!$E$8-LOOKUP($A343,'Monster List'!$A$2:$A$448,'Monster List'!$C$2:$C$448)*O$1&gt;=0,O$1,N343)</f>
        <v>0</v>
      </c>
      <c r="P343" s="13">
        <f>IF(INDEX('REG XP Table'!$B$2:$E$2815,'Random Encounter'!$F$8+P$1,'REG XP Table'!$G$2)-'Random Encounter'!$E$8-LOOKUP($A343,'Monster List'!$A$2:$A$448,'Monster List'!$C$2:$C$448)*P$1&gt;=0,P$1,O343)</f>
        <v>0</v>
      </c>
      <c r="Q343" s="13">
        <f>IF(INDEX('REG XP Table'!$B$2:$E$2815,'Random Encounter'!$F$8+Q$1,'REG XP Table'!$G$2)-'Random Encounter'!$E$8-LOOKUP($A343,'Monster List'!$A$2:$A$448,'Monster List'!$C$2:$C$448)*Q$1&gt;=0,Q$1,P343)</f>
        <v>0</v>
      </c>
      <c r="R343" s="13">
        <f>IF(INDEX('REG XP Table'!$B$2:$E$2815,'Random Encounter'!$F$8+R$1,'REG XP Table'!$G$2)-'Random Encounter'!$E$8-LOOKUP($A343,'Monster List'!$A$2:$A$448,'Monster List'!$C$2:$C$448)*R$1&gt;=0,R$1,Q343)</f>
        <v>0</v>
      </c>
      <c r="S343" s="13">
        <f>IF(INDEX('REG XP Table'!$B$2:$E$2815,'Random Encounter'!$F$8+S$1,'REG XP Table'!$G$2)-'Random Encounter'!$E$8-LOOKUP($A343,'Monster List'!$A$2:$A$448,'Monster List'!$C$2:$C$448)*S$1&gt;=0,S$1,R343)</f>
        <v>0</v>
      </c>
      <c r="T343" s="13">
        <f>IF(INDEX('REG XP Table'!$B$2:$E$2815,'Random Encounter'!$F$8+T$1,'REG XP Table'!$G$2)-'Random Encounter'!$E$8-LOOKUP($A343,'Monster List'!$A$2:$A$448,'Monster List'!$C$2:$C$448)*T$1&gt;=0,T$1,S343)</f>
        <v>0</v>
      </c>
      <c r="U343" s="13">
        <f>IF(INDEX('REG XP Table'!$B$2:$E$2815,'Random Encounter'!$F$8+U$1,'REG XP Table'!$G$2)-'Random Encounter'!$E$8-LOOKUP($A343,'Monster List'!$A$2:$A$448,'Monster List'!$C$2:$C$448)*U$1&gt;=0,U$1,T343)</f>
        <v>0</v>
      </c>
      <c r="V343" s="13">
        <f>IF(INDEX('REG XP Table'!$B$2:$E$2815,'Random Encounter'!$F$8+V$1,'REG XP Table'!$G$2)-'Random Encounter'!$E$8-LOOKUP($A343,'Monster List'!$A$2:$A$448,'Monster List'!$C$2:$C$448)*V$1&gt;=0,V$1,U343)</f>
        <v>0</v>
      </c>
      <c r="W343" s="13">
        <f>IF(INDEX('REG XP Table'!$B$2:$E$2815,'Random Encounter'!$F$8+W$1,'REG XP Table'!$G$2)-'Random Encounter'!$E$8-LOOKUP($A343,'Monster List'!$A$2:$A$448,'Monster List'!$C$2:$C$448)*W$1&gt;=0,W$1,V343)</f>
        <v>0</v>
      </c>
      <c r="X343" s="13">
        <f>IF(INDEX('REG XP Table'!$B$2:$E$2815,'Random Encounter'!$F$8+X$1,'REG XP Table'!$G$2)-'Random Encounter'!$E$8-LOOKUP($A343,'Monster List'!$A$2:$A$448,'Monster List'!$C$2:$C$448)*X$1&gt;=0,X$1,W343)</f>
        <v>0</v>
      </c>
      <c r="Y343" s="13">
        <f>IF(INDEX('REG XP Table'!$B$2:$E$2815,'Random Encounter'!$F$8+Y$1,'REG XP Table'!$G$2)-'Random Encounter'!$E$8-LOOKUP($A343,'Monster List'!$A$2:$A$448,'Monster List'!$C$2:$C$448)*Y$1&gt;=0,Y$1,X343)</f>
        <v>0</v>
      </c>
      <c r="Z343" s="13">
        <f>IF(INDEX('REG XP Table'!$B$2:$E$2815,'Random Encounter'!$F$8+Z$1,'REG XP Table'!$G$2)-'Random Encounter'!$E$8-LOOKUP($A343,'Monster List'!$A$2:$A$448,'Monster List'!$C$2:$C$448)*Z$1&gt;=0,Z$1,Y343)</f>
        <v>0</v>
      </c>
      <c r="AA343" s="13">
        <f>IF(INDEX('REG XP Table'!$B$2:$E$2815,'Random Encounter'!$F$8+AA$1,'REG XP Table'!$G$2)-'Random Encounter'!$E$8-LOOKUP($A343,'Monster List'!$A$2:$A$448,'Monster List'!$C$2:$C$448)*AA$1&gt;=0,AA$1,Z343)</f>
        <v>0</v>
      </c>
      <c r="AB343" s="13">
        <f>IF(INDEX('REG XP Table'!$B$2:$E$2815,'Random Encounter'!$F$8+AB$1,'REG XP Table'!$G$2)-'Random Encounter'!$E$8-LOOKUP($A343,'Monster List'!$A$2:$A$448,'Monster List'!$C$2:$C$448)*AB$1&gt;=0,AB$1,AA343)</f>
        <v>0</v>
      </c>
      <c r="AC343" s="13">
        <f>IF(INDEX('REG XP Table'!$B$2:$E$2815,'Random Encounter'!$F$8+AC$1,'REG XP Table'!$G$2)-'Random Encounter'!$E$8-LOOKUP($A343,'Monster List'!$A$2:$A$448,'Monster List'!$C$2:$C$448)*AC$1&gt;=0,AC$1,AB343)</f>
        <v>0</v>
      </c>
      <c r="AD343" s="13">
        <f>IF(INDEX('REG XP Table'!$B$2:$E$2815,'Random Encounter'!$F$8+AD$1,'REG XP Table'!$G$2)-'Random Encounter'!$E$8-LOOKUP($A343,'Monster List'!$A$2:$A$448,'Monster List'!$C$2:$C$448)*AD$1&gt;=0,AD$1,AC343)</f>
        <v>0</v>
      </c>
      <c r="AE343" s="13">
        <f>IF(INDEX('REG XP Table'!$B$2:$E$2815,'Random Encounter'!$F$8+AE$1,'REG XP Table'!$G$2)-'Random Encounter'!$E$8-LOOKUP($A343,'Monster List'!$A$2:$A$448,'Monster List'!$C$2:$C$448)*AE$1&gt;=0,AE$1,AD343)</f>
        <v>0</v>
      </c>
      <c r="AF343" s="13">
        <f>IF(INDEX('REG XP Table'!$B$2:$E$2815,'Random Encounter'!$F$8+AF$1,'REG XP Table'!$G$2)-'Random Encounter'!$E$8-LOOKUP($A343,'Monster List'!$A$2:$A$448,'Monster List'!$C$2:$C$448)*AF$1&gt;=0,AF$1,AE343)</f>
        <v>0</v>
      </c>
    </row>
    <row r="344" spans="1:32" x14ac:dyDescent="0.3">
      <c r="A344" t="s">
        <v>235</v>
      </c>
      <c r="B344">
        <v>450</v>
      </c>
      <c r="C344" t="b">
        <f>ISTEXT(INDEX(Table4[],MATCH(Table412[[#This Row],[Monster]],Table4[Monster],0),MATCH(Table36[Location],Table4[#Headers],0)))</f>
        <v>0</v>
      </c>
      <c r="D344" t="b">
        <f>ISNUMBER(MATCH(LOOKUP(Table412[[#This Row],[Monster]],Table4[Monster],Table4[Alignment 1]),'MSL Filters'!$K$3:$P$3,0))</f>
        <v>1</v>
      </c>
      <c r="E344" t="b">
        <f>ISNUMBER(MATCH(LOOKUP(Table412[[#This Row],[Monster]],Table4[Monster],Table4[Alignment 2]),'MSL Filters'!$K$13:$P$13,0))</f>
        <v>1</v>
      </c>
      <c r="F344" t="b">
        <f>IF(EXACT("Any",Table36[Type]), TRUE, EXACT(LOOKUP(Table412[[#This Row],[Monster]],Table4[Monster],Table4[Type]),Table36[Type]))</f>
        <v>0</v>
      </c>
      <c r="G344" t="b">
        <f>IF(EXACT("Any",Table36[Sub Type]),TRUE,NOT(ISERROR(MATCH(LOOKUP(Table412[[#This Row],[Monster]],Table4[Monster],Table4[Subtype]),'MSL Filters'!$K$23:$P$23,0))))</f>
        <v>1</v>
      </c>
      <c r="H344" t="b">
        <f>IF(EXACT(Table412[[#This Row],[1]],1),TRUE,FALSE)</f>
        <v>0</v>
      </c>
      <c r="I344" t="b">
        <f>LOOKUP(Table412[[#This Row],[Monster]],'Monster List'!$A$2:$A$447,'Monster List'!$B$2:$B$447)&gt;='Random Encounter'!$J$2</f>
        <v>1</v>
      </c>
      <c r="J344" t="b">
        <f>LOOKUP(Table412[[#This Row],[Monster]],'Monster List'!$A$2:$A$447,'Monster List'!$B$2:$B$447)&lt;='Random Encounter'!$K$2</f>
        <v>1</v>
      </c>
      <c r="K344" t="b">
        <f t="shared" si="5"/>
        <v>0</v>
      </c>
      <c r="L344" s="12">
        <f>IF(Table412[[#This Row],[Include?]],1,0)+L343</f>
        <v>22</v>
      </c>
      <c r="M344" s="13">
        <f>IF(INDEX('REG XP Table'!$B$2:$E$2815,'Random Encounter'!$F$8+M$1,'REG XP Table'!$G$2)-'Random Encounter'!$E$8-LOOKUP($A344,'Monster List'!$A$2:$A$448,'Monster List'!$C$2:$C$448)*M$1&gt;=0,1,0)</f>
        <v>0</v>
      </c>
      <c r="N344" s="15">
        <f>IF(INDEX('REG XP Table'!$B$2:$E$2815,'Random Encounter'!$F$8+N$1,'REG XP Table'!$G$2)-'Random Encounter'!$E$8-LOOKUP($A344,'Monster List'!$A$2:$A$448,'Monster List'!$C$2:$C$448)*N$1&gt;=0,N$1,M344)</f>
        <v>0</v>
      </c>
      <c r="O344" s="13">
        <f>IF(INDEX('REG XP Table'!$B$2:$E$2815,'Random Encounter'!$F$8+O$1,'REG XP Table'!$G$2)-'Random Encounter'!$E$8-LOOKUP($A344,'Monster List'!$A$2:$A$448,'Monster List'!$C$2:$C$448)*O$1&gt;=0,O$1,N344)</f>
        <v>0</v>
      </c>
      <c r="P344" s="13">
        <f>IF(INDEX('REG XP Table'!$B$2:$E$2815,'Random Encounter'!$F$8+P$1,'REG XP Table'!$G$2)-'Random Encounter'!$E$8-LOOKUP($A344,'Monster List'!$A$2:$A$448,'Monster List'!$C$2:$C$448)*P$1&gt;=0,P$1,O344)</f>
        <v>0</v>
      </c>
      <c r="Q344" s="13">
        <f>IF(INDEX('REG XP Table'!$B$2:$E$2815,'Random Encounter'!$F$8+Q$1,'REG XP Table'!$G$2)-'Random Encounter'!$E$8-LOOKUP($A344,'Monster List'!$A$2:$A$448,'Monster List'!$C$2:$C$448)*Q$1&gt;=0,Q$1,P344)</f>
        <v>0</v>
      </c>
      <c r="R344" s="13">
        <f>IF(INDEX('REG XP Table'!$B$2:$E$2815,'Random Encounter'!$F$8+R$1,'REG XP Table'!$G$2)-'Random Encounter'!$E$8-LOOKUP($A344,'Monster List'!$A$2:$A$448,'Monster List'!$C$2:$C$448)*R$1&gt;=0,R$1,Q344)</f>
        <v>0</v>
      </c>
      <c r="S344" s="13">
        <f>IF(INDEX('REG XP Table'!$B$2:$E$2815,'Random Encounter'!$F$8+S$1,'REG XP Table'!$G$2)-'Random Encounter'!$E$8-LOOKUP($A344,'Monster List'!$A$2:$A$448,'Monster List'!$C$2:$C$448)*S$1&gt;=0,S$1,R344)</f>
        <v>0</v>
      </c>
      <c r="T344" s="13">
        <f>IF(INDEX('REG XP Table'!$B$2:$E$2815,'Random Encounter'!$F$8+T$1,'REG XP Table'!$G$2)-'Random Encounter'!$E$8-LOOKUP($A344,'Monster List'!$A$2:$A$448,'Monster List'!$C$2:$C$448)*T$1&gt;=0,T$1,S344)</f>
        <v>0</v>
      </c>
      <c r="U344" s="13">
        <f>IF(INDEX('REG XP Table'!$B$2:$E$2815,'Random Encounter'!$F$8+U$1,'REG XP Table'!$G$2)-'Random Encounter'!$E$8-LOOKUP($A344,'Monster List'!$A$2:$A$448,'Monster List'!$C$2:$C$448)*U$1&gt;=0,U$1,T344)</f>
        <v>0</v>
      </c>
      <c r="V344" s="13">
        <f>IF(INDEX('REG XP Table'!$B$2:$E$2815,'Random Encounter'!$F$8+V$1,'REG XP Table'!$G$2)-'Random Encounter'!$E$8-LOOKUP($A344,'Monster List'!$A$2:$A$448,'Monster List'!$C$2:$C$448)*V$1&gt;=0,V$1,U344)</f>
        <v>0</v>
      </c>
      <c r="W344" s="13">
        <f>IF(INDEX('REG XP Table'!$B$2:$E$2815,'Random Encounter'!$F$8+W$1,'REG XP Table'!$G$2)-'Random Encounter'!$E$8-LOOKUP($A344,'Monster List'!$A$2:$A$448,'Monster List'!$C$2:$C$448)*W$1&gt;=0,W$1,V344)</f>
        <v>0</v>
      </c>
      <c r="X344" s="13">
        <f>IF(INDEX('REG XP Table'!$B$2:$E$2815,'Random Encounter'!$F$8+X$1,'REG XP Table'!$G$2)-'Random Encounter'!$E$8-LOOKUP($A344,'Monster List'!$A$2:$A$448,'Monster List'!$C$2:$C$448)*X$1&gt;=0,X$1,W344)</f>
        <v>0</v>
      </c>
      <c r="Y344" s="13">
        <f>IF(INDEX('REG XP Table'!$B$2:$E$2815,'Random Encounter'!$F$8+Y$1,'REG XP Table'!$G$2)-'Random Encounter'!$E$8-LOOKUP($A344,'Monster List'!$A$2:$A$448,'Monster List'!$C$2:$C$448)*Y$1&gt;=0,Y$1,X344)</f>
        <v>0</v>
      </c>
      <c r="Z344" s="13">
        <f>IF(INDEX('REG XP Table'!$B$2:$E$2815,'Random Encounter'!$F$8+Z$1,'REG XP Table'!$G$2)-'Random Encounter'!$E$8-LOOKUP($A344,'Monster List'!$A$2:$A$448,'Monster List'!$C$2:$C$448)*Z$1&gt;=0,Z$1,Y344)</f>
        <v>0</v>
      </c>
      <c r="AA344" s="13">
        <f>IF(INDEX('REG XP Table'!$B$2:$E$2815,'Random Encounter'!$F$8+AA$1,'REG XP Table'!$G$2)-'Random Encounter'!$E$8-LOOKUP($A344,'Monster List'!$A$2:$A$448,'Monster List'!$C$2:$C$448)*AA$1&gt;=0,AA$1,Z344)</f>
        <v>0</v>
      </c>
      <c r="AB344" s="13">
        <f>IF(INDEX('REG XP Table'!$B$2:$E$2815,'Random Encounter'!$F$8+AB$1,'REG XP Table'!$G$2)-'Random Encounter'!$E$8-LOOKUP($A344,'Monster List'!$A$2:$A$448,'Monster List'!$C$2:$C$448)*AB$1&gt;=0,AB$1,AA344)</f>
        <v>0</v>
      </c>
      <c r="AC344" s="13">
        <f>IF(INDEX('REG XP Table'!$B$2:$E$2815,'Random Encounter'!$F$8+AC$1,'REG XP Table'!$G$2)-'Random Encounter'!$E$8-LOOKUP($A344,'Monster List'!$A$2:$A$448,'Monster List'!$C$2:$C$448)*AC$1&gt;=0,AC$1,AB344)</f>
        <v>0</v>
      </c>
      <c r="AD344" s="13">
        <f>IF(INDEX('REG XP Table'!$B$2:$E$2815,'Random Encounter'!$F$8+AD$1,'REG XP Table'!$G$2)-'Random Encounter'!$E$8-LOOKUP($A344,'Monster List'!$A$2:$A$448,'Monster List'!$C$2:$C$448)*AD$1&gt;=0,AD$1,AC344)</f>
        <v>0</v>
      </c>
      <c r="AE344" s="13">
        <f>IF(INDEX('REG XP Table'!$B$2:$E$2815,'Random Encounter'!$F$8+AE$1,'REG XP Table'!$G$2)-'Random Encounter'!$E$8-LOOKUP($A344,'Monster List'!$A$2:$A$448,'Monster List'!$C$2:$C$448)*AE$1&gt;=0,AE$1,AD344)</f>
        <v>0</v>
      </c>
      <c r="AF344" s="13">
        <f>IF(INDEX('REG XP Table'!$B$2:$E$2815,'Random Encounter'!$F$8+AF$1,'REG XP Table'!$G$2)-'Random Encounter'!$E$8-LOOKUP($A344,'Monster List'!$A$2:$A$448,'Monster List'!$C$2:$C$448)*AF$1&gt;=0,AF$1,AE344)</f>
        <v>0</v>
      </c>
    </row>
    <row r="345" spans="1:32" x14ac:dyDescent="0.3">
      <c r="A345" t="s">
        <v>141</v>
      </c>
      <c r="B345">
        <v>100</v>
      </c>
      <c r="C345" t="b">
        <f>ISTEXT(INDEX(Table4[],MATCH(Table412[[#This Row],[Monster]],Table4[Monster],0),MATCH(Table36[Location],Table4[#Headers],0)))</f>
        <v>0</v>
      </c>
      <c r="D345" t="b">
        <f>ISNUMBER(MATCH(LOOKUP(Table412[[#This Row],[Monster]],Table4[Monster],Table4[Alignment 1]),'MSL Filters'!$K$3:$P$3,0))</f>
        <v>1</v>
      </c>
      <c r="E345" t="b">
        <f>ISNUMBER(MATCH(LOOKUP(Table412[[#This Row],[Monster]],Table4[Monster],Table4[Alignment 2]),'MSL Filters'!$K$13:$P$13,0))</f>
        <v>1</v>
      </c>
      <c r="F345" t="b">
        <f>IF(EXACT("Any",Table36[Type]), TRUE, EXACT(LOOKUP(Table412[[#This Row],[Monster]],Table4[Monster],Table4[Type]),Table36[Type]))</f>
        <v>0</v>
      </c>
      <c r="G345" t="b">
        <f>IF(EXACT("Any",Table36[Sub Type]),TRUE,NOT(ISERROR(MATCH(LOOKUP(Table412[[#This Row],[Monster]],Table4[Monster],Table4[Subtype]),'MSL Filters'!$K$23:$P$23,0))))</f>
        <v>1</v>
      </c>
      <c r="H345" t="b">
        <f>IF(EXACT(Table412[[#This Row],[1]],1),TRUE,FALSE)</f>
        <v>1</v>
      </c>
      <c r="I345" t="b">
        <f>LOOKUP(Table412[[#This Row],[Monster]],'Monster List'!$A$2:$A$447,'Monster List'!$B$2:$B$447)&gt;='Random Encounter'!$J$2</f>
        <v>1</v>
      </c>
      <c r="J345" t="b">
        <f>LOOKUP(Table412[[#This Row],[Monster]],'Monster List'!$A$2:$A$447,'Monster List'!$B$2:$B$447)&lt;='Random Encounter'!$K$2</f>
        <v>1</v>
      </c>
      <c r="K345" t="b">
        <f t="shared" si="5"/>
        <v>0</v>
      </c>
      <c r="L345" s="12">
        <f>IF(Table412[[#This Row],[Include?]],1,0)+L344</f>
        <v>22</v>
      </c>
      <c r="M345" s="13">
        <f>IF(INDEX('REG XP Table'!$B$2:$E$2815,'Random Encounter'!$F$8+M$1,'REG XP Table'!$G$2)-'Random Encounter'!$E$8-LOOKUP($A345,'Monster List'!$A$2:$A$448,'Monster List'!$C$2:$C$448)*M$1&gt;=0,1,0)</f>
        <v>1</v>
      </c>
      <c r="N345" s="15" t="str">
        <f>IF(INDEX('REG XP Table'!$B$2:$E$2815,'Random Encounter'!$F$8+N$1,'REG XP Table'!$G$2)-'Random Encounter'!$E$8-LOOKUP($A345,'Monster List'!$A$2:$A$448,'Monster List'!$C$2:$C$448)*N$1&gt;=0,N$1,M345)</f>
        <v>2</v>
      </c>
      <c r="O345" s="13" t="str">
        <f>IF(INDEX('REG XP Table'!$B$2:$E$2815,'Random Encounter'!$F$8+O$1,'REG XP Table'!$G$2)-'Random Encounter'!$E$8-LOOKUP($A345,'Monster List'!$A$2:$A$448,'Monster List'!$C$2:$C$448)*O$1&gt;=0,O$1,N345)</f>
        <v>2</v>
      </c>
      <c r="P345" s="13" t="str">
        <f>IF(INDEX('REG XP Table'!$B$2:$E$2815,'Random Encounter'!$F$8+P$1,'REG XP Table'!$G$2)-'Random Encounter'!$E$8-LOOKUP($A345,'Monster List'!$A$2:$A$448,'Monster List'!$C$2:$C$448)*P$1&gt;=0,P$1,O345)</f>
        <v>2</v>
      </c>
      <c r="Q345" s="13" t="str">
        <f>IF(INDEX('REG XP Table'!$B$2:$E$2815,'Random Encounter'!$F$8+Q$1,'REG XP Table'!$G$2)-'Random Encounter'!$E$8-LOOKUP($A345,'Monster List'!$A$2:$A$448,'Monster List'!$C$2:$C$448)*Q$1&gt;=0,Q$1,P345)</f>
        <v>2</v>
      </c>
      <c r="R345" s="13" t="str">
        <f>IF(INDEX('REG XP Table'!$B$2:$E$2815,'Random Encounter'!$F$8+R$1,'REG XP Table'!$G$2)-'Random Encounter'!$E$8-LOOKUP($A345,'Monster List'!$A$2:$A$448,'Monster List'!$C$2:$C$448)*R$1&gt;=0,R$1,Q345)</f>
        <v>2</v>
      </c>
      <c r="S345" s="13" t="str">
        <f>IF(INDEX('REG XP Table'!$B$2:$E$2815,'Random Encounter'!$F$8+S$1,'REG XP Table'!$G$2)-'Random Encounter'!$E$8-LOOKUP($A345,'Monster List'!$A$2:$A$448,'Monster List'!$C$2:$C$448)*S$1&gt;=0,S$1,R345)</f>
        <v>2</v>
      </c>
      <c r="T345" s="13" t="str">
        <f>IF(INDEX('REG XP Table'!$B$2:$E$2815,'Random Encounter'!$F$8+T$1,'REG XP Table'!$G$2)-'Random Encounter'!$E$8-LOOKUP($A345,'Monster List'!$A$2:$A$448,'Monster List'!$C$2:$C$448)*T$1&gt;=0,T$1,S345)</f>
        <v>2</v>
      </c>
      <c r="U345" s="13" t="str">
        <f>IF(INDEX('REG XP Table'!$B$2:$E$2815,'Random Encounter'!$F$8+U$1,'REG XP Table'!$G$2)-'Random Encounter'!$E$8-LOOKUP($A345,'Monster List'!$A$2:$A$448,'Monster List'!$C$2:$C$448)*U$1&gt;=0,U$1,T345)</f>
        <v>2</v>
      </c>
      <c r="V345" s="13" t="str">
        <f>IF(INDEX('REG XP Table'!$B$2:$E$2815,'Random Encounter'!$F$8+V$1,'REG XP Table'!$G$2)-'Random Encounter'!$E$8-LOOKUP($A345,'Monster List'!$A$2:$A$448,'Monster List'!$C$2:$C$448)*V$1&gt;=0,V$1,U345)</f>
        <v>2</v>
      </c>
      <c r="W345" s="13" t="str">
        <f>IF(INDEX('REG XP Table'!$B$2:$E$2815,'Random Encounter'!$F$8+W$1,'REG XP Table'!$G$2)-'Random Encounter'!$E$8-LOOKUP($A345,'Monster List'!$A$2:$A$448,'Monster List'!$C$2:$C$448)*W$1&gt;=0,W$1,V345)</f>
        <v>2</v>
      </c>
      <c r="X345" s="13" t="str">
        <f>IF(INDEX('REG XP Table'!$B$2:$E$2815,'Random Encounter'!$F$8+X$1,'REG XP Table'!$G$2)-'Random Encounter'!$E$8-LOOKUP($A345,'Monster List'!$A$2:$A$448,'Monster List'!$C$2:$C$448)*X$1&gt;=0,X$1,W345)</f>
        <v>2</v>
      </c>
      <c r="Y345" s="13" t="str">
        <f>IF(INDEX('REG XP Table'!$B$2:$E$2815,'Random Encounter'!$F$8+Y$1,'REG XP Table'!$G$2)-'Random Encounter'!$E$8-LOOKUP($A345,'Monster List'!$A$2:$A$448,'Monster List'!$C$2:$C$448)*Y$1&gt;=0,Y$1,X345)</f>
        <v>2</v>
      </c>
      <c r="Z345" s="13" t="str">
        <f>IF(INDEX('REG XP Table'!$B$2:$E$2815,'Random Encounter'!$F$8+Z$1,'REG XP Table'!$G$2)-'Random Encounter'!$E$8-LOOKUP($A345,'Monster List'!$A$2:$A$448,'Monster List'!$C$2:$C$448)*Z$1&gt;=0,Z$1,Y345)</f>
        <v>2</v>
      </c>
      <c r="AA345" s="13" t="str">
        <f>IF(INDEX('REG XP Table'!$B$2:$E$2815,'Random Encounter'!$F$8+AA$1,'REG XP Table'!$G$2)-'Random Encounter'!$E$8-LOOKUP($A345,'Monster List'!$A$2:$A$448,'Monster List'!$C$2:$C$448)*AA$1&gt;=0,AA$1,Z345)</f>
        <v>2</v>
      </c>
      <c r="AB345" s="13" t="str">
        <f>IF(INDEX('REG XP Table'!$B$2:$E$2815,'Random Encounter'!$F$8+AB$1,'REG XP Table'!$G$2)-'Random Encounter'!$E$8-LOOKUP($A345,'Monster List'!$A$2:$A$448,'Monster List'!$C$2:$C$448)*AB$1&gt;=0,AB$1,AA345)</f>
        <v>2</v>
      </c>
      <c r="AC345" s="13" t="str">
        <f>IF(INDEX('REG XP Table'!$B$2:$E$2815,'Random Encounter'!$F$8+AC$1,'REG XP Table'!$G$2)-'Random Encounter'!$E$8-LOOKUP($A345,'Monster List'!$A$2:$A$448,'Monster List'!$C$2:$C$448)*AC$1&gt;=0,AC$1,AB345)</f>
        <v>2</v>
      </c>
      <c r="AD345" s="13" t="str">
        <f>IF(INDEX('REG XP Table'!$B$2:$E$2815,'Random Encounter'!$F$8+AD$1,'REG XP Table'!$G$2)-'Random Encounter'!$E$8-LOOKUP($A345,'Monster List'!$A$2:$A$448,'Monster List'!$C$2:$C$448)*AD$1&gt;=0,AD$1,AC345)</f>
        <v>2</v>
      </c>
      <c r="AE345" s="13" t="str">
        <f>IF(INDEX('REG XP Table'!$B$2:$E$2815,'Random Encounter'!$F$8+AE$1,'REG XP Table'!$G$2)-'Random Encounter'!$E$8-LOOKUP($A345,'Monster List'!$A$2:$A$448,'Monster List'!$C$2:$C$448)*AE$1&gt;=0,AE$1,AD345)</f>
        <v>2</v>
      </c>
      <c r="AF345" s="13" t="str">
        <f>IF(INDEX('REG XP Table'!$B$2:$E$2815,'Random Encounter'!$F$8+AF$1,'REG XP Table'!$G$2)-'Random Encounter'!$E$8-LOOKUP($A345,'Monster List'!$A$2:$A$448,'Monster List'!$C$2:$C$448)*AF$1&gt;=0,AF$1,AE345)</f>
        <v>2</v>
      </c>
    </row>
    <row r="346" spans="1:32" x14ac:dyDescent="0.3">
      <c r="A346" t="s">
        <v>236</v>
      </c>
      <c r="B346">
        <v>450</v>
      </c>
      <c r="C346" t="b">
        <f>ISTEXT(INDEX(Table4[],MATCH(Table412[[#This Row],[Monster]],Table4[Monster],0),MATCH(Table36[Location],Table4[#Headers],0)))</f>
        <v>0</v>
      </c>
      <c r="D346" t="b">
        <f>ISNUMBER(MATCH(LOOKUP(Table412[[#This Row],[Monster]],Table4[Monster],Table4[Alignment 1]),'MSL Filters'!$K$3:$P$3,0))</f>
        <v>1</v>
      </c>
      <c r="E346" t="b">
        <f>ISNUMBER(MATCH(LOOKUP(Table412[[#This Row],[Monster]],Table4[Monster],Table4[Alignment 2]),'MSL Filters'!$K$13:$P$13,0))</f>
        <v>1</v>
      </c>
      <c r="F346" t="b">
        <f>IF(EXACT("Any",Table36[Type]), TRUE, EXACT(LOOKUP(Table412[[#This Row],[Monster]],Table4[Monster],Table4[Type]),Table36[Type]))</f>
        <v>1</v>
      </c>
      <c r="G346" t="b">
        <f>IF(EXACT("Any",Table36[Sub Type]),TRUE,NOT(ISERROR(MATCH(LOOKUP(Table412[[#This Row],[Monster]],Table4[Monster],Table4[Subtype]),'MSL Filters'!$K$23:$P$23,0))))</f>
        <v>1</v>
      </c>
      <c r="H346" t="b">
        <f>IF(EXACT(Table412[[#This Row],[1]],1),TRUE,FALSE)</f>
        <v>0</v>
      </c>
      <c r="I346" t="b">
        <f>LOOKUP(Table412[[#This Row],[Monster]],'Monster List'!$A$2:$A$447,'Monster List'!$B$2:$B$447)&gt;='Random Encounter'!$J$2</f>
        <v>1</v>
      </c>
      <c r="J346" t="b">
        <f>LOOKUP(Table412[[#This Row],[Monster]],'Monster List'!$A$2:$A$447,'Monster List'!$B$2:$B$447)&lt;='Random Encounter'!$K$2</f>
        <v>1</v>
      </c>
      <c r="K346" t="b">
        <f t="shared" si="5"/>
        <v>0</v>
      </c>
      <c r="L346" s="12">
        <f>IF(Table412[[#This Row],[Include?]],1,0)+L345</f>
        <v>22</v>
      </c>
      <c r="M346" s="13">
        <f>IF(INDEX('REG XP Table'!$B$2:$E$2815,'Random Encounter'!$F$8+M$1,'REG XP Table'!$G$2)-'Random Encounter'!$E$8-LOOKUP($A346,'Monster List'!$A$2:$A$448,'Monster List'!$C$2:$C$448)*M$1&gt;=0,1,0)</f>
        <v>0</v>
      </c>
      <c r="N346" s="15">
        <f>IF(INDEX('REG XP Table'!$B$2:$E$2815,'Random Encounter'!$F$8+N$1,'REG XP Table'!$G$2)-'Random Encounter'!$E$8-LOOKUP($A346,'Monster List'!$A$2:$A$448,'Monster List'!$C$2:$C$448)*N$1&gt;=0,N$1,M346)</f>
        <v>0</v>
      </c>
      <c r="O346" s="13">
        <f>IF(INDEX('REG XP Table'!$B$2:$E$2815,'Random Encounter'!$F$8+O$1,'REG XP Table'!$G$2)-'Random Encounter'!$E$8-LOOKUP($A346,'Monster List'!$A$2:$A$448,'Monster List'!$C$2:$C$448)*O$1&gt;=0,O$1,N346)</f>
        <v>0</v>
      </c>
      <c r="P346" s="13">
        <f>IF(INDEX('REG XP Table'!$B$2:$E$2815,'Random Encounter'!$F$8+P$1,'REG XP Table'!$G$2)-'Random Encounter'!$E$8-LOOKUP($A346,'Monster List'!$A$2:$A$448,'Monster List'!$C$2:$C$448)*P$1&gt;=0,P$1,O346)</f>
        <v>0</v>
      </c>
      <c r="Q346" s="13">
        <f>IF(INDEX('REG XP Table'!$B$2:$E$2815,'Random Encounter'!$F$8+Q$1,'REG XP Table'!$G$2)-'Random Encounter'!$E$8-LOOKUP($A346,'Monster List'!$A$2:$A$448,'Monster List'!$C$2:$C$448)*Q$1&gt;=0,Q$1,P346)</f>
        <v>0</v>
      </c>
      <c r="R346" s="13">
        <f>IF(INDEX('REG XP Table'!$B$2:$E$2815,'Random Encounter'!$F$8+R$1,'REG XP Table'!$G$2)-'Random Encounter'!$E$8-LOOKUP($A346,'Monster List'!$A$2:$A$448,'Monster List'!$C$2:$C$448)*R$1&gt;=0,R$1,Q346)</f>
        <v>0</v>
      </c>
      <c r="S346" s="13">
        <f>IF(INDEX('REG XP Table'!$B$2:$E$2815,'Random Encounter'!$F$8+S$1,'REG XP Table'!$G$2)-'Random Encounter'!$E$8-LOOKUP($A346,'Monster List'!$A$2:$A$448,'Monster List'!$C$2:$C$448)*S$1&gt;=0,S$1,R346)</f>
        <v>0</v>
      </c>
      <c r="T346" s="13">
        <f>IF(INDEX('REG XP Table'!$B$2:$E$2815,'Random Encounter'!$F$8+T$1,'REG XP Table'!$G$2)-'Random Encounter'!$E$8-LOOKUP($A346,'Monster List'!$A$2:$A$448,'Monster List'!$C$2:$C$448)*T$1&gt;=0,T$1,S346)</f>
        <v>0</v>
      </c>
      <c r="U346" s="13">
        <f>IF(INDEX('REG XP Table'!$B$2:$E$2815,'Random Encounter'!$F$8+U$1,'REG XP Table'!$G$2)-'Random Encounter'!$E$8-LOOKUP($A346,'Monster List'!$A$2:$A$448,'Monster List'!$C$2:$C$448)*U$1&gt;=0,U$1,T346)</f>
        <v>0</v>
      </c>
      <c r="V346" s="13">
        <f>IF(INDEX('REG XP Table'!$B$2:$E$2815,'Random Encounter'!$F$8+V$1,'REG XP Table'!$G$2)-'Random Encounter'!$E$8-LOOKUP($A346,'Monster List'!$A$2:$A$448,'Monster List'!$C$2:$C$448)*V$1&gt;=0,V$1,U346)</f>
        <v>0</v>
      </c>
      <c r="W346" s="13">
        <f>IF(INDEX('REG XP Table'!$B$2:$E$2815,'Random Encounter'!$F$8+W$1,'REG XP Table'!$G$2)-'Random Encounter'!$E$8-LOOKUP($A346,'Monster List'!$A$2:$A$448,'Monster List'!$C$2:$C$448)*W$1&gt;=0,W$1,V346)</f>
        <v>0</v>
      </c>
      <c r="X346" s="13">
        <f>IF(INDEX('REG XP Table'!$B$2:$E$2815,'Random Encounter'!$F$8+X$1,'REG XP Table'!$G$2)-'Random Encounter'!$E$8-LOOKUP($A346,'Monster List'!$A$2:$A$448,'Monster List'!$C$2:$C$448)*X$1&gt;=0,X$1,W346)</f>
        <v>0</v>
      </c>
      <c r="Y346" s="13">
        <f>IF(INDEX('REG XP Table'!$B$2:$E$2815,'Random Encounter'!$F$8+Y$1,'REG XP Table'!$G$2)-'Random Encounter'!$E$8-LOOKUP($A346,'Monster List'!$A$2:$A$448,'Monster List'!$C$2:$C$448)*Y$1&gt;=0,Y$1,X346)</f>
        <v>0</v>
      </c>
      <c r="Z346" s="13">
        <f>IF(INDEX('REG XP Table'!$B$2:$E$2815,'Random Encounter'!$F$8+Z$1,'REG XP Table'!$G$2)-'Random Encounter'!$E$8-LOOKUP($A346,'Monster List'!$A$2:$A$448,'Monster List'!$C$2:$C$448)*Z$1&gt;=0,Z$1,Y346)</f>
        <v>0</v>
      </c>
      <c r="AA346" s="13">
        <f>IF(INDEX('REG XP Table'!$B$2:$E$2815,'Random Encounter'!$F$8+AA$1,'REG XP Table'!$G$2)-'Random Encounter'!$E$8-LOOKUP($A346,'Monster List'!$A$2:$A$448,'Monster List'!$C$2:$C$448)*AA$1&gt;=0,AA$1,Z346)</f>
        <v>0</v>
      </c>
      <c r="AB346" s="13">
        <f>IF(INDEX('REG XP Table'!$B$2:$E$2815,'Random Encounter'!$F$8+AB$1,'REG XP Table'!$G$2)-'Random Encounter'!$E$8-LOOKUP($A346,'Monster List'!$A$2:$A$448,'Monster List'!$C$2:$C$448)*AB$1&gt;=0,AB$1,AA346)</f>
        <v>0</v>
      </c>
      <c r="AC346" s="13">
        <f>IF(INDEX('REG XP Table'!$B$2:$E$2815,'Random Encounter'!$F$8+AC$1,'REG XP Table'!$G$2)-'Random Encounter'!$E$8-LOOKUP($A346,'Monster List'!$A$2:$A$448,'Monster List'!$C$2:$C$448)*AC$1&gt;=0,AC$1,AB346)</f>
        <v>0</v>
      </c>
      <c r="AD346" s="13">
        <f>IF(INDEX('REG XP Table'!$B$2:$E$2815,'Random Encounter'!$F$8+AD$1,'REG XP Table'!$G$2)-'Random Encounter'!$E$8-LOOKUP($A346,'Monster List'!$A$2:$A$448,'Monster List'!$C$2:$C$448)*AD$1&gt;=0,AD$1,AC346)</f>
        <v>0</v>
      </c>
      <c r="AE346" s="13">
        <f>IF(INDEX('REG XP Table'!$B$2:$E$2815,'Random Encounter'!$F$8+AE$1,'REG XP Table'!$G$2)-'Random Encounter'!$E$8-LOOKUP($A346,'Monster List'!$A$2:$A$448,'Monster List'!$C$2:$C$448)*AE$1&gt;=0,AE$1,AD346)</f>
        <v>0</v>
      </c>
      <c r="AF346" s="13">
        <f>IF(INDEX('REG XP Table'!$B$2:$E$2815,'Random Encounter'!$F$8+AF$1,'REG XP Table'!$G$2)-'Random Encounter'!$E$8-LOOKUP($A346,'Monster List'!$A$2:$A$448,'Monster List'!$C$2:$C$448)*AF$1&gt;=0,AF$1,AE346)</f>
        <v>0</v>
      </c>
    </row>
    <row r="347" spans="1:32" x14ac:dyDescent="0.3">
      <c r="A347" t="s">
        <v>142</v>
      </c>
      <c r="B347">
        <v>100</v>
      </c>
      <c r="C347" t="b">
        <f>ISTEXT(INDEX(Table4[],MATCH(Table412[[#This Row],[Monster]],Table4[Monster],0),MATCH(Table36[Location],Table4[#Headers],0)))</f>
        <v>0</v>
      </c>
      <c r="D347" t="b">
        <f>ISNUMBER(MATCH(LOOKUP(Table412[[#This Row],[Monster]],Table4[Monster],Table4[Alignment 1]),'MSL Filters'!$K$3:$P$3,0))</f>
        <v>1</v>
      </c>
      <c r="E347" t="b">
        <f>ISNUMBER(MATCH(LOOKUP(Table412[[#This Row],[Monster]],Table4[Monster],Table4[Alignment 2]),'MSL Filters'!$K$13:$P$13,0))</f>
        <v>1</v>
      </c>
      <c r="F347" t="b">
        <f>IF(EXACT("Any",Table36[Type]), TRUE, EXACT(LOOKUP(Table412[[#This Row],[Monster]],Table4[Monster],Table4[Type]),Table36[Type]))</f>
        <v>0</v>
      </c>
      <c r="G347" t="b">
        <f>IF(EXACT("Any",Table36[Sub Type]),TRUE,NOT(ISERROR(MATCH(LOOKUP(Table412[[#This Row],[Monster]],Table4[Monster],Table4[Subtype]),'MSL Filters'!$K$23:$P$23,0))))</f>
        <v>1</v>
      </c>
      <c r="H347" t="b">
        <f>IF(EXACT(Table412[[#This Row],[1]],1),TRUE,FALSE)</f>
        <v>1</v>
      </c>
      <c r="I347" t="b">
        <f>LOOKUP(Table412[[#This Row],[Monster]],'Monster List'!$A$2:$A$447,'Monster List'!$B$2:$B$447)&gt;='Random Encounter'!$J$2</f>
        <v>1</v>
      </c>
      <c r="J347" t="b">
        <f>LOOKUP(Table412[[#This Row],[Monster]],'Monster List'!$A$2:$A$447,'Monster List'!$B$2:$B$447)&lt;='Random Encounter'!$K$2</f>
        <v>1</v>
      </c>
      <c r="K347" t="b">
        <f t="shared" si="5"/>
        <v>0</v>
      </c>
      <c r="L347" s="12">
        <f>IF(Table412[[#This Row],[Include?]],1,0)+L346</f>
        <v>22</v>
      </c>
      <c r="M347" s="13">
        <f>IF(INDEX('REG XP Table'!$B$2:$E$2815,'Random Encounter'!$F$8+M$1,'REG XP Table'!$G$2)-'Random Encounter'!$E$8-LOOKUP($A347,'Monster List'!$A$2:$A$448,'Monster List'!$C$2:$C$448)*M$1&gt;=0,1,0)</f>
        <v>1</v>
      </c>
      <c r="N347" s="15" t="str">
        <f>IF(INDEX('REG XP Table'!$B$2:$E$2815,'Random Encounter'!$F$8+N$1,'REG XP Table'!$G$2)-'Random Encounter'!$E$8-LOOKUP($A347,'Monster List'!$A$2:$A$448,'Monster List'!$C$2:$C$448)*N$1&gt;=0,N$1,M347)</f>
        <v>2</v>
      </c>
      <c r="O347" s="13" t="str">
        <f>IF(INDEX('REG XP Table'!$B$2:$E$2815,'Random Encounter'!$F$8+O$1,'REG XP Table'!$G$2)-'Random Encounter'!$E$8-LOOKUP($A347,'Monster List'!$A$2:$A$448,'Monster List'!$C$2:$C$448)*O$1&gt;=0,O$1,N347)</f>
        <v>2</v>
      </c>
      <c r="P347" s="13" t="str">
        <f>IF(INDEX('REG XP Table'!$B$2:$E$2815,'Random Encounter'!$F$8+P$1,'REG XP Table'!$G$2)-'Random Encounter'!$E$8-LOOKUP($A347,'Monster List'!$A$2:$A$448,'Monster List'!$C$2:$C$448)*P$1&gt;=0,P$1,O347)</f>
        <v>2</v>
      </c>
      <c r="Q347" s="13" t="str">
        <f>IF(INDEX('REG XP Table'!$B$2:$E$2815,'Random Encounter'!$F$8+Q$1,'REG XP Table'!$G$2)-'Random Encounter'!$E$8-LOOKUP($A347,'Monster List'!$A$2:$A$448,'Monster List'!$C$2:$C$448)*Q$1&gt;=0,Q$1,P347)</f>
        <v>2</v>
      </c>
      <c r="R347" s="13" t="str">
        <f>IF(INDEX('REG XP Table'!$B$2:$E$2815,'Random Encounter'!$F$8+R$1,'REG XP Table'!$G$2)-'Random Encounter'!$E$8-LOOKUP($A347,'Monster List'!$A$2:$A$448,'Monster List'!$C$2:$C$448)*R$1&gt;=0,R$1,Q347)</f>
        <v>2</v>
      </c>
      <c r="S347" s="13" t="str">
        <f>IF(INDEX('REG XP Table'!$B$2:$E$2815,'Random Encounter'!$F$8+S$1,'REG XP Table'!$G$2)-'Random Encounter'!$E$8-LOOKUP($A347,'Monster List'!$A$2:$A$448,'Monster List'!$C$2:$C$448)*S$1&gt;=0,S$1,R347)</f>
        <v>2</v>
      </c>
      <c r="T347" s="13" t="str">
        <f>IF(INDEX('REG XP Table'!$B$2:$E$2815,'Random Encounter'!$F$8+T$1,'REG XP Table'!$G$2)-'Random Encounter'!$E$8-LOOKUP($A347,'Monster List'!$A$2:$A$448,'Monster List'!$C$2:$C$448)*T$1&gt;=0,T$1,S347)</f>
        <v>2</v>
      </c>
      <c r="U347" s="13" t="str">
        <f>IF(INDEX('REG XP Table'!$B$2:$E$2815,'Random Encounter'!$F$8+U$1,'REG XP Table'!$G$2)-'Random Encounter'!$E$8-LOOKUP($A347,'Monster List'!$A$2:$A$448,'Monster List'!$C$2:$C$448)*U$1&gt;=0,U$1,T347)</f>
        <v>2</v>
      </c>
      <c r="V347" s="13" t="str">
        <f>IF(INDEX('REG XP Table'!$B$2:$E$2815,'Random Encounter'!$F$8+V$1,'REG XP Table'!$G$2)-'Random Encounter'!$E$8-LOOKUP($A347,'Monster List'!$A$2:$A$448,'Monster List'!$C$2:$C$448)*V$1&gt;=0,V$1,U347)</f>
        <v>2</v>
      </c>
      <c r="W347" s="13" t="str">
        <f>IF(INDEX('REG XP Table'!$B$2:$E$2815,'Random Encounter'!$F$8+W$1,'REG XP Table'!$G$2)-'Random Encounter'!$E$8-LOOKUP($A347,'Monster List'!$A$2:$A$448,'Monster List'!$C$2:$C$448)*W$1&gt;=0,W$1,V347)</f>
        <v>2</v>
      </c>
      <c r="X347" s="13" t="str">
        <f>IF(INDEX('REG XP Table'!$B$2:$E$2815,'Random Encounter'!$F$8+X$1,'REG XP Table'!$G$2)-'Random Encounter'!$E$8-LOOKUP($A347,'Monster List'!$A$2:$A$448,'Monster List'!$C$2:$C$448)*X$1&gt;=0,X$1,W347)</f>
        <v>2</v>
      </c>
      <c r="Y347" s="13" t="str">
        <f>IF(INDEX('REG XP Table'!$B$2:$E$2815,'Random Encounter'!$F$8+Y$1,'REG XP Table'!$G$2)-'Random Encounter'!$E$8-LOOKUP($A347,'Monster List'!$A$2:$A$448,'Monster List'!$C$2:$C$448)*Y$1&gt;=0,Y$1,X347)</f>
        <v>2</v>
      </c>
      <c r="Z347" s="13" t="str">
        <f>IF(INDEX('REG XP Table'!$B$2:$E$2815,'Random Encounter'!$F$8+Z$1,'REG XP Table'!$G$2)-'Random Encounter'!$E$8-LOOKUP($A347,'Monster List'!$A$2:$A$448,'Monster List'!$C$2:$C$448)*Z$1&gt;=0,Z$1,Y347)</f>
        <v>2</v>
      </c>
      <c r="AA347" s="13" t="str">
        <f>IF(INDEX('REG XP Table'!$B$2:$E$2815,'Random Encounter'!$F$8+AA$1,'REG XP Table'!$G$2)-'Random Encounter'!$E$8-LOOKUP($A347,'Monster List'!$A$2:$A$448,'Monster List'!$C$2:$C$448)*AA$1&gt;=0,AA$1,Z347)</f>
        <v>2</v>
      </c>
      <c r="AB347" s="13" t="str">
        <f>IF(INDEX('REG XP Table'!$B$2:$E$2815,'Random Encounter'!$F$8+AB$1,'REG XP Table'!$G$2)-'Random Encounter'!$E$8-LOOKUP($A347,'Monster List'!$A$2:$A$448,'Monster List'!$C$2:$C$448)*AB$1&gt;=0,AB$1,AA347)</f>
        <v>2</v>
      </c>
      <c r="AC347" s="13" t="str">
        <f>IF(INDEX('REG XP Table'!$B$2:$E$2815,'Random Encounter'!$F$8+AC$1,'REG XP Table'!$G$2)-'Random Encounter'!$E$8-LOOKUP($A347,'Monster List'!$A$2:$A$448,'Monster List'!$C$2:$C$448)*AC$1&gt;=0,AC$1,AB347)</f>
        <v>2</v>
      </c>
      <c r="AD347" s="13" t="str">
        <f>IF(INDEX('REG XP Table'!$B$2:$E$2815,'Random Encounter'!$F$8+AD$1,'REG XP Table'!$G$2)-'Random Encounter'!$E$8-LOOKUP($A347,'Monster List'!$A$2:$A$448,'Monster List'!$C$2:$C$448)*AD$1&gt;=0,AD$1,AC347)</f>
        <v>2</v>
      </c>
      <c r="AE347" s="13" t="str">
        <f>IF(INDEX('REG XP Table'!$B$2:$E$2815,'Random Encounter'!$F$8+AE$1,'REG XP Table'!$G$2)-'Random Encounter'!$E$8-LOOKUP($A347,'Monster List'!$A$2:$A$448,'Monster List'!$C$2:$C$448)*AE$1&gt;=0,AE$1,AD347)</f>
        <v>2</v>
      </c>
      <c r="AF347" s="13" t="str">
        <f>IF(INDEX('REG XP Table'!$B$2:$E$2815,'Random Encounter'!$F$8+AF$1,'REG XP Table'!$G$2)-'Random Encounter'!$E$8-LOOKUP($A347,'Monster List'!$A$2:$A$448,'Monster List'!$C$2:$C$448)*AF$1&gt;=0,AF$1,AE347)</f>
        <v>2</v>
      </c>
    </row>
    <row r="348" spans="1:32" x14ac:dyDescent="0.3">
      <c r="A348" t="s">
        <v>320</v>
      </c>
      <c r="B348">
        <v>1800</v>
      </c>
      <c r="C348" t="b">
        <f>ISTEXT(INDEX(Table4[],MATCH(Table412[[#This Row],[Monster]],Table4[Monster],0),MATCH(Table36[Location],Table4[#Headers],0)))</f>
        <v>0</v>
      </c>
      <c r="D348" t="b">
        <f>ISNUMBER(MATCH(LOOKUP(Table412[[#This Row],[Monster]],Table4[Monster],Table4[Alignment 1]),'MSL Filters'!$K$3:$P$3,0))</f>
        <v>1</v>
      </c>
      <c r="E348" t="b">
        <f>ISNUMBER(MATCH(LOOKUP(Table412[[#This Row],[Monster]],Table4[Monster],Table4[Alignment 2]),'MSL Filters'!$K$13:$P$13,0))</f>
        <v>1</v>
      </c>
      <c r="F348" t="b">
        <f>IF(EXACT("Any",Table36[Type]), TRUE, EXACT(LOOKUP(Table412[[#This Row],[Monster]],Table4[Monster],Table4[Type]),Table36[Type]))</f>
        <v>0</v>
      </c>
      <c r="G348" t="b">
        <f>IF(EXACT("Any",Table36[Sub Type]),TRUE,NOT(ISERROR(MATCH(LOOKUP(Table412[[#This Row],[Monster]],Table4[Monster],Table4[Subtype]),'MSL Filters'!$K$23:$P$23,0))))</f>
        <v>1</v>
      </c>
      <c r="H348" t="b">
        <f>IF(EXACT(Table412[[#This Row],[1]],1),TRUE,FALSE)</f>
        <v>0</v>
      </c>
      <c r="I348" t="b">
        <f>LOOKUP(Table412[[#This Row],[Monster]],'Monster List'!$A$2:$A$447,'Monster List'!$B$2:$B$447)&gt;='Random Encounter'!$J$2</f>
        <v>1</v>
      </c>
      <c r="J348" t="b">
        <f>LOOKUP(Table412[[#This Row],[Monster]],'Monster List'!$A$2:$A$447,'Monster List'!$B$2:$B$447)&lt;='Random Encounter'!$K$2</f>
        <v>1</v>
      </c>
      <c r="K348" t="b">
        <f t="shared" si="5"/>
        <v>0</v>
      </c>
      <c r="L348" s="12">
        <f>IF(Table412[[#This Row],[Include?]],1,0)+L347</f>
        <v>22</v>
      </c>
      <c r="M348" s="13">
        <f>IF(INDEX('REG XP Table'!$B$2:$E$2815,'Random Encounter'!$F$8+M$1,'REG XP Table'!$G$2)-'Random Encounter'!$E$8-LOOKUP($A348,'Monster List'!$A$2:$A$448,'Monster List'!$C$2:$C$448)*M$1&gt;=0,1,0)</f>
        <v>0</v>
      </c>
      <c r="N348" s="15">
        <f>IF(INDEX('REG XP Table'!$B$2:$E$2815,'Random Encounter'!$F$8+N$1,'REG XP Table'!$G$2)-'Random Encounter'!$E$8-LOOKUP($A348,'Monster List'!$A$2:$A$448,'Monster List'!$C$2:$C$448)*N$1&gt;=0,N$1,M348)</f>
        <v>0</v>
      </c>
      <c r="O348" s="13">
        <f>IF(INDEX('REG XP Table'!$B$2:$E$2815,'Random Encounter'!$F$8+O$1,'REG XP Table'!$G$2)-'Random Encounter'!$E$8-LOOKUP($A348,'Monster List'!$A$2:$A$448,'Monster List'!$C$2:$C$448)*O$1&gt;=0,O$1,N348)</f>
        <v>0</v>
      </c>
      <c r="P348" s="13">
        <f>IF(INDEX('REG XP Table'!$B$2:$E$2815,'Random Encounter'!$F$8+P$1,'REG XP Table'!$G$2)-'Random Encounter'!$E$8-LOOKUP($A348,'Monster List'!$A$2:$A$448,'Monster List'!$C$2:$C$448)*P$1&gt;=0,P$1,O348)</f>
        <v>0</v>
      </c>
      <c r="Q348" s="13">
        <f>IF(INDEX('REG XP Table'!$B$2:$E$2815,'Random Encounter'!$F$8+Q$1,'REG XP Table'!$G$2)-'Random Encounter'!$E$8-LOOKUP($A348,'Monster List'!$A$2:$A$448,'Monster List'!$C$2:$C$448)*Q$1&gt;=0,Q$1,P348)</f>
        <v>0</v>
      </c>
      <c r="R348" s="13">
        <f>IF(INDEX('REG XP Table'!$B$2:$E$2815,'Random Encounter'!$F$8+R$1,'REG XP Table'!$G$2)-'Random Encounter'!$E$8-LOOKUP($A348,'Monster List'!$A$2:$A$448,'Monster List'!$C$2:$C$448)*R$1&gt;=0,R$1,Q348)</f>
        <v>0</v>
      </c>
      <c r="S348" s="13">
        <f>IF(INDEX('REG XP Table'!$B$2:$E$2815,'Random Encounter'!$F$8+S$1,'REG XP Table'!$G$2)-'Random Encounter'!$E$8-LOOKUP($A348,'Monster List'!$A$2:$A$448,'Monster List'!$C$2:$C$448)*S$1&gt;=0,S$1,R348)</f>
        <v>0</v>
      </c>
      <c r="T348" s="13">
        <f>IF(INDEX('REG XP Table'!$B$2:$E$2815,'Random Encounter'!$F$8+T$1,'REG XP Table'!$G$2)-'Random Encounter'!$E$8-LOOKUP($A348,'Monster List'!$A$2:$A$448,'Monster List'!$C$2:$C$448)*T$1&gt;=0,T$1,S348)</f>
        <v>0</v>
      </c>
      <c r="U348" s="13">
        <f>IF(INDEX('REG XP Table'!$B$2:$E$2815,'Random Encounter'!$F$8+U$1,'REG XP Table'!$G$2)-'Random Encounter'!$E$8-LOOKUP($A348,'Monster List'!$A$2:$A$448,'Monster List'!$C$2:$C$448)*U$1&gt;=0,U$1,T348)</f>
        <v>0</v>
      </c>
      <c r="V348" s="13">
        <f>IF(INDEX('REG XP Table'!$B$2:$E$2815,'Random Encounter'!$F$8+V$1,'REG XP Table'!$G$2)-'Random Encounter'!$E$8-LOOKUP($A348,'Monster List'!$A$2:$A$448,'Monster List'!$C$2:$C$448)*V$1&gt;=0,V$1,U348)</f>
        <v>0</v>
      </c>
      <c r="W348" s="13">
        <f>IF(INDEX('REG XP Table'!$B$2:$E$2815,'Random Encounter'!$F$8+W$1,'REG XP Table'!$G$2)-'Random Encounter'!$E$8-LOOKUP($A348,'Monster List'!$A$2:$A$448,'Monster List'!$C$2:$C$448)*W$1&gt;=0,W$1,V348)</f>
        <v>0</v>
      </c>
      <c r="X348" s="13">
        <f>IF(INDEX('REG XP Table'!$B$2:$E$2815,'Random Encounter'!$F$8+X$1,'REG XP Table'!$G$2)-'Random Encounter'!$E$8-LOOKUP($A348,'Monster List'!$A$2:$A$448,'Monster List'!$C$2:$C$448)*X$1&gt;=0,X$1,W348)</f>
        <v>0</v>
      </c>
      <c r="Y348" s="13">
        <f>IF(INDEX('REG XP Table'!$B$2:$E$2815,'Random Encounter'!$F$8+Y$1,'REG XP Table'!$G$2)-'Random Encounter'!$E$8-LOOKUP($A348,'Monster List'!$A$2:$A$448,'Monster List'!$C$2:$C$448)*Y$1&gt;=0,Y$1,X348)</f>
        <v>0</v>
      </c>
      <c r="Z348" s="13">
        <f>IF(INDEX('REG XP Table'!$B$2:$E$2815,'Random Encounter'!$F$8+Z$1,'REG XP Table'!$G$2)-'Random Encounter'!$E$8-LOOKUP($A348,'Monster List'!$A$2:$A$448,'Monster List'!$C$2:$C$448)*Z$1&gt;=0,Z$1,Y348)</f>
        <v>0</v>
      </c>
      <c r="AA348" s="13">
        <f>IF(INDEX('REG XP Table'!$B$2:$E$2815,'Random Encounter'!$F$8+AA$1,'REG XP Table'!$G$2)-'Random Encounter'!$E$8-LOOKUP($A348,'Monster List'!$A$2:$A$448,'Monster List'!$C$2:$C$448)*AA$1&gt;=0,AA$1,Z348)</f>
        <v>0</v>
      </c>
      <c r="AB348" s="13">
        <f>IF(INDEX('REG XP Table'!$B$2:$E$2815,'Random Encounter'!$F$8+AB$1,'REG XP Table'!$G$2)-'Random Encounter'!$E$8-LOOKUP($A348,'Monster List'!$A$2:$A$448,'Monster List'!$C$2:$C$448)*AB$1&gt;=0,AB$1,AA348)</f>
        <v>0</v>
      </c>
      <c r="AC348" s="13">
        <f>IF(INDEX('REG XP Table'!$B$2:$E$2815,'Random Encounter'!$F$8+AC$1,'REG XP Table'!$G$2)-'Random Encounter'!$E$8-LOOKUP($A348,'Monster List'!$A$2:$A$448,'Monster List'!$C$2:$C$448)*AC$1&gt;=0,AC$1,AB348)</f>
        <v>0</v>
      </c>
      <c r="AD348" s="13">
        <f>IF(INDEX('REG XP Table'!$B$2:$E$2815,'Random Encounter'!$F$8+AD$1,'REG XP Table'!$G$2)-'Random Encounter'!$E$8-LOOKUP($A348,'Monster List'!$A$2:$A$448,'Monster List'!$C$2:$C$448)*AD$1&gt;=0,AD$1,AC348)</f>
        <v>0</v>
      </c>
      <c r="AE348" s="13">
        <f>IF(INDEX('REG XP Table'!$B$2:$E$2815,'Random Encounter'!$F$8+AE$1,'REG XP Table'!$G$2)-'Random Encounter'!$E$8-LOOKUP($A348,'Monster List'!$A$2:$A$448,'Monster List'!$C$2:$C$448)*AE$1&gt;=0,AE$1,AD348)</f>
        <v>0</v>
      </c>
      <c r="AF348" s="13">
        <f>IF(INDEX('REG XP Table'!$B$2:$E$2815,'Random Encounter'!$F$8+AF$1,'REG XP Table'!$G$2)-'Random Encounter'!$E$8-LOOKUP($A348,'Monster List'!$A$2:$A$448,'Monster List'!$C$2:$C$448)*AF$1&gt;=0,AF$1,AE348)</f>
        <v>0</v>
      </c>
    </row>
    <row r="349" spans="1:32" x14ac:dyDescent="0.3">
      <c r="A349" t="s">
        <v>237</v>
      </c>
      <c r="B349">
        <v>450</v>
      </c>
      <c r="C349" t="b">
        <f>ISTEXT(INDEX(Table4[],MATCH(Table412[[#This Row],[Monster]],Table4[Monster],0),MATCH(Table36[Location],Table4[#Headers],0)))</f>
        <v>0</v>
      </c>
      <c r="D349" t="b">
        <f>ISNUMBER(MATCH(LOOKUP(Table412[[#This Row],[Monster]],Table4[Monster],Table4[Alignment 1]),'MSL Filters'!$K$3:$P$3,0))</f>
        <v>1</v>
      </c>
      <c r="E349" t="b">
        <f>ISNUMBER(MATCH(LOOKUP(Table412[[#This Row],[Monster]],Table4[Monster],Table4[Alignment 2]),'MSL Filters'!$K$13:$P$13,0))</f>
        <v>1</v>
      </c>
      <c r="F349" t="b">
        <f>IF(EXACT("Any",Table36[Type]), TRUE, EXACT(LOOKUP(Table412[[#This Row],[Monster]],Table4[Monster],Table4[Type]),Table36[Type]))</f>
        <v>0</v>
      </c>
      <c r="G349" t="b">
        <f>IF(EXACT("Any",Table36[Sub Type]),TRUE,NOT(ISERROR(MATCH(LOOKUP(Table412[[#This Row],[Monster]],Table4[Monster],Table4[Subtype]),'MSL Filters'!$K$23:$P$23,0))))</f>
        <v>1</v>
      </c>
      <c r="H349" t="b">
        <f>IF(EXACT(Table412[[#This Row],[1]],1),TRUE,FALSE)</f>
        <v>0</v>
      </c>
      <c r="I349" t="b">
        <f>LOOKUP(Table412[[#This Row],[Monster]],'Monster List'!$A$2:$A$447,'Monster List'!$B$2:$B$447)&gt;='Random Encounter'!$J$2</f>
        <v>1</v>
      </c>
      <c r="J349" t="b">
        <f>LOOKUP(Table412[[#This Row],[Monster]],'Monster List'!$A$2:$A$447,'Monster List'!$B$2:$B$447)&lt;='Random Encounter'!$K$2</f>
        <v>1</v>
      </c>
      <c r="K349" t="b">
        <f t="shared" si="5"/>
        <v>0</v>
      </c>
      <c r="L349" s="12">
        <f>IF(Table412[[#This Row],[Include?]],1,0)+L348</f>
        <v>22</v>
      </c>
      <c r="M349" s="13">
        <f>IF(INDEX('REG XP Table'!$B$2:$E$2815,'Random Encounter'!$F$8+M$1,'REG XP Table'!$G$2)-'Random Encounter'!$E$8-LOOKUP($A349,'Monster List'!$A$2:$A$448,'Monster List'!$C$2:$C$448)*M$1&gt;=0,1,0)</f>
        <v>0</v>
      </c>
      <c r="N349" s="15">
        <f>IF(INDEX('REG XP Table'!$B$2:$E$2815,'Random Encounter'!$F$8+N$1,'REG XP Table'!$G$2)-'Random Encounter'!$E$8-LOOKUP($A349,'Monster List'!$A$2:$A$448,'Monster List'!$C$2:$C$448)*N$1&gt;=0,N$1,M349)</f>
        <v>0</v>
      </c>
      <c r="O349" s="13">
        <f>IF(INDEX('REG XP Table'!$B$2:$E$2815,'Random Encounter'!$F$8+O$1,'REG XP Table'!$G$2)-'Random Encounter'!$E$8-LOOKUP($A349,'Monster List'!$A$2:$A$448,'Monster List'!$C$2:$C$448)*O$1&gt;=0,O$1,N349)</f>
        <v>0</v>
      </c>
      <c r="P349" s="13">
        <f>IF(INDEX('REG XP Table'!$B$2:$E$2815,'Random Encounter'!$F$8+P$1,'REG XP Table'!$G$2)-'Random Encounter'!$E$8-LOOKUP($A349,'Monster List'!$A$2:$A$448,'Monster List'!$C$2:$C$448)*P$1&gt;=0,P$1,O349)</f>
        <v>0</v>
      </c>
      <c r="Q349" s="13">
        <f>IF(INDEX('REG XP Table'!$B$2:$E$2815,'Random Encounter'!$F$8+Q$1,'REG XP Table'!$G$2)-'Random Encounter'!$E$8-LOOKUP($A349,'Monster List'!$A$2:$A$448,'Monster List'!$C$2:$C$448)*Q$1&gt;=0,Q$1,P349)</f>
        <v>0</v>
      </c>
      <c r="R349" s="13">
        <f>IF(INDEX('REG XP Table'!$B$2:$E$2815,'Random Encounter'!$F$8+R$1,'REG XP Table'!$G$2)-'Random Encounter'!$E$8-LOOKUP($A349,'Monster List'!$A$2:$A$448,'Monster List'!$C$2:$C$448)*R$1&gt;=0,R$1,Q349)</f>
        <v>0</v>
      </c>
      <c r="S349" s="13">
        <f>IF(INDEX('REG XP Table'!$B$2:$E$2815,'Random Encounter'!$F$8+S$1,'REG XP Table'!$G$2)-'Random Encounter'!$E$8-LOOKUP($A349,'Monster List'!$A$2:$A$448,'Monster List'!$C$2:$C$448)*S$1&gt;=0,S$1,R349)</f>
        <v>0</v>
      </c>
      <c r="T349" s="13">
        <f>IF(INDEX('REG XP Table'!$B$2:$E$2815,'Random Encounter'!$F$8+T$1,'REG XP Table'!$G$2)-'Random Encounter'!$E$8-LOOKUP($A349,'Monster List'!$A$2:$A$448,'Monster List'!$C$2:$C$448)*T$1&gt;=0,T$1,S349)</f>
        <v>0</v>
      </c>
      <c r="U349" s="13">
        <f>IF(INDEX('REG XP Table'!$B$2:$E$2815,'Random Encounter'!$F$8+U$1,'REG XP Table'!$G$2)-'Random Encounter'!$E$8-LOOKUP($A349,'Monster List'!$A$2:$A$448,'Monster List'!$C$2:$C$448)*U$1&gt;=0,U$1,T349)</f>
        <v>0</v>
      </c>
      <c r="V349" s="13">
        <f>IF(INDEX('REG XP Table'!$B$2:$E$2815,'Random Encounter'!$F$8+V$1,'REG XP Table'!$G$2)-'Random Encounter'!$E$8-LOOKUP($A349,'Monster List'!$A$2:$A$448,'Monster List'!$C$2:$C$448)*V$1&gt;=0,V$1,U349)</f>
        <v>0</v>
      </c>
      <c r="W349" s="13">
        <f>IF(INDEX('REG XP Table'!$B$2:$E$2815,'Random Encounter'!$F$8+W$1,'REG XP Table'!$G$2)-'Random Encounter'!$E$8-LOOKUP($A349,'Monster List'!$A$2:$A$448,'Monster List'!$C$2:$C$448)*W$1&gt;=0,W$1,V349)</f>
        <v>0</v>
      </c>
      <c r="X349" s="13">
        <f>IF(INDEX('REG XP Table'!$B$2:$E$2815,'Random Encounter'!$F$8+X$1,'REG XP Table'!$G$2)-'Random Encounter'!$E$8-LOOKUP($A349,'Monster List'!$A$2:$A$448,'Monster List'!$C$2:$C$448)*X$1&gt;=0,X$1,W349)</f>
        <v>0</v>
      </c>
      <c r="Y349" s="13">
        <f>IF(INDEX('REG XP Table'!$B$2:$E$2815,'Random Encounter'!$F$8+Y$1,'REG XP Table'!$G$2)-'Random Encounter'!$E$8-LOOKUP($A349,'Monster List'!$A$2:$A$448,'Monster List'!$C$2:$C$448)*Y$1&gt;=0,Y$1,X349)</f>
        <v>0</v>
      </c>
      <c r="Z349" s="13">
        <f>IF(INDEX('REG XP Table'!$B$2:$E$2815,'Random Encounter'!$F$8+Z$1,'REG XP Table'!$G$2)-'Random Encounter'!$E$8-LOOKUP($A349,'Monster List'!$A$2:$A$448,'Monster List'!$C$2:$C$448)*Z$1&gt;=0,Z$1,Y349)</f>
        <v>0</v>
      </c>
      <c r="AA349" s="13">
        <f>IF(INDEX('REG XP Table'!$B$2:$E$2815,'Random Encounter'!$F$8+AA$1,'REG XP Table'!$G$2)-'Random Encounter'!$E$8-LOOKUP($A349,'Monster List'!$A$2:$A$448,'Monster List'!$C$2:$C$448)*AA$1&gt;=0,AA$1,Z349)</f>
        <v>0</v>
      </c>
      <c r="AB349" s="13">
        <f>IF(INDEX('REG XP Table'!$B$2:$E$2815,'Random Encounter'!$F$8+AB$1,'REG XP Table'!$G$2)-'Random Encounter'!$E$8-LOOKUP($A349,'Monster List'!$A$2:$A$448,'Monster List'!$C$2:$C$448)*AB$1&gt;=0,AB$1,AA349)</f>
        <v>0</v>
      </c>
      <c r="AC349" s="13">
        <f>IF(INDEX('REG XP Table'!$B$2:$E$2815,'Random Encounter'!$F$8+AC$1,'REG XP Table'!$G$2)-'Random Encounter'!$E$8-LOOKUP($A349,'Monster List'!$A$2:$A$448,'Monster List'!$C$2:$C$448)*AC$1&gt;=0,AC$1,AB349)</f>
        <v>0</v>
      </c>
      <c r="AD349" s="13">
        <f>IF(INDEX('REG XP Table'!$B$2:$E$2815,'Random Encounter'!$F$8+AD$1,'REG XP Table'!$G$2)-'Random Encounter'!$E$8-LOOKUP($A349,'Monster List'!$A$2:$A$448,'Monster List'!$C$2:$C$448)*AD$1&gt;=0,AD$1,AC349)</f>
        <v>0</v>
      </c>
      <c r="AE349" s="13">
        <f>IF(INDEX('REG XP Table'!$B$2:$E$2815,'Random Encounter'!$F$8+AE$1,'REG XP Table'!$G$2)-'Random Encounter'!$E$8-LOOKUP($A349,'Monster List'!$A$2:$A$448,'Monster List'!$C$2:$C$448)*AE$1&gt;=0,AE$1,AD349)</f>
        <v>0</v>
      </c>
      <c r="AF349" s="13">
        <f>IF(INDEX('REG XP Table'!$B$2:$E$2815,'Random Encounter'!$F$8+AF$1,'REG XP Table'!$G$2)-'Random Encounter'!$E$8-LOOKUP($A349,'Monster List'!$A$2:$A$448,'Monster List'!$C$2:$C$448)*AF$1&gt;=0,AF$1,AE349)</f>
        <v>0</v>
      </c>
    </row>
    <row r="350" spans="1:32" x14ac:dyDescent="0.3">
      <c r="A350" t="s">
        <v>321</v>
      </c>
      <c r="B350">
        <v>1800</v>
      </c>
      <c r="C350" t="b">
        <f>ISTEXT(INDEX(Table4[],MATCH(Table412[[#This Row],[Monster]],Table4[Monster],0),MATCH(Table36[Location],Table4[#Headers],0)))</f>
        <v>0</v>
      </c>
      <c r="D350" t="b">
        <f>ISNUMBER(MATCH(LOOKUP(Table412[[#This Row],[Monster]],Table4[Monster],Table4[Alignment 1]),'MSL Filters'!$K$3:$P$3,0))</f>
        <v>1</v>
      </c>
      <c r="E350" t="b">
        <f>ISNUMBER(MATCH(LOOKUP(Table412[[#This Row],[Monster]],Table4[Monster],Table4[Alignment 2]),'MSL Filters'!$K$13:$P$13,0))</f>
        <v>1</v>
      </c>
      <c r="F350" t="b">
        <f>IF(EXACT("Any",Table36[Type]), TRUE, EXACT(LOOKUP(Table412[[#This Row],[Monster]],Table4[Monster],Table4[Type]),Table36[Type]))</f>
        <v>0</v>
      </c>
      <c r="G350" t="b">
        <f>IF(EXACT("Any",Table36[Sub Type]),TRUE,NOT(ISERROR(MATCH(LOOKUP(Table412[[#This Row],[Monster]],Table4[Monster],Table4[Subtype]),'MSL Filters'!$K$23:$P$23,0))))</f>
        <v>1</v>
      </c>
      <c r="H350" t="b">
        <f>IF(EXACT(Table412[[#This Row],[1]],1),TRUE,FALSE)</f>
        <v>0</v>
      </c>
      <c r="I350" t="b">
        <f>LOOKUP(Table412[[#This Row],[Monster]],'Monster List'!$A$2:$A$447,'Monster List'!$B$2:$B$447)&gt;='Random Encounter'!$J$2</f>
        <v>1</v>
      </c>
      <c r="J350" t="b">
        <f>LOOKUP(Table412[[#This Row],[Monster]],'Monster List'!$A$2:$A$447,'Monster List'!$B$2:$B$447)&lt;='Random Encounter'!$K$2</f>
        <v>1</v>
      </c>
      <c r="K350" t="b">
        <f t="shared" si="5"/>
        <v>0</v>
      </c>
      <c r="L350" s="12">
        <f>IF(Table412[[#This Row],[Include?]],1,0)+L349</f>
        <v>22</v>
      </c>
      <c r="M350" s="13">
        <f>IF(INDEX('REG XP Table'!$B$2:$E$2815,'Random Encounter'!$F$8+M$1,'REG XP Table'!$G$2)-'Random Encounter'!$E$8-LOOKUP($A350,'Monster List'!$A$2:$A$448,'Monster List'!$C$2:$C$448)*M$1&gt;=0,1,0)</f>
        <v>0</v>
      </c>
      <c r="N350" s="15">
        <f>IF(INDEX('REG XP Table'!$B$2:$E$2815,'Random Encounter'!$F$8+N$1,'REG XP Table'!$G$2)-'Random Encounter'!$E$8-LOOKUP($A350,'Monster List'!$A$2:$A$448,'Monster List'!$C$2:$C$448)*N$1&gt;=0,N$1,M350)</f>
        <v>0</v>
      </c>
      <c r="O350" s="13">
        <f>IF(INDEX('REG XP Table'!$B$2:$E$2815,'Random Encounter'!$F$8+O$1,'REG XP Table'!$G$2)-'Random Encounter'!$E$8-LOOKUP($A350,'Monster List'!$A$2:$A$448,'Monster List'!$C$2:$C$448)*O$1&gt;=0,O$1,N350)</f>
        <v>0</v>
      </c>
      <c r="P350" s="13">
        <f>IF(INDEX('REG XP Table'!$B$2:$E$2815,'Random Encounter'!$F$8+P$1,'REG XP Table'!$G$2)-'Random Encounter'!$E$8-LOOKUP($A350,'Monster List'!$A$2:$A$448,'Monster List'!$C$2:$C$448)*P$1&gt;=0,P$1,O350)</f>
        <v>0</v>
      </c>
      <c r="Q350" s="13">
        <f>IF(INDEX('REG XP Table'!$B$2:$E$2815,'Random Encounter'!$F$8+Q$1,'REG XP Table'!$G$2)-'Random Encounter'!$E$8-LOOKUP($A350,'Monster List'!$A$2:$A$448,'Monster List'!$C$2:$C$448)*Q$1&gt;=0,Q$1,P350)</f>
        <v>0</v>
      </c>
      <c r="R350" s="13">
        <f>IF(INDEX('REG XP Table'!$B$2:$E$2815,'Random Encounter'!$F$8+R$1,'REG XP Table'!$G$2)-'Random Encounter'!$E$8-LOOKUP($A350,'Monster List'!$A$2:$A$448,'Monster List'!$C$2:$C$448)*R$1&gt;=0,R$1,Q350)</f>
        <v>0</v>
      </c>
      <c r="S350" s="13">
        <f>IF(INDEX('REG XP Table'!$B$2:$E$2815,'Random Encounter'!$F$8+S$1,'REG XP Table'!$G$2)-'Random Encounter'!$E$8-LOOKUP($A350,'Monster List'!$A$2:$A$448,'Monster List'!$C$2:$C$448)*S$1&gt;=0,S$1,R350)</f>
        <v>0</v>
      </c>
      <c r="T350" s="13">
        <f>IF(INDEX('REG XP Table'!$B$2:$E$2815,'Random Encounter'!$F$8+T$1,'REG XP Table'!$G$2)-'Random Encounter'!$E$8-LOOKUP($A350,'Monster List'!$A$2:$A$448,'Monster List'!$C$2:$C$448)*T$1&gt;=0,T$1,S350)</f>
        <v>0</v>
      </c>
      <c r="U350" s="13">
        <f>IF(INDEX('REG XP Table'!$B$2:$E$2815,'Random Encounter'!$F$8+U$1,'REG XP Table'!$G$2)-'Random Encounter'!$E$8-LOOKUP($A350,'Monster List'!$A$2:$A$448,'Monster List'!$C$2:$C$448)*U$1&gt;=0,U$1,T350)</f>
        <v>0</v>
      </c>
      <c r="V350" s="13">
        <f>IF(INDEX('REG XP Table'!$B$2:$E$2815,'Random Encounter'!$F$8+V$1,'REG XP Table'!$G$2)-'Random Encounter'!$E$8-LOOKUP($A350,'Monster List'!$A$2:$A$448,'Monster List'!$C$2:$C$448)*V$1&gt;=0,V$1,U350)</f>
        <v>0</v>
      </c>
      <c r="W350" s="13">
        <f>IF(INDEX('REG XP Table'!$B$2:$E$2815,'Random Encounter'!$F$8+W$1,'REG XP Table'!$G$2)-'Random Encounter'!$E$8-LOOKUP($A350,'Monster List'!$A$2:$A$448,'Monster List'!$C$2:$C$448)*W$1&gt;=0,W$1,V350)</f>
        <v>0</v>
      </c>
      <c r="X350" s="13">
        <f>IF(INDEX('REG XP Table'!$B$2:$E$2815,'Random Encounter'!$F$8+X$1,'REG XP Table'!$G$2)-'Random Encounter'!$E$8-LOOKUP($A350,'Monster List'!$A$2:$A$448,'Monster List'!$C$2:$C$448)*X$1&gt;=0,X$1,W350)</f>
        <v>0</v>
      </c>
      <c r="Y350" s="13">
        <f>IF(INDEX('REG XP Table'!$B$2:$E$2815,'Random Encounter'!$F$8+Y$1,'REG XP Table'!$G$2)-'Random Encounter'!$E$8-LOOKUP($A350,'Monster List'!$A$2:$A$448,'Monster List'!$C$2:$C$448)*Y$1&gt;=0,Y$1,X350)</f>
        <v>0</v>
      </c>
      <c r="Z350" s="13">
        <f>IF(INDEX('REG XP Table'!$B$2:$E$2815,'Random Encounter'!$F$8+Z$1,'REG XP Table'!$G$2)-'Random Encounter'!$E$8-LOOKUP($A350,'Monster List'!$A$2:$A$448,'Monster List'!$C$2:$C$448)*Z$1&gt;=0,Z$1,Y350)</f>
        <v>0</v>
      </c>
      <c r="AA350" s="13">
        <f>IF(INDEX('REG XP Table'!$B$2:$E$2815,'Random Encounter'!$F$8+AA$1,'REG XP Table'!$G$2)-'Random Encounter'!$E$8-LOOKUP($A350,'Monster List'!$A$2:$A$448,'Monster List'!$C$2:$C$448)*AA$1&gt;=0,AA$1,Z350)</f>
        <v>0</v>
      </c>
      <c r="AB350" s="13">
        <f>IF(INDEX('REG XP Table'!$B$2:$E$2815,'Random Encounter'!$F$8+AB$1,'REG XP Table'!$G$2)-'Random Encounter'!$E$8-LOOKUP($A350,'Monster List'!$A$2:$A$448,'Monster List'!$C$2:$C$448)*AB$1&gt;=0,AB$1,AA350)</f>
        <v>0</v>
      </c>
      <c r="AC350" s="13">
        <f>IF(INDEX('REG XP Table'!$B$2:$E$2815,'Random Encounter'!$F$8+AC$1,'REG XP Table'!$G$2)-'Random Encounter'!$E$8-LOOKUP($A350,'Monster List'!$A$2:$A$448,'Monster List'!$C$2:$C$448)*AC$1&gt;=0,AC$1,AB350)</f>
        <v>0</v>
      </c>
      <c r="AD350" s="13">
        <f>IF(INDEX('REG XP Table'!$B$2:$E$2815,'Random Encounter'!$F$8+AD$1,'REG XP Table'!$G$2)-'Random Encounter'!$E$8-LOOKUP($A350,'Monster List'!$A$2:$A$448,'Monster List'!$C$2:$C$448)*AD$1&gt;=0,AD$1,AC350)</f>
        <v>0</v>
      </c>
      <c r="AE350" s="13">
        <f>IF(INDEX('REG XP Table'!$B$2:$E$2815,'Random Encounter'!$F$8+AE$1,'REG XP Table'!$G$2)-'Random Encounter'!$E$8-LOOKUP($A350,'Monster List'!$A$2:$A$448,'Monster List'!$C$2:$C$448)*AE$1&gt;=0,AE$1,AD350)</f>
        <v>0</v>
      </c>
      <c r="AF350" s="13">
        <f>IF(INDEX('REG XP Table'!$B$2:$E$2815,'Random Encounter'!$F$8+AF$1,'REG XP Table'!$G$2)-'Random Encounter'!$E$8-LOOKUP($A350,'Monster List'!$A$2:$A$448,'Monster List'!$C$2:$C$448)*AF$1&gt;=0,AF$1,AE350)</f>
        <v>0</v>
      </c>
    </row>
    <row r="351" spans="1:32" x14ac:dyDescent="0.3">
      <c r="A351" t="s">
        <v>143</v>
      </c>
      <c r="B351">
        <v>100</v>
      </c>
      <c r="C351" t="b">
        <f>ISTEXT(INDEX(Table4[],MATCH(Table412[[#This Row],[Monster]],Table4[Monster],0),MATCH(Table36[Location],Table4[#Headers],0)))</f>
        <v>0</v>
      </c>
      <c r="D351" t="b">
        <f>ISNUMBER(MATCH(LOOKUP(Table412[[#This Row],[Monster]],Table4[Monster],Table4[Alignment 1]),'MSL Filters'!$K$3:$P$3,0))</f>
        <v>1</v>
      </c>
      <c r="E351" t="b">
        <f>ISNUMBER(MATCH(LOOKUP(Table412[[#This Row],[Monster]],Table4[Monster],Table4[Alignment 2]),'MSL Filters'!$K$13:$P$13,0))</f>
        <v>1</v>
      </c>
      <c r="F351" t="b">
        <f>IF(EXACT("Any",Table36[Type]), TRUE, EXACT(LOOKUP(Table412[[#This Row],[Monster]],Table4[Monster],Table4[Type]),Table36[Type]))</f>
        <v>0</v>
      </c>
      <c r="G351" t="b">
        <f>IF(EXACT("Any",Table36[Sub Type]),TRUE,NOT(ISERROR(MATCH(LOOKUP(Table412[[#This Row],[Monster]],Table4[Monster],Table4[Subtype]),'MSL Filters'!$K$23:$P$23,0))))</f>
        <v>1</v>
      </c>
      <c r="H351" t="b">
        <f>IF(EXACT(Table412[[#This Row],[1]],1),TRUE,FALSE)</f>
        <v>1</v>
      </c>
      <c r="I351" t="b">
        <f>LOOKUP(Table412[[#This Row],[Monster]],'Monster List'!$A$2:$A$447,'Monster List'!$B$2:$B$447)&gt;='Random Encounter'!$J$2</f>
        <v>1</v>
      </c>
      <c r="J351" t="b">
        <f>LOOKUP(Table412[[#This Row],[Monster]],'Monster List'!$A$2:$A$447,'Monster List'!$B$2:$B$447)&lt;='Random Encounter'!$K$2</f>
        <v>1</v>
      </c>
      <c r="K351" t="b">
        <f t="shared" si="5"/>
        <v>0</v>
      </c>
      <c r="L351" s="12">
        <f>IF(Table412[[#This Row],[Include?]],1,0)+L350</f>
        <v>22</v>
      </c>
      <c r="M351" s="13">
        <f>IF(INDEX('REG XP Table'!$B$2:$E$2815,'Random Encounter'!$F$8+M$1,'REG XP Table'!$G$2)-'Random Encounter'!$E$8-LOOKUP($A351,'Monster List'!$A$2:$A$448,'Monster List'!$C$2:$C$448)*M$1&gt;=0,1,0)</f>
        <v>1</v>
      </c>
      <c r="N351" s="15" t="str">
        <f>IF(INDEX('REG XP Table'!$B$2:$E$2815,'Random Encounter'!$F$8+N$1,'REG XP Table'!$G$2)-'Random Encounter'!$E$8-LOOKUP($A351,'Monster List'!$A$2:$A$448,'Monster List'!$C$2:$C$448)*N$1&gt;=0,N$1,M351)</f>
        <v>2</v>
      </c>
      <c r="O351" s="13" t="str">
        <f>IF(INDEX('REG XP Table'!$B$2:$E$2815,'Random Encounter'!$F$8+O$1,'REG XP Table'!$G$2)-'Random Encounter'!$E$8-LOOKUP($A351,'Monster List'!$A$2:$A$448,'Monster List'!$C$2:$C$448)*O$1&gt;=0,O$1,N351)</f>
        <v>2</v>
      </c>
      <c r="P351" s="13" t="str">
        <f>IF(INDEX('REG XP Table'!$B$2:$E$2815,'Random Encounter'!$F$8+P$1,'REG XP Table'!$G$2)-'Random Encounter'!$E$8-LOOKUP($A351,'Monster List'!$A$2:$A$448,'Monster List'!$C$2:$C$448)*P$1&gt;=0,P$1,O351)</f>
        <v>2</v>
      </c>
      <c r="Q351" s="13" t="str">
        <f>IF(INDEX('REG XP Table'!$B$2:$E$2815,'Random Encounter'!$F$8+Q$1,'REG XP Table'!$G$2)-'Random Encounter'!$E$8-LOOKUP($A351,'Monster List'!$A$2:$A$448,'Monster List'!$C$2:$C$448)*Q$1&gt;=0,Q$1,P351)</f>
        <v>2</v>
      </c>
      <c r="R351" s="13" t="str">
        <f>IF(INDEX('REG XP Table'!$B$2:$E$2815,'Random Encounter'!$F$8+R$1,'REG XP Table'!$G$2)-'Random Encounter'!$E$8-LOOKUP($A351,'Monster List'!$A$2:$A$448,'Monster List'!$C$2:$C$448)*R$1&gt;=0,R$1,Q351)</f>
        <v>2</v>
      </c>
      <c r="S351" s="13" t="str">
        <f>IF(INDEX('REG XP Table'!$B$2:$E$2815,'Random Encounter'!$F$8+S$1,'REG XP Table'!$G$2)-'Random Encounter'!$E$8-LOOKUP($A351,'Monster List'!$A$2:$A$448,'Monster List'!$C$2:$C$448)*S$1&gt;=0,S$1,R351)</f>
        <v>2</v>
      </c>
      <c r="T351" s="13" t="str">
        <f>IF(INDEX('REG XP Table'!$B$2:$E$2815,'Random Encounter'!$F$8+T$1,'REG XP Table'!$G$2)-'Random Encounter'!$E$8-LOOKUP($A351,'Monster List'!$A$2:$A$448,'Monster List'!$C$2:$C$448)*T$1&gt;=0,T$1,S351)</f>
        <v>2</v>
      </c>
      <c r="U351" s="13" t="str">
        <f>IF(INDEX('REG XP Table'!$B$2:$E$2815,'Random Encounter'!$F$8+U$1,'REG XP Table'!$G$2)-'Random Encounter'!$E$8-LOOKUP($A351,'Monster List'!$A$2:$A$448,'Monster List'!$C$2:$C$448)*U$1&gt;=0,U$1,T351)</f>
        <v>2</v>
      </c>
      <c r="V351" s="13" t="str">
        <f>IF(INDEX('REG XP Table'!$B$2:$E$2815,'Random Encounter'!$F$8+V$1,'REG XP Table'!$G$2)-'Random Encounter'!$E$8-LOOKUP($A351,'Monster List'!$A$2:$A$448,'Monster List'!$C$2:$C$448)*V$1&gt;=0,V$1,U351)</f>
        <v>2</v>
      </c>
      <c r="W351" s="13" t="str">
        <f>IF(INDEX('REG XP Table'!$B$2:$E$2815,'Random Encounter'!$F$8+W$1,'REG XP Table'!$G$2)-'Random Encounter'!$E$8-LOOKUP($A351,'Monster List'!$A$2:$A$448,'Monster List'!$C$2:$C$448)*W$1&gt;=0,W$1,V351)</f>
        <v>2</v>
      </c>
      <c r="X351" s="13" t="str">
        <f>IF(INDEX('REG XP Table'!$B$2:$E$2815,'Random Encounter'!$F$8+X$1,'REG XP Table'!$G$2)-'Random Encounter'!$E$8-LOOKUP($A351,'Monster List'!$A$2:$A$448,'Monster List'!$C$2:$C$448)*X$1&gt;=0,X$1,W351)</f>
        <v>2</v>
      </c>
      <c r="Y351" s="13" t="str">
        <f>IF(INDEX('REG XP Table'!$B$2:$E$2815,'Random Encounter'!$F$8+Y$1,'REG XP Table'!$G$2)-'Random Encounter'!$E$8-LOOKUP($A351,'Monster List'!$A$2:$A$448,'Monster List'!$C$2:$C$448)*Y$1&gt;=0,Y$1,X351)</f>
        <v>2</v>
      </c>
      <c r="Z351" s="13" t="str">
        <f>IF(INDEX('REG XP Table'!$B$2:$E$2815,'Random Encounter'!$F$8+Z$1,'REG XP Table'!$G$2)-'Random Encounter'!$E$8-LOOKUP($A351,'Monster List'!$A$2:$A$448,'Monster List'!$C$2:$C$448)*Z$1&gt;=0,Z$1,Y351)</f>
        <v>2</v>
      </c>
      <c r="AA351" s="13" t="str">
        <f>IF(INDEX('REG XP Table'!$B$2:$E$2815,'Random Encounter'!$F$8+AA$1,'REG XP Table'!$G$2)-'Random Encounter'!$E$8-LOOKUP($A351,'Monster List'!$A$2:$A$448,'Monster List'!$C$2:$C$448)*AA$1&gt;=0,AA$1,Z351)</f>
        <v>2</v>
      </c>
      <c r="AB351" s="13" t="str">
        <f>IF(INDEX('REG XP Table'!$B$2:$E$2815,'Random Encounter'!$F$8+AB$1,'REG XP Table'!$G$2)-'Random Encounter'!$E$8-LOOKUP($A351,'Monster List'!$A$2:$A$448,'Monster List'!$C$2:$C$448)*AB$1&gt;=0,AB$1,AA351)</f>
        <v>2</v>
      </c>
      <c r="AC351" s="13" t="str">
        <f>IF(INDEX('REG XP Table'!$B$2:$E$2815,'Random Encounter'!$F$8+AC$1,'REG XP Table'!$G$2)-'Random Encounter'!$E$8-LOOKUP($A351,'Monster List'!$A$2:$A$448,'Monster List'!$C$2:$C$448)*AC$1&gt;=0,AC$1,AB351)</f>
        <v>2</v>
      </c>
      <c r="AD351" s="13" t="str">
        <f>IF(INDEX('REG XP Table'!$B$2:$E$2815,'Random Encounter'!$F$8+AD$1,'REG XP Table'!$G$2)-'Random Encounter'!$E$8-LOOKUP($A351,'Monster List'!$A$2:$A$448,'Monster List'!$C$2:$C$448)*AD$1&gt;=0,AD$1,AC351)</f>
        <v>2</v>
      </c>
      <c r="AE351" s="13" t="str">
        <f>IF(INDEX('REG XP Table'!$B$2:$E$2815,'Random Encounter'!$F$8+AE$1,'REG XP Table'!$G$2)-'Random Encounter'!$E$8-LOOKUP($A351,'Monster List'!$A$2:$A$448,'Monster List'!$C$2:$C$448)*AE$1&gt;=0,AE$1,AD351)</f>
        <v>2</v>
      </c>
      <c r="AF351" s="13" t="str">
        <f>IF(INDEX('REG XP Table'!$B$2:$E$2815,'Random Encounter'!$F$8+AF$1,'REG XP Table'!$G$2)-'Random Encounter'!$E$8-LOOKUP($A351,'Monster List'!$A$2:$A$448,'Monster List'!$C$2:$C$448)*AF$1&gt;=0,AF$1,AE351)</f>
        <v>2</v>
      </c>
    </row>
    <row r="352" spans="1:32" x14ac:dyDescent="0.3">
      <c r="A352" t="s">
        <v>181</v>
      </c>
      <c r="B352">
        <v>200</v>
      </c>
      <c r="C352" t="b">
        <f>ISTEXT(INDEX(Table4[],MATCH(Table412[[#This Row],[Monster]],Table4[Monster],0),MATCH(Table36[Location],Table4[#Headers],0)))</f>
        <v>0</v>
      </c>
      <c r="D352" t="b">
        <f>ISNUMBER(MATCH(LOOKUP(Table412[[#This Row],[Monster]],Table4[Monster],Table4[Alignment 1]),'MSL Filters'!$K$3:$P$3,0))</f>
        <v>1</v>
      </c>
      <c r="E352" t="b">
        <f>ISNUMBER(MATCH(LOOKUP(Table412[[#This Row],[Monster]],Table4[Monster],Table4[Alignment 2]),'MSL Filters'!$K$13:$P$13,0))</f>
        <v>1</v>
      </c>
      <c r="F352" t="b">
        <f>IF(EXACT("Any",Table36[Type]), TRUE, EXACT(LOOKUP(Table412[[#This Row],[Monster]],Table4[Monster],Table4[Type]),Table36[Type]))</f>
        <v>0</v>
      </c>
      <c r="G352" t="b">
        <f>IF(EXACT("Any",Table36[Sub Type]),TRUE,NOT(ISERROR(MATCH(LOOKUP(Table412[[#This Row],[Monster]],Table4[Monster],Table4[Subtype]),'MSL Filters'!$K$23:$P$23,0))))</f>
        <v>1</v>
      </c>
      <c r="H352" t="b">
        <f>IF(EXACT(Table412[[#This Row],[1]],1),TRUE,FALSE)</f>
        <v>1</v>
      </c>
      <c r="I352" t="b">
        <f>LOOKUP(Table412[[#This Row],[Monster]],'Monster List'!$A$2:$A$447,'Monster List'!$B$2:$B$447)&gt;='Random Encounter'!$J$2</f>
        <v>1</v>
      </c>
      <c r="J352" t="b">
        <f>LOOKUP(Table412[[#This Row],[Monster]],'Monster List'!$A$2:$A$447,'Monster List'!$B$2:$B$447)&lt;='Random Encounter'!$K$2</f>
        <v>1</v>
      </c>
      <c r="K352" t="b">
        <f t="shared" si="5"/>
        <v>0</v>
      </c>
      <c r="L352" s="12">
        <f>IF(Table412[[#This Row],[Include?]],1,0)+L351</f>
        <v>22</v>
      </c>
      <c r="M352" s="13">
        <f>IF(INDEX('REG XP Table'!$B$2:$E$2815,'Random Encounter'!$F$8+M$1,'REG XP Table'!$G$2)-'Random Encounter'!$E$8-LOOKUP($A352,'Monster List'!$A$2:$A$448,'Monster List'!$C$2:$C$448)*M$1&gt;=0,1,0)</f>
        <v>1</v>
      </c>
      <c r="N352" s="15">
        <f>IF(INDEX('REG XP Table'!$B$2:$E$2815,'Random Encounter'!$F$8+N$1,'REG XP Table'!$G$2)-'Random Encounter'!$E$8-LOOKUP($A352,'Monster List'!$A$2:$A$448,'Monster List'!$C$2:$C$448)*N$1&gt;=0,N$1,M352)</f>
        <v>1</v>
      </c>
      <c r="O352" s="13">
        <f>IF(INDEX('REG XP Table'!$B$2:$E$2815,'Random Encounter'!$F$8+O$1,'REG XP Table'!$G$2)-'Random Encounter'!$E$8-LOOKUP($A352,'Monster List'!$A$2:$A$448,'Monster List'!$C$2:$C$448)*O$1&gt;=0,O$1,N352)</f>
        <v>1</v>
      </c>
      <c r="P352" s="13">
        <f>IF(INDEX('REG XP Table'!$B$2:$E$2815,'Random Encounter'!$F$8+P$1,'REG XP Table'!$G$2)-'Random Encounter'!$E$8-LOOKUP($A352,'Monster List'!$A$2:$A$448,'Monster List'!$C$2:$C$448)*P$1&gt;=0,P$1,O352)</f>
        <v>1</v>
      </c>
      <c r="Q352" s="13">
        <f>IF(INDEX('REG XP Table'!$B$2:$E$2815,'Random Encounter'!$F$8+Q$1,'REG XP Table'!$G$2)-'Random Encounter'!$E$8-LOOKUP($A352,'Monster List'!$A$2:$A$448,'Monster List'!$C$2:$C$448)*Q$1&gt;=0,Q$1,P352)</f>
        <v>1</v>
      </c>
      <c r="R352" s="13">
        <f>IF(INDEX('REG XP Table'!$B$2:$E$2815,'Random Encounter'!$F$8+R$1,'REG XP Table'!$G$2)-'Random Encounter'!$E$8-LOOKUP($A352,'Monster List'!$A$2:$A$448,'Monster List'!$C$2:$C$448)*R$1&gt;=0,R$1,Q352)</f>
        <v>1</v>
      </c>
      <c r="S352" s="13">
        <f>IF(INDEX('REG XP Table'!$B$2:$E$2815,'Random Encounter'!$F$8+S$1,'REG XP Table'!$G$2)-'Random Encounter'!$E$8-LOOKUP($A352,'Monster List'!$A$2:$A$448,'Monster List'!$C$2:$C$448)*S$1&gt;=0,S$1,R352)</f>
        <v>1</v>
      </c>
      <c r="T352" s="13">
        <f>IF(INDEX('REG XP Table'!$B$2:$E$2815,'Random Encounter'!$F$8+T$1,'REG XP Table'!$G$2)-'Random Encounter'!$E$8-LOOKUP($A352,'Monster List'!$A$2:$A$448,'Monster List'!$C$2:$C$448)*T$1&gt;=0,T$1,S352)</f>
        <v>1</v>
      </c>
      <c r="U352" s="13">
        <f>IF(INDEX('REG XP Table'!$B$2:$E$2815,'Random Encounter'!$F$8+U$1,'REG XP Table'!$G$2)-'Random Encounter'!$E$8-LOOKUP($A352,'Monster List'!$A$2:$A$448,'Monster List'!$C$2:$C$448)*U$1&gt;=0,U$1,T352)</f>
        <v>1</v>
      </c>
      <c r="V352" s="13">
        <f>IF(INDEX('REG XP Table'!$B$2:$E$2815,'Random Encounter'!$F$8+V$1,'REG XP Table'!$G$2)-'Random Encounter'!$E$8-LOOKUP($A352,'Monster List'!$A$2:$A$448,'Monster List'!$C$2:$C$448)*V$1&gt;=0,V$1,U352)</f>
        <v>1</v>
      </c>
      <c r="W352" s="13">
        <f>IF(INDEX('REG XP Table'!$B$2:$E$2815,'Random Encounter'!$F$8+W$1,'REG XP Table'!$G$2)-'Random Encounter'!$E$8-LOOKUP($A352,'Monster List'!$A$2:$A$448,'Monster List'!$C$2:$C$448)*W$1&gt;=0,W$1,V352)</f>
        <v>1</v>
      </c>
      <c r="X352" s="13">
        <f>IF(INDEX('REG XP Table'!$B$2:$E$2815,'Random Encounter'!$F$8+X$1,'REG XP Table'!$G$2)-'Random Encounter'!$E$8-LOOKUP($A352,'Monster List'!$A$2:$A$448,'Monster List'!$C$2:$C$448)*X$1&gt;=0,X$1,W352)</f>
        <v>1</v>
      </c>
      <c r="Y352" s="13">
        <f>IF(INDEX('REG XP Table'!$B$2:$E$2815,'Random Encounter'!$F$8+Y$1,'REG XP Table'!$G$2)-'Random Encounter'!$E$8-LOOKUP($A352,'Monster List'!$A$2:$A$448,'Monster List'!$C$2:$C$448)*Y$1&gt;=0,Y$1,X352)</f>
        <v>1</v>
      </c>
      <c r="Z352" s="13">
        <f>IF(INDEX('REG XP Table'!$B$2:$E$2815,'Random Encounter'!$F$8+Z$1,'REG XP Table'!$G$2)-'Random Encounter'!$E$8-LOOKUP($A352,'Monster List'!$A$2:$A$448,'Monster List'!$C$2:$C$448)*Z$1&gt;=0,Z$1,Y352)</f>
        <v>1</v>
      </c>
      <c r="AA352" s="13">
        <f>IF(INDEX('REG XP Table'!$B$2:$E$2815,'Random Encounter'!$F$8+AA$1,'REG XP Table'!$G$2)-'Random Encounter'!$E$8-LOOKUP($A352,'Monster List'!$A$2:$A$448,'Monster List'!$C$2:$C$448)*AA$1&gt;=0,AA$1,Z352)</f>
        <v>1</v>
      </c>
      <c r="AB352" s="13">
        <f>IF(INDEX('REG XP Table'!$B$2:$E$2815,'Random Encounter'!$F$8+AB$1,'REG XP Table'!$G$2)-'Random Encounter'!$E$8-LOOKUP($A352,'Monster List'!$A$2:$A$448,'Monster List'!$C$2:$C$448)*AB$1&gt;=0,AB$1,AA352)</f>
        <v>1</v>
      </c>
      <c r="AC352" s="13">
        <f>IF(INDEX('REG XP Table'!$B$2:$E$2815,'Random Encounter'!$F$8+AC$1,'REG XP Table'!$G$2)-'Random Encounter'!$E$8-LOOKUP($A352,'Monster List'!$A$2:$A$448,'Monster List'!$C$2:$C$448)*AC$1&gt;=0,AC$1,AB352)</f>
        <v>1</v>
      </c>
      <c r="AD352" s="13">
        <f>IF(INDEX('REG XP Table'!$B$2:$E$2815,'Random Encounter'!$F$8+AD$1,'REG XP Table'!$G$2)-'Random Encounter'!$E$8-LOOKUP($A352,'Monster List'!$A$2:$A$448,'Monster List'!$C$2:$C$448)*AD$1&gt;=0,AD$1,AC352)</f>
        <v>1</v>
      </c>
      <c r="AE352" s="13">
        <f>IF(INDEX('REG XP Table'!$B$2:$E$2815,'Random Encounter'!$F$8+AE$1,'REG XP Table'!$G$2)-'Random Encounter'!$E$8-LOOKUP($A352,'Monster List'!$A$2:$A$448,'Monster List'!$C$2:$C$448)*AE$1&gt;=0,AE$1,AD352)</f>
        <v>1</v>
      </c>
      <c r="AF352" s="13">
        <f>IF(INDEX('REG XP Table'!$B$2:$E$2815,'Random Encounter'!$F$8+AF$1,'REG XP Table'!$G$2)-'Random Encounter'!$E$8-LOOKUP($A352,'Monster List'!$A$2:$A$448,'Monster List'!$C$2:$C$448)*AF$1&gt;=0,AF$1,AE352)</f>
        <v>1</v>
      </c>
    </row>
    <row r="353" spans="1:32" x14ac:dyDescent="0.3">
      <c r="A353" t="s">
        <v>46</v>
      </c>
      <c r="B353">
        <v>10</v>
      </c>
      <c r="C353" t="b">
        <f>ISTEXT(INDEX(Table4[],MATCH(Table412[[#This Row],[Monster]],Table4[Monster],0),MATCH(Table36[Location],Table4[#Headers],0)))</f>
        <v>0</v>
      </c>
      <c r="D353" t="b">
        <f>ISNUMBER(MATCH(LOOKUP(Table412[[#This Row],[Monster]],Table4[Monster],Table4[Alignment 1]),'MSL Filters'!$K$3:$P$3,0))</f>
        <v>1</v>
      </c>
      <c r="E353" t="b">
        <f>ISNUMBER(MATCH(LOOKUP(Table412[[#This Row],[Monster]],Table4[Monster],Table4[Alignment 2]),'MSL Filters'!$K$13:$P$13,0))</f>
        <v>1</v>
      </c>
      <c r="F353" t="b">
        <f>IF(EXACT("Any",Table36[Type]), TRUE, EXACT(LOOKUP(Table412[[#This Row],[Monster]],Table4[Monster],Table4[Type]),Table36[Type]))</f>
        <v>1</v>
      </c>
      <c r="G353" t="b">
        <f>IF(EXACT("Any",Table36[Sub Type]),TRUE,NOT(ISERROR(MATCH(LOOKUP(Table412[[#This Row],[Monster]],Table4[Monster],Table4[Subtype]),'MSL Filters'!$K$23:$P$23,0))))</f>
        <v>1</v>
      </c>
      <c r="H353" t="b">
        <f>IF(EXACT(Table412[[#This Row],[1]],1),TRUE,FALSE)</f>
        <v>1</v>
      </c>
      <c r="I353" t="b">
        <f>LOOKUP(Table412[[#This Row],[Monster]],'Monster List'!$A$2:$A$447,'Monster List'!$B$2:$B$447)&gt;='Random Encounter'!$J$2</f>
        <v>1</v>
      </c>
      <c r="J353" t="b">
        <f>LOOKUP(Table412[[#This Row],[Monster]],'Monster List'!$A$2:$A$447,'Monster List'!$B$2:$B$447)&lt;='Random Encounter'!$K$2</f>
        <v>1</v>
      </c>
      <c r="K353" t="b">
        <f t="shared" si="5"/>
        <v>0</v>
      </c>
      <c r="L353" s="12">
        <f>IF(Table412[[#This Row],[Include?]],1,0)+L352</f>
        <v>22</v>
      </c>
      <c r="M353" s="13">
        <f>IF(INDEX('REG XP Table'!$B$2:$E$2815,'Random Encounter'!$F$8+M$1,'REG XP Table'!$G$2)-'Random Encounter'!$E$8-LOOKUP($A353,'Monster List'!$A$2:$A$448,'Monster List'!$C$2:$C$448)*M$1&gt;=0,1,0)</f>
        <v>1</v>
      </c>
      <c r="N353" s="15" t="str">
        <f>IF(INDEX('REG XP Table'!$B$2:$E$2815,'Random Encounter'!$F$8+N$1,'REG XP Table'!$G$2)-'Random Encounter'!$E$8-LOOKUP($A353,'Monster List'!$A$2:$A$448,'Monster List'!$C$2:$C$448)*N$1&gt;=0,N$1,M353)</f>
        <v>2</v>
      </c>
      <c r="O353" s="13" t="str">
        <f>IF(INDEX('REG XP Table'!$B$2:$E$2815,'Random Encounter'!$F$8+O$1,'REG XP Table'!$G$2)-'Random Encounter'!$E$8-LOOKUP($A353,'Monster List'!$A$2:$A$448,'Monster List'!$C$2:$C$448)*O$1&gt;=0,O$1,N353)</f>
        <v>3</v>
      </c>
      <c r="P353" s="13" t="str">
        <f>IF(INDEX('REG XP Table'!$B$2:$E$2815,'Random Encounter'!$F$8+P$1,'REG XP Table'!$G$2)-'Random Encounter'!$E$8-LOOKUP($A353,'Monster List'!$A$2:$A$448,'Monster List'!$C$2:$C$448)*P$1&gt;=0,P$1,O353)</f>
        <v>4</v>
      </c>
      <c r="Q353" s="13" t="str">
        <f>IF(INDEX('REG XP Table'!$B$2:$E$2815,'Random Encounter'!$F$8+Q$1,'REG XP Table'!$G$2)-'Random Encounter'!$E$8-LOOKUP($A353,'Monster List'!$A$2:$A$448,'Monster List'!$C$2:$C$448)*Q$1&gt;=0,Q$1,P353)</f>
        <v>5</v>
      </c>
      <c r="R353" s="13" t="str">
        <f>IF(INDEX('REG XP Table'!$B$2:$E$2815,'Random Encounter'!$F$8+R$1,'REG XP Table'!$G$2)-'Random Encounter'!$E$8-LOOKUP($A353,'Monster List'!$A$2:$A$448,'Monster List'!$C$2:$C$448)*R$1&gt;=0,R$1,Q353)</f>
        <v>6</v>
      </c>
      <c r="S353" s="13" t="str">
        <f>IF(INDEX('REG XP Table'!$B$2:$E$2815,'Random Encounter'!$F$8+S$1,'REG XP Table'!$G$2)-'Random Encounter'!$E$8-LOOKUP($A353,'Monster List'!$A$2:$A$448,'Monster List'!$C$2:$C$448)*S$1&gt;=0,S$1,R353)</f>
        <v>7</v>
      </c>
      <c r="T353" s="13" t="str">
        <f>IF(INDEX('REG XP Table'!$B$2:$E$2815,'Random Encounter'!$F$8+T$1,'REG XP Table'!$G$2)-'Random Encounter'!$E$8-LOOKUP($A353,'Monster List'!$A$2:$A$448,'Monster List'!$C$2:$C$448)*T$1&gt;=0,T$1,S353)</f>
        <v>8</v>
      </c>
      <c r="U353" s="13" t="str">
        <f>IF(INDEX('REG XP Table'!$B$2:$E$2815,'Random Encounter'!$F$8+U$1,'REG XP Table'!$G$2)-'Random Encounter'!$E$8-LOOKUP($A353,'Monster List'!$A$2:$A$448,'Monster List'!$C$2:$C$448)*U$1&gt;=0,U$1,T353)</f>
        <v>9</v>
      </c>
      <c r="V353" s="13" t="str">
        <f>IF(INDEX('REG XP Table'!$B$2:$E$2815,'Random Encounter'!$F$8+V$1,'REG XP Table'!$G$2)-'Random Encounter'!$E$8-LOOKUP($A353,'Monster List'!$A$2:$A$448,'Monster List'!$C$2:$C$448)*V$1&gt;=0,V$1,U353)</f>
        <v>10</v>
      </c>
      <c r="W353" s="13" t="str">
        <f>IF(INDEX('REG XP Table'!$B$2:$E$2815,'Random Encounter'!$F$8+W$1,'REG XP Table'!$G$2)-'Random Encounter'!$E$8-LOOKUP($A353,'Monster List'!$A$2:$A$448,'Monster List'!$C$2:$C$448)*W$1&gt;=0,W$1,V353)</f>
        <v>11</v>
      </c>
      <c r="X353" s="13" t="str">
        <f>IF(INDEX('REG XP Table'!$B$2:$E$2815,'Random Encounter'!$F$8+X$1,'REG XP Table'!$G$2)-'Random Encounter'!$E$8-LOOKUP($A353,'Monster List'!$A$2:$A$448,'Monster List'!$C$2:$C$448)*X$1&gt;=0,X$1,W353)</f>
        <v>12</v>
      </c>
      <c r="Y353" s="13" t="str">
        <f>IF(INDEX('REG XP Table'!$B$2:$E$2815,'Random Encounter'!$F$8+Y$1,'REG XP Table'!$G$2)-'Random Encounter'!$E$8-LOOKUP($A353,'Monster List'!$A$2:$A$448,'Monster List'!$C$2:$C$448)*Y$1&gt;=0,Y$1,X353)</f>
        <v>13</v>
      </c>
      <c r="Z353" s="13" t="str">
        <f>IF(INDEX('REG XP Table'!$B$2:$E$2815,'Random Encounter'!$F$8+Z$1,'REG XP Table'!$G$2)-'Random Encounter'!$E$8-LOOKUP($A353,'Monster List'!$A$2:$A$448,'Monster List'!$C$2:$C$448)*Z$1&gt;=0,Z$1,Y353)</f>
        <v>13</v>
      </c>
      <c r="AA353" s="13" t="str">
        <f>IF(INDEX('REG XP Table'!$B$2:$E$2815,'Random Encounter'!$F$8+AA$1,'REG XP Table'!$G$2)-'Random Encounter'!$E$8-LOOKUP($A353,'Monster List'!$A$2:$A$448,'Monster List'!$C$2:$C$448)*AA$1&gt;=0,AA$1,Z353)</f>
        <v>13</v>
      </c>
      <c r="AB353" s="13" t="str">
        <f>IF(INDEX('REG XP Table'!$B$2:$E$2815,'Random Encounter'!$F$8+AB$1,'REG XP Table'!$G$2)-'Random Encounter'!$E$8-LOOKUP($A353,'Monster List'!$A$2:$A$448,'Monster List'!$C$2:$C$448)*AB$1&gt;=0,AB$1,AA353)</f>
        <v>13</v>
      </c>
      <c r="AC353" s="13" t="str">
        <f>IF(INDEX('REG XP Table'!$B$2:$E$2815,'Random Encounter'!$F$8+AC$1,'REG XP Table'!$G$2)-'Random Encounter'!$E$8-LOOKUP($A353,'Monster List'!$A$2:$A$448,'Monster List'!$C$2:$C$448)*AC$1&gt;=0,AC$1,AB353)</f>
        <v>13</v>
      </c>
      <c r="AD353" s="13" t="str">
        <f>IF(INDEX('REG XP Table'!$B$2:$E$2815,'Random Encounter'!$F$8+AD$1,'REG XP Table'!$G$2)-'Random Encounter'!$E$8-LOOKUP($A353,'Monster List'!$A$2:$A$448,'Monster List'!$C$2:$C$448)*AD$1&gt;=0,AD$1,AC353)</f>
        <v>13</v>
      </c>
      <c r="AE353" s="13" t="str">
        <f>IF(INDEX('REG XP Table'!$B$2:$E$2815,'Random Encounter'!$F$8+AE$1,'REG XP Table'!$G$2)-'Random Encounter'!$E$8-LOOKUP($A353,'Monster List'!$A$2:$A$448,'Monster List'!$C$2:$C$448)*AE$1&gt;=0,AE$1,AD353)</f>
        <v>13</v>
      </c>
      <c r="AF353" s="13" t="str">
        <f>IF(INDEX('REG XP Table'!$B$2:$E$2815,'Random Encounter'!$F$8+AF$1,'REG XP Table'!$G$2)-'Random Encounter'!$E$8-LOOKUP($A353,'Monster List'!$A$2:$A$448,'Monster List'!$C$2:$C$448)*AF$1&gt;=0,AF$1,AE353)</f>
        <v>13</v>
      </c>
    </row>
    <row r="354" spans="1:32" x14ac:dyDescent="0.3">
      <c r="A354" t="s">
        <v>144</v>
      </c>
      <c r="B354">
        <v>100</v>
      </c>
      <c r="C354" t="b">
        <f>ISTEXT(INDEX(Table4[],MATCH(Table412[[#This Row],[Monster]],Table4[Monster],0),MATCH(Table36[Location],Table4[#Headers],0)))</f>
        <v>1</v>
      </c>
      <c r="D354" t="b">
        <f>ISNUMBER(MATCH(LOOKUP(Table412[[#This Row],[Monster]],Table4[Monster],Table4[Alignment 1]),'MSL Filters'!$K$3:$P$3,0))</f>
        <v>1</v>
      </c>
      <c r="E354" t="b">
        <f>ISNUMBER(MATCH(LOOKUP(Table412[[#This Row],[Monster]],Table4[Monster],Table4[Alignment 2]),'MSL Filters'!$K$13:$P$13,0))</f>
        <v>1</v>
      </c>
      <c r="F354" t="b">
        <f>IF(EXACT("Any",Table36[Type]), TRUE, EXACT(LOOKUP(Table412[[#This Row],[Monster]],Table4[Monster],Table4[Type]),Table36[Type]))</f>
        <v>0</v>
      </c>
      <c r="G354" t="b">
        <f>IF(EXACT("Any",Table36[Sub Type]),TRUE,NOT(ISERROR(MATCH(LOOKUP(Table412[[#This Row],[Monster]],Table4[Monster],Table4[Subtype]),'MSL Filters'!$K$23:$P$23,0))))</f>
        <v>1</v>
      </c>
      <c r="H354" t="b">
        <f>IF(EXACT(Table412[[#This Row],[1]],1),TRUE,FALSE)</f>
        <v>1</v>
      </c>
      <c r="I354" t="b">
        <f>LOOKUP(Table412[[#This Row],[Monster]],'Monster List'!$A$2:$A$447,'Monster List'!$B$2:$B$447)&gt;='Random Encounter'!$J$2</f>
        <v>1</v>
      </c>
      <c r="J354" t="b">
        <f>LOOKUP(Table412[[#This Row],[Monster]],'Monster List'!$A$2:$A$447,'Monster List'!$B$2:$B$447)&lt;='Random Encounter'!$K$2</f>
        <v>1</v>
      </c>
      <c r="K354" t="b">
        <f t="shared" si="5"/>
        <v>0</v>
      </c>
      <c r="L354" s="12">
        <f>IF(Table412[[#This Row],[Include?]],1,0)+L353</f>
        <v>22</v>
      </c>
      <c r="M354" s="13">
        <f>IF(INDEX('REG XP Table'!$B$2:$E$2815,'Random Encounter'!$F$8+M$1,'REG XP Table'!$G$2)-'Random Encounter'!$E$8-LOOKUP($A354,'Monster List'!$A$2:$A$448,'Monster List'!$C$2:$C$448)*M$1&gt;=0,1,0)</f>
        <v>1</v>
      </c>
      <c r="N354" s="15" t="str">
        <f>IF(INDEX('REG XP Table'!$B$2:$E$2815,'Random Encounter'!$F$8+N$1,'REG XP Table'!$G$2)-'Random Encounter'!$E$8-LOOKUP($A354,'Monster List'!$A$2:$A$448,'Monster List'!$C$2:$C$448)*N$1&gt;=0,N$1,M354)</f>
        <v>2</v>
      </c>
      <c r="O354" s="13" t="str">
        <f>IF(INDEX('REG XP Table'!$B$2:$E$2815,'Random Encounter'!$F$8+O$1,'REG XP Table'!$G$2)-'Random Encounter'!$E$8-LOOKUP($A354,'Monster List'!$A$2:$A$448,'Monster List'!$C$2:$C$448)*O$1&gt;=0,O$1,N354)</f>
        <v>2</v>
      </c>
      <c r="P354" s="13" t="str">
        <f>IF(INDEX('REG XP Table'!$B$2:$E$2815,'Random Encounter'!$F$8+P$1,'REG XP Table'!$G$2)-'Random Encounter'!$E$8-LOOKUP($A354,'Monster List'!$A$2:$A$448,'Monster List'!$C$2:$C$448)*P$1&gt;=0,P$1,O354)</f>
        <v>2</v>
      </c>
      <c r="Q354" s="13" t="str">
        <f>IF(INDEX('REG XP Table'!$B$2:$E$2815,'Random Encounter'!$F$8+Q$1,'REG XP Table'!$G$2)-'Random Encounter'!$E$8-LOOKUP($A354,'Monster List'!$A$2:$A$448,'Monster List'!$C$2:$C$448)*Q$1&gt;=0,Q$1,P354)</f>
        <v>2</v>
      </c>
      <c r="R354" s="13" t="str">
        <f>IF(INDEX('REG XP Table'!$B$2:$E$2815,'Random Encounter'!$F$8+R$1,'REG XP Table'!$G$2)-'Random Encounter'!$E$8-LOOKUP($A354,'Monster List'!$A$2:$A$448,'Monster List'!$C$2:$C$448)*R$1&gt;=0,R$1,Q354)</f>
        <v>2</v>
      </c>
      <c r="S354" s="13" t="str">
        <f>IF(INDEX('REG XP Table'!$B$2:$E$2815,'Random Encounter'!$F$8+S$1,'REG XP Table'!$G$2)-'Random Encounter'!$E$8-LOOKUP($A354,'Monster List'!$A$2:$A$448,'Monster List'!$C$2:$C$448)*S$1&gt;=0,S$1,R354)</f>
        <v>2</v>
      </c>
      <c r="T354" s="13" t="str">
        <f>IF(INDEX('REG XP Table'!$B$2:$E$2815,'Random Encounter'!$F$8+T$1,'REG XP Table'!$G$2)-'Random Encounter'!$E$8-LOOKUP($A354,'Monster List'!$A$2:$A$448,'Monster List'!$C$2:$C$448)*T$1&gt;=0,T$1,S354)</f>
        <v>2</v>
      </c>
      <c r="U354" s="13" t="str">
        <f>IF(INDEX('REG XP Table'!$B$2:$E$2815,'Random Encounter'!$F$8+U$1,'REG XP Table'!$G$2)-'Random Encounter'!$E$8-LOOKUP($A354,'Monster List'!$A$2:$A$448,'Monster List'!$C$2:$C$448)*U$1&gt;=0,U$1,T354)</f>
        <v>2</v>
      </c>
      <c r="V354" s="13" t="str">
        <f>IF(INDEX('REG XP Table'!$B$2:$E$2815,'Random Encounter'!$F$8+V$1,'REG XP Table'!$G$2)-'Random Encounter'!$E$8-LOOKUP($A354,'Monster List'!$A$2:$A$448,'Monster List'!$C$2:$C$448)*V$1&gt;=0,V$1,U354)</f>
        <v>2</v>
      </c>
      <c r="W354" s="13" t="str">
        <f>IF(INDEX('REG XP Table'!$B$2:$E$2815,'Random Encounter'!$F$8+W$1,'REG XP Table'!$G$2)-'Random Encounter'!$E$8-LOOKUP($A354,'Monster List'!$A$2:$A$448,'Monster List'!$C$2:$C$448)*W$1&gt;=0,W$1,V354)</f>
        <v>2</v>
      </c>
      <c r="X354" s="13" t="str">
        <f>IF(INDEX('REG XP Table'!$B$2:$E$2815,'Random Encounter'!$F$8+X$1,'REG XP Table'!$G$2)-'Random Encounter'!$E$8-LOOKUP($A354,'Monster List'!$A$2:$A$448,'Monster List'!$C$2:$C$448)*X$1&gt;=0,X$1,W354)</f>
        <v>2</v>
      </c>
      <c r="Y354" s="13" t="str">
        <f>IF(INDEX('REG XP Table'!$B$2:$E$2815,'Random Encounter'!$F$8+Y$1,'REG XP Table'!$G$2)-'Random Encounter'!$E$8-LOOKUP($A354,'Monster List'!$A$2:$A$448,'Monster List'!$C$2:$C$448)*Y$1&gt;=0,Y$1,X354)</f>
        <v>2</v>
      </c>
      <c r="Z354" s="13" t="str">
        <f>IF(INDEX('REG XP Table'!$B$2:$E$2815,'Random Encounter'!$F$8+Z$1,'REG XP Table'!$G$2)-'Random Encounter'!$E$8-LOOKUP($A354,'Monster List'!$A$2:$A$448,'Monster List'!$C$2:$C$448)*Z$1&gt;=0,Z$1,Y354)</f>
        <v>2</v>
      </c>
      <c r="AA354" s="13" t="str">
        <f>IF(INDEX('REG XP Table'!$B$2:$E$2815,'Random Encounter'!$F$8+AA$1,'REG XP Table'!$G$2)-'Random Encounter'!$E$8-LOOKUP($A354,'Monster List'!$A$2:$A$448,'Monster List'!$C$2:$C$448)*AA$1&gt;=0,AA$1,Z354)</f>
        <v>2</v>
      </c>
      <c r="AB354" s="13" t="str">
        <f>IF(INDEX('REG XP Table'!$B$2:$E$2815,'Random Encounter'!$F$8+AB$1,'REG XP Table'!$G$2)-'Random Encounter'!$E$8-LOOKUP($A354,'Monster List'!$A$2:$A$448,'Monster List'!$C$2:$C$448)*AB$1&gt;=0,AB$1,AA354)</f>
        <v>2</v>
      </c>
      <c r="AC354" s="13" t="str">
        <f>IF(INDEX('REG XP Table'!$B$2:$E$2815,'Random Encounter'!$F$8+AC$1,'REG XP Table'!$G$2)-'Random Encounter'!$E$8-LOOKUP($A354,'Monster List'!$A$2:$A$448,'Monster List'!$C$2:$C$448)*AC$1&gt;=0,AC$1,AB354)</f>
        <v>2</v>
      </c>
      <c r="AD354" s="13" t="str">
        <f>IF(INDEX('REG XP Table'!$B$2:$E$2815,'Random Encounter'!$F$8+AD$1,'REG XP Table'!$G$2)-'Random Encounter'!$E$8-LOOKUP($A354,'Monster List'!$A$2:$A$448,'Monster List'!$C$2:$C$448)*AD$1&gt;=0,AD$1,AC354)</f>
        <v>2</v>
      </c>
      <c r="AE354" s="13" t="str">
        <f>IF(INDEX('REG XP Table'!$B$2:$E$2815,'Random Encounter'!$F$8+AE$1,'REG XP Table'!$G$2)-'Random Encounter'!$E$8-LOOKUP($A354,'Monster List'!$A$2:$A$448,'Monster List'!$C$2:$C$448)*AE$1&gt;=0,AE$1,AD354)</f>
        <v>2</v>
      </c>
      <c r="AF354" s="13" t="str">
        <f>IF(INDEX('REG XP Table'!$B$2:$E$2815,'Random Encounter'!$F$8+AF$1,'REG XP Table'!$G$2)-'Random Encounter'!$E$8-LOOKUP($A354,'Monster List'!$A$2:$A$448,'Monster List'!$C$2:$C$448)*AF$1&gt;=0,AF$1,AE354)</f>
        <v>2</v>
      </c>
    </row>
    <row r="355" spans="1:32" x14ac:dyDescent="0.3">
      <c r="A355" t="s">
        <v>238</v>
      </c>
      <c r="B355">
        <v>450</v>
      </c>
      <c r="C355" t="b">
        <f>ISTEXT(INDEX(Table4[],MATCH(Table412[[#This Row],[Monster]],Table4[Monster],0),MATCH(Table36[Location],Table4[#Headers],0)))</f>
        <v>0</v>
      </c>
      <c r="D355" t="b">
        <f>ISNUMBER(MATCH(LOOKUP(Table412[[#This Row],[Monster]],Table4[Monster],Table4[Alignment 1]),'MSL Filters'!$K$3:$P$3,0))</f>
        <v>1</v>
      </c>
      <c r="E355" t="b">
        <f>ISNUMBER(MATCH(LOOKUP(Table412[[#This Row],[Monster]],Table4[Monster],Table4[Alignment 2]),'MSL Filters'!$K$13:$P$13,0))</f>
        <v>1</v>
      </c>
      <c r="F355" t="b">
        <f>IF(EXACT("Any",Table36[Type]), TRUE, EXACT(LOOKUP(Table412[[#This Row],[Monster]],Table4[Monster],Table4[Type]),Table36[Type]))</f>
        <v>0</v>
      </c>
      <c r="G355" t="b">
        <f>IF(EXACT("Any",Table36[Sub Type]),TRUE,NOT(ISERROR(MATCH(LOOKUP(Table412[[#This Row],[Monster]],Table4[Monster],Table4[Subtype]),'MSL Filters'!$K$23:$P$23,0))))</f>
        <v>1</v>
      </c>
      <c r="H355" t="b">
        <f>IF(EXACT(Table412[[#This Row],[1]],1),TRUE,FALSE)</f>
        <v>0</v>
      </c>
      <c r="I355" t="b">
        <f>LOOKUP(Table412[[#This Row],[Monster]],'Monster List'!$A$2:$A$447,'Monster List'!$B$2:$B$447)&gt;='Random Encounter'!$J$2</f>
        <v>1</v>
      </c>
      <c r="J355" t="b">
        <f>LOOKUP(Table412[[#This Row],[Monster]],'Monster List'!$A$2:$A$447,'Monster List'!$B$2:$B$447)&lt;='Random Encounter'!$K$2</f>
        <v>1</v>
      </c>
      <c r="K355" t="b">
        <f t="shared" si="5"/>
        <v>0</v>
      </c>
      <c r="L355" s="12">
        <f>IF(Table412[[#This Row],[Include?]],1,0)+L354</f>
        <v>22</v>
      </c>
      <c r="M355" s="13">
        <f>IF(INDEX('REG XP Table'!$B$2:$E$2815,'Random Encounter'!$F$8+M$1,'REG XP Table'!$G$2)-'Random Encounter'!$E$8-LOOKUP($A355,'Monster List'!$A$2:$A$448,'Monster List'!$C$2:$C$448)*M$1&gt;=0,1,0)</f>
        <v>0</v>
      </c>
      <c r="N355" s="15">
        <f>IF(INDEX('REG XP Table'!$B$2:$E$2815,'Random Encounter'!$F$8+N$1,'REG XP Table'!$G$2)-'Random Encounter'!$E$8-LOOKUP($A355,'Monster List'!$A$2:$A$448,'Monster List'!$C$2:$C$448)*N$1&gt;=0,N$1,M355)</f>
        <v>0</v>
      </c>
      <c r="O355" s="13">
        <f>IF(INDEX('REG XP Table'!$B$2:$E$2815,'Random Encounter'!$F$8+O$1,'REG XP Table'!$G$2)-'Random Encounter'!$E$8-LOOKUP($A355,'Monster List'!$A$2:$A$448,'Monster List'!$C$2:$C$448)*O$1&gt;=0,O$1,N355)</f>
        <v>0</v>
      </c>
      <c r="P355" s="13">
        <f>IF(INDEX('REG XP Table'!$B$2:$E$2815,'Random Encounter'!$F$8+P$1,'REG XP Table'!$G$2)-'Random Encounter'!$E$8-LOOKUP($A355,'Monster List'!$A$2:$A$448,'Monster List'!$C$2:$C$448)*P$1&gt;=0,P$1,O355)</f>
        <v>0</v>
      </c>
      <c r="Q355" s="13">
        <f>IF(INDEX('REG XP Table'!$B$2:$E$2815,'Random Encounter'!$F$8+Q$1,'REG XP Table'!$G$2)-'Random Encounter'!$E$8-LOOKUP($A355,'Monster List'!$A$2:$A$448,'Monster List'!$C$2:$C$448)*Q$1&gt;=0,Q$1,P355)</f>
        <v>0</v>
      </c>
      <c r="R355" s="13">
        <f>IF(INDEX('REG XP Table'!$B$2:$E$2815,'Random Encounter'!$F$8+R$1,'REG XP Table'!$G$2)-'Random Encounter'!$E$8-LOOKUP($A355,'Monster List'!$A$2:$A$448,'Monster List'!$C$2:$C$448)*R$1&gt;=0,R$1,Q355)</f>
        <v>0</v>
      </c>
      <c r="S355" s="13">
        <f>IF(INDEX('REG XP Table'!$B$2:$E$2815,'Random Encounter'!$F$8+S$1,'REG XP Table'!$G$2)-'Random Encounter'!$E$8-LOOKUP($A355,'Monster List'!$A$2:$A$448,'Monster List'!$C$2:$C$448)*S$1&gt;=0,S$1,R355)</f>
        <v>0</v>
      </c>
      <c r="T355" s="13">
        <f>IF(INDEX('REG XP Table'!$B$2:$E$2815,'Random Encounter'!$F$8+T$1,'REG XP Table'!$G$2)-'Random Encounter'!$E$8-LOOKUP($A355,'Monster List'!$A$2:$A$448,'Monster List'!$C$2:$C$448)*T$1&gt;=0,T$1,S355)</f>
        <v>0</v>
      </c>
      <c r="U355" s="13">
        <f>IF(INDEX('REG XP Table'!$B$2:$E$2815,'Random Encounter'!$F$8+U$1,'REG XP Table'!$G$2)-'Random Encounter'!$E$8-LOOKUP($A355,'Monster List'!$A$2:$A$448,'Monster List'!$C$2:$C$448)*U$1&gt;=0,U$1,T355)</f>
        <v>0</v>
      </c>
      <c r="V355" s="13">
        <f>IF(INDEX('REG XP Table'!$B$2:$E$2815,'Random Encounter'!$F$8+V$1,'REG XP Table'!$G$2)-'Random Encounter'!$E$8-LOOKUP($A355,'Monster List'!$A$2:$A$448,'Monster List'!$C$2:$C$448)*V$1&gt;=0,V$1,U355)</f>
        <v>0</v>
      </c>
      <c r="W355" s="13">
        <f>IF(INDEX('REG XP Table'!$B$2:$E$2815,'Random Encounter'!$F$8+W$1,'REG XP Table'!$G$2)-'Random Encounter'!$E$8-LOOKUP($A355,'Monster List'!$A$2:$A$448,'Monster List'!$C$2:$C$448)*W$1&gt;=0,W$1,V355)</f>
        <v>0</v>
      </c>
      <c r="X355" s="13">
        <f>IF(INDEX('REG XP Table'!$B$2:$E$2815,'Random Encounter'!$F$8+X$1,'REG XP Table'!$G$2)-'Random Encounter'!$E$8-LOOKUP($A355,'Monster List'!$A$2:$A$448,'Monster List'!$C$2:$C$448)*X$1&gt;=0,X$1,W355)</f>
        <v>0</v>
      </c>
      <c r="Y355" s="13">
        <f>IF(INDEX('REG XP Table'!$B$2:$E$2815,'Random Encounter'!$F$8+Y$1,'REG XP Table'!$G$2)-'Random Encounter'!$E$8-LOOKUP($A355,'Monster List'!$A$2:$A$448,'Monster List'!$C$2:$C$448)*Y$1&gt;=0,Y$1,X355)</f>
        <v>0</v>
      </c>
      <c r="Z355" s="13">
        <f>IF(INDEX('REG XP Table'!$B$2:$E$2815,'Random Encounter'!$F$8+Z$1,'REG XP Table'!$G$2)-'Random Encounter'!$E$8-LOOKUP($A355,'Monster List'!$A$2:$A$448,'Monster List'!$C$2:$C$448)*Z$1&gt;=0,Z$1,Y355)</f>
        <v>0</v>
      </c>
      <c r="AA355" s="13">
        <f>IF(INDEX('REG XP Table'!$B$2:$E$2815,'Random Encounter'!$F$8+AA$1,'REG XP Table'!$G$2)-'Random Encounter'!$E$8-LOOKUP($A355,'Monster List'!$A$2:$A$448,'Monster List'!$C$2:$C$448)*AA$1&gt;=0,AA$1,Z355)</f>
        <v>0</v>
      </c>
      <c r="AB355" s="13">
        <f>IF(INDEX('REG XP Table'!$B$2:$E$2815,'Random Encounter'!$F$8+AB$1,'REG XP Table'!$G$2)-'Random Encounter'!$E$8-LOOKUP($A355,'Monster List'!$A$2:$A$448,'Monster List'!$C$2:$C$448)*AB$1&gt;=0,AB$1,AA355)</f>
        <v>0</v>
      </c>
      <c r="AC355" s="13">
        <f>IF(INDEX('REG XP Table'!$B$2:$E$2815,'Random Encounter'!$F$8+AC$1,'REG XP Table'!$G$2)-'Random Encounter'!$E$8-LOOKUP($A355,'Monster List'!$A$2:$A$448,'Monster List'!$C$2:$C$448)*AC$1&gt;=0,AC$1,AB355)</f>
        <v>0</v>
      </c>
      <c r="AD355" s="13">
        <f>IF(INDEX('REG XP Table'!$B$2:$E$2815,'Random Encounter'!$F$8+AD$1,'REG XP Table'!$G$2)-'Random Encounter'!$E$8-LOOKUP($A355,'Monster List'!$A$2:$A$448,'Monster List'!$C$2:$C$448)*AD$1&gt;=0,AD$1,AC355)</f>
        <v>0</v>
      </c>
      <c r="AE355" s="13">
        <f>IF(INDEX('REG XP Table'!$B$2:$E$2815,'Random Encounter'!$F$8+AE$1,'REG XP Table'!$G$2)-'Random Encounter'!$E$8-LOOKUP($A355,'Monster List'!$A$2:$A$448,'Monster List'!$C$2:$C$448)*AE$1&gt;=0,AE$1,AD355)</f>
        <v>0</v>
      </c>
      <c r="AF355" s="13">
        <f>IF(INDEX('REG XP Table'!$B$2:$E$2815,'Random Encounter'!$F$8+AF$1,'REG XP Table'!$G$2)-'Random Encounter'!$E$8-LOOKUP($A355,'Monster List'!$A$2:$A$448,'Monster List'!$C$2:$C$448)*AF$1&gt;=0,AF$1,AE355)</f>
        <v>0</v>
      </c>
    </row>
    <row r="356" spans="1:32" x14ac:dyDescent="0.3">
      <c r="A356" t="s">
        <v>292</v>
      </c>
      <c r="B356">
        <v>1100</v>
      </c>
      <c r="C356" t="b">
        <f>ISTEXT(INDEX(Table4[],MATCH(Table412[[#This Row],[Monster]],Table4[Monster],0),MATCH(Table36[Location],Table4[#Headers],0)))</f>
        <v>0</v>
      </c>
      <c r="D356" t="b">
        <f>ISNUMBER(MATCH(LOOKUP(Table412[[#This Row],[Monster]],Table4[Monster],Table4[Alignment 1]),'MSL Filters'!$K$3:$P$3,0))</f>
        <v>1</v>
      </c>
      <c r="E356" t="b">
        <f>ISNUMBER(MATCH(LOOKUP(Table412[[#This Row],[Monster]],Table4[Monster],Table4[Alignment 2]),'MSL Filters'!$K$13:$P$13,0))</f>
        <v>1</v>
      </c>
      <c r="F356" t="b">
        <f>IF(EXACT("Any",Table36[Type]), TRUE, EXACT(LOOKUP(Table412[[#This Row],[Monster]],Table4[Monster],Table4[Type]),Table36[Type]))</f>
        <v>0</v>
      </c>
      <c r="G356" t="b">
        <f>IF(EXACT("Any",Table36[Sub Type]),TRUE,NOT(ISERROR(MATCH(LOOKUP(Table412[[#This Row],[Monster]],Table4[Monster],Table4[Subtype]),'MSL Filters'!$K$23:$P$23,0))))</f>
        <v>1</v>
      </c>
      <c r="H356" t="b">
        <f>IF(EXACT(Table412[[#This Row],[1]],1),TRUE,FALSE)</f>
        <v>0</v>
      </c>
      <c r="I356" t="b">
        <f>LOOKUP(Table412[[#This Row],[Monster]],'Monster List'!$A$2:$A$447,'Monster List'!$B$2:$B$447)&gt;='Random Encounter'!$J$2</f>
        <v>1</v>
      </c>
      <c r="J356" t="b">
        <f>LOOKUP(Table412[[#This Row],[Monster]],'Monster List'!$A$2:$A$447,'Monster List'!$B$2:$B$447)&lt;='Random Encounter'!$K$2</f>
        <v>1</v>
      </c>
      <c r="K356" t="b">
        <f t="shared" si="5"/>
        <v>0</v>
      </c>
      <c r="L356" s="12">
        <f>IF(Table412[[#This Row],[Include?]],1,0)+L355</f>
        <v>22</v>
      </c>
      <c r="M356" s="13">
        <f>IF(INDEX('REG XP Table'!$B$2:$E$2815,'Random Encounter'!$F$8+M$1,'REG XP Table'!$G$2)-'Random Encounter'!$E$8-LOOKUP($A356,'Monster List'!$A$2:$A$448,'Monster List'!$C$2:$C$448)*M$1&gt;=0,1,0)</f>
        <v>0</v>
      </c>
      <c r="N356" s="15">
        <f>IF(INDEX('REG XP Table'!$B$2:$E$2815,'Random Encounter'!$F$8+N$1,'REG XP Table'!$G$2)-'Random Encounter'!$E$8-LOOKUP($A356,'Monster List'!$A$2:$A$448,'Monster List'!$C$2:$C$448)*N$1&gt;=0,N$1,M356)</f>
        <v>0</v>
      </c>
      <c r="O356" s="13">
        <f>IF(INDEX('REG XP Table'!$B$2:$E$2815,'Random Encounter'!$F$8+O$1,'REG XP Table'!$G$2)-'Random Encounter'!$E$8-LOOKUP($A356,'Monster List'!$A$2:$A$448,'Monster List'!$C$2:$C$448)*O$1&gt;=0,O$1,N356)</f>
        <v>0</v>
      </c>
      <c r="P356" s="13">
        <f>IF(INDEX('REG XP Table'!$B$2:$E$2815,'Random Encounter'!$F$8+P$1,'REG XP Table'!$G$2)-'Random Encounter'!$E$8-LOOKUP($A356,'Monster List'!$A$2:$A$448,'Monster List'!$C$2:$C$448)*P$1&gt;=0,P$1,O356)</f>
        <v>0</v>
      </c>
      <c r="Q356" s="13">
        <f>IF(INDEX('REG XP Table'!$B$2:$E$2815,'Random Encounter'!$F$8+Q$1,'REG XP Table'!$G$2)-'Random Encounter'!$E$8-LOOKUP($A356,'Monster List'!$A$2:$A$448,'Monster List'!$C$2:$C$448)*Q$1&gt;=0,Q$1,P356)</f>
        <v>0</v>
      </c>
      <c r="R356" s="13">
        <f>IF(INDEX('REG XP Table'!$B$2:$E$2815,'Random Encounter'!$F$8+R$1,'REG XP Table'!$G$2)-'Random Encounter'!$E$8-LOOKUP($A356,'Monster List'!$A$2:$A$448,'Monster List'!$C$2:$C$448)*R$1&gt;=0,R$1,Q356)</f>
        <v>0</v>
      </c>
      <c r="S356" s="13">
        <f>IF(INDEX('REG XP Table'!$B$2:$E$2815,'Random Encounter'!$F$8+S$1,'REG XP Table'!$G$2)-'Random Encounter'!$E$8-LOOKUP($A356,'Monster List'!$A$2:$A$448,'Monster List'!$C$2:$C$448)*S$1&gt;=0,S$1,R356)</f>
        <v>0</v>
      </c>
      <c r="T356" s="13">
        <f>IF(INDEX('REG XP Table'!$B$2:$E$2815,'Random Encounter'!$F$8+T$1,'REG XP Table'!$G$2)-'Random Encounter'!$E$8-LOOKUP($A356,'Monster List'!$A$2:$A$448,'Monster List'!$C$2:$C$448)*T$1&gt;=0,T$1,S356)</f>
        <v>0</v>
      </c>
      <c r="U356" s="13">
        <f>IF(INDEX('REG XP Table'!$B$2:$E$2815,'Random Encounter'!$F$8+U$1,'REG XP Table'!$G$2)-'Random Encounter'!$E$8-LOOKUP($A356,'Monster List'!$A$2:$A$448,'Monster List'!$C$2:$C$448)*U$1&gt;=0,U$1,T356)</f>
        <v>0</v>
      </c>
      <c r="V356" s="13">
        <f>IF(INDEX('REG XP Table'!$B$2:$E$2815,'Random Encounter'!$F$8+V$1,'REG XP Table'!$G$2)-'Random Encounter'!$E$8-LOOKUP($A356,'Monster List'!$A$2:$A$448,'Monster List'!$C$2:$C$448)*V$1&gt;=0,V$1,U356)</f>
        <v>0</v>
      </c>
      <c r="W356" s="13">
        <f>IF(INDEX('REG XP Table'!$B$2:$E$2815,'Random Encounter'!$F$8+W$1,'REG XP Table'!$G$2)-'Random Encounter'!$E$8-LOOKUP($A356,'Monster List'!$A$2:$A$448,'Monster List'!$C$2:$C$448)*W$1&gt;=0,W$1,V356)</f>
        <v>0</v>
      </c>
      <c r="X356" s="13">
        <f>IF(INDEX('REG XP Table'!$B$2:$E$2815,'Random Encounter'!$F$8+X$1,'REG XP Table'!$G$2)-'Random Encounter'!$E$8-LOOKUP($A356,'Monster List'!$A$2:$A$448,'Monster List'!$C$2:$C$448)*X$1&gt;=0,X$1,W356)</f>
        <v>0</v>
      </c>
      <c r="Y356" s="13">
        <f>IF(INDEX('REG XP Table'!$B$2:$E$2815,'Random Encounter'!$F$8+Y$1,'REG XP Table'!$G$2)-'Random Encounter'!$E$8-LOOKUP($A356,'Monster List'!$A$2:$A$448,'Monster List'!$C$2:$C$448)*Y$1&gt;=0,Y$1,X356)</f>
        <v>0</v>
      </c>
      <c r="Z356" s="13">
        <f>IF(INDEX('REG XP Table'!$B$2:$E$2815,'Random Encounter'!$F$8+Z$1,'REG XP Table'!$G$2)-'Random Encounter'!$E$8-LOOKUP($A356,'Monster List'!$A$2:$A$448,'Monster List'!$C$2:$C$448)*Z$1&gt;=0,Z$1,Y356)</f>
        <v>0</v>
      </c>
      <c r="AA356" s="13">
        <f>IF(INDEX('REG XP Table'!$B$2:$E$2815,'Random Encounter'!$F$8+AA$1,'REG XP Table'!$G$2)-'Random Encounter'!$E$8-LOOKUP($A356,'Monster List'!$A$2:$A$448,'Monster List'!$C$2:$C$448)*AA$1&gt;=0,AA$1,Z356)</f>
        <v>0</v>
      </c>
      <c r="AB356" s="13">
        <f>IF(INDEX('REG XP Table'!$B$2:$E$2815,'Random Encounter'!$F$8+AB$1,'REG XP Table'!$G$2)-'Random Encounter'!$E$8-LOOKUP($A356,'Monster List'!$A$2:$A$448,'Monster List'!$C$2:$C$448)*AB$1&gt;=0,AB$1,AA356)</f>
        <v>0</v>
      </c>
      <c r="AC356" s="13">
        <f>IF(INDEX('REG XP Table'!$B$2:$E$2815,'Random Encounter'!$F$8+AC$1,'REG XP Table'!$G$2)-'Random Encounter'!$E$8-LOOKUP($A356,'Monster List'!$A$2:$A$448,'Monster List'!$C$2:$C$448)*AC$1&gt;=0,AC$1,AB356)</f>
        <v>0</v>
      </c>
      <c r="AD356" s="13">
        <f>IF(INDEX('REG XP Table'!$B$2:$E$2815,'Random Encounter'!$F$8+AD$1,'REG XP Table'!$G$2)-'Random Encounter'!$E$8-LOOKUP($A356,'Monster List'!$A$2:$A$448,'Monster List'!$C$2:$C$448)*AD$1&gt;=0,AD$1,AC356)</f>
        <v>0</v>
      </c>
      <c r="AE356" s="13">
        <f>IF(INDEX('REG XP Table'!$B$2:$E$2815,'Random Encounter'!$F$8+AE$1,'REG XP Table'!$G$2)-'Random Encounter'!$E$8-LOOKUP($A356,'Monster List'!$A$2:$A$448,'Monster List'!$C$2:$C$448)*AE$1&gt;=0,AE$1,AD356)</f>
        <v>0</v>
      </c>
      <c r="AF356" s="13">
        <f>IF(INDEX('REG XP Table'!$B$2:$E$2815,'Random Encounter'!$F$8+AF$1,'REG XP Table'!$G$2)-'Random Encounter'!$E$8-LOOKUP($A356,'Monster List'!$A$2:$A$448,'Monster List'!$C$2:$C$448)*AF$1&gt;=0,AF$1,AE356)</f>
        <v>0</v>
      </c>
    </row>
    <row r="357" spans="1:32" x14ac:dyDescent="0.3">
      <c r="A357" t="s">
        <v>47</v>
      </c>
      <c r="B357">
        <v>0</v>
      </c>
      <c r="C357" t="b">
        <f>ISTEXT(INDEX(Table4[],MATCH(Table412[[#This Row],[Monster]],Table4[Monster],0),MATCH(Table36[Location],Table4[#Headers],0)))</f>
        <v>0</v>
      </c>
      <c r="D357" t="b">
        <f>ISNUMBER(MATCH(LOOKUP(Table412[[#This Row],[Monster]],Table4[Monster],Table4[Alignment 1]),'MSL Filters'!$K$3:$P$3,0))</f>
        <v>1</v>
      </c>
      <c r="E357" t="b">
        <f>ISNUMBER(MATCH(LOOKUP(Table412[[#This Row],[Monster]],Table4[Monster],Table4[Alignment 2]),'MSL Filters'!$K$13:$P$13,0))</f>
        <v>1</v>
      </c>
      <c r="F357" t="b">
        <f>IF(EXACT("Any",Table36[Type]), TRUE, EXACT(LOOKUP(Table412[[#This Row],[Monster]],Table4[Monster],Table4[Type]),Table36[Type]))</f>
        <v>1</v>
      </c>
      <c r="G357" t="b">
        <f>IF(EXACT("Any",Table36[Sub Type]),TRUE,NOT(ISERROR(MATCH(LOOKUP(Table412[[#This Row],[Monster]],Table4[Monster],Table4[Subtype]),'MSL Filters'!$K$23:$P$23,0))))</f>
        <v>1</v>
      </c>
      <c r="H357" t="b">
        <f>IF(EXACT(Table412[[#This Row],[1]],1),TRUE,FALSE)</f>
        <v>1</v>
      </c>
      <c r="I357" t="b">
        <f>LOOKUP(Table412[[#This Row],[Monster]],'Monster List'!$A$2:$A$447,'Monster List'!$B$2:$B$447)&gt;='Random Encounter'!$J$2</f>
        <v>1</v>
      </c>
      <c r="J357" t="b">
        <f>LOOKUP(Table412[[#This Row],[Monster]],'Monster List'!$A$2:$A$447,'Monster List'!$B$2:$B$447)&lt;='Random Encounter'!$K$2</f>
        <v>1</v>
      </c>
      <c r="K357" t="b">
        <f t="shared" si="5"/>
        <v>0</v>
      </c>
      <c r="L357" s="12">
        <f>IF(Table412[[#This Row],[Include?]],1,0)+L356</f>
        <v>22</v>
      </c>
      <c r="M357" s="13">
        <f>IF(INDEX('REG XP Table'!$B$2:$E$2815,'Random Encounter'!$F$8+M$1,'REG XP Table'!$G$2)-'Random Encounter'!$E$8-LOOKUP($A357,'Monster List'!$A$2:$A$448,'Monster List'!$C$2:$C$448)*M$1&gt;=0,1,0)</f>
        <v>1</v>
      </c>
      <c r="N357" s="15" t="str">
        <f>IF(INDEX('REG XP Table'!$B$2:$E$2815,'Random Encounter'!$F$8+N$1,'REG XP Table'!$G$2)-'Random Encounter'!$E$8-LOOKUP($A357,'Monster List'!$A$2:$A$448,'Monster List'!$C$2:$C$448)*N$1&gt;=0,N$1,M357)</f>
        <v>2</v>
      </c>
      <c r="O357" s="13" t="str">
        <f>IF(INDEX('REG XP Table'!$B$2:$E$2815,'Random Encounter'!$F$8+O$1,'REG XP Table'!$G$2)-'Random Encounter'!$E$8-LOOKUP($A357,'Monster List'!$A$2:$A$448,'Monster List'!$C$2:$C$448)*O$1&gt;=0,O$1,N357)</f>
        <v>3</v>
      </c>
      <c r="P357" s="13" t="str">
        <f>IF(INDEX('REG XP Table'!$B$2:$E$2815,'Random Encounter'!$F$8+P$1,'REG XP Table'!$G$2)-'Random Encounter'!$E$8-LOOKUP($A357,'Monster List'!$A$2:$A$448,'Monster List'!$C$2:$C$448)*P$1&gt;=0,P$1,O357)</f>
        <v>4</v>
      </c>
      <c r="Q357" s="13" t="str">
        <f>IF(INDEX('REG XP Table'!$B$2:$E$2815,'Random Encounter'!$F$8+Q$1,'REG XP Table'!$G$2)-'Random Encounter'!$E$8-LOOKUP($A357,'Monster List'!$A$2:$A$448,'Monster List'!$C$2:$C$448)*Q$1&gt;=0,Q$1,P357)</f>
        <v>5</v>
      </c>
      <c r="R357" s="13" t="str">
        <f>IF(INDEX('REG XP Table'!$B$2:$E$2815,'Random Encounter'!$F$8+R$1,'REG XP Table'!$G$2)-'Random Encounter'!$E$8-LOOKUP($A357,'Monster List'!$A$2:$A$448,'Monster List'!$C$2:$C$448)*R$1&gt;=0,R$1,Q357)</f>
        <v>6</v>
      </c>
      <c r="S357" s="13" t="str">
        <f>IF(INDEX('REG XP Table'!$B$2:$E$2815,'Random Encounter'!$F$8+S$1,'REG XP Table'!$G$2)-'Random Encounter'!$E$8-LOOKUP($A357,'Monster List'!$A$2:$A$448,'Monster List'!$C$2:$C$448)*S$1&gt;=0,S$1,R357)</f>
        <v>7</v>
      </c>
      <c r="T357" s="13" t="str">
        <f>IF(INDEX('REG XP Table'!$B$2:$E$2815,'Random Encounter'!$F$8+T$1,'REG XP Table'!$G$2)-'Random Encounter'!$E$8-LOOKUP($A357,'Monster List'!$A$2:$A$448,'Monster List'!$C$2:$C$448)*T$1&gt;=0,T$1,S357)</f>
        <v>8</v>
      </c>
      <c r="U357" s="13" t="str">
        <f>IF(INDEX('REG XP Table'!$B$2:$E$2815,'Random Encounter'!$F$8+U$1,'REG XP Table'!$G$2)-'Random Encounter'!$E$8-LOOKUP($A357,'Monster List'!$A$2:$A$448,'Monster List'!$C$2:$C$448)*U$1&gt;=0,U$1,T357)</f>
        <v>9</v>
      </c>
      <c r="V357" s="13" t="str">
        <f>IF(INDEX('REG XP Table'!$B$2:$E$2815,'Random Encounter'!$F$8+V$1,'REG XP Table'!$G$2)-'Random Encounter'!$E$8-LOOKUP($A357,'Monster List'!$A$2:$A$448,'Monster List'!$C$2:$C$448)*V$1&gt;=0,V$1,U357)</f>
        <v>10</v>
      </c>
      <c r="W357" s="13" t="str">
        <f>IF(INDEX('REG XP Table'!$B$2:$E$2815,'Random Encounter'!$F$8+W$1,'REG XP Table'!$G$2)-'Random Encounter'!$E$8-LOOKUP($A357,'Monster List'!$A$2:$A$448,'Monster List'!$C$2:$C$448)*W$1&gt;=0,W$1,V357)</f>
        <v>11</v>
      </c>
      <c r="X357" s="13" t="str">
        <f>IF(INDEX('REG XP Table'!$B$2:$E$2815,'Random Encounter'!$F$8+X$1,'REG XP Table'!$G$2)-'Random Encounter'!$E$8-LOOKUP($A357,'Monster List'!$A$2:$A$448,'Monster List'!$C$2:$C$448)*X$1&gt;=0,X$1,W357)</f>
        <v>12</v>
      </c>
      <c r="Y357" s="13" t="str">
        <f>IF(INDEX('REG XP Table'!$B$2:$E$2815,'Random Encounter'!$F$8+Y$1,'REG XP Table'!$G$2)-'Random Encounter'!$E$8-LOOKUP($A357,'Monster List'!$A$2:$A$448,'Monster List'!$C$2:$C$448)*Y$1&gt;=0,Y$1,X357)</f>
        <v>13</v>
      </c>
      <c r="Z357" s="13" t="str">
        <f>IF(INDEX('REG XP Table'!$B$2:$E$2815,'Random Encounter'!$F$8+Z$1,'REG XP Table'!$G$2)-'Random Encounter'!$E$8-LOOKUP($A357,'Monster List'!$A$2:$A$448,'Monster List'!$C$2:$C$448)*Z$1&gt;=0,Z$1,Y357)</f>
        <v>14</v>
      </c>
      <c r="AA357" s="13" t="str">
        <f>IF(INDEX('REG XP Table'!$B$2:$E$2815,'Random Encounter'!$F$8+AA$1,'REG XP Table'!$G$2)-'Random Encounter'!$E$8-LOOKUP($A357,'Monster List'!$A$2:$A$448,'Monster List'!$C$2:$C$448)*AA$1&gt;=0,AA$1,Z357)</f>
        <v>15</v>
      </c>
      <c r="AB357" s="13" t="str">
        <f>IF(INDEX('REG XP Table'!$B$2:$E$2815,'Random Encounter'!$F$8+AB$1,'REG XP Table'!$G$2)-'Random Encounter'!$E$8-LOOKUP($A357,'Monster List'!$A$2:$A$448,'Monster List'!$C$2:$C$448)*AB$1&gt;=0,AB$1,AA357)</f>
        <v>16</v>
      </c>
      <c r="AC357" s="13" t="str">
        <f>IF(INDEX('REG XP Table'!$B$2:$E$2815,'Random Encounter'!$F$8+AC$1,'REG XP Table'!$G$2)-'Random Encounter'!$E$8-LOOKUP($A357,'Monster List'!$A$2:$A$448,'Monster List'!$C$2:$C$448)*AC$1&gt;=0,AC$1,AB357)</f>
        <v>17</v>
      </c>
      <c r="AD357" s="13" t="str">
        <f>IF(INDEX('REG XP Table'!$B$2:$E$2815,'Random Encounter'!$F$8+AD$1,'REG XP Table'!$G$2)-'Random Encounter'!$E$8-LOOKUP($A357,'Monster List'!$A$2:$A$448,'Monster List'!$C$2:$C$448)*AD$1&gt;=0,AD$1,AC357)</f>
        <v>18</v>
      </c>
      <c r="AE357" s="13" t="str">
        <f>IF(INDEX('REG XP Table'!$B$2:$E$2815,'Random Encounter'!$F$8+AE$1,'REG XP Table'!$G$2)-'Random Encounter'!$E$8-LOOKUP($A357,'Monster List'!$A$2:$A$448,'Monster List'!$C$2:$C$448)*AE$1&gt;=0,AE$1,AD357)</f>
        <v>19</v>
      </c>
      <c r="AF357" s="13" t="str">
        <f>IF(INDEX('REG XP Table'!$B$2:$E$2815,'Random Encounter'!$F$8+AF$1,'REG XP Table'!$G$2)-'Random Encounter'!$E$8-LOOKUP($A357,'Monster List'!$A$2:$A$448,'Monster List'!$C$2:$C$448)*AF$1&gt;=0,AF$1,AE357)</f>
        <v>20</v>
      </c>
    </row>
    <row r="358" spans="1:32" x14ac:dyDescent="0.3">
      <c r="A358" t="s">
        <v>145</v>
      </c>
      <c r="B358">
        <v>100</v>
      </c>
      <c r="C358" t="b">
        <f>ISTEXT(INDEX(Table4[],MATCH(Table412[[#This Row],[Monster]],Table4[Monster],0),MATCH(Table36[Location],Table4[#Headers],0)))</f>
        <v>0</v>
      </c>
      <c r="D358" t="b">
        <f>ISNUMBER(MATCH(LOOKUP(Table412[[#This Row],[Monster]],Table4[Monster],Table4[Alignment 1]),'MSL Filters'!$K$3:$P$3,0))</f>
        <v>1</v>
      </c>
      <c r="E358" t="b">
        <f>ISNUMBER(MATCH(LOOKUP(Table412[[#This Row],[Monster]],Table4[Monster],Table4[Alignment 2]),'MSL Filters'!$K$13:$P$13,0))</f>
        <v>1</v>
      </c>
      <c r="F358" t="b">
        <f>IF(EXACT("Any",Table36[Type]), TRUE, EXACT(LOOKUP(Table412[[#This Row],[Monster]],Table4[Monster],Table4[Type]),Table36[Type]))</f>
        <v>0</v>
      </c>
      <c r="G358" t="b">
        <f>IF(EXACT("Any",Table36[Sub Type]),TRUE,NOT(ISERROR(MATCH(LOOKUP(Table412[[#This Row],[Monster]],Table4[Monster],Table4[Subtype]),'MSL Filters'!$K$23:$P$23,0))))</f>
        <v>1</v>
      </c>
      <c r="H358" t="b">
        <f>IF(EXACT(Table412[[#This Row],[1]],1),TRUE,FALSE)</f>
        <v>1</v>
      </c>
      <c r="I358" t="b">
        <f>LOOKUP(Table412[[#This Row],[Monster]],'Monster List'!$A$2:$A$447,'Monster List'!$B$2:$B$447)&gt;='Random Encounter'!$J$2</f>
        <v>1</v>
      </c>
      <c r="J358" t="b">
        <f>LOOKUP(Table412[[#This Row],[Monster]],'Monster List'!$A$2:$A$447,'Monster List'!$B$2:$B$447)&lt;='Random Encounter'!$K$2</f>
        <v>1</v>
      </c>
      <c r="K358" t="b">
        <f t="shared" si="5"/>
        <v>0</v>
      </c>
      <c r="L358" s="12">
        <f>IF(Table412[[#This Row],[Include?]],1,0)+L357</f>
        <v>22</v>
      </c>
      <c r="M358" s="13">
        <f>IF(INDEX('REG XP Table'!$B$2:$E$2815,'Random Encounter'!$F$8+M$1,'REG XP Table'!$G$2)-'Random Encounter'!$E$8-LOOKUP($A358,'Monster List'!$A$2:$A$448,'Monster List'!$C$2:$C$448)*M$1&gt;=0,1,0)</f>
        <v>1</v>
      </c>
      <c r="N358" s="15" t="str">
        <f>IF(INDEX('REG XP Table'!$B$2:$E$2815,'Random Encounter'!$F$8+N$1,'REG XP Table'!$G$2)-'Random Encounter'!$E$8-LOOKUP($A358,'Monster List'!$A$2:$A$448,'Monster List'!$C$2:$C$448)*N$1&gt;=0,N$1,M358)</f>
        <v>2</v>
      </c>
      <c r="O358" s="13" t="str">
        <f>IF(INDEX('REG XP Table'!$B$2:$E$2815,'Random Encounter'!$F$8+O$1,'REG XP Table'!$G$2)-'Random Encounter'!$E$8-LOOKUP($A358,'Monster List'!$A$2:$A$448,'Monster List'!$C$2:$C$448)*O$1&gt;=0,O$1,N358)</f>
        <v>2</v>
      </c>
      <c r="P358" s="13" t="str">
        <f>IF(INDEX('REG XP Table'!$B$2:$E$2815,'Random Encounter'!$F$8+P$1,'REG XP Table'!$G$2)-'Random Encounter'!$E$8-LOOKUP($A358,'Monster List'!$A$2:$A$448,'Monster List'!$C$2:$C$448)*P$1&gt;=0,P$1,O358)</f>
        <v>2</v>
      </c>
      <c r="Q358" s="13" t="str">
        <f>IF(INDEX('REG XP Table'!$B$2:$E$2815,'Random Encounter'!$F$8+Q$1,'REG XP Table'!$G$2)-'Random Encounter'!$E$8-LOOKUP($A358,'Monster List'!$A$2:$A$448,'Monster List'!$C$2:$C$448)*Q$1&gt;=0,Q$1,P358)</f>
        <v>2</v>
      </c>
      <c r="R358" s="13" t="str">
        <f>IF(INDEX('REG XP Table'!$B$2:$E$2815,'Random Encounter'!$F$8+R$1,'REG XP Table'!$G$2)-'Random Encounter'!$E$8-LOOKUP($A358,'Monster List'!$A$2:$A$448,'Monster List'!$C$2:$C$448)*R$1&gt;=0,R$1,Q358)</f>
        <v>2</v>
      </c>
      <c r="S358" s="13" t="str">
        <f>IF(INDEX('REG XP Table'!$B$2:$E$2815,'Random Encounter'!$F$8+S$1,'REG XP Table'!$G$2)-'Random Encounter'!$E$8-LOOKUP($A358,'Monster List'!$A$2:$A$448,'Monster List'!$C$2:$C$448)*S$1&gt;=0,S$1,R358)</f>
        <v>2</v>
      </c>
      <c r="T358" s="13" t="str">
        <f>IF(INDEX('REG XP Table'!$B$2:$E$2815,'Random Encounter'!$F$8+T$1,'REG XP Table'!$G$2)-'Random Encounter'!$E$8-LOOKUP($A358,'Monster List'!$A$2:$A$448,'Monster List'!$C$2:$C$448)*T$1&gt;=0,T$1,S358)</f>
        <v>2</v>
      </c>
      <c r="U358" s="13" t="str">
        <f>IF(INDEX('REG XP Table'!$B$2:$E$2815,'Random Encounter'!$F$8+U$1,'REG XP Table'!$G$2)-'Random Encounter'!$E$8-LOOKUP($A358,'Monster List'!$A$2:$A$448,'Monster List'!$C$2:$C$448)*U$1&gt;=0,U$1,T358)</f>
        <v>2</v>
      </c>
      <c r="V358" s="13" t="str">
        <f>IF(INDEX('REG XP Table'!$B$2:$E$2815,'Random Encounter'!$F$8+V$1,'REG XP Table'!$G$2)-'Random Encounter'!$E$8-LOOKUP($A358,'Monster List'!$A$2:$A$448,'Monster List'!$C$2:$C$448)*V$1&gt;=0,V$1,U358)</f>
        <v>2</v>
      </c>
      <c r="W358" s="13" t="str">
        <f>IF(INDEX('REG XP Table'!$B$2:$E$2815,'Random Encounter'!$F$8+W$1,'REG XP Table'!$G$2)-'Random Encounter'!$E$8-LOOKUP($A358,'Monster List'!$A$2:$A$448,'Monster List'!$C$2:$C$448)*W$1&gt;=0,W$1,V358)</f>
        <v>2</v>
      </c>
      <c r="X358" s="13" t="str">
        <f>IF(INDEX('REG XP Table'!$B$2:$E$2815,'Random Encounter'!$F$8+X$1,'REG XP Table'!$G$2)-'Random Encounter'!$E$8-LOOKUP($A358,'Monster List'!$A$2:$A$448,'Monster List'!$C$2:$C$448)*X$1&gt;=0,X$1,W358)</f>
        <v>2</v>
      </c>
      <c r="Y358" s="13" t="str">
        <f>IF(INDEX('REG XP Table'!$B$2:$E$2815,'Random Encounter'!$F$8+Y$1,'REG XP Table'!$G$2)-'Random Encounter'!$E$8-LOOKUP($A358,'Monster List'!$A$2:$A$448,'Monster List'!$C$2:$C$448)*Y$1&gt;=0,Y$1,X358)</f>
        <v>2</v>
      </c>
      <c r="Z358" s="13" t="str">
        <f>IF(INDEX('REG XP Table'!$B$2:$E$2815,'Random Encounter'!$F$8+Z$1,'REG XP Table'!$G$2)-'Random Encounter'!$E$8-LOOKUP($A358,'Monster List'!$A$2:$A$448,'Monster List'!$C$2:$C$448)*Z$1&gt;=0,Z$1,Y358)</f>
        <v>2</v>
      </c>
      <c r="AA358" s="13" t="str">
        <f>IF(INDEX('REG XP Table'!$B$2:$E$2815,'Random Encounter'!$F$8+AA$1,'REG XP Table'!$G$2)-'Random Encounter'!$E$8-LOOKUP($A358,'Monster List'!$A$2:$A$448,'Monster List'!$C$2:$C$448)*AA$1&gt;=0,AA$1,Z358)</f>
        <v>2</v>
      </c>
      <c r="AB358" s="13" t="str">
        <f>IF(INDEX('REG XP Table'!$B$2:$E$2815,'Random Encounter'!$F$8+AB$1,'REG XP Table'!$G$2)-'Random Encounter'!$E$8-LOOKUP($A358,'Monster List'!$A$2:$A$448,'Monster List'!$C$2:$C$448)*AB$1&gt;=0,AB$1,AA358)</f>
        <v>2</v>
      </c>
      <c r="AC358" s="13" t="str">
        <f>IF(INDEX('REG XP Table'!$B$2:$E$2815,'Random Encounter'!$F$8+AC$1,'REG XP Table'!$G$2)-'Random Encounter'!$E$8-LOOKUP($A358,'Monster List'!$A$2:$A$448,'Monster List'!$C$2:$C$448)*AC$1&gt;=0,AC$1,AB358)</f>
        <v>2</v>
      </c>
      <c r="AD358" s="13" t="str">
        <f>IF(INDEX('REG XP Table'!$B$2:$E$2815,'Random Encounter'!$F$8+AD$1,'REG XP Table'!$G$2)-'Random Encounter'!$E$8-LOOKUP($A358,'Monster List'!$A$2:$A$448,'Monster List'!$C$2:$C$448)*AD$1&gt;=0,AD$1,AC358)</f>
        <v>2</v>
      </c>
      <c r="AE358" s="13" t="str">
        <f>IF(INDEX('REG XP Table'!$B$2:$E$2815,'Random Encounter'!$F$8+AE$1,'REG XP Table'!$G$2)-'Random Encounter'!$E$8-LOOKUP($A358,'Monster List'!$A$2:$A$448,'Monster List'!$C$2:$C$448)*AE$1&gt;=0,AE$1,AD358)</f>
        <v>2</v>
      </c>
      <c r="AF358" s="13" t="str">
        <f>IF(INDEX('REG XP Table'!$B$2:$E$2815,'Random Encounter'!$F$8+AF$1,'REG XP Table'!$G$2)-'Random Encounter'!$E$8-LOOKUP($A358,'Monster List'!$A$2:$A$448,'Monster List'!$C$2:$C$448)*AF$1&gt;=0,AF$1,AE358)</f>
        <v>2</v>
      </c>
    </row>
    <row r="359" spans="1:32" x14ac:dyDescent="0.3">
      <c r="A359" t="s">
        <v>293</v>
      </c>
      <c r="B359">
        <v>1100</v>
      </c>
      <c r="C359" t="b">
        <f>ISTEXT(INDEX(Table4[],MATCH(Table412[[#This Row],[Monster]],Table4[Monster],0),MATCH(Table36[Location],Table4[#Headers],0)))</f>
        <v>0</v>
      </c>
      <c r="D359" t="b">
        <f>ISNUMBER(MATCH(LOOKUP(Table412[[#This Row],[Monster]],Table4[Monster],Table4[Alignment 1]),'MSL Filters'!$K$3:$P$3,0))</f>
        <v>1</v>
      </c>
      <c r="E359" t="b">
        <f>ISNUMBER(MATCH(LOOKUP(Table412[[#This Row],[Monster]],Table4[Monster],Table4[Alignment 2]),'MSL Filters'!$K$13:$P$13,0))</f>
        <v>1</v>
      </c>
      <c r="F359" t="b">
        <f>IF(EXACT("Any",Table36[Type]), TRUE, EXACT(LOOKUP(Table412[[#This Row],[Monster]],Table4[Monster],Table4[Type]),Table36[Type]))</f>
        <v>0</v>
      </c>
      <c r="G359" t="b">
        <f>IF(EXACT("Any",Table36[Sub Type]),TRUE,NOT(ISERROR(MATCH(LOOKUP(Table412[[#This Row],[Monster]],Table4[Monster],Table4[Subtype]),'MSL Filters'!$K$23:$P$23,0))))</f>
        <v>1</v>
      </c>
      <c r="H359" t="b">
        <f>IF(EXACT(Table412[[#This Row],[1]],1),TRUE,FALSE)</f>
        <v>0</v>
      </c>
      <c r="I359" t="b">
        <f>LOOKUP(Table412[[#This Row],[Monster]],'Monster List'!$A$2:$A$447,'Monster List'!$B$2:$B$447)&gt;='Random Encounter'!$J$2</f>
        <v>1</v>
      </c>
      <c r="J359" t="b">
        <f>LOOKUP(Table412[[#This Row],[Monster]],'Monster List'!$A$2:$A$447,'Monster List'!$B$2:$B$447)&lt;='Random Encounter'!$K$2</f>
        <v>1</v>
      </c>
      <c r="K359" t="b">
        <f t="shared" si="5"/>
        <v>0</v>
      </c>
      <c r="L359" s="12">
        <f>IF(Table412[[#This Row],[Include?]],1,0)+L358</f>
        <v>22</v>
      </c>
      <c r="M359" s="13">
        <f>IF(INDEX('REG XP Table'!$B$2:$E$2815,'Random Encounter'!$F$8+M$1,'REG XP Table'!$G$2)-'Random Encounter'!$E$8-LOOKUP($A359,'Monster List'!$A$2:$A$448,'Monster List'!$C$2:$C$448)*M$1&gt;=0,1,0)</f>
        <v>0</v>
      </c>
      <c r="N359" s="15">
        <f>IF(INDEX('REG XP Table'!$B$2:$E$2815,'Random Encounter'!$F$8+N$1,'REG XP Table'!$G$2)-'Random Encounter'!$E$8-LOOKUP($A359,'Monster List'!$A$2:$A$448,'Monster List'!$C$2:$C$448)*N$1&gt;=0,N$1,M359)</f>
        <v>0</v>
      </c>
      <c r="O359" s="13">
        <f>IF(INDEX('REG XP Table'!$B$2:$E$2815,'Random Encounter'!$F$8+O$1,'REG XP Table'!$G$2)-'Random Encounter'!$E$8-LOOKUP($A359,'Monster List'!$A$2:$A$448,'Monster List'!$C$2:$C$448)*O$1&gt;=0,O$1,N359)</f>
        <v>0</v>
      </c>
      <c r="P359" s="13">
        <f>IF(INDEX('REG XP Table'!$B$2:$E$2815,'Random Encounter'!$F$8+P$1,'REG XP Table'!$G$2)-'Random Encounter'!$E$8-LOOKUP($A359,'Monster List'!$A$2:$A$448,'Monster List'!$C$2:$C$448)*P$1&gt;=0,P$1,O359)</f>
        <v>0</v>
      </c>
      <c r="Q359" s="13">
        <f>IF(INDEX('REG XP Table'!$B$2:$E$2815,'Random Encounter'!$F$8+Q$1,'REG XP Table'!$G$2)-'Random Encounter'!$E$8-LOOKUP($A359,'Monster List'!$A$2:$A$448,'Monster List'!$C$2:$C$448)*Q$1&gt;=0,Q$1,P359)</f>
        <v>0</v>
      </c>
      <c r="R359" s="13">
        <f>IF(INDEX('REG XP Table'!$B$2:$E$2815,'Random Encounter'!$F$8+R$1,'REG XP Table'!$G$2)-'Random Encounter'!$E$8-LOOKUP($A359,'Monster List'!$A$2:$A$448,'Monster List'!$C$2:$C$448)*R$1&gt;=0,R$1,Q359)</f>
        <v>0</v>
      </c>
      <c r="S359" s="13">
        <f>IF(INDEX('REG XP Table'!$B$2:$E$2815,'Random Encounter'!$F$8+S$1,'REG XP Table'!$G$2)-'Random Encounter'!$E$8-LOOKUP($A359,'Monster List'!$A$2:$A$448,'Monster List'!$C$2:$C$448)*S$1&gt;=0,S$1,R359)</f>
        <v>0</v>
      </c>
      <c r="T359" s="13">
        <f>IF(INDEX('REG XP Table'!$B$2:$E$2815,'Random Encounter'!$F$8+T$1,'REG XP Table'!$G$2)-'Random Encounter'!$E$8-LOOKUP($A359,'Monster List'!$A$2:$A$448,'Monster List'!$C$2:$C$448)*T$1&gt;=0,T$1,S359)</f>
        <v>0</v>
      </c>
      <c r="U359" s="13">
        <f>IF(INDEX('REG XP Table'!$B$2:$E$2815,'Random Encounter'!$F$8+U$1,'REG XP Table'!$G$2)-'Random Encounter'!$E$8-LOOKUP($A359,'Monster List'!$A$2:$A$448,'Monster List'!$C$2:$C$448)*U$1&gt;=0,U$1,T359)</f>
        <v>0</v>
      </c>
      <c r="V359" s="13">
        <f>IF(INDEX('REG XP Table'!$B$2:$E$2815,'Random Encounter'!$F$8+V$1,'REG XP Table'!$G$2)-'Random Encounter'!$E$8-LOOKUP($A359,'Monster List'!$A$2:$A$448,'Monster List'!$C$2:$C$448)*V$1&gt;=0,V$1,U359)</f>
        <v>0</v>
      </c>
      <c r="W359" s="13">
        <f>IF(INDEX('REG XP Table'!$B$2:$E$2815,'Random Encounter'!$F$8+W$1,'REG XP Table'!$G$2)-'Random Encounter'!$E$8-LOOKUP($A359,'Monster List'!$A$2:$A$448,'Monster List'!$C$2:$C$448)*W$1&gt;=0,W$1,V359)</f>
        <v>0</v>
      </c>
      <c r="X359" s="13">
        <f>IF(INDEX('REG XP Table'!$B$2:$E$2815,'Random Encounter'!$F$8+X$1,'REG XP Table'!$G$2)-'Random Encounter'!$E$8-LOOKUP($A359,'Monster List'!$A$2:$A$448,'Monster List'!$C$2:$C$448)*X$1&gt;=0,X$1,W359)</f>
        <v>0</v>
      </c>
      <c r="Y359" s="13">
        <f>IF(INDEX('REG XP Table'!$B$2:$E$2815,'Random Encounter'!$F$8+Y$1,'REG XP Table'!$G$2)-'Random Encounter'!$E$8-LOOKUP($A359,'Monster List'!$A$2:$A$448,'Monster List'!$C$2:$C$448)*Y$1&gt;=0,Y$1,X359)</f>
        <v>0</v>
      </c>
      <c r="Z359" s="13">
        <f>IF(INDEX('REG XP Table'!$B$2:$E$2815,'Random Encounter'!$F$8+Z$1,'REG XP Table'!$G$2)-'Random Encounter'!$E$8-LOOKUP($A359,'Monster List'!$A$2:$A$448,'Monster List'!$C$2:$C$448)*Z$1&gt;=0,Z$1,Y359)</f>
        <v>0</v>
      </c>
      <c r="AA359" s="13">
        <f>IF(INDEX('REG XP Table'!$B$2:$E$2815,'Random Encounter'!$F$8+AA$1,'REG XP Table'!$G$2)-'Random Encounter'!$E$8-LOOKUP($A359,'Monster List'!$A$2:$A$448,'Monster List'!$C$2:$C$448)*AA$1&gt;=0,AA$1,Z359)</f>
        <v>0</v>
      </c>
      <c r="AB359" s="13">
        <f>IF(INDEX('REG XP Table'!$B$2:$E$2815,'Random Encounter'!$F$8+AB$1,'REG XP Table'!$G$2)-'Random Encounter'!$E$8-LOOKUP($A359,'Monster List'!$A$2:$A$448,'Monster List'!$C$2:$C$448)*AB$1&gt;=0,AB$1,AA359)</f>
        <v>0</v>
      </c>
      <c r="AC359" s="13">
        <f>IF(INDEX('REG XP Table'!$B$2:$E$2815,'Random Encounter'!$F$8+AC$1,'REG XP Table'!$G$2)-'Random Encounter'!$E$8-LOOKUP($A359,'Monster List'!$A$2:$A$448,'Monster List'!$C$2:$C$448)*AC$1&gt;=0,AC$1,AB359)</f>
        <v>0</v>
      </c>
      <c r="AD359" s="13">
        <f>IF(INDEX('REG XP Table'!$B$2:$E$2815,'Random Encounter'!$F$8+AD$1,'REG XP Table'!$G$2)-'Random Encounter'!$E$8-LOOKUP($A359,'Monster List'!$A$2:$A$448,'Monster List'!$C$2:$C$448)*AD$1&gt;=0,AD$1,AC359)</f>
        <v>0</v>
      </c>
      <c r="AE359" s="13">
        <f>IF(INDEX('REG XP Table'!$B$2:$E$2815,'Random Encounter'!$F$8+AE$1,'REG XP Table'!$G$2)-'Random Encounter'!$E$8-LOOKUP($A359,'Monster List'!$A$2:$A$448,'Monster List'!$C$2:$C$448)*AE$1&gt;=0,AE$1,AD359)</f>
        <v>0</v>
      </c>
      <c r="AF359" s="13">
        <f>IF(INDEX('REG XP Table'!$B$2:$E$2815,'Random Encounter'!$F$8+AF$1,'REG XP Table'!$G$2)-'Random Encounter'!$E$8-LOOKUP($A359,'Monster List'!$A$2:$A$448,'Monster List'!$C$2:$C$448)*AF$1&gt;=0,AF$1,AE359)</f>
        <v>0</v>
      </c>
    </row>
    <row r="360" spans="1:32" x14ac:dyDescent="0.3">
      <c r="A360" t="s">
        <v>322</v>
      </c>
      <c r="B360">
        <v>1800</v>
      </c>
      <c r="C360" t="b">
        <f>ISTEXT(INDEX(Table4[],MATCH(Table412[[#This Row],[Monster]],Table4[Monster],0),MATCH(Table36[Location],Table4[#Headers],0)))</f>
        <v>0</v>
      </c>
      <c r="D360" t="b">
        <f>ISNUMBER(MATCH(LOOKUP(Table412[[#This Row],[Monster]],Table4[Monster],Table4[Alignment 1]),'MSL Filters'!$K$3:$P$3,0))</f>
        <v>1</v>
      </c>
      <c r="E360" t="b">
        <f>ISNUMBER(MATCH(LOOKUP(Table412[[#This Row],[Monster]],Table4[Monster],Table4[Alignment 2]),'MSL Filters'!$K$13:$P$13,0))</f>
        <v>1</v>
      </c>
      <c r="F360" t="b">
        <f>IF(EXACT("Any",Table36[Type]), TRUE, EXACT(LOOKUP(Table412[[#This Row],[Monster]],Table4[Monster],Table4[Type]),Table36[Type]))</f>
        <v>0</v>
      </c>
      <c r="G360" t="b">
        <f>IF(EXACT("Any",Table36[Sub Type]),TRUE,NOT(ISERROR(MATCH(LOOKUP(Table412[[#This Row],[Monster]],Table4[Monster],Table4[Subtype]),'MSL Filters'!$K$23:$P$23,0))))</f>
        <v>1</v>
      </c>
      <c r="H360" t="b">
        <f>IF(EXACT(Table412[[#This Row],[1]],1),TRUE,FALSE)</f>
        <v>0</v>
      </c>
      <c r="I360" t="b">
        <f>LOOKUP(Table412[[#This Row],[Monster]],'Monster List'!$A$2:$A$447,'Monster List'!$B$2:$B$447)&gt;='Random Encounter'!$J$2</f>
        <v>1</v>
      </c>
      <c r="J360" t="b">
        <f>LOOKUP(Table412[[#This Row],[Monster]],'Monster List'!$A$2:$A$447,'Monster List'!$B$2:$B$447)&lt;='Random Encounter'!$K$2</f>
        <v>1</v>
      </c>
      <c r="K360" t="b">
        <f t="shared" si="5"/>
        <v>0</v>
      </c>
      <c r="L360" s="12">
        <f>IF(Table412[[#This Row],[Include?]],1,0)+L359</f>
        <v>22</v>
      </c>
      <c r="M360" s="13">
        <f>IF(INDEX('REG XP Table'!$B$2:$E$2815,'Random Encounter'!$F$8+M$1,'REG XP Table'!$G$2)-'Random Encounter'!$E$8-LOOKUP($A360,'Monster List'!$A$2:$A$448,'Monster List'!$C$2:$C$448)*M$1&gt;=0,1,0)</f>
        <v>0</v>
      </c>
      <c r="N360" s="15">
        <f>IF(INDEX('REG XP Table'!$B$2:$E$2815,'Random Encounter'!$F$8+N$1,'REG XP Table'!$G$2)-'Random Encounter'!$E$8-LOOKUP($A360,'Monster List'!$A$2:$A$448,'Monster List'!$C$2:$C$448)*N$1&gt;=0,N$1,M360)</f>
        <v>0</v>
      </c>
      <c r="O360" s="13">
        <f>IF(INDEX('REG XP Table'!$B$2:$E$2815,'Random Encounter'!$F$8+O$1,'REG XP Table'!$G$2)-'Random Encounter'!$E$8-LOOKUP($A360,'Monster List'!$A$2:$A$448,'Monster List'!$C$2:$C$448)*O$1&gt;=0,O$1,N360)</f>
        <v>0</v>
      </c>
      <c r="P360" s="13">
        <f>IF(INDEX('REG XP Table'!$B$2:$E$2815,'Random Encounter'!$F$8+P$1,'REG XP Table'!$G$2)-'Random Encounter'!$E$8-LOOKUP($A360,'Monster List'!$A$2:$A$448,'Monster List'!$C$2:$C$448)*P$1&gt;=0,P$1,O360)</f>
        <v>0</v>
      </c>
      <c r="Q360" s="13">
        <f>IF(INDEX('REG XP Table'!$B$2:$E$2815,'Random Encounter'!$F$8+Q$1,'REG XP Table'!$G$2)-'Random Encounter'!$E$8-LOOKUP($A360,'Monster List'!$A$2:$A$448,'Monster List'!$C$2:$C$448)*Q$1&gt;=0,Q$1,P360)</f>
        <v>0</v>
      </c>
      <c r="R360" s="13">
        <f>IF(INDEX('REG XP Table'!$B$2:$E$2815,'Random Encounter'!$F$8+R$1,'REG XP Table'!$G$2)-'Random Encounter'!$E$8-LOOKUP($A360,'Monster List'!$A$2:$A$448,'Monster List'!$C$2:$C$448)*R$1&gt;=0,R$1,Q360)</f>
        <v>0</v>
      </c>
      <c r="S360" s="13">
        <f>IF(INDEX('REG XP Table'!$B$2:$E$2815,'Random Encounter'!$F$8+S$1,'REG XP Table'!$G$2)-'Random Encounter'!$E$8-LOOKUP($A360,'Monster List'!$A$2:$A$448,'Monster List'!$C$2:$C$448)*S$1&gt;=0,S$1,R360)</f>
        <v>0</v>
      </c>
      <c r="T360" s="13">
        <f>IF(INDEX('REG XP Table'!$B$2:$E$2815,'Random Encounter'!$F$8+T$1,'REG XP Table'!$G$2)-'Random Encounter'!$E$8-LOOKUP($A360,'Monster List'!$A$2:$A$448,'Monster List'!$C$2:$C$448)*T$1&gt;=0,T$1,S360)</f>
        <v>0</v>
      </c>
      <c r="U360" s="13">
        <f>IF(INDEX('REG XP Table'!$B$2:$E$2815,'Random Encounter'!$F$8+U$1,'REG XP Table'!$G$2)-'Random Encounter'!$E$8-LOOKUP($A360,'Monster List'!$A$2:$A$448,'Monster List'!$C$2:$C$448)*U$1&gt;=0,U$1,T360)</f>
        <v>0</v>
      </c>
      <c r="V360" s="13">
        <f>IF(INDEX('REG XP Table'!$B$2:$E$2815,'Random Encounter'!$F$8+V$1,'REG XP Table'!$G$2)-'Random Encounter'!$E$8-LOOKUP($A360,'Monster List'!$A$2:$A$448,'Monster List'!$C$2:$C$448)*V$1&gt;=0,V$1,U360)</f>
        <v>0</v>
      </c>
      <c r="W360" s="13">
        <f>IF(INDEX('REG XP Table'!$B$2:$E$2815,'Random Encounter'!$F$8+W$1,'REG XP Table'!$G$2)-'Random Encounter'!$E$8-LOOKUP($A360,'Monster List'!$A$2:$A$448,'Monster List'!$C$2:$C$448)*W$1&gt;=0,W$1,V360)</f>
        <v>0</v>
      </c>
      <c r="X360" s="13">
        <f>IF(INDEX('REG XP Table'!$B$2:$E$2815,'Random Encounter'!$F$8+X$1,'REG XP Table'!$G$2)-'Random Encounter'!$E$8-LOOKUP($A360,'Monster List'!$A$2:$A$448,'Monster List'!$C$2:$C$448)*X$1&gt;=0,X$1,W360)</f>
        <v>0</v>
      </c>
      <c r="Y360" s="13">
        <f>IF(INDEX('REG XP Table'!$B$2:$E$2815,'Random Encounter'!$F$8+Y$1,'REG XP Table'!$G$2)-'Random Encounter'!$E$8-LOOKUP($A360,'Monster List'!$A$2:$A$448,'Monster List'!$C$2:$C$448)*Y$1&gt;=0,Y$1,X360)</f>
        <v>0</v>
      </c>
      <c r="Z360" s="13">
        <f>IF(INDEX('REG XP Table'!$B$2:$E$2815,'Random Encounter'!$F$8+Z$1,'REG XP Table'!$G$2)-'Random Encounter'!$E$8-LOOKUP($A360,'Monster List'!$A$2:$A$448,'Monster List'!$C$2:$C$448)*Z$1&gt;=0,Z$1,Y360)</f>
        <v>0</v>
      </c>
      <c r="AA360" s="13">
        <f>IF(INDEX('REG XP Table'!$B$2:$E$2815,'Random Encounter'!$F$8+AA$1,'REG XP Table'!$G$2)-'Random Encounter'!$E$8-LOOKUP($A360,'Monster List'!$A$2:$A$448,'Monster List'!$C$2:$C$448)*AA$1&gt;=0,AA$1,Z360)</f>
        <v>0</v>
      </c>
      <c r="AB360" s="13">
        <f>IF(INDEX('REG XP Table'!$B$2:$E$2815,'Random Encounter'!$F$8+AB$1,'REG XP Table'!$G$2)-'Random Encounter'!$E$8-LOOKUP($A360,'Monster List'!$A$2:$A$448,'Monster List'!$C$2:$C$448)*AB$1&gt;=0,AB$1,AA360)</f>
        <v>0</v>
      </c>
      <c r="AC360" s="13">
        <f>IF(INDEX('REG XP Table'!$B$2:$E$2815,'Random Encounter'!$F$8+AC$1,'REG XP Table'!$G$2)-'Random Encounter'!$E$8-LOOKUP($A360,'Monster List'!$A$2:$A$448,'Monster List'!$C$2:$C$448)*AC$1&gt;=0,AC$1,AB360)</f>
        <v>0</v>
      </c>
      <c r="AD360" s="13">
        <f>IF(INDEX('REG XP Table'!$B$2:$E$2815,'Random Encounter'!$F$8+AD$1,'REG XP Table'!$G$2)-'Random Encounter'!$E$8-LOOKUP($A360,'Monster List'!$A$2:$A$448,'Monster List'!$C$2:$C$448)*AD$1&gt;=0,AD$1,AC360)</f>
        <v>0</v>
      </c>
      <c r="AE360" s="13">
        <f>IF(INDEX('REG XP Table'!$B$2:$E$2815,'Random Encounter'!$F$8+AE$1,'REG XP Table'!$G$2)-'Random Encounter'!$E$8-LOOKUP($A360,'Monster List'!$A$2:$A$448,'Monster List'!$C$2:$C$448)*AE$1&gt;=0,AE$1,AD360)</f>
        <v>0</v>
      </c>
      <c r="AF360" s="13">
        <f>IF(INDEX('REG XP Table'!$B$2:$E$2815,'Random Encounter'!$F$8+AF$1,'REG XP Table'!$G$2)-'Random Encounter'!$E$8-LOOKUP($A360,'Monster List'!$A$2:$A$448,'Monster List'!$C$2:$C$448)*AF$1&gt;=0,AF$1,AE360)</f>
        <v>0</v>
      </c>
    </row>
    <row r="361" spans="1:32" x14ac:dyDescent="0.3">
      <c r="A361" t="s">
        <v>356</v>
      </c>
      <c r="B361">
        <v>2900</v>
      </c>
      <c r="C361" t="b">
        <f>ISTEXT(INDEX(Table4[],MATCH(Table412[[#This Row],[Monster]],Table4[Monster],0),MATCH(Table36[Location],Table4[#Headers],0)))</f>
        <v>0</v>
      </c>
      <c r="D361" t="b">
        <f>ISNUMBER(MATCH(LOOKUP(Table412[[#This Row],[Monster]],Table4[Monster],Table4[Alignment 1]),'MSL Filters'!$K$3:$P$3,0))</f>
        <v>1</v>
      </c>
      <c r="E361" t="b">
        <f>ISNUMBER(MATCH(LOOKUP(Table412[[#This Row],[Monster]],Table4[Monster],Table4[Alignment 2]),'MSL Filters'!$K$13:$P$13,0))</f>
        <v>1</v>
      </c>
      <c r="F361" t="b">
        <f>IF(EXACT("Any",Table36[Type]), TRUE, EXACT(LOOKUP(Table412[[#This Row],[Monster]],Table4[Monster],Table4[Type]),Table36[Type]))</f>
        <v>0</v>
      </c>
      <c r="G361" t="b">
        <f>IF(EXACT("Any",Table36[Sub Type]),TRUE,NOT(ISERROR(MATCH(LOOKUP(Table412[[#This Row],[Monster]],Table4[Monster],Table4[Subtype]),'MSL Filters'!$K$23:$P$23,0))))</f>
        <v>1</v>
      </c>
      <c r="H361" t="b">
        <f>IF(EXACT(Table412[[#This Row],[1]],1),TRUE,FALSE)</f>
        <v>0</v>
      </c>
      <c r="I361" t="b">
        <f>LOOKUP(Table412[[#This Row],[Monster]],'Monster List'!$A$2:$A$447,'Monster List'!$B$2:$B$447)&gt;='Random Encounter'!$J$2</f>
        <v>1</v>
      </c>
      <c r="J361" t="b">
        <f>LOOKUP(Table412[[#This Row],[Monster]],'Monster List'!$A$2:$A$447,'Monster List'!$B$2:$B$447)&lt;='Random Encounter'!$K$2</f>
        <v>1</v>
      </c>
      <c r="K361" t="b">
        <f t="shared" si="5"/>
        <v>0</v>
      </c>
      <c r="L361" s="12">
        <f>IF(Table412[[#This Row],[Include?]],1,0)+L360</f>
        <v>22</v>
      </c>
      <c r="M361" s="13">
        <f>IF(INDEX('REG XP Table'!$B$2:$E$2815,'Random Encounter'!$F$8+M$1,'REG XP Table'!$G$2)-'Random Encounter'!$E$8-LOOKUP($A361,'Monster List'!$A$2:$A$448,'Monster List'!$C$2:$C$448)*M$1&gt;=0,1,0)</f>
        <v>0</v>
      </c>
      <c r="N361" s="15">
        <f>IF(INDEX('REG XP Table'!$B$2:$E$2815,'Random Encounter'!$F$8+N$1,'REG XP Table'!$G$2)-'Random Encounter'!$E$8-LOOKUP($A361,'Monster List'!$A$2:$A$448,'Monster List'!$C$2:$C$448)*N$1&gt;=0,N$1,M361)</f>
        <v>0</v>
      </c>
      <c r="O361" s="13">
        <f>IF(INDEX('REG XP Table'!$B$2:$E$2815,'Random Encounter'!$F$8+O$1,'REG XP Table'!$G$2)-'Random Encounter'!$E$8-LOOKUP($A361,'Monster List'!$A$2:$A$448,'Monster List'!$C$2:$C$448)*O$1&gt;=0,O$1,N361)</f>
        <v>0</v>
      </c>
      <c r="P361" s="13">
        <f>IF(INDEX('REG XP Table'!$B$2:$E$2815,'Random Encounter'!$F$8+P$1,'REG XP Table'!$G$2)-'Random Encounter'!$E$8-LOOKUP($A361,'Monster List'!$A$2:$A$448,'Monster List'!$C$2:$C$448)*P$1&gt;=0,P$1,O361)</f>
        <v>0</v>
      </c>
      <c r="Q361" s="13">
        <f>IF(INDEX('REG XP Table'!$B$2:$E$2815,'Random Encounter'!$F$8+Q$1,'REG XP Table'!$G$2)-'Random Encounter'!$E$8-LOOKUP($A361,'Monster List'!$A$2:$A$448,'Monster List'!$C$2:$C$448)*Q$1&gt;=0,Q$1,P361)</f>
        <v>0</v>
      </c>
      <c r="R361" s="13">
        <f>IF(INDEX('REG XP Table'!$B$2:$E$2815,'Random Encounter'!$F$8+R$1,'REG XP Table'!$G$2)-'Random Encounter'!$E$8-LOOKUP($A361,'Monster List'!$A$2:$A$448,'Monster List'!$C$2:$C$448)*R$1&gt;=0,R$1,Q361)</f>
        <v>0</v>
      </c>
      <c r="S361" s="13">
        <f>IF(INDEX('REG XP Table'!$B$2:$E$2815,'Random Encounter'!$F$8+S$1,'REG XP Table'!$G$2)-'Random Encounter'!$E$8-LOOKUP($A361,'Monster List'!$A$2:$A$448,'Monster List'!$C$2:$C$448)*S$1&gt;=0,S$1,R361)</f>
        <v>0</v>
      </c>
      <c r="T361" s="13">
        <f>IF(INDEX('REG XP Table'!$B$2:$E$2815,'Random Encounter'!$F$8+T$1,'REG XP Table'!$G$2)-'Random Encounter'!$E$8-LOOKUP($A361,'Monster List'!$A$2:$A$448,'Monster List'!$C$2:$C$448)*T$1&gt;=0,T$1,S361)</f>
        <v>0</v>
      </c>
      <c r="U361" s="13">
        <f>IF(INDEX('REG XP Table'!$B$2:$E$2815,'Random Encounter'!$F$8+U$1,'REG XP Table'!$G$2)-'Random Encounter'!$E$8-LOOKUP($A361,'Monster List'!$A$2:$A$448,'Monster List'!$C$2:$C$448)*U$1&gt;=0,U$1,T361)</f>
        <v>0</v>
      </c>
      <c r="V361" s="13">
        <f>IF(INDEX('REG XP Table'!$B$2:$E$2815,'Random Encounter'!$F$8+V$1,'REG XP Table'!$G$2)-'Random Encounter'!$E$8-LOOKUP($A361,'Monster List'!$A$2:$A$448,'Monster List'!$C$2:$C$448)*V$1&gt;=0,V$1,U361)</f>
        <v>0</v>
      </c>
      <c r="W361" s="13">
        <f>IF(INDEX('REG XP Table'!$B$2:$E$2815,'Random Encounter'!$F$8+W$1,'REG XP Table'!$G$2)-'Random Encounter'!$E$8-LOOKUP($A361,'Monster List'!$A$2:$A$448,'Monster List'!$C$2:$C$448)*W$1&gt;=0,W$1,V361)</f>
        <v>0</v>
      </c>
      <c r="X361" s="13">
        <f>IF(INDEX('REG XP Table'!$B$2:$E$2815,'Random Encounter'!$F$8+X$1,'REG XP Table'!$G$2)-'Random Encounter'!$E$8-LOOKUP($A361,'Monster List'!$A$2:$A$448,'Monster List'!$C$2:$C$448)*X$1&gt;=0,X$1,W361)</f>
        <v>0</v>
      </c>
      <c r="Y361" s="13">
        <f>IF(INDEX('REG XP Table'!$B$2:$E$2815,'Random Encounter'!$F$8+Y$1,'REG XP Table'!$G$2)-'Random Encounter'!$E$8-LOOKUP($A361,'Monster List'!$A$2:$A$448,'Monster List'!$C$2:$C$448)*Y$1&gt;=0,Y$1,X361)</f>
        <v>0</v>
      </c>
      <c r="Z361" s="13">
        <f>IF(INDEX('REG XP Table'!$B$2:$E$2815,'Random Encounter'!$F$8+Z$1,'REG XP Table'!$G$2)-'Random Encounter'!$E$8-LOOKUP($A361,'Monster List'!$A$2:$A$448,'Monster List'!$C$2:$C$448)*Z$1&gt;=0,Z$1,Y361)</f>
        <v>0</v>
      </c>
      <c r="AA361" s="13">
        <f>IF(INDEX('REG XP Table'!$B$2:$E$2815,'Random Encounter'!$F$8+AA$1,'REG XP Table'!$G$2)-'Random Encounter'!$E$8-LOOKUP($A361,'Monster List'!$A$2:$A$448,'Monster List'!$C$2:$C$448)*AA$1&gt;=0,AA$1,Z361)</f>
        <v>0</v>
      </c>
      <c r="AB361" s="13">
        <f>IF(INDEX('REG XP Table'!$B$2:$E$2815,'Random Encounter'!$F$8+AB$1,'REG XP Table'!$G$2)-'Random Encounter'!$E$8-LOOKUP($A361,'Monster List'!$A$2:$A$448,'Monster List'!$C$2:$C$448)*AB$1&gt;=0,AB$1,AA361)</f>
        <v>0</v>
      </c>
      <c r="AC361" s="13">
        <f>IF(INDEX('REG XP Table'!$B$2:$E$2815,'Random Encounter'!$F$8+AC$1,'REG XP Table'!$G$2)-'Random Encounter'!$E$8-LOOKUP($A361,'Monster List'!$A$2:$A$448,'Monster List'!$C$2:$C$448)*AC$1&gt;=0,AC$1,AB361)</f>
        <v>0</v>
      </c>
      <c r="AD361" s="13">
        <f>IF(INDEX('REG XP Table'!$B$2:$E$2815,'Random Encounter'!$F$8+AD$1,'REG XP Table'!$G$2)-'Random Encounter'!$E$8-LOOKUP($A361,'Monster List'!$A$2:$A$448,'Monster List'!$C$2:$C$448)*AD$1&gt;=0,AD$1,AC361)</f>
        <v>0</v>
      </c>
      <c r="AE361" s="13">
        <f>IF(INDEX('REG XP Table'!$B$2:$E$2815,'Random Encounter'!$F$8+AE$1,'REG XP Table'!$G$2)-'Random Encounter'!$E$8-LOOKUP($A361,'Monster List'!$A$2:$A$448,'Monster List'!$C$2:$C$448)*AE$1&gt;=0,AE$1,AD361)</f>
        <v>0</v>
      </c>
      <c r="AF361" s="13">
        <f>IF(INDEX('REG XP Table'!$B$2:$E$2815,'Random Encounter'!$F$8+AF$1,'REG XP Table'!$G$2)-'Random Encounter'!$E$8-LOOKUP($A361,'Monster List'!$A$2:$A$448,'Monster List'!$C$2:$C$448)*AF$1&gt;=0,AF$1,AE361)</f>
        <v>0</v>
      </c>
    </row>
    <row r="362" spans="1:32" x14ac:dyDescent="0.3">
      <c r="A362" t="s">
        <v>48</v>
      </c>
      <c r="B362">
        <v>10</v>
      </c>
      <c r="C362" t="b">
        <f>ISTEXT(INDEX(Table4[],MATCH(Table412[[#This Row],[Monster]],Table4[Monster],0),MATCH(Table36[Location],Table4[#Headers],0)))</f>
        <v>0</v>
      </c>
      <c r="D362" t="b">
        <f>ISNUMBER(MATCH(LOOKUP(Table412[[#This Row],[Monster]],Table4[Monster],Table4[Alignment 1]),'MSL Filters'!$K$3:$P$3,0))</f>
        <v>1</v>
      </c>
      <c r="E362" t="b">
        <f>ISNUMBER(MATCH(LOOKUP(Table412[[#This Row],[Monster]],Table4[Monster],Table4[Alignment 2]),'MSL Filters'!$K$13:$P$13,0))</f>
        <v>1</v>
      </c>
      <c r="F362" t="b">
        <f>IF(EXACT("Any",Table36[Type]), TRUE, EXACT(LOOKUP(Table412[[#This Row],[Monster]],Table4[Monster],Table4[Type]),Table36[Type]))</f>
        <v>0</v>
      </c>
      <c r="G362" t="b">
        <f>IF(EXACT("Any",Table36[Sub Type]),TRUE,NOT(ISERROR(MATCH(LOOKUP(Table412[[#This Row],[Monster]],Table4[Monster],Table4[Subtype]),'MSL Filters'!$K$23:$P$23,0))))</f>
        <v>1</v>
      </c>
      <c r="H362" t="b">
        <f>IF(EXACT(Table412[[#This Row],[1]],1),TRUE,FALSE)</f>
        <v>1</v>
      </c>
      <c r="I362" t="b">
        <f>LOOKUP(Table412[[#This Row],[Monster]],'Monster List'!$A$2:$A$447,'Monster List'!$B$2:$B$447)&gt;='Random Encounter'!$J$2</f>
        <v>1</v>
      </c>
      <c r="J362" t="b">
        <f>LOOKUP(Table412[[#This Row],[Monster]],'Monster List'!$A$2:$A$447,'Monster List'!$B$2:$B$447)&lt;='Random Encounter'!$K$2</f>
        <v>1</v>
      </c>
      <c r="K362" t="b">
        <f t="shared" si="5"/>
        <v>0</v>
      </c>
      <c r="L362" s="12">
        <f>IF(Table412[[#This Row],[Include?]],1,0)+L361</f>
        <v>22</v>
      </c>
      <c r="M362" s="13">
        <f>IF(INDEX('REG XP Table'!$B$2:$E$2815,'Random Encounter'!$F$8+M$1,'REG XP Table'!$G$2)-'Random Encounter'!$E$8-LOOKUP($A362,'Monster List'!$A$2:$A$448,'Monster List'!$C$2:$C$448)*M$1&gt;=0,1,0)</f>
        <v>1</v>
      </c>
      <c r="N362" s="15" t="str">
        <f>IF(INDEX('REG XP Table'!$B$2:$E$2815,'Random Encounter'!$F$8+N$1,'REG XP Table'!$G$2)-'Random Encounter'!$E$8-LOOKUP($A362,'Monster List'!$A$2:$A$448,'Monster List'!$C$2:$C$448)*N$1&gt;=0,N$1,M362)</f>
        <v>2</v>
      </c>
      <c r="O362" s="13" t="str">
        <f>IF(INDEX('REG XP Table'!$B$2:$E$2815,'Random Encounter'!$F$8+O$1,'REG XP Table'!$G$2)-'Random Encounter'!$E$8-LOOKUP($A362,'Monster List'!$A$2:$A$448,'Monster List'!$C$2:$C$448)*O$1&gt;=0,O$1,N362)</f>
        <v>3</v>
      </c>
      <c r="P362" s="13" t="str">
        <f>IF(INDEX('REG XP Table'!$B$2:$E$2815,'Random Encounter'!$F$8+P$1,'REG XP Table'!$G$2)-'Random Encounter'!$E$8-LOOKUP($A362,'Monster List'!$A$2:$A$448,'Monster List'!$C$2:$C$448)*P$1&gt;=0,P$1,O362)</f>
        <v>4</v>
      </c>
      <c r="Q362" s="13" t="str">
        <f>IF(INDEX('REG XP Table'!$B$2:$E$2815,'Random Encounter'!$F$8+Q$1,'REG XP Table'!$G$2)-'Random Encounter'!$E$8-LOOKUP($A362,'Monster List'!$A$2:$A$448,'Monster List'!$C$2:$C$448)*Q$1&gt;=0,Q$1,P362)</f>
        <v>5</v>
      </c>
      <c r="R362" s="13" t="str">
        <f>IF(INDEX('REG XP Table'!$B$2:$E$2815,'Random Encounter'!$F$8+R$1,'REG XP Table'!$G$2)-'Random Encounter'!$E$8-LOOKUP($A362,'Monster List'!$A$2:$A$448,'Monster List'!$C$2:$C$448)*R$1&gt;=0,R$1,Q362)</f>
        <v>6</v>
      </c>
      <c r="S362" s="13" t="str">
        <f>IF(INDEX('REG XP Table'!$B$2:$E$2815,'Random Encounter'!$F$8+S$1,'REG XP Table'!$G$2)-'Random Encounter'!$E$8-LOOKUP($A362,'Monster List'!$A$2:$A$448,'Monster List'!$C$2:$C$448)*S$1&gt;=0,S$1,R362)</f>
        <v>7</v>
      </c>
      <c r="T362" s="13" t="str">
        <f>IF(INDEX('REG XP Table'!$B$2:$E$2815,'Random Encounter'!$F$8+T$1,'REG XP Table'!$G$2)-'Random Encounter'!$E$8-LOOKUP($A362,'Monster List'!$A$2:$A$448,'Monster List'!$C$2:$C$448)*T$1&gt;=0,T$1,S362)</f>
        <v>8</v>
      </c>
      <c r="U362" s="13" t="str">
        <f>IF(INDEX('REG XP Table'!$B$2:$E$2815,'Random Encounter'!$F$8+U$1,'REG XP Table'!$G$2)-'Random Encounter'!$E$8-LOOKUP($A362,'Monster List'!$A$2:$A$448,'Monster List'!$C$2:$C$448)*U$1&gt;=0,U$1,T362)</f>
        <v>9</v>
      </c>
      <c r="V362" s="13" t="str">
        <f>IF(INDEX('REG XP Table'!$B$2:$E$2815,'Random Encounter'!$F$8+V$1,'REG XP Table'!$G$2)-'Random Encounter'!$E$8-LOOKUP($A362,'Monster List'!$A$2:$A$448,'Monster List'!$C$2:$C$448)*V$1&gt;=0,V$1,U362)</f>
        <v>10</v>
      </c>
      <c r="W362" s="13" t="str">
        <f>IF(INDEX('REG XP Table'!$B$2:$E$2815,'Random Encounter'!$F$8+W$1,'REG XP Table'!$G$2)-'Random Encounter'!$E$8-LOOKUP($A362,'Monster List'!$A$2:$A$448,'Monster List'!$C$2:$C$448)*W$1&gt;=0,W$1,V362)</f>
        <v>11</v>
      </c>
      <c r="X362" s="13" t="str">
        <f>IF(INDEX('REG XP Table'!$B$2:$E$2815,'Random Encounter'!$F$8+X$1,'REG XP Table'!$G$2)-'Random Encounter'!$E$8-LOOKUP($A362,'Monster List'!$A$2:$A$448,'Monster List'!$C$2:$C$448)*X$1&gt;=0,X$1,W362)</f>
        <v>12</v>
      </c>
      <c r="Y362" s="13" t="str">
        <f>IF(INDEX('REG XP Table'!$B$2:$E$2815,'Random Encounter'!$F$8+Y$1,'REG XP Table'!$G$2)-'Random Encounter'!$E$8-LOOKUP($A362,'Monster List'!$A$2:$A$448,'Monster List'!$C$2:$C$448)*Y$1&gt;=0,Y$1,X362)</f>
        <v>13</v>
      </c>
      <c r="Z362" s="13" t="str">
        <f>IF(INDEX('REG XP Table'!$B$2:$E$2815,'Random Encounter'!$F$8+Z$1,'REG XP Table'!$G$2)-'Random Encounter'!$E$8-LOOKUP($A362,'Monster List'!$A$2:$A$448,'Monster List'!$C$2:$C$448)*Z$1&gt;=0,Z$1,Y362)</f>
        <v>13</v>
      </c>
      <c r="AA362" s="13" t="str">
        <f>IF(INDEX('REG XP Table'!$B$2:$E$2815,'Random Encounter'!$F$8+AA$1,'REG XP Table'!$G$2)-'Random Encounter'!$E$8-LOOKUP($A362,'Monster List'!$A$2:$A$448,'Monster List'!$C$2:$C$448)*AA$1&gt;=0,AA$1,Z362)</f>
        <v>13</v>
      </c>
      <c r="AB362" s="13" t="str">
        <f>IF(INDEX('REG XP Table'!$B$2:$E$2815,'Random Encounter'!$F$8+AB$1,'REG XP Table'!$G$2)-'Random Encounter'!$E$8-LOOKUP($A362,'Monster List'!$A$2:$A$448,'Monster List'!$C$2:$C$448)*AB$1&gt;=0,AB$1,AA362)</f>
        <v>13</v>
      </c>
      <c r="AC362" s="13" t="str">
        <f>IF(INDEX('REG XP Table'!$B$2:$E$2815,'Random Encounter'!$F$8+AC$1,'REG XP Table'!$G$2)-'Random Encounter'!$E$8-LOOKUP($A362,'Monster List'!$A$2:$A$448,'Monster List'!$C$2:$C$448)*AC$1&gt;=0,AC$1,AB362)</f>
        <v>13</v>
      </c>
      <c r="AD362" s="13" t="str">
        <f>IF(INDEX('REG XP Table'!$B$2:$E$2815,'Random Encounter'!$F$8+AD$1,'REG XP Table'!$G$2)-'Random Encounter'!$E$8-LOOKUP($A362,'Monster List'!$A$2:$A$448,'Monster List'!$C$2:$C$448)*AD$1&gt;=0,AD$1,AC362)</f>
        <v>13</v>
      </c>
      <c r="AE362" s="13" t="str">
        <f>IF(INDEX('REG XP Table'!$B$2:$E$2815,'Random Encounter'!$F$8+AE$1,'REG XP Table'!$G$2)-'Random Encounter'!$E$8-LOOKUP($A362,'Monster List'!$A$2:$A$448,'Monster List'!$C$2:$C$448)*AE$1&gt;=0,AE$1,AD362)</f>
        <v>13</v>
      </c>
      <c r="AF362" s="13" t="str">
        <f>IF(INDEX('REG XP Table'!$B$2:$E$2815,'Random Encounter'!$F$8+AF$1,'REG XP Table'!$G$2)-'Random Encounter'!$E$8-LOOKUP($A362,'Monster List'!$A$2:$A$448,'Monster List'!$C$2:$C$448)*AF$1&gt;=0,AF$1,AE362)</f>
        <v>13</v>
      </c>
    </row>
    <row r="363" spans="1:32" x14ac:dyDescent="0.3">
      <c r="A363" t="s">
        <v>239</v>
      </c>
      <c r="B363">
        <v>450</v>
      </c>
      <c r="C363" t="b">
        <f>ISTEXT(INDEX(Table4[],MATCH(Table412[[#This Row],[Monster]],Table4[Monster],0),MATCH(Table36[Location],Table4[#Headers],0)))</f>
        <v>0</v>
      </c>
      <c r="D363" t="b">
        <f>ISNUMBER(MATCH(LOOKUP(Table412[[#This Row],[Monster]],Table4[Monster],Table4[Alignment 1]),'MSL Filters'!$K$3:$P$3,0))</f>
        <v>1</v>
      </c>
      <c r="E363" t="b">
        <f>ISNUMBER(MATCH(LOOKUP(Table412[[#This Row],[Monster]],Table4[Monster],Table4[Alignment 2]),'MSL Filters'!$K$13:$P$13,0))</f>
        <v>1</v>
      </c>
      <c r="F363" t="b">
        <f>IF(EXACT("Any",Table36[Type]), TRUE, EXACT(LOOKUP(Table412[[#This Row],[Monster]],Table4[Monster],Table4[Type]),Table36[Type]))</f>
        <v>0</v>
      </c>
      <c r="G363" t="b">
        <f>IF(EXACT("Any",Table36[Sub Type]),TRUE,NOT(ISERROR(MATCH(LOOKUP(Table412[[#This Row],[Monster]],Table4[Monster],Table4[Subtype]),'MSL Filters'!$K$23:$P$23,0))))</f>
        <v>1</v>
      </c>
      <c r="H363" t="b">
        <f>IF(EXACT(Table412[[#This Row],[1]],1),TRUE,FALSE)</f>
        <v>0</v>
      </c>
      <c r="I363" t="b">
        <f>LOOKUP(Table412[[#This Row],[Monster]],'Monster List'!$A$2:$A$447,'Monster List'!$B$2:$B$447)&gt;='Random Encounter'!$J$2</f>
        <v>1</v>
      </c>
      <c r="J363" t="b">
        <f>LOOKUP(Table412[[#This Row],[Monster]],'Monster List'!$A$2:$A$447,'Monster List'!$B$2:$B$447)&lt;='Random Encounter'!$K$2</f>
        <v>1</v>
      </c>
      <c r="K363" t="b">
        <f t="shared" si="5"/>
        <v>0</v>
      </c>
      <c r="L363" s="12">
        <f>IF(Table412[[#This Row],[Include?]],1,0)+L362</f>
        <v>22</v>
      </c>
      <c r="M363" s="13">
        <f>IF(INDEX('REG XP Table'!$B$2:$E$2815,'Random Encounter'!$F$8+M$1,'REG XP Table'!$G$2)-'Random Encounter'!$E$8-LOOKUP($A363,'Monster List'!$A$2:$A$448,'Monster List'!$C$2:$C$448)*M$1&gt;=0,1,0)</f>
        <v>0</v>
      </c>
      <c r="N363" s="15">
        <f>IF(INDEX('REG XP Table'!$B$2:$E$2815,'Random Encounter'!$F$8+N$1,'REG XP Table'!$G$2)-'Random Encounter'!$E$8-LOOKUP($A363,'Monster List'!$A$2:$A$448,'Monster List'!$C$2:$C$448)*N$1&gt;=0,N$1,M363)</f>
        <v>0</v>
      </c>
      <c r="O363" s="13">
        <f>IF(INDEX('REG XP Table'!$B$2:$E$2815,'Random Encounter'!$F$8+O$1,'REG XP Table'!$G$2)-'Random Encounter'!$E$8-LOOKUP($A363,'Monster List'!$A$2:$A$448,'Monster List'!$C$2:$C$448)*O$1&gt;=0,O$1,N363)</f>
        <v>0</v>
      </c>
      <c r="P363" s="13">
        <f>IF(INDEX('REG XP Table'!$B$2:$E$2815,'Random Encounter'!$F$8+P$1,'REG XP Table'!$G$2)-'Random Encounter'!$E$8-LOOKUP($A363,'Monster List'!$A$2:$A$448,'Monster List'!$C$2:$C$448)*P$1&gt;=0,P$1,O363)</f>
        <v>0</v>
      </c>
      <c r="Q363" s="13">
        <f>IF(INDEX('REG XP Table'!$B$2:$E$2815,'Random Encounter'!$F$8+Q$1,'REG XP Table'!$G$2)-'Random Encounter'!$E$8-LOOKUP($A363,'Monster List'!$A$2:$A$448,'Monster List'!$C$2:$C$448)*Q$1&gt;=0,Q$1,P363)</f>
        <v>0</v>
      </c>
      <c r="R363" s="13">
        <f>IF(INDEX('REG XP Table'!$B$2:$E$2815,'Random Encounter'!$F$8+R$1,'REG XP Table'!$G$2)-'Random Encounter'!$E$8-LOOKUP($A363,'Monster List'!$A$2:$A$448,'Monster List'!$C$2:$C$448)*R$1&gt;=0,R$1,Q363)</f>
        <v>0</v>
      </c>
      <c r="S363" s="13">
        <f>IF(INDEX('REG XP Table'!$B$2:$E$2815,'Random Encounter'!$F$8+S$1,'REG XP Table'!$G$2)-'Random Encounter'!$E$8-LOOKUP($A363,'Monster List'!$A$2:$A$448,'Monster List'!$C$2:$C$448)*S$1&gt;=0,S$1,R363)</f>
        <v>0</v>
      </c>
      <c r="T363" s="13">
        <f>IF(INDEX('REG XP Table'!$B$2:$E$2815,'Random Encounter'!$F$8+T$1,'REG XP Table'!$G$2)-'Random Encounter'!$E$8-LOOKUP($A363,'Monster List'!$A$2:$A$448,'Monster List'!$C$2:$C$448)*T$1&gt;=0,T$1,S363)</f>
        <v>0</v>
      </c>
      <c r="U363" s="13">
        <f>IF(INDEX('REG XP Table'!$B$2:$E$2815,'Random Encounter'!$F$8+U$1,'REG XP Table'!$G$2)-'Random Encounter'!$E$8-LOOKUP($A363,'Monster List'!$A$2:$A$448,'Monster List'!$C$2:$C$448)*U$1&gt;=0,U$1,T363)</f>
        <v>0</v>
      </c>
      <c r="V363" s="13">
        <f>IF(INDEX('REG XP Table'!$B$2:$E$2815,'Random Encounter'!$F$8+V$1,'REG XP Table'!$G$2)-'Random Encounter'!$E$8-LOOKUP($A363,'Monster List'!$A$2:$A$448,'Monster List'!$C$2:$C$448)*V$1&gt;=0,V$1,U363)</f>
        <v>0</v>
      </c>
      <c r="W363" s="13">
        <f>IF(INDEX('REG XP Table'!$B$2:$E$2815,'Random Encounter'!$F$8+W$1,'REG XP Table'!$G$2)-'Random Encounter'!$E$8-LOOKUP($A363,'Monster List'!$A$2:$A$448,'Monster List'!$C$2:$C$448)*W$1&gt;=0,W$1,V363)</f>
        <v>0</v>
      </c>
      <c r="X363" s="13">
        <f>IF(INDEX('REG XP Table'!$B$2:$E$2815,'Random Encounter'!$F$8+X$1,'REG XP Table'!$G$2)-'Random Encounter'!$E$8-LOOKUP($A363,'Monster List'!$A$2:$A$448,'Monster List'!$C$2:$C$448)*X$1&gt;=0,X$1,W363)</f>
        <v>0</v>
      </c>
      <c r="Y363" s="13">
        <f>IF(INDEX('REG XP Table'!$B$2:$E$2815,'Random Encounter'!$F$8+Y$1,'REG XP Table'!$G$2)-'Random Encounter'!$E$8-LOOKUP($A363,'Monster List'!$A$2:$A$448,'Monster List'!$C$2:$C$448)*Y$1&gt;=0,Y$1,X363)</f>
        <v>0</v>
      </c>
      <c r="Z363" s="13">
        <f>IF(INDEX('REG XP Table'!$B$2:$E$2815,'Random Encounter'!$F$8+Z$1,'REG XP Table'!$G$2)-'Random Encounter'!$E$8-LOOKUP($A363,'Monster List'!$A$2:$A$448,'Monster List'!$C$2:$C$448)*Z$1&gt;=0,Z$1,Y363)</f>
        <v>0</v>
      </c>
      <c r="AA363" s="13">
        <f>IF(INDEX('REG XP Table'!$B$2:$E$2815,'Random Encounter'!$F$8+AA$1,'REG XP Table'!$G$2)-'Random Encounter'!$E$8-LOOKUP($A363,'Monster List'!$A$2:$A$448,'Monster List'!$C$2:$C$448)*AA$1&gt;=0,AA$1,Z363)</f>
        <v>0</v>
      </c>
      <c r="AB363" s="13">
        <f>IF(INDEX('REG XP Table'!$B$2:$E$2815,'Random Encounter'!$F$8+AB$1,'REG XP Table'!$G$2)-'Random Encounter'!$E$8-LOOKUP($A363,'Monster List'!$A$2:$A$448,'Monster List'!$C$2:$C$448)*AB$1&gt;=0,AB$1,AA363)</f>
        <v>0</v>
      </c>
      <c r="AC363" s="13">
        <f>IF(INDEX('REG XP Table'!$B$2:$E$2815,'Random Encounter'!$F$8+AC$1,'REG XP Table'!$G$2)-'Random Encounter'!$E$8-LOOKUP($A363,'Monster List'!$A$2:$A$448,'Monster List'!$C$2:$C$448)*AC$1&gt;=0,AC$1,AB363)</f>
        <v>0</v>
      </c>
      <c r="AD363" s="13">
        <f>IF(INDEX('REG XP Table'!$B$2:$E$2815,'Random Encounter'!$F$8+AD$1,'REG XP Table'!$G$2)-'Random Encounter'!$E$8-LOOKUP($A363,'Monster List'!$A$2:$A$448,'Monster List'!$C$2:$C$448)*AD$1&gt;=0,AD$1,AC363)</f>
        <v>0</v>
      </c>
      <c r="AE363" s="13">
        <f>IF(INDEX('REG XP Table'!$B$2:$E$2815,'Random Encounter'!$F$8+AE$1,'REG XP Table'!$G$2)-'Random Encounter'!$E$8-LOOKUP($A363,'Monster List'!$A$2:$A$448,'Monster List'!$C$2:$C$448)*AE$1&gt;=0,AE$1,AD363)</f>
        <v>0</v>
      </c>
      <c r="AF363" s="13">
        <f>IF(INDEX('REG XP Table'!$B$2:$E$2815,'Random Encounter'!$F$8+AF$1,'REG XP Table'!$G$2)-'Random Encounter'!$E$8-LOOKUP($A363,'Monster List'!$A$2:$A$448,'Monster List'!$C$2:$C$448)*AF$1&gt;=0,AF$1,AE363)</f>
        <v>0</v>
      </c>
    </row>
    <row r="364" spans="1:32" x14ac:dyDescent="0.3">
      <c r="A364" t="s">
        <v>106</v>
      </c>
      <c r="B364">
        <v>50</v>
      </c>
      <c r="C364" t="b">
        <f>ISTEXT(INDEX(Table4[],MATCH(Table412[[#This Row],[Monster]],Table4[Monster],0),MATCH(Table36[Location],Table4[#Headers],0)))</f>
        <v>0</v>
      </c>
      <c r="D364" t="b">
        <f>ISNUMBER(MATCH(LOOKUP(Table412[[#This Row],[Monster]],Table4[Monster],Table4[Alignment 1]),'MSL Filters'!$K$3:$P$3,0))</f>
        <v>1</v>
      </c>
      <c r="E364" t="b">
        <f>ISNUMBER(MATCH(LOOKUP(Table412[[#This Row],[Monster]],Table4[Monster],Table4[Alignment 2]),'MSL Filters'!$K$13:$P$13,0))</f>
        <v>1</v>
      </c>
      <c r="F364" t="b">
        <f>IF(EXACT("Any",Table36[Type]), TRUE, EXACT(LOOKUP(Table412[[#This Row],[Monster]],Table4[Monster],Table4[Type]),Table36[Type]))</f>
        <v>0</v>
      </c>
      <c r="G364" t="b">
        <f>IF(EXACT("Any",Table36[Sub Type]),TRUE,NOT(ISERROR(MATCH(LOOKUP(Table412[[#This Row],[Monster]],Table4[Monster],Table4[Subtype]),'MSL Filters'!$K$23:$P$23,0))))</f>
        <v>1</v>
      </c>
      <c r="H364" t="b">
        <f>IF(EXACT(Table412[[#This Row],[1]],1),TRUE,FALSE)</f>
        <v>1</v>
      </c>
      <c r="I364" t="b">
        <f>LOOKUP(Table412[[#This Row],[Monster]],'Monster List'!$A$2:$A$447,'Monster List'!$B$2:$B$447)&gt;='Random Encounter'!$J$2</f>
        <v>1</v>
      </c>
      <c r="J364" t="b">
        <f>LOOKUP(Table412[[#This Row],[Monster]],'Monster List'!$A$2:$A$447,'Monster List'!$B$2:$B$447)&lt;='Random Encounter'!$K$2</f>
        <v>1</v>
      </c>
      <c r="K364" t="b">
        <f t="shared" si="5"/>
        <v>0</v>
      </c>
      <c r="L364" s="12">
        <f>IF(Table412[[#This Row],[Include?]],1,0)+L363</f>
        <v>22</v>
      </c>
      <c r="M364" s="13">
        <f>IF(INDEX('REG XP Table'!$B$2:$E$2815,'Random Encounter'!$F$8+M$1,'REG XP Table'!$G$2)-'Random Encounter'!$E$8-LOOKUP($A364,'Monster List'!$A$2:$A$448,'Monster List'!$C$2:$C$448)*M$1&gt;=0,1,0)</f>
        <v>1</v>
      </c>
      <c r="N364" s="15" t="str">
        <f>IF(INDEX('REG XP Table'!$B$2:$E$2815,'Random Encounter'!$F$8+N$1,'REG XP Table'!$G$2)-'Random Encounter'!$E$8-LOOKUP($A364,'Monster List'!$A$2:$A$448,'Monster List'!$C$2:$C$448)*N$1&gt;=0,N$1,M364)</f>
        <v>2</v>
      </c>
      <c r="O364" s="13" t="str">
        <f>IF(INDEX('REG XP Table'!$B$2:$E$2815,'Random Encounter'!$F$8+O$1,'REG XP Table'!$G$2)-'Random Encounter'!$E$8-LOOKUP($A364,'Monster List'!$A$2:$A$448,'Monster List'!$C$2:$C$448)*O$1&gt;=0,O$1,N364)</f>
        <v>3</v>
      </c>
      <c r="P364" s="13" t="str">
        <f>IF(INDEX('REG XP Table'!$B$2:$E$2815,'Random Encounter'!$F$8+P$1,'REG XP Table'!$G$2)-'Random Encounter'!$E$8-LOOKUP($A364,'Monster List'!$A$2:$A$448,'Monster List'!$C$2:$C$448)*P$1&gt;=0,P$1,O364)</f>
        <v>4</v>
      </c>
      <c r="Q364" s="13" t="str">
        <f>IF(INDEX('REG XP Table'!$B$2:$E$2815,'Random Encounter'!$F$8+Q$1,'REG XP Table'!$G$2)-'Random Encounter'!$E$8-LOOKUP($A364,'Monster List'!$A$2:$A$448,'Monster List'!$C$2:$C$448)*Q$1&gt;=0,Q$1,P364)</f>
        <v>4</v>
      </c>
      <c r="R364" s="13" t="str">
        <f>IF(INDEX('REG XP Table'!$B$2:$E$2815,'Random Encounter'!$F$8+R$1,'REG XP Table'!$G$2)-'Random Encounter'!$E$8-LOOKUP($A364,'Monster List'!$A$2:$A$448,'Monster List'!$C$2:$C$448)*R$1&gt;=0,R$1,Q364)</f>
        <v>4</v>
      </c>
      <c r="S364" s="13" t="str">
        <f>IF(INDEX('REG XP Table'!$B$2:$E$2815,'Random Encounter'!$F$8+S$1,'REG XP Table'!$G$2)-'Random Encounter'!$E$8-LOOKUP($A364,'Monster List'!$A$2:$A$448,'Monster List'!$C$2:$C$448)*S$1&gt;=0,S$1,R364)</f>
        <v>4</v>
      </c>
      <c r="T364" s="13" t="str">
        <f>IF(INDEX('REG XP Table'!$B$2:$E$2815,'Random Encounter'!$F$8+T$1,'REG XP Table'!$G$2)-'Random Encounter'!$E$8-LOOKUP($A364,'Monster List'!$A$2:$A$448,'Monster List'!$C$2:$C$448)*T$1&gt;=0,T$1,S364)</f>
        <v>4</v>
      </c>
      <c r="U364" s="13" t="str">
        <f>IF(INDEX('REG XP Table'!$B$2:$E$2815,'Random Encounter'!$F$8+U$1,'REG XP Table'!$G$2)-'Random Encounter'!$E$8-LOOKUP($A364,'Monster List'!$A$2:$A$448,'Monster List'!$C$2:$C$448)*U$1&gt;=0,U$1,T364)</f>
        <v>4</v>
      </c>
      <c r="V364" s="13" t="str">
        <f>IF(INDEX('REG XP Table'!$B$2:$E$2815,'Random Encounter'!$F$8+V$1,'REG XP Table'!$G$2)-'Random Encounter'!$E$8-LOOKUP($A364,'Monster List'!$A$2:$A$448,'Monster List'!$C$2:$C$448)*V$1&gt;=0,V$1,U364)</f>
        <v>4</v>
      </c>
      <c r="W364" s="13" t="str">
        <f>IF(INDEX('REG XP Table'!$B$2:$E$2815,'Random Encounter'!$F$8+W$1,'REG XP Table'!$G$2)-'Random Encounter'!$E$8-LOOKUP($A364,'Monster List'!$A$2:$A$448,'Monster List'!$C$2:$C$448)*W$1&gt;=0,W$1,V364)</f>
        <v>4</v>
      </c>
      <c r="X364" s="13" t="str">
        <f>IF(INDEX('REG XP Table'!$B$2:$E$2815,'Random Encounter'!$F$8+X$1,'REG XP Table'!$G$2)-'Random Encounter'!$E$8-LOOKUP($A364,'Monster List'!$A$2:$A$448,'Monster List'!$C$2:$C$448)*X$1&gt;=0,X$1,W364)</f>
        <v>4</v>
      </c>
      <c r="Y364" s="13" t="str">
        <f>IF(INDEX('REG XP Table'!$B$2:$E$2815,'Random Encounter'!$F$8+Y$1,'REG XP Table'!$G$2)-'Random Encounter'!$E$8-LOOKUP($A364,'Monster List'!$A$2:$A$448,'Monster List'!$C$2:$C$448)*Y$1&gt;=0,Y$1,X364)</f>
        <v>4</v>
      </c>
      <c r="Z364" s="13" t="str">
        <f>IF(INDEX('REG XP Table'!$B$2:$E$2815,'Random Encounter'!$F$8+Z$1,'REG XP Table'!$G$2)-'Random Encounter'!$E$8-LOOKUP($A364,'Monster List'!$A$2:$A$448,'Monster List'!$C$2:$C$448)*Z$1&gt;=0,Z$1,Y364)</f>
        <v>4</v>
      </c>
      <c r="AA364" s="13" t="str">
        <f>IF(INDEX('REG XP Table'!$B$2:$E$2815,'Random Encounter'!$F$8+AA$1,'REG XP Table'!$G$2)-'Random Encounter'!$E$8-LOOKUP($A364,'Monster List'!$A$2:$A$448,'Monster List'!$C$2:$C$448)*AA$1&gt;=0,AA$1,Z364)</f>
        <v>4</v>
      </c>
      <c r="AB364" s="13" t="str">
        <f>IF(INDEX('REG XP Table'!$B$2:$E$2815,'Random Encounter'!$F$8+AB$1,'REG XP Table'!$G$2)-'Random Encounter'!$E$8-LOOKUP($A364,'Monster List'!$A$2:$A$448,'Monster List'!$C$2:$C$448)*AB$1&gt;=0,AB$1,AA364)</f>
        <v>4</v>
      </c>
      <c r="AC364" s="13" t="str">
        <f>IF(INDEX('REG XP Table'!$B$2:$E$2815,'Random Encounter'!$F$8+AC$1,'REG XP Table'!$G$2)-'Random Encounter'!$E$8-LOOKUP($A364,'Monster List'!$A$2:$A$448,'Monster List'!$C$2:$C$448)*AC$1&gt;=0,AC$1,AB364)</f>
        <v>4</v>
      </c>
      <c r="AD364" s="13" t="str">
        <f>IF(INDEX('REG XP Table'!$B$2:$E$2815,'Random Encounter'!$F$8+AD$1,'REG XP Table'!$G$2)-'Random Encounter'!$E$8-LOOKUP($A364,'Monster List'!$A$2:$A$448,'Monster List'!$C$2:$C$448)*AD$1&gt;=0,AD$1,AC364)</f>
        <v>4</v>
      </c>
      <c r="AE364" s="13" t="str">
        <f>IF(INDEX('REG XP Table'!$B$2:$E$2815,'Random Encounter'!$F$8+AE$1,'REG XP Table'!$G$2)-'Random Encounter'!$E$8-LOOKUP($A364,'Monster List'!$A$2:$A$448,'Monster List'!$C$2:$C$448)*AE$1&gt;=0,AE$1,AD364)</f>
        <v>4</v>
      </c>
      <c r="AF364" s="13" t="str">
        <f>IF(INDEX('REG XP Table'!$B$2:$E$2815,'Random Encounter'!$F$8+AF$1,'REG XP Table'!$G$2)-'Random Encounter'!$E$8-LOOKUP($A364,'Monster List'!$A$2:$A$448,'Monster List'!$C$2:$C$448)*AF$1&gt;=0,AF$1,AE364)</f>
        <v>4</v>
      </c>
    </row>
    <row r="365" spans="1:32" x14ac:dyDescent="0.3">
      <c r="A365" t="s">
        <v>70</v>
      </c>
      <c r="B365">
        <v>25</v>
      </c>
      <c r="C365" t="b">
        <f>ISTEXT(INDEX(Table4[],MATCH(Table412[[#This Row],[Monster]],Table4[Monster],0),MATCH(Table36[Location],Table4[#Headers],0)))</f>
        <v>0</v>
      </c>
      <c r="D365" t="b">
        <f>ISNUMBER(MATCH(LOOKUP(Table412[[#This Row],[Monster]],Table4[Monster],Table4[Alignment 1]),'MSL Filters'!$K$3:$P$3,0))</f>
        <v>1</v>
      </c>
      <c r="E365" t="b">
        <f>ISNUMBER(MATCH(LOOKUP(Table412[[#This Row],[Monster]],Table4[Monster],Table4[Alignment 2]),'MSL Filters'!$K$13:$P$13,0))</f>
        <v>1</v>
      </c>
      <c r="F365" t="b">
        <f>IF(EXACT("Any",Table36[Type]), TRUE, EXACT(LOOKUP(Table412[[#This Row],[Monster]],Table4[Monster],Table4[Type]),Table36[Type]))</f>
        <v>0</v>
      </c>
      <c r="G365" t="b">
        <f>IF(EXACT("Any",Table36[Sub Type]),TRUE,NOT(ISERROR(MATCH(LOOKUP(Table412[[#This Row],[Monster]],Table4[Monster],Table4[Subtype]),'MSL Filters'!$K$23:$P$23,0))))</f>
        <v>1</v>
      </c>
      <c r="H365" t="b">
        <f>IF(EXACT(Table412[[#This Row],[1]],1),TRUE,FALSE)</f>
        <v>1</v>
      </c>
      <c r="I365" t="b">
        <f>LOOKUP(Table412[[#This Row],[Monster]],'Monster List'!$A$2:$A$447,'Monster List'!$B$2:$B$447)&gt;='Random Encounter'!$J$2</f>
        <v>1</v>
      </c>
      <c r="J365" t="b">
        <f>LOOKUP(Table412[[#This Row],[Monster]],'Monster List'!$A$2:$A$447,'Monster List'!$B$2:$B$447)&lt;='Random Encounter'!$K$2</f>
        <v>1</v>
      </c>
      <c r="K365" t="b">
        <f t="shared" si="5"/>
        <v>0</v>
      </c>
      <c r="L365" s="12">
        <f>IF(Table412[[#This Row],[Include?]],1,0)+L364</f>
        <v>22</v>
      </c>
      <c r="M365" s="13">
        <f>IF(INDEX('REG XP Table'!$B$2:$E$2815,'Random Encounter'!$F$8+M$1,'REG XP Table'!$G$2)-'Random Encounter'!$E$8-LOOKUP($A365,'Monster List'!$A$2:$A$448,'Monster List'!$C$2:$C$448)*M$1&gt;=0,1,0)</f>
        <v>1</v>
      </c>
      <c r="N365" s="15" t="str">
        <f>IF(INDEX('REG XP Table'!$B$2:$E$2815,'Random Encounter'!$F$8+N$1,'REG XP Table'!$G$2)-'Random Encounter'!$E$8-LOOKUP($A365,'Monster List'!$A$2:$A$448,'Monster List'!$C$2:$C$448)*N$1&gt;=0,N$1,M365)</f>
        <v>2</v>
      </c>
      <c r="O365" s="13" t="str">
        <f>IF(INDEX('REG XP Table'!$B$2:$E$2815,'Random Encounter'!$F$8+O$1,'REG XP Table'!$G$2)-'Random Encounter'!$E$8-LOOKUP($A365,'Monster List'!$A$2:$A$448,'Monster List'!$C$2:$C$448)*O$1&gt;=0,O$1,N365)</f>
        <v>3</v>
      </c>
      <c r="P365" s="13" t="str">
        <f>IF(INDEX('REG XP Table'!$B$2:$E$2815,'Random Encounter'!$F$8+P$1,'REG XP Table'!$G$2)-'Random Encounter'!$E$8-LOOKUP($A365,'Monster List'!$A$2:$A$448,'Monster List'!$C$2:$C$448)*P$1&gt;=0,P$1,O365)</f>
        <v>4</v>
      </c>
      <c r="Q365" s="13" t="str">
        <f>IF(INDEX('REG XP Table'!$B$2:$E$2815,'Random Encounter'!$F$8+Q$1,'REG XP Table'!$G$2)-'Random Encounter'!$E$8-LOOKUP($A365,'Monster List'!$A$2:$A$448,'Monster List'!$C$2:$C$448)*Q$1&gt;=0,Q$1,P365)</f>
        <v>5</v>
      </c>
      <c r="R365" s="13" t="str">
        <f>IF(INDEX('REG XP Table'!$B$2:$E$2815,'Random Encounter'!$F$8+R$1,'REG XP Table'!$G$2)-'Random Encounter'!$E$8-LOOKUP($A365,'Monster List'!$A$2:$A$448,'Monster List'!$C$2:$C$448)*R$1&gt;=0,R$1,Q365)</f>
        <v>6</v>
      </c>
      <c r="S365" s="13" t="str">
        <f>IF(INDEX('REG XP Table'!$B$2:$E$2815,'Random Encounter'!$F$8+S$1,'REG XP Table'!$G$2)-'Random Encounter'!$E$8-LOOKUP($A365,'Monster List'!$A$2:$A$448,'Monster List'!$C$2:$C$448)*S$1&gt;=0,S$1,R365)</f>
        <v>7</v>
      </c>
      <c r="T365" s="13" t="str">
        <f>IF(INDEX('REG XP Table'!$B$2:$E$2815,'Random Encounter'!$F$8+T$1,'REG XP Table'!$G$2)-'Random Encounter'!$E$8-LOOKUP($A365,'Monster List'!$A$2:$A$448,'Monster List'!$C$2:$C$448)*T$1&gt;=0,T$1,S365)</f>
        <v>7</v>
      </c>
      <c r="U365" s="13" t="str">
        <f>IF(INDEX('REG XP Table'!$B$2:$E$2815,'Random Encounter'!$F$8+U$1,'REG XP Table'!$G$2)-'Random Encounter'!$E$8-LOOKUP($A365,'Monster List'!$A$2:$A$448,'Monster List'!$C$2:$C$448)*U$1&gt;=0,U$1,T365)</f>
        <v>7</v>
      </c>
      <c r="V365" s="13" t="str">
        <f>IF(INDEX('REG XP Table'!$B$2:$E$2815,'Random Encounter'!$F$8+V$1,'REG XP Table'!$G$2)-'Random Encounter'!$E$8-LOOKUP($A365,'Monster List'!$A$2:$A$448,'Monster List'!$C$2:$C$448)*V$1&gt;=0,V$1,U365)</f>
        <v>7</v>
      </c>
      <c r="W365" s="13" t="str">
        <f>IF(INDEX('REG XP Table'!$B$2:$E$2815,'Random Encounter'!$F$8+W$1,'REG XP Table'!$G$2)-'Random Encounter'!$E$8-LOOKUP($A365,'Monster List'!$A$2:$A$448,'Monster List'!$C$2:$C$448)*W$1&gt;=0,W$1,V365)</f>
        <v>7</v>
      </c>
      <c r="X365" s="13" t="str">
        <f>IF(INDEX('REG XP Table'!$B$2:$E$2815,'Random Encounter'!$F$8+X$1,'REG XP Table'!$G$2)-'Random Encounter'!$E$8-LOOKUP($A365,'Monster List'!$A$2:$A$448,'Monster List'!$C$2:$C$448)*X$1&gt;=0,X$1,W365)</f>
        <v>7</v>
      </c>
      <c r="Y365" s="13" t="str">
        <f>IF(INDEX('REG XP Table'!$B$2:$E$2815,'Random Encounter'!$F$8+Y$1,'REG XP Table'!$G$2)-'Random Encounter'!$E$8-LOOKUP($A365,'Monster List'!$A$2:$A$448,'Monster List'!$C$2:$C$448)*Y$1&gt;=0,Y$1,X365)</f>
        <v>7</v>
      </c>
      <c r="Z365" s="13" t="str">
        <f>IF(INDEX('REG XP Table'!$B$2:$E$2815,'Random Encounter'!$F$8+Z$1,'REG XP Table'!$G$2)-'Random Encounter'!$E$8-LOOKUP($A365,'Monster List'!$A$2:$A$448,'Monster List'!$C$2:$C$448)*Z$1&gt;=0,Z$1,Y365)</f>
        <v>7</v>
      </c>
      <c r="AA365" s="13" t="str">
        <f>IF(INDEX('REG XP Table'!$B$2:$E$2815,'Random Encounter'!$F$8+AA$1,'REG XP Table'!$G$2)-'Random Encounter'!$E$8-LOOKUP($A365,'Monster List'!$A$2:$A$448,'Monster List'!$C$2:$C$448)*AA$1&gt;=0,AA$1,Z365)</f>
        <v>7</v>
      </c>
      <c r="AB365" s="13" t="str">
        <f>IF(INDEX('REG XP Table'!$B$2:$E$2815,'Random Encounter'!$F$8+AB$1,'REG XP Table'!$G$2)-'Random Encounter'!$E$8-LOOKUP($A365,'Monster List'!$A$2:$A$448,'Monster List'!$C$2:$C$448)*AB$1&gt;=0,AB$1,AA365)</f>
        <v>7</v>
      </c>
      <c r="AC365" s="13" t="str">
        <f>IF(INDEX('REG XP Table'!$B$2:$E$2815,'Random Encounter'!$F$8+AC$1,'REG XP Table'!$G$2)-'Random Encounter'!$E$8-LOOKUP($A365,'Monster List'!$A$2:$A$448,'Monster List'!$C$2:$C$448)*AC$1&gt;=0,AC$1,AB365)</f>
        <v>7</v>
      </c>
      <c r="AD365" s="13" t="str">
        <f>IF(INDEX('REG XP Table'!$B$2:$E$2815,'Random Encounter'!$F$8+AD$1,'REG XP Table'!$G$2)-'Random Encounter'!$E$8-LOOKUP($A365,'Monster List'!$A$2:$A$448,'Monster List'!$C$2:$C$448)*AD$1&gt;=0,AD$1,AC365)</f>
        <v>7</v>
      </c>
      <c r="AE365" s="13" t="str">
        <f>IF(INDEX('REG XP Table'!$B$2:$E$2815,'Random Encounter'!$F$8+AE$1,'REG XP Table'!$G$2)-'Random Encounter'!$E$8-LOOKUP($A365,'Monster List'!$A$2:$A$448,'Monster List'!$C$2:$C$448)*AE$1&gt;=0,AE$1,AD365)</f>
        <v>7</v>
      </c>
      <c r="AF365" s="13" t="str">
        <f>IF(INDEX('REG XP Table'!$B$2:$E$2815,'Random Encounter'!$F$8+AF$1,'REG XP Table'!$G$2)-'Random Encounter'!$E$8-LOOKUP($A365,'Monster List'!$A$2:$A$448,'Monster List'!$C$2:$C$448)*AF$1&gt;=0,AF$1,AE365)</f>
        <v>7</v>
      </c>
    </row>
    <row r="366" spans="1:32" x14ac:dyDescent="0.3">
      <c r="A366" t="s">
        <v>107</v>
      </c>
      <c r="B366">
        <v>50</v>
      </c>
      <c r="C366" t="b">
        <f>ISTEXT(INDEX(Table4[],MATCH(Table412[[#This Row],[Monster]],Table4[Monster],0),MATCH(Table36[Location],Table4[#Headers],0)))</f>
        <v>0</v>
      </c>
      <c r="D366" t="b">
        <f>ISNUMBER(MATCH(LOOKUP(Table412[[#This Row],[Monster]],Table4[Monster],Table4[Alignment 1]),'MSL Filters'!$K$3:$P$3,0))</f>
        <v>1</v>
      </c>
      <c r="E366" t="b">
        <f>ISNUMBER(MATCH(LOOKUP(Table412[[#This Row],[Monster]],Table4[Monster],Table4[Alignment 2]),'MSL Filters'!$K$13:$P$13,0))</f>
        <v>1</v>
      </c>
      <c r="F366" t="b">
        <f>IF(EXACT("Any",Table36[Type]), TRUE, EXACT(LOOKUP(Table412[[#This Row],[Monster]],Table4[Monster],Table4[Type]),Table36[Type]))</f>
        <v>0</v>
      </c>
      <c r="G366" t="b">
        <f>IF(EXACT("Any",Table36[Sub Type]),TRUE,NOT(ISERROR(MATCH(LOOKUP(Table412[[#This Row],[Monster]],Table4[Monster],Table4[Subtype]),'MSL Filters'!$K$23:$P$23,0))))</f>
        <v>1</v>
      </c>
      <c r="H366" t="b">
        <f>IF(EXACT(Table412[[#This Row],[1]],1),TRUE,FALSE)</f>
        <v>1</v>
      </c>
      <c r="I366" t="b">
        <f>LOOKUP(Table412[[#This Row],[Monster]],'Monster List'!$A$2:$A$447,'Monster List'!$B$2:$B$447)&gt;='Random Encounter'!$J$2</f>
        <v>1</v>
      </c>
      <c r="J366" t="b">
        <f>LOOKUP(Table412[[#This Row],[Monster]],'Monster List'!$A$2:$A$447,'Monster List'!$B$2:$B$447)&lt;='Random Encounter'!$K$2</f>
        <v>1</v>
      </c>
      <c r="K366" t="b">
        <f t="shared" si="5"/>
        <v>0</v>
      </c>
      <c r="L366" s="12">
        <f>IF(Table412[[#This Row],[Include?]],1,0)+L365</f>
        <v>22</v>
      </c>
      <c r="M366" s="13">
        <f>IF(INDEX('REG XP Table'!$B$2:$E$2815,'Random Encounter'!$F$8+M$1,'REG XP Table'!$G$2)-'Random Encounter'!$E$8-LOOKUP($A366,'Monster List'!$A$2:$A$448,'Monster List'!$C$2:$C$448)*M$1&gt;=0,1,0)</f>
        <v>1</v>
      </c>
      <c r="N366" s="15" t="str">
        <f>IF(INDEX('REG XP Table'!$B$2:$E$2815,'Random Encounter'!$F$8+N$1,'REG XP Table'!$G$2)-'Random Encounter'!$E$8-LOOKUP($A366,'Monster List'!$A$2:$A$448,'Monster List'!$C$2:$C$448)*N$1&gt;=0,N$1,M366)</f>
        <v>2</v>
      </c>
      <c r="O366" s="13" t="str">
        <f>IF(INDEX('REG XP Table'!$B$2:$E$2815,'Random Encounter'!$F$8+O$1,'REG XP Table'!$G$2)-'Random Encounter'!$E$8-LOOKUP($A366,'Monster List'!$A$2:$A$448,'Monster List'!$C$2:$C$448)*O$1&gt;=0,O$1,N366)</f>
        <v>3</v>
      </c>
      <c r="P366" s="13" t="str">
        <f>IF(INDEX('REG XP Table'!$B$2:$E$2815,'Random Encounter'!$F$8+P$1,'REG XP Table'!$G$2)-'Random Encounter'!$E$8-LOOKUP($A366,'Monster List'!$A$2:$A$448,'Monster List'!$C$2:$C$448)*P$1&gt;=0,P$1,O366)</f>
        <v>4</v>
      </c>
      <c r="Q366" s="13" t="str">
        <f>IF(INDEX('REG XP Table'!$B$2:$E$2815,'Random Encounter'!$F$8+Q$1,'REG XP Table'!$G$2)-'Random Encounter'!$E$8-LOOKUP($A366,'Monster List'!$A$2:$A$448,'Monster List'!$C$2:$C$448)*Q$1&gt;=0,Q$1,P366)</f>
        <v>4</v>
      </c>
      <c r="R366" s="13" t="str">
        <f>IF(INDEX('REG XP Table'!$B$2:$E$2815,'Random Encounter'!$F$8+R$1,'REG XP Table'!$G$2)-'Random Encounter'!$E$8-LOOKUP($A366,'Monster List'!$A$2:$A$448,'Monster List'!$C$2:$C$448)*R$1&gt;=0,R$1,Q366)</f>
        <v>4</v>
      </c>
      <c r="S366" s="13" t="str">
        <f>IF(INDEX('REG XP Table'!$B$2:$E$2815,'Random Encounter'!$F$8+S$1,'REG XP Table'!$G$2)-'Random Encounter'!$E$8-LOOKUP($A366,'Monster List'!$A$2:$A$448,'Monster List'!$C$2:$C$448)*S$1&gt;=0,S$1,R366)</f>
        <v>4</v>
      </c>
      <c r="T366" s="13" t="str">
        <f>IF(INDEX('REG XP Table'!$B$2:$E$2815,'Random Encounter'!$F$8+T$1,'REG XP Table'!$G$2)-'Random Encounter'!$E$8-LOOKUP($A366,'Monster List'!$A$2:$A$448,'Monster List'!$C$2:$C$448)*T$1&gt;=0,T$1,S366)</f>
        <v>4</v>
      </c>
      <c r="U366" s="13" t="str">
        <f>IF(INDEX('REG XP Table'!$B$2:$E$2815,'Random Encounter'!$F$8+U$1,'REG XP Table'!$G$2)-'Random Encounter'!$E$8-LOOKUP($A366,'Monster List'!$A$2:$A$448,'Monster List'!$C$2:$C$448)*U$1&gt;=0,U$1,T366)</f>
        <v>4</v>
      </c>
      <c r="V366" s="13" t="str">
        <f>IF(INDEX('REG XP Table'!$B$2:$E$2815,'Random Encounter'!$F$8+V$1,'REG XP Table'!$G$2)-'Random Encounter'!$E$8-LOOKUP($A366,'Monster List'!$A$2:$A$448,'Monster List'!$C$2:$C$448)*V$1&gt;=0,V$1,U366)</f>
        <v>4</v>
      </c>
      <c r="W366" s="13" t="str">
        <f>IF(INDEX('REG XP Table'!$B$2:$E$2815,'Random Encounter'!$F$8+W$1,'REG XP Table'!$G$2)-'Random Encounter'!$E$8-LOOKUP($A366,'Monster List'!$A$2:$A$448,'Monster List'!$C$2:$C$448)*W$1&gt;=0,W$1,V366)</f>
        <v>4</v>
      </c>
      <c r="X366" s="13" t="str">
        <f>IF(INDEX('REG XP Table'!$B$2:$E$2815,'Random Encounter'!$F$8+X$1,'REG XP Table'!$G$2)-'Random Encounter'!$E$8-LOOKUP($A366,'Monster List'!$A$2:$A$448,'Monster List'!$C$2:$C$448)*X$1&gt;=0,X$1,W366)</f>
        <v>4</v>
      </c>
      <c r="Y366" s="13" t="str">
        <f>IF(INDEX('REG XP Table'!$B$2:$E$2815,'Random Encounter'!$F$8+Y$1,'REG XP Table'!$G$2)-'Random Encounter'!$E$8-LOOKUP($A366,'Monster List'!$A$2:$A$448,'Monster List'!$C$2:$C$448)*Y$1&gt;=0,Y$1,X366)</f>
        <v>4</v>
      </c>
      <c r="Z366" s="13" t="str">
        <f>IF(INDEX('REG XP Table'!$B$2:$E$2815,'Random Encounter'!$F$8+Z$1,'REG XP Table'!$G$2)-'Random Encounter'!$E$8-LOOKUP($A366,'Monster List'!$A$2:$A$448,'Monster List'!$C$2:$C$448)*Z$1&gt;=0,Z$1,Y366)</f>
        <v>4</v>
      </c>
      <c r="AA366" s="13" t="str">
        <f>IF(INDEX('REG XP Table'!$B$2:$E$2815,'Random Encounter'!$F$8+AA$1,'REG XP Table'!$G$2)-'Random Encounter'!$E$8-LOOKUP($A366,'Monster List'!$A$2:$A$448,'Monster List'!$C$2:$C$448)*AA$1&gt;=0,AA$1,Z366)</f>
        <v>4</v>
      </c>
      <c r="AB366" s="13" t="str">
        <f>IF(INDEX('REG XP Table'!$B$2:$E$2815,'Random Encounter'!$F$8+AB$1,'REG XP Table'!$G$2)-'Random Encounter'!$E$8-LOOKUP($A366,'Monster List'!$A$2:$A$448,'Monster List'!$C$2:$C$448)*AB$1&gt;=0,AB$1,AA366)</f>
        <v>4</v>
      </c>
      <c r="AC366" s="13" t="str">
        <f>IF(INDEX('REG XP Table'!$B$2:$E$2815,'Random Encounter'!$F$8+AC$1,'REG XP Table'!$G$2)-'Random Encounter'!$E$8-LOOKUP($A366,'Monster List'!$A$2:$A$448,'Monster List'!$C$2:$C$448)*AC$1&gt;=0,AC$1,AB366)</f>
        <v>4</v>
      </c>
      <c r="AD366" s="13" t="str">
        <f>IF(INDEX('REG XP Table'!$B$2:$E$2815,'Random Encounter'!$F$8+AD$1,'REG XP Table'!$G$2)-'Random Encounter'!$E$8-LOOKUP($A366,'Monster List'!$A$2:$A$448,'Monster List'!$C$2:$C$448)*AD$1&gt;=0,AD$1,AC366)</f>
        <v>4</v>
      </c>
      <c r="AE366" s="13" t="str">
        <f>IF(INDEX('REG XP Table'!$B$2:$E$2815,'Random Encounter'!$F$8+AE$1,'REG XP Table'!$G$2)-'Random Encounter'!$E$8-LOOKUP($A366,'Monster List'!$A$2:$A$448,'Monster List'!$C$2:$C$448)*AE$1&gt;=0,AE$1,AD366)</f>
        <v>4</v>
      </c>
      <c r="AF366" s="13" t="str">
        <f>IF(INDEX('REG XP Table'!$B$2:$E$2815,'Random Encounter'!$F$8+AF$1,'REG XP Table'!$G$2)-'Random Encounter'!$E$8-LOOKUP($A366,'Monster List'!$A$2:$A$448,'Monster List'!$C$2:$C$448)*AF$1&gt;=0,AF$1,AE366)</f>
        <v>4</v>
      </c>
    </row>
    <row r="367" spans="1:32" x14ac:dyDescent="0.3">
      <c r="A367" t="s">
        <v>450</v>
      </c>
      <c r="B367">
        <v>33000</v>
      </c>
      <c r="C367" t="b">
        <f>ISTEXT(INDEX(Table4[],MATCH(Table412[[#This Row],[Monster]],Table4[Monster],0),MATCH(Table36[Location],Table4[#Headers],0)))</f>
        <v>0</v>
      </c>
      <c r="D367" t="b">
        <f>ISNUMBER(MATCH(LOOKUP(Table412[[#This Row],[Monster]],Table4[Monster],Table4[Alignment 1]),'MSL Filters'!$K$3:$P$3,0))</f>
        <v>1</v>
      </c>
      <c r="E367" t="b">
        <f>ISNUMBER(MATCH(LOOKUP(Table412[[#This Row],[Monster]],Table4[Monster],Table4[Alignment 2]),'MSL Filters'!$K$13:$P$13,0))</f>
        <v>1</v>
      </c>
      <c r="F367" t="b">
        <f>IF(EXACT("Any",Table36[Type]), TRUE, EXACT(LOOKUP(Table412[[#This Row],[Monster]],Table4[Monster],Table4[Type]),Table36[Type]))</f>
        <v>0</v>
      </c>
      <c r="G367" t="b">
        <f>IF(EXACT("Any",Table36[Sub Type]),TRUE,NOT(ISERROR(MATCH(LOOKUP(Table412[[#This Row],[Monster]],Table4[Monster],Table4[Subtype]),'MSL Filters'!$K$23:$P$23,0))))</f>
        <v>1</v>
      </c>
      <c r="H367" t="b">
        <f>IF(EXACT(Table412[[#This Row],[1]],1),TRUE,FALSE)</f>
        <v>0</v>
      </c>
      <c r="I367" t="b">
        <f>LOOKUP(Table412[[#This Row],[Monster]],'Monster List'!$A$2:$A$447,'Monster List'!$B$2:$B$447)&gt;='Random Encounter'!$J$2</f>
        <v>1</v>
      </c>
      <c r="J367" t="b">
        <f>LOOKUP(Table412[[#This Row],[Monster]],'Monster List'!$A$2:$A$447,'Monster List'!$B$2:$B$447)&lt;='Random Encounter'!$K$2</f>
        <v>1</v>
      </c>
      <c r="K367" t="b">
        <f t="shared" si="5"/>
        <v>0</v>
      </c>
      <c r="L367" s="12">
        <f>IF(Table412[[#This Row],[Include?]],1,0)+L366</f>
        <v>22</v>
      </c>
      <c r="M367" s="13">
        <f>IF(INDEX('REG XP Table'!$B$2:$E$2815,'Random Encounter'!$F$8+M$1,'REG XP Table'!$G$2)-'Random Encounter'!$E$8-LOOKUP($A367,'Monster List'!$A$2:$A$448,'Monster List'!$C$2:$C$448)*M$1&gt;=0,1,0)</f>
        <v>0</v>
      </c>
      <c r="N367" s="15">
        <f>IF(INDEX('REG XP Table'!$B$2:$E$2815,'Random Encounter'!$F$8+N$1,'REG XP Table'!$G$2)-'Random Encounter'!$E$8-LOOKUP($A367,'Monster List'!$A$2:$A$448,'Monster List'!$C$2:$C$448)*N$1&gt;=0,N$1,M367)</f>
        <v>0</v>
      </c>
      <c r="O367" s="13">
        <f>IF(INDEX('REG XP Table'!$B$2:$E$2815,'Random Encounter'!$F$8+O$1,'REG XP Table'!$G$2)-'Random Encounter'!$E$8-LOOKUP($A367,'Monster List'!$A$2:$A$448,'Monster List'!$C$2:$C$448)*O$1&gt;=0,O$1,N367)</f>
        <v>0</v>
      </c>
      <c r="P367" s="13">
        <f>IF(INDEX('REG XP Table'!$B$2:$E$2815,'Random Encounter'!$F$8+P$1,'REG XP Table'!$G$2)-'Random Encounter'!$E$8-LOOKUP($A367,'Monster List'!$A$2:$A$448,'Monster List'!$C$2:$C$448)*P$1&gt;=0,P$1,O367)</f>
        <v>0</v>
      </c>
      <c r="Q367" s="13">
        <f>IF(INDEX('REG XP Table'!$B$2:$E$2815,'Random Encounter'!$F$8+Q$1,'REG XP Table'!$G$2)-'Random Encounter'!$E$8-LOOKUP($A367,'Monster List'!$A$2:$A$448,'Monster List'!$C$2:$C$448)*Q$1&gt;=0,Q$1,P367)</f>
        <v>0</v>
      </c>
      <c r="R367" s="13">
        <f>IF(INDEX('REG XP Table'!$B$2:$E$2815,'Random Encounter'!$F$8+R$1,'REG XP Table'!$G$2)-'Random Encounter'!$E$8-LOOKUP($A367,'Monster List'!$A$2:$A$448,'Monster List'!$C$2:$C$448)*R$1&gt;=0,R$1,Q367)</f>
        <v>0</v>
      </c>
      <c r="S367" s="13">
        <f>IF(INDEX('REG XP Table'!$B$2:$E$2815,'Random Encounter'!$F$8+S$1,'REG XP Table'!$G$2)-'Random Encounter'!$E$8-LOOKUP($A367,'Monster List'!$A$2:$A$448,'Monster List'!$C$2:$C$448)*S$1&gt;=0,S$1,R367)</f>
        <v>0</v>
      </c>
      <c r="T367" s="13">
        <f>IF(INDEX('REG XP Table'!$B$2:$E$2815,'Random Encounter'!$F$8+T$1,'REG XP Table'!$G$2)-'Random Encounter'!$E$8-LOOKUP($A367,'Monster List'!$A$2:$A$448,'Monster List'!$C$2:$C$448)*T$1&gt;=0,T$1,S367)</f>
        <v>0</v>
      </c>
      <c r="U367" s="13">
        <f>IF(INDEX('REG XP Table'!$B$2:$E$2815,'Random Encounter'!$F$8+U$1,'REG XP Table'!$G$2)-'Random Encounter'!$E$8-LOOKUP($A367,'Monster List'!$A$2:$A$448,'Monster List'!$C$2:$C$448)*U$1&gt;=0,U$1,T367)</f>
        <v>0</v>
      </c>
      <c r="V367" s="13">
        <f>IF(INDEX('REG XP Table'!$B$2:$E$2815,'Random Encounter'!$F$8+V$1,'REG XP Table'!$G$2)-'Random Encounter'!$E$8-LOOKUP($A367,'Monster List'!$A$2:$A$448,'Monster List'!$C$2:$C$448)*V$1&gt;=0,V$1,U367)</f>
        <v>0</v>
      </c>
      <c r="W367" s="13">
        <f>IF(INDEX('REG XP Table'!$B$2:$E$2815,'Random Encounter'!$F$8+W$1,'REG XP Table'!$G$2)-'Random Encounter'!$E$8-LOOKUP($A367,'Monster List'!$A$2:$A$448,'Monster List'!$C$2:$C$448)*W$1&gt;=0,W$1,V367)</f>
        <v>0</v>
      </c>
      <c r="X367" s="13">
        <f>IF(INDEX('REG XP Table'!$B$2:$E$2815,'Random Encounter'!$F$8+X$1,'REG XP Table'!$G$2)-'Random Encounter'!$E$8-LOOKUP($A367,'Monster List'!$A$2:$A$448,'Monster List'!$C$2:$C$448)*X$1&gt;=0,X$1,W367)</f>
        <v>0</v>
      </c>
      <c r="Y367" s="13">
        <f>IF(INDEX('REG XP Table'!$B$2:$E$2815,'Random Encounter'!$F$8+Y$1,'REG XP Table'!$G$2)-'Random Encounter'!$E$8-LOOKUP($A367,'Monster List'!$A$2:$A$448,'Monster List'!$C$2:$C$448)*Y$1&gt;=0,Y$1,X367)</f>
        <v>0</v>
      </c>
      <c r="Z367" s="13">
        <f>IF(INDEX('REG XP Table'!$B$2:$E$2815,'Random Encounter'!$F$8+Z$1,'REG XP Table'!$G$2)-'Random Encounter'!$E$8-LOOKUP($A367,'Monster List'!$A$2:$A$448,'Monster List'!$C$2:$C$448)*Z$1&gt;=0,Z$1,Y367)</f>
        <v>0</v>
      </c>
      <c r="AA367" s="13">
        <f>IF(INDEX('REG XP Table'!$B$2:$E$2815,'Random Encounter'!$F$8+AA$1,'REG XP Table'!$G$2)-'Random Encounter'!$E$8-LOOKUP($A367,'Monster List'!$A$2:$A$448,'Monster List'!$C$2:$C$448)*AA$1&gt;=0,AA$1,Z367)</f>
        <v>0</v>
      </c>
      <c r="AB367" s="13">
        <f>IF(INDEX('REG XP Table'!$B$2:$E$2815,'Random Encounter'!$F$8+AB$1,'REG XP Table'!$G$2)-'Random Encounter'!$E$8-LOOKUP($A367,'Monster List'!$A$2:$A$448,'Monster List'!$C$2:$C$448)*AB$1&gt;=0,AB$1,AA367)</f>
        <v>0</v>
      </c>
      <c r="AC367" s="13">
        <f>IF(INDEX('REG XP Table'!$B$2:$E$2815,'Random Encounter'!$F$8+AC$1,'REG XP Table'!$G$2)-'Random Encounter'!$E$8-LOOKUP($A367,'Monster List'!$A$2:$A$448,'Monster List'!$C$2:$C$448)*AC$1&gt;=0,AC$1,AB367)</f>
        <v>0</v>
      </c>
      <c r="AD367" s="13">
        <f>IF(INDEX('REG XP Table'!$B$2:$E$2815,'Random Encounter'!$F$8+AD$1,'REG XP Table'!$G$2)-'Random Encounter'!$E$8-LOOKUP($A367,'Monster List'!$A$2:$A$448,'Monster List'!$C$2:$C$448)*AD$1&gt;=0,AD$1,AC367)</f>
        <v>0</v>
      </c>
      <c r="AE367" s="13">
        <f>IF(INDEX('REG XP Table'!$B$2:$E$2815,'Random Encounter'!$F$8+AE$1,'REG XP Table'!$G$2)-'Random Encounter'!$E$8-LOOKUP($A367,'Monster List'!$A$2:$A$448,'Monster List'!$C$2:$C$448)*AE$1&gt;=0,AE$1,AD367)</f>
        <v>0</v>
      </c>
      <c r="AF367" s="13">
        <f>IF(INDEX('REG XP Table'!$B$2:$E$2815,'Random Encounter'!$F$8+AF$1,'REG XP Table'!$G$2)-'Random Encounter'!$E$8-LOOKUP($A367,'Monster List'!$A$2:$A$448,'Monster List'!$C$2:$C$448)*AF$1&gt;=0,AF$1,AE367)</f>
        <v>0</v>
      </c>
    </row>
    <row r="368" spans="1:32" x14ac:dyDescent="0.3">
      <c r="A368" t="s">
        <v>269</v>
      </c>
      <c r="B368">
        <v>700</v>
      </c>
      <c r="C368" t="b">
        <f>ISTEXT(INDEX(Table4[],MATCH(Table412[[#This Row],[Monster]],Table4[Monster],0),MATCH(Table36[Location],Table4[#Headers],0)))</f>
        <v>0</v>
      </c>
      <c r="D368" t="b">
        <f>ISNUMBER(MATCH(LOOKUP(Table412[[#This Row],[Monster]],Table4[Monster],Table4[Alignment 1]),'MSL Filters'!$K$3:$P$3,0))</f>
        <v>1</v>
      </c>
      <c r="E368" t="b">
        <f>ISNUMBER(MATCH(LOOKUP(Table412[[#This Row],[Monster]],Table4[Monster],Table4[Alignment 2]),'MSL Filters'!$K$13:$P$13,0))</f>
        <v>1</v>
      </c>
      <c r="F368" t="b">
        <f>IF(EXACT("Any",Table36[Type]), TRUE, EXACT(LOOKUP(Table412[[#This Row],[Monster]],Table4[Monster],Table4[Type]),Table36[Type]))</f>
        <v>0</v>
      </c>
      <c r="G368" t="b">
        <f>IF(EXACT("Any",Table36[Sub Type]),TRUE,NOT(ISERROR(MATCH(LOOKUP(Table412[[#This Row],[Monster]],Table4[Monster],Table4[Subtype]),'MSL Filters'!$K$23:$P$23,0))))</f>
        <v>1</v>
      </c>
      <c r="H368" t="b">
        <f>IF(EXACT(Table412[[#This Row],[1]],1),TRUE,FALSE)</f>
        <v>0</v>
      </c>
      <c r="I368" t="b">
        <f>LOOKUP(Table412[[#This Row],[Monster]],'Monster List'!$A$2:$A$447,'Monster List'!$B$2:$B$447)&gt;='Random Encounter'!$J$2</f>
        <v>1</v>
      </c>
      <c r="J368" t="b">
        <f>LOOKUP(Table412[[#This Row],[Monster]],'Monster List'!$A$2:$A$447,'Monster List'!$B$2:$B$447)&lt;='Random Encounter'!$K$2</f>
        <v>1</v>
      </c>
      <c r="K368" t="b">
        <f t="shared" si="5"/>
        <v>0</v>
      </c>
      <c r="L368" s="12">
        <f>IF(Table412[[#This Row],[Include?]],1,0)+L367</f>
        <v>22</v>
      </c>
      <c r="M368" s="13">
        <f>IF(INDEX('REG XP Table'!$B$2:$E$2815,'Random Encounter'!$F$8+M$1,'REG XP Table'!$G$2)-'Random Encounter'!$E$8-LOOKUP($A368,'Monster List'!$A$2:$A$448,'Monster List'!$C$2:$C$448)*M$1&gt;=0,1,0)</f>
        <v>0</v>
      </c>
      <c r="N368" s="15">
        <f>IF(INDEX('REG XP Table'!$B$2:$E$2815,'Random Encounter'!$F$8+N$1,'REG XP Table'!$G$2)-'Random Encounter'!$E$8-LOOKUP($A368,'Monster List'!$A$2:$A$448,'Monster List'!$C$2:$C$448)*N$1&gt;=0,N$1,M368)</f>
        <v>0</v>
      </c>
      <c r="O368" s="13">
        <f>IF(INDEX('REG XP Table'!$B$2:$E$2815,'Random Encounter'!$F$8+O$1,'REG XP Table'!$G$2)-'Random Encounter'!$E$8-LOOKUP($A368,'Monster List'!$A$2:$A$448,'Monster List'!$C$2:$C$448)*O$1&gt;=0,O$1,N368)</f>
        <v>0</v>
      </c>
      <c r="P368" s="13">
        <f>IF(INDEX('REG XP Table'!$B$2:$E$2815,'Random Encounter'!$F$8+P$1,'REG XP Table'!$G$2)-'Random Encounter'!$E$8-LOOKUP($A368,'Monster List'!$A$2:$A$448,'Monster List'!$C$2:$C$448)*P$1&gt;=0,P$1,O368)</f>
        <v>0</v>
      </c>
      <c r="Q368" s="13">
        <f>IF(INDEX('REG XP Table'!$B$2:$E$2815,'Random Encounter'!$F$8+Q$1,'REG XP Table'!$G$2)-'Random Encounter'!$E$8-LOOKUP($A368,'Monster List'!$A$2:$A$448,'Monster List'!$C$2:$C$448)*Q$1&gt;=0,Q$1,P368)</f>
        <v>0</v>
      </c>
      <c r="R368" s="13">
        <f>IF(INDEX('REG XP Table'!$B$2:$E$2815,'Random Encounter'!$F$8+R$1,'REG XP Table'!$G$2)-'Random Encounter'!$E$8-LOOKUP($A368,'Monster List'!$A$2:$A$448,'Monster List'!$C$2:$C$448)*R$1&gt;=0,R$1,Q368)</f>
        <v>0</v>
      </c>
      <c r="S368" s="13">
        <f>IF(INDEX('REG XP Table'!$B$2:$E$2815,'Random Encounter'!$F$8+S$1,'REG XP Table'!$G$2)-'Random Encounter'!$E$8-LOOKUP($A368,'Monster List'!$A$2:$A$448,'Monster List'!$C$2:$C$448)*S$1&gt;=0,S$1,R368)</f>
        <v>0</v>
      </c>
      <c r="T368" s="13">
        <f>IF(INDEX('REG XP Table'!$B$2:$E$2815,'Random Encounter'!$F$8+T$1,'REG XP Table'!$G$2)-'Random Encounter'!$E$8-LOOKUP($A368,'Monster List'!$A$2:$A$448,'Monster List'!$C$2:$C$448)*T$1&gt;=0,T$1,S368)</f>
        <v>0</v>
      </c>
      <c r="U368" s="13">
        <f>IF(INDEX('REG XP Table'!$B$2:$E$2815,'Random Encounter'!$F$8+U$1,'REG XP Table'!$G$2)-'Random Encounter'!$E$8-LOOKUP($A368,'Monster List'!$A$2:$A$448,'Monster List'!$C$2:$C$448)*U$1&gt;=0,U$1,T368)</f>
        <v>0</v>
      </c>
      <c r="V368" s="13">
        <f>IF(INDEX('REG XP Table'!$B$2:$E$2815,'Random Encounter'!$F$8+V$1,'REG XP Table'!$G$2)-'Random Encounter'!$E$8-LOOKUP($A368,'Monster List'!$A$2:$A$448,'Monster List'!$C$2:$C$448)*V$1&gt;=0,V$1,U368)</f>
        <v>0</v>
      </c>
      <c r="W368" s="13">
        <f>IF(INDEX('REG XP Table'!$B$2:$E$2815,'Random Encounter'!$F$8+W$1,'REG XP Table'!$G$2)-'Random Encounter'!$E$8-LOOKUP($A368,'Monster List'!$A$2:$A$448,'Monster List'!$C$2:$C$448)*W$1&gt;=0,W$1,V368)</f>
        <v>0</v>
      </c>
      <c r="X368" s="13">
        <f>IF(INDEX('REG XP Table'!$B$2:$E$2815,'Random Encounter'!$F$8+X$1,'REG XP Table'!$G$2)-'Random Encounter'!$E$8-LOOKUP($A368,'Monster List'!$A$2:$A$448,'Monster List'!$C$2:$C$448)*X$1&gt;=0,X$1,W368)</f>
        <v>0</v>
      </c>
      <c r="Y368" s="13">
        <f>IF(INDEX('REG XP Table'!$B$2:$E$2815,'Random Encounter'!$F$8+Y$1,'REG XP Table'!$G$2)-'Random Encounter'!$E$8-LOOKUP($A368,'Monster List'!$A$2:$A$448,'Monster List'!$C$2:$C$448)*Y$1&gt;=0,Y$1,X368)</f>
        <v>0</v>
      </c>
      <c r="Z368" s="13">
        <f>IF(INDEX('REG XP Table'!$B$2:$E$2815,'Random Encounter'!$F$8+Z$1,'REG XP Table'!$G$2)-'Random Encounter'!$E$8-LOOKUP($A368,'Monster List'!$A$2:$A$448,'Monster List'!$C$2:$C$448)*Z$1&gt;=0,Z$1,Y368)</f>
        <v>0</v>
      </c>
      <c r="AA368" s="13">
        <f>IF(INDEX('REG XP Table'!$B$2:$E$2815,'Random Encounter'!$F$8+AA$1,'REG XP Table'!$G$2)-'Random Encounter'!$E$8-LOOKUP($A368,'Monster List'!$A$2:$A$448,'Monster List'!$C$2:$C$448)*AA$1&gt;=0,AA$1,Z368)</f>
        <v>0</v>
      </c>
      <c r="AB368" s="13">
        <f>IF(INDEX('REG XP Table'!$B$2:$E$2815,'Random Encounter'!$F$8+AB$1,'REG XP Table'!$G$2)-'Random Encounter'!$E$8-LOOKUP($A368,'Monster List'!$A$2:$A$448,'Monster List'!$C$2:$C$448)*AB$1&gt;=0,AB$1,AA368)</f>
        <v>0</v>
      </c>
      <c r="AC368" s="13">
        <f>IF(INDEX('REG XP Table'!$B$2:$E$2815,'Random Encounter'!$F$8+AC$1,'REG XP Table'!$G$2)-'Random Encounter'!$E$8-LOOKUP($A368,'Monster List'!$A$2:$A$448,'Monster List'!$C$2:$C$448)*AC$1&gt;=0,AC$1,AB368)</f>
        <v>0</v>
      </c>
      <c r="AD368" s="13">
        <f>IF(INDEX('REG XP Table'!$B$2:$E$2815,'Random Encounter'!$F$8+AD$1,'REG XP Table'!$G$2)-'Random Encounter'!$E$8-LOOKUP($A368,'Monster List'!$A$2:$A$448,'Monster List'!$C$2:$C$448)*AD$1&gt;=0,AD$1,AC368)</f>
        <v>0</v>
      </c>
      <c r="AE368" s="13">
        <f>IF(INDEX('REG XP Table'!$B$2:$E$2815,'Random Encounter'!$F$8+AE$1,'REG XP Table'!$G$2)-'Random Encounter'!$E$8-LOOKUP($A368,'Monster List'!$A$2:$A$448,'Monster List'!$C$2:$C$448)*AE$1&gt;=0,AE$1,AD368)</f>
        <v>0</v>
      </c>
      <c r="AF368" s="13">
        <f>IF(INDEX('REG XP Table'!$B$2:$E$2815,'Random Encounter'!$F$8+AF$1,'REG XP Table'!$G$2)-'Random Encounter'!$E$8-LOOKUP($A368,'Monster List'!$A$2:$A$448,'Monster List'!$C$2:$C$448)*AF$1&gt;=0,AF$1,AE368)</f>
        <v>0</v>
      </c>
    </row>
    <row r="369" spans="1:32" x14ac:dyDescent="0.3">
      <c r="A369" t="s">
        <v>182</v>
      </c>
      <c r="B369">
        <v>200</v>
      </c>
      <c r="C369" t="b">
        <f>ISTEXT(INDEX(Table4[],MATCH(Table412[[#This Row],[Monster]],Table4[Monster],0),MATCH(Table36[Location],Table4[#Headers],0)))</f>
        <v>0</v>
      </c>
      <c r="D369" t="b">
        <f>ISNUMBER(MATCH(LOOKUP(Table412[[#This Row],[Monster]],Table4[Monster],Table4[Alignment 1]),'MSL Filters'!$K$3:$P$3,0))</f>
        <v>1</v>
      </c>
      <c r="E369" t="b">
        <f>ISNUMBER(MATCH(LOOKUP(Table412[[#This Row],[Monster]],Table4[Monster],Table4[Alignment 2]),'MSL Filters'!$K$13:$P$13,0))</f>
        <v>1</v>
      </c>
      <c r="F369" t="b">
        <f>IF(EXACT("Any",Table36[Type]), TRUE, EXACT(LOOKUP(Table412[[#This Row],[Monster]],Table4[Monster],Table4[Type]),Table36[Type]))</f>
        <v>0</v>
      </c>
      <c r="G369" t="b">
        <f>IF(EXACT("Any",Table36[Sub Type]),TRUE,NOT(ISERROR(MATCH(LOOKUP(Table412[[#This Row],[Monster]],Table4[Monster],Table4[Subtype]),'MSL Filters'!$K$23:$P$23,0))))</f>
        <v>1</v>
      </c>
      <c r="H369" t="b">
        <f>IF(EXACT(Table412[[#This Row],[1]],1),TRUE,FALSE)</f>
        <v>1</v>
      </c>
      <c r="I369" t="b">
        <f>LOOKUP(Table412[[#This Row],[Monster]],'Monster List'!$A$2:$A$447,'Monster List'!$B$2:$B$447)&gt;='Random Encounter'!$J$2</f>
        <v>1</v>
      </c>
      <c r="J369" t="b">
        <f>LOOKUP(Table412[[#This Row],[Monster]],'Monster List'!$A$2:$A$447,'Monster List'!$B$2:$B$447)&lt;='Random Encounter'!$K$2</f>
        <v>1</v>
      </c>
      <c r="K369" t="b">
        <f t="shared" si="5"/>
        <v>0</v>
      </c>
      <c r="L369" s="12">
        <f>IF(Table412[[#This Row],[Include?]],1,0)+L368</f>
        <v>22</v>
      </c>
      <c r="M369" s="13">
        <f>IF(INDEX('REG XP Table'!$B$2:$E$2815,'Random Encounter'!$F$8+M$1,'REG XP Table'!$G$2)-'Random Encounter'!$E$8-LOOKUP($A369,'Monster List'!$A$2:$A$448,'Monster List'!$C$2:$C$448)*M$1&gt;=0,1,0)</f>
        <v>1</v>
      </c>
      <c r="N369" s="15">
        <f>IF(INDEX('REG XP Table'!$B$2:$E$2815,'Random Encounter'!$F$8+N$1,'REG XP Table'!$G$2)-'Random Encounter'!$E$8-LOOKUP($A369,'Monster List'!$A$2:$A$448,'Monster List'!$C$2:$C$448)*N$1&gt;=0,N$1,M369)</f>
        <v>1</v>
      </c>
      <c r="O369" s="13">
        <f>IF(INDEX('REG XP Table'!$B$2:$E$2815,'Random Encounter'!$F$8+O$1,'REG XP Table'!$G$2)-'Random Encounter'!$E$8-LOOKUP($A369,'Monster List'!$A$2:$A$448,'Monster List'!$C$2:$C$448)*O$1&gt;=0,O$1,N369)</f>
        <v>1</v>
      </c>
      <c r="P369" s="13">
        <f>IF(INDEX('REG XP Table'!$B$2:$E$2815,'Random Encounter'!$F$8+P$1,'REG XP Table'!$G$2)-'Random Encounter'!$E$8-LOOKUP($A369,'Monster List'!$A$2:$A$448,'Monster List'!$C$2:$C$448)*P$1&gt;=0,P$1,O369)</f>
        <v>1</v>
      </c>
      <c r="Q369" s="13">
        <f>IF(INDEX('REG XP Table'!$B$2:$E$2815,'Random Encounter'!$F$8+Q$1,'REG XP Table'!$G$2)-'Random Encounter'!$E$8-LOOKUP($A369,'Monster List'!$A$2:$A$448,'Monster List'!$C$2:$C$448)*Q$1&gt;=0,Q$1,P369)</f>
        <v>1</v>
      </c>
      <c r="R369" s="13">
        <f>IF(INDEX('REG XP Table'!$B$2:$E$2815,'Random Encounter'!$F$8+R$1,'REG XP Table'!$G$2)-'Random Encounter'!$E$8-LOOKUP($A369,'Monster List'!$A$2:$A$448,'Monster List'!$C$2:$C$448)*R$1&gt;=0,R$1,Q369)</f>
        <v>1</v>
      </c>
      <c r="S369" s="13">
        <f>IF(INDEX('REG XP Table'!$B$2:$E$2815,'Random Encounter'!$F$8+S$1,'REG XP Table'!$G$2)-'Random Encounter'!$E$8-LOOKUP($A369,'Monster List'!$A$2:$A$448,'Monster List'!$C$2:$C$448)*S$1&gt;=0,S$1,R369)</f>
        <v>1</v>
      </c>
      <c r="T369" s="13">
        <f>IF(INDEX('REG XP Table'!$B$2:$E$2815,'Random Encounter'!$F$8+T$1,'REG XP Table'!$G$2)-'Random Encounter'!$E$8-LOOKUP($A369,'Monster List'!$A$2:$A$448,'Monster List'!$C$2:$C$448)*T$1&gt;=0,T$1,S369)</f>
        <v>1</v>
      </c>
      <c r="U369" s="13">
        <f>IF(INDEX('REG XP Table'!$B$2:$E$2815,'Random Encounter'!$F$8+U$1,'REG XP Table'!$G$2)-'Random Encounter'!$E$8-LOOKUP($A369,'Monster List'!$A$2:$A$448,'Monster List'!$C$2:$C$448)*U$1&gt;=0,U$1,T369)</f>
        <v>1</v>
      </c>
      <c r="V369" s="13">
        <f>IF(INDEX('REG XP Table'!$B$2:$E$2815,'Random Encounter'!$F$8+V$1,'REG XP Table'!$G$2)-'Random Encounter'!$E$8-LOOKUP($A369,'Monster List'!$A$2:$A$448,'Monster List'!$C$2:$C$448)*V$1&gt;=0,V$1,U369)</f>
        <v>1</v>
      </c>
      <c r="W369" s="13">
        <f>IF(INDEX('REG XP Table'!$B$2:$E$2815,'Random Encounter'!$F$8+W$1,'REG XP Table'!$G$2)-'Random Encounter'!$E$8-LOOKUP($A369,'Monster List'!$A$2:$A$448,'Monster List'!$C$2:$C$448)*W$1&gt;=0,W$1,V369)</f>
        <v>1</v>
      </c>
      <c r="X369" s="13">
        <f>IF(INDEX('REG XP Table'!$B$2:$E$2815,'Random Encounter'!$F$8+X$1,'REG XP Table'!$G$2)-'Random Encounter'!$E$8-LOOKUP($A369,'Monster List'!$A$2:$A$448,'Monster List'!$C$2:$C$448)*X$1&gt;=0,X$1,W369)</f>
        <v>1</v>
      </c>
      <c r="Y369" s="13">
        <f>IF(INDEX('REG XP Table'!$B$2:$E$2815,'Random Encounter'!$F$8+Y$1,'REG XP Table'!$G$2)-'Random Encounter'!$E$8-LOOKUP($A369,'Monster List'!$A$2:$A$448,'Monster List'!$C$2:$C$448)*Y$1&gt;=0,Y$1,X369)</f>
        <v>1</v>
      </c>
      <c r="Z369" s="13">
        <f>IF(INDEX('REG XP Table'!$B$2:$E$2815,'Random Encounter'!$F$8+Z$1,'REG XP Table'!$G$2)-'Random Encounter'!$E$8-LOOKUP($A369,'Monster List'!$A$2:$A$448,'Monster List'!$C$2:$C$448)*Z$1&gt;=0,Z$1,Y369)</f>
        <v>1</v>
      </c>
      <c r="AA369" s="13">
        <f>IF(INDEX('REG XP Table'!$B$2:$E$2815,'Random Encounter'!$F$8+AA$1,'REG XP Table'!$G$2)-'Random Encounter'!$E$8-LOOKUP($A369,'Monster List'!$A$2:$A$448,'Monster List'!$C$2:$C$448)*AA$1&gt;=0,AA$1,Z369)</f>
        <v>1</v>
      </c>
      <c r="AB369" s="13">
        <f>IF(INDEX('REG XP Table'!$B$2:$E$2815,'Random Encounter'!$F$8+AB$1,'REG XP Table'!$G$2)-'Random Encounter'!$E$8-LOOKUP($A369,'Monster List'!$A$2:$A$448,'Monster List'!$C$2:$C$448)*AB$1&gt;=0,AB$1,AA369)</f>
        <v>1</v>
      </c>
      <c r="AC369" s="13">
        <f>IF(INDEX('REG XP Table'!$B$2:$E$2815,'Random Encounter'!$F$8+AC$1,'REG XP Table'!$G$2)-'Random Encounter'!$E$8-LOOKUP($A369,'Monster List'!$A$2:$A$448,'Monster List'!$C$2:$C$448)*AC$1&gt;=0,AC$1,AB369)</f>
        <v>1</v>
      </c>
      <c r="AD369" s="13">
        <f>IF(INDEX('REG XP Table'!$B$2:$E$2815,'Random Encounter'!$F$8+AD$1,'REG XP Table'!$G$2)-'Random Encounter'!$E$8-LOOKUP($A369,'Monster List'!$A$2:$A$448,'Monster List'!$C$2:$C$448)*AD$1&gt;=0,AD$1,AC369)</f>
        <v>1</v>
      </c>
      <c r="AE369" s="13">
        <f>IF(INDEX('REG XP Table'!$B$2:$E$2815,'Random Encounter'!$F$8+AE$1,'REG XP Table'!$G$2)-'Random Encounter'!$E$8-LOOKUP($A369,'Monster List'!$A$2:$A$448,'Monster List'!$C$2:$C$448)*AE$1&gt;=0,AE$1,AD369)</f>
        <v>1</v>
      </c>
      <c r="AF369" s="13">
        <f>IF(INDEX('REG XP Table'!$B$2:$E$2815,'Random Encounter'!$F$8+AF$1,'REG XP Table'!$G$2)-'Random Encounter'!$E$8-LOOKUP($A369,'Monster List'!$A$2:$A$448,'Monster List'!$C$2:$C$448)*AF$1&gt;=0,AF$1,AE369)</f>
        <v>1</v>
      </c>
    </row>
    <row r="370" spans="1:32" x14ac:dyDescent="0.3">
      <c r="A370" t="s">
        <v>49</v>
      </c>
      <c r="B370">
        <v>10</v>
      </c>
      <c r="C370" t="b">
        <f>ISTEXT(INDEX(Table4[],MATCH(Table412[[#This Row],[Monster]],Table4[Monster],0),MATCH(Table36[Location],Table4[#Headers],0)))</f>
        <v>0</v>
      </c>
      <c r="D370" t="b">
        <f>ISNUMBER(MATCH(LOOKUP(Table412[[#This Row],[Monster]],Table4[Monster],Table4[Alignment 1]),'MSL Filters'!$K$3:$P$3,0))</f>
        <v>1</v>
      </c>
      <c r="E370" t="b">
        <f>ISNUMBER(MATCH(LOOKUP(Table412[[#This Row],[Monster]],Table4[Monster],Table4[Alignment 2]),'MSL Filters'!$K$13:$P$13,0))</f>
        <v>1</v>
      </c>
      <c r="F370" t="b">
        <f>IF(EXACT("Any",Table36[Type]), TRUE, EXACT(LOOKUP(Table412[[#This Row],[Monster]],Table4[Monster],Table4[Type]),Table36[Type]))</f>
        <v>1</v>
      </c>
      <c r="G370" t="b">
        <f>IF(EXACT("Any",Table36[Sub Type]),TRUE,NOT(ISERROR(MATCH(LOOKUP(Table412[[#This Row],[Monster]],Table4[Monster],Table4[Subtype]),'MSL Filters'!$K$23:$P$23,0))))</f>
        <v>1</v>
      </c>
      <c r="H370" t="b">
        <f>IF(EXACT(Table412[[#This Row],[1]],1),TRUE,FALSE)</f>
        <v>1</v>
      </c>
      <c r="I370" t="b">
        <f>LOOKUP(Table412[[#This Row],[Monster]],'Monster List'!$A$2:$A$447,'Monster List'!$B$2:$B$447)&gt;='Random Encounter'!$J$2</f>
        <v>1</v>
      </c>
      <c r="J370" t="b">
        <f>LOOKUP(Table412[[#This Row],[Monster]],'Monster List'!$A$2:$A$447,'Monster List'!$B$2:$B$447)&lt;='Random Encounter'!$K$2</f>
        <v>1</v>
      </c>
      <c r="K370" t="b">
        <f t="shared" si="5"/>
        <v>0</v>
      </c>
      <c r="L370" s="12">
        <f>IF(Table412[[#This Row],[Include?]],1,0)+L369</f>
        <v>22</v>
      </c>
      <c r="M370" s="13">
        <f>IF(INDEX('REG XP Table'!$B$2:$E$2815,'Random Encounter'!$F$8+M$1,'REG XP Table'!$G$2)-'Random Encounter'!$E$8-LOOKUP($A370,'Monster List'!$A$2:$A$448,'Monster List'!$C$2:$C$448)*M$1&gt;=0,1,0)</f>
        <v>1</v>
      </c>
      <c r="N370" s="15" t="str">
        <f>IF(INDEX('REG XP Table'!$B$2:$E$2815,'Random Encounter'!$F$8+N$1,'REG XP Table'!$G$2)-'Random Encounter'!$E$8-LOOKUP($A370,'Monster List'!$A$2:$A$448,'Monster List'!$C$2:$C$448)*N$1&gt;=0,N$1,M370)</f>
        <v>2</v>
      </c>
      <c r="O370" s="13" t="str">
        <f>IF(INDEX('REG XP Table'!$B$2:$E$2815,'Random Encounter'!$F$8+O$1,'REG XP Table'!$G$2)-'Random Encounter'!$E$8-LOOKUP($A370,'Monster List'!$A$2:$A$448,'Monster List'!$C$2:$C$448)*O$1&gt;=0,O$1,N370)</f>
        <v>3</v>
      </c>
      <c r="P370" s="13" t="str">
        <f>IF(INDEX('REG XP Table'!$B$2:$E$2815,'Random Encounter'!$F$8+P$1,'REG XP Table'!$G$2)-'Random Encounter'!$E$8-LOOKUP($A370,'Monster List'!$A$2:$A$448,'Monster List'!$C$2:$C$448)*P$1&gt;=0,P$1,O370)</f>
        <v>4</v>
      </c>
      <c r="Q370" s="13" t="str">
        <f>IF(INDEX('REG XP Table'!$B$2:$E$2815,'Random Encounter'!$F$8+Q$1,'REG XP Table'!$G$2)-'Random Encounter'!$E$8-LOOKUP($A370,'Monster List'!$A$2:$A$448,'Monster List'!$C$2:$C$448)*Q$1&gt;=0,Q$1,P370)</f>
        <v>5</v>
      </c>
      <c r="R370" s="13" t="str">
        <f>IF(INDEX('REG XP Table'!$B$2:$E$2815,'Random Encounter'!$F$8+R$1,'REG XP Table'!$G$2)-'Random Encounter'!$E$8-LOOKUP($A370,'Monster List'!$A$2:$A$448,'Monster List'!$C$2:$C$448)*R$1&gt;=0,R$1,Q370)</f>
        <v>6</v>
      </c>
      <c r="S370" s="13" t="str">
        <f>IF(INDEX('REG XP Table'!$B$2:$E$2815,'Random Encounter'!$F$8+S$1,'REG XP Table'!$G$2)-'Random Encounter'!$E$8-LOOKUP($A370,'Monster List'!$A$2:$A$448,'Monster List'!$C$2:$C$448)*S$1&gt;=0,S$1,R370)</f>
        <v>7</v>
      </c>
      <c r="T370" s="13" t="str">
        <f>IF(INDEX('REG XP Table'!$B$2:$E$2815,'Random Encounter'!$F$8+T$1,'REG XP Table'!$G$2)-'Random Encounter'!$E$8-LOOKUP($A370,'Monster List'!$A$2:$A$448,'Monster List'!$C$2:$C$448)*T$1&gt;=0,T$1,S370)</f>
        <v>8</v>
      </c>
      <c r="U370" s="13" t="str">
        <f>IF(INDEX('REG XP Table'!$B$2:$E$2815,'Random Encounter'!$F$8+U$1,'REG XP Table'!$G$2)-'Random Encounter'!$E$8-LOOKUP($A370,'Monster List'!$A$2:$A$448,'Monster List'!$C$2:$C$448)*U$1&gt;=0,U$1,T370)</f>
        <v>9</v>
      </c>
      <c r="V370" s="13" t="str">
        <f>IF(INDEX('REG XP Table'!$B$2:$E$2815,'Random Encounter'!$F$8+V$1,'REG XP Table'!$G$2)-'Random Encounter'!$E$8-LOOKUP($A370,'Monster List'!$A$2:$A$448,'Monster List'!$C$2:$C$448)*V$1&gt;=0,V$1,U370)</f>
        <v>10</v>
      </c>
      <c r="W370" s="13" t="str">
        <f>IF(INDEX('REG XP Table'!$B$2:$E$2815,'Random Encounter'!$F$8+W$1,'REG XP Table'!$G$2)-'Random Encounter'!$E$8-LOOKUP($A370,'Monster List'!$A$2:$A$448,'Monster List'!$C$2:$C$448)*W$1&gt;=0,W$1,V370)</f>
        <v>11</v>
      </c>
      <c r="X370" s="13" t="str">
        <f>IF(INDEX('REG XP Table'!$B$2:$E$2815,'Random Encounter'!$F$8+X$1,'REG XP Table'!$G$2)-'Random Encounter'!$E$8-LOOKUP($A370,'Monster List'!$A$2:$A$448,'Monster List'!$C$2:$C$448)*X$1&gt;=0,X$1,W370)</f>
        <v>12</v>
      </c>
      <c r="Y370" s="13" t="str">
        <f>IF(INDEX('REG XP Table'!$B$2:$E$2815,'Random Encounter'!$F$8+Y$1,'REG XP Table'!$G$2)-'Random Encounter'!$E$8-LOOKUP($A370,'Monster List'!$A$2:$A$448,'Monster List'!$C$2:$C$448)*Y$1&gt;=0,Y$1,X370)</f>
        <v>13</v>
      </c>
      <c r="Z370" s="13" t="str">
        <f>IF(INDEX('REG XP Table'!$B$2:$E$2815,'Random Encounter'!$F$8+Z$1,'REG XP Table'!$G$2)-'Random Encounter'!$E$8-LOOKUP($A370,'Monster List'!$A$2:$A$448,'Monster List'!$C$2:$C$448)*Z$1&gt;=0,Z$1,Y370)</f>
        <v>13</v>
      </c>
      <c r="AA370" s="13" t="str">
        <f>IF(INDEX('REG XP Table'!$B$2:$E$2815,'Random Encounter'!$F$8+AA$1,'REG XP Table'!$G$2)-'Random Encounter'!$E$8-LOOKUP($A370,'Monster List'!$A$2:$A$448,'Monster List'!$C$2:$C$448)*AA$1&gt;=0,AA$1,Z370)</f>
        <v>13</v>
      </c>
      <c r="AB370" s="13" t="str">
        <f>IF(INDEX('REG XP Table'!$B$2:$E$2815,'Random Encounter'!$F$8+AB$1,'REG XP Table'!$G$2)-'Random Encounter'!$E$8-LOOKUP($A370,'Monster List'!$A$2:$A$448,'Monster List'!$C$2:$C$448)*AB$1&gt;=0,AB$1,AA370)</f>
        <v>13</v>
      </c>
      <c r="AC370" s="13" t="str">
        <f>IF(INDEX('REG XP Table'!$B$2:$E$2815,'Random Encounter'!$F$8+AC$1,'REG XP Table'!$G$2)-'Random Encounter'!$E$8-LOOKUP($A370,'Monster List'!$A$2:$A$448,'Monster List'!$C$2:$C$448)*AC$1&gt;=0,AC$1,AB370)</f>
        <v>13</v>
      </c>
      <c r="AD370" s="13" t="str">
        <f>IF(INDEX('REG XP Table'!$B$2:$E$2815,'Random Encounter'!$F$8+AD$1,'REG XP Table'!$G$2)-'Random Encounter'!$E$8-LOOKUP($A370,'Monster List'!$A$2:$A$448,'Monster List'!$C$2:$C$448)*AD$1&gt;=0,AD$1,AC370)</f>
        <v>13</v>
      </c>
      <c r="AE370" s="13" t="str">
        <f>IF(INDEX('REG XP Table'!$B$2:$E$2815,'Random Encounter'!$F$8+AE$1,'REG XP Table'!$G$2)-'Random Encounter'!$E$8-LOOKUP($A370,'Monster List'!$A$2:$A$448,'Monster List'!$C$2:$C$448)*AE$1&gt;=0,AE$1,AD370)</f>
        <v>13</v>
      </c>
      <c r="AF370" s="13" t="str">
        <f>IF(INDEX('REG XP Table'!$B$2:$E$2815,'Random Encounter'!$F$8+AF$1,'REG XP Table'!$G$2)-'Random Encounter'!$E$8-LOOKUP($A370,'Monster List'!$A$2:$A$448,'Monster List'!$C$2:$C$448)*AF$1&gt;=0,AF$1,AE370)</f>
        <v>13</v>
      </c>
    </row>
    <row r="371" spans="1:32" x14ac:dyDescent="0.3">
      <c r="A371" t="s">
        <v>240</v>
      </c>
      <c r="B371">
        <v>450</v>
      </c>
      <c r="C371" t="b">
        <f>ISTEXT(INDEX(Table4[],MATCH(Table412[[#This Row],[Monster]],Table4[Monster],0),MATCH(Table36[Location],Table4[#Headers],0)))</f>
        <v>0</v>
      </c>
      <c r="D371" t="b">
        <f>ISNUMBER(MATCH(LOOKUP(Table412[[#This Row],[Monster]],Table4[Monster],Table4[Alignment 1]),'MSL Filters'!$K$3:$P$3,0))</f>
        <v>1</v>
      </c>
      <c r="E371" t="b">
        <f>ISNUMBER(MATCH(LOOKUP(Table412[[#This Row],[Monster]],Table4[Monster],Table4[Alignment 2]),'MSL Filters'!$K$13:$P$13,0))</f>
        <v>1</v>
      </c>
      <c r="F371" t="b">
        <f>IF(EXACT("Any",Table36[Type]), TRUE, EXACT(LOOKUP(Table412[[#This Row],[Monster]],Table4[Monster],Table4[Type]),Table36[Type]))</f>
        <v>0</v>
      </c>
      <c r="G371" t="b">
        <f>IF(EXACT("Any",Table36[Sub Type]),TRUE,NOT(ISERROR(MATCH(LOOKUP(Table412[[#This Row],[Monster]],Table4[Monster],Table4[Subtype]),'MSL Filters'!$K$23:$P$23,0))))</f>
        <v>1</v>
      </c>
      <c r="H371" t="b">
        <f>IF(EXACT(Table412[[#This Row],[1]],1),TRUE,FALSE)</f>
        <v>0</v>
      </c>
      <c r="I371" t="b">
        <f>LOOKUP(Table412[[#This Row],[Monster]],'Monster List'!$A$2:$A$447,'Monster List'!$B$2:$B$447)&gt;='Random Encounter'!$J$2</f>
        <v>1</v>
      </c>
      <c r="J371" t="b">
        <f>LOOKUP(Table412[[#This Row],[Monster]],'Monster List'!$A$2:$A$447,'Monster List'!$B$2:$B$447)&lt;='Random Encounter'!$K$2</f>
        <v>1</v>
      </c>
      <c r="K371" t="b">
        <f t="shared" si="5"/>
        <v>0</v>
      </c>
      <c r="L371" s="12">
        <f>IF(Table412[[#This Row],[Include?]],1,0)+L370</f>
        <v>22</v>
      </c>
      <c r="M371" s="13">
        <f>IF(INDEX('REG XP Table'!$B$2:$E$2815,'Random Encounter'!$F$8+M$1,'REG XP Table'!$G$2)-'Random Encounter'!$E$8-LOOKUP($A371,'Monster List'!$A$2:$A$448,'Monster List'!$C$2:$C$448)*M$1&gt;=0,1,0)</f>
        <v>0</v>
      </c>
      <c r="N371" s="15">
        <f>IF(INDEX('REG XP Table'!$B$2:$E$2815,'Random Encounter'!$F$8+N$1,'REG XP Table'!$G$2)-'Random Encounter'!$E$8-LOOKUP($A371,'Monster List'!$A$2:$A$448,'Monster List'!$C$2:$C$448)*N$1&gt;=0,N$1,M371)</f>
        <v>0</v>
      </c>
      <c r="O371" s="13">
        <f>IF(INDEX('REG XP Table'!$B$2:$E$2815,'Random Encounter'!$F$8+O$1,'REG XP Table'!$G$2)-'Random Encounter'!$E$8-LOOKUP($A371,'Monster List'!$A$2:$A$448,'Monster List'!$C$2:$C$448)*O$1&gt;=0,O$1,N371)</f>
        <v>0</v>
      </c>
      <c r="P371" s="13">
        <f>IF(INDEX('REG XP Table'!$B$2:$E$2815,'Random Encounter'!$F$8+P$1,'REG XP Table'!$G$2)-'Random Encounter'!$E$8-LOOKUP($A371,'Monster List'!$A$2:$A$448,'Monster List'!$C$2:$C$448)*P$1&gt;=0,P$1,O371)</f>
        <v>0</v>
      </c>
      <c r="Q371" s="13">
        <f>IF(INDEX('REG XP Table'!$B$2:$E$2815,'Random Encounter'!$F$8+Q$1,'REG XP Table'!$G$2)-'Random Encounter'!$E$8-LOOKUP($A371,'Monster List'!$A$2:$A$448,'Monster List'!$C$2:$C$448)*Q$1&gt;=0,Q$1,P371)</f>
        <v>0</v>
      </c>
      <c r="R371" s="13">
        <f>IF(INDEX('REG XP Table'!$B$2:$E$2815,'Random Encounter'!$F$8+R$1,'REG XP Table'!$G$2)-'Random Encounter'!$E$8-LOOKUP($A371,'Monster List'!$A$2:$A$448,'Monster List'!$C$2:$C$448)*R$1&gt;=0,R$1,Q371)</f>
        <v>0</v>
      </c>
      <c r="S371" s="13">
        <f>IF(INDEX('REG XP Table'!$B$2:$E$2815,'Random Encounter'!$F$8+S$1,'REG XP Table'!$G$2)-'Random Encounter'!$E$8-LOOKUP($A371,'Monster List'!$A$2:$A$448,'Monster List'!$C$2:$C$448)*S$1&gt;=0,S$1,R371)</f>
        <v>0</v>
      </c>
      <c r="T371" s="13">
        <f>IF(INDEX('REG XP Table'!$B$2:$E$2815,'Random Encounter'!$F$8+T$1,'REG XP Table'!$G$2)-'Random Encounter'!$E$8-LOOKUP($A371,'Monster List'!$A$2:$A$448,'Monster List'!$C$2:$C$448)*T$1&gt;=0,T$1,S371)</f>
        <v>0</v>
      </c>
      <c r="U371" s="13">
        <f>IF(INDEX('REG XP Table'!$B$2:$E$2815,'Random Encounter'!$F$8+U$1,'REG XP Table'!$G$2)-'Random Encounter'!$E$8-LOOKUP($A371,'Monster List'!$A$2:$A$448,'Monster List'!$C$2:$C$448)*U$1&gt;=0,U$1,T371)</f>
        <v>0</v>
      </c>
      <c r="V371" s="13">
        <f>IF(INDEX('REG XP Table'!$B$2:$E$2815,'Random Encounter'!$F$8+V$1,'REG XP Table'!$G$2)-'Random Encounter'!$E$8-LOOKUP($A371,'Monster List'!$A$2:$A$448,'Monster List'!$C$2:$C$448)*V$1&gt;=0,V$1,U371)</f>
        <v>0</v>
      </c>
      <c r="W371" s="13">
        <f>IF(INDEX('REG XP Table'!$B$2:$E$2815,'Random Encounter'!$F$8+W$1,'REG XP Table'!$G$2)-'Random Encounter'!$E$8-LOOKUP($A371,'Monster List'!$A$2:$A$448,'Monster List'!$C$2:$C$448)*W$1&gt;=0,W$1,V371)</f>
        <v>0</v>
      </c>
      <c r="X371" s="13">
        <f>IF(INDEX('REG XP Table'!$B$2:$E$2815,'Random Encounter'!$F$8+X$1,'REG XP Table'!$G$2)-'Random Encounter'!$E$8-LOOKUP($A371,'Monster List'!$A$2:$A$448,'Monster List'!$C$2:$C$448)*X$1&gt;=0,X$1,W371)</f>
        <v>0</v>
      </c>
      <c r="Y371" s="13">
        <f>IF(INDEX('REG XP Table'!$B$2:$E$2815,'Random Encounter'!$F$8+Y$1,'REG XP Table'!$G$2)-'Random Encounter'!$E$8-LOOKUP($A371,'Monster List'!$A$2:$A$448,'Monster List'!$C$2:$C$448)*Y$1&gt;=0,Y$1,X371)</f>
        <v>0</v>
      </c>
      <c r="Z371" s="13">
        <f>IF(INDEX('REG XP Table'!$B$2:$E$2815,'Random Encounter'!$F$8+Z$1,'REG XP Table'!$G$2)-'Random Encounter'!$E$8-LOOKUP($A371,'Monster List'!$A$2:$A$448,'Monster List'!$C$2:$C$448)*Z$1&gt;=0,Z$1,Y371)</f>
        <v>0</v>
      </c>
      <c r="AA371" s="13">
        <f>IF(INDEX('REG XP Table'!$B$2:$E$2815,'Random Encounter'!$F$8+AA$1,'REG XP Table'!$G$2)-'Random Encounter'!$E$8-LOOKUP($A371,'Monster List'!$A$2:$A$448,'Monster List'!$C$2:$C$448)*AA$1&gt;=0,AA$1,Z371)</f>
        <v>0</v>
      </c>
      <c r="AB371" s="13">
        <f>IF(INDEX('REG XP Table'!$B$2:$E$2815,'Random Encounter'!$F$8+AB$1,'REG XP Table'!$G$2)-'Random Encounter'!$E$8-LOOKUP($A371,'Monster List'!$A$2:$A$448,'Monster List'!$C$2:$C$448)*AB$1&gt;=0,AB$1,AA371)</f>
        <v>0</v>
      </c>
      <c r="AC371" s="13">
        <f>IF(INDEX('REG XP Table'!$B$2:$E$2815,'Random Encounter'!$F$8+AC$1,'REG XP Table'!$G$2)-'Random Encounter'!$E$8-LOOKUP($A371,'Monster List'!$A$2:$A$448,'Monster List'!$C$2:$C$448)*AC$1&gt;=0,AC$1,AB371)</f>
        <v>0</v>
      </c>
      <c r="AD371" s="13">
        <f>IF(INDEX('REG XP Table'!$B$2:$E$2815,'Random Encounter'!$F$8+AD$1,'REG XP Table'!$G$2)-'Random Encounter'!$E$8-LOOKUP($A371,'Monster List'!$A$2:$A$448,'Monster List'!$C$2:$C$448)*AD$1&gt;=0,AD$1,AC371)</f>
        <v>0</v>
      </c>
      <c r="AE371" s="13">
        <f>IF(INDEX('REG XP Table'!$B$2:$E$2815,'Random Encounter'!$F$8+AE$1,'REG XP Table'!$G$2)-'Random Encounter'!$E$8-LOOKUP($A371,'Monster List'!$A$2:$A$448,'Monster List'!$C$2:$C$448)*AE$1&gt;=0,AE$1,AD371)</f>
        <v>0</v>
      </c>
      <c r="AF371" s="13">
        <f>IF(INDEX('REG XP Table'!$B$2:$E$2815,'Random Encounter'!$F$8+AF$1,'REG XP Table'!$G$2)-'Random Encounter'!$E$8-LOOKUP($A371,'Monster List'!$A$2:$A$448,'Monster List'!$C$2:$C$448)*AF$1&gt;=0,AF$1,AE371)</f>
        <v>0</v>
      </c>
    </row>
    <row r="372" spans="1:32" x14ac:dyDescent="0.3">
      <c r="A372" t="s">
        <v>372</v>
      </c>
      <c r="B372">
        <v>3900</v>
      </c>
      <c r="C372" t="b">
        <f>ISTEXT(INDEX(Table4[],MATCH(Table412[[#This Row],[Monster]],Table4[Monster],0),MATCH(Table36[Location],Table4[#Headers],0)))</f>
        <v>0</v>
      </c>
      <c r="D372" t="b">
        <f>ISNUMBER(MATCH(LOOKUP(Table412[[#This Row],[Monster]],Table4[Monster],Table4[Alignment 1]),'MSL Filters'!$K$3:$P$3,0))</f>
        <v>1</v>
      </c>
      <c r="E372" t="b">
        <f>ISNUMBER(MATCH(LOOKUP(Table412[[#This Row],[Monster]],Table4[Monster],Table4[Alignment 2]),'MSL Filters'!$K$13:$P$13,0))</f>
        <v>1</v>
      </c>
      <c r="F372" t="b">
        <f>IF(EXACT("Any",Table36[Type]), TRUE, EXACT(LOOKUP(Table412[[#This Row],[Monster]],Table4[Monster],Table4[Type]),Table36[Type]))</f>
        <v>0</v>
      </c>
      <c r="G372" t="b">
        <f>IF(EXACT("Any",Table36[Sub Type]),TRUE,NOT(ISERROR(MATCH(LOOKUP(Table412[[#This Row],[Monster]],Table4[Monster],Table4[Subtype]),'MSL Filters'!$K$23:$P$23,0))))</f>
        <v>1</v>
      </c>
      <c r="H372" t="b">
        <f>IF(EXACT(Table412[[#This Row],[1]],1),TRUE,FALSE)</f>
        <v>0</v>
      </c>
      <c r="I372" t="b">
        <f>LOOKUP(Table412[[#This Row],[Monster]],'Monster List'!$A$2:$A$447,'Monster List'!$B$2:$B$447)&gt;='Random Encounter'!$J$2</f>
        <v>1</v>
      </c>
      <c r="J372" t="b">
        <f>LOOKUP(Table412[[#This Row],[Monster]],'Monster List'!$A$2:$A$447,'Monster List'!$B$2:$B$447)&lt;='Random Encounter'!$K$2</f>
        <v>1</v>
      </c>
      <c r="K372" t="b">
        <f t="shared" si="5"/>
        <v>0</v>
      </c>
      <c r="L372" s="12">
        <f>IF(Table412[[#This Row],[Include?]],1,0)+L371</f>
        <v>22</v>
      </c>
      <c r="M372" s="13">
        <f>IF(INDEX('REG XP Table'!$B$2:$E$2815,'Random Encounter'!$F$8+M$1,'REG XP Table'!$G$2)-'Random Encounter'!$E$8-LOOKUP($A372,'Monster List'!$A$2:$A$448,'Monster List'!$C$2:$C$448)*M$1&gt;=0,1,0)</f>
        <v>0</v>
      </c>
      <c r="N372" s="15">
        <f>IF(INDEX('REG XP Table'!$B$2:$E$2815,'Random Encounter'!$F$8+N$1,'REG XP Table'!$G$2)-'Random Encounter'!$E$8-LOOKUP($A372,'Monster List'!$A$2:$A$448,'Monster List'!$C$2:$C$448)*N$1&gt;=0,N$1,M372)</f>
        <v>0</v>
      </c>
      <c r="O372" s="13">
        <f>IF(INDEX('REG XP Table'!$B$2:$E$2815,'Random Encounter'!$F$8+O$1,'REG XP Table'!$G$2)-'Random Encounter'!$E$8-LOOKUP($A372,'Monster List'!$A$2:$A$448,'Monster List'!$C$2:$C$448)*O$1&gt;=0,O$1,N372)</f>
        <v>0</v>
      </c>
      <c r="P372" s="13">
        <f>IF(INDEX('REG XP Table'!$B$2:$E$2815,'Random Encounter'!$F$8+P$1,'REG XP Table'!$G$2)-'Random Encounter'!$E$8-LOOKUP($A372,'Monster List'!$A$2:$A$448,'Monster List'!$C$2:$C$448)*P$1&gt;=0,P$1,O372)</f>
        <v>0</v>
      </c>
      <c r="Q372" s="13">
        <f>IF(INDEX('REG XP Table'!$B$2:$E$2815,'Random Encounter'!$F$8+Q$1,'REG XP Table'!$G$2)-'Random Encounter'!$E$8-LOOKUP($A372,'Monster List'!$A$2:$A$448,'Monster List'!$C$2:$C$448)*Q$1&gt;=0,Q$1,P372)</f>
        <v>0</v>
      </c>
      <c r="R372" s="13">
        <f>IF(INDEX('REG XP Table'!$B$2:$E$2815,'Random Encounter'!$F$8+R$1,'REG XP Table'!$G$2)-'Random Encounter'!$E$8-LOOKUP($A372,'Monster List'!$A$2:$A$448,'Monster List'!$C$2:$C$448)*R$1&gt;=0,R$1,Q372)</f>
        <v>0</v>
      </c>
      <c r="S372" s="13">
        <f>IF(INDEX('REG XP Table'!$B$2:$E$2815,'Random Encounter'!$F$8+S$1,'REG XP Table'!$G$2)-'Random Encounter'!$E$8-LOOKUP($A372,'Monster List'!$A$2:$A$448,'Monster List'!$C$2:$C$448)*S$1&gt;=0,S$1,R372)</f>
        <v>0</v>
      </c>
      <c r="T372" s="13">
        <f>IF(INDEX('REG XP Table'!$B$2:$E$2815,'Random Encounter'!$F$8+T$1,'REG XP Table'!$G$2)-'Random Encounter'!$E$8-LOOKUP($A372,'Monster List'!$A$2:$A$448,'Monster List'!$C$2:$C$448)*T$1&gt;=0,T$1,S372)</f>
        <v>0</v>
      </c>
      <c r="U372" s="13">
        <f>IF(INDEX('REG XP Table'!$B$2:$E$2815,'Random Encounter'!$F$8+U$1,'REG XP Table'!$G$2)-'Random Encounter'!$E$8-LOOKUP($A372,'Monster List'!$A$2:$A$448,'Monster List'!$C$2:$C$448)*U$1&gt;=0,U$1,T372)</f>
        <v>0</v>
      </c>
      <c r="V372" s="13">
        <f>IF(INDEX('REG XP Table'!$B$2:$E$2815,'Random Encounter'!$F$8+V$1,'REG XP Table'!$G$2)-'Random Encounter'!$E$8-LOOKUP($A372,'Monster List'!$A$2:$A$448,'Monster List'!$C$2:$C$448)*V$1&gt;=0,V$1,U372)</f>
        <v>0</v>
      </c>
      <c r="W372" s="13">
        <f>IF(INDEX('REG XP Table'!$B$2:$E$2815,'Random Encounter'!$F$8+W$1,'REG XP Table'!$G$2)-'Random Encounter'!$E$8-LOOKUP($A372,'Monster List'!$A$2:$A$448,'Monster List'!$C$2:$C$448)*W$1&gt;=0,W$1,V372)</f>
        <v>0</v>
      </c>
      <c r="X372" s="13">
        <f>IF(INDEX('REG XP Table'!$B$2:$E$2815,'Random Encounter'!$F$8+X$1,'REG XP Table'!$G$2)-'Random Encounter'!$E$8-LOOKUP($A372,'Monster List'!$A$2:$A$448,'Monster List'!$C$2:$C$448)*X$1&gt;=0,X$1,W372)</f>
        <v>0</v>
      </c>
      <c r="Y372" s="13">
        <f>IF(INDEX('REG XP Table'!$B$2:$E$2815,'Random Encounter'!$F$8+Y$1,'REG XP Table'!$G$2)-'Random Encounter'!$E$8-LOOKUP($A372,'Monster List'!$A$2:$A$448,'Monster List'!$C$2:$C$448)*Y$1&gt;=0,Y$1,X372)</f>
        <v>0</v>
      </c>
      <c r="Z372" s="13">
        <f>IF(INDEX('REG XP Table'!$B$2:$E$2815,'Random Encounter'!$F$8+Z$1,'REG XP Table'!$G$2)-'Random Encounter'!$E$8-LOOKUP($A372,'Monster List'!$A$2:$A$448,'Monster List'!$C$2:$C$448)*Z$1&gt;=0,Z$1,Y372)</f>
        <v>0</v>
      </c>
      <c r="AA372" s="13">
        <f>IF(INDEX('REG XP Table'!$B$2:$E$2815,'Random Encounter'!$F$8+AA$1,'REG XP Table'!$G$2)-'Random Encounter'!$E$8-LOOKUP($A372,'Monster List'!$A$2:$A$448,'Monster List'!$C$2:$C$448)*AA$1&gt;=0,AA$1,Z372)</f>
        <v>0</v>
      </c>
      <c r="AB372" s="13">
        <f>IF(INDEX('REG XP Table'!$B$2:$E$2815,'Random Encounter'!$F$8+AB$1,'REG XP Table'!$G$2)-'Random Encounter'!$E$8-LOOKUP($A372,'Monster List'!$A$2:$A$448,'Monster List'!$C$2:$C$448)*AB$1&gt;=0,AB$1,AA372)</f>
        <v>0</v>
      </c>
      <c r="AC372" s="13">
        <f>IF(INDEX('REG XP Table'!$B$2:$E$2815,'Random Encounter'!$F$8+AC$1,'REG XP Table'!$G$2)-'Random Encounter'!$E$8-LOOKUP($A372,'Monster List'!$A$2:$A$448,'Monster List'!$C$2:$C$448)*AC$1&gt;=0,AC$1,AB372)</f>
        <v>0</v>
      </c>
      <c r="AD372" s="13">
        <f>IF(INDEX('REG XP Table'!$B$2:$E$2815,'Random Encounter'!$F$8+AD$1,'REG XP Table'!$G$2)-'Random Encounter'!$E$8-LOOKUP($A372,'Monster List'!$A$2:$A$448,'Monster List'!$C$2:$C$448)*AD$1&gt;=0,AD$1,AC372)</f>
        <v>0</v>
      </c>
      <c r="AE372" s="13">
        <f>IF(INDEX('REG XP Table'!$B$2:$E$2815,'Random Encounter'!$F$8+AE$1,'REG XP Table'!$G$2)-'Random Encounter'!$E$8-LOOKUP($A372,'Monster List'!$A$2:$A$448,'Monster List'!$C$2:$C$448)*AE$1&gt;=0,AE$1,AD372)</f>
        <v>0</v>
      </c>
      <c r="AF372" s="13">
        <f>IF(INDEX('REG XP Table'!$B$2:$E$2815,'Random Encounter'!$F$8+AF$1,'REG XP Table'!$G$2)-'Random Encounter'!$E$8-LOOKUP($A372,'Monster List'!$A$2:$A$448,'Monster List'!$C$2:$C$448)*AF$1&gt;=0,AF$1,AE372)</f>
        <v>0</v>
      </c>
    </row>
    <row r="373" spans="1:32" x14ac:dyDescent="0.3">
      <c r="A373" t="s">
        <v>108</v>
      </c>
      <c r="B373">
        <v>50</v>
      </c>
      <c r="C373" t="b">
        <f>ISTEXT(INDEX(Table4[],MATCH(Table412[[#This Row],[Monster]],Table4[Monster],0),MATCH(Table36[Location],Table4[#Headers],0)))</f>
        <v>0</v>
      </c>
      <c r="D373" t="b">
        <f>ISNUMBER(MATCH(LOOKUP(Table412[[#This Row],[Monster]],Table4[Monster],Table4[Alignment 1]),'MSL Filters'!$K$3:$P$3,0))</f>
        <v>1</v>
      </c>
      <c r="E373" t="b">
        <f>ISNUMBER(MATCH(LOOKUP(Table412[[#This Row],[Monster]],Table4[Monster],Table4[Alignment 2]),'MSL Filters'!$K$13:$P$13,0))</f>
        <v>1</v>
      </c>
      <c r="F373" t="b">
        <f>IF(EXACT("Any",Table36[Type]), TRUE, EXACT(LOOKUP(Table412[[#This Row],[Monster]],Table4[Monster],Table4[Type]),Table36[Type]))</f>
        <v>0</v>
      </c>
      <c r="G373" t="b">
        <f>IF(EXACT("Any",Table36[Sub Type]),TRUE,NOT(ISERROR(MATCH(LOOKUP(Table412[[#This Row],[Monster]],Table4[Monster],Table4[Subtype]),'MSL Filters'!$K$23:$P$23,0))))</f>
        <v>1</v>
      </c>
      <c r="H373" t="b">
        <f>IF(EXACT(Table412[[#This Row],[1]],1),TRUE,FALSE)</f>
        <v>1</v>
      </c>
      <c r="I373" t="b">
        <f>LOOKUP(Table412[[#This Row],[Monster]],'Monster List'!$A$2:$A$447,'Monster List'!$B$2:$B$447)&gt;='Random Encounter'!$J$2</f>
        <v>1</v>
      </c>
      <c r="J373" t="b">
        <f>LOOKUP(Table412[[#This Row],[Monster]],'Monster List'!$A$2:$A$447,'Monster List'!$B$2:$B$447)&lt;='Random Encounter'!$K$2</f>
        <v>1</v>
      </c>
      <c r="K373" t="b">
        <f t="shared" si="5"/>
        <v>0</v>
      </c>
      <c r="L373" s="12">
        <f>IF(Table412[[#This Row],[Include?]],1,0)+L372</f>
        <v>22</v>
      </c>
      <c r="M373" s="13">
        <f>IF(INDEX('REG XP Table'!$B$2:$E$2815,'Random Encounter'!$F$8+M$1,'REG XP Table'!$G$2)-'Random Encounter'!$E$8-LOOKUP($A373,'Monster List'!$A$2:$A$448,'Monster List'!$C$2:$C$448)*M$1&gt;=0,1,0)</f>
        <v>1</v>
      </c>
      <c r="N373" s="15" t="str">
        <f>IF(INDEX('REG XP Table'!$B$2:$E$2815,'Random Encounter'!$F$8+N$1,'REG XP Table'!$G$2)-'Random Encounter'!$E$8-LOOKUP($A373,'Monster List'!$A$2:$A$448,'Monster List'!$C$2:$C$448)*N$1&gt;=0,N$1,M373)</f>
        <v>2</v>
      </c>
      <c r="O373" s="13" t="str">
        <f>IF(INDEX('REG XP Table'!$B$2:$E$2815,'Random Encounter'!$F$8+O$1,'REG XP Table'!$G$2)-'Random Encounter'!$E$8-LOOKUP($A373,'Monster List'!$A$2:$A$448,'Monster List'!$C$2:$C$448)*O$1&gt;=0,O$1,N373)</f>
        <v>3</v>
      </c>
      <c r="P373" s="13" t="str">
        <f>IF(INDEX('REG XP Table'!$B$2:$E$2815,'Random Encounter'!$F$8+P$1,'REG XP Table'!$G$2)-'Random Encounter'!$E$8-LOOKUP($A373,'Monster List'!$A$2:$A$448,'Monster List'!$C$2:$C$448)*P$1&gt;=0,P$1,O373)</f>
        <v>4</v>
      </c>
      <c r="Q373" s="13" t="str">
        <f>IF(INDEX('REG XP Table'!$B$2:$E$2815,'Random Encounter'!$F$8+Q$1,'REG XP Table'!$G$2)-'Random Encounter'!$E$8-LOOKUP($A373,'Monster List'!$A$2:$A$448,'Monster List'!$C$2:$C$448)*Q$1&gt;=0,Q$1,P373)</f>
        <v>4</v>
      </c>
      <c r="R373" s="13" t="str">
        <f>IF(INDEX('REG XP Table'!$B$2:$E$2815,'Random Encounter'!$F$8+R$1,'REG XP Table'!$G$2)-'Random Encounter'!$E$8-LOOKUP($A373,'Monster List'!$A$2:$A$448,'Monster List'!$C$2:$C$448)*R$1&gt;=0,R$1,Q373)</f>
        <v>4</v>
      </c>
      <c r="S373" s="13" t="str">
        <f>IF(INDEX('REG XP Table'!$B$2:$E$2815,'Random Encounter'!$F$8+S$1,'REG XP Table'!$G$2)-'Random Encounter'!$E$8-LOOKUP($A373,'Monster List'!$A$2:$A$448,'Monster List'!$C$2:$C$448)*S$1&gt;=0,S$1,R373)</f>
        <v>4</v>
      </c>
      <c r="T373" s="13" t="str">
        <f>IF(INDEX('REG XP Table'!$B$2:$E$2815,'Random Encounter'!$F$8+T$1,'REG XP Table'!$G$2)-'Random Encounter'!$E$8-LOOKUP($A373,'Monster List'!$A$2:$A$448,'Monster List'!$C$2:$C$448)*T$1&gt;=0,T$1,S373)</f>
        <v>4</v>
      </c>
      <c r="U373" s="13" t="str">
        <f>IF(INDEX('REG XP Table'!$B$2:$E$2815,'Random Encounter'!$F$8+U$1,'REG XP Table'!$G$2)-'Random Encounter'!$E$8-LOOKUP($A373,'Monster List'!$A$2:$A$448,'Monster List'!$C$2:$C$448)*U$1&gt;=0,U$1,T373)</f>
        <v>4</v>
      </c>
      <c r="V373" s="13" t="str">
        <f>IF(INDEX('REG XP Table'!$B$2:$E$2815,'Random Encounter'!$F$8+V$1,'REG XP Table'!$G$2)-'Random Encounter'!$E$8-LOOKUP($A373,'Monster List'!$A$2:$A$448,'Monster List'!$C$2:$C$448)*V$1&gt;=0,V$1,U373)</f>
        <v>4</v>
      </c>
      <c r="W373" s="13" t="str">
        <f>IF(INDEX('REG XP Table'!$B$2:$E$2815,'Random Encounter'!$F$8+W$1,'REG XP Table'!$G$2)-'Random Encounter'!$E$8-LOOKUP($A373,'Monster List'!$A$2:$A$448,'Monster List'!$C$2:$C$448)*W$1&gt;=0,W$1,V373)</f>
        <v>4</v>
      </c>
      <c r="X373" s="13" t="str">
        <f>IF(INDEX('REG XP Table'!$B$2:$E$2815,'Random Encounter'!$F$8+X$1,'REG XP Table'!$G$2)-'Random Encounter'!$E$8-LOOKUP($A373,'Monster List'!$A$2:$A$448,'Monster List'!$C$2:$C$448)*X$1&gt;=0,X$1,W373)</f>
        <v>4</v>
      </c>
      <c r="Y373" s="13" t="str">
        <f>IF(INDEX('REG XP Table'!$B$2:$E$2815,'Random Encounter'!$F$8+Y$1,'REG XP Table'!$G$2)-'Random Encounter'!$E$8-LOOKUP($A373,'Monster List'!$A$2:$A$448,'Monster List'!$C$2:$C$448)*Y$1&gt;=0,Y$1,X373)</f>
        <v>4</v>
      </c>
      <c r="Z373" s="13" t="str">
        <f>IF(INDEX('REG XP Table'!$B$2:$E$2815,'Random Encounter'!$F$8+Z$1,'REG XP Table'!$G$2)-'Random Encounter'!$E$8-LOOKUP($A373,'Monster List'!$A$2:$A$448,'Monster List'!$C$2:$C$448)*Z$1&gt;=0,Z$1,Y373)</f>
        <v>4</v>
      </c>
      <c r="AA373" s="13" t="str">
        <f>IF(INDEX('REG XP Table'!$B$2:$E$2815,'Random Encounter'!$F$8+AA$1,'REG XP Table'!$G$2)-'Random Encounter'!$E$8-LOOKUP($A373,'Monster List'!$A$2:$A$448,'Monster List'!$C$2:$C$448)*AA$1&gt;=0,AA$1,Z373)</f>
        <v>4</v>
      </c>
      <c r="AB373" s="13" t="str">
        <f>IF(INDEX('REG XP Table'!$B$2:$E$2815,'Random Encounter'!$F$8+AB$1,'REG XP Table'!$G$2)-'Random Encounter'!$E$8-LOOKUP($A373,'Monster List'!$A$2:$A$448,'Monster List'!$C$2:$C$448)*AB$1&gt;=0,AB$1,AA373)</f>
        <v>4</v>
      </c>
      <c r="AC373" s="13" t="str">
        <f>IF(INDEX('REG XP Table'!$B$2:$E$2815,'Random Encounter'!$F$8+AC$1,'REG XP Table'!$G$2)-'Random Encounter'!$E$8-LOOKUP($A373,'Monster List'!$A$2:$A$448,'Monster List'!$C$2:$C$448)*AC$1&gt;=0,AC$1,AB373)</f>
        <v>4</v>
      </c>
      <c r="AD373" s="13" t="str">
        <f>IF(INDEX('REG XP Table'!$B$2:$E$2815,'Random Encounter'!$F$8+AD$1,'REG XP Table'!$G$2)-'Random Encounter'!$E$8-LOOKUP($A373,'Monster List'!$A$2:$A$448,'Monster List'!$C$2:$C$448)*AD$1&gt;=0,AD$1,AC373)</f>
        <v>4</v>
      </c>
      <c r="AE373" s="13" t="str">
        <f>IF(INDEX('REG XP Table'!$B$2:$E$2815,'Random Encounter'!$F$8+AE$1,'REG XP Table'!$G$2)-'Random Encounter'!$E$8-LOOKUP($A373,'Monster List'!$A$2:$A$448,'Monster List'!$C$2:$C$448)*AE$1&gt;=0,AE$1,AD373)</f>
        <v>4</v>
      </c>
      <c r="AF373" s="13" t="str">
        <f>IF(INDEX('REG XP Table'!$B$2:$E$2815,'Random Encounter'!$F$8+AF$1,'REG XP Table'!$G$2)-'Random Encounter'!$E$8-LOOKUP($A373,'Monster List'!$A$2:$A$448,'Monster List'!$C$2:$C$448)*AF$1&gt;=0,AF$1,AE373)</f>
        <v>4</v>
      </c>
    </row>
    <row r="374" spans="1:32" x14ac:dyDescent="0.3">
      <c r="A374" t="s">
        <v>183</v>
      </c>
      <c r="B374">
        <v>200</v>
      </c>
      <c r="C374" t="b">
        <f>ISTEXT(INDEX(Table4[],MATCH(Table412[[#This Row],[Monster]],Table4[Monster],0),MATCH(Table36[Location],Table4[#Headers],0)))</f>
        <v>0</v>
      </c>
      <c r="D374" t="b">
        <f>ISNUMBER(MATCH(LOOKUP(Table412[[#This Row],[Monster]],Table4[Monster],Table4[Alignment 1]),'MSL Filters'!$K$3:$P$3,0))</f>
        <v>1</v>
      </c>
      <c r="E374" t="b">
        <f>ISNUMBER(MATCH(LOOKUP(Table412[[#This Row],[Monster]],Table4[Monster],Table4[Alignment 2]),'MSL Filters'!$K$13:$P$13,0))</f>
        <v>1</v>
      </c>
      <c r="F374" t="b">
        <f>IF(EXACT("Any",Table36[Type]), TRUE, EXACT(LOOKUP(Table412[[#This Row],[Monster]],Table4[Monster],Table4[Type]),Table36[Type]))</f>
        <v>0</v>
      </c>
      <c r="G374" t="b">
        <f>IF(EXACT("Any",Table36[Sub Type]),TRUE,NOT(ISERROR(MATCH(LOOKUP(Table412[[#This Row],[Monster]],Table4[Monster],Table4[Subtype]),'MSL Filters'!$K$23:$P$23,0))))</f>
        <v>1</v>
      </c>
      <c r="H374" t="b">
        <f>IF(EXACT(Table412[[#This Row],[1]],1),TRUE,FALSE)</f>
        <v>1</v>
      </c>
      <c r="I374" t="b">
        <f>LOOKUP(Table412[[#This Row],[Monster]],'Monster List'!$A$2:$A$447,'Monster List'!$B$2:$B$447)&gt;='Random Encounter'!$J$2</f>
        <v>1</v>
      </c>
      <c r="J374" t="b">
        <f>LOOKUP(Table412[[#This Row],[Monster]],'Monster List'!$A$2:$A$447,'Monster List'!$B$2:$B$447)&lt;='Random Encounter'!$K$2</f>
        <v>1</v>
      </c>
      <c r="K374" t="b">
        <f t="shared" si="5"/>
        <v>0</v>
      </c>
      <c r="L374" s="12">
        <f>IF(Table412[[#This Row],[Include?]],1,0)+L373</f>
        <v>22</v>
      </c>
      <c r="M374" s="13">
        <f>IF(INDEX('REG XP Table'!$B$2:$E$2815,'Random Encounter'!$F$8+M$1,'REG XP Table'!$G$2)-'Random Encounter'!$E$8-LOOKUP($A374,'Monster List'!$A$2:$A$448,'Monster List'!$C$2:$C$448)*M$1&gt;=0,1,0)</f>
        <v>1</v>
      </c>
      <c r="N374" s="15">
        <f>IF(INDEX('REG XP Table'!$B$2:$E$2815,'Random Encounter'!$F$8+N$1,'REG XP Table'!$G$2)-'Random Encounter'!$E$8-LOOKUP($A374,'Monster List'!$A$2:$A$448,'Monster List'!$C$2:$C$448)*N$1&gt;=0,N$1,M374)</f>
        <v>1</v>
      </c>
      <c r="O374" s="13">
        <f>IF(INDEX('REG XP Table'!$B$2:$E$2815,'Random Encounter'!$F$8+O$1,'REG XP Table'!$G$2)-'Random Encounter'!$E$8-LOOKUP($A374,'Monster List'!$A$2:$A$448,'Monster List'!$C$2:$C$448)*O$1&gt;=0,O$1,N374)</f>
        <v>1</v>
      </c>
      <c r="P374" s="13">
        <f>IF(INDEX('REG XP Table'!$B$2:$E$2815,'Random Encounter'!$F$8+P$1,'REG XP Table'!$G$2)-'Random Encounter'!$E$8-LOOKUP($A374,'Monster List'!$A$2:$A$448,'Monster List'!$C$2:$C$448)*P$1&gt;=0,P$1,O374)</f>
        <v>1</v>
      </c>
      <c r="Q374" s="13">
        <f>IF(INDEX('REG XP Table'!$B$2:$E$2815,'Random Encounter'!$F$8+Q$1,'REG XP Table'!$G$2)-'Random Encounter'!$E$8-LOOKUP($A374,'Monster List'!$A$2:$A$448,'Monster List'!$C$2:$C$448)*Q$1&gt;=0,Q$1,P374)</f>
        <v>1</v>
      </c>
      <c r="R374" s="13">
        <f>IF(INDEX('REG XP Table'!$B$2:$E$2815,'Random Encounter'!$F$8+R$1,'REG XP Table'!$G$2)-'Random Encounter'!$E$8-LOOKUP($A374,'Monster List'!$A$2:$A$448,'Monster List'!$C$2:$C$448)*R$1&gt;=0,R$1,Q374)</f>
        <v>1</v>
      </c>
      <c r="S374" s="13">
        <f>IF(INDEX('REG XP Table'!$B$2:$E$2815,'Random Encounter'!$F$8+S$1,'REG XP Table'!$G$2)-'Random Encounter'!$E$8-LOOKUP($A374,'Monster List'!$A$2:$A$448,'Monster List'!$C$2:$C$448)*S$1&gt;=0,S$1,R374)</f>
        <v>1</v>
      </c>
      <c r="T374" s="13">
        <f>IF(INDEX('REG XP Table'!$B$2:$E$2815,'Random Encounter'!$F$8+T$1,'REG XP Table'!$G$2)-'Random Encounter'!$E$8-LOOKUP($A374,'Monster List'!$A$2:$A$448,'Monster List'!$C$2:$C$448)*T$1&gt;=0,T$1,S374)</f>
        <v>1</v>
      </c>
      <c r="U374" s="13">
        <f>IF(INDEX('REG XP Table'!$B$2:$E$2815,'Random Encounter'!$F$8+U$1,'REG XP Table'!$G$2)-'Random Encounter'!$E$8-LOOKUP($A374,'Monster List'!$A$2:$A$448,'Monster List'!$C$2:$C$448)*U$1&gt;=0,U$1,T374)</f>
        <v>1</v>
      </c>
      <c r="V374" s="13">
        <f>IF(INDEX('REG XP Table'!$B$2:$E$2815,'Random Encounter'!$F$8+V$1,'REG XP Table'!$G$2)-'Random Encounter'!$E$8-LOOKUP($A374,'Monster List'!$A$2:$A$448,'Monster List'!$C$2:$C$448)*V$1&gt;=0,V$1,U374)</f>
        <v>1</v>
      </c>
      <c r="W374" s="13">
        <f>IF(INDEX('REG XP Table'!$B$2:$E$2815,'Random Encounter'!$F$8+W$1,'REG XP Table'!$G$2)-'Random Encounter'!$E$8-LOOKUP($A374,'Monster List'!$A$2:$A$448,'Monster List'!$C$2:$C$448)*W$1&gt;=0,W$1,V374)</f>
        <v>1</v>
      </c>
      <c r="X374" s="13">
        <f>IF(INDEX('REG XP Table'!$B$2:$E$2815,'Random Encounter'!$F$8+X$1,'REG XP Table'!$G$2)-'Random Encounter'!$E$8-LOOKUP($A374,'Monster List'!$A$2:$A$448,'Monster List'!$C$2:$C$448)*X$1&gt;=0,X$1,W374)</f>
        <v>1</v>
      </c>
      <c r="Y374" s="13">
        <f>IF(INDEX('REG XP Table'!$B$2:$E$2815,'Random Encounter'!$F$8+Y$1,'REG XP Table'!$G$2)-'Random Encounter'!$E$8-LOOKUP($A374,'Monster List'!$A$2:$A$448,'Monster List'!$C$2:$C$448)*Y$1&gt;=0,Y$1,X374)</f>
        <v>1</v>
      </c>
      <c r="Z374" s="13">
        <f>IF(INDEX('REG XP Table'!$B$2:$E$2815,'Random Encounter'!$F$8+Z$1,'REG XP Table'!$G$2)-'Random Encounter'!$E$8-LOOKUP($A374,'Monster List'!$A$2:$A$448,'Monster List'!$C$2:$C$448)*Z$1&gt;=0,Z$1,Y374)</f>
        <v>1</v>
      </c>
      <c r="AA374" s="13">
        <f>IF(INDEX('REG XP Table'!$B$2:$E$2815,'Random Encounter'!$F$8+AA$1,'REG XP Table'!$G$2)-'Random Encounter'!$E$8-LOOKUP($A374,'Monster List'!$A$2:$A$448,'Monster List'!$C$2:$C$448)*AA$1&gt;=0,AA$1,Z374)</f>
        <v>1</v>
      </c>
      <c r="AB374" s="13">
        <f>IF(INDEX('REG XP Table'!$B$2:$E$2815,'Random Encounter'!$F$8+AB$1,'REG XP Table'!$G$2)-'Random Encounter'!$E$8-LOOKUP($A374,'Monster List'!$A$2:$A$448,'Monster List'!$C$2:$C$448)*AB$1&gt;=0,AB$1,AA374)</f>
        <v>1</v>
      </c>
      <c r="AC374" s="13">
        <f>IF(INDEX('REG XP Table'!$B$2:$E$2815,'Random Encounter'!$F$8+AC$1,'REG XP Table'!$G$2)-'Random Encounter'!$E$8-LOOKUP($A374,'Monster List'!$A$2:$A$448,'Monster List'!$C$2:$C$448)*AC$1&gt;=0,AC$1,AB374)</f>
        <v>1</v>
      </c>
      <c r="AD374" s="13">
        <f>IF(INDEX('REG XP Table'!$B$2:$E$2815,'Random Encounter'!$F$8+AD$1,'REG XP Table'!$G$2)-'Random Encounter'!$E$8-LOOKUP($A374,'Monster List'!$A$2:$A$448,'Monster List'!$C$2:$C$448)*AD$1&gt;=0,AD$1,AC374)</f>
        <v>1</v>
      </c>
      <c r="AE374" s="13">
        <f>IF(INDEX('REG XP Table'!$B$2:$E$2815,'Random Encounter'!$F$8+AE$1,'REG XP Table'!$G$2)-'Random Encounter'!$E$8-LOOKUP($A374,'Monster List'!$A$2:$A$448,'Monster List'!$C$2:$C$448)*AE$1&gt;=0,AE$1,AD374)</f>
        <v>1</v>
      </c>
      <c r="AF374" s="13">
        <f>IF(INDEX('REG XP Table'!$B$2:$E$2815,'Random Encounter'!$F$8+AF$1,'REG XP Table'!$G$2)-'Random Encounter'!$E$8-LOOKUP($A374,'Monster List'!$A$2:$A$448,'Monster List'!$C$2:$C$448)*AF$1&gt;=0,AF$1,AE374)</f>
        <v>1</v>
      </c>
    </row>
    <row r="375" spans="1:32" x14ac:dyDescent="0.3">
      <c r="A375" t="s">
        <v>109</v>
      </c>
      <c r="B375">
        <v>50</v>
      </c>
      <c r="C375" t="b">
        <f>ISTEXT(INDEX(Table4[],MATCH(Table412[[#This Row],[Monster]],Table4[Monster],0),MATCH(Table36[Location],Table4[#Headers],0)))</f>
        <v>0</v>
      </c>
      <c r="D375" t="b">
        <f>ISNUMBER(MATCH(LOOKUP(Table412[[#This Row],[Monster]],Table4[Monster],Table4[Alignment 1]),'MSL Filters'!$K$3:$P$3,0))</f>
        <v>1</v>
      </c>
      <c r="E375" t="b">
        <f>ISNUMBER(MATCH(LOOKUP(Table412[[#This Row],[Monster]],Table4[Monster],Table4[Alignment 2]),'MSL Filters'!$K$13:$P$13,0))</f>
        <v>1</v>
      </c>
      <c r="F375" t="b">
        <f>IF(EXACT("Any",Table36[Type]), TRUE, EXACT(LOOKUP(Table412[[#This Row],[Monster]],Table4[Monster],Table4[Type]),Table36[Type]))</f>
        <v>0</v>
      </c>
      <c r="G375" t="b">
        <f>IF(EXACT("Any",Table36[Sub Type]),TRUE,NOT(ISERROR(MATCH(LOOKUP(Table412[[#This Row],[Monster]],Table4[Monster],Table4[Subtype]),'MSL Filters'!$K$23:$P$23,0))))</f>
        <v>1</v>
      </c>
      <c r="H375" t="b">
        <f>IF(EXACT(Table412[[#This Row],[1]],1),TRUE,FALSE)</f>
        <v>1</v>
      </c>
      <c r="I375" t="b">
        <f>LOOKUP(Table412[[#This Row],[Monster]],'Monster List'!$A$2:$A$447,'Monster List'!$B$2:$B$447)&gt;='Random Encounter'!$J$2</f>
        <v>1</v>
      </c>
      <c r="J375" t="b">
        <f>LOOKUP(Table412[[#This Row],[Monster]],'Monster List'!$A$2:$A$447,'Monster List'!$B$2:$B$447)&lt;='Random Encounter'!$K$2</f>
        <v>1</v>
      </c>
      <c r="K375" t="b">
        <f t="shared" si="5"/>
        <v>0</v>
      </c>
      <c r="L375" s="12">
        <f>IF(Table412[[#This Row],[Include?]],1,0)+L374</f>
        <v>22</v>
      </c>
      <c r="M375" s="13">
        <f>IF(INDEX('REG XP Table'!$B$2:$E$2815,'Random Encounter'!$F$8+M$1,'REG XP Table'!$G$2)-'Random Encounter'!$E$8-LOOKUP($A375,'Monster List'!$A$2:$A$448,'Monster List'!$C$2:$C$448)*M$1&gt;=0,1,0)</f>
        <v>1</v>
      </c>
      <c r="N375" s="15" t="str">
        <f>IF(INDEX('REG XP Table'!$B$2:$E$2815,'Random Encounter'!$F$8+N$1,'REG XP Table'!$G$2)-'Random Encounter'!$E$8-LOOKUP($A375,'Monster List'!$A$2:$A$448,'Monster List'!$C$2:$C$448)*N$1&gt;=0,N$1,M375)</f>
        <v>2</v>
      </c>
      <c r="O375" s="13" t="str">
        <f>IF(INDEX('REG XP Table'!$B$2:$E$2815,'Random Encounter'!$F$8+O$1,'REG XP Table'!$G$2)-'Random Encounter'!$E$8-LOOKUP($A375,'Monster List'!$A$2:$A$448,'Monster List'!$C$2:$C$448)*O$1&gt;=0,O$1,N375)</f>
        <v>3</v>
      </c>
      <c r="P375" s="13" t="str">
        <f>IF(INDEX('REG XP Table'!$B$2:$E$2815,'Random Encounter'!$F$8+P$1,'REG XP Table'!$G$2)-'Random Encounter'!$E$8-LOOKUP($A375,'Monster List'!$A$2:$A$448,'Monster List'!$C$2:$C$448)*P$1&gt;=0,P$1,O375)</f>
        <v>4</v>
      </c>
      <c r="Q375" s="13" t="str">
        <f>IF(INDEX('REG XP Table'!$B$2:$E$2815,'Random Encounter'!$F$8+Q$1,'REG XP Table'!$G$2)-'Random Encounter'!$E$8-LOOKUP($A375,'Monster List'!$A$2:$A$448,'Monster List'!$C$2:$C$448)*Q$1&gt;=0,Q$1,P375)</f>
        <v>4</v>
      </c>
      <c r="R375" s="13" t="str">
        <f>IF(INDEX('REG XP Table'!$B$2:$E$2815,'Random Encounter'!$F$8+R$1,'REG XP Table'!$G$2)-'Random Encounter'!$E$8-LOOKUP($A375,'Monster List'!$A$2:$A$448,'Monster List'!$C$2:$C$448)*R$1&gt;=0,R$1,Q375)</f>
        <v>4</v>
      </c>
      <c r="S375" s="13" t="str">
        <f>IF(INDEX('REG XP Table'!$B$2:$E$2815,'Random Encounter'!$F$8+S$1,'REG XP Table'!$G$2)-'Random Encounter'!$E$8-LOOKUP($A375,'Monster List'!$A$2:$A$448,'Monster List'!$C$2:$C$448)*S$1&gt;=0,S$1,R375)</f>
        <v>4</v>
      </c>
      <c r="T375" s="13" t="str">
        <f>IF(INDEX('REG XP Table'!$B$2:$E$2815,'Random Encounter'!$F$8+T$1,'REG XP Table'!$G$2)-'Random Encounter'!$E$8-LOOKUP($A375,'Monster List'!$A$2:$A$448,'Monster List'!$C$2:$C$448)*T$1&gt;=0,T$1,S375)</f>
        <v>4</v>
      </c>
      <c r="U375" s="13" t="str">
        <f>IF(INDEX('REG XP Table'!$B$2:$E$2815,'Random Encounter'!$F$8+U$1,'REG XP Table'!$G$2)-'Random Encounter'!$E$8-LOOKUP($A375,'Monster List'!$A$2:$A$448,'Monster List'!$C$2:$C$448)*U$1&gt;=0,U$1,T375)</f>
        <v>4</v>
      </c>
      <c r="V375" s="13" t="str">
        <f>IF(INDEX('REG XP Table'!$B$2:$E$2815,'Random Encounter'!$F$8+V$1,'REG XP Table'!$G$2)-'Random Encounter'!$E$8-LOOKUP($A375,'Monster List'!$A$2:$A$448,'Monster List'!$C$2:$C$448)*V$1&gt;=0,V$1,U375)</f>
        <v>4</v>
      </c>
      <c r="W375" s="13" t="str">
        <f>IF(INDEX('REG XP Table'!$B$2:$E$2815,'Random Encounter'!$F$8+W$1,'REG XP Table'!$G$2)-'Random Encounter'!$E$8-LOOKUP($A375,'Monster List'!$A$2:$A$448,'Monster List'!$C$2:$C$448)*W$1&gt;=0,W$1,V375)</f>
        <v>4</v>
      </c>
      <c r="X375" s="13" t="str">
        <f>IF(INDEX('REG XP Table'!$B$2:$E$2815,'Random Encounter'!$F$8+X$1,'REG XP Table'!$G$2)-'Random Encounter'!$E$8-LOOKUP($A375,'Monster List'!$A$2:$A$448,'Monster List'!$C$2:$C$448)*X$1&gt;=0,X$1,W375)</f>
        <v>4</v>
      </c>
      <c r="Y375" s="13" t="str">
        <f>IF(INDEX('REG XP Table'!$B$2:$E$2815,'Random Encounter'!$F$8+Y$1,'REG XP Table'!$G$2)-'Random Encounter'!$E$8-LOOKUP($A375,'Monster List'!$A$2:$A$448,'Monster List'!$C$2:$C$448)*Y$1&gt;=0,Y$1,X375)</f>
        <v>4</v>
      </c>
      <c r="Z375" s="13" t="str">
        <f>IF(INDEX('REG XP Table'!$B$2:$E$2815,'Random Encounter'!$F$8+Z$1,'REG XP Table'!$G$2)-'Random Encounter'!$E$8-LOOKUP($A375,'Monster List'!$A$2:$A$448,'Monster List'!$C$2:$C$448)*Z$1&gt;=0,Z$1,Y375)</f>
        <v>4</v>
      </c>
      <c r="AA375" s="13" t="str">
        <f>IF(INDEX('REG XP Table'!$B$2:$E$2815,'Random Encounter'!$F$8+AA$1,'REG XP Table'!$G$2)-'Random Encounter'!$E$8-LOOKUP($A375,'Monster List'!$A$2:$A$448,'Monster List'!$C$2:$C$448)*AA$1&gt;=0,AA$1,Z375)</f>
        <v>4</v>
      </c>
      <c r="AB375" s="13" t="str">
        <f>IF(INDEX('REG XP Table'!$B$2:$E$2815,'Random Encounter'!$F$8+AB$1,'REG XP Table'!$G$2)-'Random Encounter'!$E$8-LOOKUP($A375,'Monster List'!$A$2:$A$448,'Monster List'!$C$2:$C$448)*AB$1&gt;=0,AB$1,AA375)</f>
        <v>4</v>
      </c>
      <c r="AC375" s="13" t="str">
        <f>IF(INDEX('REG XP Table'!$B$2:$E$2815,'Random Encounter'!$F$8+AC$1,'REG XP Table'!$G$2)-'Random Encounter'!$E$8-LOOKUP($A375,'Monster List'!$A$2:$A$448,'Monster List'!$C$2:$C$448)*AC$1&gt;=0,AC$1,AB375)</f>
        <v>4</v>
      </c>
      <c r="AD375" s="13" t="str">
        <f>IF(INDEX('REG XP Table'!$B$2:$E$2815,'Random Encounter'!$F$8+AD$1,'REG XP Table'!$G$2)-'Random Encounter'!$E$8-LOOKUP($A375,'Monster List'!$A$2:$A$448,'Monster List'!$C$2:$C$448)*AD$1&gt;=0,AD$1,AC375)</f>
        <v>4</v>
      </c>
      <c r="AE375" s="13" t="str">
        <f>IF(INDEX('REG XP Table'!$B$2:$E$2815,'Random Encounter'!$F$8+AE$1,'REG XP Table'!$G$2)-'Random Encounter'!$E$8-LOOKUP($A375,'Monster List'!$A$2:$A$448,'Monster List'!$C$2:$C$448)*AE$1&gt;=0,AE$1,AD375)</f>
        <v>4</v>
      </c>
      <c r="AF375" s="13" t="str">
        <f>IF(INDEX('REG XP Table'!$B$2:$E$2815,'Random Encounter'!$F$8+AF$1,'REG XP Table'!$G$2)-'Random Encounter'!$E$8-LOOKUP($A375,'Monster List'!$A$2:$A$448,'Monster List'!$C$2:$C$448)*AF$1&gt;=0,AF$1,AE375)</f>
        <v>4</v>
      </c>
    </row>
    <row r="376" spans="1:32" x14ac:dyDescent="0.3">
      <c r="A376" t="s">
        <v>71</v>
      </c>
      <c r="B376">
        <v>25</v>
      </c>
      <c r="C376" t="b">
        <f>ISTEXT(INDEX(Table4[],MATCH(Table412[[#This Row],[Monster]],Table4[Monster],0),MATCH(Table36[Location],Table4[#Headers],0)))</f>
        <v>1</v>
      </c>
      <c r="D376" t="b">
        <f>ISNUMBER(MATCH(LOOKUP(Table412[[#This Row],[Monster]],Table4[Monster],Table4[Alignment 1]),'MSL Filters'!$K$3:$P$3,0))</f>
        <v>1</v>
      </c>
      <c r="E376" t="b">
        <f>ISNUMBER(MATCH(LOOKUP(Table412[[#This Row],[Monster]],Table4[Monster],Table4[Alignment 2]),'MSL Filters'!$K$13:$P$13,0))</f>
        <v>1</v>
      </c>
      <c r="F376" t="b">
        <f>IF(EXACT("Any",Table36[Type]), TRUE, EXACT(LOOKUP(Table412[[#This Row],[Monster]],Table4[Monster],Table4[Type]),Table36[Type]))</f>
        <v>1</v>
      </c>
      <c r="G376" t="b">
        <f>IF(EXACT("Any",Table36[Sub Type]),TRUE,NOT(ISERROR(MATCH(LOOKUP(Table412[[#This Row],[Monster]],Table4[Monster],Table4[Subtype]),'MSL Filters'!$K$23:$P$23,0))))</f>
        <v>1</v>
      </c>
      <c r="H376" t="b">
        <f>IF(EXACT(Table412[[#This Row],[1]],1),TRUE,FALSE)</f>
        <v>1</v>
      </c>
      <c r="I376" t="b">
        <f>LOOKUP(Table412[[#This Row],[Monster]],'Monster List'!$A$2:$A$447,'Monster List'!$B$2:$B$447)&gt;='Random Encounter'!$J$2</f>
        <v>1</v>
      </c>
      <c r="J376" t="b">
        <f>LOOKUP(Table412[[#This Row],[Monster]],'Monster List'!$A$2:$A$447,'Monster List'!$B$2:$B$447)&lt;='Random Encounter'!$K$2</f>
        <v>1</v>
      </c>
      <c r="K376" t="b">
        <f t="shared" si="5"/>
        <v>1</v>
      </c>
      <c r="L376" s="12">
        <f>IF(Table412[[#This Row],[Include?]],1,0)+L375</f>
        <v>23</v>
      </c>
      <c r="M376" s="13">
        <f>IF(INDEX('REG XP Table'!$B$2:$E$2815,'Random Encounter'!$F$8+M$1,'REG XP Table'!$G$2)-'Random Encounter'!$E$8-LOOKUP($A376,'Monster List'!$A$2:$A$448,'Monster List'!$C$2:$C$448)*M$1&gt;=0,1,0)</f>
        <v>1</v>
      </c>
      <c r="N376" s="15" t="str">
        <f>IF(INDEX('REG XP Table'!$B$2:$E$2815,'Random Encounter'!$F$8+N$1,'REG XP Table'!$G$2)-'Random Encounter'!$E$8-LOOKUP($A376,'Monster List'!$A$2:$A$448,'Monster List'!$C$2:$C$448)*N$1&gt;=0,N$1,M376)</f>
        <v>2</v>
      </c>
      <c r="O376" s="13" t="str">
        <f>IF(INDEX('REG XP Table'!$B$2:$E$2815,'Random Encounter'!$F$8+O$1,'REG XP Table'!$G$2)-'Random Encounter'!$E$8-LOOKUP($A376,'Monster List'!$A$2:$A$448,'Monster List'!$C$2:$C$448)*O$1&gt;=0,O$1,N376)</f>
        <v>3</v>
      </c>
      <c r="P376" s="13" t="str">
        <f>IF(INDEX('REG XP Table'!$B$2:$E$2815,'Random Encounter'!$F$8+P$1,'REG XP Table'!$G$2)-'Random Encounter'!$E$8-LOOKUP($A376,'Monster List'!$A$2:$A$448,'Monster List'!$C$2:$C$448)*P$1&gt;=0,P$1,O376)</f>
        <v>4</v>
      </c>
      <c r="Q376" s="13" t="str">
        <f>IF(INDEX('REG XP Table'!$B$2:$E$2815,'Random Encounter'!$F$8+Q$1,'REG XP Table'!$G$2)-'Random Encounter'!$E$8-LOOKUP($A376,'Monster List'!$A$2:$A$448,'Monster List'!$C$2:$C$448)*Q$1&gt;=0,Q$1,P376)</f>
        <v>5</v>
      </c>
      <c r="R376" s="13" t="str">
        <f>IF(INDEX('REG XP Table'!$B$2:$E$2815,'Random Encounter'!$F$8+R$1,'REG XP Table'!$G$2)-'Random Encounter'!$E$8-LOOKUP($A376,'Monster List'!$A$2:$A$448,'Monster List'!$C$2:$C$448)*R$1&gt;=0,R$1,Q376)</f>
        <v>6</v>
      </c>
      <c r="S376" s="13" t="str">
        <f>IF(INDEX('REG XP Table'!$B$2:$E$2815,'Random Encounter'!$F$8+S$1,'REG XP Table'!$G$2)-'Random Encounter'!$E$8-LOOKUP($A376,'Monster List'!$A$2:$A$448,'Monster List'!$C$2:$C$448)*S$1&gt;=0,S$1,R376)</f>
        <v>7</v>
      </c>
      <c r="T376" s="13" t="str">
        <f>IF(INDEX('REG XP Table'!$B$2:$E$2815,'Random Encounter'!$F$8+T$1,'REG XP Table'!$G$2)-'Random Encounter'!$E$8-LOOKUP($A376,'Monster List'!$A$2:$A$448,'Monster List'!$C$2:$C$448)*T$1&gt;=0,T$1,S376)</f>
        <v>7</v>
      </c>
      <c r="U376" s="13" t="str">
        <f>IF(INDEX('REG XP Table'!$B$2:$E$2815,'Random Encounter'!$F$8+U$1,'REG XP Table'!$G$2)-'Random Encounter'!$E$8-LOOKUP($A376,'Monster List'!$A$2:$A$448,'Monster List'!$C$2:$C$448)*U$1&gt;=0,U$1,T376)</f>
        <v>7</v>
      </c>
      <c r="V376" s="13" t="str">
        <f>IF(INDEX('REG XP Table'!$B$2:$E$2815,'Random Encounter'!$F$8+V$1,'REG XP Table'!$G$2)-'Random Encounter'!$E$8-LOOKUP($A376,'Monster List'!$A$2:$A$448,'Monster List'!$C$2:$C$448)*V$1&gt;=0,V$1,U376)</f>
        <v>7</v>
      </c>
      <c r="W376" s="13" t="str">
        <f>IF(INDEX('REG XP Table'!$B$2:$E$2815,'Random Encounter'!$F$8+W$1,'REG XP Table'!$G$2)-'Random Encounter'!$E$8-LOOKUP($A376,'Monster List'!$A$2:$A$448,'Monster List'!$C$2:$C$448)*W$1&gt;=0,W$1,V376)</f>
        <v>7</v>
      </c>
      <c r="X376" s="13" t="str">
        <f>IF(INDEX('REG XP Table'!$B$2:$E$2815,'Random Encounter'!$F$8+X$1,'REG XP Table'!$G$2)-'Random Encounter'!$E$8-LOOKUP($A376,'Monster List'!$A$2:$A$448,'Monster List'!$C$2:$C$448)*X$1&gt;=0,X$1,W376)</f>
        <v>7</v>
      </c>
      <c r="Y376" s="13" t="str">
        <f>IF(INDEX('REG XP Table'!$B$2:$E$2815,'Random Encounter'!$F$8+Y$1,'REG XP Table'!$G$2)-'Random Encounter'!$E$8-LOOKUP($A376,'Monster List'!$A$2:$A$448,'Monster List'!$C$2:$C$448)*Y$1&gt;=0,Y$1,X376)</f>
        <v>7</v>
      </c>
      <c r="Z376" s="13" t="str">
        <f>IF(INDEX('REG XP Table'!$B$2:$E$2815,'Random Encounter'!$F$8+Z$1,'REG XP Table'!$G$2)-'Random Encounter'!$E$8-LOOKUP($A376,'Monster List'!$A$2:$A$448,'Monster List'!$C$2:$C$448)*Z$1&gt;=0,Z$1,Y376)</f>
        <v>7</v>
      </c>
      <c r="AA376" s="13" t="str">
        <f>IF(INDEX('REG XP Table'!$B$2:$E$2815,'Random Encounter'!$F$8+AA$1,'REG XP Table'!$G$2)-'Random Encounter'!$E$8-LOOKUP($A376,'Monster List'!$A$2:$A$448,'Monster List'!$C$2:$C$448)*AA$1&gt;=0,AA$1,Z376)</f>
        <v>7</v>
      </c>
      <c r="AB376" s="13" t="str">
        <f>IF(INDEX('REG XP Table'!$B$2:$E$2815,'Random Encounter'!$F$8+AB$1,'REG XP Table'!$G$2)-'Random Encounter'!$E$8-LOOKUP($A376,'Monster List'!$A$2:$A$448,'Monster List'!$C$2:$C$448)*AB$1&gt;=0,AB$1,AA376)</f>
        <v>7</v>
      </c>
      <c r="AC376" s="13" t="str">
        <f>IF(INDEX('REG XP Table'!$B$2:$E$2815,'Random Encounter'!$F$8+AC$1,'REG XP Table'!$G$2)-'Random Encounter'!$E$8-LOOKUP($A376,'Monster List'!$A$2:$A$448,'Monster List'!$C$2:$C$448)*AC$1&gt;=0,AC$1,AB376)</f>
        <v>7</v>
      </c>
      <c r="AD376" s="13" t="str">
        <f>IF(INDEX('REG XP Table'!$B$2:$E$2815,'Random Encounter'!$F$8+AD$1,'REG XP Table'!$G$2)-'Random Encounter'!$E$8-LOOKUP($A376,'Monster List'!$A$2:$A$448,'Monster List'!$C$2:$C$448)*AD$1&gt;=0,AD$1,AC376)</f>
        <v>7</v>
      </c>
      <c r="AE376" s="13" t="str">
        <f>IF(INDEX('REG XP Table'!$B$2:$E$2815,'Random Encounter'!$F$8+AE$1,'REG XP Table'!$G$2)-'Random Encounter'!$E$8-LOOKUP($A376,'Monster List'!$A$2:$A$448,'Monster List'!$C$2:$C$448)*AE$1&gt;=0,AE$1,AD376)</f>
        <v>7</v>
      </c>
      <c r="AF376" s="13" t="str">
        <f>IF(INDEX('REG XP Table'!$B$2:$E$2815,'Random Encounter'!$F$8+AF$1,'REG XP Table'!$G$2)-'Random Encounter'!$E$8-LOOKUP($A376,'Monster List'!$A$2:$A$448,'Monster List'!$C$2:$C$448)*AF$1&gt;=0,AF$1,AE376)</f>
        <v>7</v>
      </c>
    </row>
    <row r="377" spans="1:32" x14ac:dyDescent="0.3">
      <c r="A377" t="s">
        <v>357</v>
      </c>
      <c r="B377">
        <v>2900</v>
      </c>
      <c r="C377" t="b">
        <f>ISTEXT(INDEX(Table4[],MATCH(Table412[[#This Row],[Monster]],Table4[Monster],0),MATCH(Table36[Location],Table4[#Headers],0)))</f>
        <v>1</v>
      </c>
      <c r="D377" t="b">
        <f>ISNUMBER(MATCH(LOOKUP(Table412[[#This Row],[Monster]],Table4[Monster],Table4[Alignment 1]),'MSL Filters'!$K$3:$P$3,0))</f>
        <v>1</v>
      </c>
      <c r="E377" t="b">
        <f>ISNUMBER(MATCH(LOOKUP(Table412[[#This Row],[Monster]],Table4[Monster],Table4[Alignment 2]),'MSL Filters'!$K$13:$P$13,0))</f>
        <v>1</v>
      </c>
      <c r="F377" t="b">
        <f>IF(EXACT("Any",Table36[Type]), TRUE, EXACT(LOOKUP(Table412[[#This Row],[Monster]],Table4[Monster],Table4[Type]),Table36[Type]))</f>
        <v>0</v>
      </c>
      <c r="G377" t="b">
        <f>IF(EXACT("Any",Table36[Sub Type]),TRUE,NOT(ISERROR(MATCH(LOOKUP(Table412[[#This Row],[Monster]],Table4[Monster],Table4[Subtype]),'MSL Filters'!$K$23:$P$23,0))))</f>
        <v>1</v>
      </c>
      <c r="H377" t="b">
        <f>IF(EXACT(Table412[[#This Row],[1]],1),TRUE,FALSE)</f>
        <v>0</v>
      </c>
      <c r="I377" t="b">
        <f>LOOKUP(Table412[[#This Row],[Monster]],'Monster List'!$A$2:$A$447,'Monster List'!$B$2:$B$447)&gt;='Random Encounter'!$J$2</f>
        <v>1</v>
      </c>
      <c r="J377" t="b">
        <f>LOOKUP(Table412[[#This Row],[Monster]],'Monster List'!$A$2:$A$447,'Monster List'!$B$2:$B$447)&lt;='Random Encounter'!$K$2</f>
        <v>1</v>
      </c>
      <c r="K377" t="b">
        <f t="shared" si="5"/>
        <v>0</v>
      </c>
      <c r="L377" s="12">
        <f>IF(Table412[[#This Row],[Include?]],1,0)+L376</f>
        <v>23</v>
      </c>
      <c r="M377" s="13">
        <f>IF(INDEX('REG XP Table'!$B$2:$E$2815,'Random Encounter'!$F$8+M$1,'REG XP Table'!$G$2)-'Random Encounter'!$E$8-LOOKUP($A377,'Monster List'!$A$2:$A$448,'Monster List'!$C$2:$C$448)*M$1&gt;=0,1,0)</f>
        <v>0</v>
      </c>
      <c r="N377" s="15">
        <f>IF(INDEX('REG XP Table'!$B$2:$E$2815,'Random Encounter'!$F$8+N$1,'REG XP Table'!$G$2)-'Random Encounter'!$E$8-LOOKUP($A377,'Monster List'!$A$2:$A$448,'Monster List'!$C$2:$C$448)*N$1&gt;=0,N$1,M377)</f>
        <v>0</v>
      </c>
      <c r="O377" s="13">
        <f>IF(INDEX('REG XP Table'!$B$2:$E$2815,'Random Encounter'!$F$8+O$1,'REG XP Table'!$G$2)-'Random Encounter'!$E$8-LOOKUP($A377,'Monster List'!$A$2:$A$448,'Monster List'!$C$2:$C$448)*O$1&gt;=0,O$1,N377)</f>
        <v>0</v>
      </c>
      <c r="P377" s="13">
        <f>IF(INDEX('REG XP Table'!$B$2:$E$2815,'Random Encounter'!$F$8+P$1,'REG XP Table'!$G$2)-'Random Encounter'!$E$8-LOOKUP($A377,'Monster List'!$A$2:$A$448,'Monster List'!$C$2:$C$448)*P$1&gt;=0,P$1,O377)</f>
        <v>0</v>
      </c>
      <c r="Q377" s="13">
        <f>IF(INDEX('REG XP Table'!$B$2:$E$2815,'Random Encounter'!$F$8+Q$1,'REG XP Table'!$G$2)-'Random Encounter'!$E$8-LOOKUP($A377,'Monster List'!$A$2:$A$448,'Monster List'!$C$2:$C$448)*Q$1&gt;=0,Q$1,P377)</f>
        <v>0</v>
      </c>
      <c r="R377" s="13">
        <f>IF(INDEX('REG XP Table'!$B$2:$E$2815,'Random Encounter'!$F$8+R$1,'REG XP Table'!$G$2)-'Random Encounter'!$E$8-LOOKUP($A377,'Monster List'!$A$2:$A$448,'Monster List'!$C$2:$C$448)*R$1&gt;=0,R$1,Q377)</f>
        <v>0</v>
      </c>
      <c r="S377" s="13">
        <f>IF(INDEX('REG XP Table'!$B$2:$E$2815,'Random Encounter'!$F$8+S$1,'REG XP Table'!$G$2)-'Random Encounter'!$E$8-LOOKUP($A377,'Monster List'!$A$2:$A$448,'Monster List'!$C$2:$C$448)*S$1&gt;=0,S$1,R377)</f>
        <v>0</v>
      </c>
      <c r="T377" s="13">
        <f>IF(INDEX('REG XP Table'!$B$2:$E$2815,'Random Encounter'!$F$8+T$1,'REG XP Table'!$G$2)-'Random Encounter'!$E$8-LOOKUP($A377,'Monster List'!$A$2:$A$448,'Monster List'!$C$2:$C$448)*T$1&gt;=0,T$1,S377)</f>
        <v>0</v>
      </c>
      <c r="U377" s="13">
        <f>IF(INDEX('REG XP Table'!$B$2:$E$2815,'Random Encounter'!$F$8+U$1,'REG XP Table'!$G$2)-'Random Encounter'!$E$8-LOOKUP($A377,'Monster List'!$A$2:$A$448,'Monster List'!$C$2:$C$448)*U$1&gt;=0,U$1,T377)</f>
        <v>0</v>
      </c>
      <c r="V377" s="13">
        <f>IF(INDEX('REG XP Table'!$B$2:$E$2815,'Random Encounter'!$F$8+V$1,'REG XP Table'!$G$2)-'Random Encounter'!$E$8-LOOKUP($A377,'Monster List'!$A$2:$A$448,'Monster List'!$C$2:$C$448)*V$1&gt;=0,V$1,U377)</f>
        <v>0</v>
      </c>
      <c r="W377" s="13">
        <f>IF(INDEX('REG XP Table'!$B$2:$E$2815,'Random Encounter'!$F$8+W$1,'REG XP Table'!$G$2)-'Random Encounter'!$E$8-LOOKUP($A377,'Monster List'!$A$2:$A$448,'Monster List'!$C$2:$C$448)*W$1&gt;=0,W$1,V377)</f>
        <v>0</v>
      </c>
      <c r="X377" s="13">
        <f>IF(INDEX('REG XP Table'!$B$2:$E$2815,'Random Encounter'!$F$8+X$1,'REG XP Table'!$G$2)-'Random Encounter'!$E$8-LOOKUP($A377,'Monster List'!$A$2:$A$448,'Monster List'!$C$2:$C$448)*X$1&gt;=0,X$1,W377)</f>
        <v>0</v>
      </c>
      <c r="Y377" s="13">
        <f>IF(INDEX('REG XP Table'!$B$2:$E$2815,'Random Encounter'!$F$8+Y$1,'REG XP Table'!$G$2)-'Random Encounter'!$E$8-LOOKUP($A377,'Monster List'!$A$2:$A$448,'Monster List'!$C$2:$C$448)*Y$1&gt;=0,Y$1,X377)</f>
        <v>0</v>
      </c>
      <c r="Z377" s="13">
        <f>IF(INDEX('REG XP Table'!$B$2:$E$2815,'Random Encounter'!$F$8+Z$1,'REG XP Table'!$G$2)-'Random Encounter'!$E$8-LOOKUP($A377,'Monster List'!$A$2:$A$448,'Monster List'!$C$2:$C$448)*Z$1&gt;=0,Z$1,Y377)</f>
        <v>0</v>
      </c>
      <c r="AA377" s="13">
        <f>IF(INDEX('REG XP Table'!$B$2:$E$2815,'Random Encounter'!$F$8+AA$1,'REG XP Table'!$G$2)-'Random Encounter'!$E$8-LOOKUP($A377,'Monster List'!$A$2:$A$448,'Monster List'!$C$2:$C$448)*AA$1&gt;=0,AA$1,Z377)</f>
        <v>0</v>
      </c>
      <c r="AB377" s="13">
        <f>IF(INDEX('REG XP Table'!$B$2:$E$2815,'Random Encounter'!$F$8+AB$1,'REG XP Table'!$G$2)-'Random Encounter'!$E$8-LOOKUP($A377,'Monster List'!$A$2:$A$448,'Monster List'!$C$2:$C$448)*AB$1&gt;=0,AB$1,AA377)</f>
        <v>0</v>
      </c>
      <c r="AC377" s="13">
        <f>IF(INDEX('REG XP Table'!$B$2:$E$2815,'Random Encounter'!$F$8+AC$1,'REG XP Table'!$G$2)-'Random Encounter'!$E$8-LOOKUP($A377,'Monster List'!$A$2:$A$448,'Monster List'!$C$2:$C$448)*AC$1&gt;=0,AC$1,AB377)</f>
        <v>0</v>
      </c>
      <c r="AD377" s="13">
        <f>IF(INDEX('REG XP Table'!$B$2:$E$2815,'Random Encounter'!$F$8+AD$1,'REG XP Table'!$G$2)-'Random Encounter'!$E$8-LOOKUP($A377,'Monster List'!$A$2:$A$448,'Monster List'!$C$2:$C$448)*AD$1&gt;=0,AD$1,AC377)</f>
        <v>0</v>
      </c>
      <c r="AE377" s="13">
        <f>IF(INDEX('REG XP Table'!$B$2:$E$2815,'Random Encounter'!$F$8+AE$1,'REG XP Table'!$G$2)-'Random Encounter'!$E$8-LOOKUP($A377,'Monster List'!$A$2:$A$448,'Monster List'!$C$2:$C$448)*AE$1&gt;=0,AE$1,AD377)</f>
        <v>0</v>
      </c>
      <c r="AF377" s="13">
        <f>IF(INDEX('REG XP Table'!$B$2:$E$2815,'Random Encounter'!$F$8+AF$1,'REG XP Table'!$G$2)-'Random Encounter'!$E$8-LOOKUP($A377,'Monster List'!$A$2:$A$448,'Monster List'!$C$2:$C$448)*AF$1&gt;=0,AF$1,AE377)</f>
        <v>0</v>
      </c>
    </row>
    <row r="378" spans="1:32" x14ac:dyDescent="0.3">
      <c r="A378" t="s">
        <v>391</v>
      </c>
      <c r="B378">
        <v>5900</v>
      </c>
      <c r="C378" t="b">
        <f>ISTEXT(INDEX(Table4[],MATCH(Table412[[#This Row],[Monster]],Table4[Monster],0),MATCH(Table36[Location],Table4[#Headers],0)))</f>
        <v>0</v>
      </c>
      <c r="D378" t="b">
        <f>ISNUMBER(MATCH(LOOKUP(Table412[[#This Row],[Monster]],Table4[Monster],Table4[Alignment 1]),'MSL Filters'!$K$3:$P$3,0))</f>
        <v>1</v>
      </c>
      <c r="E378" t="b">
        <f>ISNUMBER(MATCH(LOOKUP(Table412[[#This Row],[Monster]],Table4[Monster],Table4[Alignment 2]),'MSL Filters'!$K$13:$P$13,0))</f>
        <v>1</v>
      </c>
      <c r="F378" t="b">
        <f>IF(EXACT("Any",Table36[Type]), TRUE, EXACT(LOOKUP(Table412[[#This Row],[Monster]],Table4[Monster],Table4[Type]),Table36[Type]))</f>
        <v>0</v>
      </c>
      <c r="G378" t="b">
        <f>IF(EXACT("Any",Table36[Sub Type]),TRUE,NOT(ISERROR(MATCH(LOOKUP(Table412[[#This Row],[Monster]],Table4[Monster],Table4[Subtype]),'MSL Filters'!$K$23:$P$23,0))))</f>
        <v>1</v>
      </c>
      <c r="H378" t="b">
        <f>IF(EXACT(Table412[[#This Row],[1]],1),TRUE,FALSE)</f>
        <v>0</v>
      </c>
      <c r="I378" t="b">
        <f>LOOKUP(Table412[[#This Row],[Monster]],'Monster List'!$A$2:$A$447,'Monster List'!$B$2:$B$447)&gt;='Random Encounter'!$J$2</f>
        <v>1</v>
      </c>
      <c r="J378" t="b">
        <f>LOOKUP(Table412[[#This Row],[Monster]],'Monster List'!$A$2:$A$447,'Monster List'!$B$2:$B$447)&lt;='Random Encounter'!$K$2</f>
        <v>1</v>
      </c>
      <c r="K378" t="b">
        <f t="shared" si="5"/>
        <v>0</v>
      </c>
      <c r="L378" s="12">
        <f>IF(Table412[[#This Row],[Include?]],1,0)+L377</f>
        <v>23</v>
      </c>
      <c r="M378" s="13">
        <f>IF(INDEX('REG XP Table'!$B$2:$E$2815,'Random Encounter'!$F$8+M$1,'REG XP Table'!$G$2)-'Random Encounter'!$E$8-LOOKUP($A378,'Monster List'!$A$2:$A$448,'Monster List'!$C$2:$C$448)*M$1&gt;=0,1,0)</f>
        <v>0</v>
      </c>
      <c r="N378" s="15">
        <f>IF(INDEX('REG XP Table'!$B$2:$E$2815,'Random Encounter'!$F$8+N$1,'REG XP Table'!$G$2)-'Random Encounter'!$E$8-LOOKUP($A378,'Monster List'!$A$2:$A$448,'Monster List'!$C$2:$C$448)*N$1&gt;=0,N$1,M378)</f>
        <v>0</v>
      </c>
      <c r="O378" s="13">
        <f>IF(INDEX('REG XP Table'!$B$2:$E$2815,'Random Encounter'!$F$8+O$1,'REG XP Table'!$G$2)-'Random Encounter'!$E$8-LOOKUP($A378,'Monster List'!$A$2:$A$448,'Monster List'!$C$2:$C$448)*O$1&gt;=0,O$1,N378)</f>
        <v>0</v>
      </c>
      <c r="P378" s="13">
        <f>IF(INDEX('REG XP Table'!$B$2:$E$2815,'Random Encounter'!$F$8+P$1,'REG XP Table'!$G$2)-'Random Encounter'!$E$8-LOOKUP($A378,'Monster List'!$A$2:$A$448,'Monster List'!$C$2:$C$448)*P$1&gt;=0,P$1,O378)</f>
        <v>0</v>
      </c>
      <c r="Q378" s="13">
        <f>IF(INDEX('REG XP Table'!$B$2:$E$2815,'Random Encounter'!$F$8+Q$1,'REG XP Table'!$G$2)-'Random Encounter'!$E$8-LOOKUP($A378,'Monster List'!$A$2:$A$448,'Monster List'!$C$2:$C$448)*Q$1&gt;=0,Q$1,P378)</f>
        <v>0</v>
      </c>
      <c r="R378" s="13">
        <f>IF(INDEX('REG XP Table'!$B$2:$E$2815,'Random Encounter'!$F$8+R$1,'REG XP Table'!$G$2)-'Random Encounter'!$E$8-LOOKUP($A378,'Monster List'!$A$2:$A$448,'Monster List'!$C$2:$C$448)*R$1&gt;=0,R$1,Q378)</f>
        <v>0</v>
      </c>
      <c r="S378" s="13">
        <f>IF(INDEX('REG XP Table'!$B$2:$E$2815,'Random Encounter'!$F$8+S$1,'REG XP Table'!$G$2)-'Random Encounter'!$E$8-LOOKUP($A378,'Monster List'!$A$2:$A$448,'Monster List'!$C$2:$C$448)*S$1&gt;=0,S$1,R378)</f>
        <v>0</v>
      </c>
      <c r="T378" s="13">
        <f>IF(INDEX('REG XP Table'!$B$2:$E$2815,'Random Encounter'!$F$8+T$1,'REG XP Table'!$G$2)-'Random Encounter'!$E$8-LOOKUP($A378,'Monster List'!$A$2:$A$448,'Monster List'!$C$2:$C$448)*T$1&gt;=0,T$1,S378)</f>
        <v>0</v>
      </c>
      <c r="U378" s="13">
        <f>IF(INDEX('REG XP Table'!$B$2:$E$2815,'Random Encounter'!$F$8+U$1,'REG XP Table'!$G$2)-'Random Encounter'!$E$8-LOOKUP($A378,'Monster List'!$A$2:$A$448,'Monster List'!$C$2:$C$448)*U$1&gt;=0,U$1,T378)</f>
        <v>0</v>
      </c>
      <c r="V378" s="13">
        <f>IF(INDEX('REG XP Table'!$B$2:$E$2815,'Random Encounter'!$F$8+V$1,'REG XP Table'!$G$2)-'Random Encounter'!$E$8-LOOKUP($A378,'Monster List'!$A$2:$A$448,'Monster List'!$C$2:$C$448)*V$1&gt;=0,V$1,U378)</f>
        <v>0</v>
      </c>
      <c r="W378" s="13">
        <f>IF(INDEX('REG XP Table'!$B$2:$E$2815,'Random Encounter'!$F$8+W$1,'REG XP Table'!$G$2)-'Random Encounter'!$E$8-LOOKUP($A378,'Monster List'!$A$2:$A$448,'Monster List'!$C$2:$C$448)*W$1&gt;=0,W$1,V378)</f>
        <v>0</v>
      </c>
      <c r="X378" s="13">
        <f>IF(INDEX('REG XP Table'!$B$2:$E$2815,'Random Encounter'!$F$8+X$1,'REG XP Table'!$G$2)-'Random Encounter'!$E$8-LOOKUP($A378,'Monster List'!$A$2:$A$448,'Monster List'!$C$2:$C$448)*X$1&gt;=0,X$1,W378)</f>
        <v>0</v>
      </c>
      <c r="Y378" s="13">
        <f>IF(INDEX('REG XP Table'!$B$2:$E$2815,'Random Encounter'!$F$8+Y$1,'REG XP Table'!$G$2)-'Random Encounter'!$E$8-LOOKUP($A378,'Monster List'!$A$2:$A$448,'Monster List'!$C$2:$C$448)*Y$1&gt;=0,Y$1,X378)</f>
        <v>0</v>
      </c>
      <c r="Z378" s="13">
        <f>IF(INDEX('REG XP Table'!$B$2:$E$2815,'Random Encounter'!$F$8+Z$1,'REG XP Table'!$G$2)-'Random Encounter'!$E$8-LOOKUP($A378,'Monster List'!$A$2:$A$448,'Monster List'!$C$2:$C$448)*Z$1&gt;=0,Z$1,Y378)</f>
        <v>0</v>
      </c>
      <c r="AA378" s="13">
        <f>IF(INDEX('REG XP Table'!$B$2:$E$2815,'Random Encounter'!$F$8+AA$1,'REG XP Table'!$G$2)-'Random Encounter'!$E$8-LOOKUP($A378,'Monster List'!$A$2:$A$448,'Monster List'!$C$2:$C$448)*AA$1&gt;=0,AA$1,Z378)</f>
        <v>0</v>
      </c>
      <c r="AB378" s="13">
        <f>IF(INDEX('REG XP Table'!$B$2:$E$2815,'Random Encounter'!$F$8+AB$1,'REG XP Table'!$G$2)-'Random Encounter'!$E$8-LOOKUP($A378,'Monster List'!$A$2:$A$448,'Monster List'!$C$2:$C$448)*AB$1&gt;=0,AB$1,AA378)</f>
        <v>0</v>
      </c>
      <c r="AC378" s="13">
        <f>IF(INDEX('REG XP Table'!$B$2:$E$2815,'Random Encounter'!$F$8+AC$1,'REG XP Table'!$G$2)-'Random Encounter'!$E$8-LOOKUP($A378,'Monster List'!$A$2:$A$448,'Monster List'!$C$2:$C$448)*AC$1&gt;=0,AC$1,AB378)</f>
        <v>0</v>
      </c>
      <c r="AD378" s="13">
        <f>IF(INDEX('REG XP Table'!$B$2:$E$2815,'Random Encounter'!$F$8+AD$1,'REG XP Table'!$G$2)-'Random Encounter'!$E$8-LOOKUP($A378,'Monster List'!$A$2:$A$448,'Monster List'!$C$2:$C$448)*AD$1&gt;=0,AD$1,AC378)</f>
        <v>0</v>
      </c>
      <c r="AE378" s="13">
        <f>IF(INDEX('REG XP Table'!$B$2:$E$2815,'Random Encounter'!$F$8+AE$1,'REG XP Table'!$G$2)-'Random Encounter'!$E$8-LOOKUP($A378,'Monster List'!$A$2:$A$448,'Monster List'!$C$2:$C$448)*AE$1&gt;=0,AE$1,AD378)</f>
        <v>0</v>
      </c>
      <c r="AF378" s="13">
        <f>IF(INDEX('REG XP Table'!$B$2:$E$2815,'Random Encounter'!$F$8+AF$1,'REG XP Table'!$G$2)-'Random Encounter'!$E$8-LOOKUP($A378,'Monster List'!$A$2:$A$448,'Monster List'!$C$2:$C$448)*AF$1&gt;=0,AF$1,AE378)</f>
        <v>0</v>
      </c>
    </row>
    <row r="379" spans="1:32" x14ac:dyDescent="0.3">
      <c r="A379" t="s">
        <v>412</v>
      </c>
      <c r="B379">
        <v>10000</v>
      </c>
      <c r="C379" t="b">
        <f>ISTEXT(INDEX(Table4[],MATCH(Table412[[#This Row],[Monster]],Table4[Monster],0),MATCH(Table36[Location],Table4[#Headers],0)))</f>
        <v>0</v>
      </c>
      <c r="D379" t="b">
        <f>ISNUMBER(MATCH(LOOKUP(Table412[[#This Row],[Monster]],Table4[Monster],Table4[Alignment 1]),'MSL Filters'!$K$3:$P$3,0))</f>
        <v>1</v>
      </c>
      <c r="E379" t="b">
        <f>ISNUMBER(MATCH(LOOKUP(Table412[[#This Row],[Monster]],Table4[Monster],Table4[Alignment 2]),'MSL Filters'!$K$13:$P$13,0))</f>
        <v>1</v>
      </c>
      <c r="F379" t="b">
        <f>IF(EXACT("Any",Table36[Type]), TRUE, EXACT(LOOKUP(Table412[[#This Row],[Monster]],Table4[Monster],Table4[Type]),Table36[Type]))</f>
        <v>0</v>
      </c>
      <c r="G379" t="b">
        <f>IF(EXACT("Any",Table36[Sub Type]),TRUE,NOT(ISERROR(MATCH(LOOKUP(Table412[[#This Row],[Monster]],Table4[Monster],Table4[Subtype]),'MSL Filters'!$K$23:$P$23,0))))</f>
        <v>1</v>
      </c>
      <c r="H379" t="b">
        <f>IF(EXACT(Table412[[#This Row],[1]],1),TRUE,FALSE)</f>
        <v>0</v>
      </c>
      <c r="I379" t="b">
        <f>LOOKUP(Table412[[#This Row],[Monster]],'Monster List'!$A$2:$A$447,'Monster List'!$B$2:$B$447)&gt;='Random Encounter'!$J$2</f>
        <v>1</v>
      </c>
      <c r="J379" t="b">
        <f>LOOKUP(Table412[[#This Row],[Monster]],'Monster List'!$A$2:$A$447,'Monster List'!$B$2:$B$447)&lt;='Random Encounter'!$K$2</f>
        <v>1</v>
      </c>
      <c r="K379" t="b">
        <f t="shared" si="5"/>
        <v>0</v>
      </c>
      <c r="L379" s="12">
        <f>IF(Table412[[#This Row],[Include?]],1,0)+L378</f>
        <v>23</v>
      </c>
      <c r="M379" s="13">
        <f>IF(INDEX('REG XP Table'!$B$2:$E$2815,'Random Encounter'!$F$8+M$1,'REG XP Table'!$G$2)-'Random Encounter'!$E$8-LOOKUP($A379,'Monster List'!$A$2:$A$448,'Monster List'!$C$2:$C$448)*M$1&gt;=0,1,0)</f>
        <v>0</v>
      </c>
      <c r="N379" s="15">
        <f>IF(INDEX('REG XP Table'!$B$2:$E$2815,'Random Encounter'!$F$8+N$1,'REG XP Table'!$G$2)-'Random Encounter'!$E$8-LOOKUP($A379,'Monster List'!$A$2:$A$448,'Monster List'!$C$2:$C$448)*N$1&gt;=0,N$1,M379)</f>
        <v>0</v>
      </c>
      <c r="O379" s="13">
        <f>IF(INDEX('REG XP Table'!$B$2:$E$2815,'Random Encounter'!$F$8+O$1,'REG XP Table'!$G$2)-'Random Encounter'!$E$8-LOOKUP($A379,'Monster List'!$A$2:$A$448,'Monster List'!$C$2:$C$448)*O$1&gt;=0,O$1,N379)</f>
        <v>0</v>
      </c>
      <c r="P379" s="13">
        <f>IF(INDEX('REG XP Table'!$B$2:$E$2815,'Random Encounter'!$F$8+P$1,'REG XP Table'!$G$2)-'Random Encounter'!$E$8-LOOKUP($A379,'Monster List'!$A$2:$A$448,'Monster List'!$C$2:$C$448)*P$1&gt;=0,P$1,O379)</f>
        <v>0</v>
      </c>
      <c r="Q379" s="13">
        <f>IF(INDEX('REG XP Table'!$B$2:$E$2815,'Random Encounter'!$F$8+Q$1,'REG XP Table'!$G$2)-'Random Encounter'!$E$8-LOOKUP($A379,'Monster List'!$A$2:$A$448,'Monster List'!$C$2:$C$448)*Q$1&gt;=0,Q$1,P379)</f>
        <v>0</v>
      </c>
      <c r="R379" s="13">
        <f>IF(INDEX('REG XP Table'!$B$2:$E$2815,'Random Encounter'!$F$8+R$1,'REG XP Table'!$G$2)-'Random Encounter'!$E$8-LOOKUP($A379,'Monster List'!$A$2:$A$448,'Monster List'!$C$2:$C$448)*R$1&gt;=0,R$1,Q379)</f>
        <v>0</v>
      </c>
      <c r="S379" s="13">
        <f>IF(INDEX('REG XP Table'!$B$2:$E$2815,'Random Encounter'!$F$8+S$1,'REG XP Table'!$G$2)-'Random Encounter'!$E$8-LOOKUP($A379,'Monster List'!$A$2:$A$448,'Monster List'!$C$2:$C$448)*S$1&gt;=0,S$1,R379)</f>
        <v>0</v>
      </c>
      <c r="T379" s="13">
        <f>IF(INDEX('REG XP Table'!$B$2:$E$2815,'Random Encounter'!$F$8+T$1,'REG XP Table'!$G$2)-'Random Encounter'!$E$8-LOOKUP($A379,'Monster List'!$A$2:$A$448,'Monster List'!$C$2:$C$448)*T$1&gt;=0,T$1,S379)</f>
        <v>0</v>
      </c>
      <c r="U379" s="13">
        <f>IF(INDEX('REG XP Table'!$B$2:$E$2815,'Random Encounter'!$F$8+U$1,'REG XP Table'!$G$2)-'Random Encounter'!$E$8-LOOKUP($A379,'Monster List'!$A$2:$A$448,'Monster List'!$C$2:$C$448)*U$1&gt;=0,U$1,T379)</f>
        <v>0</v>
      </c>
      <c r="V379" s="13">
        <f>IF(INDEX('REG XP Table'!$B$2:$E$2815,'Random Encounter'!$F$8+V$1,'REG XP Table'!$G$2)-'Random Encounter'!$E$8-LOOKUP($A379,'Monster List'!$A$2:$A$448,'Monster List'!$C$2:$C$448)*V$1&gt;=0,V$1,U379)</f>
        <v>0</v>
      </c>
      <c r="W379" s="13">
        <f>IF(INDEX('REG XP Table'!$B$2:$E$2815,'Random Encounter'!$F$8+W$1,'REG XP Table'!$G$2)-'Random Encounter'!$E$8-LOOKUP($A379,'Monster List'!$A$2:$A$448,'Monster List'!$C$2:$C$448)*W$1&gt;=0,W$1,V379)</f>
        <v>0</v>
      </c>
      <c r="X379" s="13">
        <f>IF(INDEX('REG XP Table'!$B$2:$E$2815,'Random Encounter'!$F$8+X$1,'REG XP Table'!$G$2)-'Random Encounter'!$E$8-LOOKUP($A379,'Monster List'!$A$2:$A$448,'Monster List'!$C$2:$C$448)*X$1&gt;=0,X$1,W379)</f>
        <v>0</v>
      </c>
      <c r="Y379" s="13">
        <f>IF(INDEX('REG XP Table'!$B$2:$E$2815,'Random Encounter'!$F$8+Y$1,'REG XP Table'!$G$2)-'Random Encounter'!$E$8-LOOKUP($A379,'Monster List'!$A$2:$A$448,'Monster List'!$C$2:$C$448)*Y$1&gt;=0,Y$1,X379)</f>
        <v>0</v>
      </c>
      <c r="Z379" s="13">
        <f>IF(INDEX('REG XP Table'!$B$2:$E$2815,'Random Encounter'!$F$8+Z$1,'REG XP Table'!$G$2)-'Random Encounter'!$E$8-LOOKUP($A379,'Monster List'!$A$2:$A$448,'Monster List'!$C$2:$C$448)*Z$1&gt;=0,Z$1,Y379)</f>
        <v>0</v>
      </c>
      <c r="AA379" s="13">
        <f>IF(INDEX('REG XP Table'!$B$2:$E$2815,'Random Encounter'!$F$8+AA$1,'REG XP Table'!$G$2)-'Random Encounter'!$E$8-LOOKUP($A379,'Monster List'!$A$2:$A$448,'Monster List'!$C$2:$C$448)*AA$1&gt;=0,AA$1,Z379)</f>
        <v>0</v>
      </c>
      <c r="AB379" s="13">
        <f>IF(INDEX('REG XP Table'!$B$2:$E$2815,'Random Encounter'!$F$8+AB$1,'REG XP Table'!$G$2)-'Random Encounter'!$E$8-LOOKUP($A379,'Monster List'!$A$2:$A$448,'Monster List'!$C$2:$C$448)*AB$1&gt;=0,AB$1,AA379)</f>
        <v>0</v>
      </c>
      <c r="AC379" s="13">
        <f>IF(INDEX('REG XP Table'!$B$2:$E$2815,'Random Encounter'!$F$8+AC$1,'REG XP Table'!$G$2)-'Random Encounter'!$E$8-LOOKUP($A379,'Monster List'!$A$2:$A$448,'Monster List'!$C$2:$C$448)*AC$1&gt;=0,AC$1,AB379)</f>
        <v>0</v>
      </c>
      <c r="AD379" s="13">
        <f>IF(INDEX('REG XP Table'!$B$2:$E$2815,'Random Encounter'!$F$8+AD$1,'REG XP Table'!$G$2)-'Random Encounter'!$E$8-LOOKUP($A379,'Monster List'!$A$2:$A$448,'Monster List'!$C$2:$C$448)*AD$1&gt;=0,AD$1,AC379)</f>
        <v>0</v>
      </c>
      <c r="AE379" s="13">
        <f>IF(INDEX('REG XP Table'!$B$2:$E$2815,'Random Encounter'!$F$8+AE$1,'REG XP Table'!$G$2)-'Random Encounter'!$E$8-LOOKUP($A379,'Monster List'!$A$2:$A$448,'Monster List'!$C$2:$C$448)*AE$1&gt;=0,AE$1,AD379)</f>
        <v>0</v>
      </c>
      <c r="AF379" s="13">
        <f>IF(INDEX('REG XP Table'!$B$2:$E$2815,'Random Encounter'!$F$8+AF$1,'REG XP Table'!$G$2)-'Random Encounter'!$E$8-LOOKUP($A379,'Monster List'!$A$2:$A$448,'Monster List'!$C$2:$C$448)*AF$1&gt;=0,AF$1,AE379)</f>
        <v>0</v>
      </c>
    </row>
    <row r="380" spans="1:32" x14ac:dyDescent="0.3">
      <c r="A380" t="s">
        <v>294</v>
      </c>
      <c r="B380">
        <v>1100</v>
      </c>
      <c r="C380" t="b">
        <f>ISTEXT(INDEX(Table4[],MATCH(Table412[[#This Row],[Monster]],Table4[Monster],0),MATCH(Table36[Location],Table4[#Headers],0)))</f>
        <v>0</v>
      </c>
      <c r="D380" t="b">
        <f>ISNUMBER(MATCH(LOOKUP(Table412[[#This Row],[Monster]],Table4[Monster],Table4[Alignment 1]),'MSL Filters'!$K$3:$P$3,0))</f>
        <v>1</v>
      </c>
      <c r="E380" t="b">
        <f>ISNUMBER(MATCH(LOOKUP(Table412[[#This Row],[Monster]],Table4[Monster],Table4[Alignment 2]),'MSL Filters'!$K$13:$P$13,0))</f>
        <v>1</v>
      </c>
      <c r="F380" t="b">
        <f>IF(EXACT("Any",Table36[Type]), TRUE, EXACT(LOOKUP(Table412[[#This Row],[Monster]],Table4[Monster],Table4[Type]),Table36[Type]))</f>
        <v>0</v>
      </c>
      <c r="G380" t="b">
        <f>IF(EXACT("Any",Table36[Sub Type]),TRUE,NOT(ISERROR(MATCH(LOOKUP(Table412[[#This Row],[Monster]],Table4[Monster],Table4[Subtype]),'MSL Filters'!$K$23:$P$23,0))))</f>
        <v>1</v>
      </c>
      <c r="H380" t="b">
        <f>IF(EXACT(Table412[[#This Row],[1]],1),TRUE,FALSE)</f>
        <v>0</v>
      </c>
      <c r="I380" t="b">
        <f>LOOKUP(Table412[[#This Row],[Monster]],'Monster List'!$A$2:$A$447,'Monster List'!$B$2:$B$447)&gt;='Random Encounter'!$J$2</f>
        <v>1</v>
      </c>
      <c r="J380" t="b">
        <f>LOOKUP(Table412[[#This Row],[Monster]],'Monster List'!$A$2:$A$447,'Monster List'!$B$2:$B$447)&lt;='Random Encounter'!$K$2</f>
        <v>1</v>
      </c>
      <c r="K380" t="b">
        <f t="shared" si="5"/>
        <v>0</v>
      </c>
      <c r="L380" s="12">
        <f>IF(Table412[[#This Row],[Include?]],1,0)+L379</f>
        <v>23</v>
      </c>
      <c r="M380" s="13">
        <f>IF(INDEX('REG XP Table'!$B$2:$E$2815,'Random Encounter'!$F$8+M$1,'REG XP Table'!$G$2)-'Random Encounter'!$E$8-LOOKUP($A380,'Monster List'!$A$2:$A$448,'Monster List'!$C$2:$C$448)*M$1&gt;=0,1,0)</f>
        <v>0</v>
      </c>
      <c r="N380" s="15">
        <f>IF(INDEX('REG XP Table'!$B$2:$E$2815,'Random Encounter'!$F$8+N$1,'REG XP Table'!$G$2)-'Random Encounter'!$E$8-LOOKUP($A380,'Monster List'!$A$2:$A$448,'Monster List'!$C$2:$C$448)*N$1&gt;=0,N$1,M380)</f>
        <v>0</v>
      </c>
      <c r="O380" s="13">
        <f>IF(INDEX('REG XP Table'!$B$2:$E$2815,'Random Encounter'!$F$8+O$1,'REG XP Table'!$G$2)-'Random Encounter'!$E$8-LOOKUP($A380,'Monster List'!$A$2:$A$448,'Monster List'!$C$2:$C$448)*O$1&gt;=0,O$1,N380)</f>
        <v>0</v>
      </c>
      <c r="P380" s="13">
        <f>IF(INDEX('REG XP Table'!$B$2:$E$2815,'Random Encounter'!$F$8+P$1,'REG XP Table'!$G$2)-'Random Encounter'!$E$8-LOOKUP($A380,'Monster List'!$A$2:$A$448,'Monster List'!$C$2:$C$448)*P$1&gt;=0,P$1,O380)</f>
        <v>0</v>
      </c>
      <c r="Q380" s="13">
        <f>IF(INDEX('REG XP Table'!$B$2:$E$2815,'Random Encounter'!$F$8+Q$1,'REG XP Table'!$G$2)-'Random Encounter'!$E$8-LOOKUP($A380,'Monster List'!$A$2:$A$448,'Monster List'!$C$2:$C$448)*Q$1&gt;=0,Q$1,P380)</f>
        <v>0</v>
      </c>
      <c r="R380" s="13">
        <f>IF(INDEX('REG XP Table'!$B$2:$E$2815,'Random Encounter'!$F$8+R$1,'REG XP Table'!$G$2)-'Random Encounter'!$E$8-LOOKUP($A380,'Monster List'!$A$2:$A$448,'Monster List'!$C$2:$C$448)*R$1&gt;=0,R$1,Q380)</f>
        <v>0</v>
      </c>
      <c r="S380" s="13">
        <f>IF(INDEX('REG XP Table'!$B$2:$E$2815,'Random Encounter'!$F$8+S$1,'REG XP Table'!$G$2)-'Random Encounter'!$E$8-LOOKUP($A380,'Monster List'!$A$2:$A$448,'Monster List'!$C$2:$C$448)*S$1&gt;=0,S$1,R380)</f>
        <v>0</v>
      </c>
      <c r="T380" s="13">
        <f>IF(INDEX('REG XP Table'!$B$2:$E$2815,'Random Encounter'!$F$8+T$1,'REG XP Table'!$G$2)-'Random Encounter'!$E$8-LOOKUP($A380,'Monster List'!$A$2:$A$448,'Monster List'!$C$2:$C$448)*T$1&gt;=0,T$1,S380)</f>
        <v>0</v>
      </c>
      <c r="U380" s="13">
        <f>IF(INDEX('REG XP Table'!$B$2:$E$2815,'Random Encounter'!$F$8+U$1,'REG XP Table'!$G$2)-'Random Encounter'!$E$8-LOOKUP($A380,'Monster List'!$A$2:$A$448,'Monster List'!$C$2:$C$448)*U$1&gt;=0,U$1,T380)</f>
        <v>0</v>
      </c>
      <c r="V380" s="13">
        <f>IF(INDEX('REG XP Table'!$B$2:$E$2815,'Random Encounter'!$F$8+V$1,'REG XP Table'!$G$2)-'Random Encounter'!$E$8-LOOKUP($A380,'Monster List'!$A$2:$A$448,'Monster List'!$C$2:$C$448)*V$1&gt;=0,V$1,U380)</f>
        <v>0</v>
      </c>
      <c r="W380" s="13">
        <f>IF(INDEX('REG XP Table'!$B$2:$E$2815,'Random Encounter'!$F$8+W$1,'REG XP Table'!$G$2)-'Random Encounter'!$E$8-LOOKUP($A380,'Monster List'!$A$2:$A$448,'Monster List'!$C$2:$C$448)*W$1&gt;=0,W$1,V380)</f>
        <v>0</v>
      </c>
      <c r="X380" s="13">
        <f>IF(INDEX('REG XP Table'!$B$2:$E$2815,'Random Encounter'!$F$8+X$1,'REG XP Table'!$G$2)-'Random Encounter'!$E$8-LOOKUP($A380,'Monster List'!$A$2:$A$448,'Monster List'!$C$2:$C$448)*X$1&gt;=0,X$1,W380)</f>
        <v>0</v>
      </c>
      <c r="Y380" s="13">
        <f>IF(INDEX('REG XP Table'!$B$2:$E$2815,'Random Encounter'!$F$8+Y$1,'REG XP Table'!$G$2)-'Random Encounter'!$E$8-LOOKUP($A380,'Monster List'!$A$2:$A$448,'Monster List'!$C$2:$C$448)*Y$1&gt;=0,Y$1,X380)</f>
        <v>0</v>
      </c>
      <c r="Z380" s="13">
        <f>IF(INDEX('REG XP Table'!$B$2:$E$2815,'Random Encounter'!$F$8+Z$1,'REG XP Table'!$G$2)-'Random Encounter'!$E$8-LOOKUP($A380,'Monster List'!$A$2:$A$448,'Monster List'!$C$2:$C$448)*Z$1&gt;=0,Z$1,Y380)</f>
        <v>0</v>
      </c>
      <c r="AA380" s="13">
        <f>IF(INDEX('REG XP Table'!$B$2:$E$2815,'Random Encounter'!$F$8+AA$1,'REG XP Table'!$G$2)-'Random Encounter'!$E$8-LOOKUP($A380,'Monster List'!$A$2:$A$448,'Monster List'!$C$2:$C$448)*AA$1&gt;=0,AA$1,Z380)</f>
        <v>0</v>
      </c>
      <c r="AB380" s="13">
        <f>IF(INDEX('REG XP Table'!$B$2:$E$2815,'Random Encounter'!$F$8+AB$1,'REG XP Table'!$G$2)-'Random Encounter'!$E$8-LOOKUP($A380,'Monster List'!$A$2:$A$448,'Monster List'!$C$2:$C$448)*AB$1&gt;=0,AB$1,AA380)</f>
        <v>0</v>
      </c>
      <c r="AC380" s="13">
        <f>IF(INDEX('REG XP Table'!$B$2:$E$2815,'Random Encounter'!$F$8+AC$1,'REG XP Table'!$G$2)-'Random Encounter'!$E$8-LOOKUP($A380,'Monster List'!$A$2:$A$448,'Monster List'!$C$2:$C$448)*AC$1&gt;=0,AC$1,AB380)</f>
        <v>0</v>
      </c>
      <c r="AD380" s="13">
        <f>IF(INDEX('REG XP Table'!$B$2:$E$2815,'Random Encounter'!$F$8+AD$1,'REG XP Table'!$G$2)-'Random Encounter'!$E$8-LOOKUP($A380,'Monster List'!$A$2:$A$448,'Monster List'!$C$2:$C$448)*AD$1&gt;=0,AD$1,AC380)</f>
        <v>0</v>
      </c>
      <c r="AE380" s="13">
        <f>IF(INDEX('REG XP Table'!$B$2:$E$2815,'Random Encounter'!$F$8+AE$1,'REG XP Table'!$G$2)-'Random Encounter'!$E$8-LOOKUP($A380,'Monster List'!$A$2:$A$448,'Monster List'!$C$2:$C$448)*AE$1&gt;=0,AE$1,AD380)</f>
        <v>0</v>
      </c>
      <c r="AF380" s="13">
        <f>IF(INDEX('REG XP Table'!$B$2:$E$2815,'Random Encounter'!$F$8+AF$1,'REG XP Table'!$G$2)-'Random Encounter'!$E$8-LOOKUP($A380,'Monster List'!$A$2:$A$448,'Monster List'!$C$2:$C$448)*AF$1&gt;=0,AF$1,AE380)</f>
        <v>0</v>
      </c>
    </row>
    <row r="381" spans="1:32" x14ac:dyDescent="0.3">
      <c r="A381" t="s">
        <v>110</v>
      </c>
      <c r="B381">
        <v>50</v>
      </c>
      <c r="C381" t="b">
        <f>ISTEXT(INDEX(Table4[],MATCH(Table412[[#This Row],[Monster]],Table4[Monster],0),MATCH(Table36[Location],Table4[#Headers],0)))</f>
        <v>1</v>
      </c>
      <c r="D381" t="b">
        <f>ISNUMBER(MATCH(LOOKUP(Table412[[#This Row],[Monster]],Table4[Monster],Table4[Alignment 1]),'MSL Filters'!$K$3:$P$3,0))</f>
        <v>1</v>
      </c>
      <c r="E381" t="b">
        <f>ISNUMBER(MATCH(LOOKUP(Table412[[#This Row],[Monster]],Table4[Monster],Table4[Alignment 2]),'MSL Filters'!$K$13:$P$13,0))</f>
        <v>1</v>
      </c>
      <c r="F381" t="b">
        <f>IF(EXACT("Any",Table36[Type]), TRUE, EXACT(LOOKUP(Table412[[#This Row],[Monster]],Table4[Monster],Table4[Type]),Table36[Type]))</f>
        <v>1</v>
      </c>
      <c r="G381" t="b">
        <f>IF(EXACT("Any",Table36[Sub Type]),TRUE,NOT(ISERROR(MATCH(LOOKUP(Table412[[#This Row],[Monster]],Table4[Monster],Table4[Subtype]),'MSL Filters'!$K$23:$P$23,0))))</f>
        <v>1</v>
      </c>
      <c r="H381" t="b">
        <f>IF(EXACT(Table412[[#This Row],[1]],1),TRUE,FALSE)</f>
        <v>1</v>
      </c>
      <c r="I381" t="b">
        <f>LOOKUP(Table412[[#This Row],[Monster]],'Monster List'!$A$2:$A$447,'Monster List'!$B$2:$B$447)&gt;='Random Encounter'!$J$2</f>
        <v>1</v>
      </c>
      <c r="J381" t="b">
        <f>LOOKUP(Table412[[#This Row],[Monster]],'Monster List'!$A$2:$A$447,'Monster List'!$B$2:$B$447)&lt;='Random Encounter'!$K$2</f>
        <v>1</v>
      </c>
      <c r="K381" t="b">
        <f t="shared" si="5"/>
        <v>1</v>
      </c>
      <c r="L381" s="12">
        <f>IF(Table412[[#This Row],[Include?]],1,0)+L380</f>
        <v>24</v>
      </c>
      <c r="M381" s="13">
        <f>IF(INDEX('REG XP Table'!$B$2:$E$2815,'Random Encounter'!$F$8+M$1,'REG XP Table'!$G$2)-'Random Encounter'!$E$8-LOOKUP($A381,'Monster List'!$A$2:$A$448,'Monster List'!$C$2:$C$448)*M$1&gt;=0,1,0)</f>
        <v>1</v>
      </c>
      <c r="N381" s="15" t="str">
        <f>IF(INDEX('REG XP Table'!$B$2:$E$2815,'Random Encounter'!$F$8+N$1,'REG XP Table'!$G$2)-'Random Encounter'!$E$8-LOOKUP($A381,'Monster List'!$A$2:$A$448,'Monster List'!$C$2:$C$448)*N$1&gt;=0,N$1,M381)</f>
        <v>2</v>
      </c>
      <c r="O381" s="13" t="str">
        <f>IF(INDEX('REG XP Table'!$B$2:$E$2815,'Random Encounter'!$F$8+O$1,'REG XP Table'!$G$2)-'Random Encounter'!$E$8-LOOKUP($A381,'Monster List'!$A$2:$A$448,'Monster List'!$C$2:$C$448)*O$1&gt;=0,O$1,N381)</f>
        <v>3</v>
      </c>
      <c r="P381" s="13" t="str">
        <f>IF(INDEX('REG XP Table'!$B$2:$E$2815,'Random Encounter'!$F$8+P$1,'REG XP Table'!$G$2)-'Random Encounter'!$E$8-LOOKUP($A381,'Monster List'!$A$2:$A$448,'Monster List'!$C$2:$C$448)*P$1&gt;=0,P$1,O381)</f>
        <v>4</v>
      </c>
      <c r="Q381" s="13" t="str">
        <f>IF(INDEX('REG XP Table'!$B$2:$E$2815,'Random Encounter'!$F$8+Q$1,'REG XP Table'!$G$2)-'Random Encounter'!$E$8-LOOKUP($A381,'Monster List'!$A$2:$A$448,'Monster List'!$C$2:$C$448)*Q$1&gt;=0,Q$1,P381)</f>
        <v>4</v>
      </c>
      <c r="R381" s="13" t="str">
        <f>IF(INDEX('REG XP Table'!$B$2:$E$2815,'Random Encounter'!$F$8+R$1,'REG XP Table'!$G$2)-'Random Encounter'!$E$8-LOOKUP($A381,'Monster List'!$A$2:$A$448,'Monster List'!$C$2:$C$448)*R$1&gt;=0,R$1,Q381)</f>
        <v>4</v>
      </c>
      <c r="S381" s="13" t="str">
        <f>IF(INDEX('REG XP Table'!$B$2:$E$2815,'Random Encounter'!$F$8+S$1,'REG XP Table'!$G$2)-'Random Encounter'!$E$8-LOOKUP($A381,'Monster List'!$A$2:$A$448,'Monster List'!$C$2:$C$448)*S$1&gt;=0,S$1,R381)</f>
        <v>4</v>
      </c>
      <c r="T381" s="13" t="str">
        <f>IF(INDEX('REG XP Table'!$B$2:$E$2815,'Random Encounter'!$F$8+T$1,'REG XP Table'!$G$2)-'Random Encounter'!$E$8-LOOKUP($A381,'Monster List'!$A$2:$A$448,'Monster List'!$C$2:$C$448)*T$1&gt;=0,T$1,S381)</f>
        <v>4</v>
      </c>
      <c r="U381" s="13" t="str">
        <f>IF(INDEX('REG XP Table'!$B$2:$E$2815,'Random Encounter'!$F$8+U$1,'REG XP Table'!$G$2)-'Random Encounter'!$E$8-LOOKUP($A381,'Monster List'!$A$2:$A$448,'Monster List'!$C$2:$C$448)*U$1&gt;=0,U$1,T381)</f>
        <v>4</v>
      </c>
      <c r="V381" s="13" t="str">
        <f>IF(INDEX('REG XP Table'!$B$2:$E$2815,'Random Encounter'!$F$8+V$1,'REG XP Table'!$G$2)-'Random Encounter'!$E$8-LOOKUP($A381,'Monster List'!$A$2:$A$448,'Monster List'!$C$2:$C$448)*V$1&gt;=0,V$1,U381)</f>
        <v>4</v>
      </c>
      <c r="W381" s="13" t="str">
        <f>IF(INDEX('REG XP Table'!$B$2:$E$2815,'Random Encounter'!$F$8+W$1,'REG XP Table'!$G$2)-'Random Encounter'!$E$8-LOOKUP($A381,'Monster List'!$A$2:$A$448,'Monster List'!$C$2:$C$448)*W$1&gt;=0,W$1,V381)</f>
        <v>4</v>
      </c>
      <c r="X381" s="13" t="str">
        <f>IF(INDEX('REG XP Table'!$B$2:$E$2815,'Random Encounter'!$F$8+X$1,'REG XP Table'!$G$2)-'Random Encounter'!$E$8-LOOKUP($A381,'Monster List'!$A$2:$A$448,'Monster List'!$C$2:$C$448)*X$1&gt;=0,X$1,W381)</f>
        <v>4</v>
      </c>
      <c r="Y381" s="13" t="str">
        <f>IF(INDEX('REG XP Table'!$B$2:$E$2815,'Random Encounter'!$F$8+Y$1,'REG XP Table'!$G$2)-'Random Encounter'!$E$8-LOOKUP($A381,'Monster List'!$A$2:$A$448,'Monster List'!$C$2:$C$448)*Y$1&gt;=0,Y$1,X381)</f>
        <v>4</v>
      </c>
      <c r="Z381" s="13" t="str">
        <f>IF(INDEX('REG XP Table'!$B$2:$E$2815,'Random Encounter'!$F$8+Z$1,'REG XP Table'!$G$2)-'Random Encounter'!$E$8-LOOKUP($A381,'Monster List'!$A$2:$A$448,'Monster List'!$C$2:$C$448)*Z$1&gt;=0,Z$1,Y381)</f>
        <v>4</v>
      </c>
      <c r="AA381" s="13" t="str">
        <f>IF(INDEX('REG XP Table'!$B$2:$E$2815,'Random Encounter'!$F$8+AA$1,'REG XP Table'!$G$2)-'Random Encounter'!$E$8-LOOKUP($A381,'Monster List'!$A$2:$A$448,'Monster List'!$C$2:$C$448)*AA$1&gt;=0,AA$1,Z381)</f>
        <v>4</v>
      </c>
      <c r="AB381" s="13" t="str">
        <f>IF(INDEX('REG XP Table'!$B$2:$E$2815,'Random Encounter'!$F$8+AB$1,'REG XP Table'!$G$2)-'Random Encounter'!$E$8-LOOKUP($A381,'Monster List'!$A$2:$A$448,'Monster List'!$C$2:$C$448)*AB$1&gt;=0,AB$1,AA381)</f>
        <v>4</v>
      </c>
      <c r="AC381" s="13" t="str">
        <f>IF(INDEX('REG XP Table'!$B$2:$E$2815,'Random Encounter'!$F$8+AC$1,'REG XP Table'!$G$2)-'Random Encounter'!$E$8-LOOKUP($A381,'Monster List'!$A$2:$A$448,'Monster List'!$C$2:$C$448)*AC$1&gt;=0,AC$1,AB381)</f>
        <v>4</v>
      </c>
      <c r="AD381" s="13" t="str">
        <f>IF(INDEX('REG XP Table'!$B$2:$E$2815,'Random Encounter'!$F$8+AD$1,'REG XP Table'!$G$2)-'Random Encounter'!$E$8-LOOKUP($A381,'Monster List'!$A$2:$A$448,'Monster List'!$C$2:$C$448)*AD$1&gt;=0,AD$1,AC381)</f>
        <v>4</v>
      </c>
      <c r="AE381" s="13" t="str">
        <f>IF(INDEX('REG XP Table'!$B$2:$E$2815,'Random Encounter'!$F$8+AE$1,'REG XP Table'!$G$2)-'Random Encounter'!$E$8-LOOKUP($A381,'Monster List'!$A$2:$A$448,'Monster List'!$C$2:$C$448)*AE$1&gt;=0,AE$1,AD381)</f>
        <v>4</v>
      </c>
      <c r="AF381" s="13" t="str">
        <f>IF(INDEX('REG XP Table'!$B$2:$E$2815,'Random Encounter'!$F$8+AF$1,'REG XP Table'!$G$2)-'Random Encounter'!$E$8-LOOKUP($A381,'Monster List'!$A$2:$A$448,'Monster List'!$C$2:$C$448)*AF$1&gt;=0,AF$1,AE381)</f>
        <v>4</v>
      </c>
    </row>
    <row r="382" spans="1:32" x14ac:dyDescent="0.3">
      <c r="A382" t="s">
        <v>146</v>
      </c>
      <c r="B382">
        <v>100</v>
      </c>
      <c r="C382" t="b">
        <f>ISTEXT(INDEX(Table4[],MATCH(Table412[[#This Row],[Monster]],Table4[Monster],0),MATCH(Table36[Location],Table4[#Headers],0)))</f>
        <v>1</v>
      </c>
      <c r="D382" t="b">
        <f>ISNUMBER(MATCH(LOOKUP(Table412[[#This Row],[Monster]],Table4[Monster],Table4[Alignment 1]),'MSL Filters'!$K$3:$P$3,0))</f>
        <v>1</v>
      </c>
      <c r="E382" t="b">
        <f>ISNUMBER(MATCH(LOOKUP(Table412[[#This Row],[Monster]],Table4[Monster],Table4[Alignment 2]),'MSL Filters'!$K$13:$P$13,0))</f>
        <v>1</v>
      </c>
      <c r="F382" t="b">
        <f>IF(EXACT("Any",Table36[Type]), TRUE, EXACT(LOOKUP(Table412[[#This Row],[Monster]],Table4[Monster],Table4[Type]),Table36[Type]))</f>
        <v>1</v>
      </c>
      <c r="G382" t="b">
        <f>IF(EXACT("Any",Table36[Sub Type]),TRUE,NOT(ISERROR(MATCH(LOOKUP(Table412[[#This Row],[Monster]],Table4[Monster],Table4[Subtype]),'MSL Filters'!$K$23:$P$23,0))))</f>
        <v>1</v>
      </c>
      <c r="H382" t="b">
        <f>IF(EXACT(Table412[[#This Row],[1]],1),TRUE,FALSE)</f>
        <v>1</v>
      </c>
      <c r="I382" t="b">
        <f>LOOKUP(Table412[[#This Row],[Monster]],'Monster List'!$A$2:$A$447,'Monster List'!$B$2:$B$447)&gt;='Random Encounter'!$J$2</f>
        <v>1</v>
      </c>
      <c r="J382" t="b">
        <f>LOOKUP(Table412[[#This Row],[Monster]],'Monster List'!$A$2:$A$447,'Monster List'!$B$2:$B$447)&lt;='Random Encounter'!$K$2</f>
        <v>1</v>
      </c>
      <c r="K382" t="b">
        <f t="shared" si="5"/>
        <v>1</v>
      </c>
      <c r="L382" s="12">
        <f>IF(Table412[[#This Row],[Include?]],1,0)+L381</f>
        <v>25</v>
      </c>
      <c r="M382" s="13">
        <f>IF(INDEX('REG XP Table'!$B$2:$E$2815,'Random Encounter'!$F$8+M$1,'REG XP Table'!$G$2)-'Random Encounter'!$E$8-LOOKUP($A382,'Monster List'!$A$2:$A$448,'Monster List'!$C$2:$C$448)*M$1&gt;=0,1,0)</f>
        <v>1</v>
      </c>
      <c r="N382" s="15" t="str">
        <f>IF(INDEX('REG XP Table'!$B$2:$E$2815,'Random Encounter'!$F$8+N$1,'REG XP Table'!$G$2)-'Random Encounter'!$E$8-LOOKUP($A382,'Monster List'!$A$2:$A$448,'Monster List'!$C$2:$C$448)*N$1&gt;=0,N$1,M382)</f>
        <v>2</v>
      </c>
      <c r="O382" s="13" t="str">
        <f>IF(INDEX('REG XP Table'!$B$2:$E$2815,'Random Encounter'!$F$8+O$1,'REG XP Table'!$G$2)-'Random Encounter'!$E$8-LOOKUP($A382,'Monster List'!$A$2:$A$448,'Monster List'!$C$2:$C$448)*O$1&gt;=0,O$1,N382)</f>
        <v>2</v>
      </c>
      <c r="P382" s="13" t="str">
        <f>IF(INDEX('REG XP Table'!$B$2:$E$2815,'Random Encounter'!$F$8+P$1,'REG XP Table'!$G$2)-'Random Encounter'!$E$8-LOOKUP($A382,'Monster List'!$A$2:$A$448,'Monster List'!$C$2:$C$448)*P$1&gt;=0,P$1,O382)</f>
        <v>2</v>
      </c>
      <c r="Q382" s="13" t="str">
        <f>IF(INDEX('REG XP Table'!$B$2:$E$2815,'Random Encounter'!$F$8+Q$1,'REG XP Table'!$G$2)-'Random Encounter'!$E$8-LOOKUP($A382,'Monster List'!$A$2:$A$448,'Monster List'!$C$2:$C$448)*Q$1&gt;=0,Q$1,P382)</f>
        <v>2</v>
      </c>
      <c r="R382" s="13" t="str">
        <f>IF(INDEX('REG XP Table'!$B$2:$E$2815,'Random Encounter'!$F$8+R$1,'REG XP Table'!$G$2)-'Random Encounter'!$E$8-LOOKUP($A382,'Monster List'!$A$2:$A$448,'Monster List'!$C$2:$C$448)*R$1&gt;=0,R$1,Q382)</f>
        <v>2</v>
      </c>
      <c r="S382" s="13" t="str">
        <f>IF(INDEX('REG XP Table'!$B$2:$E$2815,'Random Encounter'!$F$8+S$1,'REG XP Table'!$G$2)-'Random Encounter'!$E$8-LOOKUP($A382,'Monster List'!$A$2:$A$448,'Monster List'!$C$2:$C$448)*S$1&gt;=0,S$1,R382)</f>
        <v>2</v>
      </c>
      <c r="T382" s="13" t="str">
        <f>IF(INDEX('REG XP Table'!$B$2:$E$2815,'Random Encounter'!$F$8+T$1,'REG XP Table'!$G$2)-'Random Encounter'!$E$8-LOOKUP($A382,'Monster List'!$A$2:$A$448,'Monster List'!$C$2:$C$448)*T$1&gt;=0,T$1,S382)</f>
        <v>2</v>
      </c>
      <c r="U382" s="13" t="str">
        <f>IF(INDEX('REG XP Table'!$B$2:$E$2815,'Random Encounter'!$F$8+U$1,'REG XP Table'!$G$2)-'Random Encounter'!$E$8-LOOKUP($A382,'Monster List'!$A$2:$A$448,'Monster List'!$C$2:$C$448)*U$1&gt;=0,U$1,T382)</f>
        <v>2</v>
      </c>
      <c r="V382" s="13" t="str">
        <f>IF(INDEX('REG XP Table'!$B$2:$E$2815,'Random Encounter'!$F$8+V$1,'REG XP Table'!$G$2)-'Random Encounter'!$E$8-LOOKUP($A382,'Monster List'!$A$2:$A$448,'Monster List'!$C$2:$C$448)*V$1&gt;=0,V$1,U382)</f>
        <v>2</v>
      </c>
      <c r="W382" s="13" t="str">
        <f>IF(INDEX('REG XP Table'!$B$2:$E$2815,'Random Encounter'!$F$8+W$1,'REG XP Table'!$G$2)-'Random Encounter'!$E$8-LOOKUP($A382,'Monster List'!$A$2:$A$448,'Monster List'!$C$2:$C$448)*W$1&gt;=0,W$1,V382)</f>
        <v>2</v>
      </c>
      <c r="X382" s="13" t="str">
        <f>IF(INDEX('REG XP Table'!$B$2:$E$2815,'Random Encounter'!$F$8+X$1,'REG XP Table'!$G$2)-'Random Encounter'!$E$8-LOOKUP($A382,'Monster List'!$A$2:$A$448,'Monster List'!$C$2:$C$448)*X$1&gt;=0,X$1,W382)</f>
        <v>2</v>
      </c>
      <c r="Y382" s="13" t="str">
        <f>IF(INDEX('REG XP Table'!$B$2:$E$2815,'Random Encounter'!$F$8+Y$1,'REG XP Table'!$G$2)-'Random Encounter'!$E$8-LOOKUP($A382,'Monster List'!$A$2:$A$448,'Monster List'!$C$2:$C$448)*Y$1&gt;=0,Y$1,X382)</f>
        <v>2</v>
      </c>
      <c r="Z382" s="13" t="str">
        <f>IF(INDEX('REG XP Table'!$B$2:$E$2815,'Random Encounter'!$F$8+Z$1,'REG XP Table'!$G$2)-'Random Encounter'!$E$8-LOOKUP($A382,'Monster List'!$A$2:$A$448,'Monster List'!$C$2:$C$448)*Z$1&gt;=0,Z$1,Y382)</f>
        <v>2</v>
      </c>
      <c r="AA382" s="13" t="str">
        <f>IF(INDEX('REG XP Table'!$B$2:$E$2815,'Random Encounter'!$F$8+AA$1,'REG XP Table'!$G$2)-'Random Encounter'!$E$8-LOOKUP($A382,'Monster List'!$A$2:$A$448,'Monster List'!$C$2:$C$448)*AA$1&gt;=0,AA$1,Z382)</f>
        <v>2</v>
      </c>
      <c r="AB382" s="13" t="str">
        <f>IF(INDEX('REG XP Table'!$B$2:$E$2815,'Random Encounter'!$F$8+AB$1,'REG XP Table'!$G$2)-'Random Encounter'!$E$8-LOOKUP($A382,'Monster List'!$A$2:$A$448,'Monster List'!$C$2:$C$448)*AB$1&gt;=0,AB$1,AA382)</f>
        <v>2</v>
      </c>
      <c r="AC382" s="13" t="str">
        <f>IF(INDEX('REG XP Table'!$B$2:$E$2815,'Random Encounter'!$F$8+AC$1,'REG XP Table'!$G$2)-'Random Encounter'!$E$8-LOOKUP($A382,'Monster List'!$A$2:$A$448,'Monster List'!$C$2:$C$448)*AC$1&gt;=0,AC$1,AB382)</f>
        <v>2</v>
      </c>
      <c r="AD382" s="13" t="str">
        <f>IF(INDEX('REG XP Table'!$B$2:$E$2815,'Random Encounter'!$F$8+AD$1,'REG XP Table'!$G$2)-'Random Encounter'!$E$8-LOOKUP($A382,'Monster List'!$A$2:$A$448,'Monster List'!$C$2:$C$448)*AD$1&gt;=0,AD$1,AC382)</f>
        <v>2</v>
      </c>
      <c r="AE382" s="13" t="str">
        <f>IF(INDEX('REG XP Table'!$B$2:$E$2815,'Random Encounter'!$F$8+AE$1,'REG XP Table'!$G$2)-'Random Encounter'!$E$8-LOOKUP($A382,'Monster List'!$A$2:$A$448,'Monster List'!$C$2:$C$448)*AE$1&gt;=0,AE$1,AD382)</f>
        <v>2</v>
      </c>
      <c r="AF382" s="13" t="str">
        <f>IF(INDEX('REG XP Table'!$B$2:$E$2815,'Random Encounter'!$F$8+AF$1,'REG XP Table'!$G$2)-'Random Encounter'!$E$8-LOOKUP($A382,'Monster List'!$A$2:$A$448,'Monster List'!$C$2:$C$448)*AF$1&gt;=0,AF$1,AE382)</f>
        <v>2</v>
      </c>
    </row>
    <row r="383" spans="1:32" x14ac:dyDescent="0.3">
      <c r="A383" t="s">
        <v>241</v>
      </c>
      <c r="B383">
        <v>450</v>
      </c>
      <c r="C383" t="b">
        <f>ISTEXT(INDEX(Table4[],MATCH(Table412[[#This Row],[Monster]],Table4[Monster],0),MATCH(Table36[Location],Table4[#Headers],0)))</f>
        <v>0</v>
      </c>
      <c r="D383" t="b">
        <f>ISNUMBER(MATCH(LOOKUP(Table412[[#This Row],[Monster]],Table4[Monster],Table4[Alignment 1]),'MSL Filters'!$K$3:$P$3,0))</f>
        <v>1</v>
      </c>
      <c r="E383" t="b">
        <f>ISNUMBER(MATCH(LOOKUP(Table412[[#This Row],[Monster]],Table4[Monster],Table4[Alignment 2]),'MSL Filters'!$K$13:$P$13,0))</f>
        <v>1</v>
      </c>
      <c r="F383" t="b">
        <f>IF(EXACT("Any",Table36[Type]), TRUE, EXACT(LOOKUP(Table412[[#This Row],[Monster]],Table4[Monster],Table4[Type]),Table36[Type]))</f>
        <v>1</v>
      </c>
      <c r="G383" t="b">
        <f>IF(EXACT("Any",Table36[Sub Type]),TRUE,NOT(ISERROR(MATCH(LOOKUP(Table412[[#This Row],[Monster]],Table4[Monster],Table4[Subtype]),'MSL Filters'!$K$23:$P$23,0))))</f>
        <v>1</v>
      </c>
      <c r="H383" t="b">
        <f>IF(EXACT(Table412[[#This Row],[1]],1),TRUE,FALSE)</f>
        <v>0</v>
      </c>
      <c r="I383" t="b">
        <f>LOOKUP(Table412[[#This Row],[Monster]],'Monster List'!$A$2:$A$447,'Monster List'!$B$2:$B$447)&gt;='Random Encounter'!$J$2</f>
        <v>1</v>
      </c>
      <c r="J383" t="b">
        <f>LOOKUP(Table412[[#This Row],[Monster]],'Monster List'!$A$2:$A$447,'Monster List'!$B$2:$B$447)&lt;='Random Encounter'!$K$2</f>
        <v>1</v>
      </c>
      <c r="K383" t="b">
        <f t="shared" si="5"/>
        <v>0</v>
      </c>
      <c r="L383" s="12">
        <f>IF(Table412[[#This Row],[Include?]],1,0)+L382</f>
        <v>25</v>
      </c>
      <c r="M383" s="13">
        <f>IF(INDEX('REG XP Table'!$B$2:$E$2815,'Random Encounter'!$F$8+M$1,'REG XP Table'!$G$2)-'Random Encounter'!$E$8-LOOKUP($A383,'Monster List'!$A$2:$A$448,'Monster List'!$C$2:$C$448)*M$1&gt;=0,1,0)</f>
        <v>0</v>
      </c>
      <c r="N383" s="15">
        <f>IF(INDEX('REG XP Table'!$B$2:$E$2815,'Random Encounter'!$F$8+N$1,'REG XP Table'!$G$2)-'Random Encounter'!$E$8-LOOKUP($A383,'Monster List'!$A$2:$A$448,'Monster List'!$C$2:$C$448)*N$1&gt;=0,N$1,M383)</f>
        <v>0</v>
      </c>
      <c r="O383" s="13">
        <f>IF(INDEX('REG XP Table'!$B$2:$E$2815,'Random Encounter'!$F$8+O$1,'REG XP Table'!$G$2)-'Random Encounter'!$E$8-LOOKUP($A383,'Monster List'!$A$2:$A$448,'Monster List'!$C$2:$C$448)*O$1&gt;=0,O$1,N383)</f>
        <v>0</v>
      </c>
      <c r="P383" s="13">
        <f>IF(INDEX('REG XP Table'!$B$2:$E$2815,'Random Encounter'!$F$8+P$1,'REG XP Table'!$G$2)-'Random Encounter'!$E$8-LOOKUP($A383,'Monster List'!$A$2:$A$448,'Monster List'!$C$2:$C$448)*P$1&gt;=0,P$1,O383)</f>
        <v>0</v>
      </c>
      <c r="Q383" s="13">
        <f>IF(INDEX('REG XP Table'!$B$2:$E$2815,'Random Encounter'!$F$8+Q$1,'REG XP Table'!$G$2)-'Random Encounter'!$E$8-LOOKUP($A383,'Monster List'!$A$2:$A$448,'Monster List'!$C$2:$C$448)*Q$1&gt;=0,Q$1,P383)</f>
        <v>0</v>
      </c>
      <c r="R383" s="13">
        <f>IF(INDEX('REG XP Table'!$B$2:$E$2815,'Random Encounter'!$F$8+R$1,'REG XP Table'!$G$2)-'Random Encounter'!$E$8-LOOKUP($A383,'Monster List'!$A$2:$A$448,'Monster List'!$C$2:$C$448)*R$1&gt;=0,R$1,Q383)</f>
        <v>0</v>
      </c>
      <c r="S383" s="13">
        <f>IF(INDEX('REG XP Table'!$B$2:$E$2815,'Random Encounter'!$F$8+S$1,'REG XP Table'!$G$2)-'Random Encounter'!$E$8-LOOKUP($A383,'Monster List'!$A$2:$A$448,'Monster List'!$C$2:$C$448)*S$1&gt;=0,S$1,R383)</f>
        <v>0</v>
      </c>
      <c r="T383" s="13">
        <f>IF(INDEX('REG XP Table'!$B$2:$E$2815,'Random Encounter'!$F$8+T$1,'REG XP Table'!$G$2)-'Random Encounter'!$E$8-LOOKUP($A383,'Monster List'!$A$2:$A$448,'Monster List'!$C$2:$C$448)*T$1&gt;=0,T$1,S383)</f>
        <v>0</v>
      </c>
      <c r="U383" s="13">
        <f>IF(INDEX('REG XP Table'!$B$2:$E$2815,'Random Encounter'!$F$8+U$1,'REG XP Table'!$G$2)-'Random Encounter'!$E$8-LOOKUP($A383,'Monster List'!$A$2:$A$448,'Monster List'!$C$2:$C$448)*U$1&gt;=0,U$1,T383)</f>
        <v>0</v>
      </c>
      <c r="V383" s="13">
        <f>IF(INDEX('REG XP Table'!$B$2:$E$2815,'Random Encounter'!$F$8+V$1,'REG XP Table'!$G$2)-'Random Encounter'!$E$8-LOOKUP($A383,'Monster List'!$A$2:$A$448,'Monster List'!$C$2:$C$448)*V$1&gt;=0,V$1,U383)</f>
        <v>0</v>
      </c>
      <c r="W383" s="13">
        <f>IF(INDEX('REG XP Table'!$B$2:$E$2815,'Random Encounter'!$F$8+W$1,'REG XP Table'!$G$2)-'Random Encounter'!$E$8-LOOKUP($A383,'Monster List'!$A$2:$A$448,'Monster List'!$C$2:$C$448)*W$1&gt;=0,W$1,V383)</f>
        <v>0</v>
      </c>
      <c r="X383" s="13">
        <f>IF(INDEX('REG XP Table'!$B$2:$E$2815,'Random Encounter'!$F$8+X$1,'REG XP Table'!$G$2)-'Random Encounter'!$E$8-LOOKUP($A383,'Monster List'!$A$2:$A$448,'Monster List'!$C$2:$C$448)*X$1&gt;=0,X$1,W383)</f>
        <v>0</v>
      </c>
      <c r="Y383" s="13">
        <f>IF(INDEX('REG XP Table'!$B$2:$E$2815,'Random Encounter'!$F$8+Y$1,'REG XP Table'!$G$2)-'Random Encounter'!$E$8-LOOKUP($A383,'Monster List'!$A$2:$A$448,'Monster List'!$C$2:$C$448)*Y$1&gt;=0,Y$1,X383)</f>
        <v>0</v>
      </c>
      <c r="Z383" s="13">
        <f>IF(INDEX('REG XP Table'!$B$2:$E$2815,'Random Encounter'!$F$8+Z$1,'REG XP Table'!$G$2)-'Random Encounter'!$E$8-LOOKUP($A383,'Monster List'!$A$2:$A$448,'Monster List'!$C$2:$C$448)*Z$1&gt;=0,Z$1,Y383)</f>
        <v>0</v>
      </c>
      <c r="AA383" s="13">
        <f>IF(INDEX('REG XP Table'!$B$2:$E$2815,'Random Encounter'!$F$8+AA$1,'REG XP Table'!$G$2)-'Random Encounter'!$E$8-LOOKUP($A383,'Monster List'!$A$2:$A$448,'Monster List'!$C$2:$C$448)*AA$1&gt;=0,AA$1,Z383)</f>
        <v>0</v>
      </c>
      <c r="AB383" s="13">
        <f>IF(INDEX('REG XP Table'!$B$2:$E$2815,'Random Encounter'!$F$8+AB$1,'REG XP Table'!$G$2)-'Random Encounter'!$E$8-LOOKUP($A383,'Monster List'!$A$2:$A$448,'Monster List'!$C$2:$C$448)*AB$1&gt;=0,AB$1,AA383)</f>
        <v>0</v>
      </c>
      <c r="AC383" s="13">
        <f>IF(INDEX('REG XP Table'!$B$2:$E$2815,'Random Encounter'!$F$8+AC$1,'REG XP Table'!$G$2)-'Random Encounter'!$E$8-LOOKUP($A383,'Monster List'!$A$2:$A$448,'Monster List'!$C$2:$C$448)*AC$1&gt;=0,AC$1,AB383)</f>
        <v>0</v>
      </c>
      <c r="AD383" s="13">
        <f>IF(INDEX('REG XP Table'!$B$2:$E$2815,'Random Encounter'!$F$8+AD$1,'REG XP Table'!$G$2)-'Random Encounter'!$E$8-LOOKUP($A383,'Monster List'!$A$2:$A$448,'Monster List'!$C$2:$C$448)*AD$1&gt;=0,AD$1,AC383)</f>
        <v>0</v>
      </c>
      <c r="AE383" s="13">
        <f>IF(INDEX('REG XP Table'!$B$2:$E$2815,'Random Encounter'!$F$8+AE$1,'REG XP Table'!$G$2)-'Random Encounter'!$E$8-LOOKUP($A383,'Monster List'!$A$2:$A$448,'Monster List'!$C$2:$C$448)*AE$1&gt;=0,AE$1,AD383)</f>
        <v>0</v>
      </c>
      <c r="AF383" s="13">
        <f>IF(INDEX('REG XP Table'!$B$2:$E$2815,'Random Encounter'!$F$8+AF$1,'REG XP Table'!$G$2)-'Random Encounter'!$E$8-LOOKUP($A383,'Monster List'!$A$2:$A$448,'Monster List'!$C$2:$C$448)*AF$1&gt;=0,AF$1,AE383)</f>
        <v>0</v>
      </c>
    </row>
    <row r="384" spans="1:32" x14ac:dyDescent="0.3">
      <c r="A384" t="s">
        <v>184</v>
      </c>
      <c r="B384">
        <v>200</v>
      </c>
      <c r="C384" t="b">
        <f>ISTEXT(INDEX(Table4[],MATCH(Table412[[#This Row],[Monster]],Table4[Monster],0),MATCH(Table36[Location],Table4[#Headers],0)))</f>
        <v>0</v>
      </c>
      <c r="D384" t="b">
        <f>ISNUMBER(MATCH(LOOKUP(Table412[[#This Row],[Monster]],Table4[Monster],Table4[Alignment 1]),'MSL Filters'!$K$3:$P$3,0))</f>
        <v>1</v>
      </c>
      <c r="E384" t="b">
        <f>ISNUMBER(MATCH(LOOKUP(Table412[[#This Row],[Monster]],Table4[Monster],Table4[Alignment 2]),'MSL Filters'!$K$13:$P$13,0))</f>
        <v>1</v>
      </c>
      <c r="F384" t="b">
        <f>IF(EXACT("Any",Table36[Type]), TRUE, EXACT(LOOKUP(Table412[[#This Row],[Monster]],Table4[Monster],Table4[Type]),Table36[Type]))</f>
        <v>1</v>
      </c>
      <c r="G384" t="b">
        <f>IF(EXACT("Any",Table36[Sub Type]),TRUE,NOT(ISERROR(MATCH(LOOKUP(Table412[[#This Row],[Monster]],Table4[Monster],Table4[Subtype]),'MSL Filters'!$K$23:$P$23,0))))</f>
        <v>1</v>
      </c>
      <c r="H384" t="b">
        <f>IF(EXACT(Table412[[#This Row],[1]],1),TRUE,FALSE)</f>
        <v>1</v>
      </c>
      <c r="I384" t="b">
        <f>LOOKUP(Table412[[#This Row],[Monster]],'Monster List'!$A$2:$A$447,'Monster List'!$B$2:$B$447)&gt;='Random Encounter'!$J$2</f>
        <v>1</v>
      </c>
      <c r="J384" t="b">
        <f>LOOKUP(Table412[[#This Row],[Monster]],'Monster List'!$A$2:$A$447,'Monster List'!$B$2:$B$447)&lt;='Random Encounter'!$K$2</f>
        <v>1</v>
      </c>
      <c r="K384" t="b">
        <f t="shared" si="5"/>
        <v>0</v>
      </c>
      <c r="L384" s="12">
        <f>IF(Table412[[#This Row],[Include?]],1,0)+L383</f>
        <v>25</v>
      </c>
      <c r="M384" s="13">
        <f>IF(INDEX('REG XP Table'!$B$2:$E$2815,'Random Encounter'!$F$8+M$1,'REG XP Table'!$G$2)-'Random Encounter'!$E$8-LOOKUP($A384,'Monster List'!$A$2:$A$448,'Monster List'!$C$2:$C$448)*M$1&gt;=0,1,0)</f>
        <v>1</v>
      </c>
      <c r="N384" s="15">
        <f>IF(INDEX('REG XP Table'!$B$2:$E$2815,'Random Encounter'!$F$8+N$1,'REG XP Table'!$G$2)-'Random Encounter'!$E$8-LOOKUP($A384,'Monster List'!$A$2:$A$448,'Monster List'!$C$2:$C$448)*N$1&gt;=0,N$1,M384)</f>
        <v>1</v>
      </c>
      <c r="O384" s="13">
        <f>IF(INDEX('REG XP Table'!$B$2:$E$2815,'Random Encounter'!$F$8+O$1,'REG XP Table'!$G$2)-'Random Encounter'!$E$8-LOOKUP($A384,'Monster List'!$A$2:$A$448,'Monster List'!$C$2:$C$448)*O$1&gt;=0,O$1,N384)</f>
        <v>1</v>
      </c>
      <c r="P384" s="13">
        <f>IF(INDEX('REG XP Table'!$B$2:$E$2815,'Random Encounter'!$F$8+P$1,'REG XP Table'!$G$2)-'Random Encounter'!$E$8-LOOKUP($A384,'Monster List'!$A$2:$A$448,'Monster List'!$C$2:$C$448)*P$1&gt;=0,P$1,O384)</f>
        <v>1</v>
      </c>
      <c r="Q384" s="13">
        <f>IF(INDEX('REG XP Table'!$B$2:$E$2815,'Random Encounter'!$F$8+Q$1,'REG XP Table'!$G$2)-'Random Encounter'!$E$8-LOOKUP($A384,'Monster List'!$A$2:$A$448,'Monster List'!$C$2:$C$448)*Q$1&gt;=0,Q$1,P384)</f>
        <v>1</v>
      </c>
      <c r="R384" s="13">
        <f>IF(INDEX('REG XP Table'!$B$2:$E$2815,'Random Encounter'!$F$8+R$1,'REG XP Table'!$G$2)-'Random Encounter'!$E$8-LOOKUP($A384,'Monster List'!$A$2:$A$448,'Monster List'!$C$2:$C$448)*R$1&gt;=0,R$1,Q384)</f>
        <v>1</v>
      </c>
      <c r="S384" s="13">
        <f>IF(INDEX('REG XP Table'!$B$2:$E$2815,'Random Encounter'!$F$8+S$1,'REG XP Table'!$G$2)-'Random Encounter'!$E$8-LOOKUP($A384,'Monster List'!$A$2:$A$448,'Monster List'!$C$2:$C$448)*S$1&gt;=0,S$1,R384)</f>
        <v>1</v>
      </c>
      <c r="T384" s="13">
        <f>IF(INDEX('REG XP Table'!$B$2:$E$2815,'Random Encounter'!$F$8+T$1,'REG XP Table'!$G$2)-'Random Encounter'!$E$8-LOOKUP($A384,'Monster List'!$A$2:$A$448,'Monster List'!$C$2:$C$448)*T$1&gt;=0,T$1,S384)</f>
        <v>1</v>
      </c>
      <c r="U384" s="13">
        <f>IF(INDEX('REG XP Table'!$B$2:$E$2815,'Random Encounter'!$F$8+U$1,'REG XP Table'!$G$2)-'Random Encounter'!$E$8-LOOKUP($A384,'Monster List'!$A$2:$A$448,'Monster List'!$C$2:$C$448)*U$1&gt;=0,U$1,T384)</f>
        <v>1</v>
      </c>
      <c r="V384" s="13">
        <f>IF(INDEX('REG XP Table'!$B$2:$E$2815,'Random Encounter'!$F$8+V$1,'REG XP Table'!$G$2)-'Random Encounter'!$E$8-LOOKUP($A384,'Monster List'!$A$2:$A$448,'Monster List'!$C$2:$C$448)*V$1&gt;=0,V$1,U384)</f>
        <v>1</v>
      </c>
      <c r="W384" s="13">
        <f>IF(INDEX('REG XP Table'!$B$2:$E$2815,'Random Encounter'!$F$8+W$1,'REG XP Table'!$G$2)-'Random Encounter'!$E$8-LOOKUP($A384,'Monster List'!$A$2:$A$448,'Monster List'!$C$2:$C$448)*W$1&gt;=0,W$1,V384)</f>
        <v>1</v>
      </c>
      <c r="X384" s="13">
        <f>IF(INDEX('REG XP Table'!$B$2:$E$2815,'Random Encounter'!$F$8+X$1,'REG XP Table'!$G$2)-'Random Encounter'!$E$8-LOOKUP($A384,'Monster List'!$A$2:$A$448,'Monster List'!$C$2:$C$448)*X$1&gt;=0,X$1,W384)</f>
        <v>1</v>
      </c>
      <c r="Y384" s="13">
        <f>IF(INDEX('REG XP Table'!$B$2:$E$2815,'Random Encounter'!$F$8+Y$1,'REG XP Table'!$G$2)-'Random Encounter'!$E$8-LOOKUP($A384,'Monster List'!$A$2:$A$448,'Monster List'!$C$2:$C$448)*Y$1&gt;=0,Y$1,X384)</f>
        <v>1</v>
      </c>
      <c r="Z384" s="13">
        <f>IF(INDEX('REG XP Table'!$B$2:$E$2815,'Random Encounter'!$F$8+Z$1,'REG XP Table'!$G$2)-'Random Encounter'!$E$8-LOOKUP($A384,'Monster List'!$A$2:$A$448,'Monster List'!$C$2:$C$448)*Z$1&gt;=0,Z$1,Y384)</f>
        <v>1</v>
      </c>
      <c r="AA384" s="13">
        <f>IF(INDEX('REG XP Table'!$B$2:$E$2815,'Random Encounter'!$F$8+AA$1,'REG XP Table'!$G$2)-'Random Encounter'!$E$8-LOOKUP($A384,'Monster List'!$A$2:$A$448,'Monster List'!$C$2:$C$448)*AA$1&gt;=0,AA$1,Z384)</f>
        <v>1</v>
      </c>
      <c r="AB384" s="13">
        <f>IF(INDEX('REG XP Table'!$B$2:$E$2815,'Random Encounter'!$F$8+AB$1,'REG XP Table'!$G$2)-'Random Encounter'!$E$8-LOOKUP($A384,'Monster List'!$A$2:$A$448,'Monster List'!$C$2:$C$448)*AB$1&gt;=0,AB$1,AA384)</f>
        <v>1</v>
      </c>
      <c r="AC384" s="13">
        <f>IF(INDEX('REG XP Table'!$B$2:$E$2815,'Random Encounter'!$F$8+AC$1,'REG XP Table'!$G$2)-'Random Encounter'!$E$8-LOOKUP($A384,'Monster List'!$A$2:$A$448,'Monster List'!$C$2:$C$448)*AC$1&gt;=0,AC$1,AB384)</f>
        <v>1</v>
      </c>
      <c r="AD384" s="13">
        <f>IF(INDEX('REG XP Table'!$B$2:$E$2815,'Random Encounter'!$F$8+AD$1,'REG XP Table'!$G$2)-'Random Encounter'!$E$8-LOOKUP($A384,'Monster List'!$A$2:$A$448,'Monster List'!$C$2:$C$448)*AD$1&gt;=0,AD$1,AC384)</f>
        <v>1</v>
      </c>
      <c r="AE384" s="13">
        <f>IF(INDEX('REG XP Table'!$B$2:$E$2815,'Random Encounter'!$F$8+AE$1,'REG XP Table'!$G$2)-'Random Encounter'!$E$8-LOOKUP($A384,'Monster List'!$A$2:$A$448,'Monster List'!$C$2:$C$448)*AE$1&gt;=0,AE$1,AD384)</f>
        <v>1</v>
      </c>
      <c r="AF384" s="13">
        <f>IF(INDEX('REG XP Table'!$B$2:$E$2815,'Random Encounter'!$F$8+AF$1,'REG XP Table'!$G$2)-'Random Encounter'!$E$8-LOOKUP($A384,'Monster List'!$A$2:$A$448,'Monster List'!$C$2:$C$448)*AF$1&gt;=0,AF$1,AE384)</f>
        <v>1</v>
      </c>
    </row>
    <row r="385" spans="1:32" x14ac:dyDescent="0.3">
      <c r="A385" t="s">
        <v>111</v>
      </c>
      <c r="B385">
        <v>50</v>
      </c>
      <c r="C385" t="b">
        <f>ISTEXT(INDEX(Table4[],MATCH(Table412[[#This Row],[Monster]],Table4[Monster],0),MATCH(Table36[Location],Table4[#Headers],0)))</f>
        <v>0</v>
      </c>
      <c r="D385" t="b">
        <f>ISNUMBER(MATCH(LOOKUP(Table412[[#This Row],[Monster]],Table4[Monster],Table4[Alignment 1]),'MSL Filters'!$K$3:$P$3,0))</f>
        <v>1</v>
      </c>
      <c r="E385" t="b">
        <f>ISNUMBER(MATCH(LOOKUP(Table412[[#This Row],[Monster]],Table4[Monster],Table4[Alignment 2]),'MSL Filters'!$K$13:$P$13,0))</f>
        <v>1</v>
      </c>
      <c r="F385" t="b">
        <f>IF(EXACT("Any",Table36[Type]), TRUE, EXACT(LOOKUP(Table412[[#This Row],[Monster]],Table4[Monster],Table4[Type]),Table36[Type]))</f>
        <v>1</v>
      </c>
      <c r="G385" t="b">
        <f>IF(EXACT("Any",Table36[Sub Type]),TRUE,NOT(ISERROR(MATCH(LOOKUP(Table412[[#This Row],[Monster]],Table4[Monster],Table4[Subtype]),'MSL Filters'!$K$23:$P$23,0))))</f>
        <v>1</v>
      </c>
      <c r="H385" t="b">
        <f>IF(EXACT(Table412[[#This Row],[1]],1),TRUE,FALSE)</f>
        <v>1</v>
      </c>
      <c r="I385" t="b">
        <f>LOOKUP(Table412[[#This Row],[Monster]],'Monster List'!$A$2:$A$447,'Monster List'!$B$2:$B$447)&gt;='Random Encounter'!$J$2</f>
        <v>1</v>
      </c>
      <c r="J385" t="b">
        <f>LOOKUP(Table412[[#This Row],[Monster]],'Monster List'!$A$2:$A$447,'Monster List'!$B$2:$B$447)&lt;='Random Encounter'!$K$2</f>
        <v>1</v>
      </c>
      <c r="K385" t="b">
        <f t="shared" si="5"/>
        <v>0</v>
      </c>
      <c r="L385" s="12">
        <f>IF(Table412[[#This Row],[Include?]],1,0)+L384</f>
        <v>25</v>
      </c>
      <c r="M385" s="13">
        <f>IF(INDEX('REG XP Table'!$B$2:$E$2815,'Random Encounter'!$F$8+M$1,'REG XP Table'!$G$2)-'Random Encounter'!$E$8-LOOKUP($A385,'Monster List'!$A$2:$A$448,'Monster List'!$C$2:$C$448)*M$1&gt;=0,1,0)</f>
        <v>1</v>
      </c>
      <c r="N385" s="15" t="str">
        <f>IF(INDEX('REG XP Table'!$B$2:$E$2815,'Random Encounter'!$F$8+N$1,'REG XP Table'!$G$2)-'Random Encounter'!$E$8-LOOKUP($A385,'Monster List'!$A$2:$A$448,'Monster List'!$C$2:$C$448)*N$1&gt;=0,N$1,M385)</f>
        <v>2</v>
      </c>
      <c r="O385" s="13" t="str">
        <f>IF(INDEX('REG XP Table'!$B$2:$E$2815,'Random Encounter'!$F$8+O$1,'REG XP Table'!$G$2)-'Random Encounter'!$E$8-LOOKUP($A385,'Monster List'!$A$2:$A$448,'Monster List'!$C$2:$C$448)*O$1&gt;=0,O$1,N385)</f>
        <v>3</v>
      </c>
      <c r="P385" s="13" t="str">
        <f>IF(INDEX('REG XP Table'!$B$2:$E$2815,'Random Encounter'!$F$8+P$1,'REG XP Table'!$G$2)-'Random Encounter'!$E$8-LOOKUP($A385,'Monster List'!$A$2:$A$448,'Monster List'!$C$2:$C$448)*P$1&gt;=0,P$1,O385)</f>
        <v>4</v>
      </c>
      <c r="Q385" s="13" t="str">
        <f>IF(INDEX('REG XP Table'!$B$2:$E$2815,'Random Encounter'!$F$8+Q$1,'REG XP Table'!$G$2)-'Random Encounter'!$E$8-LOOKUP($A385,'Monster List'!$A$2:$A$448,'Monster List'!$C$2:$C$448)*Q$1&gt;=0,Q$1,P385)</f>
        <v>4</v>
      </c>
      <c r="R385" s="13" t="str">
        <f>IF(INDEX('REG XP Table'!$B$2:$E$2815,'Random Encounter'!$F$8+R$1,'REG XP Table'!$G$2)-'Random Encounter'!$E$8-LOOKUP($A385,'Monster List'!$A$2:$A$448,'Monster List'!$C$2:$C$448)*R$1&gt;=0,R$1,Q385)</f>
        <v>4</v>
      </c>
      <c r="S385" s="13" t="str">
        <f>IF(INDEX('REG XP Table'!$B$2:$E$2815,'Random Encounter'!$F$8+S$1,'REG XP Table'!$G$2)-'Random Encounter'!$E$8-LOOKUP($A385,'Monster List'!$A$2:$A$448,'Monster List'!$C$2:$C$448)*S$1&gt;=0,S$1,R385)</f>
        <v>4</v>
      </c>
      <c r="T385" s="13" t="str">
        <f>IF(INDEX('REG XP Table'!$B$2:$E$2815,'Random Encounter'!$F$8+T$1,'REG XP Table'!$G$2)-'Random Encounter'!$E$8-LOOKUP($A385,'Monster List'!$A$2:$A$448,'Monster List'!$C$2:$C$448)*T$1&gt;=0,T$1,S385)</f>
        <v>4</v>
      </c>
      <c r="U385" s="13" t="str">
        <f>IF(INDEX('REG XP Table'!$B$2:$E$2815,'Random Encounter'!$F$8+U$1,'REG XP Table'!$G$2)-'Random Encounter'!$E$8-LOOKUP($A385,'Monster List'!$A$2:$A$448,'Monster List'!$C$2:$C$448)*U$1&gt;=0,U$1,T385)</f>
        <v>4</v>
      </c>
      <c r="V385" s="13" t="str">
        <f>IF(INDEX('REG XP Table'!$B$2:$E$2815,'Random Encounter'!$F$8+V$1,'REG XP Table'!$G$2)-'Random Encounter'!$E$8-LOOKUP($A385,'Monster List'!$A$2:$A$448,'Monster List'!$C$2:$C$448)*V$1&gt;=0,V$1,U385)</f>
        <v>4</v>
      </c>
      <c r="W385" s="13" t="str">
        <f>IF(INDEX('REG XP Table'!$B$2:$E$2815,'Random Encounter'!$F$8+W$1,'REG XP Table'!$G$2)-'Random Encounter'!$E$8-LOOKUP($A385,'Monster List'!$A$2:$A$448,'Monster List'!$C$2:$C$448)*W$1&gt;=0,W$1,V385)</f>
        <v>4</v>
      </c>
      <c r="X385" s="13" t="str">
        <f>IF(INDEX('REG XP Table'!$B$2:$E$2815,'Random Encounter'!$F$8+X$1,'REG XP Table'!$G$2)-'Random Encounter'!$E$8-LOOKUP($A385,'Monster List'!$A$2:$A$448,'Monster List'!$C$2:$C$448)*X$1&gt;=0,X$1,W385)</f>
        <v>4</v>
      </c>
      <c r="Y385" s="13" t="str">
        <f>IF(INDEX('REG XP Table'!$B$2:$E$2815,'Random Encounter'!$F$8+Y$1,'REG XP Table'!$G$2)-'Random Encounter'!$E$8-LOOKUP($A385,'Monster List'!$A$2:$A$448,'Monster List'!$C$2:$C$448)*Y$1&gt;=0,Y$1,X385)</f>
        <v>4</v>
      </c>
      <c r="Z385" s="13" t="str">
        <f>IF(INDEX('REG XP Table'!$B$2:$E$2815,'Random Encounter'!$F$8+Z$1,'REG XP Table'!$G$2)-'Random Encounter'!$E$8-LOOKUP($A385,'Monster List'!$A$2:$A$448,'Monster List'!$C$2:$C$448)*Z$1&gt;=0,Z$1,Y385)</f>
        <v>4</v>
      </c>
      <c r="AA385" s="13" t="str">
        <f>IF(INDEX('REG XP Table'!$B$2:$E$2815,'Random Encounter'!$F$8+AA$1,'REG XP Table'!$G$2)-'Random Encounter'!$E$8-LOOKUP($A385,'Monster List'!$A$2:$A$448,'Monster List'!$C$2:$C$448)*AA$1&gt;=0,AA$1,Z385)</f>
        <v>4</v>
      </c>
      <c r="AB385" s="13" t="str">
        <f>IF(INDEX('REG XP Table'!$B$2:$E$2815,'Random Encounter'!$F$8+AB$1,'REG XP Table'!$G$2)-'Random Encounter'!$E$8-LOOKUP($A385,'Monster List'!$A$2:$A$448,'Monster List'!$C$2:$C$448)*AB$1&gt;=0,AB$1,AA385)</f>
        <v>4</v>
      </c>
      <c r="AC385" s="13" t="str">
        <f>IF(INDEX('REG XP Table'!$B$2:$E$2815,'Random Encounter'!$F$8+AC$1,'REG XP Table'!$G$2)-'Random Encounter'!$E$8-LOOKUP($A385,'Monster List'!$A$2:$A$448,'Monster List'!$C$2:$C$448)*AC$1&gt;=0,AC$1,AB385)</f>
        <v>4</v>
      </c>
      <c r="AD385" s="13" t="str">
        <f>IF(INDEX('REG XP Table'!$B$2:$E$2815,'Random Encounter'!$F$8+AD$1,'REG XP Table'!$G$2)-'Random Encounter'!$E$8-LOOKUP($A385,'Monster List'!$A$2:$A$448,'Monster List'!$C$2:$C$448)*AD$1&gt;=0,AD$1,AC385)</f>
        <v>4</v>
      </c>
      <c r="AE385" s="13" t="str">
        <f>IF(INDEX('REG XP Table'!$B$2:$E$2815,'Random Encounter'!$F$8+AE$1,'REG XP Table'!$G$2)-'Random Encounter'!$E$8-LOOKUP($A385,'Monster List'!$A$2:$A$448,'Monster List'!$C$2:$C$448)*AE$1&gt;=0,AE$1,AD385)</f>
        <v>4</v>
      </c>
      <c r="AF385" s="13" t="str">
        <f>IF(INDEX('REG XP Table'!$B$2:$E$2815,'Random Encounter'!$F$8+AF$1,'REG XP Table'!$G$2)-'Random Encounter'!$E$8-LOOKUP($A385,'Monster List'!$A$2:$A$448,'Monster List'!$C$2:$C$448)*AF$1&gt;=0,AF$1,AE385)</f>
        <v>4</v>
      </c>
    </row>
    <row r="386" spans="1:32" x14ac:dyDescent="0.3">
      <c r="A386" t="s">
        <v>112</v>
      </c>
      <c r="B386">
        <v>50</v>
      </c>
      <c r="C386" t="b">
        <f>ISTEXT(INDEX(Table4[],MATCH(Table412[[#This Row],[Monster]],Table4[Monster],0),MATCH(Table36[Location],Table4[#Headers],0)))</f>
        <v>1</v>
      </c>
      <c r="D386" t="b">
        <f>ISNUMBER(MATCH(LOOKUP(Table412[[#This Row],[Monster]],Table4[Monster],Table4[Alignment 1]),'MSL Filters'!$K$3:$P$3,0))</f>
        <v>1</v>
      </c>
      <c r="E386" t="b">
        <f>ISNUMBER(MATCH(LOOKUP(Table412[[#This Row],[Monster]],Table4[Monster],Table4[Alignment 2]),'MSL Filters'!$K$13:$P$13,0))</f>
        <v>1</v>
      </c>
      <c r="F386" t="b">
        <f>IF(EXACT("Any",Table36[Type]), TRUE, EXACT(LOOKUP(Table412[[#This Row],[Monster]],Table4[Monster],Table4[Type]),Table36[Type]))</f>
        <v>1</v>
      </c>
      <c r="G386" t="b">
        <f>IF(EXACT("Any",Table36[Sub Type]),TRUE,NOT(ISERROR(MATCH(LOOKUP(Table412[[#This Row],[Monster]],Table4[Monster],Table4[Subtype]),'MSL Filters'!$K$23:$P$23,0))))</f>
        <v>1</v>
      </c>
      <c r="H386" t="b">
        <f>IF(EXACT(Table412[[#This Row],[1]],1),TRUE,FALSE)</f>
        <v>1</v>
      </c>
      <c r="I386" t="b">
        <f>LOOKUP(Table412[[#This Row],[Monster]],'Monster List'!$A$2:$A$447,'Monster List'!$B$2:$B$447)&gt;='Random Encounter'!$J$2</f>
        <v>1</v>
      </c>
      <c r="J386" t="b">
        <f>LOOKUP(Table412[[#This Row],[Monster]],'Monster List'!$A$2:$A$447,'Monster List'!$B$2:$B$447)&lt;='Random Encounter'!$K$2</f>
        <v>1</v>
      </c>
      <c r="K386" t="b">
        <f t="shared" ref="K386:K448" si="6">AND(C386,D386,E386,F386,G386,H386,I386,J386)</f>
        <v>1</v>
      </c>
      <c r="L386" s="12">
        <f>IF(Table412[[#This Row],[Include?]],1,0)+L385</f>
        <v>26</v>
      </c>
      <c r="M386" s="13">
        <f>IF(INDEX('REG XP Table'!$B$2:$E$2815,'Random Encounter'!$F$8+M$1,'REG XP Table'!$G$2)-'Random Encounter'!$E$8-LOOKUP($A386,'Monster List'!$A$2:$A$448,'Monster List'!$C$2:$C$448)*M$1&gt;=0,1,0)</f>
        <v>1</v>
      </c>
      <c r="N386" s="15" t="str">
        <f>IF(INDEX('REG XP Table'!$B$2:$E$2815,'Random Encounter'!$F$8+N$1,'REG XP Table'!$G$2)-'Random Encounter'!$E$8-LOOKUP($A386,'Monster List'!$A$2:$A$448,'Monster List'!$C$2:$C$448)*N$1&gt;=0,N$1,M386)</f>
        <v>2</v>
      </c>
      <c r="O386" s="13" t="str">
        <f>IF(INDEX('REG XP Table'!$B$2:$E$2815,'Random Encounter'!$F$8+O$1,'REG XP Table'!$G$2)-'Random Encounter'!$E$8-LOOKUP($A386,'Monster List'!$A$2:$A$448,'Monster List'!$C$2:$C$448)*O$1&gt;=0,O$1,N386)</f>
        <v>3</v>
      </c>
      <c r="P386" s="13" t="str">
        <f>IF(INDEX('REG XP Table'!$B$2:$E$2815,'Random Encounter'!$F$8+P$1,'REG XP Table'!$G$2)-'Random Encounter'!$E$8-LOOKUP($A386,'Monster List'!$A$2:$A$448,'Monster List'!$C$2:$C$448)*P$1&gt;=0,P$1,O386)</f>
        <v>4</v>
      </c>
      <c r="Q386" s="13" t="str">
        <f>IF(INDEX('REG XP Table'!$B$2:$E$2815,'Random Encounter'!$F$8+Q$1,'REG XP Table'!$G$2)-'Random Encounter'!$E$8-LOOKUP($A386,'Monster List'!$A$2:$A$448,'Monster List'!$C$2:$C$448)*Q$1&gt;=0,Q$1,P386)</f>
        <v>4</v>
      </c>
      <c r="R386" s="13" t="str">
        <f>IF(INDEX('REG XP Table'!$B$2:$E$2815,'Random Encounter'!$F$8+R$1,'REG XP Table'!$G$2)-'Random Encounter'!$E$8-LOOKUP($A386,'Monster List'!$A$2:$A$448,'Monster List'!$C$2:$C$448)*R$1&gt;=0,R$1,Q386)</f>
        <v>4</v>
      </c>
      <c r="S386" s="13" t="str">
        <f>IF(INDEX('REG XP Table'!$B$2:$E$2815,'Random Encounter'!$F$8+S$1,'REG XP Table'!$G$2)-'Random Encounter'!$E$8-LOOKUP($A386,'Monster List'!$A$2:$A$448,'Monster List'!$C$2:$C$448)*S$1&gt;=0,S$1,R386)</f>
        <v>4</v>
      </c>
      <c r="T386" s="13" t="str">
        <f>IF(INDEX('REG XP Table'!$B$2:$E$2815,'Random Encounter'!$F$8+T$1,'REG XP Table'!$G$2)-'Random Encounter'!$E$8-LOOKUP($A386,'Monster List'!$A$2:$A$448,'Monster List'!$C$2:$C$448)*T$1&gt;=0,T$1,S386)</f>
        <v>4</v>
      </c>
      <c r="U386" s="13" t="str">
        <f>IF(INDEX('REG XP Table'!$B$2:$E$2815,'Random Encounter'!$F$8+U$1,'REG XP Table'!$G$2)-'Random Encounter'!$E$8-LOOKUP($A386,'Monster List'!$A$2:$A$448,'Monster List'!$C$2:$C$448)*U$1&gt;=0,U$1,T386)</f>
        <v>4</v>
      </c>
      <c r="V386" s="13" t="str">
        <f>IF(INDEX('REG XP Table'!$B$2:$E$2815,'Random Encounter'!$F$8+V$1,'REG XP Table'!$G$2)-'Random Encounter'!$E$8-LOOKUP($A386,'Monster List'!$A$2:$A$448,'Monster List'!$C$2:$C$448)*V$1&gt;=0,V$1,U386)</f>
        <v>4</v>
      </c>
      <c r="W386" s="13" t="str">
        <f>IF(INDEX('REG XP Table'!$B$2:$E$2815,'Random Encounter'!$F$8+W$1,'REG XP Table'!$G$2)-'Random Encounter'!$E$8-LOOKUP($A386,'Monster List'!$A$2:$A$448,'Monster List'!$C$2:$C$448)*W$1&gt;=0,W$1,V386)</f>
        <v>4</v>
      </c>
      <c r="X386" s="13" t="str">
        <f>IF(INDEX('REG XP Table'!$B$2:$E$2815,'Random Encounter'!$F$8+X$1,'REG XP Table'!$G$2)-'Random Encounter'!$E$8-LOOKUP($A386,'Monster List'!$A$2:$A$448,'Monster List'!$C$2:$C$448)*X$1&gt;=0,X$1,W386)</f>
        <v>4</v>
      </c>
      <c r="Y386" s="13" t="str">
        <f>IF(INDEX('REG XP Table'!$B$2:$E$2815,'Random Encounter'!$F$8+Y$1,'REG XP Table'!$G$2)-'Random Encounter'!$E$8-LOOKUP($A386,'Monster List'!$A$2:$A$448,'Monster List'!$C$2:$C$448)*Y$1&gt;=0,Y$1,X386)</f>
        <v>4</v>
      </c>
      <c r="Z386" s="13" t="str">
        <f>IF(INDEX('REG XP Table'!$B$2:$E$2815,'Random Encounter'!$F$8+Z$1,'REG XP Table'!$G$2)-'Random Encounter'!$E$8-LOOKUP($A386,'Monster List'!$A$2:$A$448,'Monster List'!$C$2:$C$448)*Z$1&gt;=0,Z$1,Y386)</f>
        <v>4</v>
      </c>
      <c r="AA386" s="13" t="str">
        <f>IF(INDEX('REG XP Table'!$B$2:$E$2815,'Random Encounter'!$F$8+AA$1,'REG XP Table'!$G$2)-'Random Encounter'!$E$8-LOOKUP($A386,'Monster List'!$A$2:$A$448,'Monster List'!$C$2:$C$448)*AA$1&gt;=0,AA$1,Z386)</f>
        <v>4</v>
      </c>
      <c r="AB386" s="13" t="str">
        <f>IF(INDEX('REG XP Table'!$B$2:$E$2815,'Random Encounter'!$F$8+AB$1,'REG XP Table'!$G$2)-'Random Encounter'!$E$8-LOOKUP($A386,'Monster List'!$A$2:$A$448,'Monster List'!$C$2:$C$448)*AB$1&gt;=0,AB$1,AA386)</f>
        <v>4</v>
      </c>
      <c r="AC386" s="13" t="str">
        <f>IF(INDEX('REG XP Table'!$B$2:$E$2815,'Random Encounter'!$F$8+AC$1,'REG XP Table'!$G$2)-'Random Encounter'!$E$8-LOOKUP($A386,'Monster List'!$A$2:$A$448,'Monster List'!$C$2:$C$448)*AC$1&gt;=0,AC$1,AB386)</f>
        <v>4</v>
      </c>
      <c r="AD386" s="13" t="str">
        <f>IF(INDEX('REG XP Table'!$B$2:$E$2815,'Random Encounter'!$F$8+AD$1,'REG XP Table'!$G$2)-'Random Encounter'!$E$8-LOOKUP($A386,'Monster List'!$A$2:$A$448,'Monster List'!$C$2:$C$448)*AD$1&gt;=0,AD$1,AC386)</f>
        <v>4</v>
      </c>
      <c r="AE386" s="13" t="str">
        <f>IF(INDEX('REG XP Table'!$B$2:$E$2815,'Random Encounter'!$F$8+AE$1,'REG XP Table'!$G$2)-'Random Encounter'!$E$8-LOOKUP($A386,'Monster List'!$A$2:$A$448,'Monster List'!$C$2:$C$448)*AE$1&gt;=0,AE$1,AD386)</f>
        <v>4</v>
      </c>
      <c r="AF386" s="13" t="str">
        <f>IF(INDEX('REG XP Table'!$B$2:$E$2815,'Random Encounter'!$F$8+AF$1,'REG XP Table'!$G$2)-'Random Encounter'!$E$8-LOOKUP($A386,'Monster List'!$A$2:$A$448,'Monster List'!$C$2:$C$448)*AF$1&gt;=0,AF$1,AE386)</f>
        <v>4</v>
      </c>
    </row>
    <row r="387" spans="1:32" x14ac:dyDescent="0.3">
      <c r="A387" t="s">
        <v>460</v>
      </c>
      <c r="B387">
        <v>155000</v>
      </c>
      <c r="C387" t="b">
        <f>ISTEXT(INDEX(Table4[],MATCH(Table412[[#This Row],[Monster]],Table4[Monster],0),MATCH(Table36[Location],Table4[#Headers],0)))</f>
        <v>0</v>
      </c>
      <c r="D387" t="b">
        <f>ISNUMBER(MATCH(LOOKUP(Table412[[#This Row],[Monster]],Table4[Monster],Table4[Alignment 1]),'MSL Filters'!$K$3:$P$3,0))</f>
        <v>1</v>
      </c>
      <c r="E387" t="b">
        <f>ISNUMBER(MATCH(LOOKUP(Table412[[#This Row],[Monster]],Table4[Monster],Table4[Alignment 2]),'MSL Filters'!$K$13:$P$13,0))</f>
        <v>1</v>
      </c>
      <c r="F387" t="b">
        <f>IF(EXACT("Any",Table36[Type]), TRUE, EXACT(LOOKUP(Table412[[#This Row],[Monster]],Table4[Monster],Table4[Type]),Table36[Type]))</f>
        <v>0</v>
      </c>
      <c r="G387" t="b">
        <f>IF(EXACT("Any",Table36[Sub Type]),TRUE,NOT(ISERROR(MATCH(LOOKUP(Table412[[#This Row],[Monster]],Table4[Monster],Table4[Subtype]),'MSL Filters'!$K$23:$P$23,0))))</f>
        <v>1</v>
      </c>
      <c r="H387" t="b">
        <f>IF(EXACT(Table412[[#This Row],[1]],1),TRUE,FALSE)</f>
        <v>0</v>
      </c>
      <c r="I387" t="b">
        <f>LOOKUP(Table412[[#This Row],[Monster]],'Monster List'!$A$2:$A$447,'Monster List'!$B$2:$B$447)&gt;='Random Encounter'!$J$2</f>
        <v>1</v>
      </c>
      <c r="J387" t="b">
        <f>LOOKUP(Table412[[#This Row],[Monster]],'Monster List'!$A$2:$A$447,'Monster List'!$B$2:$B$447)&lt;='Random Encounter'!$K$2</f>
        <v>1</v>
      </c>
      <c r="K387" t="b">
        <f t="shared" si="6"/>
        <v>0</v>
      </c>
      <c r="L387" s="12">
        <f>IF(Table412[[#This Row],[Include?]],1,0)+L386</f>
        <v>26</v>
      </c>
      <c r="M387" s="13">
        <f>IF(INDEX('REG XP Table'!$B$2:$E$2815,'Random Encounter'!$F$8+M$1,'REG XP Table'!$G$2)-'Random Encounter'!$E$8-LOOKUP($A387,'Monster List'!$A$2:$A$448,'Monster List'!$C$2:$C$448)*M$1&gt;=0,1,0)</f>
        <v>0</v>
      </c>
      <c r="N387" s="15">
        <f>IF(INDEX('REG XP Table'!$B$2:$E$2815,'Random Encounter'!$F$8+N$1,'REG XP Table'!$G$2)-'Random Encounter'!$E$8-LOOKUP($A387,'Monster List'!$A$2:$A$448,'Monster List'!$C$2:$C$448)*N$1&gt;=0,N$1,M387)</f>
        <v>0</v>
      </c>
      <c r="O387" s="13">
        <f>IF(INDEX('REG XP Table'!$B$2:$E$2815,'Random Encounter'!$F$8+O$1,'REG XP Table'!$G$2)-'Random Encounter'!$E$8-LOOKUP($A387,'Monster List'!$A$2:$A$448,'Monster List'!$C$2:$C$448)*O$1&gt;=0,O$1,N387)</f>
        <v>0</v>
      </c>
      <c r="P387" s="13">
        <f>IF(INDEX('REG XP Table'!$B$2:$E$2815,'Random Encounter'!$F$8+P$1,'REG XP Table'!$G$2)-'Random Encounter'!$E$8-LOOKUP($A387,'Monster List'!$A$2:$A$448,'Monster List'!$C$2:$C$448)*P$1&gt;=0,P$1,O387)</f>
        <v>0</v>
      </c>
      <c r="Q387" s="13">
        <f>IF(INDEX('REG XP Table'!$B$2:$E$2815,'Random Encounter'!$F$8+Q$1,'REG XP Table'!$G$2)-'Random Encounter'!$E$8-LOOKUP($A387,'Monster List'!$A$2:$A$448,'Monster List'!$C$2:$C$448)*Q$1&gt;=0,Q$1,P387)</f>
        <v>0</v>
      </c>
      <c r="R387" s="13">
        <f>IF(INDEX('REG XP Table'!$B$2:$E$2815,'Random Encounter'!$F$8+R$1,'REG XP Table'!$G$2)-'Random Encounter'!$E$8-LOOKUP($A387,'Monster List'!$A$2:$A$448,'Monster List'!$C$2:$C$448)*R$1&gt;=0,R$1,Q387)</f>
        <v>0</v>
      </c>
      <c r="S387" s="13">
        <f>IF(INDEX('REG XP Table'!$B$2:$E$2815,'Random Encounter'!$F$8+S$1,'REG XP Table'!$G$2)-'Random Encounter'!$E$8-LOOKUP($A387,'Monster List'!$A$2:$A$448,'Monster List'!$C$2:$C$448)*S$1&gt;=0,S$1,R387)</f>
        <v>0</v>
      </c>
      <c r="T387" s="13">
        <f>IF(INDEX('REG XP Table'!$B$2:$E$2815,'Random Encounter'!$F$8+T$1,'REG XP Table'!$G$2)-'Random Encounter'!$E$8-LOOKUP($A387,'Monster List'!$A$2:$A$448,'Monster List'!$C$2:$C$448)*T$1&gt;=0,T$1,S387)</f>
        <v>0</v>
      </c>
      <c r="U387" s="13">
        <f>IF(INDEX('REG XP Table'!$B$2:$E$2815,'Random Encounter'!$F$8+U$1,'REG XP Table'!$G$2)-'Random Encounter'!$E$8-LOOKUP($A387,'Monster List'!$A$2:$A$448,'Monster List'!$C$2:$C$448)*U$1&gt;=0,U$1,T387)</f>
        <v>0</v>
      </c>
      <c r="V387" s="13">
        <f>IF(INDEX('REG XP Table'!$B$2:$E$2815,'Random Encounter'!$F$8+V$1,'REG XP Table'!$G$2)-'Random Encounter'!$E$8-LOOKUP($A387,'Monster List'!$A$2:$A$448,'Monster List'!$C$2:$C$448)*V$1&gt;=0,V$1,U387)</f>
        <v>0</v>
      </c>
      <c r="W387" s="13">
        <f>IF(INDEX('REG XP Table'!$B$2:$E$2815,'Random Encounter'!$F$8+W$1,'REG XP Table'!$G$2)-'Random Encounter'!$E$8-LOOKUP($A387,'Monster List'!$A$2:$A$448,'Monster List'!$C$2:$C$448)*W$1&gt;=0,W$1,V387)</f>
        <v>0</v>
      </c>
      <c r="X387" s="13">
        <f>IF(INDEX('REG XP Table'!$B$2:$E$2815,'Random Encounter'!$F$8+X$1,'REG XP Table'!$G$2)-'Random Encounter'!$E$8-LOOKUP($A387,'Monster List'!$A$2:$A$448,'Monster List'!$C$2:$C$448)*X$1&gt;=0,X$1,W387)</f>
        <v>0</v>
      </c>
      <c r="Y387" s="13">
        <f>IF(INDEX('REG XP Table'!$B$2:$E$2815,'Random Encounter'!$F$8+Y$1,'REG XP Table'!$G$2)-'Random Encounter'!$E$8-LOOKUP($A387,'Monster List'!$A$2:$A$448,'Monster List'!$C$2:$C$448)*Y$1&gt;=0,Y$1,X387)</f>
        <v>0</v>
      </c>
      <c r="Z387" s="13">
        <f>IF(INDEX('REG XP Table'!$B$2:$E$2815,'Random Encounter'!$F$8+Z$1,'REG XP Table'!$G$2)-'Random Encounter'!$E$8-LOOKUP($A387,'Monster List'!$A$2:$A$448,'Monster List'!$C$2:$C$448)*Z$1&gt;=0,Z$1,Y387)</f>
        <v>0</v>
      </c>
      <c r="AA387" s="13">
        <f>IF(INDEX('REG XP Table'!$B$2:$E$2815,'Random Encounter'!$F$8+AA$1,'REG XP Table'!$G$2)-'Random Encounter'!$E$8-LOOKUP($A387,'Monster List'!$A$2:$A$448,'Monster List'!$C$2:$C$448)*AA$1&gt;=0,AA$1,Z387)</f>
        <v>0</v>
      </c>
      <c r="AB387" s="13">
        <f>IF(INDEX('REG XP Table'!$B$2:$E$2815,'Random Encounter'!$F$8+AB$1,'REG XP Table'!$G$2)-'Random Encounter'!$E$8-LOOKUP($A387,'Monster List'!$A$2:$A$448,'Monster List'!$C$2:$C$448)*AB$1&gt;=0,AB$1,AA387)</f>
        <v>0</v>
      </c>
      <c r="AC387" s="13">
        <f>IF(INDEX('REG XP Table'!$B$2:$E$2815,'Random Encounter'!$F$8+AC$1,'REG XP Table'!$G$2)-'Random Encounter'!$E$8-LOOKUP($A387,'Monster List'!$A$2:$A$448,'Monster List'!$C$2:$C$448)*AC$1&gt;=0,AC$1,AB387)</f>
        <v>0</v>
      </c>
      <c r="AD387" s="13">
        <f>IF(INDEX('REG XP Table'!$B$2:$E$2815,'Random Encounter'!$F$8+AD$1,'REG XP Table'!$G$2)-'Random Encounter'!$E$8-LOOKUP($A387,'Monster List'!$A$2:$A$448,'Monster List'!$C$2:$C$448)*AD$1&gt;=0,AD$1,AC387)</f>
        <v>0</v>
      </c>
      <c r="AE387" s="13">
        <f>IF(INDEX('REG XP Table'!$B$2:$E$2815,'Random Encounter'!$F$8+AE$1,'REG XP Table'!$G$2)-'Random Encounter'!$E$8-LOOKUP($A387,'Monster List'!$A$2:$A$448,'Monster List'!$C$2:$C$448)*AE$1&gt;=0,AE$1,AD387)</f>
        <v>0</v>
      </c>
      <c r="AF387" s="13">
        <f>IF(INDEX('REG XP Table'!$B$2:$E$2815,'Random Encounter'!$F$8+AF$1,'REG XP Table'!$G$2)-'Random Encounter'!$E$8-LOOKUP($A387,'Monster List'!$A$2:$A$448,'Monster List'!$C$2:$C$448)*AF$1&gt;=0,AF$1,AE387)</f>
        <v>0</v>
      </c>
    </row>
    <row r="388" spans="1:32" x14ac:dyDescent="0.3">
      <c r="A388" t="s">
        <v>185</v>
      </c>
      <c r="B388">
        <v>200</v>
      </c>
      <c r="C388" t="b">
        <f>ISTEXT(INDEX(Table4[],MATCH(Table412[[#This Row],[Monster]],Table4[Monster],0),MATCH(Table36[Location],Table4[#Headers],0)))</f>
        <v>0</v>
      </c>
      <c r="D388" t="b">
        <f>ISNUMBER(MATCH(LOOKUP(Table412[[#This Row],[Monster]],Table4[Monster],Table4[Alignment 1]),'MSL Filters'!$K$3:$P$3,0))</f>
        <v>1</v>
      </c>
      <c r="E388" t="b">
        <f>ISNUMBER(MATCH(LOOKUP(Table412[[#This Row],[Monster]],Table4[Monster],Table4[Alignment 2]),'MSL Filters'!$K$13:$P$13,0))</f>
        <v>1</v>
      </c>
      <c r="F388" t="b">
        <f>IF(EXACT("Any",Table36[Type]), TRUE, EXACT(LOOKUP(Table412[[#This Row],[Monster]],Table4[Monster],Table4[Type]),Table36[Type]))</f>
        <v>0</v>
      </c>
      <c r="G388" t="b">
        <f>IF(EXACT("Any",Table36[Sub Type]),TRUE,NOT(ISERROR(MATCH(LOOKUP(Table412[[#This Row],[Monster]],Table4[Monster],Table4[Subtype]),'MSL Filters'!$K$23:$P$23,0))))</f>
        <v>1</v>
      </c>
      <c r="H388" t="b">
        <f>IF(EXACT(Table412[[#This Row],[1]],1),TRUE,FALSE)</f>
        <v>1</v>
      </c>
      <c r="I388" t="b">
        <f>LOOKUP(Table412[[#This Row],[Monster]],'Monster List'!$A$2:$A$447,'Monster List'!$B$2:$B$447)&gt;='Random Encounter'!$J$2</f>
        <v>1</v>
      </c>
      <c r="J388" t="b">
        <f>LOOKUP(Table412[[#This Row],[Monster]],'Monster List'!$A$2:$A$447,'Monster List'!$B$2:$B$447)&lt;='Random Encounter'!$K$2</f>
        <v>1</v>
      </c>
      <c r="K388" t="b">
        <f t="shared" si="6"/>
        <v>0</v>
      </c>
      <c r="L388" s="12">
        <f>IF(Table412[[#This Row],[Include?]],1,0)+L387</f>
        <v>26</v>
      </c>
      <c r="M388" s="13">
        <f>IF(INDEX('REG XP Table'!$B$2:$E$2815,'Random Encounter'!$F$8+M$1,'REG XP Table'!$G$2)-'Random Encounter'!$E$8-LOOKUP($A388,'Monster List'!$A$2:$A$448,'Monster List'!$C$2:$C$448)*M$1&gt;=0,1,0)</f>
        <v>1</v>
      </c>
      <c r="N388" s="15">
        <f>IF(INDEX('REG XP Table'!$B$2:$E$2815,'Random Encounter'!$F$8+N$1,'REG XP Table'!$G$2)-'Random Encounter'!$E$8-LOOKUP($A388,'Monster List'!$A$2:$A$448,'Monster List'!$C$2:$C$448)*N$1&gt;=0,N$1,M388)</f>
        <v>1</v>
      </c>
      <c r="O388" s="13">
        <f>IF(INDEX('REG XP Table'!$B$2:$E$2815,'Random Encounter'!$F$8+O$1,'REG XP Table'!$G$2)-'Random Encounter'!$E$8-LOOKUP($A388,'Monster List'!$A$2:$A$448,'Monster List'!$C$2:$C$448)*O$1&gt;=0,O$1,N388)</f>
        <v>1</v>
      </c>
      <c r="P388" s="13">
        <f>IF(INDEX('REG XP Table'!$B$2:$E$2815,'Random Encounter'!$F$8+P$1,'REG XP Table'!$G$2)-'Random Encounter'!$E$8-LOOKUP($A388,'Monster List'!$A$2:$A$448,'Monster List'!$C$2:$C$448)*P$1&gt;=0,P$1,O388)</f>
        <v>1</v>
      </c>
      <c r="Q388" s="13">
        <f>IF(INDEX('REG XP Table'!$B$2:$E$2815,'Random Encounter'!$F$8+Q$1,'REG XP Table'!$G$2)-'Random Encounter'!$E$8-LOOKUP($A388,'Monster List'!$A$2:$A$448,'Monster List'!$C$2:$C$448)*Q$1&gt;=0,Q$1,P388)</f>
        <v>1</v>
      </c>
      <c r="R388" s="13">
        <f>IF(INDEX('REG XP Table'!$B$2:$E$2815,'Random Encounter'!$F$8+R$1,'REG XP Table'!$G$2)-'Random Encounter'!$E$8-LOOKUP($A388,'Monster List'!$A$2:$A$448,'Monster List'!$C$2:$C$448)*R$1&gt;=0,R$1,Q388)</f>
        <v>1</v>
      </c>
      <c r="S388" s="13">
        <f>IF(INDEX('REG XP Table'!$B$2:$E$2815,'Random Encounter'!$F$8+S$1,'REG XP Table'!$G$2)-'Random Encounter'!$E$8-LOOKUP($A388,'Monster List'!$A$2:$A$448,'Monster List'!$C$2:$C$448)*S$1&gt;=0,S$1,R388)</f>
        <v>1</v>
      </c>
      <c r="T388" s="13">
        <f>IF(INDEX('REG XP Table'!$B$2:$E$2815,'Random Encounter'!$F$8+T$1,'REG XP Table'!$G$2)-'Random Encounter'!$E$8-LOOKUP($A388,'Monster List'!$A$2:$A$448,'Monster List'!$C$2:$C$448)*T$1&gt;=0,T$1,S388)</f>
        <v>1</v>
      </c>
      <c r="U388" s="13">
        <f>IF(INDEX('REG XP Table'!$B$2:$E$2815,'Random Encounter'!$F$8+U$1,'REG XP Table'!$G$2)-'Random Encounter'!$E$8-LOOKUP($A388,'Monster List'!$A$2:$A$448,'Monster List'!$C$2:$C$448)*U$1&gt;=0,U$1,T388)</f>
        <v>1</v>
      </c>
      <c r="V388" s="13">
        <f>IF(INDEX('REG XP Table'!$B$2:$E$2815,'Random Encounter'!$F$8+V$1,'REG XP Table'!$G$2)-'Random Encounter'!$E$8-LOOKUP($A388,'Monster List'!$A$2:$A$448,'Monster List'!$C$2:$C$448)*V$1&gt;=0,V$1,U388)</f>
        <v>1</v>
      </c>
      <c r="W388" s="13">
        <f>IF(INDEX('REG XP Table'!$B$2:$E$2815,'Random Encounter'!$F$8+W$1,'REG XP Table'!$G$2)-'Random Encounter'!$E$8-LOOKUP($A388,'Monster List'!$A$2:$A$448,'Monster List'!$C$2:$C$448)*W$1&gt;=0,W$1,V388)</f>
        <v>1</v>
      </c>
      <c r="X388" s="13">
        <f>IF(INDEX('REG XP Table'!$B$2:$E$2815,'Random Encounter'!$F$8+X$1,'REG XP Table'!$G$2)-'Random Encounter'!$E$8-LOOKUP($A388,'Monster List'!$A$2:$A$448,'Monster List'!$C$2:$C$448)*X$1&gt;=0,X$1,W388)</f>
        <v>1</v>
      </c>
      <c r="Y388" s="13">
        <f>IF(INDEX('REG XP Table'!$B$2:$E$2815,'Random Encounter'!$F$8+Y$1,'REG XP Table'!$G$2)-'Random Encounter'!$E$8-LOOKUP($A388,'Monster List'!$A$2:$A$448,'Monster List'!$C$2:$C$448)*Y$1&gt;=0,Y$1,X388)</f>
        <v>1</v>
      </c>
      <c r="Z388" s="13">
        <f>IF(INDEX('REG XP Table'!$B$2:$E$2815,'Random Encounter'!$F$8+Z$1,'REG XP Table'!$G$2)-'Random Encounter'!$E$8-LOOKUP($A388,'Monster List'!$A$2:$A$448,'Monster List'!$C$2:$C$448)*Z$1&gt;=0,Z$1,Y388)</f>
        <v>1</v>
      </c>
      <c r="AA388" s="13">
        <f>IF(INDEX('REG XP Table'!$B$2:$E$2815,'Random Encounter'!$F$8+AA$1,'REG XP Table'!$G$2)-'Random Encounter'!$E$8-LOOKUP($A388,'Monster List'!$A$2:$A$448,'Monster List'!$C$2:$C$448)*AA$1&gt;=0,AA$1,Z388)</f>
        <v>1</v>
      </c>
      <c r="AB388" s="13">
        <f>IF(INDEX('REG XP Table'!$B$2:$E$2815,'Random Encounter'!$F$8+AB$1,'REG XP Table'!$G$2)-'Random Encounter'!$E$8-LOOKUP($A388,'Monster List'!$A$2:$A$448,'Monster List'!$C$2:$C$448)*AB$1&gt;=0,AB$1,AA388)</f>
        <v>1</v>
      </c>
      <c r="AC388" s="13">
        <f>IF(INDEX('REG XP Table'!$B$2:$E$2815,'Random Encounter'!$F$8+AC$1,'REG XP Table'!$G$2)-'Random Encounter'!$E$8-LOOKUP($A388,'Monster List'!$A$2:$A$448,'Monster List'!$C$2:$C$448)*AC$1&gt;=0,AC$1,AB388)</f>
        <v>1</v>
      </c>
      <c r="AD388" s="13">
        <f>IF(INDEX('REG XP Table'!$B$2:$E$2815,'Random Encounter'!$F$8+AD$1,'REG XP Table'!$G$2)-'Random Encounter'!$E$8-LOOKUP($A388,'Monster List'!$A$2:$A$448,'Monster List'!$C$2:$C$448)*AD$1&gt;=0,AD$1,AC388)</f>
        <v>1</v>
      </c>
      <c r="AE388" s="13">
        <f>IF(INDEX('REG XP Table'!$B$2:$E$2815,'Random Encounter'!$F$8+AE$1,'REG XP Table'!$G$2)-'Random Encounter'!$E$8-LOOKUP($A388,'Monster List'!$A$2:$A$448,'Monster List'!$C$2:$C$448)*AE$1&gt;=0,AE$1,AD388)</f>
        <v>1</v>
      </c>
      <c r="AF388" s="13">
        <f>IF(INDEX('REG XP Table'!$B$2:$E$2815,'Random Encounter'!$F$8+AF$1,'REG XP Table'!$G$2)-'Random Encounter'!$E$8-LOOKUP($A388,'Monster List'!$A$2:$A$448,'Monster List'!$C$2:$C$448)*AF$1&gt;=0,AF$1,AE388)</f>
        <v>1</v>
      </c>
    </row>
    <row r="389" spans="1:32" x14ac:dyDescent="0.3">
      <c r="A389" t="s">
        <v>147</v>
      </c>
      <c r="B389">
        <v>100</v>
      </c>
      <c r="C389" t="b">
        <f>ISTEXT(INDEX(Table4[],MATCH(Table412[[#This Row],[Monster]],Table4[Monster],0),MATCH(Table36[Location],Table4[#Headers],0)))</f>
        <v>0</v>
      </c>
      <c r="D389" t="b">
        <f>ISNUMBER(MATCH(LOOKUP(Table412[[#This Row],[Monster]],Table4[Monster],Table4[Alignment 1]),'MSL Filters'!$K$3:$P$3,0))</f>
        <v>1</v>
      </c>
      <c r="E389" t="b">
        <f>ISNUMBER(MATCH(LOOKUP(Table412[[#This Row],[Monster]],Table4[Monster],Table4[Alignment 2]),'MSL Filters'!$K$13:$P$13,0))</f>
        <v>1</v>
      </c>
      <c r="F389" t="b">
        <f>IF(EXACT("Any",Table36[Type]), TRUE, EXACT(LOOKUP(Table412[[#This Row],[Monster]],Table4[Monster],Table4[Type]),Table36[Type]))</f>
        <v>0</v>
      </c>
      <c r="G389" t="b">
        <f>IF(EXACT("Any",Table36[Sub Type]),TRUE,NOT(ISERROR(MATCH(LOOKUP(Table412[[#This Row],[Monster]],Table4[Monster],Table4[Subtype]),'MSL Filters'!$K$23:$P$23,0))))</f>
        <v>1</v>
      </c>
      <c r="H389" t="b">
        <f>IF(EXACT(Table412[[#This Row],[1]],1),TRUE,FALSE)</f>
        <v>1</v>
      </c>
      <c r="I389" t="b">
        <f>LOOKUP(Table412[[#This Row],[Monster]],'Monster List'!$A$2:$A$447,'Monster List'!$B$2:$B$447)&gt;='Random Encounter'!$J$2</f>
        <v>1</v>
      </c>
      <c r="J389" t="b">
        <f>LOOKUP(Table412[[#This Row],[Monster]],'Monster List'!$A$2:$A$447,'Monster List'!$B$2:$B$447)&lt;='Random Encounter'!$K$2</f>
        <v>1</v>
      </c>
      <c r="K389" t="b">
        <f t="shared" si="6"/>
        <v>0</v>
      </c>
      <c r="L389" s="12">
        <f>IF(Table412[[#This Row],[Include?]],1,0)+L388</f>
        <v>26</v>
      </c>
      <c r="M389" s="13">
        <f>IF(INDEX('REG XP Table'!$B$2:$E$2815,'Random Encounter'!$F$8+M$1,'REG XP Table'!$G$2)-'Random Encounter'!$E$8-LOOKUP($A389,'Monster List'!$A$2:$A$448,'Monster List'!$C$2:$C$448)*M$1&gt;=0,1,0)</f>
        <v>1</v>
      </c>
      <c r="N389" s="15" t="str">
        <f>IF(INDEX('REG XP Table'!$B$2:$E$2815,'Random Encounter'!$F$8+N$1,'REG XP Table'!$G$2)-'Random Encounter'!$E$8-LOOKUP($A389,'Monster List'!$A$2:$A$448,'Monster List'!$C$2:$C$448)*N$1&gt;=0,N$1,M389)</f>
        <v>2</v>
      </c>
      <c r="O389" s="13" t="str">
        <f>IF(INDEX('REG XP Table'!$B$2:$E$2815,'Random Encounter'!$F$8+O$1,'REG XP Table'!$G$2)-'Random Encounter'!$E$8-LOOKUP($A389,'Monster List'!$A$2:$A$448,'Monster List'!$C$2:$C$448)*O$1&gt;=0,O$1,N389)</f>
        <v>2</v>
      </c>
      <c r="P389" s="13" t="str">
        <f>IF(INDEX('REG XP Table'!$B$2:$E$2815,'Random Encounter'!$F$8+P$1,'REG XP Table'!$G$2)-'Random Encounter'!$E$8-LOOKUP($A389,'Monster List'!$A$2:$A$448,'Monster List'!$C$2:$C$448)*P$1&gt;=0,P$1,O389)</f>
        <v>2</v>
      </c>
      <c r="Q389" s="13" t="str">
        <f>IF(INDEX('REG XP Table'!$B$2:$E$2815,'Random Encounter'!$F$8+Q$1,'REG XP Table'!$G$2)-'Random Encounter'!$E$8-LOOKUP($A389,'Monster List'!$A$2:$A$448,'Monster List'!$C$2:$C$448)*Q$1&gt;=0,Q$1,P389)</f>
        <v>2</v>
      </c>
      <c r="R389" s="13" t="str">
        <f>IF(INDEX('REG XP Table'!$B$2:$E$2815,'Random Encounter'!$F$8+R$1,'REG XP Table'!$G$2)-'Random Encounter'!$E$8-LOOKUP($A389,'Monster List'!$A$2:$A$448,'Monster List'!$C$2:$C$448)*R$1&gt;=0,R$1,Q389)</f>
        <v>2</v>
      </c>
      <c r="S389" s="13" t="str">
        <f>IF(INDEX('REG XP Table'!$B$2:$E$2815,'Random Encounter'!$F$8+S$1,'REG XP Table'!$G$2)-'Random Encounter'!$E$8-LOOKUP($A389,'Monster List'!$A$2:$A$448,'Monster List'!$C$2:$C$448)*S$1&gt;=0,S$1,R389)</f>
        <v>2</v>
      </c>
      <c r="T389" s="13" t="str">
        <f>IF(INDEX('REG XP Table'!$B$2:$E$2815,'Random Encounter'!$F$8+T$1,'REG XP Table'!$G$2)-'Random Encounter'!$E$8-LOOKUP($A389,'Monster List'!$A$2:$A$448,'Monster List'!$C$2:$C$448)*T$1&gt;=0,T$1,S389)</f>
        <v>2</v>
      </c>
      <c r="U389" s="13" t="str">
        <f>IF(INDEX('REG XP Table'!$B$2:$E$2815,'Random Encounter'!$F$8+U$1,'REG XP Table'!$G$2)-'Random Encounter'!$E$8-LOOKUP($A389,'Monster List'!$A$2:$A$448,'Monster List'!$C$2:$C$448)*U$1&gt;=0,U$1,T389)</f>
        <v>2</v>
      </c>
      <c r="V389" s="13" t="str">
        <f>IF(INDEX('REG XP Table'!$B$2:$E$2815,'Random Encounter'!$F$8+V$1,'REG XP Table'!$G$2)-'Random Encounter'!$E$8-LOOKUP($A389,'Monster List'!$A$2:$A$448,'Monster List'!$C$2:$C$448)*V$1&gt;=0,V$1,U389)</f>
        <v>2</v>
      </c>
      <c r="W389" s="13" t="str">
        <f>IF(INDEX('REG XP Table'!$B$2:$E$2815,'Random Encounter'!$F$8+W$1,'REG XP Table'!$G$2)-'Random Encounter'!$E$8-LOOKUP($A389,'Monster List'!$A$2:$A$448,'Monster List'!$C$2:$C$448)*W$1&gt;=0,W$1,V389)</f>
        <v>2</v>
      </c>
      <c r="X389" s="13" t="str">
        <f>IF(INDEX('REG XP Table'!$B$2:$E$2815,'Random Encounter'!$F$8+X$1,'REG XP Table'!$G$2)-'Random Encounter'!$E$8-LOOKUP($A389,'Monster List'!$A$2:$A$448,'Monster List'!$C$2:$C$448)*X$1&gt;=0,X$1,W389)</f>
        <v>2</v>
      </c>
      <c r="Y389" s="13" t="str">
        <f>IF(INDEX('REG XP Table'!$B$2:$E$2815,'Random Encounter'!$F$8+Y$1,'REG XP Table'!$G$2)-'Random Encounter'!$E$8-LOOKUP($A389,'Monster List'!$A$2:$A$448,'Monster List'!$C$2:$C$448)*Y$1&gt;=0,Y$1,X389)</f>
        <v>2</v>
      </c>
      <c r="Z389" s="13" t="str">
        <f>IF(INDEX('REG XP Table'!$B$2:$E$2815,'Random Encounter'!$F$8+Z$1,'REG XP Table'!$G$2)-'Random Encounter'!$E$8-LOOKUP($A389,'Monster List'!$A$2:$A$448,'Monster List'!$C$2:$C$448)*Z$1&gt;=0,Z$1,Y389)</f>
        <v>2</v>
      </c>
      <c r="AA389" s="13" t="str">
        <f>IF(INDEX('REG XP Table'!$B$2:$E$2815,'Random Encounter'!$F$8+AA$1,'REG XP Table'!$G$2)-'Random Encounter'!$E$8-LOOKUP($A389,'Monster List'!$A$2:$A$448,'Monster List'!$C$2:$C$448)*AA$1&gt;=0,AA$1,Z389)</f>
        <v>2</v>
      </c>
      <c r="AB389" s="13" t="str">
        <f>IF(INDEX('REG XP Table'!$B$2:$E$2815,'Random Encounter'!$F$8+AB$1,'REG XP Table'!$G$2)-'Random Encounter'!$E$8-LOOKUP($A389,'Monster List'!$A$2:$A$448,'Monster List'!$C$2:$C$448)*AB$1&gt;=0,AB$1,AA389)</f>
        <v>2</v>
      </c>
      <c r="AC389" s="13" t="str">
        <f>IF(INDEX('REG XP Table'!$B$2:$E$2815,'Random Encounter'!$F$8+AC$1,'REG XP Table'!$G$2)-'Random Encounter'!$E$8-LOOKUP($A389,'Monster List'!$A$2:$A$448,'Monster List'!$C$2:$C$448)*AC$1&gt;=0,AC$1,AB389)</f>
        <v>2</v>
      </c>
      <c r="AD389" s="13" t="str">
        <f>IF(INDEX('REG XP Table'!$B$2:$E$2815,'Random Encounter'!$F$8+AD$1,'REG XP Table'!$G$2)-'Random Encounter'!$E$8-LOOKUP($A389,'Monster List'!$A$2:$A$448,'Monster List'!$C$2:$C$448)*AD$1&gt;=0,AD$1,AC389)</f>
        <v>2</v>
      </c>
      <c r="AE389" s="13" t="str">
        <f>IF(INDEX('REG XP Table'!$B$2:$E$2815,'Random Encounter'!$F$8+AE$1,'REG XP Table'!$G$2)-'Random Encounter'!$E$8-LOOKUP($A389,'Monster List'!$A$2:$A$448,'Monster List'!$C$2:$C$448)*AE$1&gt;=0,AE$1,AD389)</f>
        <v>2</v>
      </c>
      <c r="AF389" s="13" t="str">
        <f>IF(INDEX('REG XP Table'!$B$2:$E$2815,'Random Encounter'!$F$8+AF$1,'REG XP Table'!$G$2)-'Random Encounter'!$E$8-LOOKUP($A389,'Monster List'!$A$2:$A$448,'Monster List'!$C$2:$C$448)*AF$1&gt;=0,AF$1,AE389)</f>
        <v>2</v>
      </c>
    </row>
    <row r="390" spans="1:32" x14ac:dyDescent="0.3">
      <c r="A390" t="s">
        <v>186</v>
      </c>
      <c r="B390">
        <v>200</v>
      </c>
      <c r="C390" t="b">
        <f>ISTEXT(INDEX(Table4[],MATCH(Table412[[#This Row],[Monster]],Table4[Monster],0),MATCH(Table36[Location],Table4[#Headers],0)))</f>
        <v>0</v>
      </c>
      <c r="D390" t="b">
        <f>ISNUMBER(MATCH(LOOKUP(Table412[[#This Row],[Monster]],Table4[Monster],Table4[Alignment 1]),'MSL Filters'!$K$3:$P$3,0))</f>
        <v>1</v>
      </c>
      <c r="E390" t="b">
        <f>ISNUMBER(MATCH(LOOKUP(Table412[[#This Row],[Monster]],Table4[Monster],Table4[Alignment 2]),'MSL Filters'!$K$13:$P$13,0))</f>
        <v>1</v>
      </c>
      <c r="F390" t="b">
        <f>IF(EXACT("Any",Table36[Type]), TRUE, EXACT(LOOKUP(Table412[[#This Row],[Monster]],Table4[Monster],Table4[Type]),Table36[Type]))</f>
        <v>1</v>
      </c>
      <c r="G390" t="b">
        <f>IF(EXACT("Any",Table36[Sub Type]),TRUE,NOT(ISERROR(MATCH(LOOKUP(Table412[[#This Row],[Monster]],Table4[Monster],Table4[Subtype]),'MSL Filters'!$K$23:$P$23,0))))</f>
        <v>1</v>
      </c>
      <c r="H390" t="b">
        <f>IF(EXACT(Table412[[#This Row],[1]],1),TRUE,FALSE)</f>
        <v>1</v>
      </c>
      <c r="I390" t="b">
        <f>LOOKUP(Table412[[#This Row],[Monster]],'Monster List'!$A$2:$A$447,'Monster List'!$B$2:$B$447)&gt;='Random Encounter'!$J$2</f>
        <v>1</v>
      </c>
      <c r="J390" t="b">
        <f>LOOKUP(Table412[[#This Row],[Monster]],'Monster List'!$A$2:$A$447,'Monster List'!$B$2:$B$447)&lt;='Random Encounter'!$K$2</f>
        <v>1</v>
      </c>
      <c r="K390" t="b">
        <f t="shared" si="6"/>
        <v>0</v>
      </c>
      <c r="L390" s="12">
        <f>IF(Table412[[#This Row],[Include?]],1,0)+L389</f>
        <v>26</v>
      </c>
      <c r="M390" s="13">
        <f>IF(INDEX('REG XP Table'!$B$2:$E$2815,'Random Encounter'!$F$8+M$1,'REG XP Table'!$G$2)-'Random Encounter'!$E$8-LOOKUP($A390,'Monster List'!$A$2:$A$448,'Monster List'!$C$2:$C$448)*M$1&gt;=0,1,0)</f>
        <v>1</v>
      </c>
      <c r="N390" s="15">
        <f>IF(INDEX('REG XP Table'!$B$2:$E$2815,'Random Encounter'!$F$8+N$1,'REG XP Table'!$G$2)-'Random Encounter'!$E$8-LOOKUP($A390,'Monster List'!$A$2:$A$448,'Monster List'!$C$2:$C$448)*N$1&gt;=0,N$1,M390)</f>
        <v>1</v>
      </c>
      <c r="O390" s="13">
        <f>IF(INDEX('REG XP Table'!$B$2:$E$2815,'Random Encounter'!$F$8+O$1,'REG XP Table'!$G$2)-'Random Encounter'!$E$8-LOOKUP($A390,'Monster List'!$A$2:$A$448,'Monster List'!$C$2:$C$448)*O$1&gt;=0,O$1,N390)</f>
        <v>1</v>
      </c>
      <c r="P390" s="13">
        <f>IF(INDEX('REG XP Table'!$B$2:$E$2815,'Random Encounter'!$F$8+P$1,'REG XP Table'!$G$2)-'Random Encounter'!$E$8-LOOKUP($A390,'Monster List'!$A$2:$A$448,'Monster List'!$C$2:$C$448)*P$1&gt;=0,P$1,O390)</f>
        <v>1</v>
      </c>
      <c r="Q390" s="13">
        <f>IF(INDEX('REG XP Table'!$B$2:$E$2815,'Random Encounter'!$F$8+Q$1,'REG XP Table'!$G$2)-'Random Encounter'!$E$8-LOOKUP($A390,'Monster List'!$A$2:$A$448,'Monster List'!$C$2:$C$448)*Q$1&gt;=0,Q$1,P390)</f>
        <v>1</v>
      </c>
      <c r="R390" s="13">
        <f>IF(INDEX('REG XP Table'!$B$2:$E$2815,'Random Encounter'!$F$8+R$1,'REG XP Table'!$G$2)-'Random Encounter'!$E$8-LOOKUP($A390,'Monster List'!$A$2:$A$448,'Monster List'!$C$2:$C$448)*R$1&gt;=0,R$1,Q390)</f>
        <v>1</v>
      </c>
      <c r="S390" s="13">
        <f>IF(INDEX('REG XP Table'!$B$2:$E$2815,'Random Encounter'!$F$8+S$1,'REG XP Table'!$G$2)-'Random Encounter'!$E$8-LOOKUP($A390,'Monster List'!$A$2:$A$448,'Monster List'!$C$2:$C$448)*S$1&gt;=0,S$1,R390)</f>
        <v>1</v>
      </c>
      <c r="T390" s="13">
        <f>IF(INDEX('REG XP Table'!$B$2:$E$2815,'Random Encounter'!$F$8+T$1,'REG XP Table'!$G$2)-'Random Encounter'!$E$8-LOOKUP($A390,'Monster List'!$A$2:$A$448,'Monster List'!$C$2:$C$448)*T$1&gt;=0,T$1,S390)</f>
        <v>1</v>
      </c>
      <c r="U390" s="13">
        <f>IF(INDEX('REG XP Table'!$B$2:$E$2815,'Random Encounter'!$F$8+U$1,'REG XP Table'!$G$2)-'Random Encounter'!$E$8-LOOKUP($A390,'Monster List'!$A$2:$A$448,'Monster List'!$C$2:$C$448)*U$1&gt;=0,U$1,T390)</f>
        <v>1</v>
      </c>
      <c r="V390" s="13">
        <f>IF(INDEX('REG XP Table'!$B$2:$E$2815,'Random Encounter'!$F$8+V$1,'REG XP Table'!$G$2)-'Random Encounter'!$E$8-LOOKUP($A390,'Monster List'!$A$2:$A$448,'Monster List'!$C$2:$C$448)*V$1&gt;=0,V$1,U390)</f>
        <v>1</v>
      </c>
      <c r="W390" s="13">
        <f>IF(INDEX('REG XP Table'!$B$2:$E$2815,'Random Encounter'!$F$8+W$1,'REG XP Table'!$G$2)-'Random Encounter'!$E$8-LOOKUP($A390,'Monster List'!$A$2:$A$448,'Monster List'!$C$2:$C$448)*W$1&gt;=0,W$1,V390)</f>
        <v>1</v>
      </c>
      <c r="X390" s="13">
        <f>IF(INDEX('REG XP Table'!$B$2:$E$2815,'Random Encounter'!$F$8+X$1,'REG XP Table'!$G$2)-'Random Encounter'!$E$8-LOOKUP($A390,'Monster List'!$A$2:$A$448,'Monster List'!$C$2:$C$448)*X$1&gt;=0,X$1,W390)</f>
        <v>1</v>
      </c>
      <c r="Y390" s="13">
        <f>IF(INDEX('REG XP Table'!$B$2:$E$2815,'Random Encounter'!$F$8+Y$1,'REG XP Table'!$G$2)-'Random Encounter'!$E$8-LOOKUP($A390,'Monster List'!$A$2:$A$448,'Monster List'!$C$2:$C$448)*Y$1&gt;=0,Y$1,X390)</f>
        <v>1</v>
      </c>
      <c r="Z390" s="13">
        <f>IF(INDEX('REG XP Table'!$B$2:$E$2815,'Random Encounter'!$F$8+Z$1,'REG XP Table'!$G$2)-'Random Encounter'!$E$8-LOOKUP($A390,'Monster List'!$A$2:$A$448,'Monster List'!$C$2:$C$448)*Z$1&gt;=0,Z$1,Y390)</f>
        <v>1</v>
      </c>
      <c r="AA390" s="13">
        <f>IF(INDEX('REG XP Table'!$B$2:$E$2815,'Random Encounter'!$F$8+AA$1,'REG XP Table'!$G$2)-'Random Encounter'!$E$8-LOOKUP($A390,'Monster List'!$A$2:$A$448,'Monster List'!$C$2:$C$448)*AA$1&gt;=0,AA$1,Z390)</f>
        <v>1</v>
      </c>
      <c r="AB390" s="13">
        <f>IF(INDEX('REG XP Table'!$B$2:$E$2815,'Random Encounter'!$F$8+AB$1,'REG XP Table'!$G$2)-'Random Encounter'!$E$8-LOOKUP($A390,'Monster List'!$A$2:$A$448,'Monster List'!$C$2:$C$448)*AB$1&gt;=0,AB$1,AA390)</f>
        <v>1</v>
      </c>
      <c r="AC390" s="13">
        <f>IF(INDEX('REG XP Table'!$B$2:$E$2815,'Random Encounter'!$F$8+AC$1,'REG XP Table'!$G$2)-'Random Encounter'!$E$8-LOOKUP($A390,'Monster List'!$A$2:$A$448,'Monster List'!$C$2:$C$448)*AC$1&gt;=0,AC$1,AB390)</f>
        <v>1</v>
      </c>
      <c r="AD390" s="13">
        <f>IF(INDEX('REG XP Table'!$B$2:$E$2815,'Random Encounter'!$F$8+AD$1,'REG XP Table'!$G$2)-'Random Encounter'!$E$8-LOOKUP($A390,'Monster List'!$A$2:$A$448,'Monster List'!$C$2:$C$448)*AD$1&gt;=0,AD$1,AC390)</f>
        <v>1</v>
      </c>
      <c r="AE390" s="13">
        <f>IF(INDEX('REG XP Table'!$B$2:$E$2815,'Random Encounter'!$F$8+AE$1,'REG XP Table'!$G$2)-'Random Encounter'!$E$8-LOOKUP($A390,'Monster List'!$A$2:$A$448,'Monster List'!$C$2:$C$448)*AE$1&gt;=0,AE$1,AD390)</f>
        <v>1</v>
      </c>
      <c r="AF390" s="13">
        <f>IF(INDEX('REG XP Table'!$B$2:$E$2815,'Random Encounter'!$F$8+AF$1,'REG XP Table'!$G$2)-'Random Encounter'!$E$8-LOOKUP($A390,'Monster List'!$A$2:$A$448,'Monster List'!$C$2:$C$448)*AF$1&gt;=0,AF$1,AE390)</f>
        <v>1</v>
      </c>
    </row>
    <row r="391" spans="1:32" x14ac:dyDescent="0.3">
      <c r="A391" t="s">
        <v>384</v>
      </c>
      <c r="B391">
        <v>5000</v>
      </c>
      <c r="C391" t="b">
        <f>ISTEXT(INDEX(Table4[],MATCH(Table412[[#This Row],[Monster]],Table4[Monster],0),MATCH(Table36[Location],Table4[#Headers],0)))</f>
        <v>0</v>
      </c>
      <c r="D391" t="b">
        <f>ISNUMBER(MATCH(LOOKUP(Table412[[#This Row],[Monster]],Table4[Monster],Table4[Alignment 1]),'MSL Filters'!$K$3:$P$3,0))</f>
        <v>1</v>
      </c>
      <c r="E391" t="b">
        <f>ISNUMBER(MATCH(LOOKUP(Table412[[#This Row],[Monster]],Table4[Monster],Table4[Alignment 2]),'MSL Filters'!$K$13:$P$13,0))</f>
        <v>1</v>
      </c>
      <c r="F391" t="b">
        <f>IF(EXACT("Any",Table36[Type]), TRUE, EXACT(LOOKUP(Table412[[#This Row],[Monster]],Table4[Monster],Table4[Type]),Table36[Type]))</f>
        <v>0</v>
      </c>
      <c r="G391" t="b">
        <f>IF(EXACT("Any",Table36[Sub Type]),TRUE,NOT(ISERROR(MATCH(LOOKUP(Table412[[#This Row],[Monster]],Table4[Monster],Table4[Subtype]),'MSL Filters'!$K$23:$P$23,0))))</f>
        <v>1</v>
      </c>
      <c r="H391" t="b">
        <f>IF(EXACT(Table412[[#This Row],[1]],1),TRUE,FALSE)</f>
        <v>0</v>
      </c>
      <c r="I391" t="b">
        <f>LOOKUP(Table412[[#This Row],[Monster]],'Monster List'!$A$2:$A$447,'Monster List'!$B$2:$B$447)&gt;='Random Encounter'!$J$2</f>
        <v>1</v>
      </c>
      <c r="J391" t="b">
        <f>LOOKUP(Table412[[#This Row],[Monster]],'Monster List'!$A$2:$A$447,'Monster List'!$B$2:$B$447)&lt;='Random Encounter'!$K$2</f>
        <v>1</v>
      </c>
      <c r="K391" t="b">
        <f t="shared" si="6"/>
        <v>0</v>
      </c>
      <c r="L391" s="12">
        <f>IF(Table412[[#This Row],[Include?]],1,0)+L390</f>
        <v>26</v>
      </c>
      <c r="M391" s="13">
        <f>IF(INDEX('REG XP Table'!$B$2:$E$2815,'Random Encounter'!$F$8+M$1,'REG XP Table'!$G$2)-'Random Encounter'!$E$8-LOOKUP($A391,'Monster List'!$A$2:$A$448,'Monster List'!$C$2:$C$448)*M$1&gt;=0,1,0)</f>
        <v>0</v>
      </c>
      <c r="N391" s="15">
        <f>IF(INDEX('REG XP Table'!$B$2:$E$2815,'Random Encounter'!$F$8+N$1,'REG XP Table'!$G$2)-'Random Encounter'!$E$8-LOOKUP($A391,'Monster List'!$A$2:$A$448,'Monster List'!$C$2:$C$448)*N$1&gt;=0,N$1,M391)</f>
        <v>0</v>
      </c>
      <c r="O391" s="13">
        <f>IF(INDEX('REG XP Table'!$B$2:$E$2815,'Random Encounter'!$F$8+O$1,'REG XP Table'!$G$2)-'Random Encounter'!$E$8-LOOKUP($A391,'Monster List'!$A$2:$A$448,'Monster List'!$C$2:$C$448)*O$1&gt;=0,O$1,N391)</f>
        <v>0</v>
      </c>
      <c r="P391" s="13">
        <f>IF(INDEX('REG XP Table'!$B$2:$E$2815,'Random Encounter'!$F$8+P$1,'REG XP Table'!$G$2)-'Random Encounter'!$E$8-LOOKUP($A391,'Monster List'!$A$2:$A$448,'Monster List'!$C$2:$C$448)*P$1&gt;=0,P$1,O391)</f>
        <v>0</v>
      </c>
      <c r="Q391" s="13">
        <f>IF(INDEX('REG XP Table'!$B$2:$E$2815,'Random Encounter'!$F$8+Q$1,'REG XP Table'!$G$2)-'Random Encounter'!$E$8-LOOKUP($A391,'Monster List'!$A$2:$A$448,'Monster List'!$C$2:$C$448)*Q$1&gt;=0,Q$1,P391)</f>
        <v>0</v>
      </c>
      <c r="R391" s="13">
        <f>IF(INDEX('REG XP Table'!$B$2:$E$2815,'Random Encounter'!$F$8+R$1,'REG XP Table'!$G$2)-'Random Encounter'!$E$8-LOOKUP($A391,'Monster List'!$A$2:$A$448,'Monster List'!$C$2:$C$448)*R$1&gt;=0,R$1,Q391)</f>
        <v>0</v>
      </c>
      <c r="S391" s="13">
        <f>IF(INDEX('REG XP Table'!$B$2:$E$2815,'Random Encounter'!$F$8+S$1,'REG XP Table'!$G$2)-'Random Encounter'!$E$8-LOOKUP($A391,'Monster List'!$A$2:$A$448,'Monster List'!$C$2:$C$448)*S$1&gt;=0,S$1,R391)</f>
        <v>0</v>
      </c>
      <c r="T391" s="13">
        <f>IF(INDEX('REG XP Table'!$B$2:$E$2815,'Random Encounter'!$F$8+T$1,'REG XP Table'!$G$2)-'Random Encounter'!$E$8-LOOKUP($A391,'Monster List'!$A$2:$A$448,'Monster List'!$C$2:$C$448)*T$1&gt;=0,T$1,S391)</f>
        <v>0</v>
      </c>
      <c r="U391" s="13">
        <f>IF(INDEX('REG XP Table'!$B$2:$E$2815,'Random Encounter'!$F$8+U$1,'REG XP Table'!$G$2)-'Random Encounter'!$E$8-LOOKUP($A391,'Monster List'!$A$2:$A$448,'Monster List'!$C$2:$C$448)*U$1&gt;=0,U$1,T391)</f>
        <v>0</v>
      </c>
      <c r="V391" s="13">
        <f>IF(INDEX('REG XP Table'!$B$2:$E$2815,'Random Encounter'!$F$8+V$1,'REG XP Table'!$G$2)-'Random Encounter'!$E$8-LOOKUP($A391,'Monster List'!$A$2:$A$448,'Monster List'!$C$2:$C$448)*V$1&gt;=0,V$1,U391)</f>
        <v>0</v>
      </c>
      <c r="W391" s="13">
        <f>IF(INDEX('REG XP Table'!$B$2:$E$2815,'Random Encounter'!$F$8+W$1,'REG XP Table'!$G$2)-'Random Encounter'!$E$8-LOOKUP($A391,'Monster List'!$A$2:$A$448,'Monster List'!$C$2:$C$448)*W$1&gt;=0,W$1,V391)</f>
        <v>0</v>
      </c>
      <c r="X391" s="13">
        <f>IF(INDEX('REG XP Table'!$B$2:$E$2815,'Random Encounter'!$F$8+X$1,'REG XP Table'!$G$2)-'Random Encounter'!$E$8-LOOKUP($A391,'Monster List'!$A$2:$A$448,'Monster List'!$C$2:$C$448)*X$1&gt;=0,X$1,W391)</f>
        <v>0</v>
      </c>
      <c r="Y391" s="13">
        <f>IF(INDEX('REG XP Table'!$B$2:$E$2815,'Random Encounter'!$F$8+Y$1,'REG XP Table'!$G$2)-'Random Encounter'!$E$8-LOOKUP($A391,'Monster List'!$A$2:$A$448,'Monster List'!$C$2:$C$448)*Y$1&gt;=0,Y$1,X391)</f>
        <v>0</v>
      </c>
      <c r="Z391" s="13">
        <f>IF(INDEX('REG XP Table'!$B$2:$E$2815,'Random Encounter'!$F$8+Z$1,'REG XP Table'!$G$2)-'Random Encounter'!$E$8-LOOKUP($A391,'Monster List'!$A$2:$A$448,'Monster List'!$C$2:$C$448)*Z$1&gt;=0,Z$1,Y391)</f>
        <v>0</v>
      </c>
      <c r="AA391" s="13">
        <f>IF(INDEX('REG XP Table'!$B$2:$E$2815,'Random Encounter'!$F$8+AA$1,'REG XP Table'!$G$2)-'Random Encounter'!$E$8-LOOKUP($A391,'Monster List'!$A$2:$A$448,'Monster List'!$C$2:$C$448)*AA$1&gt;=0,AA$1,Z391)</f>
        <v>0</v>
      </c>
      <c r="AB391" s="13">
        <f>IF(INDEX('REG XP Table'!$B$2:$E$2815,'Random Encounter'!$F$8+AB$1,'REG XP Table'!$G$2)-'Random Encounter'!$E$8-LOOKUP($A391,'Monster List'!$A$2:$A$448,'Monster List'!$C$2:$C$448)*AB$1&gt;=0,AB$1,AA391)</f>
        <v>0</v>
      </c>
      <c r="AC391" s="13">
        <f>IF(INDEX('REG XP Table'!$B$2:$E$2815,'Random Encounter'!$F$8+AC$1,'REG XP Table'!$G$2)-'Random Encounter'!$E$8-LOOKUP($A391,'Monster List'!$A$2:$A$448,'Monster List'!$C$2:$C$448)*AC$1&gt;=0,AC$1,AB391)</f>
        <v>0</v>
      </c>
      <c r="AD391" s="13">
        <f>IF(INDEX('REG XP Table'!$B$2:$E$2815,'Random Encounter'!$F$8+AD$1,'REG XP Table'!$G$2)-'Random Encounter'!$E$8-LOOKUP($A391,'Monster List'!$A$2:$A$448,'Monster List'!$C$2:$C$448)*AD$1&gt;=0,AD$1,AC391)</f>
        <v>0</v>
      </c>
      <c r="AE391" s="13">
        <f>IF(INDEX('REG XP Table'!$B$2:$E$2815,'Random Encounter'!$F$8+AE$1,'REG XP Table'!$G$2)-'Random Encounter'!$E$8-LOOKUP($A391,'Monster List'!$A$2:$A$448,'Monster List'!$C$2:$C$448)*AE$1&gt;=0,AE$1,AD391)</f>
        <v>0</v>
      </c>
      <c r="AF391" s="13">
        <f>IF(INDEX('REG XP Table'!$B$2:$E$2815,'Random Encounter'!$F$8+AF$1,'REG XP Table'!$G$2)-'Random Encounter'!$E$8-LOOKUP($A391,'Monster List'!$A$2:$A$448,'Monster List'!$C$2:$C$448)*AF$1&gt;=0,AF$1,AE391)</f>
        <v>0</v>
      </c>
    </row>
    <row r="392" spans="1:32" x14ac:dyDescent="0.3">
      <c r="A392" t="s">
        <v>72</v>
      </c>
      <c r="B392">
        <v>25</v>
      </c>
      <c r="C392" t="b">
        <f>ISTEXT(INDEX(Table4[],MATCH(Table412[[#This Row],[Monster]],Table4[Monster],0),MATCH(Table36[Location],Table4[#Headers],0)))</f>
        <v>1</v>
      </c>
      <c r="D392" t="b">
        <f>ISNUMBER(MATCH(LOOKUP(Table412[[#This Row],[Monster]],Table4[Monster],Table4[Alignment 1]),'MSL Filters'!$K$3:$P$3,0))</f>
        <v>1</v>
      </c>
      <c r="E392" t="b">
        <f>ISNUMBER(MATCH(LOOKUP(Table412[[#This Row],[Monster]],Table4[Monster],Table4[Alignment 2]),'MSL Filters'!$K$13:$P$13,0))</f>
        <v>1</v>
      </c>
      <c r="F392" t="b">
        <f>IF(EXACT("Any",Table36[Type]), TRUE, EXACT(LOOKUP(Table412[[#This Row],[Monster]],Table4[Monster],Table4[Type]),Table36[Type]))</f>
        <v>0</v>
      </c>
      <c r="G392" t="b">
        <f>IF(EXACT("Any",Table36[Sub Type]),TRUE,NOT(ISERROR(MATCH(LOOKUP(Table412[[#This Row],[Monster]],Table4[Monster],Table4[Subtype]),'MSL Filters'!$K$23:$P$23,0))))</f>
        <v>1</v>
      </c>
      <c r="H392" t="b">
        <f>IF(EXACT(Table412[[#This Row],[1]],1),TRUE,FALSE)</f>
        <v>1</v>
      </c>
      <c r="I392" t="b">
        <f>LOOKUP(Table412[[#This Row],[Monster]],'Monster List'!$A$2:$A$447,'Monster List'!$B$2:$B$447)&gt;='Random Encounter'!$J$2</f>
        <v>1</v>
      </c>
      <c r="J392" t="b">
        <f>LOOKUP(Table412[[#This Row],[Monster]],'Monster List'!$A$2:$A$447,'Monster List'!$B$2:$B$447)&lt;='Random Encounter'!$K$2</f>
        <v>1</v>
      </c>
      <c r="K392" t="b">
        <f t="shared" si="6"/>
        <v>0</v>
      </c>
      <c r="L392" s="12">
        <f>IF(Table412[[#This Row],[Include?]],1,0)+L391</f>
        <v>26</v>
      </c>
      <c r="M392" s="13">
        <f>IF(INDEX('REG XP Table'!$B$2:$E$2815,'Random Encounter'!$F$8+M$1,'REG XP Table'!$G$2)-'Random Encounter'!$E$8-LOOKUP($A392,'Monster List'!$A$2:$A$448,'Monster List'!$C$2:$C$448)*M$1&gt;=0,1,0)</f>
        <v>1</v>
      </c>
      <c r="N392" s="15" t="str">
        <f>IF(INDEX('REG XP Table'!$B$2:$E$2815,'Random Encounter'!$F$8+N$1,'REG XP Table'!$G$2)-'Random Encounter'!$E$8-LOOKUP($A392,'Monster List'!$A$2:$A$448,'Monster List'!$C$2:$C$448)*N$1&gt;=0,N$1,M392)</f>
        <v>2</v>
      </c>
      <c r="O392" s="13" t="str">
        <f>IF(INDEX('REG XP Table'!$B$2:$E$2815,'Random Encounter'!$F$8+O$1,'REG XP Table'!$G$2)-'Random Encounter'!$E$8-LOOKUP($A392,'Monster List'!$A$2:$A$448,'Monster List'!$C$2:$C$448)*O$1&gt;=0,O$1,N392)</f>
        <v>3</v>
      </c>
      <c r="P392" s="13" t="str">
        <f>IF(INDEX('REG XP Table'!$B$2:$E$2815,'Random Encounter'!$F$8+P$1,'REG XP Table'!$G$2)-'Random Encounter'!$E$8-LOOKUP($A392,'Monster List'!$A$2:$A$448,'Monster List'!$C$2:$C$448)*P$1&gt;=0,P$1,O392)</f>
        <v>4</v>
      </c>
      <c r="Q392" s="13" t="str">
        <f>IF(INDEX('REG XP Table'!$B$2:$E$2815,'Random Encounter'!$F$8+Q$1,'REG XP Table'!$G$2)-'Random Encounter'!$E$8-LOOKUP($A392,'Monster List'!$A$2:$A$448,'Monster List'!$C$2:$C$448)*Q$1&gt;=0,Q$1,P392)</f>
        <v>5</v>
      </c>
      <c r="R392" s="13" t="str">
        <f>IF(INDEX('REG XP Table'!$B$2:$E$2815,'Random Encounter'!$F$8+R$1,'REG XP Table'!$G$2)-'Random Encounter'!$E$8-LOOKUP($A392,'Monster List'!$A$2:$A$448,'Monster List'!$C$2:$C$448)*R$1&gt;=0,R$1,Q392)</f>
        <v>6</v>
      </c>
      <c r="S392" s="13" t="str">
        <f>IF(INDEX('REG XP Table'!$B$2:$E$2815,'Random Encounter'!$F$8+S$1,'REG XP Table'!$G$2)-'Random Encounter'!$E$8-LOOKUP($A392,'Monster List'!$A$2:$A$448,'Monster List'!$C$2:$C$448)*S$1&gt;=0,S$1,R392)</f>
        <v>7</v>
      </c>
      <c r="T392" s="13" t="str">
        <f>IF(INDEX('REG XP Table'!$B$2:$E$2815,'Random Encounter'!$F$8+T$1,'REG XP Table'!$G$2)-'Random Encounter'!$E$8-LOOKUP($A392,'Monster List'!$A$2:$A$448,'Monster List'!$C$2:$C$448)*T$1&gt;=0,T$1,S392)</f>
        <v>7</v>
      </c>
      <c r="U392" s="13" t="str">
        <f>IF(INDEX('REG XP Table'!$B$2:$E$2815,'Random Encounter'!$F$8+U$1,'REG XP Table'!$G$2)-'Random Encounter'!$E$8-LOOKUP($A392,'Monster List'!$A$2:$A$448,'Monster List'!$C$2:$C$448)*U$1&gt;=0,U$1,T392)</f>
        <v>7</v>
      </c>
      <c r="V392" s="13" t="str">
        <f>IF(INDEX('REG XP Table'!$B$2:$E$2815,'Random Encounter'!$F$8+V$1,'REG XP Table'!$G$2)-'Random Encounter'!$E$8-LOOKUP($A392,'Monster List'!$A$2:$A$448,'Monster List'!$C$2:$C$448)*V$1&gt;=0,V$1,U392)</f>
        <v>7</v>
      </c>
      <c r="W392" s="13" t="str">
        <f>IF(INDEX('REG XP Table'!$B$2:$E$2815,'Random Encounter'!$F$8+W$1,'REG XP Table'!$G$2)-'Random Encounter'!$E$8-LOOKUP($A392,'Monster List'!$A$2:$A$448,'Monster List'!$C$2:$C$448)*W$1&gt;=0,W$1,V392)</f>
        <v>7</v>
      </c>
      <c r="X392" s="13" t="str">
        <f>IF(INDEX('REG XP Table'!$B$2:$E$2815,'Random Encounter'!$F$8+X$1,'REG XP Table'!$G$2)-'Random Encounter'!$E$8-LOOKUP($A392,'Monster List'!$A$2:$A$448,'Monster List'!$C$2:$C$448)*X$1&gt;=0,X$1,W392)</f>
        <v>7</v>
      </c>
      <c r="Y392" s="13" t="str">
        <f>IF(INDEX('REG XP Table'!$B$2:$E$2815,'Random Encounter'!$F$8+Y$1,'REG XP Table'!$G$2)-'Random Encounter'!$E$8-LOOKUP($A392,'Monster List'!$A$2:$A$448,'Monster List'!$C$2:$C$448)*Y$1&gt;=0,Y$1,X392)</f>
        <v>7</v>
      </c>
      <c r="Z392" s="13" t="str">
        <f>IF(INDEX('REG XP Table'!$B$2:$E$2815,'Random Encounter'!$F$8+Z$1,'REG XP Table'!$G$2)-'Random Encounter'!$E$8-LOOKUP($A392,'Monster List'!$A$2:$A$448,'Monster List'!$C$2:$C$448)*Z$1&gt;=0,Z$1,Y392)</f>
        <v>7</v>
      </c>
      <c r="AA392" s="13" t="str">
        <f>IF(INDEX('REG XP Table'!$B$2:$E$2815,'Random Encounter'!$F$8+AA$1,'REG XP Table'!$G$2)-'Random Encounter'!$E$8-LOOKUP($A392,'Monster List'!$A$2:$A$448,'Monster List'!$C$2:$C$448)*AA$1&gt;=0,AA$1,Z392)</f>
        <v>7</v>
      </c>
      <c r="AB392" s="13" t="str">
        <f>IF(INDEX('REG XP Table'!$B$2:$E$2815,'Random Encounter'!$F$8+AB$1,'REG XP Table'!$G$2)-'Random Encounter'!$E$8-LOOKUP($A392,'Monster List'!$A$2:$A$448,'Monster List'!$C$2:$C$448)*AB$1&gt;=0,AB$1,AA392)</f>
        <v>7</v>
      </c>
      <c r="AC392" s="13" t="str">
        <f>IF(INDEX('REG XP Table'!$B$2:$E$2815,'Random Encounter'!$F$8+AC$1,'REG XP Table'!$G$2)-'Random Encounter'!$E$8-LOOKUP($A392,'Monster List'!$A$2:$A$448,'Monster List'!$C$2:$C$448)*AC$1&gt;=0,AC$1,AB392)</f>
        <v>7</v>
      </c>
      <c r="AD392" s="13" t="str">
        <f>IF(INDEX('REG XP Table'!$B$2:$E$2815,'Random Encounter'!$F$8+AD$1,'REG XP Table'!$G$2)-'Random Encounter'!$E$8-LOOKUP($A392,'Monster List'!$A$2:$A$448,'Monster List'!$C$2:$C$448)*AD$1&gt;=0,AD$1,AC392)</f>
        <v>7</v>
      </c>
      <c r="AE392" s="13" t="str">
        <f>IF(INDEX('REG XP Table'!$B$2:$E$2815,'Random Encounter'!$F$8+AE$1,'REG XP Table'!$G$2)-'Random Encounter'!$E$8-LOOKUP($A392,'Monster List'!$A$2:$A$448,'Monster List'!$C$2:$C$448)*AE$1&gt;=0,AE$1,AD392)</f>
        <v>7</v>
      </c>
      <c r="AF392" s="13" t="str">
        <f>IF(INDEX('REG XP Table'!$B$2:$E$2815,'Random Encounter'!$F$8+AF$1,'REG XP Table'!$G$2)-'Random Encounter'!$E$8-LOOKUP($A392,'Monster List'!$A$2:$A$448,'Monster List'!$C$2:$C$448)*AF$1&gt;=0,AF$1,AE392)</f>
        <v>7</v>
      </c>
    </row>
    <row r="393" spans="1:32" x14ac:dyDescent="0.3">
      <c r="A393" t="s">
        <v>323</v>
      </c>
      <c r="B393">
        <v>1800</v>
      </c>
      <c r="C393" t="b">
        <f>ISTEXT(INDEX(Table4[],MATCH(Table412[[#This Row],[Monster]],Table4[Monster],0),MATCH(Table36[Location],Table4[#Headers],0)))</f>
        <v>0</v>
      </c>
      <c r="D393" t="b">
        <f>ISNUMBER(MATCH(LOOKUP(Table412[[#This Row],[Monster]],Table4[Monster],Table4[Alignment 1]),'MSL Filters'!$K$3:$P$3,0))</f>
        <v>1</v>
      </c>
      <c r="E393" t="b">
        <f>ISNUMBER(MATCH(LOOKUP(Table412[[#This Row],[Monster]],Table4[Monster],Table4[Alignment 2]),'MSL Filters'!$K$13:$P$13,0))</f>
        <v>1</v>
      </c>
      <c r="F393" t="b">
        <f>IF(EXACT("Any",Table36[Type]), TRUE, EXACT(LOOKUP(Table412[[#This Row],[Monster]],Table4[Monster],Table4[Type]),Table36[Type]))</f>
        <v>1</v>
      </c>
      <c r="G393" t="b">
        <f>IF(EXACT("Any",Table36[Sub Type]),TRUE,NOT(ISERROR(MATCH(LOOKUP(Table412[[#This Row],[Monster]],Table4[Monster],Table4[Subtype]),'MSL Filters'!$K$23:$P$23,0))))</f>
        <v>1</v>
      </c>
      <c r="H393" t="b">
        <f>IF(EXACT(Table412[[#This Row],[1]],1),TRUE,FALSE)</f>
        <v>0</v>
      </c>
      <c r="I393" t="b">
        <f>LOOKUP(Table412[[#This Row],[Monster]],'Monster List'!$A$2:$A$447,'Monster List'!$B$2:$B$447)&gt;='Random Encounter'!$J$2</f>
        <v>1</v>
      </c>
      <c r="J393" t="b">
        <f>LOOKUP(Table412[[#This Row],[Monster]],'Monster List'!$A$2:$A$447,'Monster List'!$B$2:$B$447)&lt;='Random Encounter'!$K$2</f>
        <v>1</v>
      </c>
      <c r="K393" t="b">
        <f t="shared" si="6"/>
        <v>0</v>
      </c>
      <c r="L393" s="12">
        <f>IF(Table412[[#This Row],[Include?]],1,0)+L392</f>
        <v>26</v>
      </c>
      <c r="M393" s="13">
        <f>IF(INDEX('REG XP Table'!$B$2:$E$2815,'Random Encounter'!$F$8+M$1,'REG XP Table'!$G$2)-'Random Encounter'!$E$8-LOOKUP($A393,'Monster List'!$A$2:$A$448,'Monster List'!$C$2:$C$448)*M$1&gt;=0,1,0)</f>
        <v>0</v>
      </c>
      <c r="N393" s="15">
        <f>IF(INDEX('REG XP Table'!$B$2:$E$2815,'Random Encounter'!$F$8+N$1,'REG XP Table'!$G$2)-'Random Encounter'!$E$8-LOOKUP($A393,'Monster List'!$A$2:$A$448,'Monster List'!$C$2:$C$448)*N$1&gt;=0,N$1,M393)</f>
        <v>0</v>
      </c>
      <c r="O393" s="13">
        <f>IF(INDEX('REG XP Table'!$B$2:$E$2815,'Random Encounter'!$F$8+O$1,'REG XP Table'!$G$2)-'Random Encounter'!$E$8-LOOKUP($A393,'Monster List'!$A$2:$A$448,'Monster List'!$C$2:$C$448)*O$1&gt;=0,O$1,N393)</f>
        <v>0</v>
      </c>
      <c r="P393" s="13">
        <f>IF(INDEX('REG XP Table'!$B$2:$E$2815,'Random Encounter'!$F$8+P$1,'REG XP Table'!$G$2)-'Random Encounter'!$E$8-LOOKUP($A393,'Monster List'!$A$2:$A$448,'Monster List'!$C$2:$C$448)*P$1&gt;=0,P$1,O393)</f>
        <v>0</v>
      </c>
      <c r="Q393" s="13">
        <f>IF(INDEX('REG XP Table'!$B$2:$E$2815,'Random Encounter'!$F$8+Q$1,'REG XP Table'!$G$2)-'Random Encounter'!$E$8-LOOKUP($A393,'Monster List'!$A$2:$A$448,'Monster List'!$C$2:$C$448)*Q$1&gt;=0,Q$1,P393)</f>
        <v>0</v>
      </c>
      <c r="R393" s="13">
        <f>IF(INDEX('REG XP Table'!$B$2:$E$2815,'Random Encounter'!$F$8+R$1,'REG XP Table'!$G$2)-'Random Encounter'!$E$8-LOOKUP($A393,'Monster List'!$A$2:$A$448,'Monster List'!$C$2:$C$448)*R$1&gt;=0,R$1,Q393)</f>
        <v>0</v>
      </c>
      <c r="S393" s="13">
        <f>IF(INDEX('REG XP Table'!$B$2:$E$2815,'Random Encounter'!$F$8+S$1,'REG XP Table'!$G$2)-'Random Encounter'!$E$8-LOOKUP($A393,'Monster List'!$A$2:$A$448,'Monster List'!$C$2:$C$448)*S$1&gt;=0,S$1,R393)</f>
        <v>0</v>
      </c>
      <c r="T393" s="13">
        <f>IF(INDEX('REG XP Table'!$B$2:$E$2815,'Random Encounter'!$F$8+T$1,'REG XP Table'!$G$2)-'Random Encounter'!$E$8-LOOKUP($A393,'Monster List'!$A$2:$A$448,'Monster List'!$C$2:$C$448)*T$1&gt;=0,T$1,S393)</f>
        <v>0</v>
      </c>
      <c r="U393" s="13">
        <f>IF(INDEX('REG XP Table'!$B$2:$E$2815,'Random Encounter'!$F$8+U$1,'REG XP Table'!$G$2)-'Random Encounter'!$E$8-LOOKUP($A393,'Monster List'!$A$2:$A$448,'Monster List'!$C$2:$C$448)*U$1&gt;=0,U$1,T393)</f>
        <v>0</v>
      </c>
      <c r="V393" s="13">
        <f>IF(INDEX('REG XP Table'!$B$2:$E$2815,'Random Encounter'!$F$8+V$1,'REG XP Table'!$G$2)-'Random Encounter'!$E$8-LOOKUP($A393,'Monster List'!$A$2:$A$448,'Monster List'!$C$2:$C$448)*V$1&gt;=0,V$1,U393)</f>
        <v>0</v>
      </c>
      <c r="W393" s="13">
        <f>IF(INDEX('REG XP Table'!$B$2:$E$2815,'Random Encounter'!$F$8+W$1,'REG XP Table'!$G$2)-'Random Encounter'!$E$8-LOOKUP($A393,'Monster List'!$A$2:$A$448,'Monster List'!$C$2:$C$448)*W$1&gt;=0,W$1,V393)</f>
        <v>0</v>
      </c>
      <c r="X393" s="13">
        <f>IF(INDEX('REG XP Table'!$B$2:$E$2815,'Random Encounter'!$F$8+X$1,'REG XP Table'!$G$2)-'Random Encounter'!$E$8-LOOKUP($A393,'Monster List'!$A$2:$A$448,'Monster List'!$C$2:$C$448)*X$1&gt;=0,X$1,W393)</f>
        <v>0</v>
      </c>
      <c r="Y393" s="13">
        <f>IF(INDEX('REG XP Table'!$B$2:$E$2815,'Random Encounter'!$F$8+Y$1,'REG XP Table'!$G$2)-'Random Encounter'!$E$8-LOOKUP($A393,'Monster List'!$A$2:$A$448,'Monster List'!$C$2:$C$448)*Y$1&gt;=0,Y$1,X393)</f>
        <v>0</v>
      </c>
      <c r="Z393" s="13">
        <f>IF(INDEX('REG XP Table'!$B$2:$E$2815,'Random Encounter'!$F$8+Z$1,'REG XP Table'!$G$2)-'Random Encounter'!$E$8-LOOKUP($A393,'Monster List'!$A$2:$A$448,'Monster List'!$C$2:$C$448)*Z$1&gt;=0,Z$1,Y393)</f>
        <v>0</v>
      </c>
      <c r="AA393" s="13">
        <f>IF(INDEX('REG XP Table'!$B$2:$E$2815,'Random Encounter'!$F$8+AA$1,'REG XP Table'!$G$2)-'Random Encounter'!$E$8-LOOKUP($A393,'Monster List'!$A$2:$A$448,'Monster List'!$C$2:$C$448)*AA$1&gt;=0,AA$1,Z393)</f>
        <v>0</v>
      </c>
      <c r="AB393" s="13">
        <f>IF(INDEX('REG XP Table'!$B$2:$E$2815,'Random Encounter'!$F$8+AB$1,'REG XP Table'!$G$2)-'Random Encounter'!$E$8-LOOKUP($A393,'Monster List'!$A$2:$A$448,'Monster List'!$C$2:$C$448)*AB$1&gt;=0,AB$1,AA393)</f>
        <v>0</v>
      </c>
      <c r="AC393" s="13">
        <f>IF(INDEX('REG XP Table'!$B$2:$E$2815,'Random Encounter'!$F$8+AC$1,'REG XP Table'!$G$2)-'Random Encounter'!$E$8-LOOKUP($A393,'Monster List'!$A$2:$A$448,'Monster List'!$C$2:$C$448)*AC$1&gt;=0,AC$1,AB393)</f>
        <v>0</v>
      </c>
      <c r="AD393" s="13">
        <f>IF(INDEX('REG XP Table'!$B$2:$E$2815,'Random Encounter'!$F$8+AD$1,'REG XP Table'!$G$2)-'Random Encounter'!$E$8-LOOKUP($A393,'Monster List'!$A$2:$A$448,'Monster List'!$C$2:$C$448)*AD$1&gt;=0,AD$1,AC393)</f>
        <v>0</v>
      </c>
      <c r="AE393" s="13">
        <f>IF(INDEX('REG XP Table'!$B$2:$E$2815,'Random Encounter'!$F$8+AE$1,'REG XP Table'!$G$2)-'Random Encounter'!$E$8-LOOKUP($A393,'Monster List'!$A$2:$A$448,'Monster List'!$C$2:$C$448)*AE$1&gt;=0,AE$1,AD393)</f>
        <v>0</v>
      </c>
      <c r="AF393" s="13">
        <f>IF(INDEX('REG XP Table'!$B$2:$E$2815,'Random Encounter'!$F$8+AF$1,'REG XP Table'!$G$2)-'Random Encounter'!$E$8-LOOKUP($A393,'Monster List'!$A$2:$A$448,'Monster List'!$C$2:$C$448)*AF$1&gt;=0,AF$1,AE393)</f>
        <v>0</v>
      </c>
    </row>
    <row r="394" spans="1:32" x14ac:dyDescent="0.3">
      <c r="A394" t="s">
        <v>148</v>
      </c>
      <c r="B394">
        <v>100</v>
      </c>
      <c r="C394" t="b">
        <f>ISTEXT(INDEX(Table4[],MATCH(Table412[[#This Row],[Monster]],Table4[Monster],0),MATCH(Table36[Location],Table4[#Headers],0)))</f>
        <v>0</v>
      </c>
      <c r="D394" t="b">
        <f>ISNUMBER(MATCH(LOOKUP(Table412[[#This Row],[Monster]],Table4[Monster],Table4[Alignment 1]),'MSL Filters'!$K$3:$P$3,0))</f>
        <v>1</v>
      </c>
      <c r="E394" t="b">
        <f>ISNUMBER(MATCH(LOOKUP(Table412[[#This Row],[Monster]],Table4[Monster],Table4[Alignment 2]),'MSL Filters'!$K$13:$P$13,0))</f>
        <v>1</v>
      </c>
      <c r="F394" t="b">
        <f>IF(EXACT("Any",Table36[Type]), TRUE, EXACT(LOOKUP(Table412[[#This Row],[Monster]],Table4[Monster],Table4[Type]),Table36[Type]))</f>
        <v>0</v>
      </c>
      <c r="G394" t="b">
        <f>IF(EXACT("Any",Table36[Sub Type]),TRUE,NOT(ISERROR(MATCH(LOOKUP(Table412[[#This Row],[Monster]],Table4[Monster],Table4[Subtype]),'MSL Filters'!$K$23:$P$23,0))))</f>
        <v>1</v>
      </c>
      <c r="H394" t="b">
        <f>IF(EXACT(Table412[[#This Row],[1]],1),TRUE,FALSE)</f>
        <v>1</v>
      </c>
      <c r="I394" t="b">
        <f>LOOKUP(Table412[[#This Row],[Monster]],'Monster List'!$A$2:$A$447,'Monster List'!$B$2:$B$447)&gt;='Random Encounter'!$J$2</f>
        <v>1</v>
      </c>
      <c r="J394" t="b">
        <f>LOOKUP(Table412[[#This Row],[Monster]],'Monster List'!$A$2:$A$447,'Monster List'!$B$2:$B$447)&lt;='Random Encounter'!$K$2</f>
        <v>1</v>
      </c>
      <c r="K394" t="b">
        <f t="shared" si="6"/>
        <v>0</v>
      </c>
      <c r="L394" s="12">
        <f>IF(Table412[[#This Row],[Include?]],1,0)+L393</f>
        <v>26</v>
      </c>
      <c r="M394" s="13">
        <f>IF(INDEX('REG XP Table'!$B$2:$E$2815,'Random Encounter'!$F$8+M$1,'REG XP Table'!$G$2)-'Random Encounter'!$E$8-LOOKUP($A394,'Monster List'!$A$2:$A$448,'Monster List'!$C$2:$C$448)*M$1&gt;=0,1,0)</f>
        <v>1</v>
      </c>
      <c r="N394" s="15" t="str">
        <f>IF(INDEX('REG XP Table'!$B$2:$E$2815,'Random Encounter'!$F$8+N$1,'REG XP Table'!$G$2)-'Random Encounter'!$E$8-LOOKUP($A394,'Monster List'!$A$2:$A$448,'Monster List'!$C$2:$C$448)*N$1&gt;=0,N$1,M394)</f>
        <v>2</v>
      </c>
      <c r="O394" s="13" t="str">
        <f>IF(INDEX('REG XP Table'!$B$2:$E$2815,'Random Encounter'!$F$8+O$1,'REG XP Table'!$G$2)-'Random Encounter'!$E$8-LOOKUP($A394,'Monster List'!$A$2:$A$448,'Monster List'!$C$2:$C$448)*O$1&gt;=0,O$1,N394)</f>
        <v>2</v>
      </c>
      <c r="P394" s="13" t="str">
        <f>IF(INDEX('REG XP Table'!$B$2:$E$2815,'Random Encounter'!$F$8+P$1,'REG XP Table'!$G$2)-'Random Encounter'!$E$8-LOOKUP($A394,'Monster List'!$A$2:$A$448,'Monster List'!$C$2:$C$448)*P$1&gt;=0,P$1,O394)</f>
        <v>2</v>
      </c>
      <c r="Q394" s="13" t="str">
        <f>IF(INDEX('REG XP Table'!$B$2:$E$2815,'Random Encounter'!$F$8+Q$1,'REG XP Table'!$G$2)-'Random Encounter'!$E$8-LOOKUP($A394,'Monster List'!$A$2:$A$448,'Monster List'!$C$2:$C$448)*Q$1&gt;=0,Q$1,P394)</f>
        <v>2</v>
      </c>
      <c r="R394" s="13" t="str">
        <f>IF(INDEX('REG XP Table'!$B$2:$E$2815,'Random Encounter'!$F$8+R$1,'REG XP Table'!$G$2)-'Random Encounter'!$E$8-LOOKUP($A394,'Monster List'!$A$2:$A$448,'Monster List'!$C$2:$C$448)*R$1&gt;=0,R$1,Q394)</f>
        <v>2</v>
      </c>
      <c r="S394" s="13" t="str">
        <f>IF(INDEX('REG XP Table'!$B$2:$E$2815,'Random Encounter'!$F$8+S$1,'REG XP Table'!$G$2)-'Random Encounter'!$E$8-LOOKUP($A394,'Monster List'!$A$2:$A$448,'Monster List'!$C$2:$C$448)*S$1&gt;=0,S$1,R394)</f>
        <v>2</v>
      </c>
      <c r="T394" s="13" t="str">
        <f>IF(INDEX('REG XP Table'!$B$2:$E$2815,'Random Encounter'!$F$8+T$1,'REG XP Table'!$G$2)-'Random Encounter'!$E$8-LOOKUP($A394,'Monster List'!$A$2:$A$448,'Monster List'!$C$2:$C$448)*T$1&gt;=0,T$1,S394)</f>
        <v>2</v>
      </c>
      <c r="U394" s="13" t="str">
        <f>IF(INDEX('REG XP Table'!$B$2:$E$2815,'Random Encounter'!$F$8+U$1,'REG XP Table'!$G$2)-'Random Encounter'!$E$8-LOOKUP($A394,'Monster List'!$A$2:$A$448,'Monster List'!$C$2:$C$448)*U$1&gt;=0,U$1,T394)</f>
        <v>2</v>
      </c>
      <c r="V394" s="13" t="str">
        <f>IF(INDEX('REG XP Table'!$B$2:$E$2815,'Random Encounter'!$F$8+V$1,'REG XP Table'!$G$2)-'Random Encounter'!$E$8-LOOKUP($A394,'Monster List'!$A$2:$A$448,'Monster List'!$C$2:$C$448)*V$1&gt;=0,V$1,U394)</f>
        <v>2</v>
      </c>
      <c r="W394" s="13" t="str">
        <f>IF(INDEX('REG XP Table'!$B$2:$E$2815,'Random Encounter'!$F$8+W$1,'REG XP Table'!$G$2)-'Random Encounter'!$E$8-LOOKUP($A394,'Monster List'!$A$2:$A$448,'Monster List'!$C$2:$C$448)*W$1&gt;=0,W$1,V394)</f>
        <v>2</v>
      </c>
      <c r="X394" s="13" t="str">
        <f>IF(INDEX('REG XP Table'!$B$2:$E$2815,'Random Encounter'!$F$8+X$1,'REG XP Table'!$G$2)-'Random Encounter'!$E$8-LOOKUP($A394,'Monster List'!$A$2:$A$448,'Monster List'!$C$2:$C$448)*X$1&gt;=0,X$1,W394)</f>
        <v>2</v>
      </c>
      <c r="Y394" s="13" t="str">
        <f>IF(INDEX('REG XP Table'!$B$2:$E$2815,'Random Encounter'!$F$8+Y$1,'REG XP Table'!$G$2)-'Random Encounter'!$E$8-LOOKUP($A394,'Monster List'!$A$2:$A$448,'Monster List'!$C$2:$C$448)*Y$1&gt;=0,Y$1,X394)</f>
        <v>2</v>
      </c>
      <c r="Z394" s="13" t="str">
        <f>IF(INDEX('REG XP Table'!$B$2:$E$2815,'Random Encounter'!$F$8+Z$1,'REG XP Table'!$G$2)-'Random Encounter'!$E$8-LOOKUP($A394,'Monster List'!$A$2:$A$448,'Monster List'!$C$2:$C$448)*Z$1&gt;=0,Z$1,Y394)</f>
        <v>2</v>
      </c>
      <c r="AA394" s="13" t="str">
        <f>IF(INDEX('REG XP Table'!$B$2:$E$2815,'Random Encounter'!$F$8+AA$1,'REG XP Table'!$G$2)-'Random Encounter'!$E$8-LOOKUP($A394,'Monster List'!$A$2:$A$448,'Monster List'!$C$2:$C$448)*AA$1&gt;=0,AA$1,Z394)</f>
        <v>2</v>
      </c>
      <c r="AB394" s="13" t="str">
        <f>IF(INDEX('REG XP Table'!$B$2:$E$2815,'Random Encounter'!$F$8+AB$1,'REG XP Table'!$G$2)-'Random Encounter'!$E$8-LOOKUP($A394,'Monster List'!$A$2:$A$448,'Monster List'!$C$2:$C$448)*AB$1&gt;=0,AB$1,AA394)</f>
        <v>2</v>
      </c>
      <c r="AC394" s="13" t="str">
        <f>IF(INDEX('REG XP Table'!$B$2:$E$2815,'Random Encounter'!$F$8+AC$1,'REG XP Table'!$G$2)-'Random Encounter'!$E$8-LOOKUP($A394,'Monster List'!$A$2:$A$448,'Monster List'!$C$2:$C$448)*AC$1&gt;=0,AC$1,AB394)</f>
        <v>2</v>
      </c>
      <c r="AD394" s="13" t="str">
        <f>IF(INDEX('REG XP Table'!$B$2:$E$2815,'Random Encounter'!$F$8+AD$1,'REG XP Table'!$G$2)-'Random Encounter'!$E$8-LOOKUP($A394,'Monster List'!$A$2:$A$448,'Monster List'!$C$2:$C$448)*AD$1&gt;=0,AD$1,AC394)</f>
        <v>2</v>
      </c>
      <c r="AE394" s="13" t="str">
        <f>IF(INDEX('REG XP Table'!$B$2:$E$2815,'Random Encounter'!$F$8+AE$1,'REG XP Table'!$G$2)-'Random Encounter'!$E$8-LOOKUP($A394,'Monster List'!$A$2:$A$448,'Monster List'!$C$2:$C$448)*AE$1&gt;=0,AE$1,AD394)</f>
        <v>2</v>
      </c>
      <c r="AF394" s="13" t="str">
        <f>IF(INDEX('REG XP Table'!$B$2:$E$2815,'Random Encounter'!$F$8+AF$1,'REG XP Table'!$G$2)-'Random Encounter'!$E$8-LOOKUP($A394,'Monster List'!$A$2:$A$448,'Monster List'!$C$2:$C$448)*AF$1&gt;=0,AF$1,AE394)</f>
        <v>2</v>
      </c>
    </row>
    <row r="395" spans="1:32" x14ac:dyDescent="0.3">
      <c r="A395" t="s">
        <v>113</v>
      </c>
      <c r="B395">
        <v>50</v>
      </c>
      <c r="C395" t="b">
        <f>ISTEXT(INDEX(Table4[],MATCH(Table412[[#This Row],[Monster]],Table4[Monster],0),MATCH(Table36[Location],Table4[#Headers],0)))</f>
        <v>0</v>
      </c>
      <c r="D395" t="b">
        <f>ISNUMBER(MATCH(LOOKUP(Table412[[#This Row],[Monster]],Table4[Monster],Table4[Alignment 1]),'MSL Filters'!$K$3:$P$3,0))</f>
        <v>1</v>
      </c>
      <c r="E395" t="b">
        <f>ISNUMBER(MATCH(LOOKUP(Table412[[#This Row],[Monster]],Table4[Monster],Table4[Alignment 2]),'MSL Filters'!$K$13:$P$13,0))</f>
        <v>1</v>
      </c>
      <c r="F395" t="b">
        <f>IF(EXACT("Any",Table36[Type]), TRUE, EXACT(LOOKUP(Table412[[#This Row],[Monster]],Table4[Monster],Table4[Type]),Table36[Type]))</f>
        <v>0</v>
      </c>
      <c r="G395" t="b">
        <f>IF(EXACT("Any",Table36[Sub Type]),TRUE,NOT(ISERROR(MATCH(LOOKUP(Table412[[#This Row],[Monster]],Table4[Monster],Table4[Subtype]),'MSL Filters'!$K$23:$P$23,0))))</f>
        <v>1</v>
      </c>
      <c r="H395" t="b">
        <f>IF(EXACT(Table412[[#This Row],[1]],1),TRUE,FALSE)</f>
        <v>1</v>
      </c>
      <c r="I395" t="b">
        <f>LOOKUP(Table412[[#This Row],[Monster]],'Monster List'!$A$2:$A$447,'Monster List'!$B$2:$B$447)&gt;='Random Encounter'!$J$2</f>
        <v>1</v>
      </c>
      <c r="J395" t="b">
        <f>LOOKUP(Table412[[#This Row],[Monster]],'Monster List'!$A$2:$A$447,'Monster List'!$B$2:$B$447)&lt;='Random Encounter'!$K$2</f>
        <v>1</v>
      </c>
      <c r="K395" t="b">
        <f t="shared" si="6"/>
        <v>0</v>
      </c>
      <c r="L395" s="12">
        <f>IF(Table412[[#This Row],[Include?]],1,0)+L394</f>
        <v>26</v>
      </c>
      <c r="M395" s="13">
        <f>IF(INDEX('REG XP Table'!$B$2:$E$2815,'Random Encounter'!$F$8+M$1,'REG XP Table'!$G$2)-'Random Encounter'!$E$8-LOOKUP($A395,'Monster List'!$A$2:$A$448,'Monster List'!$C$2:$C$448)*M$1&gt;=0,1,0)</f>
        <v>1</v>
      </c>
      <c r="N395" s="15" t="str">
        <f>IF(INDEX('REG XP Table'!$B$2:$E$2815,'Random Encounter'!$F$8+N$1,'REG XP Table'!$G$2)-'Random Encounter'!$E$8-LOOKUP($A395,'Monster List'!$A$2:$A$448,'Monster List'!$C$2:$C$448)*N$1&gt;=0,N$1,M395)</f>
        <v>2</v>
      </c>
      <c r="O395" s="13" t="str">
        <f>IF(INDEX('REG XP Table'!$B$2:$E$2815,'Random Encounter'!$F$8+O$1,'REG XP Table'!$G$2)-'Random Encounter'!$E$8-LOOKUP($A395,'Monster List'!$A$2:$A$448,'Monster List'!$C$2:$C$448)*O$1&gt;=0,O$1,N395)</f>
        <v>3</v>
      </c>
      <c r="P395" s="13" t="str">
        <f>IF(INDEX('REG XP Table'!$B$2:$E$2815,'Random Encounter'!$F$8+P$1,'REG XP Table'!$G$2)-'Random Encounter'!$E$8-LOOKUP($A395,'Monster List'!$A$2:$A$448,'Monster List'!$C$2:$C$448)*P$1&gt;=0,P$1,O395)</f>
        <v>4</v>
      </c>
      <c r="Q395" s="13" t="str">
        <f>IF(INDEX('REG XP Table'!$B$2:$E$2815,'Random Encounter'!$F$8+Q$1,'REG XP Table'!$G$2)-'Random Encounter'!$E$8-LOOKUP($A395,'Monster List'!$A$2:$A$448,'Monster List'!$C$2:$C$448)*Q$1&gt;=0,Q$1,P395)</f>
        <v>4</v>
      </c>
      <c r="R395" s="13" t="str">
        <f>IF(INDEX('REG XP Table'!$B$2:$E$2815,'Random Encounter'!$F$8+R$1,'REG XP Table'!$G$2)-'Random Encounter'!$E$8-LOOKUP($A395,'Monster List'!$A$2:$A$448,'Monster List'!$C$2:$C$448)*R$1&gt;=0,R$1,Q395)</f>
        <v>4</v>
      </c>
      <c r="S395" s="13" t="str">
        <f>IF(INDEX('REG XP Table'!$B$2:$E$2815,'Random Encounter'!$F$8+S$1,'REG XP Table'!$G$2)-'Random Encounter'!$E$8-LOOKUP($A395,'Monster List'!$A$2:$A$448,'Monster List'!$C$2:$C$448)*S$1&gt;=0,S$1,R395)</f>
        <v>4</v>
      </c>
      <c r="T395" s="13" t="str">
        <f>IF(INDEX('REG XP Table'!$B$2:$E$2815,'Random Encounter'!$F$8+T$1,'REG XP Table'!$G$2)-'Random Encounter'!$E$8-LOOKUP($A395,'Monster List'!$A$2:$A$448,'Monster List'!$C$2:$C$448)*T$1&gt;=0,T$1,S395)</f>
        <v>4</v>
      </c>
      <c r="U395" s="13" t="str">
        <f>IF(INDEX('REG XP Table'!$B$2:$E$2815,'Random Encounter'!$F$8+U$1,'REG XP Table'!$G$2)-'Random Encounter'!$E$8-LOOKUP($A395,'Monster List'!$A$2:$A$448,'Monster List'!$C$2:$C$448)*U$1&gt;=0,U$1,T395)</f>
        <v>4</v>
      </c>
      <c r="V395" s="13" t="str">
        <f>IF(INDEX('REG XP Table'!$B$2:$E$2815,'Random Encounter'!$F$8+V$1,'REG XP Table'!$G$2)-'Random Encounter'!$E$8-LOOKUP($A395,'Monster List'!$A$2:$A$448,'Monster List'!$C$2:$C$448)*V$1&gt;=0,V$1,U395)</f>
        <v>4</v>
      </c>
      <c r="W395" s="13" t="str">
        <f>IF(INDEX('REG XP Table'!$B$2:$E$2815,'Random Encounter'!$F$8+W$1,'REG XP Table'!$G$2)-'Random Encounter'!$E$8-LOOKUP($A395,'Monster List'!$A$2:$A$448,'Monster List'!$C$2:$C$448)*W$1&gt;=0,W$1,V395)</f>
        <v>4</v>
      </c>
      <c r="X395" s="13" t="str">
        <f>IF(INDEX('REG XP Table'!$B$2:$E$2815,'Random Encounter'!$F$8+X$1,'REG XP Table'!$G$2)-'Random Encounter'!$E$8-LOOKUP($A395,'Monster List'!$A$2:$A$448,'Monster List'!$C$2:$C$448)*X$1&gt;=0,X$1,W395)</f>
        <v>4</v>
      </c>
      <c r="Y395" s="13" t="str">
        <f>IF(INDEX('REG XP Table'!$B$2:$E$2815,'Random Encounter'!$F$8+Y$1,'REG XP Table'!$G$2)-'Random Encounter'!$E$8-LOOKUP($A395,'Monster List'!$A$2:$A$448,'Monster List'!$C$2:$C$448)*Y$1&gt;=0,Y$1,X395)</f>
        <v>4</v>
      </c>
      <c r="Z395" s="13" t="str">
        <f>IF(INDEX('REG XP Table'!$B$2:$E$2815,'Random Encounter'!$F$8+Z$1,'REG XP Table'!$G$2)-'Random Encounter'!$E$8-LOOKUP($A395,'Monster List'!$A$2:$A$448,'Monster List'!$C$2:$C$448)*Z$1&gt;=0,Z$1,Y395)</f>
        <v>4</v>
      </c>
      <c r="AA395" s="13" t="str">
        <f>IF(INDEX('REG XP Table'!$B$2:$E$2815,'Random Encounter'!$F$8+AA$1,'REG XP Table'!$G$2)-'Random Encounter'!$E$8-LOOKUP($A395,'Monster List'!$A$2:$A$448,'Monster List'!$C$2:$C$448)*AA$1&gt;=0,AA$1,Z395)</f>
        <v>4</v>
      </c>
      <c r="AB395" s="13" t="str">
        <f>IF(INDEX('REG XP Table'!$B$2:$E$2815,'Random Encounter'!$F$8+AB$1,'REG XP Table'!$G$2)-'Random Encounter'!$E$8-LOOKUP($A395,'Monster List'!$A$2:$A$448,'Monster List'!$C$2:$C$448)*AB$1&gt;=0,AB$1,AA395)</f>
        <v>4</v>
      </c>
      <c r="AC395" s="13" t="str">
        <f>IF(INDEX('REG XP Table'!$B$2:$E$2815,'Random Encounter'!$F$8+AC$1,'REG XP Table'!$G$2)-'Random Encounter'!$E$8-LOOKUP($A395,'Monster List'!$A$2:$A$448,'Monster List'!$C$2:$C$448)*AC$1&gt;=0,AC$1,AB395)</f>
        <v>4</v>
      </c>
      <c r="AD395" s="13" t="str">
        <f>IF(INDEX('REG XP Table'!$B$2:$E$2815,'Random Encounter'!$F$8+AD$1,'REG XP Table'!$G$2)-'Random Encounter'!$E$8-LOOKUP($A395,'Monster List'!$A$2:$A$448,'Monster List'!$C$2:$C$448)*AD$1&gt;=0,AD$1,AC395)</f>
        <v>4</v>
      </c>
      <c r="AE395" s="13" t="str">
        <f>IF(INDEX('REG XP Table'!$B$2:$E$2815,'Random Encounter'!$F$8+AE$1,'REG XP Table'!$G$2)-'Random Encounter'!$E$8-LOOKUP($A395,'Monster List'!$A$2:$A$448,'Monster List'!$C$2:$C$448)*AE$1&gt;=0,AE$1,AD395)</f>
        <v>4</v>
      </c>
      <c r="AF395" s="13" t="str">
        <f>IF(INDEX('REG XP Table'!$B$2:$E$2815,'Random Encounter'!$F$8+AF$1,'REG XP Table'!$G$2)-'Random Encounter'!$E$8-LOOKUP($A395,'Monster List'!$A$2:$A$448,'Monster List'!$C$2:$C$448)*AF$1&gt;=0,AF$1,AE395)</f>
        <v>4</v>
      </c>
    </row>
    <row r="396" spans="1:32" x14ac:dyDescent="0.3">
      <c r="A396" t="s">
        <v>324</v>
      </c>
      <c r="B396">
        <v>1800</v>
      </c>
      <c r="C396" t="b">
        <f>ISTEXT(INDEX(Table4[],MATCH(Table412[[#This Row],[Monster]],Table4[Monster],0),MATCH(Table36[Location],Table4[#Headers],0)))</f>
        <v>1</v>
      </c>
      <c r="D396" t="b">
        <f>ISNUMBER(MATCH(LOOKUP(Table412[[#This Row],[Monster]],Table4[Monster],Table4[Alignment 1]),'MSL Filters'!$K$3:$P$3,0))</f>
        <v>1</v>
      </c>
      <c r="E396" t="b">
        <f>ISNUMBER(MATCH(LOOKUP(Table412[[#This Row],[Monster]],Table4[Monster],Table4[Alignment 2]),'MSL Filters'!$K$13:$P$13,0))</f>
        <v>1</v>
      </c>
      <c r="F396" t="b">
        <f>IF(EXACT("Any",Table36[Type]), TRUE, EXACT(LOOKUP(Table412[[#This Row],[Monster]],Table4[Monster],Table4[Type]),Table36[Type]))</f>
        <v>0</v>
      </c>
      <c r="G396" t="b">
        <f>IF(EXACT("Any",Table36[Sub Type]),TRUE,NOT(ISERROR(MATCH(LOOKUP(Table412[[#This Row],[Monster]],Table4[Monster],Table4[Subtype]),'MSL Filters'!$K$23:$P$23,0))))</f>
        <v>1</v>
      </c>
      <c r="H396" t="b">
        <f>IF(EXACT(Table412[[#This Row],[1]],1),TRUE,FALSE)</f>
        <v>0</v>
      </c>
      <c r="I396" t="b">
        <f>LOOKUP(Table412[[#This Row],[Monster]],'Monster List'!$A$2:$A$447,'Monster List'!$B$2:$B$447)&gt;='Random Encounter'!$J$2</f>
        <v>1</v>
      </c>
      <c r="J396" t="b">
        <f>LOOKUP(Table412[[#This Row],[Monster]],'Monster List'!$A$2:$A$447,'Monster List'!$B$2:$B$447)&lt;='Random Encounter'!$K$2</f>
        <v>1</v>
      </c>
      <c r="K396" t="b">
        <f t="shared" si="6"/>
        <v>0</v>
      </c>
      <c r="L396" s="12">
        <f>IF(Table412[[#This Row],[Include?]],1,0)+L395</f>
        <v>26</v>
      </c>
      <c r="M396" s="13">
        <f>IF(INDEX('REG XP Table'!$B$2:$E$2815,'Random Encounter'!$F$8+M$1,'REG XP Table'!$G$2)-'Random Encounter'!$E$8-LOOKUP($A396,'Monster List'!$A$2:$A$448,'Monster List'!$C$2:$C$448)*M$1&gt;=0,1,0)</f>
        <v>0</v>
      </c>
      <c r="N396" s="15">
        <f>IF(INDEX('REG XP Table'!$B$2:$E$2815,'Random Encounter'!$F$8+N$1,'REG XP Table'!$G$2)-'Random Encounter'!$E$8-LOOKUP($A396,'Monster List'!$A$2:$A$448,'Monster List'!$C$2:$C$448)*N$1&gt;=0,N$1,M396)</f>
        <v>0</v>
      </c>
      <c r="O396" s="13">
        <f>IF(INDEX('REG XP Table'!$B$2:$E$2815,'Random Encounter'!$F$8+O$1,'REG XP Table'!$G$2)-'Random Encounter'!$E$8-LOOKUP($A396,'Monster List'!$A$2:$A$448,'Monster List'!$C$2:$C$448)*O$1&gt;=0,O$1,N396)</f>
        <v>0</v>
      </c>
      <c r="P396" s="13">
        <f>IF(INDEX('REG XP Table'!$B$2:$E$2815,'Random Encounter'!$F$8+P$1,'REG XP Table'!$G$2)-'Random Encounter'!$E$8-LOOKUP($A396,'Monster List'!$A$2:$A$448,'Monster List'!$C$2:$C$448)*P$1&gt;=0,P$1,O396)</f>
        <v>0</v>
      </c>
      <c r="Q396" s="13">
        <f>IF(INDEX('REG XP Table'!$B$2:$E$2815,'Random Encounter'!$F$8+Q$1,'REG XP Table'!$G$2)-'Random Encounter'!$E$8-LOOKUP($A396,'Monster List'!$A$2:$A$448,'Monster List'!$C$2:$C$448)*Q$1&gt;=0,Q$1,P396)</f>
        <v>0</v>
      </c>
      <c r="R396" s="13">
        <f>IF(INDEX('REG XP Table'!$B$2:$E$2815,'Random Encounter'!$F$8+R$1,'REG XP Table'!$G$2)-'Random Encounter'!$E$8-LOOKUP($A396,'Monster List'!$A$2:$A$448,'Monster List'!$C$2:$C$448)*R$1&gt;=0,R$1,Q396)</f>
        <v>0</v>
      </c>
      <c r="S396" s="13">
        <f>IF(INDEX('REG XP Table'!$B$2:$E$2815,'Random Encounter'!$F$8+S$1,'REG XP Table'!$G$2)-'Random Encounter'!$E$8-LOOKUP($A396,'Monster List'!$A$2:$A$448,'Monster List'!$C$2:$C$448)*S$1&gt;=0,S$1,R396)</f>
        <v>0</v>
      </c>
      <c r="T396" s="13">
        <f>IF(INDEX('REG XP Table'!$B$2:$E$2815,'Random Encounter'!$F$8+T$1,'REG XP Table'!$G$2)-'Random Encounter'!$E$8-LOOKUP($A396,'Monster List'!$A$2:$A$448,'Monster List'!$C$2:$C$448)*T$1&gt;=0,T$1,S396)</f>
        <v>0</v>
      </c>
      <c r="U396" s="13">
        <f>IF(INDEX('REG XP Table'!$B$2:$E$2815,'Random Encounter'!$F$8+U$1,'REG XP Table'!$G$2)-'Random Encounter'!$E$8-LOOKUP($A396,'Monster List'!$A$2:$A$448,'Monster List'!$C$2:$C$448)*U$1&gt;=0,U$1,T396)</f>
        <v>0</v>
      </c>
      <c r="V396" s="13">
        <f>IF(INDEX('REG XP Table'!$B$2:$E$2815,'Random Encounter'!$F$8+V$1,'REG XP Table'!$G$2)-'Random Encounter'!$E$8-LOOKUP($A396,'Monster List'!$A$2:$A$448,'Monster List'!$C$2:$C$448)*V$1&gt;=0,V$1,U396)</f>
        <v>0</v>
      </c>
      <c r="W396" s="13">
        <f>IF(INDEX('REG XP Table'!$B$2:$E$2815,'Random Encounter'!$F$8+W$1,'REG XP Table'!$G$2)-'Random Encounter'!$E$8-LOOKUP($A396,'Monster List'!$A$2:$A$448,'Monster List'!$C$2:$C$448)*W$1&gt;=0,W$1,V396)</f>
        <v>0</v>
      </c>
      <c r="X396" s="13">
        <f>IF(INDEX('REG XP Table'!$B$2:$E$2815,'Random Encounter'!$F$8+X$1,'REG XP Table'!$G$2)-'Random Encounter'!$E$8-LOOKUP($A396,'Monster List'!$A$2:$A$448,'Monster List'!$C$2:$C$448)*X$1&gt;=0,X$1,W396)</f>
        <v>0</v>
      </c>
      <c r="Y396" s="13">
        <f>IF(INDEX('REG XP Table'!$B$2:$E$2815,'Random Encounter'!$F$8+Y$1,'REG XP Table'!$G$2)-'Random Encounter'!$E$8-LOOKUP($A396,'Monster List'!$A$2:$A$448,'Monster List'!$C$2:$C$448)*Y$1&gt;=0,Y$1,X396)</f>
        <v>0</v>
      </c>
      <c r="Z396" s="13">
        <f>IF(INDEX('REG XP Table'!$B$2:$E$2815,'Random Encounter'!$F$8+Z$1,'REG XP Table'!$G$2)-'Random Encounter'!$E$8-LOOKUP($A396,'Monster List'!$A$2:$A$448,'Monster List'!$C$2:$C$448)*Z$1&gt;=0,Z$1,Y396)</f>
        <v>0</v>
      </c>
      <c r="AA396" s="13">
        <f>IF(INDEX('REG XP Table'!$B$2:$E$2815,'Random Encounter'!$F$8+AA$1,'REG XP Table'!$G$2)-'Random Encounter'!$E$8-LOOKUP($A396,'Monster List'!$A$2:$A$448,'Monster List'!$C$2:$C$448)*AA$1&gt;=0,AA$1,Z396)</f>
        <v>0</v>
      </c>
      <c r="AB396" s="13">
        <f>IF(INDEX('REG XP Table'!$B$2:$E$2815,'Random Encounter'!$F$8+AB$1,'REG XP Table'!$G$2)-'Random Encounter'!$E$8-LOOKUP($A396,'Monster List'!$A$2:$A$448,'Monster List'!$C$2:$C$448)*AB$1&gt;=0,AB$1,AA396)</f>
        <v>0</v>
      </c>
      <c r="AC396" s="13">
        <f>IF(INDEX('REG XP Table'!$B$2:$E$2815,'Random Encounter'!$F$8+AC$1,'REG XP Table'!$G$2)-'Random Encounter'!$E$8-LOOKUP($A396,'Monster List'!$A$2:$A$448,'Monster List'!$C$2:$C$448)*AC$1&gt;=0,AC$1,AB396)</f>
        <v>0</v>
      </c>
      <c r="AD396" s="13">
        <f>IF(INDEX('REG XP Table'!$B$2:$E$2815,'Random Encounter'!$F$8+AD$1,'REG XP Table'!$G$2)-'Random Encounter'!$E$8-LOOKUP($A396,'Monster List'!$A$2:$A$448,'Monster List'!$C$2:$C$448)*AD$1&gt;=0,AD$1,AC396)</f>
        <v>0</v>
      </c>
      <c r="AE396" s="13">
        <f>IF(INDEX('REG XP Table'!$B$2:$E$2815,'Random Encounter'!$F$8+AE$1,'REG XP Table'!$G$2)-'Random Encounter'!$E$8-LOOKUP($A396,'Monster List'!$A$2:$A$448,'Monster List'!$C$2:$C$448)*AE$1&gt;=0,AE$1,AD396)</f>
        <v>0</v>
      </c>
      <c r="AF396" s="13">
        <f>IF(INDEX('REG XP Table'!$B$2:$E$2815,'Random Encounter'!$F$8+AF$1,'REG XP Table'!$G$2)-'Random Encounter'!$E$8-LOOKUP($A396,'Monster List'!$A$2:$A$448,'Monster List'!$C$2:$C$448)*AF$1&gt;=0,AF$1,AE396)</f>
        <v>0</v>
      </c>
    </row>
    <row r="397" spans="1:32" x14ac:dyDescent="0.3">
      <c r="A397" t="s">
        <v>73</v>
      </c>
      <c r="B397">
        <v>25</v>
      </c>
      <c r="C397" t="b">
        <f>ISTEXT(INDEX(Table4[],MATCH(Table412[[#This Row],[Monster]],Table4[Monster],0),MATCH(Table36[Location],Table4[#Headers],0)))</f>
        <v>0</v>
      </c>
      <c r="D397" t="b">
        <f>ISNUMBER(MATCH(LOOKUP(Table412[[#This Row],[Monster]],Table4[Monster],Table4[Alignment 1]),'MSL Filters'!$K$3:$P$3,0))</f>
        <v>1</v>
      </c>
      <c r="E397" t="b">
        <f>ISNUMBER(MATCH(LOOKUP(Table412[[#This Row],[Monster]],Table4[Monster],Table4[Alignment 2]),'MSL Filters'!$K$13:$P$13,0))</f>
        <v>1</v>
      </c>
      <c r="F397" t="b">
        <f>IF(EXACT("Any",Table36[Type]), TRUE, EXACT(LOOKUP(Table412[[#This Row],[Monster]],Table4[Monster],Table4[Type]),Table36[Type]))</f>
        <v>0</v>
      </c>
      <c r="G397" t="b">
        <f>IF(EXACT("Any",Table36[Sub Type]),TRUE,NOT(ISERROR(MATCH(LOOKUP(Table412[[#This Row],[Monster]],Table4[Monster],Table4[Subtype]),'MSL Filters'!$K$23:$P$23,0))))</f>
        <v>1</v>
      </c>
      <c r="H397" t="b">
        <f>IF(EXACT(Table412[[#This Row],[1]],1),TRUE,FALSE)</f>
        <v>1</v>
      </c>
      <c r="I397" t="b">
        <f>LOOKUP(Table412[[#This Row],[Monster]],'Monster List'!$A$2:$A$447,'Monster List'!$B$2:$B$447)&gt;='Random Encounter'!$J$2</f>
        <v>1</v>
      </c>
      <c r="J397" t="b">
        <f>LOOKUP(Table412[[#This Row],[Monster]],'Monster List'!$A$2:$A$447,'Monster List'!$B$2:$B$447)&lt;='Random Encounter'!$K$2</f>
        <v>1</v>
      </c>
      <c r="K397" t="b">
        <f t="shared" si="6"/>
        <v>0</v>
      </c>
      <c r="L397" s="12">
        <f>IF(Table412[[#This Row],[Include?]],1,0)+L396</f>
        <v>26</v>
      </c>
      <c r="M397" s="13">
        <f>IF(INDEX('REG XP Table'!$B$2:$E$2815,'Random Encounter'!$F$8+M$1,'REG XP Table'!$G$2)-'Random Encounter'!$E$8-LOOKUP($A397,'Monster List'!$A$2:$A$448,'Monster List'!$C$2:$C$448)*M$1&gt;=0,1,0)</f>
        <v>1</v>
      </c>
      <c r="N397" s="15" t="str">
        <f>IF(INDEX('REG XP Table'!$B$2:$E$2815,'Random Encounter'!$F$8+N$1,'REG XP Table'!$G$2)-'Random Encounter'!$E$8-LOOKUP($A397,'Monster List'!$A$2:$A$448,'Monster List'!$C$2:$C$448)*N$1&gt;=0,N$1,M397)</f>
        <v>2</v>
      </c>
      <c r="O397" s="13" t="str">
        <f>IF(INDEX('REG XP Table'!$B$2:$E$2815,'Random Encounter'!$F$8+O$1,'REG XP Table'!$G$2)-'Random Encounter'!$E$8-LOOKUP($A397,'Monster List'!$A$2:$A$448,'Monster List'!$C$2:$C$448)*O$1&gt;=0,O$1,N397)</f>
        <v>3</v>
      </c>
      <c r="P397" s="13" t="str">
        <f>IF(INDEX('REG XP Table'!$B$2:$E$2815,'Random Encounter'!$F$8+P$1,'REG XP Table'!$G$2)-'Random Encounter'!$E$8-LOOKUP($A397,'Monster List'!$A$2:$A$448,'Monster List'!$C$2:$C$448)*P$1&gt;=0,P$1,O397)</f>
        <v>4</v>
      </c>
      <c r="Q397" s="13" t="str">
        <f>IF(INDEX('REG XP Table'!$B$2:$E$2815,'Random Encounter'!$F$8+Q$1,'REG XP Table'!$G$2)-'Random Encounter'!$E$8-LOOKUP($A397,'Monster List'!$A$2:$A$448,'Monster List'!$C$2:$C$448)*Q$1&gt;=0,Q$1,P397)</f>
        <v>5</v>
      </c>
      <c r="R397" s="13" t="str">
        <f>IF(INDEX('REG XP Table'!$B$2:$E$2815,'Random Encounter'!$F$8+R$1,'REG XP Table'!$G$2)-'Random Encounter'!$E$8-LOOKUP($A397,'Monster List'!$A$2:$A$448,'Monster List'!$C$2:$C$448)*R$1&gt;=0,R$1,Q397)</f>
        <v>6</v>
      </c>
      <c r="S397" s="13" t="str">
        <f>IF(INDEX('REG XP Table'!$B$2:$E$2815,'Random Encounter'!$F$8+S$1,'REG XP Table'!$G$2)-'Random Encounter'!$E$8-LOOKUP($A397,'Monster List'!$A$2:$A$448,'Monster List'!$C$2:$C$448)*S$1&gt;=0,S$1,R397)</f>
        <v>7</v>
      </c>
      <c r="T397" s="13" t="str">
        <f>IF(INDEX('REG XP Table'!$B$2:$E$2815,'Random Encounter'!$F$8+T$1,'REG XP Table'!$G$2)-'Random Encounter'!$E$8-LOOKUP($A397,'Monster List'!$A$2:$A$448,'Monster List'!$C$2:$C$448)*T$1&gt;=0,T$1,S397)</f>
        <v>7</v>
      </c>
      <c r="U397" s="13" t="str">
        <f>IF(INDEX('REG XP Table'!$B$2:$E$2815,'Random Encounter'!$F$8+U$1,'REG XP Table'!$G$2)-'Random Encounter'!$E$8-LOOKUP($A397,'Monster List'!$A$2:$A$448,'Monster List'!$C$2:$C$448)*U$1&gt;=0,U$1,T397)</f>
        <v>7</v>
      </c>
      <c r="V397" s="13" t="str">
        <f>IF(INDEX('REG XP Table'!$B$2:$E$2815,'Random Encounter'!$F$8+V$1,'REG XP Table'!$G$2)-'Random Encounter'!$E$8-LOOKUP($A397,'Monster List'!$A$2:$A$448,'Monster List'!$C$2:$C$448)*V$1&gt;=0,V$1,U397)</f>
        <v>7</v>
      </c>
      <c r="W397" s="13" t="str">
        <f>IF(INDEX('REG XP Table'!$B$2:$E$2815,'Random Encounter'!$F$8+W$1,'REG XP Table'!$G$2)-'Random Encounter'!$E$8-LOOKUP($A397,'Monster List'!$A$2:$A$448,'Monster List'!$C$2:$C$448)*W$1&gt;=0,W$1,V397)</f>
        <v>7</v>
      </c>
      <c r="X397" s="13" t="str">
        <f>IF(INDEX('REG XP Table'!$B$2:$E$2815,'Random Encounter'!$F$8+X$1,'REG XP Table'!$G$2)-'Random Encounter'!$E$8-LOOKUP($A397,'Monster List'!$A$2:$A$448,'Monster List'!$C$2:$C$448)*X$1&gt;=0,X$1,W397)</f>
        <v>7</v>
      </c>
      <c r="Y397" s="13" t="str">
        <f>IF(INDEX('REG XP Table'!$B$2:$E$2815,'Random Encounter'!$F$8+Y$1,'REG XP Table'!$G$2)-'Random Encounter'!$E$8-LOOKUP($A397,'Monster List'!$A$2:$A$448,'Monster List'!$C$2:$C$448)*Y$1&gt;=0,Y$1,X397)</f>
        <v>7</v>
      </c>
      <c r="Z397" s="13" t="str">
        <f>IF(INDEX('REG XP Table'!$B$2:$E$2815,'Random Encounter'!$F$8+Z$1,'REG XP Table'!$G$2)-'Random Encounter'!$E$8-LOOKUP($A397,'Monster List'!$A$2:$A$448,'Monster List'!$C$2:$C$448)*Z$1&gt;=0,Z$1,Y397)</f>
        <v>7</v>
      </c>
      <c r="AA397" s="13" t="str">
        <f>IF(INDEX('REG XP Table'!$B$2:$E$2815,'Random Encounter'!$F$8+AA$1,'REG XP Table'!$G$2)-'Random Encounter'!$E$8-LOOKUP($A397,'Monster List'!$A$2:$A$448,'Monster List'!$C$2:$C$448)*AA$1&gt;=0,AA$1,Z397)</f>
        <v>7</v>
      </c>
      <c r="AB397" s="13" t="str">
        <f>IF(INDEX('REG XP Table'!$B$2:$E$2815,'Random Encounter'!$F$8+AB$1,'REG XP Table'!$G$2)-'Random Encounter'!$E$8-LOOKUP($A397,'Monster List'!$A$2:$A$448,'Monster List'!$C$2:$C$448)*AB$1&gt;=0,AB$1,AA397)</f>
        <v>7</v>
      </c>
      <c r="AC397" s="13" t="str">
        <f>IF(INDEX('REG XP Table'!$B$2:$E$2815,'Random Encounter'!$F$8+AC$1,'REG XP Table'!$G$2)-'Random Encounter'!$E$8-LOOKUP($A397,'Monster List'!$A$2:$A$448,'Monster List'!$C$2:$C$448)*AC$1&gt;=0,AC$1,AB397)</f>
        <v>7</v>
      </c>
      <c r="AD397" s="13" t="str">
        <f>IF(INDEX('REG XP Table'!$B$2:$E$2815,'Random Encounter'!$F$8+AD$1,'REG XP Table'!$G$2)-'Random Encounter'!$E$8-LOOKUP($A397,'Monster List'!$A$2:$A$448,'Monster List'!$C$2:$C$448)*AD$1&gt;=0,AD$1,AC397)</f>
        <v>7</v>
      </c>
      <c r="AE397" s="13" t="str">
        <f>IF(INDEX('REG XP Table'!$B$2:$E$2815,'Random Encounter'!$F$8+AE$1,'REG XP Table'!$G$2)-'Random Encounter'!$E$8-LOOKUP($A397,'Monster List'!$A$2:$A$448,'Monster List'!$C$2:$C$448)*AE$1&gt;=0,AE$1,AD397)</f>
        <v>7</v>
      </c>
      <c r="AF397" s="13" t="str">
        <f>IF(INDEX('REG XP Table'!$B$2:$E$2815,'Random Encounter'!$F$8+AF$1,'REG XP Table'!$G$2)-'Random Encounter'!$E$8-LOOKUP($A397,'Monster List'!$A$2:$A$448,'Monster List'!$C$2:$C$448)*AF$1&gt;=0,AF$1,AE397)</f>
        <v>7</v>
      </c>
    </row>
    <row r="398" spans="1:32" x14ac:dyDescent="0.3">
      <c r="A398" t="s">
        <v>373</v>
      </c>
      <c r="B398">
        <v>3900</v>
      </c>
      <c r="C398" t="b">
        <f>ISTEXT(INDEX(Table4[],MATCH(Table412[[#This Row],[Monster]],Table4[Monster],0),MATCH(Table36[Location],Table4[#Headers],0)))</f>
        <v>0</v>
      </c>
      <c r="D398" t="b">
        <f>ISNUMBER(MATCH(LOOKUP(Table412[[#This Row],[Monster]],Table4[Monster],Table4[Alignment 1]),'MSL Filters'!$K$3:$P$3,0))</f>
        <v>1</v>
      </c>
      <c r="E398" t="b">
        <f>ISNUMBER(MATCH(LOOKUP(Table412[[#This Row],[Monster]],Table4[Monster],Table4[Alignment 2]),'MSL Filters'!$K$13:$P$13,0))</f>
        <v>1</v>
      </c>
      <c r="F398" t="b">
        <f>IF(EXACT("Any",Table36[Type]), TRUE, EXACT(LOOKUP(Table412[[#This Row],[Monster]],Table4[Monster],Table4[Type]),Table36[Type]))</f>
        <v>1</v>
      </c>
      <c r="G398" t="b">
        <f>IF(EXACT("Any",Table36[Sub Type]),TRUE,NOT(ISERROR(MATCH(LOOKUP(Table412[[#This Row],[Monster]],Table4[Monster],Table4[Subtype]),'MSL Filters'!$K$23:$P$23,0))))</f>
        <v>1</v>
      </c>
      <c r="H398" t="b">
        <f>IF(EXACT(Table412[[#This Row],[1]],1),TRUE,FALSE)</f>
        <v>0</v>
      </c>
      <c r="I398" t="b">
        <f>LOOKUP(Table412[[#This Row],[Monster]],'Monster List'!$A$2:$A$447,'Monster List'!$B$2:$B$447)&gt;='Random Encounter'!$J$2</f>
        <v>1</v>
      </c>
      <c r="J398" t="b">
        <f>LOOKUP(Table412[[#This Row],[Monster]],'Monster List'!$A$2:$A$447,'Monster List'!$B$2:$B$447)&lt;='Random Encounter'!$K$2</f>
        <v>1</v>
      </c>
      <c r="K398" t="b">
        <f t="shared" si="6"/>
        <v>0</v>
      </c>
      <c r="L398" s="12">
        <f>IF(Table412[[#This Row],[Include?]],1,0)+L397</f>
        <v>26</v>
      </c>
      <c r="M398" s="13">
        <f>IF(INDEX('REG XP Table'!$B$2:$E$2815,'Random Encounter'!$F$8+M$1,'REG XP Table'!$G$2)-'Random Encounter'!$E$8-LOOKUP($A398,'Monster List'!$A$2:$A$448,'Monster List'!$C$2:$C$448)*M$1&gt;=0,1,0)</f>
        <v>0</v>
      </c>
      <c r="N398" s="15">
        <f>IF(INDEX('REG XP Table'!$B$2:$E$2815,'Random Encounter'!$F$8+N$1,'REG XP Table'!$G$2)-'Random Encounter'!$E$8-LOOKUP($A398,'Monster List'!$A$2:$A$448,'Monster List'!$C$2:$C$448)*N$1&gt;=0,N$1,M398)</f>
        <v>0</v>
      </c>
      <c r="O398" s="13">
        <f>IF(INDEX('REG XP Table'!$B$2:$E$2815,'Random Encounter'!$F$8+O$1,'REG XP Table'!$G$2)-'Random Encounter'!$E$8-LOOKUP($A398,'Monster List'!$A$2:$A$448,'Monster List'!$C$2:$C$448)*O$1&gt;=0,O$1,N398)</f>
        <v>0</v>
      </c>
      <c r="P398" s="13">
        <f>IF(INDEX('REG XP Table'!$B$2:$E$2815,'Random Encounter'!$F$8+P$1,'REG XP Table'!$G$2)-'Random Encounter'!$E$8-LOOKUP($A398,'Monster List'!$A$2:$A$448,'Monster List'!$C$2:$C$448)*P$1&gt;=0,P$1,O398)</f>
        <v>0</v>
      </c>
      <c r="Q398" s="13">
        <f>IF(INDEX('REG XP Table'!$B$2:$E$2815,'Random Encounter'!$F$8+Q$1,'REG XP Table'!$G$2)-'Random Encounter'!$E$8-LOOKUP($A398,'Monster List'!$A$2:$A$448,'Monster List'!$C$2:$C$448)*Q$1&gt;=0,Q$1,P398)</f>
        <v>0</v>
      </c>
      <c r="R398" s="13">
        <f>IF(INDEX('REG XP Table'!$B$2:$E$2815,'Random Encounter'!$F$8+R$1,'REG XP Table'!$G$2)-'Random Encounter'!$E$8-LOOKUP($A398,'Monster List'!$A$2:$A$448,'Monster List'!$C$2:$C$448)*R$1&gt;=0,R$1,Q398)</f>
        <v>0</v>
      </c>
      <c r="S398" s="13">
        <f>IF(INDEX('REG XP Table'!$B$2:$E$2815,'Random Encounter'!$F$8+S$1,'REG XP Table'!$G$2)-'Random Encounter'!$E$8-LOOKUP($A398,'Monster List'!$A$2:$A$448,'Monster List'!$C$2:$C$448)*S$1&gt;=0,S$1,R398)</f>
        <v>0</v>
      </c>
      <c r="T398" s="13">
        <f>IF(INDEX('REG XP Table'!$B$2:$E$2815,'Random Encounter'!$F$8+T$1,'REG XP Table'!$G$2)-'Random Encounter'!$E$8-LOOKUP($A398,'Monster List'!$A$2:$A$448,'Monster List'!$C$2:$C$448)*T$1&gt;=0,T$1,S398)</f>
        <v>0</v>
      </c>
      <c r="U398" s="13">
        <f>IF(INDEX('REG XP Table'!$B$2:$E$2815,'Random Encounter'!$F$8+U$1,'REG XP Table'!$G$2)-'Random Encounter'!$E$8-LOOKUP($A398,'Monster List'!$A$2:$A$448,'Monster List'!$C$2:$C$448)*U$1&gt;=0,U$1,T398)</f>
        <v>0</v>
      </c>
      <c r="V398" s="13">
        <f>IF(INDEX('REG XP Table'!$B$2:$E$2815,'Random Encounter'!$F$8+V$1,'REG XP Table'!$G$2)-'Random Encounter'!$E$8-LOOKUP($A398,'Monster List'!$A$2:$A$448,'Monster List'!$C$2:$C$448)*V$1&gt;=0,V$1,U398)</f>
        <v>0</v>
      </c>
      <c r="W398" s="13">
        <f>IF(INDEX('REG XP Table'!$B$2:$E$2815,'Random Encounter'!$F$8+W$1,'REG XP Table'!$G$2)-'Random Encounter'!$E$8-LOOKUP($A398,'Monster List'!$A$2:$A$448,'Monster List'!$C$2:$C$448)*W$1&gt;=0,W$1,V398)</f>
        <v>0</v>
      </c>
      <c r="X398" s="13">
        <f>IF(INDEX('REG XP Table'!$B$2:$E$2815,'Random Encounter'!$F$8+X$1,'REG XP Table'!$G$2)-'Random Encounter'!$E$8-LOOKUP($A398,'Monster List'!$A$2:$A$448,'Monster List'!$C$2:$C$448)*X$1&gt;=0,X$1,W398)</f>
        <v>0</v>
      </c>
      <c r="Y398" s="13">
        <f>IF(INDEX('REG XP Table'!$B$2:$E$2815,'Random Encounter'!$F$8+Y$1,'REG XP Table'!$G$2)-'Random Encounter'!$E$8-LOOKUP($A398,'Monster List'!$A$2:$A$448,'Monster List'!$C$2:$C$448)*Y$1&gt;=0,Y$1,X398)</f>
        <v>0</v>
      </c>
      <c r="Z398" s="13">
        <f>IF(INDEX('REG XP Table'!$B$2:$E$2815,'Random Encounter'!$F$8+Z$1,'REG XP Table'!$G$2)-'Random Encounter'!$E$8-LOOKUP($A398,'Monster List'!$A$2:$A$448,'Monster List'!$C$2:$C$448)*Z$1&gt;=0,Z$1,Y398)</f>
        <v>0</v>
      </c>
      <c r="AA398" s="13">
        <f>IF(INDEX('REG XP Table'!$B$2:$E$2815,'Random Encounter'!$F$8+AA$1,'REG XP Table'!$G$2)-'Random Encounter'!$E$8-LOOKUP($A398,'Monster List'!$A$2:$A$448,'Monster List'!$C$2:$C$448)*AA$1&gt;=0,AA$1,Z398)</f>
        <v>0</v>
      </c>
      <c r="AB398" s="13">
        <f>IF(INDEX('REG XP Table'!$B$2:$E$2815,'Random Encounter'!$F$8+AB$1,'REG XP Table'!$G$2)-'Random Encounter'!$E$8-LOOKUP($A398,'Monster List'!$A$2:$A$448,'Monster List'!$C$2:$C$448)*AB$1&gt;=0,AB$1,AA398)</f>
        <v>0</v>
      </c>
      <c r="AC398" s="13">
        <f>IF(INDEX('REG XP Table'!$B$2:$E$2815,'Random Encounter'!$F$8+AC$1,'REG XP Table'!$G$2)-'Random Encounter'!$E$8-LOOKUP($A398,'Monster List'!$A$2:$A$448,'Monster List'!$C$2:$C$448)*AC$1&gt;=0,AC$1,AB398)</f>
        <v>0</v>
      </c>
      <c r="AD398" s="13">
        <f>IF(INDEX('REG XP Table'!$B$2:$E$2815,'Random Encounter'!$F$8+AD$1,'REG XP Table'!$G$2)-'Random Encounter'!$E$8-LOOKUP($A398,'Monster List'!$A$2:$A$448,'Monster List'!$C$2:$C$448)*AD$1&gt;=0,AD$1,AC398)</f>
        <v>0</v>
      </c>
      <c r="AE398" s="13">
        <f>IF(INDEX('REG XP Table'!$B$2:$E$2815,'Random Encounter'!$F$8+AE$1,'REG XP Table'!$G$2)-'Random Encounter'!$E$8-LOOKUP($A398,'Monster List'!$A$2:$A$448,'Monster List'!$C$2:$C$448)*AE$1&gt;=0,AE$1,AD398)</f>
        <v>0</v>
      </c>
      <c r="AF398" s="13">
        <f>IF(INDEX('REG XP Table'!$B$2:$E$2815,'Random Encounter'!$F$8+AF$1,'REG XP Table'!$G$2)-'Random Encounter'!$E$8-LOOKUP($A398,'Monster List'!$A$2:$A$448,'Monster List'!$C$2:$C$448)*AF$1&gt;=0,AF$1,AE398)</f>
        <v>0</v>
      </c>
    </row>
    <row r="399" spans="1:32" x14ac:dyDescent="0.3">
      <c r="A399" t="s">
        <v>413</v>
      </c>
      <c r="B399">
        <v>10000</v>
      </c>
      <c r="C399" t="b">
        <f>ISTEXT(INDEX(Table4[],MATCH(Table412[[#This Row],[Monster]],Table4[Monster],0),MATCH(Table36[Location],Table4[#Headers],0)))</f>
        <v>0</v>
      </c>
      <c r="D399" t="b">
        <f>ISNUMBER(MATCH(LOOKUP(Table412[[#This Row],[Monster]],Table4[Monster],Table4[Alignment 1]),'MSL Filters'!$K$3:$P$3,0))</f>
        <v>1</v>
      </c>
      <c r="E399" t="b">
        <f>ISNUMBER(MATCH(LOOKUP(Table412[[#This Row],[Monster]],Table4[Monster],Table4[Alignment 2]),'MSL Filters'!$K$13:$P$13,0))</f>
        <v>1</v>
      </c>
      <c r="F399" t="b">
        <f>IF(EXACT("Any",Table36[Type]), TRUE, EXACT(LOOKUP(Table412[[#This Row],[Monster]],Table4[Monster],Table4[Type]),Table36[Type]))</f>
        <v>0</v>
      </c>
      <c r="G399" t="b">
        <f>IF(EXACT("Any",Table36[Sub Type]),TRUE,NOT(ISERROR(MATCH(LOOKUP(Table412[[#This Row],[Monster]],Table4[Monster],Table4[Subtype]),'MSL Filters'!$K$23:$P$23,0))))</f>
        <v>1</v>
      </c>
      <c r="H399" t="b">
        <f>IF(EXACT(Table412[[#This Row],[1]],1),TRUE,FALSE)</f>
        <v>0</v>
      </c>
      <c r="I399" t="b">
        <f>LOOKUP(Table412[[#This Row],[Monster]],'Monster List'!$A$2:$A$447,'Monster List'!$B$2:$B$447)&gt;='Random Encounter'!$J$2</f>
        <v>1</v>
      </c>
      <c r="J399" t="b">
        <f>LOOKUP(Table412[[#This Row],[Monster]],'Monster List'!$A$2:$A$447,'Monster List'!$B$2:$B$447)&lt;='Random Encounter'!$K$2</f>
        <v>1</v>
      </c>
      <c r="K399" t="b">
        <f t="shared" si="6"/>
        <v>0</v>
      </c>
      <c r="L399" s="12">
        <f>IF(Table412[[#This Row],[Include?]],1,0)+L398</f>
        <v>26</v>
      </c>
      <c r="M399" s="13">
        <f>IF(INDEX('REG XP Table'!$B$2:$E$2815,'Random Encounter'!$F$8+M$1,'REG XP Table'!$G$2)-'Random Encounter'!$E$8-LOOKUP($A399,'Monster List'!$A$2:$A$448,'Monster List'!$C$2:$C$448)*M$1&gt;=0,1,0)</f>
        <v>0</v>
      </c>
      <c r="N399" s="15">
        <f>IF(INDEX('REG XP Table'!$B$2:$E$2815,'Random Encounter'!$F$8+N$1,'REG XP Table'!$G$2)-'Random Encounter'!$E$8-LOOKUP($A399,'Monster List'!$A$2:$A$448,'Monster List'!$C$2:$C$448)*N$1&gt;=0,N$1,M399)</f>
        <v>0</v>
      </c>
      <c r="O399" s="13">
        <f>IF(INDEX('REG XP Table'!$B$2:$E$2815,'Random Encounter'!$F$8+O$1,'REG XP Table'!$G$2)-'Random Encounter'!$E$8-LOOKUP($A399,'Monster List'!$A$2:$A$448,'Monster List'!$C$2:$C$448)*O$1&gt;=0,O$1,N399)</f>
        <v>0</v>
      </c>
      <c r="P399" s="13">
        <f>IF(INDEX('REG XP Table'!$B$2:$E$2815,'Random Encounter'!$F$8+P$1,'REG XP Table'!$G$2)-'Random Encounter'!$E$8-LOOKUP($A399,'Monster List'!$A$2:$A$448,'Monster List'!$C$2:$C$448)*P$1&gt;=0,P$1,O399)</f>
        <v>0</v>
      </c>
      <c r="Q399" s="13">
        <f>IF(INDEX('REG XP Table'!$B$2:$E$2815,'Random Encounter'!$F$8+Q$1,'REG XP Table'!$G$2)-'Random Encounter'!$E$8-LOOKUP($A399,'Monster List'!$A$2:$A$448,'Monster List'!$C$2:$C$448)*Q$1&gt;=0,Q$1,P399)</f>
        <v>0</v>
      </c>
      <c r="R399" s="13">
        <f>IF(INDEX('REG XP Table'!$B$2:$E$2815,'Random Encounter'!$F$8+R$1,'REG XP Table'!$G$2)-'Random Encounter'!$E$8-LOOKUP($A399,'Monster List'!$A$2:$A$448,'Monster List'!$C$2:$C$448)*R$1&gt;=0,R$1,Q399)</f>
        <v>0</v>
      </c>
      <c r="S399" s="13">
        <f>IF(INDEX('REG XP Table'!$B$2:$E$2815,'Random Encounter'!$F$8+S$1,'REG XP Table'!$G$2)-'Random Encounter'!$E$8-LOOKUP($A399,'Monster List'!$A$2:$A$448,'Monster List'!$C$2:$C$448)*S$1&gt;=0,S$1,R399)</f>
        <v>0</v>
      </c>
      <c r="T399" s="13">
        <f>IF(INDEX('REG XP Table'!$B$2:$E$2815,'Random Encounter'!$F$8+T$1,'REG XP Table'!$G$2)-'Random Encounter'!$E$8-LOOKUP($A399,'Monster List'!$A$2:$A$448,'Monster List'!$C$2:$C$448)*T$1&gt;=0,T$1,S399)</f>
        <v>0</v>
      </c>
      <c r="U399" s="13">
        <f>IF(INDEX('REG XP Table'!$B$2:$E$2815,'Random Encounter'!$F$8+U$1,'REG XP Table'!$G$2)-'Random Encounter'!$E$8-LOOKUP($A399,'Monster List'!$A$2:$A$448,'Monster List'!$C$2:$C$448)*U$1&gt;=0,U$1,T399)</f>
        <v>0</v>
      </c>
      <c r="V399" s="13">
        <f>IF(INDEX('REG XP Table'!$B$2:$E$2815,'Random Encounter'!$F$8+V$1,'REG XP Table'!$G$2)-'Random Encounter'!$E$8-LOOKUP($A399,'Monster List'!$A$2:$A$448,'Monster List'!$C$2:$C$448)*V$1&gt;=0,V$1,U399)</f>
        <v>0</v>
      </c>
      <c r="W399" s="13">
        <f>IF(INDEX('REG XP Table'!$B$2:$E$2815,'Random Encounter'!$F$8+W$1,'REG XP Table'!$G$2)-'Random Encounter'!$E$8-LOOKUP($A399,'Monster List'!$A$2:$A$448,'Monster List'!$C$2:$C$448)*W$1&gt;=0,W$1,V399)</f>
        <v>0</v>
      </c>
      <c r="X399" s="13">
        <f>IF(INDEX('REG XP Table'!$B$2:$E$2815,'Random Encounter'!$F$8+X$1,'REG XP Table'!$G$2)-'Random Encounter'!$E$8-LOOKUP($A399,'Monster List'!$A$2:$A$448,'Monster List'!$C$2:$C$448)*X$1&gt;=0,X$1,W399)</f>
        <v>0</v>
      </c>
      <c r="Y399" s="13">
        <f>IF(INDEX('REG XP Table'!$B$2:$E$2815,'Random Encounter'!$F$8+Y$1,'REG XP Table'!$G$2)-'Random Encounter'!$E$8-LOOKUP($A399,'Monster List'!$A$2:$A$448,'Monster List'!$C$2:$C$448)*Y$1&gt;=0,Y$1,X399)</f>
        <v>0</v>
      </c>
      <c r="Z399" s="13">
        <f>IF(INDEX('REG XP Table'!$B$2:$E$2815,'Random Encounter'!$F$8+Z$1,'REG XP Table'!$G$2)-'Random Encounter'!$E$8-LOOKUP($A399,'Monster List'!$A$2:$A$448,'Monster List'!$C$2:$C$448)*Z$1&gt;=0,Z$1,Y399)</f>
        <v>0</v>
      </c>
      <c r="AA399" s="13">
        <f>IF(INDEX('REG XP Table'!$B$2:$E$2815,'Random Encounter'!$F$8+AA$1,'REG XP Table'!$G$2)-'Random Encounter'!$E$8-LOOKUP($A399,'Monster List'!$A$2:$A$448,'Monster List'!$C$2:$C$448)*AA$1&gt;=0,AA$1,Z399)</f>
        <v>0</v>
      </c>
      <c r="AB399" s="13">
        <f>IF(INDEX('REG XP Table'!$B$2:$E$2815,'Random Encounter'!$F$8+AB$1,'REG XP Table'!$G$2)-'Random Encounter'!$E$8-LOOKUP($A399,'Monster List'!$A$2:$A$448,'Monster List'!$C$2:$C$448)*AB$1&gt;=0,AB$1,AA399)</f>
        <v>0</v>
      </c>
      <c r="AC399" s="13">
        <f>IF(INDEX('REG XP Table'!$B$2:$E$2815,'Random Encounter'!$F$8+AC$1,'REG XP Table'!$G$2)-'Random Encounter'!$E$8-LOOKUP($A399,'Monster List'!$A$2:$A$448,'Monster List'!$C$2:$C$448)*AC$1&gt;=0,AC$1,AB399)</f>
        <v>0</v>
      </c>
      <c r="AD399" s="13">
        <f>IF(INDEX('REG XP Table'!$B$2:$E$2815,'Random Encounter'!$F$8+AD$1,'REG XP Table'!$G$2)-'Random Encounter'!$E$8-LOOKUP($A399,'Monster List'!$A$2:$A$448,'Monster List'!$C$2:$C$448)*AD$1&gt;=0,AD$1,AC399)</f>
        <v>0</v>
      </c>
      <c r="AE399" s="13">
        <f>IF(INDEX('REG XP Table'!$B$2:$E$2815,'Random Encounter'!$F$8+AE$1,'REG XP Table'!$G$2)-'Random Encounter'!$E$8-LOOKUP($A399,'Monster List'!$A$2:$A$448,'Monster List'!$C$2:$C$448)*AE$1&gt;=0,AE$1,AD399)</f>
        <v>0</v>
      </c>
      <c r="AF399" s="13">
        <f>IF(INDEX('REG XP Table'!$B$2:$E$2815,'Random Encounter'!$F$8+AF$1,'REG XP Table'!$G$2)-'Random Encounter'!$E$8-LOOKUP($A399,'Monster List'!$A$2:$A$448,'Monster List'!$C$2:$C$448)*AF$1&gt;=0,AF$1,AE399)</f>
        <v>0</v>
      </c>
    </row>
    <row r="400" spans="1:32" x14ac:dyDescent="0.3">
      <c r="A400" t="s">
        <v>325</v>
      </c>
      <c r="B400">
        <v>1800</v>
      </c>
      <c r="C400" t="b">
        <f>ISTEXT(INDEX(Table4[],MATCH(Table412[[#This Row],[Monster]],Table4[Monster],0),MATCH(Table36[Location],Table4[#Headers],0)))</f>
        <v>0</v>
      </c>
      <c r="D400" t="b">
        <f>ISNUMBER(MATCH(LOOKUP(Table412[[#This Row],[Monster]],Table4[Monster],Table4[Alignment 1]),'MSL Filters'!$K$3:$P$3,0))</f>
        <v>1</v>
      </c>
      <c r="E400" t="b">
        <f>ISNUMBER(MATCH(LOOKUP(Table412[[#This Row],[Monster]],Table4[Monster],Table4[Alignment 2]),'MSL Filters'!$K$13:$P$13,0))</f>
        <v>1</v>
      </c>
      <c r="F400" t="b">
        <f>IF(EXACT("Any",Table36[Type]), TRUE, EXACT(LOOKUP(Table412[[#This Row],[Monster]],Table4[Monster],Table4[Type]),Table36[Type]))</f>
        <v>0</v>
      </c>
      <c r="G400" t="b">
        <f>IF(EXACT("Any",Table36[Sub Type]),TRUE,NOT(ISERROR(MATCH(LOOKUP(Table412[[#This Row],[Monster]],Table4[Monster],Table4[Subtype]),'MSL Filters'!$K$23:$P$23,0))))</f>
        <v>1</v>
      </c>
      <c r="H400" t="b">
        <f>IF(EXACT(Table412[[#This Row],[1]],1),TRUE,FALSE)</f>
        <v>0</v>
      </c>
      <c r="I400" t="b">
        <f>LOOKUP(Table412[[#This Row],[Monster]],'Monster List'!$A$2:$A$447,'Monster List'!$B$2:$B$447)&gt;='Random Encounter'!$J$2</f>
        <v>1</v>
      </c>
      <c r="J400" t="b">
        <f>LOOKUP(Table412[[#This Row],[Monster]],'Monster List'!$A$2:$A$447,'Monster List'!$B$2:$B$447)&lt;='Random Encounter'!$K$2</f>
        <v>1</v>
      </c>
      <c r="K400" t="b">
        <f t="shared" si="6"/>
        <v>0</v>
      </c>
      <c r="L400" s="12">
        <f>IF(Table412[[#This Row],[Include?]],1,0)+L399</f>
        <v>26</v>
      </c>
      <c r="M400" s="13">
        <f>IF(INDEX('REG XP Table'!$B$2:$E$2815,'Random Encounter'!$F$8+M$1,'REG XP Table'!$G$2)-'Random Encounter'!$E$8-LOOKUP($A400,'Monster List'!$A$2:$A$448,'Monster List'!$C$2:$C$448)*M$1&gt;=0,1,0)</f>
        <v>0</v>
      </c>
      <c r="N400" s="15">
        <f>IF(INDEX('REG XP Table'!$B$2:$E$2815,'Random Encounter'!$F$8+N$1,'REG XP Table'!$G$2)-'Random Encounter'!$E$8-LOOKUP($A400,'Monster List'!$A$2:$A$448,'Monster List'!$C$2:$C$448)*N$1&gt;=0,N$1,M400)</f>
        <v>0</v>
      </c>
      <c r="O400" s="13">
        <f>IF(INDEX('REG XP Table'!$B$2:$E$2815,'Random Encounter'!$F$8+O$1,'REG XP Table'!$G$2)-'Random Encounter'!$E$8-LOOKUP($A400,'Monster List'!$A$2:$A$448,'Monster List'!$C$2:$C$448)*O$1&gt;=0,O$1,N400)</f>
        <v>0</v>
      </c>
      <c r="P400" s="13">
        <f>IF(INDEX('REG XP Table'!$B$2:$E$2815,'Random Encounter'!$F$8+P$1,'REG XP Table'!$G$2)-'Random Encounter'!$E$8-LOOKUP($A400,'Monster List'!$A$2:$A$448,'Monster List'!$C$2:$C$448)*P$1&gt;=0,P$1,O400)</f>
        <v>0</v>
      </c>
      <c r="Q400" s="13">
        <f>IF(INDEX('REG XP Table'!$B$2:$E$2815,'Random Encounter'!$F$8+Q$1,'REG XP Table'!$G$2)-'Random Encounter'!$E$8-LOOKUP($A400,'Monster List'!$A$2:$A$448,'Monster List'!$C$2:$C$448)*Q$1&gt;=0,Q$1,P400)</f>
        <v>0</v>
      </c>
      <c r="R400" s="13">
        <f>IF(INDEX('REG XP Table'!$B$2:$E$2815,'Random Encounter'!$F$8+R$1,'REG XP Table'!$G$2)-'Random Encounter'!$E$8-LOOKUP($A400,'Monster List'!$A$2:$A$448,'Monster List'!$C$2:$C$448)*R$1&gt;=0,R$1,Q400)</f>
        <v>0</v>
      </c>
      <c r="S400" s="13">
        <f>IF(INDEX('REG XP Table'!$B$2:$E$2815,'Random Encounter'!$F$8+S$1,'REG XP Table'!$G$2)-'Random Encounter'!$E$8-LOOKUP($A400,'Monster List'!$A$2:$A$448,'Monster List'!$C$2:$C$448)*S$1&gt;=0,S$1,R400)</f>
        <v>0</v>
      </c>
      <c r="T400" s="13">
        <f>IF(INDEX('REG XP Table'!$B$2:$E$2815,'Random Encounter'!$F$8+T$1,'REG XP Table'!$G$2)-'Random Encounter'!$E$8-LOOKUP($A400,'Monster List'!$A$2:$A$448,'Monster List'!$C$2:$C$448)*T$1&gt;=0,T$1,S400)</f>
        <v>0</v>
      </c>
      <c r="U400" s="13">
        <f>IF(INDEX('REG XP Table'!$B$2:$E$2815,'Random Encounter'!$F$8+U$1,'REG XP Table'!$G$2)-'Random Encounter'!$E$8-LOOKUP($A400,'Monster List'!$A$2:$A$448,'Monster List'!$C$2:$C$448)*U$1&gt;=0,U$1,T400)</f>
        <v>0</v>
      </c>
      <c r="V400" s="13">
        <f>IF(INDEX('REG XP Table'!$B$2:$E$2815,'Random Encounter'!$F$8+V$1,'REG XP Table'!$G$2)-'Random Encounter'!$E$8-LOOKUP($A400,'Monster List'!$A$2:$A$448,'Monster List'!$C$2:$C$448)*V$1&gt;=0,V$1,U400)</f>
        <v>0</v>
      </c>
      <c r="W400" s="13">
        <f>IF(INDEX('REG XP Table'!$B$2:$E$2815,'Random Encounter'!$F$8+W$1,'REG XP Table'!$G$2)-'Random Encounter'!$E$8-LOOKUP($A400,'Monster List'!$A$2:$A$448,'Monster List'!$C$2:$C$448)*W$1&gt;=0,W$1,V400)</f>
        <v>0</v>
      </c>
      <c r="X400" s="13">
        <f>IF(INDEX('REG XP Table'!$B$2:$E$2815,'Random Encounter'!$F$8+X$1,'REG XP Table'!$G$2)-'Random Encounter'!$E$8-LOOKUP($A400,'Monster List'!$A$2:$A$448,'Monster List'!$C$2:$C$448)*X$1&gt;=0,X$1,W400)</f>
        <v>0</v>
      </c>
      <c r="Y400" s="13">
        <f>IF(INDEX('REG XP Table'!$B$2:$E$2815,'Random Encounter'!$F$8+Y$1,'REG XP Table'!$G$2)-'Random Encounter'!$E$8-LOOKUP($A400,'Monster List'!$A$2:$A$448,'Monster List'!$C$2:$C$448)*Y$1&gt;=0,Y$1,X400)</f>
        <v>0</v>
      </c>
      <c r="Z400" s="13">
        <f>IF(INDEX('REG XP Table'!$B$2:$E$2815,'Random Encounter'!$F$8+Z$1,'REG XP Table'!$G$2)-'Random Encounter'!$E$8-LOOKUP($A400,'Monster List'!$A$2:$A$448,'Monster List'!$C$2:$C$448)*Z$1&gt;=0,Z$1,Y400)</f>
        <v>0</v>
      </c>
      <c r="AA400" s="13">
        <f>IF(INDEX('REG XP Table'!$B$2:$E$2815,'Random Encounter'!$F$8+AA$1,'REG XP Table'!$G$2)-'Random Encounter'!$E$8-LOOKUP($A400,'Monster List'!$A$2:$A$448,'Monster List'!$C$2:$C$448)*AA$1&gt;=0,AA$1,Z400)</f>
        <v>0</v>
      </c>
      <c r="AB400" s="13">
        <f>IF(INDEX('REG XP Table'!$B$2:$E$2815,'Random Encounter'!$F$8+AB$1,'REG XP Table'!$G$2)-'Random Encounter'!$E$8-LOOKUP($A400,'Monster List'!$A$2:$A$448,'Monster List'!$C$2:$C$448)*AB$1&gt;=0,AB$1,AA400)</f>
        <v>0</v>
      </c>
      <c r="AC400" s="13">
        <f>IF(INDEX('REG XP Table'!$B$2:$E$2815,'Random Encounter'!$F$8+AC$1,'REG XP Table'!$G$2)-'Random Encounter'!$E$8-LOOKUP($A400,'Monster List'!$A$2:$A$448,'Monster List'!$C$2:$C$448)*AC$1&gt;=0,AC$1,AB400)</f>
        <v>0</v>
      </c>
      <c r="AD400" s="13">
        <f>IF(INDEX('REG XP Table'!$B$2:$E$2815,'Random Encounter'!$F$8+AD$1,'REG XP Table'!$G$2)-'Random Encounter'!$E$8-LOOKUP($A400,'Monster List'!$A$2:$A$448,'Monster List'!$C$2:$C$448)*AD$1&gt;=0,AD$1,AC400)</f>
        <v>0</v>
      </c>
      <c r="AE400" s="13">
        <f>IF(INDEX('REG XP Table'!$B$2:$E$2815,'Random Encounter'!$F$8+AE$1,'REG XP Table'!$G$2)-'Random Encounter'!$E$8-LOOKUP($A400,'Monster List'!$A$2:$A$448,'Monster List'!$C$2:$C$448)*AE$1&gt;=0,AE$1,AD400)</f>
        <v>0</v>
      </c>
      <c r="AF400" s="13">
        <f>IF(INDEX('REG XP Table'!$B$2:$E$2815,'Random Encounter'!$F$8+AF$1,'REG XP Table'!$G$2)-'Random Encounter'!$E$8-LOOKUP($A400,'Monster List'!$A$2:$A$448,'Monster List'!$C$2:$C$448)*AF$1&gt;=0,AF$1,AE400)</f>
        <v>0</v>
      </c>
    </row>
    <row r="401" spans="1:32" x14ac:dyDescent="0.3">
      <c r="A401" t="s">
        <v>326</v>
      </c>
      <c r="B401">
        <v>1800</v>
      </c>
      <c r="C401" t="b">
        <f>ISTEXT(INDEX(Table4[],MATCH(Table412[[#This Row],[Monster]],Table4[Monster],0),MATCH(Table36[Location],Table4[#Headers],0)))</f>
        <v>0</v>
      </c>
      <c r="D401" t="b">
        <f>ISNUMBER(MATCH(LOOKUP(Table412[[#This Row],[Monster]],Table4[Monster],Table4[Alignment 1]),'MSL Filters'!$K$3:$P$3,0))</f>
        <v>1</v>
      </c>
      <c r="E401" t="b">
        <f>ISNUMBER(MATCH(LOOKUP(Table412[[#This Row],[Monster]],Table4[Monster],Table4[Alignment 2]),'MSL Filters'!$K$13:$P$13,0))</f>
        <v>1</v>
      </c>
      <c r="F401" t="b">
        <f>IF(EXACT("Any",Table36[Type]), TRUE, EXACT(LOOKUP(Table412[[#This Row],[Monster]],Table4[Monster],Table4[Type]),Table36[Type]))</f>
        <v>0</v>
      </c>
      <c r="G401" t="b">
        <f>IF(EXACT("Any",Table36[Sub Type]),TRUE,NOT(ISERROR(MATCH(LOOKUP(Table412[[#This Row],[Monster]],Table4[Monster],Table4[Subtype]),'MSL Filters'!$K$23:$P$23,0))))</f>
        <v>1</v>
      </c>
      <c r="H401" t="b">
        <f>IF(EXACT(Table412[[#This Row],[1]],1),TRUE,FALSE)</f>
        <v>0</v>
      </c>
      <c r="I401" t="b">
        <f>LOOKUP(Table412[[#This Row],[Monster]],'Monster List'!$A$2:$A$447,'Monster List'!$B$2:$B$447)&gt;='Random Encounter'!$J$2</f>
        <v>1</v>
      </c>
      <c r="J401" t="b">
        <f>LOOKUP(Table412[[#This Row],[Monster]],'Monster List'!$A$2:$A$447,'Monster List'!$B$2:$B$447)&lt;='Random Encounter'!$K$2</f>
        <v>1</v>
      </c>
      <c r="K401" t="b">
        <f t="shared" si="6"/>
        <v>0</v>
      </c>
      <c r="L401" s="12">
        <f>IF(Table412[[#This Row],[Include?]],1,0)+L400</f>
        <v>26</v>
      </c>
      <c r="M401" s="13">
        <f>IF(INDEX('REG XP Table'!$B$2:$E$2815,'Random Encounter'!$F$8+M$1,'REG XP Table'!$G$2)-'Random Encounter'!$E$8-LOOKUP($A401,'Monster List'!$A$2:$A$448,'Monster List'!$C$2:$C$448)*M$1&gt;=0,1,0)</f>
        <v>0</v>
      </c>
      <c r="N401" s="15">
        <f>IF(INDEX('REG XP Table'!$B$2:$E$2815,'Random Encounter'!$F$8+N$1,'REG XP Table'!$G$2)-'Random Encounter'!$E$8-LOOKUP($A401,'Monster List'!$A$2:$A$448,'Monster List'!$C$2:$C$448)*N$1&gt;=0,N$1,M401)</f>
        <v>0</v>
      </c>
      <c r="O401" s="13">
        <f>IF(INDEX('REG XP Table'!$B$2:$E$2815,'Random Encounter'!$F$8+O$1,'REG XP Table'!$G$2)-'Random Encounter'!$E$8-LOOKUP($A401,'Monster List'!$A$2:$A$448,'Monster List'!$C$2:$C$448)*O$1&gt;=0,O$1,N401)</f>
        <v>0</v>
      </c>
      <c r="P401" s="13">
        <f>IF(INDEX('REG XP Table'!$B$2:$E$2815,'Random Encounter'!$F$8+P$1,'REG XP Table'!$G$2)-'Random Encounter'!$E$8-LOOKUP($A401,'Monster List'!$A$2:$A$448,'Monster List'!$C$2:$C$448)*P$1&gt;=0,P$1,O401)</f>
        <v>0</v>
      </c>
      <c r="Q401" s="13">
        <f>IF(INDEX('REG XP Table'!$B$2:$E$2815,'Random Encounter'!$F$8+Q$1,'REG XP Table'!$G$2)-'Random Encounter'!$E$8-LOOKUP($A401,'Monster List'!$A$2:$A$448,'Monster List'!$C$2:$C$448)*Q$1&gt;=0,Q$1,P401)</f>
        <v>0</v>
      </c>
      <c r="R401" s="13">
        <f>IF(INDEX('REG XP Table'!$B$2:$E$2815,'Random Encounter'!$F$8+R$1,'REG XP Table'!$G$2)-'Random Encounter'!$E$8-LOOKUP($A401,'Monster List'!$A$2:$A$448,'Monster List'!$C$2:$C$448)*R$1&gt;=0,R$1,Q401)</f>
        <v>0</v>
      </c>
      <c r="S401" s="13">
        <f>IF(INDEX('REG XP Table'!$B$2:$E$2815,'Random Encounter'!$F$8+S$1,'REG XP Table'!$G$2)-'Random Encounter'!$E$8-LOOKUP($A401,'Monster List'!$A$2:$A$448,'Monster List'!$C$2:$C$448)*S$1&gt;=0,S$1,R401)</f>
        <v>0</v>
      </c>
      <c r="T401" s="13">
        <f>IF(INDEX('REG XP Table'!$B$2:$E$2815,'Random Encounter'!$F$8+T$1,'REG XP Table'!$G$2)-'Random Encounter'!$E$8-LOOKUP($A401,'Monster List'!$A$2:$A$448,'Monster List'!$C$2:$C$448)*T$1&gt;=0,T$1,S401)</f>
        <v>0</v>
      </c>
      <c r="U401" s="13">
        <f>IF(INDEX('REG XP Table'!$B$2:$E$2815,'Random Encounter'!$F$8+U$1,'REG XP Table'!$G$2)-'Random Encounter'!$E$8-LOOKUP($A401,'Monster List'!$A$2:$A$448,'Monster List'!$C$2:$C$448)*U$1&gt;=0,U$1,T401)</f>
        <v>0</v>
      </c>
      <c r="V401" s="13">
        <f>IF(INDEX('REG XP Table'!$B$2:$E$2815,'Random Encounter'!$F$8+V$1,'REG XP Table'!$G$2)-'Random Encounter'!$E$8-LOOKUP($A401,'Monster List'!$A$2:$A$448,'Monster List'!$C$2:$C$448)*V$1&gt;=0,V$1,U401)</f>
        <v>0</v>
      </c>
      <c r="W401" s="13">
        <f>IF(INDEX('REG XP Table'!$B$2:$E$2815,'Random Encounter'!$F$8+W$1,'REG XP Table'!$G$2)-'Random Encounter'!$E$8-LOOKUP($A401,'Monster List'!$A$2:$A$448,'Monster List'!$C$2:$C$448)*W$1&gt;=0,W$1,V401)</f>
        <v>0</v>
      </c>
      <c r="X401" s="13">
        <f>IF(INDEX('REG XP Table'!$B$2:$E$2815,'Random Encounter'!$F$8+X$1,'REG XP Table'!$G$2)-'Random Encounter'!$E$8-LOOKUP($A401,'Monster List'!$A$2:$A$448,'Monster List'!$C$2:$C$448)*X$1&gt;=0,X$1,W401)</f>
        <v>0</v>
      </c>
      <c r="Y401" s="13">
        <f>IF(INDEX('REG XP Table'!$B$2:$E$2815,'Random Encounter'!$F$8+Y$1,'REG XP Table'!$G$2)-'Random Encounter'!$E$8-LOOKUP($A401,'Monster List'!$A$2:$A$448,'Monster List'!$C$2:$C$448)*Y$1&gt;=0,Y$1,X401)</f>
        <v>0</v>
      </c>
      <c r="Z401" s="13">
        <f>IF(INDEX('REG XP Table'!$B$2:$E$2815,'Random Encounter'!$F$8+Z$1,'REG XP Table'!$G$2)-'Random Encounter'!$E$8-LOOKUP($A401,'Monster List'!$A$2:$A$448,'Monster List'!$C$2:$C$448)*Z$1&gt;=0,Z$1,Y401)</f>
        <v>0</v>
      </c>
      <c r="AA401" s="13">
        <f>IF(INDEX('REG XP Table'!$B$2:$E$2815,'Random Encounter'!$F$8+AA$1,'REG XP Table'!$G$2)-'Random Encounter'!$E$8-LOOKUP($A401,'Monster List'!$A$2:$A$448,'Monster List'!$C$2:$C$448)*AA$1&gt;=0,AA$1,Z401)</f>
        <v>0</v>
      </c>
      <c r="AB401" s="13">
        <f>IF(INDEX('REG XP Table'!$B$2:$E$2815,'Random Encounter'!$F$8+AB$1,'REG XP Table'!$G$2)-'Random Encounter'!$E$8-LOOKUP($A401,'Monster List'!$A$2:$A$448,'Monster List'!$C$2:$C$448)*AB$1&gt;=0,AB$1,AA401)</f>
        <v>0</v>
      </c>
      <c r="AC401" s="13">
        <f>IF(INDEX('REG XP Table'!$B$2:$E$2815,'Random Encounter'!$F$8+AC$1,'REG XP Table'!$G$2)-'Random Encounter'!$E$8-LOOKUP($A401,'Monster List'!$A$2:$A$448,'Monster List'!$C$2:$C$448)*AC$1&gt;=0,AC$1,AB401)</f>
        <v>0</v>
      </c>
      <c r="AD401" s="13">
        <f>IF(INDEX('REG XP Table'!$B$2:$E$2815,'Random Encounter'!$F$8+AD$1,'REG XP Table'!$G$2)-'Random Encounter'!$E$8-LOOKUP($A401,'Monster List'!$A$2:$A$448,'Monster List'!$C$2:$C$448)*AD$1&gt;=0,AD$1,AC401)</f>
        <v>0</v>
      </c>
      <c r="AE401" s="13">
        <f>IF(INDEX('REG XP Table'!$B$2:$E$2815,'Random Encounter'!$F$8+AE$1,'REG XP Table'!$G$2)-'Random Encounter'!$E$8-LOOKUP($A401,'Monster List'!$A$2:$A$448,'Monster List'!$C$2:$C$448)*AE$1&gt;=0,AE$1,AD401)</f>
        <v>0</v>
      </c>
      <c r="AF401" s="13">
        <f>IF(INDEX('REG XP Table'!$B$2:$E$2815,'Random Encounter'!$F$8+AF$1,'REG XP Table'!$G$2)-'Random Encounter'!$E$8-LOOKUP($A401,'Monster List'!$A$2:$A$448,'Monster List'!$C$2:$C$448)*AF$1&gt;=0,AF$1,AE401)</f>
        <v>0</v>
      </c>
    </row>
    <row r="402" spans="1:32" x14ac:dyDescent="0.3">
      <c r="A402" t="s">
        <v>414</v>
      </c>
      <c r="B402">
        <v>10000</v>
      </c>
      <c r="C402" t="b">
        <f>ISTEXT(INDEX(Table4[],MATCH(Table412[[#This Row],[Monster]],Table4[Monster],0),MATCH(Table36[Location],Table4[#Headers],0)))</f>
        <v>0</v>
      </c>
      <c r="D402" t="b">
        <f>ISNUMBER(MATCH(LOOKUP(Table412[[#This Row],[Monster]],Table4[Monster],Table4[Alignment 1]),'MSL Filters'!$K$3:$P$3,0))</f>
        <v>1</v>
      </c>
      <c r="E402" t="b">
        <f>ISNUMBER(MATCH(LOOKUP(Table412[[#This Row],[Monster]],Table4[Monster],Table4[Alignment 2]),'MSL Filters'!$K$13:$P$13,0))</f>
        <v>1</v>
      </c>
      <c r="F402" t="b">
        <f>IF(EXACT("Any",Table36[Type]), TRUE, EXACT(LOOKUP(Table412[[#This Row],[Monster]],Table4[Monster],Table4[Type]),Table36[Type]))</f>
        <v>0</v>
      </c>
      <c r="G402" t="b">
        <f>IF(EXACT("Any",Table36[Sub Type]),TRUE,NOT(ISERROR(MATCH(LOOKUP(Table412[[#This Row],[Monster]],Table4[Monster],Table4[Subtype]),'MSL Filters'!$K$23:$P$23,0))))</f>
        <v>1</v>
      </c>
      <c r="H402" t="b">
        <f>IF(EXACT(Table412[[#This Row],[1]],1),TRUE,FALSE)</f>
        <v>0</v>
      </c>
      <c r="I402" t="b">
        <f>LOOKUP(Table412[[#This Row],[Monster]],'Monster List'!$A$2:$A$447,'Monster List'!$B$2:$B$447)&gt;='Random Encounter'!$J$2</f>
        <v>1</v>
      </c>
      <c r="J402" t="b">
        <f>LOOKUP(Table412[[#This Row],[Monster]],'Monster List'!$A$2:$A$447,'Monster List'!$B$2:$B$447)&lt;='Random Encounter'!$K$2</f>
        <v>1</v>
      </c>
      <c r="K402" t="b">
        <f t="shared" si="6"/>
        <v>0</v>
      </c>
      <c r="L402" s="12">
        <f>IF(Table412[[#This Row],[Include?]],1,0)+L401</f>
        <v>26</v>
      </c>
      <c r="M402" s="13">
        <f>IF(INDEX('REG XP Table'!$B$2:$E$2815,'Random Encounter'!$F$8+M$1,'REG XP Table'!$G$2)-'Random Encounter'!$E$8-LOOKUP($A402,'Monster List'!$A$2:$A$448,'Monster List'!$C$2:$C$448)*M$1&gt;=0,1,0)</f>
        <v>0</v>
      </c>
      <c r="N402" s="15">
        <f>IF(INDEX('REG XP Table'!$B$2:$E$2815,'Random Encounter'!$F$8+N$1,'REG XP Table'!$G$2)-'Random Encounter'!$E$8-LOOKUP($A402,'Monster List'!$A$2:$A$448,'Monster List'!$C$2:$C$448)*N$1&gt;=0,N$1,M402)</f>
        <v>0</v>
      </c>
      <c r="O402" s="13">
        <f>IF(INDEX('REG XP Table'!$B$2:$E$2815,'Random Encounter'!$F$8+O$1,'REG XP Table'!$G$2)-'Random Encounter'!$E$8-LOOKUP($A402,'Monster List'!$A$2:$A$448,'Monster List'!$C$2:$C$448)*O$1&gt;=0,O$1,N402)</f>
        <v>0</v>
      </c>
      <c r="P402" s="13">
        <f>IF(INDEX('REG XP Table'!$B$2:$E$2815,'Random Encounter'!$F$8+P$1,'REG XP Table'!$G$2)-'Random Encounter'!$E$8-LOOKUP($A402,'Monster List'!$A$2:$A$448,'Monster List'!$C$2:$C$448)*P$1&gt;=0,P$1,O402)</f>
        <v>0</v>
      </c>
      <c r="Q402" s="13">
        <f>IF(INDEX('REG XP Table'!$B$2:$E$2815,'Random Encounter'!$F$8+Q$1,'REG XP Table'!$G$2)-'Random Encounter'!$E$8-LOOKUP($A402,'Monster List'!$A$2:$A$448,'Monster List'!$C$2:$C$448)*Q$1&gt;=0,Q$1,P402)</f>
        <v>0</v>
      </c>
      <c r="R402" s="13">
        <f>IF(INDEX('REG XP Table'!$B$2:$E$2815,'Random Encounter'!$F$8+R$1,'REG XP Table'!$G$2)-'Random Encounter'!$E$8-LOOKUP($A402,'Monster List'!$A$2:$A$448,'Monster List'!$C$2:$C$448)*R$1&gt;=0,R$1,Q402)</f>
        <v>0</v>
      </c>
      <c r="S402" s="13">
        <f>IF(INDEX('REG XP Table'!$B$2:$E$2815,'Random Encounter'!$F$8+S$1,'REG XP Table'!$G$2)-'Random Encounter'!$E$8-LOOKUP($A402,'Monster List'!$A$2:$A$448,'Monster List'!$C$2:$C$448)*S$1&gt;=0,S$1,R402)</f>
        <v>0</v>
      </c>
      <c r="T402" s="13">
        <f>IF(INDEX('REG XP Table'!$B$2:$E$2815,'Random Encounter'!$F$8+T$1,'REG XP Table'!$G$2)-'Random Encounter'!$E$8-LOOKUP($A402,'Monster List'!$A$2:$A$448,'Monster List'!$C$2:$C$448)*T$1&gt;=0,T$1,S402)</f>
        <v>0</v>
      </c>
      <c r="U402" s="13">
        <f>IF(INDEX('REG XP Table'!$B$2:$E$2815,'Random Encounter'!$F$8+U$1,'REG XP Table'!$G$2)-'Random Encounter'!$E$8-LOOKUP($A402,'Monster List'!$A$2:$A$448,'Monster List'!$C$2:$C$448)*U$1&gt;=0,U$1,T402)</f>
        <v>0</v>
      </c>
      <c r="V402" s="13">
        <f>IF(INDEX('REG XP Table'!$B$2:$E$2815,'Random Encounter'!$F$8+V$1,'REG XP Table'!$G$2)-'Random Encounter'!$E$8-LOOKUP($A402,'Monster List'!$A$2:$A$448,'Monster List'!$C$2:$C$448)*V$1&gt;=0,V$1,U402)</f>
        <v>0</v>
      </c>
      <c r="W402" s="13">
        <f>IF(INDEX('REG XP Table'!$B$2:$E$2815,'Random Encounter'!$F$8+W$1,'REG XP Table'!$G$2)-'Random Encounter'!$E$8-LOOKUP($A402,'Monster List'!$A$2:$A$448,'Monster List'!$C$2:$C$448)*W$1&gt;=0,W$1,V402)</f>
        <v>0</v>
      </c>
      <c r="X402" s="13">
        <f>IF(INDEX('REG XP Table'!$B$2:$E$2815,'Random Encounter'!$F$8+X$1,'REG XP Table'!$G$2)-'Random Encounter'!$E$8-LOOKUP($A402,'Monster List'!$A$2:$A$448,'Monster List'!$C$2:$C$448)*X$1&gt;=0,X$1,W402)</f>
        <v>0</v>
      </c>
      <c r="Y402" s="13">
        <f>IF(INDEX('REG XP Table'!$B$2:$E$2815,'Random Encounter'!$F$8+Y$1,'REG XP Table'!$G$2)-'Random Encounter'!$E$8-LOOKUP($A402,'Monster List'!$A$2:$A$448,'Monster List'!$C$2:$C$448)*Y$1&gt;=0,Y$1,X402)</f>
        <v>0</v>
      </c>
      <c r="Z402" s="13">
        <f>IF(INDEX('REG XP Table'!$B$2:$E$2815,'Random Encounter'!$F$8+Z$1,'REG XP Table'!$G$2)-'Random Encounter'!$E$8-LOOKUP($A402,'Monster List'!$A$2:$A$448,'Monster List'!$C$2:$C$448)*Z$1&gt;=0,Z$1,Y402)</f>
        <v>0</v>
      </c>
      <c r="AA402" s="13">
        <f>IF(INDEX('REG XP Table'!$B$2:$E$2815,'Random Encounter'!$F$8+AA$1,'REG XP Table'!$G$2)-'Random Encounter'!$E$8-LOOKUP($A402,'Monster List'!$A$2:$A$448,'Monster List'!$C$2:$C$448)*AA$1&gt;=0,AA$1,Z402)</f>
        <v>0</v>
      </c>
      <c r="AB402" s="13">
        <f>IF(INDEX('REG XP Table'!$B$2:$E$2815,'Random Encounter'!$F$8+AB$1,'REG XP Table'!$G$2)-'Random Encounter'!$E$8-LOOKUP($A402,'Monster List'!$A$2:$A$448,'Monster List'!$C$2:$C$448)*AB$1&gt;=0,AB$1,AA402)</f>
        <v>0</v>
      </c>
      <c r="AC402" s="13">
        <f>IF(INDEX('REG XP Table'!$B$2:$E$2815,'Random Encounter'!$F$8+AC$1,'REG XP Table'!$G$2)-'Random Encounter'!$E$8-LOOKUP($A402,'Monster List'!$A$2:$A$448,'Monster List'!$C$2:$C$448)*AC$1&gt;=0,AC$1,AB402)</f>
        <v>0</v>
      </c>
      <c r="AD402" s="13">
        <f>IF(INDEX('REG XP Table'!$B$2:$E$2815,'Random Encounter'!$F$8+AD$1,'REG XP Table'!$G$2)-'Random Encounter'!$E$8-LOOKUP($A402,'Monster List'!$A$2:$A$448,'Monster List'!$C$2:$C$448)*AD$1&gt;=0,AD$1,AC402)</f>
        <v>0</v>
      </c>
      <c r="AE402" s="13">
        <f>IF(INDEX('REG XP Table'!$B$2:$E$2815,'Random Encounter'!$F$8+AE$1,'REG XP Table'!$G$2)-'Random Encounter'!$E$8-LOOKUP($A402,'Monster List'!$A$2:$A$448,'Monster List'!$C$2:$C$448)*AE$1&gt;=0,AE$1,AD402)</f>
        <v>0</v>
      </c>
      <c r="AF402" s="13">
        <f>IF(INDEX('REG XP Table'!$B$2:$E$2815,'Random Encounter'!$F$8+AF$1,'REG XP Table'!$G$2)-'Random Encounter'!$E$8-LOOKUP($A402,'Monster List'!$A$2:$A$448,'Monster List'!$C$2:$C$448)*AF$1&gt;=0,AF$1,AE402)</f>
        <v>0</v>
      </c>
    </row>
    <row r="403" spans="1:32" x14ac:dyDescent="0.3">
      <c r="A403" t="s">
        <v>426</v>
      </c>
      <c r="B403">
        <v>13000</v>
      </c>
      <c r="C403" t="b">
        <f>ISTEXT(INDEX(Table4[],MATCH(Table412[[#This Row],[Monster]],Table4[Monster],0),MATCH(Table36[Location],Table4[#Headers],0)))</f>
        <v>0</v>
      </c>
      <c r="D403" t="b">
        <f>ISNUMBER(MATCH(LOOKUP(Table412[[#This Row],[Monster]],Table4[Monster],Table4[Alignment 1]),'MSL Filters'!$K$3:$P$3,0))</f>
        <v>1</v>
      </c>
      <c r="E403" t="b">
        <f>ISNUMBER(MATCH(LOOKUP(Table412[[#This Row],[Monster]],Table4[Monster],Table4[Alignment 2]),'MSL Filters'!$K$13:$P$13,0))</f>
        <v>1</v>
      </c>
      <c r="F403" t="b">
        <f>IF(EXACT("Any",Table36[Type]), TRUE, EXACT(LOOKUP(Table412[[#This Row],[Monster]],Table4[Monster],Table4[Type]),Table36[Type]))</f>
        <v>0</v>
      </c>
      <c r="G403" t="b">
        <f>IF(EXACT("Any",Table36[Sub Type]),TRUE,NOT(ISERROR(MATCH(LOOKUP(Table412[[#This Row],[Monster]],Table4[Monster],Table4[Subtype]),'MSL Filters'!$K$23:$P$23,0))))</f>
        <v>1</v>
      </c>
      <c r="H403" t="b">
        <f>IF(EXACT(Table412[[#This Row],[1]],1),TRUE,FALSE)</f>
        <v>0</v>
      </c>
      <c r="I403" t="b">
        <f>LOOKUP(Table412[[#This Row],[Monster]],'Monster List'!$A$2:$A$447,'Monster List'!$B$2:$B$447)&gt;='Random Encounter'!$J$2</f>
        <v>1</v>
      </c>
      <c r="J403" t="b">
        <f>LOOKUP(Table412[[#This Row],[Monster]],'Monster List'!$A$2:$A$447,'Monster List'!$B$2:$B$447)&lt;='Random Encounter'!$K$2</f>
        <v>1</v>
      </c>
      <c r="K403" t="b">
        <f t="shared" si="6"/>
        <v>0</v>
      </c>
      <c r="L403" s="12">
        <f>IF(Table412[[#This Row],[Include?]],1,0)+L402</f>
        <v>26</v>
      </c>
      <c r="M403" s="13">
        <f>IF(INDEX('REG XP Table'!$B$2:$E$2815,'Random Encounter'!$F$8+M$1,'REG XP Table'!$G$2)-'Random Encounter'!$E$8-LOOKUP($A403,'Monster List'!$A$2:$A$448,'Monster List'!$C$2:$C$448)*M$1&gt;=0,1,0)</f>
        <v>0</v>
      </c>
      <c r="N403" s="15">
        <f>IF(INDEX('REG XP Table'!$B$2:$E$2815,'Random Encounter'!$F$8+N$1,'REG XP Table'!$G$2)-'Random Encounter'!$E$8-LOOKUP($A403,'Monster List'!$A$2:$A$448,'Monster List'!$C$2:$C$448)*N$1&gt;=0,N$1,M403)</f>
        <v>0</v>
      </c>
      <c r="O403" s="13">
        <f>IF(INDEX('REG XP Table'!$B$2:$E$2815,'Random Encounter'!$F$8+O$1,'REG XP Table'!$G$2)-'Random Encounter'!$E$8-LOOKUP($A403,'Monster List'!$A$2:$A$448,'Monster List'!$C$2:$C$448)*O$1&gt;=0,O$1,N403)</f>
        <v>0</v>
      </c>
      <c r="P403" s="13">
        <f>IF(INDEX('REG XP Table'!$B$2:$E$2815,'Random Encounter'!$F$8+P$1,'REG XP Table'!$G$2)-'Random Encounter'!$E$8-LOOKUP($A403,'Monster List'!$A$2:$A$448,'Monster List'!$C$2:$C$448)*P$1&gt;=0,P$1,O403)</f>
        <v>0</v>
      </c>
      <c r="Q403" s="13">
        <f>IF(INDEX('REG XP Table'!$B$2:$E$2815,'Random Encounter'!$F$8+Q$1,'REG XP Table'!$G$2)-'Random Encounter'!$E$8-LOOKUP($A403,'Monster List'!$A$2:$A$448,'Monster List'!$C$2:$C$448)*Q$1&gt;=0,Q$1,P403)</f>
        <v>0</v>
      </c>
      <c r="R403" s="13">
        <f>IF(INDEX('REG XP Table'!$B$2:$E$2815,'Random Encounter'!$F$8+R$1,'REG XP Table'!$G$2)-'Random Encounter'!$E$8-LOOKUP($A403,'Monster List'!$A$2:$A$448,'Monster List'!$C$2:$C$448)*R$1&gt;=0,R$1,Q403)</f>
        <v>0</v>
      </c>
      <c r="S403" s="13">
        <f>IF(INDEX('REG XP Table'!$B$2:$E$2815,'Random Encounter'!$F$8+S$1,'REG XP Table'!$G$2)-'Random Encounter'!$E$8-LOOKUP($A403,'Monster List'!$A$2:$A$448,'Monster List'!$C$2:$C$448)*S$1&gt;=0,S$1,R403)</f>
        <v>0</v>
      </c>
      <c r="T403" s="13">
        <f>IF(INDEX('REG XP Table'!$B$2:$E$2815,'Random Encounter'!$F$8+T$1,'REG XP Table'!$G$2)-'Random Encounter'!$E$8-LOOKUP($A403,'Monster List'!$A$2:$A$448,'Monster List'!$C$2:$C$448)*T$1&gt;=0,T$1,S403)</f>
        <v>0</v>
      </c>
      <c r="U403" s="13">
        <f>IF(INDEX('REG XP Table'!$B$2:$E$2815,'Random Encounter'!$F$8+U$1,'REG XP Table'!$G$2)-'Random Encounter'!$E$8-LOOKUP($A403,'Monster List'!$A$2:$A$448,'Monster List'!$C$2:$C$448)*U$1&gt;=0,U$1,T403)</f>
        <v>0</v>
      </c>
      <c r="V403" s="13">
        <f>IF(INDEX('REG XP Table'!$B$2:$E$2815,'Random Encounter'!$F$8+V$1,'REG XP Table'!$G$2)-'Random Encounter'!$E$8-LOOKUP($A403,'Monster List'!$A$2:$A$448,'Monster List'!$C$2:$C$448)*V$1&gt;=0,V$1,U403)</f>
        <v>0</v>
      </c>
      <c r="W403" s="13">
        <f>IF(INDEX('REG XP Table'!$B$2:$E$2815,'Random Encounter'!$F$8+W$1,'REG XP Table'!$G$2)-'Random Encounter'!$E$8-LOOKUP($A403,'Monster List'!$A$2:$A$448,'Monster List'!$C$2:$C$448)*W$1&gt;=0,W$1,V403)</f>
        <v>0</v>
      </c>
      <c r="X403" s="13">
        <f>IF(INDEX('REG XP Table'!$B$2:$E$2815,'Random Encounter'!$F$8+X$1,'REG XP Table'!$G$2)-'Random Encounter'!$E$8-LOOKUP($A403,'Monster List'!$A$2:$A$448,'Monster List'!$C$2:$C$448)*X$1&gt;=0,X$1,W403)</f>
        <v>0</v>
      </c>
      <c r="Y403" s="13">
        <f>IF(INDEX('REG XP Table'!$B$2:$E$2815,'Random Encounter'!$F$8+Y$1,'REG XP Table'!$G$2)-'Random Encounter'!$E$8-LOOKUP($A403,'Monster List'!$A$2:$A$448,'Monster List'!$C$2:$C$448)*Y$1&gt;=0,Y$1,X403)</f>
        <v>0</v>
      </c>
      <c r="Z403" s="13">
        <f>IF(INDEX('REG XP Table'!$B$2:$E$2815,'Random Encounter'!$F$8+Z$1,'REG XP Table'!$G$2)-'Random Encounter'!$E$8-LOOKUP($A403,'Monster List'!$A$2:$A$448,'Monster List'!$C$2:$C$448)*Z$1&gt;=0,Z$1,Y403)</f>
        <v>0</v>
      </c>
      <c r="AA403" s="13">
        <f>IF(INDEX('REG XP Table'!$B$2:$E$2815,'Random Encounter'!$F$8+AA$1,'REG XP Table'!$G$2)-'Random Encounter'!$E$8-LOOKUP($A403,'Monster List'!$A$2:$A$448,'Monster List'!$C$2:$C$448)*AA$1&gt;=0,AA$1,Z403)</f>
        <v>0</v>
      </c>
      <c r="AB403" s="13">
        <f>IF(INDEX('REG XP Table'!$B$2:$E$2815,'Random Encounter'!$F$8+AB$1,'REG XP Table'!$G$2)-'Random Encounter'!$E$8-LOOKUP($A403,'Monster List'!$A$2:$A$448,'Monster List'!$C$2:$C$448)*AB$1&gt;=0,AB$1,AA403)</f>
        <v>0</v>
      </c>
      <c r="AC403" s="13">
        <f>IF(INDEX('REG XP Table'!$B$2:$E$2815,'Random Encounter'!$F$8+AC$1,'REG XP Table'!$G$2)-'Random Encounter'!$E$8-LOOKUP($A403,'Monster List'!$A$2:$A$448,'Monster List'!$C$2:$C$448)*AC$1&gt;=0,AC$1,AB403)</f>
        <v>0</v>
      </c>
      <c r="AD403" s="13">
        <f>IF(INDEX('REG XP Table'!$B$2:$E$2815,'Random Encounter'!$F$8+AD$1,'REG XP Table'!$G$2)-'Random Encounter'!$E$8-LOOKUP($A403,'Monster List'!$A$2:$A$448,'Monster List'!$C$2:$C$448)*AD$1&gt;=0,AD$1,AC403)</f>
        <v>0</v>
      </c>
      <c r="AE403" s="13">
        <f>IF(INDEX('REG XP Table'!$B$2:$E$2815,'Random Encounter'!$F$8+AE$1,'REG XP Table'!$G$2)-'Random Encounter'!$E$8-LOOKUP($A403,'Monster List'!$A$2:$A$448,'Monster List'!$C$2:$C$448)*AE$1&gt;=0,AE$1,AD403)</f>
        <v>0</v>
      </c>
      <c r="AF403" s="13">
        <f>IF(INDEX('REG XP Table'!$B$2:$E$2815,'Random Encounter'!$F$8+AF$1,'REG XP Table'!$G$2)-'Random Encounter'!$E$8-LOOKUP($A403,'Monster List'!$A$2:$A$448,'Monster List'!$C$2:$C$448)*AF$1&gt;=0,AF$1,AE403)</f>
        <v>0</v>
      </c>
    </row>
    <row r="404" spans="1:32" x14ac:dyDescent="0.3">
      <c r="A404" t="s">
        <v>427</v>
      </c>
      <c r="B404">
        <v>13000</v>
      </c>
      <c r="C404" t="b">
        <f>ISTEXT(INDEX(Table4[],MATCH(Table412[[#This Row],[Monster]],Table4[Monster],0),MATCH(Table36[Location],Table4[#Headers],0)))</f>
        <v>0</v>
      </c>
      <c r="D404" t="b">
        <f>ISNUMBER(MATCH(LOOKUP(Table412[[#This Row],[Monster]],Table4[Monster],Table4[Alignment 1]),'MSL Filters'!$K$3:$P$3,0))</f>
        <v>1</v>
      </c>
      <c r="E404" t="b">
        <f>ISNUMBER(MATCH(LOOKUP(Table412[[#This Row],[Monster]],Table4[Monster],Table4[Alignment 2]),'MSL Filters'!$K$13:$P$13,0))</f>
        <v>1</v>
      </c>
      <c r="F404" t="b">
        <f>IF(EXACT("Any",Table36[Type]), TRUE, EXACT(LOOKUP(Table412[[#This Row],[Monster]],Table4[Monster],Table4[Type]),Table36[Type]))</f>
        <v>0</v>
      </c>
      <c r="G404" t="b">
        <f>IF(EXACT("Any",Table36[Sub Type]),TRUE,NOT(ISERROR(MATCH(LOOKUP(Table412[[#This Row],[Monster]],Table4[Monster],Table4[Subtype]),'MSL Filters'!$K$23:$P$23,0))))</f>
        <v>1</v>
      </c>
      <c r="H404" t="b">
        <f>IF(EXACT(Table412[[#This Row],[1]],1),TRUE,FALSE)</f>
        <v>0</v>
      </c>
      <c r="I404" t="b">
        <f>LOOKUP(Table412[[#This Row],[Monster]],'Monster List'!$A$2:$A$447,'Monster List'!$B$2:$B$447)&gt;='Random Encounter'!$J$2</f>
        <v>1</v>
      </c>
      <c r="J404" t="b">
        <f>LOOKUP(Table412[[#This Row],[Monster]],'Monster List'!$A$2:$A$447,'Monster List'!$B$2:$B$447)&lt;='Random Encounter'!$K$2</f>
        <v>1</v>
      </c>
      <c r="K404" t="b">
        <f t="shared" si="6"/>
        <v>0</v>
      </c>
      <c r="L404" s="12">
        <f>IF(Table412[[#This Row],[Include?]],1,0)+L403</f>
        <v>26</v>
      </c>
      <c r="M404" s="13">
        <f>IF(INDEX('REG XP Table'!$B$2:$E$2815,'Random Encounter'!$F$8+M$1,'REG XP Table'!$G$2)-'Random Encounter'!$E$8-LOOKUP($A404,'Monster List'!$A$2:$A$448,'Monster List'!$C$2:$C$448)*M$1&gt;=0,1,0)</f>
        <v>0</v>
      </c>
      <c r="N404" s="15">
        <f>IF(INDEX('REG XP Table'!$B$2:$E$2815,'Random Encounter'!$F$8+N$1,'REG XP Table'!$G$2)-'Random Encounter'!$E$8-LOOKUP($A404,'Monster List'!$A$2:$A$448,'Monster List'!$C$2:$C$448)*N$1&gt;=0,N$1,M404)</f>
        <v>0</v>
      </c>
      <c r="O404" s="13">
        <f>IF(INDEX('REG XP Table'!$B$2:$E$2815,'Random Encounter'!$F$8+O$1,'REG XP Table'!$G$2)-'Random Encounter'!$E$8-LOOKUP($A404,'Monster List'!$A$2:$A$448,'Monster List'!$C$2:$C$448)*O$1&gt;=0,O$1,N404)</f>
        <v>0</v>
      </c>
      <c r="P404" s="13">
        <f>IF(INDEX('REG XP Table'!$B$2:$E$2815,'Random Encounter'!$F$8+P$1,'REG XP Table'!$G$2)-'Random Encounter'!$E$8-LOOKUP($A404,'Monster List'!$A$2:$A$448,'Monster List'!$C$2:$C$448)*P$1&gt;=0,P$1,O404)</f>
        <v>0</v>
      </c>
      <c r="Q404" s="13">
        <f>IF(INDEX('REG XP Table'!$B$2:$E$2815,'Random Encounter'!$F$8+Q$1,'REG XP Table'!$G$2)-'Random Encounter'!$E$8-LOOKUP($A404,'Monster List'!$A$2:$A$448,'Monster List'!$C$2:$C$448)*Q$1&gt;=0,Q$1,P404)</f>
        <v>0</v>
      </c>
      <c r="R404" s="13">
        <f>IF(INDEX('REG XP Table'!$B$2:$E$2815,'Random Encounter'!$F$8+R$1,'REG XP Table'!$G$2)-'Random Encounter'!$E$8-LOOKUP($A404,'Monster List'!$A$2:$A$448,'Monster List'!$C$2:$C$448)*R$1&gt;=0,R$1,Q404)</f>
        <v>0</v>
      </c>
      <c r="S404" s="13">
        <f>IF(INDEX('REG XP Table'!$B$2:$E$2815,'Random Encounter'!$F$8+S$1,'REG XP Table'!$G$2)-'Random Encounter'!$E$8-LOOKUP($A404,'Monster List'!$A$2:$A$448,'Monster List'!$C$2:$C$448)*S$1&gt;=0,S$1,R404)</f>
        <v>0</v>
      </c>
      <c r="T404" s="13">
        <f>IF(INDEX('REG XP Table'!$B$2:$E$2815,'Random Encounter'!$F$8+T$1,'REG XP Table'!$G$2)-'Random Encounter'!$E$8-LOOKUP($A404,'Monster List'!$A$2:$A$448,'Monster List'!$C$2:$C$448)*T$1&gt;=0,T$1,S404)</f>
        <v>0</v>
      </c>
      <c r="U404" s="13">
        <f>IF(INDEX('REG XP Table'!$B$2:$E$2815,'Random Encounter'!$F$8+U$1,'REG XP Table'!$G$2)-'Random Encounter'!$E$8-LOOKUP($A404,'Monster List'!$A$2:$A$448,'Monster List'!$C$2:$C$448)*U$1&gt;=0,U$1,T404)</f>
        <v>0</v>
      </c>
      <c r="V404" s="13">
        <f>IF(INDEX('REG XP Table'!$B$2:$E$2815,'Random Encounter'!$F$8+V$1,'REG XP Table'!$G$2)-'Random Encounter'!$E$8-LOOKUP($A404,'Monster List'!$A$2:$A$448,'Monster List'!$C$2:$C$448)*V$1&gt;=0,V$1,U404)</f>
        <v>0</v>
      </c>
      <c r="W404" s="13">
        <f>IF(INDEX('REG XP Table'!$B$2:$E$2815,'Random Encounter'!$F$8+W$1,'REG XP Table'!$G$2)-'Random Encounter'!$E$8-LOOKUP($A404,'Monster List'!$A$2:$A$448,'Monster List'!$C$2:$C$448)*W$1&gt;=0,W$1,V404)</f>
        <v>0</v>
      </c>
      <c r="X404" s="13">
        <f>IF(INDEX('REG XP Table'!$B$2:$E$2815,'Random Encounter'!$F$8+X$1,'REG XP Table'!$G$2)-'Random Encounter'!$E$8-LOOKUP($A404,'Monster List'!$A$2:$A$448,'Monster List'!$C$2:$C$448)*X$1&gt;=0,X$1,W404)</f>
        <v>0</v>
      </c>
      <c r="Y404" s="13">
        <f>IF(INDEX('REG XP Table'!$B$2:$E$2815,'Random Encounter'!$F$8+Y$1,'REG XP Table'!$G$2)-'Random Encounter'!$E$8-LOOKUP($A404,'Monster List'!$A$2:$A$448,'Monster List'!$C$2:$C$448)*Y$1&gt;=0,Y$1,X404)</f>
        <v>0</v>
      </c>
      <c r="Z404" s="13">
        <f>IF(INDEX('REG XP Table'!$B$2:$E$2815,'Random Encounter'!$F$8+Z$1,'REG XP Table'!$G$2)-'Random Encounter'!$E$8-LOOKUP($A404,'Monster List'!$A$2:$A$448,'Monster List'!$C$2:$C$448)*Z$1&gt;=0,Z$1,Y404)</f>
        <v>0</v>
      </c>
      <c r="AA404" s="13">
        <f>IF(INDEX('REG XP Table'!$B$2:$E$2815,'Random Encounter'!$F$8+AA$1,'REG XP Table'!$G$2)-'Random Encounter'!$E$8-LOOKUP($A404,'Monster List'!$A$2:$A$448,'Monster List'!$C$2:$C$448)*AA$1&gt;=0,AA$1,Z404)</f>
        <v>0</v>
      </c>
      <c r="AB404" s="13">
        <f>IF(INDEX('REG XP Table'!$B$2:$E$2815,'Random Encounter'!$F$8+AB$1,'REG XP Table'!$G$2)-'Random Encounter'!$E$8-LOOKUP($A404,'Monster List'!$A$2:$A$448,'Monster List'!$C$2:$C$448)*AB$1&gt;=0,AB$1,AA404)</f>
        <v>0</v>
      </c>
      <c r="AC404" s="13">
        <f>IF(INDEX('REG XP Table'!$B$2:$E$2815,'Random Encounter'!$F$8+AC$1,'REG XP Table'!$G$2)-'Random Encounter'!$E$8-LOOKUP($A404,'Monster List'!$A$2:$A$448,'Monster List'!$C$2:$C$448)*AC$1&gt;=0,AC$1,AB404)</f>
        <v>0</v>
      </c>
      <c r="AD404" s="13">
        <f>IF(INDEX('REG XP Table'!$B$2:$E$2815,'Random Encounter'!$F$8+AD$1,'REG XP Table'!$G$2)-'Random Encounter'!$E$8-LOOKUP($A404,'Monster List'!$A$2:$A$448,'Monster List'!$C$2:$C$448)*AD$1&gt;=0,AD$1,AC404)</f>
        <v>0</v>
      </c>
      <c r="AE404" s="13">
        <f>IF(INDEX('REG XP Table'!$B$2:$E$2815,'Random Encounter'!$F$8+AE$1,'REG XP Table'!$G$2)-'Random Encounter'!$E$8-LOOKUP($A404,'Monster List'!$A$2:$A$448,'Monster List'!$C$2:$C$448)*AE$1&gt;=0,AE$1,AD404)</f>
        <v>0</v>
      </c>
      <c r="AF404" s="13">
        <f>IF(INDEX('REG XP Table'!$B$2:$E$2815,'Random Encounter'!$F$8+AF$1,'REG XP Table'!$G$2)-'Random Encounter'!$E$8-LOOKUP($A404,'Monster List'!$A$2:$A$448,'Monster List'!$C$2:$C$448)*AF$1&gt;=0,AF$1,AE404)</f>
        <v>0</v>
      </c>
    </row>
    <row r="405" spans="1:32" x14ac:dyDescent="0.3">
      <c r="A405" t="s">
        <v>327</v>
      </c>
      <c r="B405">
        <v>1800</v>
      </c>
      <c r="C405" t="b">
        <f>ISTEXT(INDEX(Table4[],MATCH(Table412[[#This Row],[Monster]],Table4[Monster],0),MATCH(Table36[Location],Table4[#Headers],0)))</f>
        <v>0</v>
      </c>
      <c r="D405" t="b">
        <f>ISNUMBER(MATCH(LOOKUP(Table412[[#This Row],[Monster]],Table4[Monster],Table4[Alignment 1]),'MSL Filters'!$K$3:$P$3,0))</f>
        <v>1</v>
      </c>
      <c r="E405" t="b">
        <f>ISNUMBER(MATCH(LOOKUP(Table412[[#This Row],[Monster]],Table4[Monster],Table4[Alignment 2]),'MSL Filters'!$K$13:$P$13,0))</f>
        <v>1</v>
      </c>
      <c r="F405" t="b">
        <f>IF(EXACT("Any",Table36[Type]), TRUE, EXACT(LOOKUP(Table412[[#This Row],[Monster]],Table4[Monster],Table4[Type]),Table36[Type]))</f>
        <v>0</v>
      </c>
      <c r="G405" t="b">
        <f>IF(EXACT("Any",Table36[Sub Type]),TRUE,NOT(ISERROR(MATCH(LOOKUP(Table412[[#This Row],[Monster]],Table4[Monster],Table4[Subtype]),'MSL Filters'!$K$23:$P$23,0))))</f>
        <v>1</v>
      </c>
      <c r="H405" t="b">
        <f>IF(EXACT(Table412[[#This Row],[1]],1),TRUE,FALSE)</f>
        <v>0</v>
      </c>
      <c r="I405" t="b">
        <f>LOOKUP(Table412[[#This Row],[Monster]],'Monster List'!$A$2:$A$447,'Monster List'!$B$2:$B$447)&gt;='Random Encounter'!$J$2</f>
        <v>1</v>
      </c>
      <c r="J405" t="b">
        <f>LOOKUP(Table412[[#This Row],[Monster]],'Monster List'!$A$2:$A$447,'Monster List'!$B$2:$B$447)&lt;='Random Encounter'!$K$2</f>
        <v>1</v>
      </c>
      <c r="K405" t="b">
        <f t="shared" si="6"/>
        <v>0</v>
      </c>
      <c r="L405" s="12">
        <f>IF(Table412[[#This Row],[Include?]],1,0)+L404</f>
        <v>26</v>
      </c>
      <c r="M405" s="13">
        <f>IF(INDEX('REG XP Table'!$B$2:$E$2815,'Random Encounter'!$F$8+M$1,'REG XP Table'!$G$2)-'Random Encounter'!$E$8-LOOKUP($A405,'Monster List'!$A$2:$A$448,'Monster List'!$C$2:$C$448)*M$1&gt;=0,1,0)</f>
        <v>0</v>
      </c>
      <c r="N405" s="15">
        <f>IF(INDEX('REG XP Table'!$B$2:$E$2815,'Random Encounter'!$F$8+N$1,'REG XP Table'!$G$2)-'Random Encounter'!$E$8-LOOKUP($A405,'Monster List'!$A$2:$A$448,'Monster List'!$C$2:$C$448)*N$1&gt;=0,N$1,M405)</f>
        <v>0</v>
      </c>
      <c r="O405" s="13">
        <f>IF(INDEX('REG XP Table'!$B$2:$E$2815,'Random Encounter'!$F$8+O$1,'REG XP Table'!$G$2)-'Random Encounter'!$E$8-LOOKUP($A405,'Monster List'!$A$2:$A$448,'Monster List'!$C$2:$C$448)*O$1&gt;=0,O$1,N405)</f>
        <v>0</v>
      </c>
      <c r="P405" s="13">
        <f>IF(INDEX('REG XP Table'!$B$2:$E$2815,'Random Encounter'!$F$8+P$1,'REG XP Table'!$G$2)-'Random Encounter'!$E$8-LOOKUP($A405,'Monster List'!$A$2:$A$448,'Monster List'!$C$2:$C$448)*P$1&gt;=0,P$1,O405)</f>
        <v>0</v>
      </c>
      <c r="Q405" s="13">
        <f>IF(INDEX('REG XP Table'!$B$2:$E$2815,'Random Encounter'!$F$8+Q$1,'REG XP Table'!$G$2)-'Random Encounter'!$E$8-LOOKUP($A405,'Monster List'!$A$2:$A$448,'Monster List'!$C$2:$C$448)*Q$1&gt;=0,Q$1,P405)</f>
        <v>0</v>
      </c>
      <c r="R405" s="13">
        <f>IF(INDEX('REG XP Table'!$B$2:$E$2815,'Random Encounter'!$F$8+R$1,'REG XP Table'!$G$2)-'Random Encounter'!$E$8-LOOKUP($A405,'Monster List'!$A$2:$A$448,'Monster List'!$C$2:$C$448)*R$1&gt;=0,R$1,Q405)</f>
        <v>0</v>
      </c>
      <c r="S405" s="13">
        <f>IF(INDEX('REG XP Table'!$B$2:$E$2815,'Random Encounter'!$F$8+S$1,'REG XP Table'!$G$2)-'Random Encounter'!$E$8-LOOKUP($A405,'Monster List'!$A$2:$A$448,'Monster List'!$C$2:$C$448)*S$1&gt;=0,S$1,R405)</f>
        <v>0</v>
      </c>
      <c r="T405" s="13">
        <f>IF(INDEX('REG XP Table'!$B$2:$E$2815,'Random Encounter'!$F$8+T$1,'REG XP Table'!$G$2)-'Random Encounter'!$E$8-LOOKUP($A405,'Monster List'!$A$2:$A$448,'Monster List'!$C$2:$C$448)*T$1&gt;=0,T$1,S405)</f>
        <v>0</v>
      </c>
      <c r="U405" s="13">
        <f>IF(INDEX('REG XP Table'!$B$2:$E$2815,'Random Encounter'!$F$8+U$1,'REG XP Table'!$G$2)-'Random Encounter'!$E$8-LOOKUP($A405,'Monster List'!$A$2:$A$448,'Monster List'!$C$2:$C$448)*U$1&gt;=0,U$1,T405)</f>
        <v>0</v>
      </c>
      <c r="V405" s="13">
        <f>IF(INDEX('REG XP Table'!$B$2:$E$2815,'Random Encounter'!$F$8+V$1,'REG XP Table'!$G$2)-'Random Encounter'!$E$8-LOOKUP($A405,'Monster List'!$A$2:$A$448,'Monster List'!$C$2:$C$448)*V$1&gt;=0,V$1,U405)</f>
        <v>0</v>
      </c>
      <c r="W405" s="13">
        <f>IF(INDEX('REG XP Table'!$B$2:$E$2815,'Random Encounter'!$F$8+W$1,'REG XP Table'!$G$2)-'Random Encounter'!$E$8-LOOKUP($A405,'Monster List'!$A$2:$A$448,'Monster List'!$C$2:$C$448)*W$1&gt;=0,W$1,V405)</f>
        <v>0</v>
      </c>
      <c r="X405" s="13">
        <f>IF(INDEX('REG XP Table'!$B$2:$E$2815,'Random Encounter'!$F$8+X$1,'REG XP Table'!$G$2)-'Random Encounter'!$E$8-LOOKUP($A405,'Monster List'!$A$2:$A$448,'Monster List'!$C$2:$C$448)*X$1&gt;=0,X$1,W405)</f>
        <v>0</v>
      </c>
      <c r="Y405" s="13">
        <f>IF(INDEX('REG XP Table'!$B$2:$E$2815,'Random Encounter'!$F$8+Y$1,'REG XP Table'!$G$2)-'Random Encounter'!$E$8-LOOKUP($A405,'Monster List'!$A$2:$A$448,'Monster List'!$C$2:$C$448)*Y$1&gt;=0,Y$1,X405)</f>
        <v>0</v>
      </c>
      <c r="Z405" s="13">
        <f>IF(INDEX('REG XP Table'!$B$2:$E$2815,'Random Encounter'!$F$8+Z$1,'REG XP Table'!$G$2)-'Random Encounter'!$E$8-LOOKUP($A405,'Monster List'!$A$2:$A$448,'Monster List'!$C$2:$C$448)*Z$1&gt;=0,Z$1,Y405)</f>
        <v>0</v>
      </c>
      <c r="AA405" s="13">
        <f>IF(INDEX('REG XP Table'!$B$2:$E$2815,'Random Encounter'!$F$8+AA$1,'REG XP Table'!$G$2)-'Random Encounter'!$E$8-LOOKUP($A405,'Monster List'!$A$2:$A$448,'Monster List'!$C$2:$C$448)*AA$1&gt;=0,AA$1,Z405)</f>
        <v>0</v>
      </c>
      <c r="AB405" s="13">
        <f>IF(INDEX('REG XP Table'!$B$2:$E$2815,'Random Encounter'!$F$8+AB$1,'REG XP Table'!$G$2)-'Random Encounter'!$E$8-LOOKUP($A405,'Monster List'!$A$2:$A$448,'Monster List'!$C$2:$C$448)*AB$1&gt;=0,AB$1,AA405)</f>
        <v>0</v>
      </c>
      <c r="AC405" s="13">
        <f>IF(INDEX('REG XP Table'!$B$2:$E$2815,'Random Encounter'!$F$8+AC$1,'REG XP Table'!$G$2)-'Random Encounter'!$E$8-LOOKUP($A405,'Monster List'!$A$2:$A$448,'Monster List'!$C$2:$C$448)*AC$1&gt;=0,AC$1,AB405)</f>
        <v>0</v>
      </c>
      <c r="AD405" s="13">
        <f>IF(INDEX('REG XP Table'!$B$2:$E$2815,'Random Encounter'!$F$8+AD$1,'REG XP Table'!$G$2)-'Random Encounter'!$E$8-LOOKUP($A405,'Monster List'!$A$2:$A$448,'Monster List'!$C$2:$C$448)*AD$1&gt;=0,AD$1,AC405)</f>
        <v>0</v>
      </c>
      <c r="AE405" s="13">
        <f>IF(INDEX('REG XP Table'!$B$2:$E$2815,'Random Encounter'!$F$8+AE$1,'REG XP Table'!$G$2)-'Random Encounter'!$E$8-LOOKUP($A405,'Monster List'!$A$2:$A$448,'Monster List'!$C$2:$C$448)*AE$1&gt;=0,AE$1,AD405)</f>
        <v>0</v>
      </c>
      <c r="AF405" s="13">
        <f>IF(INDEX('REG XP Table'!$B$2:$E$2815,'Random Encounter'!$F$8+AF$1,'REG XP Table'!$G$2)-'Random Encounter'!$E$8-LOOKUP($A405,'Monster List'!$A$2:$A$448,'Monster List'!$C$2:$C$448)*AF$1&gt;=0,AF$1,AE405)</f>
        <v>0</v>
      </c>
    </row>
    <row r="406" spans="1:32" x14ac:dyDescent="0.3">
      <c r="A406" t="s">
        <v>270</v>
      </c>
      <c r="B406">
        <v>700</v>
      </c>
      <c r="C406" t="b">
        <f>ISTEXT(INDEX(Table4[],MATCH(Table412[[#This Row],[Monster]],Table4[Monster],0),MATCH(Table36[Location],Table4[#Headers],0)))</f>
        <v>1</v>
      </c>
      <c r="D406" t="b">
        <f>ISNUMBER(MATCH(LOOKUP(Table412[[#This Row],[Monster]],Table4[Monster],Table4[Alignment 1]),'MSL Filters'!$K$3:$P$3,0))</f>
        <v>1</v>
      </c>
      <c r="E406" t="b">
        <f>ISNUMBER(MATCH(LOOKUP(Table412[[#This Row],[Monster]],Table4[Monster],Table4[Alignment 2]),'MSL Filters'!$K$13:$P$13,0))</f>
        <v>1</v>
      </c>
      <c r="F406" t="b">
        <f>IF(EXACT("Any",Table36[Type]), TRUE, EXACT(LOOKUP(Table412[[#This Row],[Monster]],Table4[Monster],Table4[Type]),Table36[Type]))</f>
        <v>0</v>
      </c>
      <c r="G406" t="b">
        <f>IF(EXACT("Any",Table36[Sub Type]),TRUE,NOT(ISERROR(MATCH(LOOKUP(Table412[[#This Row],[Monster]],Table4[Monster],Table4[Subtype]),'MSL Filters'!$K$23:$P$23,0))))</f>
        <v>1</v>
      </c>
      <c r="H406" t="b">
        <f>IF(EXACT(Table412[[#This Row],[1]],1),TRUE,FALSE)</f>
        <v>0</v>
      </c>
      <c r="I406" t="b">
        <f>LOOKUP(Table412[[#This Row],[Monster]],'Monster List'!$A$2:$A$447,'Monster List'!$B$2:$B$447)&gt;='Random Encounter'!$J$2</f>
        <v>1</v>
      </c>
      <c r="J406" t="b">
        <f>LOOKUP(Table412[[#This Row],[Monster]],'Monster List'!$A$2:$A$447,'Monster List'!$B$2:$B$447)&lt;='Random Encounter'!$K$2</f>
        <v>1</v>
      </c>
      <c r="K406" t="b">
        <f t="shared" si="6"/>
        <v>0</v>
      </c>
      <c r="L406" s="12">
        <f>IF(Table412[[#This Row],[Include?]],1,0)+L405</f>
        <v>26</v>
      </c>
      <c r="M406" s="13">
        <f>IF(INDEX('REG XP Table'!$B$2:$E$2815,'Random Encounter'!$F$8+M$1,'REG XP Table'!$G$2)-'Random Encounter'!$E$8-LOOKUP($A406,'Monster List'!$A$2:$A$448,'Monster List'!$C$2:$C$448)*M$1&gt;=0,1,0)</f>
        <v>0</v>
      </c>
      <c r="N406" s="15">
        <f>IF(INDEX('REG XP Table'!$B$2:$E$2815,'Random Encounter'!$F$8+N$1,'REG XP Table'!$G$2)-'Random Encounter'!$E$8-LOOKUP($A406,'Monster List'!$A$2:$A$448,'Monster List'!$C$2:$C$448)*N$1&gt;=0,N$1,M406)</f>
        <v>0</v>
      </c>
      <c r="O406" s="13">
        <f>IF(INDEX('REG XP Table'!$B$2:$E$2815,'Random Encounter'!$F$8+O$1,'REG XP Table'!$G$2)-'Random Encounter'!$E$8-LOOKUP($A406,'Monster List'!$A$2:$A$448,'Monster List'!$C$2:$C$448)*O$1&gt;=0,O$1,N406)</f>
        <v>0</v>
      </c>
      <c r="P406" s="13">
        <f>IF(INDEX('REG XP Table'!$B$2:$E$2815,'Random Encounter'!$F$8+P$1,'REG XP Table'!$G$2)-'Random Encounter'!$E$8-LOOKUP($A406,'Monster List'!$A$2:$A$448,'Monster List'!$C$2:$C$448)*P$1&gt;=0,P$1,O406)</f>
        <v>0</v>
      </c>
      <c r="Q406" s="13">
        <f>IF(INDEX('REG XP Table'!$B$2:$E$2815,'Random Encounter'!$F$8+Q$1,'REG XP Table'!$G$2)-'Random Encounter'!$E$8-LOOKUP($A406,'Monster List'!$A$2:$A$448,'Monster List'!$C$2:$C$448)*Q$1&gt;=0,Q$1,P406)</f>
        <v>0</v>
      </c>
      <c r="R406" s="13">
        <f>IF(INDEX('REG XP Table'!$B$2:$E$2815,'Random Encounter'!$F$8+R$1,'REG XP Table'!$G$2)-'Random Encounter'!$E$8-LOOKUP($A406,'Monster List'!$A$2:$A$448,'Monster List'!$C$2:$C$448)*R$1&gt;=0,R$1,Q406)</f>
        <v>0</v>
      </c>
      <c r="S406" s="13">
        <f>IF(INDEX('REG XP Table'!$B$2:$E$2815,'Random Encounter'!$F$8+S$1,'REG XP Table'!$G$2)-'Random Encounter'!$E$8-LOOKUP($A406,'Monster List'!$A$2:$A$448,'Monster List'!$C$2:$C$448)*S$1&gt;=0,S$1,R406)</f>
        <v>0</v>
      </c>
      <c r="T406" s="13">
        <f>IF(INDEX('REG XP Table'!$B$2:$E$2815,'Random Encounter'!$F$8+T$1,'REG XP Table'!$G$2)-'Random Encounter'!$E$8-LOOKUP($A406,'Monster List'!$A$2:$A$448,'Monster List'!$C$2:$C$448)*T$1&gt;=0,T$1,S406)</f>
        <v>0</v>
      </c>
      <c r="U406" s="13">
        <f>IF(INDEX('REG XP Table'!$B$2:$E$2815,'Random Encounter'!$F$8+U$1,'REG XP Table'!$G$2)-'Random Encounter'!$E$8-LOOKUP($A406,'Monster List'!$A$2:$A$448,'Monster List'!$C$2:$C$448)*U$1&gt;=0,U$1,T406)</f>
        <v>0</v>
      </c>
      <c r="V406" s="13">
        <f>IF(INDEX('REG XP Table'!$B$2:$E$2815,'Random Encounter'!$F$8+V$1,'REG XP Table'!$G$2)-'Random Encounter'!$E$8-LOOKUP($A406,'Monster List'!$A$2:$A$448,'Monster List'!$C$2:$C$448)*V$1&gt;=0,V$1,U406)</f>
        <v>0</v>
      </c>
      <c r="W406" s="13">
        <f>IF(INDEX('REG XP Table'!$B$2:$E$2815,'Random Encounter'!$F$8+W$1,'REG XP Table'!$G$2)-'Random Encounter'!$E$8-LOOKUP($A406,'Monster List'!$A$2:$A$448,'Monster List'!$C$2:$C$448)*W$1&gt;=0,W$1,V406)</f>
        <v>0</v>
      </c>
      <c r="X406" s="13">
        <f>IF(INDEX('REG XP Table'!$B$2:$E$2815,'Random Encounter'!$F$8+X$1,'REG XP Table'!$G$2)-'Random Encounter'!$E$8-LOOKUP($A406,'Monster List'!$A$2:$A$448,'Monster List'!$C$2:$C$448)*X$1&gt;=0,X$1,W406)</f>
        <v>0</v>
      </c>
      <c r="Y406" s="13">
        <f>IF(INDEX('REG XP Table'!$B$2:$E$2815,'Random Encounter'!$F$8+Y$1,'REG XP Table'!$G$2)-'Random Encounter'!$E$8-LOOKUP($A406,'Monster List'!$A$2:$A$448,'Monster List'!$C$2:$C$448)*Y$1&gt;=0,Y$1,X406)</f>
        <v>0</v>
      </c>
      <c r="Z406" s="13">
        <f>IF(INDEX('REG XP Table'!$B$2:$E$2815,'Random Encounter'!$F$8+Z$1,'REG XP Table'!$G$2)-'Random Encounter'!$E$8-LOOKUP($A406,'Monster List'!$A$2:$A$448,'Monster List'!$C$2:$C$448)*Z$1&gt;=0,Z$1,Y406)</f>
        <v>0</v>
      </c>
      <c r="AA406" s="13">
        <f>IF(INDEX('REG XP Table'!$B$2:$E$2815,'Random Encounter'!$F$8+AA$1,'REG XP Table'!$G$2)-'Random Encounter'!$E$8-LOOKUP($A406,'Monster List'!$A$2:$A$448,'Monster List'!$C$2:$C$448)*AA$1&gt;=0,AA$1,Z406)</f>
        <v>0</v>
      </c>
      <c r="AB406" s="13">
        <f>IF(INDEX('REG XP Table'!$B$2:$E$2815,'Random Encounter'!$F$8+AB$1,'REG XP Table'!$G$2)-'Random Encounter'!$E$8-LOOKUP($A406,'Monster List'!$A$2:$A$448,'Monster List'!$C$2:$C$448)*AB$1&gt;=0,AB$1,AA406)</f>
        <v>0</v>
      </c>
      <c r="AC406" s="13">
        <f>IF(INDEX('REG XP Table'!$B$2:$E$2815,'Random Encounter'!$F$8+AC$1,'REG XP Table'!$G$2)-'Random Encounter'!$E$8-LOOKUP($A406,'Monster List'!$A$2:$A$448,'Monster List'!$C$2:$C$448)*AC$1&gt;=0,AC$1,AB406)</f>
        <v>0</v>
      </c>
      <c r="AD406" s="13">
        <f>IF(INDEX('REG XP Table'!$B$2:$E$2815,'Random Encounter'!$F$8+AD$1,'REG XP Table'!$G$2)-'Random Encounter'!$E$8-LOOKUP($A406,'Monster List'!$A$2:$A$448,'Monster List'!$C$2:$C$448)*AD$1&gt;=0,AD$1,AC406)</f>
        <v>0</v>
      </c>
      <c r="AE406" s="13">
        <f>IF(INDEX('REG XP Table'!$B$2:$E$2815,'Random Encounter'!$F$8+AE$1,'REG XP Table'!$G$2)-'Random Encounter'!$E$8-LOOKUP($A406,'Monster List'!$A$2:$A$448,'Monster List'!$C$2:$C$448)*AE$1&gt;=0,AE$1,AD406)</f>
        <v>0</v>
      </c>
      <c r="AF406" s="13">
        <f>IF(INDEX('REG XP Table'!$B$2:$E$2815,'Random Encounter'!$F$8+AF$1,'REG XP Table'!$G$2)-'Random Encounter'!$E$8-LOOKUP($A406,'Monster List'!$A$2:$A$448,'Monster List'!$C$2:$C$448)*AF$1&gt;=0,AF$1,AE406)</f>
        <v>0</v>
      </c>
    </row>
    <row r="407" spans="1:32" x14ac:dyDescent="0.3">
      <c r="A407" t="s">
        <v>149</v>
      </c>
      <c r="B407">
        <v>100</v>
      </c>
      <c r="C407" t="b">
        <f>ISTEXT(INDEX(Table4[],MATCH(Table412[[#This Row],[Monster]],Table4[Monster],0),MATCH(Table36[Location],Table4[#Headers],0)))</f>
        <v>0</v>
      </c>
      <c r="D407" t="b">
        <f>ISNUMBER(MATCH(LOOKUP(Table412[[#This Row],[Monster]],Table4[Monster],Table4[Alignment 1]),'MSL Filters'!$K$3:$P$3,0))</f>
        <v>1</v>
      </c>
      <c r="E407" t="b">
        <f>ISNUMBER(MATCH(LOOKUP(Table412[[#This Row],[Monster]],Table4[Monster],Table4[Alignment 2]),'MSL Filters'!$K$13:$P$13,0))</f>
        <v>1</v>
      </c>
      <c r="F407" t="b">
        <f>IF(EXACT("Any",Table36[Type]), TRUE, EXACT(LOOKUP(Table412[[#This Row],[Monster]],Table4[Monster],Table4[Type]),Table36[Type]))</f>
        <v>0</v>
      </c>
      <c r="G407" t="b">
        <f>IF(EXACT("Any",Table36[Sub Type]),TRUE,NOT(ISERROR(MATCH(LOOKUP(Table412[[#This Row],[Monster]],Table4[Monster],Table4[Subtype]),'MSL Filters'!$K$23:$P$23,0))))</f>
        <v>1</v>
      </c>
      <c r="H407" t="b">
        <f>IF(EXACT(Table412[[#This Row],[1]],1),TRUE,FALSE)</f>
        <v>1</v>
      </c>
      <c r="I407" t="b">
        <f>LOOKUP(Table412[[#This Row],[Monster]],'Monster List'!$A$2:$A$447,'Monster List'!$B$2:$B$447)&gt;='Random Encounter'!$J$2</f>
        <v>1</v>
      </c>
      <c r="J407" t="b">
        <f>LOOKUP(Table412[[#This Row],[Monster]],'Monster List'!$A$2:$A$447,'Monster List'!$B$2:$B$447)&lt;='Random Encounter'!$K$2</f>
        <v>1</v>
      </c>
      <c r="K407" t="b">
        <f t="shared" si="6"/>
        <v>0</v>
      </c>
      <c r="L407" s="12">
        <f>IF(Table412[[#This Row],[Include?]],1,0)+L406</f>
        <v>26</v>
      </c>
      <c r="M407" s="13">
        <f>IF(INDEX('REG XP Table'!$B$2:$E$2815,'Random Encounter'!$F$8+M$1,'REG XP Table'!$G$2)-'Random Encounter'!$E$8-LOOKUP($A407,'Monster List'!$A$2:$A$448,'Monster List'!$C$2:$C$448)*M$1&gt;=0,1,0)</f>
        <v>1</v>
      </c>
      <c r="N407" s="15" t="str">
        <f>IF(INDEX('REG XP Table'!$B$2:$E$2815,'Random Encounter'!$F$8+N$1,'REG XP Table'!$G$2)-'Random Encounter'!$E$8-LOOKUP($A407,'Monster List'!$A$2:$A$448,'Monster List'!$C$2:$C$448)*N$1&gt;=0,N$1,M407)</f>
        <v>2</v>
      </c>
      <c r="O407" s="13" t="str">
        <f>IF(INDEX('REG XP Table'!$B$2:$E$2815,'Random Encounter'!$F$8+O$1,'REG XP Table'!$G$2)-'Random Encounter'!$E$8-LOOKUP($A407,'Monster List'!$A$2:$A$448,'Monster List'!$C$2:$C$448)*O$1&gt;=0,O$1,N407)</f>
        <v>2</v>
      </c>
      <c r="P407" s="13" t="str">
        <f>IF(INDEX('REG XP Table'!$B$2:$E$2815,'Random Encounter'!$F$8+P$1,'REG XP Table'!$G$2)-'Random Encounter'!$E$8-LOOKUP($A407,'Monster List'!$A$2:$A$448,'Monster List'!$C$2:$C$448)*P$1&gt;=0,P$1,O407)</f>
        <v>2</v>
      </c>
      <c r="Q407" s="13" t="str">
        <f>IF(INDEX('REG XP Table'!$B$2:$E$2815,'Random Encounter'!$F$8+Q$1,'REG XP Table'!$G$2)-'Random Encounter'!$E$8-LOOKUP($A407,'Monster List'!$A$2:$A$448,'Monster List'!$C$2:$C$448)*Q$1&gt;=0,Q$1,P407)</f>
        <v>2</v>
      </c>
      <c r="R407" s="13" t="str">
        <f>IF(INDEX('REG XP Table'!$B$2:$E$2815,'Random Encounter'!$F$8+R$1,'REG XP Table'!$G$2)-'Random Encounter'!$E$8-LOOKUP($A407,'Monster List'!$A$2:$A$448,'Monster List'!$C$2:$C$448)*R$1&gt;=0,R$1,Q407)</f>
        <v>2</v>
      </c>
      <c r="S407" s="13" t="str">
        <f>IF(INDEX('REG XP Table'!$B$2:$E$2815,'Random Encounter'!$F$8+S$1,'REG XP Table'!$G$2)-'Random Encounter'!$E$8-LOOKUP($A407,'Monster List'!$A$2:$A$448,'Monster List'!$C$2:$C$448)*S$1&gt;=0,S$1,R407)</f>
        <v>2</v>
      </c>
      <c r="T407" s="13" t="str">
        <f>IF(INDEX('REG XP Table'!$B$2:$E$2815,'Random Encounter'!$F$8+T$1,'REG XP Table'!$G$2)-'Random Encounter'!$E$8-LOOKUP($A407,'Monster List'!$A$2:$A$448,'Monster List'!$C$2:$C$448)*T$1&gt;=0,T$1,S407)</f>
        <v>2</v>
      </c>
      <c r="U407" s="13" t="str">
        <f>IF(INDEX('REG XP Table'!$B$2:$E$2815,'Random Encounter'!$F$8+U$1,'REG XP Table'!$G$2)-'Random Encounter'!$E$8-LOOKUP($A407,'Monster List'!$A$2:$A$448,'Monster List'!$C$2:$C$448)*U$1&gt;=0,U$1,T407)</f>
        <v>2</v>
      </c>
      <c r="V407" s="13" t="str">
        <f>IF(INDEX('REG XP Table'!$B$2:$E$2815,'Random Encounter'!$F$8+V$1,'REG XP Table'!$G$2)-'Random Encounter'!$E$8-LOOKUP($A407,'Monster List'!$A$2:$A$448,'Monster List'!$C$2:$C$448)*V$1&gt;=0,V$1,U407)</f>
        <v>2</v>
      </c>
      <c r="W407" s="13" t="str">
        <f>IF(INDEX('REG XP Table'!$B$2:$E$2815,'Random Encounter'!$F$8+W$1,'REG XP Table'!$G$2)-'Random Encounter'!$E$8-LOOKUP($A407,'Monster List'!$A$2:$A$448,'Monster List'!$C$2:$C$448)*W$1&gt;=0,W$1,V407)</f>
        <v>2</v>
      </c>
      <c r="X407" s="13" t="str">
        <f>IF(INDEX('REG XP Table'!$B$2:$E$2815,'Random Encounter'!$F$8+X$1,'REG XP Table'!$G$2)-'Random Encounter'!$E$8-LOOKUP($A407,'Monster List'!$A$2:$A$448,'Monster List'!$C$2:$C$448)*X$1&gt;=0,X$1,W407)</f>
        <v>2</v>
      </c>
      <c r="Y407" s="13" t="str">
        <f>IF(INDEX('REG XP Table'!$B$2:$E$2815,'Random Encounter'!$F$8+Y$1,'REG XP Table'!$G$2)-'Random Encounter'!$E$8-LOOKUP($A407,'Monster List'!$A$2:$A$448,'Monster List'!$C$2:$C$448)*Y$1&gt;=0,Y$1,X407)</f>
        <v>2</v>
      </c>
      <c r="Z407" s="13" t="str">
        <f>IF(INDEX('REG XP Table'!$B$2:$E$2815,'Random Encounter'!$F$8+Z$1,'REG XP Table'!$G$2)-'Random Encounter'!$E$8-LOOKUP($A407,'Monster List'!$A$2:$A$448,'Monster List'!$C$2:$C$448)*Z$1&gt;=0,Z$1,Y407)</f>
        <v>2</v>
      </c>
      <c r="AA407" s="13" t="str">
        <f>IF(INDEX('REG XP Table'!$B$2:$E$2815,'Random Encounter'!$F$8+AA$1,'REG XP Table'!$G$2)-'Random Encounter'!$E$8-LOOKUP($A407,'Monster List'!$A$2:$A$448,'Monster List'!$C$2:$C$448)*AA$1&gt;=0,AA$1,Z407)</f>
        <v>2</v>
      </c>
      <c r="AB407" s="13" t="str">
        <f>IF(INDEX('REG XP Table'!$B$2:$E$2815,'Random Encounter'!$F$8+AB$1,'REG XP Table'!$G$2)-'Random Encounter'!$E$8-LOOKUP($A407,'Monster List'!$A$2:$A$448,'Monster List'!$C$2:$C$448)*AB$1&gt;=0,AB$1,AA407)</f>
        <v>2</v>
      </c>
      <c r="AC407" s="13" t="str">
        <f>IF(INDEX('REG XP Table'!$B$2:$E$2815,'Random Encounter'!$F$8+AC$1,'REG XP Table'!$G$2)-'Random Encounter'!$E$8-LOOKUP($A407,'Monster List'!$A$2:$A$448,'Monster List'!$C$2:$C$448)*AC$1&gt;=0,AC$1,AB407)</f>
        <v>2</v>
      </c>
      <c r="AD407" s="13" t="str">
        <f>IF(INDEX('REG XP Table'!$B$2:$E$2815,'Random Encounter'!$F$8+AD$1,'REG XP Table'!$G$2)-'Random Encounter'!$E$8-LOOKUP($A407,'Monster List'!$A$2:$A$448,'Monster List'!$C$2:$C$448)*AD$1&gt;=0,AD$1,AC407)</f>
        <v>2</v>
      </c>
      <c r="AE407" s="13" t="str">
        <f>IF(INDEX('REG XP Table'!$B$2:$E$2815,'Random Encounter'!$F$8+AE$1,'REG XP Table'!$G$2)-'Random Encounter'!$E$8-LOOKUP($A407,'Monster List'!$A$2:$A$448,'Monster List'!$C$2:$C$448)*AE$1&gt;=0,AE$1,AD407)</f>
        <v>2</v>
      </c>
      <c r="AF407" s="13" t="str">
        <f>IF(INDEX('REG XP Table'!$B$2:$E$2815,'Random Encounter'!$F$8+AF$1,'REG XP Table'!$G$2)-'Random Encounter'!$E$8-LOOKUP($A407,'Monster List'!$A$2:$A$448,'Monster List'!$C$2:$C$448)*AF$1&gt;=0,AF$1,AE407)</f>
        <v>2</v>
      </c>
    </row>
    <row r="408" spans="1:32" x14ac:dyDescent="0.3">
      <c r="A408" t="s">
        <v>114</v>
      </c>
      <c r="B408">
        <v>50</v>
      </c>
      <c r="C408" t="b">
        <f>ISTEXT(INDEX(Table4[],MATCH(Table412[[#This Row],[Monster]],Table4[Monster],0),MATCH(Table36[Location],Table4[#Headers],0)))</f>
        <v>0</v>
      </c>
      <c r="D408" t="b">
        <f>ISNUMBER(MATCH(LOOKUP(Table412[[#This Row],[Monster]],Table4[Monster],Table4[Alignment 1]),'MSL Filters'!$K$3:$P$3,0))</f>
        <v>1</v>
      </c>
      <c r="E408" t="b">
        <f>ISNUMBER(MATCH(LOOKUP(Table412[[#This Row],[Monster]],Table4[Monster],Table4[Alignment 2]),'MSL Filters'!$K$13:$P$13,0))</f>
        <v>1</v>
      </c>
      <c r="F408" t="b">
        <f>IF(EXACT("Any",Table36[Type]), TRUE, EXACT(LOOKUP(Table412[[#This Row],[Monster]],Table4[Monster],Table4[Type]),Table36[Type]))</f>
        <v>0</v>
      </c>
      <c r="G408" t="b">
        <f>IF(EXACT("Any",Table36[Sub Type]),TRUE,NOT(ISERROR(MATCH(LOOKUP(Table412[[#This Row],[Monster]],Table4[Monster],Table4[Subtype]),'MSL Filters'!$K$23:$P$23,0))))</f>
        <v>1</v>
      </c>
      <c r="H408" t="b">
        <f>IF(EXACT(Table412[[#This Row],[1]],1),TRUE,FALSE)</f>
        <v>1</v>
      </c>
      <c r="I408" t="b">
        <f>LOOKUP(Table412[[#This Row],[Monster]],'Monster List'!$A$2:$A$447,'Monster List'!$B$2:$B$447)&gt;='Random Encounter'!$J$2</f>
        <v>1</v>
      </c>
      <c r="J408" t="b">
        <f>LOOKUP(Table412[[#This Row],[Monster]],'Monster List'!$A$2:$A$447,'Monster List'!$B$2:$B$447)&lt;='Random Encounter'!$K$2</f>
        <v>1</v>
      </c>
      <c r="K408" t="b">
        <f t="shared" si="6"/>
        <v>0</v>
      </c>
      <c r="L408" s="12">
        <f>IF(Table412[[#This Row],[Include?]],1,0)+L407</f>
        <v>26</v>
      </c>
      <c r="M408" s="13">
        <f>IF(INDEX('REG XP Table'!$B$2:$E$2815,'Random Encounter'!$F$8+M$1,'REG XP Table'!$G$2)-'Random Encounter'!$E$8-LOOKUP($A408,'Monster List'!$A$2:$A$448,'Monster List'!$C$2:$C$448)*M$1&gt;=0,1,0)</f>
        <v>1</v>
      </c>
      <c r="N408" s="15" t="str">
        <f>IF(INDEX('REG XP Table'!$B$2:$E$2815,'Random Encounter'!$F$8+N$1,'REG XP Table'!$G$2)-'Random Encounter'!$E$8-LOOKUP($A408,'Monster List'!$A$2:$A$448,'Monster List'!$C$2:$C$448)*N$1&gt;=0,N$1,M408)</f>
        <v>2</v>
      </c>
      <c r="O408" s="13" t="str">
        <f>IF(INDEX('REG XP Table'!$B$2:$E$2815,'Random Encounter'!$F$8+O$1,'REG XP Table'!$G$2)-'Random Encounter'!$E$8-LOOKUP($A408,'Monster List'!$A$2:$A$448,'Monster List'!$C$2:$C$448)*O$1&gt;=0,O$1,N408)</f>
        <v>3</v>
      </c>
      <c r="P408" s="13" t="str">
        <f>IF(INDEX('REG XP Table'!$B$2:$E$2815,'Random Encounter'!$F$8+P$1,'REG XP Table'!$G$2)-'Random Encounter'!$E$8-LOOKUP($A408,'Monster List'!$A$2:$A$448,'Monster List'!$C$2:$C$448)*P$1&gt;=0,P$1,O408)</f>
        <v>4</v>
      </c>
      <c r="Q408" s="13" t="str">
        <f>IF(INDEX('REG XP Table'!$B$2:$E$2815,'Random Encounter'!$F$8+Q$1,'REG XP Table'!$G$2)-'Random Encounter'!$E$8-LOOKUP($A408,'Monster List'!$A$2:$A$448,'Monster List'!$C$2:$C$448)*Q$1&gt;=0,Q$1,P408)</f>
        <v>4</v>
      </c>
      <c r="R408" s="13" t="str">
        <f>IF(INDEX('REG XP Table'!$B$2:$E$2815,'Random Encounter'!$F$8+R$1,'REG XP Table'!$G$2)-'Random Encounter'!$E$8-LOOKUP($A408,'Monster List'!$A$2:$A$448,'Monster List'!$C$2:$C$448)*R$1&gt;=0,R$1,Q408)</f>
        <v>4</v>
      </c>
      <c r="S408" s="13" t="str">
        <f>IF(INDEX('REG XP Table'!$B$2:$E$2815,'Random Encounter'!$F$8+S$1,'REG XP Table'!$G$2)-'Random Encounter'!$E$8-LOOKUP($A408,'Monster List'!$A$2:$A$448,'Monster List'!$C$2:$C$448)*S$1&gt;=0,S$1,R408)</f>
        <v>4</v>
      </c>
      <c r="T408" s="13" t="str">
        <f>IF(INDEX('REG XP Table'!$B$2:$E$2815,'Random Encounter'!$F$8+T$1,'REG XP Table'!$G$2)-'Random Encounter'!$E$8-LOOKUP($A408,'Monster List'!$A$2:$A$448,'Monster List'!$C$2:$C$448)*T$1&gt;=0,T$1,S408)</f>
        <v>4</v>
      </c>
      <c r="U408" s="13" t="str">
        <f>IF(INDEX('REG XP Table'!$B$2:$E$2815,'Random Encounter'!$F$8+U$1,'REG XP Table'!$G$2)-'Random Encounter'!$E$8-LOOKUP($A408,'Monster List'!$A$2:$A$448,'Monster List'!$C$2:$C$448)*U$1&gt;=0,U$1,T408)</f>
        <v>4</v>
      </c>
      <c r="V408" s="13" t="str">
        <f>IF(INDEX('REG XP Table'!$B$2:$E$2815,'Random Encounter'!$F$8+V$1,'REG XP Table'!$G$2)-'Random Encounter'!$E$8-LOOKUP($A408,'Monster List'!$A$2:$A$448,'Monster List'!$C$2:$C$448)*V$1&gt;=0,V$1,U408)</f>
        <v>4</v>
      </c>
      <c r="W408" s="13" t="str">
        <f>IF(INDEX('REG XP Table'!$B$2:$E$2815,'Random Encounter'!$F$8+W$1,'REG XP Table'!$G$2)-'Random Encounter'!$E$8-LOOKUP($A408,'Monster List'!$A$2:$A$448,'Monster List'!$C$2:$C$448)*W$1&gt;=0,W$1,V408)</f>
        <v>4</v>
      </c>
      <c r="X408" s="13" t="str">
        <f>IF(INDEX('REG XP Table'!$B$2:$E$2815,'Random Encounter'!$F$8+X$1,'REG XP Table'!$G$2)-'Random Encounter'!$E$8-LOOKUP($A408,'Monster List'!$A$2:$A$448,'Monster List'!$C$2:$C$448)*X$1&gt;=0,X$1,W408)</f>
        <v>4</v>
      </c>
      <c r="Y408" s="13" t="str">
        <f>IF(INDEX('REG XP Table'!$B$2:$E$2815,'Random Encounter'!$F$8+Y$1,'REG XP Table'!$G$2)-'Random Encounter'!$E$8-LOOKUP($A408,'Monster List'!$A$2:$A$448,'Monster List'!$C$2:$C$448)*Y$1&gt;=0,Y$1,X408)</f>
        <v>4</v>
      </c>
      <c r="Z408" s="13" t="str">
        <f>IF(INDEX('REG XP Table'!$B$2:$E$2815,'Random Encounter'!$F$8+Z$1,'REG XP Table'!$G$2)-'Random Encounter'!$E$8-LOOKUP($A408,'Monster List'!$A$2:$A$448,'Monster List'!$C$2:$C$448)*Z$1&gt;=0,Z$1,Y408)</f>
        <v>4</v>
      </c>
      <c r="AA408" s="13" t="str">
        <f>IF(INDEX('REG XP Table'!$B$2:$E$2815,'Random Encounter'!$F$8+AA$1,'REG XP Table'!$G$2)-'Random Encounter'!$E$8-LOOKUP($A408,'Monster List'!$A$2:$A$448,'Monster List'!$C$2:$C$448)*AA$1&gt;=0,AA$1,Z408)</f>
        <v>4</v>
      </c>
      <c r="AB408" s="13" t="str">
        <f>IF(INDEX('REG XP Table'!$B$2:$E$2815,'Random Encounter'!$F$8+AB$1,'REG XP Table'!$G$2)-'Random Encounter'!$E$8-LOOKUP($A408,'Monster List'!$A$2:$A$448,'Monster List'!$C$2:$C$448)*AB$1&gt;=0,AB$1,AA408)</f>
        <v>4</v>
      </c>
      <c r="AC408" s="13" t="str">
        <f>IF(INDEX('REG XP Table'!$B$2:$E$2815,'Random Encounter'!$F$8+AC$1,'REG XP Table'!$G$2)-'Random Encounter'!$E$8-LOOKUP($A408,'Monster List'!$A$2:$A$448,'Monster List'!$C$2:$C$448)*AC$1&gt;=0,AC$1,AB408)</f>
        <v>4</v>
      </c>
      <c r="AD408" s="13" t="str">
        <f>IF(INDEX('REG XP Table'!$B$2:$E$2815,'Random Encounter'!$F$8+AD$1,'REG XP Table'!$G$2)-'Random Encounter'!$E$8-LOOKUP($A408,'Monster List'!$A$2:$A$448,'Monster List'!$C$2:$C$448)*AD$1&gt;=0,AD$1,AC408)</f>
        <v>4</v>
      </c>
      <c r="AE408" s="13" t="str">
        <f>IF(INDEX('REG XP Table'!$B$2:$E$2815,'Random Encounter'!$F$8+AE$1,'REG XP Table'!$G$2)-'Random Encounter'!$E$8-LOOKUP($A408,'Monster List'!$A$2:$A$448,'Monster List'!$C$2:$C$448)*AE$1&gt;=0,AE$1,AD408)</f>
        <v>4</v>
      </c>
      <c r="AF408" s="13" t="str">
        <f>IF(INDEX('REG XP Table'!$B$2:$E$2815,'Random Encounter'!$F$8+AF$1,'REG XP Table'!$G$2)-'Random Encounter'!$E$8-LOOKUP($A408,'Monster List'!$A$2:$A$448,'Monster List'!$C$2:$C$448)*AF$1&gt;=0,AF$1,AE408)</f>
        <v>4</v>
      </c>
    </row>
    <row r="409" spans="1:32" x14ac:dyDescent="0.3">
      <c r="A409" t="s">
        <v>345</v>
      </c>
      <c r="B409">
        <v>2300</v>
      </c>
      <c r="C409" t="b">
        <f>ISTEXT(INDEX(Table4[],MATCH(Table412[[#This Row],[Monster]],Table4[Monster],0),MATCH(Table36[Location],Table4[#Headers],0)))</f>
        <v>0</v>
      </c>
      <c r="D409" t="b">
        <f>ISNUMBER(MATCH(LOOKUP(Table412[[#This Row],[Monster]],Table4[Monster],Table4[Alignment 1]),'MSL Filters'!$K$3:$P$3,0))</f>
        <v>1</v>
      </c>
      <c r="E409" t="b">
        <f>ISNUMBER(MATCH(LOOKUP(Table412[[#This Row],[Monster]],Table4[Monster],Table4[Alignment 2]),'MSL Filters'!$K$13:$P$13,0))</f>
        <v>1</v>
      </c>
      <c r="F409" t="b">
        <f>IF(EXACT("Any",Table36[Type]), TRUE, EXACT(LOOKUP(Table412[[#This Row],[Monster]],Table4[Monster],Table4[Type]),Table36[Type]))</f>
        <v>0</v>
      </c>
      <c r="G409" t="b">
        <f>IF(EXACT("Any",Table36[Sub Type]),TRUE,NOT(ISERROR(MATCH(LOOKUP(Table412[[#This Row],[Monster]],Table4[Monster],Table4[Subtype]),'MSL Filters'!$K$23:$P$23,0))))</f>
        <v>1</v>
      </c>
      <c r="H409" t="b">
        <f>IF(EXACT(Table412[[#This Row],[1]],1),TRUE,FALSE)</f>
        <v>0</v>
      </c>
      <c r="I409" t="b">
        <f>LOOKUP(Table412[[#This Row],[Monster]],'Monster List'!$A$2:$A$447,'Monster List'!$B$2:$B$447)&gt;='Random Encounter'!$J$2</f>
        <v>1</v>
      </c>
      <c r="J409" t="b">
        <f>LOOKUP(Table412[[#This Row],[Monster]],'Monster List'!$A$2:$A$447,'Monster List'!$B$2:$B$447)&lt;='Random Encounter'!$K$2</f>
        <v>1</v>
      </c>
      <c r="K409" t="b">
        <f t="shared" si="6"/>
        <v>0</v>
      </c>
      <c r="L409" s="12">
        <f>IF(Table412[[#This Row],[Include?]],1,0)+L408</f>
        <v>26</v>
      </c>
      <c r="M409" s="13">
        <f>IF(INDEX('REG XP Table'!$B$2:$E$2815,'Random Encounter'!$F$8+M$1,'REG XP Table'!$G$2)-'Random Encounter'!$E$8-LOOKUP($A409,'Monster List'!$A$2:$A$448,'Monster List'!$C$2:$C$448)*M$1&gt;=0,1,0)</f>
        <v>0</v>
      </c>
      <c r="N409" s="15">
        <f>IF(INDEX('REG XP Table'!$B$2:$E$2815,'Random Encounter'!$F$8+N$1,'REG XP Table'!$G$2)-'Random Encounter'!$E$8-LOOKUP($A409,'Monster List'!$A$2:$A$448,'Monster List'!$C$2:$C$448)*N$1&gt;=0,N$1,M409)</f>
        <v>0</v>
      </c>
      <c r="O409" s="13">
        <f>IF(INDEX('REG XP Table'!$B$2:$E$2815,'Random Encounter'!$F$8+O$1,'REG XP Table'!$G$2)-'Random Encounter'!$E$8-LOOKUP($A409,'Monster List'!$A$2:$A$448,'Monster List'!$C$2:$C$448)*O$1&gt;=0,O$1,N409)</f>
        <v>0</v>
      </c>
      <c r="P409" s="13">
        <f>IF(INDEX('REG XP Table'!$B$2:$E$2815,'Random Encounter'!$F$8+P$1,'REG XP Table'!$G$2)-'Random Encounter'!$E$8-LOOKUP($A409,'Monster List'!$A$2:$A$448,'Monster List'!$C$2:$C$448)*P$1&gt;=0,P$1,O409)</f>
        <v>0</v>
      </c>
      <c r="Q409" s="13">
        <f>IF(INDEX('REG XP Table'!$B$2:$E$2815,'Random Encounter'!$F$8+Q$1,'REG XP Table'!$G$2)-'Random Encounter'!$E$8-LOOKUP($A409,'Monster List'!$A$2:$A$448,'Monster List'!$C$2:$C$448)*Q$1&gt;=0,Q$1,P409)</f>
        <v>0</v>
      </c>
      <c r="R409" s="13">
        <f>IF(INDEX('REG XP Table'!$B$2:$E$2815,'Random Encounter'!$F$8+R$1,'REG XP Table'!$G$2)-'Random Encounter'!$E$8-LOOKUP($A409,'Monster List'!$A$2:$A$448,'Monster List'!$C$2:$C$448)*R$1&gt;=0,R$1,Q409)</f>
        <v>0</v>
      </c>
      <c r="S409" s="13">
        <f>IF(INDEX('REG XP Table'!$B$2:$E$2815,'Random Encounter'!$F$8+S$1,'REG XP Table'!$G$2)-'Random Encounter'!$E$8-LOOKUP($A409,'Monster List'!$A$2:$A$448,'Monster List'!$C$2:$C$448)*S$1&gt;=0,S$1,R409)</f>
        <v>0</v>
      </c>
      <c r="T409" s="13">
        <f>IF(INDEX('REG XP Table'!$B$2:$E$2815,'Random Encounter'!$F$8+T$1,'REG XP Table'!$G$2)-'Random Encounter'!$E$8-LOOKUP($A409,'Monster List'!$A$2:$A$448,'Monster List'!$C$2:$C$448)*T$1&gt;=0,T$1,S409)</f>
        <v>0</v>
      </c>
      <c r="U409" s="13">
        <f>IF(INDEX('REG XP Table'!$B$2:$E$2815,'Random Encounter'!$F$8+U$1,'REG XP Table'!$G$2)-'Random Encounter'!$E$8-LOOKUP($A409,'Monster List'!$A$2:$A$448,'Monster List'!$C$2:$C$448)*U$1&gt;=0,U$1,T409)</f>
        <v>0</v>
      </c>
      <c r="V409" s="13">
        <f>IF(INDEX('REG XP Table'!$B$2:$E$2815,'Random Encounter'!$F$8+V$1,'REG XP Table'!$G$2)-'Random Encounter'!$E$8-LOOKUP($A409,'Monster List'!$A$2:$A$448,'Monster List'!$C$2:$C$448)*V$1&gt;=0,V$1,U409)</f>
        <v>0</v>
      </c>
      <c r="W409" s="13">
        <f>IF(INDEX('REG XP Table'!$B$2:$E$2815,'Random Encounter'!$F$8+W$1,'REG XP Table'!$G$2)-'Random Encounter'!$E$8-LOOKUP($A409,'Monster List'!$A$2:$A$448,'Monster List'!$C$2:$C$448)*W$1&gt;=0,W$1,V409)</f>
        <v>0</v>
      </c>
      <c r="X409" s="13">
        <f>IF(INDEX('REG XP Table'!$B$2:$E$2815,'Random Encounter'!$F$8+X$1,'REG XP Table'!$G$2)-'Random Encounter'!$E$8-LOOKUP($A409,'Monster List'!$A$2:$A$448,'Monster List'!$C$2:$C$448)*X$1&gt;=0,X$1,W409)</f>
        <v>0</v>
      </c>
      <c r="Y409" s="13">
        <f>IF(INDEX('REG XP Table'!$B$2:$E$2815,'Random Encounter'!$F$8+Y$1,'REG XP Table'!$G$2)-'Random Encounter'!$E$8-LOOKUP($A409,'Monster List'!$A$2:$A$448,'Monster List'!$C$2:$C$448)*Y$1&gt;=0,Y$1,X409)</f>
        <v>0</v>
      </c>
      <c r="Z409" s="13">
        <f>IF(INDEX('REG XP Table'!$B$2:$E$2815,'Random Encounter'!$F$8+Z$1,'REG XP Table'!$G$2)-'Random Encounter'!$E$8-LOOKUP($A409,'Monster List'!$A$2:$A$448,'Monster List'!$C$2:$C$448)*Z$1&gt;=0,Z$1,Y409)</f>
        <v>0</v>
      </c>
      <c r="AA409" s="13">
        <f>IF(INDEX('REG XP Table'!$B$2:$E$2815,'Random Encounter'!$F$8+AA$1,'REG XP Table'!$G$2)-'Random Encounter'!$E$8-LOOKUP($A409,'Monster List'!$A$2:$A$448,'Monster List'!$C$2:$C$448)*AA$1&gt;=0,AA$1,Z409)</f>
        <v>0</v>
      </c>
      <c r="AB409" s="13">
        <f>IF(INDEX('REG XP Table'!$B$2:$E$2815,'Random Encounter'!$F$8+AB$1,'REG XP Table'!$G$2)-'Random Encounter'!$E$8-LOOKUP($A409,'Monster List'!$A$2:$A$448,'Monster List'!$C$2:$C$448)*AB$1&gt;=0,AB$1,AA409)</f>
        <v>0</v>
      </c>
      <c r="AC409" s="13">
        <f>IF(INDEX('REG XP Table'!$B$2:$E$2815,'Random Encounter'!$F$8+AC$1,'REG XP Table'!$G$2)-'Random Encounter'!$E$8-LOOKUP($A409,'Monster List'!$A$2:$A$448,'Monster List'!$C$2:$C$448)*AC$1&gt;=0,AC$1,AB409)</f>
        <v>0</v>
      </c>
      <c r="AD409" s="13">
        <f>IF(INDEX('REG XP Table'!$B$2:$E$2815,'Random Encounter'!$F$8+AD$1,'REG XP Table'!$G$2)-'Random Encounter'!$E$8-LOOKUP($A409,'Monster List'!$A$2:$A$448,'Monster List'!$C$2:$C$448)*AD$1&gt;=0,AD$1,AC409)</f>
        <v>0</v>
      </c>
      <c r="AE409" s="13">
        <f>IF(INDEX('REG XP Table'!$B$2:$E$2815,'Random Encounter'!$F$8+AE$1,'REG XP Table'!$G$2)-'Random Encounter'!$E$8-LOOKUP($A409,'Monster List'!$A$2:$A$448,'Monster List'!$C$2:$C$448)*AE$1&gt;=0,AE$1,AD409)</f>
        <v>0</v>
      </c>
      <c r="AF409" s="13">
        <f>IF(INDEX('REG XP Table'!$B$2:$E$2815,'Random Encounter'!$F$8+AF$1,'REG XP Table'!$G$2)-'Random Encounter'!$E$8-LOOKUP($A409,'Monster List'!$A$2:$A$448,'Monster List'!$C$2:$C$448)*AF$1&gt;=0,AF$1,AE409)</f>
        <v>0</v>
      </c>
    </row>
    <row r="410" spans="1:32" x14ac:dyDescent="0.3">
      <c r="A410" t="s">
        <v>50</v>
      </c>
      <c r="B410">
        <v>10</v>
      </c>
      <c r="C410" t="b">
        <f>ISTEXT(INDEX(Table4[],MATCH(Table412[[#This Row],[Monster]],Table4[Monster],0),MATCH(Table36[Location],Table4[#Headers],0)))</f>
        <v>1</v>
      </c>
      <c r="D410" t="b">
        <f>ISNUMBER(MATCH(LOOKUP(Table412[[#This Row],[Monster]],Table4[Monster],Table4[Alignment 1]),'MSL Filters'!$K$3:$P$3,0))</f>
        <v>1</v>
      </c>
      <c r="E410" t="b">
        <f>ISNUMBER(MATCH(LOOKUP(Table412[[#This Row],[Monster]],Table4[Monster],Table4[Alignment 2]),'MSL Filters'!$K$13:$P$13,0))</f>
        <v>1</v>
      </c>
      <c r="F410" t="b">
        <f>IF(EXACT("Any",Table36[Type]), TRUE, EXACT(LOOKUP(Table412[[#This Row],[Monster]],Table4[Monster],Table4[Type]),Table36[Type]))</f>
        <v>1</v>
      </c>
      <c r="G410" t="b">
        <f>IF(EXACT("Any",Table36[Sub Type]),TRUE,NOT(ISERROR(MATCH(LOOKUP(Table412[[#This Row],[Monster]],Table4[Monster],Table4[Subtype]),'MSL Filters'!$K$23:$P$23,0))))</f>
        <v>1</v>
      </c>
      <c r="H410" t="b">
        <f>IF(EXACT(Table412[[#This Row],[1]],1),TRUE,FALSE)</f>
        <v>1</v>
      </c>
      <c r="I410" t="b">
        <f>LOOKUP(Table412[[#This Row],[Monster]],'Monster List'!$A$2:$A$447,'Monster List'!$B$2:$B$447)&gt;='Random Encounter'!$J$2</f>
        <v>1</v>
      </c>
      <c r="J410" t="b">
        <f>LOOKUP(Table412[[#This Row],[Monster]],'Monster List'!$A$2:$A$447,'Monster List'!$B$2:$B$447)&lt;='Random Encounter'!$K$2</f>
        <v>1</v>
      </c>
      <c r="K410" t="b">
        <f t="shared" si="6"/>
        <v>1</v>
      </c>
      <c r="L410" s="12">
        <f>IF(Table412[[#This Row],[Include?]],1,0)+L409</f>
        <v>27</v>
      </c>
      <c r="M410" s="13">
        <f>IF(INDEX('REG XP Table'!$B$2:$E$2815,'Random Encounter'!$F$8+M$1,'REG XP Table'!$G$2)-'Random Encounter'!$E$8-LOOKUP($A410,'Monster List'!$A$2:$A$448,'Monster List'!$C$2:$C$448)*M$1&gt;=0,1,0)</f>
        <v>1</v>
      </c>
      <c r="N410" s="15" t="str">
        <f>IF(INDEX('REG XP Table'!$B$2:$E$2815,'Random Encounter'!$F$8+N$1,'REG XP Table'!$G$2)-'Random Encounter'!$E$8-LOOKUP($A410,'Monster List'!$A$2:$A$448,'Monster List'!$C$2:$C$448)*N$1&gt;=0,N$1,M410)</f>
        <v>2</v>
      </c>
      <c r="O410" s="13" t="str">
        <f>IF(INDEX('REG XP Table'!$B$2:$E$2815,'Random Encounter'!$F$8+O$1,'REG XP Table'!$G$2)-'Random Encounter'!$E$8-LOOKUP($A410,'Monster List'!$A$2:$A$448,'Monster List'!$C$2:$C$448)*O$1&gt;=0,O$1,N410)</f>
        <v>3</v>
      </c>
      <c r="P410" s="13" t="str">
        <f>IF(INDEX('REG XP Table'!$B$2:$E$2815,'Random Encounter'!$F$8+P$1,'REG XP Table'!$G$2)-'Random Encounter'!$E$8-LOOKUP($A410,'Monster List'!$A$2:$A$448,'Monster List'!$C$2:$C$448)*P$1&gt;=0,P$1,O410)</f>
        <v>4</v>
      </c>
      <c r="Q410" s="13" t="str">
        <f>IF(INDEX('REG XP Table'!$B$2:$E$2815,'Random Encounter'!$F$8+Q$1,'REG XP Table'!$G$2)-'Random Encounter'!$E$8-LOOKUP($A410,'Monster List'!$A$2:$A$448,'Monster List'!$C$2:$C$448)*Q$1&gt;=0,Q$1,P410)</f>
        <v>5</v>
      </c>
      <c r="R410" s="13" t="str">
        <f>IF(INDEX('REG XP Table'!$B$2:$E$2815,'Random Encounter'!$F$8+R$1,'REG XP Table'!$G$2)-'Random Encounter'!$E$8-LOOKUP($A410,'Monster List'!$A$2:$A$448,'Monster List'!$C$2:$C$448)*R$1&gt;=0,R$1,Q410)</f>
        <v>6</v>
      </c>
      <c r="S410" s="13" t="str">
        <f>IF(INDEX('REG XP Table'!$B$2:$E$2815,'Random Encounter'!$F$8+S$1,'REG XP Table'!$G$2)-'Random Encounter'!$E$8-LOOKUP($A410,'Monster List'!$A$2:$A$448,'Monster List'!$C$2:$C$448)*S$1&gt;=0,S$1,R410)</f>
        <v>7</v>
      </c>
      <c r="T410" s="13" t="str">
        <f>IF(INDEX('REG XP Table'!$B$2:$E$2815,'Random Encounter'!$F$8+T$1,'REG XP Table'!$G$2)-'Random Encounter'!$E$8-LOOKUP($A410,'Monster List'!$A$2:$A$448,'Monster List'!$C$2:$C$448)*T$1&gt;=0,T$1,S410)</f>
        <v>8</v>
      </c>
      <c r="U410" s="13" t="str">
        <f>IF(INDEX('REG XP Table'!$B$2:$E$2815,'Random Encounter'!$F$8+U$1,'REG XP Table'!$G$2)-'Random Encounter'!$E$8-LOOKUP($A410,'Monster List'!$A$2:$A$448,'Monster List'!$C$2:$C$448)*U$1&gt;=0,U$1,T410)</f>
        <v>9</v>
      </c>
      <c r="V410" s="13" t="str">
        <f>IF(INDEX('REG XP Table'!$B$2:$E$2815,'Random Encounter'!$F$8+V$1,'REG XP Table'!$G$2)-'Random Encounter'!$E$8-LOOKUP($A410,'Monster List'!$A$2:$A$448,'Monster List'!$C$2:$C$448)*V$1&gt;=0,V$1,U410)</f>
        <v>10</v>
      </c>
      <c r="W410" s="13" t="str">
        <f>IF(INDEX('REG XP Table'!$B$2:$E$2815,'Random Encounter'!$F$8+W$1,'REG XP Table'!$G$2)-'Random Encounter'!$E$8-LOOKUP($A410,'Monster List'!$A$2:$A$448,'Monster List'!$C$2:$C$448)*W$1&gt;=0,W$1,V410)</f>
        <v>11</v>
      </c>
      <c r="X410" s="13" t="str">
        <f>IF(INDEX('REG XP Table'!$B$2:$E$2815,'Random Encounter'!$F$8+X$1,'REG XP Table'!$G$2)-'Random Encounter'!$E$8-LOOKUP($A410,'Monster List'!$A$2:$A$448,'Monster List'!$C$2:$C$448)*X$1&gt;=0,X$1,W410)</f>
        <v>12</v>
      </c>
      <c r="Y410" s="13" t="str">
        <f>IF(INDEX('REG XP Table'!$B$2:$E$2815,'Random Encounter'!$F$8+Y$1,'REG XP Table'!$G$2)-'Random Encounter'!$E$8-LOOKUP($A410,'Monster List'!$A$2:$A$448,'Monster List'!$C$2:$C$448)*Y$1&gt;=0,Y$1,X410)</f>
        <v>13</v>
      </c>
      <c r="Z410" s="13" t="str">
        <f>IF(INDEX('REG XP Table'!$B$2:$E$2815,'Random Encounter'!$F$8+Z$1,'REG XP Table'!$G$2)-'Random Encounter'!$E$8-LOOKUP($A410,'Monster List'!$A$2:$A$448,'Monster List'!$C$2:$C$448)*Z$1&gt;=0,Z$1,Y410)</f>
        <v>13</v>
      </c>
      <c r="AA410" s="13" t="str">
        <f>IF(INDEX('REG XP Table'!$B$2:$E$2815,'Random Encounter'!$F$8+AA$1,'REG XP Table'!$G$2)-'Random Encounter'!$E$8-LOOKUP($A410,'Monster List'!$A$2:$A$448,'Monster List'!$C$2:$C$448)*AA$1&gt;=0,AA$1,Z410)</f>
        <v>13</v>
      </c>
      <c r="AB410" s="13" t="str">
        <f>IF(INDEX('REG XP Table'!$B$2:$E$2815,'Random Encounter'!$F$8+AB$1,'REG XP Table'!$G$2)-'Random Encounter'!$E$8-LOOKUP($A410,'Monster List'!$A$2:$A$448,'Monster List'!$C$2:$C$448)*AB$1&gt;=0,AB$1,AA410)</f>
        <v>13</v>
      </c>
      <c r="AC410" s="13" t="str">
        <f>IF(INDEX('REG XP Table'!$B$2:$E$2815,'Random Encounter'!$F$8+AC$1,'REG XP Table'!$G$2)-'Random Encounter'!$E$8-LOOKUP($A410,'Monster List'!$A$2:$A$448,'Monster List'!$C$2:$C$448)*AC$1&gt;=0,AC$1,AB410)</f>
        <v>13</v>
      </c>
      <c r="AD410" s="13" t="str">
        <f>IF(INDEX('REG XP Table'!$B$2:$E$2815,'Random Encounter'!$F$8+AD$1,'REG XP Table'!$G$2)-'Random Encounter'!$E$8-LOOKUP($A410,'Monster List'!$A$2:$A$448,'Monster List'!$C$2:$C$448)*AD$1&gt;=0,AD$1,AC410)</f>
        <v>13</v>
      </c>
      <c r="AE410" s="13" t="str">
        <f>IF(INDEX('REG XP Table'!$B$2:$E$2815,'Random Encounter'!$F$8+AE$1,'REG XP Table'!$G$2)-'Random Encounter'!$E$8-LOOKUP($A410,'Monster List'!$A$2:$A$448,'Monster List'!$C$2:$C$448)*AE$1&gt;=0,AE$1,AD410)</f>
        <v>13</v>
      </c>
      <c r="AF410" s="13" t="str">
        <f>IF(INDEX('REG XP Table'!$B$2:$E$2815,'Random Encounter'!$F$8+AF$1,'REG XP Table'!$G$2)-'Random Encounter'!$E$8-LOOKUP($A410,'Monster List'!$A$2:$A$448,'Monster List'!$C$2:$C$448)*AF$1&gt;=0,AF$1,AE410)</f>
        <v>13</v>
      </c>
    </row>
    <row r="411" spans="1:32" x14ac:dyDescent="0.3">
      <c r="A411" t="s">
        <v>150</v>
      </c>
      <c r="B411">
        <v>100</v>
      </c>
      <c r="C411" t="b">
        <f>ISTEXT(INDEX(Table4[],MATCH(Table412[[#This Row],[Monster]],Table4[Monster],0),MATCH(Table36[Location],Table4[#Headers],0)))</f>
        <v>0</v>
      </c>
      <c r="D411" t="b">
        <f>ISNUMBER(MATCH(LOOKUP(Table412[[#This Row],[Monster]],Table4[Monster],Table4[Alignment 1]),'MSL Filters'!$K$3:$P$3,0))</f>
        <v>1</v>
      </c>
      <c r="E411" t="b">
        <f>ISNUMBER(MATCH(LOOKUP(Table412[[#This Row],[Monster]],Table4[Monster],Table4[Alignment 2]),'MSL Filters'!$K$13:$P$13,0))</f>
        <v>1</v>
      </c>
      <c r="F411" t="b">
        <f>IF(EXACT("Any",Table36[Type]), TRUE, EXACT(LOOKUP(Table412[[#This Row],[Monster]],Table4[Monster],Table4[Type]),Table36[Type]))</f>
        <v>1</v>
      </c>
      <c r="G411" t="b">
        <f>IF(EXACT("Any",Table36[Sub Type]),TRUE,NOT(ISERROR(MATCH(LOOKUP(Table412[[#This Row],[Monster]],Table4[Monster],Table4[Subtype]),'MSL Filters'!$K$23:$P$23,0))))</f>
        <v>1</v>
      </c>
      <c r="H411" t="b">
        <f>IF(EXACT(Table412[[#This Row],[1]],1),TRUE,FALSE)</f>
        <v>1</v>
      </c>
      <c r="I411" t="b">
        <f>LOOKUP(Table412[[#This Row],[Monster]],'Monster List'!$A$2:$A$447,'Monster List'!$B$2:$B$447)&gt;='Random Encounter'!$J$2</f>
        <v>1</v>
      </c>
      <c r="J411" t="b">
        <f>LOOKUP(Table412[[#This Row],[Monster]],'Monster List'!$A$2:$A$447,'Monster List'!$B$2:$B$447)&lt;='Random Encounter'!$K$2</f>
        <v>1</v>
      </c>
      <c r="K411" t="b">
        <f t="shared" si="6"/>
        <v>0</v>
      </c>
      <c r="L411" s="12">
        <f>IF(Table412[[#This Row],[Include?]],1,0)+L410</f>
        <v>27</v>
      </c>
      <c r="M411" s="13">
        <f>IF(INDEX('REG XP Table'!$B$2:$E$2815,'Random Encounter'!$F$8+M$1,'REG XP Table'!$G$2)-'Random Encounter'!$E$8-LOOKUP($A411,'Monster List'!$A$2:$A$448,'Monster List'!$C$2:$C$448)*M$1&gt;=0,1,0)</f>
        <v>1</v>
      </c>
      <c r="N411" s="15" t="str">
        <f>IF(INDEX('REG XP Table'!$B$2:$E$2815,'Random Encounter'!$F$8+N$1,'REG XP Table'!$G$2)-'Random Encounter'!$E$8-LOOKUP($A411,'Monster List'!$A$2:$A$448,'Monster List'!$C$2:$C$448)*N$1&gt;=0,N$1,M411)</f>
        <v>2</v>
      </c>
      <c r="O411" s="13" t="str">
        <f>IF(INDEX('REG XP Table'!$B$2:$E$2815,'Random Encounter'!$F$8+O$1,'REG XP Table'!$G$2)-'Random Encounter'!$E$8-LOOKUP($A411,'Monster List'!$A$2:$A$448,'Monster List'!$C$2:$C$448)*O$1&gt;=0,O$1,N411)</f>
        <v>2</v>
      </c>
      <c r="P411" s="13" t="str">
        <f>IF(INDEX('REG XP Table'!$B$2:$E$2815,'Random Encounter'!$F$8+P$1,'REG XP Table'!$G$2)-'Random Encounter'!$E$8-LOOKUP($A411,'Monster List'!$A$2:$A$448,'Monster List'!$C$2:$C$448)*P$1&gt;=0,P$1,O411)</f>
        <v>2</v>
      </c>
      <c r="Q411" s="13" t="str">
        <f>IF(INDEX('REG XP Table'!$B$2:$E$2815,'Random Encounter'!$F$8+Q$1,'REG XP Table'!$G$2)-'Random Encounter'!$E$8-LOOKUP($A411,'Monster List'!$A$2:$A$448,'Monster List'!$C$2:$C$448)*Q$1&gt;=0,Q$1,P411)</f>
        <v>2</v>
      </c>
      <c r="R411" s="13" t="str">
        <f>IF(INDEX('REG XP Table'!$B$2:$E$2815,'Random Encounter'!$F$8+R$1,'REG XP Table'!$G$2)-'Random Encounter'!$E$8-LOOKUP($A411,'Monster List'!$A$2:$A$448,'Monster List'!$C$2:$C$448)*R$1&gt;=0,R$1,Q411)</f>
        <v>2</v>
      </c>
      <c r="S411" s="13" t="str">
        <f>IF(INDEX('REG XP Table'!$B$2:$E$2815,'Random Encounter'!$F$8+S$1,'REG XP Table'!$G$2)-'Random Encounter'!$E$8-LOOKUP($A411,'Monster List'!$A$2:$A$448,'Monster List'!$C$2:$C$448)*S$1&gt;=0,S$1,R411)</f>
        <v>2</v>
      </c>
      <c r="T411" s="13" t="str">
        <f>IF(INDEX('REG XP Table'!$B$2:$E$2815,'Random Encounter'!$F$8+T$1,'REG XP Table'!$G$2)-'Random Encounter'!$E$8-LOOKUP($A411,'Monster List'!$A$2:$A$448,'Monster List'!$C$2:$C$448)*T$1&gt;=0,T$1,S411)</f>
        <v>2</v>
      </c>
      <c r="U411" s="13" t="str">
        <f>IF(INDEX('REG XP Table'!$B$2:$E$2815,'Random Encounter'!$F$8+U$1,'REG XP Table'!$G$2)-'Random Encounter'!$E$8-LOOKUP($A411,'Monster List'!$A$2:$A$448,'Monster List'!$C$2:$C$448)*U$1&gt;=0,U$1,T411)</f>
        <v>2</v>
      </c>
      <c r="V411" s="13" t="str">
        <f>IF(INDEX('REG XP Table'!$B$2:$E$2815,'Random Encounter'!$F$8+V$1,'REG XP Table'!$G$2)-'Random Encounter'!$E$8-LOOKUP($A411,'Monster List'!$A$2:$A$448,'Monster List'!$C$2:$C$448)*V$1&gt;=0,V$1,U411)</f>
        <v>2</v>
      </c>
      <c r="W411" s="13" t="str">
        <f>IF(INDEX('REG XP Table'!$B$2:$E$2815,'Random Encounter'!$F$8+W$1,'REG XP Table'!$G$2)-'Random Encounter'!$E$8-LOOKUP($A411,'Monster List'!$A$2:$A$448,'Monster List'!$C$2:$C$448)*W$1&gt;=0,W$1,V411)</f>
        <v>2</v>
      </c>
      <c r="X411" s="13" t="str">
        <f>IF(INDEX('REG XP Table'!$B$2:$E$2815,'Random Encounter'!$F$8+X$1,'REG XP Table'!$G$2)-'Random Encounter'!$E$8-LOOKUP($A411,'Monster List'!$A$2:$A$448,'Monster List'!$C$2:$C$448)*X$1&gt;=0,X$1,W411)</f>
        <v>2</v>
      </c>
      <c r="Y411" s="13" t="str">
        <f>IF(INDEX('REG XP Table'!$B$2:$E$2815,'Random Encounter'!$F$8+Y$1,'REG XP Table'!$G$2)-'Random Encounter'!$E$8-LOOKUP($A411,'Monster List'!$A$2:$A$448,'Monster List'!$C$2:$C$448)*Y$1&gt;=0,Y$1,X411)</f>
        <v>2</v>
      </c>
      <c r="Z411" s="13" t="str">
        <f>IF(INDEX('REG XP Table'!$B$2:$E$2815,'Random Encounter'!$F$8+Z$1,'REG XP Table'!$G$2)-'Random Encounter'!$E$8-LOOKUP($A411,'Monster List'!$A$2:$A$448,'Monster List'!$C$2:$C$448)*Z$1&gt;=0,Z$1,Y411)</f>
        <v>2</v>
      </c>
      <c r="AA411" s="13" t="str">
        <f>IF(INDEX('REG XP Table'!$B$2:$E$2815,'Random Encounter'!$F$8+AA$1,'REG XP Table'!$G$2)-'Random Encounter'!$E$8-LOOKUP($A411,'Monster List'!$A$2:$A$448,'Monster List'!$C$2:$C$448)*AA$1&gt;=0,AA$1,Z411)</f>
        <v>2</v>
      </c>
      <c r="AB411" s="13" t="str">
        <f>IF(INDEX('REG XP Table'!$B$2:$E$2815,'Random Encounter'!$F$8+AB$1,'REG XP Table'!$G$2)-'Random Encounter'!$E$8-LOOKUP($A411,'Monster List'!$A$2:$A$448,'Monster List'!$C$2:$C$448)*AB$1&gt;=0,AB$1,AA411)</f>
        <v>2</v>
      </c>
      <c r="AC411" s="13" t="str">
        <f>IF(INDEX('REG XP Table'!$B$2:$E$2815,'Random Encounter'!$F$8+AC$1,'REG XP Table'!$G$2)-'Random Encounter'!$E$8-LOOKUP($A411,'Monster List'!$A$2:$A$448,'Monster List'!$C$2:$C$448)*AC$1&gt;=0,AC$1,AB411)</f>
        <v>2</v>
      </c>
      <c r="AD411" s="13" t="str">
        <f>IF(INDEX('REG XP Table'!$B$2:$E$2815,'Random Encounter'!$F$8+AD$1,'REG XP Table'!$G$2)-'Random Encounter'!$E$8-LOOKUP($A411,'Monster List'!$A$2:$A$448,'Monster List'!$C$2:$C$448)*AD$1&gt;=0,AD$1,AC411)</f>
        <v>2</v>
      </c>
      <c r="AE411" s="13" t="str">
        <f>IF(INDEX('REG XP Table'!$B$2:$E$2815,'Random Encounter'!$F$8+AE$1,'REG XP Table'!$G$2)-'Random Encounter'!$E$8-LOOKUP($A411,'Monster List'!$A$2:$A$448,'Monster List'!$C$2:$C$448)*AE$1&gt;=0,AE$1,AD411)</f>
        <v>2</v>
      </c>
      <c r="AF411" s="13" t="str">
        <f>IF(INDEX('REG XP Table'!$B$2:$E$2815,'Random Encounter'!$F$8+AF$1,'REG XP Table'!$G$2)-'Random Encounter'!$E$8-LOOKUP($A411,'Monster List'!$A$2:$A$448,'Monster List'!$C$2:$C$448)*AF$1&gt;=0,AF$1,AE411)</f>
        <v>2</v>
      </c>
    </row>
    <row r="412" spans="1:32" x14ac:dyDescent="0.3">
      <c r="A412" t="s">
        <v>151</v>
      </c>
      <c r="B412">
        <v>100</v>
      </c>
      <c r="C412" t="b">
        <f>ISTEXT(INDEX(Table4[],MATCH(Table412[[#This Row],[Monster]],Table4[Monster],0),MATCH(Table36[Location],Table4[#Headers],0)))</f>
        <v>0</v>
      </c>
      <c r="D412" t="b">
        <f>ISNUMBER(MATCH(LOOKUP(Table412[[#This Row],[Monster]],Table4[Monster],Table4[Alignment 1]),'MSL Filters'!$K$3:$P$3,0))</f>
        <v>1</v>
      </c>
      <c r="E412" t="b">
        <f>ISNUMBER(MATCH(LOOKUP(Table412[[#This Row],[Monster]],Table4[Monster],Table4[Alignment 2]),'MSL Filters'!$K$13:$P$13,0))</f>
        <v>1</v>
      </c>
      <c r="F412" t="b">
        <f>IF(EXACT("Any",Table36[Type]), TRUE, EXACT(LOOKUP(Table412[[#This Row],[Monster]],Table4[Monster],Table4[Type]),Table36[Type]))</f>
        <v>0</v>
      </c>
      <c r="G412" t="b">
        <f>IF(EXACT("Any",Table36[Sub Type]),TRUE,NOT(ISERROR(MATCH(LOOKUP(Table412[[#This Row],[Monster]],Table4[Monster],Table4[Subtype]),'MSL Filters'!$K$23:$P$23,0))))</f>
        <v>1</v>
      </c>
      <c r="H412" t="b">
        <f>IF(EXACT(Table412[[#This Row],[1]],1),TRUE,FALSE)</f>
        <v>1</v>
      </c>
      <c r="I412" t="b">
        <f>LOOKUP(Table412[[#This Row],[Monster]],'Monster List'!$A$2:$A$447,'Monster List'!$B$2:$B$447)&gt;='Random Encounter'!$J$2</f>
        <v>1</v>
      </c>
      <c r="J412" t="b">
        <f>LOOKUP(Table412[[#This Row],[Monster]],'Monster List'!$A$2:$A$447,'Monster List'!$B$2:$B$447)&lt;='Random Encounter'!$K$2</f>
        <v>1</v>
      </c>
      <c r="K412" t="b">
        <f t="shared" si="6"/>
        <v>0</v>
      </c>
      <c r="L412" s="12">
        <f>IF(Table412[[#This Row],[Include?]],1,0)+L411</f>
        <v>27</v>
      </c>
      <c r="M412" s="13">
        <f>IF(INDEX('REG XP Table'!$B$2:$E$2815,'Random Encounter'!$F$8+M$1,'REG XP Table'!$G$2)-'Random Encounter'!$E$8-LOOKUP($A412,'Monster List'!$A$2:$A$448,'Monster List'!$C$2:$C$448)*M$1&gt;=0,1,0)</f>
        <v>1</v>
      </c>
      <c r="N412" s="15" t="str">
        <f>IF(INDEX('REG XP Table'!$B$2:$E$2815,'Random Encounter'!$F$8+N$1,'REG XP Table'!$G$2)-'Random Encounter'!$E$8-LOOKUP($A412,'Monster List'!$A$2:$A$448,'Monster List'!$C$2:$C$448)*N$1&gt;=0,N$1,M412)</f>
        <v>2</v>
      </c>
      <c r="O412" s="13" t="str">
        <f>IF(INDEX('REG XP Table'!$B$2:$E$2815,'Random Encounter'!$F$8+O$1,'REG XP Table'!$G$2)-'Random Encounter'!$E$8-LOOKUP($A412,'Monster List'!$A$2:$A$448,'Monster List'!$C$2:$C$448)*O$1&gt;=0,O$1,N412)</f>
        <v>2</v>
      </c>
      <c r="P412" s="13" t="str">
        <f>IF(INDEX('REG XP Table'!$B$2:$E$2815,'Random Encounter'!$F$8+P$1,'REG XP Table'!$G$2)-'Random Encounter'!$E$8-LOOKUP($A412,'Monster List'!$A$2:$A$448,'Monster List'!$C$2:$C$448)*P$1&gt;=0,P$1,O412)</f>
        <v>2</v>
      </c>
      <c r="Q412" s="13" t="str">
        <f>IF(INDEX('REG XP Table'!$B$2:$E$2815,'Random Encounter'!$F$8+Q$1,'REG XP Table'!$G$2)-'Random Encounter'!$E$8-LOOKUP($A412,'Monster List'!$A$2:$A$448,'Monster List'!$C$2:$C$448)*Q$1&gt;=0,Q$1,P412)</f>
        <v>2</v>
      </c>
      <c r="R412" s="13" t="str">
        <f>IF(INDEX('REG XP Table'!$B$2:$E$2815,'Random Encounter'!$F$8+R$1,'REG XP Table'!$G$2)-'Random Encounter'!$E$8-LOOKUP($A412,'Monster List'!$A$2:$A$448,'Monster List'!$C$2:$C$448)*R$1&gt;=0,R$1,Q412)</f>
        <v>2</v>
      </c>
      <c r="S412" s="13" t="str">
        <f>IF(INDEX('REG XP Table'!$B$2:$E$2815,'Random Encounter'!$F$8+S$1,'REG XP Table'!$G$2)-'Random Encounter'!$E$8-LOOKUP($A412,'Monster List'!$A$2:$A$448,'Monster List'!$C$2:$C$448)*S$1&gt;=0,S$1,R412)</f>
        <v>2</v>
      </c>
      <c r="T412" s="13" t="str">
        <f>IF(INDEX('REG XP Table'!$B$2:$E$2815,'Random Encounter'!$F$8+T$1,'REG XP Table'!$G$2)-'Random Encounter'!$E$8-LOOKUP($A412,'Monster List'!$A$2:$A$448,'Monster List'!$C$2:$C$448)*T$1&gt;=0,T$1,S412)</f>
        <v>2</v>
      </c>
      <c r="U412" s="13" t="str">
        <f>IF(INDEX('REG XP Table'!$B$2:$E$2815,'Random Encounter'!$F$8+U$1,'REG XP Table'!$G$2)-'Random Encounter'!$E$8-LOOKUP($A412,'Monster List'!$A$2:$A$448,'Monster List'!$C$2:$C$448)*U$1&gt;=0,U$1,T412)</f>
        <v>2</v>
      </c>
      <c r="V412" s="13" t="str">
        <f>IF(INDEX('REG XP Table'!$B$2:$E$2815,'Random Encounter'!$F$8+V$1,'REG XP Table'!$G$2)-'Random Encounter'!$E$8-LOOKUP($A412,'Monster List'!$A$2:$A$448,'Monster List'!$C$2:$C$448)*V$1&gt;=0,V$1,U412)</f>
        <v>2</v>
      </c>
      <c r="W412" s="13" t="str">
        <f>IF(INDEX('REG XP Table'!$B$2:$E$2815,'Random Encounter'!$F$8+W$1,'REG XP Table'!$G$2)-'Random Encounter'!$E$8-LOOKUP($A412,'Monster List'!$A$2:$A$448,'Monster List'!$C$2:$C$448)*W$1&gt;=0,W$1,V412)</f>
        <v>2</v>
      </c>
      <c r="X412" s="13" t="str">
        <f>IF(INDEX('REG XP Table'!$B$2:$E$2815,'Random Encounter'!$F$8+X$1,'REG XP Table'!$G$2)-'Random Encounter'!$E$8-LOOKUP($A412,'Monster List'!$A$2:$A$448,'Monster List'!$C$2:$C$448)*X$1&gt;=0,X$1,W412)</f>
        <v>2</v>
      </c>
      <c r="Y412" s="13" t="str">
        <f>IF(INDEX('REG XP Table'!$B$2:$E$2815,'Random Encounter'!$F$8+Y$1,'REG XP Table'!$G$2)-'Random Encounter'!$E$8-LOOKUP($A412,'Monster List'!$A$2:$A$448,'Monster List'!$C$2:$C$448)*Y$1&gt;=0,Y$1,X412)</f>
        <v>2</v>
      </c>
      <c r="Z412" s="13" t="str">
        <f>IF(INDEX('REG XP Table'!$B$2:$E$2815,'Random Encounter'!$F$8+Z$1,'REG XP Table'!$G$2)-'Random Encounter'!$E$8-LOOKUP($A412,'Monster List'!$A$2:$A$448,'Monster List'!$C$2:$C$448)*Z$1&gt;=0,Z$1,Y412)</f>
        <v>2</v>
      </c>
      <c r="AA412" s="13" t="str">
        <f>IF(INDEX('REG XP Table'!$B$2:$E$2815,'Random Encounter'!$F$8+AA$1,'REG XP Table'!$G$2)-'Random Encounter'!$E$8-LOOKUP($A412,'Monster List'!$A$2:$A$448,'Monster List'!$C$2:$C$448)*AA$1&gt;=0,AA$1,Z412)</f>
        <v>2</v>
      </c>
      <c r="AB412" s="13" t="str">
        <f>IF(INDEX('REG XP Table'!$B$2:$E$2815,'Random Encounter'!$F$8+AB$1,'REG XP Table'!$G$2)-'Random Encounter'!$E$8-LOOKUP($A412,'Monster List'!$A$2:$A$448,'Monster List'!$C$2:$C$448)*AB$1&gt;=0,AB$1,AA412)</f>
        <v>2</v>
      </c>
      <c r="AC412" s="13" t="str">
        <f>IF(INDEX('REG XP Table'!$B$2:$E$2815,'Random Encounter'!$F$8+AC$1,'REG XP Table'!$G$2)-'Random Encounter'!$E$8-LOOKUP($A412,'Monster List'!$A$2:$A$448,'Monster List'!$C$2:$C$448)*AC$1&gt;=0,AC$1,AB412)</f>
        <v>2</v>
      </c>
      <c r="AD412" s="13" t="str">
        <f>IF(INDEX('REG XP Table'!$B$2:$E$2815,'Random Encounter'!$F$8+AD$1,'REG XP Table'!$G$2)-'Random Encounter'!$E$8-LOOKUP($A412,'Monster List'!$A$2:$A$448,'Monster List'!$C$2:$C$448)*AD$1&gt;=0,AD$1,AC412)</f>
        <v>2</v>
      </c>
      <c r="AE412" s="13" t="str">
        <f>IF(INDEX('REG XP Table'!$B$2:$E$2815,'Random Encounter'!$F$8+AE$1,'REG XP Table'!$G$2)-'Random Encounter'!$E$8-LOOKUP($A412,'Monster List'!$A$2:$A$448,'Monster List'!$C$2:$C$448)*AE$1&gt;=0,AE$1,AD412)</f>
        <v>2</v>
      </c>
      <c r="AF412" s="13" t="str">
        <f>IF(INDEX('REG XP Table'!$B$2:$E$2815,'Random Encounter'!$F$8+AF$1,'REG XP Table'!$G$2)-'Random Encounter'!$E$8-LOOKUP($A412,'Monster List'!$A$2:$A$448,'Monster List'!$C$2:$C$448)*AF$1&gt;=0,AF$1,AE412)</f>
        <v>2</v>
      </c>
    </row>
    <row r="413" spans="1:32" x14ac:dyDescent="0.3">
      <c r="A413" t="s">
        <v>328</v>
      </c>
      <c r="B413">
        <v>1800</v>
      </c>
      <c r="C413" t="b">
        <f>ISTEXT(INDEX(Table4[],MATCH(Table412[[#This Row],[Monster]],Table4[Monster],0),MATCH(Table36[Location],Table4[#Headers],0)))</f>
        <v>0</v>
      </c>
      <c r="D413" t="b">
        <f>ISNUMBER(MATCH(LOOKUP(Table412[[#This Row],[Monster]],Table4[Monster],Table4[Alignment 1]),'MSL Filters'!$K$3:$P$3,0))</f>
        <v>1</v>
      </c>
      <c r="E413" t="b">
        <f>ISNUMBER(MATCH(LOOKUP(Table412[[#This Row],[Monster]],Table4[Monster],Table4[Alignment 2]),'MSL Filters'!$K$13:$P$13,0))</f>
        <v>1</v>
      </c>
      <c r="F413" t="b">
        <f>IF(EXACT("Any",Table36[Type]), TRUE, EXACT(LOOKUP(Table412[[#This Row],[Monster]],Table4[Monster],Table4[Type]),Table36[Type]))</f>
        <v>0</v>
      </c>
      <c r="G413" t="b">
        <f>IF(EXACT("Any",Table36[Sub Type]),TRUE,NOT(ISERROR(MATCH(LOOKUP(Table412[[#This Row],[Monster]],Table4[Monster],Table4[Subtype]),'MSL Filters'!$K$23:$P$23,0))))</f>
        <v>1</v>
      </c>
      <c r="H413" t="b">
        <f>IF(EXACT(Table412[[#This Row],[1]],1),TRUE,FALSE)</f>
        <v>0</v>
      </c>
      <c r="I413" t="b">
        <f>LOOKUP(Table412[[#This Row],[Monster]],'Monster List'!$A$2:$A$447,'Monster List'!$B$2:$B$447)&gt;='Random Encounter'!$J$2</f>
        <v>1</v>
      </c>
      <c r="J413" t="b">
        <f>LOOKUP(Table412[[#This Row],[Monster]],'Monster List'!$A$2:$A$447,'Monster List'!$B$2:$B$447)&lt;='Random Encounter'!$K$2</f>
        <v>1</v>
      </c>
      <c r="K413" t="b">
        <f t="shared" si="6"/>
        <v>0</v>
      </c>
      <c r="L413" s="12">
        <f>IF(Table412[[#This Row],[Include?]],1,0)+L412</f>
        <v>27</v>
      </c>
      <c r="M413" s="13">
        <f>IF(INDEX('REG XP Table'!$B$2:$E$2815,'Random Encounter'!$F$8+M$1,'REG XP Table'!$G$2)-'Random Encounter'!$E$8-LOOKUP($A413,'Monster List'!$A$2:$A$448,'Monster List'!$C$2:$C$448)*M$1&gt;=0,1,0)</f>
        <v>0</v>
      </c>
      <c r="N413" s="15">
        <f>IF(INDEX('REG XP Table'!$B$2:$E$2815,'Random Encounter'!$F$8+N$1,'REG XP Table'!$G$2)-'Random Encounter'!$E$8-LOOKUP($A413,'Monster List'!$A$2:$A$448,'Monster List'!$C$2:$C$448)*N$1&gt;=0,N$1,M413)</f>
        <v>0</v>
      </c>
      <c r="O413" s="13">
        <f>IF(INDEX('REG XP Table'!$B$2:$E$2815,'Random Encounter'!$F$8+O$1,'REG XP Table'!$G$2)-'Random Encounter'!$E$8-LOOKUP($A413,'Monster List'!$A$2:$A$448,'Monster List'!$C$2:$C$448)*O$1&gt;=0,O$1,N413)</f>
        <v>0</v>
      </c>
      <c r="P413" s="13">
        <f>IF(INDEX('REG XP Table'!$B$2:$E$2815,'Random Encounter'!$F$8+P$1,'REG XP Table'!$G$2)-'Random Encounter'!$E$8-LOOKUP($A413,'Monster List'!$A$2:$A$448,'Monster List'!$C$2:$C$448)*P$1&gt;=0,P$1,O413)</f>
        <v>0</v>
      </c>
      <c r="Q413" s="13">
        <f>IF(INDEX('REG XP Table'!$B$2:$E$2815,'Random Encounter'!$F$8+Q$1,'REG XP Table'!$G$2)-'Random Encounter'!$E$8-LOOKUP($A413,'Monster List'!$A$2:$A$448,'Monster List'!$C$2:$C$448)*Q$1&gt;=0,Q$1,P413)</f>
        <v>0</v>
      </c>
      <c r="R413" s="13">
        <f>IF(INDEX('REG XP Table'!$B$2:$E$2815,'Random Encounter'!$F$8+R$1,'REG XP Table'!$G$2)-'Random Encounter'!$E$8-LOOKUP($A413,'Monster List'!$A$2:$A$448,'Monster List'!$C$2:$C$448)*R$1&gt;=0,R$1,Q413)</f>
        <v>0</v>
      </c>
      <c r="S413" s="13">
        <f>IF(INDEX('REG XP Table'!$B$2:$E$2815,'Random Encounter'!$F$8+S$1,'REG XP Table'!$G$2)-'Random Encounter'!$E$8-LOOKUP($A413,'Monster List'!$A$2:$A$448,'Monster List'!$C$2:$C$448)*S$1&gt;=0,S$1,R413)</f>
        <v>0</v>
      </c>
      <c r="T413" s="13">
        <f>IF(INDEX('REG XP Table'!$B$2:$E$2815,'Random Encounter'!$F$8+T$1,'REG XP Table'!$G$2)-'Random Encounter'!$E$8-LOOKUP($A413,'Monster List'!$A$2:$A$448,'Monster List'!$C$2:$C$448)*T$1&gt;=0,T$1,S413)</f>
        <v>0</v>
      </c>
      <c r="U413" s="13">
        <f>IF(INDEX('REG XP Table'!$B$2:$E$2815,'Random Encounter'!$F$8+U$1,'REG XP Table'!$G$2)-'Random Encounter'!$E$8-LOOKUP($A413,'Monster List'!$A$2:$A$448,'Monster List'!$C$2:$C$448)*U$1&gt;=0,U$1,T413)</f>
        <v>0</v>
      </c>
      <c r="V413" s="13">
        <f>IF(INDEX('REG XP Table'!$B$2:$E$2815,'Random Encounter'!$F$8+V$1,'REG XP Table'!$G$2)-'Random Encounter'!$E$8-LOOKUP($A413,'Monster List'!$A$2:$A$448,'Monster List'!$C$2:$C$448)*V$1&gt;=0,V$1,U413)</f>
        <v>0</v>
      </c>
      <c r="W413" s="13">
        <f>IF(INDEX('REG XP Table'!$B$2:$E$2815,'Random Encounter'!$F$8+W$1,'REG XP Table'!$G$2)-'Random Encounter'!$E$8-LOOKUP($A413,'Monster List'!$A$2:$A$448,'Monster List'!$C$2:$C$448)*W$1&gt;=0,W$1,V413)</f>
        <v>0</v>
      </c>
      <c r="X413" s="13">
        <f>IF(INDEX('REG XP Table'!$B$2:$E$2815,'Random Encounter'!$F$8+X$1,'REG XP Table'!$G$2)-'Random Encounter'!$E$8-LOOKUP($A413,'Monster List'!$A$2:$A$448,'Monster List'!$C$2:$C$448)*X$1&gt;=0,X$1,W413)</f>
        <v>0</v>
      </c>
      <c r="Y413" s="13">
        <f>IF(INDEX('REG XP Table'!$B$2:$E$2815,'Random Encounter'!$F$8+Y$1,'REG XP Table'!$G$2)-'Random Encounter'!$E$8-LOOKUP($A413,'Monster List'!$A$2:$A$448,'Monster List'!$C$2:$C$448)*Y$1&gt;=0,Y$1,X413)</f>
        <v>0</v>
      </c>
      <c r="Z413" s="13">
        <f>IF(INDEX('REG XP Table'!$B$2:$E$2815,'Random Encounter'!$F$8+Z$1,'REG XP Table'!$G$2)-'Random Encounter'!$E$8-LOOKUP($A413,'Monster List'!$A$2:$A$448,'Monster List'!$C$2:$C$448)*Z$1&gt;=0,Z$1,Y413)</f>
        <v>0</v>
      </c>
      <c r="AA413" s="13">
        <f>IF(INDEX('REG XP Table'!$B$2:$E$2815,'Random Encounter'!$F$8+AA$1,'REG XP Table'!$G$2)-'Random Encounter'!$E$8-LOOKUP($A413,'Monster List'!$A$2:$A$448,'Monster List'!$C$2:$C$448)*AA$1&gt;=0,AA$1,Z413)</f>
        <v>0</v>
      </c>
      <c r="AB413" s="13">
        <f>IF(INDEX('REG XP Table'!$B$2:$E$2815,'Random Encounter'!$F$8+AB$1,'REG XP Table'!$G$2)-'Random Encounter'!$E$8-LOOKUP($A413,'Monster List'!$A$2:$A$448,'Monster List'!$C$2:$C$448)*AB$1&gt;=0,AB$1,AA413)</f>
        <v>0</v>
      </c>
      <c r="AC413" s="13">
        <f>IF(INDEX('REG XP Table'!$B$2:$E$2815,'Random Encounter'!$F$8+AC$1,'REG XP Table'!$G$2)-'Random Encounter'!$E$8-LOOKUP($A413,'Monster List'!$A$2:$A$448,'Monster List'!$C$2:$C$448)*AC$1&gt;=0,AC$1,AB413)</f>
        <v>0</v>
      </c>
      <c r="AD413" s="13">
        <f>IF(INDEX('REG XP Table'!$B$2:$E$2815,'Random Encounter'!$F$8+AD$1,'REG XP Table'!$G$2)-'Random Encounter'!$E$8-LOOKUP($A413,'Monster List'!$A$2:$A$448,'Monster List'!$C$2:$C$448)*AD$1&gt;=0,AD$1,AC413)</f>
        <v>0</v>
      </c>
      <c r="AE413" s="13">
        <f>IF(INDEX('REG XP Table'!$B$2:$E$2815,'Random Encounter'!$F$8+AE$1,'REG XP Table'!$G$2)-'Random Encounter'!$E$8-LOOKUP($A413,'Monster List'!$A$2:$A$448,'Monster List'!$C$2:$C$448)*AE$1&gt;=0,AE$1,AD413)</f>
        <v>0</v>
      </c>
      <c r="AF413" s="13">
        <f>IF(INDEX('REG XP Table'!$B$2:$E$2815,'Random Encounter'!$F$8+AF$1,'REG XP Table'!$G$2)-'Random Encounter'!$E$8-LOOKUP($A413,'Monster List'!$A$2:$A$448,'Monster List'!$C$2:$C$448)*AF$1&gt;=0,AF$1,AE413)</f>
        <v>0</v>
      </c>
    </row>
    <row r="414" spans="1:32" x14ac:dyDescent="0.3">
      <c r="A414" t="s">
        <v>271</v>
      </c>
      <c r="B414">
        <v>700</v>
      </c>
      <c r="C414" t="b">
        <f>ISTEXT(INDEX(Table4[],MATCH(Table412[[#This Row],[Monster]],Table4[Monster],0),MATCH(Table36[Location],Table4[#Headers],0)))</f>
        <v>0</v>
      </c>
      <c r="D414" t="b">
        <f>ISNUMBER(MATCH(LOOKUP(Table412[[#This Row],[Monster]],Table4[Monster],Table4[Alignment 1]),'MSL Filters'!$K$3:$P$3,0))</f>
        <v>1</v>
      </c>
      <c r="E414" t="b">
        <f>ISNUMBER(MATCH(LOOKUP(Table412[[#This Row],[Monster]],Table4[Monster],Table4[Alignment 2]),'MSL Filters'!$K$13:$P$13,0))</f>
        <v>1</v>
      </c>
      <c r="F414" t="b">
        <f>IF(EXACT("Any",Table36[Type]), TRUE, EXACT(LOOKUP(Table412[[#This Row],[Monster]],Table4[Monster],Table4[Type]),Table36[Type]))</f>
        <v>0</v>
      </c>
      <c r="G414" t="b">
        <f>IF(EXACT("Any",Table36[Sub Type]),TRUE,NOT(ISERROR(MATCH(LOOKUP(Table412[[#This Row],[Monster]],Table4[Monster],Table4[Subtype]),'MSL Filters'!$K$23:$P$23,0))))</f>
        <v>1</v>
      </c>
      <c r="H414" t="b">
        <f>IF(EXACT(Table412[[#This Row],[1]],1),TRUE,FALSE)</f>
        <v>0</v>
      </c>
      <c r="I414" t="b">
        <f>LOOKUP(Table412[[#This Row],[Monster]],'Monster List'!$A$2:$A$447,'Monster List'!$B$2:$B$447)&gt;='Random Encounter'!$J$2</f>
        <v>1</v>
      </c>
      <c r="J414" t="b">
        <f>LOOKUP(Table412[[#This Row],[Monster]],'Monster List'!$A$2:$A$447,'Monster List'!$B$2:$B$447)&lt;='Random Encounter'!$K$2</f>
        <v>1</v>
      </c>
      <c r="K414" t="b">
        <f t="shared" si="6"/>
        <v>0</v>
      </c>
      <c r="L414" s="12">
        <f>IF(Table412[[#This Row],[Include?]],1,0)+L413</f>
        <v>27</v>
      </c>
      <c r="M414" s="13">
        <f>IF(INDEX('REG XP Table'!$B$2:$E$2815,'Random Encounter'!$F$8+M$1,'REG XP Table'!$G$2)-'Random Encounter'!$E$8-LOOKUP($A414,'Monster List'!$A$2:$A$448,'Monster List'!$C$2:$C$448)*M$1&gt;=0,1,0)</f>
        <v>0</v>
      </c>
      <c r="N414" s="15">
        <f>IF(INDEX('REG XP Table'!$B$2:$E$2815,'Random Encounter'!$F$8+N$1,'REG XP Table'!$G$2)-'Random Encounter'!$E$8-LOOKUP($A414,'Monster List'!$A$2:$A$448,'Monster List'!$C$2:$C$448)*N$1&gt;=0,N$1,M414)</f>
        <v>0</v>
      </c>
      <c r="O414" s="13">
        <f>IF(INDEX('REG XP Table'!$B$2:$E$2815,'Random Encounter'!$F$8+O$1,'REG XP Table'!$G$2)-'Random Encounter'!$E$8-LOOKUP($A414,'Monster List'!$A$2:$A$448,'Monster List'!$C$2:$C$448)*O$1&gt;=0,O$1,N414)</f>
        <v>0</v>
      </c>
      <c r="P414" s="13">
        <f>IF(INDEX('REG XP Table'!$B$2:$E$2815,'Random Encounter'!$F$8+P$1,'REG XP Table'!$G$2)-'Random Encounter'!$E$8-LOOKUP($A414,'Monster List'!$A$2:$A$448,'Monster List'!$C$2:$C$448)*P$1&gt;=0,P$1,O414)</f>
        <v>0</v>
      </c>
      <c r="Q414" s="13">
        <f>IF(INDEX('REG XP Table'!$B$2:$E$2815,'Random Encounter'!$F$8+Q$1,'REG XP Table'!$G$2)-'Random Encounter'!$E$8-LOOKUP($A414,'Monster List'!$A$2:$A$448,'Monster List'!$C$2:$C$448)*Q$1&gt;=0,Q$1,P414)</f>
        <v>0</v>
      </c>
      <c r="R414" s="13">
        <f>IF(INDEX('REG XP Table'!$B$2:$E$2815,'Random Encounter'!$F$8+R$1,'REG XP Table'!$G$2)-'Random Encounter'!$E$8-LOOKUP($A414,'Monster List'!$A$2:$A$448,'Monster List'!$C$2:$C$448)*R$1&gt;=0,R$1,Q414)</f>
        <v>0</v>
      </c>
      <c r="S414" s="13">
        <f>IF(INDEX('REG XP Table'!$B$2:$E$2815,'Random Encounter'!$F$8+S$1,'REG XP Table'!$G$2)-'Random Encounter'!$E$8-LOOKUP($A414,'Monster List'!$A$2:$A$448,'Monster List'!$C$2:$C$448)*S$1&gt;=0,S$1,R414)</f>
        <v>0</v>
      </c>
      <c r="T414" s="13">
        <f>IF(INDEX('REG XP Table'!$B$2:$E$2815,'Random Encounter'!$F$8+T$1,'REG XP Table'!$G$2)-'Random Encounter'!$E$8-LOOKUP($A414,'Monster List'!$A$2:$A$448,'Monster List'!$C$2:$C$448)*T$1&gt;=0,T$1,S414)</f>
        <v>0</v>
      </c>
      <c r="U414" s="13">
        <f>IF(INDEX('REG XP Table'!$B$2:$E$2815,'Random Encounter'!$F$8+U$1,'REG XP Table'!$G$2)-'Random Encounter'!$E$8-LOOKUP($A414,'Monster List'!$A$2:$A$448,'Monster List'!$C$2:$C$448)*U$1&gt;=0,U$1,T414)</f>
        <v>0</v>
      </c>
      <c r="V414" s="13">
        <f>IF(INDEX('REG XP Table'!$B$2:$E$2815,'Random Encounter'!$F$8+V$1,'REG XP Table'!$G$2)-'Random Encounter'!$E$8-LOOKUP($A414,'Monster List'!$A$2:$A$448,'Monster List'!$C$2:$C$448)*V$1&gt;=0,V$1,U414)</f>
        <v>0</v>
      </c>
      <c r="W414" s="13">
        <f>IF(INDEX('REG XP Table'!$B$2:$E$2815,'Random Encounter'!$F$8+W$1,'REG XP Table'!$G$2)-'Random Encounter'!$E$8-LOOKUP($A414,'Monster List'!$A$2:$A$448,'Monster List'!$C$2:$C$448)*W$1&gt;=0,W$1,V414)</f>
        <v>0</v>
      </c>
      <c r="X414" s="13">
        <f>IF(INDEX('REG XP Table'!$B$2:$E$2815,'Random Encounter'!$F$8+X$1,'REG XP Table'!$G$2)-'Random Encounter'!$E$8-LOOKUP($A414,'Monster List'!$A$2:$A$448,'Monster List'!$C$2:$C$448)*X$1&gt;=0,X$1,W414)</f>
        <v>0</v>
      </c>
      <c r="Y414" s="13">
        <f>IF(INDEX('REG XP Table'!$B$2:$E$2815,'Random Encounter'!$F$8+Y$1,'REG XP Table'!$G$2)-'Random Encounter'!$E$8-LOOKUP($A414,'Monster List'!$A$2:$A$448,'Monster List'!$C$2:$C$448)*Y$1&gt;=0,Y$1,X414)</f>
        <v>0</v>
      </c>
      <c r="Z414" s="13">
        <f>IF(INDEX('REG XP Table'!$B$2:$E$2815,'Random Encounter'!$F$8+Z$1,'REG XP Table'!$G$2)-'Random Encounter'!$E$8-LOOKUP($A414,'Monster List'!$A$2:$A$448,'Monster List'!$C$2:$C$448)*Z$1&gt;=0,Z$1,Y414)</f>
        <v>0</v>
      </c>
      <c r="AA414" s="13">
        <f>IF(INDEX('REG XP Table'!$B$2:$E$2815,'Random Encounter'!$F$8+AA$1,'REG XP Table'!$G$2)-'Random Encounter'!$E$8-LOOKUP($A414,'Monster List'!$A$2:$A$448,'Monster List'!$C$2:$C$448)*AA$1&gt;=0,AA$1,Z414)</f>
        <v>0</v>
      </c>
      <c r="AB414" s="13">
        <f>IF(INDEX('REG XP Table'!$B$2:$E$2815,'Random Encounter'!$F$8+AB$1,'REG XP Table'!$G$2)-'Random Encounter'!$E$8-LOOKUP($A414,'Monster List'!$A$2:$A$448,'Monster List'!$C$2:$C$448)*AB$1&gt;=0,AB$1,AA414)</f>
        <v>0</v>
      </c>
      <c r="AC414" s="13">
        <f>IF(INDEX('REG XP Table'!$B$2:$E$2815,'Random Encounter'!$F$8+AC$1,'REG XP Table'!$G$2)-'Random Encounter'!$E$8-LOOKUP($A414,'Monster List'!$A$2:$A$448,'Monster List'!$C$2:$C$448)*AC$1&gt;=0,AC$1,AB414)</f>
        <v>0</v>
      </c>
      <c r="AD414" s="13">
        <f>IF(INDEX('REG XP Table'!$B$2:$E$2815,'Random Encounter'!$F$8+AD$1,'REG XP Table'!$G$2)-'Random Encounter'!$E$8-LOOKUP($A414,'Monster List'!$A$2:$A$448,'Monster List'!$C$2:$C$448)*AD$1&gt;=0,AD$1,AC414)</f>
        <v>0</v>
      </c>
      <c r="AE414" s="13">
        <f>IF(INDEX('REG XP Table'!$B$2:$E$2815,'Random Encounter'!$F$8+AE$1,'REG XP Table'!$G$2)-'Random Encounter'!$E$8-LOOKUP($A414,'Monster List'!$A$2:$A$448,'Monster List'!$C$2:$C$448)*AE$1&gt;=0,AE$1,AD414)</f>
        <v>0</v>
      </c>
      <c r="AF414" s="13">
        <f>IF(INDEX('REG XP Table'!$B$2:$E$2815,'Random Encounter'!$F$8+AF$1,'REG XP Table'!$G$2)-'Random Encounter'!$E$8-LOOKUP($A414,'Monster List'!$A$2:$A$448,'Monster List'!$C$2:$C$448)*AF$1&gt;=0,AF$1,AE414)</f>
        <v>0</v>
      </c>
    </row>
    <row r="415" spans="1:32" x14ac:dyDescent="0.3">
      <c r="A415" t="s">
        <v>51</v>
      </c>
      <c r="B415">
        <v>10</v>
      </c>
      <c r="C415" t="b">
        <f>ISTEXT(INDEX(Table4[],MATCH(Table412[[#This Row],[Monster]],Table4[Monster],0),MATCH(Table36[Location],Table4[#Headers],0)))</f>
        <v>0</v>
      </c>
      <c r="D415" t="b">
        <f>ISNUMBER(MATCH(LOOKUP(Table412[[#This Row],[Monster]],Table4[Monster],Table4[Alignment 1]),'MSL Filters'!$K$3:$P$3,0))</f>
        <v>1</v>
      </c>
      <c r="E415" t="b">
        <f>ISNUMBER(MATCH(LOOKUP(Table412[[#This Row],[Monster]],Table4[Monster],Table4[Alignment 2]),'MSL Filters'!$K$13:$P$13,0))</f>
        <v>1</v>
      </c>
      <c r="F415" t="b">
        <f>IF(EXACT("Any",Table36[Type]), TRUE, EXACT(LOOKUP(Table412[[#This Row],[Monster]],Table4[Monster],Table4[Type]),Table36[Type]))</f>
        <v>1</v>
      </c>
      <c r="G415" t="b">
        <f>IF(EXACT("Any",Table36[Sub Type]),TRUE,NOT(ISERROR(MATCH(LOOKUP(Table412[[#This Row],[Monster]],Table4[Monster],Table4[Subtype]),'MSL Filters'!$K$23:$P$23,0))))</f>
        <v>1</v>
      </c>
      <c r="H415" t="b">
        <f>IF(EXACT(Table412[[#This Row],[1]],1),TRUE,FALSE)</f>
        <v>1</v>
      </c>
      <c r="I415" t="b">
        <f>LOOKUP(Table412[[#This Row],[Monster]],'Monster List'!$A$2:$A$447,'Monster List'!$B$2:$B$447)&gt;='Random Encounter'!$J$2</f>
        <v>1</v>
      </c>
      <c r="J415" t="b">
        <f>LOOKUP(Table412[[#This Row],[Monster]],'Monster List'!$A$2:$A$447,'Monster List'!$B$2:$B$447)&lt;='Random Encounter'!$K$2</f>
        <v>1</v>
      </c>
      <c r="K415" t="b">
        <f t="shared" si="6"/>
        <v>0</v>
      </c>
      <c r="L415" s="12">
        <f>IF(Table412[[#This Row],[Include?]],1,0)+L414</f>
        <v>27</v>
      </c>
      <c r="M415" s="13">
        <f>IF(INDEX('REG XP Table'!$B$2:$E$2815,'Random Encounter'!$F$8+M$1,'REG XP Table'!$G$2)-'Random Encounter'!$E$8-LOOKUP($A415,'Monster List'!$A$2:$A$448,'Monster List'!$C$2:$C$448)*M$1&gt;=0,1,0)</f>
        <v>1</v>
      </c>
      <c r="N415" s="15" t="str">
        <f>IF(INDEX('REG XP Table'!$B$2:$E$2815,'Random Encounter'!$F$8+N$1,'REG XP Table'!$G$2)-'Random Encounter'!$E$8-LOOKUP($A415,'Monster List'!$A$2:$A$448,'Monster List'!$C$2:$C$448)*N$1&gt;=0,N$1,M415)</f>
        <v>2</v>
      </c>
      <c r="O415" s="13" t="str">
        <f>IF(INDEX('REG XP Table'!$B$2:$E$2815,'Random Encounter'!$F$8+O$1,'REG XP Table'!$G$2)-'Random Encounter'!$E$8-LOOKUP($A415,'Monster List'!$A$2:$A$448,'Monster List'!$C$2:$C$448)*O$1&gt;=0,O$1,N415)</f>
        <v>3</v>
      </c>
      <c r="P415" s="13" t="str">
        <f>IF(INDEX('REG XP Table'!$B$2:$E$2815,'Random Encounter'!$F$8+P$1,'REG XP Table'!$G$2)-'Random Encounter'!$E$8-LOOKUP($A415,'Monster List'!$A$2:$A$448,'Monster List'!$C$2:$C$448)*P$1&gt;=0,P$1,O415)</f>
        <v>4</v>
      </c>
      <c r="Q415" s="13" t="str">
        <f>IF(INDEX('REG XP Table'!$B$2:$E$2815,'Random Encounter'!$F$8+Q$1,'REG XP Table'!$G$2)-'Random Encounter'!$E$8-LOOKUP($A415,'Monster List'!$A$2:$A$448,'Monster List'!$C$2:$C$448)*Q$1&gt;=0,Q$1,P415)</f>
        <v>5</v>
      </c>
      <c r="R415" s="13" t="str">
        <f>IF(INDEX('REG XP Table'!$B$2:$E$2815,'Random Encounter'!$F$8+R$1,'REG XP Table'!$G$2)-'Random Encounter'!$E$8-LOOKUP($A415,'Monster List'!$A$2:$A$448,'Monster List'!$C$2:$C$448)*R$1&gt;=0,R$1,Q415)</f>
        <v>6</v>
      </c>
      <c r="S415" s="13" t="str">
        <f>IF(INDEX('REG XP Table'!$B$2:$E$2815,'Random Encounter'!$F$8+S$1,'REG XP Table'!$G$2)-'Random Encounter'!$E$8-LOOKUP($A415,'Monster List'!$A$2:$A$448,'Monster List'!$C$2:$C$448)*S$1&gt;=0,S$1,R415)</f>
        <v>7</v>
      </c>
      <c r="T415" s="13" t="str">
        <f>IF(INDEX('REG XP Table'!$B$2:$E$2815,'Random Encounter'!$F$8+T$1,'REG XP Table'!$G$2)-'Random Encounter'!$E$8-LOOKUP($A415,'Monster List'!$A$2:$A$448,'Monster List'!$C$2:$C$448)*T$1&gt;=0,T$1,S415)</f>
        <v>8</v>
      </c>
      <c r="U415" s="13" t="str">
        <f>IF(INDEX('REG XP Table'!$B$2:$E$2815,'Random Encounter'!$F$8+U$1,'REG XP Table'!$G$2)-'Random Encounter'!$E$8-LOOKUP($A415,'Monster List'!$A$2:$A$448,'Monster List'!$C$2:$C$448)*U$1&gt;=0,U$1,T415)</f>
        <v>9</v>
      </c>
      <c r="V415" s="13" t="str">
        <f>IF(INDEX('REG XP Table'!$B$2:$E$2815,'Random Encounter'!$F$8+V$1,'REG XP Table'!$G$2)-'Random Encounter'!$E$8-LOOKUP($A415,'Monster List'!$A$2:$A$448,'Monster List'!$C$2:$C$448)*V$1&gt;=0,V$1,U415)</f>
        <v>10</v>
      </c>
      <c r="W415" s="13" t="str">
        <f>IF(INDEX('REG XP Table'!$B$2:$E$2815,'Random Encounter'!$F$8+W$1,'REG XP Table'!$G$2)-'Random Encounter'!$E$8-LOOKUP($A415,'Monster List'!$A$2:$A$448,'Monster List'!$C$2:$C$448)*W$1&gt;=0,W$1,V415)</f>
        <v>11</v>
      </c>
      <c r="X415" s="13" t="str">
        <f>IF(INDEX('REG XP Table'!$B$2:$E$2815,'Random Encounter'!$F$8+X$1,'REG XP Table'!$G$2)-'Random Encounter'!$E$8-LOOKUP($A415,'Monster List'!$A$2:$A$448,'Monster List'!$C$2:$C$448)*X$1&gt;=0,X$1,W415)</f>
        <v>12</v>
      </c>
      <c r="Y415" s="13" t="str">
        <f>IF(INDEX('REG XP Table'!$B$2:$E$2815,'Random Encounter'!$F$8+Y$1,'REG XP Table'!$G$2)-'Random Encounter'!$E$8-LOOKUP($A415,'Monster List'!$A$2:$A$448,'Monster List'!$C$2:$C$448)*Y$1&gt;=0,Y$1,X415)</f>
        <v>13</v>
      </c>
      <c r="Z415" s="13" t="str">
        <f>IF(INDEX('REG XP Table'!$B$2:$E$2815,'Random Encounter'!$F$8+Z$1,'REG XP Table'!$G$2)-'Random Encounter'!$E$8-LOOKUP($A415,'Monster List'!$A$2:$A$448,'Monster List'!$C$2:$C$448)*Z$1&gt;=0,Z$1,Y415)</f>
        <v>13</v>
      </c>
      <c r="AA415" s="13" t="str">
        <f>IF(INDEX('REG XP Table'!$B$2:$E$2815,'Random Encounter'!$F$8+AA$1,'REG XP Table'!$G$2)-'Random Encounter'!$E$8-LOOKUP($A415,'Monster List'!$A$2:$A$448,'Monster List'!$C$2:$C$448)*AA$1&gt;=0,AA$1,Z415)</f>
        <v>13</v>
      </c>
      <c r="AB415" s="13" t="str">
        <f>IF(INDEX('REG XP Table'!$B$2:$E$2815,'Random Encounter'!$F$8+AB$1,'REG XP Table'!$G$2)-'Random Encounter'!$E$8-LOOKUP($A415,'Monster List'!$A$2:$A$448,'Monster List'!$C$2:$C$448)*AB$1&gt;=0,AB$1,AA415)</f>
        <v>13</v>
      </c>
      <c r="AC415" s="13" t="str">
        <f>IF(INDEX('REG XP Table'!$B$2:$E$2815,'Random Encounter'!$F$8+AC$1,'REG XP Table'!$G$2)-'Random Encounter'!$E$8-LOOKUP($A415,'Monster List'!$A$2:$A$448,'Monster List'!$C$2:$C$448)*AC$1&gt;=0,AC$1,AB415)</f>
        <v>13</v>
      </c>
      <c r="AD415" s="13" t="str">
        <f>IF(INDEX('REG XP Table'!$B$2:$E$2815,'Random Encounter'!$F$8+AD$1,'REG XP Table'!$G$2)-'Random Encounter'!$E$8-LOOKUP($A415,'Monster List'!$A$2:$A$448,'Monster List'!$C$2:$C$448)*AD$1&gt;=0,AD$1,AC415)</f>
        <v>13</v>
      </c>
      <c r="AE415" s="13" t="str">
        <f>IF(INDEX('REG XP Table'!$B$2:$E$2815,'Random Encounter'!$F$8+AE$1,'REG XP Table'!$G$2)-'Random Encounter'!$E$8-LOOKUP($A415,'Monster List'!$A$2:$A$448,'Monster List'!$C$2:$C$448)*AE$1&gt;=0,AE$1,AD415)</f>
        <v>13</v>
      </c>
      <c r="AF415" s="13" t="str">
        <f>IF(INDEX('REG XP Table'!$B$2:$E$2815,'Random Encounter'!$F$8+AF$1,'REG XP Table'!$G$2)-'Random Encounter'!$E$8-LOOKUP($A415,'Monster List'!$A$2:$A$448,'Monster List'!$C$2:$C$448)*AF$1&gt;=0,AF$1,AE415)</f>
        <v>13</v>
      </c>
    </row>
    <row r="416" spans="1:32" x14ac:dyDescent="0.3">
      <c r="A416" t="s">
        <v>329</v>
      </c>
      <c r="B416">
        <v>1800</v>
      </c>
      <c r="C416" t="b">
        <f>ISTEXT(INDEX(Table4[],MATCH(Table412[[#This Row],[Monster]],Table4[Monster],0),MATCH(Table36[Location],Table4[#Headers],0)))</f>
        <v>1</v>
      </c>
      <c r="D416" t="b">
        <f>ISNUMBER(MATCH(LOOKUP(Table412[[#This Row],[Monster]],Table4[Monster],Table4[Alignment 1]),'MSL Filters'!$K$3:$P$3,0))</f>
        <v>1</v>
      </c>
      <c r="E416" t="b">
        <f>ISNUMBER(MATCH(LOOKUP(Table412[[#This Row],[Monster]],Table4[Monster],Table4[Alignment 2]),'MSL Filters'!$K$13:$P$13,0))</f>
        <v>1</v>
      </c>
      <c r="F416" t="b">
        <f>IF(EXACT("Any",Table36[Type]), TRUE, EXACT(LOOKUP(Table412[[#This Row],[Monster]],Table4[Monster],Table4[Type]),Table36[Type]))</f>
        <v>0</v>
      </c>
      <c r="G416" t="b">
        <f>IF(EXACT("Any",Table36[Sub Type]),TRUE,NOT(ISERROR(MATCH(LOOKUP(Table412[[#This Row],[Monster]],Table4[Monster],Table4[Subtype]),'MSL Filters'!$K$23:$P$23,0))))</f>
        <v>1</v>
      </c>
      <c r="H416" t="b">
        <f>IF(EXACT(Table412[[#This Row],[1]],1),TRUE,FALSE)</f>
        <v>0</v>
      </c>
      <c r="I416" t="b">
        <f>LOOKUP(Table412[[#This Row],[Monster]],'Monster List'!$A$2:$A$447,'Monster List'!$B$2:$B$447)&gt;='Random Encounter'!$J$2</f>
        <v>1</v>
      </c>
      <c r="J416" t="b">
        <f>LOOKUP(Table412[[#This Row],[Monster]],'Monster List'!$A$2:$A$447,'Monster List'!$B$2:$B$447)&lt;='Random Encounter'!$K$2</f>
        <v>1</v>
      </c>
      <c r="K416" t="b">
        <f t="shared" si="6"/>
        <v>0</v>
      </c>
      <c r="L416" s="12">
        <f>IF(Table412[[#This Row],[Include?]],1,0)+L415</f>
        <v>27</v>
      </c>
      <c r="M416" s="13">
        <f>IF(INDEX('REG XP Table'!$B$2:$E$2815,'Random Encounter'!$F$8+M$1,'REG XP Table'!$G$2)-'Random Encounter'!$E$8-LOOKUP($A416,'Monster List'!$A$2:$A$448,'Monster List'!$C$2:$C$448)*M$1&gt;=0,1,0)</f>
        <v>0</v>
      </c>
      <c r="N416" s="15">
        <f>IF(INDEX('REG XP Table'!$B$2:$E$2815,'Random Encounter'!$F$8+N$1,'REG XP Table'!$G$2)-'Random Encounter'!$E$8-LOOKUP($A416,'Monster List'!$A$2:$A$448,'Monster List'!$C$2:$C$448)*N$1&gt;=0,N$1,M416)</f>
        <v>0</v>
      </c>
      <c r="O416" s="13">
        <f>IF(INDEX('REG XP Table'!$B$2:$E$2815,'Random Encounter'!$F$8+O$1,'REG XP Table'!$G$2)-'Random Encounter'!$E$8-LOOKUP($A416,'Monster List'!$A$2:$A$448,'Monster List'!$C$2:$C$448)*O$1&gt;=0,O$1,N416)</f>
        <v>0</v>
      </c>
      <c r="P416" s="13">
        <f>IF(INDEX('REG XP Table'!$B$2:$E$2815,'Random Encounter'!$F$8+P$1,'REG XP Table'!$G$2)-'Random Encounter'!$E$8-LOOKUP($A416,'Monster List'!$A$2:$A$448,'Monster List'!$C$2:$C$448)*P$1&gt;=0,P$1,O416)</f>
        <v>0</v>
      </c>
      <c r="Q416" s="13">
        <f>IF(INDEX('REG XP Table'!$B$2:$E$2815,'Random Encounter'!$F$8+Q$1,'REG XP Table'!$G$2)-'Random Encounter'!$E$8-LOOKUP($A416,'Monster List'!$A$2:$A$448,'Monster List'!$C$2:$C$448)*Q$1&gt;=0,Q$1,P416)</f>
        <v>0</v>
      </c>
      <c r="R416" s="13">
        <f>IF(INDEX('REG XP Table'!$B$2:$E$2815,'Random Encounter'!$F$8+R$1,'REG XP Table'!$G$2)-'Random Encounter'!$E$8-LOOKUP($A416,'Monster List'!$A$2:$A$448,'Monster List'!$C$2:$C$448)*R$1&gt;=0,R$1,Q416)</f>
        <v>0</v>
      </c>
      <c r="S416" s="13">
        <f>IF(INDEX('REG XP Table'!$B$2:$E$2815,'Random Encounter'!$F$8+S$1,'REG XP Table'!$G$2)-'Random Encounter'!$E$8-LOOKUP($A416,'Monster List'!$A$2:$A$448,'Monster List'!$C$2:$C$448)*S$1&gt;=0,S$1,R416)</f>
        <v>0</v>
      </c>
      <c r="T416" s="13">
        <f>IF(INDEX('REG XP Table'!$B$2:$E$2815,'Random Encounter'!$F$8+T$1,'REG XP Table'!$G$2)-'Random Encounter'!$E$8-LOOKUP($A416,'Monster List'!$A$2:$A$448,'Monster List'!$C$2:$C$448)*T$1&gt;=0,T$1,S416)</f>
        <v>0</v>
      </c>
      <c r="U416" s="13">
        <f>IF(INDEX('REG XP Table'!$B$2:$E$2815,'Random Encounter'!$F$8+U$1,'REG XP Table'!$G$2)-'Random Encounter'!$E$8-LOOKUP($A416,'Monster List'!$A$2:$A$448,'Monster List'!$C$2:$C$448)*U$1&gt;=0,U$1,T416)</f>
        <v>0</v>
      </c>
      <c r="V416" s="13">
        <f>IF(INDEX('REG XP Table'!$B$2:$E$2815,'Random Encounter'!$F$8+V$1,'REG XP Table'!$G$2)-'Random Encounter'!$E$8-LOOKUP($A416,'Monster List'!$A$2:$A$448,'Monster List'!$C$2:$C$448)*V$1&gt;=0,V$1,U416)</f>
        <v>0</v>
      </c>
      <c r="W416" s="13">
        <f>IF(INDEX('REG XP Table'!$B$2:$E$2815,'Random Encounter'!$F$8+W$1,'REG XP Table'!$G$2)-'Random Encounter'!$E$8-LOOKUP($A416,'Monster List'!$A$2:$A$448,'Monster List'!$C$2:$C$448)*W$1&gt;=0,W$1,V416)</f>
        <v>0</v>
      </c>
      <c r="X416" s="13">
        <f>IF(INDEX('REG XP Table'!$B$2:$E$2815,'Random Encounter'!$F$8+X$1,'REG XP Table'!$G$2)-'Random Encounter'!$E$8-LOOKUP($A416,'Monster List'!$A$2:$A$448,'Monster List'!$C$2:$C$448)*X$1&gt;=0,X$1,W416)</f>
        <v>0</v>
      </c>
      <c r="Y416" s="13">
        <f>IF(INDEX('REG XP Table'!$B$2:$E$2815,'Random Encounter'!$F$8+Y$1,'REG XP Table'!$G$2)-'Random Encounter'!$E$8-LOOKUP($A416,'Monster List'!$A$2:$A$448,'Monster List'!$C$2:$C$448)*Y$1&gt;=0,Y$1,X416)</f>
        <v>0</v>
      </c>
      <c r="Z416" s="13">
        <f>IF(INDEX('REG XP Table'!$B$2:$E$2815,'Random Encounter'!$F$8+Z$1,'REG XP Table'!$G$2)-'Random Encounter'!$E$8-LOOKUP($A416,'Monster List'!$A$2:$A$448,'Monster List'!$C$2:$C$448)*Z$1&gt;=0,Z$1,Y416)</f>
        <v>0</v>
      </c>
      <c r="AA416" s="13">
        <f>IF(INDEX('REG XP Table'!$B$2:$E$2815,'Random Encounter'!$F$8+AA$1,'REG XP Table'!$G$2)-'Random Encounter'!$E$8-LOOKUP($A416,'Monster List'!$A$2:$A$448,'Monster List'!$C$2:$C$448)*AA$1&gt;=0,AA$1,Z416)</f>
        <v>0</v>
      </c>
      <c r="AB416" s="13">
        <f>IF(INDEX('REG XP Table'!$B$2:$E$2815,'Random Encounter'!$F$8+AB$1,'REG XP Table'!$G$2)-'Random Encounter'!$E$8-LOOKUP($A416,'Monster List'!$A$2:$A$448,'Monster List'!$C$2:$C$448)*AB$1&gt;=0,AB$1,AA416)</f>
        <v>0</v>
      </c>
      <c r="AC416" s="13">
        <f>IF(INDEX('REG XP Table'!$B$2:$E$2815,'Random Encounter'!$F$8+AC$1,'REG XP Table'!$G$2)-'Random Encounter'!$E$8-LOOKUP($A416,'Monster List'!$A$2:$A$448,'Monster List'!$C$2:$C$448)*AC$1&gt;=0,AC$1,AB416)</f>
        <v>0</v>
      </c>
      <c r="AD416" s="13">
        <f>IF(INDEX('REG XP Table'!$B$2:$E$2815,'Random Encounter'!$F$8+AD$1,'REG XP Table'!$G$2)-'Random Encounter'!$E$8-LOOKUP($A416,'Monster List'!$A$2:$A$448,'Monster List'!$C$2:$C$448)*AD$1&gt;=0,AD$1,AC416)</f>
        <v>0</v>
      </c>
      <c r="AE416" s="13">
        <f>IF(INDEX('REG XP Table'!$B$2:$E$2815,'Random Encounter'!$F$8+AE$1,'REG XP Table'!$G$2)-'Random Encounter'!$E$8-LOOKUP($A416,'Monster List'!$A$2:$A$448,'Monster List'!$C$2:$C$448)*AE$1&gt;=0,AE$1,AD416)</f>
        <v>0</v>
      </c>
      <c r="AF416" s="13">
        <f>IF(INDEX('REG XP Table'!$B$2:$E$2815,'Random Encounter'!$F$8+AF$1,'REG XP Table'!$G$2)-'Random Encounter'!$E$8-LOOKUP($A416,'Monster List'!$A$2:$A$448,'Monster List'!$C$2:$C$448)*AF$1&gt;=0,AF$1,AE416)</f>
        <v>0</v>
      </c>
    </row>
    <row r="417" spans="1:32" x14ac:dyDescent="0.3">
      <c r="A417" t="s">
        <v>295</v>
      </c>
      <c r="B417">
        <v>1100</v>
      </c>
      <c r="C417" t="b">
        <f>ISTEXT(INDEX(Table4[],MATCH(Table412[[#This Row],[Monster]],Table4[Monster],0),MATCH(Table36[Location],Table4[#Headers],0)))</f>
        <v>1</v>
      </c>
      <c r="D417" t="b">
        <f>ISNUMBER(MATCH(LOOKUP(Table412[[#This Row],[Monster]],Table4[Monster],Table4[Alignment 1]),'MSL Filters'!$K$3:$P$3,0))</f>
        <v>1</v>
      </c>
      <c r="E417" t="b">
        <f>ISNUMBER(MATCH(LOOKUP(Table412[[#This Row],[Monster]],Table4[Monster],Table4[Alignment 2]),'MSL Filters'!$K$13:$P$13,0))</f>
        <v>1</v>
      </c>
      <c r="F417" t="b">
        <f>IF(EXACT("Any",Table36[Type]), TRUE, EXACT(LOOKUP(Table412[[#This Row],[Monster]],Table4[Monster],Table4[Type]),Table36[Type]))</f>
        <v>0</v>
      </c>
      <c r="G417" t="b">
        <f>IF(EXACT("Any",Table36[Sub Type]),TRUE,NOT(ISERROR(MATCH(LOOKUP(Table412[[#This Row],[Monster]],Table4[Monster],Table4[Subtype]),'MSL Filters'!$K$23:$P$23,0))))</f>
        <v>1</v>
      </c>
      <c r="H417" t="b">
        <f>IF(EXACT(Table412[[#This Row],[1]],1),TRUE,FALSE)</f>
        <v>0</v>
      </c>
      <c r="I417" t="b">
        <f>LOOKUP(Table412[[#This Row],[Monster]],'Monster List'!$A$2:$A$447,'Monster List'!$B$2:$B$447)&gt;='Random Encounter'!$J$2</f>
        <v>1</v>
      </c>
      <c r="J417" t="b">
        <f>LOOKUP(Table412[[#This Row],[Monster]],'Monster List'!$A$2:$A$447,'Monster List'!$B$2:$B$447)&lt;='Random Encounter'!$K$2</f>
        <v>1</v>
      </c>
      <c r="K417" t="b">
        <f t="shared" si="6"/>
        <v>0</v>
      </c>
      <c r="L417" s="12">
        <f>IF(Table412[[#This Row],[Include?]],1,0)+L416</f>
        <v>27</v>
      </c>
      <c r="M417" s="13">
        <f>IF(INDEX('REG XP Table'!$B$2:$E$2815,'Random Encounter'!$F$8+M$1,'REG XP Table'!$G$2)-'Random Encounter'!$E$8-LOOKUP($A417,'Monster List'!$A$2:$A$448,'Monster List'!$C$2:$C$448)*M$1&gt;=0,1,0)</f>
        <v>0</v>
      </c>
      <c r="N417" s="15">
        <f>IF(INDEX('REG XP Table'!$B$2:$E$2815,'Random Encounter'!$F$8+N$1,'REG XP Table'!$G$2)-'Random Encounter'!$E$8-LOOKUP($A417,'Monster List'!$A$2:$A$448,'Monster List'!$C$2:$C$448)*N$1&gt;=0,N$1,M417)</f>
        <v>0</v>
      </c>
      <c r="O417" s="13">
        <f>IF(INDEX('REG XP Table'!$B$2:$E$2815,'Random Encounter'!$F$8+O$1,'REG XP Table'!$G$2)-'Random Encounter'!$E$8-LOOKUP($A417,'Monster List'!$A$2:$A$448,'Monster List'!$C$2:$C$448)*O$1&gt;=0,O$1,N417)</f>
        <v>0</v>
      </c>
      <c r="P417" s="13">
        <f>IF(INDEX('REG XP Table'!$B$2:$E$2815,'Random Encounter'!$F$8+P$1,'REG XP Table'!$G$2)-'Random Encounter'!$E$8-LOOKUP($A417,'Monster List'!$A$2:$A$448,'Monster List'!$C$2:$C$448)*P$1&gt;=0,P$1,O417)</f>
        <v>0</v>
      </c>
      <c r="Q417" s="13">
        <f>IF(INDEX('REG XP Table'!$B$2:$E$2815,'Random Encounter'!$F$8+Q$1,'REG XP Table'!$G$2)-'Random Encounter'!$E$8-LOOKUP($A417,'Monster List'!$A$2:$A$448,'Monster List'!$C$2:$C$448)*Q$1&gt;=0,Q$1,P417)</f>
        <v>0</v>
      </c>
      <c r="R417" s="13">
        <f>IF(INDEX('REG XP Table'!$B$2:$E$2815,'Random Encounter'!$F$8+R$1,'REG XP Table'!$G$2)-'Random Encounter'!$E$8-LOOKUP($A417,'Monster List'!$A$2:$A$448,'Monster List'!$C$2:$C$448)*R$1&gt;=0,R$1,Q417)</f>
        <v>0</v>
      </c>
      <c r="S417" s="13">
        <f>IF(INDEX('REG XP Table'!$B$2:$E$2815,'Random Encounter'!$F$8+S$1,'REG XP Table'!$G$2)-'Random Encounter'!$E$8-LOOKUP($A417,'Monster List'!$A$2:$A$448,'Monster List'!$C$2:$C$448)*S$1&gt;=0,S$1,R417)</f>
        <v>0</v>
      </c>
      <c r="T417" s="13">
        <f>IF(INDEX('REG XP Table'!$B$2:$E$2815,'Random Encounter'!$F$8+T$1,'REG XP Table'!$G$2)-'Random Encounter'!$E$8-LOOKUP($A417,'Monster List'!$A$2:$A$448,'Monster List'!$C$2:$C$448)*T$1&gt;=0,T$1,S417)</f>
        <v>0</v>
      </c>
      <c r="U417" s="13">
        <f>IF(INDEX('REG XP Table'!$B$2:$E$2815,'Random Encounter'!$F$8+U$1,'REG XP Table'!$G$2)-'Random Encounter'!$E$8-LOOKUP($A417,'Monster List'!$A$2:$A$448,'Monster List'!$C$2:$C$448)*U$1&gt;=0,U$1,T417)</f>
        <v>0</v>
      </c>
      <c r="V417" s="13">
        <f>IF(INDEX('REG XP Table'!$B$2:$E$2815,'Random Encounter'!$F$8+V$1,'REG XP Table'!$G$2)-'Random Encounter'!$E$8-LOOKUP($A417,'Monster List'!$A$2:$A$448,'Monster List'!$C$2:$C$448)*V$1&gt;=0,V$1,U417)</f>
        <v>0</v>
      </c>
      <c r="W417" s="13">
        <f>IF(INDEX('REG XP Table'!$B$2:$E$2815,'Random Encounter'!$F$8+W$1,'REG XP Table'!$G$2)-'Random Encounter'!$E$8-LOOKUP($A417,'Monster List'!$A$2:$A$448,'Monster List'!$C$2:$C$448)*W$1&gt;=0,W$1,V417)</f>
        <v>0</v>
      </c>
      <c r="X417" s="13">
        <f>IF(INDEX('REG XP Table'!$B$2:$E$2815,'Random Encounter'!$F$8+X$1,'REG XP Table'!$G$2)-'Random Encounter'!$E$8-LOOKUP($A417,'Monster List'!$A$2:$A$448,'Monster List'!$C$2:$C$448)*X$1&gt;=0,X$1,W417)</f>
        <v>0</v>
      </c>
      <c r="Y417" s="13">
        <f>IF(INDEX('REG XP Table'!$B$2:$E$2815,'Random Encounter'!$F$8+Y$1,'REG XP Table'!$G$2)-'Random Encounter'!$E$8-LOOKUP($A417,'Monster List'!$A$2:$A$448,'Monster List'!$C$2:$C$448)*Y$1&gt;=0,Y$1,X417)</f>
        <v>0</v>
      </c>
      <c r="Z417" s="13">
        <f>IF(INDEX('REG XP Table'!$B$2:$E$2815,'Random Encounter'!$F$8+Z$1,'REG XP Table'!$G$2)-'Random Encounter'!$E$8-LOOKUP($A417,'Monster List'!$A$2:$A$448,'Monster List'!$C$2:$C$448)*Z$1&gt;=0,Z$1,Y417)</f>
        <v>0</v>
      </c>
      <c r="AA417" s="13">
        <f>IF(INDEX('REG XP Table'!$B$2:$E$2815,'Random Encounter'!$F$8+AA$1,'REG XP Table'!$G$2)-'Random Encounter'!$E$8-LOOKUP($A417,'Monster List'!$A$2:$A$448,'Monster List'!$C$2:$C$448)*AA$1&gt;=0,AA$1,Z417)</f>
        <v>0</v>
      </c>
      <c r="AB417" s="13">
        <f>IF(INDEX('REG XP Table'!$B$2:$E$2815,'Random Encounter'!$F$8+AB$1,'REG XP Table'!$G$2)-'Random Encounter'!$E$8-LOOKUP($A417,'Monster List'!$A$2:$A$448,'Monster List'!$C$2:$C$448)*AB$1&gt;=0,AB$1,AA417)</f>
        <v>0</v>
      </c>
      <c r="AC417" s="13">
        <f>IF(INDEX('REG XP Table'!$B$2:$E$2815,'Random Encounter'!$F$8+AC$1,'REG XP Table'!$G$2)-'Random Encounter'!$E$8-LOOKUP($A417,'Monster List'!$A$2:$A$448,'Monster List'!$C$2:$C$448)*AC$1&gt;=0,AC$1,AB417)</f>
        <v>0</v>
      </c>
      <c r="AD417" s="13">
        <f>IF(INDEX('REG XP Table'!$B$2:$E$2815,'Random Encounter'!$F$8+AD$1,'REG XP Table'!$G$2)-'Random Encounter'!$E$8-LOOKUP($A417,'Monster List'!$A$2:$A$448,'Monster List'!$C$2:$C$448)*AD$1&gt;=0,AD$1,AC417)</f>
        <v>0</v>
      </c>
      <c r="AE417" s="13">
        <f>IF(INDEX('REG XP Table'!$B$2:$E$2815,'Random Encounter'!$F$8+AE$1,'REG XP Table'!$G$2)-'Random Encounter'!$E$8-LOOKUP($A417,'Monster List'!$A$2:$A$448,'Monster List'!$C$2:$C$448)*AE$1&gt;=0,AE$1,AD417)</f>
        <v>0</v>
      </c>
      <c r="AF417" s="13">
        <f>IF(INDEX('REG XP Table'!$B$2:$E$2815,'Random Encounter'!$F$8+AF$1,'REG XP Table'!$G$2)-'Random Encounter'!$E$8-LOOKUP($A417,'Monster List'!$A$2:$A$448,'Monster List'!$C$2:$C$448)*AF$1&gt;=0,AF$1,AE417)</f>
        <v>0</v>
      </c>
    </row>
    <row r="418" spans="1:32" x14ac:dyDescent="0.3">
      <c r="A418" t="s">
        <v>242</v>
      </c>
      <c r="B418">
        <v>450</v>
      </c>
      <c r="C418" t="b">
        <f>ISTEXT(INDEX(Table4[],MATCH(Table412[[#This Row],[Monster]],Table4[Monster],0),MATCH(Table36[Location],Table4[#Headers],0)))</f>
        <v>0</v>
      </c>
      <c r="D418" t="b">
        <f>ISNUMBER(MATCH(LOOKUP(Table412[[#This Row],[Monster]],Table4[Monster],Table4[Alignment 1]),'MSL Filters'!$K$3:$P$3,0))</f>
        <v>1</v>
      </c>
      <c r="E418" t="b">
        <f>ISNUMBER(MATCH(LOOKUP(Table412[[#This Row],[Monster]],Table4[Monster],Table4[Alignment 2]),'MSL Filters'!$K$13:$P$13,0))</f>
        <v>1</v>
      </c>
      <c r="F418" t="b">
        <f>IF(EXACT("Any",Table36[Type]), TRUE, EXACT(LOOKUP(Table412[[#This Row],[Monster]],Table4[Monster],Table4[Type]),Table36[Type]))</f>
        <v>0</v>
      </c>
      <c r="G418" t="b">
        <f>IF(EXACT("Any",Table36[Sub Type]),TRUE,NOT(ISERROR(MATCH(LOOKUP(Table412[[#This Row],[Monster]],Table4[Monster],Table4[Subtype]),'MSL Filters'!$K$23:$P$23,0))))</f>
        <v>1</v>
      </c>
      <c r="H418" t="b">
        <f>IF(EXACT(Table412[[#This Row],[1]],1),TRUE,FALSE)</f>
        <v>0</v>
      </c>
      <c r="I418" t="b">
        <f>LOOKUP(Table412[[#This Row],[Monster]],'Monster List'!$A$2:$A$447,'Monster List'!$B$2:$B$447)&gt;='Random Encounter'!$J$2</f>
        <v>1</v>
      </c>
      <c r="J418" t="b">
        <f>LOOKUP(Table412[[#This Row],[Monster]],'Monster List'!$A$2:$A$447,'Monster List'!$B$2:$B$447)&lt;='Random Encounter'!$K$2</f>
        <v>1</v>
      </c>
      <c r="K418" t="b">
        <f t="shared" si="6"/>
        <v>0</v>
      </c>
      <c r="L418" s="12">
        <f>IF(Table412[[#This Row],[Include?]],1,0)+L417</f>
        <v>27</v>
      </c>
      <c r="M418" s="13">
        <f>IF(INDEX('REG XP Table'!$B$2:$E$2815,'Random Encounter'!$F$8+M$1,'REG XP Table'!$G$2)-'Random Encounter'!$E$8-LOOKUP($A418,'Monster List'!$A$2:$A$448,'Monster List'!$C$2:$C$448)*M$1&gt;=0,1,0)</f>
        <v>0</v>
      </c>
      <c r="N418" s="15">
        <f>IF(INDEX('REG XP Table'!$B$2:$E$2815,'Random Encounter'!$F$8+N$1,'REG XP Table'!$G$2)-'Random Encounter'!$E$8-LOOKUP($A418,'Monster List'!$A$2:$A$448,'Monster List'!$C$2:$C$448)*N$1&gt;=0,N$1,M418)</f>
        <v>0</v>
      </c>
      <c r="O418" s="13">
        <f>IF(INDEX('REG XP Table'!$B$2:$E$2815,'Random Encounter'!$F$8+O$1,'REG XP Table'!$G$2)-'Random Encounter'!$E$8-LOOKUP($A418,'Monster List'!$A$2:$A$448,'Monster List'!$C$2:$C$448)*O$1&gt;=0,O$1,N418)</f>
        <v>0</v>
      </c>
      <c r="P418" s="13">
        <f>IF(INDEX('REG XP Table'!$B$2:$E$2815,'Random Encounter'!$F$8+P$1,'REG XP Table'!$G$2)-'Random Encounter'!$E$8-LOOKUP($A418,'Monster List'!$A$2:$A$448,'Monster List'!$C$2:$C$448)*P$1&gt;=0,P$1,O418)</f>
        <v>0</v>
      </c>
      <c r="Q418" s="13">
        <f>IF(INDEX('REG XP Table'!$B$2:$E$2815,'Random Encounter'!$F$8+Q$1,'REG XP Table'!$G$2)-'Random Encounter'!$E$8-LOOKUP($A418,'Monster List'!$A$2:$A$448,'Monster List'!$C$2:$C$448)*Q$1&gt;=0,Q$1,P418)</f>
        <v>0</v>
      </c>
      <c r="R418" s="13">
        <f>IF(INDEX('REG XP Table'!$B$2:$E$2815,'Random Encounter'!$F$8+R$1,'REG XP Table'!$G$2)-'Random Encounter'!$E$8-LOOKUP($A418,'Monster List'!$A$2:$A$448,'Monster List'!$C$2:$C$448)*R$1&gt;=0,R$1,Q418)</f>
        <v>0</v>
      </c>
      <c r="S418" s="13">
        <f>IF(INDEX('REG XP Table'!$B$2:$E$2815,'Random Encounter'!$F$8+S$1,'REG XP Table'!$G$2)-'Random Encounter'!$E$8-LOOKUP($A418,'Monster List'!$A$2:$A$448,'Monster List'!$C$2:$C$448)*S$1&gt;=0,S$1,R418)</f>
        <v>0</v>
      </c>
      <c r="T418" s="13">
        <f>IF(INDEX('REG XP Table'!$B$2:$E$2815,'Random Encounter'!$F$8+T$1,'REG XP Table'!$G$2)-'Random Encounter'!$E$8-LOOKUP($A418,'Monster List'!$A$2:$A$448,'Monster List'!$C$2:$C$448)*T$1&gt;=0,T$1,S418)</f>
        <v>0</v>
      </c>
      <c r="U418" s="13">
        <f>IF(INDEX('REG XP Table'!$B$2:$E$2815,'Random Encounter'!$F$8+U$1,'REG XP Table'!$G$2)-'Random Encounter'!$E$8-LOOKUP($A418,'Monster List'!$A$2:$A$448,'Monster List'!$C$2:$C$448)*U$1&gt;=0,U$1,T418)</f>
        <v>0</v>
      </c>
      <c r="V418" s="13">
        <f>IF(INDEX('REG XP Table'!$B$2:$E$2815,'Random Encounter'!$F$8+V$1,'REG XP Table'!$G$2)-'Random Encounter'!$E$8-LOOKUP($A418,'Monster List'!$A$2:$A$448,'Monster List'!$C$2:$C$448)*V$1&gt;=0,V$1,U418)</f>
        <v>0</v>
      </c>
      <c r="W418" s="13">
        <f>IF(INDEX('REG XP Table'!$B$2:$E$2815,'Random Encounter'!$F$8+W$1,'REG XP Table'!$G$2)-'Random Encounter'!$E$8-LOOKUP($A418,'Monster List'!$A$2:$A$448,'Monster List'!$C$2:$C$448)*W$1&gt;=0,W$1,V418)</f>
        <v>0</v>
      </c>
      <c r="X418" s="13">
        <f>IF(INDEX('REG XP Table'!$B$2:$E$2815,'Random Encounter'!$F$8+X$1,'REG XP Table'!$G$2)-'Random Encounter'!$E$8-LOOKUP($A418,'Monster List'!$A$2:$A$448,'Monster List'!$C$2:$C$448)*X$1&gt;=0,X$1,W418)</f>
        <v>0</v>
      </c>
      <c r="Y418" s="13">
        <f>IF(INDEX('REG XP Table'!$B$2:$E$2815,'Random Encounter'!$F$8+Y$1,'REG XP Table'!$G$2)-'Random Encounter'!$E$8-LOOKUP($A418,'Monster List'!$A$2:$A$448,'Monster List'!$C$2:$C$448)*Y$1&gt;=0,Y$1,X418)</f>
        <v>0</v>
      </c>
      <c r="Z418" s="13">
        <f>IF(INDEX('REG XP Table'!$B$2:$E$2815,'Random Encounter'!$F$8+Z$1,'REG XP Table'!$G$2)-'Random Encounter'!$E$8-LOOKUP($A418,'Monster List'!$A$2:$A$448,'Monster List'!$C$2:$C$448)*Z$1&gt;=0,Z$1,Y418)</f>
        <v>0</v>
      </c>
      <c r="AA418" s="13">
        <f>IF(INDEX('REG XP Table'!$B$2:$E$2815,'Random Encounter'!$F$8+AA$1,'REG XP Table'!$G$2)-'Random Encounter'!$E$8-LOOKUP($A418,'Monster List'!$A$2:$A$448,'Monster List'!$C$2:$C$448)*AA$1&gt;=0,AA$1,Z418)</f>
        <v>0</v>
      </c>
      <c r="AB418" s="13">
        <f>IF(INDEX('REG XP Table'!$B$2:$E$2815,'Random Encounter'!$F$8+AB$1,'REG XP Table'!$G$2)-'Random Encounter'!$E$8-LOOKUP($A418,'Monster List'!$A$2:$A$448,'Monster List'!$C$2:$C$448)*AB$1&gt;=0,AB$1,AA418)</f>
        <v>0</v>
      </c>
      <c r="AC418" s="13">
        <f>IF(INDEX('REG XP Table'!$B$2:$E$2815,'Random Encounter'!$F$8+AC$1,'REG XP Table'!$G$2)-'Random Encounter'!$E$8-LOOKUP($A418,'Monster List'!$A$2:$A$448,'Monster List'!$C$2:$C$448)*AC$1&gt;=0,AC$1,AB418)</f>
        <v>0</v>
      </c>
      <c r="AD418" s="13">
        <f>IF(INDEX('REG XP Table'!$B$2:$E$2815,'Random Encounter'!$F$8+AD$1,'REG XP Table'!$G$2)-'Random Encounter'!$E$8-LOOKUP($A418,'Monster List'!$A$2:$A$448,'Monster List'!$C$2:$C$448)*AD$1&gt;=0,AD$1,AC418)</f>
        <v>0</v>
      </c>
      <c r="AE418" s="13">
        <f>IF(INDEX('REG XP Table'!$B$2:$E$2815,'Random Encounter'!$F$8+AE$1,'REG XP Table'!$G$2)-'Random Encounter'!$E$8-LOOKUP($A418,'Monster List'!$A$2:$A$448,'Monster List'!$C$2:$C$448)*AE$1&gt;=0,AE$1,AD418)</f>
        <v>0</v>
      </c>
      <c r="AF418" s="13">
        <f>IF(INDEX('REG XP Table'!$B$2:$E$2815,'Random Encounter'!$F$8+AF$1,'REG XP Table'!$G$2)-'Random Encounter'!$E$8-LOOKUP($A418,'Monster List'!$A$2:$A$448,'Monster List'!$C$2:$C$448)*AF$1&gt;=0,AF$1,AE418)</f>
        <v>0</v>
      </c>
    </row>
    <row r="419" spans="1:32" x14ac:dyDescent="0.3">
      <c r="A419" t="s">
        <v>296</v>
      </c>
      <c r="B419">
        <v>1100</v>
      </c>
      <c r="C419" t="b">
        <f>ISTEXT(INDEX(Table4[],MATCH(Table412[[#This Row],[Monster]],Table4[Monster],0),MATCH(Table36[Location],Table4[#Headers],0)))</f>
        <v>0</v>
      </c>
      <c r="D419" t="b">
        <f>ISNUMBER(MATCH(LOOKUP(Table412[[#This Row],[Monster]],Table4[Monster],Table4[Alignment 1]),'MSL Filters'!$K$3:$P$3,0))</f>
        <v>1</v>
      </c>
      <c r="E419" t="b">
        <f>ISNUMBER(MATCH(LOOKUP(Table412[[#This Row],[Monster]],Table4[Monster],Table4[Alignment 2]),'MSL Filters'!$K$13:$P$13,0))</f>
        <v>1</v>
      </c>
      <c r="F419" t="b">
        <f>IF(EXACT("Any",Table36[Type]), TRUE, EXACT(LOOKUP(Table412[[#This Row],[Monster]],Table4[Monster],Table4[Type]),Table36[Type]))</f>
        <v>0</v>
      </c>
      <c r="G419" t="b">
        <f>IF(EXACT("Any",Table36[Sub Type]),TRUE,NOT(ISERROR(MATCH(LOOKUP(Table412[[#This Row],[Monster]],Table4[Monster],Table4[Subtype]),'MSL Filters'!$K$23:$P$23,0))))</f>
        <v>1</v>
      </c>
      <c r="H419" t="b">
        <f>IF(EXACT(Table412[[#This Row],[1]],1),TRUE,FALSE)</f>
        <v>0</v>
      </c>
      <c r="I419" t="b">
        <f>LOOKUP(Table412[[#This Row],[Monster]],'Monster List'!$A$2:$A$447,'Monster List'!$B$2:$B$447)&gt;='Random Encounter'!$J$2</f>
        <v>1</v>
      </c>
      <c r="J419" t="b">
        <f>LOOKUP(Table412[[#This Row],[Monster]],'Monster List'!$A$2:$A$447,'Monster List'!$B$2:$B$447)&lt;='Random Encounter'!$K$2</f>
        <v>1</v>
      </c>
      <c r="K419" t="b">
        <f t="shared" si="6"/>
        <v>0</v>
      </c>
      <c r="L419" s="12">
        <f>IF(Table412[[#This Row],[Include?]],1,0)+L418</f>
        <v>27</v>
      </c>
      <c r="M419" s="13">
        <f>IF(INDEX('REG XP Table'!$B$2:$E$2815,'Random Encounter'!$F$8+M$1,'REG XP Table'!$G$2)-'Random Encounter'!$E$8-LOOKUP($A419,'Monster List'!$A$2:$A$448,'Monster List'!$C$2:$C$448)*M$1&gt;=0,1,0)</f>
        <v>0</v>
      </c>
      <c r="N419" s="15">
        <f>IF(INDEX('REG XP Table'!$B$2:$E$2815,'Random Encounter'!$F$8+N$1,'REG XP Table'!$G$2)-'Random Encounter'!$E$8-LOOKUP($A419,'Monster List'!$A$2:$A$448,'Monster List'!$C$2:$C$448)*N$1&gt;=0,N$1,M419)</f>
        <v>0</v>
      </c>
      <c r="O419" s="13">
        <f>IF(INDEX('REG XP Table'!$B$2:$E$2815,'Random Encounter'!$F$8+O$1,'REG XP Table'!$G$2)-'Random Encounter'!$E$8-LOOKUP($A419,'Monster List'!$A$2:$A$448,'Monster List'!$C$2:$C$448)*O$1&gt;=0,O$1,N419)</f>
        <v>0</v>
      </c>
      <c r="P419" s="13">
        <f>IF(INDEX('REG XP Table'!$B$2:$E$2815,'Random Encounter'!$F$8+P$1,'REG XP Table'!$G$2)-'Random Encounter'!$E$8-LOOKUP($A419,'Monster List'!$A$2:$A$448,'Monster List'!$C$2:$C$448)*P$1&gt;=0,P$1,O419)</f>
        <v>0</v>
      </c>
      <c r="Q419" s="13">
        <f>IF(INDEX('REG XP Table'!$B$2:$E$2815,'Random Encounter'!$F$8+Q$1,'REG XP Table'!$G$2)-'Random Encounter'!$E$8-LOOKUP($A419,'Monster List'!$A$2:$A$448,'Monster List'!$C$2:$C$448)*Q$1&gt;=0,Q$1,P419)</f>
        <v>0</v>
      </c>
      <c r="R419" s="13">
        <f>IF(INDEX('REG XP Table'!$B$2:$E$2815,'Random Encounter'!$F$8+R$1,'REG XP Table'!$G$2)-'Random Encounter'!$E$8-LOOKUP($A419,'Monster List'!$A$2:$A$448,'Monster List'!$C$2:$C$448)*R$1&gt;=0,R$1,Q419)</f>
        <v>0</v>
      </c>
      <c r="S419" s="13">
        <f>IF(INDEX('REG XP Table'!$B$2:$E$2815,'Random Encounter'!$F$8+S$1,'REG XP Table'!$G$2)-'Random Encounter'!$E$8-LOOKUP($A419,'Monster List'!$A$2:$A$448,'Monster List'!$C$2:$C$448)*S$1&gt;=0,S$1,R419)</f>
        <v>0</v>
      </c>
      <c r="T419" s="13">
        <f>IF(INDEX('REG XP Table'!$B$2:$E$2815,'Random Encounter'!$F$8+T$1,'REG XP Table'!$G$2)-'Random Encounter'!$E$8-LOOKUP($A419,'Monster List'!$A$2:$A$448,'Monster List'!$C$2:$C$448)*T$1&gt;=0,T$1,S419)</f>
        <v>0</v>
      </c>
      <c r="U419" s="13">
        <f>IF(INDEX('REG XP Table'!$B$2:$E$2815,'Random Encounter'!$F$8+U$1,'REG XP Table'!$G$2)-'Random Encounter'!$E$8-LOOKUP($A419,'Monster List'!$A$2:$A$448,'Monster List'!$C$2:$C$448)*U$1&gt;=0,U$1,T419)</f>
        <v>0</v>
      </c>
      <c r="V419" s="13">
        <f>IF(INDEX('REG XP Table'!$B$2:$E$2815,'Random Encounter'!$F$8+V$1,'REG XP Table'!$G$2)-'Random Encounter'!$E$8-LOOKUP($A419,'Monster List'!$A$2:$A$448,'Monster List'!$C$2:$C$448)*V$1&gt;=0,V$1,U419)</f>
        <v>0</v>
      </c>
      <c r="W419" s="13">
        <f>IF(INDEX('REG XP Table'!$B$2:$E$2815,'Random Encounter'!$F$8+W$1,'REG XP Table'!$G$2)-'Random Encounter'!$E$8-LOOKUP($A419,'Monster List'!$A$2:$A$448,'Monster List'!$C$2:$C$448)*W$1&gt;=0,W$1,V419)</f>
        <v>0</v>
      </c>
      <c r="X419" s="13">
        <f>IF(INDEX('REG XP Table'!$B$2:$E$2815,'Random Encounter'!$F$8+X$1,'REG XP Table'!$G$2)-'Random Encounter'!$E$8-LOOKUP($A419,'Monster List'!$A$2:$A$448,'Monster List'!$C$2:$C$448)*X$1&gt;=0,X$1,W419)</f>
        <v>0</v>
      </c>
      <c r="Y419" s="13">
        <f>IF(INDEX('REG XP Table'!$B$2:$E$2815,'Random Encounter'!$F$8+Y$1,'REG XP Table'!$G$2)-'Random Encounter'!$E$8-LOOKUP($A419,'Monster List'!$A$2:$A$448,'Monster List'!$C$2:$C$448)*Y$1&gt;=0,Y$1,X419)</f>
        <v>0</v>
      </c>
      <c r="Z419" s="13">
        <f>IF(INDEX('REG XP Table'!$B$2:$E$2815,'Random Encounter'!$F$8+Z$1,'REG XP Table'!$G$2)-'Random Encounter'!$E$8-LOOKUP($A419,'Monster List'!$A$2:$A$448,'Monster List'!$C$2:$C$448)*Z$1&gt;=0,Z$1,Y419)</f>
        <v>0</v>
      </c>
      <c r="AA419" s="13">
        <f>IF(INDEX('REG XP Table'!$B$2:$E$2815,'Random Encounter'!$F$8+AA$1,'REG XP Table'!$G$2)-'Random Encounter'!$E$8-LOOKUP($A419,'Monster List'!$A$2:$A$448,'Monster List'!$C$2:$C$448)*AA$1&gt;=0,AA$1,Z419)</f>
        <v>0</v>
      </c>
      <c r="AB419" s="13">
        <f>IF(INDEX('REG XP Table'!$B$2:$E$2815,'Random Encounter'!$F$8+AB$1,'REG XP Table'!$G$2)-'Random Encounter'!$E$8-LOOKUP($A419,'Monster List'!$A$2:$A$448,'Monster List'!$C$2:$C$448)*AB$1&gt;=0,AB$1,AA419)</f>
        <v>0</v>
      </c>
      <c r="AC419" s="13">
        <f>IF(INDEX('REG XP Table'!$B$2:$E$2815,'Random Encounter'!$F$8+AC$1,'REG XP Table'!$G$2)-'Random Encounter'!$E$8-LOOKUP($A419,'Monster List'!$A$2:$A$448,'Monster List'!$C$2:$C$448)*AC$1&gt;=0,AC$1,AB419)</f>
        <v>0</v>
      </c>
      <c r="AD419" s="13">
        <f>IF(INDEX('REG XP Table'!$B$2:$E$2815,'Random Encounter'!$F$8+AD$1,'REG XP Table'!$G$2)-'Random Encounter'!$E$8-LOOKUP($A419,'Monster List'!$A$2:$A$448,'Monster List'!$C$2:$C$448)*AD$1&gt;=0,AD$1,AC419)</f>
        <v>0</v>
      </c>
      <c r="AE419" s="13">
        <f>IF(INDEX('REG XP Table'!$B$2:$E$2815,'Random Encounter'!$F$8+AE$1,'REG XP Table'!$G$2)-'Random Encounter'!$E$8-LOOKUP($A419,'Monster List'!$A$2:$A$448,'Monster List'!$C$2:$C$448)*AE$1&gt;=0,AE$1,AD419)</f>
        <v>0</v>
      </c>
      <c r="AF419" s="13">
        <f>IF(INDEX('REG XP Table'!$B$2:$E$2815,'Random Encounter'!$F$8+AF$1,'REG XP Table'!$G$2)-'Random Encounter'!$E$8-LOOKUP($A419,'Monster List'!$A$2:$A$448,'Monster List'!$C$2:$C$448)*AF$1&gt;=0,AF$1,AE419)</f>
        <v>0</v>
      </c>
    </row>
    <row r="420" spans="1:32" x14ac:dyDescent="0.3">
      <c r="A420" t="s">
        <v>272</v>
      </c>
      <c r="B420">
        <v>700</v>
      </c>
      <c r="C420" t="b">
        <f>ISTEXT(INDEX(Table4[],MATCH(Table412[[#This Row],[Monster]],Table4[Monster],0),MATCH(Table36[Location],Table4[#Headers],0)))</f>
        <v>1</v>
      </c>
      <c r="D420" t="b">
        <f>ISNUMBER(MATCH(LOOKUP(Table412[[#This Row],[Monster]],Table4[Monster],Table4[Alignment 1]),'MSL Filters'!$K$3:$P$3,0))</f>
        <v>1</v>
      </c>
      <c r="E420" t="b">
        <f>ISNUMBER(MATCH(LOOKUP(Table412[[#This Row],[Monster]],Table4[Monster],Table4[Alignment 2]),'MSL Filters'!$K$13:$P$13,0))</f>
        <v>1</v>
      </c>
      <c r="F420" t="b">
        <f>IF(EXACT("Any",Table36[Type]), TRUE, EXACT(LOOKUP(Table412[[#This Row],[Monster]],Table4[Monster],Table4[Type]),Table36[Type]))</f>
        <v>0</v>
      </c>
      <c r="G420" t="b">
        <f>IF(EXACT("Any",Table36[Sub Type]),TRUE,NOT(ISERROR(MATCH(LOOKUP(Table412[[#This Row],[Monster]],Table4[Monster],Table4[Subtype]),'MSL Filters'!$K$23:$P$23,0))))</f>
        <v>1</v>
      </c>
      <c r="H420" t="b">
        <f>IF(EXACT(Table412[[#This Row],[1]],1),TRUE,FALSE)</f>
        <v>0</v>
      </c>
      <c r="I420" t="b">
        <f>LOOKUP(Table412[[#This Row],[Monster]],'Monster List'!$A$2:$A$447,'Monster List'!$B$2:$B$447)&gt;='Random Encounter'!$J$2</f>
        <v>1</v>
      </c>
      <c r="J420" t="b">
        <f>LOOKUP(Table412[[#This Row],[Monster]],'Monster List'!$A$2:$A$447,'Monster List'!$B$2:$B$447)&lt;='Random Encounter'!$K$2</f>
        <v>1</v>
      </c>
      <c r="K420" t="b">
        <f t="shared" si="6"/>
        <v>0</v>
      </c>
      <c r="L420" s="12">
        <f>IF(Table412[[#This Row],[Include?]],1,0)+L419</f>
        <v>27</v>
      </c>
      <c r="M420" s="13">
        <f>IF(INDEX('REG XP Table'!$B$2:$E$2815,'Random Encounter'!$F$8+M$1,'REG XP Table'!$G$2)-'Random Encounter'!$E$8-LOOKUP($A420,'Monster List'!$A$2:$A$448,'Monster List'!$C$2:$C$448)*M$1&gt;=0,1,0)</f>
        <v>0</v>
      </c>
      <c r="N420" s="15">
        <f>IF(INDEX('REG XP Table'!$B$2:$E$2815,'Random Encounter'!$F$8+N$1,'REG XP Table'!$G$2)-'Random Encounter'!$E$8-LOOKUP($A420,'Monster List'!$A$2:$A$448,'Monster List'!$C$2:$C$448)*N$1&gt;=0,N$1,M420)</f>
        <v>0</v>
      </c>
      <c r="O420" s="13">
        <f>IF(INDEX('REG XP Table'!$B$2:$E$2815,'Random Encounter'!$F$8+O$1,'REG XP Table'!$G$2)-'Random Encounter'!$E$8-LOOKUP($A420,'Monster List'!$A$2:$A$448,'Monster List'!$C$2:$C$448)*O$1&gt;=0,O$1,N420)</f>
        <v>0</v>
      </c>
      <c r="P420" s="13">
        <f>IF(INDEX('REG XP Table'!$B$2:$E$2815,'Random Encounter'!$F$8+P$1,'REG XP Table'!$G$2)-'Random Encounter'!$E$8-LOOKUP($A420,'Monster List'!$A$2:$A$448,'Monster List'!$C$2:$C$448)*P$1&gt;=0,P$1,O420)</f>
        <v>0</v>
      </c>
      <c r="Q420" s="13">
        <f>IF(INDEX('REG XP Table'!$B$2:$E$2815,'Random Encounter'!$F$8+Q$1,'REG XP Table'!$G$2)-'Random Encounter'!$E$8-LOOKUP($A420,'Monster List'!$A$2:$A$448,'Monster List'!$C$2:$C$448)*Q$1&gt;=0,Q$1,P420)</f>
        <v>0</v>
      </c>
      <c r="R420" s="13">
        <f>IF(INDEX('REG XP Table'!$B$2:$E$2815,'Random Encounter'!$F$8+R$1,'REG XP Table'!$G$2)-'Random Encounter'!$E$8-LOOKUP($A420,'Monster List'!$A$2:$A$448,'Monster List'!$C$2:$C$448)*R$1&gt;=0,R$1,Q420)</f>
        <v>0</v>
      </c>
      <c r="S420" s="13">
        <f>IF(INDEX('REG XP Table'!$B$2:$E$2815,'Random Encounter'!$F$8+S$1,'REG XP Table'!$G$2)-'Random Encounter'!$E$8-LOOKUP($A420,'Monster List'!$A$2:$A$448,'Monster List'!$C$2:$C$448)*S$1&gt;=0,S$1,R420)</f>
        <v>0</v>
      </c>
      <c r="T420" s="13">
        <f>IF(INDEX('REG XP Table'!$B$2:$E$2815,'Random Encounter'!$F$8+T$1,'REG XP Table'!$G$2)-'Random Encounter'!$E$8-LOOKUP($A420,'Monster List'!$A$2:$A$448,'Monster List'!$C$2:$C$448)*T$1&gt;=0,T$1,S420)</f>
        <v>0</v>
      </c>
      <c r="U420" s="13">
        <f>IF(INDEX('REG XP Table'!$B$2:$E$2815,'Random Encounter'!$F$8+U$1,'REG XP Table'!$G$2)-'Random Encounter'!$E$8-LOOKUP($A420,'Monster List'!$A$2:$A$448,'Monster List'!$C$2:$C$448)*U$1&gt;=0,U$1,T420)</f>
        <v>0</v>
      </c>
      <c r="V420" s="13">
        <f>IF(INDEX('REG XP Table'!$B$2:$E$2815,'Random Encounter'!$F$8+V$1,'REG XP Table'!$G$2)-'Random Encounter'!$E$8-LOOKUP($A420,'Monster List'!$A$2:$A$448,'Monster List'!$C$2:$C$448)*V$1&gt;=0,V$1,U420)</f>
        <v>0</v>
      </c>
      <c r="W420" s="13">
        <f>IF(INDEX('REG XP Table'!$B$2:$E$2815,'Random Encounter'!$F$8+W$1,'REG XP Table'!$G$2)-'Random Encounter'!$E$8-LOOKUP($A420,'Monster List'!$A$2:$A$448,'Monster List'!$C$2:$C$448)*W$1&gt;=0,W$1,V420)</f>
        <v>0</v>
      </c>
      <c r="X420" s="13">
        <f>IF(INDEX('REG XP Table'!$B$2:$E$2815,'Random Encounter'!$F$8+X$1,'REG XP Table'!$G$2)-'Random Encounter'!$E$8-LOOKUP($A420,'Monster List'!$A$2:$A$448,'Monster List'!$C$2:$C$448)*X$1&gt;=0,X$1,W420)</f>
        <v>0</v>
      </c>
      <c r="Y420" s="13">
        <f>IF(INDEX('REG XP Table'!$B$2:$E$2815,'Random Encounter'!$F$8+Y$1,'REG XP Table'!$G$2)-'Random Encounter'!$E$8-LOOKUP($A420,'Monster List'!$A$2:$A$448,'Monster List'!$C$2:$C$448)*Y$1&gt;=0,Y$1,X420)</f>
        <v>0</v>
      </c>
      <c r="Z420" s="13">
        <f>IF(INDEX('REG XP Table'!$B$2:$E$2815,'Random Encounter'!$F$8+Z$1,'REG XP Table'!$G$2)-'Random Encounter'!$E$8-LOOKUP($A420,'Monster List'!$A$2:$A$448,'Monster List'!$C$2:$C$448)*Z$1&gt;=0,Z$1,Y420)</f>
        <v>0</v>
      </c>
      <c r="AA420" s="13">
        <f>IF(INDEX('REG XP Table'!$B$2:$E$2815,'Random Encounter'!$F$8+AA$1,'REG XP Table'!$G$2)-'Random Encounter'!$E$8-LOOKUP($A420,'Monster List'!$A$2:$A$448,'Monster List'!$C$2:$C$448)*AA$1&gt;=0,AA$1,Z420)</f>
        <v>0</v>
      </c>
      <c r="AB420" s="13">
        <f>IF(INDEX('REG XP Table'!$B$2:$E$2815,'Random Encounter'!$F$8+AB$1,'REG XP Table'!$G$2)-'Random Encounter'!$E$8-LOOKUP($A420,'Monster List'!$A$2:$A$448,'Monster List'!$C$2:$C$448)*AB$1&gt;=0,AB$1,AA420)</f>
        <v>0</v>
      </c>
      <c r="AC420" s="13">
        <f>IF(INDEX('REG XP Table'!$B$2:$E$2815,'Random Encounter'!$F$8+AC$1,'REG XP Table'!$G$2)-'Random Encounter'!$E$8-LOOKUP($A420,'Monster List'!$A$2:$A$448,'Monster List'!$C$2:$C$448)*AC$1&gt;=0,AC$1,AB420)</f>
        <v>0</v>
      </c>
      <c r="AD420" s="13">
        <f>IF(INDEX('REG XP Table'!$B$2:$E$2815,'Random Encounter'!$F$8+AD$1,'REG XP Table'!$G$2)-'Random Encounter'!$E$8-LOOKUP($A420,'Monster List'!$A$2:$A$448,'Monster List'!$C$2:$C$448)*AD$1&gt;=0,AD$1,AC420)</f>
        <v>0</v>
      </c>
      <c r="AE420" s="13">
        <f>IF(INDEX('REG XP Table'!$B$2:$E$2815,'Random Encounter'!$F$8+AE$1,'REG XP Table'!$G$2)-'Random Encounter'!$E$8-LOOKUP($A420,'Monster List'!$A$2:$A$448,'Monster List'!$C$2:$C$448)*AE$1&gt;=0,AE$1,AD420)</f>
        <v>0</v>
      </c>
      <c r="AF420" s="13">
        <f>IF(INDEX('REG XP Table'!$B$2:$E$2815,'Random Encounter'!$F$8+AF$1,'REG XP Table'!$G$2)-'Random Encounter'!$E$8-LOOKUP($A420,'Monster List'!$A$2:$A$448,'Monster List'!$C$2:$C$448)*AF$1&gt;=0,AF$1,AE420)</f>
        <v>0</v>
      </c>
    </row>
    <row r="421" spans="1:32" x14ac:dyDescent="0.3">
      <c r="A421" t="s">
        <v>243</v>
      </c>
      <c r="B421">
        <v>450</v>
      </c>
      <c r="C421" t="b">
        <f>ISTEXT(INDEX(Table4[],MATCH(Table412[[#This Row],[Monster]],Table4[Monster],0),MATCH(Table36[Location],Table4[#Headers],0)))</f>
        <v>0</v>
      </c>
      <c r="D421" t="b">
        <f>ISNUMBER(MATCH(LOOKUP(Table412[[#This Row],[Monster]],Table4[Monster],Table4[Alignment 1]),'MSL Filters'!$K$3:$P$3,0))</f>
        <v>1</v>
      </c>
      <c r="E421" t="b">
        <f>ISNUMBER(MATCH(LOOKUP(Table412[[#This Row],[Monster]],Table4[Monster],Table4[Alignment 2]),'MSL Filters'!$K$13:$P$13,0))</f>
        <v>1</v>
      </c>
      <c r="F421" t="b">
        <f>IF(EXACT("Any",Table36[Type]), TRUE, EXACT(LOOKUP(Table412[[#This Row],[Monster]],Table4[Monster],Table4[Type]),Table36[Type]))</f>
        <v>0</v>
      </c>
      <c r="G421" t="b">
        <f>IF(EXACT("Any",Table36[Sub Type]),TRUE,NOT(ISERROR(MATCH(LOOKUP(Table412[[#This Row],[Monster]],Table4[Monster],Table4[Subtype]),'MSL Filters'!$K$23:$P$23,0))))</f>
        <v>1</v>
      </c>
      <c r="H421" t="b">
        <f>IF(EXACT(Table412[[#This Row],[1]],1),TRUE,FALSE)</f>
        <v>0</v>
      </c>
      <c r="I421" t="b">
        <f>LOOKUP(Table412[[#This Row],[Monster]],'Monster List'!$A$2:$A$447,'Monster List'!$B$2:$B$447)&gt;='Random Encounter'!$J$2</f>
        <v>1</v>
      </c>
      <c r="J421" t="b">
        <f>LOOKUP(Table412[[#This Row],[Monster]],'Monster List'!$A$2:$A$447,'Monster List'!$B$2:$B$447)&lt;='Random Encounter'!$K$2</f>
        <v>1</v>
      </c>
      <c r="K421" t="b">
        <f t="shared" si="6"/>
        <v>0</v>
      </c>
      <c r="L421" s="12">
        <f>IF(Table412[[#This Row],[Include?]],1,0)+L420</f>
        <v>27</v>
      </c>
      <c r="M421" s="13">
        <f>IF(INDEX('REG XP Table'!$B$2:$E$2815,'Random Encounter'!$F$8+M$1,'REG XP Table'!$G$2)-'Random Encounter'!$E$8-LOOKUP($A421,'Monster List'!$A$2:$A$448,'Monster List'!$C$2:$C$448)*M$1&gt;=0,1,0)</f>
        <v>0</v>
      </c>
      <c r="N421" s="15">
        <f>IF(INDEX('REG XP Table'!$B$2:$E$2815,'Random Encounter'!$F$8+N$1,'REG XP Table'!$G$2)-'Random Encounter'!$E$8-LOOKUP($A421,'Monster List'!$A$2:$A$448,'Monster List'!$C$2:$C$448)*N$1&gt;=0,N$1,M421)</f>
        <v>0</v>
      </c>
      <c r="O421" s="13">
        <f>IF(INDEX('REG XP Table'!$B$2:$E$2815,'Random Encounter'!$F$8+O$1,'REG XP Table'!$G$2)-'Random Encounter'!$E$8-LOOKUP($A421,'Monster List'!$A$2:$A$448,'Monster List'!$C$2:$C$448)*O$1&gt;=0,O$1,N421)</f>
        <v>0</v>
      </c>
      <c r="P421" s="13">
        <f>IF(INDEX('REG XP Table'!$B$2:$E$2815,'Random Encounter'!$F$8+P$1,'REG XP Table'!$G$2)-'Random Encounter'!$E$8-LOOKUP($A421,'Monster List'!$A$2:$A$448,'Monster List'!$C$2:$C$448)*P$1&gt;=0,P$1,O421)</f>
        <v>0</v>
      </c>
      <c r="Q421" s="13">
        <f>IF(INDEX('REG XP Table'!$B$2:$E$2815,'Random Encounter'!$F$8+Q$1,'REG XP Table'!$G$2)-'Random Encounter'!$E$8-LOOKUP($A421,'Monster List'!$A$2:$A$448,'Monster List'!$C$2:$C$448)*Q$1&gt;=0,Q$1,P421)</f>
        <v>0</v>
      </c>
      <c r="R421" s="13">
        <f>IF(INDEX('REG XP Table'!$B$2:$E$2815,'Random Encounter'!$F$8+R$1,'REG XP Table'!$G$2)-'Random Encounter'!$E$8-LOOKUP($A421,'Monster List'!$A$2:$A$448,'Monster List'!$C$2:$C$448)*R$1&gt;=0,R$1,Q421)</f>
        <v>0</v>
      </c>
      <c r="S421" s="13">
        <f>IF(INDEX('REG XP Table'!$B$2:$E$2815,'Random Encounter'!$F$8+S$1,'REG XP Table'!$G$2)-'Random Encounter'!$E$8-LOOKUP($A421,'Monster List'!$A$2:$A$448,'Monster List'!$C$2:$C$448)*S$1&gt;=0,S$1,R421)</f>
        <v>0</v>
      </c>
      <c r="T421" s="13">
        <f>IF(INDEX('REG XP Table'!$B$2:$E$2815,'Random Encounter'!$F$8+T$1,'REG XP Table'!$G$2)-'Random Encounter'!$E$8-LOOKUP($A421,'Monster List'!$A$2:$A$448,'Monster List'!$C$2:$C$448)*T$1&gt;=0,T$1,S421)</f>
        <v>0</v>
      </c>
      <c r="U421" s="13">
        <f>IF(INDEX('REG XP Table'!$B$2:$E$2815,'Random Encounter'!$F$8+U$1,'REG XP Table'!$G$2)-'Random Encounter'!$E$8-LOOKUP($A421,'Monster List'!$A$2:$A$448,'Monster List'!$C$2:$C$448)*U$1&gt;=0,U$1,T421)</f>
        <v>0</v>
      </c>
      <c r="V421" s="13">
        <f>IF(INDEX('REG XP Table'!$B$2:$E$2815,'Random Encounter'!$F$8+V$1,'REG XP Table'!$G$2)-'Random Encounter'!$E$8-LOOKUP($A421,'Monster List'!$A$2:$A$448,'Monster List'!$C$2:$C$448)*V$1&gt;=0,V$1,U421)</f>
        <v>0</v>
      </c>
      <c r="W421" s="13">
        <f>IF(INDEX('REG XP Table'!$B$2:$E$2815,'Random Encounter'!$F$8+W$1,'REG XP Table'!$G$2)-'Random Encounter'!$E$8-LOOKUP($A421,'Monster List'!$A$2:$A$448,'Monster List'!$C$2:$C$448)*W$1&gt;=0,W$1,V421)</f>
        <v>0</v>
      </c>
      <c r="X421" s="13">
        <f>IF(INDEX('REG XP Table'!$B$2:$E$2815,'Random Encounter'!$F$8+X$1,'REG XP Table'!$G$2)-'Random Encounter'!$E$8-LOOKUP($A421,'Monster List'!$A$2:$A$448,'Monster List'!$C$2:$C$448)*X$1&gt;=0,X$1,W421)</f>
        <v>0</v>
      </c>
      <c r="Y421" s="13">
        <f>IF(INDEX('REG XP Table'!$B$2:$E$2815,'Random Encounter'!$F$8+Y$1,'REG XP Table'!$G$2)-'Random Encounter'!$E$8-LOOKUP($A421,'Monster List'!$A$2:$A$448,'Monster List'!$C$2:$C$448)*Y$1&gt;=0,Y$1,X421)</f>
        <v>0</v>
      </c>
      <c r="Z421" s="13">
        <f>IF(INDEX('REG XP Table'!$B$2:$E$2815,'Random Encounter'!$F$8+Z$1,'REG XP Table'!$G$2)-'Random Encounter'!$E$8-LOOKUP($A421,'Monster List'!$A$2:$A$448,'Monster List'!$C$2:$C$448)*Z$1&gt;=0,Z$1,Y421)</f>
        <v>0</v>
      </c>
      <c r="AA421" s="13">
        <f>IF(INDEX('REG XP Table'!$B$2:$E$2815,'Random Encounter'!$F$8+AA$1,'REG XP Table'!$G$2)-'Random Encounter'!$E$8-LOOKUP($A421,'Monster List'!$A$2:$A$448,'Monster List'!$C$2:$C$448)*AA$1&gt;=0,AA$1,Z421)</f>
        <v>0</v>
      </c>
      <c r="AB421" s="13">
        <f>IF(INDEX('REG XP Table'!$B$2:$E$2815,'Random Encounter'!$F$8+AB$1,'REG XP Table'!$G$2)-'Random Encounter'!$E$8-LOOKUP($A421,'Monster List'!$A$2:$A$448,'Monster List'!$C$2:$C$448)*AB$1&gt;=0,AB$1,AA421)</f>
        <v>0</v>
      </c>
      <c r="AC421" s="13">
        <f>IF(INDEX('REG XP Table'!$B$2:$E$2815,'Random Encounter'!$F$8+AC$1,'REG XP Table'!$G$2)-'Random Encounter'!$E$8-LOOKUP($A421,'Monster List'!$A$2:$A$448,'Monster List'!$C$2:$C$448)*AC$1&gt;=0,AC$1,AB421)</f>
        <v>0</v>
      </c>
      <c r="AD421" s="13">
        <f>IF(INDEX('REG XP Table'!$B$2:$E$2815,'Random Encounter'!$F$8+AD$1,'REG XP Table'!$G$2)-'Random Encounter'!$E$8-LOOKUP($A421,'Monster List'!$A$2:$A$448,'Monster List'!$C$2:$C$448)*AD$1&gt;=0,AD$1,AC421)</f>
        <v>0</v>
      </c>
      <c r="AE421" s="13">
        <f>IF(INDEX('REG XP Table'!$B$2:$E$2815,'Random Encounter'!$F$8+AE$1,'REG XP Table'!$G$2)-'Random Encounter'!$E$8-LOOKUP($A421,'Monster List'!$A$2:$A$448,'Monster List'!$C$2:$C$448)*AE$1&gt;=0,AE$1,AD421)</f>
        <v>0</v>
      </c>
      <c r="AF421" s="13">
        <f>IF(INDEX('REG XP Table'!$B$2:$E$2815,'Random Encounter'!$F$8+AF$1,'REG XP Table'!$G$2)-'Random Encounter'!$E$8-LOOKUP($A421,'Monster List'!$A$2:$A$448,'Monster List'!$C$2:$C$448)*AF$1&gt;=0,AF$1,AE421)</f>
        <v>0</v>
      </c>
    </row>
    <row r="422" spans="1:32" x14ac:dyDescent="0.3">
      <c r="A422" t="s">
        <v>273</v>
      </c>
      <c r="B422">
        <v>700</v>
      </c>
      <c r="C422" t="b">
        <f>ISTEXT(INDEX(Table4[],MATCH(Table412[[#This Row],[Monster]],Table4[Monster],0),MATCH(Table36[Location],Table4[#Headers],0)))</f>
        <v>0</v>
      </c>
      <c r="D422" t="b">
        <f>ISNUMBER(MATCH(LOOKUP(Table412[[#This Row],[Monster]],Table4[Monster],Table4[Alignment 1]),'MSL Filters'!$K$3:$P$3,0))</f>
        <v>1</v>
      </c>
      <c r="E422" t="b">
        <f>ISNUMBER(MATCH(LOOKUP(Table412[[#This Row],[Monster]],Table4[Monster],Table4[Alignment 2]),'MSL Filters'!$K$13:$P$13,0))</f>
        <v>1</v>
      </c>
      <c r="F422" t="b">
        <f>IF(EXACT("Any",Table36[Type]), TRUE, EXACT(LOOKUP(Table412[[#This Row],[Monster]],Table4[Monster],Table4[Type]),Table36[Type]))</f>
        <v>0</v>
      </c>
      <c r="G422" t="b">
        <f>IF(EXACT("Any",Table36[Sub Type]),TRUE,NOT(ISERROR(MATCH(LOOKUP(Table412[[#This Row],[Monster]],Table4[Monster],Table4[Subtype]),'MSL Filters'!$K$23:$P$23,0))))</f>
        <v>1</v>
      </c>
      <c r="H422" t="b">
        <f>IF(EXACT(Table412[[#This Row],[1]],1),TRUE,FALSE)</f>
        <v>0</v>
      </c>
      <c r="I422" t="b">
        <f>LOOKUP(Table412[[#This Row],[Monster]],'Monster List'!$A$2:$A$447,'Monster List'!$B$2:$B$447)&gt;='Random Encounter'!$J$2</f>
        <v>1</v>
      </c>
      <c r="J422" t="b">
        <f>LOOKUP(Table412[[#This Row],[Monster]],'Monster List'!$A$2:$A$447,'Monster List'!$B$2:$B$447)&lt;='Random Encounter'!$K$2</f>
        <v>1</v>
      </c>
      <c r="K422" t="b">
        <f t="shared" si="6"/>
        <v>0</v>
      </c>
      <c r="L422" s="12">
        <f>IF(Table412[[#This Row],[Include?]],1,0)+L421</f>
        <v>27</v>
      </c>
      <c r="M422" s="13">
        <f>IF(INDEX('REG XP Table'!$B$2:$E$2815,'Random Encounter'!$F$8+M$1,'REG XP Table'!$G$2)-'Random Encounter'!$E$8-LOOKUP($A422,'Monster List'!$A$2:$A$448,'Monster List'!$C$2:$C$448)*M$1&gt;=0,1,0)</f>
        <v>0</v>
      </c>
      <c r="N422" s="15">
        <f>IF(INDEX('REG XP Table'!$B$2:$E$2815,'Random Encounter'!$F$8+N$1,'REG XP Table'!$G$2)-'Random Encounter'!$E$8-LOOKUP($A422,'Monster List'!$A$2:$A$448,'Monster List'!$C$2:$C$448)*N$1&gt;=0,N$1,M422)</f>
        <v>0</v>
      </c>
      <c r="O422" s="13">
        <f>IF(INDEX('REG XP Table'!$B$2:$E$2815,'Random Encounter'!$F$8+O$1,'REG XP Table'!$G$2)-'Random Encounter'!$E$8-LOOKUP($A422,'Monster List'!$A$2:$A$448,'Monster List'!$C$2:$C$448)*O$1&gt;=0,O$1,N422)</f>
        <v>0</v>
      </c>
      <c r="P422" s="13">
        <f>IF(INDEX('REG XP Table'!$B$2:$E$2815,'Random Encounter'!$F$8+P$1,'REG XP Table'!$G$2)-'Random Encounter'!$E$8-LOOKUP($A422,'Monster List'!$A$2:$A$448,'Monster List'!$C$2:$C$448)*P$1&gt;=0,P$1,O422)</f>
        <v>0</v>
      </c>
      <c r="Q422" s="13">
        <f>IF(INDEX('REG XP Table'!$B$2:$E$2815,'Random Encounter'!$F$8+Q$1,'REG XP Table'!$G$2)-'Random Encounter'!$E$8-LOOKUP($A422,'Monster List'!$A$2:$A$448,'Monster List'!$C$2:$C$448)*Q$1&gt;=0,Q$1,P422)</f>
        <v>0</v>
      </c>
      <c r="R422" s="13">
        <f>IF(INDEX('REG XP Table'!$B$2:$E$2815,'Random Encounter'!$F$8+R$1,'REG XP Table'!$G$2)-'Random Encounter'!$E$8-LOOKUP($A422,'Monster List'!$A$2:$A$448,'Monster List'!$C$2:$C$448)*R$1&gt;=0,R$1,Q422)</f>
        <v>0</v>
      </c>
      <c r="S422" s="13">
        <f>IF(INDEX('REG XP Table'!$B$2:$E$2815,'Random Encounter'!$F$8+S$1,'REG XP Table'!$G$2)-'Random Encounter'!$E$8-LOOKUP($A422,'Monster List'!$A$2:$A$448,'Monster List'!$C$2:$C$448)*S$1&gt;=0,S$1,R422)</f>
        <v>0</v>
      </c>
      <c r="T422" s="13">
        <f>IF(INDEX('REG XP Table'!$B$2:$E$2815,'Random Encounter'!$F$8+T$1,'REG XP Table'!$G$2)-'Random Encounter'!$E$8-LOOKUP($A422,'Monster List'!$A$2:$A$448,'Monster List'!$C$2:$C$448)*T$1&gt;=0,T$1,S422)</f>
        <v>0</v>
      </c>
      <c r="U422" s="13">
        <f>IF(INDEX('REG XP Table'!$B$2:$E$2815,'Random Encounter'!$F$8+U$1,'REG XP Table'!$G$2)-'Random Encounter'!$E$8-LOOKUP($A422,'Monster List'!$A$2:$A$448,'Monster List'!$C$2:$C$448)*U$1&gt;=0,U$1,T422)</f>
        <v>0</v>
      </c>
      <c r="V422" s="13">
        <f>IF(INDEX('REG XP Table'!$B$2:$E$2815,'Random Encounter'!$F$8+V$1,'REG XP Table'!$G$2)-'Random Encounter'!$E$8-LOOKUP($A422,'Monster List'!$A$2:$A$448,'Monster List'!$C$2:$C$448)*V$1&gt;=0,V$1,U422)</f>
        <v>0</v>
      </c>
      <c r="W422" s="13">
        <f>IF(INDEX('REG XP Table'!$B$2:$E$2815,'Random Encounter'!$F$8+W$1,'REG XP Table'!$G$2)-'Random Encounter'!$E$8-LOOKUP($A422,'Monster List'!$A$2:$A$448,'Monster List'!$C$2:$C$448)*W$1&gt;=0,W$1,V422)</f>
        <v>0</v>
      </c>
      <c r="X422" s="13">
        <f>IF(INDEX('REG XP Table'!$B$2:$E$2815,'Random Encounter'!$F$8+X$1,'REG XP Table'!$G$2)-'Random Encounter'!$E$8-LOOKUP($A422,'Monster List'!$A$2:$A$448,'Monster List'!$C$2:$C$448)*X$1&gt;=0,X$1,W422)</f>
        <v>0</v>
      </c>
      <c r="Y422" s="13">
        <f>IF(INDEX('REG XP Table'!$B$2:$E$2815,'Random Encounter'!$F$8+Y$1,'REG XP Table'!$G$2)-'Random Encounter'!$E$8-LOOKUP($A422,'Monster List'!$A$2:$A$448,'Monster List'!$C$2:$C$448)*Y$1&gt;=0,Y$1,X422)</f>
        <v>0</v>
      </c>
      <c r="Z422" s="13">
        <f>IF(INDEX('REG XP Table'!$B$2:$E$2815,'Random Encounter'!$F$8+Z$1,'REG XP Table'!$G$2)-'Random Encounter'!$E$8-LOOKUP($A422,'Monster List'!$A$2:$A$448,'Monster List'!$C$2:$C$448)*Z$1&gt;=0,Z$1,Y422)</f>
        <v>0</v>
      </c>
      <c r="AA422" s="13">
        <f>IF(INDEX('REG XP Table'!$B$2:$E$2815,'Random Encounter'!$F$8+AA$1,'REG XP Table'!$G$2)-'Random Encounter'!$E$8-LOOKUP($A422,'Monster List'!$A$2:$A$448,'Monster List'!$C$2:$C$448)*AA$1&gt;=0,AA$1,Z422)</f>
        <v>0</v>
      </c>
      <c r="AB422" s="13">
        <f>IF(INDEX('REG XP Table'!$B$2:$E$2815,'Random Encounter'!$F$8+AB$1,'REG XP Table'!$G$2)-'Random Encounter'!$E$8-LOOKUP($A422,'Monster List'!$A$2:$A$448,'Monster List'!$C$2:$C$448)*AB$1&gt;=0,AB$1,AA422)</f>
        <v>0</v>
      </c>
      <c r="AC422" s="13">
        <f>IF(INDEX('REG XP Table'!$B$2:$E$2815,'Random Encounter'!$F$8+AC$1,'REG XP Table'!$G$2)-'Random Encounter'!$E$8-LOOKUP($A422,'Monster List'!$A$2:$A$448,'Monster List'!$C$2:$C$448)*AC$1&gt;=0,AC$1,AB422)</f>
        <v>0</v>
      </c>
      <c r="AD422" s="13">
        <f>IF(INDEX('REG XP Table'!$B$2:$E$2815,'Random Encounter'!$F$8+AD$1,'REG XP Table'!$G$2)-'Random Encounter'!$E$8-LOOKUP($A422,'Monster List'!$A$2:$A$448,'Monster List'!$C$2:$C$448)*AD$1&gt;=0,AD$1,AC422)</f>
        <v>0</v>
      </c>
      <c r="AE422" s="13">
        <f>IF(INDEX('REG XP Table'!$B$2:$E$2815,'Random Encounter'!$F$8+AE$1,'REG XP Table'!$G$2)-'Random Encounter'!$E$8-LOOKUP($A422,'Monster List'!$A$2:$A$448,'Monster List'!$C$2:$C$448)*AE$1&gt;=0,AE$1,AD422)</f>
        <v>0</v>
      </c>
      <c r="AF422" s="13">
        <f>IF(INDEX('REG XP Table'!$B$2:$E$2815,'Random Encounter'!$F$8+AF$1,'REG XP Table'!$G$2)-'Random Encounter'!$E$8-LOOKUP($A422,'Monster List'!$A$2:$A$448,'Monster List'!$C$2:$C$448)*AF$1&gt;=0,AF$1,AE422)</f>
        <v>0</v>
      </c>
    </row>
    <row r="423" spans="1:32" x14ac:dyDescent="0.3">
      <c r="A423" t="s">
        <v>244</v>
      </c>
      <c r="B423">
        <v>450</v>
      </c>
      <c r="C423" t="b">
        <f>ISTEXT(INDEX(Table4[],MATCH(Table412[[#This Row],[Monster]],Table4[Monster],0),MATCH(Table36[Location],Table4[#Headers],0)))</f>
        <v>0</v>
      </c>
      <c r="D423" t="b">
        <f>ISNUMBER(MATCH(LOOKUP(Table412[[#This Row],[Monster]],Table4[Monster],Table4[Alignment 1]),'MSL Filters'!$K$3:$P$3,0))</f>
        <v>1</v>
      </c>
      <c r="E423" t="b">
        <f>ISNUMBER(MATCH(LOOKUP(Table412[[#This Row],[Monster]],Table4[Monster],Table4[Alignment 2]),'MSL Filters'!$K$13:$P$13,0))</f>
        <v>1</v>
      </c>
      <c r="F423" t="b">
        <f>IF(EXACT("Any",Table36[Type]), TRUE, EXACT(LOOKUP(Table412[[#This Row],[Monster]],Table4[Monster],Table4[Type]),Table36[Type]))</f>
        <v>0</v>
      </c>
      <c r="G423" t="b">
        <f>IF(EXACT("Any",Table36[Sub Type]),TRUE,NOT(ISERROR(MATCH(LOOKUP(Table412[[#This Row],[Monster]],Table4[Monster],Table4[Subtype]),'MSL Filters'!$K$23:$P$23,0))))</f>
        <v>1</v>
      </c>
      <c r="H423" t="b">
        <f>IF(EXACT(Table412[[#This Row],[1]],1),TRUE,FALSE)</f>
        <v>0</v>
      </c>
      <c r="I423" t="b">
        <f>LOOKUP(Table412[[#This Row],[Monster]],'Monster List'!$A$2:$A$447,'Monster List'!$B$2:$B$447)&gt;='Random Encounter'!$J$2</f>
        <v>1</v>
      </c>
      <c r="J423" t="b">
        <f>LOOKUP(Table412[[#This Row],[Monster]],'Monster List'!$A$2:$A$447,'Monster List'!$B$2:$B$447)&lt;='Random Encounter'!$K$2</f>
        <v>1</v>
      </c>
      <c r="K423" t="b">
        <f t="shared" si="6"/>
        <v>0</v>
      </c>
      <c r="L423" s="12">
        <f>IF(Table412[[#This Row],[Include?]],1,0)+L422</f>
        <v>27</v>
      </c>
      <c r="M423" s="13">
        <f>IF(INDEX('REG XP Table'!$B$2:$E$2815,'Random Encounter'!$F$8+M$1,'REG XP Table'!$G$2)-'Random Encounter'!$E$8-LOOKUP($A423,'Monster List'!$A$2:$A$448,'Monster List'!$C$2:$C$448)*M$1&gt;=0,1,0)</f>
        <v>0</v>
      </c>
      <c r="N423" s="15">
        <f>IF(INDEX('REG XP Table'!$B$2:$E$2815,'Random Encounter'!$F$8+N$1,'REG XP Table'!$G$2)-'Random Encounter'!$E$8-LOOKUP($A423,'Monster List'!$A$2:$A$448,'Monster List'!$C$2:$C$448)*N$1&gt;=0,N$1,M423)</f>
        <v>0</v>
      </c>
      <c r="O423" s="13">
        <f>IF(INDEX('REG XP Table'!$B$2:$E$2815,'Random Encounter'!$F$8+O$1,'REG XP Table'!$G$2)-'Random Encounter'!$E$8-LOOKUP($A423,'Monster List'!$A$2:$A$448,'Monster List'!$C$2:$C$448)*O$1&gt;=0,O$1,N423)</f>
        <v>0</v>
      </c>
      <c r="P423" s="13">
        <f>IF(INDEX('REG XP Table'!$B$2:$E$2815,'Random Encounter'!$F$8+P$1,'REG XP Table'!$G$2)-'Random Encounter'!$E$8-LOOKUP($A423,'Monster List'!$A$2:$A$448,'Monster List'!$C$2:$C$448)*P$1&gt;=0,P$1,O423)</f>
        <v>0</v>
      </c>
      <c r="Q423" s="13">
        <f>IF(INDEX('REG XP Table'!$B$2:$E$2815,'Random Encounter'!$F$8+Q$1,'REG XP Table'!$G$2)-'Random Encounter'!$E$8-LOOKUP($A423,'Monster List'!$A$2:$A$448,'Monster List'!$C$2:$C$448)*Q$1&gt;=0,Q$1,P423)</f>
        <v>0</v>
      </c>
      <c r="R423" s="13">
        <f>IF(INDEX('REG XP Table'!$B$2:$E$2815,'Random Encounter'!$F$8+R$1,'REG XP Table'!$G$2)-'Random Encounter'!$E$8-LOOKUP($A423,'Monster List'!$A$2:$A$448,'Monster List'!$C$2:$C$448)*R$1&gt;=0,R$1,Q423)</f>
        <v>0</v>
      </c>
      <c r="S423" s="13">
        <f>IF(INDEX('REG XP Table'!$B$2:$E$2815,'Random Encounter'!$F$8+S$1,'REG XP Table'!$G$2)-'Random Encounter'!$E$8-LOOKUP($A423,'Monster List'!$A$2:$A$448,'Monster List'!$C$2:$C$448)*S$1&gt;=0,S$1,R423)</f>
        <v>0</v>
      </c>
      <c r="T423" s="13">
        <f>IF(INDEX('REG XP Table'!$B$2:$E$2815,'Random Encounter'!$F$8+T$1,'REG XP Table'!$G$2)-'Random Encounter'!$E$8-LOOKUP($A423,'Monster List'!$A$2:$A$448,'Monster List'!$C$2:$C$448)*T$1&gt;=0,T$1,S423)</f>
        <v>0</v>
      </c>
      <c r="U423" s="13">
        <f>IF(INDEX('REG XP Table'!$B$2:$E$2815,'Random Encounter'!$F$8+U$1,'REG XP Table'!$G$2)-'Random Encounter'!$E$8-LOOKUP($A423,'Monster List'!$A$2:$A$448,'Monster List'!$C$2:$C$448)*U$1&gt;=0,U$1,T423)</f>
        <v>0</v>
      </c>
      <c r="V423" s="13">
        <f>IF(INDEX('REG XP Table'!$B$2:$E$2815,'Random Encounter'!$F$8+V$1,'REG XP Table'!$G$2)-'Random Encounter'!$E$8-LOOKUP($A423,'Monster List'!$A$2:$A$448,'Monster List'!$C$2:$C$448)*V$1&gt;=0,V$1,U423)</f>
        <v>0</v>
      </c>
      <c r="W423" s="13">
        <f>IF(INDEX('REG XP Table'!$B$2:$E$2815,'Random Encounter'!$F$8+W$1,'REG XP Table'!$G$2)-'Random Encounter'!$E$8-LOOKUP($A423,'Monster List'!$A$2:$A$448,'Monster List'!$C$2:$C$448)*W$1&gt;=0,W$1,V423)</f>
        <v>0</v>
      </c>
      <c r="X423" s="13">
        <f>IF(INDEX('REG XP Table'!$B$2:$E$2815,'Random Encounter'!$F$8+X$1,'REG XP Table'!$G$2)-'Random Encounter'!$E$8-LOOKUP($A423,'Monster List'!$A$2:$A$448,'Monster List'!$C$2:$C$448)*X$1&gt;=0,X$1,W423)</f>
        <v>0</v>
      </c>
      <c r="Y423" s="13">
        <f>IF(INDEX('REG XP Table'!$B$2:$E$2815,'Random Encounter'!$F$8+Y$1,'REG XP Table'!$G$2)-'Random Encounter'!$E$8-LOOKUP($A423,'Monster List'!$A$2:$A$448,'Monster List'!$C$2:$C$448)*Y$1&gt;=0,Y$1,X423)</f>
        <v>0</v>
      </c>
      <c r="Z423" s="13">
        <f>IF(INDEX('REG XP Table'!$B$2:$E$2815,'Random Encounter'!$F$8+Z$1,'REG XP Table'!$G$2)-'Random Encounter'!$E$8-LOOKUP($A423,'Monster List'!$A$2:$A$448,'Monster List'!$C$2:$C$448)*Z$1&gt;=0,Z$1,Y423)</f>
        <v>0</v>
      </c>
      <c r="AA423" s="13">
        <f>IF(INDEX('REG XP Table'!$B$2:$E$2815,'Random Encounter'!$F$8+AA$1,'REG XP Table'!$G$2)-'Random Encounter'!$E$8-LOOKUP($A423,'Monster List'!$A$2:$A$448,'Monster List'!$C$2:$C$448)*AA$1&gt;=0,AA$1,Z423)</f>
        <v>0</v>
      </c>
      <c r="AB423" s="13">
        <f>IF(INDEX('REG XP Table'!$B$2:$E$2815,'Random Encounter'!$F$8+AB$1,'REG XP Table'!$G$2)-'Random Encounter'!$E$8-LOOKUP($A423,'Monster List'!$A$2:$A$448,'Monster List'!$C$2:$C$448)*AB$1&gt;=0,AB$1,AA423)</f>
        <v>0</v>
      </c>
      <c r="AC423" s="13">
        <f>IF(INDEX('REG XP Table'!$B$2:$E$2815,'Random Encounter'!$F$8+AC$1,'REG XP Table'!$G$2)-'Random Encounter'!$E$8-LOOKUP($A423,'Monster List'!$A$2:$A$448,'Monster List'!$C$2:$C$448)*AC$1&gt;=0,AC$1,AB423)</f>
        <v>0</v>
      </c>
      <c r="AD423" s="13">
        <f>IF(INDEX('REG XP Table'!$B$2:$E$2815,'Random Encounter'!$F$8+AD$1,'REG XP Table'!$G$2)-'Random Encounter'!$E$8-LOOKUP($A423,'Monster List'!$A$2:$A$448,'Monster List'!$C$2:$C$448)*AD$1&gt;=0,AD$1,AC423)</f>
        <v>0</v>
      </c>
      <c r="AE423" s="13">
        <f>IF(INDEX('REG XP Table'!$B$2:$E$2815,'Random Encounter'!$F$8+AE$1,'REG XP Table'!$G$2)-'Random Encounter'!$E$8-LOOKUP($A423,'Monster List'!$A$2:$A$448,'Monster List'!$C$2:$C$448)*AE$1&gt;=0,AE$1,AD423)</f>
        <v>0</v>
      </c>
      <c r="AF423" s="13">
        <f>IF(INDEX('REG XP Table'!$B$2:$E$2815,'Random Encounter'!$F$8+AF$1,'REG XP Table'!$G$2)-'Random Encounter'!$E$8-LOOKUP($A423,'Monster List'!$A$2:$A$448,'Monster List'!$C$2:$C$448)*AF$1&gt;=0,AF$1,AE423)</f>
        <v>0</v>
      </c>
    </row>
    <row r="424" spans="1:32" x14ac:dyDescent="0.3">
      <c r="A424" t="s">
        <v>115</v>
      </c>
      <c r="B424">
        <v>50</v>
      </c>
      <c r="C424" t="b">
        <f>ISTEXT(INDEX(Table4[],MATCH(Table412[[#This Row],[Monster]],Table4[Monster],0),MATCH(Table36[Location],Table4[#Headers],0)))</f>
        <v>1</v>
      </c>
      <c r="D424" t="b">
        <f>ISNUMBER(MATCH(LOOKUP(Table412[[#This Row],[Monster]],Table4[Monster],Table4[Alignment 1]),'MSL Filters'!$K$3:$P$3,0))</f>
        <v>1</v>
      </c>
      <c r="E424" t="b">
        <f>ISNUMBER(MATCH(LOOKUP(Table412[[#This Row],[Monster]],Table4[Monster],Table4[Alignment 2]),'MSL Filters'!$K$13:$P$13,0))</f>
        <v>1</v>
      </c>
      <c r="F424" t="b">
        <f>IF(EXACT("Any",Table36[Type]), TRUE, EXACT(LOOKUP(Table412[[#This Row],[Monster]],Table4[Monster],Table4[Type]),Table36[Type]))</f>
        <v>0</v>
      </c>
      <c r="G424" t="b">
        <f>IF(EXACT("Any",Table36[Sub Type]),TRUE,NOT(ISERROR(MATCH(LOOKUP(Table412[[#This Row],[Monster]],Table4[Monster],Table4[Subtype]),'MSL Filters'!$K$23:$P$23,0))))</f>
        <v>1</v>
      </c>
      <c r="H424" t="b">
        <f>IF(EXACT(Table412[[#This Row],[1]],1),TRUE,FALSE)</f>
        <v>1</v>
      </c>
      <c r="I424" t="b">
        <f>LOOKUP(Table412[[#This Row],[Monster]],'Monster List'!$A$2:$A$447,'Monster List'!$B$2:$B$447)&gt;='Random Encounter'!$J$2</f>
        <v>1</v>
      </c>
      <c r="J424" t="b">
        <f>LOOKUP(Table412[[#This Row],[Monster]],'Monster List'!$A$2:$A$447,'Monster List'!$B$2:$B$447)&lt;='Random Encounter'!$K$2</f>
        <v>1</v>
      </c>
      <c r="K424" t="b">
        <f t="shared" si="6"/>
        <v>0</v>
      </c>
      <c r="L424" s="12">
        <f>IF(Table412[[#This Row],[Include?]],1,0)+L423</f>
        <v>27</v>
      </c>
      <c r="M424" s="13">
        <f>IF(INDEX('REG XP Table'!$B$2:$E$2815,'Random Encounter'!$F$8+M$1,'REG XP Table'!$G$2)-'Random Encounter'!$E$8-LOOKUP($A424,'Monster List'!$A$2:$A$448,'Monster List'!$C$2:$C$448)*M$1&gt;=0,1,0)</f>
        <v>1</v>
      </c>
      <c r="N424" s="15" t="str">
        <f>IF(INDEX('REG XP Table'!$B$2:$E$2815,'Random Encounter'!$F$8+N$1,'REG XP Table'!$G$2)-'Random Encounter'!$E$8-LOOKUP($A424,'Monster List'!$A$2:$A$448,'Monster List'!$C$2:$C$448)*N$1&gt;=0,N$1,M424)</f>
        <v>2</v>
      </c>
      <c r="O424" s="13" t="str">
        <f>IF(INDEX('REG XP Table'!$B$2:$E$2815,'Random Encounter'!$F$8+O$1,'REG XP Table'!$G$2)-'Random Encounter'!$E$8-LOOKUP($A424,'Monster List'!$A$2:$A$448,'Monster List'!$C$2:$C$448)*O$1&gt;=0,O$1,N424)</f>
        <v>3</v>
      </c>
      <c r="P424" s="13" t="str">
        <f>IF(INDEX('REG XP Table'!$B$2:$E$2815,'Random Encounter'!$F$8+P$1,'REG XP Table'!$G$2)-'Random Encounter'!$E$8-LOOKUP($A424,'Monster List'!$A$2:$A$448,'Monster List'!$C$2:$C$448)*P$1&gt;=0,P$1,O424)</f>
        <v>4</v>
      </c>
      <c r="Q424" s="13" t="str">
        <f>IF(INDEX('REG XP Table'!$B$2:$E$2815,'Random Encounter'!$F$8+Q$1,'REG XP Table'!$G$2)-'Random Encounter'!$E$8-LOOKUP($A424,'Monster List'!$A$2:$A$448,'Monster List'!$C$2:$C$448)*Q$1&gt;=0,Q$1,P424)</f>
        <v>4</v>
      </c>
      <c r="R424" s="13" t="str">
        <f>IF(INDEX('REG XP Table'!$B$2:$E$2815,'Random Encounter'!$F$8+R$1,'REG XP Table'!$G$2)-'Random Encounter'!$E$8-LOOKUP($A424,'Monster List'!$A$2:$A$448,'Monster List'!$C$2:$C$448)*R$1&gt;=0,R$1,Q424)</f>
        <v>4</v>
      </c>
      <c r="S424" s="13" t="str">
        <f>IF(INDEX('REG XP Table'!$B$2:$E$2815,'Random Encounter'!$F$8+S$1,'REG XP Table'!$G$2)-'Random Encounter'!$E$8-LOOKUP($A424,'Monster List'!$A$2:$A$448,'Monster List'!$C$2:$C$448)*S$1&gt;=0,S$1,R424)</f>
        <v>4</v>
      </c>
      <c r="T424" s="13" t="str">
        <f>IF(INDEX('REG XP Table'!$B$2:$E$2815,'Random Encounter'!$F$8+T$1,'REG XP Table'!$G$2)-'Random Encounter'!$E$8-LOOKUP($A424,'Monster List'!$A$2:$A$448,'Monster List'!$C$2:$C$448)*T$1&gt;=0,T$1,S424)</f>
        <v>4</v>
      </c>
      <c r="U424" s="13" t="str">
        <f>IF(INDEX('REG XP Table'!$B$2:$E$2815,'Random Encounter'!$F$8+U$1,'REG XP Table'!$G$2)-'Random Encounter'!$E$8-LOOKUP($A424,'Monster List'!$A$2:$A$448,'Monster List'!$C$2:$C$448)*U$1&gt;=0,U$1,T424)</f>
        <v>4</v>
      </c>
      <c r="V424" s="13" t="str">
        <f>IF(INDEX('REG XP Table'!$B$2:$E$2815,'Random Encounter'!$F$8+V$1,'REG XP Table'!$G$2)-'Random Encounter'!$E$8-LOOKUP($A424,'Monster List'!$A$2:$A$448,'Monster List'!$C$2:$C$448)*V$1&gt;=0,V$1,U424)</f>
        <v>4</v>
      </c>
      <c r="W424" s="13" t="str">
        <f>IF(INDEX('REG XP Table'!$B$2:$E$2815,'Random Encounter'!$F$8+W$1,'REG XP Table'!$G$2)-'Random Encounter'!$E$8-LOOKUP($A424,'Monster List'!$A$2:$A$448,'Monster List'!$C$2:$C$448)*W$1&gt;=0,W$1,V424)</f>
        <v>4</v>
      </c>
      <c r="X424" s="13" t="str">
        <f>IF(INDEX('REG XP Table'!$B$2:$E$2815,'Random Encounter'!$F$8+X$1,'REG XP Table'!$G$2)-'Random Encounter'!$E$8-LOOKUP($A424,'Monster List'!$A$2:$A$448,'Monster List'!$C$2:$C$448)*X$1&gt;=0,X$1,W424)</f>
        <v>4</v>
      </c>
      <c r="Y424" s="13" t="str">
        <f>IF(INDEX('REG XP Table'!$B$2:$E$2815,'Random Encounter'!$F$8+Y$1,'REG XP Table'!$G$2)-'Random Encounter'!$E$8-LOOKUP($A424,'Monster List'!$A$2:$A$448,'Monster List'!$C$2:$C$448)*Y$1&gt;=0,Y$1,X424)</f>
        <v>4</v>
      </c>
      <c r="Z424" s="13" t="str">
        <f>IF(INDEX('REG XP Table'!$B$2:$E$2815,'Random Encounter'!$F$8+Z$1,'REG XP Table'!$G$2)-'Random Encounter'!$E$8-LOOKUP($A424,'Monster List'!$A$2:$A$448,'Monster List'!$C$2:$C$448)*Z$1&gt;=0,Z$1,Y424)</f>
        <v>4</v>
      </c>
      <c r="AA424" s="13" t="str">
        <f>IF(INDEX('REG XP Table'!$B$2:$E$2815,'Random Encounter'!$F$8+AA$1,'REG XP Table'!$G$2)-'Random Encounter'!$E$8-LOOKUP($A424,'Monster List'!$A$2:$A$448,'Monster List'!$C$2:$C$448)*AA$1&gt;=0,AA$1,Z424)</f>
        <v>4</v>
      </c>
      <c r="AB424" s="13" t="str">
        <f>IF(INDEX('REG XP Table'!$B$2:$E$2815,'Random Encounter'!$F$8+AB$1,'REG XP Table'!$G$2)-'Random Encounter'!$E$8-LOOKUP($A424,'Monster List'!$A$2:$A$448,'Monster List'!$C$2:$C$448)*AB$1&gt;=0,AB$1,AA424)</f>
        <v>4</v>
      </c>
      <c r="AC424" s="13" t="str">
        <f>IF(INDEX('REG XP Table'!$B$2:$E$2815,'Random Encounter'!$F$8+AC$1,'REG XP Table'!$G$2)-'Random Encounter'!$E$8-LOOKUP($A424,'Monster List'!$A$2:$A$448,'Monster List'!$C$2:$C$448)*AC$1&gt;=0,AC$1,AB424)</f>
        <v>4</v>
      </c>
      <c r="AD424" s="13" t="str">
        <f>IF(INDEX('REG XP Table'!$B$2:$E$2815,'Random Encounter'!$F$8+AD$1,'REG XP Table'!$G$2)-'Random Encounter'!$E$8-LOOKUP($A424,'Monster List'!$A$2:$A$448,'Monster List'!$C$2:$C$448)*AD$1&gt;=0,AD$1,AC424)</f>
        <v>4</v>
      </c>
      <c r="AE424" s="13" t="str">
        <f>IF(INDEX('REG XP Table'!$B$2:$E$2815,'Random Encounter'!$F$8+AE$1,'REG XP Table'!$G$2)-'Random Encounter'!$E$8-LOOKUP($A424,'Monster List'!$A$2:$A$448,'Monster List'!$C$2:$C$448)*AE$1&gt;=0,AE$1,AD424)</f>
        <v>4</v>
      </c>
      <c r="AF424" s="13" t="str">
        <f>IF(INDEX('REG XP Table'!$B$2:$E$2815,'Random Encounter'!$F$8+AF$1,'REG XP Table'!$G$2)-'Random Encounter'!$E$8-LOOKUP($A424,'Monster List'!$A$2:$A$448,'Monster List'!$C$2:$C$448)*AF$1&gt;=0,AF$1,AE424)</f>
        <v>4</v>
      </c>
    </row>
    <row r="425" spans="1:32" x14ac:dyDescent="0.3">
      <c r="A425" t="s">
        <v>475</v>
      </c>
      <c r="B425">
        <v>700</v>
      </c>
      <c r="C425" t="b">
        <f>ISTEXT(INDEX(Table4[],MATCH(Table412[[#This Row],[Monster]],Table4[Monster],0),MATCH(Table36[Location],Table4[#Headers],0)))</f>
        <v>0</v>
      </c>
      <c r="D425" t="b">
        <f>ISNUMBER(MATCH(LOOKUP(Table412[[#This Row],[Monster]],Table4[Monster],Table4[Alignment 1]),'MSL Filters'!$K$3:$P$3,0))</f>
        <v>1</v>
      </c>
      <c r="E425" t="b">
        <f>ISNUMBER(MATCH(LOOKUP(Table412[[#This Row],[Monster]],Table4[Monster],Table4[Alignment 2]),'MSL Filters'!$K$13:$P$13,0))</f>
        <v>1</v>
      </c>
      <c r="F425" t="b">
        <f>IF(EXACT("Any",Table36[Type]), TRUE, EXACT(LOOKUP(Table412[[#This Row],[Monster]],Table4[Monster],Table4[Type]),Table36[Type]))</f>
        <v>0</v>
      </c>
      <c r="G425" t="b">
        <f>IF(EXACT("Any",Table36[Sub Type]),TRUE,NOT(ISERROR(MATCH(LOOKUP(Table412[[#This Row],[Monster]],Table4[Monster],Table4[Subtype]),'MSL Filters'!$K$23:$P$23,0))))</f>
        <v>1</v>
      </c>
      <c r="H425" t="b">
        <f>IF(EXACT(Table412[[#This Row],[1]],1),TRUE,FALSE)</f>
        <v>0</v>
      </c>
      <c r="I425" t="b">
        <f>LOOKUP(Table412[[#This Row],[Monster]],'Monster List'!$A$2:$A$447,'Monster List'!$B$2:$B$447)&gt;='Random Encounter'!$J$2</f>
        <v>1</v>
      </c>
      <c r="J425" t="b">
        <f>LOOKUP(Table412[[#This Row],[Monster]],'Monster List'!$A$2:$A$447,'Monster List'!$B$2:$B$447)&lt;='Random Encounter'!$K$2</f>
        <v>1</v>
      </c>
      <c r="K425" t="b">
        <f t="shared" si="6"/>
        <v>0</v>
      </c>
      <c r="L425" s="12">
        <f>IF(Table412[[#This Row],[Include?]],1,0)+L424</f>
        <v>27</v>
      </c>
      <c r="M425" s="13">
        <f>IF(INDEX('REG XP Table'!$B$2:$E$2815,'Random Encounter'!$F$8+M$1,'REG XP Table'!$G$2)-'Random Encounter'!$E$8-LOOKUP($A425,'Monster List'!$A$2:$A$448,'Monster List'!$C$2:$C$448)*M$1&gt;=0,1,0)</f>
        <v>0</v>
      </c>
      <c r="N425" s="15">
        <f>IF(INDEX('REG XP Table'!$B$2:$E$2815,'Random Encounter'!$F$8+N$1,'REG XP Table'!$G$2)-'Random Encounter'!$E$8-LOOKUP($A425,'Monster List'!$A$2:$A$448,'Monster List'!$C$2:$C$448)*N$1&gt;=0,N$1,M425)</f>
        <v>0</v>
      </c>
      <c r="O425" s="13">
        <f>IF(INDEX('REG XP Table'!$B$2:$E$2815,'Random Encounter'!$F$8+O$1,'REG XP Table'!$G$2)-'Random Encounter'!$E$8-LOOKUP($A425,'Monster List'!$A$2:$A$448,'Monster List'!$C$2:$C$448)*O$1&gt;=0,O$1,N425)</f>
        <v>0</v>
      </c>
      <c r="P425" s="13">
        <f>IF(INDEX('REG XP Table'!$B$2:$E$2815,'Random Encounter'!$F$8+P$1,'REG XP Table'!$G$2)-'Random Encounter'!$E$8-LOOKUP($A425,'Monster List'!$A$2:$A$448,'Monster List'!$C$2:$C$448)*P$1&gt;=0,P$1,O425)</f>
        <v>0</v>
      </c>
      <c r="Q425" s="13">
        <f>IF(INDEX('REG XP Table'!$B$2:$E$2815,'Random Encounter'!$F$8+Q$1,'REG XP Table'!$G$2)-'Random Encounter'!$E$8-LOOKUP($A425,'Monster List'!$A$2:$A$448,'Monster List'!$C$2:$C$448)*Q$1&gt;=0,Q$1,P425)</f>
        <v>0</v>
      </c>
      <c r="R425" s="13">
        <f>IF(INDEX('REG XP Table'!$B$2:$E$2815,'Random Encounter'!$F$8+R$1,'REG XP Table'!$G$2)-'Random Encounter'!$E$8-LOOKUP($A425,'Monster List'!$A$2:$A$448,'Monster List'!$C$2:$C$448)*R$1&gt;=0,R$1,Q425)</f>
        <v>0</v>
      </c>
      <c r="S425" s="13">
        <f>IF(INDEX('REG XP Table'!$B$2:$E$2815,'Random Encounter'!$F$8+S$1,'REG XP Table'!$G$2)-'Random Encounter'!$E$8-LOOKUP($A425,'Monster List'!$A$2:$A$448,'Monster List'!$C$2:$C$448)*S$1&gt;=0,S$1,R425)</f>
        <v>0</v>
      </c>
      <c r="T425" s="13">
        <f>IF(INDEX('REG XP Table'!$B$2:$E$2815,'Random Encounter'!$F$8+T$1,'REG XP Table'!$G$2)-'Random Encounter'!$E$8-LOOKUP($A425,'Monster List'!$A$2:$A$448,'Monster List'!$C$2:$C$448)*T$1&gt;=0,T$1,S425)</f>
        <v>0</v>
      </c>
      <c r="U425" s="13">
        <f>IF(INDEX('REG XP Table'!$B$2:$E$2815,'Random Encounter'!$F$8+U$1,'REG XP Table'!$G$2)-'Random Encounter'!$E$8-LOOKUP($A425,'Monster List'!$A$2:$A$448,'Monster List'!$C$2:$C$448)*U$1&gt;=0,U$1,T425)</f>
        <v>0</v>
      </c>
      <c r="V425" s="13">
        <f>IF(INDEX('REG XP Table'!$B$2:$E$2815,'Random Encounter'!$F$8+V$1,'REG XP Table'!$G$2)-'Random Encounter'!$E$8-LOOKUP($A425,'Monster List'!$A$2:$A$448,'Monster List'!$C$2:$C$448)*V$1&gt;=0,V$1,U425)</f>
        <v>0</v>
      </c>
      <c r="W425" s="13">
        <f>IF(INDEX('REG XP Table'!$B$2:$E$2815,'Random Encounter'!$F$8+W$1,'REG XP Table'!$G$2)-'Random Encounter'!$E$8-LOOKUP($A425,'Monster List'!$A$2:$A$448,'Monster List'!$C$2:$C$448)*W$1&gt;=0,W$1,V425)</f>
        <v>0</v>
      </c>
      <c r="X425" s="13">
        <f>IF(INDEX('REG XP Table'!$B$2:$E$2815,'Random Encounter'!$F$8+X$1,'REG XP Table'!$G$2)-'Random Encounter'!$E$8-LOOKUP($A425,'Monster List'!$A$2:$A$448,'Monster List'!$C$2:$C$448)*X$1&gt;=0,X$1,W425)</f>
        <v>0</v>
      </c>
      <c r="Y425" s="13">
        <f>IF(INDEX('REG XP Table'!$B$2:$E$2815,'Random Encounter'!$F$8+Y$1,'REG XP Table'!$G$2)-'Random Encounter'!$E$8-LOOKUP($A425,'Monster List'!$A$2:$A$448,'Monster List'!$C$2:$C$448)*Y$1&gt;=0,Y$1,X425)</f>
        <v>0</v>
      </c>
      <c r="Z425" s="13">
        <f>IF(INDEX('REG XP Table'!$B$2:$E$2815,'Random Encounter'!$F$8+Z$1,'REG XP Table'!$G$2)-'Random Encounter'!$E$8-LOOKUP($A425,'Monster List'!$A$2:$A$448,'Monster List'!$C$2:$C$448)*Z$1&gt;=0,Z$1,Y425)</f>
        <v>0</v>
      </c>
      <c r="AA425" s="13">
        <f>IF(INDEX('REG XP Table'!$B$2:$E$2815,'Random Encounter'!$F$8+AA$1,'REG XP Table'!$G$2)-'Random Encounter'!$E$8-LOOKUP($A425,'Monster List'!$A$2:$A$448,'Monster List'!$C$2:$C$448)*AA$1&gt;=0,AA$1,Z425)</f>
        <v>0</v>
      </c>
      <c r="AB425" s="13">
        <f>IF(INDEX('REG XP Table'!$B$2:$E$2815,'Random Encounter'!$F$8+AB$1,'REG XP Table'!$G$2)-'Random Encounter'!$E$8-LOOKUP($A425,'Monster List'!$A$2:$A$448,'Monster List'!$C$2:$C$448)*AB$1&gt;=0,AB$1,AA425)</f>
        <v>0</v>
      </c>
      <c r="AC425" s="13">
        <f>IF(INDEX('REG XP Table'!$B$2:$E$2815,'Random Encounter'!$F$8+AC$1,'REG XP Table'!$G$2)-'Random Encounter'!$E$8-LOOKUP($A425,'Monster List'!$A$2:$A$448,'Monster List'!$C$2:$C$448)*AC$1&gt;=0,AC$1,AB425)</f>
        <v>0</v>
      </c>
      <c r="AD425" s="13">
        <f>IF(INDEX('REG XP Table'!$B$2:$E$2815,'Random Encounter'!$F$8+AD$1,'REG XP Table'!$G$2)-'Random Encounter'!$E$8-LOOKUP($A425,'Monster List'!$A$2:$A$448,'Monster List'!$C$2:$C$448)*AD$1&gt;=0,AD$1,AC425)</f>
        <v>0</v>
      </c>
      <c r="AE425" s="13">
        <f>IF(INDEX('REG XP Table'!$B$2:$E$2815,'Random Encounter'!$F$8+AE$1,'REG XP Table'!$G$2)-'Random Encounter'!$E$8-LOOKUP($A425,'Monster List'!$A$2:$A$448,'Monster List'!$C$2:$C$448)*AE$1&gt;=0,AE$1,AD425)</f>
        <v>0</v>
      </c>
      <c r="AF425" s="13">
        <f>IF(INDEX('REG XP Table'!$B$2:$E$2815,'Random Encounter'!$F$8+AF$1,'REG XP Table'!$G$2)-'Random Encounter'!$E$8-LOOKUP($A425,'Monster List'!$A$2:$A$448,'Monster List'!$C$2:$C$448)*AF$1&gt;=0,AF$1,AE425)</f>
        <v>0</v>
      </c>
    </row>
    <row r="426" spans="1:32" x14ac:dyDescent="0.3">
      <c r="A426" t="s">
        <v>116</v>
      </c>
      <c r="B426">
        <v>50</v>
      </c>
      <c r="C426" t="b">
        <f>ISTEXT(INDEX(Table4[],MATCH(Table412[[#This Row],[Monster]],Table4[Monster],0),MATCH(Table36[Location],Table4[#Headers],0)))</f>
        <v>1</v>
      </c>
      <c r="D426" t="b">
        <f>ISNUMBER(MATCH(LOOKUP(Table412[[#This Row],[Monster]],Table4[Monster],Table4[Alignment 1]),'MSL Filters'!$K$3:$P$3,0))</f>
        <v>1</v>
      </c>
      <c r="E426" t="b">
        <f>ISNUMBER(MATCH(LOOKUP(Table412[[#This Row],[Monster]],Table4[Monster],Table4[Alignment 2]),'MSL Filters'!$K$13:$P$13,0))</f>
        <v>1</v>
      </c>
      <c r="F426" t="b">
        <f>IF(EXACT("Any",Table36[Type]), TRUE, EXACT(LOOKUP(Table412[[#This Row],[Monster]],Table4[Monster],Table4[Type]),Table36[Type]))</f>
        <v>1</v>
      </c>
      <c r="G426" t="b">
        <f>IF(EXACT("Any",Table36[Sub Type]),TRUE,NOT(ISERROR(MATCH(LOOKUP(Table412[[#This Row],[Monster]],Table4[Monster],Table4[Subtype]),'MSL Filters'!$K$23:$P$23,0))))</f>
        <v>1</v>
      </c>
      <c r="H426" t="b">
        <f>IF(EXACT(Table412[[#This Row],[1]],1),TRUE,FALSE)</f>
        <v>1</v>
      </c>
      <c r="I426" t="b">
        <f>LOOKUP(Table412[[#This Row],[Monster]],'Monster List'!$A$2:$A$447,'Monster List'!$B$2:$B$447)&gt;='Random Encounter'!$J$2</f>
        <v>1</v>
      </c>
      <c r="J426" t="b">
        <f>LOOKUP(Table412[[#This Row],[Monster]],'Monster List'!$A$2:$A$447,'Monster List'!$B$2:$B$447)&lt;='Random Encounter'!$K$2</f>
        <v>1</v>
      </c>
      <c r="K426" t="b">
        <f t="shared" si="6"/>
        <v>1</v>
      </c>
      <c r="L426" s="12">
        <f>IF(Table412[[#This Row],[Include?]],1,0)+L425</f>
        <v>28</v>
      </c>
      <c r="M426" s="13">
        <f>IF(INDEX('REG XP Table'!$B$2:$E$2815,'Random Encounter'!$F$8+M$1,'REG XP Table'!$G$2)-'Random Encounter'!$E$8-LOOKUP($A426,'Monster List'!$A$2:$A$448,'Monster List'!$C$2:$C$448)*M$1&gt;=0,1,0)</f>
        <v>1</v>
      </c>
      <c r="N426" s="15" t="str">
        <f>IF(INDEX('REG XP Table'!$B$2:$E$2815,'Random Encounter'!$F$8+N$1,'REG XP Table'!$G$2)-'Random Encounter'!$E$8-LOOKUP($A426,'Monster List'!$A$2:$A$448,'Monster List'!$C$2:$C$448)*N$1&gt;=0,N$1,M426)</f>
        <v>2</v>
      </c>
      <c r="O426" s="13" t="str">
        <f>IF(INDEX('REG XP Table'!$B$2:$E$2815,'Random Encounter'!$F$8+O$1,'REG XP Table'!$G$2)-'Random Encounter'!$E$8-LOOKUP($A426,'Monster List'!$A$2:$A$448,'Monster List'!$C$2:$C$448)*O$1&gt;=0,O$1,N426)</f>
        <v>3</v>
      </c>
      <c r="P426" s="13" t="str">
        <f>IF(INDEX('REG XP Table'!$B$2:$E$2815,'Random Encounter'!$F$8+P$1,'REG XP Table'!$G$2)-'Random Encounter'!$E$8-LOOKUP($A426,'Monster List'!$A$2:$A$448,'Monster List'!$C$2:$C$448)*P$1&gt;=0,P$1,O426)</f>
        <v>4</v>
      </c>
      <c r="Q426" s="13" t="str">
        <f>IF(INDEX('REG XP Table'!$B$2:$E$2815,'Random Encounter'!$F$8+Q$1,'REG XP Table'!$G$2)-'Random Encounter'!$E$8-LOOKUP($A426,'Monster List'!$A$2:$A$448,'Monster List'!$C$2:$C$448)*Q$1&gt;=0,Q$1,P426)</f>
        <v>4</v>
      </c>
      <c r="R426" s="13" t="str">
        <f>IF(INDEX('REG XP Table'!$B$2:$E$2815,'Random Encounter'!$F$8+R$1,'REG XP Table'!$G$2)-'Random Encounter'!$E$8-LOOKUP($A426,'Monster List'!$A$2:$A$448,'Monster List'!$C$2:$C$448)*R$1&gt;=0,R$1,Q426)</f>
        <v>4</v>
      </c>
      <c r="S426" s="13" t="str">
        <f>IF(INDEX('REG XP Table'!$B$2:$E$2815,'Random Encounter'!$F$8+S$1,'REG XP Table'!$G$2)-'Random Encounter'!$E$8-LOOKUP($A426,'Monster List'!$A$2:$A$448,'Monster List'!$C$2:$C$448)*S$1&gt;=0,S$1,R426)</f>
        <v>4</v>
      </c>
      <c r="T426" s="13" t="str">
        <f>IF(INDEX('REG XP Table'!$B$2:$E$2815,'Random Encounter'!$F$8+T$1,'REG XP Table'!$G$2)-'Random Encounter'!$E$8-LOOKUP($A426,'Monster List'!$A$2:$A$448,'Monster List'!$C$2:$C$448)*T$1&gt;=0,T$1,S426)</f>
        <v>4</v>
      </c>
      <c r="U426" s="13" t="str">
        <f>IF(INDEX('REG XP Table'!$B$2:$E$2815,'Random Encounter'!$F$8+U$1,'REG XP Table'!$G$2)-'Random Encounter'!$E$8-LOOKUP($A426,'Monster List'!$A$2:$A$448,'Monster List'!$C$2:$C$448)*U$1&gt;=0,U$1,T426)</f>
        <v>4</v>
      </c>
      <c r="V426" s="13" t="str">
        <f>IF(INDEX('REG XP Table'!$B$2:$E$2815,'Random Encounter'!$F$8+V$1,'REG XP Table'!$G$2)-'Random Encounter'!$E$8-LOOKUP($A426,'Monster List'!$A$2:$A$448,'Monster List'!$C$2:$C$448)*V$1&gt;=0,V$1,U426)</f>
        <v>4</v>
      </c>
      <c r="W426" s="13" t="str">
        <f>IF(INDEX('REG XP Table'!$B$2:$E$2815,'Random Encounter'!$F$8+W$1,'REG XP Table'!$G$2)-'Random Encounter'!$E$8-LOOKUP($A426,'Monster List'!$A$2:$A$448,'Monster List'!$C$2:$C$448)*W$1&gt;=0,W$1,V426)</f>
        <v>4</v>
      </c>
      <c r="X426" s="13" t="str">
        <f>IF(INDEX('REG XP Table'!$B$2:$E$2815,'Random Encounter'!$F$8+X$1,'REG XP Table'!$G$2)-'Random Encounter'!$E$8-LOOKUP($A426,'Monster List'!$A$2:$A$448,'Monster List'!$C$2:$C$448)*X$1&gt;=0,X$1,W426)</f>
        <v>4</v>
      </c>
      <c r="Y426" s="13" t="str">
        <f>IF(INDEX('REG XP Table'!$B$2:$E$2815,'Random Encounter'!$F$8+Y$1,'REG XP Table'!$G$2)-'Random Encounter'!$E$8-LOOKUP($A426,'Monster List'!$A$2:$A$448,'Monster List'!$C$2:$C$448)*Y$1&gt;=0,Y$1,X426)</f>
        <v>4</v>
      </c>
      <c r="Z426" s="13" t="str">
        <f>IF(INDEX('REG XP Table'!$B$2:$E$2815,'Random Encounter'!$F$8+Z$1,'REG XP Table'!$G$2)-'Random Encounter'!$E$8-LOOKUP($A426,'Monster List'!$A$2:$A$448,'Monster List'!$C$2:$C$448)*Z$1&gt;=0,Z$1,Y426)</f>
        <v>4</v>
      </c>
      <c r="AA426" s="13" t="str">
        <f>IF(INDEX('REG XP Table'!$B$2:$E$2815,'Random Encounter'!$F$8+AA$1,'REG XP Table'!$G$2)-'Random Encounter'!$E$8-LOOKUP($A426,'Monster List'!$A$2:$A$448,'Monster List'!$C$2:$C$448)*AA$1&gt;=0,AA$1,Z426)</f>
        <v>4</v>
      </c>
      <c r="AB426" s="13" t="str">
        <f>IF(INDEX('REG XP Table'!$B$2:$E$2815,'Random Encounter'!$F$8+AB$1,'REG XP Table'!$G$2)-'Random Encounter'!$E$8-LOOKUP($A426,'Monster List'!$A$2:$A$448,'Monster List'!$C$2:$C$448)*AB$1&gt;=0,AB$1,AA426)</f>
        <v>4</v>
      </c>
      <c r="AC426" s="13" t="str">
        <f>IF(INDEX('REG XP Table'!$B$2:$E$2815,'Random Encounter'!$F$8+AC$1,'REG XP Table'!$G$2)-'Random Encounter'!$E$8-LOOKUP($A426,'Monster List'!$A$2:$A$448,'Monster List'!$C$2:$C$448)*AC$1&gt;=0,AC$1,AB426)</f>
        <v>4</v>
      </c>
      <c r="AD426" s="13" t="str">
        <f>IF(INDEX('REG XP Table'!$B$2:$E$2815,'Random Encounter'!$F$8+AD$1,'REG XP Table'!$G$2)-'Random Encounter'!$E$8-LOOKUP($A426,'Monster List'!$A$2:$A$448,'Monster List'!$C$2:$C$448)*AD$1&gt;=0,AD$1,AC426)</f>
        <v>4</v>
      </c>
      <c r="AE426" s="13" t="str">
        <f>IF(INDEX('REG XP Table'!$B$2:$E$2815,'Random Encounter'!$F$8+AE$1,'REG XP Table'!$G$2)-'Random Encounter'!$E$8-LOOKUP($A426,'Monster List'!$A$2:$A$448,'Monster List'!$C$2:$C$448)*AE$1&gt;=0,AE$1,AD426)</f>
        <v>4</v>
      </c>
      <c r="AF426" s="13" t="str">
        <f>IF(INDEX('REG XP Table'!$B$2:$E$2815,'Random Encounter'!$F$8+AF$1,'REG XP Table'!$G$2)-'Random Encounter'!$E$8-LOOKUP($A426,'Monster List'!$A$2:$A$448,'Monster List'!$C$2:$C$448)*AF$1&gt;=0,AF$1,AE426)</f>
        <v>4</v>
      </c>
    </row>
    <row r="427" spans="1:32" x14ac:dyDescent="0.3">
      <c r="A427" t="s">
        <v>152</v>
      </c>
      <c r="B427">
        <v>100</v>
      </c>
      <c r="C427" t="b">
        <f>ISTEXT(INDEX(Table4[],MATCH(Table412[[#This Row],[Monster]],Table4[Monster],0),MATCH(Table36[Location],Table4[#Headers],0)))</f>
        <v>1</v>
      </c>
      <c r="D427" t="b">
        <f>ISNUMBER(MATCH(LOOKUP(Table412[[#This Row],[Monster]],Table4[Monster],Table4[Alignment 1]),'MSL Filters'!$K$3:$P$3,0))</f>
        <v>1</v>
      </c>
      <c r="E427" t="b">
        <f>ISNUMBER(MATCH(LOOKUP(Table412[[#This Row],[Monster]],Table4[Monster],Table4[Alignment 2]),'MSL Filters'!$K$13:$P$13,0))</f>
        <v>1</v>
      </c>
      <c r="F427" t="b">
        <f>IF(EXACT("Any",Table36[Type]), TRUE, EXACT(LOOKUP(Table412[[#This Row],[Monster]],Table4[Monster],Table4[Type]),Table36[Type]))</f>
        <v>0</v>
      </c>
      <c r="G427" t="b">
        <f>IF(EXACT("Any",Table36[Sub Type]),TRUE,NOT(ISERROR(MATCH(LOOKUP(Table412[[#This Row],[Monster]],Table4[Monster],Table4[Subtype]),'MSL Filters'!$K$23:$P$23,0))))</f>
        <v>1</v>
      </c>
      <c r="H427" t="b">
        <f>IF(EXACT(Table412[[#This Row],[1]],1),TRUE,FALSE)</f>
        <v>1</v>
      </c>
      <c r="I427" t="b">
        <f>LOOKUP(Table412[[#This Row],[Monster]],'Monster List'!$A$2:$A$447,'Monster List'!$B$2:$B$447)&gt;='Random Encounter'!$J$2</f>
        <v>1</v>
      </c>
      <c r="J427" t="b">
        <f>LOOKUP(Table412[[#This Row],[Monster]],'Monster List'!$A$2:$A$447,'Monster List'!$B$2:$B$447)&lt;='Random Encounter'!$K$2</f>
        <v>1</v>
      </c>
      <c r="K427" t="b">
        <f t="shared" si="6"/>
        <v>0</v>
      </c>
      <c r="L427" s="12">
        <f>IF(Table412[[#This Row],[Include?]],1,0)+L426</f>
        <v>28</v>
      </c>
      <c r="M427" s="13">
        <f>IF(INDEX('REG XP Table'!$B$2:$E$2815,'Random Encounter'!$F$8+M$1,'REG XP Table'!$G$2)-'Random Encounter'!$E$8-LOOKUP($A427,'Monster List'!$A$2:$A$448,'Monster List'!$C$2:$C$448)*M$1&gt;=0,1,0)</f>
        <v>1</v>
      </c>
      <c r="N427" s="15" t="str">
        <f>IF(INDEX('REG XP Table'!$B$2:$E$2815,'Random Encounter'!$F$8+N$1,'REG XP Table'!$G$2)-'Random Encounter'!$E$8-LOOKUP($A427,'Monster List'!$A$2:$A$448,'Monster List'!$C$2:$C$448)*N$1&gt;=0,N$1,M427)</f>
        <v>2</v>
      </c>
      <c r="O427" s="13" t="str">
        <f>IF(INDEX('REG XP Table'!$B$2:$E$2815,'Random Encounter'!$F$8+O$1,'REG XP Table'!$G$2)-'Random Encounter'!$E$8-LOOKUP($A427,'Monster List'!$A$2:$A$448,'Monster List'!$C$2:$C$448)*O$1&gt;=0,O$1,N427)</f>
        <v>2</v>
      </c>
      <c r="P427" s="13" t="str">
        <f>IF(INDEX('REG XP Table'!$B$2:$E$2815,'Random Encounter'!$F$8+P$1,'REG XP Table'!$G$2)-'Random Encounter'!$E$8-LOOKUP($A427,'Monster List'!$A$2:$A$448,'Monster List'!$C$2:$C$448)*P$1&gt;=0,P$1,O427)</f>
        <v>2</v>
      </c>
      <c r="Q427" s="13" t="str">
        <f>IF(INDEX('REG XP Table'!$B$2:$E$2815,'Random Encounter'!$F$8+Q$1,'REG XP Table'!$G$2)-'Random Encounter'!$E$8-LOOKUP($A427,'Monster List'!$A$2:$A$448,'Monster List'!$C$2:$C$448)*Q$1&gt;=0,Q$1,P427)</f>
        <v>2</v>
      </c>
      <c r="R427" s="13" t="str">
        <f>IF(INDEX('REG XP Table'!$B$2:$E$2815,'Random Encounter'!$F$8+R$1,'REG XP Table'!$G$2)-'Random Encounter'!$E$8-LOOKUP($A427,'Monster List'!$A$2:$A$448,'Monster List'!$C$2:$C$448)*R$1&gt;=0,R$1,Q427)</f>
        <v>2</v>
      </c>
      <c r="S427" s="13" t="str">
        <f>IF(INDEX('REG XP Table'!$B$2:$E$2815,'Random Encounter'!$F$8+S$1,'REG XP Table'!$G$2)-'Random Encounter'!$E$8-LOOKUP($A427,'Monster List'!$A$2:$A$448,'Monster List'!$C$2:$C$448)*S$1&gt;=0,S$1,R427)</f>
        <v>2</v>
      </c>
      <c r="T427" s="13" t="str">
        <f>IF(INDEX('REG XP Table'!$B$2:$E$2815,'Random Encounter'!$F$8+T$1,'REG XP Table'!$G$2)-'Random Encounter'!$E$8-LOOKUP($A427,'Monster List'!$A$2:$A$448,'Monster List'!$C$2:$C$448)*T$1&gt;=0,T$1,S427)</f>
        <v>2</v>
      </c>
      <c r="U427" s="13" t="str">
        <f>IF(INDEX('REG XP Table'!$B$2:$E$2815,'Random Encounter'!$F$8+U$1,'REG XP Table'!$G$2)-'Random Encounter'!$E$8-LOOKUP($A427,'Monster List'!$A$2:$A$448,'Monster List'!$C$2:$C$448)*U$1&gt;=0,U$1,T427)</f>
        <v>2</v>
      </c>
      <c r="V427" s="13" t="str">
        <f>IF(INDEX('REG XP Table'!$B$2:$E$2815,'Random Encounter'!$F$8+V$1,'REG XP Table'!$G$2)-'Random Encounter'!$E$8-LOOKUP($A427,'Monster List'!$A$2:$A$448,'Monster List'!$C$2:$C$448)*V$1&gt;=0,V$1,U427)</f>
        <v>2</v>
      </c>
      <c r="W427" s="13" t="str">
        <f>IF(INDEX('REG XP Table'!$B$2:$E$2815,'Random Encounter'!$F$8+W$1,'REG XP Table'!$G$2)-'Random Encounter'!$E$8-LOOKUP($A427,'Monster List'!$A$2:$A$448,'Monster List'!$C$2:$C$448)*W$1&gt;=0,W$1,V427)</f>
        <v>2</v>
      </c>
      <c r="X427" s="13" t="str">
        <f>IF(INDEX('REG XP Table'!$B$2:$E$2815,'Random Encounter'!$F$8+X$1,'REG XP Table'!$G$2)-'Random Encounter'!$E$8-LOOKUP($A427,'Monster List'!$A$2:$A$448,'Monster List'!$C$2:$C$448)*X$1&gt;=0,X$1,W427)</f>
        <v>2</v>
      </c>
      <c r="Y427" s="13" t="str">
        <f>IF(INDEX('REG XP Table'!$B$2:$E$2815,'Random Encounter'!$F$8+Y$1,'REG XP Table'!$G$2)-'Random Encounter'!$E$8-LOOKUP($A427,'Monster List'!$A$2:$A$448,'Monster List'!$C$2:$C$448)*Y$1&gt;=0,Y$1,X427)</f>
        <v>2</v>
      </c>
      <c r="Z427" s="13" t="str">
        <f>IF(INDEX('REG XP Table'!$B$2:$E$2815,'Random Encounter'!$F$8+Z$1,'REG XP Table'!$G$2)-'Random Encounter'!$E$8-LOOKUP($A427,'Monster List'!$A$2:$A$448,'Monster List'!$C$2:$C$448)*Z$1&gt;=0,Z$1,Y427)</f>
        <v>2</v>
      </c>
      <c r="AA427" s="13" t="str">
        <f>IF(INDEX('REG XP Table'!$B$2:$E$2815,'Random Encounter'!$F$8+AA$1,'REG XP Table'!$G$2)-'Random Encounter'!$E$8-LOOKUP($A427,'Monster List'!$A$2:$A$448,'Monster List'!$C$2:$C$448)*AA$1&gt;=0,AA$1,Z427)</f>
        <v>2</v>
      </c>
      <c r="AB427" s="13" t="str">
        <f>IF(INDEX('REG XP Table'!$B$2:$E$2815,'Random Encounter'!$F$8+AB$1,'REG XP Table'!$G$2)-'Random Encounter'!$E$8-LOOKUP($A427,'Monster List'!$A$2:$A$448,'Monster List'!$C$2:$C$448)*AB$1&gt;=0,AB$1,AA427)</f>
        <v>2</v>
      </c>
      <c r="AC427" s="13" t="str">
        <f>IF(INDEX('REG XP Table'!$B$2:$E$2815,'Random Encounter'!$F$8+AC$1,'REG XP Table'!$G$2)-'Random Encounter'!$E$8-LOOKUP($A427,'Monster List'!$A$2:$A$448,'Monster List'!$C$2:$C$448)*AC$1&gt;=0,AC$1,AB427)</f>
        <v>2</v>
      </c>
      <c r="AD427" s="13" t="str">
        <f>IF(INDEX('REG XP Table'!$B$2:$E$2815,'Random Encounter'!$F$8+AD$1,'REG XP Table'!$G$2)-'Random Encounter'!$E$8-LOOKUP($A427,'Monster List'!$A$2:$A$448,'Monster List'!$C$2:$C$448)*AD$1&gt;=0,AD$1,AC427)</f>
        <v>2</v>
      </c>
      <c r="AE427" s="13" t="str">
        <f>IF(INDEX('REG XP Table'!$B$2:$E$2815,'Random Encounter'!$F$8+AE$1,'REG XP Table'!$G$2)-'Random Encounter'!$E$8-LOOKUP($A427,'Monster List'!$A$2:$A$448,'Monster List'!$C$2:$C$448)*AE$1&gt;=0,AE$1,AD427)</f>
        <v>2</v>
      </c>
      <c r="AF427" s="13" t="str">
        <f>IF(INDEX('REG XP Table'!$B$2:$E$2815,'Random Encounter'!$F$8+AF$1,'REG XP Table'!$G$2)-'Random Encounter'!$E$8-LOOKUP($A427,'Monster List'!$A$2:$A$448,'Monster List'!$C$2:$C$448)*AF$1&gt;=0,AF$1,AE427)</f>
        <v>2</v>
      </c>
    </row>
    <row r="428" spans="1:32" x14ac:dyDescent="0.3">
      <c r="A428" t="s">
        <v>330</v>
      </c>
      <c r="B428">
        <v>1800</v>
      </c>
      <c r="C428" t="b">
        <f>ISTEXT(INDEX(Table4[],MATCH(Table412[[#This Row],[Monster]],Table4[Monster],0),MATCH(Table36[Location],Table4[#Headers],0)))</f>
        <v>0</v>
      </c>
      <c r="D428" t="b">
        <f>ISNUMBER(MATCH(LOOKUP(Table412[[#This Row],[Monster]],Table4[Monster],Table4[Alignment 1]),'MSL Filters'!$K$3:$P$3,0))</f>
        <v>1</v>
      </c>
      <c r="E428" t="b">
        <f>ISNUMBER(MATCH(LOOKUP(Table412[[#This Row],[Monster]],Table4[Monster],Table4[Alignment 2]),'MSL Filters'!$K$13:$P$13,0))</f>
        <v>1</v>
      </c>
      <c r="F428" t="b">
        <f>IF(EXACT("Any",Table36[Type]), TRUE, EXACT(LOOKUP(Table412[[#This Row],[Monster]],Table4[Monster],Table4[Type]),Table36[Type]))</f>
        <v>0</v>
      </c>
      <c r="G428" t="b">
        <f>IF(EXACT("Any",Table36[Sub Type]),TRUE,NOT(ISERROR(MATCH(LOOKUP(Table412[[#This Row],[Monster]],Table4[Monster],Table4[Subtype]),'MSL Filters'!$K$23:$P$23,0))))</f>
        <v>1</v>
      </c>
      <c r="H428" t="b">
        <f>IF(EXACT(Table412[[#This Row],[1]],1),TRUE,FALSE)</f>
        <v>0</v>
      </c>
      <c r="I428" t="b">
        <f>LOOKUP(Table412[[#This Row],[Monster]],'Monster List'!$A$2:$A$447,'Monster List'!$B$2:$B$447)&gt;='Random Encounter'!$J$2</f>
        <v>1</v>
      </c>
      <c r="J428" t="b">
        <f>LOOKUP(Table412[[#This Row],[Monster]],'Monster List'!$A$2:$A$447,'Monster List'!$B$2:$B$447)&lt;='Random Encounter'!$K$2</f>
        <v>1</v>
      </c>
      <c r="K428" t="b">
        <f t="shared" si="6"/>
        <v>0</v>
      </c>
      <c r="L428" s="12">
        <f>IF(Table412[[#This Row],[Include?]],1,0)+L427</f>
        <v>28</v>
      </c>
      <c r="M428" s="13">
        <f>IF(INDEX('REG XP Table'!$B$2:$E$2815,'Random Encounter'!$F$8+M$1,'REG XP Table'!$G$2)-'Random Encounter'!$E$8-LOOKUP($A428,'Monster List'!$A$2:$A$448,'Monster List'!$C$2:$C$448)*M$1&gt;=0,1,0)</f>
        <v>0</v>
      </c>
      <c r="N428" s="15">
        <f>IF(INDEX('REG XP Table'!$B$2:$E$2815,'Random Encounter'!$F$8+N$1,'REG XP Table'!$G$2)-'Random Encounter'!$E$8-LOOKUP($A428,'Monster List'!$A$2:$A$448,'Monster List'!$C$2:$C$448)*N$1&gt;=0,N$1,M428)</f>
        <v>0</v>
      </c>
      <c r="O428" s="13">
        <f>IF(INDEX('REG XP Table'!$B$2:$E$2815,'Random Encounter'!$F$8+O$1,'REG XP Table'!$G$2)-'Random Encounter'!$E$8-LOOKUP($A428,'Monster List'!$A$2:$A$448,'Monster List'!$C$2:$C$448)*O$1&gt;=0,O$1,N428)</f>
        <v>0</v>
      </c>
      <c r="P428" s="13">
        <f>IF(INDEX('REG XP Table'!$B$2:$E$2815,'Random Encounter'!$F$8+P$1,'REG XP Table'!$G$2)-'Random Encounter'!$E$8-LOOKUP($A428,'Monster List'!$A$2:$A$448,'Monster List'!$C$2:$C$448)*P$1&gt;=0,P$1,O428)</f>
        <v>0</v>
      </c>
      <c r="Q428" s="13">
        <f>IF(INDEX('REG XP Table'!$B$2:$E$2815,'Random Encounter'!$F$8+Q$1,'REG XP Table'!$G$2)-'Random Encounter'!$E$8-LOOKUP($A428,'Monster List'!$A$2:$A$448,'Monster List'!$C$2:$C$448)*Q$1&gt;=0,Q$1,P428)</f>
        <v>0</v>
      </c>
      <c r="R428" s="13">
        <f>IF(INDEX('REG XP Table'!$B$2:$E$2815,'Random Encounter'!$F$8+R$1,'REG XP Table'!$G$2)-'Random Encounter'!$E$8-LOOKUP($A428,'Monster List'!$A$2:$A$448,'Monster List'!$C$2:$C$448)*R$1&gt;=0,R$1,Q428)</f>
        <v>0</v>
      </c>
      <c r="S428" s="13">
        <f>IF(INDEX('REG XP Table'!$B$2:$E$2815,'Random Encounter'!$F$8+S$1,'REG XP Table'!$G$2)-'Random Encounter'!$E$8-LOOKUP($A428,'Monster List'!$A$2:$A$448,'Monster List'!$C$2:$C$448)*S$1&gt;=0,S$1,R428)</f>
        <v>0</v>
      </c>
      <c r="T428" s="13">
        <f>IF(INDEX('REG XP Table'!$B$2:$E$2815,'Random Encounter'!$F$8+T$1,'REG XP Table'!$G$2)-'Random Encounter'!$E$8-LOOKUP($A428,'Monster List'!$A$2:$A$448,'Monster List'!$C$2:$C$448)*T$1&gt;=0,T$1,S428)</f>
        <v>0</v>
      </c>
      <c r="U428" s="13">
        <f>IF(INDEX('REG XP Table'!$B$2:$E$2815,'Random Encounter'!$F$8+U$1,'REG XP Table'!$G$2)-'Random Encounter'!$E$8-LOOKUP($A428,'Monster List'!$A$2:$A$448,'Monster List'!$C$2:$C$448)*U$1&gt;=0,U$1,T428)</f>
        <v>0</v>
      </c>
      <c r="V428" s="13">
        <f>IF(INDEX('REG XP Table'!$B$2:$E$2815,'Random Encounter'!$F$8+V$1,'REG XP Table'!$G$2)-'Random Encounter'!$E$8-LOOKUP($A428,'Monster List'!$A$2:$A$448,'Monster List'!$C$2:$C$448)*V$1&gt;=0,V$1,U428)</f>
        <v>0</v>
      </c>
      <c r="W428" s="13">
        <f>IF(INDEX('REG XP Table'!$B$2:$E$2815,'Random Encounter'!$F$8+W$1,'REG XP Table'!$G$2)-'Random Encounter'!$E$8-LOOKUP($A428,'Monster List'!$A$2:$A$448,'Monster List'!$C$2:$C$448)*W$1&gt;=0,W$1,V428)</f>
        <v>0</v>
      </c>
      <c r="X428" s="13">
        <f>IF(INDEX('REG XP Table'!$B$2:$E$2815,'Random Encounter'!$F$8+X$1,'REG XP Table'!$G$2)-'Random Encounter'!$E$8-LOOKUP($A428,'Monster List'!$A$2:$A$448,'Monster List'!$C$2:$C$448)*X$1&gt;=0,X$1,W428)</f>
        <v>0</v>
      </c>
      <c r="Y428" s="13">
        <f>IF(INDEX('REG XP Table'!$B$2:$E$2815,'Random Encounter'!$F$8+Y$1,'REG XP Table'!$G$2)-'Random Encounter'!$E$8-LOOKUP($A428,'Monster List'!$A$2:$A$448,'Monster List'!$C$2:$C$448)*Y$1&gt;=0,Y$1,X428)</f>
        <v>0</v>
      </c>
      <c r="Z428" s="13">
        <f>IF(INDEX('REG XP Table'!$B$2:$E$2815,'Random Encounter'!$F$8+Z$1,'REG XP Table'!$G$2)-'Random Encounter'!$E$8-LOOKUP($A428,'Monster List'!$A$2:$A$448,'Monster List'!$C$2:$C$448)*Z$1&gt;=0,Z$1,Y428)</f>
        <v>0</v>
      </c>
      <c r="AA428" s="13">
        <f>IF(INDEX('REG XP Table'!$B$2:$E$2815,'Random Encounter'!$F$8+AA$1,'REG XP Table'!$G$2)-'Random Encounter'!$E$8-LOOKUP($A428,'Monster List'!$A$2:$A$448,'Monster List'!$C$2:$C$448)*AA$1&gt;=0,AA$1,Z428)</f>
        <v>0</v>
      </c>
      <c r="AB428" s="13">
        <f>IF(INDEX('REG XP Table'!$B$2:$E$2815,'Random Encounter'!$F$8+AB$1,'REG XP Table'!$G$2)-'Random Encounter'!$E$8-LOOKUP($A428,'Monster List'!$A$2:$A$448,'Monster List'!$C$2:$C$448)*AB$1&gt;=0,AB$1,AA428)</f>
        <v>0</v>
      </c>
      <c r="AC428" s="13">
        <f>IF(INDEX('REG XP Table'!$B$2:$E$2815,'Random Encounter'!$F$8+AC$1,'REG XP Table'!$G$2)-'Random Encounter'!$E$8-LOOKUP($A428,'Monster List'!$A$2:$A$448,'Monster List'!$C$2:$C$448)*AC$1&gt;=0,AC$1,AB428)</f>
        <v>0</v>
      </c>
      <c r="AD428" s="13">
        <f>IF(INDEX('REG XP Table'!$B$2:$E$2815,'Random Encounter'!$F$8+AD$1,'REG XP Table'!$G$2)-'Random Encounter'!$E$8-LOOKUP($A428,'Monster List'!$A$2:$A$448,'Monster List'!$C$2:$C$448)*AD$1&gt;=0,AD$1,AC428)</f>
        <v>0</v>
      </c>
      <c r="AE428" s="13">
        <f>IF(INDEX('REG XP Table'!$B$2:$E$2815,'Random Encounter'!$F$8+AE$1,'REG XP Table'!$G$2)-'Random Encounter'!$E$8-LOOKUP($A428,'Monster List'!$A$2:$A$448,'Monster List'!$C$2:$C$448)*AE$1&gt;=0,AE$1,AD428)</f>
        <v>0</v>
      </c>
      <c r="AF428" s="13">
        <f>IF(INDEX('REG XP Table'!$B$2:$E$2815,'Random Encounter'!$F$8+AF$1,'REG XP Table'!$G$2)-'Random Encounter'!$E$8-LOOKUP($A428,'Monster List'!$A$2:$A$448,'Monster List'!$C$2:$C$448)*AF$1&gt;=0,AF$1,AE428)</f>
        <v>0</v>
      </c>
    </row>
    <row r="429" spans="1:32" x14ac:dyDescent="0.3">
      <c r="A429" t="s">
        <v>346</v>
      </c>
      <c r="B429">
        <v>2300</v>
      </c>
      <c r="C429" t="b">
        <f>ISTEXT(INDEX(Table4[],MATCH(Table412[[#This Row],[Monster]],Table4[Monster],0),MATCH(Table36[Location],Table4[#Headers],0)))</f>
        <v>1</v>
      </c>
      <c r="D429" t="b">
        <f>ISNUMBER(MATCH(LOOKUP(Table412[[#This Row],[Monster]],Table4[Monster],Table4[Alignment 1]),'MSL Filters'!$K$3:$P$3,0))</f>
        <v>1</v>
      </c>
      <c r="E429" t="b">
        <f>ISNUMBER(MATCH(LOOKUP(Table412[[#This Row],[Monster]],Table4[Monster],Table4[Alignment 2]),'MSL Filters'!$K$13:$P$13,0))</f>
        <v>1</v>
      </c>
      <c r="F429" t="b">
        <f>IF(EXACT("Any",Table36[Type]), TRUE, EXACT(LOOKUP(Table412[[#This Row],[Monster]],Table4[Monster],Table4[Type]),Table36[Type]))</f>
        <v>0</v>
      </c>
      <c r="G429" t="b">
        <f>IF(EXACT("Any",Table36[Sub Type]),TRUE,NOT(ISERROR(MATCH(LOOKUP(Table412[[#This Row],[Monster]],Table4[Monster],Table4[Subtype]),'MSL Filters'!$K$23:$P$23,0))))</f>
        <v>1</v>
      </c>
      <c r="H429" t="b">
        <f>IF(EXACT(Table412[[#This Row],[1]],1),TRUE,FALSE)</f>
        <v>0</v>
      </c>
      <c r="I429" t="b">
        <f>LOOKUP(Table412[[#This Row],[Monster]],'Monster List'!$A$2:$A$447,'Monster List'!$B$2:$B$447)&gt;='Random Encounter'!$J$2</f>
        <v>1</v>
      </c>
      <c r="J429" t="b">
        <f>LOOKUP(Table412[[#This Row],[Monster]],'Monster List'!$A$2:$A$447,'Monster List'!$B$2:$B$447)&lt;='Random Encounter'!$K$2</f>
        <v>1</v>
      </c>
      <c r="K429" t="b">
        <f t="shared" si="6"/>
        <v>0</v>
      </c>
      <c r="L429" s="12">
        <f>IF(Table412[[#This Row],[Include?]],1,0)+L428</f>
        <v>28</v>
      </c>
      <c r="M429" s="13">
        <f>IF(INDEX('REG XP Table'!$B$2:$E$2815,'Random Encounter'!$F$8+M$1,'REG XP Table'!$G$2)-'Random Encounter'!$E$8-LOOKUP($A429,'Monster List'!$A$2:$A$448,'Monster List'!$C$2:$C$448)*M$1&gt;=0,1,0)</f>
        <v>0</v>
      </c>
      <c r="N429" s="15">
        <f>IF(INDEX('REG XP Table'!$B$2:$E$2815,'Random Encounter'!$F$8+N$1,'REG XP Table'!$G$2)-'Random Encounter'!$E$8-LOOKUP($A429,'Monster List'!$A$2:$A$448,'Monster List'!$C$2:$C$448)*N$1&gt;=0,N$1,M429)</f>
        <v>0</v>
      </c>
      <c r="O429" s="13">
        <f>IF(INDEX('REG XP Table'!$B$2:$E$2815,'Random Encounter'!$F$8+O$1,'REG XP Table'!$G$2)-'Random Encounter'!$E$8-LOOKUP($A429,'Monster List'!$A$2:$A$448,'Monster List'!$C$2:$C$448)*O$1&gt;=0,O$1,N429)</f>
        <v>0</v>
      </c>
      <c r="P429" s="13">
        <f>IF(INDEX('REG XP Table'!$B$2:$E$2815,'Random Encounter'!$F$8+P$1,'REG XP Table'!$G$2)-'Random Encounter'!$E$8-LOOKUP($A429,'Monster List'!$A$2:$A$448,'Monster List'!$C$2:$C$448)*P$1&gt;=0,P$1,O429)</f>
        <v>0</v>
      </c>
      <c r="Q429" s="13">
        <f>IF(INDEX('REG XP Table'!$B$2:$E$2815,'Random Encounter'!$F$8+Q$1,'REG XP Table'!$G$2)-'Random Encounter'!$E$8-LOOKUP($A429,'Monster List'!$A$2:$A$448,'Monster List'!$C$2:$C$448)*Q$1&gt;=0,Q$1,P429)</f>
        <v>0</v>
      </c>
      <c r="R429" s="13">
        <f>IF(INDEX('REG XP Table'!$B$2:$E$2815,'Random Encounter'!$F$8+R$1,'REG XP Table'!$G$2)-'Random Encounter'!$E$8-LOOKUP($A429,'Monster List'!$A$2:$A$448,'Monster List'!$C$2:$C$448)*R$1&gt;=0,R$1,Q429)</f>
        <v>0</v>
      </c>
      <c r="S429" s="13">
        <f>IF(INDEX('REG XP Table'!$B$2:$E$2815,'Random Encounter'!$F$8+S$1,'REG XP Table'!$G$2)-'Random Encounter'!$E$8-LOOKUP($A429,'Monster List'!$A$2:$A$448,'Monster List'!$C$2:$C$448)*S$1&gt;=0,S$1,R429)</f>
        <v>0</v>
      </c>
      <c r="T429" s="13">
        <f>IF(INDEX('REG XP Table'!$B$2:$E$2815,'Random Encounter'!$F$8+T$1,'REG XP Table'!$G$2)-'Random Encounter'!$E$8-LOOKUP($A429,'Monster List'!$A$2:$A$448,'Monster List'!$C$2:$C$448)*T$1&gt;=0,T$1,S429)</f>
        <v>0</v>
      </c>
      <c r="U429" s="13">
        <f>IF(INDEX('REG XP Table'!$B$2:$E$2815,'Random Encounter'!$F$8+U$1,'REG XP Table'!$G$2)-'Random Encounter'!$E$8-LOOKUP($A429,'Monster List'!$A$2:$A$448,'Monster List'!$C$2:$C$448)*U$1&gt;=0,U$1,T429)</f>
        <v>0</v>
      </c>
      <c r="V429" s="13">
        <f>IF(INDEX('REG XP Table'!$B$2:$E$2815,'Random Encounter'!$F$8+V$1,'REG XP Table'!$G$2)-'Random Encounter'!$E$8-LOOKUP($A429,'Monster List'!$A$2:$A$448,'Monster List'!$C$2:$C$448)*V$1&gt;=0,V$1,U429)</f>
        <v>0</v>
      </c>
      <c r="W429" s="13">
        <f>IF(INDEX('REG XP Table'!$B$2:$E$2815,'Random Encounter'!$F$8+W$1,'REG XP Table'!$G$2)-'Random Encounter'!$E$8-LOOKUP($A429,'Monster List'!$A$2:$A$448,'Monster List'!$C$2:$C$448)*W$1&gt;=0,W$1,V429)</f>
        <v>0</v>
      </c>
      <c r="X429" s="13">
        <f>IF(INDEX('REG XP Table'!$B$2:$E$2815,'Random Encounter'!$F$8+X$1,'REG XP Table'!$G$2)-'Random Encounter'!$E$8-LOOKUP($A429,'Monster List'!$A$2:$A$448,'Monster List'!$C$2:$C$448)*X$1&gt;=0,X$1,W429)</f>
        <v>0</v>
      </c>
      <c r="Y429" s="13">
        <f>IF(INDEX('REG XP Table'!$B$2:$E$2815,'Random Encounter'!$F$8+Y$1,'REG XP Table'!$G$2)-'Random Encounter'!$E$8-LOOKUP($A429,'Monster List'!$A$2:$A$448,'Monster List'!$C$2:$C$448)*Y$1&gt;=0,Y$1,X429)</f>
        <v>0</v>
      </c>
      <c r="Z429" s="13">
        <f>IF(INDEX('REG XP Table'!$B$2:$E$2815,'Random Encounter'!$F$8+Z$1,'REG XP Table'!$G$2)-'Random Encounter'!$E$8-LOOKUP($A429,'Monster List'!$A$2:$A$448,'Monster List'!$C$2:$C$448)*Z$1&gt;=0,Z$1,Y429)</f>
        <v>0</v>
      </c>
      <c r="AA429" s="13">
        <f>IF(INDEX('REG XP Table'!$B$2:$E$2815,'Random Encounter'!$F$8+AA$1,'REG XP Table'!$G$2)-'Random Encounter'!$E$8-LOOKUP($A429,'Monster List'!$A$2:$A$448,'Monster List'!$C$2:$C$448)*AA$1&gt;=0,AA$1,Z429)</f>
        <v>0</v>
      </c>
      <c r="AB429" s="13">
        <f>IF(INDEX('REG XP Table'!$B$2:$E$2815,'Random Encounter'!$F$8+AB$1,'REG XP Table'!$G$2)-'Random Encounter'!$E$8-LOOKUP($A429,'Monster List'!$A$2:$A$448,'Monster List'!$C$2:$C$448)*AB$1&gt;=0,AB$1,AA429)</f>
        <v>0</v>
      </c>
      <c r="AC429" s="13">
        <f>IF(INDEX('REG XP Table'!$B$2:$E$2815,'Random Encounter'!$F$8+AC$1,'REG XP Table'!$G$2)-'Random Encounter'!$E$8-LOOKUP($A429,'Monster List'!$A$2:$A$448,'Monster List'!$C$2:$C$448)*AC$1&gt;=0,AC$1,AB429)</f>
        <v>0</v>
      </c>
      <c r="AD429" s="13">
        <f>IF(INDEX('REG XP Table'!$B$2:$E$2815,'Random Encounter'!$F$8+AD$1,'REG XP Table'!$G$2)-'Random Encounter'!$E$8-LOOKUP($A429,'Monster List'!$A$2:$A$448,'Monster List'!$C$2:$C$448)*AD$1&gt;=0,AD$1,AC429)</f>
        <v>0</v>
      </c>
      <c r="AE429" s="13">
        <f>IF(INDEX('REG XP Table'!$B$2:$E$2815,'Random Encounter'!$F$8+AE$1,'REG XP Table'!$G$2)-'Random Encounter'!$E$8-LOOKUP($A429,'Monster List'!$A$2:$A$448,'Monster List'!$C$2:$C$448)*AE$1&gt;=0,AE$1,AD429)</f>
        <v>0</v>
      </c>
      <c r="AF429" s="13">
        <f>IF(INDEX('REG XP Table'!$B$2:$E$2815,'Random Encounter'!$F$8+AF$1,'REG XP Table'!$G$2)-'Random Encounter'!$E$8-LOOKUP($A429,'Monster List'!$A$2:$A$448,'Monster List'!$C$2:$C$448)*AF$1&gt;=0,AF$1,AE429)</f>
        <v>0</v>
      </c>
    </row>
    <row r="430" spans="1:32" x14ac:dyDescent="0.3">
      <c r="A430" t="s">
        <v>331</v>
      </c>
      <c r="B430">
        <v>1800</v>
      </c>
      <c r="C430" t="b">
        <f>ISTEXT(INDEX(Table4[],MATCH(Table412[[#This Row],[Monster]],Table4[Monster],0),MATCH(Table36[Location],Table4[#Headers],0)))</f>
        <v>0</v>
      </c>
      <c r="D430" t="b">
        <f>ISNUMBER(MATCH(LOOKUP(Table412[[#This Row],[Monster]],Table4[Monster],Table4[Alignment 1]),'MSL Filters'!$K$3:$P$3,0))</f>
        <v>1</v>
      </c>
      <c r="E430" t="b">
        <f>ISNUMBER(MATCH(LOOKUP(Table412[[#This Row],[Monster]],Table4[Monster],Table4[Alignment 2]),'MSL Filters'!$K$13:$P$13,0))</f>
        <v>1</v>
      </c>
      <c r="F430" t="b">
        <f>IF(EXACT("Any",Table36[Type]), TRUE, EXACT(LOOKUP(Table412[[#This Row],[Monster]],Table4[Monster],Table4[Type]),Table36[Type]))</f>
        <v>0</v>
      </c>
      <c r="G430" t="b">
        <f>IF(EXACT("Any",Table36[Sub Type]),TRUE,NOT(ISERROR(MATCH(LOOKUP(Table412[[#This Row],[Monster]],Table4[Monster],Table4[Subtype]),'MSL Filters'!$K$23:$P$23,0))))</f>
        <v>1</v>
      </c>
      <c r="H430" t="b">
        <f>IF(EXACT(Table412[[#This Row],[1]],1),TRUE,FALSE)</f>
        <v>0</v>
      </c>
      <c r="I430" t="b">
        <f>LOOKUP(Table412[[#This Row],[Monster]],'Monster List'!$A$2:$A$447,'Monster List'!$B$2:$B$447)&gt;='Random Encounter'!$J$2</f>
        <v>1</v>
      </c>
      <c r="J430" t="b">
        <f>LOOKUP(Table412[[#This Row],[Monster]],'Monster List'!$A$2:$A$447,'Monster List'!$B$2:$B$447)&lt;='Random Encounter'!$K$2</f>
        <v>1</v>
      </c>
      <c r="K430" t="b">
        <f t="shared" si="6"/>
        <v>0</v>
      </c>
      <c r="L430" s="12">
        <f>IF(Table412[[#This Row],[Include?]],1,0)+L429</f>
        <v>28</v>
      </c>
      <c r="M430" s="13">
        <f>IF(INDEX('REG XP Table'!$B$2:$E$2815,'Random Encounter'!$F$8+M$1,'REG XP Table'!$G$2)-'Random Encounter'!$E$8-LOOKUP($A430,'Monster List'!$A$2:$A$448,'Monster List'!$C$2:$C$448)*M$1&gt;=0,1,0)</f>
        <v>0</v>
      </c>
      <c r="N430" s="15">
        <f>IF(INDEX('REG XP Table'!$B$2:$E$2815,'Random Encounter'!$F$8+N$1,'REG XP Table'!$G$2)-'Random Encounter'!$E$8-LOOKUP($A430,'Monster List'!$A$2:$A$448,'Monster List'!$C$2:$C$448)*N$1&gt;=0,N$1,M430)</f>
        <v>0</v>
      </c>
      <c r="O430" s="13">
        <f>IF(INDEX('REG XP Table'!$B$2:$E$2815,'Random Encounter'!$F$8+O$1,'REG XP Table'!$G$2)-'Random Encounter'!$E$8-LOOKUP($A430,'Monster List'!$A$2:$A$448,'Monster List'!$C$2:$C$448)*O$1&gt;=0,O$1,N430)</f>
        <v>0</v>
      </c>
      <c r="P430" s="13">
        <f>IF(INDEX('REG XP Table'!$B$2:$E$2815,'Random Encounter'!$F$8+P$1,'REG XP Table'!$G$2)-'Random Encounter'!$E$8-LOOKUP($A430,'Monster List'!$A$2:$A$448,'Monster List'!$C$2:$C$448)*P$1&gt;=0,P$1,O430)</f>
        <v>0</v>
      </c>
      <c r="Q430" s="13">
        <f>IF(INDEX('REG XP Table'!$B$2:$E$2815,'Random Encounter'!$F$8+Q$1,'REG XP Table'!$G$2)-'Random Encounter'!$E$8-LOOKUP($A430,'Monster List'!$A$2:$A$448,'Monster List'!$C$2:$C$448)*Q$1&gt;=0,Q$1,P430)</f>
        <v>0</v>
      </c>
      <c r="R430" s="13">
        <f>IF(INDEX('REG XP Table'!$B$2:$E$2815,'Random Encounter'!$F$8+R$1,'REG XP Table'!$G$2)-'Random Encounter'!$E$8-LOOKUP($A430,'Monster List'!$A$2:$A$448,'Monster List'!$C$2:$C$448)*R$1&gt;=0,R$1,Q430)</f>
        <v>0</v>
      </c>
      <c r="S430" s="13">
        <f>IF(INDEX('REG XP Table'!$B$2:$E$2815,'Random Encounter'!$F$8+S$1,'REG XP Table'!$G$2)-'Random Encounter'!$E$8-LOOKUP($A430,'Monster List'!$A$2:$A$448,'Monster List'!$C$2:$C$448)*S$1&gt;=0,S$1,R430)</f>
        <v>0</v>
      </c>
      <c r="T430" s="13">
        <f>IF(INDEX('REG XP Table'!$B$2:$E$2815,'Random Encounter'!$F$8+T$1,'REG XP Table'!$G$2)-'Random Encounter'!$E$8-LOOKUP($A430,'Monster List'!$A$2:$A$448,'Monster List'!$C$2:$C$448)*T$1&gt;=0,T$1,S430)</f>
        <v>0</v>
      </c>
      <c r="U430" s="13">
        <f>IF(INDEX('REG XP Table'!$B$2:$E$2815,'Random Encounter'!$F$8+U$1,'REG XP Table'!$G$2)-'Random Encounter'!$E$8-LOOKUP($A430,'Monster List'!$A$2:$A$448,'Monster List'!$C$2:$C$448)*U$1&gt;=0,U$1,T430)</f>
        <v>0</v>
      </c>
      <c r="V430" s="13">
        <f>IF(INDEX('REG XP Table'!$B$2:$E$2815,'Random Encounter'!$F$8+V$1,'REG XP Table'!$G$2)-'Random Encounter'!$E$8-LOOKUP($A430,'Monster List'!$A$2:$A$448,'Monster List'!$C$2:$C$448)*V$1&gt;=0,V$1,U430)</f>
        <v>0</v>
      </c>
      <c r="W430" s="13">
        <f>IF(INDEX('REG XP Table'!$B$2:$E$2815,'Random Encounter'!$F$8+W$1,'REG XP Table'!$G$2)-'Random Encounter'!$E$8-LOOKUP($A430,'Monster List'!$A$2:$A$448,'Monster List'!$C$2:$C$448)*W$1&gt;=0,W$1,V430)</f>
        <v>0</v>
      </c>
      <c r="X430" s="13">
        <f>IF(INDEX('REG XP Table'!$B$2:$E$2815,'Random Encounter'!$F$8+X$1,'REG XP Table'!$G$2)-'Random Encounter'!$E$8-LOOKUP($A430,'Monster List'!$A$2:$A$448,'Monster List'!$C$2:$C$448)*X$1&gt;=0,X$1,W430)</f>
        <v>0</v>
      </c>
      <c r="Y430" s="13">
        <f>IF(INDEX('REG XP Table'!$B$2:$E$2815,'Random Encounter'!$F$8+Y$1,'REG XP Table'!$G$2)-'Random Encounter'!$E$8-LOOKUP($A430,'Monster List'!$A$2:$A$448,'Monster List'!$C$2:$C$448)*Y$1&gt;=0,Y$1,X430)</f>
        <v>0</v>
      </c>
      <c r="Z430" s="13">
        <f>IF(INDEX('REG XP Table'!$B$2:$E$2815,'Random Encounter'!$F$8+Z$1,'REG XP Table'!$G$2)-'Random Encounter'!$E$8-LOOKUP($A430,'Monster List'!$A$2:$A$448,'Monster List'!$C$2:$C$448)*Z$1&gt;=0,Z$1,Y430)</f>
        <v>0</v>
      </c>
      <c r="AA430" s="13">
        <f>IF(INDEX('REG XP Table'!$B$2:$E$2815,'Random Encounter'!$F$8+AA$1,'REG XP Table'!$G$2)-'Random Encounter'!$E$8-LOOKUP($A430,'Monster List'!$A$2:$A$448,'Monster List'!$C$2:$C$448)*AA$1&gt;=0,AA$1,Z430)</f>
        <v>0</v>
      </c>
      <c r="AB430" s="13">
        <f>IF(INDEX('REG XP Table'!$B$2:$E$2815,'Random Encounter'!$F$8+AB$1,'REG XP Table'!$G$2)-'Random Encounter'!$E$8-LOOKUP($A430,'Monster List'!$A$2:$A$448,'Monster List'!$C$2:$C$448)*AB$1&gt;=0,AB$1,AA430)</f>
        <v>0</v>
      </c>
      <c r="AC430" s="13">
        <f>IF(INDEX('REG XP Table'!$B$2:$E$2815,'Random Encounter'!$F$8+AC$1,'REG XP Table'!$G$2)-'Random Encounter'!$E$8-LOOKUP($A430,'Monster List'!$A$2:$A$448,'Monster List'!$C$2:$C$448)*AC$1&gt;=0,AC$1,AB430)</f>
        <v>0</v>
      </c>
      <c r="AD430" s="13">
        <f>IF(INDEX('REG XP Table'!$B$2:$E$2815,'Random Encounter'!$F$8+AD$1,'REG XP Table'!$G$2)-'Random Encounter'!$E$8-LOOKUP($A430,'Monster List'!$A$2:$A$448,'Monster List'!$C$2:$C$448)*AD$1&gt;=0,AD$1,AC430)</f>
        <v>0</v>
      </c>
      <c r="AE430" s="13">
        <f>IF(INDEX('REG XP Table'!$B$2:$E$2815,'Random Encounter'!$F$8+AE$1,'REG XP Table'!$G$2)-'Random Encounter'!$E$8-LOOKUP($A430,'Monster List'!$A$2:$A$448,'Monster List'!$C$2:$C$448)*AE$1&gt;=0,AE$1,AD430)</f>
        <v>0</v>
      </c>
      <c r="AF430" s="13">
        <f>IF(INDEX('REG XP Table'!$B$2:$E$2815,'Random Encounter'!$F$8+AF$1,'REG XP Table'!$G$2)-'Random Encounter'!$E$8-LOOKUP($A430,'Monster List'!$A$2:$A$448,'Monster List'!$C$2:$C$448)*AF$1&gt;=0,AF$1,AE430)</f>
        <v>0</v>
      </c>
    </row>
    <row r="431" spans="1:32" x14ac:dyDescent="0.3">
      <c r="A431" t="s">
        <v>274</v>
      </c>
      <c r="B431">
        <v>700</v>
      </c>
      <c r="C431" t="b">
        <f>ISTEXT(INDEX(Table4[],MATCH(Table412[[#This Row],[Monster]],Table4[Monster],0),MATCH(Table36[Location],Table4[#Headers],0)))</f>
        <v>0</v>
      </c>
      <c r="D431" t="b">
        <f>ISNUMBER(MATCH(LOOKUP(Table412[[#This Row],[Monster]],Table4[Monster],Table4[Alignment 1]),'MSL Filters'!$K$3:$P$3,0))</f>
        <v>1</v>
      </c>
      <c r="E431" t="b">
        <f>ISNUMBER(MATCH(LOOKUP(Table412[[#This Row],[Monster]],Table4[Monster],Table4[Alignment 2]),'MSL Filters'!$K$13:$P$13,0))</f>
        <v>1</v>
      </c>
      <c r="F431" t="b">
        <f>IF(EXACT("Any",Table36[Type]), TRUE, EXACT(LOOKUP(Table412[[#This Row],[Monster]],Table4[Monster],Table4[Type]),Table36[Type]))</f>
        <v>0</v>
      </c>
      <c r="G431" t="b">
        <f>IF(EXACT("Any",Table36[Sub Type]),TRUE,NOT(ISERROR(MATCH(LOOKUP(Table412[[#This Row],[Monster]],Table4[Monster],Table4[Subtype]),'MSL Filters'!$K$23:$P$23,0))))</f>
        <v>1</v>
      </c>
      <c r="H431" t="b">
        <f>IF(EXACT(Table412[[#This Row],[1]],1),TRUE,FALSE)</f>
        <v>0</v>
      </c>
      <c r="I431" t="b">
        <f>LOOKUP(Table412[[#This Row],[Monster]],'Monster List'!$A$2:$A$447,'Monster List'!$B$2:$B$447)&gt;='Random Encounter'!$J$2</f>
        <v>1</v>
      </c>
      <c r="J431" t="b">
        <f>LOOKUP(Table412[[#This Row],[Monster]],'Monster List'!$A$2:$A$447,'Monster List'!$B$2:$B$447)&lt;='Random Encounter'!$K$2</f>
        <v>1</v>
      </c>
      <c r="K431" t="b">
        <f t="shared" si="6"/>
        <v>0</v>
      </c>
      <c r="L431" s="12">
        <f>IF(Table412[[#This Row],[Include?]],1,0)+L430</f>
        <v>28</v>
      </c>
      <c r="M431" s="13">
        <f>IF(INDEX('REG XP Table'!$B$2:$E$2815,'Random Encounter'!$F$8+M$1,'REG XP Table'!$G$2)-'Random Encounter'!$E$8-LOOKUP($A431,'Monster List'!$A$2:$A$448,'Monster List'!$C$2:$C$448)*M$1&gt;=0,1,0)</f>
        <v>0</v>
      </c>
      <c r="N431" s="15">
        <f>IF(INDEX('REG XP Table'!$B$2:$E$2815,'Random Encounter'!$F$8+N$1,'REG XP Table'!$G$2)-'Random Encounter'!$E$8-LOOKUP($A431,'Monster List'!$A$2:$A$448,'Monster List'!$C$2:$C$448)*N$1&gt;=0,N$1,M431)</f>
        <v>0</v>
      </c>
      <c r="O431" s="13">
        <f>IF(INDEX('REG XP Table'!$B$2:$E$2815,'Random Encounter'!$F$8+O$1,'REG XP Table'!$G$2)-'Random Encounter'!$E$8-LOOKUP($A431,'Monster List'!$A$2:$A$448,'Monster List'!$C$2:$C$448)*O$1&gt;=0,O$1,N431)</f>
        <v>0</v>
      </c>
      <c r="P431" s="13">
        <f>IF(INDEX('REG XP Table'!$B$2:$E$2815,'Random Encounter'!$F$8+P$1,'REG XP Table'!$G$2)-'Random Encounter'!$E$8-LOOKUP($A431,'Monster List'!$A$2:$A$448,'Monster List'!$C$2:$C$448)*P$1&gt;=0,P$1,O431)</f>
        <v>0</v>
      </c>
      <c r="Q431" s="13">
        <f>IF(INDEX('REG XP Table'!$B$2:$E$2815,'Random Encounter'!$F$8+Q$1,'REG XP Table'!$G$2)-'Random Encounter'!$E$8-LOOKUP($A431,'Monster List'!$A$2:$A$448,'Monster List'!$C$2:$C$448)*Q$1&gt;=0,Q$1,P431)</f>
        <v>0</v>
      </c>
      <c r="R431" s="13">
        <f>IF(INDEX('REG XP Table'!$B$2:$E$2815,'Random Encounter'!$F$8+R$1,'REG XP Table'!$G$2)-'Random Encounter'!$E$8-LOOKUP($A431,'Monster List'!$A$2:$A$448,'Monster List'!$C$2:$C$448)*R$1&gt;=0,R$1,Q431)</f>
        <v>0</v>
      </c>
      <c r="S431" s="13">
        <f>IF(INDEX('REG XP Table'!$B$2:$E$2815,'Random Encounter'!$F$8+S$1,'REG XP Table'!$G$2)-'Random Encounter'!$E$8-LOOKUP($A431,'Monster List'!$A$2:$A$448,'Monster List'!$C$2:$C$448)*S$1&gt;=0,S$1,R431)</f>
        <v>0</v>
      </c>
      <c r="T431" s="13">
        <f>IF(INDEX('REG XP Table'!$B$2:$E$2815,'Random Encounter'!$F$8+T$1,'REG XP Table'!$G$2)-'Random Encounter'!$E$8-LOOKUP($A431,'Monster List'!$A$2:$A$448,'Monster List'!$C$2:$C$448)*T$1&gt;=0,T$1,S431)</f>
        <v>0</v>
      </c>
      <c r="U431" s="13">
        <f>IF(INDEX('REG XP Table'!$B$2:$E$2815,'Random Encounter'!$F$8+U$1,'REG XP Table'!$G$2)-'Random Encounter'!$E$8-LOOKUP($A431,'Monster List'!$A$2:$A$448,'Monster List'!$C$2:$C$448)*U$1&gt;=0,U$1,T431)</f>
        <v>0</v>
      </c>
      <c r="V431" s="13">
        <f>IF(INDEX('REG XP Table'!$B$2:$E$2815,'Random Encounter'!$F$8+V$1,'REG XP Table'!$G$2)-'Random Encounter'!$E$8-LOOKUP($A431,'Monster List'!$A$2:$A$448,'Monster List'!$C$2:$C$448)*V$1&gt;=0,V$1,U431)</f>
        <v>0</v>
      </c>
      <c r="W431" s="13">
        <f>IF(INDEX('REG XP Table'!$B$2:$E$2815,'Random Encounter'!$F$8+W$1,'REG XP Table'!$G$2)-'Random Encounter'!$E$8-LOOKUP($A431,'Monster List'!$A$2:$A$448,'Monster List'!$C$2:$C$448)*W$1&gt;=0,W$1,V431)</f>
        <v>0</v>
      </c>
      <c r="X431" s="13">
        <f>IF(INDEX('REG XP Table'!$B$2:$E$2815,'Random Encounter'!$F$8+X$1,'REG XP Table'!$G$2)-'Random Encounter'!$E$8-LOOKUP($A431,'Monster List'!$A$2:$A$448,'Monster List'!$C$2:$C$448)*X$1&gt;=0,X$1,W431)</f>
        <v>0</v>
      </c>
      <c r="Y431" s="13">
        <f>IF(INDEX('REG XP Table'!$B$2:$E$2815,'Random Encounter'!$F$8+Y$1,'REG XP Table'!$G$2)-'Random Encounter'!$E$8-LOOKUP($A431,'Monster List'!$A$2:$A$448,'Monster List'!$C$2:$C$448)*Y$1&gt;=0,Y$1,X431)</f>
        <v>0</v>
      </c>
      <c r="Z431" s="13">
        <f>IF(INDEX('REG XP Table'!$B$2:$E$2815,'Random Encounter'!$F$8+Z$1,'REG XP Table'!$G$2)-'Random Encounter'!$E$8-LOOKUP($A431,'Monster List'!$A$2:$A$448,'Monster List'!$C$2:$C$448)*Z$1&gt;=0,Z$1,Y431)</f>
        <v>0</v>
      </c>
      <c r="AA431" s="13">
        <f>IF(INDEX('REG XP Table'!$B$2:$E$2815,'Random Encounter'!$F$8+AA$1,'REG XP Table'!$G$2)-'Random Encounter'!$E$8-LOOKUP($A431,'Monster List'!$A$2:$A$448,'Monster List'!$C$2:$C$448)*AA$1&gt;=0,AA$1,Z431)</f>
        <v>0</v>
      </c>
      <c r="AB431" s="13">
        <f>IF(INDEX('REG XP Table'!$B$2:$E$2815,'Random Encounter'!$F$8+AB$1,'REG XP Table'!$G$2)-'Random Encounter'!$E$8-LOOKUP($A431,'Monster List'!$A$2:$A$448,'Monster List'!$C$2:$C$448)*AB$1&gt;=0,AB$1,AA431)</f>
        <v>0</v>
      </c>
      <c r="AC431" s="13">
        <f>IF(INDEX('REG XP Table'!$B$2:$E$2815,'Random Encounter'!$F$8+AC$1,'REG XP Table'!$G$2)-'Random Encounter'!$E$8-LOOKUP($A431,'Monster List'!$A$2:$A$448,'Monster List'!$C$2:$C$448)*AC$1&gt;=0,AC$1,AB431)</f>
        <v>0</v>
      </c>
      <c r="AD431" s="13">
        <f>IF(INDEX('REG XP Table'!$B$2:$E$2815,'Random Encounter'!$F$8+AD$1,'REG XP Table'!$G$2)-'Random Encounter'!$E$8-LOOKUP($A431,'Monster List'!$A$2:$A$448,'Monster List'!$C$2:$C$448)*AD$1&gt;=0,AD$1,AC431)</f>
        <v>0</v>
      </c>
      <c r="AE431" s="13">
        <f>IF(INDEX('REG XP Table'!$B$2:$E$2815,'Random Encounter'!$F$8+AE$1,'REG XP Table'!$G$2)-'Random Encounter'!$E$8-LOOKUP($A431,'Monster List'!$A$2:$A$448,'Monster List'!$C$2:$C$448)*AE$1&gt;=0,AE$1,AD431)</f>
        <v>0</v>
      </c>
      <c r="AF431" s="13">
        <f>IF(INDEX('REG XP Table'!$B$2:$E$2815,'Random Encounter'!$F$8+AF$1,'REG XP Table'!$G$2)-'Random Encounter'!$E$8-LOOKUP($A431,'Monster List'!$A$2:$A$448,'Monster List'!$C$2:$C$448)*AF$1&gt;=0,AF$1,AE431)</f>
        <v>0</v>
      </c>
    </row>
    <row r="432" spans="1:32" x14ac:dyDescent="0.3">
      <c r="A432" t="s">
        <v>392</v>
      </c>
      <c r="B432">
        <v>5900</v>
      </c>
      <c r="C432" t="b">
        <f>ISTEXT(INDEX(Table4[],MATCH(Table412[[#This Row],[Monster]],Table4[Monster],0),MATCH(Table36[Location],Table4[#Headers],0)))</f>
        <v>0</v>
      </c>
      <c r="D432" t="b">
        <f>ISNUMBER(MATCH(LOOKUP(Table412[[#This Row],[Monster]],Table4[Monster],Table4[Alignment 1]),'MSL Filters'!$K$3:$P$3,0))</f>
        <v>1</v>
      </c>
      <c r="E432" t="b">
        <f>ISNUMBER(MATCH(LOOKUP(Table412[[#This Row],[Monster]],Table4[Monster],Table4[Alignment 2]),'MSL Filters'!$K$13:$P$13,0))</f>
        <v>1</v>
      </c>
      <c r="F432" t="b">
        <f>IF(EXACT("Any",Table36[Type]), TRUE, EXACT(LOOKUP(Table412[[#This Row],[Monster]],Table4[Monster],Table4[Type]),Table36[Type]))</f>
        <v>0</v>
      </c>
      <c r="G432" t="b">
        <f>IF(EXACT("Any",Table36[Sub Type]),TRUE,NOT(ISERROR(MATCH(LOOKUP(Table412[[#This Row],[Monster]],Table4[Monster],Table4[Subtype]),'MSL Filters'!$K$23:$P$23,0))))</f>
        <v>1</v>
      </c>
      <c r="H432" t="b">
        <f>IF(EXACT(Table412[[#This Row],[1]],1),TRUE,FALSE)</f>
        <v>0</v>
      </c>
      <c r="I432" t="b">
        <f>LOOKUP(Table412[[#This Row],[Monster]],'Monster List'!$A$2:$A$447,'Monster List'!$B$2:$B$447)&gt;='Random Encounter'!$J$2</f>
        <v>1</v>
      </c>
      <c r="J432" t="b">
        <f>LOOKUP(Table412[[#This Row],[Monster]],'Monster List'!$A$2:$A$447,'Monster List'!$B$2:$B$447)&lt;='Random Encounter'!$K$2</f>
        <v>1</v>
      </c>
      <c r="K432" t="b">
        <f t="shared" si="6"/>
        <v>0</v>
      </c>
      <c r="L432" s="12">
        <f>IF(Table412[[#This Row],[Include?]],1,0)+L431</f>
        <v>28</v>
      </c>
      <c r="M432" s="13">
        <f>IF(INDEX('REG XP Table'!$B$2:$E$2815,'Random Encounter'!$F$8+M$1,'REG XP Table'!$G$2)-'Random Encounter'!$E$8-LOOKUP($A432,'Monster List'!$A$2:$A$448,'Monster List'!$C$2:$C$448)*M$1&gt;=0,1,0)</f>
        <v>0</v>
      </c>
      <c r="N432" s="15">
        <f>IF(INDEX('REG XP Table'!$B$2:$E$2815,'Random Encounter'!$F$8+N$1,'REG XP Table'!$G$2)-'Random Encounter'!$E$8-LOOKUP($A432,'Monster List'!$A$2:$A$448,'Monster List'!$C$2:$C$448)*N$1&gt;=0,N$1,M432)</f>
        <v>0</v>
      </c>
      <c r="O432" s="13">
        <f>IF(INDEX('REG XP Table'!$B$2:$E$2815,'Random Encounter'!$F$8+O$1,'REG XP Table'!$G$2)-'Random Encounter'!$E$8-LOOKUP($A432,'Monster List'!$A$2:$A$448,'Monster List'!$C$2:$C$448)*O$1&gt;=0,O$1,N432)</f>
        <v>0</v>
      </c>
      <c r="P432" s="13">
        <f>IF(INDEX('REG XP Table'!$B$2:$E$2815,'Random Encounter'!$F$8+P$1,'REG XP Table'!$G$2)-'Random Encounter'!$E$8-LOOKUP($A432,'Monster List'!$A$2:$A$448,'Monster List'!$C$2:$C$448)*P$1&gt;=0,P$1,O432)</f>
        <v>0</v>
      </c>
      <c r="Q432" s="13">
        <f>IF(INDEX('REG XP Table'!$B$2:$E$2815,'Random Encounter'!$F$8+Q$1,'REG XP Table'!$G$2)-'Random Encounter'!$E$8-LOOKUP($A432,'Monster List'!$A$2:$A$448,'Monster List'!$C$2:$C$448)*Q$1&gt;=0,Q$1,P432)</f>
        <v>0</v>
      </c>
      <c r="R432" s="13">
        <f>IF(INDEX('REG XP Table'!$B$2:$E$2815,'Random Encounter'!$F$8+R$1,'REG XP Table'!$G$2)-'Random Encounter'!$E$8-LOOKUP($A432,'Monster List'!$A$2:$A$448,'Monster List'!$C$2:$C$448)*R$1&gt;=0,R$1,Q432)</f>
        <v>0</v>
      </c>
      <c r="S432" s="13">
        <f>IF(INDEX('REG XP Table'!$B$2:$E$2815,'Random Encounter'!$F$8+S$1,'REG XP Table'!$G$2)-'Random Encounter'!$E$8-LOOKUP($A432,'Monster List'!$A$2:$A$448,'Monster List'!$C$2:$C$448)*S$1&gt;=0,S$1,R432)</f>
        <v>0</v>
      </c>
      <c r="T432" s="13">
        <f>IF(INDEX('REG XP Table'!$B$2:$E$2815,'Random Encounter'!$F$8+T$1,'REG XP Table'!$G$2)-'Random Encounter'!$E$8-LOOKUP($A432,'Monster List'!$A$2:$A$448,'Monster List'!$C$2:$C$448)*T$1&gt;=0,T$1,S432)</f>
        <v>0</v>
      </c>
      <c r="U432" s="13">
        <f>IF(INDEX('REG XP Table'!$B$2:$E$2815,'Random Encounter'!$F$8+U$1,'REG XP Table'!$G$2)-'Random Encounter'!$E$8-LOOKUP($A432,'Monster List'!$A$2:$A$448,'Monster List'!$C$2:$C$448)*U$1&gt;=0,U$1,T432)</f>
        <v>0</v>
      </c>
      <c r="V432" s="13">
        <f>IF(INDEX('REG XP Table'!$B$2:$E$2815,'Random Encounter'!$F$8+V$1,'REG XP Table'!$G$2)-'Random Encounter'!$E$8-LOOKUP($A432,'Monster List'!$A$2:$A$448,'Monster List'!$C$2:$C$448)*V$1&gt;=0,V$1,U432)</f>
        <v>0</v>
      </c>
      <c r="W432" s="13">
        <f>IF(INDEX('REG XP Table'!$B$2:$E$2815,'Random Encounter'!$F$8+W$1,'REG XP Table'!$G$2)-'Random Encounter'!$E$8-LOOKUP($A432,'Monster List'!$A$2:$A$448,'Monster List'!$C$2:$C$448)*W$1&gt;=0,W$1,V432)</f>
        <v>0</v>
      </c>
      <c r="X432" s="13">
        <f>IF(INDEX('REG XP Table'!$B$2:$E$2815,'Random Encounter'!$F$8+X$1,'REG XP Table'!$G$2)-'Random Encounter'!$E$8-LOOKUP($A432,'Monster List'!$A$2:$A$448,'Monster List'!$C$2:$C$448)*X$1&gt;=0,X$1,W432)</f>
        <v>0</v>
      </c>
      <c r="Y432" s="13">
        <f>IF(INDEX('REG XP Table'!$B$2:$E$2815,'Random Encounter'!$F$8+Y$1,'REG XP Table'!$G$2)-'Random Encounter'!$E$8-LOOKUP($A432,'Monster List'!$A$2:$A$448,'Monster List'!$C$2:$C$448)*Y$1&gt;=0,Y$1,X432)</f>
        <v>0</v>
      </c>
      <c r="Z432" s="13">
        <f>IF(INDEX('REG XP Table'!$B$2:$E$2815,'Random Encounter'!$F$8+Z$1,'REG XP Table'!$G$2)-'Random Encounter'!$E$8-LOOKUP($A432,'Monster List'!$A$2:$A$448,'Monster List'!$C$2:$C$448)*Z$1&gt;=0,Z$1,Y432)</f>
        <v>0</v>
      </c>
      <c r="AA432" s="13">
        <f>IF(INDEX('REG XP Table'!$B$2:$E$2815,'Random Encounter'!$F$8+AA$1,'REG XP Table'!$G$2)-'Random Encounter'!$E$8-LOOKUP($A432,'Monster List'!$A$2:$A$448,'Monster List'!$C$2:$C$448)*AA$1&gt;=0,AA$1,Z432)</f>
        <v>0</v>
      </c>
      <c r="AB432" s="13">
        <f>IF(INDEX('REG XP Table'!$B$2:$E$2815,'Random Encounter'!$F$8+AB$1,'REG XP Table'!$G$2)-'Random Encounter'!$E$8-LOOKUP($A432,'Monster List'!$A$2:$A$448,'Monster List'!$C$2:$C$448)*AB$1&gt;=0,AB$1,AA432)</f>
        <v>0</v>
      </c>
      <c r="AC432" s="13">
        <f>IF(INDEX('REG XP Table'!$B$2:$E$2815,'Random Encounter'!$F$8+AC$1,'REG XP Table'!$G$2)-'Random Encounter'!$E$8-LOOKUP($A432,'Monster List'!$A$2:$A$448,'Monster List'!$C$2:$C$448)*AC$1&gt;=0,AC$1,AB432)</f>
        <v>0</v>
      </c>
      <c r="AD432" s="13">
        <f>IF(INDEX('REG XP Table'!$B$2:$E$2815,'Random Encounter'!$F$8+AD$1,'REG XP Table'!$G$2)-'Random Encounter'!$E$8-LOOKUP($A432,'Monster List'!$A$2:$A$448,'Monster List'!$C$2:$C$448)*AD$1&gt;=0,AD$1,AC432)</f>
        <v>0</v>
      </c>
      <c r="AE432" s="13">
        <f>IF(INDEX('REG XP Table'!$B$2:$E$2815,'Random Encounter'!$F$8+AE$1,'REG XP Table'!$G$2)-'Random Encounter'!$E$8-LOOKUP($A432,'Monster List'!$A$2:$A$448,'Monster List'!$C$2:$C$448)*AE$1&gt;=0,AE$1,AD432)</f>
        <v>0</v>
      </c>
      <c r="AF432" s="13">
        <f>IF(INDEX('REG XP Table'!$B$2:$E$2815,'Random Encounter'!$F$8+AF$1,'REG XP Table'!$G$2)-'Random Encounter'!$E$8-LOOKUP($A432,'Monster List'!$A$2:$A$448,'Monster List'!$C$2:$C$448)*AF$1&gt;=0,AF$1,AE432)</f>
        <v>0</v>
      </c>
    </row>
    <row r="433" spans="1:32" x14ac:dyDescent="0.3">
      <c r="A433" t="s">
        <v>358</v>
      </c>
      <c r="B433">
        <v>2900</v>
      </c>
      <c r="C433" t="b">
        <f>ISTEXT(INDEX(Table4[],MATCH(Table412[[#This Row],[Monster]],Table4[Monster],0),MATCH(Table36[Location],Table4[#Headers],0)))</f>
        <v>0</v>
      </c>
      <c r="D433" t="b">
        <f>ISNUMBER(MATCH(LOOKUP(Table412[[#This Row],[Monster]],Table4[Monster],Table4[Alignment 1]),'MSL Filters'!$K$3:$P$3,0))</f>
        <v>1</v>
      </c>
      <c r="E433" t="b">
        <f>ISNUMBER(MATCH(LOOKUP(Table412[[#This Row],[Monster]],Table4[Monster],Table4[Alignment 2]),'MSL Filters'!$K$13:$P$13,0))</f>
        <v>1</v>
      </c>
      <c r="F433" t="b">
        <f>IF(EXACT("Any",Table36[Type]), TRUE, EXACT(LOOKUP(Table412[[#This Row],[Monster]],Table4[Monster],Table4[Type]),Table36[Type]))</f>
        <v>0</v>
      </c>
      <c r="G433" t="b">
        <f>IF(EXACT("Any",Table36[Sub Type]),TRUE,NOT(ISERROR(MATCH(LOOKUP(Table412[[#This Row],[Monster]],Table4[Monster],Table4[Subtype]),'MSL Filters'!$K$23:$P$23,0))))</f>
        <v>1</v>
      </c>
      <c r="H433" t="b">
        <f>IF(EXACT(Table412[[#This Row],[1]],1),TRUE,FALSE)</f>
        <v>0</v>
      </c>
      <c r="I433" t="b">
        <f>LOOKUP(Table412[[#This Row],[Monster]],'Monster List'!$A$2:$A$447,'Monster List'!$B$2:$B$447)&gt;='Random Encounter'!$J$2</f>
        <v>1</v>
      </c>
      <c r="J433" t="b">
        <f>LOOKUP(Table412[[#This Row],[Monster]],'Monster List'!$A$2:$A$447,'Monster List'!$B$2:$B$447)&lt;='Random Encounter'!$K$2</f>
        <v>1</v>
      </c>
      <c r="K433" t="b">
        <f t="shared" si="6"/>
        <v>0</v>
      </c>
      <c r="L433" s="12">
        <f>IF(Table412[[#This Row],[Include?]],1,0)+L432</f>
        <v>28</v>
      </c>
      <c r="M433" s="13">
        <f>IF(INDEX('REG XP Table'!$B$2:$E$2815,'Random Encounter'!$F$8+M$1,'REG XP Table'!$G$2)-'Random Encounter'!$E$8-LOOKUP($A433,'Monster List'!$A$2:$A$448,'Monster List'!$C$2:$C$448)*M$1&gt;=0,1,0)</f>
        <v>0</v>
      </c>
      <c r="N433" s="15">
        <f>IF(INDEX('REG XP Table'!$B$2:$E$2815,'Random Encounter'!$F$8+N$1,'REG XP Table'!$G$2)-'Random Encounter'!$E$8-LOOKUP($A433,'Monster List'!$A$2:$A$448,'Monster List'!$C$2:$C$448)*N$1&gt;=0,N$1,M433)</f>
        <v>0</v>
      </c>
      <c r="O433" s="13">
        <f>IF(INDEX('REG XP Table'!$B$2:$E$2815,'Random Encounter'!$F$8+O$1,'REG XP Table'!$G$2)-'Random Encounter'!$E$8-LOOKUP($A433,'Monster List'!$A$2:$A$448,'Monster List'!$C$2:$C$448)*O$1&gt;=0,O$1,N433)</f>
        <v>0</v>
      </c>
      <c r="P433" s="13">
        <f>IF(INDEX('REG XP Table'!$B$2:$E$2815,'Random Encounter'!$F$8+P$1,'REG XP Table'!$G$2)-'Random Encounter'!$E$8-LOOKUP($A433,'Monster List'!$A$2:$A$448,'Monster List'!$C$2:$C$448)*P$1&gt;=0,P$1,O433)</f>
        <v>0</v>
      </c>
      <c r="Q433" s="13">
        <f>IF(INDEX('REG XP Table'!$B$2:$E$2815,'Random Encounter'!$F$8+Q$1,'REG XP Table'!$G$2)-'Random Encounter'!$E$8-LOOKUP($A433,'Monster List'!$A$2:$A$448,'Monster List'!$C$2:$C$448)*Q$1&gt;=0,Q$1,P433)</f>
        <v>0</v>
      </c>
      <c r="R433" s="13">
        <f>IF(INDEX('REG XP Table'!$B$2:$E$2815,'Random Encounter'!$F$8+R$1,'REG XP Table'!$G$2)-'Random Encounter'!$E$8-LOOKUP($A433,'Monster List'!$A$2:$A$448,'Monster List'!$C$2:$C$448)*R$1&gt;=0,R$1,Q433)</f>
        <v>0</v>
      </c>
      <c r="S433" s="13">
        <f>IF(INDEX('REG XP Table'!$B$2:$E$2815,'Random Encounter'!$F$8+S$1,'REG XP Table'!$G$2)-'Random Encounter'!$E$8-LOOKUP($A433,'Monster List'!$A$2:$A$448,'Monster List'!$C$2:$C$448)*S$1&gt;=0,S$1,R433)</f>
        <v>0</v>
      </c>
      <c r="T433" s="13">
        <f>IF(INDEX('REG XP Table'!$B$2:$E$2815,'Random Encounter'!$F$8+T$1,'REG XP Table'!$G$2)-'Random Encounter'!$E$8-LOOKUP($A433,'Monster List'!$A$2:$A$448,'Monster List'!$C$2:$C$448)*T$1&gt;=0,T$1,S433)</f>
        <v>0</v>
      </c>
      <c r="U433" s="13">
        <f>IF(INDEX('REG XP Table'!$B$2:$E$2815,'Random Encounter'!$F$8+U$1,'REG XP Table'!$G$2)-'Random Encounter'!$E$8-LOOKUP($A433,'Monster List'!$A$2:$A$448,'Monster List'!$C$2:$C$448)*U$1&gt;=0,U$1,T433)</f>
        <v>0</v>
      </c>
      <c r="V433" s="13">
        <f>IF(INDEX('REG XP Table'!$B$2:$E$2815,'Random Encounter'!$F$8+V$1,'REG XP Table'!$G$2)-'Random Encounter'!$E$8-LOOKUP($A433,'Monster List'!$A$2:$A$448,'Monster List'!$C$2:$C$448)*V$1&gt;=0,V$1,U433)</f>
        <v>0</v>
      </c>
      <c r="W433" s="13">
        <f>IF(INDEX('REG XP Table'!$B$2:$E$2815,'Random Encounter'!$F$8+W$1,'REG XP Table'!$G$2)-'Random Encounter'!$E$8-LOOKUP($A433,'Monster List'!$A$2:$A$448,'Monster List'!$C$2:$C$448)*W$1&gt;=0,W$1,V433)</f>
        <v>0</v>
      </c>
      <c r="X433" s="13">
        <f>IF(INDEX('REG XP Table'!$B$2:$E$2815,'Random Encounter'!$F$8+X$1,'REG XP Table'!$G$2)-'Random Encounter'!$E$8-LOOKUP($A433,'Monster List'!$A$2:$A$448,'Monster List'!$C$2:$C$448)*X$1&gt;=0,X$1,W433)</f>
        <v>0</v>
      </c>
      <c r="Y433" s="13">
        <f>IF(INDEX('REG XP Table'!$B$2:$E$2815,'Random Encounter'!$F$8+Y$1,'REG XP Table'!$G$2)-'Random Encounter'!$E$8-LOOKUP($A433,'Monster List'!$A$2:$A$448,'Monster List'!$C$2:$C$448)*Y$1&gt;=0,Y$1,X433)</f>
        <v>0</v>
      </c>
      <c r="Z433" s="13">
        <f>IF(INDEX('REG XP Table'!$B$2:$E$2815,'Random Encounter'!$F$8+Z$1,'REG XP Table'!$G$2)-'Random Encounter'!$E$8-LOOKUP($A433,'Monster List'!$A$2:$A$448,'Monster List'!$C$2:$C$448)*Z$1&gt;=0,Z$1,Y433)</f>
        <v>0</v>
      </c>
      <c r="AA433" s="13">
        <f>IF(INDEX('REG XP Table'!$B$2:$E$2815,'Random Encounter'!$F$8+AA$1,'REG XP Table'!$G$2)-'Random Encounter'!$E$8-LOOKUP($A433,'Monster List'!$A$2:$A$448,'Monster List'!$C$2:$C$448)*AA$1&gt;=0,AA$1,Z433)</f>
        <v>0</v>
      </c>
      <c r="AB433" s="13">
        <f>IF(INDEX('REG XP Table'!$B$2:$E$2815,'Random Encounter'!$F$8+AB$1,'REG XP Table'!$G$2)-'Random Encounter'!$E$8-LOOKUP($A433,'Monster List'!$A$2:$A$448,'Monster List'!$C$2:$C$448)*AB$1&gt;=0,AB$1,AA433)</f>
        <v>0</v>
      </c>
      <c r="AC433" s="13">
        <f>IF(INDEX('REG XP Table'!$B$2:$E$2815,'Random Encounter'!$F$8+AC$1,'REG XP Table'!$G$2)-'Random Encounter'!$E$8-LOOKUP($A433,'Monster List'!$A$2:$A$448,'Monster List'!$C$2:$C$448)*AC$1&gt;=0,AC$1,AB433)</f>
        <v>0</v>
      </c>
      <c r="AD433" s="13">
        <f>IF(INDEX('REG XP Table'!$B$2:$E$2815,'Random Encounter'!$F$8+AD$1,'REG XP Table'!$G$2)-'Random Encounter'!$E$8-LOOKUP($A433,'Monster List'!$A$2:$A$448,'Monster List'!$C$2:$C$448)*AD$1&gt;=0,AD$1,AC433)</f>
        <v>0</v>
      </c>
      <c r="AE433" s="13">
        <f>IF(INDEX('REG XP Table'!$B$2:$E$2815,'Random Encounter'!$F$8+AE$1,'REG XP Table'!$G$2)-'Random Encounter'!$E$8-LOOKUP($A433,'Monster List'!$A$2:$A$448,'Monster List'!$C$2:$C$448)*AE$1&gt;=0,AE$1,AD433)</f>
        <v>0</v>
      </c>
      <c r="AF433" s="13">
        <f>IF(INDEX('REG XP Table'!$B$2:$E$2815,'Random Encounter'!$F$8+AF$1,'REG XP Table'!$G$2)-'Random Encounter'!$E$8-LOOKUP($A433,'Monster List'!$A$2:$A$448,'Monster List'!$C$2:$C$448)*AF$1&gt;=0,AF$1,AE433)</f>
        <v>0</v>
      </c>
    </row>
    <row r="434" spans="1:32" x14ac:dyDescent="0.3">
      <c r="A434" t="s">
        <v>385</v>
      </c>
      <c r="B434">
        <v>5000</v>
      </c>
      <c r="C434" t="b">
        <f>ISTEXT(INDEX(Table4[],MATCH(Table412[[#This Row],[Monster]],Table4[Monster],0),MATCH(Table36[Location],Table4[#Headers],0)))</f>
        <v>0</v>
      </c>
      <c r="D434" t="b">
        <f>ISNUMBER(MATCH(LOOKUP(Table412[[#This Row],[Monster]],Table4[Monster],Table4[Alignment 1]),'MSL Filters'!$K$3:$P$3,0))</f>
        <v>1</v>
      </c>
      <c r="E434" t="b">
        <f>ISNUMBER(MATCH(LOOKUP(Table412[[#This Row],[Monster]],Table4[Monster],Table4[Alignment 2]),'MSL Filters'!$K$13:$P$13,0))</f>
        <v>1</v>
      </c>
      <c r="F434" t="b">
        <f>IF(EXACT("Any",Table36[Type]), TRUE, EXACT(LOOKUP(Table412[[#This Row],[Monster]],Table4[Monster],Table4[Type]),Table36[Type]))</f>
        <v>0</v>
      </c>
      <c r="G434" t="b">
        <f>IF(EXACT("Any",Table36[Sub Type]),TRUE,NOT(ISERROR(MATCH(LOOKUP(Table412[[#This Row],[Monster]],Table4[Monster],Table4[Subtype]),'MSL Filters'!$K$23:$P$23,0))))</f>
        <v>1</v>
      </c>
      <c r="H434" t="b">
        <f>IF(EXACT(Table412[[#This Row],[1]],1),TRUE,FALSE)</f>
        <v>0</v>
      </c>
      <c r="I434" t="b">
        <f>LOOKUP(Table412[[#This Row],[Monster]],'Monster List'!$A$2:$A$447,'Monster List'!$B$2:$B$447)&gt;='Random Encounter'!$J$2</f>
        <v>1</v>
      </c>
      <c r="J434" t="b">
        <f>LOOKUP(Table412[[#This Row],[Monster]],'Monster List'!$A$2:$A$447,'Monster List'!$B$2:$B$447)&lt;='Random Encounter'!$K$2</f>
        <v>1</v>
      </c>
      <c r="K434" t="b">
        <f t="shared" si="6"/>
        <v>0</v>
      </c>
      <c r="L434" s="12">
        <f>IF(Table412[[#This Row],[Include?]],1,0)+L433</f>
        <v>28</v>
      </c>
      <c r="M434" s="13">
        <f>IF(INDEX('REG XP Table'!$B$2:$E$2815,'Random Encounter'!$F$8+M$1,'REG XP Table'!$G$2)-'Random Encounter'!$E$8-LOOKUP($A434,'Monster List'!$A$2:$A$448,'Monster List'!$C$2:$C$448)*M$1&gt;=0,1,0)</f>
        <v>0</v>
      </c>
      <c r="N434" s="15">
        <f>IF(INDEX('REG XP Table'!$B$2:$E$2815,'Random Encounter'!$F$8+N$1,'REG XP Table'!$G$2)-'Random Encounter'!$E$8-LOOKUP($A434,'Monster List'!$A$2:$A$448,'Monster List'!$C$2:$C$448)*N$1&gt;=0,N$1,M434)</f>
        <v>0</v>
      </c>
      <c r="O434" s="13">
        <f>IF(INDEX('REG XP Table'!$B$2:$E$2815,'Random Encounter'!$F$8+O$1,'REG XP Table'!$G$2)-'Random Encounter'!$E$8-LOOKUP($A434,'Monster List'!$A$2:$A$448,'Monster List'!$C$2:$C$448)*O$1&gt;=0,O$1,N434)</f>
        <v>0</v>
      </c>
      <c r="P434" s="13">
        <f>IF(INDEX('REG XP Table'!$B$2:$E$2815,'Random Encounter'!$F$8+P$1,'REG XP Table'!$G$2)-'Random Encounter'!$E$8-LOOKUP($A434,'Monster List'!$A$2:$A$448,'Monster List'!$C$2:$C$448)*P$1&gt;=0,P$1,O434)</f>
        <v>0</v>
      </c>
      <c r="Q434" s="13">
        <f>IF(INDEX('REG XP Table'!$B$2:$E$2815,'Random Encounter'!$F$8+Q$1,'REG XP Table'!$G$2)-'Random Encounter'!$E$8-LOOKUP($A434,'Monster List'!$A$2:$A$448,'Monster List'!$C$2:$C$448)*Q$1&gt;=0,Q$1,P434)</f>
        <v>0</v>
      </c>
      <c r="R434" s="13">
        <f>IF(INDEX('REG XP Table'!$B$2:$E$2815,'Random Encounter'!$F$8+R$1,'REG XP Table'!$G$2)-'Random Encounter'!$E$8-LOOKUP($A434,'Monster List'!$A$2:$A$448,'Monster List'!$C$2:$C$448)*R$1&gt;=0,R$1,Q434)</f>
        <v>0</v>
      </c>
      <c r="S434" s="13">
        <f>IF(INDEX('REG XP Table'!$B$2:$E$2815,'Random Encounter'!$F$8+S$1,'REG XP Table'!$G$2)-'Random Encounter'!$E$8-LOOKUP($A434,'Monster List'!$A$2:$A$448,'Monster List'!$C$2:$C$448)*S$1&gt;=0,S$1,R434)</f>
        <v>0</v>
      </c>
      <c r="T434" s="13">
        <f>IF(INDEX('REG XP Table'!$B$2:$E$2815,'Random Encounter'!$F$8+T$1,'REG XP Table'!$G$2)-'Random Encounter'!$E$8-LOOKUP($A434,'Monster List'!$A$2:$A$448,'Monster List'!$C$2:$C$448)*T$1&gt;=0,T$1,S434)</f>
        <v>0</v>
      </c>
      <c r="U434" s="13">
        <f>IF(INDEX('REG XP Table'!$B$2:$E$2815,'Random Encounter'!$F$8+U$1,'REG XP Table'!$G$2)-'Random Encounter'!$E$8-LOOKUP($A434,'Monster List'!$A$2:$A$448,'Monster List'!$C$2:$C$448)*U$1&gt;=0,U$1,T434)</f>
        <v>0</v>
      </c>
      <c r="V434" s="13">
        <f>IF(INDEX('REG XP Table'!$B$2:$E$2815,'Random Encounter'!$F$8+V$1,'REG XP Table'!$G$2)-'Random Encounter'!$E$8-LOOKUP($A434,'Monster List'!$A$2:$A$448,'Monster List'!$C$2:$C$448)*V$1&gt;=0,V$1,U434)</f>
        <v>0</v>
      </c>
      <c r="W434" s="13">
        <f>IF(INDEX('REG XP Table'!$B$2:$E$2815,'Random Encounter'!$F$8+W$1,'REG XP Table'!$G$2)-'Random Encounter'!$E$8-LOOKUP($A434,'Monster List'!$A$2:$A$448,'Monster List'!$C$2:$C$448)*W$1&gt;=0,W$1,V434)</f>
        <v>0</v>
      </c>
      <c r="X434" s="13">
        <f>IF(INDEX('REG XP Table'!$B$2:$E$2815,'Random Encounter'!$F$8+X$1,'REG XP Table'!$G$2)-'Random Encounter'!$E$8-LOOKUP($A434,'Monster List'!$A$2:$A$448,'Monster List'!$C$2:$C$448)*X$1&gt;=0,X$1,W434)</f>
        <v>0</v>
      </c>
      <c r="Y434" s="13">
        <f>IF(INDEX('REG XP Table'!$B$2:$E$2815,'Random Encounter'!$F$8+Y$1,'REG XP Table'!$G$2)-'Random Encounter'!$E$8-LOOKUP($A434,'Monster List'!$A$2:$A$448,'Monster List'!$C$2:$C$448)*Y$1&gt;=0,Y$1,X434)</f>
        <v>0</v>
      </c>
      <c r="Z434" s="13">
        <f>IF(INDEX('REG XP Table'!$B$2:$E$2815,'Random Encounter'!$F$8+Z$1,'REG XP Table'!$G$2)-'Random Encounter'!$E$8-LOOKUP($A434,'Monster List'!$A$2:$A$448,'Monster List'!$C$2:$C$448)*Z$1&gt;=0,Z$1,Y434)</f>
        <v>0</v>
      </c>
      <c r="AA434" s="13">
        <f>IF(INDEX('REG XP Table'!$B$2:$E$2815,'Random Encounter'!$F$8+AA$1,'REG XP Table'!$G$2)-'Random Encounter'!$E$8-LOOKUP($A434,'Monster List'!$A$2:$A$448,'Monster List'!$C$2:$C$448)*AA$1&gt;=0,AA$1,Z434)</f>
        <v>0</v>
      </c>
      <c r="AB434" s="13">
        <f>IF(INDEX('REG XP Table'!$B$2:$E$2815,'Random Encounter'!$F$8+AB$1,'REG XP Table'!$G$2)-'Random Encounter'!$E$8-LOOKUP($A434,'Monster List'!$A$2:$A$448,'Monster List'!$C$2:$C$448)*AB$1&gt;=0,AB$1,AA434)</f>
        <v>0</v>
      </c>
      <c r="AC434" s="13">
        <f>IF(INDEX('REG XP Table'!$B$2:$E$2815,'Random Encounter'!$F$8+AC$1,'REG XP Table'!$G$2)-'Random Encounter'!$E$8-LOOKUP($A434,'Monster List'!$A$2:$A$448,'Monster List'!$C$2:$C$448)*AC$1&gt;=0,AC$1,AB434)</f>
        <v>0</v>
      </c>
      <c r="AD434" s="13">
        <f>IF(INDEX('REG XP Table'!$B$2:$E$2815,'Random Encounter'!$F$8+AD$1,'REG XP Table'!$G$2)-'Random Encounter'!$E$8-LOOKUP($A434,'Monster List'!$A$2:$A$448,'Monster List'!$C$2:$C$448)*AD$1&gt;=0,AD$1,AC434)</f>
        <v>0</v>
      </c>
      <c r="AE434" s="13">
        <f>IF(INDEX('REG XP Table'!$B$2:$E$2815,'Random Encounter'!$F$8+AE$1,'REG XP Table'!$G$2)-'Random Encounter'!$E$8-LOOKUP($A434,'Monster List'!$A$2:$A$448,'Monster List'!$C$2:$C$448)*AE$1&gt;=0,AE$1,AD434)</f>
        <v>0</v>
      </c>
      <c r="AF434" s="13">
        <f>IF(INDEX('REG XP Table'!$B$2:$E$2815,'Random Encounter'!$F$8+AF$1,'REG XP Table'!$G$2)-'Random Encounter'!$E$8-LOOKUP($A434,'Monster List'!$A$2:$A$448,'Monster List'!$C$2:$C$448)*AF$1&gt;=0,AF$1,AE434)</f>
        <v>0</v>
      </c>
    </row>
    <row r="435" spans="1:32" x14ac:dyDescent="0.3">
      <c r="A435" t="s">
        <v>347</v>
      </c>
      <c r="B435">
        <v>2300</v>
      </c>
      <c r="C435" t="b">
        <f>ISTEXT(INDEX(Table4[],MATCH(Table412[[#This Row],[Monster]],Table4[Monster],0),MATCH(Table36[Location],Table4[#Headers],0)))</f>
        <v>0</v>
      </c>
      <c r="D435" t="b">
        <f>ISNUMBER(MATCH(LOOKUP(Table412[[#This Row],[Monster]],Table4[Monster],Table4[Alignment 1]),'MSL Filters'!$K$3:$P$3,0))</f>
        <v>1</v>
      </c>
      <c r="E435" t="b">
        <f>ISNUMBER(MATCH(LOOKUP(Table412[[#This Row],[Monster]],Table4[Monster],Table4[Alignment 2]),'MSL Filters'!$K$13:$P$13,0))</f>
        <v>1</v>
      </c>
      <c r="F435" t="b">
        <f>IF(EXACT("Any",Table36[Type]), TRUE, EXACT(LOOKUP(Table412[[#This Row],[Monster]],Table4[Monster],Table4[Type]),Table36[Type]))</f>
        <v>0</v>
      </c>
      <c r="G435" t="b">
        <f>IF(EXACT("Any",Table36[Sub Type]),TRUE,NOT(ISERROR(MATCH(LOOKUP(Table412[[#This Row],[Monster]],Table4[Monster],Table4[Subtype]),'MSL Filters'!$K$23:$P$23,0))))</f>
        <v>1</v>
      </c>
      <c r="H435" t="b">
        <f>IF(EXACT(Table412[[#This Row],[1]],1),TRUE,FALSE)</f>
        <v>0</v>
      </c>
      <c r="I435" t="b">
        <f>LOOKUP(Table412[[#This Row],[Monster]],'Monster List'!$A$2:$A$447,'Monster List'!$B$2:$B$447)&gt;='Random Encounter'!$J$2</f>
        <v>1</v>
      </c>
      <c r="J435" t="b">
        <f>LOOKUP(Table412[[#This Row],[Monster]],'Monster List'!$A$2:$A$447,'Monster List'!$B$2:$B$447)&lt;='Random Encounter'!$K$2</f>
        <v>1</v>
      </c>
      <c r="K435" t="b">
        <f t="shared" si="6"/>
        <v>0</v>
      </c>
      <c r="L435" s="12">
        <f>IF(Table412[[#This Row],[Include?]],1,0)+L434</f>
        <v>28</v>
      </c>
      <c r="M435" s="13">
        <f>IF(INDEX('REG XP Table'!$B$2:$E$2815,'Random Encounter'!$F$8+M$1,'REG XP Table'!$G$2)-'Random Encounter'!$E$8-LOOKUP($A435,'Monster List'!$A$2:$A$448,'Monster List'!$C$2:$C$448)*M$1&gt;=0,1,0)</f>
        <v>0</v>
      </c>
      <c r="N435" s="15">
        <f>IF(INDEX('REG XP Table'!$B$2:$E$2815,'Random Encounter'!$F$8+N$1,'REG XP Table'!$G$2)-'Random Encounter'!$E$8-LOOKUP($A435,'Monster List'!$A$2:$A$448,'Monster List'!$C$2:$C$448)*N$1&gt;=0,N$1,M435)</f>
        <v>0</v>
      </c>
      <c r="O435" s="13">
        <f>IF(INDEX('REG XP Table'!$B$2:$E$2815,'Random Encounter'!$F$8+O$1,'REG XP Table'!$G$2)-'Random Encounter'!$E$8-LOOKUP($A435,'Monster List'!$A$2:$A$448,'Monster List'!$C$2:$C$448)*O$1&gt;=0,O$1,N435)</f>
        <v>0</v>
      </c>
      <c r="P435" s="13">
        <f>IF(INDEX('REG XP Table'!$B$2:$E$2815,'Random Encounter'!$F$8+P$1,'REG XP Table'!$G$2)-'Random Encounter'!$E$8-LOOKUP($A435,'Monster List'!$A$2:$A$448,'Monster List'!$C$2:$C$448)*P$1&gt;=0,P$1,O435)</f>
        <v>0</v>
      </c>
      <c r="Q435" s="13">
        <f>IF(INDEX('REG XP Table'!$B$2:$E$2815,'Random Encounter'!$F$8+Q$1,'REG XP Table'!$G$2)-'Random Encounter'!$E$8-LOOKUP($A435,'Monster List'!$A$2:$A$448,'Monster List'!$C$2:$C$448)*Q$1&gt;=0,Q$1,P435)</f>
        <v>0</v>
      </c>
      <c r="R435" s="13">
        <f>IF(INDEX('REG XP Table'!$B$2:$E$2815,'Random Encounter'!$F$8+R$1,'REG XP Table'!$G$2)-'Random Encounter'!$E$8-LOOKUP($A435,'Monster List'!$A$2:$A$448,'Monster List'!$C$2:$C$448)*R$1&gt;=0,R$1,Q435)</f>
        <v>0</v>
      </c>
      <c r="S435" s="13">
        <f>IF(INDEX('REG XP Table'!$B$2:$E$2815,'Random Encounter'!$F$8+S$1,'REG XP Table'!$G$2)-'Random Encounter'!$E$8-LOOKUP($A435,'Monster List'!$A$2:$A$448,'Monster List'!$C$2:$C$448)*S$1&gt;=0,S$1,R435)</f>
        <v>0</v>
      </c>
      <c r="T435" s="13">
        <f>IF(INDEX('REG XP Table'!$B$2:$E$2815,'Random Encounter'!$F$8+T$1,'REG XP Table'!$G$2)-'Random Encounter'!$E$8-LOOKUP($A435,'Monster List'!$A$2:$A$448,'Monster List'!$C$2:$C$448)*T$1&gt;=0,T$1,S435)</f>
        <v>0</v>
      </c>
      <c r="U435" s="13">
        <f>IF(INDEX('REG XP Table'!$B$2:$E$2815,'Random Encounter'!$F$8+U$1,'REG XP Table'!$G$2)-'Random Encounter'!$E$8-LOOKUP($A435,'Monster List'!$A$2:$A$448,'Monster List'!$C$2:$C$448)*U$1&gt;=0,U$1,T435)</f>
        <v>0</v>
      </c>
      <c r="V435" s="13">
        <f>IF(INDEX('REG XP Table'!$B$2:$E$2815,'Random Encounter'!$F$8+V$1,'REG XP Table'!$G$2)-'Random Encounter'!$E$8-LOOKUP($A435,'Monster List'!$A$2:$A$448,'Monster List'!$C$2:$C$448)*V$1&gt;=0,V$1,U435)</f>
        <v>0</v>
      </c>
      <c r="W435" s="13">
        <f>IF(INDEX('REG XP Table'!$B$2:$E$2815,'Random Encounter'!$F$8+W$1,'REG XP Table'!$G$2)-'Random Encounter'!$E$8-LOOKUP($A435,'Monster List'!$A$2:$A$448,'Monster List'!$C$2:$C$448)*W$1&gt;=0,W$1,V435)</f>
        <v>0</v>
      </c>
      <c r="X435" s="13">
        <f>IF(INDEX('REG XP Table'!$B$2:$E$2815,'Random Encounter'!$F$8+X$1,'REG XP Table'!$G$2)-'Random Encounter'!$E$8-LOOKUP($A435,'Monster List'!$A$2:$A$448,'Monster List'!$C$2:$C$448)*X$1&gt;=0,X$1,W435)</f>
        <v>0</v>
      </c>
      <c r="Y435" s="13">
        <f>IF(INDEX('REG XP Table'!$B$2:$E$2815,'Random Encounter'!$F$8+Y$1,'REG XP Table'!$G$2)-'Random Encounter'!$E$8-LOOKUP($A435,'Monster List'!$A$2:$A$448,'Monster List'!$C$2:$C$448)*Y$1&gt;=0,Y$1,X435)</f>
        <v>0</v>
      </c>
      <c r="Z435" s="13">
        <f>IF(INDEX('REG XP Table'!$B$2:$E$2815,'Random Encounter'!$F$8+Z$1,'REG XP Table'!$G$2)-'Random Encounter'!$E$8-LOOKUP($A435,'Monster List'!$A$2:$A$448,'Monster List'!$C$2:$C$448)*Z$1&gt;=0,Z$1,Y435)</f>
        <v>0</v>
      </c>
      <c r="AA435" s="13">
        <f>IF(INDEX('REG XP Table'!$B$2:$E$2815,'Random Encounter'!$F$8+AA$1,'REG XP Table'!$G$2)-'Random Encounter'!$E$8-LOOKUP($A435,'Monster List'!$A$2:$A$448,'Monster List'!$C$2:$C$448)*AA$1&gt;=0,AA$1,Z435)</f>
        <v>0</v>
      </c>
      <c r="AB435" s="13">
        <f>IF(INDEX('REG XP Table'!$B$2:$E$2815,'Random Encounter'!$F$8+AB$1,'REG XP Table'!$G$2)-'Random Encounter'!$E$8-LOOKUP($A435,'Monster List'!$A$2:$A$448,'Monster List'!$C$2:$C$448)*AB$1&gt;=0,AB$1,AA435)</f>
        <v>0</v>
      </c>
      <c r="AC435" s="13">
        <f>IF(INDEX('REG XP Table'!$B$2:$E$2815,'Random Encounter'!$F$8+AC$1,'REG XP Table'!$G$2)-'Random Encounter'!$E$8-LOOKUP($A435,'Monster List'!$A$2:$A$448,'Monster List'!$C$2:$C$448)*AC$1&gt;=0,AC$1,AB435)</f>
        <v>0</v>
      </c>
      <c r="AD435" s="13">
        <f>IF(INDEX('REG XP Table'!$B$2:$E$2815,'Random Encounter'!$F$8+AD$1,'REG XP Table'!$G$2)-'Random Encounter'!$E$8-LOOKUP($A435,'Monster List'!$A$2:$A$448,'Monster List'!$C$2:$C$448)*AD$1&gt;=0,AD$1,AC435)</f>
        <v>0</v>
      </c>
      <c r="AE435" s="13">
        <f>IF(INDEX('REG XP Table'!$B$2:$E$2815,'Random Encounter'!$F$8+AE$1,'REG XP Table'!$G$2)-'Random Encounter'!$E$8-LOOKUP($A435,'Monster List'!$A$2:$A$448,'Monster List'!$C$2:$C$448)*AE$1&gt;=0,AE$1,AD435)</f>
        <v>0</v>
      </c>
      <c r="AF435" s="13">
        <f>IF(INDEX('REG XP Table'!$B$2:$E$2815,'Random Encounter'!$F$8+AF$1,'REG XP Table'!$G$2)-'Random Encounter'!$E$8-LOOKUP($A435,'Monster List'!$A$2:$A$448,'Monster List'!$C$2:$C$448)*AF$1&gt;=0,AF$1,AE435)</f>
        <v>0</v>
      </c>
    </row>
    <row r="436" spans="1:32" x14ac:dyDescent="0.3">
      <c r="A436" t="s">
        <v>374</v>
      </c>
      <c r="B436">
        <v>3900</v>
      </c>
      <c r="C436" t="b">
        <f>ISTEXT(INDEX(Table4[],MATCH(Table412[[#This Row],[Monster]],Table4[Monster],0),MATCH(Table36[Location],Table4[#Headers],0)))</f>
        <v>0</v>
      </c>
      <c r="D436" t="b">
        <f>ISNUMBER(MATCH(LOOKUP(Table412[[#This Row],[Monster]],Table4[Monster],Table4[Alignment 1]),'MSL Filters'!$K$3:$P$3,0))</f>
        <v>1</v>
      </c>
      <c r="E436" t="b">
        <f>ISNUMBER(MATCH(LOOKUP(Table412[[#This Row],[Monster]],Table4[Monster],Table4[Alignment 2]),'MSL Filters'!$K$13:$P$13,0))</f>
        <v>1</v>
      </c>
      <c r="F436" t="b">
        <f>IF(EXACT("Any",Table36[Type]), TRUE, EXACT(LOOKUP(Table412[[#This Row],[Monster]],Table4[Monster],Table4[Type]),Table36[Type]))</f>
        <v>0</v>
      </c>
      <c r="G436" t="b">
        <f>IF(EXACT("Any",Table36[Sub Type]),TRUE,NOT(ISERROR(MATCH(LOOKUP(Table412[[#This Row],[Monster]],Table4[Monster],Table4[Subtype]),'MSL Filters'!$K$23:$P$23,0))))</f>
        <v>1</v>
      </c>
      <c r="H436" t="b">
        <f>IF(EXACT(Table412[[#This Row],[1]],1),TRUE,FALSE)</f>
        <v>0</v>
      </c>
      <c r="I436" t="b">
        <f>LOOKUP(Table412[[#This Row],[Monster]],'Monster List'!$A$2:$A$447,'Monster List'!$B$2:$B$447)&gt;='Random Encounter'!$J$2</f>
        <v>1</v>
      </c>
      <c r="J436" t="b">
        <f>LOOKUP(Table412[[#This Row],[Monster]],'Monster List'!$A$2:$A$447,'Monster List'!$B$2:$B$447)&lt;='Random Encounter'!$K$2</f>
        <v>1</v>
      </c>
      <c r="K436" t="b">
        <f t="shared" si="6"/>
        <v>0</v>
      </c>
      <c r="L436" s="12">
        <f>IF(Table412[[#This Row],[Include?]],1,0)+L435</f>
        <v>28</v>
      </c>
      <c r="M436" s="13">
        <f>IF(INDEX('REG XP Table'!$B$2:$E$2815,'Random Encounter'!$F$8+M$1,'REG XP Table'!$G$2)-'Random Encounter'!$E$8-LOOKUP($A436,'Monster List'!$A$2:$A$448,'Monster List'!$C$2:$C$448)*M$1&gt;=0,1,0)</f>
        <v>0</v>
      </c>
      <c r="N436" s="15">
        <f>IF(INDEX('REG XP Table'!$B$2:$E$2815,'Random Encounter'!$F$8+N$1,'REG XP Table'!$G$2)-'Random Encounter'!$E$8-LOOKUP($A436,'Monster List'!$A$2:$A$448,'Monster List'!$C$2:$C$448)*N$1&gt;=0,N$1,M436)</f>
        <v>0</v>
      </c>
      <c r="O436" s="13">
        <f>IF(INDEX('REG XP Table'!$B$2:$E$2815,'Random Encounter'!$F$8+O$1,'REG XP Table'!$G$2)-'Random Encounter'!$E$8-LOOKUP($A436,'Monster List'!$A$2:$A$448,'Monster List'!$C$2:$C$448)*O$1&gt;=0,O$1,N436)</f>
        <v>0</v>
      </c>
      <c r="P436" s="13">
        <f>IF(INDEX('REG XP Table'!$B$2:$E$2815,'Random Encounter'!$F$8+P$1,'REG XP Table'!$G$2)-'Random Encounter'!$E$8-LOOKUP($A436,'Monster List'!$A$2:$A$448,'Monster List'!$C$2:$C$448)*P$1&gt;=0,P$1,O436)</f>
        <v>0</v>
      </c>
      <c r="Q436" s="13">
        <f>IF(INDEX('REG XP Table'!$B$2:$E$2815,'Random Encounter'!$F$8+Q$1,'REG XP Table'!$G$2)-'Random Encounter'!$E$8-LOOKUP($A436,'Monster List'!$A$2:$A$448,'Monster List'!$C$2:$C$448)*Q$1&gt;=0,Q$1,P436)</f>
        <v>0</v>
      </c>
      <c r="R436" s="13">
        <f>IF(INDEX('REG XP Table'!$B$2:$E$2815,'Random Encounter'!$F$8+R$1,'REG XP Table'!$G$2)-'Random Encounter'!$E$8-LOOKUP($A436,'Monster List'!$A$2:$A$448,'Monster List'!$C$2:$C$448)*R$1&gt;=0,R$1,Q436)</f>
        <v>0</v>
      </c>
      <c r="S436" s="13">
        <f>IF(INDEX('REG XP Table'!$B$2:$E$2815,'Random Encounter'!$F$8+S$1,'REG XP Table'!$G$2)-'Random Encounter'!$E$8-LOOKUP($A436,'Monster List'!$A$2:$A$448,'Monster List'!$C$2:$C$448)*S$1&gt;=0,S$1,R436)</f>
        <v>0</v>
      </c>
      <c r="T436" s="13">
        <f>IF(INDEX('REG XP Table'!$B$2:$E$2815,'Random Encounter'!$F$8+T$1,'REG XP Table'!$G$2)-'Random Encounter'!$E$8-LOOKUP($A436,'Monster List'!$A$2:$A$448,'Monster List'!$C$2:$C$448)*T$1&gt;=0,T$1,S436)</f>
        <v>0</v>
      </c>
      <c r="U436" s="13">
        <f>IF(INDEX('REG XP Table'!$B$2:$E$2815,'Random Encounter'!$F$8+U$1,'REG XP Table'!$G$2)-'Random Encounter'!$E$8-LOOKUP($A436,'Monster List'!$A$2:$A$448,'Monster List'!$C$2:$C$448)*U$1&gt;=0,U$1,T436)</f>
        <v>0</v>
      </c>
      <c r="V436" s="13">
        <f>IF(INDEX('REG XP Table'!$B$2:$E$2815,'Random Encounter'!$F$8+V$1,'REG XP Table'!$G$2)-'Random Encounter'!$E$8-LOOKUP($A436,'Monster List'!$A$2:$A$448,'Monster List'!$C$2:$C$448)*V$1&gt;=0,V$1,U436)</f>
        <v>0</v>
      </c>
      <c r="W436" s="13">
        <f>IF(INDEX('REG XP Table'!$B$2:$E$2815,'Random Encounter'!$F$8+W$1,'REG XP Table'!$G$2)-'Random Encounter'!$E$8-LOOKUP($A436,'Monster List'!$A$2:$A$448,'Monster List'!$C$2:$C$448)*W$1&gt;=0,W$1,V436)</f>
        <v>0</v>
      </c>
      <c r="X436" s="13">
        <f>IF(INDEX('REG XP Table'!$B$2:$E$2815,'Random Encounter'!$F$8+X$1,'REG XP Table'!$G$2)-'Random Encounter'!$E$8-LOOKUP($A436,'Monster List'!$A$2:$A$448,'Monster List'!$C$2:$C$448)*X$1&gt;=0,X$1,W436)</f>
        <v>0</v>
      </c>
      <c r="Y436" s="13">
        <f>IF(INDEX('REG XP Table'!$B$2:$E$2815,'Random Encounter'!$F$8+Y$1,'REG XP Table'!$G$2)-'Random Encounter'!$E$8-LOOKUP($A436,'Monster List'!$A$2:$A$448,'Monster List'!$C$2:$C$448)*Y$1&gt;=0,Y$1,X436)</f>
        <v>0</v>
      </c>
      <c r="Z436" s="13">
        <f>IF(INDEX('REG XP Table'!$B$2:$E$2815,'Random Encounter'!$F$8+Z$1,'REG XP Table'!$G$2)-'Random Encounter'!$E$8-LOOKUP($A436,'Monster List'!$A$2:$A$448,'Monster List'!$C$2:$C$448)*Z$1&gt;=0,Z$1,Y436)</f>
        <v>0</v>
      </c>
      <c r="AA436" s="13">
        <f>IF(INDEX('REG XP Table'!$B$2:$E$2815,'Random Encounter'!$F$8+AA$1,'REG XP Table'!$G$2)-'Random Encounter'!$E$8-LOOKUP($A436,'Monster List'!$A$2:$A$448,'Monster List'!$C$2:$C$448)*AA$1&gt;=0,AA$1,Z436)</f>
        <v>0</v>
      </c>
      <c r="AB436" s="13">
        <f>IF(INDEX('REG XP Table'!$B$2:$E$2815,'Random Encounter'!$F$8+AB$1,'REG XP Table'!$G$2)-'Random Encounter'!$E$8-LOOKUP($A436,'Monster List'!$A$2:$A$448,'Monster List'!$C$2:$C$448)*AB$1&gt;=0,AB$1,AA436)</f>
        <v>0</v>
      </c>
      <c r="AC436" s="13">
        <f>IF(INDEX('REG XP Table'!$B$2:$E$2815,'Random Encounter'!$F$8+AC$1,'REG XP Table'!$G$2)-'Random Encounter'!$E$8-LOOKUP($A436,'Monster List'!$A$2:$A$448,'Monster List'!$C$2:$C$448)*AC$1&gt;=0,AC$1,AB436)</f>
        <v>0</v>
      </c>
      <c r="AD436" s="13">
        <f>IF(INDEX('REG XP Table'!$B$2:$E$2815,'Random Encounter'!$F$8+AD$1,'REG XP Table'!$G$2)-'Random Encounter'!$E$8-LOOKUP($A436,'Monster List'!$A$2:$A$448,'Monster List'!$C$2:$C$448)*AD$1&gt;=0,AD$1,AC436)</f>
        <v>0</v>
      </c>
      <c r="AE436" s="13">
        <f>IF(INDEX('REG XP Table'!$B$2:$E$2815,'Random Encounter'!$F$8+AE$1,'REG XP Table'!$G$2)-'Random Encounter'!$E$8-LOOKUP($A436,'Monster List'!$A$2:$A$448,'Monster List'!$C$2:$C$448)*AE$1&gt;=0,AE$1,AD436)</f>
        <v>0</v>
      </c>
      <c r="AF436" s="13">
        <f>IF(INDEX('REG XP Table'!$B$2:$E$2815,'Random Encounter'!$F$8+AF$1,'REG XP Table'!$G$2)-'Random Encounter'!$E$8-LOOKUP($A436,'Monster List'!$A$2:$A$448,'Monster List'!$C$2:$C$448)*AF$1&gt;=0,AF$1,AE436)</f>
        <v>0</v>
      </c>
    </row>
    <row r="437" spans="1:32" x14ac:dyDescent="0.3">
      <c r="A437" t="s">
        <v>359</v>
      </c>
      <c r="B437">
        <v>2900</v>
      </c>
      <c r="C437" t="b">
        <f>ISTEXT(INDEX(Table4[],MATCH(Table412[[#This Row],[Monster]],Table4[Monster],0),MATCH(Table36[Location],Table4[#Headers],0)))</f>
        <v>1</v>
      </c>
      <c r="D437" t="b">
        <f>ISNUMBER(MATCH(LOOKUP(Table412[[#This Row],[Monster]],Table4[Monster],Table4[Alignment 1]),'MSL Filters'!$K$3:$P$3,0))</f>
        <v>1</v>
      </c>
      <c r="E437" t="b">
        <f>ISNUMBER(MATCH(LOOKUP(Table412[[#This Row],[Monster]],Table4[Monster],Table4[Alignment 2]),'MSL Filters'!$K$13:$P$13,0))</f>
        <v>1</v>
      </c>
      <c r="F437" t="b">
        <f>IF(EXACT("Any",Table36[Type]), TRUE, EXACT(LOOKUP(Table412[[#This Row],[Monster]],Table4[Monster],Table4[Type]),Table36[Type]))</f>
        <v>0</v>
      </c>
      <c r="G437" t="b">
        <f>IF(EXACT("Any",Table36[Sub Type]),TRUE,NOT(ISERROR(MATCH(LOOKUP(Table412[[#This Row],[Monster]],Table4[Monster],Table4[Subtype]),'MSL Filters'!$K$23:$P$23,0))))</f>
        <v>1</v>
      </c>
      <c r="H437" t="b">
        <f>IF(EXACT(Table412[[#This Row],[1]],1),TRUE,FALSE)</f>
        <v>0</v>
      </c>
      <c r="I437" t="b">
        <f>LOOKUP(Table412[[#This Row],[Monster]],'Monster List'!$A$2:$A$447,'Monster List'!$B$2:$B$447)&gt;='Random Encounter'!$J$2</f>
        <v>1</v>
      </c>
      <c r="J437" t="b">
        <f>LOOKUP(Table412[[#This Row],[Monster]],'Monster List'!$A$2:$A$447,'Monster List'!$B$2:$B$447)&lt;='Random Encounter'!$K$2</f>
        <v>1</v>
      </c>
      <c r="K437" t="b">
        <f t="shared" si="6"/>
        <v>0</v>
      </c>
      <c r="L437" s="12">
        <f>IF(Table412[[#This Row],[Include?]],1,0)+L436</f>
        <v>28</v>
      </c>
      <c r="M437" s="13">
        <f>IF(INDEX('REG XP Table'!$B$2:$E$2815,'Random Encounter'!$F$8+M$1,'REG XP Table'!$G$2)-'Random Encounter'!$E$8-LOOKUP($A437,'Monster List'!$A$2:$A$448,'Monster List'!$C$2:$C$448)*M$1&gt;=0,1,0)</f>
        <v>0</v>
      </c>
      <c r="N437" s="15">
        <f>IF(INDEX('REG XP Table'!$B$2:$E$2815,'Random Encounter'!$F$8+N$1,'REG XP Table'!$G$2)-'Random Encounter'!$E$8-LOOKUP($A437,'Monster List'!$A$2:$A$448,'Monster List'!$C$2:$C$448)*N$1&gt;=0,N$1,M437)</f>
        <v>0</v>
      </c>
      <c r="O437" s="13">
        <f>IF(INDEX('REG XP Table'!$B$2:$E$2815,'Random Encounter'!$F$8+O$1,'REG XP Table'!$G$2)-'Random Encounter'!$E$8-LOOKUP($A437,'Monster List'!$A$2:$A$448,'Monster List'!$C$2:$C$448)*O$1&gt;=0,O$1,N437)</f>
        <v>0</v>
      </c>
      <c r="P437" s="13">
        <f>IF(INDEX('REG XP Table'!$B$2:$E$2815,'Random Encounter'!$F$8+P$1,'REG XP Table'!$G$2)-'Random Encounter'!$E$8-LOOKUP($A437,'Monster List'!$A$2:$A$448,'Monster List'!$C$2:$C$448)*P$1&gt;=0,P$1,O437)</f>
        <v>0</v>
      </c>
      <c r="Q437" s="13">
        <f>IF(INDEX('REG XP Table'!$B$2:$E$2815,'Random Encounter'!$F$8+Q$1,'REG XP Table'!$G$2)-'Random Encounter'!$E$8-LOOKUP($A437,'Monster List'!$A$2:$A$448,'Monster List'!$C$2:$C$448)*Q$1&gt;=0,Q$1,P437)</f>
        <v>0</v>
      </c>
      <c r="R437" s="13">
        <f>IF(INDEX('REG XP Table'!$B$2:$E$2815,'Random Encounter'!$F$8+R$1,'REG XP Table'!$G$2)-'Random Encounter'!$E$8-LOOKUP($A437,'Monster List'!$A$2:$A$448,'Monster List'!$C$2:$C$448)*R$1&gt;=0,R$1,Q437)</f>
        <v>0</v>
      </c>
      <c r="S437" s="13">
        <f>IF(INDEX('REG XP Table'!$B$2:$E$2815,'Random Encounter'!$F$8+S$1,'REG XP Table'!$G$2)-'Random Encounter'!$E$8-LOOKUP($A437,'Monster List'!$A$2:$A$448,'Monster List'!$C$2:$C$448)*S$1&gt;=0,S$1,R437)</f>
        <v>0</v>
      </c>
      <c r="T437" s="13">
        <f>IF(INDEX('REG XP Table'!$B$2:$E$2815,'Random Encounter'!$F$8+T$1,'REG XP Table'!$G$2)-'Random Encounter'!$E$8-LOOKUP($A437,'Monster List'!$A$2:$A$448,'Monster List'!$C$2:$C$448)*T$1&gt;=0,T$1,S437)</f>
        <v>0</v>
      </c>
      <c r="U437" s="13">
        <f>IF(INDEX('REG XP Table'!$B$2:$E$2815,'Random Encounter'!$F$8+U$1,'REG XP Table'!$G$2)-'Random Encounter'!$E$8-LOOKUP($A437,'Monster List'!$A$2:$A$448,'Monster List'!$C$2:$C$448)*U$1&gt;=0,U$1,T437)</f>
        <v>0</v>
      </c>
      <c r="V437" s="13">
        <f>IF(INDEX('REG XP Table'!$B$2:$E$2815,'Random Encounter'!$F$8+V$1,'REG XP Table'!$G$2)-'Random Encounter'!$E$8-LOOKUP($A437,'Monster List'!$A$2:$A$448,'Monster List'!$C$2:$C$448)*V$1&gt;=0,V$1,U437)</f>
        <v>0</v>
      </c>
      <c r="W437" s="13">
        <f>IF(INDEX('REG XP Table'!$B$2:$E$2815,'Random Encounter'!$F$8+W$1,'REG XP Table'!$G$2)-'Random Encounter'!$E$8-LOOKUP($A437,'Monster List'!$A$2:$A$448,'Monster List'!$C$2:$C$448)*W$1&gt;=0,W$1,V437)</f>
        <v>0</v>
      </c>
      <c r="X437" s="13">
        <f>IF(INDEX('REG XP Table'!$B$2:$E$2815,'Random Encounter'!$F$8+X$1,'REG XP Table'!$G$2)-'Random Encounter'!$E$8-LOOKUP($A437,'Monster List'!$A$2:$A$448,'Monster List'!$C$2:$C$448)*X$1&gt;=0,X$1,W437)</f>
        <v>0</v>
      </c>
      <c r="Y437" s="13">
        <f>IF(INDEX('REG XP Table'!$B$2:$E$2815,'Random Encounter'!$F$8+Y$1,'REG XP Table'!$G$2)-'Random Encounter'!$E$8-LOOKUP($A437,'Monster List'!$A$2:$A$448,'Monster List'!$C$2:$C$448)*Y$1&gt;=0,Y$1,X437)</f>
        <v>0</v>
      </c>
      <c r="Z437" s="13">
        <f>IF(INDEX('REG XP Table'!$B$2:$E$2815,'Random Encounter'!$F$8+Z$1,'REG XP Table'!$G$2)-'Random Encounter'!$E$8-LOOKUP($A437,'Monster List'!$A$2:$A$448,'Monster List'!$C$2:$C$448)*Z$1&gt;=0,Z$1,Y437)</f>
        <v>0</v>
      </c>
      <c r="AA437" s="13">
        <f>IF(INDEX('REG XP Table'!$B$2:$E$2815,'Random Encounter'!$F$8+AA$1,'REG XP Table'!$G$2)-'Random Encounter'!$E$8-LOOKUP($A437,'Monster List'!$A$2:$A$448,'Monster List'!$C$2:$C$448)*AA$1&gt;=0,AA$1,Z437)</f>
        <v>0</v>
      </c>
      <c r="AB437" s="13">
        <f>IF(INDEX('REG XP Table'!$B$2:$E$2815,'Random Encounter'!$F$8+AB$1,'REG XP Table'!$G$2)-'Random Encounter'!$E$8-LOOKUP($A437,'Monster List'!$A$2:$A$448,'Monster List'!$C$2:$C$448)*AB$1&gt;=0,AB$1,AA437)</f>
        <v>0</v>
      </c>
      <c r="AC437" s="13">
        <f>IF(INDEX('REG XP Table'!$B$2:$E$2815,'Random Encounter'!$F$8+AC$1,'REG XP Table'!$G$2)-'Random Encounter'!$E$8-LOOKUP($A437,'Monster List'!$A$2:$A$448,'Monster List'!$C$2:$C$448)*AC$1&gt;=0,AC$1,AB437)</f>
        <v>0</v>
      </c>
      <c r="AD437" s="13">
        <f>IF(INDEX('REG XP Table'!$B$2:$E$2815,'Random Encounter'!$F$8+AD$1,'REG XP Table'!$G$2)-'Random Encounter'!$E$8-LOOKUP($A437,'Monster List'!$A$2:$A$448,'Monster List'!$C$2:$C$448)*AD$1&gt;=0,AD$1,AC437)</f>
        <v>0</v>
      </c>
      <c r="AE437" s="13">
        <f>IF(INDEX('REG XP Table'!$B$2:$E$2815,'Random Encounter'!$F$8+AE$1,'REG XP Table'!$G$2)-'Random Encounter'!$E$8-LOOKUP($A437,'Monster List'!$A$2:$A$448,'Monster List'!$C$2:$C$448)*AE$1&gt;=0,AE$1,AD437)</f>
        <v>0</v>
      </c>
      <c r="AF437" s="13">
        <f>IF(INDEX('REG XP Table'!$B$2:$E$2815,'Random Encounter'!$F$8+AF$1,'REG XP Table'!$G$2)-'Random Encounter'!$E$8-LOOKUP($A437,'Monster List'!$A$2:$A$448,'Monster List'!$C$2:$C$448)*AF$1&gt;=0,AF$1,AE437)</f>
        <v>0</v>
      </c>
    </row>
    <row r="438" spans="1:32" x14ac:dyDescent="0.3">
      <c r="A438" t="s">
        <v>393</v>
      </c>
      <c r="B438">
        <v>5900</v>
      </c>
      <c r="C438" t="b">
        <f>ISTEXT(INDEX(Table4[],MATCH(Table412[[#This Row],[Monster]],Table4[Monster],0),MATCH(Table36[Location],Table4[#Headers],0)))</f>
        <v>0</v>
      </c>
      <c r="D438" t="b">
        <f>ISNUMBER(MATCH(LOOKUP(Table412[[#This Row],[Monster]],Table4[Monster],Table4[Alignment 1]),'MSL Filters'!$K$3:$P$3,0))</f>
        <v>1</v>
      </c>
      <c r="E438" t="b">
        <f>ISNUMBER(MATCH(LOOKUP(Table412[[#This Row],[Monster]],Table4[Monster],Table4[Alignment 2]),'MSL Filters'!$K$13:$P$13,0))</f>
        <v>1</v>
      </c>
      <c r="F438" t="b">
        <f>IF(EXACT("Any",Table36[Type]), TRUE, EXACT(LOOKUP(Table412[[#This Row],[Monster]],Table4[Monster],Table4[Type]),Table36[Type]))</f>
        <v>0</v>
      </c>
      <c r="G438" t="b">
        <f>IF(EXACT("Any",Table36[Sub Type]),TRUE,NOT(ISERROR(MATCH(LOOKUP(Table412[[#This Row],[Monster]],Table4[Monster],Table4[Subtype]),'MSL Filters'!$K$23:$P$23,0))))</f>
        <v>1</v>
      </c>
      <c r="H438" t="b">
        <f>IF(EXACT(Table412[[#This Row],[1]],1),TRUE,FALSE)</f>
        <v>0</v>
      </c>
      <c r="I438" t="b">
        <f>LOOKUP(Table412[[#This Row],[Monster]],'Monster List'!$A$2:$A$447,'Monster List'!$B$2:$B$447)&gt;='Random Encounter'!$J$2</f>
        <v>1</v>
      </c>
      <c r="J438" t="b">
        <f>LOOKUP(Table412[[#This Row],[Monster]],'Monster List'!$A$2:$A$447,'Monster List'!$B$2:$B$447)&lt;='Random Encounter'!$K$2</f>
        <v>1</v>
      </c>
      <c r="K438" t="b">
        <f t="shared" si="6"/>
        <v>0</v>
      </c>
      <c r="L438" s="12">
        <f>IF(Table412[[#This Row],[Include?]],1,0)+L437</f>
        <v>28</v>
      </c>
      <c r="M438" s="13">
        <f>IF(INDEX('REG XP Table'!$B$2:$E$2815,'Random Encounter'!$F$8+M$1,'REG XP Table'!$G$2)-'Random Encounter'!$E$8-LOOKUP($A438,'Monster List'!$A$2:$A$448,'Monster List'!$C$2:$C$448)*M$1&gt;=0,1,0)</f>
        <v>0</v>
      </c>
      <c r="N438" s="15">
        <f>IF(INDEX('REG XP Table'!$B$2:$E$2815,'Random Encounter'!$F$8+N$1,'REG XP Table'!$G$2)-'Random Encounter'!$E$8-LOOKUP($A438,'Monster List'!$A$2:$A$448,'Monster List'!$C$2:$C$448)*N$1&gt;=0,N$1,M438)</f>
        <v>0</v>
      </c>
      <c r="O438" s="13">
        <f>IF(INDEX('REG XP Table'!$B$2:$E$2815,'Random Encounter'!$F$8+O$1,'REG XP Table'!$G$2)-'Random Encounter'!$E$8-LOOKUP($A438,'Monster List'!$A$2:$A$448,'Monster List'!$C$2:$C$448)*O$1&gt;=0,O$1,N438)</f>
        <v>0</v>
      </c>
      <c r="P438" s="13">
        <f>IF(INDEX('REG XP Table'!$B$2:$E$2815,'Random Encounter'!$F$8+P$1,'REG XP Table'!$G$2)-'Random Encounter'!$E$8-LOOKUP($A438,'Monster List'!$A$2:$A$448,'Monster List'!$C$2:$C$448)*P$1&gt;=0,P$1,O438)</f>
        <v>0</v>
      </c>
      <c r="Q438" s="13">
        <f>IF(INDEX('REG XP Table'!$B$2:$E$2815,'Random Encounter'!$F$8+Q$1,'REG XP Table'!$G$2)-'Random Encounter'!$E$8-LOOKUP($A438,'Monster List'!$A$2:$A$448,'Monster List'!$C$2:$C$448)*Q$1&gt;=0,Q$1,P438)</f>
        <v>0</v>
      </c>
      <c r="R438" s="13">
        <f>IF(INDEX('REG XP Table'!$B$2:$E$2815,'Random Encounter'!$F$8+R$1,'REG XP Table'!$G$2)-'Random Encounter'!$E$8-LOOKUP($A438,'Monster List'!$A$2:$A$448,'Monster List'!$C$2:$C$448)*R$1&gt;=0,R$1,Q438)</f>
        <v>0</v>
      </c>
      <c r="S438" s="13">
        <f>IF(INDEX('REG XP Table'!$B$2:$E$2815,'Random Encounter'!$F$8+S$1,'REG XP Table'!$G$2)-'Random Encounter'!$E$8-LOOKUP($A438,'Monster List'!$A$2:$A$448,'Monster List'!$C$2:$C$448)*S$1&gt;=0,S$1,R438)</f>
        <v>0</v>
      </c>
      <c r="T438" s="13">
        <f>IF(INDEX('REG XP Table'!$B$2:$E$2815,'Random Encounter'!$F$8+T$1,'REG XP Table'!$G$2)-'Random Encounter'!$E$8-LOOKUP($A438,'Monster List'!$A$2:$A$448,'Monster List'!$C$2:$C$448)*T$1&gt;=0,T$1,S438)</f>
        <v>0</v>
      </c>
      <c r="U438" s="13">
        <f>IF(INDEX('REG XP Table'!$B$2:$E$2815,'Random Encounter'!$F$8+U$1,'REG XP Table'!$G$2)-'Random Encounter'!$E$8-LOOKUP($A438,'Monster List'!$A$2:$A$448,'Monster List'!$C$2:$C$448)*U$1&gt;=0,U$1,T438)</f>
        <v>0</v>
      </c>
      <c r="V438" s="13">
        <f>IF(INDEX('REG XP Table'!$B$2:$E$2815,'Random Encounter'!$F$8+V$1,'REG XP Table'!$G$2)-'Random Encounter'!$E$8-LOOKUP($A438,'Monster List'!$A$2:$A$448,'Monster List'!$C$2:$C$448)*V$1&gt;=0,V$1,U438)</f>
        <v>0</v>
      </c>
      <c r="W438" s="13">
        <f>IF(INDEX('REG XP Table'!$B$2:$E$2815,'Random Encounter'!$F$8+W$1,'REG XP Table'!$G$2)-'Random Encounter'!$E$8-LOOKUP($A438,'Monster List'!$A$2:$A$448,'Monster List'!$C$2:$C$448)*W$1&gt;=0,W$1,V438)</f>
        <v>0</v>
      </c>
      <c r="X438" s="13">
        <f>IF(INDEX('REG XP Table'!$B$2:$E$2815,'Random Encounter'!$F$8+X$1,'REG XP Table'!$G$2)-'Random Encounter'!$E$8-LOOKUP($A438,'Monster List'!$A$2:$A$448,'Monster List'!$C$2:$C$448)*X$1&gt;=0,X$1,W438)</f>
        <v>0</v>
      </c>
      <c r="Y438" s="13">
        <f>IF(INDEX('REG XP Table'!$B$2:$E$2815,'Random Encounter'!$F$8+Y$1,'REG XP Table'!$G$2)-'Random Encounter'!$E$8-LOOKUP($A438,'Monster List'!$A$2:$A$448,'Monster List'!$C$2:$C$448)*Y$1&gt;=0,Y$1,X438)</f>
        <v>0</v>
      </c>
      <c r="Z438" s="13">
        <f>IF(INDEX('REG XP Table'!$B$2:$E$2815,'Random Encounter'!$F$8+Z$1,'REG XP Table'!$G$2)-'Random Encounter'!$E$8-LOOKUP($A438,'Monster List'!$A$2:$A$448,'Monster List'!$C$2:$C$448)*Z$1&gt;=0,Z$1,Y438)</f>
        <v>0</v>
      </c>
      <c r="AA438" s="13">
        <f>IF(INDEX('REG XP Table'!$B$2:$E$2815,'Random Encounter'!$F$8+AA$1,'REG XP Table'!$G$2)-'Random Encounter'!$E$8-LOOKUP($A438,'Monster List'!$A$2:$A$448,'Monster List'!$C$2:$C$448)*AA$1&gt;=0,AA$1,Z438)</f>
        <v>0</v>
      </c>
      <c r="AB438" s="13">
        <f>IF(INDEX('REG XP Table'!$B$2:$E$2815,'Random Encounter'!$F$8+AB$1,'REG XP Table'!$G$2)-'Random Encounter'!$E$8-LOOKUP($A438,'Monster List'!$A$2:$A$448,'Monster List'!$C$2:$C$448)*AB$1&gt;=0,AB$1,AA438)</f>
        <v>0</v>
      </c>
      <c r="AC438" s="13">
        <f>IF(INDEX('REG XP Table'!$B$2:$E$2815,'Random Encounter'!$F$8+AC$1,'REG XP Table'!$G$2)-'Random Encounter'!$E$8-LOOKUP($A438,'Monster List'!$A$2:$A$448,'Monster List'!$C$2:$C$448)*AC$1&gt;=0,AC$1,AB438)</f>
        <v>0</v>
      </c>
      <c r="AD438" s="13">
        <f>IF(INDEX('REG XP Table'!$B$2:$E$2815,'Random Encounter'!$F$8+AD$1,'REG XP Table'!$G$2)-'Random Encounter'!$E$8-LOOKUP($A438,'Monster List'!$A$2:$A$448,'Monster List'!$C$2:$C$448)*AD$1&gt;=0,AD$1,AC438)</f>
        <v>0</v>
      </c>
      <c r="AE438" s="13">
        <f>IF(INDEX('REG XP Table'!$B$2:$E$2815,'Random Encounter'!$F$8+AE$1,'REG XP Table'!$G$2)-'Random Encounter'!$E$8-LOOKUP($A438,'Monster List'!$A$2:$A$448,'Monster List'!$C$2:$C$448)*AE$1&gt;=0,AE$1,AD438)</f>
        <v>0</v>
      </c>
      <c r="AF438" s="13">
        <f>IF(INDEX('REG XP Table'!$B$2:$E$2815,'Random Encounter'!$F$8+AF$1,'REG XP Table'!$G$2)-'Random Encounter'!$E$8-LOOKUP($A438,'Monster List'!$A$2:$A$448,'Monster List'!$C$2:$C$448)*AF$1&gt;=0,AF$1,AE438)</f>
        <v>0</v>
      </c>
    </row>
    <row r="439" spans="1:32" x14ac:dyDescent="0.3">
      <c r="A439" t="s">
        <v>375</v>
      </c>
      <c r="B439">
        <v>3900</v>
      </c>
      <c r="C439" t="b">
        <f>ISTEXT(INDEX(Table4[],MATCH(Table412[[#This Row],[Monster]],Table4[Monster],0),MATCH(Table36[Location],Table4[#Headers],0)))</f>
        <v>0</v>
      </c>
      <c r="D439" t="b">
        <f>ISNUMBER(MATCH(LOOKUP(Table412[[#This Row],[Monster]],Table4[Monster],Table4[Alignment 1]),'MSL Filters'!$K$3:$P$3,0))</f>
        <v>1</v>
      </c>
      <c r="E439" t="b">
        <f>ISNUMBER(MATCH(LOOKUP(Table412[[#This Row],[Monster]],Table4[Monster],Table4[Alignment 2]),'MSL Filters'!$K$13:$P$13,0))</f>
        <v>1</v>
      </c>
      <c r="F439" t="b">
        <f>IF(EXACT("Any",Table36[Type]), TRUE, EXACT(LOOKUP(Table412[[#This Row],[Monster]],Table4[Monster],Table4[Type]),Table36[Type]))</f>
        <v>0</v>
      </c>
      <c r="G439" t="b">
        <f>IF(EXACT("Any",Table36[Sub Type]),TRUE,NOT(ISERROR(MATCH(LOOKUP(Table412[[#This Row],[Monster]],Table4[Monster],Table4[Subtype]),'MSL Filters'!$K$23:$P$23,0))))</f>
        <v>1</v>
      </c>
      <c r="H439" t="b">
        <f>IF(EXACT(Table412[[#This Row],[1]],1),TRUE,FALSE)</f>
        <v>0</v>
      </c>
      <c r="I439" t="b">
        <f>LOOKUP(Table412[[#This Row],[Monster]],'Monster List'!$A$2:$A$447,'Monster List'!$B$2:$B$447)&gt;='Random Encounter'!$J$2</f>
        <v>1</v>
      </c>
      <c r="J439" t="b">
        <f>LOOKUP(Table412[[#This Row],[Monster]],'Monster List'!$A$2:$A$447,'Monster List'!$B$2:$B$447)&lt;='Random Encounter'!$K$2</f>
        <v>1</v>
      </c>
      <c r="K439" t="b">
        <f t="shared" si="6"/>
        <v>0</v>
      </c>
      <c r="L439" s="12">
        <f>IF(Table412[[#This Row],[Include?]],1,0)+L438</f>
        <v>28</v>
      </c>
      <c r="M439" s="13">
        <f>IF(INDEX('REG XP Table'!$B$2:$E$2815,'Random Encounter'!$F$8+M$1,'REG XP Table'!$G$2)-'Random Encounter'!$E$8-LOOKUP($A439,'Monster List'!$A$2:$A$448,'Monster List'!$C$2:$C$448)*M$1&gt;=0,1,0)</f>
        <v>0</v>
      </c>
      <c r="N439" s="15">
        <f>IF(INDEX('REG XP Table'!$B$2:$E$2815,'Random Encounter'!$F$8+N$1,'REG XP Table'!$G$2)-'Random Encounter'!$E$8-LOOKUP($A439,'Monster List'!$A$2:$A$448,'Monster List'!$C$2:$C$448)*N$1&gt;=0,N$1,M439)</f>
        <v>0</v>
      </c>
      <c r="O439" s="13">
        <f>IF(INDEX('REG XP Table'!$B$2:$E$2815,'Random Encounter'!$F$8+O$1,'REG XP Table'!$G$2)-'Random Encounter'!$E$8-LOOKUP($A439,'Monster List'!$A$2:$A$448,'Monster List'!$C$2:$C$448)*O$1&gt;=0,O$1,N439)</f>
        <v>0</v>
      </c>
      <c r="P439" s="13">
        <f>IF(INDEX('REG XP Table'!$B$2:$E$2815,'Random Encounter'!$F$8+P$1,'REG XP Table'!$G$2)-'Random Encounter'!$E$8-LOOKUP($A439,'Monster List'!$A$2:$A$448,'Monster List'!$C$2:$C$448)*P$1&gt;=0,P$1,O439)</f>
        <v>0</v>
      </c>
      <c r="Q439" s="13">
        <f>IF(INDEX('REG XP Table'!$B$2:$E$2815,'Random Encounter'!$F$8+Q$1,'REG XP Table'!$G$2)-'Random Encounter'!$E$8-LOOKUP($A439,'Monster List'!$A$2:$A$448,'Monster List'!$C$2:$C$448)*Q$1&gt;=0,Q$1,P439)</f>
        <v>0</v>
      </c>
      <c r="R439" s="13">
        <f>IF(INDEX('REG XP Table'!$B$2:$E$2815,'Random Encounter'!$F$8+R$1,'REG XP Table'!$G$2)-'Random Encounter'!$E$8-LOOKUP($A439,'Monster List'!$A$2:$A$448,'Monster List'!$C$2:$C$448)*R$1&gt;=0,R$1,Q439)</f>
        <v>0</v>
      </c>
      <c r="S439" s="13">
        <f>IF(INDEX('REG XP Table'!$B$2:$E$2815,'Random Encounter'!$F$8+S$1,'REG XP Table'!$G$2)-'Random Encounter'!$E$8-LOOKUP($A439,'Monster List'!$A$2:$A$448,'Monster List'!$C$2:$C$448)*S$1&gt;=0,S$1,R439)</f>
        <v>0</v>
      </c>
      <c r="T439" s="13">
        <f>IF(INDEX('REG XP Table'!$B$2:$E$2815,'Random Encounter'!$F$8+T$1,'REG XP Table'!$G$2)-'Random Encounter'!$E$8-LOOKUP($A439,'Monster List'!$A$2:$A$448,'Monster List'!$C$2:$C$448)*T$1&gt;=0,T$1,S439)</f>
        <v>0</v>
      </c>
      <c r="U439" s="13">
        <f>IF(INDEX('REG XP Table'!$B$2:$E$2815,'Random Encounter'!$F$8+U$1,'REG XP Table'!$G$2)-'Random Encounter'!$E$8-LOOKUP($A439,'Monster List'!$A$2:$A$448,'Monster List'!$C$2:$C$448)*U$1&gt;=0,U$1,T439)</f>
        <v>0</v>
      </c>
      <c r="V439" s="13">
        <f>IF(INDEX('REG XP Table'!$B$2:$E$2815,'Random Encounter'!$F$8+V$1,'REG XP Table'!$G$2)-'Random Encounter'!$E$8-LOOKUP($A439,'Monster List'!$A$2:$A$448,'Monster List'!$C$2:$C$448)*V$1&gt;=0,V$1,U439)</f>
        <v>0</v>
      </c>
      <c r="W439" s="13">
        <f>IF(INDEX('REG XP Table'!$B$2:$E$2815,'Random Encounter'!$F$8+W$1,'REG XP Table'!$G$2)-'Random Encounter'!$E$8-LOOKUP($A439,'Monster List'!$A$2:$A$448,'Monster List'!$C$2:$C$448)*W$1&gt;=0,W$1,V439)</f>
        <v>0</v>
      </c>
      <c r="X439" s="13">
        <f>IF(INDEX('REG XP Table'!$B$2:$E$2815,'Random Encounter'!$F$8+X$1,'REG XP Table'!$G$2)-'Random Encounter'!$E$8-LOOKUP($A439,'Monster List'!$A$2:$A$448,'Monster List'!$C$2:$C$448)*X$1&gt;=0,X$1,W439)</f>
        <v>0</v>
      </c>
      <c r="Y439" s="13">
        <f>IF(INDEX('REG XP Table'!$B$2:$E$2815,'Random Encounter'!$F$8+Y$1,'REG XP Table'!$G$2)-'Random Encounter'!$E$8-LOOKUP($A439,'Monster List'!$A$2:$A$448,'Monster List'!$C$2:$C$448)*Y$1&gt;=0,Y$1,X439)</f>
        <v>0</v>
      </c>
      <c r="Z439" s="13">
        <f>IF(INDEX('REG XP Table'!$B$2:$E$2815,'Random Encounter'!$F$8+Z$1,'REG XP Table'!$G$2)-'Random Encounter'!$E$8-LOOKUP($A439,'Monster List'!$A$2:$A$448,'Monster List'!$C$2:$C$448)*Z$1&gt;=0,Z$1,Y439)</f>
        <v>0</v>
      </c>
      <c r="AA439" s="13">
        <f>IF(INDEX('REG XP Table'!$B$2:$E$2815,'Random Encounter'!$F$8+AA$1,'REG XP Table'!$G$2)-'Random Encounter'!$E$8-LOOKUP($A439,'Monster List'!$A$2:$A$448,'Monster List'!$C$2:$C$448)*AA$1&gt;=0,AA$1,Z439)</f>
        <v>0</v>
      </c>
      <c r="AB439" s="13">
        <f>IF(INDEX('REG XP Table'!$B$2:$E$2815,'Random Encounter'!$F$8+AB$1,'REG XP Table'!$G$2)-'Random Encounter'!$E$8-LOOKUP($A439,'Monster List'!$A$2:$A$448,'Monster List'!$C$2:$C$448)*AB$1&gt;=0,AB$1,AA439)</f>
        <v>0</v>
      </c>
      <c r="AC439" s="13">
        <f>IF(INDEX('REG XP Table'!$B$2:$E$2815,'Random Encounter'!$F$8+AC$1,'REG XP Table'!$G$2)-'Random Encounter'!$E$8-LOOKUP($A439,'Monster List'!$A$2:$A$448,'Monster List'!$C$2:$C$448)*AC$1&gt;=0,AC$1,AB439)</f>
        <v>0</v>
      </c>
      <c r="AD439" s="13">
        <f>IF(INDEX('REG XP Table'!$B$2:$E$2815,'Random Encounter'!$F$8+AD$1,'REG XP Table'!$G$2)-'Random Encounter'!$E$8-LOOKUP($A439,'Monster List'!$A$2:$A$448,'Monster List'!$C$2:$C$448)*AD$1&gt;=0,AD$1,AC439)</f>
        <v>0</v>
      </c>
      <c r="AE439" s="13">
        <f>IF(INDEX('REG XP Table'!$B$2:$E$2815,'Random Encounter'!$F$8+AE$1,'REG XP Table'!$G$2)-'Random Encounter'!$E$8-LOOKUP($A439,'Monster List'!$A$2:$A$448,'Monster List'!$C$2:$C$448)*AE$1&gt;=0,AE$1,AD439)</f>
        <v>0</v>
      </c>
      <c r="AF439" s="13">
        <f>IF(INDEX('REG XP Table'!$B$2:$E$2815,'Random Encounter'!$F$8+AF$1,'REG XP Table'!$G$2)-'Random Encounter'!$E$8-LOOKUP($A439,'Monster List'!$A$2:$A$448,'Monster List'!$C$2:$C$448)*AF$1&gt;=0,AF$1,AE439)</f>
        <v>0</v>
      </c>
    </row>
    <row r="440" spans="1:32" x14ac:dyDescent="0.3">
      <c r="A440" t="s">
        <v>394</v>
      </c>
      <c r="B440">
        <v>5900</v>
      </c>
      <c r="C440" t="b">
        <f>ISTEXT(INDEX(Table4[],MATCH(Table412[[#This Row],[Monster]],Table4[Monster],0),MATCH(Table36[Location],Table4[#Headers],0)))</f>
        <v>1</v>
      </c>
      <c r="D440" t="b">
        <f>ISNUMBER(MATCH(LOOKUP(Table412[[#This Row],[Monster]],Table4[Monster],Table4[Alignment 1]),'MSL Filters'!$K$3:$P$3,0))</f>
        <v>1</v>
      </c>
      <c r="E440" t="b">
        <f>ISNUMBER(MATCH(LOOKUP(Table412[[#This Row],[Monster]],Table4[Monster],Table4[Alignment 2]),'MSL Filters'!$K$13:$P$13,0))</f>
        <v>1</v>
      </c>
      <c r="F440" t="b">
        <f>IF(EXACT("Any",Table36[Type]), TRUE, EXACT(LOOKUP(Table412[[#This Row],[Monster]],Table4[Monster],Table4[Type]),Table36[Type]))</f>
        <v>0</v>
      </c>
      <c r="G440" t="b">
        <f>IF(EXACT("Any",Table36[Sub Type]),TRUE,NOT(ISERROR(MATCH(LOOKUP(Table412[[#This Row],[Monster]],Table4[Monster],Table4[Subtype]),'MSL Filters'!$K$23:$P$23,0))))</f>
        <v>1</v>
      </c>
      <c r="H440" t="b">
        <f>IF(EXACT(Table412[[#This Row],[1]],1),TRUE,FALSE)</f>
        <v>0</v>
      </c>
      <c r="I440" t="b">
        <f>LOOKUP(Table412[[#This Row],[Monster]],'Monster List'!$A$2:$A$447,'Monster List'!$B$2:$B$447)&gt;='Random Encounter'!$J$2</f>
        <v>1</v>
      </c>
      <c r="J440" t="b">
        <f>LOOKUP(Table412[[#This Row],[Monster]],'Monster List'!$A$2:$A$447,'Monster List'!$B$2:$B$447)&lt;='Random Encounter'!$K$2</f>
        <v>1</v>
      </c>
      <c r="K440" t="b">
        <f t="shared" si="6"/>
        <v>0</v>
      </c>
      <c r="L440" s="12">
        <f>IF(Table412[[#This Row],[Include?]],1,0)+L439</f>
        <v>28</v>
      </c>
      <c r="M440" s="13">
        <f>IF(INDEX('REG XP Table'!$B$2:$E$2815,'Random Encounter'!$F$8+M$1,'REG XP Table'!$G$2)-'Random Encounter'!$E$8-LOOKUP($A440,'Monster List'!$A$2:$A$448,'Monster List'!$C$2:$C$448)*M$1&gt;=0,1,0)</f>
        <v>0</v>
      </c>
      <c r="N440" s="15">
        <f>IF(INDEX('REG XP Table'!$B$2:$E$2815,'Random Encounter'!$F$8+N$1,'REG XP Table'!$G$2)-'Random Encounter'!$E$8-LOOKUP($A440,'Monster List'!$A$2:$A$448,'Monster List'!$C$2:$C$448)*N$1&gt;=0,N$1,M440)</f>
        <v>0</v>
      </c>
      <c r="O440" s="13">
        <f>IF(INDEX('REG XP Table'!$B$2:$E$2815,'Random Encounter'!$F$8+O$1,'REG XP Table'!$G$2)-'Random Encounter'!$E$8-LOOKUP($A440,'Monster List'!$A$2:$A$448,'Monster List'!$C$2:$C$448)*O$1&gt;=0,O$1,N440)</f>
        <v>0</v>
      </c>
      <c r="P440" s="13">
        <f>IF(INDEX('REG XP Table'!$B$2:$E$2815,'Random Encounter'!$F$8+P$1,'REG XP Table'!$G$2)-'Random Encounter'!$E$8-LOOKUP($A440,'Monster List'!$A$2:$A$448,'Monster List'!$C$2:$C$448)*P$1&gt;=0,P$1,O440)</f>
        <v>0</v>
      </c>
      <c r="Q440" s="13">
        <f>IF(INDEX('REG XP Table'!$B$2:$E$2815,'Random Encounter'!$F$8+Q$1,'REG XP Table'!$G$2)-'Random Encounter'!$E$8-LOOKUP($A440,'Monster List'!$A$2:$A$448,'Monster List'!$C$2:$C$448)*Q$1&gt;=0,Q$1,P440)</f>
        <v>0</v>
      </c>
      <c r="R440" s="13">
        <f>IF(INDEX('REG XP Table'!$B$2:$E$2815,'Random Encounter'!$F$8+R$1,'REG XP Table'!$G$2)-'Random Encounter'!$E$8-LOOKUP($A440,'Monster List'!$A$2:$A$448,'Monster List'!$C$2:$C$448)*R$1&gt;=0,R$1,Q440)</f>
        <v>0</v>
      </c>
      <c r="S440" s="13">
        <f>IF(INDEX('REG XP Table'!$B$2:$E$2815,'Random Encounter'!$F$8+S$1,'REG XP Table'!$G$2)-'Random Encounter'!$E$8-LOOKUP($A440,'Monster List'!$A$2:$A$448,'Monster List'!$C$2:$C$448)*S$1&gt;=0,S$1,R440)</f>
        <v>0</v>
      </c>
      <c r="T440" s="13">
        <f>IF(INDEX('REG XP Table'!$B$2:$E$2815,'Random Encounter'!$F$8+T$1,'REG XP Table'!$G$2)-'Random Encounter'!$E$8-LOOKUP($A440,'Monster List'!$A$2:$A$448,'Monster List'!$C$2:$C$448)*T$1&gt;=0,T$1,S440)</f>
        <v>0</v>
      </c>
      <c r="U440" s="13">
        <f>IF(INDEX('REG XP Table'!$B$2:$E$2815,'Random Encounter'!$F$8+U$1,'REG XP Table'!$G$2)-'Random Encounter'!$E$8-LOOKUP($A440,'Monster List'!$A$2:$A$448,'Monster List'!$C$2:$C$448)*U$1&gt;=0,U$1,T440)</f>
        <v>0</v>
      </c>
      <c r="V440" s="13">
        <f>IF(INDEX('REG XP Table'!$B$2:$E$2815,'Random Encounter'!$F$8+V$1,'REG XP Table'!$G$2)-'Random Encounter'!$E$8-LOOKUP($A440,'Monster List'!$A$2:$A$448,'Monster List'!$C$2:$C$448)*V$1&gt;=0,V$1,U440)</f>
        <v>0</v>
      </c>
      <c r="W440" s="13">
        <f>IF(INDEX('REG XP Table'!$B$2:$E$2815,'Random Encounter'!$F$8+W$1,'REG XP Table'!$G$2)-'Random Encounter'!$E$8-LOOKUP($A440,'Monster List'!$A$2:$A$448,'Monster List'!$C$2:$C$448)*W$1&gt;=0,W$1,V440)</f>
        <v>0</v>
      </c>
      <c r="X440" s="13">
        <f>IF(INDEX('REG XP Table'!$B$2:$E$2815,'Random Encounter'!$F$8+X$1,'REG XP Table'!$G$2)-'Random Encounter'!$E$8-LOOKUP($A440,'Monster List'!$A$2:$A$448,'Monster List'!$C$2:$C$448)*X$1&gt;=0,X$1,W440)</f>
        <v>0</v>
      </c>
      <c r="Y440" s="13">
        <f>IF(INDEX('REG XP Table'!$B$2:$E$2815,'Random Encounter'!$F$8+Y$1,'REG XP Table'!$G$2)-'Random Encounter'!$E$8-LOOKUP($A440,'Monster List'!$A$2:$A$448,'Monster List'!$C$2:$C$448)*Y$1&gt;=0,Y$1,X440)</f>
        <v>0</v>
      </c>
      <c r="Z440" s="13">
        <f>IF(INDEX('REG XP Table'!$B$2:$E$2815,'Random Encounter'!$F$8+Z$1,'REG XP Table'!$G$2)-'Random Encounter'!$E$8-LOOKUP($A440,'Monster List'!$A$2:$A$448,'Monster List'!$C$2:$C$448)*Z$1&gt;=0,Z$1,Y440)</f>
        <v>0</v>
      </c>
      <c r="AA440" s="13">
        <f>IF(INDEX('REG XP Table'!$B$2:$E$2815,'Random Encounter'!$F$8+AA$1,'REG XP Table'!$G$2)-'Random Encounter'!$E$8-LOOKUP($A440,'Monster List'!$A$2:$A$448,'Monster List'!$C$2:$C$448)*AA$1&gt;=0,AA$1,Z440)</f>
        <v>0</v>
      </c>
      <c r="AB440" s="13">
        <f>IF(INDEX('REG XP Table'!$B$2:$E$2815,'Random Encounter'!$F$8+AB$1,'REG XP Table'!$G$2)-'Random Encounter'!$E$8-LOOKUP($A440,'Monster List'!$A$2:$A$448,'Monster List'!$C$2:$C$448)*AB$1&gt;=0,AB$1,AA440)</f>
        <v>0</v>
      </c>
      <c r="AC440" s="13">
        <f>IF(INDEX('REG XP Table'!$B$2:$E$2815,'Random Encounter'!$F$8+AC$1,'REG XP Table'!$G$2)-'Random Encounter'!$E$8-LOOKUP($A440,'Monster List'!$A$2:$A$448,'Monster List'!$C$2:$C$448)*AC$1&gt;=0,AC$1,AB440)</f>
        <v>0</v>
      </c>
      <c r="AD440" s="13">
        <f>IF(INDEX('REG XP Table'!$B$2:$E$2815,'Random Encounter'!$F$8+AD$1,'REG XP Table'!$G$2)-'Random Encounter'!$E$8-LOOKUP($A440,'Monster List'!$A$2:$A$448,'Monster List'!$C$2:$C$448)*AD$1&gt;=0,AD$1,AC440)</f>
        <v>0</v>
      </c>
      <c r="AE440" s="13">
        <f>IF(INDEX('REG XP Table'!$B$2:$E$2815,'Random Encounter'!$F$8+AE$1,'REG XP Table'!$G$2)-'Random Encounter'!$E$8-LOOKUP($A440,'Monster List'!$A$2:$A$448,'Monster List'!$C$2:$C$448)*AE$1&gt;=0,AE$1,AD440)</f>
        <v>0</v>
      </c>
      <c r="AF440" s="13">
        <f>IF(INDEX('REG XP Table'!$B$2:$E$2815,'Random Encounter'!$F$8+AF$1,'REG XP Table'!$G$2)-'Random Encounter'!$E$8-LOOKUP($A440,'Monster List'!$A$2:$A$448,'Monster List'!$C$2:$C$448)*AF$1&gt;=0,AF$1,AE440)</f>
        <v>0</v>
      </c>
    </row>
    <row r="441" spans="1:32" x14ac:dyDescent="0.3">
      <c r="A441" t="s">
        <v>415</v>
      </c>
      <c r="B441">
        <v>10000</v>
      </c>
      <c r="C441" t="b">
        <f>ISTEXT(INDEX(Table4[],MATCH(Table412[[#This Row],[Monster]],Table4[Monster],0),MATCH(Table36[Location],Table4[#Headers],0)))</f>
        <v>0</v>
      </c>
      <c r="D441" t="b">
        <f>ISNUMBER(MATCH(LOOKUP(Table412[[#This Row],[Monster]],Table4[Monster],Table4[Alignment 1]),'MSL Filters'!$K$3:$P$3,0))</f>
        <v>1</v>
      </c>
      <c r="E441" t="b">
        <f>ISNUMBER(MATCH(LOOKUP(Table412[[#This Row],[Monster]],Table4[Monster],Table4[Alignment 2]),'MSL Filters'!$K$13:$P$13,0))</f>
        <v>1</v>
      </c>
      <c r="F441" t="b">
        <f>IF(EXACT("Any",Table36[Type]), TRUE, EXACT(LOOKUP(Table412[[#This Row],[Monster]],Table4[Monster],Table4[Type]),Table36[Type]))</f>
        <v>0</v>
      </c>
      <c r="G441" t="b">
        <f>IF(EXACT("Any",Table36[Sub Type]),TRUE,NOT(ISERROR(MATCH(LOOKUP(Table412[[#This Row],[Monster]],Table4[Monster],Table4[Subtype]),'MSL Filters'!$K$23:$P$23,0))))</f>
        <v>1</v>
      </c>
      <c r="H441" t="b">
        <f>IF(EXACT(Table412[[#This Row],[1]],1),TRUE,FALSE)</f>
        <v>0</v>
      </c>
      <c r="I441" t="b">
        <f>LOOKUP(Table412[[#This Row],[Monster]],'Monster List'!$A$2:$A$447,'Monster List'!$B$2:$B$447)&gt;='Random Encounter'!$J$2</f>
        <v>1</v>
      </c>
      <c r="J441" t="b">
        <f>LOOKUP(Table412[[#This Row],[Monster]],'Monster List'!$A$2:$A$447,'Monster List'!$B$2:$B$447)&lt;='Random Encounter'!$K$2</f>
        <v>1</v>
      </c>
      <c r="K441" t="b">
        <f t="shared" si="6"/>
        <v>0</v>
      </c>
      <c r="L441" s="12">
        <f>IF(Table412[[#This Row],[Include?]],1,0)+L440</f>
        <v>28</v>
      </c>
      <c r="M441" s="13">
        <f>IF(INDEX('REG XP Table'!$B$2:$E$2815,'Random Encounter'!$F$8+M$1,'REG XP Table'!$G$2)-'Random Encounter'!$E$8-LOOKUP($A441,'Monster List'!$A$2:$A$448,'Monster List'!$C$2:$C$448)*M$1&gt;=0,1,0)</f>
        <v>0</v>
      </c>
      <c r="N441" s="15">
        <f>IF(INDEX('REG XP Table'!$B$2:$E$2815,'Random Encounter'!$F$8+N$1,'REG XP Table'!$G$2)-'Random Encounter'!$E$8-LOOKUP($A441,'Monster List'!$A$2:$A$448,'Monster List'!$C$2:$C$448)*N$1&gt;=0,N$1,M441)</f>
        <v>0</v>
      </c>
      <c r="O441" s="13">
        <f>IF(INDEX('REG XP Table'!$B$2:$E$2815,'Random Encounter'!$F$8+O$1,'REG XP Table'!$G$2)-'Random Encounter'!$E$8-LOOKUP($A441,'Monster List'!$A$2:$A$448,'Monster List'!$C$2:$C$448)*O$1&gt;=0,O$1,N441)</f>
        <v>0</v>
      </c>
      <c r="P441" s="13">
        <f>IF(INDEX('REG XP Table'!$B$2:$E$2815,'Random Encounter'!$F$8+P$1,'REG XP Table'!$G$2)-'Random Encounter'!$E$8-LOOKUP($A441,'Monster List'!$A$2:$A$448,'Monster List'!$C$2:$C$448)*P$1&gt;=0,P$1,O441)</f>
        <v>0</v>
      </c>
      <c r="Q441" s="13">
        <f>IF(INDEX('REG XP Table'!$B$2:$E$2815,'Random Encounter'!$F$8+Q$1,'REG XP Table'!$G$2)-'Random Encounter'!$E$8-LOOKUP($A441,'Monster List'!$A$2:$A$448,'Monster List'!$C$2:$C$448)*Q$1&gt;=0,Q$1,P441)</f>
        <v>0</v>
      </c>
      <c r="R441" s="13">
        <f>IF(INDEX('REG XP Table'!$B$2:$E$2815,'Random Encounter'!$F$8+R$1,'REG XP Table'!$G$2)-'Random Encounter'!$E$8-LOOKUP($A441,'Monster List'!$A$2:$A$448,'Monster List'!$C$2:$C$448)*R$1&gt;=0,R$1,Q441)</f>
        <v>0</v>
      </c>
      <c r="S441" s="13">
        <f>IF(INDEX('REG XP Table'!$B$2:$E$2815,'Random Encounter'!$F$8+S$1,'REG XP Table'!$G$2)-'Random Encounter'!$E$8-LOOKUP($A441,'Monster List'!$A$2:$A$448,'Monster List'!$C$2:$C$448)*S$1&gt;=0,S$1,R441)</f>
        <v>0</v>
      </c>
      <c r="T441" s="13">
        <f>IF(INDEX('REG XP Table'!$B$2:$E$2815,'Random Encounter'!$F$8+T$1,'REG XP Table'!$G$2)-'Random Encounter'!$E$8-LOOKUP($A441,'Monster List'!$A$2:$A$448,'Monster List'!$C$2:$C$448)*T$1&gt;=0,T$1,S441)</f>
        <v>0</v>
      </c>
      <c r="U441" s="13">
        <f>IF(INDEX('REG XP Table'!$B$2:$E$2815,'Random Encounter'!$F$8+U$1,'REG XP Table'!$G$2)-'Random Encounter'!$E$8-LOOKUP($A441,'Monster List'!$A$2:$A$448,'Monster List'!$C$2:$C$448)*U$1&gt;=0,U$1,T441)</f>
        <v>0</v>
      </c>
      <c r="V441" s="13">
        <f>IF(INDEX('REG XP Table'!$B$2:$E$2815,'Random Encounter'!$F$8+V$1,'REG XP Table'!$G$2)-'Random Encounter'!$E$8-LOOKUP($A441,'Monster List'!$A$2:$A$448,'Monster List'!$C$2:$C$448)*V$1&gt;=0,V$1,U441)</f>
        <v>0</v>
      </c>
      <c r="W441" s="13">
        <f>IF(INDEX('REG XP Table'!$B$2:$E$2815,'Random Encounter'!$F$8+W$1,'REG XP Table'!$G$2)-'Random Encounter'!$E$8-LOOKUP($A441,'Monster List'!$A$2:$A$448,'Monster List'!$C$2:$C$448)*W$1&gt;=0,W$1,V441)</f>
        <v>0</v>
      </c>
      <c r="X441" s="13">
        <f>IF(INDEX('REG XP Table'!$B$2:$E$2815,'Random Encounter'!$F$8+X$1,'REG XP Table'!$G$2)-'Random Encounter'!$E$8-LOOKUP($A441,'Monster List'!$A$2:$A$448,'Monster List'!$C$2:$C$448)*X$1&gt;=0,X$1,W441)</f>
        <v>0</v>
      </c>
      <c r="Y441" s="13">
        <f>IF(INDEX('REG XP Table'!$B$2:$E$2815,'Random Encounter'!$F$8+Y$1,'REG XP Table'!$G$2)-'Random Encounter'!$E$8-LOOKUP($A441,'Monster List'!$A$2:$A$448,'Monster List'!$C$2:$C$448)*Y$1&gt;=0,Y$1,X441)</f>
        <v>0</v>
      </c>
      <c r="Z441" s="13">
        <f>IF(INDEX('REG XP Table'!$B$2:$E$2815,'Random Encounter'!$F$8+Z$1,'REG XP Table'!$G$2)-'Random Encounter'!$E$8-LOOKUP($A441,'Monster List'!$A$2:$A$448,'Monster List'!$C$2:$C$448)*Z$1&gt;=0,Z$1,Y441)</f>
        <v>0</v>
      </c>
      <c r="AA441" s="13">
        <f>IF(INDEX('REG XP Table'!$B$2:$E$2815,'Random Encounter'!$F$8+AA$1,'REG XP Table'!$G$2)-'Random Encounter'!$E$8-LOOKUP($A441,'Monster List'!$A$2:$A$448,'Monster List'!$C$2:$C$448)*AA$1&gt;=0,AA$1,Z441)</f>
        <v>0</v>
      </c>
      <c r="AB441" s="13">
        <f>IF(INDEX('REG XP Table'!$B$2:$E$2815,'Random Encounter'!$F$8+AB$1,'REG XP Table'!$G$2)-'Random Encounter'!$E$8-LOOKUP($A441,'Monster List'!$A$2:$A$448,'Monster List'!$C$2:$C$448)*AB$1&gt;=0,AB$1,AA441)</f>
        <v>0</v>
      </c>
      <c r="AC441" s="13">
        <f>IF(INDEX('REG XP Table'!$B$2:$E$2815,'Random Encounter'!$F$8+AC$1,'REG XP Table'!$G$2)-'Random Encounter'!$E$8-LOOKUP($A441,'Monster List'!$A$2:$A$448,'Monster List'!$C$2:$C$448)*AC$1&gt;=0,AC$1,AB441)</f>
        <v>0</v>
      </c>
      <c r="AD441" s="13">
        <f>IF(INDEX('REG XP Table'!$B$2:$E$2815,'Random Encounter'!$F$8+AD$1,'REG XP Table'!$G$2)-'Random Encounter'!$E$8-LOOKUP($A441,'Monster List'!$A$2:$A$448,'Monster List'!$C$2:$C$448)*AD$1&gt;=0,AD$1,AC441)</f>
        <v>0</v>
      </c>
      <c r="AE441" s="13">
        <f>IF(INDEX('REG XP Table'!$B$2:$E$2815,'Random Encounter'!$F$8+AE$1,'REG XP Table'!$G$2)-'Random Encounter'!$E$8-LOOKUP($A441,'Monster List'!$A$2:$A$448,'Monster List'!$C$2:$C$448)*AE$1&gt;=0,AE$1,AD441)</f>
        <v>0</v>
      </c>
      <c r="AF441" s="13">
        <f>IF(INDEX('REG XP Table'!$B$2:$E$2815,'Random Encounter'!$F$8+AF$1,'REG XP Table'!$G$2)-'Random Encounter'!$E$8-LOOKUP($A441,'Monster List'!$A$2:$A$448,'Monster List'!$C$2:$C$448)*AF$1&gt;=0,AF$1,AE441)</f>
        <v>0</v>
      </c>
    </row>
    <row r="442" spans="1:32" x14ac:dyDescent="0.3">
      <c r="A442" t="s">
        <v>332</v>
      </c>
      <c r="B442">
        <v>1800</v>
      </c>
      <c r="C442" t="b">
        <f>ISTEXT(INDEX(Table4[],MATCH(Table412[[#This Row],[Monster]],Table4[Monster],0),MATCH(Table36[Location],Table4[#Headers],0)))</f>
        <v>0</v>
      </c>
      <c r="D442" t="b">
        <f>ISNUMBER(MATCH(LOOKUP(Table412[[#This Row],[Monster]],Table4[Monster],Table4[Alignment 1]),'MSL Filters'!$K$3:$P$3,0))</f>
        <v>1</v>
      </c>
      <c r="E442" t="b">
        <f>ISNUMBER(MATCH(LOOKUP(Table412[[#This Row],[Monster]],Table4[Monster],Table4[Alignment 2]),'MSL Filters'!$K$13:$P$13,0))</f>
        <v>1</v>
      </c>
      <c r="F442" t="b">
        <f>IF(EXACT("Any",Table36[Type]), TRUE, EXACT(LOOKUP(Table412[[#This Row],[Monster]],Table4[Monster],Table4[Type]),Table36[Type]))</f>
        <v>0</v>
      </c>
      <c r="G442" t="b">
        <f>IF(EXACT("Any",Table36[Sub Type]),TRUE,NOT(ISERROR(MATCH(LOOKUP(Table412[[#This Row],[Monster]],Table4[Monster],Table4[Subtype]),'MSL Filters'!$K$23:$P$23,0))))</f>
        <v>1</v>
      </c>
      <c r="H442" t="b">
        <f>IF(EXACT(Table412[[#This Row],[1]],1),TRUE,FALSE)</f>
        <v>0</v>
      </c>
      <c r="I442" t="b">
        <f>LOOKUP(Table412[[#This Row],[Monster]],'Monster List'!$A$2:$A$447,'Monster List'!$B$2:$B$447)&gt;='Random Encounter'!$J$2</f>
        <v>1</v>
      </c>
      <c r="J442" t="b">
        <f>LOOKUP(Table412[[#This Row],[Monster]],'Monster List'!$A$2:$A$447,'Monster List'!$B$2:$B$447)&lt;='Random Encounter'!$K$2</f>
        <v>1</v>
      </c>
      <c r="K442" t="b">
        <f t="shared" si="6"/>
        <v>0</v>
      </c>
      <c r="L442" s="12">
        <f>IF(Table412[[#This Row],[Include?]],1,0)+L441</f>
        <v>28</v>
      </c>
      <c r="M442" s="13">
        <f>IF(INDEX('REG XP Table'!$B$2:$E$2815,'Random Encounter'!$F$8+M$1,'REG XP Table'!$G$2)-'Random Encounter'!$E$8-LOOKUP($A442,'Monster List'!$A$2:$A$448,'Monster List'!$C$2:$C$448)*M$1&gt;=0,1,0)</f>
        <v>0</v>
      </c>
      <c r="N442" s="15">
        <f>IF(INDEX('REG XP Table'!$B$2:$E$2815,'Random Encounter'!$F$8+N$1,'REG XP Table'!$G$2)-'Random Encounter'!$E$8-LOOKUP($A442,'Monster List'!$A$2:$A$448,'Monster List'!$C$2:$C$448)*N$1&gt;=0,N$1,M442)</f>
        <v>0</v>
      </c>
      <c r="O442" s="13">
        <f>IF(INDEX('REG XP Table'!$B$2:$E$2815,'Random Encounter'!$F$8+O$1,'REG XP Table'!$G$2)-'Random Encounter'!$E$8-LOOKUP($A442,'Monster List'!$A$2:$A$448,'Monster List'!$C$2:$C$448)*O$1&gt;=0,O$1,N442)</f>
        <v>0</v>
      </c>
      <c r="P442" s="13">
        <f>IF(INDEX('REG XP Table'!$B$2:$E$2815,'Random Encounter'!$F$8+P$1,'REG XP Table'!$G$2)-'Random Encounter'!$E$8-LOOKUP($A442,'Monster List'!$A$2:$A$448,'Monster List'!$C$2:$C$448)*P$1&gt;=0,P$1,O442)</f>
        <v>0</v>
      </c>
      <c r="Q442" s="13">
        <f>IF(INDEX('REG XP Table'!$B$2:$E$2815,'Random Encounter'!$F$8+Q$1,'REG XP Table'!$G$2)-'Random Encounter'!$E$8-LOOKUP($A442,'Monster List'!$A$2:$A$448,'Monster List'!$C$2:$C$448)*Q$1&gt;=0,Q$1,P442)</f>
        <v>0</v>
      </c>
      <c r="R442" s="13">
        <f>IF(INDEX('REG XP Table'!$B$2:$E$2815,'Random Encounter'!$F$8+R$1,'REG XP Table'!$G$2)-'Random Encounter'!$E$8-LOOKUP($A442,'Monster List'!$A$2:$A$448,'Monster List'!$C$2:$C$448)*R$1&gt;=0,R$1,Q442)</f>
        <v>0</v>
      </c>
      <c r="S442" s="13">
        <f>IF(INDEX('REG XP Table'!$B$2:$E$2815,'Random Encounter'!$F$8+S$1,'REG XP Table'!$G$2)-'Random Encounter'!$E$8-LOOKUP($A442,'Monster List'!$A$2:$A$448,'Monster List'!$C$2:$C$448)*S$1&gt;=0,S$1,R442)</f>
        <v>0</v>
      </c>
      <c r="T442" s="13">
        <f>IF(INDEX('REG XP Table'!$B$2:$E$2815,'Random Encounter'!$F$8+T$1,'REG XP Table'!$G$2)-'Random Encounter'!$E$8-LOOKUP($A442,'Monster List'!$A$2:$A$448,'Monster List'!$C$2:$C$448)*T$1&gt;=0,T$1,S442)</f>
        <v>0</v>
      </c>
      <c r="U442" s="13">
        <f>IF(INDEX('REG XP Table'!$B$2:$E$2815,'Random Encounter'!$F$8+U$1,'REG XP Table'!$G$2)-'Random Encounter'!$E$8-LOOKUP($A442,'Monster List'!$A$2:$A$448,'Monster List'!$C$2:$C$448)*U$1&gt;=0,U$1,T442)</f>
        <v>0</v>
      </c>
      <c r="V442" s="13">
        <f>IF(INDEX('REG XP Table'!$B$2:$E$2815,'Random Encounter'!$F$8+V$1,'REG XP Table'!$G$2)-'Random Encounter'!$E$8-LOOKUP($A442,'Monster List'!$A$2:$A$448,'Monster List'!$C$2:$C$448)*V$1&gt;=0,V$1,U442)</f>
        <v>0</v>
      </c>
      <c r="W442" s="13">
        <f>IF(INDEX('REG XP Table'!$B$2:$E$2815,'Random Encounter'!$F$8+W$1,'REG XP Table'!$G$2)-'Random Encounter'!$E$8-LOOKUP($A442,'Monster List'!$A$2:$A$448,'Monster List'!$C$2:$C$448)*W$1&gt;=0,W$1,V442)</f>
        <v>0</v>
      </c>
      <c r="X442" s="13">
        <f>IF(INDEX('REG XP Table'!$B$2:$E$2815,'Random Encounter'!$F$8+X$1,'REG XP Table'!$G$2)-'Random Encounter'!$E$8-LOOKUP($A442,'Monster List'!$A$2:$A$448,'Monster List'!$C$2:$C$448)*X$1&gt;=0,X$1,W442)</f>
        <v>0</v>
      </c>
      <c r="Y442" s="13">
        <f>IF(INDEX('REG XP Table'!$B$2:$E$2815,'Random Encounter'!$F$8+Y$1,'REG XP Table'!$G$2)-'Random Encounter'!$E$8-LOOKUP($A442,'Monster List'!$A$2:$A$448,'Monster List'!$C$2:$C$448)*Y$1&gt;=0,Y$1,X442)</f>
        <v>0</v>
      </c>
      <c r="Z442" s="13">
        <f>IF(INDEX('REG XP Table'!$B$2:$E$2815,'Random Encounter'!$F$8+Z$1,'REG XP Table'!$G$2)-'Random Encounter'!$E$8-LOOKUP($A442,'Monster List'!$A$2:$A$448,'Monster List'!$C$2:$C$448)*Z$1&gt;=0,Z$1,Y442)</f>
        <v>0</v>
      </c>
      <c r="AA442" s="13">
        <f>IF(INDEX('REG XP Table'!$B$2:$E$2815,'Random Encounter'!$F$8+AA$1,'REG XP Table'!$G$2)-'Random Encounter'!$E$8-LOOKUP($A442,'Monster List'!$A$2:$A$448,'Monster List'!$C$2:$C$448)*AA$1&gt;=0,AA$1,Z442)</f>
        <v>0</v>
      </c>
      <c r="AB442" s="13">
        <f>IF(INDEX('REG XP Table'!$B$2:$E$2815,'Random Encounter'!$F$8+AB$1,'REG XP Table'!$G$2)-'Random Encounter'!$E$8-LOOKUP($A442,'Monster List'!$A$2:$A$448,'Monster List'!$C$2:$C$448)*AB$1&gt;=0,AB$1,AA442)</f>
        <v>0</v>
      </c>
      <c r="AC442" s="13">
        <f>IF(INDEX('REG XP Table'!$B$2:$E$2815,'Random Encounter'!$F$8+AC$1,'REG XP Table'!$G$2)-'Random Encounter'!$E$8-LOOKUP($A442,'Monster List'!$A$2:$A$448,'Monster List'!$C$2:$C$448)*AC$1&gt;=0,AC$1,AB442)</f>
        <v>0</v>
      </c>
      <c r="AD442" s="13">
        <f>IF(INDEX('REG XP Table'!$B$2:$E$2815,'Random Encounter'!$F$8+AD$1,'REG XP Table'!$G$2)-'Random Encounter'!$E$8-LOOKUP($A442,'Monster List'!$A$2:$A$448,'Monster List'!$C$2:$C$448)*AD$1&gt;=0,AD$1,AC442)</f>
        <v>0</v>
      </c>
      <c r="AE442" s="13">
        <f>IF(INDEX('REG XP Table'!$B$2:$E$2815,'Random Encounter'!$F$8+AE$1,'REG XP Table'!$G$2)-'Random Encounter'!$E$8-LOOKUP($A442,'Monster List'!$A$2:$A$448,'Monster List'!$C$2:$C$448)*AE$1&gt;=0,AE$1,AD442)</f>
        <v>0</v>
      </c>
      <c r="AF442" s="13">
        <f>IF(INDEX('REG XP Table'!$B$2:$E$2815,'Random Encounter'!$F$8+AF$1,'REG XP Table'!$G$2)-'Random Encounter'!$E$8-LOOKUP($A442,'Monster List'!$A$2:$A$448,'Monster List'!$C$2:$C$448)*AF$1&gt;=0,AF$1,AE442)</f>
        <v>0</v>
      </c>
    </row>
    <row r="443" spans="1:32" x14ac:dyDescent="0.3">
      <c r="A443" t="s">
        <v>386</v>
      </c>
      <c r="B443">
        <v>5000</v>
      </c>
      <c r="C443" t="b">
        <f>ISTEXT(INDEX(Table4[],MATCH(Table412[[#This Row],[Monster]],Table4[Monster],0),MATCH(Table36[Location],Table4[#Headers],0)))</f>
        <v>0</v>
      </c>
      <c r="D443" t="b">
        <f>ISNUMBER(MATCH(LOOKUP(Table412[[#This Row],[Monster]],Table4[Monster],Table4[Alignment 1]),'MSL Filters'!$K$3:$P$3,0))</f>
        <v>1</v>
      </c>
      <c r="E443" t="b">
        <f>ISNUMBER(MATCH(LOOKUP(Table412[[#This Row],[Monster]],Table4[Monster],Table4[Alignment 2]),'MSL Filters'!$K$13:$P$13,0))</f>
        <v>1</v>
      </c>
      <c r="F443" t="b">
        <f>IF(EXACT("Any",Table36[Type]), TRUE, EXACT(LOOKUP(Table412[[#This Row],[Monster]],Table4[Monster],Table4[Type]),Table36[Type]))</f>
        <v>0</v>
      </c>
      <c r="G443" t="b">
        <f>IF(EXACT("Any",Table36[Sub Type]),TRUE,NOT(ISERROR(MATCH(LOOKUP(Table412[[#This Row],[Monster]],Table4[Monster],Table4[Subtype]),'MSL Filters'!$K$23:$P$23,0))))</f>
        <v>1</v>
      </c>
      <c r="H443" t="b">
        <f>IF(EXACT(Table412[[#This Row],[1]],1),TRUE,FALSE)</f>
        <v>0</v>
      </c>
      <c r="I443" t="b">
        <f>LOOKUP(Table412[[#This Row],[Monster]],'Monster List'!$A$2:$A$447,'Monster List'!$B$2:$B$447)&gt;='Random Encounter'!$J$2</f>
        <v>1</v>
      </c>
      <c r="J443" t="b">
        <f>LOOKUP(Table412[[#This Row],[Monster]],'Monster List'!$A$2:$A$447,'Monster List'!$B$2:$B$447)&lt;='Random Encounter'!$K$2</f>
        <v>1</v>
      </c>
      <c r="K443" t="b">
        <f t="shared" si="6"/>
        <v>0</v>
      </c>
      <c r="L443" s="12">
        <f>IF(Table412[[#This Row],[Include?]],1,0)+L442</f>
        <v>28</v>
      </c>
      <c r="M443" s="13">
        <f>IF(INDEX('REG XP Table'!$B$2:$E$2815,'Random Encounter'!$F$8+M$1,'REG XP Table'!$G$2)-'Random Encounter'!$E$8-LOOKUP($A443,'Monster List'!$A$2:$A$448,'Monster List'!$C$2:$C$448)*M$1&gt;=0,1,0)</f>
        <v>0</v>
      </c>
      <c r="N443" s="15">
        <f>IF(INDEX('REG XP Table'!$B$2:$E$2815,'Random Encounter'!$F$8+N$1,'REG XP Table'!$G$2)-'Random Encounter'!$E$8-LOOKUP($A443,'Monster List'!$A$2:$A$448,'Monster List'!$C$2:$C$448)*N$1&gt;=0,N$1,M443)</f>
        <v>0</v>
      </c>
      <c r="O443" s="13">
        <f>IF(INDEX('REG XP Table'!$B$2:$E$2815,'Random Encounter'!$F$8+O$1,'REG XP Table'!$G$2)-'Random Encounter'!$E$8-LOOKUP($A443,'Monster List'!$A$2:$A$448,'Monster List'!$C$2:$C$448)*O$1&gt;=0,O$1,N443)</f>
        <v>0</v>
      </c>
      <c r="P443" s="13">
        <f>IF(INDEX('REG XP Table'!$B$2:$E$2815,'Random Encounter'!$F$8+P$1,'REG XP Table'!$G$2)-'Random Encounter'!$E$8-LOOKUP($A443,'Monster List'!$A$2:$A$448,'Monster List'!$C$2:$C$448)*P$1&gt;=0,P$1,O443)</f>
        <v>0</v>
      </c>
      <c r="Q443" s="13">
        <f>IF(INDEX('REG XP Table'!$B$2:$E$2815,'Random Encounter'!$F$8+Q$1,'REG XP Table'!$G$2)-'Random Encounter'!$E$8-LOOKUP($A443,'Monster List'!$A$2:$A$448,'Monster List'!$C$2:$C$448)*Q$1&gt;=0,Q$1,P443)</f>
        <v>0</v>
      </c>
      <c r="R443" s="13">
        <f>IF(INDEX('REG XP Table'!$B$2:$E$2815,'Random Encounter'!$F$8+R$1,'REG XP Table'!$G$2)-'Random Encounter'!$E$8-LOOKUP($A443,'Monster List'!$A$2:$A$448,'Monster List'!$C$2:$C$448)*R$1&gt;=0,R$1,Q443)</f>
        <v>0</v>
      </c>
      <c r="S443" s="13">
        <f>IF(INDEX('REG XP Table'!$B$2:$E$2815,'Random Encounter'!$F$8+S$1,'REG XP Table'!$G$2)-'Random Encounter'!$E$8-LOOKUP($A443,'Monster List'!$A$2:$A$448,'Monster List'!$C$2:$C$448)*S$1&gt;=0,S$1,R443)</f>
        <v>0</v>
      </c>
      <c r="T443" s="13">
        <f>IF(INDEX('REG XP Table'!$B$2:$E$2815,'Random Encounter'!$F$8+T$1,'REG XP Table'!$G$2)-'Random Encounter'!$E$8-LOOKUP($A443,'Monster List'!$A$2:$A$448,'Monster List'!$C$2:$C$448)*T$1&gt;=0,T$1,S443)</f>
        <v>0</v>
      </c>
      <c r="U443" s="13">
        <f>IF(INDEX('REG XP Table'!$B$2:$E$2815,'Random Encounter'!$F$8+U$1,'REG XP Table'!$G$2)-'Random Encounter'!$E$8-LOOKUP($A443,'Monster List'!$A$2:$A$448,'Monster List'!$C$2:$C$448)*U$1&gt;=0,U$1,T443)</f>
        <v>0</v>
      </c>
      <c r="V443" s="13">
        <f>IF(INDEX('REG XP Table'!$B$2:$E$2815,'Random Encounter'!$F$8+V$1,'REG XP Table'!$G$2)-'Random Encounter'!$E$8-LOOKUP($A443,'Monster List'!$A$2:$A$448,'Monster List'!$C$2:$C$448)*V$1&gt;=0,V$1,U443)</f>
        <v>0</v>
      </c>
      <c r="W443" s="13">
        <f>IF(INDEX('REG XP Table'!$B$2:$E$2815,'Random Encounter'!$F$8+W$1,'REG XP Table'!$G$2)-'Random Encounter'!$E$8-LOOKUP($A443,'Monster List'!$A$2:$A$448,'Monster List'!$C$2:$C$448)*W$1&gt;=0,W$1,V443)</f>
        <v>0</v>
      </c>
      <c r="X443" s="13">
        <f>IF(INDEX('REG XP Table'!$B$2:$E$2815,'Random Encounter'!$F$8+X$1,'REG XP Table'!$G$2)-'Random Encounter'!$E$8-LOOKUP($A443,'Monster List'!$A$2:$A$448,'Monster List'!$C$2:$C$448)*X$1&gt;=0,X$1,W443)</f>
        <v>0</v>
      </c>
      <c r="Y443" s="13">
        <f>IF(INDEX('REG XP Table'!$B$2:$E$2815,'Random Encounter'!$F$8+Y$1,'REG XP Table'!$G$2)-'Random Encounter'!$E$8-LOOKUP($A443,'Monster List'!$A$2:$A$448,'Monster List'!$C$2:$C$448)*Y$1&gt;=0,Y$1,X443)</f>
        <v>0</v>
      </c>
      <c r="Z443" s="13">
        <f>IF(INDEX('REG XP Table'!$B$2:$E$2815,'Random Encounter'!$F$8+Z$1,'REG XP Table'!$G$2)-'Random Encounter'!$E$8-LOOKUP($A443,'Monster List'!$A$2:$A$448,'Monster List'!$C$2:$C$448)*Z$1&gt;=0,Z$1,Y443)</f>
        <v>0</v>
      </c>
      <c r="AA443" s="13">
        <f>IF(INDEX('REG XP Table'!$B$2:$E$2815,'Random Encounter'!$F$8+AA$1,'REG XP Table'!$G$2)-'Random Encounter'!$E$8-LOOKUP($A443,'Monster List'!$A$2:$A$448,'Monster List'!$C$2:$C$448)*AA$1&gt;=0,AA$1,Z443)</f>
        <v>0</v>
      </c>
      <c r="AB443" s="13">
        <f>IF(INDEX('REG XP Table'!$B$2:$E$2815,'Random Encounter'!$F$8+AB$1,'REG XP Table'!$G$2)-'Random Encounter'!$E$8-LOOKUP($A443,'Monster List'!$A$2:$A$448,'Monster List'!$C$2:$C$448)*AB$1&gt;=0,AB$1,AA443)</f>
        <v>0</v>
      </c>
      <c r="AC443" s="13">
        <f>IF(INDEX('REG XP Table'!$B$2:$E$2815,'Random Encounter'!$F$8+AC$1,'REG XP Table'!$G$2)-'Random Encounter'!$E$8-LOOKUP($A443,'Monster List'!$A$2:$A$448,'Monster List'!$C$2:$C$448)*AC$1&gt;=0,AC$1,AB443)</f>
        <v>0</v>
      </c>
      <c r="AD443" s="13">
        <f>IF(INDEX('REG XP Table'!$B$2:$E$2815,'Random Encounter'!$F$8+AD$1,'REG XP Table'!$G$2)-'Random Encounter'!$E$8-LOOKUP($A443,'Monster List'!$A$2:$A$448,'Monster List'!$C$2:$C$448)*AD$1&gt;=0,AD$1,AC443)</f>
        <v>0</v>
      </c>
      <c r="AE443" s="13">
        <f>IF(INDEX('REG XP Table'!$B$2:$E$2815,'Random Encounter'!$F$8+AE$1,'REG XP Table'!$G$2)-'Random Encounter'!$E$8-LOOKUP($A443,'Monster List'!$A$2:$A$448,'Monster List'!$C$2:$C$448)*AE$1&gt;=0,AE$1,AD443)</f>
        <v>0</v>
      </c>
      <c r="AF443" s="13">
        <f>IF(INDEX('REG XP Table'!$B$2:$E$2815,'Random Encounter'!$F$8+AF$1,'REG XP Table'!$G$2)-'Random Encounter'!$E$8-LOOKUP($A443,'Monster List'!$A$2:$A$448,'Monster List'!$C$2:$C$448)*AF$1&gt;=0,AF$1,AE443)</f>
        <v>0</v>
      </c>
    </row>
    <row r="444" spans="1:32" x14ac:dyDescent="0.3">
      <c r="A444" t="s">
        <v>348</v>
      </c>
      <c r="B444">
        <v>2300</v>
      </c>
      <c r="C444" t="b">
        <f>ISTEXT(INDEX(Table4[],MATCH(Table412[[#This Row],[Monster]],Table4[Monster],0),MATCH(Table36[Location],Table4[#Headers],0)))</f>
        <v>0</v>
      </c>
      <c r="D444" t="b">
        <f>ISNUMBER(MATCH(LOOKUP(Table412[[#This Row],[Monster]],Table4[Monster],Table4[Alignment 1]),'MSL Filters'!$K$3:$P$3,0))</f>
        <v>1</v>
      </c>
      <c r="E444" t="b">
        <f>ISNUMBER(MATCH(LOOKUP(Table412[[#This Row],[Monster]],Table4[Monster],Table4[Alignment 2]),'MSL Filters'!$K$13:$P$13,0))</f>
        <v>1</v>
      </c>
      <c r="F444" t="b">
        <f>IF(EXACT("Any",Table36[Type]), TRUE, EXACT(LOOKUP(Table412[[#This Row],[Monster]],Table4[Monster],Table4[Type]),Table36[Type]))</f>
        <v>0</v>
      </c>
      <c r="G444" t="b">
        <f>IF(EXACT("Any",Table36[Sub Type]),TRUE,NOT(ISERROR(MATCH(LOOKUP(Table412[[#This Row],[Monster]],Table4[Monster],Table4[Subtype]),'MSL Filters'!$K$23:$P$23,0))))</f>
        <v>1</v>
      </c>
      <c r="H444" t="b">
        <f>IF(EXACT(Table412[[#This Row],[1]],1),TRUE,FALSE)</f>
        <v>0</v>
      </c>
      <c r="I444" t="b">
        <f>LOOKUP(Table412[[#This Row],[Monster]],'Monster List'!$A$2:$A$447,'Monster List'!$B$2:$B$447)&gt;='Random Encounter'!$J$2</f>
        <v>1</v>
      </c>
      <c r="J444" t="b">
        <f>LOOKUP(Table412[[#This Row],[Monster]],'Monster List'!$A$2:$A$447,'Monster List'!$B$2:$B$447)&lt;='Random Encounter'!$K$2</f>
        <v>1</v>
      </c>
      <c r="K444" t="b">
        <f t="shared" si="6"/>
        <v>0</v>
      </c>
      <c r="L444" s="12">
        <f>IF(Table412[[#This Row],[Include?]],1,0)+L443</f>
        <v>28</v>
      </c>
      <c r="M444" s="13">
        <f>IF(INDEX('REG XP Table'!$B$2:$E$2815,'Random Encounter'!$F$8+M$1,'REG XP Table'!$G$2)-'Random Encounter'!$E$8-LOOKUP($A444,'Monster List'!$A$2:$A$448,'Monster List'!$C$2:$C$448)*M$1&gt;=0,1,0)</f>
        <v>0</v>
      </c>
      <c r="N444" s="15">
        <f>IF(INDEX('REG XP Table'!$B$2:$E$2815,'Random Encounter'!$F$8+N$1,'REG XP Table'!$G$2)-'Random Encounter'!$E$8-LOOKUP($A444,'Monster List'!$A$2:$A$448,'Monster List'!$C$2:$C$448)*N$1&gt;=0,N$1,M444)</f>
        <v>0</v>
      </c>
      <c r="O444" s="13">
        <f>IF(INDEX('REG XP Table'!$B$2:$E$2815,'Random Encounter'!$F$8+O$1,'REG XP Table'!$G$2)-'Random Encounter'!$E$8-LOOKUP($A444,'Monster List'!$A$2:$A$448,'Monster List'!$C$2:$C$448)*O$1&gt;=0,O$1,N444)</f>
        <v>0</v>
      </c>
      <c r="P444" s="13">
        <f>IF(INDEX('REG XP Table'!$B$2:$E$2815,'Random Encounter'!$F$8+P$1,'REG XP Table'!$G$2)-'Random Encounter'!$E$8-LOOKUP($A444,'Monster List'!$A$2:$A$448,'Monster List'!$C$2:$C$448)*P$1&gt;=0,P$1,O444)</f>
        <v>0</v>
      </c>
      <c r="Q444" s="13">
        <f>IF(INDEX('REG XP Table'!$B$2:$E$2815,'Random Encounter'!$F$8+Q$1,'REG XP Table'!$G$2)-'Random Encounter'!$E$8-LOOKUP($A444,'Monster List'!$A$2:$A$448,'Monster List'!$C$2:$C$448)*Q$1&gt;=0,Q$1,P444)</f>
        <v>0</v>
      </c>
      <c r="R444" s="13">
        <f>IF(INDEX('REG XP Table'!$B$2:$E$2815,'Random Encounter'!$F$8+R$1,'REG XP Table'!$G$2)-'Random Encounter'!$E$8-LOOKUP($A444,'Monster List'!$A$2:$A$448,'Monster List'!$C$2:$C$448)*R$1&gt;=0,R$1,Q444)</f>
        <v>0</v>
      </c>
      <c r="S444" s="13">
        <f>IF(INDEX('REG XP Table'!$B$2:$E$2815,'Random Encounter'!$F$8+S$1,'REG XP Table'!$G$2)-'Random Encounter'!$E$8-LOOKUP($A444,'Monster List'!$A$2:$A$448,'Monster List'!$C$2:$C$448)*S$1&gt;=0,S$1,R444)</f>
        <v>0</v>
      </c>
      <c r="T444" s="13">
        <f>IF(INDEX('REG XP Table'!$B$2:$E$2815,'Random Encounter'!$F$8+T$1,'REG XP Table'!$G$2)-'Random Encounter'!$E$8-LOOKUP($A444,'Monster List'!$A$2:$A$448,'Monster List'!$C$2:$C$448)*T$1&gt;=0,T$1,S444)</f>
        <v>0</v>
      </c>
      <c r="U444" s="13">
        <f>IF(INDEX('REG XP Table'!$B$2:$E$2815,'Random Encounter'!$F$8+U$1,'REG XP Table'!$G$2)-'Random Encounter'!$E$8-LOOKUP($A444,'Monster List'!$A$2:$A$448,'Monster List'!$C$2:$C$448)*U$1&gt;=0,U$1,T444)</f>
        <v>0</v>
      </c>
      <c r="V444" s="13">
        <f>IF(INDEX('REG XP Table'!$B$2:$E$2815,'Random Encounter'!$F$8+V$1,'REG XP Table'!$G$2)-'Random Encounter'!$E$8-LOOKUP($A444,'Monster List'!$A$2:$A$448,'Monster List'!$C$2:$C$448)*V$1&gt;=0,V$1,U444)</f>
        <v>0</v>
      </c>
      <c r="W444" s="13">
        <f>IF(INDEX('REG XP Table'!$B$2:$E$2815,'Random Encounter'!$F$8+W$1,'REG XP Table'!$G$2)-'Random Encounter'!$E$8-LOOKUP($A444,'Monster List'!$A$2:$A$448,'Monster List'!$C$2:$C$448)*W$1&gt;=0,W$1,V444)</f>
        <v>0</v>
      </c>
      <c r="X444" s="13">
        <f>IF(INDEX('REG XP Table'!$B$2:$E$2815,'Random Encounter'!$F$8+X$1,'REG XP Table'!$G$2)-'Random Encounter'!$E$8-LOOKUP($A444,'Monster List'!$A$2:$A$448,'Monster List'!$C$2:$C$448)*X$1&gt;=0,X$1,W444)</f>
        <v>0</v>
      </c>
      <c r="Y444" s="13">
        <f>IF(INDEX('REG XP Table'!$B$2:$E$2815,'Random Encounter'!$F$8+Y$1,'REG XP Table'!$G$2)-'Random Encounter'!$E$8-LOOKUP($A444,'Monster List'!$A$2:$A$448,'Monster List'!$C$2:$C$448)*Y$1&gt;=0,Y$1,X444)</f>
        <v>0</v>
      </c>
      <c r="Z444" s="13">
        <f>IF(INDEX('REG XP Table'!$B$2:$E$2815,'Random Encounter'!$F$8+Z$1,'REG XP Table'!$G$2)-'Random Encounter'!$E$8-LOOKUP($A444,'Monster List'!$A$2:$A$448,'Monster List'!$C$2:$C$448)*Z$1&gt;=0,Z$1,Y444)</f>
        <v>0</v>
      </c>
      <c r="AA444" s="13">
        <f>IF(INDEX('REG XP Table'!$B$2:$E$2815,'Random Encounter'!$F$8+AA$1,'REG XP Table'!$G$2)-'Random Encounter'!$E$8-LOOKUP($A444,'Monster List'!$A$2:$A$448,'Monster List'!$C$2:$C$448)*AA$1&gt;=0,AA$1,Z444)</f>
        <v>0</v>
      </c>
      <c r="AB444" s="13">
        <f>IF(INDEX('REG XP Table'!$B$2:$E$2815,'Random Encounter'!$F$8+AB$1,'REG XP Table'!$G$2)-'Random Encounter'!$E$8-LOOKUP($A444,'Monster List'!$A$2:$A$448,'Monster List'!$C$2:$C$448)*AB$1&gt;=0,AB$1,AA444)</f>
        <v>0</v>
      </c>
      <c r="AC444" s="13">
        <f>IF(INDEX('REG XP Table'!$B$2:$E$2815,'Random Encounter'!$F$8+AC$1,'REG XP Table'!$G$2)-'Random Encounter'!$E$8-LOOKUP($A444,'Monster List'!$A$2:$A$448,'Monster List'!$C$2:$C$448)*AC$1&gt;=0,AC$1,AB444)</f>
        <v>0</v>
      </c>
      <c r="AD444" s="13">
        <f>IF(INDEX('REG XP Table'!$B$2:$E$2815,'Random Encounter'!$F$8+AD$1,'REG XP Table'!$G$2)-'Random Encounter'!$E$8-LOOKUP($A444,'Monster List'!$A$2:$A$448,'Monster List'!$C$2:$C$448)*AD$1&gt;=0,AD$1,AC444)</f>
        <v>0</v>
      </c>
      <c r="AE444" s="13">
        <f>IF(INDEX('REG XP Table'!$B$2:$E$2815,'Random Encounter'!$F$8+AE$1,'REG XP Table'!$G$2)-'Random Encounter'!$E$8-LOOKUP($A444,'Monster List'!$A$2:$A$448,'Monster List'!$C$2:$C$448)*AE$1&gt;=0,AE$1,AD444)</f>
        <v>0</v>
      </c>
      <c r="AF444" s="13">
        <f>IF(INDEX('REG XP Table'!$B$2:$E$2815,'Random Encounter'!$F$8+AF$1,'REG XP Table'!$G$2)-'Random Encounter'!$E$8-LOOKUP($A444,'Monster List'!$A$2:$A$448,'Monster List'!$C$2:$C$448)*AF$1&gt;=0,AF$1,AE444)</f>
        <v>0</v>
      </c>
    </row>
    <row r="445" spans="1:32" x14ac:dyDescent="0.3">
      <c r="A445" t="s">
        <v>360</v>
      </c>
      <c r="B445">
        <v>2900</v>
      </c>
      <c r="C445" t="b">
        <f>ISTEXT(INDEX(Table4[],MATCH(Table412[[#This Row],[Monster]],Table4[Monster],0),MATCH(Table36[Location],Table4[#Headers],0)))</f>
        <v>0</v>
      </c>
      <c r="D445" t="b">
        <f>ISNUMBER(MATCH(LOOKUP(Table412[[#This Row],[Monster]],Table4[Monster],Table4[Alignment 1]),'MSL Filters'!$K$3:$P$3,0))</f>
        <v>1</v>
      </c>
      <c r="E445" t="b">
        <f>ISNUMBER(MATCH(LOOKUP(Table412[[#This Row],[Monster]],Table4[Monster],Table4[Alignment 2]),'MSL Filters'!$K$13:$P$13,0))</f>
        <v>1</v>
      </c>
      <c r="F445" t="b">
        <f>IF(EXACT("Any",Table36[Type]), TRUE, EXACT(LOOKUP(Table412[[#This Row],[Monster]],Table4[Monster],Table4[Type]),Table36[Type]))</f>
        <v>0</v>
      </c>
      <c r="G445" t="b">
        <f>IF(EXACT("Any",Table36[Sub Type]),TRUE,NOT(ISERROR(MATCH(LOOKUP(Table412[[#This Row],[Monster]],Table4[Monster],Table4[Subtype]),'MSL Filters'!$K$23:$P$23,0))))</f>
        <v>1</v>
      </c>
      <c r="H445" t="b">
        <f>IF(EXACT(Table412[[#This Row],[1]],1),TRUE,FALSE)</f>
        <v>0</v>
      </c>
      <c r="I445" t="b">
        <f>LOOKUP(Table412[[#This Row],[Monster]],'Monster List'!$A$2:$A$447,'Monster List'!$B$2:$B$447)&gt;='Random Encounter'!$J$2</f>
        <v>1</v>
      </c>
      <c r="J445" t="b">
        <f>LOOKUP(Table412[[#This Row],[Monster]],'Monster List'!$A$2:$A$447,'Monster List'!$B$2:$B$447)&lt;='Random Encounter'!$K$2</f>
        <v>1</v>
      </c>
      <c r="K445" t="b">
        <f t="shared" si="6"/>
        <v>0</v>
      </c>
      <c r="L445" s="12">
        <f>IF(Table412[[#This Row],[Include?]],1,0)+L444</f>
        <v>28</v>
      </c>
      <c r="M445" s="13">
        <f>IF(INDEX('REG XP Table'!$B$2:$E$2815,'Random Encounter'!$F$8+M$1,'REG XP Table'!$G$2)-'Random Encounter'!$E$8-LOOKUP($A445,'Monster List'!$A$2:$A$448,'Monster List'!$C$2:$C$448)*M$1&gt;=0,1,0)</f>
        <v>0</v>
      </c>
      <c r="N445" s="15">
        <f>IF(INDEX('REG XP Table'!$B$2:$E$2815,'Random Encounter'!$F$8+N$1,'REG XP Table'!$G$2)-'Random Encounter'!$E$8-LOOKUP($A445,'Monster List'!$A$2:$A$448,'Monster List'!$C$2:$C$448)*N$1&gt;=0,N$1,M445)</f>
        <v>0</v>
      </c>
      <c r="O445" s="13">
        <f>IF(INDEX('REG XP Table'!$B$2:$E$2815,'Random Encounter'!$F$8+O$1,'REG XP Table'!$G$2)-'Random Encounter'!$E$8-LOOKUP($A445,'Monster List'!$A$2:$A$448,'Monster List'!$C$2:$C$448)*O$1&gt;=0,O$1,N445)</f>
        <v>0</v>
      </c>
      <c r="P445" s="13">
        <f>IF(INDEX('REG XP Table'!$B$2:$E$2815,'Random Encounter'!$F$8+P$1,'REG XP Table'!$G$2)-'Random Encounter'!$E$8-LOOKUP($A445,'Monster List'!$A$2:$A$448,'Monster List'!$C$2:$C$448)*P$1&gt;=0,P$1,O445)</f>
        <v>0</v>
      </c>
      <c r="Q445" s="13">
        <f>IF(INDEX('REG XP Table'!$B$2:$E$2815,'Random Encounter'!$F$8+Q$1,'REG XP Table'!$G$2)-'Random Encounter'!$E$8-LOOKUP($A445,'Monster List'!$A$2:$A$448,'Monster List'!$C$2:$C$448)*Q$1&gt;=0,Q$1,P445)</f>
        <v>0</v>
      </c>
      <c r="R445" s="13">
        <f>IF(INDEX('REG XP Table'!$B$2:$E$2815,'Random Encounter'!$F$8+R$1,'REG XP Table'!$G$2)-'Random Encounter'!$E$8-LOOKUP($A445,'Monster List'!$A$2:$A$448,'Monster List'!$C$2:$C$448)*R$1&gt;=0,R$1,Q445)</f>
        <v>0</v>
      </c>
      <c r="S445" s="13">
        <f>IF(INDEX('REG XP Table'!$B$2:$E$2815,'Random Encounter'!$F$8+S$1,'REG XP Table'!$G$2)-'Random Encounter'!$E$8-LOOKUP($A445,'Monster List'!$A$2:$A$448,'Monster List'!$C$2:$C$448)*S$1&gt;=0,S$1,R445)</f>
        <v>0</v>
      </c>
      <c r="T445" s="13">
        <f>IF(INDEX('REG XP Table'!$B$2:$E$2815,'Random Encounter'!$F$8+T$1,'REG XP Table'!$G$2)-'Random Encounter'!$E$8-LOOKUP($A445,'Monster List'!$A$2:$A$448,'Monster List'!$C$2:$C$448)*T$1&gt;=0,T$1,S445)</f>
        <v>0</v>
      </c>
      <c r="U445" s="13">
        <f>IF(INDEX('REG XP Table'!$B$2:$E$2815,'Random Encounter'!$F$8+U$1,'REG XP Table'!$G$2)-'Random Encounter'!$E$8-LOOKUP($A445,'Monster List'!$A$2:$A$448,'Monster List'!$C$2:$C$448)*U$1&gt;=0,U$1,T445)</f>
        <v>0</v>
      </c>
      <c r="V445" s="13">
        <f>IF(INDEX('REG XP Table'!$B$2:$E$2815,'Random Encounter'!$F$8+V$1,'REG XP Table'!$G$2)-'Random Encounter'!$E$8-LOOKUP($A445,'Monster List'!$A$2:$A$448,'Monster List'!$C$2:$C$448)*V$1&gt;=0,V$1,U445)</f>
        <v>0</v>
      </c>
      <c r="W445" s="13">
        <f>IF(INDEX('REG XP Table'!$B$2:$E$2815,'Random Encounter'!$F$8+W$1,'REG XP Table'!$G$2)-'Random Encounter'!$E$8-LOOKUP($A445,'Monster List'!$A$2:$A$448,'Monster List'!$C$2:$C$448)*W$1&gt;=0,W$1,V445)</f>
        <v>0</v>
      </c>
      <c r="X445" s="13">
        <f>IF(INDEX('REG XP Table'!$B$2:$E$2815,'Random Encounter'!$F$8+X$1,'REG XP Table'!$G$2)-'Random Encounter'!$E$8-LOOKUP($A445,'Monster List'!$A$2:$A$448,'Monster List'!$C$2:$C$448)*X$1&gt;=0,X$1,W445)</f>
        <v>0</v>
      </c>
      <c r="Y445" s="13">
        <f>IF(INDEX('REG XP Table'!$B$2:$E$2815,'Random Encounter'!$F$8+Y$1,'REG XP Table'!$G$2)-'Random Encounter'!$E$8-LOOKUP($A445,'Monster List'!$A$2:$A$448,'Monster List'!$C$2:$C$448)*Y$1&gt;=0,Y$1,X445)</f>
        <v>0</v>
      </c>
      <c r="Z445" s="13">
        <f>IF(INDEX('REG XP Table'!$B$2:$E$2815,'Random Encounter'!$F$8+Z$1,'REG XP Table'!$G$2)-'Random Encounter'!$E$8-LOOKUP($A445,'Monster List'!$A$2:$A$448,'Monster List'!$C$2:$C$448)*Z$1&gt;=0,Z$1,Y445)</f>
        <v>0</v>
      </c>
      <c r="AA445" s="13">
        <f>IF(INDEX('REG XP Table'!$B$2:$E$2815,'Random Encounter'!$F$8+AA$1,'REG XP Table'!$G$2)-'Random Encounter'!$E$8-LOOKUP($A445,'Monster List'!$A$2:$A$448,'Monster List'!$C$2:$C$448)*AA$1&gt;=0,AA$1,Z445)</f>
        <v>0</v>
      </c>
      <c r="AB445" s="13">
        <f>IF(INDEX('REG XP Table'!$B$2:$E$2815,'Random Encounter'!$F$8+AB$1,'REG XP Table'!$G$2)-'Random Encounter'!$E$8-LOOKUP($A445,'Monster List'!$A$2:$A$448,'Monster List'!$C$2:$C$448)*AB$1&gt;=0,AB$1,AA445)</f>
        <v>0</v>
      </c>
      <c r="AC445" s="13">
        <f>IF(INDEX('REG XP Table'!$B$2:$E$2815,'Random Encounter'!$F$8+AC$1,'REG XP Table'!$G$2)-'Random Encounter'!$E$8-LOOKUP($A445,'Monster List'!$A$2:$A$448,'Monster List'!$C$2:$C$448)*AC$1&gt;=0,AC$1,AB445)</f>
        <v>0</v>
      </c>
      <c r="AD445" s="13">
        <f>IF(INDEX('REG XP Table'!$B$2:$E$2815,'Random Encounter'!$F$8+AD$1,'REG XP Table'!$G$2)-'Random Encounter'!$E$8-LOOKUP($A445,'Monster List'!$A$2:$A$448,'Monster List'!$C$2:$C$448)*AD$1&gt;=0,AD$1,AC445)</f>
        <v>0</v>
      </c>
      <c r="AE445" s="13">
        <f>IF(INDEX('REG XP Table'!$B$2:$E$2815,'Random Encounter'!$F$8+AE$1,'REG XP Table'!$G$2)-'Random Encounter'!$E$8-LOOKUP($A445,'Monster List'!$A$2:$A$448,'Monster List'!$C$2:$C$448)*AE$1&gt;=0,AE$1,AD445)</f>
        <v>0</v>
      </c>
      <c r="AF445" s="13">
        <f>IF(INDEX('REG XP Table'!$B$2:$E$2815,'Random Encounter'!$F$8+AF$1,'REG XP Table'!$G$2)-'Random Encounter'!$E$8-LOOKUP($A445,'Monster List'!$A$2:$A$448,'Monster List'!$C$2:$C$448)*AF$1&gt;=0,AF$1,AE445)</f>
        <v>0</v>
      </c>
    </row>
    <row r="446" spans="1:32" x14ac:dyDescent="0.3">
      <c r="A446" t="s">
        <v>275</v>
      </c>
      <c r="B446">
        <v>700</v>
      </c>
      <c r="C446" t="b">
        <f>ISTEXT(INDEX(Table4[],MATCH(Table412[[#This Row],[Monster]],Table4[Monster],0),MATCH(Table36[Location],Table4[#Headers],0)))</f>
        <v>0</v>
      </c>
      <c r="D446" t="b">
        <f>ISNUMBER(MATCH(LOOKUP(Table412[[#This Row],[Monster]],Table4[Monster],Table4[Alignment 1]),'MSL Filters'!$K$3:$P$3,0))</f>
        <v>1</v>
      </c>
      <c r="E446" t="b">
        <f>ISNUMBER(MATCH(LOOKUP(Table412[[#This Row],[Monster]],Table4[Monster],Table4[Alignment 2]),'MSL Filters'!$K$13:$P$13,0))</f>
        <v>1</v>
      </c>
      <c r="F446" t="b">
        <f>IF(EXACT("Any",Table36[Type]), TRUE, EXACT(LOOKUP(Table412[[#This Row],[Monster]],Table4[Monster],Table4[Type]),Table36[Type]))</f>
        <v>0</v>
      </c>
      <c r="G446" t="b">
        <f>IF(EXACT("Any",Table36[Sub Type]),TRUE,NOT(ISERROR(MATCH(LOOKUP(Table412[[#This Row],[Monster]],Table4[Monster],Table4[Subtype]),'MSL Filters'!$K$23:$P$23,0))))</f>
        <v>1</v>
      </c>
      <c r="H446" t="b">
        <f>IF(EXACT(Table412[[#This Row],[1]],1),TRUE,FALSE)</f>
        <v>0</v>
      </c>
      <c r="I446" t="b">
        <f>LOOKUP(Table412[[#This Row],[Monster]],'Monster List'!$A$2:$A$447,'Monster List'!$B$2:$B$447)&gt;='Random Encounter'!$J$2</f>
        <v>1</v>
      </c>
      <c r="J446" t="b">
        <f>LOOKUP(Table412[[#This Row],[Monster]],'Monster List'!$A$2:$A$447,'Monster List'!$B$2:$B$447)&lt;='Random Encounter'!$K$2</f>
        <v>1</v>
      </c>
      <c r="K446" t="b">
        <f t="shared" si="6"/>
        <v>0</v>
      </c>
      <c r="L446" s="12">
        <f>IF(Table412[[#This Row],[Include?]],1,0)+L445</f>
        <v>28</v>
      </c>
      <c r="M446" s="13">
        <f>IF(INDEX('REG XP Table'!$B$2:$E$2815,'Random Encounter'!$F$8+M$1,'REG XP Table'!$G$2)-'Random Encounter'!$E$8-LOOKUP($A446,'Monster List'!$A$2:$A$448,'Monster List'!$C$2:$C$448)*M$1&gt;=0,1,0)</f>
        <v>0</v>
      </c>
      <c r="N446" s="15">
        <f>IF(INDEX('REG XP Table'!$B$2:$E$2815,'Random Encounter'!$F$8+N$1,'REG XP Table'!$G$2)-'Random Encounter'!$E$8-LOOKUP($A446,'Monster List'!$A$2:$A$448,'Monster List'!$C$2:$C$448)*N$1&gt;=0,N$1,M446)</f>
        <v>0</v>
      </c>
      <c r="O446" s="13">
        <f>IF(INDEX('REG XP Table'!$B$2:$E$2815,'Random Encounter'!$F$8+O$1,'REG XP Table'!$G$2)-'Random Encounter'!$E$8-LOOKUP($A446,'Monster List'!$A$2:$A$448,'Monster List'!$C$2:$C$448)*O$1&gt;=0,O$1,N446)</f>
        <v>0</v>
      </c>
      <c r="P446" s="13">
        <f>IF(INDEX('REG XP Table'!$B$2:$E$2815,'Random Encounter'!$F$8+P$1,'REG XP Table'!$G$2)-'Random Encounter'!$E$8-LOOKUP($A446,'Monster List'!$A$2:$A$448,'Monster List'!$C$2:$C$448)*P$1&gt;=0,P$1,O446)</f>
        <v>0</v>
      </c>
      <c r="Q446" s="13">
        <f>IF(INDEX('REG XP Table'!$B$2:$E$2815,'Random Encounter'!$F$8+Q$1,'REG XP Table'!$G$2)-'Random Encounter'!$E$8-LOOKUP($A446,'Monster List'!$A$2:$A$448,'Monster List'!$C$2:$C$448)*Q$1&gt;=0,Q$1,P446)</f>
        <v>0</v>
      </c>
      <c r="R446" s="13">
        <f>IF(INDEX('REG XP Table'!$B$2:$E$2815,'Random Encounter'!$F$8+R$1,'REG XP Table'!$G$2)-'Random Encounter'!$E$8-LOOKUP($A446,'Monster List'!$A$2:$A$448,'Monster List'!$C$2:$C$448)*R$1&gt;=0,R$1,Q446)</f>
        <v>0</v>
      </c>
      <c r="S446" s="13">
        <f>IF(INDEX('REG XP Table'!$B$2:$E$2815,'Random Encounter'!$F$8+S$1,'REG XP Table'!$G$2)-'Random Encounter'!$E$8-LOOKUP($A446,'Monster List'!$A$2:$A$448,'Monster List'!$C$2:$C$448)*S$1&gt;=0,S$1,R446)</f>
        <v>0</v>
      </c>
      <c r="T446" s="13">
        <f>IF(INDEX('REG XP Table'!$B$2:$E$2815,'Random Encounter'!$F$8+T$1,'REG XP Table'!$G$2)-'Random Encounter'!$E$8-LOOKUP($A446,'Monster List'!$A$2:$A$448,'Monster List'!$C$2:$C$448)*T$1&gt;=0,T$1,S446)</f>
        <v>0</v>
      </c>
      <c r="U446" s="13">
        <f>IF(INDEX('REG XP Table'!$B$2:$E$2815,'Random Encounter'!$F$8+U$1,'REG XP Table'!$G$2)-'Random Encounter'!$E$8-LOOKUP($A446,'Monster List'!$A$2:$A$448,'Monster List'!$C$2:$C$448)*U$1&gt;=0,U$1,T446)</f>
        <v>0</v>
      </c>
      <c r="V446" s="13">
        <f>IF(INDEX('REG XP Table'!$B$2:$E$2815,'Random Encounter'!$F$8+V$1,'REG XP Table'!$G$2)-'Random Encounter'!$E$8-LOOKUP($A446,'Monster List'!$A$2:$A$448,'Monster List'!$C$2:$C$448)*V$1&gt;=0,V$1,U446)</f>
        <v>0</v>
      </c>
      <c r="W446" s="13">
        <f>IF(INDEX('REG XP Table'!$B$2:$E$2815,'Random Encounter'!$F$8+W$1,'REG XP Table'!$G$2)-'Random Encounter'!$E$8-LOOKUP($A446,'Monster List'!$A$2:$A$448,'Monster List'!$C$2:$C$448)*W$1&gt;=0,W$1,V446)</f>
        <v>0</v>
      </c>
      <c r="X446" s="13">
        <f>IF(INDEX('REG XP Table'!$B$2:$E$2815,'Random Encounter'!$F$8+X$1,'REG XP Table'!$G$2)-'Random Encounter'!$E$8-LOOKUP($A446,'Monster List'!$A$2:$A$448,'Monster List'!$C$2:$C$448)*X$1&gt;=0,X$1,W446)</f>
        <v>0</v>
      </c>
      <c r="Y446" s="13">
        <f>IF(INDEX('REG XP Table'!$B$2:$E$2815,'Random Encounter'!$F$8+Y$1,'REG XP Table'!$G$2)-'Random Encounter'!$E$8-LOOKUP($A446,'Monster List'!$A$2:$A$448,'Monster List'!$C$2:$C$448)*Y$1&gt;=0,Y$1,X446)</f>
        <v>0</v>
      </c>
      <c r="Z446" s="13">
        <f>IF(INDEX('REG XP Table'!$B$2:$E$2815,'Random Encounter'!$F$8+Z$1,'REG XP Table'!$G$2)-'Random Encounter'!$E$8-LOOKUP($A446,'Monster List'!$A$2:$A$448,'Monster List'!$C$2:$C$448)*Z$1&gt;=0,Z$1,Y446)</f>
        <v>0</v>
      </c>
      <c r="AA446" s="13">
        <f>IF(INDEX('REG XP Table'!$B$2:$E$2815,'Random Encounter'!$F$8+AA$1,'REG XP Table'!$G$2)-'Random Encounter'!$E$8-LOOKUP($A446,'Monster List'!$A$2:$A$448,'Monster List'!$C$2:$C$448)*AA$1&gt;=0,AA$1,Z446)</f>
        <v>0</v>
      </c>
      <c r="AB446" s="13">
        <f>IF(INDEX('REG XP Table'!$B$2:$E$2815,'Random Encounter'!$F$8+AB$1,'REG XP Table'!$G$2)-'Random Encounter'!$E$8-LOOKUP($A446,'Monster List'!$A$2:$A$448,'Monster List'!$C$2:$C$448)*AB$1&gt;=0,AB$1,AA446)</f>
        <v>0</v>
      </c>
      <c r="AC446" s="13">
        <f>IF(INDEX('REG XP Table'!$B$2:$E$2815,'Random Encounter'!$F$8+AC$1,'REG XP Table'!$G$2)-'Random Encounter'!$E$8-LOOKUP($A446,'Monster List'!$A$2:$A$448,'Monster List'!$C$2:$C$448)*AC$1&gt;=0,AC$1,AB446)</f>
        <v>0</v>
      </c>
      <c r="AD446" s="13">
        <f>IF(INDEX('REG XP Table'!$B$2:$E$2815,'Random Encounter'!$F$8+AD$1,'REG XP Table'!$G$2)-'Random Encounter'!$E$8-LOOKUP($A446,'Monster List'!$A$2:$A$448,'Monster List'!$C$2:$C$448)*AD$1&gt;=0,AD$1,AC446)</f>
        <v>0</v>
      </c>
      <c r="AE446" s="13">
        <f>IF(INDEX('REG XP Table'!$B$2:$E$2815,'Random Encounter'!$F$8+AE$1,'REG XP Table'!$G$2)-'Random Encounter'!$E$8-LOOKUP($A446,'Monster List'!$A$2:$A$448,'Monster List'!$C$2:$C$448)*AE$1&gt;=0,AE$1,AD446)</f>
        <v>0</v>
      </c>
      <c r="AF446" s="13">
        <f>IF(INDEX('REG XP Table'!$B$2:$E$2815,'Random Encounter'!$F$8+AF$1,'REG XP Table'!$G$2)-'Random Encounter'!$E$8-LOOKUP($A446,'Monster List'!$A$2:$A$448,'Monster List'!$C$2:$C$448)*AF$1&gt;=0,AF$1,AE446)</f>
        <v>0</v>
      </c>
    </row>
    <row r="447" spans="1:32" x14ac:dyDescent="0.3">
      <c r="A447" t="s">
        <v>187</v>
      </c>
      <c r="B447">
        <v>200</v>
      </c>
      <c r="C447" t="b">
        <f>ISTEXT(INDEX(Table4[],MATCH(Table412[[#This Row],[Monster]],Table4[Monster],0),MATCH(Table36[Location],Table4[#Headers],0)))</f>
        <v>0</v>
      </c>
      <c r="D447" t="b">
        <f>ISNUMBER(MATCH(LOOKUP(Table412[[#This Row],[Monster]],Table4[Monster],Table4[Alignment 1]),'MSL Filters'!$K$3:$P$3,0))</f>
        <v>1</v>
      </c>
      <c r="E447" t="b">
        <f>ISNUMBER(MATCH(LOOKUP(Table412[[#This Row],[Monster]],Table4[Monster],Table4[Alignment 2]),'MSL Filters'!$K$13:$P$13,0))</f>
        <v>1</v>
      </c>
      <c r="F447" t="b">
        <f>IF(EXACT("Any",Table36[Type]), TRUE, EXACT(LOOKUP(Table412[[#This Row],[Monster]],Table4[Monster],Table4[Type]),Table36[Type]))</f>
        <v>0</v>
      </c>
      <c r="G447" t="b">
        <f>IF(EXACT("Any",Table36[Sub Type]),TRUE,NOT(ISERROR(MATCH(LOOKUP(Table412[[#This Row],[Monster]],Table4[Monster],Table4[Subtype]),'MSL Filters'!$K$23:$P$23,0))))</f>
        <v>1</v>
      </c>
      <c r="H447" t="b">
        <f>IF(EXACT(Table412[[#This Row],[1]],1),TRUE,FALSE)</f>
        <v>1</v>
      </c>
      <c r="I447" t="b">
        <f>LOOKUP(Table412[[#This Row],[Monster]],'Monster List'!$A$2:$A$447,'Monster List'!$B$2:$B$447)&gt;='Random Encounter'!$J$2</f>
        <v>1</v>
      </c>
      <c r="J447" t="b">
        <f>LOOKUP(Table412[[#This Row],[Monster]],'Monster List'!$A$2:$A$447,'Monster List'!$B$2:$B$447)&lt;='Random Encounter'!$K$2</f>
        <v>1</v>
      </c>
      <c r="K447" t="b">
        <f t="shared" si="6"/>
        <v>0</v>
      </c>
      <c r="L447" s="12">
        <f>IF(Table412[[#This Row],[Include?]],1,0)+L446</f>
        <v>28</v>
      </c>
      <c r="M447" s="13">
        <f>IF(INDEX('REG XP Table'!$B$2:$E$2815,'Random Encounter'!$F$8+M$1,'REG XP Table'!$G$2)-'Random Encounter'!$E$8-LOOKUP($A447,'Monster List'!$A$2:$A$448,'Monster List'!$C$2:$C$448)*M$1&gt;=0,1,0)</f>
        <v>1</v>
      </c>
      <c r="N447" s="15">
        <f>IF(INDEX('REG XP Table'!$B$2:$E$2815,'Random Encounter'!$F$8+N$1,'REG XP Table'!$G$2)-'Random Encounter'!$E$8-LOOKUP($A447,'Monster List'!$A$2:$A$448,'Monster List'!$C$2:$C$448)*N$1&gt;=0,N$1,M447)</f>
        <v>1</v>
      </c>
      <c r="O447" s="13">
        <f>IF(INDEX('REG XP Table'!$B$2:$E$2815,'Random Encounter'!$F$8+O$1,'REG XP Table'!$G$2)-'Random Encounter'!$E$8-LOOKUP($A447,'Monster List'!$A$2:$A$448,'Monster List'!$C$2:$C$448)*O$1&gt;=0,O$1,N447)</f>
        <v>1</v>
      </c>
      <c r="P447" s="13">
        <f>IF(INDEX('REG XP Table'!$B$2:$E$2815,'Random Encounter'!$F$8+P$1,'REG XP Table'!$G$2)-'Random Encounter'!$E$8-LOOKUP($A447,'Monster List'!$A$2:$A$448,'Monster List'!$C$2:$C$448)*P$1&gt;=0,P$1,O447)</f>
        <v>1</v>
      </c>
      <c r="Q447" s="13">
        <f>IF(INDEX('REG XP Table'!$B$2:$E$2815,'Random Encounter'!$F$8+Q$1,'REG XP Table'!$G$2)-'Random Encounter'!$E$8-LOOKUP($A447,'Monster List'!$A$2:$A$448,'Monster List'!$C$2:$C$448)*Q$1&gt;=0,Q$1,P447)</f>
        <v>1</v>
      </c>
      <c r="R447" s="13">
        <f>IF(INDEX('REG XP Table'!$B$2:$E$2815,'Random Encounter'!$F$8+R$1,'REG XP Table'!$G$2)-'Random Encounter'!$E$8-LOOKUP($A447,'Monster List'!$A$2:$A$448,'Monster List'!$C$2:$C$448)*R$1&gt;=0,R$1,Q447)</f>
        <v>1</v>
      </c>
      <c r="S447" s="13">
        <f>IF(INDEX('REG XP Table'!$B$2:$E$2815,'Random Encounter'!$F$8+S$1,'REG XP Table'!$G$2)-'Random Encounter'!$E$8-LOOKUP($A447,'Monster List'!$A$2:$A$448,'Monster List'!$C$2:$C$448)*S$1&gt;=0,S$1,R447)</f>
        <v>1</v>
      </c>
      <c r="T447" s="13">
        <f>IF(INDEX('REG XP Table'!$B$2:$E$2815,'Random Encounter'!$F$8+T$1,'REG XP Table'!$G$2)-'Random Encounter'!$E$8-LOOKUP($A447,'Monster List'!$A$2:$A$448,'Monster List'!$C$2:$C$448)*T$1&gt;=0,T$1,S447)</f>
        <v>1</v>
      </c>
      <c r="U447" s="13">
        <f>IF(INDEX('REG XP Table'!$B$2:$E$2815,'Random Encounter'!$F$8+U$1,'REG XP Table'!$G$2)-'Random Encounter'!$E$8-LOOKUP($A447,'Monster List'!$A$2:$A$448,'Monster List'!$C$2:$C$448)*U$1&gt;=0,U$1,T447)</f>
        <v>1</v>
      </c>
      <c r="V447" s="13">
        <f>IF(INDEX('REG XP Table'!$B$2:$E$2815,'Random Encounter'!$F$8+V$1,'REG XP Table'!$G$2)-'Random Encounter'!$E$8-LOOKUP($A447,'Monster List'!$A$2:$A$448,'Monster List'!$C$2:$C$448)*V$1&gt;=0,V$1,U447)</f>
        <v>1</v>
      </c>
      <c r="W447" s="13">
        <f>IF(INDEX('REG XP Table'!$B$2:$E$2815,'Random Encounter'!$F$8+W$1,'REG XP Table'!$G$2)-'Random Encounter'!$E$8-LOOKUP($A447,'Monster List'!$A$2:$A$448,'Monster List'!$C$2:$C$448)*W$1&gt;=0,W$1,V447)</f>
        <v>1</v>
      </c>
      <c r="X447" s="13">
        <f>IF(INDEX('REG XP Table'!$B$2:$E$2815,'Random Encounter'!$F$8+X$1,'REG XP Table'!$G$2)-'Random Encounter'!$E$8-LOOKUP($A447,'Monster List'!$A$2:$A$448,'Monster List'!$C$2:$C$448)*X$1&gt;=0,X$1,W447)</f>
        <v>1</v>
      </c>
      <c r="Y447" s="13">
        <f>IF(INDEX('REG XP Table'!$B$2:$E$2815,'Random Encounter'!$F$8+Y$1,'REG XP Table'!$G$2)-'Random Encounter'!$E$8-LOOKUP($A447,'Monster List'!$A$2:$A$448,'Monster List'!$C$2:$C$448)*Y$1&gt;=0,Y$1,X447)</f>
        <v>1</v>
      </c>
      <c r="Z447" s="13">
        <f>IF(INDEX('REG XP Table'!$B$2:$E$2815,'Random Encounter'!$F$8+Z$1,'REG XP Table'!$G$2)-'Random Encounter'!$E$8-LOOKUP($A447,'Monster List'!$A$2:$A$448,'Monster List'!$C$2:$C$448)*Z$1&gt;=0,Z$1,Y447)</f>
        <v>1</v>
      </c>
      <c r="AA447" s="13">
        <f>IF(INDEX('REG XP Table'!$B$2:$E$2815,'Random Encounter'!$F$8+AA$1,'REG XP Table'!$G$2)-'Random Encounter'!$E$8-LOOKUP($A447,'Monster List'!$A$2:$A$448,'Monster List'!$C$2:$C$448)*AA$1&gt;=0,AA$1,Z447)</f>
        <v>1</v>
      </c>
      <c r="AB447" s="13">
        <f>IF(INDEX('REG XP Table'!$B$2:$E$2815,'Random Encounter'!$F$8+AB$1,'REG XP Table'!$G$2)-'Random Encounter'!$E$8-LOOKUP($A447,'Monster List'!$A$2:$A$448,'Monster List'!$C$2:$C$448)*AB$1&gt;=0,AB$1,AA447)</f>
        <v>1</v>
      </c>
      <c r="AC447" s="13">
        <f>IF(INDEX('REG XP Table'!$B$2:$E$2815,'Random Encounter'!$F$8+AC$1,'REG XP Table'!$G$2)-'Random Encounter'!$E$8-LOOKUP($A447,'Monster List'!$A$2:$A$448,'Monster List'!$C$2:$C$448)*AC$1&gt;=0,AC$1,AB447)</f>
        <v>1</v>
      </c>
      <c r="AD447" s="13">
        <f>IF(INDEX('REG XP Table'!$B$2:$E$2815,'Random Encounter'!$F$8+AD$1,'REG XP Table'!$G$2)-'Random Encounter'!$E$8-LOOKUP($A447,'Monster List'!$A$2:$A$448,'Monster List'!$C$2:$C$448)*AD$1&gt;=0,AD$1,AC447)</f>
        <v>1</v>
      </c>
      <c r="AE447" s="13">
        <f>IF(INDEX('REG XP Table'!$B$2:$E$2815,'Random Encounter'!$F$8+AE$1,'REG XP Table'!$G$2)-'Random Encounter'!$E$8-LOOKUP($A447,'Monster List'!$A$2:$A$448,'Monster List'!$C$2:$C$448)*AE$1&gt;=0,AE$1,AD447)</f>
        <v>1</v>
      </c>
      <c r="AF447" s="13">
        <f>IF(INDEX('REG XP Table'!$B$2:$E$2815,'Random Encounter'!$F$8+AF$1,'REG XP Table'!$G$2)-'Random Encounter'!$E$8-LOOKUP($A447,'Monster List'!$A$2:$A$448,'Monster List'!$C$2:$C$448)*AF$1&gt;=0,AF$1,AE447)</f>
        <v>1</v>
      </c>
    </row>
    <row r="448" spans="1:32" x14ac:dyDescent="0.3">
      <c r="A448" t="s">
        <v>117</v>
      </c>
      <c r="B448">
        <v>50</v>
      </c>
      <c r="C448" t="b">
        <f>ISTEXT(INDEX(Table4[],MATCH(Table412[[#This Row],[Monster]],Table4[Monster],0),MATCH(Table36[Location],Table4[#Headers],0)))</f>
        <v>0</v>
      </c>
      <c r="D448" t="b">
        <f>ISNUMBER(MATCH(LOOKUP(Table412[[#This Row],[Monster]],Table4[Monster],Table4[Alignment 1]),'MSL Filters'!$K$3:$P$3,0))</f>
        <v>1</v>
      </c>
      <c r="E448" t="b">
        <f>ISNUMBER(MATCH(LOOKUP(Table412[[#This Row],[Monster]],Table4[Monster],Table4[Alignment 2]),'MSL Filters'!$K$13:$P$13,0))</f>
        <v>1</v>
      </c>
      <c r="F448" t="b">
        <f>IF(EXACT("Any",Table36[Type]), TRUE, EXACT(LOOKUP(Table412[[#This Row],[Monster]],Table4[Monster],Table4[Type]),Table36[Type]))</f>
        <v>0</v>
      </c>
      <c r="G448" t="b">
        <f>IF(EXACT("Any",Table36[Sub Type]),TRUE,NOT(ISERROR(MATCH(LOOKUP(Table412[[#This Row],[Monster]],Table4[Monster],Table4[Subtype]),'MSL Filters'!$K$23:$P$23,0))))</f>
        <v>1</v>
      </c>
      <c r="H448" t="b">
        <f>IF(EXACT(Table412[[#This Row],[1]],1),TRUE,FALSE)</f>
        <v>1</v>
      </c>
      <c r="I448" t="b">
        <f>LOOKUP(Table412[[#This Row],[Monster]],'Monster List'!$A$2:$A$447,'Monster List'!$B$2:$B$447)&gt;='Random Encounter'!$J$2</f>
        <v>1</v>
      </c>
      <c r="J448" t="b">
        <f>LOOKUP(Table412[[#This Row],[Monster]],'Monster List'!$A$2:$A$447,'Monster List'!$B$2:$B$447)&lt;='Random Encounter'!$K$2</f>
        <v>1</v>
      </c>
      <c r="K448" t="b">
        <f t="shared" si="6"/>
        <v>0</v>
      </c>
      <c r="L448" s="12">
        <f>IF(Table412[[#This Row],[Include?]],1,0)+L447</f>
        <v>28</v>
      </c>
      <c r="M448" s="13">
        <f>IF(INDEX('REG XP Table'!$B$2:$E$2815,'Random Encounter'!$F$8+M$1,'REG XP Table'!$G$2)-'Random Encounter'!$E$8-LOOKUP($A448,'Monster List'!$A$2:$A$448,'Monster List'!$C$2:$C$448)*M$1&gt;=0,1,0)</f>
        <v>1</v>
      </c>
      <c r="N448" s="15" t="str">
        <f>IF(INDEX('REG XP Table'!$B$2:$E$2815,'Random Encounter'!$F$8+N$1,'REG XP Table'!$G$2)-'Random Encounter'!$E$8-LOOKUP($A448,'Monster List'!$A$2:$A$448,'Monster List'!$C$2:$C$448)*N$1&gt;=0,N$1,M448)</f>
        <v>2</v>
      </c>
      <c r="O448" s="13" t="str">
        <f>IF(INDEX('REG XP Table'!$B$2:$E$2815,'Random Encounter'!$F$8+O$1,'REG XP Table'!$G$2)-'Random Encounter'!$E$8-LOOKUP($A448,'Monster List'!$A$2:$A$448,'Monster List'!$C$2:$C$448)*O$1&gt;=0,O$1,N448)</f>
        <v>3</v>
      </c>
      <c r="P448" s="13" t="str">
        <f>IF(INDEX('REG XP Table'!$B$2:$E$2815,'Random Encounter'!$F$8+P$1,'REG XP Table'!$G$2)-'Random Encounter'!$E$8-LOOKUP($A448,'Monster List'!$A$2:$A$448,'Monster List'!$C$2:$C$448)*P$1&gt;=0,P$1,O448)</f>
        <v>4</v>
      </c>
      <c r="Q448" s="13" t="str">
        <f>IF(INDEX('REG XP Table'!$B$2:$E$2815,'Random Encounter'!$F$8+Q$1,'REG XP Table'!$G$2)-'Random Encounter'!$E$8-LOOKUP($A448,'Monster List'!$A$2:$A$448,'Monster List'!$C$2:$C$448)*Q$1&gt;=0,Q$1,P448)</f>
        <v>4</v>
      </c>
      <c r="R448" s="13" t="str">
        <f>IF(INDEX('REG XP Table'!$B$2:$E$2815,'Random Encounter'!$F$8+R$1,'REG XP Table'!$G$2)-'Random Encounter'!$E$8-LOOKUP($A448,'Monster List'!$A$2:$A$448,'Monster List'!$C$2:$C$448)*R$1&gt;=0,R$1,Q448)</f>
        <v>4</v>
      </c>
      <c r="S448" s="13" t="str">
        <f>IF(INDEX('REG XP Table'!$B$2:$E$2815,'Random Encounter'!$F$8+S$1,'REG XP Table'!$G$2)-'Random Encounter'!$E$8-LOOKUP($A448,'Monster List'!$A$2:$A$448,'Monster List'!$C$2:$C$448)*S$1&gt;=0,S$1,R448)</f>
        <v>4</v>
      </c>
      <c r="T448" s="13" t="str">
        <f>IF(INDEX('REG XP Table'!$B$2:$E$2815,'Random Encounter'!$F$8+T$1,'REG XP Table'!$G$2)-'Random Encounter'!$E$8-LOOKUP($A448,'Monster List'!$A$2:$A$448,'Monster List'!$C$2:$C$448)*T$1&gt;=0,T$1,S448)</f>
        <v>4</v>
      </c>
      <c r="U448" s="13" t="str">
        <f>IF(INDEX('REG XP Table'!$B$2:$E$2815,'Random Encounter'!$F$8+U$1,'REG XP Table'!$G$2)-'Random Encounter'!$E$8-LOOKUP($A448,'Monster List'!$A$2:$A$448,'Monster List'!$C$2:$C$448)*U$1&gt;=0,U$1,T448)</f>
        <v>4</v>
      </c>
      <c r="V448" s="13" t="str">
        <f>IF(INDEX('REG XP Table'!$B$2:$E$2815,'Random Encounter'!$F$8+V$1,'REG XP Table'!$G$2)-'Random Encounter'!$E$8-LOOKUP($A448,'Monster List'!$A$2:$A$448,'Monster List'!$C$2:$C$448)*V$1&gt;=0,V$1,U448)</f>
        <v>4</v>
      </c>
      <c r="W448" s="13" t="str">
        <f>IF(INDEX('REG XP Table'!$B$2:$E$2815,'Random Encounter'!$F$8+W$1,'REG XP Table'!$G$2)-'Random Encounter'!$E$8-LOOKUP($A448,'Monster List'!$A$2:$A$448,'Monster List'!$C$2:$C$448)*W$1&gt;=0,W$1,V448)</f>
        <v>4</v>
      </c>
      <c r="X448" s="13" t="str">
        <f>IF(INDEX('REG XP Table'!$B$2:$E$2815,'Random Encounter'!$F$8+X$1,'REG XP Table'!$G$2)-'Random Encounter'!$E$8-LOOKUP($A448,'Monster List'!$A$2:$A$448,'Monster List'!$C$2:$C$448)*X$1&gt;=0,X$1,W448)</f>
        <v>4</v>
      </c>
      <c r="Y448" s="13" t="str">
        <f>IF(INDEX('REG XP Table'!$B$2:$E$2815,'Random Encounter'!$F$8+Y$1,'REG XP Table'!$G$2)-'Random Encounter'!$E$8-LOOKUP($A448,'Monster List'!$A$2:$A$448,'Monster List'!$C$2:$C$448)*Y$1&gt;=0,Y$1,X448)</f>
        <v>4</v>
      </c>
      <c r="Z448" s="13" t="str">
        <f>IF(INDEX('REG XP Table'!$B$2:$E$2815,'Random Encounter'!$F$8+Z$1,'REG XP Table'!$G$2)-'Random Encounter'!$E$8-LOOKUP($A448,'Monster List'!$A$2:$A$448,'Monster List'!$C$2:$C$448)*Z$1&gt;=0,Z$1,Y448)</f>
        <v>4</v>
      </c>
      <c r="AA448" s="13" t="str">
        <f>IF(INDEX('REG XP Table'!$B$2:$E$2815,'Random Encounter'!$F$8+AA$1,'REG XP Table'!$G$2)-'Random Encounter'!$E$8-LOOKUP($A448,'Monster List'!$A$2:$A$448,'Monster List'!$C$2:$C$448)*AA$1&gt;=0,AA$1,Z448)</f>
        <v>4</v>
      </c>
      <c r="AB448" s="13" t="str">
        <f>IF(INDEX('REG XP Table'!$B$2:$E$2815,'Random Encounter'!$F$8+AB$1,'REG XP Table'!$G$2)-'Random Encounter'!$E$8-LOOKUP($A448,'Monster List'!$A$2:$A$448,'Monster List'!$C$2:$C$448)*AB$1&gt;=0,AB$1,AA448)</f>
        <v>4</v>
      </c>
      <c r="AC448" s="13" t="str">
        <f>IF(INDEX('REG XP Table'!$B$2:$E$2815,'Random Encounter'!$F$8+AC$1,'REG XP Table'!$G$2)-'Random Encounter'!$E$8-LOOKUP($A448,'Monster List'!$A$2:$A$448,'Monster List'!$C$2:$C$448)*AC$1&gt;=0,AC$1,AB448)</f>
        <v>4</v>
      </c>
      <c r="AD448" s="13" t="str">
        <f>IF(INDEX('REG XP Table'!$B$2:$E$2815,'Random Encounter'!$F$8+AD$1,'REG XP Table'!$G$2)-'Random Encounter'!$E$8-LOOKUP($A448,'Monster List'!$A$2:$A$448,'Monster List'!$C$2:$C$448)*AD$1&gt;=0,AD$1,AC448)</f>
        <v>4</v>
      </c>
      <c r="AE448" s="13" t="str">
        <f>IF(INDEX('REG XP Table'!$B$2:$E$2815,'Random Encounter'!$F$8+AE$1,'REG XP Table'!$G$2)-'Random Encounter'!$E$8-LOOKUP($A448,'Monster List'!$A$2:$A$448,'Monster List'!$C$2:$C$448)*AE$1&gt;=0,AE$1,AD448)</f>
        <v>4</v>
      </c>
      <c r="AF448" s="13" t="str">
        <f>IF(INDEX('REG XP Table'!$B$2:$E$2815,'Random Encounter'!$F$8+AF$1,'REG XP Table'!$G$2)-'Random Encounter'!$E$8-LOOKUP($A448,'Monster List'!$A$2:$A$448,'Monster List'!$C$2:$C$448)*AF$1&gt;=0,AF$1,AE448)</f>
        <v>4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'MSL Filters'!$C$3</xm:f>
          </x14:formula1>
          <xm:sqref>D449:D1048576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5"/>
  <sheetViews>
    <sheetView workbookViewId="0">
      <selection activeCell="C29" sqref="C29"/>
    </sheetView>
  </sheetViews>
  <sheetFormatPr defaultRowHeight="14.4" x14ac:dyDescent="0.3"/>
  <cols>
    <col min="1" max="5" width="8.88671875" style="11"/>
  </cols>
  <sheetData>
    <row r="1" spans="1:7" x14ac:dyDescent="0.3">
      <c r="A1" s="11" t="s">
        <v>6</v>
      </c>
      <c r="B1" s="11" t="s">
        <v>1</v>
      </c>
      <c r="C1" s="11" t="s">
        <v>2</v>
      </c>
      <c r="D1" s="11" t="s">
        <v>3</v>
      </c>
      <c r="E1" s="11" t="s">
        <v>4</v>
      </c>
      <c r="G1" s="11" t="s">
        <v>563</v>
      </c>
    </row>
    <row r="2" spans="1:7" x14ac:dyDescent="0.3">
      <c r="A2" s="11">
        <v>1</v>
      </c>
      <c r="B2" s="11">
        <f>Table36[Players]*LOOKUP(Table36[Level],'DMG Tables'!A:A,'DMG Tables'!B:B)/LOOKUP(A2,'DMG Tables'!G:G,'DMG Tables'!H:H)</f>
        <v>225</v>
      </c>
      <c r="C2" s="11">
        <f>Table36[Players]*LOOKUP(Table36[Level],'DMG Tables'!A:A,'DMG Tables'!C:C)/LOOKUP(A2,'DMG Tables'!G:G,'DMG Tables'!H:H)</f>
        <v>450</v>
      </c>
      <c r="D2" s="11">
        <f>Table36[Players]*LOOKUP(Table36[Level],'DMG Tables'!A:A,'DMG Tables'!D:D)/LOOKUP(A2,'DMG Tables'!G:G,'DMG Tables'!H:H)</f>
        <v>675</v>
      </c>
      <c r="E2" s="11">
        <f>Table36[Players]*LOOKUP(Table36[Level],'DMG Tables'!A:A,'DMG Tables'!E:E)/LOOKUP(A2,'DMG Tables'!G:G,'DMG Tables'!H:H)</f>
        <v>1200</v>
      </c>
      <c r="G2">
        <f>MATCH(Table36[Difficulty],'REG XP Table'!B1:E1,0)</f>
        <v>2</v>
      </c>
    </row>
    <row r="3" spans="1:7" x14ac:dyDescent="0.3">
      <c r="A3" s="11">
        <v>2</v>
      </c>
      <c r="B3" s="11">
        <f>Table36[Players]*LOOKUP(Table36[Level],'DMG Tables'!A:A,'DMG Tables'!B:B)/LOOKUP(A3,'DMG Tables'!G:G,'DMG Tables'!H:H)</f>
        <v>150</v>
      </c>
      <c r="C3" s="11">
        <f>Table36[Players]*LOOKUP(Table36[Level],'DMG Tables'!A:A,'DMG Tables'!C:C)/LOOKUP(A3,'DMG Tables'!G:G,'DMG Tables'!H:H)</f>
        <v>300</v>
      </c>
      <c r="D3" s="11">
        <f>Table36[Players]*LOOKUP(Table36[Level],'DMG Tables'!A:A,'DMG Tables'!D:D)/LOOKUP(A3,'DMG Tables'!G:G,'DMG Tables'!H:H)</f>
        <v>450</v>
      </c>
      <c r="E3" s="11">
        <f>Table36[Players]*LOOKUP(Table36[Level],'DMG Tables'!A:A,'DMG Tables'!E:E)/LOOKUP(A3,'DMG Tables'!G:G,'DMG Tables'!H:H)</f>
        <v>800</v>
      </c>
    </row>
    <row r="4" spans="1:7" x14ac:dyDescent="0.3">
      <c r="A4" s="11">
        <v>3</v>
      </c>
      <c r="B4" s="11">
        <f>Table36[Players]*LOOKUP(Table36[Level],'DMG Tables'!A:A,'DMG Tables'!B:B)/LOOKUP(A4,'DMG Tables'!G:G,'DMG Tables'!H:H)</f>
        <v>112.5</v>
      </c>
      <c r="C4" s="11">
        <f>Table36[Players]*LOOKUP(Table36[Level],'DMG Tables'!A:A,'DMG Tables'!C:C)/LOOKUP(A4,'DMG Tables'!G:G,'DMG Tables'!H:H)</f>
        <v>225</v>
      </c>
      <c r="D4" s="11">
        <f>Table36[Players]*LOOKUP(Table36[Level],'DMG Tables'!A:A,'DMG Tables'!D:D)/LOOKUP(A4,'DMG Tables'!G:G,'DMG Tables'!H:H)</f>
        <v>337.5</v>
      </c>
      <c r="E4" s="11">
        <f>Table36[Players]*LOOKUP(Table36[Level],'DMG Tables'!A:A,'DMG Tables'!E:E)/LOOKUP(A4,'DMG Tables'!G:G,'DMG Tables'!H:H)</f>
        <v>600</v>
      </c>
    </row>
    <row r="5" spans="1:7" x14ac:dyDescent="0.3">
      <c r="A5" s="11">
        <v>4</v>
      </c>
      <c r="B5" s="11">
        <f>Table36[Players]*LOOKUP(Table36[Level],'DMG Tables'!A:A,'DMG Tables'!B:B)/LOOKUP(A5,'DMG Tables'!G:G,'DMG Tables'!H:H)</f>
        <v>112.5</v>
      </c>
      <c r="C5" s="11">
        <f>Table36[Players]*LOOKUP(Table36[Level],'DMG Tables'!A:A,'DMG Tables'!C:C)/LOOKUP(A5,'DMG Tables'!G:G,'DMG Tables'!H:H)</f>
        <v>225</v>
      </c>
      <c r="D5" s="11">
        <f>Table36[Players]*LOOKUP(Table36[Level],'DMG Tables'!A:A,'DMG Tables'!D:D)/LOOKUP(A5,'DMG Tables'!G:G,'DMG Tables'!H:H)</f>
        <v>337.5</v>
      </c>
      <c r="E5" s="11">
        <f>Table36[Players]*LOOKUP(Table36[Level],'DMG Tables'!A:A,'DMG Tables'!E:E)/LOOKUP(A5,'DMG Tables'!G:G,'DMG Tables'!H:H)</f>
        <v>600</v>
      </c>
    </row>
    <row r="6" spans="1:7" x14ac:dyDescent="0.3">
      <c r="A6" s="11">
        <v>5</v>
      </c>
      <c r="B6" s="11">
        <f>Table36[Players]*LOOKUP(Table36[Level],'DMG Tables'!A:A,'DMG Tables'!B:B)/LOOKUP(A6,'DMG Tables'!G:G,'DMG Tables'!H:H)</f>
        <v>112.5</v>
      </c>
      <c r="C6" s="11">
        <f>Table36[Players]*LOOKUP(Table36[Level],'DMG Tables'!A:A,'DMG Tables'!C:C)/LOOKUP(A6,'DMG Tables'!G:G,'DMG Tables'!H:H)</f>
        <v>225</v>
      </c>
      <c r="D6" s="11">
        <f>Table36[Players]*LOOKUP(Table36[Level],'DMG Tables'!A:A,'DMG Tables'!D:D)/LOOKUP(A6,'DMG Tables'!G:G,'DMG Tables'!H:H)</f>
        <v>337.5</v>
      </c>
      <c r="E6" s="11">
        <f>Table36[Players]*LOOKUP(Table36[Level],'DMG Tables'!A:A,'DMG Tables'!E:E)/LOOKUP(A6,'DMG Tables'!G:G,'DMG Tables'!H:H)</f>
        <v>600</v>
      </c>
    </row>
    <row r="7" spans="1:7" x14ac:dyDescent="0.3">
      <c r="A7" s="11">
        <v>6</v>
      </c>
      <c r="B7" s="11">
        <f>Table36[Players]*LOOKUP(Table36[Level],'DMG Tables'!A:A,'DMG Tables'!B:B)/LOOKUP(A7,'DMG Tables'!G:G,'DMG Tables'!H:H)</f>
        <v>112.5</v>
      </c>
      <c r="C7" s="11">
        <f>Table36[Players]*LOOKUP(Table36[Level],'DMG Tables'!A:A,'DMG Tables'!C:C)/LOOKUP(A7,'DMG Tables'!G:G,'DMG Tables'!H:H)</f>
        <v>225</v>
      </c>
      <c r="D7" s="11">
        <f>Table36[Players]*LOOKUP(Table36[Level],'DMG Tables'!A:A,'DMG Tables'!D:D)/LOOKUP(A7,'DMG Tables'!G:G,'DMG Tables'!H:H)</f>
        <v>337.5</v>
      </c>
      <c r="E7" s="11">
        <f>Table36[Players]*LOOKUP(Table36[Level],'DMG Tables'!A:A,'DMG Tables'!E:E)/LOOKUP(A7,'DMG Tables'!G:G,'DMG Tables'!H:H)</f>
        <v>600</v>
      </c>
    </row>
    <row r="8" spans="1:7" x14ac:dyDescent="0.3">
      <c r="A8" s="11">
        <v>7</v>
      </c>
      <c r="B8" s="11">
        <f>Table36[Players]*LOOKUP(Table36[Level],'DMG Tables'!A:A,'DMG Tables'!B:B)/LOOKUP(A8,'DMG Tables'!G:G,'DMG Tables'!H:H)</f>
        <v>90</v>
      </c>
      <c r="C8" s="11">
        <f>Table36[Players]*LOOKUP(Table36[Level],'DMG Tables'!A:A,'DMG Tables'!C:C)/LOOKUP(A8,'DMG Tables'!G:G,'DMG Tables'!H:H)</f>
        <v>180</v>
      </c>
      <c r="D8" s="11">
        <f>Table36[Players]*LOOKUP(Table36[Level],'DMG Tables'!A:A,'DMG Tables'!D:D)/LOOKUP(A8,'DMG Tables'!G:G,'DMG Tables'!H:H)</f>
        <v>270</v>
      </c>
      <c r="E8" s="11">
        <f>Table36[Players]*LOOKUP(Table36[Level],'DMG Tables'!A:A,'DMG Tables'!E:E)/LOOKUP(A8,'DMG Tables'!G:G,'DMG Tables'!H:H)</f>
        <v>480</v>
      </c>
    </row>
    <row r="9" spans="1:7" x14ac:dyDescent="0.3">
      <c r="A9" s="11">
        <v>8</v>
      </c>
      <c r="B9" s="11">
        <f>Table36[Players]*LOOKUP(Table36[Level],'DMG Tables'!A:A,'DMG Tables'!B:B)/LOOKUP(A9,'DMG Tables'!G:G,'DMG Tables'!H:H)</f>
        <v>90</v>
      </c>
      <c r="C9" s="11">
        <f>Table36[Players]*LOOKUP(Table36[Level],'DMG Tables'!A:A,'DMG Tables'!C:C)/LOOKUP(A9,'DMG Tables'!G:G,'DMG Tables'!H:H)</f>
        <v>180</v>
      </c>
      <c r="D9" s="11">
        <f>Table36[Players]*LOOKUP(Table36[Level],'DMG Tables'!A:A,'DMG Tables'!D:D)/LOOKUP(A9,'DMG Tables'!G:G,'DMG Tables'!H:H)</f>
        <v>270</v>
      </c>
      <c r="E9" s="11">
        <f>Table36[Players]*LOOKUP(Table36[Level],'DMG Tables'!A:A,'DMG Tables'!E:E)/LOOKUP(A9,'DMG Tables'!G:G,'DMG Tables'!H:H)</f>
        <v>480</v>
      </c>
    </row>
    <row r="10" spans="1:7" x14ac:dyDescent="0.3">
      <c r="A10" s="11">
        <v>9</v>
      </c>
      <c r="B10" s="11">
        <f>Table36[Players]*LOOKUP(Table36[Level],'DMG Tables'!A:A,'DMG Tables'!B:B)/LOOKUP(A10,'DMG Tables'!G:G,'DMG Tables'!H:H)</f>
        <v>90</v>
      </c>
      <c r="C10" s="11">
        <f>Table36[Players]*LOOKUP(Table36[Level],'DMG Tables'!A:A,'DMG Tables'!C:C)/LOOKUP(A10,'DMG Tables'!G:G,'DMG Tables'!H:H)</f>
        <v>180</v>
      </c>
      <c r="D10" s="11">
        <f>Table36[Players]*LOOKUP(Table36[Level],'DMG Tables'!A:A,'DMG Tables'!D:D)/LOOKUP(A10,'DMG Tables'!G:G,'DMG Tables'!H:H)</f>
        <v>270</v>
      </c>
      <c r="E10" s="11">
        <f>Table36[Players]*LOOKUP(Table36[Level],'DMG Tables'!A:A,'DMG Tables'!E:E)/LOOKUP(A10,'DMG Tables'!G:G,'DMG Tables'!H:H)</f>
        <v>480</v>
      </c>
    </row>
    <row r="11" spans="1:7" x14ac:dyDescent="0.3">
      <c r="A11" s="11">
        <v>10</v>
      </c>
      <c r="B11" s="11">
        <f>Table36[Players]*LOOKUP(Table36[Level],'DMG Tables'!A:A,'DMG Tables'!B:B)/LOOKUP(A11,'DMG Tables'!G:G,'DMG Tables'!H:H)</f>
        <v>90</v>
      </c>
      <c r="C11" s="11">
        <f>Table36[Players]*LOOKUP(Table36[Level],'DMG Tables'!A:A,'DMG Tables'!C:C)/LOOKUP(A11,'DMG Tables'!G:G,'DMG Tables'!H:H)</f>
        <v>180</v>
      </c>
      <c r="D11" s="11">
        <f>Table36[Players]*LOOKUP(Table36[Level],'DMG Tables'!A:A,'DMG Tables'!D:D)/LOOKUP(A11,'DMG Tables'!G:G,'DMG Tables'!H:H)</f>
        <v>270</v>
      </c>
      <c r="E11" s="11">
        <f>Table36[Players]*LOOKUP(Table36[Level],'DMG Tables'!A:A,'DMG Tables'!E:E)/LOOKUP(A11,'DMG Tables'!G:G,'DMG Tables'!H:H)</f>
        <v>480</v>
      </c>
    </row>
    <row r="12" spans="1:7" x14ac:dyDescent="0.3">
      <c r="A12" s="11">
        <v>11</v>
      </c>
      <c r="B12" s="11">
        <f>Table36[Players]*LOOKUP(Table36[Level],'DMG Tables'!A:A,'DMG Tables'!B:B)/LOOKUP(A12,'DMG Tables'!G:G,'DMG Tables'!H:H)</f>
        <v>75</v>
      </c>
      <c r="C12" s="11">
        <f>Table36[Players]*LOOKUP(Table36[Level],'DMG Tables'!A:A,'DMG Tables'!C:C)/LOOKUP(A12,'DMG Tables'!G:G,'DMG Tables'!H:H)</f>
        <v>150</v>
      </c>
      <c r="D12" s="11">
        <f>Table36[Players]*LOOKUP(Table36[Level],'DMG Tables'!A:A,'DMG Tables'!D:D)/LOOKUP(A12,'DMG Tables'!G:G,'DMG Tables'!H:H)</f>
        <v>225</v>
      </c>
      <c r="E12" s="11">
        <f>Table36[Players]*LOOKUP(Table36[Level],'DMG Tables'!A:A,'DMG Tables'!E:E)/LOOKUP(A12,'DMG Tables'!G:G,'DMG Tables'!H:H)</f>
        <v>400</v>
      </c>
    </row>
    <row r="13" spans="1:7" x14ac:dyDescent="0.3">
      <c r="A13" s="11">
        <v>12</v>
      </c>
      <c r="B13" s="11">
        <f>Table36[Players]*LOOKUP(Table36[Level],'DMG Tables'!A:A,'DMG Tables'!B:B)/LOOKUP(A13,'DMG Tables'!G:G,'DMG Tables'!H:H)</f>
        <v>75</v>
      </c>
      <c r="C13" s="11">
        <f>Table36[Players]*LOOKUP(Table36[Level],'DMG Tables'!A:A,'DMG Tables'!C:C)/LOOKUP(A13,'DMG Tables'!G:G,'DMG Tables'!H:H)</f>
        <v>150</v>
      </c>
      <c r="D13" s="11">
        <f>Table36[Players]*LOOKUP(Table36[Level],'DMG Tables'!A:A,'DMG Tables'!D:D)/LOOKUP(A13,'DMG Tables'!G:G,'DMG Tables'!H:H)</f>
        <v>225</v>
      </c>
      <c r="E13" s="11">
        <f>Table36[Players]*LOOKUP(Table36[Level],'DMG Tables'!A:A,'DMG Tables'!E:E)/LOOKUP(A13,'DMG Tables'!G:G,'DMG Tables'!H:H)</f>
        <v>400</v>
      </c>
    </row>
    <row r="14" spans="1:7" x14ac:dyDescent="0.3">
      <c r="A14" s="11">
        <v>13</v>
      </c>
      <c r="B14" s="11">
        <f>Table36[Players]*LOOKUP(Table36[Level],'DMG Tables'!A:A,'DMG Tables'!B:B)/LOOKUP(A14,'DMG Tables'!G:G,'DMG Tables'!H:H)</f>
        <v>75</v>
      </c>
      <c r="C14" s="11">
        <f>Table36[Players]*LOOKUP(Table36[Level],'DMG Tables'!A:A,'DMG Tables'!C:C)/LOOKUP(A14,'DMG Tables'!G:G,'DMG Tables'!H:H)</f>
        <v>150</v>
      </c>
      <c r="D14" s="11">
        <f>Table36[Players]*LOOKUP(Table36[Level],'DMG Tables'!A:A,'DMG Tables'!D:D)/LOOKUP(A14,'DMG Tables'!G:G,'DMG Tables'!H:H)</f>
        <v>225</v>
      </c>
      <c r="E14" s="11">
        <f>Table36[Players]*LOOKUP(Table36[Level],'DMG Tables'!A:A,'DMG Tables'!E:E)/LOOKUP(A14,'DMG Tables'!G:G,'DMG Tables'!H:H)</f>
        <v>400</v>
      </c>
    </row>
    <row r="15" spans="1:7" x14ac:dyDescent="0.3">
      <c r="A15" s="11">
        <v>14</v>
      </c>
      <c r="B15" s="11">
        <f>Table36[Players]*LOOKUP(Table36[Level],'DMG Tables'!A:A,'DMG Tables'!B:B)/LOOKUP(A15,'DMG Tables'!G:G,'DMG Tables'!H:H)</f>
        <v>75</v>
      </c>
      <c r="C15" s="11">
        <f>Table36[Players]*LOOKUP(Table36[Level],'DMG Tables'!A:A,'DMG Tables'!C:C)/LOOKUP(A15,'DMG Tables'!G:G,'DMG Tables'!H:H)</f>
        <v>150</v>
      </c>
      <c r="D15" s="11">
        <f>Table36[Players]*LOOKUP(Table36[Level],'DMG Tables'!A:A,'DMG Tables'!D:D)/LOOKUP(A15,'DMG Tables'!G:G,'DMG Tables'!H:H)</f>
        <v>225</v>
      </c>
      <c r="E15" s="11">
        <f>Table36[Players]*LOOKUP(Table36[Level],'DMG Tables'!A:A,'DMG Tables'!E:E)/LOOKUP(A15,'DMG Tables'!G:G,'DMG Tables'!H:H)</f>
        <v>400</v>
      </c>
    </row>
    <row r="16" spans="1:7" x14ac:dyDescent="0.3">
      <c r="A16" s="11">
        <v>15</v>
      </c>
      <c r="B16" s="11">
        <f>Table36[Players]*LOOKUP(Table36[Level],'DMG Tables'!A:A,'DMG Tables'!B:B)/LOOKUP(A16,'DMG Tables'!G:G,'DMG Tables'!H:H)</f>
        <v>56.25</v>
      </c>
      <c r="C16" s="11">
        <f>Table36[Players]*LOOKUP(Table36[Level],'DMG Tables'!A:A,'DMG Tables'!C:C)/LOOKUP(A16,'DMG Tables'!G:G,'DMG Tables'!H:H)</f>
        <v>112.5</v>
      </c>
      <c r="D16" s="11">
        <f>Table36[Players]*LOOKUP(Table36[Level],'DMG Tables'!A:A,'DMG Tables'!D:D)/LOOKUP(A16,'DMG Tables'!G:G,'DMG Tables'!H:H)</f>
        <v>168.75</v>
      </c>
      <c r="E16" s="11">
        <f>Table36[Players]*LOOKUP(Table36[Level],'DMG Tables'!A:A,'DMG Tables'!E:E)/LOOKUP(A16,'DMG Tables'!G:G,'DMG Tables'!H:H)</f>
        <v>300</v>
      </c>
    </row>
    <row r="17" spans="1:5" x14ac:dyDescent="0.3">
      <c r="A17" s="11">
        <v>16</v>
      </c>
      <c r="B17" s="11">
        <f>Table36[Players]*LOOKUP(Table36[Level],'DMG Tables'!A:A,'DMG Tables'!B:B)/LOOKUP(A17,'DMG Tables'!G:G,'DMG Tables'!H:H)</f>
        <v>56.25</v>
      </c>
      <c r="C17" s="11">
        <f>Table36[Players]*LOOKUP(Table36[Level],'DMG Tables'!A:A,'DMG Tables'!C:C)/LOOKUP(A17,'DMG Tables'!G:G,'DMG Tables'!H:H)</f>
        <v>112.5</v>
      </c>
      <c r="D17" s="11">
        <f>Table36[Players]*LOOKUP(Table36[Level],'DMG Tables'!A:A,'DMG Tables'!D:D)/LOOKUP(A17,'DMG Tables'!G:G,'DMG Tables'!H:H)</f>
        <v>168.75</v>
      </c>
      <c r="E17" s="11">
        <f>Table36[Players]*LOOKUP(Table36[Level],'DMG Tables'!A:A,'DMG Tables'!E:E)/LOOKUP(A17,'DMG Tables'!G:G,'DMG Tables'!H:H)</f>
        <v>300</v>
      </c>
    </row>
    <row r="18" spans="1:5" x14ac:dyDescent="0.3">
      <c r="A18" s="11">
        <v>17</v>
      </c>
      <c r="B18" s="11">
        <f>Table36[Players]*LOOKUP(Table36[Level],'DMG Tables'!A:A,'DMG Tables'!B:B)/LOOKUP(A18,'DMG Tables'!G:G,'DMG Tables'!H:H)</f>
        <v>56.25</v>
      </c>
      <c r="C18" s="11">
        <f>Table36[Players]*LOOKUP(Table36[Level],'DMG Tables'!A:A,'DMG Tables'!C:C)/LOOKUP(A18,'DMG Tables'!G:G,'DMG Tables'!H:H)</f>
        <v>112.5</v>
      </c>
      <c r="D18" s="11">
        <f>Table36[Players]*LOOKUP(Table36[Level],'DMG Tables'!A:A,'DMG Tables'!D:D)/LOOKUP(A18,'DMG Tables'!G:G,'DMG Tables'!H:H)</f>
        <v>168.75</v>
      </c>
      <c r="E18" s="11">
        <f>Table36[Players]*LOOKUP(Table36[Level],'DMG Tables'!A:A,'DMG Tables'!E:E)/LOOKUP(A18,'DMG Tables'!G:G,'DMG Tables'!H:H)</f>
        <v>300</v>
      </c>
    </row>
    <row r="19" spans="1:5" x14ac:dyDescent="0.3">
      <c r="A19" s="11">
        <v>18</v>
      </c>
      <c r="B19" s="11">
        <f>Table36[Players]*LOOKUP(Table36[Level],'DMG Tables'!A:A,'DMG Tables'!B:B)/LOOKUP(A19,'DMG Tables'!G:G,'DMG Tables'!H:H)</f>
        <v>56.25</v>
      </c>
      <c r="C19" s="11">
        <f>Table36[Players]*LOOKUP(Table36[Level],'DMG Tables'!A:A,'DMG Tables'!C:C)/LOOKUP(A19,'DMG Tables'!G:G,'DMG Tables'!H:H)</f>
        <v>112.5</v>
      </c>
      <c r="D19" s="11">
        <f>Table36[Players]*LOOKUP(Table36[Level],'DMG Tables'!A:A,'DMG Tables'!D:D)/LOOKUP(A19,'DMG Tables'!G:G,'DMG Tables'!H:H)</f>
        <v>168.75</v>
      </c>
      <c r="E19" s="11">
        <f>Table36[Players]*LOOKUP(Table36[Level],'DMG Tables'!A:A,'DMG Tables'!E:E)/LOOKUP(A19,'DMG Tables'!G:G,'DMG Tables'!H:H)</f>
        <v>300</v>
      </c>
    </row>
    <row r="20" spans="1:5" x14ac:dyDescent="0.3">
      <c r="A20" s="11">
        <v>19</v>
      </c>
      <c r="B20" s="11">
        <f>Table36[Players]*LOOKUP(Table36[Level],'DMG Tables'!A:A,'DMG Tables'!B:B)/LOOKUP(A20,'DMG Tables'!G:G,'DMG Tables'!H:H)</f>
        <v>56.25</v>
      </c>
      <c r="C20" s="11">
        <f>Table36[Players]*LOOKUP(Table36[Level],'DMG Tables'!A:A,'DMG Tables'!C:C)/LOOKUP(A20,'DMG Tables'!G:G,'DMG Tables'!H:H)</f>
        <v>112.5</v>
      </c>
      <c r="D20" s="11">
        <f>Table36[Players]*LOOKUP(Table36[Level],'DMG Tables'!A:A,'DMG Tables'!D:D)/LOOKUP(A20,'DMG Tables'!G:G,'DMG Tables'!H:H)</f>
        <v>168.75</v>
      </c>
      <c r="E20" s="11">
        <f>Table36[Players]*LOOKUP(Table36[Level],'DMG Tables'!A:A,'DMG Tables'!E:E)/LOOKUP(A20,'DMG Tables'!G:G,'DMG Tables'!H:H)</f>
        <v>300</v>
      </c>
    </row>
    <row r="21" spans="1:5" x14ac:dyDescent="0.3">
      <c r="A21" s="11">
        <v>20</v>
      </c>
      <c r="B21" s="11">
        <f>Table36[Players]*LOOKUP(Table36[Level],'DMG Tables'!A:A,'DMG Tables'!B:B)/LOOKUP(A21,'DMG Tables'!G:G,'DMG Tables'!H:H)</f>
        <v>56.25</v>
      </c>
      <c r="C21" s="11">
        <f>Table36[Players]*LOOKUP(Table36[Level],'DMG Tables'!A:A,'DMG Tables'!C:C)/LOOKUP(A21,'DMG Tables'!G:G,'DMG Tables'!H:H)</f>
        <v>112.5</v>
      </c>
      <c r="D21" s="11">
        <f>Table36[Players]*LOOKUP(Table36[Level],'DMG Tables'!A:A,'DMG Tables'!D:D)/LOOKUP(A21,'DMG Tables'!G:G,'DMG Tables'!H:H)</f>
        <v>168.75</v>
      </c>
      <c r="E21" s="11">
        <f>Table36[Players]*LOOKUP(Table36[Level],'DMG Tables'!A:A,'DMG Tables'!E:E)/LOOKUP(A21,'DMG Tables'!G:G,'DMG Tables'!H:H)</f>
        <v>300</v>
      </c>
    </row>
    <row r="22" spans="1:5" x14ac:dyDescent="0.3">
      <c r="A22" s="11">
        <v>21</v>
      </c>
      <c r="B22" s="11">
        <f>Table36[Players]*LOOKUP(Table36[Level],'DMG Tables'!A:A,'DMG Tables'!B:B)/LOOKUP(A22,'DMG Tables'!G:G,'DMG Tables'!H:H)</f>
        <v>56.25</v>
      </c>
      <c r="C22" s="11">
        <f>Table36[Players]*LOOKUP(Table36[Level],'DMG Tables'!A:A,'DMG Tables'!C:C)/LOOKUP(A22,'DMG Tables'!G:G,'DMG Tables'!H:H)</f>
        <v>112.5</v>
      </c>
      <c r="D22" s="11">
        <f>Table36[Players]*LOOKUP(Table36[Level],'DMG Tables'!A:A,'DMG Tables'!D:D)/LOOKUP(A22,'DMG Tables'!G:G,'DMG Tables'!H:H)</f>
        <v>168.75</v>
      </c>
      <c r="E22" s="11">
        <f>Table36[Players]*LOOKUP(Table36[Level],'DMG Tables'!A:A,'DMG Tables'!E:E)/LOOKUP(A22,'DMG Tables'!G:G,'DMG Tables'!H:H)</f>
        <v>300</v>
      </c>
    </row>
    <row r="23" spans="1:5" x14ac:dyDescent="0.3">
      <c r="A23" s="11">
        <v>22</v>
      </c>
      <c r="B23" s="11">
        <f>Table36[Players]*LOOKUP(Table36[Level],'DMG Tables'!A:A,'DMG Tables'!B:B)/LOOKUP(A23,'DMG Tables'!G:G,'DMG Tables'!H:H)</f>
        <v>56.25</v>
      </c>
      <c r="C23" s="11">
        <f>Table36[Players]*LOOKUP(Table36[Level],'DMG Tables'!A:A,'DMG Tables'!C:C)/LOOKUP(A23,'DMG Tables'!G:G,'DMG Tables'!H:H)</f>
        <v>112.5</v>
      </c>
      <c r="D23" s="11">
        <f>Table36[Players]*LOOKUP(Table36[Level],'DMG Tables'!A:A,'DMG Tables'!D:D)/LOOKUP(A23,'DMG Tables'!G:G,'DMG Tables'!H:H)</f>
        <v>168.75</v>
      </c>
      <c r="E23" s="11">
        <f>Table36[Players]*LOOKUP(Table36[Level],'DMG Tables'!A:A,'DMG Tables'!E:E)/LOOKUP(A23,'DMG Tables'!G:G,'DMG Tables'!H:H)</f>
        <v>300</v>
      </c>
    </row>
    <row r="24" spans="1:5" x14ac:dyDescent="0.3">
      <c r="A24" s="11">
        <v>23</v>
      </c>
      <c r="B24" s="11">
        <f>Table36[Players]*LOOKUP(Table36[Level],'DMG Tables'!A:A,'DMG Tables'!B:B)/LOOKUP(A24,'DMG Tables'!G:G,'DMG Tables'!H:H)</f>
        <v>56.25</v>
      </c>
      <c r="C24" s="11">
        <f>Table36[Players]*LOOKUP(Table36[Level],'DMG Tables'!A:A,'DMG Tables'!C:C)/LOOKUP(A24,'DMG Tables'!G:G,'DMG Tables'!H:H)</f>
        <v>112.5</v>
      </c>
      <c r="D24" s="11">
        <f>Table36[Players]*LOOKUP(Table36[Level],'DMG Tables'!A:A,'DMG Tables'!D:D)/LOOKUP(A24,'DMG Tables'!G:G,'DMG Tables'!H:H)</f>
        <v>168.75</v>
      </c>
      <c r="E24" s="11">
        <f>Table36[Players]*LOOKUP(Table36[Level],'DMG Tables'!A:A,'DMG Tables'!E:E)/LOOKUP(A24,'DMG Tables'!G:G,'DMG Tables'!H:H)</f>
        <v>300</v>
      </c>
    </row>
    <row r="25" spans="1:5" x14ac:dyDescent="0.3">
      <c r="A25" s="11">
        <v>24</v>
      </c>
      <c r="B25" s="11">
        <f>Table36[Players]*LOOKUP(Table36[Level],'DMG Tables'!A:A,'DMG Tables'!B:B)/LOOKUP(A25,'DMG Tables'!G:G,'DMG Tables'!H:H)</f>
        <v>56.25</v>
      </c>
      <c r="C25" s="11">
        <f>Table36[Players]*LOOKUP(Table36[Level],'DMG Tables'!A:A,'DMG Tables'!C:C)/LOOKUP(A25,'DMG Tables'!G:G,'DMG Tables'!H:H)</f>
        <v>112.5</v>
      </c>
      <c r="D25" s="11">
        <f>Table36[Players]*LOOKUP(Table36[Level],'DMG Tables'!A:A,'DMG Tables'!D:D)/LOOKUP(A25,'DMG Tables'!G:G,'DMG Tables'!H:H)</f>
        <v>168.75</v>
      </c>
      <c r="E25" s="11">
        <f>Table36[Players]*LOOKUP(Table36[Level],'DMG Tables'!A:A,'DMG Tables'!E:E)/LOOKUP(A25,'DMG Tables'!G:G,'DMG Tables'!H:H)</f>
        <v>300</v>
      </c>
    </row>
    <row r="26" spans="1:5" x14ac:dyDescent="0.3">
      <c r="A26" s="11">
        <v>25</v>
      </c>
      <c r="B26" s="11">
        <f>Table36[Players]*LOOKUP(Table36[Level],'DMG Tables'!A:A,'DMG Tables'!B:B)/LOOKUP(A26,'DMG Tables'!G:G,'DMG Tables'!H:H)</f>
        <v>56.25</v>
      </c>
      <c r="C26" s="11">
        <f>Table36[Players]*LOOKUP(Table36[Level],'DMG Tables'!A:A,'DMG Tables'!C:C)/LOOKUP(A26,'DMG Tables'!G:G,'DMG Tables'!H:H)</f>
        <v>112.5</v>
      </c>
      <c r="D26" s="11">
        <f>Table36[Players]*LOOKUP(Table36[Level],'DMG Tables'!A:A,'DMG Tables'!D:D)/LOOKUP(A26,'DMG Tables'!G:G,'DMG Tables'!H:H)</f>
        <v>168.75</v>
      </c>
      <c r="E26" s="11">
        <f>Table36[Players]*LOOKUP(Table36[Level],'DMG Tables'!A:A,'DMG Tables'!E:E)/LOOKUP(A26,'DMG Tables'!G:G,'DMG Tables'!H:H)</f>
        <v>300</v>
      </c>
    </row>
    <row r="27" spans="1:5" x14ac:dyDescent="0.3">
      <c r="A27" s="11">
        <v>26</v>
      </c>
      <c r="B27" s="11">
        <f>Table36[Players]*LOOKUP(Table36[Level],'DMG Tables'!A:A,'DMG Tables'!B:B)/LOOKUP(A27,'DMG Tables'!G:G,'DMG Tables'!H:H)</f>
        <v>56.25</v>
      </c>
      <c r="C27" s="11">
        <f>Table36[Players]*LOOKUP(Table36[Level],'DMG Tables'!A:A,'DMG Tables'!C:C)/LOOKUP(A27,'DMG Tables'!G:G,'DMG Tables'!H:H)</f>
        <v>112.5</v>
      </c>
      <c r="D27" s="11">
        <f>Table36[Players]*LOOKUP(Table36[Level],'DMG Tables'!A:A,'DMG Tables'!D:D)/LOOKUP(A27,'DMG Tables'!G:G,'DMG Tables'!H:H)</f>
        <v>168.75</v>
      </c>
      <c r="E27" s="11">
        <f>Table36[Players]*LOOKUP(Table36[Level],'DMG Tables'!A:A,'DMG Tables'!E:E)/LOOKUP(A27,'DMG Tables'!G:G,'DMG Tables'!H:H)</f>
        <v>300</v>
      </c>
    </row>
    <row r="28" spans="1:5" x14ac:dyDescent="0.3">
      <c r="A28" s="11">
        <v>27</v>
      </c>
      <c r="B28" s="11">
        <f>Table36[Players]*LOOKUP(Table36[Level],'DMG Tables'!A:A,'DMG Tables'!B:B)/LOOKUP(A28,'DMG Tables'!G:G,'DMG Tables'!H:H)</f>
        <v>56.25</v>
      </c>
      <c r="C28" s="11">
        <f>Table36[Players]*LOOKUP(Table36[Level],'DMG Tables'!A:A,'DMG Tables'!C:C)/LOOKUP(A28,'DMG Tables'!G:G,'DMG Tables'!H:H)</f>
        <v>112.5</v>
      </c>
      <c r="D28" s="11">
        <f>Table36[Players]*LOOKUP(Table36[Level],'DMG Tables'!A:A,'DMG Tables'!D:D)/LOOKUP(A28,'DMG Tables'!G:G,'DMG Tables'!H:H)</f>
        <v>168.75</v>
      </c>
      <c r="E28" s="11">
        <f>Table36[Players]*LOOKUP(Table36[Level],'DMG Tables'!A:A,'DMG Tables'!E:E)/LOOKUP(A28,'DMG Tables'!G:G,'DMG Tables'!H:H)</f>
        <v>300</v>
      </c>
    </row>
    <row r="29" spans="1:5" x14ac:dyDescent="0.3">
      <c r="A29" s="11">
        <v>28</v>
      </c>
      <c r="B29" s="11">
        <f>Table36[Players]*LOOKUP(Table36[Level],'DMG Tables'!A:A,'DMG Tables'!B:B)/LOOKUP(A29,'DMG Tables'!G:G,'DMG Tables'!H:H)</f>
        <v>56.25</v>
      </c>
      <c r="C29" s="11">
        <f>Table36[Players]*LOOKUP(Table36[Level],'DMG Tables'!A:A,'DMG Tables'!C:C)/LOOKUP(A29,'DMG Tables'!G:G,'DMG Tables'!H:H)</f>
        <v>112.5</v>
      </c>
      <c r="D29" s="11">
        <f>Table36[Players]*LOOKUP(Table36[Level],'DMG Tables'!A:A,'DMG Tables'!D:D)/LOOKUP(A29,'DMG Tables'!G:G,'DMG Tables'!H:H)</f>
        <v>168.75</v>
      </c>
      <c r="E29" s="11">
        <f>Table36[Players]*LOOKUP(Table36[Level],'DMG Tables'!A:A,'DMG Tables'!E:E)/LOOKUP(A29,'DMG Tables'!G:G,'DMG Tables'!H:H)</f>
        <v>300</v>
      </c>
    </row>
    <row r="30" spans="1:5" x14ac:dyDescent="0.3">
      <c r="A30" s="11">
        <v>29</v>
      </c>
      <c r="B30" s="11">
        <f>Table36[Players]*LOOKUP(Table36[Level],'DMG Tables'!A:A,'DMG Tables'!B:B)/LOOKUP(A30,'DMG Tables'!G:G,'DMG Tables'!H:H)</f>
        <v>56.25</v>
      </c>
      <c r="C30" s="11">
        <f>Table36[Players]*LOOKUP(Table36[Level],'DMG Tables'!A:A,'DMG Tables'!C:C)/LOOKUP(A30,'DMG Tables'!G:G,'DMG Tables'!H:H)</f>
        <v>112.5</v>
      </c>
      <c r="D30" s="11">
        <f>Table36[Players]*LOOKUP(Table36[Level],'DMG Tables'!A:A,'DMG Tables'!D:D)/LOOKUP(A30,'DMG Tables'!G:G,'DMG Tables'!H:H)</f>
        <v>168.75</v>
      </c>
      <c r="E30" s="11">
        <f>Table36[Players]*LOOKUP(Table36[Level],'DMG Tables'!A:A,'DMG Tables'!E:E)/LOOKUP(A30,'DMG Tables'!G:G,'DMG Tables'!H:H)</f>
        <v>300</v>
      </c>
    </row>
    <row r="31" spans="1:5" x14ac:dyDescent="0.3">
      <c r="A31" s="11">
        <v>30</v>
      </c>
      <c r="B31" s="11">
        <f>Table36[Players]*LOOKUP(Table36[Level],'DMG Tables'!A:A,'DMG Tables'!B:B)/LOOKUP(A31,'DMG Tables'!G:G,'DMG Tables'!H:H)</f>
        <v>56.25</v>
      </c>
      <c r="C31" s="11">
        <f>Table36[Players]*LOOKUP(Table36[Level],'DMG Tables'!A:A,'DMG Tables'!C:C)/LOOKUP(A31,'DMG Tables'!G:G,'DMG Tables'!H:H)</f>
        <v>112.5</v>
      </c>
      <c r="D31" s="11">
        <f>Table36[Players]*LOOKUP(Table36[Level],'DMG Tables'!A:A,'DMG Tables'!D:D)/LOOKUP(A31,'DMG Tables'!G:G,'DMG Tables'!H:H)</f>
        <v>168.75</v>
      </c>
      <c r="E31" s="11">
        <f>Table36[Players]*LOOKUP(Table36[Level],'DMG Tables'!A:A,'DMG Tables'!E:E)/LOOKUP(A31,'DMG Tables'!G:G,'DMG Tables'!H:H)</f>
        <v>300</v>
      </c>
    </row>
    <row r="32" spans="1:5" x14ac:dyDescent="0.3">
      <c r="A32" s="11">
        <v>31</v>
      </c>
      <c r="B32" s="11">
        <f>Table36[Players]*LOOKUP(Table36[Level],'DMG Tables'!A:A,'DMG Tables'!B:B)/LOOKUP(A32,'DMG Tables'!G:G,'DMG Tables'!H:H)</f>
        <v>56.25</v>
      </c>
      <c r="C32" s="11">
        <f>Table36[Players]*LOOKUP(Table36[Level],'DMG Tables'!A:A,'DMG Tables'!C:C)/LOOKUP(A32,'DMG Tables'!G:G,'DMG Tables'!H:H)</f>
        <v>112.5</v>
      </c>
      <c r="D32" s="11">
        <f>Table36[Players]*LOOKUP(Table36[Level],'DMG Tables'!A:A,'DMG Tables'!D:D)/LOOKUP(A32,'DMG Tables'!G:G,'DMG Tables'!H:H)</f>
        <v>168.75</v>
      </c>
      <c r="E32" s="11">
        <f>Table36[Players]*LOOKUP(Table36[Level],'DMG Tables'!A:A,'DMG Tables'!E:E)/LOOKUP(A32,'DMG Tables'!G:G,'DMG Tables'!H:H)</f>
        <v>300</v>
      </c>
    </row>
    <row r="33" spans="1:5" x14ac:dyDescent="0.3">
      <c r="A33" s="11">
        <v>32</v>
      </c>
      <c r="B33" s="11">
        <f>Table36[Players]*LOOKUP(Table36[Level],'DMG Tables'!A:A,'DMG Tables'!B:B)/LOOKUP(A33,'DMG Tables'!G:G,'DMG Tables'!H:H)</f>
        <v>56.25</v>
      </c>
      <c r="C33" s="11">
        <f>Table36[Players]*LOOKUP(Table36[Level],'DMG Tables'!A:A,'DMG Tables'!C:C)/LOOKUP(A33,'DMG Tables'!G:G,'DMG Tables'!H:H)</f>
        <v>112.5</v>
      </c>
      <c r="D33" s="11">
        <f>Table36[Players]*LOOKUP(Table36[Level],'DMG Tables'!A:A,'DMG Tables'!D:D)/LOOKUP(A33,'DMG Tables'!G:G,'DMG Tables'!H:H)</f>
        <v>168.75</v>
      </c>
      <c r="E33" s="11">
        <f>Table36[Players]*LOOKUP(Table36[Level],'DMG Tables'!A:A,'DMG Tables'!E:E)/LOOKUP(A33,'DMG Tables'!G:G,'DMG Tables'!H:H)</f>
        <v>300</v>
      </c>
    </row>
    <row r="34" spans="1:5" x14ac:dyDescent="0.3">
      <c r="A34" s="11">
        <v>33</v>
      </c>
      <c r="B34" s="11">
        <f>Table36[Players]*LOOKUP(Table36[Level],'DMG Tables'!A:A,'DMG Tables'!B:B)/LOOKUP(A34,'DMG Tables'!G:G,'DMG Tables'!H:H)</f>
        <v>56.25</v>
      </c>
      <c r="C34" s="11">
        <f>Table36[Players]*LOOKUP(Table36[Level],'DMG Tables'!A:A,'DMG Tables'!C:C)/LOOKUP(A34,'DMG Tables'!G:G,'DMG Tables'!H:H)</f>
        <v>112.5</v>
      </c>
      <c r="D34" s="11">
        <f>Table36[Players]*LOOKUP(Table36[Level],'DMG Tables'!A:A,'DMG Tables'!D:D)/LOOKUP(A34,'DMG Tables'!G:G,'DMG Tables'!H:H)</f>
        <v>168.75</v>
      </c>
      <c r="E34" s="11">
        <f>Table36[Players]*LOOKUP(Table36[Level],'DMG Tables'!A:A,'DMG Tables'!E:E)/LOOKUP(A34,'DMG Tables'!G:G,'DMG Tables'!H:H)</f>
        <v>300</v>
      </c>
    </row>
    <row r="35" spans="1:5" x14ac:dyDescent="0.3">
      <c r="A35" s="11">
        <v>34</v>
      </c>
      <c r="B35" s="11">
        <f>Table36[Players]*LOOKUP(Table36[Level],'DMG Tables'!A:A,'DMG Tables'!B:B)/LOOKUP(A35,'DMG Tables'!G:G,'DMG Tables'!H:H)</f>
        <v>56.25</v>
      </c>
      <c r="C35" s="11">
        <f>Table36[Players]*LOOKUP(Table36[Level],'DMG Tables'!A:A,'DMG Tables'!C:C)/LOOKUP(A35,'DMG Tables'!G:G,'DMG Tables'!H:H)</f>
        <v>112.5</v>
      </c>
      <c r="D35" s="11">
        <f>Table36[Players]*LOOKUP(Table36[Level],'DMG Tables'!A:A,'DMG Tables'!D:D)/LOOKUP(A35,'DMG Tables'!G:G,'DMG Tables'!H:H)</f>
        <v>168.75</v>
      </c>
      <c r="E35" s="11">
        <f>Table36[Players]*LOOKUP(Table36[Level],'DMG Tables'!A:A,'DMG Tables'!E:E)/LOOKUP(A35,'DMG Tables'!G:G,'DMG Tables'!H:H)</f>
        <v>300</v>
      </c>
    </row>
    <row r="36" spans="1:5" x14ac:dyDescent="0.3">
      <c r="A36" s="11">
        <v>35</v>
      </c>
      <c r="B36" s="11">
        <f>Table36[Players]*LOOKUP(Table36[Level],'DMG Tables'!A:A,'DMG Tables'!B:B)/LOOKUP(A36,'DMG Tables'!G:G,'DMG Tables'!H:H)</f>
        <v>56.25</v>
      </c>
      <c r="C36" s="11">
        <f>Table36[Players]*LOOKUP(Table36[Level],'DMG Tables'!A:A,'DMG Tables'!C:C)/LOOKUP(A36,'DMG Tables'!G:G,'DMG Tables'!H:H)</f>
        <v>112.5</v>
      </c>
      <c r="D36" s="11">
        <f>Table36[Players]*LOOKUP(Table36[Level],'DMG Tables'!A:A,'DMG Tables'!D:D)/LOOKUP(A36,'DMG Tables'!G:G,'DMG Tables'!H:H)</f>
        <v>168.75</v>
      </c>
      <c r="E36" s="11">
        <f>Table36[Players]*LOOKUP(Table36[Level],'DMG Tables'!A:A,'DMG Tables'!E:E)/LOOKUP(A36,'DMG Tables'!G:G,'DMG Tables'!H:H)</f>
        <v>300</v>
      </c>
    </row>
    <row r="37" spans="1:5" x14ac:dyDescent="0.3">
      <c r="A37" s="11">
        <v>36</v>
      </c>
      <c r="B37" s="11">
        <f>Table36[Players]*LOOKUP(Table36[Level],'DMG Tables'!A:A,'DMG Tables'!B:B)/LOOKUP(A37,'DMG Tables'!G:G,'DMG Tables'!H:H)</f>
        <v>56.25</v>
      </c>
      <c r="C37" s="11">
        <f>Table36[Players]*LOOKUP(Table36[Level],'DMG Tables'!A:A,'DMG Tables'!C:C)/LOOKUP(A37,'DMG Tables'!G:G,'DMG Tables'!H:H)</f>
        <v>112.5</v>
      </c>
      <c r="D37" s="11">
        <f>Table36[Players]*LOOKUP(Table36[Level],'DMG Tables'!A:A,'DMG Tables'!D:D)/LOOKUP(A37,'DMG Tables'!G:G,'DMG Tables'!H:H)</f>
        <v>168.75</v>
      </c>
      <c r="E37" s="11">
        <f>Table36[Players]*LOOKUP(Table36[Level],'DMG Tables'!A:A,'DMG Tables'!E:E)/LOOKUP(A37,'DMG Tables'!G:G,'DMG Tables'!H:H)</f>
        <v>300</v>
      </c>
    </row>
    <row r="38" spans="1:5" x14ac:dyDescent="0.3">
      <c r="A38" s="11">
        <v>37</v>
      </c>
      <c r="B38" s="11">
        <f>Table36[Players]*LOOKUP(Table36[Level],'DMG Tables'!A:A,'DMG Tables'!B:B)/LOOKUP(A38,'DMG Tables'!G:G,'DMG Tables'!H:H)</f>
        <v>56.25</v>
      </c>
      <c r="C38" s="11">
        <f>Table36[Players]*LOOKUP(Table36[Level],'DMG Tables'!A:A,'DMG Tables'!C:C)/LOOKUP(A38,'DMG Tables'!G:G,'DMG Tables'!H:H)</f>
        <v>112.5</v>
      </c>
      <c r="D38" s="11">
        <f>Table36[Players]*LOOKUP(Table36[Level],'DMG Tables'!A:A,'DMG Tables'!D:D)/LOOKUP(A38,'DMG Tables'!G:G,'DMG Tables'!H:H)</f>
        <v>168.75</v>
      </c>
      <c r="E38" s="11">
        <f>Table36[Players]*LOOKUP(Table36[Level],'DMG Tables'!A:A,'DMG Tables'!E:E)/LOOKUP(A38,'DMG Tables'!G:G,'DMG Tables'!H:H)</f>
        <v>300</v>
      </c>
    </row>
    <row r="39" spans="1:5" x14ac:dyDescent="0.3">
      <c r="A39" s="11">
        <v>38</v>
      </c>
      <c r="B39" s="11">
        <f>Table36[Players]*LOOKUP(Table36[Level],'DMG Tables'!A:A,'DMG Tables'!B:B)/LOOKUP(A39,'DMG Tables'!G:G,'DMG Tables'!H:H)</f>
        <v>56.25</v>
      </c>
      <c r="C39" s="11">
        <f>Table36[Players]*LOOKUP(Table36[Level],'DMG Tables'!A:A,'DMG Tables'!C:C)/LOOKUP(A39,'DMG Tables'!G:G,'DMG Tables'!H:H)</f>
        <v>112.5</v>
      </c>
      <c r="D39" s="11">
        <f>Table36[Players]*LOOKUP(Table36[Level],'DMG Tables'!A:A,'DMG Tables'!D:D)/LOOKUP(A39,'DMG Tables'!G:G,'DMG Tables'!H:H)</f>
        <v>168.75</v>
      </c>
      <c r="E39" s="11">
        <f>Table36[Players]*LOOKUP(Table36[Level],'DMG Tables'!A:A,'DMG Tables'!E:E)/LOOKUP(A39,'DMG Tables'!G:G,'DMG Tables'!H:H)</f>
        <v>300</v>
      </c>
    </row>
    <row r="40" spans="1:5" x14ac:dyDescent="0.3">
      <c r="A40" s="11">
        <v>39</v>
      </c>
      <c r="B40" s="11">
        <f>Table36[Players]*LOOKUP(Table36[Level],'DMG Tables'!A:A,'DMG Tables'!B:B)/LOOKUP(A40,'DMG Tables'!G:G,'DMG Tables'!H:H)</f>
        <v>56.25</v>
      </c>
      <c r="C40" s="11">
        <f>Table36[Players]*LOOKUP(Table36[Level],'DMG Tables'!A:A,'DMG Tables'!C:C)/LOOKUP(A40,'DMG Tables'!G:G,'DMG Tables'!H:H)</f>
        <v>112.5</v>
      </c>
      <c r="D40" s="11">
        <f>Table36[Players]*LOOKUP(Table36[Level],'DMG Tables'!A:A,'DMG Tables'!D:D)/LOOKUP(A40,'DMG Tables'!G:G,'DMG Tables'!H:H)</f>
        <v>168.75</v>
      </c>
      <c r="E40" s="11">
        <f>Table36[Players]*LOOKUP(Table36[Level],'DMG Tables'!A:A,'DMG Tables'!E:E)/LOOKUP(A40,'DMG Tables'!G:G,'DMG Tables'!H:H)</f>
        <v>300</v>
      </c>
    </row>
    <row r="41" spans="1:5" x14ac:dyDescent="0.3">
      <c r="A41" s="11">
        <v>40</v>
      </c>
      <c r="B41" s="11">
        <f>Table36[Players]*LOOKUP(Table36[Level],'DMG Tables'!A:A,'DMG Tables'!B:B)/LOOKUP(A41,'DMG Tables'!G:G,'DMG Tables'!H:H)</f>
        <v>56.25</v>
      </c>
      <c r="C41" s="11">
        <f>Table36[Players]*LOOKUP(Table36[Level],'DMG Tables'!A:A,'DMG Tables'!C:C)/LOOKUP(A41,'DMG Tables'!G:G,'DMG Tables'!H:H)</f>
        <v>112.5</v>
      </c>
      <c r="D41" s="11">
        <f>Table36[Players]*LOOKUP(Table36[Level],'DMG Tables'!A:A,'DMG Tables'!D:D)/LOOKUP(A41,'DMG Tables'!G:G,'DMG Tables'!H:H)</f>
        <v>168.75</v>
      </c>
      <c r="E41" s="11">
        <f>Table36[Players]*LOOKUP(Table36[Level],'DMG Tables'!A:A,'DMG Tables'!E:E)/LOOKUP(A41,'DMG Tables'!G:G,'DMG Tables'!H:H)</f>
        <v>300</v>
      </c>
    </row>
    <row r="42" spans="1:5" x14ac:dyDescent="0.3">
      <c r="A42" s="11">
        <v>41</v>
      </c>
      <c r="B42" s="11">
        <f>Table36[Players]*LOOKUP(Table36[Level],'DMG Tables'!A:A,'DMG Tables'!B:B)/LOOKUP(A42,'DMG Tables'!G:G,'DMG Tables'!H:H)</f>
        <v>56.25</v>
      </c>
      <c r="C42" s="11">
        <f>Table36[Players]*LOOKUP(Table36[Level],'DMG Tables'!A:A,'DMG Tables'!C:C)/LOOKUP(A42,'DMG Tables'!G:G,'DMG Tables'!H:H)</f>
        <v>112.5</v>
      </c>
      <c r="D42" s="11">
        <f>Table36[Players]*LOOKUP(Table36[Level],'DMG Tables'!A:A,'DMG Tables'!D:D)/LOOKUP(A42,'DMG Tables'!G:G,'DMG Tables'!H:H)</f>
        <v>168.75</v>
      </c>
      <c r="E42" s="11">
        <f>Table36[Players]*LOOKUP(Table36[Level],'DMG Tables'!A:A,'DMG Tables'!E:E)/LOOKUP(A42,'DMG Tables'!G:G,'DMG Tables'!H:H)</f>
        <v>300</v>
      </c>
    </row>
    <row r="43" spans="1:5" x14ac:dyDescent="0.3">
      <c r="A43" s="11">
        <v>42</v>
      </c>
      <c r="B43" s="11">
        <f>Table36[Players]*LOOKUP(Table36[Level],'DMG Tables'!A:A,'DMG Tables'!B:B)/LOOKUP(A43,'DMG Tables'!G:G,'DMG Tables'!H:H)</f>
        <v>56.25</v>
      </c>
      <c r="C43" s="11">
        <f>Table36[Players]*LOOKUP(Table36[Level],'DMG Tables'!A:A,'DMG Tables'!C:C)/LOOKUP(A43,'DMG Tables'!G:G,'DMG Tables'!H:H)</f>
        <v>112.5</v>
      </c>
      <c r="D43" s="11">
        <f>Table36[Players]*LOOKUP(Table36[Level],'DMG Tables'!A:A,'DMG Tables'!D:D)/LOOKUP(A43,'DMG Tables'!G:G,'DMG Tables'!H:H)</f>
        <v>168.75</v>
      </c>
      <c r="E43" s="11">
        <f>Table36[Players]*LOOKUP(Table36[Level],'DMG Tables'!A:A,'DMG Tables'!E:E)/LOOKUP(A43,'DMG Tables'!G:G,'DMG Tables'!H:H)</f>
        <v>300</v>
      </c>
    </row>
    <row r="44" spans="1:5" x14ac:dyDescent="0.3">
      <c r="A44" s="11">
        <v>43</v>
      </c>
      <c r="B44" s="11">
        <f>Table36[Players]*LOOKUP(Table36[Level],'DMG Tables'!A:A,'DMG Tables'!B:B)/LOOKUP(A44,'DMG Tables'!G:G,'DMG Tables'!H:H)</f>
        <v>56.25</v>
      </c>
      <c r="C44" s="11">
        <f>Table36[Players]*LOOKUP(Table36[Level],'DMG Tables'!A:A,'DMG Tables'!C:C)/LOOKUP(A44,'DMG Tables'!G:G,'DMG Tables'!H:H)</f>
        <v>112.5</v>
      </c>
      <c r="D44" s="11">
        <f>Table36[Players]*LOOKUP(Table36[Level],'DMG Tables'!A:A,'DMG Tables'!D:D)/LOOKUP(A44,'DMG Tables'!G:G,'DMG Tables'!H:H)</f>
        <v>168.75</v>
      </c>
      <c r="E44" s="11">
        <f>Table36[Players]*LOOKUP(Table36[Level],'DMG Tables'!A:A,'DMG Tables'!E:E)/LOOKUP(A44,'DMG Tables'!G:G,'DMG Tables'!H:H)</f>
        <v>300</v>
      </c>
    </row>
    <row r="45" spans="1:5" x14ac:dyDescent="0.3">
      <c r="A45" s="11">
        <v>44</v>
      </c>
      <c r="B45" s="11">
        <f>Table36[Players]*LOOKUP(Table36[Level],'DMG Tables'!A:A,'DMG Tables'!B:B)/LOOKUP(A45,'DMG Tables'!G:G,'DMG Tables'!H:H)</f>
        <v>56.25</v>
      </c>
      <c r="C45" s="11">
        <f>Table36[Players]*LOOKUP(Table36[Level],'DMG Tables'!A:A,'DMG Tables'!C:C)/LOOKUP(A45,'DMG Tables'!G:G,'DMG Tables'!H:H)</f>
        <v>112.5</v>
      </c>
      <c r="D45" s="11">
        <f>Table36[Players]*LOOKUP(Table36[Level],'DMG Tables'!A:A,'DMG Tables'!D:D)/LOOKUP(A45,'DMG Tables'!G:G,'DMG Tables'!H:H)</f>
        <v>168.75</v>
      </c>
      <c r="E45" s="11">
        <f>Table36[Players]*LOOKUP(Table36[Level],'DMG Tables'!A:A,'DMG Tables'!E:E)/LOOKUP(A45,'DMG Tables'!G:G,'DMG Tables'!H:H)</f>
        <v>300</v>
      </c>
    </row>
    <row r="46" spans="1:5" x14ac:dyDescent="0.3">
      <c r="A46" s="11">
        <v>45</v>
      </c>
      <c r="B46" s="11">
        <f>Table36[Players]*LOOKUP(Table36[Level],'DMG Tables'!A:A,'DMG Tables'!B:B)/LOOKUP(A46,'DMG Tables'!G:G,'DMG Tables'!H:H)</f>
        <v>56.25</v>
      </c>
      <c r="C46" s="11">
        <f>Table36[Players]*LOOKUP(Table36[Level],'DMG Tables'!A:A,'DMG Tables'!C:C)/LOOKUP(A46,'DMG Tables'!G:G,'DMG Tables'!H:H)</f>
        <v>112.5</v>
      </c>
      <c r="D46" s="11">
        <f>Table36[Players]*LOOKUP(Table36[Level],'DMG Tables'!A:A,'DMG Tables'!D:D)/LOOKUP(A46,'DMG Tables'!G:G,'DMG Tables'!H:H)</f>
        <v>168.75</v>
      </c>
      <c r="E46" s="11">
        <f>Table36[Players]*LOOKUP(Table36[Level],'DMG Tables'!A:A,'DMG Tables'!E:E)/LOOKUP(A46,'DMG Tables'!G:G,'DMG Tables'!H:H)</f>
        <v>300</v>
      </c>
    </row>
    <row r="47" spans="1:5" x14ac:dyDescent="0.3">
      <c r="A47" s="11">
        <v>46</v>
      </c>
      <c r="B47" s="11">
        <f>Table36[Players]*LOOKUP(Table36[Level],'DMG Tables'!A:A,'DMG Tables'!B:B)/LOOKUP(A47,'DMG Tables'!G:G,'DMG Tables'!H:H)</f>
        <v>56.25</v>
      </c>
      <c r="C47" s="11">
        <f>Table36[Players]*LOOKUP(Table36[Level],'DMG Tables'!A:A,'DMG Tables'!C:C)/LOOKUP(A47,'DMG Tables'!G:G,'DMG Tables'!H:H)</f>
        <v>112.5</v>
      </c>
      <c r="D47" s="11">
        <f>Table36[Players]*LOOKUP(Table36[Level],'DMG Tables'!A:A,'DMG Tables'!D:D)/LOOKUP(A47,'DMG Tables'!G:G,'DMG Tables'!H:H)</f>
        <v>168.75</v>
      </c>
      <c r="E47" s="11">
        <f>Table36[Players]*LOOKUP(Table36[Level],'DMG Tables'!A:A,'DMG Tables'!E:E)/LOOKUP(A47,'DMG Tables'!G:G,'DMG Tables'!H:H)</f>
        <v>300</v>
      </c>
    </row>
    <row r="48" spans="1:5" x14ac:dyDescent="0.3">
      <c r="A48" s="11">
        <v>47</v>
      </c>
      <c r="B48" s="11">
        <f>Table36[Players]*LOOKUP(Table36[Level],'DMG Tables'!A:A,'DMG Tables'!B:B)/LOOKUP(A48,'DMG Tables'!G:G,'DMG Tables'!H:H)</f>
        <v>56.25</v>
      </c>
      <c r="C48" s="11">
        <f>Table36[Players]*LOOKUP(Table36[Level],'DMG Tables'!A:A,'DMG Tables'!C:C)/LOOKUP(A48,'DMG Tables'!G:G,'DMG Tables'!H:H)</f>
        <v>112.5</v>
      </c>
      <c r="D48" s="11">
        <f>Table36[Players]*LOOKUP(Table36[Level],'DMG Tables'!A:A,'DMG Tables'!D:D)/LOOKUP(A48,'DMG Tables'!G:G,'DMG Tables'!H:H)</f>
        <v>168.75</v>
      </c>
      <c r="E48" s="11">
        <f>Table36[Players]*LOOKUP(Table36[Level],'DMG Tables'!A:A,'DMG Tables'!E:E)/LOOKUP(A48,'DMG Tables'!G:G,'DMG Tables'!H:H)</f>
        <v>300</v>
      </c>
    </row>
    <row r="49" spans="1:5" x14ac:dyDescent="0.3">
      <c r="A49" s="11">
        <v>48</v>
      </c>
      <c r="B49" s="11">
        <f>Table36[Players]*LOOKUP(Table36[Level],'DMG Tables'!A:A,'DMG Tables'!B:B)/LOOKUP(A49,'DMG Tables'!G:G,'DMG Tables'!H:H)</f>
        <v>56.25</v>
      </c>
      <c r="C49" s="11">
        <f>Table36[Players]*LOOKUP(Table36[Level],'DMG Tables'!A:A,'DMG Tables'!C:C)/LOOKUP(A49,'DMG Tables'!G:G,'DMG Tables'!H:H)</f>
        <v>112.5</v>
      </c>
      <c r="D49" s="11">
        <f>Table36[Players]*LOOKUP(Table36[Level],'DMG Tables'!A:A,'DMG Tables'!D:D)/LOOKUP(A49,'DMG Tables'!G:G,'DMG Tables'!H:H)</f>
        <v>168.75</v>
      </c>
      <c r="E49" s="11">
        <f>Table36[Players]*LOOKUP(Table36[Level],'DMG Tables'!A:A,'DMG Tables'!E:E)/LOOKUP(A49,'DMG Tables'!G:G,'DMG Tables'!H:H)</f>
        <v>300</v>
      </c>
    </row>
    <row r="50" spans="1:5" x14ac:dyDescent="0.3">
      <c r="A50" s="11">
        <v>49</v>
      </c>
      <c r="B50" s="11">
        <f>Table36[Players]*LOOKUP(Table36[Level],'DMG Tables'!A:A,'DMG Tables'!B:B)/LOOKUP(A50,'DMG Tables'!G:G,'DMG Tables'!H:H)</f>
        <v>56.25</v>
      </c>
      <c r="C50" s="11">
        <f>Table36[Players]*LOOKUP(Table36[Level],'DMG Tables'!A:A,'DMG Tables'!C:C)/LOOKUP(A50,'DMG Tables'!G:G,'DMG Tables'!H:H)</f>
        <v>112.5</v>
      </c>
      <c r="D50" s="11">
        <f>Table36[Players]*LOOKUP(Table36[Level],'DMG Tables'!A:A,'DMG Tables'!D:D)/LOOKUP(A50,'DMG Tables'!G:G,'DMG Tables'!H:H)</f>
        <v>168.75</v>
      </c>
      <c r="E50" s="11">
        <f>Table36[Players]*LOOKUP(Table36[Level],'DMG Tables'!A:A,'DMG Tables'!E:E)/LOOKUP(A50,'DMG Tables'!G:G,'DMG Tables'!H:H)</f>
        <v>300</v>
      </c>
    </row>
    <row r="51" spans="1:5" x14ac:dyDescent="0.3">
      <c r="A51" s="11">
        <v>50</v>
      </c>
      <c r="B51" s="11">
        <f>Table36[Players]*LOOKUP(Table36[Level],'DMG Tables'!A:A,'DMG Tables'!B:B)/LOOKUP(A51,'DMG Tables'!G:G,'DMG Tables'!H:H)</f>
        <v>56.25</v>
      </c>
      <c r="C51" s="11">
        <f>Table36[Players]*LOOKUP(Table36[Level],'DMG Tables'!A:A,'DMG Tables'!C:C)/LOOKUP(A51,'DMG Tables'!G:G,'DMG Tables'!H:H)</f>
        <v>112.5</v>
      </c>
      <c r="D51" s="11">
        <f>Table36[Players]*LOOKUP(Table36[Level],'DMG Tables'!A:A,'DMG Tables'!D:D)/LOOKUP(A51,'DMG Tables'!G:G,'DMG Tables'!H:H)</f>
        <v>168.75</v>
      </c>
      <c r="E51" s="11">
        <f>Table36[Players]*LOOKUP(Table36[Level],'DMG Tables'!A:A,'DMG Tables'!E:E)/LOOKUP(A51,'DMG Tables'!G:G,'DMG Tables'!H:H)</f>
        <v>300</v>
      </c>
    </row>
    <row r="52" spans="1:5" x14ac:dyDescent="0.3">
      <c r="A52" s="11">
        <v>51</v>
      </c>
      <c r="B52" s="11">
        <f>Table36[Players]*LOOKUP(Table36[Level],'DMG Tables'!A:A,'DMG Tables'!B:B)/LOOKUP(A52,'DMG Tables'!G:G,'DMG Tables'!H:H)</f>
        <v>56.25</v>
      </c>
      <c r="C52" s="11">
        <f>Table36[Players]*LOOKUP(Table36[Level],'DMG Tables'!A:A,'DMG Tables'!C:C)/LOOKUP(A52,'DMG Tables'!G:G,'DMG Tables'!H:H)</f>
        <v>112.5</v>
      </c>
      <c r="D52" s="11">
        <f>Table36[Players]*LOOKUP(Table36[Level],'DMG Tables'!A:A,'DMG Tables'!D:D)/LOOKUP(A52,'DMG Tables'!G:G,'DMG Tables'!H:H)</f>
        <v>168.75</v>
      </c>
      <c r="E52" s="11">
        <f>Table36[Players]*LOOKUP(Table36[Level],'DMG Tables'!A:A,'DMG Tables'!E:E)/LOOKUP(A52,'DMG Tables'!G:G,'DMG Tables'!H:H)</f>
        <v>300</v>
      </c>
    </row>
    <row r="53" spans="1:5" x14ac:dyDescent="0.3">
      <c r="A53" s="11">
        <v>52</v>
      </c>
      <c r="B53" s="11">
        <f>Table36[Players]*LOOKUP(Table36[Level],'DMG Tables'!A:A,'DMG Tables'!B:B)/LOOKUP(A53,'DMG Tables'!G:G,'DMG Tables'!H:H)</f>
        <v>56.25</v>
      </c>
      <c r="C53" s="11">
        <f>Table36[Players]*LOOKUP(Table36[Level],'DMG Tables'!A:A,'DMG Tables'!C:C)/LOOKUP(A53,'DMG Tables'!G:G,'DMG Tables'!H:H)</f>
        <v>112.5</v>
      </c>
      <c r="D53" s="11">
        <f>Table36[Players]*LOOKUP(Table36[Level],'DMG Tables'!A:A,'DMG Tables'!D:D)/LOOKUP(A53,'DMG Tables'!G:G,'DMG Tables'!H:H)</f>
        <v>168.75</v>
      </c>
      <c r="E53" s="11">
        <f>Table36[Players]*LOOKUP(Table36[Level],'DMG Tables'!A:A,'DMG Tables'!E:E)/LOOKUP(A53,'DMG Tables'!G:G,'DMG Tables'!H:H)</f>
        <v>300</v>
      </c>
    </row>
    <row r="54" spans="1:5" x14ac:dyDescent="0.3">
      <c r="A54" s="11">
        <v>53</v>
      </c>
      <c r="B54" s="11">
        <f>Table36[Players]*LOOKUP(Table36[Level],'DMG Tables'!A:A,'DMG Tables'!B:B)/LOOKUP(A54,'DMG Tables'!G:G,'DMG Tables'!H:H)</f>
        <v>56.25</v>
      </c>
      <c r="C54" s="11">
        <f>Table36[Players]*LOOKUP(Table36[Level],'DMG Tables'!A:A,'DMG Tables'!C:C)/LOOKUP(A54,'DMG Tables'!G:G,'DMG Tables'!H:H)</f>
        <v>112.5</v>
      </c>
      <c r="D54" s="11">
        <f>Table36[Players]*LOOKUP(Table36[Level],'DMG Tables'!A:A,'DMG Tables'!D:D)/LOOKUP(A54,'DMG Tables'!G:G,'DMG Tables'!H:H)</f>
        <v>168.75</v>
      </c>
      <c r="E54" s="11">
        <f>Table36[Players]*LOOKUP(Table36[Level],'DMG Tables'!A:A,'DMG Tables'!E:E)/LOOKUP(A54,'DMG Tables'!G:G,'DMG Tables'!H:H)</f>
        <v>300</v>
      </c>
    </row>
    <row r="55" spans="1:5" x14ac:dyDescent="0.3">
      <c r="A55" s="11">
        <v>54</v>
      </c>
      <c r="B55" s="11">
        <f>Table36[Players]*LOOKUP(Table36[Level],'DMG Tables'!A:A,'DMG Tables'!B:B)/LOOKUP(A55,'DMG Tables'!G:G,'DMG Tables'!H:H)</f>
        <v>56.25</v>
      </c>
      <c r="C55" s="11">
        <f>Table36[Players]*LOOKUP(Table36[Level],'DMG Tables'!A:A,'DMG Tables'!C:C)/LOOKUP(A55,'DMG Tables'!G:G,'DMG Tables'!H:H)</f>
        <v>112.5</v>
      </c>
      <c r="D55" s="11">
        <f>Table36[Players]*LOOKUP(Table36[Level],'DMG Tables'!A:A,'DMG Tables'!D:D)/LOOKUP(A55,'DMG Tables'!G:G,'DMG Tables'!H:H)</f>
        <v>168.75</v>
      </c>
      <c r="E55" s="11">
        <f>Table36[Players]*LOOKUP(Table36[Level],'DMG Tables'!A:A,'DMG Tables'!E:E)/LOOKUP(A55,'DMG Tables'!G:G,'DMG Tables'!H:H)</f>
        <v>300</v>
      </c>
    </row>
    <row r="56" spans="1:5" x14ac:dyDescent="0.3">
      <c r="A56" s="11">
        <v>55</v>
      </c>
      <c r="B56" s="11">
        <f>Table36[Players]*LOOKUP(Table36[Level],'DMG Tables'!A:A,'DMG Tables'!B:B)/LOOKUP(A56,'DMG Tables'!G:G,'DMG Tables'!H:H)</f>
        <v>56.25</v>
      </c>
      <c r="C56" s="11">
        <f>Table36[Players]*LOOKUP(Table36[Level],'DMG Tables'!A:A,'DMG Tables'!C:C)/LOOKUP(A56,'DMG Tables'!G:G,'DMG Tables'!H:H)</f>
        <v>112.5</v>
      </c>
      <c r="D56" s="11">
        <f>Table36[Players]*LOOKUP(Table36[Level],'DMG Tables'!A:A,'DMG Tables'!D:D)/LOOKUP(A56,'DMG Tables'!G:G,'DMG Tables'!H:H)</f>
        <v>168.75</v>
      </c>
      <c r="E56" s="11">
        <f>Table36[Players]*LOOKUP(Table36[Level],'DMG Tables'!A:A,'DMG Tables'!E:E)/LOOKUP(A56,'DMG Tables'!G:G,'DMG Tables'!H:H)</f>
        <v>300</v>
      </c>
    </row>
    <row r="57" spans="1:5" x14ac:dyDescent="0.3">
      <c r="A57" s="11">
        <v>56</v>
      </c>
      <c r="B57" s="11">
        <f>Table36[Players]*LOOKUP(Table36[Level],'DMG Tables'!A:A,'DMG Tables'!B:B)/LOOKUP(A57,'DMG Tables'!G:G,'DMG Tables'!H:H)</f>
        <v>56.25</v>
      </c>
      <c r="C57" s="11">
        <f>Table36[Players]*LOOKUP(Table36[Level],'DMG Tables'!A:A,'DMG Tables'!C:C)/LOOKUP(A57,'DMG Tables'!G:G,'DMG Tables'!H:H)</f>
        <v>112.5</v>
      </c>
      <c r="D57" s="11">
        <f>Table36[Players]*LOOKUP(Table36[Level],'DMG Tables'!A:A,'DMG Tables'!D:D)/LOOKUP(A57,'DMG Tables'!G:G,'DMG Tables'!H:H)</f>
        <v>168.75</v>
      </c>
      <c r="E57" s="11">
        <f>Table36[Players]*LOOKUP(Table36[Level],'DMG Tables'!A:A,'DMG Tables'!E:E)/LOOKUP(A57,'DMG Tables'!G:G,'DMG Tables'!H:H)</f>
        <v>300</v>
      </c>
    </row>
    <row r="58" spans="1:5" x14ac:dyDescent="0.3">
      <c r="A58" s="11">
        <v>57</v>
      </c>
      <c r="B58" s="11">
        <f>Table36[Players]*LOOKUP(Table36[Level],'DMG Tables'!A:A,'DMG Tables'!B:B)/LOOKUP(A58,'DMG Tables'!G:G,'DMG Tables'!H:H)</f>
        <v>56.25</v>
      </c>
      <c r="C58" s="11">
        <f>Table36[Players]*LOOKUP(Table36[Level],'DMG Tables'!A:A,'DMG Tables'!C:C)/LOOKUP(A58,'DMG Tables'!G:G,'DMG Tables'!H:H)</f>
        <v>112.5</v>
      </c>
      <c r="D58" s="11">
        <f>Table36[Players]*LOOKUP(Table36[Level],'DMG Tables'!A:A,'DMG Tables'!D:D)/LOOKUP(A58,'DMG Tables'!G:G,'DMG Tables'!H:H)</f>
        <v>168.75</v>
      </c>
      <c r="E58" s="11">
        <f>Table36[Players]*LOOKUP(Table36[Level],'DMG Tables'!A:A,'DMG Tables'!E:E)/LOOKUP(A58,'DMG Tables'!G:G,'DMG Tables'!H:H)</f>
        <v>300</v>
      </c>
    </row>
    <row r="59" spans="1:5" x14ac:dyDescent="0.3">
      <c r="A59" s="11">
        <v>58</v>
      </c>
      <c r="B59" s="11">
        <f>Table36[Players]*LOOKUP(Table36[Level],'DMG Tables'!A:A,'DMG Tables'!B:B)/LOOKUP(A59,'DMG Tables'!G:G,'DMG Tables'!H:H)</f>
        <v>56.25</v>
      </c>
      <c r="C59" s="11">
        <f>Table36[Players]*LOOKUP(Table36[Level],'DMG Tables'!A:A,'DMG Tables'!C:C)/LOOKUP(A59,'DMG Tables'!G:G,'DMG Tables'!H:H)</f>
        <v>112.5</v>
      </c>
      <c r="D59" s="11">
        <f>Table36[Players]*LOOKUP(Table36[Level],'DMG Tables'!A:A,'DMG Tables'!D:D)/LOOKUP(A59,'DMG Tables'!G:G,'DMG Tables'!H:H)</f>
        <v>168.75</v>
      </c>
      <c r="E59" s="11">
        <f>Table36[Players]*LOOKUP(Table36[Level],'DMG Tables'!A:A,'DMG Tables'!E:E)/LOOKUP(A59,'DMG Tables'!G:G,'DMG Tables'!H:H)</f>
        <v>300</v>
      </c>
    </row>
    <row r="60" spans="1:5" x14ac:dyDescent="0.3">
      <c r="A60" s="11">
        <v>59</v>
      </c>
      <c r="B60" s="11">
        <f>Table36[Players]*LOOKUP(Table36[Level],'DMG Tables'!A:A,'DMG Tables'!B:B)/LOOKUP(A60,'DMG Tables'!G:G,'DMG Tables'!H:H)</f>
        <v>56.25</v>
      </c>
      <c r="C60" s="11">
        <f>Table36[Players]*LOOKUP(Table36[Level],'DMG Tables'!A:A,'DMG Tables'!C:C)/LOOKUP(A60,'DMG Tables'!G:G,'DMG Tables'!H:H)</f>
        <v>112.5</v>
      </c>
      <c r="D60" s="11">
        <f>Table36[Players]*LOOKUP(Table36[Level],'DMG Tables'!A:A,'DMG Tables'!D:D)/LOOKUP(A60,'DMG Tables'!G:G,'DMG Tables'!H:H)</f>
        <v>168.75</v>
      </c>
      <c r="E60" s="11">
        <f>Table36[Players]*LOOKUP(Table36[Level],'DMG Tables'!A:A,'DMG Tables'!E:E)/LOOKUP(A60,'DMG Tables'!G:G,'DMG Tables'!H:H)</f>
        <v>300</v>
      </c>
    </row>
    <row r="61" spans="1:5" x14ac:dyDescent="0.3">
      <c r="A61" s="11">
        <v>60</v>
      </c>
      <c r="B61" s="11">
        <f>Table36[Players]*LOOKUP(Table36[Level],'DMG Tables'!A:A,'DMG Tables'!B:B)/LOOKUP(A61,'DMG Tables'!G:G,'DMG Tables'!H:H)</f>
        <v>56.25</v>
      </c>
      <c r="C61" s="11">
        <f>Table36[Players]*LOOKUP(Table36[Level],'DMG Tables'!A:A,'DMG Tables'!C:C)/LOOKUP(A61,'DMG Tables'!G:G,'DMG Tables'!H:H)</f>
        <v>112.5</v>
      </c>
      <c r="D61" s="11">
        <f>Table36[Players]*LOOKUP(Table36[Level],'DMG Tables'!A:A,'DMG Tables'!D:D)/LOOKUP(A61,'DMG Tables'!G:G,'DMG Tables'!H:H)</f>
        <v>168.75</v>
      </c>
      <c r="E61" s="11">
        <f>Table36[Players]*LOOKUP(Table36[Level],'DMG Tables'!A:A,'DMG Tables'!E:E)/LOOKUP(A61,'DMG Tables'!G:G,'DMG Tables'!H:H)</f>
        <v>300</v>
      </c>
    </row>
    <row r="62" spans="1:5" x14ac:dyDescent="0.3">
      <c r="A62" s="11">
        <v>61</v>
      </c>
      <c r="B62" s="11">
        <f>Table36[Players]*LOOKUP(Table36[Level],'DMG Tables'!A:A,'DMG Tables'!B:B)/LOOKUP(A62,'DMG Tables'!G:G,'DMG Tables'!H:H)</f>
        <v>56.25</v>
      </c>
      <c r="C62" s="11">
        <f>Table36[Players]*LOOKUP(Table36[Level],'DMG Tables'!A:A,'DMG Tables'!C:C)/LOOKUP(A62,'DMG Tables'!G:G,'DMG Tables'!H:H)</f>
        <v>112.5</v>
      </c>
      <c r="D62" s="11">
        <f>Table36[Players]*LOOKUP(Table36[Level],'DMG Tables'!A:A,'DMG Tables'!D:D)/LOOKUP(A62,'DMG Tables'!G:G,'DMG Tables'!H:H)</f>
        <v>168.75</v>
      </c>
      <c r="E62" s="11">
        <f>Table36[Players]*LOOKUP(Table36[Level],'DMG Tables'!A:A,'DMG Tables'!E:E)/LOOKUP(A62,'DMG Tables'!G:G,'DMG Tables'!H:H)</f>
        <v>300</v>
      </c>
    </row>
    <row r="63" spans="1:5" x14ac:dyDescent="0.3">
      <c r="A63" s="11">
        <v>62</v>
      </c>
      <c r="B63" s="11">
        <f>Table36[Players]*LOOKUP(Table36[Level],'DMG Tables'!A:A,'DMG Tables'!B:B)/LOOKUP(A63,'DMG Tables'!G:G,'DMG Tables'!H:H)</f>
        <v>56.25</v>
      </c>
      <c r="C63" s="11">
        <f>Table36[Players]*LOOKUP(Table36[Level],'DMG Tables'!A:A,'DMG Tables'!C:C)/LOOKUP(A63,'DMG Tables'!G:G,'DMG Tables'!H:H)</f>
        <v>112.5</v>
      </c>
      <c r="D63" s="11">
        <f>Table36[Players]*LOOKUP(Table36[Level],'DMG Tables'!A:A,'DMG Tables'!D:D)/LOOKUP(A63,'DMG Tables'!G:G,'DMG Tables'!H:H)</f>
        <v>168.75</v>
      </c>
      <c r="E63" s="11">
        <f>Table36[Players]*LOOKUP(Table36[Level],'DMG Tables'!A:A,'DMG Tables'!E:E)/LOOKUP(A63,'DMG Tables'!G:G,'DMG Tables'!H:H)</f>
        <v>300</v>
      </c>
    </row>
    <row r="64" spans="1:5" x14ac:dyDescent="0.3">
      <c r="A64" s="11">
        <v>63</v>
      </c>
      <c r="B64" s="11">
        <f>Table36[Players]*LOOKUP(Table36[Level],'DMG Tables'!A:A,'DMG Tables'!B:B)/LOOKUP(A64,'DMG Tables'!G:G,'DMG Tables'!H:H)</f>
        <v>56.25</v>
      </c>
      <c r="C64" s="11">
        <f>Table36[Players]*LOOKUP(Table36[Level],'DMG Tables'!A:A,'DMG Tables'!C:C)/LOOKUP(A64,'DMG Tables'!G:G,'DMG Tables'!H:H)</f>
        <v>112.5</v>
      </c>
      <c r="D64" s="11">
        <f>Table36[Players]*LOOKUP(Table36[Level],'DMG Tables'!A:A,'DMG Tables'!D:D)/LOOKUP(A64,'DMG Tables'!G:G,'DMG Tables'!H:H)</f>
        <v>168.75</v>
      </c>
      <c r="E64" s="11">
        <f>Table36[Players]*LOOKUP(Table36[Level],'DMG Tables'!A:A,'DMG Tables'!E:E)/LOOKUP(A64,'DMG Tables'!G:G,'DMG Tables'!H:H)</f>
        <v>300</v>
      </c>
    </row>
    <row r="65" spans="1:5" x14ac:dyDescent="0.3">
      <c r="A65" s="11">
        <v>64</v>
      </c>
      <c r="B65" s="11">
        <f>Table36[Players]*LOOKUP(Table36[Level],'DMG Tables'!A:A,'DMG Tables'!B:B)/LOOKUP(A65,'DMG Tables'!G:G,'DMG Tables'!H:H)</f>
        <v>56.25</v>
      </c>
      <c r="C65" s="11">
        <f>Table36[Players]*LOOKUP(Table36[Level],'DMG Tables'!A:A,'DMG Tables'!C:C)/LOOKUP(A65,'DMG Tables'!G:G,'DMG Tables'!H:H)</f>
        <v>112.5</v>
      </c>
      <c r="D65" s="11">
        <f>Table36[Players]*LOOKUP(Table36[Level],'DMG Tables'!A:A,'DMG Tables'!D:D)/LOOKUP(A65,'DMG Tables'!G:G,'DMG Tables'!H:H)</f>
        <v>168.75</v>
      </c>
      <c r="E65" s="11">
        <f>Table36[Players]*LOOKUP(Table36[Level],'DMG Tables'!A:A,'DMG Tables'!E:E)/LOOKUP(A65,'DMG Tables'!G:G,'DMG Tables'!H:H)</f>
        <v>300</v>
      </c>
    </row>
    <row r="66" spans="1:5" x14ac:dyDescent="0.3">
      <c r="A66" s="11">
        <v>65</v>
      </c>
      <c r="B66" s="11">
        <f>Table36[Players]*LOOKUP(Table36[Level],'DMG Tables'!A:A,'DMG Tables'!B:B)/LOOKUP(A66,'DMG Tables'!G:G,'DMG Tables'!H:H)</f>
        <v>56.25</v>
      </c>
      <c r="C66" s="11">
        <f>Table36[Players]*LOOKUP(Table36[Level],'DMG Tables'!A:A,'DMG Tables'!C:C)/LOOKUP(A66,'DMG Tables'!G:G,'DMG Tables'!H:H)</f>
        <v>112.5</v>
      </c>
      <c r="D66" s="11">
        <f>Table36[Players]*LOOKUP(Table36[Level],'DMG Tables'!A:A,'DMG Tables'!D:D)/LOOKUP(A66,'DMG Tables'!G:G,'DMG Tables'!H:H)</f>
        <v>168.75</v>
      </c>
      <c r="E66" s="11">
        <f>Table36[Players]*LOOKUP(Table36[Level],'DMG Tables'!A:A,'DMG Tables'!E:E)/LOOKUP(A66,'DMG Tables'!G:G,'DMG Tables'!H:H)</f>
        <v>300</v>
      </c>
    </row>
    <row r="67" spans="1:5" x14ac:dyDescent="0.3">
      <c r="A67" s="11">
        <v>66</v>
      </c>
      <c r="B67" s="11">
        <f>Table36[Players]*LOOKUP(Table36[Level],'DMG Tables'!A:A,'DMG Tables'!B:B)/LOOKUP(A67,'DMG Tables'!G:G,'DMG Tables'!H:H)</f>
        <v>56.25</v>
      </c>
      <c r="C67" s="11">
        <f>Table36[Players]*LOOKUP(Table36[Level],'DMG Tables'!A:A,'DMG Tables'!C:C)/LOOKUP(A67,'DMG Tables'!G:G,'DMG Tables'!H:H)</f>
        <v>112.5</v>
      </c>
      <c r="D67" s="11">
        <f>Table36[Players]*LOOKUP(Table36[Level],'DMG Tables'!A:A,'DMG Tables'!D:D)/LOOKUP(A67,'DMG Tables'!G:G,'DMG Tables'!H:H)</f>
        <v>168.75</v>
      </c>
      <c r="E67" s="11">
        <f>Table36[Players]*LOOKUP(Table36[Level],'DMG Tables'!A:A,'DMG Tables'!E:E)/LOOKUP(A67,'DMG Tables'!G:G,'DMG Tables'!H:H)</f>
        <v>300</v>
      </c>
    </row>
    <row r="68" spans="1:5" x14ac:dyDescent="0.3">
      <c r="A68" s="11">
        <v>67</v>
      </c>
      <c r="B68" s="11">
        <f>Table36[Players]*LOOKUP(Table36[Level],'DMG Tables'!A:A,'DMG Tables'!B:B)/LOOKUP(A68,'DMG Tables'!G:G,'DMG Tables'!H:H)</f>
        <v>56.25</v>
      </c>
      <c r="C68" s="11">
        <f>Table36[Players]*LOOKUP(Table36[Level],'DMG Tables'!A:A,'DMG Tables'!C:C)/LOOKUP(A68,'DMG Tables'!G:G,'DMG Tables'!H:H)</f>
        <v>112.5</v>
      </c>
      <c r="D68" s="11">
        <f>Table36[Players]*LOOKUP(Table36[Level],'DMG Tables'!A:A,'DMG Tables'!D:D)/LOOKUP(A68,'DMG Tables'!G:G,'DMG Tables'!H:H)</f>
        <v>168.75</v>
      </c>
      <c r="E68" s="11">
        <f>Table36[Players]*LOOKUP(Table36[Level],'DMG Tables'!A:A,'DMG Tables'!E:E)/LOOKUP(A68,'DMG Tables'!G:G,'DMG Tables'!H:H)</f>
        <v>300</v>
      </c>
    </row>
    <row r="69" spans="1:5" x14ac:dyDescent="0.3">
      <c r="A69" s="11">
        <v>68</v>
      </c>
      <c r="B69" s="11">
        <f>Table36[Players]*LOOKUP(Table36[Level],'DMG Tables'!A:A,'DMG Tables'!B:B)/LOOKUP(A69,'DMG Tables'!G:G,'DMG Tables'!H:H)</f>
        <v>56.25</v>
      </c>
      <c r="C69" s="11">
        <f>Table36[Players]*LOOKUP(Table36[Level],'DMG Tables'!A:A,'DMG Tables'!C:C)/LOOKUP(A69,'DMG Tables'!G:G,'DMG Tables'!H:H)</f>
        <v>112.5</v>
      </c>
      <c r="D69" s="11">
        <f>Table36[Players]*LOOKUP(Table36[Level],'DMG Tables'!A:A,'DMG Tables'!D:D)/LOOKUP(A69,'DMG Tables'!G:G,'DMG Tables'!H:H)</f>
        <v>168.75</v>
      </c>
      <c r="E69" s="11">
        <f>Table36[Players]*LOOKUP(Table36[Level],'DMG Tables'!A:A,'DMG Tables'!E:E)/LOOKUP(A69,'DMG Tables'!G:G,'DMG Tables'!H:H)</f>
        <v>300</v>
      </c>
    </row>
    <row r="70" spans="1:5" x14ac:dyDescent="0.3">
      <c r="A70" s="11">
        <v>69</v>
      </c>
      <c r="B70" s="11">
        <f>Table36[Players]*LOOKUP(Table36[Level],'DMG Tables'!A:A,'DMG Tables'!B:B)/LOOKUP(A70,'DMG Tables'!G:G,'DMG Tables'!H:H)</f>
        <v>56.25</v>
      </c>
      <c r="C70" s="11">
        <f>Table36[Players]*LOOKUP(Table36[Level],'DMG Tables'!A:A,'DMG Tables'!C:C)/LOOKUP(A70,'DMG Tables'!G:G,'DMG Tables'!H:H)</f>
        <v>112.5</v>
      </c>
      <c r="D70" s="11">
        <f>Table36[Players]*LOOKUP(Table36[Level],'DMG Tables'!A:A,'DMG Tables'!D:D)/LOOKUP(A70,'DMG Tables'!G:G,'DMG Tables'!H:H)</f>
        <v>168.75</v>
      </c>
      <c r="E70" s="11">
        <f>Table36[Players]*LOOKUP(Table36[Level],'DMG Tables'!A:A,'DMG Tables'!E:E)/LOOKUP(A70,'DMG Tables'!G:G,'DMG Tables'!H:H)</f>
        <v>300</v>
      </c>
    </row>
    <row r="71" spans="1:5" x14ac:dyDescent="0.3">
      <c r="A71" s="11">
        <v>70</v>
      </c>
      <c r="B71" s="11">
        <f>Table36[Players]*LOOKUP(Table36[Level],'DMG Tables'!A:A,'DMG Tables'!B:B)/LOOKUP(A71,'DMG Tables'!G:G,'DMG Tables'!H:H)</f>
        <v>56.25</v>
      </c>
      <c r="C71" s="11">
        <f>Table36[Players]*LOOKUP(Table36[Level],'DMG Tables'!A:A,'DMG Tables'!C:C)/LOOKUP(A71,'DMG Tables'!G:G,'DMG Tables'!H:H)</f>
        <v>112.5</v>
      </c>
      <c r="D71" s="11">
        <f>Table36[Players]*LOOKUP(Table36[Level],'DMG Tables'!A:A,'DMG Tables'!D:D)/LOOKUP(A71,'DMG Tables'!G:G,'DMG Tables'!H:H)</f>
        <v>168.75</v>
      </c>
      <c r="E71" s="11">
        <f>Table36[Players]*LOOKUP(Table36[Level],'DMG Tables'!A:A,'DMG Tables'!E:E)/LOOKUP(A71,'DMG Tables'!G:G,'DMG Tables'!H:H)</f>
        <v>300</v>
      </c>
    </row>
    <row r="72" spans="1:5" x14ac:dyDescent="0.3">
      <c r="A72" s="11">
        <v>71</v>
      </c>
      <c r="B72" s="11">
        <f>Table36[Players]*LOOKUP(Table36[Level],'DMG Tables'!A:A,'DMG Tables'!B:B)/LOOKUP(A72,'DMG Tables'!G:G,'DMG Tables'!H:H)</f>
        <v>56.25</v>
      </c>
      <c r="C72" s="11">
        <f>Table36[Players]*LOOKUP(Table36[Level],'DMG Tables'!A:A,'DMG Tables'!C:C)/LOOKUP(A72,'DMG Tables'!G:G,'DMG Tables'!H:H)</f>
        <v>112.5</v>
      </c>
      <c r="D72" s="11">
        <f>Table36[Players]*LOOKUP(Table36[Level],'DMG Tables'!A:A,'DMG Tables'!D:D)/LOOKUP(A72,'DMG Tables'!G:G,'DMG Tables'!H:H)</f>
        <v>168.75</v>
      </c>
      <c r="E72" s="11">
        <f>Table36[Players]*LOOKUP(Table36[Level],'DMG Tables'!A:A,'DMG Tables'!E:E)/LOOKUP(A72,'DMG Tables'!G:G,'DMG Tables'!H:H)</f>
        <v>300</v>
      </c>
    </row>
    <row r="73" spans="1:5" x14ac:dyDescent="0.3">
      <c r="A73" s="11">
        <v>72</v>
      </c>
      <c r="B73" s="11">
        <f>Table36[Players]*LOOKUP(Table36[Level],'DMG Tables'!A:A,'DMG Tables'!B:B)/LOOKUP(A73,'DMG Tables'!G:G,'DMG Tables'!H:H)</f>
        <v>56.25</v>
      </c>
      <c r="C73" s="11">
        <f>Table36[Players]*LOOKUP(Table36[Level],'DMG Tables'!A:A,'DMG Tables'!C:C)/LOOKUP(A73,'DMG Tables'!G:G,'DMG Tables'!H:H)</f>
        <v>112.5</v>
      </c>
      <c r="D73" s="11">
        <f>Table36[Players]*LOOKUP(Table36[Level],'DMG Tables'!A:A,'DMG Tables'!D:D)/LOOKUP(A73,'DMG Tables'!G:G,'DMG Tables'!H:H)</f>
        <v>168.75</v>
      </c>
      <c r="E73" s="11">
        <f>Table36[Players]*LOOKUP(Table36[Level],'DMG Tables'!A:A,'DMG Tables'!E:E)/LOOKUP(A73,'DMG Tables'!G:G,'DMG Tables'!H:H)</f>
        <v>300</v>
      </c>
    </row>
    <row r="74" spans="1:5" x14ac:dyDescent="0.3">
      <c r="A74" s="11">
        <v>73</v>
      </c>
      <c r="B74" s="11">
        <f>Table36[Players]*LOOKUP(Table36[Level],'DMG Tables'!A:A,'DMG Tables'!B:B)/LOOKUP(A74,'DMG Tables'!G:G,'DMG Tables'!H:H)</f>
        <v>56.25</v>
      </c>
      <c r="C74" s="11">
        <f>Table36[Players]*LOOKUP(Table36[Level],'DMG Tables'!A:A,'DMG Tables'!C:C)/LOOKUP(A74,'DMG Tables'!G:G,'DMG Tables'!H:H)</f>
        <v>112.5</v>
      </c>
      <c r="D74" s="11">
        <f>Table36[Players]*LOOKUP(Table36[Level],'DMG Tables'!A:A,'DMG Tables'!D:D)/LOOKUP(A74,'DMG Tables'!G:G,'DMG Tables'!H:H)</f>
        <v>168.75</v>
      </c>
      <c r="E74" s="11">
        <f>Table36[Players]*LOOKUP(Table36[Level],'DMG Tables'!A:A,'DMG Tables'!E:E)/LOOKUP(A74,'DMG Tables'!G:G,'DMG Tables'!H:H)</f>
        <v>300</v>
      </c>
    </row>
    <row r="75" spans="1:5" x14ac:dyDescent="0.3">
      <c r="A75" s="11">
        <v>74</v>
      </c>
      <c r="B75" s="11">
        <f>Table36[Players]*LOOKUP(Table36[Level],'DMG Tables'!A:A,'DMG Tables'!B:B)/LOOKUP(A75,'DMG Tables'!G:G,'DMG Tables'!H:H)</f>
        <v>56.25</v>
      </c>
      <c r="C75" s="11">
        <f>Table36[Players]*LOOKUP(Table36[Level],'DMG Tables'!A:A,'DMG Tables'!C:C)/LOOKUP(A75,'DMG Tables'!G:G,'DMG Tables'!H:H)</f>
        <v>112.5</v>
      </c>
      <c r="D75" s="11">
        <f>Table36[Players]*LOOKUP(Table36[Level],'DMG Tables'!A:A,'DMG Tables'!D:D)/LOOKUP(A75,'DMG Tables'!G:G,'DMG Tables'!H:H)</f>
        <v>168.75</v>
      </c>
      <c r="E75" s="11">
        <f>Table36[Players]*LOOKUP(Table36[Level],'DMG Tables'!A:A,'DMG Tables'!E:E)/LOOKUP(A75,'DMG Tables'!G:G,'DMG Tables'!H:H)</f>
        <v>300</v>
      </c>
    </row>
    <row r="76" spans="1:5" x14ac:dyDescent="0.3">
      <c r="A76" s="11">
        <v>75</v>
      </c>
      <c r="B76" s="11">
        <f>Table36[Players]*LOOKUP(Table36[Level],'DMG Tables'!A:A,'DMG Tables'!B:B)/LOOKUP(A76,'DMG Tables'!G:G,'DMG Tables'!H:H)</f>
        <v>56.25</v>
      </c>
      <c r="C76" s="11">
        <f>Table36[Players]*LOOKUP(Table36[Level],'DMG Tables'!A:A,'DMG Tables'!C:C)/LOOKUP(A76,'DMG Tables'!G:G,'DMG Tables'!H:H)</f>
        <v>112.5</v>
      </c>
      <c r="D76" s="11">
        <f>Table36[Players]*LOOKUP(Table36[Level],'DMG Tables'!A:A,'DMG Tables'!D:D)/LOOKUP(A76,'DMG Tables'!G:G,'DMG Tables'!H:H)</f>
        <v>168.75</v>
      </c>
      <c r="E76" s="11">
        <f>Table36[Players]*LOOKUP(Table36[Level],'DMG Tables'!A:A,'DMG Tables'!E:E)/LOOKUP(A76,'DMG Tables'!G:G,'DMG Tables'!H:H)</f>
        <v>300</v>
      </c>
    </row>
    <row r="77" spans="1:5" x14ac:dyDescent="0.3">
      <c r="A77" s="11">
        <v>76</v>
      </c>
      <c r="B77" s="11">
        <f>Table36[Players]*LOOKUP(Table36[Level],'DMG Tables'!A:A,'DMG Tables'!B:B)/LOOKUP(A77,'DMG Tables'!G:G,'DMG Tables'!H:H)</f>
        <v>56.25</v>
      </c>
      <c r="C77" s="11">
        <f>Table36[Players]*LOOKUP(Table36[Level],'DMG Tables'!A:A,'DMG Tables'!C:C)/LOOKUP(A77,'DMG Tables'!G:G,'DMG Tables'!H:H)</f>
        <v>112.5</v>
      </c>
      <c r="D77" s="11">
        <f>Table36[Players]*LOOKUP(Table36[Level],'DMG Tables'!A:A,'DMG Tables'!D:D)/LOOKUP(A77,'DMG Tables'!G:G,'DMG Tables'!H:H)</f>
        <v>168.75</v>
      </c>
      <c r="E77" s="11">
        <f>Table36[Players]*LOOKUP(Table36[Level],'DMG Tables'!A:A,'DMG Tables'!E:E)/LOOKUP(A77,'DMG Tables'!G:G,'DMG Tables'!H:H)</f>
        <v>300</v>
      </c>
    </row>
    <row r="78" spans="1:5" x14ac:dyDescent="0.3">
      <c r="A78" s="11">
        <v>77</v>
      </c>
      <c r="B78" s="11">
        <f>Table36[Players]*LOOKUP(Table36[Level],'DMG Tables'!A:A,'DMG Tables'!B:B)/LOOKUP(A78,'DMG Tables'!G:G,'DMG Tables'!H:H)</f>
        <v>56.25</v>
      </c>
      <c r="C78" s="11">
        <f>Table36[Players]*LOOKUP(Table36[Level],'DMG Tables'!A:A,'DMG Tables'!C:C)/LOOKUP(A78,'DMG Tables'!G:G,'DMG Tables'!H:H)</f>
        <v>112.5</v>
      </c>
      <c r="D78" s="11">
        <f>Table36[Players]*LOOKUP(Table36[Level],'DMG Tables'!A:A,'DMG Tables'!D:D)/LOOKUP(A78,'DMG Tables'!G:G,'DMG Tables'!H:H)</f>
        <v>168.75</v>
      </c>
      <c r="E78" s="11">
        <f>Table36[Players]*LOOKUP(Table36[Level],'DMG Tables'!A:A,'DMG Tables'!E:E)/LOOKUP(A78,'DMG Tables'!G:G,'DMG Tables'!H:H)</f>
        <v>300</v>
      </c>
    </row>
    <row r="79" spans="1:5" x14ac:dyDescent="0.3">
      <c r="A79" s="11">
        <v>78</v>
      </c>
      <c r="B79" s="11">
        <f>Table36[Players]*LOOKUP(Table36[Level],'DMG Tables'!A:A,'DMG Tables'!B:B)/LOOKUP(A79,'DMG Tables'!G:G,'DMG Tables'!H:H)</f>
        <v>56.25</v>
      </c>
      <c r="C79" s="11">
        <f>Table36[Players]*LOOKUP(Table36[Level],'DMG Tables'!A:A,'DMG Tables'!C:C)/LOOKUP(A79,'DMG Tables'!G:G,'DMG Tables'!H:H)</f>
        <v>112.5</v>
      </c>
      <c r="D79" s="11">
        <f>Table36[Players]*LOOKUP(Table36[Level],'DMG Tables'!A:A,'DMG Tables'!D:D)/LOOKUP(A79,'DMG Tables'!G:G,'DMG Tables'!H:H)</f>
        <v>168.75</v>
      </c>
      <c r="E79" s="11">
        <f>Table36[Players]*LOOKUP(Table36[Level],'DMG Tables'!A:A,'DMG Tables'!E:E)/LOOKUP(A79,'DMG Tables'!G:G,'DMG Tables'!H:H)</f>
        <v>300</v>
      </c>
    </row>
    <row r="80" spans="1:5" x14ac:dyDescent="0.3">
      <c r="A80" s="11">
        <v>79</v>
      </c>
      <c r="B80" s="11">
        <f>Table36[Players]*LOOKUP(Table36[Level],'DMG Tables'!A:A,'DMG Tables'!B:B)/LOOKUP(A80,'DMG Tables'!G:G,'DMG Tables'!H:H)</f>
        <v>56.25</v>
      </c>
      <c r="C80" s="11">
        <f>Table36[Players]*LOOKUP(Table36[Level],'DMG Tables'!A:A,'DMG Tables'!C:C)/LOOKUP(A80,'DMG Tables'!G:G,'DMG Tables'!H:H)</f>
        <v>112.5</v>
      </c>
      <c r="D80" s="11">
        <f>Table36[Players]*LOOKUP(Table36[Level],'DMG Tables'!A:A,'DMG Tables'!D:D)/LOOKUP(A80,'DMG Tables'!G:G,'DMG Tables'!H:H)</f>
        <v>168.75</v>
      </c>
      <c r="E80" s="11">
        <f>Table36[Players]*LOOKUP(Table36[Level],'DMG Tables'!A:A,'DMG Tables'!E:E)/LOOKUP(A80,'DMG Tables'!G:G,'DMG Tables'!H:H)</f>
        <v>300</v>
      </c>
    </row>
    <row r="81" spans="1:5" x14ac:dyDescent="0.3">
      <c r="A81" s="11">
        <v>80</v>
      </c>
      <c r="B81" s="11">
        <f>Table36[Players]*LOOKUP(Table36[Level],'DMG Tables'!A:A,'DMG Tables'!B:B)/LOOKUP(A81,'DMG Tables'!G:G,'DMG Tables'!H:H)</f>
        <v>56.25</v>
      </c>
      <c r="C81" s="11">
        <f>Table36[Players]*LOOKUP(Table36[Level],'DMG Tables'!A:A,'DMG Tables'!C:C)/LOOKUP(A81,'DMG Tables'!G:G,'DMG Tables'!H:H)</f>
        <v>112.5</v>
      </c>
      <c r="D81" s="11">
        <f>Table36[Players]*LOOKUP(Table36[Level],'DMG Tables'!A:A,'DMG Tables'!D:D)/LOOKUP(A81,'DMG Tables'!G:G,'DMG Tables'!H:H)</f>
        <v>168.75</v>
      </c>
      <c r="E81" s="11">
        <f>Table36[Players]*LOOKUP(Table36[Level],'DMG Tables'!A:A,'DMG Tables'!E:E)/LOOKUP(A81,'DMG Tables'!G:G,'DMG Tables'!H:H)</f>
        <v>300</v>
      </c>
    </row>
    <row r="82" spans="1:5" x14ac:dyDescent="0.3">
      <c r="A82" s="11">
        <v>81</v>
      </c>
      <c r="B82" s="11">
        <f>Table36[Players]*LOOKUP(Table36[Level],'DMG Tables'!A:A,'DMG Tables'!B:B)/LOOKUP(A82,'DMG Tables'!G:G,'DMG Tables'!H:H)</f>
        <v>56.25</v>
      </c>
      <c r="C82" s="11">
        <f>Table36[Players]*LOOKUP(Table36[Level],'DMG Tables'!A:A,'DMG Tables'!C:C)/LOOKUP(A82,'DMG Tables'!G:G,'DMG Tables'!H:H)</f>
        <v>112.5</v>
      </c>
      <c r="D82" s="11">
        <f>Table36[Players]*LOOKUP(Table36[Level],'DMG Tables'!A:A,'DMG Tables'!D:D)/LOOKUP(A82,'DMG Tables'!G:G,'DMG Tables'!H:H)</f>
        <v>168.75</v>
      </c>
      <c r="E82" s="11">
        <f>Table36[Players]*LOOKUP(Table36[Level],'DMG Tables'!A:A,'DMG Tables'!E:E)/LOOKUP(A82,'DMG Tables'!G:G,'DMG Tables'!H:H)</f>
        <v>300</v>
      </c>
    </row>
    <row r="83" spans="1:5" x14ac:dyDescent="0.3">
      <c r="A83" s="11">
        <v>82</v>
      </c>
      <c r="B83" s="11">
        <f>Table36[Players]*LOOKUP(Table36[Level],'DMG Tables'!A:A,'DMG Tables'!B:B)/LOOKUP(A83,'DMG Tables'!G:G,'DMG Tables'!H:H)</f>
        <v>56.25</v>
      </c>
      <c r="C83" s="11">
        <f>Table36[Players]*LOOKUP(Table36[Level],'DMG Tables'!A:A,'DMG Tables'!C:C)/LOOKUP(A83,'DMG Tables'!G:G,'DMG Tables'!H:H)</f>
        <v>112.5</v>
      </c>
      <c r="D83" s="11">
        <f>Table36[Players]*LOOKUP(Table36[Level],'DMG Tables'!A:A,'DMG Tables'!D:D)/LOOKUP(A83,'DMG Tables'!G:G,'DMG Tables'!H:H)</f>
        <v>168.75</v>
      </c>
      <c r="E83" s="11">
        <f>Table36[Players]*LOOKUP(Table36[Level],'DMG Tables'!A:A,'DMG Tables'!E:E)/LOOKUP(A83,'DMG Tables'!G:G,'DMG Tables'!H:H)</f>
        <v>300</v>
      </c>
    </row>
    <row r="84" spans="1:5" x14ac:dyDescent="0.3">
      <c r="A84" s="11">
        <v>83</v>
      </c>
      <c r="B84" s="11">
        <f>Table36[Players]*LOOKUP(Table36[Level],'DMG Tables'!A:A,'DMG Tables'!B:B)/LOOKUP(A84,'DMG Tables'!G:G,'DMG Tables'!H:H)</f>
        <v>56.25</v>
      </c>
      <c r="C84" s="11">
        <f>Table36[Players]*LOOKUP(Table36[Level],'DMG Tables'!A:A,'DMG Tables'!C:C)/LOOKUP(A84,'DMG Tables'!G:G,'DMG Tables'!H:H)</f>
        <v>112.5</v>
      </c>
      <c r="D84" s="11">
        <f>Table36[Players]*LOOKUP(Table36[Level],'DMG Tables'!A:A,'DMG Tables'!D:D)/LOOKUP(A84,'DMG Tables'!G:G,'DMG Tables'!H:H)</f>
        <v>168.75</v>
      </c>
      <c r="E84" s="11">
        <f>Table36[Players]*LOOKUP(Table36[Level],'DMG Tables'!A:A,'DMG Tables'!E:E)/LOOKUP(A84,'DMG Tables'!G:G,'DMG Tables'!H:H)</f>
        <v>300</v>
      </c>
    </row>
    <row r="85" spans="1:5" x14ac:dyDescent="0.3">
      <c r="A85" s="11">
        <v>84</v>
      </c>
      <c r="B85" s="11">
        <f>Table36[Players]*LOOKUP(Table36[Level],'DMG Tables'!A:A,'DMG Tables'!B:B)/LOOKUP(A85,'DMG Tables'!G:G,'DMG Tables'!H:H)</f>
        <v>56.25</v>
      </c>
      <c r="C85" s="11">
        <f>Table36[Players]*LOOKUP(Table36[Level],'DMG Tables'!A:A,'DMG Tables'!C:C)/LOOKUP(A85,'DMG Tables'!G:G,'DMG Tables'!H:H)</f>
        <v>112.5</v>
      </c>
      <c r="D85" s="11">
        <f>Table36[Players]*LOOKUP(Table36[Level],'DMG Tables'!A:A,'DMG Tables'!D:D)/LOOKUP(A85,'DMG Tables'!G:G,'DMG Tables'!H:H)</f>
        <v>168.75</v>
      </c>
      <c r="E85" s="11">
        <f>Table36[Players]*LOOKUP(Table36[Level],'DMG Tables'!A:A,'DMG Tables'!E:E)/LOOKUP(A85,'DMG Tables'!G:G,'DMG Tables'!H:H)</f>
        <v>300</v>
      </c>
    </row>
    <row r="86" spans="1:5" x14ac:dyDescent="0.3">
      <c r="A86" s="11">
        <v>85</v>
      </c>
      <c r="B86" s="11">
        <f>Table36[Players]*LOOKUP(Table36[Level],'DMG Tables'!A:A,'DMG Tables'!B:B)/LOOKUP(A86,'DMG Tables'!G:G,'DMG Tables'!H:H)</f>
        <v>56.25</v>
      </c>
      <c r="C86" s="11">
        <f>Table36[Players]*LOOKUP(Table36[Level],'DMG Tables'!A:A,'DMG Tables'!C:C)/LOOKUP(A86,'DMG Tables'!G:G,'DMG Tables'!H:H)</f>
        <v>112.5</v>
      </c>
      <c r="D86" s="11">
        <f>Table36[Players]*LOOKUP(Table36[Level],'DMG Tables'!A:A,'DMG Tables'!D:D)/LOOKUP(A86,'DMG Tables'!G:G,'DMG Tables'!H:H)</f>
        <v>168.75</v>
      </c>
      <c r="E86" s="11">
        <f>Table36[Players]*LOOKUP(Table36[Level],'DMG Tables'!A:A,'DMG Tables'!E:E)/LOOKUP(A86,'DMG Tables'!G:G,'DMG Tables'!H:H)</f>
        <v>300</v>
      </c>
    </row>
    <row r="87" spans="1:5" x14ac:dyDescent="0.3">
      <c r="A87" s="11">
        <v>86</v>
      </c>
      <c r="B87" s="11">
        <f>Table36[Players]*LOOKUP(Table36[Level],'DMG Tables'!A:A,'DMG Tables'!B:B)/LOOKUP(A87,'DMG Tables'!G:G,'DMG Tables'!H:H)</f>
        <v>56.25</v>
      </c>
      <c r="C87" s="11">
        <f>Table36[Players]*LOOKUP(Table36[Level],'DMG Tables'!A:A,'DMG Tables'!C:C)/LOOKUP(A87,'DMG Tables'!G:G,'DMG Tables'!H:H)</f>
        <v>112.5</v>
      </c>
      <c r="D87" s="11">
        <f>Table36[Players]*LOOKUP(Table36[Level],'DMG Tables'!A:A,'DMG Tables'!D:D)/LOOKUP(A87,'DMG Tables'!G:G,'DMG Tables'!H:H)</f>
        <v>168.75</v>
      </c>
      <c r="E87" s="11">
        <f>Table36[Players]*LOOKUP(Table36[Level],'DMG Tables'!A:A,'DMG Tables'!E:E)/LOOKUP(A87,'DMG Tables'!G:G,'DMG Tables'!H:H)</f>
        <v>300</v>
      </c>
    </row>
    <row r="88" spans="1:5" x14ac:dyDescent="0.3">
      <c r="A88" s="11">
        <v>87</v>
      </c>
      <c r="B88" s="11">
        <f>Table36[Players]*LOOKUP(Table36[Level],'DMG Tables'!A:A,'DMG Tables'!B:B)/LOOKUP(A88,'DMG Tables'!G:G,'DMG Tables'!H:H)</f>
        <v>56.25</v>
      </c>
      <c r="C88" s="11">
        <f>Table36[Players]*LOOKUP(Table36[Level],'DMG Tables'!A:A,'DMG Tables'!C:C)/LOOKUP(A88,'DMG Tables'!G:G,'DMG Tables'!H:H)</f>
        <v>112.5</v>
      </c>
      <c r="D88" s="11">
        <f>Table36[Players]*LOOKUP(Table36[Level],'DMG Tables'!A:A,'DMG Tables'!D:D)/LOOKUP(A88,'DMG Tables'!G:G,'DMG Tables'!H:H)</f>
        <v>168.75</v>
      </c>
      <c r="E88" s="11">
        <f>Table36[Players]*LOOKUP(Table36[Level],'DMG Tables'!A:A,'DMG Tables'!E:E)/LOOKUP(A88,'DMG Tables'!G:G,'DMG Tables'!H:H)</f>
        <v>300</v>
      </c>
    </row>
    <row r="89" spans="1:5" x14ac:dyDescent="0.3">
      <c r="A89" s="11">
        <v>88</v>
      </c>
      <c r="B89" s="11">
        <f>Table36[Players]*LOOKUP(Table36[Level],'DMG Tables'!A:A,'DMG Tables'!B:B)/LOOKUP(A89,'DMG Tables'!G:G,'DMG Tables'!H:H)</f>
        <v>56.25</v>
      </c>
      <c r="C89" s="11">
        <f>Table36[Players]*LOOKUP(Table36[Level],'DMG Tables'!A:A,'DMG Tables'!C:C)/LOOKUP(A89,'DMG Tables'!G:G,'DMG Tables'!H:H)</f>
        <v>112.5</v>
      </c>
      <c r="D89" s="11">
        <f>Table36[Players]*LOOKUP(Table36[Level],'DMG Tables'!A:A,'DMG Tables'!D:D)/LOOKUP(A89,'DMG Tables'!G:G,'DMG Tables'!H:H)</f>
        <v>168.75</v>
      </c>
      <c r="E89" s="11">
        <f>Table36[Players]*LOOKUP(Table36[Level],'DMG Tables'!A:A,'DMG Tables'!E:E)/LOOKUP(A89,'DMG Tables'!G:G,'DMG Tables'!H:H)</f>
        <v>300</v>
      </c>
    </row>
    <row r="90" spans="1:5" x14ac:dyDescent="0.3">
      <c r="A90" s="11">
        <v>89</v>
      </c>
      <c r="B90" s="11">
        <f>Table36[Players]*LOOKUP(Table36[Level],'DMG Tables'!A:A,'DMG Tables'!B:B)/LOOKUP(A90,'DMG Tables'!G:G,'DMG Tables'!H:H)</f>
        <v>56.25</v>
      </c>
      <c r="C90" s="11">
        <f>Table36[Players]*LOOKUP(Table36[Level],'DMG Tables'!A:A,'DMG Tables'!C:C)/LOOKUP(A90,'DMG Tables'!G:G,'DMG Tables'!H:H)</f>
        <v>112.5</v>
      </c>
      <c r="D90" s="11">
        <f>Table36[Players]*LOOKUP(Table36[Level],'DMG Tables'!A:A,'DMG Tables'!D:D)/LOOKUP(A90,'DMG Tables'!G:G,'DMG Tables'!H:H)</f>
        <v>168.75</v>
      </c>
      <c r="E90" s="11">
        <f>Table36[Players]*LOOKUP(Table36[Level],'DMG Tables'!A:A,'DMG Tables'!E:E)/LOOKUP(A90,'DMG Tables'!G:G,'DMG Tables'!H:H)</f>
        <v>300</v>
      </c>
    </row>
    <row r="91" spans="1:5" x14ac:dyDescent="0.3">
      <c r="A91" s="11">
        <v>90</v>
      </c>
      <c r="B91" s="11">
        <f>Table36[Players]*LOOKUP(Table36[Level],'DMG Tables'!A:A,'DMG Tables'!B:B)/LOOKUP(A91,'DMG Tables'!G:G,'DMG Tables'!H:H)</f>
        <v>56.25</v>
      </c>
      <c r="C91" s="11">
        <f>Table36[Players]*LOOKUP(Table36[Level],'DMG Tables'!A:A,'DMG Tables'!C:C)/LOOKUP(A91,'DMG Tables'!G:G,'DMG Tables'!H:H)</f>
        <v>112.5</v>
      </c>
      <c r="D91" s="11">
        <f>Table36[Players]*LOOKUP(Table36[Level],'DMG Tables'!A:A,'DMG Tables'!D:D)/LOOKUP(A91,'DMG Tables'!G:G,'DMG Tables'!H:H)</f>
        <v>168.75</v>
      </c>
      <c r="E91" s="11">
        <f>Table36[Players]*LOOKUP(Table36[Level],'DMG Tables'!A:A,'DMG Tables'!E:E)/LOOKUP(A91,'DMG Tables'!G:G,'DMG Tables'!H:H)</f>
        <v>300</v>
      </c>
    </row>
    <row r="92" spans="1:5" x14ac:dyDescent="0.3">
      <c r="A92" s="11">
        <v>91</v>
      </c>
      <c r="B92" s="11">
        <f>Table36[Players]*LOOKUP(Table36[Level],'DMG Tables'!A:A,'DMG Tables'!B:B)/LOOKUP(A92,'DMG Tables'!G:G,'DMG Tables'!H:H)</f>
        <v>56.25</v>
      </c>
      <c r="C92" s="11">
        <f>Table36[Players]*LOOKUP(Table36[Level],'DMG Tables'!A:A,'DMG Tables'!C:C)/LOOKUP(A92,'DMG Tables'!G:G,'DMG Tables'!H:H)</f>
        <v>112.5</v>
      </c>
      <c r="D92" s="11">
        <f>Table36[Players]*LOOKUP(Table36[Level],'DMG Tables'!A:A,'DMG Tables'!D:D)/LOOKUP(A92,'DMG Tables'!G:G,'DMG Tables'!H:H)</f>
        <v>168.75</v>
      </c>
      <c r="E92" s="11">
        <f>Table36[Players]*LOOKUP(Table36[Level],'DMG Tables'!A:A,'DMG Tables'!E:E)/LOOKUP(A92,'DMG Tables'!G:G,'DMG Tables'!H:H)</f>
        <v>300</v>
      </c>
    </row>
    <row r="93" spans="1:5" x14ac:dyDescent="0.3">
      <c r="A93" s="11">
        <v>92</v>
      </c>
      <c r="B93" s="11">
        <f>Table36[Players]*LOOKUP(Table36[Level],'DMG Tables'!A:A,'DMG Tables'!B:B)/LOOKUP(A93,'DMG Tables'!G:G,'DMG Tables'!H:H)</f>
        <v>56.25</v>
      </c>
      <c r="C93" s="11">
        <f>Table36[Players]*LOOKUP(Table36[Level],'DMG Tables'!A:A,'DMG Tables'!C:C)/LOOKUP(A93,'DMG Tables'!G:G,'DMG Tables'!H:H)</f>
        <v>112.5</v>
      </c>
      <c r="D93" s="11">
        <f>Table36[Players]*LOOKUP(Table36[Level],'DMG Tables'!A:A,'DMG Tables'!D:D)/LOOKUP(A93,'DMG Tables'!G:G,'DMG Tables'!H:H)</f>
        <v>168.75</v>
      </c>
      <c r="E93" s="11">
        <f>Table36[Players]*LOOKUP(Table36[Level],'DMG Tables'!A:A,'DMG Tables'!E:E)/LOOKUP(A93,'DMG Tables'!G:G,'DMG Tables'!H:H)</f>
        <v>300</v>
      </c>
    </row>
    <row r="94" spans="1:5" x14ac:dyDescent="0.3">
      <c r="A94" s="11">
        <v>93</v>
      </c>
      <c r="B94" s="11">
        <f>Table36[Players]*LOOKUP(Table36[Level],'DMG Tables'!A:A,'DMG Tables'!B:B)/LOOKUP(A94,'DMG Tables'!G:G,'DMG Tables'!H:H)</f>
        <v>56.25</v>
      </c>
      <c r="C94" s="11">
        <f>Table36[Players]*LOOKUP(Table36[Level],'DMG Tables'!A:A,'DMG Tables'!C:C)/LOOKUP(A94,'DMG Tables'!G:G,'DMG Tables'!H:H)</f>
        <v>112.5</v>
      </c>
      <c r="D94" s="11">
        <f>Table36[Players]*LOOKUP(Table36[Level],'DMG Tables'!A:A,'DMG Tables'!D:D)/LOOKUP(A94,'DMG Tables'!G:G,'DMG Tables'!H:H)</f>
        <v>168.75</v>
      </c>
      <c r="E94" s="11">
        <f>Table36[Players]*LOOKUP(Table36[Level],'DMG Tables'!A:A,'DMG Tables'!E:E)/LOOKUP(A94,'DMG Tables'!G:G,'DMG Tables'!H:H)</f>
        <v>300</v>
      </c>
    </row>
    <row r="95" spans="1:5" x14ac:dyDescent="0.3">
      <c r="A95" s="11">
        <v>94</v>
      </c>
      <c r="B95" s="11">
        <f>Table36[Players]*LOOKUP(Table36[Level],'DMG Tables'!A:A,'DMG Tables'!B:B)/LOOKUP(A95,'DMG Tables'!G:G,'DMG Tables'!H:H)</f>
        <v>56.25</v>
      </c>
      <c r="C95" s="11">
        <f>Table36[Players]*LOOKUP(Table36[Level],'DMG Tables'!A:A,'DMG Tables'!C:C)/LOOKUP(A95,'DMG Tables'!G:G,'DMG Tables'!H:H)</f>
        <v>112.5</v>
      </c>
      <c r="D95" s="11">
        <f>Table36[Players]*LOOKUP(Table36[Level],'DMG Tables'!A:A,'DMG Tables'!D:D)/LOOKUP(A95,'DMG Tables'!G:G,'DMG Tables'!H:H)</f>
        <v>168.75</v>
      </c>
      <c r="E95" s="11">
        <f>Table36[Players]*LOOKUP(Table36[Level],'DMG Tables'!A:A,'DMG Tables'!E:E)/LOOKUP(A95,'DMG Tables'!G:G,'DMG Tables'!H:H)</f>
        <v>300</v>
      </c>
    </row>
    <row r="96" spans="1:5" x14ac:dyDescent="0.3">
      <c r="A96" s="11">
        <v>95</v>
      </c>
      <c r="B96" s="11">
        <f>Table36[Players]*LOOKUP(Table36[Level],'DMG Tables'!A:A,'DMG Tables'!B:B)/LOOKUP(A96,'DMG Tables'!G:G,'DMG Tables'!H:H)</f>
        <v>56.25</v>
      </c>
      <c r="C96" s="11">
        <f>Table36[Players]*LOOKUP(Table36[Level],'DMG Tables'!A:A,'DMG Tables'!C:C)/LOOKUP(A96,'DMG Tables'!G:G,'DMG Tables'!H:H)</f>
        <v>112.5</v>
      </c>
      <c r="D96" s="11">
        <f>Table36[Players]*LOOKUP(Table36[Level],'DMG Tables'!A:A,'DMG Tables'!D:D)/LOOKUP(A96,'DMG Tables'!G:G,'DMG Tables'!H:H)</f>
        <v>168.75</v>
      </c>
      <c r="E96" s="11">
        <f>Table36[Players]*LOOKUP(Table36[Level],'DMG Tables'!A:A,'DMG Tables'!E:E)/LOOKUP(A96,'DMG Tables'!G:G,'DMG Tables'!H:H)</f>
        <v>300</v>
      </c>
    </row>
    <row r="97" spans="1:5" x14ac:dyDescent="0.3">
      <c r="A97" s="11">
        <v>96</v>
      </c>
      <c r="B97" s="11">
        <f>Table36[Players]*LOOKUP(Table36[Level],'DMG Tables'!A:A,'DMG Tables'!B:B)/LOOKUP(A97,'DMG Tables'!G:G,'DMG Tables'!H:H)</f>
        <v>56.25</v>
      </c>
      <c r="C97" s="11">
        <f>Table36[Players]*LOOKUP(Table36[Level],'DMG Tables'!A:A,'DMG Tables'!C:C)/LOOKUP(A97,'DMG Tables'!G:G,'DMG Tables'!H:H)</f>
        <v>112.5</v>
      </c>
      <c r="D97" s="11">
        <f>Table36[Players]*LOOKUP(Table36[Level],'DMG Tables'!A:A,'DMG Tables'!D:D)/LOOKUP(A97,'DMG Tables'!G:G,'DMG Tables'!H:H)</f>
        <v>168.75</v>
      </c>
      <c r="E97" s="11">
        <f>Table36[Players]*LOOKUP(Table36[Level],'DMG Tables'!A:A,'DMG Tables'!E:E)/LOOKUP(A97,'DMG Tables'!G:G,'DMG Tables'!H:H)</f>
        <v>300</v>
      </c>
    </row>
    <row r="98" spans="1:5" x14ac:dyDescent="0.3">
      <c r="A98" s="11">
        <v>97</v>
      </c>
      <c r="B98" s="11">
        <f>Table36[Players]*LOOKUP(Table36[Level],'DMG Tables'!A:A,'DMG Tables'!B:B)/LOOKUP(A98,'DMG Tables'!G:G,'DMG Tables'!H:H)</f>
        <v>56.25</v>
      </c>
      <c r="C98" s="11">
        <f>Table36[Players]*LOOKUP(Table36[Level],'DMG Tables'!A:A,'DMG Tables'!C:C)/LOOKUP(A98,'DMG Tables'!G:G,'DMG Tables'!H:H)</f>
        <v>112.5</v>
      </c>
      <c r="D98" s="11">
        <f>Table36[Players]*LOOKUP(Table36[Level],'DMG Tables'!A:A,'DMG Tables'!D:D)/LOOKUP(A98,'DMG Tables'!G:G,'DMG Tables'!H:H)</f>
        <v>168.75</v>
      </c>
      <c r="E98" s="11">
        <f>Table36[Players]*LOOKUP(Table36[Level],'DMG Tables'!A:A,'DMG Tables'!E:E)/LOOKUP(A98,'DMG Tables'!G:G,'DMG Tables'!H:H)</f>
        <v>300</v>
      </c>
    </row>
    <row r="99" spans="1:5" x14ac:dyDescent="0.3">
      <c r="A99" s="11">
        <v>98</v>
      </c>
      <c r="B99" s="11">
        <f>Table36[Players]*LOOKUP(Table36[Level],'DMG Tables'!A:A,'DMG Tables'!B:B)/LOOKUP(A99,'DMG Tables'!G:G,'DMG Tables'!H:H)</f>
        <v>56.25</v>
      </c>
      <c r="C99" s="11">
        <f>Table36[Players]*LOOKUP(Table36[Level],'DMG Tables'!A:A,'DMG Tables'!C:C)/LOOKUP(A99,'DMG Tables'!G:G,'DMG Tables'!H:H)</f>
        <v>112.5</v>
      </c>
      <c r="D99" s="11">
        <f>Table36[Players]*LOOKUP(Table36[Level],'DMG Tables'!A:A,'DMG Tables'!D:D)/LOOKUP(A99,'DMG Tables'!G:G,'DMG Tables'!H:H)</f>
        <v>168.75</v>
      </c>
      <c r="E99" s="11">
        <f>Table36[Players]*LOOKUP(Table36[Level],'DMG Tables'!A:A,'DMG Tables'!E:E)/LOOKUP(A99,'DMG Tables'!G:G,'DMG Tables'!H:H)</f>
        <v>300</v>
      </c>
    </row>
    <row r="100" spans="1:5" x14ac:dyDescent="0.3">
      <c r="A100" s="11">
        <v>99</v>
      </c>
      <c r="B100" s="11">
        <f>Table36[Players]*LOOKUP(Table36[Level],'DMG Tables'!A:A,'DMG Tables'!B:B)/LOOKUP(A100,'DMG Tables'!G:G,'DMG Tables'!H:H)</f>
        <v>56.25</v>
      </c>
      <c r="C100" s="11">
        <f>Table36[Players]*LOOKUP(Table36[Level],'DMG Tables'!A:A,'DMG Tables'!C:C)/LOOKUP(A100,'DMG Tables'!G:G,'DMG Tables'!H:H)</f>
        <v>112.5</v>
      </c>
      <c r="D100" s="11">
        <f>Table36[Players]*LOOKUP(Table36[Level],'DMG Tables'!A:A,'DMG Tables'!D:D)/LOOKUP(A100,'DMG Tables'!G:G,'DMG Tables'!H:H)</f>
        <v>168.75</v>
      </c>
      <c r="E100" s="11">
        <f>Table36[Players]*LOOKUP(Table36[Level],'DMG Tables'!A:A,'DMG Tables'!E:E)/LOOKUP(A100,'DMG Tables'!G:G,'DMG Tables'!H:H)</f>
        <v>300</v>
      </c>
    </row>
    <row r="101" spans="1:5" x14ac:dyDescent="0.3">
      <c r="A101" s="11">
        <v>100</v>
      </c>
      <c r="B101" s="11">
        <f>Table36[Players]*LOOKUP(Table36[Level],'DMG Tables'!A:A,'DMG Tables'!B:B)/LOOKUP(A101,'DMG Tables'!G:G,'DMG Tables'!H:H)</f>
        <v>56.25</v>
      </c>
      <c r="C101" s="11">
        <f>Table36[Players]*LOOKUP(Table36[Level],'DMG Tables'!A:A,'DMG Tables'!C:C)/LOOKUP(A101,'DMG Tables'!G:G,'DMG Tables'!H:H)</f>
        <v>112.5</v>
      </c>
      <c r="D101" s="11">
        <f>Table36[Players]*LOOKUP(Table36[Level],'DMG Tables'!A:A,'DMG Tables'!D:D)/LOOKUP(A101,'DMG Tables'!G:G,'DMG Tables'!H:H)</f>
        <v>168.75</v>
      </c>
      <c r="E101" s="11">
        <f>Table36[Players]*LOOKUP(Table36[Level],'DMG Tables'!A:A,'DMG Tables'!E:E)/LOOKUP(A101,'DMG Tables'!G:G,'DMG Tables'!H:H)</f>
        <v>300</v>
      </c>
    </row>
    <row r="102" spans="1:5" x14ac:dyDescent="0.3">
      <c r="A102" s="11">
        <v>101</v>
      </c>
      <c r="B102" s="11">
        <f>Table36[Players]*LOOKUP(Table36[Level],'DMG Tables'!A:A,'DMG Tables'!B:B)/LOOKUP(A102,'DMG Tables'!G:G,'DMG Tables'!H:H)</f>
        <v>56.25</v>
      </c>
      <c r="C102" s="11">
        <f>Table36[Players]*LOOKUP(Table36[Level],'DMG Tables'!A:A,'DMG Tables'!C:C)/LOOKUP(A102,'DMG Tables'!G:G,'DMG Tables'!H:H)</f>
        <v>112.5</v>
      </c>
      <c r="D102" s="11">
        <f>Table36[Players]*LOOKUP(Table36[Level],'DMG Tables'!A:A,'DMG Tables'!D:D)/LOOKUP(A102,'DMG Tables'!G:G,'DMG Tables'!H:H)</f>
        <v>168.75</v>
      </c>
      <c r="E102" s="11">
        <f>Table36[Players]*LOOKUP(Table36[Level],'DMG Tables'!A:A,'DMG Tables'!E:E)/LOOKUP(A102,'DMG Tables'!G:G,'DMG Tables'!H:H)</f>
        <v>300</v>
      </c>
    </row>
    <row r="103" spans="1:5" x14ac:dyDescent="0.3">
      <c r="A103" s="11">
        <v>102</v>
      </c>
      <c r="B103" s="11">
        <f>Table36[Players]*LOOKUP(Table36[Level],'DMG Tables'!A:A,'DMG Tables'!B:B)/LOOKUP(A103,'DMG Tables'!G:G,'DMG Tables'!H:H)</f>
        <v>56.25</v>
      </c>
      <c r="C103" s="11">
        <f>Table36[Players]*LOOKUP(Table36[Level],'DMG Tables'!A:A,'DMG Tables'!C:C)/LOOKUP(A103,'DMG Tables'!G:G,'DMG Tables'!H:H)</f>
        <v>112.5</v>
      </c>
      <c r="D103" s="11">
        <f>Table36[Players]*LOOKUP(Table36[Level],'DMG Tables'!A:A,'DMG Tables'!D:D)/LOOKUP(A103,'DMG Tables'!G:G,'DMG Tables'!H:H)</f>
        <v>168.75</v>
      </c>
      <c r="E103" s="11">
        <f>Table36[Players]*LOOKUP(Table36[Level],'DMG Tables'!A:A,'DMG Tables'!E:E)/LOOKUP(A103,'DMG Tables'!G:G,'DMG Tables'!H:H)</f>
        <v>300</v>
      </c>
    </row>
    <row r="104" spans="1:5" x14ac:dyDescent="0.3">
      <c r="A104" s="11">
        <v>103</v>
      </c>
      <c r="B104" s="11">
        <f>Table36[Players]*LOOKUP(Table36[Level],'DMG Tables'!A:A,'DMG Tables'!B:B)/LOOKUP(A104,'DMG Tables'!G:G,'DMG Tables'!H:H)</f>
        <v>56.25</v>
      </c>
      <c r="C104" s="11">
        <f>Table36[Players]*LOOKUP(Table36[Level],'DMG Tables'!A:A,'DMG Tables'!C:C)/LOOKUP(A104,'DMG Tables'!G:G,'DMG Tables'!H:H)</f>
        <v>112.5</v>
      </c>
      <c r="D104" s="11">
        <f>Table36[Players]*LOOKUP(Table36[Level],'DMG Tables'!A:A,'DMG Tables'!D:D)/LOOKUP(A104,'DMG Tables'!G:G,'DMG Tables'!H:H)</f>
        <v>168.75</v>
      </c>
      <c r="E104" s="11">
        <f>Table36[Players]*LOOKUP(Table36[Level],'DMG Tables'!A:A,'DMG Tables'!E:E)/LOOKUP(A104,'DMG Tables'!G:G,'DMG Tables'!H:H)</f>
        <v>300</v>
      </c>
    </row>
    <row r="105" spans="1:5" x14ac:dyDescent="0.3">
      <c r="A105" s="11">
        <v>104</v>
      </c>
      <c r="B105" s="11">
        <f>Table36[Players]*LOOKUP(Table36[Level],'DMG Tables'!A:A,'DMG Tables'!B:B)/LOOKUP(A105,'DMG Tables'!G:G,'DMG Tables'!H:H)</f>
        <v>56.25</v>
      </c>
      <c r="C105" s="11">
        <f>Table36[Players]*LOOKUP(Table36[Level],'DMG Tables'!A:A,'DMG Tables'!C:C)/LOOKUP(A105,'DMG Tables'!G:G,'DMG Tables'!H:H)</f>
        <v>112.5</v>
      </c>
      <c r="D105" s="11">
        <f>Table36[Players]*LOOKUP(Table36[Level],'DMG Tables'!A:A,'DMG Tables'!D:D)/LOOKUP(A105,'DMG Tables'!G:G,'DMG Tables'!H:H)</f>
        <v>168.75</v>
      </c>
      <c r="E105" s="11">
        <f>Table36[Players]*LOOKUP(Table36[Level],'DMG Tables'!A:A,'DMG Tables'!E:E)/LOOKUP(A105,'DMG Tables'!G:G,'DMG Tables'!H:H)</f>
        <v>300</v>
      </c>
    </row>
    <row r="106" spans="1:5" x14ac:dyDescent="0.3">
      <c r="A106" s="11">
        <v>105</v>
      </c>
      <c r="B106" s="11">
        <f>Table36[Players]*LOOKUP(Table36[Level],'DMG Tables'!A:A,'DMG Tables'!B:B)/LOOKUP(A106,'DMG Tables'!G:G,'DMG Tables'!H:H)</f>
        <v>56.25</v>
      </c>
      <c r="C106" s="11">
        <f>Table36[Players]*LOOKUP(Table36[Level],'DMG Tables'!A:A,'DMG Tables'!C:C)/LOOKUP(A106,'DMG Tables'!G:G,'DMG Tables'!H:H)</f>
        <v>112.5</v>
      </c>
      <c r="D106" s="11">
        <f>Table36[Players]*LOOKUP(Table36[Level],'DMG Tables'!A:A,'DMG Tables'!D:D)/LOOKUP(A106,'DMG Tables'!G:G,'DMG Tables'!H:H)</f>
        <v>168.75</v>
      </c>
      <c r="E106" s="11">
        <f>Table36[Players]*LOOKUP(Table36[Level],'DMG Tables'!A:A,'DMG Tables'!E:E)/LOOKUP(A106,'DMG Tables'!G:G,'DMG Tables'!H:H)</f>
        <v>300</v>
      </c>
    </row>
    <row r="107" spans="1:5" x14ac:dyDescent="0.3">
      <c r="A107" s="11">
        <v>106</v>
      </c>
      <c r="B107" s="11">
        <f>Table36[Players]*LOOKUP(Table36[Level],'DMG Tables'!A:A,'DMG Tables'!B:B)/LOOKUP(A107,'DMG Tables'!G:G,'DMG Tables'!H:H)</f>
        <v>56.25</v>
      </c>
      <c r="C107" s="11">
        <f>Table36[Players]*LOOKUP(Table36[Level],'DMG Tables'!A:A,'DMG Tables'!C:C)/LOOKUP(A107,'DMG Tables'!G:G,'DMG Tables'!H:H)</f>
        <v>112.5</v>
      </c>
      <c r="D107" s="11">
        <f>Table36[Players]*LOOKUP(Table36[Level],'DMG Tables'!A:A,'DMG Tables'!D:D)/LOOKUP(A107,'DMG Tables'!G:G,'DMG Tables'!H:H)</f>
        <v>168.75</v>
      </c>
      <c r="E107" s="11">
        <f>Table36[Players]*LOOKUP(Table36[Level],'DMG Tables'!A:A,'DMG Tables'!E:E)/LOOKUP(A107,'DMG Tables'!G:G,'DMG Tables'!H:H)</f>
        <v>300</v>
      </c>
    </row>
    <row r="108" spans="1:5" x14ac:dyDescent="0.3">
      <c r="A108" s="11">
        <v>107</v>
      </c>
      <c r="B108" s="11">
        <f>Table36[Players]*LOOKUP(Table36[Level],'DMG Tables'!A:A,'DMG Tables'!B:B)/LOOKUP(A108,'DMG Tables'!G:G,'DMG Tables'!H:H)</f>
        <v>56.25</v>
      </c>
      <c r="C108" s="11">
        <f>Table36[Players]*LOOKUP(Table36[Level],'DMG Tables'!A:A,'DMG Tables'!C:C)/LOOKUP(A108,'DMG Tables'!G:G,'DMG Tables'!H:H)</f>
        <v>112.5</v>
      </c>
      <c r="D108" s="11">
        <f>Table36[Players]*LOOKUP(Table36[Level],'DMG Tables'!A:A,'DMG Tables'!D:D)/LOOKUP(A108,'DMG Tables'!G:G,'DMG Tables'!H:H)</f>
        <v>168.75</v>
      </c>
      <c r="E108" s="11">
        <f>Table36[Players]*LOOKUP(Table36[Level],'DMG Tables'!A:A,'DMG Tables'!E:E)/LOOKUP(A108,'DMG Tables'!G:G,'DMG Tables'!H:H)</f>
        <v>300</v>
      </c>
    </row>
    <row r="109" spans="1:5" x14ac:dyDescent="0.3">
      <c r="A109" s="11">
        <v>108</v>
      </c>
      <c r="B109" s="11">
        <f>Table36[Players]*LOOKUP(Table36[Level],'DMG Tables'!A:A,'DMG Tables'!B:B)/LOOKUP(A109,'DMG Tables'!G:G,'DMG Tables'!H:H)</f>
        <v>56.25</v>
      </c>
      <c r="C109" s="11">
        <f>Table36[Players]*LOOKUP(Table36[Level],'DMG Tables'!A:A,'DMG Tables'!C:C)/LOOKUP(A109,'DMG Tables'!G:G,'DMG Tables'!H:H)</f>
        <v>112.5</v>
      </c>
      <c r="D109" s="11">
        <f>Table36[Players]*LOOKUP(Table36[Level],'DMG Tables'!A:A,'DMG Tables'!D:D)/LOOKUP(A109,'DMG Tables'!G:G,'DMG Tables'!H:H)</f>
        <v>168.75</v>
      </c>
      <c r="E109" s="11">
        <f>Table36[Players]*LOOKUP(Table36[Level],'DMG Tables'!A:A,'DMG Tables'!E:E)/LOOKUP(A109,'DMG Tables'!G:G,'DMG Tables'!H:H)</f>
        <v>300</v>
      </c>
    </row>
    <row r="110" spans="1:5" x14ac:dyDescent="0.3">
      <c r="A110" s="11">
        <v>109</v>
      </c>
      <c r="B110" s="11">
        <f>Table36[Players]*LOOKUP(Table36[Level],'DMG Tables'!A:A,'DMG Tables'!B:B)/LOOKUP(A110,'DMG Tables'!G:G,'DMG Tables'!H:H)</f>
        <v>56.25</v>
      </c>
      <c r="C110" s="11">
        <f>Table36[Players]*LOOKUP(Table36[Level],'DMG Tables'!A:A,'DMG Tables'!C:C)/LOOKUP(A110,'DMG Tables'!G:G,'DMG Tables'!H:H)</f>
        <v>112.5</v>
      </c>
      <c r="D110" s="11">
        <f>Table36[Players]*LOOKUP(Table36[Level],'DMG Tables'!A:A,'DMG Tables'!D:D)/LOOKUP(A110,'DMG Tables'!G:G,'DMG Tables'!H:H)</f>
        <v>168.75</v>
      </c>
      <c r="E110" s="11">
        <f>Table36[Players]*LOOKUP(Table36[Level],'DMG Tables'!A:A,'DMG Tables'!E:E)/LOOKUP(A110,'DMG Tables'!G:G,'DMG Tables'!H:H)</f>
        <v>300</v>
      </c>
    </row>
    <row r="111" spans="1:5" x14ac:dyDescent="0.3">
      <c r="A111" s="11">
        <v>110</v>
      </c>
      <c r="B111" s="11">
        <f>Table36[Players]*LOOKUP(Table36[Level],'DMG Tables'!A:A,'DMG Tables'!B:B)/LOOKUP(A111,'DMG Tables'!G:G,'DMG Tables'!H:H)</f>
        <v>56.25</v>
      </c>
      <c r="C111" s="11">
        <f>Table36[Players]*LOOKUP(Table36[Level],'DMG Tables'!A:A,'DMG Tables'!C:C)/LOOKUP(A111,'DMG Tables'!G:G,'DMG Tables'!H:H)</f>
        <v>112.5</v>
      </c>
      <c r="D111" s="11">
        <f>Table36[Players]*LOOKUP(Table36[Level],'DMG Tables'!A:A,'DMG Tables'!D:D)/LOOKUP(A111,'DMG Tables'!G:G,'DMG Tables'!H:H)</f>
        <v>168.75</v>
      </c>
      <c r="E111" s="11">
        <f>Table36[Players]*LOOKUP(Table36[Level],'DMG Tables'!A:A,'DMG Tables'!E:E)/LOOKUP(A111,'DMG Tables'!G:G,'DMG Tables'!H:H)</f>
        <v>300</v>
      </c>
    </row>
    <row r="112" spans="1:5" x14ac:dyDescent="0.3">
      <c r="A112" s="11">
        <v>111</v>
      </c>
      <c r="B112" s="11">
        <f>Table36[Players]*LOOKUP(Table36[Level],'DMG Tables'!A:A,'DMG Tables'!B:B)/LOOKUP(A112,'DMG Tables'!G:G,'DMG Tables'!H:H)</f>
        <v>56.25</v>
      </c>
      <c r="C112" s="11">
        <f>Table36[Players]*LOOKUP(Table36[Level],'DMG Tables'!A:A,'DMG Tables'!C:C)/LOOKUP(A112,'DMG Tables'!G:G,'DMG Tables'!H:H)</f>
        <v>112.5</v>
      </c>
      <c r="D112" s="11">
        <f>Table36[Players]*LOOKUP(Table36[Level],'DMG Tables'!A:A,'DMG Tables'!D:D)/LOOKUP(A112,'DMG Tables'!G:G,'DMG Tables'!H:H)</f>
        <v>168.75</v>
      </c>
      <c r="E112" s="11">
        <f>Table36[Players]*LOOKUP(Table36[Level],'DMG Tables'!A:A,'DMG Tables'!E:E)/LOOKUP(A112,'DMG Tables'!G:G,'DMG Tables'!H:H)</f>
        <v>300</v>
      </c>
    </row>
    <row r="113" spans="1:5" x14ac:dyDescent="0.3">
      <c r="A113" s="11">
        <v>112</v>
      </c>
      <c r="B113" s="11">
        <f>Table36[Players]*LOOKUP(Table36[Level],'DMG Tables'!A:A,'DMG Tables'!B:B)/LOOKUP(A113,'DMG Tables'!G:G,'DMG Tables'!H:H)</f>
        <v>56.25</v>
      </c>
      <c r="C113" s="11">
        <f>Table36[Players]*LOOKUP(Table36[Level],'DMG Tables'!A:A,'DMG Tables'!C:C)/LOOKUP(A113,'DMG Tables'!G:G,'DMG Tables'!H:H)</f>
        <v>112.5</v>
      </c>
      <c r="D113" s="11">
        <f>Table36[Players]*LOOKUP(Table36[Level],'DMG Tables'!A:A,'DMG Tables'!D:D)/LOOKUP(A113,'DMG Tables'!G:G,'DMG Tables'!H:H)</f>
        <v>168.75</v>
      </c>
      <c r="E113" s="11">
        <f>Table36[Players]*LOOKUP(Table36[Level],'DMG Tables'!A:A,'DMG Tables'!E:E)/LOOKUP(A113,'DMG Tables'!G:G,'DMG Tables'!H:H)</f>
        <v>300</v>
      </c>
    </row>
    <row r="114" spans="1:5" x14ac:dyDescent="0.3">
      <c r="A114" s="11">
        <v>113</v>
      </c>
      <c r="B114" s="11">
        <f>Table36[Players]*LOOKUP(Table36[Level],'DMG Tables'!A:A,'DMG Tables'!B:B)/LOOKUP(A114,'DMG Tables'!G:G,'DMG Tables'!H:H)</f>
        <v>56.25</v>
      </c>
      <c r="C114" s="11">
        <f>Table36[Players]*LOOKUP(Table36[Level],'DMG Tables'!A:A,'DMG Tables'!C:C)/LOOKUP(A114,'DMG Tables'!G:G,'DMG Tables'!H:H)</f>
        <v>112.5</v>
      </c>
      <c r="D114" s="11">
        <f>Table36[Players]*LOOKUP(Table36[Level],'DMG Tables'!A:A,'DMG Tables'!D:D)/LOOKUP(A114,'DMG Tables'!G:G,'DMG Tables'!H:H)</f>
        <v>168.75</v>
      </c>
      <c r="E114" s="11">
        <f>Table36[Players]*LOOKUP(Table36[Level],'DMG Tables'!A:A,'DMG Tables'!E:E)/LOOKUP(A114,'DMG Tables'!G:G,'DMG Tables'!H:H)</f>
        <v>300</v>
      </c>
    </row>
    <row r="115" spans="1:5" x14ac:dyDescent="0.3">
      <c r="A115" s="11">
        <v>114</v>
      </c>
      <c r="B115" s="11">
        <f>Table36[Players]*LOOKUP(Table36[Level],'DMG Tables'!A:A,'DMG Tables'!B:B)/LOOKUP(A115,'DMG Tables'!G:G,'DMG Tables'!H:H)</f>
        <v>56.25</v>
      </c>
      <c r="C115" s="11">
        <f>Table36[Players]*LOOKUP(Table36[Level],'DMG Tables'!A:A,'DMG Tables'!C:C)/LOOKUP(A115,'DMG Tables'!G:G,'DMG Tables'!H:H)</f>
        <v>112.5</v>
      </c>
      <c r="D115" s="11">
        <f>Table36[Players]*LOOKUP(Table36[Level],'DMG Tables'!A:A,'DMG Tables'!D:D)/LOOKUP(A115,'DMG Tables'!G:G,'DMG Tables'!H:H)</f>
        <v>168.75</v>
      </c>
      <c r="E115" s="11">
        <f>Table36[Players]*LOOKUP(Table36[Level],'DMG Tables'!A:A,'DMG Tables'!E:E)/LOOKUP(A115,'DMG Tables'!G:G,'DMG Tables'!H:H)</f>
        <v>300</v>
      </c>
    </row>
    <row r="116" spans="1:5" x14ac:dyDescent="0.3">
      <c r="A116" s="11">
        <v>115</v>
      </c>
      <c r="B116" s="11">
        <f>Table36[Players]*LOOKUP(Table36[Level],'DMG Tables'!A:A,'DMG Tables'!B:B)/LOOKUP(A116,'DMG Tables'!G:G,'DMG Tables'!H:H)</f>
        <v>56.25</v>
      </c>
      <c r="C116" s="11">
        <f>Table36[Players]*LOOKUP(Table36[Level],'DMG Tables'!A:A,'DMG Tables'!C:C)/LOOKUP(A116,'DMG Tables'!G:G,'DMG Tables'!H:H)</f>
        <v>112.5</v>
      </c>
      <c r="D116" s="11">
        <f>Table36[Players]*LOOKUP(Table36[Level],'DMG Tables'!A:A,'DMG Tables'!D:D)/LOOKUP(A116,'DMG Tables'!G:G,'DMG Tables'!H:H)</f>
        <v>168.75</v>
      </c>
      <c r="E116" s="11">
        <f>Table36[Players]*LOOKUP(Table36[Level],'DMG Tables'!A:A,'DMG Tables'!E:E)/LOOKUP(A116,'DMG Tables'!G:G,'DMG Tables'!H:H)</f>
        <v>300</v>
      </c>
    </row>
    <row r="117" spans="1:5" x14ac:dyDescent="0.3">
      <c r="A117" s="11">
        <v>116</v>
      </c>
      <c r="B117" s="11">
        <f>Table36[Players]*LOOKUP(Table36[Level],'DMG Tables'!A:A,'DMG Tables'!B:B)/LOOKUP(A117,'DMG Tables'!G:G,'DMG Tables'!H:H)</f>
        <v>56.25</v>
      </c>
      <c r="C117" s="11">
        <f>Table36[Players]*LOOKUP(Table36[Level],'DMG Tables'!A:A,'DMG Tables'!C:C)/LOOKUP(A117,'DMG Tables'!G:G,'DMG Tables'!H:H)</f>
        <v>112.5</v>
      </c>
      <c r="D117" s="11">
        <f>Table36[Players]*LOOKUP(Table36[Level],'DMG Tables'!A:A,'DMG Tables'!D:D)/LOOKUP(A117,'DMG Tables'!G:G,'DMG Tables'!H:H)</f>
        <v>168.75</v>
      </c>
      <c r="E117" s="11">
        <f>Table36[Players]*LOOKUP(Table36[Level],'DMG Tables'!A:A,'DMG Tables'!E:E)/LOOKUP(A117,'DMG Tables'!G:G,'DMG Tables'!H:H)</f>
        <v>300</v>
      </c>
    </row>
    <row r="118" spans="1:5" x14ac:dyDescent="0.3">
      <c r="A118" s="11">
        <v>117</v>
      </c>
      <c r="B118" s="11">
        <f>Table36[Players]*LOOKUP(Table36[Level],'DMG Tables'!A:A,'DMG Tables'!B:B)/LOOKUP(A118,'DMG Tables'!G:G,'DMG Tables'!H:H)</f>
        <v>56.25</v>
      </c>
      <c r="C118" s="11">
        <f>Table36[Players]*LOOKUP(Table36[Level],'DMG Tables'!A:A,'DMG Tables'!C:C)/LOOKUP(A118,'DMG Tables'!G:G,'DMG Tables'!H:H)</f>
        <v>112.5</v>
      </c>
      <c r="D118" s="11">
        <f>Table36[Players]*LOOKUP(Table36[Level],'DMG Tables'!A:A,'DMG Tables'!D:D)/LOOKUP(A118,'DMG Tables'!G:G,'DMG Tables'!H:H)</f>
        <v>168.75</v>
      </c>
      <c r="E118" s="11">
        <f>Table36[Players]*LOOKUP(Table36[Level],'DMG Tables'!A:A,'DMG Tables'!E:E)/LOOKUP(A118,'DMG Tables'!G:G,'DMG Tables'!H:H)</f>
        <v>300</v>
      </c>
    </row>
    <row r="119" spans="1:5" x14ac:dyDescent="0.3">
      <c r="A119" s="11">
        <v>118</v>
      </c>
      <c r="B119" s="11">
        <f>Table36[Players]*LOOKUP(Table36[Level],'DMG Tables'!A:A,'DMG Tables'!B:B)/LOOKUP(A119,'DMG Tables'!G:G,'DMG Tables'!H:H)</f>
        <v>56.25</v>
      </c>
      <c r="C119" s="11">
        <f>Table36[Players]*LOOKUP(Table36[Level],'DMG Tables'!A:A,'DMG Tables'!C:C)/LOOKUP(A119,'DMG Tables'!G:G,'DMG Tables'!H:H)</f>
        <v>112.5</v>
      </c>
      <c r="D119" s="11">
        <f>Table36[Players]*LOOKUP(Table36[Level],'DMG Tables'!A:A,'DMG Tables'!D:D)/LOOKUP(A119,'DMG Tables'!G:G,'DMG Tables'!H:H)</f>
        <v>168.75</v>
      </c>
      <c r="E119" s="11">
        <f>Table36[Players]*LOOKUP(Table36[Level],'DMG Tables'!A:A,'DMG Tables'!E:E)/LOOKUP(A119,'DMG Tables'!G:G,'DMG Tables'!H:H)</f>
        <v>300</v>
      </c>
    </row>
    <row r="120" spans="1:5" x14ac:dyDescent="0.3">
      <c r="A120" s="11">
        <v>119</v>
      </c>
      <c r="B120" s="11">
        <f>Table36[Players]*LOOKUP(Table36[Level],'DMG Tables'!A:A,'DMG Tables'!B:B)/LOOKUP(A120,'DMG Tables'!G:G,'DMG Tables'!H:H)</f>
        <v>56.25</v>
      </c>
      <c r="C120" s="11">
        <f>Table36[Players]*LOOKUP(Table36[Level],'DMG Tables'!A:A,'DMG Tables'!C:C)/LOOKUP(A120,'DMG Tables'!G:G,'DMG Tables'!H:H)</f>
        <v>112.5</v>
      </c>
      <c r="D120" s="11">
        <f>Table36[Players]*LOOKUP(Table36[Level],'DMG Tables'!A:A,'DMG Tables'!D:D)/LOOKUP(A120,'DMG Tables'!G:G,'DMG Tables'!H:H)</f>
        <v>168.75</v>
      </c>
      <c r="E120" s="11">
        <f>Table36[Players]*LOOKUP(Table36[Level],'DMG Tables'!A:A,'DMG Tables'!E:E)/LOOKUP(A120,'DMG Tables'!G:G,'DMG Tables'!H:H)</f>
        <v>300</v>
      </c>
    </row>
    <row r="121" spans="1:5" x14ac:dyDescent="0.3">
      <c r="A121" s="11">
        <v>120</v>
      </c>
      <c r="B121" s="11">
        <f>Table36[Players]*LOOKUP(Table36[Level],'DMG Tables'!A:A,'DMG Tables'!B:B)/LOOKUP(A121,'DMG Tables'!G:G,'DMG Tables'!H:H)</f>
        <v>56.25</v>
      </c>
      <c r="C121" s="11">
        <f>Table36[Players]*LOOKUP(Table36[Level],'DMG Tables'!A:A,'DMG Tables'!C:C)/LOOKUP(A121,'DMG Tables'!G:G,'DMG Tables'!H:H)</f>
        <v>112.5</v>
      </c>
      <c r="D121" s="11">
        <f>Table36[Players]*LOOKUP(Table36[Level],'DMG Tables'!A:A,'DMG Tables'!D:D)/LOOKUP(A121,'DMG Tables'!G:G,'DMG Tables'!H:H)</f>
        <v>168.75</v>
      </c>
      <c r="E121" s="11">
        <f>Table36[Players]*LOOKUP(Table36[Level],'DMG Tables'!A:A,'DMG Tables'!E:E)/LOOKUP(A121,'DMG Tables'!G:G,'DMG Tables'!H:H)</f>
        <v>300</v>
      </c>
    </row>
    <row r="122" spans="1:5" x14ac:dyDescent="0.3">
      <c r="A122" s="11">
        <v>121</v>
      </c>
      <c r="B122" s="11">
        <f>Table36[Players]*LOOKUP(Table36[Level],'DMG Tables'!A:A,'DMG Tables'!B:B)/LOOKUP(A122,'DMG Tables'!G:G,'DMG Tables'!H:H)</f>
        <v>56.25</v>
      </c>
      <c r="C122" s="11">
        <f>Table36[Players]*LOOKUP(Table36[Level],'DMG Tables'!A:A,'DMG Tables'!C:C)/LOOKUP(A122,'DMG Tables'!G:G,'DMG Tables'!H:H)</f>
        <v>112.5</v>
      </c>
      <c r="D122" s="11">
        <f>Table36[Players]*LOOKUP(Table36[Level],'DMG Tables'!A:A,'DMG Tables'!D:D)/LOOKUP(A122,'DMG Tables'!G:G,'DMG Tables'!H:H)</f>
        <v>168.75</v>
      </c>
      <c r="E122" s="11">
        <f>Table36[Players]*LOOKUP(Table36[Level],'DMG Tables'!A:A,'DMG Tables'!E:E)/LOOKUP(A122,'DMG Tables'!G:G,'DMG Tables'!H:H)</f>
        <v>300</v>
      </c>
    </row>
    <row r="123" spans="1:5" x14ac:dyDescent="0.3">
      <c r="A123" s="11">
        <v>122</v>
      </c>
      <c r="B123" s="11">
        <f>Table36[Players]*LOOKUP(Table36[Level],'DMG Tables'!A:A,'DMG Tables'!B:B)/LOOKUP(A123,'DMG Tables'!G:G,'DMG Tables'!H:H)</f>
        <v>56.25</v>
      </c>
      <c r="C123" s="11">
        <f>Table36[Players]*LOOKUP(Table36[Level],'DMG Tables'!A:A,'DMG Tables'!C:C)/LOOKUP(A123,'DMG Tables'!G:G,'DMG Tables'!H:H)</f>
        <v>112.5</v>
      </c>
      <c r="D123" s="11">
        <f>Table36[Players]*LOOKUP(Table36[Level],'DMG Tables'!A:A,'DMG Tables'!D:D)/LOOKUP(A123,'DMG Tables'!G:G,'DMG Tables'!H:H)</f>
        <v>168.75</v>
      </c>
      <c r="E123" s="11">
        <f>Table36[Players]*LOOKUP(Table36[Level],'DMG Tables'!A:A,'DMG Tables'!E:E)/LOOKUP(A123,'DMG Tables'!G:G,'DMG Tables'!H:H)</f>
        <v>300</v>
      </c>
    </row>
    <row r="124" spans="1:5" x14ac:dyDescent="0.3">
      <c r="A124" s="11">
        <v>123</v>
      </c>
      <c r="B124" s="11">
        <f>Table36[Players]*LOOKUP(Table36[Level],'DMG Tables'!A:A,'DMG Tables'!B:B)/LOOKUP(A124,'DMG Tables'!G:G,'DMG Tables'!H:H)</f>
        <v>56.25</v>
      </c>
      <c r="C124" s="11">
        <f>Table36[Players]*LOOKUP(Table36[Level],'DMG Tables'!A:A,'DMG Tables'!C:C)/LOOKUP(A124,'DMG Tables'!G:G,'DMG Tables'!H:H)</f>
        <v>112.5</v>
      </c>
      <c r="D124" s="11">
        <f>Table36[Players]*LOOKUP(Table36[Level],'DMG Tables'!A:A,'DMG Tables'!D:D)/LOOKUP(A124,'DMG Tables'!G:G,'DMG Tables'!H:H)</f>
        <v>168.75</v>
      </c>
      <c r="E124" s="11">
        <f>Table36[Players]*LOOKUP(Table36[Level],'DMG Tables'!A:A,'DMG Tables'!E:E)/LOOKUP(A124,'DMG Tables'!G:G,'DMG Tables'!H:H)</f>
        <v>300</v>
      </c>
    </row>
    <row r="125" spans="1:5" x14ac:dyDescent="0.3">
      <c r="A125" s="11">
        <v>124</v>
      </c>
      <c r="B125" s="11">
        <f>Table36[Players]*LOOKUP(Table36[Level],'DMG Tables'!A:A,'DMG Tables'!B:B)/LOOKUP(A125,'DMG Tables'!G:G,'DMG Tables'!H:H)</f>
        <v>56.25</v>
      </c>
      <c r="C125" s="11">
        <f>Table36[Players]*LOOKUP(Table36[Level],'DMG Tables'!A:A,'DMG Tables'!C:C)/LOOKUP(A125,'DMG Tables'!G:G,'DMG Tables'!H:H)</f>
        <v>112.5</v>
      </c>
      <c r="D125" s="11">
        <f>Table36[Players]*LOOKUP(Table36[Level],'DMG Tables'!A:A,'DMG Tables'!D:D)/LOOKUP(A125,'DMG Tables'!G:G,'DMG Tables'!H:H)</f>
        <v>168.75</v>
      </c>
      <c r="E125" s="11">
        <f>Table36[Players]*LOOKUP(Table36[Level],'DMG Tables'!A:A,'DMG Tables'!E:E)/LOOKUP(A125,'DMG Tables'!G:G,'DMG Tables'!H:H)</f>
        <v>300</v>
      </c>
    </row>
    <row r="126" spans="1:5" x14ac:dyDescent="0.3">
      <c r="A126" s="11">
        <v>125</v>
      </c>
      <c r="B126" s="11">
        <f>Table36[Players]*LOOKUP(Table36[Level],'DMG Tables'!A:A,'DMG Tables'!B:B)/LOOKUP(A126,'DMG Tables'!G:G,'DMG Tables'!H:H)</f>
        <v>56.25</v>
      </c>
      <c r="C126" s="11">
        <f>Table36[Players]*LOOKUP(Table36[Level],'DMG Tables'!A:A,'DMG Tables'!C:C)/LOOKUP(A126,'DMG Tables'!G:G,'DMG Tables'!H:H)</f>
        <v>112.5</v>
      </c>
      <c r="D126" s="11">
        <f>Table36[Players]*LOOKUP(Table36[Level],'DMG Tables'!A:A,'DMG Tables'!D:D)/LOOKUP(A126,'DMG Tables'!G:G,'DMG Tables'!H:H)</f>
        <v>168.75</v>
      </c>
      <c r="E126" s="11">
        <f>Table36[Players]*LOOKUP(Table36[Level],'DMG Tables'!A:A,'DMG Tables'!E:E)/LOOKUP(A126,'DMG Tables'!G:G,'DMG Tables'!H:H)</f>
        <v>300</v>
      </c>
    </row>
    <row r="127" spans="1:5" x14ac:dyDescent="0.3">
      <c r="A127" s="11">
        <v>126</v>
      </c>
      <c r="B127" s="11">
        <f>Table36[Players]*LOOKUP(Table36[Level],'DMG Tables'!A:A,'DMG Tables'!B:B)/LOOKUP(A127,'DMG Tables'!G:G,'DMG Tables'!H:H)</f>
        <v>56.25</v>
      </c>
      <c r="C127" s="11">
        <f>Table36[Players]*LOOKUP(Table36[Level],'DMG Tables'!A:A,'DMG Tables'!C:C)/LOOKUP(A127,'DMG Tables'!G:G,'DMG Tables'!H:H)</f>
        <v>112.5</v>
      </c>
      <c r="D127" s="11">
        <f>Table36[Players]*LOOKUP(Table36[Level],'DMG Tables'!A:A,'DMG Tables'!D:D)/LOOKUP(A127,'DMG Tables'!G:G,'DMG Tables'!H:H)</f>
        <v>168.75</v>
      </c>
      <c r="E127" s="11">
        <f>Table36[Players]*LOOKUP(Table36[Level],'DMG Tables'!A:A,'DMG Tables'!E:E)/LOOKUP(A127,'DMG Tables'!G:G,'DMG Tables'!H:H)</f>
        <v>300</v>
      </c>
    </row>
    <row r="128" spans="1:5" x14ac:dyDescent="0.3">
      <c r="A128" s="11">
        <v>127</v>
      </c>
      <c r="B128" s="11">
        <f>Table36[Players]*LOOKUP(Table36[Level],'DMG Tables'!A:A,'DMG Tables'!B:B)/LOOKUP(A128,'DMG Tables'!G:G,'DMG Tables'!H:H)</f>
        <v>56.25</v>
      </c>
      <c r="C128" s="11">
        <f>Table36[Players]*LOOKUP(Table36[Level],'DMG Tables'!A:A,'DMG Tables'!C:C)/LOOKUP(A128,'DMG Tables'!G:G,'DMG Tables'!H:H)</f>
        <v>112.5</v>
      </c>
      <c r="D128" s="11">
        <f>Table36[Players]*LOOKUP(Table36[Level],'DMG Tables'!A:A,'DMG Tables'!D:D)/LOOKUP(A128,'DMG Tables'!G:G,'DMG Tables'!H:H)</f>
        <v>168.75</v>
      </c>
      <c r="E128" s="11">
        <f>Table36[Players]*LOOKUP(Table36[Level],'DMG Tables'!A:A,'DMG Tables'!E:E)/LOOKUP(A128,'DMG Tables'!G:G,'DMG Tables'!H:H)</f>
        <v>300</v>
      </c>
    </row>
    <row r="129" spans="1:5" x14ac:dyDescent="0.3">
      <c r="A129" s="11">
        <v>128</v>
      </c>
      <c r="B129" s="11">
        <f>Table36[Players]*LOOKUP(Table36[Level],'DMG Tables'!A:A,'DMG Tables'!B:B)/LOOKUP(A129,'DMG Tables'!G:G,'DMG Tables'!H:H)</f>
        <v>56.25</v>
      </c>
      <c r="C129" s="11">
        <f>Table36[Players]*LOOKUP(Table36[Level],'DMG Tables'!A:A,'DMG Tables'!C:C)/LOOKUP(A129,'DMG Tables'!G:G,'DMG Tables'!H:H)</f>
        <v>112.5</v>
      </c>
      <c r="D129" s="11">
        <f>Table36[Players]*LOOKUP(Table36[Level],'DMG Tables'!A:A,'DMG Tables'!D:D)/LOOKUP(A129,'DMG Tables'!G:G,'DMG Tables'!H:H)</f>
        <v>168.75</v>
      </c>
      <c r="E129" s="11">
        <f>Table36[Players]*LOOKUP(Table36[Level],'DMG Tables'!A:A,'DMG Tables'!E:E)/LOOKUP(A129,'DMG Tables'!G:G,'DMG Tables'!H:H)</f>
        <v>300</v>
      </c>
    </row>
    <row r="130" spans="1:5" x14ac:dyDescent="0.3">
      <c r="A130" s="11">
        <v>129</v>
      </c>
      <c r="B130" s="11">
        <f>Table36[Players]*LOOKUP(Table36[Level],'DMG Tables'!A:A,'DMG Tables'!B:B)/LOOKUP(A130,'DMG Tables'!G:G,'DMG Tables'!H:H)</f>
        <v>56.25</v>
      </c>
      <c r="C130" s="11">
        <f>Table36[Players]*LOOKUP(Table36[Level],'DMG Tables'!A:A,'DMG Tables'!C:C)/LOOKUP(A130,'DMG Tables'!G:G,'DMG Tables'!H:H)</f>
        <v>112.5</v>
      </c>
      <c r="D130" s="11">
        <f>Table36[Players]*LOOKUP(Table36[Level],'DMG Tables'!A:A,'DMG Tables'!D:D)/LOOKUP(A130,'DMG Tables'!G:G,'DMG Tables'!H:H)</f>
        <v>168.75</v>
      </c>
      <c r="E130" s="11">
        <f>Table36[Players]*LOOKUP(Table36[Level],'DMG Tables'!A:A,'DMG Tables'!E:E)/LOOKUP(A130,'DMG Tables'!G:G,'DMG Tables'!H:H)</f>
        <v>300</v>
      </c>
    </row>
    <row r="131" spans="1:5" x14ac:dyDescent="0.3">
      <c r="A131" s="11">
        <v>130</v>
      </c>
      <c r="B131" s="11">
        <f>Table36[Players]*LOOKUP(Table36[Level],'DMG Tables'!A:A,'DMG Tables'!B:B)/LOOKUP(A131,'DMG Tables'!G:G,'DMG Tables'!H:H)</f>
        <v>56.25</v>
      </c>
      <c r="C131" s="11">
        <f>Table36[Players]*LOOKUP(Table36[Level],'DMG Tables'!A:A,'DMG Tables'!C:C)/LOOKUP(A131,'DMG Tables'!G:G,'DMG Tables'!H:H)</f>
        <v>112.5</v>
      </c>
      <c r="D131" s="11">
        <f>Table36[Players]*LOOKUP(Table36[Level],'DMG Tables'!A:A,'DMG Tables'!D:D)/LOOKUP(A131,'DMG Tables'!G:G,'DMG Tables'!H:H)</f>
        <v>168.75</v>
      </c>
      <c r="E131" s="11">
        <f>Table36[Players]*LOOKUP(Table36[Level],'DMG Tables'!A:A,'DMG Tables'!E:E)/LOOKUP(A131,'DMG Tables'!G:G,'DMG Tables'!H:H)</f>
        <v>300</v>
      </c>
    </row>
    <row r="132" spans="1:5" x14ac:dyDescent="0.3">
      <c r="A132" s="11">
        <v>131</v>
      </c>
      <c r="B132" s="11">
        <f>Table36[Players]*LOOKUP(Table36[Level],'DMG Tables'!A:A,'DMG Tables'!B:B)/LOOKUP(A132,'DMG Tables'!G:G,'DMG Tables'!H:H)</f>
        <v>56.25</v>
      </c>
      <c r="C132" s="11">
        <f>Table36[Players]*LOOKUP(Table36[Level],'DMG Tables'!A:A,'DMG Tables'!C:C)/LOOKUP(A132,'DMG Tables'!G:G,'DMG Tables'!H:H)</f>
        <v>112.5</v>
      </c>
      <c r="D132" s="11">
        <f>Table36[Players]*LOOKUP(Table36[Level],'DMG Tables'!A:A,'DMG Tables'!D:D)/LOOKUP(A132,'DMG Tables'!G:G,'DMG Tables'!H:H)</f>
        <v>168.75</v>
      </c>
      <c r="E132" s="11">
        <f>Table36[Players]*LOOKUP(Table36[Level],'DMG Tables'!A:A,'DMG Tables'!E:E)/LOOKUP(A132,'DMG Tables'!G:G,'DMG Tables'!H:H)</f>
        <v>300</v>
      </c>
    </row>
    <row r="133" spans="1:5" x14ac:dyDescent="0.3">
      <c r="A133" s="11">
        <v>132</v>
      </c>
      <c r="B133" s="11">
        <f>Table36[Players]*LOOKUP(Table36[Level],'DMG Tables'!A:A,'DMG Tables'!B:B)/LOOKUP(A133,'DMG Tables'!G:G,'DMG Tables'!H:H)</f>
        <v>56.25</v>
      </c>
      <c r="C133" s="11">
        <f>Table36[Players]*LOOKUP(Table36[Level],'DMG Tables'!A:A,'DMG Tables'!C:C)/LOOKUP(A133,'DMG Tables'!G:G,'DMG Tables'!H:H)</f>
        <v>112.5</v>
      </c>
      <c r="D133" s="11">
        <f>Table36[Players]*LOOKUP(Table36[Level],'DMG Tables'!A:A,'DMG Tables'!D:D)/LOOKUP(A133,'DMG Tables'!G:G,'DMG Tables'!H:H)</f>
        <v>168.75</v>
      </c>
      <c r="E133" s="11">
        <f>Table36[Players]*LOOKUP(Table36[Level],'DMG Tables'!A:A,'DMG Tables'!E:E)/LOOKUP(A133,'DMG Tables'!G:G,'DMG Tables'!H:H)</f>
        <v>300</v>
      </c>
    </row>
    <row r="134" spans="1:5" x14ac:dyDescent="0.3">
      <c r="A134" s="11">
        <v>133</v>
      </c>
      <c r="B134" s="11">
        <f>Table36[Players]*LOOKUP(Table36[Level],'DMG Tables'!A:A,'DMG Tables'!B:B)/LOOKUP(A134,'DMG Tables'!G:G,'DMG Tables'!H:H)</f>
        <v>56.25</v>
      </c>
      <c r="C134" s="11">
        <f>Table36[Players]*LOOKUP(Table36[Level],'DMG Tables'!A:A,'DMG Tables'!C:C)/LOOKUP(A134,'DMG Tables'!G:G,'DMG Tables'!H:H)</f>
        <v>112.5</v>
      </c>
      <c r="D134" s="11">
        <f>Table36[Players]*LOOKUP(Table36[Level],'DMG Tables'!A:A,'DMG Tables'!D:D)/LOOKUP(A134,'DMG Tables'!G:G,'DMG Tables'!H:H)</f>
        <v>168.75</v>
      </c>
      <c r="E134" s="11">
        <f>Table36[Players]*LOOKUP(Table36[Level],'DMG Tables'!A:A,'DMG Tables'!E:E)/LOOKUP(A134,'DMG Tables'!G:G,'DMG Tables'!H:H)</f>
        <v>300</v>
      </c>
    </row>
    <row r="135" spans="1:5" x14ac:dyDescent="0.3">
      <c r="A135" s="11">
        <v>134</v>
      </c>
      <c r="B135" s="11">
        <f>Table36[Players]*LOOKUP(Table36[Level],'DMG Tables'!A:A,'DMG Tables'!B:B)/LOOKUP(A135,'DMG Tables'!G:G,'DMG Tables'!H:H)</f>
        <v>56.25</v>
      </c>
      <c r="C135" s="11">
        <f>Table36[Players]*LOOKUP(Table36[Level],'DMG Tables'!A:A,'DMG Tables'!C:C)/LOOKUP(A135,'DMG Tables'!G:G,'DMG Tables'!H:H)</f>
        <v>112.5</v>
      </c>
      <c r="D135" s="11">
        <f>Table36[Players]*LOOKUP(Table36[Level],'DMG Tables'!A:A,'DMG Tables'!D:D)/LOOKUP(A135,'DMG Tables'!G:G,'DMG Tables'!H:H)</f>
        <v>168.75</v>
      </c>
      <c r="E135" s="11">
        <f>Table36[Players]*LOOKUP(Table36[Level],'DMG Tables'!A:A,'DMG Tables'!E:E)/LOOKUP(A135,'DMG Tables'!G:G,'DMG Tables'!H:H)</f>
        <v>300</v>
      </c>
    </row>
    <row r="136" spans="1:5" x14ac:dyDescent="0.3">
      <c r="A136" s="11">
        <v>135</v>
      </c>
      <c r="B136" s="11">
        <f>Table36[Players]*LOOKUP(Table36[Level],'DMG Tables'!A:A,'DMG Tables'!B:B)/LOOKUP(A136,'DMG Tables'!G:G,'DMG Tables'!H:H)</f>
        <v>56.25</v>
      </c>
      <c r="C136" s="11">
        <f>Table36[Players]*LOOKUP(Table36[Level],'DMG Tables'!A:A,'DMG Tables'!C:C)/LOOKUP(A136,'DMG Tables'!G:G,'DMG Tables'!H:H)</f>
        <v>112.5</v>
      </c>
      <c r="D136" s="11">
        <f>Table36[Players]*LOOKUP(Table36[Level],'DMG Tables'!A:A,'DMG Tables'!D:D)/LOOKUP(A136,'DMG Tables'!G:G,'DMG Tables'!H:H)</f>
        <v>168.75</v>
      </c>
      <c r="E136" s="11">
        <f>Table36[Players]*LOOKUP(Table36[Level],'DMG Tables'!A:A,'DMG Tables'!E:E)/LOOKUP(A136,'DMG Tables'!G:G,'DMG Tables'!H:H)</f>
        <v>300</v>
      </c>
    </row>
    <row r="137" spans="1:5" x14ac:dyDescent="0.3">
      <c r="A137" s="11">
        <v>136</v>
      </c>
      <c r="B137" s="11">
        <f>Table36[Players]*LOOKUP(Table36[Level],'DMG Tables'!A:A,'DMG Tables'!B:B)/LOOKUP(A137,'DMG Tables'!G:G,'DMG Tables'!H:H)</f>
        <v>56.25</v>
      </c>
      <c r="C137" s="11">
        <f>Table36[Players]*LOOKUP(Table36[Level],'DMG Tables'!A:A,'DMG Tables'!C:C)/LOOKUP(A137,'DMG Tables'!G:G,'DMG Tables'!H:H)</f>
        <v>112.5</v>
      </c>
      <c r="D137" s="11">
        <f>Table36[Players]*LOOKUP(Table36[Level],'DMG Tables'!A:A,'DMG Tables'!D:D)/LOOKUP(A137,'DMG Tables'!G:G,'DMG Tables'!H:H)</f>
        <v>168.75</v>
      </c>
      <c r="E137" s="11">
        <f>Table36[Players]*LOOKUP(Table36[Level],'DMG Tables'!A:A,'DMG Tables'!E:E)/LOOKUP(A137,'DMG Tables'!G:G,'DMG Tables'!H:H)</f>
        <v>300</v>
      </c>
    </row>
    <row r="138" spans="1:5" x14ac:dyDescent="0.3">
      <c r="A138" s="11">
        <v>137</v>
      </c>
      <c r="B138" s="11">
        <f>Table36[Players]*LOOKUP(Table36[Level],'DMG Tables'!A:A,'DMG Tables'!B:B)/LOOKUP(A138,'DMG Tables'!G:G,'DMG Tables'!H:H)</f>
        <v>56.25</v>
      </c>
      <c r="C138" s="11">
        <f>Table36[Players]*LOOKUP(Table36[Level],'DMG Tables'!A:A,'DMG Tables'!C:C)/LOOKUP(A138,'DMG Tables'!G:G,'DMG Tables'!H:H)</f>
        <v>112.5</v>
      </c>
      <c r="D138" s="11">
        <f>Table36[Players]*LOOKUP(Table36[Level],'DMG Tables'!A:A,'DMG Tables'!D:D)/LOOKUP(A138,'DMG Tables'!G:G,'DMG Tables'!H:H)</f>
        <v>168.75</v>
      </c>
      <c r="E138" s="11">
        <f>Table36[Players]*LOOKUP(Table36[Level],'DMG Tables'!A:A,'DMG Tables'!E:E)/LOOKUP(A138,'DMG Tables'!G:G,'DMG Tables'!H:H)</f>
        <v>300</v>
      </c>
    </row>
    <row r="139" spans="1:5" x14ac:dyDescent="0.3">
      <c r="A139" s="11">
        <v>138</v>
      </c>
      <c r="B139" s="11">
        <f>Table36[Players]*LOOKUP(Table36[Level],'DMG Tables'!A:A,'DMG Tables'!B:B)/LOOKUP(A139,'DMG Tables'!G:G,'DMG Tables'!H:H)</f>
        <v>56.25</v>
      </c>
      <c r="C139" s="11">
        <f>Table36[Players]*LOOKUP(Table36[Level],'DMG Tables'!A:A,'DMG Tables'!C:C)/LOOKUP(A139,'DMG Tables'!G:G,'DMG Tables'!H:H)</f>
        <v>112.5</v>
      </c>
      <c r="D139" s="11">
        <f>Table36[Players]*LOOKUP(Table36[Level],'DMG Tables'!A:A,'DMG Tables'!D:D)/LOOKUP(A139,'DMG Tables'!G:G,'DMG Tables'!H:H)</f>
        <v>168.75</v>
      </c>
      <c r="E139" s="11">
        <f>Table36[Players]*LOOKUP(Table36[Level],'DMG Tables'!A:A,'DMG Tables'!E:E)/LOOKUP(A139,'DMG Tables'!G:G,'DMG Tables'!H:H)</f>
        <v>300</v>
      </c>
    </row>
    <row r="140" spans="1:5" x14ac:dyDescent="0.3">
      <c r="A140" s="11">
        <v>139</v>
      </c>
      <c r="B140" s="11">
        <f>Table36[Players]*LOOKUP(Table36[Level],'DMG Tables'!A:A,'DMG Tables'!B:B)/LOOKUP(A140,'DMG Tables'!G:G,'DMG Tables'!H:H)</f>
        <v>56.25</v>
      </c>
      <c r="C140" s="11">
        <f>Table36[Players]*LOOKUP(Table36[Level],'DMG Tables'!A:A,'DMG Tables'!C:C)/LOOKUP(A140,'DMG Tables'!G:G,'DMG Tables'!H:H)</f>
        <v>112.5</v>
      </c>
      <c r="D140" s="11">
        <f>Table36[Players]*LOOKUP(Table36[Level],'DMG Tables'!A:A,'DMG Tables'!D:D)/LOOKUP(A140,'DMG Tables'!G:G,'DMG Tables'!H:H)</f>
        <v>168.75</v>
      </c>
      <c r="E140" s="11">
        <f>Table36[Players]*LOOKUP(Table36[Level],'DMG Tables'!A:A,'DMG Tables'!E:E)/LOOKUP(A140,'DMG Tables'!G:G,'DMG Tables'!H:H)</f>
        <v>300</v>
      </c>
    </row>
    <row r="141" spans="1:5" x14ac:dyDescent="0.3">
      <c r="A141" s="11">
        <v>140</v>
      </c>
      <c r="B141" s="11">
        <f>Table36[Players]*LOOKUP(Table36[Level],'DMG Tables'!A:A,'DMG Tables'!B:B)/LOOKUP(A141,'DMG Tables'!G:G,'DMG Tables'!H:H)</f>
        <v>56.25</v>
      </c>
      <c r="C141" s="11">
        <f>Table36[Players]*LOOKUP(Table36[Level],'DMG Tables'!A:A,'DMG Tables'!C:C)/LOOKUP(A141,'DMG Tables'!G:G,'DMG Tables'!H:H)</f>
        <v>112.5</v>
      </c>
      <c r="D141" s="11">
        <f>Table36[Players]*LOOKUP(Table36[Level],'DMG Tables'!A:A,'DMG Tables'!D:D)/LOOKUP(A141,'DMG Tables'!G:G,'DMG Tables'!H:H)</f>
        <v>168.75</v>
      </c>
      <c r="E141" s="11">
        <f>Table36[Players]*LOOKUP(Table36[Level],'DMG Tables'!A:A,'DMG Tables'!E:E)/LOOKUP(A141,'DMG Tables'!G:G,'DMG Tables'!H:H)</f>
        <v>300</v>
      </c>
    </row>
    <row r="142" spans="1:5" x14ac:dyDescent="0.3">
      <c r="A142" s="11">
        <v>141</v>
      </c>
      <c r="B142" s="11">
        <f>Table36[Players]*LOOKUP(Table36[Level],'DMG Tables'!A:A,'DMG Tables'!B:B)/LOOKUP(A142,'DMG Tables'!G:G,'DMG Tables'!H:H)</f>
        <v>56.25</v>
      </c>
      <c r="C142" s="11">
        <f>Table36[Players]*LOOKUP(Table36[Level],'DMG Tables'!A:A,'DMG Tables'!C:C)/LOOKUP(A142,'DMG Tables'!G:G,'DMG Tables'!H:H)</f>
        <v>112.5</v>
      </c>
      <c r="D142" s="11">
        <f>Table36[Players]*LOOKUP(Table36[Level],'DMG Tables'!A:A,'DMG Tables'!D:D)/LOOKUP(A142,'DMG Tables'!G:G,'DMG Tables'!H:H)</f>
        <v>168.75</v>
      </c>
      <c r="E142" s="11">
        <f>Table36[Players]*LOOKUP(Table36[Level],'DMG Tables'!A:A,'DMG Tables'!E:E)/LOOKUP(A142,'DMG Tables'!G:G,'DMG Tables'!H:H)</f>
        <v>300</v>
      </c>
    </row>
    <row r="143" spans="1:5" x14ac:dyDescent="0.3">
      <c r="A143" s="11">
        <v>142</v>
      </c>
      <c r="B143" s="11">
        <f>Table36[Players]*LOOKUP(Table36[Level],'DMG Tables'!A:A,'DMG Tables'!B:B)/LOOKUP(A143,'DMG Tables'!G:G,'DMG Tables'!H:H)</f>
        <v>56.25</v>
      </c>
      <c r="C143" s="11">
        <f>Table36[Players]*LOOKUP(Table36[Level],'DMG Tables'!A:A,'DMG Tables'!C:C)/LOOKUP(A143,'DMG Tables'!G:G,'DMG Tables'!H:H)</f>
        <v>112.5</v>
      </c>
      <c r="D143" s="11">
        <f>Table36[Players]*LOOKUP(Table36[Level],'DMG Tables'!A:A,'DMG Tables'!D:D)/LOOKUP(A143,'DMG Tables'!G:G,'DMG Tables'!H:H)</f>
        <v>168.75</v>
      </c>
      <c r="E143" s="11">
        <f>Table36[Players]*LOOKUP(Table36[Level],'DMG Tables'!A:A,'DMG Tables'!E:E)/LOOKUP(A143,'DMG Tables'!G:G,'DMG Tables'!H:H)</f>
        <v>300</v>
      </c>
    </row>
    <row r="144" spans="1:5" x14ac:dyDescent="0.3">
      <c r="A144" s="11">
        <v>143</v>
      </c>
      <c r="B144" s="11">
        <f>Table36[Players]*LOOKUP(Table36[Level],'DMG Tables'!A:A,'DMG Tables'!B:B)/LOOKUP(A144,'DMG Tables'!G:G,'DMG Tables'!H:H)</f>
        <v>56.25</v>
      </c>
      <c r="C144" s="11">
        <f>Table36[Players]*LOOKUP(Table36[Level],'DMG Tables'!A:A,'DMG Tables'!C:C)/LOOKUP(A144,'DMG Tables'!G:G,'DMG Tables'!H:H)</f>
        <v>112.5</v>
      </c>
      <c r="D144" s="11">
        <f>Table36[Players]*LOOKUP(Table36[Level],'DMG Tables'!A:A,'DMG Tables'!D:D)/LOOKUP(A144,'DMG Tables'!G:G,'DMG Tables'!H:H)</f>
        <v>168.75</v>
      </c>
      <c r="E144" s="11">
        <f>Table36[Players]*LOOKUP(Table36[Level],'DMG Tables'!A:A,'DMG Tables'!E:E)/LOOKUP(A144,'DMG Tables'!G:G,'DMG Tables'!H:H)</f>
        <v>300</v>
      </c>
    </row>
    <row r="145" spans="1:5" x14ac:dyDescent="0.3">
      <c r="A145" s="11">
        <v>144</v>
      </c>
      <c r="B145" s="11">
        <f>Table36[Players]*LOOKUP(Table36[Level],'DMG Tables'!A:A,'DMG Tables'!B:B)/LOOKUP(A145,'DMG Tables'!G:G,'DMG Tables'!H:H)</f>
        <v>56.25</v>
      </c>
      <c r="C145" s="11">
        <f>Table36[Players]*LOOKUP(Table36[Level],'DMG Tables'!A:A,'DMG Tables'!C:C)/LOOKUP(A145,'DMG Tables'!G:G,'DMG Tables'!H:H)</f>
        <v>112.5</v>
      </c>
      <c r="D145" s="11">
        <f>Table36[Players]*LOOKUP(Table36[Level],'DMG Tables'!A:A,'DMG Tables'!D:D)/LOOKUP(A145,'DMG Tables'!G:G,'DMG Tables'!H:H)</f>
        <v>168.75</v>
      </c>
      <c r="E145" s="11">
        <f>Table36[Players]*LOOKUP(Table36[Level],'DMG Tables'!A:A,'DMG Tables'!E:E)/LOOKUP(A145,'DMG Tables'!G:G,'DMG Tables'!H:H)</f>
        <v>300</v>
      </c>
    </row>
    <row r="146" spans="1:5" x14ac:dyDescent="0.3">
      <c r="A146" s="11">
        <v>145</v>
      </c>
      <c r="B146" s="11">
        <f>Table36[Players]*LOOKUP(Table36[Level],'DMG Tables'!A:A,'DMG Tables'!B:B)/LOOKUP(A146,'DMG Tables'!G:G,'DMG Tables'!H:H)</f>
        <v>56.25</v>
      </c>
      <c r="C146" s="11">
        <f>Table36[Players]*LOOKUP(Table36[Level],'DMG Tables'!A:A,'DMG Tables'!C:C)/LOOKUP(A146,'DMG Tables'!G:G,'DMG Tables'!H:H)</f>
        <v>112.5</v>
      </c>
      <c r="D146" s="11">
        <f>Table36[Players]*LOOKUP(Table36[Level],'DMG Tables'!A:A,'DMG Tables'!D:D)/LOOKUP(A146,'DMG Tables'!G:G,'DMG Tables'!H:H)</f>
        <v>168.75</v>
      </c>
      <c r="E146" s="11">
        <f>Table36[Players]*LOOKUP(Table36[Level],'DMG Tables'!A:A,'DMG Tables'!E:E)/LOOKUP(A146,'DMG Tables'!G:G,'DMG Tables'!H:H)</f>
        <v>300</v>
      </c>
    </row>
    <row r="147" spans="1:5" x14ac:dyDescent="0.3">
      <c r="A147" s="11">
        <v>146</v>
      </c>
      <c r="B147" s="11">
        <f>Table36[Players]*LOOKUP(Table36[Level],'DMG Tables'!A:A,'DMG Tables'!B:B)/LOOKUP(A147,'DMG Tables'!G:G,'DMG Tables'!H:H)</f>
        <v>56.25</v>
      </c>
      <c r="C147" s="11">
        <f>Table36[Players]*LOOKUP(Table36[Level],'DMG Tables'!A:A,'DMG Tables'!C:C)/LOOKUP(A147,'DMG Tables'!G:G,'DMG Tables'!H:H)</f>
        <v>112.5</v>
      </c>
      <c r="D147" s="11">
        <f>Table36[Players]*LOOKUP(Table36[Level],'DMG Tables'!A:A,'DMG Tables'!D:D)/LOOKUP(A147,'DMG Tables'!G:G,'DMG Tables'!H:H)</f>
        <v>168.75</v>
      </c>
      <c r="E147" s="11">
        <f>Table36[Players]*LOOKUP(Table36[Level],'DMG Tables'!A:A,'DMG Tables'!E:E)/LOOKUP(A147,'DMG Tables'!G:G,'DMG Tables'!H:H)</f>
        <v>300</v>
      </c>
    </row>
    <row r="148" spans="1:5" x14ac:dyDescent="0.3">
      <c r="A148" s="11">
        <v>147</v>
      </c>
      <c r="B148" s="11">
        <f>Table36[Players]*LOOKUP(Table36[Level],'DMG Tables'!A:A,'DMG Tables'!B:B)/LOOKUP(A148,'DMG Tables'!G:G,'DMG Tables'!H:H)</f>
        <v>56.25</v>
      </c>
      <c r="C148" s="11">
        <f>Table36[Players]*LOOKUP(Table36[Level],'DMG Tables'!A:A,'DMG Tables'!C:C)/LOOKUP(A148,'DMG Tables'!G:G,'DMG Tables'!H:H)</f>
        <v>112.5</v>
      </c>
      <c r="D148" s="11">
        <f>Table36[Players]*LOOKUP(Table36[Level],'DMG Tables'!A:A,'DMG Tables'!D:D)/LOOKUP(A148,'DMG Tables'!G:G,'DMG Tables'!H:H)</f>
        <v>168.75</v>
      </c>
      <c r="E148" s="11">
        <f>Table36[Players]*LOOKUP(Table36[Level],'DMG Tables'!A:A,'DMG Tables'!E:E)/LOOKUP(A148,'DMG Tables'!G:G,'DMG Tables'!H:H)</f>
        <v>300</v>
      </c>
    </row>
    <row r="149" spans="1:5" x14ac:dyDescent="0.3">
      <c r="A149" s="11">
        <v>148</v>
      </c>
      <c r="B149" s="11">
        <f>Table36[Players]*LOOKUP(Table36[Level],'DMG Tables'!A:A,'DMG Tables'!B:B)/LOOKUP(A149,'DMG Tables'!G:G,'DMG Tables'!H:H)</f>
        <v>56.25</v>
      </c>
      <c r="C149" s="11">
        <f>Table36[Players]*LOOKUP(Table36[Level],'DMG Tables'!A:A,'DMG Tables'!C:C)/LOOKUP(A149,'DMG Tables'!G:G,'DMG Tables'!H:H)</f>
        <v>112.5</v>
      </c>
      <c r="D149" s="11">
        <f>Table36[Players]*LOOKUP(Table36[Level],'DMG Tables'!A:A,'DMG Tables'!D:D)/LOOKUP(A149,'DMG Tables'!G:G,'DMG Tables'!H:H)</f>
        <v>168.75</v>
      </c>
      <c r="E149" s="11">
        <f>Table36[Players]*LOOKUP(Table36[Level],'DMG Tables'!A:A,'DMG Tables'!E:E)/LOOKUP(A149,'DMG Tables'!G:G,'DMG Tables'!H:H)</f>
        <v>300</v>
      </c>
    </row>
    <row r="150" spans="1:5" x14ac:dyDescent="0.3">
      <c r="A150" s="11">
        <v>149</v>
      </c>
      <c r="B150" s="11">
        <f>Table36[Players]*LOOKUP(Table36[Level],'DMG Tables'!A:A,'DMG Tables'!B:B)/LOOKUP(A150,'DMG Tables'!G:G,'DMG Tables'!H:H)</f>
        <v>56.25</v>
      </c>
      <c r="C150" s="11">
        <f>Table36[Players]*LOOKUP(Table36[Level],'DMG Tables'!A:A,'DMG Tables'!C:C)/LOOKUP(A150,'DMG Tables'!G:G,'DMG Tables'!H:H)</f>
        <v>112.5</v>
      </c>
      <c r="D150" s="11">
        <f>Table36[Players]*LOOKUP(Table36[Level],'DMG Tables'!A:A,'DMG Tables'!D:D)/LOOKUP(A150,'DMG Tables'!G:G,'DMG Tables'!H:H)</f>
        <v>168.75</v>
      </c>
      <c r="E150" s="11">
        <f>Table36[Players]*LOOKUP(Table36[Level],'DMG Tables'!A:A,'DMG Tables'!E:E)/LOOKUP(A150,'DMG Tables'!G:G,'DMG Tables'!H:H)</f>
        <v>300</v>
      </c>
    </row>
    <row r="151" spans="1:5" x14ac:dyDescent="0.3">
      <c r="A151" s="11">
        <v>150</v>
      </c>
      <c r="B151" s="11">
        <f>Table36[Players]*LOOKUP(Table36[Level],'DMG Tables'!A:A,'DMG Tables'!B:B)/LOOKUP(A151,'DMG Tables'!G:G,'DMG Tables'!H:H)</f>
        <v>56.25</v>
      </c>
      <c r="C151" s="11">
        <f>Table36[Players]*LOOKUP(Table36[Level],'DMG Tables'!A:A,'DMG Tables'!C:C)/LOOKUP(A151,'DMG Tables'!G:G,'DMG Tables'!H:H)</f>
        <v>112.5</v>
      </c>
      <c r="D151" s="11">
        <f>Table36[Players]*LOOKUP(Table36[Level],'DMG Tables'!A:A,'DMG Tables'!D:D)/LOOKUP(A151,'DMG Tables'!G:G,'DMG Tables'!H:H)</f>
        <v>168.75</v>
      </c>
      <c r="E151" s="11">
        <f>Table36[Players]*LOOKUP(Table36[Level],'DMG Tables'!A:A,'DMG Tables'!E:E)/LOOKUP(A151,'DMG Tables'!G:G,'DMG Tables'!H:H)</f>
        <v>300</v>
      </c>
    </row>
    <row r="152" spans="1:5" x14ac:dyDescent="0.3">
      <c r="A152" s="11">
        <v>151</v>
      </c>
      <c r="B152" s="11">
        <f>Table36[Players]*LOOKUP(Table36[Level],'DMG Tables'!A:A,'DMG Tables'!B:B)/LOOKUP(A152,'DMG Tables'!G:G,'DMG Tables'!H:H)</f>
        <v>56.25</v>
      </c>
      <c r="C152" s="11">
        <f>Table36[Players]*LOOKUP(Table36[Level],'DMG Tables'!A:A,'DMG Tables'!C:C)/LOOKUP(A152,'DMG Tables'!G:G,'DMG Tables'!H:H)</f>
        <v>112.5</v>
      </c>
      <c r="D152" s="11">
        <f>Table36[Players]*LOOKUP(Table36[Level],'DMG Tables'!A:A,'DMG Tables'!D:D)/LOOKUP(A152,'DMG Tables'!G:G,'DMG Tables'!H:H)</f>
        <v>168.75</v>
      </c>
      <c r="E152" s="11">
        <f>Table36[Players]*LOOKUP(Table36[Level],'DMG Tables'!A:A,'DMG Tables'!E:E)/LOOKUP(A152,'DMG Tables'!G:G,'DMG Tables'!H:H)</f>
        <v>300</v>
      </c>
    </row>
    <row r="153" spans="1:5" x14ac:dyDescent="0.3">
      <c r="A153" s="11">
        <v>152</v>
      </c>
      <c r="B153" s="11">
        <f>Table36[Players]*LOOKUP(Table36[Level],'DMG Tables'!A:A,'DMG Tables'!B:B)/LOOKUP(A153,'DMG Tables'!G:G,'DMG Tables'!H:H)</f>
        <v>56.25</v>
      </c>
      <c r="C153" s="11">
        <f>Table36[Players]*LOOKUP(Table36[Level],'DMG Tables'!A:A,'DMG Tables'!C:C)/LOOKUP(A153,'DMG Tables'!G:G,'DMG Tables'!H:H)</f>
        <v>112.5</v>
      </c>
      <c r="D153" s="11">
        <f>Table36[Players]*LOOKUP(Table36[Level],'DMG Tables'!A:A,'DMG Tables'!D:D)/LOOKUP(A153,'DMG Tables'!G:G,'DMG Tables'!H:H)</f>
        <v>168.75</v>
      </c>
      <c r="E153" s="11">
        <f>Table36[Players]*LOOKUP(Table36[Level],'DMG Tables'!A:A,'DMG Tables'!E:E)/LOOKUP(A153,'DMG Tables'!G:G,'DMG Tables'!H:H)</f>
        <v>300</v>
      </c>
    </row>
    <row r="154" spans="1:5" x14ac:dyDescent="0.3">
      <c r="A154" s="11">
        <v>153</v>
      </c>
      <c r="B154" s="11">
        <f>Table36[Players]*LOOKUP(Table36[Level],'DMG Tables'!A:A,'DMG Tables'!B:B)/LOOKUP(A154,'DMG Tables'!G:G,'DMG Tables'!H:H)</f>
        <v>56.25</v>
      </c>
      <c r="C154" s="11">
        <f>Table36[Players]*LOOKUP(Table36[Level],'DMG Tables'!A:A,'DMG Tables'!C:C)/LOOKUP(A154,'DMG Tables'!G:G,'DMG Tables'!H:H)</f>
        <v>112.5</v>
      </c>
      <c r="D154" s="11">
        <f>Table36[Players]*LOOKUP(Table36[Level],'DMG Tables'!A:A,'DMG Tables'!D:D)/LOOKUP(A154,'DMG Tables'!G:G,'DMG Tables'!H:H)</f>
        <v>168.75</v>
      </c>
      <c r="E154" s="11">
        <f>Table36[Players]*LOOKUP(Table36[Level],'DMG Tables'!A:A,'DMG Tables'!E:E)/LOOKUP(A154,'DMG Tables'!G:G,'DMG Tables'!H:H)</f>
        <v>300</v>
      </c>
    </row>
    <row r="155" spans="1:5" x14ac:dyDescent="0.3">
      <c r="A155" s="11">
        <v>154</v>
      </c>
      <c r="B155" s="11">
        <f>Table36[Players]*LOOKUP(Table36[Level],'DMG Tables'!A:A,'DMG Tables'!B:B)/LOOKUP(A155,'DMG Tables'!G:G,'DMG Tables'!H:H)</f>
        <v>56.25</v>
      </c>
      <c r="C155" s="11">
        <f>Table36[Players]*LOOKUP(Table36[Level],'DMG Tables'!A:A,'DMG Tables'!C:C)/LOOKUP(A155,'DMG Tables'!G:G,'DMG Tables'!H:H)</f>
        <v>112.5</v>
      </c>
      <c r="D155" s="11">
        <f>Table36[Players]*LOOKUP(Table36[Level],'DMG Tables'!A:A,'DMG Tables'!D:D)/LOOKUP(A155,'DMG Tables'!G:G,'DMG Tables'!H:H)</f>
        <v>168.75</v>
      </c>
      <c r="E155" s="11">
        <f>Table36[Players]*LOOKUP(Table36[Level],'DMG Tables'!A:A,'DMG Tables'!E:E)/LOOKUP(A155,'DMG Tables'!G:G,'DMG Tables'!H:H)</f>
        <v>300</v>
      </c>
    </row>
    <row r="156" spans="1:5" x14ac:dyDescent="0.3">
      <c r="A156" s="11">
        <v>155</v>
      </c>
      <c r="B156" s="11">
        <f>Table36[Players]*LOOKUP(Table36[Level],'DMG Tables'!A:A,'DMG Tables'!B:B)/LOOKUP(A156,'DMG Tables'!G:G,'DMG Tables'!H:H)</f>
        <v>56.25</v>
      </c>
      <c r="C156" s="11">
        <f>Table36[Players]*LOOKUP(Table36[Level],'DMG Tables'!A:A,'DMG Tables'!C:C)/LOOKUP(A156,'DMG Tables'!G:G,'DMG Tables'!H:H)</f>
        <v>112.5</v>
      </c>
      <c r="D156" s="11">
        <f>Table36[Players]*LOOKUP(Table36[Level],'DMG Tables'!A:A,'DMG Tables'!D:D)/LOOKUP(A156,'DMG Tables'!G:G,'DMG Tables'!H:H)</f>
        <v>168.75</v>
      </c>
      <c r="E156" s="11">
        <f>Table36[Players]*LOOKUP(Table36[Level],'DMG Tables'!A:A,'DMG Tables'!E:E)/LOOKUP(A156,'DMG Tables'!G:G,'DMG Tables'!H:H)</f>
        <v>300</v>
      </c>
    </row>
    <row r="157" spans="1:5" x14ac:dyDescent="0.3">
      <c r="A157" s="11">
        <v>156</v>
      </c>
      <c r="B157" s="11">
        <f>Table36[Players]*LOOKUP(Table36[Level],'DMG Tables'!A:A,'DMG Tables'!B:B)/LOOKUP(A157,'DMG Tables'!G:G,'DMG Tables'!H:H)</f>
        <v>56.25</v>
      </c>
      <c r="C157" s="11">
        <f>Table36[Players]*LOOKUP(Table36[Level],'DMG Tables'!A:A,'DMG Tables'!C:C)/LOOKUP(A157,'DMG Tables'!G:G,'DMG Tables'!H:H)</f>
        <v>112.5</v>
      </c>
      <c r="D157" s="11">
        <f>Table36[Players]*LOOKUP(Table36[Level],'DMG Tables'!A:A,'DMG Tables'!D:D)/LOOKUP(A157,'DMG Tables'!G:G,'DMG Tables'!H:H)</f>
        <v>168.75</v>
      </c>
      <c r="E157" s="11">
        <f>Table36[Players]*LOOKUP(Table36[Level],'DMG Tables'!A:A,'DMG Tables'!E:E)/LOOKUP(A157,'DMG Tables'!G:G,'DMG Tables'!H:H)</f>
        <v>300</v>
      </c>
    </row>
    <row r="158" spans="1:5" x14ac:dyDescent="0.3">
      <c r="A158" s="11">
        <v>157</v>
      </c>
      <c r="B158" s="11">
        <f>Table36[Players]*LOOKUP(Table36[Level],'DMG Tables'!A:A,'DMG Tables'!B:B)/LOOKUP(A158,'DMG Tables'!G:G,'DMG Tables'!H:H)</f>
        <v>56.25</v>
      </c>
      <c r="C158" s="11">
        <f>Table36[Players]*LOOKUP(Table36[Level],'DMG Tables'!A:A,'DMG Tables'!C:C)/LOOKUP(A158,'DMG Tables'!G:G,'DMG Tables'!H:H)</f>
        <v>112.5</v>
      </c>
      <c r="D158" s="11">
        <f>Table36[Players]*LOOKUP(Table36[Level],'DMG Tables'!A:A,'DMG Tables'!D:D)/LOOKUP(A158,'DMG Tables'!G:G,'DMG Tables'!H:H)</f>
        <v>168.75</v>
      </c>
      <c r="E158" s="11">
        <f>Table36[Players]*LOOKUP(Table36[Level],'DMG Tables'!A:A,'DMG Tables'!E:E)/LOOKUP(A158,'DMG Tables'!G:G,'DMG Tables'!H:H)</f>
        <v>300</v>
      </c>
    </row>
    <row r="159" spans="1:5" x14ac:dyDescent="0.3">
      <c r="A159" s="11">
        <v>158</v>
      </c>
      <c r="B159" s="11">
        <f>Table36[Players]*LOOKUP(Table36[Level],'DMG Tables'!A:A,'DMG Tables'!B:B)/LOOKUP(A159,'DMG Tables'!G:G,'DMG Tables'!H:H)</f>
        <v>56.25</v>
      </c>
      <c r="C159" s="11">
        <f>Table36[Players]*LOOKUP(Table36[Level],'DMG Tables'!A:A,'DMG Tables'!C:C)/LOOKUP(A159,'DMG Tables'!G:G,'DMG Tables'!H:H)</f>
        <v>112.5</v>
      </c>
      <c r="D159" s="11">
        <f>Table36[Players]*LOOKUP(Table36[Level],'DMG Tables'!A:A,'DMG Tables'!D:D)/LOOKUP(A159,'DMG Tables'!G:G,'DMG Tables'!H:H)</f>
        <v>168.75</v>
      </c>
      <c r="E159" s="11">
        <f>Table36[Players]*LOOKUP(Table36[Level],'DMG Tables'!A:A,'DMG Tables'!E:E)/LOOKUP(A159,'DMG Tables'!G:G,'DMG Tables'!H:H)</f>
        <v>300</v>
      </c>
    </row>
    <row r="160" spans="1:5" x14ac:dyDescent="0.3">
      <c r="A160" s="11">
        <v>159</v>
      </c>
      <c r="B160" s="11">
        <f>Table36[Players]*LOOKUP(Table36[Level],'DMG Tables'!A:A,'DMG Tables'!B:B)/LOOKUP(A160,'DMG Tables'!G:G,'DMG Tables'!H:H)</f>
        <v>56.25</v>
      </c>
      <c r="C160" s="11">
        <f>Table36[Players]*LOOKUP(Table36[Level],'DMG Tables'!A:A,'DMG Tables'!C:C)/LOOKUP(A160,'DMG Tables'!G:G,'DMG Tables'!H:H)</f>
        <v>112.5</v>
      </c>
      <c r="D160" s="11">
        <f>Table36[Players]*LOOKUP(Table36[Level],'DMG Tables'!A:A,'DMG Tables'!D:D)/LOOKUP(A160,'DMG Tables'!G:G,'DMG Tables'!H:H)</f>
        <v>168.75</v>
      </c>
      <c r="E160" s="11">
        <f>Table36[Players]*LOOKUP(Table36[Level],'DMG Tables'!A:A,'DMG Tables'!E:E)/LOOKUP(A160,'DMG Tables'!G:G,'DMG Tables'!H:H)</f>
        <v>300</v>
      </c>
    </row>
    <row r="161" spans="1:5" x14ac:dyDescent="0.3">
      <c r="A161" s="11">
        <v>160</v>
      </c>
      <c r="B161" s="11">
        <f>Table36[Players]*LOOKUP(Table36[Level],'DMG Tables'!A:A,'DMG Tables'!B:B)/LOOKUP(A161,'DMG Tables'!G:G,'DMG Tables'!H:H)</f>
        <v>56.25</v>
      </c>
      <c r="C161" s="11">
        <f>Table36[Players]*LOOKUP(Table36[Level],'DMG Tables'!A:A,'DMG Tables'!C:C)/LOOKUP(A161,'DMG Tables'!G:G,'DMG Tables'!H:H)</f>
        <v>112.5</v>
      </c>
      <c r="D161" s="11">
        <f>Table36[Players]*LOOKUP(Table36[Level],'DMG Tables'!A:A,'DMG Tables'!D:D)/LOOKUP(A161,'DMG Tables'!G:G,'DMG Tables'!H:H)</f>
        <v>168.75</v>
      </c>
      <c r="E161" s="11">
        <f>Table36[Players]*LOOKUP(Table36[Level],'DMG Tables'!A:A,'DMG Tables'!E:E)/LOOKUP(A161,'DMG Tables'!G:G,'DMG Tables'!H:H)</f>
        <v>300</v>
      </c>
    </row>
    <row r="162" spans="1:5" x14ac:dyDescent="0.3">
      <c r="A162" s="11">
        <v>161</v>
      </c>
      <c r="B162" s="11">
        <f>Table36[Players]*LOOKUP(Table36[Level],'DMG Tables'!A:A,'DMG Tables'!B:B)/LOOKUP(A162,'DMG Tables'!G:G,'DMG Tables'!H:H)</f>
        <v>56.25</v>
      </c>
      <c r="C162" s="11">
        <f>Table36[Players]*LOOKUP(Table36[Level],'DMG Tables'!A:A,'DMG Tables'!C:C)/LOOKUP(A162,'DMG Tables'!G:G,'DMG Tables'!H:H)</f>
        <v>112.5</v>
      </c>
      <c r="D162" s="11">
        <f>Table36[Players]*LOOKUP(Table36[Level],'DMG Tables'!A:A,'DMG Tables'!D:D)/LOOKUP(A162,'DMG Tables'!G:G,'DMG Tables'!H:H)</f>
        <v>168.75</v>
      </c>
      <c r="E162" s="11">
        <f>Table36[Players]*LOOKUP(Table36[Level],'DMG Tables'!A:A,'DMG Tables'!E:E)/LOOKUP(A162,'DMG Tables'!G:G,'DMG Tables'!H:H)</f>
        <v>300</v>
      </c>
    </row>
    <row r="163" spans="1:5" x14ac:dyDescent="0.3">
      <c r="A163" s="11">
        <v>162</v>
      </c>
      <c r="B163" s="11">
        <f>Table36[Players]*LOOKUP(Table36[Level],'DMG Tables'!A:A,'DMG Tables'!B:B)/LOOKUP(A163,'DMG Tables'!G:G,'DMG Tables'!H:H)</f>
        <v>56.25</v>
      </c>
      <c r="C163" s="11">
        <f>Table36[Players]*LOOKUP(Table36[Level],'DMG Tables'!A:A,'DMG Tables'!C:C)/LOOKUP(A163,'DMG Tables'!G:G,'DMG Tables'!H:H)</f>
        <v>112.5</v>
      </c>
      <c r="D163" s="11">
        <f>Table36[Players]*LOOKUP(Table36[Level],'DMG Tables'!A:A,'DMG Tables'!D:D)/LOOKUP(A163,'DMG Tables'!G:G,'DMG Tables'!H:H)</f>
        <v>168.75</v>
      </c>
      <c r="E163" s="11">
        <f>Table36[Players]*LOOKUP(Table36[Level],'DMG Tables'!A:A,'DMG Tables'!E:E)/LOOKUP(A163,'DMG Tables'!G:G,'DMG Tables'!H:H)</f>
        <v>300</v>
      </c>
    </row>
    <row r="164" spans="1:5" x14ac:dyDescent="0.3">
      <c r="A164" s="11">
        <v>163</v>
      </c>
      <c r="B164" s="11">
        <f>Table36[Players]*LOOKUP(Table36[Level],'DMG Tables'!A:A,'DMG Tables'!B:B)/LOOKUP(A164,'DMG Tables'!G:G,'DMG Tables'!H:H)</f>
        <v>56.25</v>
      </c>
      <c r="C164" s="11">
        <f>Table36[Players]*LOOKUP(Table36[Level],'DMG Tables'!A:A,'DMG Tables'!C:C)/LOOKUP(A164,'DMG Tables'!G:G,'DMG Tables'!H:H)</f>
        <v>112.5</v>
      </c>
      <c r="D164" s="11">
        <f>Table36[Players]*LOOKUP(Table36[Level],'DMG Tables'!A:A,'DMG Tables'!D:D)/LOOKUP(A164,'DMG Tables'!G:G,'DMG Tables'!H:H)</f>
        <v>168.75</v>
      </c>
      <c r="E164" s="11">
        <f>Table36[Players]*LOOKUP(Table36[Level],'DMG Tables'!A:A,'DMG Tables'!E:E)/LOOKUP(A164,'DMG Tables'!G:G,'DMG Tables'!H:H)</f>
        <v>300</v>
      </c>
    </row>
    <row r="165" spans="1:5" x14ac:dyDescent="0.3">
      <c r="A165" s="11">
        <v>164</v>
      </c>
      <c r="B165" s="11">
        <f>Table36[Players]*LOOKUP(Table36[Level],'DMG Tables'!A:A,'DMG Tables'!B:B)/LOOKUP(A165,'DMG Tables'!G:G,'DMG Tables'!H:H)</f>
        <v>56.25</v>
      </c>
      <c r="C165" s="11">
        <f>Table36[Players]*LOOKUP(Table36[Level],'DMG Tables'!A:A,'DMG Tables'!C:C)/LOOKUP(A165,'DMG Tables'!G:G,'DMG Tables'!H:H)</f>
        <v>112.5</v>
      </c>
      <c r="D165" s="11">
        <f>Table36[Players]*LOOKUP(Table36[Level],'DMG Tables'!A:A,'DMG Tables'!D:D)/LOOKUP(A165,'DMG Tables'!G:G,'DMG Tables'!H:H)</f>
        <v>168.75</v>
      </c>
      <c r="E165" s="11">
        <f>Table36[Players]*LOOKUP(Table36[Level],'DMG Tables'!A:A,'DMG Tables'!E:E)/LOOKUP(A165,'DMG Tables'!G:G,'DMG Tables'!H:H)</f>
        <v>300</v>
      </c>
    </row>
    <row r="166" spans="1:5" x14ac:dyDescent="0.3">
      <c r="A166" s="11">
        <v>165</v>
      </c>
      <c r="B166" s="11">
        <f>Table36[Players]*LOOKUP(Table36[Level],'DMG Tables'!A:A,'DMG Tables'!B:B)/LOOKUP(A166,'DMG Tables'!G:G,'DMG Tables'!H:H)</f>
        <v>56.25</v>
      </c>
      <c r="C166" s="11">
        <f>Table36[Players]*LOOKUP(Table36[Level],'DMG Tables'!A:A,'DMG Tables'!C:C)/LOOKUP(A166,'DMG Tables'!G:G,'DMG Tables'!H:H)</f>
        <v>112.5</v>
      </c>
      <c r="D166" s="11">
        <f>Table36[Players]*LOOKUP(Table36[Level],'DMG Tables'!A:A,'DMG Tables'!D:D)/LOOKUP(A166,'DMG Tables'!G:G,'DMG Tables'!H:H)</f>
        <v>168.75</v>
      </c>
      <c r="E166" s="11">
        <f>Table36[Players]*LOOKUP(Table36[Level],'DMG Tables'!A:A,'DMG Tables'!E:E)/LOOKUP(A166,'DMG Tables'!G:G,'DMG Tables'!H:H)</f>
        <v>300</v>
      </c>
    </row>
    <row r="167" spans="1:5" x14ac:dyDescent="0.3">
      <c r="A167" s="11">
        <v>166</v>
      </c>
      <c r="B167" s="11">
        <f>Table36[Players]*LOOKUP(Table36[Level],'DMG Tables'!A:A,'DMG Tables'!B:B)/LOOKUP(A167,'DMG Tables'!G:G,'DMG Tables'!H:H)</f>
        <v>56.25</v>
      </c>
      <c r="C167" s="11">
        <f>Table36[Players]*LOOKUP(Table36[Level],'DMG Tables'!A:A,'DMG Tables'!C:C)/LOOKUP(A167,'DMG Tables'!G:G,'DMG Tables'!H:H)</f>
        <v>112.5</v>
      </c>
      <c r="D167" s="11">
        <f>Table36[Players]*LOOKUP(Table36[Level],'DMG Tables'!A:A,'DMG Tables'!D:D)/LOOKUP(A167,'DMG Tables'!G:G,'DMG Tables'!H:H)</f>
        <v>168.75</v>
      </c>
      <c r="E167" s="11">
        <f>Table36[Players]*LOOKUP(Table36[Level],'DMG Tables'!A:A,'DMG Tables'!E:E)/LOOKUP(A167,'DMG Tables'!G:G,'DMG Tables'!H:H)</f>
        <v>300</v>
      </c>
    </row>
    <row r="168" spans="1:5" x14ac:dyDescent="0.3">
      <c r="A168" s="11">
        <v>167</v>
      </c>
      <c r="B168" s="11">
        <f>Table36[Players]*LOOKUP(Table36[Level],'DMG Tables'!A:A,'DMG Tables'!B:B)/LOOKUP(A168,'DMG Tables'!G:G,'DMG Tables'!H:H)</f>
        <v>56.25</v>
      </c>
      <c r="C168" s="11">
        <f>Table36[Players]*LOOKUP(Table36[Level],'DMG Tables'!A:A,'DMG Tables'!C:C)/LOOKUP(A168,'DMG Tables'!G:G,'DMG Tables'!H:H)</f>
        <v>112.5</v>
      </c>
      <c r="D168" s="11">
        <f>Table36[Players]*LOOKUP(Table36[Level],'DMG Tables'!A:A,'DMG Tables'!D:D)/LOOKUP(A168,'DMG Tables'!G:G,'DMG Tables'!H:H)</f>
        <v>168.75</v>
      </c>
      <c r="E168" s="11">
        <f>Table36[Players]*LOOKUP(Table36[Level],'DMG Tables'!A:A,'DMG Tables'!E:E)/LOOKUP(A168,'DMG Tables'!G:G,'DMG Tables'!H:H)</f>
        <v>300</v>
      </c>
    </row>
    <row r="169" spans="1:5" x14ac:dyDescent="0.3">
      <c r="A169" s="11">
        <v>168</v>
      </c>
      <c r="B169" s="11">
        <f>Table36[Players]*LOOKUP(Table36[Level],'DMG Tables'!A:A,'DMG Tables'!B:B)/LOOKUP(A169,'DMG Tables'!G:G,'DMG Tables'!H:H)</f>
        <v>56.25</v>
      </c>
      <c r="C169" s="11">
        <f>Table36[Players]*LOOKUP(Table36[Level],'DMG Tables'!A:A,'DMG Tables'!C:C)/LOOKUP(A169,'DMG Tables'!G:G,'DMG Tables'!H:H)</f>
        <v>112.5</v>
      </c>
      <c r="D169" s="11">
        <f>Table36[Players]*LOOKUP(Table36[Level],'DMG Tables'!A:A,'DMG Tables'!D:D)/LOOKUP(A169,'DMG Tables'!G:G,'DMG Tables'!H:H)</f>
        <v>168.75</v>
      </c>
      <c r="E169" s="11">
        <f>Table36[Players]*LOOKUP(Table36[Level],'DMG Tables'!A:A,'DMG Tables'!E:E)/LOOKUP(A169,'DMG Tables'!G:G,'DMG Tables'!H:H)</f>
        <v>300</v>
      </c>
    </row>
    <row r="170" spans="1:5" x14ac:dyDescent="0.3">
      <c r="A170" s="11">
        <v>169</v>
      </c>
      <c r="B170" s="11">
        <f>Table36[Players]*LOOKUP(Table36[Level],'DMG Tables'!A:A,'DMG Tables'!B:B)/LOOKUP(A170,'DMG Tables'!G:G,'DMG Tables'!H:H)</f>
        <v>56.25</v>
      </c>
      <c r="C170" s="11">
        <f>Table36[Players]*LOOKUP(Table36[Level],'DMG Tables'!A:A,'DMG Tables'!C:C)/LOOKUP(A170,'DMG Tables'!G:G,'DMG Tables'!H:H)</f>
        <v>112.5</v>
      </c>
      <c r="D170" s="11">
        <f>Table36[Players]*LOOKUP(Table36[Level],'DMG Tables'!A:A,'DMG Tables'!D:D)/LOOKUP(A170,'DMG Tables'!G:G,'DMG Tables'!H:H)</f>
        <v>168.75</v>
      </c>
      <c r="E170" s="11">
        <f>Table36[Players]*LOOKUP(Table36[Level],'DMG Tables'!A:A,'DMG Tables'!E:E)/LOOKUP(A170,'DMG Tables'!G:G,'DMG Tables'!H:H)</f>
        <v>300</v>
      </c>
    </row>
    <row r="171" spans="1:5" x14ac:dyDescent="0.3">
      <c r="A171" s="11">
        <v>170</v>
      </c>
      <c r="B171" s="11">
        <f>Table36[Players]*LOOKUP(Table36[Level],'DMG Tables'!A:A,'DMG Tables'!B:B)/LOOKUP(A171,'DMG Tables'!G:G,'DMG Tables'!H:H)</f>
        <v>56.25</v>
      </c>
      <c r="C171" s="11">
        <f>Table36[Players]*LOOKUP(Table36[Level],'DMG Tables'!A:A,'DMG Tables'!C:C)/LOOKUP(A171,'DMG Tables'!G:G,'DMG Tables'!H:H)</f>
        <v>112.5</v>
      </c>
      <c r="D171" s="11">
        <f>Table36[Players]*LOOKUP(Table36[Level],'DMG Tables'!A:A,'DMG Tables'!D:D)/LOOKUP(A171,'DMG Tables'!G:G,'DMG Tables'!H:H)</f>
        <v>168.75</v>
      </c>
      <c r="E171" s="11">
        <f>Table36[Players]*LOOKUP(Table36[Level],'DMG Tables'!A:A,'DMG Tables'!E:E)/LOOKUP(A171,'DMG Tables'!G:G,'DMG Tables'!H:H)</f>
        <v>300</v>
      </c>
    </row>
    <row r="172" spans="1:5" x14ac:dyDescent="0.3">
      <c r="A172" s="11">
        <v>171</v>
      </c>
      <c r="B172" s="11">
        <f>Table36[Players]*LOOKUP(Table36[Level],'DMG Tables'!A:A,'DMG Tables'!B:B)/LOOKUP(A172,'DMG Tables'!G:G,'DMG Tables'!H:H)</f>
        <v>56.25</v>
      </c>
      <c r="C172" s="11">
        <f>Table36[Players]*LOOKUP(Table36[Level],'DMG Tables'!A:A,'DMG Tables'!C:C)/LOOKUP(A172,'DMG Tables'!G:G,'DMG Tables'!H:H)</f>
        <v>112.5</v>
      </c>
      <c r="D172" s="11">
        <f>Table36[Players]*LOOKUP(Table36[Level],'DMG Tables'!A:A,'DMG Tables'!D:D)/LOOKUP(A172,'DMG Tables'!G:G,'DMG Tables'!H:H)</f>
        <v>168.75</v>
      </c>
      <c r="E172" s="11">
        <f>Table36[Players]*LOOKUP(Table36[Level],'DMG Tables'!A:A,'DMG Tables'!E:E)/LOOKUP(A172,'DMG Tables'!G:G,'DMG Tables'!H:H)</f>
        <v>300</v>
      </c>
    </row>
    <row r="173" spans="1:5" x14ac:dyDescent="0.3">
      <c r="A173" s="11">
        <v>172</v>
      </c>
      <c r="B173" s="11">
        <f>Table36[Players]*LOOKUP(Table36[Level],'DMG Tables'!A:A,'DMG Tables'!B:B)/LOOKUP(A173,'DMG Tables'!G:G,'DMG Tables'!H:H)</f>
        <v>56.25</v>
      </c>
      <c r="C173" s="11">
        <f>Table36[Players]*LOOKUP(Table36[Level],'DMG Tables'!A:A,'DMG Tables'!C:C)/LOOKUP(A173,'DMG Tables'!G:G,'DMG Tables'!H:H)</f>
        <v>112.5</v>
      </c>
      <c r="D173" s="11">
        <f>Table36[Players]*LOOKUP(Table36[Level],'DMG Tables'!A:A,'DMG Tables'!D:D)/LOOKUP(A173,'DMG Tables'!G:G,'DMG Tables'!H:H)</f>
        <v>168.75</v>
      </c>
      <c r="E173" s="11">
        <f>Table36[Players]*LOOKUP(Table36[Level],'DMG Tables'!A:A,'DMG Tables'!E:E)/LOOKUP(A173,'DMG Tables'!G:G,'DMG Tables'!H:H)</f>
        <v>300</v>
      </c>
    </row>
    <row r="174" spans="1:5" x14ac:dyDescent="0.3">
      <c r="A174" s="11">
        <v>173</v>
      </c>
      <c r="B174" s="11">
        <f>Table36[Players]*LOOKUP(Table36[Level],'DMG Tables'!A:A,'DMG Tables'!B:B)/LOOKUP(A174,'DMG Tables'!G:G,'DMG Tables'!H:H)</f>
        <v>56.25</v>
      </c>
      <c r="C174" s="11">
        <f>Table36[Players]*LOOKUP(Table36[Level],'DMG Tables'!A:A,'DMG Tables'!C:C)/LOOKUP(A174,'DMG Tables'!G:G,'DMG Tables'!H:H)</f>
        <v>112.5</v>
      </c>
      <c r="D174" s="11">
        <f>Table36[Players]*LOOKUP(Table36[Level],'DMG Tables'!A:A,'DMG Tables'!D:D)/LOOKUP(A174,'DMG Tables'!G:G,'DMG Tables'!H:H)</f>
        <v>168.75</v>
      </c>
      <c r="E174" s="11">
        <f>Table36[Players]*LOOKUP(Table36[Level],'DMG Tables'!A:A,'DMG Tables'!E:E)/LOOKUP(A174,'DMG Tables'!G:G,'DMG Tables'!H:H)</f>
        <v>300</v>
      </c>
    </row>
    <row r="175" spans="1:5" x14ac:dyDescent="0.3">
      <c r="A175" s="11">
        <v>174</v>
      </c>
      <c r="B175" s="11">
        <f>Table36[Players]*LOOKUP(Table36[Level],'DMG Tables'!A:A,'DMG Tables'!B:B)/LOOKUP(A175,'DMG Tables'!G:G,'DMG Tables'!H:H)</f>
        <v>56.25</v>
      </c>
      <c r="C175" s="11">
        <f>Table36[Players]*LOOKUP(Table36[Level],'DMG Tables'!A:A,'DMG Tables'!C:C)/LOOKUP(A175,'DMG Tables'!G:G,'DMG Tables'!H:H)</f>
        <v>112.5</v>
      </c>
      <c r="D175" s="11">
        <f>Table36[Players]*LOOKUP(Table36[Level],'DMG Tables'!A:A,'DMG Tables'!D:D)/LOOKUP(A175,'DMG Tables'!G:G,'DMG Tables'!H:H)</f>
        <v>168.75</v>
      </c>
      <c r="E175" s="11">
        <f>Table36[Players]*LOOKUP(Table36[Level],'DMG Tables'!A:A,'DMG Tables'!E:E)/LOOKUP(A175,'DMG Tables'!G:G,'DMG Tables'!H:H)</f>
        <v>300</v>
      </c>
    </row>
    <row r="176" spans="1:5" x14ac:dyDescent="0.3">
      <c r="A176" s="11">
        <v>175</v>
      </c>
      <c r="B176" s="11">
        <f>Table36[Players]*LOOKUP(Table36[Level],'DMG Tables'!A:A,'DMG Tables'!B:B)/LOOKUP(A176,'DMG Tables'!G:G,'DMG Tables'!H:H)</f>
        <v>56.25</v>
      </c>
      <c r="C176" s="11">
        <f>Table36[Players]*LOOKUP(Table36[Level],'DMG Tables'!A:A,'DMG Tables'!C:C)/LOOKUP(A176,'DMG Tables'!G:G,'DMG Tables'!H:H)</f>
        <v>112.5</v>
      </c>
      <c r="D176" s="11">
        <f>Table36[Players]*LOOKUP(Table36[Level],'DMG Tables'!A:A,'DMG Tables'!D:D)/LOOKUP(A176,'DMG Tables'!G:G,'DMG Tables'!H:H)</f>
        <v>168.75</v>
      </c>
      <c r="E176" s="11">
        <f>Table36[Players]*LOOKUP(Table36[Level],'DMG Tables'!A:A,'DMG Tables'!E:E)/LOOKUP(A176,'DMG Tables'!G:G,'DMG Tables'!H:H)</f>
        <v>300</v>
      </c>
    </row>
    <row r="177" spans="1:5" x14ac:dyDescent="0.3">
      <c r="A177" s="11">
        <v>176</v>
      </c>
      <c r="B177" s="11">
        <f>Table36[Players]*LOOKUP(Table36[Level],'DMG Tables'!A:A,'DMG Tables'!B:B)/LOOKUP(A177,'DMG Tables'!G:G,'DMG Tables'!H:H)</f>
        <v>56.25</v>
      </c>
      <c r="C177" s="11">
        <f>Table36[Players]*LOOKUP(Table36[Level],'DMG Tables'!A:A,'DMG Tables'!C:C)/LOOKUP(A177,'DMG Tables'!G:G,'DMG Tables'!H:H)</f>
        <v>112.5</v>
      </c>
      <c r="D177" s="11">
        <f>Table36[Players]*LOOKUP(Table36[Level],'DMG Tables'!A:A,'DMG Tables'!D:D)/LOOKUP(A177,'DMG Tables'!G:G,'DMG Tables'!H:H)</f>
        <v>168.75</v>
      </c>
      <c r="E177" s="11">
        <f>Table36[Players]*LOOKUP(Table36[Level],'DMG Tables'!A:A,'DMG Tables'!E:E)/LOOKUP(A177,'DMG Tables'!G:G,'DMG Tables'!H:H)</f>
        <v>300</v>
      </c>
    </row>
    <row r="178" spans="1:5" x14ac:dyDescent="0.3">
      <c r="A178" s="11">
        <v>177</v>
      </c>
      <c r="B178" s="11">
        <f>Table36[Players]*LOOKUP(Table36[Level],'DMG Tables'!A:A,'DMG Tables'!B:B)/LOOKUP(A178,'DMG Tables'!G:G,'DMG Tables'!H:H)</f>
        <v>56.25</v>
      </c>
      <c r="C178" s="11">
        <f>Table36[Players]*LOOKUP(Table36[Level],'DMG Tables'!A:A,'DMG Tables'!C:C)/LOOKUP(A178,'DMG Tables'!G:G,'DMG Tables'!H:H)</f>
        <v>112.5</v>
      </c>
      <c r="D178" s="11">
        <f>Table36[Players]*LOOKUP(Table36[Level],'DMG Tables'!A:A,'DMG Tables'!D:D)/LOOKUP(A178,'DMG Tables'!G:G,'DMG Tables'!H:H)</f>
        <v>168.75</v>
      </c>
      <c r="E178" s="11">
        <f>Table36[Players]*LOOKUP(Table36[Level],'DMG Tables'!A:A,'DMG Tables'!E:E)/LOOKUP(A178,'DMG Tables'!G:G,'DMG Tables'!H:H)</f>
        <v>300</v>
      </c>
    </row>
    <row r="179" spans="1:5" x14ac:dyDescent="0.3">
      <c r="A179" s="11">
        <v>178</v>
      </c>
      <c r="B179" s="11">
        <f>Table36[Players]*LOOKUP(Table36[Level],'DMG Tables'!A:A,'DMG Tables'!B:B)/LOOKUP(A179,'DMG Tables'!G:G,'DMG Tables'!H:H)</f>
        <v>56.25</v>
      </c>
      <c r="C179" s="11">
        <f>Table36[Players]*LOOKUP(Table36[Level],'DMG Tables'!A:A,'DMG Tables'!C:C)/LOOKUP(A179,'DMG Tables'!G:G,'DMG Tables'!H:H)</f>
        <v>112.5</v>
      </c>
      <c r="D179" s="11">
        <f>Table36[Players]*LOOKUP(Table36[Level],'DMG Tables'!A:A,'DMG Tables'!D:D)/LOOKUP(A179,'DMG Tables'!G:G,'DMG Tables'!H:H)</f>
        <v>168.75</v>
      </c>
      <c r="E179" s="11">
        <f>Table36[Players]*LOOKUP(Table36[Level],'DMG Tables'!A:A,'DMG Tables'!E:E)/LOOKUP(A179,'DMG Tables'!G:G,'DMG Tables'!H:H)</f>
        <v>300</v>
      </c>
    </row>
    <row r="180" spans="1:5" x14ac:dyDescent="0.3">
      <c r="A180" s="11">
        <v>179</v>
      </c>
      <c r="B180" s="11">
        <f>Table36[Players]*LOOKUP(Table36[Level],'DMG Tables'!A:A,'DMG Tables'!B:B)/LOOKUP(A180,'DMG Tables'!G:G,'DMG Tables'!H:H)</f>
        <v>56.25</v>
      </c>
      <c r="C180" s="11">
        <f>Table36[Players]*LOOKUP(Table36[Level],'DMG Tables'!A:A,'DMG Tables'!C:C)/LOOKUP(A180,'DMG Tables'!G:G,'DMG Tables'!H:H)</f>
        <v>112.5</v>
      </c>
      <c r="D180" s="11">
        <f>Table36[Players]*LOOKUP(Table36[Level],'DMG Tables'!A:A,'DMG Tables'!D:D)/LOOKUP(A180,'DMG Tables'!G:G,'DMG Tables'!H:H)</f>
        <v>168.75</v>
      </c>
      <c r="E180" s="11">
        <f>Table36[Players]*LOOKUP(Table36[Level],'DMG Tables'!A:A,'DMG Tables'!E:E)/LOOKUP(A180,'DMG Tables'!G:G,'DMG Tables'!H:H)</f>
        <v>300</v>
      </c>
    </row>
    <row r="181" spans="1:5" x14ac:dyDescent="0.3">
      <c r="A181" s="11">
        <v>180</v>
      </c>
      <c r="B181" s="11">
        <f>Table36[Players]*LOOKUP(Table36[Level],'DMG Tables'!A:A,'DMG Tables'!B:B)/LOOKUP(A181,'DMG Tables'!G:G,'DMG Tables'!H:H)</f>
        <v>56.25</v>
      </c>
      <c r="C181" s="11">
        <f>Table36[Players]*LOOKUP(Table36[Level],'DMG Tables'!A:A,'DMG Tables'!C:C)/LOOKUP(A181,'DMG Tables'!G:G,'DMG Tables'!H:H)</f>
        <v>112.5</v>
      </c>
      <c r="D181" s="11">
        <f>Table36[Players]*LOOKUP(Table36[Level],'DMG Tables'!A:A,'DMG Tables'!D:D)/LOOKUP(A181,'DMG Tables'!G:G,'DMG Tables'!H:H)</f>
        <v>168.75</v>
      </c>
      <c r="E181" s="11">
        <f>Table36[Players]*LOOKUP(Table36[Level],'DMG Tables'!A:A,'DMG Tables'!E:E)/LOOKUP(A181,'DMG Tables'!G:G,'DMG Tables'!H:H)</f>
        <v>300</v>
      </c>
    </row>
    <row r="182" spans="1:5" x14ac:dyDescent="0.3">
      <c r="A182" s="11">
        <v>181</v>
      </c>
      <c r="B182" s="11">
        <f>Table36[Players]*LOOKUP(Table36[Level],'DMG Tables'!A:A,'DMG Tables'!B:B)/LOOKUP(A182,'DMG Tables'!G:G,'DMG Tables'!H:H)</f>
        <v>56.25</v>
      </c>
      <c r="C182" s="11">
        <f>Table36[Players]*LOOKUP(Table36[Level],'DMG Tables'!A:A,'DMG Tables'!C:C)/LOOKUP(A182,'DMG Tables'!G:G,'DMG Tables'!H:H)</f>
        <v>112.5</v>
      </c>
      <c r="D182" s="11">
        <f>Table36[Players]*LOOKUP(Table36[Level],'DMG Tables'!A:A,'DMG Tables'!D:D)/LOOKUP(A182,'DMG Tables'!G:G,'DMG Tables'!H:H)</f>
        <v>168.75</v>
      </c>
      <c r="E182" s="11">
        <f>Table36[Players]*LOOKUP(Table36[Level],'DMG Tables'!A:A,'DMG Tables'!E:E)/LOOKUP(A182,'DMG Tables'!G:G,'DMG Tables'!H:H)</f>
        <v>300</v>
      </c>
    </row>
    <row r="183" spans="1:5" x14ac:dyDescent="0.3">
      <c r="A183" s="11">
        <v>182</v>
      </c>
      <c r="B183" s="11">
        <f>Table36[Players]*LOOKUP(Table36[Level],'DMG Tables'!A:A,'DMG Tables'!B:B)/LOOKUP(A183,'DMG Tables'!G:G,'DMG Tables'!H:H)</f>
        <v>56.25</v>
      </c>
      <c r="C183" s="11">
        <f>Table36[Players]*LOOKUP(Table36[Level],'DMG Tables'!A:A,'DMG Tables'!C:C)/LOOKUP(A183,'DMG Tables'!G:G,'DMG Tables'!H:H)</f>
        <v>112.5</v>
      </c>
      <c r="D183" s="11">
        <f>Table36[Players]*LOOKUP(Table36[Level],'DMG Tables'!A:A,'DMG Tables'!D:D)/LOOKUP(A183,'DMG Tables'!G:G,'DMG Tables'!H:H)</f>
        <v>168.75</v>
      </c>
      <c r="E183" s="11">
        <f>Table36[Players]*LOOKUP(Table36[Level],'DMG Tables'!A:A,'DMG Tables'!E:E)/LOOKUP(A183,'DMG Tables'!G:G,'DMG Tables'!H:H)</f>
        <v>300</v>
      </c>
    </row>
    <row r="184" spans="1:5" x14ac:dyDescent="0.3">
      <c r="A184" s="11">
        <v>183</v>
      </c>
      <c r="B184" s="11">
        <f>Table36[Players]*LOOKUP(Table36[Level],'DMG Tables'!A:A,'DMG Tables'!B:B)/LOOKUP(A184,'DMG Tables'!G:G,'DMG Tables'!H:H)</f>
        <v>56.25</v>
      </c>
      <c r="C184" s="11">
        <f>Table36[Players]*LOOKUP(Table36[Level],'DMG Tables'!A:A,'DMG Tables'!C:C)/LOOKUP(A184,'DMG Tables'!G:G,'DMG Tables'!H:H)</f>
        <v>112.5</v>
      </c>
      <c r="D184" s="11">
        <f>Table36[Players]*LOOKUP(Table36[Level],'DMG Tables'!A:A,'DMG Tables'!D:D)/LOOKUP(A184,'DMG Tables'!G:G,'DMG Tables'!H:H)</f>
        <v>168.75</v>
      </c>
      <c r="E184" s="11">
        <f>Table36[Players]*LOOKUP(Table36[Level],'DMG Tables'!A:A,'DMG Tables'!E:E)/LOOKUP(A184,'DMG Tables'!G:G,'DMG Tables'!H:H)</f>
        <v>300</v>
      </c>
    </row>
    <row r="185" spans="1:5" x14ac:dyDescent="0.3">
      <c r="A185" s="11">
        <v>184</v>
      </c>
      <c r="B185" s="11">
        <f>Table36[Players]*LOOKUP(Table36[Level],'DMG Tables'!A:A,'DMG Tables'!B:B)/LOOKUP(A185,'DMG Tables'!G:G,'DMG Tables'!H:H)</f>
        <v>56.25</v>
      </c>
      <c r="C185" s="11">
        <f>Table36[Players]*LOOKUP(Table36[Level],'DMG Tables'!A:A,'DMG Tables'!C:C)/LOOKUP(A185,'DMG Tables'!G:G,'DMG Tables'!H:H)</f>
        <v>112.5</v>
      </c>
      <c r="D185" s="11">
        <f>Table36[Players]*LOOKUP(Table36[Level],'DMG Tables'!A:A,'DMG Tables'!D:D)/LOOKUP(A185,'DMG Tables'!G:G,'DMG Tables'!H:H)</f>
        <v>168.75</v>
      </c>
      <c r="E185" s="11">
        <f>Table36[Players]*LOOKUP(Table36[Level],'DMG Tables'!A:A,'DMG Tables'!E:E)/LOOKUP(A185,'DMG Tables'!G:G,'DMG Tables'!H:H)</f>
        <v>300</v>
      </c>
    </row>
    <row r="186" spans="1:5" x14ac:dyDescent="0.3">
      <c r="A186" s="11">
        <v>185</v>
      </c>
      <c r="B186" s="11">
        <f>Table36[Players]*LOOKUP(Table36[Level],'DMG Tables'!A:A,'DMG Tables'!B:B)/LOOKUP(A186,'DMG Tables'!G:G,'DMG Tables'!H:H)</f>
        <v>56.25</v>
      </c>
      <c r="C186" s="11">
        <f>Table36[Players]*LOOKUP(Table36[Level],'DMG Tables'!A:A,'DMG Tables'!C:C)/LOOKUP(A186,'DMG Tables'!G:G,'DMG Tables'!H:H)</f>
        <v>112.5</v>
      </c>
      <c r="D186" s="11">
        <f>Table36[Players]*LOOKUP(Table36[Level],'DMG Tables'!A:A,'DMG Tables'!D:D)/LOOKUP(A186,'DMG Tables'!G:G,'DMG Tables'!H:H)</f>
        <v>168.75</v>
      </c>
      <c r="E186" s="11">
        <f>Table36[Players]*LOOKUP(Table36[Level],'DMG Tables'!A:A,'DMG Tables'!E:E)/LOOKUP(A186,'DMG Tables'!G:G,'DMG Tables'!H:H)</f>
        <v>300</v>
      </c>
    </row>
    <row r="187" spans="1:5" x14ac:dyDescent="0.3">
      <c r="A187" s="11">
        <v>186</v>
      </c>
      <c r="B187" s="11">
        <f>Table36[Players]*LOOKUP(Table36[Level],'DMG Tables'!A:A,'DMG Tables'!B:B)/LOOKUP(A187,'DMG Tables'!G:G,'DMG Tables'!H:H)</f>
        <v>56.25</v>
      </c>
      <c r="C187" s="11">
        <f>Table36[Players]*LOOKUP(Table36[Level],'DMG Tables'!A:A,'DMG Tables'!C:C)/LOOKUP(A187,'DMG Tables'!G:G,'DMG Tables'!H:H)</f>
        <v>112.5</v>
      </c>
      <c r="D187" s="11">
        <f>Table36[Players]*LOOKUP(Table36[Level],'DMG Tables'!A:A,'DMG Tables'!D:D)/LOOKUP(A187,'DMG Tables'!G:G,'DMG Tables'!H:H)</f>
        <v>168.75</v>
      </c>
      <c r="E187" s="11">
        <f>Table36[Players]*LOOKUP(Table36[Level],'DMG Tables'!A:A,'DMG Tables'!E:E)/LOOKUP(A187,'DMG Tables'!G:G,'DMG Tables'!H:H)</f>
        <v>300</v>
      </c>
    </row>
    <row r="188" spans="1:5" x14ac:dyDescent="0.3">
      <c r="A188" s="11">
        <v>187</v>
      </c>
      <c r="B188" s="11">
        <f>Table36[Players]*LOOKUP(Table36[Level],'DMG Tables'!A:A,'DMG Tables'!B:B)/LOOKUP(A188,'DMG Tables'!G:G,'DMG Tables'!H:H)</f>
        <v>56.25</v>
      </c>
      <c r="C188" s="11">
        <f>Table36[Players]*LOOKUP(Table36[Level],'DMG Tables'!A:A,'DMG Tables'!C:C)/LOOKUP(A188,'DMG Tables'!G:G,'DMG Tables'!H:H)</f>
        <v>112.5</v>
      </c>
      <c r="D188" s="11">
        <f>Table36[Players]*LOOKUP(Table36[Level],'DMG Tables'!A:A,'DMG Tables'!D:D)/LOOKUP(A188,'DMG Tables'!G:G,'DMG Tables'!H:H)</f>
        <v>168.75</v>
      </c>
      <c r="E188" s="11">
        <f>Table36[Players]*LOOKUP(Table36[Level],'DMG Tables'!A:A,'DMG Tables'!E:E)/LOOKUP(A188,'DMG Tables'!G:G,'DMG Tables'!H:H)</f>
        <v>300</v>
      </c>
    </row>
    <row r="189" spans="1:5" x14ac:dyDescent="0.3">
      <c r="A189" s="11">
        <v>188</v>
      </c>
      <c r="B189" s="11">
        <f>Table36[Players]*LOOKUP(Table36[Level],'DMG Tables'!A:A,'DMG Tables'!B:B)/LOOKUP(A189,'DMG Tables'!G:G,'DMG Tables'!H:H)</f>
        <v>56.25</v>
      </c>
      <c r="C189" s="11">
        <f>Table36[Players]*LOOKUP(Table36[Level],'DMG Tables'!A:A,'DMG Tables'!C:C)/LOOKUP(A189,'DMG Tables'!G:G,'DMG Tables'!H:H)</f>
        <v>112.5</v>
      </c>
      <c r="D189" s="11">
        <f>Table36[Players]*LOOKUP(Table36[Level],'DMG Tables'!A:A,'DMG Tables'!D:D)/LOOKUP(A189,'DMG Tables'!G:G,'DMG Tables'!H:H)</f>
        <v>168.75</v>
      </c>
      <c r="E189" s="11">
        <f>Table36[Players]*LOOKUP(Table36[Level],'DMG Tables'!A:A,'DMG Tables'!E:E)/LOOKUP(A189,'DMG Tables'!G:G,'DMG Tables'!H:H)</f>
        <v>300</v>
      </c>
    </row>
    <row r="190" spans="1:5" x14ac:dyDescent="0.3">
      <c r="A190" s="11">
        <v>189</v>
      </c>
      <c r="B190" s="11">
        <f>Table36[Players]*LOOKUP(Table36[Level],'DMG Tables'!A:A,'DMG Tables'!B:B)/LOOKUP(A190,'DMG Tables'!G:G,'DMG Tables'!H:H)</f>
        <v>56.25</v>
      </c>
      <c r="C190" s="11">
        <f>Table36[Players]*LOOKUP(Table36[Level],'DMG Tables'!A:A,'DMG Tables'!C:C)/LOOKUP(A190,'DMG Tables'!G:G,'DMG Tables'!H:H)</f>
        <v>112.5</v>
      </c>
      <c r="D190" s="11">
        <f>Table36[Players]*LOOKUP(Table36[Level],'DMG Tables'!A:A,'DMG Tables'!D:D)/LOOKUP(A190,'DMG Tables'!G:G,'DMG Tables'!H:H)</f>
        <v>168.75</v>
      </c>
      <c r="E190" s="11">
        <f>Table36[Players]*LOOKUP(Table36[Level],'DMG Tables'!A:A,'DMG Tables'!E:E)/LOOKUP(A190,'DMG Tables'!G:G,'DMG Tables'!H:H)</f>
        <v>300</v>
      </c>
    </row>
    <row r="191" spans="1:5" x14ac:dyDescent="0.3">
      <c r="A191" s="11">
        <v>190</v>
      </c>
      <c r="B191" s="11">
        <f>Table36[Players]*LOOKUP(Table36[Level],'DMG Tables'!A:A,'DMG Tables'!B:B)/LOOKUP(A191,'DMG Tables'!G:G,'DMG Tables'!H:H)</f>
        <v>56.25</v>
      </c>
      <c r="C191" s="11">
        <f>Table36[Players]*LOOKUP(Table36[Level],'DMG Tables'!A:A,'DMG Tables'!C:C)/LOOKUP(A191,'DMG Tables'!G:G,'DMG Tables'!H:H)</f>
        <v>112.5</v>
      </c>
      <c r="D191" s="11">
        <f>Table36[Players]*LOOKUP(Table36[Level],'DMG Tables'!A:A,'DMG Tables'!D:D)/LOOKUP(A191,'DMG Tables'!G:G,'DMG Tables'!H:H)</f>
        <v>168.75</v>
      </c>
      <c r="E191" s="11">
        <f>Table36[Players]*LOOKUP(Table36[Level],'DMG Tables'!A:A,'DMG Tables'!E:E)/LOOKUP(A191,'DMG Tables'!G:G,'DMG Tables'!H:H)</f>
        <v>300</v>
      </c>
    </row>
    <row r="192" spans="1:5" x14ac:dyDescent="0.3">
      <c r="A192" s="11">
        <v>191</v>
      </c>
      <c r="B192" s="11">
        <f>Table36[Players]*LOOKUP(Table36[Level],'DMG Tables'!A:A,'DMG Tables'!B:B)/LOOKUP(A192,'DMG Tables'!G:G,'DMG Tables'!H:H)</f>
        <v>56.25</v>
      </c>
      <c r="C192" s="11">
        <f>Table36[Players]*LOOKUP(Table36[Level],'DMG Tables'!A:A,'DMG Tables'!C:C)/LOOKUP(A192,'DMG Tables'!G:G,'DMG Tables'!H:H)</f>
        <v>112.5</v>
      </c>
      <c r="D192" s="11">
        <f>Table36[Players]*LOOKUP(Table36[Level],'DMG Tables'!A:A,'DMG Tables'!D:D)/LOOKUP(A192,'DMG Tables'!G:G,'DMG Tables'!H:H)</f>
        <v>168.75</v>
      </c>
      <c r="E192" s="11">
        <f>Table36[Players]*LOOKUP(Table36[Level],'DMG Tables'!A:A,'DMG Tables'!E:E)/LOOKUP(A192,'DMG Tables'!G:G,'DMG Tables'!H:H)</f>
        <v>300</v>
      </c>
    </row>
    <row r="193" spans="1:5" x14ac:dyDescent="0.3">
      <c r="A193" s="11">
        <v>192</v>
      </c>
      <c r="B193" s="11">
        <f>Table36[Players]*LOOKUP(Table36[Level],'DMG Tables'!A:A,'DMG Tables'!B:B)/LOOKUP(A193,'DMG Tables'!G:G,'DMG Tables'!H:H)</f>
        <v>56.25</v>
      </c>
      <c r="C193" s="11">
        <f>Table36[Players]*LOOKUP(Table36[Level],'DMG Tables'!A:A,'DMG Tables'!C:C)/LOOKUP(A193,'DMG Tables'!G:G,'DMG Tables'!H:H)</f>
        <v>112.5</v>
      </c>
      <c r="D193" s="11">
        <f>Table36[Players]*LOOKUP(Table36[Level],'DMG Tables'!A:A,'DMG Tables'!D:D)/LOOKUP(A193,'DMG Tables'!G:G,'DMG Tables'!H:H)</f>
        <v>168.75</v>
      </c>
      <c r="E193" s="11">
        <f>Table36[Players]*LOOKUP(Table36[Level],'DMG Tables'!A:A,'DMG Tables'!E:E)/LOOKUP(A193,'DMG Tables'!G:G,'DMG Tables'!H:H)</f>
        <v>300</v>
      </c>
    </row>
    <row r="194" spans="1:5" x14ac:dyDescent="0.3">
      <c r="A194" s="11">
        <v>193</v>
      </c>
      <c r="B194" s="11">
        <f>Table36[Players]*LOOKUP(Table36[Level],'DMG Tables'!A:A,'DMG Tables'!B:B)/LOOKUP(A194,'DMG Tables'!G:G,'DMG Tables'!H:H)</f>
        <v>56.25</v>
      </c>
      <c r="C194" s="11">
        <f>Table36[Players]*LOOKUP(Table36[Level],'DMG Tables'!A:A,'DMG Tables'!C:C)/LOOKUP(A194,'DMG Tables'!G:G,'DMG Tables'!H:H)</f>
        <v>112.5</v>
      </c>
      <c r="D194" s="11">
        <f>Table36[Players]*LOOKUP(Table36[Level],'DMG Tables'!A:A,'DMG Tables'!D:D)/LOOKUP(A194,'DMG Tables'!G:G,'DMG Tables'!H:H)</f>
        <v>168.75</v>
      </c>
      <c r="E194" s="11">
        <f>Table36[Players]*LOOKUP(Table36[Level],'DMG Tables'!A:A,'DMG Tables'!E:E)/LOOKUP(A194,'DMG Tables'!G:G,'DMG Tables'!H:H)</f>
        <v>300</v>
      </c>
    </row>
    <row r="195" spans="1:5" x14ac:dyDescent="0.3">
      <c r="A195" s="11">
        <v>194</v>
      </c>
      <c r="B195" s="11">
        <f>Table36[Players]*LOOKUP(Table36[Level],'DMG Tables'!A:A,'DMG Tables'!B:B)/LOOKUP(A195,'DMG Tables'!G:G,'DMG Tables'!H:H)</f>
        <v>56.25</v>
      </c>
      <c r="C195" s="11">
        <f>Table36[Players]*LOOKUP(Table36[Level],'DMG Tables'!A:A,'DMG Tables'!C:C)/LOOKUP(A195,'DMG Tables'!G:G,'DMG Tables'!H:H)</f>
        <v>112.5</v>
      </c>
      <c r="D195" s="11">
        <f>Table36[Players]*LOOKUP(Table36[Level],'DMG Tables'!A:A,'DMG Tables'!D:D)/LOOKUP(A195,'DMG Tables'!G:G,'DMG Tables'!H:H)</f>
        <v>168.75</v>
      </c>
      <c r="E195" s="11">
        <f>Table36[Players]*LOOKUP(Table36[Level],'DMG Tables'!A:A,'DMG Tables'!E:E)/LOOKUP(A195,'DMG Tables'!G:G,'DMG Tables'!H:H)</f>
        <v>300</v>
      </c>
    </row>
    <row r="196" spans="1:5" x14ac:dyDescent="0.3">
      <c r="A196" s="11">
        <v>195</v>
      </c>
      <c r="B196" s="11">
        <f>Table36[Players]*LOOKUP(Table36[Level],'DMG Tables'!A:A,'DMG Tables'!B:B)/LOOKUP(A196,'DMG Tables'!G:G,'DMG Tables'!H:H)</f>
        <v>56.25</v>
      </c>
      <c r="C196" s="11">
        <f>Table36[Players]*LOOKUP(Table36[Level],'DMG Tables'!A:A,'DMG Tables'!C:C)/LOOKUP(A196,'DMG Tables'!G:G,'DMG Tables'!H:H)</f>
        <v>112.5</v>
      </c>
      <c r="D196" s="11">
        <f>Table36[Players]*LOOKUP(Table36[Level],'DMG Tables'!A:A,'DMG Tables'!D:D)/LOOKUP(A196,'DMG Tables'!G:G,'DMG Tables'!H:H)</f>
        <v>168.75</v>
      </c>
      <c r="E196" s="11">
        <f>Table36[Players]*LOOKUP(Table36[Level],'DMG Tables'!A:A,'DMG Tables'!E:E)/LOOKUP(A196,'DMG Tables'!G:G,'DMG Tables'!H:H)</f>
        <v>300</v>
      </c>
    </row>
    <row r="197" spans="1:5" x14ac:dyDescent="0.3">
      <c r="A197" s="11">
        <v>196</v>
      </c>
      <c r="B197" s="11">
        <f>Table36[Players]*LOOKUP(Table36[Level],'DMG Tables'!A:A,'DMG Tables'!B:B)/LOOKUP(A197,'DMG Tables'!G:G,'DMG Tables'!H:H)</f>
        <v>56.25</v>
      </c>
      <c r="C197" s="11">
        <f>Table36[Players]*LOOKUP(Table36[Level],'DMG Tables'!A:A,'DMG Tables'!C:C)/LOOKUP(A197,'DMG Tables'!G:G,'DMG Tables'!H:H)</f>
        <v>112.5</v>
      </c>
      <c r="D197" s="11">
        <f>Table36[Players]*LOOKUP(Table36[Level],'DMG Tables'!A:A,'DMG Tables'!D:D)/LOOKUP(A197,'DMG Tables'!G:G,'DMG Tables'!H:H)</f>
        <v>168.75</v>
      </c>
      <c r="E197" s="11">
        <f>Table36[Players]*LOOKUP(Table36[Level],'DMG Tables'!A:A,'DMG Tables'!E:E)/LOOKUP(A197,'DMG Tables'!G:G,'DMG Tables'!H:H)</f>
        <v>300</v>
      </c>
    </row>
    <row r="198" spans="1:5" x14ac:dyDescent="0.3">
      <c r="A198" s="11">
        <v>197</v>
      </c>
      <c r="B198" s="11">
        <f>Table36[Players]*LOOKUP(Table36[Level],'DMG Tables'!A:A,'DMG Tables'!B:B)/LOOKUP(A198,'DMG Tables'!G:G,'DMG Tables'!H:H)</f>
        <v>56.25</v>
      </c>
      <c r="C198" s="11">
        <f>Table36[Players]*LOOKUP(Table36[Level],'DMG Tables'!A:A,'DMG Tables'!C:C)/LOOKUP(A198,'DMG Tables'!G:G,'DMG Tables'!H:H)</f>
        <v>112.5</v>
      </c>
      <c r="D198" s="11">
        <f>Table36[Players]*LOOKUP(Table36[Level],'DMG Tables'!A:A,'DMG Tables'!D:D)/LOOKUP(A198,'DMG Tables'!G:G,'DMG Tables'!H:H)</f>
        <v>168.75</v>
      </c>
      <c r="E198" s="11">
        <f>Table36[Players]*LOOKUP(Table36[Level],'DMG Tables'!A:A,'DMG Tables'!E:E)/LOOKUP(A198,'DMG Tables'!G:G,'DMG Tables'!H:H)</f>
        <v>300</v>
      </c>
    </row>
    <row r="199" spans="1:5" x14ac:dyDescent="0.3">
      <c r="A199" s="11">
        <v>198</v>
      </c>
      <c r="B199" s="11">
        <f>Table36[Players]*LOOKUP(Table36[Level],'DMG Tables'!A:A,'DMG Tables'!B:B)/LOOKUP(A199,'DMG Tables'!G:G,'DMG Tables'!H:H)</f>
        <v>56.25</v>
      </c>
      <c r="C199" s="11">
        <f>Table36[Players]*LOOKUP(Table36[Level],'DMG Tables'!A:A,'DMG Tables'!C:C)/LOOKUP(A199,'DMG Tables'!G:G,'DMG Tables'!H:H)</f>
        <v>112.5</v>
      </c>
      <c r="D199" s="11">
        <f>Table36[Players]*LOOKUP(Table36[Level],'DMG Tables'!A:A,'DMG Tables'!D:D)/LOOKUP(A199,'DMG Tables'!G:G,'DMG Tables'!H:H)</f>
        <v>168.75</v>
      </c>
      <c r="E199" s="11">
        <f>Table36[Players]*LOOKUP(Table36[Level],'DMG Tables'!A:A,'DMG Tables'!E:E)/LOOKUP(A199,'DMG Tables'!G:G,'DMG Tables'!H:H)</f>
        <v>300</v>
      </c>
    </row>
    <row r="200" spans="1:5" x14ac:dyDescent="0.3">
      <c r="A200" s="11">
        <v>199</v>
      </c>
      <c r="B200" s="11">
        <f>Table36[Players]*LOOKUP(Table36[Level],'DMG Tables'!A:A,'DMG Tables'!B:B)/LOOKUP(A200,'DMG Tables'!G:G,'DMG Tables'!H:H)</f>
        <v>56.25</v>
      </c>
      <c r="C200" s="11">
        <f>Table36[Players]*LOOKUP(Table36[Level],'DMG Tables'!A:A,'DMG Tables'!C:C)/LOOKUP(A200,'DMG Tables'!G:G,'DMG Tables'!H:H)</f>
        <v>112.5</v>
      </c>
      <c r="D200" s="11">
        <f>Table36[Players]*LOOKUP(Table36[Level],'DMG Tables'!A:A,'DMG Tables'!D:D)/LOOKUP(A200,'DMG Tables'!G:G,'DMG Tables'!H:H)</f>
        <v>168.75</v>
      </c>
      <c r="E200" s="11">
        <f>Table36[Players]*LOOKUP(Table36[Level],'DMG Tables'!A:A,'DMG Tables'!E:E)/LOOKUP(A200,'DMG Tables'!G:G,'DMG Tables'!H:H)</f>
        <v>300</v>
      </c>
    </row>
    <row r="201" spans="1:5" x14ac:dyDescent="0.3">
      <c r="A201" s="11">
        <v>200</v>
      </c>
      <c r="B201" s="11">
        <f>Table36[Players]*LOOKUP(Table36[Level],'DMG Tables'!A:A,'DMG Tables'!B:B)/LOOKUP(A201,'DMG Tables'!G:G,'DMG Tables'!H:H)</f>
        <v>56.25</v>
      </c>
      <c r="C201" s="11">
        <f>Table36[Players]*LOOKUP(Table36[Level],'DMG Tables'!A:A,'DMG Tables'!C:C)/LOOKUP(A201,'DMG Tables'!G:G,'DMG Tables'!H:H)</f>
        <v>112.5</v>
      </c>
      <c r="D201" s="11">
        <f>Table36[Players]*LOOKUP(Table36[Level],'DMG Tables'!A:A,'DMG Tables'!D:D)/LOOKUP(A201,'DMG Tables'!G:G,'DMG Tables'!H:H)</f>
        <v>168.75</v>
      </c>
      <c r="E201" s="11">
        <f>Table36[Players]*LOOKUP(Table36[Level],'DMG Tables'!A:A,'DMG Tables'!E:E)/LOOKUP(A201,'DMG Tables'!G:G,'DMG Tables'!H:H)</f>
        <v>300</v>
      </c>
    </row>
    <row r="202" spans="1:5" x14ac:dyDescent="0.3">
      <c r="A202" s="11">
        <v>201</v>
      </c>
      <c r="B202" s="11">
        <f>Table36[Players]*LOOKUP(Table36[Level],'DMG Tables'!A:A,'DMG Tables'!B:B)/LOOKUP(A202,'DMG Tables'!G:G,'DMG Tables'!H:H)</f>
        <v>56.25</v>
      </c>
      <c r="C202" s="11">
        <f>Table36[Players]*LOOKUP(Table36[Level],'DMG Tables'!A:A,'DMG Tables'!C:C)/LOOKUP(A202,'DMG Tables'!G:G,'DMG Tables'!H:H)</f>
        <v>112.5</v>
      </c>
      <c r="D202" s="11">
        <f>Table36[Players]*LOOKUP(Table36[Level],'DMG Tables'!A:A,'DMG Tables'!D:D)/LOOKUP(A202,'DMG Tables'!G:G,'DMG Tables'!H:H)</f>
        <v>168.75</v>
      </c>
      <c r="E202" s="11">
        <f>Table36[Players]*LOOKUP(Table36[Level],'DMG Tables'!A:A,'DMG Tables'!E:E)/LOOKUP(A202,'DMG Tables'!G:G,'DMG Tables'!H:H)</f>
        <v>300</v>
      </c>
    </row>
    <row r="203" spans="1:5" x14ac:dyDescent="0.3">
      <c r="A203" s="11">
        <v>202</v>
      </c>
      <c r="B203" s="11">
        <f>Table36[Players]*LOOKUP(Table36[Level],'DMG Tables'!A:A,'DMG Tables'!B:B)/LOOKUP(A203,'DMG Tables'!G:G,'DMG Tables'!H:H)</f>
        <v>56.25</v>
      </c>
      <c r="C203" s="11">
        <f>Table36[Players]*LOOKUP(Table36[Level],'DMG Tables'!A:A,'DMG Tables'!C:C)/LOOKUP(A203,'DMG Tables'!G:G,'DMG Tables'!H:H)</f>
        <v>112.5</v>
      </c>
      <c r="D203" s="11">
        <f>Table36[Players]*LOOKUP(Table36[Level],'DMG Tables'!A:A,'DMG Tables'!D:D)/LOOKUP(A203,'DMG Tables'!G:G,'DMG Tables'!H:H)</f>
        <v>168.75</v>
      </c>
      <c r="E203" s="11">
        <f>Table36[Players]*LOOKUP(Table36[Level],'DMG Tables'!A:A,'DMG Tables'!E:E)/LOOKUP(A203,'DMG Tables'!G:G,'DMG Tables'!H:H)</f>
        <v>300</v>
      </c>
    </row>
    <row r="204" spans="1:5" x14ac:dyDescent="0.3">
      <c r="A204" s="11">
        <v>203</v>
      </c>
      <c r="B204" s="11">
        <f>Table36[Players]*LOOKUP(Table36[Level],'DMG Tables'!A:A,'DMG Tables'!B:B)/LOOKUP(A204,'DMG Tables'!G:G,'DMG Tables'!H:H)</f>
        <v>56.25</v>
      </c>
      <c r="C204" s="11">
        <f>Table36[Players]*LOOKUP(Table36[Level],'DMG Tables'!A:A,'DMG Tables'!C:C)/LOOKUP(A204,'DMG Tables'!G:G,'DMG Tables'!H:H)</f>
        <v>112.5</v>
      </c>
      <c r="D204" s="11">
        <f>Table36[Players]*LOOKUP(Table36[Level],'DMG Tables'!A:A,'DMG Tables'!D:D)/LOOKUP(A204,'DMG Tables'!G:G,'DMG Tables'!H:H)</f>
        <v>168.75</v>
      </c>
      <c r="E204" s="11">
        <f>Table36[Players]*LOOKUP(Table36[Level],'DMG Tables'!A:A,'DMG Tables'!E:E)/LOOKUP(A204,'DMG Tables'!G:G,'DMG Tables'!H:H)</f>
        <v>300</v>
      </c>
    </row>
    <row r="205" spans="1:5" x14ac:dyDescent="0.3">
      <c r="A205" s="11">
        <v>204</v>
      </c>
      <c r="B205" s="11">
        <f>Table36[Players]*LOOKUP(Table36[Level],'DMG Tables'!A:A,'DMG Tables'!B:B)/LOOKUP(A205,'DMG Tables'!G:G,'DMG Tables'!H:H)</f>
        <v>56.25</v>
      </c>
      <c r="C205" s="11">
        <f>Table36[Players]*LOOKUP(Table36[Level],'DMG Tables'!A:A,'DMG Tables'!C:C)/LOOKUP(A205,'DMG Tables'!G:G,'DMG Tables'!H:H)</f>
        <v>112.5</v>
      </c>
      <c r="D205" s="11">
        <f>Table36[Players]*LOOKUP(Table36[Level],'DMG Tables'!A:A,'DMG Tables'!D:D)/LOOKUP(A205,'DMG Tables'!G:G,'DMG Tables'!H:H)</f>
        <v>168.75</v>
      </c>
      <c r="E205" s="11">
        <f>Table36[Players]*LOOKUP(Table36[Level],'DMG Tables'!A:A,'DMG Tables'!E:E)/LOOKUP(A205,'DMG Tables'!G:G,'DMG Tables'!H:H)</f>
        <v>300</v>
      </c>
    </row>
    <row r="206" spans="1:5" x14ac:dyDescent="0.3">
      <c r="A206" s="11">
        <v>205</v>
      </c>
      <c r="B206" s="11">
        <f>Table36[Players]*LOOKUP(Table36[Level],'DMG Tables'!A:A,'DMG Tables'!B:B)/LOOKUP(A206,'DMG Tables'!G:G,'DMG Tables'!H:H)</f>
        <v>56.25</v>
      </c>
      <c r="C206" s="11">
        <f>Table36[Players]*LOOKUP(Table36[Level],'DMG Tables'!A:A,'DMG Tables'!C:C)/LOOKUP(A206,'DMG Tables'!G:G,'DMG Tables'!H:H)</f>
        <v>112.5</v>
      </c>
      <c r="D206" s="11">
        <f>Table36[Players]*LOOKUP(Table36[Level],'DMG Tables'!A:A,'DMG Tables'!D:D)/LOOKUP(A206,'DMG Tables'!G:G,'DMG Tables'!H:H)</f>
        <v>168.75</v>
      </c>
      <c r="E206" s="11">
        <f>Table36[Players]*LOOKUP(Table36[Level],'DMG Tables'!A:A,'DMG Tables'!E:E)/LOOKUP(A206,'DMG Tables'!G:G,'DMG Tables'!H:H)</f>
        <v>300</v>
      </c>
    </row>
    <row r="207" spans="1:5" x14ac:dyDescent="0.3">
      <c r="A207" s="11">
        <v>206</v>
      </c>
      <c r="B207" s="11">
        <f>Table36[Players]*LOOKUP(Table36[Level],'DMG Tables'!A:A,'DMG Tables'!B:B)/LOOKUP(A207,'DMG Tables'!G:G,'DMG Tables'!H:H)</f>
        <v>56.25</v>
      </c>
      <c r="C207" s="11">
        <f>Table36[Players]*LOOKUP(Table36[Level],'DMG Tables'!A:A,'DMG Tables'!C:C)/LOOKUP(A207,'DMG Tables'!G:G,'DMG Tables'!H:H)</f>
        <v>112.5</v>
      </c>
      <c r="D207" s="11">
        <f>Table36[Players]*LOOKUP(Table36[Level],'DMG Tables'!A:A,'DMG Tables'!D:D)/LOOKUP(A207,'DMG Tables'!G:G,'DMG Tables'!H:H)</f>
        <v>168.75</v>
      </c>
      <c r="E207" s="11">
        <f>Table36[Players]*LOOKUP(Table36[Level],'DMG Tables'!A:A,'DMG Tables'!E:E)/LOOKUP(A207,'DMG Tables'!G:G,'DMG Tables'!H:H)</f>
        <v>300</v>
      </c>
    </row>
    <row r="208" spans="1:5" x14ac:dyDescent="0.3">
      <c r="A208" s="11">
        <v>207</v>
      </c>
      <c r="B208" s="11">
        <f>Table36[Players]*LOOKUP(Table36[Level],'DMG Tables'!A:A,'DMG Tables'!B:B)/LOOKUP(A208,'DMG Tables'!G:G,'DMG Tables'!H:H)</f>
        <v>56.25</v>
      </c>
      <c r="C208" s="11">
        <f>Table36[Players]*LOOKUP(Table36[Level],'DMG Tables'!A:A,'DMG Tables'!C:C)/LOOKUP(A208,'DMG Tables'!G:G,'DMG Tables'!H:H)</f>
        <v>112.5</v>
      </c>
      <c r="D208" s="11">
        <f>Table36[Players]*LOOKUP(Table36[Level],'DMG Tables'!A:A,'DMG Tables'!D:D)/LOOKUP(A208,'DMG Tables'!G:G,'DMG Tables'!H:H)</f>
        <v>168.75</v>
      </c>
      <c r="E208" s="11">
        <f>Table36[Players]*LOOKUP(Table36[Level],'DMG Tables'!A:A,'DMG Tables'!E:E)/LOOKUP(A208,'DMG Tables'!G:G,'DMG Tables'!H:H)</f>
        <v>300</v>
      </c>
    </row>
    <row r="209" spans="1:5" x14ac:dyDescent="0.3">
      <c r="A209" s="11">
        <v>208</v>
      </c>
      <c r="B209" s="11">
        <f>Table36[Players]*LOOKUP(Table36[Level],'DMG Tables'!A:A,'DMG Tables'!B:B)/LOOKUP(A209,'DMG Tables'!G:G,'DMG Tables'!H:H)</f>
        <v>56.25</v>
      </c>
      <c r="C209" s="11">
        <f>Table36[Players]*LOOKUP(Table36[Level],'DMG Tables'!A:A,'DMG Tables'!C:C)/LOOKUP(A209,'DMG Tables'!G:G,'DMG Tables'!H:H)</f>
        <v>112.5</v>
      </c>
      <c r="D209" s="11">
        <f>Table36[Players]*LOOKUP(Table36[Level],'DMG Tables'!A:A,'DMG Tables'!D:D)/LOOKUP(A209,'DMG Tables'!G:G,'DMG Tables'!H:H)</f>
        <v>168.75</v>
      </c>
      <c r="E209" s="11">
        <f>Table36[Players]*LOOKUP(Table36[Level],'DMG Tables'!A:A,'DMG Tables'!E:E)/LOOKUP(A209,'DMG Tables'!G:G,'DMG Tables'!H:H)</f>
        <v>300</v>
      </c>
    </row>
    <row r="210" spans="1:5" x14ac:dyDescent="0.3">
      <c r="A210" s="11">
        <v>209</v>
      </c>
      <c r="B210" s="11">
        <f>Table36[Players]*LOOKUP(Table36[Level],'DMG Tables'!A:A,'DMG Tables'!B:B)/LOOKUP(A210,'DMG Tables'!G:G,'DMG Tables'!H:H)</f>
        <v>56.25</v>
      </c>
      <c r="C210" s="11">
        <f>Table36[Players]*LOOKUP(Table36[Level],'DMG Tables'!A:A,'DMG Tables'!C:C)/LOOKUP(A210,'DMG Tables'!G:G,'DMG Tables'!H:H)</f>
        <v>112.5</v>
      </c>
      <c r="D210" s="11">
        <f>Table36[Players]*LOOKUP(Table36[Level],'DMG Tables'!A:A,'DMG Tables'!D:D)/LOOKUP(A210,'DMG Tables'!G:G,'DMG Tables'!H:H)</f>
        <v>168.75</v>
      </c>
      <c r="E210" s="11">
        <f>Table36[Players]*LOOKUP(Table36[Level],'DMG Tables'!A:A,'DMG Tables'!E:E)/LOOKUP(A210,'DMG Tables'!G:G,'DMG Tables'!H:H)</f>
        <v>300</v>
      </c>
    </row>
    <row r="211" spans="1:5" x14ac:dyDescent="0.3">
      <c r="A211" s="11">
        <v>210</v>
      </c>
      <c r="B211" s="11">
        <f>Table36[Players]*LOOKUP(Table36[Level],'DMG Tables'!A:A,'DMG Tables'!B:B)/LOOKUP(A211,'DMG Tables'!G:G,'DMG Tables'!H:H)</f>
        <v>56.25</v>
      </c>
      <c r="C211" s="11">
        <f>Table36[Players]*LOOKUP(Table36[Level],'DMG Tables'!A:A,'DMG Tables'!C:C)/LOOKUP(A211,'DMG Tables'!G:G,'DMG Tables'!H:H)</f>
        <v>112.5</v>
      </c>
      <c r="D211" s="11">
        <f>Table36[Players]*LOOKUP(Table36[Level],'DMG Tables'!A:A,'DMG Tables'!D:D)/LOOKUP(A211,'DMG Tables'!G:G,'DMG Tables'!H:H)</f>
        <v>168.75</v>
      </c>
      <c r="E211" s="11">
        <f>Table36[Players]*LOOKUP(Table36[Level],'DMG Tables'!A:A,'DMG Tables'!E:E)/LOOKUP(A211,'DMG Tables'!G:G,'DMG Tables'!H:H)</f>
        <v>300</v>
      </c>
    </row>
    <row r="212" spans="1:5" x14ac:dyDescent="0.3">
      <c r="A212" s="11">
        <v>211</v>
      </c>
      <c r="B212" s="11">
        <f>Table36[Players]*LOOKUP(Table36[Level],'DMG Tables'!A:A,'DMG Tables'!B:B)/LOOKUP(A212,'DMG Tables'!G:G,'DMG Tables'!H:H)</f>
        <v>56.25</v>
      </c>
      <c r="C212" s="11">
        <f>Table36[Players]*LOOKUP(Table36[Level],'DMG Tables'!A:A,'DMG Tables'!C:C)/LOOKUP(A212,'DMG Tables'!G:G,'DMG Tables'!H:H)</f>
        <v>112.5</v>
      </c>
      <c r="D212" s="11">
        <f>Table36[Players]*LOOKUP(Table36[Level],'DMG Tables'!A:A,'DMG Tables'!D:D)/LOOKUP(A212,'DMG Tables'!G:G,'DMG Tables'!H:H)</f>
        <v>168.75</v>
      </c>
      <c r="E212" s="11">
        <f>Table36[Players]*LOOKUP(Table36[Level],'DMG Tables'!A:A,'DMG Tables'!E:E)/LOOKUP(A212,'DMG Tables'!G:G,'DMG Tables'!H:H)</f>
        <v>300</v>
      </c>
    </row>
    <row r="213" spans="1:5" x14ac:dyDescent="0.3">
      <c r="A213" s="11">
        <v>212</v>
      </c>
      <c r="B213" s="11">
        <f>Table36[Players]*LOOKUP(Table36[Level],'DMG Tables'!A:A,'DMG Tables'!B:B)/LOOKUP(A213,'DMG Tables'!G:G,'DMG Tables'!H:H)</f>
        <v>56.25</v>
      </c>
      <c r="C213" s="11">
        <f>Table36[Players]*LOOKUP(Table36[Level],'DMG Tables'!A:A,'DMG Tables'!C:C)/LOOKUP(A213,'DMG Tables'!G:G,'DMG Tables'!H:H)</f>
        <v>112.5</v>
      </c>
      <c r="D213" s="11">
        <f>Table36[Players]*LOOKUP(Table36[Level],'DMG Tables'!A:A,'DMG Tables'!D:D)/LOOKUP(A213,'DMG Tables'!G:G,'DMG Tables'!H:H)</f>
        <v>168.75</v>
      </c>
      <c r="E213" s="11">
        <f>Table36[Players]*LOOKUP(Table36[Level],'DMG Tables'!A:A,'DMG Tables'!E:E)/LOOKUP(A213,'DMG Tables'!G:G,'DMG Tables'!H:H)</f>
        <v>300</v>
      </c>
    </row>
    <row r="214" spans="1:5" x14ac:dyDescent="0.3">
      <c r="A214" s="11">
        <v>213</v>
      </c>
      <c r="B214" s="11">
        <f>Table36[Players]*LOOKUP(Table36[Level],'DMG Tables'!A:A,'DMG Tables'!B:B)/LOOKUP(A214,'DMG Tables'!G:G,'DMG Tables'!H:H)</f>
        <v>56.25</v>
      </c>
      <c r="C214" s="11">
        <f>Table36[Players]*LOOKUP(Table36[Level],'DMG Tables'!A:A,'DMG Tables'!C:C)/LOOKUP(A214,'DMG Tables'!G:G,'DMG Tables'!H:H)</f>
        <v>112.5</v>
      </c>
      <c r="D214" s="11">
        <f>Table36[Players]*LOOKUP(Table36[Level],'DMG Tables'!A:A,'DMG Tables'!D:D)/LOOKUP(A214,'DMG Tables'!G:G,'DMG Tables'!H:H)</f>
        <v>168.75</v>
      </c>
      <c r="E214" s="11">
        <f>Table36[Players]*LOOKUP(Table36[Level],'DMG Tables'!A:A,'DMG Tables'!E:E)/LOOKUP(A214,'DMG Tables'!G:G,'DMG Tables'!H:H)</f>
        <v>300</v>
      </c>
    </row>
    <row r="215" spans="1:5" x14ac:dyDescent="0.3">
      <c r="A215" s="11">
        <v>214</v>
      </c>
      <c r="B215" s="11">
        <f>Table36[Players]*LOOKUP(Table36[Level],'DMG Tables'!A:A,'DMG Tables'!B:B)/LOOKUP(A215,'DMG Tables'!G:G,'DMG Tables'!H:H)</f>
        <v>56.25</v>
      </c>
      <c r="C215" s="11">
        <f>Table36[Players]*LOOKUP(Table36[Level],'DMG Tables'!A:A,'DMG Tables'!C:C)/LOOKUP(A215,'DMG Tables'!G:G,'DMG Tables'!H:H)</f>
        <v>112.5</v>
      </c>
      <c r="D215" s="11">
        <f>Table36[Players]*LOOKUP(Table36[Level],'DMG Tables'!A:A,'DMG Tables'!D:D)/LOOKUP(A215,'DMG Tables'!G:G,'DMG Tables'!H:H)</f>
        <v>168.75</v>
      </c>
      <c r="E215" s="11">
        <f>Table36[Players]*LOOKUP(Table36[Level],'DMG Tables'!A:A,'DMG Tables'!E:E)/LOOKUP(A215,'DMG Tables'!G:G,'DMG Tables'!H:H)</f>
        <v>300</v>
      </c>
    </row>
    <row r="216" spans="1:5" x14ac:dyDescent="0.3">
      <c r="A216" s="11">
        <v>215</v>
      </c>
      <c r="B216" s="11">
        <f>Table36[Players]*LOOKUP(Table36[Level],'DMG Tables'!A:A,'DMG Tables'!B:B)/LOOKUP(A216,'DMG Tables'!G:G,'DMG Tables'!H:H)</f>
        <v>56.25</v>
      </c>
      <c r="C216" s="11">
        <f>Table36[Players]*LOOKUP(Table36[Level],'DMG Tables'!A:A,'DMG Tables'!C:C)/LOOKUP(A216,'DMG Tables'!G:G,'DMG Tables'!H:H)</f>
        <v>112.5</v>
      </c>
      <c r="D216" s="11">
        <f>Table36[Players]*LOOKUP(Table36[Level],'DMG Tables'!A:A,'DMG Tables'!D:D)/LOOKUP(A216,'DMG Tables'!G:G,'DMG Tables'!H:H)</f>
        <v>168.75</v>
      </c>
      <c r="E216" s="11">
        <f>Table36[Players]*LOOKUP(Table36[Level],'DMG Tables'!A:A,'DMG Tables'!E:E)/LOOKUP(A216,'DMG Tables'!G:G,'DMG Tables'!H:H)</f>
        <v>300</v>
      </c>
    </row>
    <row r="217" spans="1:5" x14ac:dyDescent="0.3">
      <c r="A217" s="11">
        <v>216</v>
      </c>
      <c r="B217" s="11">
        <f>Table36[Players]*LOOKUP(Table36[Level],'DMG Tables'!A:A,'DMG Tables'!B:B)/LOOKUP(A217,'DMG Tables'!G:G,'DMG Tables'!H:H)</f>
        <v>56.25</v>
      </c>
      <c r="C217" s="11">
        <f>Table36[Players]*LOOKUP(Table36[Level],'DMG Tables'!A:A,'DMG Tables'!C:C)/LOOKUP(A217,'DMG Tables'!G:G,'DMG Tables'!H:H)</f>
        <v>112.5</v>
      </c>
      <c r="D217" s="11">
        <f>Table36[Players]*LOOKUP(Table36[Level],'DMG Tables'!A:A,'DMG Tables'!D:D)/LOOKUP(A217,'DMG Tables'!G:G,'DMG Tables'!H:H)</f>
        <v>168.75</v>
      </c>
      <c r="E217" s="11">
        <f>Table36[Players]*LOOKUP(Table36[Level],'DMG Tables'!A:A,'DMG Tables'!E:E)/LOOKUP(A217,'DMG Tables'!G:G,'DMG Tables'!H:H)</f>
        <v>300</v>
      </c>
    </row>
    <row r="218" spans="1:5" x14ac:dyDescent="0.3">
      <c r="A218" s="11">
        <v>217</v>
      </c>
      <c r="B218" s="11">
        <f>Table36[Players]*LOOKUP(Table36[Level],'DMG Tables'!A:A,'DMG Tables'!B:B)/LOOKUP(A218,'DMG Tables'!G:G,'DMG Tables'!H:H)</f>
        <v>56.25</v>
      </c>
      <c r="C218" s="11">
        <f>Table36[Players]*LOOKUP(Table36[Level],'DMG Tables'!A:A,'DMG Tables'!C:C)/LOOKUP(A218,'DMG Tables'!G:G,'DMG Tables'!H:H)</f>
        <v>112.5</v>
      </c>
      <c r="D218" s="11">
        <f>Table36[Players]*LOOKUP(Table36[Level],'DMG Tables'!A:A,'DMG Tables'!D:D)/LOOKUP(A218,'DMG Tables'!G:G,'DMG Tables'!H:H)</f>
        <v>168.75</v>
      </c>
      <c r="E218" s="11">
        <f>Table36[Players]*LOOKUP(Table36[Level],'DMG Tables'!A:A,'DMG Tables'!E:E)/LOOKUP(A218,'DMG Tables'!G:G,'DMG Tables'!H:H)</f>
        <v>300</v>
      </c>
    </row>
    <row r="219" spans="1:5" x14ac:dyDescent="0.3">
      <c r="A219" s="11">
        <v>218</v>
      </c>
      <c r="B219" s="11">
        <f>Table36[Players]*LOOKUP(Table36[Level],'DMG Tables'!A:A,'DMG Tables'!B:B)/LOOKUP(A219,'DMG Tables'!G:G,'DMG Tables'!H:H)</f>
        <v>56.25</v>
      </c>
      <c r="C219" s="11">
        <f>Table36[Players]*LOOKUP(Table36[Level],'DMG Tables'!A:A,'DMG Tables'!C:C)/LOOKUP(A219,'DMG Tables'!G:G,'DMG Tables'!H:H)</f>
        <v>112.5</v>
      </c>
      <c r="D219" s="11">
        <f>Table36[Players]*LOOKUP(Table36[Level],'DMG Tables'!A:A,'DMG Tables'!D:D)/LOOKUP(A219,'DMG Tables'!G:G,'DMG Tables'!H:H)</f>
        <v>168.75</v>
      </c>
      <c r="E219" s="11">
        <f>Table36[Players]*LOOKUP(Table36[Level],'DMG Tables'!A:A,'DMG Tables'!E:E)/LOOKUP(A219,'DMG Tables'!G:G,'DMG Tables'!H:H)</f>
        <v>300</v>
      </c>
    </row>
    <row r="220" spans="1:5" x14ac:dyDescent="0.3">
      <c r="A220" s="11">
        <v>219</v>
      </c>
      <c r="B220" s="11">
        <f>Table36[Players]*LOOKUP(Table36[Level],'DMG Tables'!A:A,'DMG Tables'!B:B)/LOOKUP(A220,'DMG Tables'!G:G,'DMG Tables'!H:H)</f>
        <v>56.25</v>
      </c>
      <c r="C220" s="11">
        <f>Table36[Players]*LOOKUP(Table36[Level],'DMG Tables'!A:A,'DMG Tables'!C:C)/LOOKUP(A220,'DMG Tables'!G:G,'DMG Tables'!H:H)</f>
        <v>112.5</v>
      </c>
      <c r="D220" s="11">
        <f>Table36[Players]*LOOKUP(Table36[Level],'DMG Tables'!A:A,'DMG Tables'!D:D)/LOOKUP(A220,'DMG Tables'!G:G,'DMG Tables'!H:H)</f>
        <v>168.75</v>
      </c>
      <c r="E220" s="11">
        <f>Table36[Players]*LOOKUP(Table36[Level],'DMG Tables'!A:A,'DMG Tables'!E:E)/LOOKUP(A220,'DMG Tables'!G:G,'DMG Tables'!H:H)</f>
        <v>300</v>
      </c>
    </row>
    <row r="221" spans="1:5" x14ac:dyDescent="0.3">
      <c r="A221" s="11">
        <v>220</v>
      </c>
      <c r="B221" s="11">
        <f>Table36[Players]*LOOKUP(Table36[Level],'DMG Tables'!A:A,'DMG Tables'!B:B)/LOOKUP(A221,'DMG Tables'!G:G,'DMG Tables'!H:H)</f>
        <v>56.25</v>
      </c>
      <c r="C221" s="11">
        <f>Table36[Players]*LOOKUP(Table36[Level],'DMG Tables'!A:A,'DMG Tables'!C:C)/LOOKUP(A221,'DMG Tables'!G:G,'DMG Tables'!H:H)</f>
        <v>112.5</v>
      </c>
      <c r="D221" s="11">
        <f>Table36[Players]*LOOKUP(Table36[Level],'DMG Tables'!A:A,'DMG Tables'!D:D)/LOOKUP(A221,'DMG Tables'!G:G,'DMG Tables'!H:H)</f>
        <v>168.75</v>
      </c>
      <c r="E221" s="11">
        <f>Table36[Players]*LOOKUP(Table36[Level],'DMG Tables'!A:A,'DMG Tables'!E:E)/LOOKUP(A221,'DMG Tables'!G:G,'DMG Tables'!H:H)</f>
        <v>300</v>
      </c>
    </row>
    <row r="222" spans="1:5" x14ac:dyDescent="0.3">
      <c r="A222" s="11">
        <v>221</v>
      </c>
      <c r="B222" s="11">
        <f>Table36[Players]*LOOKUP(Table36[Level],'DMG Tables'!A:A,'DMG Tables'!B:B)/LOOKUP(A222,'DMG Tables'!G:G,'DMG Tables'!H:H)</f>
        <v>56.25</v>
      </c>
      <c r="C222" s="11">
        <f>Table36[Players]*LOOKUP(Table36[Level],'DMG Tables'!A:A,'DMG Tables'!C:C)/LOOKUP(A222,'DMG Tables'!G:G,'DMG Tables'!H:H)</f>
        <v>112.5</v>
      </c>
      <c r="D222" s="11">
        <f>Table36[Players]*LOOKUP(Table36[Level],'DMG Tables'!A:A,'DMG Tables'!D:D)/LOOKUP(A222,'DMG Tables'!G:G,'DMG Tables'!H:H)</f>
        <v>168.75</v>
      </c>
      <c r="E222" s="11">
        <f>Table36[Players]*LOOKUP(Table36[Level],'DMG Tables'!A:A,'DMG Tables'!E:E)/LOOKUP(A222,'DMG Tables'!G:G,'DMG Tables'!H:H)</f>
        <v>300</v>
      </c>
    </row>
    <row r="223" spans="1:5" x14ac:dyDescent="0.3">
      <c r="A223" s="11">
        <v>222</v>
      </c>
      <c r="B223" s="11">
        <f>Table36[Players]*LOOKUP(Table36[Level],'DMG Tables'!A:A,'DMG Tables'!B:B)/LOOKUP(A223,'DMG Tables'!G:G,'DMG Tables'!H:H)</f>
        <v>56.25</v>
      </c>
      <c r="C223" s="11">
        <f>Table36[Players]*LOOKUP(Table36[Level],'DMG Tables'!A:A,'DMG Tables'!C:C)/LOOKUP(A223,'DMG Tables'!G:G,'DMG Tables'!H:H)</f>
        <v>112.5</v>
      </c>
      <c r="D223" s="11">
        <f>Table36[Players]*LOOKUP(Table36[Level],'DMG Tables'!A:A,'DMG Tables'!D:D)/LOOKUP(A223,'DMG Tables'!G:G,'DMG Tables'!H:H)</f>
        <v>168.75</v>
      </c>
      <c r="E223" s="11">
        <f>Table36[Players]*LOOKUP(Table36[Level],'DMG Tables'!A:A,'DMG Tables'!E:E)/LOOKUP(A223,'DMG Tables'!G:G,'DMG Tables'!H:H)</f>
        <v>300</v>
      </c>
    </row>
    <row r="224" spans="1:5" x14ac:dyDescent="0.3">
      <c r="A224" s="11">
        <v>223</v>
      </c>
      <c r="B224" s="11">
        <f>Table36[Players]*LOOKUP(Table36[Level],'DMG Tables'!A:A,'DMG Tables'!B:B)/LOOKUP(A224,'DMG Tables'!G:G,'DMG Tables'!H:H)</f>
        <v>56.25</v>
      </c>
      <c r="C224" s="11">
        <f>Table36[Players]*LOOKUP(Table36[Level],'DMG Tables'!A:A,'DMG Tables'!C:C)/LOOKUP(A224,'DMG Tables'!G:G,'DMG Tables'!H:H)</f>
        <v>112.5</v>
      </c>
      <c r="D224" s="11">
        <f>Table36[Players]*LOOKUP(Table36[Level],'DMG Tables'!A:A,'DMG Tables'!D:D)/LOOKUP(A224,'DMG Tables'!G:G,'DMG Tables'!H:H)</f>
        <v>168.75</v>
      </c>
      <c r="E224" s="11">
        <f>Table36[Players]*LOOKUP(Table36[Level],'DMG Tables'!A:A,'DMG Tables'!E:E)/LOOKUP(A224,'DMG Tables'!G:G,'DMG Tables'!H:H)</f>
        <v>300</v>
      </c>
    </row>
    <row r="225" spans="1:5" x14ac:dyDescent="0.3">
      <c r="A225" s="11">
        <v>224</v>
      </c>
      <c r="B225" s="11">
        <f>Table36[Players]*LOOKUP(Table36[Level],'DMG Tables'!A:A,'DMG Tables'!B:B)/LOOKUP(A225,'DMG Tables'!G:G,'DMG Tables'!H:H)</f>
        <v>56.25</v>
      </c>
      <c r="C225" s="11">
        <f>Table36[Players]*LOOKUP(Table36[Level],'DMG Tables'!A:A,'DMG Tables'!C:C)/LOOKUP(A225,'DMG Tables'!G:G,'DMG Tables'!H:H)</f>
        <v>112.5</v>
      </c>
      <c r="D225" s="11">
        <f>Table36[Players]*LOOKUP(Table36[Level],'DMG Tables'!A:A,'DMG Tables'!D:D)/LOOKUP(A225,'DMG Tables'!G:G,'DMG Tables'!H:H)</f>
        <v>168.75</v>
      </c>
      <c r="E225" s="11">
        <f>Table36[Players]*LOOKUP(Table36[Level],'DMG Tables'!A:A,'DMG Tables'!E:E)/LOOKUP(A225,'DMG Tables'!G:G,'DMG Tables'!H:H)</f>
        <v>300</v>
      </c>
    </row>
    <row r="226" spans="1:5" x14ac:dyDescent="0.3">
      <c r="A226" s="11">
        <v>225</v>
      </c>
      <c r="B226" s="11">
        <f>Table36[Players]*LOOKUP(Table36[Level],'DMG Tables'!A:A,'DMG Tables'!B:B)/LOOKUP(A226,'DMG Tables'!G:G,'DMG Tables'!H:H)</f>
        <v>56.25</v>
      </c>
      <c r="C226" s="11">
        <f>Table36[Players]*LOOKUP(Table36[Level],'DMG Tables'!A:A,'DMG Tables'!C:C)/LOOKUP(A226,'DMG Tables'!G:G,'DMG Tables'!H:H)</f>
        <v>112.5</v>
      </c>
      <c r="D226" s="11">
        <f>Table36[Players]*LOOKUP(Table36[Level],'DMG Tables'!A:A,'DMG Tables'!D:D)/LOOKUP(A226,'DMG Tables'!G:G,'DMG Tables'!H:H)</f>
        <v>168.75</v>
      </c>
      <c r="E226" s="11">
        <f>Table36[Players]*LOOKUP(Table36[Level],'DMG Tables'!A:A,'DMG Tables'!E:E)/LOOKUP(A226,'DMG Tables'!G:G,'DMG Tables'!H:H)</f>
        <v>300</v>
      </c>
    </row>
    <row r="227" spans="1:5" x14ac:dyDescent="0.3">
      <c r="A227" s="11">
        <v>226</v>
      </c>
      <c r="B227" s="11">
        <f>Table36[Players]*LOOKUP(Table36[Level],'DMG Tables'!A:A,'DMG Tables'!B:B)/LOOKUP(A227,'DMG Tables'!G:G,'DMG Tables'!H:H)</f>
        <v>56.25</v>
      </c>
      <c r="C227" s="11">
        <f>Table36[Players]*LOOKUP(Table36[Level],'DMG Tables'!A:A,'DMG Tables'!C:C)/LOOKUP(A227,'DMG Tables'!G:G,'DMG Tables'!H:H)</f>
        <v>112.5</v>
      </c>
      <c r="D227" s="11">
        <f>Table36[Players]*LOOKUP(Table36[Level],'DMG Tables'!A:A,'DMG Tables'!D:D)/LOOKUP(A227,'DMG Tables'!G:G,'DMG Tables'!H:H)</f>
        <v>168.75</v>
      </c>
      <c r="E227" s="11">
        <f>Table36[Players]*LOOKUP(Table36[Level],'DMG Tables'!A:A,'DMG Tables'!E:E)/LOOKUP(A227,'DMG Tables'!G:G,'DMG Tables'!H:H)</f>
        <v>300</v>
      </c>
    </row>
    <row r="228" spans="1:5" x14ac:dyDescent="0.3">
      <c r="A228" s="11">
        <v>227</v>
      </c>
      <c r="B228" s="11">
        <f>Table36[Players]*LOOKUP(Table36[Level],'DMG Tables'!A:A,'DMG Tables'!B:B)/LOOKUP(A228,'DMG Tables'!G:G,'DMG Tables'!H:H)</f>
        <v>56.25</v>
      </c>
      <c r="C228" s="11">
        <f>Table36[Players]*LOOKUP(Table36[Level],'DMG Tables'!A:A,'DMG Tables'!C:C)/LOOKUP(A228,'DMG Tables'!G:G,'DMG Tables'!H:H)</f>
        <v>112.5</v>
      </c>
      <c r="D228" s="11">
        <f>Table36[Players]*LOOKUP(Table36[Level],'DMG Tables'!A:A,'DMG Tables'!D:D)/LOOKUP(A228,'DMG Tables'!G:G,'DMG Tables'!H:H)</f>
        <v>168.75</v>
      </c>
      <c r="E228" s="11">
        <f>Table36[Players]*LOOKUP(Table36[Level],'DMG Tables'!A:A,'DMG Tables'!E:E)/LOOKUP(A228,'DMG Tables'!G:G,'DMG Tables'!H:H)</f>
        <v>300</v>
      </c>
    </row>
    <row r="229" spans="1:5" x14ac:dyDescent="0.3">
      <c r="A229" s="11">
        <v>228</v>
      </c>
      <c r="B229" s="11">
        <f>Table36[Players]*LOOKUP(Table36[Level],'DMG Tables'!A:A,'DMG Tables'!B:B)/LOOKUP(A229,'DMG Tables'!G:G,'DMG Tables'!H:H)</f>
        <v>56.25</v>
      </c>
      <c r="C229" s="11">
        <f>Table36[Players]*LOOKUP(Table36[Level],'DMG Tables'!A:A,'DMG Tables'!C:C)/LOOKUP(A229,'DMG Tables'!G:G,'DMG Tables'!H:H)</f>
        <v>112.5</v>
      </c>
      <c r="D229" s="11">
        <f>Table36[Players]*LOOKUP(Table36[Level],'DMG Tables'!A:A,'DMG Tables'!D:D)/LOOKUP(A229,'DMG Tables'!G:G,'DMG Tables'!H:H)</f>
        <v>168.75</v>
      </c>
      <c r="E229" s="11">
        <f>Table36[Players]*LOOKUP(Table36[Level],'DMG Tables'!A:A,'DMG Tables'!E:E)/LOOKUP(A229,'DMG Tables'!G:G,'DMG Tables'!H:H)</f>
        <v>300</v>
      </c>
    </row>
    <row r="230" spans="1:5" x14ac:dyDescent="0.3">
      <c r="A230" s="11">
        <v>229</v>
      </c>
      <c r="B230" s="11">
        <f>Table36[Players]*LOOKUP(Table36[Level],'DMG Tables'!A:A,'DMG Tables'!B:B)/LOOKUP(A230,'DMG Tables'!G:G,'DMG Tables'!H:H)</f>
        <v>56.25</v>
      </c>
      <c r="C230" s="11">
        <f>Table36[Players]*LOOKUP(Table36[Level],'DMG Tables'!A:A,'DMG Tables'!C:C)/LOOKUP(A230,'DMG Tables'!G:G,'DMG Tables'!H:H)</f>
        <v>112.5</v>
      </c>
      <c r="D230" s="11">
        <f>Table36[Players]*LOOKUP(Table36[Level],'DMG Tables'!A:A,'DMG Tables'!D:D)/LOOKUP(A230,'DMG Tables'!G:G,'DMG Tables'!H:H)</f>
        <v>168.75</v>
      </c>
      <c r="E230" s="11">
        <f>Table36[Players]*LOOKUP(Table36[Level],'DMG Tables'!A:A,'DMG Tables'!E:E)/LOOKUP(A230,'DMG Tables'!G:G,'DMG Tables'!H:H)</f>
        <v>300</v>
      </c>
    </row>
    <row r="231" spans="1:5" x14ac:dyDescent="0.3">
      <c r="A231" s="11">
        <v>230</v>
      </c>
      <c r="B231" s="11">
        <f>Table36[Players]*LOOKUP(Table36[Level],'DMG Tables'!A:A,'DMG Tables'!B:B)/LOOKUP(A231,'DMG Tables'!G:G,'DMG Tables'!H:H)</f>
        <v>56.25</v>
      </c>
      <c r="C231" s="11">
        <f>Table36[Players]*LOOKUP(Table36[Level],'DMG Tables'!A:A,'DMG Tables'!C:C)/LOOKUP(A231,'DMG Tables'!G:G,'DMG Tables'!H:H)</f>
        <v>112.5</v>
      </c>
      <c r="D231" s="11">
        <f>Table36[Players]*LOOKUP(Table36[Level],'DMG Tables'!A:A,'DMG Tables'!D:D)/LOOKUP(A231,'DMG Tables'!G:G,'DMG Tables'!H:H)</f>
        <v>168.75</v>
      </c>
      <c r="E231" s="11">
        <f>Table36[Players]*LOOKUP(Table36[Level],'DMG Tables'!A:A,'DMG Tables'!E:E)/LOOKUP(A231,'DMG Tables'!G:G,'DMG Tables'!H:H)</f>
        <v>300</v>
      </c>
    </row>
    <row r="232" spans="1:5" x14ac:dyDescent="0.3">
      <c r="A232" s="11">
        <v>231</v>
      </c>
      <c r="B232" s="11">
        <f>Table36[Players]*LOOKUP(Table36[Level],'DMG Tables'!A:A,'DMG Tables'!B:B)/LOOKUP(A232,'DMG Tables'!G:G,'DMG Tables'!H:H)</f>
        <v>56.25</v>
      </c>
      <c r="C232" s="11">
        <f>Table36[Players]*LOOKUP(Table36[Level],'DMG Tables'!A:A,'DMG Tables'!C:C)/LOOKUP(A232,'DMG Tables'!G:G,'DMG Tables'!H:H)</f>
        <v>112.5</v>
      </c>
      <c r="D232" s="11">
        <f>Table36[Players]*LOOKUP(Table36[Level],'DMG Tables'!A:A,'DMG Tables'!D:D)/LOOKUP(A232,'DMG Tables'!G:G,'DMG Tables'!H:H)</f>
        <v>168.75</v>
      </c>
      <c r="E232" s="11">
        <f>Table36[Players]*LOOKUP(Table36[Level],'DMG Tables'!A:A,'DMG Tables'!E:E)/LOOKUP(A232,'DMG Tables'!G:G,'DMG Tables'!H:H)</f>
        <v>300</v>
      </c>
    </row>
    <row r="233" spans="1:5" x14ac:dyDescent="0.3">
      <c r="A233" s="11">
        <v>232</v>
      </c>
      <c r="B233" s="11">
        <f>Table36[Players]*LOOKUP(Table36[Level],'DMG Tables'!A:A,'DMG Tables'!B:B)/LOOKUP(A233,'DMG Tables'!G:G,'DMG Tables'!H:H)</f>
        <v>56.25</v>
      </c>
      <c r="C233" s="11">
        <f>Table36[Players]*LOOKUP(Table36[Level],'DMG Tables'!A:A,'DMG Tables'!C:C)/LOOKUP(A233,'DMG Tables'!G:G,'DMG Tables'!H:H)</f>
        <v>112.5</v>
      </c>
      <c r="D233" s="11">
        <f>Table36[Players]*LOOKUP(Table36[Level],'DMG Tables'!A:A,'DMG Tables'!D:D)/LOOKUP(A233,'DMG Tables'!G:G,'DMG Tables'!H:H)</f>
        <v>168.75</v>
      </c>
      <c r="E233" s="11">
        <f>Table36[Players]*LOOKUP(Table36[Level],'DMG Tables'!A:A,'DMG Tables'!E:E)/LOOKUP(A233,'DMG Tables'!G:G,'DMG Tables'!H:H)</f>
        <v>300</v>
      </c>
    </row>
    <row r="234" spans="1:5" x14ac:dyDescent="0.3">
      <c r="A234" s="11">
        <v>233</v>
      </c>
      <c r="B234" s="11">
        <f>Table36[Players]*LOOKUP(Table36[Level],'DMG Tables'!A:A,'DMG Tables'!B:B)/LOOKUP(A234,'DMG Tables'!G:G,'DMG Tables'!H:H)</f>
        <v>56.25</v>
      </c>
      <c r="C234" s="11">
        <f>Table36[Players]*LOOKUP(Table36[Level],'DMG Tables'!A:A,'DMG Tables'!C:C)/LOOKUP(A234,'DMG Tables'!G:G,'DMG Tables'!H:H)</f>
        <v>112.5</v>
      </c>
      <c r="D234" s="11">
        <f>Table36[Players]*LOOKUP(Table36[Level],'DMG Tables'!A:A,'DMG Tables'!D:D)/LOOKUP(A234,'DMG Tables'!G:G,'DMG Tables'!H:H)</f>
        <v>168.75</v>
      </c>
      <c r="E234" s="11">
        <f>Table36[Players]*LOOKUP(Table36[Level],'DMG Tables'!A:A,'DMG Tables'!E:E)/LOOKUP(A234,'DMG Tables'!G:G,'DMG Tables'!H:H)</f>
        <v>300</v>
      </c>
    </row>
    <row r="235" spans="1:5" x14ac:dyDescent="0.3">
      <c r="A235" s="11">
        <v>234</v>
      </c>
      <c r="B235" s="11">
        <f>Table36[Players]*LOOKUP(Table36[Level],'DMG Tables'!A:A,'DMG Tables'!B:B)/LOOKUP(A235,'DMG Tables'!G:G,'DMG Tables'!H:H)</f>
        <v>56.25</v>
      </c>
      <c r="C235" s="11">
        <f>Table36[Players]*LOOKUP(Table36[Level],'DMG Tables'!A:A,'DMG Tables'!C:C)/LOOKUP(A235,'DMG Tables'!G:G,'DMG Tables'!H:H)</f>
        <v>112.5</v>
      </c>
      <c r="D235" s="11">
        <f>Table36[Players]*LOOKUP(Table36[Level],'DMG Tables'!A:A,'DMG Tables'!D:D)/LOOKUP(A235,'DMG Tables'!G:G,'DMG Tables'!H:H)</f>
        <v>168.75</v>
      </c>
      <c r="E235" s="11">
        <f>Table36[Players]*LOOKUP(Table36[Level],'DMG Tables'!A:A,'DMG Tables'!E:E)/LOOKUP(A235,'DMG Tables'!G:G,'DMG Tables'!H:H)</f>
        <v>300</v>
      </c>
    </row>
    <row r="236" spans="1:5" x14ac:dyDescent="0.3">
      <c r="A236" s="11">
        <v>235</v>
      </c>
      <c r="B236" s="11">
        <f>Table36[Players]*LOOKUP(Table36[Level],'DMG Tables'!A:A,'DMG Tables'!B:B)/LOOKUP(A236,'DMG Tables'!G:G,'DMG Tables'!H:H)</f>
        <v>56.25</v>
      </c>
      <c r="C236" s="11">
        <f>Table36[Players]*LOOKUP(Table36[Level],'DMG Tables'!A:A,'DMG Tables'!C:C)/LOOKUP(A236,'DMG Tables'!G:G,'DMG Tables'!H:H)</f>
        <v>112.5</v>
      </c>
      <c r="D236" s="11">
        <f>Table36[Players]*LOOKUP(Table36[Level],'DMG Tables'!A:A,'DMG Tables'!D:D)/LOOKUP(A236,'DMG Tables'!G:G,'DMG Tables'!H:H)</f>
        <v>168.75</v>
      </c>
      <c r="E236" s="11">
        <f>Table36[Players]*LOOKUP(Table36[Level],'DMG Tables'!A:A,'DMG Tables'!E:E)/LOOKUP(A236,'DMG Tables'!G:G,'DMG Tables'!H:H)</f>
        <v>300</v>
      </c>
    </row>
    <row r="237" spans="1:5" x14ac:dyDescent="0.3">
      <c r="A237" s="11">
        <v>236</v>
      </c>
      <c r="B237" s="11">
        <f>Table36[Players]*LOOKUP(Table36[Level],'DMG Tables'!A:A,'DMG Tables'!B:B)/LOOKUP(A237,'DMG Tables'!G:G,'DMG Tables'!H:H)</f>
        <v>56.25</v>
      </c>
      <c r="C237" s="11">
        <f>Table36[Players]*LOOKUP(Table36[Level],'DMG Tables'!A:A,'DMG Tables'!C:C)/LOOKUP(A237,'DMG Tables'!G:G,'DMG Tables'!H:H)</f>
        <v>112.5</v>
      </c>
      <c r="D237" s="11">
        <f>Table36[Players]*LOOKUP(Table36[Level],'DMG Tables'!A:A,'DMG Tables'!D:D)/LOOKUP(A237,'DMG Tables'!G:G,'DMG Tables'!H:H)</f>
        <v>168.75</v>
      </c>
      <c r="E237" s="11">
        <f>Table36[Players]*LOOKUP(Table36[Level],'DMG Tables'!A:A,'DMG Tables'!E:E)/LOOKUP(A237,'DMG Tables'!G:G,'DMG Tables'!H:H)</f>
        <v>300</v>
      </c>
    </row>
    <row r="238" spans="1:5" x14ac:dyDescent="0.3">
      <c r="A238" s="11">
        <v>237</v>
      </c>
      <c r="B238" s="11">
        <f>Table36[Players]*LOOKUP(Table36[Level],'DMG Tables'!A:A,'DMG Tables'!B:B)/LOOKUP(A238,'DMG Tables'!G:G,'DMG Tables'!H:H)</f>
        <v>56.25</v>
      </c>
      <c r="C238" s="11">
        <f>Table36[Players]*LOOKUP(Table36[Level],'DMG Tables'!A:A,'DMG Tables'!C:C)/LOOKUP(A238,'DMG Tables'!G:G,'DMG Tables'!H:H)</f>
        <v>112.5</v>
      </c>
      <c r="D238" s="11">
        <f>Table36[Players]*LOOKUP(Table36[Level],'DMG Tables'!A:A,'DMG Tables'!D:D)/LOOKUP(A238,'DMG Tables'!G:G,'DMG Tables'!H:H)</f>
        <v>168.75</v>
      </c>
      <c r="E238" s="11">
        <f>Table36[Players]*LOOKUP(Table36[Level],'DMG Tables'!A:A,'DMG Tables'!E:E)/LOOKUP(A238,'DMG Tables'!G:G,'DMG Tables'!H:H)</f>
        <v>300</v>
      </c>
    </row>
    <row r="239" spans="1:5" x14ac:dyDescent="0.3">
      <c r="A239" s="11">
        <v>238</v>
      </c>
      <c r="B239" s="11">
        <f>Table36[Players]*LOOKUP(Table36[Level],'DMG Tables'!A:A,'DMG Tables'!B:B)/LOOKUP(A239,'DMG Tables'!G:G,'DMG Tables'!H:H)</f>
        <v>56.25</v>
      </c>
      <c r="C239" s="11">
        <f>Table36[Players]*LOOKUP(Table36[Level],'DMG Tables'!A:A,'DMG Tables'!C:C)/LOOKUP(A239,'DMG Tables'!G:G,'DMG Tables'!H:H)</f>
        <v>112.5</v>
      </c>
      <c r="D239" s="11">
        <f>Table36[Players]*LOOKUP(Table36[Level],'DMG Tables'!A:A,'DMG Tables'!D:D)/LOOKUP(A239,'DMG Tables'!G:G,'DMG Tables'!H:H)</f>
        <v>168.75</v>
      </c>
      <c r="E239" s="11">
        <f>Table36[Players]*LOOKUP(Table36[Level],'DMG Tables'!A:A,'DMG Tables'!E:E)/LOOKUP(A239,'DMG Tables'!G:G,'DMG Tables'!H:H)</f>
        <v>300</v>
      </c>
    </row>
    <row r="240" spans="1:5" x14ac:dyDescent="0.3">
      <c r="A240" s="11">
        <v>239</v>
      </c>
      <c r="B240" s="11">
        <f>Table36[Players]*LOOKUP(Table36[Level],'DMG Tables'!A:A,'DMG Tables'!B:B)/LOOKUP(A240,'DMG Tables'!G:G,'DMG Tables'!H:H)</f>
        <v>56.25</v>
      </c>
      <c r="C240" s="11">
        <f>Table36[Players]*LOOKUP(Table36[Level],'DMG Tables'!A:A,'DMG Tables'!C:C)/LOOKUP(A240,'DMG Tables'!G:G,'DMG Tables'!H:H)</f>
        <v>112.5</v>
      </c>
      <c r="D240" s="11">
        <f>Table36[Players]*LOOKUP(Table36[Level],'DMG Tables'!A:A,'DMG Tables'!D:D)/LOOKUP(A240,'DMG Tables'!G:G,'DMG Tables'!H:H)</f>
        <v>168.75</v>
      </c>
      <c r="E240" s="11">
        <f>Table36[Players]*LOOKUP(Table36[Level],'DMG Tables'!A:A,'DMG Tables'!E:E)/LOOKUP(A240,'DMG Tables'!G:G,'DMG Tables'!H:H)</f>
        <v>300</v>
      </c>
    </row>
    <row r="241" spans="1:5" x14ac:dyDescent="0.3">
      <c r="A241" s="11">
        <v>240</v>
      </c>
      <c r="B241" s="11">
        <f>Table36[Players]*LOOKUP(Table36[Level],'DMG Tables'!A:A,'DMG Tables'!B:B)/LOOKUP(A241,'DMG Tables'!G:G,'DMG Tables'!H:H)</f>
        <v>56.25</v>
      </c>
      <c r="C241" s="11">
        <f>Table36[Players]*LOOKUP(Table36[Level],'DMG Tables'!A:A,'DMG Tables'!C:C)/LOOKUP(A241,'DMG Tables'!G:G,'DMG Tables'!H:H)</f>
        <v>112.5</v>
      </c>
      <c r="D241" s="11">
        <f>Table36[Players]*LOOKUP(Table36[Level],'DMG Tables'!A:A,'DMG Tables'!D:D)/LOOKUP(A241,'DMG Tables'!G:G,'DMG Tables'!H:H)</f>
        <v>168.75</v>
      </c>
      <c r="E241" s="11">
        <f>Table36[Players]*LOOKUP(Table36[Level],'DMG Tables'!A:A,'DMG Tables'!E:E)/LOOKUP(A241,'DMG Tables'!G:G,'DMG Tables'!H:H)</f>
        <v>300</v>
      </c>
    </row>
    <row r="242" spans="1:5" x14ac:dyDescent="0.3">
      <c r="A242" s="11">
        <v>241</v>
      </c>
      <c r="B242" s="11">
        <f>Table36[Players]*LOOKUP(Table36[Level],'DMG Tables'!A:A,'DMG Tables'!B:B)/LOOKUP(A242,'DMG Tables'!G:G,'DMG Tables'!H:H)</f>
        <v>56.25</v>
      </c>
      <c r="C242" s="11">
        <f>Table36[Players]*LOOKUP(Table36[Level],'DMG Tables'!A:A,'DMG Tables'!C:C)/LOOKUP(A242,'DMG Tables'!G:G,'DMG Tables'!H:H)</f>
        <v>112.5</v>
      </c>
      <c r="D242" s="11">
        <f>Table36[Players]*LOOKUP(Table36[Level],'DMG Tables'!A:A,'DMG Tables'!D:D)/LOOKUP(A242,'DMG Tables'!G:G,'DMG Tables'!H:H)</f>
        <v>168.75</v>
      </c>
      <c r="E242" s="11">
        <f>Table36[Players]*LOOKUP(Table36[Level],'DMG Tables'!A:A,'DMG Tables'!E:E)/LOOKUP(A242,'DMG Tables'!G:G,'DMG Tables'!H:H)</f>
        <v>300</v>
      </c>
    </row>
    <row r="243" spans="1:5" x14ac:dyDescent="0.3">
      <c r="A243" s="11">
        <v>242</v>
      </c>
      <c r="B243" s="11">
        <f>Table36[Players]*LOOKUP(Table36[Level],'DMG Tables'!A:A,'DMG Tables'!B:B)/LOOKUP(A243,'DMG Tables'!G:G,'DMG Tables'!H:H)</f>
        <v>56.25</v>
      </c>
      <c r="C243" s="11">
        <f>Table36[Players]*LOOKUP(Table36[Level],'DMG Tables'!A:A,'DMG Tables'!C:C)/LOOKUP(A243,'DMG Tables'!G:G,'DMG Tables'!H:H)</f>
        <v>112.5</v>
      </c>
      <c r="D243" s="11">
        <f>Table36[Players]*LOOKUP(Table36[Level],'DMG Tables'!A:A,'DMG Tables'!D:D)/LOOKUP(A243,'DMG Tables'!G:G,'DMG Tables'!H:H)</f>
        <v>168.75</v>
      </c>
      <c r="E243" s="11">
        <f>Table36[Players]*LOOKUP(Table36[Level],'DMG Tables'!A:A,'DMG Tables'!E:E)/LOOKUP(A243,'DMG Tables'!G:G,'DMG Tables'!H:H)</f>
        <v>300</v>
      </c>
    </row>
    <row r="244" spans="1:5" x14ac:dyDescent="0.3">
      <c r="A244" s="11">
        <v>243</v>
      </c>
      <c r="B244" s="11">
        <f>Table36[Players]*LOOKUP(Table36[Level],'DMG Tables'!A:A,'DMG Tables'!B:B)/LOOKUP(A244,'DMG Tables'!G:G,'DMG Tables'!H:H)</f>
        <v>56.25</v>
      </c>
      <c r="C244" s="11">
        <f>Table36[Players]*LOOKUP(Table36[Level],'DMG Tables'!A:A,'DMG Tables'!C:C)/LOOKUP(A244,'DMG Tables'!G:G,'DMG Tables'!H:H)</f>
        <v>112.5</v>
      </c>
      <c r="D244" s="11">
        <f>Table36[Players]*LOOKUP(Table36[Level],'DMG Tables'!A:A,'DMG Tables'!D:D)/LOOKUP(A244,'DMG Tables'!G:G,'DMG Tables'!H:H)</f>
        <v>168.75</v>
      </c>
      <c r="E244" s="11">
        <f>Table36[Players]*LOOKUP(Table36[Level],'DMG Tables'!A:A,'DMG Tables'!E:E)/LOOKUP(A244,'DMG Tables'!G:G,'DMG Tables'!H:H)</f>
        <v>300</v>
      </c>
    </row>
    <row r="245" spans="1:5" x14ac:dyDescent="0.3">
      <c r="A245" s="11">
        <v>244</v>
      </c>
      <c r="B245" s="11">
        <f>Table36[Players]*LOOKUP(Table36[Level],'DMG Tables'!A:A,'DMG Tables'!B:B)/LOOKUP(A245,'DMG Tables'!G:G,'DMG Tables'!H:H)</f>
        <v>56.25</v>
      </c>
      <c r="C245" s="11">
        <f>Table36[Players]*LOOKUP(Table36[Level],'DMG Tables'!A:A,'DMG Tables'!C:C)/LOOKUP(A245,'DMG Tables'!G:G,'DMG Tables'!H:H)</f>
        <v>112.5</v>
      </c>
      <c r="D245" s="11">
        <f>Table36[Players]*LOOKUP(Table36[Level],'DMG Tables'!A:A,'DMG Tables'!D:D)/LOOKUP(A245,'DMG Tables'!G:G,'DMG Tables'!H:H)</f>
        <v>168.75</v>
      </c>
      <c r="E245" s="11">
        <f>Table36[Players]*LOOKUP(Table36[Level],'DMG Tables'!A:A,'DMG Tables'!E:E)/LOOKUP(A245,'DMG Tables'!G:G,'DMG Tables'!H:H)</f>
        <v>300</v>
      </c>
    </row>
    <row r="246" spans="1:5" x14ac:dyDescent="0.3">
      <c r="A246" s="11">
        <v>245</v>
      </c>
      <c r="B246" s="11">
        <f>Table36[Players]*LOOKUP(Table36[Level],'DMG Tables'!A:A,'DMG Tables'!B:B)/LOOKUP(A246,'DMG Tables'!G:G,'DMG Tables'!H:H)</f>
        <v>56.25</v>
      </c>
      <c r="C246" s="11">
        <f>Table36[Players]*LOOKUP(Table36[Level],'DMG Tables'!A:A,'DMG Tables'!C:C)/LOOKUP(A246,'DMG Tables'!G:G,'DMG Tables'!H:H)</f>
        <v>112.5</v>
      </c>
      <c r="D246" s="11">
        <f>Table36[Players]*LOOKUP(Table36[Level],'DMG Tables'!A:A,'DMG Tables'!D:D)/LOOKUP(A246,'DMG Tables'!G:G,'DMG Tables'!H:H)</f>
        <v>168.75</v>
      </c>
      <c r="E246" s="11">
        <f>Table36[Players]*LOOKUP(Table36[Level],'DMG Tables'!A:A,'DMG Tables'!E:E)/LOOKUP(A246,'DMG Tables'!G:G,'DMG Tables'!H:H)</f>
        <v>300</v>
      </c>
    </row>
    <row r="247" spans="1:5" x14ac:dyDescent="0.3">
      <c r="A247" s="11">
        <v>246</v>
      </c>
      <c r="B247" s="11">
        <f>Table36[Players]*LOOKUP(Table36[Level],'DMG Tables'!A:A,'DMG Tables'!B:B)/LOOKUP(A247,'DMG Tables'!G:G,'DMG Tables'!H:H)</f>
        <v>56.25</v>
      </c>
      <c r="C247" s="11">
        <f>Table36[Players]*LOOKUP(Table36[Level],'DMG Tables'!A:A,'DMG Tables'!C:C)/LOOKUP(A247,'DMG Tables'!G:G,'DMG Tables'!H:H)</f>
        <v>112.5</v>
      </c>
      <c r="D247" s="11">
        <f>Table36[Players]*LOOKUP(Table36[Level],'DMG Tables'!A:A,'DMG Tables'!D:D)/LOOKUP(A247,'DMG Tables'!G:G,'DMG Tables'!H:H)</f>
        <v>168.75</v>
      </c>
      <c r="E247" s="11">
        <f>Table36[Players]*LOOKUP(Table36[Level],'DMG Tables'!A:A,'DMG Tables'!E:E)/LOOKUP(A247,'DMG Tables'!G:G,'DMG Tables'!H:H)</f>
        <v>300</v>
      </c>
    </row>
    <row r="248" spans="1:5" x14ac:dyDescent="0.3">
      <c r="A248" s="11">
        <v>247</v>
      </c>
      <c r="B248" s="11">
        <f>Table36[Players]*LOOKUP(Table36[Level],'DMG Tables'!A:A,'DMG Tables'!B:B)/LOOKUP(A248,'DMG Tables'!G:G,'DMG Tables'!H:H)</f>
        <v>56.25</v>
      </c>
      <c r="C248" s="11">
        <f>Table36[Players]*LOOKUP(Table36[Level],'DMG Tables'!A:A,'DMG Tables'!C:C)/LOOKUP(A248,'DMG Tables'!G:G,'DMG Tables'!H:H)</f>
        <v>112.5</v>
      </c>
      <c r="D248" s="11">
        <f>Table36[Players]*LOOKUP(Table36[Level],'DMG Tables'!A:A,'DMG Tables'!D:D)/LOOKUP(A248,'DMG Tables'!G:G,'DMG Tables'!H:H)</f>
        <v>168.75</v>
      </c>
      <c r="E248" s="11">
        <f>Table36[Players]*LOOKUP(Table36[Level],'DMG Tables'!A:A,'DMG Tables'!E:E)/LOOKUP(A248,'DMG Tables'!G:G,'DMG Tables'!H:H)</f>
        <v>300</v>
      </c>
    </row>
    <row r="249" spans="1:5" x14ac:dyDescent="0.3">
      <c r="A249" s="11">
        <v>248</v>
      </c>
      <c r="B249" s="11">
        <f>Table36[Players]*LOOKUP(Table36[Level],'DMG Tables'!A:A,'DMG Tables'!B:B)/LOOKUP(A249,'DMG Tables'!G:G,'DMG Tables'!H:H)</f>
        <v>56.25</v>
      </c>
      <c r="C249" s="11">
        <f>Table36[Players]*LOOKUP(Table36[Level],'DMG Tables'!A:A,'DMG Tables'!C:C)/LOOKUP(A249,'DMG Tables'!G:G,'DMG Tables'!H:H)</f>
        <v>112.5</v>
      </c>
      <c r="D249" s="11">
        <f>Table36[Players]*LOOKUP(Table36[Level],'DMG Tables'!A:A,'DMG Tables'!D:D)/LOOKUP(A249,'DMG Tables'!G:G,'DMG Tables'!H:H)</f>
        <v>168.75</v>
      </c>
      <c r="E249" s="11">
        <f>Table36[Players]*LOOKUP(Table36[Level],'DMG Tables'!A:A,'DMG Tables'!E:E)/LOOKUP(A249,'DMG Tables'!G:G,'DMG Tables'!H:H)</f>
        <v>300</v>
      </c>
    </row>
    <row r="250" spans="1:5" x14ac:dyDescent="0.3">
      <c r="A250" s="11">
        <v>249</v>
      </c>
      <c r="B250" s="11">
        <f>Table36[Players]*LOOKUP(Table36[Level],'DMG Tables'!A:A,'DMG Tables'!B:B)/LOOKUP(A250,'DMG Tables'!G:G,'DMG Tables'!H:H)</f>
        <v>56.25</v>
      </c>
      <c r="C250" s="11">
        <f>Table36[Players]*LOOKUP(Table36[Level],'DMG Tables'!A:A,'DMG Tables'!C:C)/LOOKUP(A250,'DMG Tables'!G:G,'DMG Tables'!H:H)</f>
        <v>112.5</v>
      </c>
      <c r="D250" s="11">
        <f>Table36[Players]*LOOKUP(Table36[Level],'DMG Tables'!A:A,'DMG Tables'!D:D)/LOOKUP(A250,'DMG Tables'!G:G,'DMG Tables'!H:H)</f>
        <v>168.75</v>
      </c>
      <c r="E250" s="11">
        <f>Table36[Players]*LOOKUP(Table36[Level],'DMG Tables'!A:A,'DMG Tables'!E:E)/LOOKUP(A250,'DMG Tables'!G:G,'DMG Tables'!H:H)</f>
        <v>300</v>
      </c>
    </row>
    <row r="251" spans="1:5" x14ac:dyDescent="0.3">
      <c r="A251" s="11">
        <v>250</v>
      </c>
      <c r="B251" s="11">
        <f>Table36[Players]*LOOKUP(Table36[Level],'DMG Tables'!A:A,'DMG Tables'!B:B)/LOOKUP(A251,'DMG Tables'!G:G,'DMG Tables'!H:H)</f>
        <v>56.25</v>
      </c>
      <c r="C251" s="11">
        <f>Table36[Players]*LOOKUP(Table36[Level],'DMG Tables'!A:A,'DMG Tables'!C:C)/LOOKUP(A251,'DMG Tables'!G:G,'DMG Tables'!H:H)</f>
        <v>112.5</v>
      </c>
      <c r="D251" s="11">
        <f>Table36[Players]*LOOKUP(Table36[Level],'DMG Tables'!A:A,'DMG Tables'!D:D)/LOOKUP(A251,'DMG Tables'!G:G,'DMG Tables'!H:H)</f>
        <v>168.75</v>
      </c>
      <c r="E251" s="11">
        <f>Table36[Players]*LOOKUP(Table36[Level],'DMG Tables'!A:A,'DMG Tables'!E:E)/LOOKUP(A251,'DMG Tables'!G:G,'DMG Tables'!H:H)</f>
        <v>300</v>
      </c>
    </row>
    <row r="252" spans="1:5" x14ac:dyDescent="0.3">
      <c r="A252" s="11">
        <v>251</v>
      </c>
      <c r="B252" s="11">
        <f>Table36[Players]*LOOKUP(Table36[Level],'DMG Tables'!A:A,'DMG Tables'!B:B)/LOOKUP(A252,'DMG Tables'!G:G,'DMG Tables'!H:H)</f>
        <v>56.25</v>
      </c>
      <c r="C252" s="11">
        <f>Table36[Players]*LOOKUP(Table36[Level],'DMG Tables'!A:A,'DMG Tables'!C:C)/LOOKUP(A252,'DMG Tables'!G:G,'DMG Tables'!H:H)</f>
        <v>112.5</v>
      </c>
      <c r="D252" s="11">
        <f>Table36[Players]*LOOKUP(Table36[Level],'DMG Tables'!A:A,'DMG Tables'!D:D)/LOOKUP(A252,'DMG Tables'!G:G,'DMG Tables'!H:H)</f>
        <v>168.75</v>
      </c>
      <c r="E252" s="11">
        <f>Table36[Players]*LOOKUP(Table36[Level],'DMG Tables'!A:A,'DMG Tables'!E:E)/LOOKUP(A252,'DMG Tables'!G:G,'DMG Tables'!H:H)</f>
        <v>300</v>
      </c>
    </row>
    <row r="253" spans="1:5" x14ac:dyDescent="0.3">
      <c r="A253" s="11">
        <v>252</v>
      </c>
      <c r="B253" s="11">
        <f>Table36[Players]*LOOKUP(Table36[Level],'DMG Tables'!A:A,'DMG Tables'!B:B)/LOOKUP(A253,'DMG Tables'!G:G,'DMG Tables'!H:H)</f>
        <v>56.25</v>
      </c>
      <c r="C253" s="11">
        <f>Table36[Players]*LOOKUP(Table36[Level],'DMG Tables'!A:A,'DMG Tables'!C:C)/LOOKUP(A253,'DMG Tables'!G:G,'DMG Tables'!H:H)</f>
        <v>112.5</v>
      </c>
      <c r="D253" s="11">
        <f>Table36[Players]*LOOKUP(Table36[Level],'DMG Tables'!A:A,'DMG Tables'!D:D)/LOOKUP(A253,'DMG Tables'!G:G,'DMG Tables'!H:H)</f>
        <v>168.75</v>
      </c>
      <c r="E253" s="11">
        <f>Table36[Players]*LOOKUP(Table36[Level],'DMG Tables'!A:A,'DMG Tables'!E:E)/LOOKUP(A253,'DMG Tables'!G:G,'DMG Tables'!H:H)</f>
        <v>300</v>
      </c>
    </row>
    <row r="254" spans="1:5" x14ac:dyDescent="0.3">
      <c r="A254" s="11">
        <v>253</v>
      </c>
      <c r="B254" s="11">
        <f>Table36[Players]*LOOKUP(Table36[Level],'DMG Tables'!A:A,'DMG Tables'!B:B)/LOOKUP(A254,'DMG Tables'!G:G,'DMG Tables'!H:H)</f>
        <v>56.25</v>
      </c>
      <c r="C254" s="11">
        <f>Table36[Players]*LOOKUP(Table36[Level],'DMG Tables'!A:A,'DMG Tables'!C:C)/LOOKUP(A254,'DMG Tables'!G:G,'DMG Tables'!H:H)</f>
        <v>112.5</v>
      </c>
      <c r="D254" s="11">
        <f>Table36[Players]*LOOKUP(Table36[Level],'DMG Tables'!A:A,'DMG Tables'!D:D)/LOOKUP(A254,'DMG Tables'!G:G,'DMG Tables'!H:H)</f>
        <v>168.75</v>
      </c>
      <c r="E254" s="11">
        <f>Table36[Players]*LOOKUP(Table36[Level],'DMG Tables'!A:A,'DMG Tables'!E:E)/LOOKUP(A254,'DMG Tables'!G:G,'DMG Tables'!H:H)</f>
        <v>300</v>
      </c>
    </row>
    <row r="255" spans="1:5" x14ac:dyDescent="0.3">
      <c r="A255" s="11">
        <v>254</v>
      </c>
      <c r="B255" s="11">
        <f>Table36[Players]*LOOKUP(Table36[Level],'DMG Tables'!A:A,'DMG Tables'!B:B)/LOOKUP(A255,'DMG Tables'!G:G,'DMG Tables'!H:H)</f>
        <v>56.25</v>
      </c>
      <c r="C255" s="11">
        <f>Table36[Players]*LOOKUP(Table36[Level],'DMG Tables'!A:A,'DMG Tables'!C:C)/LOOKUP(A255,'DMG Tables'!G:G,'DMG Tables'!H:H)</f>
        <v>112.5</v>
      </c>
      <c r="D255" s="11">
        <f>Table36[Players]*LOOKUP(Table36[Level],'DMG Tables'!A:A,'DMG Tables'!D:D)/LOOKUP(A255,'DMG Tables'!G:G,'DMG Tables'!H:H)</f>
        <v>168.75</v>
      </c>
      <c r="E255" s="11">
        <f>Table36[Players]*LOOKUP(Table36[Level],'DMG Tables'!A:A,'DMG Tables'!E:E)/LOOKUP(A255,'DMG Tables'!G:G,'DMG Tables'!H:H)</f>
        <v>300</v>
      </c>
    </row>
    <row r="256" spans="1:5" x14ac:dyDescent="0.3">
      <c r="A256" s="11">
        <v>255</v>
      </c>
      <c r="B256" s="11">
        <f>Table36[Players]*LOOKUP(Table36[Level],'DMG Tables'!A:A,'DMG Tables'!B:B)/LOOKUP(A256,'DMG Tables'!G:G,'DMG Tables'!H:H)</f>
        <v>56.25</v>
      </c>
      <c r="C256" s="11">
        <f>Table36[Players]*LOOKUP(Table36[Level],'DMG Tables'!A:A,'DMG Tables'!C:C)/LOOKUP(A256,'DMG Tables'!G:G,'DMG Tables'!H:H)</f>
        <v>112.5</v>
      </c>
      <c r="D256" s="11">
        <f>Table36[Players]*LOOKUP(Table36[Level],'DMG Tables'!A:A,'DMG Tables'!D:D)/LOOKUP(A256,'DMG Tables'!G:G,'DMG Tables'!H:H)</f>
        <v>168.75</v>
      </c>
      <c r="E256" s="11">
        <f>Table36[Players]*LOOKUP(Table36[Level],'DMG Tables'!A:A,'DMG Tables'!E:E)/LOOKUP(A256,'DMG Tables'!G:G,'DMG Tables'!H:H)</f>
        <v>300</v>
      </c>
    </row>
    <row r="257" spans="1:5" x14ac:dyDescent="0.3">
      <c r="A257" s="11">
        <v>256</v>
      </c>
      <c r="B257" s="11">
        <f>Table36[Players]*LOOKUP(Table36[Level],'DMG Tables'!A:A,'DMG Tables'!B:B)/LOOKUP(A257,'DMG Tables'!G:G,'DMG Tables'!H:H)</f>
        <v>56.25</v>
      </c>
      <c r="C257" s="11">
        <f>Table36[Players]*LOOKUP(Table36[Level],'DMG Tables'!A:A,'DMG Tables'!C:C)/LOOKUP(A257,'DMG Tables'!G:G,'DMG Tables'!H:H)</f>
        <v>112.5</v>
      </c>
      <c r="D257" s="11">
        <f>Table36[Players]*LOOKUP(Table36[Level],'DMG Tables'!A:A,'DMG Tables'!D:D)/LOOKUP(A257,'DMG Tables'!G:G,'DMG Tables'!H:H)</f>
        <v>168.75</v>
      </c>
      <c r="E257" s="11">
        <f>Table36[Players]*LOOKUP(Table36[Level],'DMG Tables'!A:A,'DMG Tables'!E:E)/LOOKUP(A257,'DMG Tables'!G:G,'DMG Tables'!H:H)</f>
        <v>300</v>
      </c>
    </row>
    <row r="258" spans="1:5" x14ac:dyDescent="0.3">
      <c r="A258" s="11">
        <v>257</v>
      </c>
      <c r="B258" s="11">
        <f>Table36[Players]*LOOKUP(Table36[Level],'DMG Tables'!A:A,'DMG Tables'!B:B)/LOOKUP(A258,'DMG Tables'!G:G,'DMG Tables'!H:H)</f>
        <v>56.25</v>
      </c>
      <c r="C258" s="11">
        <f>Table36[Players]*LOOKUP(Table36[Level],'DMG Tables'!A:A,'DMG Tables'!C:C)/LOOKUP(A258,'DMG Tables'!G:G,'DMG Tables'!H:H)</f>
        <v>112.5</v>
      </c>
      <c r="D258" s="11">
        <f>Table36[Players]*LOOKUP(Table36[Level],'DMG Tables'!A:A,'DMG Tables'!D:D)/LOOKUP(A258,'DMG Tables'!G:G,'DMG Tables'!H:H)</f>
        <v>168.75</v>
      </c>
      <c r="E258" s="11">
        <f>Table36[Players]*LOOKUP(Table36[Level],'DMG Tables'!A:A,'DMG Tables'!E:E)/LOOKUP(A258,'DMG Tables'!G:G,'DMG Tables'!H:H)</f>
        <v>300</v>
      </c>
    </row>
    <row r="259" spans="1:5" x14ac:dyDescent="0.3">
      <c r="A259" s="11">
        <v>258</v>
      </c>
      <c r="B259" s="11">
        <f>Table36[Players]*LOOKUP(Table36[Level],'DMG Tables'!A:A,'DMG Tables'!B:B)/LOOKUP(A259,'DMG Tables'!G:G,'DMG Tables'!H:H)</f>
        <v>56.25</v>
      </c>
      <c r="C259" s="11">
        <f>Table36[Players]*LOOKUP(Table36[Level],'DMG Tables'!A:A,'DMG Tables'!C:C)/LOOKUP(A259,'DMG Tables'!G:G,'DMG Tables'!H:H)</f>
        <v>112.5</v>
      </c>
      <c r="D259" s="11">
        <f>Table36[Players]*LOOKUP(Table36[Level],'DMG Tables'!A:A,'DMG Tables'!D:D)/LOOKUP(A259,'DMG Tables'!G:G,'DMG Tables'!H:H)</f>
        <v>168.75</v>
      </c>
      <c r="E259" s="11">
        <f>Table36[Players]*LOOKUP(Table36[Level],'DMG Tables'!A:A,'DMG Tables'!E:E)/LOOKUP(A259,'DMG Tables'!G:G,'DMG Tables'!H:H)</f>
        <v>300</v>
      </c>
    </row>
    <row r="260" spans="1:5" x14ac:dyDescent="0.3">
      <c r="A260" s="11">
        <v>259</v>
      </c>
      <c r="B260" s="11">
        <f>Table36[Players]*LOOKUP(Table36[Level],'DMG Tables'!A:A,'DMG Tables'!B:B)/LOOKUP(A260,'DMG Tables'!G:G,'DMG Tables'!H:H)</f>
        <v>56.25</v>
      </c>
      <c r="C260" s="11">
        <f>Table36[Players]*LOOKUP(Table36[Level],'DMG Tables'!A:A,'DMG Tables'!C:C)/LOOKUP(A260,'DMG Tables'!G:G,'DMG Tables'!H:H)</f>
        <v>112.5</v>
      </c>
      <c r="D260" s="11">
        <f>Table36[Players]*LOOKUP(Table36[Level],'DMG Tables'!A:A,'DMG Tables'!D:D)/LOOKUP(A260,'DMG Tables'!G:G,'DMG Tables'!H:H)</f>
        <v>168.75</v>
      </c>
      <c r="E260" s="11">
        <f>Table36[Players]*LOOKUP(Table36[Level],'DMG Tables'!A:A,'DMG Tables'!E:E)/LOOKUP(A260,'DMG Tables'!G:G,'DMG Tables'!H:H)</f>
        <v>300</v>
      </c>
    </row>
    <row r="261" spans="1:5" x14ac:dyDescent="0.3">
      <c r="A261" s="11">
        <v>260</v>
      </c>
      <c r="B261" s="11">
        <f>Table36[Players]*LOOKUP(Table36[Level],'DMG Tables'!A:A,'DMG Tables'!B:B)/LOOKUP(A261,'DMG Tables'!G:G,'DMG Tables'!H:H)</f>
        <v>56.25</v>
      </c>
      <c r="C261" s="11">
        <f>Table36[Players]*LOOKUP(Table36[Level],'DMG Tables'!A:A,'DMG Tables'!C:C)/LOOKUP(A261,'DMG Tables'!G:G,'DMG Tables'!H:H)</f>
        <v>112.5</v>
      </c>
      <c r="D261" s="11">
        <f>Table36[Players]*LOOKUP(Table36[Level],'DMG Tables'!A:A,'DMG Tables'!D:D)/LOOKUP(A261,'DMG Tables'!G:G,'DMG Tables'!H:H)</f>
        <v>168.75</v>
      </c>
      <c r="E261" s="11">
        <f>Table36[Players]*LOOKUP(Table36[Level],'DMG Tables'!A:A,'DMG Tables'!E:E)/LOOKUP(A261,'DMG Tables'!G:G,'DMG Tables'!H:H)</f>
        <v>300</v>
      </c>
    </row>
    <row r="262" spans="1:5" x14ac:dyDescent="0.3">
      <c r="A262" s="11">
        <v>261</v>
      </c>
      <c r="B262" s="11">
        <f>Table36[Players]*LOOKUP(Table36[Level],'DMG Tables'!A:A,'DMG Tables'!B:B)/LOOKUP(A262,'DMG Tables'!G:G,'DMG Tables'!H:H)</f>
        <v>56.25</v>
      </c>
      <c r="C262" s="11">
        <f>Table36[Players]*LOOKUP(Table36[Level],'DMG Tables'!A:A,'DMG Tables'!C:C)/LOOKUP(A262,'DMG Tables'!G:G,'DMG Tables'!H:H)</f>
        <v>112.5</v>
      </c>
      <c r="D262" s="11">
        <f>Table36[Players]*LOOKUP(Table36[Level],'DMG Tables'!A:A,'DMG Tables'!D:D)/LOOKUP(A262,'DMG Tables'!G:G,'DMG Tables'!H:H)</f>
        <v>168.75</v>
      </c>
      <c r="E262" s="11">
        <f>Table36[Players]*LOOKUP(Table36[Level],'DMG Tables'!A:A,'DMG Tables'!E:E)/LOOKUP(A262,'DMG Tables'!G:G,'DMG Tables'!H:H)</f>
        <v>300</v>
      </c>
    </row>
    <row r="263" spans="1:5" x14ac:dyDescent="0.3">
      <c r="A263" s="11">
        <v>262</v>
      </c>
      <c r="B263" s="11">
        <f>Table36[Players]*LOOKUP(Table36[Level],'DMG Tables'!A:A,'DMG Tables'!B:B)/LOOKUP(A263,'DMG Tables'!G:G,'DMG Tables'!H:H)</f>
        <v>56.25</v>
      </c>
      <c r="C263" s="11">
        <f>Table36[Players]*LOOKUP(Table36[Level],'DMG Tables'!A:A,'DMG Tables'!C:C)/LOOKUP(A263,'DMG Tables'!G:G,'DMG Tables'!H:H)</f>
        <v>112.5</v>
      </c>
      <c r="D263" s="11">
        <f>Table36[Players]*LOOKUP(Table36[Level],'DMG Tables'!A:A,'DMG Tables'!D:D)/LOOKUP(A263,'DMG Tables'!G:G,'DMG Tables'!H:H)</f>
        <v>168.75</v>
      </c>
      <c r="E263" s="11">
        <f>Table36[Players]*LOOKUP(Table36[Level],'DMG Tables'!A:A,'DMG Tables'!E:E)/LOOKUP(A263,'DMG Tables'!G:G,'DMG Tables'!H:H)</f>
        <v>300</v>
      </c>
    </row>
    <row r="264" spans="1:5" x14ac:dyDescent="0.3">
      <c r="A264" s="11">
        <v>263</v>
      </c>
      <c r="B264" s="11">
        <f>Table36[Players]*LOOKUP(Table36[Level],'DMG Tables'!A:A,'DMG Tables'!B:B)/LOOKUP(A264,'DMG Tables'!G:G,'DMG Tables'!H:H)</f>
        <v>56.25</v>
      </c>
      <c r="C264" s="11">
        <f>Table36[Players]*LOOKUP(Table36[Level],'DMG Tables'!A:A,'DMG Tables'!C:C)/LOOKUP(A264,'DMG Tables'!G:G,'DMG Tables'!H:H)</f>
        <v>112.5</v>
      </c>
      <c r="D264" s="11">
        <f>Table36[Players]*LOOKUP(Table36[Level],'DMG Tables'!A:A,'DMG Tables'!D:D)/LOOKUP(A264,'DMG Tables'!G:G,'DMG Tables'!H:H)</f>
        <v>168.75</v>
      </c>
      <c r="E264" s="11">
        <f>Table36[Players]*LOOKUP(Table36[Level],'DMG Tables'!A:A,'DMG Tables'!E:E)/LOOKUP(A264,'DMG Tables'!G:G,'DMG Tables'!H:H)</f>
        <v>300</v>
      </c>
    </row>
    <row r="265" spans="1:5" x14ac:dyDescent="0.3">
      <c r="A265" s="11">
        <v>264</v>
      </c>
      <c r="B265" s="11">
        <f>Table36[Players]*LOOKUP(Table36[Level],'DMG Tables'!A:A,'DMG Tables'!B:B)/LOOKUP(A265,'DMG Tables'!G:G,'DMG Tables'!H:H)</f>
        <v>56.25</v>
      </c>
      <c r="C265" s="11">
        <f>Table36[Players]*LOOKUP(Table36[Level],'DMG Tables'!A:A,'DMG Tables'!C:C)/LOOKUP(A265,'DMG Tables'!G:G,'DMG Tables'!H:H)</f>
        <v>112.5</v>
      </c>
      <c r="D265" s="11">
        <f>Table36[Players]*LOOKUP(Table36[Level],'DMG Tables'!A:A,'DMG Tables'!D:D)/LOOKUP(A265,'DMG Tables'!G:G,'DMG Tables'!H:H)</f>
        <v>168.75</v>
      </c>
      <c r="E265" s="11">
        <f>Table36[Players]*LOOKUP(Table36[Level],'DMG Tables'!A:A,'DMG Tables'!E:E)/LOOKUP(A265,'DMG Tables'!G:G,'DMG Tables'!H:H)</f>
        <v>300</v>
      </c>
    </row>
    <row r="266" spans="1:5" x14ac:dyDescent="0.3">
      <c r="A266" s="11">
        <v>265</v>
      </c>
      <c r="B266" s="11">
        <f>Table36[Players]*LOOKUP(Table36[Level],'DMG Tables'!A:A,'DMG Tables'!B:B)/LOOKUP(A266,'DMG Tables'!G:G,'DMG Tables'!H:H)</f>
        <v>56.25</v>
      </c>
      <c r="C266" s="11">
        <f>Table36[Players]*LOOKUP(Table36[Level],'DMG Tables'!A:A,'DMG Tables'!C:C)/LOOKUP(A266,'DMG Tables'!G:G,'DMG Tables'!H:H)</f>
        <v>112.5</v>
      </c>
      <c r="D266" s="11">
        <f>Table36[Players]*LOOKUP(Table36[Level],'DMG Tables'!A:A,'DMG Tables'!D:D)/LOOKUP(A266,'DMG Tables'!G:G,'DMG Tables'!H:H)</f>
        <v>168.75</v>
      </c>
      <c r="E266" s="11">
        <f>Table36[Players]*LOOKUP(Table36[Level],'DMG Tables'!A:A,'DMG Tables'!E:E)/LOOKUP(A266,'DMG Tables'!G:G,'DMG Tables'!H:H)</f>
        <v>300</v>
      </c>
    </row>
    <row r="267" spans="1:5" x14ac:dyDescent="0.3">
      <c r="A267" s="11">
        <v>266</v>
      </c>
      <c r="B267" s="11">
        <f>Table36[Players]*LOOKUP(Table36[Level],'DMG Tables'!A:A,'DMG Tables'!B:B)/LOOKUP(A267,'DMG Tables'!G:G,'DMG Tables'!H:H)</f>
        <v>56.25</v>
      </c>
      <c r="C267" s="11">
        <f>Table36[Players]*LOOKUP(Table36[Level],'DMG Tables'!A:A,'DMG Tables'!C:C)/LOOKUP(A267,'DMG Tables'!G:G,'DMG Tables'!H:H)</f>
        <v>112.5</v>
      </c>
      <c r="D267" s="11">
        <f>Table36[Players]*LOOKUP(Table36[Level],'DMG Tables'!A:A,'DMG Tables'!D:D)/LOOKUP(A267,'DMG Tables'!G:G,'DMG Tables'!H:H)</f>
        <v>168.75</v>
      </c>
      <c r="E267" s="11">
        <f>Table36[Players]*LOOKUP(Table36[Level],'DMG Tables'!A:A,'DMG Tables'!E:E)/LOOKUP(A267,'DMG Tables'!G:G,'DMG Tables'!H:H)</f>
        <v>300</v>
      </c>
    </row>
    <row r="268" spans="1:5" x14ac:dyDescent="0.3">
      <c r="A268" s="11">
        <v>267</v>
      </c>
      <c r="B268" s="11">
        <f>Table36[Players]*LOOKUP(Table36[Level],'DMG Tables'!A:A,'DMG Tables'!B:B)/LOOKUP(A268,'DMG Tables'!G:G,'DMG Tables'!H:H)</f>
        <v>56.25</v>
      </c>
      <c r="C268" s="11">
        <f>Table36[Players]*LOOKUP(Table36[Level],'DMG Tables'!A:A,'DMG Tables'!C:C)/LOOKUP(A268,'DMG Tables'!G:G,'DMG Tables'!H:H)</f>
        <v>112.5</v>
      </c>
      <c r="D268" s="11">
        <f>Table36[Players]*LOOKUP(Table36[Level],'DMG Tables'!A:A,'DMG Tables'!D:D)/LOOKUP(A268,'DMG Tables'!G:G,'DMG Tables'!H:H)</f>
        <v>168.75</v>
      </c>
      <c r="E268" s="11">
        <f>Table36[Players]*LOOKUP(Table36[Level],'DMG Tables'!A:A,'DMG Tables'!E:E)/LOOKUP(A268,'DMG Tables'!G:G,'DMG Tables'!H:H)</f>
        <v>300</v>
      </c>
    </row>
    <row r="269" spans="1:5" x14ac:dyDescent="0.3">
      <c r="A269" s="11">
        <v>268</v>
      </c>
      <c r="B269" s="11">
        <f>Table36[Players]*LOOKUP(Table36[Level],'DMG Tables'!A:A,'DMG Tables'!B:B)/LOOKUP(A269,'DMG Tables'!G:G,'DMG Tables'!H:H)</f>
        <v>56.25</v>
      </c>
      <c r="C269" s="11">
        <f>Table36[Players]*LOOKUP(Table36[Level],'DMG Tables'!A:A,'DMG Tables'!C:C)/LOOKUP(A269,'DMG Tables'!G:G,'DMG Tables'!H:H)</f>
        <v>112.5</v>
      </c>
      <c r="D269" s="11">
        <f>Table36[Players]*LOOKUP(Table36[Level],'DMG Tables'!A:A,'DMG Tables'!D:D)/LOOKUP(A269,'DMG Tables'!G:G,'DMG Tables'!H:H)</f>
        <v>168.75</v>
      </c>
      <c r="E269" s="11">
        <f>Table36[Players]*LOOKUP(Table36[Level],'DMG Tables'!A:A,'DMG Tables'!E:E)/LOOKUP(A269,'DMG Tables'!G:G,'DMG Tables'!H:H)</f>
        <v>300</v>
      </c>
    </row>
    <row r="270" spans="1:5" x14ac:dyDescent="0.3">
      <c r="A270" s="11">
        <v>269</v>
      </c>
      <c r="B270" s="11">
        <f>Table36[Players]*LOOKUP(Table36[Level],'DMG Tables'!A:A,'DMG Tables'!B:B)/LOOKUP(A270,'DMG Tables'!G:G,'DMG Tables'!H:H)</f>
        <v>56.25</v>
      </c>
      <c r="C270" s="11">
        <f>Table36[Players]*LOOKUP(Table36[Level],'DMG Tables'!A:A,'DMG Tables'!C:C)/LOOKUP(A270,'DMG Tables'!G:G,'DMG Tables'!H:H)</f>
        <v>112.5</v>
      </c>
      <c r="D270" s="11">
        <f>Table36[Players]*LOOKUP(Table36[Level],'DMG Tables'!A:A,'DMG Tables'!D:D)/LOOKUP(A270,'DMG Tables'!G:G,'DMG Tables'!H:H)</f>
        <v>168.75</v>
      </c>
      <c r="E270" s="11">
        <f>Table36[Players]*LOOKUP(Table36[Level],'DMG Tables'!A:A,'DMG Tables'!E:E)/LOOKUP(A270,'DMG Tables'!G:G,'DMG Tables'!H:H)</f>
        <v>300</v>
      </c>
    </row>
    <row r="271" spans="1:5" x14ac:dyDescent="0.3">
      <c r="A271" s="11">
        <v>270</v>
      </c>
      <c r="B271" s="11">
        <f>Table36[Players]*LOOKUP(Table36[Level],'DMG Tables'!A:A,'DMG Tables'!B:B)/LOOKUP(A271,'DMG Tables'!G:G,'DMG Tables'!H:H)</f>
        <v>56.25</v>
      </c>
      <c r="C271" s="11">
        <f>Table36[Players]*LOOKUP(Table36[Level],'DMG Tables'!A:A,'DMG Tables'!C:C)/LOOKUP(A271,'DMG Tables'!G:G,'DMG Tables'!H:H)</f>
        <v>112.5</v>
      </c>
      <c r="D271" s="11">
        <f>Table36[Players]*LOOKUP(Table36[Level],'DMG Tables'!A:A,'DMG Tables'!D:D)/LOOKUP(A271,'DMG Tables'!G:G,'DMG Tables'!H:H)</f>
        <v>168.75</v>
      </c>
      <c r="E271" s="11">
        <f>Table36[Players]*LOOKUP(Table36[Level],'DMG Tables'!A:A,'DMG Tables'!E:E)/LOOKUP(A271,'DMG Tables'!G:G,'DMG Tables'!H:H)</f>
        <v>300</v>
      </c>
    </row>
    <row r="272" spans="1:5" x14ac:dyDescent="0.3">
      <c r="A272" s="11">
        <v>271</v>
      </c>
      <c r="B272" s="11">
        <f>Table36[Players]*LOOKUP(Table36[Level],'DMG Tables'!A:A,'DMG Tables'!B:B)/LOOKUP(A272,'DMG Tables'!G:G,'DMG Tables'!H:H)</f>
        <v>56.25</v>
      </c>
      <c r="C272" s="11">
        <f>Table36[Players]*LOOKUP(Table36[Level],'DMG Tables'!A:A,'DMG Tables'!C:C)/LOOKUP(A272,'DMG Tables'!G:G,'DMG Tables'!H:H)</f>
        <v>112.5</v>
      </c>
      <c r="D272" s="11">
        <f>Table36[Players]*LOOKUP(Table36[Level],'DMG Tables'!A:A,'DMG Tables'!D:D)/LOOKUP(A272,'DMG Tables'!G:G,'DMG Tables'!H:H)</f>
        <v>168.75</v>
      </c>
      <c r="E272" s="11">
        <f>Table36[Players]*LOOKUP(Table36[Level],'DMG Tables'!A:A,'DMG Tables'!E:E)/LOOKUP(A272,'DMG Tables'!G:G,'DMG Tables'!H:H)</f>
        <v>300</v>
      </c>
    </row>
    <row r="273" spans="1:5" x14ac:dyDescent="0.3">
      <c r="A273" s="11">
        <v>272</v>
      </c>
      <c r="B273" s="11">
        <f>Table36[Players]*LOOKUP(Table36[Level],'DMG Tables'!A:A,'DMG Tables'!B:B)/LOOKUP(A273,'DMG Tables'!G:G,'DMG Tables'!H:H)</f>
        <v>56.25</v>
      </c>
      <c r="C273" s="11">
        <f>Table36[Players]*LOOKUP(Table36[Level],'DMG Tables'!A:A,'DMG Tables'!C:C)/LOOKUP(A273,'DMG Tables'!G:G,'DMG Tables'!H:H)</f>
        <v>112.5</v>
      </c>
      <c r="D273" s="11">
        <f>Table36[Players]*LOOKUP(Table36[Level],'DMG Tables'!A:A,'DMG Tables'!D:D)/LOOKUP(A273,'DMG Tables'!G:G,'DMG Tables'!H:H)</f>
        <v>168.75</v>
      </c>
      <c r="E273" s="11">
        <f>Table36[Players]*LOOKUP(Table36[Level],'DMG Tables'!A:A,'DMG Tables'!E:E)/LOOKUP(A273,'DMG Tables'!G:G,'DMG Tables'!H:H)</f>
        <v>300</v>
      </c>
    </row>
    <row r="274" spans="1:5" x14ac:dyDescent="0.3">
      <c r="A274" s="11">
        <v>273</v>
      </c>
      <c r="B274" s="11">
        <f>Table36[Players]*LOOKUP(Table36[Level],'DMG Tables'!A:A,'DMG Tables'!B:B)/LOOKUP(A274,'DMG Tables'!G:G,'DMG Tables'!H:H)</f>
        <v>56.25</v>
      </c>
      <c r="C274" s="11">
        <f>Table36[Players]*LOOKUP(Table36[Level],'DMG Tables'!A:A,'DMG Tables'!C:C)/LOOKUP(A274,'DMG Tables'!G:G,'DMG Tables'!H:H)</f>
        <v>112.5</v>
      </c>
      <c r="D274" s="11">
        <f>Table36[Players]*LOOKUP(Table36[Level],'DMG Tables'!A:A,'DMG Tables'!D:D)/LOOKUP(A274,'DMG Tables'!G:G,'DMG Tables'!H:H)</f>
        <v>168.75</v>
      </c>
      <c r="E274" s="11">
        <f>Table36[Players]*LOOKUP(Table36[Level],'DMG Tables'!A:A,'DMG Tables'!E:E)/LOOKUP(A274,'DMG Tables'!G:G,'DMG Tables'!H:H)</f>
        <v>300</v>
      </c>
    </row>
    <row r="275" spans="1:5" x14ac:dyDescent="0.3">
      <c r="A275" s="11">
        <v>274</v>
      </c>
      <c r="B275" s="11">
        <f>Table36[Players]*LOOKUP(Table36[Level],'DMG Tables'!A:A,'DMG Tables'!B:B)/LOOKUP(A275,'DMG Tables'!G:G,'DMG Tables'!H:H)</f>
        <v>56.25</v>
      </c>
      <c r="C275" s="11">
        <f>Table36[Players]*LOOKUP(Table36[Level],'DMG Tables'!A:A,'DMG Tables'!C:C)/LOOKUP(A275,'DMG Tables'!G:G,'DMG Tables'!H:H)</f>
        <v>112.5</v>
      </c>
      <c r="D275" s="11">
        <f>Table36[Players]*LOOKUP(Table36[Level],'DMG Tables'!A:A,'DMG Tables'!D:D)/LOOKUP(A275,'DMG Tables'!G:G,'DMG Tables'!H:H)</f>
        <v>168.75</v>
      </c>
      <c r="E275" s="11">
        <f>Table36[Players]*LOOKUP(Table36[Level],'DMG Tables'!A:A,'DMG Tables'!E:E)/LOOKUP(A275,'DMG Tables'!G:G,'DMG Tables'!H:H)</f>
        <v>300</v>
      </c>
    </row>
    <row r="276" spans="1:5" x14ac:dyDescent="0.3">
      <c r="A276" s="11">
        <v>275</v>
      </c>
      <c r="B276" s="11">
        <f>Table36[Players]*LOOKUP(Table36[Level],'DMG Tables'!A:A,'DMG Tables'!B:B)/LOOKUP(A276,'DMG Tables'!G:G,'DMG Tables'!H:H)</f>
        <v>56.25</v>
      </c>
      <c r="C276" s="11">
        <f>Table36[Players]*LOOKUP(Table36[Level],'DMG Tables'!A:A,'DMG Tables'!C:C)/LOOKUP(A276,'DMG Tables'!G:G,'DMG Tables'!H:H)</f>
        <v>112.5</v>
      </c>
      <c r="D276" s="11">
        <f>Table36[Players]*LOOKUP(Table36[Level],'DMG Tables'!A:A,'DMG Tables'!D:D)/LOOKUP(A276,'DMG Tables'!G:G,'DMG Tables'!H:H)</f>
        <v>168.75</v>
      </c>
      <c r="E276" s="11">
        <f>Table36[Players]*LOOKUP(Table36[Level],'DMG Tables'!A:A,'DMG Tables'!E:E)/LOOKUP(A276,'DMG Tables'!G:G,'DMG Tables'!H:H)</f>
        <v>300</v>
      </c>
    </row>
    <row r="277" spans="1:5" x14ac:dyDescent="0.3">
      <c r="A277" s="11">
        <v>276</v>
      </c>
      <c r="B277" s="11">
        <f>Table36[Players]*LOOKUP(Table36[Level],'DMG Tables'!A:A,'DMG Tables'!B:B)/LOOKUP(A277,'DMG Tables'!G:G,'DMG Tables'!H:H)</f>
        <v>56.25</v>
      </c>
      <c r="C277" s="11">
        <f>Table36[Players]*LOOKUP(Table36[Level],'DMG Tables'!A:A,'DMG Tables'!C:C)/LOOKUP(A277,'DMG Tables'!G:G,'DMG Tables'!H:H)</f>
        <v>112.5</v>
      </c>
      <c r="D277" s="11">
        <f>Table36[Players]*LOOKUP(Table36[Level],'DMG Tables'!A:A,'DMG Tables'!D:D)/LOOKUP(A277,'DMG Tables'!G:G,'DMG Tables'!H:H)</f>
        <v>168.75</v>
      </c>
      <c r="E277" s="11">
        <f>Table36[Players]*LOOKUP(Table36[Level],'DMG Tables'!A:A,'DMG Tables'!E:E)/LOOKUP(A277,'DMG Tables'!G:G,'DMG Tables'!H:H)</f>
        <v>300</v>
      </c>
    </row>
    <row r="278" spans="1:5" x14ac:dyDescent="0.3">
      <c r="A278" s="11">
        <v>277</v>
      </c>
      <c r="B278" s="11">
        <f>Table36[Players]*LOOKUP(Table36[Level],'DMG Tables'!A:A,'DMG Tables'!B:B)/LOOKUP(A278,'DMG Tables'!G:G,'DMG Tables'!H:H)</f>
        <v>56.25</v>
      </c>
      <c r="C278" s="11">
        <f>Table36[Players]*LOOKUP(Table36[Level],'DMG Tables'!A:A,'DMG Tables'!C:C)/LOOKUP(A278,'DMG Tables'!G:G,'DMG Tables'!H:H)</f>
        <v>112.5</v>
      </c>
      <c r="D278" s="11">
        <f>Table36[Players]*LOOKUP(Table36[Level],'DMG Tables'!A:A,'DMG Tables'!D:D)/LOOKUP(A278,'DMG Tables'!G:G,'DMG Tables'!H:H)</f>
        <v>168.75</v>
      </c>
      <c r="E278" s="11">
        <f>Table36[Players]*LOOKUP(Table36[Level],'DMG Tables'!A:A,'DMG Tables'!E:E)/LOOKUP(A278,'DMG Tables'!G:G,'DMG Tables'!H:H)</f>
        <v>300</v>
      </c>
    </row>
    <row r="279" spans="1:5" x14ac:dyDescent="0.3">
      <c r="A279" s="11">
        <v>278</v>
      </c>
      <c r="B279" s="11">
        <f>Table36[Players]*LOOKUP(Table36[Level],'DMG Tables'!A:A,'DMG Tables'!B:B)/LOOKUP(A279,'DMG Tables'!G:G,'DMG Tables'!H:H)</f>
        <v>56.25</v>
      </c>
      <c r="C279" s="11">
        <f>Table36[Players]*LOOKUP(Table36[Level],'DMG Tables'!A:A,'DMG Tables'!C:C)/LOOKUP(A279,'DMG Tables'!G:G,'DMG Tables'!H:H)</f>
        <v>112.5</v>
      </c>
      <c r="D279" s="11">
        <f>Table36[Players]*LOOKUP(Table36[Level],'DMG Tables'!A:A,'DMG Tables'!D:D)/LOOKUP(A279,'DMG Tables'!G:G,'DMG Tables'!H:H)</f>
        <v>168.75</v>
      </c>
      <c r="E279" s="11">
        <f>Table36[Players]*LOOKUP(Table36[Level],'DMG Tables'!A:A,'DMG Tables'!E:E)/LOOKUP(A279,'DMG Tables'!G:G,'DMG Tables'!H:H)</f>
        <v>300</v>
      </c>
    </row>
    <row r="280" spans="1:5" x14ac:dyDescent="0.3">
      <c r="A280" s="11">
        <v>279</v>
      </c>
      <c r="B280" s="11">
        <f>Table36[Players]*LOOKUP(Table36[Level],'DMG Tables'!A:A,'DMG Tables'!B:B)/LOOKUP(A280,'DMG Tables'!G:G,'DMG Tables'!H:H)</f>
        <v>56.25</v>
      </c>
      <c r="C280" s="11">
        <f>Table36[Players]*LOOKUP(Table36[Level],'DMG Tables'!A:A,'DMG Tables'!C:C)/LOOKUP(A280,'DMG Tables'!G:G,'DMG Tables'!H:H)</f>
        <v>112.5</v>
      </c>
      <c r="D280" s="11">
        <f>Table36[Players]*LOOKUP(Table36[Level],'DMG Tables'!A:A,'DMG Tables'!D:D)/LOOKUP(A280,'DMG Tables'!G:G,'DMG Tables'!H:H)</f>
        <v>168.75</v>
      </c>
      <c r="E280" s="11">
        <f>Table36[Players]*LOOKUP(Table36[Level],'DMG Tables'!A:A,'DMG Tables'!E:E)/LOOKUP(A280,'DMG Tables'!G:G,'DMG Tables'!H:H)</f>
        <v>300</v>
      </c>
    </row>
    <row r="281" spans="1:5" x14ac:dyDescent="0.3">
      <c r="A281" s="11">
        <v>280</v>
      </c>
      <c r="B281" s="11">
        <f>Table36[Players]*LOOKUP(Table36[Level],'DMG Tables'!A:A,'DMG Tables'!B:B)/LOOKUP(A281,'DMG Tables'!G:G,'DMG Tables'!H:H)</f>
        <v>56.25</v>
      </c>
      <c r="C281" s="11">
        <f>Table36[Players]*LOOKUP(Table36[Level],'DMG Tables'!A:A,'DMG Tables'!C:C)/LOOKUP(A281,'DMG Tables'!G:G,'DMG Tables'!H:H)</f>
        <v>112.5</v>
      </c>
      <c r="D281" s="11">
        <f>Table36[Players]*LOOKUP(Table36[Level],'DMG Tables'!A:A,'DMG Tables'!D:D)/LOOKUP(A281,'DMG Tables'!G:G,'DMG Tables'!H:H)</f>
        <v>168.75</v>
      </c>
      <c r="E281" s="11">
        <f>Table36[Players]*LOOKUP(Table36[Level],'DMG Tables'!A:A,'DMG Tables'!E:E)/LOOKUP(A281,'DMG Tables'!G:G,'DMG Tables'!H:H)</f>
        <v>300</v>
      </c>
    </row>
    <row r="282" spans="1:5" x14ac:dyDescent="0.3">
      <c r="A282" s="11">
        <v>281</v>
      </c>
      <c r="B282" s="11">
        <f>Table36[Players]*LOOKUP(Table36[Level],'DMG Tables'!A:A,'DMG Tables'!B:B)/LOOKUP(A282,'DMG Tables'!G:G,'DMG Tables'!H:H)</f>
        <v>56.25</v>
      </c>
      <c r="C282" s="11">
        <f>Table36[Players]*LOOKUP(Table36[Level],'DMG Tables'!A:A,'DMG Tables'!C:C)/LOOKUP(A282,'DMG Tables'!G:G,'DMG Tables'!H:H)</f>
        <v>112.5</v>
      </c>
      <c r="D282" s="11">
        <f>Table36[Players]*LOOKUP(Table36[Level],'DMG Tables'!A:A,'DMG Tables'!D:D)/LOOKUP(A282,'DMG Tables'!G:G,'DMG Tables'!H:H)</f>
        <v>168.75</v>
      </c>
      <c r="E282" s="11">
        <f>Table36[Players]*LOOKUP(Table36[Level],'DMG Tables'!A:A,'DMG Tables'!E:E)/LOOKUP(A282,'DMG Tables'!G:G,'DMG Tables'!H:H)</f>
        <v>300</v>
      </c>
    </row>
    <row r="283" spans="1:5" x14ac:dyDescent="0.3">
      <c r="A283" s="11">
        <v>282</v>
      </c>
      <c r="B283" s="11">
        <f>Table36[Players]*LOOKUP(Table36[Level],'DMG Tables'!A:A,'DMG Tables'!B:B)/LOOKUP(A283,'DMG Tables'!G:G,'DMG Tables'!H:H)</f>
        <v>56.25</v>
      </c>
      <c r="C283" s="11">
        <f>Table36[Players]*LOOKUP(Table36[Level],'DMG Tables'!A:A,'DMG Tables'!C:C)/LOOKUP(A283,'DMG Tables'!G:G,'DMG Tables'!H:H)</f>
        <v>112.5</v>
      </c>
      <c r="D283" s="11">
        <f>Table36[Players]*LOOKUP(Table36[Level],'DMG Tables'!A:A,'DMG Tables'!D:D)/LOOKUP(A283,'DMG Tables'!G:G,'DMG Tables'!H:H)</f>
        <v>168.75</v>
      </c>
      <c r="E283" s="11">
        <f>Table36[Players]*LOOKUP(Table36[Level],'DMG Tables'!A:A,'DMG Tables'!E:E)/LOOKUP(A283,'DMG Tables'!G:G,'DMG Tables'!H:H)</f>
        <v>300</v>
      </c>
    </row>
    <row r="284" spans="1:5" x14ac:dyDescent="0.3">
      <c r="A284" s="11">
        <v>283</v>
      </c>
      <c r="B284" s="11">
        <f>Table36[Players]*LOOKUP(Table36[Level],'DMG Tables'!A:A,'DMG Tables'!B:B)/LOOKUP(A284,'DMG Tables'!G:G,'DMG Tables'!H:H)</f>
        <v>56.25</v>
      </c>
      <c r="C284" s="11">
        <f>Table36[Players]*LOOKUP(Table36[Level],'DMG Tables'!A:A,'DMG Tables'!C:C)/LOOKUP(A284,'DMG Tables'!G:G,'DMG Tables'!H:H)</f>
        <v>112.5</v>
      </c>
      <c r="D284" s="11">
        <f>Table36[Players]*LOOKUP(Table36[Level],'DMG Tables'!A:A,'DMG Tables'!D:D)/LOOKUP(A284,'DMG Tables'!G:G,'DMG Tables'!H:H)</f>
        <v>168.75</v>
      </c>
      <c r="E284" s="11">
        <f>Table36[Players]*LOOKUP(Table36[Level],'DMG Tables'!A:A,'DMG Tables'!E:E)/LOOKUP(A284,'DMG Tables'!G:G,'DMG Tables'!H:H)</f>
        <v>300</v>
      </c>
    </row>
    <row r="285" spans="1:5" x14ac:dyDescent="0.3">
      <c r="A285" s="11">
        <v>284</v>
      </c>
      <c r="B285" s="11">
        <f>Table36[Players]*LOOKUP(Table36[Level],'DMG Tables'!A:A,'DMG Tables'!B:B)/LOOKUP(A285,'DMG Tables'!G:G,'DMG Tables'!H:H)</f>
        <v>56.25</v>
      </c>
      <c r="C285" s="11">
        <f>Table36[Players]*LOOKUP(Table36[Level],'DMG Tables'!A:A,'DMG Tables'!C:C)/LOOKUP(A285,'DMG Tables'!G:G,'DMG Tables'!H:H)</f>
        <v>112.5</v>
      </c>
      <c r="D285" s="11">
        <f>Table36[Players]*LOOKUP(Table36[Level],'DMG Tables'!A:A,'DMG Tables'!D:D)/LOOKUP(A285,'DMG Tables'!G:G,'DMG Tables'!H:H)</f>
        <v>168.75</v>
      </c>
      <c r="E285" s="11">
        <f>Table36[Players]*LOOKUP(Table36[Level],'DMG Tables'!A:A,'DMG Tables'!E:E)/LOOKUP(A285,'DMG Tables'!G:G,'DMG Tables'!H:H)</f>
        <v>300</v>
      </c>
    </row>
    <row r="286" spans="1:5" x14ac:dyDescent="0.3">
      <c r="A286" s="11">
        <v>285</v>
      </c>
      <c r="B286" s="11">
        <f>Table36[Players]*LOOKUP(Table36[Level],'DMG Tables'!A:A,'DMG Tables'!B:B)/LOOKUP(A286,'DMG Tables'!G:G,'DMG Tables'!H:H)</f>
        <v>56.25</v>
      </c>
      <c r="C286" s="11">
        <f>Table36[Players]*LOOKUP(Table36[Level],'DMG Tables'!A:A,'DMG Tables'!C:C)/LOOKUP(A286,'DMG Tables'!G:G,'DMG Tables'!H:H)</f>
        <v>112.5</v>
      </c>
      <c r="D286" s="11">
        <f>Table36[Players]*LOOKUP(Table36[Level],'DMG Tables'!A:A,'DMG Tables'!D:D)/LOOKUP(A286,'DMG Tables'!G:G,'DMG Tables'!H:H)</f>
        <v>168.75</v>
      </c>
      <c r="E286" s="11">
        <f>Table36[Players]*LOOKUP(Table36[Level],'DMG Tables'!A:A,'DMG Tables'!E:E)/LOOKUP(A286,'DMG Tables'!G:G,'DMG Tables'!H:H)</f>
        <v>300</v>
      </c>
    </row>
    <row r="287" spans="1:5" x14ac:dyDescent="0.3">
      <c r="A287" s="11">
        <v>286</v>
      </c>
      <c r="B287" s="11">
        <f>Table36[Players]*LOOKUP(Table36[Level],'DMG Tables'!A:A,'DMG Tables'!B:B)/LOOKUP(A287,'DMG Tables'!G:G,'DMG Tables'!H:H)</f>
        <v>56.25</v>
      </c>
      <c r="C287" s="11">
        <f>Table36[Players]*LOOKUP(Table36[Level],'DMG Tables'!A:A,'DMG Tables'!C:C)/LOOKUP(A287,'DMG Tables'!G:G,'DMG Tables'!H:H)</f>
        <v>112.5</v>
      </c>
      <c r="D287" s="11">
        <f>Table36[Players]*LOOKUP(Table36[Level],'DMG Tables'!A:A,'DMG Tables'!D:D)/LOOKUP(A287,'DMG Tables'!G:G,'DMG Tables'!H:H)</f>
        <v>168.75</v>
      </c>
      <c r="E287" s="11">
        <f>Table36[Players]*LOOKUP(Table36[Level],'DMG Tables'!A:A,'DMG Tables'!E:E)/LOOKUP(A287,'DMG Tables'!G:G,'DMG Tables'!H:H)</f>
        <v>300</v>
      </c>
    </row>
    <row r="288" spans="1:5" x14ac:dyDescent="0.3">
      <c r="A288" s="11">
        <v>287</v>
      </c>
      <c r="B288" s="11">
        <f>Table36[Players]*LOOKUP(Table36[Level],'DMG Tables'!A:A,'DMG Tables'!B:B)/LOOKUP(A288,'DMG Tables'!G:G,'DMG Tables'!H:H)</f>
        <v>56.25</v>
      </c>
      <c r="C288" s="11">
        <f>Table36[Players]*LOOKUP(Table36[Level],'DMG Tables'!A:A,'DMG Tables'!C:C)/LOOKUP(A288,'DMG Tables'!G:G,'DMG Tables'!H:H)</f>
        <v>112.5</v>
      </c>
      <c r="D288" s="11">
        <f>Table36[Players]*LOOKUP(Table36[Level],'DMG Tables'!A:A,'DMG Tables'!D:D)/LOOKUP(A288,'DMG Tables'!G:G,'DMG Tables'!H:H)</f>
        <v>168.75</v>
      </c>
      <c r="E288" s="11">
        <f>Table36[Players]*LOOKUP(Table36[Level],'DMG Tables'!A:A,'DMG Tables'!E:E)/LOOKUP(A288,'DMG Tables'!G:G,'DMG Tables'!H:H)</f>
        <v>300</v>
      </c>
    </row>
    <row r="289" spans="1:5" x14ac:dyDescent="0.3">
      <c r="A289" s="11">
        <v>288</v>
      </c>
      <c r="B289" s="11">
        <f>Table36[Players]*LOOKUP(Table36[Level],'DMG Tables'!A:A,'DMG Tables'!B:B)/LOOKUP(A289,'DMG Tables'!G:G,'DMG Tables'!H:H)</f>
        <v>56.25</v>
      </c>
      <c r="C289" s="11">
        <f>Table36[Players]*LOOKUP(Table36[Level],'DMG Tables'!A:A,'DMG Tables'!C:C)/LOOKUP(A289,'DMG Tables'!G:G,'DMG Tables'!H:H)</f>
        <v>112.5</v>
      </c>
      <c r="D289" s="11">
        <f>Table36[Players]*LOOKUP(Table36[Level],'DMG Tables'!A:A,'DMG Tables'!D:D)/LOOKUP(A289,'DMG Tables'!G:G,'DMG Tables'!H:H)</f>
        <v>168.75</v>
      </c>
      <c r="E289" s="11">
        <f>Table36[Players]*LOOKUP(Table36[Level],'DMG Tables'!A:A,'DMG Tables'!E:E)/LOOKUP(A289,'DMG Tables'!G:G,'DMG Tables'!H:H)</f>
        <v>300</v>
      </c>
    </row>
    <row r="290" spans="1:5" x14ac:dyDescent="0.3">
      <c r="A290" s="11">
        <v>289</v>
      </c>
      <c r="B290" s="11">
        <f>Table36[Players]*LOOKUP(Table36[Level],'DMG Tables'!A:A,'DMG Tables'!B:B)/LOOKUP(A290,'DMG Tables'!G:G,'DMG Tables'!H:H)</f>
        <v>56.25</v>
      </c>
      <c r="C290" s="11">
        <f>Table36[Players]*LOOKUP(Table36[Level],'DMG Tables'!A:A,'DMG Tables'!C:C)/LOOKUP(A290,'DMG Tables'!G:G,'DMG Tables'!H:H)</f>
        <v>112.5</v>
      </c>
      <c r="D290" s="11">
        <f>Table36[Players]*LOOKUP(Table36[Level],'DMG Tables'!A:A,'DMG Tables'!D:D)/LOOKUP(A290,'DMG Tables'!G:G,'DMG Tables'!H:H)</f>
        <v>168.75</v>
      </c>
      <c r="E290" s="11">
        <f>Table36[Players]*LOOKUP(Table36[Level],'DMG Tables'!A:A,'DMG Tables'!E:E)/LOOKUP(A290,'DMG Tables'!G:G,'DMG Tables'!H:H)</f>
        <v>300</v>
      </c>
    </row>
    <row r="291" spans="1:5" x14ac:dyDescent="0.3">
      <c r="A291" s="11">
        <v>290</v>
      </c>
      <c r="B291" s="11">
        <f>Table36[Players]*LOOKUP(Table36[Level],'DMG Tables'!A:A,'DMG Tables'!B:B)/LOOKUP(A291,'DMG Tables'!G:G,'DMG Tables'!H:H)</f>
        <v>56.25</v>
      </c>
      <c r="C291" s="11">
        <f>Table36[Players]*LOOKUP(Table36[Level],'DMG Tables'!A:A,'DMG Tables'!C:C)/LOOKUP(A291,'DMG Tables'!G:G,'DMG Tables'!H:H)</f>
        <v>112.5</v>
      </c>
      <c r="D291" s="11">
        <f>Table36[Players]*LOOKUP(Table36[Level],'DMG Tables'!A:A,'DMG Tables'!D:D)/LOOKUP(A291,'DMG Tables'!G:G,'DMG Tables'!H:H)</f>
        <v>168.75</v>
      </c>
      <c r="E291" s="11">
        <f>Table36[Players]*LOOKUP(Table36[Level],'DMG Tables'!A:A,'DMG Tables'!E:E)/LOOKUP(A291,'DMG Tables'!G:G,'DMG Tables'!H:H)</f>
        <v>300</v>
      </c>
    </row>
    <row r="292" spans="1:5" x14ac:dyDescent="0.3">
      <c r="A292" s="11">
        <v>291</v>
      </c>
      <c r="B292" s="11">
        <f>Table36[Players]*LOOKUP(Table36[Level],'DMG Tables'!A:A,'DMG Tables'!B:B)/LOOKUP(A292,'DMG Tables'!G:G,'DMG Tables'!H:H)</f>
        <v>56.25</v>
      </c>
      <c r="C292" s="11">
        <f>Table36[Players]*LOOKUP(Table36[Level],'DMG Tables'!A:A,'DMG Tables'!C:C)/LOOKUP(A292,'DMG Tables'!G:G,'DMG Tables'!H:H)</f>
        <v>112.5</v>
      </c>
      <c r="D292" s="11">
        <f>Table36[Players]*LOOKUP(Table36[Level],'DMG Tables'!A:A,'DMG Tables'!D:D)/LOOKUP(A292,'DMG Tables'!G:G,'DMG Tables'!H:H)</f>
        <v>168.75</v>
      </c>
      <c r="E292" s="11">
        <f>Table36[Players]*LOOKUP(Table36[Level],'DMG Tables'!A:A,'DMG Tables'!E:E)/LOOKUP(A292,'DMG Tables'!G:G,'DMG Tables'!H:H)</f>
        <v>300</v>
      </c>
    </row>
    <row r="293" spans="1:5" x14ac:dyDescent="0.3">
      <c r="A293" s="11">
        <v>292</v>
      </c>
      <c r="B293" s="11">
        <f>Table36[Players]*LOOKUP(Table36[Level],'DMG Tables'!A:A,'DMG Tables'!B:B)/LOOKUP(A293,'DMG Tables'!G:G,'DMG Tables'!H:H)</f>
        <v>56.25</v>
      </c>
      <c r="C293" s="11">
        <f>Table36[Players]*LOOKUP(Table36[Level],'DMG Tables'!A:A,'DMG Tables'!C:C)/LOOKUP(A293,'DMG Tables'!G:G,'DMG Tables'!H:H)</f>
        <v>112.5</v>
      </c>
      <c r="D293" s="11">
        <f>Table36[Players]*LOOKUP(Table36[Level],'DMG Tables'!A:A,'DMG Tables'!D:D)/LOOKUP(A293,'DMG Tables'!G:G,'DMG Tables'!H:H)</f>
        <v>168.75</v>
      </c>
      <c r="E293" s="11">
        <f>Table36[Players]*LOOKUP(Table36[Level],'DMG Tables'!A:A,'DMG Tables'!E:E)/LOOKUP(A293,'DMG Tables'!G:G,'DMG Tables'!H:H)</f>
        <v>300</v>
      </c>
    </row>
    <row r="294" spans="1:5" x14ac:dyDescent="0.3">
      <c r="A294" s="11">
        <v>293</v>
      </c>
      <c r="B294" s="11">
        <f>Table36[Players]*LOOKUP(Table36[Level],'DMG Tables'!A:A,'DMG Tables'!B:B)/LOOKUP(A294,'DMG Tables'!G:G,'DMG Tables'!H:H)</f>
        <v>56.25</v>
      </c>
      <c r="C294" s="11">
        <f>Table36[Players]*LOOKUP(Table36[Level],'DMG Tables'!A:A,'DMG Tables'!C:C)/LOOKUP(A294,'DMG Tables'!G:G,'DMG Tables'!H:H)</f>
        <v>112.5</v>
      </c>
      <c r="D294" s="11">
        <f>Table36[Players]*LOOKUP(Table36[Level],'DMG Tables'!A:A,'DMG Tables'!D:D)/LOOKUP(A294,'DMG Tables'!G:G,'DMG Tables'!H:H)</f>
        <v>168.75</v>
      </c>
      <c r="E294" s="11">
        <f>Table36[Players]*LOOKUP(Table36[Level],'DMG Tables'!A:A,'DMG Tables'!E:E)/LOOKUP(A294,'DMG Tables'!G:G,'DMG Tables'!H:H)</f>
        <v>300</v>
      </c>
    </row>
    <row r="295" spans="1:5" x14ac:dyDescent="0.3">
      <c r="A295" s="11">
        <v>294</v>
      </c>
      <c r="B295" s="11">
        <f>Table36[Players]*LOOKUP(Table36[Level],'DMG Tables'!A:A,'DMG Tables'!B:B)/LOOKUP(A295,'DMG Tables'!G:G,'DMG Tables'!H:H)</f>
        <v>56.25</v>
      </c>
      <c r="C295" s="11">
        <f>Table36[Players]*LOOKUP(Table36[Level],'DMG Tables'!A:A,'DMG Tables'!C:C)/LOOKUP(A295,'DMG Tables'!G:G,'DMG Tables'!H:H)</f>
        <v>112.5</v>
      </c>
      <c r="D295" s="11">
        <f>Table36[Players]*LOOKUP(Table36[Level],'DMG Tables'!A:A,'DMG Tables'!D:D)/LOOKUP(A295,'DMG Tables'!G:G,'DMG Tables'!H:H)</f>
        <v>168.75</v>
      </c>
      <c r="E295" s="11">
        <f>Table36[Players]*LOOKUP(Table36[Level],'DMG Tables'!A:A,'DMG Tables'!E:E)/LOOKUP(A295,'DMG Tables'!G:G,'DMG Tables'!H:H)</f>
        <v>300</v>
      </c>
    </row>
    <row r="296" spans="1:5" x14ac:dyDescent="0.3">
      <c r="A296" s="11">
        <v>295</v>
      </c>
      <c r="B296" s="11">
        <f>Table36[Players]*LOOKUP(Table36[Level],'DMG Tables'!A:A,'DMG Tables'!B:B)/LOOKUP(A296,'DMG Tables'!G:G,'DMG Tables'!H:H)</f>
        <v>56.25</v>
      </c>
      <c r="C296" s="11">
        <f>Table36[Players]*LOOKUP(Table36[Level],'DMG Tables'!A:A,'DMG Tables'!C:C)/LOOKUP(A296,'DMG Tables'!G:G,'DMG Tables'!H:H)</f>
        <v>112.5</v>
      </c>
      <c r="D296" s="11">
        <f>Table36[Players]*LOOKUP(Table36[Level],'DMG Tables'!A:A,'DMG Tables'!D:D)/LOOKUP(A296,'DMG Tables'!G:G,'DMG Tables'!H:H)</f>
        <v>168.75</v>
      </c>
      <c r="E296" s="11">
        <f>Table36[Players]*LOOKUP(Table36[Level],'DMG Tables'!A:A,'DMG Tables'!E:E)/LOOKUP(A296,'DMG Tables'!G:G,'DMG Tables'!H:H)</f>
        <v>300</v>
      </c>
    </row>
    <row r="297" spans="1:5" x14ac:dyDescent="0.3">
      <c r="A297" s="11">
        <v>296</v>
      </c>
      <c r="B297" s="11">
        <f>Table36[Players]*LOOKUP(Table36[Level],'DMG Tables'!A:A,'DMG Tables'!B:B)/LOOKUP(A297,'DMG Tables'!G:G,'DMG Tables'!H:H)</f>
        <v>56.25</v>
      </c>
      <c r="C297" s="11">
        <f>Table36[Players]*LOOKUP(Table36[Level],'DMG Tables'!A:A,'DMG Tables'!C:C)/LOOKUP(A297,'DMG Tables'!G:G,'DMG Tables'!H:H)</f>
        <v>112.5</v>
      </c>
      <c r="D297" s="11">
        <f>Table36[Players]*LOOKUP(Table36[Level],'DMG Tables'!A:A,'DMG Tables'!D:D)/LOOKUP(A297,'DMG Tables'!G:G,'DMG Tables'!H:H)</f>
        <v>168.75</v>
      </c>
      <c r="E297" s="11">
        <f>Table36[Players]*LOOKUP(Table36[Level],'DMG Tables'!A:A,'DMG Tables'!E:E)/LOOKUP(A297,'DMG Tables'!G:G,'DMG Tables'!H:H)</f>
        <v>300</v>
      </c>
    </row>
    <row r="298" spans="1:5" x14ac:dyDescent="0.3">
      <c r="A298" s="11">
        <v>297</v>
      </c>
      <c r="B298" s="11">
        <f>Table36[Players]*LOOKUP(Table36[Level],'DMG Tables'!A:A,'DMG Tables'!B:B)/LOOKUP(A298,'DMG Tables'!G:G,'DMG Tables'!H:H)</f>
        <v>56.25</v>
      </c>
      <c r="C298" s="11">
        <f>Table36[Players]*LOOKUP(Table36[Level],'DMG Tables'!A:A,'DMG Tables'!C:C)/LOOKUP(A298,'DMG Tables'!G:G,'DMG Tables'!H:H)</f>
        <v>112.5</v>
      </c>
      <c r="D298" s="11">
        <f>Table36[Players]*LOOKUP(Table36[Level],'DMG Tables'!A:A,'DMG Tables'!D:D)/LOOKUP(A298,'DMG Tables'!G:G,'DMG Tables'!H:H)</f>
        <v>168.75</v>
      </c>
      <c r="E298" s="11">
        <f>Table36[Players]*LOOKUP(Table36[Level],'DMG Tables'!A:A,'DMG Tables'!E:E)/LOOKUP(A298,'DMG Tables'!G:G,'DMG Tables'!H:H)</f>
        <v>300</v>
      </c>
    </row>
    <row r="299" spans="1:5" x14ac:dyDescent="0.3">
      <c r="A299" s="11">
        <v>298</v>
      </c>
      <c r="B299" s="11">
        <f>Table36[Players]*LOOKUP(Table36[Level],'DMG Tables'!A:A,'DMG Tables'!B:B)/LOOKUP(A299,'DMG Tables'!G:G,'DMG Tables'!H:H)</f>
        <v>56.25</v>
      </c>
      <c r="C299" s="11">
        <f>Table36[Players]*LOOKUP(Table36[Level],'DMG Tables'!A:A,'DMG Tables'!C:C)/LOOKUP(A299,'DMG Tables'!G:G,'DMG Tables'!H:H)</f>
        <v>112.5</v>
      </c>
      <c r="D299" s="11">
        <f>Table36[Players]*LOOKUP(Table36[Level],'DMG Tables'!A:A,'DMG Tables'!D:D)/LOOKUP(A299,'DMG Tables'!G:G,'DMG Tables'!H:H)</f>
        <v>168.75</v>
      </c>
      <c r="E299" s="11">
        <f>Table36[Players]*LOOKUP(Table36[Level],'DMG Tables'!A:A,'DMG Tables'!E:E)/LOOKUP(A299,'DMG Tables'!G:G,'DMG Tables'!H:H)</f>
        <v>300</v>
      </c>
    </row>
    <row r="300" spans="1:5" x14ac:dyDescent="0.3">
      <c r="A300" s="11">
        <v>299</v>
      </c>
      <c r="B300" s="11">
        <f>Table36[Players]*LOOKUP(Table36[Level],'DMG Tables'!A:A,'DMG Tables'!B:B)/LOOKUP(A300,'DMG Tables'!G:G,'DMG Tables'!H:H)</f>
        <v>56.25</v>
      </c>
      <c r="C300" s="11">
        <f>Table36[Players]*LOOKUP(Table36[Level],'DMG Tables'!A:A,'DMG Tables'!C:C)/LOOKUP(A300,'DMG Tables'!G:G,'DMG Tables'!H:H)</f>
        <v>112.5</v>
      </c>
      <c r="D300" s="11">
        <f>Table36[Players]*LOOKUP(Table36[Level],'DMG Tables'!A:A,'DMG Tables'!D:D)/LOOKUP(A300,'DMG Tables'!G:G,'DMG Tables'!H:H)</f>
        <v>168.75</v>
      </c>
      <c r="E300" s="11">
        <f>Table36[Players]*LOOKUP(Table36[Level],'DMG Tables'!A:A,'DMG Tables'!E:E)/LOOKUP(A300,'DMG Tables'!G:G,'DMG Tables'!H:H)</f>
        <v>300</v>
      </c>
    </row>
    <row r="301" spans="1:5" x14ac:dyDescent="0.3">
      <c r="A301" s="11">
        <v>300</v>
      </c>
      <c r="B301" s="11">
        <f>Table36[Players]*LOOKUP(Table36[Level],'DMG Tables'!A:A,'DMG Tables'!B:B)/LOOKUP(A301,'DMG Tables'!G:G,'DMG Tables'!H:H)</f>
        <v>56.25</v>
      </c>
      <c r="C301" s="11">
        <f>Table36[Players]*LOOKUP(Table36[Level],'DMG Tables'!A:A,'DMG Tables'!C:C)/LOOKUP(A301,'DMG Tables'!G:G,'DMG Tables'!H:H)</f>
        <v>112.5</v>
      </c>
      <c r="D301" s="11">
        <f>Table36[Players]*LOOKUP(Table36[Level],'DMG Tables'!A:A,'DMG Tables'!D:D)/LOOKUP(A301,'DMG Tables'!G:G,'DMG Tables'!H:H)</f>
        <v>168.75</v>
      </c>
      <c r="E301" s="11">
        <f>Table36[Players]*LOOKUP(Table36[Level],'DMG Tables'!A:A,'DMG Tables'!E:E)/LOOKUP(A301,'DMG Tables'!G:G,'DMG Tables'!H:H)</f>
        <v>300</v>
      </c>
    </row>
    <row r="302" spans="1:5" x14ac:dyDescent="0.3">
      <c r="A302" s="11">
        <v>301</v>
      </c>
      <c r="B302" s="11">
        <f>Table36[Players]*LOOKUP(Table36[Level],'DMG Tables'!A:A,'DMG Tables'!B:B)/LOOKUP(A302,'DMG Tables'!G:G,'DMG Tables'!H:H)</f>
        <v>56.25</v>
      </c>
      <c r="C302" s="11">
        <f>Table36[Players]*LOOKUP(Table36[Level],'DMG Tables'!A:A,'DMG Tables'!C:C)/LOOKUP(A302,'DMG Tables'!G:G,'DMG Tables'!H:H)</f>
        <v>112.5</v>
      </c>
      <c r="D302" s="11">
        <f>Table36[Players]*LOOKUP(Table36[Level],'DMG Tables'!A:A,'DMG Tables'!D:D)/LOOKUP(A302,'DMG Tables'!G:G,'DMG Tables'!H:H)</f>
        <v>168.75</v>
      </c>
      <c r="E302" s="11">
        <f>Table36[Players]*LOOKUP(Table36[Level],'DMG Tables'!A:A,'DMG Tables'!E:E)/LOOKUP(A302,'DMG Tables'!G:G,'DMG Tables'!H:H)</f>
        <v>300</v>
      </c>
    </row>
    <row r="303" spans="1:5" x14ac:dyDescent="0.3">
      <c r="A303" s="11">
        <v>302</v>
      </c>
      <c r="B303" s="11">
        <f>Table36[Players]*LOOKUP(Table36[Level],'DMG Tables'!A:A,'DMG Tables'!B:B)/LOOKUP(A303,'DMG Tables'!G:G,'DMG Tables'!H:H)</f>
        <v>56.25</v>
      </c>
      <c r="C303" s="11">
        <f>Table36[Players]*LOOKUP(Table36[Level],'DMG Tables'!A:A,'DMG Tables'!C:C)/LOOKUP(A303,'DMG Tables'!G:G,'DMG Tables'!H:H)</f>
        <v>112.5</v>
      </c>
      <c r="D303" s="11">
        <f>Table36[Players]*LOOKUP(Table36[Level],'DMG Tables'!A:A,'DMG Tables'!D:D)/LOOKUP(A303,'DMG Tables'!G:G,'DMG Tables'!H:H)</f>
        <v>168.75</v>
      </c>
      <c r="E303" s="11">
        <f>Table36[Players]*LOOKUP(Table36[Level],'DMG Tables'!A:A,'DMG Tables'!E:E)/LOOKUP(A303,'DMG Tables'!G:G,'DMG Tables'!H:H)</f>
        <v>300</v>
      </c>
    </row>
    <row r="304" spans="1:5" x14ac:dyDescent="0.3">
      <c r="A304" s="11">
        <v>303</v>
      </c>
      <c r="B304" s="11">
        <f>Table36[Players]*LOOKUP(Table36[Level],'DMG Tables'!A:A,'DMG Tables'!B:B)/LOOKUP(A304,'DMG Tables'!G:G,'DMG Tables'!H:H)</f>
        <v>56.25</v>
      </c>
      <c r="C304" s="11">
        <f>Table36[Players]*LOOKUP(Table36[Level],'DMG Tables'!A:A,'DMG Tables'!C:C)/LOOKUP(A304,'DMG Tables'!G:G,'DMG Tables'!H:H)</f>
        <v>112.5</v>
      </c>
      <c r="D304" s="11">
        <f>Table36[Players]*LOOKUP(Table36[Level],'DMG Tables'!A:A,'DMG Tables'!D:D)/LOOKUP(A304,'DMG Tables'!G:G,'DMG Tables'!H:H)</f>
        <v>168.75</v>
      </c>
      <c r="E304" s="11">
        <f>Table36[Players]*LOOKUP(Table36[Level],'DMG Tables'!A:A,'DMG Tables'!E:E)/LOOKUP(A304,'DMG Tables'!G:G,'DMG Tables'!H:H)</f>
        <v>300</v>
      </c>
    </row>
    <row r="305" spans="1:5" x14ac:dyDescent="0.3">
      <c r="A305" s="11">
        <v>304</v>
      </c>
      <c r="B305" s="11">
        <f>Table36[Players]*LOOKUP(Table36[Level],'DMG Tables'!A:A,'DMG Tables'!B:B)/LOOKUP(A305,'DMG Tables'!G:G,'DMG Tables'!H:H)</f>
        <v>56.25</v>
      </c>
      <c r="C305" s="11">
        <f>Table36[Players]*LOOKUP(Table36[Level],'DMG Tables'!A:A,'DMG Tables'!C:C)/LOOKUP(A305,'DMG Tables'!G:G,'DMG Tables'!H:H)</f>
        <v>112.5</v>
      </c>
      <c r="D305" s="11">
        <f>Table36[Players]*LOOKUP(Table36[Level],'DMG Tables'!A:A,'DMG Tables'!D:D)/LOOKUP(A305,'DMG Tables'!G:G,'DMG Tables'!H:H)</f>
        <v>168.75</v>
      </c>
      <c r="E305" s="11">
        <f>Table36[Players]*LOOKUP(Table36[Level],'DMG Tables'!A:A,'DMG Tables'!E:E)/LOOKUP(A305,'DMG Tables'!G:G,'DMG Tables'!H:H)</f>
        <v>300</v>
      </c>
    </row>
    <row r="306" spans="1:5" x14ac:dyDescent="0.3">
      <c r="A306" s="11">
        <v>305</v>
      </c>
      <c r="B306" s="11">
        <f>Table36[Players]*LOOKUP(Table36[Level],'DMG Tables'!A:A,'DMG Tables'!B:B)/LOOKUP(A306,'DMG Tables'!G:G,'DMG Tables'!H:H)</f>
        <v>56.25</v>
      </c>
      <c r="C306" s="11">
        <f>Table36[Players]*LOOKUP(Table36[Level],'DMG Tables'!A:A,'DMG Tables'!C:C)/LOOKUP(A306,'DMG Tables'!G:G,'DMG Tables'!H:H)</f>
        <v>112.5</v>
      </c>
      <c r="D306" s="11">
        <f>Table36[Players]*LOOKUP(Table36[Level],'DMG Tables'!A:A,'DMG Tables'!D:D)/LOOKUP(A306,'DMG Tables'!G:G,'DMG Tables'!H:H)</f>
        <v>168.75</v>
      </c>
      <c r="E306" s="11">
        <f>Table36[Players]*LOOKUP(Table36[Level],'DMG Tables'!A:A,'DMG Tables'!E:E)/LOOKUP(A306,'DMG Tables'!G:G,'DMG Tables'!H:H)</f>
        <v>300</v>
      </c>
    </row>
    <row r="307" spans="1:5" x14ac:dyDescent="0.3">
      <c r="A307" s="11">
        <v>306</v>
      </c>
      <c r="B307" s="11">
        <f>Table36[Players]*LOOKUP(Table36[Level],'DMG Tables'!A:A,'DMG Tables'!B:B)/LOOKUP(A307,'DMG Tables'!G:G,'DMG Tables'!H:H)</f>
        <v>56.25</v>
      </c>
      <c r="C307" s="11">
        <f>Table36[Players]*LOOKUP(Table36[Level],'DMG Tables'!A:A,'DMG Tables'!C:C)/LOOKUP(A307,'DMG Tables'!G:G,'DMG Tables'!H:H)</f>
        <v>112.5</v>
      </c>
      <c r="D307" s="11">
        <f>Table36[Players]*LOOKUP(Table36[Level],'DMG Tables'!A:A,'DMG Tables'!D:D)/LOOKUP(A307,'DMG Tables'!G:G,'DMG Tables'!H:H)</f>
        <v>168.75</v>
      </c>
      <c r="E307" s="11">
        <f>Table36[Players]*LOOKUP(Table36[Level],'DMG Tables'!A:A,'DMG Tables'!E:E)/LOOKUP(A307,'DMG Tables'!G:G,'DMG Tables'!H:H)</f>
        <v>300</v>
      </c>
    </row>
    <row r="308" spans="1:5" x14ac:dyDescent="0.3">
      <c r="A308" s="11">
        <v>307</v>
      </c>
      <c r="B308" s="11">
        <f>Table36[Players]*LOOKUP(Table36[Level],'DMG Tables'!A:A,'DMG Tables'!B:B)/LOOKUP(A308,'DMG Tables'!G:G,'DMG Tables'!H:H)</f>
        <v>56.25</v>
      </c>
      <c r="C308" s="11">
        <f>Table36[Players]*LOOKUP(Table36[Level],'DMG Tables'!A:A,'DMG Tables'!C:C)/LOOKUP(A308,'DMG Tables'!G:G,'DMG Tables'!H:H)</f>
        <v>112.5</v>
      </c>
      <c r="D308" s="11">
        <f>Table36[Players]*LOOKUP(Table36[Level],'DMG Tables'!A:A,'DMG Tables'!D:D)/LOOKUP(A308,'DMG Tables'!G:G,'DMG Tables'!H:H)</f>
        <v>168.75</v>
      </c>
      <c r="E308" s="11">
        <f>Table36[Players]*LOOKUP(Table36[Level],'DMG Tables'!A:A,'DMG Tables'!E:E)/LOOKUP(A308,'DMG Tables'!G:G,'DMG Tables'!H:H)</f>
        <v>300</v>
      </c>
    </row>
    <row r="309" spans="1:5" x14ac:dyDescent="0.3">
      <c r="A309" s="11">
        <v>308</v>
      </c>
      <c r="B309" s="11">
        <f>Table36[Players]*LOOKUP(Table36[Level],'DMG Tables'!A:A,'DMG Tables'!B:B)/LOOKUP(A309,'DMG Tables'!G:G,'DMG Tables'!H:H)</f>
        <v>56.25</v>
      </c>
      <c r="C309" s="11">
        <f>Table36[Players]*LOOKUP(Table36[Level],'DMG Tables'!A:A,'DMG Tables'!C:C)/LOOKUP(A309,'DMG Tables'!G:G,'DMG Tables'!H:H)</f>
        <v>112.5</v>
      </c>
      <c r="D309" s="11">
        <f>Table36[Players]*LOOKUP(Table36[Level],'DMG Tables'!A:A,'DMG Tables'!D:D)/LOOKUP(A309,'DMG Tables'!G:G,'DMG Tables'!H:H)</f>
        <v>168.75</v>
      </c>
      <c r="E309" s="11">
        <f>Table36[Players]*LOOKUP(Table36[Level],'DMG Tables'!A:A,'DMG Tables'!E:E)/LOOKUP(A309,'DMG Tables'!G:G,'DMG Tables'!H:H)</f>
        <v>300</v>
      </c>
    </row>
    <row r="310" spans="1:5" x14ac:dyDescent="0.3">
      <c r="A310" s="11">
        <v>309</v>
      </c>
      <c r="B310" s="11">
        <f>Table36[Players]*LOOKUP(Table36[Level],'DMG Tables'!A:A,'DMG Tables'!B:B)/LOOKUP(A310,'DMG Tables'!G:G,'DMG Tables'!H:H)</f>
        <v>56.25</v>
      </c>
      <c r="C310" s="11">
        <f>Table36[Players]*LOOKUP(Table36[Level],'DMG Tables'!A:A,'DMG Tables'!C:C)/LOOKUP(A310,'DMG Tables'!G:G,'DMG Tables'!H:H)</f>
        <v>112.5</v>
      </c>
      <c r="D310" s="11">
        <f>Table36[Players]*LOOKUP(Table36[Level],'DMG Tables'!A:A,'DMG Tables'!D:D)/LOOKUP(A310,'DMG Tables'!G:G,'DMG Tables'!H:H)</f>
        <v>168.75</v>
      </c>
      <c r="E310" s="11">
        <f>Table36[Players]*LOOKUP(Table36[Level],'DMG Tables'!A:A,'DMG Tables'!E:E)/LOOKUP(A310,'DMG Tables'!G:G,'DMG Tables'!H:H)</f>
        <v>300</v>
      </c>
    </row>
    <row r="311" spans="1:5" x14ac:dyDescent="0.3">
      <c r="A311" s="11">
        <v>310</v>
      </c>
      <c r="B311" s="11">
        <f>Table36[Players]*LOOKUP(Table36[Level],'DMG Tables'!A:A,'DMG Tables'!B:B)/LOOKUP(A311,'DMG Tables'!G:G,'DMG Tables'!H:H)</f>
        <v>56.25</v>
      </c>
      <c r="C311" s="11">
        <f>Table36[Players]*LOOKUP(Table36[Level],'DMG Tables'!A:A,'DMG Tables'!C:C)/LOOKUP(A311,'DMG Tables'!G:G,'DMG Tables'!H:H)</f>
        <v>112.5</v>
      </c>
      <c r="D311" s="11">
        <f>Table36[Players]*LOOKUP(Table36[Level],'DMG Tables'!A:A,'DMG Tables'!D:D)/LOOKUP(A311,'DMG Tables'!G:G,'DMG Tables'!H:H)</f>
        <v>168.75</v>
      </c>
      <c r="E311" s="11">
        <f>Table36[Players]*LOOKUP(Table36[Level],'DMG Tables'!A:A,'DMG Tables'!E:E)/LOOKUP(A311,'DMG Tables'!G:G,'DMG Tables'!H:H)</f>
        <v>300</v>
      </c>
    </row>
    <row r="312" spans="1:5" x14ac:dyDescent="0.3">
      <c r="A312" s="11">
        <v>311</v>
      </c>
      <c r="B312" s="11">
        <f>Table36[Players]*LOOKUP(Table36[Level],'DMG Tables'!A:A,'DMG Tables'!B:B)/LOOKUP(A312,'DMG Tables'!G:G,'DMG Tables'!H:H)</f>
        <v>56.25</v>
      </c>
      <c r="C312" s="11">
        <f>Table36[Players]*LOOKUP(Table36[Level],'DMG Tables'!A:A,'DMG Tables'!C:C)/LOOKUP(A312,'DMG Tables'!G:G,'DMG Tables'!H:H)</f>
        <v>112.5</v>
      </c>
      <c r="D312" s="11">
        <f>Table36[Players]*LOOKUP(Table36[Level],'DMG Tables'!A:A,'DMG Tables'!D:D)/LOOKUP(A312,'DMG Tables'!G:G,'DMG Tables'!H:H)</f>
        <v>168.75</v>
      </c>
      <c r="E312" s="11">
        <f>Table36[Players]*LOOKUP(Table36[Level],'DMG Tables'!A:A,'DMG Tables'!E:E)/LOOKUP(A312,'DMG Tables'!G:G,'DMG Tables'!H:H)</f>
        <v>300</v>
      </c>
    </row>
    <row r="313" spans="1:5" x14ac:dyDescent="0.3">
      <c r="A313" s="11">
        <v>312</v>
      </c>
      <c r="B313" s="11">
        <f>Table36[Players]*LOOKUP(Table36[Level],'DMG Tables'!A:A,'DMG Tables'!B:B)/LOOKUP(A313,'DMG Tables'!G:G,'DMG Tables'!H:H)</f>
        <v>56.25</v>
      </c>
      <c r="C313" s="11">
        <f>Table36[Players]*LOOKUP(Table36[Level],'DMG Tables'!A:A,'DMG Tables'!C:C)/LOOKUP(A313,'DMG Tables'!G:G,'DMG Tables'!H:H)</f>
        <v>112.5</v>
      </c>
      <c r="D313" s="11">
        <f>Table36[Players]*LOOKUP(Table36[Level],'DMG Tables'!A:A,'DMG Tables'!D:D)/LOOKUP(A313,'DMG Tables'!G:G,'DMG Tables'!H:H)</f>
        <v>168.75</v>
      </c>
      <c r="E313" s="11">
        <f>Table36[Players]*LOOKUP(Table36[Level],'DMG Tables'!A:A,'DMG Tables'!E:E)/LOOKUP(A313,'DMG Tables'!G:G,'DMG Tables'!H:H)</f>
        <v>300</v>
      </c>
    </row>
    <row r="314" spans="1:5" x14ac:dyDescent="0.3">
      <c r="A314" s="11">
        <v>313</v>
      </c>
      <c r="B314" s="11">
        <f>Table36[Players]*LOOKUP(Table36[Level],'DMG Tables'!A:A,'DMG Tables'!B:B)/LOOKUP(A314,'DMG Tables'!G:G,'DMG Tables'!H:H)</f>
        <v>56.25</v>
      </c>
      <c r="C314" s="11">
        <f>Table36[Players]*LOOKUP(Table36[Level],'DMG Tables'!A:A,'DMG Tables'!C:C)/LOOKUP(A314,'DMG Tables'!G:G,'DMG Tables'!H:H)</f>
        <v>112.5</v>
      </c>
      <c r="D314" s="11">
        <f>Table36[Players]*LOOKUP(Table36[Level],'DMG Tables'!A:A,'DMG Tables'!D:D)/LOOKUP(A314,'DMG Tables'!G:G,'DMG Tables'!H:H)</f>
        <v>168.75</v>
      </c>
      <c r="E314" s="11">
        <f>Table36[Players]*LOOKUP(Table36[Level],'DMG Tables'!A:A,'DMG Tables'!E:E)/LOOKUP(A314,'DMG Tables'!G:G,'DMG Tables'!H:H)</f>
        <v>300</v>
      </c>
    </row>
    <row r="315" spans="1:5" x14ac:dyDescent="0.3">
      <c r="A315" s="11">
        <v>314</v>
      </c>
      <c r="B315" s="11">
        <f>Table36[Players]*LOOKUP(Table36[Level],'DMG Tables'!A:A,'DMG Tables'!B:B)/LOOKUP(A315,'DMG Tables'!G:G,'DMG Tables'!H:H)</f>
        <v>56.25</v>
      </c>
      <c r="C315" s="11">
        <f>Table36[Players]*LOOKUP(Table36[Level],'DMG Tables'!A:A,'DMG Tables'!C:C)/LOOKUP(A315,'DMG Tables'!G:G,'DMG Tables'!H:H)</f>
        <v>112.5</v>
      </c>
      <c r="D315" s="11">
        <f>Table36[Players]*LOOKUP(Table36[Level],'DMG Tables'!A:A,'DMG Tables'!D:D)/LOOKUP(A315,'DMG Tables'!G:G,'DMG Tables'!H:H)</f>
        <v>168.75</v>
      </c>
      <c r="E315" s="11">
        <f>Table36[Players]*LOOKUP(Table36[Level],'DMG Tables'!A:A,'DMG Tables'!E:E)/LOOKUP(A315,'DMG Tables'!G:G,'DMG Tables'!H:H)</f>
        <v>300</v>
      </c>
    </row>
    <row r="316" spans="1:5" x14ac:dyDescent="0.3">
      <c r="A316" s="11">
        <v>315</v>
      </c>
      <c r="B316" s="11">
        <f>Table36[Players]*LOOKUP(Table36[Level],'DMG Tables'!A:A,'DMG Tables'!B:B)/LOOKUP(A316,'DMG Tables'!G:G,'DMG Tables'!H:H)</f>
        <v>56.25</v>
      </c>
      <c r="C316" s="11">
        <f>Table36[Players]*LOOKUP(Table36[Level],'DMG Tables'!A:A,'DMG Tables'!C:C)/LOOKUP(A316,'DMG Tables'!G:G,'DMG Tables'!H:H)</f>
        <v>112.5</v>
      </c>
      <c r="D316" s="11">
        <f>Table36[Players]*LOOKUP(Table36[Level],'DMG Tables'!A:A,'DMG Tables'!D:D)/LOOKUP(A316,'DMG Tables'!G:G,'DMG Tables'!H:H)</f>
        <v>168.75</v>
      </c>
      <c r="E316" s="11">
        <f>Table36[Players]*LOOKUP(Table36[Level],'DMG Tables'!A:A,'DMG Tables'!E:E)/LOOKUP(A316,'DMG Tables'!G:G,'DMG Tables'!H:H)</f>
        <v>300</v>
      </c>
    </row>
    <row r="317" spans="1:5" x14ac:dyDescent="0.3">
      <c r="A317" s="11">
        <v>316</v>
      </c>
      <c r="B317" s="11">
        <f>Table36[Players]*LOOKUP(Table36[Level],'DMG Tables'!A:A,'DMG Tables'!B:B)/LOOKUP(A317,'DMG Tables'!G:G,'DMG Tables'!H:H)</f>
        <v>56.25</v>
      </c>
      <c r="C317" s="11">
        <f>Table36[Players]*LOOKUP(Table36[Level],'DMG Tables'!A:A,'DMG Tables'!C:C)/LOOKUP(A317,'DMG Tables'!G:G,'DMG Tables'!H:H)</f>
        <v>112.5</v>
      </c>
      <c r="D317" s="11">
        <f>Table36[Players]*LOOKUP(Table36[Level],'DMG Tables'!A:A,'DMG Tables'!D:D)/LOOKUP(A317,'DMG Tables'!G:G,'DMG Tables'!H:H)</f>
        <v>168.75</v>
      </c>
      <c r="E317" s="11">
        <f>Table36[Players]*LOOKUP(Table36[Level],'DMG Tables'!A:A,'DMG Tables'!E:E)/LOOKUP(A317,'DMG Tables'!G:G,'DMG Tables'!H:H)</f>
        <v>300</v>
      </c>
    </row>
    <row r="318" spans="1:5" x14ac:dyDescent="0.3">
      <c r="A318" s="11">
        <v>317</v>
      </c>
      <c r="B318" s="11">
        <f>Table36[Players]*LOOKUP(Table36[Level],'DMG Tables'!A:A,'DMG Tables'!B:B)/LOOKUP(A318,'DMG Tables'!G:G,'DMG Tables'!H:H)</f>
        <v>56.25</v>
      </c>
      <c r="C318" s="11">
        <f>Table36[Players]*LOOKUP(Table36[Level],'DMG Tables'!A:A,'DMG Tables'!C:C)/LOOKUP(A318,'DMG Tables'!G:G,'DMG Tables'!H:H)</f>
        <v>112.5</v>
      </c>
      <c r="D318" s="11">
        <f>Table36[Players]*LOOKUP(Table36[Level],'DMG Tables'!A:A,'DMG Tables'!D:D)/LOOKUP(A318,'DMG Tables'!G:G,'DMG Tables'!H:H)</f>
        <v>168.75</v>
      </c>
      <c r="E318" s="11">
        <f>Table36[Players]*LOOKUP(Table36[Level],'DMG Tables'!A:A,'DMG Tables'!E:E)/LOOKUP(A318,'DMG Tables'!G:G,'DMG Tables'!H:H)</f>
        <v>300</v>
      </c>
    </row>
    <row r="319" spans="1:5" x14ac:dyDescent="0.3">
      <c r="A319" s="11">
        <v>318</v>
      </c>
      <c r="B319" s="11">
        <f>Table36[Players]*LOOKUP(Table36[Level],'DMG Tables'!A:A,'DMG Tables'!B:B)/LOOKUP(A319,'DMG Tables'!G:G,'DMG Tables'!H:H)</f>
        <v>56.25</v>
      </c>
      <c r="C319" s="11">
        <f>Table36[Players]*LOOKUP(Table36[Level],'DMG Tables'!A:A,'DMG Tables'!C:C)/LOOKUP(A319,'DMG Tables'!G:G,'DMG Tables'!H:H)</f>
        <v>112.5</v>
      </c>
      <c r="D319" s="11">
        <f>Table36[Players]*LOOKUP(Table36[Level],'DMG Tables'!A:A,'DMG Tables'!D:D)/LOOKUP(A319,'DMG Tables'!G:G,'DMG Tables'!H:H)</f>
        <v>168.75</v>
      </c>
      <c r="E319" s="11">
        <f>Table36[Players]*LOOKUP(Table36[Level],'DMG Tables'!A:A,'DMG Tables'!E:E)/LOOKUP(A319,'DMG Tables'!G:G,'DMG Tables'!H:H)</f>
        <v>300</v>
      </c>
    </row>
    <row r="320" spans="1:5" x14ac:dyDescent="0.3">
      <c r="A320" s="11">
        <v>319</v>
      </c>
      <c r="B320" s="11">
        <f>Table36[Players]*LOOKUP(Table36[Level],'DMG Tables'!A:A,'DMG Tables'!B:B)/LOOKUP(A320,'DMG Tables'!G:G,'DMG Tables'!H:H)</f>
        <v>56.25</v>
      </c>
      <c r="C320" s="11">
        <f>Table36[Players]*LOOKUP(Table36[Level],'DMG Tables'!A:A,'DMG Tables'!C:C)/LOOKUP(A320,'DMG Tables'!G:G,'DMG Tables'!H:H)</f>
        <v>112.5</v>
      </c>
      <c r="D320" s="11">
        <f>Table36[Players]*LOOKUP(Table36[Level],'DMG Tables'!A:A,'DMG Tables'!D:D)/LOOKUP(A320,'DMG Tables'!G:G,'DMG Tables'!H:H)</f>
        <v>168.75</v>
      </c>
      <c r="E320" s="11">
        <f>Table36[Players]*LOOKUP(Table36[Level],'DMG Tables'!A:A,'DMG Tables'!E:E)/LOOKUP(A320,'DMG Tables'!G:G,'DMG Tables'!H:H)</f>
        <v>300</v>
      </c>
    </row>
    <row r="321" spans="1:5" x14ac:dyDescent="0.3">
      <c r="A321" s="11">
        <v>320</v>
      </c>
      <c r="B321" s="11">
        <f>Table36[Players]*LOOKUP(Table36[Level],'DMG Tables'!A:A,'DMG Tables'!B:B)/LOOKUP(A321,'DMG Tables'!G:G,'DMG Tables'!H:H)</f>
        <v>56.25</v>
      </c>
      <c r="C321" s="11">
        <f>Table36[Players]*LOOKUP(Table36[Level],'DMG Tables'!A:A,'DMG Tables'!C:C)/LOOKUP(A321,'DMG Tables'!G:G,'DMG Tables'!H:H)</f>
        <v>112.5</v>
      </c>
      <c r="D321" s="11">
        <f>Table36[Players]*LOOKUP(Table36[Level],'DMG Tables'!A:A,'DMG Tables'!D:D)/LOOKUP(A321,'DMG Tables'!G:G,'DMG Tables'!H:H)</f>
        <v>168.75</v>
      </c>
      <c r="E321" s="11">
        <f>Table36[Players]*LOOKUP(Table36[Level],'DMG Tables'!A:A,'DMG Tables'!E:E)/LOOKUP(A321,'DMG Tables'!G:G,'DMG Tables'!H:H)</f>
        <v>300</v>
      </c>
    </row>
    <row r="322" spans="1:5" x14ac:dyDescent="0.3">
      <c r="A322" s="11">
        <v>321</v>
      </c>
      <c r="B322" s="11">
        <f>Table36[Players]*LOOKUP(Table36[Level],'DMG Tables'!A:A,'DMG Tables'!B:B)/LOOKUP(A322,'DMG Tables'!G:G,'DMG Tables'!H:H)</f>
        <v>56.25</v>
      </c>
      <c r="C322" s="11">
        <f>Table36[Players]*LOOKUP(Table36[Level],'DMG Tables'!A:A,'DMG Tables'!C:C)/LOOKUP(A322,'DMG Tables'!G:G,'DMG Tables'!H:H)</f>
        <v>112.5</v>
      </c>
      <c r="D322" s="11">
        <f>Table36[Players]*LOOKUP(Table36[Level],'DMG Tables'!A:A,'DMG Tables'!D:D)/LOOKUP(A322,'DMG Tables'!G:G,'DMG Tables'!H:H)</f>
        <v>168.75</v>
      </c>
      <c r="E322" s="11">
        <f>Table36[Players]*LOOKUP(Table36[Level],'DMG Tables'!A:A,'DMG Tables'!E:E)/LOOKUP(A322,'DMG Tables'!G:G,'DMG Tables'!H:H)</f>
        <v>300</v>
      </c>
    </row>
    <row r="323" spans="1:5" x14ac:dyDescent="0.3">
      <c r="A323" s="11">
        <v>322</v>
      </c>
      <c r="B323" s="11">
        <f>Table36[Players]*LOOKUP(Table36[Level],'DMG Tables'!A:A,'DMG Tables'!B:B)/LOOKUP(A323,'DMG Tables'!G:G,'DMG Tables'!H:H)</f>
        <v>56.25</v>
      </c>
      <c r="C323" s="11">
        <f>Table36[Players]*LOOKUP(Table36[Level],'DMG Tables'!A:A,'DMG Tables'!C:C)/LOOKUP(A323,'DMG Tables'!G:G,'DMG Tables'!H:H)</f>
        <v>112.5</v>
      </c>
      <c r="D323" s="11">
        <f>Table36[Players]*LOOKUP(Table36[Level],'DMG Tables'!A:A,'DMG Tables'!D:D)/LOOKUP(A323,'DMG Tables'!G:G,'DMG Tables'!H:H)</f>
        <v>168.75</v>
      </c>
      <c r="E323" s="11">
        <f>Table36[Players]*LOOKUP(Table36[Level],'DMG Tables'!A:A,'DMG Tables'!E:E)/LOOKUP(A323,'DMG Tables'!G:G,'DMG Tables'!H:H)</f>
        <v>300</v>
      </c>
    </row>
    <row r="324" spans="1:5" x14ac:dyDescent="0.3">
      <c r="A324" s="11">
        <v>323</v>
      </c>
      <c r="B324" s="11">
        <f>Table36[Players]*LOOKUP(Table36[Level],'DMG Tables'!A:A,'DMG Tables'!B:B)/LOOKUP(A324,'DMG Tables'!G:G,'DMG Tables'!H:H)</f>
        <v>56.25</v>
      </c>
      <c r="C324" s="11">
        <f>Table36[Players]*LOOKUP(Table36[Level],'DMG Tables'!A:A,'DMG Tables'!C:C)/LOOKUP(A324,'DMG Tables'!G:G,'DMG Tables'!H:H)</f>
        <v>112.5</v>
      </c>
      <c r="D324" s="11">
        <f>Table36[Players]*LOOKUP(Table36[Level],'DMG Tables'!A:A,'DMG Tables'!D:D)/LOOKUP(A324,'DMG Tables'!G:G,'DMG Tables'!H:H)</f>
        <v>168.75</v>
      </c>
      <c r="E324" s="11">
        <f>Table36[Players]*LOOKUP(Table36[Level],'DMG Tables'!A:A,'DMG Tables'!E:E)/LOOKUP(A324,'DMG Tables'!G:G,'DMG Tables'!H:H)</f>
        <v>300</v>
      </c>
    </row>
    <row r="325" spans="1:5" x14ac:dyDescent="0.3">
      <c r="A325" s="11">
        <v>324</v>
      </c>
      <c r="B325" s="11">
        <f>Table36[Players]*LOOKUP(Table36[Level],'DMG Tables'!A:A,'DMG Tables'!B:B)/LOOKUP(A325,'DMG Tables'!G:G,'DMG Tables'!H:H)</f>
        <v>56.25</v>
      </c>
      <c r="C325" s="11">
        <f>Table36[Players]*LOOKUP(Table36[Level],'DMG Tables'!A:A,'DMG Tables'!C:C)/LOOKUP(A325,'DMG Tables'!G:G,'DMG Tables'!H:H)</f>
        <v>112.5</v>
      </c>
      <c r="D325" s="11">
        <f>Table36[Players]*LOOKUP(Table36[Level],'DMG Tables'!A:A,'DMG Tables'!D:D)/LOOKUP(A325,'DMG Tables'!G:G,'DMG Tables'!H:H)</f>
        <v>168.75</v>
      </c>
      <c r="E325" s="11">
        <f>Table36[Players]*LOOKUP(Table36[Level],'DMG Tables'!A:A,'DMG Tables'!E:E)/LOOKUP(A325,'DMG Tables'!G:G,'DMG Tables'!H:H)</f>
        <v>300</v>
      </c>
    </row>
    <row r="326" spans="1:5" x14ac:dyDescent="0.3">
      <c r="A326" s="11">
        <v>325</v>
      </c>
      <c r="B326" s="11">
        <f>Table36[Players]*LOOKUP(Table36[Level],'DMG Tables'!A:A,'DMG Tables'!B:B)/LOOKUP(A326,'DMG Tables'!G:G,'DMG Tables'!H:H)</f>
        <v>56.25</v>
      </c>
      <c r="C326" s="11">
        <f>Table36[Players]*LOOKUP(Table36[Level],'DMG Tables'!A:A,'DMG Tables'!C:C)/LOOKUP(A326,'DMG Tables'!G:G,'DMG Tables'!H:H)</f>
        <v>112.5</v>
      </c>
      <c r="D326" s="11">
        <f>Table36[Players]*LOOKUP(Table36[Level],'DMG Tables'!A:A,'DMG Tables'!D:D)/LOOKUP(A326,'DMG Tables'!G:G,'DMG Tables'!H:H)</f>
        <v>168.75</v>
      </c>
      <c r="E326" s="11">
        <f>Table36[Players]*LOOKUP(Table36[Level],'DMG Tables'!A:A,'DMG Tables'!E:E)/LOOKUP(A326,'DMG Tables'!G:G,'DMG Tables'!H:H)</f>
        <v>300</v>
      </c>
    </row>
    <row r="327" spans="1:5" x14ac:dyDescent="0.3">
      <c r="A327" s="11">
        <v>326</v>
      </c>
      <c r="B327" s="11">
        <f>Table36[Players]*LOOKUP(Table36[Level],'DMG Tables'!A:A,'DMG Tables'!B:B)/LOOKUP(A327,'DMG Tables'!G:G,'DMG Tables'!H:H)</f>
        <v>56.25</v>
      </c>
      <c r="C327" s="11">
        <f>Table36[Players]*LOOKUP(Table36[Level],'DMG Tables'!A:A,'DMG Tables'!C:C)/LOOKUP(A327,'DMG Tables'!G:G,'DMG Tables'!H:H)</f>
        <v>112.5</v>
      </c>
      <c r="D327" s="11">
        <f>Table36[Players]*LOOKUP(Table36[Level],'DMG Tables'!A:A,'DMG Tables'!D:D)/LOOKUP(A327,'DMG Tables'!G:G,'DMG Tables'!H:H)</f>
        <v>168.75</v>
      </c>
      <c r="E327" s="11">
        <f>Table36[Players]*LOOKUP(Table36[Level],'DMG Tables'!A:A,'DMG Tables'!E:E)/LOOKUP(A327,'DMG Tables'!G:G,'DMG Tables'!H:H)</f>
        <v>300</v>
      </c>
    </row>
    <row r="328" spans="1:5" x14ac:dyDescent="0.3">
      <c r="A328" s="11">
        <v>327</v>
      </c>
      <c r="B328" s="11">
        <f>Table36[Players]*LOOKUP(Table36[Level],'DMG Tables'!A:A,'DMG Tables'!B:B)/LOOKUP(A328,'DMG Tables'!G:G,'DMG Tables'!H:H)</f>
        <v>56.25</v>
      </c>
      <c r="C328" s="11">
        <f>Table36[Players]*LOOKUP(Table36[Level],'DMG Tables'!A:A,'DMG Tables'!C:C)/LOOKUP(A328,'DMG Tables'!G:G,'DMG Tables'!H:H)</f>
        <v>112.5</v>
      </c>
      <c r="D328" s="11">
        <f>Table36[Players]*LOOKUP(Table36[Level],'DMG Tables'!A:A,'DMG Tables'!D:D)/LOOKUP(A328,'DMG Tables'!G:G,'DMG Tables'!H:H)</f>
        <v>168.75</v>
      </c>
      <c r="E328" s="11">
        <f>Table36[Players]*LOOKUP(Table36[Level],'DMG Tables'!A:A,'DMG Tables'!E:E)/LOOKUP(A328,'DMG Tables'!G:G,'DMG Tables'!H:H)</f>
        <v>300</v>
      </c>
    </row>
    <row r="329" spans="1:5" x14ac:dyDescent="0.3">
      <c r="A329" s="11">
        <v>328</v>
      </c>
      <c r="B329" s="11">
        <f>Table36[Players]*LOOKUP(Table36[Level],'DMG Tables'!A:A,'DMG Tables'!B:B)/LOOKUP(A329,'DMG Tables'!G:G,'DMG Tables'!H:H)</f>
        <v>56.25</v>
      </c>
      <c r="C329" s="11">
        <f>Table36[Players]*LOOKUP(Table36[Level],'DMG Tables'!A:A,'DMG Tables'!C:C)/LOOKUP(A329,'DMG Tables'!G:G,'DMG Tables'!H:H)</f>
        <v>112.5</v>
      </c>
      <c r="D329" s="11">
        <f>Table36[Players]*LOOKUP(Table36[Level],'DMG Tables'!A:A,'DMG Tables'!D:D)/LOOKUP(A329,'DMG Tables'!G:G,'DMG Tables'!H:H)</f>
        <v>168.75</v>
      </c>
      <c r="E329" s="11">
        <f>Table36[Players]*LOOKUP(Table36[Level],'DMG Tables'!A:A,'DMG Tables'!E:E)/LOOKUP(A329,'DMG Tables'!G:G,'DMG Tables'!H:H)</f>
        <v>300</v>
      </c>
    </row>
    <row r="330" spans="1:5" x14ac:dyDescent="0.3">
      <c r="A330" s="11">
        <v>329</v>
      </c>
      <c r="B330" s="11">
        <f>Table36[Players]*LOOKUP(Table36[Level],'DMG Tables'!A:A,'DMG Tables'!B:B)/LOOKUP(A330,'DMG Tables'!G:G,'DMG Tables'!H:H)</f>
        <v>56.25</v>
      </c>
      <c r="C330" s="11">
        <f>Table36[Players]*LOOKUP(Table36[Level],'DMG Tables'!A:A,'DMG Tables'!C:C)/LOOKUP(A330,'DMG Tables'!G:G,'DMG Tables'!H:H)</f>
        <v>112.5</v>
      </c>
      <c r="D330" s="11">
        <f>Table36[Players]*LOOKUP(Table36[Level],'DMG Tables'!A:A,'DMG Tables'!D:D)/LOOKUP(A330,'DMG Tables'!G:G,'DMG Tables'!H:H)</f>
        <v>168.75</v>
      </c>
      <c r="E330" s="11">
        <f>Table36[Players]*LOOKUP(Table36[Level],'DMG Tables'!A:A,'DMG Tables'!E:E)/LOOKUP(A330,'DMG Tables'!G:G,'DMG Tables'!H:H)</f>
        <v>300</v>
      </c>
    </row>
    <row r="331" spans="1:5" x14ac:dyDescent="0.3">
      <c r="A331" s="11">
        <v>330</v>
      </c>
      <c r="B331" s="11">
        <f>Table36[Players]*LOOKUP(Table36[Level],'DMG Tables'!A:A,'DMG Tables'!B:B)/LOOKUP(A331,'DMG Tables'!G:G,'DMG Tables'!H:H)</f>
        <v>56.25</v>
      </c>
      <c r="C331" s="11">
        <f>Table36[Players]*LOOKUP(Table36[Level],'DMG Tables'!A:A,'DMG Tables'!C:C)/LOOKUP(A331,'DMG Tables'!G:G,'DMG Tables'!H:H)</f>
        <v>112.5</v>
      </c>
      <c r="D331" s="11">
        <f>Table36[Players]*LOOKUP(Table36[Level],'DMG Tables'!A:A,'DMG Tables'!D:D)/LOOKUP(A331,'DMG Tables'!G:G,'DMG Tables'!H:H)</f>
        <v>168.75</v>
      </c>
      <c r="E331" s="11">
        <f>Table36[Players]*LOOKUP(Table36[Level],'DMG Tables'!A:A,'DMG Tables'!E:E)/LOOKUP(A331,'DMG Tables'!G:G,'DMG Tables'!H:H)</f>
        <v>300</v>
      </c>
    </row>
    <row r="332" spans="1:5" x14ac:dyDescent="0.3">
      <c r="A332" s="11">
        <v>331</v>
      </c>
      <c r="B332" s="11">
        <f>Table36[Players]*LOOKUP(Table36[Level],'DMG Tables'!A:A,'DMG Tables'!B:B)/LOOKUP(A332,'DMG Tables'!G:G,'DMG Tables'!H:H)</f>
        <v>56.25</v>
      </c>
      <c r="C332" s="11">
        <f>Table36[Players]*LOOKUP(Table36[Level],'DMG Tables'!A:A,'DMG Tables'!C:C)/LOOKUP(A332,'DMG Tables'!G:G,'DMG Tables'!H:H)</f>
        <v>112.5</v>
      </c>
      <c r="D332" s="11">
        <f>Table36[Players]*LOOKUP(Table36[Level],'DMG Tables'!A:A,'DMG Tables'!D:D)/LOOKUP(A332,'DMG Tables'!G:G,'DMG Tables'!H:H)</f>
        <v>168.75</v>
      </c>
      <c r="E332" s="11">
        <f>Table36[Players]*LOOKUP(Table36[Level],'DMG Tables'!A:A,'DMG Tables'!E:E)/LOOKUP(A332,'DMG Tables'!G:G,'DMG Tables'!H:H)</f>
        <v>300</v>
      </c>
    </row>
    <row r="333" spans="1:5" x14ac:dyDescent="0.3">
      <c r="A333" s="11">
        <v>332</v>
      </c>
      <c r="B333" s="11">
        <f>Table36[Players]*LOOKUP(Table36[Level],'DMG Tables'!A:A,'DMG Tables'!B:B)/LOOKUP(A333,'DMG Tables'!G:G,'DMG Tables'!H:H)</f>
        <v>56.25</v>
      </c>
      <c r="C333" s="11">
        <f>Table36[Players]*LOOKUP(Table36[Level],'DMG Tables'!A:A,'DMG Tables'!C:C)/LOOKUP(A333,'DMG Tables'!G:G,'DMG Tables'!H:H)</f>
        <v>112.5</v>
      </c>
      <c r="D333" s="11">
        <f>Table36[Players]*LOOKUP(Table36[Level],'DMG Tables'!A:A,'DMG Tables'!D:D)/LOOKUP(A333,'DMG Tables'!G:G,'DMG Tables'!H:H)</f>
        <v>168.75</v>
      </c>
      <c r="E333" s="11">
        <f>Table36[Players]*LOOKUP(Table36[Level],'DMG Tables'!A:A,'DMG Tables'!E:E)/LOOKUP(A333,'DMG Tables'!G:G,'DMG Tables'!H:H)</f>
        <v>300</v>
      </c>
    </row>
    <row r="334" spans="1:5" x14ac:dyDescent="0.3">
      <c r="A334" s="11">
        <v>333</v>
      </c>
      <c r="B334" s="11">
        <f>Table36[Players]*LOOKUP(Table36[Level],'DMG Tables'!A:A,'DMG Tables'!B:B)/LOOKUP(A334,'DMG Tables'!G:G,'DMG Tables'!H:H)</f>
        <v>56.25</v>
      </c>
      <c r="C334" s="11">
        <f>Table36[Players]*LOOKUP(Table36[Level],'DMG Tables'!A:A,'DMG Tables'!C:C)/LOOKUP(A334,'DMG Tables'!G:G,'DMG Tables'!H:H)</f>
        <v>112.5</v>
      </c>
      <c r="D334" s="11">
        <f>Table36[Players]*LOOKUP(Table36[Level],'DMG Tables'!A:A,'DMG Tables'!D:D)/LOOKUP(A334,'DMG Tables'!G:G,'DMG Tables'!H:H)</f>
        <v>168.75</v>
      </c>
      <c r="E334" s="11">
        <f>Table36[Players]*LOOKUP(Table36[Level],'DMG Tables'!A:A,'DMG Tables'!E:E)/LOOKUP(A334,'DMG Tables'!G:G,'DMG Tables'!H:H)</f>
        <v>300</v>
      </c>
    </row>
    <row r="335" spans="1:5" x14ac:dyDescent="0.3">
      <c r="A335" s="11">
        <v>334</v>
      </c>
      <c r="B335" s="11">
        <f>Table36[Players]*LOOKUP(Table36[Level],'DMG Tables'!A:A,'DMG Tables'!B:B)/LOOKUP(A335,'DMG Tables'!G:G,'DMG Tables'!H:H)</f>
        <v>56.25</v>
      </c>
      <c r="C335" s="11">
        <f>Table36[Players]*LOOKUP(Table36[Level],'DMG Tables'!A:A,'DMG Tables'!C:C)/LOOKUP(A335,'DMG Tables'!G:G,'DMG Tables'!H:H)</f>
        <v>112.5</v>
      </c>
      <c r="D335" s="11">
        <f>Table36[Players]*LOOKUP(Table36[Level],'DMG Tables'!A:A,'DMG Tables'!D:D)/LOOKUP(A335,'DMG Tables'!G:G,'DMG Tables'!H:H)</f>
        <v>168.75</v>
      </c>
      <c r="E335" s="11">
        <f>Table36[Players]*LOOKUP(Table36[Level],'DMG Tables'!A:A,'DMG Tables'!E:E)/LOOKUP(A335,'DMG Tables'!G:G,'DMG Tables'!H:H)</f>
        <v>300</v>
      </c>
    </row>
    <row r="336" spans="1:5" x14ac:dyDescent="0.3">
      <c r="A336" s="11">
        <v>335</v>
      </c>
      <c r="B336" s="11">
        <f>Table36[Players]*LOOKUP(Table36[Level],'DMG Tables'!A:A,'DMG Tables'!B:B)/LOOKUP(A336,'DMG Tables'!G:G,'DMG Tables'!H:H)</f>
        <v>56.25</v>
      </c>
      <c r="C336" s="11">
        <f>Table36[Players]*LOOKUP(Table36[Level],'DMG Tables'!A:A,'DMG Tables'!C:C)/LOOKUP(A336,'DMG Tables'!G:G,'DMG Tables'!H:H)</f>
        <v>112.5</v>
      </c>
      <c r="D336" s="11">
        <f>Table36[Players]*LOOKUP(Table36[Level],'DMG Tables'!A:A,'DMG Tables'!D:D)/LOOKUP(A336,'DMG Tables'!G:G,'DMG Tables'!H:H)</f>
        <v>168.75</v>
      </c>
      <c r="E336" s="11">
        <f>Table36[Players]*LOOKUP(Table36[Level],'DMG Tables'!A:A,'DMG Tables'!E:E)/LOOKUP(A336,'DMG Tables'!G:G,'DMG Tables'!H:H)</f>
        <v>300</v>
      </c>
    </row>
    <row r="337" spans="1:5" x14ac:dyDescent="0.3">
      <c r="A337" s="11">
        <v>336</v>
      </c>
      <c r="B337" s="11">
        <f>Table36[Players]*LOOKUP(Table36[Level],'DMG Tables'!A:A,'DMG Tables'!B:B)/LOOKUP(A337,'DMG Tables'!G:G,'DMG Tables'!H:H)</f>
        <v>56.25</v>
      </c>
      <c r="C337" s="11">
        <f>Table36[Players]*LOOKUP(Table36[Level],'DMG Tables'!A:A,'DMG Tables'!C:C)/LOOKUP(A337,'DMG Tables'!G:G,'DMG Tables'!H:H)</f>
        <v>112.5</v>
      </c>
      <c r="D337" s="11">
        <f>Table36[Players]*LOOKUP(Table36[Level],'DMG Tables'!A:A,'DMG Tables'!D:D)/LOOKUP(A337,'DMG Tables'!G:G,'DMG Tables'!H:H)</f>
        <v>168.75</v>
      </c>
      <c r="E337" s="11">
        <f>Table36[Players]*LOOKUP(Table36[Level],'DMG Tables'!A:A,'DMG Tables'!E:E)/LOOKUP(A337,'DMG Tables'!G:G,'DMG Tables'!H:H)</f>
        <v>300</v>
      </c>
    </row>
    <row r="338" spans="1:5" x14ac:dyDescent="0.3">
      <c r="A338" s="11">
        <v>337</v>
      </c>
      <c r="B338" s="11">
        <f>Table36[Players]*LOOKUP(Table36[Level],'DMG Tables'!A:A,'DMG Tables'!B:B)/LOOKUP(A338,'DMG Tables'!G:G,'DMG Tables'!H:H)</f>
        <v>56.25</v>
      </c>
      <c r="C338" s="11">
        <f>Table36[Players]*LOOKUP(Table36[Level],'DMG Tables'!A:A,'DMG Tables'!C:C)/LOOKUP(A338,'DMG Tables'!G:G,'DMG Tables'!H:H)</f>
        <v>112.5</v>
      </c>
      <c r="D338" s="11">
        <f>Table36[Players]*LOOKUP(Table36[Level],'DMG Tables'!A:A,'DMG Tables'!D:D)/LOOKUP(A338,'DMG Tables'!G:G,'DMG Tables'!H:H)</f>
        <v>168.75</v>
      </c>
      <c r="E338" s="11">
        <f>Table36[Players]*LOOKUP(Table36[Level],'DMG Tables'!A:A,'DMG Tables'!E:E)/LOOKUP(A338,'DMG Tables'!G:G,'DMG Tables'!H:H)</f>
        <v>300</v>
      </c>
    </row>
    <row r="339" spans="1:5" x14ac:dyDescent="0.3">
      <c r="A339" s="11">
        <v>338</v>
      </c>
      <c r="B339" s="11">
        <f>Table36[Players]*LOOKUP(Table36[Level],'DMG Tables'!A:A,'DMG Tables'!B:B)/LOOKUP(A339,'DMG Tables'!G:G,'DMG Tables'!H:H)</f>
        <v>56.25</v>
      </c>
      <c r="C339" s="11">
        <f>Table36[Players]*LOOKUP(Table36[Level],'DMG Tables'!A:A,'DMG Tables'!C:C)/LOOKUP(A339,'DMG Tables'!G:G,'DMG Tables'!H:H)</f>
        <v>112.5</v>
      </c>
      <c r="D339" s="11">
        <f>Table36[Players]*LOOKUP(Table36[Level],'DMG Tables'!A:A,'DMG Tables'!D:D)/LOOKUP(A339,'DMG Tables'!G:G,'DMG Tables'!H:H)</f>
        <v>168.75</v>
      </c>
      <c r="E339" s="11">
        <f>Table36[Players]*LOOKUP(Table36[Level],'DMG Tables'!A:A,'DMG Tables'!E:E)/LOOKUP(A339,'DMG Tables'!G:G,'DMG Tables'!H:H)</f>
        <v>300</v>
      </c>
    </row>
    <row r="340" spans="1:5" x14ac:dyDescent="0.3">
      <c r="A340" s="11">
        <v>339</v>
      </c>
      <c r="B340" s="11">
        <f>Table36[Players]*LOOKUP(Table36[Level],'DMG Tables'!A:A,'DMG Tables'!B:B)/LOOKUP(A340,'DMG Tables'!G:G,'DMG Tables'!H:H)</f>
        <v>56.25</v>
      </c>
      <c r="C340" s="11">
        <f>Table36[Players]*LOOKUP(Table36[Level],'DMG Tables'!A:A,'DMG Tables'!C:C)/LOOKUP(A340,'DMG Tables'!G:G,'DMG Tables'!H:H)</f>
        <v>112.5</v>
      </c>
      <c r="D340" s="11">
        <f>Table36[Players]*LOOKUP(Table36[Level],'DMG Tables'!A:A,'DMG Tables'!D:D)/LOOKUP(A340,'DMG Tables'!G:G,'DMG Tables'!H:H)</f>
        <v>168.75</v>
      </c>
      <c r="E340" s="11">
        <f>Table36[Players]*LOOKUP(Table36[Level],'DMG Tables'!A:A,'DMG Tables'!E:E)/LOOKUP(A340,'DMG Tables'!G:G,'DMG Tables'!H:H)</f>
        <v>300</v>
      </c>
    </row>
    <row r="341" spans="1:5" x14ac:dyDescent="0.3">
      <c r="A341" s="11">
        <v>340</v>
      </c>
      <c r="B341" s="11">
        <f>Table36[Players]*LOOKUP(Table36[Level],'DMG Tables'!A:A,'DMG Tables'!B:B)/LOOKUP(A341,'DMG Tables'!G:G,'DMG Tables'!H:H)</f>
        <v>56.25</v>
      </c>
      <c r="C341" s="11">
        <f>Table36[Players]*LOOKUP(Table36[Level],'DMG Tables'!A:A,'DMG Tables'!C:C)/LOOKUP(A341,'DMG Tables'!G:G,'DMG Tables'!H:H)</f>
        <v>112.5</v>
      </c>
      <c r="D341" s="11">
        <f>Table36[Players]*LOOKUP(Table36[Level],'DMG Tables'!A:A,'DMG Tables'!D:D)/LOOKUP(A341,'DMG Tables'!G:G,'DMG Tables'!H:H)</f>
        <v>168.75</v>
      </c>
      <c r="E341" s="11">
        <f>Table36[Players]*LOOKUP(Table36[Level],'DMG Tables'!A:A,'DMG Tables'!E:E)/LOOKUP(A341,'DMG Tables'!G:G,'DMG Tables'!H:H)</f>
        <v>300</v>
      </c>
    </row>
    <row r="342" spans="1:5" x14ac:dyDescent="0.3">
      <c r="A342" s="11">
        <v>341</v>
      </c>
      <c r="B342" s="11">
        <f>Table36[Players]*LOOKUP(Table36[Level],'DMG Tables'!A:A,'DMG Tables'!B:B)/LOOKUP(A342,'DMG Tables'!G:G,'DMG Tables'!H:H)</f>
        <v>56.25</v>
      </c>
      <c r="C342" s="11">
        <f>Table36[Players]*LOOKUP(Table36[Level],'DMG Tables'!A:A,'DMG Tables'!C:C)/LOOKUP(A342,'DMG Tables'!G:G,'DMG Tables'!H:H)</f>
        <v>112.5</v>
      </c>
      <c r="D342" s="11">
        <f>Table36[Players]*LOOKUP(Table36[Level],'DMG Tables'!A:A,'DMG Tables'!D:D)/LOOKUP(A342,'DMG Tables'!G:G,'DMG Tables'!H:H)</f>
        <v>168.75</v>
      </c>
      <c r="E342" s="11">
        <f>Table36[Players]*LOOKUP(Table36[Level],'DMG Tables'!A:A,'DMG Tables'!E:E)/LOOKUP(A342,'DMG Tables'!G:G,'DMG Tables'!H:H)</f>
        <v>300</v>
      </c>
    </row>
    <row r="343" spans="1:5" x14ac:dyDescent="0.3">
      <c r="A343" s="11">
        <v>342</v>
      </c>
      <c r="B343" s="11">
        <f>Table36[Players]*LOOKUP(Table36[Level],'DMG Tables'!A:A,'DMG Tables'!B:B)/LOOKUP(A343,'DMG Tables'!G:G,'DMG Tables'!H:H)</f>
        <v>56.25</v>
      </c>
      <c r="C343" s="11">
        <f>Table36[Players]*LOOKUP(Table36[Level],'DMG Tables'!A:A,'DMG Tables'!C:C)/LOOKUP(A343,'DMG Tables'!G:G,'DMG Tables'!H:H)</f>
        <v>112.5</v>
      </c>
      <c r="D343" s="11">
        <f>Table36[Players]*LOOKUP(Table36[Level],'DMG Tables'!A:A,'DMG Tables'!D:D)/LOOKUP(A343,'DMG Tables'!G:G,'DMG Tables'!H:H)</f>
        <v>168.75</v>
      </c>
      <c r="E343" s="11">
        <f>Table36[Players]*LOOKUP(Table36[Level],'DMG Tables'!A:A,'DMG Tables'!E:E)/LOOKUP(A343,'DMG Tables'!G:G,'DMG Tables'!H:H)</f>
        <v>300</v>
      </c>
    </row>
    <row r="344" spans="1:5" x14ac:dyDescent="0.3">
      <c r="A344" s="11">
        <v>343</v>
      </c>
      <c r="B344" s="11">
        <f>Table36[Players]*LOOKUP(Table36[Level],'DMG Tables'!A:A,'DMG Tables'!B:B)/LOOKUP(A344,'DMG Tables'!G:G,'DMG Tables'!H:H)</f>
        <v>56.25</v>
      </c>
      <c r="C344" s="11">
        <f>Table36[Players]*LOOKUP(Table36[Level],'DMG Tables'!A:A,'DMG Tables'!C:C)/LOOKUP(A344,'DMG Tables'!G:G,'DMG Tables'!H:H)</f>
        <v>112.5</v>
      </c>
      <c r="D344" s="11">
        <f>Table36[Players]*LOOKUP(Table36[Level],'DMG Tables'!A:A,'DMG Tables'!D:D)/LOOKUP(A344,'DMG Tables'!G:G,'DMG Tables'!H:H)</f>
        <v>168.75</v>
      </c>
      <c r="E344" s="11">
        <f>Table36[Players]*LOOKUP(Table36[Level],'DMG Tables'!A:A,'DMG Tables'!E:E)/LOOKUP(A344,'DMG Tables'!G:G,'DMG Tables'!H:H)</f>
        <v>300</v>
      </c>
    </row>
    <row r="345" spans="1:5" x14ac:dyDescent="0.3">
      <c r="A345" s="11">
        <v>344</v>
      </c>
      <c r="B345" s="11">
        <f>Table36[Players]*LOOKUP(Table36[Level],'DMG Tables'!A:A,'DMG Tables'!B:B)/LOOKUP(A345,'DMG Tables'!G:G,'DMG Tables'!H:H)</f>
        <v>56.25</v>
      </c>
      <c r="C345" s="11">
        <f>Table36[Players]*LOOKUP(Table36[Level],'DMG Tables'!A:A,'DMG Tables'!C:C)/LOOKUP(A345,'DMG Tables'!G:G,'DMG Tables'!H:H)</f>
        <v>112.5</v>
      </c>
      <c r="D345" s="11">
        <f>Table36[Players]*LOOKUP(Table36[Level],'DMG Tables'!A:A,'DMG Tables'!D:D)/LOOKUP(A345,'DMG Tables'!G:G,'DMG Tables'!H:H)</f>
        <v>168.75</v>
      </c>
      <c r="E345" s="11">
        <f>Table36[Players]*LOOKUP(Table36[Level],'DMG Tables'!A:A,'DMG Tables'!E:E)/LOOKUP(A345,'DMG Tables'!G:G,'DMG Tables'!H:H)</f>
        <v>300</v>
      </c>
    </row>
    <row r="346" spans="1:5" x14ac:dyDescent="0.3">
      <c r="A346" s="11">
        <v>345</v>
      </c>
      <c r="B346" s="11">
        <f>Table36[Players]*LOOKUP(Table36[Level],'DMG Tables'!A:A,'DMG Tables'!B:B)/LOOKUP(A346,'DMG Tables'!G:G,'DMG Tables'!H:H)</f>
        <v>56.25</v>
      </c>
      <c r="C346" s="11">
        <f>Table36[Players]*LOOKUP(Table36[Level],'DMG Tables'!A:A,'DMG Tables'!C:C)/LOOKUP(A346,'DMG Tables'!G:G,'DMG Tables'!H:H)</f>
        <v>112.5</v>
      </c>
      <c r="D346" s="11">
        <f>Table36[Players]*LOOKUP(Table36[Level],'DMG Tables'!A:A,'DMG Tables'!D:D)/LOOKUP(A346,'DMG Tables'!G:G,'DMG Tables'!H:H)</f>
        <v>168.75</v>
      </c>
      <c r="E346" s="11">
        <f>Table36[Players]*LOOKUP(Table36[Level],'DMG Tables'!A:A,'DMG Tables'!E:E)/LOOKUP(A346,'DMG Tables'!G:G,'DMG Tables'!H:H)</f>
        <v>300</v>
      </c>
    </row>
    <row r="347" spans="1:5" x14ac:dyDescent="0.3">
      <c r="A347" s="11">
        <v>346</v>
      </c>
      <c r="B347" s="11">
        <f>Table36[Players]*LOOKUP(Table36[Level],'DMG Tables'!A:A,'DMG Tables'!B:B)/LOOKUP(A347,'DMG Tables'!G:G,'DMG Tables'!H:H)</f>
        <v>56.25</v>
      </c>
      <c r="C347" s="11">
        <f>Table36[Players]*LOOKUP(Table36[Level],'DMG Tables'!A:A,'DMG Tables'!C:C)/LOOKUP(A347,'DMG Tables'!G:G,'DMG Tables'!H:H)</f>
        <v>112.5</v>
      </c>
      <c r="D347" s="11">
        <f>Table36[Players]*LOOKUP(Table36[Level],'DMG Tables'!A:A,'DMG Tables'!D:D)/LOOKUP(A347,'DMG Tables'!G:G,'DMG Tables'!H:H)</f>
        <v>168.75</v>
      </c>
      <c r="E347" s="11">
        <f>Table36[Players]*LOOKUP(Table36[Level],'DMG Tables'!A:A,'DMG Tables'!E:E)/LOOKUP(A347,'DMG Tables'!G:G,'DMG Tables'!H:H)</f>
        <v>300</v>
      </c>
    </row>
    <row r="348" spans="1:5" x14ac:dyDescent="0.3">
      <c r="A348" s="11">
        <v>347</v>
      </c>
      <c r="B348" s="11">
        <f>Table36[Players]*LOOKUP(Table36[Level],'DMG Tables'!A:A,'DMG Tables'!B:B)/LOOKUP(A348,'DMG Tables'!G:G,'DMG Tables'!H:H)</f>
        <v>56.25</v>
      </c>
      <c r="C348" s="11">
        <f>Table36[Players]*LOOKUP(Table36[Level],'DMG Tables'!A:A,'DMG Tables'!C:C)/LOOKUP(A348,'DMG Tables'!G:G,'DMG Tables'!H:H)</f>
        <v>112.5</v>
      </c>
      <c r="D348" s="11">
        <f>Table36[Players]*LOOKUP(Table36[Level],'DMG Tables'!A:A,'DMG Tables'!D:D)/LOOKUP(A348,'DMG Tables'!G:G,'DMG Tables'!H:H)</f>
        <v>168.75</v>
      </c>
      <c r="E348" s="11">
        <f>Table36[Players]*LOOKUP(Table36[Level],'DMG Tables'!A:A,'DMG Tables'!E:E)/LOOKUP(A348,'DMG Tables'!G:G,'DMG Tables'!H:H)</f>
        <v>300</v>
      </c>
    </row>
    <row r="349" spans="1:5" x14ac:dyDescent="0.3">
      <c r="A349" s="11">
        <v>348</v>
      </c>
      <c r="B349" s="11">
        <f>Table36[Players]*LOOKUP(Table36[Level],'DMG Tables'!A:A,'DMG Tables'!B:B)/LOOKUP(A349,'DMG Tables'!G:G,'DMG Tables'!H:H)</f>
        <v>56.25</v>
      </c>
      <c r="C349" s="11">
        <f>Table36[Players]*LOOKUP(Table36[Level],'DMG Tables'!A:A,'DMG Tables'!C:C)/LOOKUP(A349,'DMG Tables'!G:G,'DMG Tables'!H:H)</f>
        <v>112.5</v>
      </c>
      <c r="D349" s="11">
        <f>Table36[Players]*LOOKUP(Table36[Level],'DMG Tables'!A:A,'DMG Tables'!D:D)/LOOKUP(A349,'DMG Tables'!G:G,'DMG Tables'!H:H)</f>
        <v>168.75</v>
      </c>
      <c r="E349" s="11">
        <f>Table36[Players]*LOOKUP(Table36[Level],'DMG Tables'!A:A,'DMG Tables'!E:E)/LOOKUP(A349,'DMG Tables'!G:G,'DMG Tables'!H:H)</f>
        <v>300</v>
      </c>
    </row>
    <row r="350" spans="1:5" x14ac:dyDescent="0.3">
      <c r="A350" s="11">
        <v>349</v>
      </c>
      <c r="B350" s="11">
        <f>Table36[Players]*LOOKUP(Table36[Level],'DMG Tables'!A:A,'DMG Tables'!B:B)/LOOKUP(A350,'DMG Tables'!G:G,'DMG Tables'!H:H)</f>
        <v>56.25</v>
      </c>
      <c r="C350" s="11">
        <f>Table36[Players]*LOOKUP(Table36[Level],'DMG Tables'!A:A,'DMG Tables'!C:C)/LOOKUP(A350,'DMG Tables'!G:G,'DMG Tables'!H:H)</f>
        <v>112.5</v>
      </c>
      <c r="D350" s="11">
        <f>Table36[Players]*LOOKUP(Table36[Level],'DMG Tables'!A:A,'DMG Tables'!D:D)/LOOKUP(A350,'DMG Tables'!G:G,'DMG Tables'!H:H)</f>
        <v>168.75</v>
      </c>
      <c r="E350" s="11">
        <f>Table36[Players]*LOOKUP(Table36[Level],'DMG Tables'!A:A,'DMG Tables'!E:E)/LOOKUP(A350,'DMG Tables'!G:G,'DMG Tables'!H:H)</f>
        <v>300</v>
      </c>
    </row>
    <row r="351" spans="1:5" x14ac:dyDescent="0.3">
      <c r="A351" s="11">
        <v>350</v>
      </c>
      <c r="B351" s="11">
        <f>Table36[Players]*LOOKUP(Table36[Level],'DMG Tables'!A:A,'DMG Tables'!B:B)/LOOKUP(A351,'DMG Tables'!G:G,'DMG Tables'!H:H)</f>
        <v>56.25</v>
      </c>
      <c r="C351" s="11">
        <f>Table36[Players]*LOOKUP(Table36[Level],'DMG Tables'!A:A,'DMG Tables'!C:C)/LOOKUP(A351,'DMG Tables'!G:G,'DMG Tables'!H:H)</f>
        <v>112.5</v>
      </c>
      <c r="D351" s="11">
        <f>Table36[Players]*LOOKUP(Table36[Level],'DMG Tables'!A:A,'DMG Tables'!D:D)/LOOKUP(A351,'DMG Tables'!G:G,'DMG Tables'!H:H)</f>
        <v>168.75</v>
      </c>
      <c r="E351" s="11">
        <f>Table36[Players]*LOOKUP(Table36[Level],'DMG Tables'!A:A,'DMG Tables'!E:E)/LOOKUP(A351,'DMG Tables'!G:G,'DMG Tables'!H:H)</f>
        <v>300</v>
      </c>
    </row>
    <row r="352" spans="1:5" x14ac:dyDescent="0.3">
      <c r="A352" s="11">
        <v>351</v>
      </c>
      <c r="B352" s="11">
        <f>Table36[Players]*LOOKUP(Table36[Level],'DMG Tables'!A:A,'DMG Tables'!B:B)/LOOKUP(A352,'DMG Tables'!G:G,'DMG Tables'!H:H)</f>
        <v>56.25</v>
      </c>
      <c r="C352" s="11">
        <f>Table36[Players]*LOOKUP(Table36[Level],'DMG Tables'!A:A,'DMG Tables'!C:C)/LOOKUP(A352,'DMG Tables'!G:G,'DMG Tables'!H:H)</f>
        <v>112.5</v>
      </c>
      <c r="D352" s="11">
        <f>Table36[Players]*LOOKUP(Table36[Level],'DMG Tables'!A:A,'DMG Tables'!D:D)/LOOKUP(A352,'DMG Tables'!G:G,'DMG Tables'!H:H)</f>
        <v>168.75</v>
      </c>
      <c r="E352" s="11">
        <f>Table36[Players]*LOOKUP(Table36[Level],'DMG Tables'!A:A,'DMG Tables'!E:E)/LOOKUP(A352,'DMG Tables'!G:G,'DMG Tables'!H:H)</f>
        <v>300</v>
      </c>
    </row>
    <row r="353" spans="1:5" x14ac:dyDescent="0.3">
      <c r="A353" s="11">
        <v>352</v>
      </c>
      <c r="B353" s="11">
        <f>Table36[Players]*LOOKUP(Table36[Level],'DMG Tables'!A:A,'DMG Tables'!B:B)/LOOKUP(A353,'DMG Tables'!G:G,'DMG Tables'!H:H)</f>
        <v>56.25</v>
      </c>
      <c r="C353" s="11">
        <f>Table36[Players]*LOOKUP(Table36[Level],'DMG Tables'!A:A,'DMG Tables'!C:C)/LOOKUP(A353,'DMG Tables'!G:G,'DMG Tables'!H:H)</f>
        <v>112.5</v>
      </c>
      <c r="D353" s="11">
        <f>Table36[Players]*LOOKUP(Table36[Level],'DMG Tables'!A:A,'DMG Tables'!D:D)/LOOKUP(A353,'DMG Tables'!G:G,'DMG Tables'!H:H)</f>
        <v>168.75</v>
      </c>
      <c r="E353" s="11">
        <f>Table36[Players]*LOOKUP(Table36[Level],'DMG Tables'!A:A,'DMG Tables'!E:E)/LOOKUP(A353,'DMG Tables'!G:G,'DMG Tables'!H:H)</f>
        <v>300</v>
      </c>
    </row>
    <row r="354" spans="1:5" x14ac:dyDescent="0.3">
      <c r="A354" s="11">
        <v>353</v>
      </c>
      <c r="B354" s="11">
        <f>Table36[Players]*LOOKUP(Table36[Level],'DMG Tables'!A:A,'DMG Tables'!B:B)/LOOKUP(A354,'DMG Tables'!G:G,'DMG Tables'!H:H)</f>
        <v>56.25</v>
      </c>
      <c r="C354" s="11">
        <f>Table36[Players]*LOOKUP(Table36[Level],'DMG Tables'!A:A,'DMG Tables'!C:C)/LOOKUP(A354,'DMG Tables'!G:G,'DMG Tables'!H:H)</f>
        <v>112.5</v>
      </c>
      <c r="D354" s="11">
        <f>Table36[Players]*LOOKUP(Table36[Level],'DMG Tables'!A:A,'DMG Tables'!D:D)/LOOKUP(A354,'DMG Tables'!G:G,'DMG Tables'!H:H)</f>
        <v>168.75</v>
      </c>
      <c r="E354" s="11">
        <f>Table36[Players]*LOOKUP(Table36[Level],'DMG Tables'!A:A,'DMG Tables'!E:E)/LOOKUP(A354,'DMG Tables'!G:G,'DMG Tables'!H:H)</f>
        <v>300</v>
      </c>
    </row>
    <row r="355" spans="1:5" x14ac:dyDescent="0.3">
      <c r="A355" s="11">
        <v>354</v>
      </c>
      <c r="B355" s="11">
        <f>Table36[Players]*LOOKUP(Table36[Level],'DMG Tables'!A:A,'DMG Tables'!B:B)/LOOKUP(A355,'DMG Tables'!G:G,'DMG Tables'!H:H)</f>
        <v>56.25</v>
      </c>
      <c r="C355" s="11">
        <f>Table36[Players]*LOOKUP(Table36[Level],'DMG Tables'!A:A,'DMG Tables'!C:C)/LOOKUP(A355,'DMG Tables'!G:G,'DMG Tables'!H:H)</f>
        <v>112.5</v>
      </c>
      <c r="D355" s="11">
        <f>Table36[Players]*LOOKUP(Table36[Level],'DMG Tables'!A:A,'DMG Tables'!D:D)/LOOKUP(A355,'DMG Tables'!G:G,'DMG Tables'!H:H)</f>
        <v>168.75</v>
      </c>
      <c r="E355" s="11">
        <f>Table36[Players]*LOOKUP(Table36[Level],'DMG Tables'!A:A,'DMG Tables'!E:E)/LOOKUP(A355,'DMG Tables'!G:G,'DMG Tables'!H:H)</f>
        <v>300</v>
      </c>
    </row>
    <row r="356" spans="1:5" x14ac:dyDescent="0.3">
      <c r="A356" s="11">
        <v>355</v>
      </c>
      <c r="B356" s="11">
        <f>Table36[Players]*LOOKUP(Table36[Level],'DMG Tables'!A:A,'DMG Tables'!B:B)/LOOKUP(A356,'DMG Tables'!G:G,'DMG Tables'!H:H)</f>
        <v>56.25</v>
      </c>
      <c r="C356" s="11">
        <f>Table36[Players]*LOOKUP(Table36[Level],'DMG Tables'!A:A,'DMG Tables'!C:C)/LOOKUP(A356,'DMG Tables'!G:G,'DMG Tables'!H:H)</f>
        <v>112.5</v>
      </c>
      <c r="D356" s="11">
        <f>Table36[Players]*LOOKUP(Table36[Level],'DMG Tables'!A:A,'DMG Tables'!D:D)/LOOKUP(A356,'DMG Tables'!G:G,'DMG Tables'!H:H)</f>
        <v>168.75</v>
      </c>
      <c r="E356" s="11">
        <f>Table36[Players]*LOOKUP(Table36[Level],'DMG Tables'!A:A,'DMG Tables'!E:E)/LOOKUP(A356,'DMG Tables'!G:G,'DMG Tables'!H:H)</f>
        <v>300</v>
      </c>
    </row>
    <row r="357" spans="1:5" x14ac:dyDescent="0.3">
      <c r="A357" s="11">
        <v>356</v>
      </c>
      <c r="B357" s="11">
        <f>Table36[Players]*LOOKUP(Table36[Level],'DMG Tables'!A:A,'DMG Tables'!B:B)/LOOKUP(A357,'DMG Tables'!G:G,'DMG Tables'!H:H)</f>
        <v>56.25</v>
      </c>
      <c r="C357" s="11">
        <f>Table36[Players]*LOOKUP(Table36[Level],'DMG Tables'!A:A,'DMG Tables'!C:C)/LOOKUP(A357,'DMG Tables'!G:G,'DMG Tables'!H:H)</f>
        <v>112.5</v>
      </c>
      <c r="D357" s="11">
        <f>Table36[Players]*LOOKUP(Table36[Level],'DMG Tables'!A:A,'DMG Tables'!D:D)/LOOKUP(A357,'DMG Tables'!G:G,'DMG Tables'!H:H)</f>
        <v>168.75</v>
      </c>
      <c r="E357" s="11">
        <f>Table36[Players]*LOOKUP(Table36[Level],'DMG Tables'!A:A,'DMG Tables'!E:E)/LOOKUP(A357,'DMG Tables'!G:G,'DMG Tables'!H:H)</f>
        <v>300</v>
      </c>
    </row>
    <row r="358" spans="1:5" x14ac:dyDescent="0.3">
      <c r="A358" s="11">
        <v>357</v>
      </c>
      <c r="B358" s="11">
        <f>Table36[Players]*LOOKUP(Table36[Level],'DMG Tables'!A:A,'DMG Tables'!B:B)/LOOKUP(A358,'DMG Tables'!G:G,'DMG Tables'!H:H)</f>
        <v>56.25</v>
      </c>
      <c r="C358" s="11">
        <f>Table36[Players]*LOOKUP(Table36[Level],'DMG Tables'!A:A,'DMG Tables'!C:C)/LOOKUP(A358,'DMG Tables'!G:G,'DMG Tables'!H:H)</f>
        <v>112.5</v>
      </c>
      <c r="D358" s="11">
        <f>Table36[Players]*LOOKUP(Table36[Level],'DMG Tables'!A:A,'DMG Tables'!D:D)/LOOKUP(A358,'DMG Tables'!G:G,'DMG Tables'!H:H)</f>
        <v>168.75</v>
      </c>
      <c r="E358" s="11">
        <f>Table36[Players]*LOOKUP(Table36[Level],'DMG Tables'!A:A,'DMG Tables'!E:E)/LOOKUP(A358,'DMG Tables'!G:G,'DMG Tables'!H:H)</f>
        <v>300</v>
      </c>
    </row>
    <row r="359" spans="1:5" x14ac:dyDescent="0.3">
      <c r="A359" s="11">
        <v>358</v>
      </c>
      <c r="B359" s="11">
        <f>Table36[Players]*LOOKUP(Table36[Level],'DMG Tables'!A:A,'DMG Tables'!B:B)/LOOKUP(A359,'DMG Tables'!G:G,'DMG Tables'!H:H)</f>
        <v>56.25</v>
      </c>
      <c r="C359" s="11">
        <f>Table36[Players]*LOOKUP(Table36[Level],'DMG Tables'!A:A,'DMG Tables'!C:C)/LOOKUP(A359,'DMG Tables'!G:G,'DMG Tables'!H:H)</f>
        <v>112.5</v>
      </c>
      <c r="D359" s="11">
        <f>Table36[Players]*LOOKUP(Table36[Level],'DMG Tables'!A:A,'DMG Tables'!D:D)/LOOKUP(A359,'DMG Tables'!G:G,'DMG Tables'!H:H)</f>
        <v>168.75</v>
      </c>
      <c r="E359" s="11">
        <f>Table36[Players]*LOOKUP(Table36[Level],'DMG Tables'!A:A,'DMG Tables'!E:E)/LOOKUP(A359,'DMG Tables'!G:G,'DMG Tables'!H:H)</f>
        <v>300</v>
      </c>
    </row>
    <row r="360" spans="1:5" x14ac:dyDescent="0.3">
      <c r="A360" s="11">
        <v>359</v>
      </c>
      <c r="B360" s="11">
        <f>Table36[Players]*LOOKUP(Table36[Level],'DMG Tables'!A:A,'DMG Tables'!B:B)/LOOKUP(A360,'DMG Tables'!G:G,'DMG Tables'!H:H)</f>
        <v>56.25</v>
      </c>
      <c r="C360" s="11">
        <f>Table36[Players]*LOOKUP(Table36[Level],'DMG Tables'!A:A,'DMG Tables'!C:C)/LOOKUP(A360,'DMG Tables'!G:G,'DMG Tables'!H:H)</f>
        <v>112.5</v>
      </c>
      <c r="D360" s="11">
        <f>Table36[Players]*LOOKUP(Table36[Level],'DMG Tables'!A:A,'DMG Tables'!D:D)/LOOKUP(A360,'DMG Tables'!G:G,'DMG Tables'!H:H)</f>
        <v>168.75</v>
      </c>
      <c r="E360" s="11">
        <f>Table36[Players]*LOOKUP(Table36[Level],'DMG Tables'!A:A,'DMG Tables'!E:E)/LOOKUP(A360,'DMG Tables'!G:G,'DMG Tables'!H:H)</f>
        <v>300</v>
      </c>
    </row>
    <row r="361" spans="1:5" x14ac:dyDescent="0.3">
      <c r="A361" s="11">
        <v>360</v>
      </c>
      <c r="B361" s="11">
        <f>Table36[Players]*LOOKUP(Table36[Level],'DMG Tables'!A:A,'DMG Tables'!B:B)/LOOKUP(A361,'DMG Tables'!G:G,'DMG Tables'!H:H)</f>
        <v>56.25</v>
      </c>
      <c r="C361" s="11">
        <f>Table36[Players]*LOOKUP(Table36[Level],'DMG Tables'!A:A,'DMG Tables'!C:C)/LOOKUP(A361,'DMG Tables'!G:G,'DMG Tables'!H:H)</f>
        <v>112.5</v>
      </c>
      <c r="D361" s="11">
        <f>Table36[Players]*LOOKUP(Table36[Level],'DMG Tables'!A:A,'DMG Tables'!D:D)/LOOKUP(A361,'DMG Tables'!G:G,'DMG Tables'!H:H)</f>
        <v>168.75</v>
      </c>
      <c r="E361" s="11">
        <f>Table36[Players]*LOOKUP(Table36[Level],'DMG Tables'!A:A,'DMG Tables'!E:E)/LOOKUP(A361,'DMG Tables'!G:G,'DMG Tables'!H:H)</f>
        <v>300</v>
      </c>
    </row>
    <row r="362" spans="1:5" x14ac:dyDescent="0.3">
      <c r="A362" s="11">
        <v>361</v>
      </c>
      <c r="B362" s="11">
        <f>Table36[Players]*LOOKUP(Table36[Level],'DMG Tables'!A:A,'DMG Tables'!B:B)/LOOKUP(A362,'DMG Tables'!G:G,'DMG Tables'!H:H)</f>
        <v>56.25</v>
      </c>
      <c r="C362" s="11">
        <f>Table36[Players]*LOOKUP(Table36[Level],'DMG Tables'!A:A,'DMG Tables'!C:C)/LOOKUP(A362,'DMG Tables'!G:G,'DMG Tables'!H:H)</f>
        <v>112.5</v>
      </c>
      <c r="D362" s="11">
        <f>Table36[Players]*LOOKUP(Table36[Level],'DMG Tables'!A:A,'DMG Tables'!D:D)/LOOKUP(A362,'DMG Tables'!G:G,'DMG Tables'!H:H)</f>
        <v>168.75</v>
      </c>
      <c r="E362" s="11">
        <f>Table36[Players]*LOOKUP(Table36[Level],'DMG Tables'!A:A,'DMG Tables'!E:E)/LOOKUP(A362,'DMG Tables'!G:G,'DMG Tables'!H:H)</f>
        <v>300</v>
      </c>
    </row>
    <row r="363" spans="1:5" x14ac:dyDescent="0.3">
      <c r="A363" s="11">
        <v>362</v>
      </c>
      <c r="B363" s="11">
        <f>Table36[Players]*LOOKUP(Table36[Level],'DMG Tables'!A:A,'DMG Tables'!B:B)/LOOKUP(A363,'DMG Tables'!G:G,'DMG Tables'!H:H)</f>
        <v>56.25</v>
      </c>
      <c r="C363" s="11">
        <f>Table36[Players]*LOOKUP(Table36[Level],'DMG Tables'!A:A,'DMG Tables'!C:C)/LOOKUP(A363,'DMG Tables'!G:G,'DMG Tables'!H:H)</f>
        <v>112.5</v>
      </c>
      <c r="D363" s="11">
        <f>Table36[Players]*LOOKUP(Table36[Level],'DMG Tables'!A:A,'DMG Tables'!D:D)/LOOKUP(A363,'DMG Tables'!G:G,'DMG Tables'!H:H)</f>
        <v>168.75</v>
      </c>
      <c r="E363" s="11">
        <f>Table36[Players]*LOOKUP(Table36[Level],'DMG Tables'!A:A,'DMG Tables'!E:E)/LOOKUP(A363,'DMG Tables'!G:G,'DMG Tables'!H:H)</f>
        <v>300</v>
      </c>
    </row>
    <row r="364" spans="1:5" x14ac:dyDescent="0.3">
      <c r="A364" s="11">
        <v>363</v>
      </c>
      <c r="B364" s="11">
        <f>Table36[Players]*LOOKUP(Table36[Level],'DMG Tables'!A:A,'DMG Tables'!B:B)/LOOKUP(A364,'DMG Tables'!G:G,'DMG Tables'!H:H)</f>
        <v>56.25</v>
      </c>
      <c r="C364" s="11">
        <f>Table36[Players]*LOOKUP(Table36[Level],'DMG Tables'!A:A,'DMG Tables'!C:C)/LOOKUP(A364,'DMG Tables'!G:G,'DMG Tables'!H:H)</f>
        <v>112.5</v>
      </c>
      <c r="D364" s="11">
        <f>Table36[Players]*LOOKUP(Table36[Level],'DMG Tables'!A:A,'DMG Tables'!D:D)/LOOKUP(A364,'DMG Tables'!G:G,'DMG Tables'!H:H)</f>
        <v>168.75</v>
      </c>
      <c r="E364" s="11">
        <f>Table36[Players]*LOOKUP(Table36[Level],'DMG Tables'!A:A,'DMG Tables'!E:E)/LOOKUP(A364,'DMG Tables'!G:G,'DMG Tables'!H:H)</f>
        <v>300</v>
      </c>
    </row>
    <row r="365" spans="1:5" x14ac:dyDescent="0.3">
      <c r="A365" s="11">
        <v>364</v>
      </c>
      <c r="B365" s="11">
        <f>Table36[Players]*LOOKUP(Table36[Level],'DMG Tables'!A:A,'DMG Tables'!B:B)/LOOKUP(A365,'DMG Tables'!G:G,'DMG Tables'!H:H)</f>
        <v>56.25</v>
      </c>
      <c r="C365" s="11">
        <f>Table36[Players]*LOOKUP(Table36[Level],'DMG Tables'!A:A,'DMG Tables'!C:C)/LOOKUP(A365,'DMG Tables'!G:G,'DMG Tables'!H:H)</f>
        <v>112.5</v>
      </c>
      <c r="D365" s="11">
        <f>Table36[Players]*LOOKUP(Table36[Level],'DMG Tables'!A:A,'DMG Tables'!D:D)/LOOKUP(A365,'DMG Tables'!G:G,'DMG Tables'!H:H)</f>
        <v>168.75</v>
      </c>
      <c r="E365" s="11">
        <f>Table36[Players]*LOOKUP(Table36[Level],'DMG Tables'!A:A,'DMG Tables'!E:E)/LOOKUP(A365,'DMG Tables'!G:G,'DMG Tables'!H:H)</f>
        <v>300</v>
      </c>
    </row>
    <row r="366" spans="1:5" x14ac:dyDescent="0.3">
      <c r="A366" s="11">
        <v>365</v>
      </c>
      <c r="B366" s="11">
        <f>Table36[Players]*LOOKUP(Table36[Level],'DMG Tables'!A:A,'DMG Tables'!B:B)/LOOKUP(A366,'DMG Tables'!G:G,'DMG Tables'!H:H)</f>
        <v>56.25</v>
      </c>
      <c r="C366" s="11">
        <f>Table36[Players]*LOOKUP(Table36[Level],'DMG Tables'!A:A,'DMG Tables'!C:C)/LOOKUP(A366,'DMG Tables'!G:G,'DMG Tables'!H:H)</f>
        <v>112.5</v>
      </c>
      <c r="D366" s="11">
        <f>Table36[Players]*LOOKUP(Table36[Level],'DMG Tables'!A:A,'DMG Tables'!D:D)/LOOKUP(A366,'DMG Tables'!G:G,'DMG Tables'!H:H)</f>
        <v>168.75</v>
      </c>
      <c r="E366" s="11">
        <f>Table36[Players]*LOOKUP(Table36[Level],'DMG Tables'!A:A,'DMG Tables'!E:E)/LOOKUP(A366,'DMG Tables'!G:G,'DMG Tables'!H:H)</f>
        <v>300</v>
      </c>
    </row>
    <row r="367" spans="1:5" x14ac:dyDescent="0.3">
      <c r="A367" s="11">
        <v>366</v>
      </c>
      <c r="B367" s="11">
        <f>Table36[Players]*LOOKUP(Table36[Level],'DMG Tables'!A:A,'DMG Tables'!B:B)/LOOKUP(A367,'DMG Tables'!G:G,'DMG Tables'!H:H)</f>
        <v>56.25</v>
      </c>
      <c r="C367" s="11">
        <f>Table36[Players]*LOOKUP(Table36[Level],'DMG Tables'!A:A,'DMG Tables'!C:C)/LOOKUP(A367,'DMG Tables'!G:G,'DMG Tables'!H:H)</f>
        <v>112.5</v>
      </c>
      <c r="D367" s="11">
        <f>Table36[Players]*LOOKUP(Table36[Level],'DMG Tables'!A:A,'DMG Tables'!D:D)/LOOKUP(A367,'DMG Tables'!G:G,'DMG Tables'!H:H)</f>
        <v>168.75</v>
      </c>
      <c r="E367" s="11">
        <f>Table36[Players]*LOOKUP(Table36[Level],'DMG Tables'!A:A,'DMG Tables'!E:E)/LOOKUP(A367,'DMG Tables'!G:G,'DMG Tables'!H:H)</f>
        <v>300</v>
      </c>
    </row>
    <row r="368" spans="1:5" x14ac:dyDescent="0.3">
      <c r="A368" s="11">
        <v>367</v>
      </c>
      <c r="B368" s="11">
        <f>Table36[Players]*LOOKUP(Table36[Level],'DMG Tables'!A:A,'DMG Tables'!B:B)/LOOKUP(A368,'DMG Tables'!G:G,'DMG Tables'!H:H)</f>
        <v>56.25</v>
      </c>
      <c r="C368" s="11">
        <f>Table36[Players]*LOOKUP(Table36[Level],'DMG Tables'!A:A,'DMG Tables'!C:C)/LOOKUP(A368,'DMG Tables'!G:G,'DMG Tables'!H:H)</f>
        <v>112.5</v>
      </c>
      <c r="D368" s="11">
        <f>Table36[Players]*LOOKUP(Table36[Level],'DMG Tables'!A:A,'DMG Tables'!D:D)/LOOKUP(A368,'DMG Tables'!G:G,'DMG Tables'!H:H)</f>
        <v>168.75</v>
      </c>
      <c r="E368" s="11">
        <f>Table36[Players]*LOOKUP(Table36[Level],'DMG Tables'!A:A,'DMG Tables'!E:E)/LOOKUP(A368,'DMG Tables'!G:G,'DMG Tables'!H:H)</f>
        <v>300</v>
      </c>
    </row>
    <row r="369" spans="1:5" x14ac:dyDescent="0.3">
      <c r="A369" s="11">
        <v>368</v>
      </c>
      <c r="B369" s="11">
        <f>Table36[Players]*LOOKUP(Table36[Level],'DMG Tables'!A:A,'DMG Tables'!B:B)/LOOKUP(A369,'DMG Tables'!G:G,'DMG Tables'!H:H)</f>
        <v>56.25</v>
      </c>
      <c r="C369" s="11">
        <f>Table36[Players]*LOOKUP(Table36[Level],'DMG Tables'!A:A,'DMG Tables'!C:C)/LOOKUP(A369,'DMG Tables'!G:G,'DMG Tables'!H:H)</f>
        <v>112.5</v>
      </c>
      <c r="D369" s="11">
        <f>Table36[Players]*LOOKUP(Table36[Level],'DMG Tables'!A:A,'DMG Tables'!D:D)/LOOKUP(A369,'DMG Tables'!G:G,'DMG Tables'!H:H)</f>
        <v>168.75</v>
      </c>
      <c r="E369" s="11">
        <f>Table36[Players]*LOOKUP(Table36[Level],'DMG Tables'!A:A,'DMG Tables'!E:E)/LOOKUP(A369,'DMG Tables'!G:G,'DMG Tables'!H:H)</f>
        <v>300</v>
      </c>
    </row>
    <row r="370" spans="1:5" x14ac:dyDescent="0.3">
      <c r="A370" s="11">
        <v>369</v>
      </c>
      <c r="B370" s="11">
        <f>Table36[Players]*LOOKUP(Table36[Level],'DMG Tables'!A:A,'DMG Tables'!B:B)/LOOKUP(A370,'DMG Tables'!G:G,'DMG Tables'!H:H)</f>
        <v>56.25</v>
      </c>
      <c r="C370" s="11">
        <f>Table36[Players]*LOOKUP(Table36[Level],'DMG Tables'!A:A,'DMG Tables'!C:C)/LOOKUP(A370,'DMG Tables'!G:G,'DMG Tables'!H:H)</f>
        <v>112.5</v>
      </c>
      <c r="D370" s="11">
        <f>Table36[Players]*LOOKUP(Table36[Level],'DMG Tables'!A:A,'DMG Tables'!D:D)/LOOKUP(A370,'DMG Tables'!G:G,'DMG Tables'!H:H)</f>
        <v>168.75</v>
      </c>
      <c r="E370" s="11">
        <f>Table36[Players]*LOOKUP(Table36[Level],'DMG Tables'!A:A,'DMG Tables'!E:E)/LOOKUP(A370,'DMG Tables'!G:G,'DMG Tables'!H:H)</f>
        <v>300</v>
      </c>
    </row>
    <row r="371" spans="1:5" x14ac:dyDescent="0.3">
      <c r="A371" s="11">
        <v>370</v>
      </c>
      <c r="B371" s="11">
        <f>Table36[Players]*LOOKUP(Table36[Level],'DMG Tables'!A:A,'DMG Tables'!B:B)/LOOKUP(A371,'DMG Tables'!G:G,'DMG Tables'!H:H)</f>
        <v>56.25</v>
      </c>
      <c r="C371" s="11">
        <f>Table36[Players]*LOOKUP(Table36[Level],'DMG Tables'!A:A,'DMG Tables'!C:C)/LOOKUP(A371,'DMG Tables'!G:G,'DMG Tables'!H:H)</f>
        <v>112.5</v>
      </c>
      <c r="D371" s="11">
        <f>Table36[Players]*LOOKUP(Table36[Level],'DMG Tables'!A:A,'DMG Tables'!D:D)/LOOKUP(A371,'DMG Tables'!G:G,'DMG Tables'!H:H)</f>
        <v>168.75</v>
      </c>
      <c r="E371" s="11">
        <f>Table36[Players]*LOOKUP(Table36[Level],'DMG Tables'!A:A,'DMG Tables'!E:E)/LOOKUP(A371,'DMG Tables'!G:G,'DMG Tables'!H:H)</f>
        <v>300</v>
      </c>
    </row>
    <row r="372" spans="1:5" x14ac:dyDescent="0.3">
      <c r="A372" s="11">
        <v>371</v>
      </c>
      <c r="B372" s="11">
        <f>Table36[Players]*LOOKUP(Table36[Level],'DMG Tables'!A:A,'DMG Tables'!B:B)/LOOKUP(A372,'DMG Tables'!G:G,'DMG Tables'!H:H)</f>
        <v>56.25</v>
      </c>
      <c r="C372" s="11">
        <f>Table36[Players]*LOOKUP(Table36[Level],'DMG Tables'!A:A,'DMG Tables'!C:C)/LOOKUP(A372,'DMG Tables'!G:G,'DMG Tables'!H:H)</f>
        <v>112.5</v>
      </c>
      <c r="D372" s="11">
        <f>Table36[Players]*LOOKUP(Table36[Level],'DMG Tables'!A:A,'DMG Tables'!D:D)/LOOKUP(A372,'DMG Tables'!G:G,'DMG Tables'!H:H)</f>
        <v>168.75</v>
      </c>
      <c r="E372" s="11">
        <f>Table36[Players]*LOOKUP(Table36[Level],'DMG Tables'!A:A,'DMG Tables'!E:E)/LOOKUP(A372,'DMG Tables'!G:G,'DMG Tables'!H:H)</f>
        <v>300</v>
      </c>
    </row>
    <row r="373" spans="1:5" x14ac:dyDescent="0.3">
      <c r="A373" s="11">
        <v>372</v>
      </c>
      <c r="B373" s="11">
        <f>Table36[Players]*LOOKUP(Table36[Level],'DMG Tables'!A:A,'DMG Tables'!B:B)/LOOKUP(A373,'DMG Tables'!G:G,'DMG Tables'!H:H)</f>
        <v>56.25</v>
      </c>
      <c r="C373" s="11">
        <f>Table36[Players]*LOOKUP(Table36[Level],'DMG Tables'!A:A,'DMG Tables'!C:C)/LOOKUP(A373,'DMG Tables'!G:G,'DMG Tables'!H:H)</f>
        <v>112.5</v>
      </c>
      <c r="D373" s="11">
        <f>Table36[Players]*LOOKUP(Table36[Level],'DMG Tables'!A:A,'DMG Tables'!D:D)/LOOKUP(A373,'DMG Tables'!G:G,'DMG Tables'!H:H)</f>
        <v>168.75</v>
      </c>
      <c r="E373" s="11">
        <f>Table36[Players]*LOOKUP(Table36[Level],'DMG Tables'!A:A,'DMG Tables'!E:E)/LOOKUP(A373,'DMG Tables'!G:G,'DMG Tables'!H:H)</f>
        <v>300</v>
      </c>
    </row>
    <row r="374" spans="1:5" x14ac:dyDescent="0.3">
      <c r="A374" s="11">
        <v>373</v>
      </c>
      <c r="B374" s="11">
        <f>Table36[Players]*LOOKUP(Table36[Level],'DMG Tables'!A:A,'DMG Tables'!B:B)/LOOKUP(A374,'DMG Tables'!G:G,'DMG Tables'!H:H)</f>
        <v>56.25</v>
      </c>
      <c r="C374" s="11">
        <f>Table36[Players]*LOOKUP(Table36[Level],'DMG Tables'!A:A,'DMG Tables'!C:C)/LOOKUP(A374,'DMG Tables'!G:G,'DMG Tables'!H:H)</f>
        <v>112.5</v>
      </c>
      <c r="D374" s="11">
        <f>Table36[Players]*LOOKUP(Table36[Level],'DMG Tables'!A:A,'DMG Tables'!D:D)/LOOKUP(A374,'DMG Tables'!G:G,'DMG Tables'!H:H)</f>
        <v>168.75</v>
      </c>
      <c r="E374" s="11">
        <f>Table36[Players]*LOOKUP(Table36[Level],'DMG Tables'!A:A,'DMG Tables'!E:E)/LOOKUP(A374,'DMG Tables'!G:G,'DMG Tables'!H:H)</f>
        <v>300</v>
      </c>
    </row>
    <row r="375" spans="1:5" x14ac:dyDescent="0.3">
      <c r="A375" s="11">
        <v>374</v>
      </c>
      <c r="B375" s="11">
        <f>Table36[Players]*LOOKUP(Table36[Level],'DMG Tables'!A:A,'DMG Tables'!B:B)/LOOKUP(A375,'DMG Tables'!G:G,'DMG Tables'!H:H)</f>
        <v>56.25</v>
      </c>
      <c r="C375" s="11">
        <f>Table36[Players]*LOOKUP(Table36[Level],'DMG Tables'!A:A,'DMG Tables'!C:C)/LOOKUP(A375,'DMG Tables'!G:G,'DMG Tables'!H:H)</f>
        <v>112.5</v>
      </c>
      <c r="D375" s="11">
        <f>Table36[Players]*LOOKUP(Table36[Level],'DMG Tables'!A:A,'DMG Tables'!D:D)/LOOKUP(A375,'DMG Tables'!G:G,'DMG Tables'!H:H)</f>
        <v>168.75</v>
      </c>
      <c r="E375" s="11">
        <f>Table36[Players]*LOOKUP(Table36[Level],'DMG Tables'!A:A,'DMG Tables'!E:E)/LOOKUP(A375,'DMG Tables'!G:G,'DMG Tables'!H:H)</f>
        <v>300</v>
      </c>
    </row>
    <row r="376" spans="1:5" x14ac:dyDescent="0.3">
      <c r="A376" s="11">
        <v>375</v>
      </c>
      <c r="B376" s="11">
        <f>Table36[Players]*LOOKUP(Table36[Level],'DMG Tables'!A:A,'DMG Tables'!B:B)/LOOKUP(A376,'DMG Tables'!G:G,'DMG Tables'!H:H)</f>
        <v>56.25</v>
      </c>
      <c r="C376" s="11">
        <f>Table36[Players]*LOOKUP(Table36[Level],'DMG Tables'!A:A,'DMG Tables'!C:C)/LOOKUP(A376,'DMG Tables'!G:G,'DMG Tables'!H:H)</f>
        <v>112.5</v>
      </c>
      <c r="D376" s="11">
        <f>Table36[Players]*LOOKUP(Table36[Level],'DMG Tables'!A:A,'DMG Tables'!D:D)/LOOKUP(A376,'DMG Tables'!G:G,'DMG Tables'!H:H)</f>
        <v>168.75</v>
      </c>
      <c r="E376" s="11">
        <f>Table36[Players]*LOOKUP(Table36[Level],'DMG Tables'!A:A,'DMG Tables'!E:E)/LOOKUP(A376,'DMG Tables'!G:G,'DMG Tables'!H:H)</f>
        <v>300</v>
      </c>
    </row>
    <row r="377" spans="1:5" x14ac:dyDescent="0.3">
      <c r="A377" s="11">
        <v>376</v>
      </c>
      <c r="B377" s="11">
        <f>Table36[Players]*LOOKUP(Table36[Level],'DMG Tables'!A:A,'DMG Tables'!B:B)/LOOKUP(A377,'DMG Tables'!G:G,'DMG Tables'!H:H)</f>
        <v>56.25</v>
      </c>
      <c r="C377" s="11">
        <f>Table36[Players]*LOOKUP(Table36[Level],'DMG Tables'!A:A,'DMG Tables'!C:C)/LOOKUP(A377,'DMG Tables'!G:G,'DMG Tables'!H:H)</f>
        <v>112.5</v>
      </c>
      <c r="D377" s="11">
        <f>Table36[Players]*LOOKUP(Table36[Level],'DMG Tables'!A:A,'DMG Tables'!D:D)/LOOKUP(A377,'DMG Tables'!G:G,'DMG Tables'!H:H)</f>
        <v>168.75</v>
      </c>
      <c r="E377" s="11">
        <f>Table36[Players]*LOOKUP(Table36[Level],'DMG Tables'!A:A,'DMG Tables'!E:E)/LOOKUP(A377,'DMG Tables'!G:G,'DMG Tables'!H:H)</f>
        <v>300</v>
      </c>
    </row>
    <row r="378" spans="1:5" x14ac:dyDescent="0.3">
      <c r="A378" s="11">
        <v>377</v>
      </c>
      <c r="B378" s="11">
        <f>Table36[Players]*LOOKUP(Table36[Level],'DMG Tables'!A:A,'DMG Tables'!B:B)/LOOKUP(A378,'DMG Tables'!G:G,'DMG Tables'!H:H)</f>
        <v>56.25</v>
      </c>
      <c r="C378" s="11">
        <f>Table36[Players]*LOOKUP(Table36[Level],'DMG Tables'!A:A,'DMG Tables'!C:C)/LOOKUP(A378,'DMG Tables'!G:G,'DMG Tables'!H:H)</f>
        <v>112.5</v>
      </c>
      <c r="D378" s="11">
        <f>Table36[Players]*LOOKUP(Table36[Level],'DMG Tables'!A:A,'DMG Tables'!D:D)/LOOKUP(A378,'DMG Tables'!G:G,'DMG Tables'!H:H)</f>
        <v>168.75</v>
      </c>
      <c r="E378" s="11">
        <f>Table36[Players]*LOOKUP(Table36[Level],'DMG Tables'!A:A,'DMG Tables'!E:E)/LOOKUP(A378,'DMG Tables'!G:G,'DMG Tables'!H:H)</f>
        <v>300</v>
      </c>
    </row>
    <row r="379" spans="1:5" x14ac:dyDescent="0.3">
      <c r="A379" s="11">
        <v>378</v>
      </c>
      <c r="B379" s="11">
        <f>Table36[Players]*LOOKUP(Table36[Level],'DMG Tables'!A:A,'DMG Tables'!B:B)/LOOKUP(A379,'DMG Tables'!G:G,'DMG Tables'!H:H)</f>
        <v>56.25</v>
      </c>
      <c r="C379" s="11">
        <f>Table36[Players]*LOOKUP(Table36[Level],'DMG Tables'!A:A,'DMG Tables'!C:C)/LOOKUP(A379,'DMG Tables'!G:G,'DMG Tables'!H:H)</f>
        <v>112.5</v>
      </c>
      <c r="D379" s="11">
        <f>Table36[Players]*LOOKUP(Table36[Level],'DMG Tables'!A:A,'DMG Tables'!D:D)/LOOKUP(A379,'DMG Tables'!G:G,'DMG Tables'!H:H)</f>
        <v>168.75</v>
      </c>
      <c r="E379" s="11">
        <f>Table36[Players]*LOOKUP(Table36[Level],'DMG Tables'!A:A,'DMG Tables'!E:E)/LOOKUP(A379,'DMG Tables'!G:G,'DMG Tables'!H:H)</f>
        <v>300</v>
      </c>
    </row>
    <row r="380" spans="1:5" x14ac:dyDescent="0.3">
      <c r="A380" s="11">
        <v>379</v>
      </c>
      <c r="B380" s="11">
        <f>Table36[Players]*LOOKUP(Table36[Level],'DMG Tables'!A:A,'DMG Tables'!B:B)/LOOKUP(A380,'DMG Tables'!G:G,'DMG Tables'!H:H)</f>
        <v>56.25</v>
      </c>
      <c r="C380" s="11">
        <f>Table36[Players]*LOOKUP(Table36[Level],'DMG Tables'!A:A,'DMG Tables'!C:C)/LOOKUP(A380,'DMG Tables'!G:G,'DMG Tables'!H:H)</f>
        <v>112.5</v>
      </c>
      <c r="D380" s="11">
        <f>Table36[Players]*LOOKUP(Table36[Level],'DMG Tables'!A:A,'DMG Tables'!D:D)/LOOKUP(A380,'DMG Tables'!G:G,'DMG Tables'!H:H)</f>
        <v>168.75</v>
      </c>
      <c r="E380" s="11">
        <f>Table36[Players]*LOOKUP(Table36[Level],'DMG Tables'!A:A,'DMG Tables'!E:E)/LOOKUP(A380,'DMG Tables'!G:G,'DMG Tables'!H:H)</f>
        <v>300</v>
      </c>
    </row>
    <row r="381" spans="1:5" x14ac:dyDescent="0.3">
      <c r="A381" s="11">
        <v>380</v>
      </c>
      <c r="B381" s="11">
        <f>Table36[Players]*LOOKUP(Table36[Level],'DMG Tables'!A:A,'DMG Tables'!B:B)/LOOKUP(A381,'DMG Tables'!G:G,'DMG Tables'!H:H)</f>
        <v>56.25</v>
      </c>
      <c r="C381" s="11">
        <f>Table36[Players]*LOOKUP(Table36[Level],'DMG Tables'!A:A,'DMG Tables'!C:C)/LOOKUP(A381,'DMG Tables'!G:G,'DMG Tables'!H:H)</f>
        <v>112.5</v>
      </c>
      <c r="D381" s="11">
        <f>Table36[Players]*LOOKUP(Table36[Level],'DMG Tables'!A:A,'DMG Tables'!D:D)/LOOKUP(A381,'DMG Tables'!G:G,'DMG Tables'!H:H)</f>
        <v>168.75</v>
      </c>
      <c r="E381" s="11">
        <f>Table36[Players]*LOOKUP(Table36[Level],'DMG Tables'!A:A,'DMG Tables'!E:E)/LOOKUP(A381,'DMG Tables'!G:G,'DMG Tables'!H:H)</f>
        <v>300</v>
      </c>
    </row>
    <row r="382" spans="1:5" x14ac:dyDescent="0.3">
      <c r="A382" s="11">
        <v>381</v>
      </c>
      <c r="B382" s="11">
        <f>Table36[Players]*LOOKUP(Table36[Level],'DMG Tables'!A:A,'DMG Tables'!B:B)/LOOKUP(A382,'DMG Tables'!G:G,'DMG Tables'!H:H)</f>
        <v>56.25</v>
      </c>
      <c r="C382" s="11">
        <f>Table36[Players]*LOOKUP(Table36[Level],'DMG Tables'!A:A,'DMG Tables'!C:C)/LOOKUP(A382,'DMG Tables'!G:G,'DMG Tables'!H:H)</f>
        <v>112.5</v>
      </c>
      <c r="D382" s="11">
        <f>Table36[Players]*LOOKUP(Table36[Level],'DMG Tables'!A:A,'DMG Tables'!D:D)/LOOKUP(A382,'DMG Tables'!G:G,'DMG Tables'!H:H)</f>
        <v>168.75</v>
      </c>
      <c r="E382" s="11">
        <f>Table36[Players]*LOOKUP(Table36[Level],'DMG Tables'!A:A,'DMG Tables'!E:E)/LOOKUP(A382,'DMG Tables'!G:G,'DMG Tables'!H:H)</f>
        <v>300</v>
      </c>
    </row>
    <row r="383" spans="1:5" x14ac:dyDescent="0.3">
      <c r="A383" s="11">
        <v>382</v>
      </c>
      <c r="B383" s="11">
        <f>Table36[Players]*LOOKUP(Table36[Level],'DMG Tables'!A:A,'DMG Tables'!B:B)/LOOKUP(A383,'DMG Tables'!G:G,'DMG Tables'!H:H)</f>
        <v>56.25</v>
      </c>
      <c r="C383" s="11">
        <f>Table36[Players]*LOOKUP(Table36[Level],'DMG Tables'!A:A,'DMG Tables'!C:C)/LOOKUP(A383,'DMG Tables'!G:G,'DMG Tables'!H:H)</f>
        <v>112.5</v>
      </c>
      <c r="D383" s="11">
        <f>Table36[Players]*LOOKUP(Table36[Level],'DMG Tables'!A:A,'DMG Tables'!D:D)/LOOKUP(A383,'DMG Tables'!G:G,'DMG Tables'!H:H)</f>
        <v>168.75</v>
      </c>
      <c r="E383" s="11">
        <f>Table36[Players]*LOOKUP(Table36[Level],'DMG Tables'!A:A,'DMG Tables'!E:E)/LOOKUP(A383,'DMG Tables'!G:G,'DMG Tables'!H:H)</f>
        <v>300</v>
      </c>
    </row>
    <row r="384" spans="1:5" x14ac:dyDescent="0.3">
      <c r="A384" s="11">
        <v>383</v>
      </c>
      <c r="B384" s="11">
        <f>Table36[Players]*LOOKUP(Table36[Level],'DMG Tables'!A:A,'DMG Tables'!B:B)/LOOKUP(A384,'DMG Tables'!G:G,'DMG Tables'!H:H)</f>
        <v>56.25</v>
      </c>
      <c r="C384" s="11">
        <f>Table36[Players]*LOOKUP(Table36[Level],'DMG Tables'!A:A,'DMG Tables'!C:C)/LOOKUP(A384,'DMG Tables'!G:G,'DMG Tables'!H:H)</f>
        <v>112.5</v>
      </c>
      <c r="D384" s="11">
        <f>Table36[Players]*LOOKUP(Table36[Level],'DMG Tables'!A:A,'DMG Tables'!D:D)/LOOKUP(A384,'DMG Tables'!G:G,'DMG Tables'!H:H)</f>
        <v>168.75</v>
      </c>
      <c r="E384" s="11">
        <f>Table36[Players]*LOOKUP(Table36[Level],'DMG Tables'!A:A,'DMG Tables'!E:E)/LOOKUP(A384,'DMG Tables'!G:G,'DMG Tables'!H:H)</f>
        <v>300</v>
      </c>
    </row>
    <row r="385" spans="1:5" x14ac:dyDescent="0.3">
      <c r="A385" s="11">
        <v>384</v>
      </c>
      <c r="B385" s="11">
        <f>Table36[Players]*LOOKUP(Table36[Level],'DMG Tables'!A:A,'DMG Tables'!B:B)/LOOKUP(A385,'DMG Tables'!G:G,'DMG Tables'!H:H)</f>
        <v>56.25</v>
      </c>
      <c r="C385" s="11">
        <f>Table36[Players]*LOOKUP(Table36[Level],'DMG Tables'!A:A,'DMG Tables'!C:C)/LOOKUP(A385,'DMG Tables'!G:G,'DMG Tables'!H:H)</f>
        <v>112.5</v>
      </c>
      <c r="D385" s="11">
        <f>Table36[Players]*LOOKUP(Table36[Level],'DMG Tables'!A:A,'DMG Tables'!D:D)/LOOKUP(A385,'DMG Tables'!G:G,'DMG Tables'!H:H)</f>
        <v>168.75</v>
      </c>
      <c r="E385" s="11">
        <f>Table36[Players]*LOOKUP(Table36[Level],'DMG Tables'!A:A,'DMG Tables'!E:E)/LOOKUP(A385,'DMG Tables'!G:G,'DMG Tables'!H:H)</f>
        <v>300</v>
      </c>
    </row>
    <row r="386" spans="1:5" x14ac:dyDescent="0.3">
      <c r="A386" s="11">
        <v>385</v>
      </c>
      <c r="B386" s="11">
        <f>Table36[Players]*LOOKUP(Table36[Level],'DMG Tables'!A:A,'DMG Tables'!B:B)/LOOKUP(A386,'DMG Tables'!G:G,'DMG Tables'!H:H)</f>
        <v>56.25</v>
      </c>
      <c r="C386" s="11">
        <f>Table36[Players]*LOOKUP(Table36[Level],'DMG Tables'!A:A,'DMG Tables'!C:C)/LOOKUP(A386,'DMG Tables'!G:G,'DMG Tables'!H:H)</f>
        <v>112.5</v>
      </c>
      <c r="D386" s="11">
        <f>Table36[Players]*LOOKUP(Table36[Level],'DMG Tables'!A:A,'DMG Tables'!D:D)/LOOKUP(A386,'DMG Tables'!G:G,'DMG Tables'!H:H)</f>
        <v>168.75</v>
      </c>
      <c r="E386" s="11">
        <f>Table36[Players]*LOOKUP(Table36[Level],'DMG Tables'!A:A,'DMG Tables'!E:E)/LOOKUP(A386,'DMG Tables'!G:G,'DMG Tables'!H:H)</f>
        <v>300</v>
      </c>
    </row>
    <row r="387" spans="1:5" x14ac:dyDescent="0.3">
      <c r="A387" s="11">
        <v>386</v>
      </c>
      <c r="B387" s="11">
        <f>Table36[Players]*LOOKUP(Table36[Level],'DMG Tables'!A:A,'DMG Tables'!B:B)/LOOKUP(A387,'DMG Tables'!G:G,'DMG Tables'!H:H)</f>
        <v>56.25</v>
      </c>
      <c r="C387" s="11">
        <f>Table36[Players]*LOOKUP(Table36[Level],'DMG Tables'!A:A,'DMG Tables'!C:C)/LOOKUP(A387,'DMG Tables'!G:G,'DMG Tables'!H:H)</f>
        <v>112.5</v>
      </c>
      <c r="D387" s="11">
        <f>Table36[Players]*LOOKUP(Table36[Level],'DMG Tables'!A:A,'DMG Tables'!D:D)/LOOKUP(A387,'DMG Tables'!G:G,'DMG Tables'!H:H)</f>
        <v>168.75</v>
      </c>
      <c r="E387" s="11">
        <f>Table36[Players]*LOOKUP(Table36[Level],'DMG Tables'!A:A,'DMG Tables'!E:E)/LOOKUP(A387,'DMG Tables'!G:G,'DMG Tables'!H:H)</f>
        <v>300</v>
      </c>
    </row>
    <row r="388" spans="1:5" x14ac:dyDescent="0.3">
      <c r="A388" s="11">
        <v>387</v>
      </c>
      <c r="B388" s="11">
        <f>Table36[Players]*LOOKUP(Table36[Level],'DMG Tables'!A:A,'DMG Tables'!B:B)/LOOKUP(A388,'DMG Tables'!G:G,'DMG Tables'!H:H)</f>
        <v>56.25</v>
      </c>
      <c r="C388" s="11">
        <f>Table36[Players]*LOOKUP(Table36[Level],'DMG Tables'!A:A,'DMG Tables'!C:C)/LOOKUP(A388,'DMG Tables'!G:G,'DMG Tables'!H:H)</f>
        <v>112.5</v>
      </c>
      <c r="D388" s="11">
        <f>Table36[Players]*LOOKUP(Table36[Level],'DMG Tables'!A:A,'DMG Tables'!D:D)/LOOKUP(A388,'DMG Tables'!G:G,'DMG Tables'!H:H)</f>
        <v>168.75</v>
      </c>
      <c r="E388" s="11">
        <f>Table36[Players]*LOOKUP(Table36[Level],'DMG Tables'!A:A,'DMG Tables'!E:E)/LOOKUP(A388,'DMG Tables'!G:G,'DMG Tables'!H:H)</f>
        <v>300</v>
      </c>
    </row>
    <row r="389" spans="1:5" x14ac:dyDescent="0.3">
      <c r="A389" s="11">
        <v>388</v>
      </c>
      <c r="B389" s="11">
        <f>Table36[Players]*LOOKUP(Table36[Level],'DMG Tables'!A:A,'DMG Tables'!B:B)/LOOKUP(A389,'DMG Tables'!G:G,'DMG Tables'!H:H)</f>
        <v>56.25</v>
      </c>
      <c r="C389" s="11">
        <f>Table36[Players]*LOOKUP(Table36[Level],'DMG Tables'!A:A,'DMG Tables'!C:C)/LOOKUP(A389,'DMG Tables'!G:G,'DMG Tables'!H:H)</f>
        <v>112.5</v>
      </c>
      <c r="D389" s="11">
        <f>Table36[Players]*LOOKUP(Table36[Level],'DMG Tables'!A:A,'DMG Tables'!D:D)/LOOKUP(A389,'DMG Tables'!G:G,'DMG Tables'!H:H)</f>
        <v>168.75</v>
      </c>
      <c r="E389" s="11">
        <f>Table36[Players]*LOOKUP(Table36[Level],'DMG Tables'!A:A,'DMG Tables'!E:E)/LOOKUP(A389,'DMG Tables'!G:G,'DMG Tables'!H:H)</f>
        <v>300</v>
      </c>
    </row>
    <row r="390" spans="1:5" x14ac:dyDescent="0.3">
      <c r="A390" s="11">
        <v>389</v>
      </c>
      <c r="B390" s="11">
        <f>Table36[Players]*LOOKUP(Table36[Level],'DMG Tables'!A:A,'DMG Tables'!B:B)/LOOKUP(A390,'DMG Tables'!G:G,'DMG Tables'!H:H)</f>
        <v>56.25</v>
      </c>
      <c r="C390" s="11">
        <f>Table36[Players]*LOOKUP(Table36[Level],'DMG Tables'!A:A,'DMG Tables'!C:C)/LOOKUP(A390,'DMG Tables'!G:G,'DMG Tables'!H:H)</f>
        <v>112.5</v>
      </c>
      <c r="D390" s="11">
        <f>Table36[Players]*LOOKUP(Table36[Level],'DMG Tables'!A:A,'DMG Tables'!D:D)/LOOKUP(A390,'DMG Tables'!G:G,'DMG Tables'!H:H)</f>
        <v>168.75</v>
      </c>
      <c r="E390" s="11">
        <f>Table36[Players]*LOOKUP(Table36[Level],'DMG Tables'!A:A,'DMG Tables'!E:E)/LOOKUP(A390,'DMG Tables'!G:G,'DMG Tables'!H:H)</f>
        <v>300</v>
      </c>
    </row>
    <row r="391" spans="1:5" x14ac:dyDescent="0.3">
      <c r="A391" s="11">
        <v>390</v>
      </c>
      <c r="B391" s="11">
        <f>Table36[Players]*LOOKUP(Table36[Level],'DMG Tables'!A:A,'DMG Tables'!B:B)/LOOKUP(A391,'DMG Tables'!G:G,'DMG Tables'!H:H)</f>
        <v>56.25</v>
      </c>
      <c r="C391" s="11">
        <f>Table36[Players]*LOOKUP(Table36[Level],'DMG Tables'!A:A,'DMG Tables'!C:C)/LOOKUP(A391,'DMG Tables'!G:G,'DMG Tables'!H:H)</f>
        <v>112.5</v>
      </c>
      <c r="D391" s="11">
        <f>Table36[Players]*LOOKUP(Table36[Level],'DMG Tables'!A:A,'DMG Tables'!D:D)/LOOKUP(A391,'DMG Tables'!G:G,'DMG Tables'!H:H)</f>
        <v>168.75</v>
      </c>
      <c r="E391" s="11">
        <f>Table36[Players]*LOOKUP(Table36[Level],'DMG Tables'!A:A,'DMG Tables'!E:E)/LOOKUP(A391,'DMG Tables'!G:G,'DMG Tables'!H:H)</f>
        <v>300</v>
      </c>
    </row>
    <row r="392" spans="1:5" x14ac:dyDescent="0.3">
      <c r="A392" s="11">
        <v>391</v>
      </c>
      <c r="B392" s="11">
        <f>Table36[Players]*LOOKUP(Table36[Level],'DMG Tables'!A:A,'DMG Tables'!B:B)/LOOKUP(A392,'DMG Tables'!G:G,'DMG Tables'!H:H)</f>
        <v>56.25</v>
      </c>
      <c r="C392" s="11">
        <f>Table36[Players]*LOOKUP(Table36[Level],'DMG Tables'!A:A,'DMG Tables'!C:C)/LOOKUP(A392,'DMG Tables'!G:G,'DMG Tables'!H:H)</f>
        <v>112.5</v>
      </c>
      <c r="D392" s="11">
        <f>Table36[Players]*LOOKUP(Table36[Level],'DMG Tables'!A:A,'DMG Tables'!D:D)/LOOKUP(A392,'DMG Tables'!G:G,'DMG Tables'!H:H)</f>
        <v>168.75</v>
      </c>
      <c r="E392" s="11">
        <f>Table36[Players]*LOOKUP(Table36[Level],'DMG Tables'!A:A,'DMG Tables'!E:E)/LOOKUP(A392,'DMG Tables'!G:G,'DMG Tables'!H:H)</f>
        <v>300</v>
      </c>
    </row>
    <row r="393" spans="1:5" x14ac:dyDescent="0.3">
      <c r="A393" s="11">
        <v>392</v>
      </c>
      <c r="B393" s="11">
        <f>Table36[Players]*LOOKUP(Table36[Level],'DMG Tables'!A:A,'DMG Tables'!B:B)/LOOKUP(A393,'DMG Tables'!G:G,'DMG Tables'!H:H)</f>
        <v>56.25</v>
      </c>
      <c r="C393" s="11">
        <f>Table36[Players]*LOOKUP(Table36[Level],'DMG Tables'!A:A,'DMG Tables'!C:C)/LOOKUP(A393,'DMG Tables'!G:G,'DMG Tables'!H:H)</f>
        <v>112.5</v>
      </c>
      <c r="D393" s="11">
        <f>Table36[Players]*LOOKUP(Table36[Level],'DMG Tables'!A:A,'DMG Tables'!D:D)/LOOKUP(A393,'DMG Tables'!G:G,'DMG Tables'!H:H)</f>
        <v>168.75</v>
      </c>
      <c r="E393" s="11">
        <f>Table36[Players]*LOOKUP(Table36[Level],'DMG Tables'!A:A,'DMG Tables'!E:E)/LOOKUP(A393,'DMG Tables'!G:G,'DMG Tables'!H:H)</f>
        <v>300</v>
      </c>
    </row>
    <row r="394" spans="1:5" x14ac:dyDescent="0.3">
      <c r="A394" s="11">
        <v>393</v>
      </c>
      <c r="B394" s="11">
        <f>Table36[Players]*LOOKUP(Table36[Level],'DMG Tables'!A:A,'DMG Tables'!B:B)/LOOKUP(A394,'DMG Tables'!G:G,'DMG Tables'!H:H)</f>
        <v>56.25</v>
      </c>
      <c r="C394" s="11">
        <f>Table36[Players]*LOOKUP(Table36[Level],'DMG Tables'!A:A,'DMG Tables'!C:C)/LOOKUP(A394,'DMG Tables'!G:G,'DMG Tables'!H:H)</f>
        <v>112.5</v>
      </c>
      <c r="D394" s="11">
        <f>Table36[Players]*LOOKUP(Table36[Level],'DMG Tables'!A:A,'DMG Tables'!D:D)/LOOKUP(A394,'DMG Tables'!G:G,'DMG Tables'!H:H)</f>
        <v>168.75</v>
      </c>
      <c r="E394" s="11">
        <f>Table36[Players]*LOOKUP(Table36[Level],'DMG Tables'!A:A,'DMG Tables'!E:E)/LOOKUP(A394,'DMG Tables'!G:G,'DMG Tables'!H:H)</f>
        <v>300</v>
      </c>
    </row>
    <row r="395" spans="1:5" x14ac:dyDescent="0.3">
      <c r="A395" s="11">
        <v>394</v>
      </c>
      <c r="B395" s="11">
        <f>Table36[Players]*LOOKUP(Table36[Level],'DMG Tables'!A:A,'DMG Tables'!B:B)/LOOKUP(A395,'DMG Tables'!G:G,'DMG Tables'!H:H)</f>
        <v>56.25</v>
      </c>
      <c r="C395" s="11">
        <f>Table36[Players]*LOOKUP(Table36[Level],'DMG Tables'!A:A,'DMG Tables'!C:C)/LOOKUP(A395,'DMG Tables'!G:G,'DMG Tables'!H:H)</f>
        <v>112.5</v>
      </c>
      <c r="D395" s="11">
        <f>Table36[Players]*LOOKUP(Table36[Level],'DMG Tables'!A:A,'DMG Tables'!D:D)/LOOKUP(A395,'DMG Tables'!G:G,'DMG Tables'!H:H)</f>
        <v>168.75</v>
      </c>
      <c r="E395" s="11">
        <f>Table36[Players]*LOOKUP(Table36[Level],'DMG Tables'!A:A,'DMG Tables'!E:E)/LOOKUP(A395,'DMG Tables'!G:G,'DMG Tables'!H:H)</f>
        <v>300</v>
      </c>
    </row>
    <row r="396" spans="1:5" x14ac:dyDescent="0.3">
      <c r="A396" s="11">
        <v>395</v>
      </c>
      <c r="B396" s="11">
        <f>Table36[Players]*LOOKUP(Table36[Level],'DMG Tables'!A:A,'DMG Tables'!B:B)/LOOKUP(A396,'DMG Tables'!G:G,'DMG Tables'!H:H)</f>
        <v>56.25</v>
      </c>
      <c r="C396" s="11">
        <f>Table36[Players]*LOOKUP(Table36[Level],'DMG Tables'!A:A,'DMG Tables'!C:C)/LOOKUP(A396,'DMG Tables'!G:G,'DMG Tables'!H:H)</f>
        <v>112.5</v>
      </c>
      <c r="D396" s="11">
        <f>Table36[Players]*LOOKUP(Table36[Level],'DMG Tables'!A:A,'DMG Tables'!D:D)/LOOKUP(A396,'DMG Tables'!G:G,'DMG Tables'!H:H)</f>
        <v>168.75</v>
      </c>
      <c r="E396" s="11">
        <f>Table36[Players]*LOOKUP(Table36[Level],'DMG Tables'!A:A,'DMG Tables'!E:E)/LOOKUP(A396,'DMG Tables'!G:G,'DMG Tables'!H:H)</f>
        <v>300</v>
      </c>
    </row>
    <row r="397" spans="1:5" x14ac:dyDescent="0.3">
      <c r="A397" s="11">
        <v>396</v>
      </c>
      <c r="B397" s="11">
        <f>Table36[Players]*LOOKUP(Table36[Level],'DMG Tables'!A:A,'DMG Tables'!B:B)/LOOKUP(A397,'DMG Tables'!G:G,'DMG Tables'!H:H)</f>
        <v>56.25</v>
      </c>
      <c r="C397" s="11">
        <f>Table36[Players]*LOOKUP(Table36[Level],'DMG Tables'!A:A,'DMG Tables'!C:C)/LOOKUP(A397,'DMG Tables'!G:G,'DMG Tables'!H:H)</f>
        <v>112.5</v>
      </c>
      <c r="D397" s="11">
        <f>Table36[Players]*LOOKUP(Table36[Level],'DMG Tables'!A:A,'DMG Tables'!D:D)/LOOKUP(A397,'DMG Tables'!G:G,'DMG Tables'!H:H)</f>
        <v>168.75</v>
      </c>
      <c r="E397" s="11">
        <f>Table36[Players]*LOOKUP(Table36[Level],'DMG Tables'!A:A,'DMG Tables'!E:E)/LOOKUP(A397,'DMG Tables'!G:G,'DMG Tables'!H:H)</f>
        <v>300</v>
      </c>
    </row>
    <row r="398" spans="1:5" x14ac:dyDescent="0.3">
      <c r="A398" s="11">
        <v>397</v>
      </c>
      <c r="B398" s="11">
        <f>Table36[Players]*LOOKUP(Table36[Level],'DMG Tables'!A:A,'DMG Tables'!B:B)/LOOKUP(A398,'DMG Tables'!G:G,'DMG Tables'!H:H)</f>
        <v>56.25</v>
      </c>
      <c r="C398" s="11">
        <f>Table36[Players]*LOOKUP(Table36[Level],'DMG Tables'!A:A,'DMG Tables'!C:C)/LOOKUP(A398,'DMG Tables'!G:G,'DMG Tables'!H:H)</f>
        <v>112.5</v>
      </c>
      <c r="D398" s="11">
        <f>Table36[Players]*LOOKUP(Table36[Level],'DMG Tables'!A:A,'DMG Tables'!D:D)/LOOKUP(A398,'DMG Tables'!G:G,'DMG Tables'!H:H)</f>
        <v>168.75</v>
      </c>
      <c r="E398" s="11">
        <f>Table36[Players]*LOOKUP(Table36[Level],'DMG Tables'!A:A,'DMG Tables'!E:E)/LOOKUP(A398,'DMG Tables'!G:G,'DMG Tables'!H:H)</f>
        <v>300</v>
      </c>
    </row>
    <row r="399" spans="1:5" x14ac:dyDescent="0.3">
      <c r="A399" s="11">
        <v>398</v>
      </c>
      <c r="B399" s="11">
        <f>Table36[Players]*LOOKUP(Table36[Level],'DMG Tables'!A:A,'DMG Tables'!B:B)/LOOKUP(A399,'DMG Tables'!G:G,'DMG Tables'!H:H)</f>
        <v>56.25</v>
      </c>
      <c r="C399" s="11">
        <f>Table36[Players]*LOOKUP(Table36[Level],'DMG Tables'!A:A,'DMG Tables'!C:C)/LOOKUP(A399,'DMG Tables'!G:G,'DMG Tables'!H:H)</f>
        <v>112.5</v>
      </c>
      <c r="D399" s="11">
        <f>Table36[Players]*LOOKUP(Table36[Level],'DMG Tables'!A:A,'DMG Tables'!D:D)/LOOKUP(A399,'DMG Tables'!G:G,'DMG Tables'!H:H)</f>
        <v>168.75</v>
      </c>
      <c r="E399" s="11">
        <f>Table36[Players]*LOOKUP(Table36[Level],'DMG Tables'!A:A,'DMG Tables'!E:E)/LOOKUP(A399,'DMG Tables'!G:G,'DMG Tables'!H:H)</f>
        <v>300</v>
      </c>
    </row>
    <row r="400" spans="1:5" x14ac:dyDescent="0.3">
      <c r="A400" s="11">
        <v>399</v>
      </c>
      <c r="B400" s="11">
        <f>Table36[Players]*LOOKUP(Table36[Level],'DMG Tables'!A:A,'DMG Tables'!B:B)/LOOKUP(A400,'DMG Tables'!G:G,'DMG Tables'!H:H)</f>
        <v>56.25</v>
      </c>
      <c r="C400" s="11">
        <f>Table36[Players]*LOOKUP(Table36[Level],'DMG Tables'!A:A,'DMG Tables'!C:C)/LOOKUP(A400,'DMG Tables'!G:G,'DMG Tables'!H:H)</f>
        <v>112.5</v>
      </c>
      <c r="D400" s="11">
        <f>Table36[Players]*LOOKUP(Table36[Level],'DMG Tables'!A:A,'DMG Tables'!D:D)/LOOKUP(A400,'DMG Tables'!G:G,'DMG Tables'!H:H)</f>
        <v>168.75</v>
      </c>
      <c r="E400" s="11">
        <f>Table36[Players]*LOOKUP(Table36[Level],'DMG Tables'!A:A,'DMG Tables'!E:E)/LOOKUP(A400,'DMG Tables'!G:G,'DMG Tables'!H:H)</f>
        <v>300</v>
      </c>
    </row>
    <row r="401" spans="1:5" x14ac:dyDescent="0.3">
      <c r="A401" s="11">
        <v>400</v>
      </c>
      <c r="B401" s="11">
        <f>Table36[Players]*LOOKUP(Table36[Level],'DMG Tables'!A:A,'DMG Tables'!B:B)/LOOKUP(A401,'DMG Tables'!G:G,'DMG Tables'!H:H)</f>
        <v>56.25</v>
      </c>
      <c r="C401" s="11">
        <f>Table36[Players]*LOOKUP(Table36[Level],'DMG Tables'!A:A,'DMG Tables'!C:C)/LOOKUP(A401,'DMG Tables'!G:G,'DMG Tables'!H:H)</f>
        <v>112.5</v>
      </c>
      <c r="D401" s="11">
        <f>Table36[Players]*LOOKUP(Table36[Level],'DMG Tables'!A:A,'DMG Tables'!D:D)/LOOKUP(A401,'DMG Tables'!G:G,'DMG Tables'!H:H)</f>
        <v>168.75</v>
      </c>
      <c r="E401" s="11">
        <f>Table36[Players]*LOOKUP(Table36[Level],'DMG Tables'!A:A,'DMG Tables'!E:E)/LOOKUP(A401,'DMG Tables'!G:G,'DMG Tables'!H:H)</f>
        <v>300</v>
      </c>
    </row>
    <row r="402" spans="1:5" x14ac:dyDescent="0.3">
      <c r="A402" s="11">
        <v>401</v>
      </c>
      <c r="B402" s="11">
        <f>Table36[Players]*LOOKUP(Table36[Level],'DMG Tables'!A:A,'DMG Tables'!B:B)/LOOKUP(A402,'DMG Tables'!G:G,'DMG Tables'!H:H)</f>
        <v>56.25</v>
      </c>
      <c r="C402" s="11">
        <f>Table36[Players]*LOOKUP(Table36[Level],'DMG Tables'!A:A,'DMG Tables'!C:C)/LOOKUP(A402,'DMG Tables'!G:G,'DMG Tables'!H:H)</f>
        <v>112.5</v>
      </c>
      <c r="D402" s="11">
        <f>Table36[Players]*LOOKUP(Table36[Level],'DMG Tables'!A:A,'DMG Tables'!D:D)/LOOKUP(A402,'DMG Tables'!G:G,'DMG Tables'!H:H)</f>
        <v>168.75</v>
      </c>
      <c r="E402" s="11">
        <f>Table36[Players]*LOOKUP(Table36[Level],'DMG Tables'!A:A,'DMG Tables'!E:E)/LOOKUP(A402,'DMG Tables'!G:G,'DMG Tables'!H:H)</f>
        <v>300</v>
      </c>
    </row>
    <row r="403" spans="1:5" x14ac:dyDescent="0.3">
      <c r="A403" s="11">
        <v>402</v>
      </c>
      <c r="B403" s="11">
        <f>Table36[Players]*LOOKUP(Table36[Level],'DMG Tables'!A:A,'DMG Tables'!B:B)/LOOKUP(A403,'DMG Tables'!G:G,'DMG Tables'!H:H)</f>
        <v>56.25</v>
      </c>
      <c r="C403" s="11">
        <f>Table36[Players]*LOOKUP(Table36[Level],'DMG Tables'!A:A,'DMG Tables'!C:C)/LOOKUP(A403,'DMG Tables'!G:G,'DMG Tables'!H:H)</f>
        <v>112.5</v>
      </c>
      <c r="D403" s="11">
        <f>Table36[Players]*LOOKUP(Table36[Level],'DMG Tables'!A:A,'DMG Tables'!D:D)/LOOKUP(A403,'DMG Tables'!G:G,'DMG Tables'!H:H)</f>
        <v>168.75</v>
      </c>
      <c r="E403" s="11">
        <f>Table36[Players]*LOOKUP(Table36[Level],'DMG Tables'!A:A,'DMG Tables'!E:E)/LOOKUP(A403,'DMG Tables'!G:G,'DMG Tables'!H:H)</f>
        <v>300</v>
      </c>
    </row>
    <row r="404" spans="1:5" x14ac:dyDescent="0.3">
      <c r="A404" s="11">
        <v>403</v>
      </c>
      <c r="B404" s="11">
        <f>Table36[Players]*LOOKUP(Table36[Level],'DMG Tables'!A:A,'DMG Tables'!B:B)/LOOKUP(A404,'DMG Tables'!G:G,'DMG Tables'!H:H)</f>
        <v>56.25</v>
      </c>
      <c r="C404" s="11">
        <f>Table36[Players]*LOOKUP(Table36[Level],'DMG Tables'!A:A,'DMG Tables'!C:C)/LOOKUP(A404,'DMG Tables'!G:G,'DMG Tables'!H:H)</f>
        <v>112.5</v>
      </c>
      <c r="D404" s="11">
        <f>Table36[Players]*LOOKUP(Table36[Level],'DMG Tables'!A:A,'DMG Tables'!D:D)/LOOKUP(A404,'DMG Tables'!G:G,'DMG Tables'!H:H)</f>
        <v>168.75</v>
      </c>
      <c r="E404" s="11">
        <f>Table36[Players]*LOOKUP(Table36[Level],'DMG Tables'!A:A,'DMG Tables'!E:E)/LOOKUP(A404,'DMG Tables'!G:G,'DMG Tables'!H:H)</f>
        <v>300</v>
      </c>
    </row>
    <row r="405" spans="1:5" x14ac:dyDescent="0.3">
      <c r="A405" s="11">
        <v>404</v>
      </c>
      <c r="B405" s="11">
        <f>Table36[Players]*LOOKUP(Table36[Level],'DMG Tables'!A:A,'DMG Tables'!B:B)/LOOKUP(A405,'DMG Tables'!G:G,'DMG Tables'!H:H)</f>
        <v>56.25</v>
      </c>
      <c r="C405" s="11">
        <f>Table36[Players]*LOOKUP(Table36[Level],'DMG Tables'!A:A,'DMG Tables'!C:C)/LOOKUP(A405,'DMG Tables'!G:G,'DMG Tables'!H:H)</f>
        <v>112.5</v>
      </c>
      <c r="D405" s="11">
        <f>Table36[Players]*LOOKUP(Table36[Level],'DMG Tables'!A:A,'DMG Tables'!D:D)/LOOKUP(A405,'DMG Tables'!G:G,'DMG Tables'!H:H)</f>
        <v>168.75</v>
      </c>
      <c r="E405" s="11">
        <f>Table36[Players]*LOOKUP(Table36[Level],'DMG Tables'!A:A,'DMG Tables'!E:E)/LOOKUP(A405,'DMG Tables'!G:G,'DMG Tables'!H:H)</f>
        <v>300</v>
      </c>
    </row>
    <row r="406" spans="1:5" x14ac:dyDescent="0.3">
      <c r="A406" s="11">
        <v>405</v>
      </c>
      <c r="B406" s="11">
        <f>Table36[Players]*LOOKUP(Table36[Level],'DMG Tables'!A:A,'DMG Tables'!B:B)/LOOKUP(A406,'DMG Tables'!G:G,'DMG Tables'!H:H)</f>
        <v>56.25</v>
      </c>
      <c r="C406" s="11">
        <f>Table36[Players]*LOOKUP(Table36[Level],'DMG Tables'!A:A,'DMG Tables'!C:C)/LOOKUP(A406,'DMG Tables'!G:G,'DMG Tables'!H:H)</f>
        <v>112.5</v>
      </c>
      <c r="D406" s="11">
        <f>Table36[Players]*LOOKUP(Table36[Level],'DMG Tables'!A:A,'DMG Tables'!D:D)/LOOKUP(A406,'DMG Tables'!G:G,'DMG Tables'!H:H)</f>
        <v>168.75</v>
      </c>
      <c r="E406" s="11">
        <f>Table36[Players]*LOOKUP(Table36[Level],'DMG Tables'!A:A,'DMG Tables'!E:E)/LOOKUP(A406,'DMG Tables'!G:G,'DMG Tables'!H:H)</f>
        <v>300</v>
      </c>
    </row>
    <row r="407" spans="1:5" x14ac:dyDescent="0.3">
      <c r="A407" s="11">
        <v>406</v>
      </c>
      <c r="B407" s="11">
        <f>Table36[Players]*LOOKUP(Table36[Level],'DMG Tables'!A:A,'DMG Tables'!B:B)/LOOKUP(A407,'DMG Tables'!G:G,'DMG Tables'!H:H)</f>
        <v>56.25</v>
      </c>
      <c r="C407" s="11">
        <f>Table36[Players]*LOOKUP(Table36[Level],'DMG Tables'!A:A,'DMG Tables'!C:C)/LOOKUP(A407,'DMG Tables'!G:G,'DMG Tables'!H:H)</f>
        <v>112.5</v>
      </c>
      <c r="D407" s="11">
        <f>Table36[Players]*LOOKUP(Table36[Level],'DMG Tables'!A:A,'DMG Tables'!D:D)/LOOKUP(A407,'DMG Tables'!G:G,'DMG Tables'!H:H)</f>
        <v>168.75</v>
      </c>
      <c r="E407" s="11">
        <f>Table36[Players]*LOOKUP(Table36[Level],'DMG Tables'!A:A,'DMG Tables'!E:E)/LOOKUP(A407,'DMG Tables'!G:G,'DMG Tables'!H:H)</f>
        <v>300</v>
      </c>
    </row>
    <row r="408" spans="1:5" x14ac:dyDescent="0.3">
      <c r="A408" s="11">
        <v>407</v>
      </c>
      <c r="B408" s="11">
        <f>Table36[Players]*LOOKUP(Table36[Level],'DMG Tables'!A:A,'DMG Tables'!B:B)/LOOKUP(A408,'DMG Tables'!G:G,'DMG Tables'!H:H)</f>
        <v>56.25</v>
      </c>
      <c r="C408" s="11">
        <f>Table36[Players]*LOOKUP(Table36[Level],'DMG Tables'!A:A,'DMG Tables'!C:C)/LOOKUP(A408,'DMG Tables'!G:G,'DMG Tables'!H:H)</f>
        <v>112.5</v>
      </c>
      <c r="D408" s="11">
        <f>Table36[Players]*LOOKUP(Table36[Level],'DMG Tables'!A:A,'DMG Tables'!D:D)/LOOKUP(A408,'DMG Tables'!G:G,'DMG Tables'!H:H)</f>
        <v>168.75</v>
      </c>
      <c r="E408" s="11">
        <f>Table36[Players]*LOOKUP(Table36[Level],'DMG Tables'!A:A,'DMG Tables'!E:E)/LOOKUP(A408,'DMG Tables'!G:G,'DMG Tables'!H:H)</f>
        <v>300</v>
      </c>
    </row>
    <row r="409" spans="1:5" x14ac:dyDescent="0.3">
      <c r="A409" s="11">
        <v>408</v>
      </c>
      <c r="B409" s="11">
        <f>Table36[Players]*LOOKUP(Table36[Level],'DMG Tables'!A:A,'DMG Tables'!B:B)/LOOKUP(A409,'DMG Tables'!G:G,'DMG Tables'!H:H)</f>
        <v>56.25</v>
      </c>
      <c r="C409" s="11">
        <f>Table36[Players]*LOOKUP(Table36[Level],'DMG Tables'!A:A,'DMG Tables'!C:C)/LOOKUP(A409,'DMG Tables'!G:G,'DMG Tables'!H:H)</f>
        <v>112.5</v>
      </c>
      <c r="D409" s="11">
        <f>Table36[Players]*LOOKUP(Table36[Level],'DMG Tables'!A:A,'DMG Tables'!D:D)/LOOKUP(A409,'DMG Tables'!G:G,'DMG Tables'!H:H)</f>
        <v>168.75</v>
      </c>
      <c r="E409" s="11">
        <f>Table36[Players]*LOOKUP(Table36[Level],'DMG Tables'!A:A,'DMG Tables'!E:E)/LOOKUP(A409,'DMG Tables'!G:G,'DMG Tables'!H:H)</f>
        <v>300</v>
      </c>
    </row>
    <row r="410" spans="1:5" x14ac:dyDescent="0.3">
      <c r="A410" s="11">
        <v>409</v>
      </c>
      <c r="B410" s="11">
        <f>Table36[Players]*LOOKUP(Table36[Level],'DMG Tables'!A:A,'DMG Tables'!B:B)/LOOKUP(A410,'DMG Tables'!G:G,'DMG Tables'!H:H)</f>
        <v>56.25</v>
      </c>
      <c r="C410" s="11">
        <f>Table36[Players]*LOOKUP(Table36[Level],'DMG Tables'!A:A,'DMG Tables'!C:C)/LOOKUP(A410,'DMG Tables'!G:G,'DMG Tables'!H:H)</f>
        <v>112.5</v>
      </c>
      <c r="D410" s="11">
        <f>Table36[Players]*LOOKUP(Table36[Level],'DMG Tables'!A:A,'DMG Tables'!D:D)/LOOKUP(A410,'DMG Tables'!G:G,'DMG Tables'!H:H)</f>
        <v>168.75</v>
      </c>
      <c r="E410" s="11">
        <f>Table36[Players]*LOOKUP(Table36[Level],'DMG Tables'!A:A,'DMG Tables'!E:E)/LOOKUP(A410,'DMG Tables'!G:G,'DMG Tables'!H:H)</f>
        <v>300</v>
      </c>
    </row>
    <row r="411" spans="1:5" x14ac:dyDescent="0.3">
      <c r="A411" s="11">
        <v>410</v>
      </c>
      <c r="B411" s="11">
        <f>Table36[Players]*LOOKUP(Table36[Level],'DMG Tables'!A:A,'DMG Tables'!B:B)/LOOKUP(A411,'DMG Tables'!G:G,'DMG Tables'!H:H)</f>
        <v>56.25</v>
      </c>
      <c r="C411" s="11">
        <f>Table36[Players]*LOOKUP(Table36[Level],'DMG Tables'!A:A,'DMG Tables'!C:C)/LOOKUP(A411,'DMG Tables'!G:G,'DMG Tables'!H:H)</f>
        <v>112.5</v>
      </c>
      <c r="D411" s="11">
        <f>Table36[Players]*LOOKUP(Table36[Level],'DMG Tables'!A:A,'DMG Tables'!D:D)/LOOKUP(A411,'DMG Tables'!G:G,'DMG Tables'!H:H)</f>
        <v>168.75</v>
      </c>
      <c r="E411" s="11">
        <f>Table36[Players]*LOOKUP(Table36[Level],'DMG Tables'!A:A,'DMG Tables'!E:E)/LOOKUP(A411,'DMG Tables'!G:G,'DMG Tables'!H:H)</f>
        <v>300</v>
      </c>
    </row>
    <row r="412" spans="1:5" x14ac:dyDescent="0.3">
      <c r="A412" s="11">
        <v>411</v>
      </c>
      <c r="B412" s="11">
        <f>Table36[Players]*LOOKUP(Table36[Level],'DMG Tables'!A:A,'DMG Tables'!B:B)/LOOKUP(A412,'DMG Tables'!G:G,'DMG Tables'!H:H)</f>
        <v>56.25</v>
      </c>
      <c r="C412" s="11">
        <f>Table36[Players]*LOOKUP(Table36[Level],'DMG Tables'!A:A,'DMG Tables'!C:C)/LOOKUP(A412,'DMG Tables'!G:G,'DMG Tables'!H:H)</f>
        <v>112.5</v>
      </c>
      <c r="D412" s="11">
        <f>Table36[Players]*LOOKUP(Table36[Level],'DMG Tables'!A:A,'DMG Tables'!D:D)/LOOKUP(A412,'DMG Tables'!G:G,'DMG Tables'!H:H)</f>
        <v>168.75</v>
      </c>
      <c r="E412" s="11">
        <f>Table36[Players]*LOOKUP(Table36[Level],'DMG Tables'!A:A,'DMG Tables'!E:E)/LOOKUP(A412,'DMG Tables'!G:G,'DMG Tables'!H:H)</f>
        <v>300</v>
      </c>
    </row>
    <row r="413" spans="1:5" x14ac:dyDescent="0.3">
      <c r="A413" s="11">
        <v>412</v>
      </c>
      <c r="B413" s="11">
        <f>Table36[Players]*LOOKUP(Table36[Level],'DMG Tables'!A:A,'DMG Tables'!B:B)/LOOKUP(A413,'DMG Tables'!G:G,'DMG Tables'!H:H)</f>
        <v>56.25</v>
      </c>
      <c r="C413" s="11">
        <f>Table36[Players]*LOOKUP(Table36[Level],'DMG Tables'!A:A,'DMG Tables'!C:C)/LOOKUP(A413,'DMG Tables'!G:G,'DMG Tables'!H:H)</f>
        <v>112.5</v>
      </c>
      <c r="D413" s="11">
        <f>Table36[Players]*LOOKUP(Table36[Level],'DMG Tables'!A:A,'DMG Tables'!D:D)/LOOKUP(A413,'DMG Tables'!G:G,'DMG Tables'!H:H)</f>
        <v>168.75</v>
      </c>
      <c r="E413" s="11">
        <f>Table36[Players]*LOOKUP(Table36[Level],'DMG Tables'!A:A,'DMG Tables'!E:E)/LOOKUP(A413,'DMG Tables'!G:G,'DMG Tables'!H:H)</f>
        <v>300</v>
      </c>
    </row>
    <row r="414" spans="1:5" x14ac:dyDescent="0.3">
      <c r="A414" s="11">
        <v>413</v>
      </c>
      <c r="B414" s="11">
        <f>Table36[Players]*LOOKUP(Table36[Level],'DMG Tables'!A:A,'DMG Tables'!B:B)/LOOKUP(A414,'DMG Tables'!G:G,'DMG Tables'!H:H)</f>
        <v>56.25</v>
      </c>
      <c r="C414" s="11">
        <f>Table36[Players]*LOOKUP(Table36[Level],'DMG Tables'!A:A,'DMG Tables'!C:C)/LOOKUP(A414,'DMG Tables'!G:G,'DMG Tables'!H:H)</f>
        <v>112.5</v>
      </c>
      <c r="D414" s="11">
        <f>Table36[Players]*LOOKUP(Table36[Level],'DMG Tables'!A:A,'DMG Tables'!D:D)/LOOKUP(A414,'DMG Tables'!G:G,'DMG Tables'!H:H)</f>
        <v>168.75</v>
      </c>
      <c r="E414" s="11">
        <f>Table36[Players]*LOOKUP(Table36[Level],'DMG Tables'!A:A,'DMG Tables'!E:E)/LOOKUP(A414,'DMG Tables'!G:G,'DMG Tables'!H:H)</f>
        <v>300</v>
      </c>
    </row>
    <row r="415" spans="1:5" x14ac:dyDescent="0.3">
      <c r="A415" s="11">
        <v>414</v>
      </c>
      <c r="B415" s="11">
        <f>Table36[Players]*LOOKUP(Table36[Level],'DMG Tables'!A:A,'DMG Tables'!B:B)/LOOKUP(A415,'DMG Tables'!G:G,'DMG Tables'!H:H)</f>
        <v>56.25</v>
      </c>
      <c r="C415" s="11">
        <f>Table36[Players]*LOOKUP(Table36[Level],'DMG Tables'!A:A,'DMG Tables'!C:C)/LOOKUP(A415,'DMG Tables'!G:G,'DMG Tables'!H:H)</f>
        <v>112.5</v>
      </c>
      <c r="D415" s="11">
        <f>Table36[Players]*LOOKUP(Table36[Level],'DMG Tables'!A:A,'DMG Tables'!D:D)/LOOKUP(A415,'DMG Tables'!G:G,'DMG Tables'!H:H)</f>
        <v>168.75</v>
      </c>
      <c r="E415" s="11">
        <f>Table36[Players]*LOOKUP(Table36[Level],'DMG Tables'!A:A,'DMG Tables'!E:E)/LOOKUP(A415,'DMG Tables'!G:G,'DMG Tables'!H:H)</f>
        <v>300</v>
      </c>
    </row>
    <row r="416" spans="1:5" x14ac:dyDescent="0.3">
      <c r="A416" s="11">
        <v>415</v>
      </c>
      <c r="B416" s="11">
        <f>Table36[Players]*LOOKUP(Table36[Level],'DMG Tables'!A:A,'DMG Tables'!B:B)/LOOKUP(A416,'DMG Tables'!G:G,'DMG Tables'!H:H)</f>
        <v>56.25</v>
      </c>
      <c r="C416" s="11">
        <f>Table36[Players]*LOOKUP(Table36[Level],'DMG Tables'!A:A,'DMG Tables'!C:C)/LOOKUP(A416,'DMG Tables'!G:G,'DMG Tables'!H:H)</f>
        <v>112.5</v>
      </c>
      <c r="D416" s="11">
        <f>Table36[Players]*LOOKUP(Table36[Level],'DMG Tables'!A:A,'DMG Tables'!D:D)/LOOKUP(A416,'DMG Tables'!G:G,'DMG Tables'!H:H)</f>
        <v>168.75</v>
      </c>
      <c r="E416" s="11">
        <f>Table36[Players]*LOOKUP(Table36[Level],'DMG Tables'!A:A,'DMG Tables'!E:E)/LOOKUP(A416,'DMG Tables'!G:G,'DMG Tables'!H:H)</f>
        <v>300</v>
      </c>
    </row>
    <row r="417" spans="1:5" x14ac:dyDescent="0.3">
      <c r="A417" s="11">
        <v>416</v>
      </c>
      <c r="B417" s="11">
        <f>Table36[Players]*LOOKUP(Table36[Level],'DMG Tables'!A:A,'DMG Tables'!B:B)/LOOKUP(A417,'DMG Tables'!G:G,'DMG Tables'!H:H)</f>
        <v>56.25</v>
      </c>
      <c r="C417" s="11">
        <f>Table36[Players]*LOOKUP(Table36[Level],'DMG Tables'!A:A,'DMG Tables'!C:C)/LOOKUP(A417,'DMG Tables'!G:G,'DMG Tables'!H:H)</f>
        <v>112.5</v>
      </c>
      <c r="D417" s="11">
        <f>Table36[Players]*LOOKUP(Table36[Level],'DMG Tables'!A:A,'DMG Tables'!D:D)/LOOKUP(A417,'DMG Tables'!G:G,'DMG Tables'!H:H)</f>
        <v>168.75</v>
      </c>
      <c r="E417" s="11">
        <f>Table36[Players]*LOOKUP(Table36[Level],'DMG Tables'!A:A,'DMG Tables'!E:E)/LOOKUP(A417,'DMG Tables'!G:G,'DMG Tables'!H:H)</f>
        <v>300</v>
      </c>
    </row>
    <row r="418" spans="1:5" x14ac:dyDescent="0.3">
      <c r="A418" s="11">
        <v>417</v>
      </c>
      <c r="B418" s="11">
        <f>Table36[Players]*LOOKUP(Table36[Level],'DMG Tables'!A:A,'DMG Tables'!B:B)/LOOKUP(A418,'DMG Tables'!G:G,'DMG Tables'!H:H)</f>
        <v>56.25</v>
      </c>
      <c r="C418" s="11">
        <f>Table36[Players]*LOOKUP(Table36[Level],'DMG Tables'!A:A,'DMG Tables'!C:C)/LOOKUP(A418,'DMG Tables'!G:G,'DMG Tables'!H:H)</f>
        <v>112.5</v>
      </c>
      <c r="D418" s="11">
        <f>Table36[Players]*LOOKUP(Table36[Level],'DMG Tables'!A:A,'DMG Tables'!D:D)/LOOKUP(A418,'DMG Tables'!G:G,'DMG Tables'!H:H)</f>
        <v>168.75</v>
      </c>
      <c r="E418" s="11">
        <f>Table36[Players]*LOOKUP(Table36[Level],'DMG Tables'!A:A,'DMG Tables'!E:E)/LOOKUP(A418,'DMG Tables'!G:G,'DMG Tables'!H:H)</f>
        <v>300</v>
      </c>
    </row>
    <row r="419" spans="1:5" x14ac:dyDescent="0.3">
      <c r="A419" s="11">
        <v>418</v>
      </c>
      <c r="B419" s="11">
        <f>Table36[Players]*LOOKUP(Table36[Level],'DMG Tables'!A:A,'DMG Tables'!B:B)/LOOKUP(A419,'DMG Tables'!G:G,'DMG Tables'!H:H)</f>
        <v>56.25</v>
      </c>
      <c r="C419" s="11">
        <f>Table36[Players]*LOOKUP(Table36[Level],'DMG Tables'!A:A,'DMG Tables'!C:C)/LOOKUP(A419,'DMG Tables'!G:G,'DMG Tables'!H:H)</f>
        <v>112.5</v>
      </c>
      <c r="D419" s="11">
        <f>Table36[Players]*LOOKUP(Table36[Level],'DMG Tables'!A:A,'DMG Tables'!D:D)/LOOKUP(A419,'DMG Tables'!G:G,'DMG Tables'!H:H)</f>
        <v>168.75</v>
      </c>
      <c r="E419" s="11">
        <f>Table36[Players]*LOOKUP(Table36[Level],'DMG Tables'!A:A,'DMG Tables'!E:E)/LOOKUP(A419,'DMG Tables'!G:G,'DMG Tables'!H:H)</f>
        <v>300</v>
      </c>
    </row>
    <row r="420" spans="1:5" x14ac:dyDescent="0.3">
      <c r="A420" s="11">
        <v>419</v>
      </c>
      <c r="B420" s="11">
        <f>Table36[Players]*LOOKUP(Table36[Level],'DMG Tables'!A:A,'DMG Tables'!B:B)/LOOKUP(A420,'DMG Tables'!G:G,'DMG Tables'!H:H)</f>
        <v>56.25</v>
      </c>
      <c r="C420" s="11">
        <f>Table36[Players]*LOOKUP(Table36[Level],'DMG Tables'!A:A,'DMG Tables'!C:C)/LOOKUP(A420,'DMG Tables'!G:G,'DMG Tables'!H:H)</f>
        <v>112.5</v>
      </c>
      <c r="D420" s="11">
        <f>Table36[Players]*LOOKUP(Table36[Level],'DMG Tables'!A:A,'DMG Tables'!D:D)/LOOKUP(A420,'DMG Tables'!G:G,'DMG Tables'!H:H)</f>
        <v>168.75</v>
      </c>
      <c r="E420" s="11">
        <f>Table36[Players]*LOOKUP(Table36[Level],'DMG Tables'!A:A,'DMG Tables'!E:E)/LOOKUP(A420,'DMG Tables'!G:G,'DMG Tables'!H:H)</f>
        <v>300</v>
      </c>
    </row>
    <row r="421" spans="1:5" x14ac:dyDescent="0.3">
      <c r="A421" s="11">
        <v>420</v>
      </c>
      <c r="B421" s="11">
        <f>Table36[Players]*LOOKUP(Table36[Level],'DMG Tables'!A:A,'DMG Tables'!B:B)/LOOKUP(A421,'DMG Tables'!G:G,'DMG Tables'!H:H)</f>
        <v>56.25</v>
      </c>
      <c r="C421" s="11">
        <f>Table36[Players]*LOOKUP(Table36[Level],'DMG Tables'!A:A,'DMG Tables'!C:C)/LOOKUP(A421,'DMG Tables'!G:G,'DMG Tables'!H:H)</f>
        <v>112.5</v>
      </c>
      <c r="D421" s="11">
        <f>Table36[Players]*LOOKUP(Table36[Level],'DMG Tables'!A:A,'DMG Tables'!D:D)/LOOKUP(A421,'DMG Tables'!G:G,'DMG Tables'!H:H)</f>
        <v>168.75</v>
      </c>
      <c r="E421" s="11">
        <f>Table36[Players]*LOOKUP(Table36[Level],'DMG Tables'!A:A,'DMG Tables'!E:E)/LOOKUP(A421,'DMG Tables'!G:G,'DMG Tables'!H:H)</f>
        <v>300</v>
      </c>
    </row>
    <row r="422" spans="1:5" x14ac:dyDescent="0.3">
      <c r="A422" s="11">
        <v>421</v>
      </c>
      <c r="B422" s="11">
        <f>Table36[Players]*LOOKUP(Table36[Level],'DMG Tables'!A:A,'DMG Tables'!B:B)/LOOKUP(A422,'DMG Tables'!G:G,'DMG Tables'!H:H)</f>
        <v>56.25</v>
      </c>
      <c r="C422" s="11">
        <f>Table36[Players]*LOOKUP(Table36[Level],'DMG Tables'!A:A,'DMG Tables'!C:C)/LOOKUP(A422,'DMG Tables'!G:G,'DMG Tables'!H:H)</f>
        <v>112.5</v>
      </c>
      <c r="D422" s="11">
        <f>Table36[Players]*LOOKUP(Table36[Level],'DMG Tables'!A:A,'DMG Tables'!D:D)/LOOKUP(A422,'DMG Tables'!G:G,'DMG Tables'!H:H)</f>
        <v>168.75</v>
      </c>
      <c r="E422" s="11">
        <f>Table36[Players]*LOOKUP(Table36[Level],'DMG Tables'!A:A,'DMG Tables'!E:E)/LOOKUP(A422,'DMG Tables'!G:G,'DMG Tables'!H:H)</f>
        <v>300</v>
      </c>
    </row>
    <row r="423" spans="1:5" x14ac:dyDescent="0.3">
      <c r="A423" s="11">
        <v>422</v>
      </c>
      <c r="B423" s="11">
        <f>Table36[Players]*LOOKUP(Table36[Level],'DMG Tables'!A:A,'DMG Tables'!B:B)/LOOKUP(A423,'DMG Tables'!G:G,'DMG Tables'!H:H)</f>
        <v>56.25</v>
      </c>
      <c r="C423" s="11">
        <f>Table36[Players]*LOOKUP(Table36[Level],'DMG Tables'!A:A,'DMG Tables'!C:C)/LOOKUP(A423,'DMG Tables'!G:G,'DMG Tables'!H:H)</f>
        <v>112.5</v>
      </c>
      <c r="D423" s="11">
        <f>Table36[Players]*LOOKUP(Table36[Level],'DMG Tables'!A:A,'DMG Tables'!D:D)/LOOKUP(A423,'DMG Tables'!G:G,'DMG Tables'!H:H)</f>
        <v>168.75</v>
      </c>
      <c r="E423" s="11">
        <f>Table36[Players]*LOOKUP(Table36[Level],'DMG Tables'!A:A,'DMG Tables'!E:E)/LOOKUP(A423,'DMG Tables'!G:G,'DMG Tables'!H:H)</f>
        <v>300</v>
      </c>
    </row>
    <row r="424" spans="1:5" x14ac:dyDescent="0.3">
      <c r="A424" s="11">
        <v>423</v>
      </c>
      <c r="B424" s="11">
        <f>Table36[Players]*LOOKUP(Table36[Level],'DMG Tables'!A:A,'DMG Tables'!B:B)/LOOKUP(A424,'DMG Tables'!G:G,'DMG Tables'!H:H)</f>
        <v>56.25</v>
      </c>
      <c r="C424" s="11">
        <f>Table36[Players]*LOOKUP(Table36[Level],'DMG Tables'!A:A,'DMG Tables'!C:C)/LOOKUP(A424,'DMG Tables'!G:G,'DMG Tables'!H:H)</f>
        <v>112.5</v>
      </c>
      <c r="D424" s="11">
        <f>Table36[Players]*LOOKUP(Table36[Level],'DMG Tables'!A:A,'DMG Tables'!D:D)/LOOKUP(A424,'DMG Tables'!G:G,'DMG Tables'!H:H)</f>
        <v>168.75</v>
      </c>
      <c r="E424" s="11">
        <f>Table36[Players]*LOOKUP(Table36[Level],'DMG Tables'!A:A,'DMG Tables'!E:E)/LOOKUP(A424,'DMG Tables'!G:G,'DMG Tables'!H:H)</f>
        <v>300</v>
      </c>
    </row>
    <row r="425" spans="1:5" x14ac:dyDescent="0.3">
      <c r="A425" s="11">
        <v>424</v>
      </c>
      <c r="B425" s="11">
        <f>Table36[Players]*LOOKUP(Table36[Level],'DMG Tables'!A:A,'DMG Tables'!B:B)/LOOKUP(A425,'DMG Tables'!G:G,'DMG Tables'!H:H)</f>
        <v>56.25</v>
      </c>
      <c r="C425" s="11">
        <f>Table36[Players]*LOOKUP(Table36[Level],'DMG Tables'!A:A,'DMG Tables'!C:C)/LOOKUP(A425,'DMG Tables'!G:G,'DMG Tables'!H:H)</f>
        <v>112.5</v>
      </c>
      <c r="D425" s="11">
        <f>Table36[Players]*LOOKUP(Table36[Level],'DMG Tables'!A:A,'DMG Tables'!D:D)/LOOKUP(A425,'DMG Tables'!G:G,'DMG Tables'!H:H)</f>
        <v>168.75</v>
      </c>
      <c r="E425" s="11">
        <f>Table36[Players]*LOOKUP(Table36[Level],'DMG Tables'!A:A,'DMG Tables'!E:E)/LOOKUP(A425,'DMG Tables'!G:G,'DMG Tables'!H:H)</f>
        <v>300</v>
      </c>
    </row>
    <row r="426" spans="1:5" x14ac:dyDescent="0.3">
      <c r="A426" s="11">
        <v>425</v>
      </c>
      <c r="B426" s="11">
        <f>Table36[Players]*LOOKUP(Table36[Level],'DMG Tables'!A:A,'DMG Tables'!B:B)/LOOKUP(A426,'DMG Tables'!G:G,'DMG Tables'!H:H)</f>
        <v>56.25</v>
      </c>
      <c r="C426" s="11">
        <f>Table36[Players]*LOOKUP(Table36[Level],'DMG Tables'!A:A,'DMG Tables'!C:C)/LOOKUP(A426,'DMG Tables'!G:G,'DMG Tables'!H:H)</f>
        <v>112.5</v>
      </c>
      <c r="D426" s="11">
        <f>Table36[Players]*LOOKUP(Table36[Level],'DMG Tables'!A:A,'DMG Tables'!D:D)/LOOKUP(A426,'DMG Tables'!G:G,'DMG Tables'!H:H)</f>
        <v>168.75</v>
      </c>
      <c r="E426" s="11">
        <f>Table36[Players]*LOOKUP(Table36[Level],'DMG Tables'!A:A,'DMG Tables'!E:E)/LOOKUP(A426,'DMG Tables'!G:G,'DMG Tables'!H:H)</f>
        <v>300</v>
      </c>
    </row>
    <row r="427" spans="1:5" x14ac:dyDescent="0.3">
      <c r="A427" s="11">
        <v>426</v>
      </c>
      <c r="B427" s="11">
        <f>Table36[Players]*LOOKUP(Table36[Level],'DMG Tables'!A:A,'DMG Tables'!B:B)/LOOKUP(A427,'DMG Tables'!G:G,'DMG Tables'!H:H)</f>
        <v>56.25</v>
      </c>
      <c r="C427" s="11">
        <f>Table36[Players]*LOOKUP(Table36[Level],'DMG Tables'!A:A,'DMG Tables'!C:C)/LOOKUP(A427,'DMG Tables'!G:G,'DMG Tables'!H:H)</f>
        <v>112.5</v>
      </c>
      <c r="D427" s="11">
        <f>Table36[Players]*LOOKUP(Table36[Level],'DMG Tables'!A:A,'DMG Tables'!D:D)/LOOKUP(A427,'DMG Tables'!G:G,'DMG Tables'!H:H)</f>
        <v>168.75</v>
      </c>
      <c r="E427" s="11">
        <f>Table36[Players]*LOOKUP(Table36[Level],'DMG Tables'!A:A,'DMG Tables'!E:E)/LOOKUP(A427,'DMG Tables'!G:G,'DMG Tables'!H:H)</f>
        <v>300</v>
      </c>
    </row>
    <row r="428" spans="1:5" x14ac:dyDescent="0.3">
      <c r="A428" s="11">
        <v>427</v>
      </c>
      <c r="B428" s="11">
        <f>Table36[Players]*LOOKUP(Table36[Level],'DMG Tables'!A:A,'DMG Tables'!B:B)/LOOKUP(A428,'DMG Tables'!G:G,'DMG Tables'!H:H)</f>
        <v>56.25</v>
      </c>
      <c r="C428" s="11">
        <f>Table36[Players]*LOOKUP(Table36[Level],'DMG Tables'!A:A,'DMG Tables'!C:C)/LOOKUP(A428,'DMG Tables'!G:G,'DMG Tables'!H:H)</f>
        <v>112.5</v>
      </c>
      <c r="D428" s="11">
        <f>Table36[Players]*LOOKUP(Table36[Level],'DMG Tables'!A:A,'DMG Tables'!D:D)/LOOKUP(A428,'DMG Tables'!G:G,'DMG Tables'!H:H)</f>
        <v>168.75</v>
      </c>
      <c r="E428" s="11">
        <f>Table36[Players]*LOOKUP(Table36[Level],'DMG Tables'!A:A,'DMG Tables'!E:E)/LOOKUP(A428,'DMG Tables'!G:G,'DMG Tables'!H:H)</f>
        <v>300</v>
      </c>
    </row>
    <row r="429" spans="1:5" x14ac:dyDescent="0.3">
      <c r="A429" s="11">
        <v>428</v>
      </c>
      <c r="B429" s="11">
        <f>Table36[Players]*LOOKUP(Table36[Level],'DMG Tables'!A:A,'DMG Tables'!B:B)/LOOKUP(A429,'DMG Tables'!G:G,'DMG Tables'!H:H)</f>
        <v>56.25</v>
      </c>
      <c r="C429" s="11">
        <f>Table36[Players]*LOOKUP(Table36[Level],'DMG Tables'!A:A,'DMG Tables'!C:C)/LOOKUP(A429,'DMG Tables'!G:G,'DMG Tables'!H:H)</f>
        <v>112.5</v>
      </c>
      <c r="D429" s="11">
        <f>Table36[Players]*LOOKUP(Table36[Level],'DMG Tables'!A:A,'DMG Tables'!D:D)/LOOKUP(A429,'DMG Tables'!G:G,'DMG Tables'!H:H)</f>
        <v>168.75</v>
      </c>
      <c r="E429" s="11">
        <f>Table36[Players]*LOOKUP(Table36[Level],'DMG Tables'!A:A,'DMG Tables'!E:E)/LOOKUP(A429,'DMG Tables'!G:G,'DMG Tables'!H:H)</f>
        <v>300</v>
      </c>
    </row>
    <row r="430" spans="1:5" x14ac:dyDescent="0.3">
      <c r="A430" s="11">
        <v>429</v>
      </c>
      <c r="B430" s="11">
        <f>Table36[Players]*LOOKUP(Table36[Level],'DMG Tables'!A:A,'DMG Tables'!B:B)/LOOKUP(A430,'DMG Tables'!G:G,'DMG Tables'!H:H)</f>
        <v>56.25</v>
      </c>
      <c r="C430" s="11">
        <f>Table36[Players]*LOOKUP(Table36[Level],'DMG Tables'!A:A,'DMG Tables'!C:C)/LOOKUP(A430,'DMG Tables'!G:G,'DMG Tables'!H:H)</f>
        <v>112.5</v>
      </c>
      <c r="D430" s="11">
        <f>Table36[Players]*LOOKUP(Table36[Level],'DMG Tables'!A:A,'DMG Tables'!D:D)/LOOKUP(A430,'DMG Tables'!G:G,'DMG Tables'!H:H)</f>
        <v>168.75</v>
      </c>
      <c r="E430" s="11">
        <f>Table36[Players]*LOOKUP(Table36[Level],'DMG Tables'!A:A,'DMG Tables'!E:E)/LOOKUP(A430,'DMG Tables'!G:G,'DMG Tables'!H:H)</f>
        <v>300</v>
      </c>
    </row>
    <row r="431" spans="1:5" x14ac:dyDescent="0.3">
      <c r="A431" s="11">
        <v>430</v>
      </c>
      <c r="B431" s="11">
        <f>Table36[Players]*LOOKUP(Table36[Level],'DMG Tables'!A:A,'DMG Tables'!B:B)/LOOKUP(A431,'DMG Tables'!G:G,'DMG Tables'!H:H)</f>
        <v>56.25</v>
      </c>
      <c r="C431" s="11">
        <f>Table36[Players]*LOOKUP(Table36[Level],'DMG Tables'!A:A,'DMG Tables'!C:C)/LOOKUP(A431,'DMG Tables'!G:G,'DMG Tables'!H:H)</f>
        <v>112.5</v>
      </c>
      <c r="D431" s="11">
        <f>Table36[Players]*LOOKUP(Table36[Level],'DMG Tables'!A:A,'DMG Tables'!D:D)/LOOKUP(A431,'DMG Tables'!G:G,'DMG Tables'!H:H)</f>
        <v>168.75</v>
      </c>
      <c r="E431" s="11">
        <f>Table36[Players]*LOOKUP(Table36[Level],'DMG Tables'!A:A,'DMG Tables'!E:E)/LOOKUP(A431,'DMG Tables'!G:G,'DMG Tables'!H:H)</f>
        <v>300</v>
      </c>
    </row>
    <row r="432" spans="1:5" x14ac:dyDescent="0.3">
      <c r="A432" s="11">
        <v>431</v>
      </c>
      <c r="B432" s="11">
        <f>Table36[Players]*LOOKUP(Table36[Level],'DMG Tables'!A:A,'DMG Tables'!B:B)/LOOKUP(A432,'DMG Tables'!G:G,'DMG Tables'!H:H)</f>
        <v>56.25</v>
      </c>
      <c r="C432" s="11">
        <f>Table36[Players]*LOOKUP(Table36[Level],'DMG Tables'!A:A,'DMG Tables'!C:C)/LOOKUP(A432,'DMG Tables'!G:G,'DMG Tables'!H:H)</f>
        <v>112.5</v>
      </c>
      <c r="D432" s="11">
        <f>Table36[Players]*LOOKUP(Table36[Level],'DMG Tables'!A:A,'DMG Tables'!D:D)/LOOKUP(A432,'DMG Tables'!G:G,'DMG Tables'!H:H)</f>
        <v>168.75</v>
      </c>
      <c r="E432" s="11">
        <f>Table36[Players]*LOOKUP(Table36[Level],'DMG Tables'!A:A,'DMG Tables'!E:E)/LOOKUP(A432,'DMG Tables'!G:G,'DMG Tables'!H:H)</f>
        <v>300</v>
      </c>
    </row>
    <row r="433" spans="1:5" x14ac:dyDescent="0.3">
      <c r="A433" s="11">
        <v>432</v>
      </c>
      <c r="B433" s="11">
        <f>Table36[Players]*LOOKUP(Table36[Level],'DMG Tables'!A:A,'DMG Tables'!B:B)/LOOKUP(A433,'DMG Tables'!G:G,'DMG Tables'!H:H)</f>
        <v>56.25</v>
      </c>
      <c r="C433" s="11">
        <f>Table36[Players]*LOOKUP(Table36[Level],'DMG Tables'!A:A,'DMG Tables'!C:C)/LOOKUP(A433,'DMG Tables'!G:G,'DMG Tables'!H:H)</f>
        <v>112.5</v>
      </c>
      <c r="D433" s="11">
        <f>Table36[Players]*LOOKUP(Table36[Level],'DMG Tables'!A:A,'DMG Tables'!D:D)/LOOKUP(A433,'DMG Tables'!G:G,'DMG Tables'!H:H)</f>
        <v>168.75</v>
      </c>
      <c r="E433" s="11">
        <f>Table36[Players]*LOOKUP(Table36[Level],'DMG Tables'!A:A,'DMG Tables'!E:E)/LOOKUP(A433,'DMG Tables'!G:G,'DMG Tables'!H:H)</f>
        <v>300</v>
      </c>
    </row>
    <row r="434" spans="1:5" x14ac:dyDescent="0.3">
      <c r="A434" s="11">
        <v>433</v>
      </c>
      <c r="B434" s="11">
        <f>Table36[Players]*LOOKUP(Table36[Level],'DMG Tables'!A:A,'DMG Tables'!B:B)/LOOKUP(A434,'DMG Tables'!G:G,'DMG Tables'!H:H)</f>
        <v>56.25</v>
      </c>
      <c r="C434" s="11">
        <f>Table36[Players]*LOOKUP(Table36[Level],'DMG Tables'!A:A,'DMG Tables'!C:C)/LOOKUP(A434,'DMG Tables'!G:G,'DMG Tables'!H:H)</f>
        <v>112.5</v>
      </c>
      <c r="D434" s="11">
        <f>Table36[Players]*LOOKUP(Table36[Level],'DMG Tables'!A:A,'DMG Tables'!D:D)/LOOKUP(A434,'DMG Tables'!G:G,'DMG Tables'!H:H)</f>
        <v>168.75</v>
      </c>
      <c r="E434" s="11">
        <f>Table36[Players]*LOOKUP(Table36[Level],'DMG Tables'!A:A,'DMG Tables'!E:E)/LOOKUP(A434,'DMG Tables'!G:G,'DMG Tables'!H:H)</f>
        <v>300</v>
      </c>
    </row>
    <row r="435" spans="1:5" x14ac:dyDescent="0.3">
      <c r="A435" s="11">
        <v>434</v>
      </c>
      <c r="B435" s="11">
        <f>Table36[Players]*LOOKUP(Table36[Level],'DMG Tables'!A:A,'DMG Tables'!B:B)/LOOKUP(A435,'DMG Tables'!G:G,'DMG Tables'!H:H)</f>
        <v>56.25</v>
      </c>
      <c r="C435" s="11">
        <f>Table36[Players]*LOOKUP(Table36[Level],'DMG Tables'!A:A,'DMG Tables'!C:C)/LOOKUP(A435,'DMG Tables'!G:G,'DMG Tables'!H:H)</f>
        <v>112.5</v>
      </c>
      <c r="D435" s="11">
        <f>Table36[Players]*LOOKUP(Table36[Level],'DMG Tables'!A:A,'DMG Tables'!D:D)/LOOKUP(A435,'DMG Tables'!G:G,'DMG Tables'!H:H)</f>
        <v>168.75</v>
      </c>
      <c r="E435" s="11">
        <f>Table36[Players]*LOOKUP(Table36[Level],'DMG Tables'!A:A,'DMG Tables'!E:E)/LOOKUP(A435,'DMG Tables'!G:G,'DMG Tables'!H:H)</f>
        <v>300</v>
      </c>
    </row>
    <row r="436" spans="1:5" x14ac:dyDescent="0.3">
      <c r="A436" s="11">
        <v>435</v>
      </c>
      <c r="B436" s="11">
        <f>Table36[Players]*LOOKUP(Table36[Level],'DMG Tables'!A:A,'DMG Tables'!B:B)/LOOKUP(A436,'DMG Tables'!G:G,'DMG Tables'!H:H)</f>
        <v>56.25</v>
      </c>
      <c r="C436" s="11">
        <f>Table36[Players]*LOOKUP(Table36[Level],'DMG Tables'!A:A,'DMG Tables'!C:C)/LOOKUP(A436,'DMG Tables'!G:G,'DMG Tables'!H:H)</f>
        <v>112.5</v>
      </c>
      <c r="D436" s="11">
        <f>Table36[Players]*LOOKUP(Table36[Level],'DMG Tables'!A:A,'DMG Tables'!D:D)/LOOKUP(A436,'DMG Tables'!G:G,'DMG Tables'!H:H)</f>
        <v>168.75</v>
      </c>
      <c r="E436" s="11">
        <f>Table36[Players]*LOOKUP(Table36[Level],'DMG Tables'!A:A,'DMG Tables'!E:E)/LOOKUP(A436,'DMG Tables'!G:G,'DMG Tables'!H:H)</f>
        <v>300</v>
      </c>
    </row>
    <row r="437" spans="1:5" x14ac:dyDescent="0.3">
      <c r="A437" s="11">
        <v>436</v>
      </c>
      <c r="B437" s="11">
        <f>Table36[Players]*LOOKUP(Table36[Level],'DMG Tables'!A:A,'DMG Tables'!B:B)/LOOKUP(A437,'DMG Tables'!G:G,'DMG Tables'!H:H)</f>
        <v>56.25</v>
      </c>
      <c r="C437" s="11">
        <f>Table36[Players]*LOOKUP(Table36[Level],'DMG Tables'!A:A,'DMG Tables'!C:C)/LOOKUP(A437,'DMG Tables'!G:G,'DMG Tables'!H:H)</f>
        <v>112.5</v>
      </c>
      <c r="D437" s="11">
        <f>Table36[Players]*LOOKUP(Table36[Level],'DMG Tables'!A:A,'DMG Tables'!D:D)/LOOKUP(A437,'DMG Tables'!G:G,'DMG Tables'!H:H)</f>
        <v>168.75</v>
      </c>
      <c r="E437" s="11">
        <f>Table36[Players]*LOOKUP(Table36[Level],'DMG Tables'!A:A,'DMG Tables'!E:E)/LOOKUP(A437,'DMG Tables'!G:G,'DMG Tables'!H:H)</f>
        <v>300</v>
      </c>
    </row>
    <row r="438" spans="1:5" x14ac:dyDescent="0.3">
      <c r="A438" s="11">
        <v>437</v>
      </c>
      <c r="B438" s="11">
        <f>Table36[Players]*LOOKUP(Table36[Level],'DMG Tables'!A:A,'DMG Tables'!B:B)/LOOKUP(A438,'DMG Tables'!G:G,'DMG Tables'!H:H)</f>
        <v>56.25</v>
      </c>
      <c r="C438" s="11">
        <f>Table36[Players]*LOOKUP(Table36[Level],'DMG Tables'!A:A,'DMG Tables'!C:C)/LOOKUP(A438,'DMG Tables'!G:G,'DMG Tables'!H:H)</f>
        <v>112.5</v>
      </c>
      <c r="D438" s="11">
        <f>Table36[Players]*LOOKUP(Table36[Level],'DMG Tables'!A:A,'DMG Tables'!D:D)/LOOKUP(A438,'DMG Tables'!G:G,'DMG Tables'!H:H)</f>
        <v>168.75</v>
      </c>
      <c r="E438" s="11">
        <f>Table36[Players]*LOOKUP(Table36[Level],'DMG Tables'!A:A,'DMG Tables'!E:E)/LOOKUP(A438,'DMG Tables'!G:G,'DMG Tables'!H:H)</f>
        <v>300</v>
      </c>
    </row>
    <row r="439" spans="1:5" x14ac:dyDescent="0.3">
      <c r="A439" s="11">
        <v>438</v>
      </c>
      <c r="B439" s="11">
        <f>Table36[Players]*LOOKUP(Table36[Level],'DMG Tables'!A:A,'DMG Tables'!B:B)/LOOKUP(A439,'DMG Tables'!G:G,'DMG Tables'!H:H)</f>
        <v>56.25</v>
      </c>
      <c r="C439" s="11">
        <f>Table36[Players]*LOOKUP(Table36[Level],'DMG Tables'!A:A,'DMG Tables'!C:C)/LOOKUP(A439,'DMG Tables'!G:G,'DMG Tables'!H:H)</f>
        <v>112.5</v>
      </c>
      <c r="D439" s="11">
        <f>Table36[Players]*LOOKUP(Table36[Level],'DMG Tables'!A:A,'DMG Tables'!D:D)/LOOKUP(A439,'DMG Tables'!G:G,'DMG Tables'!H:H)</f>
        <v>168.75</v>
      </c>
      <c r="E439" s="11">
        <f>Table36[Players]*LOOKUP(Table36[Level],'DMG Tables'!A:A,'DMG Tables'!E:E)/LOOKUP(A439,'DMG Tables'!G:G,'DMG Tables'!H:H)</f>
        <v>300</v>
      </c>
    </row>
    <row r="440" spans="1:5" x14ac:dyDescent="0.3">
      <c r="A440" s="11">
        <v>439</v>
      </c>
      <c r="B440" s="11">
        <f>Table36[Players]*LOOKUP(Table36[Level],'DMG Tables'!A:A,'DMG Tables'!B:B)/LOOKUP(A440,'DMG Tables'!G:G,'DMG Tables'!H:H)</f>
        <v>56.25</v>
      </c>
      <c r="C440" s="11">
        <f>Table36[Players]*LOOKUP(Table36[Level],'DMG Tables'!A:A,'DMG Tables'!C:C)/LOOKUP(A440,'DMG Tables'!G:G,'DMG Tables'!H:H)</f>
        <v>112.5</v>
      </c>
      <c r="D440" s="11">
        <f>Table36[Players]*LOOKUP(Table36[Level],'DMG Tables'!A:A,'DMG Tables'!D:D)/LOOKUP(A440,'DMG Tables'!G:G,'DMG Tables'!H:H)</f>
        <v>168.75</v>
      </c>
      <c r="E440" s="11">
        <f>Table36[Players]*LOOKUP(Table36[Level],'DMG Tables'!A:A,'DMG Tables'!E:E)/LOOKUP(A440,'DMG Tables'!G:G,'DMG Tables'!H:H)</f>
        <v>300</v>
      </c>
    </row>
    <row r="441" spans="1:5" x14ac:dyDescent="0.3">
      <c r="A441" s="11">
        <v>440</v>
      </c>
      <c r="B441" s="11">
        <f>Table36[Players]*LOOKUP(Table36[Level],'DMG Tables'!A:A,'DMG Tables'!B:B)/LOOKUP(A441,'DMG Tables'!G:G,'DMG Tables'!H:H)</f>
        <v>56.25</v>
      </c>
      <c r="C441" s="11">
        <f>Table36[Players]*LOOKUP(Table36[Level],'DMG Tables'!A:A,'DMG Tables'!C:C)/LOOKUP(A441,'DMG Tables'!G:G,'DMG Tables'!H:H)</f>
        <v>112.5</v>
      </c>
      <c r="D441" s="11">
        <f>Table36[Players]*LOOKUP(Table36[Level],'DMG Tables'!A:A,'DMG Tables'!D:D)/LOOKUP(A441,'DMG Tables'!G:G,'DMG Tables'!H:H)</f>
        <v>168.75</v>
      </c>
      <c r="E441" s="11">
        <f>Table36[Players]*LOOKUP(Table36[Level],'DMG Tables'!A:A,'DMG Tables'!E:E)/LOOKUP(A441,'DMG Tables'!G:G,'DMG Tables'!H:H)</f>
        <v>300</v>
      </c>
    </row>
    <row r="442" spans="1:5" x14ac:dyDescent="0.3">
      <c r="A442" s="11">
        <v>441</v>
      </c>
      <c r="B442" s="11">
        <f>Table36[Players]*LOOKUP(Table36[Level],'DMG Tables'!A:A,'DMG Tables'!B:B)/LOOKUP(A442,'DMG Tables'!G:G,'DMG Tables'!H:H)</f>
        <v>56.25</v>
      </c>
      <c r="C442" s="11">
        <f>Table36[Players]*LOOKUP(Table36[Level],'DMG Tables'!A:A,'DMG Tables'!C:C)/LOOKUP(A442,'DMG Tables'!G:G,'DMG Tables'!H:H)</f>
        <v>112.5</v>
      </c>
      <c r="D442" s="11">
        <f>Table36[Players]*LOOKUP(Table36[Level],'DMG Tables'!A:A,'DMG Tables'!D:D)/LOOKUP(A442,'DMG Tables'!G:G,'DMG Tables'!H:H)</f>
        <v>168.75</v>
      </c>
      <c r="E442" s="11">
        <f>Table36[Players]*LOOKUP(Table36[Level],'DMG Tables'!A:A,'DMG Tables'!E:E)/LOOKUP(A442,'DMG Tables'!G:G,'DMG Tables'!H:H)</f>
        <v>300</v>
      </c>
    </row>
    <row r="443" spans="1:5" x14ac:dyDescent="0.3">
      <c r="A443" s="11">
        <v>442</v>
      </c>
      <c r="B443" s="11">
        <f>Table36[Players]*LOOKUP(Table36[Level],'DMG Tables'!A:A,'DMG Tables'!B:B)/LOOKUP(A443,'DMG Tables'!G:G,'DMG Tables'!H:H)</f>
        <v>56.25</v>
      </c>
      <c r="C443" s="11">
        <f>Table36[Players]*LOOKUP(Table36[Level],'DMG Tables'!A:A,'DMG Tables'!C:C)/LOOKUP(A443,'DMG Tables'!G:G,'DMG Tables'!H:H)</f>
        <v>112.5</v>
      </c>
      <c r="D443" s="11">
        <f>Table36[Players]*LOOKUP(Table36[Level],'DMG Tables'!A:A,'DMG Tables'!D:D)/LOOKUP(A443,'DMG Tables'!G:G,'DMG Tables'!H:H)</f>
        <v>168.75</v>
      </c>
      <c r="E443" s="11">
        <f>Table36[Players]*LOOKUP(Table36[Level],'DMG Tables'!A:A,'DMG Tables'!E:E)/LOOKUP(A443,'DMG Tables'!G:G,'DMG Tables'!H:H)</f>
        <v>300</v>
      </c>
    </row>
    <row r="444" spans="1:5" x14ac:dyDescent="0.3">
      <c r="A444" s="11">
        <v>443</v>
      </c>
      <c r="B444" s="11">
        <f>Table36[Players]*LOOKUP(Table36[Level],'DMG Tables'!A:A,'DMG Tables'!B:B)/LOOKUP(A444,'DMG Tables'!G:G,'DMG Tables'!H:H)</f>
        <v>56.25</v>
      </c>
      <c r="C444" s="11">
        <f>Table36[Players]*LOOKUP(Table36[Level],'DMG Tables'!A:A,'DMG Tables'!C:C)/LOOKUP(A444,'DMG Tables'!G:G,'DMG Tables'!H:H)</f>
        <v>112.5</v>
      </c>
      <c r="D444" s="11">
        <f>Table36[Players]*LOOKUP(Table36[Level],'DMG Tables'!A:A,'DMG Tables'!D:D)/LOOKUP(A444,'DMG Tables'!G:G,'DMG Tables'!H:H)</f>
        <v>168.75</v>
      </c>
      <c r="E444" s="11">
        <f>Table36[Players]*LOOKUP(Table36[Level],'DMG Tables'!A:A,'DMG Tables'!E:E)/LOOKUP(A444,'DMG Tables'!G:G,'DMG Tables'!H:H)</f>
        <v>300</v>
      </c>
    </row>
    <row r="445" spans="1:5" x14ac:dyDescent="0.3">
      <c r="A445" s="11">
        <v>444</v>
      </c>
      <c r="B445" s="11">
        <f>Table36[Players]*LOOKUP(Table36[Level],'DMG Tables'!A:A,'DMG Tables'!B:B)/LOOKUP(A445,'DMG Tables'!G:G,'DMG Tables'!H:H)</f>
        <v>56.25</v>
      </c>
      <c r="C445" s="11">
        <f>Table36[Players]*LOOKUP(Table36[Level],'DMG Tables'!A:A,'DMG Tables'!C:C)/LOOKUP(A445,'DMG Tables'!G:G,'DMG Tables'!H:H)</f>
        <v>112.5</v>
      </c>
      <c r="D445" s="11">
        <f>Table36[Players]*LOOKUP(Table36[Level],'DMG Tables'!A:A,'DMG Tables'!D:D)/LOOKUP(A445,'DMG Tables'!G:G,'DMG Tables'!H:H)</f>
        <v>168.75</v>
      </c>
      <c r="E445" s="11">
        <f>Table36[Players]*LOOKUP(Table36[Level],'DMG Tables'!A:A,'DMG Tables'!E:E)/LOOKUP(A445,'DMG Tables'!G:G,'DMG Tables'!H:H)</f>
        <v>300</v>
      </c>
    </row>
    <row r="446" spans="1:5" x14ac:dyDescent="0.3">
      <c r="A446" s="11">
        <v>445</v>
      </c>
      <c r="B446" s="11">
        <f>Table36[Players]*LOOKUP(Table36[Level],'DMG Tables'!A:A,'DMG Tables'!B:B)/LOOKUP(A446,'DMG Tables'!G:G,'DMG Tables'!H:H)</f>
        <v>56.25</v>
      </c>
      <c r="C446" s="11">
        <f>Table36[Players]*LOOKUP(Table36[Level],'DMG Tables'!A:A,'DMG Tables'!C:C)/LOOKUP(A446,'DMG Tables'!G:G,'DMG Tables'!H:H)</f>
        <v>112.5</v>
      </c>
      <c r="D446" s="11">
        <f>Table36[Players]*LOOKUP(Table36[Level],'DMG Tables'!A:A,'DMG Tables'!D:D)/LOOKUP(A446,'DMG Tables'!G:G,'DMG Tables'!H:H)</f>
        <v>168.75</v>
      </c>
      <c r="E446" s="11">
        <f>Table36[Players]*LOOKUP(Table36[Level],'DMG Tables'!A:A,'DMG Tables'!E:E)/LOOKUP(A446,'DMG Tables'!G:G,'DMG Tables'!H:H)</f>
        <v>300</v>
      </c>
    </row>
    <row r="447" spans="1:5" x14ac:dyDescent="0.3">
      <c r="A447" s="11">
        <v>446</v>
      </c>
      <c r="B447" s="11">
        <f>Table36[Players]*LOOKUP(Table36[Level],'DMG Tables'!A:A,'DMG Tables'!B:B)/LOOKUP(A447,'DMG Tables'!G:G,'DMG Tables'!H:H)</f>
        <v>56.25</v>
      </c>
      <c r="C447" s="11">
        <f>Table36[Players]*LOOKUP(Table36[Level],'DMG Tables'!A:A,'DMG Tables'!C:C)/LOOKUP(A447,'DMG Tables'!G:G,'DMG Tables'!H:H)</f>
        <v>112.5</v>
      </c>
      <c r="D447" s="11">
        <f>Table36[Players]*LOOKUP(Table36[Level],'DMG Tables'!A:A,'DMG Tables'!D:D)/LOOKUP(A447,'DMG Tables'!G:G,'DMG Tables'!H:H)</f>
        <v>168.75</v>
      </c>
      <c r="E447" s="11">
        <f>Table36[Players]*LOOKUP(Table36[Level],'DMG Tables'!A:A,'DMG Tables'!E:E)/LOOKUP(A447,'DMG Tables'!G:G,'DMG Tables'!H:H)</f>
        <v>300</v>
      </c>
    </row>
    <row r="448" spans="1:5" x14ac:dyDescent="0.3">
      <c r="A448" s="11">
        <v>447</v>
      </c>
      <c r="B448" s="11">
        <f>Table36[Players]*LOOKUP(Table36[Level],'DMG Tables'!A:A,'DMG Tables'!B:B)/LOOKUP(A448,'DMG Tables'!G:G,'DMG Tables'!H:H)</f>
        <v>56.25</v>
      </c>
      <c r="C448" s="11">
        <f>Table36[Players]*LOOKUP(Table36[Level],'DMG Tables'!A:A,'DMG Tables'!C:C)/LOOKUP(A448,'DMG Tables'!G:G,'DMG Tables'!H:H)</f>
        <v>112.5</v>
      </c>
      <c r="D448" s="11">
        <f>Table36[Players]*LOOKUP(Table36[Level],'DMG Tables'!A:A,'DMG Tables'!D:D)/LOOKUP(A448,'DMG Tables'!G:G,'DMG Tables'!H:H)</f>
        <v>168.75</v>
      </c>
      <c r="E448" s="11">
        <f>Table36[Players]*LOOKUP(Table36[Level],'DMG Tables'!A:A,'DMG Tables'!E:E)/LOOKUP(A448,'DMG Tables'!G:G,'DMG Tables'!H:H)</f>
        <v>300</v>
      </c>
    </row>
    <row r="449" spans="1:5" x14ac:dyDescent="0.3">
      <c r="A449" s="11">
        <v>448</v>
      </c>
      <c r="B449" s="11">
        <f>Table36[Players]*LOOKUP(Table36[Level],'DMG Tables'!A:A,'DMG Tables'!B:B)/LOOKUP(A449,'DMG Tables'!G:G,'DMG Tables'!H:H)</f>
        <v>56.25</v>
      </c>
      <c r="C449" s="11">
        <f>Table36[Players]*LOOKUP(Table36[Level],'DMG Tables'!A:A,'DMG Tables'!C:C)/LOOKUP(A449,'DMG Tables'!G:G,'DMG Tables'!H:H)</f>
        <v>112.5</v>
      </c>
      <c r="D449" s="11">
        <f>Table36[Players]*LOOKUP(Table36[Level],'DMG Tables'!A:A,'DMG Tables'!D:D)/LOOKUP(A449,'DMG Tables'!G:G,'DMG Tables'!H:H)</f>
        <v>168.75</v>
      </c>
      <c r="E449" s="11">
        <f>Table36[Players]*LOOKUP(Table36[Level],'DMG Tables'!A:A,'DMG Tables'!E:E)/LOOKUP(A449,'DMG Tables'!G:G,'DMG Tables'!H:H)</f>
        <v>300</v>
      </c>
    </row>
    <row r="450" spans="1:5" x14ac:dyDescent="0.3">
      <c r="A450" s="11">
        <v>449</v>
      </c>
      <c r="B450" s="11">
        <f>Table36[Players]*LOOKUP(Table36[Level],'DMG Tables'!A:A,'DMG Tables'!B:B)/LOOKUP(A450,'DMG Tables'!G:G,'DMG Tables'!H:H)</f>
        <v>56.25</v>
      </c>
      <c r="C450" s="11">
        <f>Table36[Players]*LOOKUP(Table36[Level],'DMG Tables'!A:A,'DMG Tables'!C:C)/LOOKUP(A450,'DMG Tables'!G:G,'DMG Tables'!H:H)</f>
        <v>112.5</v>
      </c>
      <c r="D450" s="11">
        <f>Table36[Players]*LOOKUP(Table36[Level],'DMG Tables'!A:A,'DMG Tables'!D:D)/LOOKUP(A450,'DMG Tables'!G:G,'DMG Tables'!H:H)</f>
        <v>168.75</v>
      </c>
      <c r="E450" s="11">
        <f>Table36[Players]*LOOKUP(Table36[Level],'DMG Tables'!A:A,'DMG Tables'!E:E)/LOOKUP(A450,'DMG Tables'!G:G,'DMG Tables'!H:H)</f>
        <v>300</v>
      </c>
    </row>
    <row r="451" spans="1:5" x14ac:dyDescent="0.3">
      <c r="A451" s="11">
        <v>450</v>
      </c>
      <c r="B451" s="11">
        <f>Table36[Players]*LOOKUP(Table36[Level],'DMG Tables'!A:A,'DMG Tables'!B:B)/LOOKUP(A451,'DMG Tables'!G:G,'DMG Tables'!H:H)</f>
        <v>56.25</v>
      </c>
      <c r="C451" s="11">
        <f>Table36[Players]*LOOKUP(Table36[Level],'DMG Tables'!A:A,'DMG Tables'!C:C)/LOOKUP(A451,'DMG Tables'!G:G,'DMG Tables'!H:H)</f>
        <v>112.5</v>
      </c>
      <c r="D451" s="11">
        <f>Table36[Players]*LOOKUP(Table36[Level],'DMG Tables'!A:A,'DMG Tables'!D:D)/LOOKUP(A451,'DMG Tables'!G:G,'DMG Tables'!H:H)</f>
        <v>168.75</v>
      </c>
      <c r="E451" s="11">
        <f>Table36[Players]*LOOKUP(Table36[Level],'DMG Tables'!A:A,'DMG Tables'!E:E)/LOOKUP(A451,'DMG Tables'!G:G,'DMG Tables'!H:H)</f>
        <v>300</v>
      </c>
    </row>
    <row r="452" spans="1:5" x14ac:dyDescent="0.3">
      <c r="A452" s="11">
        <v>451</v>
      </c>
      <c r="B452" s="11">
        <f>Table36[Players]*LOOKUP(Table36[Level],'DMG Tables'!A:A,'DMG Tables'!B:B)/LOOKUP(A452,'DMG Tables'!G:G,'DMG Tables'!H:H)</f>
        <v>56.25</v>
      </c>
      <c r="C452" s="11">
        <f>Table36[Players]*LOOKUP(Table36[Level],'DMG Tables'!A:A,'DMG Tables'!C:C)/LOOKUP(A452,'DMG Tables'!G:G,'DMG Tables'!H:H)</f>
        <v>112.5</v>
      </c>
      <c r="D452" s="11">
        <f>Table36[Players]*LOOKUP(Table36[Level],'DMG Tables'!A:A,'DMG Tables'!D:D)/LOOKUP(A452,'DMG Tables'!G:G,'DMG Tables'!H:H)</f>
        <v>168.75</v>
      </c>
      <c r="E452" s="11">
        <f>Table36[Players]*LOOKUP(Table36[Level],'DMG Tables'!A:A,'DMG Tables'!E:E)/LOOKUP(A452,'DMG Tables'!G:G,'DMG Tables'!H:H)</f>
        <v>300</v>
      </c>
    </row>
    <row r="453" spans="1:5" x14ac:dyDescent="0.3">
      <c r="A453" s="11">
        <v>452</v>
      </c>
      <c r="B453" s="11">
        <f>Table36[Players]*LOOKUP(Table36[Level],'DMG Tables'!A:A,'DMG Tables'!B:B)/LOOKUP(A453,'DMG Tables'!G:G,'DMG Tables'!H:H)</f>
        <v>56.25</v>
      </c>
      <c r="C453" s="11">
        <f>Table36[Players]*LOOKUP(Table36[Level],'DMG Tables'!A:A,'DMG Tables'!C:C)/LOOKUP(A453,'DMG Tables'!G:G,'DMG Tables'!H:H)</f>
        <v>112.5</v>
      </c>
      <c r="D453" s="11">
        <f>Table36[Players]*LOOKUP(Table36[Level],'DMG Tables'!A:A,'DMG Tables'!D:D)/LOOKUP(A453,'DMG Tables'!G:G,'DMG Tables'!H:H)</f>
        <v>168.75</v>
      </c>
      <c r="E453" s="11">
        <f>Table36[Players]*LOOKUP(Table36[Level],'DMG Tables'!A:A,'DMG Tables'!E:E)/LOOKUP(A453,'DMG Tables'!G:G,'DMG Tables'!H:H)</f>
        <v>300</v>
      </c>
    </row>
    <row r="454" spans="1:5" x14ac:dyDescent="0.3">
      <c r="A454" s="11">
        <v>453</v>
      </c>
      <c r="B454" s="11">
        <f>Table36[Players]*LOOKUP(Table36[Level],'DMG Tables'!A:A,'DMG Tables'!B:B)/LOOKUP(A454,'DMG Tables'!G:G,'DMG Tables'!H:H)</f>
        <v>56.25</v>
      </c>
      <c r="C454" s="11">
        <f>Table36[Players]*LOOKUP(Table36[Level],'DMG Tables'!A:A,'DMG Tables'!C:C)/LOOKUP(A454,'DMG Tables'!G:G,'DMG Tables'!H:H)</f>
        <v>112.5</v>
      </c>
      <c r="D454" s="11">
        <f>Table36[Players]*LOOKUP(Table36[Level],'DMG Tables'!A:A,'DMG Tables'!D:D)/LOOKUP(A454,'DMG Tables'!G:G,'DMG Tables'!H:H)</f>
        <v>168.75</v>
      </c>
      <c r="E454" s="11">
        <f>Table36[Players]*LOOKUP(Table36[Level],'DMG Tables'!A:A,'DMG Tables'!E:E)/LOOKUP(A454,'DMG Tables'!G:G,'DMG Tables'!H:H)</f>
        <v>300</v>
      </c>
    </row>
    <row r="455" spans="1:5" x14ac:dyDescent="0.3">
      <c r="A455" s="11">
        <v>454</v>
      </c>
      <c r="B455" s="11">
        <f>Table36[Players]*LOOKUP(Table36[Level],'DMG Tables'!A:A,'DMG Tables'!B:B)/LOOKUP(A455,'DMG Tables'!G:G,'DMG Tables'!H:H)</f>
        <v>56.25</v>
      </c>
      <c r="C455" s="11">
        <f>Table36[Players]*LOOKUP(Table36[Level],'DMG Tables'!A:A,'DMG Tables'!C:C)/LOOKUP(A455,'DMG Tables'!G:G,'DMG Tables'!H:H)</f>
        <v>112.5</v>
      </c>
      <c r="D455" s="11">
        <f>Table36[Players]*LOOKUP(Table36[Level],'DMG Tables'!A:A,'DMG Tables'!D:D)/LOOKUP(A455,'DMG Tables'!G:G,'DMG Tables'!H:H)</f>
        <v>168.75</v>
      </c>
      <c r="E455" s="11">
        <f>Table36[Players]*LOOKUP(Table36[Level],'DMG Tables'!A:A,'DMG Tables'!E:E)/LOOKUP(A455,'DMG Tables'!G:G,'DMG Tables'!H:H)</f>
        <v>300</v>
      </c>
    </row>
    <row r="456" spans="1:5" x14ac:dyDescent="0.3">
      <c r="A456" s="11">
        <v>455</v>
      </c>
      <c r="B456" s="11">
        <f>Table36[Players]*LOOKUP(Table36[Level],'DMG Tables'!A:A,'DMG Tables'!B:B)/LOOKUP(A456,'DMG Tables'!G:G,'DMG Tables'!H:H)</f>
        <v>56.25</v>
      </c>
      <c r="C456" s="11">
        <f>Table36[Players]*LOOKUP(Table36[Level],'DMG Tables'!A:A,'DMG Tables'!C:C)/LOOKUP(A456,'DMG Tables'!G:G,'DMG Tables'!H:H)</f>
        <v>112.5</v>
      </c>
      <c r="D456" s="11">
        <f>Table36[Players]*LOOKUP(Table36[Level],'DMG Tables'!A:A,'DMG Tables'!D:D)/LOOKUP(A456,'DMG Tables'!G:G,'DMG Tables'!H:H)</f>
        <v>168.75</v>
      </c>
      <c r="E456" s="11">
        <f>Table36[Players]*LOOKUP(Table36[Level],'DMG Tables'!A:A,'DMG Tables'!E:E)/LOOKUP(A456,'DMG Tables'!G:G,'DMG Tables'!H:H)</f>
        <v>300</v>
      </c>
    </row>
    <row r="457" spans="1:5" x14ac:dyDescent="0.3">
      <c r="A457" s="11">
        <v>456</v>
      </c>
      <c r="B457" s="11">
        <f>Table36[Players]*LOOKUP(Table36[Level],'DMG Tables'!A:A,'DMG Tables'!B:B)/LOOKUP(A457,'DMG Tables'!G:G,'DMG Tables'!H:H)</f>
        <v>56.25</v>
      </c>
      <c r="C457" s="11">
        <f>Table36[Players]*LOOKUP(Table36[Level],'DMG Tables'!A:A,'DMG Tables'!C:C)/LOOKUP(A457,'DMG Tables'!G:G,'DMG Tables'!H:H)</f>
        <v>112.5</v>
      </c>
      <c r="D457" s="11">
        <f>Table36[Players]*LOOKUP(Table36[Level],'DMG Tables'!A:A,'DMG Tables'!D:D)/LOOKUP(A457,'DMG Tables'!G:G,'DMG Tables'!H:H)</f>
        <v>168.75</v>
      </c>
      <c r="E457" s="11">
        <f>Table36[Players]*LOOKUP(Table36[Level],'DMG Tables'!A:A,'DMG Tables'!E:E)/LOOKUP(A457,'DMG Tables'!G:G,'DMG Tables'!H:H)</f>
        <v>300</v>
      </c>
    </row>
    <row r="458" spans="1:5" x14ac:dyDescent="0.3">
      <c r="A458" s="11">
        <v>457</v>
      </c>
      <c r="B458" s="11">
        <f>Table36[Players]*LOOKUP(Table36[Level],'DMG Tables'!A:A,'DMG Tables'!B:B)/LOOKUP(A458,'DMG Tables'!G:G,'DMG Tables'!H:H)</f>
        <v>56.25</v>
      </c>
      <c r="C458" s="11">
        <f>Table36[Players]*LOOKUP(Table36[Level],'DMG Tables'!A:A,'DMG Tables'!C:C)/LOOKUP(A458,'DMG Tables'!G:G,'DMG Tables'!H:H)</f>
        <v>112.5</v>
      </c>
      <c r="D458" s="11">
        <f>Table36[Players]*LOOKUP(Table36[Level],'DMG Tables'!A:A,'DMG Tables'!D:D)/LOOKUP(A458,'DMG Tables'!G:G,'DMG Tables'!H:H)</f>
        <v>168.75</v>
      </c>
      <c r="E458" s="11">
        <f>Table36[Players]*LOOKUP(Table36[Level],'DMG Tables'!A:A,'DMG Tables'!E:E)/LOOKUP(A458,'DMG Tables'!G:G,'DMG Tables'!H:H)</f>
        <v>300</v>
      </c>
    </row>
    <row r="459" spans="1:5" x14ac:dyDescent="0.3">
      <c r="A459" s="11">
        <v>458</v>
      </c>
      <c r="B459" s="11">
        <f>Table36[Players]*LOOKUP(Table36[Level],'DMG Tables'!A:A,'DMG Tables'!B:B)/LOOKUP(A459,'DMG Tables'!G:G,'DMG Tables'!H:H)</f>
        <v>56.25</v>
      </c>
      <c r="C459" s="11">
        <f>Table36[Players]*LOOKUP(Table36[Level],'DMG Tables'!A:A,'DMG Tables'!C:C)/LOOKUP(A459,'DMG Tables'!G:G,'DMG Tables'!H:H)</f>
        <v>112.5</v>
      </c>
      <c r="D459" s="11">
        <f>Table36[Players]*LOOKUP(Table36[Level],'DMG Tables'!A:A,'DMG Tables'!D:D)/LOOKUP(A459,'DMG Tables'!G:G,'DMG Tables'!H:H)</f>
        <v>168.75</v>
      </c>
      <c r="E459" s="11">
        <f>Table36[Players]*LOOKUP(Table36[Level],'DMG Tables'!A:A,'DMG Tables'!E:E)/LOOKUP(A459,'DMG Tables'!G:G,'DMG Tables'!H:H)</f>
        <v>300</v>
      </c>
    </row>
    <row r="460" spans="1:5" x14ac:dyDescent="0.3">
      <c r="A460" s="11">
        <v>459</v>
      </c>
      <c r="B460" s="11">
        <f>Table36[Players]*LOOKUP(Table36[Level],'DMG Tables'!A:A,'DMG Tables'!B:B)/LOOKUP(A460,'DMG Tables'!G:G,'DMG Tables'!H:H)</f>
        <v>56.25</v>
      </c>
      <c r="C460" s="11">
        <f>Table36[Players]*LOOKUP(Table36[Level],'DMG Tables'!A:A,'DMG Tables'!C:C)/LOOKUP(A460,'DMG Tables'!G:G,'DMG Tables'!H:H)</f>
        <v>112.5</v>
      </c>
      <c r="D460" s="11">
        <f>Table36[Players]*LOOKUP(Table36[Level],'DMG Tables'!A:A,'DMG Tables'!D:D)/LOOKUP(A460,'DMG Tables'!G:G,'DMG Tables'!H:H)</f>
        <v>168.75</v>
      </c>
      <c r="E460" s="11">
        <f>Table36[Players]*LOOKUP(Table36[Level],'DMG Tables'!A:A,'DMG Tables'!E:E)/LOOKUP(A460,'DMG Tables'!G:G,'DMG Tables'!H:H)</f>
        <v>300</v>
      </c>
    </row>
    <row r="461" spans="1:5" x14ac:dyDescent="0.3">
      <c r="A461" s="11">
        <v>460</v>
      </c>
      <c r="B461" s="11">
        <f>Table36[Players]*LOOKUP(Table36[Level],'DMG Tables'!A:A,'DMG Tables'!B:B)/LOOKUP(A461,'DMG Tables'!G:G,'DMG Tables'!H:H)</f>
        <v>56.25</v>
      </c>
      <c r="C461" s="11">
        <f>Table36[Players]*LOOKUP(Table36[Level],'DMG Tables'!A:A,'DMG Tables'!C:C)/LOOKUP(A461,'DMG Tables'!G:G,'DMG Tables'!H:H)</f>
        <v>112.5</v>
      </c>
      <c r="D461" s="11">
        <f>Table36[Players]*LOOKUP(Table36[Level],'DMG Tables'!A:A,'DMG Tables'!D:D)/LOOKUP(A461,'DMG Tables'!G:G,'DMG Tables'!H:H)</f>
        <v>168.75</v>
      </c>
      <c r="E461" s="11">
        <f>Table36[Players]*LOOKUP(Table36[Level],'DMG Tables'!A:A,'DMG Tables'!E:E)/LOOKUP(A461,'DMG Tables'!G:G,'DMG Tables'!H:H)</f>
        <v>300</v>
      </c>
    </row>
    <row r="462" spans="1:5" x14ac:dyDescent="0.3">
      <c r="A462" s="11">
        <v>461</v>
      </c>
      <c r="B462" s="11">
        <f>Table36[Players]*LOOKUP(Table36[Level],'DMG Tables'!A:A,'DMG Tables'!B:B)/LOOKUP(A462,'DMG Tables'!G:G,'DMG Tables'!H:H)</f>
        <v>56.25</v>
      </c>
      <c r="C462" s="11">
        <f>Table36[Players]*LOOKUP(Table36[Level],'DMG Tables'!A:A,'DMG Tables'!C:C)/LOOKUP(A462,'DMG Tables'!G:G,'DMG Tables'!H:H)</f>
        <v>112.5</v>
      </c>
      <c r="D462" s="11">
        <f>Table36[Players]*LOOKUP(Table36[Level],'DMG Tables'!A:A,'DMG Tables'!D:D)/LOOKUP(A462,'DMG Tables'!G:G,'DMG Tables'!H:H)</f>
        <v>168.75</v>
      </c>
      <c r="E462" s="11">
        <f>Table36[Players]*LOOKUP(Table36[Level],'DMG Tables'!A:A,'DMG Tables'!E:E)/LOOKUP(A462,'DMG Tables'!G:G,'DMG Tables'!H:H)</f>
        <v>300</v>
      </c>
    </row>
    <row r="463" spans="1:5" x14ac:dyDescent="0.3">
      <c r="A463" s="11">
        <v>462</v>
      </c>
      <c r="B463" s="11">
        <f>Table36[Players]*LOOKUP(Table36[Level],'DMG Tables'!A:A,'DMG Tables'!B:B)/LOOKUP(A463,'DMG Tables'!G:G,'DMG Tables'!H:H)</f>
        <v>56.25</v>
      </c>
      <c r="C463" s="11">
        <f>Table36[Players]*LOOKUP(Table36[Level],'DMG Tables'!A:A,'DMG Tables'!C:C)/LOOKUP(A463,'DMG Tables'!G:G,'DMG Tables'!H:H)</f>
        <v>112.5</v>
      </c>
      <c r="D463" s="11">
        <f>Table36[Players]*LOOKUP(Table36[Level],'DMG Tables'!A:A,'DMG Tables'!D:D)/LOOKUP(A463,'DMG Tables'!G:G,'DMG Tables'!H:H)</f>
        <v>168.75</v>
      </c>
      <c r="E463" s="11">
        <f>Table36[Players]*LOOKUP(Table36[Level],'DMG Tables'!A:A,'DMG Tables'!E:E)/LOOKUP(A463,'DMG Tables'!G:G,'DMG Tables'!H:H)</f>
        <v>300</v>
      </c>
    </row>
    <row r="464" spans="1:5" x14ac:dyDescent="0.3">
      <c r="A464" s="11">
        <v>463</v>
      </c>
      <c r="B464" s="11">
        <f>Table36[Players]*LOOKUP(Table36[Level],'DMG Tables'!A:A,'DMG Tables'!B:B)/LOOKUP(A464,'DMG Tables'!G:G,'DMG Tables'!H:H)</f>
        <v>56.25</v>
      </c>
      <c r="C464" s="11">
        <f>Table36[Players]*LOOKUP(Table36[Level],'DMG Tables'!A:A,'DMG Tables'!C:C)/LOOKUP(A464,'DMG Tables'!G:G,'DMG Tables'!H:H)</f>
        <v>112.5</v>
      </c>
      <c r="D464" s="11">
        <f>Table36[Players]*LOOKUP(Table36[Level],'DMG Tables'!A:A,'DMG Tables'!D:D)/LOOKUP(A464,'DMG Tables'!G:G,'DMG Tables'!H:H)</f>
        <v>168.75</v>
      </c>
      <c r="E464" s="11">
        <f>Table36[Players]*LOOKUP(Table36[Level],'DMG Tables'!A:A,'DMG Tables'!E:E)/LOOKUP(A464,'DMG Tables'!G:G,'DMG Tables'!H:H)</f>
        <v>300</v>
      </c>
    </row>
    <row r="465" spans="1:5" x14ac:dyDescent="0.3">
      <c r="A465" s="11">
        <v>464</v>
      </c>
      <c r="B465" s="11">
        <f>Table36[Players]*LOOKUP(Table36[Level],'DMG Tables'!A:A,'DMG Tables'!B:B)/LOOKUP(A465,'DMG Tables'!G:G,'DMG Tables'!H:H)</f>
        <v>56.25</v>
      </c>
      <c r="C465" s="11">
        <f>Table36[Players]*LOOKUP(Table36[Level],'DMG Tables'!A:A,'DMG Tables'!C:C)/LOOKUP(A465,'DMG Tables'!G:G,'DMG Tables'!H:H)</f>
        <v>112.5</v>
      </c>
      <c r="D465" s="11">
        <f>Table36[Players]*LOOKUP(Table36[Level],'DMG Tables'!A:A,'DMG Tables'!D:D)/LOOKUP(A465,'DMG Tables'!G:G,'DMG Tables'!H:H)</f>
        <v>168.75</v>
      </c>
      <c r="E465" s="11">
        <f>Table36[Players]*LOOKUP(Table36[Level],'DMG Tables'!A:A,'DMG Tables'!E:E)/LOOKUP(A465,'DMG Tables'!G:G,'DMG Tables'!H:H)</f>
        <v>300</v>
      </c>
    </row>
    <row r="466" spans="1:5" x14ac:dyDescent="0.3">
      <c r="A466" s="11">
        <v>465</v>
      </c>
      <c r="B466" s="11">
        <f>Table36[Players]*LOOKUP(Table36[Level],'DMG Tables'!A:A,'DMG Tables'!B:B)/LOOKUP(A466,'DMG Tables'!G:G,'DMG Tables'!H:H)</f>
        <v>56.25</v>
      </c>
      <c r="C466" s="11">
        <f>Table36[Players]*LOOKUP(Table36[Level],'DMG Tables'!A:A,'DMG Tables'!C:C)/LOOKUP(A466,'DMG Tables'!G:G,'DMG Tables'!H:H)</f>
        <v>112.5</v>
      </c>
      <c r="D466" s="11">
        <f>Table36[Players]*LOOKUP(Table36[Level],'DMG Tables'!A:A,'DMG Tables'!D:D)/LOOKUP(A466,'DMG Tables'!G:G,'DMG Tables'!H:H)</f>
        <v>168.75</v>
      </c>
      <c r="E466" s="11">
        <f>Table36[Players]*LOOKUP(Table36[Level],'DMG Tables'!A:A,'DMG Tables'!E:E)/LOOKUP(A466,'DMG Tables'!G:G,'DMG Tables'!H:H)</f>
        <v>300</v>
      </c>
    </row>
    <row r="467" spans="1:5" x14ac:dyDescent="0.3">
      <c r="A467" s="11">
        <v>466</v>
      </c>
      <c r="B467" s="11">
        <f>Table36[Players]*LOOKUP(Table36[Level],'DMG Tables'!A:A,'DMG Tables'!B:B)/LOOKUP(A467,'DMG Tables'!G:G,'DMG Tables'!H:H)</f>
        <v>56.25</v>
      </c>
      <c r="C467" s="11">
        <f>Table36[Players]*LOOKUP(Table36[Level],'DMG Tables'!A:A,'DMG Tables'!C:C)/LOOKUP(A467,'DMG Tables'!G:G,'DMG Tables'!H:H)</f>
        <v>112.5</v>
      </c>
      <c r="D467" s="11">
        <f>Table36[Players]*LOOKUP(Table36[Level],'DMG Tables'!A:A,'DMG Tables'!D:D)/LOOKUP(A467,'DMG Tables'!G:G,'DMG Tables'!H:H)</f>
        <v>168.75</v>
      </c>
      <c r="E467" s="11">
        <f>Table36[Players]*LOOKUP(Table36[Level],'DMG Tables'!A:A,'DMG Tables'!E:E)/LOOKUP(A467,'DMG Tables'!G:G,'DMG Tables'!H:H)</f>
        <v>300</v>
      </c>
    </row>
    <row r="468" spans="1:5" x14ac:dyDescent="0.3">
      <c r="A468" s="11">
        <v>467</v>
      </c>
      <c r="B468" s="11">
        <f>Table36[Players]*LOOKUP(Table36[Level],'DMG Tables'!A:A,'DMG Tables'!B:B)/LOOKUP(A468,'DMG Tables'!G:G,'DMG Tables'!H:H)</f>
        <v>56.25</v>
      </c>
      <c r="C468" s="11">
        <f>Table36[Players]*LOOKUP(Table36[Level],'DMG Tables'!A:A,'DMG Tables'!C:C)/LOOKUP(A468,'DMG Tables'!G:G,'DMG Tables'!H:H)</f>
        <v>112.5</v>
      </c>
      <c r="D468" s="11">
        <f>Table36[Players]*LOOKUP(Table36[Level],'DMG Tables'!A:A,'DMG Tables'!D:D)/LOOKUP(A468,'DMG Tables'!G:G,'DMG Tables'!H:H)</f>
        <v>168.75</v>
      </c>
      <c r="E468" s="11">
        <f>Table36[Players]*LOOKUP(Table36[Level],'DMG Tables'!A:A,'DMG Tables'!E:E)/LOOKUP(A468,'DMG Tables'!G:G,'DMG Tables'!H:H)</f>
        <v>300</v>
      </c>
    </row>
    <row r="469" spans="1:5" x14ac:dyDescent="0.3">
      <c r="A469" s="11">
        <v>468</v>
      </c>
      <c r="B469" s="11">
        <f>Table36[Players]*LOOKUP(Table36[Level],'DMG Tables'!A:A,'DMG Tables'!B:B)/LOOKUP(A469,'DMG Tables'!G:G,'DMG Tables'!H:H)</f>
        <v>56.25</v>
      </c>
      <c r="C469" s="11">
        <f>Table36[Players]*LOOKUP(Table36[Level],'DMG Tables'!A:A,'DMG Tables'!C:C)/LOOKUP(A469,'DMG Tables'!G:G,'DMG Tables'!H:H)</f>
        <v>112.5</v>
      </c>
      <c r="D469" s="11">
        <f>Table36[Players]*LOOKUP(Table36[Level],'DMG Tables'!A:A,'DMG Tables'!D:D)/LOOKUP(A469,'DMG Tables'!G:G,'DMG Tables'!H:H)</f>
        <v>168.75</v>
      </c>
      <c r="E469" s="11">
        <f>Table36[Players]*LOOKUP(Table36[Level],'DMG Tables'!A:A,'DMG Tables'!E:E)/LOOKUP(A469,'DMG Tables'!G:G,'DMG Tables'!H:H)</f>
        <v>300</v>
      </c>
    </row>
    <row r="470" spans="1:5" x14ac:dyDescent="0.3">
      <c r="A470" s="11">
        <v>469</v>
      </c>
      <c r="B470" s="11">
        <f>Table36[Players]*LOOKUP(Table36[Level],'DMG Tables'!A:A,'DMG Tables'!B:B)/LOOKUP(A470,'DMG Tables'!G:G,'DMG Tables'!H:H)</f>
        <v>56.25</v>
      </c>
      <c r="C470" s="11">
        <f>Table36[Players]*LOOKUP(Table36[Level],'DMG Tables'!A:A,'DMG Tables'!C:C)/LOOKUP(A470,'DMG Tables'!G:G,'DMG Tables'!H:H)</f>
        <v>112.5</v>
      </c>
      <c r="D470" s="11">
        <f>Table36[Players]*LOOKUP(Table36[Level],'DMG Tables'!A:A,'DMG Tables'!D:D)/LOOKUP(A470,'DMG Tables'!G:G,'DMG Tables'!H:H)</f>
        <v>168.75</v>
      </c>
      <c r="E470" s="11">
        <f>Table36[Players]*LOOKUP(Table36[Level],'DMG Tables'!A:A,'DMG Tables'!E:E)/LOOKUP(A470,'DMG Tables'!G:G,'DMG Tables'!H:H)</f>
        <v>300</v>
      </c>
    </row>
    <row r="471" spans="1:5" x14ac:dyDescent="0.3">
      <c r="A471" s="11">
        <v>470</v>
      </c>
      <c r="B471" s="11">
        <f>Table36[Players]*LOOKUP(Table36[Level],'DMG Tables'!A:A,'DMG Tables'!B:B)/LOOKUP(A471,'DMG Tables'!G:G,'DMG Tables'!H:H)</f>
        <v>56.25</v>
      </c>
      <c r="C471" s="11">
        <f>Table36[Players]*LOOKUP(Table36[Level],'DMG Tables'!A:A,'DMG Tables'!C:C)/LOOKUP(A471,'DMG Tables'!G:G,'DMG Tables'!H:H)</f>
        <v>112.5</v>
      </c>
      <c r="D471" s="11">
        <f>Table36[Players]*LOOKUP(Table36[Level],'DMG Tables'!A:A,'DMG Tables'!D:D)/LOOKUP(A471,'DMG Tables'!G:G,'DMG Tables'!H:H)</f>
        <v>168.75</v>
      </c>
      <c r="E471" s="11">
        <f>Table36[Players]*LOOKUP(Table36[Level],'DMG Tables'!A:A,'DMG Tables'!E:E)/LOOKUP(A471,'DMG Tables'!G:G,'DMG Tables'!H:H)</f>
        <v>300</v>
      </c>
    </row>
    <row r="472" spans="1:5" x14ac:dyDescent="0.3">
      <c r="A472" s="11">
        <v>471</v>
      </c>
      <c r="B472" s="11">
        <f>Table36[Players]*LOOKUP(Table36[Level],'DMG Tables'!A:A,'DMG Tables'!B:B)/LOOKUP(A472,'DMG Tables'!G:G,'DMG Tables'!H:H)</f>
        <v>56.25</v>
      </c>
      <c r="C472" s="11">
        <f>Table36[Players]*LOOKUP(Table36[Level],'DMG Tables'!A:A,'DMG Tables'!C:C)/LOOKUP(A472,'DMG Tables'!G:G,'DMG Tables'!H:H)</f>
        <v>112.5</v>
      </c>
      <c r="D472" s="11">
        <f>Table36[Players]*LOOKUP(Table36[Level],'DMG Tables'!A:A,'DMG Tables'!D:D)/LOOKUP(A472,'DMG Tables'!G:G,'DMG Tables'!H:H)</f>
        <v>168.75</v>
      </c>
      <c r="E472" s="11">
        <f>Table36[Players]*LOOKUP(Table36[Level],'DMG Tables'!A:A,'DMG Tables'!E:E)/LOOKUP(A472,'DMG Tables'!G:G,'DMG Tables'!H:H)</f>
        <v>300</v>
      </c>
    </row>
    <row r="473" spans="1:5" x14ac:dyDescent="0.3">
      <c r="A473" s="11">
        <v>472</v>
      </c>
      <c r="B473" s="11">
        <f>Table36[Players]*LOOKUP(Table36[Level],'DMG Tables'!A:A,'DMG Tables'!B:B)/LOOKUP(A473,'DMG Tables'!G:G,'DMG Tables'!H:H)</f>
        <v>56.25</v>
      </c>
      <c r="C473" s="11">
        <f>Table36[Players]*LOOKUP(Table36[Level],'DMG Tables'!A:A,'DMG Tables'!C:C)/LOOKUP(A473,'DMG Tables'!G:G,'DMG Tables'!H:H)</f>
        <v>112.5</v>
      </c>
      <c r="D473" s="11">
        <f>Table36[Players]*LOOKUP(Table36[Level],'DMG Tables'!A:A,'DMG Tables'!D:D)/LOOKUP(A473,'DMG Tables'!G:G,'DMG Tables'!H:H)</f>
        <v>168.75</v>
      </c>
      <c r="E473" s="11">
        <f>Table36[Players]*LOOKUP(Table36[Level],'DMG Tables'!A:A,'DMG Tables'!E:E)/LOOKUP(A473,'DMG Tables'!G:G,'DMG Tables'!H:H)</f>
        <v>300</v>
      </c>
    </row>
    <row r="474" spans="1:5" x14ac:dyDescent="0.3">
      <c r="A474" s="11">
        <v>473</v>
      </c>
      <c r="B474" s="11">
        <f>Table36[Players]*LOOKUP(Table36[Level],'DMG Tables'!A:A,'DMG Tables'!B:B)/LOOKUP(A474,'DMG Tables'!G:G,'DMG Tables'!H:H)</f>
        <v>56.25</v>
      </c>
      <c r="C474" s="11">
        <f>Table36[Players]*LOOKUP(Table36[Level],'DMG Tables'!A:A,'DMG Tables'!C:C)/LOOKUP(A474,'DMG Tables'!G:G,'DMG Tables'!H:H)</f>
        <v>112.5</v>
      </c>
      <c r="D474" s="11">
        <f>Table36[Players]*LOOKUP(Table36[Level],'DMG Tables'!A:A,'DMG Tables'!D:D)/LOOKUP(A474,'DMG Tables'!G:G,'DMG Tables'!H:H)</f>
        <v>168.75</v>
      </c>
      <c r="E474" s="11">
        <f>Table36[Players]*LOOKUP(Table36[Level],'DMG Tables'!A:A,'DMG Tables'!E:E)/LOOKUP(A474,'DMG Tables'!G:G,'DMG Tables'!H:H)</f>
        <v>300</v>
      </c>
    </row>
    <row r="475" spans="1:5" x14ac:dyDescent="0.3">
      <c r="A475" s="11">
        <v>474</v>
      </c>
      <c r="B475" s="11">
        <f>Table36[Players]*LOOKUP(Table36[Level],'DMG Tables'!A:A,'DMG Tables'!B:B)/LOOKUP(A475,'DMG Tables'!G:G,'DMG Tables'!H:H)</f>
        <v>56.25</v>
      </c>
      <c r="C475" s="11">
        <f>Table36[Players]*LOOKUP(Table36[Level],'DMG Tables'!A:A,'DMG Tables'!C:C)/LOOKUP(A475,'DMG Tables'!G:G,'DMG Tables'!H:H)</f>
        <v>112.5</v>
      </c>
      <c r="D475" s="11">
        <f>Table36[Players]*LOOKUP(Table36[Level],'DMG Tables'!A:A,'DMG Tables'!D:D)/LOOKUP(A475,'DMG Tables'!G:G,'DMG Tables'!H:H)</f>
        <v>168.75</v>
      </c>
      <c r="E475" s="11">
        <f>Table36[Players]*LOOKUP(Table36[Level],'DMG Tables'!A:A,'DMG Tables'!E:E)/LOOKUP(A475,'DMG Tables'!G:G,'DMG Tables'!H:H)</f>
        <v>300</v>
      </c>
    </row>
    <row r="476" spans="1:5" x14ac:dyDescent="0.3">
      <c r="A476" s="11">
        <v>475</v>
      </c>
      <c r="B476" s="11">
        <f>Table36[Players]*LOOKUP(Table36[Level],'DMG Tables'!A:A,'DMG Tables'!B:B)/LOOKUP(A476,'DMG Tables'!G:G,'DMG Tables'!H:H)</f>
        <v>56.25</v>
      </c>
      <c r="C476" s="11">
        <f>Table36[Players]*LOOKUP(Table36[Level],'DMG Tables'!A:A,'DMG Tables'!C:C)/LOOKUP(A476,'DMG Tables'!G:G,'DMG Tables'!H:H)</f>
        <v>112.5</v>
      </c>
      <c r="D476" s="11">
        <f>Table36[Players]*LOOKUP(Table36[Level],'DMG Tables'!A:A,'DMG Tables'!D:D)/LOOKUP(A476,'DMG Tables'!G:G,'DMG Tables'!H:H)</f>
        <v>168.75</v>
      </c>
      <c r="E476" s="11">
        <f>Table36[Players]*LOOKUP(Table36[Level],'DMG Tables'!A:A,'DMG Tables'!E:E)/LOOKUP(A476,'DMG Tables'!G:G,'DMG Tables'!H:H)</f>
        <v>300</v>
      </c>
    </row>
    <row r="477" spans="1:5" x14ac:dyDescent="0.3">
      <c r="A477" s="11">
        <v>476</v>
      </c>
      <c r="B477" s="11">
        <f>Table36[Players]*LOOKUP(Table36[Level],'DMG Tables'!A:A,'DMG Tables'!B:B)/LOOKUP(A477,'DMG Tables'!G:G,'DMG Tables'!H:H)</f>
        <v>56.25</v>
      </c>
      <c r="C477" s="11">
        <f>Table36[Players]*LOOKUP(Table36[Level],'DMG Tables'!A:A,'DMG Tables'!C:C)/LOOKUP(A477,'DMG Tables'!G:G,'DMG Tables'!H:H)</f>
        <v>112.5</v>
      </c>
      <c r="D477" s="11">
        <f>Table36[Players]*LOOKUP(Table36[Level],'DMG Tables'!A:A,'DMG Tables'!D:D)/LOOKUP(A477,'DMG Tables'!G:G,'DMG Tables'!H:H)</f>
        <v>168.75</v>
      </c>
      <c r="E477" s="11">
        <f>Table36[Players]*LOOKUP(Table36[Level],'DMG Tables'!A:A,'DMG Tables'!E:E)/LOOKUP(A477,'DMG Tables'!G:G,'DMG Tables'!H:H)</f>
        <v>300</v>
      </c>
    </row>
    <row r="478" spans="1:5" x14ac:dyDescent="0.3">
      <c r="A478" s="11">
        <v>477</v>
      </c>
      <c r="B478" s="11">
        <f>Table36[Players]*LOOKUP(Table36[Level],'DMG Tables'!A:A,'DMG Tables'!B:B)/LOOKUP(A478,'DMG Tables'!G:G,'DMG Tables'!H:H)</f>
        <v>56.25</v>
      </c>
      <c r="C478" s="11">
        <f>Table36[Players]*LOOKUP(Table36[Level],'DMG Tables'!A:A,'DMG Tables'!C:C)/LOOKUP(A478,'DMG Tables'!G:G,'DMG Tables'!H:H)</f>
        <v>112.5</v>
      </c>
      <c r="D478" s="11">
        <f>Table36[Players]*LOOKUP(Table36[Level],'DMG Tables'!A:A,'DMG Tables'!D:D)/LOOKUP(A478,'DMG Tables'!G:G,'DMG Tables'!H:H)</f>
        <v>168.75</v>
      </c>
      <c r="E478" s="11">
        <f>Table36[Players]*LOOKUP(Table36[Level],'DMG Tables'!A:A,'DMG Tables'!E:E)/LOOKUP(A478,'DMG Tables'!G:G,'DMG Tables'!H:H)</f>
        <v>300</v>
      </c>
    </row>
    <row r="479" spans="1:5" x14ac:dyDescent="0.3">
      <c r="A479" s="11">
        <v>478</v>
      </c>
      <c r="B479" s="11">
        <f>Table36[Players]*LOOKUP(Table36[Level],'DMG Tables'!A:A,'DMG Tables'!B:B)/LOOKUP(A479,'DMG Tables'!G:G,'DMG Tables'!H:H)</f>
        <v>56.25</v>
      </c>
      <c r="C479" s="11">
        <f>Table36[Players]*LOOKUP(Table36[Level],'DMG Tables'!A:A,'DMG Tables'!C:C)/LOOKUP(A479,'DMG Tables'!G:G,'DMG Tables'!H:H)</f>
        <v>112.5</v>
      </c>
      <c r="D479" s="11">
        <f>Table36[Players]*LOOKUP(Table36[Level],'DMG Tables'!A:A,'DMG Tables'!D:D)/LOOKUP(A479,'DMG Tables'!G:G,'DMG Tables'!H:H)</f>
        <v>168.75</v>
      </c>
      <c r="E479" s="11">
        <f>Table36[Players]*LOOKUP(Table36[Level],'DMG Tables'!A:A,'DMG Tables'!E:E)/LOOKUP(A479,'DMG Tables'!G:G,'DMG Tables'!H:H)</f>
        <v>300</v>
      </c>
    </row>
    <row r="480" spans="1:5" x14ac:dyDescent="0.3">
      <c r="A480" s="11">
        <v>479</v>
      </c>
      <c r="B480" s="11">
        <f>Table36[Players]*LOOKUP(Table36[Level],'DMG Tables'!A:A,'DMG Tables'!B:B)/LOOKUP(A480,'DMG Tables'!G:G,'DMG Tables'!H:H)</f>
        <v>56.25</v>
      </c>
      <c r="C480" s="11">
        <f>Table36[Players]*LOOKUP(Table36[Level],'DMG Tables'!A:A,'DMG Tables'!C:C)/LOOKUP(A480,'DMG Tables'!G:G,'DMG Tables'!H:H)</f>
        <v>112.5</v>
      </c>
      <c r="D480" s="11">
        <f>Table36[Players]*LOOKUP(Table36[Level],'DMG Tables'!A:A,'DMG Tables'!D:D)/LOOKUP(A480,'DMG Tables'!G:G,'DMG Tables'!H:H)</f>
        <v>168.75</v>
      </c>
      <c r="E480" s="11">
        <f>Table36[Players]*LOOKUP(Table36[Level],'DMG Tables'!A:A,'DMG Tables'!E:E)/LOOKUP(A480,'DMG Tables'!G:G,'DMG Tables'!H:H)</f>
        <v>300</v>
      </c>
    </row>
    <row r="481" spans="1:5" x14ac:dyDescent="0.3">
      <c r="A481" s="11">
        <v>480</v>
      </c>
      <c r="B481" s="11">
        <f>Table36[Players]*LOOKUP(Table36[Level],'DMG Tables'!A:A,'DMG Tables'!B:B)/LOOKUP(A481,'DMG Tables'!G:G,'DMG Tables'!H:H)</f>
        <v>56.25</v>
      </c>
      <c r="C481" s="11">
        <f>Table36[Players]*LOOKUP(Table36[Level],'DMG Tables'!A:A,'DMG Tables'!C:C)/LOOKUP(A481,'DMG Tables'!G:G,'DMG Tables'!H:H)</f>
        <v>112.5</v>
      </c>
      <c r="D481" s="11">
        <f>Table36[Players]*LOOKUP(Table36[Level],'DMG Tables'!A:A,'DMG Tables'!D:D)/LOOKUP(A481,'DMG Tables'!G:G,'DMG Tables'!H:H)</f>
        <v>168.75</v>
      </c>
      <c r="E481" s="11">
        <f>Table36[Players]*LOOKUP(Table36[Level],'DMG Tables'!A:A,'DMG Tables'!E:E)/LOOKUP(A481,'DMG Tables'!G:G,'DMG Tables'!H:H)</f>
        <v>300</v>
      </c>
    </row>
    <row r="482" spans="1:5" x14ac:dyDescent="0.3">
      <c r="A482" s="11">
        <v>481</v>
      </c>
      <c r="B482" s="11">
        <f>Table36[Players]*LOOKUP(Table36[Level],'DMG Tables'!A:A,'DMG Tables'!B:B)/LOOKUP(A482,'DMG Tables'!G:G,'DMG Tables'!H:H)</f>
        <v>56.25</v>
      </c>
      <c r="C482" s="11">
        <f>Table36[Players]*LOOKUP(Table36[Level],'DMG Tables'!A:A,'DMG Tables'!C:C)/LOOKUP(A482,'DMG Tables'!G:G,'DMG Tables'!H:H)</f>
        <v>112.5</v>
      </c>
      <c r="D482" s="11">
        <f>Table36[Players]*LOOKUP(Table36[Level],'DMG Tables'!A:A,'DMG Tables'!D:D)/LOOKUP(A482,'DMG Tables'!G:G,'DMG Tables'!H:H)</f>
        <v>168.75</v>
      </c>
      <c r="E482" s="11">
        <f>Table36[Players]*LOOKUP(Table36[Level],'DMG Tables'!A:A,'DMG Tables'!E:E)/LOOKUP(A482,'DMG Tables'!G:G,'DMG Tables'!H:H)</f>
        <v>300</v>
      </c>
    </row>
    <row r="483" spans="1:5" x14ac:dyDescent="0.3">
      <c r="A483" s="11">
        <v>482</v>
      </c>
      <c r="B483" s="11">
        <f>Table36[Players]*LOOKUP(Table36[Level],'DMG Tables'!A:A,'DMG Tables'!B:B)/LOOKUP(A483,'DMG Tables'!G:G,'DMG Tables'!H:H)</f>
        <v>56.25</v>
      </c>
      <c r="C483" s="11">
        <f>Table36[Players]*LOOKUP(Table36[Level],'DMG Tables'!A:A,'DMG Tables'!C:C)/LOOKUP(A483,'DMG Tables'!G:G,'DMG Tables'!H:H)</f>
        <v>112.5</v>
      </c>
      <c r="D483" s="11">
        <f>Table36[Players]*LOOKUP(Table36[Level],'DMG Tables'!A:A,'DMG Tables'!D:D)/LOOKUP(A483,'DMG Tables'!G:G,'DMG Tables'!H:H)</f>
        <v>168.75</v>
      </c>
      <c r="E483" s="11">
        <f>Table36[Players]*LOOKUP(Table36[Level],'DMG Tables'!A:A,'DMG Tables'!E:E)/LOOKUP(A483,'DMG Tables'!G:G,'DMG Tables'!H:H)</f>
        <v>300</v>
      </c>
    </row>
    <row r="484" spans="1:5" x14ac:dyDescent="0.3">
      <c r="A484" s="11">
        <v>483</v>
      </c>
      <c r="B484" s="11">
        <f>Table36[Players]*LOOKUP(Table36[Level],'DMG Tables'!A:A,'DMG Tables'!B:B)/LOOKUP(A484,'DMG Tables'!G:G,'DMG Tables'!H:H)</f>
        <v>56.25</v>
      </c>
      <c r="C484" s="11">
        <f>Table36[Players]*LOOKUP(Table36[Level],'DMG Tables'!A:A,'DMG Tables'!C:C)/LOOKUP(A484,'DMG Tables'!G:G,'DMG Tables'!H:H)</f>
        <v>112.5</v>
      </c>
      <c r="D484" s="11">
        <f>Table36[Players]*LOOKUP(Table36[Level],'DMG Tables'!A:A,'DMG Tables'!D:D)/LOOKUP(A484,'DMG Tables'!G:G,'DMG Tables'!H:H)</f>
        <v>168.75</v>
      </c>
      <c r="E484" s="11">
        <f>Table36[Players]*LOOKUP(Table36[Level],'DMG Tables'!A:A,'DMG Tables'!E:E)/LOOKUP(A484,'DMG Tables'!G:G,'DMG Tables'!H:H)</f>
        <v>300</v>
      </c>
    </row>
    <row r="485" spans="1:5" x14ac:dyDescent="0.3">
      <c r="A485" s="11">
        <v>484</v>
      </c>
      <c r="B485" s="11">
        <f>Table36[Players]*LOOKUP(Table36[Level],'DMG Tables'!A:A,'DMG Tables'!B:B)/LOOKUP(A485,'DMG Tables'!G:G,'DMG Tables'!H:H)</f>
        <v>56.25</v>
      </c>
      <c r="C485" s="11">
        <f>Table36[Players]*LOOKUP(Table36[Level],'DMG Tables'!A:A,'DMG Tables'!C:C)/LOOKUP(A485,'DMG Tables'!G:G,'DMG Tables'!H:H)</f>
        <v>112.5</v>
      </c>
      <c r="D485" s="11">
        <f>Table36[Players]*LOOKUP(Table36[Level],'DMG Tables'!A:A,'DMG Tables'!D:D)/LOOKUP(A485,'DMG Tables'!G:G,'DMG Tables'!H:H)</f>
        <v>168.75</v>
      </c>
      <c r="E485" s="11">
        <f>Table36[Players]*LOOKUP(Table36[Level],'DMG Tables'!A:A,'DMG Tables'!E:E)/LOOKUP(A485,'DMG Tables'!G:G,'DMG Tables'!H:H)</f>
        <v>300</v>
      </c>
    </row>
    <row r="486" spans="1:5" x14ac:dyDescent="0.3">
      <c r="A486" s="11">
        <v>485</v>
      </c>
      <c r="B486" s="11">
        <f>Table36[Players]*LOOKUP(Table36[Level],'DMG Tables'!A:A,'DMG Tables'!B:B)/LOOKUP(A486,'DMG Tables'!G:G,'DMG Tables'!H:H)</f>
        <v>56.25</v>
      </c>
      <c r="C486" s="11">
        <f>Table36[Players]*LOOKUP(Table36[Level],'DMG Tables'!A:A,'DMG Tables'!C:C)/LOOKUP(A486,'DMG Tables'!G:G,'DMG Tables'!H:H)</f>
        <v>112.5</v>
      </c>
      <c r="D486" s="11">
        <f>Table36[Players]*LOOKUP(Table36[Level],'DMG Tables'!A:A,'DMG Tables'!D:D)/LOOKUP(A486,'DMG Tables'!G:G,'DMG Tables'!H:H)</f>
        <v>168.75</v>
      </c>
      <c r="E486" s="11">
        <f>Table36[Players]*LOOKUP(Table36[Level],'DMG Tables'!A:A,'DMG Tables'!E:E)/LOOKUP(A486,'DMG Tables'!G:G,'DMG Tables'!H:H)</f>
        <v>300</v>
      </c>
    </row>
    <row r="487" spans="1:5" x14ac:dyDescent="0.3">
      <c r="A487" s="11">
        <v>486</v>
      </c>
      <c r="B487" s="11">
        <f>Table36[Players]*LOOKUP(Table36[Level],'DMG Tables'!A:A,'DMG Tables'!B:B)/LOOKUP(A487,'DMG Tables'!G:G,'DMG Tables'!H:H)</f>
        <v>56.25</v>
      </c>
      <c r="C487" s="11">
        <f>Table36[Players]*LOOKUP(Table36[Level],'DMG Tables'!A:A,'DMG Tables'!C:C)/LOOKUP(A487,'DMG Tables'!G:G,'DMG Tables'!H:H)</f>
        <v>112.5</v>
      </c>
      <c r="D487" s="11">
        <f>Table36[Players]*LOOKUP(Table36[Level],'DMG Tables'!A:A,'DMG Tables'!D:D)/LOOKUP(A487,'DMG Tables'!G:G,'DMG Tables'!H:H)</f>
        <v>168.75</v>
      </c>
      <c r="E487" s="11">
        <f>Table36[Players]*LOOKUP(Table36[Level],'DMG Tables'!A:A,'DMG Tables'!E:E)/LOOKUP(A487,'DMG Tables'!G:G,'DMG Tables'!H:H)</f>
        <v>300</v>
      </c>
    </row>
    <row r="488" spans="1:5" x14ac:dyDescent="0.3">
      <c r="A488" s="11">
        <v>487</v>
      </c>
      <c r="B488" s="11">
        <f>Table36[Players]*LOOKUP(Table36[Level],'DMG Tables'!A:A,'DMG Tables'!B:B)/LOOKUP(A488,'DMG Tables'!G:G,'DMG Tables'!H:H)</f>
        <v>56.25</v>
      </c>
      <c r="C488" s="11">
        <f>Table36[Players]*LOOKUP(Table36[Level],'DMG Tables'!A:A,'DMG Tables'!C:C)/LOOKUP(A488,'DMG Tables'!G:G,'DMG Tables'!H:H)</f>
        <v>112.5</v>
      </c>
      <c r="D488" s="11">
        <f>Table36[Players]*LOOKUP(Table36[Level],'DMG Tables'!A:A,'DMG Tables'!D:D)/LOOKUP(A488,'DMG Tables'!G:G,'DMG Tables'!H:H)</f>
        <v>168.75</v>
      </c>
      <c r="E488" s="11">
        <f>Table36[Players]*LOOKUP(Table36[Level],'DMG Tables'!A:A,'DMG Tables'!E:E)/LOOKUP(A488,'DMG Tables'!G:G,'DMG Tables'!H:H)</f>
        <v>300</v>
      </c>
    </row>
    <row r="489" spans="1:5" x14ac:dyDescent="0.3">
      <c r="A489" s="11">
        <v>488</v>
      </c>
      <c r="B489" s="11">
        <f>Table36[Players]*LOOKUP(Table36[Level],'DMG Tables'!A:A,'DMG Tables'!B:B)/LOOKUP(A489,'DMG Tables'!G:G,'DMG Tables'!H:H)</f>
        <v>56.25</v>
      </c>
      <c r="C489" s="11">
        <f>Table36[Players]*LOOKUP(Table36[Level],'DMG Tables'!A:A,'DMG Tables'!C:C)/LOOKUP(A489,'DMG Tables'!G:G,'DMG Tables'!H:H)</f>
        <v>112.5</v>
      </c>
      <c r="D489" s="11">
        <f>Table36[Players]*LOOKUP(Table36[Level],'DMG Tables'!A:A,'DMG Tables'!D:D)/LOOKUP(A489,'DMG Tables'!G:G,'DMG Tables'!H:H)</f>
        <v>168.75</v>
      </c>
      <c r="E489" s="11">
        <f>Table36[Players]*LOOKUP(Table36[Level],'DMG Tables'!A:A,'DMG Tables'!E:E)/LOOKUP(A489,'DMG Tables'!G:G,'DMG Tables'!H:H)</f>
        <v>300</v>
      </c>
    </row>
    <row r="490" spans="1:5" x14ac:dyDescent="0.3">
      <c r="A490" s="11">
        <v>489</v>
      </c>
      <c r="B490" s="11">
        <f>Table36[Players]*LOOKUP(Table36[Level],'DMG Tables'!A:A,'DMG Tables'!B:B)/LOOKUP(A490,'DMG Tables'!G:G,'DMG Tables'!H:H)</f>
        <v>56.25</v>
      </c>
      <c r="C490" s="11">
        <f>Table36[Players]*LOOKUP(Table36[Level],'DMG Tables'!A:A,'DMG Tables'!C:C)/LOOKUP(A490,'DMG Tables'!G:G,'DMG Tables'!H:H)</f>
        <v>112.5</v>
      </c>
      <c r="D490" s="11">
        <f>Table36[Players]*LOOKUP(Table36[Level],'DMG Tables'!A:A,'DMG Tables'!D:D)/LOOKUP(A490,'DMG Tables'!G:G,'DMG Tables'!H:H)</f>
        <v>168.75</v>
      </c>
      <c r="E490" s="11">
        <f>Table36[Players]*LOOKUP(Table36[Level],'DMG Tables'!A:A,'DMG Tables'!E:E)/LOOKUP(A490,'DMG Tables'!G:G,'DMG Tables'!H:H)</f>
        <v>300</v>
      </c>
    </row>
    <row r="491" spans="1:5" x14ac:dyDescent="0.3">
      <c r="A491" s="11">
        <v>490</v>
      </c>
      <c r="B491" s="11">
        <f>Table36[Players]*LOOKUP(Table36[Level],'DMG Tables'!A:A,'DMG Tables'!B:B)/LOOKUP(A491,'DMG Tables'!G:G,'DMG Tables'!H:H)</f>
        <v>56.25</v>
      </c>
      <c r="C491" s="11">
        <f>Table36[Players]*LOOKUP(Table36[Level],'DMG Tables'!A:A,'DMG Tables'!C:C)/LOOKUP(A491,'DMG Tables'!G:G,'DMG Tables'!H:H)</f>
        <v>112.5</v>
      </c>
      <c r="D491" s="11">
        <f>Table36[Players]*LOOKUP(Table36[Level],'DMG Tables'!A:A,'DMG Tables'!D:D)/LOOKUP(A491,'DMG Tables'!G:G,'DMG Tables'!H:H)</f>
        <v>168.75</v>
      </c>
      <c r="E491" s="11">
        <f>Table36[Players]*LOOKUP(Table36[Level],'DMG Tables'!A:A,'DMG Tables'!E:E)/LOOKUP(A491,'DMG Tables'!G:G,'DMG Tables'!H:H)</f>
        <v>300</v>
      </c>
    </row>
    <row r="492" spans="1:5" x14ac:dyDescent="0.3">
      <c r="A492" s="11">
        <v>491</v>
      </c>
      <c r="B492" s="11">
        <f>Table36[Players]*LOOKUP(Table36[Level],'DMG Tables'!A:A,'DMG Tables'!B:B)/LOOKUP(A492,'DMG Tables'!G:G,'DMG Tables'!H:H)</f>
        <v>56.25</v>
      </c>
      <c r="C492" s="11">
        <f>Table36[Players]*LOOKUP(Table36[Level],'DMG Tables'!A:A,'DMG Tables'!C:C)/LOOKUP(A492,'DMG Tables'!G:G,'DMG Tables'!H:H)</f>
        <v>112.5</v>
      </c>
      <c r="D492" s="11">
        <f>Table36[Players]*LOOKUP(Table36[Level],'DMG Tables'!A:A,'DMG Tables'!D:D)/LOOKUP(A492,'DMG Tables'!G:G,'DMG Tables'!H:H)</f>
        <v>168.75</v>
      </c>
      <c r="E492" s="11">
        <f>Table36[Players]*LOOKUP(Table36[Level],'DMG Tables'!A:A,'DMG Tables'!E:E)/LOOKUP(A492,'DMG Tables'!G:G,'DMG Tables'!H:H)</f>
        <v>300</v>
      </c>
    </row>
    <row r="493" spans="1:5" x14ac:dyDescent="0.3">
      <c r="A493" s="11">
        <v>492</v>
      </c>
      <c r="B493" s="11">
        <f>Table36[Players]*LOOKUP(Table36[Level],'DMG Tables'!A:A,'DMG Tables'!B:B)/LOOKUP(A493,'DMG Tables'!G:G,'DMG Tables'!H:H)</f>
        <v>56.25</v>
      </c>
      <c r="C493" s="11">
        <f>Table36[Players]*LOOKUP(Table36[Level],'DMG Tables'!A:A,'DMG Tables'!C:C)/LOOKUP(A493,'DMG Tables'!G:G,'DMG Tables'!H:H)</f>
        <v>112.5</v>
      </c>
      <c r="D493" s="11">
        <f>Table36[Players]*LOOKUP(Table36[Level],'DMG Tables'!A:A,'DMG Tables'!D:D)/LOOKUP(A493,'DMG Tables'!G:G,'DMG Tables'!H:H)</f>
        <v>168.75</v>
      </c>
      <c r="E493" s="11">
        <f>Table36[Players]*LOOKUP(Table36[Level],'DMG Tables'!A:A,'DMG Tables'!E:E)/LOOKUP(A493,'DMG Tables'!G:G,'DMG Tables'!H:H)</f>
        <v>300</v>
      </c>
    </row>
    <row r="494" spans="1:5" x14ac:dyDescent="0.3">
      <c r="A494" s="11">
        <v>493</v>
      </c>
      <c r="B494" s="11">
        <f>Table36[Players]*LOOKUP(Table36[Level],'DMG Tables'!A:A,'DMG Tables'!B:B)/LOOKUP(A494,'DMG Tables'!G:G,'DMG Tables'!H:H)</f>
        <v>56.25</v>
      </c>
      <c r="C494" s="11">
        <f>Table36[Players]*LOOKUP(Table36[Level],'DMG Tables'!A:A,'DMG Tables'!C:C)/LOOKUP(A494,'DMG Tables'!G:G,'DMG Tables'!H:H)</f>
        <v>112.5</v>
      </c>
      <c r="D494" s="11">
        <f>Table36[Players]*LOOKUP(Table36[Level],'DMG Tables'!A:A,'DMG Tables'!D:D)/LOOKUP(A494,'DMG Tables'!G:G,'DMG Tables'!H:H)</f>
        <v>168.75</v>
      </c>
      <c r="E494" s="11">
        <f>Table36[Players]*LOOKUP(Table36[Level],'DMG Tables'!A:A,'DMG Tables'!E:E)/LOOKUP(A494,'DMG Tables'!G:G,'DMG Tables'!H:H)</f>
        <v>300</v>
      </c>
    </row>
    <row r="495" spans="1:5" x14ac:dyDescent="0.3">
      <c r="A495" s="11">
        <v>494</v>
      </c>
      <c r="B495" s="11">
        <f>Table36[Players]*LOOKUP(Table36[Level],'DMG Tables'!A:A,'DMG Tables'!B:B)/LOOKUP(A495,'DMG Tables'!G:G,'DMG Tables'!H:H)</f>
        <v>56.25</v>
      </c>
      <c r="C495" s="11">
        <f>Table36[Players]*LOOKUP(Table36[Level],'DMG Tables'!A:A,'DMG Tables'!C:C)/LOOKUP(A495,'DMG Tables'!G:G,'DMG Tables'!H:H)</f>
        <v>112.5</v>
      </c>
      <c r="D495" s="11">
        <f>Table36[Players]*LOOKUP(Table36[Level],'DMG Tables'!A:A,'DMG Tables'!D:D)/LOOKUP(A495,'DMG Tables'!G:G,'DMG Tables'!H:H)</f>
        <v>168.75</v>
      </c>
      <c r="E495" s="11">
        <f>Table36[Players]*LOOKUP(Table36[Level],'DMG Tables'!A:A,'DMG Tables'!E:E)/LOOKUP(A495,'DMG Tables'!G:G,'DMG Tables'!H:H)</f>
        <v>300</v>
      </c>
    </row>
    <row r="496" spans="1:5" x14ac:dyDescent="0.3">
      <c r="A496" s="11">
        <v>495</v>
      </c>
      <c r="B496" s="11">
        <f>Table36[Players]*LOOKUP(Table36[Level],'DMG Tables'!A:A,'DMG Tables'!B:B)/LOOKUP(A496,'DMG Tables'!G:G,'DMG Tables'!H:H)</f>
        <v>56.25</v>
      </c>
      <c r="C496" s="11">
        <f>Table36[Players]*LOOKUP(Table36[Level],'DMG Tables'!A:A,'DMG Tables'!C:C)/LOOKUP(A496,'DMG Tables'!G:G,'DMG Tables'!H:H)</f>
        <v>112.5</v>
      </c>
      <c r="D496" s="11">
        <f>Table36[Players]*LOOKUP(Table36[Level],'DMG Tables'!A:A,'DMG Tables'!D:D)/LOOKUP(A496,'DMG Tables'!G:G,'DMG Tables'!H:H)</f>
        <v>168.75</v>
      </c>
      <c r="E496" s="11">
        <f>Table36[Players]*LOOKUP(Table36[Level],'DMG Tables'!A:A,'DMG Tables'!E:E)/LOOKUP(A496,'DMG Tables'!G:G,'DMG Tables'!H:H)</f>
        <v>300</v>
      </c>
    </row>
    <row r="497" spans="1:5" x14ac:dyDescent="0.3">
      <c r="A497" s="11">
        <v>496</v>
      </c>
      <c r="B497" s="11">
        <f>Table36[Players]*LOOKUP(Table36[Level],'DMG Tables'!A:A,'DMG Tables'!B:B)/LOOKUP(A497,'DMG Tables'!G:G,'DMG Tables'!H:H)</f>
        <v>56.25</v>
      </c>
      <c r="C497" s="11">
        <f>Table36[Players]*LOOKUP(Table36[Level],'DMG Tables'!A:A,'DMG Tables'!C:C)/LOOKUP(A497,'DMG Tables'!G:G,'DMG Tables'!H:H)</f>
        <v>112.5</v>
      </c>
      <c r="D497" s="11">
        <f>Table36[Players]*LOOKUP(Table36[Level],'DMG Tables'!A:A,'DMG Tables'!D:D)/LOOKUP(A497,'DMG Tables'!G:G,'DMG Tables'!H:H)</f>
        <v>168.75</v>
      </c>
      <c r="E497" s="11">
        <f>Table36[Players]*LOOKUP(Table36[Level],'DMG Tables'!A:A,'DMG Tables'!E:E)/LOOKUP(A497,'DMG Tables'!G:G,'DMG Tables'!H:H)</f>
        <v>300</v>
      </c>
    </row>
    <row r="498" spans="1:5" x14ac:dyDescent="0.3">
      <c r="A498" s="11">
        <v>497</v>
      </c>
      <c r="B498" s="11">
        <f>Table36[Players]*LOOKUP(Table36[Level],'DMG Tables'!A:A,'DMG Tables'!B:B)/LOOKUP(A498,'DMG Tables'!G:G,'DMG Tables'!H:H)</f>
        <v>56.25</v>
      </c>
      <c r="C498" s="11">
        <f>Table36[Players]*LOOKUP(Table36[Level],'DMG Tables'!A:A,'DMG Tables'!C:C)/LOOKUP(A498,'DMG Tables'!G:G,'DMG Tables'!H:H)</f>
        <v>112.5</v>
      </c>
      <c r="D498" s="11">
        <f>Table36[Players]*LOOKUP(Table36[Level],'DMG Tables'!A:A,'DMG Tables'!D:D)/LOOKUP(A498,'DMG Tables'!G:G,'DMG Tables'!H:H)</f>
        <v>168.75</v>
      </c>
      <c r="E498" s="11">
        <f>Table36[Players]*LOOKUP(Table36[Level],'DMG Tables'!A:A,'DMG Tables'!E:E)/LOOKUP(A498,'DMG Tables'!G:G,'DMG Tables'!H:H)</f>
        <v>300</v>
      </c>
    </row>
    <row r="499" spans="1:5" x14ac:dyDescent="0.3">
      <c r="A499" s="11">
        <v>498</v>
      </c>
      <c r="B499" s="11">
        <f>Table36[Players]*LOOKUP(Table36[Level],'DMG Tables'!A:A,'DMG Tables'!B:B)/LOOKUP(A499,'DMG Tables'!G:G,'DMG Tables'!H:H)</f>
        <v>56.25</v>
      </c>
      <c r="C499" s="11">
        <f>Table36[Players]*LOOKUP(Table36[Level],'DMG Tables'!A:A,'DMG Tables'!C:C)/LOOKUP(A499,'DMG Tables'!G:G,'DMG Tables'!H:H)</f>
        <v>112.5</v>
      </c>
      <c r="D499" s="11">
        <f>Table36[Players]*LOOKUP(Table36[Level],'DMG Tables'!A:A,'DMG Tables'!D:D)/LOOKUP(A499,'DMG Tables'!G:G,'DMG Tables'!H:H)</f>
        <v>168.75</v>
      </c>
      <c r="E499" s="11">
        <f>Table36[Players]*LOOKUP(Table36[Level],'DMG Tables'!A:A,'DMG Tables'!E:E)/LOOKUP(A499,'DMG Tables'!G:G,'DMG Tables'!H:H)</f>
        <v>300</v>
      </c>
    </row>
    <row r="500" spans="1:5" x14ac:dyDescent="0.3">
      <c r="A500" s="11">
        <v>499</v>
      </c>
      <c r="B500" s="11">
        <f>Table36[Players]*LOOKUP(Table36[Level],'DMG Tables'!A:A,'DMG Tables'!B:B)/LOOKUP(A500,'DMG Tables'!G:G,'DMG Tables'!H:H)</f>
        <v>56.25</v>
      </c>
      <c r="C500" s="11">
        <f>Table36[Players]*LOOKUP(Table36[Level],'DMG Tables'!A:A,'DMG Tables'!C:C)/LOOKUP(A500,'DMG Tables'!G:G,'DMG Tables'!H:H)</f>
        <v>112.5</v>
      </c>
      <c r="D500" s="11">
        <f>Table36[Players]*LOOKUP(Table36[Level],'DMG Tables'!A:A,'DMG Tables'!D:D)/LOOKUP(A500,'DMG Tables'!G:G,'DMG Tables'!H:H)</f>
        <v>168.75</v>
      </c>
      <c r="E500" s="11">
        <f>Table36[Players]*LOOKUP(Table36[Level],'DMG Tables'!A:A,'DMG Tables'!E:E)/LOOKUP(A500,'DMG Tables'!G:G,'DMG Tables'!H:H)</f>
        <v>300</v>
      </c>
    </row>
    <row r="501" spans="1:5" x14ac:dyDescent="0.3">
      <c r="A501" s="11">
        <v>500</v>
      </c>
      <c r="B501" s="11">
        <f>Table36[Players]*LOOKUP(Table36[Level],'DMG Tables'!A:A,'DMG Tables'!B:B)/LOOKUP(A501,'DMG Tables'!G:G,'DMG Tables'!H:H)</f>
        <v>56.25</v>
      </c>
      <c r="C501" s="11">
        <f>Table36[Players]*LOOKUP(Table36[Level],'DMG Tables'!A:A,'DMG Tables'!C:C)/LOOKUP(A501,'DMG Tables'!G:G,'DMG Tables'!H:H)</f>
        <v>112.5</v>
      </c>
      <c r="D501" s="11">
        <f>Table36[Players]*LOOKUP(Table36[Level],'DMG Tables'!A:A,'DMG Tables'!D:D)/LOOKUP(A501,'DMG Tables'!G:G,'DMG Tables'!H:H)</f>
        <v>168.75</v>
      </c>
      <c r="E501" s="11">
        <f>Table36[Players]*LOOKUP(Table36[Level],'DMG Tables'!A:A,'DMG Tables'!E:E)/LOOKUP(A501,'DMG Tables'!G:G,'DMG Tables'!H:H)</f>
        <v>300</v>
      </c>
    </row>
    <row r="502" spans="1:5" x14ac:dyDescent="0.3">
      <c r="A502" s="11">
        <v>501</v>
      </c>
      <c r="B502" s="11">
        <f>Table36[Players]*LOOKUP(Table36[Level],'DMG Tables'!A:A,'DMG Tables'!B:B)/LOOKUP(A502,'DMG Tables'!G:G,'DMG Tables'!H:H)</f>
        <v>56.25</v>
      </c>
      <c r="C502" s="11">
        <f>Table36[Players]*LOOKUP(Table36[Level],'DMG Tables'!A:A,'DMG Tables'!C:C)/LOOKUP(A502,'DMG Tables'!G:G,'DMG Tables'!H:H)</f>
        <v>112.5</v>
      </c>
      <c r="D502" s="11">
        <f>Table36[Players]*LOOKUP(Table36[Level],'DMG Tables'!A:A,'DMG Tables'!D:D)/LOOKUP(A502,'DMG Tables'!G:G,'DMG Tables'!H:H)</f>
        <v>168.75</v>
      </c>
      <c r="E502" s="11">
        <f>Table36[Players]*LOOKUP(Table36[Level],'DMG Tables'!A:A,'DMG Tables'!E:E)/LOOKUP(A502,'DMG Tables'!G:G,'DMG Tables'!H:H)</f>
        <v>300</v>
      </c>
    </row>
    <row r="503" spans="1:5" x14ac:dyDescent="0.3">
      <c r="A503" s="11">
        <v>502</v>
      </c>
      <c r="B503" s="11">
        <f>Table36[Players]*LOOKUP(Table36[Level],'DMG Tables'!A:A,'DMG Tables'!B:B)/LOOKUP(A503,'DMG Tables'!G:G,'DMG Tables'!H:H)</f>
        <v>56.25</v>
      </c>
      <c r="C503" s="11">
        <f>Table36[Players]*LOOKUP(Table36[Level],'DMG Tables'!A:A,'DMG Tables'!C:C)/LOOKUP(A503,'DMG Tables'!G:G,'DMG Tables'!H:H)</f>
        <v>112.5</v>
      </c>
      <c r="D503" s="11">
        <f>Table36[Players]*LOOKUP(Table36[Level],'DMG Tables'!A:A,'DMG Tables'!D:D)/LOOKUP(A503,'DMG Tables'!G:G,'DMG Tables'!H:H)</f>
        <v>168.75</v>
      </c>
      <c r="E503" s="11">
        <f>Table36[Players]*LOOKUP(Table36[Level],'DMG Tables'!A:A,'DMG Tables'!E:E)/LOOKUP(A503,'DMG Tables'!G:G,'DMG Tables'!H:H)</f>
        <v>300</v>
      </c>
    </row>
    <row r="504" spans="1:5" x14ac:dyDescent="0.3">
      <c r="A504" s="11">
        <v>503</v>
      </c>
      <c r="B504" s="11">
        <f>Table36[Players]*LOOKUP(Table36[Level],'DMG Tables'!A:A,'DMG Tables'!B:B)/LOOKUP(A504,'DMG Tables'!G:G,'DMG Tables'!H:H)</f>
        <v>56.25</v>
      </c>
      <c r="C504" s="11">
        <f>Table36[Players]*LOOKUP(Table36[Level],'DMG Tables'!A:A,'DMG Tables'!C:C)/LOOKUP(A504,'DMG Tables'!G:G,'DMG Tables'!H:H)</f>
        <v>112.5</v>
      </c>
      <c r="D504" s="11">
        <f>Table36[Players]*LOOKUP(Table36[Level],'DMG Tables'!A:A,'DMG Tables'!D:D)/LOOKUP(A504,'DMG Tables'!G:G,'DMG Tables'!H:H)</f>
        <v>168.75</v>
      </c>
      <c r="E504" s="11">
        <f>Table36[Players]*LOOKUP(Table36[Level],'DMG Tables'!A:A,'DMG Tables'!E:E)/LOOKUP(A504,'DMG Tables'!G:G,'DMG Tables'!H:H)</f>
        <v>300</v>
      </c>
    </row>
    <row r="505" spans="1:5" x14ac:dyDescent="0.3">
      <c r="A505" s="11">
        <v>504</v>
      </c>
      <c r="B505" s="11">
        <f>Table36[Players]*LOOKUP(Table36[Level],'DMG Tables'!A:A,'DMG Tables'!B:B)/LOOKUP(A505,'DMG Tables'!G:G,'DMG Tables'!H:H)</f>
        <v>56.25</v>
      </c>
      <c r="C505" s="11">
        <f>Table36[Players]*LOOKUP(Table36[Level],'DMG Tables'!A:A,'DMG Tables'!C:C)/LOOKUP(A505,'DMG Tables'!G:G,'DMG Tables'!H:H)</f>
        <v>112.5</v>
      </c>
      <c r="D505" s="11">
        <f>Table36[Players]*LOOKUP(Table36[Level],'DMG Tables'!A:A,'DMG Tables'!D:D)/LOOKUP(A505,'DMG Tables'!G:G,'DMG Tables'!H:H)</f>
        <v>168.75</v>
      </c>
      <c r="E505" s="11">
        <f>Table36[Players]*LOOKUP(Table36[Level],'DMG Tables'!A:A,'DMG Tables'!E:E)/LOOKUP(A505,'DMG Tables'!G:G,'DMG Tables'!H:H)</f>
        <v>300</v>
      </c>
    </row>
    <row r="506" spans="1:5" x14ac:dyDescent="0.3">
      <c r="A506" s="11">
        <v>505</v>
      </c>
      <c r="B506" s="11">
        <f>Table36[Players]*LOOKUP(Table36[Level],'DMG Tables'!A:A,'DMG Tables'!B:B)/LOOKUP(A506,'DMG Tables'!G:G,'DMG Tables'!H:H)</f>
        <v>56.25</v>
      </c>
      <c r="C506" s="11">
        <f>Table36[Players]*LOOKUP(Table36[Level],'DMG Tables'!A:A,'DMG Tables'!C:C)/LOOKUP(A506,'DMG Tables'!G:G,'DMG Tables'!H:H)</f>
        <v>112.5</v>
      </c>
      <c r="D506" s="11">
        <f>Table36[Players]*LOOKUP(Table36[Level],'DMG Tables'!A:A,'DMG Tables'!D:D)/LOOKUP(A506,'DMG Tables'!G:G,'DMG Tables'!H:H)</f>
        <v>168.75</v>
      </c>
      <c r="E506" s="11">
        <f>Table36[Players]*LOOKUP(Table36[Level],'DMG Tables'!A:A,'DMG Tables'!E:E)/LOOKUP(A506,'DMG Tables'!G:G,'DMG Tables'!H:H)</f>
        <v>300</v>
      </c>
    </row>
    <row r="507" spans="1:5" x14ac:dyDescent="0.3">
      <c r="A507" s="11">
        <v>506</v>
      </c>
      <c r="B507" s="11">
        <f>Table36[Players]*LOOKUP(Table36[Level],'DMG Tables'!A:A,'DMG Tables'!B:B)/LOOKUP(A507,'DMG Tables'!G:G,'DMG Tables'!H:H)</f>
        <v>56.25</v>
      </c>
      <c r="C507" s="11">
        <f>Table36[Players]*LOOKUP(Table36[Level],'DMG Tables'!A:A,'DMG Tables'!C:C)/LOOKUP(A507,'DMG Tables'!G:G,'DMG Tables'!H:H)</f>
        <v>112.5</v>
      </c>
      <c r="D507" s="11">
        <f>Table36[Players]*LOOKUP(Table36[Level],'DMG Tables'!A:A,'DMG Tables'!D:D)/LOOKUP(A507,'DMG Tables'!G:G,'DMG Tables'!H:H)</f>
        <v>168.75</v>
      </c>
      <c r="E507" s="11">
        <f>Table36[Players]*LOOKUP(Table36[Level],'DMG Tables'!A:A,'DMG Tables'!E:E)/LOOKUP(A507,'DMG Tables'!G:G,'DMG Tables'!H:H)</f>
        <v>300</v>
      </c>
    </row>
    <row r="508" spans="1:5" x14ac:dyDescent="0.3">
      <c r="A508" s="11">
        <v>507</v>
      </c>
      <c r="B508" s="11">
        <f>Table36[Players]*LOOKUP(Table36[Level],'DMG Tables'!A:A,'DMG Tables'!B:B)/LOOKUP(A508,'DMG Tables'!G:G,'DMG Tables'!H:H)</f>
        <v>56.25</v>
      </c>
      <c r="C508" s="11">
        <f>Table36[Players]*LOOKUP(Table36[Level],'DMG Tables'!A:A,'DMG Tables'!C:C)/LOOKUP(A508,'DMG Tables'!G:G,'DMG Tables'!H:H)</f>
        <v>112.5</v>
      </c>
      <c r="D508" s="11">
        <f>Table36[Players]*LOOKUP(Table36[Level],'DMG Tables'!A:A,'DMG Tables'!D:D)/LOOKUP(A508,'DMG Tables'!G:G,'DMG Tables'!H:H)</f>
        <v>168.75</v>
      </c>
      <c r="E508" s="11">
        <f>Table36[Players]*LOOKUP(Table36[Level],'DMG Tables'!A:A,'DMG Tables'!E:E)/LOOKUP(A508,'DMG Tables'!G:G,'DMG Tables'!H:H)</f>
        <v>300</v>
      </c>
    </row>
    <row r="509" spans="1:5" x14ac:dyDescent="0.3">
      <c r="A509" s="11">
        <v>508</v>
      </c>
      <c r="B509" s="11">
        <f>Table36[Players]*LOOKUP(Table36[Level],'DMG Tables'!A:A,'DMG Tables'!B:B)/LOOKUP(A509,'DMG Tables'!G:G,'DMG Tables'!H:H)</f>
        <v>56.25</v>
      </c>
      <c r="C509" s="11">
        <f>Table36[Players]*LOOKUP(Table36[Level],'DMG Tables'!A:A,'DMG Tables'!C:C)/LOOKUP(A509,'DMG Tables'!G:G,'DMG Tables'!H:H)</f>
        <v>112.5</v>
      </c>
      <c r="D509" s="11">
        <f>Table36[Players]*LOOKUP(Table36[Level],'DMG Tables'!A:A,'DMG Tables'!D:D)/LOOKUP(A509,'DMG Tables'!G:G,'DMG Tables'!H:H)</f>
        <v>168.75</v>
      </c>
      <c r="E509" s="11">
        <f>Table36[Players]*LOOKUP(Table36[Level],'DMG Tables'!A:A,'DMG Tables'!E:E)/LOOKUP(A509,'DMG Tables'!G:G,'DMG Tables'!H:H)</f>
        <v>300</v>
      </c>
    </row>
    <row r="510" spans="1:5" x14ac:dyDescent="0.3">
      <c r="A510" s="11">
        <v>509</v>
      </c>
      <c r="B510" s="11">
        <f>Table36[Players]*LOOKUP(Table36[Level],'DMG Tables'!A:A,'DMG Tables'!B:B)/LOOKUP(A510,'DMG Tables'!G:G,'DMG Tables'!H:H)</f>
        <v>56.25</v>
      </c>
      <c r="C510" s="11">
        <f>Table36[Players]*LOOKUP(Table36[Level],'DMG Tables'!A:A,'DMG Tables'!C:C)/LOOKUP(A510,'DMG Tables'!G:G,'DMG Tables'!H:H)</f>
        <v>112.5</v>
      </c>
      <c r="D510" s="11">
        <f>Table36[Players]*LOOKUP(Table36[Level],'DMG Tables'!A:A,'DMG Tables'!D:D)/LOOKUP(A510,'DMG Tables'!G:G,'DMG Tables'!H:H)</f>
        <v>168.75</v>
      </c>
      <c r="E510" s="11">
        <f>Table36[Players]*LOOKUP(Table36[Level],'DMG Tables'!A:A,'DMG Tables'!E:E)/LOOKUP(A510,'DMG Tables'!G:G,'DMG Tables'!H:H)</f>
        <v>300</v>
      </c>
    </row>
    <row r="511" spans="1:5" x14ac:dyDescent="0.3">
      <c r="A511" s="11">
        <v>510</v>
      </c>
      <c r="B511" s="11">
        <f>Table36[Players]*LOOKUP(Table36[Level],'DMG Tables'!A:A,'DMG Tables'!B:B)/LOOKUP(A511,'DMG Tables'!G:G,'DMG Tables'!H:H)</f>
        <v>56.25</v>
      </c>
      <c r="C511" s="11">
        <f>Table36[Players]*LOOKUP(Table36[Level],'DMG Tables'!A:A,'DMG Tables'!C:C)/LOOKUP(A511,'DMG Tables'!G:G,'DMG Tables'!H:H)</f>
        <v>112.5</v>
      </c>
      <c r="D511" s="11">
        <f>Table36[Players]*LOOKUP(Table36[Level],'DMG Tables'!A:A,'DMG Tables'!D:D)/LOOKUP(A511,'DMG Tables'!G:G,'DMG Tables'!H:H)</f>
        <v>168.75</v>
      </c>
      <c r="E511" s="11">
        <f>Table36[Players]*LOOKUP(Table36[Level],'DMG Tables'!A:A,'DMG Tables'!E:E)/LOOKUP(A511,'DMG Tables'!G:G,'DMG Tables'!H:H)</f>
        <v>300</v>
      </c>
    </row>
    <row r="512" spans="1:5" x14ac:dyDescent="0.3">
      <c r="A512" s="11">
        <v>511</v>
      </c>
      <c r="B512" s="11">
        <f>Table36[Players]*LOOKUP(Table36[Level],'DMG Tables'!A:A,'DMG Tables'!B:B)/LOOKUP(A512,'DMG Tables'!G:G,'DMG Tables'!H:H)</f>
        <v>56.25</v>
      </c>
      <c r="C512" s="11">
        <f>Table36[Players]*LOOKUP(Table36[Level],'DMG Tables'!A:A,'DMG Tables'!C:C)/LOOKUP(A512,'DMG Tables'!G:G,'DMG Tables'!H:H)</f>
        <v>112.5</v>
      </c>
      <c r="D512" s="11">
        <f>Table36[Players]*LOOKUP(Table36[Level],'DMG Tables'!A:A,'DMG Tables'!D:D)/LOOKUP(A512,'DMG Tables'!G:G,'DMG Tables'!H:H)</f>
        <v>168.75</v>
      </c>
      <c r="E512" s="11">
        <f>Table36[Players]*LOOKUP(Table36[Level],'DMG Tables'!A:A,'DMG Tables'!E:E)/LOOKUP(A512,'DMG Tables'!G:G,'DMG Tables'!H:H)</f>
        <v>300</v>
      </c>
    </row>
    <row r="513" spans="1:5" x14ac:dyDescent="0.3">
      <c r="A513" s="11">
        <v>512</v>
      </c>
      <c r="B513" s="11">
        <f>Table36[Players]*LOOKUP(Table36[Level],'DMG Tables'!A:A,'DMG Tables'!B:B)/LOOKUP(A513,'DMG Tables'!G:G,'DMG Tables'!H:H)</f>
        <v>56.25</v>
      </c>
      <c r="C513" s="11">
        <f>Table36[Players]*LOOKUP(Table36[Level],'DMG Tables'!A:A,'DMG Tables'!C:C)/LOOKUP(A513,'DMG Tables'!G:G,'DMG Tables'!H:H)</f>
        <v>112.5</v>
      </c>
      <c r="D513" s="11">
        <f>Table36[Players]*LOOKUP(Table36[Level],'DMG Tables'!A:A,'DMG Tables'!D:D)/LOOKUP(A513,'DMG Tables'!G:G,'DMG Tables'!H:H)</f>
        <v>168.75</v>
      </c>
      <c r="E513" s="11">
        <f>Table36[Players]*LOOKUP(Table36[Level],'DMG Tables'!A:A,'DMG Tables'!E:E)/LOOKUP(A513,'DMG Tables'!G:G,'DMG Tables'!H:H)</f>
        <v>300</v>
      </c>
    </row>
    <row r="514" spans="1:5" x14ac:dyDescent="0.3">
      <c r="A514" s="11">
        <v>513</v>
      </c>
      <c r="B514" s="11">
        <f>Table36[Players]*LOOKUP(Table36[Level],'DMG Tables'!A:A,'DMG Tables'!B:B)/LOOKUP(A514,'DMG Tables'!G:G,'DMG Tables'!H:H)</f>
        <v>56.25</v>
      </c>
      <c r="C514" s="11">
        <f>Table36[Players]*LOOKUP(Table36[Level],'DMG Tables'!A:A,'DMG Tables'!C:C)/LOOKUP(A514,'DMG Tables'!G:G,'DMG Tables'!H:H)</f>
        <v>112.5</v>
      </c>
      <c r="D514" s="11">
        <f>Table36[Players]*LOOKUP(Table36[Level],'DMG Tables'!A:A,'DMG Tables'!D:D)/LOOKUP(A514,'DMG Tables'!G:G,'DMG Tables'!H:H)</f>
        <v>168.75</v>
      </c>
      <c r="E514" s="11">
        <f>Table36[Players]*LOOKUP(Table36[Level],'DMG Tables'!A:A,'DMG Tables'!E:E)/LOOKUP(A514,'DMG Tables'!G:G,'DMG Tables'!H:H)</f>
        <v>300</v>
      </c>
    </row>
    <row r="515" spans="1:5" x14ac:dyDescent="0.3">
      <c r="A515" s="11">
        <v>514</v>
      </c>
      <c r="B515" s="11">
        <f>Table36[Players]*LOOKUP(Table36[Level],'DMG Tables'!A:A,'DMG Tables'!B:B)/LOOKUP(A515,'DMG Tables'!G:G,'DMG Tables'!H:H)</f>
        <v>56.25</v>
      </c>
      <c r="C515" s="11">
        <f>Table36[Players]*LOOKUP(Table36[Level],'DMG Tables'!A:A,'DMG Tables'!C:C)/LOOKUP(A515,'DMG Tables'!G:G,'DMG Tables'!H:H)</f>
        <v>112.5</v>
      </c>
      <c r="D515" s="11">
        <f>Table36[Players]*LOOKUP(Table36[Level],'DMG Tables'!A:A,'DMG Tables'!D:D)/LOOKUP(A515,'DMG Tables'!G:G,'DMG Tables'!H:H)</f>
        <v>168.75</v>
      </c>
      <c r="E515" s="11">
        <f>Table36[Players]*LOOKUP(Table36[Level],'DMG Tables'!A:A,'DMG Tables'!E:E)/LOOKUP(A515,'DMG Tables'!G:G,'DMG Tables'!H:H)</f>
        <v>300</v>
      </c>
    </row>
    <row r="516" spans="1:5" x14ac:dyDescent="0.3">
      <c r="A516" s="11">
        <v>515</v>
      </c>
      <c r="B516" s="11">
        <f>Table36[Players]*LOOKUP(Table36[Level],'DMG Tables'!A:A,'DMG Tables'!B:B)/LOOKUP(A516,'DMG Tables'!G:G,'DMG Tables'!H:H)</f>
        <v>56.25</v>
      </c>
      <c r="C516" s="11">
        <f>Table36[Players]*LOOKUP(Table36[Level],'DMG Tables'!A:A,'DMG Tables'!C:C)/LOOKUP(A516,'DMG Tables'!G:G,'DMG Tables'!H:H)</f>
        <v>112.5</v>
      </c>
      <c r="D516" s="11">
        <f>Table36[Players]*LOOKUP(Table36[Level],'DMG Tables'!A:A,'DMG Tables'!D:D)/LOOKUP(A516,'DMG Tables'!G:G,'DMG Tables'!H:H)</f>
        <v>168.75</v>
      </c>
      <c r="E516" s="11">
        <f>Table36[Players]*LOOKUP(Table36[Level],'DMG Tables'!A:A,'DMG Tables'!E:E)/LOOKUP(A516,'DMG Tables'!G:G,'DMG Tables'!H:H)</f>
        <v>300</v>
      </c>
    </row>
    <row r="517" spans="1:5" x14ac:dyDescent="0.3">
      <c r="A517" s="11">
        <v>516</v>
      </c>
      <c r="B517" s="11">
        <f>Table36[Players]*LOOKUP(Table36[Level],'DMG Tables'!A:A,'DMG Tables'!B:B)/LOOKUP(A517,'DMG Tables'!G:G,'DMG Tables'!H:H)</f>
        <v>56.25</v>
      </c>
      <c r="C517" s="11">
        <f>Table36[Players]*LOOKUP(Table36[Level],'DMG Tables'!A:A,'DMG Tables'!C:C)/LOOKUP(A517,'DMG Tables'!G:G,'DMG Tables'!H:H)</f>
        <v>112.5</v>
      </c>
      <c r="D517" s="11">
        <f>Table36[Players]*LOOKUP(Table36[Level],'DMG Tables'!A:A,'DMG Tables'!D:D)/LOOKUP(A517,'DMG Tables'!G:G,'DMG Tables'!H:H)</f>
        <v>168.75</v>
      </c>
      <c r="E517" s="11">
        <f>Table36[Players]*LOOKUP(Table36[Level],'DMG Tables'!A:A,'DMG Tables'!E:E)/LOOKUP(A517,'DMG Tables'!G:G,'DMG Tables'!H:H)</f>
        <v>300</v>
      </c>
    </row>
    <row r="518" spans="1:5" x14ac:dyDescent="0.3">
      <c r="A518" s="11">
        <v>517</v>
      </c>
      <c r="B518" s="11">
        <f>Table36[Players]*LOOKUP(Table36[Level],'DMG Tables'!A:A,'DMG Tables'!B:B)/LOOKUP(A518,'DMG Tables'!G:G,'DMG Tables'!H:H)</f>
        <v>56.25</v>
      </c>
      <c r="C518" s="11">
        <f>Table36[Players]*LOOKUP(Table36[Level],'DMG Tables'!A:A,'DMG Tables'!C:C)/LOOKUP(A518,'DMG Tables'!G:G,'DMG Tables'!H:H)</f>
        <v>112.5</v>
      </c>
      <c r="D518" s="11">
        <f>Table36[Players]*LOOKUP(Table36[Level],'DMG Tables'!A:A,'DMG Tables'!D:D)/LOOKUP(A518,'DMG Tables'!G:G,'DMG Tables'!H:H)</f>
        <v>168.75</v>
      </c>
      <c r="E518" s="11">
        <f>Table36[Players]*LOOKUP(Table36[Level],'DMG Tables'!A:A,'DMG Tables'!E:E)/LOOKUP(A518,'DMG Tables'!G:G,'DMG Tables'!H:H)</f>
        <v>300</v>
      </c>
    </row>
    <row r="519" spans="1:5" x14ac:dyDescent="0.3">
      <c r="A519" s="11">
        <v>518</v>
      </c>
      <c r="B519" s="11">
        <f>Table36[Players]*LOOKUP(Table36[Level],'DMG Tables'!A:A,'DMG Tables'!B:B)/LOOKUP(A519,'DMG Tables'!G:G,'DMG Tables'!H:H)</f>
        <v>56.25</v>
      </c>
      <c r="C519" s="11">
        <f>Table36[Players]*LOOKUP(Table36[Level],'DMG Tables'!A:A,'DMG Tables'!C:C)/LOOKUP(A519,'DMG Tables'!G:G,'DMG Tables'!H:H)</f>
        <v>112.5</v>
      </c>
      <c r="D519" s="11">
        <f>Table36[Players]*LOOKUP(Table36[Level],'DMG Tables'!A:A,'DMG Tables'!D:D)/LOOKUP(A519,'DMG Tables'!G:G,'DMG Tables'!H:H)</f>
        <v>168.75</v>
      </c>
      <c r="E519" s="11">
        <f>Table36[Players]*LOOKUP(Table36[Level],'DMG Tables'!A:A,'DMG Tables'!E:E)/LOOKUP(A519,'DMG Tables'!G:G,'DMG Tables'!H:H)</f>
        <v>300</v>
      </c>
    </row>
    <row r="520" spans="1:5" x14ac:dyDescent="0.3">
      <c r="A520" s="11">
        <v>519</v>
      </c>
      <c r="B520" s="11">
        <f>Table36[Players]*LOOKUP(Table36[Level],'DMG Tables'!A:A,'DMG Tables'!B:B)/LOOKUP(A520,'DMG Tables'!G:G,'DMG Tables'!H:H)</f>
        <v>56.25</v>
      </c>
      <c r="C520" s="11">
        <f>Table36[Players]*LOOKUP(Table36[Level],'DMG Tables'!A:A,'DMG Tables'!C:C)/LOOKUP(A520,'DMG Tables'!G:G,'DMG Tables'!H:H)</f>
        <v>112.5</v>
      </c>
      <c r="D520" s="11">
        <f>Table36[Players]*LOOKUP(Table36[Level],'DMG Tables'!A:A,'DMG Tables'!D:D)/LOOKUP(A520,'DMG Tables'!G:G,'DMG Tables'!H:H)</f>
        <v>168.75</v>
      </c>
      <c r="E520" s="11">
        <f>Table36[Players]*LOOKUP(Table36[Level],'DMG Tables'!A:A,'DMG Tables'!E:E)/LOOKUP(A520,'DMG Tables'!G:G,'DMG Tables'!H:H)</f>
        <v>300</v>
      </c>
    </row>
    <row r="521" spans="1:5" x14ac:dyDescent="0.3">
      <c r="A521" s="11">
        <v>520</v>
      </c>
      <c r="B521" s="11">
        <f>Table36[Players]*LOOKUP(Table36[Level],'DMG Tables'!A:A,'DMG Tables'!B:B)/LOOKUP(A521,'DMG Tables'!G:G,'DMG Tables'!H:H)</f>
        <v>56.25</v>
      </c>
      <c r="C521" s="11">
        <f>Table36[Players]*LOOKUP(Table36[Level],'DMG Tables'!A:A,'DMG Tables'!C:C)/LOOKUP(A521,'DMG Tables'!G:G,'DMG Tables'!H:H)</f>
        <v>112.5</v>
      </c>
      <c r="D521" s="11">
        <f>Table36[Players]*LOOKUP(Table36[Level],'DMG Tables'!A:A,'DMG Tables'!D:D)/LOOKUP(A521,'DMG Tables'!G:G,'DMG Tables'!H:H)</f>
        <v>168.75</v>
      </c>
      <c r="E521" s="11">
        <f>Table36[Players]*LOOKUP(Table36[Level],'DMG Tables'!A:A,'DMG Tables'!E:E)/LOOKUP(A521,'DMG Tables'!G:G,'DMG Tables'!H:H)</f>
        <v>300</v>
      </c>
    </row>
    <row r="522" spans="1:5" x14ac:dyDescent="0.3">
      <c r="A522" s="11">
        <v>521</v>
      </c>
      <c r="B522" s="11">
        <f>Table36[Players]*LOOKUP(Table36[Level],'DMG Tables'!A:A,'DMG Tables'!B:B)/LOOKUP(A522,'DMG Tables'!G:G,'DMG Tables'!H:H)</f>
        <v>56.25</v>
      </c>
      <c r="C522" s="11">
        <f>Table36[Players]*LOOKUP(Table36[Level],'DMG Tables'!A:A,'DMG Tables'!C:C)/LOOKUP(A522,'DMG Tables'!G:G,'DMG Tables'!H:H)</f>
        <v>112.5</v>
      </c>
      <c r="D522" s="11">
        <f>Table36[Players]*LOOKUP(Table36[Level],'DMG Tables'!A:A,'DMG Tables'!D:D)/LOOKUP(A522,'DMG Tables'!G:G,'DMG Tables'!H:H)</f>
        <v>168.75</v>
      </c>
      <c r="E522" s="11">
        <f>Table36[Players]*LOOKUP(Table36[Level],'DMG Tables'!A:A,'DMG Tables'!E:E)/LOOKUP(A522,'DMG Tables'!G:G,'DMG Tables'!H:H)</f>
        <v>300</v>
      </c>
    </row>
    <row r="523" spans="1:5" x14ac:dyDescent="0.3">
      <c r="A523" s="11">
        <v>522</v>
      </c>
      <c r="B523" s="11">
        <f>Table36[Players]*LOOKUP(Table36[Level],'DMG Tables'!A:A,'DMG Tables'!B:B)/LOOKUP(A523,'DMG Tables'!G:G,'DMG Tables'!H:H)</f>
        <v>56.25</v>
      </c>
      <c r="C523" s="11">
        <f>Table36[Players]*LOOKUP(Table36[Level],'DMG Tables'!A:A,'DMG Tables'!C:C)/LOOKUP(A523,'DMG Tables'!G:G,'DMG Tables'!H:H)</f>
        <v>112.5</v>
      </c>
      <c r="D523" s="11">
        <f>Table36[Players]*LOOKUP(Table36[Level],'DMG Tables'!A:A,'DMG Tables'!D:D)/LOOKUP(A523,'DMG Tables'!G:G,'DMG Tables'!H:H)</f>
        <v>168.75</v>
      </c>
      <c r="E523" s="11">
        <f>Table36[Players]*LOOKUP(Table36[Level],'DMG Tables'!A:A,'DMG Tables'!E:E)/LOOKUP(A523,'DMG Tables'!G:G,'DMG Tables'!H:H)</f>
        <v>300</v>
      </c>
    </row>
    <row r="524" spans="1:5" x14ac:dyDescent="0.3">
      <c r="A524" s="11">
        <v>523</v>
      </c>
      <c r="B524" s="11">
        <f>Table36[Players]*LOOKUP(Table36[Level],'DMG Tables'!A:A,'DMG Tables'!B:B)/LOOKUP(A524,'DMG Tables'!G:G,'DMG Tables'!H:H)</f>
        <v>56.25</v>
      </c>
      <c r="C524" s="11">
        <f>Table36[Players]*LOOKUP(Table36[Level],'DMG Tables'!A:A,'DMG Tables'!C:C)/LOOKUP(A524,'DMG Tables'!G:G,'DMG Tables'!H:H)</f>
        <v>112.5</v>
      </c>
      <c r="D524" s="11">
        <f>Table36[Players]*LOOKUP(Table36[Level],'DMG Tables'!A:A,'DMG Tables'!D:D)/LOOKUP(A524,'DMG Tables'!G:G,'DMG Tables'!H:H)</f>
        <v>168.75</v>
      </c>
      <c r="E524" s="11">
        <f>Table36[Players]*LOOKUP(Table36[Level],'DMG Tables'!A:A,'DMG Tables'!E:E)/LOOKUP(A524,'DMG Tables'!G:G,'DMG Tables'!H:H)</f>
        <v>300</v>
      </c>
    </row>
    <row r="525" spans="1:5" x14ac:dyDescent="0.3">
      <c r="A525" s="11">
        <v>524</v>
      </c>
      <c r="B525" s="11">
        <f>Table36[Players]*LOOKUP(Table36[Level],'DMG Tables'!A:A,'DMG Tables'!B:B)/LOOKUP(A525,'DMG Tables'!G:G,'DMG Tables'!H:H)</f>
        <v>56.25</v>
      </c>
      <c r="C525" s="11">
        <f>Table36[Players]*LOOKUP(Table36[Level],'DMG Tables'!A:A,'DMG Tables'!C:C)/LOOKUP(A525,'DMG Tables'!G:G,'DMG Tables'!H:H)</f>
        <v>112.5</v>
      </c>
      <c r="D525" s="11">
        <f>Table36[Players]*LOOKUP(Table36[Level],'DMG Tables'!A:A,'DMG Tables'!D:D)/LOOKUP(A525,'DMG Tables'!G:G,'DMG Tables'!H:H)</f>
        <v>168.75</v>
      </c>
      <c r="E525" s="11">
        <f>Table36[Players]*LOOKUP(Table36[Level],'DMG Tables'!A:A,'DMG Tables'!E:E)/LOOKUP(A525,'DMG Tables'!G:G,'DMG Tables'!H:H)</f>
        <v>300</v>
      </c>
    </row>
    <row r="526" spans="1:5" x14ac:dyDescent="0.3">
      <c r="A526" s="11">
        <v>525</v>
      </c>
      <c r="B526" s="11">
        <f>Table36[Players]*LOOKUP(Table36[Level],'DMG Tables'!A:A,'DMG Tables'!B:B)/LOOKUP(A526,'DMG Tables'!G:G,'DMG Tables'!H:H)</f>
        <v>56.25</v>
      </c>
      <c r="C526" s="11">
        <f>Table36[Players]*LOOKUP(Table36[Level],'DMG Tables'!A:A,'DMG Tables'!C:C)/LOOKUP(A526,'DMG Tables'!G:G,'DMG Tables'!H:H)</f>
        <v>112.5</v>
      </c>
      <c r="D526" s="11">
        <f>Table36[Players]*LOOKUP(Table36[Level],'DMG Tables'!A:A,'DMG Tables'!D:D)/LOOKUP(A526,'DMG Tables'!G:G,'DMG Tables'!H:H)</f>
        <v>168.75</v>
      </c>
      <c r="E526" s="11">
        <f>Table36[Players]*LOOKUP(Table36[Level],'DMG Tables'!A:A,'DMG Tables'!E:E)/LOOKUP(A526,'DMG Tables'!G:G,'DMG Tables'!H:H)</f>
        <v>300</v>
      </c>
    </row>
    <row r="527" spans="1:5" x14ac:dyDescent="0.3">
      <c r="A527" s="11">
        <v>526</v>
      </c>
      <c r="B527" s="11">
        <f>Table36[Players]*LOOKUP(Table36[Level],'DMG Tables'!A:A,'DMG Tables'!B:B)/LOOKUP(A527,'DMG Tables'!G:G,'DMG Tables'!H:H)</f>
        <v>56.25</v>
      </c>
      <c r="C527" s="11">
        <f>Table36[Players]*LOOKUP(Table36[Level],'DMG Tables'!A:A,'DMG Tables'!C:C)/LOOKUP(A527,'DMG Tables'!G:G,'DMG Tables'!H:H)</f>
        <v>112.5</v>
      </c>
      <c r="D527" s="11">
        <f>Table36[Players]*LOOKUP(Table36[Level],'DMG Tables'!A:A,'DMG Tables'!D:D)/LOOKUP(A527,'DMG Tables'!G:G,'DMG Tables'!H:H)</f>
        <v>168.75</v>
      </c>
      <c r="E527" s="11">
        <f>Table36[Players]*LOOKUP(Table36[Level],'DMG Tables'!A:A,'DMG Tables'!E:E)/LOOKUP(A527,'DMG Tables'!G:G,'DMG Tables'!H:H)</f>
        <v>300</v>
      </c>
    </row>
    <row r="528" spans="1:5" x14ac:dyDescent="0.3">
      <c r="A528" s="11">
        <v>527</v>
      </c>
      <c r="B528" s="11">
        <f>Table36[Players]*LOOKUP(Table36[Level],'DMG Tables'!A:A,'DMG Tables'!B:B)/LOOKUP(A528,'DMG Tables'!G:G,'DMG Tables'!H:H)</f>
        <v>56.25</v>
      </c>
      <c r="C528" s="11">
        <f>Table36[Players]*LOOKUP(Table36[Level],'DMG Tables'!A:A,'DMG Tables'!C:C)/LOOKUP(A528,'DMG Tables'!G:G,'DMG Tables'!H:H)</f>
        <v>112.5</v>
      </c>
      <c r="D528" s="11">
        <f>Table36[Players]*LOOKUP(Table36[Level],'DMG Tables'!A:A,'DMG Tables'!D:D)/LOOKUP(A528,'DMG Tables'!G:G,'DMG Tables'!H:H)</f>
        <v>168.75</v>
      </c>
      <c r="E528" s="11">
        <f>Table36[Players]*LOOKUP(Table36[Level],'DMG Tables'!A:A,'DMG Tables'!E:E)/LOOKUP(A528,'DMG Tables'!G:G,'DMG Tables'!H:H)</f>
        <v>300</v>
      </c>
    </row>
    <row r="529" spans="1:5" x14ac:dyDescent="0.3">
      <c r="A529" s="11">
        <v>528</v>
      </c>
      <c r="B529" s="11">
        <f>Table36[Players]*LOOKUP(Table36[Level],'DMG Tables'!A:A,'DMG Tables'!B:B)/LOOKUP(A529,'DMG Tables'!G:G,'DMG Tables'!H:H)</f>
        <v>56.25</v>
      </c>
      <c r="C529" s="11">
        <f>Table36[Players]*LOOKUP(Table36[Level],'DMG Tables'!A:A,'DMG Tables'!C:C)/LOOKUP(A529,'DMG Tables'!G:G,'DMG Tables'!H:H)</f>
        <v>112.5</v>
      </c>
      <c r="D529" s="11">
        <f>Table36[Players]*LOOKUP(Table36[Level],'DMG Tables'!A:A,'DMG Tables'!D:D)/LOOKUP(A529,'DMG Tables'!G:G,'DMG Tables'!H:H)</f>
        <v>168.75</v>
      </c>
      <c r="E529" s="11">
        <f>Table36[Players]*LOOKUP(Table36[Level],'DMG Tables'!A:A,'DMG Tables'!E:E)/LOOKUP(A529,'DMG Tables'!G:G,'DMG Tables'!H:H)</f>
        <v>300</v>
      </c>
    </row>
    <row r="530" spans="1:5" x14ac:dyDescent="0.3">
      <c r="A530" s="11">
        <v>529</v>
      </c>
      <c r="B530" s="11">
        <f>Table36[Players]*LOOKUP(Table36[Level],'DMG Tables'!A:A,'DMG Tables'!B:B)/LOOKUP(A530,'DMG Tables'!G:G,'DMG Tables'!H:H)</f>
        <v>56.25</v>
      </c>
      <c r="C530" s="11">
        <f>Table36[Players]*LOOKUP(Table36[Level],'DMG Tables'!A:A,'DMG Tables'!C:C)/LOOKUP(A530,'DMG Tables'!G:G,'DMG Tables'!H:H)</f>
        <v>112.5</v>
      </c>
      <c r="D530" s="11">
        <f>Table36[Players]*LOOKUP(Table36[Level],'DMG Tables'!A:A,'DMG Tables'!D:D)/LOOKUP(A530,'DMG Tables'!G:G,'DMG Tables'!H:H)</f>
        <v>168.75</v>
      </c>
      <c r="E530" s="11">
        <f>Table36[Players]*LOOKUP(Table36[Level],'DMG Tables'!A:A,'DMG Tables'!E:E)/LOOKUP(A530,'DMG Tables'!G:G,'DMG Tables'!H:H)</f>
        <v>300</v>
      </c>
    </row>
    <row r="531" spans="1:5" x14ac:dyDescent="0.3">
      <c r="A531" s="11">
        <v>530</v>
      </c>
      <c r="B531" s="11">
        <f>Table36[Players]*LOOKUP(Table36[Level],'DMG Tables'!A:A,'DMG Tables'!B:B)/LOOKUP(A531,'DMG Tables'!G:G,'DMG Tables'!H:H)</f>
        <v>56.25</v>
      </c>
      <c r="C531" s="11">
        <f>Table36[Players]*LOOKUP(Table36[Level],'DMG Tables'!A:A,'DMG Tables'!C:C)/LOOKUP(A531,'DMG Tables'!G:G,'DMG Tables'!H:H)</f>
        <v>112.5</v>
      </c>
      <c r="D531" s="11">
        <f>Table36[Players]*LOOKUP(Table36[Level],'DMG Tables'!A:A,'DMG Tables'!D:D)/LOOKUP(A531,'DMG Tables'!G:G,'DMG Tables'!H:H)</f>
        <v>168.75</v>
      </c>
      <c r="E531" s="11">
        <f>Table36[Players]*LOOKUP(Table36[Level],'DMG Tables'!A:A,'DMG Tables'!E:E)/LOOKUP(A531,'DMG Tables'!G:G,'DMG Tables'!H:H)</f>
        <v>300</v>
      </c>
    </row>
    <row r="532" spans="1:5" x14ac:dyDescent="0.3">
      <c r="A532" s="11">
        <v>531</v>
      </c>
      <c r="B532" s="11">
        <f>Table36[Players]*LOOKUP(Table36[Level],'DMG Tables'!A:A,'DMG Tables'!B:B)/LOOKUP(A532,'DMG Tables'!G:G,'DMG Tables'!H:H)</f>
        <v>56.25</v>
      </c>
      <c r="C532" s="11">
        <f>Table36[Players]*LOOKUP(Table36[Level],'DMG Tables'!A:A,'DMG Tables'!C:C)/LOOKUP(A532,'DMG Tables'!G:G,'DMG Tables'!H:H)</f>
        <v>112.5</v>
      </c>
      <c r="D532" s="11">
        <f>Table36[Players]*LOOKUP(Table36[Level],'DMG Tables'!A:A,'DMG Tables'!D:D)/LOOKUP(A532,'DMG Tables'!G:G,'DMG Tables'!H:H)</f>
        <v>168.75</v>
      </c>
      <c r="E532" s="11">
        <f>Table36[Players]*LOOKUP(Table36[Level],'DMG Tables'!A:A,'DMG Tables'!E:E)/LOOKUP(A532,'DMG Tables'!G:G,'DMG Tables'!H:H)</f>
        <v>300</v>
      </c>
    </row>
    <row r="533" spans="1:5" x14ac:dyDescent="0.3">
      <c r="A533" s="11">
        <v>532</v>
      </c>
      <c r="B533" s="11">
        <f>Table36[Players]*LOOKUP(Table36[Level],'DMG Tables'!A:A,'DMG Tables'!B:B)/LOOKUP(A533,'DMG Tables'!G:G,'DMG Tables'!H:H)</f>
        <v>56.25</v>
      </c>
      <c r="C533" s="11">
        <f>Table36[Players]*LOOKUP(Table36[Level],'DMG Tables'!A:A,'DMG Tables'!C:C)/LOOKUP(A533,'DMG Tables'!G:G,'DMG Tables'!H:H)</f>
        <v>112.5</v>
      </c>
      <c r="D533" s="11">
        <f>Table36[Players]*LOOKUP(Table36[Level],'DMG Tables'!A:A,'DMG Tables'!D:D)/LOOKUP(A533,'DMG Tables'!G:G,'DMG Tables'!H:H)</f>
        <v>168.75</v>
      </c>
      <c r="E533" s="11">
        <f>Table36[Players]*LOOKUP(Table36[Level],'DMG Tables'!A:A,'DMG Tables'!E:E)/LOOKUP(A533,'DMG Tables'!G:G,'DMG Tables'!H:H)</f>
        <v>300</v>
      </c>
    </row>
    <row r="534" spans="1:5" x14ac:dyDescent="0.3">
      <c r="A534" s="11">
        <v>533</v>
      </c>
      <c r="B534" s="11">
        <f>Table36[Players]*LOOKUP(Table36[Level],'DMG Tables'!A:A,'DMG Tables'!B:B)/LOOKUP(A534,'DMG Tables'!G:G,'DMG Tables'!H:H)</f>
        <v>56.25</v>
      </c>
      <c r="C534" s="11">
        <f>Table36[Players]*LOOKUP(Table36[Level],'DMG Tables'!A:A,'DMG Tables'!C:C)/LOOKUP(A534,'DMG Tables'!G:G,'DMG Tables'!H:H)</f>
        <v>112.5</v>
      </c>
      <c r="D534" s="11">
        <f>Table36[Players]*LOOKUP(Table36[Level],'DMG Tables'!A:A,'DMG Tables'!D:D)/LOOKUP(A534,'DMG Tables'!G:G,'DMG Tables'!H:H)</f>
        <v>168.75</v>
      </c>
      <c r="E534" s="11">
        <f>Table36[Players]*LOOKUP(Table36[Level],'DMG Tables'!A:A,'DMG Tables'!E:E)/LOOKUP(A534,'DMG Tables'!G:G,'DMG Tables'!H:H)</f>
        <v>300</v>
      </c>
    </row>
    <row r="535" spans="1:5" x14ac:dyDescent="0.3">
      <c r="A535" s="11">
        <v>534</v>
      </c>
      <c r="B535" s="11">
        <f>Table36[Players]*LOOKUP(Table36[Level],'DMG Tables'!A:A,'DMG Tables'!B:B)/LOOKUP(A535,'DMG Tables'!G:G,'DMG Tables'!H:H)</f>
        <v>56.25</v>
      </c>
      <c r="C535" s="11">
        <f>Table36[Players]*LOOKUP(Table36[Level],'DMG Tables'!A:A,'DMG Tables'!C:C)/LOOKUP(A535,'DMG Tables'!G:G,'DMG Tables'!H:H)</f>
        <v>112.5</v>
      </c>
      <c r="D535" s="11">
        <f>Table36[Players]*LOOKUP(Table36[Level],'DMG Tables'!A:A,'DMG Tables'!D:D)/LOOKUP(A535,'DMG Tables'!G:G,'DMG Tables'!H:H)</f>
        <v>168.75</v>
      </c>
      <c r="E535" s="11">
        <f>Table36[Players]*LOOKUP(Table36[Level],'DMG Tables'!A:A,'DMG Tables'!E:E)/LOOKUP(A535,'DMG Tables'!G:G,'DMG Tables'!H:H)</f>
        <v>300</v>
      </c>
    </row>
    <row r="536" spans="1:5" x14ac:dyDescent="0.3">
      <c r="A536" s="11">
        <v>535</v>
      </c>
      <c r="B536" s="11">
        <f>Table36[Players]*LOOKUP(Table36[Level],'DMG Tables'!A:A,'DMG Tables'!B:B)/LOOKUP(A536,'DMG Tables'!G:G,'DMG Tables'!H:H)</f>
        <v>56.25</v>
      </c>
      <c r="C536" s="11">
        <f>Table36[Players]*LOOKUP(Table36[Level],'DMG Tables'!A:A,'DMG Tables'!C:C)/LOOKUP(A536,'DMG Tables'!G:G,'DMG Tables'!H:H)</f>
        <v>112.5</v>
      </c>
      <c r="D536" s="11">
        <f>Table36[Players]*LOOKUP(Table36[Level],'DMG Tables'!A:A,'DMG Tables'!D:D)/LOOKUP(A536,'DMG Tables'!G:G,'DMG Tables'!H:H)</f>
        <v>168.75</v>
      </c>
      <c r="E536" s="11">
        <f>Table36[Players]*LOOKUP(Table36[Level],'DMG Tables'!A:A,'DMG Tables'!E:E)/LOOKUP(A536,'DMG Tables'!G:G,'DMG Tables'!H:H)</f>
        <v>300</v>
      </c>
    </row>
    <row r="537" spans="1:5" x14ac:dyDescent="0.3">
      <c r="A537" s="11">
        <v>536</v>
      </c>
      <c r="B537" s="11">
        <f>Table36[Players]*LOOKUP(Table36[Level],'DMG Tables'!A:A,'DMG Tables'!B:B)/LOOKUP(A537,'DMG Tables'!G:G,'DMG Tables'!H:H)</f>
        <v>56.25</v>
      </c>
      <c r="C537" s="11">
        <f>Table36[Players]*LOOKUP(Table36[Level],'DMG Tables'!A:A,'DMG Tables'!C:C)/LOOKUP(A537,'DMG Tables'!G:G,'DMG Tables'!H:H)</f>
        <v>112.5</v>
      </c>
      <c r="D537" s="11">
        <f>Table36[Players]*LOOKUP(Table36[Level],'DMG Tables'!A:A,'DMG Tables'!D:D)/LOOKUP(A537,'DMG Tables'!G:G,'DMG Tables'!H:H)</f>
        <v>168.75</v>
      </c>
      <c r="E537" s="11">
        <f>Table36[Players]*LOOKUP(Table36[Level],'DMG Tables'!A:A,'DMG Tables'!E:E)/LOOKUP(A537,'DMG Tables'!G:G,'DMG Tables'!H:H)</f>
        <v>300</v>
      </c>
    </row>
    <row r="538" spans="1:5" x14ac:dyDescent="0.3">
      <c r="A538" s="11">
        <v>537</v>
      </c>
      <c r="B538" s="11">
        <f>Table36[Players]*LOOKUP(Table36[Level],'DMG Tables'!A:A,'DMG Tables'!B:B)/LOOKUP(A538,'DMG Tables'!G:G,'DMG Tables'!H:H)</f>
        <v>56.25</v>
      </c>
      <c r="C538" s="11">
        <f>Table36[Players]*LOOKUP(Table36[Level],'DMG Tables'!A:A,'DMG Tables'!C:C)/LOOKUP(A538,'DMG Tables'!G:G,'DMG Tables'!H:H)</f>
        <v>112.5</v>
      </c>
      <c r="D538" s="11">
        <f>Table36[Players]*LOOKUP(Table36[Level],'DMG Tables'!A:A,'DMG Tables'!D:D)/LOOKUP(A538,'DMG Tables'!G:G,'DMG Tables'!H:H)</f>
        <v>168.75</v>
      </c>
      <c r="E538" s="11">
        <f>Table36[Players]*LOOKUP(Table36[Level],'DMG Tables'!A:A,'DMG Tables'!E:E)/LOOKUP(A538,'DMG Tables'!G:G,'DMG Tables'!H:H)</f>
        <v>300</v>
      </c>
    </row>
    <row r="539" spans="1:5" x14ac:dyDescent="0.3">
      <c r="A539" s="11">
        <v>538</v>
      </c>
      <c r="B539" s="11">
        <f>Table36[Players]*LOOKUP(Table36[Level],'DMG Tables'!A:A,'DMG Tables'!B:B)/LOOKUP(A539,'DMG Tables'!G:G,'DMG Tables'!H:H)</f>
        <v>56.25</v>
      </c>
      <c r="C539" s="11">
        <f>Table36[Players]*LOOKUP(Table36[Level],'DMG Tables'!A:A,'DMG Tables'!C:C)/LOOKUP(A539,'DMG Tables'!G:G,'DMG Tables'!H:H)</f>
        <v>112.5</v>
      </c>
      <c r="D539" s="11">
        <f>Table36[Players]*LOOKUP(Table36[Level],'DMG Tables'!A:A,'DMG Tables'!D:D)/LOOKUP(A539,'DMG Tables'!G:G,'DMG Tables'!H:H)</f>
        <v>168.75</v>
      </c>
      <c r="E539" s="11">
        <f>Table36[Players]*LOOKUP(Table36[Level],'DMG Tables'!A:A,'DMG Tables'!E:E)/LOOKUP(A539,'DMG Tables'!G:G,'DMG Tables'!H:H)</f>
        <v>300</v>
      </c>
    </row>
    <row r="540" spans="1:5" x14ac:dyDescent="0.3">
      <c r="A540" s="11">
        <v>539</v>
      </c>
      <c r="B540" s="11">
        <f>Table36[Players]*LOOKUP(Table36[Level],'DMG Tables'!A:A,'DMG Tables'!B:B)/LOOKUP(A540,'DMG Tables'!G:G,'DMG Tables'!H:H)</f>
        <v>56.25</v>
      </c>
      <c r="C540" s="11">
        <f>Table36[Players]*LOOKUP(Table36[Level],'DMG Tables'!A:A,'DMG Tables'!C:C)/LOOKUP(A540,'DMG Tables'!G:G,'DMG Tables'!H:H)</f>
        <v>112.5</v>
      </c>
      <c r="D540" s="11">
        <f>Table36[Players]*LOOKUP(Table36[Level],'DMG Tables'!A:A,'DMG Tables'!D:D)/LOOKUP(A540,'DMG Tables'!G:G,'DMG Tables'!H:H)</f>
        <v>168.75</v>
      </c>
      <c r="E540" s="11">
        <f>Table36[Players]*LOOKUP(Table36[Level],'DMG Tables'!A:A,'DMG Tables'!E:E)/LOOKUP(A540,'DMG Tables'!G:G,'DMG Tables'!H:H)</f>
        <v>300</v>
      </c>
    </row>
    <row r="541" spans="1:5" x14ac:dyDescent="0.3">
      <c r="A541" s="11">
        <v>540</v>
      </c>
      <c r="B541" s="11">
        <f>Table36[Players]*LOOKUP(Table36[Level],'DMG Tables'!A:A,'DMG Tables'!B:B)/LOOKUP(A541,'DMG Tables'!G:G,'DMG Tables'!H:H)</f>
        <v>56.25</v>
      </c>
      <c r="C541" s="11">
        <f>Table36[Players]*LOOKUP(Table36[Level],'DMG Tables'!A:A,'DMG Tables'!C:C)/LOOKUP(A541,'DMG Tables'!G:G,'DMG Tables'!H:H)</f>
        <v>112.5</v>
      </c>
      <c r="D541" s="11">
        <f>Table36[Players]*LOOKUP(Table36[Level],'DMG Tables'!A:A,'DMG Tables'!D:D)/LOOKUP(A541,'DMG Tables'!G:G,'DMG Tables'!H:H)</f>
        <v>168.75</v>
      </c>
      <c r="E541" s="11">
        <f>Table36[Players]*LOOKUP(Table36[Level],'DMG Tables'!A:A,'DMG Tables'!E:E)/LOOKUP(A541,'DMG Tables'!G:G,'DMG Tables'!H:H)</f>
        <v>300</v>
      </c>
    </row>
    <row r="542" spans="1:5" x14ac:dyDescent="0.3">
      <c r="A542" s="11">
        <v>541</v>
      </c>
      <c r="B542" s="11">
        <f>Table36[Players]*LOOKUP(Table36[Level],'DMG Tables'!A:A,'DMG Tables'!B:B)/LOOKUP(A542,'DMG Tables'!G:G,'DMG Tables'!H:H)</f>
        <v>56.25</v>
      </c>
      <c r="C542" s="11">
        <f>Table36[Players]*LOOKUP(Table36[Level],'DMG Tables'!A:A,'DMG Tables'!C:C)/LOOKUP(A542,'DMG Tables'!G:G,'DMG Tables'!H:H)</f>
        <v>112.5</v>
      </c>
      <c r="D542" s="11">
        <f>Table36[Players]*LOOKUP(Table36[Level],'DMG Tables'!A:A,'DMG Tables'!D:D)/LOOKUP(A542,'DMG Tables'!G:G,'DMG Tables'!H:H)</f>
        <v>168.75</v>
      </c>
      <c r="E542" s="11">
        <f>Table36[Players]*LOOKUP(Table36[Level],'DMG Tables'!A:A,'DMG Tables'!E:E)/LOOKUP(A542,'DMG Tables'!G:G,'DMG Tables'!H:H)</f>
        <v>300</v>
      </c>
    </row>
    <row r="543" spans="1:5" x14ac:dyDescent="0.3">
      <c r="A543" s="11">
        <v>542</v>
      </c>
      <c r="B543" s="11">
        <f>Table36[Players]*LOOKUP(Table36[Level],'DMG Tables'!A:A,'DMG Tables'!B:B)/LOOKUP(A543,'DMG Tables'!G:G,'DMG Tables'!H:H)</f>
        <v>56.25</v>
      </c>
      <c r="C543" s="11">
        <f>Table36[Players]*LOOKUP(Table36[Level],'DMG Tables'!A:A,'DMG Tables'!C:C)/LOOKUP(A543,'DMG Tables'!G:G,'DMG Tables'!H:H)</f>
        <v>112.5</v>
      </c>
      <c r="D543" s="11">
        <f>Table36[Players]*LOOKUP(Table36[Level],'DMG Tables'!A:A,'DMG Tables'!D:D)/LOOKUP(A543,'DMG Tables'!G:G,'DMG Tables'!H:H)</f>
        <v>168.75</v>
      </c>
      <c r="E543" s="11">
        <f>Table36[Players]*LOOKUP(Table36[Level],'DMG Tables'!A:A,'DMG Tables'!E:E)/LOOKUP(A543,'DMG Tables'!G:G,'DMG Tables'!H:H)</f>
        <v>300</v>
      </c>
    </row>
    <row r="544" spans="1:5" x14ac:dyDescent="0.3">
      <c r="A544" s="11">
        <v>543</v>
      </c>
      <c r="B544" s="11">
        <f>Table36[Players]*LOOKUP(Table36[Level],'DMG Tables'!A:A,'DMG Tables'!B:B)/LOOKUP(A544,'DMG Tables'!G:G,'DMG Tables'!H:H)</f>
        <v>56.25</v>
      </c>
      <c r="C544" s="11">
        <f>Table36[Players]*LOOKUP(Table36[Level],'DMG Tables'!A:A,'DMG Tables'!C:C)/LOOKUP(A544,'DMG Tables'!G:G,'DMG Tables'!H:H)</f>
        <v>112.5</v>
      </c>
      <c r="D544" s="11">
        <f>Table36[Players]*LOOKUP(Table36[Level],'DMG Tables'!A:A,'DMG Tables'!D:D)/LOOKUP(A544,'DMG Tables'!G:G,'DMG Tables'!H:H)</f>
        <v>168.75</v>
      </c>
      <c r="E544" s="11">
        <f>Table36[Players]*LOOKUP(Table36[Level],'DMG Tables'!A:A,'DMG Tables'!E:E)/LOOKUP(A544,'DMG Tables'!G:G,'DMG Tables'!H:H)</f>
        <v>300</v>
      </c>
    </row>
    <row r="545" spans="1:5" x14ac:dyDescent="0.3">
      <c r="A545" s="11">
        <v>544</v>
      </c>
      <c r="B545" s="11">
        <f>Table36[Players]*LOOKUP(Table36[Level],'DMG Tables'!A:A,'DMG Tables'!B:B)/LOOKUP(A545,'DMG Tables'!G:G,'DMG Tables'!H:H)</f>
        <v>56.25</v>
      </c>
      <c r="C545" s="11">
        <f>Table36[Players]*LOOKUP(Table36[Level],'DMG Tables'!A:A,'DMG Tables'!C:C)/LOOKUP(A545,'DMG Tables'!G:G,'DMG Tables'!H:H)</f>
        <v>112.5</v>
      </c>
      <c r="D545" s="11">
        <f>Table36[Players]*LOOKUP(Table36[Level],'DMG Tables'!A:A,'DMG Tables'!D:D)/LOOKUP(A545,'DMG Tables'!G:G,'DMG Tables'!H:H)</f>
        <v>168.75</v>
      </c>
      <c r="E545" s="11">
        <f>Table36[Players]*LOOKUP(Table36[Level],'DMG Tables'!A:A,'DMG Tables'!E:E)/LOOKUP(A545,'DMG Tables'!G:G,'DMG Tables'!H:H)</f>
        <v>300</v>
      </c>
    </row>
    <row r="546" spans="1:5" x14ac:dyDescent="0.3">
      <c r="A546" s="11">
        <v>545</v>
      </c>
      <c r="B546" s="11">
        <f>Table36[Players]*LOOKUP(Table36[Level],'DMG Tables'!A:A,'DMG Tables'!B:B)/LOOKUP(A546,'DMG Tables'!G:G,'DMG Tables'!H:H)</f>
        <v>56.25</v>
      </c>
      <c r="C546" s="11">
        <f>Table36[Players]*LOOKUP(Table36[Level],'DMG Tables'!A:A,'DMG Tables'!C:C)/LOOKUP(A546,'DMG Tables'!G:G,'DMG Tables'!H:H)</f>
        <v>112.5</v>
      </c>
      <c r="D546" s="11">
        <f>Table36[Players]*LOOKUP(Table36[Level],'DMG Tables'!A:A,'DMG Tables'!D:D)/LOOKUP(A546,'DMG Tables'!G:G,'DMG Tables'!H:H)</f>
        <v>168.75</v>
      </c>
      <c r="E546" s="11">
        <f>Table36[Players]*LOOKUP(Table36[Level],'DMG Tables'!A:A,'DMG Tables'!E:E)/LOOKUP(A546,'DMG Tables'!G:G,'DMG Tables'!H:H)</f>
        <v>300</v>
      </c>
    </row>
    <row r="547" spans="1:5" x14ac:dyDescent="0.3">
      <c r="A547" s="11">
        <v>546</v>
      </c>
      <c r="B547" s="11">
        <f>Table36[Players]*LOOKUP(Table36[Level],'DMG Tables'!A:A,'DMG Tables'!B:B)/LOOKUP(A547,'DMG Tables'!G:G,'DMG Tables'!H:H)</f>
        <v>56.25</v>
      </c>
      <c r="C547" s="11">
        <f>Table36[Players]*LOOKUP(Table36[Level],'DMG Tables'!A:A,'DMG Tables'!C:C)/LOOKUP(A547,'DMG Tables'!G:G,'DMG Tables'!H:H)</f>
        <v>112.5</v>
      </c>
      <c r="D547" s="11">
        <f>Table36[Players]*LOOKUP(Table36[Level],'DMG Tables'!A:A,'DMG Tables'!D:D)/LOOKUP(A547,'DMG Tables'!G:G,'DMG Tables'!H:H)</f>
        <v>168.75</v>
      </c>
      <c r="E547" s="11">
        <f>Table36[Players]*LOOKUP(Table36[Level],'DMG Tables'!A:A,'DMG Tables'!E:E)/LOOKUP(A547,'DMG Tables'!G:G,'DMG Tables'!H:H)</f>
        <v>300</v>
      </c>
    </row>
    <row r="548" spans="1:5" x14ac:dyDescent="0.3">
      <c r="A548" s="11">
        <v>547</v>
      </c>
      <c r="B548" s="11">
        <f>Table36[Players]*LOOKUP(Table36[Level],'DMG Tables'!A:A,'DMG Tables'!B:B)/LOOKUP(A548,'DMG Tables'!G:G,'DMG Tables'!H:H)</f>
        <v>56.25</v>
      </c>
      <c r="C548" s="11">
        <f>Table36[Players]*LOOKUP(Table36[Level],'DMG Tables'!A:A,'DMG Tables'!C:C)/LOOKUP(A548,'DMG Tables'!G:G,'DMG Tables'!H:H)</f>
        <v>112.5</v>
      </c>
      <c r="D548" s="11">
        <f>Table36[Players]*LOOKUP(Table36[Level],'DMG Tables'!A:A,'DMG Tables'!D:D)/LOOKUP(A548,'DMG Tables'!G:G,'DMG Tables'!H:H)</f>
        <v>168.75</v>
      </c>
      <c r="E548" s="11">
        <f>Table36[Players]*LOOKUP(Table36[Level],'DMG Tables'!A:A,'DMG Tables'!E:E)/LOOKUP(A548,'DMG Tables'!G:G,'DMG Tables'!H:H)</f>
        <v>300</v>
      </c>
    </row>
    <row r="549" spans="1:5" x14ac:dyDescent="0.3">
      <c r="A549" s="11">
        <v>548</v>
      </c>
      <c r="B549" s="11">
        <f>Table36[Players]*LOOKUP(Table36[Level],'DMG Tables'!A:A,'DMG Tables'!B:B)/LOOKUP(A549,'DMG Tables'!G:G,'DMG Tables'!H:H)</f>
        <v>56.25</v>
      </c>
      <c r="C549" s="11">
        <f>Table36[Players]*LOOKUP(Table36[Level],'DMG Tables'!A:A,'DMG Tables'!C:C)/LOOKUP(A549,'DMG Tables'!G:G,'DMG Tables'!H:H)</f>
        <v>112.5</v>
      </c>
      <c r="D549" s="11">
        <f>Table36[Players]*LOOKUP(Table36[Level],'DMG Tables'!A:A,'DMG Tables'!D:D)/LOOKUP(A549,'DMG Tables'!G:G,'DMG Tables'!H:H)</f>
        <v>168.75</v>
      </c>
      <c r="E549" s="11">
        <f>Table36[Players]*LOOKUP(Table36[Level],'DMG Tables'!A:A,'DMG Tables'!E:E)/LOOKUP(A549,'DMG Tables'!G:G,'DMG Tables'!H:H)</f>
        <v>300</v>
      </c>
    </row>
    <row r="550" spans="1:5" x14ac:dyDescent="0.3">
      <c r="A550" s="11">
        <v>549</v>
      </c>
      <c r="B550" s="11">
        <f>Table36[Players]*LOOKUP(Table36[Level],'DMG Tables'!A:A,'DMG Tables'!B:B)/LOOKUP(A550,'DMG Tables'!G:G,'DMG Tables'!H:H)</f>
        <v>56.25</v>
      </c>
      <c r="C550" s="11">
        <f>Table36[Players]*LOOKUP(Table36[Level],'DMG Tables'!A:A,'DMG Tables'!C:C)/LOOKUP(A550,'DMG Tables'!G:G,'DMG Tables'!H:H)</f>
        <v>112.5</v>
      </c>
      <c r="D550" s="11">
        <f>Table36[Players]*LOOKUP(Table36[Level],'DMG Tables'!A:A,'DMG Tables'!D:D)/LOOKUP(A550,'DMG Tables'!G:G,'DMG Tables'!H:H)</f>
        <v>168.75</v>
      </c>
      <c r="E550" s="11">
        <f>Table36[Players]*LOOKUP(Table36[Level],'DMG Tables'!A:A,'DMG Tables'!E:E)/LOOKUP(A550,'DMG Tables'!G:G,'DMG Tables'!H:H)</f>
        <v>300</v>
      </c>
    </row>
    <row r="551" spans="1:5" x14ac:dyDescent="0.3">
      <c r="A551" s="11">
        <v>550</v>
      </c>
      <c r="B551" s="11">
        <f>Table36[Players]*LOOKUP(Table36[Level],'DMG Tables'!A:A,'DMG Tables'!B:B)/LOOKUP(A551,'DMG Tables'!G:G,'DMG Tables'!H:H)</f>
        <v>56.25</v>
      </c>
      <c r="C551" s="11">
        <f>Table36[Players]*LOOKUP(Table36[Level],'DMG Tables'!A:A,'DMG Tables'!C:C)/LOOKUP(A551,'DMG Tables'!G:G,'DMG Tables'!H:H)</f>
        <v>112.5</v>
      </c>
      <c r="D551" s="11">
        <f>Table36[Players]*LOOKUP(Table36[Level],'DMG Tables'!A:A,'DMG Tables'!D:D)/LOOKUP(A551,'DMG Tables'!G:G,'DMG Tables'!H:H)</f>
        <v>168.75</v>
      </c>
      <c r="E551" s="11">
        <f>Table36[Players]*LOOKUP(Table36[Level],'DMG Tables'!A:A,'DMG Tables'!E:E)/LOOKUP(A551,'DMG Tables'!G:G,'DMG Tables'!H:H)</f>
        <v>300</v>
      </c>
    </row>
    <row r="552" spans="1:5" x14ac:dyDescent="0.3">
      <c r="A552" s="11">
        <v>551</v>
      </c>
      <c r="B552" s="11">
        <f>Table36[Players]*LOOKUP(Table36[Level],'DMG Tables'!A:A,'DMG Tables'!B:B)/LOOKUP(A552,'DMG Tables'!G:G,'DMG Tables'!H:H)</f>
        <v>56.25</v>
      </c>
      <c r="C552" s="11">
        <f>Table36[Players]*LOOKUP(Table36[Level],'DMG Tables'!A:A,'DMG Tables'!C:C)/LOOKUP(A552,'DMG Tables'!G:G,'DMG Tables'!H:H)</f>
        <v>112.5</v>
      </c>
      <c r="D552" s="11">
        <f>Table36[Players]*LOOKUP(Table36[Level],'DMG Tables'!A:A,'DMG Tables'!D:D)/LOOKUP(A552,'DMG Tables'!G:G,'DMG Tables'!H:H)</f>
        <v>168.75</v>
      </c>
      <c r="E552" s="11">
        <f>Table36[Players]*LOOKUP(Table36[Level],'DMG Tables'!A:A,'DMG Tables'!E:E)/LOOKUP(A552,'DMG Tables'!G:G,'DMG Tables'!H:H)</f>
        <v>300</v>
      </c>
    </row>
    <row r="553" spans="1:5" x14ac:dyDescent="0.3">
      <c r="A553" s="11">
        <v>552</v>
      </c>
      <c r="B553" s="11">
        <f>Table36[Players]*LOOKUP(Table36[Level],'DMG Tables'!A:A,'DMG Tables'!B:B)/LOOKUP(A553,'DMG Tables'!G:G,'DMG Tables'!H:H)</f>
        <v>56.25</v>
      </c>
      <c r="C553" s="11">
        <f>Table36[Players]*LOOKUP(Table36[Level],'DMG Tables'!A:A,'DMG Tables'!C:C)/LOOKUP(A553,'DMG Tables'!G:G,'DMG Tables'!H:H)</f>
        <v>112.5</v>
      </c>
      <c r="D553" s="11">
        <f>Table36[Players]*LOOKUP(Table36[Level],'DMG Tables'!A:A,'DMG Tables'!D:D)/LOOKUP(A553,'DMG Tables'!G:G,'DMG Tables'!H:H)</f>
        <v>168.75</v>
      </c>
      <c r="E553" s="11">
        <f>Table36[Players]*LOOKUP(Table36[Level],'DMG Tables'!A:A,'DMG Tables'!E:E)/LOOKUP(A553,'DMG Tables'!G:G,'DMG Tables'!H:H)</f>
        <v>300</v>
      </c>
    </row>
    <row r="554" spans="1:5" x14ac:dyDescent="0.3">
      <c r="A554" s="11">
        <v>553</v>
      </c>
      <c r="B554" s="11">
        <f>Table36[Players]*LOOKUP(Table36[Level],'DMG Tables'!A:A,'DMG Tables'!B:B)/LOOKUP(A554,'DMG Tables'!G:G,'DMG Tables'!H:H)</f>
        <v>56.25</v>
      </c>
      <c r="C554" s="11">
        <f>Table36[Players]*LOOKUP(Table36[Level],'DMG Tables'!A:A,'DMG Tables'!C:C)/LOOKUP(A554,'DMG Tables'!G:G,'DMG Tables'!H:H)</f>
        <v>112.5</v>
      </c>
      <c r="D554" s="11">
        <f>Table36[Players]*LOOKUP(Table36[Level],'DMG Tables'!A:A,'DMG Tables'!D:D)/LOOKUP(A554,'DMG Tables'!G:G,'DMG Tables'!H:H)</f>
        <v>168.75</v>
      </c>
      <c r="E554" s="11">
        <f>Table36[Players]*LOOKUP(Table36[Level],'DMG Tables'!A:A,'DMG Tables'!E:E)/LOOKUP(A554,'DMG Tables'!G:G,'DMG Tables'!H:H)</f>
        <v>300</v>
      </c>
    </row>
    <row r="555" spans="1:5" x14ac:dyDescent="0.3">
      <c r="A555" s="11">
        <v>554</v>
      </c>
      <c r="B555" s="11">
        <f>Table36[Players]*LOOKUP(Table36[Level],'DMG Tables'!A:A,'DMG Tables'!B:B)/LOOKUP(A555,'DMG Tables'!G:G,'DMG Tables'!H:H)</f>
        <v>56.25</v>
      </c>
      <c r="C555" s="11">
        <f>Table36[Players]*LOOKUP(Table36[Level],'DMG Tables'!A:A,'DMG Tables'!C:C)/LOOKUP(A555,'DMG Tables'!G:G,'DMG Tables'!H:H)</f>
        <v>112.5</v>
      </c>
      <c r="D555" s="11">
        <f>Table36[Players]*LOOKUP(Table36[Level],'DMG Tables'!A:A,'DMG Tables'!D:D)/LOOKUP(A555,'DMG Tables'!G:G,'DMG Tables'!H:H)</f>
        <v>168.75</v>
      </c>
      <c r="E555" s="11">
        <f>Table36[Players]*LOOKUP(Table36[Level],'DMG Tables'!A:A,'DMG Tables'!E:E)/LOOKUP(A555,'DMG Tables'!G:G,'DMG Tables'!H:H)</f>
        <v>300</v>
      </c>
    </row>
    <row r="556" spans="1:5" x14ac:dyDescent="0.3">
      <c r="A556" s="11">
        <v>555</v>
      </c>
      <c r="B556" s="11">
        <f>Table36[Players]*LOOKUP(Table36[Level],'DMG Tables'!A:A,'DMG Tables'!B:B)/LOOKUP(A556,'DMG Tables'!G:G,'DMG Tables'!H:H)</f>
        <v>56.25</v>
      </c>
      <c r="C556" s="11">
        <f>Table36[Players]*LOOKUP(Table36[Level],'DMG Tables'!A:A,'DMG Tables'!C:C)/LOOKUP(A556,'DMG Tables'!G:G,'DMG Tables'!H:H)</f>
        <v>112.5</v>
      </c>
      <c r="D556" s="11">
        <f>Table36[Players]*LOOKUP(Table36[Level],'DMG Tables'!A:A,'DMG Tables'!D:D)/LOOKUP(A556,'DMG Tables'!G:G,'DMG Tables'!H:H)</f>
        <v>168.75</v>
      </c>
      <c r="E556" s="11">
        <f>Table36[Players]*LOOKUP(Table36[Level],'DMG Tables'!A:A,'DMG Tables'!E:E)/LOOKUP(A556,'DMG Tables'!G:G,'DMG Tables'!H:H)</f>
        <v>300</v>
      </c>
    </row>
    <row r="557" spans="1:5" x14ac:dyDescent="0.3">
      <c r="A557" s="11">
        <v>556</v>
      </c>
      <c r="B557" s="11">
        <f>Table36[Players]*LOOKUP(Table36[Level],'DMG Tables'!A:A,'DMG Tables'!B:B)/LOOKUP(A557,'DMG Tables'!G:G,'DMG Tables'!H:H)</f>
        <v>56.25</v>
      </c>
      <c r="C557" s="11">
        <f>Table36[Players]*LOOKUP(Table36[Level],'DMG Tables'!A:A,'DMG Tables'!C:C)/LOOKUP(A557,'DMG Tables'!G:G,'DMG Tables'!H:H)</f>
        <v>112.5</v>
      </c>
      <c r="D557" s="11">
        <f>Table36[Players]*LOOKUP(Table36[Level],'DMG Tables'!A:A,'DMG Tables'!D:D)/LOOKUP(A557,'DMG Tables'!G:G,'DMG Tables'!H:H)</f>
        <v>168.75</v>
      </c>
      <c r="E557" s="11">
        <f>Table36[Players]*LOOKUP(Table36[Level],'DMG Tables'!A:A,'DMG Tables'!E:E)/LOOKUP(A557,'DMG Tables'!G:G,'DMG Tables'!H:H)</f>
        <v>300</v>
      </c>
    </row>
    <row r="558" spans="1:5" x14ac:dyDescent="0.3">
      <c r="A558" s="11">
        <v>557</v>
      </c>
      <c r="B558" s="11">
        <f>Table36[Players]*LOOKUP(Table36[Level],'DMG Tables'!A:A,'DMG Tables'!B:B)/LOOKUP(A558,'DMG Tables'!G:G,'DMG Tables'!H:H)</f>
        <v>56.25</v>
      </c>
      <c r="C558" s="11">
        <f>Table36[Players]*LOOKUP(Table36[Level],'DMG Tables'!A:A,'DMG Tables'!C:C)/LOOKUP(A558,'DMG Tables'!G:G,'DMG Tables'!H:H)</f>
        <v>112.5</v>
      </c>
      <c r="D558" s="11">
        <f>Table36[Players]*LOOKUP(Table36[Level],'DMG Tables'!A:A,'DMG Tables'!D:D)/LOOKUP(A558,'DMG Tables'!G:G,'DMG Tables'!H:H)</f>
        <v>168.75</v>
      </c>
      <c r="E558" s="11">
        <f>Table36[Players]*LOOKUP(Table36[Level],'DMG Tables'!A:A,'DMG Tables'!E:E)/LOOKUP(A558,'DMG Tables'!G:G,'DMG Tables'!H:H)</f>
        <v>300</v>
      </c>
    </row>
    <row r="559" spans="1:5" x14ac:dyDescent="0.3">
      <c r="A559" s="11">
        <v>558</v>
      </c>
      <c r="B559" s="11">
        <f>Table36[Players]*LOOKUP(Table36[Level],'DMG Tables'!A:A,'DMG Tables'!B:B)/LOOKUP(A559,'DMG Tables'!G:G,'DMG Tables'!H:H)</f>
        <v>56.25</v>
      </c>
      <c r="C559" s="11">
        <f>Table36[Players]*LOOKUP(Table36[Level],'DMG Tables'!A:A,'DMG Tables'!C:C)/LOOKUP(A559,'DMG Tables'!G:G,'DMG Tables'!H:H)</f>
        <v>112.5</v>
      </c>
      <c r="D559" s="11">
        <f>Table36[Players]*LOOKUP(Table36[Level],'DMG Tables'!A:A,'DMG Tables'!D:D)/LOOKUP(A559,'DMG Tables'!G:G,'DMG Tables'!H:H)</f>
        <v>168.75</v>
      </c>
      <c r="E559" s="11">
        <f>Table36[Players]*LOOKUP(Table36[Level],'DMG Tables'!A:A,'DMG Tables'!E:E)/LOOKUP(A559,'DMG Tables'!G:G,'DMG Tables'!H:H)</f>
        <v>300</v>
      </c>
    </row>
    <row r="560" spans="1:5" x14ac:dyDescent="0.3">
      <c r="A560" s="11">
        <v>559</v>
      </c>
      <c r="B560" s="11">
        <f>Table36[Players]*LOOKUP(Table36[Level],'DMG Tables'!A:A,'DMG Tables'!B:B)/LOOKUP(A560,'DMG Tables'!G:G,'DMG Tables'!H:H)</f>
        <v>56.25</v>
      </c>
      <c r="C560" s="11">
        <f>Table36[Players]*LOOKUP(Table36[Level],'DMG Tables'!A:A,'DMG Tables'!C:C)/LOOKUP(A560,'DMG Tables'!G:G,'DMG Tables'!H:H)</f>
        <v>112.5</v>
      </c>
      <c r="D560" s="11">
        <f>Table36[Players]*LOOKUP(Table36[Level],'DMG Tables'!A:A,'DMG Tables'!D:D)/LOOKUP(A560,'DMG Tables'!G:G,'DMG Tables'!H:H)</f>
        <v>168.75</v>
      </c>
      <c r="E560" s="11">
        <f>Table36[Players]*LOOKUP(Table36[Level],'DMG Tables'!A:A,'DMG Tables'!E:E)/LOOKUP(A560,'DMG Tables'!G:G,'DMG Tables'!H:H)</f>
        <v>300</v>
      </c>
    </row>
    <row r="561" spans="1:5" x14ac:dyDescent="0.3">
      <c r="A561" s="11">
        <v>560</v>
      </c>
      <c r="B561" s="11">
        <f>Table36[Players]*LOOKUP(Table36[Level],'DMG Tables'!A:A,'DMG Tables'!B:B)/LOOKUP(A561,'DMG Tables'!G:G,'DMG Tables'!H:H)</f>
        <v>56.25</v>
      </c>
      <c r="C561" s="11">
        <f>Table36[Players]*LOOKUP(Table36[Level],'DMG Tables'!A:A,'DMG Tables'!C:C)/LOOKUP(A561,'DMG Tables'!G:G,'DMG Tables'!H:H)</f>
        <v>112.5</v>
      </c>
      <c r="D561" s="11">
        <f>Table36[Players]*LOOKUP(Table36[Level],'DMG Tables'!A:A,'DMG Tables'!D:D)/LOOKUP(A561,'DMG Tables'!G:G,'DMG Tables'!H:H)</f>
        <v>168.75</v>
      </c>
      <c r="E561" s="11">
        <f>Table36[Players]*LOOKUP(Table36[Level],'DMG Tables'!A:A,'DMG Tables'!E:E)/LOOKUP(A561,'DMG Tables'!G:G,'DMG Tables'!H:H)</f>
        <v>300</v>
      </c>
    </row>
    <row r="562" spans="1:5" x14ac:dyDescent="0.3">
      <c r="A562" s="11">
        <v>561</v>
      </c>
      <c r="B562" s="11">
        <f>Table36[Players]*LOOKUP(Table36[Level],'DMG Tables'!A:A,'DMG Tables'!B:B)/LOOKUP(A562,'DMG Tables'!G:G,'DMG Tables'!H:H)</f>
        <v>56.25</v>
      </c>
      <c r="C562" s="11">
        <f>Table36[Players]*LOOKUP(Table36[Level],'DMG Tables'!A:A,'DMG Tables'!C:C)/LOOKUP(A562,'DMG Tables'!G:G,'DMG Tables'!H:H)</f>
        <v>112.5</v>
      </c>
      <c r="D562" s="11">
        <f>Table36[Players]*LOOKUP(Table36[Level],'DMG Tables'!A:A,'DMG Tables'!D:D)/LOOKUP(A562,'DMG Tables'!G:G,'DMG Tables'!H:H)</f>
        <v>168.75</v>
      </c>
      <c r="E562" s="11">
        <f>Table36[Players]*LOOKUP(Table36[Level],'DMG Tables'!A:A,'DMG Tables'!E:E)/LOOKUP(A562,'DMG Tables'!G:G,'DMG Tables'!H:H)</f>
        <v>300</v>
      </c>
    </row>
    <row r="563" spans="1:5" x14ac:dyDescent="0.3">
      <c r="A563" s="11">
        <v>562</v>
      </c>
      <c r="B563" s="11">
        <f>Table36[Players]*LOOKUP(Table36[Level],'DMG Tables'!A:A,'DMG Tables'!B:B)/LOOKUP(A563,'DMG Tables'!G:G,'DMG Tables'!H:H)</f>
        <v>56.25</v>
      </c>
      <c r="C563" s="11">
        <f>Table36[Players]*LOOKUP(Table36[Level],'DMG Tables'!A:A,'DMG Tables'!C:C)/LOOKUP(A563,'DMG Tables'!G:G,'DMG Tables'!H:H)</f>
        <v>112.5</v>
      </c>
      <c r="D563" s="11">
        <f>Table36[Players]*LOOKUP(Table36[Level],'DMG Tables'!A:A,'DMG Tables'!D:D)/LOOKUP(A563,'DMG Tables'!G:G,'DMG Tables'!H:H)</f>
        <v>168.75</v>
      </c>
      <c r="E563" s="11">
        <f>Table36[Players]*LOOKUP(Table36[Level],'DMG Tables'!A:A,'DMG Tables'!E:E)/LOOKUP(A563,'DMG Tables'!G:G,'DMG Tables'!H:H)</f>
        <v>300</v>
      </c>
    </row>
    <row r="564" spans="1:5" x14ac:dyDescent="0.3">
      <c r="A564" s="11">
        <v>563</v>
      </c>
      <c r="B564" s="11">
        <f>Table36[Players]*LOOKUP(Table36[Level],'DMG Tables'!A:A,'DMG Tables'!B:B)/LOOKUP(A564,'DMG Tables'!G:G,'DMG Tables'!H:H)</f>
        <v>56.25</v>
      </c>
      <c r="C564" s="11">
        <f>Table36[Players]*LOOKUP(Table36[Level],'DMG Tables'!A:A,'DMG Tables'!C:C)/LOOKUP(A564,'DMG Tables'!G:G,'DMG Tables'!H:H)</f>
        <v>112.5</v>
      </c>
      <c r="D564" s="11">
        <f>Table36[Players]*LOOKUP(Table36[Level],'DMG Tables'!A:A,'DMG Tables'!D:D)/LOOKUP(A564,'DMG Tables'!G:G,'DMG Tables'!H:H)</f>
        <v>168.75</v>
      </c>
      <c r="E564" s="11">
        <f>Table36[Players]*LOOKUP(Table36[Level],'DMG Tables'!A:A,'DMG Tables'!E:E)/LOOKUP(A564,'DMG Tables'!G:G,'DMG Tables'!H:H)</f>
        <v>300</v>
      </c>
    </row>
    <row r="565" spans="1:5" x14ac:dyDescent="0.3">
      <c r="A565" s="11">
        <v>564</v>
      </c>
      <c r="B565" s="11">
        <f>Table36[Players]*LOOKUP(Table36[Level],'DMG Tables'!A:A,'DMG Tables'!B:B)/LOOKUP(A565,'DMG Tables'!G:G,'DMG Tables'!H:H)</f>
        <v>56.25</v>
      </c>
      <c r="C565" s="11">
        <f>Table36[Players]*LOOKUP(Table36[Level],'DMG Tables'!A:A,'DMG Tables'!C:C)/LOOKUP(A565,'DMG Tables'!G:G,'DMG Tables'!H:H)</f>
        <v>112.5</v>
      </c>
      <c r="D565" s="11">
        <f>Table36[Players]*LOOKUP(Table36[Level],'DMG Tables'!A:A,'DMG Tables'!D:D)/LOOKUP(A565,'DMG Tables'!G:G,'DMG Tables'!H:H)</f>
        <v>168.75</v>
      </c>
      <c r="E565" s="11">
        <f>Table36[Players]*LOOKUP(Table36[Level],'DMG Tables'!A:A,'DMG Tables'!E:E)/LOOKUP(A565,'DMG Tables'!G:G,'DMG Tables'!H:H)</f>
        <v>300</v>
      </c>
    </row>
    <row r="566" spans="1:5" x14ac:dyDescent="0.3">
      <c r="A566" s="11">
        <v>565</v>
      </c>
      <c r="B566" s="11">
        <f>Table36[Players]*LOOKUP(Table36[Level],'DMG Tables'!A:A,'DMG Tables'!B:B)/LOOKUP(A566,'DMG Tables'!G:G,'DMG Tables'!H:H)</f>
        <v>56.25</v>
      </c>
      <c r="C566" s="11">
        <f>Table36[Players]*LOOKUP(Table36[Level],'DMG Tables'!A:A,'DMG Tables'!C:C)/LOOKUP(A566,'DMG Tables'!G:G,'DMG Tables'!H:H)</f>
        <v>112.5</v>
      </c>
      <c r="D566" s="11">
        <f>Table36[Players]*LOOKUP(Table36[Level],'DMG Tables'!A:A,'DMG Tables'!D:D)/LOOKUP(A566,'DMG Tables'!G:G,'DMG Tables'!H:H)</f>
        <v>168.75</v>
      </c>
      <c r="E566" s="11">
        <f>Table36[Players]*LOOKUP(Table36[Level],'DMG Tables'!A:A,'DMG Tables'!E:E)/LOOKUP(A566,'DMG Tables'!G:G,'DMG Tables'!H:H)</f>
        <v>300</v>
      </c>
    </row>
    <row r="567" spans="1:5" x14ac:dyDescent="0.3">
      <c r="A567" s="11">
        <v>566</v>
      </c>
      <c r="B567" s="11">
        <f>Table36[Players]*LOOKUP(Table36[Level],'DMG Tables'!A:A,'DMG Tables'!B:B)/LOOKUP(A567,'DMG Tables'!G:G,'DMG Tables'!H:H)</f>
        <v>56.25</v>
      </c>
      <c r="C567" s="11">
        <f>Table36[Players]*LOOKUP(Table36[Level],'DMG Tables'!A:A,'DMG Tables'!C:C)/LOOKUP(A567,'DMG Tables'!G:G,'DMG Tables'!H:H)</f>
        <v>112.5</v>
      </c>
      <c r="D567" s="11">
        <f>Table36[Players]*LOOKUP(Table36[Level],'DMG Tables'!A:A,'DMG Tables'!D:D)/LOOKUP(A567,'DMG Tables'!G:G,'DMG Tables'!H:H)</f>
        <v>168.75</v>
      </c>
      <c r="E567" s="11">
        <f>Table36[Players]*LOOKUP(Table36[Level],'DMG Tables'!A:A,'DMG Tables'!E:E)/LOOKUP(A567,'DMG Tables'!G:G,'DMG Tables'!H:H)</f>
        <v>300</v>
      </c>
    </row>
    <row r="568" spans="1:5" x14ac:dyDescent="0.3">
      <c r="A568" s="11">
        <v>567</v>
      </c>
      <c r="B568" s="11">
        <f>Table36[Players]*LOOKUP(Table36[Level],'DMG Tables'!A:A,'DMG Tables'!B:B)/LOOKUP(A568,'DMG Tables'!G:G,'DMG Tables'!H:H)</f>
        <v>56.25</v>
      </c>
      <c r="C568" s="11">
        <f>Table36[Players]*LOOKUP(Table36[Level],'DMG Tables'!A:A,'DMG Tables'!C:C)/LOOKUP(A568,'DMG Tables'!G:G,'DMG Tables'!H:H)</f>
        <v>112.5</v>
      </c>
      <c r="D568" s="11">
        <f>Table36[Players]*LOOKUP(Table36[Level],'DMG Tables'!A:A,'DMG Tables'!D:D)/LOOKUP(A568,'DMG Tables'!G:G,'DMG Tables'!H:H)</f>
        <v>168.75</v>
      </c>
      <c r="E568" s="11">
        <f>Table36[Players]*LOOKUP(Table36[Level],'DMG Tables'!A:A,'DMG Tables'!E:E)/LOOKUP(A568,'DMG Tables'!G:G,'DMG Tables'!H:H)</f>
        <v>300</v>
      </c>
    </row>
    <row r="569" spans="1:5" x14ac:dyDescent="0.3">
      <c r="A569" s="11">
        <v>568</v>
      </c>
      <c r="B569" s="11">
        <f>Table36[Players]*LOOKUP(Table36[Level],'DMG Tables'!A:A,'DMG Tables'!B:B)/LOOKUP(A569,'DMG Tables'!G:G,'DMG Tables'!H:H)</f>
        <v>56.25</v>
      </c>
      <c r="C569" s="11">
        <f>Table36[Players]*LOOKUP(Table36[Level],'DMG Tables'!A:A,'DMG Tables'!C:C)/LOOKUP(A569,'DMG Tables'!G:G,'DMG Tables'!H:H)</f>
        <v>112.5</v>
      </c>
      <c r="D569" s="11">
        <f>Table36[Players]*LOOKUP(Table36[Level],'DMG Tables'!A:A,'DMG Tables'!D:D)/LOOKUP(A569,'DMG Tables'!G:G,'DMG Tables'!H:H)</f>
        <v>168.75</v>
      </c>
      <c r="E569" s="11">
        <f>Table36[Players]*LOOKUP(Table36[Level],'DMG Tables'!A:A,'DMG Tables'!E:E)/LOOKUP(A569,'DMG Tables'!G:G,'DMG Tables'!H:H)</f>
        <v>300</v>
      </c>
    </row>
    <row r="570" spans="1:5" x14ac:dyDescent="0.3">
      <c r="A570" s="11">
        <v>569</v>
      </c>
      <c r="B570" s="11">
        <f>Table36[Players]*LOOKUP(Table36[Level],'DMG Tables'!A:A,'DMG Tables'!B:B)/LOOKUP(A570,'DMG Tables'!G:G,'DMG Tables'!H:H)</f>
        <v>56.25</v>
      </c>
      <c r="C570" s="11">
        <f>Table36[Players]*LOOKUP(Table36[Level],'DMG Tables'!A:A,'DMG Tables'!C:C)/LOOKUP(A570,'DMG Tables'!G:G,'DMG Tables'!H:H)</f>
        <v>112.5</v>
      </c>
      <c r="D570" s="11">
        <f>Table36[Players]*LOOKUP(Table36[Level],'DMG Tables'!A:A,'DMG Tables'!D:D)/LOOKUP(A570,'DMG Tables'!G:G,'DMG Tables'!H:H)</f>
        <v>168.75</v>
      </c>
      <c r="E570" s="11">
        <f>Table36[Players]*LOOKUP(Table36[Level],'DMG Tables'!A:A,'DMG Tables'!E:E)/LOOKUP(A570,'DMG Tables'!G:G,'DMG Tables'!H:H)</f>
        <v>300</v>
      </c>
    </row>
    <row r="571" spans="1:5" x14ac:dyDescent="0.3">
      <c r="A571" s="11">
        <v>570</v>
      </c>
      <c r="B571" s="11">
        <f>Table36[Players]*LOOKUP(Table36[Level],'DMG Tables'!A:A,'DMG Tables'!B:B)/LOOKUP(A571,'DMG Tables'!G:G,'DMG Tables'!H:H)</f>
        <v>56.25</v>
      </c>
      <c r="C571" s="11">
        <f>Table36[Players]*LOOKUP(Table36[Level],'DMG Tables'!A:A,'DMG Tables'!C:C)/LOOKUP(A571,'DMG Tables'!G:G,'DMG Tables'!H:H)</f>
        <v>112.5</v>
      </c>
      <c r="D571" s="11">
        <f>Table36[Players]*LOOKUP(Table36[Level],'DMG Tables'!A:A,'DMG Tables'!D:D)/LOOKUP(A571,'DMG Tables'!G:G,'DMG Tables'!H:H)</f>
        <v>168.75</v>
      </c>
      <c r="E571" s="11">
        <f>Table36[Players]*LOOKUP(Table36[Level],'DMG Tables'!A:A,'DMG Tables'!E:E)/LOOKUP(A571,'DMG Tables'!G:G,'DMG Tables'!H:H)</f>
        <v>300</v>
      </c>
    </row>
    <row r="572" spans="1:5" x14ac:dyDescent="0.3">
      <c r="A572" s="11">
        <v>571</v>
      </c>
      <c r="B572" s="11">
        <f>Table36[Players]*LOOKUP(Table36[Level],'DMG Tables'!A:A,'DMG Tables'!B:B)/LOOKUP(A572,'DMG Tables'!G:G,'DMG Tables'!H:H)</f>
        <v>56.25</v>
      </c>
      <c r="C572" s="11">
        <f>Table36[Players]*LOOKUP(Table36[Level],'DMG Tables'!A:A,'DMG Tables'!C:C)/LOOKUP(A572,'DMG Tables'!G:G,'DMG Tables'!H:H)</f>
        <v>112.5</v>
      </c>
      <c r="D572" s="11">
        <f>Table36[Players]*LOOKUP(Table36[Level],'DMG Tables'!A:A,'DMG Tables'!D:D)/LOOKUP(A572,'DMG Tables'!G:G,'DMG Tables'!H:H)</f>
        <v>168.75</v>
      </c>
      <c r="E572" s="11">
        <f>Table36[Players]*LOOKUP(Table36[Level],'DMG Tables'!A:A,'DMG Tables'!E:E)/LOOKUP(A572,'DMG Tables'!G:G,'DMG Tables'!H:H)</f>
        <v>300</v>
      </c>
    </row>
    <row r="573" spans="1:5" x14ac:dyDescent="0.3">
      <c r="A573" s="11">
        <v>572</v>
      </c>
      <c r="B573" s="11">
        <f>Table36[Players]*LOOKUP(Table36[Level],'DMG Tables'!A:A,'DMG Tables'!B:B)/LOOKUP(A573,'DMG Tables'!G:G,'DMG Tables'!H:H)</f>
        <v>56.25</v>
      </c>
      <c r="C573" s="11">
        <f>Table36[Players]*LOOKUP(Table36[Level],'DMG Tables'!A:A,'DMG Tables'!C:C)/LOOKUP(A573,'DMG Tables'!G:G,'DMG Tables'!H:H)</f>
        <v>112.5</v>
      </c>
      <c r="D573" s="11">
        <f>Table36[Players]*LOOKUP(Table36[Level],'DMG Tables'!A:A,'DMG Tables'!D:D)/LOOKUP(A573,'DMG Tables'!G:G,'DMG Tables'!H:H)</f>
        <v>168.75</v>
      </c>
      <c r="E573" s="11">
        <f>Table36[Players]*LOOKUP(Table36[Level],'DMG Tables'!A:A,'DMG Tables'!E:E)/LOOKUP(A573,'DMG Tables'!G:G,'DMG Tables'!H:H)</f>
        <v>300</v>
      </c>
    </row>
    <row r="574" spans="1:5" x14ac:dyDescent="0.3">
      <c r="A574" s="11">
        <v>573</v>
      </c>
      <c r="B574" s="11">
        <f>Table36[Players]*LOOKUP(Table36[Level],'DMG Tables'!A:A,'DMG Tables'!B:B)/LOOKUP(A574,'DMG Tables'!G:G,'DMG Tables'!H:H)</f>
        <v>56.25</v>
      </c>
      <c r="C574" s="11">
        <f>Table36[Players]*LOOKUP(Table36[Level],'DMG Tables'!A:A,'DMG Tables'!C:C)/LOOKUP(A574,'DMG Tables'!G:G,'DMG Tables'!H:H)</f>
        <v>112.5</v>
      </c>
      <c r="D574" s="11">
        <f>Table36[Players]*LOOKUP(Table36[Level],'DMG Tables'!A:A,'DMG Tables'!D:D)/LOOKUP(A574,'DMG Tables'!G:G,'DMG Tables'!H:H)</f>
        <v>168.75</v>
      </c>
      <c r="E574" s="11">
        <f>Table36[Players]*LOOKUP(Table36[Level],'DMG Tables'!A:A,'DMG Tables'!E:E)/LOOKUP(A574,'DMG Tables'!G:G,'DMG Tables'!H:H)</f>
        <v>300</v>
      </c>
    </row>
    <row r="575" spans="1:5" x14ac:dyDescent="0.3">
      <c r="A575" s="11">
        <v>574</v>
      </c>
      <c r="B575" s="11">
        <f>Table36[Players]*LOOKUP(Table36[Level],'DMG Tables'!A:A,'DMG Tables'!B:B)/LOOKUP(A575,'DMG Tables'!G:G,'DMG Tables'!H:H)</f>
        <v>56.25</v>
      </c>
      <c r="C575" s="11">
        <f>Table36[Players]*LOOKUP(Table36[Level],'DMG Tables'!A:A,'DMG Tables'!C:C)/LOOKUP(A575,'DMG Tables'!G:G,'DMG Tables'!H:H)</f>
        <v>112.5</v>
      </c>
      <c r="D575" s="11">
        <f>Table36[Players]*LOOKUP(Table36[Level],'DMG Tables'!A:A,'DMG Tables'!D:D)/LOOKUP(A575,'DMG Tables'!G:G,'DMG Tables'!H:H)</f>
        <v>168.75</v>
      </c>
      <c r="E575" s="11">
        <f>Table36[Players]*LOOKUP(Table36[Level],'DMG Tables'!A:A,'DMG Tables'!E:E)/LOOKUP(A575,'DMG Tables'!G:G,'DMG Tables'!H:H)</f>
        <v>300</v>
      </c>
    </row>
    <row r="576" spans="1:5" x14ac:dyDescent="0.3">
      <c r="A576" s="11">
        <v>575</v>
      </c>
      <c r="B576" s="11">
        <f>Table36[Players]*LOOKUP(Table36[Level],'DMG Tables'!A:A,'DMG Tables'!B:B)/LOOKUP(A576,'DMG Tables'!G:G,'DMG Tables'!H:H)</f>
        <v>56.25</v>
      </c>
      <c r="C576" s="11">
        <f>Table36[Players]*LOOKUP(Table36[Level],'DMG Tables'!A:A,'DMG Tables'!C:C)/LOOKUP(A576,'DMG Tables'!G:G,'DMG Tables'!H:H)</f>
        <v>112.5</v>
      </c>
      <c r="D576" s="11">
        <f>Table36[Players]*LOOKUP(Table36[Level],'DMG Tables'!A:A,'DMG Tables'!D:D)/LOOKUP(A576,'DMG Tables'!G:G,'DMG Tables'!H:H)</f>
        <v>168.75</v>
      </c>
      <c r="E576" s="11">
        <f>Table36[Players]*LOOKUP(Table36[Level],'DMG Tables'!A:A,'DMG Tables'!E:E)/LOOKUP(A576,'DMG Tables'!G:G,'DMG Tables'!H:H)</f>
        <v>300</v>
      </c>
    </row>
    <row r="577" spans="1:5" x14ac:dyDescent="0.3">
      <c r="A577" s="11">
        <v>576</v>
      </c>
      <c r="B577" s="11">
        <f>Table36[Players]*LOOKUP(Table36[Level],'DMG Tables'!A:A,'DMG Tables'!B:B)/LOOKUP(A577,'DMG Tables'!G:G,'DMG Tables'!H:H)</f>
        <v>56.25</v>
      </c>
      <c r="C577" s="11">
        <f>Table36[Players]*LOOKUP(Table36[Level],'DMG Tables'!A:A,'DMG Tables'!C:C)/LOOKUP(A577,'DMG Tables'!G:G,'DMG Tables'!H:H)</f>
        <v>112.5</v>
      </c>
      <c r="D577" s="11">
        <f>Table36[Players]*LOOKUP(Table36[Level],'DMG Tables'!A:A,'DMG Tables'!D:D)/LOOKUP(A577,'DMG Tables'!G:G,'DMG Tables'!H:H)</f>
        <v>168.75</v>
      </c>
      <c r="E577" s="11">
        <f>Table36[Players]*LOOKUP(Table36[Level],'DMG Tables'!A:A,'DMG Tables'!E:E)/LOOKUP(A577,'DMG Tables'!G:G,'DMG Tables'!H:H)</f>
        <v>300</v>
      </c>
    </row>
    <row r="578" spans="1:5" x14ac:dyDescent="0.3">
      <c r="A578" s="11">
        <v>577</v>
      </c>
      <c r="B578" s="11">
        <f>Table36[Players]*LOOKUP(Table36[Level],'DMG Tables'!A:A,'DMG Tables'!B:B)/LOOKUP(A578,'DMG Tables'!G:G,'DMG Tables'!H:H)</f>
        <v>56.25</v>
      </c>
      <c r="C578" s="11">
        <f>Table36[Players]*LOOKUP(Table36[Level],'DMG Tables'!A:A,'DMG Tables'!C:C)/LOOKUP(A578,'DMG Tables'!G:G,'DMG Tables'!H:H)</f>
        <v>112.5</v>
      </c>
      <c r="D578" s="11">
        <f>Table36[Players]*LOOKUP(Table36[Level],'DMG Tables'!A:A,'DMG Tables'!D:D)/LOOKUP(A578,'DMG Tables'!G:G,'DMG Tables'!H:H)</f>
        <v>168.75</v>
      </c>
      <c r="E578" s="11">
        <f>Table36[Players]*LOOKUP(Table36[Level],'DMG Tables'!A:A,'DMG Tables'!E:E)/LOOKUP(A578,'DMG Tables'!G:G,'DMG Tables'!H:H)</f>
        <v>300</v>
      </c>
    </row>
    <row r="579" spans="1:5" x14ac:dyDescent="0.3">
      <c r="A579" s="11">
        <v>578</v>
      </c>
      <c r="B579" s="11">
        <f>Table36[Players]*LOOKUP(Table36[Level],'DMG Tables'!A:A,'DMG Tables'!B:B)/LOOKUP(A579,'DMG Tables'!G:G,'DMG Tables'!H:H)</f>
        <v>56.25</v>
      </c>
      <c r="C579" s="11">
        <f>Table36[Players]*LOOKUP(Table36[Level],'DMG Tables'!A:A,'DMG Tables'!C:C)/LOOKUP(A579,'DMG Tables'!G:G,'DMG Tables'!H:H)</f>
        <v>112.5</v>
      </c>
      <c r="D579" s="11">
        <f>Table36[Players]*LOOKUP(Table36[Level],'DMG Tables'!A:A,'DMG Tables'!D:D)/LOOKUP(A579,'DMG Tables'!G:G,'DMG Tables'!H:H)</f>
        <v>168.75</v>
      </c>
      <c r="E579" s="11">
        <f>Table36[Players]*LOOKUP(Table36[Level],'DMG Tables'!A:A,'DMG Tables'!E:E)/LOOKUP(A579,'DMG Tables'!G:G,'DMG Tables'!H:H)</f>
        <v>300</v>
      </c>
    </row>
    <row r="580" spans="1:5" x14ac:dyDescent="0.3">
      <c r="A580" s="11">
        <v>579</v>
      </c>
      <c r="B580" s="11">
        <f>Table36[Players]*LOOKUP(Table36[Level],'DMG Tables'!A:A,'DMG Tables'!B:B)/LOOKUP(A580,'DMG Tables'!G:G,'DMG Tables'!H:H)</f>
        <v>56.25</v>
      </c>
      <c r="C580" s="11">
        <f>Table36[Players]*LOOKUP(Table36[Level],'DMG Tables'!A:A,'DMG Tables'!C:C)/LOOKUP(A580,'DMG Tables'!G:G,'DMG Tables'!H:H)</f>
        <v>112.5</v>
      </c>
      <c r="D580" s="11">
        <f>Table36[Players]*LOOKUP(Table36[Level],'DMG Tables'!A:A,'DMG Tables'!D:D)/LOOKUP(A580,'DMG Tables'!G:G,'DMG Tables'!H:H)</f>
        <v>168.75</v>
      </c>
      <c r="E580" s="11">
        <f>Table36[Players]*LOOKUP(Table36[Level],'DMG Tables'!A:A,'DMG Tables'!E:E)/LOOKUP(A580,'DMG Tables'!G:G,'DMG Tables'!H:H)</f>
        <v>300</v>
      </c>
    </row>
    <row r="581" spans="1:5" x14ac:dyDescent="0.3">
      <c r="A581" s="11">
        <v>580</v>
      </c>
      <c r="B581" s="11">
        <f>Table36[Players]*LOOKUP(Table36[Level],'DMG Tables'!A:A,'DMG Tables'!B:B)/LOOKUP(A581,'DMG Tables'!G:G,'DMG Tables'!H:H)</f>
        <v>56.25</v>
      </c>
      <c r="C581" s="11">
        <f>Table36[Players]*LOOKUP(Table36[Level],'DMG Tables'!A:A,'DMG Tables'!C:C)/LOOKUP(A581,'DMG Tables'!G:G,'DMG Tables'!H:H)</f>
        <v>112.5</v>
      </c>
      <c r="D581" s="11">
        <f>Table36[Players]*LOOKUP(Table36[Level],'DMG Tables'!A:A,'DMG Tables'!D:D)/LOOKUP(A581,'DMG Tables'!G:G,'DMG Tables'!H:H)</f>
        <v>168.75</v>
      </c>
      <c r="E581" s="11">
        <f>Table36[Players]*LOOKUP(Table36[Level],'DMG Tables'!A:A,'DMG Tables'!E:E)/LOOKUP(A581,'DMG Tables'!G:G,'DMG Tables'!H:H)</f>
        <v>300</v>
      </c>
    </row>
    <row r="582" spans="1:5" x14ac:dyDescent="0.3">
      <c r="A582" s="11">
        <v>581</v>
      </c>
      <c r="B582" s="11">
        <f>Table36[Players]*LOOKUP(Table36[Level],'DMG Tables'!A:A,'DMG Tables'!B:B)/LOOKUP(A582,'DMG Tables'!G:G,'DMG Tables'!H:H)</f>
        <v>56.25</v>
      </c>
      <c r="C582" s="11">
        <f>Table36[Players]*LOOKUP(Table36[Level],'DMG Tables'!A:A,'DMG Tables'!C:C)/LOOKUP(A582,'DMG Tables'!G:G,'DMG Tables'!H:H)</f>
        <v>112.5</v>
      </c>
      <c r="D582" s="11">
        <f>Table36[Players]*LOOKUP(Table36[Level],'DMG Tables'!A:A,'DMG Tables'!D:D)/LOOKUP(A582,'DMG Tables'!G:G,'DMG Tables'!H:H)</f>
        <v>168.75</v>
      </c>
      <c r="E582" s="11">
        <f>Table36[Players]*LOOKUP(Table36[Level],'DMG Tables'!A:A,'DMG Tables'!E:E)/LOOKUP(A582,'DMG Tables'!G:G,'DMG Tables'!H:H)</f>
        <v>300</v>
      </c>
    </row>
    <row r="583" spans="1:5" x14ac:dyDescent="0.3">
      <c r="A583" s="11">
        <v>582</v>
      </c>
      <c r="B583" s="11">
        <f>Table36[Players]*LOOKUP(Table36[Level],'DMG Tables'!A:A,'DMG Tables'!B:B)/LOOKUP(A583,'DMG Tables'!G:G,'DMG Tables'!H:H)</f>
        <v>56.25</v>
      </c>
      <c r="C583" s="11">
        <f>Table36[Players]*LOOKUP(Table36[Level],'DMG Tables'!A:A,'DMG Tables'!C:C)/LOOKUP(A583,'DMG Tables'!G:G,'DMG Tables'!H:H)</f>
        <v>112.5</v>
      </c>
      <c r="D583" s="11">
        <f>Table36[Players]*LOOKUP(Table36[Level],'DMG Tables'!A:A,'DMG Tables'!D:D)/LOOKUP(A583,'DMG Tables'!G:G,'DMG Tables'!H:H)</f>
        <v>168.75</v>
      </c>
      <c r="E583" s="11">
        <f>Table36[Players]*LOOKUP(Table36[Level],'DMG Tables'!A:A,'DMG Tables'!E:E)/LOOKUP(A583,'DMG Tables'!G:G,'DMG Tables'!H:H)</f>
        <v>300</v>
      </c>
    </row>
    <row r="584" spans="1:5" x14ac:dyDescent="0.3">
      <c r="A584" s="11">
        <v>583</v>
      </c>
      <c r="B584" s="11">
        <f>Table36[Players]*LOOKUP(Table36[Level],'DMG Tables'!A:A,'DMG Tables'!B:B)/LOOKUP(A584,'DMG Tables'!G:G,'DMG Tables'!H:H)</f>
        <v>56.25</v>
      </c>
      <c r="C584" s="11">
        <f>Table36[Players]*LOOKUP(Table36[Level],'DMG Tables'!A:A,'DMG Tables'!C:C)/LOOKUP(A584,'DMG Tables'!G:G,'DMG Tables'!H:H)</f>
        <v>112.5</v>
      </c>
      <c r="D584" s="11">
        <f>Table36[Players]*LOOKUP(Table36[Level],'DMG Tables'!A:A,'DMG Tables'!D:D)/LOOKUP(A584,'DMG Tables'!G:G,'DMG Tables'!H:H)</f>
        <v>168.75</v>
      </c>
      <c r="E584" s="11">
        <f>Table36[Players]*LOOKUP(Table36[Level],'DMG Tables'!A:A,'DMG Tables'!E:E)/LOOKUP(A584,'DMG Tables'!G:G,'DMG Tables'!H:H)</f>
        <v>300</v>
      </c>
    </row>
    <row r="585" spans="1:5" x14ac:dyDescent="0.3">
      <c r="A585" s="11">
        <v>584</v>
      </c>
      <c r="B585" s="11">
        <f>Table36[Players]*LOOKUP(Table36[Level],'DMG Tables'!A:A,'DMG Tables'!B:B)/LOOKUP(A585,'DMG Tables'!G:G,'DMG Tables'!H:H)</f>
        <v>56.25</v>
      </c>
      <c r="C585" s="11">
        <f>Table36[Players]*LOOKUP(Table36[Level],'DMG Tables'!A:A,'DMG Tables'!C:C)/LOOKUP(A585,'DMG Tables'!G:G,'DMG Tables'!H:H)</f>
        <v>112.5</v>
      </c>
      <c r="D585" s="11">
        <f>Table36[Players]*LOOKUP(Table36[Level],'DMG Tables'!A:A,'DMG Tables'!D:D)/LOOKUP(A585,'DMG Tables'!G:G,'DMG Tables'!H:H)</f>
        <v>168.75</v>
      </c>
      <c r="E585" s="11">
        <f>Table36[Players]*LOOKUP(Table36[Level],'DMG Tables'!A:A,'DMG Tables'!E:E)/LOOKUP(A585,'DMG Tables'!G:G,'DMG Tables'!H:H)</f>
        <v>300</v>
      </c>
    </row>
    <row r="586" spans="1:5" x14ac:dyDescent="0.3">
      <c r="A586" s="11">
        <v>585</v>
      </c>
      <c r="B586" s="11">
        <f>Table36[Players]*LOOKUP(Table36[Level],'DMG Tables'!A:A,'DMG Tables'!B:B)/LOOKUP(A586,'DMG Tables'!G:G,'DMG Tables'!H:H)</f>
        <v>56.25</v>
      </c>
      <c r="C586" s="11">
        <f>Table36[Players]*LOOKUP(Table36[Level],'DMG Tables'!A:A,'DMG Tables'!C:C)/LOOKUP(A586,'DMG Tables'!G:G,'DMG Tables'!H:H)</f>
        <v>112.5</v>
      </c>
      <c r="D586" s="11">
        <f>Table36[Players]*LOOKUP(Table36[Level],'DMG Tables'!A:A,'DMG Tables'!D:D)/LOOKUP(A586,'DMG Tables'!G:G,'DMG Tables'!H:H)</f>
        <v>168.75</v>
      </c>
      <c r="E586" s="11">
        <f>Table36[Players]*LOOKUP(Table36[Level],'DMG Tables'!A:A,'DMG Tables'!E:E)/LOOKUP(A586,'DMG Tables'!G:G,'DMG Tables'!H:H)</f>
        <v>300</v>
      </c>
    </row>
    <row r="587" spans="1:5" x14ac:dyDescent="0.3">
      <c r="A587" s="11">
        <v>586</v>
      </c>
      <c r="B587" s="11">
        <f>Table36[Players]*LOOKUP(Table36[Level],'DMG Tables'!A:A,'DMG Tables'!B:B)/LOOKUP(A587,'DMG Tables'!G:G,'DMG Tables'!H:H)</f>
        <v>56.25</v>
      </c>
      <c r="C587" s="11">
        <f>Table36[Players]*LOOKUP(Table36[Level],'DMG Tables'!A:A,'DMG Tables'!C:C)/LOOKUP(A587,'DMG Tables'!G:G,'DMG Tables'!H:H)</f>
        <v>112.5</v>
      </c>
      <c r="D587" s="11">
        <f>Table36[Players]*LOOKUP(Table36[Level],'DMG Tables'!A:A,'DMG Tables'!D:D)/LOOKUP(A587,'DMG Tables'!G:G,'DMG Tables'!H:H)</f>
        <v>168.75</v>
      </c>
      <c r="E587" s="11">
        <f>Table36[Players]*LOOKUP(Table36[Level],'DMG Tables'!A:A,'DMG Tables'!E:E)/LOOKUP(A587,'DMG Tables'!G:G,'DMG Tables'!H:H)</f>
        <v>300</v>
      </c>
    </row>
    <row r="588" spans="1:5" x14ac:dyDescent="0.3">
      <c r="A588" s="11">
        <v>587</v>
      </c>
      <c r="B588" s="11">
        <f>Table36[Players]*LOOKUP(Table36[Level],'DMG Tables'!A:A,'DMG Tables'!B:B)/LOOKUP(A588,'DMG Tables'!G:G,'DMG Tables'!H:H)</f>
        <v>56.25</v>
      </c>
      <c r="C588" s="11">
        <f>Table36[Players]*LOOKUP(Table36[Level],'DMG Tables'!A:A,'DMG Tables'!C:C)/LOOKUP(A588,'DMG Tables'!G:G,'DMG Tables'!H:H)</f>
        <v>112.5</v>
      </c>
      <c r="D588" s="11">
        <f>Table36[Players]*LOOKUP(Table36[Level],'DMG Tables'!A:A,'DMG Tables'!D:D)/LOOKUP(A588,'DMG Tables'!G:G,'DMG Tables'!H:H)</f>
        <v>168.75</v>
      </c>
      <c r="E588" s="11">
        <f>Table36[Players]*LOOKUP(Table36[Level],'DMG Tables'!A:A,'DMG Tables'!E:E)/LOOKUP(A588,'DMG Tables'!G:G,'DMG Tables'!H:H)</f>
        <v>300</v>
      </c>
    </row>
    <row r="589" spans="1:5" x14ac:dyDescent="0.3">
      <c r="A589" s="11">
        <v>588</v>
      </c>
      <c r="B589" s="11">
        <f>Table36[Players]*LOOKUP(Table36[Level],'DMG Tables'!A:A,'DMG Tables'!B:B)/LOOKUP(A589,'DMG Tables'!G:G,'DMG Tables'!H:H)</f>
        <v>56.25</v>
      </c>
      <c r="C589" s="11">
        <f>Table36[Players]*LOOKUP(Table36[Level],'DMG Tables'!A:A,'DMG Tables'!C:C)/LOOKUP(A589,'DMG Tables'!G:G,'DMG Tables'!H:H)</f>
        <v>112.5</v>
      </c>
      <c r="D589" s="11">
        <f>Table36[Players]*LOOKUP(Table36[Level],'DMG Tables'!A:A,'DMG Tables'!D:D)/LOOKUP(A589,'DMG Tables'!G:G,'DMG Tables'!H:H)</f>
        <v>168.75</v>
      </c>
      <c r="E589" s="11">
        <f>Table36[Players]*LOOKUP(Table36[Level],'DMG Tables'!A:A,'DMG Tables'!E:E)/LOOKUP(A589,'DMG Tables'!G:G,'DMG Tables'!H:H)</f>
        <v>300</v>
      </c>
    </row>
    <row r="590" spans="1:5" x14ac:dyDescent="0.3">
      <c r="A590" s="11">
        <v>589</v>
      </c>
      <c r="B590" s="11">
        <f>Table36[Players]*LOOKUP(Table36[Level],'DMG Tables'!A:A,'DMG Tables'!B:B)/LOOKUP(A590,'DMG Tables'!G:G,'DMG Tables'!H:H)</f>
        <v>56.25</v>
      </c>
      <c r="C590" s="11">
        <f>Table36[Players]*LOOKUP(Table36[Level],'DMG Tables'!A:A,'DMG Tables'!C:C)/LOOKUP(A590,'DMG Tables'!G:G,'DMG Tables'!H:H)</f>
        <v>112.5</v>
      </c>
      <c r="D590" s="11">
        <f>Table36[Players]*LOOKUP(Table36[Level],'DMG Tables'!A:A,'DMG Tables'!D:D)/LOOKUP(A590,'DMG Tables'!G:G,'DMG Tables'!H:H)</f>
        <v>168.75</v>
      </c>
      <c r="E590" s="11">
        <f>Table36[Players]*LOOKUP(Table36[Level],'DMG Tables'!A:A,'DMG Tables'!E:E)/LOOKUP(A590,'DMG Tables'!G:G,'DMG Tables'!H:H)</f>
        <v>300</v>
      </c>
    </row>
    <row r="591" spans="1:5" x14ac:dyDescent="0.3">
      <c r="A591" s="11">
        <v>590</v>
      </c>
      <c r="B591" s="11">
        <f>Table36[Players]*LOOKUP(Table36[Level],'DMG Tables'!A:A,'DMG Tables'!B:B)/LOOKUP(A591,'DMG Tables'!G:G,'DMG Tables'!H:H)</f>
        <v>56.25</v>
      </c>
      <c r="C591" s="11">
        <f>Table36[Players]*LOOKUP(Table36[Level],'DMG Tables'!A:A,'DMG Tables'!C:C)/LOOKUP(A591,'DMG Tables'!G:G,'DMG Tables'!H:H)</f>
        <v>112.5</v>
      </c>
      <c r="D591" s="11">
        <f>Table36[Players]*LOOKUP(Table36[Level],'DMG Tables'!A:A,'DMG Tables'!D:D)/LOOKUP(A591,'DMG Tables'!G:G,'DMG Tables'!H:H)</f>
        <v>168.75</v>
      </c>
      <c r="E591" s="11">
        <f>Table36[Players]*LOOKUP(Table36[Level],'DMG Tables'!A:A,'DMG Tables'!E:E)/LOOKUP(A591,'DMG Tables'!G:G,'DMG Tables'!H:H)</f>
        <v>300</v>
      </c>
    </row>
    <row r="592" spans="1:5" x14ac:dyDescent="0.3">
      <c r="A592" s="11">
        <v>591</v>
      </c>
      <c r="B592" s="11">
        <f>Table36[Players]*LOOKUP(Table36[Level],'DMG Tables'!A:A,'DMG Tables'!B:B)/LOOKUP(A592,'DMG Tables'!G:G,'DMG Tables'!H:H)</f>
        <v>56.25</v>
      </c>
      <c r="C592" s="11">
        <f>Table36[Players]*LOOKUP(Table36[Level],'DMG Tables'!A:A,'DMG Tables'!C:C)/LOOKUP(A592,'DMG Tables'!G:G,'DMG Tables'!H:H)</f>
        <v>112.5</v>
      </c>
      <c r="D592" s="11">
        <f>Table36[Players]*LOOKUP(Table36[Level],'DMG Tables'!A:A,'DMG Tables'!D:D)/LOOKUP(A592,'DMG Tables'!G:G,'DMG Tables'!H:H)</f>
        <v>168.75</v>
      </c>
      <c r="E592" s="11">
        <f>Table36[Players]*LOOKUP(Table36[Level],'DMG Tables'!A:A,'DMG Tables'!E:E)/LOOKUP(A592,'DMG Tables'!G:G,'DMG Tables'!H:H)</f>
        <v>300</v>
      </c>
    </row>
    <row r="593" spans="1:5" x14ac:dyDescent="0.3">
      <c r="A593" s="11">
        <v>592</v>
      </c>
      <c r="B593" s="11">
        <f>Table36[Players]*LOOKUP(Table36[Level],'DMG Tables'!A:A,'DMG Tables'!B:B)/LOOKUP(A593,'DMG Tables'!G:G,'DMG Tables'!H:H)</f>
        <v>56.25</v>
      </c>
      <c r="C593" s="11">
        <f>Table36[Players]*LOOKUP(Table36[Level],'DMG Tables'!A:A,'DMG Tables'!C:C)/LOOKUP(A593,'DMG Tables'!G:G,'DMG Tables'!H:H)</f>
        <v>112.5</v>
      </c>
      <c r="D593" s="11">
        <f>Table36[Players]*LOOKUP(Table36[Level],'DMG Tables'!A:A,'DMG Tables'!D:D)/LOOKUP(A593,'DMG Tables'!G:G,'DMG Tables'!H:H)</f>
        <v>168.75</v>
      </c>
      <c r="E593" s="11">
        <f>Table36[Players]*LOOKUP(Table36[Level],'DMG Tables'!A:A,'DMG Tables'!E:E)/LOOKUP(A593,'DMG Tables'!G:G,'DMG Tables'!H:H)</f>
        <v>300</v>
      </c>
    </row>
    <row r="594" spans="1:5" x14ac:dyDescent="0.3">
      <c r="A594" s="11">
        <v>593</v>
      </c>
      <c r="B594" s="11">
        <f>Table36[Players]*LOOKUP(Table36[Level],'DMG Tables'!A:A,'DMG Tables'!B:B)/LOOKUP(A594,'DMG Tables'!G:G,'DMG Tables'!H:H)</f>
        <v>56.25</v>
      </c>
      <c r="C594" s="11">
        <f>Table36[Players]*LOOKUP(Table36[Level],'DMG Tables'!A:A,'DMG Tables'!C:C)/LOOKUP(A594,'DMG Tables'!G:G,'DMG Tables'!H:H)</f>
        <v>112.5</v>
      </c>
      <c r="D594" s="11">
        <f>Table36[Players]*LOOKUP(Table36[Level],'DMG Tables'!A:A,'DMG Tables'!D:D)/LOOKUP(A594,'DMG Tables'!G:G,'DMG Tables'!H:H)</f>
        <v>168.75</v>
      </c>
      <c r="E594" s="11">
        <f>Table36[Players]*LOOKUP(Table36[Level],'DMG Tables'!A:A,'DMG Tables'!E:E)/LOOKUP(A594,'DMG Tables'!G:G,'DMG Tables'!H:H)</f>
        <v>300</v>
      </c>
    </row>
    <row r="595" spans="1:5" x14ac:dyDescent="0.3">
      <c r="A595" s="11">
        <v>594</v>
      </c>
      <c r="B595" s="11">
        <f>Table36[Players]*LOOKUP(Table36[Level],'DMG Tables'!A:A,'DMG Tables'!B:B)/LOOKUP(A595,'DMG Tables'!G:G,'DMG Tables'!H:H)</f>
        <v>56.25</v>
      </c>
      <c r="C595" s="11">
        <f>Table36[Players]*LOOKUP(Table36[Level],'DMG Tables'!A:A,'DMG Tables'!C:C)/LOOKUP(A595,'DMG Tables'!G:G,'DMG Tables'!H:H)</f>
        <v>112.5</v>
      </c>
      <c r="D595" s="11">
        <f>Table36[Players]*LOOKUP(Table36[Level],'DMG Tables'!A:A,'DMG Tables'!D:D)/LOOKUP(A595,'DMG Tables'!G:G,'DMG Tables'!H:H)</f>
        <v>168.75</v>
      </c>
      <c r="E595" s="11">
        <f>Table36[Players]*LOOKUP(Table36[Level],'DMG Tables'!A:A,'DMG Tables'!E:E)/LOOKUP(A595,'DMG Tables'!G:G,'DMG Tables'!H:H)</f>
        <v>300</v>
      </c>
    </row>
    <row r="596" spans="1:5" x14ac:dyDescent="0.3">
      <c r="A596" s="11">
        <v>595</v>
      </c>
      <c r="B596" s="11">
        <f>Table36[Players]*LOOKUP(Table36[Level],'DMG Tables'!A:A,'DMG Tables'!B:B)/LOOKUP(A596,'DMG Tables'!G:G,'DMG Tables'!H:H)</f>
        <v>56.25</v>
      </c>
      <c r="C596" s="11">
        <f>Table36[Players]*LOOKUP(Table36[Level],'DMG Tables'!A:A,'DMG Tables'!C:C)/LOOKUP(A596,'DMG Tables'!G:G,'DMG Tables'!H:H)</f>
        <v>112.5</v>
      </c>
      <c r="D596" s="11">
        <f>Table36[Players]*LOOKUP(Table36[Level],'DMG Tables'!A:A,'DMG Tables'!D:D)/LOOKUP(A596,'DMG Tables'!G:G,'DMG Tables'!H:H)</f>
        <v>168.75</v>
      </c>
      <c r="E596" s="11">
        <f>Table36[Players]*LOOKUP(Table36[Level],'DMG Tables'!A:A,'DMG Tables'!E:E)/LOOKUP(A596,'DMG Tables'!G:G,'DMG Tables'!H:H)</f>
        <v>300</v>
      </c>
    </row>
    <row r="597" spans="1:5" x14ac:dyDescent="0.3">
      <c r="A597" s="11">
        <v>596</v>
      </c>
      <c r="B597" s="11">
        <f>Table36[Players]*LOOKUP(Table36[Level],'DMG Tables'!A:A,'DMG Tables'!B:B)/LOOKUP(A597,'DMG Tables'!G:G,'DMG Tables'!H:H)</f>
        <v>56.25</v>
      </c>
      <c r="C597" s="11">
        <f>Table36[Players]*LOOKUP(Table36[Level],'DMG Tables'!A:A,'DMG Tables'!C:C)/LOOKUP(A597,'DMG Tables'!G:G,'DMG Tables'!H:H)</f>
        <v>112.5</v>
      </c>
      <c r="D597" s="11">
        <f>Table36[Players]*LOOKUP(Table36[Level],'DMG Tables'!A:A,'DMG Tables'!D:D)/LOOKUP(A597,'DMG Tables'!G:G,'DMG Tables'!H:H)</f>
        <v>168.75</v>
      </c>
      <c r="E597" s="11">
        <f>Table36[Players]*LOOKUP(Table36[Level],'DMG Tables'!A:A,'DMG Tables'!E:E)/LOOKUP(A597,'DMG Tables'!G:G,'DMG Tables'!H:H)</f>
        <v>300</v>
      </c>
    </row>
    <row r="598" spans="1:5" x14ac:dyDescent="0.3">
      <c r="A598" s="11">
        <v>597</v>
      </c>
      <c r="B598" s="11">
        <f>Table36[Players]*LOOKUP(Table36[Level],'DMG Tables'!A:A,'DMG Tables'!B:B)/LOOKUP(A598,'DMG Tables'!G:G,'DMG Tables'!H:H)</f>
        <v>56.25</v>
      </c>
      <c r="C598" s="11">
        <f>Table36[Players]*LOOKUP(Table36[Level],'DMG Tables'!A:A,'DMG Tables'!C:C)/LOOKUP(A598,'DMG Tables'!G:G,'DMG Tables'!H:H)</f>
        <v>112.5</v>
      </c>
      <c r="D598" s="11">
        <f>Table36[Players]*LOOKUP(Table36[Level],'DMG Tables'!A:A,'DMG Tables'!D:D)/LOOKUP(A598,'DMG Tables'!G:G,'DMG Tables'!H:H)</f>
        <v>168.75</v>
      </c>
      <c r="E598" s="11">
        <f>Table36[Players]*LOOKUP(Table36[Level],'DMG Tables'!A:A,'DMG Tables'!E:E)/LOOKUP(A598,'DMG Tables'!G:G,'DMG Tables'!H:H)</f>
        <v>300</v>
      </c>
    </row>
    <row r="599" spans="1:5" x14ac:dyDescent="0.3">
      <c r="A599" s="11">
        <v>598</v>
      </c>
      <c r="B599" s="11">
        <f>Table36[Players]*LOOKUP(Table36[Level],'DMG Tables'!A:A,'DMG Tables'!B:B)/LOOKUP(A599,'DMG Tables'!G:G,'DMG Tables'!H:H)</f>
        <v>56.25</v>
      </c>
      <c r="C599" s="11">
        <f>Table36[Players]*LOOKUP(Table36[Level],'DMG Tables'!A:A,'DMG Tables'!C:C)/LOOKUP(A599,'DMG Tables'!G:G,'DMG Tables'!H:H)</f>
        <v>112.5</v>
      </c>
      <c r="D599" s="11">
        <f>Table36[Players]*LOOKUP(Table36[Level],'DMG Tables'!A:A,'DMG Tables'!D:D)/LOOKUP(A599,'DMG Tables'!G:G,'DMG Tables'!H:H)</f>
        <v>168.75</v>
      </c>
      <c r="E599" s="11">
        <f>Table36[Players]*LOOKUP(Table36[Level],'DMG Tables'!A:A,'DMG Tables'!E:E)/LOOKUP(A599,'DMG Tables'!G:G,'DMG Tables'!H:H)</f>
        <v>300</v>
      </c>
    </row>
    <row r="600" spans="1:5" x14ac:dyDescent="0.3">
      <c r="A600" s="11">
        <v>599</v>
      </c>
      <c r="B600" s="11">
        <f>Table36[Players]*LOOKUP(Table36[Level],'DMG Tables'!A:A,'DMG Tables'!B:B)/LOOKUP(A600,'DMG Tables'!G:G,'DMG Tables'!H:H)</f>
        <v>56.25</v>
      </c>
      <c r="C600" s="11">
        <f>Table36[Players]*LOOKUP(Table36[Level],'DMG Tables'!A:A,'DMG Tables'!C:C)/LOOKUP(A600,'DMG Tables'!G:G,'DMG Tables'!H:H)</f>
        <v>112.5</v>
      </c>
      <c r="D600" s="11">
        <f>Table36[Players]*LOOKUP(Table36[Level],'DMG Tables'!A:A,'DMG Tables'!D:D)/LOOKUP(A600,'DMG Tables'!G:G,'DMG Tables'!H:H)</f>
        <v>168.75</v>
      </c>
      <c r="E600" s="11">
        <f>Table36[Players]*LOOKUP(Table36[Level],'DMG Tables'!A:A,'DMG Tables'!E:E)/LOOKUP(A600,'DMG Tables'!G:G,'DMG Tables'!H:H)</f>
        <v>300</v>
      </c>
    </row>
    <row r="601" spans="1:5" x14ac:dyDescent="0.3">
      <c r="A601" s="11">
        <v>600</v>
      </c>
      <c r="B601" s="11">
        <f>Table36[Players]*LOOKUP(Table36[Level],'DMG Tables'!A:A,'DMG Tables'!B:B)/LOOKUP(A601,'DMG Tables'!G:G,'DMG Tables'!H:H)</f>
        <v>56.25</v>
      </c>
      <c r="C601" s="11">
        <f>Table36[Players]*LOOKUP(Table36[Level],'DMG Tables'!A:A,'DMG Tables'!C:C)/LOOKUP(A601,'DMG Tables'!G:G,'DMG Tables'!H:H)</f>
        <v>112.5</v>
      </c>
      <c r="D601" s="11">
        <f>Table36[Players]*LOOKUP(Table36[Level],'DMG Tables'!A:A,'DMG Tables'!D:D)/LOOKUP(A601,'DMG Tables'!G:G,'DMG Tables'!H:H)</f>
        <v>168.75</v>
      </c>
      <c r="E601" s="11">
        <f>Table36[Players]*LOOKUP(Table36[Level],'DMG Tables'!A:A,'DMG Tables'!E:E)/LOOKUP(A601,'DMG Tables'!G:G,'DMG Tables'!H:H)</f>
        <v>300</v>
      </c>
    </row>
    <row r="602" spans="1:5" x14ac:dyDescent="0.3">
      <c r="A602" s="11">
        <v>601</v>
      </c>
      <c r="B602" s="11">
        <f>Table36[Players]*LOOKUP(Table36[Level],'DMG Tables'!A:A,'DMG Tables'!B:B)/LOOKUP(A602,'DMG Tables'!G:G,'DMG Tables'!H:H)</f>
        <v>56.25</v>
      </c>
      <c r="C602" s="11">
        <f>Table36[Players]*LOOKUP(Table36[Level],'DMG Tables'!A:A,'DMG Tables'!C:C)/LOOKUP(A602,'DMG Tables'!G:G,'DMG Tables'!H:H)</f>
        <v>112.5</v>
      </c>
      <c r="D602" s="11">
        <f>Table36[Players]*LOOKUP(Table36[Level],'DMG Tables'!A:A,'DMG Tables'!D:D)/LOOKUP(A602,'DMG Tables'!G:G,'DMG Tables'!H:H)</f>
        <v>168.75</v>
      </c>
      <c r="E602" s="11">
        <f>Table36[Players]*LOOKUP(Table36[Level],'DMG Tables'!A:A,'DMG Tables'!E:E)/LOOKUP(A602,'DMG Tables'!G:G,'DMG Tables'!H:H)</f>
        <v>300</v>
      </c>
    </row>
    <row r="603" spans="1:5" x14ac:dyDescent="0.3">
      <c r="A603" s="11">
        <v>602</v>
      </c>
      <c r="B603" s="11">
        <f>Table36[Players]*LOOKUP(Table36[Level],'DMG Tables'!A:A,'DMG Tables'!B:B)/LOOKUP(A603,'DMG Tables'!G:G,'DMG Tables'!H:H)</f>
        <v>56.25</v>
      </c>
      <c r="C603" s="11">
        <f>Table36[Players]*LOOKUP(Table36[Level],'DMG Tables'!A:A,'DMG Tables'!C:C)/LOOKUP(A603,'DMG Tables'!G:G,'DMG Tables'!H:H)</f>
        <v>112.5</v>
      </c>
      <c r="D603" s="11">
        <f>Table36[Players]*LOOKUP(Table36[Level],'DMG Tables'!A:A,'DMG Tables'!D:D)/LOOKUP(A603,'DMG Tables'!G:G,'DMG Tables'!H:H)</f>
        <v>168.75</v>
      </c>
      <c r="E603" s="11">
        <f>Table36[Players]*LOOKUP(Table36[Level],'DMG Tables'!A:A,'DMG Tables'!E:E)/LOOKUP(A603,'DMG Tables'!G:G,'DMG Tables'!H:H)</f>
        <v>300</v>
      </c>
    </row>
    <row r="604" spans="1:5" x14ac:dyDescent="0.3">
      <c r="A604" s="11">
        <v>603</v>
      </c>
      <c r="B604" s="11">
        <f>Table36[Players]*LOOKUP(Table36[Level],'DMG Tables'!A:A,'DMG Tables'!B:B)/LOOKUP(A604,'DMG Tables'!G:G,'DMG Tables'!H:H)</f>
        <v>56.25</v>
      </c>
      <c r="C604" s="11">
        <f>Table36[Players]*LOOKUP(Table36[Level],'DMG Tables'!A:A,'DMG Tables'!C:C)/LOOKUP(A604,'DMG Tables'!G:G,'DMG Tables'!H:H)</f>
        <v>112.5</v>
      </c>
      <c r="D604" s="11">
        <f>Table36[Players]*LOOKUP(Table36[Level],'DMG Tables'!A:A,'DMG Tables'!D:D)/LOOKUP(A604,'DMG Tables'!G:G,'DMG Tables'!H:H)</f>
        <v>168.75</v>
      </c>
      <c r="E604" s="11">
        <f>Table36[Players]*LOOKUP(Table36[Level],'DMG Tables'!A:A,'DMG Tables'!E:E)/LOOKUP(A604,'DMG Tables'!G:G,'DMG Tables'!H:H)</f>
        <v>300</v>
      </c>
    </row>
    <row r="605" spans="1:5" x14ac:dyDescent="0.3">
      <c r="A605" s="11">
        <v>604</v>
      </c>
      <c r="B605" s="11">
        <f>Table36[Players]*LOOKUP(Table36[Level],'DMG Tables'!A:A,'DMG Tables'!B:B)/LOOKUP(A605,'DMG Tables'!G:G,'DMG Tables'!H:H)</f>
        <v>56.25</v>
      </c>
      <c r="C605" s="11">
        <f>Table36[Players]*LOOKUP(Table36[Level],'DMG Tables'!A:A,'DMG Tables'!C:C)/LOOKUP(A605,'DMG Tables'!G:G,'DMG Tables'!H:H)</f>
        <v>112.5</v>
      </c>
      <c r="D605" s="11">
        <f>Table36[Players]*LOOKUP(Table36[Level],'DMG Tables'!A:A,'DMG Tables'!D:D)/LOOKUP(A605,'DMG Tables'!G:G,'DMG Tables'!H:H)</f>
        <v>168.75</v>
      </c>
      <c r="E605" s="11">
        <f>Table36[Players]*LOOKUP(Table36[Level],'DMG Tables'!A:A,'DMG Tables'!E:E)/LOOKUP(A605,'DMG Tables'!G:G,'DMG Tables'!H:H)</f>
        <v>300</v>
      </c>
    </row>
    <row r="606" spans="1:5" x14ac:dyDescent="0.3">
      <c r="A606" s="11">
        <v>605</v>
      </c>
      <c r="B606" s="11">
        <f>Table36[Players]*LOOKUP(Table36[Level],'DMG Tables'!A:A,'DMG Tables'!B:B)/LOOKUP(A606,'DMG Tables'!G:G,'DMG Tables'!H:H)</f>
        <v>56.25</v>
      </c>
      <c r="C606" s="11">
        <f>Table36[Players]*LOOKUP(Table36[Level],'DMG Tables'!A:A,'DMG Tables'!C:C)/LOOKUP(A606,'DMG Tables'!G:G,'DMG Tables'!H:H)</f>
        <v>112.5</v>
      </c>
      <c r="D606" s="11">
        <f>Table36[Players]*LOOKUP(Table36[Level],'DMG Tables'!A:A,'DMG Tables'!D:D)/LOOKUP(A606,'DMG Tables'!G:G,'DMG Tables'!H:H)</f>
        <v>168.75</v>
      </c>
      <c r="E606" s="11">
        <f>Table36[Players]*LOOKUP(Table36[Level],'DMG Tables'!A:A,'DMG Tables'!E:E)/LOOKUP(A606,'DMG Tables'!G:G,'DMG Tables'!H:H)</f>
        <v>300</v>
      </c>
    </row>
    <row r="607" spans="1:5" x14ac:dyDescent="0.3">
      <c r="A607" s="11">
        <v>606</v>
      </c>
      <c r="B607" s="11">
        <f>Table36[Players]*LOOKUP(Table36[Level],'DMG Tables'!A:A,'DMG Tables'!B:B)/LOOKUP(A607,'DMG Tables'!G:G,'DMG Tables'!H:H)</f>
        <v>56.25</v>
      </c>
      <c r="C607" s="11">
        <f>Table36[Players]*LOOKUP(Table36[Level],'DMG Tables'!A:A,'DMG Tables'!C:C)/LOOKUP(A607,'DMG Tables'!G:G,'DMG Tables'!H:H)</f>
        <v>112.5</v>
      </c>
      <c r="D607" s="11">
        <f>Table36[Players]*LOOKUP(Table36[Level],'DMG Tables'!A:A,'DMG Tables'!D:D)/LOOKUP(A607,'DMG Tables'!G:G,'DMG Tables'!H:H)</f>
        <v>168.75</v>
      </c>
      <c r="E607" s="11">
        <f>Table36[Players]*LOOKUP(Table36[Level],'DMG Tables'!A:A,'DMG Tables'!E:E)/LOOKUP(A607,'DMG Tables'!G:G,'DMG Tables'!H:H)</f>
        <v>300</v>
      </c>
    </row>
    <row r="608" spans="1:5" x14ac:dyDescent="0.3">
      <c r="A608" s="11">
        <v>607</v>
      </c>
      <c r="B608" s="11">
        <f>Table36[Players]*LOOKUP(Table36[Level],'DMG Tables'!A:A,'DMG Tables'!B:B)/LOOKUP(A608,'DMG Tables'!G:G,'DMG Tables'!H:H)</f>
        <v>56.25</v>
      </c>
      <c r="C608" s="11">
        <f>Table36[Players]*LOOKUP(Table36[Level],'DMG Tables'!A:A,'DMG Tables'!C:C)/LOOKUP(A608,'DMG Tables'!G:G,'DMG Tables'!H:H)</f>
        <v>112.5</v>
      </c>
      <c r="D608" s="11">
        <f>Table36[Players]*LOOKUP(Table36[Level],'DMG Tables'!A:A,'DMG Tables'!D:D)/LOOKUP(A608,'DMG Tables'!G:G,'DMG Tables'!H:H)</f>
        <v>168.75</v>
      </c>
      <c r="E608" s="11">
        <f>Table36[Players]*LOOKUP(Table36[Level],'DMG Tables'!A:A,'DMG Tables'!E:E)/LOOKUP(A608,'DMG Tables'!G:G,'DMG Tables'!H:H)</f>
        <v>300</v>
      </c>
    </row>
    <row r="609" spans="1:5" x14ac:dyDescent="0.3">
      <c r="A609" s="11">
        <v>608</v>
      </c>
      <c r="B609" s="11">
        <f>Table36[Players]*LOOKUP(Table36[Level],'DMG Tables'!A:A,'DMG Tables'!B:B)/LOOKUP(A609,'DMG Tables'!G:G,'DMG Tables'!H:H)</f>
        <v>56.25</v>
      </c>
      <c r="C609" s="11">
        <f>Table36[Players]*LOOKUP(Table36[Level],'DMG Tables'!A:A,'DMG Tables'!C:C)/LOOKUP(A609,'DMG Tables'!G:G,'DMG Tables'!H:H)</f>
        <v>112.5</v>
      </c>
      <c r="D609" s="11">
        <f>Table36[Players]*LOOKUP(Table36[Level],'DMG Tables'!A:A,'DMG Tables'!D:D)/LOOKUP(A609,'DMG Tables'!G:G,'DMG Tables'!H:H)</f>
        <v>168.75</v>
      </c>
      <c r="E609" s="11">
        <f>Table36[Players]*LOOKUP(Table36[Level],'DMG Tables'!A:A,'DMG Tables'!E:E)/LOOKUP(A609,'DMG Tables'!G:G,'DMG Tables'!H:H)</f>
        <v>300</v>
      </c>
    </row>
    <row r="610" spans="1:5" x14ac:dyDescent="0.3">
      <c r="A610" s="11">
        <v>609</v>
      </c>
      <c r="B610" s="11">
        <f>Table36[Players]*LOOKUP(Table36[Level],'DMG Tables'!A:A,'DMG Tables'!B:B)/LOOKUP(A610,'DMG Tables'!G:G,'DMG Tables'!H:H)</f>
        <v>56.25</v>
      </c>
      <c r="C610" s="11">
        <f>Table36[Players]*LOOKUP(Table36[Level],'DMG Tables'!A:A,'DMG Tables'!C:C)/LOOKUP(A610,'DMG Tables'!G:G,'DMG Tables'!H:H)</f>
        <v>112.5</v>
      </c>
      <c r="D610" s="11">
        <f>Table36[Players]*LOOKUP(Table36[Level],'DMG Tables'!A:A,'DMG Tables'!D:D)/LOOKUP(A610,'DMG Tables'!G:G,'DMG Tables'!H:H)</f>
        <v>168.75</v>
      </c>
      <c r="E610" s="11">
        <f>Table36[Players]*LOOKUP(Table36[Level],'DMG Tables'!A:A,'DMG Tables'!E:E)/LOOKUP(A610,'DMG Tables'!G:G,'DMG Tables'!H:H)</f>
        <v>300</v>
      </c>
    </row>
    <row r="611" spans="1:5" x14ac:dyDescent="0.3">
      <c r="A611" s="11">
        <v>610</v>
      </c>
      <c r="B611" s="11">
        <f>Table36[Players]*LOOKUP(Table36[Level],'DMG Tables'!A:A,'DMG Tables'!B:B)/LOOKUP(A611,'DMG Tables'!G:G,'DMG Tables'!H:H)</f>
        <v>56.25</v>
      </c>
      <c r="C611" s="11">
        <f>Table36[Players]*LOOKUP(Table36[Level],'DMG Tables'!A:A,'DMG Tables'!C:C)/LOOKUP(A611,'DMG Tables'!G:G,'DMG Tables'!H:H)</f>
        <v>112.5</v>
      </c>
      <c r="D611" s="11">
        <f>Table36[Players]*LOOKUP(Table36[Level],'DMG Tables'!A:A,'DMG Tables'!D:D)/LOOKUP(A611,'DMG Tables'!G:G,'DMG Tables'!H:H)</f>
        <v>168.75</v>
      </c>
      <c r="E611" s="11">
        <f>Table36[Players]*LOOKUP(Table36[Level],'DMG Tables'!A:A,'DMG Tables'!E:E)/LOOKUP(A611,'DMG Tables'!G:G,'DMG Tables'!H:H)</f>
        <v>300</v>
      </c>
    </row>
    <row r="612" spans="1:5" x14ac:dyDescent="0.3">
      <c r="A612" s="11">
        <v>611</v>
      </c>
      <c r="B612" s="11">
        <f>Table36[Players]*LOOKUP(Table36[Level],'DMG Tables'!A:A,'DMG Tables'!B:B)/LOOKUP(A612,'DMG Tables'!G:G,'DMG Tables'!H:H)</f>
        <v>56.25</v>
      </c>
      <c r="C612" s="11">
        <f>Table36[Players]*LOOKUP(Table36[Level],'DMG Tables'!A:A,'DMG Tables'!C:C)/LOOKUP(A612,'DMG Tables'!G:G,'DMG Tables'!H:H)</f>
        <v>112.5</v>
      </c>
      <c r="D612" s="11">
        <f>Table36[Players]*LOOKUP(Table36[Level],'DMG Tables'!A:A,'DMG Tables'!D:D)/LOOKUP(A612,'DMG Tables'!G:G,'DMG Tables'!H:H)</f>
        <v>168.75</v>
      </c>
      <c r="E612" s="11">
        <f>Table36[Players]*LOOKUP(Table36[Level],'DMG Tables'!A:A,'DMG Tables'!E:E)/LOOKUP(A612,'DMG Tables'!G:G,'DMG Tables'!H:H)</f>
        <v>300</v>
      </c>
    </row>
    <row r="613" spans="1:5" x14ac:dyDescent="0.3">
      <c r="A613" s="11">
        <v>612</v>
      </c>
      <c r="B613" s="11">
        <f>Table36[Players]*LOOKUP(Table36[Level],'DMG Tables'!A:A,'DMG Tables'!B:B)/LOOKUP(A613,'DMG Tables'!G:G,'DMG Tables'!H:H)</f>
        <v>56.25</v>
      </c>
      <c r="C613" s="11">
        <f>Table36[Players]*LOOKUP(Table36[Level],'DMG Tables'!A:A,'DMG Tables'!C:C)/LOOKUP(A613,'DMG Tables'!G:G,'DMG Tables'!H:H)</f>
        <v>112.5</v>
      </c>
      <c r="D613" s="11">
        <f>Table36[Players]*LOOKUP(Table36[Level],'DMG Tables'!A:A,'DMG Tables'!D:D)/LOOKUP(A613,'DMG Tables'!G:G,'DMG Tables'!H:H)</f>
        <v>168.75</v>
      </c>
      <c r="E613" s="11">
        <f>Table36[Players]*LOOKUP(Table36[Level],'DMG Tables'!A:A,'DMG Tables'!E:E)/LOOKUP(A613,'DMG Tables'!G:G,'DMG Tables'!H:H)</f>
        <v>300</v>
      </c>
    </row>
    <row r="614" spans="1:5" x14ac:dyDescent="0.3">
      <c r="A614" s="11">
        <v>613</v>
      </c>
      <c r="B614" s="11">
        <f>Table36[Players]*LOOKUP(Table36[Level],'DMG Tables'!A:A,'DMG Tables'!B:B)/LOOKUP(A614,'DMG Tables'!G:G,'DMG Tables'!H:H)</f>
        <v>56.25</v>
      </c>
      <c r="C614" s="11">
        <f>Table36[Players]*LOOKUP(Table36[Level],'DMG Tables'!A:A,'DMG Tables'!C:C)/LOOKUP(A614,'DMG Tables'!G:G,'DMG Tables'!H:H)</f>
        <v>112.5</v>
      </c>
      <c r="D614" s="11">
        <f>Table36[Players]*LOOKUP(Table36[Level],'DMG Tables'!A:A,'DMG Tables'!D:D)/LOOKUP(A614,'DMG Tables'!G:G,'DMG Tables'!H:H)</f>
        <v>168.75</v>
      </c>
      <c r="E614" s="11">
        <f>Table36[Players]*LOOKUP(Table36[Level],'DMG Tables'!A:A,'DMG Tables'!E:E)/LOOKUP(A614,'DMG Tables'!G:G,'DMG Tables'!H:H)</f>
        <v>300</v>
      </c>
    </row>
    <row r="615" spans="1:5" x14ac:dyDescent="0.3">
      <c r="A615" s="11">
        <v>614</v>
      </c>
      <c r="B615" s="11">
        <f>Table36[Players]*LOOKUP(Table36[Level],'DMG Tables'!A:A,'DMG Tables'!B:B)/LOOKUP(A615,'DMG Tables'!G:G,'DMG Tables'!H:H)</f>
        <v>56.25</v>
      </c>
      <c r="C615" s="11">
        <f>Table36[Players]*LOOKUP(Table36[Level],'DMG Tables'!A:A,'DMG Tables'!C:C)/LOOKUP(A615,'DMG Tables'!G:G,'DMG Tables'!H:H)</f>
        <v>112.5</v>
      </c>
      <c r="D615" s="11">
        <f>Table36[Players]*LOOKUP(Table36[Level],'DMG Tables'!A:A,'DMG Tables'!D:D)/LOOKUP(A615,'DMG Tables'!G:G,'DMG Tables'!H:H)</f>
        <v>168.75</v>
      </c>
      <c r="E615" s="11">
        <f>Table36[Players]*LOOKUP(Table36[Level],'DMG Tables'!A:A,'DMG Tables'!E:E)/LOOKUP(A615,'DMG Tables'!G:G,'DMG Tables'!H:H)</f>
        <v>300</v>
      </c>
    </row>
    <row r="616" spans="1:5" x14ac:dyDescent="0.3">
      <c r="A616" s="11">
        <v>615</v>
      </c>
      <c r="B616" s="11">
        <f>Table36[Players]*LOOKUP(Table36[Level],'DMG Tables'!A:A,'DMG Tables'!B:B)/LOOKUP(A616,'DMG Tables'!G:G,'DMG Tables'!H:H)</f>
        <v>56.25</v>
      </c>
      <c r="C616" s="11">
        <f>Table36[Players]*LOOKUP(Table36[Level],'DMG Tables'!A:A,'DMG Tables'!C:C)/LOOKUP(A616,'DMG Tables'!G:G,'DMG Tables'!H:H)</f>
        <v>112.5</v>
      </c>
      <c r="D616" s="11">
        <f>Table36[Players]*LOOKUP(Table36[Level],'DMG Tables'!A:A,'DMG Tables'!D:D)/LOOKUP(A616,'DMG Tables'!G:G,'DMG Tables'!H:H)</f>
        <v>168.75</v>
      </c>
      <c r="E616" s="11">
        <f>Table36[Players]*LOOKUP(Table36[Level],'DMG Tables'!A:A,'DMG Tables'!E:E)/LOOKUP(A616,'DMG Tables'!G:G,'DMG Tables'!H:H)</f>
        <v>300</v>
      </c>
    </row>
    <row r="617" spans="1:5" x14ac:dyDescent="0.3">
      <c r="A617" s="11">
        <v>616</v>
      </c>
      <c r="B617" s="11">
        <f>Table36[Players]*LOOKUP(Table36[Level],'DMG Tables'!A:A,'DMG Tables'!B:B)/LOOKUP(A617,'DMG Tables'!G:G,'DMG Tables'!H:H)</f>
        <v>56.25</v>
      </c>
      <c r="C617" s="11">
        <f>Table36[Players]*LOOKUP(Table36[Level],'DMG Tables'!A:A,'DMG Tables'!C:C)/LOOKUP(A617,'DMG Tables'!G:G,'DMG Tables'!H:H)</f>
        <v>112.5</v>
      </c>
      <c r="D617" s="11">
        <f>Table36[Players]*LOOKUP(Table36[Level],'DMG Tables'!A:A,'DMG Tables'!D:D)/LOOKUP(A617,'DMG Tables'!G:G,'DMG Tables'!H:H)</f>
        <v>168.75</v>
      </c>
      <c r="E617" s="11">
        <f>Table36[Players]*LOOKUP(Table36[Level],'DMG Tables'!A:A,'DMG Tables'!E:E)/LOOKUP(A617,'DMG Tables'!G:G,'DMG Tables'!H:H)</f>
        <v>300</v>
      </c>
    </row>
    <row r="618" spans="1:5" x14ac:dyDescent="0.3">
      <c r="A618" s="11">
        <v>617</v>
      </c>
      <c r="B618" s="11">
        <f>Table36[Players]*LOOKUP(Table36[Level],'DMG Tables'!A:A,'DMG Tables'!B:B)/LOOKUP(A618,'DMG Tables'!G:G,'DMG Tables'!H:H)</f>
        <v>56.25</v>
      </c>
      <c r="C618" s="11">
        <f>Table36[Players]*LOOKUP(Table36[Level],'DMG Tables'!A:A,'DMG Tables'!C:C)/LOOKUP(A618,'DMG Tables'!G:G,'DMG Tables'!H:H)</f>
        <v>112.5</v>
      </c>
      <c r="D618" s="11">
        <f>Table36[Players]*LOOKUP(Table36[Level],'DMG Tables'!A:A,'DMG Tables'!D:D)/LOOKUP(A618,'DMG Tables'!G:G,'DMG Tables'!H:H)</f>
        <v>168.75</v>
      </c>
      <c r="E618" s="11">
        <f>Table36[Players]*LOOKUP(Table36[Level],'DMG Tables'!A:A,'DMG Tables'!E:E)/LOOKUP(A618,'DMG Tables'!G:G,'DMG Tables'!H:H)</f>
        <v>300</v>
      </c>
    </row>
    <row r="619" spans="1:5" x14ac:dyDescent="0.3">
      <c r="A619" s="11">
        <v>618</v>
      </c>
      <c r="B619" s="11">
        <f>Table36[Players]*LOOKUP(Table36[Level],'DMG Tables'!A:A,'DMG Tables'!B:B)/LOOKUP(A619,'DMG Tables'!G:G,'DMG Tables'!H:H)</f>
        <v>56.25</v>
      </c>
      <c r="C619" s="11">
        <f>Table36[Players]*LOOKUP(Table36[Level],'DMG Tables'!A:A,'DMG Tables'!C:C)/LOOKUP(A619,'DMG Tables'!G:G,'DMG Tables'!H:H)</f>
        <v>112.5</v>
      </c>
      <c r="D619" s="11">
        <f>Table36[Players]*LOOKUP(Table36[Level],'DMG Tables'!A:A,'DMG Tables'!D:D)/LOOKUP(A619,'DMG Tables'!G:G,'DMG Tables'!H:H)</f>
        <v>168.75</v>
      </c>
      <c r="E619" s="11">
        <f>Table36[Players]*LOOKUP(Table36[Level],'DMG Tables'!A:A,'DMG Tables'!E:E)/LOOKUP(A619,'DMG Tables'!G:G,'DMG Tables'!H:H)</f>
        <v>300</v>
      </c>
    </row>
    <row r="620" spans="1:5" x14ac:dyDescent="0.3">
      <c r="A620" s="11">
        <v>619</v>
      </c>
      <c r="B620" s="11">
        <f>Table36[Players]*LOOKUP(Table36[Level],'DMG Tables'!A:A,'DMG Tables'!B:B)/LOOKUP(A620,'DMG Tables'!G:G,'DMG Tables'!H:H)</f>
        <v>56.25</v>
      </c>
      <c r="C620" s="11">
        <f>Table36[Players]*LOOKUP(Table36[Level],'DMG Tables'!A:A,'DMG Tables'!C:C)/LOOKUP(A620,'DMG Tables'!G:G,'DMG Tables'!H:H)</f>
        <v>112.5</v>
      </c>
      <c r="D620" s="11">
        <f>Table36[Players]*LOOKUP(Table36[Level],'DMG Tables'!A:A,'DMG Tables'!D:D)/LOOKUP(A620,'DMG Tables'!G:G,'DMG Tables'!H:H)</f>
        <v>168.75</v>
      </c>
      <c r="E620" s="11">
        <f>Table36[Players]*LOOKUP(Table36[Level],'DMG Tables'!A:A,'DMG Tables'!E:E)/LOOKUP(A620,'DMG Tables'!G:G,'DMG Tables'!H:H)</f>
        <v>300</v>
      </c>
    </row>
    <row r="621" spans="1:5" x14ac:dyDescent="0.3">
      <c r="A621" s="11">
        <v>620</v>
      </c>
      <c r="B621" s="11">
        <f>Table36[Players]*LOOKUP(Table36[Level],'DMG Tables'!A:A,'DMG Tables'!B:B)/LOOKUP(A621,'DMG Tables'!G:G,'DMG Tables'!H:H)</f>
        <v>56.25</v>
      </c>
      <c r="C621" s="11">
        <f>Table36[Players]*LOOKUP(Table36[Level],'DMG Tables'!A:A,'DMG Tables'!C:C)/LOOKUP(A621,'DMG Tables'!G:G,'DMG Tables'!H:H)</f>
        <v>112.5</v>
      </c>
      <c r="D621" s="11">
        <f>Table36[Players]*LOOKUP(Table36[Level],'DMG Tables'!A:A,'DMG Tables'!D:D)/LOOKUP(A621,'DMG Tables'!G:G,'DMG Tables'!H:H)</f>
        <v>168.75</v>
      </c>
      <c r="E621" s="11">
        <f>Table36[Players]*LOOKUP(Table36[Level],'DMG Tables'!A:A,'DMG Tables'!E:E)/LOOKUP(A621,'DMG Tables'!G:G,'DMG Tables'!H:H)</f>
        <v>300</v>
      </c>
    </row>
    <row r="622" spans="1:5" x14ac:dyDescent="0.3">
      <c r="A622" s="11">
        <v>621</v>
      </c>
      <c r="B622" s="11">
        <f>Table36[Players]*LOOKUP(Table36[Level],'DMG Tables'!A:A,'DMG Tables'!B:B)/LOOKUP(A622,'DMG Tables'!G:G,'DMG Tables'!H:H)</f>
        <v>56.25</v>
      </c>
      <c r="C622" s="11">
        <f>Table36[Players]*LOOKUP(Table36[Level],'DMG Tables'!A:A,'DMG Tables'!C:C)/LOOKUP(A622,'DMG Tables'!G:G,'DMG Tables'!H:H)</f>
        <v>112.5</v>
      </c>
      <c r="D622" s="11">
        <f>Table36[Players]*LOOKUP(Table36[Level],'DMG Tables'!A:A,'DMG Tables'!D:D)/LOOKUP(A622,'DMG Tables'!G:G,'DMG Tables'!H:H)</f>
        <v>168.75</v>
      </c>
      <c r="E622" s="11">
        <f>Table36[Players]*LOOKUP(Table36[Level],'DMG Tables'!A:A,'DMG Tables'!E:E)/LOOKUP(A622,'DMG Tables'!G:G,'DMG Tables'!H:H)</f>
        <v>300</v>
      </c>
    </row>
    <row r="623" spans="1:5" x14ac:dyDescent="0.3">
      <c r="A623" s="11">
        <v>622</v>
      </c>
      <c r="B623" s="11">
        <f>Table36[Players]*LOOKUP(Table36[Level],'DMG Tables'!A:A,'DMG Tables'!B:B)/LOOKUP(A623,'DMG Tables'!G:G,'DMG Tables'!H:H)</f>
        <v>56.25</v>
      </c>
      <c r="C623" s="11">
        <f>Table36[Players]*LOOKUP(Table36[Level],'DMG Tables'!A:A,'DMG Tables'!C:C)/LOOKUP(A623,'DMG Tables'!G:G,'DMG Tables'!H:H)</f>
        <v>112.5</v>
      </c>
      <c r="D623" s="11">
        <f>Table36[Players]*LOOKUP(Table36[Level],'DMG Tables'!A:A,'DMG Tables'!D:D)/LOOKUP(A623,'DMG Tables'!G:G,'DMG Tables'!H:H)</f>
        <v>168.75</v>
      </c>
      <c r="E623" s="11">
        <f>Table36[Players]*LOOKUP(Table36[Level],'DMG Tables'!A:A,'DMG Tables'!E:E)/LOOKUP(A623,'DMG Tables'!G:G,'DMG Tables'!H:H)</f>
        <v>300</v>
      </c>
    </row>
    <row r="624" spans="1:5" x14ac:dyDescent="0.3">
      <c r="A624" s="11">
        <v>623</v>
      </c>
      <c r="B624" s="11">
        <f>Table36[Players]*LOOKUP(Table36[Level],'DMG Tables'!A:A,'DMG Tables'!B:B)/LOOKUP(A624,'DMG Tables'!G:G,'DMG Tables'!H:H)</f>
        <v>56.25</v>
      </c>
      <c r="C624" s="11">
        <f>Table36[Players]*LOOKUP(Table36[Level],'DMG Tables'!A:A,'DMG Tables'!C:C)/LOOKUP(A624,'DMG Tables'!G:G,'DMG Tables'!H:H)</f>
        <v>112.5</v>
      </c>
      <c r="D624" s="11">
        <f>Table36[Players]*LOOKUP(Table36[Level],'DMG Tables'!A:A,'DMG Tables'!D:D)/LOOKUP(A624,'DMG Tables'!G:G,'DMG Tables'!H:H)</f>
        <v>168.75</v>
      </c>
      <c r="E624" s="11">
        <f>Table36[Players]*LOOKUP(Table36[Level],'DMG Tables'!A:A,'DMG Tables'!E:E)/LOOKUP(A624,'DMG Tables'!G:G,'DMG Tables'!H:H)</f>
        <v>300</v>
      </c>
    </row>
    <row r="625" spans="1:5" x14ac:dyDescent="0.3">
      <c r="A625" s="11">
        <v>624</v>
      </c>
      <c r="B625" s="11">
        <f>Table36[Players]*LOOKUP(Table36[Level],'DMG Tables'!A:A,'DMG Tables'!B:B)/LOOKUP(A625,'DMG Tables'!G:G,'DMG Tables'!H:H)</f>
        <v>56.25</v>
      </c>
      <c r="C625" s="11">
        <f>Table36[Players]*LOOKUP(Table36[Level],'DMG Tables'!A:A,'DMG Tables'!C:C)/LOOKUP(A625,'DMG Tables'!G:G,'DMG Tables'!H:H)</f>
        <v>112.5</v>
      </c>
      <c r="D625" s="11">
        <f>Table36[Players]*LOOKUP(Table36[Level],'DMG Tables'!A:A,'DMG Tables'!D:D)/LOOKUP(A625,'DMG Tables'!G:G,'DMG Tables'!H:H)</f>
        <v>168.75</v>
      </c>
      <c r="E625" s="11">
        <f>Table36[Players]*LOOKUP(Table36[Level],'DMG Tables'!A:A,'DMG Tables'!E:E)/LOOKUP(A625,'DMG Tables'!G:G,'DMG Tables'!H:H)</f>
        <v>300</v>
      </c>
    </row>
    <row r="626" spans="1:5" x14ac:dyDescent="0.3">
      <c r="A626" s="11">
        <v>625</v>
      </c>
      <c r="B626" s="11">
        <f>Table36[Players]*LOOKUP(Table36[Level],'DMG Tables'!A:A,'DMG Tables'!B:B)/LOOKUP(A626,'DMG Tables'!G:G,'DMG Tables'!H:H)</f>
        <v>56.25</v>
      </c>
      <c r="C626" s="11">
        <f>Table36[Players]*LOOKUP(Table36[Level],'DMG Tables'!A:A,'DMG Tables'!C:C)/LOOKUP(A626,'DMG Tables'!G:G,'DMG Tables'!H:H)</f>
        <v>112.5</v>
      </c>
      <c r="D626" s="11">
        <f>Table36[Players]*LOOKUP(Table36[Level],'DMG Tables'!A:A,'DMG Tables'!D:D)/LOOKUP(A626,'DMG Tables'!G:G,'DMG Tables'!H:H)</f>
        <v>168.75</v>
      </c>
      <c r="E626" s="11">
        <f>Table36[Players]*LOOKUP(Table36[Level],'DMG Tables'!A:A,'DMG Tables'!E:E)/LOOKUP(A626,'DMG Tables'!G:G,'DMG Tables'!H:H)</f>
        <v>300</v>
      </c>
    </row>
    <row r="627" spans="1:5" x14ac:dyDescent="0.3">
      <c r="A627" s="11">
        <v>626</v>
      </c>
      <c r="B627" s="11">
        <f>Table36[Players]*LOOKUP(Table36[Level],'DMG Tables'!A:A,'DMG Tables'!B:B)/LOOKUP(A627,'DMG Tables'!G:G,'DMG Tables'!H:H)</f>
        <v>56.25</v>
      </c>
      <c r="C627" s="11">
        <f>Table36[Players]*LOOKUP(Table36[Level],'DMG Tables'!A:A,'DMG Tables'!C:C)/LOOKUP(A627,'DMG Tables'!G:G,'DMG Tables'!H:H)</f>
        <v>112.5</v>
      </c>
      <c r="D627" s="11">
        <f>Table36[Players]*LOOKUP(Table36[Level],'DMG Tables'!A:A,'DMG Tables'!D:D)/LOOKUP(A627,'DMG Tables'!G:G,'DMG Tables'!H:H)</f>
        <v>168.75</v>
      </c>
      <c r="E627" s="11">
        <f>Table36[Players]*LOOKUP(Table36[Level],'DMG Tables'!A:A,'DMG Tables'!E:E)/LOOKUP(A627,'DMG Tables'!G:G,'DMG Tables'!H:H)</f>
        <v>300</v>
      </c>
    </row>
    <row r="628" spans="1:5" x14ac:dyDescent="0.3">
      <c r="A628" s="11">
        <v>627</v>
      </c>
      <c r="B628" s="11">
        <f>Table36[Players]*LOOKUP(Table36[Level],'DMG Tables'!A:A,'DMG Tables'!B:B)/LOOKUP(A628,'DMG Tables'!G:G,'DMG Tables'!H:H)</f>
        <v>56.25</v>
      </c>
      <c r="C628" s="11">
        <f>Table36[Players]*LOOKUP(Table36[Level],'DMG Tables'!A:A,'DMG Tables'!C:C)/LOOKUP(A628,'DMG Tables'!G:G,'DMG Tables'!H:H)</f>
        <v>112.5</v>
      </c>
      <c r="D628" s="11">
        <f>Table36[Players]*LOOKUP(Table36[Level],'DMG Tables'!A:A,'DMG Tables'!D:D)/LOOKUP(A628,'DMG Tables'!G:G,'DMG Tables'!H:H)</f>
        <v>168.75</v>
      </c>
      <c r="E628" s="11">
        <f>Table36[Players]*LOOKUP(Table36[Level],'DMG Tables'!A:A,'DMG Tables'!E:E)/LOOKUP(A628,'DMG Tables'!G:G,'DMG Tables'!H:H)</f>
        <v>300</v>
      </c>
    </row>
    <row r="629" spans="1:5" x14ac:dyDescent="0.3">
      <c r="A629" s="11">
        <v>628</v>
      </c>
      <c r="B629" s="11">
        <f>Table36[Players]*LOOKUP(Table36[Level],'DMG Tables'!A:A,'DMG Tables'!B:B)/LOOKUP(A629,'DMG Tables'!G:G,'DMG Tables'!H:H)</f>
        <v>56.25</v>
      </c>
      <c r="C629" s="11">
        <f>Table36[Players]*LOOKUP(Table36[Level],'DMG Tables'!A:A,'DMG Tables'!C:C)/LOOKUP(A629,'DMG Tables'!G:G,'DMG Tables'!H:H)</f>
        <v>112.5</v>
      </c>
      <c r="D629" s="11">
        <f>Table36[Players]*LOOKUP(Table36[Level],'DMG Tables'!A:A,'DMG Tables'!D:D)/LOOKUP(A629,'DMG Tables'!G:G,'DMG Tables'!H:H)</f>
        <v>168.75</v>
      </c>
      <c r="E629" s="11">
        <f>Table36[Players]*LOOKUP(Table36[Level],'DMG Tables'!A:A,'DMG Tables'!E:E)/LOOKUP(A629,'DMG Tables'!G:G,'DMG Tables'!H:H)</f>
        <v>300</v>
      </c>
    </row>
    <row r="630" spans="1:5" x14ac:dyDescent="0.3">
      <c r="A630" s="11">
        <v>629</v>
      </c>
      <c r="B630" s="11">
        <f>Table36[Players]*LOOKUP(Table36[Level],'DMG Tables'!A:A,'DMG Tables'!B:B)/LOOKUP(A630,'DMG Tables'!G:G,'DMG Tables'!H:H)</f>
        <v>56.25</v>
      </c>
      <c r="C630" s="11">
        <f>Table36[Players]*LOOKUP(Table36[Level],'DMG Tables'!A:A,'DMG Tables'!C:C)/LOOKUP(A630,'DMG Tables'!G:G,'DMG Tables'!H:H)</f>
        <v>112.5</v>
      </c>
      <c r="D630" s="11">
        <f>Table36[Players]*LOOKUP(Table36[Level],'DMG Tables'!A:A,'DMG Tables'!D:D)/LOOKUP(A630,'DMG Tables'!G:G,'DMG Tables'!H:H)</f>
        <v>168.75</v>
      </c>
      <c r="E630" s="11">
        <f>Table36[Players]*LOOKUP(Table36[Level],'DMG Tables'!A:A,'DMG Tables'!E:E)/LOOKUP(A630,'DMG Tables'!G:G,'DMG Tables'!H:H)</f>
        <v>300</v>
      </c>
    </row>
    <row r="631" spans="1:5" x14ac:dyDescent="0.3">
      <c r="A631" s="11">
        <v>630</v>
      </c>
      <c r="B631" s="11">
        <f>Table36[Players]*LOOKUP(Table36[Level],'DMG Tables'!A:A,'DMG Tables'!B:B)/LOOKUP(A631,'DMG Tables'!G:G,'DMG Tables'!H:H)</f>
        <v>56.25</v>
      </c>
      <c r="C631" s="11">
        <f>Table36[Players]*LOOKUP(Table36[Level],'DMG Tables'!A:A,'DMG Tables'!C:C)/LOOKUP(A631,'DMG Tables'!G:G,'DMG Tables'!H:H)</f>
        <v>112.5</v>
      </c>
      <c r="D631" s="11">
        <f>Table36[Players]*LOOKUP(Table36[Level],'DMG Tables'!A:A,'DMG Tables'!D:D)/LOOKUP(A631,'DMG Tables'!G:G,'DMG Tables'!H:H)</f>
        <v>168.75</v>
      </c>
      <c r="E631" s="11">
        <f>Table36[Players]*LOOKUP(Table36[Level],'DMG Tables'!A:A,'DMG Tables'!E:E)/LOOKUP(A631,'DMG Tables'!G:G,'DMG Tables'!H:H)</f>
        <v>300</v>
      </c>
    </row>
    <row r="632" spans="1:5" x14ac:dyDescent="0.3">
      <c r="A632" s="11">
        <v>631</v>
      </c>
      <c r="B632" s="11">
        <f>Table36[Players]*LOOKUP(Table36[Level],'DMG Tables'!A:A,'DMG Tables'!B:B)/LOOKUP(A632,'DMG Tables'!G:G,'DMG Tables'!H:H)</f>
        <v>56.25</v>
      </c>
      <c r="C632" s="11">
        <f>Table36[Players]*LOOKUP(Table36[Level],'DMG Tables'!A:A,'DMG Tables'!C:C)/LOOKUP(A632,'DMG Tables'!G:G,'DMG Tables'!H:H)</f>
        <v>112.5</v>
      </c>
      <c r="D632" s="11">
        <f>Table36[Players]*LOOKUP(Table36[Level],'DMG Tables'!A:A,'DMG Tables'!D:D)/LOOKUP(A632,'DMG Tables'!G:G,'DMG Tables'!H:H)</f>
        <v>168.75</v>
      </c>
      <c r="E632" s="11">
        <f>Table36[Players]*LOOKUP(Table36[Level],'DMG Tables'!A:A,'DMG Tables'!E:E)/LOOKUP(A632,'DMG Tables'!G:G,'DMG Tables'!H:H)</f>
        <v>300</v>
      </c>
    </row>
    <row r="633" spans="1:5" x14ac:dyDescent="0.3">
      <c r="A633" s="11">
        <v>632</v>
      </c>
      <c r="B633" s="11">
        <f>Table36[Players]*LOOKUP(Table36[Level],'DMG Tables'!A:A,'DMG Tables'!B:B)/LOOKUP(A633,'DMG Tables'!G:G,'DMG Tables'!H:H)</f>
        <v>56.25</v>
      </c>
      <c r="C633" s="11">
        <f>Table36[Players]*LOOKUP(Table36[Level],'DMG Tables'!A:A,'DMG Tables'!C:C)/LOOKUP(A633,'DMG Tables'!G:G,'DMG Tables'!H:H)</f>
        <v>112.5</v>
      </c>
      <c r="D633" s="11">
        <f>Table36[Players]*LOOKUP(Table36[Level],'DMG Tables'!A:A,'DMG Tables'!D:D)/LOOKUP(A633,'DMG Tables'!G:G,'DMG Tables'!H:H)</f>
        <v>168.75</v>
      </c>
      <c r="E633" s="11">
        <f>Table36[Players]*LOOKUP(Table36[Level],'DMG Tables'!A:A,'DMG Tables'!E:E)/LOOKUP(A633,'DMG Tables'!G:G,'DMG Tables'!H:H)</f>
        <v>300</v>
      </c>
    </row>
    <row r="634" spans="1:5" x14ac:dyDescent="0.3">
      <c r="A634" s="11">
        <v>633</v>
      </c>
      <c r="B634" s="11">
        <f>Table36[Players]*LOOKUP(Table36[Level],'DMG Tables'!A:A,'DMG Tables'!B:B)/LOOKUP(A634,'DMG Tables'!G:G,'DMG Tables'!H:H)</f>
        <v>56.25</v>
      </c>
      <c r="C634" s="11">
        <f>Table36[Players]*LOOKUP(Table36[Level],'DMG Tables'!A:A,'DMG Tables'!C:C)/LOOKUP(A634,'DMG Tables'!G:G,'DMG Tables'!H:H)</f>
        <v>112.5</v>
      </c>
      <c r="D634" s="11">
        <f>Table36[Players]*LOOKUP(Table36[Level],'DMG Tables'!A:A,'DMG Tables'!D:D)/LOOKUP(A634,'DMG Tables'!G:G,'DMG Tables'!H:H)</f>
        <v>168.75</v>
      </c>
      <c r="E634" s="11">
        <f>Table36[Players]*LOOKUP(Table36[Level],'DMG Tables'!A:A,'DMG Tables'!E:E)/LOOKUP(A634,'DMG Tables'!G:G,'DMG Tables'!H:H)</f>
        <v>300</v>
      </c>
    </row>
    <row r="635" spans="1:5" x14ac:dyDescent="0.3">
      <c r="A635" s="11">
        <v>634</v>
      </c>
      <c r="B635" s="11">
        <f>Table36[Players]*LOOKUP(Table36[Level],'DMG Tables'!A:A,'DMG Tables'!B:B)/LOOKUP(A635,'DMG Tables'!G:G,'DMG Tables'!H:H)</f>
        <v>56.25</v>
      </c>
      <c r="C635" s="11">
        <f>Table36[Players]*LOOKUP(Table36[Level],'DMG Tables'!A:A,'DMG Tables'!C:C)/LOOKUP(A635,'DMG Tables'!G:G,'DMG Tables'!H:H)</f>
        <v>112.5</v>
      </c>
      <c r="D635" s="11">
        <f>Table36[Players]*LOOKUP(Table36[Level],'DMG Tables'!A:A,'DMG Tables'!D:D)/LOOKUP(A635,'DMG Tables'!G:G,'DMG Tables'!H:H)</f>
        <v>168.75</v>
      </c>
      <c r="E635" s="11">
        <f>Table36[Players]*LOOKUP(Table36[Level],'DMG Tables'!A:A,'DMG Tables'!E:E)/LOOKUP(A635,'DMG Tables'!G:G,'DMG Tables'!H:H)</f>
        <v>300</v>
      </c>
    </row>
    <row r="636" spans="1:5" x14ac:dyDescent="0.3">
      <c r="A636" s="11">
        <v>635</v>
      </c>
      <c r="B636" s="11">
        <f>Table36[Players]*LOOKUP(Table36[Level],'DMG Tables'!A:A,'DMG Tables'!B:B)/LOOKUP(A636,'DMG Tables'!G:G,'DMG Tables'!H:H)</f>
        <v>56.25</v>
      </c>
      <c r="C636" s="11">
        <f>Table36[Players]*LOOKUP(Table36[Level],'DMG Tables'!A:A,'DMG Tables'!C:C)/LOOKUP(A636,'DMG Tables'!G:G,'DMG Tables'!H:H)</f>
        <v>112.5</v>
      </c>
      <c r="D636" s="11">
        <f>Table36[Players]*LOOKUP(Table36[Level],'DMG Tables'!A:A,'DMG Tables'!D:D)/LOOKUP(A636,'DMG Tables'!G:G,'DMG Tables'!H:H)</f>
        <v>168.75</v>
      </c>
      <c r="E636" s="11">
        <f>Table36[Players]*LOOKUP(Table36[Level],'DMG Tables'!A:A,'DMG Tables'!E:E)/LOOKUP(A636,'DMG Tables'!G:G,'DMG Tables'!H:H)</f>
        <v>300</v>
      </c>
    </row>
    <row r="637" spans="1:5" x14ac:dyDescent="0.3">
      <c r="A637" s="11">
        <v>636</v>
      </c>
      <c r="B637" s="11">
        <f>Table36[Players]*LOOKUP(Table36[Level],'DMG Tables'!A:A,'DMG Tables'!B:B)/LOOKUP(A637,'DMG Tables'!G:G,'DMG Tables'!H:H)</f>
        <v>56.25</v>
      </c>
      <c r="C637" s="11">
        <f>Table36[Players]*LOOKUP(Table36[Level],'DMG Tables'!A:A,'DMG Tables'!C:C)/LOOKUP(A637,'DMG Tables'!G:G,'DMG Tables'!H:H)</f>
        <v>112.5</v>
      </c>
      <c r="D637" s="11">
        <f>Table36[Players]*LOOKUP(Table36[Level],'DMG Tables'!A:A,'DMG Tables'!D:D)/LOOKUP(A637,'DMG Tables'!G:G,'DMG Tables'!H:H)</f>
        <v>168.75</v>
      </c>
      <c r="E637" s="11">
        <f>Table36[Players]*LOOKUP(Table36[Level],'DMG Tables'!A:A,'DMG Tables'!E:E)/LOOKUP(A637,'DMG Tables'!G:G,'DMG Tables'!H:H)</f>
        <v>300</v>
      </c>
    </row>
    <row r="638" spans="1:5" x14ac:dyDescent="0.3">
      <c r="A638" s="11">
        <v>637</v>
      </c>
      <c r="B638" s="11">
        <f>Table36[Players]*LOOKUP(Table36[Level],'DMG Tables'!A:A,'DMG Tables'!B:B)/LOOKUP(A638,'DMG Tables'!G:G,'DMG Tables'!H:H)</f>
        <v>56.25</v>
      </c>
      <c r="C638" s="11">
        <f>Table36[Players]*LOOKUP(Table36[Level],'DMG Tables'!A:A,'DMG Tables'!C:C)/LOOKUP(A638,'DMG Tables'!G:G,'DMG Tables'!H:H)</f>
        <v>112.5</v>
      </c>
      <c r="D638" s="11">
        <f>Table36[Players]*LOOKUP(Table36[Level],'DMG Tables'!A:A,'DMG Tables'!D:D)/LOOKUP(A638,'DMG Tables'!G:G,'DMG Tables'!H:H)</f>
        <v>168.75</v>
      </c>
      <c r="E638" s="11">
        <f>Table36[Players]*LOOKUP(Table36[Level],'DMG Tables'!A:A,'DMG Tables'!E:E)/LOOKUP(A638,'DMG Tables'!G:G,'DMG Tables'!H:H)</f>
        <v>300</v>
      </c>
    </row>
    <row r="639" spans="1:5" x14ac:dyDescent="0.3">
      <c r="A639" s="11">
        <v>638</v>
      </c>
      <c r="B639" s="11">
        <f>Table36[Players]*LOOKUP(Table36[Level],'DMG Tables'!A:A,'DMG Tables'!B:B)/LOOKUP(A639,'DMG Tables'!G:G,'DMG Tables'!H:H)</f>
        <v>56.25</v>
      </c>
      <c r="C639" s="11">
        <f>Table36[Players]*LOOKUP(Table36[Level],'DMG Tables'!A:A,'DMG Tables'!C:C)/LOOKUP(A639,'DMG Tables'!G:G,'DMG Tables'!H:H)</f>
        <v>112.5</v>
      </c>
      <c r="D639" s="11">
        <f>Table36[Players]*LOOKUP(Table36[Level],'DMG Tables'!A:A,'DMG Tables'!D:D)/LOOKUP(A639,'DMG Tables'!G:G,'DMG Tables'!H:H)</f>
        <v>168.75</v>
      </c>
      <c r="E639" s="11">
        <f>Table36[Players]*LOOKUP(Table36[Level],'DMG Tables'!A:A,'DMG Tables'!E:E)/LOOKUP(A639,'DMG Tables'!G:G,'DMG Tables'!H:H)</f>
        <v>300</v>
      </c>
    </row>
    <row r="640" spans="1:5" x14ac:dyDescent="0.3">
      <c r="A640" s="11">
        <v>639</v>
      </c>
      <c r="B640" s="11">
        <f>Table36[Players]*LOOKUP(Table36[Level],'DMG Tables'!A:A,'DMG Tables'!B:B)/LOOKUP(A640,'DMG Tables'!G:G,'DMG Tables'!H:H)</f>
        <v>56.25</v>
      </c>
      <c r="C640" s="11">
        <f>Table36[Players]*LOOKUP(Table36[Level],'DMG Tables'!A:A,'DMG Tables'!C:C)/LOOKUP(A640,'DMG Tables'!G:G,'DMG Tables'!H:H)</f>
        <v>112.5</v>
      </c>
      <c r="D640" s="11">
        <f>Table36[Players]*LOOKUP(Table36[Level],'DMG Tables'!A:A,'DMG Tables'!D:D)/LOOKUP(A640,'DMG Tables'!G:G,'DMG Tables'!H:H)</f>
        <v>168.75</v>
      </c>
      <c r="E640" s="11">
        <f>Table36[Players]*LOOKUP(Table36[Level],'DMG Tables'!A:A,'DMG Tables'!E:E)/LOOKUP(A640,'DMG Tables'!G:G,'DMG Tables'!H:H)</f>
        <v>300</v>
      </c>
    </row>
    <row r="641" spans="1:5" x14ac:dyDescent="0.3">
      <c r="A641" s="11">
        <v>640</v>
      </c>
      <c r="B641" s="11">
        <f>Table36[Players]*LOOKUP(Table36[Level],'DMG Tables'!A:A,'DMG Tables'!B:B)/LOOKUP(A641,'DMG Tables'!G:G,'DMG Tables'!H:H)</f>
        <v>56.25</v>
      </c>
      <c r="C641" s="11">
        <f>Table36[Players]*LOOKUP(Table36[Level],'DMG Tables'!A:A,'DMG Tables'!C:C)/LOOKUP(A641,'DMG Tables'!G:G,'DMG Tables'!H:H)</f>
        <v>112.5</v>
      </c>
      <c r="D641" s="11">
        <f>Table36[Players]*LOOKUP(Table36[Level],'DMG Tables'!A:A,'DMG Tables'!D:D)/LOOKUP(A641,'DMG Tables'!G:G,'DMG Tables'!H:H)</f>
        <v>168.75</v>
      </c>
      <c r="E641" s="11">
        <f>Table36[Players]*LOOKUP(Table36[Level],'DMG Tables'!A:A,'DMG Tables'!E:E)/LOOKUP(A641,'DMG Tables'!G:G,'DMG Tables'!H:H)</f>
        <v>300</v>
      </c>
    </row>
    <row r="642" spans="1:5" x14ac:dyDescent="0.3">
      <c r="A642" s="11">
        <v>641</v>
      </c>
      <c r="B642" s="11">
        <f>Table36[Players]*LOOKUP(Table36[Level],'DMG Tables'!A:A,'DMG Tables'!B:B)/LOOKUP(A642,'DMG Tables'!G:G,'DMG Tables'!H:H)</f>
        <v>56.25</v>
      </c>
      <c r="C642" s="11">
        <f>Table36[Players]*LOOKUP(Table36[Level],'DMG Tables'!A:A,'DMG Tables'!C:C)/LOOKUP(A642,'DMG Tables'!G:G,'DMG Tables'!H:H)</f>
        <v>112.5</v>
      </c>
      <c r="D642" s="11">
        <f>Table36[Players]*LOOKUP(Table36[Level],'DMG Tables'!A:A,'DMG Tables'!D:D)/LOOKUP(A642,'DMG Tables'!G:G,'DMG Tables'!H:H)</f>
        <v>168.75</v>
      </c>
      <c r="E642" s="11">
        <f>Table36[Players]*LOOKUP(Table36[Level],'DMG Tables'!A:A,'DMG Tables'!E:E)/LOOKUP(A642,'DMG Tables'!G:G,'DMG Tables'!H:H)</f>
        <v>300</v>
      </c>
    </row>
    <row r="643" spans="1:5" x14ac:dyDescent="0.3">
      <c r="A643" s="11">
        <v>642</v>
      </c>
      <c r="B643" s="11">
        <f>Table36[Players]*LOOKUP(Table36[Level],'DMG Tables'!A:A,'DMG Tables'!B:B)/LOOKUP(A643,'DMG Tables'!G:G,'DMG Tables'!H:H)</f>
        <v>56.25</v>
      </c>
      <c r="C643" s="11">
        <f>Table36[Players]*LOOKUP(Table36[Level],'DMG Tables'!A:A,'DMG Tables'!C:C)/LOOKUP(A643,'DMG Tables'!G:G,'DMG Tables'!H:H)</f>
        <v>112.5</v>
      </c>
      <c r="D643" s="11">
        <f>Table36[Players]*LOOKUP(Table36[Level],'DMG Tables'!A:A,'DMG Tables'!D:D)/LOOKUP(A643,'DMG Tables'!G:G,'DMG Tables'!H:H)</f>
        <v>168.75</v>
      </c>
      <c r="E643" s="11">
        <f>Table36[Players]*LOOKUP(Table36[Level],'DMG Tables'!A:A,'DMG Tables'!E:E)/LOOKUP(A643,'DMG Tables'!G:G,'DMG Tables'!H:H)</f>
        <v>300</v>
      </c>
    </row>
    <row r="644" spans="1:5" x14ac:dyDescent="0.3">
      <c r="A644" s="11">
        <v>643</v>
      </c>
      <c r="B644" s="11">
        <f>Table36[Players]*LOOKUP(Table36[Level],'DMG Tables'!A:A,'DMG Tables'!B:B)/LOOKUP(A644,'DMG Tables'!G:G,'DMG Tables'!H:H)</f>
        <v>56.25</v>
      </c>
      <c r="C644" s="11">
        <f>Table36[Players]*LOOKUP(Table36[Level],'DMG Tables'!A:A,'DMG Tables'!C:C)/LOOKUP(A644,'DMG Tables'!G:G,'DMG Tables'!H:H)</f>
        <v>112.5</v>
      </c>
      <c r="D644" s="11">
        <f>Table36[Players]*LOOKUP(Table36[Level],'DMG Tables'!A:A,'DMG Tables'!D:D)/LOOKUP(A644,'DMG Tables'!G:G,'DMG Tables'!H:H)</f>
        <v>168.75</v>
      </c>
      <c r="E644" s="11">
        <f>Table36[Players]*LOOKUP(Table36[Level],'DMG Tables'!A:A,'DMG Tables'!E:E)/LOOKUP(A644,'DMG Tables'!G:G,'DMG Tables'!H:H)</f>
        <v>300</v>
      </c>
    </row>
    <row r="645" spans="1:5" x14ac:dyDescent="0.3">
      <c r="A645" s="11">
        <v>644</v>
      </c>
      <c r="B645" s="11">
        <f>Table36[Players]*LOOKUP(Table36[Level],'DMG Tables'!A:A,'DMG Tables'!B:B)/LOOKUP(A645,'DMG Tables'!G:G,'DMG Tables'!H:H)</f>
        <v>56.25</v>
      </c>
      <c r="C645" s="11">
        <f>Table36[Players]*LOOKUP(Table36[Level],'DMG Tables'!A:A,'DMG Tables'!C:C)/LOOKUP(A645,'DMG Tables'!G:G,'DMG Tables'!H:H)</f>
        <v>112.5</v>
      </c>
      <c r="D645" s="11">
        <f>Table36[Players]*LOOKUP(Table36[Level],'DMG Tables'!A:A,'DMG Tables'!D:D)/LOOKUP(A645,'DMG Tables'!G:G,'DMG Tables'!H:H)</f>
        <v>168.75</v>
      </c>
      <c r="E645" s="11">
        <f>Table36[Players]*LOOKUP(Table36[Level],'DMG Tables'!A:A,'DMG Tables'!E:E)/LOOKUP(A645,'DMG Tables'!G:G,'DMG Tables'!H:H)</f>
        <v>300</v>
      </c>
    </row>
    <row r="646" spans="1:5" x14ac:dyDescent="0.3">
      <c r="A646" s="11">
        <v>645</v>
      </c>
      <c r="B646" s="11">
        <f>Table36[Players]*LOOKUP(Table36[Level],'DMG Tables'!A:A,'DMG Tables'!B:B)/LOOKUP(A646,'DMG Tables'!G:G,'DMG Tables'!H:H)</f>
        <v>56.25</v>
      </c>
      <c r="C646" s="11">
        <f>Table36[Players]*LOOKUP(Table36[Level],'DMG Tables'!A:A,'DMG Tables'!C:C)/LOOKUP(A646,'DMG Tables'!G:G,'DMG Tables'!H:H)</f>
        <v>112.5</v>
      </c>
      <c r="D646" s="11">
        <f>Table36[Players]*LOOKUP(Table36[Level],'DMG Tables'!A:A,'DMG Tables'!D:D)/LOOKUP(A646,'DMG Tables'!G:G,'DMG Tables'!H:H)</f>
        <v>168.75</v>
      </c>
      <c r="E646" s="11">
        <f>Table36[Players]*LOOKUP(Table36[Level],'DMG Tables'!A:A,'DMG Tables'!E:E)/LOOKUP(A646,'DMG Tables'!G:G,'DMG Tables'!H:H)</f>
        <v>300</v>
      </c>
    </row>
    <row r="647" spans="1:5" x14ac:dyDescent="0.3">
      <c r="A647" s="11">
        <v>646</v>
      </c>
      <c r="B647" s="11">
        <f>Table36[Players]*LOOKUP(Table36[Level],'DMG Tables'!A:A,'DMG Tables'!B:B)/LOOKUP(A647,'DMG Tables'!G:G,'DMG Tables'!H:H)</f>
        <v>56.25</v>
      </c>
      <c r="C647" s="11">
        <f>Table36[Players]*LOOKUP(Table36[Level],'DMG Tables'!A:A,'DMG Tables'!C:C)/LOOKUP(A647,'DMG Tables'!G:G,'DMG Tables'!H:H)</f>
        <v>112.5</v>
      </c>
      <c r="D647" s="11">
        <f>Table36[Players]*LOOKUP(Table36[Level],'DMG Tables'!A:A,'DMG Tables'!D:D)/LOOKUP(A647,'DMG Tables'!G:G,'DMG Tables'!H:H)</f>
        <v>168.75</v>
      </c>
      <c r="E647" s="11">
        <f>Table36[Players]*LOOKUP(Table36[Level],'DMG Tables'!A:A,'DMG Tables'!E:E)/LOOKUP(A647,'DMG Tables'!G:G,'DMG Tables'!H:H)</f>
        <v>300</v>
      </c>
    </row>
    <row r="648" spans="1:5" x14ac:dyDescent="0.3">
      <c r="A648" s="11">
        <v>647</v>
      </c>
      <c r="B648" s="11">
        <f>Table36[Players]*LOOKUP(Table36[Level],'DMG Tables'!A:A,'DMG Tables'!B:B)/LOOKUP(A648,'DMG Tables'!G:G,'DMG Tables'!H:H)</f>
        <v>56.25</v>
      </c>
      <c r="C648" s="11">
        <f>Table36[Players]*LOOKUP(Table36[Level],'DMG Tables'!A:A,'DMG Tables'!C:C)/LOOKUP(A648,'DMG Tables'!G:G,'DMG Tables'!H:H)</f>
        <v>112.5</v>
      </c>
      <c r="D648" s="11">
        <f>Table36[Players]*LOOKUP(Table36[Level],'DMG Tables'!A:A,'DMG Tables'!D:D)/LOOKUP(A648,'DMG Tables'!G:G,'DMG Tables'!H:H)</f>
        <v>168.75</v>
      </c>
      <c r="E648" s="11">
        <f>Table36[Players]*LOOKUP(Table36[Level],'DMG Tables'!A:A,'DMG Tables'!E:E)/LOOKUP(A648,'DMG Tables'!G:G,'DMG Tables'!H:H)</f>
        <v>300</v>
      </c>
    </row>
    <row r="649" spans="1:5" x14ac:dyDescent="0.3">
      <c r="A649" s="11">
        <v>648</v>
      </c>
      <c r="B649" s="11">
        <f>Table36[Players]*LOOKUP(Table36[Level],'DMG Tables'!A:A,'DMG Tables'!B:B)/LOOKUP(A649,'DMG Tables'!G:G,'DMG Tables'!H:H)</f>
        <v>56.25</v>
      </c>
      <c r="C649" s="11">
        <f>Table36[Players]*LOOKUP(Table36[Level],'DMG Tables'!A:A,'DMG Tables'!C:C)/LOOKUP(A649,'DMG Tables'!G:G,'DMG Tables'!H:H)</f>
        <v>112.5</v>
      </c>
      <c r="D649" s="11">
        <f>Table36[Players]*LOOKUP(Table36[Level],'DMG Tables'!A:A,'DMG Tables'!D:D)/LOOKUP(A649,'DMG Tables'!G:G,'DMG Tables'!H:H)</f>
        <v>168.75</v>
      </c>
      <c r="E649" s="11">
        <f>Table36[Players]*LOOKUP(Table36[Level],'DMG Tables'!A:A,'DMG Tables'!E:E)/LOOKUP(A649,'DMG Tables'!G:G,'DMG Tables'!H:H)</f>
        <v>300</v>
      </c>
    </row>
    <row r="650" spans="1:5" x14ac:dyDescent="0.3">
      <c r="A650" s="11">
        <v>649</v>
      </c>
      <c r="B650" s="11">
        <f>Table36[Players]*LOOKUP(Table36[Level],'DMG Tables'!A:A,'DMG Tables'!B:B)/LOOKUP(A650,'DMG Tables'!G:G,'DMG Tables'!H:H)</f>
        <v>56.25</v>
      </c>
      <c r="C650" s="11">
        <f>Table36[Players]*LOOKUP(Table36[Level],'DMG Tables'!A:A,'DMG Tables'!C:C)/LOOKUP(A650,'DMG Tables'!G:G,'DMG Tables'!H:H)</f>
        <v>112.5</v>
      </c>
      <c r="D650" s="11">
        <f>Table36[Players]*LOOKUP(Table36[Level],'DMG Tables'!A:A,'DMG Tables'!D:D)/LOOKUP(A650,'DMG Tables'!G:G,'DMG Tables'!H:H)</f>
        <v>168.75</v>
      </c>
      <c r="E650" s="11">
        <f>Table36[Players]*LOOKUP(Table36[Level],'DMG Tables'!A:A,'DMG Tables'!E:E)/LOOKUP(A650,'DMG Tables'!G:G,'DMG Tables'!H:H)</f>
        <v>300</v>
      </c>
    </row>
    <row r="651" spans="1:5" x14ac:dyDescent="0.3">
      <c r="A651" s="11">
        <v>650</v>
      </c>
      <c r="B651" s="11">
        <f>Table36[Players]*LOOKUP(Table36[Level],'DMG Tables'!A:A,'DMG Tables'!B:B)/LOOKUP(A651,'DMG Tables'!G:G,'DMG Tables'!H:H)</f>
        <v>56.25</v>
      </c>
      <c r="C651" s="11">
        <f>Table36[Players]*LOOKUP(Table36[Level],'DMG Tables'!A:A,'DMG Tables'!C:C)/LOOKUP(A651,'DMG Tables'!G:G,'DMG Tables'!H:H)</f>
        <v>112.5</v>
      </c>
      <c r="D651" s="11">
        <f>Table36[Players]*LOOKUP(Table36[Level],'DMG Tables'!A:A,'DMG Tables'!D:D)/LOOKUP(A651,'DMG Tables'!G:G,'DMG Tables'!H:H)</f>
        <v>168.75</v>
      </c>
      <c r="E651" s="11">
        <f>Table36[Players]*LOOKUP(Table36[Level],'DMG Tables'!A:A,'DMG Tables'!E:E)/LOOKUP(A651,'DMG Tables'!G:G,'DMG Tables'!H:H)</f>
        <v>300</v>
      </c>
    </row>
    <row r="652" spans="1:5" x14ac:dyDescent="0.3">
      <c r="A652" s="11">
        <v>651</v>
      </c>
      <c r="B652" s="11">
        <f>Table36[Players]*LOOKUP(Table36[Level],'DMG Tables'!A:A,'DMG Tables'!B:B)/LOOKUP(A652,'DMG Tables'!G:G,'DMG Tables'!H:H)</f>
        <v>56.25</v>
      </c>
      <c r="C652" s="11">
        <f>Table36[Players]*LOOKUP(Table36[Level],'DMG Tables'!A:A,'DMG Tables'!C:C)/LOOKUP(A652,'DMG Tables'!G:G,'DMG Tables'!H:H)</f>
        <v>112.5</v>
      </c>
      <c r="D652" s="11">
        <f>Table36[Players]*LOOKUP(Table36[Level],'DMG Tables'!A:A,'DMG Tables'!D:D)/LOOKUP(A652,'DMG Tables'!G:G,'DMG Tables'!H:H)</f>
        <v>168.75</v>
      </c>
      <c r="E652" s="11">
        <f>Table36[Players]*LOOKUP(Table36[Level],'DMG Tables'!A:A,'DMG Tables'!E:E)/LOOKUP(A652,'DMG Tables'!G:G,'DMG Tables'!H:H)</f>
        <v>300</v>
      </c>
    </row>
    <row r="653" spans="1:5" x14ac:dyDescent="0.3">
      <c r="A653" s="11">
        <v>652</v>
      </c>
      <c r="B653" s="11">
        <f>Table36[Players]*LOOKUP(Table36[Level],'DMG Tables'!A:A,'DMG Tables'!B:B)/LOOKUP(A653,'DMG Tables'!G:G,'DMG Tables'!H:H)</f>
        <v>56.25</v>
      </c>
      <c r="C653" s="11">
        <f>Table36[Players]*LOOKUP(Table36[Level],'DMG Tables'!A:A,'DMG Tables'!C:C)/LOOKUP(A653,'DMG Tables'!G:G,'DMG Tables'!H:H)</f>
        <v>112.5</v>
      </c>
      <c r="D653" s="11">
        <f>Table36[Players]*LOOKUP(Table36[Level],'DMG Tables'!A:A,'DMG Tables'!D:D)/LOOKUP(A653,'DMG Tables'!G:G,'DMG Tables'!H:H)</f>
        <v>168.75</v>
      </c>
      <c r="E653" s="11">
        <f>Table36[Players]*LOOKUP(Table36[Level],'DMG Tables'!A:A,'DMG Tables'!E:E)/LOOKUP(A653,'DMG Tables'!G:G,'DMG Tables'!H:H)</f>
        <v>300</v>
      </c>
    </row>
    <row r="654" spans="1:5" x14ac:dyDescent="0.3">
      <c r="A654" s="11">
        <v>653</v>
      </c>
      <c r="B654" s="11">
        <f>Table36[Players]*LOOKUP(Table36[Level],'DMG Tables'!A:A,'DMG Tables'!B:B)/LOOKUP(A654,'DMG Tables'!G:G,'DMG Tables'!H:H)</f>
        <v>56.25</v>
      </c>
      <c r="C654" s="11">
        <f>Table36[Players]*LOOKUP(Table36[Level],'DMG Tables'!A:A,'DMG Tables'!C:C)/LOOKUP(A654,'DMG Tables'!G:G,'DMG Tables'!H:H)</f>
        <v>112.5</v>
      </c>
      <c r="D654" s="11">
        <f>Table36[Players]*LOOKUP(Table36[Level],'DMG Tables'!A:A,'DMG Tables'!D:D)/LOOKUP(A654,'DMG Tables'!G:G,'DMG Tables'!H:H)</f>
        <v>168.75</v>
      </c>
      <c r="E654" s="11">
        <f>Table36[Players]*LOOKUP(Table36[Level],'DMG Tables'!A:A,'DMG Tables'!E:E)/LOOKUP(A654,'DMG Tables'!G:G,'DMG Tables'!H:H)</f>
        <v>300</v>
      </c>
    </row>
    <row r="655" spans="1:5" x14ac:dyDescent="0.3">
      <c r="A655" s="11">
        <v>654</v>
      </c>
      <c r="B655" s="11">
        <f>Table36[Players]*LOOKUP(Table36[Level],'DMG Tables'!A:A,'DMG Tables'!B:B)/LOOKUP(A655,'DMG Tables'!G:G,'DMG Tables'!H:H)</f>
        <v>56.25</v>
      </c>
      <c r="C655" s="11">
        <f>Table36[Players]*LOOKUP(Table36[Level],'DMG Tables'!A:A,'DMG Tables'!C:C)/LOOKUP(A655,'DMG Tables'!G:G,'DMG Tables'!H:H)</f>
        <v>112.5</v>
      </c>
      <c r="D655" s="11">
        <f>Table36[Players]*LOOKUP(Table36[Level],'DMG Tables'!A:A,'DMG Tables'!D:D)/LOOKUP(A655,'DMG Tables'!G:G,'DMG Tables'!H:H)</f>
        <v>168.75</v>
      </c>
      <c r="E655" s="11">
        <f>Table36[Players]*LOOKUP(Table36[Level],'DMG Tables'!A:A,'DMG Tables'!E:E)/LOOKUP(A655,'DMG Tables'!G:G,'DMG Tables'!H:H)</f>
        <v>300</v>
      </c>
    </row>
    <row r="656" spans="1:5" x14ac:dyDescent="0.3">
      <c r="A656" s="11">
        <v>655</v>
      </c>
      <c r="B656" s="11">
        <f>Table36[Players]*LOOKUP(Table36[Level],'DMG Tables'!A:A,'DMG Tables'!B:B)/LOOKUP(A656,'DMG Tables'!G:G,'DMG Tables'!H:H)</f>
        <v>56.25</v>
      </c>
      <c r="C656" s="11">
        <f>Table36[Players]*LOOKUP(Table36[Level],'DMG Tables'!A:A,'DMG Tables'!C:C)/LOOKUP(A656,'DMG Tables'!G:G,'DMG Tables'!H:H)</f>
        <v>112.5</v>
      </c>
      <c r="D656" s="11">
        <f>Table36[Players]*LOOKUP(Table36[Level],'DMG Tables'!A:A,'DMG Tables'!D:D)/LOOKUP(A656,'DMG Tables'!G:G,'DMG Tables'!H:H)</f>
        <v>168.75</v>
      </c>
      <c r="E656" s="11">
        <f>Table36[Players]*LOOKUP(Table36[Level],'DMG Tables'!A:A,'DMG Tables'!E:E)/LOOKUP(A656,'DMG Tables'!G:G,'DMG Tables'!H:H)</f>
        <v>300</v>
      </c>
    </row>
    <row r="657" spans="1:5" x14ac:dyDescent="0.3">
      <c r="A657" s="11">
        <v>656</v>
      </c>
      <c r="B657" s="11">
        <f>Table36[Players]*LOOKUP(Table36[Level],'DMG Tables'!A:A,'DMG Tables'!B:B)/LOOKUP(A657,'DMG Tables'!G:G,'DMG Tables'!H:H)</f>
        <v>56.25</v>
      </c>
      <c r="C657" s="11">
        <f>Table36[Players]*LOOKUP(Table36[Level],'DMG Tables'!A:A,'DMG Tables'!C:C)/LOOKUP(A657,'DMG Tables'!G:G,'DMG Tables'!H:H)</f>
        <v>112.5</v>
      </c>
      <c r="D657" s="11">
        <f>Table36[Players]*LOOKUP(Table36[Level],'DMG Tables'!A:A,'DMG Tables'!D:D)/LOOKUP(A657,'DMG Tables'!G:G,'DMG Tables'!H:H)</f>
        <v>168.75</v>
      </c>
      <c r="E657" s="11">
        <f>Table36[Players]*LOOKUP(Table36[Level],'DMG Tables'!A:A,'DMG Tables'!E:E)/LOOKUP(A657,'DMG Tables'!G:G,'DMG Tables'!H:H)</f>
        <v>300</v>
      </c>
    </row>
    <row r="658" spans="1:5" x14ac:dyDescent="0.3">
      <c r="A658" s="11">
        <v>657</v>
      </c>
      <c r="B658" s="11">
        <f>Table36[Players]*LOOKUP(Table36[Level],'DMG Tables'!A:A,'DMG Tables'!B:B)/LOOKUP(A658,'DMG Tables'!G:G,'DMG Tables'!H:H)</f>
        <v>56.25</v>
      </c>
      <c r="C658" s="11">
        <f>Table36[Players]*LOOKUP(Table36[Level],'DMG Tables'!A:A,'DMG Tables'!C:C)/LOOKUP(A658,'DMG Tables'!G:G,'DMG Tables'!H:H)</f>
        <v>112.5</v>
      </c>
      <c r="D658" s="11">
        <f>Table36[Players]*LOOKUP(Table36[Level],'DMG Tables'!A:A,'DMG Tables'!D:D)/LOOKUP(A658,'DMG Tables'!G:G,'DMG Tables'!H:H)</f>
        <v>168.75</v>
      </c>
      <c r="E658" s="11">
        <f>Table36[Players]*LOOKUP(Table36[Level],'DMG Tables'!A:A,'DMG Tables'!E:E)/LOOKUP(A658,'DMG Tables'!G:G,'DMG Tables'!H:H)</f>
        <v>300</v>
      </c>
    </row>
    <row r="659" spans="1:5" x14ac:dyDescent="0.3">
      <c r="A659" s="11">
        <v>658</v>
      </c>
      <c r="B659" s="11">
        <f>Table36[Players]*LOOKUP(Table36[Level],'DMG Tables'!A:A,'DMG Tables'!B:B)/LOOKUP(A659,'DMG Tables'!G:G,'DMG Tables'!H:H)</f>
        <v>56.25</v>
      </c>
      <c r="C659" s="11">
        <f>Table36[Players]*LOOKUP(Table36[Level],'DMG Tables'!A:A,'DMG Tables'!C:C)/LOOKUP(A659,'DMG Tables'!G:G,'DMG Tables'!H:H)</f>
        <v>112.5</v>
      </c>
      <c r="D659" s="11">
        <f>Table36[Players]*LOOKUP(Table36[Level],'DMG Tables'!A:A,'DMG Tables'!D:D)/LOOKUP(A659,'DMG Tables'!G:G,'DMG Tables'!H:H)</f>
        <v>168.75</v>
      </c>
      <c r="E659" s="11">
        <f>Table36[Players]*LOOKUP(Table36[Level],'DMG Tables'!A:A,'DMG Tables'!E:E)/LOOKUP(A659,'DMG Tables'!G:G,'DMG Tables'!H:H)</f>
        <v>300</v>
      </c>
    </row>
    <row r="660" spans="1:5" x14ac:dyDescent="0.3">
      <c r="A660" s="11">
        <v>659</v>
      </c>
      <c r="B660" s="11">
        <f>Table36[Players]*LOOKUP(Table36[Level],'DMG Tables'!A:A,'DMG Tables'!B:B)/LOOKUP(A660,'DMG Tables'!G:G,'DMG Tables'!H:H)</f>
        <v>56.25</v>
      </c>
      <c r="C660" s="11">
        <f>Table36[Players]*LOOKUP(Table36[Level],'DMG Tables'!A:A,'DMG Tables'!C:C)/LOOKUP(A660,'DMG Tables'!G:G,'DMG Tables'!H:H)</f>
        <v>112.5</v>
      </c>
      <c r="D660" s="11">
        <f>Table36[Players]*LOOKUP(Table36[Level],'DMG Tables'!A:A,'DMG Tables'!D:D)/LOOKUP(A660,'DMG Tables'!G:G,'DMG Tables'!H:H)</f>
        <v>168.75</v>
      </c>
      <c r="E660" s="11">
        <f>Table36[Players]*LOOKUP(Table36[Level],'DMG Tables'!A:A,'DMG Tables'!E:E)/LOOKUP(A660,'DMG Tables'!G:G,'DMG Tables'!H:H)</f>
        <v>300</v>
      </c>
    </row>
    <row r="661" spans="1:5" x14ac:dyDescent="0.3">
      <c r="A661" s="11">
        <v>660</v>
      </c>
      <c r="B661" s="11">
        <f>Table36[Players]*LOOKUP(Table36[Level],'DMG Tables'!A:A,'DMG Tables'!B:B)/LOOKUP(A661,'DMG Tables'!G:G,'DMG Tables'!H:H)</f>
        <v>56.25</v>
      </c>
      <c r="C661" s="11">
        <f>Table36[Players]*LOOKUP(Table36[Level],'DMG Tables'!A:A,'DMG Tables'!C:C)/LOOKUP(A661,'DMG Tables'!G:G,'DMG Tables'!H:H)</f>
        <v>112.5</v>
      </c>
      <c r="D661" s="11">
        <f>Table36[Players]*LOOKUP(Table36[Level],'DMG Tables'!A:A,'DMG Tables'!D:D)/LOOKUP(A661,'DMG Tables'!G:G,'DMG Tables'!H:H)</f>
        <v>168.75</v>
      </c>
      <c r="E661" s="11">
        <f>Table36[Players]*LOOKUP(Table36[Level],'DMG Tables'!A:A,'DMG Tables'!E:E)/LOOKUP(A661,'DMG Tables'!G:G,'DMG Tables'!H:H)</f>
        <v>300</v>
      </c>
    </row>
    <row r="662" spans="1:5" x14ac:dyDescent="0.3">
      <c r="A662" s="11">
        <v>661</v>
      </c>
      <c r="B662" s="11">
        <f>Table36[Players]*LOOKUP(Table36[Level],'DMG Tables'!A:A,'DMG Tables'!B:B)/LOOKUP(A662,'DMG Tables'!G:G,'DMG Tables'!H:H)</f>
        <v>56.25</v>
      </c>
      <c r="C662" s="11">
        <f>Table36[Players]*LOOKUP(Table36[Level],'DMG Tables'!A:A,'DMG Tables'!C:C)/LOOKUP(A662,'DMG Tables'!G:G,'DMG Tables'!H:H)</f>
        <v>112.5</v>
      </c>
      <c r="D662" s="11">
        <f>Table36[Players]*LOOKUP(Table36[Level],'DMG Tables'!A:A,'DMG Tables'!D:D)/LOOKUP(A662,'DMG Tables'!G:G,'DMG Tables'!H:H)</f>
        <v>168.75</v>
      </c>
      <c r="E662" s="11">
        <f>Table36[Players]*LOOKUP(Table36[Level],'DMG Tables'!A:A,'DMG Tables'!E:E)/LOOKUP(A662,'DMG Tables'!G:G,'DMG Tables'!H:H)</f>
        <v>300</v>
      </c>
    </row>
    <row r="663" spans="1:5" x14ac:dyDescent="0.3">
      <c r="A663" s="11">
        <v>662</v>
      </c>
      <c r="B663" s="11">
        <f>Table36[Players]*LOOKUP(Table36[Level],'DMG Tables'!A:A,'DMG Tables'!B:B)/LOOKUP(A663,'DMG Tables'!G:G,'DMG Tables'!H:H)</f>
        <v>56.25</v>
      </c>
      <c r="C663" s="11">
        <f>Table36[Players]*LOOKUP(Table36[Level],'DMG Tables'!A:A,'DMG Tables'!C:C)/LOOKUP(A663,'DMG Tables'!G:G,'DMG Tables'!H:H)</f>
        <v>112.5</v>
      </c>
      <c r="D663" s="11">
        <f>Table36[Players]*LOOKUP(Table36[Level],'DMG Tables'!A:A,'DMG Tables'!D:D)/LOOKUP(A663,'DMG Tables'!G:G,'DMG Tables'!H:H)</f>
        <v>168.75</v>
      </c>
      <c r="E663" s="11">
        <f>Table36[Players]*LOOKUP(Table36[Level],'DMG Tables'!A:A,'DMG Tables'!E:E)/LOOKUP(A663,'DMG Tables'!G:G,'DMG Tables'!H:H)</f>
        <v>300</v>
      </c>
    </row>
    <row r="664" spans="1:5" x14ac:dyDescent="0.3">
      <c r="A664" s="11">
        <v>663</v>
      </c>
      <c r="B664" s="11">
        <f>Table36[Players]*LOOKUP(Table36[Level],'DMG Tables'!A:A,'DMG Tables'!B:B)/LOOKUP(A664,'DMG Tables'!G:G,'DMG Tables'!H:H)</f>
        <v>56.25</v>
      </c>
      <c r="C664" s="11">
        <f>Table36[Players]*LOOKUP(Table36[Level],'DMG Tables'!A:A,'DMG Tables'!C:C)/LOOKUP(A664,'DMG Tables'!G:G,'DMG Tables'!H:H)</f>
        <v>112.5</v>
      </c>
      <c r="D664" s="11">
        <f>Table36[Players]*LOOKUP(Table36[Level],'DMG Tables'!A:A,'DMG Tables'!D:D)/LOOKUP(A664,'DMG Tables'!G:G,'DMG Tables'!H:H)</f>
        <v>168.75</v>
      </c>
      <c r="E664" s="11">
        <f>Table36[Players]*LOOKUP(Table36[Level],'DMG Tables'!A:A,'DMG Tables'!E:E)/LOOKUP(A664,'DMG Tables'!G:G,'DMG Tables'!H:H)</f>
        <v>300</v>
      </c>
    </row>
    <row r="665" spans="1:5" x14ac:dyDescent="0.3">
      <c r="A665" s="11">
        <v>664</v>
      </c>
      <c r="B665" s="11">
        <f>Table36[Players]*LOOKUP(Table36[Level],'DMG Tables'!A:A,'DMG Tables'!B:B)/LOOKUP(A665,'DMG Tables'!G:G,'DMG Tables'!H:H)</f>
        <v>56.25</v>
      </c>
      <c r="C665" s="11">
        <f>Table36[Players]*LOOKUP(Table36[Level],'DMG Tables'!A:A,'DMG Tables'!C:C)/LOOKUP(A665,'DMG Tables'!G:G,'DMG Tables'!H:H)</f>
        <v>112.5</v>
      </c>
      <c r="D665" s="11">
        <f>Table36[Players]*LOOKUP(Table36[Level],'DMG Tables'!A:A,'DMG Tables'!D:D)/LOOKUP(A665,'DMG Tables'!G:G,'DMG Tables'!H:H)</f>
        <v>168.75</v>
      </c>
      <c r="E665" s="11">
        <f>Table36[Players]*LOOKUP(Table36[Level],'DMG Tables'!A:A,'DMG Tables'!E:E)/LOOKUP(A665,'DMG Tables'!G:G,'DMG Tables'!H:H)</f>
        <v>300</v>
      </c>
    </row>
    <row r="666" spans="1:5" x14ac:dyDescent="0.3">
      <c r="A666" s="11">
        <v>665</v>
      </c>
      <c r="B666" s="11">
        <f>Table36[Players]*LOOKUP(Table36[Level],'DMG Tables'!A:A,'DMG Tables'!B:B)/LOOKUP(A666,'DMG Tables'!G:G,'DMG Tables'!H:H)</f>
        <v>56.25</v>
      </c>
      <c r="C666" s="11">
        <f>Table36[Players]*LOOKUP(Table36[Level],'DMG Tables'!A:A,'DMG Tables'!C:C)/LOOKUP(A666,'DMG Tables'!G:G,'DMG Tables'!H:H)</f>
        <v>112.5</v>
      </c>
      <c r="D666" s="11">
        <f>Table36[Players]*LOOKUP(Table36[Level],'DMG Tables'!A:A,'DMG Tables'!D:D)/LOOKUP(A666,'DMG Tables'!G:G,'DMG Tables'!H:H)</f>
        <v>168.75</v>
      </c>
      <c r="E666" s="11">
        <f>Table36[Players]*LOOKUP(Table36[Level],'DMG Tables'!A:A,'DMG Tables'!E:E)/LOOKUP(A666,'DMG Tables'!G:G,'DMG Tables'!H:H)</f>
        <v>300</v>
      </c>
    </row>
    <row r="667" spans="1:5" x14ac:dyDescent="0.3">
      <c r="A667" s="11">
        <v>666</v>
      </c>
      <c r="B667" s="11">
        <f>Table36[Players]*LOOKUP(Table36[Level],'DMG Tables'!A:A,'DMG Tables'!B:B)/LOOKUP(A667,'DMG Tables'!G:G,'DMG Tables'!H:H)</f>
        <v>56.25</v>
      </c>
      <c r="C667" s="11">
        <f>Table36[Players]*LOOKUP(Table36[Level],'DMG Tables'!A:A,'DMG Tables'!C:C)/LOOKUP(A667,'DMG Tables'!G:G,'DMG Tables'!H:H)</f>
        <v>112.5</v>
      </c>
      <c r="D667" s="11">
        <f>Table36[Players]*LOOKUP(Table36[Level],'DMG Tables'!A:A,'DMG Tables'!D:D)/LOOKUP(A667,'DMG Tables'!G:G,'DMG Tables'!H:H)</f>
        <v>168.75</v>
      </c>
      <c r="E667" s="11">
        <f>Table36[Players]*LOOKUP(Table36[Level],'DMG Tables'!A:A,'DMG Tables'!E:E)/LOOKUP(A667,'DMG Tables'!G:G,'DMG Tables'!H:H)</f>
        <v>300</v>
      </c>
    </row>
    <row r="668" spans="1:5" x14ac:dyDescent="0.3">
      <c r="A668" s="11">
        <v>667</v>
      </c>
      <c r="B668" s="11">
        <f>Table36[Players]*LOOKUP(Table36[Level],'DMG Tables'!A:A,'DMG Tables'!B:B)/LOOKUP(A668,'DMG Tables'!G:G,'DMG Tables'!H:H)</f>
        <v>56.25</v>
      </c>
      <c r="C668" s="11">
        <f>Table36[Players]*LOOKUP(Table36[Level],'DMG Tables'!A:A,'DMG Tables'!C:C)/LOOKUP(A668,'DMG Tables'!G:G,'DMG Tables'!H:H)</f>
        <v>112.5</v>
      </c>
      <c r="D668" s="11">
        <f>Table36[Players]*LOOKUP(Table36[Level],'DMG Tables'!A:A,'DMG Tables'!D:D)/LOOKUP(A668,'DMG Tables'!G:G,'DMG Tables'!H:H)</f>
        <v>168.75</v>
      </c>
      <c r="E668" s="11">
        <f>Table36[Players]*LOOKUP(Table36[Level],'DMG Tables'!A:A,'DMG Tables'!E:E)/LOOKUP(A668,'DMG Tables'!G:G,'DMG Tables'!H:H)</f>
        <v>300</v>
      </c>
    </row>
    <row r="669" spans="1:5" x14ac:dyDescent="0.3">
      <c r="A669" s="11">
        <v>668</v>
      </c>
      <c r="B669" s="11">
        <f>Table36[Players]*LOOKUP(Table36[Level],'DMG Tables'!A:A,'DMG Tables'!B:B)/LOOKUP(A669,'DMG Tables'!G:G,'DMG Tables'!H:H)</f>
        <v>56.25</v>
      </c>
      <c r="C669" s="11">
        <f>Table36[Players]*LOOKUP(Table36[Level],'DMG Tables'!A:A,'DMG Tables'!C:C)/LOOKUP(A669,'DMG Tables'!G:G,'DMG Tables'!H:H)</f>
        <v>112.5</v>
      </c>
      <c r="D669" s="11">
        <f>Table36[Players]*LOOKUP(Table36[Level],'DMG Tables'!A:A,'DMG Tables'!D:D)/LOOKUP(A669,'DMG Tables'!G:G,'DMG Tables'!H:H)</f>
        <v>168.75</v>
      </c>
      <c r="E669" s="11">
        <f>Table36[Players]*LOOKUP(Table36[Level],'DMG Tables'!A:A,'DMG Tables'!E:E)/LOOKUP(A669,'DMG Tables'!G:G,'DMG Tables'!H:H)</f>
        <v>300</v>
      </c>
    </row>
    <row r="670" spans="1:5" x14ac:dyDescent="0.3">
      <c r="A670" s="11">
        <v>669</v>
      </c>
      <c r="B670" s="11">
        <f>Table36[Players]*LOOKUP(Table36[Level],'DMG Tables'!A:A,'DMG Tables'!B:B)/LOOKUP(A670,'DMG Tables'!G:G,'DMG Tables'!H:H)</f>
        <v>56.25</v>
      </c>
      <c r="C670" s="11">
        <f>Table36[Players]*LOOKUP(Table36[Level],'DMG Tables'!A:A,'DMG Tables'!C:C)/LOOKUP(A670,'DMG Tables'!G:G,'DMG Tables'!H:H)</f>
        <v>112.5</v>
      </c>
      <c r="D670" s="11">
        <f>Table36[Players]*LOOKUP(Table36[Level],'DMG Tables'!A:A,'DMG Tables'!D:D)/LOOKUP(A670,'DMG Tables'!G:G,'DMG Tables'!H:H)</f>
        <v>168.75</v>
      </c>
      <c r="E670" s="11">
        <f>Table36[Players]*LOOKUP(Table36[Level],'DMG Tables'!A:A,'DMG Tables'!E:E)/LOOKUP(A670,'DMG Tables'!G:G,'DMG Tables'!H:H)</f>
        <v>300</v>
      </c>
    </row>
    <row r="671" spans="1:5" x14ac:dyDescent="0.3">
      <c r="A671" s="11">
        <v>670</v>
      </c>
      <c r="B671" s="11">
        <f>Table36[Players]*LOOKUP(Table36[Level],'DMG Tables'!A:A,'DMG Tables'!B:B)/LOOKUP(A671,'DMG Tables'!G:G,'DMG Tables'!H:H)</f>
        <v>56.25</v>
      </c>
      <c r="C671" s="11">
        <f>Table36[Players]*LOOKUP(Table36[Level],'DMG Tables'!A:A,'DMG Tables'!C:C)/LOOKUP(A671,'DMG Tables'!G:G,'DMG Tables'!H:H)</f>
        <v>112.5</v>
      </c>
      <c r="D671" s="11">
        <f>Table36[Players]*LOOKUP(Table36[Level],'DMG Tables'!A:A,'DMG Tables'!D:D)/LOOKUP(A671,'DMG Tables'!G:G,'DMG Tables'!H:H)</f>
        <v>168.75</v>
      </c>
      <c r="E671" s="11">
        <f>Table36[Players]*LOOKUP(Table36[Level],'DMG Tables'!A:A,'DMG Tables'!E:E)/LOOKUP(A671,'DMG Tables'!G:G,'DMG Tables'!H:H)</f>
        <v>300</v>
      </c>
    </row>
    <row r="672" spans="1:5" x14ac:dyDescent="0.3">
      <c r="A672" s="11">
        <v>671</v>
      </c>
      <c r="B672" s="11">
        <f>Table36[Players]*LOOKUP(Table36[Level],'DMG Tables'!A:A,'DMG Tables'!B:B)/LOOKUP(A672,'DMG Tables'!G:G,'DMG Tables'!H:H)</f>
        <v>56.25</v>
      </c>
      <c r="C672" s="11">
        <f>Table36[Players]*LOOKUP(Table36[Level],'DMG Tables'!A:A,'DMG Tables'!C:C)/LOOKUP(A672,'DMG Tables'!G:G,'DMG Tables'!H:H)</f>
        <v>112.5</v>
      </c>
      <c r="D672" s="11">
        <f>Table36[Players]*LOOKUP(Table36[Level],'DMG Tables'!A:A,'DMG Tables'!D:D)/LOOKUP(A672,'DMG Tables'!G:G,'DMG Tables'!H:H)</f>
        <v>168.75</v>
      </c>
      <c r="E672" s="11">
        <f>Table36[Players]*LOOKUP(Table36[Level],'DMG Tables'!A:A,'DMG Tables'!E:E)/LOOKUP(A672,'DMG Tables'!G:G,'DMG Tables'!H:H)</f>
        <v>300</v>
      </c>
    </row>
    <row r="673" spans="1:5" x14ac:dyDescent="0.3">
      <c r="A673" s="11">
        <v>672</v>
      </c>
      <c r="B673" s="11">
        <f>Table36[Players]*LOOKUP(Table36[Level],'DMG Tables'!A:A,'DMG Tables'!B:B)/LOOKUP(A673,'DMG Tables'!G:G,'DMG Tables'!H:H)</f>
        <v>56.25</v>
      </c>
      <c r="C673" s="11">
        <f>Table36[Players]*LOOKUP(Table36[Level],'DMG Tables'!A:A,'DMG Tables'!C:C)/LOOKUP(A673,'DMG Tables'!G:G,'DMG Tables'!H:H)</f>
        <v>112.5</v>
      </c>
      <c r="D673" s="11">
        <f>Table36[Players]*LOOKUP(Table36[Level],'DMG Tables'!A:A,'DMG Tables'!D:D)/LOOKUP(A673,'DMG Tables'!G:G,'DMG Tables'!H:H)</f>
        <v>168.75</v>
      </c>
      <c r="E673" s="11">
        <f>Table36[Players]*LOOKUP(Table36[Level],'DMG Tables'!A:A,'DMG Tables'!E:E)/LOOKUP(A673,'DMG Tables'!G:G,'DMG Tables'!H:H)</f>
        <v>300</v>
      </c>
    </row>
    <row r="674" spans="1:5" x14ac:dyDescent="0.3">
      <c r="A674" s="11">
        <v>673</v>
      </c>
      <c r="B674" s="11">
        <f>Table36[Players]*LOOKUP(Table36[Level],'DMG Tables'!A:A,'DMG Tables'!B:B)/LOOKUP(A674,'DMG Tables'!G:G,'DMG Tables'!H:H)</f>
        <v>56.25</v>
      </c>
      <c r="C674" s="11">
        <f>Table36[Players]*LOOKUP(Table36[Level],'DMG Tables'!A:A,'DMG Tables'!C:C)/LOOKUP(A674,'DMG Tables'!G:G,'DMG Tables'!H:H)</f>
        <v>112.5</v>
      </c>
      <c r="D674" s="11">
        <f>Table36[Players]*LOOKUP(Table36[Level],'DMG Tables'!A:A,'DMG Tables'!D:D)/LOOKUP(A674,'DMG Tables'!G:G,'DMG Tables'!H:H)</f>
        <v>168.75</v>
      </c>
      <c r="E674" s="11">
        <f>Table36[Players]*LOOKUP(Table36[Level],'DMG Tables'!A:A,'DMG Tables'!E:E)/LOOKUP(A674,'DMG Tables'!G:G,'DMG Tables'!H:H)</f>
        <v>300</v>
      </c>
    </row>
    <row r="675" spans="1:5" x14ac:dyDescent="0.3">
      <c r="A675" s="11">
        <v>674</v>
      </c>
      <c r="B675" s="11">
        <f>Table36[Players]*LOOKUP(Table36[Level],'DMG Tables'!A:A,'DMG Tables'!B:B)/LOOKUP(A675,'DMG Tables'!G:G,'DMG Tables'!H:H)</f>
        <v>56.25</v>
      </c>
      <c r="C675" s="11">
        <f>Table36[Players]*LOOKUP(Table36[Level],'DMG Tables'!A:A,'DMG Tables'!C:C)/LOOKUP(A675,'DMG Tables'!G:G,'DMG Tables'!H:H)</f>
        <v>112.5</v>
      </c>
      <c r="D675" s="11">
        <f>Table36[Players]*LOOKUP(Table36[Level],'DMG Tables'!A:A,'DMG Tables'!D:D)/LOOKUP(A675,'DMG Tables'!G:G,'DMG Tables'!H:H)</f>
        <v>168.75</v>
      </c>
      <c r="E675" s="11">
        <f>Table36[Players]*LOOKUP(Table36[Level],'DMG Tables'!A:A,'DMG Tables'!E:E)/LOOKUP(A675,'DMG Tables'!G:G,'DMG Tables'!H:H)</f>
        <v>300</v>
      </c>
    </row>
    <row r="676" spans="1:5" x14ac:dyDescent="0.3">
      <c r="A676" s="11">
        <v>675</v>
      </c>
      <c r="B676" s="11">
        <f>Table36[Players]*LOOKUP(Table36[Level],'DMG Tables'!A:A,'DMG Tables'!B:B)/LOOKUP(A676,'DMG Tables'!G:G,'DMG Tables'!H:H)</f>
        <v>56.25</v>
      </c>
      <c r="C676" s="11">
        <f>Table36[Players]*LOOKUP(Table36[Level],'DMG Tables'!A:A,'DMG Tables'!C:C)/LOOKUP(A676,'DMG Tables'!G:G,'DMG Tables'!H:H)</f>
        <v>112.5</v>
      </c>
      <c r="D676" s="11">
        <f>Table36[Players]*LOOKUP(Table36[Level],'DMG Tables'!A:A,'DMG Tables'!D:D)/LOOKUP(A676,'DMG Tables'!G:G,'DMG Tables'!H:H)</f>
        <v>168.75</v>
      </c>
      <c r="E676" s="11">
        <f>Table36[Players]*LOOKUP(Table36[Level],'DMG Tables'!A:A,'DMG Tables'!E:E)/LOOKUP(A676,'DMG Tables'!G:G,'DMG Tables'!H:H)</f>
        <v>300</v>
      </c>
    </row>
    <row r="677" spans="1:5" x14ac:dyDescent="0.3">
      <c r="A677" s="11">
        <v>676</v>
      </c>
      <c r="B677" s="11">
        <f>Table36[Players]*LOOKUP(Table36[Level],'DMG Tables'!A:A,'DMG Tables'!B:B)/LOOKUP(A677,'DMG Tables'!G:G,'DMG Tables'!H:H)</f>
        <v>56.25</v>
      </c>
      <c r="C677" s="11">
        <f>Table36[Players]*LOOKUP(Table36[Level],'DMG Tables'!A:A,'DMG Tables'!C:C)/LOOKUP(A677,'DMG Tables'!G:G,'DMG Tables'!H:H)</f>
        <v>112.5</v>
      </c>
      <c r="D677" s="11">
        <f>Table36[Players]*LOOKUP(Table36[Level],'DMG Tables'!A:A,'DMG Tables'!D:D)/LOOKUP(A677,'DMG Tables'!G:G,'DMG Tables'!H:H)</f>
        <v>168.75</v>
      </c>
      <c r="E677" s="11">
        <f>Table36[Players]*LOOKUP(Table36[Level],'DMG Tables'!A:A,'DMG Tables'!E:E)/LOOKUP(A677,'DMG Tables'!G:G,'DMG Tables'!H:H)</f>
        <v>300</v>
      </c>
    </row>
    <row r="678" spans="1:5" x14ac:dyDescent="0.3">
      <c r="A678" s="11">
        <v>677</v>
      </c>
      <c r="B678" s="11">
        <f>Table36[Players]*LOOKUP(Table36[Level],'DMG Tables'!A:A,'DMG Tables'!B:B)/LOOKUP(A678,'DMG Tables'!G:G,'DMG Tables'!H:H)</f>
        <v>56.25</v>
      </c>
      <c r="C678" s="11">
        <f>Table36[Players]*LOOKUP(Table36[Level],'DMG Tables'!A:A,'DMG Tables'!C:C)/LOOKUP(A678,'DMG Tables'!G:G,'DMG Tables'!H:H)</f>
        <v>112.5</v>
      </c>
      <c r="D678" s="11">
        <f>Table36[Players]*LOOKUP(Table36[Level],'DMG Tables'!A:A,'DMG Tables'!D:D)/LOOKUP(A678,'DMG Tables'!G:G,'DMG Tables'!H:H)</f>
        <v>168.75</v>
      </c>
      <c r="E678" s="11">
        <f>Table36[Players]*LOOKUP(Table36[Level],'DMG Tables'!A:A,'DMG Tables'!E:E)/LOOKUP(A678,'DMG Tables'!G:G,'DMG Tables'!H:H)</f>
        <v>300</v>
      </c>
    </row>
    <row r="679" spans="1:5" x14ac:dyDescent="0.3">
      <c r="A679" s="11">
        <v>678</v>
      </c>
      <c r="B679" s="11">
        <f>Table36[Players]*LOOKUP(Table36[Level],'DMG Tables'!A:A,'DMG Tables'!B:B)/LOOKUP(A679,'DMG Tables'!G:G,'DMG Tables'!H:H)</f>
        <v>56.25</v>
      </c>
      <c r="C679" s="11">
        <f>Table36[Players]*LOOKUP(Table36[Level],'DMG Tables'!A:A,'DMG Tables'!C:C)/LOOKUP(A679,'DMG Tables'!G:G,'DMG Tables'!H:H)</f>
        <v>112.5</v>
      </c>
      <c r="D679" s="11">
        <f>Table36[Players]*LOOKUP(Table36[Level],'DMG Tables'!A:A,'DMG Tables'!D:D)/LOOKUP(A679,'DMG Tables'!G:G,'DMG Tables'!H:H)</f>
        <v>168.75</v>
      </c>
      <c r="E679" s="11">
        <f>Table36[Players]*LOOKUP(Table36[Level],'DMG Tables'!A:A,'DMG Tables'!E:E)/LOOKUP(A679,'DMG Tables'!G:G,'DMG Tables'!H:H)</f>
        <v>300</v>
      </c>
    </row>
    <row r="680" spans="1:5" x14ac:dyDescent="0.3">
      <c r="A680" s="11">
        <v>679</v>
      </c>
      <c r="B680" s="11">
        <f>Table36[Players]*LOOKUP(Table36[Level],'DMG Tables'!A:A,'DMG Tables'!B:B)/LOOKUP(A680,'DMG Tables'!G:G,'DMG Tables'!H:H)</f>
        <v>56.25</v>
      </c>
      <c r="C680" s="11">
        <f>Table36[Players]*LOOKUP(Table36[Level],'DMG Tables'!A:A,'DMG Tables'!C:C)/LOOKUP(A680,'DMG Tables'!G:G,'DMG Tables'!H:H)</f>
        <v>112.5</v>
      </c>
      <c r="D680" s="11">
        <f>Table36[Players]*LOOKUP(Table36[Level],'DMG Tables'!A:A,'DMG Tables'!D:D)/LOOKUP(A680,'DMG Tables'!G:G,'DMG Tables'!H:H)</f>
        <v>168.75</v>
      </c>
      <c r="E680" s="11">
        <f>Table36[Players]*LOOKUP(Table36[Level],'DMG Tables'!A:A,'DMG Tables'!E:E)/LOOKUP(A680,'DMG Tables'!G:G,'DMG Tables'!H:H)</f>
        <v>300</v>
      </c>
    </row>
    <row r="681" spans="1:5" x14ac:dyDescent="0.3">
      <c r="A681" s="11">
        <v>680</v>
      </c>
      <c r="B681" s="11">
        <f>Table36[Players]*LOOKUP(Table36[Level],'DMG Tables'!A:A,'DMG Tables'!B:B)/LOOKUP(A681,'DMG Tables'!G:G,'DMG Tables'!H:H)</f>
        <v>56.25</v>
      </c>
      <c r="C681" s="11">
        <f>Table36[Players]*LOOKUP(Table36[Level],'DMG Tables'!A:A,'DMG Tables'!C:C)/LOOKUP(A681,'DMG Tables'!G:G,'DMG Tables'!H:H)</f>
        <v>112.5</v>
      </c>
      <c r="D681" s="11">
        <f>Table36[Players]*LOOKUP(Table36[Level],'DMG Tables'!A:A,'DMG Tables'!D:D)/LOOKUP(A681,'DMG Tables'!G:G,'DMG Tables'!H:H)</f>
        <v>168.75</v>
      </c>
      <c r="E681" s="11">
        <f>Table36[Players]*LOOKUP(Table36[Level],'DMG Tables'!A:A,'DMG Tables'!E:E)/LOOKUP(A681,'DMG Tables'!G:G,'DMG Tables'!H:H)</f>
        <v>300</v>
      </c>
    </row>
    <row r="682" spans="1:5" x14ac:dyDescent="0.3">
      <c r="A682" s="11">
        <v>681</v>
      </c>
      <c r="B682" s="11">
        <f>Table36[Players]*LOOKUP(Table36[Level],'DMG Tables'!A:A,'DMG Tables'!B:B)/LOOKUP(A682,'DMG Tables'!G:G,'DMG Tables'!H:H)</f>
        <v>56.25</v>
      </c>
      <c r="C682" s="11">
        <f>Table36[Players]*LOOKUP(Table36[Level],'DMG Tables'!A:A,'DMG Tables'!C:C)/LOOKUP(A682,'DMG Tables'!G:G,'DMG Tables'!H:H)</f>
        <v>112.5</v>
      </c>
      <c r="D682" s="11">
        <f>Table36[Players]*LOOKUP(Table36[Level],'DMG Tables'!A:A,'DMG Tables'!D:D)/LOOKUP(A682,'DMG Tables'!G:G,'DMG Tables'!H:H)</f>
        <v>168.75</v>
      </c>
      <c r="E682" s="11">
        <f>Table36[Players]*LOOKUP(Table36[Level],'DMG Tables'!A:A,'DMG Tables'!E:E)/LOOKUP(A682,'DMG Tables'!G:G,'DMG Tables'!H:H)</f>
        <v>300</v>
      </c>
    </row>
    <row r="683" spans="1:5" x14ac:dyDescent="0.3">
      <c r="A683" s="11">
        <v>682</v>
      </c>
      <c r="B683" s="11">
        <f>Table36[Players]*LOOKUP(Table36[Level],'DMG Tables'!A:A,'DMG Tables'!B:B)/LOOKUP(A683,'DMG Tables'!G:G,'DMG Tables'!H:H)</f>
        <v>56.25</v>
      </c>
      <c r="C683" s="11">
        <f>Table36[Players]*LOOKUP(Table36[Level],'DMG Tables'!A:A,'DMG Tables'!C:C)/LOOKUP(A683,'DMG Tables'!G:G,'DMG Tables'!H:H)</f>
        <v>112.5</v>
      </c>
      <c r="D683" s="11">
        <f>Table36[Players]*LOOKUP(Table36[Level],'DMG Tables'!A:A,'DMG Tables'!D:D)/LOOKUP(A683,'DMG Tables'!G:G,'DMG Tables'!H:H)</f>
        <v>168.75</v>
      </c>
      <c r="E683" s="11">
        <f>Table36[Players]*LOOKUP(Table36[Level],'DMG Tables'!A:A,'DMG Tables'!E:E)/LOOKUP(A683,'DMG Tables'!G:G,'DMG Tables'!H:H)</f>
        <v>300</v>
      </c>
    </row>
    <row r="684" spans="1:5" x14ac:dyDescent="0.3">
      <c r="A684" s="11">
        <v>683</v>
      </c>
      <c r="B684" s="11">
        <f>Table36[Players]*LOOKUP(Table36[Level],'DMG Tables'!A:A,'DMG Tables'!B:B)/LOOKUP(A684,'DMG Tables'!G:G,'DMG Tables'!H:H)</f>
        <v>56.25</v>
      </c>
      <c r="C684" s="11">
        <f>Table36[Players]*LOOKUP(Table36[Level],'DMG Tables'!A:A,'DMG Tables'!C:C)/LOOKUP(A684,'DMG Tables'!G:G,'DMG Tables'!H:H)</f>
        <v>112.5</v>
      </c>
      <c r="D684" s="11">
        <f>Table36[Players]*LOOKUP(Table36[Level],'DMG Tables'!A:A,'DMG Tables'!D:D)/LOOKUP(A684,'DMG Tables'!G:G,'DMG Tables'!H:H)</f>
        <v>168.75</v>
      </c>
      <c r="E684" s="11">
        <f>Table36[Players]*LOOKUP(Table36[Level],'DMG Tables'!A:A,'DMG Tables'!E:E)/LOOKUP(A684,'DMG Tables'!G:G,'DMG Tables'!H:H)</f>
        <v>300</v>
      </c>
    </row>
    <row r="685" spans="1:5" x14ac:dyDescent="0.3">
      <c r="A685" s="11">
        <v>684</v>
      </c>
      <c r="B685" s="11">
        <f>Table36[Players]*LOOKUP(Table36[Level],'DMG Tables'!A:A,'DMG Tables'!B:B)/LOOKUP(A685,'DMG Tables'!G:G,'DMG Tables'!H:H)</f>
        <v>56.25</v>
      </c>
      <c r="C685" s="11">
        <f>Table36[Players]*LOOKUP(Table36[Level],'DMG Tables'!A:A,'DMG Tables'!C:C)/LOOKUP(A685,'DMG Tables'!G:G,'DMG Tables'!H:H)</f>
        <v>112.5</v>
      </c>
      <c r="D685" s="11">
        <f>Table36[Players]*LOOKUP(Table36[Level],'DMG Tables'!A:A,'DMG Tables'!D:D)/LOOKUP(A685,'DMG Tables'!G:G,'DMG Tables'!H:H)</f>
        <v>168.75</v>
      </c>
      <c r="E685" s="11">
        <f>Table36[Players]*LOOKUP(Table36[Level],'DMG Tables'!A:A,'DMG Tables'!E:E)/LOOKUP(A685,'DMG Tables'!G:G,'DMG Tables'!H:H)</f>
        <v>300</v>
      </c>
    </row>
    <row r="686" spans="1:5" x14ac:dyDescent="0.3">
      <c r="A686" s="11">
        <v>685</v>
      </c>
      <c r="B686" s="11">
        <f>Table36[Players]*LOOKUP(Table36[Level],'DMG Tables'!A:A,'DMG Tables'!B:B)/LOOKUP(A686,'DMG Tables'!G:G,'DMG Tables'!H:H)</f>
        <v>56.25</v>
      </c>
      <c r="C686" s="11">
        <f>Table36[Players]*LOOKUP(Table36[Level],'DMG Tables'!A:A,'DMG Tables'!C:C)/LOOKUP(A686,'DMG Tables'!G:G,'DMG Tables'!H:H)</f>
        <v>112.5</v>
      </c>
      <c r="D686" s="11">
        <f>Table36[Players]*LOOKUP(Table36[Level],'DMG Tables'!A:A,'DMG Tables'!D:D)/LOOKUP(A686,'DMG Tables'!G:G,'DMG Tables'!H:H)</f>
        <v>168.75</v>
      </c>
      <c r="E686" s="11">
        <f>Table36[Players]*LOOKUP(Table36[Level],'DMG Tables'!A:A,'DMG Tables'!E:E)/LOOKUP(A686,'DMG Tables'!G:G,'DMG Tables'!H:H)</f>
        <v>300</v>
      </c>
    </row>
    <row r="687" spans="1:5" x14ac:dyDescent="0.3">
      <c r="A687" s="11">
        <v>686</v>
      </c>
      <c r="B687" s="11">
        <f>Table36[Players]*LOOKUP(Table36[Level],'DMG Tables'!A:A,'DMG Tables'!B:B)/LOOKUP(A687,'DMG Tables'!G:G,'DMG Tables'!H:H)</f>
        <v>56.25</v>
      </c>
      <c r="C687" s="11">
        <f>Table36[Players]*LOOKUP(Table36[Level],'DMG Tables'!A:A,'DMG Tables'!C:C)/LOOKUP(A687,'DMG Tables'!G:G,'DMG Tables'!H:H)</f>
        <v>112.5</v>
      </c>
      <c r="D687" s="11">
        <f>Table36[Players]*LOOKUP(Table36[Level],'DMG Tables'!A:A,'DMG Tables'!D:D)/LOOKUP(A687,'DMG Tables'!G:G,'DMG Tables'!H:H)</f>
        <v>168.75</v>
      </c>
      <c r="E687" s="11">
        <f>Table36[Players]*LOOKUP(Table36[Level],'DMG Tables'!A:A,'DMG Tables'!E:E)/LOOKUP(A687,'DMG Tables'!G:G,'DMG Tables'!H:H)</f>
        <v>300</v>
      </c>
    </row>
    <row r="688" spans="1:5" x14ac:dyDescent="0.3">
      <c r="A688" s="11">
        <v>687</v>
      </c>
      <c r="B688" s="11">
        <f>Table36[Players]*LOOKUP(Table36[Level],'DMG Tables'!A:A,'DMG Tables'!B:B)/LOOKUP(A688,'DMG Tables'!G:G,'DMG Tables'!H:H)</f>
        <v>56.25</v>
      </c>
      <c r="C688" s="11">
        <f>Table36[Players]*LOOKUP(Table36[Level],'DMG Tables'!A:A,'DMG Tables'!C:C)/LOOKUP(A688,'DMG Tables'!G:G,'DMG Tables'!H:H)</f>
        <v>112.5</v>
      </c>
      <c r="D688" s="11">
        <f>Table36[Players]*LOOKUP(Table36[Level],'DMG Tables'!A:A,'DMG Tables'!D:D)/LOOKUP(A688,'DMG Tables'!G:G,'DMG Tables'!H:H)</f>
        <v>168.75</v>
      </c>
      <c r="E688" s="11">
        <f>Table36[Players]*LOOKUP(Table36[Level],'DMG Tables'!A:A,'DMG Tables'!E:E)/LOOKUP(A688,'DMG Tables'!G:G,'DMG Tables'!H:H)</f>
        <v>300</v>
      </c>
    </row>
    <row r="689" spans="1:5" x14ac:dyDescent="0.3">
      <c r="A689" s="11">
        <v>688</v>
      </c>
      <c r="B689" s="11">
        <f>Table36[Players]*LOOKUP(Table36[Level],'DMG Tables'!A:A,'DMG Tables'!B:B)/LOOKUP(A689,'DMG Tables'!G:G,'DMG Tables'!H:H)</f>
        <v>56.25</v>
      </c>
      <c r="C689" s="11">
        <f>Table36[Players]*LOOKUP(Table36[Level],'DMG Tables'!A:A,'DMG Tables'!C:C)/LOOKUP(A689,'DMG Tables'!G:G,'DMG Tables'!H:H)</f>
        <v>112.5</v>
      </c>
      <c r="D689" s="11">
        <f>Table36[Players]*LOOKUP(Table36[Level],'DMG Tables'!A:A,'DMG Tables'!D:D)/LOOKUP(A689,'DMG Tables'!G:G,'DMG Tables'!H:H)</f>
        <v>168.75</v>
      </c>
      <c r="E689" s="11">
        <f>Table36[Players]*LOOKUP(Table36[Level],'DMG Tables'!A:A,'DMG Tables'!E:E)/LOOKUP(A689,'DMG Tables'!G:G,'DMG Tables'!H:H)</f>
        <v>300</v>
      </c>
    </row>
    <row r="690" spans="1:5" x14ac:dyDescent="0.3">
      <c r="A690" s="11">
        <v>689</v>
      </c>
      <c r="B690" s="11">
        <f>Table36[Players]*LOOKUP(Table36[Level],'DMG Tables'!A:A,'DMG Tables'!B:B)/LOOKUP(A690,'DMG Tables'!G:G,'DMG Tables'!H:H)</f>
        <v>56.25</v>
      </c>
      <c r="C690" s="11">
        <f>Table36[Players]*LOOKUP(Table36[Level],'DMG Tables'!A:A,'DMG Tables'!C:C)/LOOKUP(A690,'DMG Tables'!G:G,'DMG Tables'!H:H)</f>
        <v>112.5</v>
      </c>
      <c r="D690" s="11">
        <f>Table36[Players]*LOOKUP(Table36[Level],'DMG Tables'!A:A,'DMG Tables'!D:D)/LOOKUP(A690,'DMG Tables'!G:G,'DMG Tables'!H:H)</f>
        <v>168.75</v>
      </c>
      <c r="E690" s="11">
        <f>Table36[Players]*LOOKUP(Table36[Level],'DMG Tables'!A:A,'DMG Tables'!E:E)/LOOKUP(A690,'DMG Tables'!G:G,'DMG Tables'!H:H)</f>
        <v>300</v>
      </c>
    </row>
    <row r="691" spans="1:5" x14ac:dyDescent="0.3">
      <c r="A691" s="11">
        <v>690</v>
      </c>
      <c r="B691" s="11">
        <f>Table36[Players]*LOOKUP(Table36[Level],'DMG Tables'!A:A,'DMG Tables'!B:B)/LOOKUP(A691,'DMG Tables'!G:G,'DMG Tables'!H:H)</f>
        <v>56.25</v>
      </c>
      <c r="C691" s="11">
        <f>Table36[Players]*LOOKUP(Table36[Level],'DMG Tables'!A:A,'DMG Tables'!C:C)/LOOKUP(A691,'DMG Tables'!G:G,'DMG Tables'!H:H)</f>
        <v>112.5</v>
      </c>
      <c r="D691" s="11">
        <f>Table36[Players]*LOOKUP(Table36[Level],'DMG Tables'!A:A,'DMG Tables'!D:D)/LOOKUP(A691,'DMG Tables'!G:G,'DMG Tables'!H:H)</f>
        <v>168.75</v>
      </c>
      <c r="E691" s="11">
        <f>Table36[Players]*LOOKUP(Table36[Level],'DMG Tables'!A:A,'DMG Tables'!E:E)/LOOKUP(A691,'DMG Tables'!G:G,'DMG Tables'!H:H)</f>
        <v>300</v>
      </c>
    </row>
    <row r="692" spans="1:5" x14ac:dyDescent="0.3">
      <c r="A692" s="11">
        <v>691</v>
      </c>
      <c r="B692" s="11">
        <f>Table36[Players]*LOOKUP(Table36[Level],'DMG Tables'!A:A,'DMG Tables'!B:B)/LOOKUP(A692,'DMG Tables'!G:G,'DMG Tables'!H:H)</f>
        <v>56.25</v>
      </c>
      <c r="C692" s="11">
        <f>Table36[Players]*LOOKUP(Table36[Level],'DMG Tables'!A:A,'DMG Tables'!C:C)/LOOKUP(A692,'DMG Tables'!G:G,'DMG Tables'!H:H)</f>
        <v>112.5</v>
      </c>
      <c r="D692" s="11">
        <f>Table36[Players]*LOOKUP(Table36[Level],'DMG Tables'!A:A,'DMG Tables'!D:D)/LOOKUP(A692,'DMG Tables'!G:G,'DMG Tables'!H:H)</f>
        <v>168.75</v>
      </c>
      <c r="E692" s="11">
        <f>Table36[Players]*LOOKUP(Table36[Level],'DMG Tables'!A:A,'DMG Tables'!E:E)/LOOKUP(A692,'DMG Tables'!G:G,'DMG Tables'!H:H)</f>
        <v>300</v>
      </c>
    </row>
    <row r="693" spans="1:5" x14ac:dyDescent="0.3">
      <c r="A693" s="11">
        <v>692</v>
      </c>
      <c r="B693" s="11">
        <f>Table36[Players]*LOOKUP(Table36[Level],'DMG Tables'!A:A,'DMG Tables'!B:B)/LOOKUP(A693,'DMG Tables'!G:G,'DMG Tables'!H:H)</f>
        <v>56.25</v>
      </c>
      <c r="C693" s="11">
        <f>Table36[Players]*LOOKUP(Table36[Level],'DMG Tables'!A:A,'DMG Tables'!C:C)/LOOKUP(A693,'DMG Tables'!G:G,'DMG Tables'!H:H)</f>
        <v>112.5</v>
      </c>
      <c r="D693" s="11">
        <f>Table36[Players]*LOOKUP(Table36[Level],'DMG Tables'!A:A,'DMG Tables'!D:D)/LOOKUP(A693,'DMG Tables'!G:G,'DMG Tables'!H:H)</f>
        <v>168.75</v>
      </c>
      <c r="E693" s="11">
        <f>Table36[Players]*LOOKUP(Table36[Level],'DMG Tables'!A:A,'DMG Tables'!E:E)/LOOKUP(A693,'DMG Tables'!G:G,'DMG Tables'!H:H)</f>
        <v>300</v>
      </c>
    </row>
    <row r="694" spans="1:5" x14ac:dyDescent="0.3">
      <c r="A694" s="11">
        <v>693</v>
      </c>
      <c r="B694" s="11">
        <f>Table36[Players]*LOOKUP(Table36[Level],'DMG Tables'!A:A,'DMG Tables'!B:B)/LOOKUP(A694,'DMG Tables'!G:G,'DMG Tables'!H:H)</f>
        <v>56.25</v>
      </c>
      <c r="C694" s="11">
        <f>Table36[Players]*LOOKUP(Table36[Level],'DMG Tables'!A:A,'DMG Tables'!C:C)/LOOKUP(A694,'DMG Tables'!G:G,'DMG Tables'!H:H)</f>
        <v>112.5</v>
      </c>
      <c r="D694" s="11">
        <f>Table36[Players]*LOOKUP(Table36[Level],'DMG Tables'!A:A,'DMG Tables'!D:D)/LOOKUP(A694,'DMG Tables'!G:G,'DMG Tables'!H:H)</f>
        <v>168.75</v>
      </c>
      <c r="E694" s="11">
        <f>Table36[Players]*LOOKUP(Table36[Level],'DMG Tables'!A:A,'DMG Tables'!E:E)/LOOKUP(A694,'DMG Tables'!G:G,'DMG Tables'!H:H)</f>
        <v>300</v>
      </c>
    </row>
    <row r="695" spans="1:5" x14ac:dyDescent="0.3">
      <c r="A695" s="11">
        <v>694</v>
      </c>
      <c r="B695" s="11">
        <f>Table36[Players]*LOOKUP(Table36[Level],'DMG Tables'!A:A,'DMG Tables'!B:B)/LOOKUP(A695,'DMG Tables'!G:G,'DMG Tables'!H:H)</f>
        <v>56.25</v>
      </c>
      <c r="C695" s="11">
        <f>Table36[Players]*LOOKUP(Table36[Level],'DMG Tables'!A:A,'DMG Tables'!C:C)/LOOKUP(A695,'DMG Tables'!G:G,'DMG Tables'!H:H)</f>
        <v>112.5</v>
      </c>
      <c r="D695" s="11">
        <f>Table36[Players]*LOOKUP(Table36[Level],'DMG Tables'!A:A,'DMG Tables'!D:D)/LOOKUP(A695,'DMG Tables'!G:G,'DMG Tables'!H:H)</f>
        <v>168.75</v>
      </c>
      <c r="E695" s="11">
        <f>Table36[Players]*LOOKUP(Table36[Level],'DMG Tables'!A:A,'DMG Tables'!E:E)/LOOKUP(A695,'DMG Tables'!G:G,'DMG Tables'!H:H)</f>
        <v>300</v>
      </c>
    </row>
    <row r="696" spans="1:5" x14ac:dyDescent="0.3">
      <c r="A696" s="11">
        <v>695</v>
      </c>
      <c r="B696" s="11">
        <f>Table36[Players]*LOOKUP(Table36[Level],'DMG Tables'!A:A,'DMG Tables'!B:B)/LOOKUP(A696,'DMG Tables'!G:G,'DMG Tables'!H:H)</f>
        <v>56.25</v>
      </c>
      <c r="C696" s="11">
        <f>Table36[Players]*LOOKUP(Table36[Level],'DMG Tables'!A:A,'DMG Tables'!C:C)/LOOKUP(A696,'DMG Tables'!G:G,'DMG Tables'!H:H)</f>
        <v>112.5</v>
      </c>
      <c r="D696" s="11">
        <f>Table36[Players]*LOOKUP(Table36[Level],'DMG Tables'!A:A,'DMG Tables'!D:D)/LOOKUP(A696,'DMG Tables'!G:G,'DMG Tables'!H:H)</f>
        <v>168.75</v>
      </c>
      <c r="E696" s="11">
        <f>Table36[Players]*LOOKUP(Table36[Level],'DMG Tables'!A:A,'DMG Tables'!E:E)/LOOKUP(A696,'DMG Tables'!G:G,'DMG Tables'!H:H)</f>
        <v>300</v>
      </c>
    </row>
    <row r="697" spans="1:5" x14ac:dyDescent="0.3">
      <c r="A697" s="11">
        <v>696</v>
      </c>
      <c r="B697" s="11">
        <f>Table36[Players]*LOOKUP(Table36[Level],'DMG Tables'!A:A,'DMG Tables'!B:B)/LOOKUP(A697,'DMG Tables'!G:G,'DMG Tables'!H:H)</f>
        <v>56.25</v>
      </c>
      <c r="C697" s="11">
        <f>Table36[Players]*LOOKUP(Table36[Level],'DMG Tables'!A:A,'DMG Tables'!C:C)/LOOKUP(A697,'DMG Tables'!G:G,'DMG Tables'!H:H)</f>
        <v>112.5</v>
      </c>
      <c r="D697" s="11">
        <f>Table36[Players]*LOOKUP(Table36[Level],'DMG Tables'!A:A,'DMG Tables'!D:D)/LOOKUP(A697,'DMG Tables'!G:G,'DMG Tables'!H:H)</f>
        <v>168.75</v>
      </c>
      <c r="E697" s="11">
        <f>Table36[Players]*LOOKUP(Table36[Level],'DMG Tables'!A:A,'DMG Tables'!E:E)/LOOKUP(A697,'DMG Tables'!G:G,'DMG Tables'!H:H)</f>
        <v>300</v>
      </c>
    </row>
    <row r="698" spans="1:5" x14ac:dyDescent="0.3">
      <c r="A698" s="11">
        <v>697</v>
      </c>
      <c r="B698" s="11">
        <f>Table36[Players]*LOOKUP(Table36[Level],'DMG Tables'!A:A,'DMG Tables'!B:B)/LOOKUP(A698,'DMG Tables'!G:G,'DMG Tables'!H:H)</f>
        <v>56.25</v>
      </c>
      <c r="C698" s="11">
        <f>Table36[Players]*LOOKUP(Table36[Level],'DMG Tables'!A:A,'DMG Tables'!C:C)/LOOKUP(A698,'DMG Tables'!G:G,'DMG Tables'!H:H)</f>
        <v>112.5</v>
      </c>
      <c r="D698" s="11">
        <f>Table36[Players]*LOOKUP(Table36[Level],'DMG Tables'!A:A,'DMG Tables'!D:D)/LOOKUP(A698,'DMG Tables'!G:G,'DMG Tables'!H:H)</f>
        <v>168.75</v>
      </c>
      <c r="E698" s="11">
        <f>Table36[Players]*LOOKUP(Table36[Level],'DMG Tables'!A:A,'DMG Tables'!E:E)/LOOKUP(A698,'DMG Tables'!G:G,'DMG Tables'!H:H)</f>
        <v>300</v>
      </c>
    </row>
    <row r="699" spans="1:5" x14ac:dyDescent="0.3">
      <c r="A699" s="11">
        <v>698</v>
      </c>
      <c r="B699" s="11">
        <f>Table36[Players]*LOOKUP(Table36[Level],'DMG Tables'!A:A,'DMG Tables'!B:B)/LOOKUP(A699,'DMG Tables'!G:G,'DMG Tables'!H:H)</f>
        <v>56.25</v>
      </c>
      <c r="C699" s="11">
        <f>Table36[Players]*LOOKUP(Table36[Level],'DMG Tables'!A:A,'DMG Tables'!C:C)/LOOKUP(A699,'DMG Tables'!G:G,'DMG Tables'!H:H)</f>
        <v>112.5</v>
      </c>
      <c r="D699" s="11">
        <f>Table36[Players]*LOOKUP(Table36[Level],'DMG Tables'!A:A,'DMG Tables'!D:D)/LOOKUP(A699,'DMG Tables'!G:G,'DMG Tables'!H:H)</f>
        <v>168.75</v>
      </c>
      <c r="E699" s="11">
        <f>Table36[Players]*LOOKUP(Table36[Level],'DMG Tables'!A:A,'DMG Tables'!E:E)/LOOKUP(A699,'DMG Tables'!G:G,'DMG Tables'!H:H)</f>
        <v>300</v>
      </c>
    </row>
    <row r="700" spans="1:5" x14ac:dyDescent="0.3">
      <c r="A700" s="11">
        <v>699</v>
      </c>
      <c r="B700" s="11">
        <f>Table36[Players]*LOOKUP(Table36[Level],'DMG Tables'!A:A,'DMG Tables'!B:B)/LOOKUP(A700,'DMG Tables'!G:G,'DMG Tables'!H:H)</f>
        <v>56.25</v>
      </c>
      <c r="C700" s="11">
        <f>Table36[Players]*LOOKUP(Table36[Level],'DMG Tables'!A:A,'DMG Tables'!C:C)/LOOKUP(A700,'DMG Tables'!G:G,'DMG Tables'!H:H)</f>
        <v>112.5</v>
      </c>
      <c r="D700" s="11">
        <f>Table36[Players]*LOOKUP(Table36[Level],'DMG Tables'!A:A,'DMG Tables'!D:D)/LOOKUP(A700,'DMG Tables'!G:G,'DMG Tables'!H:H)</f>
        <v>168.75</v>
      </c>
      <c r="E700" s="11">
        <f>Table36[Players]*LOOKUP(Table36[Level],'DMG Tables'!A:A,'DMG Tables'!E:E)/LOOKUP(A700,'DMG Tables'!G:G,'DMG Tables'!H:H)</f>
        <v>300</v>
      </c>
    </row>
    <row r="701" spans="1:5" x14ac:dyDescent="0.3">
      <c r="A701" s="11">
        <v>700</v>
      </c>
      <c r="B701" s="11">
        <f>Table36[Players]*LOOKUP(Table36[Level],'DMG Tables'!A:A,'DMG Tables'!B:B)/LOOKUP(A701,'DMG Tables'!G:G,'DMG Tables'!H:H)</f>
        <v>56.25</v>
      </c>
      <c r="C701" s="11">
        <f>Table36[Players]*LOOKUP(Table36[Level],'DMG Tables'!A:A,'DMG Tables'!C:C)/LOOKUP(A701,'DMG Tables'!G:G,'DMG Tables'!H:H)</f>
        <v>112.5</v>
      </c>
      <c r="D701" s="11">
        <f>Table36[Players]*LOOKUP(Table36[Level],'DMG Tables'!A:A,'DMG Tables'!D:D)/LOOKUP(A701,'DMG Tables'!G:G,'DMG Tables'!H:H)</f>
        <v>168.75</v>
      </c>
      <c r="E701" s="11">
        <f>Table36[Players]*LOOKUP(Table36[Level],'DMG Tables'!A:A,'DMG Tables'!E:E)/LOOKUP(A701,'DMG Tables'!G:G,'DMG Tables'!H:H)</f>
        <v>300</v>
      </c>
    </row>
    <row r="702" spans="1:5" x14ac:dyDescent="0.3">
      <c r="A702" s="11">
        <v>701</v>
      </c>
      <c r="B702" s="11">
        <f>Table36[Players]*LOOKUP(Table36[Level],'DMG Tables'!A:A,'DMG Tables'!B:B)/LOOKUP(A702,'DMG Tables'!G:G,'DMG Tables'!H:H)</f>
        <v>56.25</v>
      </c>
      <c r="C702" s="11">
        <f>Table36[Players]*LOOKUP(Table36[Level],'DMG Tables'!A:A,'DMG Tables'!C:C)/LOOKUP(A702,'DMG Tables'!G:G,'DMG Tables'!H:H)</f>
        <v>112.5</v>
      </c>
      <c r="D702" s="11">
        <f>Table36[Players]*LOOKUP(Table36[Level],'DMG Tables'!A:A,'DMG Tables'!D:D)/LOOKUP(A702,'DMG Tables'!G:G,'DMG Tables'!H:H)</f>
        <v>168.75</v>
      </c>
      <c r="E702" s="11">
        <f>Table36[Players]*LOOKUP(Table36[Level],'DMG Tables'!A:A,'DMG Tables'!E:E)/LOOKUP(A702,'DMG Tables'!G:G,'DMG Tables'!H:H)</f>
        <v>300</v>
      </c>
    </row>
    <row r="703" spans="1:5" x14ac:dyDescent="0.3">
      <c r="A703" s="11">
        <v>702</v>
      </c>
      <c r="B703" s="11">
        <f>Table36[Players]*LOOKUP(Table36[Level],'DMG Tables'!A:A,'DMG Tables'!B:B)/LOOKUP(A703,'DMG Tables'!G:G,'DMG Tables'!H:H)</f>
        <v>56.25</v>
      </c>
      <c r="C703" s="11">
        <f>Table36[Players]*LOOKUP(Table36[Level],'DMG Tables'!A:A,'DMG Tables'!C:C)/LOOKUP(A703,'DMG Tables'!G:G,'DMG Tables'!H:H)</f>
        <v>112.5</v>
      </c>
      <c r="D703" s="11">
        <f>Table36[Players]*LOOKUP(Table36[Level],'DMG Tables'!A:A,'DMG Tables'!D:D)/LOOKUP(A703,'DMG Tables'!G:G,'DMG Tables'!H:H)</f>
        <v>168.75</v>
      </c>
      <c r="E703" s="11">
        <f>Table36[Players]*LOOKUP(Table36[Level],'DMG Tables'!A:A,'DMG Tables'!E:E)/LOOKUP(A703,'DMG Tables'!G:G,'DMG Tables'!H:H)</f>
        <v>300</v>
      </c>
    </row>
    <row r="704" spans="1:5" x14ac:dyDescent="0.3">
      <c r="A704" s="11">
        <v>703</v>
      </c>
      <c r="B704" s="11">
        <f>Table36[Players]*LOOKUP(Table36[Level],'DMG Tables'!A:A,'DMG Tables'!B:B)/LOOKUP(A704,'DMG Tables'!G:G,'DMG Tables'!H:H)</f>
        <v>56.25</v>
      </c>
      <c r="C704" s="11">
        <f>Table36[Players]*LOOKUP(Table36[Level],'DMG Tables'!A:A,'DMG Tables'!C:C)/LOOKUP(A704,'DMG Tables'!G:G,'DMG Tables'!H:H)</f>
        <v>112.5</v>
      </c>
      <c r="D704" s="11">
        <f>Table36[Players]*LOOKUP(Table36[Level],'DMG Tables'!A:A,'DMG Tables'!D:D)/LOOKUP(A704,'DMG Tables'!G:G,'DMG Tables'!H:H)</f>
        <v>168.75</v>
      </c>
      <c r="E704" s="11">
        <f>Table36[Players]*LOOKUP(Table36[Level],'DMG Tables'!A:A,'DMG Tables'!E:E)/LOOKUP(A704,'DMG Tables'!G:G,'DMG Tables'!H:H)</f>
        <v>300</v>
      </c>
    </row>
    <row r="705" spans="1:5" x14ac:dyDescent="0.3">
      <c r="A705" s="11">
        <v>704</v>
      </c>
      <c r="B705" s="11">
        <f>Table36[Players]*LOOKUP(Table36[Level],'DMG Tables'!A:A,'DMG Tables'!B:B)/LOOKUP(A705,'DMG Tables'!G:G,'DMG Tables'!H:H)</f>
        <v>56.25</v>
      </c>
      <c r="C705" s="11">
        <f>Table36[Players]*LOOKUP(Table36[Level],'DMG Tables'!A:A,'DMG Tables'!C:C)/LOOKUP(A705,'DMG Tables'!G:G,'DMG Tables'!H:H)</f>
        <v>112.5</v>
      </c>
      <c r="D705" s="11">
        <f>Table36[Players]*LOOKUP(Table36[Level],'DMG Tables'!A:A,'DMG Tables'!D:D)/LOOKUP(A705,'DMG Tables'!G:G,'DMG Tables'!H:H)</f>
        <v>168.75</v>
      </c>
      <c r="E705" s="11">
        <f>Table36[Players]*LOOKUP(Table36[Level],'DMG Tables'!A:A,'DMG Tables'!E:E)/LOOKUP(A705,'DMG Tables'!G:G,'DMG Tables'!H:H)</f>
        <v>300</v>
      </c>
    </row>
    <row r="706" spans="1:5" x14ac:dyDescent="0.3">
      <c r="A706" s="11">
        <v>705</v>
      </c>
      <c r="B706" s="11">
        <f>Table36[Players]*LOOKUP(Table36[Level],'DMG Tables'!A:A,'DMG Tables'!B:B)/LOOKUP(A706,'DMG Tables'!G:G,'DMG Tables'!H:H)</f>
        <v>56.25</v>
      </c>
      <c r="C706" s="11">
        <f>Table36[Players]*LOOKUP(Table36[Level],'DMG Tables'!A:A,'DMG Tables'!C:C)/LOOKUP(A706,'DMG Tables'!G:G,'DMG Tables'!H:H)</f>
        <v>112.5</v>
      </c>
      <c r="D706" s="11">
        <f>Table36[Players]*LOOKUP(Table36[Level],'DMG Tables'!A:A,'DMG Tables'!D:D)/LOOKUP(A706,'DMG Tables'!G:G,'DMG Tables'!H:H)</f>
        <v>168.75</v>
      </c>
      <c r="E706" s="11">
        <f>Table36[Players]*LOOKUP(Table36[Level],'DMG Tables'!A:A,'DMG Tables'!E:E)/LOOKUP(A706,'DMG Tables'!G:G,'DMG Tables'!H:H)</f>
        <v>300</v>
      </c>
    </row>
    <row r="707" spans="1:5" x14ac:dyDescent="0.3">
      <c r="A707" s="11">
        <v>706</v>
      </c>
      <c r="B707" s="11">
        <f>Table36[Players]*LOOKUP(Table36[Level],'DMG Tables'!A:A,'DMG Tables'!B:B)/LOOKUP(A707,'DMG Tables'!G:G,'DMG Tables'!H:H)</f>
        <v>56.25</v>
      </c>
      <c r="C707" s="11">
        <f>Table36[Players]*LOOKUP(Table36[Level],'DMG Tables'!A:A,'DMG Tables'!C:C)/LOOKUP(A707,'DMG Tables'!G:G,'DMG Tables'!H:H)</f>
        <v>112.5</v>
      </c>
      <c r="D707" s="11">
        <f>Table36[Players]*LOOKUP(Table36[Level],'DMG Tables'!A:A,'DMG Tables'!D:D)/LOOKUP(A707,'DMG Tables'!G:G,'DMG Tables'!H:H)</f>
        <v>168.75</v>
      </c>
      <c r="E707" s="11">
        <f>Table36[Players]*LOOKUP(Table36[Level],'DMG Tables'!A:A,'DMG Tables'!E:E)/LOOKUP(A707,'DMG Tables'!G:G,'DMG Tables'!H:H)</f>
        <v>300</v>
      </c>
    </row>
    <row r="708" spans="1:5" x14ac:dyDescent="0.3">
      <c r="A708" s="11">
        <v>707</v>
      </c>
      <c r="B708" s="11">
        <f>Table36[Players]*LOOKUP(Table36[Level],'DMG Tables'!A:A,'DMG Tables'!B:B)/LOOKUP(A708,'DMG Tables'!G:G,'DMG Tables'!H:H)</f>
        <v>56.25</v>
      </c>
      <c r="C708" s="11">
        <f>Table36[Players]*LOOKUP(Table36[Level],'DMG Tables'!A:A,'DMG Tables'!C:C)/LOOKUP(A708,'DMG Tables'!G:G,'DMG Tables'!H:H)</f>
        <v>112.5</v>
      </c>
      <c r="D708" s="11">
        <f>Table36[Players]*LOOKUP(Table36[Level],'DMG Tables'!A:A,'DMG Tables'!D:D)/LOOKUP(A708,'DMG Tables'!G:G,'DMG Tables'!H:H)</f>
        <v>168.75</v>
      </c>
      <c r="E708" s="11">
        <f>Table36[Players]*LOOKUP(Table36[Level],'DMG Tables'!A:A,'DMG Tables'!E:E)/LOOKUP(A708,'DMG Tables'!G:G,'DMG Tables'!H:H)</f>
        <v>300</v>
      </c>
    </row>
    <row r="709" spans="1:5" x14ac:dyDescent="0.3">
      <c r="A709" s="11">
        <v>708</v>
      </c>
      <c r="B709" s="11">
        <f>Table36[Players]*LOOKUP(Table36[Level],'DMG Tables'!A:A,'DMG Tables'!B:B)/LOOKUP(A709,'DMG Tables'!G:G,'DMG Tables'!H:H)</f>
        <v>56.25</v>
      </c>
      <c r="C709" s="11">
        <f>Table36[Players]*LOOKUP(Table36[Level],'DMG Tables'!A:A,'DMG Tables'!C:C)/LOOKUP(A709,'DMG Tables'!G:G,'DMG Tables'!H:H)</f>
        <v>112.5</v>
      </c>
      <c r="D709" s="11">
        <f>Table36[Players]*LOOKUP(Table36[Level],'DMG Tables'!A:A,'DMG Tables'!D:D)/LOOKUP(A709,'DMG Tables'!G:G,'DMG Tables'!H:H)</f>
        <v>168.75</v>
      </c>
      <c r="E709" s="11">
        <f>Table36[Players]*LOOKUP(Table36[Level],'DMG Tables'!A:A,'DMG Tables'!E:E)/LOOKUP(A709,'DMG Tables'!G:G,'DMG Tables'!H:H)</f>
        <v>300</v>
      </c>
    </row>
    <row r="710" spans="1:5" x14ac:dyDescent="0.3">
      <c r="A710" s="11">
        <v>709</v>
      </c>
      <c r="B710" s="11">
        <f>Table36[Players]*LOOKUP(Table36[Level],'DMG Tables'!A:A,'DMG Tables'!B:B)/LOOKUP(A710,'DMG Tables'!G:G,'DMG Tables'!H:H)</f>
        <v>56.25</v>
      </c>
      <c r="C710" s="11">
        <f>Table36[Players]*LOOKUP(Table36[Level],'DMG Tables'!A:A,'DMG Tables'!C:C)/LOOKUP(A710,'DMG Tables'!G:G,'DMG Tables'!H:H)</f>
        <v>112.5</v>
      </c>
      <c r="D710" s="11">
        <f>Table36[Players]*LOOKUP(Table36[Level],'DMG Tables'!A:A,'DMG Tables'!D:D)/LOOKUP(A710,'DMG Tables'!G:G,'DMG Tables'!H:H)</f>
        <v>168.75</v>
      </c>
      <c r="E710" s="11">
        <f>Table36[Players]*LOOKUP(Table36[Level],'DMG Tables'!A:A,'DMG Tables'!E:E)/LOOKUP(A710,'DMG Tables'!G:G,'DMG Tables'!H:H)</f>
        <v>300</v>
      </c>
    </row>
    <row r="711" spans="1:5" x14ac:dyDescent="0.3">
      <c r="A711" s="11">
        <v>710</v>
      </c>
      <c r="B711" s="11">
        <f>Table36[Players]*LOOKUP(Table36[Level],'DMG Tables'!A:A,'DMG Tables'!B:B)/LOOKUP(A711,'DMG Tables'!G:G,'DMG Tables'!H:H)</f>
        <v>56.25</v>
      </c>
      <c r="C711" s="11">
        <f>Table36[Players]*LOOKUP(Table36[Level],'DMG Tables'!A:A,'DMG Tables'!C:C)/LOOKUP(A711,'DMG Tables'!G:G,'DMG Tables'!H:H)</f>
        <v>112.5</v>
      </c>
      <c r="D711" s="11">
        <f>Table36[Players]*LOOKUP(Table36[Level],'DMG Tables'!A:A,'DMG Tables'!D:D)/LOOKUP(A711,'DMG Tables'!G:G,'DMG Tables'!H:H)</f>
        <v>168.75</v>
      </c>
      <c r="E711" s="11">
        <f>Table36[Players]*LOOKUP(Table36[Level],'DMG Tables'!A:A,'DMG Tables'!E:E)/LOOKUP(A711,'DMG Tables'!G:G,'DMG Tables'!H:H)</f>
        <v>300</v>
      </c>
    </row>
    <row r="712" spans="1:5" x14ac:dyDescent="0.3">
      <c r="A712" s="11">
        <v>711</v>
      </c>
      <c r="B712" s="11">
        <f>Table36[Players]*LOOKUP(Table36[Level],'DMG Tables'!A:A,'DMG Tables'!B:B)/LOOKUP(A712,'DMG Tables'!G:G,'DMG Tables'!H:H)</f>
        <v>56.25</v>
      </c>
      <c r="C712" s="11">
        <f>Table36[Players]*LOOKUP(Table36[Level],'DMG Tables'!A:A,'DMG Tables'!C:C)/LOOKUP(A712,'DMG Tables'!G:G,'DMG Tables'!H:H)</f>
        <v>112.5</v>
      </c>
      <c r="D712" s="11">
        <f>Table36[Players]*LOOKUP(Table36[Level],'DMG Tables'!A:A,'DMG Tables'!D:D)/LOOKUP(A712,'DMG Tables'!G:G,'DMG Tables'!H:H)</f>
        <v>168.75</v>
      </c>
      <c r="E712" s="11">
        <f>Table36[Players]*LOOKUP(Table36[Level],'DMG Tables'!A:A,'DMG Tables'!E:E)/LOOKUP(A712,'DMG Tables'!G:G,'DMG Tables'!H:H)</f>
        <v>300</v>
      </c>
    </row>
    <row r="713" spans="1:5" x14ac:dyDescent="0.3">
      <c r="A713" s="11">
        <v>712</v>
      </c>
      <c r="B713" s="11">
        <f>Table36[Players]*LOOKUP(Table36[Level],'DMG Tables'!A:A,'DMG Tables'!B:B)/LOOKUP(A713,'DMG Tables'!G:G,'DMG Tables'!H:H)</f>
        <v>56.25</v>
      </c>
      <c r="C713" s="11">
        <f>Table36[Players]*LOOKUP(Table36[Level],'DMG Tables'!A:A,'DMG Tables'!C:C)/LOOKUP(A713,'DMG Tables'!G:G,'DMG Tables'!H:H)</f>
        <v>112.5</v>
      </c>
      <c r="D713" s="11">
        <f>Table36[Players]*LOOKUP(Table36[Level],'DMG Tables'!A:A,'DMG Tables'!D:D)/LOOKUP(A713,'DMG Tables'!G:G,'DMG Tables'!H:H)</f>
        <v>168.75</v>
      </c>
      <c r="E713" s="11">
        <f>Table36[Players]*LOOKUP(Table36[Level],'DMG Tables'!A:A,'DMG Tables'!E:E)/LOOKUP(A713,'DMG Tables'!G:G,'DMG Tables'!H:H)</f>
        <v>300</v>
      </c>
    </row>
    <row r="714" spans="1:5" x14ac:dyDescent="0.3">
      <c r="A714" s="11">
        <v>713</v>
      </c>
      <c r="B714" s="11">
        <f>Table36[Players]*LOOKUP(Table36[Level],'DMG Tables'!A:A,'DMG Tables'!B:B)/LOOKUP(A714,'DMG Tables'!G:G,'DMG Tables'!H:H)</f>
        <v>56.25</v>
      </c>
      <c r="C714" s="11">
        <f>Table36[Players]*LOOKUP(Table36[Level],'DMG Tables'!A:A,'DMG Tables'!C:C)/LOOKUP(A714,'DMG Tables'!G:G,'DMG Tables'!H:H)</f>
        <v>112.5</v>
      </c>
      <c r="D714" s="11">
        <f>Table36[Players]*LOOKUP(Table36[Level],'DMG Tables'!A:A,'DMG Tables'!D:D)/LOOKUP(A714,'DMG Tables'!G:G,'DMG Tables'!H:H)</f>
        <v>168.75</v>
      </c>
      <c r="E714" s="11">
        <f>Table36[Players]*LOOKUP(Table36[Level],'DMG Tables'!A:A,'DMG Tables'!E:E)/LOOKUP(A714,'DMG Tables'!G:G,'DMG Tables'!H:H)</f>
        <v>300</v>
      </c>
    </row>
    <row r="715" spans="1:5" x14ac:dyDescent="0.3">
      <c r="A715" s="11">
        <v>714</v>
      </c>
      <c r="B715" s="11">
        <f>Table36[Players]*LOOKUP(Table36[Level],'DMG Tables'!A:A,'DMG Tables'!B:B)/LOOKUP(A715,'DMG Tables'!G:G,'DMG Tables'!H:H)</f>
        <v>56.25</v>
      </c>
      <c r="C715" s="11">
        <f>Table36[Players]*LOOKUP(Table36[Level],'DMG Tables'!A:A,'DMG Tables'!C:C)/LOOKUP(A715,'DMG Tables'!G:G,'DMG Tables'!H:H)</f>
        <v>112.5</v>
      </c>
      <c r="D715" s="11">
        <f>Table36[Players]*LOOKUP(Table36[Level],'DMG Tables'!A:A,'DMG Tables'!D:D)/LOOKUP(A715,'DMG Tables'!G:G,'DMG Tables'!H:H)</f>
        <v>168.75</v>
      </c>
      <c r="E715" s="11">
        <f>Table36[Players]*LOOKUP(Table36[Level],'DMG Tables'!A:A,'DMG Tables'!E:E)/LOOKUP(A715,'DMG Tables'!G:G,'DMG Tables'!H:H)</f>
        <v>300</v>
      </c>
    </row>
    <row r="716" spans="1:5" x14ac:dyDescent="0.3">
      <c r="A716" s="11">
        <v>715</v>
      </c>
      <c r="B716" s="11">
        <f>Table36[Players]*LOOKUP(Table36[Level],'DMG Tables'!A:A,'DMG Tables'!B:B)/LOOKUP(A716,'DMG Tables'!G:G,'DMG Tables'!H:H)</f>
        <v>56.25</v>
      </c>
      <c r="C716" s="11">
        <f>Table36[Players]*LOOKUP(Table36[Level],'DMG Tables'!A:A,'DMG Tables'!C:C)/LOOKUP(A716,'DMG Tables'!G:G,'DMG Tables'!H:H)</f>
        <v>112.5</v>
      </c>
      <c r="D716" s="11">
        <f>Table36[Players]*LOOKUP(Table36[Level],'DMG Tables'!A:A,'DMG Tables'!D:D)/LOOKUP(A716,'DMG Tables'!G:G,'DMG Tables'!H:H)</f>
        <v>168.75</v>
      </c>
      <c r="E716" s="11">
        <f>Table36[Players]*LOOKUP(Table36[Level],'DMG Tables'!A:A,'DMG Tables'!E:E)/LOOKUP(A716,'DMG Tables'!G:G,'DMG Tables'!H:H)</f>
        <v>300</v>
      </c>
    </row>
    <row r="717" spans="1:5" x14ac:dyDescent="0.3">
      <c r="A717" s="11">
        <v>716</v>
      </c>
      <c r="B717" s="11">
        <f>Table36[Players]*LOOKUP(Table36[Level],'DMG Tables'!A:A,'DMG Tables'!B:B)/LOOKUP(A717,'DMG Tables'!G:G,'DMG Tables'!H:H)</f>
        <v>56.25</v>
      </c>
      <c r="C717" s="11">
        <f>Table36[Players]*LOOKUP(Table36[Level],'DMG Tables'!A:A,'DMG Tables'!C:C)/LOOKUP(A717,'DMG Tables'!G:G,'DMG Tables'!H:H)</f>
        <v>112.5</v>
      </c>
      <c r="D717" s="11">
        <f>Table36[Players]*LOOKUP(Table36[Level],'DMG Tables'!A:A,'DMG Tables'!D:D)/LOOKUP(A717,'DMG Tables'!G:G,'DMG Tables'!H:H)</f>
        <v>168.75</v>
      </c>
      <c r="E717" s="11">
        <f>Table36[Players]*LOOKUP(Table36[Level],'DMG Tables'!A:A,'DMG Tables'!E:E)/LOOKUP(A717,'DMG Tables'!G:G,'DMG Tables'!H:H)</f>
        <v>300</v>
      </c>
    </row>
    <row r="718" spans="1:5" x14ac:dyDescent="0.3">
      <c r="A718" s="11">
        <v>717</v>
      </c>
      <c r="B718" s="11">
        <f>Table36[Players]*LOOKUP(Table36[Level],'DMG Tables'!A:A,'DMG Tables'!B:B)/LOOKUP(A718,'DMG Tables'!G:G,'DMG Tables'!H:H)</f>
        <v>56.25</v>
      </c>
      <c r="C718" s="11">
        <f>Table36[Players]*LOOKUP(Table36[Level],'DMG Tables'!A:A,'DMG Tables'!C:C)/LOOKUP(A718,'DMG Tables'!G:G,'DMG Tables'!H:H)</f>
        <v>112.5</v>
      </c>
      <c r="D718" s="11">
        <f>Table36[Players]*LOOKUP(Table36[Level],'DMG Tables'!A:A,'DMG Tables'!D:D)/LOOKUP(A718,'DMG Tables'!G:G,'DMG Tables'!H:H)</f>
        <v>168.75</v>
      </c>
      <c r="E718" s="11">
        <f>Table36[Players]*LOOKUP(Table36[Level],'DMG Tables'!A:A,'DMG Tables'!E:E)/LOOKUP(A718,'DMG Tables'!G:G,'DMG Tables'!H:H)</f>
        <v>300</v>
      </c>
    </row>
    <row r="719" spans="1:5" x14ac:dyDescent="0.3">
      <c r="A719" s="11">
        <v>718</v>
      </c>
      <c r="B719" s="11">
        <f>Table36[Players]*LOOKUP(Table36[Level],'DMG Tables'!A:A,'DMG Tables'!B:B)/LOOKUP(A719,'DMG Tables'!G:G,'DMG Tables'!H:H)</f>
        <v>56.25</v>
      </c>
      <c r="C719" s="11">
        <f>Table36[Players]*LOOKUP(Table36[Level],'DMG Tables'!A:A,'DMG Tables'!C:C)/LOOKUP(A719,'DMG Tables'!G:G,'DMG Tables'!H:H)</f>
        <v>112.5</v>
      </c>
      <c r="D719" s="11">
        <f>Table36[Players]*LOOKUP(Table36[Level],'DMG Tables'!A:A,'DMG Tables'!D:D)/LOOKUP(A719,'DMG Tables'!G:G,'DMG Tables'!H:H)</f>
        <v>168.75</v>
      </c>
      <c r="E719" s="11">
        <f>Table36[Players]*LOOKUP(Table36[Level],'DMG Tables'!A:A,'DMG Tables'!E:E)/LOOKUP(A719,'DMG Tables'!G:G,'DMG Tables'!H:H)</f>
        <v>300</v>
      </c>
    </row>
    <row r="720" spans="1:5" x14ac:dyDescent="0.3">
      <c r="A720" s="11">
        <v>719</v>
      </c>
      <c r="B720" s="11">
        <f>Table36[Players]*LOOKUP(Table36[Level],'DMG Tables'!A:A,'DMG Tables'!B:B)/LOOKUP(A720,'DMG Tables'!G:G,'DMG Tables'!H:H)</f>
        <v>56.25</v>
      </c>
      <c r="C720" s="11">
        <f>Table36[Players]*LOOKUP(Table36[Level],'DMG Tables'!A:A,'DMG Tables'!C:C)/LOOKUP(A720,'DMG Tables'!G:G,'DMG Tables'!H:H)</f>
        <v>112.5</v>
      </c>
      <c r="D720" s="11">
        <f>Table36[Players]*LOOKUP(Table36[Level],'DMG Tables'!A:A,'DMG Tables'!D:D)/LOOKUP(A720,'DMG Tables'!G:G,'DMG Tables'!H:H)</f>
        <v>168.75</v>
      </c>
      <c r="E720" s="11">
        <f>Table36[Players]*LOOKUP(Table36[Level],'DMG Tables'!A:A,'DMG Tables'!E:E)/LOOKUP(A720,'DMG Tables'!G:G,'DMG Tables'!H:H)</f>
        <v>300</v>
      </c>
    </row>
    <row r="721" spans="1:5" x14ac:dyDescent="0.3">
      <c r="A721" s="11">
        <v>720</v>
      </c>
      <c r="B721" s="11">
        <f>Table36[Players]*LOOKUP(Table36[Level],'DMG Tables'!A:A,'DMG Tables'!B:B)/LOOKUP(A721,'DMG Tables'!G:G,'DMG Tables'!H:H)</f>
        <v>56.25</v>
      </c>
      <c r="C721" s="11">
        <f>Table36[Players]*LOOKUP(Table36[Level],'DMG Tables'!A:A,'DMG Tables'!C:C)/LOOKUP(A721,'DMG Tables'!G:G,'DMG Tables'!H:H)</f>
        <v>112.5</v>
      </c>
      <c r="D721" s="11">
        <f>Table36[Players]*LOOKUP(Table36[Level],'DMG Tables'!A:A,'DMG Tables'!D:D)/LOOKUP(A721,'DMG Tables'!G:G,'DMG Tables'!H:H)</f>
        <v>168.75</v>
      </c>
      <c r="E721" s="11">
        <f>Table36[Players]*LOOKUP(Table36[Level],'DMG Tables'!A:A,'DMG Tables'!E:E)/LOOKUP(A721,'DMG Tables'!G:G,'DMG Tables'!H:H)</f>
        <v>300</v>
      </c>
    </row>
    <row r="722" spans="1:5" x14ac:dyDescent="0.3">
      <c r="A722" s="11">
        <v>721</v>
      </c>
      <c r="B722" s="11">
        <f>Table36[Players]*LOOKUP(Table36[Level],'DMG Tables'!A:A,'DMG Tables'!B:B)/LOOKUP(A722,'DMG Tables'!G:G,'DMG Tables'!H:H)</f>
        <v>56.25</v>
      </c>
      <c r="C722" s="11">
        <f>Table36[Players]*LOOKUP(Table36[Level],'DMG Tables'!A:A,'DMG Tables'!C:C)/LOOKUP(A722,'DMG Tables'!G:G,'DMG Tables'!H:H)</f>
        <v>112.5</v>
      </c>
      <c r="D722" s="11">
        <f>Table36[Players]*LOOKUP(Table36[Level],'DMG Tables'!A:A,'DMG Tables'!D:D)/LOOKUP(A722,'DMG Tables'!G:G,'DMG Tables'!H:H)</f>
        <v>168.75</v>
      </c>
      <c r="E722" s="11">
        <f>Table36[Players]*LOOKUP(Table36[Level],'DMG Tables'!A:A,'DMG Tables'!E:E)/LOOKUP(A722,'DMG Tables'!G:G,'DMG Tables'!H:H)</f>
        <v>300</v>
      </c>
    </row>
    <row r="723" spans="1:5" x14ac:dyDescent="0.3">
      <c r="A723" s="11">
        <v>722</v>
      </c>
      <c r="B723" s="11">
        <f>Table36[Players]*LOOKUP(Table36[Level],'DMG Tables'!A:A,'DMG Tables'!B:B)/LOOKUP(A723,'DMG Tables'!G:G,'DMG Tables'!H:H)</f>
        <v>56.25</v>
      </c>
      <c r="C723" s="11">
        <f>Table36[Players]*LOOKUP(Table36[Level],'DMG Tables'!A:A,'DMG Tables'!C:C)/LOOKUP(A723,'DMG Tables'!G:G,'DMG Tables'!H:H)</f>
        <v>112.5</v>
      </c>
      <c r="D723" s="11">
        <f>Table36[Players]*LOOKUP(Table36[Level],'DMG Tables'!A:A,'DMG Tables'!D:D)/LOOKUP(A723,'DMG Tables'!G:G,'DMG Tables'!H:H)</f>
        <v>168.75</v>
      </c>
      <c r="E723" s="11">
        <f>Table36[Players]*LOOKUP(Table36[Level],'DMG Tables'!A:A,'DMG Tables'!E:E)/LOOKUP(A723,'DMG Tables'!G:G,'DMG Tables'!H:H)</f>
        <v>300</v>
      </c>
    </row>
    <row r="724" spans="1:5" x14ac:dyDescent="0.3">
      <c r="A724" s="11">
        <v>723</v>
      </c>
      <c r="B724" s="11">
        <f>Table36[Players]*LOOKUP(Table36[Level],'DMG Tables'!A:A,'DMG Tables'!B:B)/LOOKUP(A724,'DMG Tables'!G:G,'DMG Tables'!H:H)</f>
        <v>56.25</v>
      </c>
      <c r="C724" s="11">
        <f>Table36[Players]*LOOKUP(Table36[Level],'DMG Tables'!A:A,'DMG Tables'!C:C)/LOOKUP(A724,'DMG Tables'!G:G,'DMG Tables'!H:H)</f>
        <v>112.5</v>
      </c>
      <c r="D724" s="11">
        <f>Table36[Players]*LOOKUP(Table36[Level],'DMG Tables'!A:A,'DMG Tables'!D:D)/LOOKUP(A724,'DMG Tables'!G:G,'DMG Tables'!H:H)</f>
        <v>168.75</v>
      </c>
      <c r="E724" s="11">
        <f>Table36[Players]*LOOKUP(Table36[Level],'DMG Tables'!A:A,'DMG Tables'!E:E)/LOOKUP(A724,'DMG Tables'!G:G,'DMG Tables'!H:H)</f>
        <v>300</v>
      </c>
    </row>
    <row r="725" spans="1:5" x14ac:dyDescent="0.3">
      <c r="A725" s="11">
        <v>724</v>
      </c>
      <c r="B725" s="11">
        <f>Table36[Players]*LOOKUP(Table36[Level],'DMG Tables'!A:A,'DMG Tables'!B:B)/LOOKUP(A725,'DMG Tables'!G:G,'DMG Tables'!H:H)</f>
        <v>56.25</v>
      </c>
      <c r="C725" s="11">
        <f>Table36[Players]*LOOKUP(Table36[Level],'DMG Tables'!A:A,'DMG Tables'!C:C)/LOOKUP(A725,'DMG Tables'!G:G,'DMG Tables'!H:H)</f>
        <v>112.5</v>
      </c>
      <c r="D725" s="11">
        <f>Table36[Players]*LOOKUP(Table36[Level],'DMG Tables'!A:A,'DMG Tables'!D:D)/LOOKUP(A725,'DMG Tables'!G:G,'DMG Tables'!H:H)</f>
        <v>168.75</v>
      </c>
      <c r="E725" s="11">
        <f>Table36[Players]*LOOKUP(Table36[Level],'DMG Tables'!A:A,'DMG Tables'!E:E)/LOOKUP(A725,'DMG Tables'!G:G,'DMG Tables'!H:H)</f>
        <v>300</v>
      </c>
    </row>
    <row r="726" spans="1:5" x14ac:dyDescent="0.3">
      <c r="A726" s="11">
        <v>725</v>
      </c>
      <c r="B726" s="11">
        <f>Table36[Players]*LOOKUP(Table36[Level],'DMG Tables'!A:A,'DMG Tables'!B:B)/LOOKUP(A726,'DMG Tables'!G:G,'DMG Tables'!H:H)</f>
        <v>56.25</v>
      </c>
      <c r="C726" s="11">
        <f>Table36[Players]*LOOKUP(Table36[Level],'DMG Tables'!A:A,'DMG Tables'!C:C)/LOOKUP(A726,'DMG Tables'!G:G,'DMG Tables'!H:H)</f>
        <v>112.5</v>
      </c>
      <c r="D726" s="11">
        <f>Table36[Players]*LOOKUP(Table36[Level],'DMG Tables'!A:A,'DMG Tables'!D:D)/LOOKUP(A726,'DMG Tables'!G:G,'DMG Tables'!H:H)</f>
        <v>168.75</v>
      </c>
      <c r="E726" s="11">
        <f>Table36[Players]*LOOKUP(Table36[Level],'DMG Tables'!A:A,'DMG Tables'!E:E)/LOOKUP(A726,'DMG Tables'!G:G,'DMG Tables'!H:H)</f>
        <v>300</v>
      </c>
    </row>
    <row r="727" spans="1:5" x14ac:dyDescent="0.3">
      <c r="A727" s="11">
        <v>726</v>
      </c>
      <c r="B727" s="11">
        <f>Table36[Players]*LOOKUP(Table36[Level],'DMG Tables'!A:A,'DMG Tables'!B:B)/LOOKUP(A727,'DMG Tables'!G:G,'DMG Tables'!H:H)</f>
        <v>56.25</v>
      </c>
      <c r="C727" s="11">
        <f>Table36[Players]*LOOKUP(Table36[Level],'DMG Tables'!A:A,'DMG Tables'!C:C)/LOOKUP(A727,'DMG Tables'!G:G,'DMG Tables'!H:H)</f>
        <v>112.5</v>
      </c>
      <c r="D727" s="11">
        <f>Table36[Players]*LOOKUP(Table36[Level],'DMG Tables'!A:A,'DMG Tables'!D:D)/LOOKUP(A727,'DMG Tables'!G:G,'DMG Tables'!H:H)</f>
        <v>168.75</v>
      </c>
      <c r="E727" s="11">
        <f>Table36[Players]*LOOKUP(Table36[Level],'DMG Tables'!A:A,'DMG Tables'!E:E)/LOOKUP(A727,'DMG Tables'!G:G,'DMG Tables'!H:H)</f>
        <v>300</v>
      </c>
    </row>
    <row r="728" spans="1:5" x14ac:dyDescent="0.3">
      <c r="A728" s="11">
        <v>727</v>
      </c>
      <c r="B728" s="11">
        <f>Table36[Players]*LOOKUP(Table36[Level],'DMG Tables'!A:A,'DMG Tables'!B:B)/LOOKUP(A728,'DMG Tables'!G:G,'DMG Tables'!H:H)</f>
        <v>56.25</v>
      </c>
      <c r="C728" s="11">
        <f>Table36[Players]*LOOKUP(Table36[Level],'DMG Tables'!A:A,'DMG Tables'!C:C)/LOOKUP(A728,'DMG Tables'!G:G,'DMG Tables'!H:H)</f>
        <v>112.5</v>
      </c>
      <c r="D728" s="11">
        <f>Table36[Players]*LOOKUP(Table36[Level],'DMG Tables'!A:A,'DMG Tables'!D:D)/LOOKUP(A728,'DMG Tables'!G:G,'DMG Tables'!H:H)</f>
        <v>168.75</v>
      </c>
      <c r="E728" s="11">
        <f>Table36[Players]*LOOKUP(Table36[Level],'DMG Tables'!A:A,'DMG Tables'!E:E)/LOOKUP(A728,'DMG Tables'!G:G,'DMG Tables'!H:H)</f>
        <v>300</v>
      </c>
    </row>
    <row r="729" spans="1:5" x14ac:dyDescent="0.3">
      <c r="A729" s="11">
        <v>728</v>
      </c>
      <c r="B729" s="11">
        <f>Table36[Players]*LOOKUP(Table36[Level],'DMG Tables'!A:A,'DMG Tables'!B:B)/LOOKUP(A729,'DMG Tables'!G:G,'DMG Tables'!H:H)</f>
        <v>56.25</v>
      </c>
      <c r="C729" s="11">
        <f>Table36[Players]*LOOKUP(Table36[Level],'DMG Tables'!A:A,'DMG Tables'!C:C)/LOOKUP(A729,'DMG Tables'!G:G,'DMG Tables'!H:H)</f>
        <v>112.5</v>
      </c>
      <c r="D729" s="11">
        <f>Table36[Players]*LOOKUP(Table36[Level],'DMG Tables'!A:A,'DMG Tables'!D:D)/LOOKUP(A729,'DMG Tables'!G:G,'DMG Tables'!H:H)</f>
        <v>168.75</v>
      </c>
      <c r="E729" s="11">
        <f>Table36[Players]*LOOKUP(Table36[Level],'DMG Tables'!A:A,'DMG Tables'!E:E)/LOOKUP(A729,'DMG Tables'!G:G,'DMG Tables'!H:H)</f>
        <v>300</v>
      </c>
    </row>
    <row r="730" spans="1:5" x14ac:dyDescent="0.3">
      <c r="A730" s="11">
        <v>729</v>
      </c>
      <c r="B730" s="11">
        <f>Table36[Players]*LOOKUP(Table36[Level],'DMG Tables'!A:A,'DMG Tables'!B:B)/LOOKUP(A730,'DMG Tables'!G:G,'DMG Tables'!H:H)</f>
        <v>56.25</v>
      </c>
      <c r="C730" s="11">
        <f>Table36[Players]*LOOKUP(Table36[Level],'DMG Tables'!A:A,'DMG Tables'!C:C)/LOOKUP(A730,'DMG Tables'!G:G,'DMG Tables'!H:H)</f>
        <v>112.5</v>
      </c>
      <c r="D730" s="11">
        <f>Table36[Players]*LOOKUP(Table36[Level],'DMG Tables'!A:A,'DMG Tables'!D:D)/LOOKUP(A730,'DMG Tables'!G:G,'DMG Tables'!H:H)</f>
        <v>168.75</v>
      </c>
      <c r="E730" s="11">
        <f>Table36[Players]*LOOKUP(Table36[Level],'DMG Tables'!A:A,'DMG Tables'!E:E)/LOOKUP(A730,'DMG Tables'!G:G,'DMG Tables'!H:H)</f>
        <v>300</v>
      </c>
    </row>
    <row r="731" spans="1:5" x14ac:dyDescent="0.3">
      <c r="A731" s="11">
        <v>730</v>
      </c>
      <c r="B731" s="11">
        <f>Table36[Players]*LOOKUP(Table36[Level],'DMG Tables'!A:A,'DMG Tables'!B:B)/LOOKUP(A731,'DMG Tables'!G:G,'DMG Tables'!H:H)</f>
        <v>56.25</v>
      </c>
      <c r="C731" s="11">
        <f>Table36[Players]*LOOKUP(Table36[Level],'DMG Tables'!A:A,'DMG Tables'!C:C)/LOOKUP(A731,'DMG Tables'!G:G,'DMG Tables'!H:H)</f>
        <v>112.5</v>
      </c>
      <c r="D731" s="11">
        <f>Table36[Players]*LOOKUP(Table36[Level],'DMG Tables'!A:A,'DMG Tables'!D:D)/LOOKUP(A731,'DMG Tables'!G:G,'DMG Tables'!H:H)</f>
        <v>168.75</v>
      </c>
      <c r="E731" s="11">
        <f>Table36[Players]*LOOKUP(Table36[Level],'DMG Tables'!A:A,'DMG Tables'!E:E)/LOOKUP(A731,'DMG Tables'!G:G,'DMG Tables'!H:H)</f>
        <v>300</v>
      </c>
    </row>
    <row r="732" spans="1:5" x14ac:dyDescent="0.3">
      <c r="A732" s="11">
        <v>731</v>
      </c>
      <c r="B732" s="11">
        <f>Table36[Players]*LOOKUP(Table36[Level],'DMG Tables'!A:A,'DMG Tables'!B:B)/LOOKUP(A732,'DMG Tables'!G:G,'DMG Tables'!H:H)</f>
        <v>56.25</v>
      </c>
      <c r="C732" s="11">
        <f>Table36[Players]*LOOKUP(Table36[Level],'DMG Tables'!A:A,'DMG Tables'!C:C)/LOOKUP(A732,'DMG Tables'!G:G,'DMG Tables'!H:H)</f>
        <v>112.5</v>
      </c>
      <c r="D732" s="11">
        <f>Table36[Players]*LOOKUP(Table36[Level],'DMG Tables'!A:A,'DMG Tables'!D:D)/LOOKUP(A732,'DMG Tables'!G:G,'DMG Tables'!H:H)</f>
        <v>168.75</v>
      </c>
      <c r="E732" s="11">
        <f>Table36[Players]*LOOKUP(Table36[Level],'DMG Tables'!A:A,'DMG Tables'!E:E)/LOOKUP(A732,'DMG Tables'!G:G,'DMG Tables'!H:H)</f>
        <v>300</v>
      </c>
    </row>
    <row r="733" spans="1:5" x14ac:dyDescent="0.3">
      <c r="A733" s="11">
        <v>732</v>
      </c>
      <c r="B733" s="11">
        <f>Table36[Players]*LOOKUP(Table36[Level],'DMG Tables'!A:A,'DMG Tables'!B:B)/LOOKUP(A733,'DMG Tables'!G:G,'DMG Tables'!H:H)</f>
        <v>56.25</v>
      </c>
      <c r="C733" s="11">
        <f>Table36[Players]*LOOKUP(Table36[Level],'DMG Tables'!A:A,'DMG Tables'!C:C)/LOOKUP(A733,'DMG Tables'!G:G,'DMG Tables'!H:H)</f>
        <v>112.5</v>
      </c>
      <c r="D733" s="11">
        <f>Table36[Players]*LOOKUP(Table36[Level],'DMG Tables'!A:A,'DMG Tables'!D:D)/LOOKUP(A733,'DMG Tables'!G:G,'DMG Tables'!H:H)</f>
        <v>168.75</v>
      </c>
      <c r="E733" s="11">
        <f>Table36[Players]*LOOKUP(Table36[Level],'DMG Tables'!A:A,'DMG Tables'!E:E)/LOOKUP(A733,'DMG Tables'!G:G,'DMG Tables'!H:H)</f>
        <v>300</v>
      </c>
    </row>
    <row r="734" spans="1:5" x14ac:dyDescent="0.3">
      <c r="A734" s="11">
        <v>733</v>
      </c>
      <c r="B734" s="11">
        <f>Table36[Players]*LOOKUP(Table36[Level],'DMG Tables'!A:A,'DMG Tables'!B:B)/LOOKUP(A734,'DMG Tables'!G:G,'DMG Tables'!H:H)</f>
        <v>56.25</v>
      </c>
      <c r="C734" s="11">
        <f>Table36[Players]*LOOKUP(Table36[Level],'DMG Tables'!A:A,'DMG Tables'!C:C)/LOOKUP(A734,'DMG Tables'!G:G,'DMG Tables'!H:H)</f>
        <v>112.5</v>
      </c>
      <c r="D734" s="11">
        <f>Table36[Players]*LOOKUP(Table36[Level],'DMG Tables'!A:A,'DMG Tables'!D:D)/LOOKUP(A734,'DMG Tables'!G:G,'DMG Tables'!H:H)</f>
        <v>168.75</v>
      </c>
      <c r="E734" s="11">
        <f>Table36[Players]*LOOKUP(Table36[Level],'DMG Tables'!A:A,'DMG Tables'!E:E)/LOOKUP(A734,'DMG Tables'!G:G,'DMG Tables'!H:H)</f>
        <v>300</v>
      </c>
    </row>
    <row r="735" spans="1:5" x14ac:dyDescent="0.3">
      <c r="A735" s="11">
        <v>734</v>
      </c>
      <c r="B735" s="11">
        <f>Table36[Players]*LOOKUP(Table36[Level],'DMG Tables'!A:A,'DMG Tables'!B:B)/LOOKUP(A735,'DMG Tables'!G:G,'DMG Tables'!H:H)</f>
        <v>56.25</v>
      </c>
      <c r="C735" s="11">
        <f>Table36[Players]*LOOKUP(Table36[Level],'DMG Tables'!A:A,'DMG Tables'!C:C)/LOOKUP(A735,'DMG Tables'!G:G,'DMG Tables'!H:H)</f>
        <v>112.5</v>
      </c>
      <c r="D735" s="11">
        <f>Table36[Players]*LOOKUP(Table36[Level],'DMG Tables'!A:A,'DMG Tables'!D:D)/LOOKUP(A735,'DMG Tables'!G:G,'DMG Tables'!H:H)</f>
        <v>168.75</v>
      </c>
      <c r="E735" s="11">
        <f>Table36[Players]*LOOKUP(Table36[Level],'DMG Tables'!A:A,'DMG Tables'!E:E)/LOOKUP(A735,'DMG Tables'!G:G,'DMG Tables'!H:H)</f>
        <v>300</v>
      </c>
    </row>
    <row r="736" spans="1:5" x14ac:dyDescent="0.3">
      <c r="A736" s="11">
        <v>735</v>
      </c>
      <c r="B736" s="11">
        <f>Table36[Players]*LOOKUP(Table36[Level],'DMG Tables'!A:A,'DMG Tables'!B:B)/LOOKUP(A736,'DMG Tables'!G:G,'DMG Tables'!H:H)</f>
        <v>56.25</v>
      </c>
      <c r="C736" s="11">
        <f>Table36[Players]*LOOKUP(Table36[Level],'DMG Tables'!A:A,'DMG Tables'!C:C)/LOOKUP(A736,'DMG Tables'!G:G,'DMG Tables'!H:H)</f>
        <v>112.5</v>
      </c>
      <c r="D736" s="11">
        <f>Table36[Players]*LOOKUP(Table36[Level],'DMG Tables'!A:A,'DMG Tables'!D:D)/LOOKUP(A736,'DMG Tables'!G:G,'DMG Tables'!H:H)</f>
        <v>168.75</v>
      </c>
      <c r="E736" s="11">
        <f>Table36[Players]*LOOKUP(Table36[Level],'DMG Tables'!A:A,'DMG Tables'!E:E)/LOOKUP(A736,'DMG Tables'!G:G,'DMG Tables'!H:H)</f>
        <v>300</v>
      </c>
    </row>
    <row r="737" spans="1:5" x14ac:dyDescent="0.3">
      <c r="A737" s="11">
        <v>736</v>
      </c>
      <c r="B737" s="11">
        <f>Table36[Players]*LOOKUP(Table36[Level],'DMG Tables'!A:A,'DMG Tables'!B:B)/LOOKUP(A737,'DMG Tables'!G:G,'DMG Tables'!H:H)</f>
        <v>56.25</v>
      </c>
      <c r="C737" s="11">
        <f>Table36[Players]*LOOKUP(Table36[Level],'DMG Tables'!A:A,'DMG Tables'!C:C)/LOOKUP(A737,'DMG Tables'!G:G,'DMG Tables'!H:H)</f>
        <v>112.5</v>
      </c>
      <c r="D737" s="11">
        <f>Table36[Players]*LOOKUP(Table36[Level],'DMG Tables'!A:A,'DMG Tables'!D:D)/LOOKUP(A737,'DMG Tables'!G:G,'DMG Tables'!H:H)</f>
        <v>168.75</v>
      </c>
      <c r="E737" s="11">
        <f>Table36[Players]*LOOKUP(Table36[Level],'DMG Tables'!A:A,'DMG Tables'!E:E)/LOOKUP(A737,'DMG Tables'!G:G,'DMG Tables'!H:H)</f>
        <v>300</v>
      </c>
    </row>
    <row r="738" spans="1:5" x14ac:dyDescent="0.3">
      <c r="A738" s="11">
        <v>737</v>
      </c>
      <c r="B738" s="11">
        <f>Table36[Players]*LOOKUP(Table36[Level],'DMG Tables'!A:A,'DMG Tables'!B:B)/LOOKUP(A738,'DMG Tables'!G:G,'DMG Tables'!H:H)</f>
        <v>56.25</v>
      </c>
      <c r="C738" s="11">
        <f>Table36[Players]*LOOKUP(Table36[Level],'DMG Tables'!A:A,'DMG Tables'!C:C)/LOOKUP(A738,'DMG Tables'!G:G,'DMG Tables'!H:H)</f>
        <v>112.5</v>
      </c>
      <c r="D738" s="11">
        <f>Table36[Players]*LOOKUP(Table36[Level],'DMG Tables'!A:A,'DMG Tables'!D:D)/LOOKUP(A738,'DMG Tables'!G:G,'DMG Tables'!H:H)</f>
        <v>168.75</v>
      </c>
      <c r="E738" s="11">
        <f>Table36[Players]*LOOKUP(Table36[Level],'DMG Tables'!A:A,'DMG Tables'!E:E)/LOOKUP(A738,'DMG Tables'!G:G,'DMG Tables'!H:H)</f>
        <v>300</v>
      </c>
    </row>
    <row r="739" spans="1:5" x14ac:dyDescent="0.3">
      <c r="A739" s="11">
        <v>738</v>
      </c>
      <c r="B739" s="11">
        <f>Table36[Players]*LOOKUP(Table36[Level],'DMG Tables'!A:A,'DMG Tables'!B:B)/LOOKUP(A739,'DMG Tables'!G:G,'DMG Tables'!H:H)</f>
        <v>56.25</v>
      </c>
      <c r="C739" s="11">
        <f>Table36[Players]*LOOKUP(Table36[Level],'DMG Tables'!A:A,'DMG Tables'!C:C)/LOOKUP(A739,'DMG Tables'!G:G,'DMG Tables'!H:H)</f>
        <v>112.5</v>
      </c>
      <c r="D739" s="11">
        <f>Table36[Players]*LOOKUP(Table36[Level],'DMG Tables'!A:A,'DMG Tables'!D:D)/LOOKUP(A739,'DMG Tables'!G:G,'DMG Tables'!H:H)</f>
        <v>168.75</v>
      </c>
      <c r="E739" s="11">
        <f>Table36[Players]*LOOKUP(Table36[Level],'DMG Tables'!A:A,'DMG Tables'!E:E)/LOOKUP(A739,'DMG Tables'!G:G,'DMG Tables'!H:H)</f>
        <v>300</v>
      </c>
    </row>
    <row r="740" spans="1:5" x14ac:dyDescent="0.3">
      <c r="A740" s="11">
        <v>739</v>
      </c>
      <c r="B740" s="11">
        <f>Table36[Players]*LOOKUP(Table36[Level],'DMG Tables'!A:A,'DMG Tables'!B:B)/LOOKUP(A740,'DMG Tables'!G:G,'DMG Tables'!H:H)</f>
        <v>56.25</v>
      </c>
      <c r="C740" s="11">
        <f>Table36[Players]*LOOKUP(Table36[Level],'DMG Tables'!A:A,'DMG Tables'!C:C)/LOOKUP(A740,'DMG Tables'!G:G,'DMG Tables'!H:H)</f>
        <v>112.5</v>
      </c>
      <c r="D740" s="11">
        <f>Table36[Players]*LOOKUP(Table36[Level],'DMG Tables'!A:A,'DMG Tables'!D:D)/LOOKUP(A740,'DMG Tables'!G:G,'DMG Tables'!H:H)</f>
        <v>168.75</v>
      </c>
      <c r="E740" s="11">
        <f>Table36[Players]*LOOKUP(Table36[Level],'DMG Tables'!A:A,'DMG Tables'!E:E)/LOOKUP(A740,'DMG Tables'!G:G,'DMG Tables'!H:H)</f>
        <v>300</v>
      </c>
    </row>
    <row r="741" spans="1:5" x14ac:dyDescent="0.3">
      <c r="A741" s="11">
        <v>740</v>
      </c>
      <c r="B741" s="11">
        <f>Table36[Players]*LOOKUP(Table36[Level],'DMG Tables'!A:A,'DMG Tables'!B:B)/LOOKUP(A741,'DMG Tables'!G:G,'DMG Tables'!H:H)</f>
        <v>56.25</v>
      </c>
      <c r="C741" s="11">
        <f>Table36[Players]*LOOKUP(Table36[Level],'DMG Tables'!A:A,'DMG Tables'!C:C)/LOOKUP(A741,'DMG Tables'!G:G,'DMG Tables'!H:H)</f>
        <v>112.5</v>
      </c>
      <c r="D741" s="11">
        <f>Table36[Players]*LOOKUP(Table36[Level],'DMG Tables'!A:A,'DMG Tables'!D:D)/LOOKUP(A741,'DMG Tables'!G:G,'DMG Tables'!H:H)</f>
        <v>168.75</v>
      </c>
      <c r="E741" s="11">
        <f>Table36[Players]*LOOKUP(Table36[Level],'DMG Tables'!A:A,'DMG Tables'!E:E)/LOOKUP(A741,'DMG Tables'!G:G,'DMG Tables'!H:H)</f>
        <v>300</v>
      </c>
    </row>
    <row r="742" spans="1:5" x14ac:dyDescent="0.3">
      <c r="A742" s="11">
        <v>741</v>
      </c>
      <c r="B742" s="11">
        <f>Table36[Players]*LOOKUP(Table36[Level],'DMG Tables'!A:A,'DMG Tables'!B:B)/LOOKUP(A742,'DMG Tables'!G:G,'DMG Tables'!H:H)</f>
        <v>56.25</v>
      </c>
      <c r="C742" s="11">
        <f>Table36[Players]*LOOKUP(Table36[Level],'DMG Tables'!A:A,'DMG Tables'!C:C)/LOOKUP(A742,'DMG Tables'!G:G,'DMG Tables'!H:H)</f>
        <v>112.5</v>
      </c>
      <c r="D742" s="11">
        <f>Table36[Players]*LOOKUP(Table36[Level],'DMG Tables'!A:A,'DMG Tables'!D:D)/LOOKUP(A742,'DMG Tables'!G:G,'DMG Tables'!H:H)</f>
        <v>168.75</v>
      </c>
      <c r="E742" s="11">
        <f>Table36[Players]*LOOKUP(Table36[Level],'DMG Tables'!A:A,'DMG Tables'!E:E)/LOOKUP(A742,'DMG Tables'!G:G,'DMG Tables'!H:H)</f>
        <v>300</v>
      </c>
    </row>
    <row r="743" spans="1:5" x14ac:dyDescent="0.3">
      <c r="A743" s="11">
        <v>742</v>
      </c>
      <c r="B743" s="11">
        <f>Table36[Players]*LOOKUP(Table36[Level],'DMG Tables'!A:A,'DMG Tables'!B:B)/LOOKUP(A743,'DMG Tables'!G:G,'DMG Tables'!H:H)</f>
        <v>56.25</v>
      </c>
      <c r="C743" s="11">
        <f>Table36[Players]*LOOKUP(Table36[Level],'DMG Tables'!A:A,'DMG Tables'!C:C)/LOOKUP(A743,'DMG Tables'!G:G,'DMG Tables'!H:H)</f>
        <v>112.5</v>
      </c>
      <c r="D743" s="11">
        <f>Table36[Players]*LOOKUP(Table36[Level],'DMG Tables'!A:A,'DMG Tables'!D:D)/LOOKUP(A743,'DMG Tables'!G:G,'DMG Tables'!H:H)</f>
        <v>168.75</v>
      </c>
      <c r="E743" s="11">
        <f>Table36[Players]*LOOKUP(Table36[Level],'DMG Tables'!A:A,'DMG Tables'!E:E)/LOOKUP(A743,'DMG Tables'!G:G,'DMG Tables'!H:H)</f>
        <v>300</v>
      </c>
    </row>
    <row r="744" spans="1:5" x14ac:dyDescent="0.3">
      <c r="A744" s="11">
        <v>743</v>
      </c>
      <c r="B744" s="11">
        <f>Table36[Players]*LOOKUP(Table36[Level],'DMG Tables'!A:A,'DMG Tables'!B:B)/LOOKUP(A744,'DMG Tables'!G:G,'DMG Tables'!H:H)</f>
        <v>56.25</v>
      </c>
      <c r="C744" s="11">
        <f>Table36[Players]*LOOKUP(Table36[Level],'DMG Tables'!A:A,'DMG Tables'!C:C)/LOOKUP(A744,'DMG Tables'!G:G,'DMG Tables'!H:H)</f>
        <v>112.5</v>
      </c>
      <c r="D744" s="11">
        <f>Table36[Players]*LOOKUP(Table36[Level],'DMG Tables'!A:A,'DMG Tables'!D:D)/LOOKUP(A744,'DMG Tables'!G:G,'DMG Tables'!H:H)</f>
        <v>168.75</v>
      </c>
      <c r="E744" s="11">
        <f>Table36[Players]*LOOKUP(Table36[Level],'DMG Tables'!A:A,'DMG Tables'!E:E)/LOOKUP(A744,'DMG Tables'!G:G,'DMG Tables'!H:H)</f>
        <v>300</v>
      </c>
    </row>
    <row r="745" spans="1:5" x14ac:dyDescent="0.3">
      <c r="A745" s="11">
        <v>744</v>
      </c>
      <c r="B745" s="11">
        <f>Table36[Players]*LOOKUP(Table36[Level],'DMG Tables'!A:A,'DMG Tables'!B:B)/LOOKUP(A745,'DMG Tables'!G:G,'DMG Tables'!H:H)</f>
        <v>56.25</v>
      </c>
      <c r="C745" s="11">
        <f>Table36[Players]*LOOKUP(Table36[Level],'DMG Tables'!A:A,'DMG Tables'!C:C)/LOOKUP(A745,'DMG Tables'!G:G,'DMG Tables'!H:H)</f>
        <v>112.5</v>
      </c>
      <c r="D745" s="11">
        <f>Table36[Players]*LOOKUP(Table36[Level],'DMG Tables'!A:A,'DMG Tables'!D:D)/LOOKUP(A745,'DMG Tables'!G:G,'DMG Tables'!H:H)</f>
        <v>168.75</v>
      </c>
      <c r="E745" s="11">
        <f>Table36[Players]*LOOKUP(Table36[Level],'DMG Tables'!A:A,'DMG Tables'!E:E)/LOOKUP(A745,'DMG Tables'!G:G,'DMG Tables'!H:H)</f>
        <v>300</v>
      </c>
    </row>
    <row r="746" spans="1:5" x14ac:dyDescent="0.3">
      <c r="A746" s="11">
        <v>745</v>
      </c>
      <c r="B746" s="11">
        <f>Table36[Players]*LOOKUP(Table36[Level],'DMG Tables'!A:A,'DMG Tables'!B:B)/LOOKUP(A746,'DMG Tables'!G:G,'DMG Tables'!H:H)</f>
        <v>56.25</v>
      </c>
      <c r="C746" s="11">
        <f>Table36[Players]*LOOKUP(Table36[Level],'DMG Tables'!A:A,'DMG Tables'!C:C)/LOOKUP(A746,'DMG Tables'!G:G,'DMG Tables'!H:H)</f>
        <v>112.5</v>
      </c>
      <c r="D746" s="11">
        <f>Table36[Players]*LOOKUP(Table36[Level],'DMG Tables'!A:A,'DMG Tables'!D:D)/LOOKUP(A746,'DMG Tables'!G:G,'DMG Tables'!H:H)</f>
        <v>168.75</v>
      </c>
      <c r="E746" s="11">
        <f>Table36[Players]*LOOKUP(Table36[Level],'DMG Tables'!A:A,'DMG Tables'!E:E)/LOOKUP(A746,'DMG Tables'!G:G,'DMG Tables'!H:H)</f>
        <v>300</v>
      </c>
    </row>
    <row r="747" spans="1:5" x14ac:dyDescent="0.3">
      <c r="A747" s="11">
        <v>746</v>
      </c>
      <c r="B747" s="11">
        <f>Table36[Players]*LOOKUP(Table36[Level],'DMG Tables'!A:A,'DMG Tables'!B:B)/LOOKUP(A747,'DMG Tables'!G:G,'DMG Tables'!H:H)</f>
        <v>56.25</v>
      </c>
      <c r="C747" s="11">
        <f>Table36[Players]*LOOKUP(Table36[Level],'DMG Tables'!A:A,'DMG Tables'!C:C)/LOOKUP(A747,'DMG Tables'!G:G,'DMG Tables'!H:H)</f>
        <v>112.5</v>
      </c>
      <c r="D747" s="11">
        <f>Table36[Players]*LOOKUP(Table36[Level],'DMG Tables'!A:A,'DMG Tables'!D:D)/LOOKUP(A747,'DMG Tables'!G:G,'DMG Tables'!H:H)</f>
        <v>168.75</v>
      </c>
      <c r="E747" s="11">
        <f>Table36[Players]*LOOKUP(Table36[Level],'DMG Tables'!A:A,'DMG Tables'!E:E)/LOOKUP(A747,'DMG Tables'!G:G,'DMG Tables'!H:H)</f>
        <v>300</v>
      </c>
    </row>
    <row r="748" spans="1:5" x14ac:dyDescent="0.3">
      <c r="A748" s="11">
        <v>747</v>
      </c>
      <c r="B748" s="11">
        <f>Table36[Players]*LOOKUP(Table36[Level],'DMG Tables'!A:A,'DMG Tables'!B:B)/LOOKUP(A748,'DMG Tables'!G:G,'DMG Tables'!H:H)</f>
        <v>56.25</v>
      </c>
      <c r="C748" s="11">
        <f>Table36[Players]*LOOKUP(Table36[Level],'DMG Tables'!A:A,'DMG Tables'!C:C)/LOOKUP(A748,'DMG Tables'!G:G,'DMG Tables'!H:H)</f>
        <v>112.5</v>
      </c>
      <c r="D748" s="11">
        <f>Table36[Players]*LOOKUP(Table36[Level],'DMG Tables'!A:A,'DMG Tables'!D:D)/LOOKUP(A748,'DMG Tables'!G:G,'DMG Tables'!H:H)</f>
        <v>168.75</v>
      </c>
      <c r="E748" s="11">
        <f>Table36[Players]*LOOKUP(Table36[Level],'DMG Tables'!A:A,'DMG Tables'!E:E)/LOOKUP(A748,'DMG Tables'!G:G,'DMG Tables'!H:H)</f>
        <v>300</v>
      </c>
    </row>
    <row r="749" spans="1:5" x14ac:dyDescent="0.3">
      <c r="A749" s="11">
        <v>748</v>
      </c>
      <c r="B749" s="11">
        <f>Table36[Players]*LOOKUP(Table36[Level],'DMG Tables'!A:A,'DMG Tables'!B:B)/LOOKUP(A749,'DMG Tables'!G:G,'DMG Tables'!H:H)</f>
        <v>56.25</v>
      </c>
      <c r="C749" s="11">
        <f>Table36[Players]*LOOKUP(Table36[Level],'DMG Tables'!A:A,'DMG Tables'!C:C)/LOOKUP(A749,'DMG Tables'!G:G,'DMG Tables'!H:H)</f>
        <v>112.5</v>
      </c>
      <c r="D749" s="11">
        <f>Table36[Players]*LOOKUP(Table36[Level],'DMG Tables'!A:A,'DMG Tables'!D:D)/LOOKUP(A749,'DMG Tables'!G:G,'DMG Tables'!H:H)</f>
        <v>168.75</v>
      </c>
      <c r="E749" s="11">
        <f>Table36[Players]*LOOKUP(Table36[Level],'DMG Tables'!A:A,'DMG Tables'!E:E)/LOOKUP(A749,'DMG Tables'!G:G,'DMG Tables'!H:H)</f>
        <v>300</v>
      </c>
    </row>
    <row r="750" spans="1:5" x14ac:dyDescent="0.3">
      <c r="A750" s="11">
        <v>749</v>
      </c>
      <c r="B750" s="11">
        <f>Table36[Players]*LOOKUP(Table36[Level],'DMG Tables'!A:A,'DMG Tables'!B:B)/LOOKUP(A750,'DMG Tables'!G:G,'DMG Tables'!H:H)</f>
        <v>56.25</v>
      </c>
      <c r="C750" s="11">
        <f>Table36[Players]*LOOKUP(Table36[Level],'DMG Tables'!A:A,'DMG Tables'!C:C)/LOOKUP(A750,'DMG Tables'!G:G,'DMG Tables'!H:H)</f>
        <v>112.5</v>
      </c>
      <c r="D750" s="11">
        <f>Table36[Players]*LOOKUP(Table36[Level],'DMG Tables'!A:A,'DMG Tables'!D:D)/LOOKUP(A750,'DMG Tables'!G:G,'DMG Tables'!H:H)</f>
        <v>168.75</v>
      </c>
      <c r="E750" s="11">
        <f>Table36[Players]*LOOKUP(Table36[Level],'DMG Tables'!A:A,'DMG Tables'!E:E)/LOOKUP(A750,'DMG Tables'!G:G,'DMG Tables'!H:H)</f>
        <v>300</v>
      </c>
    </row>
    <row r="751" spans="1:5" x14ac:dyDescent="0.3">
      <c r="A751" s="11">
        <v>750</v>
      </c>
      <c r="B751" s="11">
        <f>Table36[Players]*LOOKUP(Table36[Level],'DMG Tables'!A:A,'DMG Tables'!B:B)/LOOKUP(A751,'DMG Tables'!G:G,'DMG Tables'!H:H)</f>
        <v>56.25</v>
      </c>
      <c r="C751" s="11">
        <f>Table36[Players]*LOOKUP(Table36[Level],'DMG Tables'!A:A,'DMG Tables'!C:C)/LOOKUP(A751,'DMG Tables'!G:G,'DMG Tables'!H:H)</f>
        <v>112.5</v>
      </c>
      <c r="D751" s="11">
        <f>Table36[Players]*LOOKUP(Table36[Level],'DMG Tables'!A:A,'DMG Tables'!D:D)/LOOKUP(A751,'DMG Tables'!G:G,'DMG Tables'!H:H)</f>
        <v>168.75</v>
      </c>
      <c r="E751" s="11">
        <f>Table36[Players]*LOOKUP(Table36[Level],'DMG Tables'!A:A,'DMG Tables'!E:E)/LOOKUP(A751,'DMG Tables'!G:G,'DMG Tables'!H:H)</f>
        <v>300</v>
      </c>
    </row>
    <row r="752" spans="1:5" x14ac:dyDescent="0.3">
      <c r="A752" s="11">
        <v>751</v>
      </c>
      <c r="B752" s="11">
        <f>Table36[Players]*LOOKUP(Table36[Level],'DMG Tables'!A:A,'DMG Tables'!B:B)/LOOKUP(A752,'DMG Tables'!G:G,'DMG Tables'!H:H)</f>
        <v>56.25</v>
      </c>
      <c r="C752" s="11">
        <f>Table36[Players]*LOOKUP(Table36[Level],'DMG Tables'!A:A,'DMG Tables'!C:C)/LOOKUP(A752,'DMG Tables'!G:G,'DMG Tables'!H:H)</f>
        <v>112.5</v>
      </c>
      <c r="D752" s="11">
        <f>Table36[Players]*LOOKUP(Table36[Level],'DMG Tables'!A:A,'DMG Tables'!D:D)/LOOKUP(A752,'DMG Tables'!G:G,'DMG Tables'!H:H)</f>
        <v>168.75</v>
      </c>
      <c r="E752" s="11">
        <f>Table36[Players]*LOOKUP(Table36[Level],'DMG Tables'!A:A,'DMG Tables'!E:E)/LOOKUP(A752,'DMG Tables'!G:G,'DMG Tables'!H:H)</f>
        <v>300</v>
      </c>
    </row>
    <row r="753" spans="1:5" x14ac:dyDescent="0.3">
      <c r="A753" s="11">
        <v>752</v>
      </c>
      <c r="B753" s="11">
        <f>Table36[Players]*LOOKUP(Table36[Level],'DMG Tables'!A:A,'DMG Tables'!B:B)/LOOKUP(A753,'DMG Tables'!G:G,'DMG Tables'!H:H)</f>
        <v>56.25</v>
      </c>
      <c r="C753" s="11">
        <f>Table36[Players]*LOOKUP(Table36[Level],'DMG Tables'!A:A,'DMG Tables'!C:C)/LOOKUP(A753,'DMG Tables'!G:G,'DMG Tables'!H:H)</f>
        <v>112.5</v>
      </c>
      <c r="D753" s="11">
        <f>Table36[Players]*LOOKUP(Table36[Level],'DMG Tables'!A:A,'DMG Tables'!D:D)/LOOKUP(A753,'DMG Tables'!G:G,'DMG Tables'!H:H)</f>
        <v>168.75</v>
      </c>
      <c r="E753" s="11">
        <f>Table36[Players]*LOOKUP(Table36[Level],'DMG Tables'!A:A,'DMG Tables'!E:E)/LOOKUP(A753,'DMG Tables'!G:G,'DMG Tables'!H:H)</f>
        <v>300</v>
      </c>
    </row>
    <row r="754" spans="1:5" x14ac:dyDescent="0.3">
      <c r="A754" s="11">
        <v>753</v>
      </c>
      <c r="B754" s="11">
        <f>Table36[Players]*LOOKUP(Table36[Level],'DMG Tables'!A:A,'DMG Tables'!B:B)/LOOKUP(A754,'DMG Tables'!G:G,'DMG Tables'!H:H)</f>
        <v>56.25</v>
      </c>
      <c r="C754" s="11">
        <f>Table36[Players]*LOOKUP(Table36[Level],'DMG Tables'!A:A,'DMG Tables'!C:C)/LOOKUP(A754,'DMG Tables'!G:G,'DMG Tables'!H:H)</f>
        <v>112.5</v>
      </c>
      <c r="D754" s="11">
        <f>Table36[Players]*LOOKUP(Table36[Level],'DMG Tables'!A:A,'DMG Tables'!D:D)/LOOKUP(A754,'DMG Tables'!G:G,'DMG Tables'!H:H)</f>
        <v>168.75</v>
      </c>
      <c r="E754" s="11">
        <f>Table36[Players]*LOOKUP(Table36[Level],'DMG Tables'!A:A,'DMG Tables'!E:E)/LOOKUP(A754,'DMG Tables'!G:G,'DMG Tables'!H:H)</f>
        <v>300</v>
      </c>
    </row>
    <row r="755" spans="1:5" x14ac:dyDescent="0.3">
      <c r="A755" s="11">
        <v>754</v>
      </c>
      <c r="B755" s="11">
        <f>Table36[Players]*LOOKUP(Table36[Level],'DMG Tables'!A:A,'DMG Tables'!B:B)/LOOKUP(A755,'DMG Tables'!G:G,'DMG Tables'!H:H)</f>
        <v>56.25</v>
      </c>
      <c r="C755" s="11">
        <f>Table36[Players]*LOOKUP(Table36[Level],'DMG Tables'!A:A,'DMG Tables'!C:C)/LOOKUP(A755,'DMG Tables'!G:G,'DMG Tables'!H:H)</f>
        <v>112.5</v>
      </c>
      <c r="D755" s="11">
        <f>Table36[Players]*LOOKUP(Table36[Level],'DMG Tables'!A:A,'DMG Tables'!D:D)/LOOKUP(A755,'DMG Tables'!G:G,'DMG Tables'!H:H)</f>
        <v>168.75</v>
      </c>
      <c r="E755" s="11">
        <f>Table36[Players]*LOOKUP(Table36[Level],'DMG Tables'!A:A,'DMG Tables'!E:E)/LOOKUP(A755,'DMG Tables'!G:G,'DMG Tables'!H:H)</f>
        <v>300</v>
      </c>
    </row>
    <row r="756" spans="1:5" x14ac:dyDescent="0.3">
      <c r="A756" s="11">
        <v>755</v>
      </c>
      <c r="B756" s="11">
        <f>Table36[Players]*LOOKUP(Table36[Level],'DMG Tables'!A:A,'DMG Tables'!B:B)/LOOKUP(A756,'DMG Tables'!G:G,'DMG Tables'!H:H)</f>
        <v>56.25</v>
      </c>
      <c r="C756" s="11">
        <f>Table36[Players]*LOOKUP(Table36[Level],'DMG Tables'!A:A,'DMG Tables'!C:C)/LOOKUP(A756,'DMG Tables'!G:G,'DMG Tables'!H:H)</f>
        <v>112.5</v>
      </c>
      <c r="D756" s="11">
        <f>Table36[Players]*LOOKUP(Table36[Level],'DMG Tables'!A:A,'DMG Tables'!D:D)/LOOKUP(A756,'DMG Tables'!G:G,'DMG Tables'!H:H)</f>
        <v>168.75</v>
      </c>
      <c r="E756" s="11">
        <f>Table36[Players]*LOOKUP(Table36[Level],'DMG Tables'!A:A,'DMG Tables'!E:E)/LOOKUP(A756,'DMG Tables'!G:G,'DMG Tables'!H:H)</f>
        <v>300</v>
      </c>
    </row>
    <row r="757" spans="1:5" x14ac:dyDescent="0.3">
      <c r="A757" s="11">
        <v>756</v>
      </c>
      <c r="B757" s="11">
        <f>Table36[Players]*LOOKUP(Table36[Level],'DMG Tables'!A:A,'DMG Tables'!B:B)/LOOKUP(A757,'DMG Tables'!G:G,'DMG Tables'!H:H)</f>
        <v>56.25</v>
      </c>
      <c r="C757" s="11">
        <f>Table36[Players]*LOOKUP(Table36[Level],'DMG Tables'!A:A,'DMG Tables'!C:C)/LOOKUP(A757,'DMG Tables'!G:G,'DMG Tables'!H:H)</f>
        <v>112.5</v>
      </c>
      <c r="D757" s="11">
        <f>Table36[Players]*LOOKUP(Table36[Level],'DMG Tables'!A:A,'DMG Tables'!D:D)/LOOKUP(A757,'DMG Tables'!G:G,'DMG Tables'!H:H)</f>
        <v>168.75</v>
      </c>
      <c r="E757" s="11">
        <f>Table36[Players]*LOOKUP(Table36[Level],'DMG Tables'!A:A,'DMG Tables'!E:E)/LOOKUP(A757,'DMG Tables'!G:G,'DMG Tables'!H:H)</f>
        <v>300</v>
      </c>
    </row>
    <row r="758" spans="1:5" x14ac:dyDescent="0.3">
      <c r="A758" s="11">
        <v>757</v>
      </c>
      <c r="B758" s="11">
        <f>Table36[Players]*LOOKUP(Table36[Level],'DMG Tables'!A:A,'DMG Tables'!B:B)/LOOKUP(A758,'DMG Tables'!G:G,'DMG Tables'!H:H)</f>
        <v>56.25</v>
      </c>
      <c r="C758" s="11">
        <f>Table36[Players]*LOOKUP(Table36[Level],'DMG Tables'!A:A,'DMG Tables'!C:C)/LOOKUP(A758,'DMG Tables'!G:G,'DMG Tables'!H:H)</f>
        <v>112.5</v>
      </c>
      <c r="D758" s="11">
        <f>Table36[Players]*LOOKUP(Table36[Level],'DMG Tables'!A:A,'DMG Tables'!D:D)/LOOKUP(A758,'DMG Tables'!G:G,'DMG Tables'!H:H)</f>
        <v>168.75</v>
      </c>
      <c r="E758" s="11">
        <f>Table36[Players]*LOOKUP(Table36[Level],'DMG Tables'!A:A,'DMG Tables'!E:E)/LOOKUP(A758,'DMG Tables'!G:G,'DMG Tables'!H:H)</f>
        <v>300</v>
      </c>
    </row>
    <row r="759" spans="1:5" x14ac:dyDescent="0.3">
      <c r="A759" s="11">
        <v>758</v>
      </c>
      <c r="B759" s="11">
        <f>Table36[Players]*LOOKUP(Table36[Level],'DMG Tables'!A:A,'DMG Tables'!B:B)/LOOKUP(A759,'DMG Tables'!G:G,'DMG Tables'!H:H)</f>
        <v>56.25</v>
      </c>
      <c r="C759" s="11">
        <f>Table36[Players]*LOOKUP(Table36[Level],'DMG Tables'!A:A,'DMG Tables'!C:C)/LOOKUP(A759,'DMG Tables'!G:G,'DMG Tables'!H:H)</f>
        <v>112.5</v>
      </c>
      <c r="D759" s="11">
        <f>Table36[Players]*LOOKUP(Table36[Level],'DMG Tables'!A:A,'DMG Tables'!D:D)/LOOKUP(A759,'DMG Tables'!G:G,'DMG Tables'!H:H)</f>
        <v>168.75</v>
      </c>
      <c r="E759" s="11">
        <f>Table36[Players]*LOOKUP(Table36[Level],'DMG Tables'!A:A,'DMG Tables'!E:E)/LOOKUP(A759,'DMG Tables'!G:G,'DMG Tables'!H:H)</f>
        <v>300</v>
      </c>
    </row>
    <row r="760" spans="1:5" x14ac:dyDescent="0.3">
      <c r="A760" s="11">
        <v>759</v>
      </c>
      <c r="B760" s="11">
        <f>Table36[Players]*LOOKUP(Table36[Level],'DMG Tables'!A:A,'DMG Tables'!B:B)/LOOKUP(A760,'DMG Tables'!G:G,'DMG Tables'!H:H)</f>
        <v>56.25</v>
      </c>
      <c r="C760" s="11">
        <f>Table36[Players]*LOOKUP(Table36[Level],'DMG Tables'!A:A,'DMG Tables'!C:C)/LOOKUP(A760,'DMG Tables'!G:G,'DMG Tables'!H:H)</f>
        <v>112.5</v>
      </c>
      <c r="D760" s="11">
        <f>Table36[Players]*LOOKUP(Table36[Level],'DMG Tables'!A:A,'DMG Tables'!D:D)/LOOKUP(A760,'DMG Tables'!G:G,'DMG Tables'!H:H)</f>
        <v>168.75</v>
      </c>
      <c r="E760" s="11">
        <f>Table36[Players]*LOOKUP(Table36[Level],'DMG Tables'!A:A,'DMG Tables'!E:E)/LOOKUP(A760,'DMG Tables'!G:G,'DMG Tables'!H:H)</f>
        <v>300</v>
      </c>
    </row>
    <row r="761" spans="1:5" x14ac:dyDescent="0.3">
      <c r="A761" s="11">
        <v>760</v>
      </c>
      <c r="B761" s="11">
        <f>Table36[Players]*LOOKUP(Table36[Level],'DMG Tables'!A:A,'DMG Tables'!B:B)/LOOKUP(A761,'DMG Tables'!G:G,'DMG Tables'!H:H)</f>
        <v>56.25</v>
      </c>
      <c r="C761" s="11">
        <f>Table36[Players]*LOOKUP(Table36[Level],'DMG Tables'!A:A,'DMG Tables'!C:C)/LOOKUP(A761,'DMG Tables'!G:G,'DMG Tables'!H:H)</f>
        <v>112.5</v>
      </c>
      <c r="D761" s="11">
        <f>Table36[Players]*LOOKUP(Table36[Level],'DMG Tables'!A:A,'DMG Tables'!D:D)/LOOKUP(A761,'DMG Tables'!G:G,'DMG Tables'!H:H)</f>
        <v>168.75</v>
      </c>
      <c r="E761" s="11">
        <f>Table36[Players]*LOOKUP(Table36[Level],'DMG Tables'!A:A,'DMG Tables'!E:E)/LOOKUP(A761,'DMG Tables'!G:G,'DMG Tables'!H:H)</f>
        <v>300</v>
      </c>
    </row>
    <row r="762" spans="1:5" x14ac:dyDescent="0.3">
      <c r="A762" s="11">
        <v>761</v>
      </c>
      <c r="B762" s="11">
        <f>Table36[Players]*LOOKUP(Table36[Level],'DMG Tables'!A:A,'DMG Tables'!B:B)/LOOKUP(A762,'DMG Tables'!G:G,'DMG Tables'!H:H)</f>
        <v>56.25</v>
      </c>
      <c r="C762" s="11">
        <f>Table36[Players]*LOOKUP(Table36[Level],'DMG Tables'!A:A,'DMG Tables'!C:C)/LOOKUP(A762,'DMG Tables'!G:G,'DMG Tables'!H:H)</f>
        <v>112.5</v>
      </c>
      <c r="D762" s="11">
        <f>Table36[Players]*LOOKUP(Table36[Level],'DMG Tables'!A:A,'DMG Tables'!D:D)/LOOKUP(A762,'DMG Tables'!G:G,'DMG Tables'!H:H)</f>
        <v>168.75</v>
      </c>
      <c r="E762" s="11">
        <f>Table36[Players]*LOOKUP(Table36[Level],'DMG Tables'!A:A,'DMG Tables'!E:E)/LOOKUP(A762,'DMG Tables'!G:G,'DMG Tables'!H:H)</f>
        <v>300</v>
      </c>
    </row>
    <row r="763" spans="1:5" x14ac:dyDescent="0.3">
      <c r="A763" s="11">
        <v>762</v>
      </c>
      <c r="B763" s="11">
        <f>Table36[Players]*LOOKUP(Table36[Level],'DMG Tables'!A:A,'DMG Tables'!B:B)/LOOKUP(A763,'DMG Tables'!G:G,'DMG Tables'!H:H)</f>
        <v>56.25</v>
      </c>
      <c r="C763" s="11">
        <f>Table36[Players]*LOOKUP(Table36[Level],'DMG Tables'!A:A,'DMG Tables'!C:C)/LOOKUP(A763,'DMG Tables'!G:G,'DMG Tables'!H:H)</f>
        <v>112.5</v>
      </c>
      <c r="D763" s="11">
        <f>Table36[Players]*LOOKUP(Table36[Level],'DMG Tables'!A:A,'DMG Tables'!D:D)/LOOKUP(A763,'DMG Tables'!G:G,'DMG Tables'!H:H)</f>
        <v>168.75</v>
      </c>
      <c r="E763" s="11">
        <f>Table36[Players]*LOOKUP(Table36[Level],'DMG Tables'!A:A,'DMG Tables'!E:E)/LOOKUP(A763,'DMG Tables'!G:G,'DMG Tables'!H:H)</f>
        <v>300</v>
      </c>
    </row>
    <row r="764" spans="1:5" x14ac:dyDescent="0.3">
      <c r="A764" s="11">
        <v>763</v>
      </c>
      <c r="B764" s="11">
        <f>Table36[Players]*LOOKUP(Table36[Level],'DMG Tables'!A:A,'DMG Tables'!B:B)/LOOKUP(A764,'DMG Tables'!G:G,'DMG Tables'!H:H)</f>
        <v>56.25</v>
      </c>
      <c r="C764" s="11">
        <f>Table36[Players]*LOOKUP(Table36[Level],'DMG Tables'!A:A,'DMG Tables'!C:C)/LOOKUP(A764,'DMG Tables'!G:G,'DMG Tables'!H:H)</f>
        <v>112.5</v>
      </c>
      <c r="D764" s="11">
        <f>Table36[Players]*LOOKUP(Table36[Level],'DMG Tables'!A:A,'DMG Tables'!D:D)/LOOKUP(A764,'DMG Tables'!G:G,'DMG Tables'!H:H)</f>
        <v>168.75</v>
      </c>
      <c r="E764" s="11">
        <f>Table36[Players]*LOOKUP(Table36[Level],'DMG Tables'!A:A,'DMG Tables'!E:E)/LOOKUP(A764,'DMG Tables'!G:G,'DMG Tables'!H:H)</f>
        <v>300</v>
      </c>
    </row>
    <row r="765" spans="1:5" x14ac:dyDescent="0.3">
      <c r="A765" s="11">
        <v>764</v>
      </c>
      <c r="B765" s="11">
        <f>Table36[Players]*LOOKUP(Table36[Level],'DMG Tables'!A:A,'DMG Tables'!B:B)/LOOKUP(A765,'DMG Tables'!G:G,'DMG Tables'!H:H)</f>
        <v>56.25</v>
      </c>
      <c r="C765" s="11">
        <f>Table36[Players]*LOOKUP(Table36[Level],'DMG Tables'!A:A,'DMG Tables'!C:C)/LOOKUP(A765,'DMG Tables'!G:G,'DMG Tables'!H:H)</f>
        <v>112.5</v>
      </c>
      <c r="D765" s="11">
        <f>Table36[Players]*LOOKUP(Table36[Level],'DMG Tables'!A:A,'DMG Tables'!D:D)/LOOKUP(A765,'DMG Tables'!G:G,'DMG Tables'!H:H)</f>
        <v>168.75</v>
      </c>
      <c r="E765" s="11">
        <f>Table36[Players]*LOOKUP(Table36[Level],'DMG Tables'!A:A,'DMG Tables'!E:E)/LOOKUP(A765,'DMG Tables'!G:G,'DMG Tables'!H:H)</f>
        <v>300</v>
      </c>
    </row>
    <row r="766" spans="1:5" x14ac:dyDescent="0.3">
      <c r="A766" s="11">
        <v>765</v>
      </c>
      <c r="B766" s="11">
        <f>Table36[Players]*LOOKUP(Table36[Level],'DMG Tables'!A:A,'DMG Tables'!B:B)/LOOKUP(A766,'DMG Tables'!G:G,'DMG Tables'!H:H)</f>
        <v>56.25</v>
      </c>
      <c r="C766" s="11">
        <f>Table36[Players]*LOOKUP(Table36[Level],'DMG Tables'!A:A,'DMG Tables'!C:C)/LOOKUP(A766,'DMG Tables'!G:G,'DMG Tables'!H:H)</f>
        <v>112.5</v>
      </c>
      <c r="D766" s="11">
        <f>Table36[Players]*LOOKUP(Table36[Level],'DMG Tables'!A:A,'DMG Tables'!D:D)/LOOKUP(A766,'DMG Tables'!G:G,'DMG Tables'!H:H)</f>
        <v>168.75</v>
      </c>
      <c r="E766" s="11">
        <f>Table36[Players]*LOOKUP(Table36[Level],'DMG Tables'!A:A,'DMG Tables'!E:E)/LOOKUP(A766,'DMG Tables'!G:G,'DMG Tables'!H:H)</f>
        <v>300</v>
      </c>
    </row>
    <row r="767" spans="1:5" x14ac:dyDescent="0.3">
      <c r="A767" s="11">
        <v>766</v>
      </c>
      <c r="B767" s="11">
        <f>Table36[Players]*LOOKUP(Table36[Level],'DMG Tables'!A:A,'DMG Tables'!B:B)/LOOKUP(A767,'DMG Tables'!G:G,'DMG Tables'!H:H)</f>
        <v>56.25</v>
      </c>
      <c r="C767" s="11">
        <f>Table36[Players]*LOOKUP(Table36[Level],'DMG Tables'!A:A,'DMG Tables'!C:C)/LOOKUP(A767,'DMG Tables'!G:G,'DMG Tables'!H:H)</f>
        <v>112.5</v>
      </c>
      <c r="D767" s="11">
        <f>Table36[Players]*LOOKUP(Table36[Level],'DMG Tables'!A:A,'DMG Tables'!D:D)/LOOKUP(A767,'DMG Tables'!G:G,'DMG Tables'!H:H)</f>
        <v>168.75</v>
      </c>
      <c r="E767" s="11">
        <f>Table36[Players]*LOOKUP(Table36[Level],'DMG Tables'!A:A,'DMG Tables'!E:E)/LOOKUP(A767,'DMG Tables'!G:G,'DMG Tables'!H:H)</f>
        <v>300</v>
      </c>
    </row>
    <row r="768" spans="1:5" x14ac:dyDescent="0.3">
      <c r="A768" s="11">
        <v>767</v>
      </c>
      <c r="B768" s="11">
        <f>Table36[Players]*LOOKUP(Table36[Level],'DMG Tables'!A:A,'DMG Tables'!B:B)/LOOKUP(A768,'DMG Tables'!G:G,'DMG Tables'!H:H)</f>
        <v>56.25</v>
      </c>
      <c r="C768" s="11">
        <f>Table36[Players]*LOOKUP(Table36[Level],'DMG Tables'!A:A,'DMG Tables'!C:C)/LOOKUP(A768,'DMG Tables'!G:G,'DMG Tables'!H:H)</f>
        <v>112.5</v>
      </c>
      <c r="D768" s="11">
        <f>Table36[Players]*LOOKUP(Table36[Level],'DMG Tables'!A:A,'DMG Tables'!D:D)/LOOKUP(A768,'DMG Tables'!G:G,'DMG Tables'!H:H)</f>
        <v>168.75</v>
      </c>
      <c r="E768" s="11">
        <f>Table36[Players]*LOOKUP(Table36[Level],'DMG Tables'!A:A,'DMG Tables'!E:E)/LOOKUP(A768,'DMG Tables'!G:G,'DMG Tables'!H:H)</f>
        <v>300</v>
      </c>
    </row>
    <row r="769" spans="1:5" x14ac:dyDescent="0.3">
      <c r="A769" s="11">
        <v>768</v>
      </c>
      <c r="B769" s="11">
        <f>Table36[Players]*LOOKUP(Table36[Level],'DMG Tables'!A:A,'DMG Tables'!B:B)/LOOKUP(A769,'DMG Tables'!G:G,'DMG Tables'!H:H)</f>
        <v>56.25</v>
      </c>
      <c r="C769" s="11">
        <f>Table36[Players]*LOOKUP(Table36[Level],'DMG Tables'!A:A,'DMG Tables'!C:C)/LOOKUP(A769,'DMG Tables'!G:G,'DMG Tables'!H:H)</f>
        <v>112.5</v>
      </c>
      <c r="D769" s="11">
        <f>Table36[Players]*LOOKUP(Table36[Level],'DMG Tables'!A:A,'DMG Tables'!D:D)/LOOKUP(A769,'DMG Tables'!G:G,'DMG Tables'!H:H)</f>
        <v>168.75</v>
      </c>
      <c r="E769" s="11">
        <f>Table36[Players]*LOOKUP(Table36[Level],'DMG Tables'!A:A,'DMG Tables'!E:E)/LOOKUP(A769,'DMG Tables'!G:G,'DMG Tables'!H:H)</f>
        <v>300</v>
      </c>
    </row>
    <row r="770" spans="1:5" x14ac:dyDescent="0.3">
      <c r="A770" s="11">
        <v>769</v>
      </c>
      <c r="B770" s="11">
        <f>Table36[Players]*LOOKUP(Table36[Level],'DMG Tables'!A:A,'DMG Tables'!B:B)/LOOKUP(A770,'DMG Tables'!G:G,'DMG Tables'!H:H)</f>
        <v>56.25</v>
      </c>
      <c r="C770" s="11">
        <f>Table36[Players]*LOOKUP(Table36[Level],'DMG Tables'!A:A,'DMG Tables'!C:C)/LOOKUP(A770,'DMG Tables'!G:G,'DMG Tables'!H:H)</f>
        <v>112.5</v>
      </c>
      <c r="D770" s="11">
        <f>Table36[Players]*LOOKUP(Table36[Level],'DMG Tables'!A:A,'DMG Tables'!D:D)/LOOKUP(A770,'DMG Tables'!G:G,'DMG Tables'!H:H)</f>
        <v>168.75</v>
      </c>
      <c r="E770" s="11">
        <f>Table36[Players]*LOOKUP(Table36[Level],'DMG Tables'!A:A,'DMG Tables'!E:E)/LOOKUP(A770,'DMG Tables'!G:G,'DMG Tables'!H:H)</f>
        <v>300</v>
      </c>
    </row>
    <row r="771" spans="1:5" x14ac:dyDescent="0.3">
      <c r="A771" s="11">
        <v>770</v>
      </c>
      <c r="B771" s="11">
        <f>Table36[Players]*LOOKUP(Table36[Level],'DMG Tables'!A:A,'DMG Tables'!B:B)/LOOKUP(A771,'DMG Tables'!G:G,'DMG Tables'!H:H)</f>
        <v>56.25</v>
      </c>
      <c r="C771" s="11">
        <f>Table36[Players]*LOOKUP(Table36[Level],'DMG Tables'!A:A,'DMG Tables'!C:C)/LOOKUP(A771,'DMG Tables'!G:G,'DMG Tables'!H:H)</f>
        <v>112.5</v>
      </c>
      <c r="D771" s="11">
        <f>Table36[Players]*LOOKUP(Table36[Level],'DMG Tables'!A:A,'DMG Tables'!D:D)/LOOKUP(A771,'DMG Tables'!G:G,'DMG Tables'!H:H)</f>
        <v>168.75</v>
      </c>
      <c r="E771" s="11">
        <f>Table36[Players]*LOOKUP(Table36[Level],'DMG Tables'!A:A,'DMG Tables'!E:E)/LOOKUP(A771,'DMG Tables'!G:G,'DMG Tables'!H:H)</f>
        <v>300</v>
      </c>
    </row>
    <row r="772" spans="1:5" x14ac:dyDescent="0.3">
      <c r="A772" s="11">
        <v>771</v>
      </c>
      <c r="B772" s="11">
        <f>Table36[Players]*LOOKUP(Table36[Level],'DMG Tables'!A:A,'DMG Tables'!B:B)/LOOKUP(A772,'DMG Tables'!G:G,'DMG Tables'!H:H)</f>
        <v>56.25</v>
      </c>
      <c r="C772" s="11">
        <f>Table36[Players]*LOOKUP(Table36[Level],'DMG Tables'!A:A,'DMG Tables'!C:C)/LOOKUP(A772,'DMG Tables'!G:G,'DMG Tables'!H:H)</f>
        <v>112.5</v>
      </c>
      <c r="D772" s="11">
        <f>Table36[Players]*LOOKUP(Table36[Level],'DMG Tables'!A:A,'DMG Tables'!D:D)/LOOKUP(A772,'DMG Tables'!G:G,'DMG Tables'!H:H)</f>
        <v>168.75</v>
      </c>
      <c r="E772" s="11">
        <f>Table36[Players]*LOOKUP(Table36[Level],'DMG Tables'!A:A,'DMG Tables'!E:E)/LOOKUP(A772,'DMG Tables'!G:G,'DMG Tables'!H:H)</f>
        <v>300</v>
      </c>
    </row>
    <row r="773" spans="1:5" x14ac:dyDescent="0.3">
      <c r="A773" s="11">
        <v>772</v>
      </c>
      <c r="B773" s="11">
        <f>Table36[Players]*LOOKUP(Table36[Level],'DMG Tables'!A:A,'DMG Tables'!B:B)/LOOKUP(A773,'DMG Tables'!G:G,'DMG Tables'!H:H)</f>
        <v>56.25</v>
      </c>
      <c r="C773" s="11">
        <f>Table36[Players]*LOOKUP(Table36[Level],'DMG Tables'!A:A,'DMG Tables'!C:C)/LOOKUP(A773,'DMG Tables'!G:G,'DMG Tables'!H:H)</f>
        <v>112.5</v>
      </c>
      <c r="D773" s="11">
        <f>Table36[Players]*LOOKUP(Table36[Level],'DMG Tables'!A:A,'DMG Tables'!D:D)/LOOKUP(A773,'DMG Tables'!G:G,'DMG Tables'!H:H)</f>
        <v>168.75</v>
      </c>
      <c r="E773" s="11">
        <f>Table36[Players]*LOOKUP(Table36[Level],'DMG Tables'!A:A,'DMG Tables'!E:E)/LOOKUP(A773,'DMG Tables'!G:G,'DMG Tables'!H:H)</f>
        <v>300</v>
      </c>
    </row>
    <row r="774" spans="1:5" x14ac:dyDescent="0.3">
      <c r="A774" s="11">
        <v>773</v>
      </c>
      <c r="B774" s="11">
        <f>Table36[Players]*LOOKUP(Table36[Level],'DMG Tables'!A:A,'DMG Tables'!B:B)/LOOKUP(A774,'DMG Tables'!G:G,'DMG Tables'!H:H)</f>
        <v>56.25</v>
      </c>
      <c r="C774" s="11">
        <f>Table36[Players]*LOOKUP(Table36[Level],'DMG Tables'!A:A,'DMG Tables'!C:C)/LOOKUP(A774,'DMG Tables'!G:G,'DMG Tables'!H:H)</f>
        <v>112.5</v>
      </c>
      <c r="D774" s="11">
        <f>Table36[Players]*LOOKUP(Table36[Level],'DMG Tables'!A:A,'DMG Tables'!D:D)/LOOKUP(A774,'DMG Tables'!G:G,'DMG Tables'!H:H)</f>
        <v>168.75</v>
      </c>
      <c r="E774" s="11">
        <f>Table36[Players]*LOOKUP(Table36[Level],'DMG Tables'!A:A,'DMG Tables'!E:E)/LOOKUP(A774,'DMG Tables'!G:G,'DMG Tables'!H:H)</f>
        <v>300</v>
      </c>
    </row>
    <row r="775" spans="1:5" x14ac:dyDescent="0.3">
      <c r="A775" s="11">
        <v>774</v>
      </c>
      <c r="B775" s="11">
        <f>Table36[Players]*LOOKUP(Table36[Level],'DMG Tables'!A:A,'DMG Tables'!B:B)/LOOKUP(A775,'DMG Tables'!G:G,'DMG Tables'!H:H)</f>
        <v>56.25</v>
      </c>
      <c r="C775" s="11">
        <f>Table36[Players]*LOOKUP(Table36[Level],'DMG Tables'!A:A,'DMG Tables'!C:C)/LOOKUP(A775,'DMG Tables'!G:G,'DMG Tables'!H:H)</f>
        <v>112.5</v>
      </c>
      <c r="D775" s="11">
        <f>Table36[Players]*LOOKUP(Table36[Level],'DMG Tables'!A:A,'DMG Tables'!D:D)/LOOKUP(A775,'DMG Tables'!G:G,'DMG Tables'!H:H)</f>
        <v>168.75</v>
      </c>
      <c r="E775" s="11">
        <f>Table36[Players]*LOOKUP(Table36[Level],'DMG Tables'!A:A,'DMG Tables'!E:E)/LOOKUP(A775,'DMG Tables'!G:G,'DMG Tables'!H:H)</f>
        <v>300</v>
      </c>
    </row>
    <row r="776" spans="1:5" x14ac:dyDescent="0.3">
      <c r="A776" s="11">
        <v>775</v>
      </c>
      <c r="B776" s="11">
        <f>Table36[Players]*LOOKUP(Table36[Level],'DMG Tables'!A:A,'DMG Tables'!B:B)/LOOKUP(A776,'DMG Tables'!G:G,'DMG Tables'!H:H)</f>
        <v>56.25</v>
      </c>
      <c r="C776" s="11">
        <f>Table36[Players]*LOOKUP(Table36[Level],'DMG Tables'!A:A,'DMG Tables'!C:C)/LOOKUP(A776,'DMG Tables'!G:G,'DMG Tables'!H:H)</f>
        <v>112.5</v>
      </c>
      <c r="D776" s="11">
        <f>Table36[Players]*LOOKUP(Table36[Level],'DMG Tables'!A:A,'DMG Tables'!D:D)/LOOKUP(A776,'DMG Tables'!G:G,'DMG Tables'!H:H)</f>
        <v>168.75</v>
      </c>
      <c r="E776" s="11">
        <f>Table36[Players]*LOOKUP(Table36[Level],'DMG Tables'!A:A,'DMG Tables'!E:E)/LOOKUP(A776,'DMG Tables'!G:G,'DMG Tables'!H:H)</f>
        <v>300</v>
      </c>
    </row>
    <row r="777" spans="1:5" x14ac:dyDescent="0.3">
      <c r="A777" s="11">
        <v>776</v>
      </c>
      <c r="B777" s="11">
        <f>Table36[Players]*LOOKUP(Table36[Level],'DMG Tables'!A:A,'DMG Tables'!B:B)/LOOKUP(A777,'DMG Tables'!G:G,'DMG Tables'!H:H)</f>
        <v>56.25</v>
      </c>
      <c r="C777" s="11">
        <f>Table36[Players]*LOOKUP(Table36[Level],'DMG Tables'!A:A,'DMG Tables'!C:C)/LOOKUP(A777,'DMG Tables'!G:G,'DMG Tables'!H:H)</f>
        <v>112.5</v>
      </c>
      <c r="D777" s="11">
        <f>Table36[Players]*LOOKUP(Table36[Level],'DMG Tables'!A:A,'DMG Tables'!D:D)/LOOKUP(A777,'DMG Tables'!G:G,'DMG Tables'!H:H)</f>
        <v>168.75</v>
      </c>
      <c r="E777" s="11">
        <f>Table36[Players]*LOOKUP(Table36[Level],'DMG Tables'!A:A,'DMG Tables'!E:E)/LOOKUP(A777,'DMG Tables'!G:G,'DMG Tables'!H:H)</f>
        <v>300</v>
      </c>
    </row>
    <row r="778" spans="1:5" x14ac:dyDescent="0.3">
      <c r="A778" s="11">
        <v>777</v>
      </c>
      <c r="B778" s="11">
        <f>Table36[Players]*LOOKUP(Table36[Level],'DMG Tables'!A:A,'DMG Tables'!B:B)/LOOKUP(A778,'DMG Tables'!G:G,'DMG Tables'!H:H)</f>
        <v>56.25</v>
      </c>
      <c r="C778" s="11">
        <f>Table36[Players]*LOOKUP(Table36[Level],'DMG Tables'!A:A,'DMG Tables'!C:C)/LOOKUP(A778,'DMG Tables'!G:G,'DMG Tables'!H:H)</f>
        <v>112.5</v>
      </c>
      <c r="D778" s="11">
        <f>Table36[Players]*LOOKUP(Table36[Level],'DMG Tables'!A:A,'DMG Tables'!D:D)/LOOKUP(A778,'DMG Tables'!G:G,'DMG Tables'!H:H)</f>
        <v>168.75</v>
      </c>
      <c r="E778" s="11">
        <f>Table36[Players]*LOOKUP(Table36[Level],'DMG Tables'!A:A,'DMG Tables'!E:E)/LOOKUP(A778,'DMG Tables'!G:G,'DMG Tables'!H:H)</f>
        <v>300</v>
      </c>
    </row>
    <row r="779" spans="1:5" x14ac:dyDescent="0.3">
      <c r="A779" s="11">
        <v>778</v>
      </c>
      <c r="B779" s="11">
        <f>Table36[Players]*LOOKUP(Table36[Level],'DMG Tables'!A:A,'DMG Tables'!B:B)/LOOKUP(A779,'DMG Tables'!G:G,'DMG Tables'!H:H)</f>
        <v>56.25</v>
      </c>
      <c r="C779" s="11">
        <f>Table36[Players]*LOOKUP(Table36[Level],'DMG Tables'!A:A,'DMG Tables'!C:C)/LOOKUP(A779,'DMG Tables'!G:G,'DMG Tables'!H:H)</f>
        <v>112.5</v>
      </c>
      <c r="D779" s="11">
        <f>Table36[Players]*LOOKUP(Table36[Level],'DMG Tables'!A:A,'DMG Tables'!D:D)/LOOKUP(A779,'DMG Tables'!G:G,'DMG Tables'!H:H)</f>
        <v>168.75</v>
      </c>
      <c r="E779" s="11">
        <f>Table36[Players]*LOOKUP(Table36[Level],'DMG Tables'!A:A,'DMG Tables'!E:E)/LOOKUP(A779,'DMG Tables'!G:G,'DMG Tables'!H:H)</f>
        <v>300</v>
      </c>
    </row>
    <row r="780" spans="1:5" x14ac:dyDescent="0.3">
      <c r="A780" s="11">
        <v>779</v>
      </c>
      <c r="B780" s="11">
        <f>Table36[Players]*LOOKUP(Table36[Level],'DMG Tables'!A:A,'DMG Tables'!B:B)/LOOKUP(A780,'DMG Tables'!G:G,'DMG Tables'!H:H)</f>
        <v>56.25</v>
      </c>
      <c r="C780" s="11">
        <f>Table36[Players]*LOOKUP(Table36[Level],'DMG Tables'!A:A,'DMG Tables'!C:C)/LOOKUP(A780,'DMG Tables'!G:G,'DMG Tables'!H:H)</f>
        <v>112.5</v>
      </c>
      <c r="D780" s="11">
        <f>Table36[Players]*LOOKUP(Table36[Level],'DMG Tables'!A:A,'DMG Tables'!D:D)/LOOKUP(A780,'DMG Tables'!G:G,'DMG Tables'!H:H)</f>
        <v>168.75</v>
      </c>
      <c r="E780" s="11">
        <f>Table36[Players]*LOOKUP(Table36[Level],'DMG Tables'!A:A,'DMG Tables'!E:E)/LOOKUP(A780,'DMG Tables'!G:G,'DMG Tables'!H:H)</f>
        <v>300</v>
      </c>
    </row>
    <row r="781" spans="1:5" x14ac:dyDescent="0.3">
      <c r="A781" s="11">
        <v>780</v>
      </c>
      <c r="B781" s="11">
        <f>Table36[Players]*LOOKUP(Table36[Level],'DMG Tables'!A:A,'DMG Tables'!B:B)/LOOKUP(A781,'DMG Tables'!G:G,'DMG Tables'!H:H)</f>
        <v>56.25</v>
      </c>
      <c r="C781" s="11">
        <f>Table36[Players]*LOOKUP(Table36[Level],'DMG Tables'!A:A,'DMG Tables'!C:C)/LOOKUP(A781,'DMG Tables'!G:G,'DMG Tables'!H:H)</f>
        <v>112.5</v>
      </c>
      <c r="D781" s="11">
        <f>Table36[Players]*LOOKUP(Table36[Level],'DMG Tables'!A:A,'DMG Tables'!D:D)/LOOKUP(A781,'DMG Tables'!G:G,'DMG Tables'!H:H)</f>
        <v>168.75</v>
      </c>
      <c r="E781" s="11">
        <f>Table36[Players]*LOOKUP(Table36[Level],'DMG Tables'!A:A,'DMG Tables'!E:E)/LOOKUP(A781,'DMG Tables'!G:G,'DMG Tables'!H:H)</f>
        <v>300</v>
      </c>
    </row>
    <row r="782" spans="1:5" x14ac:dyDescent="0.3">
      <c r="A782" s="11">
        <v>781</v>
      </c>
      <c r="B782" s="11">
        <f>Table36[Players]*LOOKUP(Table36[Level],'DMG Tables'!A:A,'DMG Tables'!B:B)/LOOKUP(A782,'DMG Tables'!G:G,'DMG Tables'!H:H)</f>
        <v>56.25</v>
      </c>
      <c r="C782" s="11">
        <f>Table36[Players]*LOOKUP(Table36[Level],'DMG Tables'!A:A,'DMG Tables'!C:C)/LOOKUP(A782,'DMG Tables'!G:G,'DMG Tables'!H:H)</f>
        <v>112.5</v>
      </c>
      <c r="D782" s="11">
        <f>Table36[Players]*LOOKUP(Table36[Level],'DMG Tables'!A:A,'DMG Tables'!D:D)/LOOKUP(A782,'DMG Tables'!G:G,'DMG Tables'!H:H)</f>
        <v>168.75</v>
      </c>
      <c r="E782" s="11">
        <f>Table36[Players]*LOOKUP(Table36[Level],'DMG Tables'!A:A,'DMG Tables'!E:E)/LOOKUP(A782,'DMG Tables'!G:G,'DMG Tables'!H:H)</f>
        <v>300</v>
      </c>
    </row>
    <row r="783" spans="1:5" x14ac:dyDescent="0.3">
      <c r="A783" s="11">
        <v>782</v>
      </c>
      <c r="B783" s="11">
        <f>Table36[Players]*LOOKUP(Table36[Level],'DMG Tables'!A:A,'DMG Tables'!B:B)/LOOKUP(A783,'DMG Tables'!G:G,'DMG Tables'!H:H)</f>
        <v>56.25</v>
      </c>
      <c r="C783" s="11">
        <f>Table36[Players]*LOOKUP(Table36[Level],'DMG Tables'!A:A,'DMG Tables'!C:C)/LOOKUP(A783,'DMG Tables'!G:G,'DMG Tables'!H:H)</f>
        <v>112.5</v>
      </c>
      <c r="D783" s="11">
        <f>Table36[Players]*LOOKUP(Table36[Level],'DMG Tables'!A:A,'DMG Tables'!D:D)/LOOKUP(A783,'DMG Tables'!G:G,'DMG Tables'!H:H)</f>
        <v>168.75</v>
      </c>
      <c r="E783" s="11">
        <f>Table36[Players]*LOOKUP(Table36[Level],'DMG Tables'!A:A,'DMG Tables'!E:E)/LOOKUP(A783,'DMG Tables'!G:G,'DMG Tables'!H:H)</f>
        <v>300</v>
      </c>
    </row>
    <row r="784" spans="1:5" x14ac:dyDescent="0.3">
      <c r="A784" s="11">
        <v>783</v>
      </c>
      <c r="B784" s="11">
        <f>Table36[Players]*LOOKUP(Table36[Level],'DMG Tables'!A:A,'DMG Tables'!B:B)/LOOKUP(A784,'DMG Tables'!G:G,'DMG Tables'!H:H)</f>
        <v>56.25</v>
      </c>
      <c r="C784" s="11">
        <f>Table36[Players]*LOOKUP(Table36[Level],'DMG Tables'!A:A,'DMG Tables'!C:C)/LOOKUP(A784,'DMG Tables'!G:G,'DMG Tables'!H:H)</f>
        <v>112.5</v>
      </c>
      <c r="D784" s="11">
        <f>Table36[Players]*LOOKUP(Table36[Level],'DMG Tables'!A:A,'DMG Tables'!D:D)/LOOKUP(A784,'DMG Tables'!G:G,'DMG Tables'!H:H)</f>
        <v>168.75</v>
      </c>
      <c r="E784" s="11">
        <f>Table36[Players]*LOOKUP(Table36[Level],'DMG Tables'!A:A,'DMG Tables'!E:E)/LOOKUP(A784,'DMG Tables'!G:G,'DMG Tables'!H:H)</f>
        <v>300</v>
      </c>
    </row>
    <row r="785" spans="1:5" x14ac:dyDescent="0.3">
      <c r="A785" s="11">
        <v>784</v>
      </c>
      <c r="B785" s="11">
        <f>Table36[Players]*LOOKUP(Table36[Level],'DMG Tables'!A:A,'DMG Tables'!B:B)/LOOKUP(A785,'DMG Tables'!G:G,'DMG Tables'!H:H)</f>
        <v>56.25</v>
      </c>
      <c r="C785" s="11">
        <f>Table36[Players]*LOOKUP(Table36[Level],'DMG Tables'!A:A,'DMG Tables'!C:C)/LOOKUP(A785,'DMG Tables'!G:G,'DMG Tables'!H:H)</f>
        <v>112.5</v>
      </c>
      <c r="D785" s="11">
        <f>Table36[Players]*LOOKUP(Table36[Level],'DMG Tables'!A:A,'DMG Tables'!D:D)/LOOKUP(A785,'DMG Tables'!G:G,'DMG Tables'!H:H)</f>
        <v>168.75</v>
      </c>
      <c r="E785" s="11">
        <f>Table36[Players]*LOOKUP(Table36[Level],'DMG Tables'!A:A,'DMG Tables'!E:E)/LOOKUP(A785,'DMG Tables'!G:G,'DMG Tables'!H:H)</f>
        <v>300</v>
      </c>
    </row>
    <row r="786" spans="1:5" x14ac:dyDescent="0.3">
      <c r="A786" s="11">
        <v>785</v>
      </c>
      <c r="B786" s="11">
        <f>Table36[Players]*LOOKUP(Table36[Level],'DMG Tables'!A:A,'DMG Tables'!B:B)/LOOKUP(A786,'DMG Tables'!G:G,'DMG Tables'!H:H)</f>
        <v>56.25</v>
      </c>
      <c r="C786" s="11">
        <f>Table36[Players]*LOOKUP(Table36[Level],'DMG Tables'!A:A,'DMG Tables'!C:C)/LOOKUP(A786,'DMG Tables'!G:G,'DMG Tables'!H:H)</f>
        <v>112.5</v>
      </c>
      <c r="D786" s="11">
        <f>Table36[Players]*LOOKUP(Table36[Level],'DMG Tables'!A:A,'DMG Tables'!D:D)/LOOKUP(A786,'DMG Tables'!G:G,'DMG Tables'!H:H)</f>
        <v>168.75</v>
      </c>
      <c r="E786" s="11">
        <f>Table36[Players]*LOOKUP(Table36[Level],'DMG Tables'!A:A,'DMG Tables'!E:E)/LOOKUP(A786,'DMG Tables'!G:G,'DMG Tables'!H:H)</f>
        <v>300</v>
      </c>
    </row>
    <row r="787" spans="1:5" x14ac:dyDescent="0.3">
      <c r="A787" s="11">
        <v>786</v>
      </c>
      <c r="B787" s="11">
        <f>Table36[Players]*LOOKUP(Table36[Level],'DMG Tables'!A:A,'DMG Tables'!B:B)/LOOKUP(A787,'DMG Tables'!G:G,'DMG Tables'!H:H)</f>
        <v>56.25</v>
      </c>
      <c r="C787" s="11">
        <f>Table36[Players]*LOOKUP(Table36[Level],'DMG Tables'!A:A,'DMG Tables'!C:C)/LOOKUP(A787,'DMG Tables'!G:G,'DMG Tables'!H:H)</f>
        <v>112.5</v>
      </c>
      <c r="D787" s="11">
        <f>Table36[Players]*LOOKUP(Table36[Level],'DMG Tables'!A:A,'DMG Tables'!D:D)/LOOKUP(A787,'DMG Tables'!G:G,'DMG Tables'!H:H)</f>
        <v>168.75</v>
      </c>
      <c r="E787" s="11">
        <f>Table36[Players]*LOOKUP(Table36[Level],'DMG Tables'!A:A,'DMG Tables'!E:E)/LOOKUP(A787,'DMG Tables'!G:G,'DMG Tables'!H:H)</f>
        <v>300</v>
      </c>
    </row>
    <row r="788" spans="1:5" x14ac:dyDescent="0.3">
      <c r="A788" s="11">
        <v>787</v>
      </c>
      <c r="B788" s="11">
        <f>Table36[Players]*LOOKUP(Table36[Level],'DMG Tables'!A:A,'DMG Tables'!B:B)/LOOKUP(A788,'DMG Tables'!G:G,'DMG Tables'!H:H)</f>
        <v>56.25</v>
      </c>
      <c r="C788" s="11">
        <f>Table36[Players]*LOOKUP(Table36[Level],'DMG Tables'!A:A,'DMG Tables'!C:C)/LOOKUP(A788,'DMG Tables'!G:G,'DMG Tables'!H:H)</f>
        <v>112.5</v>
      </c>
      <c r="D788" s="11">
        <f>Table36[Players]*LOOKUP(Table36[Level],'DMG Tables'!A:A,'DMG Tables'!D:D)/LOOKUP(A788,'DMG Tables'!G:G,'DMG Tables'!H:H)</f>
        <v>168.75</v>
      </c>
      <c r="E788" s="11">
        <f>Table36[Players]*LOOKUP(Table36[Level],'DMG Tables'!A:A,'DMG Tables'!E:E)/LOOKUP(A788,'DMG Tables'!G:G,'DMG Tables'!H:H)</f>
        <v>300</v>
      </c>
    </row>
    <row r="789" spans="1:5" x14ac:dyDescent="0.3">
      <c r="A789" s="11">
        <v>788</v>
      </c>
      <c r="B789" s="11">
        <f>Table36[Players]*LOOKUP(Table36[Level],'DMG Tables'!A:A,'DMG Tables'!B:B)/LOOKUP(A789,'DMG Tables'!G:G,'DMG Tables'!H:H)</f>
        <v>56.25</v>
      </c>
      <c r="C789" s="11">
        <f>Table36[Players]*LOOKUP(Table36[Level],'DMG Tables'!A:A,'DMG Tables'!C:C)/LOOKUP(A789,'DMG Tables'!G:G,'DMG Tables'!H:H)</f>
        <v>112.5</v>
      </c>
      <c r="D789" s="11">
        <f>Table36[Players]*LOOKUP(Table36[Level],'DMG Tables'!A:A,'DMG Tables'!D:D)/LOOKUP(A789,'DMG Tables'!G:G,'DMG Tables'!H:H)</f>
        <v>168.75</v>
      </c>
      <c r="E789" s="11">
        <f>Table36[Players]*LOOKUP(Table36[Level],'DMG Tables'!A:A,'DMG Tables'!E:E)/LOOKUP(A789,'DMG Tables'!G:G,'DMG Tables'!H:H)</f>
        <v>300</v>
      </c>
    </row>
    <row r="790" spans="1:5" x14ac:dyDescent="0.3">
      <c r="A790" s="11">
        <v>789</v>
      </c>
      <c r="B790" s="11">
        <f>Table36[Players]*LOOKUP(Table36[Level],'DMG Tables'!A:A,'DMG Tables'!B:B)/LOOKUP(A790,'DMG Tables'!G:G,'DMG Tables'!H:H)</f>
        <v>56.25</v>
      </c>
      <c r="C790" s="11">
        <f>Table36[Players]*LOOKUP(Table36[Level],'DMG Tables'!A:A,'DMG Tables'!C:C)/LOOKUP(A790,'DMG Tables'!G:G,'DMG Tables'!H:H)</f>
        <v>112.5</v>
      </c>
      <c r="D790" s="11">
        <f>Table36[Players]*LOOKUP(Table36[Level],'DMG Tables'!A:A,'DMG Tables'!D:D)/LOOKUP(A790,'DMG Tables'!G:G,'DMG Tables'!H:H)</f>
        <v>168.75</v>
      </c>
      <c r="E790" s="11">
        <f>Table36[Players]*LOOKUP(Table36[Level],'DMG Tables'!A:A,'DMG Tables'!E:E)/LOOKUP(A790,'DMG Tables'!G:G,'DMG Tables'!H:H)</f>
        <v>300</v>
      </c>
    </row>
    <row r="791" spans="1:5" x14ac:dyDescent="0.3">
      <c r="A791" s="11">
        <v>790</v>
      </c>
      <c r="B791" s="11">
        <f>Table36[Players]*LOOKUP(Table36[Level],'DMG Tables'!A:A,'DMG Tables'!B:B)/LOOKUP(A791,'DMG Tables'!G:G,'DMG Tables'!H:H)</f>
        <v>56.25</v>
      </c>
      <c r="C791" s="11">
        <f>Table36[Players]*LOOKUP(Table36[Level],'DMG Tables'!A:A,'DMG Tables'!C:C)/LOOKUP(A791,'DMG Tables'!G:G,'DMG Tables'!H:H)</f>
        <v>112.5</v>
      </c>
      <c r="D791" s="11">
        <f>Table36[Players]*LOOKUP(Table36[Level],'DMG Tables'!A:A,'DMG Tables'!D:D)/LOOKUP(A791,'DMG Tables'!G:G,'DMG Tables'!H:H)</f>
        <v>168.75</v>
      </c>
      <c r="E791" s="11">
        <f>Table36[Players]*LOOKUP(Table36[Level],'DMG Tables'!A:A,'DMG Tables'!E:E)/LOOKUP(A791,'DMG Tables'!G:G,'DMG Tables'!H:H)</f>
        <v>300</v>
      </c>
    </row>
    <row r="792" spans="1:5" x14ac:dyDescent="0.3">
      <c r="A792" s="11">
        <v>791</v>
      </c>
      <c r="B792" s="11">
        <f>Table36[Players]*LOOKUP(Table36[Level],'DMG Tables'!A:A,'DMG Tables'!B:B)/LOOKUP(A792,'DMG Tables'!G:G,'DMG Tables'!H:H)</f>
        <v>56.25</v>
      </c>
      <c r="C792" s="11">
        <f>Table36[Players]*LOOKUP(Table36[Level],'DMG Tables'!A:A,'DMG Tables'!C:C)/LOOKUP(A792,'DMG Tables'!G:G,'DMG Tables'!H:H)</f>
        <v>112.5</v>
      </c>
      <c r="D792" s="11">
        <f>Table36[Players]*LOOKUP(Table36[Level],'DMG Tables'!A:A,'DMG Tables'!D:D)/LOOKUP(A792,'DMG Tables'!G:G,'DMG Tables'!H:H)</f>
        <v>168.75</v>
      </c>
      <c r="E792" s="11">
        <f>Table36[Players]*LOOKUP(Table36[Level],'DMG Tables'!A:A,'DMG Tables'!E:E)/LOOKUP(A792,'DMG Tables'!G:G,'DMG Tables'!H:H)</f>
        <v>300</v>
      </c>
    </row>
    <row r="793" spans="1:5" x14ac:dyDescent="0.3">
      <c r="A793" s="11">
        <v>792</v>
      </c>
      <c r="B793" s="11">
        <f>Table36[Players]*LOOKUP(Table36[Level],'DMG Tables'!A:A,'DMG Tables'!B:B)/LOOKUP(A793,'DMG Tables'!G:G,'DMG Tables'!H:H)</f>
        <v>56.25</v>
      </c>
      <c r="C793" s="11">
        <f>Table36[Players]*LOOKUP(Table36[Level],'DMG Tables'!A:A,'DMG Tables'!C:C)/LOOKUP(A793,'DMG Tables'!G:G,'DMG Tables'!H:H)</f>
        <v>112.5</v>
      </c>
      <c r="D793" s="11">
        <f>Table36[Players]*LOOKUP(Table36[Level],'DMG Tables'!A:A,'DMG Tables'!D:D)/LOOKUP(A793,'DMG Tables'!G:G,'DMG Tables'!H:H)</f>
        <v>168.75</v>
      </c>
      <c r="E793" s="11">
        <f>Table36[Players]*LOOKUP(Table36[Level],'DMG Tables'!A:A,'DMG Tables'!E:E)/LOOKUP(A793,'DMG Tables'!G:G,'DMG Tables'!H:H)</f>
        <v>300</v>
      </c>
    </row>
    <row r="794" spans="1:5" x14ac:dyDescent="0.3">
      <c r="A794" s="11">
        <v>793</v>
      </c>
      <c r="B794" s="11">
        <f>Table36[Players]*LOOKUP(Table36[Level],'DMG Tables'!A:A,'DMG Tables'!B:B)/LOOKUP(A794,'DMG Tables'!G:G,'DMG Tables'!H:H)</f>
        <v>56.25</v>
      </c>
      <c r="C794" s="11">
        <f>Table36[Players]*LOOKUP(Table36[Level],'DMG Tables'!A:A,'DMG Tables'!C:C)/LOOKUP(A794,'DMG Tables'!G:G,'DMG Tables'!H:H)</f>
        <v>112.5</v>
      </c>
      <c r="D794" s="11">
        <f>Table36[Players]*LOOKUP(Table36[Level],'DMG Tables'!A:A,'DMG Tables'!D:D)/LOOKUP(A794,'DMG Tables'!G:G,'DMG Tables'!H:H)</f>
        <v>168.75</v>
      </c>
      <c r="E794" s="11">
        <f>Table36[Players]*LOOKUP(Table36[Level],'DMG Tables'!A:A,'DMG Tables'!E:E)/LOOKUP(A794,'DMG Tables'!G:G,'DMG Tables'!H:H)</f>
        <v>300</v>
      </c>
    </row>
    <row r="795" spans="1:5" x14ac:dyDescent="0.3">
      <c r="A795" s="11">
        <v>794</v>
      </c>
      <c r="B795" s="11">
        <f>Table36[Players]*LOOKUP(Table36[Level],'DMG Tables'!A:A,'DMG Tables'!B:B)/LOOKUP(A795,'DMG Tables'!G:G,'DMG Tables'!H:H)</f>
        <v>56.25</v>
      </c>
      <c r="C795" s="11">
        <f>Table36[Players]*LOOKUP(Table36[Level],'DMG Tables'!A:A,'DMG Tables'!C:C)/LOOKUP(A795,'DMG Tables'!G:G,'DMG Tables'!H:H)</f>
        <v>112.5</v>
      </c>
      <c r="D795" s="11">
        <f>Table36[Players]*LOOKUP(Table36[Level],'DMG Tables'!A:A,'DMG Tables'!D:D)/LOOKUP(A795,'DMG Tables'!G:G,'DMG Tables'!H:H)</f>
        <v>168.75</v>
      </c>
      <c r="E795" s="11">
        <f>Table36[Players]*LOOKUP(Table36[Level],'DMG Tables'!A:A,'DMG Tables'!E:E)/LOOKUP(A795,'DMG Tables'!G:G,'DMG Tables'!H:H)</f>
        <v>300</v>
      </c>
    </row>
    <row r="796" spans="1:5" x14ac:dyDescent="0.3">
      <c r="A796" s="11">
        <v>795</v>
      </c>
      <c r="B796" s="11">
        <f>Table36[Players]*LOOKUP(Table36[Level],'DMG Tables'!A:A,'DMG Tables'!B:B)/LOOKUP(A796,'DMG Tables'!G:G,'DMG Tables'!H:H)</f>
        <v>56.25</v>
      </c>
      <c r="C796" s="11">
        <f>Table36[Players]*LOOKUP(Table36[Level],'DMG Tables'!A:A,'DMG Tables'!C:C)/LOOKUP(A796,'DMG Tables'!G:G,'DMG Tables'!H:H)</f>
        <v>112.5</v>
      </c>
      <c r="D796" s="11">
        <f>Table36[Players]*LOOKUP(Table36[Level],'DMG Tables'!A:A,'DMG Tables'!D:D)/LOOKUP(A796,'DMG Tables'!G:G,'DMG Tables'!H:H)</f>
        <v>168.75</v>
      </c>
      <c r="E796" s="11">
        <f>Table36[Players]*LOOKUP(Table36[Level],'DMG Tables'!A:A,'DMG Tables'!E:E)/LOOKUP(A796,'DMG Tables'!G:G,'DMG Tables'!H:H)</f>
        <v>300</v>
      </c>
    </row>
    <row r="797" spans="1:5" x14ac:dyDescent="0.3">
      <c r="A797" s="11">
        <v>796</v>
      </c>
      <c r="B797" s="11">
        <f>Table36[Players]*LOOKUP(Table36[Level],'DMG Tables'!A:A,'DMG Tables'!B:B)/LOOKUP(A797,'DMG Tables'!G:G,'DMG Tables'!H:H)</f>
        <v>56.25</v>
      </c>
      <c r="C797" s="11">
        <f>Table36[Players]*LOOKUP(Table36[Level],'DMG Tables'!A:A,'DMG Tables'!C:C)/LOOKUP(A797,'DMG Tables'!G:G,'DMG Tables'!H:H)</f>
        <v>112.5</v>
      </c>
      <c r="D797" s="11">
        <f>Table36[Players]*LOOKUP(Table36[Level],'DMG Tables'!A:A,'DMG Tables'!D:D)/LOOKUP(A797,'DMG Tables'!G:G,'DMG Tables'!H:H)</f>
        <v>168.75</v>
      </c>
      <c r="E797" s="11">
        <f>Table36[Players]*LOOKUP(Table36[Level],'DMG Tables'!A:A,'DMG Tables'!E:E)/LOOKUP(A797,'DMG Tables'!G:G,'DMG Tables'!H:H)</f>
        <v>300</v>
      </c>
    </row>
    <row r="798" spans="1:5" x14ac:dyDescent="0.3">
      <c r="A798" s="11">
        <v>797</v>
      </c>
      <c r="B798" s="11">
        <f>Table36[Players]*LOOKUP(Table36[Level],'DMG Tables'!A:A,'DMG Tables'!B:B)/LOOKUP(A798,'DMG Tables'!G:G,'DMG Tables'!H:H)</f>
        <v>56.25</v>
      </c>
      <c r="C798" s="11">
        <f>Table36[Players]*LOOKUP(Table36[Level],'DMG Tables'!A:A,'DMG Tables'!C:C)/LOOKUP(A798,'DMG Tables'!G:G,'DMG Tables'!H:H)</f>
        <v>112.5</v>
      </c>
      <c r="D798" s="11">
        <f>Table36[Players]*LOOKUP(Table36[Level],'DMG Tables'!A:A,'DMG Tables'!D:D)/LOOKUP(A798,'DMG Tables'!G:G,'DMG Tables'!H:H)</f>
        <v>168.75</v>
      </c>
      <c r="E798" s="11">
        <f>Table36[Players]*LOOKUP(Table36[Level],'DMG Tables'!A:A,'DMG Tables'!E:E)/LOOKUP(A798,'DMG Tables'!G:G,'DMG Tables'!H:H)</f>
        <v>300</v>
      </c>
    </row>
    <row r="799" spans="1:5" x14ac:dyDescent="0.3">
      <c r="A799" s="11">
        <v>798</v>
      </c>
      <c r="B799" s="11">
        <f>Table36[Players]*LOOKUP(Table36[Level],'DMG Tables'!A:A,'DMG Tables'!B:B)/LOOKUP(A799,'DMG Tables'!G:G,'DMG Tables'!H:H)</f>
        <v>56.25</v>
      </c>
      <c r="C799" s="11">
        <f>Table36[Players]*LOOKUP(Table36[Level],'DMG Tables'!A:A,'DMG Tables'!C:C)/LOOKUP(A799,'DMG Tables'!G:G,'DMG Tables'!H:H)</f>
        <v>112.5</v>
      </c>
      <c r="D799" s="11">
        <f>Table36[Players]*LOOKUP(Table36[Level],'DMG Tables'!A:A,'DMG Tables'!D:D)/LOOKUP(A799,'DMG Tables'!G:G,'DMG Tables'!H:H)</f>
        <v>168.75</v>
      </c>
      <c r="E799" s="11">
        <f>Table36[Players]*LOOKUP(Table36[Level],'DMG Tables'!A:A,'DMG Tables'!E:E)/LOOKUP(A799,'DMG Tables'!G:G,'DMG Tables'!H:H)</f>
        <v>300</v>
      </c>
    </row>
    <row r="800" spans="1:5" x14ac:dyDescent="0.3">
      <c r="A800" s="11">
        <v>799</v>
      </c>
      <c r="B800" s="11">
        <f>Table36[Players]*LOOKUP(Table36[Level],'DMG Tables'!A:A,'DMG Tables'!B:B)/LOOKUP(A800,'DMG Tables'!G:G,'DMG Tables'!H:H)</f>
        <v>56.25</v>
      </c>
      <c r="C800" s="11">
        <f>Table36[Players]*LOOKUP(Table36[Level],'DMG Tables'!A:A,'DMG Tables'!C:C)/LOOKUP(A800,'DMG Tables'!G:G,'DMG Tables'!H:H)</f>
        <v>112.5</v>
      </c>
      <c r="D800" s="11">
        <f>Table36[Players]*LOOKUP(Table36[Level],'DMG Tables'!A:A,'DMG Tables'!D:D)/LOOKUP(A800,'DMG Tables'!G:G,'DMG Tables'!H:H)</f>
        <v>168.75</v>
      </c>
      <c r="E800" s="11">
        <f>Table36[Players]*LOOKUP(Table36[Level],'DMG Tables'!A:A,'DMG Tables'!E:E)/LOOKUP(A800,'DMG Tables'!G:G,'DMG Tables'!H:H)</f>
        <v>300</v>
      </c>
    </row>
    <row r="801" spans="1:5" x14ac:dyDescent="0.3">
      <c r="A801" s="11">
        <v>800</v>
      </c>
      <c r="B801" s="11">
        <f>Table36[Players]*LOOKUP(Table36[Level],'DMG Tables'!A:A,'DMG Tables'!B:B)/LOOKUP(A801,'DMG Tables'!G:G,'DMG Tables'!H:H)</f>
        <v>56.25</v>
      </c>
      <c r="C801" s="11">
        <f>Table36[Players]*LOOKUP(Table36[Level],'DMG Tables'!A:A,'DMG Tables'!C:C)/LOOKUP(A801,'DMG Tables'!G:G,'DMG Tables'!H:H)</f>
        <v>112.5</v>
      </c>
      <c r="D801" s="11">
        <f>Table36[Players]*LOOKUP(Table36[Level],'DMG Tables'!A:A,'DMG Tables'!D:D)/LOOKUP(A801,'DMG Tables'!G:G,'DMG Tables'!H:H)</f>
        <v>168.75</v>
      </c>
      <c r="E801" s="11">
        <f>Table36[Players]*LOOKUP(Table36[Level],'DMG Tables'!A:A,'DMG Tables'!E:E)/LOOKUP(A801,'DMG Tables'!G:G,'DMG Tables'!H:H)</f>
        <v>300</v>
      </c>
    </row>
    <row r="802" spans="1:5" x14ac:dyDescent="0.3">
      <c r="A802" s="11">
        <v>801</v>
      </c>
      <c r="B802" s="11">
        <f>Table36[Players]*LOOKUP(Table36[Level],'DMG Tables'!A:A,'DMG Tables'!B:B)/LOOKUP(A802,'DMG Tables'!G:G,'DMG Tables'!H:H)</f>
        <v>56.25</v>
      </c>
      <c r="C802" s="11">
        <f>Table36[Players]*LOOKUP(Table36[Level],'DMG Tables'!A:A,'DMG Tables'!C:C)/LOOKUP(A802,'DMG Tables'!G:G,'DMG Tables'!H:H)</f>
        <v>112.5</v>
      </c>
      <c r="D802" s="11">
        <f>Table36[Players]*LOOKUP(Table36[Level],'DMG Tables'!A:A,'DMG Tables'!D:D)/LOOKUP(A802,'DMG Tables'!G:G,'DMG Tables'!H:H)</f>
        <v>168.75</v>
      </c>
      <c r="E802" s="11">
        <f>Table36[Players]*LOOKUP(Table36[Level],'DMG Tables'!A:A,'DMG Tables'!E:E)/LOOKUP(A802,'DMG Tables'!G:G,'DMG Tables'!H:H)</f>
        <v>300</v>
      </c>
    </row>
    <row r="803" spans="1:5" x14ac:dyDescent="0.3">
      <c r="A803" s="11">
        <v>802</v>
      </c>
      <c r="B803" s="11">
        <f>Table36[Players]*LOOKUP(Table36[Level],'DMG Tables'!A:A,'DMG Tables'!B:B)/LOOKUP(A803,'DMG Tables'!G:G,'DMG Tables'!H:H)</f>
        <v>56.25</v>
      </c>
      <c r="C803" s="11">
        <f>Table36[Players]*LOOKUP(Table36[Level],'DMG Tables'!A:A,'DMG Tables'!C:C)/LOOKUP(A803,'DMG Tables'!G:G,'DMG Tables'!H:H)</f>
        <v>112.5</v>
      </c>
      <c r="D803" s="11">
        <f>Table36[Players]*LOOKUP(Table36[Level],'DMG Tables'!A:A,'DMG Tables'!D:D)/LOOKUP(A803,'DMG Tables'!G:G,'DMG Tables'!H:H)</f>
        <v>168.75</v>
      </c>
      <c r="E803" s="11">
        <f>Table36[Players]*LOOKUP(Table36[Level],'DMG Tables'!A:A,'DMG Tables'!E:E)/LOOKUP(A803,'DMG Tables'!G:G,'DMG Tables'!H:H)</f>
        <v>300</v>
      </c>
    </row>
    <row r="804" spans="1:5" x14ac:dyDescent="0.3">
      <c r="A804" s="11">
        <v>803</v>
      </c>
      <c r="B804" s="11">
        <f>Table36[Players]*LOOKUP(Table36[Level],'DMG Tables'!A:A,'DMG Tables'!B:B)/LOOKUP(A804,'DMG Tables'!G:G,'DMG Tables'!H:H)</f>
        <v>56.25</v>
      </c>
      <c r="C804" s="11">
        <f>Table36[Players]*LOOKUP(Table36[Level],'DMG Tables'!A:A,'DMG Tables'!C:C)/LOOKUP(A804,'DMG Tables'!G:G,'DMG Tables'!H:H)</f>
        <v>112.5</v>
      </c>
      <c r="D804" s="11">
        <f>Table36[Players]*LOOKUP(Table36[Level],'DMG Tables'!A:A,'DMG Tables'!D:D)/LOOKUP(A804,'DMG Tables'!G:G,'DMG Tables'!H:H)</f>
        <v>168.75</v>
      </c>
      <c r="E804" s="11">
        <f>Table36[Players]*LOOKUP(Table36[Level],'DMG Tables'!A:A,'DMG Tables'!E:E)/LOOKUP(A804,'DMG Tables'!G:G,'DMG Tables'!H:H)</f>
        <v>300</v>
      </c>
    </row>
    <row r="805" spans="1:5" x14ac:dyDescent="0.3">
      <c r="A805" s="11">
        <v>804</v>
      </c>
      <c r="B805" s="11">
        <f>Table36[Players]*LOOKUP(Table36[Level],'DMG Tables'!A:A,'DMG Tables'!B:B)/LOOKUP(A805,'DMG Tables'!G:G,'DMG Tables'!H:H)</f>
        <v>56.25</v>
      </c>
      <c r="C805" s="11">
        <f>Table36[Players]*LOOKUP(Table36[Level],'DMG Tables'!A:A,'DMG Tables'!C:C)/LOOKUP(A805,'DMG Tables'!G:G,'DMG Tables'!H:H)</f>
        <v>112.5</v>
      </c>
      <c r="D805" s="11">
        <f>Table36[Players]*LOOKUP(Table36[Level],'DMG Tables'!A:A,'DMG Tables'!D:D)/LOOKUP(A805,'DMG Tables'!G:G,'DMG Tables'!H:H)</f>
        <v>168.75</v>
      </c>
      <c r="E805" s="11">
        <f>Table36[Players]*LOOKUP(Table36[Level],'DMG Tables'!A:A,'DMG Tables'!E:E)/LOOKUP(A805,'DMG Tables'!G:G,'DMG Tables'!H:H)</f>
        <v>300</v>
      </c>
    </row>
    <row r="806" spans="1:5" x14ac:dyDescent="0.3">
      <c r="A806" s="11">
        <v>805</v>
      </c>
      <c r="B806" s="11">
        <f>Table36[Players]*LOOKUP(Table36[Level],'DMG Tables'!A:A,'DMG Tables'!B:B)/LOOKUP(A806,'DMG Tables'!G:G,'DMG Tables'!H:H)</f>
        <v>56.25</v>
      </c>
      <c r="C806" s="11">
        <f>Table36[Players]*LOOKUP(Table36[Level],'DMG Tables'!A:A,'DMG Tables'!C:C)/LOOKUP(A806,'DMG Tables'!G:G,'DMG Tables'!H:H)</f>
        <v>112.5</v>
      </c>
      <c r="D806" s="11">
        <f>Table36[Players]*LOOKUP(Table36[Level],'DMG Tables'!A:A,'DMG Tables'!D:D)/LOOKUP(A806,'DMG Tables'!G:G,'DMG Tables'!H:H)</f>
        <v>168.75</v>
      </c>
      <c r="E806" s="11">
        <f>Table36[Players]*LOOKUP(Table36[Level],'DMG Tables'!A:A,'DMG Tables'!E:E)/LOOKUP(A806,'DMG Tables'!G:G,'DMG Tables'!H:H)</f>
        <v>300</v>
      </c>
    </row>
    <row r="807" spans="1:5" x14ac:dyDescent="0.3">
      <c r="A807" s="11">
        <v>806</v>
      </c>
      <c r="B807" s="11">
        <f>Table36[Players]*LOOKUP(Table36[Level],'DMG Tables'!A:A,'DMG Tables'!B:B)/LOOKUP(A807,'DMG Tables'!G:G,'DMG Tables'!H:H)</f>
        <v>56.25</v>
      </c>
      <c r="C807" s="11">
        <f>Table36[Players]*LOOKUP(Table36[Level],'DMG Tables'!A:A,'DMG Tables'!C:C)/LOOKUP(A807,'DMG Tables'!G:G,'DMG Tables'!H:H)</f>
        <v>112.5</v>
      </c>
      <c r="D807" s="11">
        <f>Table36[Players]*LOOKUP(Table36[Level],'DMG Tables'!A:A,'DMG Tables'!D:D)/LOOKUP(A807,'DMG Tables'!G:G,'DMG Tables'!H:H)</f>
        <v>168.75</v>
      </c>
      <c r="E807" s="11">
        <f>Table36[Players]*LOOKUP(Table36[Level],'DMG Tables'!A:A,'DMG Tables'!E:E)/LOOKUP(A807,'DMG Tables'!G:G,'DMG Tables'!H:H)</f>
        <v>300</v>
      </c>
    </row>
    <row r="808" spans="1:5" x14ac:dyDescent="0.3">
      <c r="A808" s="11">
        <v>807</v>
      </c>
      <c r="B808" s="11">
        <f>Table36[Players]*LOOKUP(Table36[Level],'DMG Tables'!A:A,'DMG Tables'!B:B)/LOOKUP(A808,'DMG Tables'!G:G,'DMG Tables'!H:H)</f>
        <v>56.25</v>
      </c>
      <c r="C808" s="11">
        <f>Table36[Players]*LOOKUP(Table36[Level],'DMG Tables'!A:A,'DMG Tables'!C:C)/LOOKUP(A808,'DMG Tables'!G:G,'DMG Tables'!H:H)</f>
        <v>112.5</v>
      </c>
      <c r="D808" s="11">
        <f>Table36[Players]*LOOKUP(Table36[Level],'DMG Tables'!A:A,'DMG Tables'!D:D)/LOOKUP(A808,'DMG Tables'!G:G,'DMG Tables'!H:H)</f>
        <v>168.75</v>
      </c>
      <c r="E808" s="11">
        <f>Table36[Players]*LOOKUP(Table36[Level],'DMG Tables'!A:A,'DMG Tables'!E:E)/LOOKUP(A808,'DMG Tables'!G:G,'DMG Tables'!H:H)</f>
        <v>300</v>
      </c>
    </row>
    <row r="809" spans="1:5" x14ac:dyDescent="0.3">
      <c r="A809" s="11">
        <v>808</v>
      </c>
      <c r="B809" s="11">
        <f>Table36[Players]*LOOKUP(Table36[Level],'DMG Tables'!A:A,'DMG Tables'!B:B)/LOOKUP(A809,'DMG Tables'!G:G,'DMG Tables'!H:H)</f>
        <v>56.25</v>
      </c>
      <c r="C809" s="11">
        <f>Table36[Players]*LOOKUP(Table36[Level],'DMG Tables'!A:A,'DMG Tables'!C:C)/LOOKUP(A809,'DMG Tables'!G:G,'DMG Tables'!H:H)</f>
        <v>112.5</v>
      </c>
      <c r="D809" s="11">
        <f>Table36[Players]*LOOKUP(Table36[Level],'DMG Tables'!A:A,'DMG Tables'!D:D)/LOOKUP(A809,'DMG Tables'!G:G,'DMG Tables'!H:H)</f>
        <v>168.75</v>
      </c>
      <c r="E809" s="11">
        <f>Table36[Players]*LOOKUP(Table36[Level],'DMG Tables'!A:A,'DMG Tables'!E:E)/LOOKUP(A809,'DMG Tables'!G:G,'DMG Tables'!H:H)</f>
        <v>300</v>
      </c>
    </row>
    <row r="810" spans="1:5" x14ac:dyDescent="0.3">
      <c r="A810" s="11">
        <v>809</v>
      </c>
      <c r="B810" s="11">
        <f>Table36[Players]*LOOKUP(Table36[Level],'DMG Tables'!A:A,'DMG Tables'!B:B)/LOOKUP(A810,'DMG Tables'!G:G,'DMG Tables'!H:H)</f>
        <v>56.25</v>
      </c>
      <c r="C810" s="11">
        <f>Table36[Players]*LOOKUP(Table36[Level],'DMG Tables'!A:A,'DMG Tables'!C:C)/LOOKUP(A810,'DMG Tables'!G:G,'DMG Tables'!H:H)</f>
        <v>112.5</v>
      </c>
      <c r="D810" s="11">
        <f>Table36[Players]*LOOKUP(Table36[Level],'DMG Tables'!A:A,'DMG Tables'!D:D)/LOOKUP(A810,'DMG Tables'!G:G,'DMG Tables'!H:H)</f>
        <v>168.75</v>
      </c>
      <c r="E810" s="11">
        <f>Table36[Players]*LOOKUP(Table36[Level],'DMG Tables'!A:A,'DMG Tables'!E:E)/LOOKUP(A810,'DMG Tables'!G:G,'DMG Tables'!H:H)</f>
        <v>300</v>
      </c>
    </row>
    <row r="811" spans="1:5" x14ac:dyDescent="0.3">
      <c r="A811" s="11">
        <v>810</v>
      </c>
      <c r="B811" s="11">
        <f>Table36[Players]*LOOKUP(Table36[Level],'DMG Tables'!A:A,'DMG Tables'!B:B)/LOOKUP(A811,'DMG Tables'!G:G,'DMG Tables'!H:H)</f>
        <v>56.25</v>
      </c>
      <c r="C811" s="11">
        <f>Table36[Players]*LOOKUP(Table36[Level],'DMG Tables'!A:A,'DMG Tables'!C:C)/LOOKUP(A811,'DMG Tables'!G:G,'DMG Tables'!H:H)</f>
        <v>112.5</v>
      </c>
      <c r="D811" s="11">
        <f>Table36[Players]*LOOKUP(Table36[Level],'DMG Tables'!A:A,'DMG Tables'!D:D)/LOOKUP(A811,'DMG Tables'!G:G,'DMG Tables'!H:H)</f>
        <v>168.75</v>
      </c>
      <c r="E811" s="11">
        <f>Table36[Players]*LOOKUP(Table36[Level],'DMG Tables'!A:A,'DMG Tables'!E:E)/LOOKUP(A811,'DMG Tables'!G:G,'DMG Tables'!H:H)</f>
        <v>300</v>
      </c>
    </row>
    <row r="812" spans="1:5" x14ac:dyDescent="0.3">
      <c r="A812" s="11">
        <v>811</v>
      </c>
      <c r="B812" s="11">
        <f>Table36[Players]*LOOKUP(Table36[Level],'DMG Tables'!A:A,'DMG Tables'!B:B)/LOOKUP(A812,'DMG Tables'!G:G,'DMG Tables'!H:H)</f>
        <v>56.25</v>
      </c>
      <c r="C812" s="11">
        <f>Table36[Players]*LOOKUP(Table36[Level],'DMG Tables'!A:A,'DMG Tables'!C:C)/LOOKUP(A812,'DMG Tables'!G:G,'DMG Tables'!H:H)</f>
        <v>112.5</v>
      </c>
      <c r="D812" s="11">
        <f>Table36[Players]*LOOKUP(Table36[Level],'DMG Tables'!A:A,'DMG Tables'!D:D)/LOOKUP(A812,'DMG Tables'!G:G,'DMG Tables'!H:H)</f>
        <v>168.75</v>
      </c>
      <c r="E812" s="11">
        <f>Table36[Players]*LOOKUP(Table36[Level],'DMG Tables'!A:A,'DMG Tables'!E:E)/LOOKUP(A812,'DMG Tables'!G:G,'DMG Tables'!H:H)</f>
        <v>300</v>
      </c>
    </row>
    <row r="813" spans="1:5" x14ac:dyDescent="0.3">
      <c r="A813" s="11">
        <v>812</v>
      </c>
      <c r="B813" s="11">
        <f>Table36[Players]*LOOKUP(Table36[Level],'DMG Tables'!A:A,'DMG Tables'!B:B)/LOOKUP(A813,'DMG Tables'!G:G,'DMG Tables'!H:H)</f>
        <v>56.25</v>
      </c>
      <c r="C813" s="11">
        <f>Table36[Players]*LOOKUP(Table36[Level],'DMG Tables'!A:A,'DMG Tables'!C:C)/LOOKUP(A813,'DMG Tables'!G:G,'DMG Tables'!H:H)</f>
        <v>112.5</v>
      </c>
      <c r="D813" s="11">
        <f>Table36[Players]*LOOKUP(Table36[Level],'DMG Tables'!A:A,'DMG Tables'!D:D)/LOOKUP(A813,'DMG Tables'!G:G,'DMG Tables'!H:H)</f>
        <v>168.75</v>
      </c>
      <c r="E813" s="11">
        <f>Table36[Players]*LOOKUP(Table36[Level],'DMG Tables'!A:A,'DMG Tables'!E:E)/LOOKUP(A813,'DMG Tables'!G:G,'DMG Tables'!H:H)</f>
        <v>300</v>
      </c>
    </row>
    <row r="814" spans="1:5" x14ac:dyDescent="0.3">
      <c r="A814" s="11">
        <v>813</v>
      </c>
      <c r="B814" s="11">
        <f>Table36[Players]*LOOKUP(Table36[Level],'DMG Tables'!A:A,'DMG Tables'!B:B)/LOOKUP(A814,'DMG Tables'!G:G,'DMG Tables'!H:H)</f>
        <v>56.25</v>
      </c>
      <c r="C814" s="11">
        <f>Table36[Players]*LOOKUP(Table36[Level],'DMG Tables'!A:A,'DMG Tables'!C:C)/LOOKUP(A814,'DMG Tables'!G:G,'DMG Tables'!H:H)</f>
        <v>112.5</v>
      </c>
      <c r="D814" s="11">
        <f>Table36[Players]*LOOKUP(Table36[Level],'DMG Tables'!A:A,'DMG Tables'!D:D)/LOOKUP(A814,'DMG Tables'!G:G,'DMG Tables'!H:H)</f>
        <v>168.75</v>
      </c>
      <c r="E814" s="11">
        <f>Table36[Players]*LOOKUP(Table36[Level],'DMG Tables'!A:A,'DMG Tables'!E:E)/LOOKUP(A814,'DMG Tables'!G:G,'DMG Tables'!H:H)</f>
        <v>300</v>
      </c>
    </row>
    <row r="815" spans="1:5" x14ac:dyDescent="0.3">
      <c r="A815" s="11">
        <v>814</v>
      </c>
      <c r="B815" s="11">
        <f>Table36[Players]*LOOKUP(Table36[Level],'DMG Tables'!A:A,'DMG Tables'!B:B)/LOOKUP(A815,'DMG Tables'!G:G,'DMG Tables'!H:H)</f>
        <v>56.25</v>
      </c>
      <c r="C815" s="11">
        <f>Table36[Players]*LOOKUP(Table36[Level],'DMG Tables'!A:A,'DMG Tables'!C:C)/LOOKUP(A815,'DMG Tables'!G:G,'DMG Tables'!H:H)</f>
        <v>112.5</v>
      </c>
      <c r="D815" s="11">
        <f>Table36[Players]*LOOKUP(Table36[Level],'DMG Tables'!A:A,'DMG Tables'!D:D)/LOOKUP(A815,'DMG Tables'!G:G,'DMG Tables'!H:H)</f>
        <v>168.75</v>
      </c>
      <c r="E815" s="11">
        <f>Table36[Players]*LOOKUP(Table36[Level],'DMG Tables'!A:A,'DMG Tables'!E:E)/LOOKUP(A815,'DMG Tables'!G:G,'DMG Tables'!H:H)</f>
        <v>300</v>
      </c>
    </row>
    <row r="816" spans="1:5" x14ac:dyDescent="0.3">
      <c r="A816" s="11">
        <v>815</v>
      </c>
      <c r="B816" s="11">
        <f>Table36[Players]*LOOKUP(Table36[Level],'DMG Tables'!A:A,'DMG Tables'!B:B)/LOOKUP(A816,'DMG Tables'!G:G,'DMG Tables'!H:H)</f>
        <v>56.25</v>
      </c>
      <c r="C816" s="11">
        <f>Table36[Players]*LOOKUP(Table36[Level],'DMG Tables'!A:A,'DMG Tables'!C:C)/LOOKUP(A816,'DMG Tables'!G:G,'DMG Tables'!H:H)</f>
        <v>112.5</v>
      </c>
      <c r="D816" s="11">
        <f>Table36[Players]*LOOKUP(Table36[Level],'DMG Tables'!A:A,'DMG Tables'!D:D)/LOOKUP(A816,'DMG Tables'!G:G,'DMG Tables'!H:H)</f>
        <v>168.75</v>
      </c>
      <c r="E816" s="11">
        <f>Table36[Players]*LOOKUP(Table36[Level],'DMG Tables'!A:A,'DMG Tables'!E:E)/LOOKUP(A816,'DMG Tables'!G:G,'DMG Tables'!H:H)</f>
        <v>300</v>
      </c>
    </row>
    <row r="817" spans="1:5" x14ac:dyDescent="0.3">
      <c r="A817" s="11">
        <v>816</v>
      </c>
      <c r="B817" s="11">
        <f>Table36[Players]*LOOKUP(Table36[Level],'DMG Tables'!A:A,'DMG Tables'!B:B)/LOOKUP(A817,'DMG Tables'!G:G,'DMG Tables'!H:H)</f>
        <v>56.25</v>
      </c>
      <c r="C817" s="11">
        <f>Table36[Players]*LOOKUP(Table36[Level],'DMG Tables'!A:A,'DMG Tables'!C:C)/LOOKUP(A817,'DMG Tables'!G:G,'DMG Tables'!H:H)</f>
        <v>112.5</v>
      </c>
      <c r="D817" s="11">
        <f>Table36[Players]*LOOKUP(Table36[Level],'DMG Tables'!A:A,'DMG Tables'!D:D)/LOOKUP(A817,'DMG Tables'!G:G,'DMG Tables'!H:H)</f>
        <v>168.75</v>
      </c>
      <c r="E817" s="11">
        <f>Table36[Players]*LOOKUP(Table36[Level],'DMG Tables'!A:A,'DMG Tables'!E:E)/LOOKUP(A817,'DMG Tables'!G:G,'DMG Tables'!H:H)</f>
        <v>300</v>
      </c>
    </row>
    <row r="818" spans="1:5" x14ac:dyDescent="0.3">
      <c r="A818" s="11">
        <v>817</v>
      </c>
      <c r="B818" s="11">
        <f>Table36[Players]*LOOKUP(Table36[Level],'DMG Tables'!A:A,'DMG Tables'!B:B)/LOOKUP(A818,'DMG Tables'!G:G,'DMG Tables'!H:H)</f>
        <v>56.25</v>
      </c>
      <c r="C818" s="11">
        <f>Table36[Players]*LOOKUP(Table36[Level],'DMG Tables'!A:A,'DMG Tables'!C:C)/LOOKUP(A818,'DMG Tables'!G:G,'DMG Tables'!H:H)</f>
        <v>112.5</v>
      </c>
      <c r="D818" s="11">
        <f>Table36[Players]*LOOKUP(Table36[Level],'DMG Tables'!A:A,'DMG Tables'!D:D)/LOOKUP(A818,'DMG Tables'!G:G,'DMG Tables'!H:H)</f>
        <v>168.75</v>
      </c>
      <c r="E818" s="11">
        <f>Table36[Players]*LOOKUP(Table36[Level],'DMG Tables'!A:A,'DMG Tables'!E:E)/LOOKUP(A818,'DMG Tables'!G:G,'DMG Tables'!H:H)</f>
        <v>300</v>
      </c>
    </row>
    <row r="819" spans="1:5" x14ac:dyDescent="0.3">
      <c r="A819" s="11">
        <v>818</v>
      </c>
      <c r="B819" s="11">
        <f>Table36[Players]*LOOKUP(Table36[Level],'DMG Tables'!A:A,'DMG Tables'!B:B)/LOOKUP(A819,'DMG Tables'!G:G,'DMG Tables'!H:H)</f>
        <v>56.25</v>
      </c>
      <c r="C819" s="11">
        <f>Table36[Players]*LOOKUP(Table36[Level],'DMG Tables'!A:A,'DMG Tables'!C:C)/LOOKUP(A819,'DMG Tables'!G:G,'DMG Tables'!H:H)</f>
        <v>112.5</v>
      </c>
      <c r="D819" s="11">
        <f>Table36[Players]*LOOKUP(Table36[Level],'DMG Tables'!A:A,'DMG Tables'!D:D)/LOOKUP(A819,'DMG Tables'!G:G,'DMG Tables'!H:H)</f>
        <v>168.75</v>
      </c>
      <c r="E819" s="11">
        <f>Table36[Players]*LOOKUP(Table36[Level],'DMG Tables'!A:A,'DMG Tables'!E:E)/LOOKUP(A819,'DMG Tables'!G:G,'DMG Tables'!H:H)</f>
        <v>300</v>
      </c>
    </row>
    <row r="820" spans="1:5" x14ac:dyDescent="0.3">
      <c r="A820" s="11">
        <v>819</v>
      </c>
      <c r="B820" s="11">
        <f>Table36[Players]*LOOKUP(Table36[Level],'DMG Tables'!A:A,'DMG Tables'!B:B)/LOOKUP(A820,'DMG Tables'!G:G,'DMG Tables'!H:H)</f>
        <v>56.25</v>
      </c>
      <c r="C820" s="11">
        <f>Table36[Players]*LOOKUP(Table36[Level],'DMG Tables'!A:A,'DMG Tables'!C:C)/LOOKUP(A820,'DMG Tables'!G:G,'DMG Tables'!H:H)</f>
        <v>112.5</v>
      </c>
      <c r="D820" s="11">
        <f>Table36[Players]*LOOKUP(Table36[Level],'DMG Tables'!A:A,'DMG Tables'!D:D)/LOOKUP(A820,'DMG Tables'!G:G,'DMG Tables'!H:H)</f>
        <v>168.75</v>
      </c>
      <c r="E820" s="11">
        <f>Table36[Players]*LOOKUP(Table36[Level],'DMG Tables'!A:A,'DMG Tables'!E:E)/LOOKUP(A820,'DMG Tables'!G:G,'DMG Tables'!H:H)</f>
        <v>300</v>
      </c>
    </row>
    <row r="821" spans="1:5" x14ac:dyDescent="0.3">
      <c r="A821" s="11">
        <v>820</v>
      </c>
      <c r="B821" s="11">
        <f>Table36[Players]*LOOKUP(Table36[Level],'DMG Tables'!A:A,'DMG Tables'!B:B)/LOOKUP(A821,'DMG Tables'!G:G,'DMG Tables'!H:H)</f>
        <v>56.25</v>
      </c>
      <c r="C821" s="11">
        <f>Table36[Players]*LOOKUP(Table36[Level],'DMG Tables'!A:A,'DMG Tables'!C:C)/LOOKUP(A821,'DMG Tables'!G:G,'DMG Tables'!H:H)</f>
        <v>112.5</v>
      </c>
      <c r="D821" s="11">
        <f>Table36[Players]*LOOKUP(Table36[Level],'DMG Tables'!A:A,'DMG Tables'!D:D)/LOOKUP(A821,'DMG Tables'!G:G,'DMG Tables'!H:H)</f>
        <v>168.75</v>
      </c>
      <c r="E821" s="11">
        <f>Table36[Players]*LOOKUP(Table36[Level],'DMG Tables'!A:A,'DMG Tables'!E:E)/LOOKUP(A821,'DMG Tables'!G:G,'DMG Tables'!H:H)</f>
        <v>300</v>
      </c>
    </row>
    <row r="822" spans="1:5" x14ac:dyDescent="0.3">
      <c r="A822" s="11">
        <v>821</v>
      </c>
      <c r="B822" s="11">
        <f>Table36[Players]*LOOKUP(Table36[Level],'DMG Tables'!A:A,'DMG Tables'!B:B)/LOOKUP(A822,'DMG Tables'!G:G,'DMG Tables'!H:H)</f>
        <v>56.25</v>
      </c>
      <c r="C822" s="11">
        <f>Table36[Players]*LOOKUP(Table36[Level],'DMG Tables'!A:A,'DMG Tables'!C:C)/LOOKUP(A822,'DMG Tables'!G:G,'DMG Tables'!H:H)</f>
        <v>112.5</v>
      </c>
      <c r="D822" s="11">
        <f>Table36[Players]*LOOKUP(Table36[Level],'DMG Tables'!A:A,'DMG Tables'!D:D)/LOOKUP(A822,'DMG Tables'!G:G,'DMG Tables'!H:H)</f>
        <v>168.75</v>
      </c>
      <c r="E822" s="11">
        <f>Table36[Players]*LOOKUP(Table36[Level],'DMG Tables'!A:A,'DMG Tables'!E:E)/LOOKUP(A822,'DMG Tables'!G:G,'DMG Tables'!H:H)</f>
        <v>300</v>
      </c>
    </row>
    <row r="823" spans="1:5" x14ac:dyDescent="0.3">
      <c r="A823" s="11">
        <v>822</v>
      </c>
      <c r="B823" s="11">
        <f>Table36[Players]*LOOKUP(Table36[Level],'DMG Tables'!A:A,'DMG Tables'!B:B)/LOOKUP(A823,'DMG Tables'!G:G,'DMG Tables'!H:H)</f>
        <v>56.25</v>
      </c>
      <c r="C823" s="11">
        <f>Table36[Players]*LOOKUP(Table36[Level],'DMG Tables'!A:A,'DMG Tables'!C:C)/LOOKUP(A823,'DMG Tables'!G:G,'DMG Tables'!H:H)</f>
        <v>112.5</v>
      </c>
      <c r="D823" s="11">
        <f>Table36[Players]*LOOKUP(Table36[Level],'DMG Tables'!A:A,'DMG Tables'!D:D)/LOOKUP(A823,'DMG Tables'!G:G,'DMG Tables'!H:H)</f>
        <v>168.75</v>
      </c>
      <c r="E823" s="11">
        <f>Table36[Players]*LOOKUP(Table36[Level],'DMG Tables'!A:A,'DMG Tables'!E:E)/LOOKUP(A823,'DMG Tables'!G:G,'DMG Tables'!H:H)</f>
        <v>300</v>
      </c>
    </row>
    <row r="824" spans="1:5" x14ac:dyDescent="0.3">
      <c r="A824" s="11">
        <v>823</v>
      </c>
      <c r="B824" s="11">
        <f>Table36[Players]*LOOKUP(Table36[Level],'DMG Tables'!A:A,'DMG Tables'!B:B)/LOOKUP(A824,'DMG Tables'!G:G,'DMG Tables'!H:H)</f>
        <v>56.25</v>
      </c>
      <c r="C824" s="11">
        <f>Table36[Players]*LOOKUP(Table36[Level],'DMG Tables'!A:A,'DMG Tables'!C:C)/LOOKUP(A824,'DMG Tables'!G:G,'DMG Tables'!H:H)</f>
        <v>112.5</v>
      </c>
      <c r="D824" s="11">
        <f>Table36[Players]*LOOKUP(Table36[Level],'DMG Tables'!A:A,'DMG Tables'!D:D)/LOOKUP(A824,'DMG Tables'!G:G,'DMG Tables'!H:H)</f>
        <v>168.75</v>
      </c>
      <c r="E824" s="11">
        <f>Table36[Players]*LOOKUP(Table36[Level],'DMG Tables'!A:A,'DMG Tables'!E:E)/LOOKUP(A824,'DMG Tables'!G:G,'DMG Tables'!H:H)</f>
        <v>300</v>
      </c>
    </row>
    <row r="825" spans="1:5" x14ac:dyDescent="0.3">
      <c r="A825" s="11">
        <v>824</v>
      </c>
      <c r="B825" s="11">
        <f>Table36[Players]*LOOKUP(Table36[Level],'DMG Tables'!A:A,'DMG Tables'!B:B)/LOOKUP(A825,'DMG Tables'!G:G,'DMG Tables'!H:H)</f>
        <v>56.25</v>
      </c>
      <c r="C825" s="11">
        <f>Table36[Players]*LOOKUP(Table36[Level],'DMG Tables'!A:A,'DMG Tables'!C:C)/LOOKUP(A825,'DMG Tables'!G:G,'DMG Tables'!H:H)</f>
        <v>112.5</v>
      </c>
      <c r="D825" s="11">
        <f>Table36[Players]*LOOKUP(Table36[Level],'DMG Tables'!A:A,'DMG Tables'!D:D)/LOOKUP(A825,'DMG Tables'!G:G,'DMG Tables'!H:H)</f>
        <v>168.75</v>
      </c>
      <c r="E825" s="11">
        <f>Table36[Players]*LOOKUP(Table36[Level],'DMG Tables'!A:A,'DMG Tables'!E:E)/LOOKUP(A825,'DMG Tables'!G:G,'DMG Tables'!H:H)</f>
        <v>300</v>
      </c>
    </row>
    <row r="826" spans="1:5" x14ac:dyDescent="0.3">
      <c r="A826" s="11">
        <v>825</v>
      </c>
      <c r="B826" s="11">
        <f>Table36[Players]*LOOKUP(Table36[Level],'DMG Tables'!A:A,'DMG Tables'!B:B)/LOOKUP(A826,'DMG Tables'!G:G,'DMG Tables'!H:H)</f>
        <v>56.25</v>
      </c>
      <c r="C826" s="11">
        <f>Table36[Players]*LOOKUP(Table36[Level],'DMG Tables'!A:A,'DMG Tables'!C:C)/LOOKUP(A826,'DMG Tables'!G:G,'DMG Tables'!H:H)</f>
        <v>112.5</v>
      </c>
      <c r="D826" s="11">
        <f>Table36[Players]*LOOKUP(Table36[Level],'DMG Tables'!A:A,'DMG Tables'!D:D)/LOOKUP(A826,'DMG Tables'!G:G,'DMG Tables'!H:H)</f>
        <v>168.75</v>
      </c>
      <c r="E826" s="11">
        <f>Table36[Players]*LOOKUP(Table36[Level],'DMG Tables'!A:A,'DMG Tables'!E:E)/LOOKUP(A826,'DMG Tables'!G:G,'DMG Tables'!H:H)</f>
        <v>300</v>
      </c>
    </row>
    <row r="827" spans="1:5" x14ac:dyDescent="0.3">
      <c r="A827" s="11">
        <v>826</v>
      </c>
      <c r="B827" s="11">
        <f>Table36[Players]*LOOKUP(Table36[Level],'DMG Tables'!A:A,'DMG Tables'!B:B)/LOOKUP(A827,'DMG Tables'!G:G,'DMG Tables'!H:H)</f>
        <v>56.25</v>
      </c>
      <c r="C827" s="11">
        <f>Table36[Players]*LOOKUP(Table36[Level],'DMG Tables'!A:A,'DMG Tables'!C:C)/LOOKUP(A827,'DMG Tables'!G:G,'DMG Tables'!H:H)</f>
        <v>112.5</v>
      </c>
      <c r="D827" s="11">
        <f>Table36[Players]*LOOKUP(Table36[Level],'DMG Tables'!A:A,'DMG Tables'!D:D)/LOOKUP(A827,'DMG Tables'!G:G,'DMG Tables'!H:H)</f>
        <v>168.75</v>
      </c>
      <c r="E827" s="11">
        <f>Table36[Players]*LOOKUP(Table36[Level],'DMG Tables'!A:A,'DMG Tables'!E:E)/LOOKUP(A827,'DMG Tables'!G:G,'DMG Tables'!H:H)</f>
        <v>300</v>
      </c>
    </row>
    <row r="828" spans="1:5" x14ac:dyDescent="0.3">
      <c r="A828" s="11">
        <v>827</v>
      </c>
      <c r="B828" s="11">
        <f>Table36[Players]*LOOKUP(Table36[Level],'DMG Tables'!A:A,'DMG Tables'!B:B)/LOOKUP(A828,'DMG Tables'!G:G,'DMG Tables'!H:H)</f>
        <v>56.25</v>
      </c>
      <c r="C828" s="11">
        <f>Table36[Players]*LOOKUP(Table36[Level],'DMG Tables'!A:A,'DMG Tables'!C:C)/LOOKUP(A828,'DMG Tables'!G:G,'DMG Tables'!H:H)</f>
        <v>112.5</v>
      </c>
      <c r="D828" s="11">
        <f>Table36[Players]*LOOKUP(Table36[Level],'DMG Tables'!A:A,'DMG Tables'!D:D)/LOOKUP(A828,'DMG Tables'!G:G,'DMG Tables'!H:H)</f>
        <v>168.75</v>
      </c>
      <c r="E828" s="11">
        <f>Table36[Players]*LOOKUP(Table36[Level],'DMG Tables'!A:A,'DMG Tables'!E:E)/LOOKUP(A828,'DMG Tables'!G:G,'DMG Tables'!H:H)</f>
        <v>300</v>
      </c>
    </row>
    <row r="829" spans="1:5" x14ac:dyDescent="0.3">
      <c r="A829" s="11">
        <v>828</v>
      </c>
      <c r="B829" s="11">
        <f>Table36[Players]*LOOKUP(Table36[Level],'DMG Tables'!A:A,'DMG Tables'!B:B)/LOOKUP(A829,'DMG Tables'!G:G,'DMG Tables'!H:H)</f>
        <v>56.25</v>
      </c>
      <c r="C829" s="11">
        <f>Table36[Players]*LOOKUP(Table36[Level],'DMG Tables'!A:A,'DMG Tables'!C:C)/LOOKUP(A829,'DMG Tables'!G:G,'DMG Tables'!H:H)</f>
        <v>112.5</v>
      </c>
      <c r="D829" s="11">
        <f>Table36[Players]*LOOKUP(Table36[Level],'DMG Tables'!A:A,'DMG Tables'!D:D)/LOOKUP(A829,'DMG Tables'!G:G,'DMG Tables'!H:H)</f>
        <v>168.75</v>
      </c>
      <c r="E829" s="11">
        <f>Table36[Players]*LOOKUP(Table36[Level],'DMG Tables'!A:A,'DMG Tables'!E:E)/LOOKUP(A829,'DMG Tables'!G:G,'DMG Tables'!H:H)</f>
        <v>300</v>
      </c>
    </row>
    <row r="830" spans="1:5" x14ac:dyDescent="0.3">
      <c r="A830" s="11">
        <v>829</v>
      </c>
      <c r="B830" s="11">
        <f>Table36[Players]*LOOKUP(Table36[Level],'DMG Tables'!A:A,'DMG Tables'!B:B)/LOOKUP(A830,'DMG Tables'!G:G,'DMG Tables'!H:H)</f>
        <v>56.25</v>
      </c>
      <c r="C830" s="11">
        <f>Table36[Players]*LOOKUP(Table36[Level],'DMG Tables'!A:A,'DMG Tables'!C:C)/LOOKUP(A830,'DMG Tables'!G:G,'DMG Tables'!H:H)</f>
        <v>112.5</v>
      </c>
      <c r="D830" s="11">
        <f>Table36[Players]*LOOKUP(Table36[Level],'DMG Tables'!A:A,'DMG Tables'!D:D)/LOOKUP(A830,'DMG Tables'!G:G,'DMG Tables'!H:H)</f>
        <v>168.75</v>
      </c>
      <c r="E830" s="11">
        <f>Table36[Players]*LOOKUP(Table36[Level],'DMG Tables'!A:A,'DMG Tables'!E:E)/LOOKUP(A830,'DMG Tables'!G:G,'DMG Tables'!H:H)</f>
        <v>300</v>
      </c>
    </row>
    <row r="831" spans="1:5" x14ac:dyDescent="0.3">
      <c r="A831" s="11">
        <v>830</v>
      </c>
      <c r="B831" s="11">
        <f>Table36[Players]*LOOKUP(Table36[Level],'DMG Tables'!A:A,'DMG Tables'!B:B)/LOOKUP(A831,'DMG Tables'!G:G,'DMG Tables'!H:H)</f>
        <v>56.25</v>
      </c>
      <c r="C831" s="11">
        <f>Table36[Players]*LOOKUP(Table36[Level],'DMG Tables'!A:A,'DMG Tables'!C:C)/LOOKUP(A831,'DMG Tables'!G:G,'DMG Tables'!H:H)</f>
        <v>112.5</v>
      </c>
      <c r="D831" s="11">
        <f>Table36[Players]*LOOKUP(Table36[Level],'DMG Tables'!A:A,'DMG Tables'!D:D)/LOOKUP(A831,'DMG Tables'!G:G,'DMG Tables'!H:H)</f>
        <v>168.75</v>
      </c>
      <c r="E831" s="11">
        <f>Table36[Players]*LOOKUP(Table36[Level],'DMG Tables'!A:A,'DMG Tables'!E:E)/LOOKUP(A831,'DMG Tables'!G:G,'DMG Tables'!H:H)</f>
        <v>300</v>
      </c>
    </row>
    <row r="832" spans="1:5" x14ac:dyDescent="0.3">
      <c r="A832" s="11">
        <v>831</v>
      </c>
      <c r="B832" s="11">
        <f>Table36[Players]*LOOKUP(Table36[Level],'DMG Tables'!A:A,'DMG Tables'!B:B)/LOOKUP(A832,'DMG Tables'!G:G,'DMG Tables'!H:H)</f>
        <v>56.25</v>
      </c>
      <c r="C832" s="11">
        <f>Table36[Players]*LOOKUP(Table36[Level],'DMG Tables'!A:A,'DMG Tables'!C:C)/LOOKUP(A832,'DMG Tables'!G:G,'DMG Tables'!H:H)</f>
        <v>112.5</v>
      </c>
      <c r="D832" s="11">
        <f>Table36[Players]*LOOKUP(Table36[Level],'DMG Tables'!A:A,'DMG Tables'!D:D)/LOOKUP(A832,'DMG Tables'!G:G,'DMG Tables'!H:H)</f>
        <v>168.75</v>
      </c>
      <c r="E832" s="11">
        <f>Table36[Players]*LOOKUP(Table36[Level],'DMG Tables'!A:A,'DMG Tables'!E:E)/LOOKUP(A832,'DMG Tables'!G:G,'DMG Tables'!H:H)</f>
        <v>300</v>
      </c>
    </row>
    <row r="833" spans="1:5" x14ac:dyDescent="0.3">
      <c r="A833" s="11">
        <v>832</v>
      </c>
      <c r="B833" s="11">
        <f>Table36[Players]*LOOKUP(Table36[Level],'DMG Tables'!A:A,'DMG Tables'!B:B)/LOOKUP(A833,'DMG Tables'!G:G,'DMG Tables'!H:H)</f>
        <v>56.25</v>
      </c>
      <c r="C833" s="11">
        <f>Table36[Players]*LOOKUP(Table36[Level],'DMG Tables'!A:A,'DMG Tables'!C:C)/LOOKUP(A833,'DMG Tables'!G:G,'DMG Tables'!H:H)</f>
        <v>112.5</v>
      </c>
      <c r="D833" s="11">
        <f>Table36[Players]*LOOKUP(Table36[Level],'DMG Tables'!A:A,'DMG Tables'!D:D)/LOOKUP(A833,'DMG Tables'!G:G,'DMG Tables'!H:H)</f>
        <v>168.75</v>
      </c>
      <c r="E833" s="11">
        <f>Table36[Players]*LOOKUP(Table36[Level],'DMG Tables'!A:A,'DMG Tables'!E:E)/LOOKUP(A833,'DMG Tables'!G:G,'DMG Tables'!H:H)</f>
        <v>300</v>
      </c>
    </row>
    <row r="834" spans="1:5" x14ac:dyDescent="0.3">
      <c r="A834" s="11">
        <v>833</v>
      </c>
      <c r="B834" s="11">
        <f>Table36[Players]*LOOKUP(Table36[Level],'DMG Tables'!A:A,'DMG Tables'!B:B)/LOOKUP(A834,'DMG Tables'!G:G,'DMG Tables'!H:H)</f>
        <v>56.25</v>
      </c>
      <c r="C834" s="11">
        <f>Table36[Players]*LOOKUP(Table36[Level],'DMG Tables'!A:A,'DMG Tables'!C:C)/LOOKUP(A834,'DMG Tables'!G:G,'DMG Tables'!H:H)</f>
        <v>112.5</v>
      </c>
      <c r="D834" s="11">
        <f>Table36[Players]*LOOKUP(Table36[Level],'DMG Tables'!A:A,'DMG Tables'!D:D)/LOOKUP(A834,'DMG Tables'!G:G,'DMG Tables'!H:H)</f>
        <v>168.75</v>
      </c>
      <c r="E834" s="11">
        <f>Table36[Players]*LOOKUP(Table36[Level],'DMG Tables'!A:A,'DMG Tables'!E:E)/LOOKUP(A834,'DMG Tables'!G:G,'DMG Tables'!H:H)</f>
        <v>300</v>
      </c>
    </row>
    <row r="835" spans="1:5" x14ac:dyDescent="0.3">
      <c r="A835" s="11">
        <v>834</v>
      </c>
      <c r="B835" s="11">
        <f>Table36[Players]*LOOKUP(Table36[Level],'DMG Tables'!A:A,'DMG Tables'!B:B)/LOOKUP(A835,'DMG Tables'!G:G,'DMG Tables'!H:H)</f>
        <v>56.25</v>
      </c>
      <c r="C835" s="11">
        <f>Table36[Players]*LOOKUP(Table36[Level],'DMG Tables'!A:A,'DMG Tables'!C:C)/LOOKUP(A835,'DMG Tables'!G:G,'DMG Tables'!H:H)</f>
        <v>112.5</v>
      </c>
      <c r="D835" s="11">
        <f>Table36[Players]*LOOKUP(Table36[Level],'DMG Tables'!A:A,'DMG Tables'!D:D)/LOOKUP(A835,'DMG Tables'!G:G,'DMG Tables'!H:H)</f>
        <v>168.75</v>
      </c>
      <c r="E835" s="11">
        <f>Table36[Players]*LOOKUP(Table36[Level],'DMG Tables'!A:A,'DMG Tables'!E:E)/LOOKUP(A835,'DMG Tables'!G:G,'DMG Tables'!H:H)</f>
        <v>300</v>
      </c>
    </row>
    <row r="836" spans="1:5" x14ac:dyDescent="0.3">
      <c r="A836" s="11">
        <v>835</v>
      </c>
      <c r="B836" s="11">
        <f>Table36[Players]*LOOKUP(Table36[Level],'DMG Tables'!A:A,'DMG Tables'!B:B)/LOOKUP(A836,'DMG Tables'!G:G,'DMG Tables'!H:H)</f>
        <v>56.25</v>
      </c>
      <c r="C836" s="11">
        <f>Table36[Players]*LOOKUP(Table36[Level],'DMG Tables'!A:A,'DMG Tables'!C:C)/LOOKUP(A836,'DMG Tables'!G:G,'DMG Tables'!H:H)</f>
        <v>112.5</v>
      </c>
      <c r="D836" s="11">
        <f>Table36[Players]*LOOKUP(Table36[Level],'DMG Tables'!A:A,'DMG Tables'!D:D)/LOOKUP(A836,'DMG Tables'!G:G,'DMG Tables'!H:H)</f>
        <v>168.75</v>
      </c>
      <c r="E836" s="11">
        <f>Table36[Players]*LOOKUP(Table36[Level],'DMG Tables'!A:A,'DMG Tables'!E:E)/LOOKUP(A836,'DMG Tables'!G:G,'DMG Tables'!H:H)</f>
        <v>300</v>
      </c>
    </row>
    <row r="837" spans="1:5" x14ac:dyDescent="0.3">
      <c r="A837" s="11">
        <v>836</v>
      </c>
      <c r="B837" s="11">
        <f>Table36[Players]*LOOKUP(Table36[Level],'DMG Tables'!A:A,'DMG Tables'!B:B)/LOOKUP(A837,'DMG Tables'!G:G,'DMG Tables'!H:H)</f>
        <v>56.25</v>
      </c>
      <c r="C837" s="11">
        <f>Table36[Players]*LOOKUP(Table36[Level],'DMG Tables'!A:A,'DMG Tables'!C:C)/LOOKUP(A837,'DMG Tables'!G:G,'DMG Tables'!H:H)</f>
        <v>112.5</v>
      </c>
      <c r="D837" s="11">
        <f>Table36[Players]*LOOKUP(Table36[Level],'DMG Tables'!A:A,'DMG Tables'!D:D)/LOOKUP(A837,'DMG Tables'!G:G,'DMG Tables'!H:H)</f>
        <v>168.75</v>
      </c>
      <c r="E837" s="11">
        <f>Table36[Players]*LOOKUP(Table36[Level],'DMG Tables'!A:A,'DMG Tables'!E:E)/LOOKUP(A837,'DMG Tables'!G:G,'DMG Tables'!H:H)</f>
        <v>300</v>
      </c>
    </row>
    <row r="838" spans="1:5" x14ac:dyDescent="0.3">
      <c r="A838" s="11">
        <v>837</v>
      </c>
      <c r="B838" s="11">
        <f>Table36[Players]*LOOKUP(Table36[Level],'DMG Tables'!A:A,'DMG Tables'!B:B)/LOOKUP(A838,'DMG Tables'!G:G,'DMG Tables'!H:H)</f>
        <v>56.25</v>
      </c>
      <c r="C838" s="11">
        <f>Table36[Players]*LOOKUP(Table36[Level],'DMG Tables'!A:A,'DMG Tables'!C:C)/LOOKUP(A838,'DMG Tables'!G:G,'DMG Tables'!H:H)</f>
        <v>112.5</v>
      </c>
      <c r="D838" s="11">
        <f>Table36[Players]*LOOKUP(Table36[Level],'DMG Tables'!A:A,'DMG Tables'!D:D)/LOOKUP(A838,'DMG Tables'!G:G,'DMG Tables'!H:H)</f>
        <v>168.75</v>
      </c>
      <c r="E838" s="11">
        <f>Table36[Players]*LOOKUP(Table36[Level],'DMG Tables'!A:A,'DMG Tables'!E:E)/LOOKUP(A838,'DMG Tables'!G:G,'DMG Tables'!H:H)</f>
        <v>300</v>
      </c>
    </row>
    <row r="839" spans="1:5" x14ac:dyDescent="0.3">
      <c r="A839" s="11">
        <v>838</v>
      </c>
      <c r="B839" s="11">
        <f>Table36[Players]*LOOKUP(Table36[Level],'DMG Tables'!A:A,'DMG Tables'!B:B)/LOOKUP(A839,'DMG Tables'!G:G,'DMG Tables'!H:H)</f>
        <v>56.25</v>
      </c>
      <c r="C839" s="11">
        <f>Table36[Players]*LOOKUP(Table36[Level],'DMG Tables'!A:A,'DMG Tables'!C:C)/LOOKUP(A839,'DMG Tables'!G:G,'DMG Tables'!H:H)</f>
        <v>112.5</v>
      </c>
      <c r="D839" s="11">
        <f>Table36[Players]*LOOKUP(Table36[Level],'DMG Tables'!A:A,'DMG Tables'!D:D)/LOOKUP(A839,'DMG Tables'!G:G,'DMG Tables'!H:H)</f>
        <v>168.75</v>
      </c>
      <c r="E839" s="11">
        <f>Table36[Players]*LOOKUP(Table36[Level],'DMG Tables'!A:A,'DMG Tables'!E:E)/LOOKUP(A839,'DMG Tables'!G:G,'DMG Tables'!H:H)</f>
        <v>300</v>
      </c>
    </row>
    <row r="840" spans="1:5" x14ac:dyDescent="0.3">
      <c r="A840" s="11">
        <v>839</v>
      </c>
      <c r="B840" s="11">
        <f>Table36[Players]*LOOKUP(Table36[Level],'DMG Tables'!A:A,'DMG Tables'!B:B)/LOOKUP(A840,'DMG Tables'!G:G,'DMG Tables'!H:H)</f>
        <v>56.25</v>
      </c>
      <c r="C840" s="11">
        <f>Table36[Players]*LOOKUP(Table36[Level],'DMG Tables'!A:A,'DMG Tables'!C:C)/LOOKUP(A840,'DMG Tables'!G:G,'DMG Tables'!H:H)</f>
        <v>112.5</v>
      </c>
      <c r="D840" s="11">
        <f>Table36[Players]*LOOKUP(Table36[Level],'DMG Tables'!A:A,'DMG Tables'!D:D)/LOOKUP(A840,'DMG Tables'!G:G,'DMG Tables'!H:H)</f>
        <v>168.75</v>
      </c>
      <c r="E840" s="11">
        <f>Table36[Players]*LOOKUP(Table36[Level],'DMG Tables'!A:A,'DMG Tables'!E:E)/LOOKUP(A840,'DMG Tables'!G:G,'DMG Tables'!H:H)</f>
        <v>300</v>
      </c>
    </row>
    <row r="841" spans="1:5" x14ac:dyDescent="0.3">
      <c r="A841" s="11">
        <v>840</v>
      </c>
      <c r="B841" s="11">
        <f>Table36[Players]*LOOKUP(Table36[Level],'DMG Tables'!A:A,'DMG Tables'!B:B)/LOOKUP(A841,'DMG Tables'!G:G,'DMG Tables'!H:H)</f>
        <v>56.25</v>
      </c>
      <c r="C841" s="11">
        <f>Table36[Players]*LOOKUP(Table36[Level],'DMG Tables'!A:A,'DMG Tables'!C:C)/LOOKUP(A841,'DMG Tables'!G:G,'DMG Tables'!H:H)</f>
        <v>112.5</v>
      </c>
      <c r="D841" s="11">
        <f>Table36[Players]*LOOKUP(Table36[Level],'DMG Tables'!A:A,'DMG Tables'!D:D)/LOOKUP(A841,'DMG Tables'!G:G,'DMG Tables'!H:H)</f>
        <v>168.75</v>
      </c>
      <c r="E841" s="11">
        <f>Table36[Players]*LOOKUP(Table36[Level],'DMG Tables'!A:A,'DMG Tables'!E:E)/LOOKUP(A841,'DMG Tables'!G:G,'DMG Tables'!H:H)</f>
        <v>300</v>
      </c>
    </row>
    <row r="842" spans="1:5" x14ac:dyDescent="0.3">
      <c r="A842" s="11">
        <v>841</v>
      </c>
      <c r="B842" s="11">
        <f>Table36[Players]*LOOKUP(Table36[Level],'DMG Tables'!A:A,'DMG Tables'!B:B)/LOOKUP(A842,'DMG Tables'!G:G,'DMG Tables'!H:H)</f>
        <v>56.25</v>
      </c>
      <c r="C842" s="11">
        <f>Table36[Players]*LOOKUP(Table36[Level],'DMG Tables'!A:A,'DMG Tables'!C:C)/LOOKUP(A842,'DMG Tables'!G:G,'DMG Tables'!H:H)</f>
        <v>112.5</v>
      </c>
      <c r="D842" s="11">
        <f>Table36[Players]*LOOKUP(Table36[Level],'DMG Tables'!A:A,'DMG Tables'!D:D)/LOOKUP(A842,'DMG Tables'!G:G,'DMG Tables'!H:H)</f>
        <v>168.75</v>
      </c>
      <c r="E842" s="11">
        <f>Table36[Players]*LOOKUP(Table36[Level],'DMG Tables'!A:A,'DMG Tables'!E:E)/LOOKUP(A842,'DMG Tables'!G:G,'DMG Tables'!H:H)</f>
        <v>300</v>
      </c>
    </row>
    <row r="843" spans="1:5" x14ac:dyDescent="0.3">
      <c r="A843" s="11">
        <v>842</v>
      </c>
      <c r="B843" s="11">
        <f>Table36[Players]*LOOKUP(Table36[Level],'DMG Tables'!A:A,'DMG Tables'!B:B)/LOOKUP(A843,'DMG Tables'!G:G,'DMG Tables'!H:H)</f>
        <v>56.25</v>
      </c>
      <c r="C843" s="11">
        <f>Table36[Players]*LOOKUP(Table36[Level],'DMG Tables'!A:A,'DMG Tables'!C:C)/LOOKUP(A843,'DMG Tables'!G:G,'DMG Tables'!H:H)</f>
        <v>112.5</v>
      </c>
      <c r="D843" s="11">
        <f>Table36[Players]*LOOKUP(Table36[Level],'DMG Tables'!A:A,'DMG Tables'!D:D)/LOOKUP(A843,'DMG Tables'!G:G,'DMG Tables'!H:H)</f>
        <v>168.75</v>
      </c>
      <c r="E843" s="11">
        <f>Table36[Players]*LOOKUP(Table36[Level],'DMG Tables'!A:A,'DMG Tables'!E:E)/LOOKUP(A843,'DMG Tables'!G:G,'DMG Tables'!H:H)</f>
        <v>300</v>
      </c>
    </row>
    <row r="844" spans="1:5" x14ac:dyDescent="0.3">
      <c r="A844" s="11">
        <v>843</v>
      </c>
      <c r="B844" s="11">
        <f>Table36[Players]*LOOKUP(Table36[Level],'DMG Tables'!A:A,'DMG Tables'!B:B)/LOOKUP(A844,'DMG Tables'!G:G,'DMG Tables'!H:H)</f>
        <v>56.25</v>
      </c>
      <c r="C844" s="11">
        <f>Table36[Players]*LOOKUP(Table36[Level],'DMG Tables'!A:A,'DMG Tables'!C:C)/LOOKUP(A844,'DMG Tables'!G:G,'DMG Tables'!H:H)</f>
        <v>112.5</v>
      </c>
      <c r="D844" s="11">
        <f>Table36[Players]*LOOKUP(Table36[Level],'DMG Tables'!A:A,'DMG Tables'!D:D)/LOOKUP(A844,'DMG Tables'!G:G,'DMG Tables'!H:H)</f>
        <v>168.75</v>
      </c>
      <c r="E844" s="11">
        <f>Table36[Players]*LOOKUP(Table36[Level],'DMG Tables'!A:A,'DMG Tables'!E:E)/LOOKUP(A844,'DMG Tables'!G:G,'DMG Tables'!H:H)</f>
        <v>300</v>
      </c>
    </row>
    <row r="845" spans="1:5" x14ac:dyDescent="0.3">
      <c r="A845" s="11">
        <v>844</v>
      </c>
      <c r="B845" s="11">
        <f>Table36[Players]*LOOKUP(Table36[Level],'DMG Tables'!A:A,'DMG Tables'!B:B)/LOOKUP(A845,'DMG Tables'!G:G,'DMG Tables'!H:H)</f>
        <v>56.25</v>
      </c>
      <c r="C845" s="11">
        <f>Table36[Players]*LOOKUP(Table36[Level],'DMG Tables'!A:A,'DMG Tables'!C:C)/LOOKUP(A845,'DMG Tables'!G:G,'DMG Tables'!H:H)</f>
        <v>112.5</v>
      </c>
      <c r="D845" s="11">
        <f>Table36[Players]*LOOKUP(Table36[Level],'DMG Tables'!A:A,'DMG Tables'!D:D)/LOOKUP(A845,'DMG Tables'!G:G,'DMG Tables'!H:H)</f>
        <v>168.75</v>
      </c>
      <c r="E845" s="11">
        <f>Table36[Players]*LOOKUP(Table36[Level],'DMG Tables'!A:A,'DMG Tables'!E:E)/LOOKUP(A845,'DMG Tables'!G:G,'DMG Tables'!H:H)</f>
        <v>300</v>
      </c>
    </row>
    <row r="846" spans="1:5" x14ac:dyDescent="0.3">
      <c r="A846" s="11">
        <v>845</v>
      </c>
      <c r="B846" s="11">
        <f>Table36[Players]*LOOKUP(Table36[Level],'DMG Tables'!A:A,'DMG Tables'!B:B)/LOOKUP(A846,'DMG Tables'!G:G,'DMG Tables'!H:H)</f>
        <v>56.25</v>
      </c>
      <c r="C846" s="11">
        <f>Table36[Players]*LOOKUP(Table36[Level],'DMG Tables'!A:A,'DMG Tables'!C:C)/LOOKUP(A846,'DMG Tables'!G:G,'DMG Tables'!H:H)</f>
        <v>112.5</v>
      </c>
      <c r="D846" s="11">
        <f>Table36[Players]*LOOKUP(Table36[Level],'DMG Tables'!A:A,'DMG Tables'!D:D)/LOOKUP(A846,'DMG Tables'!G:G,'DMG Tables'!H:H)</f>
        <v>168.75</v>
      </c>
      <c r="E846" s="11">
        <f>Table36[Players]*LOOKUP(Table36[Level],'DMG Tables'!A:A,'DMG Tables'!E:E)/LOOKUP(A846,'DMG Tables'!G:G,'DMG Tables'!H:H)</f>
        <v>300</v>
      </c>
    </row>
    <row r="847" spans="1:5" x14ac:dyDescent="0.3">
      <c r="A847" s="11">
        <v>846</v>
      </c>
      <c r="B847" s="11">
        <f>Table36[Players]*LOOKUP(Table36[Level],'DMG Tables'!A:A,'DMG Tables'!B:B)/LOOKUP(A847,'DMG Tables'!G:G,'DMG Tables'!H:H)</f>
        <v>56.25</v>
      </c>
      <c r="C847" s="11">
        <f>Table36[Players]*LOOKUP(Table36[Level],'DMG Tables'!A:A,'DMG Tables'!C:C)/LOOKUP(A847,'DMG Tables'!G:G,'DMG Tables'!H:H)</f>
        <v>112.5</v>
      </c>
      <c r="D847" s="11">
        <f>Table36[Players]*LOOKUP(Table36[Level],'DMG Tables'!A:A,'DMG Tables'!D:D)/LOOKUP(A847,'DMG Tables'!G:G,'DMG Tables'!H:H)</f>
        <v>168.75</v>
      </c>
      <c r="E847" s="11">
        <f>Table36[Players]*LOOKUP(Table36[Level],'DMG Tables'!A:A,'DMG Tables'!E:E)/LOOKUP(A847,'DMG Tables'!G:G,'DMG Tables'!H:H)</f>
        <v>300</v>
      </c>
    </row>
    <row r="848" spans="1:5" x14ac:dyDescent="0.3">
      <c r="A848" s="11">
        <v>847</v>
      </c>
      <c r="B848" s="11">
        <f>Table36[Players]*LOOKUP(Table36[Level],'DMG Tables'!A:A,'DMG Tables'!B:B)/LOOKUP(A848,'DMG Tables'!G:G,'DMG Tables'!H:H)</f>
        <v>56.25</v>
      </c>
      <c r="C848" s="11">
        <f>Table36[Players]*LOOKUP(Table36[Level],'DMG Tables'!A:A,'DMG Tables'!C:C)/LOOKUP(A848,'DMG Tables'!G:G,'DMG Tables'!H:H)</f>
        <v>112.5</v>
      </c>
      <c r="D848" s="11">
        <f>Table36[Players]*LOOKUP(Table36[Level],'DMG Tables'!A:A,'DMG Tables'!D:D)/LOOKUP(A848,'DMG Tables'!G:G,'DMG Tables'!H:H)</f>
        <v>168.75</v>
      </c>
      <c r="E848" s="11">
        <f>Table36[Players]*LOOKUP(Table36[Level],'DMG Tables'!A:A,'DMG Tables'!E:E)/LOOKUP(A848,'DMG Tables'!G:G,'DMG Tables'!H:H)</f>
        <v>300</v>
      </c>
    </row>
    <row r="849" spans="1:5" x14ac:dyDescent="0.3">
      <c r="A849" s="11">
        <v>848</v>
      </c>
      <c r="B849" s="11">
        <f>Table36[Players]*LOOKUP(Table36[Level],'DMG Tables'!A:A,'DMG Tables'!B:B)/LOOKUP(A849,'DMG Tables'!G:G,'DMG Tables'!H:H)</f>
        <v>56.25</v>
      </c>
      <c r="C849" s="11">
        <f>Table36[Players]*LOOKUP(Table36[Level],'DMG Tables'!A:A,'DMG Tables'!C:C)/LOOKUP(A849,'DMG Tables'!G:G,'DMG Tables'!H:H)</f>
        <v>112.5</v>
      </c>
      <c r="D849" s="11">
        <f>Table36[Players]*LOOKUP(Table36[Level],'DMG Tables'!A:A,'DMG Tables'!D:D)/LOOKUP(A849,'DMG Tables'!G:G,'DMG Tables'!H:H)</f>
        <v>168.75</v>
      </c>
      <c r="E849" s="11">
        <f>Table36[Players]*LOOKUP(Table36[Level],'DMG Tables'!A:A,'DMG Tables'!E:E)/LOOKUP(A849,'DMG Tables'!G:G,'DMG Tables'!H:H)</f>
        <v>300</v>
      </c>
    </row>
    <row r="850" spans="1:5" x14ac:dyDescent="0.3">
      <c r="A850" s="11">
        <v>849</v>
      </c>
      <c r="B850" s="11">
        <f>Table36[Players]*LOOKUP(Table36[Level],'DMG Tables'!A:A,'DMG Tables'!B:B)/LOOKUP(A850,'DMG Tables'!G:G,'DMG Tables'!H:H)</f>
        <v>56.25</v>
      </c>
      <c r="C850" s="11">
        <f>Table36[Players]*LOOKUP(Table36[Level],'DMG Tables'!A:A,'DMG Tables'!C:C)/LOOKUP(A850,'DMG Tables'!G:G,'DMG Tables'!H:H)</f>
        <v>112.5</v>
      </c>
      <c r="D850" s="11">
        <f>Table36[Players]*LOOKUP(Table36[Level],'DMG Tables'!A:A,'DMG Tables'!D:D)/LOOKUP(A850,'DMG Tables'!G:G,'DMG Tables'!H:H)</f>
        <v>168.75</v>
      </c>
      <c r="E850" s="11">
        <f>Table36[Players]*LOOKUP(Table36[Level],'DMG Tables'!A:A,'DMG Tables'!E:E)/LOOKUP(A850,'DMG Tables'!G:G,'DMG Tables'!H:H)</f>
        <v>300</v>
      </c>
    </row>
    <row r="851" spans="1:5" x14ac:dyDescent="0.3">
      <c r="A851" s="11">
        <v>850</v>
      </c>
      <c r="B851" s="11">
        <f>Table36[Players]*LOOKUP(Table36[Level],'DMG Tables'!A:A,'DMG Tables'!B:B)/LOOKUP(A851,'DMG Tables'!G:G,'DMG Tables'!H:H)</f>
        <v>56.25</v>
      </c>
      <c r="C851" s="11">
        <f>Table36[Players]*LOOKUP(Table36[Level],'DMG Tables'!A:A,'DMG Tables'!C:C)/LOOKUP(A851,'DMG Tables'!G:G,'DMG Tables'!H:H)</f>
        <v>112.5</v>
      </c>
      <c r="D851" s="11">
        <f>Table36[Players]*LOOKUP(Table36[Level],'DMG Tables'!A:A,'DMG Tables'!D:D)/LOOKUP(A851,'DMG Tables'!G:G,'DMG Tables'!H:H)</f>
        <v>168.75</v>
      </c>
      <c r="E851" s="11">
        <f>Table36[Players]*LOOKUP(Table36[Level],'DMG Tables'!A:A,'DMG Tables'!E:E)/LOOKUP(A851,'DMG Tables'!G:G,'DMG Tables'!H:H)</f>
        <v>300</v>
      </c>
    </row>
    <row r="852" spans="1:5" x14ac:dyDescent="0.3">
      <c r="A852" s="11">
        <v>851</v>
      </c>
      <c r="B852" s="11">
        <f>Table36[Players]*LOOKUP(Table36[Level],'DMG Tables'!A:A,'DMG Tables'!B:B)/LOOKUP(A852,'DMG Tables'!G:G,'DMG Tables'!H:H)</f>
        <v>56.25</v>
      </c>
      <c r="C852" s="11">
        <f>Table36[Players]*LOOKUP(Table36[Level],'DMG Tables'!A:A,'DMG Tables'!C:C)/LOOKUP(A852,'DMG Tables'!G:G,'DMG Tables'!H:H)</f>
        <v>112.5</v>
      </c>
      <c r="D852" s="11">
        <f>Table36[Players]*LOOKUP(Table36[Level],'DMG Tables'!A:A,'DMG Tables'!D:D)/LOOKUP(A852,'DMG Tables'!G:G,'DMG Tables'!H:H)</f>
        <v>168.75</v>
      </c>
      <c r="E852" s="11">
        <f>Table36[Players]*LOOKUP(Table36[Level],'DMG Tables'!A:A,'DMG Tables'!E:E)/LOOKUP(A852,'DMG Tables'!G:G,'DMG Tables'!H:H)</f>
        <v>300</v>
      </c>
    </row>
    <row r="853" spans="1:5" x14ac:dyDescent="0.3">
      <c r="A853" s="11">
        <v>852</v>
      </c>
      <c r="B853" s="11">
        <f>Table36[Players]*LOOKUP(Table36[Level],'DMG Tables'!A:A,'DMG Tables'!B:B)/LOOKUP(A853,'DMG Tables'!G:G,'DMG Tables'!H:H)</f>
        <v>56.25</v>
      </c>
      <c r="C853" s="11">
        <f>Table36[Players]*LOOKUP(Table36[Level],'DMG Tables'!A:A,'DMG Tables'!C:C)/LOOKUP(A853,'DMG Tables'!G:G,'DMG Tables'!H:H)</f>
        <v>112.5</v>
      </c>
      <c r="D853" s="11">
        <f>Table36[Players]*LOOKUP(Table36[Level],'DMG Tables'!A:A,'DMG Tables'!D:D)/LOOKUP(A853,'DMG Tables'!G:G,'DMG Tables'!H:H)</f>
        <v>168.75</v>
      </c>
      <c r="E853" s="11">
        <f>Table36[Players]*LOOKUP(Table36[Level],'DMG Tables'!A:A,'DMG Tables'!E:E)/LOOKUP(A853,'DMG Tables'!G:G,'DMG Tables'!H:H)</f>
        <v>300</v>
      </c>
    </row>
    <row r="854" spans="1:5" x14ac:dyDescent="0.3">
      <c r="A854" s="11">
        <v>853</v>
      </c>
      <c r="B854" s="11">
        <f>Table36[Players]*LOOKUP(Table36[Level],'DMG Tables'!A:A,'DMG Tables'!B:B)/LOOKUP(A854,'DMG Tables'!G:G,'DMG Tables'!H:H)</f>
        <v>56.25</v>
      </c>
      <c r="C854" s="11">
        <f>Table36[Players]*LOOKUP(Table36[Level],'DMG Tables'!A:A,'DMG Tables'!C:C)/LOOKUP(A854,'DMG Tables'!G:G,'DMG Tables'!H:H)</f>
        <v>112.5</v>
      </c>
      <c r="D854" s="11">
        <f>Table36[Players]*LOOKUP(Table36[Level],'DMG Tables'!A:A,'DMG Tables'!D:D)/LOOKUP(A854,'DMG Tables'!G:G,'DMG Tables'!H:H)</f>
        <v>168.75</v>
      </c>
      <c r="E854" s="11">
        <f>Table36[Players]*LOOKUP(Table36[Level],'DMG Tables'!A:A,'DMG Tables'!E:E)/LOOKUP(A854,'DMG Tables'!G:G,'DMG Tables'!H:H)</f>
        <v>300</v>
      </c>
    </row>
    <row r="855" spans="1:5" x14ac:dyDescent="0.3">
      <c r="A855" s="11">
        <v>854</v>
      </c>
      <c r="B855" s="11">
        <f>Table36[Players]*LOOKUP(Table36[Level],'DMG Tables'!A:A,'DMG Tables'!B:B)/LOOKUP(A855,'DMG Tables'!G:G,'DMG Tables'!H:H)</f>
        <v>56.25</v>
      </c>
      <c r="C855" s="11">
        <f>Table36[Players]*LOOKUP(Table36[Level],'DMG Tables'!A:A,'DMG Tables'!C:C)/LOOKUP(A855,'DMG Tables'!G:G,'DMG Tables'!H:H)</f>
        <v>112.5</v>
      </c>
      <c r="D855" s="11">
        <f>Table36[Players]*LOOKUP(Table36[Level],'DMG Tables'!A:A,'DMG Tables'!D:D)/LOOKUP(A855,'DMG Tables'!G:G,'DMG Tables'!H:H)</f>
        <v>168.75</v>
      </c>
      <c r="E855" s="11">
        <f>Table36[Players]*LOOKUP(Table36[Level],'DMG Tables'!A:A,'DMG Tables'!E:E)/LOOKUP(A855,'DMG Tables'!G:G,'DMG Tables'!H:H)</f>
        <v>300</v>
      </c>
    </row>
    <row r="856" spans="1:5" x14ac:dyDescent="0.3">
      <c r="A856" s="11">
        <v>855</v>
      </c>
      <c r="B856" s="11">
        <f>Table36[Players]*LOOKUP(Table36[Level],'DMG Tables'!A:A,'DMG Tables'!B:B)/LOOKUP(A856,'DMG Tables'!G:G,'DMG Tables'!H:H)</f>
        <v>56.25</v>
      </c>
      <c r="C856" s="11">
        <f>Table36[Players]*LOOKUP(Table36[Level],'DMG Tables'!A:A,'DMG Tables'!C:C)/LOOKUP(A856,'DMG Tables'!G:G,'DMG Tables'!H:H)</f>
        <v>112.5</v>
      </c>
      <c r="D856" s="11">
        <f>Table36[Players]*LOOKUP(Table36[Level],'DMG Tables'!A:A,'DMG Tables'!D:D)/LOOKUP(A856,'DMG Tables'!G:G,'DMG Tables'!H:H)</f>
        <v>168.75</v>
      </c>
      <c r="E856" s="11">
        <f>Table36[Players]*LOOKUP(Table36[Level],'DMG Tables'!A:A,'DMG Tables'!E:E)/LOOKUP(A856,'DMG Tables'!G:G,'DMG Tables'!H:H)</f>
        <v>300</v>
      </c>
    </row>
    <row r="857" spans="1:5" x14ac:dyDescent="0.3">
      <c r="A857" s="11">
        <v>856</v>
      </c>
      <c r="B857" s="11">
        <f>Table36[Players]*LOOKUP(Table36[Level],'DMG Tables'!A:A,'DMG Tables'!B:B)/LOOKUP(A857,'DMG Tables'!G:G,'DMG Tables'!H:H)</f>
        <v>56.25</v>
      </c>
      <c r="C857" s="11">
        <f>Table36[Players]*LOOKUP(Table36[Level],'DMG Tables'!A:A,'DMG Tables'!C:C)/LOOKUP(A857,'DMG Tables'!G:G,'DMG Tables'!H:H)</f>
        <v>112.5</v>
      </c>
      <c r="D857" s="11">
        <f>Table36[Players]*LOOKUP(Table36[Level],'DMG Tables'!A:A,'DMG Tables'!D:D)/LOOKUP(A857,'DMG Tables'!G:G,'DMG Tables'!H:H)</f>
        <v>168.75</v>
      </c>
      <c r="E857" s="11">
        <f>Table36[Players]*LOOKUP(Table36[Level],'DMG Tables'!A:A,'DMG Tables'!E:E)/LOOKUP(A857,'DMG Tables'!G:G,'DMG Tables'!H:H)</f>
        <v>300</v>
      </c>
    </row>
    <row r="858" spans="1:5" x14ac:dyDescent="0.3">
      <c r="A858" s="11">
        <v>857</v>
      </c>
      <c r="B858" s="11">
        <f>Table36[Players]*LOOKUP(Table36[Level],'DMG Tables'!A:A,'DMG Tables'!B:B)/LOOKUP(A858,'DMG Tables'!G:G,'DMG Tables'!H:H)</f>
        <v>56.25</v>
      </c>
      <c r="C858" s="11">
        <f>Table36[Players]*LOOKUP(Table36[Level],'DMG Tables'!A:A,'DMG Tables'!C:C)/LOOKUP(A858,'DMG Tables'!G:G,'DMG Tables'!H:H)</f>
        <v>112.5</v>
      </c>
      <c r="D858" s="11">
        <f>Table36[Players]*LOOKUP(Table36[Level],'DMG Tables'!A:A,'DMG Tables'!D:D)/LOOKUP(A858,'DMG Tables'!G:G,'DMG Tables'!H:H)</f>
        <v>168.75</v>
      </c>
      <c r="E858" s="11">
        <f>Table36[Players]*LOOKUP(Table36[Level],'DMG Tables'!A:A,'DMG Tables'!E:E)/LOOKUP(A858,'DMG Tables'!G:G,'DMG Tables'!H:H)</f>
        <v>300</v>
      </c>
    </row>
    <row r="859" spans="1:5" x14ac:dyDescent="0.3">
      <c r="A859" s="11">
        <v>858</v>
      </c>
      <c r="B859" s="11">
        <f>Table36[Players]*LOOKUP(Table36[Level],'DMG Tables'!A:A,'DMG Tables'!B:B)/LOOKUP(A859,'DMG Tables'!G:G,'DMG Tables'!H:H)</f>
        <v>56.25</v>
      </c>
      <c r="C859" s="11">
        <f>Table36[Players]*LOOKUP(Table36[Level],'DMG Tables'!A:A,'DMG Tables'!C:C)/LOOKUP(A859,'DMG Tables'!G:G,'DMG Tables'!H:H)</f>
        <v>112.5</v>
      </c>
      <c r="D859" s="11">
        <f>Table36[Players]*LOOKUP(Table36[Level],'DMG Tables'!A:A,'DMG Tables'!D:D)/LOOKUP(A859,'DMG Tables'!G:G,'DMG Tables'!H:H)</f>
        <v>168.75</v>
      </c>
      <c r="E859" s="11">
        <f>Table36[Players]*LOOKUP(Table36[Level],'DMG Tables'!A:A,'DMG Tables'!E:E)/LOOKUP(A859,'DMG Tables'!G:G,'DMG Tables'!H:H)</f>
        <v>300</v>
      </c>
    </row>
    <row r="860" spans="1:5" x14ac:dyDescent="0.3">
      <c r="A860" s="11">
        <v>859</v>
      </c>
      <c r="B860" s="11">
        <f>Table36[Players]*LOOKUP(Table36[Level],'DMG Tables'!A:A,'DMG Tables'!B:B)/LOOKUP(A860,'DMG Tables'!G:G,'DMG Tables'!H:H)</f>
        <v>56.25</v>
      </c>
      <c r="C860" s="11">
        <f>Table36[Players]*LOOKUP(Table36[Level],'DMG Tables'!A:A,'DMG Tables'!C:C)/LOOKUP(A860,'DMG Tables'!G:G,'DMG Tables'!H:H)</f>
        <v>112.5</v>
      </c>
      <c r="D860" s="11">
        <f>Table36[Players]*LOOKUP(Table36[Level],'DMG Tables'!A:A,'DMG Tables'!D:D)/LOOKUP(A860,'DMG Tables'!G:G,'DMG Tables'!H:H)</f>
        <v>168.75</v>
      </c>
      <c r="E860" s="11">
        <f>Table36[Players]*LOOKUP(Table36[Level],'DMG Tables'!A:A,'DMG Tables'!E:E)/LOOKUP(A860,'DMG Tables'!G:G,'DMG Tables'!H:H)</f>
        <v>300</v>
      </c>
    </row>
    <row r="861" spans="1:5" x14ac:dyDescent="0.3">
      <c r="A861" s="11">
        <v>860</v>
      </c>
      <c r="B861" s="11">
        <f>Table36[Players]*LOOKUP(Table36[Level],'DMG Tables'!A:A,'DMG Tables'!B:B)/LOOKUP(A861,'DMG Tables'!G:G,'DMG Tables'!H:H)</f>
        <v>56.25</v>
      </c>
      <c r="C861" s="11">
        <f>Table36[Players]*LOOKUP(Table36[Level],'DMG Tables'!A:A,'DMG Tables'!C:C)/LOOKUP(A861,'DMG Tables'!G:G,'DMG Tables'!H:H)</f>
        <v>112.5</v>
      </c>
      <c r="D861" s="11">
        <f>Table36[Players]*LOOKUP(Table36[Level],'DMG Tables'!A:A,'DMG Tables'!D:D)/LOOKUP(A861,'DMG Tables'!G:G,'DMG Tables'!H:H)</f>
        <v>168.75</v>
      </c>
      <c r="E861" s="11">
        <f>Table36[Players]*LOOKUP(Table36[Level],'DMG Tables'!A:A,'DMG Tables'!E:E)/LOOKUP(A861,'DMG Tables'!G:G,'DMG Tables'!H:H)</f>
        <v>300</v>
      </c>
    </row>
    <row r="862" spans="1:5" x14ac:dyDescent="0.3">
      <c r="A862" s="11">
        <v>861</v>
      </c>
      <c r="B862" s="11">
        <f>Table36[Players]*LOOKUP(Table36[Level],'DMG Tables'!A:A,'DMG Tables'!B:B)/LOOKUP(A862,'DMG Tables'!G:G,'DMG Tables'!H:H)</f>
        <v>56.25</v>
      </c>
      <c r="C862" s="11">
        <f>Table36[Players]*LOOKUP(Table36[Level],'DMG Tables'!A:A,'DMG Tables'!C:C)/LOOKUP(A862,'DMG Tables'!G:G,'DMG Tables'!H:H)</f>
        <v>112.5</v>
      </c>
      <c r="D862" s="11">
        <f>Table36[Players]*LOOKUP(Table36[Level],'DMG Tables'!A:A,'DMG Tables'!D:D)/LOOKUP(A862,'DMG Tables'!G:G,'DMG Tables'!H:H)</f>
        <v>168.75</v>
      </c>
      <c r="E862" s="11">
        <f>Table36[Players]*LOOKUP(Table36[Level],'DMG Tables'!A:A,'DMG Tables'!E:E)/LOOKUP(A862,'DMG Tables'!G:G,'DMG Tables'!H:H)</f>
        <v>300</v>
      </c>
    </row>
    <row r="863" spans="1:5" x14ac:dyDescent="0.3">
      <c r="A863" s="11">
        <v>862</v>
      </c>
      <c r="B863" s="11">
        <f>Table36[Players]*LOOKUP(Table36[Level],'DMG Tables'!A:A,'DMG Tables'!B:B)/LOOKUP(A863,'DMG Tables'!G:G,'DMG Tables'!H:H)</f>
        <v>56.25</v>
      </c>
      <c r="C863" s="11">
        <f>Table36[Players]*LOOKUP(Table36[Level],'DMG Tables'!A:A,'DMG Tables'!C:C)/LOOKUP(A863,'DMG Tables'!G:G,'DMG Tables'!H:H)</f>
        <v>112.5</v>
      </c>
      <c r="D863" s="11">
        <f>Table36[Players]*LOOKUP(Table36[Level],'DMG Tables'!A:A,'DMG Tables'!D:D)/LOOKUP(A863,'DMG Tables'!G:G,'DMG Tables'!H:H)</f>
        <v>168.75</v>
      </c>
      <c r="E863" s="11">
        <f>Table36[Players]*LOOKUP(Table36[Level],'DMG Tables'!A:A,'DMG Tables'!E:E)/LOOKUP(A863,'DMG Tables'!G:G,'DMG Tables'!H:H)</f>
        <v>300</v>
      </c>
    </row>
    <row r="864" spans="1:5" x14ac:dyDescent="0.3">
      <c r="A864" s="11">
        <v>863</v>
      </c>
      <c r="B864" s="11">
        <f>Table36[Players]*LOOKUP(Table36[Level],'DMG Tables'!A:A,'DMG Tables'!B:B)/LOOKUP(A864,'DMG Tables'!G:G,'DMG Tables'!H:H)</f>
        <v>56.25</v>
      </c>
      <c r="C864" s="11">
        <f>Table36[Players]*LOOKUP(Table36[Level],'DMG Tables'!A:A,'DMG Tables'!C:C)/LOOKUP(A864,'DMG Tables'!G:G,'DMG Tables'!H:H)</f>
        <v>112.5</v>
      </c>
      <c r="D864" s="11">
        <f>Table36[Players]*LOOKUP(Table36[Level],'DMG Tables'!A:A,'DMG Tables'!D:D)/LOOKUP(A864,'DMG Tables'!G:G,'DMG Tables'!H:H)</f>
        <v>168.75</v>
      </c>
      <c r="E864" s="11">
        <f>Table36[Players]*LOOKUP(Table36[Level],'DMG Tables'!A:A,'DMG Tables'!E:E)/LOOKUP(A864,'DMG Tables'!G:G,'DMG Tables'!H:H)</f>
        <v>300</v>
      </c>
    </row>
    <row r="865" spans="1:5" x14ac:dyDescent="0.3">
      <c r="A865" s="11">
        <v>864</v>
      </c>
      <c r="B865" s="11">
        <f>Table36[Players]*LOOKUP(Table36[Level],'DMG Tables'!A:A,'DMG Tables'!B:B)/LOOKUP(A865,'DMG Tables'!G:G,'DMG Tables'!H:H)</f>
        <v>56.25</v>
      </c>
      <c r="C865" s="11">
        <f>Table36[Players]*LOOKUP(Table36[Level],'DMG Tables'!A:A,'DMG Tables'!C:C)/LOOKUP(A865,'DMG Tables'!G:G,'DMG Tables'!H:H)</f>
        <v>112.5</v>
      </c>
      <c r="D865" s="11">
        <f>Table36[Players]*LOOKUP(Table36[Level],'DMG Tables'!A:A,'DMG Tables'!D:D)/LOOKUP(A865,'DMG Tables'!G:G,'DMG Tables'!H:H)</f>
        <v>168.75</v>
      </c>
      <c r="E865" s="11">
        <f>Table36[Players]*LOOKUP(Table36[Level],'DMG Tables'!A:A,'DMG Tables'!E:E)/LOOKUP(A865,'DMG Tables'!G:G,'DMG Tables'!H:H)</f>
        <v>300</v>
      </c>
    </row>
    <row r="866" spans="1:5" x14ac:dyDescent="0.3">
      <c r="A866" s="11">
        <v>865</v>
      </c>
      <c r="B866" s="11">
        <f>Table36[Players]*LOOKUP(Table36[Level],'DMG Tables'!A:A,'DMG Tables'!B:B)/LOOKUP(A866,'DMG Tables'!G:G,'DMG Tables'!H:H)</f>
        <v>56.25</v>
      </c>
      <c r="C866" s="11">
        <f>Table36[Players]*LOOKUP(Table36[Level],'DMG Tables'!A:A,'DMG Tables'!C:C)/LOOKUP(A866,'DMG Tables'!G:G,'DMG Tables'!H:H)</f>
        <v>112.5</v>
      </c>
      <c r="D866" s="11">
        <f>Table36[Players]*LOOKUP(Table36[Level],'DMG Tables'!A:A,'DMG Tables'!D:D)/LOOKUP(A866,'DMG Tables'!G:G,'DMG Tables'!H:H)</f>
        <v>168.75</v>
      </c>
      <c r="E866" s="11">
        <f>Table36[Players]*LOOKUP(Table36[Level],'DMG Tables'!A:A,'DMG Tables'!E:E)/LOOKUP(A866,'DMG Tables'!G:G,'DMG Tables'!H:H)</f>
        <v>300</v>
      </c>
    </row>
    <row r="867" spans="1:5" x14ac:dyDescent="0.3">
      <c r="A867" s="11">
        <v>866</v>
      </c>
      <c r="B867" s="11">
        <f>Table36[Players]*LOOKUP(Table36[Level],'DMG Tables'!A:A,'DMG Tables'!B:B)/LOOKUP(A867,'DMG Tables'!G:G,'DMG Tables'!H:H)</f>
        <v>56.25</v>
      </c>
      <c r="C867" s="11">
        <f>Table36[Players]*LOOKUP(Table36[Level],'DMG Tables'!A:A,'DMG Tables'!C:C)/LOOKUP(A867,'DMG Tables'!G:G,'DMG Tables'!H:H)</f>
        <v>112.5</v>
      </c>
      <c r="D867" s="11">
        <f>Table36[Players]*LOOKUP(Table36[Level],'DMG Tables'!A:A,'DMG Tables'!D:D)/LOOKUP(A867,'DMG Tables'!G:G,'DMG Tables'!H:H)</f>
        <v>168.75</v>
      </c>
      <c r="E867" s="11">
        <f>Table36[Players]*LOOKUP(Table36[Level],'DMG Tables'!A:A,'DMG Tables'!E:E)/LOOKUP(A867,'DMG Tables'!G:G,'DMG Tables'!H:H)</f>
        <v>300</v>
      </c>
    </row>
    <row r="868" spans="1:5" x14ac:dyDescent="0.3">
      <c r="A868" s="11">
        <v>867</v>
      </c>
      <c r="B868" s="11">
        <f>Table36[Players]*LOOKUP(Table36[Level],'DMG Tables'!A:A,'DMG Tables'!B:B)/LOOKUP(A868,'DMG Tables'!G:G,'DMG Tables'!H:H)</f>
        <v>56.25</v>
      </c>
      <c r="C868" s="11">
        <f>Table36[Players]*LOOKUP(Table36[Level],'DMG Tables'!A:A,'DMG Tables'!C:C)/LOOKUP(A868,'DMG Tables'!G:G,'DMG Tables'!H:H)</f>
        <v>112.5</v>
      </c>
      <c r="D868" s="11">
        <f>Table36[Players]*LOOKUP(Table36[Level],'DMG Tables'!A:A,'DMG Tables'!D:D)/LOOKUP(A868,'DMG Tables'!G:G,'DMG Tables'!H:H)</f>
        <v>168.75</v>
      </c>
      <c r="E868" s="11">
        <f>Table36[Players]*LOOKUP(Table36[Level],'DMG Tables'!A:A,'DMG Tables'!E:E)/LOOKUP(A868,'DMG Tables'!G:G,'DMG Tables'!H:H)</f>
        <v>300</v>
      </c>
    </row>
    <row r="869" spans="1:5" x14ac:dyDescent="0.3">
      <c r="A869" s="11">
        <v>868</v>
      </c>
      <c r="B869" s="11">
        <f>Table36[Players]*LOOKUP(Table36[Level],'DMG Tables'!A:A,'DMG Tables'!B:B)/LOOKUP(A869,'DMG Tables'!G:G,'DMG Tables'!H:H)</f>
        <v>56.25</v>
      </c>
      <c r="C869" s="11">
        <f>Table36[Players]*LOOKUP(Table36[Level],'DMG Tables'!A:A,'DMG Tables'!C:C)/LOOKUP(A869,'DMG Tables'!G:G,'DMG Tables'!H:H)</f>
        <v>112.5</v>
      </c>
      <c r="D869" s="11">
        <f>Table36[Players]*LOOKUP(Table36[Level],'DMG Tables'!A:A,'DMG Tables'!D:D)/LOOKUP(A869,'DMG Tables'!G:G,'DMG Tables'!H:H)</f>
        <v>168.75</v>
      </c>
      <c r="E869" s="11">
        <f>Table36[Players]*LOOKUP(Table36[Level],'DMG Tables'!A:A,'DMG Tables'!E:E)/LOOKUP(A869,'DMG Tables'!G:G,'DMG Tables'!H:H)</f>
        <v>300</v>
      </c>
    </row>
    <row r="870" spans="1:5" x14ac:dyDescent="0.3">
      <c r="A870" s="11">
        <v>869</v>
      </c>
      <c r="B870" s="11">
        <f>Table36[Players]*LOOKUP(Table36[Level],'DMG Tables'!A:A,'DMG Tables'!B:B)/LOOKUP(A870,'DMG Tables'!G:G,'DMG Tables'!H:H)</f>
        <v>56.25</v>
      </c>
      <c r="C870" s="11">
        <f>Table36[Players]*LOOKUP(Table36[Level],'DMG Tables'!A:A,'DMG Tables'!C:C)/LOOKUP(A870,'DMG Tables'!G:G,'DMG Tables'!H:H)</f>
        <v>112.5</v>
      </c>
      <c r="D870" s="11">
        <f>Table36[Players]*LOOKUP(Table36[Level],'DMG Tables'!A:A,'DMG Tables'!D:D)/LOOKUP(A870,'DMG Tables'!G:G,'DMG Tables'!H:H)</f>
        <v>168.75</v>
      </c>
      <c r="E870" s="11">
        <f>Table36[Players]*LOOKUP(Table36[Level],'DMG Tables'!A:A,'DMG Tables'!E:E)/LOOKUP(A870,'DMG Tables'!G:G,'DMG Tables'!H:H)</f>
        <v>300</v>
      </c>
    </row>
    <row r="871" spans="1:5" x14ac:dyDescent="0.3">
      <c r="A871" s="11">
        <v>870</v>
      </c>
      <c r="B871" s="11">
        <f>Table36[Players]*LOOKUP(Table36[Level],'DMG Tables'!A:A,'DMG Tables'!B:B)/LOOKUP(A871,'DMG Tables'!G:G,'DMG Tables'!H:H)</f>
        <v>56.25</v>
      </c>
      <c r="C871" s="11">
        <f>Table36[Players]*LOOKUP(Table36[Level],'DMG Tables'!A:A,'DMG Tables'!C:C)/LOOKUP(A871,'DMG Tables'!G:G,'DMG Tables'!H:H)</f>
        <v>112.5</v>
      </c>
      <c r="D871" s="11">
        <f>Table36[Players]*LOOKUP(Table36[Level],'DMG Tables'!A:A,'DMG Tables'!D:D)/LOOKUP(A871,'DMG Tables'!G:G,'DMG Tables'!H:H)</f>
        <v>168.75</v>
      </c>
      <c r="E871" s="11">
        <f>Table36[Players]*LOOKUP(Table36[Level],'DMG Tables'!A:A,'DMG Tables'!E:E)/LOOKUP(A871,'DMG Tables'!G:G,'DMG Tables'!H:H)</f>
        <v>300</v>
      </c>
    </row>
    <row r="872" spans="1:5" x14ac:dyDescent="0.3">
      <c r="A872" s="11">
        <v>871</v>
      </c>
      <c r="B872" s="11">
        <f>Table36[Players]*LOOKUP(Table36[Level],'DMG Tables'!A:A,'DMG Tables'!B:B)/LOOKUP(A872,'DMG Tables'!G:G,'DMG Tables'!H:H)</f>
        <v>56.25</v>
      </c>
      <c r="C872" s="11">
        <f>Table36[Players]*LOOKUP(Table36[Level],'DMG Tables'!A:A,'DMG Tables'!C:C)/LOOKUP(A872,'DMG Tables'!G:G,'DMG Tables'!H:H)</f>
        <v>112.5</v>
      </c>
      <c r="D872" s="11">
        <f>Table36[Players]*LOOKUP(Table36[Level],'DMG Tables'!A:A,'DMG Tables'!D:D)/LOOKUP(A872,'DMG Tables'!G:G,'DMG Tables'!H:H)</f>
        <v>168.75</v>
      </c>
      <c r="E872" s="11">
        <f>Table36[Players]*LOOKUP(Table36[Level],'DMG Tables'!A:A,'DMG Tables'!E:E)/LOOKUP(A872,'DMG Tables'!G:G,'DMG Tables'!H:H)</f>
        <v>300</v>
      </c>
    </row>
    <row r="873" spans="1:5" x14ac:dyDescent="0.3">
      <c r="A873" s="11">
        <v>872</v>
      </c>
      <c r="B873" s="11">
        <f>Table36[Players]*LOOKUP(Table36[Level],'DMG Tables'!A:A,'DMG Tables'!B:B)/LOOKUP(A873,'DMG Tables'!G:G,'DMG Tables'!H:H)</f>
        <v>56.25</v>
      </c>
      <c r="C873" s="11">
        <f>Table36[Players]*LOOKUP(Table36[Level],'DMG Tables'!A:A,'DMG Tables'!C:C)/LOOKUP(A873,'DMG Tables'!G:G,'DMG Tables'!H:H)</f>
        <v>112.5</v>
      </c>
      <c r="D873" s="11">
        <f>Table36[Players]*LOOKUP(Table36[Level],'DMG Tables'!A:A,'DMG Tables'!D:D)/LOOKUP(A873,'DMG Tables'!G:G,'DMG Tables'!H:H)</f>
        <v>168.75</v>
      </c>
      <c r="E873" s="11">
        <f>Table36[Players]*LOOKUP(Table36[Level],'DMG Tables'!A:A,'DMG Tables'!E:E)/LOOKUP(A873,'DMG Tables'!G:G,'DMG Tables'!H:H)</f>
        <v>300</v>
      </c>
    </row>
    <row r="874" spans="1:5" x14ac:dyDescent="0.3">
      <c r="A874" s="11">
        <v>873</v>
      </c>
      <c r="B874" s="11">
        <f>Table36[Players]*LOOKUP(Table36[Level],'DMG Tables'!A:A,'DMG Tables'!B:B)/LOOKUP(A874,'DMG Tables'!G:G,'DMG Tables'!H:H)</f>
        <v>56.25</v>
      </c>
      <c r="C874" s="11">
        <f>Table36[Players]*LOOKUP(Table36[Level],'DMG Tables'!A:A,'DMG Tables'!C:C)/LOOKUP(A874,'DMG Tables'!G:G,'DMG Tables'!H:H)</f>
        <v>112.5</v>
      </c>
      <c r="D874" s="11">
        <f>Table36[Players]*LOOKUP(Table36[Level],'DMG Tables'!A:A,'DMG Tables'!D:D)/LOOKUP(A874,'DMG Tables'!G:G,'DMG Tables'!H:H)</f>
        <v>168.75</v>
      </c>
      <c r="E874" s="11">
        <f>Table36[Players]*LOOKUP(Table36[Level],'DMG Tables'!A:A,'DMG Tables'!E:E)/LOOKUP(A874,'DMG Tables'!G:G,'DMG Tables'!H:H)</f>
        <v>300</v>
      </c>
    </row>
    <row r="875" spans="1:5" x14ac:dyDescent="0.3">
      <c r="A875" s="11">
        <v>874</v>
      </c>
      <c r="B875" s="11">
        <f>Table36[Players]*LOOKUP(Table36[Level],'DMG Tables'!A:A,'DMG Tables'!B:B)/LOOKUP(A875,'DMG Tables'!G:G,'DMG Tables'!H:H)</f>
        <v>56.25</v>
      </c>
      <c r="C875" s="11">
        <f>Table36[Players]*LOOKUP(Table36[Level],'DMG Tables'!A:A,'DMG Tables'!C:C)/LOOKUP(A875,'DMG Tables'!G:G,'DMG Tables'!H:H)</f>
        <v>112.5</v>
      </c>
      <c r="D875" s="11">
        <f>Table36[Players]*LOOKUP(Table36[Level],'DMG Tables'!A:A,'DMG Tables'!D:D)/LOOKUP(A875,'DMG Tables'!G:G,'DMG Tables'!H:H)</f>
        <v>168.75</v>
      </c>
      <c r="E875" s="11">
        <f>Table36[Players]*LOOKUP(Table36[Level],'DMG Tables'!A:A,'DMG Tables'!E:E)/LOOKUP(A875,'DMG Tables'!G:G,'DMG Tables'!H:H)</f>
        <v>300</v>
      </c>
    </row>
    <row r="876" spans="1:5" x14ac:dyDescent="0.3">
      <c r="A876" s="11">
        <v>875</v>
      </c>
      <c r="B876" s="11">
        <f>Table36[Players]*LOOKUP(Table36[Level],'DMG Tables'!A:A,'DMG Tables'!B:B)/LOOKUP(A876,'DMG Tables'!G:G,'DMG Tables'!H:H)</f>
        <v>56.25</v>
      </c>
      <c r="C876" s="11">
        <f>Table36[Players]*LOOKUP(Table36[Level],'DMG Tables'!A:A,'DMG Tables'!C:C)/LOOKUP(A876,'DMG Tables'!G:G,'DMG Tables'!H:H)</f>
        <v>112.5</v>
      </c>
      <c r="D876" s="11">
        <f>Table36[Players]*LOOKUP(Table36[Level],'DMG Tables'!A:A,'DMG Tables'!D:D)/LOOKUP(A876,'DMG Tables'!G:G,'DMG Tables'!H:H)</f>
        <v>168.75</v>
      </c>
      <c r="E876" s="11">
        <f>Table36[Players]*LOOKUP(Table36[Level],'DMG Tables'!A:A,'DMG Tables'!E:E)/LOOKUP(A876,'DMG Tables'!G:G,'DMG Tables'!H:H)</f>
        <v>300</v>
      </c>
    </row>
    <row r="877" spans="1:5" x14ac:dyDescent="0.3">
      <c r="A877" s="11">
        <v>876</v>
      </c>
      <c r="B877" s="11">
        <f>Table36[Players]*LOOKUP(Table36[Level],'DMG Tables'!A:A,'DMG Tables'!B:B)/LOOKUP(A877,'DMG Tables'!G:G,'DMG Tables'!H:H)</f>
        <v>56.25</v>
      </c>
      <c r="C877" s="11">
        <f>Table36[Players]*LOOKUP(Table36[Level],'DMG Tables'!A:A,'DMG Tables'!C:C)/LOOKUP(A877,'DMG Tables'!G:G,'DMG Tables'!H:H)</f>
        <v>112.5</v>
      </c>
      <c r="D877" s="11">
        <f>Table36[Players]*LOOKUP(Table36[Level],'DMG Tables'!A:A,'DMG Tables'!D:D)/LOOKUP(A877,'DMG Tables'!G:G,'DMG Tables'!H:H)</f>
        <v>168.75</v>
      </c>
      <c r="E877" s="11">
        <f>Table36[Players]*LOOKUP(Table36[Level],'DMG Tables'!A:A,'DMG Tables'!E:E)/LOOKUP(A877,'DMG Tables'!G:G,'DMG Tables'!H:H)</f>
        <v>300</v>
      </c>
    </row>
    <row r="878" spans="1:5" x14ac:dyDescent="0.3">
      <c r="A878" s="11">
        <v>877</v>
      </c>
      <c r="B878" s="11">
        <f>Table36[Players]*LOOKUP(Table36[Level],'DMG Tables'!A:A,'DMG Tables'!B:B)/LOOKUP(A878,'DMG Tables'!G:G,'DMG Tables'!H:H)</f>
        <v>56.25</v>
      </c>
      <c r="C878" s="11">
        <f>Table36[Players]*LOOKUP(Table36[Level],'DMG Tables'!A:A,'DMG Tables'!C:C)/LOOKUP(A878,'DMG Tables'!G:G,'DMG Tables'!H:H)</f>
        <v>112.5</v>
      </c>
      <c r="D878" s="11">
        <f>Table36[Players]*LOOKUP(Table36[Level],'DMG Tables'!A:A,'DMG Tables'!D:D)/LOOKUP(A878,'DMG Tables'!G:G,'DMG Tables'!H:H)</f>
        <v>168.75</v>
      </c>
      <c r="E878" s="11">
        <f>Table36[Players]*LOOKUP(Table36[Level],'DMG Tables'!A:A,'DMG Tables'!E:E)/LOOKUP(A878,'DMG Tables'!G:G,'DMG Tables'!H:H)</f>
        <v>300</v>
      </c>
    </row>
    <row r="879" spans="1:5" x14ac:dyDescent="0.3">
      <c r="A879" s="11">
        <v>878</v>
      </c>
      <c r="B879" s="11">
        <f>Table36[Players]*LOOKUP(Table36[Level],'DMG Tables'!A:A,'DMG Tables'!B:B)/LOOKUP(A879,'DMG Tables'!G:G,'DMG Tables'!H:H)</f>
        <v>56.25</v>
      </c>
      <c r="C879" s="11">
        <f>Table36[Players]*LOOKUP(Table36[Level],'DMG Tables'!A:A,'DMG Tables'!C:C)/LOOKUP(A879,'DMG Tables'!G:G,'DMG Tables'!H:H)</f>
        <v>112.5</v>
      </c>
      <c r="D879" s="11">
        <f>Table36[Players]*LOOKUP(Table36[Level],'DMG Tables'!A:A,'DMG Tables'!D:D)/LOOKUP(A879,'DMG Tables'!G:G,'DMG Tables'!H:H)</f>
        <v>168.75</v>
      </c>
      <c r="E879" s="11">
        <f>Table36[Players]*LOOKUP(Table36[Level],'DMG Tables'!A:A,'DMG Tables'!E:E)/LOOKUP(A879,'DMG Tables'!G:G,'DMG Tables'!H:H)</f>
        <v>300</v>
      </c>
    </row>
    <row r="880" spans="1:5" x14ac:dyDescent="0.3">
      <c r="A880" s="11">
        <v>879</v>
      </c>
      <c r="B880" s="11">
        <f>Table36[Players]*LOOKUP(Table36[Level],'DMG Tables'!A:A,'DMG Tables'!B:B)/LOOKUP(A880,'DMG Tables'!G:G,'DMG Tables'!H:H)</f>
        <v>56.25</v>
      </c>
      <c r="C880" s="11">
        <f>Table36[Players]*LOOKUP(Table36[Level],'DMG Tables'!A:A,'DMG Tables'!C:C)/LOOKUP(A880,'DMG Tables'!G:G,'DMG Tables'!H:H)</f>
        <v>112.5</v>
      </c>
      <c r="D880" s="11">
        <f>Table36[Players]*LOOKUP(Table36[Level],'DMG Tables'!A:A,'DMG Tables'!D:D)/LOOKUP(A880,'DMG Tables'!G:G,'DMG Tables'!H:H)</f>
        <v>168.75</v>
      </c>
      <c r="E880" s="11">
        <f>Table36[Players]*LOOKUP(Table36[Level],'DMG Tables'!A:A,'DMG Tables'!E:E)/LOOKUP(A880,'DMG Tables'!G:G,'DMG Tables'!H:H)</f>
        <v>300</v>
      </c>
    </row>
    <row r="881" spans="1:5" x14ac:dyDescent="0.3">
      <c r="A881" s="11">
        <v>880</v>
      </c>
      <c r="B881" s="11">
        <f>Table36[Players]*LOOKUP(Table36[Level],'DMG Tables'!A:A,'DMG Tables'!B:B)/LOOKUP(A881,'DMG Tables'!G:G,'DMG Tables'!H:H)</f>
        <v>56.25</v>
      </c>
      <c r="C881" s="11">
        <f>Table36[Players]*LOOKUP(Table36[Level],'DMG Tables'!A:A,'DMG Tables'!C:C)/LOOKUP(A881,'DMG Tables'!G:G,'DMG Tables'!H:H)</f>
        <v>112.5</v>
      </c>
      <c r="D881" s="11">
        <f>Table36[Players]*LOOKUP(Table36[Level],'DMG Tables'!A:A,'DMG Tables'!D:D)/LOOKUP(A881,'DMG Tables'!G:G,'DMG Tables'!H:H)</f>
        <v>168.75</v>
      </c>
      <c r="E881" s="11">
        <f>Table36[Players]*LOOKUP(Table36[Level],'DMG Tables'!A:A,'DMG Tables'!E:E)/LOOKUP(A881,'DMG Tables'!G:G,'DMG Tables'!H:H)</f>
        <v>300</v>
      </c>
    </row>
    <row r="882" spans="1:5" x14ac:dyDescent="0.3">
      <c r="A882" s="11">
        <v>881</v>
      </c>
      <c r="B882" s="11">
        <f>Table36[Players]*LOOKUP(Table36[Level],'DMG Tables'!A:A,'DMG Tables'!B:B)/LOOKUP(A882,'DMG Tables'!G:G,'DMG Tables'!H:H)</f>
        <v>56.25</v>
      </c>
      <c r="C882" s="11">
        <f>Table36[Players]*LOOKUP(Table36[Level],'DMG Tables'!A:A,'DMG Tables'!C:C)/LOOKUP(A882,'DMG Tables'!G:G,'DMG Tables'!H:H)</f>
        <v>112.5</v>
      </c>
      <c r="D882" s="11">
        <f>Table36[Players]*LOOKUP(Table36[Level],'DMG Tables'!A:A,'DMG Tables'!D:D)/LOOKUP(A882,'DMG Tables'!G:G,'DMG Tables'!H:H)</f>
        <v>168.75</v>
      </c>
      <c r="E882" s="11">
        <f>Table36[Players]*LOOKUP(Table36[Level],'DMG Tables'!A:A,'DMG Tables'!E:E)/LOOKUP(A882,'DMG Tables'!G:G,'DMG Tables'!H:H)</f>
        <v>300</v>
      </c>
    </row>
    <row r="883" spans="1:5" x14ac:dyDescent="0.3">
      <c r="A883" s="11">
        <v>882</v>
      </c>
      <c r="B883" s="11">
        <f>Table36[Players]*LOOKUP(Table36[Level],'DMG Tables'!A:A,'DMG Tables'!B:B)/LOOKUP(A883,'DMG Tables'!G:G,'DMG Tables'!H:H)</f>
        <v>56.25</v>
      </c>
      <c r="C883" s="11">
        <f>Table36[Players]*LOOKUP(Table36[Level],'DMG Tables'!A:A,'DMG Tables'!C:C)/LOOKUP(A883,'DMG Tables'!G:G,'DMG Tables'!H:H)</f>
        <v>112.5</v>
      </c>
      <c r="D883" s="11">
        <f>Table36[Players]*LOOKUP(Table36[Level],'DMG Tables'!A:A,'DMG Tables'!D:D)/LOOKUP(A883,'DMG Tables'!G:G,'DMG Tables'!H:H)</f>
        <v>168.75</v>
      </c>
      <c r="E883" s="11">
        <f>Table36[Players]*LOOKUP(Table36[Level],'DMG Tables'!A:A,'DMG Tables'!E:E)/LOOKUP(A883,'DMG Tables'!G:G,'DMG Tables'!H:H)</f>
        <v>300</v>
      </c>
    </row>
    <row r="884" spans="1:5" x14ac:dyDescent="0.3">
      <c r="A884" s="11">
        <v>883</v>
      </c>
      <c r="B884" s="11">
        <f>Table36[Players]*LOOKUP(Table36[Level],'DMG Tables'!A:A,'DMG Tables'!B:B)/LOOKUP(A884,'DMG Tables'!G:G,'DMG Tables'!H:H)</f>
        <v>56.25</v>
      </c>
      <c r="C884" s="11">
        <f>Table36[Players]*LOOKUP(Table36[Level],'DMG Tables'!A:A,'DMG Tables'!C:C)/LOOKUP(A884,'DMG Tables'!G:G,'DMG Tables'!H:H)</f>
        <v>112.5</v>
      </c>
      <c r="D884" s="11">
        <f>Table36[Players]*LOOKUP(Table36[Level],'DMG Tables'!A:A,'DMG Tables'!D:D)/LOOKUP(A884,'DMG Tables'!G:G,'DMG Tables'!H:H)</f>
        <v>168.75</v>
      </c>
      <c r="E884" s="11">
        <f>Table36[Players]*LOOKUP(Table36[Level],'DMG Tables'!A:A,'DMG Tables'!E:E)/LOOKUP(A884,'DMG Tables'!G:G,'DMG Tables'!H:H)</f>
        <v>300</v>
      </c>
    </row>
    <row r="885" spans="1:5" x14ac:dyDescent="0.3">
      <c r="A885" s="11">
        <v>884</v>
      </c>
      <c r="B885" s="11">
        <f>Table36[Players]*LOOKUP(Table36[Level],'DMG Tables'!A:A,'DMG Tables'!B:B)/LOOKUP(A885,'DMG Tables'!G:G,'DMG Tables'!H:H)</f>
        <v>56.25</v>
      </c>
      <c r="C885" s="11">
        <f>Table36[Players]*LOOKUP(Table36[Level],'DMG Tables'!A:A,'DMG Tables'!C:C)/LOOKUP(A885,'DMG Tables'!G:G,'DMG Tables'!H:H)</f>
        <v>112.5</v>
      </c>
      <c r="D885" s="11">
        <f>Table36[Players]*LOOKUP(Table36[Level],'DMG Tables'!A:A,'DMG Tables'!D:D)/LOOKUP(A885,'DMG Tables'!G:G,'DMG Tables'!H:H)</f>
        <v>168.75</v>
      </c>
      <c r="E885" s="11">
        <f>Table36[Players]*LOOKUP(Table36[Level],'DMG Tables'!A:A,'DMG Tables'!E:E)/LOOKUP(A885,'DMG Tables'!G:G,'DMG Tables'!H:H)</f>
        <v>300</v>
      </c>
    </row>
    <row r="886" spans="1:5" x14ac:dyDescent="0.3">
      <c r="A886" s="11">
        <v>885</v>
      </c>
      <c r="B886" s="11">
        <f>Table36[Players]*LOOKUP(Table36[Level],'DMG Tables'!A:A,'DMG Tables'!B:B)/LOOKUP(A886,'DMG Tables'!G:G,'DMG Tables'!H:H)</f>
        <v>56.25</v>
      </c>
      <c r="C886" s="11">
        <f>Table36[Players]*LOOKUP(Table36[Level],'DMG Tables'!A:A,'DMG Tables'!C:C)/LOOKUP(A886,'DMG Tables'!G:G,'DMG Tables'!H:H)</f>
        <v>112.5</v>
      </c>
      <c r="D886" s="11">
        <f>Table36[Players]*LOOKUP(Table36[Level],'DMG Tables'!A:A,'DMG Tables'!D:D)/LOOKUP(A886,'DMG Tables'!G:G,'DMG Tables'!H:H)</f>
        <v>168.75</v>
      </c>
      <c r="E886" s="11">
        <f>Table36[Players]*LOOKUP(Table36[Level],'DMG Tables'!A:A,'DMG Tables'!E:E)/LOOKUP(A886,'DMG Tables'!G:G,'DMG Tables'!H:H)</f>
        <v>300</v>
      </c>
    </row>
    <row r="887" spans="1:5" x14ac:dyDescent="0.3">
      <c r="A887" s="11">
        <v>886</v>
      </c>
      <c r="B887" s="11">
        <f>Table36[Players]*LOOKUP(Table36[Level],'DMG Tables'!A:A,'DMG Tables'!B:B)/LOOKUP(A887,'DMG Tables'!G:G,'DMG Tables'!H:H)</f>
        <v>56.25</v>
      </c>
      <c r="C887" s="11">
        <f>Table36[Players]*LOOKUP(Table36[Level],'DMG Tables'!A:A,'DMG Tables'!C:C)/LOOKUP(A887,'DMG Tables'!G:G,'DMG Tables'!H:H)</f>
        <v>112.5</v>
      </c>
      <c r="D887" s="11">
        <f>Table36[Players]*LOOKUP(Table36[Level],'DMG Tables'!A:A,'DMG Tables'!D:D)/LOOKUP(A887,'DMG Tables'!G:G,'DMG Tables'!H:H)</f>
        <v>168.75</v>
      </c>
      <c r="E887" s="11">
        <f>Table36[Players]*LOOKUP(Table36[Level],'DMG Tables'!A:A,'DMG Tables'!E:E)/LOOKUP(A887,'DMG Tables'!G:G,'DMG Tables'!H:H)</f>
        <v>300</v>
      </c>
    </row>
    <row r="888" spans="1:5" x14ac:dyDescent="0.3">
      <c r="A888" s="11">
        <v>887</v>
      </c>
      <c r="B888" s="11">
        <f>Table36[Players]*LOOKUP(Table36[Level],'DMG Tables'!A:A,'DMG Tables'!B:B)/LOOKUP(A888,'DMG Tables'!G:G,'DMG Tables'!H:H)</f>
        <v>56.25</v>
      </c>
      <c r="C888" s="11">
        <f>Table36[Players]*LOOKUP(Table36[Level],'DMG Tables'!A:A,'DMG Tables'!C:C)/LOOKUP(A888,'DMG Tables'!G:G,'DMG Tables'!H:H)</f>
        <v>112.5</v>
      </c>
      <c r="D888" s="11">
        <f>Table36[Players]*LOOKUP(Table36[Level],'DMG Tables'!A:A,'DMG Tables'!D:D)/LOOKUP(A888,'DMG Tables'!G:G,'DMG Tables'!H:H)</f>
        <v>168.75</v>
      </c>
      <c r="E888" s="11">
        <f>Table36[Players]*LOOKUP(Table36[Level],'DMG Tables'!A:A,'DMG Tables'!E:E)/LOOKUP(A888,'DMG Tables'!G:G,'DMG Tables'!H:H)</f>
        <v>300</v>
      </c>
    </row>
    <row r="889" spans="1:5" x14ac:dyDescent="0.3">
      <c r="A889" s="11">
        <v>888</v>
      </c>
      <c r="B889" s="11">
        <f>Table36[Players]*LOOKUP(Table36[Level],'DMG Tables'!A:A,'DMG Tables'!B:B)/LOOKUP(A889,'DMG Tables'!G:G,'DMG Tables'!H:H)</f>
        <v>56.25</v>
      </c>
      <c r="C889" s="11">
        <f>Table36[Players]*LOOKUP(Table36[Level],'DMG Tables'!A:A,'DMG Tables'!C:C)/LOOKUP(A889,'DMG Tables'!G:G,'DMG Tables'!H:H)</f>
        <v>112.5</v>
      </c>
      <c r="D889" s="11">
        <f>Table36[Players]*LOOKUP(Table36[Level],'DMG Tables'!A:A,'DMG Tables'!D:D)/LOOKUP(A889,'DMG Tables'!G:G,'DMG Tables'!H:H)</f>
        <v>168.75</v>
      </c>
      <c r="E889" s="11">
        <f>Table36[Players]*LOOKUP(Table36[Level],'DMG Tables'!A:A,'DMG Tables'!E:E)/LOOKUP(A889,'DMG Tables'!G:G,'DMG Tables'!H:H)</f>
        <v>300</v>
      </c>
    </row>
    <row r="890" spans="1:5" x14ac:dyDescent="0.3">
      <c r="A890" s="11">
        <v>889</v>
      </c>
      <c r="B890" s="11">
        <f>Table36[Players]*LOOKUP(Table36[Level],'DMG Tables'!A:A,'DMG Tables'!B:B)/LOOKUP(A890,'DMG Tables'!G:G,'DMG Tables'!H:H)</f>
        <v>56.25</v>
      </c>
      <c r="C890" s="11">
        <f>Table36[Players]*LOOKUP(Table36[Level],'DMG Tables'!A:A,'DMG Tables'!C:C)/LOOKUP(A890,'DMG Tables'!G:G,'DMG Tables'!H:H)</f>
        <v>112.5</v>
      </c>
      <c r="D890" s="11">
        <f>Table36[Players]*LOOKUP(Table36[Level],'DMG Tables'!A:A,'DMG Tables'!D:D)/LOOKUP(A890,'DMG Tables'!G:G,'DMG Tables'!H:H)</f>
        <v>168.75</v>
      </c>
      <c r="E890" s="11">
        <f>Table36[Players]*LOOKUP(Table36[Level],'DMG Tables'!A:A,'DMG Tables'!E:E)/LOOKUP(A890,'DMG Tables'!G:G,'DMG Tables'!H:H)</f>
        <v>300</v>
      </c>
    </row>
    <row r="891" spans="1:5" x14ac:dyDescent="0.3">
      <c r="A891" s="11">
        <v>890</v>
      </c>
      <c r="B891" s="11">
        <f>Table36[Players]*LOOKUP(Table36[Level],'DMG Tables'!A:A,'DMG Tables'!B:B)/LOOKUP(A891,'DMG Tables'!G:G,'DMG Tables'!H:H)</f>
        <v>56.25</v>
      </c>
      <c r="C891" s="11">
        <f>Table36[Players]*LOOKUP(Table36[Level],'DMG Tables'!A:A,'DMG Tables'!C:C)/LOOKUP(A891,'DMG Tables'!G:G,'DMG Tables'!H:H)</f>
        <v>112.5</v>
      </c>
      <c r="D891" s="11">
        <f>Table36[Players]*LOOKUP(Table36[Level],'DMG Tables'!A:A,'DMG Tables'!D:D)/LOOKUP(A891,'DMG Tables'!G:G,'DMG Tables'!H:H)</f>
        <v>168.75</v>
      </c>
      <c r="E891" s="11">
        <f>Table36[Players]*LOOKUP(Table36[Level],'DMG Tables'!A:A,'DMG Tables'!E:E)/LOOKUP(A891,'DMG Tables'!G:G,'DMG Tables'!H:H)</f>
        <v>300</v>
      </c>
    </row>
    <row r="892" spans="1:5" x14ac:dyDescent="0.3">
      <c r="A892" s="11">
        <v>891</v>
      </c>
      <c r="B892" s="11">
        <f>Table36[Players]*LOOKUP(Table36[Level],'DMG Tables'!A:A,'DMG Tables'!B:B)/LOOKUP(A892,'DMG Tables'!G:G,'DMG Tables'!H:H)</f>
        <v>56.25</v>
      </c>
      <c r="C892" s="11">
        <f>Table36[Players]*LOOKUP(Table36[Level],'DMG Tables'!A:A,'DMG Tables'!C:C)/LOOKUP(A892,'DMG Tables'!G:G,'DMG Tables'!H:H)</f>
        <v>112.5</v>
      </c>
      <c r="D892" s="11">
        <f>Table36[Players]*LOOKUP(Table36[Level],'DMG Tables'!A:A,'DMG Tables'!D:D)/LOOKUP(A892,'DMG Tables'!G:G,'DMG Tables'!H:H)</f>
        <v>168.75</v>
      </c>
      <c r="E892" s="11">
        <f>Table36[Players]*LOOKUP(Table36[Level],'DMG Tables'!A:A,'DMG Tables'!E:E)/LOOKUP(A892,'DMG Tables'!G:G,'DMG Tables'!H:H)</f>
        <v>300</v>
      </c>
    </row>
    <row r="893" spans="1:5" x14ac:dyDescent="0.3">
      <c r="A893" s="11">
        <v>892</v>
      </c>
      <c r="B893" s="11">
        <f>Table36[Players]*LOOKUP(Table36[Level],'DMG Tables'!A:A,'DMG Tables'!B:B)/LOOKUP(A893,'DMG Tables'!G:G,'DMG Tables'!H:H)</f>
        <v>56.25</v>
      </c>
      <c r="C893" s="11">
        <f>Table36[Players]*LOOKUP(Table36[Level],'DMG Tables'!A:A,'DMG Tables'!C:C)/LOOKUP(A893,'DMG Tables'!G:G,'DMG Tables'!H:H)</f>
        <v>112.5</v>
      </c>
      <c r="D893" s="11">
        <f>Table36[Players]*LOOKUP(Table36[Level],'DMG Tables'!A:A,'DMG Tables'!D:D)/LOOKUP(A893,'DMG Tables'!G:G,'DMG Tables'!H:H)</f>
        <v>168.75</v>
      </c>
      <c r="E893" s="11">
        <f>Table36[Players]*LOOKUP(Table36[Level],'DMG Tables'!A:A,'DMG Tables'!E:E)/LOOKUP(A893,'DMG Tables'!G:G,'DMG Tables'!H:H)</f>
        <v>300</v>
      </c>
    </row>
    <row r="894" spans="1:5" x14ac:dyDescent="0.3">
      <c r="A894" s="11">
        <v>893</v>
      </c>
      <c r="B894" s="11">
        <f>Table36[Players]*LOOKUP(Table36[Level],'DMG Tables'!A:A,'DMG Tables'!B:B)/LOOKUP(A894,'DMG Tables'!G:G,'DMG Tables'!H:H)</f>
        <v>56.25</v>
      </c>
      <c r="C894" s="11">
        <f>Table36[Players]*LOOKUP(Table36[Level],'DMG Tables'!A:A,'DMG Tables'!C:C)/LOOKUP(A894,'DMG Tables'!G:G,'DMG Tables'!H:H)</f>
        <v>112.5</v>
      </c>
      <c r="D894" s="11">
        <f>Table36[Players]*LOOKUP(Table36[Level],'DMG Tables'!A:A,'DMG Tables'!D:D)/LOOKUP(A894,'DMG Tables'!G:G,'DMG Tables'!H:H)</f>
        <v>168.75</v>
      </c>
      <c r="E894" s="11">
        <f>Table36[Players]*LOOKUP(Table36[Level],'DMG Tables'!A:A,'DMG Tables'!E:E)/LOOKUP(A894,'DMG Tables'!G:G,'DMG Tables'!H:H)</f>
        <v>300</v>
      </c>
    </row>
    <row r="895" spans="1:5" x14ac:dyDescent="0.3">
      <c r="A895" s="11">
        <v>894</v>
      </c>
      <c r="B895" s="11">
        <f>Table36[Players]*LOOKUP(Table36[Level],'DMG Tables'!A:A,'DMG Tables'!B:B)/LOOKUP(A895,'DMG Tables'!G:G,'DMG Tables'!H:H)</f>
        <v>56.25</v>
      </c>
      <c r="C895" s="11">
        <f>Table36[Players]*LOOKUP(Table36[Level],'DMG Tables'!A:A,'DMG Tables'!C:C)/LOOKUP(A895,'DMG Tables'!G:G,'DMG Tables'!H:H)</f>
        <v>112.5</v>
      </c>
      <c r="D895" s="11">
        <f>Table36[Players]*LOOKUP(Table36[Level],'DMG Tables'!A:A,'DMG Tables'!D:D)/LOOKUP(A895,'DMG Tables'!G:G,'DMG Tables'!H:H)</f>
        <v>168.75</v>
      </c>
      <c r="E895" s="11">
        <f>Table36[Players]*LOOKUP(Table36[Level],'DMG Tables'!A:A,'DMG Tables'!E:E)/LOOKUP(A895,'DMG Tables'!G:G,'DMG Tables'!H:H)</f>
        <v>300</v>
      </c>
    </row>
    <row r="896" spans="1:5" x14ac:dyDescent="0.3">
      <c r="A896" s="11">
        <v>895</v>
      </c>
      <c r="B896" s="11">
        <f>Table36[Players]*LOOKUP(Table36[Level],'DMG Tables'!A:A,'DMG Tables'!B:B)/LOOKUP(A896,'DMG Tables'!G:G,'DMG Tables'!H:H)</f>
        <v>56.25</v>
      </c>
      <c r="C896" s="11">
        <f>Table36[Players]*LOOKUP(Table36[Level],'DMG Tables'!A:A,'DMG Tables'!C:C)/LOOKUP(A896,'DMG Tables'!G:G,'DMG Tables'!H:H)</f>
        <v>112.5</v>
      </c>
      <c r="D896" s="11">
        <f>Table36[Players]*LOOKUP(Table36[Level],'DMG Tables'!A:A,'DMG Tables'!D:D)/LOOKUP(A896,'DMG Tables'!G:G,'DMG Tables'!H:H)</f>
        <v>168.75</v>
      </c>
      <c r="E896" s="11">
        <f>Table36[Players]*LOOKUP(Table36[Level],'DMG Tables'!A:A,'DMG Tables'!E:E)/LOOKUP(A896,'DMG Tables'!G:G,'DMG Tables'!H:H)</f>
        <v>300</v>
      </c>
    </row>
    <row r="897" spans="1:5" x14ac:dyDescent="0.3">
      <c r="A897" s="11">
        <v>896</v>
      </c>
      <c r="B897" s="11">
        <f>Table36[Players]*LOOKUP(Table36[Level],'DMG Tables'!A:A,'DMG Tables'!B:B)/LOOKUP(A897,'DMG Tables'!G:G,'DMG Tables'!H:H)</f>
        <v>56.25</v>
      </c>
      <c r="C897" s="11">
        <f>Table36[Players]*LOOKUP(Table36[Level],'DMG Tables'!A:A,'DMG Tables'!C:C)/LOOKUP(A897,'DMG Tables'!G:G,'DMG Tables'!H:H)</f>
        <v>112.5</v>
      </c>
      <c r="D897" s="11">
        <f>Table36[Players]*LOOKUP(Table36[Level],'DMG Tables'!A:A,'DMG Tables'!D:D)/LOOKUP(A897,'DMG Tables'!G:G,'DMG Tables'!H:H)</f>
        <v>168.75</v>
      </c>
      <c r="E897" s="11">
        <f>Table36[Players]*LOOKUP(Table36[Level],'DMG Tables'!A:A,'DMG Tables'!E:E)/LOOKUP(A897,'DMG Tables'!G:G,'DMG Tables'!H:H)</f>
        <v>300</v>
      </c>
    </row>
    <row r="898" spans="1:5" x14ac:dyDescent="0.3">
      <c r="A898" s="11">
        <v>897</v>
      </c>
      <c r="B898" s="11">
        <f>Table36[Players]*LOOKUP(Table36[Level],'DMG Tables'!A:A,'DMG Tables'!B:B)/LOOKUP(A898,'DMG Tables'!G:G,'DMG Tables'!H:H)</f>
        <v>56.25</v>
      </c>
      <c r="C898" s="11">
        <f>Table36[Players]*LOOKUP(Table36[Level],'DMG Tables'!A:A,'DMG Tables'!C:C)/LOOKUP(A898,'DMG Tables'!G:G,'DMG Tables'!H:H)</f>
        <v>112.5</v>
      </c>
      <c r="D898" s="11">
        <f>Table36[Players]*LOOKUP(Table36[Level],'DMG Tables'!A:A,'DMG Tables'!D:D)/LOOKUP(A898,'DMG Tables'!G:G,'DMG Tables'!H:H)</f>
        <v>168.75</v>
      </c>
      <c r="E898" s="11">
        <f>Table36[Players]*LOOKUP(Table36[Level],'DMG Tables'!A:A,'DMG Tables'!E:E)/LOOKUP(A898,'DMG Tables'!G:G,'DMG Tables'!H:H)</f>
        <v>300</v>
      </c>
    </row>
    <row r="899" spans="1:5" x14ac:dyDescent="0.3">
      <c r="A899" s="11">
        <v>898</v>
      </c>
      <c r="B899" s="11">
        <f>Table36[Players]*LOOKUP(Table36[Level],'DMG Tables'!A:A,'DMG Tables'!B:B)/LOOKUP(A899,'DMG Tables'!G:G,'DMG Tables'!H:H)</f>
        <v>56.25</v>
      </c>
      <c r="C899" s="11">
        <f>Table36[Players]*LOOKUP(Table36[Level],'DMG Tables'!A:A,'DMG Tables'!C:C)/LOOKUP(A899,'DMG Tables'!G:G,'DMG Tables'!H:H)</f>
        <v>112.5</v>
      </c>
      <c r="D899" s="11">
        <f>Table36[Players]*LOOKUP(Table36[Level],'DMG Tables'!A:A,'DMG Tables'!D:D)/LOOKUP(A899,'DMG Tables'!G:G,'DMG Tables'!H:H)</f>
        <v>168.75</v>
      </c>
      <c r="E899" s="11">
        <f>Table36[Players]*LOOKUP(Table36[Level],'DMG Tables'!A:A,'DMG Tables'!E:E)/LOOKUP(A899,'DMG Tables'!G:G,'DMG Tables'!H:H)</f>
        <v>300</v>
      </c>
    </row>
    <row r="900" spans="1:5" x14ac:dyDescent="0.3">
      <c r="A900" s="11">
        <v>899</v>
      </c>
      <c r="B900" s="11">
        <f>Table36[Players]*LOOKUP(Table36[Level],'DMG Tables'!A:A,'DMG Tables'!B:B)/LOOKUP(A900,'DMG Tables'!G:G,'DMG Tables'!H:H)</f>
        <v>56.25</v>
      </c>
      <c r="C900" s="11">
        <f>Table36[Players]*LOOKUP(Table36[Level],'DMG Tables'!A:A,'DMG Tables'!C:C)/LOOKUP(A900,'DMG Tables'!G:G,'DMG Tables'!H:H)</f>
        <v>112.5</v>
      </c>
      <c r="D900" s="11">
        <f>Table36[Players]*LOOKUP(Table36[Level],'DMG Tables'!A:A,'DMG Tables'!D:D)/LOOKUP(A900,'DMG Tables'!G:G,'DMG Tables'!H:H)</f>
        <v>168.75</v>
      </c>
      <c r="E900" s="11">
        <f>Table36[Players]*LOOKUP(Table36[Level],'DMG Tables'!A:A,'DMG Tables'!E:E)/LOOKUP(A900,'DMG Tables'!G:G,'DMG Tables'!H:H)</f>
        <v>300</v>
      </c>
    </row>
    <row r="901" spans="1:5" x14ac:dyDescent="0.3">
      <c r="A901" s="11">
        <v>900</v>
      </c>
      <c r="B901" s="11">
        <f>Table36[Players]*LOOKUP(Table36[Level],'DMG Tables'!A:A,'DMG Tables'!B:B)/LOOKUP(A901,'DMG Tables'!G:G,'DMG Tables'!H:H)</f>
        <v>56.25</v>
      </c>
      <c r="C901" s="11">
        <f>Table36[Players]*LOOKUP(Table36[Level],'DMG Tables'!A:A,'DMG Tables'!C:C)/LOOKUP(A901,'DMG Tables'!G:G,'DMG Tables'!H:H)</f>
        <v>112.5</v>
      </c>
      <c r="D901" s="11">
        <f>Table36[Players]*LOOKUP(Table36[Level],'DMG Tables'!A:A,'DMG Tables'!D:D)/LOOKUP(A901,'DMG Tables'!G:G,'DMG Tables'!H:H)</f>
        <v>168.75</v>
      </c>
      <c r="E901" s="11">
        <f>Table36[Players]*LOOKUP(Table36[Level],'DMG Tables'!A:A,'DMG Tables'!E:E)/LOOKUP(A901,'DMG Tables'!G:G,'DMG Tables'!H:H)</f>
        <v>300</v>
      </c>
    </row>
    <row r="902" spans="1:5" x14ac:dyDescent="0.3">
      <c r="A902" s="11">
        <v>901</v>
      </c>
      <c r="B902" s="11">
        <f>Table36[Players]*LOOKUP(Table36[Level],'DMG Tables'!A:A,'DMG Tables'!B:B)/LOOKUP(A902,'DMG Tables'!G:G,'DMG Tables'!H:H)</f>
        <v>56.25</v>
      </c>
      <c r="C902" s="11">
        <f>Table36[Players]*LOOKUP(Table36[Level],'DMG Tables'!A:A,'DMG Tables'!C:C)/LOOKUP(A902,'DMG Tables'!G:G,'DMG Tables'!H:H)</f>
        <v>112.5</v>
      </c>
      <c r="D902" s="11">
        <f>Table36[Players]*LOOKUP(Table36[Level],'DMG Tables'!A:A,'DMG Tables'!D:D)/LOOKUP(A902,'DMG Tables'!G:G,'DMG Tables'!H:H)</f>
        <v>168.75</v>
      </c>
      <c r="E902" s="11">
        <f>Table36[Players]*LOOKUP(Table36[Level],'DMG Tables'!A:A,'DMG Tables'!E:E)/LOOKUP(A902,'DMG Tables'!G:G,'DMG Tables'!H:H)</f>
        <v>300</v>
      </c>
    </row>
    <row r="903" spans="1:5" x14ac:dyDescent="0.3">
      <c r="A903" s="11">
        <v>902</v>
      </c>
      <c r="B903" s="11">
        <f>Table36[Players]*LOOKUP(Table36[Level],'DMG Tables'!A:A,'DMG Tables'!B:B)/LOOKUP(A903,'DMG Tables'!G:G,'DMG Tables'!H:H)</f>
        <v>56.25</v>
      </c>
      <c r="C903" s="11">
        <f>Table36[Players]*LOOKUP(Table36[Level],'DMG Tables'!A:A,'DMG Tables'!C:C)/LOOKUP(A903,'DMG Tables'!G:G,'DMG Tables'!H:H)</f>
        <v>112.5</v>
      </c>
      <c r="D903" s="11">
        <f>Table36[Players]*LOOKUP(Table36[Level],'DMG Tables'!A:A,'DMG Tables'!D:D)/LOOKUP(A903,'DMG Tables'!G:G,'DMG Tables'!H:H)</f>
        <v>168.75</v>
      </c>
      <c r="E903" s="11">
        <f>Table36[Players]*LOOKUP(Table36[Level],'DMG Tables'!A:A,'DMG Tables'!E:E)/LOOKUP(A903,'DMG Tables'!G:G,'DMG Tables'!H:H)</f>
        <v>300</v>
      </c>
    </row>
    <row r="904" spans="1:5" x14ac:dyDescent="0.3">
      <c r="A904" s="11">
        <v>903</v>
      </c>
      <c r="B904" s="11">
        <f>Table36[Players]*LOOKUP(Table36[Level],'DMG Tables'!A:A,'DMG Tables'!B:B)/LOOKUP(A904,'DMG Tables'!G:G,'DMG Tables'!H:H)</f>
        <v>56.25</v>
      </c>
      <c r="C904" s="11">
        <f>Table36[Players]*LOOKUP(Table36[Level],'DMG Tables'!A:A,'DMG Tables'!C:C)/LOOKUP(A904,'DMG Tables'!G:G,'DMG Tables'!H:H)</f>
        <v>112.5</v>
      </c>
      <c r="D904" s="11">
        <f>Table36[Players]*LOOKUP(Table36[Level],'DMG Tables'!A:A,'DMG Tables'!D:D)/LOOKUP(A904,'DMG Tables'!G:G,'DMG Tables'!H:H)</f>
        <v>168.75</v>
      </c>
      <c r="E904" s="11">
        <f>Table36[Players]*LOOKUP(Table36[Level],'DMG Tables'!A:A,'DMG Tables'!E:E)/LOOKUP(A904,'DMG Tables'!G:G,'DMG Tables'!H:H)</f>
        <v>300</v>
      </c>
    </row>
    <row r="905" spans="1:5" x14ac:dyDescent="0.3">
      <c r="A905" s="11">
        <v>904</v>
      </c>
      <c r="B905" s="11">
        <f>Table36[Players]*LOOKUP(Table36[Level],'DMG Tables'!A:A,'DMG Tables'!B:B)/LOOKUP(A905,'DMG Tables'!G:G,'DMG Tables'!H:H)</f>
        <v>56.25</v>
      </c>
      <c r="C905" s="11">
        <f>Table36[Players]*LOOKUP(Table36[Level],'DMG Tables'!A:A,'DMG Tables'!C:C)/LOOKUP(A905,'DMG Tables'!G:G,'DMG Tables'!H:H)</f>
        <v>112.5</v>
      </c>
      <c r="D905" s="11">
        <f>Table36[Players]*LOOKUP(Table36[Level],'DMG Tables'!A:A,'DMG Tables'!D:D)/LOOKUP(A905,'DMG Tables'!G:G,'DMG Tables'!H:H)</f>
        <v>168.75</v>
      </c>
      <c r="E905" s="11">
        <f>Table36[Players]*LOOKUP(Table36[Level],'DMG Tables'!A:A,'DMG Tables'!E:E)/LOOKUP(A905,'DMG Tables'!G:G,'DMG Tables'!H:H)</f>
        <v>300</v>
      </c>
    </row>
    <row r="906" spans="1:5" x14ac:dyDescent="0.3">
      <c r="A906" s="11">
        <v>905</v>
      </c>
      <c r="B906" s="11">
        <f>Table36[Players]*LOOKUP(Table36[Level],'DMG Tables'!A:A,'DMG Tables'!B:B)/LOOKUP(A906,'DMG Tables'!G:G,'DMG Tables'!H:H)</f>
        <v>56.25</v>
      </c>
      <c r="C906" s="11">
        <f>Table36[Players]*LOOKUP(Table36[Level],'DMG Tables'!A:A,'DMG Tables'!C:C)/LOOKUP(A906,'DMG Tables'!G:G,'DMG Tables'!H:H)</f>
        <v>112.5</v>
      </c>
      <c r="D906" s="11">
        <f>Table36[Players]*LOOKUP(Table36[Level],'DMG Tables'!A:A,'DMG Tables'!D:D)/LOOKUP(A906,'DMG Tables'!G:G,'DMG Tables'!H:H)</f>
        <v>168.75</v>
      </c>
      <c r="E906" s="11">
        <f>Table36[Players]*LOOKUP(Table36[Level],'DMG Tables'!A:A,'DMG Tables'!E:E)/LOOKUP(A906,'DMG Tables'!G:G,'DMG Tables'!H:H)</f>
        <v>300</v>
      </c>
    </row>
    <row r="907" spans="1:5" x14ac:dyDescent="0.3">
      <c r="A907" s="11">
        <v>906</v>
      </c>
      <c r="B907" s="11">
        <f>Table36[Players]*LOOKUP(Table36[Level],'DMG Tables'!A:A,'DMG Tables'!B:B)/LOOKUP(A907,'DMG Tables'!G:G,'DMG Tables'!H:H)</f>
        <v>56.25</v>
      </c>
      <c r="C907" s="11">
        <f>Table36[Players]*LOOKUP(Table36[Level],'DMG Tables'!A:A,'DMG Tables'!C:C)/LOOKUP(A907,'DMG Tables'!G:G,'DMG Tables'!H:H)</f>
        <v>112.5</v>
      </c>
      <c r="D907" s="11">
        <f>Table36[Players]*LOOKUP(Table36[Level],'DMG Tables'!A:A,'DMG Tables'!D:D)/LOOKUP(A907,'DMG Tables'!G:G,'DMG Tables'!H:H)</f>
        <v>168.75</v>
      </c>
      <c r="E907" s="11">
        <f>Table36[Players]*LOOKUP(Table36[Level],'DMG Tables'!A:A,'DMG Tables'!E:E)/LOOKUP(A907,'DMG Tables'!G:G,'DMG Tables'!H:H)</f>
        <v>300</v>
      </c>
    </row>
    <row r="908" spans="1:5" x14ac:dyDescent="0.3">
      <c r="A908" s="11">
        <v>907</v>
      </c>
      <c r="B908" s="11">
        <f>Table36[Players]*LOOKUP(Table36[Level],'DMG Tables'!A:A,'DMG Tables'!B:B)/LOOKUP(A908,'DMG Tables'!G:G,'DMG Tables'!H:H)</f>
        <v>56.25</v>
      </c>
      <c r="C908" s="11">
        <f>Table36[Players]*LOOKUP(Table36[Level],'DMG Tables'!A:A,'DMG Tables'!C:C)/LOOKUP(A908,'DMG Tables'!G:G,'DMG Tables'!H:H)</f>
        <v>112.5</v>
      </c>
      <c r="D908" s="11">
        <f>Table36[Players]*LOOKUP(Table36[Level],'DMG Tables'!A:A,'DMG Tables'!D:D)/LOOKUP(A908,'DMG Tables'!G:G,'DMG Tables'!H:H)</f>
        <v>168.75</v>
      </c>
      <c r="E908" s="11">
        <f>Table36[Players]*LOOKUP(Table36[Level],'DMG Tables'!A:A,'DMG Tables'!E:E)/LOOKUP(A908,'DMG Tables'!G:G,'DMG Tables'!H:H)</f>
        <v>300</v>
      </c>
    </row>
    <row r="909" spans="1:5" x14ac:dyDescent="0.3">
      <c r="A909" s="11">
        <v>908</v>
      </c>
      <c r="B909" s="11">
        <f>Table36[Players]*LOOKUP(Table36[Level],'DMG Tables'!A:A,'DMG Tables'!B:B)/LOOKUP(A909,'DMG Tables'!G:G,'DMG Tables'!H:H)</f>
        <v>56.25</v>
      </c>
      <c r="C909" s="11">
        <f>Table36[Players]*LOOKUP(Table36[Level],'DMG Tables'!A:A,'DMG Tables'!C:C)/LOOKUP(A909,'DMG Tables'!G:G,'DMG Tables'!H:H)</f>
        <v>112.5</v>
      </c>
      <c r="D909" s="11">
        <f>Table36[Players]*LOOKUP(Table36[Level],'DMG Tables'!A:A,'DMG Tables'!D:D)/LOOKUP(A909,'DMG Tables'!G:G,'DMG Tables'!H:H)</f>
        <v>168.75</v>
      </c>
      <c r="E909" s="11">
        <f>Table36[Players]*LOOKUP(Table36[Level],'DMG Tables'!A:A,'DMG Tables'!E:E)/LOOKUP(A909,'DMG Tables'!G:G,'DMG Tables'!H:H)</f>
        <v>300</v>
      </c>
    </row>
    <row r="910" spans="1:5" x14ac:dyDescent="0.3">
      <c r="A910" s="11">
        <v>909</v>
      </c>
      <c r="B910" s="11">
        <f>Table36[Players]*LOOKUP(Table36[Level],'DMG Tables'!A:A,'DMG Tables'!B:B)/LOOKUP(A910,'DMG Tables'!G:G,'DMG Tables'!H:H)</f>
        <v>56.25</v>
      </c>
      <c r="C910" s="11">
        <f>Table36[Players]*LOOKUP(Table36[Level],'DMG Tables'!A:A,'DMG Tables'!C:C)/LOOKUP(A910,'DMG Tables'!G:G,'DMG Tables'!H:H)</f>
        <v>112.5</v>
      </c>
      <c r="D910" s="11">
        <f>Table36[Players]*LOOKUP(Table36[Level],'DMG Tables'!A:A,'DMG Tables'!D:D)/LOOKUP(A910,'DMG Tables'!G:G,'DMG Tables'!H:H)</f>
        <v>168.75</v>
      </c>
      <c r="E910" s="11">
        <f>Table36[Players]*LOOKUP(Table36[Level],'DMG Tables'!A:A,'DMG Tables'!E:E)/LOOKUP(A910,'DMG Tables'!G:G,'DMG Tables'!H:H)</f>
        <v>300</v>
      </c>
    </row>
    <row r="911" spans="1:5" x14ac:dyDescent="0.3">
      <c r="A911" s="11">
        <v>910</v>
      </c>
      <c r="B911" s="11">
        <f>Table36[Players]*LOOKUP(Table36[Level],'DMG Tables'!A:A,'DMG Tables'!B:B)/LOOKUP(A911,'DMG Tables'!G:G,'DMG Tables'!H:H)</f>
        <v>56.25</v>
      </c>
      <c r="C911" s="11">
        <f>Table36[Players]*LOOKUP(Table36[Level],'DMG Tables'!A:A,'DMG Tables'!C:C)/LOOKUP(A911,'DMG Tables'!G:G,'DMG Tables'!H:H)</f>
        <v>112.5</v>
      </c>
      <c r="D911" s="11">
        <f>Table36[Players]*LOOKUP(Table36[Level],'DMG Tables'!A:A,'DMG Tables'!D:D)/LOOKUP(A911,'DMG Tables'!G:G,'DMG Tables'!H:H)</f>
        <v>168.75</v>
      </c>
      <c r="E911" s="11">
        <f>Table36[Players]*LOOKUP(Table36[Level],'DMG Tables'!A:A,'DMG Tables'!E:E)/LOOKUP(A911,'DMG Tables'!G:G,'DMG Tables'!H:H)</f>
        <v>300</v>
      </c>
    </row>
    <row r="912" spans="1:5" x14ac:dyDescent="0.3">
      <c r="A912" s="11">
        <v>911</v>
      </c>
      <c r="B912" s="11">
        <f>Table36[Players]*LOOKUP(Table36[Level],'DMG Tables'!A:A,'DMG Tables'!B:B)/LOOKUP(A912,'DMG Tables'!G:G,'DMG Tables'!H:H)</f>
        <v>56.25</v>
      </c>
      <c r="C912" s="11">
        <f>Table36[Players]*LOOKUP(Table36[Level],'DMG Tables'!A:A,'DMG Tables'!C:C)/LOOKUP(A912,'DMG Tables'!G:G,'DMG Tables'!H:H)</f>
        <v>112.5</v>
      </c>
      <c r="D912" s="11">
        <f>Table36[Players]*LOOKUP(Table36[Level],'DMG Tables'!A:A,'DMG Tables'!D:D)/LOOKUP(A912,'DMG Tables'!G:G,'DMG Tables'!H:H)</f>
        <v>168.75</v>
      </c>
      <c r="E912" s="11">
        <f>Table36[Players]*LOOKUP(Table36[Level],'DMG Tables'!A:A,'DMG Tables'!E:E)/LOOKUP(A912,'DMG Tables'!G:G,'DMG Tables'!H:H)</f>
        <v>300</v>
      </c>
    </row>
    <row r="913" spans="1:5" x14ac:dyDescent="0.3">
      <c r="A913" s="11">
        <v>912</v>
      </c>
      <c r="B913" s="11">
        <f>Table36[Players]*LOOKUP(Table36[Level],'DMG Tables'!A:A,'DMG Tables'!B:B)/LOOKUP(A913,'DMG Tables'!G:G,'DMG Tables'!H:H)</f>
        <v>56.25</v>
      </c>
      <c r="C913" s="11">
        <f>Table36[Players]*LOOKUP(Table36[Level],'DMG Tables'!A:A,'DMG Tables'!C:C)/LOOKUP(A913,'DMG Tables'!G:G,'DMG Tables'!H:H)</f>
        <v>112.5</v>
      </c>
      <c r="D913" s="11">
        <f>Table36[Players]*LOOKUP(Table36[Level],'DMG Tables'!A:A,'DMG Tables'!D:D)/LOOKUP(A913,'DMG Tables'!G:G,'DMG Tables'!H:H)</f>
        <v>168.75</v>
      </c>
      <c r="E913" s="11">
        <f>Table36[Players]*LOOKUP(Table36[Level],'DMG Tables'!A:A,'DMG Tables'!E:E)/LOOKUP(A913,'DMG Tables'!G:G,'DMG Tables'!H:H)</f>
        <v>300</v>
      </c>
    </row>
    <row r="914" spans="1:5" x14ac:dyDescent="0.3">
      <c r="A914" s="11">
        <v>913</v>
      </c>
      <c r="B914" s="11">
        <f>Table36[Players]*LOOKUP(Table36[Level],'DMG Tables'!A:A,'DMG Tables'!B:B)/LOOKUP(A914,'DMG Tables'!G:G,'DMG Tables'!H:H)</f>
        <v>56.25</v>
      </c>
      <c r="C914" s="11">
        <f>Table36[Players]*LOOKUP(Table36[Level],'DMG Tables'!A:A,'DMG Tables'!C:C)/LOOKUP(A914,'DMG Tables'!G:G,'DMG Tables'!H:H)</f>
        <v>112.5</v>
      </c>
      <c r="D914" s="11">
        <f>Table36[Players]*LOOKUP(Table36[Level],'DMG Tables'!A:A,'DMG Tables'!D:D)/LOOKUP(A914,'DMG Tables'!G:G,'DMG Tables'!H:H)</f>
        <v>168.75</v>
      </c>
      <c r="E914" s="11">
        <f>Table36[Players]*LOOKUP(Table36[Level],'DMG Tables'!A:A,'DMG Tables'!E:E)/LOOKUP(A914,'DMG Tables'!G:G,'DMG Tables'!H:H)</f>
        <v>300</v>
      </c>
    </row>
    <row r="915" spans="1:5" x14ac:dyDescent="0.3">
      <c r="A915" s="11">
        <v>914</v>
      </c>
      <c r="B915" s="11">
        <f>Table36[Players]*LOOKUP(Table36[Level],'DMG Tables'!A:A,'DMG Tables'!B:B)/LOOKUP(A915,'DMG Tables'!G:G,'DMG Tables'!H:H)</f>
        <v>56.25</v>
      </c>
      <c r="C915" s="11">
        <f>Table36[Players]*LOOKUP(Table36[Level],'DMG Tables'!A:A,'DMG Tables'!C:C)/LOOKUP(A915,'DMG Tables'!G:G,'DMG Tables'!H:H)</f>
        <v>112.5</v>
      </c>
      <c r="D915" s="11">
        <f>Table36[Players]*LOOKUP(Table36[Level],'DMG Tables'!A:A,'DMG Tables'!D:D)/LOOKUP(A915,'DMG Tables'!G:G,'DMG Tables'!H:H)</f>
        <v>168.75</v>
      </c>
      <c r="E915" s="11">
        <f>Table36[Players]*LOOKUP(Table36[Level],'DMG Tables'!A:A,'DMG Tables'!E:E)/LOOKUP(A915,'DMG Tables'!G:G,'DMG Tables'!H:H)</f>
        <v>300</v>
      </c>
    </row>
    <row r="916" spans="1:5" x14ac:dyDescent="0.3">
      <c r="A916" s="11">
        <v>915</v>
      </c>
      <c r="B916" s="11">
        <f>Table36[Players]*LOOKUP(Table36[Level],'DMG Tables'!A:A,'DMG Tables'!B:B)/LOOKUP(A916,'DMG Tables'!G:G,'DMG Tables'!H:H)</f>
        <v>56.25</v>
      </c>
      <c r="C916" s="11">
        <f>Table36[Players]*LOOKUP(Table36[Level],'DMG Tables'!A:A,'DMG Tables'!C:C)/LOOKUP(A916,'DMG Tables'!G:G,'DMG Tables'!H:H)</f>
        <v>112.5</v>
      </c>
      <c r="D916" s="11">
        <f>Table36[Players]*LOOKUP(Table36[Level],'DMG Tables'!A:A,'DMG Tables'!D:D)/LOOKUP(A916,'DMG Tables'!G:G,'DMG Tables'!H:H)</f>
        <v>168.75</v>
      </c>
      <c r="E916" s="11">
        <f>Table36[Players]*LOOKUP(Table36[Level],'DMG Tables'!A:A,'DMG Tables'!E:E)/LOOKUP(A916,'DMG Tables'!G:G,'DMG Tables'!H:H)</f>
        <v>300</v>
      </c>
    </row>
    <row r="917" spans="1:5" x14ac:dyDescent="0.3">
      <c r="A917" s="11">
        <v>916</v>
      </c>
      <c r="B917" s="11">
        <f>Table36[Players]*LOOKUP(Table36[Level],'DMG Tables'!A:A,'DMG Tables'!B:B)/LOOKUP(A917,'DMG Tables'!G:G,'DMG Tables'!H:H)</f>
        <v>56.25</v>
      </c>
      <c r="C917" s="11">
        <f>Table36[Players]*LOOKUP(Table36[Level],'DMG Tables'!A:A,'DMG Tables'!C:C)/LOOKUP(A917,'DMG Tables'!G:G,'DMG Tables'!H:H)</f>
        <v>112.5</v>
      </c>
      <c r="D917" s="11">
        <f>Table36[Players]*LOOKUP(Table36[Level],'DMG Tables'!A:A,'DMG Tables'!D:D)/LOOKUP(A917,'DMG Tables'!G:G,'DMG Tables'!H:H)</f>
        <v>168.75</v>
      </c>
      <c r="E917" s="11">
        <f>Table36[Players]*LOOKUP(Table36[Level],'DMG Tables'!A:A,'DMG Tables'!E:E)/LOOKUP(A917,'DMG Tables'!G:G,'DMG Tables'!H:H)</f>
        <v>300</v>
      </c>
    </row>
    <row r="918" spans="1:5" x14ac:dyDescent="0.3">
      <c r="A918" s="11">
        <v>917</v>
      </c>
      <c r="B918" s="11">
        <f>Table36[Players]*LOOKUP(Table36[Level],'DMG Tables'!A:A,'DMG Tables'!B:B)/LOOKUP(A918,'DMG Tables'!G:G,'DMG Tables'!H:H)</f>
        <v>56.25</v>
      </c>
      <c r="C918" s="11">
        <f>Table36[Players]*LOOKUP(Table36[Level],'DMG Tables'!A:A,'DMG Tables'!C:C)/LOOKUP(A918,'DMG Tables'!G:G,'DMG Tables'!H:H)</f>
        <v>112.5</v>
      </c>
      <c r="D918" s="11">
        <f>Table36[Players]*LOOKUP(Table36[Level],'DMG Tables'!A:A,'DMG Tables'!D:D)/LOOKUP(A918,'DMG Tables'!G:G,'DMG Tables'!H:H)</f>
        <v>168.75</v>
      </c>
      <c r="E918" s="11">
        <f>Table36[Players]*LOOKUP(Table36[Level],'DMG Tables'!A:A,'DMG Tables'!E:E)/LOOKUP(A918,'DMG Tables'!G:G,'DMG Tables'!H:H)</f>
        <v>300</v>
      </c>
    </row>
    <row r="919" spans="1:5" x14ac:dyDescent="0.3">
      <c r="A919" s="11">
        <v>918</v>
      </c>
      <c r="B919" s="11">
        <f>Table36[Players]*LOOKUP(Table36[Level],'DMG Tables'!A:A,'DMG Tables'!B:B)/LOOKUP(A919,'DMG Tables'!G:G,'DMG Tables'!H:H)</f>
        <v>56.25</v>
      </c>
      <c r="C919" s="11">
        <f>Table36[Players]*LOOKUP(Table36[Level],'DMG Tables'!A:A,'DMG Tables'!C:C)/LOOKUP(A919,'DMG Tables'!G:G,'DMG Tables'!H:H)</f>
        <v>112.5</v>
      </c>
      <c r="D919" s="11">
        <f>Table36[Players]*LOOKUP(Table36[Level],'DMG Tables'!A:A,'DMG Tables'!D:D)/LOOKUP(A919,'DMG Tables'!G:G,'DMG Tables'!H:H)</f>
        <v>168.75</v>
      </c>
      <c r="E919" s="11">
        <f>Table36[Players]*LOOKUP(Table36[Level],'DMG Tables'!A:A,'DMG Tables'!E:E)/LOOKUP(A919,'DMG Tables'!G:G,'DMG Tables'!H:H)</f>
        <v>300</v>
      </c>
    </row>
    <row r="920" spans="1:5" x14ac:dyDescent="0.3">
      <c r="A920" s="11">
        <v>919</v>
      </c>
      <c r="B920" s="11">
        <f>Table36[Players]*LOOKUP(Table36[Level],'DMG Tables'!A:A,'DMG Tables'!B:B)/LOOKUP(A920,'DMG Tables'!G:G,'DMG Tables'!H:H)</f>
        <v>56.25</v>
      </c>
      <c r="C920" s="11">
        <f>Table36[Players]*LOOKUP(Table36[Level],'DMG Tables'!A:A,'DMG Tables'!C:C)/LOOKUP(A920,'DMG Tables'!G:G,'DMG Tables'!H:H)</f>
        <v>112.5</v>
      </c>
      <c r="D920" s="11">
        <f>Table36[Players]*LOOKUP(Table36[Level],'DMG Tables'!A:A,'DMG Tables'!D:D)/LOOKUP(A920,'DMG Tables'!G:G,'DMG Tables'!H:H)</f>
        <v>168.75</v>
      </c>
      <c r="E920" s="11">
        <f>Table36[Players]*LOOKUP(Table36[Level],'DMG Tables'!A:A,'DMG Tables'!E:E)/LOOKUP(A920,'DMG Tables'!G:G,'DMG Tables'!H:H)</f>
        <v>300</v>
      </c>
    </row>
    <row r="921" spans="1:5" x14ac:dyDescent="0.3">
      <c r="A921" s="11">
        <v>920</v>
      </c>
      <c r="B921" s="11">
        <f>Table36[Players]*LOOKUP(Table36[Level],'DMG Tables'!A:A,'DMG Tables'!B:B)/LOOKUP(A921,'DMG Tables'!G:G,'DMG Tables'!H:H)</f>
        <v>56.25</v>
      </c>
      <c r="C921" s="11">
        <f>Table36[Players]*LOOKUP(Table36[Level],'DMG Tables'!A:A,'DMG Tables'!C:C)/LOOKUP(A921,'DMG Tables'!G:G,'DMG Tables'!H:H)</f>
        <v>112.5</v>
      </c>
      <c r="D921" s="11">
        <f>Table36[Players]*LOOKUP(Table36[Level],'DMG Tables'!A:A,'DMG Tables'!D:D)/LOOKUP(A921,'DMG Tables'!G:G,'DMG Tables'!H:H)</f>
        <v>168.75</v>
      </c>
      <c r="E921" s="11">
        <f>Table36[Players]*LOOKUP(Table36[Level],'DMG Tables'!A:A,'DMG Tables'!E:E)/LOOKUP(A921,'DMG Tables'!G:G,'DMG Tables'!H:H)</f>
        <v>300</v>
      </c>
    </row>
    <row r="922" spans="1:5" x14ac:dyDescent="0.3">
      <c r="A922" s="11">
        <v>921</v>
      </c>
      <c r="B922" s="11">
        <f>Table36[Players]*LOOKUP(Table36[Level],'DMG Tables'!A:A,'DMG Tables'!B:B)/LOOKUP(A922,'DMG Tables'!G:G,'DMG Tables'!H:H)</f>
        <v>56.25</v>
      </c>
      <c r="C922" s="11">
        <f>Table36[Players]*LOOKUP(Table36[Level],'DMG Tables'!A:A,'DMG Tables'!C:C)/LOOKUP(A922,'DMG Tables'!G:G,'DMG Tables'!H:H)</f>
        <v>112.5</v>
      </c>
      <c r="D922" s="11">
        <f>Table36[Players]*LOOKUP(Table36[Level],'DMG Tables'!A:A,'DMG Tables'!D:D)/LOOKUP(A922,'DMG Tables'!G:G,'DMG Tables'!H:H)</f>
        <v>168.75</v>
      </c>
      <c r="E922" s="11">
        <f>Table36[Players]*LOOKUP(Table36[Level],'DMG Tables'!A:A,'DMG Tables'!E:E)/LOOKUP(A922,'DMG Tables'!G:G,'DMG Tables'!H:H)</f>
        <v>300</v>
      </c>
    </row>
    <row r="923" spans="1:5" x14ac:dyDescent="0.3">
      <c r="A923" s="11">
        <v>922</v>
      </c>
      <c r="B923" s="11">
        <f>Table36[Players]*LOOKUP(Table36[Level],'DMG Tables'!A:A,'DMG Tables'!B:B)/LOOKUP(A923,'DMG Tables'!G:G,'DMG Tables'!H:H)</f>
        <v>56.25</v>
      </c>
      <c r="C923" s="11">
        <f>Table36[Players]*LOOKUP(Table36[Level],'DMG Tables'!A:A,'DMG Tables'!C:C)/LOOKUP(A923,'DMG Tables'!G:G,'DMG Tables'!H:H)</f>
        <v>112.5</v>
      </c>
      <c r="D923" s="11">
        <f>Table36[Players]*LOOKUP(Table36[Level],'DMG Tables'!A:A,'DMG Tables'!D:D)/LOOKUP(A923,'DMG Tables'!G:G,'DMG Tables'!H:H)</f>
        <v>168.75</v>
      </c>
      <c r="E923" s="11">
        <f>Table36[Players]*LOOKUP(Table36[Level],'DMG Tables'!A:A,'DMG Tables'!E:E)/LOOKUP(A923,'DMG Tables'!G:G,'DMG Tables'!H:H)</f>
        <v>300</v>
      </c>
    </row>
    <row r="924" spans="1:5" x14ac:dyDescent="0.3">
      <c r="A924" s="11">
        <v>923</v>
      </c>
      <c r="B924" s="11">
        <f>Table36[Players]*LOOKUP(Table36[Level],'DMG Tables'!A:A,'DMG Tables'!B:B)/LOOKUP(A924,'DMG Tables'!G:G,'DMG Tables'!H:H)</f>
        <v>56.25</v>
      </c>
      <c r="C924" s="11">
        <f>Table36[Players]*LOOKUP(Table36[Level],'DMG Tables'!A:A,'DMG Tables'!C:C)/LOOKUP(A924,'DMG Tables'!G:G,'DMG Tables'!H:H)</f>
        <v>112.5</v>
      </c>
      <c r="D924" s="11">
        <f>Table36[Players]*LOOKUP(Table36[Level],'DMG Tables'!A:A,'DMG Tables'!D:D)/LOOKUP(A924,'DMG Tables'!G:G,'DMG Tables'!H:H)</f>
        <v>168.75</v>
      </c>
      <c r="E924" s="11">
        <f>Table36[Players]*LOOKUP(Table36[Level],'DMG Tables'!A:A,'DMG Tables'!E:E)/LOOKUP(A924,'DMG Tables'!G:G,'DMG Tables'!H:H)</f>
        <v>300</v>
      </c>
    </row>
    <row r="925" spans="1:5" x14ac:dyDescent="0.3">
      <c r="A925" s="11">
        <v>924</v>
      </c>
      <c r="B925" s="11">
        <f>Table36[Players]*LOOKUP(Table36[Level],'DMG Tables'!A:A,'DMG Tables'!B:B)/LOOKUP(A925,'DMG Tables'!G:G,'DMG Tables'!H:H)</f>
        <v>56.25</v>
      </c>
      <c r="C925" s="11">
        <f>Table36[Players]*LOOKUP(Table36[Level],'DMG Tables'!A:A,'DMG Tables'!C:C)/LOOKUP(A925,'DMG Tables'!G:G,'DMG Tables'!H:H)</f>
        <v>112.5</v>
      </c>
      <c r="D925" s="11">
        <f>Table36[Players]*LOOKUP(Table36[Level],'DMG Tables'!A:A,'DMG Tables'!D:D)/LOOKUP(A925,'DMG Tables'!G:G,'DMG Tables'!H:H)</f>
        <v>168.75</v>
      </c>
      <c r="E925" s="11">
        <f>Table36[Players]*LOOKUP(Table36[Level],'DMG Tables'!A:A,'DMG Tables'!E:E)/LOOKUP(A925,'DMG Tables'!G:G,'DMG Tables'!H:H)</f>
        <v>300</v>
      </c>
    </row>
    <row r="926" spans="1:5" x14ac:dyDescent="0.3">
      <c r="A926" s="11">
        <v>925</v>
      </c>
      <c r="B926" s="11">
        <f>Table36[Players]*LOOKUP(Table36[Level],'DMG Tables'!A:A,'DMG Tables'!B:B)/LOOKUP(A926,'DMG Tables'!G:G,'DMG Tables'!H:H)</f>
        <v>56.25</v>
      </c>
      <c r="C926" s="11">
        <f>Table36[Players]*LOOKUP(Table36[Level],'DMG Tables'!A:A,'DMG Tables'!C:C)/LOOKUP(A926,'DMG Tables'!G:G,'DMG Tables'!H:H)</f>
        <v>112.5</v>
      </c>
      <c r="D926" s="11">
        <f>Table36[Players]*LOOKUP(Table36[Level],'DMG Tables'!A:A,'DMG Tables'!D:D)/LOOKUP(A926,'DMG Tables'!G:G,'DMG Tables'!H:H)</f>
        <v>168.75</v>
      </c>
      <c r="E926" s="11">
        <f>Table36[Players]*LOOKUP(Table36[Level],'DMG Tables'!A:A,'DMG Tables'!E:E)/LOOKUP(A926,'DMG Tables'!G:G,'DMG Tables'!H:H)</f>
        <v>300</v>
      </c>
    </row>
    <row r="927" spans="1:5" x14ac:dyDescent="0.3">
      <c r="A927" s="11">
        <v>926</v>
      </c>
      <c r="B927" s="11">
        <f>Table36[Players]*LOOKUP(Table36[Level],'DMG Tables'!A:A,'DMG Tables'!B:B)/LOOKUP(A927,'DMG Tables'!G:G,'DMG Tables'!H:H)</f>
        <v>56.25</v>
      </c>
      <c r="C927" s="11">
        <f>Table36[Players]*LOOKUP(Table36[Level],'DMG Tables'!A:A,'DMG Tables'!C:C)/LOOKUP(A927,'DMG Tables'!G:G,'DMG Tables'!H:H)</f>
        <v>112.5</v>
      </c>
      <c r="D927" s="11">
        <f>Table36[Players]*LOOKUP(Table36[Level],'DMG Tables'!A:A,'DMG Tables'!D:D)/LOOKUP(A927,'DMG Tables'!G:G,'DMG Tables'!H:H)</f>
        <v>168.75</v>
      </c>
      <c r="E927" s="11">
        <f>Table36[Players]*LOOKUP(Table36[Level],'DMG Tables'!A:A,'DMG Tables'!E:E)/LOOKUP(A927,'DMG Tables'!G:G,'DMG Tables'!H:H)</f>
        <v>300</v>
      </c>
    </row>
    <row r="928" spans="1:5" x14ac:dyDescent="0.3">
      <c r="A928" s="11">
        <v>927</v>
      </c>
      <c r="B928" s="11">
        <f>Table36[Players]*LOOKUP(Table36[Level],'DMG Tables'!A:A,'DMG Tables'!B:B)/LOOKUP(A928,'DMG Tables'!G:G,'DMG Tables'!H:H)</f>
        <v>56.25</v>
      </c>
      <c r="C928" s="11">
        <f>Table36[Players]*LOOKUP(Table36[Level],'DMG Tables'!A:A,'DMG Tables'!C:C)/LOOKUP(A928,'DMG Tables'!G:G,'DMG Tables'!H:H)</f>
        <v>112.5</v>
      </c>
      <c r="D928" s="11">
        <f>Table36[Players]*LOOKUP(Table36[Level],'DMG Tables'!A:A,'DMG Tables'!D:D)/LOOKUP(A928,'DMG Tables'!G:G,'DMG Tables'!H:H)</f>
        <v>168.75</v>
      </c>
      <c r="E928" s="11">
        <f>Table36[Players]*LOOKUP(Table36[Level],'DMG Tables'!A:A,'DMG Tables'!E:E)/LOOKUP(A928,'DMG Tables'!G:G,'DMG Tables'!H:H)</f>
        <v>300</v>
      </c>
    </row>
    <row r="929" spans="1:5" x14ac:dyDescent="0.3">
      <c r="A929" s="11">
        <v>928</v>
      </c>
      <c r="B929" s="11">
        <f>Table36[Players]*LOOKUP(Table36[Level],'DMG Tables'!A:A,'DMG Tables'!B:B)/LOOKUP(A929,'DMG Tables'!G:G,'DMG Tables'!H:H)</f>
        <v>56.25</v>
      </c>
      <c r="C929" s="11">
        <f>Table36[Players]*LOOKUP(Table36[Level],'DMG Tables'!A:A,'DMG Tables'!C:C)/LOOKUP(A929,'DMG Tables'!G:G,'DMG Tables'!H:H)</f>
        <v>112.5</v>
      </c>
      <c r="D929" s="11">
        <f>Table36[Players]*LOOKUP(Table36[Level],'DMG Tables'!A:A,'DMG Tables'!D:D)/LOOKUP(A929,'DMG Tables'!G:G,'DMG Tables'!H:H)</f>
        <v>168.75</v>
      </c>
      <c r="E929" s="11">
        <f>Table36[Players]*LOOKUP(Table36[Level],'DMG Tables'!A:A,'DMG Tables'!E:E)/LOOKUP(A929,'DMG Tables'!G:G,'DMG Tables'!H:H)</f>
        <v>300</v>
      </c>
    </row>
    <row r="930" spans="1:5" x14ac:dyDescent="0.3">
      <c r="A930" s="11">
        <v>929</v>
      </c>
      <c r="B930" s="11">
        <f>Table36[Players]*LOOKUP(Table36[Level],'DMG Tables'!A:A,'DMG Tables'!B:B)/LOOKUP(A930,'DMG Tables'!G:G,'DMG Tables'!H:H)</f>
        <v>56.25</v>
      </c>
      <c r="C930" s="11">
        <f>Table36[Players]*LOOKUP(Table36[Level],'DMG Tables'!A:A,'DMG Tables'!C:C)/LOOKUP(A930,'DMG Tables'!G:G,'DMG Tables'!H:H)</f>
        <v>112.5</v>
      </c>
      <c r="D930" s="11">
        <f>Table36[Players]*LOOKUP(Table36[Level],'DMG Tables'!A:A,'DMG Tables'!D:D)/LOOKUP(A930,'DMG Tables'!G:G,'DMG Tables'!H:H)</f>
        <v>168.75</v>
      </c>
      <c r="E930" s="11">
        <f>Table36[Players]*LOOKUP(Table36[Level],'DMG Tables'!A:A,'DMG Tables'!E:E)/LOOKUP(A930,'DMG Tables'!G:G,'DMG Tables'!H:H)</f>
        <v>300</v>
      </c>
    </row>
    <row r="931" spans="1:5" x14ac:dyDescent="0.3">
      <c r="A931" s="11">
        <v>930</v>
      </c>
      <c r="B931" s="11">
        <f>Table36[Players]*LOOKUP(Table36[Level],'DMG Tables'!A:A,'DMG Tables'!B:B)/LOOKUP(A931,'DMG Tables'!G:G,'DMG Tables'!H:H)</f>
        <v>56.25</v>
      </c>
      <c r="C931" s="11">
        <f>Table36[Players]*LOOKUP(Table36[Level],'DMG Tables'!A:A,'DMG Tables'!C:C)/LOOKUP(A931,'DMG Tables'!G:G,'DMG Tables'!H:H)</f>
        <v>112.5</v>
      </c>
      <c r="D931" s="11">
        <f>Table36[Players]*LOOKUP(Table36[Level],'DMG Tables'!A:A,'DMG Tables'!D:D)/LOOKUP(A931,'DMG Tables'!G:G,'DMG Tables'!H:H)</f>
        <v>168.75</v>
      </c>
      <c r="E931" s="11">
        <f>Table36[Players]*LOOKUP(Table36[Level],'DMG Tables'!A:A,'DMG Tables'!E:E)/LOOKUP(A931,'DMG Tables'!G:G,'DMG Tables'!H:H)</f>
        <v>300</v>
      </c>
    </row>
    <row r="932" spans="1:5" x14ac:dyDescent="0.3">
      <c r="A932" s="11">
        <v>931</v>
      </c>
      <c r="B932" s="11">
        <f>Table36[Players]*LOOKUP(Table36[Level],'DMG Tables'!A:A,'DMG Tables'!B:B)/LOOKUP(A932,'DMG Tables'!G:G,'DMG Tables'!H:H)</f>
        <v>56.25</v>
      </c>
      <c r="C932" s="11">
        <f>Table36[Players]*LOOKUP(Table36[Level],'DMG Tables'!A:A,'DMG Tables'!C:C)/LOOKUP(A932,'DMG Tables'!G:G,'DMG Tables'!H:H)</f>
        <v>112.5</v>
      </c>
      <c r="D932" s="11">
        <f>Table36[Players]*LOOKUP(Table36[Level],'DMG Tables'!A:A,'DMG Tables'!D:D)/LOOKUP(A932,'DMG Tables'!G:G,'DMG Tables'!H:H)</f>
        <v>168.75</v>
      </c>
      <c r="E932" s="11">
        <f>Table36[Players]*LOOKUP(Table36[Level],'DMG Tables'!A:A,'DMG Tables'!E:E)/LOOKUP(A932,'DMG Tables'!G:G,'DMG Tables'!H:H)</f>
        <v>300</v>
      </c>
    </row>
    <row r="933" spans="1:5" x14ac:dyDescent="0.3">
      <c r="A933" s="11">
        <v>932</v>
      </c>
      <c r="B933" s="11">
        <f>Table36[Players]*LOOKUP(Table36[Level],'DMG Tables'!A:A,'DMG Tables'!B:B)/LOOKUP(A933,'DMG Tables'!G:G,'DMG Tables'!H:H)</f>
        <v>56.25</v>
      </c>
      <c r="C933" s="11">
        <f>Table36[Players]*LOOKUP(Table36[Level],'DMG Tables'!A:A,'DMG Tables'!C:C)/LOOKUP(A933,'DMG Tables'!G:G,'DMG Tables'!H:H)</f>
        <v>112.5</v>
      </c>
      <c r="D933" s="11">
        <f>Table36[Players]*LOOKUP(Table36[Level],'DMG Tables'!A:A,'DMG Tables'!D:D)/LOOKUP(A933,'DMG Tables'!G:G,'DMG Tables'!H:H)</f>
        <v>168.75</v>
      </c>
      <c r="E933" s="11">
        <f>Table36[Players]*LOOKUP(Table36[Level],'DMG Tables'!A:A,'DMG Tables'!E:E)/LOOKUP(A933,'DMG Tables'!G:G,'DMG Tables'!H:H)</f>
        <v>300</v>
      </c>
    </row>
    <row r="934" spans="1:5" x14ac:dyDescent="0.3">
      <c r="A934" s="11">
        <v>933</v>
      </c>
      <c r="B934" s="11">
        <f>Table36[Players]*LOOKUP(Table36[Level],'DMG Tables'!A:A,'DMG Tables'!B:B)/LOOKUP(A934,'DMG Tables'!G:G,'DMG Tables'!H:H)</f>
        <v>56.25</v>
      </c>
      <c r="C934" s="11">
        <f>Table36[Players]*LOOKUP(Table36[Level],'DMG Tables'!A:A,'DMG Tables'!C:C)/LOOKUP(A934,'DMG Tables'!G:G,'DMG Tables'!H:H)</f>
        <v>112.5</v>
      </c>
      <c r="D934" s="11">
        <f>Table36[Players]*LOOKUP(Table36[Level],'DMG Tables'!A:A,'DMG Tables'!D:D)/LOOKUP(A934,'DMG Tables'!G:G,'DMG Tables'!H:H)</f>
        <v>168.75</v>
      </c>
      <c r="E934" s="11">
        <f>Table36[Players]*LOOKUP(Table36[Level],'DMG Tables'!A:A,'DMG Tables'!E:E)/LOOKUP(A934,'DMG Tables'!G:G,'DMG Tables'!H:H)</f>
        <v>300</v>
      </c>
    </row>
    <row r="935" spans="1:5" x14ac:dyDescent="0.3">
      <c r="A935" s="11">
        <v>934</v>
      </c>
      <c r="B935" s="11">
        <f>Table36[Players]*LOOKUP(Table36[Level],'DMG Tables'!A:A,'DMG Tables'!B:B)/LOOKUP(A935,'DMG Tables'!G:G,'DMG Tables'!H:H)</f>
        <v>56.25</v>
      </c>
      <c r="C935" s="11">
        <f>Table36[Players]*LOOKUP(Table36[Level],'DMG Tables'!A:A,'DMG Tables'!C:C)/LOOKUP(A935,'DMG Tables'!G:G,'DMG Tables'!H:H)</f>
        <v>112.5</v>
      </c>
      <c r="D935" s="11">
        <f>Table36[Players]*LOOKUP(Table36[Level],'DMG Tables'!A:A,'DMG Tables'!D:D)/LOOKUP(A935,'DMG Tables'!G:G,'DMG Tables'!H:H)</f>
        <v>168.75</v>
      </c>
      <c r="E935" s="11">
        <f>Table36[Players]*LOOKUP(Table36[Level],'DMG Tables'!A:A,'DMG Tables'!E:E)/LOOKUP(A935,'DMG Tables'!G:G,'DMG Tables'!H:H)</f>
        <v>300</v>
      </c>
    </row>
    <row r="936" spans="1:5" x14ac:dyDescent="0.3">
      <c r="A936" s="11">
        <v>935</v>
      </c>
      <c r="B936" s="11">
        <f>Table36[Players]*LOOKUP(Table36[Level],'DMG Tables'!A:A,'DMG Tables'!B:B)/LOOKUP(A936,'DMG Tables'!G:G,'DMG Tables'!H:H)</f>
        <v>56.25</v>
      </c>
      <c r="C936" s="11">
        <f>Table36[Players]*LOOKUP(Table36[Level],'DMG Tables'!A:A,'DMG Tables'!C:C)/LOOKUP(A936,'DMG Tables'!G:G,'DMG Tables'!H:H)</f>
        <v>112.5</v>
      </c>
      <c r="D936" s="11">
        <f>Table36[Players]*LOOKUP(Table36[Level],'DMG Tables'!A:A,'DMG Tables'!D:D)/LOOKUP(A936,'DMG Tables'!G:G,'DMG Tables'!H:H)</f>
        <v>168.75</v>
      </c>
      <c r="E936" s="11">
        <f>Table36[Players]*LOOKUP(Table36[Level],'DMG Tables'!A:A,'DMG Tables'!E:E)/LOOKUP(A936,'DMG Tables'!G:G,'DMG Tables'!H:H)</f>
        <v>300</v>
      </c>
    </row>
    <row r="937" spans="1:5" x14ac:dyDescent="0.3">
      <c r="A937" s="11">
        <v>936</v>
      </c>
      <c r="B937" s="11">
        <f>Table36[Players]*LOOKUP(Table36[Level],'DMG Tables'!A:A,'DMG Tables'!B:B)/LOOKUP(A937,'DMG Tables'!G:G,'DMG Tables'!H:H)</f>
        <v>56.25</v>
      </c>
      <c r="C937" s="11">
        <f>Table36[Players]*LOOKUP(Table36[Level],'DMG Tables'!A:A,'DMG Tables'!C:C)/LOOKUP(A937,'DMG Tables'!G:G,'DMG Tables'!H:H)</f>
        <v>112.5</v>
      </c>
      <c r="D937" s="11">
        <f>Table36[Players]*LOOKUP(Table36[Level],'DMG Tables'!A:A,'DMG Tables'!D:D)/LOOKUP(A937,'DMG Tables'!G:G,'DMG Tables'!H:H)</f>
        <v>168.75</v>
      </c>
      <c r="E937" s="11">
        <f>Table36[Players]*LOOKUP(Table36[Level],'DMG Tables'!A:A,'DMG Tables'!E:E)/LOOKUP(A937,'DMG Tables'!G:G,'DMG Tables'!H:H)</f>
        <v>300</v>
      </c>
    </row>
    <row r="938" spans="1:5" x14ac:dyDescent="0.3">
      <c r="A938" s="11">
        <v>937</v>
      </c>
      <c r="B938" s="11">
        <f>Table36[Players]*LOOKUP(Table36[Level],'DMG Tables'!A:A,'DMG Tables'!B:B)/LOOKUP(A938,'DMG Tables'!G:G,'DMG Tables'!H:H)</f>
        <v>56.25</v>
      </c>
      <c r="C938" s="11">
        <f>Table36[Players]*LOOKUP(Table36[Level],'DMG Tables'!A:A,'DMG Tables'!C:C)/LOOKUP(A938,'DMG Tables'!G:G,'DMG Tables'!H:H)</f>
        <v>112.5</v>
      </c>
      <c r="D938" s="11">
        <f>Table36[Players]*LOOKUP(Table36[Level],'DMG Tables'!A:A,'DMG Tables'!D:D)/LOOKUP(A938,'DMG Tables'!G:G,'DMG Tables'!H:H)</f>
        <v>168.75</v>
      </c>
      <c r="E938" s="11">
        <f>Table36[Players]*LOOKUP(Table36[Level],'DMG Tables'!A:A,'DMG Tables'!E:E)/LOOKUP(A938,'DMG Tables'!G:G,'DMG Tables'!H:H)</f>
        <v>300</v>
      </c>
    </row>
    <row r="939" spans="1:5" x14ac:dyDescent="0.3">
      <c r="A939" s="11">
        <v>938</v>
      </c>
      <c r="B939" s="11">
        <f>Table36[Players]*LOOKUP(Table36[Level],'DMG Tables'!A:A,'DMG Tables'!B:B)/LOOKUP(A939,'DMG Tables'!G:G,'DMG Tables'!H:H)</f>
        <v>56.25</v>
      </c>
      <c r="C939" s="11">
        <f>Table36[Players]*LOOKUP(Table36[Level],'DMG Tables'!A:A,'DMG Tables'!C:C)/LOOKUP(A939,'DMG Tables'!G:G,'DMG Tables'!H:H)</f>
        <v>112.5</v>
      </c>
      <c r="D939" s="11">
        <f>Table36[Players]*LOOKUP(Table36[Level],'DMG Tables'!A:A,'DMG Tables'!D:D)/LOOKUP(A939,'DMG Tables'!G:G,'DMG Tables'!H:H)</f>
        <v>168.75</v>
      </c>
      <c r="E939" s="11">
        <f>Table36[Players]*LOOKUP(Table36[Level],'DMG Tables'!A:A,'DMG Tables'!E:E)/LOOKUP(A939,'DMG Tables'!G:G,'DMG Tables'!H:H)</f>
        <v>300</v>
      </c>
    </row>
    <row r="940" spans="1:5" x14ac:dyDescent="0.3">
      <c r="A940" s="11">
        <v>939</v>
      </c>
      <c r="B940" s="11">
        <f>Table36[Players]*LOOKUP(Table36[Level],'DMG Tables'!A:A,'DMG Tables'!B:B)/LOOKUP(A940,'DMG Tables'!G:G,'DMG Tables'!H:H)</f>
        <v>56.25</v>
      </c>
      <c r="C940" s="11">
        <f>Table36[Players]*LOOKUP(Table36[Level],'DMG Tables'!A:A,'DMG Tables'!C:C)/LOOKUP(A940,'DMG Tables'!G:G,'DMG Tables'!H:H)</f>
        <v>112.5</v>
      </c>
      <c r="D940" s="11">
        <f>Table36[Players]*LOOKUP(Table36[Level],'DMG Tables'!A:A,'DMG Tables'!D:D)/LOOKUP(A940,'DMG Tables'!G:G,'DMG Tables'!H:H)</f>
        <v>168.75</v>
      </c>
      <c r="E940" s="11">
        <f>Table36[Players]*LOOKUP(Table36[Level],'DMG Tables'!A:A,'DMG Tables'!E:E)/LOOKUP(A940,'DMG Tables'!G:G,'DMG Tables'!H:H)</f>
        <v>300</v>
      </c>
    </row>
    <row r="941" spans="1:5" x14ac:dyDescent="0.3">
      <c r="A941" s="11">
        <v>940</v>
      </c>
      <c r="B941" s="11">
        <f>Table36[Players]*LOOKUP(Table36[Level],'DMG Tables'!A:A,'DMG Tables'!B:B)/LOOKUP(A941,'DMG Tables'!G:G,'DMG Tables'!H:H)</f>
        <v>56.25</v>
      </c>
      <c r="C941" s="11">
        <f>Table36[Players]*LOOKUP(Table36[Level],'DMG Tables'!A:A,'DMG Tables'!C:C)/LOOKUP(A941,'DMG Tables'!G:G,'DMG Tables'!H:H)</f>
        <v>112.5</v>
      </c>
      <c r="D941" s="11">
        <f>Table36[Players]*LOOKUP(Table36[Level],'DMG Tables'!A:A,'DMG Tables'!D:D)/LOOKUP(A941,'DMG Tables'!G:G,'DMG Tables'!H:H)</f>
        <v>168.75</v>
      </c>
      <c r="E941" s="11">
        <f>Table36[Players]*LOOKUP(Table36[Level],'DMG Tables'!A:A,'DMG Tables'!E:E)/LOOKUP(A941,'DMG Tables'!G:G,'DMG Tables'!H:H)</f>
        <v>300</v>
      </c>
    </row>
    <row r="942" spans="1:5" x14ac:dyDescent="0.3">
      <c r="A942" s="11">
        <v>941</v>
      </c>
      <c r="B942" s="11">
        <f>Table36[Players]*LOOKUP(Table36[Level],'DMG Tables'!A:A,'DMG Tables'!B:B)/LOOKUP(A942,'DMG Tables'!G:G,'DMG Tables'!H:H)</f>
        <v>56.25</v>
      </c>
      <c r="C942" s="11">
        <f>Table36[Players]*LOOKUP(Table36[Level],'DMG Tables'!A:A,'DMG Tables'!C:C)/LOOKUP(A942,'DMG Tables'!G:G,'DMG Tables'!H:H)</f>
        <v>112.5</v>
      </c>
      <c r="D942" s="11">
        <f>Table36[Players]*LOOKUP(Table36[Level],'DMG Tables'!A:A,'DMG Tables'!D:D)/LOOKUP(A942,'DMG Tables'!G:G,'DMG Tables'!H:H)</f>
        <v>168.75</v>
      </c>
      <c r="E942" s="11">
        <f>Table36[Players]*LOOKUP(Table36[Level],'DMG Tables'!A:A,'DMG Tables'!E:E)/LOOKUP(A942,'DMG Tables'!G:G,'DMG Tables'!H:H)</f>
        <v>300</v>
      </c>
    </row>
    <row r="943" spans="1:5" x14ac:dyDescent="0.3">
      <c r="A943" s="11">
        <v>942</v>
      </c>
      <c r="B943" s="11">
        <f>Table36[Players]*LOOKUP(Table36[Level],'DMG Tables'!A:A,'DMG Tables'!B:B)/LOOKUP(A943,'DMG Tables'!G:G,'DMG Tables'!H:H)</f>
        <v>56.25</v>
      </c>
      <c r="C943" s="11">
        <f>Table36[Players]*LOOKUP(Table36[Level],'DMG Tables'!A:A,'DMG Tables'!C:C)/LOOKUP(A943,'DMG Tables'!G:G,'DMG Tables'!H:H)</f>
        <v>112.5</v>
      </c>
      <c r="D943" s="11">
        <f>Table36[Players]*LOOKUP(Table36[Level],'DMG Tables'!A:A,'DMG Tables'!D:D)/LOOKUP(A943,'DMG Tables'!G:G,'DMG Tables'!H:H)</f>
        <v>168.75</v>
      </c>
      <c r="E943" s="11">
        <f>Table36[Players]*LOOKUP(Table36[Level],'DMG Tables'!A:A,'DMG Tables'!E:E)/LOOKUP(A943,'DMG Tables'!G:G,'DMG Tables'!H:H)</f>
        <v>300</v>
      </c>
    </row>
    <row r="944" spans="1:5" x14ac:dyDescent="0.3">
      <c r="A944" s="11">
        <v>943</v>
      </c>
      <c r="B944" s="11">
        <f>Table36[Players]*LOOKUP(Table36[Level],'DMG Tables'!A:A,'DMG Tables'!B:B)/LOOKUP(A944,'DMG Tables'!G:G,'DMG Tables'!H:H)</f>
        <v>56.25</v>
      </c>
      <c r="C944" s="11">
        <f>Table36[Players]*LOOKUP(Table36[Level],'DMG Tables'!A:A,'DMG Tables'!C:C)/LOOKUP(A944,'DMG Tables'!G:G,'DMG Tables'!H:H)</f>
        <v>112.5</v>
      </c>
      <c r="D944" s="11">
        <f>Table36[Players]*LOOKUP(Table36[Level],'DMG Tables'!A:A,'DMG Tables'!D:D)/LOOKUP(A944,'DMG Tables'!G:G,'DMG Tables'!H:H)</f>
        <v>168.75</v>
      </c>
      <c r="E944" s="11">
        <f>Table36[Players]*LOOKUP(Table36[Level],'DMG Tables'!A:A,'DMG Tables'!E:E)/LOOKUP(A944,'DMG Tables'!G:G,'DMG Tables'!H:H)</f>
        <v>300</v>
      </c>
    </row>
    <row r="945" spans="1:5" x14ac:dyDescent="0.3">
      <c r="A945" s="11">
        <v>944</v>
      </c>
      <c r="B945" s="11">
        <f>Table36[Players]*LOOKUP(Table36[Level],'DMG Tables'!A:A,'DMG Tables'!B:B)/LOOKUP(A945,'DMG Tables'!G:G,'DMG Tables'!H:H)</f>
        <v>56.25</v>
      </c>
      <c r="C945" s="11">
        <f>Table36[Players]*LOOKUP(Table36[Level],'DMG Tables'!A:A,'DMG Tables'!C:C)/LOOKUP(A945,'DMG Tables'!G:G,'DMG Tables'!H:H)</f>
        <v>112.5</v>
      </c>
      <c r="D945" s="11">
        <f>Table36[Players]*LOOKUP(Table36[Level],'DMG Tables'!A:A,'DMG Tables'!D:D)/LOOKUP(A945,'DMG Tables'!G:G,'DMG Tables'!H:H)</f>
        <v>168.75</v>
      </c>
      <c r="E945" s="11">
        <f>Table36[Players]*LOOKUP(Table36[Level],'DMG Tables'!A:A,'DMG Tables'!E:E)/LOOKUP(A945,'DMG Tables'!G:G,'DMG Tables'!H:H)</f>
        <v>300</v>
      </c>
    </row>
    <row r="946" spans="1:5" x14ac:dyDescent="0.3">
      <c r="A946" s="11">
        <v>945</v>
      </c>
      <c r="B946" s="11">
        <f>Table36[Players]*LOOKUP(Table36[Level],'DMG Tables'!A:A,'DMG Tables'!B:B)/LOOKUP(A946,'DMG Tables'!G:G,'DMG Tables'!H:H)</f>
        <v>56.25</v>
      </c>
      <c r="C946" s="11">
        <f>Table36[Players]*LOOKUP(Table36[Level],'DMG Tables'!A:A,'DMG Tables'!C:C)/LOOKUP(A946,'DMG Tables'!G:G,'DMG Tables'!H:H)</f>
        <v>112.5</v>
      </c>
      <c r="D946" s="11">
        <f>Table36[Players]*LOOKUP(Table36[Level],'DMG Tables'!A:A,'DMG Tables'!D:D)/LOOKUP(A946,'DMG Tables'!G:G,'DMG Tables'!H:H)</f>
        <v>168.75</v>
      </c>
      <c r="E946" s="11">
        <f>Table36[Players]*LOOKUP(Table36[Level],'DMG Tables'!A:A,'DMG Tables'!E:E)/LOOKUP(A946,'DMG Tables'!G:G,'DMG Tables'!H:H)</f>
        <v>300</v>
      </c>
    </row>
    <row r="947" spans="1:5" x14ac:dyDescent="0.3">
      <c r="A947" s="11">
        <v>946</v>
      </c>
      <c r="B947" s="11">
        <f>Table36[Players]*LOOKUP(Table36[Level],'DMG Tables'!A:A,'DMG Tables'!B:B)/LOOKUP(A947,'DMG Tables'!G:G,'DMG Tables'!H:H)</f>
        <v>56.25</v>
      </c>
      <c r="C947" s="11">
        <f>Table36[Players]*LOOKUP(Table36[Level],'DMG Tables'!A:A,'DMG Tables'!C:C)/LOOKUP(A947,'DMG Tables'!G:G,'DMG Tables'!H:H)</f>
        <v>112.5</v>
      </c>
      <c r="D947" s="11">
        <f>Table36[Players]*LOOKUP(Table36[Level],'DMG Tables'!A:A,'DMG Tables'!D:D)/LOOKUP(A947,'DMG Tables'!G:G,'DMG Tables'!H:H)</f>
        <v>168.75</v>
      </c>
      <c r="E947" s="11">
        <f>Table36[Players]*LOOKUP(Table36[Level],'DMG Tables'!A:A,'DMG Tables'!E:E)/LOOKUP(A947,'DMG Tables'!G:G,'DMG Tables'!H:H)</f>
        <v>300</v>
      </c>
    </row>
    <row r="948" spans="1:5" x14ac:dyDescent="0.3">
      <c r="A948" s="11">
        <v>947</v>
      </c>
      <c r="B948" s="11">
        <f>Table36[Players]*LOOKUP(Table36[Level],'DMG Tables'!A:A,'DMG Tables'!B:B)/LOOKUP(A948,'DMG Tables'!G:G,'DMG Tables'!H:H)</f>
        <v>56.25</v>
      </c>
      <c r="C948" s="11">
        <f>Table36[Players]*LOOKUP(Table36[Level],'DMG Tables'!A:A,'DMG Tables'!C:C)/LOOKUP(A948,'DMG Tables'!G:G,'DMG Tables'!H:H)</f>
        <v>112.5</v>
      </c>
      <c r="D948" s="11">
        <f>Table36[Players]*LOOKUP(Table36[Level],'DMG Tables'!A:A,'DMG Tables'!D:D)/LOOKUP(A948,'DMG Tables'!G:G,'DMG Tables'!H:H)</f>
        <v>168.75</v>
      </c>
      <c r="E948" s="11">
        <f>Table36[Players]*LOOKUP(Table36[Level],'DMG Tables'!A:A,'DMG Tables'!E:E)/LOOKUP(A948,'DMG Tables'!G:G,'DMG Tables'!H:H)</f>
        <v>300</v>
      </c>
    </row>
    <row r="949" spans="1:5" x14ac:dyDescent="0.3">
      <c r="A949" s="11">
        <v>948</v>
      </c>
      <c r="B949" s="11">
        <f>Table36[Players]*LOOKUP(Table36[Level],'DMG Tables'!A:A,'DMG Tables'!B:B)/LOOKUP(A949,'DMG Tables'!G:G,'DMG Tables'!H:H)</f>
        <v>56.25</v>
      </c>
      <c r="C949" s="11">
        <f>Table36[Players]*LOOKUP(Table36[Level],'DMG Tables'!A:A,'DMG Tables'!C:C)/LOOKUP(A949,'DMG Tables'!G:G,'DMG Tables'!H:H)</f>
        <v>112.5</v>
      </c>
      <c r="D949" s="11">
        <f>Table36[Players]*LOOKUP(Table36[Level],'DMG Tables'!A:A,'DMG Tables'!D:D)/LOOKUP(A949,'DMG Tables'!G:G,'DMG Tables'!H:H)</f>
        <v>168.75</v>
      </c>
      <c r="E949" s="11">
        <f>Table36[Players]*LOOKUP(Table36[Level],'DMG Tables'!A:A,'DMG Tables'!E:E)/LOOKUP(A949,'DMG Tables'!G:G,'DMG Tables'!H:H)</f>
        <v>300</v>
      </c>
    </row>
    <row r="950" spans="1:5" x14ac:dyDescent="0.3">
      <c r="A950" s="11">
        <v>949</v>
      </c>
      <c r="B950" s="11">
        <f>Table36[Players]*LOOKUP(Table36[Level],'DMG Tables'!A:A,'DMG Tables'!B:B)/LOOKUP(A950,'DMG Tables'!G:G,'DMG Tables'!H:H)</f>
        <v>56.25</v>
      </c>
      <c r="C950" s="11">
        <f>Table36[Players]*LOOKUP(Table36[Level],'DMG Tables'!A:A,'DMG Tables'!C:C)/LOOKUP(A950,'DMG Tables'!G:G,'DMG Tables'!H:H)</f>
        <v>112.5</v>
      </c>
      <c r="D950" s="11">
        <f>Table36[Players]*LOOKUP(Table36[Level],'DMG Tables'!A:A,'DMG Tables'!D:D)/LOOKUP(A950,'DMG Tables'!G:G,'DMG Tables'!H:H)</f>
        <v>168.75</v>
      </c>
      <c r="E950" s="11">
        <f>Table36[Players]*LOOKUP(Table36[Level],'DMG Tables'!A:A,'DMG Tables'!E:E)/LOOKUP(A950,'DMG Tables'!G:G,'DMG Tables'!H:H)</f>
        <v>300</v>
      </c>
    </row>
    <row r="951" spans="1:5" x14ac:dyDescent="0.3">
      <c r="A951" s="11">
        <v>950</v>
      </c>
      <c r="B951" s="11">
        <f>Table36[Players]*LOOKUP(Table36[Level],'DMG Tables'!A:A,'DMG Tables'!B:B)/LOOKUP(A951,'DMG Tables'!G:G,'DMG Tables'!H:H)</f>
        <v>56.25</v>
      </c>
      <c r="C951" s="11">
        <f>Table36[Players]*LOOKUP(Table36[Level],'DMG Tables'!A:A,'DMG Tables'!C:C)/LOOKUP(A951,'DMG Tables'!G:G,'DMG Tables'!H:H)</f>
        <v>112.5</v>
      </c>
      <c r="D951" s="11">
        <f>Table36[Players]*LOOKUP(Table36[Level],'DMG Tables'!A:A,'DMG Tables'!D:D)/LOOKUP(A951,'DMG Tables'!G:G,'DMG Tables'!H:H)</f>
        <v>168.75</v>
      </c>
      <c r="E951" s="11">
        <f>Table36[Players]*LOOKUP(Table36[Level],'DMG Tables'!A:A,'DMG Tables'!E:E)/LOOKUP(A951,'DMG Tables'!G:G,'DMG Tables'!H:H)</f>
        <v>300</v>
      </c>
    </row>
    <row r="952" spans="1:5" x14ac:dyDescent="0.3">
      <c r="A952" s="11">
        <v>951</v>
      </c>
      <c r="B952" s="11">
        <f>Table36[Players]*LOOKUP(Table36[Level],'DMG Tables'!A:A,'DMG Tables'!B:B)/LOOKUP(A952,'DMG Tables'!G:G,'DMG Tables'!H:H)</f>
        <v>56.25</v>
      </c>
      <c r="C952" s="11">
        <f>Table36[Players]*LOOKUP(Table36[Level],'DMG Tables'!A:A,'DMG Tables'!C:C)/LOOKUP(A952,'DMG Tables'!G:G,'DMG Tables'!H:H)</f>
        <v>112.5</v>
      </c>
      <c r="D952" s="11">
        <f>Table36[Players]*LOOKUP(Table36[Level],'DMG Tables'!A:A,'DMG Tables'!D:D)/LOOKUP(A952,'DMG Tables'!G:G,'DMG Tables'!H:H)</f>
        <v>168.75</v>
      </c>
      <c r="E952" s="11">
        <f>Table36[Players]*LOOKUP(Table36[Level],'DMG Tables'!A:A,'DMG Tables'!E:E)/LOOKUP(A952,'DMG Tables'!G:G,'DMG Tables'!H:H)</f>
        <v>300</v>
      </c>
    </row>
    <row r="953" spans="1:5" x14ac:dyDescent="0.3">
      <c r="A953" s="11">
        <v>952</v>
      </c>
      <c r="B953" s="11">
        <f>Table36[Players]*LOOKUP(Table36[Level],'DMG Tables'!A:A,'DMG Tables'!B:B)/LOOKUP(A953,'DMG Tables'!G:G,'DMG Tables'!H:H)</f>
        <v>56.25</v>
      </c>
      <c r="C953" s="11">
        <f>Table36[Players]*LOOKUP(Table36[Level],'DMG Tables'!A:A,'DMG Tables'!C:C)/LOOKUP(A953,'DMG Tables'!G:G,'DMG Tables'!H:H)</f>
        <v>112.5</v>
      </c>
      <c r="D953" s="11">
        <f>Table36[Players]*LOOKUP(Table36[Level],'DMG Tables'!A:A,'DMG Tables'!D:D)/LOOKUP(A953,'DMG Tables'!G:G,'DMG Tables'!H:H)</f>
        <v>168.75</v>
      </c>
      <c r="E953" s="11">
        <f>Table36[Players]*LOOKUP(Table36[Level],'DMG Tables'!A:A,'DMG Tables'!E:E)/LOOKUP(A953,'DMG Tables'!G:G,'DMG Tables'!H:H)</f>
        <v>300</v>
      </c>
    </row>
    <row r="954" spans="1:5" x14ac:dyDescent="0.3">
      <c r="A954" s="11">
        <v>953</v>
      </c>
      <c r="B954" s="11">
        <f>Table36[Players]*LOOKUP(Table36[Level],'DMG Tables'!A:A,'DMG Tables'!B:B)/LOOKUP(A954,'DMG Tables'!G:G,'DMG Tables'!H:H)</f>
        <v>56.25</v>
      </c>
      <c r="C954" s="11">
        <f>Table36[Players]*LOOKUP(Table36[Level],'DMG Tables'!A:A,'DMG Tables'!C:C)/LOOKUP(A954,'DMG Tables'!G:G,'DMG Tables'!H:H)</f>
        <v>112.5</v>
      </c>
      <c r="D954" s="11">
        <f>Table36[Players]*LOOKUP(Table36[Level],'DMG Tables'!A:A,'DMG Tables'!D:D)/LOOKUP(A954,'DMG Tables'!G:G,'DMG Tables'!H:H)</f>
        <v>168.75</v>
      </c>
      <c r="E954" s="11">
        <f>Table36[Players]*LOOKUP(Table36[Level],'DMG Tables'!A:A,'DMG Tables'!E:E)/LOOKUP(A954,'DMG Tables'!G:G,'DMG Tables'!H:H)</f>
        <v>300</v>
      </c>
    </row>
    <row r="955" spans="1:5" x14ac:dyDescent="0.3">
      <c r="A955" s="11">
        <v>954</v>
      </c>
      <c r="B955" s="11">
        <f>Table36[Players]*LOOKUP(Table36[Level],'DMG Tables'!A:A,'DMG Tables'!B:B)/LOOKUP(A955,'DMG Tables'!G:G,'DMG Tables'!H:H)</f>
        <v>56.25</v>
      </c>
      <c r="C955" s="11">
        <f>Table36[Players]*LOOKUP(Table36[Level],'DMG Tables'!A:A,'DMG Tables'!C:C)/LOOKUP(A955,'DMG Tables'!G:G,'DMG Tables'!H:H)</f>
        <v>112.5</v>
      </c>
      <c r="D955" s="11">
        <f>Table36[Players]*LOOKUP(Table36[Level],'DMG Tables'!A:A,'DMG Tables'!D:D)/LOOKUP(A955,'DMG Tables'!G:G,'DMG Tables'!H:H)</f>
        <v>168.75</v>
      </c>
      <c r="E955" s="11">
        <f>Table36[Players]*LOOKUP(Table36[Level],'DMG Tables'!A:A,'DMG Tables'!E:E)/LOOKUP(A955,'DMG Tables'!G:G,'DMG Tables'!H:H)</f>
        <v>300</v>
      </c>
    </row>
    <row r="956" spans="1:5" x14ac:dyDescent="0.3">
      <c r="A956" s="11">
        <v>955</v>
      </c>
      <c r="B956" s="11">
        <f>Table36[Players]*LOOKUP(Table36[Level],'DMG Tables'!A:A,'DMG Tables'!B:B)/LOOKUP(A956,'DMG Tables'!G:G,'DMG Tables'!H:H)</f>
        <v>56.25</v>
      </c>
      <c r="C956" s="11">
        <f>Table36[Players]*LOOKUP(Table36[Level],'DMG Tables'!A:A,'DMG Tables'!C:C)/LOOKUP(A956,'DMG Tables'!G:G,'DMG Tables'!H:H)</f>
        <v>112.5</v>
      </c>
      <c r="D956" s="11">
        <f>Table36[Players]*LOOKUP(Table36[Level],'DMG Tables'!A:A,'DMG Tables'!D:D)/LOOKUP(A956,'DMG Tables'!G:G,'DMG Tables'!H:H)</f>
        <v>168.75</v>
      </c>
      <c r="E956" s="11">
        <f>Table36[Players]*LOOKUP(Table36[Level],'DMG Tables'!A:A,'DMG Tables'!E:E)/LOOKUP(A956,'DMG Tables'!G:G,'DMG Tables'!H:H)</f>
        <v>300</v>
      </c>
    </row>
    <row r="957" spans="1:5" x14ac:dyDescent="0.3">
      <c r="A957" s="11">
        <v>956</v>
      </c>
      <c r="B957" s="11">
        <f>Table36[Players]*LOOKUP(Table36[Level],'DMG Tables'!A:A,'DMG Tables'!B:B)/LOOKUP(A957,'DMG Tables'!G:G,'DMG Tables'!H:H)</f>
        <v>56.25</v>
      </c>
      <c r="C957" s="11">
        <f>Table36[Players]*LOOKUP(Table36[Level],'DMG Tables'!A:A,'DMG Tables'!C:C)/LOOKUP(A957,'DMG Tables'!G:G,'DMG Tables'!H:H)</f>
        <v>112.5</v>
      </c>
      <c r="D957" s="11">
        <f>Table36[Players]*LOOKUP(Table36[Level],'DMG Tables'!A:A,'DMG Tables'!D:D)/LOOKUP(A957,'DMG Tables'!G:G,'DMG Tables'!H:H)</f>
        <v>168.75</v>
      </c>
      <c r="E957" s="11">
        <f>Table36[Players]*LOOKUP(Table36[Level],'DMG Tables'!A:A,'DMG Tables'!E:E)/LOOKUP(A957,'DMG Tables'!G:G,'DMG Tables'!H:H)</f>
        <v>300</v>
      </c>
    </row>
    <row r="958" spans="1:5" x14ac:dyDescent="0.3">
      <c r="A958" s="11">
        <v>957</v>
      </c>
      <c r="B958" s="11">
        <f>Table36[Players]*LOOKUP(Table36[Level],'DMG Tables'!A:A,'DMG Tables'!B:B)/LOOKUP(A958,'DMG Tables'!G:G,'DMG Tables'!H:H)</f>
        <v>56.25</v>
      </c>
      <c r="C958" s="11">
        <f>Table36[Players]*LOOKUP(Table36[Level],'DMG Tables'!A:A,'DMG Tables'!C:C)/LOOKUP(A958,'DMG Tables'!G:G,'DMG Tables'!H:H)</f>
        <v>112.5</v>
      </c>
      <c r="D958" s="11">
        <f>Table36[Players]*LOOKUP(Table36[Level],'DMG Tables'!A:A,'DMG Tables'!D:D)/LOOKUP(A958,'DMG Tables'!G:G,'DMG Tables'!H:H)</f>
        <v>168.75</v>
      </c>
      <c r="E958" s="11">
        <f>Table36[Players]*LOOKUP(Table36[Level],'DMG Tables'!A:A,'DMG Tables'!E:E)/LOOKUP(A958,'DMG Tables'!G:G,'DMG Tables'!H:H)</f>
        <v>300</v>
      </c>
    </row>
    <row r="959" spans="1:5" x14ac:dyDescent="0.3">
      <c r="A959" s="11">
        <v>958</v>
      </c>
      <c r="B959" s="11">
        <f>Table36[Players]*LOOKUP(Table36[Level],'DMG Tables'!A:A,'DMG Tables'!B:B)/LOOKUP(A959,'DMG Tables'!G:G,'DMG Tables'!H:H)</f>
        <v>56.25</v>
      </c>
      <c r="C959" s="11">
        <f>Table36[Players]*LOOKUP(Table36[Level],'DMG Tables'!A:A,'DMG Tables'!C:C)/LOOKUP(A959,'DMG Tables'!G:G,'DMG Tables'!H:H)</f>
        <v>112.5</v>
      </c>
      <c r="D959" s="11">
        <f>Table36[Players]*LOOKUP(Table36[Level],'DMG Tables'!A:A,'DMG Tables'!D:D)/LOOKUP(A959,'DMG Tables'!G:G,'DMG Tables'!H:H)</f>
        <v>168.75</v>
      </c>
      <c r="E959" s="11">
        <f>Table36[Players]*LOOKUP(Table36[Level],'DMG Tables'!A:A,'DMG Tables'!E:E)/LOOKUP(A959,'DMG Tables'!G:G,'DMG Tables'!H:H)</f>
        <v>300</v>
      </c>
    </row>
    <row r="960" spans="1:5" x14ac:dyDescent="0.3">
      <c r="A960" s="11">
        <v>959</v>
      </c>
      <c r="B960" s="11">
        <f>Table36[Players]*LOOKUP(Table36[Level],'DMG Tables'!A:A,'DMG Tables'!B:B)/LOOKUP(A960,'DMG Tables'!G:G,'DMG Tables'!H:H)</f>
        <v>56.25</v>
      </c>
      <c r="C960" s="11">
        <f>Table36[Players]*LOOKUP(Table36[Level],'DMG Tables'!A:A,'DMG Tables'!C:C)/LOOKUP(A960,'DMG Tables'!G:G,'DMG Tables'!H:H)</f>
        <v>112.5</v>
      </c>
      <c r="D960" s="11">
        <f>Table36[Players]*LOOKUP(Table36[Level],'DMG Tables'!A:A,'DMG Tables'!D:D)/LOOKUP(A960,'DMG Tables'!G:G,'DMG Tables'!H:H)</f>
        <v>168.75</v>
      </c>
      <c r="E960" s="11">
        <f>Table36[Players]*LOOKUP(Table36[Level],'DMG Tables'!A:A,'DMG Tables'!E:E)/LOOKUP(A960,'DMG Tables'!G:G,'DMG Tables'!H:H)</f>
        <v>300</v>
      </c>
    </row>
    <row r="961" spans="1:5" x14ac:dyDescent="0.3">
      <c r="A961" s="11">
        <v>960</v>
      </c>
      <c r="B961" s="11">
        <f>Table36[Players]*LOOKUP(Table36[Level],'DMG Tables'!A:A,'DMG Tables'!B:B)/LOOKUP(A961,'DMG Tables'!G:G,'DMG Tables'!H:H)</f>
        <v>56.25</v>
      </c>
      <c r="C961" s="11">
        <f>Table36[Players]*LOOKUP(Table36[Level],'DMG Tables'!A:A,'DMG Tables'!C:C)/LOOKUP(A961,'DMG Tables'!G:G,'DMG Tables'!H:H)</f>
        <v>112.5</v>
      </c>
      <c r="D961" s="11">
        <f>Table36[Players]*LOOKUP(Table36[Level],'DMG Tables'!A:A,'DMG Tables'!D:D)/LOOKUP(A961,'DMG Tables'!G:G,'DMG Tables'!H:H)</f>
        <v>168.75</v>
      </c>
      <c r="E961" s="11">
        <f>Table36[Players]*LOOKUP(Table36[Level],'DMG Tables'!A:A,'DMG Tables'!E:E)/LOOKUP(A961,'DMG Tables'!G:G,'DMG Tables'!H:H)</f>
        <v>300</v>
      </c>
    </row>
    <row r="962" spans="1:5" x14ac:dyDescent="0.3">
      <c r="A962" s="11">
        <v>961</v>
      </c>
      <c r="B962" s="11">
        <f>Table36[Players]*LOOKUP(Table36[Level],'DMG Tables'!A:A,'DMG Tables'!B:B)/LOOKUP(A962,'DMG Tables'!G:G,'DMG Tables'!H:H)</f>
        <v>56.25</v>
      </c>
      <c r="C962" s="11">
        <f>Table36[Players]*LOOKUP(Table36[Level],'DMG Tables'!A:A,'DMG Tables'!C:C)/LOOKUP(A962,'DMG Tables'!G:G,'DMG Tables'!H:H)</f>
        <v>112.5</v>
      </c>
      <c r="D962" s="11">
        <f>Table36[Players]*LOOKUP(Table36[Level],'DMG Tables'!A:A,'DMG Tables'!D:D)/LOOKUP(A962,'DMG Tables'!G:G,'DMG Tables'!H:H)</f>
        <v>168.75</v>
      </c>
      <c r="E962" s="11">
        <f>Table36[Players]*LOOKUP(Table36[Level],'DMG Tables'!A:A,'DMG Tables'!E:E)/LOOKUP(A962,'DMG Tables'!G:G,'DMG Tables'!H:H)</f>
        <v>300</v>
      </c>
    </row>
    <row r="963" spans="1:5" x14ac:dyDescent="0.3">
      <c r="A963" s="11">
        <v>962</v>
      </c>
      <c r="B963" s="11">
        <f>Table36[Players]*LOOKUP(Table36[Level],'DMG Tables'!A:A,'DMG Tables'!B:B)/LOOKUP(A963,'DMG Tables'!G:G,'DMG Tables'!H:H)</f>
        <v>56.25</v>
      </c>
      <c r="C963" s="11">
        <f>Table36[Players]*LOOKUP(Table36[Level],'DMG Tables'!A:A,'DMG Tables'!C:C)/LOOKUP(A963,'DMG Tables'!G:G,'DMG Tables'!H:H)</f>
        <v>112.5</v>
      </c>
      <c r="D963" s="11">
        <f>Table36[Players]*LOOKUP(Table36[Level],'DMG Tables'!A:A,'DMG Tables'!D:D)/LOOKUP(A963,'DMG Tables'!G:G,'DMG Tables'!H:H)</f>
        <v>168.75</v>
      </c>
      <c r="E963" s="11">
        <f>Table36[Players]*LOOKUP(Table36[Level],'DMG Tables'!A:A,'DMG Tables'!E:E)/LOOKUP(A963,'DMG Tables'!G:G,'DMG Tables'!H:H)</f>
        <v>300</v>
      </c>
    </row>
    <row r="964" spans="1:5" x14ac:dyDescent="0.3">
      <c r="A964" s="11">
        <v>963</v>
      </c>
      <c r="B964" s="11">
        <f>Table36[Players]*LOOKUP(Table36[Level],'DMG Tables'!A:A,'DMG Tables'!B:B)/LOOKUP(A964,'DMG Tables'!G:G,'DMG Tables'!H:H)</f>
        <v>56.25</v>
      </c>
      <c r="C964" s="11">
        <f>Table36[Players]*LOOKUP(Table36[Level],'DMG Tables'!A:A,'DMG Tables'!C:C)/LOOKUP(A964,'DMG Tables'!G:G,'DMG Tables'!H:H)</f>
        <v>112.5</v>
      </c>
      <c r="D964" s="11">
        <f>Table36[Players]*LOOKUP(Table36[Level],'DMG Tables'!A:A,'DMG Tables'!D:D)/LOOKUP(A964,'DMG Tables'!G:G,'DMG Tables'!H:H)</f>
        <v>168.75</v>
      </c>
      <c r="E964" s="11">
        <f>Table36[Players]*LOOKUP(Table36[Level],'DMG Tables'!A:A,'DMG Tables'!E:E)/LOOKUP(A964,'DMG Tables'!G:G,'DMG Tables'!H:H)</f>
        <v>300</v>
      </c>
    </row>
    <row r="965" spans="1:5" x14ac:dyDescent="0.3">
      <c r="A965" s="11">
        <v>964</v>
      </c>
      <c r="B965" s="11">
        <f>Table36[Players]*LOOKUP(Table36[Level],'DMG Tables'!A:A,'DMG Tables'!B:B)/LOOKUP(A965,'DMG Tables'!G:G,'DMG Tables'!H:H)</f>
        <v>56.25</v>
      </c>
      <c r="C965" s="11">
        <f>Table36[Players]*LOOKUP(Table36[Level],'DMG Tables'!A:A,'DMG Tables'!C:C)/LOOKUP(A965,'DMG Tables'!G:G,'DMG Tables'!H:H)</f>
        <v>112.5</v>
      </c>
      <c r="D965" s="11">
        <f>Table36[Players]*LOOKUP(Table36[Level],'DMG Tables'!A:A,'DMG Tables'!D:D)/LOOKUP(A965,'DMG Tables'!G:G,'DMG Tables'!H:H)</f>
        <v>168.75</v>
      </c>
      <c r="E965" s="11">
        <f>Table36[Players]*LOOKUP(Table36[Level],'DMG Tables'!A:A,'DMG Tables'!E:E)/LOOKUP(A965,'DMG Tables'!G:G,'DMG Tables'!H:H)</f>
        <v>300</v>
      </c>
    </row>
    <row r="966" spans="1:5" x14ac:dyDescent="0.3">
      <c r="A966" s="11">
        <v>965</v>
      </c>
      <c r="B966" s="11">
        <f>Table36[Players]*LOOKUP(Table36[Level],'DMG Tables'!A:A,'DMG Tables'!B:B)/LOOKUP(A966,'DMG Tables'!G:G,'DMG Tables'!H:H)</f>
        <v>56.25</v>
      </c>
      <c r="C966" s="11">
        <f>Table36[Players]*LOOKUP(Table36[Level],'DMG Tables'!A:A,'DMG Tables'!C:C)/LOOKUP(A966,'DMG Tables'!G:G,'DMG Tables'!H:H)</f>
        <v>112.5</v>
      </c>
      <c r="D966" s="11">
        <f>Table36[Players]*LOOKUP(Table36[Level],'DMG Tables'!A:A,'DMG Tables'!D:D)/LOOKUP(A966,'DMG Tables'!G:G,'DMG Tables'!H:H)</f>
        <v>168.75</v>
      </c>
      <c r="E966" s="11">
        <f>Table36[Players]*LOOKUP(Table36[Level],'DMG Tables'!A:A,'DMG Tables'!E:E)/LOOKUP(A966,'DMG Tables'!G:G,'DMG Tables'!H:H)</f>
        <v>300</v>
      </c>
    </row>
    <row r="967" spans="1:5" x14ac:dyDescent="0.3">
      <c r="A967" s="11">
        <v>966</v>
      </c>
      <c r="B967" s="11">
        <f>Table36[Players]*LOOKUP(Table36[Level],'DMG Tables'!A:A,'DMG Tables'!B:B)/LOOKUP(A967,'DMG Tables'!G:G,'DMG Tables'!H:H)</f>
        <v>56.25</v>
      </c>
      <c r="C967" s="11">
        <f>Table36[Players]*LOOKUP(Table36[Level],'DMG Tables'!A:A,'DMG Tables'!C:C)/LOOKUP(A967,'DMG Tables'!G:G,'DMG Tables'!H:H)</f>
        <v>112.5</v>
      </c>
      <c r="D967" s="11">
        <f>Table36[Players]*LOOKUP(Table36[Level],'DMG Tables'!A:A,'DMG Tables'!D:D)/LOOKUP(A967,'DMG Tables'!G:G,'DMG Tables'!H:H)</f>
        <v>168.75</v>
      </c>
      <c r="E967" s="11">
        <f>Table36[Players]*LOOKUP(Table36[Level],'DMG Tables'!A:A,'DMG Tables'!E:E)/LOOKUP(A967,'DMG Tables'!G:G,'DMG Tables'!H:H)</f>
        <v>300</v>
      </c>
    </row>
    <row r="968" spans="1:5" x14ac:dyDescent="0.3">
      <c r="A968" s="11">
        <v>967</v>
      </c>
      <c r="B968" s="11">
        <f>Table36[Players]*LOOKUP(Table36[Level],'DMG Tables'!A:A,'DMG Tables'!B:B)/LOOKUP(A968,'DMG Tables'!G:G,'DMG Tables'!H:H)</f>
        <v>56.25</v>
      </c>
      <c r="C968" s="11">
        <f>Table36[Players]*LOOKUP(Table36[Level],'DMG Tables'!A:A,'DMG Tables'!C:C)/LOOKUP(A968,'DMG Tables'!G:G,'DMG Tables'!H:H)</f>
        <v>112.5</v>
      </c>
      <c r="D968" s="11">
        <f>Table36[Players]*LOOKUP(Table36[Level],'DMG Tables'!A:A,'DMG Tables'!D:D)/LOOKUP(A968,'DMG Tables'!G:G,'DMG Tables'!H:H)</f>
        <v>168.75</v>
      </c>
      <c r="E968" s="11">
        <f>Table36[Players]*LOOKUP(Table36[Level],'DMG Tables'!A:A,'DMG Tables'!E:E)/LOOKUP(A968,'DMG Tables'!G:G,'DMG Tables'!H:H)</f>
        <v>300</v>
      </c>
    </row>
    <row r="969" spans="1:5" x14ac:dyDescent="0.3">
      <c r="A969" s="11">
        <v>968</v>
      </c>
      <c r="B969" s="11">
        <f>Table36[Players]*LOOKUP(Table36[Level],'DMG Tables'!A:A,'DMG Tables'!B:B)/LOOKUP(A969,'DMG Tables'!G:G,'DMG Tables'!H:H)</f>
        <v>56.25</v>
      </c>
      <c r="C969" s="11">
        <f>Table36[Players]*LOOKUP(Table36[Level],'DMG Tables'!A:A,'DMG Tables'!C:C)/LOOKUP(A969,'DMG Tables'!G:G,'DMG Tables'!H:H)</f>
        <v>112.5</v>
      </c>
      <c r="D969" s="11">
        <f>Table36[Players]*LOOKUP(Table36[Level],'DMG Tables'!A:A,'DMG Tables'!D:D)/LOOKUP(A969,'DMG Tables'!G:G,'DMG Tables'!H:H)</f>
        <v>168.75</v>
      </c>
      <c r="E969" s="11">
        <f>Table36[Players]*LOOKUP(Table36[Level],'DMG Tables'!A:A,'DMG Tables'!E:E)/LOOKUP(A969,'DMG Tables'!G:G,'DMG Tables'!H:H)</f>
        <v>300</v>
      </c>
    </row>
    <row r="970" spans="1:5" x14ac:dyDescent="0.3">
      <c r="A970" s="11">
        <v>969</v>
      </c>
      <c r="B970" s="11">
        <f>Table36[Players]*LOOKUP(Table36[Level],'DMG Tables'!A:A,'DMG Tables'!B:B)/LOOKUP(A970,'DMG Tables'!G:G,'DMG Tables'!H:H)</f>
        <v>56.25</v>
      </c>
      <c r="C970" s="11">
        <f>Table36[Players]*LOOKUP(Table36[Level],'DMG Tables'!A:A,'DMG Tables'!C:C)/LOOKUP(A970,'DMG Tables'!G:G,'DMG Tables'!H:H)</f>
        <v>112.5</v>
      </c>
      <c r="D970" s="11">
        <f>Table36[Players]*LOOKUP(Table36[Level],'DMG Tables'!A:A,'DMG Tables'!D:D)/LOOKUP(A970,'DMG Tables'!G:G,'DMG Tables'!H:H)</f>
        <v>168.75</v>
      </c>
      <c r="E970" s="11">
        <f>Table36[Players]*LOOKUP(Table36[Level],'DMG Tables'!A:A,'DMG Tables'!E:E)/LOOKUP(A970,'DMG Tables'!G:G,'DMG Tables'!H:H)</f>
        <v>300</v>
      </c>
    </row>
    <row r="971" spans="1:5" x14ac:dyDescent="0.3">
      <c r="A971" s="11">
        <v>970</v>
      </c>
      <c r="B971" s="11">
        <f>Table36[Players]*LOOKUP(Table36[Level],'DMG Tables'!A:A,'DMG Tables'!B:B)/LOOKUP(A971,'DMG Tables'!G:G,'DMG Tables'!H:H)</f>
        <v>56.25</v>
      </c>
      <c r="C971" s="11">
        <f>Table36[Players]*LOOKUP(Table36[Level],'DMG Tables'!A:A,'DMG Tables'!C:C)/LOOKUP(A971,'DMG Tables'!G:G,'DMG Tables'!H:H)</f>
        <v>112.5</v>
      </c>
      <c r="D971" s="11">
        <f>Table36[Players]*LOOKUP(Table36[Level],'DMG Tables'!A:A,'DMG Tables'!D:D)/LOOKUP(A971,'DMG Tables'!G:G,'DMG Tables'!H:H)</f>
        <v>168.75</v>
      </c>
      <c r="E971" s="11">
        <f>Table36[Players]*LOOKUP(Table36[Level],'DMG Tables'!A:A,'DMG Tables'!E:E)/LOOKUP(A971,'DMG Tables'!G:G,'DMG Tables'!H:H)</f>
        <v>300</v>
      </c>
    </row>
    <row r="972" spans="1:5" x14ac:dyDescent="0.3">
      <c r="A972" s="11">
        <v>971</v>
      </c>
      <c r="B972" s="11">
        <f>Table36[Players]*LOOKUP(Table36[Level],'DMG Tables'!A:A,'DMG Tables'!B:B)/LOOKUP(A972,'DMG Tables'!G:G,'DMG Tables'!H:H)</f>
        <v>56.25</v>
      </c>
      <c r="C972" s="11">
        <f>Table36[Players]*LOOKUP(Table36[Level],'DMG Tables'!A:A,'DMG Tables'!C:C)/LOOKUP(A972,'DMG Tables'!G:G,'DMG Tables'!H:H)</f>
        <v>112.5</v>
      </c>
      <c r="D972" s="11">
        <f>Table36[Players]*LOOKUP(Table36[Level],'DMG Tables'!A:A,'DMG Tables'!D:D)/LOOKUP(A972,'DMG Tables'!G:G,'DMG Tables'!H:H)</f>
        <v>168.75</v>
      </c>
      <c r="E972" s="11">
        <f>Table36[Players]*LOOKUP(Table36[Level],'DMG Tables'!A:A,'DMG Tables'!E:E)/LOOKUP(A972,'DMG Tables'!G:G,'DMG Tables'!H:H)</f>
        <v>300</v>
      </c>
    </row>
    <row r="973" spans="1:5" x14ac:dyDescent="0.3">
      <c r="A973" s="11">
        <v>972</v>
      </c>
      <c r="B973" s="11">
        <f>Table36[Players]*LOOKUP(Table36[Level],'DMG Tables'!A:A,'DMG Tables'!B:B)/LOOKUP(A973,'DMG Tables'!G:G,'DMG Tables'!H:H)</f>
        <v>56.25</v>
      </c>
      <c r="C973" s="11">
        <f>Table36[Players]*LOOKUP(Table36[Level],'DMG Tables'!A:A,'DMG Tables'!C:C)/LOOKUP(A973,'DMG Tables'!G:G,'DMG Tables'!H:H)</f>
        <v>112.5</v>
      </c>
      <c r="D973" s="11">
        <f>Table36[Players]*LOOKUP(Table36[Level],'DMG Tables'!A:A,'DMG Tables'!D:D)/LOOKUP(A973,'DMG Tables'!G:G,'DMG Tables'!H:H)</f>
        <v>168.75</v>
      </c>
      <c r="E973" s="11">
        <f>Table36[Players]*LOOKUP(Table36[Level],'DMG Tables'!A:A,'DMG Tables'!E:E)/LOOKUP(A973,'DMG Tables'!G:G,'DMG Tables'!H:H)</f>
        <v>300</v>
      </c>
    </row>
    <row r="974" spans="1:5" x14ac:dyDescent="0.3">
      <c r="A974" s="11">
        <v>973</v>
      </c>
      <c r="B974" s="11">
        <f>Table36[Players]*LOOKUP(Table36[Level],'DMG Tables'!A:A,'DMG Tables'!B:B)/LOOKUP(A974,'DMG Tables'!G:G,'DMG Tables'!H:H)</f>
        <v>56.25</v>
      </c>
      <c r="C974" s="11">
        <f>Table36[Players]*LOOKUP(Table36[Level],'DMG Tables'!A:A,'DMG Tables'!C:C)/LOOKUP(A974,'DMG Tables'!G:G,'DMG Tables'!H:H)</f>
        <v>112.5</v>
      </c>
      <c r="D974" s="11">
        <f>Table36[Players]*LOOKUP(Table36[Level],'DMG Tables'!A:A,'DMG Tables'!D:D)/LOOKUP(A974,'DMG Tables'!G:G,'DMG Tables'!H:H)</f>
        <v>168.75</v>
      </c>
      <c r="E974" s="11">
        <f>Table36[Players]*LOOKUP(Table36[Level],'DMG Tables'!A:A,'DMG Tables'!E:E)/LOOKUP(A974,'DMG Tables'!G:G,'DMG Tables'!H:H)</f>
        <v>300</v>
      </c>
    </row>
    <row r="975" spans="1:5" x14ac:dyDescent="0.3">
      <c r="A975" s="11">
        <v>974</v>
      </c>
      <c r="B975" s="11">
        <f>Table36[Players]*LOOKUP(Table36[Level],'DMG Tables'!A:A,'DMG Tables'!B:B)/LOOKUP(A975,'DMG Tables'!G:G,'DMG Tables'!H:H)</f>
        <v>56.25</v>
      </c>
      <c r="C975" s="11">
        <f>Table36[Players]*LOOKUP(Table36[Level],'DMG Tables'!A:A,'DMG Tables'!C:C)/LOOKUP(A975,'DMG Tables'!G:G,'DMG Tables'!H:H)</f>
        <v>112.5</v>
      </c>
      <c r="D975" s="11">
        <f>Table36[Players]*LOOKUP(Table36[Level],'DMG Tables'!A:A,'DMG Tables'!D:D)/LOOKUP(A975,'DMG Tables'!G:G,'DMG Tables'!H:H)</f>
        <v>168.75</v>
      </c>
      <c r="E975" s="11">
        <f>Table36[Players]*LOOKUP(Table36[Level],'DMG Tables'!A:A,'DMG Tables'!E:E)/LOOKUP(A975,'DMG Tables'!G:G,'DMG Tables'!H:H)</f>
        <v>300</v>
      </c>
    </row>
    <row r="976" spans="1:5" x14ac:dyDescent="0.3">
      <c r="A976" s="11">
        <v>975</v>
      </c>
      <c r="B976" s="11">
        <f>Table36[Players]*LOOKUP(Table36[Level],'DMG Tables'!A:A,'DMG Tables'!B:B)/LOOKUP(A976,'DMG Tables'!G:G,'DMG Tables'!H:H)</f>
        <v>56.25</v>
      </c>
      <c r="C976" s="11">
        <f>Table36[Players]*LOOKUP(Table36[Level],'DMG Tables'!A:A,'DMG Tables'!C:C)/LOOKUP(A976,'DMG Tables'!G:G,'DMG Tables'!H:H)</f>
        <v>112.5</v>
      </c>
      <c r="D976" s="11">
        <f>Table36[Players]*LOOKUP(Table36[Level],'DMG Tables'!A:A,'DMG Tables'!D:D)/LOOKUP(A976,'DMG Tables'!G:G,'DMG Tables'!H:H)</f>
        <v>168.75</v>
      </c>
      <c r="E976" s="11">
        <f>Table36[Players]*LOOKUP(Table36[Level],'DMG Tables'!A:A,'DMG Tables'!E:E)/LOOKUP(A976,'DMG Tables'!G:G,'DMG Tables'!H:H)</f>
        <v>300</v>
      </c>
    </row>
    <row r="977" spans="1:5" x14ac:dyDescent="0.3">
      <c r="A977" s="11">
        <v>976</v>
      </c>
      <c r="B977" s="11">
        <f>Table36[Players]*LOOKUP(Table36[Level],'DMG Tables'!A:A,'DMG Tables'!B:B)/LOOKUP(A977,'DMG Tables'!G:G,'DMG Tables'!H:H)</f>
        <v>56.25</v>
      </c>
      <c r="C977" s="11">
        <f>Table36[Players]*LOOKUP(Table36[Level],'DMG Tables'!A:A,'DMG Tables'!C:C)/LOOKUP(A977,'DMG Tables'!G:G,'DMG Tables'!H:H)</f>
        <v>112.5</v>
      </c>
      <c r="D977" s="11">
        <f>Table36[Players]*LOOKUP(Table36[Level],'DMG Tables'!A:A,'DMG Tables'!D:D)/LOOKUP(A977,'DMG Tables'!G:G,'DMG Tables'!H:H)</f>
        <v>168.75</v>
      </c>
      <c r="E977" s="11">
        <f>Table36[Players]*LOOKUP(Table36[Level],'DMG Tables'!A:A,'DMG Tables'!E:E)/LOOKUP(A977,'DMG Tables'!G:G,'DMG Tables'!H:H)</f>
        <v>300</v>
      </c>
    </row>
    <row r="978" spans="1:5" x14ac:dyDescent="0.3">
      <c r="A978" s="11">
        <v>977</v>
      </c>
      <c r="B978" s="11">
        <f>Table36[Players]*LOOKUP(Table36[Level],'DMG Tables'!A:A,'DMG Tables'!B:B)/LOOKUP(A978,'DMG Tables'!G:G,'DMG Tables'!H:H)</f>
        <v>56.25</v>
      </c>
      <c r="C978" s="11">
        <f>Table36[Players]*LOOKUP(Table36[Level],'DMG Tables'!A:A,'DMG Tables'!C:C)/LOOKUP(A978,'DMG Tables'!G:G,'DMG Tables'!H:H)</f>
        <v>112.5</v>
      </c>
      <c r="D978" s="11">
        <f>Table36[Players]*LOOKUP(Table36[Level],'DMG Tables'!A:A,'DMG Tables'!D:D)/LOOKUP(A978,'DMG Tables'!G:G,'DMG Tables'!H:H)</f>
        <v>168.75</v>
      </c>
      <c r="E978" s="11">
        <f>Table36[Players]*LOOKUP(Table36[Level],'DMG Tables'!A:A,'DMG Tables'!E:E)/LOOKUP(A978,'DMG Tables'!G:G,'DMG Tables'!H:H)</f>
        <v>300</v>
      </c>
    </row>
    <row r="979" spans="1:5" x14ac:dyDescent="0.3">
      <c r="A979" s="11">
        <v>978</v>
      </c>
      <c r="B979" s="11">
        <f>Table36[Players]*LOOKUP(Table36[Level],'DMG Tables'!A:A,'DMG Tables'!B:B)/LOOKUP(A979,'DMG Tables'!G:G,'DMG Tables'!H:H)</f>
        <v>56.25</v>
      </c>
      <c r="C979" s="11">
        <f>Table36[Players]*LOOKUP(Table36[Level],'DMG Tables'!A:A,'DMG Tables'!C:C)/LOOKUP(A979,'DMG Tables'!G:G,'DMG Tables'!H:H)</f>
        <v>112.5</v>
      </c>
      <c r="D979" s="11">
        <f>Table36[Players]*LOOKUP(Table36[Level],'DMG Tables'!A:A,'DMG Tables'!D:D)/LOOKUP(A979,'DMG Tables'!G:G,'DMG Tables'!H:H)</f>
        <v>168.75</v>
      </c>
      <c r="E979" s="11">
        <f>Table36[Players]*LOOKUP(Table36[Level],'DMG Tables'!A:A,'DMG Tables'!E:E)/LOOKUP(A979,'DMG Tables'!G:G,'DMG Tables'!H:H)</f>
        <v>300</v>
      </c>
    </row>
    <row r="980" spans="1:5" x14ac:dyDescent="0.3">
      <c r="A980" s="11">
        <v>979</v>
      </c>
      <c r="B980" s="11">
        <f>Table36[Players]*LOOKUP(Table36[Level],'DMG Tables'!A:A,'DMG Tables'!B:B)/LOOKUP(A980,'DMG Tables'!G:G,'DMG Tables'!H:H)</f>
        <v>56.25</v>
      </c>
      <c r="C980" s="11">
        <f>Table36[Players]*LOOKUP(Table36[Level],'DMG Tables'!A:A,'DMG Tables'!C:C)/LOOKUP(A980,'DMG Tables'!G:G,'DMG Tables'!H:H)</f>
        <v>112.5</v>
      </c>
      <c r="D980" s="11">
        <f>Table36[Players]*LOOKUP(Table36[Level],'DMG Tables'!A:A,'DMG Tables'!D:D)/LOOKUP(A980,'DMG Tables'!G:G,'DMG Tables'!H:H)</f>
        <v>168.75</v>
      </c>
      <c r="E980" s="11">
        <f>Table36[Players]*LOOKUP(Table36[Level],'DMG Tables'!A:A,'DMG Tables'!E:E)/LOOKUP(A980,'DMG Tables'!G:G,'DMG Tables'!H:H)</f>
        <v>300</v>
      </c>
    </row>
    <row r="981" spans="1:5" x14ac:dyDescent="0.3">
      <c r="A981" s="11">
        <v>980</v>
      </c>
      <c r="B981" s="11">
        <f>Table36[Players]*LOOKUP(Table36[Level],'DMG Tables'!A:A,'DMG Tables'!B:B)/LOOKUP(A981,'DMG Tables'!G:G,'DMG Tables'!H:H)</f>
        <v>56.25</v>
      </c>
      <c r="C981" s="11">
        <f>Table36[Players]*LOOKUP(Table36[Level],'DMG Tables'!A:A,'DMG Tables'!C:C)/LOOKUP(A981,'DMG Tables'!G:G,'DMG Tables'!H:H)</f>
        <v>112.5</v>
      </c>
      <c r="D981" s="11">
        <f>Table36[Players]*LOOKUP(Table36[Level],'DMG Tables'!A:A,'DMG Tables'!D:D)/LOOKUP(A981,'DMG Tables'!G:G,'DMG Tables'!H:H)</f>
        <v>168.75</v>
      </c>
      <c r="E981" s="11">
        <f>Table36[Players]*LOOKUP(Table36[Level],'DMG Tables'!A:A,'DMG Tables'!E:E)/LOOKUP(A981,'DMG Tables'!G:G,'DMG Tables'!H:H)</f>
        <v>300</v>
      </c>
    </row>
    <row r="982" spans="1:5" x14ac:dyDescent="0.3">
      <c r="A982" s="11">
        <v>981</v>
      </c>
      <c r="B982" s="11">
        <f>Table36[Players]*LOOKUP(Table36[Level],'DMG Tables'!A:A,'DMG Tables'!B:B)/LOOKUP(A982,'DMG Tables'!G:G,'DMG Tables'!H:H)</f>
        <v>56.25</v>
      </c>
      <c r="C982" s="11">
        <f>Table36[Players]*LOOKUP(Table36[Level],'DMG Tables'!A:A,'DMG Tables'!C:C)/LOOKUP(A982,'DMG Tables'!G:G,'DMG Tables'!H:H)</f>
        <v>112.5</v>
      </c>
      <c r="D982" s="11">
        <f>Table36[Players]*LOOKUP(Table36[Level],'DMG Tables'!A:A,'DMG Tables'!D:D)/LOOKUP(A982,'DMG Tables'!G:G,'DMG Tables'!H:H)</f>
        <v>168.75</v>
      </c>
      <c r="E982" s="11">
        <f>Table36[Players]*LOOKUP(Table36[Level],'DMG Tables'!A:A,'DMG Tables'!E:E)/LOOKUP(A982,'DMG Tables'!G:G,'DMG Tables'!H:H)</f>
        <v>300</v>
      </c>
    </row>
    <row r="983" spans="1:5" x14ac:dyDescent="0.3">
      <c r="A983" s="11">
        <v>982</v>
      </c>
      <c r="B983" s="11">
        <f>Table36[Players]*LOOKUP(Table36[Level],'DMG Tables'!A:A,'DMG Tables'!B:B)/LOOKUP(A983,'DMG Tables'!G:G,'DMG Tables'!H:H)</f>
        <v>56.25</v>
      </c>
      <c r="C983" s="11">
        <f>Table36[Players]*LOOKUP(Table36[Level],'DMG Tables'!A:A,'DMG Tables'!C:C)/LOOKUP(A983,'DMG Tables'!G:G,'DMG Tables'!H:H)</f>
        <v>112.5</v>
      </c>
      <c r="D983" s="11">
        <f>Table36[Players]*LOOKUP(Table36[Level],'DMG Tables'!A:A,'DMG Tables'!D:D)/LOOKUP(A983,'DMG Tables'!G:G,'DMG Tables'!H:H)</f>
        <v>168.75</v>
      </c>
      <c r="E983" s="11">
        <f>Table36[Players]*LOOKUP(Table36[Level],'DMG Tables'!A:A,'DMG Tables'!E:E)/LOOKUP(A983,'DMG Tables'!G:G,'DMG Tables'!H:H)</f>
        <v>300</v>
      </c>
    </row>
    <row r="984" spans="1:5" x14ac:dyDescent="0.3">
      <c r="A984" s="11">
        <v>983</v>
      </c>
      <c r="B984" s="11">
        <f>Table36[Players]*LOOKUP(Table36[Level],'DMG Tables'!A:A,'DMG Tables'!B:B)/LOOKUP(A984,'DMG Tables'!G:G,'DMG Tables'!H:H)</f>
        <v>56.25</v>
      </c>
      <c r="C984" s="11">
        <f>Table36[Players]*LOOKUP(Table36[Level],'DMG Tables'!A:A,'DMG Tables'!C:C)/LOOKUP(A984,'DMG Tables'!G:G,'DMG Tables'!H:H)</f>
        <v>112.5</v>
      </c>
      <c r="D984" s="11">
        <f>Table36[Players]*LOOKUP(Table36[Level],'DMG Tables'!A:A,'DMG Tables'!D:D)/LOOKUP(A984,'DMG Tables'!G:G,'DMG Tables'!H:H)</f>
        <v>168.75</v>
      </c>
      <c r="E984" s="11">
        <f>Table36[Players]*LOOKUP(Table36[Level],'DMG Tables'!A:A,'DMG Tables'!E:E)/LOOKUP(A984,'DMG Tables'!G:G,'DMG Tables'!H:H)</f>
        <v>300</v>
      </c>
    </row>
    <row r="985" spans="1:5" x14ac:dyDescent="0.3">
      <c r="A985" s="11">
        <v>984</v>
      </c>
      <c r="B985" s="11">
        <f>Table36[Players]*LOOKUP(Table36[Level],'DMG Tables'!A:A,'DMG Tables'!B:B)/LOOKUP(A985,'DMG Tables'!G:G,'DMG Tables'!H:H)</f>
        <v>56.25</v>
      </c>
      <c r="C985" s="11">
        <f>Table36[Players]*LOOKUP(Table36[Level],'DMG Tables'!A:A,'DMG Tables'!C:C)/LOOKUP(A985,'DMG Tables'!G:G,'DMG Tables'!H:H)</f>
        <v>112.5</v>
      </c>
      <c r="D985" s="11">
        <f>Table36[Players]*LOOKUP(Table36[Level],'DMG Tables'!A:A,'DMG Tables'!D:D)/LOOKUP(A985,'DMG Tables'!G:G,'DMG Tables'!H:H)</f>
        <v>168.75</v>
      </c>
      <c r="E985" s="11">
        <f>Table36[Players]*LOOKUP(Table36[Level],'DMG Tables'!A:A,'DMG Tables'!E:E)/LOOKUP(A985,'DMG Tables'!G:G,'DMG Tables'!H:H)</f>
        <v>300</v>
      </c>
    </row>
    <row r="986" spans="1:5" x14ac:dyDescent="0.3">
      <c r="A986" s="11">
        <v>985</v>
      </c>
      <c r="B986" s="11">
        <f>Table36[Players]*LOOKUP(Table36[Level],'DMG Tables'!A:A,'DMG Tables'!B:B)/LOOKUP(A986,'DMG Tables'!G:G,'DMG Tables'!H:H)</f>
        <v>56.25</v>
      </c>
      <c r="C986" s="11">
        <f>Table36[Players]*LOOKUP(Table36[Level],'DMG Tables'!A:A,'DMG Tables'!C:C)/LOOKUP(A986,'DMG Tables'!G:G,'DMG Tables'!H:H)</f>
        <v>112.5</v>
      </c>
      <c r="D986" s="11">
        <f>Table36[Players]*LOOKUP(Table36[Level],'DMG Tables'!A:A,'DMG Tables'!D:D)/LOOKUP(A986,'DMG Tables'!G:G,'DMG Tables'!H:H)</f>
        <v>168.75</v>
      </c>
      <c r="E986" s="11">
        <f>Table36[Players]*LOOKUP(Table36[Level],'DMG Tables'!A:A,'DMG Tables'!E:E)/LOOKUP(A986,'DMG Tables'!G:G,'DMG Tables'!H:H)</f>
        <v>300</v>
      </c>
    </row>
    <row r="987" spans="1:5" x14ac:dyDescent="0.3">
      <c r="A987" s="11">
        <v>986</v>
      </c>
      <c r="B987" s="11">
        <f>Table36[Players]*LOOKUP(Table36[Level],'DMG Tables'!A:A,'DMG Tables'!B:B)/LOOKUP(A987,'DMG Tables'!G:G,'DMG Tables'!H:H)</f>
        <v>56.25</v>
      </c>
      <c r="C987" s="11">
        <f>Table36[Players]*LOOKUP(Table36[Level],'DMG Tables'!A:A,'DMG Tables'!C:C)/LOOKUP(A987,'DMG Tables'!G:G,'DMG Tables'!H:H)</f>
        <v>112.5</v>
      </c>
      <c r="D987" s="11">
        <f>Table36[Players]*LOOKUP(Table36[Level],'DMG Tables'!A:A,'DMG Tables'!D:D)/LOOKUP(A987,'DMG Tables'!G:G,'DMG Tables'!H:H)</f>
        <v>168.75</v>
      </c>
      <c r="E987" s="11">
        <f>Table36[Players]*LOOKUP(Table36[Level],'DMG Tables'!A:A,'DMG Tables'!E:E)/LOOKUP(A987,'DMG Tables'!G:G,'DMG Tables'!H:H)</f>
        <v>300</v>
      </c>
    </row>
    <row r="988" spans="1:5" x14ac:dyDescent="0.3">
      <c r="A988" s="11">
        <v>987</v>
      </c>
      <c r="B988" s="11">
        <f>Table36[Players]*LOOKUP(Table36[Level],'DMG Tables'!A:A,'DMG Tables'!B:B)/LOOKUP(A988,'DMG Tables'!G:G,'DMG Tables'!H:H)</f>
        <v>56.25</v>
      </c>
      <c r="C988" s="11">
        <f>Table36[Players]*LOOKUP(Table36[Level],'DMG Tables'!A:A,'DMG Tables'!C:C)/LOOKUP(A988,'DMG Tables'!G:G,'DMG Tables'!H:H)</f>
        <v>112.5</v>
      </c>
      <c r="D988" s="11">
        <f>Table36[Players]*LOOKUP(Table36[Level],'DMG Tables'!A:A,'DMG Tables'!D:D)/LOOKUP(A988,'DMG Tables'!G:G,'DMG Tables'!H:H)</f>
        <v>168.75</v>
      </c>
      <c r="E988" s="11">
        <f>Table36[Players]*LOOKUP(Table36[Level],'DMG Tables'!A:A,'DMG Tables'!E:E)/LOOKUP(A988,'DMG Tables'!G:G,'DMG Tables'!H:H)</f>
        <v>300</v>
      </c>
    </row>
    <row r="989" spans="1:5" x14ac:dyDescent="0.3">
      <c r="A989" s="11">
        <v>988</v>
      </c>
      <c r="B989" s="11">
        <f>Table36[Players]*LOOKUP(Table36[Level],'DMG Tables'!A:A,'DMG Tables'!B:B)/LOOKUP(A989,'DMG Tables'!G:G,'DMG Tables'!H:H)</f>
        <v>56.25</v>
      </c>
      <c r="C989" s="11">
        <f>Table36[Players]*LOOKUP(Table36[Level],'DMG Tables'!A:A,'DMG Tables'!C:C)/LOOKUP(A989,'DMG Tables'!G:G,'DMG Tables'!H:H)</f>
        <v>112.5</v>
      </c>
      <c r="D989" s="11">
        <f>Table36[Players]*LOOKUP(Table36[Level],'DMG Tables'!A:A,'DMG Tables'!D:D)/LOOKUP(A989,'DMG Tables'!G:G,'DMG Tables'!H:H)</f>
        <v>168.75</v>
      </c>
      <c r="E989" s="11">
        <f>Table36[Players]*LOOKUP(Table36[Level],'DMG Tables'!A:A,'DMG Tables'!E:E)/LOOKUP(A989,'DMG Tables'!G:G,'DMG Tables'!H:H)</f>
        <v>300</v>
      </c>
    </row>
    <row r="990" spans="1:5" x14ac:dyDescent="0.3">
      <c r="A990" s="11">
        <v>989</v>
      </c>
      <c r="B990" s="11">
        <f>Table36[Players]*LOOKUP(Table36[Level],'DMG Tables'!A:A,'DMG Tables'!B:B)/LOOKUP(A990,'DMG Tables'!G:G,'DMG Tables'!H:H)</f>
        <v>56.25</v>
      </c>
      <c r="C990" s="11">
        <f>Table36[Players]*LOOKUP(Table36[Level],'DMG Tables'!A:A,'DMG Tables'!C:C)/LOOKUP(A990,'DMG Tables'!G:G,'DMG Tables'!H:H)</f>
        <v>112.5</v>
      </c>
      <c r="D990" s="11">
        <f>Table36[Players]*LOOKUP(Table36[Level],'DMG Tables'!A:A,'DMG Tables'!D:D)/LOOKUP(A990,'DMG Tables'!G:G,'DMG Tables'!H:H)</f>
        <v>168.75</v>
      </c>
      <c r="E990" s="11">
        <f>Table36[Players]*LOOKUP(Table36[Level],'DMG Tables'!A:A,'DMG Tables'!E:E)/LOOKUP(A990,'DMG Tables'!G:G,'DMG Tables'!H:H)</f>
        <v>300</v>
      </c>
    </row>
    <row r="991" spans="1:5" x14ac:dyDescent="0.3">
      <c r="A991" s="11">
        <v>990</v>
      </c>
      <c r="B991" s="11">
        <f>Table36[Players]*LOOKUP(Table36[Level],'DMG Tables'!A:A,'DMG Tables'!B:B)/LOOKUP(A991,'DMG Tables'!G:G,'DMG Tables'!H:H)</f>
        <v>56.25</v>
      </c>
      <c r="C991" s="11">
        <f>Table36[Players]*LOOKUP(Table36[Level],'DMG Tables'!A:A,'DMG Tables'!C:C)/LOOKUP(A991,'DMG Tables'!G:G,'DMG Tables'!H:H)</f>
        <v>112.5</v>
      </c>
      <c r="D991" s="11">
        <f>Table36[Players]*LOOKUP(Table36[Level],'DMG Tables'!A:A,'DMG Tables'!D:D)/LOOKUP(A991,'DMG Tables'!G:G,'DMG Tables'!H:H)</f>
        <v>168.75</v>
      </c>
      <c r="E991" s="11">
        <f>Table36[Players]*LOOKUP(Table36[Level],'DMG Tables'!A:A,'DMG Tables'!E:E)/LOOKUP(A991,'DMG Tables'!G:G,'DMG Tables'!H:H)</f>
        <v>300</v>
      </c>
    </row>
    <row r="992" spans="1:5" x14ac:dyDescent="0.3">
      <c r="A992" s="11">
        <v>991</v>
      </c>
      <c r="B992" s="11">
        <f>Table36[Players]*LOOKUP(Table36[Level],'DMG Tables'!A:A,'DMG Tables'!B:B)/LOOKUP(A992,'DMG Tables'!G:G,'DMG Tables'!H:H)</f>
        <v>56.25</v>
      </c>
      <c r="C992" s="11">
        <f>Table36[Players]*LOOKUP(Table36[Level],'DMG Tables'!A:A,'DMG Tables'!C:C)/LOOKUP(A992,'DMG Tables'!G:G,'DMG Tables'!H:H)</f>
        <v>112.5</v>
      </c>
      <c r="D992" s="11">
        <f>Table36[Players]*LOOKUP(Table36[Level],'DMG Tables'!A:A,'DMG Tables'!D:D)/LOOKUP(A992,'DMG Tables'!G:G,'DMG Tables'!H:H)</f>
        <v>168.75</v>
      </c>
      <c r="E992" s="11">
        <f>Table36[Players]*LOOKUP(Table36[Level],'DMG Tables'!A:A,'DMG Tables'!E:E)/LOOKUP(A992,'DMG Tables'!G:G,'DMG Tables'!H:H)</f>
        <v>300</v>
      </c>
    </row>
    <row r="993" spans="1:5" x14ac:dyDescent="0.3">
      <c r="A993" s="11">
        <v>992</v>
      </c>
      <c r="B993" s="11">
        <f>Table36[Players]*LOOKUP(Table36[Level],'DMG Tables'!A:A,'DMG Tables'!B:B)/LOOKUP(A993,'DMG Tables'!G:G,'DMG Tables'!H:H)</f>
        <v>56.25</v>
      </c>
      <c r="C993" s="11">
        <f>Table36[Players]*LOOKUP(Table36[Level],'DMG Tables'!A:A,'DMG Tables'!C:C)/LOOKUP(A993,'DMG Tables'!G:G,'DMG Tables'!H:H)</f>
        <v>112.5</v>
      </c>
      <c r="D993" s="11">
        <f>Table36[Players]*LOOKUP(Table36[Level],'DMG Tables'!A:A,'DMG Tables'!D:D)/LOOKUP(A993,'DMG Tables'!G:G,'DMG Tables'!H:H)</f>
        <v>168.75</v>
      </c>
      <c r="E993" s="11">
        <f>Table36[Players]*LOOKUP(Table36[Level],'DMG Tables'!A:A,'DMG Tables'!E:E)/LOOKUP(A993,'DMG Tables'!G:G,'DMG Tables'!H:H)</f>
        <v>300</v>
      </c>
    </row>
    <row r="994" spans="1:5" x14ac:dyDescent="0.3">
      <c r="A994" s="11">
        <v>993</v>
      </c>
      <c r="B994" s="11">
        <f>Table36[Players]*LOOKUP(Table36[Level],'DMG Tables'!A:A,'DMG Tables'!B:B)/LOOKUP(A994,'DMG Tables'!G:G,'DMG Tables'!H:H)</f>
        <v>56.25</v>
      </c>
      <c r="C994" s="11">
        <f>Table36[Players]*LOOKUP(Table36[Level],'DMG Tables'!A:A,'DMG Tables'!C:C)/LOOKUP(A994,'DMG Tables'!G:G,'DMG Tables'!H:H)</f>
        <v>112.5</v>
      </c>
      <c r="D994" s="11">
        <f>Table36[Players]*LOOKUP(Table36[Level],'DMG Tables'!A:A,'DMG Tables'!D:D)/LOOKUP(A994,'DMG Tables'!G:G,'DMG Tables'!H:H)</f>
        <v>168.75</v>
      </c>
      <c r="E994" s="11">
        <f>Table36[Players]*LOOKUP(Table36[Level],'DMG Tables'!A:A,'DMG Tables'!E:E)/LOOKUP(A994,'DMG Tables'!G:G,'DMG Tables'!H:H)</f>
        <v>300</v>
      </c>
    </row>
    <row r="995" spans="1:5" x14ac:dyDescent="0.3">
      <c r="A995" s="11">
        <v>994</v>
      </c>
      <c r="B995" s="11">
        <f>Table36[Players]*LOOKUP(Table36[Level],'DMG Tables'!A:A,'DMG Tables'!B:B)/LOOKUP(A995,'DMG Tables'!G:G,'DMG Tables'!H:H)</f>
        <v>56.25</v>
      </c>
      <c r="C995" s="11">
        <f>Table36[Players]*LOOKUP(Table36[Level],'DMG Tables'!A:A,'DMG Tables'!C:C)/LOOKUP(A995,'DMG Tables'!G:G,'DMG Tables'!H:H)</f>
        <v>112.5</v>
      </c>
      <c r="D995" s="11">
        <f>Table36[Players]*LOOKUP(Table36[Level],'DMG Tables'!A:A,'DMG Tables'!D:D)/LOOKUP(A995,'DMG Tables'!G:G,'DMG Tables'!H:H)</f>
        <v>168.75</v>
      </c>
      <c r="E995" s="11">
        <f>Table36[Players]*LOOKUP(Table36[Level],'DMG Tables'!A:A,'DMG Tables'!E:E)/LOOKUP(A995,'DMG Tables'!G:G,'DMG Tables'!H:H)</f>
        <v>300</v>
      </c>
    </row>
    <row r="996" spans="1:5" x14ac:dyDescent="0.3">
      <c r="A996" s="11">
        <v>995</v>
      </c>
      <c r="B996" s="11">
        <f>Table36[Players]*LOOKUP(Table36[Level],'DMG Tables'!A:A,'DMG Tables'!B:B)/LOOKUP(A996,'DMG Tables'!G:G,'DMG Tables'!H:H)</f>
        <v>56.25</v>
      </c>
      <c r="C996" s="11">
        <f>Table36[Players]*LOOKUP(Table36[Level],'DMG Tables'!A:A,'DMG Tables'!C:C)/LOOKUP(A996,'DMG Tables'!G:G,'DMG Tables'!H:H)</f>
        <v>112.5</v>
      </c>
      <c r="D996" s="11">
        <f>Table36[Players]*LOOKUP(Table36[Level],'DMG Tables'!A:A,'DMG Tables'!D:D)/LOOKUP(A996,'DMG Tables'!G:G,'DMG Tables'!H:H)</f>
        <v>168.75</v>
      </c>
      <c r="E996" s="11">
        <f>Table36[Players]*LOOKUP(Table36[Level],'DMG Tables'!A:A,'DMG Tables'!E:E)/LOOKUP(A996,'DMG Tables'!G:G,'DMG Tables'!H:H)</f>
        <v>300</v>
      </c>
    </row>
    <row r="997" spans="1:5" x14ac:dyDescent="0.3">
      <c r="A997" s="11">
        <v>996</v>
      </c>
      <c r="B997" s="11">
        <f>Table36[Players]*LOOKUP(Table36[Level],'DMG Tables'!A:A,'DMG Tables'!B:B)/LOOKUP(A997,'DMG Tables'!G:G,'DMG Tables'!H:H)</f>
        <v>56.25</v>
      </c>
      <c r="C997" s="11">
        <f>Table36[Players]*LOOKUP(Table36[Level],'DMG Tables'!A:A,'DMG Tables'!C:C)/LOOKUP(A997,'DMG Tables'!G:G,'DMG Tables'!H:H)</f>
        <v>112.5</v>
      </c>
      <c r="D997" s="11">
        <f>Table36[Players]*LOOKUP(Table36[Level],'DMG Tables'!A:A,'DMG Tables'!D:D)/LOOKUP(A997,'DMG Tables'!G:G,'DMG Tables'!H:H)</f>
        <v>168.75</v>
      </c>
      <c r="E997" s="11">
        <f>Table36[Players]*LOOKUP(Table36[Level],'DMG Tables'!A:A,'DMG Tables'!E:E)/LOOKUP(A997,'DMG Tables'!G:G,'DMG Tables'!H:H)</f>
        <v>300</v>
      </c>
    </row>
    <row r="998" spans="1:5" x14ac:dyDescent="0.3">
      <c r="A998" s="11">
        <v>997</v>
      </c>
      <c r="B998" s="11">
        <f>Table36[Players]*LOOKUP(Table36[Level],'DMG Tables'!A:A,'DMG Tables'!B:B)/LOOKUP(A998,'DMG Tables'!G:G,'DMG Tables'!H:H)</f>
        <v>56.25</v>
      </c>
      <c r="C998" s="11">
        <f>Table36[Players]*LOOKUP(Table36[Level],'DMG Tables'!A:A,'DMG Tables'!C:C)/LOOKUP(A998,'DMG Tables'!G:G,'DMG Tables'!H:H)</f>
        <v>112.5</v>
      </c>
      <c r="D998" s="11">
        <f>Table36[Players]*LOOKUP(Table36[Level],'DMG Tables'!A:A,'DMG Tables'!D:D)/LOOKUP(A998,'DMG Tables'!G:G,'DMG Tables'!H:H)</f>
        <v>168.75</v>
      </c>
      <c r="E998" s="11">
        <f>Table36[Players]*LOOKUP(Table36[Level],'DMG Tables'!A:A,'DMG Tables'!E:E)/LOOKUP(A998,'DMG Tables'!G:G,'DMG Tables'!H:H)</f>
        <v>300</v>
      </c>
    </row>
    <row r="999" spans="1:5" x14ac:dyDescent="0.3">
      <c r="A999" s="11">
        <v>998</v>
      </c>
      <c r="B999" s="11">
        <f>Table36[Players]*LOOKUP(Table36[Level],'DMG Tables'!A:A,'DMG Tables'!B:B)/LOOKUP(A999,'DMG Tables'!G:G,'DMG Tables'!H:H)</f>
        <v>56.25</v>
      </c>
      <c r="C999" s="11">
        <f>Table36[Players]*LOOKUP(Table36[Level],'DMG Tables'!A:A,'DMG Tables'!C:C)/LOOKUP(A999,'DMG Tables'!G:G,'DMG Tables'!H:H)</f>
        <v>112.5</v>
      </c>
      <c r="D999" s="11">
        <f>Table36[Players]*LOOKUP(Table36[Level],'DMG Tables'!A:A,'DMG Tables'!D:D)/LOOKUP(A999,'DMG Tables'!G:G,'DMG Tables'!H:H)</f>
        <v>168.75</v>
      </c>
      <c r="E999" s="11">
        <f>Table36[Players]*LOOKUP(Table36[Level],'DMG Tables'!A:A,'DMG Tables'!E:E)/LOOKUP(A999,'DMG Tables'!G:G,'DMG Tables'!H:H)</f>
        <v>300</v>
      </c>
    </row>
    <row r="1000" spans="1:5" x14ac:dyDescent="0.3">
      <c r="A1000" s="11">
        <v>999</v>
      </c>
      <c r="B1000" s="11">
        <f>Table36[Players]*LOOKUP(Table36[Level],'DMG Tables'!A:A,'DMG Tables'!B:B)/LOOKUP(A1000,'DMG Tables'!G:G,'DMG Tables'!H:H)</f>
        <v>56.25</v>
      </c>
      <c r="C1000" s="11">
        <f>Table36[Players]*LOOKUP(Table36[Level],'DMG Tables'!A:A,'DMG Tables'!C:C)/LOOKUP(A1000,'DMG Tables'!G:G,'DMG Tables'!H:H)</f>
        <v>112.5</v>
      </c>
      <c r="D1000" s="11">
        <f>Table36[Players]*LOOKUP(Table36[Level],'DMG Tables'!A:A,'DMG Tables'!D:D)/LOOKUP(A1000,'DMG Tables'!G:G,'DMG Tables'!H:H)</f>
        <v>168.75</v>
      </c>
      <c r="E1000" s="11">
        <f>Table36[Players]*LOOKUP(Table36[Level],'DMG Tables'!A:A,'DMG Tables'!E:E)/LOOKUP(A1000,'DMG Tables'!G:G,'DMG Tables'!H:H)</f>
        <v>300</v>
      </c>
    </row>
    <row r="1001" spans="1:5" x14ac:dyDescent="0.3">
      <c r="A1001" s="11">
        <v>1000</v>
      </c>
      <c r="B1001" s="11">
        <f>Table36[Players]*LOOKUP(Table36[Level],'DMG Tables'!A:A,'DMG Tables'!B:B)/LOOKUP(A1001,'DMG Tables'!G:G,'DMG Tables'!H:H)</f>
        <v>56.25</v>
      </c>
      <c r="C1001" s="11">
        <f>Table36[Players]*LOOKUP(Table36[Level],'DMG Tables'!A:A,'DMG Tables'!C:C)/LOOKUP(A1001,'DMG Tables'!G:G,'DMG Tables'!H:H)</f>
        <v>112.5</v>
      </c>
      <c r="D1001" s="11">
        <f>Table36[Players]*LOOKUP(Table36[Level],'DMG Tables'!A:A,'DMG Tables'!D:D)/LOOKUP(A1001,'DMG Tables'!G:G,'DMG Tables'!H:H)</f>
        <v>168.75</v>
      </c>
      <c r="E1001" s="11">
        <f>Table36[Players]*LOOKUP(Table36[Level],'DMG Tables'!A:A,'DMG Tables'!E:E)/LOOKUP(A1001,'DMG Tables'!G:G,'DMG Tables'!H:H)</f>
        <v>300</v>
      </c>
    </row>
    <row r="1002" spans="1:5" x14ac:dyDescent="0.3">
      <c r="A1002" s="11">
        <v>1001</v>
      </c>
      <c r="B1002" s="11">
        <f>Table36[Players]*LOOKUP(Table36[Level],'DMG Tables'!A:A,'DMG Tables'!B:B)/LOOKUP(A1002,'DMG Tables'!G:G,'DMG Tables'!H:H)</f>
        <v>56.25</v>
      </c>
      <c r="C1002" s="11">
        <f>Table36[Players]*LOOKUP(Table36[Level],'DMG Tables'!A:A,'DMG Tables'!C:C)/LOOKUP(A1002,'DMG Tables'!G:G,'DMG Tables'!H:H)</f>
        <v>112.5</v>
      </c>
      <c r="D1002" s="11">
        <f>Table36[Players]*LOOKUP(Table36[Level],'DMG Tables'!A:A,'DMG Tables'!D:D)/LOOKUP(A1002,'DMG Tables'!G:G,'DMG Tables'!H:H)</f>
        <v>168.75</v>
      </c>
      <c r="E1002" s="11">
        <f>Table36[Players]*LOOKUP(Table36[Level],'DMG Tables'!A:A,'DMG Tables'!E:E)/LOOKUP(A1002,'DMG Tables'!G:G,'DMG Tables'!H:H)</f>
        <v>300</v>
      </c>
    </row>
    <row r="1003" spans="1:5" x14ac:dyDescent="0.3">
      <c r="A1003" s="11">
        <v>1002</v>
      </c>
      <c r="B1003" s="11">
        <f>Table36[Players]*LOOKUP(Table36[Level],'DMG Tables'!A:A,'DMG Tables'!B:B)/LOOKUP(A1003,'DMG Tables'!G:G,'DMG Tables'!H:H)</f>
        <v>56.25</v>
      </c>
      <c r="C1003" s="11">
        <f>Table36[Players]*LOOKUP(Table36[Level],'DMG Tables'!A:A,'DMG Tables'!C:C)/LOOKUP(A1003,'DMG Tables'!G:G,'DMG Tables'!H:H)</f>
        <v>112.5</v>
      </c>
      <c r="D1003" s="11">
        <f>Table36[Players]*LOOKUP(Table36[Level],'DMG Tables'!A:A,'DMG Tables'!D:D)/LOOKUP(A1003,'DMG Tables'!G:G,'DMG Tables'!H:H)</f>
        <v>168.75</v>
      </c>
      <c r="E1003" s="11">
        <f>Table36[Players]*LOOKUP(Table36[Level],'DMG Tables'!A:A,'DMG Tables'!E:E)/LOOKUP(A1003,'DMG Tables'!G:G,'DMG Tables'!H:H)</f>
        <v>300</v>
      </c>
    </row>
    <row r="1004" spans="1:5" x14ac:dyDescent="0.3">
      <c r="A1004" s="11">
        <v>1003</v>
      </c>
      <c r="B1004" s="11">
        <f>Table36[Players]*LOOKUP(Table36[Level],'DMG Tables'!A:A,'DMG Tables'!B:B)/LOOKUP(A1004,'DMG Tables'!G:G,'DMG Tables'!H:H)</f>
        <v>56.25</v>
      </c>
      <c r="C1004" s="11">
        <f>Table36[Players]*LOOKUP(Table36[Level],'DMG Tables'!A:A,'DMG Tables'!C:C)/LOOKUP(A1004,'DMG Tables'!G:G,'DMG Tables'!H:H)</f>
        <v>112.5</v>
      </c>
      <c r="D1004" s="11">
        <f>Table36[Players]*LOOKUP(Table36[Level],'DMG Tables'!A:A,'DMG Tables'!D:D)/LOOKUP(A1004,'DMG Tables'!G:G,'DMG Tables'!H:H)</f>
        <v>168.75</v>
      </c>
      <c r="E1004" s="11">
        <f>Table36[Players]*LOOKUP(Table36[Level],'DMG Tables'!A:A,'DMG Tables'!E:E)/LOOKUP(A1004,'DMG Tables'!G:G,'DMG Tables'!H:H)</f>
        <v>300</v>
      </c>
    </row>
    <row r="1005" spans="1:5" x14ac:dyDescent="0.3">
      <c r="A1005" s="11">
        <v>1004</v>
      </c>
      <c r="B1005" s="11">
        <f>Table36[Players]*LOOKUP(Table36[Level],'DMG Tables'!A:A,'DMG Tables'!B:B)/LOOKUP(A1005,'DMG Tables'!G:G,'DMG Tables'!H:H)</f>
        <v>56.25</v>
      </c>
      <c r="C1005" s="11">
        <f>Table36[Players]*LOOKUP(Table36[Level],'DMG Tables'!A:A,'DMG Tables'!C:C)/LOOKUP(A1005,'DMG Tables'!G:G,'DMG Tables'!H:H)</f>
        <v>112.5</v>
      </c>
      <c r="D1005" s="11">
        <f>Table36[Players]*LOOKUP(Table36[Level],'DMG Tables'!A:A,'DMG Tables'!D:D)/LOOKUP(A1005,'DMG Tables'!G:G,'DMG Tables'!H:H)</f>
        <v>168.75</v>
      </c>
      <c r="E1005" s="11">
        <f>Table36[Players]*LOOKUP(Table36[Level],'DMG Tables'!A:A,'DMG Tables'!E:E)/LOOKUP(A1005,'DMG Tables'!G:G,'DMG Tables'!H:H)</f>
        <v>300</v>
      </c>
    </row>
    <row r="1006" spans="1:5" x14ac:dyDescent="0.3">
      <c r="A1006" s="11">
        <v>1005</v>
      </c>
      <c r="B1006" s="11">
        <f>Table36[Players]*LOOKUP(Table36[Level],'DMG Tables'!A:A,'DMG Tables'!B:B)/LOOKUP(A1006,'DMG Tables'!G:G,'DMG Tables'!H:H)</f>
        <v>56.25</v>
      </c>
      <c r="C1006" s="11">
        <f>Table36[Players]*LOOKUP(Table36[Level],'DMG Tables'!A:A,'DMG Tables'!C:C)/LOOKUP(A1006,'DMG Tables'!G:G,'DMG Tables'!H:H)</f>
        <v>112.5</v>
      </c>
      <c r="D1006" s="11">
        <f>Table36[Players]*LOOKUP(Table36[Level],'DMG Tables'!A:A,'DMG Tables'!D:D)/LOOKUP(A1006,'DMG Tables'!G:G,'DMG Tables'!H:H)</f>
        <v>168.75</v>
      </c>
      <c r="E1006" s="11">
        <f>Table36[Players]*LOOKUP(Table36[Level],'DMG Tables'!A:A,'DMG Tables'!E:E)/LOOKUP(A1006,'DMG Tables'!G:G,'DMG Tables'!H:H)</f>
        <v>300</v>
      </c>
    </row>
    <row r="1007" spans="1:5" x14ac:dyDescent="0.3">
      <c r="A1007" s="11">
        <v>1006</v>
      </c>
      <c r="B1007" s="11">
        <f>Table36[Players]*LOOKUP(Table36[Level],'DMG Tables'!A:A,'DMG Tables'!B:B)/LOOKUP(A1007,'DMG Tables'!G:G,'DMG Tables'!H:H)</f>
        <v>56.25</v>
      </c>
      <c r="C1007" s="11">
        <f>Table36[Players]*LOOKUP(Table36[Level],'DMG Tables'!A:A,'DMG Tables'!C:C)/LOOKUP(A1007,'DMG Tables'!G:G,'DMG Tables'!H:H)</f>
        <v>112.5</v>
      </c>
      <c r="D1007" s="11">
        <f>Table36[Players]*LOOKUP(Table36[Level],'DMG Tables'!A:A,'DMG Tables'!D:D)/LOOKUP(A1007,'DMG Tables'!G:G,'DMG Tables'!H:H)</f>
        <v>168.75</v>
      </c>
      <c r="E1007" s="11">
        <f>Table36[Players]*LOOKUP(Table36[Level],'DMG Tables'!A:A,'DMG Tables'!E:E)/LOOKUP(A1007,'DMG Tables'!G:G,'DMG Tables'!H:H)</f>
        <v>300</v>
      </c>
    </row>
    <row r="1008" spans="1:5" x14ac:dyDescent="0.3">
      <c r="A1008" s="11">
        <v>1007</v>
      </c>
      <c r="B1008" s="11">
        <f>Table36[Players]*LOOKUP(Table36[Level],'DMG Tables'!A:A,'DMG Tables'!B:B)/LOOKUP(A1008,'DMG Tables'!G:G,'DMG Tables'!H:H)</f>
        <v>56.25</v>
      </c>
      <c r="C1008" s="11">
        <f>Table36[Players]*LOOKUP(Table36[Level],'DMG Tables'!A:A,'DMG Tables'!C:C)/LOOKUP(A1008,'DMG Tables'!G:G,'DMG Tables'!H:H)</f>
        <v>112.5</v>
      </c>
      <c r="D1008" s="11">
        <f>Table36[Players]*LOOKUP(Table36[Level],'DMG Tables'!A:A,'DMG Tables'!D:D)/LOOKUP(A1008,'DMG Tables'!G:G,'DMG Tables'!H:H)</f>
        <v>168.75</v>
      </c>
      <c r="E1008" s="11">
        <f>Table36[Players]*LOOKUP(Table36[Level],'DMG Tables'!A:A,'DMG Tables'!E:E)/LOOKUP(A1008,'DMG Tables'!G:G,'DMG Tables'!H:H)</f>
        <v>300</v>
      </c>
    </row>
    <row r="1009" spans="1:5" x14ac:dyDescent="0.3">
      <c r="A1009" s="11">
        <v>1008</v>
      </c>
      <c r="B1009" s="11">
        <f>Table36[Players]*LOOKUP(Table36[Level],'DMG Tables'!A:A,'DMG Tables'!B:B)/LOOKUP(A1009,'DMG Tables'!G:G,'DMG Tables'!H:H)</f>
        <v>56.25</v>
      </c>
      <c r="C1009" s="11">
        <f>Table36[Players]*LOOKUP(Table36[Level],'DMG Tables'!A:A,'DMG Tables'!C:C)/LOOKUP(A1009,'DMG Tables'!G:G,'DMG Tables'!H:H)</f>
        <v>112.5</v>
      </c>
      <c r="D1009" s="11">
        <f>Table36[Players]*LOOKUP(Table36[Level],'DMG Tables'!A:A,'DMG Tables'!D:D)/LOOKUP(A1009,'DMG Tables'!G:G,'DMG Tables'!H:H)</f>
        <v>168.75</v>
      </c>
      <c r="E1009" s="11">
        <f>Table36[Players]*LOOKUP(Table36[Level],'DMG Tables'!A:A,'DMG Tables'!E:E)/LOOKUP(A1009,'DMG Tables'!G:G,'DMG Tables'!H:H)</f>
        <v>300</v>
      </c>
    </row>
    <row r="1010" spans="1:5" x14ac:dyDescent="0.3">
      <c r="A1010" s="11">
        <v>1009</v>
      </c>
      <c r="B1010" s="11">
        <f>Table36[Players]*LOOKUP(Table36[Level],'DMG Tables'!A:A,'DMG Tables'!B:B)/LOOKUP(A1010,'DMG Tables'!G:G,'DMG Tables'!H:H)</f>
        <v>56.25</v>
      </c>
      <c r="C1010" s="11">
        <f>Table36[Players]*LOOKUP(Table36[Level],'DMG Tables'!A:A,'DMG Tables'!C:C)/LOOKUP(A1010,'DMG Tables'!G:G,'DMG Tables'!H:H)</f>
        <v>112.5</v>
      </c>
      <c r="D1010" s="11">
        <f>Table36[Players]*LOOKUP(Table36[Level],'DMG Tables'!A:A,'DMG Tables'!D:D)/LOOKUP(A1010,'DMG Tables'!G:G,'DMG Tables'!H:H)</f>
        <v>168.75</v>
      </c>
      <c r="E1010" s="11">
        <f>Table36[Players]*LOOKUP(Table36[Level],'DMG Tables'!A:A,'DMG Tables'!E:E)/LOOKUP(A1010,'DMG Tables'!G:G,'DMG Tables'!H:H)</f>
        <v>300</v>
      </c>
    </row>
    <row r="1011" spans="1:5" x14ac:dyDescent="0.3">
      <c r="A1011" s="11">
        <v>1010</v>
      </c>
      <c r="B1011" s="11">
        <f>Table36[Players]*LOOKUP(Table36[Level],'DMG Tables'!A:A,'DMG Tables'!B:B)/LOOKUP(A1011,'DMG Tables'!G:G,'DMG Tables'!H:H)</f>
        <v>56.25</v>
      </c>
      <c r="C1011" s="11">
        <f>Table36[Players]*LOOKUP(Table36[Level],'DMG Tables'!A:A,'DMG Tables'!C:C)/LOOKUP(A1011,'DMG Tables'!G:G,'DMG Tables'!H:H)</f>
        <v>112.5</v>
      </c>
      <c r="D1011" s="11">
        <f>Table36[Players]*LOOKUP(Table36[Level],'DMG Tables'!A:A,'DMG Tables'!D:D)/LOOKUP(A1011,'DMG Tables'!G:G,'DMG Tables'!H:H)</f>
        <v>168.75</v>
      </c>
      <c r="E1011" s="11">
        <f>Table36[Players]*LOOKUP(Table36[Level],'DMG Tables'!A:A,'DMG Tables'!E:E)/LOOKUP(A1011,'DMG Tables'!G:G,'DMG Tables'!H:H)</f>
        <v>300</v>
      </c>
    </row>
    <row r="1012" spans="1:5" x14ac:dyDescent="0.3">
      <c r="A1012" s="11">
        <v>1011</v>
      </c>
      <c r="B1012" s="11">
        <f>Table36[Players]*LOOKUP(Table36[Level],'DMG Tables'!A:A,'DMG Tables'!B:B)/LOOKUP(A1012,'DMG Tables'!G:G,'DMG Tables'!H:H)</f>
        <v>56.25</v>
      </c>
      <c r="C1012" s="11">
        <f>Table36[Players]*LOOKUP(Table36[Level],'DMG Tables'!A:A,'DMG Tables'!C:C)/LOOKUP(A1012,'DMG Tables'!G:G,'DMG Tables'!H:H)</f>
        <v>112.5</v>
      </c>
      <c r="D1012" s="11">
        <f>Table36[Players]*LOOKUP(Table36[Level],'DMG Tables'!A:A,'DMG Tables'!D:D)/LOOKUP(A1012,'DMG Tables'!G:G,'DMG Tables'!H:H)</f>
        <v>168.75</v>
      </c>
      <c r="E1012" s="11">
        <f>Table36[Players]*LOOKUP(Table36[Level],'DMG Tables'!A:A,'DMG Tables'!E:E)/LOOKUP(A1012,'DMG Tables'!G:G,'DMG Tables'!H:H)</f>
        <v>300</v>
      </c>
    </row>
    <row r="1013" spans="1:5" x14ac:dyDescent="0.3">
      <c r="A1013" s="11">
        <v>1012</v>
      </c>
      <c r="B1013" s="11">
        <f>Table36[Players]*LOOKUP(Table36[Level],'DMG Tables'!A:A,'DMG Tables'!B:B)/LOOKUP(A1013,'DMG Tables'!G:G,'DMG Tables'!H:H)</f>
        <v>56.25</v>
      </c>
      <c r="C1013" s="11">
        <f>Table36[Players]*LOOKUP(Table36[Level],'DMG Tables'!A:A,'DMG Tables'!C:C)/LOOKUP(A1013,'DMG Tables'!G:G,'DMG Tables'!H:H)</f>
        <v>112.5</v>
      </c>
      <c r="D1013" s="11">
        <f>Table36[Players]*LOOKUP(Table36[Level],'DMG Tables'!A:A,'DMG Tables'!D:D)/LOOKUP(A1013,'DMG Tables'!G:G,'DMG Tables'!H:H)</f>
        <v>168.75</v>
      </c>
      <c r="E1013" s="11">
        <f>Table36[Players]*LOOKUP(Table36[Level],'DMG Tables'!A:A,'DMG Tables'!E:E)/LOOKUP(A1013,'DMG Tables'!G:G,'DMG Tables'!H:H)</f>
        <v>300</v>
      </c>
    </row>
    <row r="1014" spans="1:5" x14ac:dyDescent="0.3">
      <c r="A1014" s="11">
        <v>1013</v>
      </c>
      <c r="B1014" s="11">
        <f>Table36[Players]*LOOKUP(Table36[Level],'DMG Tables'!A:A,'DMG Tables'!B:B)/LOOKUP(A1014,'DMG Tables'!G:G,'DMG Tables'!H:H)</f>
        <v>56.25</v>
      </c>
      <c r="C1014" s="11">
        <f>Table36[Players]*LOOKUP(Table36[Level],'DMG Tables'!A:A,'DMG Tables'!C:C)/LOOKUP(A1014,'DMG Tables'!G:G,'DMG Tables'!H:H)</f>
        <v>112.5</v>
      </c>
      <c r="D1014" s="11">
        <f>Table36[Players]*LOOKUP(Table36[Level],'DMG Tables'!A:A,'DMG Tables'!D:D)/LOOKUP(A1014,'DMG Tables'!G:G,'DMG Tables'!H:H)</f>
        <v>168.75</v>
      </c>
      <c r="E1014" s="11">
        <f>Table36[Players]*LOOKUP(Table36[Level],'DMG Tables'!A:A,'DMG Tables'!E:E)/LOOKUP(A1014,'DMG Tables'!G:G,'DMG Tables'!H:H)</f>
        <v>300</v>
      </c>
    </row>
    <row r="1015" spans="1:5" x14ac:dyDescent="0.3">
      <c r="A1015" s="11">
        <v>1014</v>
      </c>
      <c r="B1015" s="11">
        <f>Table36[Players]*LOOKUP(Table36[Level],'DMG Tables'!A:A,'DMG Tables'!B:B)/LOOKUP(A1015,'DMG Tables'!G:G,'DMG Tables'!H:H)</f>
        <v>56.25</v>
      </c>
      <c r="C1015" s="11">
        <f>Table36[Players]*LOOKUP(Table36[Level],'DMG Tables'!A:A,'DMG Tables'!C:C)/LOOKUP(A1015,'DMG Tables'!G:G,'DMG Tables'!H:H)</f>
        <v>112.5</v>
      </c>
      <c r="D1015" s="11">
        <f>Table36[Players]*LOOKUP(Table36[Level],'DMG Tables'!A:A,'DMG Tables'!D:D)/LOOKUP(A1015,'DMG Tables'!G:G,'DMG Tables'!H:H)</f>
        <v>168.75</v>
      </c>
      <c r="E1015" s="11">
        <f>Table36[Players]*LOOKUP(Table36[Level],'DMG Tables'!A:A,'DMG Tables'!E:E)/LOOKUP(A1015,'DMG Tables'!G:G,'DMG Tables'!H:H)</f>
        <v>300</v>
      </c>
    </row>
    <row r="1016" spans="1:5" x14ac:dyDescent="0.3">
      <c r="A1016" s="11">
        <v>1015</v>
      </c>
      <c r="B1016" s="11">
        <f>Table36[Players]*LOOKUP(Table36[Level],'DMG Tables'!A:A,'DMG Tables'!B:B)/LOOKUP(A1016,'DMG Tables'!G:G,'DMG Tables'!H:H)</f>
        <v>56.25</v>
      </c>
      <c r="C1016" s="11">
        <f>Table36[Players]*LOOKUP(Table36[Level],'DMG Tables'!A:A,'DMG Tables'!C:C)/LOOKUP(A1016,'DMG Tables'!G:G,'DMG Tables'!H:H)</f>
        <v>112.5</v>
      </c>
      <c r="D1016" s="11">
        <f>Table36[Players]*LOOKUP(Table36[Level],'DMG Tables'!A:A,'DMG Tables'!D:D)/LOOKUP(A1016,'DMG Tables'!G:G,'DMG Tables'!H:H)</f>
        <v>168.75</v>
      </c>
      <c r="E1016" s="11">
        <f>Table36[Players]*LOOKUP(Table36[Level],'DMG Tables'!A:A,'DMG Tables'!E:E)/LOOKUP(A1016,'DMG Tables'!G:G,'DMG Tables'!H:H)</f>
        <v>300</v>
      </c>
    </row>
    <row r="1017" spans="1:5" x14ac:dyDescent="0.3">
      <c r="A1017" s="11">
        <v>1016</v>
      </c>
      <c r="B1017" s="11">
        <f>Table36[Players]*LOOKUP(Table36[Level],'DMG Tables'!A:A,'DMG Tables'!B:B)/LOOKUP(A1017,'DMG Tables'!G:G,'DMG Tables'!H:H)</f>
        <v>56.25</v>
      </c>
      <c r="C1017" s="11">
        <f>Table36[Players]*LOOKUP(Table36[Level],'DMG Tables'!A:A,'DMG Tables'!C:C)/LOOKUP(A1017,'DMG Tables'!G:G,'DMG Tables'!H:H)</f>
        <v>112.5</v>
      </c>
      <c r="D1017" s="11">
        <f>Table36[Players]*LOOKUP(Table36[Level],'DMG Tables'!A:A,'DMG Tables'!D:D)/LOOKUP(A1017,'DMG Tables'!G:G,'DMG Tables'!H:H)</f>
        <v>168.75</v>
      </c>
      <c r="E1017" s="11">
        <f>Table36[Players]*LOOKUP(Table36[Level],'DMG Tables'!A:A,'DMG Tables'!E:E)/LOOKUP(A1017,'DMG Tables'!G:G,'DMG Tables'!H:H)</f>
        <v>300</v>
      </c>
    </row>
    <row r="1018" spans="1:5" x14ac:dyDescent="0.3">
      <c r="A1018" s="11">
        <v>1017</v>
      </c>
      <c r="B1018" s="11">
        <f>Table36[Players]*LOOKUP(Table36[Level],'DMG Tables'!A:A,'DMG Tables'!B:B)/LOOKUP(A1018,'DMG Tables'!G:G,'DMG Tables'!H:H)</f>
        <v>56.25</v>
      </c>
      <c r="C1018" s="11">
        <f>Table36[Players]*LOOKUP(Table36[Level],'DMG Tables'!A:A,'DMG Tables'!C:C)/LOOKUP(A1018,'DMG Tables'!G:G,'DMG Tables'!H:H)</f>
        <v>112.5</v>
      </c>
      <c r="D1018" s="11">
        <f>Table36[Players]*LOOKUP(Table36[Level],'DMG Tables'!A:A,'DMG Tables'!D:D)/LOOKUP(A1018,'DMG Tables'!G:G,'DMG Tables'!H:H)</f>
        <v>168.75</v>
      </c>
      <c r="E1018" s="11">
        <f>Table36[Players]*LOOKUP(Table36[Level],'DMG Tables'!A:A,'DMG Tables'!E:E)/LOOKUP(A1018,'DMG Tables'!G:G,'DMG Tables'!H:H)</f>
        <v>300</v>
      </c>
    </row>
    <row r="1019" spans="1:5" x14ac:dyDescent="0.3">
      <c r="A1019" s="11">
        <v>1018</v>
      </c>
      <c r="B1019" s="11">
        <f>Table36[Players]*LOOKUP(Table36[Level],'DMG Tables'!A:A,'DMG Tables'!B:B)/LOOKUP(A1019,'DMG Tables'!G:G,'DMG Tables'!H:H)</f>
        <v>56.25</v>
      </c>
      <c r="C1019" s="11">
        <f>Table36[Players]*LOOKUP(Table36[Level],'DMG Tables'!A:A,'DMG Tables'!C:C)/LOOKUP(A1019,'DMG Tables'!G:G,'DMG Tables'!H:H)</f>
        <v>112.5</v>
      </c>
      <c r="D1019" s="11">
        <f>Table36[Players]*LOOKUP(Table36[Level],'DMG Tables'!A:A,'DMG Tables'!D:D)/LOOKUP(A1019,'DMG Tables'!G:G,'DMG Tables'!H:H)</f>
        <v>168.75</v>
      </c>
      <c r="E1019" s="11">
        <f>Table36[Players]*LOOKUP(Table36[Level],'DMG Tables'!A:A,'DMG Tables'!E:E)/LOOKUP(A1019,'DMG Tables'!G:G,'DMG Tables'!H:H)</f>
        <v>300</v>
      </c>
    </row>
    <row r="1020" spans="1:5" x14ac:dyDescent="0.3">
      <c r="A1020" s="11">
        <v>1019</v>
      </c>
      <c r="B1020" s="11">
        <f>Table36[Players]*LOOKUP(Table36[Level],'DMG Tables'!A:A,'DMG Tables'!B:B)/LOOKUP(A1020,'DMG Tables'!G:G,'DMG Tables'!H:H)</f>
        <v>56.25</v>
      </c>
      <c r="C1020" s="11">
        <f>Table36[Players]*LOOKUP(Table36[Level],'DMG Tables'!A:A,'DMG Tables'!C:C)/LOOKUP(A1020,'DMG Tables'!G:G,'DMG Tables'!H:H)</f>
        <v>112.5</v>
      </c>
      <c r="D1020" s="11">
        <f>Table36[Players]*LOOKUP(Table36[Level],'DMG Tables'!A:A,'DMG Tables'!D:D)/LOOKUP(A1020,'DMG Tables'!G:G,'DMG Tables'!H:H)</f>
        <v>168.75</v>
      </c>
      <c r="E1020" s="11">
        <f>Table36[Players]*LOOKUP(Table36[Level],'DMG Tables'!A:A,'DMG Tables'!E:E)/LOOKUP(A1020,'DMG Tables'!G:G,'DMG Tables'!H:H)</f>
        <v>300</v>
      </c>
    </row>
    <row r="1021" spans="1:5" x14ac:dyDescent="0.3">
      <c r="A1021" s="11">
        <v>1020</v>
      </c>
      <c r="B1021" s="11">
        <f>Table36[Players]*LOOKUP(Table36[Level],'DMG Tables'!A:A,'DMG Tables'!B:B)/LOOKUP(A1021,'DMG Tables'!G:G,'DMG Tables'!H:H)</f>
        <v>56.25</v>
      </c>
      <c r="C1021" s="11">
        <f>Table36[Players]*LOOKUP(Table36[Level],'DMG Tables'!A:A,'DMG Tables'!C:C)/LOOKUP(A1021,'DMG Tables'!G:G,'DMG Tables'!H:H)</f>
        <v>112.5</v>
      </c>
      <c r="D1021" s="11">
        <f>Table36[Players]*LOOKUP(Table36[Level],'DMG Tables'!A:A,'DMG Tables'!D:D)/LOOKUP(A1021,'DMG Tables'!G:G,'DMG Tables'!H:H)</f>
        <v>168.75</v>
      </c>
      <c r="E1021" s="11">
        <f>Table36[Players]*LOOKUP(Table36[Level],'DMG Tables'!A:A,'DMG Tables'!E:E)/LOOKUP(A1021,'DMG Tables'!G:G,'DMG Tables'!H:H)</f>
        <v>300</v>
      </c>
    </row>
    <row r="1022" spans="1:5" x14ac:dyDescent="0.3">
      <c r="A1022" s="11">
        <v>1021</v>
      </c>
      <c r="B1022" s="11">
        <f>Table36[Players]*LOOKUP(Table36[Level],'DMG Tables'!A:A,'DMG Tables'!B:B)/LOOKUP(A1022,'DMG Tables'!G:G,'DMG Tables'!H:H)</f>
        <v>56.25</v>
      </c>
      <c r="C1022" s="11">
        <f>Table36[Players]*LOOKUP(Table36[Level],'DMG Tables'!A:A,'DMG Tables'!C:C)/LOOKUP(A1022,'DMG Tables'!G:G,'DMG Tables'!H:H)</f>
        <v>112.5</v>
      </c>
      <c r="D1022" s="11">
        <f>Table36[Players]*LOOKUP(Table36[Level],'DMG Tables'!A:A,'DMG Tables'!D:D)/LOOKUP(A1022,'DMG Tables'!G:G,'DMG Tables'!H:H)</f>
        <v>168.75</v>
      </c>
      <c r="E1022" s="11">
        <f>Table36[Players]*LOOKUP(Table36[Level],'DMG Tables'!A:A,'DMG Tables'!E:E)/LOOKUP(A1022,'DMG Tables'!G:G,'DMG Tables'!H:H)</f>
        <v>300</v>
      </c>
    </row>
    <row r="1023" spans="1:5" x14ac:dyDescent="0.3">
      <c r="A1023" s="11">
        <v>1022</v>
      </c>
      <c r="B1023" s="11">
        <f>Table36[Players]*LOOKUP(Table36[Level],'DMG Tables'!A:A,'DMG Tables'!B:B)/LOOKUP(A1023,'DMG Tables'!G:G,'DMG Tables'!H:H)</f>
        <v>56.25</v>
      </c>
      <c r="C1023" s="11">
        <f>Table36[Players]*LOOKUP(Table36[Level],'DMG Tables'!A:A,'DMG Tables'!C:C)/LOOKUP(A1023,'DMG Tables'!G:G,'DMG Tables'!H:H)</f>
        <v>112.5</v>
      </c>
      <c r="D1023" s="11">
        <f>Table36[Players]*LOOKUP(Table36[Level],'DMG Tables'!A:A,'DMG Tables'!D:D)/LOOKUP(A1023,'DMG Tables'!G:G,'DMG Tables'!H:H)</f>
        <v>168.75</v>
      </c>
      <c r="E1023" s="11">
        <f>Table36[Players]*LOOKUP(Table36[Level],'DMG Tables'!A:A,'DMG Tables'!E:E)/LOOKUP(A1023,'DMG Tables'!G:G,'DMG Tables'!H:H)</f>
        <v>300</v>
      </c>
    </row>
    <row r="1024" spans="1:5" x14ac:dyDescent="0.3">
      <c r="A1024" s="11">
        <v>1023</v>
      </c>
      <c r="B1024" s="11">
        <f>Table36[Players]*LOOKUP(Table36[Level],'DMG Tables'!A:A,'DMG Tables'!B:B)/LOOKUP(A1024,'DMG Tables'!G:G,'DMG Tables'!H:H)</f>
        <v>56.25</v>
      </c>
      <c r="C1024" s="11">
        <f>Table36[Players]*LOOKUP(Table36[Level],'DMG Tables'!A:A,'DMG Tables'!C:C)/LOOKUP(A1024,'DMG Tables'!G:G,'DMG Tables'!H:H)</f>
        <v>112.5</v>
      </c>
      <c r="D1024" s="11">
        <f>Table36[Players]*LOOKUP(Table36[Level],'DMG Tables'!A:A,'DMG Tables'!D:D)/LOOKUP(A1024,'DMG Tables'!G:G,'DMG Tables'!H:H)</f>
        <v>168.75</v>
      </c>
      <c r="E1024" s="11">
        <f>Table36[Players]*LOOKUP(Table36[Level],'DMG Tables'!A:A,'DMG Tables'!E:E)/LOOKUP(A1024,'DMG Tables'!G:G,'DMG Tables'!H:H)</f>
        <v>300</v>
      </c>
    </row>
    <row r="1025" spans="1:5" x14ac:dyDescent="0.3">
      <c r="A1025" s="11">
        <v>1024</v>
      </c>
      <c r="B1025" s="11">
        <f>Table36[Players]*LOOKUP(Table36[Level],'DMG Tables'!A:A,'DMG Tables'!B:B)/LOOKUP(A1025,'DMG Tables'!G:G,'DMG Tables'!H:H)</f>
        <v>56.25</v>
      </c>
      <c r="C1025" s="11">
        <f>Table36[Players]*LOOKUP(Table36[Level],'DMG Tables'!A:A,'DMG Tables'!C:C)/LOOKUP(A1025,'DMG Tables'!G:G,'DMG Tables'!H:H)</f>
        <v>112.5</v>
      </c>
      <c r="D1025" s="11">
        <f>Table36[Players]*LOOKUP(Table36[Level],'DMG Tables'!A:A,'DMG Tables'!D:D)/LOOKUP(A1025,'DMG Tables'!G:G,'DMG Tables'!H:H)</f>
        <v>168.75</v>
      </c>
      <c r="E1025" s="11">
        <f>Table36[Players]*LOOKUP(Table36[Level],'DMG Tables'!A:A,'DMG Tables'!E:E)/LOOKUP(A1025,'DMG Tables'!G:G,'DMG Tables'!H:H)</f>
        <v>300</v>
      </c>
    </row>
    <row r="1026" spans="1:5" x14ac:dyDescent="0.3">
      <c r="A1026" s="11">
        <v>1025</v>
      </c>
      <c r="B1026" s="11">
        <f>Table36[Players]*LOOKUP(Table36[Level],'DMG Tables'!A:A,'DMG Tables'!B:B)/LOOKUP(A1026,'DMG Tables'!G:G,'DMG Tables'!H:H)</f>
        <v>56.25</v>
      </c>
      <c r="C1026" s="11">
        <f>Table36[Players]*LOOKUP(Table36[Level],'DMG Tables'!A:A,'DMG Tables'!C:C)/LOOKUP(A1026,'DMG Tables'!G:G,'DMG Tables'!H:H)</f>
        <v>112.5</v>
      </c>
      <c r="D1026" s="11">
        <f>Table36[Players]*LOOKUP(Table36[Level],'DMG Tables'!A:A,'DMG Tables'!D:D)/LOOKUP(A1026,'DMG Tables'!G:G,'DMG Tables'!H:H)</f>
        <v>168.75</v>
      </c>
      <c r="E1026" s="11">
        <f>Table36[Players]*LOOKUP(Table36[Level],'DMG Tables'!A:A,'DMG Tables'!E:E)/LOOKUP(A1026,'DMG Tables'!G:G,'DMG Tables'!H:H)</f>
        <v>300</v>
      </c>
    </row>
    <row r="1027" spans="1:5" x14ac:dyDescent="0.3">
      <c r="A1027" s="11">
        <v>1026</v>
      </c>
      <c r="B1027" s="11">
        <f>Table36[Players]*LOOKUP(Table36[Level],'DMG Tables'!A:A,'DMG Tables'!B:B)/LOOKUP(A1027,'DMG Tables'!G:G,'DMG Tables'!H:H)</f>
        <v>56.25</v>
      </c>
      <c r="C1027" s="11">
        <f>Table36[Players]*LOOKUP(Table36[Level],'DMG Tables'!A:A,'DMG Tables'!C:C)/LOOKUP(A1027,'DMG Tables'!G:G,'DMG Tables'!H:H)</f>
        <v>112.5</v>
      </c>
      <c r="D1027" s="11">
        <f>Table36[Players]*LOOKUP(Table36[Level],'DMG Tables'!A:A,'DMG Tables'!D:D)/LOOKUP(A1027,'DMG Tables'!G:G,'DMG Tables'!H:H)</f>
        <v>168.75</v>
      </c>
      <c r="E1027" s="11">
        <f>Table36[Players]*LOOKUP(Table36[Level],'DMG Tables'!A:A,'DMG Tables'!E:E)/LOOKUP(A1027,'DMG Tables'!G:G,'DMG Tables'!H:H)</f>
        <v>300</v>
      </c>
    </row>
    <row r="1028" spans="1:5" x14ac:dyDescent="0.3">
      <c r="A1028" s="11">
        <v>1027</v>
      </c>
      <c r="B1028" s="11">
        <f>Table36[Players]*LOOKUP(Table36[Level],'DMG Tables'!A:A,'DMG Tables'!B:B)/LOOKUP(A1028,'DMG Tables'!G:G,'DMG Tables'!H:H)</f>
        <v>56.25</v>
      </c>
      <c r="C1028" s="11">
        <f>Table36[Players]*LOOKUP(Table36[Level],'DMG Tables'!A:A,'DMG Tables'!C:C)/LOOKUP(A1028,'DMG Tables'!G:G,'DMG Tables'!H:H)</f>
        <v>112.5</v>
      </c>
      <c r="D1028" s="11">
        <f>Table36[Players]*LOOKUP(Table36[Level],'DMG Tables'!A:A,'DMG Tables'!D:D)/LOOKUP(A1028,'DMG Tables'!G:G,'DMG Tables'!H:H)</f>
        <v>168.75</v>
      </c>
      <c r="E1028" s="11">
        <f>Table36[Players]*LOOKUP(Table36[Level],'DMG Tables'!A:A,'DMG Tables'!E:E)/LOOKUP(A1028,'DMG Tables'!G:G,'DMG Tables'!H:H)</f>
        <v>300</v>
      </c>
    </row>
    <row r="1029" spans="1:5" x14ac:dyDescent="0.3">
      <c r="A1029" s="11">
        <v>1028</v>
      </c>
      <c r="B1029" s="11">
        <f>Table36[Players]*LOOKUP(Table36[Level],'DMG Tables'!A:A,'DMG Tables'!B:B)/LOOKUP(A1029,'DMG Tables'!G:G,'DMG Tables'!H:H)</f>
        <v>56.25</v>
      </c>
      <c r="C1029" s="11">
        <f>Table36[Players]*LOOKUP(Table36[Level],'DMG Tables'!A:A,'DMG Tables'!C:C)/LOOKUP(A1029,'DMG Tables'!G:G,'DMG Tables'!H:H)</f>
        <v>112.5</v>
      </c>
      <c r="D1029" s="11">
        <f>Table36[Players]*LOOKUP(Table36[Level],'DMG Tables'!A:A,'DMG Tables'!D:D)/LOOKUP(A1029,'DMG Tables'!G:G,'DMG Tables'!H:H)</f>
        <v>168.75</v>
      </c>
      <c r="E1029" s="11">
        <f>Table36[Players]*LOOKUP(Table36[Level],'DMG Tables'!A:A,'DMG Tables'!E:E)/LOOKUP(A1029,'DMG Tables'!G:G,'DMG Tables'!H:H)</f>
        <v>300</v>
      </c>
    </row>
    <row r="1030" spans="1:5" x14ac:dyDescent="0.3">
      <c r="A1030" s="11">
        <v>1029</v>
      </c>
      <c r="B1030" s="11">
        <f>Table36[Players]*LOOKUP(Table36[Level],'DMG Tables'!A:A,'DMG Tables'!B:B)/LOOKUP(A1030,'DMG Tables'!G:G,'DMG Tables'!H:H)</f>
        <v>56.25</v>
      </c>
      <c r="C1030" s="11">
        <f>Table36[Players]*LOOKUP(Table36[Level],'DMG Tables'!A:A,'DMG Tables'!C:C)/LOOKUP(A1030,'DMG Tables'!G:G,'DMG Tables'!H:H)</f>
        <v>112.5</v>
      </c>
      <c r="D1030" s="11">
        <f>Table36[Players]*LOOKUP(Table36[Level],'DMG Tables'!A:A,'DMG Tables'!D:D)/LOOKUP(A1030,'DMG Tables'!G:G,'DMG Tables'!H:H)</f>
        <v>168.75</v>
      </c>
      <c r="E1030" s="11">
        <f>Table36[Players]*LOOKUP(Table36[Level],'DMG Tables'!A:A,'DMG Tables'!E:E)/LOOKUP(A1030,'DMG Tables'!G:G,'DMG Tables'!H:H)</f>
        <v>300</v>
      </c>
    </row>
    <row r="1031" spans="1:5" x14ac:dyDescent="0.3">
      <c r="A1031" s="11">
        <v>1030</v>
      </c>
      <c r="B1031" s="11">
        <f>Table36[Players]*LOOKUP(Table36[Level],'DMG Tables'!A:A,'DMG Tables'!B:B)/LOOKUP(A1031,'DMG Tables'!G:G,'DMG Tables'!H:H)</f>
        <v>56.25</v>
      </c>
      <c r="C1031" s="11">
        <f>Table36[Players]*LOOKUP(Table36[Level],'DMG Tables'!A:A,'DMG Tables'!C:C)/LOOKUP(A1031,'DMG Tables'!G:G,'DMG Tables'!H:H)</f>
        <v>112.5</v>
      </c>
      <c r="D1031" s="11">
        <f>Table36[Players]*LOOKUP(Table36[Level],'DMG Tables'!A:A,'DMG Tables'!D:D)/LOOKUP(A1031,'DMG Tables'!G:G,'DMG Tables'!H:H)</f>
        <v>168.75</v>
      </c>
      <c r="E1031" s="11">
        <f>Table36[Players]*LOOKUP(Table36[Level],'DMG Tables'!A:A,'DMG Tables'!E:E)/LOOKUP(A1031,'DMG Tables'!G:G,'DMG Tables'!H:H)</f>
        <v>300</v>
      </c>
    </row>
    <row r="1032" spans="1:5" x14ac:dyDescent="0.3">
      <c r="A1032" s="11">
        <v>1031</v>
      </c>
      <c r="B1032" s="11">
        <f>Table36[Players]*LOOKUP(Table36[Level],'DMG Tables'!A:A,'DMG Tables'!B:B)/LOOKUP(A1032,'DMG Tables'!G:G,'DMG Tables'!H:H)</f>
        <v>56.25</v>
      </c>
      <c r="C1032" s="11">
        <f>Table36[Players]*LOOKUP(Table36[Level],'DMG Tables'!A:A,'DMG Tables'!C:C)/LOOKUP(A1032,'DMG Tables'!G:G,'DMG Tables'!H:H)</f>
        <v>112.5</v>
      </c>
      <c r="D1032" s="11">
        <f>Table36[Players]*LOOKUP(Table36[Level],'DMG Tables'!A:A,'DMG Tables'!D:D)/LOOKUP(A1032,'DMG Tables'!G:G,'DMG Tables'!H:H)</f>
        <v>168.75</v>
      </c>
      <c r="E1032" s="11">
        <f>Table36[Players]*LOOKUP(Table36[Level],'DMG Tables'!A:A,'DMG Tables'!E:E)/LOOKUP(A1032,'DMG Tables'!G:G,'DMG Tables'!H:H)</f>
        <v>300</v>
      </c>
    </row>
    <row r="1033" spans="1:5" x14ac:dyDescent="0.3">
      <c r="A1033" s="11">
        <v>1032</v>
      </c>
      <c r="B1033" s="11">
        <f>Table36[Players]*LOOKUP(Table36[Level],'DMG Tables'!A:A,'DMG Tables'!B:B)/LOOKUP(A1033,'DMG Tables'!G:G,'DMG Tables'!H:H)</f>
        <v>56.25</v>
      </c>
      <c r="C1033" s="11">
        <f>Table36[Players]*LOOKUP(Table36[Level],'DMG Tables'!A:A,'DMG Tables'!C:C)/LOOKUP(A1033,'DMG Tables'!G:G,'DMG Tables'!H:H)</f>
        <v>112.5</v>
      </c>
      <c r="D1033" s="11">
        <f>Table36[Players]*LOOKUP(Table36[Level],'DMG Tables'!A:A,'DMG Tables'!D:D)/LOOKUP(A1033,'DMG Tables'!G:G,'DMG Tables'!H:H)</f>
        <v>168.75</v>
      </c>
      <c r="E1033" s="11">
        <f>Table36[Players]*LOOKUP(Table36[Level],'DMG Tables'!A:A,'DMG Tables'!E:E)/LOOKUP(A1033,'DMG Tables'!G:G,'DMG Tables'!H:H)</f>
        <v>300</v>
      </c>
    </row>
    <row r="1034" spans="1:5" x14ac:dyDescent="0.3">
      <c r="A1034" s="11">
        <v>1033</v>
      </c>
      <c r="B1034" s="11">
        <f>Table36[Players]*LOOKUP(Table36[Level],'DMG Tables'!A:A,'DMG Tables'!B:B)/LOOKUP(A1034,'DMG Tables'!G:G,'DMG Tables'!H:H)</f>
        <v>56.25</v>
      </c>
      <c r="C1034" s="11">
        <f>Table36[Players]*LOOKUP(Table36[Level],'DMG Tables'!A:A,'DMG Tables'!C:C)/LOOKUP(A1034,'DMG Tables'!G:G,'DMG Tables'!H:H)</f>
        <v>112.5</v>
      </c>
      <c r="D1034" s="11">
        <f>Table36[Players]*LOOKUP(Table36[Level],'DMG Tables'!A:A,'DMG Tables'!D:D)/LOOKUP(A1034,'DMG Tables'!G:G,'DMG Tables'!H:H)</f>
        <v>168.75</v>
      </c>
      <c r="E1034" s="11">
        <f>Table36[Players]*LOOKUP(Table36[Level],'DMG Tables'!A:A,'DMG Tables'!E:E)/LOOKUP(A1034,'DMG Tables'!G:G,'DMG Tables'!H:H)</f>
        <v>300</v>
      </c>
    </row>
    <row r="1035" spans="1:5" x14ac:dyDescent="0.3">
      <c r="A1035" s="11">
        <v>1034</v>
      </c>
      <c r="B1035" s="11">
        <f>Table36[Players]*LOOKUP(Table36[Level],'DMG Tables'!A:A,'DMG Tables'!B:B)/LOOKUP(A1035,'DMG Tables'!G:G,'DMG Tables'!H:H)</f>
        <v>56.25</v>
      </c>
      <c r="C1035" s="11">
        <f>Table36[Players]*LOOKUP(Table36[Level],'DMG Tables'!A:A,'DMG Tables'!C:C)/LOOKUP(A1035,'DMG Tables'!G:G,'DMG Tables'!H:H)</f>
        <v>112.5</v>
      </c>
      <c r="D1035" s="11">
        <f>Table36[Players]*LOOKUP(Table36[Level],'DMG Tables'!A:A,'DMG Tables'!D:D)/LOOKUP(A1035,'DMG Tables'!G:G,'DMG Tables'!H:H)</f>
        <v>168.75</v>
      </c>
      <c r="E1035" s="11">
        <f>Table36[Players]*LOOKUP(Table36[Level],'DMG Tables'!A:A,'DMG Tables'!E:E)/LOOKUP(A1035,'DMG Tables'!G:G,'DMG Tables'!H:H)</f>
        <v>300</v>
      </c>
    </row>
    <row r="1036" spans="1:5" x14ac:dyDescent="0.3">
      <c r="A1036" s="11">
        <v>1035</v>
      </c>
      <c r="B1036" s="11">
        <f>Table36[Players]*LOOKUP(Table36[Level],'DMG Tables'!A:A,'DMG Tables'!B:B)/LOOKUP(A1036,'DMG Tables'!G:G,'DMG Tables'!H:H)</f>
        <v>56.25</v>
      </c>
      <c r="C1036" s="11">
        <f>Table36[Players]*LOOKUP(Table36[Level],'DMG Tables'!A:A,'DMG Tables'!C:C)/LOOKUP(A1036,'DMG Tables'!G:G,'DMG Tables'!H:H)</f>
        <v>112.5</v>
      </c>
      <c r="D1036" s="11">
        <f>Table36[Players]*LOOKUP(Table36[Level],'DMG Tables'!A:A,'DMG Tables'!D:D)/LOOKUP(A1036,'DMG Tables'!G:G,'DMG Tables'!H:H)</f>
        <v>168.75</v>
      </c>
      <c r="E1036" s="11">
        <f>Table36[Players]*LOOKUP(Table36[Level],'DMG Tables'!A:A,'DMG Tables'!E:E)/LOOKUP(A1036,'DMG Tables'!G:G,'DMG Tables'!H:H)</f>
        <v>300</v>
      </c>
    </row>
    <row r="1037" spans="1:5" x14ac:dyDescent="0.3">
      <c r="A1037" s="11">
        <v>1036</v>
      </c>
      <c r="B1037" s="11">
        <f>Table36[Players]*LOOKUP(Table36[Level],'DMG Tables'!A:A,'DMG Tables'!B:B)/LOOKUP(A1037,'DMG Tables'!G:G,'DMG Tables'!H:H)</f>
        <v>56.25</v>
      </c>
      <c r="C1037" s="11">
        <f>Table36[Players]*LOOKUP(Table36[Level],'DMG Tables'!A:A,'DMG Tables'!C:C)/LOOKUP(A1037,'DMG Tables'!G:G,'DMG Tables'!H:H)</f>
        <v>112.5</v>
      </c>
      <c r="D1037" s="11">
        <f>Table36[Players]*LOOKUP(Table36[Level],'DMG Tables'!A:A,'DMG Tables'!D:D)/LOOKUP(A1037,'DMG Tables'!G:G,'DMG Tables'!H:H)</f>
        <v>168.75</v>
      </c>
      <c r="E1037" s="11">
        <f>Table36[Players]*LOOKUP(Table36[Level],'DMG Tables'!A:A,'DMG Tables'!E:E)/LOOKUP(A1037,'DMG Tables'!G:G,'DMG Tables'!H:H)</f>
        <v>300</v>
      </c>
    </row>
    <row r="1038" spans="1:5" x14ac:dyDescent="0.3">
      <c r="A1038" s="11">
        <v>1037</v>
      </c>
      <c r="B1038" s="11">
        <f>Table36[Players]*LOOKUP(Table36[Level],'DMG Tables'!A:A,'DMG Tables'!B:B)/LOOKUP(A1038,'DMG Tables'!G:G,'DMG Tables'!H:H)</f>
        <v>56.25</v>
      </c>
      <c r="C1038" s="11">
        <f>Table36[Players]*LOOKUP(Table36[Level],'DMG Tables'!A:A,'DMG Tables'!C:C)/LOOKUP(A1038,'DMG Tables'!G:G,'DMG Tables'!H:H)</f>
        <v>112.5</v>
      </c>
      <c r="D1038" s="11">
        <f>Table36[Players]*LOOKUP(Table36[Level],'DMG Tables'!A:A,'DMG Tables'!D:D)/LOOKUP(A1038,'DMG Tables'!G:G,'DMG Tables'!H:H)</f>
        <v>168.75</v>
      </c>
      <c r="E1038" s="11">
        <f>Table36[Players]*LOOKUP(Table36[Level],'DMG Tables'!A:A,'DMG Tables'!E:E)/LOOKUP(A1038,'DMG Tables'!G:G,'DMG Tables'!H:H)</f>
        <v>300</v>
      </c>
    </row>
    <row r="1039" spans="1:5" x14ac:dyDescent="0.3">
      <c r="A1039" s="11">
        <v>1038</v>
      </c>
      <c r="B1039" s="11">
        <f>Table36[Players]*LOOKUP(Table36[Level],'DMG Tables'!A:A,'DMG Tables'!B:B)/LOOKUP(A1039,'DMG Tables'!G:G,'DMG Tables'!H:H)</f>
        <v>56.25</v>
      </c>
      <c r="C1039" s="11">
        <f>Table36[Players]*LOOKUP(Table36[Level],'DMG Tables'!A:A,'DMG Tables'!C:C)/LOOKUP(A1039,'DMG Tables'!G:G,'DMG Tables'!H:H)</f>
        <v>112.5</v>
      </c>
      <c r="D1039" s="11">
        <f>Table36[Players]*LOOKUP(Table36[Level],'DMG Tables'!A:A,'DMG Tables'!D:D)/LOOKUP(A1039,'DMG Tables'!G:G,'DMG Tables'!H:H)</f>
        <v>168.75</v>
      </c>
      <c r="E1039" s="11">
        <f>Table36[Players]*LOOKUP(Table36[Level],'DMG Tables'!A:A,'DMG Tables'!E:E)/LOOKUP(A1039,'DMG Tables'!G:G,'DMG Tables'!H:H)</f>
        <v>300</v>
      </c>
    </row>
    <row r="1040" spans="1:5" x14ac:dyDescent="0.3">
      <c r="A1040" s="11">
        <v>1039</v>
      </c>
      <c r="B1040" s="11">
        <f>Table36[Players]*LOOKUP(Table36[Level],'DMG Tables'!A:A,'DMG Tables'!B:B)/LOOKUP(A1040,'DMG Tables'!G:G,'DMG Tables'!H:H)</f>
        <v>56.25</v>
      </c>
      <c r="C1040" s="11">
        <f>Table36[Players]*LOOKUP(Table36[Level],'DMG Tables'!A:A,'DMG Tables'!C:C)/LOOKUP(A1040,'DMG Tables'!G:G,'DMG Tables'!H:H)</f>
        <v>112.5</v>
      </c>
      <c r="D1040" s="11">
        <f>Table36[Players]*LOOKUP(Table36[Level],'DMG Tables'!A:A,'DMG Tables'!D:D)/LOOKUP(A1040,'DMG Tables'!G:G,'DMG Tables'!H:H)</f>
        <v>168.75</v>
      </c>
      <c r="E1040" s="11">
        <f>Table36[Players]*LOOKUP(Table36[Level],'DMG Tables'!A:A,'DMG Tables'!E:E)/LOOKUP(A1040,'DMG Tables'!G:G,'DMG Tables'!H:H)</f>
        <v>300</v>
      </c>
    </row>
    <row r="1041" spans="1:5" x14ac:dyDescent="0.3">
      <c r="A1041" s="11">
        <v>1040</v>
      </c>
      <c r="B1041" s="11">
        <f>Table36[Players]*LOOKUP(Table36[Level],'DMG Tables'!A:A,'DMG Tables'!B:B)/LOOKUP(A1041,'DMG Tables'!G:G,'DMG Tables'!H:H)</f>
        <v>56.25</v>
      </c>
      <c r="C1041" s="11">
        <f>Table36[Players]*LOOKUP(Table36[Level],'DMG Tables'!A:A,'DMG Tables'!C:C)/LOOKUP(A1041,'DMG Tables'!G:G,'DMG Tables'!H:H)</f>
        <v>112.5</v>
      </c>
      <c r="D1041" s="11">
        <f>Table36[Players]*LOOKUP(Table36[Level],'DMG Tables'!A:A,'DMG Tables'!D:D)/LOOKUP(A1041,'DMG Tables'!G:G,'DMG Tables'!H:H)</f>
        <v>168.75</v>
      </c>
      <c r="E1041" s="11">
        <f>Table36[Players]*LOOKUP(Table36[Level],'DMG Tables'!A:A,'DMG Tables'!E:E)/LOOKUP(A1041,'DMG Tables'!G:G,'DMG Tables'!H:H)</f>
        <v>300</v>
      </c>
    </row>
    <row r="1042" spans="1:5" x14ac:dyDescent="0.3">
      <c r="A1042" s="11">
        <v>1041</v>
      </c>
      <c r="B1042" s="11">
        <f>Table36[Players]*LOOKUP(Table36[Level],'DMG Tables'!A:A,'DMG Tables'!B:B)/LOOKUP(A1042,'DMG Tables'!G:G,'DMG Tables'!H:H)</f>
        <v>56.25</v>
      </c>
      <c r="C1042" s="11">
        <f>Table36[Players]*LOOKUP(Table36[Level],'DMG Tables'!A:A,'DMG Tables'!C:C)/LOOKUP(A1042,'DMG Tables'!G:G,'DMG Tables'!H:H)</f>
        <v>112.5</v>
      </c>
      <c r="D1042" s="11">
        <f>Table36[Players]*LOOKUP(Table36[Level],'DMG Tables'!A:A,'DMG Tables'!D:D)/LOOKUP(A1042,'DMG Tables'!G:G,'DMG Tables'!H:H)</f>
        <v>168.75</v>
      </c>
      <c r="E1042" s="11">
        <f>Table36[Players]*LOOKUP(Table36[Level],'DMG Tables'!A:A,'DMG Tables'!E:E)/LOOKUP(A1042,'DMG Tables'!G:G,'DMG Tables'!H:H)</f>
        <v>300</v>
      </c>
    </row>
    <row r="1043" spans="1:5" x14ac:dyDescent="0.3">
      <c r="A1043" s="11">
        <v>1042</v>
      </c>
      <c r="B1043" s="11">
        <f>Table36[Players]*LOOKUP(Table36[Level],'DMG Tables'!A:A,'DMG Tables'!B:B)/LOOKUP(A1043,'DMG Tables'!G:G,'DMG Tables'!H:H)</f>
        <v>56.25</v>
      </c>
      <c r="C1043" s="11">
        <f>Table36[Players]*LOOKUP(Table36[Level],'DMG Tables'!A:A,'DMG Tables'!C:C)/LOOKUP(A1043,'DMG Tables'!G:G,'DMG Tables'!H:H)</f>
        <v>112.5</v>
      </c>
      <c r="D1043" s="11">
        <f>Table36[Players]*LOOKUP(Table36[Level],'DMG Tables'!A:A,'DMG Tables'!D:D)/LOOKUP(A1043,'DMG Tables'!G:G,'DMG Tables'!H:H)</f>
        <v>168.75</v>
      </c>
      <c r="E1043" s="11">
        <f>Table36[Players]*LOOKUP(Table36[Level],'DMG Tables'!A:A,'DMG Tables'!E:E)/LOOKUP(A1043,'DMG Tables'!G:G,'DMG Tables'!H:H)</f>
        <v>300</v>
      </c>
    </row>
    <row r="1044" spans="1:5" x14ac:dyDescent="0.3">
      <c r="A1044" s="11">
        <v>1043</v>
      </c>
      <c r="B1044" s="11">
        <f>Table36[Players]*LOOKUP(Table36[Level],'DMG Tables'!A:A,'DMG Tables'!B:B)/LOOKUP(A1044,'DMG Tables'!G:G,'DMG Tables'!H:H)</f>
        <v>56.25</v>
      </c>
      <c r="C1044" s="11">
        <f>Table36[Players]*LOOKUP(Table36[Level],'DMG Tables'!A:A,'DMG Tables'!C:C)/LOOKUP(A1044,'DMG Tables'!G:G,'DMG Tables'!H:H)</f>
        <v>112.5</v>
      </c>
      <c r="D1044" s="11">
        <f>Table36[Players]*LOOKUP(Table36[Level],'DMG Tables'!A:A,'DMG Tables'!D:D)/LOOKUP(A1044,'DMG Tables'!G:G,'DMG Tables'!H:H)</f>
        <v>168.75</v>
      </c>
      <c r="E1044" s="11">
        <f>Table36[Players]*LOOKUP(Table36[Level],'DMG Tables'!A:A,'DMG Tables'!E:E)/LOOKUP(A1044,'DMG Tables'!G:G,'DMG Tables'!H:H)</f>
        <v>300</v>
      </c>
    </row>
    <row r="1045" spans="1:5" x14ac:dyDescent="0.3">
      <c r="A1045" s="11">
        <v>1044</v>
      </c>
      <c r="B1045" s="11">
        <f>Table36[Players]*LOOKUP(Table36[Level],'DMG Tables'!A:A,'DMG Tables'!B:B)/LOOKUP(A1045,'DMG Tables'!G:G,'DMG Tables'!H:H)</f>
        <v>56.25</v>
      </c>
      <c r="C1045" s="11">
        <f>Table36[Players]*LOOKUP(Table36[Level],'DMG Tables'!A:A,'DMG Tables'!C:C)/LOOKUP(A1045,'DMG Tables'!G:G,'DMG Tables'!H:H)</f>
        <v>112.5</v>
      </c>
      <c r="D1045" s="11">
        <f>Table36[Players]*LOOKUP(Table36[Level],'DMG Tables'!A:A,'DMG Tables'!D:D)/LOOKUP(A1045,'DMG Tables'!G:G,'DMG Tables'!H:H)</f>
        <v>168.75</v>
      </c>
      <c r="E1045" s="11">
        <f>Table36[Players]*LOOKUP(Table36[Level],'DMG Tables'!A:A,'DMG Tables'!E:E)/LOOKUP(A1045,'DMG Tables'!G:G,'DMG Tables'!H:H)</f>
        <v>300</v>
      </c>
    </row>
    <row r="1046" spans="1:5" x14ac:dyDescent="0.3">
      <c r="A1046" s="11">
        <v>1045</v>
      </c>
      <c r="B1046" s="11">
        <f>Table36[Players]*LOOKUP(Table36[Level],'DMG Tables'!A:A,'DMG Tables'!B:B)/LOOKUP(A1046,'DMG Tables'!G:G,'DMG Tables'!H:H)</f>
        <v>56.25</v>
      </c>
      <c r="C1046" s="11">
        <f>Table36[Players]*LOOKUP(Table36[Level],'DMG Tables'!A:A,'DMG Tables'!C:C)/LOOKUP(A1046,'DMG Tables'!G:G,'DMG Tables'!H:H)</f>
        <v>112.5</v>
      </c>
      <c r="D1046" s="11">
        <f>Table36[Players]*LOOKUP(Table36[Level],'DMG Tables'!A:A,'DMG Tables'!D:D)/LOOKUP(A1046,'DMG Tables'!G:G,'DMG Tables'!H:H)</f>
        <v>168.75</v>
      </c>
      <c r="E1046" s="11">
        <f>Table36[Players]*LOOKUP(Table36[Level],'DMG Tables'!A:A,'DMG Tables'!E:E)/LOOKUP(A1046,'DMG Tables'!G:G,'DMG Tables'!H:H)</f>
        <v>300</v>
      </c>
    </row>
    <row r="1047" spans="1:5" x14ac:dyDescent="0.3">
      <c r="A1047" s="11">
        <v>1046</v>
      </c>
      <c r="B1047" s="11">
        <f>Table36[Players]*LOOKUP(Table36[Level],'DMG Tables'!A:A,'DMG Tables'!B:B)/LOOKUP(A1047,'DMG Tables'!G:G,'DMG Tables'!H:H)</f>
        <v>56.25</v>
      </c>
      <c r="C1047" s="11">
        <f>Table36[Players]*LOOKUP(Table36[Level],'DMG Tables'!A:A,'DMG Tables'!C:C)/LOOKUP(A1047,'DMG Tables'!G:G,'DMG Tables'!H:H)</f>
        <v>112.5</v>
      </c>
      <c r="D1047" s="11">
        <f>Table36[Players]*LOOKUP(Table36[Level],'DMG Tables'!A:A,'DMG Tables'!D:D)/LOOKUP(A1047,'DMG Tables'!G:G,'DMG Tables'!H:H)</f>
        <v>168.75</v>
      </c>
      <c r="E1047" s="11">
        <f>Table36[Players]*LOOKUP(Table36[Level],'DMG Tables'!A:A,'DMG Tables'!E:E)/LOOKUP(A1047,'DMG Tables'!G:G,'DMG Tables'!H:H)</f>
        <v>300</v>
      </c>
    </row>
    <row r="1048" spans="1:5" x14ac:dyDescent="0.3">
      <c r="A1048" s="11">
        <v>1047</v>
      </c>
      <c r="B1048" s="11">
        <f>Table36[Players]*LOOKUP(Table36[Level],'DMG Tables'!A:A,'DMG Tables'!B:B)/LOOKUP(A1048,'DMG Tables'!G:G,'DMG Tables'!H:H)</f>
        <v>56.25</v>
      </c>
      <c r="C1048" s="11">
        <f>Table36[Players]*LOOKUP(Table36[Level],'DMG Tables'!A:A,'DMG Tables'!C:C)/LOOKUP(A1048,'DMG Tables'!G:G,'DMG Tables'!H:H)</f>
        <v>112.5</v>
      </c>
      <c r="D1048" s="11">
        <f>Table36[Players]*LOOKUP(Table36[Level],'DMG Tables'!A:A,'DMG Tables'!D:D)/LOOKUP(A1048,'DMG Tables'!G:G,'DMG Tables'!H:H)</f>
        <v>168.75</v>
      </c>
      <c r="E1048" s="11">
        <f>Table36[Players]*LOOKUP(Table36[Level],'DMG Tables'!A:A,'DMG Tables'!E:E)/LOOKUP(A1048,'DMG Tables'!G:G,'DMG Tables'!H:H)</f>
        <v>300</v>
      </c>
    </row>
    <row r="1049" spans="1:5" x14ac:dyDescent="0.3">
      <c r="A1049" s="11">
        <v>1048</v>
      </c>
      <c r="B1049" s="11">
        <f>Table36[Players]*LOOKUP(Table36[Level],'DMG Tables'!A:A,'DMG Tables'!B:B)/LOOKUP(A1049,'DMG Tables'!G:G,'DMG Tables'!H:H)</f>
        <v>56.25</v>
      </c>
      <c r="C1049" s="11">
        <f>Table36[Players]*LOOKUP(Table36[Level],'DMG Tables'!A:A,'DMG Tables'!C:C)/LOOKUP(A1049,'DMG Tables'!G:G,'DMG Tables'!H:H)</f>
        <v>112.5</v>
      </c>
      <c r="D1049" s="11">
        <f>Table36[Players]*LOOKUP(Table36[Level],'DMG Tables'!A:A,'DMG Tables'!D:D)/LOOKUP(A1049,'DMG Tables'!G:G,'DMG Tables'!H:H)</f>
        <v>168.75</v>
      </c>
      <c r="E1049" s="11">
        <f>Table36[Players]*LOOKUP(Table36[Level],'DMG Tables'!A:A,'DMG Tables'!E:E)/LOOKUP(A1049,'DMG Tables'!G:G,'DMG Tables'!H:H)</f>
        <v>300</v>
      </c>
    </row>
    <row r="1050" spans="1:5" x14ac:dyDescent="0.3">
      <c r="A1050" s="11">
        <v>1049</v>
      </c>
      <c r="B1050" s="11">
        <f>Table36[Players]*LOOKUP(Table36[Level],'DMG Tables'!A:A,'DMG Tables'!B:B)/LOOKUP(A1050,'DMG Tables'!G:G,'DMG Tables'!H:H)</f>
        <v>56.25</v>
      </c>
      <c r="C1050" s="11">
        <f>Table36[Players]*LOOKUP(Table36[Level],'DMG Tables'!A:A,'DMG Tables'!C:C)/LOOKUP(A1050,'DMG Tables'!G:G,'DMG Tables'!H:H)</f>
        <v>112.5</v>
      </c>
      <c r="D1050" s="11">
        <f>Table36[Players]*LOOKUP(Table36[Level],'DMG Tables'!A:A,'DMG Tables'!D:D)/LOOKUP(A1050,'DMG Tables'!G:G,'DMG Tables'!H:H)</f>
        <v>168.75</v>
      </c>
      <c r="E1050" s="11">
        <f>Table36[Players]*LOOKUP(Table36[Level],'DMG Tables'!A:A,'DMG Tables'!E:E)/LOOKUP(A1050,'DMG Tables'!G:G,'DMG Tables'!H:H)</f>
        <v>300</v>
      </c>
    </row>
    <row r="1051" spans="1:5" x14ac:dyDescent="0.3">
      <c r="A1051" s="11">
        <v>1050</v>
      </c>
      <c r="B1051" s="11">
        <f>Table36[Players]*LOOKUP(Table36[Level],'DMG Tables'!A:A,'DMG Tables'!B:B)/LOOKUP(A1051,'DMG Tables'!G:G,'DMG Tables'!H:H)</f>
        <v>56.25</v>
      </c>
      <c r="C1051" s="11">
        <f>Table36[Players]*LOOKUP(Table36[Level],'DMG Tables'!A:A,'DMG Tables'!C:C)/LOOKUP(A1051,'DMG Tables'!G:G,'DMG Tables'!H:H)</f>
        <v>112.5</v>
      </c>
      <c r="D1051" s="11">
        <f>Table36[Players]*LOOKUP(Table36[Level],'DMG Tables'!A:A,'DMG Tables'!D:D)/LOOKUP(A1051,'DMG Tables'!G:G,'DMG Tables'!H:H)</f>
        <v>168.75</v>
      </c>
      <c r="E1051" s="11">
        <f>Table36[Players]*LOOKUP(Table36[Level],'DMG Tables'!A:A,'DMG Tables'!E:E)/LOOKUP(A1051,'DMG Tables'!G:G,'DMG Tables'!H:H)</f>
        <v>300</v>
      </c>
    </row>
    <row r="1052" spans="1:5" x14ac:dyDescent="0.3">
      <c r="A1052" s="11">
        <v>1051</v>
      </c>
      <c r="B1052" s="11">
        <f>Table36[Players]*LOOKUP(Table36[Level],'DMG Tables'!A:A,'DMG Tables'!B:B)/LOOKUP(A1052,'DMG Tables'!G:G,'DMG Tables'!H:H)</f>
        <v>56.25</v>
      </c>
      <c r="C1052" s="11">
        <f>Table36[Players]*LOOKUP(Table36[Level],'DMG Tables'!A:A,'DMG Tables'!C:C)/LOOKUP(A1052,'DMG Tables'!G:G,'DMG Tables'!H:H)</f>
        <v>112.5</v>
      </c>
      <c r="D1052" s="11">
        <f>Table36[Players]*LOOKUP(Table36[Level],'DMG Tables'!A:A,'DMG Tables'!D:D)/LOOKUP(A1052,'DMG Tables'!G:G,'DMG Tables'!H:H)</f>
        <v>168.75</v>
      </c>
      <c r="E1052" s="11">
        <f>Table36[Players]*LOOKUP(Table36[Level],'DMG Tables'!A:A,'DMG Tables'!E:E)/LOOKUP(A1052,'DMG Tables'!G:G,'DMG Tables'!H:H)</f>
        <v>300</v>
      </c>
    </row>
    <row r="1053" spans="1:5" x14ac:dyDescent="0.3">
      <c r="A1053" s="11">
        <v>1052</v>
      </c>
      <c r="B1053" s="11">
        <f>Table36[Players]*LOOKUP(Table36[Level],'DMG Tables'!A:A,'DMG Tables'!B:B)/LOOKUP(A1053,'DMG Tables'!G:G,'DMG Tables'!H:H)</f>
        <v>56.25</v>
      </c>
      <c r="C1053" s="11">
        <f>Table36[Players]*LOOKUP(Table36[Level],'DMG Tables'!A:A,'DMG Tables'!C:C)/LOOKUP(A1053,'DMG Tables'!G:G,'DMG Tables'!H:H)</f>
        <v>112.5</v>
      </c>
      <c r="D1053" s="11">
        <f>Table36[Players]*LOOKUP(Table36[Level],'DMG Tables'!A:A,'DMG Tables'!D:D)/LOOKUP(A1053,'DMG Tables'!G:G,'DMG Tables'!H:H)</f>
        <v>168.75</v>
      </c>
      <c r="E1053" s="11">
        <f>Table36[Players]*LOOKUP(Table36[Level],'DMG Tables'!A:A,'DMG Tables'!E:E)/LOOKUP(A1053,'DMG Tables'!G:G,'DMG Tables'!H:H)</f>
        <v>300</v>
      </c>
    </row>
    <row r="1054" spans="1:5" x14ac:dyDescent="0.3">
      <c r="A1054" s="11">
        <v>1053</v>
      </c>
      <c r="B1054" s="11">
        <f>Table36[Players]*LOOKUP(Table36[Level],'DMG Tables'!A:A,'DMG Tables'!B:B)/LOOKUP(A1054,'DMG Tables'!G:G,'DMG Tables'!H:H)</f>
        <v>56.25</v>
      </c>
      <c r="C1054" s="11">
        <f>Table36[Players]*LOOKUP(Table36[Level],'DMG Tables'!A:A,'DMG Tables'!C:C)/LOOKUP(A1054,'DMG Tables'!G:G,'DMG Tables'!H:H)</f>
        <v>112.5</v>
      </c>
      <c r="D1054" s="11">
        <f>Table36[Players]*LOOKUP(Table36[Level],'DMG Tables'!A:A,'DMG Tables'!D:D)/LOOKUP(A1054,'DMG Tables'!G:G,'DMG Tables'!H:H)</f>
        <v>168.75</v>
      </c>
      <c r="E1054" s="11">
        <f>Table36[Players]*LOOKUP(Table36[Level],'DMG Tables'!A:A,'DMG Tables'!E:E)/LOOKUP(A1054,'DMG Tables'!G:G,'DMG Tables'!H:H)</f>
        <v>300</v>
      </c>
    </row>
    <row r="1055" spans="1:5" x14ac:dyDescent="0.3">
      <c r="A1055" s="11">
        <v>1054</v>
      </c>
      <c r="B1055" s="11">
        <f>Table36[Players]*LOOKUP(Table36[Level],'DMG Tables'!A:A,'DMG Tables'!B:B)/LOOKUP(A1055,'DMG Tables'!G:G,'DMG Tables'!H:H)</f>
        <v>56.25</v>
      </c>
      <c r="C1055" s="11">
        <f>Table36[Players]*LOOKUP(Table36[Level],'DMG Tables'!A:A,'DMG Tables'!C:C)/LOOKUP(A1055,'DMG Tables'!G:G,'DMG Tables'!H:H)</f>
        <v>112.5</v>
      </c>
      <c r="D1055" s="11">
        <f>Table36[Players]*LOOKUP(Table36[Level],'DMG Tables'!A:A,'DMG Tables'!D:D)/LOOKUP(A1055,'DMG Tables'!G:G,'DMG Tables'!H:H)</f>
        <v>168.75</v>
      </c>
      <c r="E1055" s="11">
        <f>Table36[Players]*LOOKUP(Table36[Level],'DMG Tables'!A:A,'DMG Tables'!E:E)/LOOKUP(A1055,'DMG Tables'!G:G,'DMG Tables'!H:H)</f>
        <v>300</v>
      </c>
    </row>
    <row r="1056" spans="1:5" x14ac:dyDescent="0.3">
      <c r="A1056" s="11">
        <v>1055</v>
      </c>
      <c r="B1056" s="11">
        <f>Table36[Players]*LOOKUP(Table36[Level],'DMG Tables'!A:A,'DMG Tables'!B:B)/LOOKUP(A1056,'DMG Tables'!G:G,'DMG Tables'!H:H)</f>
        <v>56.25</v>
      </c>
      <c r="C1056" s="11">
        <f>Table36[Players]*LOOKUP(Table36[Level],'DMG Tables'!A:A,'DMG Tables'!C:C)/LOOKUP(A1056,'DMG Tables'!G:G,'DMG Tables'!H:H)</f>
        <v>112.5</v>
      </c>
      <c r="D1056" s="11">
        <f>Table36[Players]*LOOKUP(Table36[Level],'DMG Tables'!A:A,'DMG Tables'!D:D)/LOOKUP(A1056,'DMG Tables'!G:G,'DMG Tables'!H:H)</f>
        <v>168.75</v>
      </c>
      <c r="E1056" s="11">
        <f>Table36[Players]*LOOKUP(Table36[Level],'DMG Tables'!A:A,'DMG Tables'!E:E)/LOOKUP(A1056,'DMG Tables'!G:G,'DMG Tables'!H:H)</f>
        <v>300</v>
      </c>
    </row>
    <row r="1057" spans="1:5" x14ac:dyDescent="0.3">
      <c r="A1057" s="11">
        <v>1056</v>
      </c>
      <c r="B1057" s="11">
        <f>Table36[Players]*LOOKUP(Table36[Level],'DMG Tables'!A:A,'DMG Tables'!B:B)/LOOKUP(A1057,'DMG Tables'!G:G,'DMG Tables'!H:H)</f>
        <v>56.25</v>
      </c>
      <c r="C1057" s="11">
        <f>Table36[Players]*LOOKUP(Table36[Level],'DMG Tables'!A:A,'DMG Tables'!C:C)/LOOKUP(A1057,'DMG Tables'!G:G,'DMG Tables'!H:H)</f>
        <v>112.5</v>
      </c>
      <c r="D1057" s="11">
        <f>Table36[Players]*LOOKUP(Table36[Level],'DMG Tables'!A:A,'DMG Tables'!D:D)/LOOKUP(A1057,'DMG Tables'!G:G,'DMG Tables'!H:H)</f>
        <v>168.75</v>
      </c>
      <c r="E1057" s="11">
        <f>Table36[Players]*LOOKUP(Table36[Level],'DMG Tables'!A:A,'DMG Tables'!E:E)/LOOKUP(A1057,'DMG Tables'!G:G,'DMG Tables'!H:H)</f>
        <v>300</v>
      </c>
    </row>
    <row r="1058" spans="1:5" x14ac:dyDescent="0.3">
      <c r="A1058" s="11">
        <v>1057</v>
      </c>
      <c r="B1058" s="11">
        <f>Table36[Players]*LOOKUP(Table36[Level],'DMG Tables'!A:A,'DMG Tables'!B:B)/LOOKUP(A1058,'DMG Tables'!G:G,'DMG Tables'!H:H)</f>
        <v>56.25</v>
      </c>
      <c r="C1058" s="11">
        <f>Table36[Players]*LOOKUP(Table36[Level],'DMG Tables'!A:A,'DMG Tables'!C:C)/LOOKUP(A1058,'DMG Tables'!G:G,'DMG Tables'!H:H)</f>
        <v>112.5</v>
      </c>
      <c r="D1058" s="11">
        <f>Table36[Players]*LOOKUP(Table36[Level],'DMG Tables'!A:A,'DMG Tables'!D:D)/LOOKUP(A1058,'DMG Tables'!G:G,'DMG Tables'!H:H)</f>
        <v>168.75</v>
      </c>
      <c r="E1058" s="11">
        <f>Table36[Players]*LOOKUP(Table36[Level],'DMG Tables'!A:A,'DMG Tables'!E:E)/LOOKUP(A1058,'DMG Tables'!G:G,'DMG Tables'!H:H)</f>
        <v>300</v>
      </c>
    </row>
    <row r="1059" spans="1:5" x14ac:dyDescent="0.3">
      <c r="A1059" s="11">
        <v>1058</v>
      </c>
      <c r="B1059" s="11">
        <f>Table36[Players]*LOOKUP(Table36[Level],'DMG Tables'!A:A,'DMG Tables'!B:B)/LOOKUP(A1059,'DMG Tables'!G:G,'DMG Tables'!H:H)</f>
        <v>56.25</v>
      </c>
      <c r="C1059" s="11">
        <f>Table36[Players]*LOOKUP(Table36[Level],'DMG Tables'!A:A,'DMG Tables'!C:C)/LOOKUP(A1059,'DMG Tables'!G:G,'DMG Tables'!H:H)</f>
        <v>112.5</v>
      </c>
      <c r="D1059" s="11">
        <f>Table36[Players]*LOOKUP(Table36[Level],'DMG Tables'!A:A,'DMG Tables'!D:D)/LOOKUP(A1059,'DMG Tables'!G:G,'DMG Tables'!H:H)</f>
        <v>168.75</v>
      </c>
      <c r="E1059" s="11">
        <f>Table36[Players]*LOOKUP(Table36[Level],'DMG Tables'!A:A,'DMG Tables'!E:E)/LOOKUP(A1059,'DMG Tables'!G:G,'DMG Tables'!H:H)</f>
        <v>300</v>
      </c>
    </row>
    <row r="1060" spans="1:5" x14ac:dyDescent="0.3">
      <c r="A1060" s="11">
        <v>1059</v>
      </c>
      <c r="B1060" s="11">
        <f>Table36[Players]*LOOKUP(Table36[Level],'DMG Tables'!A:A,'DMG Tables'!B:B)/LOOKUP(A1060,'DMG Tables'!G:G,'DMG Tables'!H:H)</f>
        <v>56.25</v>
      </c>
      <c r="C1060" s="11">
        <f>Table36[Players]*LOOKUP(Table36[Level],'DMG Tables'!A:A,'DMG Tables'!C:C)/LOOKUP(A1060,'DMG Tables'!G:G,'DMG Tables'!H:H)</f>
        <v>112.5</v>
      </c>
      <c r="D1060" s="11">
        <f>Table36[Players]*LOOKUP(Table36[Level],'DMG Tables'!A:A,'DMG Tables'!D:D)/LOOKUP(A1060,'DMG Tables'!G:G,'DMG Tables'!H:H)</f>
        <v>168.75</v>
      </c>
      <c r="E1060" s="11">
        <f>Table36[Players]*LOOKUP(Table36[Level],'DMG Tables'!A:A,'DMG Tables'!E:E)/LOOKUP(A1060,'DMG Tables'!G:G,'DMG Tables'!H:H)</f>
        <v>300</v>
      </c>
    </row>
    <row r="1061" spans="1:5" x14ac:dyDescent="0.3">
      <c r="A1061" s="11">
        <v>1060</v>
      </c>
      <c r="B1061" s="11">
        <f>Table36[Players]*LOOKUP(Table36[Level],'DMG Tables'!A:A,'DMG Tables'!B:B)/LOOKUP(A1061,'DMG Tables'!G:G,'DMG Tables'!H:H)</f>
        <v>56.25</v>
      </c>
      <c r="C1061" s="11">
        <f>Table36[Players]*LOOKUP(Table36[Level],'DMG Tables'!A:A,'DMG Tables'!C:C)/LOOKUP(A1061,'DMG Tables'!G:G,'DMG Tables'!H:H)</f>
        <v>112.5</v>
      </c>
      <c r="D1061" s="11">
        <f>Table36[Players]*LOOKUP(Table36[Level],'DMG Tables'!A:A,'DMG Tables'!D:D)/LOOKUP(A1061,'DMG Tables'!G:G,'DMG Tables'!H:H)</f>
        <v>168.75</v>
      </c>
      <c r="E1061" s="11">
        <f>Table36[Players]*LOOKUP(Table36[Level],'DMG Tables'!A:A,'DMG Tables'!E:E)/LOOKUP(A1061,'DMG Tables'!G:G,'DMG Tables'!H:H)</f>
        <v>300</v>
      </c>
    </row>
    <row r="1062" spans="1:5" x14ac:dyDescent="0.3">
      <c r="A1062" s="11">
        <v>1061</v>
      </c>
      <c r="B1062" s="11">
        <f>Table36[Players]*LOOKUP(Table36[Level],'DMG Tables'!A:A,'DMG Tables'!B:B)/LOOKUP(A1062,'DMG Tables'!G:G,'DMG Tables'!H:H)</f>
        <v>56.25</v>
      </c>
      <c r="C1062" s="11">
        <f>Table36[Players]*LOOKUP(Table36[Level],'DMG Tables'!A:A,'DMG Tables'!C:C)/LOOKUP(A1062,'DMG Tables'!G:G,'DMG Tables'!H:H)</f>
        <v>112.5</v>
      </c>
      <c r="D1062" s="11">
        <f>Table36[Players]*LOOKUP(Table36[Level],'DMG Tables'!A:A,'DMG Tables'!D:D)/LOOKUP(A1062,'DMG Tables'!G:G,'DMG Tables'!H:H)</f>
        <v>168.75</v>
      </c>
      <c r="E1062" s="11">
        <f>Table36[Players]*LOOKUP(Table36[Level],'DMG Tables'!A:A,'DMG Tables'!E:E)/LOOKUP(A1062,'DMG Tables'!G:G,'DMG Tables'!H:H)</f>
        <v>300</v>
      </c>
    </row>
    <row r="1063" spans="1:5" x14ac:dyDescent="0.3">
      <c r="A1063" s="11">
        <v>1062</v>
      </c>
      <c r="B1063" s="11">
        <f>Table36[Players]*LOOKUP(Table36[Level],'DMG Tables'!A:A,'DMG Tables'!B:B)/LOOKUP(A1063,'DMG Tables'!G:G,'DMG Tables'!H:H)</f>
        <v>56.25</v>
      </c>
      <c r="C1063" s="11">
        <f>Table36[Players]*LOOKUP(Table36[Level],'DMG Tables'!A:A,'DMG Tables'!C:C)/LOOKUP(A1063,'DMG Tables'!G:G,'DMG Tables'!H:H)</f>
        <v>112.5</v>
      </c>
      <c r="D1063" s="11">
        <f>Table36[Players]*LOOKUP(Table36[Level],'DMG Tables'!A:A,'DMG Tables'!D:D)/LOOKUP(A1063,'DMG Tables'!G:G,'DMG Tables'!H:H)</f>
        <v>168.75</v>
      </c>
      <c r="E1063" s="11">
        <f>Table36[Players]*LOOKUP(Table36[Level],'DMG Tables'!A:A,'DMG Tables'!E:E)/LOOKUP(A1063,'DMG Tables'!G:G,'DMG Tables'!H:H)</f>
        <v>300</v>
      </c>
    </row>
    <row r="1064" spans="1:5" x14ac:dyDescent="0.3">
      <c r="A1064" s="11">
        <v>1063</v>
      </c>
      <c r="B1064" s="11">
        <f>Table36[Players]*LOOKUP(Table36[Level],'DMG Tables'!A:A,'DMG Tables'!B:B)/LOOKUP(A1064,'DMG Tables'!G:G,'DMG Tables'!H:H)</f>
        <v>56.25</v>
      </c>
      <c r="C1064" s="11">
        <f>Table36[Players]*LOOKUP(Table36[Level],'DMG Tables'!A:A,'DMG Tables'!C:C)/LOOKUP(A1064,'DMG Tables'!G:G,'DMG Tables'!H:H)</f>
        <v>112.5</v>
      </c>
      <c r="D1064" s="11">
        <f>Table36[Players]*LOOKUP(Table36[Level],'DMG Tables'!A:A,'DMG Tables'!D:D)/LOOKUP(A1064,'DMG Tables'!G:G,'DMG Tables'!H:H)</f>
        <v>168.75</v>
      </c>
      <c r="E1064" s="11">
        <f>Table36[Players]*LOOKUP(Table36[Level],'DMG Tables'!A:A,'DMG Tables'!E:E)/LOOKUP(A1064,'DMG Tables'!G:G,'DMG Tables'!H:H)</f>
        <v>300</v>
      </c>
    </row>
    <row r="1065" spans="1:5" x14ac:dyDescent="0.3">
      <c r="A1065" s="11">
        <v>1064</v>
      </c>
      <c r="B1065" s="11">
        <f>Table36[Players]*LOOKUP(Table36[Level],'DMG Tables'!A:A,'DMG Tables'!B:B)/LOOKUP(A1065,'DMG Tables'!G:G,'DMG Tables'!H:H)</f>
        <v>56.25</v>
      </c>
      <c r="C1065" s="11">
        <f>Table36[Players]*LOOKUP(Table36[Level],'DMG Tables'!A:A,'DMG Tables'!C:C)/LOOKUP(A1065,'DMG Tables'!G:G,'DMG Tables'!H:H)</f>
        <v>112.5</v>
      </c>
      <c r="D1065" s="11">
        <f>Table36[Players]*LOOKUP(Table36[Level],'DMG Tables'!A:A,'DMG Tables'!D:D)/LOOKUP(A1065,'DMG Tables'!G:G,'DMG Tables'!H:H)</f>
        <v>168.75</v>
      </c>
      <c r="E1065" s="11">
        <f>Table36[Players]*LOOKUP(Table36[Level],'DMG Tables'!A:A,'DMG Tables'!E:E)/LOOKUP(A1065,'DMG Tables'!G:G,'DMG Tables'!H:H)</f>
        <v>300</v>
      </c>
    </row>
    <row r="1066" spans="1:5" x14ac:dyDescent="0.3">
      <c r="A1066" s="11">
        <v>1065</v>
      </c>
      <c r="B1066" s="11">
        <f>Table36[Players]*LOOKUP(Table36[Level],'DMG Tables'!A:A,'DMG Tables'!B:B)/LOOKUP(A1066,'DMG Tables'!G:G,'DMG Tables'!H:H)</f>
        <v>56.25</v>
      </c>
      <c r="C1066" s="11">
        <f>Table36[Players]*LOOKUP(Table36[Level],'DMG Tables'!A:A,'DMG Tables'!C:C)/LOOKUP(A1066,'DMG Tables'!G:G,'DMG Tables'!H:H)</f>
        <v>112.5</v>
      </c>
      <c r="D1066" s="11">
        <f>Table36[Players]*LOOKUP(Table36[Level],'DMG Tables'!A:A,'DMG Tables'!D:D)/LOOKUP(A1066,'DMG Tables'!G:G,'DMG Tables'!H:H)</f>
        <v>168.75</v>
      </c>
      <c r="E1066" s="11">
        <f>Table36[Players]*LOOKUP(Table36[Level],'DMG Tables'!A:A,'DMG Tables'!E:E)/LOOKUP(A1066,'DMG Tables'!G:G,'DMG Tables'!H:H)</f>
        <v>300</v>
      </c>
    </row>
    <row r="1067" spans="1:5" x14ac:dyDescent="0.3">
      <c r="A1067" s="11">
        <v>1066</v>
      </c>
      <c r="B1067" s="11">
        <f>Table36[Players]*LOOKUP(Table36[Level],'DMG Tables'!A:A,'DMG Tables'!B:B)/LOOKUP(A1067,'DMG Tables'!G:G,'DMG Tables'!H:H)</f>
        <v>56.25</v>
      </c>
      <c r="C1067" s="11">
        <f>Table36[Players]*LOOKUP(Table36[Level],'DMG Tables'!A:A,'DMG Tables'!C:C)/LOOKUP(A1067,'DMG Tables'!G:G,'DMG Tables'!H:H)</f>
        <v>112.5</v>
      </c>
      <c r="D1067" s="11">
        <f>Table36[Players]*LOOKUP(Table36[Level],'DMG Tables'!A:A,'DMG Tables'!D:D)/LOOKUP(A1067,'DMG Tables'!G:G,'DMG Tables'!H:H)</f>
        <v>168.75</v>
      </c>
      <c r="E1067" s="11">
        <f>Table36[Players]*LOOKUP(Table36[Level],'DMG Tables'!A:A,'DMG Tables'!E:E)/LOOKUP(A1067,'DMG Tables'!G:G,'DMG Tables'!H:H)</f>
        <v>300</v>
      </c>
    </row>
    <row r="1068" spans="1:5" x14ac:dyDescent="0.3">
      <c r="A1068" s="11">
        <v>1067</v>
      </c>
      <c r="B1068" s="11">
        <f>Table36[Players]*LOOKUP(Table36[Level],'DMG Tables'!A:A,'DMG Tables'!B:B)/LOOKUP(A1068,'DMG Tables'!G:G,'DMG Tables'!H:H)</f>
        <v>56.25</v>
      </c>
      <c r="C1068" s="11">
        <f>Table36[Players]*LOOKUP(Table36[Level],'DMG Tables'!A:A,'DMG Tables'!C:C)/LOOKUP(A1068,'DMG Tables'!G:G,'DMG Tables'!H:H)</f>
        <v>112.5</v>
      </c>
      <c r="D1068" s="11">
        <f>Table36[Players]*LOOKUP(Table36[Level],'DMG Tables'!A:A,'DMG Tables'!D:D)/LOOKUP(A1068,'DMG Tables'!G:G,'DMG Tables'!H:H)</f>
        <v>168.75</v>
      </c>
      <c r="E1068" s="11">
        <f>Table36[Players]*LOOKUP(Table36[Level],'DMG Tables'!A:A,'DMG Tables'!E:E)/LOOKUP(A1068,'DMG Tables'!G:G,'DMG Tables'!H:H)</f>
        <v>300</v>
      </c>
    </row>
    <row r="1069" spans="1:5" x14ac:dyDescent="0.3">
      <c r="A1069" s="11">
        <v>1068</v>
      </c>
      <c r="B1069" s="11">
        <f>Table36[Players]*LOOKUP(Table36[Level],'DMG Tables'!A:A,'DMG Tables'!B:B)/LOOKUP(A1069,'DMG Tables'!G:G,'DMG Tables'!H:H)</f>
        <v>56.25</v>
      </c>
      <c r="C1069" s="11">
        <f>Table36[Players]*LOOKUP(Table36[Level],'DMG Tables'!A:A,'DMG Tables'!C:C)/LOOKUP(A1069,'DMG Tables'!G:G,'DMG Tables'!H:H)</f>
        <v>112.5</v>
      </c>
      <c r="D1069" s="11">
        <f>Table36[Players]*LOOKUP(Table36[Level],'DMG Tables'!A:A,'DMG Tables'!D:D)/LOOKUP(A1069,'DMG Tables'!G:G,'DMG Tables'!H:H)</f>
        <v>168.75</v>
      </c>
      <c r="E1069" s="11">
        <f>Table36[Players]*LOOKUP(Table36[Level],'DMG Tables'!A:A,'DMG Tables'!E:E)/LOOKUP(A1069,'DMG Tables'!G:G,'DMG Tables'!H:H)</f>
        <v>300</v>
      </c>
    </row>
    <row r="1070" spans="1:5" x14ac:dyDescent="0.3">
      <c r="A1070" s="11">
        <v>1069</v>
      </c>
      <c r="B1070" s="11">
        <f>Table36[Players]*LOOKUP(Table36[Level],'DMG Tables'!A:A,'DMG Tables'!B:B)/LOOKUP(A1070,'DMG Tables'!G:G,'DMG Tables'!H:H)</f>
        <v>56.25</v>
      </c>
      <c r="C1070" s="11">
        <f>Table36[Players]*LOOKUP(Table36[Level],'DMG Tables'!A:A,'DMG Tables'!C:C)/LOOKUP(A1070,'DMG Tables'!G:G,'DMG Tables'!H:H)</f>
        <v>112.5</v>
      </c>
      <c r="D1070" s="11">
        <f>Table36[Players]*LOOKUP(Table36[Level],'DMG Tables'!A:A,'DMG Tables'!D:D)/LOOKUP(A1070,'DMG Tables'!G:G,'DMG Tables'!H:H)</f>
        <v>168.75</v>
      </c>
      <c r="E1070" s="11">
        <f>Table36[Players]*LOOKUP(Table36[Level],'DMG Tables'!A:A,'DMG Tables'!E:E)/LOOKUP(A1070,'DMG Tables'!G:G,'DMG Tables'!H:H)</f>
        <v>300</v>
      </c>
    </row>
    <row r="1071" spans="1:5" x14ac:dyDescent="0.3">
      <c r="A1071" s="11">
        <v>1070</v>
      </c>
      <c r="B1071" s="11">
        <f>Table36[Players]*LOOKUP(Table36[Level],'DMG Tables'!A:A,'DMG Tables'!B:B)/LOOKUP(A1071,'DMG Tables'!G:G,'DMG Tables'!H:H)</f>
        <v>56.25</v>
      </c>
      <c r="C1071" s="11">
        <f>Table36[Players]*LOOKUP(Table36[Level],'DMG Tables'!A:A,'DMG Tables'!C:C)/LOOKUP(A1071,'DMG Tables'!G:G,'DMG Tables'!H:H)</f>
        <v>112.5</v>
      </c>
      <c r="D1071" s="11">
        <f>Table36[Players]*LOOKUP(Table36[Level],'DMG Tables'!A:A,'DMG Tables'!D:D)/LOOKUP(A1071,'DMG Tables'!G:G,'DMG Tables'!H:H)</f>
        <v>168.75</v>
      </c>
      <c r="E1071" s="11">
        <f>Table36[Players]*LOOKUP(Table36[Level],'DMG Tables'!A:A,'DMG Tables'!E:E)/LOOKUP(A1071,'DMG Tables'!G:G,'DMG Tables'!H:H)</f>
        <v>300</v>
      </c>
    </row>
    <row r="1072" spans="1:5" x14ac:dyDescent="0.3">
      <c r="A1072" s="11">
        <v>1071</v>
      </c>
      <c r="B1072" s="11">
        <f>Table36[Players]*LOOKUP(Table36[Level],'DMG Tables'!A:A,'DMG Tables'!B:B)/LOOKUP(A1072,'DMG Tables'!G:G,'DMG Tables'!H:H)</f>
        <v>56.25</v>
      </c>
      <c r="C1072" s="11">
        <f>Table36[Players]*LOOKUP(Table36[Level],'DMG Tables'!A:A,'DMG Tables'!C:C)/LOOKUP(A1072,'DMG Tables'!G:G,'DMG Tables'!H:H)</f>
        <v>112.5</v>
      </c>
      <c r="D1072" s="11">
        <f>Table36[Players]*LOOKUP(Table36[Level],'DMG Tables'!A:A,'DMG Tables'!D:D)/LOOKUP(A1072,'DMG Tables'!G:G,'DMG Tables'!H:H)</f>
        <v>168.75</v>
      </c>
      <c r="E1072" s="11">
        <f>Table36[Players]*LOOKUP(Table36[Level],'DMG Tables'!A:A,'DMG Tables'!E:E)/LOOKUP(A1072,'DMG Tables'!G:G,'DMG Tables'!H:H)</f>
        <v>300</v>
      </c>
    </row>
    <row r="1073" spans="1:5" x14ac:dyDescent="0.3">
      <c r="A1073" s="11">
        <v>1072</v>
      </c>
      <c r="B1073" s="11">
        <f>Table36[Players]*LOOKUP(Table36[Level],'DMG Tables'!A:A,'DMG Tables'!B:B)/LOOKUP(A1073,'DMG Tables'!G:G,'DMG Tables'!H:H)</f>
        <v>56.25</v>
      </c>
      <c r="C1073" s="11">
        <f>Table36[Players]*LOOKUP(Table36[Level],'DMG Tables'!A:A,'DMG Tables'!C:C)/LOOKUP(A1073,'DMG Tables'!G:G,'DMG Tables'!H:H)</f>
        <v>112.5</v>
      </c>
      <c r="D1073" s="11">
        <f>Table36[Players]*LOOKUP(Table36[Level],'DMG Tables'!A:A,'DMG Tables'!D:D)/LOOKUP(A1073,'DMG Tables'!G:G,'DMG Tables'!H:H)</f>
        <v>168.75</v>
      </c>
      <c r="E1073" s="11">
        <f>Table36[Players]*LOOKUP(Table36[Level],'DMG Tables'!A:A,'DMG Tables'!E:E)/LOOKUP(A1073,'DMG Tables'!G:G,'DMG Tables'!H:H)</f>
        <v>300</v>
      </c>
    </row>
    <row r="1074" spans="1:5" x14ac:dyDescent="0.3">
      <c r="A1074" s="11">
        <v>1073</v>
      </c>
      <c r="B1074" s="11">
        <f>Table36[Players]*LOOKUP(Table36[Level],'DMG Tables'!A:A,'DMG Tables'!B:B)/LOOKUP(A1074,'DMG Tables'!G:G,'DMG Tables'!H:H)</f>
        <v>56.25</v>
      </c>
      <c r="C1074" s="11">
        <f>Table36[Players]*LOOKUP(Table36[Level],'DMG Tables'!A:A,'DMG Tables'!C:C)/LOOKUP(A1074,'DMG Tables'!G:G,'DMG Tables'!H:H)</f>
        <v>112.5</v>
      </c>
      <c r="D1074" s="11">
        <f>Table36[Players]*LOOKUP(Table36[Level],'DMG Tables'!A:A,'DMG Tables'!D:D)/LOOKUP(A1074,'DMG Tables'!G:G,'DMG Tables'!H:H)</f>
        <v>168.75</v>
      </c>
      <c r="E1074" s="11">
        <f>Table36[Players]*LOOKUP(Table36[Level],'DMG Tables'!A:A,'DMG Tables'!E:E)/LOOKUP(A1074,'DMG Tables'!G:G,'DMG Tables'!H:H)</f>
        <v>300</v>
      </c>
    </row>
    <row r="1075" spans="1:5" x14ac:dyDescent="0.3">
      <c r="A1075" s="11">
        <v>1074</v>
      </c>
      <c r="B1075" s="11">
        <f>Table36[Players]*LOOKUP(Table36[Level],'DMG Tables'!A:A,'DMG Tables'!B:B)/LOOKUP(A1075,'DMG Tables'!G:G,'DMG Tables'!H:H)</f>
        <v>56.25</v>
      </c>
      <c r="C1075" s="11">
        <f>Table36[Players]*LOOKUP(Table36[Level],'DMG Tables'!A:A,'DMG Tables'!C:C)/LOOKUP(A1075,'DMG Tables'!G:G,'DMG Tables'!H:H)</f>
        <v>112.5</v>
      </c>
      <c r="D1075" s="11">
        <f>Table36[Players]*LOOKUP(Table36[Level],'DMG Tables'!A:A,'DMG Tables'!D:D)/LOOKUP(A1075,'DMG Tables'!G:G,'DMG Tables'!H:H)</f>
        <v>168.75</v>
      </c>
      <c r="E1075" s="11">
        <f>Table36[Players]*LOOKUP(Table36[Level],'DMG Tables'!A:A,'DMG Tables'!E:E)/LOOKUP(A1075,'DMG Tables'!G:G,'DMG Tables'!H:H)</f>
        <v>300</v>
      </c>
    </row>
    <row r="1076" spans="1:5" x14ac:dyDescent="0.3">
      <c r="A1076" s="11">
        <v>1075</v>
      </c>
      <c r="B1076" s="11">
        <f>Table36[Players]*LOOKUP(Table36[Level],'DMG Tables'!A:A,'DMG Tables'!B:B)/LOOKUP(A1076,'DMG Tables'!G:G,'DMG Tables'!H:H)</f>
        <v>56.25</v>
      </c>
      <c r="C1076" s="11">
        <f>Table36[Players]*LOOKUP(Table36[Level],'DMG Tables'!A:A,'DMG Tables'!C:C)/LOOKUP(A1076,'DMG Tables'!G:G,'DMG Tables'!H:H)</f>
        <v>112.5</v>
      </c>
      <c r="D1076" s="11">
        <f>Table36[Players]*LOOKUP(Table36[Level],'DMG Tables'!A:A,'DMG Tables'!D:D)/LOOKUP(A1076,'DMG Tables'!G:G,'DMG Tables'!H:H)</f>
        <v>168.75</v>
      </c>
      <c r="E1076" s="11">
        <f>Table36[Players]*LOOKUP(Table36[Level],'DMG Tables'!A:A,'DMG Tables'!E:E)/LOOKUP(A1076,'DMG Tables'!G:G,'DMG Tables'!H:H)</f>
        <v>300</v>
      </c>
    </row>
    <row r="1077" spans="1:5" x14ac:dyDescent="0.3">
      <c r="A1077" s="11">
        <v>1076</v>
      </c>
      <c r="B1077" s="11">
        <f>Table36[Players]*LOOKUP(Table36[Level],'DMG Tables'!A:A,'DMG Tables'!B:B)/LOOKUP(A1077,'DMG Tables'!G:G,'DMG Tables'!H:H)</f>
        <v>56.25</v>
      </c>
      <c r="C1077" s="11">
        <f>Table36[Players]*LOOKUP(Table36[Level],'DMG Tables'!A:A,'DMG Tables'!C:C)/LOOKUP(A1077,'DMG Tables'!G:G,'DMG Tables'!H:H)</f>
        <v>112.5</v>
      </c>
      <c r="D1077" s="11">
        <f>Table36[Players]*LOOKUP(Table36[Level],'DMG Tables'!A:A,'DMG Tables'!D:D)/LOOKUP(A1077,'DMG Tables'!G:G,'DMG Tables'!H:H)</f>
        <v>168.75</v>
      </c>
      <c r="E1077" s="11">
        <f>Table36[Players]*LOOKUP(Table36[Level],'DMG Tables'!A:A,'DMG Tables'!E:E)/LOOKUP(A1077,'DMG Tables'!G:G,'DMG Tables'!H:H)</f>
        <v>300</v>
      </c>
    </row>
    <row r="1078" spans="1:5" x14ac:dyDescent="0.3">
      <c r="A1078" s="11">
        <v>1077</v>
      </c>
      <c r="B1078" s="11">
        <f>Table36[Players]*LOOKUP(Table36[Level],'DMG Tables'!A:A,'DMG Tables'!B:B)/LOOKUP(A1078,'DMG Tables'!G:G,'DMG Tables'!H:H)</f>
        <v>56.25</v>
      </c>
      <c r="C1078" s="11">
        <f>Table36[Players]*LOOKUP(Table36[Level],'DMG Tables'!A:A,'DMG Tables'!C:C)/LOOKUP(A1078,'DMG Tables'!G:G,'DMG Tables'!H:H)</f>
        <v>112.5</v>
      </c>
      <c r="D1078" s="11">
        <f>Table36[Players]*LOOKUP(Table36[Level],'DMG Tables'!A:A,'DMG Tables'!D:D)/LOOKUP(A1078,'DMG Tables'!G:G,'DMG Tables'!H:H)</f>
        <v>168.75</v>
      </c>
      <c r="E1078" s="11">
        <f>Table36[Players]*LOOKUP(Table36[Level],'DMG Tables'!A:A,'DMG Tables'!E:E)/LOOKUP(A1078,'DMG Tables'!G:G,'DMG Tables'!H:H)</f>
        <v>300</v>
      </c>
    </row>
    <row r="1079" spans="1:5" x14ac:dyDescent="0.3">
      <c r="A1079" s="11">
        <v>1078</v>
      </c>
      <c r="B1079" s="11">
        <f>Table36[Players]*LOOKUP(Table36[Level],'DMG Tables'!A:A,'DMG Tables'!B:B)/LOOKUP(A1079,'DMG Tables'!G:G,'DMG Tables'!H:H)</f>
        <v>56.25</v>
      </c>
      <c r="C1079" s="11">
        <f>Table36[Players]*LOOKUP(Table36[Level],'DMG Tables'!A:A,'DMG Tables'!C:C)/LOOKUP(A1079,'DMG Tables'!G:G,'DMG Tables'!H:H)</f>
        <v>112.5</v>
      </c>
      <c r="D1079" s="11">
        <f>Table36[Players]*LOOKUP(Table36[Level],'DMG Tables'!A:A,'DMG Tables'!D:D)/LOOKUP(A1079,'DMG Tables'!G:G,'DMG Tables'!H:H)</f>
        <v>168.75</v>
      </c>
      <c r="E1079" s="11">
        <f>Table36[Players]*LOOKUP(Table36[Level],'DMG Tables'!A:A,'DMG Tables'!E:E)/LOOKUP(A1079,'DMG Tables'!G:G,'DMG Tables'!H:H)</f>
        <v>300</v>
      </c>
    </row>
    <row r="1080" spans="1:5" x14ac:dyDescent="0.3">
      <c r="A1080" s="11">
        <v>1079</v>
      </c>
      <c r="B1080" s="11">
        <f>Table36[Players]*LOOKUP(Table36[Level],'DMG Tables'!A:A,'DMG Tables'!B:B)/LOOKUP(A1080,'DMG Tables'!G:G,'DMG Tables'!H:H)</f>
        <v>56.25</v>
      </c>
      <c r="C1080" s="11">
        <f>Table36[Players]*LOOKUP(Table36[Level],'DMG Tables'!A:A,'DMG Tables'!C:C)/LOOKUP(A1080,'DMG Tables'!G:G,'DMG Tables'!H:H)</f>
        <v>112.5</v>
      </c>
      <c r="D1080" s="11">
        <f>Table36[Players]*LOOKUP(Table36[Level],'DMG Tables'!A:A,'DMG Tables'!D:D)/LOOKUP(A1080,'DMG Tables'!G:G,'DMG Tables'!H:H)</f>
        <v>168.75</v>
      </c>
      <c r="E1080" s="11">
        <f>Table36[Players]*LOOKUP(Table36[Level],'DMG Tables'!A:A,'DMG Tables'!E:E)/LOOKUP(A1080,'DMG Tables'!G:G,'DMG Tables'!H:H)</f>
        <v>300</v>
      </c>
    </row>
    <row r="1081" spans="1:5" x14ac:dyDescent="0.3">
      <c r="A1081" s="11">
        <v>1080</v>
      </c>
      <c r="B1081" s="11">
        <f>Table36[Players]*LOOKUP(Table36[Level],'DMG Tables'!A:A,'DMG Tables'!B:B)/LOOKUP(A1081,'DMG Tables'!G:G,'DMG Tables'!H:H)</f>
        <v>56.25</v>
      </c>
      <c r="C1081" s="11">
        <f>Table36[Players]*LOOKUP(Table36[Level],'DMG Tables'!A:A,'DMG Tables'!C:C)/LOOKUP(A1081,'DMG Tables'!G:G,'DMG Tables'!H:H)</f>
        <v>112.5</v>
      </c>
      <c r="D1081" s="11">
        <f>Table36[Players]*LOOKUP(Table36[Level],'DMG Tables'!A:A,'DMG Tables'!D:D)/LOOKUP(A1081,'DMG Tables'!G:G,'DMG Tables'!H:H)</f>
        <v>168.75</v>
      </c>
      <c r="E1081" s="11">
        <f>Table36[Players]*LOOKUP(Table36[Level],'DMG Tables'!A:A,'DMG Tables'!E:E)/LOOKUP(A1081,'DMG Tables'!G:G,'DMG Tables'!H:H)</f>
        <v>300</v>
      </c>
    </row>
    <row r="1082" spans="1:5" x14ac:dyDescent="0.3">
      <c r="A1082" s="11">
        <v>1081</v>
      </c>
      <c r="B1082" s="11">
        <f>Table36[Players]*LOOKUP(Table36[Level],'DMG Tables'!A:A,'DMG Tables'!B:B)/LOOKUP(A1082,'DMG Tables'!G:G,'DMG Tables'!H:H)</f>
        <v>56.25</v>
      </c>
      <c r="C1082" s="11">
        <f>Table36[Players]*LOOKUP(Table36[Level],'DMG Tables'!A:A,'DMG Tables'!C:C)/LOOKUP(A1082,'DMG Tables'!G:G,'DMG Tables'!H:H)</f>
        <v>112.5</v>
      </c>
      <c r="D1082" s="11">
        <f>Table36[Players]*LOOKUP(Table36[Level],'DMG Tables'!A:A,'DMG Tables'!D:D)/LOOKUP(A1082,'DMG Tables'!G:G,'DMG Tables'!H:H)</f>
        <v>168.75</v>
      </c>
      <c r="E1082" s="11">
        <f>Table36[Players]*LOOKUP(Table36[Level],'DMG Tables'!A:A,'DMG Tables'!E:E)/LOOKUP(A1082,'DMG Tables'!G:G,'DMG Tables'!H:H)</f>
        <v>300</v>
      </c>
    </row>
    <row r="1083" spans="1:5" x14ac:dyDescent="0.3">
      <c r="A1083" s="11">
        <v>1082</v>
      </c>
      <c r="B1083" s="11">
        <f>Table36[Players]*LOOKUP(Table36[Level],'DMG Tables'!A:A,'DMG Tables'!B:B)/LOOKUP(A1083,'DMG Tables'!G:G,'DMG Tables'!H:H)</f>
        <v>56.25</v>
      </c>
      <c r="C1083" s="11">
        <f>Table36[Players]*LOOKUP(Table36[Level],'DMG Tables'!A:A,'DMG Tables'!C:C)/LOOKUP(A1083,'DMG Tables'!G:G,'DMG Tables'!H:H)</f>
        <v>112.5</v>
      </c>
      <c r="D1083" s="11">
        <f>Table36[Players]*LOOKUP(Table36[Level],'DMG Tables'!A:A,'DMG Tables'!D:D)/LOOKUP(A1083,'DMG Tables'!G:G,'DMG Tables'!H:H)</f>
        <v>168.75</v>
      </c>
      <c r="E1083" s="11">
        <f>Table36[Players]*LOOKUP(Table36[Level],'DMG Tables'!A:A,'DMG Tables'!E:E)/LOOKUP(A1083,'DMG Tables'!G:G,'DMG Tables'!H:H)</f>
        <v>300</v>
      </c>
    </row>
    <row r="1084" spans="1:5" x14ac:dyDescent="0.3">
      <c r="A1084" s="11">
        <v>1083</v>
      </c>
      <c r="B1084" s="11">
        <f>Table36[Players]*LOOKUP(Table36[Level],'DMG Tables'!A:A,'DMG Tables'!B:B)/LOOKUP(A1084,'DMG Tables'!G:G,'DMG Tables'!H:H)</f>
        <v>56.25</v>
      </c>
      <c r="C1084" s="11">
        <f>Table36[Players]*LOOKUP(Table36[Level],'DMG Tables'!A:A,'DMG Tables'!C:C)/LOOKUP(A1084,'DMG Tables'!G:G,'DMG Tables'!H:H)</f>
        <v>112.5</v>
      </c>
      <c r="D1084" s="11">
        <f>Table36[Players]*LOOKUP(Table36[Level],'DMG Tables'!A:A,'DMG Tables'!D:D)/LOOKUP(A1084,'DMG Tables'!G:G,'DMG Tables'!H:H)</f>
        <v>168.75</v>
      </c>
      <c r="E1084" s="11">
        <f>Table36[Players]*LOOKUP(Table36[Level],'DMG Tables'!A:A,'DMG Tables'!E:E)/LOOKUP(A1084,'DMG Tables'!G:G,'DMG Tables'!H:H)</f>
        <v>300</v>
      </c>
    </row>
    <row r="1085" spans="1:5" x14ac:dyDescent="0.3">
      <c r="A1085" s="11">
        <v>1084</v>
      </c>
      <c r="B1085" s="11">
        <f>Table36[Players]*LOOKUP(Table36[Level],'DMG Tables'!A:A,'DMG Tables'!B:B)/LOOKUP(A1085,'DMG Tables'!G:G,'DMG Tables'!H:H)</f>
        <v>56.25</v>
      </c>
      <c r="C1085" s="11">
        <f>Table36[Players]*LOOKUP(Table36[Level],'DMG Tables'!A:A,'DMG Tables'!C:C)/LOOKUP(A1085,'DMG Tables'!G:G,'DMG Tables'!H:H)</f>
        <v>112.5</v>
      </c>
      <c r="D1085" s="11">
        <f>Table36[Players]*LOOKUP(Table36[Level],'DMG Tables'!A:A,'DMG Tables'!D:D)/LOOKUP(A1085,'DMG Tables'!G:G,'DMG Tables'!H:H)</f>
        <v>168.75</v>
      </c>
      <c r="E1085" s="11">
        <f>Table36[Players]*LOOKUP(Table36[Level],'DMG Tables'!A:A,'DMG Tables'!E:E)/LOOKUP(A1085,'DMG Tables'!G:G,'DMG Tables'!H:H)</f>
        <v>300</v>
      </c>
    </row>
    <row r="1086" spans="1:5" x14ac:dyDescent="0.3">
      <c r="A1086" s="11">
        <v>1085</v>
      </c>
      <c r="B1086" s="11">
        <f>Table36[Players]*LOOKUP(Table36[Level],'DMG Tables'!A:A,'DMG Tables'!B:B)/LOOKUP(A1086,'DMG Tables'!G:G,'DMG Tables'!H:H)</f>
        <v>56.25</v>
      </c>
      <c r="C1086" s="11">
        <f>Table36[Players]*LOOKUP(Table36[Level],'DMG Tables'!A:A,'DMG Tables'!C:C)/LOOKUP(A1086,'DMG Tables'!G:G,'DMG Tables'!H:H)</f>
        <v>112.5</v>
      </c>
      <c r="D1086" s="11">
        <f>Table36[Players]*LOOKUP(Table36[Level],'DMG Tables'!A:A,'DMG Tables'!D:D)/LOOKUP(A1086,'DMG Tables'!G:G,'DMG Tables'!H:H)</f>
        <v>168.75</v>
      </c>
      <c r="E1086" s="11">
        <f>Table36[Players]*LOOKUP(Table36[Level],'DMG Tables'!A:A,'DMG Tables'!E:E)/LOOKUP(A1086,'DMG Tables'!G:G,'DMG Tables'!H:H)</f>
        <v>300</v>
      </c>
    </row>
    <row r="1087" spans="1:5" x14ac:dyDescent="0.3">
      <c r="A1087" s="11">
        <v>1086</v>
      </c>
      <c r="B1087" s="11">
        <f>Table36[Players]*LOOKUP(Table36[Level],'DMG Tables'!A:A,'DMG Tables'!B:B)/LOOKUP(A1087,'DMG Tables'!G:G,'DMG Tables'!H:H)</f>
        <v>56.25</v>
      </c>
      <c r="C1087" s="11">
        <f>Table36[Players]*LOOKUP(Table36[Level],'DMG Tables'!A:A,'DMG Tables'!C:C)/LOOKUP(A1087,'DMG Tables'!G:G,'DMG Tables'!H:H)</f>
        <v>112.5</v>
      </c>
      <c r="D1087" s="11">
        <f>Table36[Players]*LOOKUP(Table36[Level],'DMG Tables'!A:A,'DMG Tables'!D:D)/LOOKUP(A1087,'DMG Tables'!G:G,'DMG Tables'!H:H)</f>
        <v>168.75</v>
      </c>
      <c r="E1087" s="11">
        <f>Table36[Players]*LOOKUP(Table36[Level],'DMG Tables'!A:A,'DMG Tables'!E:E)/LOOKUP(A1087,'DMG Tables'!G:G,'DMG Tables'!H:H)</f>
        <v>300</v>
      </c>
    </row>
    <row r="1088" spans="1:5" x14ac:dyDescent="0.3">
      <c r="A1088" s="11">
        <v>1087</v>
      </c>
      <c r="B1088" s="11">
        <f>Table36[Players]*LOOKUP(Table36[Level],'DMG Tables'!A:A,'DMG Tables'!B:B)/LOOKUP(A1088,'DMG Tables'!G:G,'DMG Tables'!H:H)</f>
        <v>56.25</v>
      </c>
      <c r="C1088" s="11">
        <f>Table36[Players]*LOOKUP(Table36[Level],'DMG Tables'!A:A,'DMG Tables'!C:C)/LOOKUP(A1088,'DMG Tables'!G:G,'DMG Tables'!H:H)</f>
        <v>112.5</v>
      </c>
      <c r="D1088" s="11">
        <f>Table36[Players]*LOOKUP(Table36[Level],'DMG Tables'!A:A,'DMG Tables'!D:D)/LOOKUP(A1088,'DMG Tables'!G:G,'DMG Tables'!H:H)</f>
        <v>168.75</v>
      </c>
      <c r="E1088" s="11">
        <f>Table36[Players]*LOOKUP(Table36[Level],'DMG Tables'!A:A,'DMG Tables'!E:E)/LOOKUP(A1088,'DMG Tables'!G:G,'DMG Tables'!H:H)</f>
        <v>300</v>
      </c>
    </row>
    <row r="1089" spans="1:5" x14ac:dyDescent="0.3">
      <c r="A1089" s="11">
        <v>1088</v>
      </c>
      <c r="B1089" s="11">
        <f>Table36[Players]*LOOKUP(Table36[Level],'DMG Tables'!A:A,'DMG Tables'!B:B)/LOOKUP(A1089,'DMG Tables'!G:G,'DMG Tables'!H:H)</f>
        <v>56.25</v>
      </c>
      <c r="C1089" s="11">
        <f>Table36[Players]*LOOKUP(Table36[Level],'DMG Tables'!A:A,'DMG Tables'!C:C)/LOOKUP(A1089,'DMG Tables'!G:G,'DMG Tables'!H:H)</f>
        <v>112.5</v>
      </c>
      <c r="D1089" s="11">
        <f>Table36[Players]*LOOKUP(Table36[Level],'DMG Tables'!A:A,'DMG Tables'!D:D)/LOOKUP(A1089,'DMG Tables'!G:G,'DMG Tables'!H:H)</f>
        <v>168.75</v>
      </c>
      <c r="E1089" s="11">
        <f>Table36[Players]*LOOKUP(Table36[Level],'DMG Tables'!A:A,'DMG Tables'!E:E)/LOOKUP(A1089,'DMG Tables'!G:G,'DMG Tables'!H:H)</f>
        <v>300</v>
      </c>
    </row>
    <row r="1090" spans="1:5" x14ac:dyDescent="0.3">
      <c r="A1090" s="11">
        <v>1089</v>
      </c>
      <c r="B1090" s="11">
        <f>Table36[Players]*LOOKUP(Table36[Level],'DMG Tables'!A:A,'DMG Tables'!B:B)/LOOKUP(A1090,'DMG Tables'!G:G,'DMG Tables'!H:H)</f>
        <v>56.25</v>
      </c>
      <c r="C1090" s="11">
        <f>Table36[Players]*LOOKUP(Table36[Level],'DMG Tables'!A:A,'DMG Tables'!C:C)/LOOKUP(A1090,'DMG Tables'!G:G,'DMG Tables'!H:H)</f>
        <v>112.5</v>
      </c>
      <c r="D1090" s="11">
        <f>Table36[Players]*LOOKUP(Table36[Level],'DMG Tables'!A:A,'DMG Tables'!D:D)/LOOKUP(A1090,'DMG Tables'!G:G,'DMG Tables'!H:H)</f>
        <v>168.75</v>
      </c>
      <c r="E1090" s="11">
        <f>Table36[Players]*LOOKUP(Table36[Level],'DMG Tables'!A:A,'DMG Tables'!E:E)/LOOKUP(A1090,'DMG Tables'!G:G,'DMG Tables'!H:H)</f>
        <v>300</v>
      </c>
    </row>
    <row r="1091" spans="1:5" x14ac:dyDescent="0.3">
      <c r="A1091" s="11">
        <v>1090</v>
      </c>
      <c r="B1091" s="11">
        <f>Table36[Players]*LOOKUP(Table36[Level],'DMG Tables'!A:A,'DMG Tables'!B:B)/LOOKUP(A1091,'DMG Tables'!G:G,'DMG Tables'!H:H)</f>
        <v>56.25</v>
      </c>
      <c r="C1091" s="11">
        <f>Table36[Players]*LOOKUP(Table36[Level],'DMG Tables'!A:A,'DMG Tables'!C:C)/LOOKUP(A1091,'DMG Tables'!G:G,'DMG Tables'!H:H)</f>
        <v>112.5</v>
      </c>
      <c r="D1091" s="11">
        <f>Table36[Players]*LOOKUP(Table36[Level],'DMG Tables'!A:A,'DMG Tables'!D:D)/LOOKUP(A1091,'DMG Tables'!G:G,'DMG Tables'!H:H)</f>
        <v>168.75</v>
      </c>
      <c r="E1091" s="11">
        <f>Table36[Players]*LOOKUP(Table36[Level],'DMG Tables'!A:A,'DMG Tables'!E:E)/LOOKUP(A1091,'DMG Tables'!G:G,'DMG Tables'!H:H)</f>
        <v>300</v>
      </c>
    </row>
    <row r="1092" spans="1:5" x14ac:dyDescent="0.3">
      <c r="A1092" s="11">
        <v>1091</v>
      </c>
      <c r="B1092" s="11">
        <f>Table36[Players]*LOOKUP(Table36[Level],'DMG Tables'!A:A,'DMG Tables'!B:B)/LOOKUP(A1092,'DMG Tables'!G:G,'DMG Tables'!H:H)</f>
        <v>56.25</v>
      </c>
      <c r="C1092" s="11">
        <f>Table36[Players]*LOOKUP(Table36[Level],'DMG Tables'!A:A,'DMG Tables'!C:C)/LOOKUP(A1092,'DMG Tables'!G:G,'DMG Tables'!H:H)</f>
        <v>112.5</v>
      </c>
      <c r="D1092" s="11">
        <f>Table36[Players]*LOOKUP(Table36[Level],'DMG Tables'!A:A,'DMG Tables'!D:D)/LOOKUP(A1092,'DMG Tables'!G:G,'DMG Tables'!H:H)</f>
        <v>168.75</v>
      </c>
      <c r="E1092" s="11">
        <f>Table36[Players]*LOOKUP(Table36[Level],'DMG Tables'!A:A,'DMG Tables'!E:E)/LOOKUP(A1092,'DMG Tables'!G:G,'DMG Tables'!H:H)</f>
        <v>300</v>
      </c>
    </row>
    <row r="1093" spans="1:5" x14ac:dyDescent="0.3">
      <c r="A1093" s="11">
        <v>1092</v>
      </c>
      <c r="B1093" s="11">
        <f>Table36[Players]*LOOKUP(Table36[Level],'DMG Tables'!A:A,'DMG Tables'!B:B)/LOOKUP(A1093,'DMG Tables'!G:G,'DMG Tables'!H:H)</f>
        <v>56.25</v>
      </c>
      <c r="C1093" s="11">
        <f>Table36[Players]*LOOKUP(Table36[Level],'DMG Tables'!A:A,'DMG Tables'!C:C)/LOOKUP(A1093,'DMG Tables'!G:G,'DMG Tables'!H:H)</f>
        <v>112.5</v>
      </c>
      <c r="D1093" s="11">
        <f>Table36[Players]*LOOKUP(Table36[Level],'DMG Tables'!A:A,'DMG Tables'!D:D)/LOOKUP(A1093,'DMG Tables'!G:G,'DMG Tables'!H:H)</f>
        <v>168.75</v>
      </c>
      <c r="E1093" s="11">
        <f>Table36[Players]*LOOKUP(Table36[Level],'DMG Tables'!A:A,'DMG Tables'!E:E)/LOOKUP(A1093,'DMG Tables'!G:G,'DMG Tables'!H:H)</f>
        <v>300</v>
      </c>
    </row>
    <row r="1094" spans="1:5" x14ac:dyDescent="0.3">
      <c r="A1094" s="11">
        <v>1093</v>
      </c>
      <c r="B1094" s="11">
        <f>Table36[Players]*LOOKUP(Table36[Level],'DMG Tables'!A:A,'DMG Tables'!B:B)/LOOKUP(A1094,'DMG Tables'!G:G,'DMG Tables'!H:H)</f>
        <v>56.25</v>
      </c>
      <c r="C1094" s="11">
        <f>Table36[Players]*LOOKUP(Table36[Level],'DMG Tables'!A:A,'DMG Tables'!C:C)/LOOKUP(A1094,'DMG Tables'!G:G,'DMG Tables'!H:H)</f>
        <v>112.5</v>
      </c>
      <c r="D1094" s="11">
        <f>Table36[Players]*LOOKUP(Table36[Level],'DMG Tables'!A:A,'DMG Tables'!D:D)/LOOKUP(A1094,'DMG Tables'!G:G,'DMG Tables'!H:H)</f>
        <v>168.75</v>
      </c>
      <c r="E1094" s="11">
        <f>Table36[Players]*LOOKUP(Table36[Level],'DMG Tables'!A:A,'DMG Tables'!E:E)/LOOKUP(A1094,'DMG Tables'!G:G,'DMG Tables'!H:H)</f>
        <v>300</v>
      </c>
    </row>
    <row r="1095" spans="1:5" x14ac:dyDescent="0.3">
      <c r="A1095" s="11">
        <v>1094</v>
      </c>
      <c r="B1095" s="11">
        <f>Table36[Players]*LOOKUP(Table36[Level],'DMG Tables'!A:A,'DMG Tables'!B:B)/LOOKUP(A1095,'DMG Tables'!G:G,'DMG Tables'!H:H)</f>
        <v>56.25</v>
      </c>
      <c r="C1095" s="11">
        <f>Table36[Players]*LOOKUP(Table36[Level],'DMG Tables'!A:A,'DMG Tables'!C:C)/LOOKUP(A1095,'DMG Tables'!G:G,'DMG Tables'!H:H)</f>
        <v>112.5</v>
      </c>
      <c r="D1095" s="11">
        <f>Table36[Players]*LOOKUP(Table36[Level],'DMG Tables'!A:A,'DMG Tables'!D:D)/LOOKUP(A1095,'DMG Tables'!G:G,'DMG Tables'!H:H)</f>
        <v>168.75</v>
      </c>
      <c r="E1095" s="11">
        <f>Table36[Players]*LOOKUP(Table36[Level],'DMG Tables'!A:A,'DMG Tables'!E:E)/LOOKUP(A1095,'DMG Tables'!G:G,'DMG Tables'!H:H)</f>
        <v>300</v>
      </c>
    </row>
    <row r="1096" spans="1:5" x14ac:dyDescent="0.3">
      <c r="A1096" s="11">
        <v>1095</v>
      </c>
      <c r="B1096" s="11">
        <f>Table36[Players]*LOOKUP(Table36[Level],'DMG Tables'!A:A,'DMG Tables'!B:B)/LOOKUP(A1096,'DMG Tables'!G:G,'DMG Tables'!H:H)</f>
        <v>56.25</v>
      </c>
      <c r="C1096" s="11">
        <f>Table36[Players]*LOOKUP(Table36[Level],'DMG Tables'!A:A,'DMG Tables'!C:C)/LOOKUP(A1096,'DMG Tables'!G:G,'DMG Tables'!H:H)</f>
        <v>112.5</v>
      </c>
      <c r="D1096" s="11">
        <f>Table36[Players]*LOOKUP(Table36[Level],'DMG Tables'!A:A,'DMG Tables'!D:D)/LOOKUP(A1096,'DMG Tables'!G:G,'DMG Tables'!H:H)</f>
        <v>168.75</v>
      </c>
      <c r="E1096" s="11">
        <f>Table36[Players]*LOOKUP(Table36[Level],'DMG Tables'!A:A,'DMG Tables'!E:E)/LOOKUP(A1096,'DMG Tables'!G:G,'DMG Tables'!H:H)</f>
        <v>300</v>
      </c>
    </row>
    <row r="1097" spans="1:5" x14ac:dyDescent="0.3">
      <c r="A1097" s="11">
        <v>1096</v>
      </c>
      <c r="B1097" s="11">
        <f>Table36[Players]*LOOKUP(Table36[Level],'DMG Tables'!A:A,'DMG Tables'!B:B)/LOOKUP(A1097,'DMG Tables'!G:G,'DMG Tables'!H:H)</f>
        <v>56.25</v>
      </c>
      <c r="C1097" s="11">
        <f>Table36[Players]*LOOKUP(Table36[Level],'DMG Tables'!A:A,'DMG Tables'!C:C)/LOOKUP(A1097,'DMG Tables'!G:G,'DMG Tables'!H:H)</f>
        <v>112.5</v>
      </c>
      <c r="D1097" s="11">
        <f>Table36[Players]*LOOKUP(Table36[Level],'DMG Tables'!A:A,'DMG Tables'!D:D)/LOOKUP(A1097,'DMG Tables'!G:G,'DMG Tables'!H:H)</f>
        <v>168.75</v>
      </c>
      <c r="E1097" s="11">
        <f>Table36[Players]*LOOKUP(Table36[Level],'DMG Tables'!A:A,'DMG Tables'!E:E)/LOOKUP(A1097,'DMG Tables'!G:G,'DMG Tables'!H:H)</f>
        <v>300</v>
      </c>
    </row>
    <row r="1098" spans="1:5" x14ac:dyDescent="0.3">
      <c r="A1098" s="11">
        <v>1097</v>
      </c>
      <c r="B1098" s="11">
        <f>Table36[Players]*LOOKUP(Table36[Level],'DMG Tables'!A:A,'DMG Tables'!B:B)/LOOKUP(A1098,'DMG Tables'!G:G,'DMG Tables'!H:H)</f>
        <v>56.25</v>
      </c>
      <c r="C1098" s="11">
        <f>Table36[Players]*LOOKUP(Table36[Level],'DMG Tables'!A:A,'DMG Tables'!C:C)/LOOKUP(A1098,'DMG Tables'!G:G,'DMG Tables'!H:H)</f>
        <v>112.5</v>
      </c>
      <c r="D1098" s="11">
        <f>Table36[Players]*LOOKUP(Table36[Level],'DMG Tables'!A:A,'DMG Tables'!D:D)/LOOKUP(A1098,'DMG Tables'!G:G,'DMG Tables'!H:H)</f>
        <v>168.75</v>
      </c>
      <c r="E1098" s="11">
        <f>Table36[Players]*LOOKUP(Table36[Level],'DMG Tables'!A:A,'DMG Tables'!E:E)/LOOKUP(A1098,'DMG Tables'!G:G,'DMG Tables'!H:H)</f>
        <v>300</v>
      </c>
    </row>
    <row r="1099" spans="1:5" x14ac:dyDescent="0.3">
      <c r="A1099" s="11">
        <v>1098</v>
      </c>
      <c r="B1099" s="11">
        <f>Table36[Players]*LOOKUP(Table36[Level],'DMG Tables'!A:A,'DMG Tables'!B:B)/LOOKUP(A1099,'DMG Tables'!G:G,'DMG Tables'!H:H)</f>
        <v>56.25</v>
      </c>
      <c r="C1099" s="11">
        <f>Table36[Players]*LOOKUP(Table36[Level],'DMG Tables'!A:A,'DMG Tables'!C:C)/LOOKUP(A1099,'DMG Tables'!G:G,'DMG Tables'!H:H)</f>
        <v>112.5</v>
      </c>
      <c r="D1099" s="11">
        <f>Table36[Players]*LOOKUP(Table36[Level],'DMG Tables'!A:A,'DMG Tables'!D:D)/LOOKUP(A1099,'DMG Tables'!G:G,'DMG Tables'!H:H)</f>
        <v>168.75</v>
      </c>
      <c r="E1099" s="11">
        <f>Table36[Players]*LOOKUP(Table36[Level],'DMG Tables'!A:A,'DMG Tables'!E:E)/LOOKUP(A1099,'DMG Tables'!G:G,'DMG Tables'!H:H)</f>
        <v>300</v>
      </c>
    </row>
    <row r="1100" spans="1:5" x14ac:dyDescent="0.3">
      <c r="A1100" s="11">
        <v>1099</v>
      </c>
      <c r="B1100" s="11">
        <f>Table36[Players]*LOOKUP(Table36[Level],'DMG Tables'!A:A,'DMG Tables'!B:B)/LOOKUP(A1100,'DMG Tables'!G:G,'DMG Tables'!H:H)</f>
        <v>56.25</v>
      </c>
      <c r="C1100" s="11">
        <f>Table36[Players]*LOOKUP(Table36[Level],'DMG Tables'!A:A,'DMG Tables'!C:C)/LOOKUP(A1100,'DMG Tables'!G:G,'DMG Tables'!H:H)</f>
        <v>112.5</v>
      </c>
      <c r="D1100" s="11">
        <f>Table36[Players]*LOOKUP(Table36[Level],'DMG Tables'!A:A,'DMG Tables'!D:D)/LOOKUP(A1100,'DMG Tables'!G:G,'DMG Tables'!H:H)</f>
        <v>168.75</v>
      </c>
      <c r="E1100" s="11">
        <f>Table36[Players]*LOOKUP(Table36[Level],'DMG Tables'!A:A,'DMG Tables'!E:E)/LOOKUP(A1100,'DMG Tables'!G:G,'DMG Tables'!H:H)</f>
        <v>300</v>
      </c>
    </row>
    <row r="1101" spans="1:5" x14ac:dyDescent="0.3">
      <c r="A1101" s="11">
        <v>1100</v>
      </c>
      <c r="B1101" s="11">
        <f>Table36[Players]*LOOKUP(Table36[Level],'DMG Tables'!A:A,'DMG Tables'!B:B)/LOOKUP(A1101,'DMG Tables'!G:G,'DMG Tables'!H:H)</f>
        <v>56.25</v>
      </c>
      <c r="C1101" s="11">
        <f>Table36[Players]*LOOKUP(Table36[Level],'DMG Tables'!A:A,'DMG Tables'!C:C)/LOOKUP(A1101,'DMG Tables'!G:G,'DMG Tables'!H:H)</f>
        <v>112.5</v>
      </c>
      <c r="D1101" s="11">
        <f>Table36[Players]*LOOKUP(Table36[Level],'DMG Tables'!A:A,'DMG Tables'!D:D)/LOOKUP(A1101,'DMG Tables'!G:G,'DMG Tables'!H:H)</f>
        <v>168.75</v>
      </c>
      <c r="E1101" s="11">
        <f>Table36[Players]*LOOKUP(Table36[Level],'DMG Tables'!A:A,'DMG Tables'!E:E)/LOOKUP(A1101,'DMG Tables'!G:G,'DMG Tables'!H:H)</f>
        <v>300</v>
      </c>
    </row>
    <row r="1102" spans="1:5" x14ac:dyDescent="0.3">
      <c r="A1102" s="11">
        <v>1101</v>
      </c>
      <c r="B1102" s="11">
        <f>Table36[Players]*LOOKUP(Table36[Level],'DMG Tables'!A:A,'DMG Tables'!B:B)/LOOKUP(A1102,'DMG Tables'!G:G,'DMG Tables'!H:H)</f>
        <v>56.25</v>
      </c>
      <c r="C1102" s="11">
        <f>Table36[Players]*LOOKUP(Table36[Level],'DMG Tables'!A:A,'DMG Tables'!C:C)/LOOKUP(A1102,'DMG Tables'!G:G,'DMG Tables'!H:H)</f>
        <v>112.5</v>
      </c>
      <c r="D1102" s="11">
        <f>Table36[Players]*LOOKUP(Table36[Level],'DMG Tables'!A:A,'DMG Tables'!D:D)/LOOKUP(A1102,'DMG Tables'!G:G,'DMG Tables'!H:H)</f>
        <v>168.75</v>
      </c>
      <c r="E1102" s="11">
        <f>Table36[Players]*LOOKUP(Table36[Level],'DMG Tables'!A:A,'DMG Tables'!E:E)/LOOKUP(A1102,'DMG Tables'!G:G,'DMG Tables'!H:H)</f>
        <v>300</v>
      </c>
    </row>
    <row r="1103" spans="1:5" x14ac:dyDescent="0.3">
      <c r="A1103" s="11">
        <v>1102</v>
      </c>
      <c r="B1103" s="11">
        <f>Table36[Players]*LOOKUP(Table36[Level],'DMG Tables'!A:A,'DMG Tables'!B:B)/LOOKUP(A1103,'DMG Tables'!G:G,'DMG Tables'!H:H)</f>
        <v>56.25</v>
      </c>
      <c r="C1103" s="11">
        <f>Table36[Players]*LOOKUP(Table36[Level],'DMG Tables'!A:A,'DMG Tables'!C:C)/LOOKUP(A1103,'DMG Tables'!G:G,'DMG Tables'!H:H)</f>
        <v>112.5</v>
      </c>
      <c r="D1103" s="11">
        <f>Table36[Players]*LOOKUP(Table36[Level],'DMG Tables'!A:A,'DMG Tables'!D:D)/LOOKUP(A1103,'DMG Tables'!G:G,'DMG Tables'!H:H)</f>
        <v>168.75</v>
      </c>
      <c r="E1103" s="11">
        <f>Table36[Players]*LOOKUP(Table36[Level],'DMG Tables'!A:A,'DMG Tables'!E:E)/LOOKUP(A1103,'DMG Tables'!G:G,'DMG Tables'!H:H)</f>
        <v>300</v>
      </c>
    </row>
    <row r="1104" spans="1:5" x14ac:dyDescent="0.3">
      <c r="A1104" s="11">
        <v>1103</v>
      </c>
      <c r="B1104" s="11">
        <f>Table36[Players]*LOOKUP(Table36[Level],'DMG Tables'!A:A,'DMG Tables'!B:B)/LOOKUP(A1104,'DMG Tables'!G:G,'DMG Tables'!H:H)</f>
        <v>56.25</v>
      </c>
      <c r="C1104" s="11">
        <f>Table36[Players]*LOOKUP(Table36[Level],'DMG Tables'!A:A,'DMG Tables'!C:C)/LOOKUP(A1104,'DMG Tables'!G:G,'DMG Tables'!H:H)</f>
        <v>112.5</v>
      </c>
      <c r="D1104" s="11">
        <f>Table36[Players]*LOOKUP(Table36[Level],'DMG Tables'!A:A,'DMG Tables'!D:D)/LOOKUP(A1104,'DMG Tables'!G:G,'DMG Tables'!H:H)</f>
        <v>168.75</v>
      </c>
      <c r="E1104" s="11">
        <f>Table36[Players]*LOOKUP(Table36[Level],'DMG Tables'!A:A,'DMG Tables'!E:E)/LOOKUP(A1104,'DMG Tables'!G:G,'DMG Tables'!H:H)</f>
        <v>300</v>
      </c>
    </row>
    <row r="1105" spans="1:5" x14ac:dyDescent="0.3">
      <c r="A1105" s="11">
        <v>1104</v>
      </c>
      <c r="B1105" s="11">
        <f>Table36[Players]*LOOKUP(Table36[Level],'DMG Tables'!A:A,'DMG Tables'!B:B)/LOOKUP(A1105,'DMG Tables'!G:G,'DMG Tables'!H:H)</f>
        <v>56.25</v>
      </c>
      <c r="C1105" s="11">
        <f>Table36[Players]*LOOKUP(Table36[Level],'DMG Tables'!A:A,'DMG Tables'!C:C)/LOOKUP(A1105,'DMG Tables'!G:G,'DMG Tables'!H:H)</f>
        <v>112.5</v>
      </c>
      <c r="D1105" s="11">
        <f>Table36[Players]*LOOKUP(Table36[Level],'DMG Tables'!A:A,'DMG Tables'!D:D)/LOOKUP(A1105,'DMG Tables'!G:G,'DMG Tables'!H:H)</f>
        <v>168.75</v>
      </c>
      <c r="E1105" s="11">
        <f>Table36[Players]*LOOKUP(Table36[Level],'DMG Tables'!A:A,'DMG Tables'!E:E)/LOOKUP(A1105,'DMG Tables'!G:G,'DMG Tables'!H:H)</f>
        <v>300</v>
      </c>
    </row>
    <row r="1106" spans="1:5" x14ac:dyDescent="0.3">
      <c r="A1106" s="11">
        <v>1105</v>
      </c>
      <c r="B1106" s="11">
        <f>Table36[Players]*LOOKUP(Table36[Level],'DMG Tables'!A:A,'DMG Tables'!B:B)/LOOKUP(A1106,'DMG Tables'!G:G,'DMG Tables'!H:H)</f>
        <v>56.25</v>
      </c>
      <c r="C1106" s="11">
        <f>Table36[Players]*LOOKUP(Table36[Level],'DMG Tables'!A:A,'DMG Tables'!C:C)/LOOKUP(A1106,'DMG Tables'!G:G,'DMG Tables'!H:H)</f>
        <v>112.5</v>
      </c>
      <c r="D1106" s="11">
        <f>Table36[Players]*LOOKUP(Table36[Level],'DMG Tables'!A:A,'DMG Tables'!D:D)/LOOKUP(A1106,'DMG Tables'!G:G,'DMG Tables'!H:H)</f>
        <v>168.75</v>
      </c>
      <c r="E1106" s="11">
        <f>Table36[Players]*LOOKUP(Table36[Level],'DMG Tables'!A:A,'DMG Tables'!E:E)/LOOKUP(A1106,'DMG Tables'!G:G,'DMG Tables'!H:H)</f>
        <v>300</v>
      </c>
    </row>
    <row r="1107" spans="1:5" x14ac:dyDescent="0.3">
      <c r="A1107" s="11">
        <v>1106</v>
      </c>
      <c r="B1107" s="11">
        <f>Table36[Players]*LOOKUP(Table36[Level],'DMG Tables'!A:A,'DMG Tables'!B:B)/LOOKUP(A1107,'DMG Tables'!G:G,'DMG Tables'!H:H)</f>
        <v>56.25</v>
      </c>
      <c r="C1107" s="11">
        <f>Table36[Players]*LOOKUP(Table36[Level],'DMG Tables'!A:A,'DMG Tables'!C:C)/LOOKUP(A1107,'DMG Tables'!G:G,'DMG Tables'!H:H)</f>
        <v>112.5</v>
      </c>
      <c r="D1107" s="11">
        <f>Table36[Players]*LOOKUP(Table36[Level],'DMG Tables'!A:A,'DMG Tables'!D:D)/LOOKUP(A1107,'DMG Tables'!G:G,'DMG Tables'!H:H)</f>
        <v>168.75</v>
      </c>
      <c r="E1107" s="11">
        <f>Table36[Players]*LOOKUP(Table36[Level],'DMG Tables'!A:A,'DMG Tables'!E:E)/LOOKUP(A1107,'DMG Tables'!G:G,'DMG Tables'!H:H)</f>
        <v>300</v>
      </c>
    </row>
    <row r="1108" spans="1:5" x14ac:dyDescent="0.3">
      <c r="A1108" s="11">
        <v>1107</v>
      </c>
      <c r="B1108" s="11">
        <f>Table36[Players]*LOOKUP(Table36[Level],'DMG Tables'!A:A,'DMG Tables'!B:B)/LOOKUP(A1108,'DMG Tables'!G:G,'DMG Tables'!H:H)</f>
        <v>56.25</v>
      </c>
      <c r="C1108" s="11">
        <f>Table36[Players]*LOOKUP(Table36[Level],'DMG Tables'!A:A,'DMG Tables'!C:C)/LOOKUP(A1108,'DMG Tables'!G:G,'DMG Tables'!H:H)</f>
        <v>112.5</v>
      </c>
      <c r="D1108" s="11">
        <f>Table36[Players]*LOOKUP(Table36[Level],'DMG Tables'!A:A,'DMG Tables'!D:D)/LOOKUP(A1108,'DMG Tables'!G:G,'DMG Tables'!H:H)</f>
        <v>168.75</v>
      </c>
      <c r="E1108" s="11">
        <f>Table36[Players]*LOOKUP(Table36[Level],'DMG Tables'!A:A,'DMG Tables'!E:E)/LOOKUP(A1108,'DMG Tables'!G:G,'DMG Tables'!H:H)</f>
        <v>300</v>
      </c>
    </row>
    <row r="1109" spans="1:5" x14ac:dyDescent="0.3">
      <c r="A1109" s="11">
        <v>1108</v>
      </c>
      <c r="B1109" s="11">
        <f>Table36[Players]*LOOKUP(Table36[Level],'DMG Tables'!A:A,'DMG Tables'!B:B)/LOOKUP(A1109,'DMG Tables'!G:G,'DMG Tables'!H:H)</f>
        <v>56.25</v>
      </c>
      <c r="C1109" s="11">
        <f>Table36[Players]*LOOKUP(Table36[Level],'DMG Tables'!A:A,'DMG Tables'!C:C)/LOOKUP(A1109,'DMG Tables'!G:G,'DMG Tables'!H:H)</f>
        <v>112.5</v>
      </c>
      <c r="D1109" s="11">
        <f>Table36[Players]*LOOKUP(Table36[Level],'DMG Tables'!A:A,'DMG Tables'!D:D)/LOOKUP(A1109,'DMG Tables'!G:G,'DMG Tables'!H:H)</f>
        <v>168.75</v>
      </c>
      <c r="E1109" s="11">
        <f>Table36[Players]*LOOKUP(Table36[Level],'DMG Tables'!A:A,'DMG Tables'!E:E)/LOOKUP(A1109,'DMG Tables'!G:G,'DMG Tables'!H:H)</f>
        <v>300</v>
      </c>
    </row>
    <row r="1110" spans="1:5" x14ac:dyDescent="0.3">
      <c r="A1110" s="11">
        <v>1109</v>
      </c>
      <c r="B1110" s="11">
        <f>Table36[Players]*LOOKUP(Table36[Level],'DMG Tables'!A:A,'DMG Tables'!B:B)/LOOKUP(A1110,'DMG Tables'!G:G,'DMG Tables'!H:H)</f>
        <v>56.25</v>
      </c>
      <c r="C1110" s="11">
        <f>Table36[Players]*LOOKUP(Table36[Level],'DMG Tables'!A:A,'DMG Tables'!C:C)/LOOKUP(A1110,'DMG Tables'!G:G,'DMG Tables'!H:H)</f>
        <v>112.5</v>
      </c>
      <c r="D1110" s="11">
        <f>Table36[Players]*LOOKUP(Table36[Level],'DMG Tables'!A:A,'DMG Tables'!D:D)/LOOKUP(A1110,'DMG Tables'!G:G,'DMG Tables'!H:H)</f>
        <v>168.75</v>
      </c>
      <c r="E1110" s="11">
        <f>Table36[Players]*LOOKUP(Table36[Level],'DMG Tables'!A:A,'DMG Tables'!E:E)/LOOKUP(A1110,'DMG Tables'!G:G,'DMG Tables'!H:H)</f>
        <v>300</v>
      </c>
    </row>
    <row r="1111" spans="1:5" x14ac:dyDescent="0.3">
      <c r="A1111" s="11">
        <v>1110</v>
      </c>
      <c r="B1111" s="11">
        <f>Table36[Players]*LOOKUP(Table36[Level],'DMG Tables'!A:A,'DMG Tables'!B:B)/LOOKUP(A1111,'DMG Tables'!G:G,'DMG Tables'!H:H)</f>
        <v>56.25</v>
      </c>
      <c r="C1111" s="11">
        <f>Table36[Players]*LOOKUP(Table36[Level],'DMG Tables'!A:A,'DMG Tables'!C:C)/LOOKUP(A1111,'DMG Tables'!G:G,'DMG Tables'!H:H)</f>
        <v>112.5</v>
      </c>
      <c r="D1111" s="11">
        <f>Table36[Players]*LOOKUP(Table36[Level],'DMG Tables'!A:A,'DMG Tables'!D:D)/LOOKUP(A1111,'DMG Tables'!G:G,'DMG Tables'!H:H)</f>
        <v>168.75</v>
      </c>
      <c r="E1111" s="11">
        <f>Table36[Players]*LOOKUP(Table36[Level],'DMG Tables'!A:A,'DMG Tables'!E:E)/LOOKUP(A1111,'DMG Tables'!G:G,'DMG Tables'!H:H)</f>
        <v>300</v>
      </c>
    </row>
    <row r="1112" spans="1:5" x14ac:dyDescent="0.3">
      <c r="A1112" s="11">
        <v>1111</v>
      </c>
      <c r="B1112" s="11">
        <f>Table36[Players]*LOOKUP(Table36[Level],'DMG Tables'!A:A,'DMG Tables'!B:B)/LOOKUP(A1112,'DMG Tables'!G:G,'DMG Tables'!H:H)</f>
        <v>56.25</v>
      </c>
      <c r="C1112" s="11">
        <f>Table36[Players]*LOOKUP(Table36[Level],'DMG Tables'!A:A,'DMG Tables'!C:C)/LOOKUP(A1112,'DMG Tables'!G:G,'DMG Tables'!H:H)</f>
        <v>112.5</v>
      </c>
      <c r="D1112" s="11">
        <f>Table36[Players]*LOOKUP(Table36[Level],'DMG Tables'!A:A,'DMG Tables'!D:D)/LOOKUP(A1112,'DMG Tables'!G:G,'DMG Tables'!H:H)</f>
        <v>168.75</v>
      </c>
      <c r="E1112" s="11">
        <f>Table36[Players]*LOOKUP(Table36[Level],'DMG Tables'!A:A,'DMG Tables'!E:E)/LOOKUP(A1112,'DMG Tables'!G:G,'DMG Tables'!H:H)</f>
        <v>300</v>
      </c>
    </row>
    <row r="1113" spans="1:5" x14ac:dyDescent="0.3">
      <c r="A1113" s="11">
        <v>1112</v>
      </c>
      <c r="B1113" s="11">
        <f>Table36[Players]*LOOKUP(Table36[Level],'DMG Tables'!A:A,'DMG Tables'!B:B)/LOOKUP(A1113,'DMG Tables'!G:G,'DMG Tables'!H:H)</f>
        <v>56.25</v>
      </c>
      <c r="C1113" s="11">
        <f>Table36[Players]*LOOKUP(Table36[Level],'DMG Tables'!A:A,'DMG Tables'!C:C)/LOOKUP(A1113,'DMG Tables'!G:G,'DMG Tables'!H:H)</f>
        <v>112.5</v>
      </c>
      <c r="D1113" s="11">
        <f>Table36[Players]*LOOKUP(Table36[Level],'DMG Tables'!A:A,'DMG Tables'!D:D)/LOOKUP(A1113,'DMG Tables'!G:G,'DMG Tables'!H:H)</f>
        <v>168.75</v>
      </c>
      <c r="E1113" s="11">
        <f>Table36[Players]*LOOKUP(Table36[Level],'DMG Tables'!A:A,'DMG Tables'!E:E)/LOOKUP(A1113,'DMG Tables'!G:G,'DMG Tables'!H:H)</f>
        <v>300</v>
      </c>
    </row>
    <row r="1114" spans="1:5" x14ac:dyDescent="0.3">
      <c r="A1114" s="11">
        <v>1113</v>
      </c>
      <c r="B1114" s="11">
        <f>Table36[Players]*LOOKUP(Table36[Level],'DMG Tables'!A:A,'DMG Tables'!B:B)/LOOKUP(A1114,'DMG Tables'!G:G,'DMG Tables'!H:H)</f>
        <v>56.25</v>
      </c>
      <c r="C1114" s="11">
        <f>Table36[Players]*LOOKUP(Table36[Level],'DMG Tables'!A:A,'DMG Tables'!C:C)/LOOKUP(A1114,'DMG Tables'!G:G,'DMG Tables'!H:H)</f>
        <v>112.5</v>
      </c>
      <c r="D1114" s="11">
        <f>Table36[Players]*LOOKUP(Table36[Level],'DMG Tables'!A:A,'DMG Tables'!D:D)/LOOKUP(A1114,'DMG Tables'!G:G,'DMG Tables'!H:H)</f>
        <v>168.75</v>
      </c>
      <c r="E1114" s="11">
        <f>Table36[Players]*LOOKUP(Table36[Level],'DMG Tables'!A:A,'DMG Tables'!E:E)/LOOKUP(A1114,'DMG Tables'!G:G,'DMG Tables'!H:H)</f>
        <v>300</v>
      </c>
    </row>
    <row r="1115" spans="1:5" x14ac:dyDescent="0.3">
      <c r="A1115" s="11">
        <v>1114</v>
      </c>
      <c r="B1115" s="11">
        <f>Table36[Players]*LOOKUP(Table36[Level],'DMG Tables'!A:A,'DMG Tables'!B:B)/LOOKUP(A1115,'DMG Tables'!G:G,'DMG Tables'!H:H)</f>
        <v>56.25</v>
      </c>
      <c r="C1115" s="11">
        <f>Table36[Players]*LOOKUP(Table36[Level],'DMG Tables'!A:A,'DMG Tables'!C:C)/LOOKUP(A1115,'DMG Tables'!G:G,'DMG Tables'!H:H)</f>
        <v>112.5</v>
      </c>
      <c r="D1115" s="11">
        <f>Table36[Players]*LOOKUP(Table36[Level],'DMG Tables'!A:A,'DMG Tables'!D:D)/LOOKUP(A1115,'DMG Tables'!G:G,'DMG Tables'!H:H)</f>
        <v>168.75</v>
      </c>
      <c r="E1115" s="11">
        <f>Table36[Players]*LOOKUP(Table36[Level],'DMG Tables'!A:A,'DMG Tables'!E:E)/LOOKUP(A1115,'DMG Tables'!G:G,'DMG Tables'!H:H)</f>
        <v>300</v>
      </c>
    </row>
    <row r="1116" spans="1:5" x14ac:dyDescent="0.3">
      <c r="A1116" s="11">
        <v>1115</v>
      </c>
      <c r="B1116" s="11">
        <f>Table36[Players]*LOOKUP(Table36[Level],'DMG Tables'!A:A,'DMG Tables'!B:B)/LOOKUP(A1116,'DMG Tables'!G:G,'DMG Tables'!H:H)</f>
        <v>56.25</v>
      </c>
      <c r="C1116" s="11">
        <f>Table36[Players]*LOOKUP(Table36[Level],'DMG Tables'!A:A,'DMG Tables'!C:C)/LOOKUP(A1116,'DMG Tables'!G:G,'DMG Tables'!H:H)</f>
        <v>112.5</v>
      </c>
      <c r="D1116" s="11">
        <f>Table36[Players]*LOOKUP(Table36[Level],'DMG Tables'!A:A,'DMG Tables'!D:D)/LOOKUP(A1116,'DMG Tables'!G:G,'DMG Tables'!H:H)</f>
        <v>168.75</v>
      </c>
      <c r="E1116" s="11">
        <f>Table36[Players]*LOOKUP(Table36[Level],'DMG Tables'!A:A,'DMG Tables'!E:E)/LOOKUP(A1116,'DMG Tables'!G:G,'DMG Tables'!H:H)</f>
        <v>300</v>
      </c>
    </row>
    <row r="1117" spans="1:5" x14ac:dyDescent="0.3">
      <c r="A1117" s="11">
        <v>1116</v>
      </c>
      <c r="B1117" s="11">
        <f>Table36[Players]*LOOKUP(Table36[Level],'DMG Tables'!A:A,'DMG Tables'!B:B)/LOOKUP(A1117,'DMG Tables'!G:G,'DMG Tables'!H:H)</f>
        <v>56.25</v>
      </c>
      <c r="C1117" s="11">
        <f>Table36[Players]*LOOKUP(Table36[Level],'DMG Tables'!A:A,'DMG Tables'!C:C)/LOOKUP(A1117,'DMG Tables'!G:G,'DMG Tables'!H:H)</f>
        <v>112.5</v>
      </c>
      <c r="D1117" s="11">
        <f>Table36[Players]*LOOKUP(Table36[Level],'DMG Tables'!A:A,'DMG Tables'!D:D)/LOOKUP(A1117,'DMG Tables'!G:G,'DMG Tables'!H:H)</f>
        <v>168.75</v>
      </c>
      <c r="E1117" s="11">
        <f>Table36[Players]*LOOKUP(Table36[Level],'DMG Tables'!A:A,'DMG Tables'!E:E)/LOOKUP(A1117,'DMG Tables'!G:G,'DMG Tables'!H:H)</f>
        <v>300</v>
      </c>
    </row>
    <row r="1118" spans="1:5" x14ac:dyDescent="0.3">
      <c r="A1118" s="11">
        <v>1117</v>
      </c>
      <c r="B1118" s="11">
        <f>Table36[Players]*LOOKUP(Table36[Level],'DMG Tables'!A:A,'DMG Tables'!B:B)/LOOKUP(A1118,'DMG Tables'!G:G,'DMG Tables'!H:H)</f>
        <v>56.25</v>
      </c>
      <c r="C1118" s="11">
        <f>Table36[Players]*LOOKUP(Table36[Level],'DMG Tables'!A:A,'DMG Tables'!C:C)/LOOKUP(A1118,'DMG Tables'!G:G,'DMG Tables'!H:H)</f>
        <v>112.5</v>
      </c>
      <c r="D1118" s="11">
        <f>Table36[Players]*LOOKUP(Table36[Level],'DMG Tables'!A:A,'DMG Tables'!D:D)/LOOKUP(A1118,'DMG Tables'!G:G,'DMG Tables'!H:H)</f>
        <v>168.75</v>
      </c>
      <c r="E1118" s="11">
        <f>Table36[Players]*LOOKUP(Table36[Level],'DMG Tables'!A:A,'DMG Tables'!E:E)/LOOKUP(A1118,'DMG Tables'!G:G,'DMG Tables'!H:H)</f>
        <v>300</v>
      </c>
    </row>
    <row r="1119" spans="1:5" x14ac:dyDescent="0.3">
      <c r="A1119" s="11">
        <v>1118</v>
      </c>
      <c r="B1119" s="11">
        <f>Table36[Players]*LOOKUP(Table36[Level],'DMG Tables'!A:A,'DMG Tables'!B:B)/LOOKUP(A1119,'DMG Tables'!G:G,'DMG Tables'!H:H)</f>
        <v>56.25</v>
      </c>
      <c r="C1119" s="11">
        <f>Table36[Players]*LOOKUP(Table36[Level],'DMG Tables'!A:A,'DMG Tables'!C:C)/LOOKUP(A1119,'DMG Tables'!G:G,'DMG Tables'!H:H)</f>
        <v>112.5</v>
      </c>
      <c r="D1119" s="11">
        <f>Table36[Players]*LOOKUP(Table36[Level],'DMG Tables'!A:A,'DMG Tables'!D:D)/LOOKUP(A1119,'DMG Tables'!G:G,'DMG Tables'!H:H)</f>
        <v>168.75</v>
      </c>
      <c r="E1119" s="11">
        <f>Table36[Players]*LOOKUP(Table36[Level],'DMG Tables'!A:A,'DMG Tables'!E:E)/LOOKUP(A1119,'DMG Tables'!G:G,'DMG Tables'!H:H)</f>
        <v>300</v>
      </c>
    </row>
    <row r="1120" spans="1:5" x14ac:dyDescent="0.3">
      <c r="A1120" s="11">
        <v>1119</v>
      </c>
      <c r="B1120" s="11">
        <f>Table36[Players]*LOOKUP(Table36[Level],'DMG Tables'!A:A,'DMG Tables'!B:B)/LOOKUP(A1120,'DMG Tables'!G:G,'DMG Tables'!H:H)</f>
        <v>56.25</v>
      </c>
      <c r="C1120" s="11">
        <f>Table36[Players]*LOOKUP(Table36[Level],'DMG Tables'!A:A,'DMG Tables'!C:C)/LOOKUP(A1120,'DMG Tables'!G:G,'DMG Tables'!H:H)</f>
        <v>112.5</v>
      </c>
      <c r="D1120" s="11">
        <f>Table36[Players]*LOOKUP(Table36[Level],'DMG Tables'!A:A,'DMG Tables'!D:D)/LOOKUP(A1120,'DMG Tables'!G:G,'DMG Tables'!H:H)</f>
        <v>168.75</v>
      </c>
      <c r="E1120" s="11">
        <f>Table36[Players]*LOOKUP(Table36[Level],'DMG Tables'!A:A,'DMG Tables'!E:E)/LOOKUP(A1120,'DMG Tables'!G:G,'DMG Tables'!H:H)</f>
        <v>300</v>
      </c>
    </row>
    <row r="1121" spans="1:5" x14ac:dyDescent="0.3">
      <c r="A1121" s="11">
        <v>1120</v>
      </c>
      <c r="B1121" s="11">
        <f>Table36[Players]*LOOKUP(Table36[Level],'DMG Tables'!A:A,'DMG Tables'!B:B)/LOOKUP(A1121,'DMG Tables'!G:G,'DMG Tables'!H:H)</f>
        <v>56.25</v>
      </c>
      <c r="C1121" s="11">
        <f>Table36[Players]*LOOKUP(Table36[Level],'DMG Tables'!A:A,'DMG Tables'!C:C)/LOOKUP(A1121,'DMG Tables'!G:G,'DMG Tables'!H:H)</f>
        <v>112.5</v>
      </c>
      <c r="D1121" s="11">
        <f>Table36[Players]*LOOKUP(Table36[Level],'DMG Tables'!A:A,'DMG Tables'!D:D)/LOOKUP(A1121,'DMG Tables'!G:G,'DMG Tables'!H:H)</f>
        <v>168.75</v>
      </c>
      <c r="E1121" s="11">
        <f>Table36[Players]*LOOKUP(Table36[Level],'DMG Tables'!A:A,'DMG Tables'!E:E)/LOOKUP(A1121,'DMG Tables'!G:G,'DMG Tables'!H:H)</f>
        <v>300</v>
      </c>
    </row>
    <row r="1122" spans="1:5" x14ac:dyDescent="0.3">
      <c r="A1122" s="11">
        <v>1121</v>
      </c>
      <c r="B1122" s="11">
        <f>Table36[Players]*LOOKUP(Table36[Level],'DMG Tables'!A:A,'DMG Tables'!B:B)/LOOKUP(A1122,'DMG Tables'!G:G,'DMG Tables'!H:H)</f>
        <v>56.25</v>
      </c>
      <c r="C1122" s="11">
        <f>Table36[Players]*LOOKUP(Table36[Level],'DMG Tables'!A:A,'DMG Tables'!C:C)/LOOKUP(A1122,'DMG Tables'!G:G,'DMG Tables'!H:H)</f>
        <v>112.5</v>
      </c>
      <c r="D1122" s="11">
        <f>Table36[Players]*LOOKUP(Table36[Level],'DMG Tables'!A:A,'DMG Tables'!D:D)/LOOKUP(A1122,'DMG Tables'!G:G,'DMG Tables'!H:H)</f>
        <v>168.75</v>
      </c>
      <c r="E1122" s="11">
        <f>Table36[Players]*LOOKUP(Table36[Level],'DMG Tables'!A:A,'DMG Tables'!E:E)/LOOKUP(A1122,'DMG Tables'!G:G,'DMG Tables'!H:H)</f>
        <v>300</v>
      </c>
    </row>
    <row r="1123" spans="1:5" x14ac:dyDescent="0.3">
      <c r="A1123" s="11">
        <v>1122</v>
      </c>
      <c r="B1123" s="11">
        <f>Table36[Players]*LOOKUP(Table36[Level],'DMG Tables'!A:A,'DMG Tables'!B:B)/LOOKUP(A1123,'DMG Tables'!G:G,'DMG Tables'!H:H)</f>
        <v>56.25</v>
      </c>
      <c r="C1123" s="11">
        <f>Table36[Players]*LOOKUP(Table36[Level],'DMG Tables'!A:A,'DMG Tables'!C:C)/LOOKUP(A1123,'DMG Tables'!G:G,'DMG Tables'!H:H)</f>
        <v>112.5</v>
      </c>
      <c r="D1123" s="11">
        <f>Table36[Players]*LOOKUP(Table36[Level],'DMG Tables'!A:A,'DMG Tables'!D:D)/LOOKUP(A1123,'DMG Tables'!G:G,'DMG Tables'!H:H)</f>
        <v>168.75</v>
      </c>
      <c r="E1123" s="11">
        <f>Table36[Players]*LOOKUP(Table36[Level],'DMG Tables'!A:A,'DMG Tables'!E:E)/LOOKUP(A1123,'DMG Tables'!G:G,'DMG Tables'!H:H)</f>
        <v>300</v>
      </c>
    </row>
    <row r="1124" spans="1:5" x14ac:dyDescent="0.3">
      <c r="A1124" s="11">
        <v>1123</v>
      </c>
      <c r="B1124" s="11">
        <f>Table36[Players]*LOOKUP(Table36[Level],'DMG Tables'!A:A,'DMG Tables'!B:B)/LOOKUP(A1124,'DMG Tables'!G:G,'DMG Tables'!H:H)</f>
        <v>56.25</v>
      </c>
      <c r="C1124" s="11">
        <f>Table36[Players]*LOOKUP(Table36[Level],'DMG Tables'!A:A,'DMG Tables'!C:C)/LOOKUP(A1124,'DMG Tables'!G:G,'DMG Tables'!H:H)</f>
        <v>112.5</v>
      </c>
      <c r="D1124" s="11">
        <f>Table36[Players]*LOOKUP(Table36[Level],'DMG Tables'!A:A,'DMG Tables'!D:D)/LOOKUP(A1124,'DMG Tables'!G:G,'DMG Tables'!H:H)</f>
        <v>168.75</v>
      </c>
      <c r="E1124" s="11">
        <f>Table36[Players]*LOOKUP(Table36[Level],'DMG Tables'!A:A,'DMG Tables'!E:E)/LOOKUP(A1124,'DMG Tables'!G:G,'DMG Tables'!H:H)</f>
        <v>300</v>
      </c>
    </row>
    <row r="1125" spans="1:5" x14ac:dyDescent="0.3">
      <c r="A1125" s="11">
        <v>1124</v>
      </c>
      <c r="B1125" s="11">
        <f>Table36[Players]*LOOKUP(Table36[Level],'DMG Tables'!A:A,'DMG Tables'!B:B)/LOOKUP(A1125,'DMG Tables'!G:G,'DMG Tables'!H:H)</f>
        <v>56.25</v>
      </c>
      <c r="C1125" s="11">
        <f>Table36[Players]*LOOKUP(Table36[Level],'DMG Tables'!A:A,'DMG Tables'!C:C)/LOOKUP(A1125,'DMG Tables'!G:G,'DMG Tables'!H:H)</f>
        <v>112.5</v>
      </c>
      <c r="D1125" s="11">
        <f>Table36[Players]*LOOKUP(Table36[Level],'DMG Tables'!A:A,'DMG Tables'!D:D)/LOOKUP(A1125,'DMG Tables'!G:G,'DMG Tables'!H:H)</f>
        <v>168.75</v>
      </c>
      <c r="E1125" s="11">
        <f>Table36[Players]*LOOKUP(Table36[Level],'DMG Tables'!A:A,'DMG Tables'!E:E)/LOOKUP(A1125,'DMG Tables'!G:G,'DMG Tables'!H:H)</f>
        <v>300</v>
      </c>
    </row>
    <row r="1126" spans="1:5" x14ac:dyDescent="0.3">
      <c r="A1126" s="11">
        <v>1125</v>
      </c>
      <c r="B1126" s="11">
        <f>Table36[Players]*LOOKUP(Table36[Level],'DMG Tables'!A:A,'DMG Tables'!B:B)/LOOKUP(A1126,'DMG Tables'!G:G,'DMG Tables'!H:H)</f>
        <v>56.25</v>
      </c>
      <c r="C1126" s="11">
        <f>Table36[Players]*LOOKUP(Table36[Level],'DMG Tables'!A:A,'DMG Tables'!C:C)/LOOKUP(A1126,'DMG Tables'!G:G,'DMG Tables'!H:H)</f>
        <v>112.5</v>
      </c>
      <c r="D1126" s="11">
        <f>Table36[Players]*LOOKUP(Table36[Level],'DMG Tables'!A:A,'DMG Tables'!D:D)/LOOKUP(A1126,'DMG Tables'!G:G,'DMG Tables'!H:H)</f>
        <v>168.75</v>
      </c>
      <c r="E1126" s="11">
        <f>Table36[Players]*LOOKUP(Table36[Level],'DMG Tables'!A:A,'DMG Tables'!E:E)/LOOKUP(A1126,'DMG Tables'!G:G,'DMG Tables'!H:H)</f>
        <v>300</v>
      </c>
    </row>
    <row r="1127" spans="1:5" x14ac:dyDescent="0.3">
      <c r="A1127" s="11">
        <v>1126</v>
      </c>
      <c r="B1127" s="11">
        <f>Table36[Players]*LOOKUP(Table36[Level],'DMG Tables'!A:A,'DMG Tables'!B:B)/LOOKUP(A1127,'DMG Tables'!G:G,'DMG Tables'!H:H)</f>
        <v>56.25</v>
      </c>
      <c r="C1127" s="11">
        <f>Table36[Players]*LOOKUP(Table36[Level],'DMG Tables'!A:A,'DMG Tables'!C:C)/LOOKUP(A1127,'DMG Tables'!G:G,'DMG Tables'!H:H)</f>
        <v>112.5</v>
      </c>
      <c r="D1127" s="11">
        <f>Table36[Players]*LOOKUP(Table36[Level],'DMG Tables'!A:A,'DMG Tables'!D:D)/LOOKUP(A1127,'DMG Tables'!G:G,'DMG Tables'!H:H)</f>
        <v>168.75</v>
      </c>
      <c r="E1127" s="11">
        <f>Table36[Players]*LOOKUP(Table36[Level],'DMG Tables'!A:A,'DMG Tables'!E:E)/LOOKUP(A1127,'DMG Tables'!G:G,'DMG Tables'!H:H)</f>
        <v>300</v>
      </c>
    </row>
    <row r="1128" spans="1:5" x14ac:dyDescent="0.3">
      <c r="A1128" s="11">
        <v>1127</v>
      </c>
      <c r="B1128" s="11">
        <f>Table36[Players]*LOOKUP(Table36[Level],'DMG Tables'!A:A,'DMG Tables'!B:B)/LOOKUP(A1128,'DMG Tables'!G:G,'DMG Tables'!H:H)</f>
        <v>56.25</v>
      </c>
      <c r="C1128" s="11">
        <f>Table36[Players]*LOOKUP(Table36[Level],'DMG Tables'!A:A,'DMG Tables'!C:C)/LOOKUP(A1128,'DMG Tables'!G:G,'DMG Tables'!H:H)</f>
        <v>112.5</v>
      </c>
      <c r="D1128" s="11">
        <f>Table36[Players]*LOOKUP(Table36[Level],'DMG Tables'!A:A,'DMG Tables'!D:D)/LOOKUP(A1128,'DMG Tables'!G:G,'DMG Tables'!H:H)</f>
        <v>168.75</v>
      </c>
      <c r="E1128" s="11">
        <f>Table36[Players]*LOOKUP(Table36[Level],'DMG Tables'!A:A,'DMG Tables'!E:E)/LOOKUP(A1128,'DMG Tables'!G:G,'DMG Tables'!H:H)</f>
        <v>300</v>
      </c>
    </row>
    <row r="1129" spans="1:5" x14ac:dyDescent="0.3">
      <c r="A1129" s="11">
        <v>1128</v>
      </c>
      <c r="B1129" s="11">
        <f>Table36[Players]*LOOKUP(Table36[Level],'DMG Tables'!A:A,'DMG Tables'!B:B)/LOOKUP(A1129,'DMG Tables'!G:G,'DMG Tables'!H:H)</f>
        <v>56.25</v>
      </c>
      <c r="C1129" s="11">
        <f>Table36[Players]*LOOKUP(Table36[Level],'DMG Tables'!A:A,'DMG Tables'!C:C)/LOOKUP(A1129,'DMG Tables'!G:G,'DMG Tables'!H:H)</f>
        <v>112.5</v>
      </c>
      <c r="D1129" s="11">
        <f>Table36[Players]*LOOKUP(Table36[Level],'DMG Tables'!A:A,'DMG Tables'!D:D)/LOOKUP(A1129,'DMG Tables'!G:G,'DMG Tables'!H:H)</f>
        <v>168.75</v>
      </c>
      <c r="E1129" s="11">
        <f>Table36[Players]*LOOKUP(Table36[Level],'DMG Tables'!A:A,'DMG Tables'!E:E)/LOOKUP(A1129,'DMG Tables'!G:G,'DMG Tables'!H:H)</f>
        <v>300</v>
      </c>
    </row>
    <row r="1130" spans="1:5" x14ac:dyDescent="0.3">
      <c r="A1130" s="11">
        <v>1129</v>
      </c>
      <c r="B1130" s="11">
        <f>Table36[Players]*LOOKUP(Table36[Level],'DMG Tables'!A:A,'DMG Tables'!B:B)/LOOKUP(A1130,'DMG Tables'!G:G,'DMG Tables'!H:H)</f>
        <v>56.25</v>
      </c>
      <c r="C1130" s="11">
        <f>Table36[Players]*LOOKUP(Table36[Level],'DMG Tables'!A:A,'DMG Tables'!C:C)/LOOKUP(A1130,'DMG Tables'!G:G,'DMG Tables'!H:H)</f>
        <v>112.5</v>
      </c>
      <c r="D1130" s="11">
        <f>Table36[Players]*LOOKUP(Table36[Level],'DMG Tables'!A:A,'DMG Tables'!D:D)/LOOKUP(A1130,'DMG Tables'!G:G,'DMG Tables'!H:H)</f>
        <v>168.75</v>
      </c>
      <c r="E1130" s="11">
        <f>Table36[Players]*LOOKUP(Table36[Level],'DMG Tables'!A:A,'DMG Tables'!E:E)/LOOKUP(A1130,'DMG Tables'!G:G,'DMG Tables'!H:H)</f>
        <v>300</v>
      </c>
    </row>
    <row r="1131" spans="1:5" x14ac:dyDescent="0.3">
      <c r="A1131" s="11">
        <v>1130</v>
      </c>
      <c r="B1131" s="11">
        <f>Table36[Players]*LOOKUP(Table36[Level],'DMG Tables'!A:A,'DMG Tables'!B:B)/LOOKUP(A1131,'DMG Tables'!G:G,'DMG Tables'!H:H)</f>
        <v>56.25</v>
      </c>
      <c r="C1131" s="11">
        <f>Table36[Players]*LOOKUP(Table36[Level],'DMG Tables'!A:A,'DMG Tables'!C:C)/LOOKUP(A1131,'DMG Tables'!G:G,'DMG Tables'!H:H)</f>
        <v>112.5</v>
      </c>
      <c r="D1131" s="11">
        <f>Table36[Players]*LOOKUP(Table36[Level],'DMG Tables'!A:A,'DMG Tables'!D:D)/LOOKUP(A1131,'DMG Tables'!G:G,'DMG Tables'!H:H)</f>
        <v>168.75</v>
      </c>
      <c r="E1131" s="11">
        <f>Table36[Players]*LOOKUP(Table36[Level],'DMG Tables'!A:A,'DMG Tables'!E:E)/LOOKUP(A1131,'DMG Tables'!G:G,'DMG Tables'!H:H)</f>
        <v>300</v>
      </c>
    </row>
    <row r="1132" spans="1:5" x14ac:dyDescent="0.3">
      <c r="A1132" s="11">
        <v>1131</v>
      </c>
      <c r="B1132" s="11">
        <f>Table36[Players]*LOOKUP(Table36[Level],'DMG Tables'!A:A,'DMG Tables'!B:B)/LOOKUP(A1132,'DMG Tables'!G:G,'DMG Tables'!H:H)</f>
        <v>56.25</v>
      </c>
      <c r="C1132" s="11">
        <f>Table36[Players]*LOOKUP(Table36[Level],'DMG Tables'!A:A,'DMG Tables'!C:C)/LOOKUP(A1132,'DMG Tables'!G:G,'DMG Tables'!H:H)</f>
        <v>112.5</v>
      </c>
      <c r="D1132" s="11">
        <f>Table36[Players]*LOOKUP(Table36[Level],'DMG Tables'!A:A,'DMG Tables'!D:D)/LOOKUP(A1132,'DMG Tables'!G:G,'DMG Tables'!H:H)</f>
        <v>168.75</v>
      </c>
      <c r="E1132" s="11">
        <f>Table36[Players]*LOOKUP(Table36[Level],'DMG Tables'!A:A,'DMG Tables'!E:E)/LOOKUP(A1132,'DMG Tables'!G:G,'DMG Tables'!H:H)</f>
        <v>300</v>
      </c>
    </row>
    <row r="1133" spans="1:5" x14ac:dyDescent="0.3">
      <c r="A1133" s="11">
        <v>1132</v>
      </c>
      <c r="B1133" s="11">
        <f>Table36[Players]*LOOKUP(Table36[Level],'DMG Tables'!A:A,'DMG Tables'!B:B)/LOOKUP(A1133,'DMG Tables'!G:G,'DMG Tables'!H:H)</f>
        <v>56.25</v>
      </c>
      <c r="C1133" s="11">
        <f>Table36[Players]*LOOKUP(Table36[Level],'DMG Tables'!A:A,'DMG Tables'!C:C)/LOOKUP(A1133,'DMG Tables'!G:G,'DMG Tables'!H:H)</f>
        <v>112.5</v>
      </c>
      <c r="D1133" s="11">
        <f>Table36[Players]*LOOKUP(Table36[Level],'DMG Tables'!A:A,'DMG Tables'!D:D)/LOOKUP(A1133,'DMG Tables'!G:G,'DMG Tables'!H:H)</f>
        <v>168.75</v>
      </c>
      <c r="E1133" s="11">
        <f>Table36[Players]*LOOKUP(Table36[Level],'DMG Tables'!A:A,'DMG Tables'!E:E)/LOOKUP(A1133,'DMG Tables'!G:G,'DMG Tables'!H:H)</f>
        <v>300</v>
      </c>
    </row>
    <row r="1134" spans="1:5" x14ac:dyDescent="0.3">
      <c r="A1134" s="11">
        <v>1133</v>
      </c>
      <c r="B1134" s="11">
        <f>Table36[Players]*LOOKUP(Table36[Level],'DMG Tables'!A:A,'DMG Tables'!B:B)/LOOKUP(A1134,'DMG Tables'!G:G,'DMG Tables'!H:H)</f>
        <v>56.25</v>
      </c>
      <c r="C1134" s="11">
        <f>Table36[Players]*LOOKUP(Table36[Level],'DMG Tables'!A:A,'DMG Tables'!C:C)/LOOKUP(A1134,'DMG Tables'!G:G,'DMG Tables'!H:H)</f>
        <v>112.5</v>
      </c>
      <c r="D1134" s="11">
        <f>Table36[Players]*LOOKUP(Table36[Level],'DMG Tables'!A:A,'DMG Tables'!D:D)/LOOKUP(A1134,'DMG Tables'!G:G,'DMG Tables'!H:H)</f>
        <v>168.75</v>
      </c>
      <c r="E1134" s="11">
        <f>Table36[Players]*LOOKUP(Table36[Level],'DMG Tables'!A:A,'DMG Tables'!E:E)/LOOKUP(A1134,'DMG Tables'!G:G,'DMG Tables'!H:H)</f>
        <v>300</v>
      </c>
    </row>
    <row r="1135" spans="1:5" x14ac:dyDescent="0.3">
      <c r="A1135" s="11">
        <v>1134</v>
      </c>
      <c r="B1135" s="11">
        <f>Table36[Players]*LOOKUP(Table36[Level],'DMG Tables'!A:A,'DMG Tables'!B:B)/LOOKUP(A1135,'DMG Tables'!G:G,'DMG Tables'!H:H)</f>
        <v>56.25</v>
      </c>
      <c r="C1135" s="11">
        <f>Table36[Players]*LOOKUP(Table36[Level],'DMG Tables'!A:A,'DMG Tables'!C:C)/LOOKUP(A1135,'DMG Tables'!G:G,'DMG Tables'!H:H)</f>
        <v>112.5</v>
      </c>
      <c r="D1135" s="11">
        <f>Table36[Players]*LOOKUP(Table36[Level],'DMG Tables'!A:A,'DMG Tables'!D:D)/LOOKUP(A1135,'DMG Tables'!G:G,'DMG Tables'!H:H)</f>
        <v>168.75</v>
      </c>
      <c r="E1135" s="11">
        <f>Table36[Players]*LOOKUP(Table36[Level],'DMG Tables'!A:A,'DMG Tables'!E:E)/LOOKUP(A1135,'DMG Tables'!G:G,'DMG Tables'!H:H)</f>
        <v>300</v>
      </c>
    </row>
    <row r="1136" spans="1:5" x14ac:dyDescent="0.3">
      <c r="A1136" s="11">
        <v>1135</v>
      </c>
      <c r="B1136" s="11">
        <f>Table36[Players]*LOOKUP(Table36[Level],'DMG Tables'!A:A,'DMG Tables'!B:B)/LOOKUP(A1136,'DMG Tables'!G:G,'DMG Tables'!H:H)</f>
        <v>56.25</v>
      </c>
      <c r="C1136" s="11">
        <f>Table36[Players]*LOOKUP(Table36[Level],'DMG Tables'!A:A,'DMG Tables'!C:C)/LOOKUP(A1136,'DMG Tables'!G:G,'DMG Tables'!H:H)</f>
        <v>112.5</v>
      </c>
      <c r="D1136" s="11">
        <f>Table36[Players]*LOOKUP(Table36[Level],'DMG Tables'!A:A,'DMG Tables'!D:D)/LOOKUP(A1136,'DMG Tables'!G:G,'DMG Tables'!H:H)</f>
        <v>168.75</v>
      </c>
      <c r="E1136" s="11">
        <f>Table36[Players]*LOOKUP(Table36[Level],'DMG Tables'!A:A,'DMG Tables'!E:E)/LOOKUP(A1136,'DMG Tables'!G:G,'DMG Tables'!H:H)</f>
        <v>300</v>
      </c>
    </row>
    <row r="1137" spans="1:5" x14ac:dyDescent="0.3">
      <c r="A1137" s="11">
        <v>1136</v>
      </c>
      <c r="B1137" s="11">
        <f>Table36[Players]*LOOKUP(Table36[Level],'DMG Tables'!A:A,'DMG Tables'!B:B)/LOOKUP(A1137,'DMG Tables'!G:G,'DMG Tables'!H:H)</f>
        <v>56.25</v>
      </c>
      <c r="C1137" s="11">
        <f>Table36[Players]*LOOKUP(Table36[Level],'DMG Tables'!A:A,'DMG Tables'!C:C)/LOOKUP(A1137,'DMG Tables'!G:G,'DMG Tables'!H:H)</f>
        <v>112.5</v>
      </c>
      <c r="D1137" s="11">
        <f>Table36[Players]*LOOKUP(Table36[Level],'DMG Tables'!A:A,'DMG Tables'!D:D)/LOOKUP(A1137,'DMG Tables'!G:G,'DMG Tables'!H:H)</f>
        <v>168.75</v>
      </c>
      <c r="E1137" s="11">
        <f>Table36[Players]*LOOKUP(Table36[Level],'DMG Tables'!A:A,'DMG Tables'!E:E)/LOOKUP(A1137,'DMG Tables'!G:G,'DMG Tables'!H:H)</f>
        <v>300</v>
      </c>
    </row>
    <row r="1138" spans="1:5" x14ac:dyDescent="0.3">
      <c r="A1138" s="11">
        <v>1137</v>
      </c>
      <c r="B1138" s="11">
        <f>Table36[Players]*LOOKUP(Table36[Level],'DMG Tables'!A:A,'DMG Tables'!B:B)/LOOKUP(A1138,'DMG Tables'!G:G,'DMG Tables'!H:H)</f>
        <v>56.25</v>
      </c>
      <c r="C1138" s="11">
        <f>Table36[Players]*LOOKUP(Table36[Level],'DMG Tables'!A:A,'DMG Tables'!C:C)/LOOKUP(A1138,'DMG Tables'!G:G,'DMG Tables'!H:H)</f>
        <v>112.5</v>
      </c>
      <c r="D1138" s="11">
        <f>Table36[Players]*LOOKUP(Table36[Level],'DMG Tables'!A:A,'DMG Tables'!D:D)/LOOKUP(A1138,'DMG Tables'!G:G,'DMG Tables'!H:H)</f>
        <v>168.75</v>
      </c>
      <c r="E1138" s="11">
        <f>Table36[Players]*LOOKUP(Table36[Level],'DMG Tables'!A:A,'DMG Tables'!E:E)/LOOKUP(A1138,'DMG Tables'!G:G,'DMG Tables'!H:H)</f>
        <v>300</v>
      </c>
    </row>
    <row r="1139" spans="1:5" x14ac:dyDescent="0.3">
      <c r="A1139" s="11">
        <v>1138</v>
      </c>
      <c r="B1139" s="11">
        <f>Table36[Players]*LOOKUP(Table36[Level],'DMG Tables'!A:A,'DMG Tables'!B:B)/LOOKUP(A1139,'DMG Tables'!G:G,'DMG Tables'!H:H)</f>
        <v>56.25</v>
      </c>
      <c r="C1139" s="11">
        <f>Table36[Players]*LOOKUP(Table36[Level],'DMG Tables'!A:A,'DMG Tables'!C:C)/LOOKUP(A1139,'DMG Tables'!G:G,'DMG Tables'!H:H)</f>
        <v>112.5</v>
      </c>
      <c r="D1139" s="11">
        <f>Table36[Players]*LOOKUP(Table36[Level],'DMG Tables'!A:A,'DMG Tables'!D:D)/LOOKUP(A1139,'DMG Tables'!G:G,'DMG Tables'!H:H)</f>
        <v>168.75</v>
      </c>
      <c r="E1139" s="11">
        <f>Table36[Players]*LOOKUP(Table36[Level],'DMG Tables'!A:A,'DMG Tables'!E:E)/LOOKUP(A1139,'DMG Tables'!G:G,'DMG Tables'!H:H)</f>
        <v>300</v>
      </c>
    </row>
    <row r="1140" spans="1:5" x14ac:dyDescent="0.3">
      <c r="A1140" s="11">
        <v>1139</v>
      </c>
      <c r="B1140" s="11">
        <f>Table36[Players]*LOOKUP(Table36[Level],'DMG Tables'!A:A,'DMG Tables'!B:B)/LOOKUP(A1140,'DMG Tables'!G:G,'DMG Tables'!H:H)</f>
        <v>56.25</v>
      </c>
      <c r="C1140" s="11">
        <f>Table36[Players]*LOOKUP(Table36[Level],'DMG Tables'!A:A,'DMG Tables'!C:C)/LOOKUP(A1140,'DMG Tables'!G:G,'DMG Tables'!H:H)</f>
        <v>112.5</v>
      </c>
      <c r="D1140" s="11">
        <f>Table36[Players]*LOOKUP(Table36[Level],'DMG Tables'!A:A,'DMG Tables'!D:D)/LOOKUP(A1140,'DMG Tables'!G:G,'DMG Tables'!H:H)</f>
        <v>168.75</v>
      </c>
      <c r="E1140" s="11">
        <f>Table36[Players]*LOOKUP(Table36[Level],'DMG Tables'!A:A,'DMG Tables'!E:E)/LOOKUP(A1140,'DMG Tables'!G:G,'DMG Tables'!H:H)</f>
        <v>300</v>
      </c>
    </row>
    <row r="1141" spans="1:5" x14ac:dyDescent="0.3">
      <c r="A1141" s="11">
        <v>1140</v>
      </c>
      <c r="B1141" s="11">
        <f>Table36[Players]*LOOKUP(Table36[Level],'DMG Tables'!A:A,'DMG Tables'!B:B)/LOOKUP(A1141,'DMG Tables'!G:G,'DMG Tables'!H:H)</f>
        <v>56.25</v>
      </c>
      <c r="C1141" s="11">
        <f>Table36[Players]*LOOKUP(Table36[Level],'DMG Tables'!A:A,'DMG Tables'!C:C)/LOOKUP(A1141,'DMG Tables'!G:G,'DMG Tables'!H:H)</f>
        <v>112.5</v>
      </c>
      <c r="D1141" s="11">
        <f>Table36[Players]*LOOKUP(Table36[Level],'DMG Tables'!A:A,'DMG Tables'!D:D)/LOOKUP(A1141,'DMG Tables'!G:G,'DMG Tables'!H:H)</f>
        <v>168.75</v>
      </c>
      <c r="E1141" s="11">
        <f>Table36[Players]*LOOKUP(Table36[Level],'DMG Tables'!A:A,'DMG Tables'!E:E)/LOOKUP(A1141,'DMG Tables'!G:G,'DMG Tables'!H:H)</f>
        <v>300</v>
      </c>
    </row>
    <row r="1142" spans="1:5" x14ac:dyDescent="0.3">
      <c r="A1142" s="11">
        <v>1141</v>
      </c>
      <c r="B1142" s="11">
        <f>Table36[Players]*LOOKUP(Table36[Level],'DMG Tables'!A:A,'DMG Tables'!B:B)/LOOKUP(A1142,'DMG Tables'!G:G,'DMG Tables'!H:H)</f>
        <v>56.25</v>
      </c>
      <c r="C1142" s="11">
        <f>Table36[Players]*LOOKUP(Table36[Level],'DMG Tables'!A:A,'DMG Tables'!C:C)/LOOKUP(A1142,'DMG Tables'!G:G,'DMG Tables'!H:H)</f>
        <v>112.5</v>
      </c>
      <c r="D1142" s="11">
        <f>Table36[Players]*LOOKUP(Table36[Level],'DMG Tables'!A:A,'DMG Tables'!D:D)/LOOKUP(A1142,'DMG Tables'!G:G,'DMG Tables'!H:H)</f>
        <v>168.75</v>
      </c>
      <c r="E1142" s="11">
        <f>Table36[Players]*LOOKUP(Table36[Level],'DMG Tables'!A:A,'DMG Tables'!E:E)/LOOKUP(A1142,'DMG Tables'!G:G,'DMG Tables'!H:H)</f>
        <v>300</v>
      </c>
    </row>
    <row r="1143" spans="1:5" x14ac:dyDescent="0.3">
      <c r="A1143" s="11">
        <v>1142</v>
      </c>
      <c r="B1143" s="11">
        <f>Table36[Players]*LOOKUP(Table36[Level],'DMG Tables'!A:A,'DMG Tables'!B:B)/LOOKUP(A1143,'DMG Tables'!G:G,'DMG Tables'!H:H)</f>
        <v>56.25</v>
      </c>
      <c r="C1143" s="11">
        <f>Table36[Players]*LOOKUP(Table36[Level],'DMG Tables'!A:A,'DMG Tables'!C:C)/LOOKUP(A1143,'DMG Tables'!G:G,'DMG Tables'!H:H)</f>
        <v>112.5</v>
      </c>
      <c r="D1143" s="11">
        <f>Table36[Players]*LOOKUP(Table36[Level],'DMG Tables'!A:A,'DMG Tables'!D:D)/LOOKUP(A1143,'DMG Tables'!G:G,'DMG Tables'!H:H)</f>
        <v>168.75</v>
      </c>
      <c r="E1143" s="11">
        <f>Table36[Players]*LOOKUP(Table36[Level],'DMG Tables'!A:A,'DMG Tables'!E:E)/LOOKUP(A1143,'DMG Tables'!G:G,'DMG Tables'!H:H)</f>
        <v>300</v>
      </c>
    </row>
    <row r="1144" spans="1:5" x14ac:dyDescent="0.3">
      <c r="A1144" s="11">
        <v>1143</v>
      </c>
      <c r="B1144" s="11">
        <f>Table36[Players]*LOOKUP(Table36[Level],'DMG Tables'!A:A,'DMG Tables'!B:B)/LOOKUP(A1144,'DMG Tables'!G:G,'DMG Tables'!H:H)</f>
        <v>56.25</v>
      </c>
      <c r="C1144" s="11">
        <f>Table36[Players]*LOOKUP(Table36[Level],'DMG Tables'!A:A,'DMG Tables'!C:C)/LOOKUP(A1144,'DMG Tables'!G:G,'DMG Tables'!H:H)</f>
        <v>112.5</v>
      </c>
      <c r="D1144" s="11">
        <f>Table36[Players]*LOOKUP(Table36[Level],'DMG Tables'!A:A,'DMG Tables'!D:D)/LOOKUP(A1144,'DMG Tables'!G:G,'DMG Tables'!H:H)</f>
        <v>168.75</v>
      </c>
      <c r="E1144" s="11">
        <f>Table36[Players]*LOOKUP(Table36[Level],'DMG Tables'!A:A,'DMG Tables'!E:E)/LOOKUP(A1144,'DMG Tables'!G:G,'DMG Tables'!H:H)</f>
        <v>300</v>
      </c>
    </row>
    <row r="1145" spans="1:5" x14ac:dyDescent="0.3">
      <c r="A1145" s="11">
        <v>1144</v>
      </c>
      <c r="B1145" s="11">
        <f>Table36[Players]*LOOKUP(Table36[Level],'DMG Tables'!A:A,'DMG Tables'!B:B)/LOOKUP(A1145,'DMG Tables'!G:G,'DMG Tables'!H:H)</f>
        <v>56.25</v>
      </c>
      <c r="C1145" s="11">
        <f>Table36[Players]*LOOKUP(Table36[Level],'DMG Tables'!A:A,'DMG Tables'!C:C)/LOOKUP(A1145,'DMG Tables'!G:G,'DMG Tables'!H:H)</f>
        <v>112.5</v>
      </c>
      <c r="D1145" s="11">
        <f>Table36[Players]*LOOKUP(Table36[Level],'DMG Tables'!A:A,'DMG Tables'!D:D)/LOOKUP(A1145,'DMG Tables'!G:G,'DMG Tables'!H:H)</f>
        <v>168.75</v>
      </c>
      <c r="E1145" s="11">
        <f>Table36[Players]*LOOKUP(Table36[Level],'DMG Tables'!A:A,'DMG Tables'!E:E)/LOOKUP(A1145,'DMG Tables'!G:G,'DMG Tables'!H:H)</f>
        <v>300</v>
      </c>
    </row>
    <row r="1146" spans="1:5" x14ac:dyDescent="0.3">
      <c r="A1146" s="11">
        <v>1145</v>
      </c>
      <c r="B1146" s="11">
        <f>Table36[Players]*LOOKUP(Table36[Level],'DMG Tables'!A:A,'DMG Tables'!B:B)/LOOKUP(A1146,'DMG Tables'!G:G,'DMG Tables'!H:H)</f>
        <v>56.25</v>
      </c>
      <c r="C1146" s="11">
        <f>Table36[Players]*LOOKUP(Table36[Level],'DMG Tables'!A:A,'DMG Tables'!C:C)/LOOKUP(A1146,'DMG Tables'!G:G,'DMG Tables'!H:H)</f>
        <v>112.5</v>
      </c>
      <c r="D1146" s="11">
        <f>Table36[Players]*LOOKUP(Table36[Level],'DMG Tables'!A:A,'DMG Tables'!D:D)/LOOKUP(A1146,'DMG Tables'!G:G,'DMG Tables'!H:H)</f>
        <v>168.75</v>
      </c>
      <c r="E1146" s="11">
        <f>Table36[Players]*LOOKUP(Table36[Level],'DMG Tables'!A:A,'DMG Tables'!E:E)/LOOKUP(A1146,'DMG Tables'!G:G,'DMG Tables'!H:H)</f>
        <v>300</v>
      </c>
    </row>
    <row r="1147" spans="1:5" x14ac:dyDescent="0.3">
      <c r="A1147" s="11">
        <v>1146</v>
      </c>
      <c r="B1147" s="11">
        <f>Table36[Players]*LOOKUP(Table36[Level],'DMG Tables'!A:A,'DMG Tables'!B:B)/LOOKUP(A1147,'DMG Tables'!G:G,'DMG Tables'!H:H)</f>
        <v>56.25</v>
      </c>
      <c r="C1147" s="11">
        <f>Table36[Players]*LOOKUP(Table36[Level],'DMG Tables'!A:A,'DMG Tables'!C:C)/LOOKUP(A1147,'DMG Tables'!G:G,'DMG Tables'!H:H)</f>
        <v>112.5</v>
      </c>
      <c r="D1147" s="11">
        <f>Table36[Players]*LOOKUP(Table36[Level],'DMG Tables'!A:A,'DMG Tables'!D:D)/LOOKUP(A1147,'DMG Tables'!G:G,'DMG Tables'!H:H)</f>
        <v>168.75</v>
      </c>
      <c r="E1147" s="11">
        <f>Table36[Players]*LOOKUP(Table36[Level],'DMG Tables'!A:A,'DMG Tables'!E:E)/LOOKUP(A1147,'DMG Tables'!G:G,'DMG Tables'!H:H)</f>
        <v>300</v>
      </c>
    </row>
    <row r="1148" spans="1:5" x14ac:dyDescent="0.3">
      <c r="A1148" s="11">
        <v>1147</v>
      </c>
      <c r="B1148" s="11">
        <f>Table36[Players]*LOOKUP(Table36[Level],'DMG Tables'!A:A,'DMG Tables'!B:B)/LOOKUP(A1148,'DMG Tables'!G:G,'DMG Tables'!H:H)</f>
        <v>56.25</v>
      </c>
      <c r="C1148" s="11">
        <f>Table36[Players]*LOOKUP(Table36[Level],'DMG Tables'!A:A,'DMG Tables'!C:C)/LOOKUP(A1148,'DMG Tables'!G:G,'DMG Tables'!H:H)</f>
        <v>112.5</v>
      </c>
      <c r="D1148" s="11">
        <f>Table36[Players]*LOOKUP(Table36[Level],'DMG Tables'!A:A,'DMG Tables'!D:D)/LOOKUP(A1148,'DMG Tables'!G:G,'DMG Tables'!H:H)</f>
        <v>168.75</v>
      </c>
      <c r="E1148" s="11">
        <f>Table36[Players]*LOOKUP(Table36[Level],'DMG Tables'!A:A,'DMG Tables'!E:E)/LOOKUP(A1148,'DMG Tables'!G:G,'DMG Tables'!H:H)</f>
        <v>300</v>
      </c>
    </row>
    <row r="1149" spans="1:5" x14ac:dyDescent="0.3">
      <c r="A1149" s="11">
        <v>1148</v>
      </c>
      <c r="B1149" s="11">
        <f>Table36[Players]*LOOKUP(Table36[Level],'DMG Tables'!A:A,'DMG Tables'!B:B)/LOOKUP(A1149,'DMG Tables'!G:G,'DMG Tables'!H:H)</f>
        <v>56.25</v>
      </c>
      <c r="C1149" s="11">
        <f>Table36[Players]*LOOKUP(Table36[Level],'DMG Tables'!A:A,'DMG Tables'!C:C)/LOOKUP(A1149,'DMG Tables'!G:G,'DMG Tables'!H:H)</f>
        <v>112.5</v>
      </c>
      <c r="D1149" s="11">
        <f>Table36[Players]*LOOKUP(Table36[Level],'DMG Tables'!A:A,'DMG Tables'!D:D)/LOOKUP(A1149,'DMG Tables'!G:G,'DMG Tables'!H:H)</f>
        <v>168.75</v>
      </c>
      <c r="E1149" s="11">
        <f>Table36[Players]*LOOKUP(Table36[Level],'DMG Tables'!A:A,'DMG Tables'!E:E)/LOOKUP(A1149,'DMG Tables'!G:G,'DMG Tables'!H:H)</f>
        <v>300</v>
      </c>
    </row>
    <row r="1150" spans="1:5" x14ac:dyDescent="0.3">
      <c r="A1150" s="11">
        <v>1149</v>
      </c>
      <c r="B1150" s="11">
        <f>Table36[Players]*LOOKUP(Table36[Level],'DMG Tables'!A:A,'DMG Tables'!B:B)/LOOKUP(A1150,'DMG Tables'!G:G,'DMG Tables'!H:H)</f>
        <v>56.25</v>
      </c>
      <c r="C1150" s="11">
        <f>Table36[Players]*LOOKUP(Table36[Level],'DMG Tables'!A:A,'DMG Tables'!C:C)/LOOKUP(A1150,'DMG Tables'!G:G,'DMG Tables'!H:H)</f>
        <v>112.5</v>
      </c>
      <c r="D1150" s="11">
        <f>Table36[Players]*LOOKUP(Table36[Level],'DMG Tables'!A:A,'DMG Tables'!D:D)/LOOKUP(A1150,'DMG Tables'!G:G,'DMG Tables'!H:H)</f>
        <v>168.75</v>
      </c>
      <c r="E1150" s="11">
        <f>Table36[Players]*LOOKUP(Table36[Level],'DMG Tables'!A:A,'DMG Tables'!E:E)/LOOKUP(A1150,'DMG Tables'!G:G,'DMG Tables'!H:H)</f>
        <v>300</v>
      </c>
    </row>
    <row r="1151" spans="1:5" x14ac:dyDescent="0.3">
      <c r="A1151" s="11">
        <v>1150</v>
      </c>
      <c r="B1151" s="11">
        <f>Table36[Players]*LOOKUP(Table36[Level],'DMG Tables'!A:A,'DMG Tables'!B:B)/LOOKUP(A1151,'DMG Tables'!G:G,'DMG Tables'!H:H)</f>
        <v>56.25</v>
      </c>
      <c r="C1151" s="11">
        <f>Table36[Players]*LOOKUP(Table36[Level],'DMG Tables'!A:A,'DMG Tables'!C:C)/LOOKUP(A1151,'DMG Tables'!G:G,'DMG Tables'!H:H)</f>
        <v>112.5</v>
      </c>
      <c r="D1151" s="11">
        <f>Table36[Players]*LOOKUP(Table36[Level],'DMG Tables'!A:A,'DMG Tables'!D:D)/LOOKUP(A1151,'DMG Tables'!G:G,'DMG Tables'!H:H)</f>
        <v>168.75</v>
      </c>
      <c r="E1151" s="11">
        <f>Table36[Players]*LOOKUP(Table36[Level],'DMG Tables'!A:A,'DMG Tables'!E:E)/LOOKUP(A1151,'DMG Tables'!G:G,'DMG Tables'!H:H)</f>
        <v>300</v>
      </c>
    </row>
    <row r="1152" spans="1:5" x14ac:dyDescent="0.3">
      <c r="A1152" s="11">
        <v>1151</v>
      </c>
      <c r="B1152" s="11">
        <f>Table36[Players]*LOOKUP(Table36[Level],'DMG Tables'!A:A,'DMG Tables'!B:B)/LOOKUP(A1152,'DMG Tables'!G:G,'DMG Tables'!H:H)</f>
        <v>56.25</v>
      </c>
      <c r="C1152" s="11">
        <f>Table36[Players]*LOOKUP(Table36[Level],'DMG Tables'!A:A,'DMG Tables'!C:C)/LOOKUP(A1152,'DMG Tables'!G:G,'DMG Tables'!H:H)</f>
        <v>112.5</v>
      </c>
      <c r="D1152" s="11">
        <f>Table36[Players]*LOOKUP(Table36[Level],'DMG Tables'!A:A,'DMG Tables'!D:D)/LOOKUP(A1152,'DMG Tables'!G:G,'DMG Tables'!H:H)</f>
        <v>168.75</v>
      </c>
      <c r="E1152" s="11">
        <f>Table36[Players]*LOOKUP(Table36[Level],'DMG Tables'!A:A,'DMG Tables'!E:E)/LOOKUP(A1152,'DMG Tables'!G:G,'DMG Tables'!H:H)</f>
        <v>300</v>
      </c>
    </row>
    <row r="1153" spans="1:5" x14ac:dyDescent="0.3">
      <c r="A1153" s="11">
        <v>1152</v>
      </c>
      <c r="B1153" s="11">
        <f>Table36[Players]*LOOKUP(Table36[Level],'DMG Tables'!A:A,'DMG Tables'!B:B)/LOOKUP(A1153,'DMG Tables'!G:G,'DMG Tables'!H:H)</f>
        <v>56.25</v>
      </c>
      <c r="C1153" s="11">
        <f>Table36[Players]*LOOKUP(Table36[Level],'DMG Tables'!A:A,'DMG Tables'!C:C)/LOOKUP(A1153,'DMG Tables'!G:G,'DMG Tables'!H:H)</f>
        <v>112.5</v>
      </c>
      <c r="D1153" s="11">
        <f>Table36[Players]*LOOKUP(Table36[Level],'DMG Tables'!A:A,'DMG Tables'!D:D)/LOOKUP(A1153,'DMG Tables'!G:G,'DMG Tables'!H:H)</f>
        <v>168.75</v>
      </c>
      <c r="E1153" s="11">
        <f>Table36[Players]*LOOKUP(Table36[Level],'DMG Tables'!A:A,'DMG Tables'!E:E)/LOOKUP(A1153,'DMG Tables'!G:G,'DMG Tables'!H:H)</f>
        <v>300</v>
      </c>
    </row>
    <row r="1154" spans="1:5" x14ac:dyDescent="0.3">
      <c r="A1154" s="11">
        <v>1153</v>
      </c>
      <c r="B1154" s="11">
        <f>Table36[Players]*LOOKUP(Table36[Level],'DMG Tables'!A:A,'DMG Tables'!B:B)/LOOKUP(A1154,'DMG Tables'!G:G,'DMG Tables'!H:H)</f>
        <v>56.25</v>
      </c>
      <c r="C1154" s="11">
        <f>Table36[Players]*LOOKUP(Table36[Level],'DMG Tables'!A:A,'DMG Tables'!C:C)/LOOKUP(A1154,'DMG Tables'!G:G,'DMG Tables'!H:H)</f>
        <v>112.5</v>
      </c>
      <c r="D1154" s="11">
        <f>Table36[Players]*LOOKUP(Table36[Level],'DMG Tables'!A:A,'DMG Tables'!D:D)/LOOKUP(A1154,'DMG Tables'!G:G,'DMG Tables'!H:H)</f>
        <v>168.75</v>
      </c>
      <c r="E1154" s="11">
        <f>Table36[Players]*LOOKUP(Table36[Level],'DMG Tables'!A:A,'DMG Tables'!E:E)/LOOKUP(A1154,'DMG Tables'!G:G,'DMG Tables'!H:H)</f>
        <v>300</v>
      </c>
    </row>
    <row r="1155" spans="1:5" x14ac:dyDescent="0.3">
      <c r="A1155" s="11">
        <v>1154</v>
      </c>
      <c r="B1155" s="11">
        <f>Table36[Players]*LOOKUP(Table36[Level],'DMG Tables'!A:A,'DMG Tables'!B:B)/LOOKUP(A1155,'DMG Tables'!G:G,'DMG Tables'!H:H)</f>
        <v>56.25</v>
      </c>
      <c r="C1155" s="11">
        <f>Table36[Players]*LOOKUP(Table36[Level],'DMG Tables'!A:A,'DMG Tables'!C:C)/LOOKUP(A1155,'DMG Tables'!G:G,'DMG Tables'!H:H)</f>
        <v>112.5</v>
      </c>
      <c r="D1155" s="11">
        <f>Table36[Players]*LOOKUP(Table36[Level],'DMG Tables'!A:A,'DMG Tables'!D:D)/LOOKUP(A1155,'DMG Tables'!G:G,'DMG Tables'!H:H)</f>
        <v>168.75</v>
      </c>
      <c r="E1155" s="11">
        <f>Table36[Players]*LOOKUP(Table36[Level],'DMG Tables'!A:A,'DMG Tables'!E:E)/LOOKUP(A1155,'DMG Tables'!G:G,'DMG Tables'!H:H)</f>
        <v>300</v>
      </c>
    </row>
    <row r="1156" spans="1:5" x14ac:dyDescent="0.3">
      <c r="A1156" s="11">
        <v>1155</v>
      </c>
      <c r="B1156" s="11">
        <f>Table36[Players]*LOOKUP(Table36[Level],'DMG Tables'!A:A,'DMG Tables'!B:B)/LOOKUP(A1156,'DMG Tables'!G:G,'DMG Tables'!H:H)</f>
        <v>56.25</v>
      </c>
      <c r="C1156" s="11">
        <f>Table36[Players]*LOOKUP(Table36[Level],'DMG Tables'!A:A,'DMG Tables'!C:C)/LOOKUP(A1156,'DMG Tables'!G:G,'DMG Tables'!H:H)</f>
        <v>112.5</v>
      </c>
      <c r="D1156" s="11">
        <f>Table36[Players]*LOOKUP(Table36[Level],'DMG Tables'!A:A,'DMG Tables'!D:D)/LOOKUP(A1156,'DMG Tables'!G:G,'DMG Tables'!H:H)</f>
        <v>168.75</v>
      </c>
      <c r="E1156" s="11">
        <f>Table36[Players]*LOOKUP(Table36[Level],'DMG Tables'!A:A,'DMG Tables'!E:E)/LOOKUP(A1156,'DMG Tables'!G:G,'DMG Tables'!H:H)</f>
        <v>300</v>
      </c>
    </row>
    <row r="1157" spans="1:5" x14ac:dyDescent="0.3">
      <c r="A1157" s="11">
        <v>1156</v>
      </c>
      <c r="B1157" s="11">
        <f>Table36[Players]*LOOKUP(Table36[Level],'DMG Tables'!A:A,'DMG Tables'!B:B)/LOOKUP(A1157,'DMG Tables'!G:G,'DMG Tables'!H:H)</f>
        <v>56.25</v>
      </c>
      <c r="C1157" s="11">
        <f>Table36[Players]*LOOKUP(Table36[Level],'DMG Tables'!A:A,'DMG Tables'!C:C)/LOOKUP(A1157,'DMG Tables'!G:G,'DMG Tables'!H:H)</f>
        <v>112.5</v>
      </c>
      <c r="D1157" s="11">
        <f>Table36[Players]*LOOKUP(Table36[Level],'DMG Tables'!A:A,'DMG Tables'!D:D)/LOOKUP(A1157,'DMG Tables'!G:G,'DMG Tables'!H:H)</f>
        <v>168.75</v>
      </c>
      <c r="E1157" s="11">
        <f>Table36[Players]*LOOKUP(Table36[Level],'DMG Tables'!A:A,'DMG Tables'!E:E)/LOOKUP(A1157,'DMG Tables'!G:G,'DMG Tables'!H:H)</f>
        <v>300</v>
      </c>
    </row>
    <row r="1158" spans="1:5" x14ac:dyDescent="0.3">
      <c r="A1158" s="11">
        <v>1157</v>
      </c>
      <c r="B1158" s="11">
        <f>Table36[Players]*LOOKUP(Table36[Level],'DMG Tables'!A:A,'DMG Tables'!B:B)/LOOKUP(A1158,'DMG Tables'!G:G,'DMG Tables'!H:H)</f>
        <v>56.25</v>
      </c>
      <c r="C1158" s="11">
        <f>Table36[Players]*LOOKUP(Table36[Level],'DMG Tables'!A:A,'DMG Tables'!C:C)/LOOKUP(A1158,'DMG Tables'!G:G,'DMG Tables'!H:H)</f>
        <v>112.5</v>
      </c>
      <c r="D1158" s="11">
        <f>Table36[Players]*LOOKUP(Table36[Level],'DMG Tables'!A:A,'DMG Tables'!D:D)/LOOKUP(A1158,'DMG Tables'!G:G,'DMG Tables'!H:H)</f>
        <v>168.75</v>
      </c>
      <c r="E1158" s="11">
        <f>Table36[Players]*LOOKUP(Table36[Level],'DMG Tables'!A:A,'DMG Tables'!E:E)/LOOKUP(A1158,'DMG Tables'!G:G,'DMG Tables'!H:H)</f>
        <v>300</v>
      </c>
    </row>
    <row r="1159" spans="1:5" x14ac:dyDescent="0.3">
      <c r="A1159" s="11">
        <v>1158</v>
      </c>
      <c r="B1159" s="11">
        <f>Table36[Players]*LOOKUP(Table36[Level],'DMG Tables'!A:A,'DMG Tables'!B:B)/LOOKUP(A1159,'DMG Tables'!G:G,'DMG Tables'!H:H)</f>
        <v>56.25</v>
      </c>
      <c r="C1159" s="11">
        <f>Table36[Players]*LOOKUP(Table36[Level],'DMG Tables'!A:A,'DMG Tables'!C:C)/LOOKUP(A1159,'DMG Tables'!G:G,'DMG Tables'!H:H)</f>
        <v>112.5</v>
      </c>
      <c r="D1159" s="11">
        <f>Table36[Players]*LOOKUP(Table36[Level],'DMG Tables'!A:A,'DMG Tables'!D:D)/LOOKUP(A1159,'DMG Tables'!G:G,'DMG Tables'!H:H)</f>
        <v>168.75</v>
      </c>
      <c r="E1159" s="11">
        <f>Table36[Players]*LOOKUP(Table36[Level],'DMG Tables'!A:A,'DMG Tables'!E:E)/LOOKUP(A1159,'DMG Tables'!G:G,'DMG Tables'!H:H)</f>
        <v>300</v>
      </c>
    </row>
    <row r="1160" spans="1:5" x14ac:dyDescent="0.3">
      <c r="A1160" s="11">
        <v>1159</v>
      </c>
      <c r="B1160" s="11">
        <f>Table36[Players]*LOOKUP(Table36[Level],'DMG Tables'!A:A,'DMG Tables'!B:B)/LOOKUP(A1160,'DMG Tables'!G:G,'DMG Tables'!H:H)</f>
        <v>56.25</v>
      </c>
      <c r="C1160" s="11">
        <f>Table36[Players]*LOOKUP(Table36[Level],'DMG Tables'!A:A,'DMG Tables'!C:C)/LOOKUP(A1160,'DMG Tables'!G:G,'DMG Tables'!H:H)</f>
        <v>112.5</v>
      </c>
      <c r="D1160" s="11">
        <f>Table36[Players]*LOOKUP(Table36[Level],'DMG Tables'!A:A,'DMG Tables'!D:D)/LOOKUP(A1160,'DMG Tables'!G:G,'DMG Tables'!H:H)</f>
        <v>168.75</v>
      </c>
      <c r="E1160" s="11">
        <f>Table36[Players]*LOOKUP(Table36[Level],'DMG Tables'!A:A,'DMG Tables'!E:E)/LOOKUP(A1160,'DMG Tables'!G:G,'DMG Tables'!H:H)</f>
        <v>300</v>
      </c>
    </row>
    <row r="1161" spans="1:5" x14ac:dyDescent="0.3">
      <c r="A1161" s="11">
        <v>1160</v>
      </c>
      <c r="B1161" s="11">
        <f>Table36[Players]*LOOKUP(Table36[Level],'DMG Tables'!A:A,'DMG Tables'!B:B)/LOOKUP(A1161,'DMG Tables'!G:G,'DMG Tables'!H:H)</f>
        <v>56.25</v>
      </c>
      <c r="C1161" s="11">
        <f>Table36[Players]*LOOKUP(Table36[Level],'DMG Tables'!A:A,'DMG Tables'!C:C)/LOOKUP(A1161,'DMG Tables'!G:G,'DMG Tables'!H:H)</f>
        <v>112.5</v>
      </c>
      <c r="D1161" s="11">
        <f>Table36[Players]*LOOKUP(Table36[Level],'DMG Tables'!A:A,'DMG Tables'!D:D)/LOOKUP(A1161,'DMG Tables'!G:G,'DMG Tables'!H:H)</f>
        <v>168.75</v>
      </c>
      <c r="E1161" s="11">
        <f>Table36[Players]*LOOKUP(Table36[Level],'DMG Tables'!A:A,'DMG Tables'!E:E)/LOOKUP(A1161,'DMG Tables'!G:G,'DMG Tables'!H:H)</f>
        <v>300</v>
      </c>
    </row>
    <row r="1162" spans="1:5" x14ac:dyDescent="0.3">
      <c r="A1162" s="11">
        <v>1161</v>
      </c>
      <c r="B1162" s="11">
        <f>Table36[Players]*LOOKUP(Table36[Level],'DMG Tables'!A:A,'DMG Tables'!B:B)/LOOKUP(A1162,'DMG Tables'!G:G,'DMG Tables'!H:H)</f>
        <v>56.25</v>
      </c>
      <c r="C1162" s="11">
        <f>Table36[Players]*LOOKUP(Table36[Level],'DMG Tables'!A:A,'DMG Tables'!C:C)/LOOKUP(A1162,'DMG Tables'!G:G,'DMG Tables'!H:H)</f>
        <v>112.5</v>
      </c>
      <c r="D1162" s="11">
        <f>Table36[Players]*LOOKUP(Table36[Level],'DMG Tables'!A:A,'DMG Tables'!D:D)/LOOKUP(A1162,'DMG Tables'!G:G,'DMG Tables'!H:H)</f>
        <v>168.75</v>
      </c>
      <c r="E1162" s="11">
        <f>Table36[Players]*LOOKUP(Table36[Level],'DMG Tables'!A:A,'DMG Tables'!E:E)/LOOKUP(A1162,'DMG Tables'!G:G,'DMG Tables'!H:H)</f>
        <v>300</v>
      </c>
    </row>
    <row r="1163" spans="1:5" x14ac:dyDescent="0.3">
      <c r="A1163" s="11">
        <v>1162</v>
      </c>
      <c r="B1163" s="11">
        <f>Table36[Players]*LOOKUP(Table36[Level],'DMG Tables'!A:A,'DMG Tables'!B:B)/LOOKUP(A1163,'DMG Tables'!G:G,'DMG Tables'!H:H)</f>
        <v>56.25</v>
      </c>
      <c r="C1163" s="11">
        <f>Table36[Players]*LOOKUP(Table36[Level],'DMG Tables'!A:A,'DMG Tables'!C:C)/LOOKUP(A1163,'DMG Tables'!G:G,'DMG Tables'!H:H)</f>
        <v>112.5</v>
      </c>
      <c r="D1163" s="11">
        <f>Table36[Players]*LOOKUP(Table36[Level],'DMG Tables'!A:A,'DMG Tables'!D:D)/LOOKUP(A1163,'DMG Tables'!G:G,'DMG Tables'!H:H)</f>
        <v>168.75</v>
      </c>
      <c r="E1163" s="11">
        <f>Table36[Players]*LOOKUP(Table36[Level],'DMG Tables'!A:A,'DMG Tables'!E:E)/LOOKUP(A1163,'DMG Tables'!G:G,'DMG Tables'!H:H)</f>
        <v>300</v>
      </c>
    </row>
    <row r="1164" spans="1:5" x14ac:dyDescent="0.3">
      <c r="A1164" s="11">
        <v>1163</v>
      </c>
      <c r="B1164" s="11">
        <f>Table36[Players]*LOOKUP(Table36[Level],'DMG Tables'!A:A,'DMG Tables'!B:B)/LOOKUP(A1164,'DMG Tables'!G:G,'DMG Tables'!H:H)</f>
        <v>56.25</v>
      </c>
      <c r="C1164" s="11">
        <f>Table36[Players]*LOOKUP(Table36[Level],'DMG Tables'!A:A,'DMG Tables'!C:C)/LOOKUP(A1164,'DMG Tables'!G:G,'DMG Tables'!H:H)</f>
        <v>112.5</v>
      </c>
      <c r="D1164" s="11">
        <f>Table36[Players]*LOOKUP(Table36[Level],'DMG Tables'!A:A,'DMG Tables'!D:D)/LOOKUP(A1164,'DMG Tables'!G:G,'DMG Tables'!H:H)</f>
        <v>168.75</v>
      </c>
      <c r="E1164" s="11">
        <f>Table36[Players]*LOOKUP(Table36[Level],'DMG Tables'!A:A,'DMG Tables'!E:E)/LOOKUP(A1164,'DMG Tables'!G:G,'DMG Tables'!H:H)</f>
        <v>300</v>
      </c>
    </row>
    <row r="1165" spans="1:5" x14ac:dyDescent="0.3">
      <c r="A1165" s="11">
        <v>1164</v>
      </c>
      <c r="B1165" s="11">
        <f>Table36[Players]*LOOKUP(Table36[Level],'DMG Tables'!A:A,'DMG Tables'!B:B)/LOOKUP(A1165,'DMG Tables'!G:G,'DMG Tables'!H:H)</f>
        <v>56.25</v>
      </c>
      <c r="C1165" s="11">
        <f>Table36[Players]*LOOKUP(Table36[Level],'DMG Tables'!A:A,'DMG Tables'!C:C)/LOOKUP(A1165,'DMG Tables'!G:G,'DMG Tables'!H:H)</f>
        <v>112.5</v>
      </c>
      <c r="D1165" s="11">
        <f>Table36[Players]*LOOKUP(Table36[Level],'DMG Tables'!A:A,'DMG Tables'!D:D)/LOOKUP(A1165,'DMG Tables'!G:G,'DMG Tables'!H:H)</f>
        <v>168.75</v>
      </c>
      <c r="E1165" s="11">
        <f>Table36[Players]*LOOKUP(Table36[Level],'DMG Tables'!A:A,'DMG Tables'!E:E)/LOOKUP(A1165,'DMG Tables'!G:G,'DMG Tables'!H:H)</f>
        <v>300</v>
      </c>
    </row>
    <row r="1166" spans="1:5" x14ac:dyDescent="0.3">
      <c r="A1166" s="11">
        <v>1165</v>
      </c>
      <c r="B1166" s="11">
        <f>Table36[Players]*LOOKUP(Table36[Level],'DMG Tables'!A:A,'DMG Tables'!B:B)/LOOKUP(A1166,'DMG Tables'!G:G,'DMG Tables'!H:H)</f>
        <v>56.25</v>
      </c>
      <c r="C1166" s="11">
        <f>Table36[Players]*LOOKUP(Table36[Level],'DMG Tables'!A:A,'DMG Tables'!C:C)/LOOKUP(A1166,'DMG Tables'!G:G,'DMG Tables'!H:H)</f>
        <v>112.5</v>
      </c>
      <c r="D1166" s="11">
        <f>Table36[Players]*LOOKUP(Table36[Level],'DMG Tables'!A:A,'DMG Tables'!D:D)/LOOKUP(A1166,'DMG Tables'!G:G,'DMG Tables'!H:H)</f>
        <v>168.75</v>
      </c>
      <c r="E1166" s="11">
        <f>Table36[Players]*LOOKUP(Table36[Level],'DMG Tables'!A:A,'DMG Tables'!E:E)/LOOKUP(A1166,'DMG Tables'!G:G,'DMG Tables'!H:H)</f>
        <v>300</v>
      </c>
    </row>
    <row r="1167" spans="1:5" x14ac:dyDescent="0.3">
      <c r="A1167" s="11">
        <v>1166</v>
      </c>
      <c r="B1167" s="11">
        <f>Table36[Players]*LOOKUP(Table36[Level],'DMG Tables'!A:A,'DMG Tables'!B:B)/LOOKUP(A1167,'DMG Tables'!G:G,'DMG Tables'!H:H)</f>
        <v>56.25</v>
      </c>
      <c r="C1167" s="11">
        <f>Table36[Players]*LOOKUP(Table36[Level],'DMG Tables'!A:A,'DMG Tables'!C:C)/LOOKUP(A1167,'DMG Tables'!G:G,'DMG Tables'!H:H)</f>
        <v>112.5</v>
      </c>
      <c r="D1167" s="11">
        <f>Table36[Players]*LOOKUP(Table36[Level],'DMG Tables'!A:A,'DMG Tables'!D:D)/LOOKUP(A1167,'DMG Tables'!G:G,'DMG Tables'!H:H)</f>
        <v>168.75</v>
      </c>
      <c r="E1167" s="11">
        <f>Table36[Players]*LOOKUP(Table36[Level],'DMG Tables'!A:A,'DMG Tables'!E:E)/LOOKUP(A1167,'DMG Tables'!G:G,'DMG Tables'!H:H)</f>
        <v>300</v>
      </c>
    </row>
    <row r="1168" spans="1:5" x14ac:dyDescent="0.3">
      <c r="A1168" s="11">
        <v>1167</v>
      </c>
      <c r="B1168" s="11">
        <f>Table36[Players]*LOOKUP(Table36[Level],'DMG Tables'!A:A,'DMG Tables'!B:B)/LOOKUP(A1168,'DMG Tables'!G:G,'DMG Tables'!H:H)</f>
        <v>56.25</v>
      </c>
      <c r="C1168" s="11">
        <f>Table36[Players]*LOOKUP(Table36[Level],'DMG Tables'!A:A,'DMG Tables'!C:C)/LOOKUP(A1168,'DMG Tables'!G:G,'DMG Tables'!H:H)</f>
        <v>112.5</v>
      </c>
      <c r="D1168" s="11">
        <f>Table36[Players]*LOOKUP(Table36[Level],'DMG Tables'!A:A,'DMG Tables'!D:D)/LOOKUP(A1168,'DMG Tables'!G:G,'DMG Tables'!H:H)</f>
        <v>168.75</v>
      </c>
      <c r="E1168" s="11">
        <f>Table36[Players]*LOOKUP(Table36[Level],'DMG Tables'!A:A,'DMG Tables'!E:E)/LOOKUP(A1168,'DMG Tables'!G:G,'DMG Tables'!H:H)</f>
        <v>300</v>
      </c>
    </row>
    <row r="1169" spans="1:5" x14ac:dyDescent="0.3">
      <c r="A1169" s="11">
        <v>1168</v>
      </c>
      <c r="B1169" s="11">
        <f>Table36[Players]*LOOKUP(Table36[Level],'DMG Tables'!A:A,'DMG Tables'!B:B)/LOOKUP(A1169,'DMG Tables'!G:G,'DMG Tables'!H:H)</f>
        <v>56.25</v>
      </c>
      <c r="C1169" s="11">
        <f>Table36[Players]*LOOKUP(Table36[Level],'DMG Tables'!A:A,'DMG Tables'!C:C)/LOOKUP(A1169,'DMG Tables'!G:G,'DMG Tables'!H:H)</f>
        <v>112.5</v>
      </c>
      <c r="D1169" s="11">
        <f>Table36[Players]*LOOKUP(Table36[Level],'DMG Tables'!A:A,'DMG Tables'!D:D)/LOOKUP(A1169,'DMG Tables'!G:G,'DMG Tables'!H:H)</f>
        <v>168.75</v>
      </c>
      <c r="E1169" s="11">
        <f>Table36[Players]*LOOKUP(Table36[Level],'DMG Tables'!A:A,'DMG Tables'!E:E)/LOOKUP(A1169,'DMG Tables'!G:G,'DMG Tables'!H:H)</f>
        <v>300</v>
      </c>
    </row>
    <row r="1170" spans="1:5" x14ac:dyDescent="0.3">
      <c r="A1170" s="11">
        <v>1169</v>
      </c>
      <c r="B1170" s="11">
        <f>Table36[Players]*LOOKUP(Table36[Level],'DMG Tables'!A:A,'DMG Tables'!B:B)/LOOKUP(A1170,'DMG Tables'!G:G,'DMG Tables'!H:H)</f>
        <v>56.25</v>
      </c>
      <c r="C1170" s="11">
        <f>Table36[Players]*LOOKUP(Table36[Level],'DMG Tables'!A:A,'DMG Tables'!C:C)/LOOKUP(A1170,'DMG Tables'!G:G,'DMG Tables'!H:H)</f>
        <v>112.5</v>
      </c>
      <c r="D1170" s="11">
        <f>Table36[Players]*LOOKUP(Table36[Level],'DMG Tables'!A:A,'DMG Tables'!D:D)/LOOKUP(A1170,'DMG Tables'!G:G,'DMG Tables'!H:H)</f>
        <v>168.75</v>
      </c>
      <c r="E1170" s="11">
        <f>Table36[Players]*LOOKUP(Table36[Level],'DMG Tables'!A:A,'DMG Tables'!E:E)/LOOKUP(A1170,'DMG Tables'!G:G,'DMG Tables'!H:H)</f>
        <v>300</v>
      </c>
    </row>
    <row r="1171" spans="1:5" x14ac:dyDescent="0.3">
      <c r="A1171" s="11">
        <v>1170</v>
      </c>
      <c r="B1171" s="11">
        <f>Table36[Players]*LOOKUP(Table36[Level],'DMG Tables'!A:A,'DMG Tables'!B:B)/LOOKUP(A1171,'DMG Tables'!G:G,'DMG Tables'!H:H)</f>
        <v>56.25</v>
      </c>
      <c r="C1171" s="11">
        <f>Table36[Players]*LOOKUP(Table36[Level],'DMG Tables'!A:A,'DMG Tables'!C:C)/LOOKUP(A1171,'DMG Tables'!G:G,'DMG Tables'!H:H)</f>
        <v>112.5</v>
      </c>
      <c r="D1171" s="11">
        <f>Table36[Players]*LOOKUP(Table36[Level],'DMG Tables'!A:A,'DMG Tables'!D:D)/LOOKUP(A1171,'DMG Tables'!G:G,'DMG Tables'!H:H)</f>
        <v>168.75</v>
      </c>
      <c r="E1171" s="11">
        <f>Table36[Players]*LOOKUP(Table36[Level],'DMG Tables'!A:A,'DMG Tables'!E:E)/LOOKUP(A1171,'DMG Tables'!G:G,'DMG Tables'!H:H)</f>
        <v>300</v>
      </c>
    </row>
    <row r="1172" spans="1:5" x14ac:dyDescent="0.3">
      <c r="A1172" s="11">
        <v>1171</v>
      </c>
      <c r="B1172" s="11">
        <f>Table36[Players]*LOOKUP(Table36[Level],'DMG Tables'!A:A,'DMG Tables'!B:B)/LOOKUP(A1172,'DMG Tables'!G:G,'DMG Tables'!H:H)</f>
        <v>56.25</v>
      </c>
      <c r="C1172" s="11">
        <f>Table36[Players]*LOOKUP(Table36[Level],'DMG Tables'!A:A,'DMG Tables'!C:C)/LOOKUP(A1172,'DMG Tables'!G:G,'DMG Tables'!H:H)</f>
        <v>112.5</v>
      </c>
      <c r="D1172" s="11">
        <f>Table36[Players]*LOOKUP(Table36[Level],'DMG Tables'!A:A,'DMG Tables'!D:D)/LOOKUP(A1172,'DMG Tables'!G:G,'DMG Tables'!H:H)</f>
        <v>168.75</v>
      </c>
      <c r="E1172" s="11">
        <f>Table36[Players]*LOOKUP(Table36[Level],'DMG Tables'!A:A,'DMG Tables'!E:E)/LOOKUP(A1172,'DMG Tables'!G:G,'DMG Tables'!H:H)</f>
        <v>300</v>
      </c>
    </row>
    <row r="1173" spans="1:5" x14ac:dyDescent="0.3">
      <c r="A1173" s="11">
        <v>1172</v>
      </c>
      <c r="B1173" s="11">
        <f>Table36[Players]*LOOKUP(Table36[Level],'DMG Tables'!A:A,'DMG Tables'!B:B)/LOOKUP(A1173,'DMG Tables'!G:G,'DMG Tables'!H:H)</f>
        <v>56.25</v>
      </c>
      <c r="C1173" s="11">
        <f>Table36[Players]*LOOKUP(Table36[Level],'DMG Tables'!A:A,'DMG Tables'!C:C)/LOOKUP(A1173,'DMG Tables'!G:G,'DMG Tables'!H:H)</f>
        <v>112.5</v>
      </c>
      <c r="D1173" s="11">
        <f>Table36[Players]*LOOKUP(Table36[Level],'DMG Tables'!A:A,'DMG Tables'!D:D)/LOOKUP(A1173,'DMG Tables'!G:G,'DMG Tables'!H:H)</f>
        <v>168.75</v>
      </c>
      <c r="E1173" s="11">
        <f>Table36[Players]*LOOKUP(Table36[Level],'DMG Tables'!A:A,'DMG Tables'!E:E)/LOOKUP(A1173,'DMG Tables'!G:G,'DMG Tables'!H:H)</f>
        <v>300</v>
      </c>
    </row>
    <row r="1174" spans="1:5" x14ac:dyDescent="0.3">
      <c r="A1174" s="11">
        <v>1173</v>
      </c>
      <c r="B1174" s="11">
        <f>Table36[Players]*LOOKUP(Table36[Level],'DMG Tables'!A:A,'DMG Tables'!B:B)/LOOKUP(A1174,'DMG Tables'!G:G,'DMG Tables'!H:H)</f>
        <v>56.25</v>
      </c>
      <c r="C1174" s="11">
        <f>Table36[Players]*LOOKUP(Table36[Level],'DMG Tables'!A:A,'DMG Tables'!C:C)/LOOKUP(A1174,'DMG Tables'!G:G,'DMG Tables'!H:H)</f>
        <v>112.5</v>
      </c>
      <c r="D1174" s="11">
        <f>Table36[Players]*LOOKUP(Table36[Level],'DMG Tables'!A:A,'DMG Tables'!D:D)/LOOKUP(A1174,'DMG Tables'!G:G,'DMG Tables'!H:H)</f>
        <v>168.75</v>
      </c>
      <c r="E1174" s="11">
        <f>Table36[Players]*LOOKUP(Table36[Level],'DMG Tables'!A:A,'DMG Tables'!E:E)/LOOKUP(A1174,'DMG Tables'!G:G,'DMG Tables'!H:H)</f>
        <v>300</v>
      </c>
    </row>
    <row r="1175" spans="1:5" x14ac:dyDescent="0.3">
      <c r="A1175" s="11">
        <v>1174</v>
      </c>
      <c r="B1175" s="11">
        <f>Table36[Players]*LOOKUP(Table36[Level],'DMG Tables'!A:A,'DMG Tables'!B:B)/LOOKUP(A1175,'DMG Tables'!G:G,'DMG Tables'!H:H)</f>
        <v>56.25</v>
      </c>
      <c r="C1175" s="11">
        <f>Table36[Players]*LOOKUP(Table36[Level],'DMG Tables'!A:A,'DMG Tables'!C:C)/LOOKUP(A1175,'DMG Tables'!G:G,'DMG Tables'!H:H)</f>
        <v>112.5</v>
      </c>
      <c r="D1175" s="11">
        <f>Table36[Players]*LOOKUP(Table36[Level],'DMG Tables'!A:A,'DMG Tables'!D:D)/LOOKUP(A1175,'DMG Tables'!G:G,'DMG Tables'!H:H)</f>
        <v>168.75</v>
      </c>
      <c r="E1175" s="11">
        <f>Table36[Players]*LOOKUP(Table36[Level],'DMG Tables'!A:A,'DMG Tables'!E:E)/LOOKUP(A1175,'DMG Tables'!G:G,'DMG Tables'!H:H)</f>
        <v>300</v>
      </c>
    </row>
    <row r="1176" spans="1:5" x14ac:dyDescent="0.3">
      <c r="A1176" s="11">
        <v>1175</v>
      </c>
      <c r="B1176" s="11">
        <f>Table36[Players]*LOOKUP(Table36[Level],'DMG Tables'!A:A,'DMG Tables'!B:B)/LOOKUP(A1176,'DMG Tables'!G:G,'DMG Tables'!H:H)</f>
        <v>56.25</v>
      </c>
      <c r="C1176" s="11">
        <f>Table36[Players]*LOOKUP(Table36[Level],'DMG Tables'!A:A,'DMG Tables'!C:C)/LOOKUP(A1176,'DMG Tables'!G:G,'DMG Tables'!H:H)</f>
        <v>112.5</v>
      </c>
      <c r="D1176" s="11">
        <f>Table36[Players]*LOOKUP(Table36[Level],'DMG Tables'!A:A,'DMG Tables'!D:D)/LOOKUP(A1176,'DMG Tables'!G:G,'DMG Tables'!H:H)</f>
        <v>168.75</v>
      </c>
      <c r="E1176" s="11">
        <f>Table36[Players]*LOOKUP(Table36[Level],'DMG Tables'!A:A,'DMG Tables'!E:E)/LOOKUP(A1176,'DMG Tables'!G:G,'DMG Tables'!H:H)</f>
        <v>300</v>
      </c>
    </row>
    <row r="1177" spans="1:5" x14ac:dyDescent="0.3">
      <c r="A1177" s="11">
        <v>1176</v>
      </c>
      <c r="B1177" s="11">
        <f>Table36[Players]*LOOKUP(Table36[Level],'DMG Tables'!A:A,'DMG Tables'!B:B)/LOOKUP(A1177,'DMG Tables'!G:G,'DMG Tables'!H:H)</f>
        <v>56.25</v>
      </c>
      <c r="C1177" s="11">
        <f>Table36[Players]*LOOKUP(Table36[Level],'DMG Tables'!A:A,'DMG Tables'!C:C)/LOOKUP(A1177,'DMG Tables'!G:G,'DMG Tables'!H:H)</f>
        <v>112.5</v>
      </c>
      <c r="D1177" s="11">
        <f>Table36[Players]*LOOKUP(Table36[Level],'DMG Tables'!A:A,'DMG Tables'!D:D)/LOOKUP(A1177,'DMG Tables'!G:G,'DMG Tables'!H:H)</f>
        <v>168.75</v>
      </c>
      <c r="E1177" s="11">
        <f>Table36[Players]*LOOKUP(Table36[Level],'DMG Tables'!A:A,'DMG Tables'!E:E)/LOOKUP(A1177,'DMG Tables'!G:G,'DMG Tables'!H:H)</f>
        <v>300</v>
      </c>
    </row>
    <row r="1178" spans="1:5" x14ac:dyDescent="0.3">
      <c r="A1178" s="11">
        <v>1177</v>
      </c>
      <c r="B1178" s="11">
        <f>Table36[Players]*LOOKUP(Table36[Level],'DMG Tables'!A:A,'DMG Tables'!B:B)/LOOKUP(A1178,'DMG Tables'!G:G,'DMG Tables'!H:H)</f>
        <v>56.25</v>
      </c>
      <c r="C1178" s="11">
        <f>Table36[Players]*LOOKUP(Table36[Level],'DMG Tables'!A:A,'DMG Tables'!C:C)/LOOKUP(A1178,'DMG Tables'!G:G,'DMG Tables'!H:H)</f>
        <v>112.5</v>
      </c>
      <c r="D1178" s="11">
        <f>Table36[Players]*LOOKUP(Table36[Level],'DMG Tables'!A:A,'DMG Tables'!D:D)/LOOKUP(A1178,'DMG Tables'!G:G,'DMG Tables'!H:H)</f>
        <v>168.75</v>
      </c>
      <c r="E1178" s="11">
        <f>Table36[Players]*LOOKUP(Table36[Level],'DMG Tables'!A:A,'DMG Tables'!E:E)/LOOKUP(A1178,'DMG Tables'!G:G,'DMG Tables'!H:H)</f>
        <v>300</v>
      </c>
    </row>
    <row r="1179" spans="1:5" x14ac:dyDescent="0.3">
      <c r="A1179" s="11">
        <v>1178</v>
      </c>
      <c r="B1179" s="11">
        <f>Table36[Players]*LOOKUP(Table36[Level],'DMG Tables'!A:A,'DMG Tables'!B:B)/LOOKUP(A1179,'DMG Tables'!G:G,'DMG Tables'!H:H)</f>
        <v>56.25</v>
      </c>
      <c r="C1179" s="11">
        <f>Table36[Players]*LOOKUP(Table36[Level],'DMG Tables'!A:A,'DMG Tables'!C:C)/LOOKUP(A1179,'DMG Tables'!G:G,'DMG Tables'!H:H)</f>
        <v>112.5</v>
      </c>
      <c r="D1179" s="11">
        <f>Table36[Players]*LOOKUP(Table36[Level],'DMG Tables'!A:A,'DMG Tables'!D:D)/LOOKUP(A1179,'DMG Tables'!G:G,'DMG Tables'!H:H)</f>
        <v>168.75</v>
      </c>
      <c r="E1179" s="11">
        <f>Table36[Players]*LOOKUP(Table36[Level],'DMG Tables'!A:A,'DMG Tables'!E:E)/LOOKUP(A1179,'DMG Tables'!G:G,'DMG Tables'!H:H)</f>
        <v>300</v>
      </c>
    </row>
    <row r="1180" spans="1:5" x14ac:dyDescent="0.3">
      <c r="A1180" s="11">
        <v>1179</v>
      </c>
      <c r="B1180" s="11">
        <f>Table36[Players]*LOOKUP(Table36[Level],'DMG Tables'!A:A,'DMG Tables'!B:B)/LOOKUP(A1180,'DMG Tables'!G:G,'DMG Tables'!H:H)</f>
        <v>56.25</v>
      </c>
      <c r="C1180" s="11">
        <f>Table36[Players]*LOOKUP(Table36[Level],'DMG Tables'!A:A,'DMG Tables'!C:C)/LOOKUP(A1180,'DMG Tables'!G:G,'DMG Tables'!H:H)</f>
        <v>112.5</v>
      </c>
      <c r="D1180" s="11">
        <f>Table36[Players]*LOOKUP(Table36[Level],'DMG Tables'!A:A,'DMG Tables'!D:D)/LOOKUP(A1180,'DMG Tables'!G:G,'DMG Tables'!H:H)</f>
        <v>168.75</v>
      </c>
      <c r="E1180" s="11">
        <f>Table36[Players]*LOOKUP(Table36[Level],'DMG Tables'!A:A,'DMG Tables'!E:E)/LOOKUP(A1180,'DMG Tables'!G:G,'DMG Tables'!H:H)</f>
        <v>300</v>
      </c>
    </row>
    <row r="1181" spans="1:5" x14ac:dyDescent="0.3">
      <c r="A1181" s="11">
        <v>1180</v>
      </c>
      <c r="B1181" s="11">
        <f>Table36[Players]*LOOKUP(Table36[Level],'DMG Tables'!A:A,'DMG Tables'!B:B)/LOOKUP(A1181,'DMG Tables'!G:G,'DMG Tables'!H:H)</f>
        <v>56.25</v>
      </c>
      <c r="C1181" s="11">
        <f>Table36[Players]*LOOKUP(Table36[Level],'DMG Tables'!A:A,'DMG Tables'!C:C)/LOOKUP(A1181,'DMG Tables'!G:G,'DMG Tables'!H:H)</f>
        <v>112.5</v>
      </c>
      <c r="D1181" s="11">
        <f>Table36[Players]*LOOKUP(Table36[Level],'DMG Tables'!A:A,'DMG Tables'!D:D)/LOOKUP(A1181,'DMG Tables'!G:G,'DMG Tables'!H:H)</f>
        <v>168.75</v>
      </c>
      <c r="E1181" s="11">
        <f>Table36[Players]*LOOKUP(Table36[Level],'DMG Tables'!A:A,'DMG Tables'!E:E)/LOOKUP(A1181,'DMG Tables'!G:G,'DMG Tables'!H:H)</f>
        <v>300</v>
      </c>
    </row>
    <row r="1182" spans="1:5" x14ac:dyDescent="0.3">
      <c r="A1182" s="11">
        <v>1181</v>
      </c>
      <c r="B1182" s="11">
        <f>Table36[Players]*LOOKUP(Table36[Level],'DMG Tables'!A:A,'DMG Tables'!B:B)/LOOKUP(A1182,'DMG Tables'!G:G,'DMG Tables'!H:H)</f>
        <v>56.25</v>
      </c>
      <c r="C1182" s="11">
        <f>Table36[Players]*LOOKUP(Table36[Level],'DMG Tables'!A:A,'DMG Tables'!C:C)/LOOKUP(A1182,'DMG Tables'!G:G,'DMG Tables'!H:H)</f>
        <v>112.5</v>
      </c>
      <c r="D1182" s="11">
        <f>Table36[Players]*LOOKUP(Table36[Level],'DMG Tables'!A:A,'DMG Tables'!D:D)/LOOKUP(A1182,'DMG Tables'!G:G,'DMG Tables'!H:H)</f>
        <v>168.75</v>
      </c>
      <c r="E1182" s="11">
        <f>Table36[Players]*LOOKUP(Table36[Level],'DMG Tables'!A:A,'DMG Tables'!E:E)/LOOKUP(A1182,'DMG Tables'!G:G,'DMG Tables'!H:H)</f>
        <v>300</v>
      </c>
    </row>
    <row r="1183" spans="1:5" x14ac:dyDescent="0.3">
      <c r="A1183" s="11">
        <v>1182</v>
      </c>
      <c r="B1183" s="11">
        <f>Table36[Players]*LOOKUP(Table36[Level],'DMG Tables'!A:A,'DMG Tables'!B:B)/LOOKUP(A1183,'DMG Tables'!G:G,'DMG Tables'!H:H)</f>
        <v>56.25</v>
      </c>
      <c r="C1183" s="11">
        <f>Table36[Players]*LOOKUP(Table36[Level],'DMG Tables'!A:A,'DMG Tables'!C:C)/LOOKUP(A1183,'DMG Tables'!G:G,'DMG Tables'!H:H)</f>
        <v>112.5</v>
      </c>
      <c r="D1183" s="11">
        <f>Table36[Players]*LOOKUP(Table36[Level],'DMG Tables'!A:A,'DMG Tables'!D:D)/LOOKUP(A1183,'DMG Tables'!G:G,'DMG Tables'!H:H)</f>
        <v>168.75</v>
      </c>
      <c r="E1183" s="11">
        <f>Table36[Players]*LOOKUP(Table36[Level],'DMG Tables'!A:A,'DMG Tables'!E:E)/LOOKUP(A1183,'DMG Tables'!G:G,'DMG Tables'!H:H)</f>
        <v>300</v>
      </c>
    </row>
    <row r="1184" spans="1:5" x14ac:dyDescent="0.3">
      <c r="A1184" s="11">
        <v>1183</v>
      </c>
      <c r="B1184" s="11">
        <f>Table36[Players]*LOOKUP(Table36[Level],'DMG Tables'!A:A,'DMG Tables'!B:B)/LOOKUP(A1184,'DMG Tables'!G:G,'DMG Tables'!H:H)</f>
        <v>56.25</v>
      </c>
      <c r="C1184" s="11">
        <f>Table36[Players]*LOOKUP(Table36[Level],'DMG Tables'!A:A,'DMG Tables'!C:C)/LOOKUP(A1184,'DMG Tables'!G:G,'DMG Tables'!H:H)</f>
        <v>112.5</v>
      </c>
      <c r="D1184" s="11">
        <f>Table36[Players]*LOOKUP(Table36[Level],'DMG Tables'!A:A,'DMG Tables'!D:D)/LOOKUP(A1184,'DMG Tables'!G:G,'DMG Tables'!H:H)</f>
        <v>168.75</v>
      </c>
      <c r="E1184" s="11">
        <f>Table36[Players]*LOOKUP(Table36[Level],'DMG Tables'!A:A,'DMG Tables'!E:E)/LOOKUP(A1184,'DMG Tables'!G:G,'DMG Tables'!H:H)</f>
        <v>300</v>
      </c>
    </row>
    <row r="1185" spans="1:5" x14ac:dyDescent="0.3">
      <c r="A1185" s="11">
        <v>1184</v>
      </c>
      <c r="B1185" s="11">
        <f>Table36[Players]*LOOKUP(Table36[Level],'DMG Tables'!A:A,'DMG Tables'!B:B)/LOOKUP(A1185,'DMG Tables'!G:G,'DMG Tables'!H:H)</f>
        <v>56.25</v>
      </c>
      <c r="C1185" s="11">
        <f>Table36[Players]*LOOKUP(Table36[Level],'DMG Tables'!A:A,'DMG Tables'!C:C)/LOOKUP(A1185,'DMG Tables'!G:G,'DMG Tables'!H:H)</f>
        <v>112.5</v>
      </c>
      <c r="D1185" s="11">
        <f>Table36[Players]*LOOKUP(Table36[Level],'DMG Tables'!A:A,'DMG Tables'!D:D)/LOOKUP(A1185,'DMG Tables'!G:G,'DMG Tables'!H:H)</f>
        <v>168.75</v>
      </c>
      <c r="E1185" s="11">
        <f>Table36[Players]*LOOKUP(Table36[Level],'DMG Tables'!A:A,'DMG Tables'!E:E)/LOOKUP(A1185,'DMG Tables'!G:G,'DMG Tables'!H:H)</f>
        <v>300</v>
      </c>
    </row>
    <row r="1186" spans="1:5" x14ac:dyDescent="0.3">
      <c r="A1186" s="11">
        <v>1185</v>
      </c>
      <c r="B1186" s="11">
        <f>Table36[Players]*LOOKUP(Table36[Level],'DMG Tables'!A:A,'DMG Tables'!B:B)/LOOKUP(A1186,'DMG Tables'!G:G,'DMG Tables'!H:H)</f>
        <v>56.25</v>
      </c>
      <c r="C1186" s="11">
        <f>Table36[Players]*LOOKUP(Table36[Level],'DMG Tables'!A:A,'DMG Tables'!C:C)/LOOKUP(A1186,'DMG Tables'!G:G,'DMG Tables'!H:H)</f>
        <v>112.5</v>
      </c>
      <c r="D1186" s="11">
        <f>Table36[Players]*LOOKUP(Table36[Level],'DMG Tables'!A:A,'DMG Tables'!D:D)/LOOKUP(A1186,'DMG Tables'!G:G,'DMG Tables'!H:H)</f>
        <v>168.75</v>
      </c>
      <c r="E1186" s="11">
        <f>Table36[Players]*LOOKUP(Table36[Level],'DMG Tables'!A:A,'DMG Tables'!E:E)/LOOKUP(A1186,'DMG Tables'!G:G,'DMG Tables'!H:H)</f>
        <v>300</v>
      </c>
    </row>
    <row r="1187" spans="1:5" x14ac:dyDescent="0.3">
      <c r="A1187" s="11">
        <v>1186</v>
      </c>
      <c r="B1187" s="11">
        <f>Table36[Players]*LOOKUP(Table36[Level],'DMG Tables'!A:A,'DMG Tables'!B:B)/LOOKUP(A1187,'DMG Tables'!G:G,'DMG Tables'!H:H)</f>
        <v>56.25</v>
      </c>
      <c r="C1187" s="11">
        <f>Table36[Players]*LOOKUP(Table36[Level],'DMG Tables'!A:A,'DMG Tables'!C:C)/LOOKUP(A1187,'DMG Tables'!G:G,'DMG Tables'!H:H)</f>
        <v>112.5</v>
      </c>
      <c r="D1187" s="11">
        <f>Table36[Players]*LOOKUP(Table36[Level],'DMG Tables'!A:A,'DMG Tables'!D:D)/LOOKUP(A1187,'DMG Tables'!G:G,'DMG Tables'!H:H)</f>
        <v>168.75</v>
      </c>
      <c r="E1187" s="11">
        <f>Table36[Players]*LOOKUP(Table36[Level],'DMG Tables'!A:A,'DMG Tables'!E:E)/LOOKUP(A1187,'DMG Tables'!G:G,'DMG Tables'!H:H)</f>
        <v>300</v>
      </c>
    </row>
    <row r="1188" spans="1:5" x14ac:dyDescent="0.3">
      <c r="A1188" s="11">
        <v>1187</v>
      </c>
      <c r="B1188" s="11">
        <f>Table36[Players]*LOOKUP(Table36[Level],'DMG Tables'!A:A,'DMG Tables'!B:B)/LOOKUP(A1188,'DMG Tables'!G:G,'DMG Tables'!H:H)</f>
        <v>56.25</v>
      </c>
      <c r="C1188" s="11">
        <f>Table36[Players]*LOOKUP(Table36[Level],'DMG Tables'!A:A,'DMG Tables'!C:C)/LOOKUP(A1188,'DMG Tables'!G:G,'DMG Tables'!H:H)</f>
        <v>112.5</v>
      </c>
      <c r="D1188" s="11">
        <f>Table36[Players]*LOOKUP(Table36[Level],'DMG Tables'!A:A,'DMG Tables'!D:D)/LOOKUP(A1188,'DMG Tables'!G:G,'DMG Tables'!H:H)</f>
        <v>168.75</v>
      </c>
      <c r="E1188" s="11">
        <f>Table36[Players]*LOOKUP(Table36[Level],'DMG Tables'!A:A,'DMG Tables'!E:E)/LOOKUP(A1188,'DMG Tables'!G:G,'DMG Tables'!H:H)</f>
        <v>300</v>
      </c>
    </row>
    <row r="1189" spans="1:5" x14ac:dyDescent="0.3">
      <c r="A1189" s="11">
        <v>1188</v>
      </c>
      <c r="B1189" s="11">
        <f>Table36[Players]*LOOKUP(Table36[Level],'DMG Tables'!A:A,'DMG Tables'!B:B)/LOOKUP(A1189,'DMG Tables'!G:G,'DMG Tables'!H:H)</f>
        <v>56.25</v>
      </c>
      <c r="C1189" s="11">
        <f>Table36[Players]*LOOKUP(Table36[Level],'DMG Tables'!A:A,'DMG Tables'!C:C)/LOOKUP(A1189,'DMG Tables'!G:G,'DMG Tables'!H:H)</f>
        <v>112.5</v>
      </c>
      <c r="D1189" s="11">
        <f>Table36[Players]*LOOKUP(Table36[Level],'DMG Tables'!A:A,'DMG Tables'!D:D)/LOOKUP(A1189,'DMG Tables'!G:G,'DMG Tables'!H:H)</f>
        <v>168.75</v>
      </c>
      <c r="E1189" s="11">
        <f>Table36[Players]*LOOKUP(Table36[Level],'DMG Tables'!A:A,'DMG Tables'!E:E)/LOOKUP(A1189,'DMG Tables'!G:G,'DMG Tables'!H:H)</f>
        <v>300</v>
      </c>
    </row>
    <row r="1190" spans="1:5" x14ac:dyDescent="0.3">
      <c r="A1190" s="11">
        <v>1189</v>
      </c>
      <c r="B1190" s="11">
        <f>Table36[Players]*LOOKUP(Table36[Level],'DMG Tables'!A:A,'DMG Tables'!B:B)/LOOKUP(A1190,'DMG Tables'!G:G,'DMG Tables'!H:H)</f>
        <v>56.25</v>
      </c>
      <c r="C1190" s="11">
        <f>Table36[Players]*LOOKUP(Table36[Level],'DMG Tables'!A:A,'DMG Tables'!C:C)/LOOKUP(A1190,'DMG Tables'!G:G,'DMG Tables'!H:H)</f>
        <v>112.5</v>
      </c>
      <c r="D1190" s="11">
        <f>Table36[Players]*LOOKUP(Table36[Level],'DMG Tables'!A:A,'DMG Tables'!D:D)/LOOKUP(A1190,'DMG Tables'!G:G,'DMG Tables'!H:H)</f>
        <v>168.75</v>
      </c>
      <c r="E1190" s="11">
        <f>Table36[Players]*LOOKUP(Table36[Level],'DMG Tables'!A:A,'DMG Tables'!E:E)/LOOKUP(A1190,'DMG Tables'!G:G,'DMG Tables'!H:H)</f>
        <v>300</v>
      </c>
    </row>
    <row r="1191" spans="1:5" x14ac:dyDescent="0.3">
      <c r="A1191" s="11">
        <v>1190</v>
      </c>
      <c r="B1191" s="11">
        <f>Table36[Players]*LOOKUP(Table36[Level],'DMG Tables'!A:A,'DMG Tables'!B:B)/LOOKUP(A1191,'DMG Tables'!G:G,'DMG Tables'!H:H)</f>
        <v>56.25</v>
      </c>
      <c r="C1191" s="11">
        <f>Table36[Players]*LOOKUP(Table36[Level],'DMG Tables'!A:A,'DMG Tables'!C:C)/LOOKUP(A1191,'DMG Tables'!G:G,'DMG Tables'!H:H)</f>
        <v>112.5</v>
      </c>
      <c r="D1191" s="11">
        <f>Table36[Players]*LOOKUP(Table36[Level],'DMG Tables'!A:A,'DMG Tables'!D:D)/LOOKUP(A1191,'DMG Tables'!G:G,'DMG Tables'!H:H)</f>
        <v>168.75</v>
      </c>
      <c r="E1191" s="11">
        <f>Table36[Players]*LOOKUP(Table36[Level],'DMG Tables'!A:A,'DMG Tables'!E:E)/LOOKUP(A1191,'DMG Tables'!G:G,'DMG Tables'!H:H)</f>
        <v>300</v>
      </c>
    </row>
    <row r="1192" spans="1:5" x14ac:dyDescent="0.3">
      <c r="A1192" s="11">
        <v>1191</v>
      </c>
      <c r="B1192" s="11">
        <f>Table36[Players]*LOOKUP(Table36[Level],'DMG Tables'!A:A,'DMG Tables'!B:B)/LOOKUP(A1192,'DMG Tables'!G:G,'DMG Tables'!H:H)</f>
        <v>56.25</v>
      </c>
      <c r="C1192" s="11">
        <f>Table36[Players]*LOOKUP(Table36[Level],'DMG Tables'!A:A,'DMG Tables'!C:C)/LOOKUP(A1192,'DMG Tables'!G:G,'DMG Tables'!H:H)</f>
        <v>112.5</v>
      </c>
      <c r="D1192" s="11">
        <f>Table36[Players]*LOOKUP(Table36[Level],'DMG Tables'!A:A,'DMG Tables'!D:D)/LOOKUP(A1192,'DMG Tables'!G:G,'DMG Tables'!H:H)</f>
        <v>168.75</v>
      </c>
      <c r="E1192" s="11">
        <f>Table36[Players]*LOOKUP(Table36[Level],'DMG Tables'!A:A,'DMG Tables'!E:E)/LOOKUP(A1192,'DMG Tables'!G:G,'DMG Tables'!H:H)</f>
        <v>300</v>
      </c>
    </row>
    <row r="1193" spans="1:5" x14ac:dyDescent="0.3">
      <c r="A1193" s="11">
        <v>1192</v>
      </c>
      <c r="B1193" s="11">
        <f>Table36[Players]*LOOKUP(Table36[Level],'DMG Tables'!A:A,'DMG Tables'!B:B)/LOOKUP(A1193,'DMG Tables'!G:G,'DMG Tables'!H:H)</f>
        <v>56.25</v>
      </c>
      <c r="C1193" s="11">
        <f>Table36[Players]*LOOKUP(Table36[Level],'DMG Tables'!A:A,'DMG Tables'!C:C)/LOOKUP(A1193,'DMG Tables'!G:G,'DMG Tables'!H:H)</f>
        <v>112.5</v>
      </c>
      <c r="D1193" s="11">
        <f>Table36[Players]*LOOKUP(Table36[Level],'DMG Tables'!A:A,'DMG Tables'!D:D)/LOOKUP(A1193,'DMG Tables'!G:G,'DMG Tables'!H:H)</f>
        <v>168.75</v>
      </c>
      <c r="E1193" s="11">
        <f>Table36[Players]*LOOKUP(Table36[Level],'DMG Tables'!A:A,'DMG Tables'!E:E)/LOOKUP(A1193,'DMG Tables'!G:G,'DMG Tables'!H:H)</f>
        <v>300</v>
      </c>
    </row>
    <row r="1194" spans="1:5" x14ac:dyDescent="0.3">
      <c r="A1194" s="11">
        <v>1193</v>
      </c>
      <c r="B1194" s="11">
        <f>Table36[Players]*LOOKUP(Table36[Level],'DMG Tables'!A:A,'DMG Tables'!B:B)/LOOKUP(A1194,'DMG Tables'!G:G,'DMG Tables'!H:H)</f>
        <v>56.25</v>
      </c>
      <c r="C1194" s="11">
        <f>Table36[Players]*LOOKUP(Table36[Level],'DMG Tables'!A:A,'DMG Tables'!C:C)/LOOKUP(A1194,'DMG Tables'!G:G,'DMG Tables'!H:H)</f>
        <v>112.5</v>
      </c>
      <c r="D1194" s="11">
        <f>Table36[Players]*LOOKUP(Table36[Level],'DMG Tables'!A:A,'DMG Tables'!D:D)/LOOKUP(A1194,'DMG Tables'!G:G,'DMG Tables'!H:H)</f>
        <v>168.75</v>
      </c>
      <c r="E1194" s="11">
        <f>Table36[Players]*LOOKUP(Table36[Level],'DMG Tables'!A:A,'DMG Tables'!E:E)/LOOKUP(A1194,'DMG Tables'!G:G,'DMG Tables'!H:H)</f>
        <v>300</v>
      </c>
    </row>
    <row r="1195" spans="1:5" x14ac:dyDescent="0.3">
      <c r="A1195" s="11">
        <v>1194</v>
      </c>
      <c r="B1195" s="11">
        <f>Table36[Players]*LOOKUP(Table36[Level],'DMG Tables'!A:A,'DMG Tables'!B:B)/LOOKUP(A1195,'DMG Tables'!G:G,'DMG Tables'!H:H)</f>
        <v>56.25</v>
      </c>
      <c r="C1195" s="11">
        <f>Table36[Players]*LOOKUP(Table36[Level],'DMG Tables'!A:A,'DMG Tables'!C:C)/LOOKUP(A1195,'DMG Tables'!G:G,'DMG Tables'!H:H)</f>
        <v>112.5</v>
      </c>
      <c r="D1195" s="11">
        <f>Table36[Players]*LOOKUP(Table36[Level],'DMG Tables'!A:A,'DMG Tables'!D:D)/LOOKUP(A1195,'DMG Tables'!G:G,'DMG Tables'!H:H)</f>
        <v>168.75</v>
      </c>
      <c r="E1195" s="11">
        <f>Table36[Players]*LOOKUP(Table36[Level],'DMG Tables'!A:A,'DMG Tables'!E:E)/LOOKUP(A1195,'DMG Tables'!G:G,'DMG Tables'!H:H)</f>
        <v>300</v>
      </c>
    </row>
    <row r="1196" spans="1:5" x14ac:dyDescent="0.3">
      <c r="A1196" s="11">
        <v>1195</v>
      </c>
      <c r="B1196" s="11">
        <f>Table36[Players]*LOOKUP(Table36[Level],'DMG Tables'!A:A,'DMG Tables'!B:B)/LOOKUP(A1196,'DMG Tables'!G:G,'DMG Tables'!H:H)</f>
        <v>56.25</v>
      </c>
      <c r="C1196" s="11">
        <f>Table36[Players]*LOOKUP(Table36[Level],'DMG Tables'!A:A,'DMG Tables'!C:C)/LOOKUP(A1196,'DMG Tables'!G:G,'DMG Tables'!H:H)</f>
        <v>112.5</v>
      </c>
      <c r="D1196" s="11">
        <f>Table36[Players]*LOOKUP(Table36[Level],'DMG Tables'!A:A,'DMG Tables'!D:D)/LOOKUP(A1196,'DMG Tables'!G:G,'DMG Tables'!H:H)</f>
        <v>168.75</v>
      </c>
      <c r="E1196" s="11">
        <f>Table36[Players]*LOOKUP(Table36[Level],'DMG Tables'!A:A,'DMG Tables'!E:E)/LOOKUP(A1196,'DMG Tables'!G:G,'DMG Tables'!H:H)</f>
        <v>300</v>
      </c>
    </row>
    <row r="1197" spans="1:5" x14ac:dyDescent="0.3">
      <c r="A1197" s="11">
        <v>1196</v>
      </c>
      <c r="B1197" s="11">
        <f>Table36[Players]*LOOKUP(Table36[Level],'DMG Tables'!A:A,'DMG Tables'!B:B)/LOOKUP(A1197,'DMG Tables'!G:G,'DMG Tables'!H:H)</f>
        <v>56.25</v>
      </c>
      <c r="C1197" s="11">
        <f>Table36[Players]*LOOKUP(Table36[Level],'DMG Tables'!A:A,'DMG Tables'!C:C)/LOOKUP(A1197,'DMG Tables'!G:G,'DMG Tables'!H:H)</f>
        <v>112.5</v>
      </c>
      <c r="D1197" s="11">
        <f>Table36[Players]*LOOKUP(Table36[Level],'DMG Tables'!A:A,'DMG Tables'!D:D)/LOOKUP(A1197,'DMG Tables'!G:G,'DMG Tables'!H:H)</f>
        <v>168.75</v>
      </c>
      <c r="E1197" s="11">
        <f>Table36[Players]*LOOKUP(Table36[Level],'DMG Tables'!A:A,'DMG Tables'!E:E)/LOOKUP(A1197,'DMG Tables'!G:G,'DMG Tables'!H:H)</f>
        <v>300</v>
      </c>
    </row>
    <row r="1198" spans="1:5" x14ac:dyDescent="0.3">
      <c r="A1198" s="11">
        <v>1197</v>
      </c>
      <c r="B1198" s="11">
        <f>Table36[Players]*LOOKUP(Table36[Level],'DMG Tables'!A:A,'DMG Tables'!B:B)/LOOKUP(A1198,'DMG Tables'!G:G,'DMG Tables'!H:H)</f>
        <v>56.25</v>
      </c>
      <c r="C1198" s="11">
        <f>Table36[Players]*LOOKUP(Table36[Level],'DMG Tables'!A:A,'DMG Tables'!C:C)/LOOKUP(A1198,'DMG Tables'!G:G,'DMG Tables'!H:H)</f>
        <v>112.5</v>
      </c>
      <c r="D1198" s="11">
        <f>Table36[Players]*LOOKUP(Table36[Level],'DMG Tables'!A:A,'DMG Tables'!D:D)/LOOKUP(A1198,'DMG Tables'!G:G,'DMG Tables'!H:H)</f>
        <v>168.75</v>
      </c>
      <c r="E1198" s="11">
        <f>Table36[Players]*LOOKUP(Table36[Level],'DMG Tables'!A:A,'DMG Tables'!E:E)/LOOKUP(A1198,'DMG Tables'!G:G,'DMG Tables'!H:H)</f>
        <v>300</v>
      </c>
    </row>
    <row r="1199" spans="1:5" x14ac:dyDescent="0.3">
      <c r="A1199" s="11">
        <v>1198</v>
      </c>
      <c r="B1199" s="11">
        <f>Table36[Players]*LOOKUP(Table36[Level],'DMG Tables'!A:A,'DMG Tables'!B:B)/LOOKUP(A1199,'DMG Tables'!G:G,'DMG Tables'!H:H)</f>
        <v>56.25</v>
      </c>
      <c r="C1199" s="11">
        <f>Table36[Players]*LOOKUP(Table36[Level],'DMG Tables'!A:A,'DMG Tables'!C:C)/LOOKUP(A1199,'DMG Tables'!G:G,'DMG Tables'!H:H)</f>
        <v>112.5</v>
      </c>
      <c r="D1199" s="11">
        <f>Table36[Players]*LOOKUP(Table36[Level],'DMG Tables'!A:A,'DMG Tables'!D:D)/LOOKUP(A1199,'DMG Tables'!G:G,'DMG Tables'!H:H)</f>
        <v>168.75</v>
      </c>
      <c r="E1199" s="11">
        <f>Table36[Players]*LOOKUP(Table36[Level],'DMG Tables'!A:A,'DMG Tables'!E:E)/LOOKUP(A1199,'DMG Tables'!G:G,'DMG Tables'!H:H)</f>
        <v>300</v>
      </c>
    </row>
    <row r="1200" spans="1:5" x14ac:dyDescent="0.3">
      <c r="A1200" s="11">
        <v>1199</v>
      </c>
      <c r="B1200" s="11">
        <f>Table36[Players]*LOOKUP(Table36[Level],'DMG Tables'!A:A,'DMG Tables'!B:B)/LOOKUP(A1200,'DMG Tables'!G:G,'DMG Tables'!H:H)</f>
        <v>56.25</v>
      </c>
      <c r="C1200" s="11">
        <f>Table36[Players]*LOOKUP(Table36[Level],'DMG Tables'!A:A,'DMG Tables'!C:C)/LOOKUP(A1200,'DMG Tables'!G:G,'DMG Tables'!H:H)</f>
        <v>112.5</v>
      </c>
      <c r="D1200" s="11">
        <f>Table36[Players]*LOOKUP(Table36[Level],'DMG Tables'!A:A,'DMG Tables'!D:D)/LOOKUP(A1200,'DMG Tables'!G:G,'DMG Tables'!H:H)</f>
        <v>168.75</v>
      </c>
      <c r="E1200" s="11">
        <f>Table36[Players]*LOOKUP(Table36[Level],'DMG Tables'!A:A,'DMG Tables'!E:E)/LOOKUP(A1200,'DMG Tables'!G:G,'DMG Tables'!H:H)</f>
        <v>300</v>
      </c>
    </row>
    <row r="1201" spans="1:5" x14ac:dyDescent="0.3">
      <c r="A1201" s="11">
        <v>1200</v>
      </c>
      <c r="B1201" s="11">
        <f>Table36[Players]*LOOKUP(Table36[Level],'DMG Tables'!A:A,'DMG Tables'!B:B)/LOOKUP(A1201,'DMG Tables'!G:G,'DMG Tables'!H:H)</f>
        <v>56.25</v>
      </c>
      <c r="C1201" s="11">
        <f>Table36[Players]*LOOKUP(Table36[Level],'DMG Tables'!A:A,'DMG Tables'!C:C)/LOOKUP(A1201,'DMG Tables'!G:G,'DMG Tables'!H:H)</f>
        <v>112.5</v>
      </c>
      <c r="D1201" s="11">
        <f>Table36[Players]*LOOKUP(Table36[Level],'DMG Tables'!A:A,'DMG Tables'!D:D)/LOOKUP(A1201,'DMG Tables'!G:G,'DMG Tables'!H:H)</f>
        <v>168.75</v>
      </c>
      <c r="E1201" s="11">
        <f>Table36[Players]*LOOKUP(Table36[Level],'DMG Tables'!A:A,'DMG Tables'!E:E)/LOOKUP(A1201,'DMG Tables'!G:G,'DMG Tables'!H:H)</f>
        <v>300</v>
      </c>
    </row>
    <row r="1202" spans="1:5" x14ac:dyDescent="0.3">
      <c r="A1202" s="11">
        <v>1201</v>
      </c>
      <c r="B1202" s="11">
        <f>Table36[Players]*LOOKUP(Table36[Level],'DMG Tables'!A:A,'DMG Tables'!B:B)/LOOKUP(A1202,'DMG Tables'!G:G,'DMG Tables'!H:H)</f>
        <v>56.25</v>
      </c>
      <c r="C1202" s="11">
        <f>Table36[Players]*LOOKUP(Table36[Level],'DMG Tables'!A:A,'DMG Tables'!C:C)/LOOKUP(A1202,'DMG Tables'!G:G,'DMG Tables'!H:H)</f>
        <v>112.5</v>
      </c>
      <c r="D1202" s="11">
        <f>Table36[Players]*LOOKUP(Table36[Level],'DMG Tables'!A:A,'DMG Tables'!D:D)/LOOKUP(A1202,'DMG Tables'!G:G,'DMG Tables'!H:H)</f>
        <v>168.75</v>
      </c>
      <c r="E1202" s="11">
        <f>Table36[Players]*LOOKUP(Table36[Level],'DMG Tables'!A:A,'DMG Tables'!E:E)/LOOKUP(A1202,'DMG Tables'!G:G,'DMG Tables'!H:H)</f>
        <v>300</v>
      </c>
    </row>
    <row r="1203" spans="1:5" x14ac:dyDescent="0.3">
      <c r="A1203" s="11">
        <v>1202</v>
      </c>
      <c r="B1203" s="11">
        <f>Table36[Players]*LOOKUP(Table36[Level],'DMG Tables'!A:A,'DMG Tables'!B:B)/LOOKUP(A1203,'DMG Tables'!G:G,'DMG Tables'!H:H)</f>
        <v>56.25</v>
      </c>
      <c r="C1203" s="11">
        <f>Table36[Players]*LOOKUP(Table36[Level],'DMG Tables'!A:A,'DMG Tables'!C:C)/LOOKUP(A1203,'DMG Tables'!G:G,'DMG Tables'!H:H)</f>
        <v>112.5</v>
      </c>
      <c r="D1203" s="11">
        <f>Table36[Players]*LOOKUP(Table36[Level],'DMG Tables'!A:A,'DMG Tables'!D:D)/LOOKUP(A1203,'DMG Tables'!G:G,'DMG Tables'!H:H)</f>
        <v>168.75</v>
      </c>
      <c r="E1203" s="11">
        <f>Table36[Players]*LOOKUP(Table36[Level],'DMG Tables'!A:A,'DMG Tables'!E:E)/LOOKUP(A1203,'DMG Tables'!G:G,'DMG Tables'!H:H)</f>
        <v>300</v>
      </c>
    </row>
    <row r="1204" spans="1:5" x14ac:dyDescent="0.3">
      <c r="A1204" s="11">
        <v>1203</v>
      </c>
      <c r="B1204" s="11">
        <f>Table36[Players]*LOOKUP(Table36[Level],'DMG Tables'!A:A,'DMG Tables'!B:B)/LOOKUP(A1204,'DMG Tables'!G:G,'DMG Tables'!H:H)</f>
        <v>56.25</v>
      </c>
      <c r="C1204" s="11">
        <f>Table36[Players]*LOOKUP(Table36[Level],'DMG Tables'!A:A,'DMG Tables'!C:C)/LOOKUP(A1204,'DMG Tables'!G:G,'DMG Tables'!H:H)</f>
        <v>112.5</v>
      </c>
      <c r="D1204" s="11">
        <f>Table36[Players]*LOOKUP(Table36[Level],'DMG Tables'!A:A,'DMG Tables'!D:D)/LOOKUP(A1204,'DMG Tables'!G:G,'DMG Tables'!H:H)</f>
        <v>168.75</v>
      </c>
      <c r="E1204" s="11">
        <f>Table36[Players]*LOOKUP(Table36[Level],'DMG Tables'!A:A,'DMG Tables'!E:E)/LOOKUP(A1204,'DMG Tables'!G:G,'DMG Tables'!H:H)</f>
        <v>300</v>
      </c>
    </row>
    <row r="1205" spans="1:5" x14ac:dyDescent="0.3">
      <c r="A1205" s="11">
        <v>1204</v>
      </c>
      <c r="B1205" s="11">
        <f>Table36[Players]*LOOKUP(Table36[Level],'DMG Tables'!A:A,'DMG Tables'!B:B)/LOOKUP(A1205,'DMG Tables'!G:G,'DMG Tables'!H:H)</f>
        <v>56.25</v>
      </c>
      <c r="C1205" s="11">
        <f>Table36[Players]*LOOKUP(Table36[Level],'DMG Tables'!A:A,'DMG Tables'!C:C)/LOOKUP(A1205,'DMG Tables'!G:G,'DMG Tables'!H:H)</f>
        <v>112.5</v>
      </c>
      <c r="D1205" s="11">
        <f>Table36[Players]*LOOKUP(Table36[Level],'DMG Tables'!A:A,'DMG Tables'!D:D)/LOOKUP(A1205,'DMG Tables'!G:G,'DMG Tables'!H:H)</f>
        <v>168.75</v>
      </c>
      <c r="E1205" s="11">
        <f>Table36[Players]*LOOKUP(Table36[Level],'DMG Tables'!A:A,'DMG Tables'!E:E)/LOOKUP(A1205,'DMG Tables'!G:G,'DMG Tables'!H:H)</f>
        <v>300</v>
      </c>
    </row>
    <row r="1206" spans="1:5" x14ac:dyDescent="0.3">
      <c r="A1206" s="11">
        <v>1205</v>
      </c>
      <c r="B1206" s="11">
        <f>Table36[Players]*LOOKUP(Table36[Level],'DMG Tables'!A:A,'DMG Tables'!B:B)/LOOKUP(A1206,'DMG Tables'!G:G,'DMG Tables'!H:H)</f>
        <v>56.25</v>
      </c>
      <c r="C1206" s="11">
        <f>Table36[Players]*LOOKUP(Table36[Level],'DMG Tables'!A:A,'DMG Tables'!C:C)/LOOKUP(A1206,'DMG Tables'!G:G,'DMG Tables'!H:H)</f>
        <v>112.5</v>
      </c>
      <c r="D1206" s="11">
        <f>Table36[Players]*LOOKUP(Table36[Level],'DMG Tables'!A:A,'DMG Tables'!D:D)/LOOKUP(A1206,'DMG Tables'!G:G,'DMG Tables'!H:H)</f>
        <v>168.75</v>
      </c>
      <c r="E1206" s="11">
        <f>Table36[Players]*LOOKUP(Table36[Level],'DMG Tables'!A:A,'DMG Tables'!E:E)/LOOKUP(A1206,'DMG Tables'!G:G,'DMG Tables'!H:H)</f>
        <v>300</v>
      </c>
    </row>
    <row r="1207" spans="1:5" x14ac:dyDescent="0.3">
      <c r="A1207" s="11">
        <v>1206</v>
      </c>
      <c r="B1207" s="11">
        <f>Table36[Players]*LOOKUP(Table36[Level],'DMG Tables'!A:A,'DMG Tables'!B:B)/LOOKUP(A1207,'DMG Tables'!G:G,'DMG Tables'!H:H)</f>
        <v>56.25</v>
      </c>
      <c r="C1207" s="11">
        <f>Table36[Players]*LOOKUP(Table36[Level],'DMG Tables'!A:A,'DMG Tables'!C:C)/LOOKUP(A1207,'DMG Tables'!G:G,'DMG Tables'!H:H)</f>
        <v>112.5</v>
      </c>
      <c r="D1207" s="11">
        <f>Table36[Players]*LOOKUP(Table36[Level],'DMG Tables'!A:A,'DMG Tables'!D:D)/LOOKUP(A1207,'DMG Tables'!G:G,'DMG Tables'!H:H)</f>
        <v>168.75</v>
      </c>
      <c r="E1207" s="11">
        <f>Table36[Players]*LOOKUP(Table36[Level],'DMG Tables'!A:A,'DMG Tables'!E:E)/LOOKUP(A1207,'DMG Tables'!G:G,'DMG Tables'!H:H)</f>
        <v>300</v>
      </c>
    </row>
    <row r="1208" spans="1:5" x14ac:dyDescent="0.3">
      <c r="A1208" s="11">
        <v>1207</v>
      </c>
      <c r="B1208" s="11">
        <f>Table36[Players]*LOOKUP(Table36[Level],'DMG Tables'!A:A,'DMG Tables'!B:B)/LOOKUP(A1208,'DMG Tables'!G:G,'DMG Tables'!H:H)</f>
        <v>56.25</v>
      </c>
      <c r="C1208" s="11">
        <f>Table36[Players]*LOOKUP(Table36[Level],'DMG Tables'!A:A,'DMG Tables'!C:C)/LOOKUP(A1208,'DMG Tables'!G:G,'DMG Tables'!H:H)</f>
        <v>112.5</v>
      </c>
      <c r="D1208" s="11">
        <f>Table36[Players]*LOOKUP(Table36[Level],'DMG Tables'!A:A,'DMG Tables'!D:D)/LOOKUP(A1208,'DMG Tables'!G:G,'DMG Tables'!H:H)</f>
        <v>168.75</v>
      </c>
      <c r="E1208" s="11">
        <f>Table36[Players]*LOOKUP(Table36[Level],'DMG Tables'!A:A,'DMG Tables'!E:E)/LOOKUP(A1208,'DMG Tables'!G:G,'DMG Tables'!H:H)</f>
        <v>300</v>
      </c>
    </row>
    <row r="1209" spans="1:5" x14ac:dyDescent="0.3">
      <c r="A1209" s="11">
        <v>1208</v>
      </c>
      <c r="B1209" s="11">
        <f>Table36[Players]*LOOKUP(Table36[Level],'DMG Tables'!A:A,'DMG Tables'!B:B)/LOOKUP(A1209,'DMG Tables'!G:G,'DMG Tables'!H:H)</f>
        <v>56.25</v>
      </c>
      <c r="C1209" s="11">
        <f>Table36[Players]*LOOKUP(Table36[Level],'DMG Tables'!A:A,'DMG Tables'!C:C)/LOOKUP(A1209,'DMG Tables'!G:G,'DMG Tables'!H:H)</f>
        <v>112.5</v>
      </c>
      <c r="D1209" s="11">
        <f>Table36[Players]*LOOKUP(Table36[Level],'DMG Tables'!A:A,'DMG Tables'!D:D)/LOOKUP(A1209,'DMG Tables'!G:G,'DMG Tables'!H:H)</f>
        <v>168.75</v>
      </c>
      <c r="E1209" s="11">
        <f>Table36[Players]*LOOKUP(Table36[Level],'DMG Tables'!A:A,'DMG Tables'!E:E)/LOOKUP(A1209,'DMG Tables'!G:G,'DMG Tables'!H:H)</f>
        <v>300</v>
      </c>
    </row>
    <row r="1210" spans="1:5" x14ac:dyDescent="0.3">
      <c r="A1210" s="11">
        <v>1209</v>
      </c>
      <c r="B1210" s="11">
        <f>Table36[Players]*LOOKUP(Table36[Level],'DMG Tables'!A:A,'DMG Tables'!B:B)/LOOKUP(A1210,'DMG Tables'!G:G,'DMG Tables'!H:H)</f>
        <v>56.25</v>
      </c>
      <c r="C1210" s="11">
        <f>Table36[Players]*LOOKUP(Table36[Level],'DMG Tables'!A:A,'DMG Tables'!C:C)/LOOKUP(A1210,'DMG Tables'!G:G,'DMG Tables'!H:H)</f>
        <v>112.5</v>
      </c>
      <c r="D1210" s="11">
        <f>Table36[Players]*LOOKUP(Table36[Level],'DMG Tables'!A:A,'DMG Tables'!D:D)/LOOKUP(A1210,'DMG Tables'!G:G,'DMG Tables'!H:H)</f>
        <v>168.75</v>
      </c>
      <c r="E1210" s="11">
        <f>Table36[Players]*LOOKUP(Table36[Level],'DMG Tables'!A:A,'DMG Tables'!E:E)/LOOKUP(A1210,'DMG Tables'!G:G,'DMG Tables'!H:H)</f>
        <v>300</v>
      </c>
    </row>
    <row r="1211" spans="1:5" x14ac:dyDescent="0.3">
      <c r="A1211" s="11">
        <v>1210</v>
      </c>
      <c r="B1211" s="11">
        <f>Table36[Players]*LOOKUP(Table36[Level],'DMG Tables'!A:A,'DMG Tables'!B:B)/LOOKUP(A1211,'DMG Tables'!G:G,'DMG Tables'!H:H)</f>
        <v>56.25</v>
      </c>
      <c r="C1211" s="11">
        <f>Table36[Players]*LOOKUP(Table36[Level],'DMG Tables'!A:A,'DMG Tables'!C:C)/LOOKUP(A1211,'DMG Tables'!G:G,'DMG Tables'!H:H)</f>
        <v>112.5</v>
      </c>
      <c r="D1211" s="11">
        <f>Table36[Players]*LOOKUP(Table36[Level],'DMG Tables'!A:A,'DMG Tables'!D:D)/LOOKUP(A1211,'DMG Tables'!G:G,'DMG Tables'!H:H)</f>
        <v>168.75</v>
      </c>
      <c r="E1211" s="11">
        <f>Table36[Players]*LOOKUP(Table36[Level],'DMG Tables'!A:A,'DMG Tables'!E:E)/LOOKUP(A1211,'DMG Tables'!G:G,'DMG Tables'!H:H)</f>
        <v>300</v>
      </c>
    </row>
    <row r="1212" spans="1:5" x14ac:dyDescent="0.3">
      <c r="A1212" s="11">
        <v>1211</v>
      </c>
      <c r="B1212" s="11">
        <f>Table36[Players]*LOOKUP(Table36[Level],'DMG Tables'!A:A,'DMG Tables'!B:B)/LOOKUP(A1212,'DMG Tables'!G:G,'DMG Tables'!H:H)</f>
        <v>56.25</v>
      </c>
      <c r="C1212" s="11">
        <f>Table36[Players]*LOOKUP(Table36[Level],'DMG Tables'!A:A,'DMG Tables'!C:C)/LOOKUP(A1212,'DMG Tables'!G:G,'DMG Tables'!H:H)</f>
        <v>112.5</v>
      </c>
      <c r="D1212" s="11">
        <f>Table36[Players]*LOOKUP(Table36[Level],'DMG Tables'!A:A,'DMG Tables'!D:D)/LOOKUP(A1212,'DMG Tables'!G:G,'DMG Tables'!H:H)</f>
        <v>168.75</v>
      </c>
      <c r="E1212" s="11">
        <f>Table36[Players]*LOOKUP(Table36[Level],'DMG Tables'!A:A,'DMG Tables'!E:E)/LOOKUP(A1212,'DMG Tables'!G:G,'DMG Tables'!H:H)</f>
        <v>300</v>
      </c>
    </row>
    <row r="1213" spans="1:5" x14ac:dyDescent="0.3">
      <c r="A1213" s="11">
        <v>1212</v>
      </c>
      <c r="B1213" s="11">
        <f>Table36[Players]*LOOKUP(Table36[Level],'DMG Tables'!A:A,'DMG Tables'!B:B)/LOOKUP(A1213,'DMG Tables'!G:G,'DMG Tables'!H:H)</f>
        <v>56.25</v>
      </c>
      <c r="C1213" s="11">
        <f>Table36[Players]*LOOKUP(Table36[Level],'DMG Tables'!A:A,'DMG Tables'!C:C)/LOOKUP(A1213,'DMG Tables'!G:G,'DMG Tables'!H:H)</f>
        <v>112.5</v>
      </c>
      <c r="D1213" s="11">
        <f>Table36[Players]*LOOKUP(Table36[Level],'DMG Tables'!A:A,'DMG Tables'!D:D)/LOOKUP(A1213,'DMG Tables'!G:G,'DMG Tables'!H:H)</f>
        <v>168.75</v>
      </c>
      <c r="E1213" s="11">
        <f>Table36[Players]*LOOKUP(Table36[Level],'DMG Tables'!A:A,'DMG Tables'!E:E)/LOOKUP(A1213,'DMG Tables'!G:G,'DMG Tables'!H:H)</f>
        <v>300</v>
      </c>
    </row>
    <row r="1214" spans="1:5" x14ac:dyDescent="0.3">
      <c r="A1214" s="11">
        <v>1213</v>
      </c>
      <c r="B1214" s="11">
        <f>Table36[Players]*LOOKUP(Table36[Level],'DMG Tables'!A:A,'DMG Tables'!B:B)/LOOKUP(A1214,'DMG Tables'!G:G,'DMG Tables'!H:H)</f>
        <v>56.25</v>
      </c>
      <c r="C1214" s="11">
        <f>Table36[Players]*LOOKUP(Table36[Level],'DMG Tables'!A:A,'DMG Tables'!C:C)/LOOKUP(A1214,'DMG Tables'!G:G,'DMG Tables'!H:H)</f>
        <v>112.5</v>
      </c>
      <c r="D1214" s="11">
        <f>Table36[Players]*LOOKUP(Table36[Level],'DMG Tables'!A:A,'DMG Tables'!D:D)/LOOKUP(A1214,'DMG Tables'!G:G,'DMG Tables'!H:H)</f>
        <v>168.75</v>
      </c>
      <c r="E1214" s="11">
        <f>Table36[Players]*LOOKUP(Table36[Level],'DMG Tables'!A:A,'DMG Tables'!E:E)/LOOKUP(A1214,'DMG Tables'!G:G,'DMG Tables'!H:H)</f>
        <v>300</v>
      </c>
    </row>
    <row r="1215" spans="1:5" x14ac:dyDescent="0.3">
      <c r="A1215" s="11">
        <v>1214</v>
      </c>
      <c r="B1215" s="11">
        <f>Table36[Players]*LOOKUP(Table36[Level],'DMG Tables'!A:A,'DMG Tables'!B:B)/LOOKUP(A1215,'DMG Tables'!G:G,'DMG Tables'!H:H)</f>
        <v>56.25</v>
      </c>
      <c r="C1215" s="11">
        <f>Table36[Players]*LOOKUP(Table36[Level],'DMG Tables'!A:A,'DMG Tables'!C:C)/LOOKUP(A1215,'DMG Tables'!G:G,'DMG Tables'!H:H)</f>
        <v>112.5</v>
      </c>
      <c r="D1215" s="11">
        <f>Table36[Players]*LOOKUP(Table36[Level],'DMG Tables'!A:A,'DMG Tables'!D:D)/LOOKUP(A1215,'DMG Tables'!G:G,'DMG Tables'!H:H)</f>
        <v>168.75</v>
      </c>
      <c r="E1215" s="11">
        <f>Table36[Players]*LOOKUP(Table36[Level],'DMG Tables'!A:A,'DMG Tables'!E:E)/LOOKUP(A1215,'DMG Tables'!G:G,'DMG Tables'!H:H)</f>
        <v>300</v>
      </c>
    </row>
    <row r="1216" spans="1:5" x14ac:dyDescent="0.3">
      <c r="A1216" s="11">
        <v>1215</v>
      </c>
      <c r="B1216" s="11">
        <f>Table36[Players]*LOOKUP(Table36[Level],'DMG Tables'!A:A,'DMG Tables'!B:B)/LOOKUP(A1216,'DMG Tables'!G:G,'DMG Tables'!H:H)</f>
        <v>56.25</v>
      </c>
      <c r="C1216" s="11">
        <f>Table36[Players]*LOOKUP(Table36[Level],'DMG Tables'!A:A,'DMG Tables'!C:C)/LOOKUP(A1216,'DMG Tables'!G:G,'DMG Tables'!H:H)</f>
        <v>112.5</v>
      </c>
      <c r="D1216" s="11">
        <f>Table36[Players]*LOOKUP(Table36[Level],'DMG Tables'!A:A,'DMG Tables'!D:D)/LOOKUP(A1216,'DMG Tables'!G:G,'DMG Tables'!H:H)</f>
        <v>168.75</v>
      </c>
      <c r="E1216" s="11">
        <f>Table36[Players]*LOOKUP(Table36[Level],'DMG Tables'!A:A,'DMG Tables'!E:E)/LOOKUP(A1216,'DMG Tables'!G:G,'DMG Tables'!H:H)</f>
        <v>300</v>
      </c>
    </row>
    <row r="1217" spans="1:5" x14ac:dyDescent="0.3">
      <c r="A1217" s="11">
        <v>1216</v>
      </c>
      <c r="B1217" s="11">
        <f>Table36[Players]*LOOKUP(Table36[Level],'DMG Tables'!A:A,'DMG Tables'!B:B)/LOOKUP(A1217,'DMG Tables'!G:G,'DMG Tables'!H:H)</f>
        <v>56.25</v>
      </c>
      <c r="C1217" s="11">
        <f>Table36[Players]*LOOKUP(Table36[Level],'DMG Tables'!A:A,'DMG Tables'!C:C)/LOOKUP(A1217,'DMG Tables'!G:G,'DMG Tables'!H:H)</f>
        <v>112.5</v>
      </c>
      <c r="D1217" s="11">
        <f>Table36[Players]*LOOKUP(Table36[Level],'DMG Tables'!A:A,'DMG Tables'!D:D)/LOOKUP(A1217,'DMG Tables'!G:G,'DMG Tables'!H:H)</f>
        <v>168.75</v>
      </c>
      <c r="E1217" s="11">
        <f>Table36[Players]*LOOKUP(Table36[Level],'DMG Tables'!A:A,'DMG Tables'!E:E)/LOOKUP(A1217,'DMG Tables'!G:G,'DMG Tables'!H:H)</f>
        <v>300</v>
      </c>
    </row>
    <row r="1218" spans="1:5" x14ac:dyDescent="0.3">
      <c r="A1218" s="11">
        <v>1217</v>
      </c>
      <c r="B1218" s="11">
        <f>Table36[Players]*LOOKUP(Table36[Level],'DMG Tables'!A:A,'DMG Tables'!B:B)/LOOKUP(A1218,'DMG Tables'!G:G,'DMG Tables'!H:H)</f>
        <v>56.25</v>
      </c>
      <c r="C1218" s="11">
        <f>Table36[Players]*LOOKUP(Table36[Level],'DMG Tables'!A:A,'DMG Tables'!C:C)/LOOKUP(A1218,'DMG Tables'!G:G,'DMG Tables'!H:H)</f>
        <v>112.5</v>
      </c>
      <c r="D1218" s="11">
        <f>Table36[Players]*LOOKUP(Table36[Level],'DMG Tables'!A:A,'DMG Tables'!D:D)/LOOKUP(A1218,'DMG Tables'!G:G,'DMG Tables'!H:H)</f>
        <v>168.75</v>
      </c>
      <c r="E1218" s="11">
        <f>Table36[Players]*LOOKUP(Table36[Level],'DMG Tables'!A:A,'DMG Tables'!E:E)/LOOKUP(A1218,'DMG Tables'!G:G,'DMG Tables'!H:H)</f>
        <v>300</v>
      </c>
    </row>
    <row r="1219" spans="1:5" x14ac:dyDescent="0.3">
      <c r="A1219" s="11">
        <v>1218</v>
      </c>
      <c r="B1219" s="11">
        <f>Table36[Players]*LOOKUP(Table36[Level],'DMG Tables'!A:A,'DMG Tables'!B:B)/LOOKUP(A1219,'DMG Tables'!G:G,'DMG Tables'!H:H)</f>
        <v>56.25</v>
      </c>
      <c r="C1219" s="11">
        <f>Table36[Players]*LOOKUP(Table36[Level],'DMG Tables'!A:A,'DMG Tables'!C:C)/LOOKUP(A1219,'DMG Tables'!G:G,'DMG Tables'!H:H)</f>
        <v>112.5</v>
      </c>
      <c r="D1219" s="11">
        <f>Table36[Players]*LOOKUP(Table36[Level],'DMG Tables'!A:A,'DMG Tables'!D:D)/LOOKUP(A1219,'DMG Tables'!G:G,'DMG Tables'!H:H)</f>
        <v>168.75</v>
      </c>
      <c r="E1219" s="11">
        <f>Table36[Players]*LOOKUP(Table36[Level],'DMG Tables'!A:A,'DMG Tables'!E:E)/LOOKUP(A1219,'DMG Tables'!G:G,'DMG Tables'!H:H)</f>
        <v>300</v>
      </c>
    </row>
    <row r="1220" spans="1:5" x14ac:dyDescent="0.3">
      <c r="A1220" s="11">
        <v>1219</v>
      </c>
      <c r="B1220" s="11">
        <f>Table36[Players]*LOOKUP(Table36[Level],'DMG Tables'!A:A,'DMG Tables'!B:B)/LOOKUP(A1220,'DMG Tables'!G:G,'DMG Tables'!H:H)</f>
        <v>56.25</v>
      </c>
      <c r="C1220" s="11">
        <f>Table36[Players]*LOOKUP(Table36[Level],'DMG Tables'!A:A,'DMG Tables'!C:C)/LOOKUP(A1220,'DMG Tables'!G:G,'DMG Tables'!H:H)</f>
        <v>112.5</v>
      </c>
      <c r="D1220" s="11">
        <f>Table36[Players]*LOOKUP(Table36[Level],'DMG Tables'!A:A,'DMG Tables'!D:D)/LOOKUP(A1220,'DMG Tables'!G:G,'DMG Tables'!H:H)</f>
        <v>168.75</v>
      </c>
      <c r="E1220" s="11">
        <f>Table36[Players]*LOOKUP(Table36[Level],'DMG Tables'!A:A,'DMG Tables'!E:E)/LOOKUP(A1220,'DMG Tables'!G:G,'DMG Tables'!H:H)</f>
        <v>300</v>
      </c>
    </row>
    <row r="1221" spans="1:5" x14ac:dyDescent="0.3">
      <c r="A1221" s="11">
        <v>1220</v>
      </c>
      <c r="B1221" s="11">
        <f>Table36[Players]*LOOKUP(Table36[Level],'DMG Tables'!A:A,'DMG Tables'!B:B)/LOOKUP(A1221,'DMG Tables'!G:G,'DMG Tables'!H:H)</f>
        <v>56.25</v>
      </c>
      <c r="C1221" s="11">
        <f>Table36[Players]*LOOKUP(Table36[Level],'DMG Tables'!A:A,'DMG Tables'!C:C)/LOOKUP(A1221,'DMG Tables'!G:G,'DMG Tables'!H:H)</f>
        <v>112.5</v>
      </c>
      <c r="D1221" s="11">
        <f>Table36[Players]*LOOKUP(Table36[Level],'DMG Tables'!A:A,'DMG Tables'!D:D)/LOOKUP(A1221,'DMG Tables'!G:G,'DMG Tables'!H:H)</f>
        <v>168.75</v>
      </c>
      <c r="E1221" s="11">
        <f>Table36[Players]*LOOKUP(Table36[Level],'DMG Tables'!A:A,'DMG Tables'!E:E)/LOOKUP(A1221,'DMG Tables'!G:G,'DMG Tables'!H:H)</f>
        <v>300</v>
      </c>
    </row>
    <row r="1222" spans="1:5" x14ac:dyDescent="0.3">
      <c r="A1222" s="11">
        <v>1221</v>
      </c>
      <c r="B1222" s="11">
        <f>Table36[Players]*LOOKUP(Table36[Level],'DMG Tables'!A:A,'DMG Tables'!B:B)/LOOKUP(A1222,'DMG Tables'!G:G,'DMG Tables'!H:H)</f>
        <v>56.25</v>
      </c>
      <c r="C1222" s="11">
        <f>Table36[Players]*LOOKUP(Table36[Level],'DMG Tables'!A:A,'DMG Tables'!C:C)/LOOKUP(A1222,'DMG Tables'!G:G,'DMG Tables'!H:H)</f>
        <v>112.5</v>
      </c>
      <c r="D1222" s="11">
        <f>Table36[Players]*LOOKUP(Table36[Level],'DMG Tables'!A:A,'DMG Tables'!D:D)/LOOKUP(A1222,'DMG Tables'!G:G,'DMG Tables'!H:H)</f>
        <v>168.75</v>
      </c>
      <c r="E1222" s="11">
        <f>Table36[Players]*LOOKUP(Table36[Level],'DMG Tables'!A:A,'DMG Tables'!E:E)/LOOKUP(A1222,'DMG Tables'!G:G,'DMG Tables'!H:H)</f>
        <v>300</v>
      </c>
    </row>
    <row r="1223" spans="1:5" x14ac:dyDescent="0.3">
      <c r="A1223" s="11">
        <v>1222</v>
      </c>
      <c r="B1223" s="11">
        <f>Table36[Players]*LOOKUP(Table36[Level],'DMG Tables'!A:A,'DMG Tables'!B:B)/LOOKUP(A1223,'DMG Tables'!G:G,'DMG Tables'!H:H)</f>
        <v>56.25</v>
      </c>
      <c r="C1223" s="11">
        <f>Table36[Players]*LOOKUP(Table36[Level],'DMG Tables'!A:A,'DMG Tables'!C:C)/LOOKUP(A1223,'DMG Tables'!G:G,'DMG Tables'!H:H)</f>
        <v>112.5</v>
      </c>
      <c r="D1223" s="11">
        <f>Table36[Players]*LOOKUP(Table36[Level],'DMG Tables'!A:A,'DMG Tables'!D:D)/LOOKUP(A1223,'DMG Tables'!G:G,'DMG Tables'!H:H)</f>
        <v>168.75</v>
      </c>
      <c r="E1223" s="11">
        <f>Table36[Players]*LOOKUP(Table36[Level],'DMG Tables'!A:A,'DMG Tables'!E:E)/LOOKUP(A1223,'DMG Tables'!G:G,'DMG Tables'!H:H)</f>
        <v>300</v>
      </c>
    </row>
    <row r="1224" spans="1:5" x14ac:dyDescent="0.3">
      <c r="A1224" s="11">
        <v>1223</v>
      </c>
      <c r="B1224" s="11">
        <f>Table36[Players]*LOOKUP(Table36[Level],'DMG Tables'!A:A,'DMG Tables'!B:B)/LOOKUP(A1224,'DMG Tables'!G:G,'DMG Tables'!H:H)</f>
        <v>56.25</v>
      </c>
      <c r="C1224" s="11">
        <f>Table36[Players]*LOOKUP(Table36[Level],'DMG Tables'!A:A,'DMG Tables'!C:C)/LOOKUP(A1224,'DMG Tables'!G:G,'DMG Tables'!H:H)</f>
        <v>112.5</v>
      </c>
      <c r="D1224" s="11">
        <f>Table36[Players]*LOOKUP(Table36[Level],'DMG Tables'!A:A,'DMG Tables'!D:D)/LOOKUP(A1224,'DMG Tables'!G:G,'DMG Tables'!H:H)</f>
        <v>168.75</v>
      </c>
      <c r="E1224" s="11">
        <f>Table36[Players]*LOOKUP(Table36[Level],'DMG Tables'!A:A,'DMG Tables'!E:E)/LOOKUP(A1224,'DMG Tables'!G:G,'DMG Tables'!H:H)</f>
        <v>300</v>
      </c>
    </row>
    <row r="1225" spans="1:5" x14ac:dyDescent="0.3">
      <c r="A1225" s="11">
        <v>1224</v>
      </c>
      <c r="B1225" s="11">
        <f>Table36[Players]*LOOKUP(Table36[Level],'DMG Tables'!A:A,'DMG Tables'!B:B)/LOOKUP(A1225,'DMG Tables'!G:G,'DMG Tables'!H:H)</f>
        <v>56.25</v>
      </c>
      <c r="C1225" s="11">
        <f>Table36[Players]*LOOKUP(Table36[Level],'DMG Tables'!A:A,'DMG Tables'!C:C)/LOOKUP(A1225,'DMG Tables'!G:G,'DMG Tables'!H:H)</f>
        <v>112.5</v>
      </c>
      <c r="D1225" s="11">
        <f>Table36[Players]*LOOKUP(Table36[Level],'DMG Tables'!A:A,'DMG Tables'!D:D)/LOOKUP(A1225,'DMG Tables'!G:G,'DMG Tables'!H:H)</f>
        <v>168.75</v>
      </c>
      <c r="E1225" s="11">
        <f>Table36[Players]*LOOKUP(Table36[Level],'DMG Tables'!A:A,'DMG Tables'!E:E)/LOOKUP(A1225,'DMG Tables'!G:G,'DMG Tables'!H:H)</f>
        <v>300</v>
      </c>
    </row>
    <row r="1226" spans="1:5" x14ac:dyDescent="0.3">
      <c r="A1226" s="11">
        <v>1225</v>
      </c>
      <c r="B1226" s="11">
        <f>Table36[Players]*LOOKUP(Table36[Level],'DMG Tables'!A:A,'DMG Tables'!B:B)/LOOKUP(A1226,'DMG Tables'!G:G,'DMG Tables'!H:H)</f>
        <v>56.25</v>
      </c>
      <c r="C1226" s="11">
        <f>Table36[Players]*LOOKUP(Table36[Level],'DMG Tables'!A:A,'DMG Tables'!C:C)/LOOKUP(A1226,'DMG Tables'!G:G,'DMG Tables'!H:H)</f>
        <v>112.5</v>
      </c>
      <c r="D1226" s="11">
        <f>Table36[Players]*LOOKUP(Table36[Level],'DMG Tables'!A:A,'DMG Tables'!D:D)/LOOKUP(A1226,'DMG Tables'!G:G,'DMG Tables'!H:H)</f>
        <v>168.75</v>
      </c>
      <c r="E1226" s="11">
        <f>Table36[Players]*LOOKUP(Table36[Level],'DMG Tables'!A:A,'DMG Tables'!E:E)/LOOKUP(A1226,'DMG Tables'!G:G,'DMG Tables'!H:H)</f>
        <v>300</v>
      </c>
    </row>
    <row r="1227" spans="1:5" x14ac:dyDescent="0.3">
      <c r="A1227" s="11">
        <v>1226</v>
      </c>
      <c r="B1227" s="11">
        <f>Table36[Players]*LOOKUP(Table36[Level],'DMG Tables'!A:A,'DMG Tables'!B:B)/LOOKUP(A1227,'DMG Tables'!G:G,'DMG Tables'!H:H)</f>
        <v>56.25</v>
      </c>
      <c r="C1227" s="11">
        <f>Table36[Players]*LOOKUP(Table36[Level],'DMG Tables'!A:A,'DMG Tables'!C:C)/LOOKUP(A1227,'DMG Tables'!G:G,'DMG Tables'!H:H)</f>
        <v>112.5</v>
      </c>
      <c r="D1227" s="11">
        <f>Table36[Players]*LOOKUP(Table36[Level],'DMG Tables'!A:A,'DMG Tables'!D:D)/LOOKUP(A1227,'DMG Tables'!G:G,'DMG Tables'!H:H)</f>
        <v>168.75</v>
      </c>
      <c r="E1227" s="11">
        <f>Table36[Players]*LOOKUP(Table36[Level],'DMG Tables'!A:A,'DMG Tables'!E:E)/LOOKUP(A1227,'DMG Tables'!G:G,'DMG Tables'!H:H)</f>
        <v>300</v>
      </c>
    </row>
    <row r="1228" spans="1:5" x14ac:dyDescent="0.3">
      <c r="A1228" s="11">
        <v>1227</v>
      </c>
      <c r="B1228" s="11">
        <f>Table36[Players]*LOOKUP(Table36[Level],'DMG Tables'!A:A,'DMG Tables'!B:B)/LOOKUP(A1228,'DMG Tables'!G:G,'DMG Tables'!H:H)</f>
        <v>56.25</v>
      </c>
      <c r="C1228" s="11">
        <f>Table36[Players]*LOOKUP(Table36[Level],'DMG Tables'!A:A,'DMG Tables'!C:C)/LOOKUP(A1228,'DMG Tables'!G:G,'DMG Tables'!H:H)</f>
        <v>112.5</v>
      </c>
      <c r="D1228" s="11">
        <f>Table36[Players]*LOOKUP(Table36[Level],'DMG Tables'!A:A,'DMG Tables'!D:D)/LOOKUP(A1228,'DMG Tables'!G:G,'DMG Tables'!H:H)</f>
        <v>168.75</v>
      </c>
      <c r="E1228" s="11">
        <f>Table36[Players]*LOOKUP(Table36[Level],'DMG Tables'!A:A,'DMG Tables'!E:E)/LOOKUP(A1228,'DMG Tables'!G:G,'DMG Tables'!H:H)</f>
        <v>300</v>
      </c>
    </row>
    <row r="1229" spans="1:5" x14ac:dyDescent="0.3">
      <c r="A1229" s="11">
        <v>1228</v>
      </c>
      <c r="B1229" s="11">
        <f>Table36[Players]*LOOKUP(Table36[Level],'DMG Tables'!A:A,'DMG Tables'!B:B)/LOOKUP(A1229,'DMG Tables'!G:G,'DMG Tables'!H:H)</f>
        <v>56.25</v>
      </c>
      <c r="C1229" s="11">
        <f>Table36[Players]*LOOKUP(Table36[Level],'DMG Tables'!A:A,'DMG Tables'!C:C)/LOOKUP(A1229,'DMG Tables'!G:G,'DMG Tables'!H:H)</f>
        <v>112.5</v>
      </c>
      <c r="D1229" s="11">
        <f>Table36[Players]*LOOKUP(Table36[Level],'DMG Tables'!A:A,'DMG Tables'!D:D)/LOOKUP(A1229,'DMG Tables'!G:G,'DMG Tables'!H:H)</f>
        <v>168.75</v>
      </c>
      <c r="E1229" s="11">
        <f>Table36[Players]*LOOKUP(Table36[Level],'DMG Tables'!A:A,'DMG Tables'!E:E)/LOOKUP(A1229,'DMG Tables'!G:G,'DMG Tables'!H:H)</f>
        <v>300</v>
      </c>
    </row>
    <row r="1230" spans="1:5" x14ac:dyDescent="0.3">
      <c r="A1230" s="11">
        <v>1229</v>
      </c>
      <c r="B1230" s="11">
        <f>Table36[Players]*LOOKUP(Table36[Level],'DMG Tables'!A:A,'DMG Tables'!B:B)/LOOKUP(A1230,'DMG Tables'!G:G,'DMG Tables'!H:H)</f>
        <v>56.25</v>
      </c>
      <c r="C1230" s="11">
        <f>Table36[Players]*LOOKUP(Table36[Level],'DMG Tables'!A:A,'DMG Tables'!C:C)/LOOKUP(A1230,'DMG Tables'!G:G,'DMG Tables'!H:H)</f>
        <v>112.5</v>
      </c>
      <c r="D1230" s="11">
        <f>Table36[Players]*LOOKUP(Table36[Level],'DMG Tables'!A:A,'DMG Tables'!D:D)/LOOKUP(A1230,'DMG Tables'!G:G,'DMG Tables'!H:H)</f>
        <v>168.75</v>
      </c>
      <c r="E1230" s="11">
        <f>Table36[Players]*LOOKUP(Table36[Level],'DMG Tables'!A:A,'DMG Tables'!E:E)/LOOKUP(A1230,'DMG Tables'!G:G,'DMG Tables'!H:H)</f>
        <v>300</v>
      </c>
    </row>
    <row r="1231" spans="1:5" x14ac:dyDescent="0.3">
      <c r="A1231" s="11">
        <v>1230</v>
      </c>
      <c r="B1231" s="11">
        <f>Table36[Players]*LOOKUP(Table36[Level],'DMG Tables'!A:A,'DMG Tables'!B:B)/LOOKUP(A1231,'DMG Tables'!G:G,'DMG Tables'!H:H)</f>
        <v>56.25</v>
      </c>
      <c r="C1231" s="11">
        <f>Table36[Players]*LOOKUP(Table36[Level],'DMG Tables'!A:A,'DMG Tables'!C:C)/LOOKUP(A1231,'DMG Tables'!G:G,'DMG Tables'!H:H)</f>
        <v>112.5</v>
      </c>
      <c r="D1231" s="11">
        <f>Table36[Players]*LOOKUP(Table36[Level],'DMG Tables'!A:A,'DMG Tables'!D:D)/LOOKUP(A1231,'DMG Tables'!G:G,'DMG Tables'!H:H)</f>
        <v>168.75</v>
      </c>
      <c r="E1231" s="11">
        <f>Table36[Players]*LOOKUP(Table36[Level],'DMG Tables'!A:A,'DMG Tables'!E:E)/LOOKUP(A1231,'DMG Tables'!G:G,'DMG Tables'!H:H)</f>
        <v>300</v>
      </c>
    </row>
    <row r="1232" spans="1:5" x14ac:dyDescent="0.3">
      <c r="A1232" s="11">
        <v>1231</v>
      </c>
      <c r="B1232" s="11">
        <f>Table36[Players]*LOOKUP(Table36[Level],'DMG Tables'!A:A,'DMG Tables'!B:B)/LOOKUP(A1232,'DMG Tables'!G:G,'DMG Tables'!H:H)</f>
        <v>56.25</v>
      </c>
      <c r="C1232" s="11">
        <f>Table36[Players]*LOOKUP(Table36[Level],'DMG Tables'!A:A,'DMG Tables'!C:C)/LOOKUP(A1232,'DMG Tables'!G:G,'DMG Tables'!H:H)</f>
        <v>112.5</v>
      </c>
      <c r="D1232" s="11">
        <f>Table36[Players]*LOOKUP(Table36[Level],'DMG Tables'!A:A,'DMG Tables'!D:D)/LOOKUP(A1232,'DMG Tables'!G:G,'DMG Tables'!H:H)</f>
        <v>168.75</v>
      </c>
      <c r="E1232" s="11">
        <f>Table36[Players]*LOOKUP(Table36[Level],'DMG Tables'!A:A,'DMG Tables'!E:E)/LOOKUP(A1232,'DMG Tables'!G:G,'DMG Tables'!H:H)</f>
        <v>300</v>
      </c>
    </row>
    <row r="1233" spans="1:5" x14ac:dyDescent="0.3">
      <c r="A1233" s="11">
        <v>1232</v>
      </c>
      <c r="B1233" s="11">
        <f>Table36[Players]*LOOKUP(Table36[Level],'DMG Tables'!A:A,'DMG Tables'!B:B)/LOOKUP(A1233,'DMG Tables'!G:G,'DMG Tables'!H:H)</f>
        <v>56.25</v>
      </c>
      <c r="C1233" s="11">
        <f>Table36[Players]*LOOKUP(Table36[Level],'DMG Tables'!A:A,'DMG Tables'!C:C)/LOOKUP(A1233,'DMG Tables'!G:G,'DMG Tables'!H:H)</f>
        <v>112.5</v>
      </c>
      <c r="D1233" s="11">
        <f>Table36[Players]*LOOKUP(Table36[Level],'DMG Tables'!A:A,'DMG Tables'!D:D)/LOOKUP(A1233,'DMG Tables'!G:G,'DMG Tables'!H:H)</f>
        <v>168.75</v>
      </c>
      <c r="E1233" s="11">
        <f>Table36[Players]*LOOKUP(Table36[Level],'DMG Tables'!A:A,'DMG Tables'!E:E)/LOOKUP(A1233,'DMG Tables'!G:G,'DMG Tables'!H:H)</f>
        <v>300</v>
      </c>
    </row>
    <row r="1234" spans="1:5" x14ac:dyDescent="0.3">
      <c r="A1234" s="11">
        <v>1233</v>
      </c>
      <c r="B1234" s="11">
        <f>Table36[Players]*LOOKUP(Table36[Level],'DMG Tables'!A:A,'DMG Tables'!B:B)/LOOKUP(A1234,'DMG Tables'!G:G,'DMG Tables'!H:H)</f>
        <v>56.25</v>
      </c>
      <c r="C1234" s="11">
        <f>Table36[Players]*LOOKUP(Table36[Level],'DMG Tables'!A:A,'DMG Tables'!C:C)/LOOKUP(A1234,'DMG Tables'!G:G,'DMG Tables'!H:H)</f>
        <v>112.5</v>
      </c>
      <c r="D1234" s="11">
        <f>Table36[Players]*LOOKUP(Table36[Level],'DMG Tables'!A:A,'DMG Tables'!D:D)/LOOKUP(A1234,'DMG Tables'!G:G,'DMG Tables'!H:H)</f>
        <v>168.75</v>
      </c>
      <c r="E1234" s="11">
        <f>Table36[Players]*LOOKUP(Table36[Level],'DMG Tables'!A:A,'DMG Tables'!E:E)/LOOKUP(A1234,'DMG Tables'!G:G,'DMG Tables'!H:H)</f>
        <v>300</v>
      </c>
    </row>
    <row r="1235" spans="1:5" x14ac:dyDescent="0.3">
      <c r="A1235" s="11">
        <v>1234</v>
      </c>
      <c r="B1235" s="11">
        <f>Table36[Players]*LOOKUP(Table36[Level],'DMG Tables'!A:A,'DMG Tables'!B:B)/LOOKUP(A1235,'DMG Tables'!G:G,'DMG Tables'!H:H)</f>
        <v>56.25</v>
      </c>
      <c r="C1235" s="11">
        <f>Table36[Players]*LOOKUP(Table36[Level],'DMG Tables'!A:A,'DMG Tables'!C:C)/LOOKUP(A1235,'DMG Tables'!G:G,'DMG Tables'!H:H)</f>
        <v>112.5</v>
      </c>
      <c r="D1235" s="11">
        <f>Table36[Players]*LOOKUP(Table36[Level],'DMG Tables'!A:A,'DMG Tables'!D:D)/LOOKUP(A1235,'DMG Tables'!G:G,'DMG Tables'!H:H)</f>
        <v>168.75</v>
      </c>
      <c r="E1235" s="11">
        <f>Table36[Players]*LOOKUP(Table36[Level],'DMG Tables'!A:A,'DMG Tables'!E:E)/LOOKUP(A1235,'DMG Tables'!G:G,'DMG Tables'!H:H)</f>
        <v>300</v>
      </c>
    </row>
    <row r="1236" spans="1:5" x14ac:dyDescent="0.3">
      <c r="A1236" s="11">
        <v>1235</v>
      </c>
      <c r="B1236" s="11">
        <f>Table36[Players]*LOOKUP(Table36[Level],'DMG Tables'!A:A,'DMG Tables'!B:B)/LOOKUP(A1236,'DMG Tables'!G:G,'DMG Tables'!H:H)</f>
        <v>56.25</v>
      </c>
      <c r="C1236" s="11">
        <f>Table36[Players]*LOOKUP(Table36[Level],'DMG Tables'!A:A,'DMG Tables'!C:C)/LOOKUP(A1236,'DMG Tables'!G:G,'DMG Tables'!H:H)</f>
        <v>112.5</v>
      </c>
      <c r="D1236" s="11">
        <f>Table36[Players]*LOOKUP(Table36[Level],'DMG Tables'!A:A,'DMG Tables'!D:D)/LOOKUP(A1236,'DMG Tables'!G:G,'DMG Tables'!H:H)</f>
        <v>168.75</v>
      </c>
      <c r="E1236" s="11">
        <f>Table36[Players]*LOOKUP(Table36[Level],'DMG Tables'!A:A,'DMG Tables'!E:E)/LOOKUP(A1236,'DMG Tables'!G:G,'DMG Tables'!H:H)</f>
        <v>300</v>
      </c>
    </row>
    <row r="1237" spans="1:5" x14ac:dyDescent="0.3">
      <c r="A1237" s="11">
        <v>1236</v>
      </c>
      <c r="B1237" s="11">
        <f>Table36[Players]*LOOKUP(Table36[Level],'DMG Tables'!A:A,'DMG Tables'!B:B)/LOOKUP(A1237,'DMG Tables'!G:G,'DMG Tables'!H:H)</f>
        <v>56.25</v>
      </c>
      <c r="C1237" s="11">
        <f>Table36[Players]*LOOKUP(Table36[Level],'DMG Tables'!A:A,'DMG Tables'!C:C)/LOOKUP(A1237,'DMG Tables'!G:G,'DMG Tables'!H:H)</f>
        <v>112.5</v>
      </c>
      <c r="D1237" s="11">
        <f>Table36[Players]*LOOKUP(Table36[Level],'DMG Tables'!A:A,'DMG Tables'!D:D)/LOOKUP(A1237,'DMG Tables'!G:G,'DMG Tables'!H:H)</f>
        <v>168.75</v>
      </c>
      <c r="E1237" s="11">
        <f>Table36[Players]*LOOKUP(Table36[Level],'DMG Tables'!A:A,'DMG Tables'!E:E)/LOOKUP(A1237,'DMG Tables'!G:G,'DMG Tables'!H:H)</f>
        <v>300</v>
      </c>
    </row>
    <row r="1238" spans="1:5" x14ac:dyDescent="0.3">
      <c r="A1238" s="11">
        <v>1237</v>
      </c>
      <c r="B1238" s="11">
        <f>Table36[Players]*LOOKUP(Table36[Level],'DMG Tables'!A:A,'DMG Tables'!B:B)/LOOKUP(A1238,'DMG Tables'!G:G,'DMG Tables'!H:H)</f>
        <v>56.25</v>
      </c>
      <c r="C1238" s="11">
        <f>Table36[Players]*LOOKUP(Table36[Level],'DMG Tables'!A:A,'DMG Tables'!C:C)/LOOKUP(A1238,'DMG Tables'!G:G,'DMG Tables'!H:H)</f>
        <v>112.5</v>
      </c>
      <c r="D1238" s="11">
        <f>Table36[Players]*LOOKUP(Table36[Level],'DMG Tables'!A:A,'DMG Tables'!D:D)/LOOKUP(A1238,'DMG Tables'!G:G,'DMG Tables'!H:H)</f>
        <v>168.75</v>
      </c>
      <c r="E1238" s="11">
        <f>Table36[Players]*LOOKUP(Table36[Level],'DMG Tables'!A:A,'DMG Tables'!E:E)/LOOKUP(A1238,'DMG Tables'!G:G,'DMG Tables'!H:H)</f>
        <v>300</v>
      </c>
    </row>
    <row r="1239" spans="1:5" x14ac:dyDescent="0.3">
      <c r="A1239" s="11">
        <v>1238</v>
      </c>
      <c r="B1239" s="11">
        <f>Table36[Players]*LOOKUP(Table36[Level],'DMG Tables'!A:A,'DMG Tables'!B:B)/LOOKUP(A1239,'DMG Tables'!G:G,'DMG Tables'!H:H)</f>
        <v>56.25</v>
      </c>
      <c r="C1239" s="11">
        <f>Table36[Players]*LOOKUP(Table36[Level],'DMG Tables'!A:A,'DMG Tables'!C:C)/LOOKUP(A1239,'DMG Tables'!G:G,'DMG Tables'!H:H)</f>
        <v>112.5</v>
      </c>
      <c r="D1239" s="11">
        <f>Table36[Players]*LOOKUP(Table36[Level],'DMG Tables'!A:A,'DMG Tables'!D:D)/LOOKUP(A1239,'DMG Tables'!G:G,'DMG Tables'!H:H)</f>
        <v>168.75</v>
      </c>
      <c r="E1239" s="11">
        <f>Table36[Players]*LOOKUP(Table36[Level],'DMG Tables'!A:A,'DMG Tables'!E:E)/LOOKUP(A1239,'DMG Tables'!G:G,'DMG Tables'!H:H)</f>
        <v>300</v>
      </c>
    </row>
    <row r="1240" spans="1:5" x14ac:dyDescent="0.3">
      <c r="A1240" s="11">
        <v>1239</v>
      </c>
      <c r="B1240" s="11">
        <f>Table36[Players]*LOOKUP(Table36[Level],'DMG Tables'!A:A,'DMG Tables'!B:B)/LOOKUP(A1240,'DMG Tables'!G:G,'DMG Tables'!H:H)</f>
        <v>56.25</v>
      </c>
      <c r="C1240" s="11">
        <f>Table36[Players]*LOOKUP(Table36[Level],'DMG Tables'!A:A,'DMG Tables'!C:C)/LOOKUP(A1240,'DMG Tables'!G:G,'DMG Tables'!H:H)</f>
        <v>112.5</v>
      </c>
      <c r="D1240" s="11">
        <f>Table36[Players]*LOOKUP(Table36[Level],'DMG Tables'!A:A,'DMG Tables'!D:D)/LOOKUP(A1240,'DMG Tables'!G:G,'DMG Tables'!H:H)</f>
        <v>168.75</v>
      </c>
      <c r="E1240" s="11">
        <f>Table36[Players]*LOOKUP(Table36[Level],'DMG Tables'!A:A,'DMG Tables'!E:E)/LOOKUP(A1240,'DMG Tables'!G:G,'DMG Tables'!H:H)</f>
        <v>300</v>
      </c>
    </row>
    <row r="1241" spans="1:5" x14ac:dyDescent="0.3">
      <c r="A1241" s="11">
        <v>1240</v>
      </c>
      <c r="B1241" s="11">
        <f>Table36[Players]*LOOKUP(Table36[Level],'DMG Tables'!A:A,'DMG Tables'!B:B)/LOOKUP(A1241,'DMG Tables'!G:G,'DMG Tables'!H:H)</f>
        <v>56.25</v>
      </c>
      <c r="C1241" s="11">
        <f>Table36[Players]*LOOKUP(Table36[Level],'DMG Tables'!A:A,'DMG Tables'!C:C)/LOOKUP(A1241,'DMG Tables'!G:G,'DMG Tables'!H:H)</f>
        <v>112.5</v>
      </c>
      <c r="D1241" s="11">
        <f>Table36[Players]*LOOKUP(Table36[Level],'DMG Tables'!A:A,'DMG Tables'!D:D)/LOOKUP(A1241,'DMG Tables'!G:G,'DMG Tables'!H:H)</f>
        <v>168.75</v>
      </c>
      <c r="E1241" s="11">
        <f>Table36[Players]*LOOKUP(Table36[Level],'DMG Tables'!A:A,'DMG Tables'!E:E)/LOOKUP(A1241,'DMG Tables'!G:G,'DMG Tables'!H:H)</f>
        <v>300</v>
      </c>
    </row>
    <row r="1242" spans="1:5" x14ac:dyDescent="0.3">
      <c r="A1242" s="11">
        <v>1241</v>
      </c>
      <c r="B1242" s="11">
        <f>Table36[Players]*LOOKUP(Table36[Level],'DMG Tables'!A:A,'DMG Tables'!B:B)/LOOKUP(A1242,'DMG Tables'!G:G,'DMG Tables'!H:H)</f>
        <v>56.25</v>
      </c>
      <c r="C1242" s="11">
        <f>Table36[Players]*LOOKUP(Table36[Level],'DMG Tables'!A:A,'DMG Tables'!C:C)/LOOKUP(A1242,'DMG Tables'!G:G,'DMG Tables'!H:H)</f>
        <v>112.5</v>
      </c>
      <c r="D1242" s="11">
        <f>Table36[Players]*LOOKUP(Table36[Level],'DMG Tables'!A:A,'DMG Tables'!D:D)/LOOKUP(A1242,'DMG Tables'!G:G,'DMG Tables'!H:H)</f>
        <v>168.75</v>
      </c>
      <c r="E1242" s="11">
        <f>Table36[Players]*LOOKUP(Table36[Level],'DMG Tables'!A:A,'DMG Tables'!E:E)/LOOKUP(A1242,'DMG Tables'!G:G,'DMG Tables'!H:H)</f>
        <v>300</v>
      </c>
    </row>
    <row r="1243" spans="1:5" x14ac:dyDescent="0.3">
      <c r="A1243" s="11">
        <v>1242</v>
      </c>
      <c r="B1243" s="11">
        <f>Table36[Players]*LOOKUP(Table36[Level],'DMG Tables'!A:A,'DMG Tables'!B:B)/LOOKUP(A1243,'DMG Tables'!G:G,'DMG Tables'!H:H)</f>
        <v>56.25</v>
      </c>
      <c r="C1243" s="11">
        <f>Table36[Players]*LOOKUP(Table36[Level],'DMG Tables'!A:A,'DMG Tables'!C:C)/LOOKUP(A1243,'DMG Tables'!G:G,'DMG Tables'!H:H)</f>
        <v>112.5</v>
      </c>
      <c r="D1243" s="11">
        <f>Table36[Players]*LOOKUP(Table36[Level],'DMG Tables'!A:A,'DMG Tables'!D:D)/LOOKUP(A1243,'DMG Tables'!G:G,'DMG Tables'!H:H)</f>
        <v>168.75</v>
      </c>
      <c r="E1243" s="11">
        <f>Table36[Players]*LOOKUP(Table36[Level],'DMG Tables'!A:A,'DMG Tables'!E:E)/LOOKUP(A1243,'DMG Tables'!G:G,'DMG Tables'!H:H)</f>
        <v>300</v>
      </c>
    </row>
    <row r="1244" spans="1:5" x14ac:dyDescent="0.3">
      <c r="A1244" s="11">
        <v>1243</v>
      </c>
      <c r="B1244" s="11">
        <f>Table36[Players]*LOOKUP(Table36[Level],'DMG Tables'!A:A,'DMG Tables'!B:B)/LOOKUP(A1244,'DMG Tables'!G:G,'DMG Tables'!H:H)</f>
        <v>56.25</v>
      </c>
      <c r="C1244" s="11">
        <f>Table36[Players]*LOOKUP(Table36[Level],'DMG Tables'!A:A,'DMG Tables'!C:C)/LOOKUP(A1244,'DMG Tables'!G:G,'DMG Tables'!H:H)</f>
        <v>112.5</v>
      </c>
      <c r="D1244" s="11">
        <f>Table36[Players]*LOOKUP(Table36[Level],'DMG Tables'!A:A,'DMG Tables'!D:D)/LOOKUP(A1244,'DMG Tables'!G:G,'DMG Tables'!H:H)</f>
        <v>168.75</v>
      </c>
      <c r="E1244" s="11">
        <f>Table36[Players]*LOOKUP(Table36[Level],'DMG Tables'!A:A,'DMG Tables'!E:E)/LOOKUP(A1244,'DMG Tables'!G:G,'DMG Tables'!H:H)</f>
        <v>300</v>
      </c>
    </row>
    <row r="1245" spans="1:5" x14ac:dyDescent="0.3">
      <c r="A1245" s="11">
        <v>1244</v>
      </c>
      <c r="B1245" s="11">
        <f>Table36[Players]*LOOKUP(Table36[Level],'DMG Tables'!A:A,'DMG Tables'!B:B)/LOOKUP(A1245,'DMG Tables'!G:G,'DMG Tables'!H:H)</f>
        <v>56.25</v>
      </c>
      <c r="C1245" s="11">
        <f>Table36[Players]*LOOKUP(Table36[Level],'DMG Tables'!A:A,'DMG Tables'!C:C)/LOOKUP(A1245,'DMG Tables'!G:G,'DMG Tables'!H:H)</f>
        <v>112.5</v>
      </c>
      <c r="D1245" s="11">
        <f>Table36[Players]*LOOKUP(Table36[Level],'DMG Tables'!A:A,'DMG Tables'!D:D)/LOOKUP(A1245,'DMG Tables'!G:G,'DMG Tables'!H:H)</f>
        <v>168.75</v>
      </c>
      <c r="E1245" s="11">
        <f>Table36[Players]*LOOKUP(Table36[Level],'DMG Tables'!A:A,'DMG Tables'!E:E)/LOOKUP(A1245,'DMG Tables'!G:G,'DMG Tables'!H:H)</f>
        <v>300</v>
      </c>
    </row>
    <row r="1246" spans="1:5" x14ac:dyDescent="0.3">
      <c r="A1246" s="11">
        <v>1245</v>
      </c>
      <c r="B1246" s="11">
        <f>Table36[Players]*LOOKUP(Table36[Level],'DMG Tables'!A:A,'DMG Tables'!B:B)/LOOKUP(A1246,'DMG Tables'!G:G,'DMG Tables'!H:H)</f>
        <v>56.25</v>
      </c>
      <c r="C1246" s="11">
        <f>Table36[Players]*LOOKUP(Table36[Level],'DMG Tables'!A:A,'DMG Tables'!C:C)/LOOKUP(A1246,'DMG Tables'!G:G,'DMG Tables'!H:H)</f>
        <v>112.5</v>
      </c>
      <c r="D1246" s="11">
        <f>Table36[Players]*LOOKUP(Table36[Level],'DMG Tables'!A:A,'DMG Tables'!D:D)/LOOKUP(A1246,'DMG Tables'!G:G,'DMG Tables'!H:H)</f>
        <v>168.75</v>
      </c>
      <c r="E1246" s="11">
        <f>Table36[Players]*LOOKUP(Table36[Level],'DMG Tables'!A:A,'DMG Tables'!E:E)/LOOKUP(A1246,'DMG Tables'!G:G,'DMG Tables'!H:H)</f>
        <v>300</v>
      </c>
    </row>
    <row r="1247" spans="1:5" x14ac:dyDescent="0.3">
      <c r="A1247" s="11">
        <v>1246</v>
      </c>
      <c r="B1247" s="11">
        <f>Table36[Players]*LOOKUP(Table36[Level],'DMG Tables'!A:A,'DMG Tables'!B:B)/LOOKUP(A1247,'DMG Tables'!G:G,'DMG Tables'!H:H)</f>
        <v>56.25</v>
      </c>
      <c r="C1247" s="11">
        <f>Table36[Players]*LOOKUP(Table36[Level],'DMG Tables'!A:A,'DMG Tables'!C:C)/LOOKUP(A1247,'DMG Tables'!G:G,'DMG Tables'!H:H)</f>
        <v>112.5</v>
      </c>
      <c r="D1247" s="11">
        <f>Table36[Players]*LOOKUP(Table36[Level],'DMG Tables'!A:A,'DMG Tables'!D:D)/LOOKUP(A1247,'DMG Tables'!G:G,'DMG Tables'!H:H)</f>
        <v>168.75</v>
      </c>
      <c r="E1247" s="11">
        <f>Table36[Players]*LOOKUP(Table36[Level],'DMG Tables'!A:A,'DMG Tables'!E:E)/LOOKUP(A1247,'DMG Tables'!G:G,'DMG Tables'!H:H)</f>
        <v>300</v>
      </c>
    </row>
    <row r="1248" spans="1:5" x14ac:dyDescent="0.3">
      <c r="A1248" s="11">
        <v>1247</v>
      </c>
      <c r="B1248" s="11">
        <f>Table36[Players]*LOOKUP(Table36[Level],'DMG Tables'!A:A,'DMG Tables'!B:B)/LOOKUP(A1248,'DMG Tables'!G:G,'DMG Tables'!H:H)</f>
        <v>56.25</v>
      </c>
      <c r="C1248" s="11">
        <f>Table36[Players]*LOOKUP(Table36[Level],'DMG Tables'!A:A,'DMG Tables'!C:C)/LOOKUP(A1248,'DMG Tables'!G:G,'DMG Tables'!H:H)</f>
        <v>112.5</v>
      </c>
      <c r="D1248" s="11">
        <f>Table36[Players]*LOOKUP(Table36[Level],'DMG Tables'!A:A,'DMG Tables'!D:D)/LOOKUP(A1248,'DMG Tables'!G:G,'DMG Tables'!H:H)</f>
        <v>168.75</v>
      </c>
      <c r="E1248" s="11">
        <f>Table36[Players]*LOOKUP(Table36[Level],'DMG Tables'!A:A,'DMG Tables'!E:E)/LOOKUP(A1248,'DMG Tables'!G:G,'DMG Tables'!H:H)</f>
        <v>300</v>
      </c>
    </row>
    <row r="1249" spans="1:5" x14ac:dyDescent="0.3">
      <c r="A1249" s="11">
        <v>1248</v>
      </c>
      <c r="B1249" s="11">
        <f>Table36[Players]*LOOKUP(Table36[Level],'DMG Tables'!A:A,'DMG Tables'!B:B)/LOOKUP(A1249,'DMG Tables'!G:G,'DMG Tables'!H:H)</f>
        <v>56.25</v>
      </c>
      <c r="C1249" s="11">
        <f>Table36[Players]*LOOKUP(Table36[Level],'DMG Tables'!A:A,'DMG Tables'!C:C)/LOOKUP(A1249,'DMG Tables'!G:G,'DMG Tables'!H:H)</f>
        <v>112.5</v>
      </c>
      <c r="D1249" s="11">
        <f>Table36[Players]*LOOKUP(Table36[Level],'DMG Tables'!A:A,'DMG Tables'!D:D)/LOOKUP(A1249,'DMG Tables'!G:G,'DMG Tables'!H:H)</f>
        <v>168.75</v>
      </c>
      <c r="E1249" s="11">
        <f>Table36[Players]*LOOKUP(Table36[Level],'DMG Tables'!A:A,'DMG Tables'!E:E)/LOOKUP(A1249,'DMG Tables'!G:G,'DMG Tables'!H:H)</f>
        <v>300</v>
      </c>
    </row>
    <row r="1250" spans="1:5" x14ac:dyDescent="0.3">
      <c r="A1250" s="11">
        <v>1249</v>
      </c>
      <c r="B1250" s="11">
        <f>Table36[Players]*LOOKUP(Table36[Level],'DMG Tables'!A:A,'DMG Tables'!B:B)/LOOKUP(A1250,'DMG Tables'!G:G,'DMG Tables'!H:H)</f>
        <v>56.25</v>
      </c>
      <c r="C1250" s="11">
        <f>Table36[Players]*LOOKUP(Table36[Level],'DMG Tables'!A:A,'DMG Tables'!C:C)/LOOKUP(A1250,'DMG Tables'!G:G,'DMG Tables'!H:H)</f>
        <v>112.5</v>
      </c>
      <c r="D1250" s="11">
        <f>Table36[Players]*LOOKUP(Table36[Level],'DMG Tables'!A:A,'DMG Tables'!D:D)/LOOKUP(A1250,'DMG Tables'!G:G,'DMG Tables'!H:H)</f>
        <v>168.75</v>
      </c>
      <c r="E1250" s="11">
        <f>Table36[Players]*LOOKUP(Table36[Level],'DMG Tables'!A:A,'DMG Tables'!E:E)/LOOKUP(A1250,'DMG Tables'!G:G,'DMG Tables'!H:H)</f>
        <v>300</v>
      </c>
    </row>
    <row r="1251" spans="1:5" x14ac:dyDescent="0.3">
      <c r="A1251" s="11">
        <v>1250</v>
      </c>
      <c r="B1251" s="11">
        <f>Table36[Players]*LOOKUP(Table36[Level],'DMG Tables'!A:A,'DMG Tables'!B:B)/LOOKUP(A1251,'DMG Tables'!G:G,'DMG Tables'!H:H)</f>
        <v>56.25</v>
      </c>
      <c r="C1251" s="11">
        <f>Table36[Players]*LOOKUP(Table36[Level],'DMG Tables'!A:A,'DMG Tables'!C:C)/LOOKUP(A1251,'DMG Tables'!G:G,'DMG Tables'!H:H)</f>
        <v>112.5</v>
      </c>
      <c r="D1251" s="11">
        <f>Table36[Players]*LOOKUP(Table36[Level],'DMG Tables'!A:A,'DMG Tables'!D:D)/LOOKUP(A1251,'DMG Tables'!G:G,'DMG Tables'!H:H)</f>
        <v>168.75</v>
      </c>
      <c r="E1251" s="11">
        <f>Table36[Players]*LOOKUP(Table36[Level],'DMG Tables'!A:A,'DMG Tables'!E:E)/LOOKUP(A1251,'DMG Tables'!G:G,'DMG Tables'!H:H)</f>
        <v>300</v>
      </c>
    </row>
    <row r="1252" spans="1:5" x14ac:dyDescent="0.3">
      <c r="A1252" s="11">
        <v>1251</v>
      </c>
      <c r="B1252" s="11">
        <f>Table36[Players]*LOOKUP(Table36[Level],'DMG Tables'!A:A,'DMG Tables'!B:B)/LOOKUP(A1252,'DMG Tables'!G:G,'DMG Tables'!H:H)</f>
        <v>56.25</v>
      </c>
      <c r="C1252" s="11">
        <f>Table36[Players]*LOOKUP(Table36[Level],'DMG Tables'!A:A,'DMG Tables'!C:C)/LOOKUP(A1252,'DMG Tables'!G:G,'DMG Tables'!H:H)</f>
        <v>112.5</v>
      </c>
      <c r="D1252" s="11">
        <f>Table36[Players]*LOOKUP(Table36[Level],'DMG Tables'!A:A,'DMG Tables'!D:D)/LOOKUP(A1252,'DMG Tables'!G:G,'DMG Tables'!H:H)</f>
        <v>168.75</v>
      </c>
      <c r="E1252" s="11">
        <f>Table36[Players]*LOOKUP(Table36[Level],'DMG Tables'!A:A,'DMG Tables'!E:E)/LOOKUP(A1252,'DMG Tables'!G:G,'DMG Tables'!H:H)</f>
        <v>300</v>
      </c>
    </row>
    <row r="1253" spans="1:5" x14ac:dyDescent="0.3">
      <c r="A1253" s="11">
        <v>1252</v>
      </c>
      <c r="B1253" s="11">
        <f>Table36[Players]*LOOKUP(Table36[Level],'DMG Tables'!A:A,'DMG Tables'!B:B)/LOOKUP(A1253,'DMG Tables'!G:G,'DMG Tables'!H:H)</f>
        <v>56.25</v>
      </c>
      <c r="C1253" s="11">
        <f>Table36[Players]*LOOKUP(Table36[Level],'DMG Tables'!A:A,'DMG Tables'!C:C)/LOOKUP(A1253,'DMG Tables'!G:G,'DMG Tables'!H:H)</f>
        <v>112.5</v>
      </c>
      <c r="D1253" s="11">
        <f>Table36[Players]*LOOKUP(Table36[Level],'DMG Tables'!A:A,'DMG Tables'!D:D)/LOOKUP(A1253,'DMG Tables'!G:G,'DMG Tables'!H:H)</f>
        <v>168.75</v>
      </c>
      <c r="E1253" s="11">
        <f>Table36[Players]*LOOKUP(Table36[Level],'DMG Tables'!A:A,'DMG Tables'!E:E)/LOOKUP(A1253,'DMG Tables'!G:G,'DMG Tables'!H:H)</f>
        <v>300</v>
      </c>
    </row>
    <row r="1254" spans="1:5" x14ac:dyDescent="0.3">
      <c r="A1254" s="11">
        <v>1253</v>
      </c>
      <c r="B1254" s="11">
        <f>Table36[Players]*LOOKUP(Table36[Level],'DMG Tables'!A:A,'DMG Tables'!B:B)/LOOKUP(A1254,'DMG Tables'!G:G,'DMG Tables'!H:H)</f>
        <v>56.25</v>
      </c>
      <c r="C1254" s="11">
        <f>Table36[Players]*LOOKUP(Table36[Level],'DMG Tables'!A:A,'DMG Tables'!C:C)/LOOKUP(A1254,'DMG Tables'!G:G,'DMG Tables'!H:H)</f>
        <v>112.5</v>
      </c>
      <c r="D1254" s="11">
        <f>Table36[Players]*LOOKUP(Table36[Level],'DMG Tables'!A:A,'DMG Tables'!D:D)/LOOKUP(A1254,'DMG Tables'!G:G,'DMG Tables'!H:H)</f>
        <v>168.75</v>
      </c>
      <c r="E1254" s="11">
        <f>Table36[Players]*LOOKUP(Table36[Level],'DMG Tables'!A:A,'DMG Tables'!E:E)/LOOKUP(A1254,'DMG Tables'!G:G,'DMG Tables'!H:H)</f>
        <v>300</v>
      </c>
    </row>
    <row r="1255" spans="1:5" x14ac:dyDescent="0.3">
      <c r="A1255" s="11">
        <v>1254</v>
      </c>
      <c r="B1255" s="11">
        <f>Table36[Players]*LOOKUP(Table36[Level],'DMG Tables'!A:A,'DMG Tables'!B:B)/LOOKUP(A1255,'DMG Tables'!G:G,'DMG Tables'!H:H)</f>
        <v>56.25</v>
      </c>
      <c r="C1255" s="11">
        <f>Table36[Players]*LOOKUP(Table36[Level],'DMG Tables'!A:A,'DMG Tables'!C:C)/LOOKUP(A1255,'DMG Tables'!G:G,'DMG Tables'!H:H)</f>
        <v>112.5</v>
      </c>
      <c r="D1255" s="11">
        <f>Table36[Players]*LOOKUP(Table36[Level],'DMG Tables'!A:A,'DMG Tables'!D:D)/LOOKUP(A1255,'DMG Tables'!G:G,'DMG Tables'!H:H)</f>
        <v>168.75</v>
      </c>
      <c r="E1255" s="11">
        <f>Table36[Players]*LOOKUP(Table36[Level],'DMG Tables'!A:A,'DMG Tables'!E:E)/LOOKUP(A1255,'DMG Tables'!G:G,'DMG Tables'!H:H)</f>
        <v>300</v>
      </c>
    </row>
    <row r="1256" spans="1:5" x14ac:dyDescent="0.3">
      <c r="A1256" s="11">
        <v>1255</v>
      </c>
      <c r="B1256" s="11">
        <f>Table36[Players]*LOOKUP(Table36[Level],'DMG Tables'!A:A,'DMG Tables'!B:B)/LOOKUP(A1256,'DMG Tables'!G:G,'DMG Tables'!H:H)</f>
        <v>56.25</v>
      </c>
      <c r="C1256" s="11">
        <f>Table36[Players]*LOOKUP(Table36[Level],'DMG Tables'!A:A,'DMG Tables'!C:C)/LOOKUP(A1256,'DMG Tables'!G:G,'DMG Tables'!H:H)</f>
        <v>112.5</v>
      </c>
      <c r="D1256" s="11">
        <f>Table36[Players]*LOOKUP(Table36[Level],'DMG Tables'!A:A,'DMG Tables'!D:D)/LOOKUP(A1256,'DMG Tables'!G:G,'DMG Tables'!H:H)</f>
        <v>168.75</v>
      </c>
      <c r="E1256" s="11">
        <f>Table36[Players]*LOOKUP(Table36[Level],'DMG Tables'!A:A,'DMG Tables'!E:E)/LOOKUP(A1256,'DMG Tables'!G:G,'DMG Tables'!H:H)</f>
        <v>300</v>
      </c>
    </row>
    <row r="1257" spans="1:5" x14ac:dyDescent="0.3">
      <c r="A1257" s="11">
        <v>1256</v>
      </c>
      <c r="B1257" s="11">
        <f>Table36[Players]*LOOKUP(Table36[Level],'DMG Tables'!A:A,'DMG Tables'!B:B)/LOOKUP(A1257,'DMG Tables'!G:G,'DMG Tables'!H:H)</f>
        <v>56.25</v>
      </c>
      <c r="C1257" s="11">
        <f>Table36[Players]*LOOKUP(Table36[Level],'DMG Tables'!A:A,'DMG Tables'!C:C)/LOOKUP(A1257,'DMG Tables'!G:G,'DMG Tables'!H:H)</f>
        <v>112.5</v>
      </c>
      <c r="D1257" s="11">
        <f>Table36[Players]*LOOKUP(Table36[Level],'DMG Tables'!A:A,'DMG Tables'!D:D)/LOOKUP(A1257,'DMG Tables'!G:G,'DMG Tables'!H:H)</f>
        <v>168.75</v>
      </c>
      <c r="E1257" s="11">
        <f>Table36[Players]*LOOKUP(Table36[Level],'DMG Tables'!A:A,'DMG Tables'!E:E)/LOOKUP(A1257,'DMG Tables'!G:G,'DMG Tables'!H:H)</f>
        <v>300</v>
      </c>
    </row>
    <row r="1258" spans="1:5" x14ac:dyDescent="0.3">
      <c r="A1258" s="11">
        <v>1257</v>
      </c>
      <c r="B1258" s="11">
        <f>Table36[Players]*LOOKUP(Table36[Level],'DMG Tables'!A:A,'DMG Tables'!B:B)/LOOKUP(A1258,'DMG Tables'!G:G,'DMG Tables'!H:H)</f>
        <v>56.25</v>
      </c>
      <c r="C1258" s="11">
        <f>Table36[Players]*LOOKUP(Table36[Level],'DMG Tables'!A:A,'DMG Tables'!C:C)/LOOKUP(A1258,'DMG Tables'!G:G,'DMG Tables'!H:H)</f>
        <v>112.5</v>
      </c>
      <c r="D1258" s="11">
        <f>Table36[Players]*LOOKUP(Table36[Level],'DMG Tables'!A:A,'DMG Tables'!D:D)/LOOKUP(A1258,'DMG Tables'!G:G,'DMG Tables'!H:H)</f>
        <v>168.75</v>
      </c>
      <c r="E1258" s="11">
        <f>Table36[Players]*LOOKUP(Table36[Level],'DMG Tables'!A:A,'DMG Tables'!E:E)/LOOKUP(A1258,'DMG Tables'!G:G,'DMG Tables'!H:H)</f>
        <v>300</v>
      </c>
    </row>
    <row r="1259" spans="1:5" x14ac:dyDescent="0.3">
      <c r="A1259" s="11">
        <v>1258</v>
      </c>
      <c r="B1259" s="11">
        <f>Table36[Players]*LOOKUP(Table36[Level],'DMG Tables'!A:A,'DMG Tables'!B:B)/LOOKUP(A1259,'DMG Tables'!G:G,'DMG Tables'!H:H)</f>
        <v>56.25</v>
      </c>
      <c r="C1259" s="11">
        <f>Table36[Players]*LOOKUP(Table36[Level],'DMG Tables'!A:A,'DMG Tables'!C:C)/LOOKUP(A1259,'DMG Tables'!G:G,'DMG Tables'!H:H)</f>
        <v>112.5</v>
      </c>
      <c r="D1259" s="11">
        <f>Table36[Players]*LOOKUP(Table36[Level],'DMG Tables'!A:A,'DMG Tables'!D:D)/LOOKUP(A1259,'DMG Tables'!G:G,'DMG Tables'!H:H)</f>
        <v>168.75</v>
      </c>
      <c r="E1259" s="11">
        <f>Table36[Players]*LOOKUP(Table36[Level],'DMG Tables'!A:A,'DMG Tables'!E:E)/LOOKUP(A1259,'DMG Tables'!G:G,'DMG Tables'!H:H)</f>
        <v>300</v>
      </c>
    </row>
    <row r="1260" spans="1:5" x14ac:dyDescent="0.3">
      <c r="A1260" s="11">
        <v>1259</v>
      </c>
      <c r="B1260" s="11">
        <f>Table36[Players]*LOOKUP(Table36[Level],'DMG Tables'!A:A,'DMG Tables'!B:B)/LOOKUP(A1260,'DMG Tables'!G:G,'DMG Tables'!H:H)</f>
        <v>56.25</v>
      </c>
      <c r="C1260" s="11">
        <f>Table36[Players]*LOOKUP(Table36[Level],'DMG Tables'!A:A,'DMG Tables'!C:C)/LOOKUP(A1260,'DMG Tables'!G:G,'DMG Tables'!H:H)</f>
        <v>112.5</v>
      </c>
      <c r="D1260" s="11">
        <f>Table36[Players]*LOOKUP(Table36[Level],'DMG Tables'!A:A,'DMG Tables'!D:D)/LOOKUP(A1260,'DMG Tables'!G:G,'DMG Tables'!H:H)</f>
        <v>168.75</v>
      </c>
      <c r="E1260" s="11">
        <f>Table36[Players]*LOOKUP(Table36[Level],'DMG Tables'!A:A,'DMG Tables'!E:E)/LOOKUP(A1260,'DMG Tables'!G:G,'DMG Tables'!H:H)</f>
        <v>300</v>
      </c>
    </row>
    <row r="1261" spans="1:5" x14ac:dyDescent="0.3">
      <c r="A1261" s="11">
        <v>1260</v>
      </c>
      <c r="B1261" s="11">
        <f>Table36[Players]*LOOKUP(Table36[Level],'DMG Tables'!A:A,'DMG Tables'!B:B)/LOOKUP(A1261,'DMG Tables'!G:G,'DMG Tables'!H:H)</f>
        <v>56.25</v>
      </c>
      <c r="C1261" s="11">
        <f>Table36[Players]*LOOKUP(Table36[Level],'DMG Tables'!A:A,'DMG Tables'!C:C)/LOOKUP(A1261,'DMG Tables'!G:G,'DMG Tables'!H:H)</f>
        <v>112.5</v>
      </c>
      <c r="D1261" s="11">
        <f>Table36[Players]*LOOKUP(Table36[Level],'DMG Tables'!A:A,'DMG Tables'!D:D)/LOOKUP(A1261,'DMG Tables'!G:G,'DMG Tables'!H:H)</f>
        <v>168.75</v>
      </c>
      <c r="E1261" s="11">
        <f>Table36[Players]*LOOKUP(Table36[Level],'DMG Tables'!A:A,'DMG Tables'!E:E)/LOOKUP(A1261,'DMG Tables'!G:G,'DMG Tables'!H:H)</f>
        <v>300</v>
      </c>
    </row>
    <row r="1262" spans="1:5" x14ac:dyDescent="0.3">
      <c r="A1262" s="11">
        <v>1261</v>
      </c>
      <c r="B1262" s="11">
        <f>Table36[Players]*LOOKUP(Table36[Level],'DMG Tables'!A:A,'DMG Tables'!B:B)/LOOKUP(A1262,'DMG Tables'!G:G,'DMG Tables'!H:H)</f>
        <v>56.25</v>
      </c>
      <c r="C1262" s="11">
        <f>Table36[Players]*LOOKUP(Table36[Level],'DMG Tables'!A:A,'DMG Tables'!C:C)/LOOKUP(A1262,'DMG Tables'!G:G,'DMG Tables'!H:H)</f>
        <v>112.5</v>
      </c>
      <c r="D1262" s="11">
        <f>Table36[Players]*LOOKUP(Table36[Level],'DMG Tables'!A:A,'DMG Tables'!D:D)/LOOKUP(A1262,'DMG Tables'!G:G,'DMG Tables'!H:H)</f>
        <v>168.75</v>
      </c>
      <c r="E1262" s="11">
        <f>Table36[Players]*LOOKUP(Table36[Level],'DMG Tables'!A:A,'DMG Tables'!E:E)/LOOKUP(A1262,'DMG Tables'!G:G,'DMG Tables'!H:H)</f>
        <v>300</v>
      </c>
    </row>
    <row r="1263" spans="1:5" x14ac:dyDescent="0.3">
      <c r="A1263" s="11">
        <v>1262</v>
      </c>
      <c r="B1263" s="11">
        <f>Table36[Players]*LOOKUP(Table36[Level],'DMG Tables'!A:A,'DMG Tables'!B:B)/LOOKUP(A1263,'DMG Tables'!G:G,'DMG Tables'!H:H)</f>
        <v>56.25</v>
      </c>
      <c r="C1263" s="11">
        <f>Table36[Players]*LOOKUP(Table36[Level],'DMG Tables'!A:A,'DMG Tables'!C:C)/LOOKUP(A1263,'DMG Tables'!G:G,'DMG Tables'!H:H)</f>
        <v>112.5</v>
      </c>
      <c r="D1263" s="11">
        <f>Table36[Players]*LOOKUP(Table36[Level],'DMG Tables'!A:A,'DMG Tables'!D:D)/LOOKUP(A1263,'DMG Tables'!G:G,'DMG Tables'!H:H)</f>
        <v>168.75</v>
      </c>
      <c r="E1263" s="11">
        <f>Table36[Players]*LOOKUP(Table36[Level],'DMG Tables'!A:A,'DMG Tables'!E:E)/LOOKUP(A1263,'DMG Tables'!G:G,'DMG Tables'!H:H)</f>
        <v>300</v>
      </c>
    </row>
    <row r="1264" spans="1:5" x14ac:dyDescent="0.3">
      <c r="A1264" s="11">
        <v>1263</v>
      </c>
      <c r="B1264" s="11">
        <f>Table36[Players]*LOOKUP(Table36[Level],'DMG Tables'!A:A,'DMG Tables'!B:B)/LOOKUP(A1264,'DMG Tables'!G:G,'DMG Tables'!H:H)</f>
        <v>56.25</v>
      </c>
      <c r="C1264" s="11">
        <f>Table36[Players]*LOOKUP(Table36[Level],'DMG Tables'!A:A,'DMG Tables'!C:C)/LOOKUP(A1264,'DMG Tables'!G:G,'DMG Tables'!H:H)</f>
        <v>112.5</v>
      </c>
      <c r="D1264" s="11">
        <f>Table36[Players]*LOOKUP(Table36[Level],'DMG Tables'!A:A,'DMG Tables'!D:D)/LOOKUP(A1264,'DMG Tables'!G:G,'DMG Tables'!H:H)</f>
        <v>168.75</v>
      </c>
      <c r="E1264" s="11">
        <f>Table36[Players]*LOOKUP(Table36[Level],'DMG Tables'!A:A,'DMG Tables'!E:E)/LOOKUP(A1264,'DMG Tables'!G:G,'DMG Tables'!H:H)</f>
        <v>300</v>
      </c>
    </row>
    <row r="1265" spans="1:5" x14ac:dyDescent="0.3">
      <c r="A1265" s="11">
        <v>1264</v>
      </c>
      <c r="B1265" s="11">
        <f>Table36[Players]*LOOKUP(Table36[Level],'DMG Tables'!A:A,'DMG Tables'!B:B)/LOOKUP(A1265,'DMG Tables'!G:G,'DMG Tables'!H:H)</f>
        <v>56.25</v>
      </c>
      <c r="C1265" s="11">
        <f>Table36[Players]*LOOKUP(Table36[Level],'DMG Tables'!A:A,'DMG Tables'!C:C)/LOOKUP(A1265,'DMG Tables'!G:G,'DMG Tables'!H:H)</f>
        <v>112.5</v>
      </c>
      <c r="D1265" s="11">
        <f>Table36[Players]*LOOKUP(Table36[Level],'DMG Tables'!A:A,'DMG Tables'!D:D)/LOOKUP(A1265,'DMG Tables'!G:G,'DMG Tables'!H:H)</f>
        <v>168.75</v>
      </c>
      <c r="E1265" s="11">
        <f>Table36[Players]*LOOKUP(Table36[Level],'DMG Tables'!A:A,'DMG Tables'!E:E)/LOOKUP(A1265,'DMG Tables'!G:G,'DMG Tables'!H:H)</f>
        <v>300</v>
      </c>
    </row>
    <row r="1266" spans="1:5" x14ac:dyDescent="0.3">
      <c r="A1266" s="11">
        <v>1265</v>
      </c>
      <c r="B1266" s="11">
        <f>Table36[Players]*LOOKUP(Table36[Level],'DMG Tables'!A:A,'DMG Tables'!B:B)/LOOKUP(A1266,'DMG Tables'!G:G,'DMG Tables'!H:H)</f>
        <v>56.25</v>
      </c>
      <c r="C1266" s="11">
        <f>Table36[Players]*LOOKUP(Table36[Level],'DMG Tables'!A:A,'DMG Tables'!C:C)/LOOKUP(A1266,'DMG Tables'!G:G,'DMG Tables'!H:H)</f>
        <v>112.5</v>
      </c>
      <c r="D1266" s="11">
        <f>Table36[Players]*LOOKUP(Table36[Level],'DMG Tables'!A:A,'DMG Tables'!D:D)/LOOKUP(A1266,'DMG Tables'!G:G,'DMG Tables'!H:H)</f>
        <v>168.75</v>
      </c>
      <c r="E1266" s="11">
        <f>Table36[Players]*LOOKUP(Table36[Level],'DMG Tables'!A:A,'DMG Tables'!E:E)/LOOKUP(A1266,'DMG Tables'!G:G,'DMG Tables'!H:H)</f>
        <v>300</v>
      </c>
    </row>
    <row r="1267" spans="1:5" x14ac:dyDescent="0.3">
      <c r="A1267" s="11">
        <v>1266</v>
      </c>
      <c r="B1267" s="11">
        <f>Table36[Players]*LOOKUP(Table36[Level],'DMG Tables'!A:A,'DMG Tables'!B:B)/LOOKUP(A1267,'DMG Tables'!G:G,'DMG Tables'!H:H)</f>
        <v>56.25</v>
      </c>
      <c r="C1267" s="11">
        <f>Table36[Players]*LOOKUP(Table36[Level],'DMG Tables'!A:A,'DMG Tables'!C:C)/LOOKUP(A1267,'DMG Tables'!G:G,'DMG Tables'!H:H)</f>
        <v>112.5</v>
      </c>
      <c r="D1267" s="11">
        <f>Table36[Players]*LOOKUP(Table36[Level],'DMG Tables'!A:A,'DMG Tables'!D:D)/LOOKUP(A1267,'DMG Tables'!G:G,'DMG Tables'!H:H)</f>
        <v>168.75</v>
      </c>
      <c r="E1267" s="11">
        <f>Table36[Players]*LOOKUP(Table36[Level],'DMG Tables'!A:A,'DMG Tables'!E:E)/LOOKUP(A1267,'DMG Tables'!G:G,'DMG Tables'!H:H)</f>
        <v>300</v>
      </c>
    </row>
    <row r="1268" spans="1:5" x14ac:dyDescent="0.3">
      <c r="A1268" s="11">
        <v>1267</v>
      </c>
      <c r="B1268" s="11">
        <f>Table36[Players]*LOOKUP(Table36[Level],'DMG Tables'!A:A,'DMG Tables'!B:B)/LOOKUP(A1268,'DMG Tables'!G:G,'DMG Tables'!H:H)</f>
        <v>56.25</v>
      </c>
      <c r="C1268" s="11">
        <f>Table36[Players]*LOOKUP(Table36[Level],'DMG Tables'!A:A,'DMG Tables'!C:C)/LOOKUP(A1268,'DMG Tables'!G:G,'DMG Tables'!H:H)</f>
        <v>112.5</v>
      </c>
      <c r="D1268" s="11">
        <f>Table36[Players]*LOOKUP(Table36[Level],'DMG Tables'!A:A,'DMG Tables'!D:D)/LOOKUP(A1268,'DMG Tables'!G:G,'DMG Tables'!H:H)</f>
        <v>168.75</v>
      </c>
      <c r="E1268" s="11">
        <f>Table36[Players]*LOOKUP(Table36[Level],'DMG Tables'!A:A,'DMG Tables'!E:E)/LOOKUP(A1268,'DMG Tables'!G:G,'DMG Tables'!H:H)</f>
        <v>300</v>
      </c>
    </row>
    <row r="1269" spans="1:5" x14ac:dyDescent="0.3">
      <c r="A1269" s="11">
        <v>1268</v>
      </c>
      <c r="B1269" s="11">
        <f>Table36[Players]*LOOKUP(Table36[Level],'DMG Tables'!A:A,'DMG Tables'!B:B)/LOOKUP(A1269,'DMG Tables'!G:G,'DMG Tables'!H:H)</f>
        <v>56.25</v>
      </c>
      <c r="C1269" s="11">
        <f>Table36[Players]*LOOKUP(Table36[Level],'DMG Tables'!A:A,'DMG Tables'!C:C)/LOOKUP(A1269,'DMG Tables'!G:G,'DMG Tables'!H:H)</f>
        <v>112.5</v>
      </c>
      <c r="D1269" s="11">
        <f>Table36[Players]*LOOKUP(Table36[Level],'DMG Tables'!A:A,'DMG Tables'!D:D)/LOOKUP(A1269,'DMG Tables'!G:G,'DMG Tables'!H:H)</f>
        <v>168.75</v>
      </c>
      <c r="E1269" s="11">
        <f>Table36[Players]*LOOKUP(Table36[Level],'DMG Tables'!A:A,'DMG Tables'!E:E)/LOOKUP(A1269,'DMG Tables'!G:G,'DMG Tables'!H:H)</f>
        <v>300</v>
      </c>
    </row>
    <row r="1270" spans="1:5" x14ac:dyDescent="0.3">
      <c r="A1270" s="11">
        <v>1269</v>
      </c>
      <c r="B1270" s="11">
        <f>Table36[Players]*LOOKUP(Table36[Level],'DMG Tables'!A:A,'DMG Tables'!B:B)/LOOKUP(A1270,'DMG Tables'!G:G,'DMG Tables'!H:H)</f>
        <v>56.25</v>
      </c>
      <c r="C1270" s="11">
        <f>Table36[Players]*LOOKUP(Table36[Level],'DMG Tables'!A:A,'DMG Tables'!C:C)/LOOKUP(A1270,'DMG Tables'!G:G,'DMG Tables'!H:H)</f>
        <v>112.5</v>
      </c>
      <c r="D1270" s="11">
        <f>Table36[Players]*LOOKUP(Table36[Level],'DMG Tables'!A:A,'DMG Tables'!D:D)/LOOKUP(A1270,'DMG Tables'!G:G,'DMG Tables'!H:H)</f>
        <v>168.75</v>
      </c>
      <c r="E1270" s="11">
        <f>Table36[Players]*LOOKUP(Table36[Level],'DMG Tables'!A:A,'DMG Tables'!E:E)/LOOKUP(A1270,'DMG Tables'!G:G,'DMG Tables'!H:H)</f>
        <v>300</v>
      </c>
    </row>
    <row r="1271" spans="1:5" x14ac:dyDescent="0.3">
      <c r="A1271" s="11">
        <v>1270</v>
      </c>
      <c r="B1271" s="11">
        <f>Table36[Players]*LOOKUP(Table36[Level],'DMG Tables'!A:A,'DMG Tables'!B:B)/LOOKUP(A1271,'DMG Tables'!G:G,'DMG Tables'!H:H)</f>
        <v>56.25</v>
      </c>
      <c r="C1271" s="11">
        <f>Table36[Players]*LOOKUP(Table36[Level],'DMG Tables'!A:A,'DMG Tables'!C:C)/LOOKUP(A1271,'DMG Tables'!G:G,'DMG Tables'!H:H)</f>
        <v>112.5</v>
      </c>
      <c r="D1271" s="11">
        <f>Table36[Players]*LOOKUP(Table36[Level],'DMG Tables'!A:A,'DMG Tables'!D:D)/LOOKUP(A1271,'DMG Tables'!G:G,'DMG Tables'!H:H)</f>
        <v>168.75</v>
      </c>
      <c r="E1271" s="11">
        <f>Table36[Players]*LOOKUP(Table36[Level],'DMG Tables'!A:A,'DMG Tables'!E:E)/LOOKUP(A1271,'DMG Tables'!G:G,'DMG Tables'!H:H)</f>
        <v>300</v>
      </c>
    </row>
    <row r="1272" spans="1:5" x14ac:dyDescent="0.3">
      <c r="A1272" s="11">
        <v>1271</v>
      </c>
      <c r="B1272" s="11">
        <f>Table36[Players]*LOOKUP(Table36[Level],'DMG Tables'!A:A,'DMG Tables'!B:B)/LOOKUP(A1272,'DMG Tables'!G:G,'DMG Tables'!H:H)</f>
        <v>56.25</v>
      </c>
      <c r="C1272" s="11">
        <f>Table36[Players]*LOOKUP(Table36[Level],'DMG Tables'!A:A,'DMG Tables'!C:C)/LOOKUP(A1272,'DMG Tables'!G:G,'DMG Tables'!H:H)</f>
        <v>112.5</v>
      </c>
      <c r="D1272" s="11">
        <f>Table36[Players]*LOOKUP(Table36[Level],'DMG Tables'!A:A,'DMG Tables'!D:D)/LOOKUP(A1272,'DMG Tables'!G:G,'DMG Tables'!H:H)</f>
        <v>168.75</v>
      </c>
      <c r="E1272" s="11">
        <f>Table36[Players]*LOOKUP(Table36[Level],'DMG Tables'!A:A,'DMG Tables'!E:E)/LOOKUP(A1272,'DMG Tables'!G:G,'DMG Tables'!H:H)</f>
        <v>300</v>
      </c>
    </row>
    <row r="1273" spans="1:5" x14ac:dyDescent="0.3">
      <c r="A1273" s="11">
        <v>1272</v>
      </c>
      <c r="B1273" s="11">
        <f>Table36[Players]*LOOKUP(Table36[Level],'DMG Tables'!A:A,'DMG Tables'!B:B)/LOOKUP(A1273,'DMG Tables'!G:G,'DMG Tables'!H:H)</f>
        <v>56.25</v>
      </c>
      <c r="C1273" s="11">
        <f>Table36[Players]*LOOKUP(Table36[Level],'DMG Tables'!A:A,'DMG Tables'!C:C)/LOOKUP(A1273,'DMG Tables'!G:G,'DMG Tables'!H:H)</f>
        <v>112.5</v>
      </c>
      <c r="D1273" s="11">
        <f>Table36[Players]*LOOKUP(Table36[Level],'DMG Tables'!A:A,'DMG Tables'!D:D)/LOOKUP(A1273,'DMG Tables'!G:G,'DMG Tables'!H:H)</f>
        <v>168.75</v>
      </c>
      <c r="E1273" s="11">
        <f>Table36[Players]*LOOKUP(Table36[Level],'DMG Tables'!A:A,'DMG Tables'!E:E)/LOOKUP(A1273,'DMG Tables'!G:G,'DMG Tables'!H:H)</f>
        <v>300</v>
      </c>
    </row>
    <row r="1274" spans="1:5" x14ac:dyDescent="0.3">
      <c r="A1274" s="11">
        <v>1273</v>
      </c>
      <c r="B1274" s="11">
        <f>Table36[Players]*LOOKUP(Table36[Level],'DMG Tables'!A:A,'DMG Tables'!B:B)/LOOKUP(A1274,'DMG Tables'!G:G,'DMG Tables'!H:H)</f>
        <v>56.25</v>
      </c>
      <c r="C1274" s="11">
        <f>Table36[Players]*LOOKUP(Table36[Level],'DMG Tables'!A:A,'DMG Tables'!C:C)/LOOKUP(A1274,'DMG Tables'!G:G,'DMG Tables'!H:H)</f>
        <v>112.5</v>
      </c>
      <c r="D1274" s="11">
        <f>Table36[Players]*LOOKUP(Table36[Level],'DMG Tables'!A:A,'DMG Tables'!D:D)/LOOKUP(A1274,'DMG Tables'!G:G,'DMG Tables'!H:H)</f>
        <v>168.75</v>
      </c>
      <c r="E1274" s="11">
        <f>Table36[Players]*LOOKUP(Table36[Level],'DMG Tables'!A:A,'DMG Tables'!E:E)/LOOKUP(A1274,'DMG Tables'!G:G,'DMG Tables'!H:H)</f>
        <v>300</v>
      </c>
    </row>
    <row r="1275" spans="1:5" x14ac:dyDescent="0.3">
      <c r="A1275" s="11">
        <v>1274</v>
      </c>
      <c r="B1275" s="11">
        <f>Table36[Players]*LOOKUP(Table36[Level],'DMG Tables'!A:A,'DMG Tables'!B:B)/LOOKUP(A1275,'DMG Tables'!G:G,'DMG Tables'!H:H)</f>
        <v>56.25</v>
      </c>
      <c r="C1275" s="11">
        <f>Table36[Players]*LOOKUP(Table36[Level],'DMG Tables'!A:A,'DMG Tables'!C:C)/LOOKUP(A1275,'DMG Tables'!G:G,'DMG Tables'!H:H)</f>
        <v>112.5</v>
      </c>
      <c r="D1275" s="11">
        <f>Table36[Players]*LOOKUP(Table36[Level],'DMG Tables'!A:A,'DMG Tables'!D:D)/LOOKUP(A1275,'DMG Tables'!G:G,'DMG Tables'!H:H)</f>
        <v>168.75</v>
      </c>
      <c r="E1275" s="11">
        <f>Table36[Players]*LOOKUP(Table36[Level],'DMG Tables'!A:A,'DMG Tables'!E:E)/LOOKUP(A1275,'DMG Tables'!G:G,'DMG Tables'!H:H)</f>
        <v>300</v>
      </c>
    </row>
    <row r="1276" spans="1:5" x14ac:dyDescent="0.3">
      <c r="A1276" s="11">
        <v>1275</v>
      </c>
      <c r="B1276" s="11">
        <f>Table36[Players]*LOOKUP(Table36[Level],'DMG Tables'!A:A,'DMG Tables'!B:B)/LOOKUP(A1276,'DMG Tables'!G:G,'DMG Tables'!H:H)</f>
        <v>56.25</v>
      </c>
      <c r="C1276" s="11">
        <f>Table36[Players]*LOOKUP(Table36[Level],'DMG Tables'!A:A,'DMG Tables'!C:C)/LOOKUP(A1276,'DMG Tables'!G:G,'DMG Tables'!H:H)</f>
        <v>112.5</v>
      </c>
      <c r="D1276" s="11">
        <f>Table36[Players]*LOOKUP(Table36[Level],'DMG Tables'!A:A,'DMG Tables'!D:D)/LOOKUP(A1276,'DMG Tables'!G:G,'DMG Tables'!H:H)</f>
        <v>168.75</v>
      </c>
      <c r="E1276" s="11">
        <f>Table36[Players]*LOOKUP(Table36[Level],'DMG Tables'!A:A,'DMG Tables'!E:E)/LOOKUP(A1276,'DMG Tables'!G:G,'DMG Tables'!H:H)</f>
        <v>300</v>
      </c>
    </row>
    <row r="1277" spans="1:5" x14ac:dyDescent="0.3">
      <c r="A1277" s="11">
        <v>1276</v>
      </c>
      <c r="B1277" s="11">
        <f>Table36[Players]*LOOKUP(Table36[Level],'DMG Tables'!A:A,'DMG Tables'!B:B)/LOOKUP(A1277,'DMG Tables'!G:G,'DMG Tables'!H:H)</f>
        <v>56.25</v>
      </c>
      <c r="C1277" s="11">
        <f>Table36[Players]*LOOKUP(Table36[Level],'DMG Tables'!A:A,'DMG Tables'!C:C)/LOOKUP(A1277,'DMG Tables'!G:G,'DMG Tables'!H:H)</f>
        <v>112.5</v>
      </c>
      <c r="D1277" s="11">
        <f>Table36[Players]*LOOKUP(Table36[Level],'DMG Tables'!A:A,'DMG Tables'!D:D)/LOOKUP(A1277,'DMG Tables'!G:G,'DMG Tables'!H:H)</f>
        <v>168.75</v>
      </c>
      <c r="E1277" s="11">
        <f>Table36[Players]*LOOKUP(Table36[Level],'DMG Tables'!A:A,'DMG Tables'!E:E)/LOOKUP(A1277,'DMG Tables'!G:G,'DMG Tables'!H:H)</f>
        <v>300</v>
      </c>
    </row>
    <row r="1278" spans="1:5" x14ac:dyDescent="0.3">
      <c r="A1278" s="11">
        <v>1277</v>
      </c>
      <c r="B1278" s="11">
        <f>Table36[Players]*LOOKUP(Table36[Level],'DMG Tables'!A:A,'DMG Tables'!B:B)/LOOKUP(A1278,'DMG Tables'!G:G,'DMG Tables'!H:H)</f>
        <v>56.25</v>
      </c>
      <c r="C1278" s="11">
        <f>Table36[Players]*LOOKUP(Table36[Level],'DMG Tables'!A:A,'DMG Tables'!C:C)/LOOKUP(A1278,'DMG Tables'!G:G,'DMG Tables'!H:H)</f>
        <v>112.5</v>
      </c>
      <c r="D1278" s="11">
        <f>Table36[Players]*LOOKUP(Table36[Level],'DMG Tables'!A:A,'DMG Tables'!D:D)/LOOKUP(A1278,'DMG Tables'!G:G,'DMG Tables'!H:H)</f>
        <v>168.75</v>
      </c>
      <c r="E1278" s="11">
        <f>Table36[Players]*LOOKUP(Table36[Level],'DMG Tables'!A:A,'DMG Tables'!E:E)/LOOKUP(A1278,'DMG Tables'!G:G,'DMG Tables'!H:H)</f>
        <v>300</v>
      </c>
    </row>
    <row r="1279" spans="1:5" x14ac:dyDescent="0.3">
      <c r="A1279" s="11">
        <v>1278</v>
      </c>
      <c r="B1279" s="11">
        <f>Table36[Players]*LOOKUP(Table36[Level],'DMG Tables'!A:A,'DMG Tables'!B:B)/LOOKUP(A1279,'DMG Tables'!G:G,'DMG Tables'!H:H)</f>
        <v>56.25</v>
      </c>
      <c r="C1279" s="11">
        <f>Table36[Players]*LOOKUP(Table36[Level],'DMG Tables'!A:A,'DMG Tables'!C:C)/LOOKUP(A1279,'DMG Tables'!G:G,'DMG Tables'!H:H)</f>
        <v>112.5</v>
      </c>
      <c r="D1279" s="11">
        <f>Table36[Players]*LOOKUP(Table36[Level],'DMG Tables'!A:A,'DMG Tables'!D:D)/LOOKUP(A1279,'DMG Tables'!G:G,'DMG Tables'!H:H)</f>
        <v>168.75</v>
      </c>
      <c r="E1279" s="11">
        <f>Table36[Players]*LOOKUP(Table36[Level],'DMG Tables'!A:A,'DMG Tables'!E:E)/LOOKUP(A1279,'DMG Tables'!G:G,'DMG Tables'!H:H)</f>
        <v>300</v>
      </c>
    </row>
    <row r="1280" spans="1:5" x14ac:dyDescent="0.3">
      <c r="A1280" s="11">
        <v>1279</v>
      </c>
      <c r="B1280" s="11">
        <f>Table36[Players]*LOOKUP(Table36[Level],'DMG Tables'!A:A,'DMG Tables'!B:B)/LOOKUP(A1280,'DMG Tables'!G:G,'DMG Tables'!H:H)</f>
        <v>56.25</v>
      </c>
      <c r="C1280" s="11">
        <f>Table36[Players]*LOOKUP(Table36[Level],'DMG Tables'!A:A,'DMG Tables'!C:C)/LOOKUP(A1280,'DMG Tables'!G:G,'DMG Tables'!H:H)</f>
        <v>112.5</v>
      </c>
      <c r="D1280" s="11">
        <f>Table36[Players]*LOOKUP(Table36[Level],'DMG Tables'!A:A,'DMG Tables'!D:D)/LOOKUP(A1280,'DMG Tables'!G:G,'DMG Tables'!H:H)</f>
        <v>168.75</v>
      </c>
      <c r="E1280" s="11">
        <f>Table36[Players]*LOOKUP(Table36[Level],'DMG Tables'!A:A,'DMG Tables'!E:E)/LOOKUP(A1280,'DMG Tables'!G:G,'DMG Tables'!H:H)</f>
        <v>300</v>
      </c>
    </row>
    <row r="1281" spans="1:5" x14ac:dyDescent="0.3">
      <c r="A1281" s="11">
        <v>1280</v>
      </c>
      <c r="B1281" s="11">
        <f>Table36[Players]*LOOKUP(Table36[Level],'DMG Tables'!A:A,'DMG Tables'!B:B)/LOOKUP(A1281,'DMG Tables'!G:G,'DMG Tables'!H:H)</f>
        <v>56.25</v>
      </c>
      <c r="C1281" s="11">
        <f>Table36[Players]*LOOKUP(Table36[Level],'DMG Tables'!A:A,'DMG Tables'!C:C)/LOOKUP(A1281,'DMG Tables'!G:G,'DMG Tables'!H:H)</f>
        <v>112.5</v>
      </c>
      <c r="D1281" s="11">
        <f>Table36[Players]*LOOKUP(Table36[Level],'DMG Tables'!A:A,'DMG Tables'!D:D)/LOOKUP(A1281,'DMG Tables'!G:G,'DMG Tables'!H:H)</f>
        <v>168.75</v>
      </c>
      <c r="E1281" s="11">
        <f>Table36[Players]*LOOKUP(Table36[Level],'DMG Tables'!A:A,'DMG Tables'!E:E)/LOOKUP(A1281,'DMG Tables'!G:G,'DMG Tables'!H:H)</f>
        <v>300</v>
      </c>
    </row>
    <row r="1282" spans="1:5" x14ac:dyDescent="0.3">
      <c r="A1282" s="11">
        <v>1281</v>
      </c>
      <c r="B1282" s="11">
        <f>Table36[Players]*LOOKUP(Table36[Level],'DMG Tables'!A:A,'DMG Tables'!B:B)/LOOKUP(A1282,'DMG Tables'!G:G,'DMG Tables'!H:H)</f>
        <v>56.25</v>
      </c>
      <c r="C1282" s="11">
        <f>Table36[Players]*LOOKUP(Table36[Level],'DMG Tables'!A:A,'DMG Tables'!C:C)/LOOKUP(A1282,'DMG Tables'!G:G,'DMG Tables'!H:H)</f>
        <v>112.5</v>
      </c>
      <c r="D1282" s="11">
        <f>Table36[Players]*LOOKUP(Table36[Level],'DMG Tables'!A:A,'DMG Tables'!D:D)/LOOKUP(A1282,'DMG Tables'!G:G,'DMG Tables'!H:H)</f>
        <v>168.75</v>
      </c>
      <c r="E1282" s="11">
        <f>Table36[Players]*LOOKUP(Table36[Level],'DMG Tables'!A:A,'DMG Tables'!E:E)/LOOKUP(A1282,'DMG Tables'!G:G,'DMG Tables'!H:H)</f>
        <v>300</v>
      </c>
    </row>
    <row r="1283" spans="1:5" x14ac:dyDescent="0.3">
      <c r="A1283" s="11">
        <v>1282</v>
      </c>
      <c r="B1283" s="11">
        <f>Table36[Players]*LOOKUP(Table36[Level],'DMG Tables'!A:A,'DMG Tables'!B:B)/LOOKUP(A1283,'DMG Tables'!G:G,'DMG Tables'!H:H)</f>
        <v>56.25</v>
      </c>
      <c r="C1283" s="11">
        <f>Table36[Players]*LOOKUP(Table36[Level],'DMG Tables'!A:A,'DMG Tables'!C:C)/LOOKUP(A1283,'DMG Tables'!G:G,'DMG Tables'!H:H)</f>
        <v>112.5</v>
      </c>
      <c r="D1283" s="11">
        <f>Table36[Players]*LOOKUP(Table36[Level],'DMG Tables'!A:A,'DMG Tables'!D:D)/LOOKUP(A1283,'DMG Tables'!G:G,'DMG Tables'!H:H)</f>
        <v>168.75</v>
      </c>
      <c r="E1283" s="11">
        <f>Table36[Players]*LOOKUP(Table36[Level],'DMG Tables'!A:A,'DMG Tables'!E:E)/LOOKUP(A1283,'DMG Tables'!G:G,'DMG Tables'!H:H)</f>
        <v>300</v>
      </c>
    </row>
    <row r="1284" spans="1:5" x14ac:dyDescent="0.3">
      <c r="A1284" s="11">
        <v>1283</v>
      </c>
      <c r="B1284" s="11">
        <f>Table36[Players]*LOOKUP(Table36[Level],'DMG Tables'!A:A,'DMG Tables'!B:B)/LOOKUP(A1284,'DMG Tables'!G:G,'DMG Tables'!H:H)</f>
        <v>56.25</v>
      </c>
      <c r="C1284" s="11">
        <f>Table36[Players]*LOOKUP(Table36[Level],'DMG Tables'!A:A,'DMG Tables'!C:C)/LOOKUP(A1284,'DMG Tables'!G:G,'DMG Tables'!H:H)</f>
        <v>112.5</v>
      </c>
      <c r="D1284" s="11">
        <f>Table36[Players]*LOOKUP(Table36[Level],'DMG Tables'!A:A,'DMG Tables'!D:D)/LOOKUP(A1284,'DMG Tables'!G:G,'DMG Tables'!H:H)</f>
        <v>168.75</v>
      </c>
      <c r="E1284" s="11">
        <f>Table36[Players]*LOOKUP(Table36[Level],'DMG Tables'!A:A,'DMG Tables'!E:E)/LOOKUP(A1284,'DMG Tables'!G:G,'DMG Tables'!H:H)</f>
        <v>300</v>
      </c>
    </row>
    <row r="1285" spans="1:5" x14ac:dyDescent="0.3">
      <c r="A1285" s="11">
        <v>1284</v>
      </c>
      <c r="B1285" s="11">
        <f>Table36[Players]*LOOKUP(Table36[Level],'DMG Tables'!A:A,'DMG Tables'!B:B)/LOOKUP(A1285,'DMG Tables'!G:G,'DMG Tables'!H:H)</f>
        <v>56.25</v>
      </c>
      <c r="C1285" s="11">
        <f>Table36[Players]*LOOKUP(Table36[Level],'DMG Tables'!A:A,'DMG Tables'!C:C)/LOOKUP(A1285,'DMG Tables'!G:G,'DMG Tables'!H:H)</f>
        <v>112.5</v>
      </c>
      <c r="D1285" s="11">
        <f>Table36[Players]*LOOKUP(Table36[Level],'DMG Tables'!A:A,'DMG Tables'!D:D)/LOOKUP(A1285,'DMG Tables'!G:G,'DMG Tables'!H:H)</f>
        <v>168.75</v>
      </c>
      <c r="E1285" s="11">
        <f>Table36[Players]*LOOKUP(Table36[Level],'DMG Tables'!A:A,'DMG Tables'!E:E)/LOOKUP(A1285,'DMG Tables'!G:G,'DMG Tables'!H:H)</f>
        <v>300</v>
      </c>
    </row>
    <row r="1286" spans="1:5" x14ac:dyDescent="0.3">
      <c r="A1286" s="11">
        <v>1285</v>
      </c>
      <c r="B1286" s="11">
        <f>Table36[Players]*LOOKUP(Table36[Level],'DMG Tables'!A:A,'DMG Tables'!B:B)/LOOKUP(A1286,'DMG Tables'!G:G,'DMG Tables'!H:H)</f>
        <v>56.25</v>
      </c>
      <c r="C1286" s="11">
        <f>Table36[Players]*LOOKUP(Table36[Level],'DMG Tables'!A:A,'DMG Tables'!C:C)/LOOKUP(A1286,'DMG Tables'!G:G,'DMG Tables'!H:H)</f>
        <v>112.5</v>
      </c>
      <c r="D1286" s="11">
        <f>Table36[Players]*LOOKUP(Table36[Level],'DMG Tables'!A:A,'DMG Tables'!D:D)/LOOKUP(A1286,'DMG Tables'!G:G,'DMG Tables'!H:H)</f>
        <v>168.75</v>
      </c>
      <c r="E1286" s="11">
        <f>Table36[Players]*LOOKUP(Table36[Level],'DMG Tables'!A:A,'DMG Tables'!E:E)/LOOKUP(A1286,'DMG Tables'!G:G,'DMG Tables'!H:H)</f>
        <v>300</v>
      </c>
    </row>
    <row r="1287" spans="1:5" x14ac:dyDescent="0.3">
      <c r="A1287" s="11">
        <v>1286</v>
      </c>
      <c r="B1287" s="11">
        <f>Table36[Players]*LOOKUP(Table36[Level],'DMG Tables'!A:A,'DMG Tables'!B:B)/LOOKUP(A1287,'DMG Tables'!G:G,'DMG Tables'!H:H)</f>
        <v>56.25</v>
      </c>
      <c r="C1287" s="11">
        <f>Table36[Players]*LOOKUP(Table36[Level],'DMG Tables'!A:A,'DMG Tables'!C:C)/LOOKUP(A1287,'DMG Tables'!G:G,'DMG Tables'!H:H)</f>
        <v>112.5</v>
      </c>
      <c r="D1287" s="11">
        <f>Table36[Players]*LOOKUP(Table36[Level],'DMG Tables'!A:A,'DMG Tables'!D:D)/LOOKUP(A1287,'DMG Tables'!G:G,'DMG Tables'!H:H)</f>
        <v>168.75</v>
      </c>
      <c r="E1287" s="11">
        <f>Table36[Players]*LOOKUP(Table36[Level],'DMG Tables'!A:A,'DMG Tables'!E:E)/LOOKUP(A1287,'DMG Tables'!G:G,'DMG Tables'!H:H)</f>
        <v>300</v>
      </c>
    </row>
    <row r="1288" spans="1:5" x14ac:dyDescent="0.3">
      <c r="A1288" s="11">
        <v>1287</v>
      </c>
      <c r="B1288" s="11">
        <f>Table36[Players]*LOOKUP(Table36[Level],'DMG Tables'!A:A,'DMG Tables'!B:B)/LOOKUP(A1288,'DMG Tables'!G:G,'DMG Tables'!H:H)</f>
        <v>56.25</v>
      </c>
      <c r="C1288" s="11">
        <f>Table36[Players]*LOOKUP(Table36[Level],'DMG Tables'!A:A,'DMG Tables'!C:C)/LOOKUP(A1288,'DMG Tables'!G:G,'DMG Tables'!H:H)</f>
        <v>112.5</v>
      </c>
      <c r="D1288" s="11">
        <f>Table36[Players]*LOOKUP(Table36[Level],'DMG Tables'!A:A,'DMG Tables'!D:D)/LOOKUP(A1288,'DMG Tables'!G:G,'DMG Tables'!H:H)</f>
        <v>168.75</v>
      </c>
      <c r="E1288" s="11">
        <f>Table36[Players]*LOOKUP(Table36[Level],'DMG Tables'!A:A,'DMG Tables'!E:E)/LOOKUP(A1288,'DMG Tables'!G:G,'DMG Tables'!H:H)</f>
        <v>300</v>
      </c>
    </row>
    <row r="1289" spans="1:5" x14ac:dyDescent="0.3">
      <c r="A1289" s="11">
        <v>1288</v>
      </c>
      <c r="B1289" s="11">
        <f>Table36[Players]*LOOKUP(Table36[Level],'DMG Tables'!A:A,'DMG Tables'!B:B)/LOOKUP(A1289,'DMG Tables'!G:G,'DMG Tables'!H:H)</f>
        <v>56.25</v>
      </c>
      <c r="C1289" s="11">
        <f>Table36[Players]*LOOKUP(Table36[Level],'DMG Tables'!A:A,'DMG Tables'!C:C)/LOOKUP(A1289,'DMG Tables'!G:G,'DMG Tables'!H:H)</f>
        <v>112.5</v>
      </c>
      <c r="D1289" s="11">
        <f>Table36[Players]*LOOKUP(Table36[Level],'DMG Tables'!A:A,'DMG Tables'!D:D)/LOOKUP(A1289,'DMG Tables'!G:G,'DMG Tables'!H:H)</f>
        <v>168.75</v>
      </c>
      <c r="E1289" s="11">
        <f>Table36[Players]*LOOKUP(Table36[Level],'DMG Tables'!A:A,'DMG Tables'!E:E)/LOOKUP(A1289,'DMG Tables'!G:G,'DMG Tables'!H:H)</f>
        <v>300</v>
      </c>
    </row>
    <row r="1290" spans="1:5" x14ac:dyDescent="0.3">
      <c r="A1290" s="11">
        <v>1289</v>
      </c>
      <c r="B1290" s="11">
        <f>Table36[Players]*LOOKUP(Table36[Level],'DMG Tables'!A:A,'DMG Tables'!B:B)/LOOKUP(A1290,'DMG Tables'!G:G,'DMG Tables'!H:H)</f>
        <v>56.25</v>
      </c>
      <c r="C1290" s="11">
        <f>Table36[Players]*LOOKUP(Table36[Level],'DMG Tables'!A:A,'DMG Tables'!C:C)/LOOKUP(A1290,'DMG Tables'!G:G,'DMG Tables'!H:H)</f>
        <v>112.5</v>
      </c>
      <c r="D1290" s="11">
        <f>Table36[Players]*LOOKUP(Table36[Level],'DMG Tables'!A:A,'DMG Tables'!D:D)/LOOKUP(A1290,'DMG Tables'!G:G,'DMG Tables'!H:H)</f>
        <v>168.75</v>
      </c>
      <c r="E1290" s="11">
        <f>Table36[Players]*LOOKUP(Table36[Level],'DMG Tables'!A:A,'DMG Tables'!E:E)/LOOKUP(A1290,'DMG Tables'!G:G,'DMG Tables'!H:H)</f>
        <v>300</v>
      </c>
    </row>
    <row r="1291" spans="1:5" x14ac:dyDescent="0.3">
      <c r="A1291" s="11">
        <v>1290</v>
      </c>
      <c r="B1291" s="11">
        <f>Table36[Players]*LOOKUP(Table36[Level],'DMG Tables'!A:A,'DMG Tables'!B:B)/LOOKUP(A1291,'DMG Tables'!G:G,'DMG Tables'!H:H)</f>
        <v>56.25</v>
      </c>
      <c r="C1291" s="11">
        <f>Table36[Players]*LOOKUP(Table36[Level],'DMG Tables'!A:A,'DMG Tables'!C:C)/LOOKUP(A1291,'DMG Tables'!G:G,'DMG Tables'!H:H)</f>
        <v>112.5</v>
      </c>
      <c r="D1291" s="11">
        <f>Table36[Players]*LOOKUP(Table36[Level],'DMG Tables'!A:A,'DMG Tables'!D:D)/LOOKUP(A1291,'DMG Tables'!G:G,'DMG Tables'!H:H)</f>
        <v>168.75</v>
      </c>
      <c r="E1291" s="11">
        <f>Table36[Players]*LOOKUP(Table36[Level],'DMG Tables'!A:A,'DMG Tables'!E:E)/LOOKUP(A1291,'DMG Tables'!G:G,'DMG Tables'!H:H)</f>
        <v>300</v>
      </c>
    </row>
    <row r="1292" spans="1:5" x14ac:dyDescent="0.3">
      <c r="A1292" s="11">
        <v>1291</v>
      </c>
      <c r="B1292" s="11">
        <f>Table36[Players]*LOOKUP(Table36[Level],'DMG Tables'!A:A,'DMG Tables'!B:B)/LOOKUP(A1292,'DMG Tables'!G:G,'DMG Tables'!H:H)</f>
        <v>56.25</v>
      </c>
      <c r="C1292" s="11">
        <f>Table36[Players]*LOOKUP(Table36[Level],'DMG Tables'!A:A,'DMG Tables'!C:C)/LOOKUP(A1292,'DMG Tables'!G:G,'DMG Tables'!H:H)</f>
        <v>112.5</v>
      </c>
      <c r="D1292" s="11">
        <f>Table36[Players]*LOOKUP(Table36[Level],'DMG Tables'!A:A,'DMG Tables'!D:D)/LOOKUP(A1292,'DMG Tables'!G:G,'DMG Tables'!H:H)</f>
        <v>168.75</v>
      </c>
      <c r="E1292" s="11">
        <f>Table36[Players]*LOOKUP(Table36[Level],'DMG Tables'!A:A,'DMG Tables'!E:E)/LOOKUP(A1292,'DMG Tables'!G:G,'DMG Tables'!H:H)</f>
        <v>300</v>
      </c>
    </row>
    <row r="1293" spans="1:5" x14ac:dyDescent="0.3">
      <c r="A1293" s="11">
        <v>1292</v>
      </c>
      <c r="B1293" s="11">
        <f>Table36[Players]*LOOKUP(Table36[Level],'DMG Tables'!A:A,'DMG Tables'!B:B)/LOOKUP(A1293,'DMG Tables'!G:G,'DMG Tables'!H:H)</f>
        <v>56.25</v>
      </c>
      <c r="C1293" s="11">
        <f>Table36[Players]*LOOKUP(Table36[Level],'DMG Tables'!A:A,'DMG Tables'!C:C)/LOOKUP(A1293,'DMG Tables'!G:G,'DMG Tables'!H:H)</f>
        <v>112.5</v>
      </c>
      <c r="D1293" s="11">
        <f>Table36[Players]*LOOKUP(Table36[Level],'DMG Tables'!A:A,'DMG Tables'!D:D)/LOOKUP(A1293,'DMG Tables'!G:G,'DMG Tables'!H:H)</f>
        <v>168.75</v>
      </c>
      <c r="E1293" s="11">
        <f>Table36[Players]*LOOKUP(Table36[Level],'DMG Tables'!A:A,'DMG Tables'!E:E)/LOOKUP(A1293,'DMG Tables'!G:G,'DMG Tables'!H:H)</f>
        <v>300</v>
      </c>
    </row>
    <row r="1294" spans="1:5" x14ac:dyDescent="0.3">
      <c r="A1294" s="11">
        <v>1293</v>
      </c>
      <c r="B1294" s="11">
        <f>Table36[Players]*LOOKUP(Table36[Level],'DMG Tables'!A:A,'DMG Tables'!B:B)/LOOKUP(A1294,'DMG Tables'!G:G,'DMG Tables'!H:H)</f>
        <v>56.25</v>
      </c>
      <c r="C1294" s="11">
        <f>Table36[Players]*LOOKUP(Table36[Level],'DMG Tables'!A:A,'DMG Tables'!C:C)/LOOKUP(A1294,'DMG Tables'!G:G,'DMG Tables'!H:H)</f>
        <v>112.5</v>
      </c>
      <c r="D1294" s="11">
        <f>Table36[Players]*LOOKUP(Table36[Level],'DMG Tables'!A:A,'DMG Tables'!D:D)/LOOKUP(A1294,'DMG Tables'!G:G,'DMG Tables'!H:H)</f>
        <v>168.75</v>
      </c>
      <c r="E1294" s="11">
        <f>Table36[Players]*LOOKUP(Table36[Level],'DMG Tables'!A:A,'DMG Tables'!E:E)/LOOKUP(A1294,'DMG Tables'!G:G,'DMG Tables'!H:H)</f>
        <v>300</v>
      </c>
    </row>
    <row r="1295" spans="1:5" x14ac:dyDescent="0.3">
      <c r="A1295" s="11">
        <v>1294</v>
      </c>
      <c r="B1295" s="11">
        <f>Table36[Players]*LOOKUP(Table36[Level],'DMG Tables'!A:A,'DMG Tables'!B:B)/LOOKUP(A1295,'DMG Tables'!G:G,'DMG Tables'!H:H)</f>
        <v>56.25</v>
      </c>
      <c r="C1295" s="11">
        <f>Table36[Players]*LOOKUP(Table36[Level],'DMG Tables'!A:A,'DMG Tables'!C:C)/LOOKUP(A1295,'DMG Tables'!G:G,'DMG Tables'!H:H)</f>
        <v>112.5</v>
      </c>
      <c r="D1295" s="11">
        <f>Table36[Players]*LOOKUP(Table36[Level],'DMG Tables'!A:A,'DMG Tables'!D:D)/LOOKUP(A1295,'DMG Tables'!G:G,'DMG Tables'!H:H)</f>
        <v>168.75</v>
      </c>
      <c r="E1295" s="11">
        <f>Table36[Players]*LOOKUP(Table36[Level],'DMG Tables'!A:A,'DMG Tables'!E:E)/LOOKUP(A1295,'DMG Tables'!G:G,'DMG Tables'!H:H)</f>
        <v>300</v>
      </c>
    </row>
    <row r="1296" spans="1:5" x14ac:dyDescent="0.3">
      <c r="A1296" s="11">
        <v>1295</v>
      </c>
      <c r="B1296" s="11">
        <f>Table36[Players]*LOOKUP(Table36[Level],'DMG Tables'!A:A,'DMG Tables'!B:B)/LOOKUP(A1296,'DMG Tables'!G:G,'DMG Tables'!H:H)</f>
        <v>56.25</v>
      </c>
      <c r="C1296" s="11">
        <f>Table36[Players]*LOOKUP(Table36[Level],'DMG Tables'!A:A,'DMG Tables'!C:C)/LOOKUP(A1296,'DMG Tables'!G:G,'DMG Tables'!H:H)</f>
        <v>112.5</v>
      </c>
      <c r="D1296" s="11">
        <f>Table36[Players]*LOOKUP(Table36[Level],'DMG Tables'!A:A,'DMG Tables'!D:D)/LOOKUP(A1296,'DMG Tables'!G:G,'DMG Tables'!H:H)</f>
        <v>168.75</v>
      </c>
      <c r="E1296" s="11">
        <f>Table36[Players]*LOOKUP(Table36[Level],'DMG Tables'!A:A,'DMG Tables'!E:E)/LOOKUP(A1296,'DMG Tables'!G:G,'DMG Tables'!H:H)</f>
        <v>300</v>
      </c>
    </row>
    <row r="1297" spans="1:5" x14ac:dyDescent="0.3">
      <c r="A1297" s="11">
        <v>1296</v>
      </c>
      <c r="B1297" s="11">
        <f>Table36[Players]*LOOKUP(Table36[Level],'DMG Tables'!A:A,'DMG Tables'!B:B)/LOOKUP(A1297,'DMG Tables'!G:G,'DMG Tables'!H:H)</f>
        <v>56.25</v>
      </c>
      <c r="C1297" s="11">
        <f>Table36[Players]*LOOKUP(Table36[Level],'DMG Tables'!A:A,'DMG Tables'!C:C)/LOOKUP(A1297,'DMG Tables'!G:G,'DMG Tables'!H:H)</f>
        <v>112.5</v>
      </c>
      <c r="D1297" s="11">
        <f>Table36[Players]*LOOKUP(Table36[Level],'DMG Tables'!A:A,'DMG Tables'!D:D)/LOOKUP(A1297,'DMG Tables'!G:G,'DMG Tables'!H:H)</f>
        <v>168.75</v>
      </c>
      <c r="E1297" s="11">
        <f>Table36[Players]*LOOKUP(Table36[Level],'DMG Tables'!A:A,'DMG Tables'!E:E)/LOOKUP(A1297,'DMG Tables'!G:G,'DMG Tables'!H:H)</f>
        <v>300</v>
      </c>
    </row>
    <row r="1298" spans="1:5" x14ac:dyDescent="0.3">
      <c r="A1298" s="11">
        <v>1297</v>
      </c>
      <c r="B1298" s="11">
        <f>Table36[Players]*LOOKUP(Table36[Level],'DMG Tables'!A:A,'DMG Tables'!B:B)/LOOKUP(A1298,'DMG Tables'!G:G,'DMG Tables'!H:H)</f>
        <v>56.25</v>
      </c>
      <c r="C1298" s="11">
        <f>Table36[Players]*LOOKUP(Table36[Level],'DMG Tables'!A:A,'DMG Tables'!C:C)/LOOKUP(A1298,'DMG Tables'!G:G,'DMG Tables'!H:H)</f>
        <v>112.5</v>
      </c>
      <c r="D1298" s="11">
        <f>Table36[Players]*LOOKUP(Table36[Level],'DMG Tables'!A:A,'DMG Tables'!D:D)/LOOKUP(A1298,'DMG Tables'!G:G,'DMG Tables'!H:H)</f>
        <v>168.75</v>
      </c>
      <c r="E1298" s="11">
        <f>Table36[Players]*LOOKUP(Table36[Level],'DMG Tables'!A:A,'DMG Tables'!E:E)/LOOKUP(A1298,'DMG Tables'!G:G,'DMG Tables'!H:H)</f>
        <v>300</v>
      </c>
    </row>
    <row r="1299" spans="1:5" x14ac:dyDescent="0.3">
      <c r="A1299" s="11">
        <v>1298</v>
      </c>
      <c r="B1299" s="11">
        <f>Table36[Players]*LOOKUP(Table36[Level],'DMG Tables'!A:A,'DMG Tables'!B:B)/LOOKUP(A1299,'DMG Tables'!G:G,'DMG Tables'!H:H)</f>
        <v>56.25</v>
      </c>
      <c r="C1299" s="11">
        <f>Table36[Players]*LOOKUP(Table36[Level],'DMG Tables'!A:A,'DMG Tables'!C:C)/LOOKUP(A1299,'DMG Tables'!G:G,'DMG Tables'!H:H)</f>
        <v>112.5</v>
      </c>
      <c r="D1299" s="11">
        <f>Table36[Players]*LOOKUP(Table36[Level],'DMG Tables'!A:A,'DMG Tables'!D:D)/LOOKUP(A1299,'DMG Tables'!G:G,'DMG Tables'!H:H)</f>
        <v>168.75</v>
      </c>
      <c r="E1299" s="11">
        <f>Table36[Players]*LOOKUP(Table36[Level],'DMG Tables'!A:A,'DMG Tables'!E:E)/LOOKUP(A1299,'DMG Tables'!G:G,'DMG Tables'!H:H)</f>
        <v>300</v>
      </c>
    </row>
    <row r="1300" spans="1:5" x14ac:dyDescent="0.3">
      <c r="A1300" s="11">
        <v>1299</v>
      </c>
      <c r="B1300" s="11">
        <f>Table36[Players]*LOOKUP(Table36[Level],'DMG Tables'!A:A,'DMG Tables'!B:B)/LOOKUP(A1300,'DMG Tables'!G:G,'DMG Tables'!H:H)</f>
        <v>56.25</v>
      </c>
      <c r="C1300" s="11">
        <f>Table36[Players]*LOOKUP(Table36[Level],'DMG Tables'!A:A,'DMG Tables'!C:C)/LOOKUP(A1300,'DMG Tables'!G:G,'DMG Tables'!H:H)</f>
        <v>112.5</v>
      </c>
      <c r="D1300" s="11">
        <f>Table36[Players]*LOOKUP(Table36[Level],'DMG Tables'!A:A,'DMG Tables'!D:D)/LOOKUP(A1300,'DMG Tables'!G:G,'DMG Tables'!H:H)</f>
        <v>168.75</v>
      </c>
      <c r="E1300" s="11">
        <f>Table36[Players]*LOOKUP(Table36[Level],'DMG Tables'!A:A,'DMG Tables'!E:E)/LOOKUP(A1300,'DMG Tables'!G:G,'DMG Tables'!H:H)</f>
        <v>300</v>
      </c>
    </row>
    <row r="1301" spans="1:5" x14ac:dyDescent="0.3">
      <c r="A1301" s="11">
        <v>1300</v>
      </c>
      <c r="B1301" s="11">
        <f>Table36[Players]*LOOKUP(Table36[Level],'DMG Tables'!A:A,'DMG Tables'!B:B)/LOOKUP(A1301,'DMG Tables'!G:G,'DMG Tables'!H:H)</f>
        <v>56.25</v>
      </c>
      <c r="C1301" s="11">
        <f>Table36[Players]*LOOKUP(Table36[Level],'DMG Tables'!A:A,'DMG Tables'!C:C)/LOOKUP(A1301,'DMG Tables'!G:G,'DMG Tables'!H:H)</f>
        <v>112.5</v>
      </c>
      <c r="D1301" s="11">
        <f>Table36[Players]*LOOKUP(Table36[Level],'DMG Tables'!A:A,'DMG Tables'!D:D)/LOOKUP(A1301,'DMG Tables'!G:G,'DMG Tables'!H:H)</f>
        <v>168.75</v>
      </c>
      <c r="E1301" s="11">
        <f>Table36[Players]*LOOKUP(Table36[Level],'DMG Tables'!A:A,'DMG Tables'!E:E)/LOOKUP(A1301,'DMG Tables'!G:G,'DMG Tables'!H:H)</f>
        <v>300</v>
      </c>
    </row>
    <row r="1302" spans="1:5" x14ac:dyDescent="0.3">
      <c r="A1302" s="11">
        <v>1301</v>
      </c>
      <c r="B1302" s="11">
        <f>Table36[Players]*LOOKUP(Table36[Level],'DMG Tables'!A:A,'DMG Tables'!B:B)/LOOKUP(A1302,'DMG Tables'!G:G,'DMG Tables'!H:H)</f>
        <v>56.25</v>
      </c>
      <c r="C1302" s="11">
        <f>Table36[Players]*LOOKUP(Table36[Level],'DMG Tables'!A:A,'DMG Tables'!C:C)/LOOKUP(A1302,'DMG Tables'!G:G,'DMG Tables'!H:H)</f>
        <v>112.5</v>
      </c>
      <c r="D1302" s="11">
        <f>Table36[Players]*LOOKUP(Table36[Level],'DMG Tables'!A:A,'DMG Tables'!D:D)/LOOKUP(A1302,'DMG Tables'!G:G,'DMG Tables'!H:H)</f>
        <v>168.75</v>
      </c>
      <c r="E1302" s="11">
        <f>Table36[Players]*LOOKUP(Table36[Level],'DMG Tables'!A:A,'DMG Tables'!E:E)/LOOKUP(A1302,'DMG Tables'!G:G,'DMG Tables'!H:H)</f>
        <v>300</v>
      </c>
    </row>
    <row r="1303" spans="1:5" x14ac:dyDescent="0.3">
      <c r="A1303" s="11">
        <v>1302</v>
      </c>
      <c r="B1303" s="11">
        <f>Table36[Players]*LOOKUP(Table36[Level],'DMG Tables'!A:A,'DMG Tables'!B:B)/LOOKUP(A1303,'DMG Tables'!G:G,'DMG Tables'!H:H)</f>
        <v>56.25</v>
      </c>
      <c r="C1303" s="11">
        <f>Table36[Players]*LOOKUP(Table36[Level],'DMG Tables'!A:A,'DMG Tables'!C:C)/LOOKUP(A1303,'DMG Tables'!G:G,'DMG Tables'!H:H)</f>
        <v>112.5</v>
      </c>
      <c r="D1303" s="11">
        <f>Table36[Players]*LOOKUP(Table36[Level],'DMG Tables'!A:A,'DMG Tables'!D:D)/LOOKUP(A1303,'DMG Tables'!G:G,'DMG Tables'!H:H)</f>
        <v>168.75</v>
      </c>
      <c r="E1303" s="11">
        <f>Table36[Players]*LOOKUP(Table36[Level],'DMG Tables'!A:A,'DMG Tables'!E:E)/LOOKUP(A1303,'DMG Tables'!G:G,'DMG Tables'!H:H)</f>
        <v>300</v>
      </c>
    </row>
    <row r="1304" spans="1:5" x14ac:dyDescent="0.3">
      <c r="A1304" s="11">
        <v>1303</v>
      </c>
      <c r="B1304" s="11">
        <f>Table36[Players]*LOOKUP(Table36[Level],'DMG Tables'!A:A,'DMG Tables'!B:B)/LOOKUP(A1304,'DMG Tables'!G:G,'DMG Tables'!H:H)</f>
        <v>56.25</v>
      </c>
      <c r="C1304" s="11">
        <f>Table36[Players]*LOOKUP(Table36[Level],'DMG Tables'!A:A,'DMG Tables'!C:C)/LOOKUP(A1304,'DMG Tables'!G:G,'DMG Tables'!H:H)</f>
        <v>112.5</v>
      </c>
      <c r="D1304" s="11">
        <f>Table36[Players]*LOOKUP(Table36[Level],'DMG Tables'!A:A,'DMG Tables'!D:D)/LOOKUP(A1304,'DMG Tables'!G:G,'DMG Tables'!H:H)</f>
        <v>168.75</v>
      </c>
      <c r="E1304" s="11">
        <f>Table36[Players]*LOOKUP(Table36[Level],'DMG Tables'!A:A,'DMG Tables'!E:E)/LOOKUP(A1304,'DMG Tables'!G:G,'DMG Tables'!H:H)</f>
        <v>300</v>
      </c>
    </row>
    <row r="1305" spans="1:5" x14ac:dyDescent="0.3">
      <c r="A1305" s="11">
        <v>1304</v>
      </c>
      <c r="B1305" s="11">
        <f>Table36[Players]*LOOKUP(Table36[Level],'DMG Tables'!A:A,'DMG Tables'!B:B)/LOOKUP(A1305,'DMG Tables'!G:G,'DMG Tables'!H:H)</f>
        <v>56.25</v>
      </c>
      <c r="C1305" s="11">
        <f>Table36[Players]*LOOKUP(Table36[Level],'DMG Tables'!A:A,'DMG Tables'!C:C)/LOOKUP(A1305,'DMG Tables'!G:G,'DMG Tables'!H:H)</f>
        <v>112.5</v>
      </c>
      <c r="D1305" s="11">
        <f>Table36[Players]*LOOKUP(Table36[Level],'DMG Tables'!A:A,'DMG Tables'!D:D)/LOOKUP(A1305,'DMG Tables'!G:G,'DMG Tables'!H:H)</f>
        <v>168.75</v>
      </c>
      <c r="E1305" s="11">
        <f>Table36[Players]*LOOKUP(Table36[Level],'DMG Tables'!A:A,'DMG Tables'!E:E)/LOOKUP(A1305,'DMG Tables'!G:G,'DMG Tables'!H:H)</f>
        <v>300</v>
      </c>
    </row>
    <row r="1306" spans="1:5" x14ac:dyDescent="0.3">
      <c r="A1306" s="11">
        <v>1305</v>
      </c>
      <c r="B1306" s="11">
        <f>Table36[Players]*LOOKUP(Table36[Level],'DMG Tables'!A:A,'DMG Tables'!B:B)/LOOKUP(A1306,'DMG Tables'!G:G,'DMG Tables'!H:H)</f>
        <v>56.25</v>
      </c>
      <c r="C1306" s="11">
        <f>Table36[Players]*LOOKUP(Table36[Level],'DMG Tables'!A:A,'DMG Tables'!C:C)/LOOKUP(A1306,'DMG Tables'!G:G,'DMG Tables'!H:H)</f>
        <v>112.5</v>
      </c>
      <c r="D1306" s="11">
        <f>Table36[Players]*LOOKUP(Table36[Level],'DMG Tables'!A:A,'DMG Tables'!D:D)/LOOKUP(A1306,'DMG Tables'!G:G,'DMG Tables'!H:H)</f>
        <v>168.75</v>
      </c>
      <c r="E1306" s="11">
        <f>Table36[Players]*LOOKUP(Table36[Level],'DMG Tables'!A:A,'DMG Tables'!E:E)/LOOKUP(A1306,'DMG Tables'!G:G,'DMG Tables'!H:H)</f>
        <v>300</v>
      </c>
    </row>
    <row r="1307" spans="1:5" x14ac:dyDescent="0.3">
      <c r="A1307" s="11">
        <v>1306</v>
      </c>
      <c r="B1307" s="11">
        <f>Table36[Players]*LOOKUP(Table36[Level],'DMG Tables'!A:A,'DMG Tables'!B:B)/LOOKUP(A1307,'DMG Tables'!G:G,'DMG Tables'!H:H)</f>
        <v>56.25</v>
      </c>
      <c r="C1307" s="11">
        <f>Table36[Players]*LOOKUP(Table36[Level],'DMG Tables'!A:A,'DMG Tables'!C:C)/LOOKUP(A1307,'DMG Tables'!G:G,'DMG Tables'!H:H)</f>
        <v>112.5</v>
      </c>
      <c r="D1307" s="11">
        <f>Table36[Players]*LOOKUP(Table36[Level],'DMG Tables'!A:A,'DMG Tables'!D:D)/LOOKUP(A1307,'DMG Tables'!G:G,'DMG Tables'!H:H)</f>
        <v>168.75</v>
      </c>
      <c r="E1307" s="11">
        <f>Table36[Players]*LOOKUP(Table36[Level],'DMG Tables'!A:A,'DMG Tables'!E:E)/LOOKUP(A1307,'DMG Tables'!G:G,'DMG Tables'!H:H)</f>
        <v>300</v>
      </c>
    </row>
    <row r="1308" spans="1:5" x14ac:dyDescent="0.3">
      <c r="A1308" s="11">
        <v>1307</v>
      </c>
      <c r="B1308" s="11">
        <f>Table36[Players]*LOOKUP(Table36[Level],'DMG Tables'!A:A,'DMG Tables'!B:B)/LOOKUP(A1308,'DMG Tables'!G:G,'DMG Tables'!H:H)</f>
        <v>56.25</v>
      </c>
      <c r="C1308" s="11">
        <f>Table36[Players]*LOOKUP(Table36[Level],'DMG Tables'!A:A,'DMG Tables'!C:C)/LOOKUP(A1308,'DMG Tables'!G:G,'DMG Tables'!H:H)</f>
        <v>112.5</v>
      </c>
      <c r="D1308" s="11">
        <f>Table36[Players]*LOOKUP(Table36[Level],'DMG Tables'!A:A,'DMG Tables'!D:D)/LOOKUP(A1308,'DMG Tables'!G:G,'DMG Tables'!H:H)</f>
        <v>168.75</v>
      </c>
      <c r="E1308" s="11">
        <f>Table36[Players]*LOOKUP(Table36[Level],'DMG Tables'!A:A,'DMG Tables'!E:E)/LOOKUP(A1308,'DMG Tables'!G:G,'DMG Tables'!H:H)</f>
        <v>300</v>
      </c>
    </row>
    <row r="1309" spans="1:5" x14ac:dyDescent="0.3">
      <c r="A1309" s="11">
        <v>1308</v>
      </c>
      <c r="B1309" s="11">
        <f>Table36[Players]*LOOKUP(Table36[Level],'DMG Tables'!A:A,'DMG Tables'!B:B)/LOOKUP(A1309,'DMG Tables'!G:G,'DMG Tables'!H:H)</f>
        <v>56.25</v>
      </c>
      <c r="C1309" s="11">
        <f>Table36[Players]*LOOKUP(Table36[Level],'DMG Tables'!A:A,'DMG Tables'!C:C)/LOOKUP(A1309,'DMG Tables'!G:G,'DMG Tables'!H:H)</f>
        <v>112.5</v>
      </c>
      <c r="D1309" s="11">
        <f>Table36[Players]*LOOKUP(Table36[Level],'DMG Tables'!A:A,'DMG Tables'!D:D)/LOOKUP(A1309,'DMG Tables'!G:G,'DMG Tables'!H:H)</f>
        <v>168.75</v>
      </c>
      <c r="E1309" s="11">
        <f>Table36[Players]*LOOKUP(Table36[Level],'DMG Tables'!A:A,'DMG Tables'!E:E)/LOOKUP(A1309,'DMG Tables'!G:G,'DMG Tables'!H:H)</f>
        <v>300</v>
      </c>
    </row>
    <row r="1310" spans="1:5" x14ac:dyDescent="0.3">
      <c r="A1310" s="11">
        <v>1309</v>
      </c>
      <c r="B1310" s="11">
        <f>Table36[Players]*LOOKUP(Table36[Level],'DMG Tables'!A:A,'DMG Tables'!B:B)/LOOKUP(A1310,'DMG Tables'!G:G,'DMG Tables'!H:H)</f>
        <v>56.25</v>
      </c>
      <c r="C1310" s="11">
        <f>Table36[Players]*LOOKUP(Table36[Level],'DMG Tables'!A:A,'DMG Tables'!C:C)/LOOKUP(A1310,'DMG Tables'!G:G,'DMG Tables'!H:H)</f>
        <v>112.5</v>
      </c>
      <c r="D1310" s="11">
        <f>Table36[Players]*LOOKUP(Table36[Level],'DMG Tables'!A:A,'DMG Tables'!D:D)/LOOKUP(A1310,'DMG Tables'!G:G,'DMG Tables'!H:H)</f>
        <v>168.75</v>
      </c>
      <c r="E1310" s="11">
        <f>Table36[Players]*LOOKUP(Table36[Level],'DMG Tables'!A:A,'DMG Tables'!E:E)/LOOKUP(A1310,'DMG Tables'!G:G,'DMG Tables'!H:H)</f>
        <v>300</v>
      </c>
    </row>
    <row r="1311" spans="1:5" x14ac:dyDescent="0.3">
      <c r="A1311" s="11">
        <v>1310</v>
      </c>
      <c r="B1311" s="11">
        <f>Table36[Players]*LOOKUP(Table36[Level],'DMG Tables'!A:A,'DMG Tables'!B:B)/LOOKUP(A1311,'DMG Tables'!G:G,'DMG Tables'!H:H)</f>
        <v>56.25</v>
      </c>
      <c r="C1311" s="11">
        <f>Table36[Players]*LOOKUP(Table36[Level],'DMG Tables'!A:A,'DMG Tables'!C:C)/LOOKUP(A1311,'DMG Tables'!G:G,'DMG Tables'!H:H)</f>
        <v>112.5</v>
      </c>
      <c r="D1311" s="11">
        <f>Table36[Players]*LOOKUP(Table36[Level],'DMG Tables'!A:A,'DMG Tables'!D:D)/LOOKUP(A1311,'DMG Tables'!G:G,'DMG Tables'!H:H)</f>
        <v>168.75</v>
      </c>
      <c r="E1311" s="11">
        <f>Table36[Players]*LOOKUP(Table36[Level],'DMG Tables'!A:A,'DMG Tables'!E:E)/LOOKUP(A1311,'DMG Tables'!G:G,'DMG Tables'!H:H)</f>
        <v>300</v>
      </c>
    </row>
    <row r="1312" spans="1:5" x14ac:dyDescent="0.3">
      <c r="A1312" s="11">
        <v>1311</v>
      </c>
      <c r="B1312" s="11">
        <f>Table36[Players]*LOOKUP(Table36[Level],'DMG Tables'!A:A,'DMG Tables'!B:B)/LOOKUP(A1312,'DMG Tables'!G:G,'DMG Tables'!H:H)</f>
        <v>56.25</v>
      </c>
      <c r="C1312" s="11">
        <f>Table36[Players]*LOOKUP(Table36[Level],'DMG Tables'!A:A,'DMG Tables'!C:C)/LOOKUP(A1312,'DMG Tables'!G:G,'DMG Tables'!H:H)</f>
        <v>112.5</v>
      </c>
      <c r="D1312" s="11">
        <f>Table36[Players]*LOOKUP(Table36[Level],'DMG Tables'!A:A,'DMG Tables'!D:D)/LOOKUP(A1312,'DMG Tables'!G:G,'DMG Tables'!H:H)</f>
        <v>168.75</v>
      </c>
      <c r="E1312" s="11">
        <f>Table36[Players]*LOOKUP(Table36[Level],'DMG Tables'!A:A,'DMG Tables'!E:E)/LOOKUP(A1312,'DMG Tables'!G:G,'DMG Tables'!H:H)</f>
        <v>300</v>
      </c>
    </row>
    <row r="1313" spans="1:5" x14ac:dyDescent="0.3">
      <c r="A1313" s="11">
        <v>1312</v>
      </c>
      <c r="B1313" s="11">
        <f>Table36[Players]*LOOKUP(Table36[Level],'DMG Tables'!A:A,'DMG Tables'!B:B)/LOOKUP(A1313,'DMG Tables'!G:G,'DMG Tables'!H:H)</f>
        <v>56.25</v>
      </c>
      <c r="C1313" s="11">
        <f>Table36[Players]*LOOKUP(Table36[Level],'DMG Tables'!A:A,'DMG Tables'!C:C)/LOOKUP(A1313,'DMG Tables'!G:G,'DMG Tables'!H:H)</f>
        <v>112.5</v>
      </c>
      <c r="D1313" s="11">
        <f>Table36[Players]*LOOKUP(Table36[Level],'DMG Tables'!A:A,'DMG Tables'!D:D)/LOOKUP(A1313,'DMG Tables'!G:G,'DMG Tables'!H:H)</f>
        <v>168.75</v>
      </c>
      <c r="E1313" s="11">
        <f>Table36[Players]*LOOKUP(Table36[Level],'DMG Tables'!A:A,'DMG Tables'!E:E)/LOOKUP(A1313,'DMG Tables'!G:G,'DMG Tables'!H:H)</f>
        <v>300</v>
      </c>
    </row>
    <row r="1314" spans="1:5" x14ac:dyDescent="0.3">
      <c r="A1314" s="11">
        <v>1313</v>
      </c>
      <c r="B1314" s="11">
        <f>Table36[Players]*LOOKUP(Table36[Level],'DMG Tables'!A:A,'DMG Tables'!B:B)/LOOKUP(A1314,'DMG Tables'!G:G,'DMG Tables'!H:H)</f>
        <v>56.25</v>
      </c>
      <c r="C1314" s="11">
        <f>Table36[Players]*LOOKUP(Table36[Level],'DMG Tables'!A:A,'DMG Tables'!C:C)/LOOKUP(A1314,'DMG Tables'!G:G,'DMG Tables'!H:H)</f>
        <v>112.5</v>
      </c>
      <c r="D1314" s="11">
        <f>Table36[Players]*LOOKUP(Table36[Level],'DMG Tables'!A:A,'DMG Tables'!D:D)/LOOKUP(A1314,'DMG Tables'!G:G,'DMG Tables'!H:H)</f>
        <v>168.75</v>
      </c>
      <c r="E1314" s="11">
        <f>Table36[Players]*LOOKUP(Table36[Level],'DMG Tables'!A:A,'DMG Tables'!E:E)/LOOKUP(A1314,'DMG Tables'!G:G,'DMG Tables'!H:H)</f>
        <v>300</v>
      </c>
    </row>
    <row r="1315" spans="1:5" x14ac:dyDescent="0.3">
      <c r="A1315" s="11">
        <v>1314</v>
      </c>
      <c r="B1315" s="11">
        <f>Table36[Players]*LOOKUP(Table36[Level],'DMG Tables'!A:A,'DMG Tables'!B:B)/LOOKUP(A1315,'DMG Tables'!G:G,'DMG Tables'!H:H)</f>
        <v>56.25</v>
      </c>
      <c r="C1315" s="11">
        <f>Table36[Players]*LOOKUP(Table36[Level],'DMG Tables'!A:A,'DMG Tables'!C:C)/LOOKUP(A1315,'DMG Tables'!G:G,'DMG Tables'!H:H)</f>
        <v>112.5</v>
      </c>
      <c r="D1315" s="11">
        <f>Table36[Players]*LOOKUP(Table36[Level],'DMG Tables'!A:A,'DMG Tables'!D:D)/LOOKUP(A1315,'DMG Tables'!G:G,'DMG Tables'!H:H)</f>
        <v>168.75</v>
      </c>
      <c r="E1315" s="11">
        <f>Table36[Players]*LOOKUP(Table36[Level],'DMG Tables'!A:A,'DMG Tables'!E:E)/LOOKUP(A1315,'DMG Tables'!G:G,'DMG Tables'!H:H)</f>
        <v>300</v>
      </c>
    </row>
    <row r="1316" spans="1:5" x14ac:dyDescent="0.3">
      <c r="A1316" s="11">
        <v>1315</v>
      </c>
      <c r="B1316" s="11">
        <f>Table36[Players]*LOOKUP(Table36[Level],'DMG Tables'!A:A,'DMG Tables'!B:B)/LOOKUP(A1316,'DMG Tables'!G:G,'DMG Tables'!H:H)</f>
        <v>56.25</v>
      </c>
      <c r="C1316" s="11">
        <f>Table36[Players]*LOOKUP(Table36[Level],'DMG Tables'!A:A,'DMG Tables'!C:C)/LOOKUP(A1316,'DMG Tables'!G:G,'DMG Tables'!H:H)</f>
        <v>112.5</v>
      </c>
      <c r="D1316" s="11">
        <f>Table36[Players]*LOOKUP(Table36[Level],'DMG Tables'!A:A,'DMG Tables'!D:D)/LOOKUP(A1316,'DMG Tables'!G:G,'DMG Tables'!H:H)</f>
        <v>168.75</v>
      </c>
      <c r="E1316" s="11">
        <f>Table36[Players]*LOOKUP(Table36[Level],'DMG Tables'!A:A,'DMG Tables'!E:E)/LOOKUP(A1316,'DMG Tables'!G:G,'DMG Tables'!H:H)</f>
        <v>300</v>
      </c>
    </row>
    <row r="1317" spans="1:5" x14ac:dyDescent="0.3">
      <c r="A1317" s="11">
        <v>1316</v>
      </c>
      <c r="B1317" s="11">
        <f>Table36[Players]*LOOKUP(Table36[Level],'DMG Tables'!A:A,'DMG Tables'!B:B)/LOOKUP(A1317,'DMG Tables'!G:G,'DMG Tables'!H:H)</f>
        <v>56.25</v>
      </c>
      <c r="C1317" s="11">
        <f>Table36[Players]*LOOKUP(Table36[Level],'DMG Tables'!A:A,'DMG Tables'!C:C)/LOOKUP(A1317,'DMG Tables'!G:G,'DMG Tables'!H:H)</f>
        <v>112.5</v>
      </c>
      <c r="D1317" s="11">
        <f>Table36[Players]*LOOKUP(Table36[Level],'DMG Tables'!A:A,'DMG Tables'!D:D)/LOOKUP(A1317,'DMG Tables'!G:G,'DMG Tables'!H:H)</f>
        <v>168.75</v>
      </c>
      <c r="E1317" s="11">
        <f>Table36[Players]*LOOKUP(Table36[Level],'DMG Tables'!A:A,'DMG Tables'!E:E)/LOOKUP(A1317,'DMG Tables'!G:G,'DMG Tables'!H:H)</f>
        <v>300</v>
      </c>
    </row>
    <row r="1318" spans="1:5" x14ac:dyDescent="0.3">
      <c r="A1318" s="11">
        <v>1317</v>
      </c>
      <c r="B1318" s="11">
        <f>Table36[Players]*LOOKUP(Table36[Level],'DMG Tables'!A:A,'DMG Tables'!B:B)/LOOKUP(A1318,'DMG Tables'!G:G,'DMG Tables'!H:H)</f>
        <v>56.25</v>
      </c>
      <c r="C1318" s="11">
        <f>Table36[Players]*LOOKUP(Table36[Level],'DMG Tables'!A:A,'DMG Tables'!C:C)/LOOKUP(A1318,'DMG Tables'!G:G,'DMG Tables'!H:H)</f>
        <v>112.5</v>
      </c>
      <c r="D1318" s="11">
        <f>Table36[Players]*LOOKUP(Table36[Level],'DMG Tables'!A:A,'DMG Tables'!D:D)/LOOKUP(A1318,'DMG Tables'!G:G,'DMG Tables'!H:H)</f>
        <v>168.75</v>
      </c>
      <c r="E1318" s="11">
        <f>Table36[Players]*LOOKUP(Table36[Level],'DMG Tables'!A:A,'DMG Tables'!E:E)/LOOKUP(A1318,'DMG Tables'!G:G,'DMG Tables'!H:H)</f>
        <v>300</v>
      </c>
    </row>
    <row r="1319" spans="1:5" x14ac:dyDescent="0.3">
      <c r="A1319" s="11">
        <v>1318</v>
      </c>
      <c r="B1319" s="11">
        <f>Table36[Players]*LOOKUP(Table36[Level],'DMG Tables'!A:A,'DMG Tables'!B:B)/LOOKUP(A1319,'DMG Tables'!G:G,'DMG Tables'!H:H)</f>
        <v>56.25</v>
      </c>
      <c r="C1319" s="11">
        <f>Table36[Players]*LOOKUP(Table36[Level],'DMG Tables'!A:A,'DMG Tables'!C:C)/LOOKUP(A1319,'DMG Tables'!G:G,'DMG Tables'!H:H)</f>
        <v>112.5</v>
      </c>
      <c r="D1319" s="11">
        <f>Table36[Players]*LOOKUP(Table36[Level],'DMG Tables'!A:A,'DMG Tables'!D:D)/LOOKUP(A1319,'DMG Tables'!G:G,'DMG Tables'!H:H)</f>
        <v>168.75</v>
      </c>
      <c r="E1319" s="11">
        <f>Table36[Players]*LOOKUP(Table36[Level],'DMG Tables'!A:A,'DMG Tables'!E:E)/LOOKUP(A1319,'DMG Tables'!G:G,'DMG Tables'!H:H)</f>
        <v>300</v>
      </c>
    </row>
    <row r="1320" spans="1:5" x14ac:dyDescent="0.3">
      <c r="A1320" s="11">
        <v>1319</v>
      </c>
      <c r="B1320" s="11">
        <f>Table36[Players]*LOOKUP(Table36[Level],'DMG Tables'!A:A,'DMG Tables'!B:B)/LOOKUP(A1320,'DMG Tables'!G:G,'DMG Tables'!H:H)</f>
        <v>56.25</v>
      </c>
      <c r="C1320" s="11">
        <f>Table36[Players]*LOOKUP(Table36[Level],'DMG Tables'!A:A,'DMG Tables'!C:C)/LOOKUP(A1320,'DMG Tables'!G:G,'DMG Tables'!H:H)</f>
        <v>112.5</v>
      </c>
      <c r="D1320" s="11">
        <f>Table36[Players]*LOOKUP(Table36[Level],'DMG Tables'!A:A,'DMG Tables'!D:D)/LOOKUP(A1320,'DMG Tables'!G:G,'DMG Tables'!H:H)</f>
        <v>168.75</v>
      </c>
      <c r="E1320" s="11">
        <f>Table36[Players]*LOOKUP(Table36[Level],'DMG Tables'!A:A,'DMG Tables'!E:E)/LOOKUP(A1320,'DMG Tables'!G:G,'DMG Tables'!H:H)</f>
        <v>300</v>
      </c>
    </row>
    <row r="1321" spans="1:5" x14ac:dyDescent="0.3">
      <c r="A1321" s="11">
        <v>1320</v>
      </c>
      <c r="B1321" s="11">
        <f>Table36[Players]*LOOKUP(Table36[Level],'DMG Tables'!A:A,'DMG Tables'!B:B)/LOOKUP(A1321,'DMG Tables'!G:G,'DMG Tables'!H:H)</f>
        <v>56.25</v>
      </c>
      <c r="C1321" s="11">
        <f>Table36[Players]*LOOKUP(Table36[Level],'DMG Tables'!A:A,'DMG Tables'!C:C)/LOOKUP(A1321,'DMG Tables'!G:G,'DMG Tables'!H:H)</f>
        <v>112.5</v>
      </c>
      <c r="D1321" s="11">
        <f>Table36[Players]*LOOKUP(Table36[Level],'DMG Tables'!A:A,'DMG Tables'!D:D)/LOOKUP(A1321,'DMG Tables'!G:G,'DMG Tables'!H:H)</f>
        <v>168.75</v>
      </c>
      <c r="E1321" s="11">
        <f>Table36[Players]*LOOKUP(Table36[Level],'DMG Tables'!A:A,'DMG Tables'!E:E)/LOOKUP(A1321,'DMG Tables'!G:G,'DMG Tables'!H:H)</f>
        <v>300</v>
      </c>
    </row>
    <row r="1322" spans="1:5" x14ac:dyDescent="0.3">
      <c r="A1322" s="11">
        <v>1321</v>
      </c>
      <c r="B1322" s="11">
        <f>Table36[Players]*LOOKUP(Table36[Level],'DMG Tables'!A:A,'DMG Tables'!B:B)/LOOKUP(A1322,'DMG Tables'!G:G,'DMG Tables'!H:H)</f>
        <v>56.25</v>
      </c>
      <c r="C1322" s="11">
        <f>Table36[Players]*LOOKUP(Table36[Level],'DMG Tables'!A:A,'DMG Tables'!C:C)/LOOKUP(A1322,'DMG Tables'!G:G,'DMG Tables'!H:H)</f>
        <v>112.5</v>
      </c>
      <c r="D1322" s="11">
        <f>Table36[Players]*LOOKUP(Table36[Level],'DMG Tables'!A:A,'DMG Tables'!D:D)/LOOKUP(A1322,'DMG Tables'!G:G,'DMG Tables'!H:H)</f>
        <v>168.75</v>
      </c>
      <c r="E1322" s="11">
        <f>Table36[Players]*LOOKUP(Table36[Level],'DMG Tables'!A:A,'DMG Tables'!E:E)/LOOKUP(A1322,'DMG Tables'!G:G,'DMG Tables'!H:H)</f>
        <v>300</v>
      </c>
    </row>
    <row r="1323" spans="1:5" x14ac:dyDescent="0.3">
      <c r="A1323" s="11">
        <v>1322</v>
      </c>
      <c r="B1323" s="11">
        <f>Table36[Players]*LOOKUP(Table36[Level],'DMG Tables'!A:A,'DMG Tables'!B:B)/LOOKUP(A1323,'DMG Tables'!G:G,'DMG Tables'!H:H)</f>
        <v>56.25</v>
      </c>
      <c r="C1323" s="11">
        <f>Table36[Players]*LOOKUP(Table36[Level],'DMG Tables'!A:A,'DMG Tables'!C:C)/LOOKUP(A1323,'DMG Tables'!G:G,'DMG Tables'!H:H)</f>
        <v>112.5</v>
      </c>
      <c r="D1323" s="11">
        <f>Table36[Players]*LOOKUP(Table36[Level],'DMG Tables'!A:A,'DMG Tables'!D:D)/LOOKUP(A1323,'DMG Tables'!G:G,'DMG Tables'!H:H)</f>
        <v>168.75</v>
      </c>
      <c r="E1323" s="11">
        <f>Table36[Players]*LOOKUP(Table36[Level],'DMG Tables'!A:A,'DMG Tables'!E:E)/LOOKUP(A1323,'DMG Tables'!G:G,'DMG Tables'!H:H)</f>
        <v>300</v>
      </c>
    </row>
    <row r="1324" spans="1:5" x14ac:dyDescent="0.3">
      <c r="A1324" s="11">
        <v>1323</v>
      </c>
      <c r="B1324" s="11">
        <f>Table36[Players]*LOOKUP(Table36[Level],'DMG Tables'!A:A,'DMG Tables'!B:B)/LOOKUP(A1324,'DMG Tables'!G:G,'DMG Tables'!H:H)</f>
        <v>56.25</v>
      </c>
      <c r="C1324" s="11">
        <f>Table36[Players]*LOOKUP(Table36[Level],'DMG Tables'!A:A,'DMG Tables'!C:C)/LOOKUP(A1324,'DMG Tables'!G:G,'DMG Tables'!H:H)</f>
        <v>112.5</v>
      </c>
      <c r="D1324" s="11">
        <f>Table36[Players]*LOOKUP(Table36[Level],'DMG Tables'!A:A,'DMG Tables'!D:D)/LOOKUP(A1324,'DMG Tables'!G:G,'DMG Tables'!H:H)</f>
        <v>168.75</v>
      </c>
      <c r="E1324" s="11">
        <f>Table36[Players]*LOOKUP(Table36[Level],'DMG Tables'!A:A,'DMG Tables'!E:E)/LOOKUP(A1324,'DMG Tables'!G:G,'DMG Tables'!H:H)</f>
        <v>300</v>
      </c>
    </row>
    <row r="1325" spans="1:5" x14ac:dyDescent="0.3">
      <c r="A1325" s="11">
        <v>1324</v>
      </c>
      <c r="B1325" s="11">
        <f>Table36[Players]*LOOKUP(Table36[Level],'DMG Tables'!A:A,'DMG Tables'!B:B)/LOOKUP(A1325,'DMG Tables'!G:G,'DMG Tables'!H:H)</f>
        <v>56.25</v>
      </c>
      <c r="C1325" s="11">
        <f>Table36[Players]*LOOKUP(Table36[Level],'DMG Tables'!A:A,'DMG Tables'!C:C)/LOOKUP(A1325,'DMG Tables'!G:G,'DMG Tables'!H:H)</f>
        <v>112.5</v>
      </c>
      <c r="D1325" s="11">
        <f>Table36[Players]*LOOKUP(Table36[Level],'DMG Tables'!A:A,'DMG Tables'!D:D)/LOOKUP(A1325,'DMG Tables'!G:G,'DMG Tables'!H:H)</f>
        <v>168.75</v>
      </c>
      <c r="E1325" s="11">
        <f>Table36[Players]*LOOKUP(Table36[Level],'DMG Tables'!A:A,'DMG Tables'!E:E)/LOOKUP(A1325,'DMG Tables'!G:G,'DMG Tables'!H:H)</f>
        <v>300</v>
      </c>
    </row>
    <row r="1326" spans="1:5" x14ac:dyDescent="0.3">
      <c r="A1326" s="11">
        <v>1325</v>
      </c>
      <c r="B1326" s="11">
        <f>Table36[Players]*LOOKUP(Table36[Level],'DMG Tables'!A:A,'DMG Tables'!B:B)/LOOKUP(A1326,'DMG Tables'!G:G,'DMG Tables'!H:H)</f>
        <v>56.25</v>
      </c>
      <c r="C1326" s="11">
        <f>Table36[Players]*LOOKUP(Table36[Level],'DMG Tables'!A:A,'DMG Tables'!C:C)/LOOKUP(A1326,'DMG Tables'!G:G,'DMG Tables'!H:H)</f>
        <v>112.5</v>
      </c>
      <c r="D1326" s="11">
        <f>Table36[Players]*LOOKUP(Table36[Level],'DMG Tables'!A:A,'DMG Tables'!D:D)/LOOKUP(A1326,'DMG Tables'!G:G,'DMG Tables'!H:H)</f>
        <v>168.75</v>
      </c>
      <c r="E1326" s="11">
        <f>Table36[Players]*LOOKUP(Table36[Level],'DMG Tables'!A:A,'DMG Tables'!E:E)/LOOKUP(A1326,'DMG Tables'!G:G,'DMG Tables'!H:H)</f>
        <v>300</v>
      </c>
    </row>
    <row r="1327" spans="1:5" x14ac:dyDescent="0.3">
      <c r="A1327" s="11">
        <v>1326</v>
      </c>
      <c r="B1327" s="11">
        <f>Table36[Players]*LOOKUP(Table36[Level],'DMG Tables'!A:A,'DMG Tables'!B:B)/LOOKUP(A1327,'DMG Tables'!G:G,'DMG Tables'!H:H)</f>
        <v>56.25</v>
      </c>
      <c r="C1327" s="11">
        <f>Table36[Players]*LOOKUP(Table36[Level],'DMG Tables'!A:A,'DMG Tables'!C:C)/LOOKUP(A1327,'DMG Tables'!G:G,'DMG Tables'!H:H)</f>
        <v>112.5</v>
      </c>
      <c r="D1327" s="11">
        <f>Table36[Players]*LOOKUP(Table36[Level],'DMG Tables'!A:A,'DMG Tables'!D:D)/LOOKUP(A1327,'DMG Tables'!G:G,'DMG Tables'!H:H)</f>
        <v>168.75</v>
      </c>
      <c r="E1327" s="11">
        <f>Table36[Players]*LOOKUP(Table36[Level],'DMG Tables'!A:A,'DMG Tables'!E:E)/LOOKUP(A1327,'DMG Tables'!G:G,'DMG Tables'!H:H)</f>
        <v>300</v>
      </c>
    </row>
    <row r="1328" spans="1:5" x14ac:dyDescent="0.3">
      <c r="A1328" s="11">
        <v>1327</v>
      </c>
      <c r="B1328" s="11">
        <f>Table36[Players]*LOOKUP(Table36[Level],'DMG Tables'!A:A,'DMG Tables'!B:B)/LOOKUP(A1328,'DMG Tables'!G:G,'DMG Tables'!H:H)</f>
        <v>56.25</v>
      </c>
      <c r="C1328" s="11">
        <f>Table36[Players]*LOOKUP(Table36[Level],'DMG Tables'!A:A,'DMG Tables'!C:C)/LOOKUP(A1328,'DMG Tables'!G:G,'DMG Tables'!H:H)</f>
        <v>112.5</v>
      </c>
      <c r="D1328" s="11">
        <f>Table36[Players]*LOOKUP(Table36[Level],'DMG Tables'!A:A,'DMG Tables'!D:D)/LOOKUP(A1328,'DMG Tables'!G:G,'DMG Tables'!H:H)</f>
        <v>168.75</v>
      </c>
      <c r="E1328" s="11">
        <f>Table36[Players]*LOOKUP(Table36[Level],'DMG Tables'!A:A,'DMG Tables'!E:E)/LOOKUP(A1328,'DMG Tables'!G:G,'DMG Tables'!H:H)</f>
        <v>300</v>
      </c>
    </row>
    <row r="1329" spans="1:5" x14ac:dyDescent="0.3">
      <c r="A1329" s="11">
        <v>1328</v>
      </c>
      <c r="B1329" s="11">
        <f>Table36[Players]*LOOKUP(Table36[Level],'DMG Tables'!A:A,'DMG Tables'!B:B)/LOOKUP(A1329,'DMG Tables'!G:G,'DMG Tables'!H:H)</f>
        <v>56.25</v>
      </c>
      <c r="C1329" s="11">
        <f>Table36[Players]*LOOKUP(Table36[Level],'DMG Tables'!A:A,'DMG Tables'!C:C)/LOOKUP(A1329,'DMG Tables'!G:G,'DMG Tables'!H:H)</f>
        <v>112.5</v>
      </c>
      <c r="D1329" s="11">
        <f>Table36[Players]*LOOKUP(Table36[Level],'DMG Tables'!A:A,'DMG Tables'!D:D)/LOOKUP(A1329,'DMG Tables'!G:G,'DMG Tables'!H:H)</f>
        <v>168.75</v>
      </c>
      <c r="E1329" s="11">
        <f>Table36[Players]*LOOKUP(Table36[Level],'DMG Tables'!A:A,'DMG Tables'!E:E)/LOOKUP(A1329,'DMG Tables'!G:G,'DMG Tables'!H:H)</f>
        <v>300</v>
      </c>
    </row>
    <row r="1330" spans="1:5" x14ac:dyDescent="0.3">
      <c r="A1330" s="11">
        <v>1329</v>
      </c>
      <c r="B1330" s="11">
        <f>Table36[Players]*LOOKUP(Table36[Level],'DMG Tables'!A:A,'DMG Tables'!B:B)/LOOKUP(A1330,'DMG Tables'!G:G,'DMG Tables'!H:H)</f>
        <v>56.25</v>
      </c>
      <c r="C1330" s="11">
        <f>Table36[Players]*LOOKUP(Table36[Level],'DMG Tables'!A:A,'DMG Tables'!C:C)/LOOKUP(A1330,'DMG Tables'!G:G,'DMG Tables'!H:H)</f>
        <v>112.5</v>
      </c>
      <c r="D1330" s="11">
        <f>Table36[Players]*LOOKUP(Table36[Level],'DMG Tables'!A:A,'DMG Tables'!D:D)/LOOKUP(A1330,'DMG Tables'!G:G,'DMG Tables'!H:H)</f>
        <v>168.75</v>
      </c>
      <c r="E1330" s="11">
        <f>Table36[Players]*LOOKUP(Table36[Level],'DMG Tables'!A:A,'DMG Tables'!E:E)/LOOKUP(A1330,'DMG Tables'!G:G,'DMG Tables'!H:H)</f>
        <v>300</v>
      </c>
    </row>
    <row r="1331" spans="1:5" x14ac:dyDescent="0.3">
      <c r="A1331" s="11">
        <v>1330</v>
      </c>
      <c r="B1331" s="11">
        <f>Table36[Players]*LOOKUP(Table36[Level],'DMG Tables'!A:A,'DMG Tables'!B:B)/LOOKUP(A1331,'DMG Tables'!G:G,'DMG Tables'!H:H)</f>
        <v>56.25</v>
      </c>
      <c r="C1331" s="11">
        <f>Table36[Players]*LOOKUP(Table36[Level],'DMG Tables'!A:A,'DMG Tables'!C:C)/LOOKUP(A1331,'DMG Tables'!G:G,'DMG Tables'!H:H)</f>
        <v>112.5</v>
      </c>
      <c r="D1331" s="11">
        <f>Table36[Players]*LOOKUP(Table36[Level],'DMG Tables'!A:A,'DMG Tables'!D:D)/LOOKUP(A1331,'DMG Tables'!G:G,'DMG Tables'!H:H)</f>
        <v>168.75</v>
      </c>
      <c r="E1331" s="11">
        <f>Table36[Players]*LOOKUP(Table36[Level],'DMG Tables'!A:A,'DMG Tables'!E:E)/LOOKUP(A1331,'DMG Tables'!G:G,'DMG Tables'!H:H)</f>
        <v>300</v>
      </c>
    </row>
    <row r="1332" spans="1:5" x14ac:dyDescent="0.3">
      <c r="A1332" s="11">
        <v>1331</v>
      </c>
      <c r="B1332" s="11">
        <f>Table36[Players]*LOOKUP(Table36[Level],'DMG Tables'!A:A,'DMG Tables'!B:B)/LOOKUP(A1332,'DMG Tables'!G:G,'DMG Tables'!H:H)</f>
        <v>56.25</v>
      </c>
      <c r="C1332" s="11">
        <f>Table36[Players]*LOOKUP(Table36[Level],'DMG Tables'!A:A,'DMG Tables'!C:C)/LOOKUP(A1332,'DMG Tables'!G:G,'DMG Tables'!H:H)</f>
        <v>112.5</v>
      </c>
      <c r="D1332" s="11">
        <f>Table36[Players]*LOOKUP(Table36[Level],'DMG Tables'!A:A,'DMG Tables'!D:D)/LOOKUP(A1332,'DMG Tables'!G:G,'DMG Tables'!H:H)</f>
        <v>168.75</v>
      </c>
      <c r="E1332" s="11">
        <f>Table36[Players]*LOOKUP(Table36[Level],'DMG Tables'!A:A,'DMG Tables'!E:E)/LOOKUP(A1332,'DMG Tables'!G:G,'DMG Tables'!H:H)</f>
        <v>300</v>
      </c>
    </row>
    <row r="1333" spans="1:5" x14ac:dyDescent="0.3">
      <c r="A1333" s="11">
        <v>1332</v>
      </c>
      <c r="B1333" s="11">
        <f>Table36[Players]*LOOKUP(Table36[Level],'DMG Tables'!A:A,'DMG Tables'!B:B)/LOOKUP(A1333,'DMG Tables'!G:G,'DMG Tables'!H:H)</f>
        <v>56.25</v>
      </c>
      <c r="C1333" s="11">
        <f>Table36[Players]*LOOKUP(Table36[Level],'DMG Tables'!A:A,'DMG Tables'!C:C)/LOOKUP(A1333,'DMG Tables'!G:G,'DMG Tables'!H:H)</f>
        <v>112.5</v>
      </c>
      <c r="D1333" s="11">
        <f>Table36[Players]*LOOKUP(Table36[Level],'DMG Tables'!A:A,'DMG Tables'!D:D)/LOOKUP(A1333,'DMG Tables'!G:G,'DMG Tables'!H:H)</f>
        <v>168.75</v>
      </c>
      <c r="E1333" s="11">
        <f>Table36[Players]*LOOKUP(Table36[Level],'DMG Tables'!A:A,'DMG Tables'!E:E)/LOOKUP(A1333,'DMG Tables'!G:G,'DMG Tables'!H:H)</f>
        <v>300</v>
      </c>
    </row>
    <row r="1334" spans="1:5" x14ac:dyDescent="0.3">
      <c r="A1334" s="11">
        <v>1333</v>
      </c>
      <c r="B1334" s="11">
        <f>Table36[Players]*LOOKUP(Table36[Level],'DMG Tables'!A:A,'DMG Tables'!B:B)/LOOKUP(A1334,'DMG Tables'!G:G,'DMG Tables'!H:H)</f>
        <v>56.25</v>
      </c>
      <c r="C1334" s="11">
        <f>Table36[Players]*LOOKUP(Table36[Level],'DMG Tables'!A:A,'DMG Tables'!C:C)/LOOKUP(A1334,'DMG Tables'!G:G,'DMG Tables'!H:H)</f>
        <v>112.5</v>
      </c>
      <c r="D1334" s="11">
        <f>Table36[Players]*LOOKUP(Table36[Level],'DMG Tables'!A:A,'DMG Tables'!D:D)/LOOKUP(A1334,'DMG Tables'!G:G,'DMG Tables'!H:H)</f>
        <v>168.75</v>
      </c>
      <c r="E1334" s="11">
        <f>Table36[Players]*LOOKUP(Table36[Level],'DMG Tables'!A:A,'DMG Tables'!E:E)/LOOKUP(A1334,'DMG Tables'!G:G,'DMG Tables'!H:H)</f>
        <v>300</v>
      </c>
    </row>
    <row r="1335" spans="1:5" x14ac:dyDescent="0.3">
      <c r="A1335" s="11">
        <v>1334</v>
      </c>
      <c r="B1335" s="11">
        <f>Table36[Players]*LOOKUP(Table36[Level],'DMG Tables'!A:A,'DMG Tables'!B:B)/LOOKUP(A1335,'DMG Tables'!G:G,'DMG Tables'!H:H)</f>
        <v>56.25</v>
      </c>
      <c r="C1335" s="11">
        <f>Table36[Players]*LOOKUP(Table36[Level],'DMG Tables'!A:A,'DMG Tables'!C:C)/LOOKUP(A1335,'DMG Tables'!G:G,'DMG Tables'!H:H)</f>
        <v>112.5</v>
      </c>
      <c r="D1335" s="11">
        <f>Table36[Players]*LOOKUP(Table36[Level],'DMG Tables'!A:A,'DMG Tables'!D:D)/LOOKUP(A1335,'DMG Tables'!G:G,'DMG Tables'!H:H)</f>
        <v>168.75</v>
      </c>
      <c r="E1335" s="11">
        <f>Table36[Players]*LOOKUP(Table36[Level],'DMG Tables'!A:A,'DMG Tables'!E:E)/LOOKUP(A1335,'DMG Tables'!G:G,'DMG Tables'!H:H)</f>
        <v>300</v>
      </c>
    </row>
    <row r="1336" spans="1:5" x14ac:dyDescent="0.3">
      <c r="A1336" s="11">
        <v>1335</v>
      </c>
      <c r="B1336" s="11">
        <f>Table36[Players]*LOOKUP(Table36[Level],'DMG Tables'!A:A,'DMG Tables'!B:B)/LOOKUP(A1336,'DMG Tables'!G:G,'DMG Tables'!H:H)</f>
        <v>56.25</v>
      </c>
      <c r="C1336" s="11">
        <f>Table36[Players]*LOOKUP(Table36[Level],'DMG Tables'!A:A,'DMG Tables'!C:C)/LOOKUP(A1336,'DMG Tables'!G:G,'DMG Tables'!H:H)</f>
        <v>112.5</v>
      </c>
      <c r="D1336" s="11">
        <f>Table36[Players]*LOOKUP(Table36[Level],'DMG Tables'!A:A,'DMG Tables'!D:D)/LOOKUP(A1336,'DMG Tables'!G:G,'DMG Tables'!H:H)</f>
        <v>168.75</v>
      </c>
      <c r="E1336" s="11">
        <f>Table36[Players]*LOOKUP(Table36[Level],'DMG Tables'!A:A,'DMG Tables'!E:E)/LOOKUP(A1336,'DMG Tables'!G:G,'DMG Tables'!H:H)</f>
        <v>300</v>
      </c>
    </row>
    <row r="1337" spans="1:5" x14ac:dyDescent="0.3">
      <c r="A1337" s="11">
        <v>1336</v>
      </c>
      <c r="B1337" s="11">
        <f>Table36[Players]*LOOKUP(Table36[Level],'DMG Tables'!A:A,'DMG Tables'!B:B)/LOOKUP(A1337,'DMG Tables'!G:G,'DMG Tables'!H:H)</f>
        <v>56.25</v>
      </c>
      <c r="C1337" s="11">
        <f>Table36[Players]*LOOKUP(Table36[Level],'DMG Tables'!A:A,'DMG Tables'!C:C)/LOOKUP(A1337,'DMG Tables'!G:G,'DMG Tables'!H:H)</f>
        <v>112.5</v>
      </c>
      <c r="D1337" s="11">
        <f>Table36[Players]*LOOKUP(Table36[Level],'DMG Tables'!A:A,'DMG Tables'!D:D)/LOOKUP(A1337,'DMG Tables'!G:G,'DMG Tables'!H:H)</f>
        <v>168.75</v>
      </c>
      <c r="E1337" s="11">
        <f>Table36[Players]*LOOKUP(Table36[Level],'DMG Tables'!A:A,'DMG Tables'!E:E)/LOOKUP(A1337,'DMG Tables'!G:G,'DMG Tables'!H:H)</f>
        <v>300</v>
      </c>
    </row>
    <row r="1338" spans="1:5" x14ac:dyDescent="0.3">
      <c r="A1338" s="11">
        <v>1337</v>
      </c>
      <c r="B1338" s="11">
        <f>Table36[Players]*LOOKUP(Table36[Level],'DMG Tables'!A:A,'DMG Tables'!B:B)/LOOKUP(A1338,'DMG Tables'!G:G,'DMG Tables'!H:H)</f>
        <v>56.25</v>
      </c>
      <c r="C1338" s="11">
        <f>Table36[Players]*LOOKUP(Table36[Level],'DMG Tables'!A:A,'DMG Tables'!C:C)/LOOKUP(A1338,'DMG Tables'!G:G,'DMG Tables'!H:H)</f>
        <v>112.5</v>
      </c>
      <c r="D1338" s="11">
        <f>Table36[Players]*LOOKUP(Table36[Level],'DMG Tables'!A:A,'DMG Tables'!D:D)/LOOKUP(A1338,'DMG Tables'!G:G,'DMG Tables'!H:H)</f>
        <v>168.75</v>
      </c>
      <c r="E1338" s="11">
        <f>Table36[Players]*LOOKUP(Table36[Level],'DMG Tables'!A:A,'DMG Tables'!E:E)/LOOKUP(A1338,'DMG Tables'!G:G,'DMG Tables'!H:H)</f>
        <v>300</v>
      </c>
    </row>
    <row r="1339" spans="1:5" x14ac:dyDescent="0.3">
      <c r="A1339" s="11">
        <v>1338</v>
      </c>
      <c r="B1339" s="11">
        <f>Table36[Players]*LOOKUP(Table36[Level],'DMG Tables'!A:A,'DMG Tables'!B:B)/LOOKUP(A1339,'DMG Tables'!G:G,'DMG Tables'!H:H)</f>
        <v>56.25</v>
      </c>
      <c r="C1339" s="11">
        <f>Table36[Players]*LOOKUP(Table36[Level],'DMG Tables'!A:A,'DMG Tables'!C:C)/LOOKUP(A1339,'DMG Tables'!G:G,'DMG Tables'!H:H)</f>
        <v>112.5</v>
      </c>
      <c r="D1339" s="11">
        <f>Table36[Players]*LOOKUP(Table36[Level],'DMG Tables'!A:A,'DMG Tables'!D:D)/LOOKUP(A1339,'DMG Tables'!G:G,'DMG Tables'!H:H)</f>
        <v>168.75</v>
      </c>
      <c r="E1339" s="11">
        <f>Table36[Players]*LOOKUP(Table36[Level],'DMG Tables'!A:A,'DMG Tables'!E:E)/LOOKUP(A1339,'DMG Tables'!G:G,'DMG Tables'!H:H)</f>
        <v>300</v>
      </c>
    </row>
    <row r="1340" spans="1:5" x14ac:dyDescent="0.3">
      <c r="A1340" s="11">
        <v>1339</v>
      </c>
      <c r="B1340" s="11">
        <f>Table36[Players]*LOOKUP(Table36[Level],'DMG Tables'!A:A,'DMG Tables'!B:B)/LOOKUP(A1340,'DMG Tables'!G:G,'DMG Tables'!H:H)</f>
        <v>56.25</v>
      </c>
      <c r="C1340" s="11">
        <f>Table36[Players]*LOOKUP(Table36[Level],'DMG Tables'!A:A,'DMG Tables'!C:C)/LOOKUP(A1340,'DMG Tables'!G:G,'DMG Tables'!H:H)</f>
        <v>112.5</v>
      </c>
      <c r="D1340" s="11">
        <f>Table36[Players]*LOOKUP(Table36[Level],'DMG Tables'!A:A,'DMG Tables'!D:D)/LOOKUP(A1340,'DMG Tables'!G:G,'DMG Tables'!H:H)</f>
        <v>168.75</v>
      </c>
      <c r="E1340" s="11">
        <f>Table36[Players]*LOOKUP(Table36[Level],'DMG Tables'!A:A,'DMG Tables'!E:E)/LOOKUP(A1340,'DMG Tables'!G:G,'DMG Tables'!H:H)</f>
        <v>300</v>
      </c>
    </row>
    <row r="1341" spans="1:5" x14ac:dyDescent="0.3">
      <c r="A1341" s="11">
        <v>1340</v>
      </c>
      <c r="B1341" s="11">
        <f>Table36[Players]*LOOKUP(Table36[Level],'DMG Tables'!A:A,'DMG Tables'!B:B)/LOOKUP(A1341,'DMG Tables'!G:G,'DMG Tables'!H:H)</f>
        <v>56.25</v>
      </c>
      <c r="C1341" s="11">
        <f>Table36[Players]*LOOKUP(Table36[Level],'DMG Tables'!A:A,'DMG Tables'!C:C)/LOOKUP(A1341,'DMG Tables'!G:G,'DMG Tables'!H:H)</f>
        <v>112.5</v>
      </c>
      <c r="D1341" s="11">
        <f>Table36[Players]*LOOKUP(Table36[Level],'DMG Tables'!A:A,'DMG Tables'!D:D)/LOOKUP(A1341,'DMG Tables'!G:G,'DMG Tables'!H:H)</f>
        <v>168.75</v>
      </c>
      <c r="E1341" s="11">
        <f>Table36[Players]*LOOKUP(Table36[Level],'DMG Tables'!A:A,'DMG Tables'!E:E)/LOOKUP(A1341,'DMG Tables'!G:G,'DMG Tables'!H:H)</f>
        <v>300</v>
      </c>
    </row>
    <row r="1342" spans="1:5" x14ac:dyDescent="0.3">
      <c r="A1342" s="11">
        <v>1341</v>
      </c>
      <c r="B1342" s="11">
        <f>Table36[Players]*LOOKUP(Table36[Level],'DMG Tables'!A:A,'DMG Tables'!B:B)/LOOKUP(A1342,'DMG Tables'!G:G,'DMG Tables'!H:H)</f>
        <v>56.25</v>
      </c>
      <c r="C1342" s="11">
        <f>Table36[Players]*LOOKUP(Table36[Level],'DMG Tables'!A:A,'DMG Tables'!C:C)/LOOKUP(A1342,'DMG Tables'!G:G,'DMG Tables'!H:H)</f>
        <v>112.5</v>
      </c>
      <c r="D1342" s="11">
        <f>Table36[Players]*LOOKUP(Table36[Level],'DMG Tables'!A:A,'DMG Tables'!D:D)/LOOKUP(A1342,'DMG Tables'!G:G,'DMG Tables'!H:H)</f>
        <v>168.75</v>
      </c>
      <c r="E1342" s="11">
        <f>Table36[Players]*LOOKUP(Table36[Level],'DMG Tables'!A:A,'DMG Tables'!E:E)/LOOKUP(A1342,'DMG Tables'!G:G,'DMG Tables'!H:H)</f>
        <v>300</v>
      </c>
    </row>
    <row r="1343" spans="1:5" x14ac:dyDescent="0.3">
      <c r="A1343" s="11">
        <v>1342</v>
      </c>
      <c r="B1343" s="11">
        <f>Table36[Players]*LOOKUP(Table36[Level],'DMG Tables'!A:A,'DMG Tables'!B:B)/LOOKUP(A1343,'DMG Tables'!G:G,'DMG Tables'!H:H)</f>
        <v>56.25</v>
      </c>
      <c r="C1343" s="11">
        <f>Table36[Players]*LOOKUP(Table36[Level],'DMG Tables'!A:A,'DMG Tables'!C:C)/LOOKUP(A1343,'DMG Tables'!G:G,'DMG Tables'!H:H)</f>
        <v>112.5</v>
      </c>
      <c r="D1343" s="11">
        <f>Table36[Players]*LOOKUP(Table36[Level],'DMG Tables'!A:A,'DMG Tables'!D:D)/LOOKUP(A1343,'DMG Tables'!G:G,'DMG Tables'!H:H)</f>
        <v>168.75</v>
      </c>
      <c r="E1343" s="11">
        <f>Table36[Players]*LOOKUP(Table36[Level],'DMG Tables'!A:A,'DMG Tables'!E:E)/LOOKUP(A1343,'DMG Tables'!G:G,'DMG Tables'!H:H)</f>
        <v>300</v>
      </c>
    </row>
    <row r="1344" spans="1:5" x14ac:dyDescent="0.3">
      <c r="A1344" s="11">
        <v>1343</v>
      </c>
      <c r="B1344" s="11">
        <f>Table36[Players]*LOOKUP(Table36[Level],'DMG Tables'!A:A,'DMG Tables'!B:B)/LOOKUP(A1344,'DMG Tables'!G:G,'DMG Tables'!H:H)</f>
        <v>56.25</v>
      </c>
      <c r="C1344" s="11">
        <f>Table36[Players]*LOOKUP(Table36[Level],'DMG Tables'!A:A,'DMG Tables'!C:C)/LOOKUP(A1344,'DMG Tables'!G:G,'DMG Tables'!H:H)</f>
        <v>112.5</v>
      </c>
      <c r="D1344" s="11">
        <f>Table36[Players]*LOOKUP(Table36[Level],'DMG Tables'!A:A,'DMG Tables'!D:D)/LOOKUP(A1344,'DMG Tables'!G:G,'DMG Tables'!H:H)</f>
        <v>168.75</v>
      </c>
      <c r="E1344" s="11">
        <f>Table36[Players]*LOOKUP(Table36[Level],'DMG Tables'!A:A,'DMG Tables'!E:E)/LOOKUP(A1344,'DMG Tables'!G:G,'DMG Tables'!H:H)</f>
        <v>300</v>
      </c>
    </row>
    <row r="1345" spans="1:5" x14ac:dyDescent="0.3">
      <c r="A1345" s="11">
        <v>1344</v>
      </c>
      <c r="B1345" s="11">
        <f>Table36[Players]*LOOKUP(Table36[Level],'DMG Tables'!A:A,'DMG Tables'!B:B)/LOOKUP(A1345,'DMG Tables'!G:G,'DMG Tables'!H:H)</f>
        <v>56.25</v>
      </c>
      <c r="C1345" s="11">
        <f>Table36[Players]*LOOKUP(Table36[Level],'DMG Tables'!A:A,'DMG Tables'!C:C)/LOOKUP(A1345,'DMG Tables'!G:G,'DMG Tables'!H:H)</f>
        <v>112.5</v>
      </c>
      <c r="D1345" s="11">
        <f>Table36[Players]*LOOKUP(Table36[Level],'DMG Tables'!A:A,'DMG Tables'!D:D)/LOOKUP(A1345,'DMG Tables'!G:G,'DMG Tables'!H:H)</f>
        <v>168.75</v>
      </c>
      <c r="E1345" s="11">
        <f>Table36[Players]*LOOKUP(Table36[Level],'DMG Tables'!A:A,'DMG Tables'!E:E)/LOOKUP(A1345,'DMG Tables'!G:G,'DMG Tables'!H:H)</f>
        <v>300</v>
      </c>
    </row>
    <row r="1346" spans="1:5" x14ac:dyDescent="0.3">
      <c r="A1346" s="11">
        <v>1345</v>
      </c>
      <c r="B1346" s="11">
        <f>Table36[Players]*LOOKUP(Table36[Level],'DMG Tables'!A:A,'DMG Tables'!B:B)/LOOKUP(A1346,'DMG Tables'!G:G,'DMG Tables'!H:H)</f>
        <v>56.25</v>
      </c>
      <c r="C1346" s="11">
        <f>Table36[Players]*LOOKUP(Table36[Level],'DMG Tables'!A:A,'DMG Tables'!C:C)/LOOKUP(A1346,'DMG Tables'!G:G,'DMG Tables'!H:H)</f>
        <v>112.5</v>
      </c>
      <c r="D1346" s="11">
        <f>Table36[Players]*LOOKUP(Table36[Level],'DMG Tables'!A:A,'DMG Tables'!D:D)/LOOKUP(A1346,'DMG Tables'!G:G,'DMG Tables'!H:H)</f>
        <v>168.75</v>
      </c>
      <c r="E1346" s="11">
        <f>Table36[Players]*LOOKUP(Table36[Level],'DMG Tables'!A:A,'DMG Tables'!E:E)/LOOKUP(A1346,'DMG Tables'!G:G,'DMG Tables'!H:H)</f>
        <v>300</v>
      </c>
    </row>
    <row r="1347" spans="1:5" x14ac:dyDescent="0.3">
      <c r="A1347" s="11">
        <v>1346</v>
      </c>
      <c r="B1347" s="11">
        <f>Table36[Players]*LOOKUP(Table36[Level],'DMG Tables'!A:A,'DMG Tables'!B:B)/LOOKUP(A1347,'DMG Tables'!G:G,'DMG Tables'!H:H)</f>
        <v>56.25</v>
      </c>
      <c r="C1347" s="11">
        <f>Table36[Players]*LOOKUP(Table36[Level],'DMG Tables'!A:A,'DMG Tables'!C:C)/LOOKUP(A1347,'DMG Tables'!G:G,'DMG Tables'!H:H)</f>
        <v>112.5</v>
      </c>
      <c r="D1347" s="11">
        <f>Table36[Players]*LOOKUP(Table36[Level],'DMG Tables'!A:A,'DMG Tables'!D:D)/LOOKUP(A1347,'DMG Tables'!G:G,'DMG Tables'!H:H)</f>
        <v>168.75</v>
      </c>
      <c r="E1347" s="11">
        <f>Table36[Players]*LOOKUP(Table36[Level],'DMG Tables'!A:A,'DMG Tables'!E:E)/LOOKUP(A1347,'DMG Tables'!G:G,'DMG Tables'!H:H)</f>
        <v>300</v>
      </c>
    </row>
    <row r="1348" spans="1:5" x14ac:dyDescent="0.3">
      <c r="A1348" s="11">
        <v>1347</v>
      </c>
      <c r="B1348" s="11">
        <f>Table36[Players]*LOOKUP(Table36[Level],'DMG Tables'!A:A,'DMG Tables'!B:B)/LOOKUP(A1348,'DMG Tables'!G:G,'DMG Tables'!H:H)</f>
        <v>56.25</v>
      </c>
      <c r="C1348" s="11">
        <f>Table36[Players]*LOOKUP(Table36[Level],'DMG Tables'!A:A,'DMG Tables'!C:C)/LOOKUP(A1348,'DMG Tables'!G:G,'DMG Tables'!H:H)</f>
        <v>112.5</v>
      </c>
      <c r="D1348" s="11">
        <f>Table36[Players]*LOOKUP(Table36[Level],'DMG Tables'!A:A,'DMG Tables'!D:D)/LOOKUP(A1348,'DMG Tables'!G:G,'DMG Tables'!H:H)</f>
        <v>168.75</v>
      </c>
      <c r="E1348" s="11">
        <f>Table36[Players]*LOOKUP(Table36[Level],'DMG Tables'!A:A,'DMG Tables'!E:E)/LOOKUP(A1348,'DMG Tables'!G:G,'DMG Tables'!H:H)</f>
        <v>300</v>
      </c>
    </row>
    <row r="1349" spans="1:5" x14ac:dyDescent="0.3">
      <c r="A1349" s="11">
        <v>1348</v>
      </c>
      <c r="B1349" s="11">
        <f>Table36[Players]*LOOKUP(Table36[Level],'DMG Tables'!A:A,'DMG Tables'!B:B)/LOOKUP(A1349,'DMG Tables'!G:G,'DMG Tables'!H:H)</f>
        <v>56.25</v>
      </c>
      <c r="C1349" s="11">
        <f>Table36[Players]*LOOKUP(Table36[Level],'DMG Tables'!A:A,'DMG Tables'!C:C)/LOOKUP(A1349,'DMG Tables'!G:G,'DMG Tables'!H:H)</f>
        <v>112.5</v>
      </c>
      <c r="D1349" s="11">
        <f>Table36[Players]*LOOKUP(Table36[Level],'DMG Tables'!A:A,'DMG Tables'!D:D)/LOOKUP(A1349,'DMG Tables'!G:G,'DMG Tables'!H:H)</f>
        <v>168.75</v>
      </c>
      <c r="E1349" s="11">
        <f>Table36[Players]*LOOKUP(Table36[Level],'DMG Tables'!A:A,'DMG Tables'!E:E)/LOOKUP(A1349,'DMG Tables'!G:G,'DMG Tables'!H:H)</f>
        <v>300</v>
      </c>
    </row>
    <row r="1350" spans="1:5" x14ac:dyDescent="0.3">
      <c r="A1350" s="11">
        <v>1349</v>
      </c>
      <c r="B1350" s="11">
        <f>Table36[Players]*LOOKUP(Table36[Level],'DMG Tables'!A:A,'DMG Tables'!B:B)/LOOKUP(A1350,'DMG Tables'!G:G,'DMG Tables'!H:H)</f>
        <v>56.25</v>
      </c>
      <c r="C1350" s="11">
        <f>Table36[Players]*LOOKUP(Table36[Level],'DMG Tables'!A:A,'DMG Tables'!C:C)/LOOKUP(A1350,'DMG Tables'!G:G,'DMG Tables'!H:H)</f>
        <v>112.5</v>
      </c>
      <c r="D1350" s="11">
        <f>Table36[Players]*LOOKUP(Table36[Level],'DMG Tables'!A:A,'DMG Tables'!D:D)/LOOKUP(A1350,'DMG Tables'!G:G,'DMG Tables'!H:H)</f>
        <v>168.75</v>
      </c>
      <c r="E1350" s="11">
        <f>Table36[Players]*LOOKUP(Table36[Level],'DMG Tables'!A:A,'DMG Tables'!E:E)/LOOKUP(A1350,'DMG Tables'!G:G,'DMG Tables'!H:H)</f>
        <v>300</v>
      </c>
    </row>
    <row r="1351" spans="1:5" x14ac:dyDescent="0.3">
      <c r="A1351" s="11">
        <v>1350</v>
      </c>
      <c r="B1351" s="11">
        <f>Table36[Players]*LOOKUP(Table36[Level],'DMG Tables'!A:A,'DMG Tables'!B:B)/LOOKUP(A1351,'DMG Tables'!G:G,'DMG Tables'!H:H)</f>
        <v>56.25</v>
      </c>
      <c r="C1351" s="11">
        <f>Table36[Players]*LOOKUP(Table36[Level],'DMG Tables'!A:A,'DMG Tables'!C:C)/LOOKUP(A1351,'DMG Tables'!G:G,'DMG Tables'!H:H)</f>
        <v>112.5</v>
      </c>
      <c r="D1351" s="11">
        <f>Table36[Players]*LOOKUP(Table36[Level],'DMG Tables'!A:A,'DMG Tables'!D:D)/LOOKUP(A1351,'DMG Tables'!G:G,'DMG Tables'!H:H)</f>
        <v>168.75</v>
      </c>
      <c r="E1351" s="11">
        <f>Table36[Players]*LOOKUP(Table36[Level],'DMG Tables'!A:A,'DMG Tables'!E:E)/LOOKUP(A1351,'DMG Tables'!G:G,'DMG Tables'!H:H)</f>
        <v>300</v>
      </c>
    </row>
    <row r="1352" spans="1:5" x14ac:dyDescent="0.3">
      <c r="A1352" s="11">
        <v>1351</v>
      </c>
      <c r="B1352" s="11">
        <f>Table36[Players]*LOOKUP(Table36[Level],'DMG Tables'!A:A,'DMG Tables'!B:B)/LOOKUP(A1352,'DMG Tables'!G:G,'DMG Tables'!H:H)</f>
        <v>56.25</v>
      </c>
      <c r="C1352" s="11">
        <f>Table36[Players]*LOOKUP(Table36[Level],'DMG Tables'!A:A,'DMG Tables'!C:C)/LOOKUP(A1352,'DMG Tables'!G:G,'DMG Tables'!H:H)</f>
        <v>112.5</v>
      </c>
      <c r="D1352" s="11">
        <f>Table36[Players]*LOOKUP(Table36[Level],'DMG Tables'!A:A,'DMG Tables'!D:D)/LOOKUP(A1352,'DMG Tables'!G:G,'DMG Tables'!H:H)</f>
        <v>168.75</v>
      </c>
      <c r="E1352" s="11">
        <f>Table36[Players]*LOOKUP(Table36[Level],'DMG Tables'!A:A,'DMG Tables'!E:E)/LOOKUP(A1352,'DMG Tables'!G:G,'DMG Tables'!H:H)</f>
        <v>300</v>
      </c>
    </row>
    <row r="1353" spans="1:5" x14ac:dyDescent="0.3">
      <c r="A1353" s="11">
        <v>1352</v>
      </c>
      <c r="B1353" s="11">
        <f>Table36[Players]*LOOKUP(Table36[Level],'DMG Tables'!A:A,'DMG Tables'!B:B)/LOOKUP(A1353,'DMG Tables'!G:G,'DMG Tables'!H:H)</f>
        <v>56.25</v>
      </c>
      <c r="C1353" s="11">
        <f>Table36[Players]*LOOKUP(Table36[Level],'DMG Tables'!A:A,'DMG Tables'!C:C)/LOOKUP(A1353,'DMG Tables'!G:G,'DMG Tables'!H:H)</f>
        <v>112.5</v>
      </c>
      <c r="D1353" s="11">
        <f>Table36[Players]*LOOKUP(Table36[Level],'DMG Tables'!A:A,'DMG Tables'!D:D)/LOOKUP(A1353,'DMG Tables'!G:G,'DMG Tables'!H:H)</f>
        <v>168.75</v>
      </c>
      <c r="E1353" s="11">
        <f>Table36[Players]*LOOKUP(Table36[Level],'DMG Tables'!A:A,'DMG Tables'!E:E)/LOOKUP(A1353,'DMG Tables'!G:G,'DMG Tables'!H:H)</f>
        <v>300</v>
      </c>
    </row>
    <row r="1354" spans="1:5" x14ac:dyDescent="0.3">
      <c r="A1354" s="11">
        <v>1353</v>
      </c>
      <c r="B1354" s="11">
        <f>Table36[Players]*LOOKUP(Table36[Level],'DMG Tables'!A:A,'DMG Tables'!B:B)/LOOKUP(A1354,'DMG Tables'!G:G,'DMG Tables'!H:H)</f>
        <v>56.25</v>
      </c>
      <c r="C1354" s="11">
        <f>Table36[Players]*LOOKUP(Table36[Level],'DMG Tables'!A:A,'DMG Tables'!C:C)/LOOKUP(A1354,'DMG Tables'!G:G,'DMG Tables'!H:H)</f>
        <v>112.5</v>
      </c>
      <c r="D1354" s="11">
        <f>Table36[Players]*LOOKUP(Table36[Level],'DMG Tables'!A:A,'DMG Tables'!D:D)/LOOKUP(A1354,'DMG Tables'!G:G,'DMG Tables'!H:H)</f>
        <v>168.75</v>
      </c>
      <c r="E1354" s="11">
        <f>Table36[Players]*LOOKUP(Table36[Level],'DMG Tables'!A:A,'DMG Tables'!E:E)/LOOKUP(A1354,'DMG Tables'!G:G,'DMG Tables'!H:H)</f>
        <v>300</v>
      </c>
    </row>
    <row r="1355" spans="1:5" x14ac:dyDescent="0.3">
      <c r="A1355" s="11">
        <v>1354</v>
      </c>
      <c r="B1355" s="11">
        <f>Table36[Players]*LOOKUP(Table36[Level],'DMG Tables'!A:A,'DMG Tables'!B:B)/LOOKUP(A1355,'DMG Tables'!G:G,'DMG Tables'!H:H)</f>
        <v>56.25</v>
      </c>
      <c r="C1355" s="11">
        <f>Table36[Players]*LOOKUP(Table36[Level],'DMG Tables'!A:A,'DMG Tables'!C:C)/LOOKUP(A1355,'DMG Tables'!G:G,'DMG Tables'!H:H)</f>
        <v>112.5</v>
      </c>
      <c r="D1355" s="11">
        <f>Table36[Players]*LOOKUP(Table36[Level],'DMG Tables'!A:A,'DMG Tables'!D:D)/LOOKUP(A1355,'DMG Tables'!G:G,'DMG Tables'!H:H)</f>
        <v>168.75</v>
      </c>
      <c r="E1355" s="11">
        <f>Table36[Players]*LOOKUP(Table36[Level],'DMG Tables'!A:A,'DMG Tables'!E:E)/LOOKUP(A1355,'DMG Tables'!G:G,'DMG Tables'!H:H)</f>
        <v>300</v>
      </c>
    </row>
    <row r="1356" spans="1:5" x14ac:dyDescent="0.3">
      <c r="A1356" s="11">
        <v>1355</v>
      </c>
      <c r="B1356" s="11">
        <f>Table36[Players]*LOOKUP(Table36[Level],'DMG Tables'!A:A,'DMG Tables'!B:B)/LOOKUP(A1356,'DMG Tables'!G:G,'DMG Tables'!H:H)</f>
        <v>56.25</v>
      </c>
      <c r="C1356" s="11">
        <f>Table36[Players]*LOOKUP(Table36[Level],'DMG Tables'!A:A,'DMG Tables'!C:C)/LOOKUP(A1356,'DMG Tables'!G:G,'DMG Tables'!H:H)</f>
        <v>112.5</v>
      </c>
      <c r="D1356" s="11">
        <f>Table36[Players]*LOOKUP(Table36[Level],'DMG Tables'!A:A,'DMG Tables'!D:D)/LOOKUP(A1356,'DMG Tables'!G:G,'DMG Tables'!H:H)</f>
        <v>168.75</v>
      </c>
      <c r="E1356" s="11">
        <f>Table36[Players]*LOOKUP(Table36[Level],'DMG Tables'!A:A,'DMG Tables'!E:E)/LOOKUP(A1356,'DMG Tables'!G:G,'DMG Tables'!H:H)</f>
        <v>300</v>
      </c>
    </row>
    <row r="1357" spans="1:5" x14ac:dyDescent="0.3">
      <c r="A1357" s="11">
        <v>1356</v>
      </c>
      <c r="B1357" s="11">
        <f>Table36[Players]*LOOKUP(Table36[Level],'DMG Tables'!A:A,'DMG Tables'!B:B)/LOOKUP(A1357,'DMG Tables'!G:G,'DMG Tables'!H:H)</f>
        <v>56.25</v>
      </c>
      <c r="C1357" s="11">
        <f>Table36[Players]*LOOKUP(Table36[Level],'DMG Tables'!A:A,'DMG Tables'!C:C)/LOOKUP(A1357,'DMG Tables'!G:G,'DMG Tables'!H:H)</f>
        <v>112.5</v>
      </c>
      <c r="D1357" s="11">
        <f>Table36[Players]*LOOKUP(Table36[Level],'DMG Tables'!A:A,'DMG Tables'!D:D)/LOOKUP(A1357,'DMG Tables'!G:G,'DMG Tables'!H:H)</f>
        <v>168.75</v>
      </c>
      <c r="E1357" s="11">
        <f>Table36[Players]*LOOKUP(Table36[Level],'DMG Tables'!A:A,'DMG Tables'!E:E)/LOOKUP(A1357,'DMG Tables'!G:G,'DMG Tables'!H:H)</f>
        <v>300</v>
      </c>
    </row>
    <row r="1358" spans="1:5" x14ac:dyDescent="0.3">
      <c r="A1358" s="11">
        <v>1357</v>
      </c>
      <c r="B1358" s="11">
        <f>Table36[Players]*LOOKUP(Table36[Level],'DMG Tables'!A:A,'DMG Tables'!B:B)/LOOKUP(A1358,'DMG Tables'!G:G,'DMG Tables'!H:H)</f>
        <v>56.25</v>
      </c>
      <c r="C1358" s="11">
        <f>Table36[Players]*LOOKUP(Table36[Level],'DMG Tables'!A:A,'DMG Tables'!C:C)/LOOKUP(A1358,'DMG Tables'!G:G,'DMG Tables'!H:H)</f>
        <v>112.5</v>
      </c>
      <c r="D1358" s="11">
        <f>Table36[Players]*LOOKUP(Table36[Level],'DMG Tables'!A:A,'DMG Tables'!D:D)/LOOKUP(A1358,'DMG Tables'!G:G,'DMG Tables'!H:H)</f>
        <v>168.75</v>
      </c>
      <c r="E1358" s="11">
        <f>Table36[Players]*LOOKUP(Table36[Level],'DMG Tables'!A:A,'DMG Tables'!E:E)/LOOKUP(A1358,'DMG Tables'!G:G,'DMG Tables'!H:H)</f>
        <v>300</v>
      </c>
    </row>
    <row r="1359" spans="1:5" x14ac:dyDescent="0.3">
      <c r="A1359" s="11">
        <v>1358</v>
      </c>
      <c r="B1359" s="11">
        <f>Table36[Players]*LOOKUP(Table36[Level],'DMG Tables'!A:A,'DMG Tables'!B:B)/LOOKUP(A1359,'DMG Tables'!G:G,'DMG Tables'!H:H)</f>
        <v>56.25</v>
      </c>
      <c r="C1359" s="11">
        <f>Table36[Players]*LOOKUP(Table36[Level],'DMG Tables'!A:A,'DMG Tables'!C:C)/LOOKUP(A1359,'DMG Tables'!G:G,'DMG Tables'!H:H)</f>
        <v>112.5</v>
      </c>
      <c r="D1359" s="11">
        <f>Table36[Players]*LOOKUP(Table36[Level],'DMG Tables'!A:A,'DMG Tables'!D:D)/LOOKUP(A1359,'DMG Tables'!G:G,'DMG Tables'!H:H)</f>
        <v>168.75</v>
      </c>
      <c r="E1359" s="11">
        <f>Table36[Players]*LOOKUP(Table36[Level],'DMG Tables'!A:A,'DMG Tables'!E:E)/LOOKUP(A1359,'DMG Tables'!G:G,'DMG Tables'!H:H)</f>
        <v>300</v>
      </c>
    </row>
    <row r="1360" spans="1:5" x14ac:dyDescent="0.3">
      <c r="A1360" s="11">
        <v>1359</v>
      </c>
      <c r="B1360" s="11">
        <f>Table36[Players]*LOOKUP(Table36[Level],'DMG Tables'!A:A,'DMG Tables'!B:B)/LOOKUP(A1360,'DMG Tables'!G:G,'DMG Tables'!H:H)</f>
        <v>56.25</v>
      </c>
      <c r="C1360" s="11">
        <f>Table36[Players]*LOOKUP(Table36[Level],'DMG Tables'!A:A,'DMG Tables'!C:C)/LOOKUP(A1360,'DMG Tables'!G:G,'DMG Tables'!H:H)</f>
        <v>112.5</v>
      </c>
      <c r="D1360" s="11">
        <f>Table36[Players]*LOOKUP(Table36[Level],'DMG Tables'!A:A,'DMG Tables'!D:D)/LOOKUP(A1360,'DMG Tables'!G:G,'DMG Tables'!H:H)</f>
        <v>168.75</v>
      </c>
      <c r="E1360" s="11">
        <f>Table36[Players]*LOOKUP(Table36[Level],'DMG Tables'!A:A,'DMG Tables'!E:E)/LOOKUP(A1360,'DMG Tables'!G:G,'DMG Tables'!H:H)</f>
        <v>300</v>
      </c>
    </row>
    <row r="1361" spans="1:5" x14ac:dyDescent="0.3">
      <c r="A1361" s="11">
        <v>1360</v>
      </c>
      <c r="B1361" s="11">
        <f>Table36[Players]*LOOKUP(Table36[Level],'DMG Tables'!A:A,'DMG Tables'!B:B)/LOOKUP(A1361,'DMG Tables'!G:G,'DMG Tables'!H:H)</f>
        <v>56.25</v>
      </c>
      <c r="C1361" s="11">
        <f>Table36[Players]*LOOKUP(Table36[Level],'DMG Tables'!A:A,'DMG Tables'!C:C)/LOOKUP(A1361,'DMG Tables'!G:G,'DMG Tables'!H:H)</f>
        <v>112.5</v>
      </c>
      <c r="D1361" s="11">
        <f>Table36[Players]*LOOKUP(Table36[Level],'DMG Tables'!A:A,'DMG Tables'!D:D)/LOOKUP(A1361,'DMG Tables'!G:G,'DMG Tables'!H:H)</f>
        <v>168.75</v>
      </c>
      <c r="E1361" s="11">
        <f>Table36[Players]*LOOKUP(Table36[Level],'DMG Tables'!A:A,'DMG Tables'!E:E)/LOOKUP(A1361,'DMG Tables'!G:G,'DMG Tables'!H:H)</f>
        <v>300</v>
      </c>
    </row>
    <row r="1362" spans="1:5" x14ac:dyDescent="0.3">
      <c r="A1362" s="11">
        <v>1361</v>
      </c>
      <c r="B1362" s="11">
        <f>Table36[Players]*LOOKUP(Table36[Level],'DMG Tables'!A:A,'DMG Tables'!B:B)/LOOKUP(A1362,'DMG Tables'!G:G,'DMG Tables'!H:H)</f>
        <v>56.25</v>
      </c>
      <c r="C1362" s="11">
        <f>Table36[Players]*LOOKUP(Table36[Level],'DMG Tables'!A:A,'DMG Tables'!C:C)/LOOKUP(A1362,'DMG Tables'!G:G,'DMG Tables'!H:H)</f>
        <v>112.5</v>
      </c>
      <c r="D1362" s="11">
        <f>Table36[Players]*LOOKUP(Table36[Level],'DMG Tables'!A:A,'DMG Tables'!D:D)/LOOKUP(A1362,'DMG Tables'!G:G,'DMG Tables'!H:H)</f>
        <v>168.75</v>
      </c>
      <c r="E1362" s="11">
        <f>Table36[Players]*LOOKUP(Table36[Level],'DMG Tables'!A:A,'DMG Tables'!E:E)/LOOKUP(A1362,'DMG Tables'!G:G,'DMG Tables'!H:H)</f>
        <v>300</v>
      </c>
    </row>
    <row r="1363" spans="1:5" x14ac:dyDescent="0.3">
      <c r="A1363" s="11">
        <v>1362</v>
      </c>
      <c r="B1363" s="11">
        <f>Table36[Players]*LOOKUP(Table36[Level],'DMG Tables'!A:A,'DMG Tables'!B:B)/LOOKUP(A1363,'DMG Tables'!G:G,'DMG Tables'!H:H)</f>
        <v>56.25</v>
      </c>
      <c r="C1363" s="11">
        <f>Table36[Players]*LOOKUP(Table36[Level],'DMG Tables'!A:A,'DMG Tables'!C:C)/LOOKUP(A1363,'DMG Tables'!G:G,'DMG Tables'!H:H)</f>
        <v>112.5</v>
      </c>
      <c r="D1363" s="11">
        <f>Table36[Players]*LOOKUP(Table36[Level],'DMG Tables'!A:A,'DMG Tables'!D:D)/LOOKUP(A1363,'DMG Tables'!G:G,'DMG Tables'!H:H)</f>
        <v>168.75</v>
      </c>
      <c r="E1363" s="11">
        <f>Table36[Players]*LOOKUP(Table36[Level],'DMG Tables'!A:A,'DMG Tables'!E:E)/LOOKUP(A1363,'DMG Tables'!G:G,'DMG Tables'!H:H)</f>
        <v>300</v>
      </c>
    </row>
    <row r="1364" spans="1:5" x14ac:dyDescent="0.3">
      <c r="A1364" s="11">
        <v>1363</v>
      </c>
      <c r="B1364" s="11">
        <f>Table36[Players]*LOOKUP(Table36[Level],'DMG Tables'!A:A,'DMG Tables'!B:B)/LOOKUP(A1364,'DMG Tables'!G:G,'DMG Tables'!H:H)</f>
        <v>56.25</v>
      </c>
      <c r="C1364" s="11">
        <f>Table36[Players]*LOOKUP(Table36[Level],'DMG Tables'!A:A,'DMG Tables'!C:C)/LOOKUP(A1364,'DMG Tables'!G:G,'DMG Tables'!H:H)</f>
        <v>112.5</v>
      </c>
      <c r="D1364" s="11">
        <f>Table36[Players]*LOOKUP(Table36[Level],'DMG Tables'!A:A,'DMG Tables'!D:D)/LOOKUP(A1364,'DMG Tables'!G:G,'DMG Tables'!H:H)</f>
        <v>168.75</v>
      </c>
      <c r="E1364" s="11">
        <f>Table36[Players]*LOOKUP(Table36[Level],'DMG Tables'!A:A,'DMG Tables'!E:E)/LOOKUP(A1364,'DMG Tables'!G:G,'DMG Tables'!H:H)</f>
        <v>300</v>
      </c>
    </row>
    <row r="1365" spans="1:5" x14ac:dyDescent="0.3">
      <c r="A1365" s="11">
        <v>1364</v>
      </c>
      <c r="B1365" s="11">
        <f>Table36[Players]*LOOKUP(Table36[Level],'DMG Tables'!A:A,'DMG Tables'!B:B)/LOOKUP(A1365,'DMG Tables'!G:G,'DMG Tables'!H:H)</f>
        <v>56.25</v>
      </c>
      <c r="C1365" s="11">
        <f>Table36[Players]*LOOKUP(Table36[Level],'DMG Tables'!A:A,'DMG Tables'!C:C)/LOOKUP(A1365,'DMG Tables'!G:G,'DMG Tables'!H:H)</f>
        <v>112.5</v>
      </c>
      <c r="D1365" s="11">
        <f>Table36[Players]*LOOKUP(Table36[Level],'DMG Tables'!A:A,'DMG Tables'!D:D)/LOOKUP(A1365,'DMG Tables'!G:G,'DMG Tables'!H:H)</f>
        <v>168.75</v>
      </c>
      <c r="E1365" s="11">
        <f>Table36[Players]*LOOKUP(Table36[Level],'DMG Tables'!A:A,'DMG Tables'!E:E)/LOOKUP(A1365,'DMG Tables'!G:G,'DMG Tables'!H:H)</f>
        <v>300</v>
      </c>
    </row>
    <row r="1366" spans="1:5" x14ac:dyDescent="0.3">
      <c r="A1366" s="11">
        <v>1365</v>
      </c>
      <c r="B1366" s="11">
        <f>Table36[Players]*LOOKUP(Table36[Level],'DMG Tables'!A:A,'DMG Tables'!B:B)/LOOKUP(A1366,'DMG Tables'!G:G,'DMG Tables'!H:H)</f>
        <v>56.25</v>
      </c>
      <c r="C1366" s="11">
        <f>Table36[Players]*LOOKUP(Table36[Level],'DMG Tables'!A:A,'DMG Tables'!C:C)/LOOKUP(A1366,'DMG Tables'!G:G,'DMG Tables'!H:H)</f>
        <v>112.5</v>
      </c>
      <c r="D1366" s="11">
        <f>Table36[Players]*LOOKUP(Table36[Level],'DMG Tables'!A:A,'DMG Tables'!D:D)/LOOKUP(A1366,'DMG Tables'!G:G,'DMG Tables'!H:H)</f>
        <v>168.75</v>
      </c>
      <c r="E1366" s="11">
        <f>Table36[Players]*LOOKUP(Table36[Level],'DMG Tables'!A:A,'DMG Tables'!E:E)/LOOKUP(A1366,'DMG Tables'!G:G,'DMG Tables'!H:H)</f>
        <v>300</v>
      </c>
    </row>
    <row r="1367" spans="1:5" x14ac:dyDescent="0.3">
      <c r="A1367" s="11">
        <v>1366</v>
      </c>
      <c r="B1367" s="11">
        <f>Table36[Players]*LOOKUP(Table36[Level],'DMG Tables'!A:A,'DMG Tables'!B:B)/LOOKUP(A1367,'DMG Tables'!G:G,'DMG Tables'!H:H)</f>
        <v>56.25</v>
      </c>
      <c r="C1367" s="11">
        <f>Table36[Players]*LOOKUP(Table36[Level],'DMG Tables'!A:A,'DMG Tables'!C:C)/LOOKUP(A1367,'DMG Tables'!G:G,'DMG Tables'!H:H)</f>
        <v>112.5</v>
      </c>
      <c r="D1367" s="11">
        <f>Table36[Players]*LOOKUP(Table36[Level],'DMG Tables'!A:A,'DMG Tables'!D:D)/LOOKUP(A1367,'DMG Tables'!G:G,'DMG Tables'!H:H)</f>
        <v>168.75</v>
      </c>
      <c r="E1367" s="11">
        <f>Table36[Players]*LOOKUP(Table36[Level],'DMG Tables'!A:A,'DMG Tables'!E:E)/LOOKUP(A1367,'DMG Tables'!G:G,'DMG Tables'!H:H)</f>
        <v>300</v>
      </c>
    </row>
    <row r="1368" spans="1:5" x14ac:dyDescent="0.3">
      <c r="A1368" s="11">
        <v>1367</v>
      </c>
      <c r="B1368" s="11">
        <f>Table36[Players]*LOOKUP(Table36[Level],'DMG Tables'!A:A,'DMG Tables'!B:B)/LOOKUP(A1368,'DMG Tables'!G:G,'DMG Tables'!H:H)</f>
        <v>56.25</v>
      </c>
      <c r="C1368" s="11">
        <f>Table36[Players]*LOOKUP(Table36[Level],'DMG Tables'!A:A,'DMG Tables'!C:C)/LOOKUP(A1368,'DMG Tables'!G:G,'DMG Tables'!H:H)</f>
        <v>112.5</v>
      </c>
      <c r="D1368" s="11">
        <f>Table36[Players]*LOOKUP(Table36[Level],'DMG Tables'!A:A,'DMG Tables'!D:D)/LOOKUP(A1368,'DMG Tables'!G:G,'DMG Tables'!H:H)</f>
        <v>168.75</v>
      </c>
      <c r="E1368" s="11">
        <f>Table36[Players]*LOOKUP(Table36[Level],'DMG Tables'!A:A,'DMG Tables'!E:E)/LOOKUP(A1368,'DMG Tables'!G:G,'DMG Tables'!H:H)</f>
        <v>300</v>
      </c>
    </row>
    <row r="1369" spans="1:5" x14ac:dyDescent="0.3">
      <c r="A1369" s="11">
        <v>1368</v>
      </c>
      <c r="B1369" s="11">
        <f>Table36[Players]*LOOKUP(Table36[Level],'DMG Tables'!A:A,'DMG Tables'!B:B)/LOOKUP(A1369,'DMG Tables'!G:G,'DMG Tables'!H:H)</f>
        <v>56.25</v>
      </c>
      <c r="C1369" s="11">
        <f>Table36[Players]*LOOKUP(Table36[Level],'DMG Tables'!A:A,'DMG Tables'!C:C)/LOOKUP(A1369,'DMG Tables'!G:G,'DMG Tables'!H:H)</f>
        <v>112.5</v>
      </c>
      <c r="D1369" s="11">
        <f>Table36[Players]*LOOKUP(Table36[Level],'DMG Tables'!A:A,'DMG Tables'!D:D)/LOOKUP(A1369,'DMG Tables'!G:G,'DMG Tables'!H:H)</f>
        <v>168.75</v>
      </c>
      <c r="E1369" s="11">
        <f>Table36[Players]*LOOKUP(Table36[Level],'DMG Tables'!A:A,'DMG Tables'!E:E)/LOOKUP(A1369,'DMG Tables'!G:G,'DMG Tables'!H:H)</f>
        <v>300</v>
      </c>
    </row>
    <row r="1370" spans="1:5" x14ac:dyDescent="0.3">
      <c r="A1370" s="11">
        <v>1369</v>
      </c>
      <c r="B1370" s="11">
        <f>Table36[Players]*LOOKUP(Table36[Level],'DMG Tables'!A:A,'DMG Tables'!B:B)/LOOKUP(A1370,'DMG Tables'!G:G,'DMG Tables'!H:H)</f>
        <v>56.25</v>
      </c>
      <c r="C1370" s="11">
        <f>Table36[Players]*LOOKUP(Table36[Level],'DMG Tables'!A:A,'DMG Tables'!C:C)/LOOKUP(A1370,'DMG Tables'!G:G,'DMG Tables'!H:H)</f>
        <v>112.5</v>
      </c>
      <c r="D1370" s="11">
        <f>Table36[Players]*LOOKUP(Table36[Level],'DMG Tables'!A:A,'DMG Tables'!D:D)/LOOKUP(A1370,'DMG Tables'!G:G,'DMG Tables'!H:H)</f>
        <v>168.75</v>
      </c>
      <c r="E1370" s="11">
        <f>Table36[Players]*LOOKUP(Table36[Level],'DMG Tables'!A:A,'DMG Tables'!E:E)/LOOKUP(A1370,'DMG Tables'!G:G,'DMG Tables'!H:H)</f>
        <v>300</v>
      </c>
    </row>
    <row r="1371" spans="1:5" x14ac:dyDescent="0.3">
      <c r="A1371" s="11">
        <v>1370</v>
      </c>
      <c r="B1371" s="11">
        <f>Table36[Players]*LOOKUP(Table36[Level],'DMG Tables'!A:A,'DMG Tables'!B:B)/LOOKUP(A1371,'DMG Tables'!G:G,'DMG Tables'!H:H)</f>
        <v>56.25</v>
      </c>
      <c r="C1371" s="11">
        <f>Table36[Players]*LOOKUP(Table36[Level],'DMG Tables'!A:A,'DMG Tables'!C:C)/LOOKUP(A1371,'DMG Tables'!G:G,'DMG Tables'!H:H)</f>
        <v>112.5</v>
      </c>
      <c r="D1371" s="11">
        <f>Table36[Players]*LOOKUP(Table36[Level],'DMG Tables'!A:A,'DMG Tables'!D:D)/LOOKUP(A1371,'DMG Tables'!G:G,'DMG Tables'!H:H)</f>
        <v>168.75</v>
      </c>
      <c r="E1371" s="11">
        <f>Table36[Players]*LOOKUP(Table36[Level],'DMG Tables'!A:A,'DMG Tables'!E:E)/LOOKUP(A1371,'DMG Tables'!G:G,'DMG Tables'!H:H)</f>
        <v>300</v>
      </c>
    </row>
    <row r="1372" spans="1:5" x14ac:dyDescent="0.3">
      <c r="A1372" s="11">
        <v>1371</v>
      </c>
      <c r="B1372" s="11">
        <f>Table36[Players]*LOOKUP(Table36[Level],'DMG Tables'!A:A,'DMG Tables'!B:B)/LOOKUP(A1372,'DMG Tables'!G:G,'DMG Tables'!H:H)</f>
        <v>56.25</v>
      </c>
      <c r="C1372" s="11">
        <f>Table36[Players]*LOOKUP(Table36[Level],'DMG Tables'!A:A,'DMG Tables'!C:C)/LOOKUP(A1372,'DMG Tables'!G:G,'DMG Tables'!H:H)</f>
        <v>112.5</v>
      </c>
      <c r="D1372" s="11">
        <f>Table36[Players]*LOOKUP(Table36[Level],'DMG Tables'!A:A,'DMG Tables'!D:D)/LOOKUP(A1372,'DMG Tables'!G:G,'DMG Tables'!H:H)</f>
        <v>168.75</v>
      </c>
      <c r="E1372" s="11">
        <f>Table36[Players]*LOOKUP(Table36[Level],'DMG Tables'!A:A,'DMG Tables'!E:E)/LOOKUP(A1372,'DMG Tables'!G:G,'DMG Tables'!H:H)</f>
        <v>300</v>
      </c>
    </row>
    <row r="1373" spans="1:5" x14ac:dyDescent="0.3">
      <c r="A1373" s="11">
        <v>1372</v>
      </c>
      <c r="B1373" s="11">
        <f>Table36[Players]*LOOKUP(Table36[Level],'DMG Tables'!A:A,'DMG Tables'!B:B)/LOOKUP(A1373,'DMG Tables'!G:G,'DMG Tables'!H:H)</f>
        <v>56.25</v>
      </c>
      <c r="C1373" s="11">
        <f>Table36[Players]*LOOKUP(Table36[Level],'DMG Tables'!A:A,'DMG Tables'!C:C)/LOOKUP(A1373,'DMG Tables'!G:G,'DMG Tables'!H:H)</f>
        <v>112.5</v>
      </c>
      <c r="D1373" s="11">
        <f>Table36[Players]*LOOKUP(Table36[Level],'DMG Tables'!A:A,'DMG Tables'!D:D)/LOOKUP(A1373,'DMG Tables'!G:G,'DMG Tables'!H:H)</f>
        <v>168.75</v>
      </c>
      <c r="E1373" s="11">
        <f>Table36[Players]*LOOKUP(Table36[Level],'DMG Tables'!A:A,'DMG Tables'!E:E)/LOOKUP(A1373,'DMG Tables'!G:G,'DMG Tables'!H:H)</f>
        <v>300</v>
      </c>
    </row>
    <row r="1374" spans="1:5" x14ac:dyDescent="0.3">
      <c r="A1374" s="11">
        <v>1373</v>
      </c>
      <c r="B1374" s="11">
        <f>Table36[Players]*LOOKUP(Table36[Level],'DMG Tables'!A:A,'DMG Tables'!B:B)/LOOKUP(A1374,'DMG Tables'!G:G,'DMG Tables'!H:H)</f>
        <v>56.25</v>
      </c>
      <c r="C1374" s="11">
        <f>Table36[Players]*LOOKUP(Table36[Level],'DMG Tables'!A:A,'DMG Tables'!C:C)/LOOKUP(A1374,'DMG Tables'!G:G,'DMG Tables'!H:H)</f>
        <v>112.5</v>
      </c>
      <c r="D1374" s="11">
        <f>Table36[Players]*LOOKUP(Table36[Level],'DMG Tables'!A:A,'DMG Tables'!D:D)/LOOKUP(A1374,'DMG Tables'!G:G,'DMG Tables'!H:H)</f>
        <v>168.75</v>
      </c>
      <c r="E1374" s="11">
        <f>Table36[Players]*LOOKUP(Table36[Level],'DMG Tables'!A:A,'DMG Tables'!E:E)/LOOKUP(A1374,'DMG Tables'!G:G,'DMG Tables'!H:H)</f>
        <v>300</v>
      </c>
    </row>
    <row r="1375" spans="1:5" x14ac:dyDescent="0.3">
      <c r="A1375" s="11">
        <v>1374</v>
      </c>
      <c r="B1375" s="11">
        <f>Table36[Players]*LOOKUP(Table36[Level],'DMG Tables'!A:A,'DMG Tables'!B:B)/LOOKUP(A1375,'DMG Tables'!G:G,'DMG Tables'!H:H)</f>
        <v>56.25</v>
      </c>
      <c r="C1375" s="11">
        <f>Table36[Players]*LOOKUP(Table36[Level],'DMG Tables'!A:A,'DMG Tables'!C:C)/LOOKUP(A1375,'DMG Tables'!G:G,'DMG Tables'!H:H)</f>
        <v>112.5</v>
      </c>
      <c r="D1375" s="11">
        <f>Table36[Players]*LOOKUP(Table36[Level],'DMG Tables'!A:A,'DMG Tables'!D:D)/LOOKUP(A1375,'DMG Tables'!G:G,'DMG Tables'!H:H)</f>
        <v>168.75</v>
      </c>
      <c r="E1375" s="11">
        <f>Table36[Players]*LOOKUP(Table36[Level],'DMG Tables'!A:A,'DMG Tables'!E:E)/LOOKUP(A1375,'DMG Tables'!G:G,'DMG Tables'!H:H)</f>
        <v>300</v>
      </c>
    </row>
    <row r="1376" spans="1:5" x14ac:dyDescent="0.3">
      <c r="A1376" s="11">
        <v>1375</v>
      </c>
      <c r="B1376" s="11">
        <f>Table36[Players]*LOOKUP(Table36[Level],'DMG Tables'!A:A,'DMG Tables'!B:B)/LOOKUP(A1376,'DMG Tables'!G:G,'DMG Tables'!H:H)</f>
        <v>56.25</v>
      </c>
      <c r="C1376" s="11">
        <f>Table36[Players]*LOOKUP(Table36[Level],'DMG Tables'!A:A,'DMG Tables'!C:C)/LOOKUP(A1376,'DMG Tables'!G:G,'DMG Tables'!H:H)</f>
        <v>112.5</v>
      </c>
      <c r="D1376" s="11">
        <f>Table36[Players]*LOOKUP(Table36[Level],'DMG Tables'!A:A,'DMG Tables'!D:D)/LOOKUP(A1376,'DMG Tables'!G:G,'DMG Tables'!H:H)</f>
        <v>168.75</v>
      </c>
      <c r="E1376" s="11">
        <f>Table36[Players]*LOOKUP(Table36[Level],'DMG Tables'!A:A,'DMG Tables'!E:E)/LOOKUP(A1376,'DMG Tables'!G:G,'DMG Tables'!H:H)</f>
        <v>300</v>
      </c>
    </row>
    <row r="1377" spans="1:5" x14ac:dyDescent="0.3">
      <c r="A1377" s="11">
        <v>1376</v>
      </c>
      <c r="B1377" s="11">
        <f>Table36[Players]*LOOKUP(Table36[Level],'DMG Tables'!A:A,'DMG Tables'!B:B)/LOOKUP(A1377,'DMG Tables'!G:G,'DMG Tables'!H:H)</f>
        <v>56.25</v>
      </c>
      <c r="C1377" s="11">
        <f>Table36[Players]*LOOKUP(Table36[Level],'DMG Tables'!A:A,'DMG Tables'!C:C)/LOOKUP(A1377,'DMG Tables'!G:G,'DMG Tables'!H:H)</f>
        <v>112.5</v>
      </c>
      <c r="D1377" s="11">
        <f>Table36[Players]*LOOKUP(Table36[Level],'DMG Tables'!A:A,'DMG Tables'!D:D)/LOOKUP(A1377,'DMG Tables'!G:G,'DMG Tables'!H:H)</f>
        <v>168.75</v>
      </c>
      <c r="E1377" s="11">
        <f>Table36[Players]*LOOKUP(Table36[Level],'DMG Tables'!A:A,'DMG Tables'!E:E)/LOOKUP(A1377,'DMG Tables'!G:G,'DMG Tables'!H:H)</f>
        <v>300</v>
      </c>
    </row>
    <row r="1378" spans="1:5" x14ac:dyDescent="0.3">
      <c r="A1378" s="11">
        <v>1377</v>
      </c>
      <c r="B1378" s="11">
        <f>Table36[Players]*LOOKUP(Table36[Level],'DMG Tables'!A:A,'DMG Tables'!B:B)/LOOKUP(A1378,'DMG Tables'!G:G,'DMG Tables'!H:H)</f>
        <v>56.25</v>
      </c>
      <c r="C1378" s="11">
        <f>Table36[Players]*LOOKUP(Table36[Level],'DMG Tables'!A:A,'DMG Tables'!C:C)/LOOKUP(A1378,'DMG Tables'!G:G,'DMG Tables'!H:H)</f>
        <v>112.5</v>
      </c>
      <c r="D1378" s="11">
        <f>Table36[Players]*LOOKUP(Table36[Level],'DMG Tables'!A:A,'DMG Tables'!D:D)/LOOKUP(A1378,'DMG Tables'!G:G,'DMG Tables'!H:H)</f>
        <v>168.75</v>
      </c>
      <c r="E1378" s="11">
        <f>Table36[Players]*LOOKUP(Table36[Level],'DMG Tables'!A:A,'DMG Tables'!E:E)/LOOKUP(A1378,'DMG Tables'!G:G,'DMG Tables'!H:H)</f>
        <v>300</v>
      </c>
    </row>
    <row r="1379" spans="1:5" x14ac:dyDescent="0.3">
      <c r="A1379" s="11">
        <v>1378</v>
      </c>
      <c r="B1379" s="11">
        <f>Table36[Players]*LOOKUP(Table36[Level],'DMG Tables'!A:A,'DMG Tables'!B:B)/LOOKUP(A1379,'DMG Tables'!G:G,'DMG Tables'!H:H)</f>
        <v>56.25</v>
      </c>
      <c r="C1379" s="11">
        <f>Table36[Players]*LOOKUP(Table36[Level],'DMG Tables'!A:A,'DMG Tables'!C:C)/LOOKUP(A1379,'DMG Tables'!G:G,'DMG Tables'!H:H)</f>
        <v>112.5</v>
      </c>
      <c r="D1379" s="11">
        <f>Table36[Players]*LOOKUP(Table36[Level],'DMG Tables'!A:A,'DMG Tables'!D:D)/LOOKUP(A1379,'DMG Tables'!G:G,'DMG Tables'!H:H)</f>
        <v>168.75</v>
      </c>
      <c r="E1379" s="11">
        <f>Table36[Players]*LOOKUP(Table36[Level],'DMG Tables'!A:A,'DMG Tables'!E:E)/LOOKUP(A1379,'DMG Tables'!G:G,'DMG Tables'!H:H)</f>
        <v>300</v>
      </c>
    </row>
    <row r="1380" spans="1:5" x14ac:dyDescent="0.3">
      <c r="A1380" s="11">
        <v>1379</v>
      </c>
      <c r="B1380" s="11">
        <f>Table36[Players]*LOOKUP(Table36[Level],'DMG Tables'!A:A,'DMG Tables'!B:B)/LOOKUP(A1380,'DMG Tables'!G:G,'DMG Tables'!H:H)</f>
        <v>56.25</v>
      </c>
      <c r="C1380" s="11">
        <f>Table36[Players]*LOOKUP(Table36[Level],'DMG Tables'!A:A,'DMG Tables'!C:C)/LOOKUP(A1380,'DMG Tables'!G:G,'DMG Tables'!H:H)</f>
        <v>112.5</v>
      </c>
      <c r="D1380" s="11">
        <f>Table36[Players]*LOOKUP(Table36[Level],'DMG Tables'!A:A,'DMG Tables'!D:D)/LOOKUP(A1380,'DMG Tables'!G:G,'DMG Tables'!H:H)</f>
        <v>168.75</v>
      </c>
      <c r="E1380" s="11">
        <f>Table36[Players]*LOOKUP(Table36[Level],'DMG Tables'!A:A,'DMG Tables'!E:E)/LOOKUP(A1380,'DMG Tables'!G:G,'DMG Tables'!H:H)</f>
        <v>300</v>
      </c>
    </row>
    <row r="1381" spans="1:5" x14ac:dyDescent="0.3">
      <c r="A1381" s="11">
        <v>1380</v>
      </c>
      <c r="B1381" s="11">
        <f>Table36[Players]*LOOKUP(Table36[Level],'DMG Tables'!A:A,'DMG Tables'!B:B)/LOOKUP(A1381,'DMG Tables'!G:G,'DMG Tables'!H:H)</f>
        <v>56.25</v>
      </c>
      <c r="C1381" s="11">
        <f>Table36[Players]*LOOKUP(Table36[Level],'DMG Tables'!A:A,'DMG Tables'!C:C)/LOOKUP(A1381,'DMG Tables'!G:G,'DMG Tables'!H:H)</f>
        <v>112.5</v>
      </c>
      <c r="D1381" s="11">
        <f>Table36[Players]*LOOKUP(Table36[Level],'DMG Tables'!A:A,'DMG Tables'!D:D)/LOOKUP(A1381,'DMG Tables'!G:G,'DMG Tables'!H:H)</f>
        <v>168.75</v>
      </c>
      <c r="E1381" s="11">
        <f>Table36[Players]*LOOKUP(Table36[Level],'DMG Tables'!A:A,'DMG Tables'!E:E)/LOOKUP(A1381,'DMG Tables'!G:G,'DMG Tables'!H:H)</f>
        <v>300</v>
      </c>
    </row>
    <row r="1382" spans="1:5" x14ac:dyDescent="0.3">
      <c r="A1382" s="11">
        <v>1381</v>
      </c>
      <c r="B1382" s="11">
        <f>Table36[Players]*LOOKUP(Table36[Level],'DMG Tables'!A:A,'DMG Tables'!B:B)/LOOKUP(A1382,'DMG Tables'!G:G,'DMG Tables'!H:H)</f>
        <v>56.25</v>
      </c>
      <c r="C1382" s="11">
        <f>Table36[Players]*LOOKUP(Table36[Level],'DMG Tables'!A:A,'DMG Tables'!C:C)/LOOKUP(A1382,'DMG Tables'!G:G,'DMG Tables'!H:H)</f>
        <v>112.5</v>
      </c>
      <c r="D1382" s="11">
        <f>Table36[Players]*LOOKUP(Table36[Level],'DMG Tables'!A:A,'DMG Tables'!D:D)/LOOKUP(A1382,'DMG Tables'!G:G,'DMG Tables'!H:H)</f>
        <v>168.75</v>
      </c>
      <c r="E1382" s="11">
        <f>Table36[Players]*LOOKUP(Table36[Level],'DMG Tables'!A:A,'DMG Tables'!E:E)/LOOKUP(A1382,'DMG Tables'!G:G,'DMG Tables'!H:H)</f>
        <v>300</v>
      </c>
    </row>
    <row r="1383" spans="1:5" x14ac:dyDescent="0.3">
      <c r="A1383" s="11">
        <v>1382</v>
      </c>
      <c r="B1383" s="11">
        <f>Table36[Players]*LOOKUP(Table36[Level],'DMG Tables'!A:A,'DMG Tables'!B:B)/LOOKUP(A1383,'DMG Tables'!G:G,'DMG Tables'!H:H)</f>
        <v>56.25</v>
      </c>
      <c r="C1383" s="11">
        <f>Table36[Players]*LOOKUP(Table36[Level],'DMG Tables'!A:A,'DMG Tables'!C:C)/LOOKUP(A1383,'DMG Tables'!G:G,'DMG Tables'!H:H)</f>
        <v>112.5</v>
      </c>
      <c r="D1383" s="11">
        <f>Table36[Players]*LOOKUP(Table36[Level],'DMG Tables'!A:A,'DMG Tables'!D:D)/LOOKUP(A1383,'DMG Tables'!G:G,'DMG Tables'!H:H)</f>
        <v>168.75</v>
      </c>
      <c r="E1383" s="11">
        <f>Table36[Players]*LOOKUP(Table36[Level],'DMG Tables'!A:A,'DMG Tables'!E:E)/LOOKUP(A1383,'DMG Tables'!G:G,'DMG Tables'!H:H)</f>
        <v>300</v>
      </c>
    </row>
    <row r="1384" spans="1:5" x14ac:dyDescent="0.3">
      <c r="A1384" s="11">
        <v>1383</v>
      </c>
      <c r="B1384" s="11">
        <f>Table36[Players]*LOOKUP(Table36[Level],'DMG Tables'!A:A,'DMG Tables'!B:B)/LOOKUP(A1384,'DMG Tables'!G:G,'DMG Tables'!H:H)</f>
        <v>56.25</v>
      </c>
      <c r="C1384" s="11">
        <f>Table36[Players]*LOOKUP(Table36[Level],'DMG Tables'!A:A,'DMG Tables'!C:C)/LOOKUP(A1384,'DMG Tables'!G:G,'DMG Tables'!H:H)</f>
        <v>112.5</v>
      </c>
      <c r="D1384" s="11">
        <f>Table36[Players]*LOOKUP(Table36[Level],'DMG Tables'!A:A,'DMG Tables'!D:D)/LOOKUP(A1384,'DMG Tables'!G:G,'DMG Tables'!H:H)</f>
        <v>168.75</v>
      </c>
      <c r="E1384" s="11">
        <f>Table36[Players]*LOOKUP(Table36[Level],'DMG Tables'!A:A,'DMG Tables'!E:E)/LOOKUP(A1384,'DMG Tables'!G:G,'DMG Tables'!H:H)</f>
        <v>300</v>
      </c>
    </row>
    <row r="1385" spans="1:5" x14ac:dyDescent="0.3">
      <c r="A1385" s="11">
        <v>1384</v>
      </c>
      <c r="B1385" s="11">
        <f>Table36[Players]*LOOKUP(Table36[Level],'DMG Tables'!A:A,'DMG Tables'!B:B)/LOOKUP(A1385,'DMG Tables'!G:G,'DMG Tables'!H:H)</f>
        <v>56.25</v>
      </c>
      <c r="C1385" s="11">
        <f>Table36[Players]*LOOKUP(Table36[Level],'DMG Tables'!A:A,'DMG Tables'!C:C)/LOOKUP(A1385,'DMG Tables'!G:G,'DMG Tables'!H:H)</f>
        <v>112.5</v>
      </c>
      <c r="D1385" s="11">
        <f>Table36[Players]*LOOKUP(Table36[Level],'DMG Tables'!A:A,'DMG Tables'!D:D)/LOOKUP(A1385,'DMG Tables'!G:G,'DMG Tables'!H:H)</f>
        <v>168.75</v>
      </c>
      <c r="E1385" s="11">
        <f>Table36[Players]*LOOKUP(Table36[Level],'DMG Tables'!A:A,'DMG Tables'!E:E)/LOOKUP(A1385,'DMG Tables'!G:G,'DMG Tables'!H:H)</f>
        <v>300</v>
      </c>
    </row>
    <row r="1386" spans="1:5" x14ac:dyDescent="0.3">
      <c r="A1386" s="11">
        <v>1385</v>
      </c>
      <c r="B1386" s="11">
        <f>Table36[Players]*LOOKUP(Table36[Level],'DMG Tables'!A:A,'DMG Tables'!B:B)/LOOKUP(A1386,'DMG Tables'!G:G,'DMG Tables'!H:H)</f>
        <v>56.25</v>
      </c>
      <c r="C1386" s="11">
        <f>Table36[Players]*LOOKUP(Table36[Level],'DMG Tables'!A:A,'DMG Tables'!C:C)/LOOKUP(A1386,'DMG Tables'!G:G,'DMG Tables'!H:H)</f>
        <v>112.5</v>
      </c>
      <c r="D1386" s="11">
        <f>Table36[Players]*LOOKUP(Table36[Level],'DMG Tables'!A:A,'DMG Tables'!D:D)/LOOKUP(A1386,'DMG Tables'!G:G,'DMG Tables'!H:H)</f>
        <v>168.75</v>
      </c>
      <c r="E1386" s="11">
        <f>Table36[Players]*LOOKUP(Table36[Level],'DMG Tables'!A:A,'DMG Tables'!E:E)/LOOKUP(A1386,'DMG Tables'!G:G,'DMG Tables'!H:H)</f>
        <v>300</v>
      </c>
    </row>
    <row r="1387" spans="1:5" x14ac:dyDescent="0.3">
      <c r="A1387" s="11">
        <v>1386</v>
      </c>
      <c r="B1387" s="11">
        <f>Table36[Players]*LOOKUP(Table36[Level],'DMG Tables'!A:A,'DMG Tables'!B:B)/LOOKUP(A1387,'DMG Tables'!G:G,'DMG Tables'!H:H)</f>
        <v>56.25</v>
      </c>
      <c r="C1387" s="11">
        <f>Table36[Players]*LOOKUP(Table36[Level],'DMG Tables'!A:A,'DMG Tables'!C:C)/LOOKUP(A1387,'DMG Tables'!G:G,'DMG Tables'!H:H)</f>
        <v>112.5</v>
      </c>
      <c r="D1387" s="11">
        <f>Table36[Players]*LOOKUP(Table36[Level],'DMG Tables'!A:A,'DMG Tables'!D:D)/LOOKUP(A1387,'DMG Tables'!G:G,'DMG Tables'!H:H)</f>
        <v>168.75</v>
      </c>
      <c r="E1387" s="11">
        <f>Table36[Players]*LOOKUP(Table36[Level],'DMG Tables'!A:A,'DMG Tables'!E:E)/LOOKUP(A1387,'DMG Tables'!G:G,'DMG Tables'!H:H)</f>
        <v>300</v>
      </c>
    </row>
    <row r="1388" spans="1:5" x14ac:dyDescent="0.3">
      <c r="A1388" s="11">
        <v>1387</v>
      </c>
      <c r="B1388" s="11">
        <f>Table36[Players]*LOOKUP(Table36[Level],'DMG Tables'!A:A,'DMG Tables'!B:B)/LOOKUP(A1388,'DMG Tables'!G:G,'DMG Tables'!H:H)</f>
        <v>56.25</v>
      </c>
      <c r="C1388" s="11">
        <f>Table36[Players]*LOOKUP(Table36[Level],'DMG Tables'!A:A,'DMG Tables'!C:C)/LOOKUP(A1388,'DMG Tables'!G:G,'DMG Tables'!H:H)</f>
        <v>112.5</v>
      </c>
      <c r="D1388" s="11">
        <f>Table36[Players]*LOOKUP(Table36[Level],'DMG Tables'!A:A,'DMG Tables'!D:D)/LOOKUP(A1388,'DMG Tables'!G:G,'DMG Tables'!H:H)</f>
        <v>168.75</v>
      </c>
      <c r="E1388" s="11">
        <f>Table36[Players]*LOOKUP(Table36[Level],'DMG Tables'!A:A,'DMG Tables'!E:E)/LOOKUP(A1388,'DMG Tables'!G:G,'DMG Tables'!H:H)</f>
        <v>300</v>
      </c>
    </row>
    <row r="1389" spans="1:5" x14ac:dyDescent="0.3">
      <c r="A1389" s="11">
        <v>1388</v>
      </c>
      <c r="B1389" s="11">
        <f>Table36[Players]*LOOKUP(Table36[Level],'DMG Tables'!A:A,'DMG Tables'!B:B)/LOOKUP(A1389,'DMG Tables'!G:G,'DMG Tables'!H:H)</f>
        <v>56.25</v>
      </c>
      <c r="C1389" s="11">
        <f>Table36[Players]*LOOKUP(Table36[Level],'DMG Tables'!A:A,'DMG Tables'!C:C)/LOOKUP(A1389,'DMG Tables'!G:G,'DMG Tables'!H:H)</f>
        <v>112.5</v>
      </c>
      <c r="D1389" s="11">
        <f>Table36[Players]*LOOKUP(Table36[Level],'DMG Tables'!A:A,'DMG Tables'!D:D)/LOOKUP(A1389,'DMG Tables'!G:G,'DMG Tables'!H:H)</f>
        <v>168.75</v>
      </c>
      <c r="E1389" s="11">
        <f>Table36[Players]*LOOKUP(Table36[Level],'DMG Tables'!A:A,'DMG Tables'!E:E)/LOOKUP(A1389,'DMG Tables'!G:G,'DMG Tables'!H:H)</f>
        <v>300</v>
      </c>
    </row>
    <row r="1390" spans="1:5" x14ac:dyDescent="0.3">
      <c r="A1390" s="11">
        <v>1389</v>
      </c>
      <c r="B1390" s="11">
        <f>Table36[Players]*LOOKUP(Table36[Level],'DMG Tables'!A:A,'DMG Tables'!B:B)/LOOKUP(A1390,'DMG Tables'!G:G,'DMG Tables'!H:H)</f>
        <v>56.25</v>
      </c>
      <c r="C1390" s="11">
        <f>Table36[Players]*LOOKUP(Table36[Level],'DMG Tables'!A:A,'DMG Tables'!C:C)/LOOKUP(A1390,'DMG Tables'!G:G,'DMG Tables'!H:H)</f>
        <v>112.5</v>
      </c>
      <c r="D1390" s="11">
        <f>Table36[Players]*LOOKUP(Table36[Level],'DMG Tables'!A:A,'DMG Tables'!D:D)/LOOKUP(A1390,'DMG Tables'!G:G,'DMG Tables'!H:H)</f>
        <v>168.75</v>
      </c>
      <c r="E1390" s="11">
        <f>Table36[Players]*LOOKUP(Table36[Level],'DMG Tables'!A:A,'DMG Tables'!E:E)/LOOKUP(A1390,'DMG Tables'!G:G,'DMG Tables'!H:H)</f>
        <v>300</v>
      </c>
    </row>
    <row r="1391" spans="1:5" x14ac:dyDescent="0.3">
      <c r="A1391" s="11">
        <v>1390</v>
      </c>
      <c r="B1391" s="11">
        <f>Table36[Players]*LOOKUP(Table36[Level],'DMG Tables'!A:A,'DMG Tables'!B:B)/LOOKUP(A1391,'DMG Tables'!G:G,'DMG Tables'!H:H)</f>
        <v>56.25</v>
      </c>
      <c r="C1391" s="11">
        <f>Table36[Players]*LOOKUP(Table36[Level],'DMG Tables'!A:A,'DMG Tables'!C:C)/LOOKUP(A1391,'DMG Tables'!G:G,'DMG Tables'!H:H)</f>
        <v>112.5</v>
      </c>
      <c r="D1391" s="11">
        <f>Table36[Players]*LOOKUP(Table36[Level],'DMG Tables'!A:A,'DMG Tables'!D:D)/LOOKUP(A1391,'DMG Tables'!G:G,'DMG Tables'!H:H)</f>
        <v>168.75</v>
      </c>
      <c r="E1391" s="11">
        <f>Table36[Players]*LOOKUP(Table36[Level],'DMG Tables'!A:A,'DMG Tables'!E:E)/LOOKUP(A1391,'DMG Tables'!G:G,'DMG Tables'!H:H)</f>
        <v>300</v>
      </c>
    </row>
    <row r="1392" spans="1:5" x14ac:dyDescent="0.3">
      <c r="A1392" s="11">
        <v>1391</v>
      </c>
      <c r="B1392" s="11">
        <f>Table36[Players]*LOOKUP(Table36[Level],'DMG Tables'!A:A,'DMG Tables'!B:B)/LOOKUP(A1392,'DMG Tables'!G:G,'DMG Tables'!H:H)</f>
        <v>56.25</v>
      </c>
      <c r="C1392" s="11">
        <f>Table36[Players]*LOOKUP(Table36[Level],'DMG Tables'!A:A,'DMG Tables'!C:C)/LOOKUP(A1392,'DMG Tables'!G:G,'DMG Tables'!H:H)</f>
        <v>112.5</v>
      </c>
      <c r="D1392" s="11">
        <f>Table36[Players]*LOOKUP(Table36[Level],'DMG Tables'!A:A,'DMG Tables'!D:D)/LOOKUP(A1392,'DMG Tables'!G:G,'DMG Tables'!H:H)</f>
        <v>168.75</v>
      </c>
      <c r="E1392" s="11">
        <f>Table36[Players]*LOOKUP(Table36[Level],'DMG Tables'!A:A,'DMG Tables'!E:E)/LOOKUP(A1392,'DMG Tables'!G:G,'DMG Tables'!H:H)</f>
        <v>300</v>
      </c>
    </row>
    <row r="1393" spans="1:5" x14ac:dyDescent="0.3">
      <c r="A1393" s="11">
        <v>1392</v>
      </c>
      <c r="B1393" s="11">
        <f>Table36[Players]*LOOKUP(Table36[Level],'DMG Tables'!A:A,'DMG Tables'!B:B)/LOOKUP(A1393,'DMG Tables'!G:G,'DMG Tables'!H:H)</f>
        <v>56.25</v>
      </c>
      <c r="C1393" s="11">
        <f>Table36[Players]*LOOKUP(Table36[Level],'DMG Tables'!A:A,'DMG Tables'!C:C)/LOOKUP(A1393,'DMG Tables'!G:G,'DMG Tables'!H:H)</f>
        <v>112.5</v>
      </c>
      <c r="D1393" s="11">
        <f>Table36[Players]*LOOKUP(Table36[Level],'DMG Tables'!A:A,'DMG Tables'!D:D)/LOOKUP(A1393,'DMG Tables'!G:G,'DMG Tables'!H:H)</f>
        <v>168.75</v>
      </c>
      <c r="E1393" s="11">
        <f>Table36[Players]*LOOKUP(Table36[Level],'DMG Tables'!A:A,'DMG Tables'!E:E)/LOOKUP(A1393,'DMG Tables'!G:G,'DMG Tables'!H:H)</f>
        <v>300</v>
      </c>
    </row>
    <row r="1394" spans="1:5" x14ac:dyDescent="0.3">
      <c r="A1394" s="11">
        <v>1393</v>
      </c>
      <c r="B1394" s="11">
        <f>Table36[Players]*LOOKUP(Table36[Level],'DMG Tables'!A:A,'DMG Tables'!B:B)/LOOKUP(A1394,'DMG Tables'!G:G,'DMG Tables'!H:H)</f>
        <v>56.25</v>
      </c>
      <c r="C1394" s="11">
        <f>Table36[Players]*LOOKUP(Table36[Level],'DMG Tables'!A:A,'DMG Tables'!C:C)/LOOKUP(A1394,'DMG Tables'!G:G,'DMG Tables'!H:H)</f>
        <v>112.5</v>
      </c>
      <c r="D1394" s="11">
        <f>Table36[Players]*LOOKUP(Table36[Level],'DMG Tables'!A:A,'DMG Tables'!D:D)/LOOKUP(A1394,'DMG Tables'!G:G,'DMG Tables'!H:H)</f>
        <v>168.75</v>
      </c>
      <c r="E1394" s="11">
        <f>Table36[Players]*LOOKUP(Table36[Level],'DMG Tables'!A:A,'DMG Tables'!E:E)/LOOKUP(A1394,'DMG Tables'!G:G,'DMG Tables'!H:H)</f>
        <v>300</v>
      </c>
    </row>
    <row r="1395" spans="1:5" x14ac:dyDescent="0.3">
      <c r="A1395" s="11">
        <v>1394</v>
      </c>
      <c r="B1395" s="11">
        <f>Table36[Players]*LOOKUP(Table36[Level],'DMG Tables'!A:A,'DMG Tables'!B:B)/LOOKUP(A1395,'DMG Tables'!G:G,'DMG Tables'!H:H)</f>
        <v>56.25</v>
      </c>
      <c r="C1395" s="11">
        <f>Table36[Players]*LOOKUP(Table36[Level],'DMG Tables'!A:A,'DMG Tables'!C:C)/LOOKUP(A1395,'DMG Tables'!G:G,'DMG Tables'!H:H)</f>
        <v>112.5</v>
      </c>
      <c r="D1395" s="11">
        <f>Table36[Players]*LOOKUP(Table36[Level],'DMG Tables'!A:A,'DMG Tables'!D:D)/LOOKUP(A1395,'DMG Tables'!G:G,'DMG Tables'!H:H)</f>
        <v>168.75</v>
      </c>
      <c r="E1395" s="11">
        <f>Table36[Players]*LOOKUP(Table36[Level],'DMG Tables'!A:A,'DMG Tables'!E:E)/LOOKUP(A1395,'DMG Tables'!G:G,'DMG Tables'!H:H)</f>
        <v>300</v>
      </c>
    </row>
    <row r="1396" spans="1:5" x14ac:dyDescent="0.3">
      <c r="A1396" s="11">
        <v>1395</v>
      </c>
      <c r="B1396" s="11">
        <f>Table36[Players]*LOOKUP(Table36[Level],'DMG Tables'!A:A,'DMG Tables'!B:B)/LOOKUP(A1396,'DMG Tables'!G:G,'DMG Tables'!H:H)</f>
        <v>56.25</v>
      </c>
      <c r="C1396" s="11">
        <f>Table36[Players]*LOOKUP(Table36[Level],'DMG Tables'!A:A,'DMG Tables'!C:C)/LOOKUP(A1396,'DMG Tables'!G:G,'DMG Tables'!H:H)</f>
        <v>112.5</v>
      </c>
      <c r="D1396" s="11">
        <f>Table36[Players]*LOOKUP(Table36[Level],'DMG Tables'!A:A,'DMG Tables'!D:D)/LOOKUP(A1396,'DMG Tables'!G:G,'DMG Tables'!H:H)</f>
        <v>168.75</v>
      </c>
      <c r="E1396" s="11">
        <f>Table36[Players]*LOOKUP(Table36[Level],'DMG Tables'!A:A,'DMG Tables'!E:E)/LOOKUP(A1396,'DMG Tables'!G:G,'DMG Tables'!H:H)</f>
        <v>300</v>
      </c>
    </row>
    <row r="1397" spans="1:5" x14ac:dyDescent="0.3">
      <c r="A1397" s="11">
        <v>1396</v>
      </c>
      <c r="B1397" s="11">
        <f>Table36[Players]*LOOKUP(Table36[Level],'DMG Tables'!A:A,'DMG Tables'!B:B)/LOOKUP(A1397,'DMG Tables'!G:G,'DMG Tables'!H:H)</f>
        <v>56.25</v>
      </c>
      <c r="C1397" s="11">
        <f>Table36[Players]*LOOKUP(Table36[Level],'DMG Tables'!A:A,'DMG Tables'!C:C)/LOOKUP(A1397,'DMG Tables'!G:G,'DMG Tables'!H:H)</f>
        <v>112.5</v>
      </c>
      <c r="D1397" s="11">
        <f>Table36[Players]*LOOKUP(Table36[Level],'DMG Tables'!A:A,'DMG Tables'!D:D)/LOOKUP(A1397,'DMG Tables'!G:G,'DMG Tables'!H:H)</f>
        <v>168.75</v>
      </c>
      <c r="E1397" s="11">
        <f>Table36[Players]*LOOKUP(Table36[Level],'DMG Tables'!A:A,'DMG Tables'!E:E)/LOOKUP(A1397,'DMG Tables'!G:G,'DMG Tables'!H:H)</f>
        <v>300</v>
      </c>
    </row>
    <row r="1398" spans="1:5" x14ac:dyDescent="0.3">
      <c r="A1398" s="11">
        <v>1397</v>
      </c>
      <c r="B1398" s="11">
        <f>Table36[Players]*LOOKUP(Table36[Level],'DMG Tables'!A:A,'DMG Tables'!B:B)/LOOKUP(A1398,'DMG Tables'!G:G,'DMG Tables'!H:H)</f>
        <v>56.25</v>
      </c>
      <c r="C1398" s="11">
        <f>Table36[Players]*LOOKUP(Table36[Level],'DMG Tables'!A:A,'DMG Tables'!C:C)/LOOKUP(A1398,'DMG Tables'!G:G,'DMG Tables'!H:H)</f>
        <v>112.5</v>
      </c>
      <c r="D1398" s="11">
        <f>Table36[Players]*LOOKUP(Table36[Level],'DMG Tables'!A:A,'DMG Tables'!D:D)/LOOKUP(A1398,'DMG Tables'!G:G,'DMG Tables'!H:H)</f>
        <v>168.75</v>
      </c>
      <c r="E1398" s="11">
        <f>Table36[Players]*LOOKUP(Table36[Level],'DMG Tables'!A:A,'DMG Tables'!E:E)/LOOKUP(A1398,'DMG Tables'!G:G,'DMG Tables'!H:H)</f>
        <v>300</v>
      </c>
    </row>
    <row r="1399" spans="1:5" x14ac:dyDescent="0.3">
      <c r="A1399" s="11">
        <v>1398</v>
      </c>
      <c r="B1399" s="11">
        <f>Table36[Players]*LOOKUP(Table36[Level],'DMG Tables'!A:A,'DMG Tables'!B:B)/LOOKUP(A1399,'DMG Tables'!G:G,'DMG Tables'!H:H)</f>
        <v>56.25</v>
      </c>
      <c r="C1399" s="11">
        <f>Table36[Players]*LOOKUP(Table36[Level],'DMG Tables'!A:A,'DMG Tables'!C:C)/LOOKUP(A1399,'DMG Tables'!G:G,'DMG Tables'!H:H)</f>
        <v>112.5</v>
      </c>
      <c r="D1399" s="11">
        <f>Table36[Players]*LOOKUP(Table36[Level],'DMG Tables'!A:A,'DMG Tables'!D:D)/LOOKUP(A1399,'DMG Tables'!G:G,'DMG Tables'!H:H)</f>
        <v>168.75</v>
      </c>
      <c r="E1399" s="11">
        <f>Table36[Players]*LOOKUP(Table36[Level],'DMG Tables'!A:A,'DMG Tables'!E:E)/LOOKUP(A1399,'DMG Tables'!G:G,'DMG Tables'!H:H)</f>
        <v>300</v>
      </c>
    </row>
    <row r="1400" spans="1:5" x14ac:dyDescent="0.3">
      <c r="A1400" s="11">
        <v>1399</v>
      </c>
      <c r="B1400" s="11">
        <f>Table36[Players]*LOOKUP(Table36[Level],'DMG Tables'!A:A,'DMG Tables'!B:B)/LOOKUP(A1400,'DMG Tables'!G:G,'DMG Tables'!H:H)</f>
        <v>56.25</v>
      </c>
      <c r="C1400" s="11">
        <f>Table36[Players]*LOOKUP(Table36[Level],'DMG Tables'!A:A,'DMG Tables'!C:C)/LOOKUP(A1400,'DMG Tables'!G:G,'DMG Tables'!H:H)</f>
        <v>112.5</v>
      </c>
      <c r="D1400" s="11">
        <f>Table36[Players]*LOOKUP(Table36[Level],'DMG Tables'!A:A,'DMG Tables'!D:D)/LOOKUP(A1400,'DMG Tables'!G:G,'DMG Tables'!H:H)</f>
        <v>168.75</v>
      </c>
      <c r="E1400" s="11">
        <f>Table36[Players]*LOOKUP(Table36[Level],'DMG Tables'!A:A,'DMG Tables'!E:E)/LOOKUP(A1400,'DMG Tables'!G:G,'DMG Tables'!H:H)</f>
        <v>300</v>
      </c>
    </row>
    <row r="1401" spans="1:5" x14ac:dyDescent="0.3">
      <c r="A1401" s="11">
        <v>1400</v>
      </c>
      <c r="B1401" s="11">
        <f>Table36[Players]*LOOKUP(Table36[Level],'DMG Tables'!A:A,'DMG Tables'!B:B)/LOOKUP(A1401,'DMG Tables'!G:G,'DMG Tables'!H:H)</f>
        <v>56.25</v>
      </c>
      <c r="C1401" s="11">
        <f>Table36[Players]*LOOKUP(Table36[Level],'DMG Tables'!A:A,'DMG Tables'!C:C)/LOOKUP(A1401,'DMG Tables'!G:G,'DMG Tables'!H:H)</f>
        <v>112.5</v>
      </c>
      <c r="D1401" s="11">
        <f>Table36[Players]*LOOKUP(Table36[Level],'DMG Tables'!A:A,'DMG Tables'!D:D)/LOOKUP(A1401,'DMG Tables'!G:G,'DMG Tables'!H:H)</f>
        <v>168.75</v>
      </c>
      <c r="E1401" s="11">
        <f>Table36[Players]*LOOKUP(Table36[Level],'DMG Tables'!A:A,'DMG Tables'!E:E)/LOOKUP(A1401,'DMG Tables'!G:G,'DMG Tables'!H:H)</f>
        <v>300</v>
      </c>
    </row>
    <row r="1402" spans="1:5" x14ac:dyDescent="0.3">
      <c r="A1402" s="11">
        <v>1401</v>
      </c>
      <c r="B1402" s="11">
        <f>Table36[Players]*LOOKUP(Table36[Level],'DMG Tables'!A:A,'DMG Tables'!B:B)/LOOKUP(A1402,'DMG Tables'!G:G,'DMG Tables'!H:H)</f>
        <v>56.25</v>
      </c>
      <c r="C1402" s="11">
        <f>Table36[Players]*LOOKUP(Table36[Level],'DMG Tables'!A:A,'DMG Tables'!C:C)/LOOKUP(A1402,'DMG Tables'!G:G,'DMG Tables'!H:H)</f>
        <v>112.5</v>
      </c>
      <c r="D1402" s="11">
        <f>Table36[Players]*LOOKUP(Table36[Level],'DMG Tables'!A:A,'DMG Tables'!D:D)/LOOKUP(A1402,'DMG Tables'!G:G,'DMG Tables'!H:H)</f>
        <v>168.75</v>
      </c>
      <c r="E1402" s="11">
        <f>Table36[Players]*LOOKUP(Table36[Level],'DMG Tables'!A:A,'DMG Tables'!E:E)/LOOKUP(A1402,'DMG Tables'!G:G,'DMG Tables'!H:H)</f>
        <v>300</v>
      </c>
    </row>
    <row r="1403" spans="1:5" x14ac:dyDescent="0.3">
      <c r="A1403" s="11">
        <v>1402</v>
      </c>
      <c r="B1403" s="11">
        <f>Table36[Players]*LOOKUP(Table36[Level],'DMG Tables'!A:A,'DMG Tables'!B:B)/LOOKUP(A1403,'DMG Tables'!G:G,'DMG Tables'!H:H)</f>
        <v>56.25</v>
      </c>
      <c r="C1403" s="11">
        <f>Table36[Players]*LOOKUP(Table36[Level],'DMG Tables'!A:A,'DMG Tables'!C:C)/LOOKUP(A1403,'DMG Tables'!G:G,'DMG Tables'!H:H)</f>
        <v>112.5</v>
      </c>
      <c r="D1403" s="11">
        <f>Table36[Players]*LOOKUP(Table36[Level],'DMG Tables'!A:A,'DMG Tables'!D:D)/LOOKUP(A1403,'DMG Tables'!G:G,'DMG Tables'!H:H)</f>
        <v>168.75</v>
      </c>
      <c r="E1403" s="11">
        <f>Table36[Players]*LOOKUP(Table36[Level],'DMG Tables'!A:A,'DMG Tables'!E:E)/LOOKUP(A1403,'DMG Tables'!G:G,'DMG Tables'!H:H)</f>
        <v>300</v>
      </c>
    </row>
    <row r="1404" spans="1:5" x14ac:dyDescent="0.3">
      <c r="A1404" s="11">
        <v>1403</v>
      </c>
      <c r="B1404" s="11">
        <f>Table36[Players]*LOOKUP(Table36[Level],'DMG Tables'!A:A,'DMG Tables'!B:B)/LOOKUP(A1404,'DMG Tables'!G:G,'DMG Tables'!H:H)</f>
        <v>56.25</v>
      </c>
      <c r="C1404" s="11">
        <f>Table36[Players]*LOOKUP(Table36[Level],'DMG Tables'!A:A,'DMG Tables'!C:C)/LOOKUP(A1404,'DMG Tables'!G:G,'DMG Tables'!H:H)</f>
        <v>112.5</v>
      </c>
      <c r="D1404" s="11">
        <f>Table36[Players]*LOOKUP(Table36[Level],'DMG Tables'!A:A,'DMG Tables'!D:D)/LOOKUP(A1404,'DMG Tables'!G:G,'DMG Tables'!H:H)</f>
        <v>168.75</v>
      </c>
      <c r="E1404" s="11">
        <f>Table36[Players]*LOOKUP(Table36[Level],'DMG Tables'!A:A,'DMG Tables'!E:E)/LOOKUP(A1404,'DMG Tables'!G:G,'DMG Tables'!H:H)</f>
        <v>300</v>
      </c>
    </row>
    <row r="1405" spans="1:5" x14ac:dyDescent="0.3">
      <c r="A1405" s="11">
        <v>1404</v>
      </c>
      <c r="B1405" s="11">
        <f>Table36[Players]*LOOKUP(Table36[Level],'DMG Tables'!A:A,'DMG Tables'!B:B)/LOOKUP(A1405,'DMG Tables'!G:G,'DMG Tables'!H:H)</f>
        <v>56.25</v>
      </c>
      <c r="C1405" s="11">
        <f>Table36[Players]*LOOKUP(Table36[Level],'DMG Tables'!A:A,'DMG Tables'!C:C)/LOOKUP(A1405,'DMG Tables'!G:G,'DMG Tables'!H:H)</f>
        <v>112.5</v>
      </c>
      <c r="D1405" s="11">
        <f>Table36[Players]*LOOKUP(Table36[Level],'DMG Tables'!A:A,'DMG Tables'!D:D)/LOOKUP(A1405,'DMG Tables'!G:G,'DMG Tables'!H:H)</f>
        <v>168.75</v>
      </c>
      <c r="E1405" s="11">
        <f>Table36[Players]*LOOKUP(Table36[Level],'DMG Tables'!A:A,'DMG Tables'!E:E)/LOOKUP(A1405,'DMG Tables'!G:G,'DMG Tables'!H:H)</f>
        <v>300</v>
      </c>
    </row>
    <row r="1406" spans="1:5" x14ac:dyDescent="0.3">
      <c r="A1406" s="11">
        <v>1405</v>
      </c>
      <c r="B1406" s="11">
        <f>Table36[Players]*LOOKUP(Table36[Level],'DMG Tables'!A:A,'DMG Tables'!B:B)/LOOKUP(A1406,'DMG Tables'!G:G,'DMG Tables'!H:H)</f>
        <v>56.25</v>
      </c>
      <c r="C1406" s="11">
        <f>Table36[Players]*LOOKUP(Table36[Level],'DMG Tables'!A:A,'DMG Tables'!C:C)/LOOKUP(A1406,'DMG Tables'!G:G,'DMG Tables'!H:H)</f>
        <v>112.5</v>
      </c>
      <c r="D1406" s="11">
        <f>Table36[Players]*LOOKUP(Table36[Level],'DMG Tables'!A:A,'DMG Tables'!D:D)/LOOKUP(A1406,'DMG Tables'!G:G,'DMG Tables'!H:H)</f>
        <v>168.75</v>
      </c>
      <c r="E1406" s="11">
        <f>Table36[Players]*LOOKUP(Table36[Level],'DMG Tables'!A:A,'DMG Tables'!E:E)/LOOKUP(A1406,'DMG Tables'!G:G,'DMG Tables'!H:H)</f>
        <v>300</v>
      </c>
    </row>
    <row r="1407" spans="1:5" x14ac:dyDescent="0.3">
      <c r="A1407" s="11">
        <v>1406</v>
      </c>
      <c r="B1407" s="11">
        <f>Table36[Players]*LOOKUP(Table36[Level],'DMG Tables'!A:A,'DMG Tables'!B:B)/LOOKUP(A1407,'DMG Tables'!G:G,'DMG Tables'!H:H)</f>
        <v>56.25</v>
      </c>
      <c r="C1407" s="11">
        <f>Table36[Players]*LOOKUP(Table36[Level],'DMG Tables'!A:A,'DMG Tables'!C:C)/LOOKUP(A1407,'DMG Tables'!G:G,'DMG Tables'!H:H)</f>
        <v>112.5</v>
      </c>
      <c r="D1407" s="11">
        <f>Table36[Players]*LOOKUP(Table36[Level],'DMG Tables'!A:A,'DMG Tables'!D:D)/LOOKUP(A1407,'DMG Tables'!G:G,'DMG Tables'!H:H)</f>
        <v>168.75</v>
      </c>
      <c r="E1407" s="11">
        <f>Table36[Players]*LOOKUP(Table36[Level],'DMG Tables'!A:A,'DMG Tables'!E:E)/LOOKUP(A1407,'DMG Tables'!G:G,'DMG Tables'!H:H)</f>
        <v>300</v>
      </c>
    </row>
    <row r="1408" spans="1:5" x14ac:dyDescent="0.3">
      <c r="A1408" s="11">
        <v>1407</v>
      </c>
      <c r="B1408" s="11">
        <f>Table36[Players]*LOOKUP(Table36[Level],'DMG Tables'!A:A,'DMG Tables'!B:B)/LOOKUP(A1408,'DMG Tables'!G:G,'DMG Tables'!H:H)</f>
        <v>56.25</v>
      </c>
      <c r="C1408" s="11">
        <f>Table36[Players]*LOOKUP(Table36[Level],'DMG Tables'!A:A,'DMG Tables'!C:C)/LOOKUP(A1408,'DMG Tables'!G:G,'DMG Tables'!H:H)</f>
        <v>112.5</v>
      </c>
      <c r="D1408" s="11">
        <f>Table36[Players]*LOOKUP(Table36[Level],'DMG Tables'!A:A,'DMG Tables'!D:D)/LOOKUP(A1408,'DMG Tables'!G:G,'DMG Tables'!H:H)</f>
        <v>168.75</v>
      </c>
      <c r="E1408" s="11">
        <f>Table36[Players]*LOOKUP(Table36[Level],'DMG Tables'!A:A,'DMG Tables'!E:E)/LOOKUP(A1408,'DMG Tables'!G:G,'DMG Tables'!H:H)</f>
        <v>300</v>
      </c>
    </row>
    <row r="1409" spans="1:5" x14ac:dyDescent="0.3">
      <c r="A1409" s="11">
        <v>1408</v>
      </c>
      <c r="B1409" s="11">
        <f>Table36[Players]*LOOKUP(Table36[Level],'DMG Tables'!A:A,'DMG Tables'!B:B)/LOOKUP(A1409,'DMG Tables'!G:G,'DMG Tables'!H:H)</f>
        <v>56.25</v>
      </c>
      <c r="C1409" s="11">
        <f>Table36[Players]*LOOKUP(Table36[Level],'DMG Tables'!A:A,'DMG Tables'!C:C)/LOOKUP(A1409,'DMG Tables'!G:G,'DMG Tables'!H:H)</f>
        <v>112.5</v>
      </c>
      <c r="D1409" s="11">
        <f>Table36[Players]*LOOKUP(Table36[Level],'DMG Tables'!A:A,'DMG Tables'!D:D)/LOOKUP(A1409,'DMG Tables'!G:G,'DMG Tables'!H:H)</f>
        <v>168.75</v>
      </c>
      <c r="E1409" s="11">
        <f>Table36[Players]*LOOKUP(Table36[Level],'DMG Tables'!A:A,'DMG Tables'!E:E)/LOOKUP(A1409,'DMG Tables'!G:G,'DMG Tables'!H:H)</f>
        <v>300</v>
      </c>
    </row>
    <row r="1410" spans="1:5" x14ac:dyDescent="0.3">
      <c r="A1410" s="11">
        <v>1409</v>
      </c>
      <c r="B1410" s="11">
        <f>Table36[Players]*LOOKUP(Table36[Level],'DMG Tables'!A:A,'DMG Tables'!B:B)/LOOKUP(A1410,'DMG Tables'!G:G,'DMG Tables'!H:H)</f>
        <v>56.25</v>
      </c>
      <c r="C1410" s="11">
        <f>Table36[Players]*LOOKUP(Table36[Level],'DMG Tables'!A:A,'DMG Tables'!C:C)/LOOKUP(A1410,'DMG Tables'!G:G,'DMG Tables'!H:H)</f>
        <v>112.5</v>
      </c>
      <c r="D1410" s="11">
        <f>Table36[Players]*LOOKUP(Table36[Level],'DMG Tables'!A:A,'DMG Tables'!D:D)/LOOKUP(A1410,'DMG Tables'!G:G,'DMG Tables'!H:H)</f>
        <v>168.75</v>
      </c>
      <c r="E1410" s="11">
        <f>Table36[Players]*LOOKUP(Table36[Level],'DMG Tables'!A:A,'DMG Tables'!E:E)/LOOKUP(A1410,'DMG Tables'!G:G,'DMG Tables'!H:H)</f>
        <v>300</v>
      </c>
    </row>
    <row r="1411" spans="1:5" x14ac:dyDescent="0.3">
      <c r="A1411" s="11">
        <v>1410</v>
      </c>
      <c r="B1411" s="11">
        <f>Table36[Players]*LOOKUP(Table36[Level],'DMG Tables'!A:A,'DMG Tables'!B:B)/LOOKUP(A1411,'DMG Tables'!G:G,'DMG Tables'!H:H)</f>
        <v>56.25</v>
      </c>
      <c r="C1411" s="11">
        <f>Table36[Players]*LOOKUP(Table36[Level],'DMG Tables'!A:A,'DMG Tables'!C:C)/LOOKUP(A1411,'DMG Tables'!G:G,'DMG Tables'!H:H)</f>
        <v>112.5</v>
      </c>
      <c r="D1411" s="11">
        <f>Table36[Players]*LOOKUP(Table36[Level],'DMG Tables'!A:A,'DMG Tables'!D:D)/LOOKUP(A1411,'DMG Tables'!G:G,'DMG Tables'!H:H)</f>
        <v>168.75</v>
      </c>
      <c r="E1411" s="11">
        <f>Table36[Players]*LOOKUP(Table36[Level],'DMG Tables'!A:A,'DMG Tables'!E:E)/LOOKUP(A1411,'DMG Tables'!G:G,'DMG Tables'!H:H)</f>
        <v>300</v>
      </c>
    </row>
    <row r="1412" spans="1:5" x14ac:dyDescent="0.3">
      <c r="A1412" s="11">
        <v>1411</v>
      </c>
      <c r="B1412" s="11">
        <f>Table36[Players]*LOOKUP(Table36[Level],'DMG Tables'!A:A,'DMG Tables'!B:B)/LOOKUP(A1412,'DMG Tables'!G:G,'DMG Tables'!H:H)</f>
        <v>56.25</v>
      </c>
      <c r="C1412" s="11">
        <f>Table36[Players]*LOOKUP(Table36[Level],'DMG Tables'!A:A,'DMG Tables'!C:C)/LOOKUP(A1412,'DMG Tables'!G:G,'DMG Tables'!H:H)</f>
        <v>112.5</v>
      </c>
      <c r="D1412" s="11">
        <f>Table36[Players]*LOOKUP(Table36[Level],'DMG Tables'!A:A,'DMG Tables'!D:D)/LOOKUP(A1412,'DMG Tables'!G:G,'DMG Tables'!H:H)</f>
        <v>168.75</v>
      </c>
      <c r="E1412" s="11">
        <f>Table36[Players]*LOOKUP(Table36[Level],'DMG Tables'!A:A,'DMG Tables'!E:E)/LOOKUP(A1412,'DMG Tables'!G:G,'DMG Tables'!H:H)</f>
        <v>300</v>
      </c>
    </row>
    <row r="1413" spans="1:5" x14ac:dyDescent="0.3">
      <c r="A1413" s="11">
        <v>1412</v>
      </c>
      <c r="B1413" s="11">
        <f>Table36[Players]*LOOKUP(Table36[Level],'DMG Tables'!A:A,'DMG Tables'!B:B)/LOOKUP(A1413,'DMG Tables'!G:G,'DMG Tables'!H:H)</f>
        <v>56.25</v>
      </c>
      <c r="C1413" s="11">
        <f>Table36[Players]*LOOKUP(Table36[Level],'DMG Tables'!A:A,'DMG Tables'!C:C)/LOOKUP(A1413,'DMG Tables'!G:G,'DMG Tables'!H:H)</f>
        <v>112.5</v>
      </c>
      <c r="D1413" s="11">
        <f>Table36[Players]*LOOKUP(Table36[Level],'DMG Tables'!A:A,'DMG Tables'!D:D)/LOOKUP(A1413,'DMG Tables'!G:G,'DMG Tables'!H:H)</f>
        <v>168.75</v>
      </c>
      <c r="E1413" s="11">
        <f>Table36[Players]*LOOKUP(Table36[Level],'DMG Tables'!A:A,'DMG Tables'!E:E)/LOOKUP(A1413,'DMG Tables'!G:G,'DMG Tables'!H:H)</f>
        <v>300</v>
      </c>
    </row>
    <row r="1414" spans="1:5" x14ac:dyDescent="0.3">
      <c r="A1414" s="11">
        <v>1413</v>
      </c>
      <c r="B1414" s="11">
        <f>Table36[Players]*LOOKUP(Table36[Level],'DMG Tables'!A:A,'DMG Tables'!B:B)/LOOKUP(A1414,'DMG Tables'!G:G,'DMG Tables'!H:H)</f>
        <v>56.25</v>
      </c>
      <c r="C1414" s="11">
        <f>Table36[Players]*LOOKUP(Table36[Level],'DMG Tables'!A:A,'DMG Tables'!C:C)/LOOKUP(A1414,'DMG Tables'!G:G,'DMG Tables'!H:H)</f>
        <v>112.5</v>
      </c>
      <c r="D1414" s="11">
        <f>Table36[Players]*LOOKUP(Table36[Level],'DMG Tables'!A:A,'DMG Tables'!D:D)/LOOKUP(A1414,'DMG Tables'!G:G,'DMG Tables'!H:H)</f>
        <v>168.75</v>
      </c>
      <c r="E1414" s="11">
        <f>Table36[Players]*LOOKUP(Table36[Level],'DMG Tables'!A:A,'DMG Tables'!E:E)/LOOKUP(A1414,'DMG Tables'!G:G,'DMG Tables'!H:H)</f>
        <v>300</v>
      </c>
    </row>
    <row r="1415" spans="1:5" x14ac:dyDescent="0.3">
      <c r="A1415" s="11">
        <v>1414</v>
      </c>
      <c r="B1415" s="11">
        <f>Table36[Players]*LOOKUP(Table36[Level],'DMG Tables'!A:A,'DMG Tables'!B:B)/LOOKUP(A1415,'DMG Tables'!G:G,'DMG Tables'!H:H)</f>
        <v>56.25</v>
      </c>
      <c r="C1415" s="11">
        <f>Table36[Players]*LOOKUP(Table36[Level],'DMG Tables'!A:A,'DMG Tables'!C:C)/LOOKUP(A1415,'DMG Tables'!G:G,'DMG Tables'!H:H)</f>
        <v>112.5</v>
      </c>
      <c r="D1415" s="11">
        <f>Table36[Players]*LOOKUP(Table36[Level],'DMG Tables'!A:A,'DMG Tables'!D:D)/LOOKUP(A1415,'DMG Tables'!G:G,'DMG Tables'!H:H)</f>
        <v>168.75</v>
      </c>
      <c r="E1415" s="11">
        <f>Table36[Players]*LOOKUP(Table36[Level],'DMG Tables'!A:A,'DMG Tables'!E:E)/LOOKUP(A1415,'DMG Tables'!G:G,'DMG Tables'!H:H)</f>
        <v>300</v>
      </c>
    </row>
    <row r="1416" spans="1:5" x14ac:dyDescent="0.3">
      <c r="A1416" s="11">
        <v>1415</v>
      </c>
      <c r="B1416" s="11">
        <f>Table36[Players]*LOOKUP(Table36[Level],'DMG Tables'!A:A,'DMG Tables'!B:B)/LOOKUP(A1416,'DMG Tables'!G:G,'DMG Tables'!H:H)</f>
        <v>56.25</v>
      </c>
      <c r="C1416" s="11">
        <f>Table36[Players]*LOOKUP(Table36[Level],'DMG Tables'!A:A,'DMG Tables'!C:C)/LOOKUP(A1416,'DMG Tables'!G:G,'DMG Tables'!H:H)</f>
        <v>112.5</v>
      </c>
      <c r="D1416" s="11">
        <f>Table36[Players]*LOOKUP(Table36[Level],'DMG Tables'!A:A,'DMG Tables'!D:D)/LOOKUP(A1416,'DMG Tables'!G:G,'DMG Tables'!H:H)</f>
        <v>168.75</v>
      </c>
      <c r="E1416" s="11">
        <f>Table36[Players]*LOOKUP(Table36[Level],'DMG Tables'!A:A,'DMG Tables'!E:E)/LOOKUP(A1416,'DMG Tables'!G:G,'DMG Tables'!H:H)</f>
        <v>300</v>
      </c>
    </row>
    <row r="1417" spans="1:5" x14ac:dyDescent="0.3">
      <c r="A1417" s="11">
        <v>1416</v>
      </c>
      <c r="B1417" s="11">
        <f>Table36[Players]*LOOKUP(Table36[Level],'DMG Tables'!A:A,'DMG Tables'!B:B)/LOOKUP(A1417,'DMG Tables'!G:G,'DMG Tables'!H:H)</f>
        <v>56.25</v>
      </c>
      <c r="C1417" s="11">
        <f>Table36[Players]*LOOKUP(Table36[Level],'DMG Tables'!A:A,'DMG Tables'!C:C)/LOOKUP(A1417,'DMG Tables'!G:G,'DMG Tables'!H:H)</f>
        <v>112.5</v>
      </c>
      <c r="D1417" s="11">
        <f>Table36[Players]*LOOKUP(Table36[Level],'DMG Tables'!A:A,'DMG Tables'!D:D)/LOOKUP(A1417,'DMG Tables'!G:G,'DMG Tables'!H:H)</f>
        <v>168.75</v>
      </c>
      <c r="E1417" s="11">
        <f>Table36[Players]*LOOKUP(Table36[Level],'DMG Tables'!A:A,'DMG Tables'!E:E)/LOOKUP(A1417,'DMG Tables'!G:G,'DMG Tables'!H:H)</f>
        <v>300</v>
      </c>
    </row>
    <row r="1418" spans="1:5" x14ac:dyDescent="0.3">
      <c r="A1418" s="11">
        <v>1417</v>
      </c>
      <c r="B1418" s="11">
        <f>Table36[Players]*LOOKUP(Table36[Level],'DMG Tables'!A:A,'DMG Tables'!B:B)/LOOKUP(A1418,'DMG Tables'!G:G,'DMG Tables'!H:H)</f>
        <v>56.25</v>
      </c>
      <c r="C1418" s="11">
        <f>Table36[Players]*LOOKUP(Table36[Level],'DMG Tables'!A:A,'DMG Tables'!C:C)/LOOKUP(A1418,'DMG Tables'!G:G,'DMG Tables'!H:H)</f>
        <v>112.5</v>
      </c>
      <c r="D1418" s="11">
        <f>Table36[Players]*LOOKUP(Table36[Level],'DMG Tables'!A:A,'DMG Tables'!D:D)/LOOKUP(A1418,'DMG Tables'!G:G,'DMG Tables'!H:H)</f>
        <v>168.75</v>
      </c>
      <c r="E1418" s="11">
        <f>Table36[Players]*LOOKUP(Table36[Level],'DMG Tables'!A:A,'DMG Tables'!E:E)/LOOKUP(A1418,'DMG Tables'!G:G,'DMG Tables'!H:H)</f>
        <v>300</v>
      </c>
    </row>
    <row r="1419" spans="1:5" x14ac:dyDescent="0.3">
      <c r="A1419" s="11">
        <v>1418</v>
      </c>
      <c r="B1419" s="11">
        <f>Table36[Players]*LOOKUP(Table36[Level],'DMG Tables'!A:A,'DMG Tables'!B:B)/LOOKUP(A1419,'DMG Tables'!G:G,'DMG Tables'!H:H)</f>
        <v>56.25</v>
      </c>
      <c r="C1419" s="11">
        <f>Table36[Players]*LOOKUP(Table36[Level],'DMG Tables'!A:A,'DMG Tables'!C:C)/LOOKUP(A1419,'DMG Tables'!G:G,'DMG Tables'!H:H)</f>
        <v>112.5</v>
      </c>
      <c r="D1419" s="11">
        <f>Table36[Players]*LOOKUP(Table36[Level],'DMG Tables'!A:A,'DMG Tables'!D:D)/LOOKUP(A1419,'DMG Tables'!G:G,'DMG Tables'!H:H)</f>
        <v>168.75</v>
      </c>
      <c r="E1419" s="11">
        <f>Table36[Players]*LOOKUP(Table36[Level],'DMG Tables'!A:A,'DMG Tables'!E:E)/LOOKUP(A1419,'DMG Tables'!G:G,'DMG Tables'!H:H)</f>
        <v>300</v>
      </c>
    </row>
    <row r="1420" spans="1:5" x14ac:dyDescent="0.3">
      <c r="A1420" s="11">
        <v>1419</v>
      </c>
      <c r="B1420" s="11">
        <f>Table36[Players]*LOOKUP(Table36[Level],'DMG Tables'!A:A,'DMG Tables'!B:B)/LOOKUP(A1420,'DMG Tables'!G:G,'DMG Tables'!H:H)</f>
        <v>56.25</v>
      </c>
      <c r="C1420" s="11">
        <f>Table36[Players]*LOOKUP(Table36[Level],'DMG Tables'!A:A,'DMG Tables'!C:C)/LOOKUP(A1420,'DMG Tables'!G:G,'DMG Tables'!H:H)</f>
        <v>112.5</v>
      </c>
      <c r="D1420" s="11">
        <f>Table36[Players]*LOOKUP(Table36[Level],'DMG Tables'!A:A,'DMG Tables'!D:D)/LOOKUP(A1420,'DMG Tables'!G:G,'DMG Tables'!H:H)</f>
        <v>168.75</v>
      </c>
      <c r="E1420" s="11">
        <f>Table36[Players]*LOOKUP(Table36[Level],'DMG Tables'!A:A,'DMG Tables'!E:E)/LOOKUP(A1420,'DMG Tables'!G:G,'DMG Tables'!H:H)</f>
        <v>300</v>
      </c>
    </row>
    <row r="1421" spans="1:5" x14ac:dyDescent="0.3">
      <c r="A1421" s="11">
        <v>1420</v>
      </c>
      <c r="B1421" s="11">
        <f>Table36[Players]*LOOKUP(Table36[Level],'DMG Tables'!A:A,'DMG Tables'!B:B)/LOOKUP(A1421,'DMG Tables'!G:G,'DMG Tables'!H:H)</f>
        <v>56.25</v>
      </c>
      <c r="C1421" s="11">
        <f>Table36[Players]*LOOKUP(Table36[Level],'DMG Tables'!A:A,'DMG Tables'!C:C)/LOOKUP(A1421,'DMG Tables'!G:G,'DMG Tables'!H:H)</f>
        <v>112.5</v>
      </c>
      <c r="D1421" s="11">
        <f>Table36[Players]*LOOKUP(Table36[Level],'DMG Tables'!A:A,'DMG Tables'!D:D)/LOOKUP(A1421,'DMG Tables'!G:G,'DMG Tables'!H:H)</f>
        <v>168.75</v>
      </c>
      <c r="E1421" s="11">
        <f>Table36[Players]*LOOKUP(Table36[Level],'DMG Tables'!A:A,'DMG Tables'!E:E)/LOOKUP(A1421,'DMG Tables'!G:G,'DMG Tables'!H:H)</f>
        <v>300</v>
      </c>
    </row>
    <row r="1422" spans="1:5" x14ac:dyDescent="0.3">
      <c r="A1422" s="11">
        <v>1421</v>
      </c>
      <c r="B1422" s="11">
        <f>Table36[Players]*LOOKUP(Table36[Level],'DMG Tables'!A:A,'DMG Tables'!B:B)/LOOKUP(A1422,'DMG Tables'!G:G,'DMG Tables'!H:H)</f>
        <v>56.25</v>
      </c>
      <c r="C1422" s="11">
        <f>Table36[Players]*LOOKUP(Table36[Level],'DMG Tables'!A:A,'DMG Tables'!C:C)/LOOKUP(A1422,'DMG Tables'!G:G,'DMG Tables'!H:H)</f>
        <v>112.5</v>
      </c>
      <c r="D1422" s="11">
        <f>Table36[Players]*LOOKUP(Table36[Level],'DMG Tables'!A:A,'DMG Tables'!D:D)/LOOKUP(A1422,'DMG Tables'!G:G,'DMG Tables'!H:H)</f>
        <v>168.75</v>
      </c>
      <c r="E1422" s="11">
        <f>Table36[Players]*LOOKUP(Table36[Level],'DMG Tables'!A:A,'DMG Tables'!E:E)/LOOKUP(A1422,'DMG Tables'!G:G,'DMG Tables'!H:H)</f>
        <v>300</v>
      </c>
    </row>
    <row r="1423" spans="1:5" x14ac:dyDescent="0.3">
      <c r="A1423" s="11">
        <v>1422</v>
      </c>
      <c r="B1423" s="11">
        <f>Table36[Players]*LOOKUP(Table36[Level],'DMG Tables'!A:A,'DMG Tables'!B:B)/LOOKUP(A1423,'DMG Tables'!G:G,'DMG Tables'!H:H)</f>
        <v>56.25</v>
      </c>
      <c r="C1423" s="11">
        <f>Table36[Players]*LOOKUP(Table36[Level],'DMG Tables'!A:A,'DMG Tables'!C:C)/LOOKUP(A1423,'DMG Tables'!G:G,'DMG Tables'!H:H)</f>
        <v>112.5</v>
      </c>
      <c r="D1423" s="11">
        <f>Table36[Players]*LOOKUP(Table36[Level],'DMG Tables'!A:A,'DMG Tables'!D:D)/LOOKUP(A1423,'DMG Tables'!G:G,'DMG Tables'!H:H)</f>
        <v>168.75</v>
      </c>
      <c r="E1423" s="11">
        <f>Table36[Players]*LOOKUP(Table36[Level],'DMG Tables'!A:A,'DMG Tables'!E:E)/LOOKUP(A1423,'DMG Tables'!G:G,'DMG Tables'!H:H)</f>
        <v>300</v>
      </c>
    </row>
    <row r="1424" spans="1:5" x14ac:dyDescent="0.3">
      <c r="A1424" s="11">
        <v>1423</v>
      </c>
      <c r="B1424" s="11">
        <f>Table36[Players]*LOOKUP(Table36[Level],'DMG Tables'!A:A,'DMG Tables'!B:B)/LOOKUP(A1424,'DMG Tables'!G:G,'DMG Tables'!H:H)</f>
        <v>56.25</v>
      </c>
      <c r="C1424" s="11">
        <f>Table36[Players]*LOOKUP(Table36[Level],'DMG Tables'!A:A,'DMG Tables'!C:C)/LOOKUP(A1424,'DMG Tables'!G:G,'DMG Tables'!H:H)</f>
        <v>112.5</v>
      </c>
      <c r="D1424" s="11">
        <f>Table36[Players]*LOOKUP(Table36[Level],'DMG Tables'!A:A,'DMG Tables'!D:D)/LOOKUP(A1424,'DMG Tables'!G:G,'DMG Tables'!H:H)</f>
        <v>168.75</v>
      </c>
      <c r="E1424" s="11">
        <f>Table36[Players]*LOOKUP(Table36[Level],'DMG Tables'!A:A,'DMG Tables'!E:E)/LOOKUP(A1424,'DMG Tables'!G:G,'DMG Tables'!H:H)</f>
        <v>300</v>
      </c>
    </row>
    <row r="1425" spans="1:5" x14ac:dyDescent="0.3">
      <c r="A1425" s="11">
        <v>1424</v>
      </c>
      <c r="B1425" s="11">
        <f>Table36[Players]*LOOKUP(Table36[Level],'DMG Tables'!A:A,'DMG Tables'!B:B)/LOOKUP(A1425,'DMG Tables'!G:G,'DMG Tables'!H:H)</f>
        <v>56.25</v>
      </c>
      <c r="C1425" s="11">
        <f>Table36[Players]*LOOKUP(Table36[Level],'DMG Tables'!A:A,'DMG Tables'!C:C)/LOOKUP(A1425,'DMG Tables'!G:G,'DMG Tables'!H:H)</f>
        <v>112.5</v>
      </c>
      <c r="D1425" s="11">
        <f>Table36[Players]*LOOKUP(Table36[Level],'DMG Tables'!A:A,'DMG Tables'!D:D)/LOOKUP(A1425,'DMG Tables'!G:G,'DMG Tables'!H:H)</f>
        <v>168.75</v>
      </c>
      <c r="E1425" s="11">
        <f>Table36[Players]*LOOKUP(Table36[Level],'DMG Tables'!A:A,'DMG Tables'!E:E)/LOOKUP(A1425,'DMG Tables'!G:G,'DMG Tables'!H:H)</f>
        <v>300</v>
      </c>
    </row>
    <row r="1426" spans="1:5" x14ac:dyDescent="0.3">
      <c r="A1426" s="11">
        <v>1425</v>
      </c>
      <c r="B1426" s="11">
        <f>Table36[Players]*LOOKUP(Table36[Level],'DMG Tables'!A:A,'DMG Tables'!B:B)/LOOKUP(A1426,'DMG Tables'!G:G,'DMG Tables'!H:H)</f>
        <v>56.25</v>
      </c>
      <c r="C1426" s="11">
        <f>Table36[Players]*LOOKUP(Table36[Level],'DMG Tables'!A:A,'DMG Tables'!C:C)/LOOKUP(A1426,'DMG Tables'!G:G,'DMG Tables'!H:H)</f>
        <v>112.5</v>
      </c>
      <c r="D1426" s="11">
        <f>Table36[Players]*LOOKUP(Table36[Level],'DMG Tables'!A:A,'DMG Tables'!D:D)/LOOKUP(A1426,'DMG Tables'!G:G,'DMG Tables'!H:H)</f>
        <v>168.75</v>
      </c>
      <c r="E1426" s="11">
        <f>Table36[Players]*LOOKUP(Table36[Level],'DMG Tables'!A:A,'DMG Tables'!E:E)/LOOKUP(A1426,'DMG Tables'!G:G,'DMG Tables'!H:H)</f>
        <v>300</v>
      </c>
    </row>
    <row r="1427" spans="1:5" x14ac:dyDescent="0.3">
      <c r="A1427" s="11">
        <v>1426</v>
      </c>
      <c r="B1427" s="11">
        <f>Table36[Players]*LOOKUP(Table36[Level],'DMG Tables'!A:A,'DMG Tables'!B:B)/LOOKUP(A1427,'DMG Tables'!G:G,'DMG Tables'!H:H)</f>
        <v>56.25</v>
      </c>
      <c r="C1427" s="11">
        <f>Table36[Players]*LOOKUP(Table36[Level],'DMG Tables'!A:A,'DMG Tables'!C:C)/LOOKUP(A1427,'DMG Tables'!G:G,'DMG Tables'!H:H)</f>
        <v>112.5</v>
      </c>
      <c r="D1427" s="11">
        <f>Table36[Players]*LOOKUP(Table36[Level],'DMG Tables'!A:A,'DMG Tables'!D:D)/LOOKUP(A1427,'DMG Tables'!G:G,'DMG Tables'!H:H)</f>
        <v>168.75</v>
      </c>
      <c r="E1427" s="11">
        <f>Table36[Players]*LOOKUP(Table36[Level],'DMG Tables'!A:A,'DMG Tables'!E:E)/LOOKUP(A1427,'DMG Tables'!G:G,'DMG Tables'!H:H)</f>
        <v>300</v>
      </c>
    </row>
    <row r="1428" spans="1:5" x14ac:dyDescent="0.3">
      <c r="A1428" s="11">
        <v>1427</v>
      </c>
      <c r="B1428" s="11">
        <f>Table36[Players]*LOOKUP(Table36[Level],'DMG Tables'!A:A,'DMG Tables'!B:B)/LOOKUP(A1428,'DMG Tables'!G:G,'DMG Tables'!H:H)</f>
        <v>56.25</v>
      </c>
      <c r="C1428" s="11">
        <f>Table36[Players]*LOOKUP(Table36[Level],'DMG Tables'!A:A,'DMG Tables'!C:C)/LOOKUP(A1428,'DMG Tables'!G:G,'DMG Tables'!H:H)</f>
        <v>112.5</v>
      </c>
      <c r="D1428" s="11">
        <f>Table36[Players]*LOOKUP(Table36[Level],'DMG Tables'!A:A,'DMG Tables'!D:D)/LOOKUP(A1428,'DMG Tables'!G:G,'DMG Tables'!H:H)</f>
        <v>168.75</v>
      </c>
      <c r="E1428" s="11">
        <f>Table36[Players]*LOOKUP(Table36[Level],'DMG Tables'!A:A,'DMG Tables'!E:E)/LOOKUP(A1428,'DMG Tables'!G:G,'DMG Tables'!H:H)</f>
        <v>300</v>
      </c>
    </row>
    <row r="1429" spans="1:5" x14ac:dyDescent="0.3">
      <c r="A1429" s="11">
        <v>1428</v>
      </c>
      <c r="B1429" s="11">
        <f>Table36[Players]*LOOKUP(Table36[Level],'DMG Tables'!A:A,'DMG Tables'!B:B)/LOOKUP(A1429,'DMG Tables'!G:G,'DMG Tables'!H:H)</f>
        <v>56.25</v>
      </c>
      <c r="C1429" s="11">
        <f>Table36[Players]*LOOKUP(Table36[Level],'DMG Tables'!A:A,'DMG Tables'!C:C)/LOOKUP(A1429,'DMG Tables'!G:G,'DMG Tables'!H:H)</f>
        <v>112.5</v>
      </c>
      <c r="D1429" s="11">
        <f>Table36[Players]*LOOKUP(Table36[Level],'DMG Tables'!A:A,'DMG Tables'!D:D)/LOOKUP(A1429,'DMG Tables'!G:G,'DMG Tables'!H:H)</f>
        <v>168.75</v>
      </c>
      <c r="E1429" s="11">
        <f>Table36[Players]*LOOKUP(Table36[Level],'DMG Tables'!A:A,'DMG Tables'!E:E)/LOOKUP(A1429,'DMG Tables'!G:G,'DMG Tables'!H:H)</f>
        <v>300</v>
      </c>
    </row>
    <row r="1430" spans="1:5" x14ac:dyDescent="0.3">
      <c r="A1430" s="11">
        <v>1429</v>
      </c>
      <c r="B1430" s="11">
        <f>Table36[Players]*LOOKUP(Table36[Level],'DMG Tables'!A:A,'DMG Tables'!B:B)/LOOKUP(A1430,'DMG Tables'!G:G,'DMG Tables'!H:H)</f>
        <v>56.25</v>
      </c>
      <c r="C1430" s="11">
        <f>Table36[Players]*LOOKUP(Table36[Level],'DMG Tables'!A:A,'DMG Tables'!C:C)/LOOKUP(A1430,'DMG Tables'!G:G,'DMG Tables'!H:H)</f>
        <v>112.5</v>
      </c>
      <c r="D1430" s="11">
        <f>Table36[Players]*LOOKUP(Table36[Level],'DMG Tables'!A:A,'DMG Tables'!D:D)/LOOKUP(A1430,'DMG Tables'!G:G,'DMG Tables'!H:H)</f>
        <v>168.75</v>
      </c>
      <c r="E1430" s="11">
        <f>Table36[Players]*LOOKUP(Table36[Level],'DMG Tables'!A:A,'DMG Tables'!E:E)/LOOKUP(A1430,'DMG Tables'!G:G,'DMG Tables'!H:H)</f>
        <v>300</v>
      </c>
    </row>
    <row r="1431" spans="1:5" x14ac:dyDescent="0.3">
      <c r="A1431" s="11">
        <v>1430</v>
      </c>
      <c r="B1431" s="11">
        <f>Table36[Players]*LOOKUP(Table36[Level],'DMG Tables'!A:A,'DMG Tables'!B:B)/LOOKUP(A1431,'DMG Tables'!G:G,'DMG Tables'!H:H)</f>
        <v>56.25</v>
      </c>
      <c r="C1431" s="11">
        <f>Table36[Players]*LOOKUP(Table36[Level],'DMG Tables'!A:A,'DMG Tables'!C:C)/LOOKUP(A1431,'DMG Tables'!G:G,'DMG Tables'!H:H)</f>
        <v>112.5</v>
      </c>
      <c r="D1431" s="11">
        <f>Table36[Players]*LOOKUP(Table36[Level],'DMG Tables'!A:A,'DMG Tables'!D:D)/LOOKUP(A1431,'DMG Tables'!G:G,'DMG Tables'!H:H)</f>
        <v>168.75</v>
      </c>
      <c r="E1431" s="11">
        <f>Table36[Players]*LOOKUP(Table36[Level],'DMG Tables'!A:A,'DMG Tables'!E:E)/LOOKUP(A1431,'DMG Tables'!G:G,'DMG Tables'!H:H)</f>
        <v>300</v>
      </c>
    </row>
    <row r="1432" spans="1:5" x14ac:dyDescent="0.3">
      <c r="A1432" s="11">
        <v>1431</v>
      </c>
      <c r="B1432" s="11">
        <f>Table36[Players]*LOOKUP(Table36[Level],'DMG Tables'!A:A,'DMG Tables'!B:B)/LOOKUP(A1432,'DMG Tables'!G:G,'DMG Tables'!H:H)</f>
        <v>56.25</v>
      </c>
      <c r="C1432" s="11">
        <f>Table36[Players]*LOOKUP(Table36[Level],'DMG Tables'!A:A,'DMG Tables'!C:C)/LOOKUP(A1432,'DMG Tables'!G:G,'DMG Tables'!H:H)</f>
        <v>112.5</v>
      </c>
      <c r="D1432" s="11">
        <f>Table36[Players]*LOOKUP(Table36[Level],'DMG Tables'!A:A,'DMG Tables'!D:D)/LOOKUP(A1432,'DMG Tables'!G:G,'DMG Tables'!H:H)</f>
        <v>168.75</v>
      </c>
      <c r="E1432" s="11">
        <f>Table36[Players]*LOOKUP(Table36[Level],'DMG Tables'!A:A,'DMG Tables'!E:E)/LOOKUP(A1432,'DMG Tables'!G:G,'DMG Tables'!H:H)</f>
        <v>300</v>
      </c>
    </row>
    <row r="1433" spans="1:5" x14ac:dyDescent="0.3">
      <c r="A1433" s="11">
        <v>1432</v>
      </c>
      <c r="B1433" s="11">
        <f>Table36[Players]*LOOKUP(Table36[Level],'DMG Tables'!A:A,'DMG Tables'!B:B)/LOOKUP(A1433,'DMG Tables'!G:G,'DMG Tables'!H:H)</f>
        <v>56.25</v>
      </c>
      <c r="C1433" s="11">
        <f>Table36[Players]*LOOKUP(Table36[Level],'DMG Tables'!A:A,'DMG Tables'!C:C)/LOOKUP(A1433,'DMG Tables'!G:G,'DMG Tables'!H:H)</f>
        <v>112.5</v>
      </c>
      <c r="D1433" s="11">
        <f>Table36[Players]*LOOKUP(Table36[Level],'DMG Tables'!A:A,'DMG Tables'!D:D)/LOOKUP(A1433,'DMG Tables'!G:G,'DMG Tables'!H:H)</f>
        <v>168.75</v>
      </c>
      <c r="E1433" s="11">
        <f>Table36[Players]*LOOKUP(Table36[Level],'DMG Tables'!A:A,'DMG Tables'!E:E)/LOOKUP(A1433,'DMG Tables'!G:G,'DMG Tables'!H:H)</f>
        <v>300</v>
      </c>
    </row>
    <row r="1434" spans="1:5" x14ac:dyDescent="0.3">
      <c r="A1434" s="11">
        <v>1433</v>
      </c>
      <c r="B1434" s="11">
        <f>Table36[Players]*LOOKUP(Table36[Level],'DMG Tables'!A:A,'DMG Tables'!B:B)/LOOKUP(A1434,'DMG Tables'!G:G,'DMG Tables'!H:H)</f>
        <v>56.25</v>
      </c>
      <c r="C1434" s="11">
        <f>Table36[Players]*LOOKUP(Table36[Level],'DMG Tables'!A:A,'DMG Tables'!C:C)/LOOKUP(A1434,'DMG Tables'!G:G,'DMG Tables'!H:H)</f>
        <v>112.5</v>
      </c>
      <c r="D1434" s="11">
        <f>Table36[Players]*LOOKUP(Table36[Level],'DMG Tables'!A:A,'DMG Tables'!D:D)/LOOKUP(A1434,'DMG Tables'!G:G,'DMG Tables'!H:H)</f>
        <v>168.75</v>
      </c>
      <c r="E1434" s="11">
        <f>Table36[Players]*LOOKUP(Table36[Level],'DMG Tables'!A:A,'DMG Tables'!E:E)/LOOKUP(A1434,'DMG Tables'!G:G,'DMG Tables'!H:H)</f>
        <v>300</v>
      </c>
    </row>
    <row r="1435" spans="1:5" x14ac:dyDescent="0.3">
      <c r="A1435" s="11">
        <v>1434</v>
      </c>
      <c r="B1435" s="11">
        <f>Table36[Players]*LOOKUP(Table36[Level],'DMG Tables'!A:A,'DMG Tables'!B:B)/LOOKUP(A1435,'DMG Tables'!G:G,'DMG Tables'!H:H)</f>
        <v>56.25</v>
      </c>
      <c r="C1435" s="11">
        <f>Table36[Players]*LOOKUP(Table36[Level],'DMG Tables'!A:A,'DMG Tables'!C:C)/LOOKUP(A1435,'DMG Tables'!G:G,'DMG Tables'!H:H)</f>
        <v>112.5</v>
      </c>
      <c r="D1435" s="11">
        <f>Table36[Players]*LOOKUP(Table36[Level],'DMG Tables'!A:A,'DMG Tables'!D:D)/LOOKUP(A1435,'DMG Tables'!G:G,'DMG Tables'!H:H)</f>
        <v>168.75</v>
      </c>
      <c r="E1435" s="11">
        <f>Table36[Players]*LOOKUP(Table36[Level],'DMG Tables'!A:A,'DMG Tables'!E:E)/LOOKUP(A1435,'DMG Tables'!G:G,'DMG Tables'!H:H)</f>
        <v>300</v>
      </c>
    </row>
    <row r="1436" spans="1:5" x14ac:dyDescent="0.3">
      <c r="A1436" s="11">
        <v>1435</v>
      </c>
      <c r="B1436" s="11">
        <f>Table36[Players]*LOOKUP(Table36[Level],'DMG Tables'!A:A,'DMG Tables'!B:B)/LOOKUP(A1436,'DMG Tables'!G:G,'DMG Tables'!H:H)</f>
        <v>56.25</v>
      </c>
      <c r="C1436" s="11">
        <f>Table36[Players]*LOOKUP(Table36[Level],'DMG Tables'!A:A,'DMG Tables'!C:C)/LOOKUP(A1436,'DMG Tables'!G:G,'DMG Tables'!H:H)</f>
        <v>112.5</v>
      </c>
      <c r="D1436" s="11">
        <f>Table36[Players]*LOOKUP(Table36[Level],'DMG Tables'!A:A,'DMG Tables'!D:D)/LOOKUP(A1436,'DMG Tables'!G:G,'DMG Tables'!H:H)</f>
        <v>168.75</v>
      </c>
      <c r="E1436" s="11">
        <f>Table36[Players]*LOOKUP(Table36[Level],'DMG Tables'!A:A,'DMG Tables'!E:E)/LOOKUP(A1436,'DMG Tables'!G:G,'DMG Tables'!H:H)</f>
        <v>300</v>
      </c>
    </row>
    <row r="1437" spans="1:5" x14ac:dyDescent="0.3">
      <c r="A1437" s="11">
        <v>1436</v>
      </c>
      <c r="B1437" s="11">
        <f>Table36[Players]*LOOKUP(Table36[Level],'DMG Tables'!A:A,'DMG Tables'!B:B)/LOOKUP(A1437,'DMG Tables'!G:G,'DMG Tables'!H:H)</f>
        <v>56.25</v>
      </c>
      <c r="C1437" s="11">
        <f>Table36[Players]*LOOKUP(Table36[Level],'DMG Tables'!A:A,'DMG Tables'!C:C)/LOOKUP(A1437,'DMG Tables'!G:G,'DMG Tables'!H:H)</f>
        <v>112.5</v>
      </c>
      <c r="D1437" s="11">
        <f>Table36[Players]*LOOKUP(Table36[Level],'DMG Tables'!A:A,'DMG Tables'!D:D)/LOOKUP(A1437,'DMG Tables'!G:G,'DMG Tables'!H:H)</f>
        <v>168.75</v>
      </c>
      <c r="E1437" s="11">
        <f>Table36[Players]*LOOKUP(Table36[Level],'DMG Tables'!A:A,'DMG Tables'!E:E)/LOOKUP(A1437,'DMG Tables'!G:G,'DMG Tables'!H:H)</f>
        <v>300</v>
      </c>
    </row>
    <row r="1438" spans="1:5" x14ac:dyDescent="0.3">
      <c r="A1438" s="11">
        <v>1437</v>
      </c>
      <c r="B1438" s="11">
        <f>Table36[Players]*LOOKUP(Table36[Level],'DMG Tables'!A:A,'DMG Tables'!B:B)/LOOKUP(A1438,'DMG Tables'!G:G,'DMG Tables'!H:H)</f>
        <v>56.25</v>
      </c>
      <c r="C1438" s="11">
        <f>Table36[Players]*LOOKUP(Table36[Level],'DMG Tables'!A:A,'DMG Tables'!C:C)/LOOKUP(A1438,'DMG Tables'!G:G,'DMG Tables'!H:H)</f>
        <v>112.5</v>
      </c>
      <c r="D1438" s="11">
        <f>Table36[Players]*LOOKUP(Table36[Level],'DMG Tables'!A:A,'DMG Tables'!D:D)/LOOKUP(A1438,'DMG Tables'!G:G,'DMG Tables'!H:H)</f>
        <v>168.75</v>
      </c>
      <c r="E1438" s="11">
        <f>Table36[Players]*LOOKUP(Table36[Level],'DMG Tables'!A:A,'DMG Tables'!E:E)/LOOKUP(A1438,'DMG Tables'!G:G,'DMG Tables'!H:H)</f>
        <v>300</v>
      </c>
    </row>
    <row r="1439" spans="1:5" x14ac:dyDescent="0.3">
      <c r="A1439" s="11">
        <v>1438</v>
      </c>
      <c r="B1439" s="11">
        <f>Table36[Players]*LOOKUP(Table36[Level],'DMG Tables'!A:A,'DMG Tables'!B:B)/LOOKUP(A1439,'DMG Tables'!G:G,'DMG Tables'!H:H)</f>
        <v>56.25</v>
      </c>
      <c r="C1439" s="11">
        <f>Table36[Players]*LOOKUP(Table36[Level],'DMG Tables'!A:A,'DMG Tables'!C:C)/LOOKUP(A1439,'DMG Tables'!G:G,'DMG Tables'!H:H)</f>
        <v>112.5</v>
      </c>
      <c r="D1439" s="11">
        <f>Table36[Players]*LOOKUP(Table36[Level],'DMG Tables'!A:A,'DMG Tables'!D:D)/LOOKUP(A1439,'DMG Tables'!G:G,'DMG Tables'!H:H)</f>
        <v>168.75</v>
      </c>
      <c r="E1439" s="11">
        <f>Table36[Players]*LOOKUP(Table36[Level],'DMG Tables'!A:A,'DMG Tables'!E:E)/LOOKUP(A1439,'DMG Tables'!G:G,'DMG Tables'!H:H)</f>
        <v>300</v>
      </c>
    </row>
    <row r="1440" spans="1:5" x14ac:dyDescent="0.3">
      <c r="A1440" s="11">
        <v>1439</v>
      </c>
      <c r="B1440" s="11">
        <f>Table36[Players]*LOOKUP(Table36[Level],'DMG Tables'!A:A,'DMG Tables'!B:B)/LOOKUP(A1440,'DMG Tables'!G:G,'DMG Tables'!H:H)</f>
        <v>56.25</v>
      </c>
      <c r="C1440" s="11">
        <f>Table36[Players]*LOOKUP(Table36[Level],'DMG Tables'!A:A,'DMG Tables'!C:C)/LOOKUP(A1440,'DMG Tables'!G:G,'DMG Tables'!H:H)</f>
        <v>112.5</v>
      </c>
      <c r="D1440" s="11">
        <f>Table36[Players]*LOOKUP(Table36[Level],'DMG Tables'!A:A,'DMG Tables'!D:D)/LOOKUP(A1440,'DMG Tables'!G:G,'DMG Tables'!H:H)</f>
        <v>168.75</v>
      </c>
      <c r="E1440" s="11">
        <f>Table36[Players]*LOOKUP(Table36[Level],'DMG Tables'!A:A,'DMG Tables'!E:E)/LOOKUP(A1440,'DMG Tables'!G:G,'DMG Tables'!H:H)</f>
        <v>300</v>
      </c>
    </row>
    <row r="1441" spans="1:5" x14ac:dyDescent="0.3">
      <c r="A1441" s="11">
        <v>1440</v>
      </c>
      <c r="B1441" s="11">
        <f>Table36[Players]*LOOKUP(Table36[Level],'DMG Tables'!A:A,'DMG Tables'!B:B)/LOOKUP(A1441,'DMG Tables'!G:G,'DMG Tables'!H:H)</f>
        <v>56.25</v>
      </c>
      <c r="C1441" s="11">
        <f>Table36[Players]*LOOKUP(Table36[Level],'DMG Tables'!A:A,'DMG Tables'!C:C)/LOOKUP(A1441,'DMG Tables'!G:G,'DMG Tables'!H:H)</f>
        <v>112.5</v>
      </c>
      <c r="D1441" s="11">
        <f>Table36[Players]*LOOKUP(Table36[Level],'DMG Tables'!A:A,'DMG Tables'!D:D)/LOOKUP(A1441,'DMG Tables'!G:G,'DMG Tables'!H:H)</f>
        <v>168.75</v>
      </c>
      <c r="E1441" s="11">
        <f>Table36[Players]*LOOKUP(Table36[Level],'DMG Tables'!A:A,'DMG Tables'!E:E)/LOOKUP(A1441,'DMG Tables'!G:G,'DMG Tables'!H:H)</f>
        <v>300</v>
      </c>
    </row>
    <row r="1442" spans="1:5" x14ac:dyDescent="0.3">
      <c r="A1442" s="11">
        <v>1441</v>
      </c>
      <c r="B1442" s="11">
        <f>Table36[Players]*LOOKUP(Table36[Level],'DMG Tables'!A:A,'DMG Tables'!B:B)/LOOKUP(A1442,'DMG Tables'!G:G,'DMG Tables'!H:H)</f>
        <v>56.25</v>
      </c>
      <c r="C1442" s="11">
        <f>Table36[Players]*LOOKUP(Table36[Level],'DMG Tables'!A:A,'DMG Tables'!C:C)/LOOKUP(A1442,'DMG Tables'!G:G,'DMG Tables'!H:H)</f>
        <v>112.5</v>
      </c>
      <c r="D1442" s="11">
        <f>Table36[Players]*LOOKUP(Table36[Level],'DMG Tables'!A:A,'DMG Tables'!D:D)/LOOKUP(A1442,'DMG Tables'!G:G,'DMG Tables'!H:H)</f>
        <v>168.75</v>
      </c>
      <c r="E1442" s="11">
        <f>Table36[Players]*LOOKUP(Table36[Level],'DMG Tables'!A:A,'DMG Tables'!E:E)/LOOKUP(A1442,'DMG Tables'!G:G,'DMG Tables'!H:H)</f>
        <v>300</v>
      </c>
    </row>
    <row r="1443" spans="1:5" x14ac:dyDescent="0.3">
      <c r="A1443" s="11">
        <v>1442</v>
      </c>
      <c r="B1443" s="11">
        <f>Table36[Players]*LOOKUP(Table36[Level],'DMG Tables'!A:A,'DMG Tables'!B:B)/LOOKUP(A1443,'DMG Tables'!G:G,'DMG Tables'!H:H)</f>
        <v>56.25</v>
      </c>
      <c r="C1443" s="11">
        <f>Table36[Players]*LOOKUP(Table36[Level],'DMG Tables'!A:A,'DMG Tables'!C:C)/LOOKUP(A1443,'DMG Tables'!G:G,'DMG Tables'!H:H)</f>
        <v>112.5</v>
      </c>
      <c r="D1443" s="11">
        <f>Table36[Players]*LOOKUP(Table36[Level],'DMG Tables'!A:A,'DMG Tables'!D:D)/LOOKUP(A1443,'DMG Tables'!G:G,'DMG Tables'!H:H)</f>
        <v>168.75</v>
      </c>
      <c r="E1443" s="11">
        <f>Table36[Players]*LOOKUP(Table36[Level],'DMG Tables'!A:A,'DMG Tables'!E:E)/LOOKUP(A1443,'DMG Tables'!G:G,'DMG Tables'!H:H)</f>
        <v>300</v>
      </c>
    </row>
    <row r="1444" spans="1:5" x14ac:dyDescent="0.3">
      <c r="A1444" s="11">
        <v>1443</v>
      </c>
      <c r="B1444" s="11">
        <f>Table36[Players]*LOOKUP(Table36[Level],'DMG Tables'!A:A,'DMG Tables'!B:B)/LOOKUP(A1444,'DMG Tables'!G:G,'DMG Tables'!H:H)</f>
        <v>56.25</v>
      </c>
      <c r="C1444" s="11">
        <f>Table36[Players]*LOOKUP(Table36[Level],'DMG Tables'!A:A,'DMG Tables'!C:C)/LOOKUP(A1444,'DMG Tables'!G:G,'DMG Tables'!H:H)</f>
        <v>112.5</v>
      </c>
      <c r="D1444" s="11">
        <f>Table36[Players]*LOOKUP(Table36[Level],'DMG Tables'!A:A,'DMG Tables'!D:D)/LOOKUP(A1444,'DMG Tables'!G:G,'DMG Tables'!H:H)</f>
        <v>168.75</v>
      </c>
      <c r="E1444" s="11">
        <f>Table36[Players]*LOOKUP(Table36[Level],'DMG Tables'!A:A,'DMG Tables'!E:E)/LOOKUP(A1444,'DMG Tables'!G:G,'DMG Tables'!H:H)</f>
        <v>300</v>
      </c>
    </row>
    <row r="1445" spans="1:5" x14ac:dyDescent="0.3">
      <c r="A1445" s="11">
        <v>1444</v>
      </c>
      <c r="B1445" s="11">
        <f>Table36[Players]*LOOKUP(Table36[Level],'DMG Tables'!A:A,'DMG Tables'!B:B)/LOOKUP(A1445,'DMG Tables'!G:G,'DMG Tables'!H:H)</f>
        <v>56.25</v>
      </c>
      <c r="C1445" s="11">
        <f>Table36[Players]*LOOKUP(Table36[Level],'DMG Tables'!A:A,'DMG Tables'!C:C)/LOOKUP(A1445,'DMG Tables'!G:G,'DMG Tables'!H:H)</f>
        <v>112.5</v>
      </c>
      <c r="D1445" s="11">
        <f>Table36[Players]*LOOKUP(Table36[Level],'DMG Tables'!A:A,'DMG Tables'!D:D)/LOOKUP(A1445,'DMG Tables'!G:G,'DMG Tables'!H:H)</f>
        <v>168.75</v>
      </c>
      <c r="E1445" s="11">
        <f>Table36[Players]*LOOKUP(Table36[Level],'DMG Tables'!A:A,'DMG Tables'!E:E)/LOOKUP(A1445,'DMG Tables'!G:G,'DMG Tables'!H:H)</f>
        <v>300</v>
      </c>
    </row>
    <row r="1446" spans="1:5" x14ac:dyDescent="0.3">
      <c r="A1446" s="11">
        <v>1445</v>
      </c>
      <c r="B1446" s="11">
        <f>Table36[Players]*LOOKUP(Table36[Level],'DMG Tables'!A:A,'DMG Tables'!B:B)/LOOKUP(A1446,'DMG Tables'!G:G,'DMG Tables'!H:H)</f>
        <v>56.25</v>
      </c>
      <c r="C1446" s="11">
        <f>Table36[Players]*LOOKUP(Table36[Level],'DMG Tables'!A:A,'DMG Tables'!C:C)/LOOKUP(A1446,'DMG Tables'!G:G,'DMG Tables'!H:H)</f>
        <v>112.5</v>
      </c>
      <c r="D1446" s="11">
        <f>Table36[Players]*LOOKUP(Table36[Level],'DMG Tables'!A:A,'DMG Tables'!D:D)/LOOKUP(A1446,'DMG Tables'!G:G,'DMG Tables'!H:H)</f>
        <v>168.75</v>
      </c>
      <c r="E1446" s="11">
        <f>Table36[Players]*LOOKUP(Table36[Level],'DMG Tables'!A:A,'DMG Tables'!E:E)/LOOKUP(A1446,'DMG Tables'!G:G,'DMG Tables'!H:H)</f>
        <v>300</v>
      </c>
    </row>
    <row r="1447" spans="1:5" x14ac:dyDescent="0.3">
      <c r="A1447" s="11">
        <v>1446</v>
      </c>
      <c r="B1447" s="11">
        <f>Table36[Players]*LOOKUP(Table36[Level],'DMG Tables'!A:A,'DMG Tables'!B:B)/LOOKUP(A1447,'DMG Tables'!G:G,'DMG Tables'!H:H)</f>
        <v>56.25</v>
      </c>
      <c r="C1447" s="11">
        <f>Table36[Players]*LOOKUP(Table36[Level],'DMG Tables'!A:A,'DMG Tables'!C:C)/LOOKUP(A1447,'DMG Tables'!G:G,'DMG Tables'!H:H)</f>
        <v>112.5</v>
      </c>
      <c r="D1447" s="11">
        <f>Table36[Players]*LOOKUP(Table36[Level],'DMG Tables'!A:A,'DMG Tables'!D:D)/LOOKUP(A1447,'DMG Tables'!G:G,'DMG Tables'!H:H)</f>
        <v>168.75</v>
      </c>
      <c r="E1447" s="11">
        <f>Table36[Players]*LOOKUP(Table36[Level],'DMG Tables'!A:A,'DMG Tables'!E:E)/LOOKUP(A1447,'DMG Tables'!G:G,'DMG Tables'!H:H)</f>
        <v>300</v>
      </c>
    </row>
    <row r="1448" spans="1:5" x14ac:dyDescent="0.3">
      <c r="A1448" s="11">
        <v>1447</v>
      </c>
      <c r="B1448" s="11">
        <f>Table36[Players]*LOOKUP(Table36[Level],'DMG Tables'!A:A,'DMG Tables'!B:B)/LOOKUP(A1448,'DMG Tables'!G:G,'DMG Tables'!H:H)</f>
        <v>56.25</v>
      </c>
      <c r="C1448" s="11">
        <f>Table36[Players]*LOOKUP(Table36[Level],'DMG Tables'!A:A,'DMG Tables'!C:C)/LOOKUP(A1448,'DMG Tables'!G:G,'DMG Tables'!H:H)</f>
        <v>112.5</v>
      </c>
      <c r="D1448" s="11">
        <f>Table36[Players]*LOOKUP(Table36[Level],'DMG Tables'!A:A,'DMG Tables'!D:D)/LOOKUP(A1448,'DMG Tables'!G:G,'DMG Tables'!H:H)</f>
        <v>168.75</v>
      </c>
      <c r="E1448" s="11">
        <f>Table36[Players]*LOOKUP(Table36[Level],'DMG Tables'!A:A,'DMG Tables'!E:E)/LOOKUP(A1448,'DMG Tables'!G:G,'DMG Tables'!H:H)</f>
        <v>300</v>
      </c>
    </row>
    <row r="1449" spans="1:5" x14ac:dyDescent="0.3">
      <c r="A1449" s="11">
        <v>1448</v>
      </c>
      <c r="B1449" s="11">
        <f>Table36[Players]*LOOKUP(Table36[Level],'DMG Tables'!A:A,'DMG Tables'!B:B)/LOOKUP(A1449,'DMG Tables'!G:G,'DMG Tables'!H:H)</f>
        <v>56.25</v>
      </c>
      <c r="C1449" s="11">
        <f>Table36[Players]*LOOKUP(Table36[Level],'DMG Tables'!A:A,'DMG Tables'!C:C)/LOOKUP(A1449,'DMG Tables'!G:G,'DMG Tables'!H:H)</f>
        <v>112.5</v>
      </c>
      <c r="D1449" s="11">
        <f>Table36[Players]*LOOKUP(Table36[Level],'DMG Tables'!A:A,'DMG Tables'!D:D)/LOOKUP(A1449,'DMG Tables'!G:G,'DMG Tables'!H:H)</f>
        <v>168.75</v>
      </c>
      <c r="E1449" s="11">
        <f>Table36[Players]*LOOKUP(Table36[Level],'DMG Tables'!A:A,'DMG Tables'!E:E)/LOOKUP(A1449,'DMG Tables'!G:G,'DMG Tables'!H:H)</f>
        <v>300</v>
      </c>
    </row>
    <row r="1450" spans="1:5" x14ac:dyDescent="0.3">
      <c r="A1450" s="11">
        <v>1449</v>
      </c>
      <c r="B1450" s="11">
        <f>Table36[Players]*LOOKUP(Table36[Level],'DMG Tables'!A:A,'DMG Tables'!B:B)/LOOKUP(A1450,'DMG Tables'!G:G,'DMG Tables'!H:H)</f>
        <v>56.25</v>
      </c>
      <c r="C1450" s="11">
        <f>Table36[Players]*LOOKUP(Table36[Level],'DMG Tables'!A:A,'DMG Tables'!C:C)/LOOKUP(A1450,'DMG Tables'!G:G,'DMG Tables'!H:H)</f>
        <v>112.5</v>
      </c>
      <c r="D1450" s="11">
        <f>Table36[Players]*LOOKUP(Table36[Level],'DMG Tables'!A:A,'DMG Tables'!D:D)/LOOKUP(A1450,'DMG Tables'!G:G,'DMG Tables'!H:H)</f>
        <v>168.75</v>
      </c>
      <c r="E1450" s="11">
        <f>Table36[Players]*LOOKUP(Table36[Level],'DMG Tables'!A:A,'DMG Tables'!E:E)/LOOKUP(A1450,'DMG Tables'!G:G,'DMG Tables'!H:H)</f>
        <v>300</v>
      </c>
    </row>
    <row r="1451" spans="1:5" x14ac:dyDescent="0.3">
      <c r="A1451" s="11">
        <v>1450</v>
      </c>
      <c r="B1451" s="11">
        <f>Table36[Players]*LOOKUP(Table36[Level],'DMG Tables'!A:A,'DMG Tables'!B:B)/LOOKUP(A1451,'DMG Tables'!G:G,'DMG Tables'!H:H)</f>
        <v>56.25</v>
      </c>
      <c r="C1451" s="11">
        <f>Table36[Players]*LOOKUP(Table36[Level],'DMG Tables'!A:A,'DMG Tables'!C:C)/LOOKUP(A1451,'DMG Tables'!G:G,'DMG Tables'!H:H)</f>
        <v>112.5</v>
      </c>
      <c r="D1451" s="11">
        <f>Table36[Players]*LOOKUP(Table36[Level],'DMG Tables'!A:A,'DMG Tables'!D:D)/LOOKUP(A1451,'DMG Tables'!G:G,'DMG Tables'!H:H)</f>
        <v>168.75</v>
      </c>
      <c r="E1451" s="11">
        <f>Table36[Players]*LOOKUP(Table36[Level],'DMG Tables'!A:A,'DMG Tables'!E:E)/LOOKUP(A1451,'DMG Tables'!G:G,'DMG Tables'!H:H)</f>
        <v>300</v>
      </c>
    </row>
    <row r="1452" spans="1:5" x14ac:dyDescent="0.3">
      <c r="A1452" s="11">
        <v>1451</v>
      </c>
      <c r="B1452" s="11">
        <f>Table36[Players]*LOOKUP(Table36[Level],'DMG Tables'!A:A,'DMG Tables'!B:B)/LOOKUP(A1452,'DMG Tables'!G:G,'DMG Tables'!H:H)</f>
        <v>56.25</v>
      </c>
      <c r="C1452" s="11">
        <f>Table36[Players]*LOOKUP(Table36[Level],'DMG Tables'!A:A,'DMG Tables'!C:C)/LOOKUP(A1452,'DMG Tables'!G:G,'DMG Tables'!H:H)</f>
        <v>112.5</v>
      </c>
      <c r="D1452" s="11">
        <f>Table36[Players]*LOOKUP(Table36[Level],'DMG Tables'!A:A,'DMG Tables'!D:D)/LOOKUP(A1452,'DMG Tables'!G:G,'DMG Tables'!H:H)</f>
        <v>168.75</v>
      </c>
      <c r="E1452" s="11">
        <f>Table36[Players]*LOOKUP(Table36[Level],'DMG Tables'!A:A,'DMG Tables'!E:E)/LOOKUP(A1452,'DMG Tables'!G:G,'DMG Tables'!H:H)</f>
        <v>300</v>
      </c>
    </row>
    <row r="1453" spans="1:5" x14ac:dyDescent="0.3">
      <c r="A1453" s="11">
        <v>1452</v>
      </c>
      <c r="B1453" s="11">
        <f>Table36[Players]*LOOKUP(Table36[Level],'DMG Tables'!A:A,'DMG Tables'!B:B)/LOOKUP(A1453,'DMG Tables'!G:G,'DMG Tables'!H:H)</f>
        <v>56.25</v>
      </c>
      <c r="C1453" s="11">
        <f>Table36[Players]*LOOKUP(Table36[Level],'DMG Tables'!A:A,'DMG Tables'!C:C)/LOOKUP(A1453,'DMG Tables'!G:G,'DMG Tables'!H:H)</f>
        <v>112.5</v>
      </c>
      <c r="D1453" s="11">
        <f>Table36[Players]*LOOKUP(Table36[Level],'DMG Tables'!A:A,'DMG Tables'!D:D)/LOOKUP(A1453,'DMG Tables'!G:G,'DMG Tables'!H:H)</f>
        <v>168.75</v>
      </c>
      <c r="E1453" s="11">
        <f>Table36[Players]*LOOKUP(Table36[Level],'DMG Tables'!A:A,'DMG Tables'!E:E)/LOOKUP(A1453,'DMG Tables'!G:G,'DMG Tables'!H:H)</f>
        <v>300</v>
      </c>
    </row>
    <row r="1454" spans="1:5" x14ac:dyDescent="0.3">
      <c r="A1454" s="11">
        <v>1453</v>
      </c>
      <c r="B1454" s="11">
        <f>Table36[Players]*LOOKUP(Table36[Level],'DMG Tables'!A:A,'DMG Tables'!B:B)/LOOKUP(A1454,'DMG Tables'!G:G,'DMG Tables'!H:H)</f>
        <v>56.25</v>
      </c>
      <c r="C1454" s="11">
        <f>Table36[Players]*LOOKUP(Table36[Level],'DMG Tables'!A:A,'DMG Tables'!C:C)/LOOKUP(A1454,'DMG Tables'!G:G,'DMG Tables'!H:H)</f>
        <v>112.5</v>
      </c>
      <c r="D1454" s="11">
        <f>Table36[Players]*LOOKUP(Table36[Level],'DMG Tables'!A:A,'DMG Tables'!D:D)/LOOKUP(A1454,'DMG Tables'!G:G,'DMG Tables'!H:H)</f>
        <v>168.75</v>
      </c>
      <c r="E1454" s="11">
        <f>Table36[Players]*LOOKUP(Table36[Level],'DMG Tables'!A:A,'DMG Tables'!E:E)/LOOKUP(A1454,'DMG Tables'!G:G,'DMG Tables'!H:H)</f>
        <v>300</v>
      </c>
    </row>
    <row r="1455" spans="1:5" x14ac:dyDescent="0.3">
      <c r="A1455" s="11">
        <v>1454</v>
      </c>
      <c r="B1455" s="11">
        <f>Table36[Players]*LOOKUP(Table36[Level],'DMG Tables'!A:A,'DMG Tables'!B:B)/LOOKUP(A1455,'DMG Tables'!G:G,'DMG Tables'!H:H)</f>
        <v>56.25</v>
      </c>
      <c r="C1455" s="11">
        <f>Table36[Players]*LOOKUP(Table36[Level],'DMG Tables'!A:A,'DMG Tables'!C:C)/LOOKUP(A1455,'DMG Tables'!G:G,'DMG Tables'!H:H)</f>
        <v>112.5</v>
      </c>
      <c r="D1455" s="11">
        <f>Table36[Players]*LOOKUP(Table36[Level],'DMG Tables'!A:A,'DMG Tables'!D:D)/LOOKUP(A1455,'DMG Tables'!G:G,'DMG Tables'!H:H)</f>
        <v>168.75</v>
      </c>
      <c r="E1455" s="11">
        <f>Table36[Players]*LOOKUP(Table36[Level],'DMG Tables'!A:A,'DMG Tables'!E:E)/LOOKUP(A1455,'DMG Tables'!G:G,'DMG Tables'!H:H)</f>
        <v>300</v>
      </c>
    </row>
    <row r="1456" spans="1:5" x14ac:dyDescent="0.3">
      <c r="A1456" s="11">
        <v>1455</v>
      </c>
      <c r="B1456" s="11">
        <f>Table36[Players]*LOOKUP(Table36[Level],'DMG Tables'!A:A,'DMG Tables'!B:B)/LOOKUP(A1456,'DMG Tables'!G:G,'DMG Tables'!H:H)</f>
        <v>56.25</v>
      </c>
      <c r="C1456" s="11">
        <f>Table36[Players]*LOOKUP(Table36[Level],'DMG Tables'!A:A,'DMG Tables'!C:C)/LOOKUP(A1456,'DMG Tables'!G:G,'DMG Tables'!H:H)</f>
        <v>112.5</v>
      </c>
      <c r="D1456" s="11">
        <f>Table36[Players]*LOOKUP(Table36[Level],'DMG Tables'!A:A,'DMG Tables'!D:D)/LOOKUP(A1456,'DMG Tables'!G:G,'DMG Tables'!H:H)</f>
        <v>168.75</v>
      </c>
      <c r="E1456" s="11">
        <f>Table36[Players]*LOOKUP(Table36[Level],'DMG Tables'!A:A,'DMG Tables'!E:E)/LOOKUP(A1456,'DMG Tables'!G:G,'DMG Tables'!H:H)</f>
        <v>300</v>
      </c>
    </row>
    <row r="1457" spans="1:5" x14ac:dyDescent="0.3">
      <c r="A1457" s="11">
        <v>1456</v>
      </c>
      <c r="B1457" s="11">
        <f>Table36[Players]*LOOKUP(Table36[Level],'DMG Tables'!A:A,'DMG Tables'!B:B)/LOOKUP(A1457,'DMG Tables'!G:G,'DMG Tables'!H:H)</f>
        <v>56.25</v>
      </c>
      <c r="C1457" s="11">
        <f>Table36[Players]*LOOKUP(Table36[Level],'DMG Tables'!A:A,'DMG Tables'!C:C)/LOOKUP(A1457,'DMG Tables'!G:G,'DMG Tables'!H:H)</f>
        <v>112.5</v>
      </c>
      <c r="D1457" s="11">
        <f>Table36[Players]*LOOKUP(Table36[Level],'DMG Tables'!A:A,'DMG Tables'!D:D)/LOOKUP(A1457,'DMG Tables'!G:G,'DMG Tables'!H:H)</f>
        <v>168.75</v>
      </c>
      <c r="E1457" s="11">
        <f>Table36[Players]*LOOKUP(Table36[Level],'DMG Tables'!A:A,'DMG Tables'!E:E)/LOOKUP(A1457,'DMG Tables'!G:G,'DMG Tables'!H:H)</f>
        <v>300</v>
      </c>
    </row>
    <row r="1458" spans="1:5" x14ac:dyDescent="0.3">
      <c r="A1458" s="11">
        <v>1457</v>
      </c>
      <c r="B1458" s="11">
        <f>Table36[Players]*LOOKUP(Table36[Level],'DMG Tables'!A:A,'DMG Tables'!B:B)/LOOKUP(A1458,'DMG Tables'!G:G,'DMG Tables'!H:H)</f>
        <v>56.25</v>
      </c>
      <c r="C1458" s="11">
        <f>Table36[Players]*LOOKUP(Table36[Level],'DMG Tables'!A:A,'DMG Tables'!C:C)/LOOKUP(A1458,'DMG Tables'!G:G,'DMG Tables'!H:H)</f>
        <v>112.5</v>
      </c>
      <c r="D1458" s="11">
        <f>Table36[Players]*LOOKUP(Table36[Level],'DMG Tables'!A:A,'DMG Tables'!D:D)/LOOKUP(A1458,'DMG Tables'!G:G,'DMG Tables'!H:H)</f>
        <v>168.75</v>
      </c>
      <c r="E1458" s="11">
        <f>Table36[Players]*LOOKUP(Table36[Level],'DMG Tables'!A:A,'DMG Tables'!E:E)/LOOKUP(A1458,'DMG Tables'!G:G,'DMG Tables'!H:H)</f>
        <v>300</v>
      </c>
    </row>
    <row r="1459" spans="1:5" x14ac:dyDescent="0.3">
      <c r="A1459" s="11">
        <v>1458</v>
      </c>
      <c r="B1459" s="11">
        <f>Table36[Players]*LOOKUP(Table36[Level],'DMG Tables'!A:A,'DMG Tables'!B:B)/LOOKUP(A1459,'DMG Tables'!G:G,'DMG Tables'!H:H)</f>
        <v>56.25</v>
      </c>
      <c r="C1459" s="11">
        <f>Table36[Players]*LOOKUP(Table36[Level],'DMG Tables'!A:A,'DMG Tables'!C:C)/LOOKUP(A1459,'DMG Tables'!G:G,'DMG Tables'!H:H)</f>
        <v>112.5</v>
      </c>
      <c r="D1459" s="11">
        <f>Table36[Players]*LOOKUP(Table36[Level],'DMG Tables'!A:A,'DMG Tables'!D:D)/LOOKUP(A1459,'DMG Tables'!G:G,'DMG Tables'!H:H)</f>
        <v>168.75</v>
      </c>
      <c r="E1459" s="11">
        <f>Table36[Players]*LOOKUP(Table36[Level],'DMG Tables'!A:A,'DMG Tables'!E:E)/LOOKUP(A1459,'DMG Tables'!G:G,'DMG Tables'!H:H)</f>
        <v>300</v>
      </c>
    </row>
    <row r="1460" spans="1:5" x14ac:dyDescent="0.3">
      <c r="A1460" s="11">
        <v>1459</v>
      </c>
      <c r="B1460" s="11">
        <f>Table36[Players]*LOOKUP(Table36[Level],'DMG Tables'!A:A,'DMG Tables'!B:B)/LOOKUP(A1460,'DMG Tables'!G:G,'DMG Tables'!H:H)</f>
        <v>56.25</v>
      </c>
      <c r="C1460" s="11">
        <f>Table36[Players]*LOOKUP(Table36[Level],'DMG Tables'!A:A,'DMG Tables'!C:C)/LOOKUP(A1460,'DMG Tables'!G:G,'DMG Tables'!H:H)</f>
        <v>112.5</v>
      </c>
      <c r="D1460" s="11">
        <f>Table36[Players]*LOOKUP(Table36[Level],'DMG Tables'!A:A,'DMG Tables'!D:D)/LOOKUP(A1460,'DMG Tables'!G:G,'DMG Tables'!H:H)</f>
        <v>168.75</v>
      </c>
      <c r="E1460" s="11">
        <f>Table36[Players]*LOOKUP(Table36[Level],'DMG Tables'!A:A,'DMG Tables'!E:E)/LOOKUP(A1460,'DMG Tables'!G:G,'DMG Tables'!H:H)</f>
        <v>300</v>
      </c>
    </row>
    <row r="1461" spans="1:5" x14ac:dyDescent="0.3">
      <c r="A1461" s="11">
        <v>1460</v>
      </c>
      <c r="B1461" s="11">
        <f>Table36[Players]*LOOKUP(Table36[Level],'DMG Tables'!A:A,'DMG Tables'!B:B)/LOOKUP(A1461,'DMG Tables'!G:G,'DMG Tables'!H:H)</f>
        <v>56.25</v>
      </c>
      <c r="C1461" s="11">
        <f>Table36[Players]*LOOKUP(Table36[Level],'DMG Tables'!A:A,'DMG Tables'!C:C)/LOOKUP(A1461,'DMG Tables'!G:G,'DMG Tables'!H:H)</f>
        <v>112.5</v>
      </c>
      <c r="D1461" s="11">
        <f>Table36[Players]*LOOKUP(Table36[Level],'DMG Tables'!A:A,'DMG Tables'!D:D)/LOOKUP(A1461,'DMG Tables'!G:G,'DMG Tables'!H:H)</f>
        <v>168.75</v>
      </c>
      <c r="E1461" s="11">
        <f>Table36[Players]*LOOKUP(Table36[Level],'DMG Tables'!A:A,'DMG Tables'!E:E)/LOOKUP(A1461,'DMG Tables'!G:G,'DMG Tables'!H:H)</f>
        <v>300</v>
      </c>
    </row>
    <row r="1462" spans="1:5" x14ac:dyDescent="0.3">
      <c r="A1462" s="11">
        <v>1461</v>
      </c>
      <c r="B1462" s="11">
        <f>Table36[Players]*LOOKUP(Table36[Level],'DMG Tables'!A:A,'DMG Tables'!B:B)/LOOKUP(A1462,'DMG Tables'!G:G,'DMG Tables'!H:H)</f>
        <v>56.25</v>
      </c>
      <c r="C1462" s="11">
        <f>Table36[Players]*LOOKUP(Table36[Level],'DMG Tables'!A:A,'DMG Tables'!C:C)/LOOKUP(A1462,'DMG Tables'!G:G,'DMG Tables'!H:H)</f>
        <v>112.5</v>
      </c>
      <c r="D1462" s="11">
        <f>Table36[Players]*LOOKUP(Table36[Level],'DMG Tables'!A:A,'DMG Tables'!D:D)/LOOKUP(A1462,'DMG Tables'!G:G,'DMG Tables'!H:H)</f>
        <v>168.75</v>
      </c>
      <c r="E1462" s="11">
        <f>Table36[Players]*LOOKUP(Table36[Level],'DMG Tables'!A:A,'DMG Tables'!E:E)/LOOKUP(A1462,'DMG Tables'!G:G,'DMG Tables'!H:H)</f>
        <v>300</v>
      </c>
    </row>
    <row r="1463" spans="1:5" x14ac:dyDescent="0.3">
      <c r="A1463" s="11">
        <v>1462</v>
      </c>
      <c r="B1463" s="11">
        <f>Table36[Players]*LOOKUP(Table36[Level],'DMG Tables'!A:A,'DMG Tables'!B:B)/LOOKUP(A1463,'DMG Tables'!G:G,'DMG Tables'!H:H)</f>
        <v>56.25</v>
      </c>
      <c r="C1463" s="11">
        <f>Table36[Players]*LOOKUP(Table36[Level],'DMG Tables'!A:A,'DMG Tables'!C:C)/LOOKUP(A1463,'DMG Tables'!G:G,'DMG Tables'!H:H)</f>
        <v>112.5</v>
      </c>
      <c r="D1463" s="11">
        <f>Table36[Players]*LOOKUP(Table36[Level],'DMG Tables'!A:A,'DMG Tables'!D:D)/LOOKUP(A1463,'DMG Tables'!G:G,'DMG Tables'!H:H)</f>
        <v>168.75</v>
      </c>
      <c r="E1463" s="11">
        <f>Table36[Players]*LOOKUP(Table36[Level],'DMG Tables'!A:A,'DMG Tables'!E:E)/LOOKUP(A1463,'DMG Tables'!G:G,'DMG Tables'!H:H)</f>
        <v>300</v>
      </c>
    </row>
    <row r="1464" spans="1:5" x14ac:dyDescent="0.3">
      <c r="A1464" s="11">
        <v>1463</v>
      </c>
      <c r="B1464" s="11">
        <f>Table36[Players]*LOOKUP(Table36[Level],'DMG Tables'!A:A,'DMG Tables'!B:B)/LOOKUP(A1464,'DMG Tables'!G:G,'DMG Tables'!H:H)</f>
        <v>56.25</v>
      </c>
      <c r="C1464" s="11">
        <f>Table36[Players]*LOOKUP(Table36[Level],'DMG Tables'!A:A,'DMG Tables'!C:C)/LOOKUP(A1464,'DMG Tables'!G:G,'DMG Tables'!H:H)</f>
        <v>112.5</v>
      </c>
      <c r="D1464" s="11">
        <f>Table36[Players]*LOOKUP(Table36[Level],'DMG Tables'!A:A,'DMG Tables'!D:D)/LOOKUP(A1464,'DMG Tables'!G:G,'DMG Tables'!H:H)</f>
        <v>168.75</v>
      </c>
      <c r="E1464" s="11">
        <f>Table36[Players]*LOOKUP(Table36[Level],'DMG Tables'!A:A,'DMG Tables'!E:E)/LOOKUP(A1464,'DMG Tables'!G:G,'DMG Tables'!H:H)</f>
        <v>300</v>
      </c>
    </row>
    <row r="1465" spans="1:5" x14ac:dyDescent="0.3">
      <c r="A1465" s="11">
        <v>1464</v>
      </c>
      <c r="B1465" s="11">
        <f>Table36[Players]*LOOKUP(Table36[Level],'DMG Tables'!A:A,'DMG Tables'!B:B)/LOOKUP(A1465,'DMG Tables'!G:G,'DMG Tables'!H:H)</f>
        <v>56.25</v>
      </c>
      <c r="C1465" s="11">
        <f>Table36[Players]*LOOKUP(Table36[Level],'DMG Tables'!A:A,'DMG Tables'!C:C)/LOOKUP(A1465,'DMG Tables'!G:G,'DMG Tables'!H:H)</f>
        <v>112.5</v>
      </c>
      <c r="D1465" s="11">
        <f>Table36[Players]*LOOKUP(Table36[Level],'DMG Tables'!A:A,'DMG Tables'!D:D)/LOOKUP(A1465,'DMG Tables'!G:G,'DMG Tables'!H:H)</f>
        <v>168.75</v>
      </c>
      <c r="E1465" s="11">
        <f>Table36[Players]*LOOKUP(Table36[Level],'DMG Tables'!A:A,'DMG Tables'!E:E)/LOOKUP(A1465,'DMG Tables'!G:G,'DMG Tables'!H:H)</f>
        <v>300</v>
      </c>
    </row>
    <row r="1466" spans="1:5" x14ac:dyDescent="0.3">
      <c r="A1466" s="11">
        <v>1465</v>
      </c>
      <c r="B1466" s="11">
        <f>Table36[Players]*LOOKUP(Table36[Level],'DMG Tables'!A:A,'DMG Tables'!B:B)/LOOKUP(A1466,'DMG Tables'!G:G,'DMG Tables'!H:H)</f>
        <v>56.25</v>
      </c>
      <c r="C1466" s="11">
        <f>Table36[Players]*LOOKUP(Table36[Level],'DMG Tables'!A:A,'DMG Tables'!C:C)/LOOKUP(A1466,'DMG Tables'!G:G,'DMG Tables'!H:H)</f>
        <v>112.5</v>
      </c>
      <c r="D1466" s="11">
        <f>Table36[Players]*LOOKUP(Table36[Level],'DMG Tables'!A:A,'DMG Tables'!D:D)/LOOKUP(A1466,'DMG Tables'!G:G,'DMG Tables'!H:H)</f>
        <v>168.75</v>
      </c>
      <c r="E1466" s="11">
        <f>Table36[Players]*LOOKUP(Table36[Level],'DMG Tables'!A:A,'DMG Tables'!E:E)/LOOKUP(A1466,'DMG Tables'!G:G,'DMG Tables'!H:H)</f>
        <v>300</v>
      </c>
    </row>
    <row r="1467" spans="1:5" x14ac:dyDescent="0.3">
      <c r="A1467" s="11">
        <v>1466</v>
      </c>
      <c r="B1467" s="11">
        <f>Table36[Players]*LOOKUP(Table36[Level],'DMG Tables'!A:A,'DMG Tables'!B:B)/LOOKUP(A1467,'DMG Tables'!G:G,'DMG Tables'!H:H)</f>
        <v>56.25</v>
      </c>
      <c r="C1467" s="11">
        <f>Table36[Players]*LOOKUP(Table36[Level],'DMG Tables'!A:A,'DMG Tables'!C:C)/LOOKUP(A1467,'DMG Tables'!G:G,'DMG Tables'!H:H)</f>
        <v>112.5</v>
      </c>
      <c r="D1467" s="11">
        <f>Table36[Players]*LOOKUP(Table36[Level],'DMG Tables'!A:A,'DMG Tables'!D:D)/LOOKUP(A1467,'DMG Tables'!G:G,'DMG Tables'!H:H)</f>
        <v>168.75</v>
      </c>
      <c r="E1467" s="11">
        <f>Table36[Players]*LOOKUP(Table36[Level],'DMG Tables'!A:A,'DMG Tables'!E:E)/LOOKUP(A1467,'DMG Tables'!G:G,'DMG Tables'!H:H)</f>
        <v>300</v>
      </c>
    </row>
    <row r="1468" spans="1:5" x14ac:dyDescent="0.3">
      <c r="A1468" s="11">
        <v>1467</v>
      </c>
      <c r="B1468" s="11">
        <f>Table36[Players]*LOOKUP(Table36[Level],'DMG Tables'!A:A,'DMG Tables'!B:B)/LOOKUP(A1468,'DMG Tables'!G:G,'DMG Tables'!H:H)</f>
        <v>56.25</v>
      </c>
      <c r="C1468" s="11">
        <f>Table36[Players]*LOOKUP(Table36[Level],'DMG Tables'!A:A,'DMG Tables'!C:C)/LOOKUP(A1468,'DMG Tables'!G:G,'DMG Tables'!H:H)</f>
        <v>112.5</v>
      </c>
      <c r="D1468" s="11">
        <f>Table36[Players]*LOOKUP(Table36[Level],'DMG Tables'!A:A,'DMG Tables'!D:D)/LOOKUP(A1468,'DMG Tables'!G:G,'DMG Tables'!H:H)</f>
        <v>168.75</v>
      </c>
      <c r="E1468" s="11">
        <f>Table36[Players]*LOOKUP(Table36[Level],'DMG Tables'!A:A,'DMG Tables'!E:E)/LOOKUP(A1468,'DMG Tables'!G:G,'DMG Tables'!H:H)</f>
        <v>300</v>
      </c>
    </row>
    <row r="1469" spans="1:5" x14ac:dyDescent="0.3">
      <c r="A1469" s="11">
        <v>1468</v>
      </c>
      <c r="B1469" s="11">
        <f>Table36[Players]*LOOKUP(Table36[Level],'DMG Tables'!A:A,'DMG Tables'!B:B)/LOOKUP(A1469,'DMG Tables'!G:G,'DMG Tables'!H:H)</f>
        <v>56.25</v>
      </c>
      <c r="C1469" s="11">
        <f>Table36[Players]*LOOKUP(Table36[Level],'DMG Tables'!A:A,'DMG Tables'!C:C)/LOOKUP(A1469,'DMG Tables'!G:G,'DMG Tables'!H:H)</f>
        <v>112.5</v>
      </c>
      <c r="D1469" s="11">
        <f>Table36[Players]*LOOKUP(Table36[Level],'DMG Tables'!A:A,'DMG Tables'!D:D)/LOOKUP(A1469,'DMG Tables'!G:G,'DMG Tables'!H:H)</f>
        <v>168.75</v>
      </c>
      <c r="E1469" s="11">
        <f>Table36[Players]*LOOKUP(Table36[Level],'DMG Tables'!A:A,'DMG Tables'!E:E)/LOOKUP(A1469,'DMG Tables'!G:G,'DMG Tables'!H:H)</f>
        <v>300</v>
      </c>
    </row>
    <row r="1470" spans="1:5" x14ac:dyDescent="0.3">
      <c r="A1470" s="11">
        <v>1469</v>
      </c>
      <c r="B1470" s="11">
        <f>Table36[Players]*LOOKUP(Table36[Level],'DMG Tables'!A:A,'DMG Tables'!B:B)/LOOKUP(A1470,'DMG Tables'!G:G,'DMG Tables'!H:H)</f>
        <v>56.25</v>
      </c>
      <c r="C1470" s="11">
        <f>Table36[Players]*LOOKUP(Table36[Level],'DMG Tables'!A:A,'DMG Tables'!C:C)/LOOKUP(A1470,'DMG Tables'!G:G,'DMG Tables'!H:H)</f>
        <v>112.5</v>
      </c>
      <c r="D1470" s="11">
        <f>Table36[Players]*LOOKUP(Table36[Level],'DMG Tables'!A:A,'DMG Tables'!D:D)/LOOKUP(A1470,'DMG Tables'!G:G,'DMG Tables'!H:H)</f>
        <v>168.75</v>
      </c>
      <c r="E1470" s="11">
        <f>Table36[Players]*LOOKUP(Table36[Level],'DMG Tables'!A:A,'DMG Tables'!E:E)/LOOKUP(A1470,'DMG Tables'!G:G,'DMG Tables'!H:H)</f>
        <v>300</v>
      </c>
    </row>
    <row r="1471" spans="1:5" x14ac:dyDescent="0.3">
      <c r="A1471" s="11">
        <v>1470</v>
      </c>
      <c r="B1471" s="11">
        <f>Table36[Players]*LOOKUP(Table36[Level],'DMG Tables'!A:A,'DMG Tables'!B:B)/LOOKUP(A1471,'DMG Tables'!G:G,'DMG Tables'!H:H)</f>
        <v>56.25</v>
      </c>
      <c r="C1471" s="11">
        <f>Table36[Players]*LOOKUP(Table36[Level],'DMG Tables'!A:A,'DMG Tables'!C:C)/LOOKUP(A1471,'DMG Tables'!G:G,'DMG Tables'!H:H)</f>
        <v>112.5</v>
      </c>
      <c r="D1471" s="11">
        <f>Table36[Players]*LOOKUP(Table36[Level],'DMG Tables'!A:A,'DMG Tables'!D:D)/LOOKUP(A1471,'DMG Tables'!G:G,'DMG Tables'!H:H)</f>
        <v>168.75</v>
      </c>
      <c r="E1471" s="11">
        <f>Table36[Players]*LOOKUP(Table36[Level],'DMG Tables'!A:A,'DMG Tables'!E:E)/LOOKUP(A1471,'DMG Tables'!G:G,'DMG Tables'!H:H)</f>
        <v>300</v>
      </c>
    </row>
    <row r="1472" spans="1:5" x14ac:dyDescent="0.3">
      <c r="A1472" s="11">
        <v>1471</v>
      </c>
      <c r="B1472" s="11">
        <f>Table36[Players]*LOOKUP(Table36[Level],'DMG Tables'!A:A,'DMG Tables'!B:B)/LOOKUP(A1472,'DMG Tables'!G:G,'DMG Tables'!H:H)</f>
        <v>56.25</v>
      </c>
      <c r="C1472" s="11">
        <f>Table36[Players]*LOOKUP(Table36[Level],'DMG Tables'!A:A,'DMG Tables'!C:C)/LOOKUP(A1472,'DMG Tables'!G:G,'DMG Tables'!H:H)</f>
        <v>112.5</v>
      </c>
      <c r="D1472" s="11">
        <f>Table36[Players]*LOOKUP(Table36[Level],'DMG Tables'!A:A,'DMG Tables'!D:D)/LOOKUP(A1472,'DMG Tables'!G:G,'DMG Tables'!H:H)</f>
        <v>168.75</v>
      </c>
      <c r="E1472" s="11">
        <f>Table36[Players]*LOOKUP(Table36[Level],'DMG Tables'!A:A,'DMG Tables'!E:E)/LOOKUP(A1472,'DMG Tables'!G:G,'DMG Tables'!H:H)</f>
        <v>300</v>
      </c>
    </row>
    <row r="1473" spans="1:5" x14ac:dyDescent="0.3">
      <c r="A1473" s="11">
        <v>1472</v>
      </c>
      <c r="B1473" s="11">
        <f>Table36[Players]*LOOKUP(Table36[Level],'DMG Tables'!A:A,'DMG Tables'!B:B)/LOOKUP(A1473,'DMG Tables'!G:G,'DMG Tables'!H:H)</f>
        <v>56.25</v>
      </c>
      <c r="C1473" s="11">
        <f>Table36[Players]*LOOKUP(Table36[Level],'DMG Tables'!A:A,'DMG Tables'!C:C)/LOOKUP(A1473,'DMG Tables'!G:G,'DMG Tables'!H:H)</f>
        <v>112.5</v>
      </c>
      <c r="D1473" s="11">
        <f>Table36[Players]*LOOKUP(Table36[Level],'DMG Tables'!A:A,'DMG Tables'!D:D)/LOOKUP(A1473,'DMG Tables'!G:G,'DMG Tables'!H:H)</f>
        <v>168.75</v>
      </c>
      <c r="E1473" s="11">
        <f>Table36[Players]*LOOKUP(Table36[Level],'DMG Tables'!A:A,'DMG Tables'!E:E)/LOOKUP(A1473,'DMG Tables'!G:G,'DMG Tables'!H:H)</f>
        <v>300</v>
      </c>
    </row>
    <row r="1474" spans="1:5" x14ac:dyDescent="0.3">
      <c r="A1474" s="11">
        <v>1473</v>
      </c>
      <c r="B1474" s="11">
        <f>Table36[Players]*LOOKUP(Table36[Level],'DMG Tables'!A:A,'DMG Tables'!B:B)/LOOKUP(A1474,'DMG Tables'!G:G,'DMG Tables'!H:H)</f>
        <v>56.25</v>
      </c>
      <c r="C1474" s="11">
        <f>Table36[Players]*LOOKUP(Table36[Level],'DMG Tables'!A:A,'DMG Tables'!C:C)/LOOKUP(A1474,'DMG Tables'!G:G,'DMG Tables'!H:H)</f>
        <v>112.5</v>
      </c>
      <c r="D1474" s="11">
        <f>Table36[Players]*LOOKUP(Table36[Level],'DMG Tables'!A:A,'DMG Tables'!D:D)/LOOKUP(A1474,'DMG Tables'!G:G,'DMG Tables'!H:H)</f>
        <v>168.75</v>
      </c>
      <c r="E1474" s="11">
        <f>Table36[Players]*LOOKUP(Table36[Level],'DMG Tables'!A:A,'DMG Tables'!E:E)/LOOKUP(A1474,'DMG Tables'!G:G,'DMG Tables'!H:H)</f>
        <v>300</v>
      </c>
    </row>
    <row r="1475" spans="1:5" x14ac:dyDescent="0.3">
      <c r="A1475" s="11">
        <v>1474</v>
      </c>
      <c r="B1475" s="11">
        <f>Table36[Players]*LOOKUP(Table36[Level],'DMG Tables'!A:A,'DMG Tables'!B:B)/LOOKUP(A1475,'DMG Tables'!G:G,'DMG Tables'!H:H)</f>
        <v>56.25</v>
      </c>
      <c r="C1475" s="11">
        <f>Table36[Players]*LOOKUP(Table36[Level],'DMG Tables'!A:A,'DMG Tables'!C:C)/LOOKUP(A1475,'DMG Tables'!G:G,'DMG Tables'!H:H)</f>
        <v>112.5</v>
      </c>
      <c r="D1475" s="11">
        <f>Table36[Players]*LOOKUP(Table36[Level],'DMG Tables'!A:A,'DMG Tables'!D:D)/LOOKUP(A1475,'DMG Tables'!G:G,'DMG Tables'!H:H)</f>
        <v>168.75</v>
      </c>
      <c r="E1475" s="11">
        <f>Table36[Players]*LOOKUP(Table36[Level],'DMG Tables'!A:A,'DMG Tables'!E:E)/LOOKUP(A1475,'DMG Tables'!G:G,'DMG Tables'!H:H)</f>
        <v>300</v>
      </c>
    </row>
    <row r="1476" spans="1:5" x14ac:dyDescent="0.3">
      <c r="A1476" s="11">
        <v>1475</v>
      </c>
      <c r="B1476" s="11">
        <f>Table36[Players]*LOOKUP(Table36[Level],'DMG Tables'!A:A,'DMG Tables'!B:B)/LOOKUP(A1476,'DMG Tables'!G:G,'DMG Tables'!H:H)</f>
        <v>56.25</v>
      </c>
      <c r="C1476" s="11">
        <f>Table36[Players]*LOOKUP(Table36[Level],'DMG Tables'!A:A,'DMG Tables'!C:C)/LOOKUP(A1476,'DMG Tables'!G:G,'DMG Tables'!H:H)</f>
        <v>112.5</v>
      </c>
      <c r="D1476" s="11">
        <f>Table36[Players]*LOOKUP(Table36[Level],'DMG Tables'!A:A,'DMG Tables'!D:D)/LOOKUP(A1476,'DMG Tables'!G:G,'DMG Tables'!H:H)</f>
        <v>168.75</v>
      </c>
      <c r="E1476" s="11">
        <f>Table36[Players]*LOOKUP(Table36[Level],'DMG Tables'!A:A,'DMG Tables'!E:E)/LOOKUP(A1476,'DMG Tables'!G:G,'DMG Tables'!H:H)</f>
        <v>300</v>
      </c>
    </row>
    <row r="1477" spans="1:5" x14ac:dyDescent="0.3">
      <c r="A1477" s="11">
        <v>1476</v>
      </c>
      <c r="B1477" s="11">
        <f>Table36[Players]*LOOKUP(Table36[Level],'DMG Tables'!A:A,'DMG Tables'!B:B)/LOOKUP(A1477,'DMG Tables'!G:G,'DMG Tables'!H:H)</f>
        <v>56.25</v>
      </c>
      <c r="C1477" s="11">
        <f>Table36[Players]*LOOKUP(Table36[Level],'DMG Tables'!A:A,'DMG Tables'!C:C)/LOOKUP(A1477,'DMG Tables'!G:G,'DMG Tables'!H:H)</f>
        <v>112.5</v>
      </c>
      <c r="D1477" s="11">
        <f>Table36[Players]*LOOKUP(Table36[Level],'DMG Tables'!A:A,'DMG Tables'!D:D)/LOOKUP(A1477,'DMG Tables'!G:G,'DMG Tables'!H:H)</f>
        <v>168.75</v>
      </c>
      <c r="E1477" s="11">
        <f>Table36[Players]*LOOKUP(Table36[Level],'DMG Tables'!A:A,'DMG Tables'!E:E)/LOOKUP(A1477,'DMG Tables'!G:G,'DMG Tables'!H:H)</f>
        <v>300</v>
      </c>
    </row>
    <row r="1478" spans="1:5" x14ac:dyDescent="0.3">
      <c r="A1478" s="11">
        <v>1477</v>
      </c>
      <c r="B1478" s="11">
        <f>Table36[Players]*LOOKUP(Table36[Level],'DMG Tables'!A:A,'DMG Tables'!B:B)/LOOKUP(A1478,'DMG Tables'!G:G,'DMG Tables'!H:H)</f>
        <v>56.25</v>
      </c>
      <c r="C1478" s="11">
        <f>Table36[Players]*LOOKUP(Table36[Level],'DMG Tables'!A:A,'DMG Tables'!C:C)/LOOKUP(A1478,'DMG Tables'!G:G,'DMG Tables'!H:H)</f>
        <v>112.5</v>
      </c>
      <c r="D1478" s="11">
        <f>Table36[Players]*LOOKUP(Table36[Level],'DMG Tables'!A:A,'DMG Tables'!D:D)/LOOKUP(A1478,'DMG Tables'!G:G,'DMG Tables'!H:H)</f>
        <v>168.75</v>
      </c>
      <c r="E1478" s="11">
        <f>Table36[Players]*LOOKUP(Table36[Level],'DMG Tables'!A:A,'DMG Tables'!E:E)/LOOKUP(A1478,'DMG Tables'!G:G,'DMG Tables'!H:H)</f>
        <v>300</v>
      </c>
    </row>
    <row r="1479" spans="1:5" x14ac:dyDescent="0.3">
      <c r="A1479" s="11">
        <v>1478</v>
      </c>
      <c r="B1479" s="11">
        <f>Table36[Players]*LOOKUP(Table36[Level],'DMG Tables'!A:A,'DMG Tables'!B:B)/LOOKUP(A1479,'DMG Tables'!G:G,'DMG Tables'!H:H)</f>
        <v>56.25</v>
      </c>
      <c r="C1479" s="11">
        <f>Table36[Players]*LOOKUP(Table36[Level],'DMG Tables'!A:A,'DMG Tables'!C:C)/LOOKUP(A1479,'DMG Tables'!G:G,'DMG Tables'!H:H)</f>
        <v>112.5</v>
      </c>
      <c r="D1479" s="11">
        <f>Table36[Players]*LOOKUP(Table36[Level],'DMG Tables'!A:A,'DMG Tables'!D:D)/LOOKUP(A1479,'DMG Tables'!G:G,'DMG Tables'!H:H)</f>
        <v>168.75</v>
      </c>
      <c r="E1479" s="11">
        <f>Table36[Players]*LOOKUP(Table36[Level],'DMG Tables'!A:A,'DMG Tables'!E:E)/LOOKUP(A1479,'DMG Tables'!G:G,'DMG Tables'!H:H)</f>
        <v>300</v>
      </c>
    </row>
    <row r="1480" spans="1:5" x14ac:dyDescent="0.3">
      <c r="A1480" s="11">
        <v>1479</v>
      </c>
      <c r="B1480" s="11">
        <f>Table36[Players]*LOOKUP(Table36[Level],'DMG Tables'!A:A,'DMG Tables'!B:B)/LOOKUP(A1480,'DMG Tables'!G:G,'DMG Tables'!H:H)</f>
        <v>56.25</v>
      </c>
      <c r="C1480" s="11">
        <f>Table36[Players]*LOOKUP(Table36[Level],'DMG Tables'!A:A,'DMG Tables'!C:C)/LOOKUP(A1480,'DMG Tables'!G:G,'DMG Tables'!H:H)</f>
        <v>112.5</v>
      </c>
      <c r="D1480" s="11">
        <f>Table36[Players]*LOOKUP(Table36[Level],'DMG Tables'!A:A,'DMG Tables'!D:D)/LOOKUP(A1480,'DMG Tables'!G:G,'DMG Tables'!H:H)</f>
        <v>168.75</v>
      </c>
      <c r="E1480" s="11">
        <f>Table36[Players]*LOOKUP(Table36[Level],'DMG Tables'!A:A,'DMG Tables'!E:E)/LOOKUP(A1480,'DMG Tables'!G:G,'DMG Tables'!H:H)</f>
        <v>300</v>
      </c>
    </row>
    <row r="1481" spans="1:5" x14ac:dyDescent="0.3">
      <c r="A1481" s="11">
        <v>1480</v>
      </c>
      <c r="B1481" s="11">
        <f>Table36[Players]*LOOKUP(Table36[Level],'DMG Tables'!A:A,'DMG Tables'!B:B)/LOOKUP(A1481,'DMG Tables'!G:G,'DMG Tables'!H:H)</f>
        <v>56.25</v>
      </c>
      <c r="C1481" s="11">
        <f>Table36[Players]*LOOKUP(Table36[Level],'DMG Tables'!A:A,'DMG Tables'!C:C)/LOOKUP(A1481,'DMG Tables'!G:G,'DMG Tables'!H:H)</f>
        <v>112.5</v>
      </c>
      <c r="D1481" s="11">
        <f>Table36[Players]*LOOKUP(Table36[Level],'DMG Tables'!A:A,'DMG Tables'!D:D)/LOOKUP(A1481,'DMG Tables'!G:G,'DMG Tables'!H:H)</f>
        <v>168.75</v>
      </c>
      <c r="E1481" s="11">
        <f>Table36[Players]*LOOKUP(Table36[Level],'DMG Tables'!A:A,'DMG Tables'!E:E)/LOOKUP(A1481,'DMG Tables'!G:G,'DMG Tables'!H:H)</f>
        <v>300</v>
      </c>
    </row>
    <row r="1482" spans="1:5" x14ac:dyDescent="0.3">
      <c r="A1482" s="11">
        <v>1481</v>
      </c>
      <c r="B1482" s="11">
        <f>Table36[Players]*LOOKUP(Table36[Level],'DMG Tables'!A:A,'DMG Tables'!B:B)/LOOKUP(A1482,'DMG Tables'!G:G,'DMG Tables'!H:H)</f>
        <v>56.25</v>
      </c>
      <c r="C1482" s="11">
        <f>Table36[Players]*LOOKUP(Table36[Level],'DMG Tables'!A:A,'DMG Tables'!C:C)/LOOKUP(A1482,'DMG Tables'!G:G,'DMG Tables'!H:H)</f>
        <v>112.5</v>
      </c>
      <c r="D1482" s="11">
        <f>Table36[Players]*LOOKUP(Table36[Level],'DMG Tables'!A:A,'DMG Tables'!D:D)/LOOKUP(A1482,'DMG Tables'!G:G,'DMG Tables'!H:H)</f>
        <v>168.75</v>
      </c>
      <c r="E1482" s="11">
        <f>Table36[Players]*LOOKUP(Table36[Level],'DMG Tables'!A:A,'DMG Tables'!E:E)/LOOKUP(A1482,'DMG Tables'!G:G,'DMG Tables'!H:H)</f>
        <v>300</v>
      </c>
    </row>
    <row r="1483" spans="1:5" x14ac:dyDescent="0.3">
      <c r="A1483" s="11">
        <v>1482</v>
      </c>
      <c r="B1483" s="11">
        <f>Table36[Players]*LOOKUP(Table36[Level],'DMG Tables'!A:A,'DMG Tables'!B:B)/LOOKUP(A1483,'DMG Tables'!G:G,'DMG Tables'!H:H)</f>
        <v>56.25</v>
      </c>
      <c r="C1483" s="11">
        <f>Table36[Players]*LOOKUP(Table36[Level],'DMG Tables'!A:A,'DMG Tables'!C:C)/LOOKUP(A1483,'DMG Tables'!G:G,'DMG Tables'!H:H)</f>
        <v>112.5</v>
      </c>
      <c r="D1483" s="11">
        <f>Table36[Players]*LOOKUP(Table36[Level],'DMG Tables'!A:A,'DMG Tables'!D:D)/LOOKUP(A1483,'DMG Tables'!G:G,'DMG Tables'!H:H)</f>
        <v>168.75</v>
      </c>
      <c r="E1483" s="11">
        <f>Table36[Players]*LOOKUP(Table36[Level],'DMG Tables'!A:A,'DMG Tables'!E:E)/LOOKUP(A1483,'DMG Tables'!G:G,'DMG Tables'!H:H)</f>
        <v>300</v>
      </c>
    </row>
    <row r="1484" spans="1:5" x14ac:dyDescent="0.3">
      <c r="A1484" s="11">
        <v>1483</v>
      </c>
      <c r="B1484" s="11">
        <f>Table36[Players]*LOOKUP(Table36[Level],'DMG Tables'!A:A,'DMG Tables'!B:B)/LOOKUP(A1484,'DMG Tables'!G:G,'DMG Tables'!H:H)</f>
        <v>56.25</v>
      </c>
      <c r="C1484" s="11">
        <f>Table36[Players]*LOOKUP(Table36[Level],'DMG Tables'!A:A,'DMG Tables'!C:C)/LOOKUP(A1484,'DMG Tables'!G:G,'DMG Tables'!H:H)</f>
        <v>112.5</v>
      </c>
      <c r="D1484" s="11">
        <f>Table36[Players]*LOOKUP(Table36[Level],'DMG Tables'!A:A,'DMG Tables'!D:D)/LOOKUP(A1484,'DMG Tables'!G:G,'DMG Tables'!H:H)</f>
        <v>168.75</v>
      </c>
      <c r="E1484" s="11">
        <f>Table36[Players]*LOOKUP(Table36[Level],'DMG Tables'!A:A,'DMG Tables'!E:E)/LOOKUP(A1484,'DMG Tables'!G:G,'DMG Tables'!H:H)</f>
        <v>300</v>
      </c>
    </row>
    <row r="1485" spans="1:5" x14ac:dyDescent="0.3">
      <c r="A1485" s="11">
        <v>1484</v>
      </c>
      <c r="B1485" s="11">
        <f>Table36[Players]*LOOKUP(Table36[Level],'DMG Tables'!A:A,'DMG Tables'!B:B)/LOOKUP(A1485,'DMG Tables'!G:G,'DMG Tables'!H:H)</f>
        <v>56.25</v>
      </c>
      <c r="C1485" s="11">
        <f>Table36[Players]*LOOKUP(Table36[Level],'DMG Tables'!A:A,'DMG Tables'!C:C)/LOOKUP(A1485,'DMG Tables'!G:G,'DMG Tables'!H:H)</f>
        <v>112.5</v>
      </c>
      <c r="D1485" s="11">
        <f>Table36[Players]*LOOKUP(Table36[Level],'DMG Tables'!A:A,'DMG Tables'!D:D)/LOOKUP(A1485,'DMG Tables'!G:G,'DMG Tables'!H:H)</f>
        <v>168.75</v>
      </c>
      <c r="E1485" s="11">
        <f>Table36[Players]*LOOKUP(Table36[Level],'DMG Tables'!A:A,'DMG Tables'!E:E)/LOOKUP(A1485,'DMG Tables'!G:G,'DMG Tables'!H:H)</f>
        <v>300</v>
      </c>
    </row>
    <row r="1486" spans="1:5" x14ac:dyDescent="0.3">
      <c r="A1486" s="11">
        <v>1485</v>
      </c>
      <c r="B1486" s="11">
        <f>Table36[Players]*LOOKUP(Table36[Level],'DMG Tables'!A:A,'DMG Tables'!B:B)/LOOKUP(A1486,'DMG Tables'!G:G,'DMG Tables'!H:H)</f>
        <v>56.25</v>
      </c>
      <c r="C1486" s="11">
        <f>Table36[Players]*LOOKUP(Table36[Level],'DMG Tables'!A:A,'DMG Tables'!C:C)/LOOKUP(A1486,'DMG Tables'!G:G,'DMG Tables'!H:H)</f>
        <v>112.5</v>
      </c>
      <c r="D1486" s="11">
        <f>Table36[Players]*LOOKUP(Table36[Level],'DMG Tables'!A:A,'DMG Tables'!D:D)/LOOKUP(A1486,'DMG Tables'!G:G,'DMG Tables'!H:H)</f>
        <v>168.75</v>
      </c>
      <c r="E1486" s="11">
        <f>Table36[Players]*LOOKUP(Table36[Level],'DMG Tables'!A:A,'DMG Tables'!E:E)/LOOKUP(A1486,'DMG Tables'!G:G,'DMG Tables'!H:H)</f>
        <v>300</v>
      </c>
    </row>
    <row r="1487" spans="1:5" x14ac:dyDescent="0.3">
      <c r="A1487" s="11">
        <v>1486</v>
      </c>
      <c r="B1487" s="11">
        <f>Table36[Players]*LOOKUP(Table36[Level],'DMG Tables'!A:A,'DMG Tables'!B:B)/LOOKUP(A1487,'DMG Tables'!G:G,'DMG Tables'!H:H)</f>
        <v>56.25</v>
      </c>
      <c r="C1487" s="11">
        <f>Table36[Players]*LOOKUP(Table36[Level],'DMG Tables'!A:A,'DMG Tables'!C:C)/LOOKUP(A1487,'DMG Tables'!G:G,'DMG Tables'!H:H)</f>
        <v>112.5</v>
      </c>
      <c r="D1487" s="11">
        <f>Table36[Players]*LOOKUP(Table36[Level],'DMG Tables'!A:A,'DMG Tables'!D:D)/LOOKUP(A1487,'DMG Tables'!G:G,'DMG Tables'!H:H)</f>
        <v>168.75</v>
      </c>
      <c r="E1487" s="11">
        <f>Table36[Players]*LOOKUP(Table36[Level],'DMG Tables'!A:A,'DMG Tables'!E:E)/LOOKUP(A1487,'DMG Tables'!G:G,'DMG Tables'!H:H)</f>
        <v>300</v>
      </c>
    </row>
    <row r="1488" spans="1:5" x14ac:dyDescent="0.3">
      <c r="A1488" s="11">
        <v>1487</v>
      </c>
      <c r="B1488" s="11">
        <f>Table36[Players]*LOOKUP(Table36[Level],'DMG Tables'!A:A,'DMG Tables'!B:B)/LOOKUP(A1488,'DMG Tables'!G:G,'DMG Tables'!H:H)</f>
        <v>56.25</v>
      </c>
      <c r="C1488" s="11">
        <f>Table36[Players]*LOOKUP(Table36[Level],'DMG Tables'!A:A,'DMG Tables'!C:C)/LOOKUP(A1488,'DMG Tables'!G:G,'DMG Tables'!H:H)</f>
        <v>112.5</v>
      </c>
      <c r="D1488" s="11">
        <f>Table36[Players]*LOOKUP(Table36[Level],'DMG Tables'!A:A,'DMG Tables'!D:D)/LOOKUP(A1488,'DMG Tables'!G:G,'DMG Tables'!H:H)</f>
        <v>168.75</v>
      </c>
      <c r="E1488" s="11">
        <f>Table36[Players]*LOOKUP(Table36[Level],'DMG Tables'!A:A,'DMG Tables'!E:E)/LOOKUP(A1488,'DMG Tables'!G:G,'DMG Tables'!H:H)</f>
        <v>300</v>
      </c>
    </row>
    <row r="1489" spans="1:5" x14ac:dyDescent="0.3">
      <c r="A1489" s="11">
        <v>1488</v>
      </c>
      <c r="B1489" s="11">
        <f>Table36[Players]*LOOKUP(Table36[Level],'DMG Tables'!A:A,'DMG Tables'!B:B)/LOOKUP(A1489,'DMG Tables'!G:G,'DMG Tables'!H:H)</f>
        <v>56.25</v>
      </c>
      <c r="C1489" s="11">
        <f>Table36[Players]*LOOKUP(Table36[Level],'DMG Tables'!A:A,'DMG Tables'!C:C)/LOOKUP(A1489,'DMG Tables'!G:G,'DMG Tables'!H:H)</f>
        <v>112.5</v>
      </c>
      <c r="D1489" s="11">
        <f>Table36[Players]*LOOKUP(Table36[Level],'DMG Tables'!A:A,'DMG Tables'!D:D)/LOOKUP(A1489,'DMG Tables'!G:G,'DMG Tables'!H:H)</f>
        <v>168.75</v>
      </c>
      <c r="E1489" s="11">
        <f>Table36[Players]*LOOKUP(Table36[Level],'DMG Tables'!A:A,'DMG Tables'!E:E)/LOOKUP(A1489,'DMG Tables'!G:G,'DMG Tables'!H:H)</f>
        <v>300</v>
      </c>
    </row>
    <row r="1490" spans="1:5" x14ac:dyDescent="0.3">
      <c r="A1490" s="11">
        <v>1489</v>
      </c>
      <c r="B1490" s="11">
        <f>Table36[Players]*LOOKUP(Table36[Level],'DMG Tables'!A:A,'DMG Tables'!B:B)/LOOKUP(A1490,'DMG Tables'!G:G,'DMG Tables'!H:H)</f>
        <v>56.25</v>
      </c>
      <c r="C1490" s="11">
        <f>Table36[Players]*LOOKUP(Table36[Level],'DMG Tables'!A:A,'DMG Tables'!C:C)/LOOKUP(A1490,'DMG Tables'!G:G,'DMG Tables'!H:H)</f>
        <v>112.5</v>
      </c>
      <c r="D1490" s="11">
        <f>Table36[Players]*LOOKUP(Table36[Level],'DMG Tables'!A:A,'DMG Tables'!D:D)/LOOKUP(A1490,'DMG Tables'!G:G,'DMG Tables'!H:H)</f>
        <v>168.75</v>
      </c>
      <c r="E1490" s="11">
        <f>Table36[Players]*LOOKUP(Table36[Level],'DMG Tables'!A:A,'DMG Tables'!E:E)/LOOKUP(A1490,'DMG Tables'!G:G,'DMG Tables'!H:H)</f>
        <v>300</v>
      </c>
    </row>
    <row r="1491" spans="1:5" x14ac:dyDescent="0.3">
      <c r="A1491" s="11">
        <v>1490</v>
      </c>
      <c r="B1491" s="11">
        <f>Table36[Players]*LOOKUP(Table36[Level],'DMG Tables'!A:A,'DMG Tables'!B:B)/LOOKUP(A1491,'DMG Tables'!G:G,'DMG Tables'!H:H)</f>
        <v>56.25</v>
      </c>
      <c r="C1491" s="11">
        <f>Table36[Players]*LOOKUP(Table36[Level],'DMG Tables'!A:A,'DMG Tables'!C:C)/LOOKUP(A1491,'DMG Tables'!G:G,'DMG Tables'!H:H)</f>
        <v>112.5</v>
      </c>
      <c r="D1491" s="11">
        <f>Table36[Players]*LOOKUP(Table36[Level],'DMG Tables'!A:A,'DMG Tables'!D:D)/LOOKUP(A1491,'DMG Tables'!G:G,'DMG Tables'!H:H)</f>
        <v>168.75</v>
      </c>
      <c r="E1491" s="11">
        <f>Table36[Players]*LOOKUP(Table36[Level],'DMG Tables'!A:A,'DMG Tables'!E:E)/LOOKUP(A1491,'DMG Tables'!G:G,'DMG Tables'!H:H)</f>
        <v>300</v>
      </c>
    </row>
    <row r="1492" spans="1:5" x14ac:dyDescent="0.3">
      <c r="A1492" s="11">
        <v>1491</v>
      </c>
      <c r="B1492" s="11">
        <f>Table36[Players]*LOOKUP(Table36[Level],'DMG Tables'!A:A,'DMG Tables'!B:B)/LOOKUP(A1492,'DMG Tables'!G:G,'DMG Tables'!H:H)</f>
        <v>56.25</v>
      </c>
      <c r="C1492" s="11">
        <f>Table36[Players]*LOOKUP(Table36[Level],'DMG Tables'!A:A,'DMG Tables'!C:C)/LOOKUP(A1492,'DMG Tables'!G:G,'DMG Tables'!H:H)</f>
        <v>112.5</v>
      </c>
      <c r="D1492" s="11">
        <f>Table36[Players]*LOOKUP(Table36[Level],'DMG Tables'!A:A,'DMG Tables'!D:D)/LOOKUP(A1492,'DMG Tables'!G:G,'DMG Tables'!H:H)</f>
        <v>168.75</v>
      </c>
      <c r="E1492" s="11">
        <f>Table36[Players]*LOOKUP(Table36[Level],'DMG Tables'!A:A,'DMG Tables'!E:E)/LOOKUP(A1492,'DMG Tables'!G:G,'DMG Tables'!H:H)</f>
        <v>300</v>
      </c>
    </row>
    <row r="1493" spans="1:5" x14ac:dyDescent="0.3">
      <c r="A1493" s="11">
        <v>1492</v>
      </c>
      <c r="B1493" s="11">
        <f>Table36[Players]*LOOKUP(Table36[Level],'DMG Tables'!A:A,'DMG Tables'!B:B)/LOOKUP(A1493,'DMG Tables'!G:G,'DMG Tables'!H:H)</f>
        <v>56.25</v>
      </c>
      <c r="C1493" s="11">
        <f>Table36[Players]*LOOKUP(Table36[Level],'DMG Tables'!A:A,'DMG Tables'!C:C)/LOOKUP(A1493,'DMG Tables'!G:G,'DMG Tables'!H:H)</f>
        <v>112.5</v>
      </c>
      <c r="D1493" s="11">
        <f>Table36[Players]*LOOKUP(Table36[Level],'DMG Tables'!A:A,'DMG Tables'!D:D)/LOOKUP(A1493,'DMG Tables'!G:G,'DMG Tables'!H:H)</f>
        <v>168.75</v>
      </c>
      <c r="E1493" s="11">
        <f>Table36[Players]*LOOKUP(Table36[Level],'DMG Tables'!A:A,'DMG Tables'!E:E)/LOOKUP(A1493,'DMG Tables'!G:G,'DMG Tables'!H:H)</f>
        <v>300</v>
      </c>
    </row>
    <row r="1494" spans="1:5" x14ac:dyDescent="0.3">
      <c r="A1494" s="11">
        <v>1493</v>
      </c>
      <c r="B1494" s="11">
        <f>Table36[Players]*LOOKUP(Table36[Level],'DMG Tables'!A:A,'DMG Tables'!B:B)/LOOKUP(A1494,'DMG Tables'!G:G,'DMG Tables'!H:H)</f>
        <v>56.25</v>
      </c>
      <c r="C1494" s="11">
        <f>Table36[Players]*LOOKUP(Table36[Level],'DMG Tables'!A:A,'DMG Tables'!C:C)/LOOKUP(A1494,'DMG Tables'!G:G,'DMG Tables'!H:H)</f>
        <v>112.5</v>
      </c>
      <c r="D1494" s="11">
        <f>Table36[Players]*LOOKUP(Table36[Level],'DMG Tables'!A:A,'DMG Tables'!D:D)/LOOKUP(A1494,'DMG Tables'!G:G,'DMG Tables'!H:H)</f>
        <v>168.75</v>
      </c>
      <c r="E1494" s="11">
        <f>Table36[Players]*LOOKUP(Table36[Level],'DMG Tables'!A:A,'DMG Tables'!E:E)/LOOKUP(A1494,'DMG Tables'!G:G,'DMG Tables'!H:H)</f>
        <v>300</v>
      </c>
    </row>
    <row r="1495" spans="1:5" x14ac:dyDescent="0.3">
      <c r="A1495" s="11">
        <v>1494</v>
      </c>
      <c r="B1495" s="11">
        <f>Table36[Players]*LOOKUP(Table36[Level],'DMG Tables'!A:A,'DMG Tables'!B:B)/LOOKUP(A1495,'DMG Tables'!G:G,'DMG Tables'!H:H)</f>
        <v>56.25</v>
      </c>
      <c r="C1495" s="11">
        <f>Table36[Players]*LOOKUP(Table36[Level],'DMG Tables'!A:A,'DMG Tables'!C:C)/LOOKUP(A1495,'DMG Tables'!G:G,'DMG Tables'!H:H)</f>
        <v>112.5</v>
      </c>
      <c r="D1495" s="11">
        <f>Table36[Players]*LOOKUP(Table36[Level],'DMG Tables'!A:A,'DMG Tables'!D:D)/LOOKUP(A1495,'DMG Tables'!G:G,'DMG Tables'!H:H)</f>
        <v>168.75</v>
      </c>
      <c r="E1495" s="11">
        <f>Table36[Players]*LOOKUP(Table36[Level],'DMG Tables'!A:A,'DMG Tables'!E:E)/LOOKUP(A1495,'DMG Tables'!G:G,'DMG Tables'!H:H)</f>
        <v>300</v>
      </c>
    </row>
    <row r="1496" spans="1:5" x14ac:dyDescent="0.3">
      <c r="A1496" s="11">
        <v>1495</v>
      </c>
      <c r="B1496" s="11">
        <f>Table36[Players]*LOOKUP(Table36[Level],'DMG Tables'!A:A,'DMG Tables'!B:B)/LOOKUP(A1496,'DMG Tables'!G:G,'DMG Tables'!H:H)</f>
        <v>56.25</v>
      </c>
      <c r="C1496" s="11">
        <f>Table36[Players]*LOOKUP(Table36[Level],'DMG Tables'!A:A,'DMG Tables'!C:C)/LOOKUP(A1496,'DMG Tables'!G:G,'DMG Tables'!H:H)</f>
        <v>112.5</v>
      </c>
      <c r="D1496" s="11">
        <f>Table36[Players]*LOOKUP(Table36[Level],'DMG Tables'!A:A,'DMG Tables'!D:D)/LOOKUP(A1496,'DMG Tables'!G:G,'DMG Tables'!H:H)</f>
        <v>168.75</v>
      </c>
      <c r="E1496" s="11">
        <f>Table36[Players]*LOOKUP(Table36[Level],'DMG Tables'!A:A,'DMG Tables'!E:E)/LOOKUP(A1496,'DMG Tables'!G:G,'DMG Tables'!H:H)</f>
        <v>300</v>
      </c>
    </row>
    <row r="1497" spans="1:5" x14ac:dyDescent="0.3">
      <c r="A1497" s="11">
        <v>1496</v>
      </c>
      <c r="B1497" s="11">
        <f>Table36[Players]*LOOKUP(Table36[Level],'DMG Tables'!A:A,'DMG Tables'!B:B)/LOOKUP(A1497,'DMG Tables'!G:G,'DMG Tables'!H:H)</f>
        <v>56.25</v>
      </c>
      <c r="C1497" s="11">
        <f>Table36[Players]*LOOKUP(Table36[Level],'DMG Tables'!A:A,'DMG Tables'!C:C)/LOOKUP(A1497,'DMG Tables'!G:G,'DMG Tables'!H:H)</f>
        <v>112.5</v>
      </c>
      <c r="D1497" s="11">
        <f>Table36[Players]*LOOKUP(Table36[Level],'DMG Tables'!A:A,'DMG Tables'!D:D)/LOOKUP(A1497,'DMG Tables'!G:G,'DMG Tables'!H:H)</f>
        <v>168.75</v>
      </c>
      <c r="E1497" s="11">
        <f>Table36[Players]*LOOKUP(Table36[Level],'DMG Tables'!A:A,'DMG Tables'!E:E)/LOOKUP(A1497,'DMG Tables'!G:G,'DMG Tables'!H:H)</f>
        <v>300</v>
      </c>
    </row>
    <row r="1498" spans="1:5" x14ac:dyDescent="0.3">
      <c r="A1498" s="11">
        <v>1497</v>
      </c>
      <c r="B1498" s="11">
        <f>Table36[Players]*LOOKUP(Table36[Level],'DMG Tables'!A:A,'DMG Tables'!B:B)/LOOKUP(A1498,'DMG Tables'!G:G,'DMG Tables'!H:H)</f>
        <v>56.25</v>
      </c>
      <c r="C1498" s="11">
        <f>Table36[Players]*LOOKUP(Table36[Level],'DMG Tables'!A:A,'DMG Tables'!C:C)/LOOKUP(A1498,'DMG Tables'!G:G,'DMG Tables'!H:H)</f>
        <v>112.5</v>
      </c>
      <c r="D1498" s="11">
        <f>Table36[Players]*LOOKUP(Table36[Level],'DMG Tables'!A:A,'DMG Tables'!D:D)/LOOKUP(A1498,'DMG Tables'!G:G,'DMG Tables'!H:H)</f>
        <v>168.75</v>
      </c>
      <c r="E1498" s="11">
        <f>Table36[Players]*LOOKUP(Table36[Level],'DMG Tables'!A:A,'DMG Tables'!E:E)/LOOKUP(A1498,'DMG Tables'!G:G,'DMG Tables'!H:H)</f>
        <v>300</v>
      </c>
    </row>
    <row r="1499" spans="1:5" x14ac:dyDescent="0.3">
      <c r="A1499" s="11">
        <v>1498</v>
      </c>
      <c r="B1499" s="11">
        <f>Table36[Players]*LOOKUP(Table36[Level],'DMG Tables'!A:A,'DMG Tables'!B:B)/LOOKUP(A1499,'DMG Tables'!G:G,'DMG Tables'!H:H)</f>
        <v>56.25</v>
      </c>
      <c r="C1499" s="11">
        <f>Table36[Players]*LOOKUP(Table36[Level],'DMG Tables'!A:A,'DMG Tables'!C:C)/LOOKUP(A1499,'DMG Tables'!G:G,'DMG Tables'!H:H)</f>
        <v>112.5</v>
      </c>
      <c r="D1499" s="11">
        <f>Table36[Players]*LOOKUP(Table36[Level],'DMG Tables'!A:A,'DMG Tables'!D:D)/LOOKUP(A1499,'DMG Tables'!G:G,'DMG Tables'!H:H)</f>
        <v>168.75</v>
      </c>
      <c r="E1499" s="11">
        <f>Table36[Players]*LOOKUP(Table36[Level],'DMG Tables'!A:A,'DMG Tables'!E:E)/LOOKUP(A1499,'DMG Tables'!G:G,'DMG Tables'!H:H)</f>
        <v>300</v>
      </c>
    </row>
    <row r="1500" spans="1:5" x14ac:dyDescent="0.3">
      <c r="A1500" s="11">
        <v>1499</v>
      </c>
      <c r="B1500" s="11">
        <f>Table36[Players]*LOOKUP(Table36[Level],'DMG Tables'!A:A,'DMG Tables'!B:B)/LOOKUP(A1500,'DMG Tables'!G:G,'DMG Tables'!H:H)</f>
        <v>56.25</v>
      </c>
      <c r="C1500" s="11">
        <f>Table36[Players]*LOOKUP(Table36[Level],'DMG Tables'!A:A,'DMG Tables'!C:C)/LOOKUP(A1500,'DMG Tables'!G:G,'DMG Tables'!H:H)</f>
        <v>112.5</v>
      </c>
      <c r="D1500" s="11">
        <f>Table36[Players]*LOOKUP(Table36[Level],'DMG Tables'!A:A,'DMG Tables'!D:D)/LOOKUP(A1500,'DMG Tables'!G:G,'DMG Tables'!H:H)</f>
        <v>168.75</v>
      </c>
      <c r="E1500" s="11">
        <f>Table36[Players]*LOOKUP(Table36[Level],'DMG Tables'!A:A,'DMG Tables'!E:E)/LOOKUP(A1500,'DMG Tables'!G:G,'DMG Tables'!H:H)</f>
        <v>300</v>
      </c>
    </row>
    <row r="1501" spans="1:5" x14ac:dyDescent="0.3">
      <c r="A1501" s="11">
        <v>1500</v>
      </c>
      <c r="B1501" s="11">
        <f>Table36[Players]*LOOKUP(Table36[Level],'DMG Tables'!A:A,'DMG Tables'!B:B)/LOOKUP(A1501,'DMG Tables'!G:G,'DMG Tables'!H:H)</f>
        <v>56.25</v>
      </c>
      <c r="C1501" s="11">
        <f>Table36[Players]*LOOKUP(Table36[Level],'DMG Tables'!A:A,'DMG Tables'!C:C)/LOOKUP(A1501,'DMG Tables'!G:G,'DMG Tables'!H:H)</f>
        <v>112.5</v>
      </c>
      <c r="D1501" s="11">
        <f>Table36[Players]*LOOKUP(Table36[Level],'DMG Tables'!A:A,'DMG Tables'!D:D)/LOOKUP(A1501,'DMG Tables'!G:G,'DMG Tables'!H:H)</f>
        <v>168.75</v>
      </c>
      <c r="E1501" s="11">
        <f>Table36[Players]*LOOKUP(Table36[Level],'DMG Tables'!A:A,'DMG Tables'!E:E)/LOOKUP(A1501,'DMG Tables'!G:G,'DMG Tables'!H:H)</f>
        <v>300</v>
      </c>
    </row>
    <row r="1502" spans="1:5" x14ac:dyDescent="0.3">
      <c r="A1502" s="11">
        <v>1501</v>
      </c>
      <c r="B1502" s="11">
        <f>Table36[Players]*LOOKUP(Table36[Level],'DMG Tables'!A:A,'DMG Tables'!B:B)/LOOKUP(A1502,'DMG Tables'!G:G,'DMG Tables'!H:H)</f>
        <v>56.25</v>
      </c>
      <c r="C1502" s="11">
        <f>Table36[Players]*LOOKUP(Table36[Level],'DMG Tables'!A:A,'DMG Tables'!C:C)/LOOKUP(A1502,'DMG Tables'!G:G,'DMG Tables'!H:H)</f>
        <v>112.5</v>
      </c>
      <c r="D1502" s="11">
        <f>Table36[Players]*LOOKUP(Table36[Level],'DMG Tables'!A:A,'DMG Tables'!D:D)/LOOKUP(A1502,'DMG Tables'!G:G,'DMG Tables'!H:H)</f>
        <v>168.75</v>
      </c>
      <c r="E1502" s="11">
        <f>Table36[Players]*LOOKUP(Table36[Level],'DMG Tables'!A:A,'DMG Tables'!E:E)/LOOKUP(A1502,'DMG Tables'!G:G,'DMG Tables'!H:H)</f>
        <v>300</v>
      </c>
    </row>
    <row r="1503" spans="1:5" x14ac:dyDescent="0.3">
      <c r="A1503" s="11">
        <v>1502</v>
      </c>
      <c r="B1503" s="11">
        <f>Table36[Players]*LOOKUP(Table36[Level],'DMG Tables'!A:A,'DMG Tables'!B:B)/LOOKUP(A1503,'DMG Tables'!G:G,'DMG Tables'!H:H)</f>
        <v>56.25</v>
      </c>
      <c r="C1503" s="11">
        <f>Table36[Players]*LOOKUP(Table36[Level],'DMG Tables'!A:A,'DMG Tables'!C:C)/LOOKUP(A1503,'DMG Tables'!G:G,'DMG Tables'!H:H)</f>
        <v>112.5</v>
      </c>
      <c r="D1503" s="11">
        <f>Table36[Players]*LOOKUP(Table36[Level],'DMG Tables'!A:A,'DMG Tables'!D:D)/LOOKUP(A1503,'DMG Tables'!G:G,'DMG Tables'!H:H)</f>
        <v>168.75</v>
      </c>
      <c r="E1503" s="11">
        <f>Table36[Players]*LOOKUP(Table36[Level],'DMG Tables'!A:A,'DMG Tables'!E:E)/LOOKUP(A1503,'DMG Tables'!G:G,'DMG Tables'!H:H)</f>
        <v>300</v>
      </c>
    </row>
    <row r="1504" spans="1:5" x14ac:dyDescent="0.3">
      <c r="A1504" s="11">
        <v>1503</v>
      </c>
      <c r="B1504" s="11">
        <f>Table36[Players]*LOOKUP(Table36[Level],'DMG Tables'!A:A,'DMG Tables'!B:B)/LOOKUP(A1504,'DMG Tables'!G:G,'DMG Tables'!H:H)</f>
        <v>56.25</v>
      </c>
      <c r="C1504" s="11">
        <f>Table36[Players]*LOOKUP(Table36[Level],'DMG Tables'!A:A,'DMG Tables'!C:C)/LOOKUP(A1504,'DMG Tables'!G:G,'DMG Tables'!H:H)</f>
        <v>112.5</v>
      </c>
      <c r="D1504" s="11">
        <f>Table36[Players]*LOOKUP(Table36[Level],'DMG Tables'!A:A,'DMG Tables'!D:D)/LOOKUP(A1504,'DMG Tables'!G:G,'DMG Tables'!H:H)</f>
        <v>168.75</v>
      </c>
      <c r="E1504" s="11">
        <f>Table36[Players]*LOOKUP(Table36[Level],'DMG Tables'!A:A,'DMG Tables'!E:E)/LOOKUP(A1504,'DMG Tables'!G:G,'DMG Tables'!H:H)</f>
        <v>300</v>
      </c>
    </row>
    <row r="1505" spans="1:5" x14ac:dyDescent="0.3">
      <c r="A1505" s="11">
        <v>1504</v>
      </c>
      <c r="B1505" s="11">
        <f>Table36[Players]*LOOKUP(Table36[Level],'DMG Tables'!A:A,'DMG Tables'!B:B)/LOOKUP(A1505,'DMG Tables'!G:G,'DMG Tables'!H:H)</f>
        <v>56.25</v>
      </c>
      <c r="C1505" s="11">
        <f>Table36[Players]*LOOKUP(Table36[Level],'DMG Tables'!A:A,'DMG Tables'!C:C)/LOOKUP(A1505,'DMG Tables'!G:G,'DMG Tables'!H:H)</f>
        <v>112.5</v>
      </c>
      <c r="D1505" s="11">
        <f>Table36[Players]*LOOKUP(Table36[Level],'DMG Tables'!A:A,'DMG Tables'!D:D)/LOOKUP(A1505,'DMG Tables'!G:G,'DMG Tables'!H:H)</f>
        <v>168.75</v>
      </c>
      <c r="E1505" s="11">
        <f>Table36[Players]*LOOKUP(Table36[Level],'DMG Tables'!A:A,'DMG Tables'!E:E)/LOOKUP(A1505,'DMG Tables'!G:G,'DMG Tables'!H:H)</f>
        <v>300</v>
      </c>
    </row>
    <row r="1506" spans="1:5" x14ac:dyDescent="0.3">
      <c r="A1506" s="11">
        <v>1505</v>
      </c>
      <c r="B1506" s="11">
        <f>Table36[Players]*LOOKUP(Table36[Level],'DMG Tables'!A:A,'DMG Tables'!B:B)/LOOKUP(A1506,'DMG Tables'!G:G,'DMG Tables'!H:H)</f>
        <v>56.25</v>
      </c>
      <c r="C1506" s="11">
        <f>Table36[Players]*LOOKUP(Table36[Level],'DMG Tables'!A:A,'DMG Tables'!C:C)/LOOKUP(A1506,'DMG Tables'!G:G,'DMG Tables'!H:H)</f>
        <v>112.5</v>
      </c>
      <c r="D1506" s="11">
        <f>Table36[Players]*LOOKUP(Table36[Level],'DMG Tables'!A:A,'DMG Tables'!D:D)/LOOKUP(A1506,'DMG Tables'!G:G,'DMG Tables'!H:H)</f>
        <v>168.75</v>
      </c>
      <c r="E1506" s="11">
        <f>Table36[Players]*LOOKUP(Table36[Level],'DMG Tables'!A:A,'DMG Tables'!E:E)/LOOKUP(A1506,'DMG Tables'!G:G,'DMG Tables'!H:H)</f>
        <v>300</v>
      </c>
    </row>
    <row r="1507" spans="1:5" x14ac:dyDescent="0.3">
      <c r="A1507" s="11">
        <v>1506</v>
      </c>
      <c r="B1507" s="11">
        <f>Table36[Players]*LOOKUP(Table36[Level],'DMG Tables'!A:A,'DMG Tables'!B:B)/LOOKUP(A1507,'DMG Tables'!G:G,'DMG Tables'!H:H)</f>
        <v>56.25</v>
      </c>
      <c r="C1507" s="11">
        <f>Table36[Players]*LOOKUP(Table36[Level],'DMG Tables'!A:A,'DMG Tables'!C:C)/LOOKUP(A1507,'DMG Tables'!G:G,'DMG Tables'!H:H)</f>
        <v>112.5</v>
      </c>
      <c r="D1507" s="11">
        <f>Table36[Players]*LOOKUP(Table36[Level],'DMG Tables'!A:A,'DMG Tables'!D:D)/LOOKUP(A1507,'DMG Tables'!G:G,'DMG Tables'!H:H)</f>
        <v>168.75</v>
      </c>
      <c r="E1507" s="11">
        <f>Table36[Players]*LOOKUP(Table36[Level],'DMG Tables'!A:A,'DMG Tables'!E:E)/LOOKUP(A1507,'DMG Tables'!G:G,'DMG Tables'!H:H)</f>
        <v>300</v>
      </c>
    </row>
    <row r="1508" spans="1:5" x14ac:dyDescent="0.3">
      <c r="A1508" s="11">
        <v>1507</v>
      </c>
      <c r="B1508" s="11">
        <f>Table36[Players]*LOOKUP(Table36[Level],'DMG Tables'!A:A,'DMG Tables'!B:B)/LOOKUP(A1508,'DMG Tables'!G:G,'DMG Tables'!H:H)</f>
        <v>56.25</v>
      </c>
      <c r="C1508" s="11">
        <f>Table36[Players]*LOOKUP(Table36[Level],'DMG Tables'!A:A,'DMG Tables'!C:C)/LOOKUP(A1508,'DMG Tables'!G:G,'DMG Tables'!H:H)</f>
        <v>112.5</v>
      </c>
      <c r="D1508" s="11">
        <f>Table36[Players]*LOOKUP(Table36[Level],'DMG Tables'!A:A,'DMG Tables'!D:D)/LOOKUP(A1508,'DMG Tables'!G:G,'DMG Tables'!H:H)</f>
        <v>168.75</v>
      </c>
      <c r="E1508" s="11">
        <f>Table36[Players]*LOOKUP(Table36[Level],'DMG Tables'!A:A,'DMG Tables'!E:E)/LOOKUP(A1508,'DMG Tables'!G:G,'DMG Tables'!H:H)</f>
        <v>300</v>
      </c>
    </row>
    <row r="1509" spans="1:5" x14ac:dyDescent="0.3">
      <c r="A1509" s="11">
        <v>1508</v>
      </c>
      <c r="B1509" s="11">
        <f>Table36[Players]*LOOKUP(Table36[Level],'DMG Tables'!A:A,'DMG Tables'!B:B)/LOOKUP(A1509,'DMG Tables'!G:G,'DMG Tables'!H:H)</f>
        <v>56.25</v>
      </c>
      <c r="C1509" s="11">
        <f>Table36[Players]*LOOKUP(Table36[Level],'DMG Tables'!A:A,'DMG Tables'!C:C)/LOOKUP(A1509,'DMG Tables'!G:G,'DMG Tables'!H:H)</f>
        <v>112.5</v>
      </c>
      <c r="D1509" s="11">
        <f>Table36[Players]*LOOKUP(Table36[Level],'DMG Tables'!A:A,'DMG Tables'!D:D)/LOOKUP(A1509,'DMG Tables'!G:G,'DMG Tables'!H:H)</f>
        <v>168.75</v>
      </c>
      <c r="E1509" s="11">
        <f>Table36[Players]*LOOKUP(Table36[Level],'DMG Tables'!A:A,'DMG Tables'!E:E)/LOOKUP(A1509,'DMG Tables'!G:G,'DMG Tables'!H:H)</f>
        <v>300</v>
      </c>
    </row>
    <row r="1510" spans="1:5" x14ac:dyDescent="0.3">
      <c r="A1510" s="11">
        <v>1509</v>
      </c>
      <c r="B1510" s="11">
        <f>Table36[Players]*LOOKUP(Table36[Level],'DMG Tables'!A:A,'DMG Tables'!B:B)/LOOKUP(A1510,'DMG Tables'!G:G,'DMG Tables'!H:H)</f>
        <v>56.25</v>
      </c>
      <c r="C1510" s="11">
        <f>Table36[Players]*LOOKUP(Table36[Level],'DMG Tables'!A:A,'DMG Tables'!C:C)/LOOKUP(A1510,'DMG Tables'!G:G,'DMG Tables'!H:H)</f>
        <v>112.5</v>
      </c>
      <c r="D1510" s="11">
        <f>Table36[Players]*LOOKUP(Table36[Level],'DMG Tables'!A:A,'DMG Tables'!D:D)/LOOKUP(A1510,'DMG Tables'!G:G,'DMG Tables'!H:H)</f>
        <v>168.75</v>
      </c>
      <c r="E1510" s="11">
        <f>Table36[Players]*LOOKUP(Table36[Level],'DMG Tables'!A:A,'DMG Tables'!E:E)/LOOKUP(A1510,'DMG Tables'!G:G,'DMG Tables'!H:H)</f>
        <v>300</v>
      </c>
    </row>
    <row r="1511" spans="1:5" x14ac:dyDescent="0.3">
      <c r="A1511" s="11">
        <v>1510</v>
      </c>
      <c r="B1511" s="11">
        <f>Table36[Players]*LOOKUP(Table36[Level],'DMG Tables'!A:A,'DMG Tables'!B:B)/LOOKUP(A1511,'DMG Tables'!G:G,'DMG Tables'!H:H)</f>
        <v>56.25</v>
      </c>
      <c r="C1511" s="11">
        <f>Table36[Players]*LOOKUP(Table36[Level],'DMG Tables'!A:A,'DMG Tables'!C:C)/LOOKUP(A1511,'DMG Tables'!G:G,'DMG Tables'!H:H)</f>
        <v>112.5</v>
      </c>
      <c r="D1511" s="11">
        <f>Table36[Players]*LOOKUP(Table36[Level],'DMG Tables'!A:A,'DMG Tables'!D:D)/LOOKUP(A1511,'DMG Tables'!G:G,'DMG Tables'!H:H)</f>
        <v>168.75</v>
      </c>
      <c r="E1511" s="11">
        <f>Table36[Players]*LOOKUP(Table36[Level],'DMG Tables'!A:A,'DMG Tables'!E:E)/LOOKUP(A1511,'DMG Tables'!G:G,'DMG Tables'!H:H)</f>
        <v>300</v>
      </c>
    </row>
    <row r="1512" spans="1:5" x14ac:dyDescent="0.3">
      <c r="A1512" s="11">
        <v>1511</v>
      </c>
      <c r="B1512" s="11">
        <f>Table36[Players]*LOOKUP(Table36[Level],'DMG Tables'!A:A,'DMG Tables'!B:B)/LOOKUP(A1512,'DMG Tables'!G:G,'DMG Tables'!H:H)</f>
        <v>56.25</v>
      </c>
      <c r="C1512" s="11">
        <f>Table36[Players]*LOOKUP(Table36[Level],'DMG Tables'!A:A,'DMG Tables'!C:C)/LOOKUP(A1512,'DMG Tables'!G:G,'DMG Tables'!H:H)</f>
        <v>112.5</v>
      </c>
      <c r="D1512" s="11">
        <f>Table36[Players]*LOOKUP(Table36[Level],'DMG Tables'!A:A,'DMG Tables'!D:D)/LOOKUP(A1512,'DMG Tables'!G:G,'DMG Tables'!H:H)</f>
        <v>168.75</v>
      </c>
      <c r="E1512" s="11">
        <f>Table36[Players]*LOOKUP(Table36[Level],'DMG Tables'!A:A,'DMG Tables'!E:E)/LOOKUP(A1512,'DMG Tables'!G:G,'DMG Tables'!H:H)</f>
        <v>300</v>
      </c>
    </row>
    <row r="1513" spans="1:5" x14ac:dyDescent="0.3">
      <c r="A1513" s="11">
        <v>1512</v>
      </c>
      <c r="B1513" s="11">
        <f>Table36[Players]*LOOKUP(Table36[Level],'DMG Tables'!A:A,'DMG Tables'!B:B)/LOOKUP(A1513,'DMG Tables'!G:G,'DMG Tables'!H:H)</f>
        <v>56.25</v>
      </c>
      <c r="C1513" s="11">
        <f>Table36[Players]*LOOKUP(Table36[Level],'DMG Tables'!A:A,'DMG Tables'!C:C)/LOOKUP(A1513,'DMG Tables'!G:G,'DMG Tables'!H:H)</f>
        <v>112.5</v>
      </c>
      <c r="D1513" s="11">
        <f>Table36[Players]*LOOKUP(Table36[Level],'DMG Tables'!A:A,'DMG Tables'!D:D)/LOOKUP(A1513,'DMG Tables'!G:G,'DMG Tables'!H:H)</f>
        <v>168.75</v>
      </c>
      <c r="E1513" s="11">
        <f>Table36[Players]*LOOKUP(Table36[Level],'DMG Tables'!A:A,'DMG Tables'!E:E)/LOOKUP(A1513,'DMG Tables'!G:G,'DMG Tables'!H:H)</f>
        <v>300</v>
      </c>
    </row>
    <row r="1514" spans="1:5" x14ac:dyDescent="0.3">
      <c r="A1514" s="11">
        <v>1513</v>
      </c>
      <c r="B1514" s="11">
        <f>Table36[Players]*LOOKUP(Table36[Level],'DMG Tables'!A:A,'DMG Tables'!B:B)/LOOKUP(A1514,'DMG Tables'!G:G,'DMG Tables'!H:H)</f>
        <v>56.25</v>
      </c>
      <c r="C1514" s="11">
        <f>Table36[Players]*LOOKUP(Table36[Level],'DMG Tables'!A:A,'DMG Tables'!C:C)/LOOKUP(A1514,'DMG Tables'!G:G,'DMG Tables'!H:H)</f>
        <v>112.5</v>
      </c>
      <c r="D1514" s="11">
        <f>Table36[Players]*LOOKUP(Table36[Level],'DMG Tables'!A:A,'DMG Tables'!D:D)/LOOKUP(A1514,'DMG Tables'!G:G,'DMG Tables'!H:H)</f>
        <v>168.75</v>
      </c>
      <c r="E1514" s="11">
        <f>Table36[Players]*LOOKUP(Table36[Level],'DMG Tables'!A:A,'DMG Tables'!E:E)/LOOKUP(A1514,'DMG Tables'!G:G,'DMG Tables'!H:H)</f>
        <v>300</v>
      </c>
    </row>
    <row r="1515" spans="1:5" x14ac:dyDescent="0.3">
      <c r="A1515" s="11">
        <v>1514</v>
      </c>
      <c r="B1515" s="11">
        <f>Table36[Players]*LOOKUP(Table36[Level],'DMG Tables'!A:A,'DMG Tables'!B:B)/LOOKUP(A1515,'DMG Tables'!G:G,'DMG Tables'!H:H)</f>
        <v>56.25</v>
      </c>
      <c r="C1515" s="11">
        <f>Table36[Players]*LOOKUP(Table36[Level],'DMG Tables'!A:A,'DMG Tables'!C:C)/LOOKUP(A1515,'DMG Tables'!G:G,'DMG Tables'!H:H)</f>
        <v>112.5</v>
      </c>
      <c r="D1515" s="11">
        <f>Table36[Players]*LOOKUP(Table36[Level],'DMG Tables'!A:A,'DMG Tables'!D:D)/LOOKUP(A1515,'DMG Tables'!G:G,'DMG Tables'!H:H)</f>
        <v>168.75</v>
      </c>
      <c r="E1515" s="11">
        <f>Table36[Players]*LOOKUP(Table36[Level],'DMG Tables'!A:A,'DMG Tables'!E:E)/LOOKUP(A1515,'DMG Tables'!G:G,'DMG Tables'!H:H)</f>
        <v>300</v>
      </c>
    </row>
    <row r="1516" spans="1:5" x14ac:dyDescent="0.3">
      <c r="A1516" s="11">
        <v>1515</v>
      </c>
      <c r="B1516" s="11">
        <f>Table36[Players]*LOOKUP(Table36[Level],'DMG Tables'!A:A,'DMG Tables'!B:B)/LOOKUP(A1516,'DMG Tables'!G:G,'DMG Tables'!H:H)</f>
        <v>56.25</v>
      </c>
      <c r="C1516" s="11">
        <f>Table36[Players]*LOOKUP(Table36[Level],'DMG Tables'!A:A,'DMG Tables'!C:C)/LOOKUP(A1516,'DMG Tables'!G:G,'DMG Tables'!H:H)</f>
        <v>112.5</v>
      </c>
      <c r="D1516" s="11">
        <f>Table36[Players]*LOOKUP(Table36[Level],'DMG Tables'!A:A,'DMG Tables'!D:D)/LOOKUP(A1516,'DMG Tables'!G:G,'DMG Tables'!H:H)</f>
        <v>168.75</v>
      </c>
      <c r="E1516" s="11">
        <f>Table36[Players]*LOOKUP(Table36[Level],'DMG Tables'!A:A,'DMG Tables'!E:E)/LOOKUP(A1516,'DMG Tables'!G:G,'DMG Tables'!H:H)</f>
        <v>300</v>
      </c>
    </row>
    <row r="1517" spans="1:5" x14ac:dyDescent="0.3">
      <c r="A1517" s="11">
        <v>1516</v>
      </c>
      <c r="B1517" s="11">
        <f>Table36[Players]*LOOKUP(Table36[Level],'DMG Tables'!A:A,'DMG Tables'!B:B)/LOOKUP(A1517,'DMG Tables'!G:G,'DMG Tables'!H:H)</f>
        <v>56.25</v>
      </c>
      <c r="C1517" s="11">
        <f>Table36[Players]*LOOKUP(Table36[Level],'DMG Tables'!A:A,'DMG Tables'!C:C)/LOOKUP(A1517,'DMG Tables'!G:G,'DMG Tables'!H:H)</f>
        <v>112.5</v>
      </c>
      <c r="D1517" s="11">
        <f>Table36[Players]*LOOKUP(Table36[Level],'DMG Tables'!A:A,'DMG Tables'!D:D)/LOOKUP(A1517,'DMG Tables'!G:G,'DMG Tables'!H:H)</f>
        <v>168.75</v>
      </c>
      <c r="E1517" s="11">
        <f>Table36[Players]*LOOKUP(Table36[Level],'DMG Tables'!A:A,'DMG Tables'!E:E)/LOOKUP(A1517,'DMG Tables'!G:G,'DMG Tables'!H:H)</f>
        <v>300</v>
      </c>
    </row>
    <row r="1518" spans="1:5" x14ac:dyDescent="0.3">
      <c r="A1518" s="11">
        <v>1517</v>
      </c>
      <c r="B1518" s="11">
        <f>Table36[Players]*LOOKUP(Table36[Level],'DMG Tables'!A:A,'DMG Tables'!B:B)/LOOKUP(A1518,'DMG Tables'!G:G,'DMG Tables'!H:H)</f>
        <v>56.25</v>
      </c>
      <c r="C1518" s="11">
        <f>Table36[Players]*LOOKUP(Table36[Level],'DMG Tables'!A:A,'DMG Tables'!C:C)/LOOKUP(A1518,'DMG Tables'!G:G,'DMG Tables'!H:H)</f>
        <v>112.5</v>
      </c>
      <c r="D1518" s="11">
        <f>Table36[Players]*LOOKUP(Table36[Level],'DMG Tables'!A:A,'DMG Tables'!D:D)/LOOKUP(A1518,'DMG Tables'!G:G,'DMG Tables'!H:H)</f>
        <v>168.75</v>
      </c>
      <c r="E1518" s="11">
        <f>Table36[Players]*LOOKUP(Table36[Level],'DMG Tables'!A:A,'DMG Tables'!E:E)/LOOKUP(A1518,'DMG Tables'!G:G,'DMG Tables'!H:H)</f>
        <v>300</v>
      </c>
    </row>
    <row r="1519" spans="1:5" x14ac:dyDescent="0.3">
      <c r="A1519" s="11">
        <v>1518</v>
      </c>
      <c r="B1519" s="11">
        <f>Table36[Players]*LOOKUP(Table36[Level],'DMG Tables'!A:A,'DMG Tables'!B:B)/LOOKUP(A1519,'DMG Tables'!G:G,'DMG Tables'!H:H)</f>
        <v>56.25</v>
      </c>
      <c r="C1519" s="11">
        <f>Table36[Players]*LOOKUP(Table36[Level],'DMG Tables'!A:A,'DMG Tables'!C:C)/LOOKUP(A1519,'DMG Tables'!G:G,'DMG Tables'!H:H)</f>
        <v>112.5</v>
      </c>
      <c r="D1519" s="11">
        <f>Table36[Players]*LOOKUP(Table36[Level],'DMG Tables'!A:A,'DMG Tables'!D:D)/LOOKUP(A1519,'DMG Tables'!G:G,'DMG Tables'!H:H)</f>
        <v>168.75</v>
      </c>
      <c r="E1519" s="11">
        <f>Table36[Players]*LOOKUP(Table36[Level],'DMG Tables'!A:A,'DMG Tables'!E:E)/LOOKUP(A1519,'DMG Tables'!G:G,'DMG Tables'!H:H)</f>
        <v>300</v>
      </c>
    </row>
    <row r="1520" spans="1:5" x14ac:dyDescent="0.3">
      <c r="A1520" s="11">
        <v>1519</v>
      </c>
      <c r="B1520" s="11">
        <f>Table36[Players]*LOOKUP(Table36[Level],'DMG Tables'!A:A,'DMG Tables'!B:B)/LOOKUP(A1520,'DMG Tables'!G:G,'DMG Tables'!H:H)</f>
        <v>56.25</v>
      </c>
      <c r="C1520" s="11">
        <f>Table36[Players]*LOOKUP(Table36[Level],'DMG Tables'!A:A,'DMG Tables'!C:C)/LOOKUP(A1520,'DMG Tables'!G:G,'DMG Tables'!H:H)</f>
        <v>112.5</v>
      </c>
      <c r="D1520" s="11">
        <f>Table36[Players]*LOOKUP(Table36[Level],'DMG Tables'!A:A,'DMG Tables'!D:D)/LOOKUP(A1520,'DMG Tables'!G:G,'DMG Tables'!H:H)</f>
        <v>168.75</v>
      </c>
      <c r="E1520" s="11">
        <f>Table36[Players]*LOOKUP(Table36[Level],'DMG Tables'!A:A,'DMG Tables'!E:E)/LOOKUP(A1520,'DMG Tables'!G:G,'DMG Tables'!H:H)</f>
        <v>300</v>
      </c>
    </row>
    <row r="1521" spans="1:5" x14ac:dyDescent="0.3">
      <c r="A1521" s="11">
        <v>1520</v>
      </c>
      <c r="B1521" s="11">
        <f>Table36[Players]*LOOKUP(Table36[Level],'DMG Tables'!A:A,'DMG Tables'!B:B)/LOOKUP(A1521,'DMG Tables'!G:G,'DMG Tables'!H:H)</f>
        <v>56.25</v>
      </c>
      <c r="C1521" s="11">
        <f>Table36[Players]*LOOKUP(Table36[Level],'DMG Tables'!A:A,'DMG Tables'!C:C)/LOOKUP(A1521,'DMG Tables'!G:G,'DMG Tables'!H:H)</f>
        <v>112.5</v>
      </c>
      <c r="D1521" s="11">
        <f>Table36[Players]*LOOKUP(Table36[Level],'DMG Tables'!A:A,'DMG Tables'!D:D)/LOOKUP(A1521,'DMG Tables'!G:G,'DMG Tables'!H:H)</f>
        <v>168.75</v>
      </c>
      <c r="E1521" s="11">
        <f>Table36[Players]*LOOKUP(Table36[Level],'DMG Tables'!A:A,'DMG Tables'!E:E)/LOOKUP(A1521,'DMG Tables'!G:G,'DMG Tables'!H:H)</f>
        <v>300</v>
      </c>
    </row>
    <row r="1522" spans="1:5" x14ac:dyDescent="0.3">
      <c r="A1522" s="11">
        <v>1521</v>
      </c>
      <c r="B1522" s="11">
        <f>Table36[Players]*LOOKUP(Table36[Level],'DMG Tables'!A:A,'DMG Tables'!B:B)/LOOKUP(A1522,'DMG Tables'!G:G,'DMG Tables'!H:H)</f>
        <v>56.25</v>
      </c>
      <c r="C1522" s="11">
        <f>Table36[Players]*LOOKUP(Table36[Level],'DMG Tables'!A:A,'DMG Tables'!C:C)/LOOKUP(A1522,'DMG Tables'!G:G,'DMG Tables'!H:H)</f>
        <v>112.5</v>
      </c>
      <c r="D1522" s="11">
        <f>Table36[Players]*LOOKUP(Table36[Level],'DMG Tables'!A:A,'DMG Tables'!D:D)/LOOKUP(A1522,'DMG Tables'!G:G,'DMG Tables'!H:H)</f>
        <v>168.75</v>
      </c>
      <c r="E1522" s="11">
        <f>Table36[Players]*LOOKUP(Table36[Level],'DMG Tables'!A:A,'DMG Tables'!E:E)/LOOKUP(A1522,'DMG Tables'!G:G,'DMG Tables'!H:H)</f>
        <v>300</v>
      </c>
    </row>
    <row r="1523" spans="1:5" x14ac:dyDescent="0.3">
      <c r="A1523" s="11">
        <v>1522</v>
      </c>
      <c r="B1523" s="11">
        <f>Table36[Players]*LOOKUP(Table36[Level],'DMG Tables'!A:A,'DMG Tables'!B:B)/LOOKUP(A1523,'DMG Tables'!G:G,'DMG Tables'!H:H)</f>
        <v>56.25</v>
      </c>
      <c r="C1523" s="11">
        <f>Table36[Players]*LOOKUP(Table36[Level],'DMG Tables'!A:A,'DMG Tables'!C:C)/LOOKUP(A1523,'DMG Tables'!G:G,'DMG Tables'!H:H)</f>
        <v>112.5</v>
      </c>
      <c r="D1523" s="11">
        <f>Table36[Players]*LOOKUP(Table36[Level],'DMG Tables'!A:A,'DMG Tables'!D:D)/LOOKUP(A1523,'DMG Tables'!G:G,'DMG Tables'!H:H)</f>
        <v>168.75</v>
      </c>
      <c r="E1523" s="11">
        <f>Table36[Players]*LOOKUP(Table36[Level],'DMG Tables'!A:A,'DMG Tables'!E:E)/LOOKUP(A1523,'DMG Tables'!G:G,'DMG Tables'!H:H)</f>
        <v>300</v>
      </c>
    </row>
    <row r="1524" spans="1:5" x14ac:dyDescent="0.3">
      <c r="A1524" s="11">
        <v>1523</v>
      </c>
      <c r="B1524" s="11">
        <f>Table36[Players]*LOOKUP(Table36[Level],'DMG Tables'!A:A,'DMG Tables'!B:B)/LOOKUP(A1524,'DMG Tables'!G:G,'DMG Tables'!H:H)</f>
        <v>56.25</v>
      </c>
      <c r="C1524" s="11">
        <f>Table36[Players]*LOOKUP(Table36[Level],'DMG Tables'!A:A,'DMG Tables'!C:C)/LOOKUP(A1524,'DMG Tables'!G:G,'DMG Tables'!H:H)</f>
        <v>112.5</v>
      </c>
      <c r="D1524" s="11">
        <f>Table36[Players]*LOOKUP(Table36[Level],'DMG Tables'!A:A,'DMG Tables'!D:D)/LOOKUP(A1524,'DMG Tables'!G:G,'DMG Tables'!H:H)</f>
        <v>168.75</v>
      </c>
      <c r="E1524" s="11">
        <f>Table36[Players]*LOOKUP(Table36[Level],'DMG Tables'!A:A,'DMG Tables'!E:E)/LOOKUP(A1524,'DMG Tables'!G:G,'DMG Tables'!H:H)</f>
        <v>300</v>
      </c>
    </row>
    <row r="1525" spans="1:5" x14ac:dyDescent="0.3">
      <c r="A1525" s="11">
        <v>1524</v>
      </c>
      <c r="B1525" s="11">
        <f>Table36[Players]*LOOKUP(Table36[Level],'DMG Tables'!A:A,'DMG Tables'!B:B)/LOOKUP(A1525,'DMG Tables'!G:G,'DMG Tables'!H:H)</f>
        <v>56.25</v>
      </c>
      <c r="C1525" s="11">
        <f>Table36[Players]*LOOKUP(Table36[Level],'DMG Tables'!A:A,'DMG Tables'!C:C)/LOOKUP(A1525,'DMG Tables'!G:G,'DMG Tables'!H:H)</f>
        <v>112.5</v>
      </c>
      <c r="D1525" s="11">
        <f>Table36[Players]*LOOKUP(Table36[Level],'DMG Tables'!A:A,'DMG Tables'!D:D)/LOOKUP(A1525,'DMG Tables'!G:G,'DMG Tables'!H:H)</f>
        <v>168.75</v>
      </c>
      <c r="E1525" s="11">
        <f>Table36[Players]*LOOKUP(Table36[Level],'DMG Tables'!A:A,'DMG Tables'!E:E)/LOOKUP(A1525,'DMG Tables'!G:G,'DMG Tables'!H:H)</f>
        <v>300</v>
      </c>
    </row>
    <row r="1526" spans="1:5" x14ac:dyDescent="0.3">
      <c r="A1526" s="11">
        <v>1525</v>
      </c>
      <c r="B1526" s="11">
        <f>Table36[Players]*LOOKUP(Table36[Level],'DMG Tables'!A:A,'DMG Tables'!B:B)/LOOKUP(A1526,'DMG Tables'!G:G,'DMG Tables'!H:H)</f>
        <v>56.25</v>
      </c>
      <c r="C1526" s="11">
        <f>Table36[Players]*LOOKUP(Table36[Level],'DMG Tables'!A:A,'DMG Tables'!C:C)/LOOKUP(A1526,'DMG Tables'!G:G,'DMG Tables'!H:H)</f>
        <v>112.5</v>
      </c>
      <c r="D1526" s="11">
        <f>Table36[Players]*LOOKUP(Table36[Level],'DMG Tables'!A:A,'DMG Tables'!D:D)/LOOKUP(A1526,'DMG Tables'!G:G,'DMG Tables'!H:H)</f>
        <v>168.75</v>
      </c>
      <c r="E1526" s="11">
        <f>Table36[Players]*LOOKUP(Table36[Level],'DMG Tables'!A:A,'DMG Tables'!E:E)/LOOKUP(A1526,'DMG Tables'!G:G,'DMG Tables'!H:H)</f>
        <v>300</v>
      </c>
    </row>
    <row r="1527" spans="1:5" x14ac:dyDescent="0.3">
      <c r="A1527" s="11">
        <v>1526</v>
      </c>
      <c r="B1527" s="11">
        <f>Table36[Players]*LOOKUP(Table36[Level],'DMG Tables'!A:A,'DMG Tables'!B:B)/LOOKUP(A1527,'DMG Tables'!G:G,'DMG Tables'!H:H)</f>
        <v>56.25</v>
      </c>
      <c r="C1527" s="11">
        <f>Table36[Players]*LOOKUP(Table36[Level],'DMG Tables'!A:A,'DMG Tables'!C:C)/LOOKUP(A1527,'DMG Tables'!G:G,'DMG Tables'!H:H)</f>
        <v>112.5</v>
      </c>
      <c r="D1527" s="11">
        <f>Table36[Players]*LOOKUP(Table36[Level],'DMG Tables'!A:A,'DMG Tables'!D:D)/LOOKUP(A1527,'DMG Tables'!G:G,'DMG Tables'!H:H)</f>
        <v>168.75</v>
      </c>
      <c r="E1527" s="11">
        <f>Table36[Players]*LOOKUP(Table36[Level],'DMG Tables'!A:A,'DMG Tables'!E:E)/LOOKUP(A1527,'DMG Tables'!G:G,'DMG Tables'!H:H)</f>
        <v>300</v>
      </c>
    </row>
    <row r="1528" spans="1:5" x14ac:dyDescent="0.3">
      <c r="A1528" s="11">
        <v>1527</v>
      </c>
      <c r="B1528" s="11">
        <f>Table36[Players]*LOOKUP(Table36[Level],'DMG Tables'!A:A,'DMG Tables'!B:B)/LOOKUP(A1528,'DMG Tables'!G:G,'DMG Tables'!H:H)</f>
        <v>56.25</v>
      </c>
      <c r="C1528" s="11">
        <f>Table36[Players]*LOOKUP(Table36[Level],'DMG Tables'!A:A,'DMG Tables'!C:C)/LOOKUP(A1528,'DMG Tables'!G:G,'DMG Tables'!H:H)</f>
        <v>112.5</v>
      </c>
      <c r="D1528" s="11">
        <f>Table36[Players]*LOOKUP(Table36[Level],'DMG Tables'!A:A,'DMG Tables'!D:D)/LOOKUP(A1528,'DMG Tables'!G:G,'DMG Tables'!H:H)</f>
        <v>168.75</v>
      </c>
      <c r="E1528" s="11">
        <f>Table36[Players]*LOOKUP(Table36[Level],'DMG Tables'!A:A,'DMG Tables'!E:E)/LOOKUP(A1528,'DMG Tables'!G:G,'DMG Tables'!H:H)</f>
        <v>300</v>
      </c>
    </row>
    <row r="1529" spans="1:5" x14ac:dyDescent="0.3">
      <c r="A1529" s="11">
        <v>1528</v>
      </c>
      <c r="B1529" s="11">
        <f>Table36[Players]*LOOKUP(Table36[Level],'DMG Tables'!A:A,'DMG Tables'!B:B)/LOOKUP(A1529,'DMG Tables'!G:G,'DMG Tables'!H:H)</f>
        <v>56.25</v>
      </c>
      <c r="C1529" s="11">
        <f>Table36[Players]*LOOKUP(Table36[Level],'DMG Tables'!A:A,'DMG Tables'!C:C)/LOOKUP(A1529,'DMG Tables'!G:G,'DMG Tables'!H:H)</f>
        <v>112.5</v>
      </c>
      <c r="D1529" s="11">
        <f>Table36[Players]*LOOKUP(Table36[Level],'DMG Tables'!A:A,'DMG Tables'!D:D)/LOOKUP(A1529,'DMG Tables'!G:G,'DMG Tables'!H:H)</f>
        <v>168.75</v>
      </c>
      <c r="E1529" s="11">
        <f>Table36[Players]*LOOKUP(Table36[Level],'DMG Tables'!A:A,'DMG Tables'!E:E)/LOOKUP(A1529,'DMG Tables'!G:G,'DMG Tables'!H:H)</f>
        <v>300</v>
      </c>
    </row>
    <row r="1530" spans="1:5" x14ac:dyDescent="0.3">
      <c r="A1530" s="11">
        <v>1529</v>
      </c>
      <c r="B1530" s="11">
        <f>Table36[Players]*LOOKUP(Table36[Level],'DMG Tables'!A:A,'DMG Tables'!B:B)/LOOKUP(A1530,'DMG Tables'!G:G,'DMG Tables'!H:H)</f>
        <v>56.25</v>
      </c>
      <c r="C1530" s="11">
        <f>Table36[Players]*LOOKUP(Table36[Level],'DMG Tables'!A:A,'DMG Tables'!C:C)/LOOKUP(A1530,'DMG Tables'!G:G,'DMG Tables'!H:H)</f>
        <v>112.5</v>
      </c>
      <c r="D1530" s="11">
        <f>Table36[Players]*LOOKUP(Table36[Level],'DMG Tables'!A:A,'DMG Tables'!D:D)/LOOKUP(A1530,'DMG Tables'!G:G,'DMG Tables'!H:H)</f>
        <v>168.75</v>
      </c>
      <c r="E1530" s="11">
        <f>Table36[Players]*LOOKUP(Table36[Level],'DMG Tables'!A:A,'DMG Tables'!E:E)/LOOKUP(A1530,'DMG Tables'!G:G,'DMG Tables'!H:H)</f>
        <v>300</v>
      </c>
    </row>
    <row r="1531" spans="1:5" x14ac:dyDescent="0.3">
      <c r="A1531" s="11">
        <v>1530</v>
      </c>
      <c r="B1531" s="11">
        <f>Table36[Players]*LOOKUP(Table36[Level],'DMG Tables'!A:A,'DMG Tables'!B:B)/LOOKUP(A1531,'DMG Tables'!G:G,'DMG Tables'!H:H)</f>
        <v>56.25</v>
      </c>
      <c r="C1531" s="11">
        <f>Table36[Players]*LOOKUP(Table36[Level],'DMG Tables'!A:A,'DMG Tables'!C:C)/LOOKUP(A1531,'DMG Tables'!G:G,'DMG Tables'!H:H)</f>
        <v>112.5</v>
      </c>
      <c r="D1531" s="11">
        <f>Table36[Players]*LOOKUP(Table36[Level],'DMG Tables'!A:A,'DMG Tables'!D:D)/LOOKUP(A1531,'DMG Tables'!G:G,'DMG Tables'!H:H)</f>
        <v>168.75</v>
      </c>
      <c r="E1531" s="11">
        <f>Table36[Players]*LOOKUP(Table36[Level],'DMG Tables'!A:A,'DMG Tables'!E:E)/LOOKUP(A1531,'DMG Tables'!G:G,'DMG Tables'!H:H)</f>
        <v>300</v>
      </c>
    </row>
    <row r="1532" spans="1:5" x14ac:dyDescent="0.3">
      <c r="A1532" s="11">
        <v>1531</v>
      </c>
      <c r="B1532" s="11">
        <f>Table36[Players]*LOOKUP(Table36[Level],'DMG Tables'!A:A,'DMG Tables'!B:B)/LOOKUP(A1532,'DMG Tables'!G:G,'DMG Tables'!H:H)</f>
        <v>56.25</v>
      </c>
      <c r="C1532" s="11">
        <f>Table36[Players]*LOOKUP(Table36[Level],'DMG Tables'!A:A,'DMG Tables'!C:C)/LOOKUP(A1532,'DMG Tables'!G:G,'DMG Tables'!H:H)</f>
        <v>112.5</v>
      </c>
      <c r="D1532" s="11">
        <f>Table36[Players]*LOOKUP(Table36[Level],'DMG Tables'!A:A,'DMG Tables'!D:D)/LOOKUP(A1532,'DMG Tables'!G:G,'DMG Tables'!H:H)</f>
        <v>168.75</v>
      </c>
      <c r="E1532" s="11">
        <f>Table36[Players]*LOOKUP(Table36[Level],'DMG Tables'!A:A,'DMG Tables'!E:E)/LOOKUP(A1532,'DMG Tables'!G:G,'DMG Tables'!H:H)</f>
        <v>300</v>
      </c>
    </row>
    <row r="1533" spans="1:5" x14ac:dyDescent="0.3">
      <c r="A1533" s="11">
        <v>1532</v>
      </c>
      <c r="B1533" s="11">
        <f>Table36[Players]*LOOKUP(Table36[Level],'DMG Tables'!A:A,'DMG Tables'!B:B)/LOOKUP(A1533,'DMG Tables'!G:G,'DMG Tables'!H:H)</f>
        <v>56.25</v>
      </c>
      <c r="C1533" s="11">
        <f>Table36[Players]*LOOKUP(Table36[Level],'DMG Tables'!A:A,'DMG Tables'!C:C)/LOOKUP(A1533,'DMG Tables'!G:G,'DMG Tables'!H:H)</f>
        <v>112.5</v>
      </c>
      <c r="D1533" s="11">
        <f>Table36[Players]*LOOKUP(Table36[Level],'DMG Tables'!A:A,'DMG Tables'!D:D)/LOOKUP(A1533,'DMG Tables'!G:G,'DMG Tables'!H:H)</f>
        <v>168.75</v>
      </c>
      <c r="E1533" s="11">
        <f>Table36[Players]*LOOKUP(Table36[Level],'DMG Tables'!A:A,'DMG Tables'!E:E)/LOOKUP(A1533,'DMG Tables'!G:G,'DMG Tables'!H:H)</f>
        <v>300</v>
      </c>
    </row>
    <row r="1534" spans="1:5" x14ac:dyDescent="0.3">
      <c r="A1534" s="11">
        <v>1533</v>
      </c>
      <c r="B1534" s="11">
        <f>Table36[Players]*LOOKUP(Table36[Level],'DMG Tables'!A:A,'DMG Tables'!B:B)/LOOKUP(A1534,'DMG Tables'!G:G,'DMG Tables'!H:H)</f>
        <v>56.25</v>
      </c>
      <c r="C1534" s="11">
        <f>Table36[Players]*LOOKUP(Table36[Level],'DMG Tables'!A:A,'DMG Tables'!C:C)/LOOKUP(A1534,'DMG Tables'!G:G,'DMG Tables'!H:H)</f>
        <v>112.5</v>
      </c>
      <c r="D1534" s="11">
        <f>Table36[Players]*LOOKUP(Table36[Level],'DMG Tables'!A:A,'DMG Tables'!D:D)/LOOKUP(A1534,'DMG Tables'!G:G,'DMG Tables'!H:H)</f>
        <v>168.75</v>
      </c>
      <c r="E1534" s="11">
        <f>Table36[Players]*LOOKUP(Table36[Level],'DMG Tables'!A:A,'DMG Tables'!E:E)/LOOKUP(A1534,'DMG Tables'!G:G,'DMG Tables'!H:H)</f>
        <v>300</v>
      </c>
    </row>
    <row r="1535" spans="1:5" x14ac:dyDescent="0.3">
      <c r="A1535" s="11">
        <v>1534</v>
      </c>
      <c r="B1535" s="11">
        <f>Table36[Players]*LOOKUP(Table36[Level],'DMG Tables'!A:A,'DMG Tables'!B:B)/LOOKUP(A1535,'DMG Tables'!G:G,'DMG Tables'!H:H)</f>
        <v>56.25</v>
      </c>
      <c r="C1535" s="11">
        <f>Table36[Players]*LOOKUP(Table36[Level],'DMG Tables'!A:A,'DMG Tables'!C:C)/LOOKUP(A1535,'DMG Tables'!G:G,'DMG Tables'!H:H)</f>
        <v>112.5</v>
      </c>
      <c r="D1535" s="11">
        <f>Table36[Players]*LOOKUP(Table36[Level],'DMG Tables'!A:A,'DMG Tables'!D:D)/LOOKUP(A1535,'DMG Tables'!G:G,'DMG Tables'!H:H)</f>
        <v>168.75</v>
      </c>
      <c r="E1535" s="11">
        <f>Table36[Players]*LOOKUP(Table36[Level],'DMG Tables'!A:A,'DMG Tables'!E:E)/LOOKUP(A1535,'DMG Tables'!G:G,'DMG Tables'!H:H)</f>
        <v>300</v>
      </c>
    </row>
    <row r="1536" spans="1:5" x14ac:dyDescent="0.3">
      <c r="A1536" s="11">
        <v>1535</v>
      </c>
      <c r="B1536" s="11">
        <f>Table36[Players]*LOOKUP(Table36[Level],'DMG Tables'!A:A,'DMG Tables'!B:B)/LOOKUP(A1536,'DMG Tables'!G:G,'DMG Tables'!H:H)</f>
        <v>56.25</v>
      </c>
      <c r="C1536" s="11">
        <f>Table36[Players]*LOOKUP(Table36[Level],'DMG Tables'!A:A,'DMG Tables'!C:C)/LOOKUP(A1536,'DMG Tables'!G:G,'DMG Tables'!H:H)</f>
        <v>112.5</v>
      </c>
      <c r="D1536" s="11">
        <f>Table36[Players]*LOOKUP(Table36[Level],'DMG Tables'!A:A,'DMG Tables'!D:D)/LOOKUP(A1536,'DMG Tables'!G:G,'DMG Tables'!H:H)</f>
        <v>168.75</v>
      </c>
      <c r="E1536" s="11">
        <f>Table36[Players]*LOOKUP(Table36[Level],'DMG Tables'!A:A,'DMG Tables'!E:E)/LOOKUP(A1536,'DMG Tables'!G:G,'DMG Tables'!H:H)</f>
        <v>300</v>
      </c>
    </row>
    <row r="1537" spans="1:5" x14ac:dyDescent="0.3">
      <c r="A1537" s="11">
        <v>1536</v>
      </c>
      <c r="B1537" s="11">
        <f>Table36[Players]*LOOKUP(Table36[Level],'DMG Tables'!A:A,'DMG Tables'!B:B)/LOOKUP(A1537,'DMG Tables'!G:G,'DMG Tables'!H:H)</f>
        <v>56.25</v>
      </c>
      <c r="C1537" s="11">
        <f>Table36[Players]*LOOKUP(Table36[Level],'DMG Tables'!A:A,'DMG Tables'!C:C)/LOOKUP(A1537,'DMG Tables'!G:G,'DMG Tables'!H:H)</f>
        <v>112.5</v>
      </c>
      <c r="D1537" s="11">
        <f>Table36[Players]*LOOKUP(Table36[Level],'DMG Tables'!A:A,'DMG Tables'!D:D)/LOOKUP(A1537,'DMG Tables'!G:G,'DMG Tables'!H:H)</f>
        <v>168.75</v>
      </c>
      <c r="E1537" s="11">
        <f>Table36[Players]*LOOKUP(Table36[Level],'DMG Tables'!A:A,'DMG Tables'!E:E)/LOOKUP(A1537,'DMG Tables'!G:G,'DMG Tables'!H:H)</f>
        <v>300</v>
      </c>
    </row>
    <row r="1538" spans="1:5" x14ac:dyDescent="0.3">
      <c r="A1538" s="11">
        <v>1537</v>
      </c>
      <c r="B1538" s="11">
        <f>Table36[Players]*LOOKUP(Table36[Level],'DMG Tables'!A:A,'DMG Tables'!B:B)/LOOKUP(A1538,'DMG Tables'!G:G,'DMG Tables'!H:H)</f>
        <v>56.25</v>
      </c>
      <c r="C1538" s="11">
        <f>Table36[Players]*LOOKUP(Table36[Level],'DMG Tables'!A:A,'DMG Tables'!C:C)/LOOKUP(A1538,'DMG Tables'!G:G,'DMG Tables'!H:H)</f>
        <v>112.5</v>
      </c>
      <c r="D1538" s="11">
        <f>Table36[Players]*LOOKUP(Table36[Level],'DMG Tables'!A:A,'DMG Tables'!D:D)/LOOKUP(A1538,'DMG Tables'!G:G,'DMG Tables'!H:H)</f>
        <v>168.75</v>
      </c>
      <c r="E1538" s="11">
        <f>Table36[Players]*LOOKUP(Table36[Level],'DMG Tables'!A:A,'DMG Tables'!E:E)/LOOKUP(A1538,'DMG Tables'!G:G,'DMG Tables'!H:H)</f>
        <v>300</v>
      </c>
    </row>
    <row r="1539" spans="1:5" x14ac:dyDescent="0.3">
      <c r="A1539" s="11">
        <v>1538</v>
      </c>
      <c r="B1539" s="11">
        <f>Table36[Players]*LOOKUP(Table36[Level],'DMG Tables'!A:A,'DMG Tables'!B:B)/LOOKUP(A1539,'DMG Tables'!G:G,'DMG Tables'!H:H)</f>
        <v>56.25</v>
      </c>
      <c r="C1539" s="11">
        <f>Table36[Players]*LOOKUP(Table36[Level],'DMG Tables'!A:A,'DMG Tables'!C:C)/LOOKUP(A1539,'DMG Tables'!G:G,'DMG Tables'!H:H)</f>
        <v>112.5</v>
      </c>
      <c r="D1539" s="11">
        <f>Table36[Players]*LOOKUP(Table36[Level],'DMG Tables'!A:A,'DMG Tables'!D:D)/LOOKUP(A1539,'DMG Tables'!G:G,'DMG Tables'!H:H)</f>
        <v>168.75</v>
      </c>
      <c r="E1539" s="11">
        <f>Table36[Players]*LOOKUP(Table36[Level],'DMG Tables'!A:A,'DMG Tables'!E:E)/LOOKUP(A1539,'DMG Tables'!G:G,'DMG Tables'!H:H)</f>
        <v>300</v>
      </c>
    </row>
    <row r="1540" spans="1:5" x14ac:dyDescent="0.3">
      <c r="A1540" s="11">
        <v>1539</v>
      </c>
      <c r="B1540" s="11">
        <f>Table36[Players]*LOOKUP(Table36[Level],'DMG Tables'!A:A,'DMG Tables'!B:B)/LOOKUP(A1540,'DMG Tables'!G:G,'DMG Tables'!H:H)</f>
        <v>56.25</v>
      </c>
      <c r="C1540" s="11">
        <f>Table36[Players]*LOOKUP(Table36[Level],'DMG Tables'!A:A,'DMG Tables'!C:C)/LOOKUP(A1540,'DMG Tables'!G:G,'DMG Tables'!H:H)</f>
        <v>112.5</v>
      </c>
      <c r="D1540" s="11">
        <f>Table36[Players]*LOOKUP(Table36[Level],'DMG Tables'!A:A,'DMG Tables'!D:D)/LOOKUP(A1540,'DMG Tables'!G:G,'DMG Tables'!H:H)</f>
        <v>168.75</v>
      </c>
      <c r="E1540" s="11">
        <f>Table36[Players]*LOOKUP(Table36[Level],'DMG Tables'!A:A,'DMG Tables'!E:E)/LOOKUP(A1540,'DMG Tables'!G:G,'DMG Tables'!H:H)</f>
        <v>300</v>
      </c>
    </row>
    <row r="1541" spans="1:5" x14ac:dyDescent="0.3">
      <c r="A1541" s="11">
        <v>1540</v>
      </c>
      <c r="B1541" s="11">
        <f>Table36[Players]*LOOKUP(Table36[Level],'DMG Tables'!A:A,'DMG Tables'!B:B)/LOOKUP(A1541,'DMG Tables'!G:G,'DMG Tables'!H:H)</f>
        <v>56.25</v>
      </c>
      <c r="C1541" s="11">
        <f>Table36[Players]*LOOKUP(Table36[Level],'DMG Tables'!A:A,'DMG Tables'!C:C)/LOOKUP(A1541,'DMG Tables'!G:G,'DMG Tables'!H:H)</f>
        <v>112.5</v>
      </c>
      <c r="D1541" s="11">
        <f>Table36[Players]*LOOKUP(Table36[Level],'DMG Tables'!A:A,'DMG Tables'!D:D)/LOOKUP(A1541,'DMG Tables'!G:G,'DMG Tables'!H:H)</f>
        <v>168.75</v>
      </c>
      <c r="E1541" s="11">
        <f>Table36[Players]*LOOKUP(Table36[Level],'DMG Tables'!A:A,'DMG Tables'!E:E)/LOOKUP(A1541,'DMG Tables'!G:G,'DMG Tables'!H:H)</f>
        <v>300</v>
      </c>
    </row>
    <row r="1542" spans="1:5" x14ac:dyDescent="0.3">
      <c r="A1542" s="11">
        <v>1541</v>
      </c>
      <c r="B1542" s="11">
        <f>Table36[Players]*LOOKUP(Table36[Level],'DMG Tables'!A:A,'DMG Tables'!B:B)/LOOKUP(A1542,'DMG Tables'!G:G,'DMG Tables'!H:H)</f>
        <v>56.25</v>
      </c>
      <c r="C1542" s="11">
        <f>Table36[Players]*LOOKUP(Table36[Level],'DMG Tables'!A:A,'DMG Tables'!C:C)/LOOKUP(A1542,'DMG Tables'!G:G,'DMG Tables'!H:H)</f>
        <v>112.5</v>
      </c>
      <c r="D1542" s="11">
        <f>Table36[Players]*LOOKUP(Table36[Level],'DMG Tables'!A:A,'DMG Tables'!D:D)/LOOKUP(A1542,'DMG Tables'!G:G,'DMG Tables'!H:H)</f>
        <v>168.75</v>
      </c>
      <c r="E1542" s="11">
        <f>Table36[Players]*LOOKUP(Table36[Level],'DMG Tables'!A:A,'DMG Tables'!E:E)/LOOKUP(A1542,'DMG Tables'!G:G,'DMG Tables'!H:H)</f>
        <v>300</v>
      </c>
    </row>
    <row r="1543" spans="1:5" x14ac:dyDescent="0.3">
      <c r="A1543" s="11">
        <v>1542</v>
      </c>
      <c r="B1543" s="11">
        <f>Table36[Players]*LOOKUP(Table36[Level],'DMG Tables'!A:A,'DMG Tables'!B:B)/LOOKUP(A1543,'DMG Tables'!G:G,'DMG Tables'!H:H)</f>
        <v>56.25</v>
      </c>
      <c r="C1543" s="11">
        <f>Table36[Players]*LOOKUP(Table36[Level],'DMG Tables'!A:A,'DMG Tables'!C:C)/LOOKUP(A1543,'DMG Tables'!G:G,'DMG Tables'!H:H)</f>
        <v>112.5</v>
      </c>
      <c r="D1543" s="11">
        <f>Table36[Players]*LOOKUP(Table36[Level],'DMG Tables'!A:A,'DMG Tables'!D:D)/LOOKUP(A1543,'DMG Tables'!G:G,'DMG Tables'!H:H)</f>
        <v>168.75</v>
      </c>
      <c r="E1543" s="11">
        <f>Table36[Players]*LOOKUP(Table36[Level],'DMG Tables'!A:A,'DMG Tables'!E:E)/LOOKUP(A1543,'DMG Tables'!G:G,'DMG Tables'!H:H)</f>
        <v>300</v>
      </c>
    </row>
    <row r="1544" spans="1:5" x14ac:dyDescent="0.3">
      <c r="A1544" s="11">
        <v>1543</v>
      </c>
      <c r="B1544" s="11">
        <f>Table36[Players]*LOOKUP(Table36[Level],'DMG Tables'!A:A,'DMG Tables'!B:B)/LOOKUP(A1544,'DMG Tables'!G:G,'DMG Tables'!H:H)</f>
        <v>56.25</v>
      </c>
      <c r="C1544" s="11">
        <f>Table36[Players]*LOOKUP(Table36[Level],'DMG Tables'!A:A,'DMG Tables'!C:C)/LOOKUP(A1544,'DMG Tables'!G:G,'DMG Tables'!H:H)</f>
        <v>112.5</v>
      </c>
      <c r="D1544" s="11">
        <f>Table36[Players]*LOOKUP(Table36[Level],'DMG Tables'!A:A,'DMG Tables'!D:D)/LOOKUP(A1544,'DMG Tables'!G:G,'DMG Tables'!H:H)</f>
        <v>168.75</v>
      </c>
      <c r="E1544" s="11">
        <f>Table36[Players]*LOOKUP(Table36[Level],'DMG Tables'!A:A,'DMG Tables'!E:E)/LOOKUP(A1544,'DMG Tables'!G:G,'DMG Tables'!H:H)</f>
        <v>300</v>
      </c>
    </row>
    <row r="1545" spans="1:5" x14ac:dyDescent="0.3">
      <c r="A1545" s="11">
        <v>1544</v>
      </c>
      <c r="B1545" s="11">
        <f>Table36[Players]*LOOKUP(Table36[Level],'DMG Tables'!A:A,'DMG Tables'!B:B)/LOOKUP(A1545,'DMG Tables'!G:G,'DMG Tables'!H:H)</f>
        <v>56.25</v>
      </c>
      <c r="C1545" s="11">
        <f>Table36[Players]*LOOKUP(Table36[Level],'DMG Tables'!A:A,'DMG Tables'!C:C)/LOOKUP(A1545,'DMG Tables'!G:G,'DMG Tables'!H:H)</f>
        <v>112.5</v>
      </c>
      <c r="D1545" s="11">
        <f>Table36[Players]*LOOKUP(Table36[Level],'DMG Tables'!A:A,'DMG Tables'!D:D)/LOOKUP(A1545,'DMG Tables'!G:G,'DMG Tables'!H:H)</f>
        <v>168.75</v>
      </c>
      <c r="E1545" s="11">
        <f>Table36[Players]*LOOKUP(Table36[Level],'DMG Tables'!A:A,'DMG Tables'!E:E)/LOOKUP(A1545,'DMG Tables'!G:G,'DMG Tables'!H:H)</f>
        <v>300</v>
      </c>
    </row>
    <row r="1546" spans="1:5" x14ac:dyDescent="0.3">
      <c r="A1546" s="11">
        <v>1545</v>
      </c>
      <c r="B1546" s="11">
        <f>Table36[Players]*LOOKUP(Table36[Level],'DMG Tables'!A:A,'DMG Tables'!B:B)/LOOKUP(A1546,'DMG Tables'!G:G,'DMG Tables'!H:H)</f>
        <v>56.25</v>
      </c>
      <c r="C1546" s="11">
        <f>Table36[Players]*LOOKUP(Table36[Level],'DMG Tables'!A:A,'DMG Tables'!C:C)/LOOKUP(A1546,'DMG Tables'!G:G,'DMG Tables'!H:H)</f>
        <v>112.5</v>
      </c>
      <c r="D1546" s="11">
        <f>Table36[Players]*LOOKUP(Table36[Level],'DMG Tables'!A:A,'DMG Tables'!D:D)/LOOKUP(A1546,'DMG Tables'!G:G,'DMG Tables'!H:H)</f>
        <v>168.75</v>
      </c>
      <c r="E1546" s="11">
        <f>Table36[Players]*LOOKUP(Table36[Level],'DMG Tables'!A:A,'DMG Tables'!E:E)/LOOKUP(A1546,'DMG Tables'!G:G,'DMG Tables'!H:H)</f>
        <v>300</v>
      </c>
    </row>
    <row r="1547" spans="1:5" x14ac:dyDescent="0.3">
      <c r="A1547" s="11">
        <v>1546</v>
      </c>
      <c r="B1547" s="11">
        <f>Table36[Players]*LOOKUP(Table36[Level],'DMG Tables'!A:A,'DMG Tables'!B:B)/LOOKUP(A1547,'DMG Tables'!G:G,'DMG Tables'!H:H)</f>
        <v>56.25</v>
      </c>
      <c r="C1547" s="11">
        <f>Table36[Players]*LOOKUP(Table36[Level],'DMG Tables'!A:A,'DMG Tables'!C:C)/LOOKUP(A1547,'DMG Tables'!G:G,'DMG Tables'!H:H)</f>
        <v>112.5</v>
      </c>
      <c r="D1547" s="11">
        <f>Table36[Players]*LOOKUP(Table36[Level],'DMG Tables'!A:A,'DMG Tables'!D:D)/LOOKUP(A1547,'DMG Tables'!G:G,'DMG Tables'!H:H)</f>
        <v>168.75</v>
      </c>
      <c r="E1547" s="11">
        <f>Table36[Players]*LOOKUP(Table36[Level],'DMG Tables'!A:A,'DMG Tables'!E:E)/LOOKUP(A1547,'DMG Tables'!G:G,'DMG Tables'!H:H)</f>
        <v>300</v>
      </c>
    </row>
    <row r="1548" spans="1:5" x14ac:dyDescent="0.3">
      <c r="A1548" s="11">
        <v>1547</v>
      </c>
      <c r="B1548" s="11">
        <f>Table36[Players]*LOOKUP(Table36[Level],'DMG Tables'!A:A,'DMG Tables'!B:B)/LOOKUP(A1548,'DMG Tables'!G:G,'DMG Tables'!H:H)</f>
        <v>56.25</v>
      </c>
      <c r="C1548" s="11">
        <f>Table36[Players]*LOOKUP(Table36[Level],'DMG Tables'!A:A,'DMG Tables'!C:C)/LOOKUP(A1548,'DMG Tables'!G:G,'DMG Tables'!H:H)</f>
        <v>112.5</v>
      </c>
      <c r="D1548" s="11">
        <f>Table36[Players]*LOOKUP(Table36[Level],'DMG Tables'!A:A,'DMG Tables'!D:D)/LOOKUP(A1548,'DMG Tables'!G:G,'DMG Tables'!H:H)</f>
        <v>168.75</v>
      </c>
      <c r="E1548" s="11">
        <f>Table36[Players]*LOOKUP(Table36[Level],'DMG Tables'!A:A,'DMG Tables'!E:E)/LOOKUP(A1548,'DMG Tables'!G:G,'DMG Tables'!H:H)</f>
        <v>300</v>
      </c>
    </row>
    <row r="1549" spans="1:5" x14ac:dyDescent="0.3">
      <c r="A1549" s="11">
        <v>1548</v>
      </c>
      <c r="B1549" s="11">
        <f>Table36[Players]*LOOKUP(Table36[Level],'DMG Tables'!A:A,'DMG Tables'!B:B)/LOOKUP(A1549,'DMG Tables'!G:G,'DMG Tables'!H:H)</f>
        <v>56.25</v>
      </c>
      <c r="C1549" s="11">
        <f>Table36[Players]*LOOKUP(Table36[Level],'DMG Tables'!A:A,'DMG Tables'!C:C)/LOOKUP(A1549,'DMG Tables'!G:G,'DMG Tables'!H:H)</f>
        <v>112.5</v>
      </c>
      <c r="D1549" s="11">
        <f>Table36[Players]*LOOKUP(Table36[Level],'DMG Tables'!A:A,'DMG Tables'!D:D)/LOOKUP(A1549,'DMG Tables'!G:G,'DMG Tables'!H:H)</f>
        <v>168.75</v>
      </c>
      <c r="E1549" s="11">
        <f>Table36[Players]*LOOKUP(Table36[Level],'DMG Tables'!A:A,'DMG Tables'!E:E)/LOOKUP(A1549,'DMG Tables'!G:G,'DMG Tables'!H:H)</f>
        <v>300</v>
      </c>
    </row>
    <row r="1550" spans="1:5" x14ac:dyDescent="0.3">
      <c r="A1550" s="11">
        <v>1549</v>
      </c>
      <c r="B1550" s="11">
        <f>Table36[Players]*LOOKUP(Table36[Level],'DMG Tables'!A:A,'DMG Tables'!B:B)/LOOKUP(A1550,'DMG Tables'!G:G,'DMG Tables'!H:H)</f>
        <v>56.25</v>
      </c>
      <c r="C1550" s="11">
        <f>Table36[Players]*LOOKUP(Table36[Level],'DMG Tables'!A:A,'DMG Tables'!C:C)/LOOKUP(A1550,'DMG Tables'!G:G,'DMG Tables'!H:H)</f>
        <v>112.5</v>
      </c>
      <c r="D1550" s="11">
        <f>Table36[Players]*LOOKUP(Table36[Level],'DMG Tables'!A:A,'DMG Tables'!D:D)/LOOKUP(A1550,'DMG Tables'!G:G,'DMG Tables'!H:H)</f>
        <v>168.75</v>
      </c>
      <c r="E1550" s="11">
        <f>Table36[Players]*LOOKUP(Table36[Level],'DMG Tables'!A:A,'DMG Tables'!E:E)/LOOKUP(A1550,'DMG Tables'!G:G,'DMG Tables'!H:H)</f>
        <v>300</v>
      </c>
    </row>
    <row r="1551" spans="1:5" x14ac:dyDescent="0.3">
      <c r="A1551" s="11">
        <v>1550</v>
      </c>
      <c r="B1551" s="11">
        <f>Table36[Players]*LOOKUP(Table36[Level],'DMG Tables'!A:A,'DMG Tables'!B:B)/LOOKUP(A1551,'DMG Tables'!G:G,'DMG Tables'!H:H)</f>
        <v>56.25</v>
      </c>
      <c r="C1551" s="11">
        <f>Table36[Players]*LOOKUP(Table36[Level],'DMG Tables'!A:A,'DMG Tables'!C:C)/LOOKUP(A1551,'DMG Tables'!G:G,'DMG Tables'!H:H)</f>
        <v>112.5</v>
      </c>
      <c r="D1551" s="11">
        <f>Table36[Players]*LOOKUP(Table36[Level],'DMG Tables'!A:A,'DMG Tables'!D:D)/LOOKUP(A1551,'DMG Tables'!G:G,'DMG Tables'!H:H)</f>
        <v>168.75</v>
      </c>
      <c r="E1551" s="11">
        <f>Table36[Players]*LOOKUP(Table36[Level],'DMG Tables'!A:A,'DMG Tables'!E:E)/LOOKUP(A1551,'DMG Tables'!G:G,'DMG Tables'!H:H)</f>
        <v>300</v>
      </c>
    </row>
    <row r="1552" spans="1:5" x14ac:dyDescent="0.3">
      <c r="A1552" s="11">
        <v>1551</v>
      </c>
      <c r="B1552" s="11">
        <f>Table36[Players]*LOOKUP(Table36[Level],'DMG Tables'!A:A,'DMG Tables'!B:B)/LOOKUP(A1552,'DMG Tables'!G:G,'DMG Tables'!H:H)</f>
        <v>56.25</v>
      </c>
      <c r="C1552" s="11">
        <f>Table36[Players]*LOOKUP(Table36[Level],'DMG Tables'!A:A,'DMG Tables'!C:C)/LOOKUP(A1552,'DMG Tables'!G:G,'DMG Tables'!H:H)</f>
        <v>112.5</v>
      </c>
      <c r="D1552" s="11">
        <f>Table36[Players]*LOOKUP(Table36[Level],'DMG Tables'!A:A,'DMG Tables'!D:D)/LOOKUP(A1552,'DMG Tables'!G:G,'DMG Tables'!H:H)</f>
        <v>168.75</v>
      </c>
      <c r="E1552" s="11">
        <f>Table36[Players]*LOOKUP(Table36[Level],'DMG Tables'!A:A,'DMG Tables'!E:E)/LOOKUP(A1552,'DMG Tables'!G:G,'DMG Tables'!H:H)</f>
        <v>300</v>
      </c>
    </row>
    <row r="1553" spans="1:5" x14ac:dyDescent="0.3">
      <c r="A1553" s="11">
        <v>1552</v>
      </c>
      <c r="B1553" s="11">
        <f>Table36[Players]*LOOKUP(Table36[Level],'DMG Tables'!A:A,'DMG Tables'!B:B)/LOOKUP(A1553,'DMG Tables'!G:G,'DMG Tables'!H:H)</f>
        <v>56.25</v>
      </c>
      <c r="C1553" s="11">
        <f>Table36[Players]*LOOKUP(Table36[Level],'DMG Tables'!A:A,'DMG Tables'!C:C)/LOOKUP(A1553,'DMG Tables'!G:G,'DMG Tables'!H:H)</f>
        <v>112.5</v>
      </c>
      <c r="D1553" s="11">
        <f>Table36[Players]*LOOKUP(Table36[Level],'DMG Tables'!A:A,'DMG Tables'!D:D)/LOOKUP(A1553,'DMG Tables'!G:G,'DMG Tables'!H:H)</f>
        <v>168.75</v>
      </c>
      <c r="E1553" s="11">
        <f>Table36[Players]*LOOKUP(Table36[Level],'DMG Tables'!A:A,'DMG Tables'!E:E)/LOOKUP(A1553,'DMG Tables'!G:G,'DMG Tables'!H:H)</f>
        <v>300</v>
      </c>
    </row>
    <row r="1554" spans="1:5" x14ac:dyDescent="0.3">
      <c r="A1554" s="11">
        <v>1553</v>
      </c>
      <c r="B1554" s="11">
        <f>Table36[Players]*LOOKUP(Table36[Level],'DMG Tables'!A:A,'DMG Tables'!B:B)/LOOKUP(A1554,'DMG Tables'!G:G,'DMG Tables'!H:H)</f>
        <v>56.25</v>
      </c>
      <c r="C1554" s="11">
        <f>Table36[Players]*LOOKUP(Table36[Level],'DMG Tables'!A:A,'DMG Tables'!C:C)/LOOKUP(A1554,'DMG Tables'!G:G,'DMG Tables'!H:H)</f>
        <v>112.5</v>
      </c>
      <c r="D1554" s="11">
        <f>Table36[Players]*LOOKUP(Table36[Level],'DMG Tables'!A:A,'DMG Tables'!D:D)/LOOKUP(A1554,'DMG Tables'!G:G,'DMG Tables'!H:H)</f>
        <v>168.75</v>
      </c>
      <c r="E1554" s="11">
        <f>Table36[Players]*LOOKUP(Table36[Level],'DMG Tables'!A:A,'DMG Tables'!E:E)/LOOKUP(A1554,'DMG Tables'!G:G,'DMG Tables'!H:H)</f>
        <v>300</v>
      </c>
    </row>
    <row r="1555" spans="1:5" x14ac:dyDescent="0.3">
      <c r="A1555" s="11">
        <v>1554</v>
      </c>
      <c r="B1555" s="11">
        <f>Table36[Players]*LOOKUP(Table36[Level],'DMG Tables'!A:A,'DMG Tables'!B:B)/LOOKUP(A1555,'DMG Tables'!G:G,'DMG Tables'!H:H)</f>
        <v>56.25</v>
      </c>
      <c r="C1555" s="11">
        <f>Table36[Players]*LOOKUP(Table36[Level],'DMG Tables'!A:A,'DMG Tables'!C:C)/LOOKUP(A1555,'DMG Tables'!G:G,'DMG Tables'!H:H)</f>
        <v>112.5</v>
      </c>
      <c r="D1555" s="11">
        <f>Table36[Players]*LOOKUP(Table36[Level],'DMG Tables'!A:A,'DMG Tables'!D:D)/LOOKUP(A1555,'DMG Tables'!G:G,'DMG Tables'!H:H)</f>
        <v>168.75</v>
      </c>
      <c r="E1555" s="11">
        <f>Table36[Players]*LOOKUP(Table36[Level],'DMG Tables'!A:A,'DMG Tables'!E:E)/LOOKUP(A1555,'DMG Tables'!G:G,'DMG Tables'!H:H)</f>
        <v>300</v>
      </c>
    </row>
    <row r="1556" spans="1:5" x14ac:dyDescent="0.3">
      <c r="A1556" s="11">
        <v>1555</v>
      </c>
      <c r="B1556" s="11">
        <f>Table36[Players]*LOOKUP(Table36[Level],'DMG Tables'!A:A,'DMG Tables'!B:B)/LOOKUP(A1556,'DMG Tables'!G:G,'DMG Tables'!H:H)</f>
        <v>56.25</v>
      </c>
      <c r="C1556" s="11">
        <f>Table36[Players]*LOOKUP(Table36[Level],'DMG Tables'!A:A,'DMG Tables'!C:C)/LOOKUP(A1556,'DMG Tables'!G:G,'DMG Tables'!H:H)</f>
        <v>112.5</v>
      </c>
      <c r="D1556" s="11">
        <f>Table36[Players]*LOOKUP(Table36[Level],'DMG Tables'!A:A,'DMG Tables'!D:D)/LOOKUP(A1556,'DMG Tables'!G:G,'DMG Tables'!H:H)</f>
        <v>168.75</v>
      </c>
      <c r="E1556" s="11">
        <f>Table36[Players]*LOOKUP(Table36[Level],'DMG Tables'!A:A,'DMG Tables'!E:E)/LOOKUP(A1556,'DMG Tables'!G:G,'DMG Tables'!H:H)</f>
        <v>300</v>
      </c>
    </row>
    <row r="1557" spans="1:5" x14ac:dyDescent="0.3">
      <c r="A1557" s="11">
        <v>1556</v>
      </c>
      <c r="B1557" s="11">
        <f>Table36[Players]*LOOKUP(Table36[Level],'DMG Tables'!A:A,'DMG Tables'!B:B)/LOOKUP(A1557,'DMG Tables'!G:G,'DMG Tables'!H:H)</f>
        <v>56.25</v>
      </c>
      <c r="C1557" s="11">
        <f>Table36[Players]*LOOKUP(Table36[Level],'DMG Tables'!A:A,'DMG Tables'!C:C)/LOOKUP(A1557,'DMG Tables'!G:G,'DMG Tables'!H:H)</f>
        <v>112.5</v>
      </c>
      <c r="D1557" s="11">
        <f>Table36[Players]*LOOKUP(Table36[Level],'DMG Tables'!A:A,'DMG Tables'!D:D)/LOOKUP(A1557,'DMG Tables'!G:G,'DMG Tables'!H:H)</f>
        <v>168.75</v>
      </c>
      <c r="E1557" s="11">
        <f>Table36[Players]*LOOKUP(Table36[Level],'DMG Tables'!A:A,'DMG Tables'!E:E)/LOOKUP(A1557,'DMG Tables'!G:G,'DMG Tables'!H:H)</f>
        <v>300</v>
      </c>
    </row>
    <row r="1558" spans="1:5" x14ac:dyDescent="0.3">
      <c r="A1558" s="11">
        <v>1557</v>
      </c>
      <c r="B1558" s="11">
        <f>Table36[Players]*LOOKUP(Table36[Level],'DMG Tables'!A:A,'DMG Tables'!B:B)/LOOKUP(A1558,'DMG Tables'!G:G,'DMG Tables'!H:H)</f>
        <v>56.25</v>
      </c>
      <c r="C1558" s="11">
        <f>Table36[Players]*LOOKUP(Table36[Level],'DMG Tables'!A:A,'DMG Tables'!C:C)/LOOKUP(A1558,'DMG Tables'!G:G,'DMG Tables'!H:H)</f>
        <v>112.5</v>
      </c>
      <c r="D1558" s="11">
        <f>Table36[Players]*LOOKUP(Table36[Level],'DMG Tables'!A:A,'DMG Tables'!D:D)/LOOKUP(A1558,'DMG Tables'!G:G,'DMG Tables'!H:H)</f>
        <v>168.75</v>
      </c>
      <c r="E1558" s="11">
        <f>Table36[Players]*LOOKUP(Table36[Level],'DMG Tables'!A:A,'DMG Tables'!E:E)/LOOKUP(A1558,'DMG Tables'!G:G,'DMG Tables'!H:H)</f>
        <v>300</v>
      </c>
    </row>
    <row r="1559" spans="1:5" x14ac:dyDescent="0.3">
      <c r="A1559" s="11">
        <v>1558</v>
      </c>
      <c r="B1559" s="11">
        <f>Table36[Players]*LOOKUP(Table36[Level],'DMG Tables'!A:A,'DMG Tables'!B:B)/LOOKUP(A1559,'DMG Tables'!G:G,'DMG Tables'!H:H)</f>
        <v>56.25</v>
      </c>
      <c r="C1559" s="11">
        <f>Table36[Players]*LOOKUP(Table36[Level],'DMG Tables'!A:A,'DMG Tables'!C:C)/LOOKUP(A1559,'DMG Tables'!G:G,'DMG Tables'!H:H)</f>
        <v>112.5</v>
      </c>
      <c r="D1559" s="11">
        <f>Table36[Players]*LOOKUP(Table36[Level],'DMG Tables'!A:A,'DMG Tables'!D:D)/LOOKUP(A1559,'DMG Tables'!G:G,'DMG Tables'!H:H)</f>
        <v>168.75</v>
      </c>
      <c r="E1559" s="11">
        <f>Table36[Players]*LOOKUP(Table36[Level],'DMG Tables'!A:A,'DMG Tables'!E:E)/LOOKUP(A1559,'DMG Tables'!G:G,'DMG Tables'!H:H)</f>
        <v>300</v>
      </c>
    </row>
    <row r="1560" spans="1:5" x14ac:dyDescent="0.3">
      <c r="A1560" s="11">
        <v>1559</v>
      </c>
      <c r="B1560" s="11">
        <f>Table36[Players]*LOOKUP(Table36[Level],'DMG Tables'!A:A,'DMG Tables'!B:B)/LOOKUP(A1560,'DMG Tables'!G:G,'DMG Tables'!H:H)</f>
        <v>56.25</v>
      </c>
      <c r="C1560" s="11">
        <f>Table36[Players]*LOOKUP(Table36[Level],'DMG Tables'!A:A,'DMG Tables'!C:C)/LOOKUP(A1560,'DMG Tables'!G:G,'DMG Tables'!H:H)</f>
        <v>112.5</v>
      </c>
      <c r="D1560" s="11">
        <f>Table36[Players]*LOOKUP(Table36[Level],'DMG Tables'!A:A,'DMG Tables'!D:D)/LOOKUP(A1560,'DMG Tables'!G:G,'DMG Tables'!H:H)</f>
        <v>168.75</v>
      </c>
      <c r="E1560" s="11">
        <f>Table36[Players]*LOOKUP(Table36[Level],'DMG Tables'!A:A,'DMG Tables'!E:E)/LOOKUP(A1560,'DMG Tables'!G:G,'DMG Tables'!H:H)</f>
        <v>300</v>
      </c>
    </row>
    <row r="1561" spans="1:5" x14ac:dyDescent="0.3">
      <c r="A1561" s="11">
        <v>1560</v>
      </c>
      <c r="B1561" s="11">
        <f>Table36[Players]*LOOKUP(Table36[Level],'DMG Tables'!A:A,'DMG Tables'!B:B)/LOOKUP(A1561,'DMG Tables'!G:G,'DMG Tables'!H:H)</f>
        <v>56.25</v>
      </c>
      <c r="C1561" s="11">
        <f>Table36[Players]*LOOKUP(Table36[Level],'DMG Tables'!A:A,'DMG Tables'!C:C)/LOOKUP(A1561,'DMG Tables'!G:G,'DMG Tables'!H:H)</f>
        <v>112.5</v>
      </c>
      <c r="D1561" s="11">
        <f>Table36[Players]*LOOKUP(Table36[Level],'DMG Tables'!A:A,'DMG Tables'!D:D)/LOOKUP(A1561,'DMG Tables'!G:G,'DMG Tables'!H:H)</f>
        <v>168.75</v>
      </c>
      <c r="E1561" s="11">
        <f>Table36[Players]*LOOKUP(Table36[Level],'DMG Tables'!A:A,'DMG Tables'!E:E)/LOOKUP(A1561,'DMG Tables'!G:G,'DMG Tables'!H:H)</f>
        <v>300</v>
      </c>
    </row>
    <row r="1562" spans="1:5" x14ac:dyDescent="0.3">
      <c r="A1562" s="11">
        <v>1561</v>
      </c>
      <c r="B1562" s="11">
        <f>Table36[Players]*LOOKUP(Table36[Level],'DMG Tables'!A:A,'DMG Tables'!B:B)/LOOKUP(A1562,'DMG Tables'!G:G,'DMG Tables'!H:H)</f>
        <v>56.25</v>
      </c>
      <c r="C1562" s="11">
        <f>Table36[Players]*LOOKUP(Table36[Level],'DMG Tables'!A:A,'DMG Tables'!C:C)/LOOKUP(A1562,'DMG Tables'!G:G,'DMG Tables'!H:H)</f>
        <v>112.5</v>
      </c>
      <c r="D1562" s="11">
        <f>Table36[Players]*LOOKUP(Table36[Level],'DMG Tables'!A:A,'DMG Tables'!D:D)/LOOKUP(A1562,'DMG Tables'!G:G,'DMG Tables'!H:H)</f>
        <v>168.75</v>
      </c>
      <c r="E1562" s="11">
        <f>Table36[Players]*LOOKUP(Table36[Level],'DMG Tables'!A:A,'DMG Tables'!E:E)/LOOKUP(A1562,'DMG Tables'!G:G,'DMG Tables'!H:H)</f>
        <v>300</v>
      </c>
    </row>
    <row r="1563" spans="1:5" x14ac:dyDescent="0.3">
      <c r="A1563" s="11">
        <v>1562</v>
      </c>
      <c r="B1563" s="11">
        <f>Table36[Players]*LOOKUP(Table36[Level],'DMG Tables'!A:A,'DMG Tables'!B:B)/LOOKUP(A1563,'DMG Tables'!G:G,'DMG Tables'!H:H)</f>
        <v>56.25</v>
      </c>
      <c r="C1563" s="11">
        <f>Table36[Players]*LOOKUP(Table36[Level],'DMG Tables'!A:A,'DMG Tables'!C:C)/LOOKUP(A1563,'DMG Tables'!G:G,'DMG Tables'!H:H)</f>
        <v>112.5</v>
      </c>
      <c r="D1563" s="11">
        <f>Table36[Players]*LOOKUP(Table36[Level],'DMG Tables'!A:A,'DMG Tables'!D:D)/LOOKUP(A1563,'DMG Tables'!G:G,'DMG Tables'!H:H)</f>
        <v>168.75</v>
      </c>
      <c r="E1563" s="11">
        <f>Table36[Players]*LOOKUP(Table36[Level],'DMG Tables'!A:A,'DMG Tables'!E:E)/LOOKUP(A1563,'DMG Tables'!G:G,'DMG Tables'!H:H)</f>
        <v>300</v>
      </c>
    </row>
    <row r="1564" spans="1:5" x14ac:dyDescent="0.3">
      <c r="A1564" s="11">
        <v>1563</v>
      </c>
      <c r="B1564" s="11">
        <f>Table36[Players]*LOOKUP(Table36[Level],'DMG Tables'!A:A,'DMG Tables'!B:B)/LOOKUP(A1564,'DMG Tables'!G:G,'DMG Tables'!H:H)</f>
        <v>56.25</v>
      </c>
      <c r="C1564" s="11">
        <f>Table36[Players]*LOOKUP(Table36[Level],'DMG Tables'!A:A,'DMG Tables'!C:C)/LOOKUP(A1564,'DMG Tables'!G:G,'DMG Tables'!H:H)</f>
        <v>112.5</v>
      </c>
      <c r="D1564" s="11">
        <f>Table36[Players]*LOOKUP(Table36[Level],'DMG Tables'!A:A,'DMG Tables'!D:D)/LOOKUP(A1564,'DMG Tables'!G:G,'DMG Tables'!H:H)</f>
        <v>168.75</v>
      </c>
      <c r="E1564" s="11">
        <f>Table36[Players]*LOOKUP(Table36[Level],'DMG Tables'!A:A,'DMG Tables'!E:E)/LOOKUP(A1564,'DMG Tables'!G:G,'DMG Tables'!H:H)</f>
        <v>300</v>
      </c>
    </row>
    <row r="1565" spans="1:5" x14ac:dyDescent="0.3">
      <c r="A1565" s="11">
        <v>1564</v>
      </c>
      <c r="B1565" s="11">
        <f>Table36[Players]*LOOKUP(Table36[Level],'DMG Tables'!A:A,'DMG Tables'!B:B)/LOOKUP(A1565,'DMG Tables'!G:G,'DMG Tables'!H:H)</f>
        <v>56.25</v>
      </c>
      <c r="C1565" s="11">
        <f>Table36[Players]*LOOKUP(Table36[Level],'DMG Tables'!A:A,'DMG Tables'!C:C)/LOOKUP(A1565,'DMG Tables'!G:G,'DMG Tables'!H:H)</f>
        <v>112.5</v>
      </c>
      <c r="D1565" s="11">
        <f>Table36[Players]*LOOKUP(Table36[Level],'DMG Tables'!A:A,'DMG Tables'!D:D)/LOOKUP(A1565,'DMG Tables'!G:G,'DMG Tables'!H:H)</f>
        <v>168.75</v>
      </c>
      <c r="E1565" s="11">
        <f>Table36[Players]*LOOKUP(Table36[Level],'DMG Tables'!A:A,'DMG Tables'!E:E)/LOOKUP(A1565,'DMG Tables'!G:G,'DMG Tables'!H:H)</f>
        <v>300</v>
      </c>
    </row>
    <row r="1566" spans="1:5" x14ac:dyDescent="0.3">
      <c r="A1566" s="11">
        <v>1565</v>
      </c>
      <c r="B1566" s="11">
        <f>Table36[Players]*LOOKUP(Table36[Level],'DMG Tables'!A:A,'DMG Tables'!B:B)/LOOKUP(A1566,'DMG Tables'!G:G,'DMG Tables'!H:H)</f>
        <v>56.25</v>
      </c>
      <c r="C1566" s="11">
        <f>Table36[Players]*LOOKUP(Table36[Level],'DMG Tables'!A:A,'DMG Tables'!C:C)/LOOKUP(A1566,'DMG Tables'!G:G,'DMG Tables'!H:H)</f>
        <v>112.5</v>
      </c>
      <c r="D1566" s="11">
        <f>Table36[Players]*LOOKUP(Table36[Level],'DMG Tables'!A:A,'DMG Tables'!D:D)/LOOKUP(A1566,'DMG Tables'!G:G,'DMG Tables'!H:H)</f>
        <v>168.75</v>
      </c>
      <c r="E1566" s="11">
        <f>Table36[Players]*LOOKUP(Table36[Level],'DMG Tables'!A:A,'DMG Tables'!E:E)/LOOKUP(A1566,'DMG Tables'!G:G,'DMG Tables'!H:H)</f>
        <v>300</v>
      </c>
    </row>
    <row r="1567" spans="1:5" x14ac:dyDescent="0.3">
      <c r="A1567" s="11">
        <v>1566</v>
      </c>
      <c r="B1567" s="11">
        <f>Table36[Players]*LOOKUP(Table36[Level],'DMG Tables'!A:A,'DMG Tables'!B:B)/LOOKUP(A1567,'DMG Tables'!G:G,'DMG Tables'!H:H)</f>
        <v>56.25</v>
      </c>
      <c r="C1567" s="11">
        <f>Table36[Players]*LOOKUP(Table36[Level],'DMG Tables'!A:A,'DMG Tables'!C:C)/LOOKUP(A1567,'DMG Tables'!G:G,'DMG Tables'!H:H)</f>
        <v>112.5</v>
      </c>
      <c r="D1567" s="11">
        <f>Table36[Players]*LOOKUP(Table36[Level],'DMG Tables'!A:A,'DMG Tables'!D:D)/LOOKUP(A1567,'DMG Tables'!G:G,'DMG Tables'!H:H)</f>
        <v>168.75</v>
      </c>
      <c r="E1567" s="11">
        <f>Table36[Players]*LOOKUP(Table36[Level],'DMG Tables'!A:A,'DMG Tables'!E:E)/LOOKUP(A1567,'DMG Tables'!G:G,'DMG Tables'!H:H)</f>
        <v>300</v>
      </c>
    </row>
    <row r="1568" spans="1:5" x14ac:dyDescent="0.3">
      <c r="A1568" s="11">
        <v>1567</v>
      </c>
      <c r="B1568" s="11">
        <f>Table36[Players]*LOOKUP(Table36[Level],'DMG Tables'!A:A,'DMG Tables'!B:B)/LOOKUP(A1568,'DMG Tables'!G:G,'DMG Tables'!H:H)</f>
        <v>56.25</v>
      </c>
      <c r="C1568" s="11">
        <f>Table36[Players]*LOOKUP(Table36[Level],'DMG Tables'!A:A,'DMG Tables'!C:C)/LOOKUP(A1568,'DMG Tables'!G:G,'DMG Tables'!H:H)</f>
        <v>112.5</v>
      </c>
      <c r="D1568" s="11">
        <f>Table36[Players]*LOOKUP(Table36[Level],'DMG Tables'!A:A,'DMG Tables'!D:D)/LOOKUP(A1568,'DMG Tables'!G:G,'DMG Tables'!H:H)</f>
        <v>168.75</v>
      </c>
      <c r="E1568" s="11">
        <f>Table36[Players]*LOOKUP(Table36[Level],'DMG Tables'!A:A,'DMG Tables'!E:E)/LOOKUP(A1568,'DMG Tables'!G:G,'DMG Tables'!H:H)</f>
        <v>300</v>
      </c>
    </row>
    <row r="1569" spans="1:5" x14ac:dyDescent="0.3">
      <c r="A1569" s="11">
        <v>1568</v>
      </c>
      <c r="B1569" s="11">
        <f>Table36[Players]*LOOKUP(Table36[Level],'DMG Tables'!A:A,'DMG Tables'!B:B)/LOOKUP(A1569,'DMG Tables'!G:G,'DMG Tables'!H:H)</f>
        <v>56.25</v>
      </c>
      <c r="C1569" s="11">
        <f>Table36[Players]*LOOKUP(Table36[Level],'DMG Tables'!A:A,'DMG Tables'!C:C)/LOOKUP(A1569,'DMG Tables'!G:G,'DMG Tables'!H:H)</f>
        <v>112.5</v>
      </c>
      <c r="D1569" s="11">
        <f>Table36[Players]*LOOKUP(Table36[Level],'DMG Tables'!A:A,'DMG Tables'!D:D)/LOOKUP(A1569,'DMG Tables'!G:G,'DMG Tables'!H:H)</f>
        <v>168.75</v>
      </c>
      <c r="E1569" s="11">
        <f>Table36[Players]*LOOKUP(Table36[Level],'DMG Tables'!A:A,'DMG Tables'!E:E)/LOOKUP(A1569,'DMG Tables'!G:G,'DMG Tables'!H:H)</f>
        <v>300</v>
      </c>
    </row>
    <row r="1570" spans="1:5" x14ac:dyDescent="0.3">
      <c r="A1570" s="11">
        <v>1569</v>
      </c>
      <c r="B1570" s="11">
        <f>Table36[Players]*LOOKUP(Table36[Level],'DMG Tables'!A:A,'DMG Tables'!B:B)/LOOKUP(A1570,'DMG Tables'!G:G,'DMG Tables'!H:H)</f>
        <v>56.25</v>
      </c>
      <c r="C1570" s="11">
        <f>Table36[Players]*LOOKUP(Table36[Level],'DMG Tables'!A:A,'DMG Tables'!C:C)/LOOKUP(A1570,'DMG Tables'!G:G,'DMG Tables'!H:H)</f>
        <v>112.5</v>
      </c>
      <c r="D1570" s="11">
        <f>Table36[Players]*LOOKUP(Table36[Level],'DMG Tables'!A:A,'DMG Tables'!D:D)/LOOKUP(A1570,'DMG Tables'!G:G,'DMG Tables'!H:H)</f>
        <v>168.75</v>
      </c>
      <c r="E1570" s="11">
        <f>Table36[Players]*LOOKUP(Table36[Level],'DMG Tables'!A:A,'DMG Tables'!E:E)/LOOKUP(A1570,'DMG Tables'!G:G,'DMG Tables'!H:H)</f>
        <v>300</v>
      </c>
    </row>
    <row r="1571" spans="1:5" x14ac:dyDescent="0.3">
      <c r="A1571" s="11">
        <v>1570</v>
      </c>
      <c r="B1571" s="11">
        <f>Table36[Players]*LOOKUP(Table36[Level],'DMG Tables'!A:A,'DMG Tables'!B:B)/LOOKUP(A1571,'DMG Tables'!G:G,'DMG Tables'!H:H)</f>
        <v>56.25</v>
      </c>
      <c r="C1571" s="11">
        <f>Table36[Players]*LOOKUP(Table36[Level],'DMG Tables'!A:A,'DMG Tables'!C:C)/LOOKUP(A1571,'DMG Tables'!G:G,'DMG Tables'!H:H)</f>
        <v>112.5</v>
      </c>
      <c r="D1571" s="11">
        <f>Table36[Players]*LOOKUP(Table36[Level],'DMG Tables'!A:A,'DMG Tables'!D:D)/LOOKUP(A1571,'DMG Tables'!G:G,'DMG Tables'!H:H)</f>
        <v>168.75</v>
      </c>
      <c r="E1571" s="11">
        <f>Table36[Players]*LOOKUP(Table36[Level],'DMG Tables'!A:A,'DMG Tables'!E:E)/LOOKUP(A1571,'DMG Tables'!G:G,'DMG Tables'!H:H)</f>
        <v>300</v>
      </c>
    </row>
    <row r="1572" spans="1:5" x14ac:dyDescent="0.3">
      <c r="A1572" s="11">
        <v>1571</v>
      </c>
      <c r="B1572" s="11">
        <f>Table36[Players]*LOOKUP(Table36[Level],'DMG Tables'!A:A,'DMG Tables'!B:B)/LOOKUP(A1572,'DMG Tables'!G:G,'DMG Tables'!H:H)</f>
        <v>56.25</v>
      </c>
      <c r="C1572" s="11">
        <f>Table36[Players]*LOOKUP(Table36[Level],'DMG Tables'!A:A,'DMG Tables'!C:C)/LOOKUP(A1572,'DMG Tables'!G:G,'DMG Tables'!H:H)</f>
        <v>112.5</v>
      </c>
      <c r="D1572" s="11">
        <f>Table36[Players]*LOOKUP(Table36[Level],'DMG Tables'!A:A,'DMG Tables'!D:D)/LOOKUP(A1572,'DMG Tables'!G:G,'DMG Tables'!H:H)</f>
        <v>168.75</v>
      </c>
      <c r="E1572" s="11">
        <f>Table36[Players]*LOOKUP(Table36[Level],'DMG Tables'!A:A,'DMG Tables'!E:E)/LOOKUP(A1572,'DMG Tables'!G:G,'DMG Tables'!H:H)</f>
        <v>300</v>
      </c>
    </row>
    <row r="1573" spans="1:5" x14ac:dyDescent="0.3">
      <c r="A1573" s="11">
        <v>1572</v>
      </c>
      <c r="B1573" s="11">
        <f>Table36[Players]*LOOKUP(Table36[Level],'DMG Tables'!A:A,'DMG Tables'!B:B)/LOOKUP(A1573,'DMG Tables'!G:G,'DMG Tables'!H:H)</f>
        <v>56.25</v>
      </c>
      <c r="C1573" s="11">
        <f>Table36[Players]*LOOKUP(Table36[Level],'DMG Tables'!A:A,'DMG Tables'!C:C)/LOOKUP(A1573,'DMG Tables'!G:G,'DMG Tables'!H:H)</f>
        <v>112.5</v>
      </c>
      <c r="D1573" s="11">
        <f>Table36[Players]*LOOKUP(Table36[Level],'DMG Tables'!A:A,'DMG Tables'!D:D)/LOOKUP(A1573,'DMG Tables'!G:G,'DMG Tables'!H:H)</f>
        <v>168.75</v>
      </c>
      <c r="E1573" s="11">
        <f>Table36[Players]*LOOKUP(Table36[Level],'DMG Tables'!A:A,'DMG Tables'!E:E)/LOOKUP(A1573,'DMG Tables'!G:G,'DMG Tables'!H:H)</f>
        <v>300</v>
      </c>
    </row>
    <row r="1574" spans="1:5" x14ac:dyDescent="0.3">
      <c r="A1574" s="11">
        <v>1573</v>
      </c>
      <c r="B1574" s="11">
        <f>Table36[Players]*LOOKUP(Table36[Level],'DMG Tables'!A:A,'DMG Tables'!B:B)/LOOKUP(A1574,'DMG Tables'!G:G,'DMG Tables'!H:H)</f>
        <v>56.25</v>
      </c>
      <c r="C1574" s="11">
        <f>Table36[Players]*LOOKUP(Table36[Level],'DMG Tables'!A:A,'DMG Tables'!C:C)/LOOKUP(A1574,'DMG Tables'!G:G,'DMG Tables'!H:H)</f>
        <v>112.5</v>
      </c>
      <c r="D1574" s="11">
        <f>Table36[Players]*LOOKUP(Table36[Level],'DMG Tables'!A:A,'DMG Tables'!D:D)/LOOKUP(A1574,'DMG Tables'!G:G,'DMG Tables'!H:H)</f>
        <v>168.75</v>
      </c>
      <c r="E1574" s="11">
        <f>Table36[Players]*LOOKUP(Table36[Level],'DMG Tables'!A:A,'DMG Tables'!E:E)/LOOKUP(A1574,'DMG Tables'!G:G,'DMG Tables'!H:H)</f>
        <v>300</v>
      </c>
    </row>
    <row r="1575" spans="1:5" x14ac:dyDescent="0.3">
      <c r="A1575" s="11">
        <v>1574</v>
      </c>
      <c r="B1575" s="11">
        <f>Table36[Players]*LOOKUP(Table36[Level],'DMG Tables'!A:A,'DMG Tables'!B:B)/LOOKUP(A1575,'DMG Tables'!G:G,'DMG Tables'!H:H)</f>
        <v>56.25</v>
      </c>
      <c r="C1575" s="11">
        <f>Table36[Players]*LOOKUP(Table36[Level],'DMG Tables'!A:A,'DMG Tables'!C:C)/LOOKUP(A1575,'DMG Tables'!G:G,'DMG Tables'!H:H)</f>
        <v>112.5</v>
      </c>
      <c r="D1575" s="11">
        <f>Table36[Players]*LOOKUP(Table36[Level],'DMG Tables'!A:A,'DMG Tables'!D:D)/LOOKUP(A1575,'DMG Tables'!G:G,'DMG Tables'!H:H)</f>
        <v>168.75</v>
      </c>
      <c r="E1575" s="11">
        <f>Table36[Players]*LOOKUP(Table36[Level],'DMG Tables'!A:A,'DMG Tables'!E:E)/LOOKUP(A1575,'DMG Tables'!G:G,'DMG Tables'!H:H)</f>
        <v>300</v>
      </c>
    </row>
    <row r="1576" spans="1:5" x14ac:dyDescent="0.3">
      <c r="A1576" s="11">
        <v>1575</v>
      </c>
      <c r="B1576" s="11">
        <f>Table36[Players]*LOOKUP(Table36[Level],'DMG Tables'!A:A,'DMG Tables'!B:B)/LOOKUP(A1576,'DMG Tables'!G:G,'DMG Tables'!H:H)</f>
        <v>56.25</v>
      </c>
      <c r="C1576" s="11">
        <f>Table36[Players]*LOOKUP(Table36[Level],'DMG Tables'!A:A,'DMG Tables'!C:C)/LOOKUP(A1576,'DMG Tables'!G:G,'DMG Tables'!H:H)</f>
        <v>112.5</v>
      </c>
      <c r="D1576" s="11">
        <f>Table36[Players]*LOOKUP(Table36[Level],'DMG Tables'!A:A,'DMG Tables'!D:D)/LOOKUP(A1576,'DMG Tables'!G:G,'DMG Tables'!H:H)</f>
        <v>168.75</v>
      </c>
      <c r="E1576" s="11">
        <f>Table36[Players]*LOOKUP(Table36[Level],'DMG Tables'!A:A,'DMG Tables'!E:E)/LOOKUP(A1576,'DMG Tables'!G:G,'DMG Tables'!H:H)</f>
        <v>300</v>
      </c>
    </row>
    <row r="1577" spans="1:5" x14ac:dyDescent="0.3">
      <c r="A1577" s="11">
        <v>1576</v>
      </c>
      <c r="B1577" s="11">
        <f>Table36[Players]*LOOKUP(Table36[Level],'DMG Tables'!A:A,'DMG Tables'!B:B)/LOOKUP(A1577,'DMG Tables'!G:G,'DMG Tables'!H:H)</f>
        <v>56.25</v>
      </c>
      <c r="C1577" s="11">
        <f>Table36[Players]*LOOKUP(Table36[Level],'DMG Tables'!A:A,'DMG Tables'!C:C)/LOOKUP(A1577,'DMG Tables'!G:G,'DMG Tables'!H:H)</f>
        <v>112.5</v>
      </c>
      <c r="D1577" s="11">
        <f>Table36[Players]*LOOKUP(Table36[Level],'DMG Tables'!A:A,'DMG Tables'!D:D)/LOOKUP(A1577,'DMG Tables'!G:G,'DMG Tables'!H:H)</f>
        <v>168.75</v>
      </c>
      <c r="E1577" s="11">
        <f>Table36[Players]*LOOKUP(Table36[Level],'DMG Tables'!A:A,'DMG Tables'!E:E)/LOOKUP(A1577,'DMG Tables'!G:G,'DMG Tables'!H:H)</f>
        <v>300</v>
      </c>
    </row>
    <row r="1578" spans="1:5" x14ac:dyDescent="0.3">
      <c r="A1578" s="11">
        <v>1577</v>
      </c>
      <c r="B1578" s="11">
        <f>Table36[Players]*LOOKUP(Table36[Level],'DMG Tables'!A:A,'DMG Tables'!B:B)/LOOKUP(A1578,'DMG Tables'!G:G,'DMG Tables'!H:H)</f>
        <v>56.25</v>
      </c>
      <c r="C1578" s="11">
        <f>Table36[Players]*LOOKUP(Table36[Level],'DMG Tables'!A:A,'DMG Tables'!C:C)/LOOKUP(A1578,'DMG Tables'!G:G,'DMG Tables'!H:H)</f>
        <v>112.5</v>
      </c>
      <c r="D1578" s="11">
        <f>Table36[Players]*LOOKUP(Table36[Level],'DMG Tables'!A:A,'DMG Tables'!D:D)/LOOKUP(A1578,'DMG Tables'!G:G,'DMG Tables'!H:H)</f>
        <v>168.75</v>
      </c>
      <c r="E1578" s="11">
        <f>Table36[Players]*LOOKUP(Table36[Level],'DMG Tables'!A:A,'DMG Tables'!E:E)/LOOKUP(A1578,'DMG Tables'!G:G,'DMG Tables'!H:H)</f>
        <v>300</v>
      </c>
    </row>
    <row r="1579" spans="1:5" x14ac:dyDescent="0.3">
      <c r="A1579" s="11">
        <v>1578</v>
      </c>
      <c r="B1579" s="11">
        <f>Table36[Players]*LOOKUP(Table36[Level],'DMG Tables'!A:A,'DMG Tables'!B:B)/LOOKUP(A1579,'DMG Tables'!G:G,'DMG Tables'!H:H)</f>
        <v>56.25</v>
      </c>
      <c r="C1579" s="11">
        <f>Table36[Players]*LOOKUP(Table36[Level],'DMG Tables'!A:A,'DMG Tables'!C:C)/LOOKUP(A1579,'DMG Tables'!G:G,'DMG Tables'!H:H)</f>
        <v>112.5</v>
      </c>
      <c r="D1579" s="11">
        <f>Table36[Players]*LOOKUP(Table36[Level],'DMG Tables'!A:A,'DMG Tables'!D:D)/LOOKUP(A1579,'DMG Tables'!G:G,'DMG Tables'!H:H)</f>
        <v>168.75</v>
      </c>
      <c r="E1579" s="11">
        <f>Table36[Players]*LOOKUP(Table36[Level],'DMG Tables'!A:A,'DMG Tables'!E:E)/LOOKUP(A1579,'DMG Tables'!G:G,'DMG Tables'!H:H)</f>
        <v>300</v>
      </c>
    </row>
    <row r="1580" spans="1:5" x14ac:dyDescent="0.3">
      <c r="A1580" s="11">
        <v>1579</v>
      </c>
      <c r="B1580" s="11">
        <f>Table36[Players]*LOOKUP(Table36[Level],'DMG Tables'!A:A,'DMG Tables'!B:B)/LOOKUP(A1580,'DMG Tables'!G:G,'DMG Tables'!H:H)</f>
        <v>56.25</v>
      </c>
      <c r="C1580" s="11">
        <f>Table36[Players]*LOOKUP(Table36[Level],'DMG Tables'!A:A,'DMG Tables'!C:C)/LOOKUP(A1580,'DMG Tables'!G:G,'DMG Tables'!H:H)</f>
        <v>112.5</v>
      </c>
      <c r="D1580" s="11">
        <f>Table36[Players]*LOOKUP(Table36[Level],'DMG Tables'!A:A,'DMG Tables'!D:D)/LOOKUP(A1580,'DMG Tables'!G:G,'DMG Tables'!H:H)</f>
        <v>168.75</v>
      </c>
      <c r="E1580" s="11">
        <f>Table36[Players]*LOOKUP(Table36[Level],'DMG Tables'!A:A,'DMG Tables'!E:E)/LOOKUP(A1580,'DMG Tables'!G:G,'DMG Tables'!H:H)</f>
        <v>300</v>
      </c>
    </row>
    <row r="1581" spans="1:5" x14ac:dyDescent="0.3">
      <c r="A1581" s="11">
        <v>1580</v>
      </c>
      <c r="B1581" s="11">
        <f>Table36[Players]*LOOKUP(Table36[Level],'DMG Tables'!A:A,'DMG Tables'!B:B)/LOOKUP(A1581,'DMG Tables'!G:G,'DMG Tables'!H:H)</f>
        <v>56.25</v>
      </c>
      <c r="C1581" s="11">
        <f>Table36[Players]*LOOKUP(Table36[Level],'DMG Tables'!A:A,'DMG Tables'!C:C)/LOOKUP(A1581,'DMG Tables'!G:G,'DMG Tables'!H:H)</f>
        <v>112.5</v>
      </c>
      <c r="D1581" s="11">
        <f>Table36[Players]*LOOKUP(Table36[Level],'DMG Tables'!A:A,'DMG Tables'!D:D)/LOOKUP(A1581,'DMG Tables'!G:G,'DMG Tables'!H:H)</f>
        <v>168.75</v>
      </c>
      <c r="E1581" s="11">
        <f>Table36[Players]*LOOKUP(Table36[Level],'DMG Tables'!A:A,'DMG Tables'!E:E)/LOOKUP(A1581,'DMG Tables'!G:G,'DMG Tables'!H:H)</f>
        <v>300</v>
      </c>
    </row>
    <row r="1582" spans="1:5" x14ac:dyDescent="0.3">
      <c r="A1582" s="11">
        <v>1581</v>
      </c>
      <c r="B1582" s="11">
        <f>Table36[Players]*LOOKUP(Table36[Level],'DMG Tables'!A:A,'DMG Tables'!B:B)/LOOKUP(A1582,'DMG Tables'!G:G,'DMG Tables'!H:H)</f>
        <v>56.25</v>
      </c>
      <c r="C1582" s="11">
        <f>Table36[Players]*LOOKUP(Table36[Level],'DMG Tables'!A:A,'DMG Tables'!C:C)/LOOKUP(A1582,'DMG Tables'!G:G,'DMG Tables'!H:H)</f>
        <v>112.5</v>
      </c>
      <c r="D1582" s="11">
        <f>Table36[Players]*LOOKUP(Table36[Level],'DMG Tables'!A:A,'DMG Tables'!D:D)/LOOKUP(A1582,'DMG Tables'!G:G,'DMG Tables'!H:H)</f>
        <v>168.75</v>
      </c>
      <c r="E1582" s="11">
        <f>Table36[Players]*LOOKUP(Table36[Level],'DMG Tables'!A:A,'DMG Tables'!E:E)/LOOKUP(A1582,'DMG Tables'!G:G,'DMG Tables'!H:H)</f>
        <v>300</v>
      </c>
    </row>
    <row r="1583" spans="1:5" x14ac:dyDescent="0.3">
      <c r="A1583" s="11">
        <v>1582</v>
      </c>
      <c r="B1583" s="11">
        <f>Table36[Players]*LOOKUP(Table36[Level],'DMG Tables'!A:A,'DMG Tables'!B:B)/LOOKUP(A1583,'DMG Tables'!G:G,'DMG Tables'!H:H)</f>
        <v>56.25</v>
      </c>
      <c r="C1583" s="11">
        <f>Table36[Players]*LOOKUP(Table36[Level],'DMG Tables'!A:A,'DMG Tables'!C:C)/LOOKUP(A1583,'DMG Tables'!G:G,'DMG Tables'!H:H)</f>
        <v>112.5</v>
      </c>
      <c r="D1583" s="11">
        <f>Table36[Players]*LOOKUP(Table36[Level],'DMG Tables'!A:A,'DMG Tables'!D:D)/LOOKUP(A1583,'DMG Tables'!G:G,'DMG Tables'!H:H)</f>
        <v>168.75</v>
      </c>
      <c r="E1583" s="11">
        <f>Table36[Players]*LOOKUP(Table36[Level],'DMG Tables'!A:A,'DMG Tables'!E:E)/LOOKUP(A1583,'DMG Tables'!G:G,'DMG Tables'!H:H)</f>
        <v>300</v>
      </c>
    </row>
    <row r="1584" spans="1:5" x14ac:dyDescent="0.3">
      <c r="A1584" s="11">
        <v>1583</v>
      </c>
      <c r="B1584" s="11">
        <f>Table36[Players]*LOOKUP(Table36[Level],'DMG Tables'!A:A,'DMG Tables'!B:B)/LOOKUP(A1584,'DMG Tables'!G:G,'DMG Tables'!H:H)</f>
        <v>56.25</v>
      </c>
      <c r="C1584" s="11">
        <f>Table36[Players]*LOOKUP(Table36[Level],'DMG Tables'!A:A,'DMG Tables'!C:C)/LOOKUP(A1584,'DMG Tables'!G:G,'DMG Tables'!H:H)</f>
        <v>112.5</v>
      </c>
      <c r="D1584" s="11">
        <f>Table36[Players]*LOOKUP(Table36[Level],'DMG Tables'!A:A,'DMG Tables'!D:D)/LOOKUP(A1584,'DMG Tables'!G:G,'DMG Tables'!H:H)</f>
        <v>168.75</v>
      </c>
      <c r="E1584" s="11">
        <f>Table36[Players]*LOOKUP(Table36[Level],'DMG Tables'!A:A,'DMG Tables'!E:E)/LOOKUP(A1584,'DMG Tables'!G:G,'DMG Tables'!H:H)</f>
        <v>300</v>
      </c>
    </row>
    <row r="1585" spans="1:5" x14ac:dyDescent="0.3">
      <c r="A1585" s="11">
        <v>1584</v>
      </c>
      <c r="B1585" s="11">
        <f>Table36[Players]*LOOKUP(Table36[Level],'DMG Tables'!A:A,'DMG Tables'!B:B)/LOOKUP(A1585,'DMG Tables'!G:G,'DMG Tables'!H:H)</f>
        <v>56.25</v>
      </c>
      <c r="C1585" s="11">
        <f>Table36[Players]*LOOKUP(Table36[Level],'DMG Tables'!A:A,'DMG Tables'!C:C)/LOOKUP(A1585,'DMG Tables'!G:G,'DMG Tables'!H:H)</f>
        <v>112.5</v>
      </c>
      <c r="D1585" s="11">
        <f>Table36[Players]*LOOKUP(Table36[Level],'DMG Tables'!A:A,'DMG Tables'!D:D)/LOOKUP(A1585,'DMG Tables'!G:G,'DMG Tables'!H:H)</f>
        <v>168.75</v>
      </c>
      <c r="E1585" s="11">
        <f>Table36[Players]*LOOKUP(Table36[Level],'DMG Tables'!A:A,'DMG Tables'!E:E)/LOOKUP(A1585,'DMG Tables'!G:G,'DMG Tables'!H:H)</f>
        <v>300</v>
      </c>
    </row>
    <row r="1586" spans="1:5" x14ac:dyDescent="0.3">
      <c r="A1586" s="11">
        <v>1585</v>
      </c>
      <c r="B1586" s="11">
        <f>Table36[Players]*LOOKUP(Table36[Level],'DMG Tables'!A:A,'DMG Tables'!B:B)/LOOKUP(A1586,'DMG Tables'!G:G,'DMG Tables'!H:H)</f>
        <v>56.25</v>
      </c>
      <c r="C1586" s="11">
        <f>Table36[Players]*LOOKUP(Table36[Level],'DMG Tables'!A:A,'DMG Tables'!C:C)/LOOKUP(A1586,'DMG Tables'!G:G,'DMG Tables'!H:H)</f>
        <v>112.5</v>
      </c>
      <c r="D1586" s="11">
        <f>Table36[Players]*LOOKUP(Table36[Level],'DMG Tables'!A:A,'DMG Tables'!D:D)/LOOKUP(A1586,'DMG Tables'!G:G,'DMG Tables'!H:H)</f>
        <v>168.75</v>
      </c>
      <c r="E1586" s="11">
        <f>Table36[Players]*LOOKUP(Table36[Level],'DMG Tables'!A:A,'DMG Tables'!E:E)/LOOKUP(A1586,'DMG Tables'!G:G,'DMG Tables'!H:H)</f>
        <v>300</v>
      </c>
    </row>
    <row r="1587" spans="1:5" x14ac:dyDescent="0.3">
      <c r="A1587" s="11">
        <v>1586</v>
      </c>
      <c r="B1587" s="11">
        <f>Table36[Players]*LOOKUP(Table36[Level],'DMG Tables'!A:A,'DMG Tables'!B:B)/LOOKUP(A1587,'DMG Tables'!G:G,'DMG Tables'!H:H)</f>
        <v>56.25</v>
      </c>
      <c r="C1587" s="11">
        <f>Table36[Players]*LOOKUP(Table36[Level],'DMG Tables'!A:A,'DMG Tables'!C:C)/LOOKUP(A1587,'DMG Tables'!G:G,'DMG Tables'!H:H)</f>
        <v>112.5</v>
      </c>
      <c r="D1587" s="11">
        <f>Table36[Players]*LOOKUP(Table36[Level],'DMG Tables'!A:A,'DMG Tables'!D:D)/LOOKUP(A1587,'DMG Tables'!G:G,'DMG Tables'!H:H)</f>
        <v>168.75</v>
      </c>
      <c r="E1587" s="11">
        <f>Table36[Players]*LOOKUP(Table36[Level],'DMG Tables'!A:A,'DMG Tables'!E:E)/LOOKUP(A1587,'DMG Tables'!G:G,'DMG Tables'!H:H)</f>
        <v>300</v>
      </c>
    </row>
    <row r="1588" spans="1:5" x14ac:dyDescent="0.3">
      <c r="A1588" s="11">
        <v>1587</v>
      </c>
      <c r="B1588" s="11">
        <f>Table36[Players]*LOOKUP(Table36[Level],'DMG Tables'!A:A,'DMG Tables'!B:B)/LOOKUP(A1588,'DMG Tables'!G:G,'DMG Tables'!H:H)</f>
        <v>56.25</v>
      </c>
      <c r="C1588" s="11">
        <f>Table36[Players]*LOOKUP(Table36[Level],'DMG Tables'!A:A,'DMG Tables'!C:C)/LOOKUP(A1588,'DMG Tables'!G:G,'DMG Tables'!H:H)</f>
        <v>112.5</v>
      </c>
      <c r="D1588" s="11">
        <f>Table36[Players]*LOOKUP(Table36[Level],'DMG Tables'!A:A,'DMG Tables'!D:D)/LOOKUP(A1588,'DMG Tables'!G:G,'DMG Tables'!H:H)</f>
        <v>168.75</v>
      </c>
      <c r="E1588" s="11">
        <f>Table36[Players]*LOOKUP(Table36[Level],'DMG Tables'!A:A,'DMG Tables'!E:E)/LOOKUP(A1588,'DMG Tables'!G:G,'DMG Tables'!H:H)</f>
        <v>300</v>
      </c>
    </row>
    <row r="1589" spans="1:5" x14ac:dyDescent="0.3">
      <c r="A1589" s="11">
        <v>1588</v>
      </c>
      <c r="B1589" s="11">
        <f>Table36[Players]*LOOKUP(Table36[Level],'DMG Tables'!A:A,'DMG Tables'!B:B)/LOOKUP(A1589,'DMG Tables'!G:G,'DMG Tables'!H:H)</f>
        <v>56.25</v>
      </c>
      <c r="C1589" s="11">
        <f>Table36[Players]*LOOKUP(Table36[Level],'DMG Tables'!A:A,'DMG Tables'!C:C)/LOOKUP(A1589,'DMG Tables'!G:G,'DMG Tables'!H:H)</f>
        <v>112.5</v>
      </c>
      <c r="D1589" s="11">
        <f>Table36[Players]*LOOKUP(Table36[Level],'DMG Tables'!A:A,'DMG Tables'!D:D)/LOOKUP(A1589,'DMG Tables'!G:G,'DMG Tables'!H:H)</f>
        <v>168.75</v>
      </c>
      <c r="E1589" s="11">
        <f>Table36[Players]*LOOKUP(Table36[Level],'DMG Tables'!A:A,'DMG Tables'!E:E)/LOOKUP(A1589,'DMG Tables'!G:G,'DMG Tables'!H:H)</f>
        <v>300</v>
      </c>
    </row>
    <row r="1590" spans="1:5" x14ac:dyDescent="0.3">
      <c r="A1590" s="11">
        <v>1589</v>
      </c>
      <c r="B1590" s="11">
        <f>Table36[Players]*LOOKUP(Table36[Level],'DMG Tables'!A:A,'DMG Tables'!B:B)/LOOKUP(A1590,'DMG Tables'!G:G,'DMG Tables'!H:H)</f>
        <v>56.25</v>
      </c>
      <c r="C1590" s="11">
        <f>Table36[Players]*LOOKUP(Table36[Level],'DMG Tables'!A:A,'DMG Tables'!C:C)/LOOKUP(A1590,'DMG Tables'!G:G,'DMG Tables'!H:H)</f>
        <v>112.5</v>
      </c>
      <c r="D1590" s="11">
        <f>Table36[Players]*LOOKUP(Table36[Level],'DMG Tables'!A:A,'DMG Tables'!D:D)/LOOKUP(A1590,'DMG Tables'!G:G,'DMG Tables'!H:H)</f>
        <v>168.75</v>
      </c>
      <c r="E1590" s="11">
        <f>Table36[Players]*LOOKUP(Table36[Level],'DMG Tables'!A:A,'DMG Tables'!E:E)/LOOKUP(A1590,'DMG Tables'!G:G,'DMG Tables'!H:H)</f>
        <v>300</v>
      </c>
    </row>
    <row r="1591" spans="1:5" x14ac:dyDescent="0.3">
      <c r="A1591" s="11">
        <v>1590</v>
      </c>
      <c r="B1591" s="11">
        <f>Table36[Players]*LOOKUP(Table36[Level],'DMG Tables'!A:A,'DMG Tables'!B:B)/LOOKUP(A1591,'DMG Tables'!G:G,'DMG Tables'!H:H)</f>
        <v>56.25</v>
      </c>
      <c r="C1591" s="11">
        <f>Table36[Players]*LOOKUP(Table36[Level],'DMG Tables'!A:A,'DMG Tables'!C:C)/LOOKUP(A1591,'DMG Tables'!G:G,'DMG Tables'!H:H)</f>
        <v>112.5</v>
      </c>
      <c r="D1591" s="11">
        <f>Table36[Players]*LOOKUP(Table36[Level],'DMG Tables'!A:A,'DMG Tables'!D:D)/LOOKUP(A1591,'DMG Tables'!G:G,'DMG Tables'!H:H)</f>
        <v>168.75</v>
      </c>
      <c r="E1591" s="11">
        <f>Table36[Players]*LOOKUP(Table36[Level],'DMG Tables'!A:A,'DMG Tables'!E:E)/LOOKUP(A1591,'DMG Tables'!G:G,'DMG Tables'!H:H)</f>
        <v>300</v>
      </c>
    </row>
    <row r="1592" spans="1:5" x14ac:dyDescent="0.3">
      <c r="A1592" s="11">
        <v>1591</v>
      </c>
      <c r="B1592" s="11">
        <f>Table36[Players]*LOOKUP(Table36[Level],'DMG Tables'!A:A,'DMG Tables'!B:B)/LOOKUP(A1592,'DMG Tables'!G:G,'DMG Tables'!H:H)</f>
        <v>56.25</v>
      </c>
      <c r="C1592" s="11">
        <f>Table36[Players]*LOOKUP(Table36[Level],'DMG Tables'!A:A,'DMG Tables'!C:C)/LOOKUP(A1592,'DMG Tables'!G:G,'DMG Tables'!H:H)</f>
        <v>112.5</v>
      </c>
      <c r="D1592" s="11">
        <f>Table36[Players]*LOOKUP(Table36[Level],'DMG Tables'!A:A,'DMG Tables'!D:D)/LOOKUP(A1592,'DMG Tables'!G:G,'DMG Tables'!H:H)</f>
        <v>168.75</v>
      </c>
      <c r="E1592" s="11">
        <f>Table36[Players]*LOOKUP(Table36[Level],'DMG Tables'!A:A,'DMG Tables'!E:E)/LOOKUP(A1592,'DMG Tables'!G:G,'DMG Tables'!H:H)</f>
        <v>300</v>
      </c>
    </row>
    <row r="1593" spans="1:5" x14ac:dyDescent="0.3">
      <c r="A1593" s="11">
        <v>1592</v>
      </c>
      <c r="B1593" s="11">
        <f>Table36[Players]*LOOKUP(Table36[Level],'DMG Tables'!A:A,'DMG Tables'!B:B)/LOOKUP(A1593,'DMG Tables'!G:G,'DMG Tables'!H:H)</f>
        <v>56.25</v>
      </c>
      <c r="C1593" s="11">
        <f>Table36[Players]*LOOKUP(Table36[Level],'DMG Tables'!A:A,'DMG Tables'!C:C)/LOOKUP(A1593,'DMG Tables'!G:G,'DMG Tables'!H:H)</f>
        <v>112.5</v>
      </c>
      <c r="D1593" s="11">
        <f>Table36[Players]*LOOKUP(Table36[Level],'DMG Tables'!A:A,'DMG Tables'!D:D)/LOOKUP(A1593,'DMG Tables'!G:G,'DMG Tables'!H:H)</f>
        <v>168.75</v>
      </c>
      <c r="E1593" s="11">
        <f>Table36[Players]*LOOKUP(Table36[Level],'DMG Tables'!A:A,'DMG Tables'!E:E)/LOOKUP(A1593,'DMG Tables'!G:G,'DMG Tables'!H:H)</f>
        <v>300</v>
      </c>
    </row>
    <row r="1594" spans="1:5" x14ac:dyDescent="0.3">
      <c r="A1594" s="11">
        <v>1593</v>
      </c>
      <c r="B1594" s="11">
        <f>Table36[Players]*LOOKUP(Table36[Level],'DMG Tables'!A:A,'DMG Tables'!B:B)/LOOKUP(A1594,'DMG Tables'!G:G,'DMG Tables'!H:H)</f>
        <v>56.25</v>
      </c>
      <c r="C1594" s="11">
        <f>Table36[Players]*LOOKUP(Table36[Level],'DMG Tables'!A:A,'DMG Tables'!C:C)/LOOKUP(A1594,'DMG Tables'!G:G,'DMG Tables'!H:H)</f>
        <v>112.5</v>
      </c>
      <c r="D1594" s="11">
        <f>Table36[Players]*LOOKUP(Table36[Level],'DMG Tables'!A:A,'DMG Tables'!D:D)/LOOKUP(A1594,'DMG Tables'!G:G,'DMG Tables'!H:H)</f>
        <v>168.75</v>
      </c>
      <c r="E1594" s="11">
        <f>Table36[Players]*LOOKUP(Table36[Level],'DMG Tables'!A:A,'DMG Tables'!E:E)/LOOKUP(A1594,'DMG Tables'!G:G,'DMG Tables'!H:H)</f>
        <v>300</v>
      </c>
    </row>
    <row r="1595" spans="1:5" x14ac:dyDescent="0.3">
      <c r="A1595" s="11">
        <v>1594</v>
      </c>
      <c r="B1595" s="11">
        <f>Table36[Players]*LOOKUP(Table36[Level],'DMG Tables'!A:A,'DMG Tables'!B:B)/LOOKUP(A1595,'DMG Tables'!G:G,'DMG Tables'!H:H)</f>
        <v>56.25</v>
      </c>
      <c r="C1595" s="11">
        <f>Table36[Players]*LOOKUP(Table36[Level],'DMG Tables'!A:A,'DMG Tables'!C:C)/LOOKUP(A1595,'DMG Tables'!G:G,'DMG Tables'!H:H)</f>
        <v>112.5</v>
      </c>
      <c r="D1595" s="11">
        <f>Table36[Players]*LOOKUP(Table36[Level],'DMG Tables'!A:A,'DMG Tables'!D:D)/LOOKUP(A1595,'DMG Tables'!G:G,'DMG Tables'!H:H)</f>
        <v>168.75</v>
      </c>
      <c r="E1595" s="11">
        <f>Table36[Players]*LOOKUP(Table36[Level],'DMG Tables'!A:A,'DMG Tables'!E:E)/LOOKUP(A1595,'DMG Tables'!G:G,'DMG Tables'!H:H)</f>
        <v>300</v>
      </c>
    </row>
    <row r="1596" spans="1:5" x14ac:dyDescent="0.3">
      <c r="A1596" s="11">
        <v>1595</v>
      </c>
      <c r="B1596" s="11">
        <f>Table36[Players]*LOOKUP(Table36[Level],'DMG Tables'!A:A,'DMG Tables'!B:B)/LOOKUP(A1596,'DMG Tables'!G:G,'DMG Tables'!H:H)</f>
        <v>56.25</v>
      </c>
      <c r="C1596" s="11">
        <f>Table36[Players]*LOOKUP(Table36[Level],'DMG Tables'!A:A,'DMG Tables'!C:C)/LOOKUP(A1596,'DMG Tables'!G:G,'DMG Tables'!H:H)</f>
        <v>112.5</v>
      </c>
      <c r="D1596" s="11">
        <f>Table36[Players]*LOOKUP(Table36[Level],'DMG Tables'!A:A,'DMG Tables'!D:D)/LOOKUP(A1596,'DMG Tables'!G:G,'DMG Tables'!H:H)</f>
        <v>168.75</v>
      </c>
      <c r="E1596" s="11">
        <f>Table36[Players]*LOOKUP(Table36[Level],'DMG Tables'!A:A,'DMG Tables'!E:E)/LOOKUP(A1596,'DMG Tables'!G:G,'DMG Tables'!H:H)</f>
        <v>300</v>
      </c>
    </row>
    <row r="1597" spans="1:5" x14ac:dyDescent="0.3">
      <c r="A1597" s="11">
        <v>1596</v>
      </c>
      <c r="B1597" s="11">
        <f>Table36[Players]*LOOKUP(Table36[Level],'DMG Tables'!A:A,'DMG Tables'!B:B)/LOOKUP(A1597,'DMG Tables'!G:G,'DMG Tables'!H:H)</f>
        <v>56.25</v>
      </c>
      <c r="C1597" s="11">
        <f>Table36[Players]*LOOKUP(Table36[Level],'DMG Tables'!A:A,'DMG Tables'!C:C)/LOOKUP(A1597,'DMG Tables'!G:G,'DMG Tables'!H:H)</f>
        <v>112.5</v>
      </c>
      <c r="D1597" s="11">
        <f>Table36[Players]*LOOKUP(Table36[Level],'DMG Tables'!A:A,'DMG Tables'!D:D)/LOOKUP(A1597,'DMG Tables'!G:G,'DMG Tables'!H:H)</f>
        <v>168.75</v>
      </c>
      <c r="E1597" s="11">
        <f>Table36[Players]*LOOKUP(Table36[Level],'DMG Tables'!A:A,'DMG Tables'!E:E)/LOOKUP(A1597,'DMG Tables'!G:G,'DMG Tables'!H:H)</f>
        <v>300</v>
      </c>
    </row>
    <row r="1598" spans="1:5" x14ac:dyDescent="0.3">
      <c r="A1598" s="11">
        <v>1597</v>
      </c>
      <c r="B1598" s="11">
        <f>Table36[Players]*LOOKUP(Table36[Level],'DMG Tables'!A:A,'DMG Tables'!B:B)/LOOKUP(A1598,'DMG Tables'!G:G,'DMG Tables'!H:H)</f>
        <v>56.25</v>
      </c>
      <c r="C1598" s="11">
        <f>Table36[Players]*LOOKUP(Table36[Level],'DMG Tables'!A:A,'DMG Tables'!C:C)/LOOKUP(A1598,'DMG Tables'!G:G,'DMG Tables'!H:H)</f>
        <v>112.5</v>
      </c>
      <c r="D1598" s="11">
        <f>Table36[Players]*LOOKUP(Table36[Level],'DMG Tables'!A:A,'DMG Tables'!D:D)/LOOKUP(A1598,'DMG Tables'!G:G,'DMG Tables'!H:H)</f>
        <v>168.75</v>
      </c>
      <c r="E1598" s="11">
        <f>Table36[Players]*LOOKUP(Table36[Level],'DMG Tables'!A:A,'DMG Tables'!E:E)/LOOKUP(A1598,'DMG Tables'!G:G,'DMG Tables'!H:H)</f>
        <v>300</v>
      </c>
    </row>
    <row r="1599" spans="1:5" x14ac:dyDescent="0.3">
      <c r="A1599" s="11">
        <v>1598</v>
      </c>
      <c r="B1599" s="11">
        <f>Table36[Players]*LOOKUP(Table36[Level],'DMG Tables'!A:A,'DMG Tables'!B:B)/LOOKUP(A1599,'DMG Tables'!G:G,'DMG Tables'!H:H)</f>
        <v>56.25</v>
      </c>
      <c r="C1599" s="11">
        <f>Table36[Players]*LOOKUP(Table36[Level],'DMG Tables'!A:A,'DMG Tables'!C:C)/LOOKUP(A1599,'DMG Tables'!G:G,'DMG Tables'!H:H)</f>
        <v>112.5</v>
      </c>
      <c r="D1599" s="11">
        <f>Table36[Players]*LOOKUP(Table36[Level],'DMG Tables'!A:A,'DMG Tables'!D:D)/LOOKUP(A1599,'DMG Tables'!G:G,'DMG Tables'!H:H)</f>
        <v>168.75</v>
      </c>
      <c r="E1599" s="11">
        <f>Table36[Players]*LOOKUP(Table36[Level],'DMG Tables'!A:A,'DMG Tables'!E:E)/LOOKUP(A1599,'DMG Tables'!G:G,'DMG Tables'!H:H)</f>
        <v>300</v>
      </c>
    </row>
    <row r="1600" spans="1:5" x14ac:dyDescent="0.3">
      <c r="A1600" s="11">
        <v>1599</v>
      </c>
      <c r="B1600" s="11">
        <f>Table36[Players]*LOOKUP(Table36[Level],'DMG Tables'!A:A,'DMG Tables'!B:B)/LOOKUP(A1600,'DMG Tables'!G:G,'DMG Tables'!H:H)</f>
        <v>56.25</v>
      </c>
      <c r="C1600" s="11">
        <f>Table36[Players]*LOOKUP(Table36[Level],'DMG Tables'!A:A,'DMG Tables'!C:C)/LOOKUP(A1600,'DMG Tables'!G:G,'DMG Tables'!H:H)</f>
        <v>112.5</v>
      </c>
      <c r="D1600" s="11">
        <f>Table36[Players]*LOOKUP(Table36[Level],'DMG Tables'!A:A,'DMG Tables'!D:D)/LOOKUP(A1600,'DMG Tables'!G:G,'DMG Tables'!H:H)</f>
        <v>168.75</v>
      </c>
      <c r="E1600" s="11">
        <f>Table36[Players]*LOOKUP(Table36[Level],'DMG Tables'!A:A,'DMG Tables'!E:E)/LOOKUP(A1600,'DMG Tables'!G:G,'DMG Tables'!H:H)</f>
        <v>300</v>
      </c>
    </row>
    <row r="1601" spans="1:5" x14ac:dyDescent="0.3">
      <c r="A1601" s="11">
        <v>1600</v>
      </c>
      <c r="B1601" s="11">
        <f>Table36[Players]*LOOKUP(Table36[Level],'DMG Tables'!A:A,'DMG Tables'!B:B)/LOOKUP(A1601,'DMG Tables'!G:G,'DMG Tables'!H:H)</f>
        <v>56.25</v>
      </c>
      <c r="C1601" s="11">
        <f>Table36[Players]*LOOKUP(Table36[Level],'DMG Tables'!A:A,'DMG Tables'!C:C)/LOOKUP(A1601,'DMG Tables'!G:G,'DMG Tables'!H:H)</f>
        <v>112.5</v>
      </c>
      <c r="D1601" s="11">
        <f>Table36[Players]*LOOKUP(Table36[Level],'DMG Tables'!A:A,'DMG Tables'!D:D)/LOOKUP(A1601,'DMG Tables'!G:G,'DMG Tables'!H:H)</f>
        <v>168.75</v>
      </c>
      <c r="E1601" s="11">
        <f>Table36[Players]*LOOKUP(Table36[Level],'DMG Tables'!A:A,'DMG Tables'!E:E)/LOOKUP(A1601,'DMG Tables'!G:G,'DMG Tables'!H:H)</f>
        <v>300</v>
      </c>
    </row>
    <row r="1602" spans="1:5" x14ac:dyDescent="0.3">
      <c r="A1602" s="11">
        <v>1601</v>
      </c>
      <c r="B1602" s="11">
        <f>Table36[Players]*LOOKUP(Table36[Level],'DMG Tables'!A:A,'DMG Tables'!B:B)/LOOKUP(A1602,'DMG Tables'!G:G,'DMG Tables'!H:H)</f>
        <v>56.25</v>
      </c>
      <c r="C1602" s="11">
        <f>Table36[Players]*LOOKUP(Table36[Level],'DMG Tables'!A:A,'DMG Tables'!C:C)/LOOKUP(A1602,'DMG Tables'!G:G,'DMG Tables'!H:H)</f>
        <v>112.5</v>
      </c>
      <c r="D1602" s="11">
        <f>Table36[Players]*LOOKUP(Table36[Level],'DMG Tables'!A:A,'DMG Tables'!D:D)/LOOKUP(A1602,'DMG Tables'!G:G,'DMG Tables'!H:H)</f>
        <v>168.75</v>
      </c>
      <c r="E1602" s="11">
        <f>Table36[Players]*LOOKUP(Table36[Level],'DMG Tables'!A:A,'DMG Tables'!E:E)/LOOKUP(A1602,'DMG Tables'!G:G,'DMG Tables'!H:H)</f>
        <v>300</v>
      </c>
    </row>
    <row r="1603" spans="1:5" x14ac:dyDescent="0.3">
      <c r="A1603" s="11">
        <v>1602</v>
      </c>
      <c r="B1603" s="11">
        <f>Table36[Players]*LOOKUP(Table36[Level],'DMG Tables'!A:A,'DMG Tables'!B:B)/LOOKUP(A1603,'DMG Tables'!G:G,'DMG Tables'!H:H)</f>
        <v>56.25</v>
      </c>
      <c r="C1603" s="11">
        <f>Table36[Players]*LOOKUP(Table36[Level],'DMG Tables'!A:A,'DMG Tables'!C:C)/LOOKUP(A1603,'DMG Tables'!G:G,'DMG Tables'!H:H)</f>
        <v>112.5</v>
      </c>
      <c r="D1603" s="11">
        <f>Table36[Players]*LOOKUP(Table36[Level],'DMG Tables'!A:A,'DMG Tables'!D:D)/LOOKUP(A1603,'DMG Tables'!G:G,'DMG Tables'!H:H)</f>
        <v>168.75</v>
      </c>
      <c r="E1603" s="11">
        <f>Table36[Players]*LOOKUP(Table36[Level],'DMG Tables'!A:A,'DMG Tables'!E:E)/LOOKUP(A1603,'DMG Tables'!G:G,'DMG Tables'!H:H)</f>
        <v>300</v>
      </c>
    </row>
    <row r="1604" spans="1:5" x14ac:dyDescent="0.3">
      <c r="A1604" s="11">
        <v>1603</v>
      </c>
      <c r="B1604" s="11">
        <f>Table36[Players]*LOOKUP(Table36[Level],'DMG Tables'!A:A,'DMG Tables'!B:B)/LOOKUP(A1604,'DMG Tables'!G:G,'DMG Tables'!H:H)</f>
        <v>56.25</v>
      </c>
      <c r="C1604" s="11">
        <f>Table36[Players]*LOOKUP(Table36[Level],'DMG Tables'!A:A,'DMG Tables'!C:C)/LOOKUP(A1604,'DMG Tables'!G:G,'DMG Tables'!H:H)</f>
        <v>112.5</v>
      </c>
      <c r="D1604" s="11">
        <f>Table36[Players]*LOOKUP(Table36[Level],'DMG Tables'!A:A,'DMG Tables'!D:D)/LOOKUP(A1604,'DMG Tables'!G:G,'DMG Tables'!H:H)</f>
        <v>168.75</v>
      </c>
      <c r="E1604" s="11">
        <f>Table36[Players]*LOOKUP(Table36[Level],'DMG Tables'!A:A,'DMG Tables'!E:E)/LOOKUP(A1604,'DMG Tables'!G:G,'DMG Tables'!H:H)</f>
        <v>300</v>
      </c>
    </row>
    <row r="1605" spans="1:5" x14ac:dyDescent="0.3">
      <c r="A1605" s="11">
        <v>1604</v>
      </c>
      <c r="B1605" s="11">
        <f>Table36[Players]*LOOKUP(Table36[Level],'DMG Tables'!A:A,'DMG Tables'!B:B)/LOOKUP(A1605,'DMG Tables'!G:G,'DMG Tables'!H:H)</f>
        <v>56.25</v>
      </c>
      <c r="C1605" s="11">
        <f>Table36[Players]*LOOKUP(Table36[Level],'DMG Tables'!A:A,'DMG Tables'!C:C)/LOOKUP(A1605,'DMG Tables'!G:G,'DMG Tables'!H:H)</f>
        <v>112.5</v>
      </c>
      <c r="D1605" s="11">
        <f>Table36[Players]*LOOKUP(Table36[Level],'DMG Tables'!A:A,'DMG Tables'!D:D)/LOOKUP(A1605,'DMG Tables'!G:G,'DMG Tables'!H:H)</f>
        <v>168.75</v>
      </c>
      <c r="E1605" s="11">
        <f>Table36[Players]*LOOKUP(Table36[Level],'DMG Tables'!A:A,'DMG Tables'!E:E)/LOOKUP(A1605,'DMG Tables'!G:G,'DMG Tables'!H:H)</f>
        <v>300</v>
      </c>
    </row>
    <row r="1606" spans="1:5" x14ac:dyDescent="0.3">
      <c r="A1606" s="11">
        <v>1605</v>
      </c>
      <c r="B1606" s="11">
        <f>Table36[Players]*LOOKUP(Table36[Level],'DMG Tables'!A:A,'DMG Tables'!B:B)/LOOKUP(A1606,'DMG Tables'!G:G,'DMG Tables'!H:H)</f>
        <v>56.25</v>
      </c>
      <c r="C1606" s="11">
        <f>Table36[Players]*LOOKUP(Table36[Level],'DMG Tables'!A:A,'DMG Tables'!C:C)/LOOKUP(A1606,'DMG Tables'!G:G,'DMG Tables'!H:H)</f>
        <v>112.5</v>
      </c>
      <c r="D1606" s="11">
        <f>Table36[Players]*LOOKUP(Table36[Level],'DMG Tables'!A:A,'DMG Tables'!D:D)/LOOKUP(A1606,'DMG Tables'!G:G,'DMG Tables'!H:H)</f>
        <v>168.75</v>
      </c>
      <c r="E1606" s="11">
        <f>Table36[Players]*LOOKUP(Table36[Level],'DMG Tables'!A:A,'DMG Tables'!E:E)/LOOKUP(A1606,'DMG Tables'!G:G,'DMG Tables'!H:H)</f>
        <v>300</v>
      </c>
    </row>
    <row r="1607" spans="1:5" x14ac:dyDescent="0.3">
      <c r="A1607" s="11">
        <v>1606</v>
      </c>
      <c r="B1607" s="11">
        <f>Table36[Players]*LOOKUP(Table36[Level],'DMG Tables'!A:A,'DMG Tables'!B:B)/LOOKUP(A1607,'DMG Tables'!G:G,'DMG Tables'!H:H)</f>
        <v>56.25</v>
      </c>
      <c r="C1607" s="11">
        <f>Table36[Players]*LOOKUP(Table36[Level],'DMG Tables'!A:A,'DMG Tables'!C:C)/LOOKUP(A1607,'DMG Tables'!G:G,'DMG Tables'!H:H)</f>
        <v>112.5</v>
      </c>
      <c r="D1607" s="11">
        <f>Table36[Players]*LOOKUP(Table36[Level],'DMG Tables'!A:A,'DMG Tables'!D:D)/LOOKUP(A1607,'DMG Tables'!G:G,'DMG Tables'!H:H)</f>
        <v>168.75</v>
      </c>
      <c r="E1607" s="11">
        <f>Table36[Players]*LOOKUP(Table36[Level],'DMG Tables'!A:A,'DMG Tables'!E:E)/LOOKUP(A1607,'DMG Tables'!G:G,'DMG Tables'!H:H)</f>
        <v>300</v>
      </c>
    </row>
    <row r="1608" spans="1:5" x14ac:dyDescent="0.3">
      <c r="A1608" s="11">
        <v>1607</v>
      </c>
      <c r="B1608" s="11">
        <f>Table36[Players]*LOOKUP(Table36[Level],'DMG Tables'!A:A,'DMG Tables'!B:B)/LOOKUP(A1608,'DMG Tables'!G:G,'DMG Tables'!H:H)</f>
        <v>56.25</v>
      </c>
      <c r="C1608" s="11">
        <f>Table36[Players]*LOOKUP(Table36[Level],'DMG Tables'!A:A,'DMG Tables'!C:C)/LOOKUP(A1608,'DMG Tables'!G:G,'DMG Tables'!H:H)</f>
        <v>112.5</v>
      </c>
      <c r="D1608" s="11">
        <f>Table36[Players]*LOOKUP(Table36[Level],'DMG Tables'!A:A,'DMG Tables'!D:D)/LOOKUP(A1608,'DMG Tables'!G:G,'DMG Tables'!H:H)</f>
        <v>168.75</v>
      </c>
      <c r="E1608" s="11">
        <f>Table36[Players]*LOOKUP(Table36[Level],'DMG Tables'!A:A,'DMG Tables'!E:E)/LOOKUP(A1608,'DMG Tables'!G:G,'DMG Tables'!H:H)</f>
        <v>300</v>
      </c>
    </row>
    <row r="1609" spans="1:5" x14ac:dyDescent="0.3">
      <c r="A1609" s="11">
        <v>1608</v>
      </c>
      <c r="B1609" s="11">
        <f>Table36[Players]*LOOKUP(Table36[Level],'DMG Tables'!A:A,'DMG Tables'!B:B)/LOOKUP(A1609,'DMG Tables'!G:G,'DMG Tables'!H:H)</f>
        <v>56.25</v>
      </c>
      <c r="C1609" s="11">
        <f>Table36[Players]*LOOKUP(Table36[Level],'DMG Tables'!A:A,'DMG Tables'!C:C)/LOOKUP(A1609,'DMG Tables'!G:G,'DMG Tables'!H:H)</f>
        <v>112.5</v>
      </c>
      <c r="D1609" s="11">
        <f>Table36[Players]*LOOKUP(Table36[Level],'DMG Tables'!A:A,'DMG Tables'!D:D)/LOOKUP(A1609,'DMG Tables'!G:G,'DMG Tables'!H:H)</f>
        <v>168.75</v>
      </c>
      <c r="E1609" s="11">
        <f>Table36[Players]*LOOKUP(Table36[Level],'DMG Tables'!A:A,'DMG Tables'!E:E)/LOOKUP(A1609,'DMG Tables'!G:G,'DMG Tables'!H:H)</f>
        <v>300</v>
      </c>
    </row>
    <row r="1610" spans="1:5" x14ac:dyDescent="0.3">
      <c r="A1610" s="11">
        <v>1609</v>
      </c>
      <c r="B1610" s="11">
        <f>Table36[Players]*LOOKUP(Table36[Level],'DMG Tables'!A:A,'DMG Tables'!B:B)/LOOKUP(A1610,'DMG Tables'!G:G,'DMG Tables'!H:H)</f>
        <v>56.25</v>
      </c>
      <c r="C1610" s="11">
        <f>Table36[Players]*LOOKUP(Table36[Level],'DMG Tables'!A:A,'DMG Tables'!C:C)/LOOKUP(A1610,'DMG Tables'!G:G,'DMG Tables'!H:H)</f>
        <v>112.5</v>
      </c>
      <c r="D1610" s="11">
        <f>Table36[Players]*LOOKUP(Table36[Level],'DMG Tables'!A:A,'DMG Tables'!D:D)/LOOKUP(A1610,'DMG Tables'!G:G,'DMG Tables'!H:H)</f>
        <v>168.75</v>
      </c>
      <c r="E1610" s="11">
        <f>Table36[Players]*LOOKUP(Table36[Level],'DMG Tables'!A:A,'DMG Tables'!E:E)/LOOKUP(A1610,'DMG Tables'!G:G,'DMG Tables'!H:H)</f>
        <v>300</v>
      </c>
    </row>
    <row r="1611" spans="1:5" x14ac:dyDescent="0.3">
      <c r="A1611" s="11">
        <v>1610</v>
      </c>
      <c r="B1611" s="11">
        <f>Table36[Players]*LOOKUP(Table36[Level],'DMG Tables'!A:A,'DMG Tables'!B:B)/LOOKUP(A1611,'DMG Tables'!G:G,'DMG Tables'!H:H)</f>
        <v>56.25</v>
      </c>
      <c r="C1611" s="11">
        <f>Table36[Players]*LOOKUP(Table36[Level],'DMG Tables'!A:A,'DMG Tables'!C:C)/LOOKUP(A1611,'DMG Tables'!G:G,'DMG Tables'!H:H)</f>
        <v>112.5</v>
      </c>
      <c r="D1611" s="11">
        <f>Table36[Players]*LOOKUP(Table36[Level],'DMG Tables'!A:A,'DMG Tables'!D:D)/LOOKUP(A1611,'DMG Tables'!G:G,'DMG Tables'!H:H)</f>
        <v>168.75</v>
      </c>
      <c r="E1611" s="11">
        <f>Table36[Players]*LOOKUP(Table36[Level],'DMG Tables'!A:A,'DMG Tables'!E:E)/LOOKUP(A1611,'DMG Tables'!G:G,'DMG Tables'!H:H)</f>
        <v>300</v>
      </c>
    </row>
    <row r="1612" spans="1:5" x14ac:dyDescent="0.3">
      <c r="A1612" s="11">
        <v>1611</v>
      </c>
      <c r="B1612" s="11">
        <f>Table36[Players]*LOOKUP(Table36[Level],'DMG Tables'!A:A,'DMG Tables'!B:B)/LOOKUP(A1612,'DMG Tables'!G:G,'DMG Tables'!H:H)</f>
        <v>56.25</v>
      </c>
      <c r="C1612" s="11">
        <f>Table36[Players]*LOOKUP(Table36[Level],'DMG Tables'!A:A,'DMG Tables'!C:C)/LOOKUP(A1612,'DMG Tables'!G:G,'DMG Tables'!H:H)</f>
        <v>112.5</v>
      </c>
      <c r="D1612" s="11">
        <f>Table36[Players]*LOOKUP(Table36[Level],'DMG Tables'!A:A,'DMG Tables'!D:D)/LOOKUP(A1612,'DMG Tables'!G:G,'DMG Tables'!H:H)</f>
        <v>168.75</v>
      </c>
      <c r="E1612" s="11">
        <f>Table36[Players]*LOOKUP(Table36[Level],'DMG Tables'!A:A,'DMG Tables'!E:E)/LOOKUP(A1612,'DMG Tables'!G:G,'DMG Tables'!H:H)</f>
        <v>300</v>
      </c>
    </row>
    <row r="1613" spans="1:5" x14ac:dyDescent="0.3">
      <c r="A1613" s="11">
        <v>1612</v>
      </c>
      <c r="B1613" s="11">
        <f>Table36[Players]*LOOKUP(Table36[Level],'DMG Tables'!A:A,'DMG Tables'!B:B)/LOOKUP(A1613,'DMG Tables'!G:G,'DMG Tables'!H:H)</f>
        <v>56.25</v>
      </c>
      <c r="C1613" s="11">
        <f>Table36[Players]*LOOKUP(Table36[Level],'DMG Tables'!A:A,'DMG Tables'!C:C)/LOOKUP(A1613,'DMG Tables'!G:G,'DMG Tables'!H:H)</f>
        <v>112.5</v>
      </c>
      <c r="D1613" s="11">
        <f>Table36[Players]*LOOKUP(Table36[Level],'DMG Tables'!A:A,'DMG Tables'!D:D)/LOOKUP(A1613,'DMG Tables'!G:G,'DMG Tables'!H:H)</f>
        <v>168.75</v>
      </c>
      <c r="E1613" s="11">
        <f>Table36[Players]*LOOKUP(Table36[Level],'DMG Tables'!A:A,'DMG Tables'!E:E)/LOOKUP(A1613,'DMG Tables'!G:G,'DMG Tables'!H:H)</f>
        <v>300</v>
      </c>
    </row>
    <row r="1614" spans="1:5" x14ac:dyDescent="0.3">
      <c r="A1614" s="11">
        <v>1613</v>
      </c>
      <c r="B1614" s="11">
        <f>Table36[Players]*LOOKUP(Table36[Level],'DMG Tables'!A:A,'DMG Tables'!B:B)/LOOKUP(A1614,'DMG Tables'!G:G,'DMG Tables'!H:H)</f>
        <v>56.25</v>
      </c>
      <c r="C1614" s="11">
        <f>Table36[Players]*LOOKUP(Table36[Level],'DMG Tables'!A:A,'DMG Tables'!C:C)/LOOKUP(A1614,'DMG Tables'!G:G,'DMG Tables'!H:H)</f>
        <v>112.5</v>
      </c>
      <c r="D1614" s="11">
        <f>Table36[Players]*LOOKUP(Table36[Level],'DMG Tables'!A:A,'DMG Tables'!D:D)/LOOKUP(A1614,'DMG Tables'!G:G,'DMG Tables'!H:H)</f>
        <v>168.75</v>
      </c>
      <c r="E1614" s="11">
        <f>Table36[Players]*LOOKUP(Table36[Level],'DMG Tables'!A:A,'DMG Tables'!E:E)/LOOKUP(A1614,'DMG Tables'!G:G,'DMG Tables'!H:H)</f>
        <v>300</v>
      </c>
    </row>
    <row r="1615" spans="1:5" x14ac:dyDescent="0.3">
      <c r="A1615" s="11">
        <v>1614</v>
      </c>
      <c r="B1615" s="11">
        <f>Table36[Players]*LOOKUP(Table36[Level],'DMG Tables'!A:A,'DMG Tables'!B:B)/LOOKUP(A1615,'DMG Tables'!G:G,'DMG Tables'!H:H)</f>
        <v>56.25</v>
      </c>
      <c r="C1615" s="11">
        <f>Table36[Players]*LOOKUP(Table36[Level],'DMG Tables'!A:A,'DMG Tables'!C:C)/LOOKUP(A1615,'DMG Tables'!G:G,'DMG Tables'!H:H)</f>
        <v>112.5</v>
      </c>
      <c r="D1615" s="11">
        <f>Table36[Players]*LOOKUP(Table36[Level],'DMG Tables'!A:A,'DMG Tables'!D:D)/LOOKUP(A1615,'DMG Tables'!G:G,'DMG Tables'!H:H)</f>
        <v>168.75</v>
      </c>
      <c r="E1615" s="11">
        <f>Table36[Players]*LOOKUP(Table36[Level],'DMG Tables'!A:A,'DMG Tables'!E:E)/LOOKUP(A1615,'DMG Tables'!G:G,'DMG Tables'!H:H)</f>
        <v>300</v>
      </c>
    </row>
    <row r="1616" spans="1:5" x14ac:dyDescent="0.3">
      <c r="A1616" s="11">
        <v>1615</v>
      </c>
      <c r="B1616" s="11">
        <f>Table36[Players]*LOOKUP(Table36[Level],'DMG Tables'!A:A,'DMG Tables'!B:B)/LOOKUP(A1616,'DMG Tables'!G:G,'DMG Tables'!H:H)</f>
        <v>56.25</v>
      </c>
      <c r="C1616" s="11">
        <f>Table36[Players]*LOOKUP(Table36[Level],'DMG Tables'!A:A,'DMG Tables'!C:C)/LOOKUP(A1616,'DMG Tables'!G:G,'DMG Tables'!H:H)</f>
        <v>112.5</v>
      </c>
      <c r="D1616" s="11">
        <f>Table36[Players]*LOOKUP(Table36[Level],'DMG Tables'!A:A,'DMG Tables'!D:D)/LOOKUP(A1616,'DMG Tables'!G:G,'DMG Tables'!H:H)</f>
        <v>168.75</v>
      </c>
      <c r="E1616" s="11">
        <f>Table36[Players]*LOOKUP(Table36[Level],'DMG Tables'!A:A,'DMG Tables'!E:E)/LOOKUP(A1616,'DMG Tables'!G:G,'DMG Tables'!H:H)</f>
        <v>300</v>
      </c>
    </row>
    <row r="1617" spans="1:5" x14ac:dyDescent="0.3">
      <c r="A1617" s="11">
        <v>1616</v>
      </c>
      <c r="B1617" s="11">
        <f>Table36[Players]*LOOKUP(Table36[Level],'DMG Tables'!A:A,'DMG Tables'!B:B)/LOOKUP(A1617,'DMG Tables'!G:G,'DMG Tables'!H:H)</f>
        <v>56.25</v>
      </c>
      <c r="C1617" s="11">
        <f>Table36[Players]*LOOKUP(Table36[Level],'DMG Tables'!A:A,'DMG Tables'!C:C)/LOOKUP(A1617,'DMG Tables'!G:G,'DMG Tables'!H:H)</f>
        <v>112.5</v>
      </c>
      <c r="D1617" s="11">
        <f>Table36[Players]*LOOKUP(Table36[Level],'DMG Tables'!A:A,'DMG Tables'!D:D)/LOOKUP(A1617,'DMG Tables'!G:G,'DMG Tables'!H:H)</f>
        <v>168.75</v>
      </c>
      <c r="E1617" s="11">
        <f>Table36[Players]*LOOKUP(Table36[Level],'DMG Tables'!A:A,'DMG Tables'!E:E)/LOOKUP(A1617,'DMG Tables'!G:G,'DMG Tables'!H:H)</f>
        <v>300</v>
      </c>
    </row>
    <row r="1618" spans="1:5" x14ac:dyDescent="0.3">
      <c r="A1618" s="11">
        <v>1617</v>
      </c>
      <c r="B1618" s="11">
        <f>Table36[Players]*LOOKUP(Table36[Level],'DMG Tables'!A:A,'DMG Tables'!B:B)/LOOKUP(A1618,'DMG Tables'!G:G,'DMG Tables'!H:H)</f>
        <v>56.25</v>
      </c>
      <c r="C1618" s="11">
        <f>Table36[Players]*LOOKUP(Table36[Level],'DMG Tables'!A:A,'DMG Tables'!C:C)/LOOKUP(A1618,'DMG Tables'!G:G,'DMG Tables'!H:H)</f>
        <v>112.5</v>
      </c>
      <c r="D1618" s="11">
        <f>Table36[Players]*LOOKUP(Table36[Level],'DMG Tables'!A:A,'DMG Tables'!D:D)/LOOKUP(A1618,'DMG Tables'!G:G,'DMG Tables'!H:H)</f>
        <v>168.75</v>
      </c>
      <c r="E1618" s="11">
        <f>Table36[Players]*LOOKUP(Table36[Level],'DMG Tables'!A:A,'DMG Tables'!E:E)/LOOKUP(A1618,'DMG Tables'!G:G,'DMG Tables'!H:H)</f>
        <v>300</v>
      </c>
    </row>
    <row r="1619" spans="1:5" x14ac:dyDescent="0.3">
      <c r="A1619" s="11">
        <v>1618</v>
      </c>
      <c r="B1619" s="11">
        <f>Table36[Players]*LOOKUP(Table36[Level],'DMG Tables'!A:A,'DMG Tables'!B:B)/LOOKUP(A1619,'DMG Tables'!G:G,'DMG Tables'!H:H)</f>
        <v>56.25</v>
      </c>
      <c r="C1619" s="11">
        <f>Table36[Players]*LOOKUP(Table36[Level],'DMG Tables'!A:A,'DMG Tables'!C:C)/LOOKUP(A1619,'DMG Tables'!G:G,'DMG Tables'!H:H)</f>
        <v>112.5</v>
      </c>
      <c r="D1619" s="11">
        <f>Table36[Players]*LOOKUP(Table36[Level],'DMG Tables'!A:A,'DMG Tables'!D:D)/LOOKUP(A1619,'DMG Tables'!G:G,'DMG Tables'!H:H)</f>
        <v>168.75</v>
      </c>
      <c r="E1619" s="11">
        <f>Table36[Players]*LOOKUP(Table36[Level],'DMG Tables'!A:A,'DMG Tables'!E:E)/LOOKUP(A1619,'DMG Tables'!G:G,'DMG Tables'!H:H)</f>
        <v>300</v>
      </c>
    </row>
    <row r="1620" spans="1:5" x14ac:dyDescent="0.3">
      <c r="A1620" s="11">
        <v>1619</v>
      </c>
      <c r="B1620" s="11">
        <f>Table36[Players]*LOOKUP(Table36[Level],'DMG Tables'!A:A,'DMG Tables'!B:B)/LOOKUP(A1620,'DMG Tables'!G:G,'DMG Tables'!H:H)</f>
        <v>56.25</v>
      </c>
      <c r="C1620" s="11">
        <f>Table36[Players]*LOOKUP(Table36[Level],'DMG Tables'!A:A,'DMG Tables'!C:C)/LOOKUP(A1620,'DMG Tables'!G:G,'DMG Tables'!H:H)</f>
        <v>112.5</v>
      </c>
      <c r="D1620" s="11">
        <f>Table36[Players]*LOOKUP(Table36[Level],'DMG Tables'!A:A,'DMG Tables'!D:D)/LOOKUP(A1620,'DMG Tables'!G:G,'DMG Tables'!H:H)</f>
        <v>168.75</v>
      </c>
      <c r="E1620" s="11">
        <f>Table36[Players]*LOOKUP(Table36[Level],'DMG Tables'!A:A,'DMG Tables'!E:E)/LOOKUP(A1620,'DMG Tables'!G:G,'DMG Tables'!H:H)</f>
        <v>300</v>
      </c>
    </row>
    <row r="1621" spans="1:5" x14ac:dyDescent="0.3">
      <c r="A1621" s="11">
        <v>1620</v>
      </c>
      <c r="B1621" s="11">
        <f>Table36[Players]*LOOKUP(Table36[Level],'DMG Tables'!A:A,'DMG Tables'!B:B)/LOOKUP(A1621,'DMG Tables'!G:G,'DMG Tables'!H:H)</f>
        <v>56.25</v>
      </c>
      <c r="C1621" s="11">
        <f>Table36[Players]*LOOKUP(Table36[Level],'DMG Tables'!A:A,'DMG Tables'!C:C)/LOOKUP(A1621,'DMG Tables'!G:G,'DMG Tables'!H:H)</f>
        <v>112.5</v>
      </c>
      <c r="D1621" s="11">
        <f>Table36[Players]*LOOKUP(Table36[Level],'DMG Tables'!A:A,'DMG Tables'!D:D)/LOOKUP(A1621,'DMG Tables'!G:G,'DMG Tables'!H:H)</f>
        <v>168.75</v>
      </c>
      <c r="E1621" s="11">
        <f>Table36[Players]*LOOKUP(Table36[Level],'DMG Tables'!A:A,'DMG Tables'!E:E)/LOOKUP(A1621,'DMG Tables'!G:G,'DMG Tables'!H:H)</f>
        <v>300</v>
      </c>
    </row>
    <row r="1622" spans="1:5" x14ac:dyDescent="0.3">
      <c r="A1622" s="11">
        <v>1621</v>
      </c>
      <c r="B1622" s="11">
        <f>Table36[Players]*LOOKUP(Table36[Level],'DMG Tables'!A:A,'DMG Tables'!B:B)/LOOKUP(A1622,'DMG Tables'!G:G,'DMG Tables'!H:H)</f>
        <v>56.25</v>
      </c>
      <c r="C1622" s="11">
        <f>Table36[Players]*LOOKUP(Table36[Level],'DMG Tables'!A:A,'DMG Tables'!C:C)/LOOKUP(A1622,'DMG Tables'!G:G,'DMG Tables'!H:H)</f>
        <v>112.5</v>
      </c>
      <c r="D1622" s="11">
        <f>Table36[Players]*LOOKUP(Table36[Level],'DMG Tables'!A:A,'DMG Tables'!D:D)/LOOKUP(A1622,'DMG Tables'!G:G,'DMG Tables'!H:H)</f>
        <v>168.75</v>
      </c>
      <c r="E1622" s="11">
        <f>Table36[Players]*LOOKUP(Table36[Level],'DMG Tables'!A:A,'DMG Tables'!E:E)/LOOKUP(A1622,'DMG Tables'!G:G,'DMG Tables'!H:H)</f>
        <v>300</v>
      </c>
    </row>
    <row r="1623" spans="1:5" x14ac:dyDescent="0.3">
      <c r="A1623" s="11">
        <v>1622</v>
      </c>
      <c r="B1623" s="11">
        <f>Table36[Players]*LOOKUP(Table36[Level],'DMG Tables'!A:A,'DMG Tables'!B:B)/LOOKUP(A1623,'DMG Tables'!G:G,'DMG Tables'!H:H)</f>
        <v>56.25</v>
      </c>
      <c r="C1623" s="11">
        <f>Table36[Players]*LOOKUP(Table36[Level],'DMG Tables'!A:A,'DMG Tables'!C:C)/LOOKUP(A1623,'DMG Tables'!G:G,'DMG Tables'!H:H)</f>
        <v>112.5</v>
      </c>
      <c r="D1623" s="11">
        <f>Table36[Players]*LOOKUP(Table36[Level],'DMG Tables'!A:A,'DMG Tables'!D:D)/LOOKUP(A1623,'DMG Tables'!G:G,'DMG Tables'!H:H)</f>
        <v>168.75</v>
      </c>
      <c r="E1623" s="11">
        <f>Table36[Players]*LOOKUP(Table36[Level],'DMG Tables'!A:A,'DMG Tables'!E:E)/LOOKUP(A1623,'DMG Tables'!G:G,'DMG Tables'!H:H)</f>
        <v>300</v>
      </c>
    </row>
    <row r="1624" spans="1:5" x14ac:dyDescent="0.3">
      <c r="A1624" s="11">
        <v>1623</v>
      </c>
      <c r="B1624" s="11">
        <f>Table36[Players]*LOOKUP(Table36[Level],'DMG Tables'!A:A,'DMG Tables'!B:B)/LOOKUP(A1624,'DMG Tables'!G:G,'DMG Tables'!H:H)</f>
        <v>56.25</v>
      </c>
      <c r="C1624" s="11">
        <f>Table36[Players]*LOOKUP(Table36[Level],'DMG Tables'!A:A,'DMG Tables'!C:C)/LOOKUP(A1624,'DMG Tables'!G:G,'DMG Tables'!H:H)</f>
        <v>112.5</v>
      </c>
      <c r="D1624" s="11">
        <f>Table36[Players]*LOOKUP(Table36[Level],'DMG Tables'!A:A,'DMG Tables'!D:D)/LOOKUP(A1624,'DMG Tables'!G:G,'DMG Tables'!H:H)</f>
        <v>168.75</v>
      </c>
      <c r="E1624" s="11">
        <f>Table36[Players]*LOOKUP(Table36[Level],'DMG Tables'!A:A,'DMG Tables'!E:E)/LOOKUP(A1624,'DMG Tables'!G:G,'DMG Tables'!H:H)</f>
        <v>300</v>
      </c>
    </row>
    <row r="1625" spans="1:5" x14ac:dyDescent="0.3">
      <c r="A1625" s="11">
        <v>1624</v>
      </c>
      <c r="B1625" s="11">
        <f>Table36[Players]*LOOKUP(Table36[Level],'DMG Tables'!A:A,'DMG Tables'!B:B)/LOOKUP(A1625,'DMG Tables'!G:G,'DMG Tables'!H:H)</f>
        <v>56.25</v>
      </c>
      <c r="C1625" s="11">
        <f>Table36[Players]*LOOKUP(Table36[Level],'DMG Tables'!A:A,'DMG Tables'!C:C)/LOOKUP(A1625,'DMG Tables'!G:G,'DMG Tables'!H:H)</f>
        <v>112.5</v>
      </c>
      <c r="D1625" s="11">
        <f>Table36[Players]*LOOKUP(Table36[Level],'DMG Tables'!A:A,'DMG Tables'!D:D)/LOOKUP(A1625,'DMG Tables'!G:G,'DMG Tables'!H:H)</f>
        <v>168.75</v>
      </c>
      <c r="E1625" s="11">
        <f>Table36[Players]*LOOKUP(Table36[Level],'DMG Tables'!A:A,'DMG Tables'!E:E)/LOOKUP(A1625,'DMG Tables'!G:G,'DMG Tables'!H:H)</f>
        <v>300</v>
      </c>
    </row>
    <row r="1626" spans="1:5" x14ac:dyDescent="0.3">
      <c r="A1626" s="11">
        <v>1625</v>
      </c>
      <c r="B1626" s="11">
        <f>Table36[Players]*LOOKUP(Table36[Level],'DMG Tables'!A:A,'DMG Tables'!B:B)/LOOKUP(A1626,'DMG Tables'!G:G,'DMG Tables'!H:H)</f>
        <v>56.25</v>
      </c>
      <c r="C1626" s="11">
        <f>Table36[Players]*LOOKUP(Table36[Level],'DMG Tables'!A:A,'DMG Tables'!C:C)/LOOKUP(A1626,'DMG Tables'!G:G,'DMG Tables'!H:H)</f>
        <v>112.5</v>
      </c>
      <c r="D1626" s="11">
        <f>Table36[Players]*LOOKUP(Table36[Level],'DMG Tables'!A:A,'DMG Tables'!D:D)/LOOKUP(A1626,'DMG Tables'!G:G,'DMG Tables'!H:H)</f>
        <v>168.75</v>
      </c>
      <c r="E1626" s="11">
        <f>Table36[Players]*LOOKUP(Table36[Level],'DMG Tables'!A:A,'DMG Tables'!E:E)/LOOKUP(A1626,'DMG Tables'!G:G,'DMG Tables'!H:H)</f>
        <v>300</v>
      </c>
    </row>
    <row r="1627" spans="1:5" x14ac:dyDescent="0.3">
      <c r="A1627" s="11">
        <v>1626</v>
      </c>
      <c r="B1627" s="11">
        <f>Table36[Players]*LOOKUP(Table36[Level],'DMG Tables'!A:A,'DMG Tables'!B:B)/LOOKUP(A1627,'DMG Tables'!G:G,'DMG Tables'!H:H)</f>
        <v>56.25</v>
      </c>
      <c r="C1627" s="11">
        <f>Table36[Players]*LOOKUP(Table36[Level],'DMG Tables'!A:A,'DMG Tables'!C:C)/LOOKUP(A1627,'DMG Tables'!G:G,'DMG Tables'!H:H)</f>
        <v>112.5</v>
      </c>
      <c r="D1627" s="11">
        <f>Table36[Players]*LOOKUP(Table36[Level],'DMG Tables'!A:A,'DMG Tables'!D:D)/LOOKUP(A1627,'DMG Tables'!G:G,'DMG Tables'!H:H)</f>
        <v>168.75</v>
      </c>
      <c r="E1627" s="11">
        <f>Table36[Players]*LOOKUP(Table36[Level],'DMG Tables'!A:A,'DMG Tables'!E:E)/LOOKUP(A1627,'DMG Tables'!G:G,'DMG Tables'!H:H)</f>
        <v>300</v>
      </c>
    </row>
    <row r="1628" spans="1:5" x14ac:dyDescent="0.3">
      <c r="A1628" s="11">
        <v>1627</v>
      </c>
      <c r="B1628" s="11">
        <f>Table36[Players]*LOOKUP(Table36[Level],'DMG Tables'!A:A,'DMG Tables'!B:B)/LOOKUP(A1628,'DMG Tables'!G:G,'DMG Tables'!H:H)</f>
        <v>56.25</v>
      </c>
      <c r="C1628" s="11">
        <f>Table36[Players]*LOOKUP(Table36[Level],'DMG Tables'!A:A,'DMG Tables'!C:C)/LOOKUP(A1628,'DMG Tables'!G:G,'DMG Tables'!H:H)</f>
        <v>112.5</v>
      </c>
      <c r="D1628" s="11">
        <f>Table36[Players]*LOOKUP(Table36[Level],'DMG Tables'!A:A,'DMG Tables'!D:D)/LOOKUP(A1628,'DMG Tables'!G:G,'DMG Tables'!H:H)</f>
        <v>168.75</v>
      </c>
      <c r="E1628" s="11">
        <f>Table36[Players]*LOOKUP(Table36[Level],'DMG Tables'!A:A,'DMG Tables'!E:E)/LOOKUP(A1628,'DMG Tables'!G:G,'DMG Tables'!H:H)</f>
        <v>300</v>
      </c>
    </row>
    <row r="1629" spans="1:5" x14ac:dyDescent="0.3">
      <c r="A1629" s="11">
        <v>1628</v>
      </c>
      <c r="B1629" s="11">
        <f>Table36[Players]*LOOKUP(Table36[Level],'DMG Tables'!A:A,'DMG Tables'!B:B)/LOOKUP(A1629,'DMG Tables'!G:G,'DMG Tables'!H:H)</f>
        <v>56.25</v>
      </c>
      <c r="C1629" s="11">
        <f>Table36[Players]*LOOKUP(Table36[Level],'DMG Tables'!A:A,'DMG Tables'!C:C)/LOOKUP(A1629,'DMG Tables'!G:G,'DMG Tables'!H:H)</f>
        <v>112.5</v>
      </c>
      <c r="D1629" s="11">
        <f>Table36[Players]*LOOKUP(Table36[Level],'DMG Tables'!A:A,'DMG Tables'!D:D)/LOOKUP(A1629,'DMG Tables'!G:G,'DMG Tables'!H:H)</f>
        <v>168.75</v>
      </c>
      <c r="E1629" s="11">
        <f>Table36[Players]*LOOKUP(Table36[Level],'DMG Tables'!A:A,'DMG Tables'!E:E)/LOOKUP(A1629,'DMG Tables'!G:G,'DMG Tables'!H:H)</f>
        <v>300</v>
      </c>
    </row>
    <row r="1630" spans="1:5" x14ac:dyDescent="0.3">
      <c r="A1630" s="11">
        <v>1629</v>
      </c>
      <c r="B1630" s="11">
        <f>Table36[Players]*LOOKUP(Table36[Level],'DMG Tables'!A:A,'DMG Tables'!B:B)/LOOKUP(A1630,'DMG Tables'!G:G,'DMG Tables'!H:H)</f>
        <v>56.25</v>
      </c>
      <c r="C1630" s="11">
        <f>Table36[Players]*LOOKUP(Table36[Level],'DMG Tables'!A:A,'DMG Tables'!C:C)/LOOKUP(A1630,'DMG Tables'!G:G,'DMG Tables'!H:H)</f>
        <v>112.5</v>
      </c>
      <c r="D1630" s="11">
        <f>Table36[Players]*LOOKUP(Table36[Level],'DMG Tables'!A:A,'DMG Tables'!D:D)/LOOKUP(A1630,'DMG Tables'!G:G,'DMG Tables'!H:H)</f>
        <v>168.75</v>
      </c>
      <c r="E1630" s="11">
        <f>Table36[Players]*LOOKUP(Table36[Level],'DMG Tables'!A:A,'DMG Tables'!E:E)/LOOKUP(A1630,'DMG Tables'!G:G,'DMG Tables'!H:H)</f>
        <v>300</v>
      </c>
    </row>
    <row r="1631" spans="1:5" x14ac:dyDescent="0.3">
      <c r="A1631" s="11">
        <v>1630</v>
      </c>
      <c r="B1631" s="11">
        <f>Table36[Players]*LOOKUP(Table36[Level],'DMG Tables'!A:A,'DMG Tables'!B:B)/LOOKUP(A1631,'DMG Tables'!G:G,'DMG Tables'!H:H)</f>
        <v>56.25</v>
      </c>
      <c r="C1631" s="11">
        <f>Table36[Players]*LOOKUP(Table36[Level],'DMG Tables'!A:A,'DMG Tables'!C:C)/LOOKUP(A1631,'DMG Tables'!G:G,'DMG Tables'!H:H)</f>
        <v>112.5</v>
      </c>
      <c r="D1631" s="11">
        <f>Table36[Players]*LOOKUP(Table36[Level],'DMG Tables'!A:A,'DMG Tables'!D:D)/LOOKUP(A1631,'DMG Tables'!G:G,'DMG Tables'!H:H)</f>
        <v>168.75</v>
      </c>
      <c r="E1631" s="11">
        <f>Table36[Players]*LOOKUP(Table36[Level],'DMG Tables'!A:A,'DMG Tables'!E:E)/LOOKUP(A1631,'DMG Tables'!G:G,'DMG Tables'!H:H)</f>
        <v>300</v>
      </c>
    </row>
    <row r="1632" spans="1:5" x14ac:dyDescent="0.3">
      <c r="A1632" s="11">
        <v>1631</v>
      </c>
      <c r="B1632" s="11">
        <f>Table36[Players]*LOOKUP(Table36[Level],'DMG Tables'!A:A,'DMG Tables'!B:B)/LOOKUP(A1632,'DMG Tables'!G:G,'DMG Tables'!H:H)</f>
        <v>56.25</v>
      </c>
      <c r="C1632" s="11">
        <f>Table36[Players]*LOOKUP(Table36[Level],'DMG Tables'!A:A,'DMG Tables'!C:C)/LOOKUP(A1632,'DMG Tables'!G:G,'DMG Tables'!H:H)</f>
        <v>112.5</v>
      </c>
      <c r="D1632" s="11">
        <f>Table36[Players]*LOOKUP(Table36[Level],'DMG Tables'!A:A,'DMG Tables'!D:D)/LOOKUP(A1632,'DMG Tables'!G:G,'DMG Tables'!H:H)</f>
        <v>168.75</v>
      </c>
      <c r="E1632" s="11">
        <f>Table36[Players]*LOOKUP(Table36[Level],'DMG Tables'!A:A,'DMG Tables'!E:E)/LOOKUP(A1632,'DMG Tables'!G:G,'DMG Tables'!H:H)</f>
        <v>300</v>
      </c>
    </row>
    <row r="1633" spans="1:5" x14ac:dyDescent="0.3">
      <c r="A1633" s="11">
        <v>1632</v>
      </c>
      <c r="B1633" s="11">
        <f>Table36[Players]*LOOKUP(Table36[Level],'DMG Tables'!A:A,'DMG Tables'!B:B)/LOOKUP(A1633,'DMG Tables'!G:G,'DMG Tables'!H:H)</f>
        <v>56.25</v>
      </c>
      <c r="C1633" s="11">
        <f>Table36[Players]*LOOKUP(Table36[Level],'DMG Tables'!A:A,'DMG Tables'!C:C)/LOOKUP(A1633,'DMG Tables'!G:G,'DMG Tables'!H:H)</f>
        <v>112.5</v>
      </c>
      <c r="D1633" s="11">
        <f>Table36[Players]*LOOKUP(Table36[Level],'DMG Tables'!A:A,'DMG Tables'!D:D)/LOOKUP(A1633,'DMG Tables'!G:G,'DMG Tables'!H:H)</f>
        <v>168.75</v>
      </c>
      <c r="E1633" s="11">
        <f>Table36[Players]*LOOKUP(Table36[Level],'DMG Tables'!A:A,'DMG Tables'!E:E)/LOOKUP(A1633,'DMG Tables'!G:G,'DMG Tables'!H:H)</f>
        <v>300</v>
      </c>
    </row>
    <row r="1634" spans="1:5" x14ac:dyDescent="0.3">
      <c r="A1634" s="11">
        <v>1633</v>
      </c>
      <c r="B1634" s="11">
        <f>Table36[Players]*LOOKUP(Table36[Level],'DMG Tables'!A:A,'DMG Tables'!B:B)/LOOKUP(A1634,'DMG Tables'!G:G,'DMG Tables'!H:H)</f>
        <v>56.25</v>
      </c>
      <c r="C1634" s="11">
        <f>Table36[Players]*LOOKUP(Table36[Level],'DMG Tables'!A:A,'DMG Tables'!C:C)/LOOKUP(A1634,'DMG Tables'!G:G,'DMG Tables'!H:H)</f>
        <v>112.5</v>
      </c>
      <c r="D1634" s="11">
        <f>Table36[Players]*LOOKUP(Table36[Level],'DMG Tables'!A:A,'DMG Tables'!D:D)/LOOKUP(A1634,'DMG Tables'!G:G,'DMG Tables'!H:H)</f>
        <v>168.75</v>
      </c>
      <c r="E1634" s="11">
        <f>Table36[Players]*LOOKUP(Table36[Level],'DMG Tables'!A:A,'DMG Tables'!E:E)/LOOKUP(A1634,'DMG Tables'!G:G,'DMG Tables'!H:H)</f>
        <v>300</v>
      </c>
    </row>
    <row r="1635" spans="1:5" x14ac:dyDescent="0.3">
      <c r="A1635" s="11">
        <v>1634</v>
      </c>
      <c r="B1635" s="11">
        <f>Table36[Players]*LOOKUP(Table36[Level],'DMG Tables'!A:A,'DMG Tables'!B:B)/LOOKUP(A1635,'DMG Tables'!G:G,'DMG Tables'!H:H)</f>
        <v>56.25</v>
      </c>
      <c r="C1635" s="11">
        <f>Table36[Players]*LOOKUP(Table36[Level],'DMG Tables'!A:A,'DMG Tables'!C:C)/LOOKUP(A1635,'DMG Tables'!G:G,'DMG Tables'!H:H)</f>
        <v>112.5</v>
      </c>
      <c r="D1635" s="11">
        <f>Table36[Players]*LOOKUP(Table36[Level],'DMG Tables'!A:A,'DMG Tables'!D:D)/LOOKUP(A1635,'DMG Tables'!G:G,'DMG Tables'!H:H)</f>
        <v>168.75</v>
      </c>
      <c r="E1635" s="11">
        <f>Table36[Players]*LOOKUP(Table36[Level],'DMG Tables'!A:A,'DMG Tables'!E:E)/LOOKUP(A1635,'DMG Tables'!G:G,'DMG Tables'!H:H)</f>
        <v>300</v>
      </c>
    </row>
    <row r="1636" spans="1:5" x14ac:dyDescent="0.3">
      <c r="A1636" s="11">
        <v>1635</v>
      </c>
      <c r="B1636" s="11">
        <f>Table36[Players]*LOOKUP(Table36[Level],'DMG Tables'!A:A,'DMG Tables'!B:B)/LOOKUP(A1636,'DMG Tables'!G:G,'DMG Tables'!H:H)</f>
        <v>56.25</v>
      </c>
      <c r="C1636" s="11">
        <f>Table36[Players]*LOOKUP(Table36[Level],'DMG Tables'!A:A,'DMG Tables'!C:C)/LOOKUP(A1636,'DMG Tables'!G:G,'DMG Tables'!H:H)</f>
        <v>112.5</v>
      </c>
      <c r="D1636" s="11">
        <f>Table36[Players]*LOOKUP(Table36[Level],'DMG Tables'!A:A,'DMG Tables'!D:D)/LOOKUP(A1636,'DMG Tables'!G:G,'DMG Tables'!H:H)</f>
        <v>168.75</v>
      </c>
      <c r="E1636" s="11">
        <f>Table36[Players]*LOOKUP(Table36[Level],'DMG Tables'!A:A,'DMG Tables'!E:E)/LOOKUP(A1636,'DMG Tables'!G:G,'DMG Tables'!H:H)</f>
        <v>300</v>
      </c>
    </row>
    <row r="1637" spans="1:5" x14ac:dyDescent="0.3">
      <c r="A1637" s="11">
        <v>1636</v>
      </c>
      <c r="B1637" s="11">
        <f>Table36[Players]*LOOKUP(Table36[Level],'DMG Tables'!A:A,'DMG Tables'!B:B)/LOOKUP(A1637,'DMG Tables'!G:G,'DMG Tables'!H:H)</f>
        <v>56.25</v>
      </c>
      <c r="C1637" s="11">
        <f>Table36[Players]*LOOKUP(Table36[Level],'DMG Tables'!A:A,'DMG Tables'!C:C)/LOOKUP(A1637,'DMG Tables'!G:G,'DMG Tables'!H:H)</f>
        <v>112.5</v>
      </c>
      <c r="D1637" s="11">
        <f>Table36[Players]*LOOKUP(Table36[Level],'DMG Tables'!A:A,'DMG Tables'!D:D)/LOOKUP(A1637,'DMG Tables'!G:G,'DMG Tables'!H:H)</f>
        <v>168.75</v>
      </c>
      <c r="E1637" s="11">
        <f>Table36[Players]*LOOKUP(Table36[Level],'DMG Tables'!A:A,'DMG Tables'!E:E)/LOOKUP(A1637,'DMG Tables'!G:G,'DMG Tables'!H:H)</f>
        <v>300</v>
      </c>
    </row>
    <row r="1638" spans="1:5" x14ac:dyDescent="0.3">
      <c r="A1638" s="11">
        <v>1637</v>
      </c>
      <c r="B1638" s="11">
        <f>Table36[Players]*LOOKUP(Table36[Level],'DMG Tables'!A:A,'DMG Tables'!B:B)/LOOKUP(A1638,'DMG Tables'!G:G,'DMG Tables'!H:H)</f>
        <v>56.25</v>
      </c>
      <c r="C1638" s="11">
        <f>Table36[Players]*LOOKUP(Table36[Level],'DMG Tables'!A:A,'DMG Tables'!C:C)/LOOKUP(A1638,'DMG Tables'!G:G,'DMG Tables'!H:H)</f>
        <v>112.5</v>
      </c>
      <c r="D1638" s="11">
        <f>Table36[Players]*LOOKUP(Table36[Level],'DMG Tables'!A:A,'DMG Tables'!D:D)/LOOKUP(A1638,'DMG Tables'!G:G,'DMG Tables'!H:H)</f>
        <v>168.75</v>
      </c>
      <c r="E1638" s="11">
        <f>Table36[Players]*LOOKUP(Table36[Level],'DMG Tables'!A:A,'DMG Tables'!E:E)/LOOKUP(A1638,'DMG Tables'!G:G,'DMG Tables'!H:H)</f>
        <v>300</v>
      </c>
    </row>
    <row r="1639" spans="1:5" x14ac:dyDescent="0.3">
      <c r="A1639" s="11">
        <v>1638</v>
      </c>
      <c r="B1639" s="11">
        <f>Table36[Players]*LOOKUP(Table36[Level],'DMG Tables'!A:A,'DMG Tables'!B:B)/LOOKUP(A1639,'DMG Tables'!G:G,'DMG Tables'!H:H)</f>
        <v>56.25</v>
      </c>
      <c r="C1639" s="11">
        <f>Table36[Players]*LOOKUP(Table36[Level],'DMG Tables'!A:A,'DMG Tables'!C:C)/LOOKUP(A1639,'DMG Tables'!G:G,'DMG Tables'!H:H)</f>
        <v>112.5</v>
      </c>
      <c r="D1639" s="11">
        <f>Table36[Players]*LOOKUP(Table36[Level],'DMG Tables'!A:A,'DMG Tables'!D:D)/LOOKUP(A1639,'DMG Tables'!G:G,'DMG Tables'!H:H)</f>
        <v>168.75</v>
      </c>
      <c r="E1639" s="11">
        <f>Table36[Players]*LOOKUP(Table36[Level],'DMG Tables'!A:A,'DMG Tables'!E:E)/LOOKUP(A1639,'DMG Tables'!G:G,'DMG Tables'!H:H)</f>
        <v>300</v>
      </c>
    </row>
    <row r="1640" spans="1:5" x14ac:dyDescent="0.3">
      <c r="A1640" s="11">
        <v>1639</v>
      </c>
      <c r="B1640" s="11">
        <f>Table36[Players]*LOOKUP(Table36[Level],'DMG Tables'!A:A,'DMG Tables'!B:B)/LOOKUP(A1640,'DMG Tables'!G:G,'DMG Tables'!H:H)</f>
        <v>56.25</v>
      </c>
      <c r="C1640" s="11">
        <f>Table36[Players]*LOOKUP(Table36[Level],'DMG Tables'!A:A,'DMG Tables'!C:C)/LOOKUP(A1640,'DMG Tables'!G:G,'DMG Tables'!H:H)</f>
        <v>112.5</v>
      </c>
      <c r="D1640" s="11">
        <f>Table36[Players]*LOOKUP(Table36[Level],'DMG Tables'!A:A,'DMG Tables'!D:D)/LOOKUP(A1640,'DMG Tables'!G:G,'DMG Tables'!H:H)</f>
        <v>168.75</v>
      </c>
      <c r="E1640" s="11">
        <f>Table36[Players]*LOOKUP(Table36[Level],'DMG Tables'!A:A,'DMG Tables'!E:E)/LOOKUP(A1640,'DMG Tables'!G:G,'DMG Tables'!H:H)</f>
        <v>300</v>
      </c>
    </row>
    <row r="1641" spans="1:5" x14ac:dyDescent="0.3">
      <c r="A1641" s="11">
        <v>1640</v>
      </c>
      <c r="B1641" s="11">
        <f>Table36[Players]*LOOKUP(Table36[Level],'DMG Tables'!A:A,'DMG Tables'!B:B)/LOOKUP(A1641,'DMG Tables'!G:G,'DMG Tables'!H:H)</f>
        <v>56.25</v>
      </c>
      <c r="C1641" s="11">
        <f>Table36[Players]*LOOKUP(Table36[Level],'DMG Tables'!A:A,'DMG Tables'!C:C)/LOOKUP(A1641,'DMG Tables'!G:G,'DMG Tables'!H:H)</f>
        <v>112.5</v>
      </c>
      <c r="D1641" s="11">
        <f>Table36[Players]*LOOKUP(Table36[Level],'DMG Tables'!A:A,'DMG Tables'!D:D)/LOOKUP(A1641,'DMG Tables'!G:G,'DMG Tables'!H:H)</f>
        <v>168.75</v>
      </c>
      <c r="E1641" s="11">
        <f>Table36[Players]*LOOKUP(Table36[Level],'DMG Tables'!A:A,'DMG Tables'!E:E)/LOOKUP(A1641,'DMG Tables'!G:G,'DMG Tables'!H:H)</f>
        <v>300</v>
      </c>
    </row>
    <row r="1642" spans="1:5" x14ac:dyDescent="0.3">
      <c r="A1642" s="11">
        <v>1641</v>
      </c>
      <c r="B1642" s="11">
        <f>Table36[Players]*LOOKUP(Table36[Level],'DMG Tables'!A:A,'DMG Tables'!B:B)/LOOKUP(A1642,'DMG Tables'!G:G,'DMG Tables'!H:H)</f>
        <v>56.25</v>
      </c>
      <c r="C1642" s="11">
        <f>Table36[Players]*LOOKUP(Table36[Level],'DMG Tables'!A:A,'DMG Tables'!C:C)/LOOKUP(A1642,'DMG Tables'!G:G,'DMG Tables'!H:H)</f>
        <v>112.5</v>
      </c>
      <c r="D1642" s="11">
        <f>Table36[Players]*LOOKUP(Table36[Level],'DMG Tables'!A:A,'DMG Tables'!D:D)/LOOKUP(A1642,'DMG Tables'!G:G,'DMG Tables'!H:H)</f>
        <v>168.75</v>
      </c>
      <c r="E1642" s="11">
        <f>Table36[Players]*LOOKUP(Table36[Level],'DMG Tables'!A:A,'DMG Tables'!E:E)/LOOKUP(A1642,'DMG Tables'!G:G,'DMG Tables'!H:H)</f>
        <v>300</v>
      </c>
    </row>
    <row r="1643" spans="1:5" x14ac:dyDescent="0.3">
      <c r="A1643" s="11">
        <v>1642</v>
      </c>
      <c r="B1643" s="11">
        <f>Table36[Players]*LOOKUP(Table36[Level],'DMG Tables'!A:A,'DMG Tables'!B:B)/LOOKUP(A1643,'DMG Tables'!G:G,'DMG Tables'!H:H)</f>
        <v>56.25</v>
      </c>
      <c r="C1643" s="11">
        <f>Table36[Players]*LOOKUP(Table36[Level],'DMG Tables'!A:A,'DMG Tables'!C:C)/LOOKUP(A1643,'DMG Tables'!G:G,'DMG Tables'!H:H)</f>
        <v>112.5</v>
      </c>
      <c r="D1643" s="11">
        <f>Table36[Players]*LOOKUP(Table36[Level],'DMG Tables'!A:A,'DMG Tables'!D:D)/LOOKUP(A1643,'DMG Tables'!G:G,'DMG Tables'!H:H)</f>
        <v>168.75</v>
      </c>
      <c r="E1643" s="11">
        <f>Table36[Players]*LOOKUP(Table36[Level],'DMG Tables'!A:A,'DMG Tables'!E:E)/LOOKUP(A1643,'DMG Tables'!G:G,'DMG Tables'!H:H)</f>
        <v>300</v>
      </c>
    </row>
    <row r="1644" spans="1:5" x14ac:dyDescent="0.3">
      <c r="A1644" s="11">
        <v>1643</v>
      </c>
      <c r="B1644" s="11">
        <f>Table36[Players]*LOOKUP(Table36[Level],'DMG Tables'!A:A,'DMG Tables'!B:B)/LOOKUP(A1644,'DMG Tables'!G:G,'DMG Tables'!H:H)</f>
        <v>56.25</v>
      </c>
      <c r="C1644" s="11">
        <f>Table36[Players]*LOOKUP(Table36[Level],'DMG Tables'!A:A,'DMG Tables'!C:C)/LOOKUP(A1644,'DMG Tables'!G:G,'DMG Tables'!H:H)</f>
        <v>112.5</v>
      </c>
      <c r="D1644" s="11">
        <f>Table36[Players]*LOOKUP(Table36[Level],'DMG Tables'!A:A,'DMG Tables'!D:D)/LOOKUP(A1644,'DMG Tables'!G:G,'DMG Tables'!H:H)</f>
        <v>168.75</v>
      </c>
      <c r="E1644" s="11">
        <f>Table36[Players]*LOOKUP(Table36[Level],'DMG Tables'!A:A,'DMG Tables'!E:E)/LOOKUP(A1644,'DMG Tables'!G:G,'DMG Tables'!H:H)</f>
        <v>300</v>
      </c>
    </row>
    <row r="1645" spans="1:5" x14ac:dyDescent="0.3">
      <c r="A1645" s="11">
        <v>1644</v>
      </c>
      <c r="B1645" s="11">
        <f>Table36[Players]*LOOKUP(Table36[Level],'DMG Tables'!A:A,'DMG Tables'!B:B)/LOOKUP(A1645,'DMG Tables'!G:G,'DMG Tables'!H:H)</f>
        <v>56.25</v>
      </c>
      <c r="C1645" s="11">
        <f>Table36[Players]*LOOKUP(Table36[Level],'DMG Tables'!A:A,'DMG Tables'!C:C)/LOOKUP(A1645,'DMG Tables'!G:G,'DMG Tables'!H:H)</f>
        <v>112.5</v>
      </c>
      <c r="D1645" s="11">
        <f>Table36[Players]*LOOKUP(Table36[Level],'DMG Tables'!A:A,'DMG Tables'!D:D)/LOOKUP(A1645,'DMG Tables'!G:G,'DMG Tables'!H:H)</f>
        <v>168.75</v>
      </c>
      <c r="E1645" s="11">
        <f>Table36[Players]*LOOKUP(Table36[Level],'DMG Tables'!A:A,'DMG Tables'!E:E)/LOOKUP(A1645,'DMG Tables'!G:G,'DMG Tables'!H:H)</f>
        <v>300</v>
      </c>
    </row>
    <row r="1646" spans="1:5" x14ac:dyDescent="0.3">
      <c r="A1646" s="11">
        <v>1645</v>
      </c>
      <c r="B1646" s="11">
        <f>Table36[Players]*LOOKUP(Table36[Level],'DMG Tables'!A:A,'DMG Tables'!B:B)/LOOKUP(A1646,'DMG Tables'!G:G,'DMG Tables'!H:H)</f>
        <v>56.25</v>
      </c>
      <c r="C1646" s="11">
        <f>Table36[Players]*LOOKUP(Table36[Level],'DMG Tables'!A:A,'DMG Tables'!C:C)/LOOKUP(A1646,'DMG Tables'!G:G,'DMG Tables'!H:H)</f>
        <v>112.5</v>
      </c>
      <c r="D1646" s="11">
        <f>Table36[Players]*LOOKUP(Table36[Level],'DMG Tables'!A:A,'DMG Tables'!D:D)/LOOKUP(A1646,'DMG Tables'!G:G,'DMG Tables'!H:H)</f>
        <v>168.75</v>
      </c>
      <c r="E1646" s="11">
        <f>Table36[Players]*LOOKUP(Table36[Level],'DMG Tables'!A:A,'DMG Tables'!E:E)/LOOKUP(A1646,'DMG Tables'!G:G,'DMG Tables'!H:H)</f>
        <v>300</v>
      </c>
    </row>
    <row r="1647" spans="1:5" x14ac:dyDescent="0.3">
      <c r="A1647" s="11">
        <v>1646</v>
      </c>
      <c r="B1647" s="11">
        <f>Table36[Players]*LOOKUP(Table36[Level],'DMG Tables'!A:A,'DMG Tables'!B:B)/LOOKUP(A1647,'DMG Tables'!G:G,'DMG Tables'!H:H)</f>
        <v>56.25</v>
      </c>
      <c r="C1647" s="11">
        <f>Table36[Players]*LOOKUP(Table36[Level],'DMG Tables'!A:A,'DMG Tables'!C:C)/LOOKUP(A1647,'DMG Tables'!G:G,'DMG Tables'!H:H)</f>
        <v>112.5</v>
      </c>
      <c r="D1647" s="11">
        <f>Table36[Players]*LOOKUP(Table36[Level],'DMG Tables'!A:A,'DMG Tables'!D:D)/LOOKUP(A1647,'DMG Tables'!G:G,'DMG Tables'!H:H)</f>
        <v>168.75</v>
      </c>
      <c r="E1647" s="11">
        <f>Table36[Players]*LOOKUP(Table36[Level],'DMG Tables'!A:A,'DMG Tables'!E:E)/LOOKUP(A1647,'DMG Tables'!G:G,'DMG Tables'!H:H)</f>
        <v>300</v>
      </c>
    </row>
    <row r="1648" spans="1:5" x14ac:dyDescent="0.3">
      <c r="A1648" s="11">
        <v>1647</v>
      </c>
      <c r="B1648" s="11">
        <f>Table36[Players]*LOOKUP(Table36[Level],'DMG Tables'!A:A,'DMG Tables'!B:B)/LOOKUP(A1648,'DMG Tables'!G:G,'DMG Tables'!H:H)</f>
        <v>56.25</v>
      </c>
      <c r="C1648" s="11">
        <f>Table36[Players]*LOOKUP(Table36[Level],'DMG Tables'!A:A,'DMG Tables'!C:C)/LOOKUP(A1648,'DMG Tables'!G:G,'DMG Tables'!H:H)</f>
        <v>112.5</v>
      </c>
      <c r="D1648" s="11">
        <f>Table36[Players]*LOOKUP(Table36[Level],'DMG Tables'!A:A,'DMG Tables'!D:D)/LOOKUP(A1648,'DMG Tables'!G:G,'DMG Tables'!H:H)</f>
        <v>168.75</v>
      </c>
      <c r="E1648" s="11">
        <f>Table36[Players]*LOOKUP(Table36[Level],'DMG Tables'!A:A,'DMG Tables'!E:E)/LOOKUP(A1648,'DMG Tables'!G:G,'DMG Tables'!H:H)</f>
        <v>300</v>
      </c>
    </row>
    <row r="1649" spans="1:5" x14ac:dyDescent="0.3">
      <c r="A1649" s="11">
        <v>1648</v>
      </c>
      <c r="B1649" s="11">
        <f>Table36[Players]*LOOKUP(Table36[Level],'DMG Tables'!A:A,'DMG Tables'!B:B)/LOOKUP(A1649,'DMG Tables'!G:G,'DMG Tables'!H:H)</f>
        <v>56.25</v>
      </c>
      <c r="C1649" s="11">
        <f>Table36[Players]*LOOKUP(Table36[Level],'DMG Tables'!A:A,'DMG Tables'!C:C)/LOOKUP(A1649,'DMG Tables'!G:G,'DMG Tables'!H:H)</f>
        <v>112.5</v>
      </c>
      <c r="D1649" s="11">
        <f>Table36[Players]*LOOKUP(Table36[Level],'DMG Tables'!A:A,'DMG Tables'!D:D)/LOOKUP(A1649,'DMG Tables'!G:G,'DMG Tables'!H:H)</f>
        <v>168.75</v>
      </c>
      <c r="E1649" s="11">
        <f>Table36[Players]*LOOKUP(Table36[Level],'DMG Tables'!A:A,'DMG Tables'!E:E)/LOOKUP(A1649,'DMG Tables'!G:G,'DMG Tables'!H:H)</f>
        <v>300</v>
      </c>
    </row>
    <row r="1650" spans="1:5" x14ac:dyDescent="0.3">
      <c r="A1650" s="11">
        <v>1649</v>
      </c>
      <c r="B1650" s="11">
        <f>Table36[Players]*LOOKUP(Table36[Level],'DMG Tables'!A:A,'DMG Tables'!B:B)/LOOKUP(A1650,'DMG Tables'!G:G,'DMG Tables'!H:H)</f>
        <v>56.25</v>
      </c>
      <c r="C1650" s="11">
        <f>Table36[Players]*LOOKUP(Table36[Level],'DMG Tables'!A:A,'DMG Tables'!C:C)/LOOKUP(A1650,'DMG Tables'!G:G,'DMG Tables'!H:H)</f>
        <v>112.5</v>
      </c>
      <c r="D1650" s="11">
        <f>Table36[Players]*LOOKUP(Table36[Level],'DMG Tables'!A:A,'DMG Tables'!D:D)/LOOKUP(A1650,'DMG Tables'!G:G,'DMG Tables'!H:H)</f>
        <v>168.75</v>
      </c>
      <c r="E1650" s="11">
        <f>Table36[Players]*LOOKUP(Table36[Level],'DMG Tables'!A:A,'DMG Tables'!E:E)/LOOKUP(A1650,'DMG Tables'!G:G,'DMG Tables'!H:H)</f>
        <v>300</v>
      </c>
    </row>
    <row r="1651" spans="1:5" x14ac:dyDescent="0.3">
      <c r="A1651" s="11">
        <v>1650</v>
      </c>
      <c r="B1651" s="11">
        <f>Table36[Players]*LOOKUP(Table36[Level],'DMG Tables'!A:A,'DMG Tables'!B:B)/LOOKUP(A1651,'DMG Tables'!G:G,'DMG Tables'!H:H)</f>
        <v>56.25</v>
      </c>
      <c r="C1651" s="11">
        <f>Table36[Players]*LOOKUP(Table36[Level],'DMG Tables'!A:A,'DMG Tables'!C:C)/LOOKUP(A1651,'DMG Tables'!G:G,'DMG Tables'!H:H)</f>
        <v>112.5</v>
      </c>
      <c r="D1651" s="11">
        <f>Table36[Players]*LOOKUP(Table36[Level],'DMG Tables'!A:A,'DMG Tables'!D:D)/LOOKUP(A1651,'DMG Tables'!G:G,'DMG Tables'!H:H)</f>
        <v>168.75</v>
      </c>
      <c r="E1651" s="11">
        <f>Table36[Players]*LOOKUP(Table36[Level],'DMG Tables'!A:A,'DMG Tables'!E:E)/LOOKUP(A1651,'DMG Tables'!G:G,'DMG Tables'!H:H)</f>
        <v>300</v>
      </c>
    </row>
    <row r="1652" spans="1:5" x14ac:dyDescent="0.3">
      <c r="A1652" s="11">
        <v>1651</v>
      </c>
      <c r="B1652" s="11">
        <f>Table36[Players]*LOOKUP(Table36[Level],'DMG Tables'!A:A,'DMG Tables'!B:B)/LOOKUP(A1652,'DMG Tables'!G:G,'DMG Tables'!H:H)</f>
        <v>56.25</v>
      </c>
      <c r="C1652" s="11">
        <f>Table36[Players]*LOOKUP(Table36[Level],'DMG Tables'!A:A,'DMG Tables'!C:C)/LOOKUP(A1652,'DMG Tables'!G:G,'DMG Tables'!H:H)</f>
        <v>112.5</v>
      </c>
      <c r="D1652" s="11">
        <f>Table36[Players]*LOOKUP(Table36[Level],'DMG Tables'!A:A,'DMG Tables'!D:D)/LOOKUP(A1652,'DMG Tables'!G:G,'DMG Tables'!H:H)</f>
        <v>168.75</v>
      </c>
      <c r="E1652" s="11">
        <f>Table36[Players]*LOOKUP(Table36[Level],'DMG Tables'!A:A,'DMG Tables'!E:E)/LOOKUP(A1652,'DMG Tables'!G:G,'DMG Tables'!H:H)</f>
        <v>300</v>
      </c>
    </row>
    <row r="1653" spans="1:5" x14ac:dyDescent="0.3">
      <c r="A1653" s="11">
        <v>1652</v>
      </c>
      <c r="B1653" s="11">
        <f>Table36[Players]*LOOKUP(Table36[Level],'DMG Tables'!A:A,'DMG Tables'!B:B)/LOOKUP(A1653,'DMG Tables'!G:G,'DMG Tables'!H:H)</f>
        <v>56.25</v>
      </c>
      <c r="C1653" s="11">
        <f>Table36[Players]*LOOKUP(Table36[Level],'DMG Tables'!A:A,'DMG Tables'!C:C)/LOOKUP(A1653,'DMG Tables'!G:G,'DMG Tables'!H:H)</f>
        <v>112.5</v>
      </c>
      <c r="D1653" s="11">
        <f>Table36[Players]*LOOKUP(Table36[Level],'DMG Tables'!A:A,'DMG Tables'!D:D)/LOOKUP(A1653,'DMG Tables'!G:G,'DMG Tables'!H:H)</f>
        <v>168.75</v>
      </c>
      <c r="E1653" s="11">
        <f>Table36[Players]*LOOKUP(Table36[Level],'DMG Tables'!A:A,'DMG Tables'!E:E)/LOOKUP(A1653,'DMG Tables'!G:G,'DMG Tables'!H:H)</f>
        <v>300</v>
      </c>
    </row>
    <row r="1654" spans="1:5" x14ac:dyDescent="0.3">
      <c r="A1654" s="11">
        <v>1653</v>
      </c>
      <c r="B1654" s="11">
        <f>Table36[Players]*LOOKUP(Table36[Level],'DMG Tables'!A:A,'DMG Tables'!B:B)/LOOKUP(A1654,'DMG Tables'!G:G,'DMG Tables'!H:H)</f>
        <v>56.25</v>
      </c>
      <c r="C1654" s="11">
        <f>Table36[Players]*LOOKUP(Table36[Level],'DMG Tables'!A:A,'DMG Tables'!C:C)/LOOKUP(A1654,'DMG Tables'!G:G,'DMG Tables'!H:H)</f>
        <v>112.5</v>
      </c>
      <c r="D1654" s="11">
        <f>Table36[Players]*LOOKUP(Table36[Level],'DMG Tables'!A:A,'DMG Tables'!D:D)/LOOKUP(A1654,'DMG Tables'!G:G,'DMG Tables'!H:H)</f>
        <v>168.75</v>
      </c>
      <c r="E1654" s="11">
        <f>Table36[Players]*LOOKUP(Table36[Level],'DMG Tables'!A:A,'DMG Tables'!E:E)/LOOKUP(A1654,'DMG Tables'!G:G,'DMG Tables'!H:H)</f>
        <v>300</v>
      </c>
    </row>
    <row r="1655" spans="1:5" x14ac:dyDescent="0.3">
      <c r="A1655" s="11">
        <v>1654</v>
      </c>
      <c r="B1655" s="11">
        <f>Table36[Players]*LOOKUP(Table36[Level],'DMG Tables'!A:A,'DMG Tables'!B:B)/LOOKUP(A1655,'DMG Tables'!G:G,'DMG Tables'!H:H)</f>
        <v>56.25</v>
      </c>
      <c r="C1655" s="11">
        <f>Table36[Players]*LOOKUP(Table36[Level],'DMG Tables'!A:A,'DMG Tables'!C:C)/LOOKUP(A1655,'DMG Tables'!G:G,'DMG Tables'!H:H)</f>
        <v>112.5</v>
      </c>
      <c r="D1655" s="11">
        <f>Table36[Players]*LOOKUP(Table36[Level],'DMG Tables'!A:A,'DMG Tables'!D:D)/LOOKUP(A1655,'DMG Tables'!G:G,'DMG Tables'!H:H)</f>
        <v>168.75</v>
      </c>
      <c r="E1655" s="11">
        <f>Table36[Players]*LOOKUP(Table36[Level],'DMG Tables'!A:A,'DMG Tables'!E:E)/LOOKUP(A1655,'DMG Tables'!G:G,'DMG Tables'!H:H)</f>
        <v>300</v>
      </c>
    </row>
    <row r="1656" spans="1:5" x14ac:dyDescent="0.3">
      <c r="A1656" s="11">
        <v>1655</v>
      </c>
      <c r="B1656" s="11">
        <f>Table36[Players]*LOOKUP(Table36[Level],'DMG Tables'!A:A,'DMG Tables'!B:B)/LOOKUP(A1656,'DMG Tables'!G:G,'DMG Tables'!H:H)</f>
        <v>56.25</v>
      </c>
      <c r="C1656" s="11">
        <f>Table36[Players]*LOOKUP(Table36[Level],'DMG Tables'!A:A,'DMG Tables'!C:C)/LOOKUP(A1656,'DMG Tables'!G:G,'DMG Tables'!H:H)</f>
        <v>112.5</v>
      </c>
      <c r="D1656" s="11">
        <f>Table36[Players]*LOOKUP(Table36[Level],'DMG Tables'!A:A,'DMG Tables'!D:D)/LOOKUP(A1656,'DMG Tables'!G:G,'DMG Tables'!H:H)</f>
        <v>168.75</v>
      </c>
      <c r="E1656" s="11">
        <f>Table36[Players]*LOOKUP(Table36[Level],'DMG Tables'!A:A,'DMG Tables'!E:E)/LOOKUP(A1656,'DMG Tables'!G:G,'DMG Tables'!H:H)</f>
        <v>300</v>
      </c>
    </row>
    <row r="1657" spans="1:5" x14ac:dyDescent="0.3">
      <c r="A1657" s="11">
        <v>1656</v>
      </c>
      <c r="B1657" s="11">
        <f>Table36[Players]*LOOKUP(Table36[Level],'DMG Tables'!A:A,'DMG Tables'!B:B)/LOOKUP(A1657,'DMG Tables'!G:G,'DMG Tables'!H:H)</f>
        <v>56.25</v>
      </c>
      <c r="C1657" s="11">
        <f>Table36[Players]*LOOKUP(Table36[Level],'DMG Tables'!A:A,'DMG Tables'!C:C)/LOOKUP(A1657,'DMG Tables'!G:G,'DMG Tables'!H:H)</f>
        <v>112.5</v>
      </c>
      <c r="D1657" s="11">
        <f>Table36[Players]*LOOKUP(Table36[Level],'DMG Tables'!A:A,'DMG Tables'!D:D)/LOOKUP(A1657,'DMG Tables'!G:G,'DMG Tables'!H:H)</f>
        <v>168.75</v>
      </c>
      <c r="E1657" s="11">
        <f>Table36[Players]*LOOKUP(Table36[Level],'DMG Tables'!A:A,'DMG Tables'!E:E)/LOOKUP(A1657,'DMG Tables'!G:G,'DMG Tables'!H:H)</f>
        <v>300</v>
      </c>
    </row>
    <row r="1658" spans="1:5" x14ac:dyDescent="0.3">
      <c r="A1658" s="11">
        <v>1657</v>
      </c>
      <c r="B1658" s="11">
        <f>Table36[Players]*LOOKUP(Table36[Level],'DMG Tables'!A:A,'DMG Tables'!B:B)/LOOKUP(A1658,'DMG Tables'!G:G,'DMG Tables'!H:H)</f>
        <v>56.25</v>
      </c>
      <c r="C1658" s="11">
        <f>Table36[Players]*LOOKUP(Table36[Level],'DMG Tables'!A:A,'DMG Tables'!C:C)/LOOKUP(A1658,'DMG Tables'!G:G,'DMG Tables'!H:H)</f>
        <v>112.5</v>
      </c>
      <c r="D1658" s="11">
        <f>Table36[Players]*LOOKUP(Table36[Level],'DMG Tables'!A:A,'DMG Tables'!D:D)/LOOKUP(A1658,'DMG Tables'!G:G,'DMG Tables'!H:H)</f>
        <v>168.75</v>
      </c>
      <c r="E1658" s="11">
        <f>Table36[Players]*LOOKUP(Table36[Level],'DMG Tables'!A:A,'DMG Tables'!E:E)/LOOKUP(A1658,'DMG Tables'!G:G,'DMG Tables'!H:H)</f>
        <v>300</v>
      </c>
    </row>
    <row r="1659" spans="1:5" x14ac:dyDescent="0.3">
      <c r="A1659" s="11">
        <v>1658</v>
      </c>
      <c r="B1659" s="11">
        <f>Table36[Players]*LOOKUP(Table36[Level],'DMG Tables'!A:A,'DMG Tables'!B:B)/LOOKUP(A1659,'DMG Tables'!G:G,'DMG Tables'!H:H)</f>
        <v>56.25</v>
      </c>
      <c r="C1659" s="11">
        <f>Table36[Players]*LOOKUP(Table36[Level],'DMG Tables'!A:A,'DMG Tables'!C:C)/LOOKUP(A1659,'DMG Tables'!G:G,'DMG Tables'!H:H)</f>
        <v>112.5</v>
      </c>
      <c r="D1659" s="11">
        <f>Table36[Players]*LOOKUP(Table36[Level],'DMG Tables'!A:A,'DMG Tables'!D:D)/LOOKUP(A1659,'DMG Tables'!G:G,'DMG Tables'!H:H)</f>
        <v>168.75</v>
      </c>
      <c r="E1659" s="11">
        <f>Table36[Players]*LOOKUP(Table36[Level],'DMG Tables'!A:A,'DMG Tables'!E:E)/LOOKUP(A1659,'DMG Tables'!G:G,'DMG Tables'!H:H)</f>
        <v>300</v>
      </c>
    </row>
    <row r="1660" spans="1:5" x14ac:dyDescent="0.3">
      <c r="A1660" s="11">
        <v>1659</v>
      </c>
      <c r="B1660" s="11">
        <f>Table36[Players]*LOOKUP(Table36[Level],'DMG Tables'!A:A,'DMG Tables'!B:B)/LOOKUP(A1660,'DMG Tables'!G:G,'DMG Tables'!H:H)</f>
        <v>56.25</v>
      </c>
      <c r="C1660" s="11">
        <f>Table36[Players]*LOOKUP(Table36[Level],'DMG Tables'!A:A,'DMG Tables'!C:C)/LOOKUP(A1660,'DMG Tables'!G:G,'DMG Tables'!H:H)</f>
        <v>112.5</v>
      </c>
      <c r="D1660" s="11">
        <f>Table36[Players]*LOOKUP(Table36[Level],'DMG Tables'!A:A,'DMG Tables'!D:D)/LOOKUP(A1660,'DMG Tables'!G:G,'DMG Tables'!H:H)</f>
        <v>168.75</v>
      </c>
      <c r="E1660" s="11">
        <f>Table36[Players]*LOOKUP(Table36[Level],'DMG Tables'!A:A,'DMG Tables'!E:E)/LOOKUP(A1660,'DMG Tables'!G:G,'DMG Tables'!H:H)</f>
        <v>300</v>
      </c>
    </row>
    <row r="1661" spans="1:5" x14ac:dyDescent="0.3">
      <c r="A1661" s="11">
        <v>1660</v>
      </c>
      <c r="B1661" s="11">
        <f>Table36[Players]*LOOKUP(Table36[Level],'DMG Tables'!A:A,'DMG Tables'!B:B)/LOOKUP(A1661,'DMG Tables'!G:G,'DMG Tables'!H:H)</f>
        <v>56.25</v>
      </c>
      <c r="C1661" s="11">
        <f>Table36[Players]*LOOKUP(Table36[Level],'DMG Tables'!A:A,'DMG Tables'!C:C)/LOOKUP(A1661,'DMG Tables'!G:G,'DMG Tables'!H:H)</f>
        <v>112.5</v>
      </c>
      <c r="D1661" s="11">
        <f>Table36[Players]*LOOKUP(Table36[Level],'DMG Tables'!A:A,'DMG Tables'!D:D)/LOOKUP(A1661,'DMG Tables'!G:G,'DMG Tables'!H:H)</f>
        <v>168.75</v>
      </c>
      <c r="E1661" s="11">
        <f>Table36[Players]*LOOKUP(Table36[Level],'DMG Tables'!A:A,'DMG Tables'!E:E)/LOOKUP(A1661,'DMG Tables'!G:G,'DMG Tables'!H:H)</f>
        <v>300</v>
      </c>
    </row>
    <row r="1662" spans="1:5" x14ac:dyDescent="0.3">
      <c r="A1662" s="11">
        <v>1661</v>
      </c>
      <c r="B1662" s="11">
        <f>Table36[Players]*LOOKUP(Table36[Level],'DMG Tables'!A:A,'DMG Tables'!B:B)/LOOKUP(A1662,'DMG Tables'!G:G,'DMG Tables'!H:H)</f>
        <v>56.25</v>
      </c>
      <c r="C1662" s="11">
        <f>Table36[Players]*LOOKUP(Table36[Level],'DMG Tables'!A:A,'DMG Tables'!C:C)/LOOKUP(A1662,'DMG Tables'!G:G,'DMG Tables'!H:H)</f>
        <v>112.5</v>
      </c>
      <c r="D1662" s="11">
        <f>Table36[Players]*LOOKUP(Table36[Level],'DMG Tables'!A:A,'DMG Tables'!D:D)/LOOKUP(A1662,'DMG Tables'!G:G,'DMG Tables'!H:H)</f>
        <v>168.75</v>
      </c>
      <c r="E1662" s="11">
        <f>Table36[Players]*LOOKUP(Table36[Level],'DMG Tables'!A:A,'DMG Tables'!E:E)/LOOKUP(A1662,'DMG Tables'!G:G,'DMG Tables'!H:H)</f>
        <v>300</v>
      </c>
    </row>
    <row r="1663" spans="1:5" x14ac:dyDescent="0.3">
      <c r="A1663" s="11">
        <v>1662</v>
      </c>
      <c r="B1663" s="11">
        <f>Table36[Players]*LOOKUP(Table36[Level],'DMG Tables'!A:A,'DMG Tables'!B:B)/LOOKUP(A1663,'DMG Tables'!G:G,'DMG Tables'!H:H)</f>
        <v>56.25</v>
      </c>
      <c r="C1663" s="11">
        <f>Table36[Players]*LOOKUP(Table36[Level],'DMG Tables'!A:A,'DMG Tables'!C:C)/LOOKUP(A1663,'DMG Tables'!G:G,'DMG Tables'!H:H)</f>
        <v>112.5</v>
      </c>
      <c r="D1663" s="11">
        <f>Table36[Players]*LOOKUP(Table36[Level],'DMG Tables'!A:A,'DMG Tables'!D:D)/LOOKUP(A1663,'DMG Tables'!G:G,'DMG Tables'!H:H)</f>
        <v>168.75</v>
      </c>
      <c r="E1663" s="11">
        <f>Table36[Players]*LOOKUP(Table36[Level],'DMG Tables'!A:A,'DMG Tables'!E:E)/LOOKUP(A1663,'DMG Tables'!G:G,'DMG Tables'!H:H)</f>
        <v>300</v>
      </c>
    </row>
    <row r="1664" spans="1:5" x14ac:dyDescent="0.3">
      <c r="A1664" s="11">
        <v>1663</v>
      </c>
      <c r="B1664" s="11">
        <f>Table36[Players]*LOOKUP(Table36[Level],'DMG Tables'!A:A,'DMG Tables'!B:B)/LOOKUP(A1664,'DMG Tables'!G:G,'DMG Tables'!H:H)</f>
        <v>56.25</v>
      </c>
      <c r="C1664" s="11">
        <f>Table36[Players]*LOOKUP(Table36[Level],'DMG Tables'!A:A,'DMG Tables'!C:C)/LOOKUP(A1664,'DMG Tables'!G:G,'DMG Tables'!H:H)</f>
        <v>112.5</v>
      </c>
      <c r="D1664" s="11">
        <f>Table36[Players]*LOOKUP(Table36[Level],'DMG Tables'!A:A,'DMG Tables'!D:D)/LOOKUP(A1664,'DMG Tables'!G:G,'DMG Tables'!H:H)</f>
        <v>168.75</v>
      </c>
      <c r="E1664" s="11">
        <f>Table36[Players]*LOOKUP(Table36[Level],'DMG Tables'!A:A,'DMG Tables'!E:E)/LOOKUP(A1664,'DMG Tables'!G:G,'DMG Tables'!H:H)</f>
        <v>300</v>
      </c>
    </row>
    <row r="1665" spans="1:5" x14ac:dyDescent="0.3">
      <c r="A1665" s="11">
        <v>1664</v>
      </c>
      <c r="B1665" s="11">
        <f>Table36[Players]*LOOKUP(Table36[Level],'DMG Tables'!A:A,'DMG Tables'!B:B)/LOOKUP(A1665,'DMG Tables'!G:G,'DMG Tables'!H:H)</f>
        <v>56.25</v>
      </c>
      <c r="C1665" s="11">
        <f>Table36[Players]*LOOKUP(Table36[Level],'DMG Tables'!A:A,'DMG Tables'!C:C)/LOOKUP(A1665,'DMG Tables'!G:G,'DMG Tables'!H:H)</f>
        <v>112.5</v>
      </c>
      <c r="D1665" s="11">
        <f>Table36[Players]*LOOKUP(Table36[Level],'DMG Tables'!A:A,'DMG Tables'!D:D)/LOOKUP(A1665,'DMG Tables'!G:G,'DMG Tables'!H:H)</f>
        <v>168.75</v>
      </c>
      <c r="E1665" s="11">
        <f>Table36[Players]*LOOKUP(Table36[Level],'DMG Tables'!A:A,'DMG Tables'!E:E)/LOOKUP(A1665,'DMG Tables'!G:G,'DMG Tables'!H:H)</f>
        <v>300</v>
      </c>
    </row>
    <row r="1666" spans="1:5" x14ac:dyDescent="0.3">
      <c r="A1666" s="11">
        <v>1665</v>
      </c>
      <c r="B1666" s="11">
        <f>Table36[Players]*LOOKUP(Table36[Level],'DMG Tables'!A:A,'DMG Tables'!B:B)/LOOKUP(A1666,'DMG Tables'!G:G,'DMG Tables'!H:H)</f>
        <v>56.25</v>
      </c>
      <c r="C1666" s="11">
        <f>Table36[Players]*LOOKUP(Table36[Level],'DMG Tables'!A:A,'DMG Tables'!C:C)/LOOKUP(A1666,'DMG Tables'!G:G,'DMG Tables'!H:H)</f>
        <v>112.5</v>
      </c>
      <c r="D1666" s="11">
        <f>Table36[Players]*LOOKUP(Table36[Level],'DMG Tables'!A:A,'DMG Tables'!D:D)/LOOKUP(A1666,'DMG Tables'!G:G,'DMG Tables'!H:H)</f>
        <v>168.75</v>
      </c>
      <c r="E1666" s="11">
        <f>Table36[Players]*LOOKUP(Table36[Level],'DMG Tables'!A:A,'DMG Tables'!E:E)/LOOKUP(A1666,'DMG Tables'!G:G,'DMG Tables'!H:H)</f>
        <v>300</v>
      </c>
    </row>
    <row r="1667" spans="1:5" x14ac:dyDescent="0.3">
      <c r="A1667" s="11">
        <v>1666</v>
      </c>
      <c r="B1667" s="11">
        <f>Table36[Players]*LOOKUP(Table36[Level],'DMG Tables'!A:A,'DMG Tables'!B:B)/LOOKUP(A1667,'DMG Tables'!G:G,'DMG Tables'!H:H)</f>
        <v>56.25</v>
      </c>
      <c r="C1667" s="11">
        <f>Table36[Players]*LOOKUP(Table36[Level],'DMG Tables'!A:A,'DMG Tables'!C:C)/LOOKUP(A1667,'DMG Tables'!G:G,'DMG Tables'!H:H)</f>
        <v>112.5</v>
      </c>
      <c r="D1667" s="11">
        <f>Table36[Players]*LOOKUP(Table36[Level],'DMG Tables'!A:A,'DMG Tables'!D:D)/LOOKUP(A1667,'DMG Tables'!G:G,'DMG Tables'!H:H)</f>
        <v>168.75</v>
      </c>
      <c r="E1667" s="11">
        <f>Table36[Players]*LOOKUP(Table36[Level],'DMG Tables'!A:A,'DMG Tables'!E:E)/LOOKUP(A1667,'DMG Tables'!G:G,'DMG Tables'!H:H)</f>
        <v>300</v>
      </c>
    </row>
    <row r="1668" spans="1:5" x14ac:dyDescent="0.3">
      <c r="A1668" s="11">
        <v>1667</v>
      </c>
      <c r="B1668" s="11">
        <f>Table36[Players]*LOOKUP(Table36[Level],'DMG Tables'!A:A,'DMG Tables'!B:B)/LOOKUP(A1668,'DMG Tables'!G:G,'DMG Tables'!H:H)</f>
        <v>56.25</v>
      </c>
      <c r="C1668" s="11">
        <f>Table36[Players]*LOOKUP(Table36[Level],'DMG Tables'!A:A,'DMG Tables'!C:C)/LOOKUP(A1668,'DMG Tables'!G:G,'DMG Tables'!H:H)</f>
        <v>112.5</v>
      </c>
      <c r="D1668" s="11">
        <f>Table36[Players]*LOOKUP(Table36[Level],'DMG Tables'!A:A,'DMG Tables'!D:D)/LOOKUP(A1668,'DMG Tables'!G:G,'DMG Tables'!H:H)</f>
        <v>168.75</v>
      </c>
      <c r="E1668" s="11">
        <f>Table36[Players]*LOOKUP(Table36[Level],'DMG Tables'!A:A,'DMG Tables'!E:E)/LOOKUP(A1668,'DMG Tables'!G:G,'DMG Tables'!H:H)</f>
        <v>300</v>
      </c>
    </row>
    <row r="1669" spans="1:5" x14ac:dyDescent="0.3">
      <c r="A1669" s="11">
        <v>1668</v>
      </c>
      <c r="B1669" s="11">
        <f>Table36[Players]*LOOKUP(Table36[Level],'DMG Tables'!A:A,'DMG Tables'!B:B)/LOOKUP(A1669,'DMG Tables'!G:G,'DMG Tables'!H:H)</f>
        <v>56.25</v>
      </c>
      <c r="C1669" s="11">
        <f>Table36[Players]*LOOKUP(Table36[Level],'DMG Tables'!A:A,'DMG Tables'!C:C)/LOOKUP(A1669,'DMG Tables'!G:G,'DMG Tables'!H:H)</f>
        <v>112.5</v>
      </c>
      <c r="D1669" s="11">
        <f>Table36[Players]*LOOKUP(Table36[Level],'DMG Tables'!A:A,'DMG Tables'!D:D)/LOOKUP(A1669,'DMG Tables'!G:G,'DMG Tables'!H:H)</f>
        <v>168.75</v>
      </c>
      <c r="E1669" s="11">
        <f>Table36[Players]*LOOKUP(Table36[Level],'DMG Tables'!A:A,'DMG Tables'!E:E)/LOOKUP(A1669,'DMG Tables'!G:G,'DMG Tables'!H:H)</f>
        <v>300</v>
      </c>
    </row>
    <row r="1670" spans="1:5" x14ac:dyDescent="0.3">
      <c r="A1670" s="11">
        <v>1669</v>
      </c>
      <c r="B1670" s="11">
        <f>Table36[Players]*LOOKUP(Table36[Level],'DMG Tables'!A:A,'DMG Tables'!B:B)/LOOKUP(A1670,'DMG Tables'!G:G,'DMG Tables'!H:H)</f>
        <v>56.25</v>
      </c>
      <c r="C1670" s="11">
        <f>Table36[Players]*LOOKUP(Table36[Level],'DMG Tables'!A:A,'DMG Tables'!C:C)/LOOKUP(A1670,'DMG Tables'!G:G,'DMG Tables'!H:H)</f>
        <v>112.5</v>
      </c>
      <c r="D1670" s="11">
        <f>Table36[Players]*LOOKUP(Table36[Level],'DMG Tables'!A:A,'DMG Tables'!D:D)/LOOKUP(A1670,'DMG Tables'!G:G,'DMG Tables'!H:H)</f>
        <v>168.75</v>
      </c>
      <c r="E1670" s="11">
        <f>Table36[Players]*LOOKUP(Table36[Level],'DMG Tables'!A:A,'DMG Tables'!E:E)/LOOKUP(A1670,'DMG Tables'!G:G,'DMG Tables'!H:H)</f>
        <v>300</v>
      </c>
    </row>
    <row r="1671" spans="1:5" x14ac:dyDescent="0.3">
      <c r="A1671" s="11">
        <v>1670</v>
      </c>
      <c r="B1671" s="11">
        <f>Table36[Players]*LOOKUP(Table36[Level],'DMG Tables'!A:A,'DMG Tables'!B:B)/LOOKUP(A1671,'DMG Tables'!G:G,'DMG Tables'!H:H)</f>
        <v>56.25</v>
      </c>
      <c r="C1671" s="11">
        <f>Table36[Players]*LOOKUP(Table36[Level],'DMG Tables'!A:A,'DMG Tables'!C:C)/LOOKUP(A1671,'DMG Tables'!G:G,'DMG Tables'!H:H)</f>
        <v>112.5</v>
      </c>
      <c r="D1671" s="11">
        <f>Table36[Players]*LOOKUP(Table36[Level],'DMG Tables'!A:A,'DMG Tables'!D:D)/LOOKUP(A1671,'DMG Tables'!G:G,'DMG Tables'!H:H)</f>
        <v>168.75</v>
      </c>
      <c r="E1671" s="11">
        <f>Table36[Players]*LOOKUP(Table36[Level],'DMG Tables'!A:A,'DMG Tables'!E:E)/LOOKUP(A1671,'DMG Tables'!G:G,'DMG Tables'!H:H)</f>
        <v>300</v>
      </c>
    </row>
    <row r="1672" spans="1:5" x14ac:dyDescent="0.3">
      <c r="A1672" s="11">
        <v>1671</v>
      </c>
      <c r="B1672" s="11">
        <f>Table36[Players]*LOOKUP(Table36[Level],'DMG Tables'!A:A,'DMG Tables'!B:B)/LOOKUP(A1672,'DMG Tables'!G:G,'DMG Tables'!H:H)</f>
        <v>56.25</v>
      </c>
      <c r="C1672" s="11">
        <f>Table36[Players]*LOOKUP(Table36[Level],'DMG Tables'!A:A,'DMG Tables'!C:C)/LOOKUP(A1672,'DMG Tables'!G:G,'DMG Tables'!H:H)</f>
        <v>112.5</v>
      </c>
      <c r="D1672" s="11">
        <f>Table36[Players]*LOOKUP(Table36[Level],'DMG Tables'!A:A,'DMG Tables'!D:D)/LOOKUP(A1672,'DMG Tables'!G:G,'DMG Tables'!H:H)</f>
        <v>168.75</v>
      </c>
      <c r="E1672" s="11">
        <f>Table36[Players]*LOOKUP(Table36[Level],'DMG Tables'!A:A,'DMG Tables'!E:E)/LOOKUP(A1672,'DMG Tables'!G:G,'DMG Tables'!H:H)</f>
        <v>300</v>
      </c>
    </row>
    <row r="1673" spans="1:5" x14ac:dyDescent="0.3">
      <c r="A1673" s="11">
        <v>1672</v>
      </c>
      <c r="B1673" s="11">
        <f>Table36[Players]*LOOKUP(Table36[Level],'DMG Tables'!A:A,'DMG Tables'!B:B)/LOOKUP(A1673,'DMG Tables'!G:G,'DMG Tables'!H:H)</f>
        <v>56.25</v>
      </c>
      <c r="C1673" s="11">
        <f>Table36[Players]*LOOKUP(Table36[Level],'DMG Tables'!A:A,'DMG Tables'!C:C)/LOOKUP(A1673,'DMG Tables'!G:G,'DMG Tables'!H:H)</f>
        <v>112.5</v>
      </c>
      <c r="D1673" s="11">
        <f>Table36[Players]*LOOKUP(Table36[Level],'DMG Tables'!A:A,'DMG Tables'!D:D)/LOOKUP(A1673,'DMG Tables'!G:G,'DMG Tables'!H:H)</f>
        <v>168.75</v>
      </c>
      <c r="E1673" s="11">
        <f>Table36[Players]*LOOKUP(Table36[Level],'DMG Tables'!A:A,'DMG Tables'!E:E)/LOOKUP(A1673,'DMG Tables'!G:G,'DMG Tables'!H:H)</f>
        <v>300</v>
      </c>
    </row>
    <row r="1674" spans="1:5" x14ac:dyDescent="0.3">
      <c r="A1674" s="11">
        <v>1673</v>
      </c>
      <c r="B1674" s="11">
        <f>Table36[Players]*LOOKUP(Table36[Level],'DMG Tables'!A:A,'DMG Tables'!B:B)/LOOKUP(A1674,'DMG Tables'!G:G,'DMG Tables'!H:H)</f>
        <v>56.25</v>
      </c>
      <c r="C1674" s="11">
        <f>Table36[Players]*LOOKUP(Table36[Level],'DMG Tables'!A:A,'DMG Tables'!C:C)/LOOKUP(A1674,'DMG Tables'!G:G,'DMG Tables'!H:H)</f>
        <v>112.5</v>
      </c>
      <c r="D1674" s="11">
        <f>Table36[Players]*LOOKUP(Table36[Level],'DMG Tables'!A:A,'DMG Tables'!D:D)/LOOKUP(A1674,'DMG Tables'!G:G,'DMG Tables'!H:H)</f>
        <v>168.75</v>
      </c>
      <c r="E1674" s="11">
        <f>Table36[Players]*LOOKUP(Table36[Level],'DMG Tables'!A:A,'DMG Tables'!E:E)/LOOKUP(A1674,'DMG Tables'!G:G,'DMG Tables'!H:H)</f>
        <v>300</v>
      </c>
    </row>
    <row r="1675" spans="1:5" x14ac:dyDescent="0.3">
      <c r="A1675" s="11">
        <v>1674</v>
      </c>
      <c r="B1675" s="11">
        <f>Table36[Players]*LOOKUP(Table36[Level],'DMG Tables'!A:A,'DMG Tables'!B:B)/LOOKUP(A1675,'DMG Tables'!G:G,'DMG Tables'!H:H)</f>
        <v>56.25</v>
      </c>
      <c r="C1675" s="11">
        <f>Table36[Players]*LOOKUP(Table36[Level],'DMG Tables'!A:A,'DMG Tables'!C:C)/LOOKUP(A1675,'DMG Tables'!G:G,'DMG Tables'!H:H)</f>
        <v>112.5</v>
      </c>
      <c r="D1675" s="11">
        <f>Table36[Players]*LOOKUP(Table36[Level],'DMG Tables'!A:A,'DMG Tables'!D:D)/LOOKUP(A1675,'DMG Tables'!G:G,'DMG Tables'!H:H)</f>
        <v>168.75</v>
      </c>
      <c r="E1675" s="11">
        <f>Table36[Players]*LOOKUP(Table36[Level],'DMG Tables'!A:A,'DMG Tables'!E:E)/LOOKUP(A1675,'DMG Tables'!G:G,'DMG Tables'!H:H)</f>
        <v>300</v>
      </c>
    </row>
    <row r="1676" spans="1:5" x14ac:dyDescent="0.3">
      <c r="A1676" s="11">
        <v>1675</v>
      </c>
      <c r="B1676" s="11">
        <f>Table36[Players]*LOOKUP(Table36[Level],'DMG Tables'!A:A,'DMG Tables'!B:B)/LOOKUP(A1676,'DMG Tables'!G:G,'DMG Tables'!H:H)</f>
        <v>56.25</v>
      </c>
      <c r="C1676" s="11">
        <f>Table36[Players]*LOOKUP(Table36[Level],'DMG Tables'!A:A,'DMG Tables'!C:C)/LOOKUP(A1676,'DMG Tables'!G:G,'DMG Tables'!H:H)</f>
        <v>112.5</v>
      </c>
      <c r="D1676" s="11">
        <f>Table36[Players]*LOOKUP(Table36[Level],'DMG Tables'!A:A,'DMG Tables'!D:D)/LOOKUP(A1676,'DMG Tables'!G:G,'DMG Tables'!H:H)</f>
        <v>168.75</v>
      </c>
      <c r="E1676" s="11">
        <f>Table36[Players]*LOOKUP(Table36[Level],'DMG Tables'!A:A,'DMG Tables'!E:E)/LOOKUP(A1676,'DMG Tables'!G:G,'DMG Tables'!H:H)</f>
        <v>300</v>
      </c>
    </row>
    <row r="1677" spans="1:5" x14ac:dyDescent="0.3">
      <c r="A1677" s="11">
        <v>1676</v>
      </c>
      <c r="B1677" s="11">
        <f>Table36[Players]*LOOKUP(Table36[Level],'DMG Tables'!A:A,'DMG Tables'!B:B)/LOOKUP(A1677,'DMG Tables'!G:G,'DMG Tables'!H:H)</f>
        <v>56.25</v>
      </c>
      <c r="C1677" s="11">
        <f>Table36[Players]*LOOKUP(Table36[Level],'DMG Tables'!A:A,'DMG Tables'!C:C)/LOOKUP(A1677,'DMG Tables'!G:G,'DMG Tables'!H:H)</f>
        <v>112.5</v>
      </c>
      <c r="D1677" s="11">
        <f>Table36[Players]*LOOKUP(Table36[Level],'DMG Tables'!A:A,'DMG Tables'!D:D)/LOOKUP(A1677,'DMG Tables'!G:G,'DMG Tables'!H:H)</f>
        <v>168.75</v>
      </c>
      <c r="E1677" s="11">
        <f>Table36[Players]*LOOKUP(Table36[Level],'DMG Tables'!A:A,'DMG Tables'!E:E)/LOOKUP(A1677,'DMG Tables'!G:G,'DMG Tables'!H:H)</f>
        <v>300</v>
      </c>
    </row>
    <row r="1678" spans="1:5" x14ac:dyDescent="0.3">
      <c r="A1678" s="11">
        <v>1677</v>
      </c>
      <c r="B1678" s="11">
        <f>Table36[Players]*LOOKUP(Table36[Level],'DMG Tables'!A:A,'DMG Tables'!B:B)/LOOKUP(A1678,'DMG Tables'!G:G,'DMG Tables'!H:H)</f>
        <v>56.25</v>
      </c>
      <c r="C1678" s="11">
        <f>Table36[Players]*LOOKUP(Table36[Level],'DMG Tables'!A:A,'DMG Tables'!C:C)/LOOKUP(A1678,'DMG Tables'!G:G,'DMG Tables'!H:H)</f>
        <v>112.5</v>
      </c>
      <c r="D1678" s="11">
        <f>Table36[Players]*LOOKUP(Table36[Level],'DMG Tables'!A:A,'DMG Tables'!D:D)/LOOKUP(A1678,'DMG Tables'!G:G,'DMG Tables'!H:H)</f>
        <v>168.75</v>
      </c>
      <c r="E1678" s="11">
        <f>Table36[Players]*LOOKUP(Table36[Level],'DMG Tables'!A:A,'DMG Tables'!E:E)/LOOKUP(A1678,'DMG Tables'!G:G,'DMG Tables'!H:H)</f>
        <v>300</v>
      </c>
    </row>
    <row r="1679" spans="1:5" x14ac:dyDescent="0.3">
      <c r="A1679" s="11">
        <v>1678</v>
      </c>
      <c r="B1679" s="11">
        <f>Table36[Players]*LOOKUP(Table36[Level],'DMG Tables'!A:A,'DMG Tables'!B:B)/LOOKUP(A1679,'DMG Tables'!G:G,'DMG Tables'!H:H)</f>
        <v>56.25</v>
      </c>
      <c r="C1679" s="11">
        <f>Table36[Players]*LOOKUP(Table36[Level],'DMG Tables'!A:A,'DMG Tables'!C:C)/LOOKUP(A1679,'DMG Tables'!G:G,'DMG Tables'!H:H)</f>
        <v>112.5</v>
      </c>
      <c r="D1679" s="11">
        <f>Table36[Players]*LOOKUP(Table36[Level],'DMG Tables'!A:A,'DMG Tables'!D:D)/LOOKUP(A1679,'DMG Tables'!G:G,'DMG Tables'!H:H)</f>
        <v>168.75</v>
      </c>
      <c r="E1679" s="11">
        <f>Table36[Players]*LOOKUP(Table36[Level],'DMG Tables'!A:A,'DMG Tables'!E:E)/LOOKUP(A1679,'DMG Tables'!G:G,'DMG Tables'!H:H)</f>
        <v>300</v>
      </c>
    </row>
    <row r="1680" spans="1:5" x14ac:dyDescent="0.3">
      <c r="A1680" s="11">
        <v>1679</v>
      </c>
      <c r="B1680" s="11">
        <f>Table36[Players]*LOOKUP(Table36[Level],'DMG Tables'!A:A,'DMG Tables'!B:B)/LOOKUP(A1680,'DMG Tables'!G:G,'DMG Tables'!H:H)</f>
        <v>56.25</v>
      </c>
      <c r="C1680" s="11">
        <f>Table36[Players]*LOOKUP(Table36[Level],'DMG Tables'!A:A,'DMG Tables'!C:C)/LOOKUP(A1680,'DMG Tables'!G:G,'DMG Tables'!H:H)</f>
        <v>112.5</v>
      </c>
      <c r="D1680" s="11">
        <f>Table36[Players]*LOOKUP(Table36[Level],'DMG Tables'!A:A,'DMG Tables'!D:D)/LOOKUP(A1680,'DMG Tables'!G:G,'DMG Tables'!H:H)</f>
        <v>168.75</v>
      </c>
      <c r="E1680" s="11">
        <f>Table36[Players]*LOOKUP(Table36[Level],'DMG Tables'!A:A,'DMG Tables'!E:E)/LOOKUP(A1680,'DMG Tables'!G:G,'DMG Tables'!H:H)</f>
        <v>300</v>
      </c>
    </row>
    <row r="1681" spans="1:5" x14ac:dyDescent="0.3">
      <c r="A1681" s="11">
        <v>1680</v>
      </c>
      <c r="B1681" s="11">
        <f>Table36[Players]*LOOKUP(Table36[Level],'DMG Tables'!A:A,'DMG Tables'!B:B)/LOOKUP(A1681,'DMG Tables'!G:G,'DMG Tables'!H:H)</f>
        <v>56.25</v>
      </c>
      <c r="C1681" s="11">
        <f>Table36[Players]*LOOKUP(Table36[Level],'DMG Tables'!A:A,'DMG Tables'!C:C)/LOOKUP(A1681,'DMG Tables'!G:G,'DMG Tables'!H:H)</f>
        <v>112.5</v>
      </c>
      <c r="D1681" s="11">
        <f>Table36[Players]*LOOKUP(Table36[Level],'DMG Tables'!A:A,'DMG Tables'!D:D)/LOOKUP(A1681,'DMG Tables'!G:G,'DMG Tables'!H:H)</f>
        <v>168.75</v>
      </c>
      <c r="E1681" s="11">
        <f>Table36[Players]*LOOKUP(Table36[Level],'DMG Tables'!A:A,'DMG Tables'!E:E)/LOOKUP(A1681,'DMG Tables'!G:G,'DMG Tables'!H:H)</f>
        <v>300</v>
      </c>
    </row>
    <row r="1682" spans="1:5" x14ac:dyDescent="0.3">
      <c r="A1682" s="11">
        <v>1681</v>
      </c>
      <c r="B1682" s="11">
        <f>Table36[Players]*LOOKUP(Table36[Level],'DMG Tables'!A:A,'DMG Tables'!B:B)/LOOKUP(A1682,'DMG Tables'!G:G,'DMG Tables'!H:H)</f>
        <v>56.25</v>
      </c>
      <c r="C1682" s="11">
        <f>Table36[Players]*LOOKUP(Table36[Level],'DMG Tables'!A:A,'DMG Tables'!C:C)/LOOKUP(A1682,'DMG Tables'!G:G,'DMG Tables'!H:H)</f>
        <v>112.5</v>
      </c>
      <c r="D1682" s="11">
        <f>Table36[Players]*LOOKUP(Table36[Level],'DMG Tables'!A:A,'DMG Tables'!D:D)/LOOKUP(A1682,'DMG Tables'!G:G,'DMG Tables'!H:H)</f>
        <v>168.75</v>
      </c>
      <c r="E1682" s="11">
        <f>Table36[Players]*LOOKUP(Table36[Level],'DMG Tables'!A:A,'DMG Tables'!E:E)/LOOKUP(A1682,'DMG Tables'!G:G,'DMG Tables'!H:H)</f>
        <v>300</v>
      </c>
    </row>
    <row r="1683" spans="1:5" x14ac:dyDescent="0.3">
      <c r="A1683" s="11">
        <v>1682</v>
      </c>
      <c r="B1683" s="11">
        <f>Table36[Players]*LOOKUP(Table36[Level],'DMG Tables'!A:A,'DMG Tables'!B:B)/LOOKUP(A1683,'DMG Tables'!G:G,'DMG Tables'!H:H)</f>
        <v>56.25</v>
      </c>
      <c r="C1683" s="11">
        <f>Table36[Players]*LOOKUP(Table36[Level],'DMG Tables'!A:A,'DMG Tables'!C:C)/LOOKUP(A1683,'DMG Tables'!G:G,'DMG Tables'!H:H)</f>
        <v>112.5</v>
      </c>
      <c r="D1683" s="11">
        <f>Table36[Players]*LOOKUP(Table36[Level],'DMG Tables'!A:A,'DMG Tables'!D:D)/LOOKUP(A1683,'DMG Tables'!G:G,'DMG Tables'!H:H)</f>
        <v>168.75</v>
      </c>
      <c r="E1683" s="11">
        <f>Table36[Players]*LOOKUP(Table36[Level],'DMG Tables'!A:A,'DMG Tables'!E:E)/LOOKUP(A1683,'DMG Tables'!G:G,'DMG Tables'!H:H)</f>
        <v>300</v>
      </c>
    </row>
    <row r="1684" spans="1:5" x14ac:dyDescent="0.3">
      <c r="A1684" s="11">
        <v>1683</v>
      </c>
      <c r="B1684" s="11">
        <f>Table36[Players]*LOOKUP(Table36[Level],'DMG Tables'!A:A,'DMG Tables'!B:B)/LOOKUP(A1684,'DMG Tables'!G:G,'DMG Tables'!H:H)</f>
        <v>56.25</v>
      </c>
      <c r="C1684" s="11">
        <f>Table36[Players]*LOOKUP(Table36[Level],'DMG Tables'!A:A,'DMG Tables'!C:C)/LOOKUP(A1684,'DMG Tables'!G:G,'DMG Tables'!H:H)</f>
        <v>112.5</v>
      </c>
      <c r="D1684" s="11">
        <f>Table36[Players]*LOOKUP(Table36[Level],'DMG Tables'!A:A,'DMG Tables'!D:D)/LOOKUP(A1684,'DMG Tables'!G:G,'DMG Tables'!H:H)</f>
        <v>168.75</v>
      </c>
      <c r="E1684" s="11">
        <f>Table36[Players]*LOOKUP(Table36[Level],'DMG Tables'!A:A,'DMG Tables'!E:E)/LOOKUP(A1684,'DMG Tables'!G:G,'DMG Tables'!H:H)</f>
        <v>300</v>
      </c>
    </row>
    <row r="1685" spans="1:5" x14ac:dyDescent="0.3">
      <c r="A1685" s="11">
        <v>1684</v>
      </c>
      <c r="B1685" s="11">
        <f>Table36[Players]*LOOKUP(Table36[Level],'DMG Tables'!A:A,'DMG Tables'!B:B)/LOOKUP(A1685,'DMG Tables'!G:G,'DMG Tables'!H:H)</f>
        <v>56.25</v>
      </c>
      <c r="C1685" s="11">
        <f>Table36[Players]*LOOKUP(Table36[Level],'DMG Tables'!A:A,'DMG Tables'!C:C)/LOOKUP(A1685,'DMG Tables'!G:G,'DMG Tables'!H:H)</f>
        <v>112.5</v>
      </c>
      <c r="D1685" s="11">
        <f>Table36[Players]*LOOKUP(Table36[Level],'DMG Tables'!A:A,'DMG Tables'!D:D)/LOOKUP(A1685,'DMG Tables'!G:G,'DMG Tables'!H:H)</f>
        <v>168.75</v>
      </c>
      <c r="E1685" s="11">
        <f>Table36[Players]*LOOKUP(Table36[Level],'DMG Tables'!A:A,'DMG Tables'!E:E)/LOOKUP(A1685,'DMG Tables'!G:G,'DMG Tables'!H:H)</f>
        <v>300</v>
      </c>
    </row>
    <row r="1686" spans="1:5" x14ac:dyDescent="0.3">
      <c r="A1686" s="11">
        <v>1685</v>
      </c>
      <c r="B1686" s="11">
        <f>Table36[Players]*LOOKUP(Table36[Level],'DMG Tables'!A:A,'DMG Tables'!B:B)/LOOKUP(A1686,'DMG Tables'!G:G,'DMG Tables'!H:H)</f>
        <v>56.25</v>
      </c>
      <c r="C1686" s="11">
        <f>Table36[Players]*LOOKUP(Table36[Level],'DMG Tables'!A:A,'DMG Tables'!C:C)/LOOKUP(A1686,'DMG Tables'!G:G,'DMG Tables'!H:H)</f>
        <v>112.5</v>
      </c>
      <c r="D1686" s="11">
        <f>Table36[Players]*LOOKUP(Table36[Level],'DMG Tables'!A:A,'DMG Tables'!D:D)/LOOKUP(A1686,'DMG Tables'!G:G,'DMG Tables'!H:H)</f>
        <v>168.75</v>
      </c>
      <c r="E1686" s="11">
        <f>Table36[Players]*LOOKUP(Table36[Level],'DMG Tables'!A:A,'DMG Tables'!E:E)/LOOKUP(A1686,'DMG Tables'!G:G,'DMG Tables'!H:H)</f>
        <v>300</v>
      </c>
    </row>
    <row r="1687" spans="1:5" x14ac:dyDescent="0.3">
      <c r="A1687" s="11">
        <v>1686</v>
      </c>
      <c r="B1687" s="11">
        <f>Table36[Players]*LOOKUP(Table36[Level],'DMG Tables'!A:A,'DMG Tables'!B:B)/LOOKUP(A1687,'DMG Tables'!G:G,'DMG Tables'!H:H)</f>
        <v>56.25</v>
      </c>
      <c r="C1687" s="11">
        <f>Table36[Players]*LOOKUP(Table36[Level],'DMG Tables'!A:A,'DMG Tables'!C:C)/LOOKUP(A1687,'DMG Tables'!G:G,'DMG Tables'!H:H)</f>
        <v>112.5</v>
      </c>
      <c r="D1687" s="11">
        <f>Table36[Players]*LOOKUP(Table36[Level],'DMG Tables'!A:A,'DMG Tables'!D:D)/LOOKUP(A1687,'DMG Tables'!G:G,'DMG Tables'!H:H)</f>
        <v>168.75</v>
      </c>
      <c r="E1687" s="11">
        <f>Table36[Players]*LOOKUP(Table36[Level],'DMG Tables'!A:A,'DMG Tables'!E:E)/LOOKUP(A1687,'DMG Tables'!G:G,'DMG Tables'!H:H)</f>
        <v>300</v>
      </c>
    </row>
    <row r="1688" spans="1:5" x14ac:dyDescent="0.3">
      <c r="A1688" s="11">
        <v>1687</v>
      </c>
      <c r="B1688" s="11">
        <f>Table36[Players]*LOOKUP(Table36[Level],'DMG Tables'!A:A,'DMG Tables'!B:B)/LOOKUP(A1688,'DMG Tables'!G:G,'DMG Tables'!H:H)</f>
        <v>56.25</v>
      </c>
      <c r="C1688" s="11">
        <f>Table36[Players]*LOOKUP(Table36[Level],'DMG Tables'!A:A,'DMG Tables'!C:C)/LOOKUP(A1688,'DMG Tables'!G:G,'DMG Tables'!H:H)</f>
        <v>112.5</v>
      </c>
      <c r="D1688" s="11">
        <f>Table36[Players]*LOOKUP(Table36[Level],'DMG Tables'!A:A,'DMG Tables'!D:D)/LOOKUP(A1688,'DMG Tables'!G:G,'DMG Tables'!H:H)</f>
        <v>168.75</v>
      </c>
      <c r="E1688" s="11">
        <f>Table36[Players]*LOOKUP(Table36[Level],'DMG Tables'!A:A,'DMG Tables'!E:E)/LOOKUP(A1688,'DMG Tables'!G:G,'DMG Tables'!H:H)</f>
        <v>300</v>
      </c>
    </row>
    <row r="1689" spans="1:5" x14ac:dyDescent="0.3">
      <c r="A1689" s="11">
        <v>1688</v>
      </c>
      <c r="B1689" s="11">
        <f>Table36[Players]*LOOKUP(Table36[Level],'DMG Tables'!A:A,'DMG Tables'!B:B)/LOOKUP(A1689,'DMG Tables'!G:G,'DMG Tables'!H:H)</f>
        <v>56.25</v>
      </c>
      <c r="C1689" s="11">
        <f>Table36[Players]*LOOKUP(Table36[Level],'DMG Tables'!A:A,'DMG Tables'!C:C)/LOOKUP(A1689,'DMG Tables'!G:G,'DMG Tables'!H:H)</f>
        <v>112.5</v>
      </c>
      <c r="D1689" s="11">
        <f>Table36[Players]*LOOKUP(Table36[Level],'DMG Tables'!A:A,'DMG Tables'!D:D)/LOOKUP(A1689,'DMG Tables'!G:G,'DMG Tables'!H:H)</f>
        <v>168.75</v>
      </c>
      <c r="E1689" s="11">
        <f>Table36[Players]*LOOKUP(Table36[Level],'DMG Tables'!A:A,'DMG Tables'!E:E)/LOOKUP(A1689,'DMG Tables'!G:G,'DMG Tables'!H:H)</f>
        <v>300</v>
      </c>
    </row>
    <row r="1690" spans="1:5" x14ac:dyDescent="0.3">
      <c r="A1690" s="11">
        <v>1689</v>
      </c>
      <c r="B1690" s="11">
        <f>Table36[Players]*LOOKUP(Table36[Level],'DMG Tables'!A:A,'DMG Tables'!B:B)/LOOKUP(A1690,'DMG Tables'!G:G,'DMG Tables'!H:H)</f>
        <v>56.25</v>
      </c>
      <c r="C1690" s="11">
        <f>Table36[Players]*LOOKUP(Table36[Level],'DMG Tables'!A:A,'DMG Tables'!C:C)/LOOKUP(A1690,'DMG Tables'!G:G,'DMG Tables'!H:H)</f>
        <v>112.5</v>
      </c>
      <c r="D1690" s="11">
        <f>Table36[Players]*LOOKUP(Table36[Level],'DMG Tables'!A:A,'DMG Tables'!D:D)/LOOKUP(A1690,'DMG Tables'!G:G,'DMG Tables'!H:H)</f>
        <v>168.75</v>
      </c>
      <c r="E1690" s="11">
        <f>Table36[Players]*LOOKUP(Table36[Level],'DMG Tables'!A:A,'DMG Tables'!E:E)/LOOKUP(A1690,'DMG Tables'!G:G,'DMG Tables'!H:H)</f>
        <v>300</v>
      </c>
    </row>
    <row r="1691" spans="1:5" x14ac:dyDescent="0.3">
      <c r="A1691" s="11">
        <v>1690</v>
      </c>
      <c r="B1691" s="11">
        <f>Table36[Players]*LOOKUP(Table36[Level],'DMG Tables'!A:A,'DMG Tables'!B:B)/LOOKUP(A1691,'DMG Tables'!G:G,'DMG Tables'!H:H)</f>
        <v>56.25</v>
      </c>
      <c r="C1691" s="11">
        <f>Table36[Players]*LOOKUP(Table36[Level],'DMG Tables'!A:A,'DMG Tables'!C:C)/LOOKUP(A1691,'DMG Tables'!G:G,'DMG Tables'!H:H)</f>
        <v>112.5</v>
      </c>
      <c r="D1691" s="11">
        <f>Table36[Players]*LOOKUP(Table36[Level],'DMG Tables'!A:A,'DMG Tables'!D:D)/LOOKUP(A1691,'DMG Tables'!G:G,'DMG Tables'!H:H)</f>
        <v>168.75</v>
      </c>
      <c r="E1691" s="11">
        <f>Table36[Players]*LOOKUP(Table36[Level],'DMG Tables'!A:A,'DMG Tables'!E:E)/LOOKUP(A1691,'DMG Tables'!G:G,'DMG Tables'!H:H)</f>
        <v>300</v>
      </c>
    </row>
    <row r="1692" spans="1:5" x14ac:dyDescent="0.3">
      <c r="A1692" s="11">
        <v>1691</v>
      </c>
      <c r="B1692" s="11">
        <f>Table36[Players]*LOOKUP(Table36[Level],'DMG Tables'!A:A,'DMG Tables'!B:B)/LOOKUP(A1692,'DMG Tables'!G:G,'DMG Tables'!H:H)</f>
        <v>56.25</v>
      </c>
      <c r="C1692" s="11">
        <f>Table36[Players]*LOOKUP(Table36[Level],'DMG Tables'!A:A,'DMG Tables'!C:C)/LOOKUP(A1692,'DMG Tables'!G:G,'DMG Tables'!H:H)</f>
        <v>112.5</v>
      </c>
      <c r="D1692" s="11">
        <f>Table36[Players]*LOOKUP(Table36[Level],'DMG Tables'!A:A,'DMG Tables'!D:D)/LOOKUP(A1692,'DMG Tables'!G:G,'DMG Tables'!H:H)</f>
        <v>168.75</v>
      </c>
      <c r="E1692" s="11">
        <f>Table36[Players]*LOOKUP(Table36[Level],'DMG Tables'!A:A,'DMG Tables'!E:E)/LOOKUP(A1692,'DMG Tables'!G:G,'DMG Tables'!H:H)</f>
        <v>300</v>
      </c>
    </row>
    <row r="1693" spans="1:5" x14ac:dyDescent="0.3">
      <c r="A1693" s="11">
        <v>1692</v>
      </c>
      <c r="B1693" s="11">
        <f>Table36[Players]*LOOKUP(Table36[Level],'DMG Tables'!A:A,'DMG Tables'!B:B)/LOOKUP(A1693,'DMG Tables'!G:G,'DMG Tables'!H:H)</f>
        <v>56.25</v>
      </c>
      <c r="C1693" s="11">
        <f>Table36[Players]*LOOKUP(Table36[Level],'DMG Tables'!A:A,'DMG Tables'!C:C)/LOOKUP(A1693,'DMG Tables'!G:G,'DMG Tables'!H:H)</f>
        <v>112.5</v>
      </c>
      <c r="D1693" s="11">
        <f>Table36[Players]*LOOKUP(Table36[Level],'DMG Tables'!A:A,'DMG Tables'!D:D)/LOOKUP(A1693,'DMG Tables'!G:G,'DMG Tables'!H:H)</f>
        <v>168.75</v>
      </c>
      <c r="E1693" s="11">
        <f>Table36[Players]*LOOKUP(Table36[Level],'DMG Tables'!A:A,'DMG Tables'!E:E)/LOOKUP(A1693,'DMG Tables'!G:G,'DMG Tables'!H:H)</f>
        <v>300</v>
      </c>
    </row>
    <row r="1694" spans="1:5" x14ac:dyDescent="0.3">
      <c r="A1694" s="11">
        <v>1693</v>
      </c>
      <c r="B1694" s="11">
        <f>Table36[Players]*LOOKUP(Table36[Level],'DMG Tables'!A:A,'DMG Tables'!B:B)/LOOKUP(A1694,'DMG Tables'!G:G,'DMG Tables'!H:H)</f>
        <v>56.25</v>
      </c>
      <c r="C1694" s="11">
        <f>Table36[Players]*LOOKUP(Table36[Level],'DMG Tables'!A:A,'DMG Tables'!C:C)/LOOKUP(A1694,'DMG Tables'!G:G,'DMG Tables'!H:H)</f>
        <v>112.5</v>
      </c>
      <c r="D1694" s="11">
        <f>Table36[Players]*LOOKUP(Table36[Level],'DMG Tables'!A:A,'DMG Tables'!D:D)/LOOKUP(A1694,'DMG Tables'!G:G,'DMG Tables'!H:H)</f>
        <v>168.75</v>
      </c>
      <c r="E1694" s="11">
        <f>Table36[Players]*LOOKUP(Table36[Level],'DMG Tables'!A:A,'DMG Tables'!E:E)/LOOKUP(A1694,'DMG Tables'!G:G,'DMG Tables'!H:H)</f>
        <v>300</v>
      </c>
    </row>
    <row r="1695" spans="1:5" x14ac:dyDescent="0.3">
      <c r="A1695" s="11">
        <v>1694</v>
      </c>
      <c r="B1695" s="11">
        <f>Table36[Players]*LOOKUP(Table36[Level],'DMG Tables'!A:A,'DMG Tables'!B:B)/LOOKUP(A1695,'DMG Tables'!G:G,'DMG Tables'!H:H)</f>
        <v>56.25</v>
      </c>
      <c r="C1695" s="11">
        <f>Table36[Players]*LOOKUP(Table36[Level],'DMG Tables'!A:A,'DMG Tables'!C:C)/LOOKUP(A1695,'DMG Tables'!G:G,'DMG Tables'!H:H)</f>
        <v>112.5</v>
      </c>
      <c r="D1695" s="11">
        <f>Table36[Players]*LOOKUP(Table36[Level],'DMG Tables'!A:A,'DMG Tables'!D:D)/LOOKUP(A1695,'DMG Tables'!G:G,'DMG Tables'!H:H)</f>
        <v>168.75</v>
      </c>
      <c r="E1695" s="11">
        <f>Table36[Players]*LOOKUP(Table36[Level],'DMG Tables'!A:A,'DMG Tables'!E:E)/LOOKUP(A1695,'DMG Tables'!G:G,'DMG Tables'!H:H)</f>
        <v>300</v>
      </c>
    </row>
    <row r="1696" spans="1:5" x14ac:dyDescent="0.3">
      <c r="A1696" s="11">
        <v>1695</v>
      </c>
      <c r="B1696" s="11">
        <f>Table36[Players]*LOOKUP(Table36[Level],'DMG Tables'!A:A,'DMG Tables'!B:B)/LOOKUP(A1696,'DMG Tables'!G:G,'DMG Tables'!H:H)</f>
        <v>56.25</v>
      </c>
      <c r="C1696" s="11">
        <f>Table36[Players]*LOOKUP(Table36[Level],'DMG Tables'!A:A,'DMG Tables'!C:C)/LOOKUP(A1696,'DMG Tables'!G:G,'DMG Tables'!H:H)</f>
        <v>112.5</v>
      </c>
      <c r="D1696" s="11">
        <f>Table36[Players]*LOOKUP(Table36[Level],'DMG Tables'!A:A,'DMG Tables'!D:D)/LOOKUP(A1696,'DMG Tables'!G:G,'DMG Tables'!H:H)</f>
        <v>168.75</v>
      </c>
      <c r="E1696" s="11">
        <f>Table36[Players]*LOOKUP(Table36[Level],'DMG Tables'!A:A,'DMG Tables'!E:E)/LOOKUP(A1696,'DMG Tables'!G:G,'DMG Tables'!H:H)</f>
        <v>300</v>
      </c>
    </row>
    <row r="1697" spans="1:5" x14ac:dyDescent="0.3">
      <c r="A1697" s="11">
        <v>1696</v>
      </c>
      <c r="B1697" s="11">
        <f>Table36[Players]*LOOKUP(Table36[Level],'DMG Tables'!A:A,'DMG Tables'!B:B)/LOOKUP(A1697,'DMG Tables'!G:G,'DMG Tables'!H:H)</f>
        <v>56.25</v>
      </c>
      <c r="C1697" s="11">
        <f>Table36[Players]*LOOKUP(Table36[Level],'DMG Tables'!A:A,'DMG Tables'!C:C)/LOOKUP(A1697,'DMG Tables'!G:G,'DMG Tables'!H:H)</f>
        <v>112.5</v>
      </c>
      <c r="D1697" s="11">
        <f>Table36[Players]*LOOKUP(Table36[Level],'DMG Tables'!A:A,'DMG Tables'!D:D)/LOOKUP(A1697,'DMG Tables'!G:G,'DMG Tables'!H:H)</f>
        <v>168.75</v>
      </c>
      <c r="E1697" s="11">
        <f>Table36[Players]*LOOKUP(Table36[Level],'DMG Tables'!A:A,'DMG Tables'!E:E)/LOOKUP(A1697,'DMG Tables'!G:G,'DMG Tables'!H:H)</f>
        <v>300</v>
      </c>
    </row>
    <row r="1698" spans="1:5" x14ac:dyDescent="0.3">
      <c r="A1698" s="11">
        <v>1697</v>
      </c>
      <c r="B1698" s="11">
        <f>Table36[Players]*LOOKUP(Table36[Level],'DMG Tables'!A:A,'DMG Tables'!B:B)/LOOKUP(A1698,'DMG Tables'!G:G,'DMG Tables'!H:H)</f>
        <v>56.25</v>
      </c>
      <c r="C1698" s="11">
        <f>Table36[Players]*LOOKUP(Table36[Level],'DMG Tables'!A:A,'DMG Tables'!C:C)/LOOKUP(A1698,'DMG Tables'!G:G,'DMG Tables'!H:H)</f>
        <v>112.5</v>
      </c>
      <c r="D1698" s="11">
        <f>Table36[Players]*LOOKUP(Table36[Level],'DMG Tables'!A:A,'DMG Tables'!D:D)/LOOKUP(A1698,'DMG Tables'!G:G,'DMG Tables'!H:H)</f>
        <v>168.75</v>
      </c>
      <c r="E1698" s="11">
        <f>Table36[Players]*LOOKUP(Table36[Level],'DMG Tables'!A:A,'DMG Tables'!E:E)/LOOKUP(A1698,'DMG Tables'!G:G,'DMG Tables'!H:H)</f>
        <v>300</v>
      </c>
    </row>
    <row r="1699" spans="1:5" x14ac:dyDescent="0.3">
      <c r="A1699" s="11">
        <v>1698</v>
      </c>
      <c r="B1699" s="11">
        <f>Table36[Players]*LOOKUP(Table36[Level],'DMG Tables'!A:A,'DMG Tables'!B:B)/LOOKUP(A1699,'DMG Tables'!G:G,'DMG Tables'!H:H)</f>
        <v>56.25</v>
      </c>
      <c r="C1699" s="11">
        <f>Table36[Players]*LOOKUP(Table36[Level],'DMG Tables'!A:A,'DMG Tables'!C:C)/LOOKUP(A1699,'DMG Tables'!G:G,'DMG Tables'!H:H)</f>
        <v>112.5</v>
      </c>
      <c r="D1699" s="11">
        <f>Table36[Players]*LOOKUP(Table36[Level],'DMG Tables'!A:A,'DMG Tables'!D:D)/LOOKUP(A1699,'DMG Tables'!G:G,'DMG Tables'!H:H)</f>
        <v>168.75</v>
      </c>
      <c r="E1699" s="11">
        <f>Table36[Players]*LOOKUP(Table36[Level],'DMG Tables'!A:A,'DMG Tables'!E:E)/LOOKUP(A1699,'DMG Tables'!G:G,'DMG Tables'!H:H)</f>
        <v>300</v>
      </c>
    </row>
    <row r="1700" spans="1:5" x14ac:dyDescent="0.3">
      <c r="A1700" s="11">
        <v>1699</v>
      </c>
      <c r="B1700" s="11">
        <f>Table36[Players]*LOOKUP(Table36[Level],'DMG Tables'!A:A,'DMG Tables'!B:B)/LOOKUP(A1700,'DMG Tables'!G:G,'DMG Tables'!H:H)</f>
        <v>56.25</v>
      </c>
      <c r="C1700" s="11">
        <f>Table36[Players]*LOOKUP(Table36[Level],'DMG Tables'!A:A,'DMG Tables'!C:C)/LOOKUP(A1700,'DMG Tables'!G:G,'DMG Tables'!H:H)</f>
        <v>112.5</v>
      </c>
      <c r="D1700" s="11">
        <f>Table36[Players]*LOOKUP(Table36[Level],'DMG Tables'!A:A,'DMG Tables'!D:D)/LOOKUP(A1700,'DMG Tables'!G:G,'DMG Tables'!H:H)</f>
        <v>168.75</v>
      </c>
      <c r="E1700" s="11">
        <f>Table36[Players]*LOOKUP(Table36[Level],'DMG Tables'!A:A,'DMG Tables'!E:E)/LOOKUP(A1700,'DMG Tables'!G:G,'DMG Tables'!H:H)</f>
        <v>300</v>
      </c>
    </row>
    <row r="1701" spans="1:5" x14ac:dyDescent="0.3">
      <c r="A1701" s="11">
        <v>1700</v>
      </c>
      <c r="B1701" s="11">
        <f>Table36[Players]*LOOKUP(Table36[Level],'DMG Tables'!A:A,'DMG Tables'!B:B)/LOOKUP(A1701,'DMG Tables'!G:G,'DMG Tables'!H:H)</f>
        <v>56.25</v>
      </c>
      <c r="C1701" s="11">
        <f>Table36[Players]*LOOKUP(Table36[Level],'DMG Tables'!A:A,'DMG Tables'!C:C)/LOOKUP(A1701,'DMG Tables'!G:G,'DMG Tables'!H:H)</f>
        <v>112.5</v>
      </c>
      <c r="D1701" s="11">
        <f>Table36[Players]*LOOKUP(Table36[Level],'DMG Tables'!A:A,'DMG Tables'!D:D)/LOOKUP(A1701,'DMG Tables'!G:G,'DMG Tables'!H:H)</f>
        <v>168.75</v>
      </c>
      <c r="E1701" s="11">
        <f>Table36[Players]*LOOKUP(Table36[Level],'DMG Tables'!A:A,'DMG Tables'!E:E)/LOOKUP(A1701,'DMG Tables'!G:G,'DMG Tables'!H:H)</f>
        <v>300</v>
      </c>
    </row>
    <row r="1702" spans="1:5" x14ac:dyDescent="0.3">
      <c r="A1702" s="11">
        <v>1701</v>
      </c>
      <c r="B1702" s="11">
        <f>Table36[Players]*LOOKUP(Table36[Level],'DMG Tables'!A:A,'DMG Tables'!B:B)/LOOKUP(A1702,'DMG Tables'!G:G,'DMG Tables'!H:H)</f>
        <v>56.25</v>
      </c>
      <c r="C1702" s="11">
        <f>Table36[Players]*LOOKUP(Table36[Level],'DMG Tables'!A:A,'DMG Tables'!C:C)/LOOKUP(A1702,'DMG Tables'!G:G,'DMG Tables'!H:H)</f>
        <v>112.5</v>
      </c>
      <c r="D1702" s="11">
        <f>Table36[Players]*LOOKUP(Table36[Level],'DMG Tables'!A:A,'DMG Tables'!D:D)/LOOKUP(A1702,'DMG Tables'!G:G,'DMG Tables'!H:H)</f>
        <v>168.75</v>
      </c>
      <c r="E1702" s="11">
        <f>Table36[Players]*LOOKUP(Table36[Level],'DMG Tables'!A:A,'DMG Tables'!E:E)/LOOKUP(A1702,'DMG Tables'!G:G,'DMG Tables'!H:H)</f>
        <v>300</v>
      </c>
    </row>
    <row r="1703" spans="1:5" x14ac:dyDescent="0.3">
      <c r="A1703" s="11">
        <v>1702</v>
      </c>
      <c r="B1703" s="11">
        <f>Table36[Players]*LOOKUP(Table36[Level],'DMG Tables'!A:A,'DMG Tables'!B:B)/LOOKUP(A1703,'DMG Tables'!G:G,'DMG Tables'!H:H)</f>
        <v>56.25</v>
      </c>
      <c r="C1703" s="11">
        <f>Table36[Players]*LOOKUP(Table36[Level],'DMG Tables'!A:A,'DMG Tables'!C:C)/LOOKUP(A1703,'DMG Tables'!G:G,'DMG Tables'!H:H)</f>
        <v>112.5</v>
      </c>
      <c r="D1703" s="11">
        <f>Table36[Players]*LOOKUP(Table36[Level],'DMG Tables'!A:A,'DMG Tables'!D:D)/LOOKUP(A1703,'DMG Tables'!G:G,'DMG Tables'!H:H)</f>
        <v>168.75</v>
      </c>
      <c r="E1703" s="11">
        <f>Table36[Players]*LOOKUP(Table36[Level],'DMG Tables'!A:A,'DMG Tables'!E:E)/LOOKUP(A1703,'DMG Tables'!G:G,'DMG Tables'!H:H)</f>
        <v>300</v>
      </c>
    </row>
    <row r="1704" spans="1:5" x14ac:dyDescent="0.3">
      <c r="A1704" s="11">
        <v>1703</v>
      </c>
      <c r="B1704" s="11">
        <f>Table36[Players]*LOOKUP(Table36[Level],'DMG Tables'!A:A,'DMG Tables'!B:B)/LOOKUP(A1704,'DMG Tables'!G:G,'DMG Tables'!H:H)</f>
        <v>56.25</v>
      </c>
      <c r="C1704" s="11">
        <f>Table36[Players]*LOOKUP(Table36[Level],'DMG Tables'!A:A,'DMG Tables'!C:C)/LOOKUP(A1704,'DMG Tables'!G:G,'DMG Tables'!H:H)</f>
        <v>112.5</v>
      </c>
      <c r="D1704" s="11">
        <f>Table36[Players]*LOOKUP(Table36[Level],'DMG Tables'!A:A,'DMG Tables'!D:D)/LOOKUP(A1704,'DMG Tables'!G:G,'DMG Tables'!H:H)</f>
        <v>168.75</v>
      </c>
      <c r="E1704" s="11">
        <f>Table36[Players]*LOOKUP(Table36[Level],'DMG Tables'!A:A,'DMG Tables'!E:E)/LOOKUP(A1704,'DMG Tables'!G:G,'DMG Tables'!H:H)</f>
        <v>300</v>
      </c>
    </row>
    <row r="1705" spans="1:5" x14ac:dyDescent="0.3">
      <c r="A1705" s="11">
        <v>1704</v>
      </c>
      <c r="B1705" s="11">
        <f>Table36[Players]*LOOKUP(Table36[Level],'DMG Tables'!A:A,'DMG Tables'!B:B)/LOOKUP(A1705,'DMG Tables'!G:G,'DMG Tables'!H:H)</f>
        <v>56.25</v>
      </c>
      <c r="C1705" s="11">
        <f>Table36[Players]*LOOKUP(Table36[Level],'DMG Tables'!A:A,'DMG Tables'!C:C)/LOOKUP(A1705,'DMG Tables'!G:G,'DMG Tables'!H:H)</f>
        <v>112.5</v>
      </c>
      <c r="D1705" s="11">
        <f>Table36[Players]*LOOKUP(Table36[Level],'DMG Tables'!A:A,'DMG Tables'!D:D)/LOOKUP(A1705,'DMG Tables'!G:G,'DMG Tables'!H:H)</f>
        <v>168.75</v>
      </c>
      <c r="E1705" s="11">
        <f>Table36[Players]*LOOKUP(Table36[Level],'DMG Tables'!A:A,'DMG Tables'!E:E)/LOOKUP(A1705,'DMG Tables'!G:G,'DMG Tables'!H:H)</f>
        <v>300</v>
      </c>
    </row>
    <row r="1706" spans="1:5" x14ac:dyDescent="0.3">
      <c r="A1706" s="11">
        <v>1705</v>
      </c>
      <c r="B1706" s="11">
        <f>Table36[Players]*LOOKUP(Table36[Level],'DMG Tables'!A:A,'DMG Tables'!B:B)/LOOKUP(A1706,'DMG Tables'!G:G,'DMG Tables'!H:H)</f>
        <v>56.25</v>
      </c>
      <c r="C1706" s="11">
        <f>Table36[Players]*LOOKUP(Table36[Level],'DMG Tables'!A:A,'DMG Tables'!C:C)/LOOKUP(A1706,'DMG Tables'!G:G,'DMG Tables'!H:H)</f>
        <v>112.5</v>
      </c>
      <c r="D1706" s="11">
        <f>Table36[Players]*LOOKUP(Table36[Level],'DMG Tables'!A:A,'DMG Tables'!D:D)/LOOKUP(A1706,'DMG Tables'!G:G,'DMG Tables'!H:H)</f>
        <v>168.75</v>
      </c>
      <c r="E1706" s="11">
        <f>Table36[Players]*LOOKUP(Table36[Level],'DMG Tables'!A:A,'DMG Tables'!E:E)/LOOKUP(A1706,'DMG Tables'!G:G,'DMG Tables'!H:H)</f>
        <v>300</v>
      </c>
    </row>
    <row r="1707" spans="1:5" x14ac:dyDescent="0.3">
      <c r="A1707" s="11">
        <v>1706</v>
      </c>
      <c r="B1707" s="11">
        <f>Table36[Players]*LOOKUP(Table36[Level],'DMG Tables'!A:A,'DMG Tables'!B:B)/LOOKUP(A1707,'DMG Tables'!G:G,'DMG Tables'!H:H)</f>
        <v>56.25</v>
      </c>
      <c r="C1707" s="11">
        <f>Table36[Players]*LOOKUP(Table36[Level],'DMG Tables'!A:A,'DMG Tables'!C:C)/LOOKUP(A1707,'DMG Tables'!G:G,'DMG Tables'!H:H)</f>
        <v>112.5</v>
      </c>
      <c r="D1707" s="11">
        <f>Table36[Players]*LOOKUP(Table36[Level],'DMG Tables'!A:A,'DMG Tables'!D:D)/LOOKUP(A1707,'DMG Tables'!G:G,'DMG Tables'!H:H)</f>
        <v>168.75</v>
      </c>
      <c r="E1707" s="11">
        <f>Table36[Players]*LOOKUP(Table36[Level],'DMG Tables'!A:A,'DMG Tables'!E:E)/LOOKUP(A1707,'DMG Tables'!G:G,'DMG Tables'!H:H)</f>
        <v>300</v>
      </c>
    </row>
    <row r="1708" spans="1:5" x14ac:dyDescent="0.3">
      <c r="A1708" s="11">
        <v>1707</v>
      </c>
      <c r="B1708" s="11">
        <f>Table36[Players]*LOOKUP(Table36[Level],'DMG Tables'!A:A,'DMG Tables'!B:B)/LOOKUP(A1708,'DMG Tables'!G:G,'DMG Tables'!H:H)</f>
        <v>56.25</v>
      </c>
      <c r="C1708" s="11">
        <f>Table36[Players]*LOOKUP(Table36[Level],'DMG Tables'!A:A,'DMG Tables'!C:C)/LOOKUP(A1708,'DMG Tables'!G:G,'DMG Tables'!H:H)</f>
        <v>112.5</v>
      </c>
      <c r="D1708" s="11">
        <f>Table36[Players]*LOOKUP(Table36[Level],'DMG Tables'!A:A,'DMG Tables'!D:D)/LOOKUP(A1708,'DMG Tables'!G:G,'DMG Tables'!H:H)</f>
        <v>168.75</v>
      </c>
      <c r="E1708" s="11">
        <f>Table36[Players]*LOOKUP(Table36[Level],'DMG Tables'!A:A,'DMG Tables'!E:E)/LOOKUP(A1708,'DMG Tables'!G:G,'DMG Tables'!H:H)</f>
        <v>300</v>
      </c>
    </row>
    <row r="1709" spans="1:5" x14ac:dyDescent="0.3">
      <c r="A1709" s="11">
        <v>1708</v>
      </c>
      <c r="B1709" s="11">
        <f>Table36[Players]*LOOKUP(Table36[Level],'DMG Tables'!A:A,'DMG Tables'!B:B)/LOOKUP(A1709,'DMG Tables'!G:G,'DMG Tables'!H:H)</f>
        <v>56.25</v>
      </c>
      <c r="C1709" s="11">
        <f>Table36[Players]*LOOKUP(Table36[Level],'DMG Tables'!A:A,'DMG Tables'!C:C)/LOOKUP(A1709,'DMG Tables'!G:G,'DMG Tables'!H:H)</f>
        <v>112.5</v>
      </c>
      <c r="D1709" s="11">
        <f>Table36[Players]*LOOKUP(Table36[Level],'DMG Tables'!A:A,'DMG Tables'!D:D)/LOOKUP(A1709,'DMG Tables'!G:G,'DMG Tables'!H:H)</f>
        <v>168.75</v>
      </c>
      <c r="E1709" s="11">
        <f>Table36[Players]*LOOKUP(Table36[Level],'DMG Tables'!A:A,'DMG Tables'!E:E)/LOOKUP(A1709,'DMG Tables'!G:G,'DMG Tables'!H:H)</f>
        <v>300</v>
      </c>
    </row>
    <row r="1710" spans="1:5" x14ac:dyDescent="0.3">
      <c r="A1710" s="11">
        <v>1709</v>
      </c>
      <c r="B1710" s="11">
        <f>Table36[Players]*LOOKUP(Table36[Level],'DMG Tables'!A:A,'DMG Tables'!B:B)/LOOKUP(A1710,'DMG Tables'!G:G,'DMG Tables'!H:H)</f>
        <v>56.25</v>
      </c>
      <c r="C1710" s="11">
        <f>Table36[Players]*LOOKUP(Table36[Level],'DMG Tables'!A:A,'DMG Tables'!C:C)/LOOKUP(A1710,'DMG Tables'!G:G,'DMG Tables'!H:H)</f>
        <v>112.5</v>
      </c>
      <c r="D1710" s="11">
        <f>Table36[Players]*LOOKUP(Table36[Level],'DMG Tables'!A:A,'DMG Tables'!D:D)/LOOKUP(A1710,'DMG Tables'!G:G,'DMG Tables'!H:H)</f>
        <v>168.75</v>
      </c>
      <c r="E1710" s="11">
        <f>Table36[Players]*LOOKUP(Table36[Level],'DMG Tables'!A:A,'DMG Tables'!E:E)/LOOKUP(A1710,'DMG Tables'!G:G,'DMG Tables'!H:H)</f>
        <v>300</v>
      </c>
    </row>
    <row r="1711" spans="1:5" x14ac:dyDescent="0.3">
      <c r="A1711" s="11">
        <v>1710</v>
      </c>
      <c r="B1711" s="11">
        <f>Table36[Players]*LOOKUP(Table36[Level],'DMG Tables'!A:A,'DMG Tables'!B:B)/LOOKUP(A1711,'DMG Tables'!G:G,'DMG Tables'!H:H)</f>
        <v>56.25</v>
      </c>
      <c r="C1711" s="11">
        <f>Table36[Players]*LOOKUP(Table36[Level],'DMG Tables'!A:A,'DMG Tables'!C:C)/LOOKUP(A1711,'DMG Tables'!G:G,'DMG Tables'!H:H)</f>
        <v>112.5</v>
      </c>
      <c r="D1711" s="11">
        <f>Table36[Players]*LOOKUP(Table36[Level],'DMG Tables'!A:A,'DMG Tables'!D:D)/LOOKUP(A1711,'DMG Tables'!G:G,'DMG Tables'!H:H)</f>
        <v>168.75</v>
      </c>
      <c r="E1711" s="11">
        <f>Table36[Players]*LOOKUP(Table36[Level],'DMG Tables'!A:A,'DMG Tables'!E:E)/LOOKUP(A1711,'DMG Tables'!G:G,'DMG Tables'!H:H)</f>
        <v>300</v>
      </c>
    </row>
    <row r="1712" spans="1:5" x14ac:dyDescent="0.3">
      <c r="A1712" s="11">
        <v>1711</v>
      </c>
      <c r="B1712" s="11">
        <f>Table36[Players]*LOOKUP(Table36[Level],'DMG Tables'!A:A,'DMG Tables'!B:B)/LOOKUP(A1712,'DMG Tables'!G:G,'DMG Tables'!H:H)</f>
        <v>56.25</v>
      </c>
      <c r="C1712" s="11">
        <f>Table36[Players]*LOOKUP(Table36[Level],'DMG Tables'!A:A,'DMG Tables'!C:C)/LOOKUP(A1712,'DMG Tables'!G:G,'DMG Tables'!H:H)</f>
        <v>112.5</v>
      </c>
      <c r="D1712" s="11">
        <f>Table36[Players]*LOOKUP(Table36[Level],'DMG Tables'!A:A,'DMG Tables'!D:D)/LOOKUP(A1712,'DMG Tables'!G:G,'DMG Tables'!H:H)</f>
        <v>168.75</v>
      </c>
      <c r="E1712" s="11">
        <f>Table36[Players]*LOOKUP(Table36[Level],'DMG Tables'!A:A,'DMG Tables'!E:E)/LOOKUP(A1712,'DMG Tables'!G:G,'DMG Tables'!H:H)</f>
        <v>300</v>
      </c>
    </row>
    <row r="1713" spans="1:5" x14ac:dyDescent="0.3">
      <c r="A1713" s="11">
        <v>1712</v>
      </c>
      <c r="B1713" s="11">
        <f>Table36[Players]*LOOKUP(Table36[Level],'DMG Tables'!A:A,'DMG Tables'!B:B)/LOOKUP(A1713,'DMG Tables'!G:G,'DMG Tables'!H:H)</f>
        <v>56.25</v>
      </c>
      <c r="C1713" s="11">
        <f>Table36[Players]*LOOKUP(Table36[Level],'DMG Tables'!A:A,'DMG Tables'!C:C)/LOOKUP(A1713,'DMG Tables'!G:G,'DMG Tables'!H:H)</f>
        <v>112.5</v>
      </c>
      <c r="D1713" s="11">
        <f>Table36[Players]*LOOKUP(Table36[Level],'DMG Tables'!A:A,'DMG Tables'!D:D)/LOOKUP(A1713,'DMG Tables'!G:G,'DMG Tables'!H:H)</f>
        <v>168.75</v>
      </c>
      <c r="E1713" s="11">
        <f>Table36[Players]*LOOKUP(Table36[Level],'DMG Tables'!A:A,'DMG Tables'!E:E)/LOOKUP(A1713,'DMG Tables'!G:G,'DMG Tables'!H:H)</f>
        <v>300</v>
      </c>
    </row>
    <row r="1714" spans="1:5" x14ac:dyDescent="0.3">
      <c r="A1714" s="11">
        <v>1713</v>
      </c>
      <c r="B1714" s="11">
        <f>Table36[Players]*LOOKUP(Table36[Level],'DMG Tables'!A:A,'DMG Tables'!B:B)/LOOKUP(A1714,'DMG Tables'!G:G,'DMG Tables'!H:H)</f>
        <v>56.25</v>
      </c>
      <c r="C1714" s="11">
        <f>Table36[Players]*LOOKUP(Table36[Level],'DMG Tables'!A:A,'DMG Tables'!C:C)/LOOKUP(A1714,'DMG Tables'!G:G,'DMG Tables'!H:H)</f>
        <v>112.5</v>
      </c>
      <c r="D1714" s="11">
        <f>Table36[Players]*LOOKUP(Table36[Level],'DMG Tables'!A:A,'DMG Tables'!D:D)/LOOKUP(A1714,'DMG Tables'!G:G,'DMG Tables'!H:H)</f>
        <v>168.75</v>
      </c>
      <c r="E1714" s="11">
        <f>Table36[Players]*LOOKUP(Table36[Level],'DMG Tables'!A:A,'DMG Tables'!E:E)/LOOKUP(A1714,'DMG Tables'!G:G,'DMG Tables'!H:H)</f>
        <v>300</v>
      </c>
    </row>
    <row r="1715" spans="1:5" x14ac:dyDescent="0.3">
      <c r="A1715" s="11">
        <v>1714</v>
      </c>
      <c r="B1715" s="11">
        <f>Table36[Players]*LOOKUP(Table36[Level],'DMG Tables'!A:A,'DMG Tables'!B:B)/LOOKUP(A1715,'DMG Tables'!G:G,'DMG Tables'!H:H)</f>
        <v>56.25</v>
      </c>
      <c r="C1715" s="11">
        <f>Table36[Players]*LOOKUP(Table36[Level],'DMG Tables'!A:A,'DMG Tables'!C:C)/LOOKUP(A1715,'DMG Tables'!G:G,'DMG Tables'!H:H)</f>
        <v>112.5</v>
      </c>
      <c r="D1715" s="11">
        <f>Table36[Players]*LOOKUP(Table36[Level],'DMG Tables'!A:A,'DMG Tables'!D:D)/LOOKUP(A1715,'DMG Tables'!G:G,'DMG Tables'!H:H)</f>
        <v>168.75</v>
      </c>
      <c r="E1715" s="11">
        <f>Table36[Players]*LOOKUP(Table36[Level],'DMG Tables'!A:A,'DMG Tables'!E:E)/LOOKUP(A1715,'DMG Tables'!G:G,'DMG Tables'!H:H)</f>
        <v>300</v>
      </c>
    </row>
    <row r="1716" spans="1:5" x14ac:dyDescent="0.3">
      <c r="A1716" s="11">
        <v>1715</v>
      </c>
      <c r="B1716" s="11">
        <f>Table36[Players]*LOOKUP(Table36[Level],'DMG Tables'!A:A,'DMG Tables'!B:B)/LOOKUP(A1716,'DMG Tables'!G:G,'DMG Tables'!H:H)</f>
        <v>56.25</v>
      </c>
      <c r="C1716" s="11">
        <f>Table36[Players]*LOOKUP(Table36[Level],'DMG Tables'!A:A,'DMG Tables'!C:C)/LOOKUP(A1716,'DMG Tables'!G:G,'DMG Tables'!H:H)</f>
        <v>112.5</v>
      </c>
      <c r="D1716" s="11">
        <f>Table36[Players]*LOOKUP(Table36[Level],'DMG Tables'!A:A,'DMG Tables'!D:D)/LOOKUP(A1716,'DMG Tables'!G:G,'DMG Tables'!H:H)</f>
        <v>168.75</v>
      </c>
      <c r="E1716" s="11">
        <f>Table36[Players]*LOOKUP(Table36[Level],'DMG Tables'!A:A,'DMG Tables'!E:E)/LOOKUP(A1716,'DMG Tables'!G:G,'DMG Tables'!H:H)</f>
        <v>300</v>
      </c>
    </row>
    <row r="1717" spans="1:5" x14ac:dyDescent="0.3">
      <c r="A1717" s="11">
        <v>1716</v>
      </c>
      <c r="B1717" s="11">
        <f>Table36[Players]*LOOKUP(Table36[Level],'DMG Tables'!A:A,'DMG Tables'!B:B)/LOOKUP(A1717,'DMG Tables'!G:G,'DMG Tables'!H:H)</f>
        <v>56.25</v>
      </c>
      <c r="C1717" s="11">
        <f>Table36[Players]*LOOKUP(Table36[Level],'DMG Tables'!A:A,'DMG Tables'!C:C)/LOOKUP(A1717,'DMG Tables'!G:G,'DMG Tables'!H:H)</f>
        <v>112.5</v>
      </c>
      <c r="D1717" s="11">
        <f>Table36[Players]*LOOKUP(Table36[Level],'DMG Tables'!A:A,'DMG Tables'!D:D)/LOOKUP(A1717,'DMG Tables'!G:G,'DMG Tables'!H:H)</f>
        <v>168.75</v>
      </c>
      <c r="E1717" s="11">
        <f>Table36[Players]*LOOKUP(Table36[Level],'DMG Tables'!A:A,'DMG Tables'!E:E)/LOOKUP(A1717,'DMG Tables'!G:G,'DMG Tables'!H:H)</f>
        <v>300</v>
      </c>
    </row>
    <row r="1718" spans="1:5" x14ac:dyDescent="0.3">
      <c r="A1718" s="11">
        <v>1717</v>
      </c>
      <c r="B1718" s="11">
        <f>Table36[Players]*LOOKUP(Table36[Level],'DMG Tables'!A:A,'DMG Tables'!B:B)/LOOKUP(A1718,'DMG Tables'!G:G,'DMG Tables'!H:H)</f>
        <v>56.25</v>
      </c>
      <c r="C1718" s="11">
        <f>Table36[Players]*LOOKUP(Table36[Level],'DMG Tables'!A:A,'DMG Tables'!C:C)/LOOKUP(A1718,'DMG Tables'!G:G,'DMG Tables'!H:H)</f>
        <v>112.5</v>
      </c>
      <c r="D1718" s="11">
        <f>Table36[Players]*LOOKUP(Table36[Level],'DMG Tables'!A:A,'DMG Tables'!D:D)/LOOKUP(A1718,'DMG Tables'!G:G,'DMG Tables'!H:H)</f>
        <v>168.75</v>
      </c>
      <c r="E1718" s="11">
        <f>Table36[Players]*LOOKUP(Table36[Level],'DMG Tables'!A:A,'DMG Tables'!E:E)/LOOKUP(A1718,'DMG Tables'!G:G,'DMG Tables'!H:H)</f>
        <v>300</v>
      </c>
    </row>
    <row r="1719" spans="1:5" x14ac:dyDescent="0.3">
      <c r="A1719" s="11">
        <v>1718</v>
      </c>
      <c r="B1719" s="11">
        <f>Table36[Players]*LOOKUP(Table36[Level],'DMG Tables'!A:A,'DMG Tables'!B:B)/LOOKUP(A1719,'DMG Tables'!G:G,'DMG Tables'!H:H)</f>
        <v>56.25</v>
      </c>
      <c r="C1719" s="11">
        <f>Table36[Players]*LOOKUP(Table36[Level],'DMG Tables'!A:A,'DMG Tables'!C:C)/LOOKUP(A1719,'DMG Tables'!G:G,'DMG Tables'!H:H)</f>
        <v>112.5</v>
      </c>
      <c r="D1719" s="11">
        <f>Table36[Players]*LOOKUP(Table36[Level],'DMG Tables'!A:A,'DMG Tables'!D:D)/LOOKUP(A1719,'DMG Tables'!G:G,'DMG Tables'!H:H)</f>
        <v>168.75</v>
      </c>
      <c r="E1719" s="11">
        <f>Table36[Players]*LOOKUP(Table36[Level],'DMG Tables'!A:A,'DMG Tables'!E:E)/LOOKUP(A1719,'DMG Tables'!G:G,'DMG Tables'!H:H)</f>
        <v>300</v>
      </c>
    </row>
    <row r="1720" spans="1:5" x14ac:dyDescent="0.3">
      <c r="A1720" s="11">
        <v>1719</v>
      </c>
      <c r="B1720" s="11">
        <f>Table36[Players]*LOOKUP(Table36[Level],'DMG Tables'!A:A,'DMG Tables'!B:B)/LOOKUP(A1720,'DMG Tables'!G:G,'DMG Tables'!H:H)</f>
        <v>56.25</v>
      </c>
      <c r="C1720" s="11">
        <f>Table36[Players]*LOOKUP(Table36[Level],'DMG Tables'!A:A,'DMG Tables'!C:C)/LOOKUP(A1720,'DMG Tables'!G:G,'DMG Tables'!H:H)</f>
        <v>112.5</v>
      </c>
      <c r="D1720" s="11">
        <f>Table36[Players]*LOOKUP(Table36[Level],'DMG Tables'!A:A,'DMG Tables'!D:D)/LOOKUP(A1720,'DMG Tables'!G:G,'DMG Tables'!H:H)</f>
        <v>168.75</v>
      </c>
      <c r="E1720" s="11">
        <f>Table36[Players]*LOOKUP(Table36[Level],'DMG Tables'!A:A,'DMG Tables'!E:E)/LOOKUP(A1720,'DMG Tables'!G:G,'DMG Tables'!H:H)</f>
        <v>300</v>
      </c>
    </row>
    <row r="1721" spans="1:5" x14ac:dyDescent="0.3">
      <c r="A1721" s="11">
        <v>1720</v>
      </c>
      <c r="B1721" s="11">
        <f>Table36[Players]*LOOKUP(Table36[Level],'DMG Tables'!A:A,'DMG Tables'!B:B)/LOOKUP(A1721,'DMG Tables'!G:G,'DMG Tables'!H:H)</f>
        <v>56.25</v>
      </c>
      <c r="C1721" s="11">
        <f>Table36[Players]*LOOKUP(Table36[Level],'DMG Tables'!A:A,'DMG Tables'!C:C)/LOOKUP(A1721,'DMG Tables'!G:G,'DMG Tables'!H:H)</f>
        <v>112.5</v>
      </c>
      <c r="D1721" s="11">
        <f>Table36[Players]*LOOKUP(Table36[Level],'DMG Tables'!A:A,'DMG Tables'!D:D)/LOOKUP(A1721,'DMG Tables'!G:G,'DMG Tables'!H:H)</f>
        <v>168.75</v>
      </c>
      <c r="E1721" s="11">
        <f>Table36[Players]*LOOKUP(Table36[Level],'DMG Tables'!A:A,'DMG Tables'!E:E)/LOOKUP(A1721,'DMG Tables'!G:G,'DMG Tables'!H:H)</f>
        <v>300</v>
      </c>
    </row>
    <row r="1722" spans="1:5" x14ac:dyDescent="0.3">
      <c r="A1722" s="11">
        <v>1721</v>
      </c>
      <c r="B1722" s="11">
        <f>Table36[Players]*LOOKUP(Table36[Level],'DMG Tables'!A:A,'DMG Tables'!B:B)/LOOKUP(A1722,'DMG Tables'!G:G,'DMG Tables'!H:H)</f>
        <v>56.25</v>
      </c>
      <c r="C1722" s="11">
        <f>Table36[Players]*LOOKUP(Table36[Level],'DMG Tables'!A:A,'DMG Tables'!C:C)/LOOKUP(A1722,'DMG Tables'!G:G,'DMG Tables'!H:H)</f>
        <v>112.5</v>
      </c>
      <c r="D1722" s="11">
        <f>Table36[Players]*LOOKUP(Table36[Level],'DMG Tables'!A:A,'DMG Tables'!D:D)/LOOKUP(A1722,'DMG Tables'!G:G,'DMG Tables'!H:H)</f>
        <v>168.75</v>
      </c>
      <c r="E1722" s="11">
        <f>Table36[Players]*LOOKUP(Table36[Level],'DMG Tables'!A:A,'DMG Tables'!E:E)/LOOKUP(A1722,'DMG Tables'!G:G,'DMG Tables'!H:H)</f>
        <v>300</v>
      </c>
    </row>
    <row r="1723" spans="1:5" x14ac:dyDescent="0.3">
      <c r="A1723" s="11">
        <v>1722</v>
      </c>
      <c r="B1723" s="11">
        <f>Table36[Players]*LOOKUP(Table36[Level],'DMG Tables'!A:A,'DMG Tables'!B:B)/LOOKUP(A1723,'DMG Tables'!G:G,'DMG Tables'!H:H)</f>
        <v>56.25</v>
      </c>
      <c r="C1723" s="11">
        <f>Table36[Players]*LOOKUP(Table36[Level],'DMG Tables'!A:A,'DMG Tables'!C:C)/LOOKUP(A1723,'DMG Tables'!G:G,'DMG Tables'!H:H)</f>
        <v>112.5</v>
      </c>
      <c r="D1723" s="11">
        <f>Table36[Players]*LOOKUP(Table36[Level],'DMG Tables'!A:A,'DMG Tables'!D:D)/LOOKUP(A1723,'DMG Tables'!G:G,'DMG Tables'!H:H)</f>
        <v>168.75</v>
      </c>
      <c r="E1723" s="11">
        <f>Table36[Players]*LOOKUP(Table36[Level],'DMG Tables'!A:A,'DMG Tables'!E:E)/LOOKUP(A1723,'DMG Tables'!G:G,'DMG Tables'!H:H)</f>
        <v>300</v>
      </c>
    </row>
    <row r="1724" spans="1:5" x14ac:dyDescent="0.3">
      <c r="A1724" s="11">
        <v>1723</v>
      </c>
      <c r="B1724" s="11">
        <f>Table36[Players]*LOOKUP(Table36[Level],'DMG Tables'!A:A,'DMG Tables'!B:B)/LOOKUP(A1724,'DMG Tables'!G:G,'DMG Tables'!H:H)</f>
        <v>56.25</v>
      </c>
      <c r="C1724" s="11">
        <f>Table36[Players]*LOOKUP(Table36[Level],'DMG Tables'!A:A,'DMG Tables'!C:C)/LOOKUP(A1724,'DMG Tables'!G:G,'DMG Tables'!H:H)</f>
        <v>112.5</v>
      </c>
      <c r="D1724" s="11">
        <f>Table36[Players]*LOOKUP(Table36[Level],'DMG Tables'!A:A,'DMG Tables'!D:D)/LOOKUP(A1724,'DMG Tables'!G:G,'DMG Tables'!H:H)</f>
        <v>168.75</v>
      </c>
      <c r="E1724" s="11">
        <f>Table36[Players]*LOOKUP(Table36[Level],'DMG Tables'!A:A,'DMG Tables'!E:E)/LOOKUP(A1724,'DMG Tables'!G:G,'DMG Tables'!H:H)</f>
        <v>300</v>
      </c>
    </row>
    <row r="1725" spans="1:5" x14ac:dyDescent="0.3">
      <c r="A1725" s="11">
        <v>1724</v>
      </c>
      <c r="B1725" s="11">
        <f>Table36[Players]*LOOKUP(Table36[Level],'DMG Tables'!A:A,'DMG Tables'!B:B)/LOOKUP(A1725,'DMG Tables'!G:G,'DMG Tables'!H:H)</f>
        <v>56.25</v>
      </c>
      <c r="C1725" s="11">
        <f>Table36[Players]*LOOKUP(Table36[Level],'DMG Tables'!A:A,'DMG Tables'!C:C)/LOOKUP(A1725,'DMG Tables'!G:G,'DMG Tables'!H:H)</f>
        <v>112.5</v>
      </c>
      <c r="D1725" s="11">
        <f>Table36[Players]*LOOKUP(Table36[Level],'DMG Tables'!A:A,'DMG Tables'!D:D)/LOOKUP(A1725,'DMG Tables'!G:G,'DMG Tables'!H:H)</f>
        <v>168.75</v>
      </c>
      <c r="E1725" s="11">
        <f>Table36[Players]*LOOKUP(Table36[Level],'DMG Tables'!A:A,'DMG Tables'!E:E)/LOOKUP(A1725,'DMG Tables'!G:G,'DMG Tables'!H:H)</f>
        <v>300</v>
      </c>
    </row>
    <row r="1726" spans="1:5" x14ac:dyDescent="0.3">
      <c r="A1726" s="11">
        <v>1725</v>
      </c>
      <c r="B1726" s="11">
        <f>Table36[Players]*LOOKUP(Table36[Level],'DMG Tables'!A:A,'DMG Tables'!B:B)/LOOKUP(A1726,'DMG Tables'!G:G,'DMG Tables'!H:H)</f>
        <v>56.25</v>
      </c>
      <c r="C1726" s="11">
        <f>Table36[Players]*LOOKUP(Table36[Level],'DMG Tables'!A:A,'DMG Tables'!C:C)/LOOKUP(A1726,'DMG Tables'!G:G,'DMG Tables'!H:H)</f>
        <v>112.5</v>
      </c>
      <c r="D1726" s="11">
        <f>Table36[Players]*LOOKUP(Table36[Level],'DMG Tables'!A:A,'DMG Tables'!D:D)/LOOKUP(A1726,'DMG Tables'!G:G,'DMG Tables'!H:H)</f>
        <v>168.75</v>
      </c>
      <c r="E1726" s="11">
        <f>Table36[Players]*LOOKUP(Table36[Level],'DMG Tables'!A:A,'DMG Tables'!E:E)/LOOKUP(A1726,'DMG Tables'!G:G,'DMG Tables'!H:H)</f>
        <v>300</v>
      </c>
    </row>
    <row r="1727" spans="1:5" x14ac:dyDescent="0.3">
      <c r="A1727" s="11">
        <v>1726</v>
      </c>
      <c r="B1727" s="11">
        <f>Table36[Players]*LOOKUP(Table36[Level],'DMG Tables'!A:A,'DMG Tables'!B:B)/LOOKUP(A1727,'DMG Tables'!G:G,'DMG Tables'!H:H)</f>
        <v>56.25</v>
      </c>
      <c r="C1727" s="11">
        <f>Table36[Players]*LOOKUP(Table36[Level],'DMG Tables'!A:A,'DMG Tables'!C:C)/LOOKUP(A1727,'DMG Tables'!G:G,'DMG Tables'!H:H)</f>
        <v>112.5</v>
      </c>
      <c r="D1727" s="11">
        <f>Table36[Players]*LOOKUP(Table36[Level],'DMG Tables'!A:A,'DMG Tables'!D:D)/LOOKUP(A1727,'DMG Tables'!G:G,'DMG Tables'!H:H)</f>
        <v>168.75</v>
      </c>
      <c r="E1727" s="11">
        <f>Table36[Players]*LOOKUP(Table36[Level],'DMG Tables'!A:A,'DMG Tables'!E:E)/LOOKUP(A1727,'DMG Tables'!G:G,'DMG Tables'!H:H)</f>
        <v>300</v>
      </c>
    </row>
    <row r="1728" spans="1:5" x14ac:dyDescent="0.3">
      <c r="A1728" s="11">
        <v>1727</v>
      </c>
      <c r="B1728" s="11">
        <f>Table36[Players]*LOOKUP(Table36[Level],'DMG Tables'!A:A,'DMG Tables'!B:B)/LOOKUP(A1728,'DMG Tables'!G:G,'DMG Tables'!H:H)</f>
        <v>56.25</v>
      </c>
      <c r="C1728" s="11">
        <f>Table36[Players]*LOOKUP(Table36[Level],'DMG Tables'!A:A,'DMG Tables'!C:C)/LOOKUP(A1728,'DMG Tables'!G:G,'DMG Tables'!H:H)</f>
        <v>112.5</v>
      </c>
      <c r="D1728" s="11">
        <f>Table36[Players]*LOOKUP(Table36[Level],'DMG Tables'!A:A,'DMG Tables'!D:D)/LOOKUP(A1728,'DMG Tables'!G:G,'DMG Tables'!H:H)</f>
        <v>168.75</v>
      </c>
      <c r="E1728" s="11">
        <f>Table36[Players]*LOOKUP(Table36[Level],'DMG Tables'!A:A,'DMG Tables'!E:E)/LOOKUP(A1728,'DMG Tables'!G:G,'DMG Tables'!H:H)</f>
        <v>300</v>
      </c>
    </row>
    <row r="1729" spans="1:5" x14ac:dyDescent="0.3">
      <c r="A1729" s="11">
        <v>1728</v>
      </c>
      <c r="B1729" s="11">
        <f>Table36[Players]*LOOKUP(Table36[Level],'DMG Tables'!A:A,'DMG Tables'!B:B)/LOOKUP(A1729,'DMG Tables'!G:G,'DMG Tables'!H:H)</f>
        <v>56.25</v>
      </c>
      <c r="C1729" s="11">
        <f>Table36[Players]*LOOKUP(Table36[Level],'DMG Tables'!A:A,'DMG Tables'!C:C)/LOOKUP(A1729,'DMG Tables'!G:G,'DMG Tables'!H:H)</f>
        <v>112.5</v>
      </c>
      <c r="D1729" s="11">
        <f>Table36[Players]*LOOKUP(Table36[Level],'DMG Tables'!A:A,'DMG Tables'!D:D)/LOOKUP(A1729,'DMG Tables'!G:G,'DMG Tables'!H:H)</f>
        <v>168.75</v>
      </c>
      <c r="E1729" s="11">
        <f>Table36[Players]*LOOKUP(Table36[Level],'DMG Tables'!A:A,'DMG Tables'!E:E)/LOOKUP(A1729,'DMG Tables'!G:G,'DMG Tables'!H:H)</f>
        <v>300</v>
      </c>
    </row>
    <row r="1730" spans="1:5" x14ac:dyDescent="0.3">
      <c r="A1730" s="11">
        <v>1729</v>
      </c>
      <c r="B1730" s="11">
        <f>Table36[Players]*LOOKUP(Table36[Level],'DMG Tables'!A:A,'DMG Tables'!B:B)/LOOKUP(A1730,'DMG Tables'!G:G,'DMG Tables'!H:H)</f>
        <v>56.25</v>
      </c>
      <c r="C1730" s="11">
        <f>Table36[Players]*LOOKUP(Table36[Level],'DMG Tables'!A:A,'DMG Tables'!C:C)/LOOKUP(A1730,'DMG Tables'!G:G,'DMG Tables'!H:H)</f>
        <v>112.5</v>
      </c>
      <c r="D1730" s="11">
        <f>Table36[Players]*LOOKUP(Table36[Level],'DMG Tables'!A:A,'DMG Tables'!D:D)/LOOKUP(A1730,'DMG Tables'!G:G,'DMG Tables'!H:H)</f>
        <v>168.75</v>
      </c>
      <c r="E1730" s="11">
        <f>Table36[Players]*LOOKUP(Table36[Level],'DMG Tables'!A:A,'DMG Tables'!E:E)/LOOKUP(A1730,'DMG Tables'!G:G,'DMG Tables'!H:H)</f>
        <v>300</v>
      </c>
    </row>
    <row r="1731" spans="1:5" x14ac:dyDescent="0.3">
      <c r="A1731" s="11">
        <v>1730</v>
      </c>
      <c r="B1731" s="11">
        <f>Table36[Players]*LOOKUP(Table36[Level],'DMG Tables'!A:A,'DMG Tables'!B:B)/LOOKUP(A1731,'DMG Tables'!G:G,'DMG Tables'!H:H)</f>
        <v>56.25</v>
      </c>
      <c r="C1731" s="11">
        <f>Table36[Players]*LOOKUP(Table36[Level],'DMG Tables'!A:A,'DMG Tables'!C:C)/LOOKUP(A1731,'DMG Tables'!G:G,'DMG Tables'!H:H)</f>
        <v>112.5</v>
      </c>
      <c r="D1731" s="11">
        <f>Table36[Players]*LOOKUP(Table36[Level],'DMG Tables'!A:A,'DMG Tables'!D:D)/LOOKUP(A1731,'DMG Tables'!G:G,'DMG Tables'!H:H)</f>
        <v>168.75</v>
      </c>
      <c r="E1731" s="11">
        <f>Table36[Players]*LOOKUP(Table36[Level],'DMG Tables'!A:A,'DMG Tables'!E:E)/LOOKUP(A1731,'DMG Tables'!G:G,'DMG Tables'!H:H)</f>
        <v>300</v>
      </c>
    </row>
    <row r="1732" spans="1:5" x14ac:dyDescent="0.3">
      <c r="A1732" s="11">
        <v>1731</v>
      </c>
      <c r="B1732" s="11">
        <f>Table36[Players]*LOOKUP(Table36[Level],'DMG Tables'!A:A,'DMG Tables'!B:B)/LOOKUP(A1732,'DMG Tables'!G:G,'DMG Tables'!H:H)</f>
        <v>56.25</v>
      </c>
      <c r="C1732" s="11">
        <f>Table36[Players]*LOOKUP(Table36[Level],'DMG Tables'!A:A,'DMG Tables'!C:C)/LOOKUP(A1732,'DMG Tables'!G:G,'DMG Tables'!H:H)</f>
        <v>112.5</v>
      </c>
      <c r="D1732" s="11">
        <f>Table36[Players]*LOOKUP(Table36[Level],'DMG Tables'!A:A,'DMG Tables'!D:D)/LOOKUP(A1732,'DMG Tables'!G:G,'DMG Tables'!H:H)</f>
        <v>168.75</v>
      </c>
      <c r="E1732" s="11">
        <f>Table36[Players]*LOOKUP(Table36[Level],'DMG Tables'!A:A,'DMG Tables'!E:E)/LOOKUP(A1732,'DMG Tables'!G:G,'DMG Tables'!H:H)</f>
        <v>300</v>
      </c>
    </row>
    <row r="1733" spans="1:5" x14ac:dyDescent="0.3">
      <c r="A1733" s="11">
        <v>1732</v>
      </c>
      <c r="B1733" s="11">
        <f>Table36[Players]*LOOKUP(Table36[Level],'DMG Tables'!A:A,'DMG Tables'!B:B)/LOOKUP(A1733,'DMG Tables'!G:G,'DMG Tables'!H:H)</f>
        <v>56.25</v>
      </c>
      <c r="C1733" s="11">
        <f>Table36[Players]*LOOKUP(Table36[Level],'DMG Tables'!A:A,'DMG Tables'!C:C)/LOOKUP(A1733,'DMG Tables'!G:G,'DMG Tables'!H:H)</f>
        <v>112.5</v>
      </c>
      <c r="D1733" s="11">
        <f>Table36[Players]*LOOKUP(Table36[Level],'DMG Tables'!A:A,'DMG Tables'!D:D)/LOOKUP(A1733,'DMG Tables'!G:G,'DMG Tables'!H:H)</f>
        <v>168.75</v>
      </c>
      <c r="E1733" s="11">
        <f>Table36[Players]*LOOKUP(Table36[Level],'DMG Tables'!A:A,'DMG Tables'!E:E)/LOOKUP(A1733,'DMG Tables'!G:G,'DMG Tables'!H:H)</f>
        <v>300</v>
      </c>
    </row>
    <row r="1734" spans="1:5" x14ac:dyDescent="0.3">
      <c r="A1734" s="11">
        <v>1733</v>
      </c>
      <c r="B1734" s="11">
        <f>Table36[Players]*LOOKUP(Table36[Level],'DMG Tables'!A:A,'DMG Tables'!B:B)/LOOKUP(A1734,'DMG Tables'!G:G,'DMG Tables'!H:H)</f>
        <v>56.25</v>
      </c>
      <c r="C1734" s="11">
        <f>Table36[Players]*LOOKUP(Table36[Level],'DMG Tables'!A:A,'DMG Tables'!C:C)/LOOKUP(A1734,'DMG Tables'!G:G,'DMG Tables'!H:H)</f>
        <v>112.5</v>
      </c>
      <c r="D1734" s="11">
        <f>Table36[Players]*LOOKUP(Table36[Level],'DMG Tables'!A:A,'DMG Tables'!D:D)/LOOKUP(A1734,'DMG Tables'!G:G,'DMG Tables'!H:H)</f>
        <v>168.75</v>
      </c>
      <c r="E1734" s="11">
        <f>Table36[Players]*LOOKUP(Table36[Level],'DMG Tables'!A:A,'DMG Tables'!E:E)/LOOKUP(A1734,'DMG Tables'!G:G,'DMG Tables'!H:H)</f>
        <v>300</v>
      </c>
    </row>
    <row r="1735" spans="1:5" x14ac:dyDescent="0.3">
      <c r="A1735" s="11">
        <v>1734</v>
      </c>
      <c r="B1735" s="11">
        <f>Table36[Players]*LOOKUP(Table36[Level],'DMG Tables'!A:A,'DMG Tables'!B:B)/LOOKUP(A1735,'DMG Tables'!G:G,'DMG Tables'!H:H)</f>
        <v>56.25</v>
      </c>
      <c r="C1735" s="11">
        <f>Table36[Players]*LOOKUP(Table36[Level],'DMG Tables'!A:A,'DMG Tables'!C:C)/LOOKUP(A1735,'DMG Tables'!G:G,'DMG Tables'!H:H)</f>
        <v>112.5</v>
      </c>
      <c r="D1735" s="11">
        <f>Table36[Players]*LOOKUP(Table36[Level],'DMG Tables'!A:A,'DMG Tables'!D:D)/LOOKUP(A1735,'DMG Tables'!G:G,'DMG Tables'!H:H)</f>
        <v>168.75</v>
      </c>
      <c r="E1735" s="11">
        <f>Table36[Players]*LOOKUP(Table36[Level],'DMG Tables'!A:A,'DMG Tables'!E:E)/LOOKUP(A1735,'DMG Tables'!G:G,'DMG Tables'!H:H)</f>
        <v>300</v>
      </c>
    </row>
    <row r="1736" spans="1:5" x14ac:dyDescent="0.3">
      <c r="A1736" s="11">
        <v>1735</v>
      </c>
      <c r="B1736" s="11">
        <f>Table36[Players]*LOOKUP(Table36[Level],'DMG Tables'!A:A,'DMG Tables'!B:B)/LOOKUP(A1736,'DMG Tables'!G:G,'DMG Tables'!H:H)</f>
        <v>56.25</v>
      </c>
      <c r="C1736" s="11">
        <f>Table36[Players]*LOOKUP(Table36[Level],'DMG Tables'!A:A,'DMG Tables'!C:C)/LOOKUP(A1736,'DMG Tables'!G:G,'DMG Tables'!H:H)</f>
        <v>112.5</v>
      </c>
      <c r="D1736" s="11">
        <f>Table36[Players]*LOOKUP(Table36[Level],'DMG Tables'!A:A,'DMG Tables'!D:D)/LOOKUP(A1736,'DMG Tables'!G:G,'DMG Tables'!H:H)</f>
        <v>168.75</v>
      </c>
      <c r="E1736" s="11">
        <f>Table36[Players]*LOOKUP(Table36[Level],'DMG Tables'!A:A,'DMG Tables'!E:E)/LOOKUP(A1736,'DMG Tables'!G:G,'DMG Tables'!H:H)</f>
        <v>300</v>
      </c>
    </row>
    <row r="1737" spans="1:5" x14ac:dyDescent="0.3">
      <c r="A1737" s="11">
        <v>1736</v>
      </c>
      <c r="B1737" s="11">
        <f>Table36[Players]*LOOKUP(Table36[Level],'DMG Tables'!A:A,'DMG Tables'!B:B)/LOOKUP(A1737,'DMG Tables'!G:G,'DMG Tables'!H:H)</f>
        <v>56.25</v>
      </c>
      <c r="C1737" s="11">
        <f>Table36[Players]*LOOKUP(Table36[Level],'DMG Tables'!A:A,'DMG Tables'!C:C)/LOOKUP(A1737,'DMG Tables'!G:G,'DMG Tables'!H:H)</f>
        <v>112.5</v>
      </c>
      <c r="D1737" s="11">
        <f>Table36[Players]*LOOKUP(Table36[Level],'DMG Tables'!A:A,'DMG Tables'!D:D)/LOOKUP(A1737,'DMG Tables'!G:G,'DMG Tables'!H:H)</f>
        <v>168.75</v>
      </c>
      <c r="E1737" s="11">
        <f>Table36[Players]*LOOKUP(Table36[Level],'DMG Tables'!A:A,'DMG Tables'!E:E)/LOOKUP(A1737,'DMG Tables'!G:G,'DMG Tables'!H:H)</f>
        <v>300</v>
      </c>
    </row>
    <row r="1738" spans="1:5" x14ac:dyDescent="0.3">
      <c r="A1738" s="11">
        <v>1737</v>
      </c>
      <c r="B1738" s="11">
        <f>Table36[Players]*LOOKUP(Table36[Level],'DMG Tables'!A:A,'DMG Tables'!B:B)/LOOKUP(A1738,'DMG Tables'!G:G,'DMG Tables'!H:H)</f>
        <v>56.25</v>
      </c>
      <c r="C1738" s="11">
        <f>Table36[Players]*LOOKUP(Table36[Level],'DMG Tables'!A:A,'DMG Tables'!C:C)/LOOKUP(A1738,'DMG Tables'!G:G,'DMG Tables'!H:H)</f>
        <v>112.5</v>
      </c>
      <c r="D1738" s="11">
        <f>Table36[Players]*LOOKUP(Table36[Level],'DMG Tables'!A:A,'DMG Tables'!D:D)/LOOKUP(A1738,'DMG Tables'!G:G,'DMG Tables'!H:H)</f>
        <v>168.75</v>
      </c>
      <c r="E1738" s="11">
        <f>Table36[Players]*LOOKUP(Table36[Level],'DMG Tables'!A:A,'DMG Tables'!E:E)/LOOKUP(A1738,'DMG Tables'!G:G,'DMG Tables'!H:H)</f>
        <v>300</v>
      </c>
    </row>
    <row r="1739" spans="1:5" x14ac:dyDescent="0.3">
      <c r="A1739" s="11">
        <v>1738</v>
      </c>
      <c r="B1739" s="11">
        <f>Table36[Players]*LOOKUP(Table36[Level],'DMG Tables'!A:A,'DMG Tables'!B:B)/LOOKUP(A1739,'DMG Tables'!G:G,'DMG Tables'!H:H)</f>
        <v>56.25</v>
      </c>
      <c r="C1739" s="11">
        <f>Table36[Players]*LOOKUP(Table36[Level],'DMG Tables'!A:A,'DMG Tables'!C:C)/LOOKUP(A1739,'DMG Tables'!G:G,'DMG Tables'!H:H)</f>
        <v>112.5</v>
      </c>
      <c r="D1739" s="11">
        <f>Table36[Players]*LOOKUP(Table36[Level],'DMG Tables'!A:A,'DMG Tables'!D:D)/LOOKUP(A1739,'DMG Tables'!G:G,'DMG Tables'!H:H)</f>
        <v>168.75</v>
      </c>
      <c r="E1739" s="11">
        <f>Table36[Players]*LOOKUP(Table36[Level],'DMG Tables'!A:A,'DMG Tables'!E:E)/LOOKUP(A1739,'DMG Tables'!G:G,'DMG Tables'!H:H)</f>
        <v>300</v>
      </c>
    </row>
    <row r="1740" spans="1:5" x14ac:dyDescent="0.3">
      <c r="A1740" s="11">
        <v>1739</v>
      </c>
      <c r="B1740" s="11">
        <f>Table36[Players]*LOOKUP(Table36[Level],'DMG Tables'!A:A,'DMG Tables'!B:B)/LOOKUP(A1740,'DMG Tables'!G:G,'DMG Tables'!H:H)</f>
        <v>56.25</v>
      </c>
      <c r="C1740" s="11">
        <f>Table36[Players]*LOOKUP(Table36[Level],'DMG Tables'!A:A,'DMG Tables'!C:C)/LOOKUP(A1740,'DMG Tables'!G:G,'DMG Tables'!H:H)</f>
        <v>112.5</v>
      </c>
      <c r="D1740" s="11">
        <f>Table36[Players]*LOOKUP(Table36[Level],'DMG Tables'!A:A,'DMG Tables'!D:D)/LOOKUP(A1740,'DMG Tables'!G:G,'DMG Tables'!H:H)</f>
        <v>168.75</v>
      </c>
      <c r="E1740" s="11">
        <f>Table36[Players]*LOOKUP(Table36[Level],'DMG Tables'!A:A,'DMG Tables'!E:E)/LOOKUP(A1740,'DMG Tables'!G:G,'DMG Tables'!H:H)</f>
        <v>300</v>
      </c>
    </row>
    <row r="1741" spans="1:5" x14ac:dyDescent="0.3">
      <c r="A1741" s="11">
        <v>1740</v>
      </c>
      <c r="B1741" s="11">
        <f>Table36[Players]*LOOKUP(Table36[Level],'DMG Tables'!A:A,'DMG Tables'!B:B)/LOOKUP(A1741,'DMG Tables'!G:G,'DMG Tables'!H:H)</f>
        <v>56.25</v>
      </c>
      <c r="C1741" s="11">
        <f>Table36[Players]*LOOKUP(Table36[Level],'DMG Tables'!A:A,'DMG Tables'!C:C)/LOOKUP(A1741,'DMG Tables'!G:G,'DMG Tables'!H:H)</f>
        <v>112.5</v>
      </c>
      <c r="D1741" s="11">
        <f>Table36[Players]*LOOKUP(Table36[Level],'DMG Tables'!A:A,'DMG Tables'!D:D)/LOOKUP(A1741,'DMG Tables'!G:G,'DMG Tables'!H:H)</f>
        <v>168.75</v>
      </c>
      <c r="E1741" s="11">
        <f>Table36[Players]*LOOKUP(Table36[Level],'DMG Tables'!A:A,'DMG Tables'!E:E)/LOOKUP(A1741,'DMG Tables'!G:G,'DMG Tables'!H:H)</f>
        <v>300</v>
      </c>
    </row>
    <row r="1742" spans="1:5" x14ac:dyDescent="0.3">
      <c r="A1742" s="11">
        <v>1741</v>
      </c>
      <c r="B1742" s="11">
        <f>Table36[Players]*LOOKUP(Table36[Level],'DMG Tables'!A:A,'DMG Tables'!B:B)/LOOKUP(A1742,'DMG Tables'!G:G,'DMG Tables'!H:H)</f>
        <v>56.25</v>
      </c>
      <c r="C1742" s="11">
        <f>Table36[Players]*LOOKUP(Table36[Level],'DMG Tables'!A:A,'DMG Tables'!C:C)/LOOKUP(A1742,'DMG Tables'!G:G,'DMG Tables'!H:H)</f>
        <v>112.5</v>
      </c>
      <c r="D1742" s="11">
        <f>Table36[Players]*LOOKUP(Table36[Level],'DMG Tables'!A:A,'DMG Tables'!D:D)/LOOKUP(A1742,'DMG Tables'!G:G,'DMG Tables'!H:H)</f>
        <v>168.75</v>
      </c>
      <c r="E1742" s="11">
        <f>Table36[Players]*LOOKUP(Table36[Level],'DMG Tables'!A:A,'DMG Tables'!E:E)/LOOKUP(A1742,'DMG Tables'!G:G,'DMG Tables'!H:H)</f>
        <v>300</v>
      </c>
    </row>
    <row r="1743" spans="1:5" x14ac:dyDescent="0.3">
      <c r="A1743" s="11">
        <v>1742</v>
      </c>
      <c r="B1743" s="11">
        <f>Table36[Players]*LOOKUP(Table36[Level],'DMG Tables'!A:A,'DMG Tables'!B:B)/LOOKUP(A1743,'DMG Tables'!G:G,'DMG Tables'!H:H)</f>
        <v>56.25</v>
      </c>
      <c r="C1743" s="11">
        <f>Table36[Players]*LOOKUP(Table36[Level],'DMG Tables'!A:A,'DMG Tables'!C:C)/LOOKUP(A1743,'DMG Tables'!G:G,'DMG Tables'!H:H)</f>
        <v>112.5</v>
      </c>
      <c r="D1743" s="11">
        <f>Table36[Players]*LOOKUP(Table36[Level],'DMG Tables'!A:A,'DMG Tables'!D:D)/LOOKUP(A1743,'DMG Tables'!G:G,'DMG Tables'!H:H)</f>
        <v>168.75</v>
      </c>
      <c r="E1743" s="11">
        <f>Table36[Players]*LOOKUP(Table36[Level],'DMG Tables'!A:A,'DMG Tables'!E:E)/LOOKUP(A1743,'DMG Tables'!G:G,'DMG Tables'!H:H)</f>
        <v>300</v>
      </c>
    </row>
    <row r="1744" spans="1:5" x14ac:dyDescent="0.3">
      <c r="A1744" s="11">
        <v>1743</v>
      </c>
      <c r="B1744" s="11">
        <f>Table36[Players]*LOOKUP(Table36[Level],'DMG Tables'!A:A,'DMG Tables'!B:B)/LOOKUP(A1744,'DMG Tables'!G:G,'DMG Tables'!H:H)</f>
        <v>56.25</v>
      </c>
      <c r="C1744" s="11">
        <f>Table36[Players]*LOOKUP(Table36[Level],'DMG Tables'!A:A,'DMG Tables'!C:C)/LOOKUP(A1744,'DMG Tables'!G:G,'DMG Tables'!H:H)</f>
        <v>112.5</v>
      </c>
      <c r="D1744" s="11">
        <f>Table36[Players]*LOOKUP(Table36[Level],'DMG Tables'!A:A,'DMG Tables'!D:D)/LOOKUP(A1744,'DMG Tables'!G:G,'DMG Tables'!H:H)</f>
        <v>168.75</v>
      </c>
      <c r="E1744" s="11">
        <f>Table36[Players]*LOOKUP(Table36[Level],'DMG Tables'!A:A,'DMG Tables'!E:E)/LOOKUP(A1744,'DMG Tables'!G:G,'DMG Tables'!H:H)</f>
        <v>300</v>
      </c>
    </row>
    <row r="1745" spans="1:5" x14ac:dyDescent="0.3">
      <c r="A1745" s="11">
        <v>1744</v>
      </c>
      <c r="B1745" s="11">
        <f>Table36[Players]*LOOKUP(Table36[Level],'DMG Tables'!A:A,'DMG Tables'!B:B)/LOOKUP(A1745,'DMG Tables'!G:G,'DMG Tables'!H:H)</f>
        <v>56.25</v>
      </c>
      <c r="C1745" s="11">
        <f>Table36[Players]*LOOKUP(Table36[Level],'DMG Tables'!A:A,'DMG Tables'!C:C)/LOOKUP(A1745,'DMG Tables'!G:G,'DMG Tables'!H:H)</f>
        <v>112.5</v>
      </c>
      <c r="D1745" s="11">
        <f>Table36[Players]*LOOKUP(Table36[Level],'DMG Tables'!A:A,'DMG Tables'!D:D)/LOOKUP(A1745,'DMG Tables'!G:G,'DMG Tables'!H:H)</f>
        <v>168.75</v>
      </c>
      <c r="E1745" s="11">
        <f>Table36[Players]*LOOKUP(Table36[Level],'DMG Tables'!A:A,'DMG Tables'!E:E)/LOOKUP(A1745,'DMG Tables'!G:G,'DMG Tables'!H:H)</f>
        <v>300</v>
      </c>
    </row>
    <row r="1746" spans="1:5" x14ac:dyDescent="0.3">
      <c r="A1746" s="11">
        <v>1745</v>
      </c>
      <c r="B1746" s="11">
        <f>Table36[Players]*LOOKUP(Table36[Level],'DMG Tables'!A:A,'DMG Tables'!B:B)/LOOKUP(A1746,'DMG Tables'!G:G,'DMG Tables'!H:H)</f>
        <v>56.25</v>
      </c>
      <c r="C1746" s="11">
        <f>Table36[Players]*LOOKUP(Table36[Level],'DMG Tables'!A:A,'DMG Tables'!C:C)/LOOKUP(A1746,'DMG Tables'!G:G,'DMG Tables'!H:H)</f>
        <v>112.5</v>
      </c>
      <c r="D1746" s="11">
        <f>Table36[Players]*LOOKUP(Table36[Level],'DMG Tables'!A:A,'DMG Tables'!D:D)/LOOKUP(A1746,'DMG Tables'!G:G,'DMG Tables'!H:H)</f>
        <v>168.75</v>
      </c>
      <c r="E1746" s="11">
        <f>Table36[Players]*LOOKUP(Table36[Level],'DMG Tables'!A:A,'DMG Tables'!E:E)/LOOKUP(A1746,'DMG Tables'!G:G,'DMG Tables'!H:H)</f>
        <v>300</v>
      </c>
    </row>
    <row r="1747" spans="1:5" x14ac:dyDescent="0.3">
      <c r="A1747" s="11">
        <v>1746</v>
      </c>
      <c r="B1747" s="11">
        <f>Table36[Players]*LOOKUP(Table36[Level],'DMG Tables'!A:A,'DMG Tables'!B:B)/LOOKUP(A1747,'DMG Tables'!G:G,'DMG Tables'!H:H)</f>
        <v>56.25</v>
      </c>
      <c r="C1747" s="11">
        <f>Table36[Players]*LOOKUP(Table36[Level],'DMG Tables'!A:A,'DMG Tables'!C:C)/LOOKUP(A1747,'DMG Tables'!G:G,'DMG Tables'!H:H)</f>
        <v>112.5</v>
      </c>
      <c r="D1747" s="11">
        <f>Table36[Players]*LOOKUP(Table36[Level],'DMG Tables'!A:A,'DMG Tables'!D:D)/LOOKUP(A1747,'DMG Tables'!G:G,'DMG Tables'!H:H)</f>
        <v>168.75</v>
      </c>
      <c r="E1747" s="11">
        <f>Table36[Players]*LOOKUP(Table36[Level],'DMG Tables'!A:A,'DMG Tables'!E:E)/LOOKUP(A1747,'DMG Tables'!G:G,'DMG Tables'!H:H)</f>
        <v>300</v>
      </c>
    </row>
    <row r="1748" spans="1:5" x14ac:dyDescent="0.3">
      <c r="A1748" s="11">
        <v>1747</v>
      </c>
      <c r="B1748" s="11">
        <f>Table36[Players]*LOOKUP(Table36[Level],'DMG Tables'!A:A,'DMG Tables'!B:B)/LOOKUP(A1748,'DMG Tables'!G:G,'DMG Tables'!H:H)</f>
        <v>56.25</v>
      </c>
      <c r="C1748" s="11">
        <f>Table36[Players]*LOOKUP(Table36[Level],'DMG Tables'!A:A,'DMG Tables'!C:C)/LOOKUP(A1748,'DMG Tables'!G:G,'DMG Tables'!H:H)</f>
        <v>112.5</v>
      </c>
      <c r="D1748" s="11">
        <f>Table36[Players]*LOOKUP(Table36[Level],'DMG Tables'!A:A,'DMG Tables'!D:D)/LOOKUP(A1748,'DMG Tables'!G:G,'DMG Tables'!H:H)</f>
        <v>168.75</v>
      </c>
      <c r="E1748" s="11">
        <f>Table36[Players]*LOOKUP(Table36[Level],'DMG Tables'!A:A,'DMG Tables'!E:E)/LOOKUP(A1748,'DMG Tables'!G:G,'DMG Tables'!H:H)</f>
        <v>300</v>
      </c>
    </row>
    <row r="1749" spans="1:5" x14ac:dyDescent="0.3">
      <c r="A1749" s="11">
        <v>1748</v>
      </c>
      <c r="B1749" s="11">
        <f>Table36[Players]*LOOKUP(Table36[Level],'DMG Tables'!A:A,'DMG Tables'!B:B)/LOOKUP(A1749,'DMG Tables'!G:G,'DMG Tables'!H:H)</f>
        <v>56.25</v>
      </c>
      <c r="C1749" s="11">
        <f>Table36[Players]*LOOKUP(Table36[Level],'DMG Tables'!A:A,'DMG Tables'!C:C)/LOOKUP(A1749,'DMG Tables'!G:G,'DMG Tables'!H:H)</f>
        <v>112.5</v>
      </c>
      <c r="D1749" s="11">
        <f>Table36[Players]*LOOKUP(Table36[Level],'DMG Tables'!A:A,'DMG Tables'!D:D)/LOOKUP(A1749,'DMG Tables'!G:G,'DMG Tables'!H:H)</f>
        <v>168.75</v>
      </c>
      <c r="E1749" s="11">
        <f>Table36[Players]*LOOKUP(Table36[Level],'DMG Tables'!A:A,'DMG Tables'!E:E)/LOOKUP(A1749,'DMG Tables'!G:G,'DMG Tables'!H:H)</f>
        <v>300</v>
      </c>
    </row>
    <row r="1750" spans="1:5" x14ac:dyDescent="0.3">
      <c r="A1750" s="11">
        <v>1749</v>
      </c>
      <c r="B1750" s="11">
        <f>Table36[Players]*LOOKUP(Table36[Level],'DMG Tables'!A:A,'DMG Tables'!B:B)/LOOKUP(A1750,'DMG Tables'!G:G,'DMG Tables'!H:H)</f>
        <v>56.25</v>
      </c>
      <c r="C1750" s="11">
        <f>Table36[Players]*LOOKUP(Table36[Level],'DMG Tables'!A:A,'DMG Tables'!C:C)/LOOKUP(A1750,'DMG Tables'!G:G,'DMG Tables'!H:H)</f>
        <v>112.5</v>
      </c>
      <c r="D1750" s="11">
        <f>Table36[Players]*LOOKUP(Table36[Level],'DMG Tables'!A:A,'DMG Tables'!D:D)/LOOKUP(A1750,'DMG Tables'!G:G,'DMG Tables'!H:H)</f>
        <v>168.75</v>
      </c>
      <c r="E1750" s="11">
        <f>Table36[Players]*LOOKUP(Table36[Level],'DMG Tables'!A:A,'DMG Tables'!E:E)/LOOKUP(A1750,'DMG Tables'!G:G,'DMG Tables'!H:H)</f>
        <v>300</v>
      </c>
    </row>
    <row r="1751" spans="1:5" x14ac:dyDescent="0.3">
      <c r="A1751" s="11">
        <v>1750</v>
      </c>
      <c r="B1751" s="11">
        <f>Table36[Players]*LOOKUP(Table36[Level],'DMG Tables'!A:A,'DMG Tables'!B:B)/LOOKUP(A1751,'DMG Tables'!G:G,'DMG Tables'!H:H)</f>
        <v>56.25</v>
      </c>
      <c r="C1751" s="11">
        <f>Table36[Players]*LOOKUP(Table36[Level],'DMG Tables'!A:A,'DMG Tables'!C:C)/LOOKUP(A1751,'DMG Tables'!G:G,'DMG Tables'!H:H)</f>
        <v>112.5</v>
      </c>
      <c r="D1751" s="11">
        <f>Table36[Players]*LOOKUP(Table36[Level],'DMG Tables'!A:A,'DMG Tables'!D:D)/LOOKUP(A1751,'DMG Tables'!G:G,'DMG Tables'!H:H)</f>
        <v>168.75</v>
      </c>
      <c r="E1751" s="11">
        <f>Table36[Players]*LOOKUP(Table36[Level],'DMG Tables'!A:A,'DMG Tables'!E:E)/LOOKUP(A1751,'DMG Tables'!G:G,'DMG Tables'!H:H)</f>
        <v>300</v>
      </c>
    </row>
    <row r="1752" spans="1:5" x14ac:dyDescent="0.3">
      <c r="A1752" s="11">
        <v>1751</v>
      </c>
      <c r="B1752" s="11">
        <f>Table36[Players]*LOOKUP(Table36[Level],'DMG Tables'!A:A,'DMG Tables'!B:B)/LOOKUP(A1752,'DMG Tables'!G:G,'DMG Tables'!H:H)</f>
        <v>56.25</v>
      </c>
      <c r="C1752" s="11">
        <f>Table36[Players]*LOOKUP(Table36[Level],'DMG Tables'!A:A,'DMG Tables'!C:C)/LOOKUP(A1752,'DMG Tables'!G:G,'DMG Tables'!H:H)</f>
        <v>112.5</v>
      </c>
      <c r="D1752" s="11">
        <f>Table36[Players]*LOOKUP(Table36[Level],'DMG Tables'!A:A,'DMG Tables'!D:D)/LOOKUP(A1752,'DMG Tables'!G:G,'DMG Tables'!H:H)</f>
        <v>168.75</v>
      </c>
      <c r="E1752" s="11">
        <f>Table36[Players]*LOOKUP(Table36[Level],'DMG Tables'!A:A,'DMG Tables'!E:E)/LOOKUP(A1752,'DMG Tables'!G:G,'DMG Tables'!H:H)</f>
        <v>300</v>
      </c>
    </row>
    <row r="1753" spans="1:5" x14ac:dyDescent="0.3">
      <c r="A1753" s="11">
        <v>1752</v>
      </c>
      <c r="B1753" s="11">
        <f>Table36[Players]*LOOKUP(Table36[Level],'DMG Tables'!A:A,'DMG Tables'!B:B)/LOOKUP(A1753,'DMG Tables'!G:G,'DMG Tables'!H:H)</f>
        <v>56.25</v>
      </c>
      <c r="C1753" s="11">
        <f>Table36[Players]*LOOKUP(Table36[Level],'DMG Tables'!A:A,'DMG Tables'!C:C)/LOOKUP(A1753,'DMG Tables'!G:G,'DMG Tables'!H:H)</f>
        <v>112.5</v>
      </c>
      <c r="D1753" s="11">
        <f>Table36[Players]*LOOKUP(Table36[Level],'DMG Tables'!A:A,'DMG Tables'!D:D)/LOOKUP(A1753,'DMG Tables'!G:G,'DMG Tables'!H:H)</f>
        <v>168.75</v>
      </c>
      <c r="E1753" s="11">
        <f>Table36[Players]*LOOKUP(Table36[Level],'DMG Tables'!A:A,'DMG Tables'!E:E)/LOOKUP(A1753,'DMG Tables'!G:G,'DMG Tables'!H:H)</f>
        <v>300</v>
      </c>
    </row>
    <row r="1754" spans="1:5" x14ac:dyDescent="0.3">
      <c r="A1754" s="11">
        <v>1753</v>
      </c>
      <c r="B1754" s="11">
        <f>Table36[Players]*LOOKUP(Table36[Level],'DMG Tables'!A:A,'DMG Tables'!B:B)/LOOKUP(A1754,'DMG Tables'!G:G,'DMG Tables'!H:H)</f>
        <v>56.25</v>
      </c>
      <c r="C1754" s="11">
        <f>Table36[Players]*LOOKUP(Table36[Level],'DMG Tables'!A:A,'DMG Tables'!C:C)/LOOKUP(A1754,'DMG Tables'!G:G,'DMG Tables'!H:H)</f>
        <v>112.5</v>
      </c>
      <c r="D1754" s="11">
        <f>Table36[Players]*LOOKUP(Table36[Level],'DMG Tables'!A:A,'DMG Tables'!D:D)/LOOKUP(A1754,'DMG Tables'!G:G,'DMG Tables'!H:H)</f>
        <v>168.75</v>
      </c>
      <c r="E1754" s="11">
        <f>Table36[Players]*LOOKUP(Table36[Level],'DMG Tables'!A:A,'DMG Tables'!E:E)/LOOKUP(A1754,'DMG Tables'!G:G,'DMG Tables'!H:H)</f>
        <v>300</v>
      </c>
    </row>
    <row r="1755" spans="1:5" x14ac:dyDescent="0.3">
      <c r="A1755" s="11">
        <v>1754</v>
      </c>
      <c r="B1755" s="11">
        <f>Table36[Players]*LOOKUP(Table36[Level],'DMG Tables'!A:A,'DMG Tables'!B:B)/LOOKUP(A1755,'DMG Tables'!G:G,'DMG Tables'!H:H)</f>
        <v>56.25</v>
      </c>
      <c r="C1755" s="11">
        <f>Table36[Players]*LOOKUP(Table36[Level],'DMG Tables'!A:A,'DMG Tables'!C:C)/LOOKUP(A1755,'DMG Tables'!G:G,'DMG Tables'!H:H)</f>
        <v>112.5</v>
      </c>
      <c r="D1755" s="11">
        <f>Table36[Players]*LOOKUP(Table36[Level],'DMG Tables'!A:A,'DMG Tables'!D:D)/LOOKUP(A1755,'DMG Tables'!G:G,'DMG Tables'!H:H)</f>
        <v>168.75</v>
      </c>
      <c r="E1755" s="11">
        <f>Table36[Players]*LOOKUP(Table36[Level],'DMG Tables'!A:A,'DMG Tables'!E:E)/LOOKUP(A1755,'DMG Tables'!G:G,'DMG Tables'!H:H)</f>
        <v>300</v>
      </c>
    </row>
    <row r="1756" spans="1:5" x14ac:dyDescent="0.3">
      <c r="A1756" s="11">
        <v>1755</v>
      </c>
      <c r="B1756" s="11">
        <f>Table36[Players]*LOOKUP(Table36[Level],'DMG Tables'!A:A,'DMG Tables'!B:B)/LOOKUP(A1756,'DMG Tables'!G:G,'DMG Tables'!H:H)</f>
        <v>56.25</v>
      </c>
      <c r="C1756" s="11">
        <f>Table36[Players]*LOOKUP(Table36[Level],'DMG Tables'!A:A,'DMG Tables'!C:C)/LOOKUP(A1756,'DMG Tables'!G:G,'DMG Tables'!H:H)</f>
        <v>112.5</v>
      </c>
      <c r="D1756" s="11">
        <f>Table36[Players]*LOOKUP(Table36[Level],'DMG Tables'!A:A,'DMG Tables'!D:D)/LOOKUP(A1756,'DMG Tables'!G:G,'DMG Tables'!H:H)</f>
        <v>168.75</v>
      </c>
      <c r="E1756" s="11">
        <f>Table36[Players]*LOOKUP(Table36[Level],'DMG Tables'!A:A,'DMG Tables'!E:E)/LOOKUP(A1756,'DMG Tables'!G:G,'DMG Tables'!H:H)</f>
        <v>300</v>
      </c>
    </row>
    <row r="1757" spans="1:5" x14ac:dyDescent="0.3">
      <c r="A1757" s="11">
        <v>1756</v>
      </c>
      <c r="B1757" s="11">
        <f>Table36[Players]*LOOKUP(Table36[Level],'DMG Tables'!A:A,'DMG Tables'!B:B)/LOOKUP(A1757,'DMG Tables'!G:G,'DMG Tables'!H:H)</f>
        <v>56.25</v>
      </c>
      <c r="C1757" s="11">
        <f>Table36[Players]*LOOKUP(Table36[Level],'DMG Tables'!A:A,'DMG Tables'!C:C)/LOOKUP(A1757,'DMG Tables'!G:G,'DMG Tables'!H:H)</f>
        <v>112.5</v>
      </c>
      <c r="D1757" s="11">
        <f>Table36[Players]*LOOKUP(Table36[Level],'DMG Tables'!A:A,'DMG Tables'!D:D)/LOOKUP(A1757,'DMG Tables'!G:G,'DMG Tables'!H:H)</f>
        <v>168.75</v>
      </c>
      <c r="E1757" s="11">
        <f>Table36[Players]*LOOKUP(Table36[Level],'DMG Tables'!A:A,'DMG Tables'!E:E)/LOOKUP(A1757,'DMG Tables'!G:G,'DMG Tables'!H:H)</f>
        <v>300</v>
      </c>
    </row>
    <row r="1758" spans="1:5" x14ac:dyDescent="0.3">
      <c r="A1758" s="11">
        <v>1757</v>
      </c>
      <c r="B1758" s="11">
        <f>Table36[Players]*LOOKUP(Table36[Level],'DMG Tables'!A:A,'DMG Tables'!B:B)/LOOKUP(A1758,'DMG Tables'!G:G,'DMG Tables'!H:H)</f>
        <v>56.25</v>
      </c>
      <c r="C1758" s="11">
        <f>Table36[Players]*LOOKUP(Table36[Level],'DMG Tables'!A:A,'DMG Tables'!C:C)/LOOKUP(A1758,'DMG Tables'!G:G,'DMG Tables'!H:H)</f>
        <v>112.5</v>
      </c>
      <c r="D1758" s="11">
        <f>Table36[Players]*LOOKUP(Table36[Level],'DMG Tables'!A:A,'DMG Tables'!D:D)/LOOKUP(A1758,'DMG Tables'!G:G,'DMG Tables'!H:H)</f>
        <v>168.75</v>
      </c>
      <c r="E1758" s="11">
        <f>Table36[Players]*LOOKUP(Table36[Level],'DMG Tables'!A:A,'DMG Tables'!E:E)/LOOKUP(A1758,'DMG Tables'!G:G,'DMG Tables'!H:H)</f>
        <v>300</v>
      </c>
    </row>
    <row r="1759" spans="1:5" x14ac:dyDescent="0.3">
      <c r="A1759" s="11">
        <v>1758</v>
      </c>
      <c r="B1759" s="11">
        <f>Table36[Players]*LOOKUP(Table36[Level],'DMG Tables'!A:A,'DMG Tables'!B:B)/LOOKUP(A1759,'DMG Tables'!G:G,'DMG Tables'!H:H)</f>
        <v>56.25</v>
      </c>
      <c r="C1759" s="11">
        <f>Table36[Players]*LOOKUP(Table36[Level],'DMG Tables'!A:A,'DMG Tables'!C:C)/LOOKUP(A1759,'DMG Tables'!G:G,'DMG Tables'!H:H)</f>
        <v>112.5</v>
      </c>
      <c r="D1759" s="11">
        <f>Table36[Players]*LOOKUP(Table36[Level],'DMG Tables'!A:A,'DMG Tables'!D:D)/LOOKUP(A1759,'DMG Tables'!G:G,'DMG Tables'!H:H)</f>
        <v>168.75</v>
      </c>
      <c r="E1759" s="11">
        <f>Table36[Players]*LOOKUP(Table36[Level],'DMG Tables'!A:A,'DMG Tables'!E:E)/LOOKUP(A1759,'DMG Tables'!G:G,'DMG Tables'!H:H)</f>
        <v>300</v>
      </c>
    </row>
    <row r="1760" spans="1:5" x14ac:dyDescent="0.3">
      <c r="A1760" s="11">
        <v>1759</v>
      </c>
      <c r="B1760" s="11">
        <f>Table36[Players]*LOOKUP(Table36[Level],'DMG Tables'!A:A,'DMG Tables'!B:B)/LOOKUP(A1760,'DMG Tables'!G:G,'DMG Tables'!H:H)</f>
        <v>56.25</v>
      </c>
      <c r="C1760" s="11">
        <f>Table36[Players]*LOOKUP(Table36[Level],'DMG Tables'!A:A,'DMG Tables'!C:C)/LOOKUP(A1760,'DMG Tables'!G:G,'DMG Tables'!H:H)</f>
        <v>112.5</v>
      </c>
      <c r="D1760" s="11">
        <f>Table36[Players]*LOOKUP(Table36[Level],'DMG Tables'!A:A,'DMG Tables'!D:D)/LOOKUP(A1760,'DMG Tables'!G:G,'DMG Tables'!H:H)</f>
        <v>168.75</v>
      </c>
      <c r="E1760" s="11">
        <f>Table36[Players]*LOOKUP(Table36[Level],'DMG Tables'!A:A,'DMG Tables'!E:E)/LOOKUP(A1760,'DMG Tables'!G:G,'DMG Tables'!H:H)</f>
        <v>300</v>
      </c>
    </row>
    <row r="1761" spans="1:5" x14ac:dyDescent="0.3">
      <c r="A1761" s="11">
        <v>1760</v>
      </c>
      <c r="B1761" s="11">
        <f>Table36[Players]*LOOKUP(Table36[Level],'DMG Tables'!A:A,'DMG Tables'!B:B)/LOOKUP(A1761,'DMG Tables'!G:G,'DMG Tables'!H:H)</f>
        <v>56.25</v>
      </c>
      <c r="C1761" s="11">
        <f>Table36[Players]*LOOKUP(Table36[Level],'DMG Tables'!A:A,'DMG Tables'!C:C)/LOOKUP(A1761,'DMG Tables'!G:G,'DMG Tables'!H:H)</f>
        <v>112.5</v>
      </c>
      <c r="D1761" s="11">
        <f>Table36[Players]*LOOKUP(Table36[Level],'DMG Tables'!A:A,'DMG Tables'!D:D)/LOOKUP(A1761,'DMG Tables'!G:G,'DMG Tables'!H:H)</f>
        <v>168.75</v>
      </c>
      <c r="E1761" s="11">
        <f>Table36[Players]*LOOKUP(Table36[Level],'DMG Tables'!A:A,'DMG Tables'!E:E)/LOOKUP(A1761,'DMG Tables'!G:G,'DMG Tables'!H:H)</f>
        <v>300</v>
      </c>
    </row>
    <row r="1762" spans="1:5" x14ac:dyDescent="0.3">
      <c r="A1762" s="11">
        <v>1761</v>
      </c>
      <c r="B1762" s="11">
        <f>Table36[Players]*LOOKUP(Table36[Level],'DMG Tables'!A:A,'DMG Tables'!B:B)/LOOKUP(A1762,'DMG Tables'!G:G,'DMG Tables'!H:H)</f>
        <v>56.25</v>
      </c>
      <c r="C1762" s="11">
        <f>Table36[Players]*LOOKUP(Table36[Level],'DMG Tables'!A:A,'DMG Tables'!C:C)/LOOKUP(A1762,'DMG Tables'!G:G,'DMG Tables'!H:H)</f>
        <v>112.5</v>
      </c>
      <c r="D1762" s="11">
        <f>Table36[Players]*LOOKUP(Table36[Level],'DMG Tables'!A:A,'DMG Tables'!D:D)/LOOKUP(A1762,'DMG Tables'!G:G,'DMG Tables'!H:H)</f>
        <v>168.75</v>
      </c>
      <c r="E1762" s="11">
        <f>Table36[Players]*LOOKUP(Table36[Level],'DMG Tables'!A:A,'DMG Tables'!E:E)/LOOKUP(A1762,'DMG Tables'!G:G,'DMG Tables'!H:H)</f>
        <v>300</v>
      </c>
    </row>
    <row r="1763" spans="1:5" x14ac:dyDescent="0.3">
      <c r="A1763" s="11">
        <v>1762</v>
      </c>
      <c r="B1763" s="11">
        <f>Table36[Players]*LOOKUP(Table36[Level],'DMG Tables'!A:A,'DMG Tables'!B:B)/LOOKUP(A1763,'DMG Tables'!G:G,'DMG Tables'!H:H)</f>
        <v>56.25</v>
      </c>
      <c r="C1763" s="11">
        <f>Table36[Players]*LOOKUP(Table36[Level],'DMG Tables'!A:A,'DMG Tables'!C:C)/LOOKUP(A1763,'DMG Tables'!G:G,'DMG Tables'!H:H)</f>
        <v>112.5</v>
      </c>
      <c r="D1763" s="11">
        <f>Table36[Players]*LOOKUP(Table36[Level],'DMG Tables'!A:A,'DMG Tables'!D:D)/LOOKUP(A1763,'DMG Tables'!G:G,'DMG Tables'!H:H)</f>
        <v>168.75</v>
      </c>
      <c r="E1763" s="11">
        <f>Table36[Players]*LOOKUP(Table36[Level],'DMG Tables'!A:A,'DMG Tables'!E:E)/LOOKUP(A1763,'DMG Tables'!G:G,'DMG Tables'!H:H)</f>
        <v>300</v>
      </c>
    </row>
    <row r="1764" spans="1:5" x14ac:dyDescent="0.3">
      <c r="A1764" s="11">
        <v>1763</v>
      </c>
      <c r="B1764" s="11">
        <f>Table36[Players]*LOOKUP(Table36[Level],'DMG Tables'!A:A,'DMG Tables'!B:B)/LOOKUP(A1764,'DMG Tables'!G:G,'DMG Tables'!H:H)</f>
        <v>56.25</v>
      </c>
      <c r="C1764" s="11">
        <f>Table36[Players]*LOOKUP(Table36[Level],'DMG Tables'!A:A,'DMG Tables'!C:C)/LOOKUP(A1764,'DMG Tables'!G:G,'DMG Tables'!H:H)</f>
        <v>112.5</v>
      </c>
      <c r="D1764" s="11">
        <f>Table36[Players]*LOOKUP(Table36[Level],'DMG Tables'!A:A,'DMG Tables'!D:D)/LOOKUP(A1764,'DMG Tables'!G:G,'DMG Tables'!H:H)</f>
        <v>168.75</v>
      </c>
      <c r="E1764" s="11">
        <f>Table36[Players]*LOOKUP(Table36[Level],'DMG Tables'!A:A,'DMG Tables'!E:E)/LOOKUP(A1764,'DMG Tables'!G:G,'DMG Tables'!H:H)</f>
        <v>300</v>
      </c>
    </row>
    <row r="1765" spans="1:5" x14ac:dyDescent="0.3">
      <c r="A1765" s="11">
        <v>1764</v>
      </c>
      <c r="B1765" s="11">
        <f>Table36[Players]*LOOKUP(Table36[Level],'DMG Tables'!A:A,'DMG Tables'!B:B)/LOOKUP(A1765,'DMG Tables'!G:G,'DMG Tables'!H:H)</f>
        <v>56.25</v>
      </c>
      <c r="C1765" s="11">
        <f>Table36[Players]*LOOKUP(Table36[Level],'DMG Tables'!A:A,'DMG Tables'!C:C)/LOOKUP(A1765,'DMG Tables'!G:G,'DMG Tables'!H:H)</f>
        <v>112.5</v>
      </c>
      <c r="D1765" s="11">
        <f>Table36[Players]*LOOKUP(Table36[Level],'DMG Tables'!A:A,'DMG Tables'!D:D)/LOOKUP(A1765,'DMG Tables'!G:G,'DMG Tables'!H:H)</f>
        <v>168.75</v>
      </c>
      <c r="E1765" s="11">
        <f>Table36[Players]*LOOKUP(Table36[Level],'DMG Tables'!A:A,'DMG Tables'!E:E)/LOOKUP(A1765,'DMG Tables'!G:G,'DMG Tables'!H:H)</f>
        <v>300</v>
      </c>
    </row>
    <row r="1766" spans="1:5" x14ac:dyDescent="0.3">
      <c r="A1766" s="11">
        <v>1765</v>
      </c>
      <c r="B1766" s="11">
        <f>Table36[Players]*LOOKUP(Table36[Level],'DMG Tables'!A:A,'DMG Tables'!B:B)/LOOKUP(A1766,'DMG Tables'!G:G,'DMG Tables'!H:H)</f>
        <v>56.25</v>
      </c>
      <c r="C1766" s="11">
        <f>Table36[Players]*LOOKUP(Table36[Level],'DMG Tables'!A:A,'DMG Tables'!C:C)/LOOKUP(A1766,'DMG Tables'!G:G,'DMG Tables'!H:H)</f>
        <v>112.5</v>
      </c>
      <c r="D1766" s="11">
        <f>Table36[Players]*LOOKUP(Table36[Level],'DMG Tables'!A:A,'DMG Tables'!D:D)/LOOKUP(A1766,'DMG Tables'!G:G,'DMG Tables'!H:H)</f>
        <v>168.75</v>
      </c>
      <c r="E1766" s="11">
        <f>Table36[Players]*LOOKUP(Table36[Level],'DMG Tables'!A:A,'DMG Tables'!E:E)/LOOKUP(A1766,'DMG Tables'!G:G,'DMG Tables'!H:H)</f>
        <v>300</v>
      </c>
    </row>
    <row r="1767" spans="1:5" x14ac:dyDescent="0.3">
      <c r="A1767" s="11">
        <v>1766</v>
      </c>
      <c r="B1767" s="11">
        <f>Table36[Players]*LOOKUP(Table36[Level],'DMG Tables'!A:A,'DMG Tables'!B:B)/LOOKUP(A1767,'DMG Tables'!G:G,'DMG Tables'!H:H)</f>
        <v>56.25</v>
      </c>
      <c r="C1767" s="11">
        <f>Table36[Players]*LOOKUP(Table36[Level],'DMG Tables'!A:A,'DMG Tables'!C:C)/LOOKUP(A1767,'DMG Tables'!G:G,'DMG Tables'!H:H)</f>
        <v>112.5</v>
      </c>
      <c r="D1767" s="11">
        <f>Table36[Players]*LOOKUP(Table36[Level],'DMG Tables'!A:A,'DMG Tables'!D:D)/LOOKUP(A1767,'DMG Tables'!G:G,'DMG Tables'!H:H)</f>
        <v>168.75</v>
      </c>
      <c r="E1767" s="11">
        <f>Table36[Players]*LOOKUP(Table36[Level],'DMG Tables'!A:A,'DMG Tables'!E:E)/LOOKUP(A1767,'DMG Tables'!G:G,'DMG Tables'!H:H)</f>
        <v>300</v>
      </c>
    </row>
    <row r="1768" spans="1:5" x14ac:dyDescent="0.3">
      <c r="A1768" s="11">
        <v>1767</v>
      </c>
      <c r="B1768" s="11">
        <f>Table36[Players]*LOOKUP(Table36[Level],'DMG Tables'!A:A,'DMG Tables'!B:B)/LOOKUP(A1768,'DMG Tables'!G:G,'DMG Tables'!H:H)</f>
        <v>56.25</v>
      </c>
      <c r="C1768" s="11">
        <f>Table36[Players]*LOOKUP(Table36[Level],'DMG Tables'!A:A,'DMG Tables'!C:C)/LOOKUP(A1768,'DMG Tables'!G:G,'DMG Tables'!H:H)</f>
        <v>112.5</v>
      </c>
      <c r="D1768" s="11">
        <f>Table36[Players]*LOOKUP(Table36[Level],'DMG Tables'!A:A,'DMG Tables'!D:D)/LOOKUP(A1768,'DMG Tables'!G:G,'DMG Tables'!H:H)</f>
        <v>168.75</v>
      </c>
      <c r="E1768" s="11">
        <f>Table36[Players]*LOOKUP(Table36[Level],'DMG Tables'!A:A,'DMG Tables'!E:E)/LOOKUP(A1768,'DMG Tables'!G:G,'DMG Tables'!H:H)</f>
        <v>300</v>
      </c>
    </row>
    <row r="1769" spans="1:5" x14ac:dyDescent="0.3">
      <c r="A1769" s="11">
        <v>1768</v>
      </c>
      <c r="B1769" s="11">
        <f>Table36[Players]*LOOKUP(Table36[Level],'DMG Tables'!A:A,'DMG Tables'!B:B)/LOOKUP(A1769,'DMG Tables'!G:G,'DMG Tables'!H:H)</f>
        <v>56.25</v>
      </c>
      <c r="C1769" s="11">
        <f>Table36[Players]*LOOKUP(Table36[Level],'DMG Tables'!A:A,'DMG Tables'!C:C)/LOOKUP(A1769,'DMG Tables'!G:G,'DMG Tables'!H:H)</f>
        <v>112.5</v>
      </c>
      <c r="D1769" s="11">
        <f>Table36[Players]*LOOKUP(Table36[Level],'DMG Tables'!A:A,'DMG Tables'!D:D)/LOOKUP(A1769,'DMG Tables'!G:G,'DMG Tables'!H:H)</f>
        <v>168.75</v>
      </c>
      <c r="E1769" s="11">
        <f>Table36[Players]*LOOKUP(Table36[Level],'DMG Tables'!A:A,'DMG Tables'!E:E)/LOOKUP(A1769,'DMG Tables'!G:G,'DMG Tables'!H:H)</f>
        <v>300</v>
      </c>
    </row>
    <row r="1770" spans="1:5" x14ac:dyDescent="0.3">
      <c r="A1770" s="11">
        <v>1769</v>
      </c>
      <c r="B1770" s="11">
        <f>Table36[Players]*LOOKUP(Table36[Level],'DMG Tables'!A:A,'DMG Tables'!B:B)/LOOKUP(A1770,'DMG Tables'!G:G,'DMG Tables'!H:H)</f>
        <v>56.25</v>
      </c>
      <c r="C1770" s="11">
        <f>Table36[Players]*LOOKUP(Table36[Level],'DMG Tables'!A:A,'DMG Tables'!C:C)/LOOKUP(A1770,'DMG Tables'!G:G,'DMG Tables'!H:H)</f>
        <v>112.5</v>
      </c>
      <c r="D1770" s="11">
        <f>Table36[Players]*LOOKUP(Table36[Level],'DMG Tables'!A:A,'DMG Tables'!D:D)/LOOKUP(A1770,'DMG Tables'!G:G,'DMG Tables'!H:H)</f>
        <v>168.75</v>
      </c>
      <c r="E1770" s="11">
        <f>Table36[Players]*LOOKUP(Table36[Level],'DMG Tables'!A:A,'DMG Tables'!E:E)/LOOKUP(A1770,'DMG Tables'!G:G,'DMG Tables'!H:H)</f>
        <v>300</v>
      </c>
    </row>
    <row r="1771" spans="1:5" x14ac:dyDescent="0.3">
      <c r="A1771" s="11">
        <v>1770</v>
      </c>
      <c r="B1771" s="11">
        <f>Table36[Players]*LOOKUP(Table36[Level],'DMG Tables'!A:A,'DMG Tables'!B:B)/LOOKUP(A1771,'DMG Tables'!G:G,'DMG Tables'!H:H)</f>
        <v>56.25</v>
      </c>
      <c r="C1771" s="11">
        <f>Table36[Players]*LOOKUP(Table36[Level],'DMG Tables'!A:A,'DMG Tables'!C:C)/LOOKUP(A1771,'DMG Tables'!G:G,'DMG Tables'!H:H)</f>
        <v>112.5</v>
      </c>
      <c r="D1771" s="11">
        <f>Table36[Players]*LOOKUP(Table36[Level],'DMG Tables'!A:A,'DMG Tables'!D:D)/LOOKUP(A1771,'DMG Tables'!G:G,'DMG Tables'!H:H)</f>
        <v>168.75</v>
      </c>
      <c r="E1771" s="11">
        <f>Table36[Players]*LOOKUP(Table36[Level],'DMG Tables'!A:A,'DMG Tables'!E:E)/LOOKUP(A1771,'DMG Tables'!G:G,'DMG Tables'!H:H)</f>
        <v>300</v>
      </c>
    </row>
    <row r="1772" spans="1:5" x14ac:dyDescent="0.3">
      <c r="A1772" s="11">
        <v>1771</v>
      </c>
      <c r="B1772" s="11">
        <f>Table36[Players]*LOOKUP(Table36[Level],'DMG Tables'!A:A,'DMG Tables'!B:B)/LOOKUP(A1772,'DMG Tables'!G:G,'DMG Tables'!H:H)</f>
        <v>56.25</v>
      </c>
      <c r="C1772" s="11">
        <f>Table36[Players]*LOOKUP(Table36[Level],'DMG Tables'!A:A,'DMG Tables'!C:C)/LOOKUP(A1772,'DMG Tables'!G:G,'DMG Tables'!H:H)</f>
        <v>112.5</v>
      </c>
      <c r="D1772" s="11">
        <f>Table36[Players]*LOOKUP(Table36[Level],'DMG Tables'!A:A,'DMG Tables'!D:D)/LOOKUP(A1772,'DMG Tables'!G:G,'DMG Tables'!H:H)</f>
        <v>168.75</v>
      </c>
      <c r="E1772" s="11">
        <f>Table36[Players]*LOOKUP(Table36[Level],'DMG Tables'!A:A,'DMG Tables'!E:E)/LOOKUP(A1772,'DMG Tables'!G:G,'DMG Tables'!H:H)</f>
        <v>300</v>
      </c>
    </row>
    <row r="1773" spans="1:5" x14ac:dyDescent="0.3">
      <c r="A1773" s="11">
        <v>1772</v>
      </c>
      <c r="B1773" s="11">
        <f>Table36[Players]*LOOKUP(Table36[Level],'DMG Tables'!A:A,'DMG Tables'!B:B)/LOOKUP(A1773,'DMG Tables'!G:G,'DMG Tables'!H:H)</f>
        <v>56.25</v>
      </c>
      <c r="C1773" s="11">
        <f>Table36[Players]*LOOKUP(Table36[Level],'DMG Tables'!A:A,'DMG Tables'!C:C)/LOOKUP(A1773,'DMG Tables'!G:G,'DMG Tables'!H:H)</f>
        <v>112.5</v>
      </c>
      <c r="D1773" s="11">
        <f>Table36[Players]*LOOKUP(Table36[Level],'DMG Tables'!A:A,'DMG Tables'!D:D)/LOOKUP(A1773,'DMG Tables'!G:G,'DMG Tables'!H:H)</f>
        <v>168.75</v>
      </c>
      <c r="E1773" s="11">
        <f>Table36[Players]*LOOKUP(Table36[Level],'DMG Tables'!A:A,'DMG Tables'!E:E)/LOOKUP(A1773,'DMG Tables'!G:G,'DMG Tables'!H:H)</f>
        <v>300</v>
      </c>
    </row>
    <row r="1774" spans="1:5" x14ac:dyDescent="0.3">
      <c r="A1774" s="11">
        <v>1773</v>
      </c>
      <c r="B1774" s="11">
        <f>Table36[Players]*LOOKUP(Table36[Level],'DMG Tables'!A:A,'DMG Tables'!B:B)/LOOKUP(A1774,'DMG Tables'!G:G,'DMG Tables'!H:H)</f>
        <v>56.25</v>
      </c>
      <c r="C1774" s="11">
        <f>Table36[Players]*LOOKUP(Table36[Level],'DMG Tables'!A:A,'DMG Tables'!C:C)/LOOKUP(A1774,'DMG Tables'!G:G,'DMG Tables'!H:H)</f>
        <v>112.5</v>
      </c>
      <c r="D1774" s="11">
        <f>Table36[Players]*LOOKUP(Table36[Level],'DMG Tables'!A:A,'DMG Tables'!D:D)/LOOKUP(A1774,'DMG Tables'!G:G,'DMG Tables'!H:H)</f>
        <v>168.75</v>
      </c>
      <c r="E1774" s="11">
        <f>Table36[Players]*LOOKUP(Table36[Level],'DMG Tables'!A:A,'DMG Tables'!E:E)/LOOKUP(A1774,'DMG Tables'!G:G,'DMG Tables'!H:H)</f>
        <v>300</v>
      </c>
    </row>
    <row r="1775" spans="1:5" x14ac:dyDescent="0.3">
      <c r="A1775" s="11">
        <v>1774</v>
      </c>
      <c r="B1775" s="11">
        <f>Table36[Players]*LOOKUP(Table36[Level],'DMG Tables'!A:A,'DMG Tables'!B:B)/LOOKUP(A1775,'DMG Tables'!G:G,'DMG Tables'!H:H)</f>
        <v>56.25</v>
      </c>
      <c r="C1775" s="11">
        <f>Table36[Players]*LOOKUP(Table36[Level],'DMG Tables'!A:A,'DMG Tables'!C:C)/LOOKUP(A1775,'DMG Tables'!G:G,'DMG Tables'!H:H)</f>
        <v>112.5</v>
      </c>
      <c r="D1775" s="11">
        <f>Table36[Players]*LOOKUP(Table36[Level],'DMG Tables'!A:A,'DMG Tables'!D:D)/LOOKUP(A1775,'DMG Tables'!G:G,'DMG Tables'!H:H)</f>
        <v>168.75</v>
      </c>
      <c r="E1775" s="11">
        <f>Table36[Players]*LOOKUP(Table36[Level],'DMG Tables'!A:A,'DMG Tables'!E:E)/LOOKUP(A1775,'DMG Tables'!G:G,'DMG Tables'!H:H)</f>
        <v>300</v>
      </c>
    </row>
    <row r="1776" spans="1:5" x14ac:dyDescent="0.3">
      <c r="A1776" s="11">
        <v>1775</v>
      </c>
      <c r="B1776" s="11">
        <f>Table36[Players]*LOOKUP(Table36[Level],'DMG Tables'!A:A,'DMG Tables'!B:B)/LOOKUP(A1776,'DMG Tables'!G:G,'DMG Tables'!H:H)</f>
        <v>56.25</v>
      </c>
      <c r="C1776" s="11">
        <f>Table36[Players]*LOOKUP(Table36[Level],'DMG Tables'!A:A,'DMG Tables'!C:C)/LOOKUP(A1776,'DMG Tables'!G:G,'DMG Tables'!H:H)</f>
        <v>112.5</v>
      </c>
      <c r="D1776" s="11">
        <f>Table36[Players]*LOOKUP(Table36[Level],'DMG Tables'!A:A,'DMG Tables'!D:D)/LOOKUP(A1776,'DMG Tables'!G:G,'DMG Tables'!H:H)</f>
        <v>168.75</v>
      </c>
      <c r="E1776" s="11">
        <f>Table36[Players]*LOOKUP(Table36[Level],'DMG Tables'!A:A,'DMG Tables'!E:E)/LOOKUP(A1776,'DMG Tables'!G:G,'DMG Tables'!H:H)</f>
        <v>300</v>
      </c>
    </row>
    <row r="1777" spans="1:5" x14ac:dyDescent="0.3">
      <c r="A1777" s="11">
        <v>1776</v>
      </c>
      <c r="B1777" s="11">
        <f>Table36[Players]*LOOKUP(Table36[Level],'DMG Tables'!A:A,'DMG Tables'!B:B)/LOOKUP(A1777,'DMG Tables'!G:G,'DMG Tables'!H:H)</f>
        <v>56.25</v>
      </c>
      <c r="C1777" s="11">
        <f>Table36[Players]*LOOKUP(Table36[Level],'DMG Tables'!A:A,'DMG Tables'!C:C)/LOOKUP(A1777,'DMG Tables'!G:G,'DMG Tables'!H:H)</f>
        <v>112.5</v>
      </c>
      <c r="D1777" s="11">
        <f>Table36[Players]*LOOKUP(Table36[Level],'DMG Tables'!A:A,'DMG Tables'!D:D)/LOOKUP(A1777,'DMG Tables'!G:G,'DMG Tables'!H:H)</f>
        <v>168.75</v>
      </c>
      <c r="E1777" s="11">
        <f>Table36[Players]*LOOKUP(Table36[Level],'DMG Tables'!A:A,'DMG Tables'!E:E)/LOOKUP(A1777,'DMG Tables'!G:G,'DMG Tables'!H:H)</f>
        <v>300</v>
      </c>
    </row>
    <row r="1778" spans="1:5" x14ac:dyDescent="0.3">
      <c r="A1778" s="11">
        <v>1777</v>
      </c>
      <c r="B1778" s="11">
        <f>Table36[Players]*LOOKUP(Table36[Level],'DMG Tables'!A:A,'DMG Tables'!B:B)/LOOKUP(A1778,'DMG Tables'!G:G,'DMG Tables'!H:H)</f>
        <v>56.25</v>
      </c>
      <c r="C1778" s="11">
        <f>Table36[Players]*LOOKUP(Table36[Level],'DMG Tables'!A:A,'DMG Tables'!C:C)/LOOKUP(A1778,'DMG Tables'!G:G,'DMG Tables'!H:H)</f>
        <v>112.5</v>
      </c>
      <c r="D1778" s="11">
        <f>Table36[Players]*LOOKUP(Table36[Level],'DMG Tables'!A:A,'DMG Tables'!D:D)/LOOKUP(A1778,'DMG Tables'!G:G,'DMG Tables'!H:H)</f>
        <v>168.75</v>
      </c>
      <c r="E1778" s="11">
        <f>Table36[Players]*LOOKUP(Table36[Level],'DMG Tables'!A:A,'DMG Tables'!E:E)/LOOKUP(A1778,'DMG Tables'!G:G,'DMG Tables'!H:H)</f>
        <v>300</v>
      </c>
    </row>
    <row r="1779" spans="1:5" x14ac:dyDescent="0.3">
      <c r="A1779" s="11">
        <v>1778</v>
      </c>
      <c r="B1779" s="11">
        <f>Table36[Players]*LOOKUP(Table36[Level],'DMG Tables'!A:A,'DMG Tables'!B:B)/LOOKUP(A1779,'DMG Tables'!G:G,'DMG Tables'!H:H)</f>
        <v>56.25</v>
      </c>
      <c r="C1779" s="11">
        <f>Table36[Players]*LOOKUP(Table36[Level],'DMG Tables'!A:A,'DMG Tables'!C:C)/LOOKUP(A1779,'DMG Tables'!G:G,'DMG Tables'!H:H)</f>
        <v>112.5</v>
      </c>
      <c r="D1779" s="11">
        <f>Table36[Players]*LOOKUP(Table36[Level],'DMG Tables'!A:A,'DMG Tables'!D:D)/LOOKUP(A1779,'DMG Tables'!G:G,'DMG Tables'!H:H)</f>
        <v>168.75</v>
      </c>
      <c r="E1779" s="11">
        <f>Table36[Players]*LOOKUP(Table36[Level],'DMG Tables'!A:A,'DMG Tables'!E:E)/LOOKUP(A1779,'DMG Tables'!G:G,'DMG Tables'!H:H)</f>
        <v>300</v>
      </c>
    </row>
    <row r="1780" spans="1:5" x14ac:dyDescent="0.3">
      <c r="A1780" s="11">
        <v>1779</v>
      </c>
      <c r="B1780" s="11">
        <f>Table36[Players]*LOOKUP(Table36[Level],'DMG Tables'!A:A,'DMG Tables'!B:B)/LOOKUP(A1780,'DMG Tables'!G:G,'DMG Tables'!H:H)</f>
        <v>56.25</v>
      </c>
      <c r="C1780" s="11">
        <f>Table36[Players]*LOOKUP(Table36[Level],'DMG Tables'!A:A,'DMG Tables'!C:C)/LOOKUP(A1780,'DMG Tables'!G:G,'DMG Tables'!H:H)</f>
        <v>112.5</v>
      </c>
      <c r="D1780" s="11">
        <f>Table36[Players]*LOOKUP(Table36[Level],'DMG Tables'!A:A,'DMG Tables'!D:D)/LOOKUP(A1780,'DMG Tables'!G:G,'DMG Tables'!H:H)</f>
        <v>168.75</v>
      </c>
      <c r="E1780" s="11">
        <f>Table36[Players]*LOOKUP(Table36[Level],'DMG Tables'!A:A,'DMG Tables'!E:E)/LOOKUP(A1780,'DMG Tables'!G:G,'DMG Tables'!H:H)</f>
        <v>300</v>
      </c>
    </row>
    <row r="1781" spans="1:5" x14ac:dyDescent="0.3">
      <c r="A1781" s="11">
        <v>1780</v>
      </c>
      <c r="B1781" s="11">
        <f>Table36[Players]*LOOKUP(Table36[Level],'DMG Tables'!A:A,'DMG Tables'!B:B)/LOOKUP(A1781,'DMG Tables'!G:G,'DMG Tables'!H:H)</f>
        <v>56.25</v>
      </c>
      <c r="C1781" s="11">
        <f>Table36[Players]*LOOKUP(Table36[Level],'DMG Tables'!A:A,'DMG Tables'!C:C)/LOOKUP(A1781,'DMG Tables'!G:G,'DMG Tables'!H:H)</f>
        <v>112.5</v>
      </c>
      <c r="D1781" s="11">
        <f>Table36[Players]*LOOKUP(Table36[Level],'DMG Tables'!A:A,'DMG Tables'!D:D)/LOOKUP(A1781,'DMG Tables'!G:G,'DMG Tables'!H:H)</f>
        <v>168.75</v>
      </c>
      <c r="E1781" s="11">
        <f>Table36[Players]*LOOKUP(Table36[Level],'DMG Tables'!A:A,'DMG Tables'!E:E)/LOOKUP(A1781,'DMG Tables'!G:G,'DMG Tables'!H:H)</f>
        <v>300</v>
      </c>
    </row>
    <row r="1782" spans="1:5" x14ac:dyDescent="0.3">
      <c r="A1782" s="11">
        <v>1781</v>
      </c>
      <c r="B1782" s="11">
        <f>Table36[Players]*LOOKUP(Table36[Level],'DMG Tables'!A:A,'DMG Tables'!B:B)/LOOKUP(A1782,'DMG Tables'!G:G,'DMG Tables'!H:H)</f>
        <v>56.25</v>
      </c>
      <c r="C1782" s="11">
        <f>Table36[Players]*LOOKUP(Table36[Level],'DMG Tables'!A:A,'DMG Tables'!C:C)/LOOKUP(A1782,'DMG Tables'!G:G,'DMG Tables'!H:H)</f>
        <v>112.5</v>
      </c>
      <c r="D1782" s="11">
        <f>Table36[Players]*LOOKUP(Table36[Level],'DMG Tables'!A:A,'DMG Tables'!D:D)/LOOKUP(A1782,'DMG Tables'!G:G,'DMG Tables'!H:H)</f>
        <v>168.75</v>
      </c>
      <c r="E1782" s="11">
        <f>Table36[Players]*LOOKUP(Table36[Level],'DMG Tables'!A:A,'DMG Tables'!E:E)/LOOKUP(A1782,'DMG Tables'!G:G,'DMG Tables'!H:H)</f>
        <v>300</v>
      </c>
    </row>
    <row r="1783" spans="1:5" x14ac:dyDescent="0.3">
      <c r="A1783" s="11">
        <v>1782</v>
      </c>
      <c r="B1783" s="11">
        <f>Table36[Players]*LOOKUP(Table36[Level],'DMG Tables'!A:A,'DMG Tables'!B:B)/LOOKUP(A1783,'DMG Tables'!G:G,'DMG Tables'!H:H)</f>
        <v>56.25</v>
      </c>
      <c r="C1783" s="11">
        <f>Table36[Players]*LOOKUP(Table36[Level],'DMG Tables'!A:A,'DMG Tables'!C:C)/LOOKUP(A1783,'DMG Tables'!G:G,'DMG Tables'!H:H)</f>
        <v>112.5</v>
      </c>
      <c r="D1783" s="11">
        <f>Table36[Players]*LOOKUP(Table36[Level],'DMG Tables'!A:A,'DMG Tables'!D:D)/LOOKUP(A1783,'DMG Tables'!G:G,'DMG Tables'!H:H)</f>
        <v>168.75</v>
      </c>
      <c r="E1783" s="11">
        <f>Table36[Players]*LOOKUP(Table36[Level],'DMG Tables'!A:A,'DMG Tables'!E:E)/LOOKUP(A1783,'DMG Tables'!G:G,'DMG Tables'!H:H)</f>
        <v>300</v>
      </c>
    </row>
    <row r="1784" spans="1:5" x14ac:dyDescent="0.3">
      <c r="A1784" s="11">
        <v>1783</v>
      </c>
      <c r="B1784" s="11">
        <f>Table36[Players]*LOOKUP(Table36[Level],'DMG Tables'!A:A,'DMG Tables'!B:B)/LOOKUP(A1784,'DMG Tables'!G:G,'DMG Tables'!H:H)</f>
        <v>56.25</v>
      </c>
      <c r="C1784" s="11">
        <f>Table36[Players]*LOOKUP(Table36[Level],'DMG Tables'!A:A,'DMG Tables'!C:C)/LOOKUP(A1784,'DMG Tables'!G:G,'DMG Tables'!H:H)</f>
        <v>112.5</v>
      </c>
      <c r="D1784" s="11">
        <f>Table36[Players]*LOOKUP(Table36[Level],'DMG Tables'!A:A,'DMG Tables'!D:D)/LOOKUP(A1784,'DMG Tables'!G:G,'DMG Tables'!H:H)</f>
        <v>168.75</v>
      </c>
      <c r="E1784" s="11">
        <f>Table36[Players]*LOOKUP(Table36[Level],'DMG Tables'!A:A,'DMG Tables'!E:E)/LOOKUP(A1784,'DMG Tables'!G:G,'DMG Tables'!H:H)</f>
        <v>300</v>
      </c>
    </row>
    <row r="1785" spans="1:5" x14ac:dyDescent="0.3">
      <c r="A1785" s="11">
        <v>1784</v>
      </c>
      <c r="B1785" s="11">
        <f>Table36[Players]*LOOKUP(Table36[Level],'DMG Tables'!A:A,'DMG Tables'!B:B)/LOOKUP(A1785,'DMG Tables'!G:G,'DMG Tables'!H:H)</f>
        <v>56.25</v>
      </c>
      <c r="C1785" s="11">
        <f>Table36[Players]*LOOKUP(Table36[Level],'DMG Tables'!A:A,'DMG Tables'!C:C)/LOOKUP(A1785,'DMG Tables'!G:G,'DMG Tables'!H:H)</f>
        <v>112.5</v>
      </c>
      <c r="D1785" s="11">
        <f>Table36[Players]*LOOKUP(Table36[Level],'DMG Tables'!A:A,'DMG Tables'!D:D)/LOOKUP(A1785,'DMG Tables'!G:G,'DMG Tables'!H:H)</f>
        <v>168.75</v>
      </c>
      <c r="E1785" s="11">
        <f>Table36[Players]*LOOKUP(Table36[Level],'DMG Tables'!A:A,'DMG Tables'!E:E)/LOOKUP(A1785,'DMG Tables'!G:G,'DMG Tables'!H:H)</f>
        <v>300</v>
      </c>
    </row>
    <row r="1786" spans="1:5" x14ac:dyDescent="0.3">
      <c r="A1786" s="11">
        <v>1785</v>
      </c>
      <c r="B1786" s="11">
        <f>Table36[Players]*LOOKUP(Table36[Level],'DMG Tables'!A:A,'DMG Tables'!B:B)/LOOKUP(A1786,'DMG Tables'!G:G,'DMG Tables'!H:H)</f>
        <v>56.25</v>
      </c>
      <c r="C1786" s="11">
        <f>Table36[Players]*LOOKUP(Table36[Level],'DMG Tables'!A:A,'DMG Tables'!C:C)/LOOKUP(A1786,'DMG Tables'!G:G,'DMG Tables'!H:H)</f>
        <v>112.5</v>
      </c>
      <c r="D1786" s="11">
        <f>Table36[Players]*LOOKUP(Table36[Level],'DMG Tables'!A:A,'DMG Tables'!D:D)/LOOKUP(A1786,'DMG Tables'!G:G,'DMG Tables'!H:H)</f>
        <v>168.75</v>
      </c>
      <c r="E1786" s="11">
        <f>Table36[Players]*LOOKUP(Table36[Level],'DMG Tables'!A:A,'DMG Tables'!E:E)/LOOKUP(A1786,'DMG Tables'!G:G,'DMG Tables'!H:H)</f>
        <v>300</v>
      </c>
    </row>
    <row r="1787" spans="1:5" x14ac:dyDescent="0.3">
      <c r="A1787" s="11">
        <v>1786</v>
      </c>
      <c r="B1787" s="11">
        <f>Table36[Players]*LOOKUP(Table36[Level],'DMG Tables'!A:A,'DMG Tables'!B:B)/LOOKUP(A1787,'DMG Tables'!G:G,'DMG Tables'!H:H)</f>
        <v>56.25</v>
      </c>
      <c r="C1787" s="11">
        <f>Table36[Players]*LOOKUP(Table36[Level],'DMG Tables'!A:A,'DMG Tables'!C:C)/LOOKUP(A1787,'DMG Tables'!G:G,'DMG Tables'!H:H)</f>
        <v>112.5</v>
      </c>
      <c r="D1787" s="11">
        <f>Table36[Players]*LOOKUP(Table36[Level],'DMG Tables'!A:A,'DMG Tables'!D:D)/LOOKUP(A1787,'DMG Tables'!G:G,'DMG Tables'!H:H)</f>
        <v>168.75</v>
      </c>
      <c r="E1787" s="11">
        <f>Table36[Players]*LOOKUP(Table36[Level],'DMG Tables'!A:A,'DMG Tables'!E:E)/LOOKUP(A1787,'DMG Tables'!G:G,'DMG Tables'!H:H)</f>
        <v>300</v>
      </c>
    </row>
    <row r="1788" spans="1:5" x14ac:dyDescent="0.3">
      <c r="A1788" s="11">
        <v>1787</v>
      </c>
      <c r="B1788" s="11">
        <f>Table36[Players]*LOOKUP(Table36[Level],'DMG Tables'!A:A,'DMG Tables'!B:B)/LOOKUP(A1788,'DMG Tables'!G:G,'DMG Tables'!H:H)</f>
        <v>56.25</v>
      </c>
      <c r="C1788" s="11">
        <f>Table36[Players]*LOOKUP(Table36[Level],'DMG Tables'!A:A,'DMG Tables'!C:C)/LOOKUP(A1788,'DMG Tables'!G:G,'DMG Tables'!H:H)</f>
        <v>112.5</v>
      </c>
      <c r="D1788" s="11">
        <f>Table36[Players]*LOOKUP(Table36[Level],'DMG Tables'!A:A,'DMG Tables'!D:D)/LOOKUP(A1788,'DMG Tables'!G:G,'DMG Tables'!H:H)</f>
        <v>168.75</v>
      </c>
      <c r="E1788" s="11">
        <f>Table36[Players]*LOOKUP(Table36[Level],'DMG Tables'!A:A,'DMG Tables'!E:E)/LOOKUP(A1788,'DMG Tables'!G:G,'DMG Tables'!H:H)</f>
        <v>300</v>
      </c>
    </row>
    <row r="1789" spans="1:5" x14ac:dyDescent="0.3">
      <c r="A1789" s="11">
        <v>1788</v>
      </c>
      <c r="B1789" s="11">
        <f>Table36[Players]*LOOKUP(Table36[Level],'DMG Tables'!A:A,'DMG Tables'!B:B)/LOOKUP(A1789,'DMG Tables'!G:G,'DMG Tables'!H:H)</f>
        <v>56.25</v>
      </c>
      <c r="C1789" s="11">
        <f>Table36[Players]*LOOKUP(Table36[Level],'DMG Tables'!A:A,'DMG Tables'!C:C)/LOOKUP(A1789,'DMG Tables'!G:G,'DMG Tables'!H:H)</f>
        <v>112.5</v>
      </c>
      <c r="D1789" s="11">
        <f>Table36[Players]*LOOKUP(Table36[Level],'DMG Tables'!A:A,'DMG Tables'!D:D)/LOOKUP(A1789,'DMG Tables'!G:G,'DMG Tables'!H:H)</f>
        <v>168.75</v>
      </c>
      <c r="E1789" s="11">
        <f>Table36[Players]*LOOKUP(Table36[Level],'DMG Tables'!A:A,'DMG Tables'!E:E)/LOOKUP(A1789,'DMG Tables'!G:G,'DMG Tables'!H:H)</f>
        <v>300</v>
      </c>
    </row>
    <row r="1790" spans="1:5" x14ac:dyDescent="0.3">
      <c r="A1790" s="11">
        <v>1789</v>
      </c>
      <c r="B1790" s="11">
        <f>Table36[Players]*LOOKUP(Table36[Level],'DMG Tables'!A:A,'DMG Tables'!B:B)/LOOKUP(A1790,'DMG Tables'!G:G,'DMG Tables'!H:H)</f>
        <v>56.25</v>
      </c>
      <c r="C1790" s="11">
        <f>Table36[Players]*LOOKUP(Table36[Level],'DMG Tables'!A:A,'DMG Tables'!C:C)/LOOKUP(A1790,'DMG Tables'!G:G,'DMG Tables'!H:H)</f>
        <v>112.5</v>
      </c>
      <c r="D1790" s="11">
        <f>Table36[Players]*LOOKUP(Table36[Level],'DMG Tables'!A:A,'DMG Tables'!D:D)/LOOKUP(A1790,'DMG Tables'!G:G,'DMG Tables'!H:H)</f>
        <v>168.75</v>
      </c>
      <c r="E1790" s="11">
        <f>Table36[Players]*LOOKUP(Table36[Level],'DMG Tables'!A:A,'DMG Tables'!E:E)/LOOKUP(A1790,'DMG Tables'!G:G,'DMG Tables'!H:H)</f>
        <v>300</v>
      </c>
    </row>
    <row r="1791" spans="1:5" x14ac:dyDescent="0.3">
      <c r="A1791" s="11">
        <v>1790</v>
      </c>
      <c r="B1791" s="11">
        <f>Table36[Players]*LOOKUP(Table36[Level],'DMG Tables'!A:A,'DMG Tables'!B:B)/LOOKUP(A1791,'DMG Tables'!G:G,'DMG Tables'!H:H)</f>
        <v>56.25</v>
      </c>
      <c r="C1791" s="11">
        <f>Table36[Players]*LOOKUP(Table36[Level],'DMG Tables'!A:A,'DMG Tables'!C:C)/LOOKUP(A1791,'DMG Tables'!G:G,'DMG Tables'!H:H)</f>
        <v>112.5</v>
      </c>
      <c r="D1791" s="11">
        <f>Table36[Players]*LOOKUP(Table36[Level],'DMG Tables'!A:A,'DMG Tables'!D:D)/LOOKUP(A1791,'DMG Tables'!G:G,'DMG Tables'!H:H)</f>
        <v>168.75</v>
      </c>
      <c r="E1791" s="11">
        <f>Table36[Players]*LOOKUP(Table36[Level],'DMG Tables'!A:A,'DMG Tables'!E:E)/LOOKUP(A1791,'DMG Tables'!G:G,'DMG Tables'!H:H)</f>
        <v>300</v>
      </c>
    </row>
    <row r="1792" spans="1:5" x14ac:dyDescent="0.3">
      <c r="A1792" s="11">
        <v>1791</v>
      </c>
      <c r="B1792" s="11">
        <f>Table36[Players]*LOOKUP(Table36[Level],'DMG Tables'!A:A,'DMG Tables'!B:B)/LOOKUP(A1792,'DMG Tables'!G:G,'DMG Tables'!H:H)</f>
        <v>56.25</v>
      </c>
      <c r="C1792" s="11">
        <f>Table36[Players]*LOOKUP(Table36[Level],'DMG Tables'!A:A,'DMG Tables'!C:C)/LOOKUP(A1792,'DMG Tables'!G:G,'DMG Tables'!H:H)</f>
        <v>112.5</v>
      </c>
      <c r="D1792" s="11">
        <f>Table36[Players]*LOOKUP(Table36[Level],'DMG Tables'!A:A,'DMG Tables'!D:D)/LOOKUP(A1792,'DMG Tables'!G:G,'DMG Tables'!H:H)</f>
        <v>168.75</v>
      </c>
      <c r="E1792" s="11">
        <f>Table36[Players]*LOOKUP(Table36[Level],'DMG Tables'!A:A,'DMG Tables'!E:E)/LOOKUP(A1792,'DMG Tables'!G:G,'DMG Tables'!H:H)</f>
        <v>300</v>
      </c>
    </row>
    <row r="1793" spans="1:5" x14ac:dyDescent="0.3">
      <c r="A1793" s="11">
        <v>1792</v>
      </c>
      <c r="B1793" s="11">
        <f>Table36[Players]*LOOKUP(Table36[Level],'DMG Tables'!A:A,'DMG Tables'!B:B)/LOOKUP(A1793,'DMG Tables'!G:G,'DMG Tables'!H:H)</f>
        <v>56.25</v>
      </c>
      <c r="C1793" s="11">
        <f>Table36[Players]*LOOKUP(Table36[Level],'DMG Tables'!A:A,'DMG Tables'!C:C)/LOOKUP(A1793,'DMG Tables'!G:G,'DMG Tables'!H:H)</f>
        <v>112.5</v>
      </c>
      <c r="D1793" s="11">
        <f>Table36[Players]*LOOKUP(Table36[Level],'DMG Tables'!A:A,'DMG Tables'!D:D)/LOOKUP(A1793,'DMG Tables'!G:G,'DMG Tables'!H:H)</f>
        <v>168.75</v>
      </c>
      <c r="E1793" s="11">
        <f>Table36[Players]*LOOKUP(Table36[Level],'DMG Tables'!A:A,'DMG Tables'!E:E)/LOOKUP(A1793,'DMG Tables'!G:G,'DMG Tables'!H:H)</f>
        <v>300</v>
      </c>
    </row>
    <row r="1794" spans="1:5" x14ac:dyDescent="0.3">
      <c r="A1794" s="11">
        <v>1793</v>
      </c>
      <c r="B1794" s="11">
        <f>Table36[Players]*LOOKUP(Table36[Level],'DMG Tables'!A:A,'DMG Tables'!B:B)/LOOKUP(A1794,'DMG Tables'!G:G,'DMG Tables'!H:H)</f>
        <v>56.25</v>
      </c>
      <c r="C1794" s="11">
        <f>Table36[Players]*LOOKUP(Table36[Level],'DMG Tables'!A:A,'DMG Tables'!C:C)/LOOKUP(A1794,'DMG Tables'!G:G,'DMG Tables'!H:H)</f>
        <v>112.5</v>
      </c>
      <c r="D1794" s="11">
        <f>Table36[Players]*LOOKUP(Table36[Level],'DMG Tables'!A:A,'DMG Tables'!D:D)/LOOKUP(A1794,'DMG Tables'!G:G,'DMG Tables'!H:H)</f>
        <v>168.75</v>
      </c>
      <c r="E1794" s="11">
        <f>Table36[Players]*LOOKUP(Table36[Level],'DMG Tables'!A:A,'DMG Tables'!E:E)/LOOKUP(A1794,'DMG Tables'!G:G,'DMG Tables'!H:H)</f>
        <v>300</v>
      </c>
    </row>
    <row r="1795" spans="1:5" x14ac:dyDescent="0.3">
      <c r="A1795" s="11">
        <v>1794</v>
      </c>
      <c r="B1795" s="11">
        <f>Table36[Players]*LOOKUP(Table36[Level],'DMG Tables'!A:A,'DMG Tables'!B:B)/LOOKUP(A1795,'DMG Tables'!G:G,'DMG Tables'!H:H)</f>
        <v>56.25</v>
      </c>
      <c r="C1795" s="11">
        <f>Table36[Players]*LOOKUP(Table36[Level],'DMG Tables'!A:A,'DMG Tables'!C:C)/LOOKUP(A1795,'DMG Tables'!G:G,'DMG Tables'!H:H)</f>
        <v>112.5</v>
      </c>
      <c r="D1795" s="11">
        <f>Table36[Players]*LOOKUP(Table36[Level],'DMG Tables'!A:A,'DMG Tables'!D:D)/LOOKUP(A1795,'DMG Tables'!G:G,'DMG Tables'!H:H)</f>
        <v>168.75</v>
      </c>
      <c r="E1795" s="11">
        <f>Table36[Players]*LOOKUP(Table36[Level],'DMG Tables'!A:A,'DMG Tables'!E:E)/LOOKUP(A1795,'DMG Tables'!G:G,'DMG Tables'!H:H)</f>
        <v>300</v>
      </c>
    </row>
    <row r="1796" spans="1:5" x14ac:dyDescent="0.3">
      <c r="A1796" s="11">
        <v>1795</v>
      </c>
      <c r="B1796" s="11">
        <f>Table36[Players]*LOOKUP(Table36[Level],'DMG Tables'!A:A,'DMG Tables'!B:B)/LOOKUP(A1796,'DMG Tables'!G:G,'DMG Tables'!H:H)</f>
        <v>56.25</v>
      </c>
      <c r="C1796" s="11">
        <f>Table36[Players]*LOOKUP(Table36[Level],'DMG Tables'!A:A,'DMG Tables'!C:C)/LOOKUP(A1796,'DMG Tables'!G:G,'DMG Tables'!H:H)</f>
        <v>112.5</v>
      </c>
      <c r="D1796" s="11">
        <f>Table36[Players]*LOOKUP(Table36[Level],'DMG Tables'!A:A,'DMG Tables'!D:D)/LOOKUP(A1796,'DMG Tables'!G:G,'DMG Tables'!H:H)</f>
        <v>168.75</v>
      </c>
      <c r="E1796" s="11">
        <f>Table36[Players]*LOOKUP(Table36[Level],'DMG Tables'!A:A,'DMG Tables'!E:E)/LOOKUP(A1796,'DMG Tables'!G:G,'DMG Tables'!H:H)</f>
        <v>300</v>
      </c>
    </row>
    <row r="1797" spans="1:5" x14ac:dyDescent="0.3">
      <c r="A1797" s="11">
        <v>1796</v>
      </c>
      <c r="B1797" s="11">
        <f>Table36[Players]*LOOKUP(Table36[Level],'DMG Tables'!A:A,'DMG Tables'!B:B)/LOOKUP(A1797,'DMG Tables'!G:G,'DMG Tables'!H:H)</f>
        <v>56.25</v>
      </c>
      <c r="C1797" s="11">
        <f>Table36[Players]*LOOKUP(Table36[Level],'DMG Tables'!A:A,'DMG Tables'!C:C)/LOOKUP(A1797,'DMG Tables'!G:G,'DMG Tables'!H:H)</f>
        <v>112.5</v>
      </c>
      <c r="D1797" s="11">
        <f>Table36[Players]*LOOKUP(Table36[Level],'DMG Tables'!A:A,'DMG Tables'!D:D)/LOOKUP(A1797,'DMG Tables'!G:G,'DMG Tables'!H:H)</f>
        <v>168.75</v>
      </c>
      <c r="E1797" s="11">
        <f>Table36[Players]*LOOKUP(Table36[Level],'DMG Tables'!A:A,'DMG Tables'!E:E)/LOOKUP(A1797,'DMG Tables'!G:G,'DMG Tables'!H:H)</f>
        <v>300</v>
      </c>
    </row>
    <row r="1798" spans="1:5" x14ac:dyDescent="0.3">
      <c r="A1798" s="11">
        <v>1797</v>
      </c>
      <c r="B1798" s="11">
        <f>Table36[Players]*LOOKUP(Table36[Level],'DMG Tables'!A:A,'DMG Tables'!B:B)/LOOKUP(A1798,'DMG Tables'!G:G,'DMG Tables'!H:H)</f>
        <v>56.25</v>
      </c>
      <c r="C1798" s="11">
        <f>Table36[Players]*LOOKUP(Table36[Level],'DMG Tables'!A:A,'DMG Tables'!C:C)/LOOKUP(A1798,'DMG Tables'!G:G,'DMG Tables'!H:H)</f>
        <v>112.5</v>
      </c>
      <c r="D1798" s="11">
        <f>Table36[Players]*LOOKUP(Table36[Level],'DMG Tables'!A:A,'DMG Tables'!D:D)/LOOKUP(A1798,'DMG Tables'!G:G,'DMG Tables'!H:H)</f>
        <v>168.75</v>
      </c>
      <c r="E1798" s="11">
        <f>Table36[Players]*LOOKUP(Table36[Level],'DMG Tables'!A:A,'DMG Tables'!E:E)/LOOKUP(A1798,'DMG Tables'!G:G,'DMG Tables'!H:H)</f>
        <v>300</v>
      </c>
    </row>
    <row r="1799" spans="1:5" x14ac:dyDescent="0.3">
      <c r="A1799" s="11">
        <v>1798</v>
      </c>
      <c r="B1799" s="11">
        <f>Table36[Players]*LOOKUP(Table36[Level],'DMG Tables'!A:A,'DMG Tables'!B:B)/LOOKUP(A1799,'DMG Tables'!G:G,'DMG Tables'!H:H)</f>
        <v>56.25</v>
      </c>
      <c r="C1799" s="11">
        <f>Table36[Players]*LOOKUP(Table36[Level],'DMG Tables'!A:A,'DMG Tables'!C:C)/LOOKUP(A1799,'DMG Tables'!G:G,'DMG Tables'!H:H)</f>
        <v>112.5</v>
      </c>
      <c r="D1799" s="11">
        <f>Table36[Players]*LOOKUP(Table36[Level],'DMG Tables'!A:A,'DMG Tables'!D:D)/LOOKUP(A1799,'DMG Tables'!G:G,'DMG Tables'!H:H)</f>
        <v>168.75</v>
      </c>
      <c r="E1799" s="11">
        <f>Table36[Players]*LOOKUP(Table36[Level],'DMG Tables'!A:A,'DMG Tables'!E:E)/LOOKUP(A1799,'DMG Tables'!G:G,'DMG Tables'!H:H)</f>
        <v>300</v>
      </c>
    </row>
    <row r="1800" spans="1:5" x14ac:dyDescent="0.3">
      <c r="A1800" s="11">
        <v>1799</v>
      </c>
      <c r="B1800" s="11">
        <f>Table36[Players]*LOOKUP(Table36[Level],'DMG Tables'!A:A,'DMG Tables'!B:B)/LOOKUP(A1800,'DMG Tables'!G:G,'DMG Tables'!H:H)</f>
        <v>56.25</v>
      </c>
      <c r="C1800" s="11">
        <f>Table36[Players]*LOOKUP(Table36[Level],'DMG Tables'!A:A,'DMG Tables'!C:C)/LOOKUP(A1800,'DMG Tables'!G:G,'DMG Tables'!H:H)</f>
        <v>112.5</v>
      </c>
      <c r="D1800" s="11">
        <f>Table36[Players]*LOOKUP(Table36[Level],'DMG Tables'!A:A,'DMG Tables'!D:D)/LOOKUP(A1800,'DMG Tables'!G:G,'DMG Tables'!H:H)</f>
        <v>168.75</v>
      </c>
      <c r="E1800" s="11">
        <f>Table36[Players]*LOOKUP(Table36[Level],'DMG Tables'!A:A,'DMG Tables'!E:E)/LOOKUP(A1800,'DMG Tables'!G:G,'DMG Tables'!H:H)</f>
        <v>300</v>
      </c>
    </row>
    <row r="1801" spans="1:5" x14ac:dyDescent="0.3">
      <c r="A1801" s="11">
        <v>1800</v>
      </c>
      <c r="B1801" s="11">
        <f>Table36[Players]*LOOKUP(Table36[Level],'DMG Tables'!A:A,'DMG Tables'!B:B)/LOOKUP(A1801,'DMG Tables'!G:G,'DMG Tables'!H:H)</f>
        <v>56.25</v>
      </c>
      <c r="C1801" s="11">
        <f>Table36[Players]*LOOKUP(Table36[Level],'DMG Tables'!A:A,'DMG Tables'!C:C)/LOOKUP(A1801,'DMG Tables'!G:G,'DMG Tables'!H:H)</f>
        <v>112.5</v>
      </c>
      <c r="D1801" s="11">
        <f>Table36[Players]*LOOKUP(Table36[Level],'DMG Tables'!A:A,'DMG Tables'!D:D)/LOOKUP(A1801,'DMG Tables'!G:G,'DMG Tables'!H:H)</f>
        <v>168.75</v>
      </c>
      <c r="E1801" s="11">
        <f>Table36[Players]*LOOKUP(Table36[Level],'DMG Tables'!A:A,'DMG Tables'!E:E)/LOOKUP(A1801,'DMG Tables'!G:G,'DMG Tables'!H:H)</f>
        <v>300</v>
      </c>
    </row>
    <row r="1802" spans="1:5" x14ac:dyDescent="0.3">
      <c r="A1802" s="11">
        <v>1801</v>
      </c>
      <c r="B1802" s="11">
        <f>Table36[Players]*LOOKUP(Table36[Level],'DMG Tables'!A:A,'DMG Tables'!B:B)/LOOKUP(A1802,'DMG Tables'!G:G,'DMG Tables'!H:H)</f>
        <v>56.25</v>
      </c>
      <c r="C1802" s="11">
        <f>Table36[Players]*LOOKUP(Table36[Level],'DMG Tables'!A:A,'DMG Tables'!C:C)/LOOKUP(A1802,'DMG Tables'!G:G,'DMG Tables'!H:H)</f>
        <v>112.5</v>
      </c>
      <c r="D1802" s="11">
        <f>Table36[Players]*LOOKUP(Table36[Level],'DMG Tables'!A:A,'DMG Tables'!D:D)/LOOKUP(A1802,'DMG Tables'!G:G,'DMG Tables'!H:H)</f>
        <v>168.75</v>
      </c>
      <c r="E1802" s="11">
        <f>Table36[Players]*LOOKUP(Table36[Level],'DMG Tables'!A:A,'DMG Tables'!E:E)/LOOKUP(A1802,'DMG Tables'!G:G,'DMG Tables'!H:H)</f>
        <v>300</v>
      </c>
    </row>
    <row r="1803" spans="1:5" x14ac:dyDescent="0.3">
      <c r="A1803" s="11">
        <v>1802</v>
      </c>
      <c r="B1803" s="11">
        <f>Table36[Players]*LOOKUP(Table36[Level],'DMG Tables'!A:A,'DMG Tables'!B:B)/LOOKUP(A1803,'DMG Tables'!G:G,'DMG Tables'!H:H)</f>
        <v>56.25</v>
      </c>
      <c r="C1803" s="11">
        <f>Table36[Players]*LOOKUP(Table36[Level],'DMG Tables'!A:A,'DMG Tables'!C:C)/LOOKUP(A1803,'DMG Tables'!G:G,'DMG Tables'!H:H)</f>
        <v>112.5</v>
      </c>
      <c r="D1803" s="11">
        <f>Table36[Players]*LOOKUP(Table36[Level],'DMG Tables'!A:A,'DMG Tables'!D:D)/LOOKUP(A1803,'DMG Tables'!G:G,'DMG Tables'!H:H)</f>
        <v>168.75</v>
      </c>
      <c r="E1803" s="11">
        <f>Table36[Players]*LOOKUP(Table36[Level],'DMG Tables'!A:A,'DMG Tables'!E:E)/LOOKUP(A1803,'DMG Tables'!G:G,'DMG Tables'!H:H)</f>
        <v>300</v>
      </c>
    </row>
    <row r="1804" spans="1:5" x14ac:dyDescent="0.3">
      <c r="A1804" s="11">
        <v>1803</v>
      </c>
      <c r="B1804" s="11">
        <f>Table36[Players]*LOOKUP(Table36[Level],'DMG Tables'!A:A,'DMG Tables'!B:B)/LOOKUP(A1804,'DMG Tables'!G:G,'DMG Tables'!H:H)</f>
        <v>56.25</v>
      </c>
      <c r="C1804" s="11">
        <f>Table36[Players]*LOOKUP(Table36[Level],'DMG Tables'!A:A,'DMG Tables'!C:C)/LOOKUP(A1804,'DMG Tables'!G:G,'DMG Tables'!H:H)</f>
        <v>112.5</v>
      </c>
      <c r="D1804" s="11">
        <f>Table36[Players]*LOOKUP(Table36[Level],'DMG Tables'!A:A,'DMG Tables'!D:D)/LOOKUP(A1804,'DMG Tables'!G:G,'DMG Tables'!H:H)</f>
        <v>168.75</v>
      </c>
      <c r="E1804" s="11">
        <f>Table36[Players]*LOOKUP(Table36[Level],'DMG Tables'!A:A,'DMG Tables'!E:E)/LOOKUP(A1804,'DMG Tables'!G:G,'DMG Tables'!H:H)</f>
        <v>300</v>
      </c>
    </row>
    <row r="1805" spans="1:5" x14ac:dyDescent="0.3">
      <c r="A1805" s="11">
        <v>1804</v>
      </c>
      <c r="B1805" s="11">
        <f>Table36[Players]*LOOKUP(Table36[Level],'DMG Tables'!A:A,'DMG Tables'!B:B)/LOOKUP(A1805,'DMG Tables'!G:G,'DMG Tables'!H:H)</f>
        <v>56.25</v>
      </c>
      <c r="C1805" s="11">
        <f>Table36[Players]*LOOKUP(Table36[Level],'DMG Tables'!A:A,'DMG Tables'!C:C)/LOOKUP(A1805,'DMG Tables'!G:G,'DMG Tables'!H:H)</f>
        <v>112.5</v>
      </c>
      <c r="D1805" s="11">
        <f>Table36[Players]*LOOKUP(Table36[Level],'DMG Tables'!A:A,'DMG Tables'!D:D)/LOOKUP(A1805,'DMG Tables'!G:G,'DMG Tables'!H:H)</f>
        <v>168.75</v>
      </c>
      <c r="E1805" s="11">
        <f>Table36[Players]*LOOKUP(Table36[Level],'DMG Tables'!A:A,'DMG Tables'!E:E)/LOOKUP(A1805,'DMG Tables'!G:G,'DMG Tables'!H:H)</f>
        <v>300</v>
      </c>
    </row>
    <row r="1806" spans="1:5" x14ac:dyDescent="0.3">
      <c r="A1806" s="11">
        <v>1805</v>
      </c>
      <c r="B1806" s="11">
        <f>Table36[Players]*LOOKUP(Table36[Level],'DMG Tables'!A:A,'DMG Tables'!B:B)/LOOKUP(A1806,'DMG Tables'!G:G,'DMG Tables'!H:H)</f>
        <v>56.25</v>
      </c>
      <c r="C1806" s="11">
        <f>Table36[Players]*LOOKUP(Table36[Level],'DMG Tables'!A:A,'DMG Tables'!C:C)/LOOKUP(A1806,'DMG Tables'!G:G,'DMG Tables'!H:H)</f>
        <v>112.5</v>
      </c>
      <c r="D1806" s="11">
        <f>Table36[Players]*LOOKUP(Table36[Level],'DMG Tables'!A:A,'DMG Tables'!D:D)/LOOKUP(A1806,'DMG Tables'!G:G,'DMG Tables'!H:H)</f>
        <v>168.75</v>
      </c>
      <c r="E1806" s="11">
        <f>Table36[Players]*LOOKUP(Table36[Level],'DMG Tables'!A:A,'DMG Tables'!E:E)/LOOKUP(A1806,'DMG Tables'!G:G,'DMG Tables'!H:H)</f>
        <v>300</v>
      </c>
    </row>
    <row r="1807" spans="1:5" x14ac:dyDescent="0.3">
      <c r="A1807" s="11">
        <v>1806</v>
      </c>
      <c r="B1807" s="11">
        <f>Table36[Players]*LOOKUP(Table36[Level],'DMG Tables'!A:A,'DMG Tables'!B:B)/LOOKUP(A1807,'DMG Tables'!G:G,'DMG Tables'!H:H)</f>
        <v>56.25</v>
      </c>
      <c r="C1807" s="11">
        <f>Table36[Players]*LOOKUP(Table36[Level],'DMG Tables'!A:A,'DMG Tables'!C:C)/LOOKUP(A1807,'DMG Tables'!G:G,'DMG Tables'!H:H)</f>
        <v>112.5</v>
      </c>
      <c r="D1807" s="11">
        <f>Table36[Players]*LOOKUP(Table36[Level],'DMG Tables'!A:A,'DMG Tables'!D:D)/LOOKUP(A1807,'DMG Tables'!G:G,'DMG Tables'!H:H)</f>
        <v>168.75</v>
      </c>
      <c r="E1807" s="11">
        <f>Table36[Players]*LOOKUP(Table36[Level],'DMG Tables'!A:A,'DMG Tables'!E:E)/LOOKUP(A1807,'DMG Tables'!G:G,'DMG Tables'!H:H)</f>
        <v>300</v>
      </c>
    </row>
    <row r="1808" spans="1:5" x14ac:dyDescent="0.3">
      <c r="A1808" s="11">
        <v>1807</v>
      </c>
      <c r="B1808" s="11">
        <f>Table36[Players]*LOOKUP(Table36[Level],'DMG Tables'!A:A,'DMG Tables'!B:B)/LOOKUP(A1808,'DMG Tables'!G:G,'DMG Tables'!H:H)</f>
        <v>56.25</v>
      </c>
      <c r="C1808" s="11">
        <f>Table36[Players]*LOOKUP(Table36[Level],'DMG Tables'!A:A,'DMG Tables'!C:C)/LOOKUP(A1808,'DMG Tables'!G:G,'DMG Tables'!H:H)</f>
        <v>112.5</v>
      </c>
      <c r="D1808" s="11">
        <f>Table36[Players]*LOOKUP(Table36[Level],'DMG Tables'!A:A,'DMG Tables'!D:D)/LOOKUP(A1808,'DMG Tables'!G:G,'DMG Tables'!H:H)</f>
        <v>168.75</v>
      </c>
      <c r="E1808" s="11">
        <f>Table36[Players]*LOOKUP(Table36[Level],'DMG Tables'!A:A,'DMG Tables'!E:E)/LOOKUP(A1808,'DMG Tables'!G:G,'DMG Tables'!H:H)</f>
        <v>300</v>
      </c>
    </row>
    <row r="1809" spans="1:5" x14ac:dyDescent="0.3">
      <c r="A1809" s="11">
        <v>1808</v>
      </c>
      <c r="B1809" s="11">
        <f>Table36[Players]*LOOKUP(Table36[Level],'DMG Tables'!A:A,'DMG Tables'!B:B)/LOOKUP(A1809,'DMG Tables'!G:G,'DMG Tables'!H:H)</f>
        <v>56.25</v>
      </c>
      <c r="C1809" s="11">
        <f>Table36[Players]*LOOKUP(Table36[Level],'DMG Tables'!A:A,'DMG Tables'!C:C)/LOOKUP(A1809,'DMG Tables'!G:G,'DMG Tables'!H:H)</f>
        <v>112.5</v>
      </c>
      <c r="D1809" s="11">
        <f>Table36[Players]*LOOKUP(Table36[Level],'DMG Tables'!A:A,'DMG Tables'!D:D)/LOOKUP(A1809,'DMG Tables'!G:G,'DMG Tables'!H:H)</f>
        <v>168.75</v>
      </c>
      <c r="E1809" s="11">
        <f>Table36[Players]*LOOKUP(Table36[Level],'DMG Tables'!A:A,'DMG Tables'!E:E)/LOOKUP(A1809,'DMG Tables'!G:G,'DMG Tables'!H:H)</f>
        <v>300</v>
      </c>
    </row>
    <row r="1810" spans="1:5" x14ac:dyDescent="0.3">
      <c r="A1810" s="11">
        <v>1809</v>
      </c>
      <c r="B1810" s="11">
        <f>Table36[Players]*LOOKUP(Table36[Level],'DMG Tables'!A:A,'DMG Tables'!B:B)/LOOKUP(A1810,'DMG Tables'!G:G,'DMG Tables'!H:H)</f>
        <v>56.25</v>
      </c>
      <c r="C1810" s="11">
        <f>Table36[Players]*LOOKUP(Table36[Level],'DMG Tables'!A:A,'DMG Tables'!C:C)/LOOKUP(A1810,'DMG Tables'!G:G,'DMG Tables'!H:H)</f>
        <v>112.5</v>
      </c>
      <c r="D1810" s="11">
        <f>Table36[Players]*LOOKUP(Table36[Level],'DMG Tables'!A:A,'DMG Tables'!D:D)/LOOKUP(A1810,'DMG Tables'!G:G,'DMG Tables'!H:H)</f>
        <v>168.75</v>
      </c>
      <c r="E1810" s="11">
        <f>Table36[Players]*LOOKUP(Table36[Level],'DMG Tables'!A:A,'DMG Tables'!E:E)/LOOKUP(A1810,'DMG Tables'!G:G,'DMG Tables'!H:H)</f>
        <v>300</v>
      </c>
    </row>
    <row r="1811" spans="1:5" x14ac:dyDescent="0.3">
      <c r="A1811" s="11">
        <v>1810</v>
      </c>
      <c r="B1811" s="11">
        <f>Table36[Players]*LOOKUP(Table36[Level],'DMG Tables'!A:A,'DMG Tables'!B:B)/LOOKUP(A1811,'DMG Tables'!G:G,'DMG Tables'!H:H)</f>
        <v>56.25</v>
      </c>
      <c r="C1811" s="11">
        <f>Table36[Players]*LOOKUP(Table36[Level],'DMG Tables'!A:A,'DMG Tables'!C:C)/LOOKUP(A1811,'DMG Tables'!G:G,'DMG Tables'!H:H)</f>
        <v>112.5</v>
      </c>
      <c r="D1811" s="11">
        <f>Table36[Players]*LOOKUP(Table36[Level],'DMG Tables'!A:A,'DMG Tables'!D:D)/LOOKUP(A1811,'DMG Tables'!G:G,'DMG Tables'!H:H)</f>
        <v>168.75</v>
      </c>
      <c r="E1811" s="11">
        <f>Table36[Players]*LOOKUP(Table36[Level],'DMG Tables'!A:A,'DMG Tables'!E:E)/LOOKUP(A1811,'DMG Tables'!G:G,'DMG Tables'!H:H)</f>
        <v>300</v>
      </c>
    </row>
    <row r="1812" spans="1:5" x14ac:dyDescent="0.3">
      <c r="A1812" s="11">
        <v>1811</v>
      </c>
      <c r="B1812" s="11">
        <f>Table36[Players]*LOOKUP(Table36[Level],'DMG Tables'!A:A,'DMG Tables'!B:B)/LOOKUP(A1812,'DMG Tables'!G:G,'DMG Tables'!H:H)</f>
        <v>56.25</v>
      </c>
      <c r="C1812" s="11">
        <f>Table36[Players]*LOOKUP(Table36[Level],'DMG Tables'!A:A,'DMG Tables'!C:C)/LOOKUP(A1812,'DMG Tables'!G:G,'DMG Tables'!H:H)</f>
        <v>112.5</v>
      </c>
      <c r="D1812" s="11">
        <f>Table36[Players]*LOOKUP(Table36[Level],'DMG Tables'!A:A,'DMG Tables'!D:D)/LOOKUP(A1812,'DMG Tables'!G:G,'DMG Tables'!H:H)</f>
        <v>168.75</v>
      </c>
      <c r="E1812" s="11">
        <f>Table36[Players]*LOOKUP(Table36[Level],'DMG Tables'!A:A,'DMG Tables'!E:E)/LOOKUP(A1812,'DMG Tables'!G:G,'DMG Tables'!H:H)</f>
        <v>300</v>
      </c>
    </row>
    <row r="1813" spans="1:5" x14ac:dyDescent="0.3">
      <c r="A1813" s="11">
        <v>1812</v>
      </c>
      <c r="B1813" s="11">
        <f>Table36[Players]*LOOKUP(Table36[Level],'DMG Tables'!A:A,'DMG Tables'!B:B)/LOOKUP(A1813,'DMG Tables'!G:G,'DMG Tables'!H:H)</f>
        <v>56.25</v>
      </c>
      <c r="C1813" s="11">
        <f>Table36[Players]*LOOKUP(Table36[Level],'DMG Tables'!A:A,'DMG Tables'!C:C)/LOOKUP(A1813,'DMG Tables'!G:G,'DMG Tables'!H:H)</f>
        <v>112.5</v>
      </c>
      <c r="D1813" s="11">
        <f>Table36[Players]*LOOKUP(Table36[Level],'DMG Tables'!A:A,'DMG Tables'!D:D)/LOOKUP(A1813,'DMG Tables'!G:G,'DMG Tables'!H:H)</f>
        <v>168.75</v>
      </c>
      <c r="E1813" s="11">
        <f>Table36[Players]*LOOKUP(Table36[Level],'DMG Tables'!A:A,'DMG Tables'!E:E)/LOOKUP(A1813,'DMG Tables'!G:G,'DMG Tables'!H:H)</f>
        <v>300</v>
      </c>
    </row>
    <row r="1814" spans="1:5" x14ac:dyDescent="0.3">
      <c r="A1814" s="11">
        <v>1813</v>
      </c>
      <c r="B1814" s="11">
        <f>Table36[Players]*LOOKUP(Table36[Level],'DMG Tables'!A:A,'DMG Tables'!B:B)/LOOKUP(A1814,'DMG Tables'!G:G,'DMG Tables'!H:H)</f>
        <v>56.25</v>
      </c>
      <c r="C1814" s="11">
        <f>Table36[Players]*LOOKUP(Table36[Level],'DMG Tables'!A:A,'DMG Tables'!C:C)/LOOKUP(A1814,'DMG Tables'!G:G,'DMG Tables'!H:H)</f>
        <v>112.5</v>
      </c>
      <c r="D1814" s="11">
        <f>Table36[Players]*LOOKUP(Table36[Level],'DMG Tables'!A:A,'DMG Tables'!D:D)/LOOKUP(A1814,'DMG Tables'!G:G,'DMG Tables'!H:H)</f>
        <v>168.75</v>
      </c>
      <c r="E1814" s="11">
        <f>Table36[Players]*LOOKUP(Table36[Level],'DMG Tables'!A:A,'DMG Tables'!E:E)/LOOKUP(A1814,'DMG Tables'!G:G,'DMG Tables'!H:H)</f>
        <v>300</v>
      </c>
    </row>
    <row r="1815" spans="1:5" x14ac:dyDescent="0.3">
      <c r="A1815" s="11">
        <v>1814</v>
      </c>
      <c r="B1815" s="11">
        <f>Table36[Players]*LOOKUP(Table36[Level],'DMG Tables'!A:A,'DMG Tables'!B:B)/LOOKUP(A1815,'DMG Tables'!G:G,'DMG Tables'!H:H)</f>
        <v>56.25</v>
      </c>
      <c r="C1815" s="11">
        <f>Table36[Players]*LOOKUP(Table36[Level],'DMG Tables'!A:A,'DMG Tables'!C:C)/LOOKUP(A1815,'DMG Tables'!G:G,'DMG Tables'!H:H)</f>
        <v>112.5</v>
      </c>
      <c r="D1815" s="11">
        <f>Table36[Players]*LOOKUP(Table36[Level],'DMG Tables'!A:A,'DMG Tables'!D:D)/LOOKUP(A1815,'DMG Tables'!G:G,'DMG Tables'!H:H)</f>
        <v>168.75</v>
      </c>
      <c r="E1815" s="11">
        <f>Table36[Players]*LOOKUP(Table36[Level],'DMG Tables'!A:A,'DMG Tables'!E:E)/LOOKUP(A1815,'DMG Tables'!G:G,'DMG Tables'!H:H)</f>
        <v>300</v>
      </c>
    </row>
    <row r="1816" spans="1:5" x14ac:dyDescent="0.3">
      <c r="A1816" s="11">
        <v>1815</v>
      </c>
      <c r="B1816" s="11">
        <f>Table36[Players]*LOOKUP(Table36[Level],'DMG Tables'!A:A,'DMG Tables'!B:B)/LOOKUP(A1816,'DMG Tables'!G:G,'DMG Tables'!H:H)</f>
        <v>56.25</v>
      </c>
      <c r="C1816" s="11">
        <f>Table36[Players]*LOOKUP(Table36[Level],'DMG Tables'!A:A,'DMG Tables'!C:C)/LOOKUP(A1816,'DMG Tables'!G:G,'DMG Tables'!H:H)</f>
        <v>112.5</v>
      </c>
      <c r="D1816" s="11">
        <f>Table36[Players]*LOOKUP(Table36[Level],'DMG Tables'!A:A,'DMG Tables'!D:D)/LOOKUP(A1816,'DMG Tables'!G:G,'DMG Tables'!H:H)</f>
        <v>168.75</v>
      </c>
      <c r="E1816" s="11">
        <f>Table36[Players]*LOOKUP(Table36[Level],'DMG Tables'!A:A,'DMG Tables'!E:E)/LOOKUP(A1816,'DMG Tables'!G:G,'DMG Tables'!H:H)</f>
        <v>300</v>
      </c>
    </row>
    <row r="1817" spans="1:5" x14ac:dyDescent="0.3">
      <c r="A1817" s="11">
        <v>1816</v>
      </c>
      <c r="B1817" s="11">
        <f>Table36[Players]*LOOKUP(Table36[Level],'DMG Tables'!A:A,'DMG Tables'!B:B)/LOOKUP(A1817,'DMG Tables'!G:G,'DMG Tables'!H:H)</f>
        <v>56.25</v>
      </c>
      <c r="C1817" s="11">
        <f>Table36[Players]*LOOKUP(Table36[Level],'DMG Tables'!A:A,'DMG Tables'!C:C)/LOOKUP(A1817,'DMG Tables'!G:G,'DMG Tables'!H:H)</f>
        <v>112.5</v>
      </c>
      <c r="D1817" s="11">
        <f>Table36[Players]*LOOKUP(Table36[Level],'DMG Tables'!A:A,'DMG Tables'!D:D)/LOOKUP(A1817,'DMG Tables'!G:G,'DMG Tables'!H:H)</f>
        <v>168.75</v>
      </c>
      <c r="E1817" s="11">
        <f>Table36[Players]*LOOKUP(Table36[Level],'DMG Tables'!A:A,'DMG Tables'!E:E)/LOOKUP(A1817,'DMG Tables'!G:G,'DMG Tables'!H:H)</f>
        <v>300</v>
      </c>
    </row>
    <row r="1818" spans="1:5" x14ac:dyDescent="0.3">
      <c r="A1818" s="11">
        <v>1817</v>
      </c>
      <c r="B1818" s="11">
        <f>Table36[Players]*LOOKUP(Table36[Level],'DMG Tables'!A:A,'DMG Tables'!B:B)/LOOKUP(A1818,'DMG Tables'!G:G,'DMG Tables'!H:H)</f>
        <v>56.25</v>
      </c>
      <c r="C1818" s="11">
        <f>Table36[Players]*LOOKUP(Table36[Level],'DMG Tables'!A:A,'DMG Tables'!C:C)/LOOKUP(A1818,'DMG Tables'!G:G,'DMG Tables'!H:H)</f>
        <v>112.5</v>
      </c>
      <c r="D1818" s="11">
        <f>Table36[Players]*LOOKUP(Table36[Level],'DMG Tables'!A:A,'DMG Tables'!D:D)/LOOKUP(A1818,'DMG Tables'!G:G,'DMG Tables'!H:H)</f>
        <v>168.75</v>
      </c>
      <c r="E1818" s="11">
        <f>Table36[Players]*LOOKUP(Table36[Level],'DMG Tables'!A:A,'DMG Tables'!E:E)/LOOKUP(A1818,'DMG Tables'!G:G,'DMG Tables'!H:H)</f>
        <v>300</v>
      </c>
    </row>
    <row r="1819" spans="1:5" x14ac:dyDescent="0.3">
      <c r="A1819" s="11">
        <v>1818</v>
      </c>
      <c r="B1819" s="11">
        <f>Table36[Players]*LOOKUP(Table36[Level],'DMG Tables'!A:A,'DMG Tables'!B:B)/LOOKUP(A1819,'DMG Tables'!G:G,'DMG Tables'!H:H)</f>
        <v>56.25</v>
      </c>
      <c r="C1819" s="11">
        <f>Table36[Players]*LOOKUP(Table36[Level],'DMG Tables'!A:A,'DMG Tables'!C:C)/LOOKUP(A1819,'DMG Tables'!G:G,'DMG Tables'!H:H)</f>
        <v>112.5</v>
      </c>
      <c r="D1819" s="11">
        <f>Table36[Players]*LOOKUP(Table36[Level],'DMG Tables'!A:A,'DMG Tables'!D:D)/LOOKUP(A1819,'DMG Tables'!G:G,'DMG Tables'!H:H)</f>
        <v>168.75</v>
      </c>
      <c r="E1819" s="11">
        <f>Table36[Players]*LOOKUP(Table36[Level],'DMG Tables'!A:A,'DMG Tables'!E:E)/LOOKUP(A1819,'DMG Tables'!G:G,'DMG Tables'!H:H)</f>
        <v>300</v>
      </c>
    </row>
    <row r="1820" spans="1:5" x14ac:dyDescent="0.3">
      <c r="A1820" s="11">
        <v>1819</v>
      </c>
      <c r="B1820" s="11">
        <f>Table36[Players]*LOOKUP(Table36[Level],'DMG Tables'!A:A,'DMG Tables'!B:B)/LOOKUP(A1820,'DMG Tables'!G:G,'DMG Tables'!H:H)</f>
        <v>56.25</v>
      </c>
      <c r="C1820" s="11">
        <f>Table36[Players]*LOOKUP(Table36[Level],'DMG Tables'!A:A,'DMG Tables'!C:C)/LOOKUP(A1820,'DMG Tables'!G:G,'DMG Tables'!H:H)</f>
        <v>112.5</v>
      </c>
      <c r="D1820" s="11">
        <f>Table36[Players]*LOOKUP(Table36[Level],'DMG Tables'!A:A,'DMG Tables'!D:D)/LOOKUP(A1820,'DMG Tables'!G:G,'DMG Tables'!H:H)</f>
        <v>168.75</v>
      </c>
      <c r="E1820" s="11">
        <f>Table36[Players]*LOOKUP(Table36[Level],'DMG Tables'!A:A,'DMG Tables'!E:E)/LOOKUP(A1820,'DMG Tables'!G:G,'DMG Tables'!H:H)</f>
        <v>300</v>
      </c>
    </row>
    <row r="1821" spans="1:5" x14ac:dyDescent="0.3">
      <c r="A1821" s="11">
        <v>1820</v>
      </c>
      <c r="B1821" s="11">
        <f>Table36[Players]*LOOKUP(Table36[Level],'DMG Tables'!A:A,'DMG Tables'!B:B)/LOOKUP(A1821,'DMG Tables'!G:G,'DMG Tables'!H:H)</f>
        <v>56.25</v>
      </c>
      <c r="C1821" s="11">
        <f>Table36[Players]*LOOKUP(Table36[Level],'DMG Tables'!A:A,'DMG Tables'!C:C)/LOOKUP(A1821,'DMG Tables'!G:G,'DMG Tables'!H:H)</f>
        <v>112.5</v>
      </c>
      <c r="D1821" s="11">
        <f>Table36[Players]*LOOKUP(Table36[Level],'DMG Tables'!A:A,'DMG Tables'!D:D)/LOOKUP(A1821,'DMG Tables'!G:G,'DMG Tables'!H:H)</f>
        <v>168.75</v>
      </c>
      <c r="E1821" s="11">
        <f>Table36[Players]*LOOKUP(Table36[Level],'DMG Tables'!A:A,'DMG Tables'!E:E)/LOOKUP(A1821,'DMG Tables'!G:G,'DMG Tables'!H:H)</f>
        <v>300</v>
      </c>
    </row>
    <row r="1822" spans="1:5" x14ac:dyDescent="0.3">
      <c r="A1822" s="11">
        <v>1821</v>
      </c>
      <c r="B1822" s="11">
        <f>Table36[Players]*LOOKUP(Table36[Level],'DMG Tables'!A:A,'DMG Tables'!B:B)/LOOKUP(A1822,'DMG Tables'!G:G,'DMG Tables'!H:H)</f>
        <v>56.25</v>
      </c>
      <c r="C1822" s="11">
        <f>Table36[Players]*LOOKUP(Table36[Level],'DMG Tables'!A:A,'DMG Tables'!C:C)/LOOKUP(A1822,'DMG Tables'!G:G,'DMG Tables'!H:H)</f>
        <v>112.5</v>
      </c>
      <c r="D1822" s="11">
        <f>Table36[Players]*LOOKUP(Table36[Level],'DMG Tables'!A:A,'DMG Tables'!D:D)/LOOKUP(A1822,'DMG Tables'!G:G,'DMG Tables'!H:H)</f>
        <v>168.75</v>
      </c>
      <c r="E1822" s="11">
        <f>Table36[Players]*LOOKUP(Table36[Level],'DMG Tables'!A:A,'DMG Tables'!E:E)/LOOKUP(A1822,'DMG Tables'!G:G,'DMG Tables'!H:H)</f>
        <v>300</v>
      </c>
    </row>
    <row r="1823" spans="1:5" x14ac:dyDescent="0.3">
      <c r="A1823" s="11">
        <v>1822</v>
      </c>
      <c r="B1823" s="11">
        <f>Table36[Players]*LOOKUP(Table36[Level],'DMG Tables'!A:A,'DMG Tables'!B:B)/LOOKUP(A1823,'DMG Tables'!G:G,'DMG Tables'!H:H)</f>
        <v>56.25</v>
      </c>
      <c r="C1823" s="11">
        <f>Table36[Players]*LOOKUP(Table36[Level],'DMG Tables'!A:A,'DMG Tables'!C:C)/LOOKUP(A1823,'DMG Tables'!G:G,'DMG Tables'!H:H)</f>
        <v>112.5</v>
      </c>
      <c r="D1823" s="11">
        <f>Table36[Players]*LOOKUP(Table36[Level],'DMG Tables'!A:A,'DMG Tables'!D:D)/LOOKUP(A1823,'DMG Tables'!G:G,'DMG Tables'!H:H)</f>
        <v>168.75</v>
      </c>
      <c r="E1823" s="11">
        <f>Table36[Players]*LOOKUP(Table36[Level],'DMG Tables'!A:A,'DMG Tables'!E:E)/LOOKUP(A1823,'DMG Tables'!G:G,'DMG Tables'!H:H)</f>
        <v>300</v>
      </c>
    </row>
    <row r="1824" spans="1:5" x14ac:dyDescent="0.3">
      <c r="A1824" s="11">
        <v>1823</v>
      </c>
      <c r="B1824" s="11">
        <f>Table36[Players]*LOOKUP(Table36[Level],'DMG Tables'!A:A,'DMG Tables'!B:B)/LOOKUP(A1824,'DMG Tables'!G:G,'DMG Tables'!H:H)</f>
        <v>56.25</v>
      </c>
      <c r="C1824" s="11">
        <f>Table36[Players]*LOOKUP(Table36[Level],'DMG Tables'!A:A,'DMG Tables'!C:C)/LOOKUP(A1824,'DMG Tables'!G:G,'DMG Tables'!H:H)</f>
        <v>112.5</v>
      </c>
      <c r="D1824" s="11">
        <f>Table36[Players]*LOOKUP(Table36[Level],'DMG Tables'!A:A,'DMG Tables'!D:D)/LOOKUP(A1824,'DMG Tables'!G:G,'DMG Tables'!H:H)</f>
        <v>168.75</v>
      </c>
      <c r="E1824" s="11">
        <f>Table36[Players]*LOOKUP(Table36[Level],'DMG Tables'!A:A,'DMG Tables'!E:E)/LOOKUP(A1824,'DMG Tables'!G:G,'DMG Tables'!H:H)</f>
        <v>300</v>
      </c>
    </row>
    <row r="1825" spans="1:5" x14ac:dyDescent="0.3">
      <c r="A1825" s="11">
        <v>1824</v>
      </c>
      <c r="B1825" s="11">
        <f>Table36[Players]*LOOKUP(Table36[Level],'DMG Tables'!A:A,'DMG Tables'!B:B)/LOOKUP(A1825,'DMG Tables'!G:G,'DMG Tables'!H:H)</f>
        <v>56.25</v>
      </c>
      <c r="C1825" s="11">
        <f>Table36[Players]*LOOKUP(Table36[Level],'DMG Tables'!A:A,'DMG Tables'!C:C)/LOOKUP(A1825,'DMG Tables'!G:G,'DMG Tables'!H:H)</f>
        <v>112.5</v>
      </c>
      <c r="D1825" s="11">
        <f>Table36[Players]*LOOKUP(Table36[Level],'DMG Tables'!A:A,'DMG Tables'!D:D)/LOOKUP(A1825,'DMG Tables'!G:G,'DMG Tables'!H:H)</f>
        <v>168.75</v>
      </c>
      <c r="E1825" s="11">
        <f>Table36[Players]*LOOKUP(Table36[Level],'DMG Tables'!A:A,'DMG Tables'!E:E)/LOOKUP(A1825,'DMG Tables'!G:G,'DMG Tables'!H:H)</f>
        <v>300</v>
      </c>
    </row>
    <row r="1826" spans="1:5" x14ac:dyDescent="0.3">
      <c r="A1826" s="11">
        <v>1825</v>
      </c>
      <c r="B1826" s="11">
        <f>Table36[Players]*LOOKUP(Table36[Level],'DMG Tables'!A:A,'DMG Tables'!B:B)/LOOKUP(A1826,'DMG Tables'!G:G,'DMG Tables'!H:H)</f>
        <v>56.25</v>
      </c>
      <c r="C1826" s="11">
        <f>Table36[Players]*LOOKUP(Table36[Level],'DMG Tables'!A:A,'DMG Tables'!C:C)/LOOKUP(A1826,'DMG Tables'!G:G,'DMG Tables'!H:H)</f>
        <v>112.5</v>
      </c>
      <c r="D1826" s="11">
        <f>Table36[Players]*LOOKUP(Table36[Level],'DMG Tables'!A:A,'DMG Tables'!D:D)/LOOKUP(A1826,'DMG Tables'!G:G,'DMG Tables'!H:H)</f>
        <v>168.75</v>
      </c>
      <c r="E1826" s="11">
        <f>Table36[Players]*LOOKUP(Table36[Level],'DMG Tables'!A:A,'DMG Tables'!E:E)/LOOKUP(A1826,'DMG Tables'!G:G,'DMG Tables'!H:H)</f>
        <v>300</v>
      </c>
    </row>
    <row r="1827" spans="1:5" x14ac:dyDescent="0.3">
      <c r="A1827" s="11">
        <v>1826</v>
      </c>
      <c r="B1827" s="11">
        <f>Table36[Players]*LOOKUP(Table36[Level],'DMG Tables'!A:A,'DMG Tables'!B:B)/LOOKUP(A1827,'DMG Tables'!G:G,'DMG Tables'!H:H)</f>
        <v>56.25</v>
      </c>
      <c r="C1827" s="11">
        <f>Table36[Players]*LOOKUP(Table36[Level],'DMG Tables'!A:A,'DMG Tables'!C:C)/LOOKUP(A1827,'DMG Tables'!G:G,'DMG Tables'!H:H)</f>
        <v>112.5</v>
      </c>
      <c r="D1827" s="11">
        <f>Table36[Players]*LOOKUP(Table36[Level],'DMG Tables'!A:A,'DMG Tables'!D:D)/LOOKUP(A1827,'DMG Tables'!G:G,'DMG Tables'!H:H)</f>
        <v>168.75</v>
      </c>
      <c r="E1827" s="11">
        <f>Table36[Players]*LOOKUP(Table36[Level],'DMG Tables'!A:A,'DMG Tables'!E:E)/LOOKUP(A1827,'DMG Tables'!G:G,'DMG Tables'!H:H)</f>
        <v>300</v>
      </c>
    </row>
    <row r="1828" spans="1:5" x14ac:dyDescent="0.3">
      <c r="A1828" s="11">
        <v>1827</v>
      </c>
      <c r="B1828" s="11">
        <f>Table36[Players]*LOOKUP(Table36[Level],'DMG Tables'!A:A,'DMG Tables'!B:B)/LOOKUP(A1828,'DMG Tables'!G:G,'DMG Tables'!H:H)</f>
        <v>56.25</v>
      </c>
      <c r="C1828" s="11">
        <f>Table36[Players]*LOOKUP(Table36[Level],'DMG Tables'!A:A,'DMG Tables'!C:C)/LOOKUP(A1828,'DMG Tables'!G:G,'DMG Tables'!H:H)</f>
        <v>112.5</v>
      </c>
      <c r="D1828" s="11">
        <f>Table36[Players]*LOOKUP(Table36[Level],'DMG Tables'!A:A,'DMG Tables'!D:D)/LOOKUP(A1828,'DMG Tables'!G:G,'DMG Tables'!H:H)</f>
        <v>168.75</v>
      </c>
      <c r="E1828" s="11">
        <f>Table36[Players]*LOOKUP(Table36[Level],'DMG Tables'!A:A,'DMG Tables'!E:E)/LOOKUP(A1828,'DMG Tables'!G:G,'DMG Tables'!H:H)</f>
        <v>300</v>
      </c>
    </row>
    <row r="1829" spans="1:5" x14ac:dyDescent="0.3">
      <c r="A1829" s="11">
        <v>1828</v>
      </c>
      <c r="B1829" s="11">
        <f>Table36[Players]*LOOKUP(Table36[Level],'DMG Tables'!A:A,'DMG Tables'!B:B)/LOOKUP(A1829,'DMG Tables'!G:G,'DMG Tables'!H:H)</f>
        <v>56.25</v>
      </c>
      <c r="C1829" s="11">
        <f>Table36[Players]*LOOKUP(Table36[Level],'DMG Tables'!A:A,'DMG Tables'!C:C)/LOOKUP(A1829,'DMG Tables'!G:G,'DMG Tables'!H:H)</f>
        <v>112.5</v>
      </c>
      <c r="D1829" s="11">
        <f>Table36[Players]*LOOKUP(Table36[Level],'DMG Tables'!A:A,'DMG Tables'!D:D)/LOOKUP(A1829,'DMG Tables'!G:G,'DMG Tables'!H:H)</f>
        <v>168.75</v>
      </c>
      <c r="E1829" s="11">
        <f>Table36[Players]*LOOKUP(Table36[Level],'DMG Tables'!A:A,'DMG Tables'!E:E)/LOOKUP(A1829,'DMG Tables'!G:G,'DMG Tables'!H:H)</f>
        <v>300</v>
      </c>
    </row>
    <row r="1830" spans="1:5" x14ac:dyDescent="0.3">
      <c r="A1830" s="11">
        <v>1829</v>
      </c>
      <c r="B1830" s="11">
        <f>Table36[Players]*LOOKUP(Table36[Level],'DMG Tables'!A:A,'DMG Tables'!B:B)/LOOKUP(A1830,'DMG Tables'!G:G,'DMG Tables'!H:H)</f>
        <v>56.25</v>
      </c>
      <c r="C1830" s="11">
        <f>Table36[Players]*LOOKUP(Table36[Level],'DMG Tables'!A:A,'DMG Tables'!C:C)/LOOKUP(A1830,'DMG Tables'!G:G,'DMG Tables'!H:H)</f>
        <v>112.5</v>
      </c>
      <c r="D1830" s="11">
        <f>Table36[Players]*LOOKUP(Table36[Level],'DMG Tables'!A:A,'DMG Tables'!D:D)/LOOKUP(A1830,'DMG Tables'!G:G,'DMG Tables'!H:H)</f>
        <v>168.75</v>
      </c>
      <c r="E1830" s="11">
        <f>Table36[Players]*LOOKUP(Table36[Level],'DMG Tables'!A:A,'DMG Tables'!E:E)/LOOKUP(A1830,'DMG Tables'!G:G,'DMG Tables'!H:H)</f>
        <v>300</v>
      </c>
    </row>
    <row r="1831" spans="1:5" x14ac:dyDescent="0.3">
      <c r="A1831" s="11">
        <v>1830</v>
      </c>
      <c r="B1831" s="11">
        <f>Table36[Players]*LOOKUP(Table36[Level],'DMG Tables'!A:A,'DMG Tables'!B:B)/LOOKUP(A1831,'DMG Tables'!G:G,'DMG Tables'!H:H)</f>
        <v>56.25</v>
      </c>
      <c r="C1831" s="11">
        <f>Table36[Players]*LOOKUP(Table36[Level],'DMG Tables'!A:A,'DMG Tables'!C:C)/LOOKUP(A1831,'DMG Tables'!G:G,'DMG Tables'!H:H)</f>
        <v>112.5</v>
      </c>
      <c r="D1831" s="11">
        <f>Table36[Players]*LOOKUP(Table36[Level],'DMG Tables'!A:A,'DMG Tables'!D:D)/LOOKUP(A1831,'DMG Tables'!G:G,'DMG Tables'!H:H)</f>
        <v>168.75</v>
      </c>
      <c r="E1831" s="11">
        <f>Table36[Players]*LOOKUP(Table36[Level],'DMG Tables'!A:A,'DMG Tables'!E:E)/LOOKUP(A1831,'DMG Tables'!G:G,'DMG Tables'!H:H)</f>
        <v>300</v>
      </c>
    </row>
    <row r="1832" spans="1:5" x14ac:dyDescent="0.3">
      <c r="A1832" s="11">
        <v>1831</v>
      </c>
      <c r="B1832" s="11">
        <f>Table36[Players]*LOOKUP(Table36[Level],'DMG Tables'!A:A,'DMG Tables'!B:B)/LOOKUP(A1832,'DMG Tables'!G:G,'DMG Tables'!H:H)</f>
        <v>56.25</v>
      </c>
      <c r="C1832" s="11">
        <f>Table36[Players]*LOOKUP(Table36[Level],'DMG Tables'!A:A,'DMG Tables'!C:C)/LOOKUP(A1832,'DMG Tables'!G:G,'DMG Tables'!H:H)</f>
        <v>112.5</v>
      </c>
      <c r="D1832" s="11">
        <f>Table36[Players]*LOOKUP(Table36[Level],'DMG Tables'!A:A,'DMG Tables'!D:D)/LOOKUP(A1832,'DMG Tables'!G:G,'DMG Tables'!H:H)</f>
        <v>168.75</v>
      </c>
      <c r="E1832" s="11">
        <f>Table36[Players]*LOOKUP(Table36[Level],'DMG Tables'!A:A,'DMG Tables'!E:E)/LOOKUP(A1832,'DMG Tables'!G:G,'DMG Tables'!H:H)</f>
        <v>300</v>
      </c>
    </row>
    <row r="1833" spans="1:5" x14ac:dyDescent="0.3">
      <c r="A1833" s="11">
        <v>1832</v>
      </c>
      <c r="B1833" s="11">
        <f>Table36[Players]*LOOKUP(Table36[Level],'DMG Tables'!A:A,'DMG Tables'!B:B)/LOOKUP(A1833,'DMG Tables'!G:G,'DMG Tables'!H:H)</f>
        <v>56.25</v>
      </c>
      <c r="C1833" s="11">
        <f>Table36[Players]*LOOKUP(Table36[Level],'DMG Tables'!A:A,'DMG Tables'!C:C)/LOOKUP(A1833,'DMG Tables'!G:G,'DMG Tables'!H:H)</f>
        <v>112.5</v>
      </c>
      <c r="D1833" s="11">
        <f>Table36[Players]*LOOKUP(Table36[Level],'DMG Tables'!A:A,'DMG Tables'!D:D)/LOOKUP(A1833,'DMG Tables'!G:G,'DMG Tables'!H:H)</f>
        <v>168.75</v>
      </c>
      <c r="E1833" s="11">
        <f>Table36[Players]*LOOKUP(Table36[Level],'DMG Tables'!A:A,'DMG Tables'!E:E)/LOOKUP(A1833,'DMG Tables'!G:G,'DMG Tables'!H:H)</f>
        <v>300</v>
      </c>
    </row>
    <row r="1834" spans="1:5" x14ac:dyDescent="0.3">
      <c r="A1834" s="11">
        <v>1833</v>
      </c>
      <c r="B1834" s="11">
        <f>Table36[Players]*LOOKUP(Table36[Level],'DMG Tables'!A:A,'DMG Tables'!B:B)/LOOKUP(A1834,'DMG Tables'!G:G,'DMG Tables'!H:H)</f>
        <v>56.25</v>
      </c>
      <c r="C1834" s="11">
        <f>Table36[Players]*LOOKUP(Table36[Level],'DMG Tables'!A:A,'DMG Tables'!C:C)/LOOKUP(A1834,'DMG Tables'!G:G,'DMG Tables'!H:H)</f>
        <v>112.5</v>
      </c>
      <c r="D1834" s="11">
        <f>Table36[Players]*LOOKUP(Table36[Level],'DMG Tables'!A:A,'DMG Tables'!D:D)/LOOKUP(A1834,'DMG Tables'!G:G,'DMG Tables'!H:H)</f>
        <v>168.75</v>
      </c>
      <c r="E1834" s="11">
        <f>Table36[Players]*LOOKUP(Table36[Level],'DMG Tables'!A:A,'DMG Tables'!E:E)/LOOKUP(A1834,'DMG Tables'!G:G,'DMG Tables'!H:H)</f>
        <v>300</v>
      </c>
    </row>
    <row r="1835" spans="1:5" x14ac:dyDescent="0.3">
      <c r="A1835" s="11">
        <v>1834</v>
      </c>
      <c r="B1835" s="11">
        <f>Table36[Players]*LOOKUP(Table36[Level],'DMG Tables'!A:A,'DMG Tables'!B:B)/LOOKUP(A1835,'DMG Tables'!G:G,'DMG Tables'!H:H)</f>
        <v>56.25</v>
      </c>
      <c r="C1835" s="11">
        <f>Table36[Players]*LOOKUP(Table36[Level],'DMG Tables'!A:A,'DMG Tables'!C:C)/LOOKUP(A1835,'DMG Tables'!G:G,'DMG Tables'!H:H)</f>
        <v>112.5</v>
      </c>
      <c r="D1835" s="11">
        <f>Table36[Players]*LOOKUP(Table36[Level],'DMG Tables'!A:A,'DMG Tables'!D:D)/LOOKUP(A1835,'DMG Tables'!G:G,'DMG Tables'!H:H)</f>
        <v>168.75</v>
      </c>
      <c r="E1835" s="11">
        <f>Table36[Players]*LOOKUP(Table36[Level],'DMG Tables'!A:A,'DMG Tables'!E:E)/LOOKUP(A1835,'DMG Tables'!G:G,'DMG Tables'!H:H)</f>
        <v>300</v>
      </c>
    </row>
    <row r="1836" spans="1:5" x14ac:dyDescent="0.3">
      <c r="A1836" s="11">
        <v>1835</v>
      </c>
      <c r="B1836" s="11">
        <f>Table36[Players]*LOOKUP(Table36[Level],'DMG Tables'!A:A,'DMG Tables'!B:B)/LOOKUP(A1836,'DMG Tables'!G:G,'DMG Tables'!H:H)</f>
        <v>56.25</v>
      </c>
      <c r="C1836" s="11">
        <f>Table36[Players]*LOOKUP(Table36[Level],'DMG Tables'!A:A,'DMG Tables'!C:C)/LOOKUP(A1836,'DMG Tables'!G:G,'DMG Tables'!H:H)</f>
        <v>112.5</v>
      </c>
      <c r="D1836" s="11">
        <f>Table36[Players]*LOOKUP(Table36[Level],'DMG Tables'!A:A,'DMG Tables'!D:D)/LOOKUP(A1836,'DMG Tables'!G:G,'DMG Tables'!H:H)</f>
        <v>168.75</v>
      </c>
      <c r="E1836" s="11">
        <f>Table36[Players]*LOOKUP(Table36[Level],'DMG Tables'!A:A,'DMG Tables'!E:E)/LOOKUP(A1836,'DMG Tables'!G:G,'DMG Tables'!H:H)</f>
        <v>300</v>
      </c>
    </row>
    <row r="1837" spans="1:5" x14ac:dyDescent="0.3">
      <c r="A1837" s="11">
        <v>1836</v>
      </c>
      <c r="B1837" s="11">
        <f>Table36[Players]*LOOKUP(Table36[Level],'DMG Tables'!A:A,'DMG Tables'!B:B)/LOOKUP(A1837,'DMG Tables'!G:G,'DMG Tables'!H:H)</f>
        <v>56.25</v>
      </c>
      <c r="C1837" s="11">
        <f>Table36[Players]*LOOKUP(Table36[Level],'DMG Tables'!A:A,'DMG Tables'!C:C)/LOOKUP(A1837,'DMG Tables'!G:G,'DMG Tables'!H:H)</f>
        <v>112.5</v>
      </c>
      <c r="D1837" s="11">
        <f>Table36[Players]*LOOKUP(Table36[Level],'DMG Tables'!A:A,'DMG Tables'!D:D)/LOOKUP(A1837,'DMG Tables'!G:G,'DMG Tables'!H:H)</f>
        <v>168.75</v>
      </c>
      <c r="E1837" s="11">
        <f>Table36[Players]*LOOKUP(Table36[Level],'DMG Tables'!A:A,'DMG Tables'!E:E)/LOOKUP(A1837,'DMG Tables'!G:G,'DMG Tables'!H:H)</f>
        <v>300</v>
      </c>
    </row>
    <row r="1838" spans="1:5" x14ac:dyDescent="0.3">
      <c r="A1838" s="11">
        <v>1837</v>
      </c>
      <c r="B1838" s="11">
        <f>Table36[Players]*LOOKUP(Table36[Level],'DMG Tables'!A:A,'DMG Tables'!B:B)/LOOKUP(A1838,'DMG Tables'!G:G,'DMG Tables'!H:H)</f>
        <v>56.25</v>
      </c>
      <c r="C1838" s="11">
        <f>Table36[Players]*LOOKUP(Table36[Level],'DMG Tables'!A:A,'DMG Tables'!C:C)/LOOKUP(A1838,'DMG Tables'!G:G,'DMG Tables'!H:H)</f>
        <v>112.5</v>
      </c>
      <c r="D1838" s="11">
        <f>Table36[Players]*LOOKUP(Table36[Level],'DMG Tables'!A:A,'DMG Tables'!D:D)/LOOKUP(A1838,'DMG Tables'!G:G,'DMG Tables'!H:H)</f>
        <v>168.75</v>
      </c>
      <c r="E1838" s="11">
        <f>Table36[Players]*LOOKUP(Table36[Level],'DMG Tables'!A:A,'DMG Tables'!E:E)/LOOKUP(A1838,'DMG Tables'!G:G,'DMG Tables'!H:H)</f>
        <v>300</v>
      </c>
    </row>
    <row r="1839" spans="1:5" x14ac:dyDescent="0.3">
      <c r="A1839" s="11">
        <v>1838</v>
      </c>
      <c r="B1839" s="11">
        <f>Table36[Players]*LOOKUP(Table36[Level],'DMG Tables'!A:A,'DMG Tables'!B:B)/LOOKUP(A1839,'DMG Tables'!G:G,'DMG Tables'!H:H)</f>
        <v>56.25</v>
      </c>
      <c r="C1839" s="11">
        <f>Table36[Players]*LOOKUP(Table36[Level],'DMG Tables'!A:A,'DMG Tables'!C:C)/LOOKUP(A1839,'DMG Tables'!G:G,'DMG Tables'!H:H)</f>
        <v>112.5</v>
      </c>
      <c r="D1839" s="11">
        <f>Table36[Players]*LOOKUP(Table36[Level],'DMG Tables'!A:A,'DMG Tables'!D:D)/LOOKUP(A1839,'DMG Tables'!G:G,'DMG Tables'!H:H)</f>
        <v>168.75</v>
      </c>
      <c r="E1839" s="11">
        <f>Table36[Players]*LOOKUP(Table36[Level],'DMG Tables'!A:A,'DMG Tables'!E:E)/LOOKUP(A1839,'DMG Tables'!G:G,'DMG Tables'!H:H)</f>
        <v>300</v>
      </c>
    </row>
    <row r="1840" spans="1:5" x14ac:dyDescent="0.3">
      <c r="A1840" s="11">
        <v>1839</v>
      </c>
      <c r="B1840" s="11">
        <f>Table36[Players]*LOOKUP(Table36[Level],'DMG Tables'!A:A,'DMG Tables'!B:B)/LOOKUP(A1840,'DMG Tables'!G:G,'DMG Tables'!H:H)</f>
        <v>56.25</v>
      </c>
      <c r="C1840" s="11">
        <f>Table36[Players]*LOOKUP(Table36[Level],'DMG Tables'!A:A,'DMG Tables'!C:C)/LOOKUP(A1840,'DMG Tables'!G:G,'DMG Tables'!H:H)</f>
        <v>112.5</v>
      </c>
      <c r="D1840" s="11">
        <f>Table36[Players]*LOOKUP(Table36[Level],'DMG Tables'!A:A,'DMG Tables'!D:D)/LOOKUP(A1840,'DMG Tables'!G:G,'DMG Tables'!H:H)</f>
        <v>168.75</v>
      </c>
      <c r="E1840" s="11">
        <f>Table36[Players]*LOOKUP(Table36[Level],'DMG Tables'!A:A,'DMG Tables'!E:E)/LOOKUP(A1840,'DMG Tables'!G:G,'DMG Tables'!H:H)</f>
        <v>300</v>
      </c>
    </row>
    <row r="1841" spans="1:5" x14ac:dyDescent="0.3">
      <c r="A1841" s="11">
        <v>1840</v>
      </c>
      <c r="B1841" s="11">
        <f>Table36[Players]*LOOKUP(Table36[Level],'DMG Tables'!A:A,'DMG Tables'!B:B)/LOOKUP(A1841,'DMG Tables'!G:G,'DMG Tables'!H:H)</f>
        <v>56.25</v>
      </c>
      <c r="C1841" s="11">
        <f>Table36[Players]*LOOKUP(Table36[Level],'DMG Tables'!A:A,'DMG Tables'!C:C)/LOOKUP(A1841,'DMG Tables'!G:G,'DMG Tables'!H:H)</f>
        <v>112.5</v>
      </c>
      <c r="D1841" s="11">
        <f>Table36[Players]*LOOKUP(Table36[Level],'DMG Tables'!A:A,'DMG Tables'!D:D)/LOOKUP(A1841,'DMG Tables'!G:G,'DMG Tables'!H:H)</f>
        <v>168.75</v>
      </c>
      <c r="E1841" s="11">
        <f>Table36[Players]*LOOKUP(Table36[Level],'DMG Tables'!A:A,'DMG Tables'!E:E)/LOOKUP(A1841,'DMG Tables'!G:G,'DMG Tables'!H:H)</f>
        <v>300</v>
      </c>
    </row>
    <row r="1842" spans="1:5" x14ac:dyDescent="0.3">
      <c r="A1842" s="11">
        <v>1841</v>
      </c>
      <c r="B1842" s="11">
        <f>Table36[Players]*LOOKUP(Table36[Level],'DMG Tables'!A:A,'DMG Tables'!B:B)/LOOKUP(A1842,'DMG Tables'!G:G,'DMG Tables'!H:H)</f>
        <v>56.25</v>
      </c>
      <c r="C1842" s="11">
        <f>Table36[Players]*LOOKUP(Table36[Level],'DMG Tables'!A:A,'DMG Tables'!C:C)/LOOKUP(A1842,'DMG Tables'!G:G,'DMG Tables'!H:H)</f>
        <v>112.5</v>
      </c>
      <c r="D1842" s="11">
        <f>Table36[Players]*LOOKUP(Table36[Level],'DMG Tables'!A:A,'DMG Tables'!D:D)/LOOKUP(A1842,'DMG Tables'!G:G,'DMG Tables'!H:H)</f>
        <v>168.75</v>
      </c>
      <c r="E1842" s="11">
        <f>Table36[Players]*LOOKUP(Table36[Level],'DMG Tables'!A:A,'DMG Tables'!E:E)/LOOKUP(A1842,'DMG Tables'!G:G,'DMG Tables'!H:H)</f>
        <v>300</v>
      </c>
    </row>
    <row r="1843" spans="1:5" x14ac:dyDescent="0.3">
      <c r="A1843" s="11">
        <v>1842</v>
      </c>
      <c r="B1843" s="11">
        <f>Table36[Players]*LOOKUP(Table36[Level],'DMG Tables'!A:A,'DMG Tables'!B:B)/LOOKUP(A1843,'DMG Tables'!G:G,'DMG Tables'!H:H)</f>
        <v>56.25</v>
      </c>
      <c r="C1843" s="11">
        <f>Table36[Players]*LOOKUP(Table36[Level],'DMG Tables'!A:A,'DMG Tables'!C:C)/LOOKUP(A1843,'DMG Tables'!G:G,'DMG Tables'!H:H)</f>
        <v>112.5</v>
      </c>
      <c r="D1843" s="11">
        <f>Table36[Players]*LOOKUP(Table36[Level],'DMG Tables'!A:A,'DMG Tables'!D:D)/LOOKUP(A1843,'DMG Tables'!G:G,'DMG Tables'!H:H)</f>
        <v>168.75</v>
      </c>
      <c r="E1843" s="11">
        <f>Table36[Players]*LOOKUP(Table36[Level],'DMG Tables'!A:A,'DMG Tables'!E:E)/LOOKUP(A1843,'DMG Tables'!G:G,'DMG Tables'!H:H)</f>
        <v>300</v>
      </c>
    </row>
    <row r="1844" spans="1:5" x14ac:dyDescent="0.3">
      <c r="A1844" s="11">
        <v>1843</v>
      </c>
      <c r="B1844" s="11">
        <f>Table36[Players]*LOOKUP(Table36[Level],'DMG Tables'!A:A,'DMG Tables'!B:B)/LOOKUP(A1844,'DMG Tables'!G:G,'DMG Tables'!H:H)</f>
        <v>56.25</v>
      </c>
      <c r="C1844" s="11">
        <f>Table36[Players]*LOOKUP(Table36[Level],'DMG Tables'!A:A,'DMG Tables'!C:C)/LOOKUP(A1844,'DMG Tables'!G:G,'DMG Tables'!H:H)</f>
        <v>112.5</v>
      </c>
      <c r="D1844" s="11">
        <f>Table36[Players]*LOOKUP(Table36[Level],'DMG Tables'!A:A,'DMG Tables'!D:D)/LOOKUP(A1844,'DMG Tables'!G:G,'DMG Tables'!H:H)</f>
        <v>168.75</v>
      </c>
      <c r="E1844" s="11">
        <f>Table36[Players]*LOOKUP(Table36[Level],'DMG Tables'!A:A,'DMG Tables'!E:E)/LOOKUP(A1844,'DMG Tables'!G:G,'DMG Tables'!H:H)</f>
        <v>300</v>
      </c>
    </row>
    <row r="1845" spans="1:5" x14ac:dyDescent="0.3">
      <c r="A1845" s="11">
        <v>1844</v>
      </c>
      <c r="B1845" s="11">
        <f>Table36[Players]*LOOKUP(Table36[Level],'DMG Tables'!A:A,'DMG Tables'!B:B)/LOOKUP(A1845,'DMG Tables'!G:G,'DMG Tables'!H:H)</f>
        <v>56.25</v>
      </c>
      <c r="C1845" s="11">
        <f>Table36[Players]*LOOKUP(Table36[Level],'DMG Tables'!A:A,'DMG Tables'!C:C)/LOOKUP(A1845,'DMG Tables'!G:G,'DMG Tables'!H:H)</f>
        <v>112.5</v>
      </c>
      <c r="D1845" s="11">
        <f>Table36[Players]*LOOKUP(Table36[Level],'DMG Tables'!A:A,'DMG Tables'!D:D)/LOOKUP(A1845,'DMG Tables'!G:G,'DMG Tables'!H:H)</f>
        <v>168.75</v>
      </c>
      <c r="E1845" s="11">
        <f>Table36[Players]*LOOKUP(Table36[Level],'DMG Tables'!A:A,'DMG Tables'!E:E)/LOOKUP(A1845,'DMG Tables'!G:G,'DMG Tables'!H:H)</f>
        <v>300</v>
      </c>
    </row>
    <row r="1846" spans="1:5" x14ac:dyDescent="0.3">
      <c r="A1846" s="11">
        <v>1845</v>
      </c>
      <c r="B1846" s="11">
        <f>Table36[Players]*LOOKUP(Table36[Level],'DMG Tables'!A:A,'DMG Tables'!B:B)/LOOKUP(A1846,'DMG Tables'!G:G,'DMG Tables'!H:H)</f>
        <v>56.25</v>
      </c>
      <c r="C1846" s="11">
        <f>Table36[Players]*LOOKUP(Table36[Level],'DMG Tables'!A:A,'DMG Tables'!C:C)/LOOKUP(A1846,'DMG Tables'!G:G,'DMG Tables'!H:H)</f>
        <v>112.5</v>
      </c>
      <c r="D1846" s="11">
        <f>Table36[Players]*LOOKUP(Table36[Level],'DMG Tables'!A:A,'DMG Tables'!D:D)/LOOKUP(A1846,'DMG Tables'!G:G,'DMG Tables'!H:H)</f>
        <v>168.75</v>
      </c>
      <c r="E1846" s="11">
        <f>Table36[Players]*LOOKUP(Table36[Level],'DMG Tables'!A:A,'DMG Tables'!E:E)/LOOKUP(A1846,'DMG Tables'!G:G,'DMG Tables'!H:H)</f>
        <v>300</v>
      </c>
    </row>
    <row r="1847" spans="1:5" x14ac:dyDescent="0.3">
      <c r="A1847" s="11">
        <v>1846</v>
      </c>
      <c r="B1847" s="11">
        <f>Table36[Players]*LOOKUP(Table36[Level],'DMG Tables'!A:A,'DMG Tables'!B:B)/LOOKUP(A1847,'DMG Tables'!G:G,'DMG Tables'!H:H)</f>
        <v>56.25</v>
      </c>
      <c r="C1847" s="11">
        <f>Table36[Players]*LOOKUP(Table36[Level],'DMG Tables'!A:A,'DMG Tables'!C:C)/LOOKUP(A1847,'DMG Tables'!G:G,'DMG Tables'!H:H)</f>
        <v>112.5</v>
      </c>
      <c r="D1847" s="11">
        <f>Table36[Players]*LOOKUP(Table36[Level],'DMG Tables'!A:A,'DMG Tables'!D:D)/LOOKUP(A1847,'DMG Tables'!G:G,'DMG Tables'!H:H)</f>
        <v>168.75</v>
      </c>
      <c r="E1847" s="11">
        <f>Table36[Players]*LOOKUP(Table36[Level],'DMG Tables'!A:A,'DMG Tables'!E:E)/LOOKUP(A1847,'DMG Tables'!G:G,'DMG Tables'!H:H)</f>
        <v>300</v>
      </c>
    </row>
    <row r="1848" spans="1:5" x14ac:dyDescent="0.3">
      <c r="A1848" s="11">
        <v>1847</v>
      </c>
      <c r="B1848" s="11">
        <f>Table36[Players]*LOOKUP(Table36[Level],'DMG Tables'!A:A,'DMG Tables'!B:B)/LOOKUP(A1848,'DMG Tables'!G:G,'DMG Tables'!H:H)</f>
        <v>56.25</v>
      </c>
      <c r="C1848" s="11">
        <f>Table36[Players]*LOOKUP(Table36[Level],'DMG Tables'!A:A,'DMG Tables'!C:C)/LOOKUP(A1848,'DMG Tables'!G:G,'DMG Tables'!H:H)</f>
        <v>112.5</v>
      </c>
      <c r="D1848" s="11">
        <f>Table36[Players]*LOOKUP(Table36[Level],'DMG Tables'!A:A,'DMG Tables'!D:D)/LOOKUP(A1848,'DMG Tables'!G:G,'DMG Tables'!H:H)</f>
        <v>168.75</v>
      </c>
      <c r="E1848" s="11">
        <f>Table36[Players]*LOOKUP(Table36[Level],'DMG Tables'!A:A,'DMG Tables'!E:E)/LOOKUP(A1848,'DMG Tables'!G:G,'DMG Tables'!H:H)</f>
        <v>300</v>
      </c>
    </row>
    <row r="1849" spans="1:5" x14ac:dyDescent="0.3">
      <c r="A1849" s="11">
        <v>1848</v>
      </c>
      <c r="B1849" s="11">
        <f>Table36[Players]*LOOKUP(Table36[Level],'DMG Tables'!A:A,'DMG Tables'!B:B)/LOOKUP(A1849,'DMG Tables'!G:G,'DMG Tables'!H:H)</f>
        <v>56.25</v>
      </c>
      <c r="C1849" s="11">
        <f>Table36[Players]*LOOKUP(Table36[Level],'DMG Tables'!A:A,'DMG Tables'!C:C)/LOOKUP(A1849,'DMG Tables'!G:G,'DMG Tables'!H:H)</f>
        <v>112.5</v>
      </c>
      <c r="D1849" s="11">
        <f>Table36[Players]*LOOKUP(Table36[Level],'DMG Tables'!A:A,'DMG Tables'!D:D)/LOOKUP(A1849,'DMG Tables'!G:G,'DMG Tables'!H:H)</f>
        <v>168.75</v>
      </c>
      <c r="E1849" s="11">
        <f>Table36[Players]*LOOKUP(Table36[Level],'DMG Tables'!A:A,'DMG Tables'!E:E)/LOOKUP(A1849,'DMG Tables'!G:G,'DMG Tables'!H:H)</f>
        <v>300</v>
      </c>
    </row>
    <row r="1850" spans="1:5" x14ac:dyDescent="0.3">
      <c r="A1850" s="11">
        <v>1849</v>
      </c>
      <c r="B1850" s="11">
        <f>Table36[Players]*LOOKUP(Table36[Level],'DMG Tables'!A:A,'DMG Tables'!B:B)/LOOKUP(A1850,'DMG Tables'!G:G,'DMG Tables'!H:H)</f>
        <v>56.25</v>
      </c>
      <c r="C1850" s="11">
        <f>Table36[Players]*LOOKUP(Table36[Level],'DMG Tables'!A:A,'DMG Tables'!C:C)/LOOKUP(A1850,'DMG Tables'!G:G,'DMG Tables'!H:H)</f>
        <v>112.5</v>
      </c>
      <c r="D1850" s="11">
        <f>Table36[Players]*LOOKUP(Table36[Level],'DMG Tables'!A:A,'DMG Tables'!D:D)/LOOKUP(A1850,'DMG Tables'!G:G,'DMG Tables'!H:H)</f>
        <v>168.75</v>
      </c>
      <c r="E1850" s="11">
        <f>Table36[Players]*LOOKUP(Table36[Level],'DMG Tables'!A:A,'DMG Tables'!E:E)/LOOKUP(A1850,'DMG Tables'!G:G,'DMG Tables'!H:H)</f>
        <v>300</v>
      </c>
    </row>
    <row r="1851" spans="1:5" x14ac:dyDescent="0.3">
      <c r="A1851" s="11">
        <v>1850</v>
      </c>
      <c r="B1851" s="11">
        <f>Table36[Players]*LOOKUP(Table36[Level],'DMG Tables'!A:A,'DMG Tables'!B:B)/LOOKUP(A1851,'DMG Tables'!G:G,'DMG Tables'!H:H)</f>
        <v>56.25</v>
      </c>
      <c r="C1851" s="11">
        <f>Table36[Players]*LOOKUP(Table36[Level],'DMG Tables'!A:A,'DMG Tables'!C:C)/LOOKUP(A1851,'DMG Tables'!G:G,'DMG Tables'!H:H)</f>
        <v>112.5</v>
      </c>
      <c r="D1851" s="11">
        <f>Table36[Players]*LOOKUP(Table36[Level],'DMG Tables'!A:A,'DMG Tables'!D:D)/LOOKUP(A1851,'DMG Tables'!G:G,'DMG Tables'!H:H)</f>
        <v>168.75</v>
      </c>
      <c r="E1851" s="11">
        <f>Table36[Players]*LOOKUP(Table36[Level],'DMG Tables'!A:A,'DMG Tables'!E:E)/LOOKUP(A1851,'DMG Tables'!G:G,'DMG Tables'!H:H)</f>
        <v>300</v>
      </c>
    </row>
    <row r="1852" spans="1:5" x14ac:dyDescent="0.3">
      <c r="A1852" s="11">
        <v>1851</v>
      </c>
      <c r="B1852" s="11">
        <f>Table36[Players]*LOOKUP(Table36[Level],'DMG Tables'!A:A,'DMG Tables'!B:B)/LOOKUP(A1852,'DMG Tables'!G:G,'DMG Tables'!H:H)</f>
        <v>56.25</v>
      </c>
      <c r="C1852" s="11">
        <f>Table36[Players]*LOOKUP(Table36[Level],'DMG Tables'!A:A,'DMG Tables'!C:C)/LOOKUP(A1852,'DMG Tables'!G:G,'DMG Tables'!H:H)</f>
        <v>112.5</v>
      </c>
      <c r="D1852" s="11">
        <f>Table36[Players]*LOOKUP(Table36[Level],'DMG Tables'!A:A,'DMG Tables'!D:D)/LOOKUP(A1852,'DMG Tables'!G:G,'DMG Tables'!H:H)</f>
        <v>168.75</v>
      </c>
      <c r="E1852" s="11">
        <f>Table36[Players]*LOOKUP(Table36[Level],'DMG Tables'!A:A,'DMG Tables'!E:E)/LOOKUP(A1852,'DMG Tables'!G:G,'DMG Tables'!H:H)</f>
        <v>300</v>
      </c>
    </row>
    <row r="1853" spans="1:5" x14ac:dyDescent="0.3">
      <c r="A1853" s="11">
        <v>1852</v>
      </c>
      <c r="B1853" s="11">
        <f>Table36[Players]*LOOKUP(Table36[Level],'DMG Tables'!A:A,'DMG Tables'!B:B)/LOOKUP(A1853,'DMG Tables'!G:G,'DMG Tables'!H:H)</f>
        <v>56.25</v>
      </c>
      <c r="C1853" s="11">
        <f>Table36[Players]*LOOKUP(Table36[Level],'DMG Tables'!A:A,'DMG Tables'!C:C)/LOOKUP(A1853,'DMG Tables'!G:G,'DMG Tables'!H:H)</f>
        <v>112.5</v>
      </c>
      <c r="D1853" s="11">
        <f>Table36[Players]*LOOKUP(Table36[Level],'DMG Tables'!A:A,'DMG Tables'!D:D)/LOOKUP(A1853,'DMG Tables'!G:G,'DMG Tables'!H:H)</f>
        <v>168.75</v>
      </c>
      <c r="E1853" s="11">
        <f>Table36[Players]*LOOKUP(Table36[Level],'DMG Tables'!A:A,'DMG Tables'!E:E)/LOOKUP(A1853,'DMG Tables'!G:G,'DMG Tables'!H:H)</f>
        <v>300</v>
      </c>
    </row>
    <row r="1854" spans="1:5" x14ac:dyDescent="0.3">
      <c r="A1854" s="11">
        <v>1853</v>
      </c>
      <c r="B1854" s="11">
        <f>Table36[Players]*LOOKUP(Table36[Level],'DMG Tables'!A:A,'DMG Tables'!B:B)/LOOKUP(A1854,'DMG Tables'!G:G,'DMG Tables'!H:H)</f>
        <v>56.25</v>
      </c>
      <c r="C1854" s="11">
        <f>Table36[Players]*LOOKUP(Table36[Level],'DMG Tables'!A:A,'DMG Tables'!C:C)/LOOKUP(A1854,'DMG Tables'!G:G,'DMG Tables'!H:H)</f>
        <v>112.5</v>
      </c>
      <c r="D1854" s="11">
        <f>Table36[Players]*LOOKUP(Table36[Level],'DMG Tables'!A:A,'DMG Tables'!D:D)/LOOKUP(A1854,'DMG Tables'!G:G,'DMG Tables'!H:H)</f>
        <v>168.75</v>
      </c>
      <c r="E1854" s="11">
        <f>Table36[Players]*LOOKUP(Table36[Level],'DMG Tables'!A:A,'DMG Tables'!E:E)/LOOKUP(A1854,'DMG Tables'!G:G,'DMG Tables'!H:H)</f>
        <v>300</v>
      </c>
    </row>
    <row r="1855" spans="1:5" x14ac:dyDescent="0.3">
      <c r="A1855" s="11">
        <v>1854</v>
      </c>
      <c r="B1855" s="11">
        <f>Table36[Players]*LOOKUP(Table36[Level],'DMG Tables'!A:A,'DMG Tables'!B:B)/LOOKUP(A1855,'DMG Tables'!G:G,'DMG Tables'!H:H)</f>
        <v>56.25</v>
      </c>
      <c r="C1855" s="11">
        <f>Table36[Players]*LOOKUP(Table36[Level],'DMG Tables'!A:A,'DMG Tables'!C:C)/LOOKUP(A1855,'DMG Tables'!G:G,'DMG Tables'!H:H)</f>
        <v>112.5</v>
      </c>
      <c r="D1855" s="11">
        <f>Table36[Players]*LOOKUP(Table36[Level],'DMG Tables'!A:A,'DMG Tables'!D:D)/LOOKUP(A1855,'DMG Tables'!G:G,'DMG Tables'!H:H)</f>
        <v>168.75</v>
      </c>
      <c r="E1855" s="11">
        <f>Table36[Players]*LOOKUP(Table36[Level],'DMG Tables'!A:A,'DMG Tables'!E:E)/LOOKUP(A1855,'DMG Tables'!G:G,'DMG Tables'!H:H)</f>
        <v>300</v>
      </c>
    </row>
    <row r="1856" spans="1:5" x14ac:dyDescent="0.3">
      <c r="A1856" s="11">
        <v>1855</v>
      </c>
      <c r="B1856" s="11">
        <f>Table36[Players]*LOOKUP(Table36[Level],'DMG Tables'!A:A,'DMG Tables'!B:B)/LOOKUP(A1856,'DMG Tables'!G:G,'DMG Tables'!H:H)</f>
        <v>56.25</v>
      </c>
      <c r="C1856" s="11">
        <f>Table36[Players]*LOOKUP(Table36[Level],'DMG Tables'!A:A,'DMG Tables'!C:C)/LOOKUP(A1856,'DMG Tables'!G:G,'DMG Tables'!H:H)</f>
        <v>112.5</v>
      </c>
      <c r="D1856" s="11">
        <f>Table36[Players]*LOOKUP(Table36[Level],'DMG Tables'!A:A,'DMG Tables'!D:D)/LOOKUP(A1856,'DMG Tables'!G:G,'DMG Tables'!H:H)</f>
        <v>168.75</v>
      </c>
      <c r="E1856" s="11">
        <f>Table36[Players]*LOOKUP(Table36[Level],'DMG Tables'!A:A,'DMG Tables'!E:E)/LOOKUP(A1856,'DMG Tables'!G:G,'DMG Tables'!H:H)</f>
        <v>300</v>
      </c>
    </row>
    <row r="1857" spans="1:5" x14ac:dyDescent="0.3">
      <c r="A1857" s="11">
        <v>1856</v>
      </c>
      <c r="B1857" s="11">
        <f>Table36[Players]*LOOKUP(Table36[Level],'DMG Tables'!A:A,'DMG Tables'!B:B)/LOOKUP(A1857,'DMG Tables'!G:G,'DMG Tables'!H:H)</f>
        <v>56.25</v>
      </c>
      <c r="C1857" s="11">
        <f>Table36[Players]*LOOKUP(Table36[Level],'DMG Tables'!A:A,'DMG Tables'!C:C)/LOOKUP(A1857,'DMG Tables'!G:G,'DMG Tables'!H:H)</f>
        <v>112.5</v>
      </c>
      <c r="D1857" s="11">
        <f>Table36[Players]*LOOKUP(Table36[Level],'DMG Tables'!A:A,'DMG Tables'!D:D)/LOOKUP(A1857,'DMG Tables'!G:G,'DMG Tables'!H:H)</f>
        <v>168.75</v>
      </c>
      <c r="E1857" s="11">
        <f>Table36[Players]*LOOKUP(Table36[Level],'DMG Tables'!A:A,'DMG Tables'!E:E)/LOOKUP(A1857,'DMG Tables'!G:G,'DMG Tables'!H:H)</f>
        <v>300</v>
      </c>
    </row>
    <row r="1858" spans="1:5" x14ac:dyDescent="0.3">
      <c r="A1858" s="11">
        <v>1857</v>
      </c>
      <c r="B1858" s="11">
        <f>Table36[Players]*LOOKUP(Table36[Level],'DMG Tables'!A:A,'DMG Tables'!B:B)/LOOKUP(A1858,'DMG Tables'!G:G,'DMG Tables'!H:H)</f>
        <v>56.25</v>
      </c>
      <c r="C1858" s="11">
        <f>Table36[Players]*LOOKUP(Table36[Level],'DMG Tables'!A:A,'DMG Tables'!C:C)/LOOKUP(A1858,'DMG Tables'!G:G,'DMG Tables'!H:H)</f>
        <v>112.5</v>
      </c>
      <c r="D1858" s="11">
        <f>Table36[Players]*LOOKUP(Table36[Level],'DMG Tables'!A:A,'DMG Tables'!D:D)/LOOKUP(A1858,'DMG Tables'!G:G,'DMG Tables'!H:H)</f>
        <v>168.75</v>
      </c>
      <c r="E1858" s="11">
        <f>Table36[Players]*LOOKUP(Table36[Level],'DMG Tables'!A:A,'DMG Tables'!E:E)/LOOKUP(A1858,'DMG Tables'!G:G,'DMG Tables'!H:H)</f>
        <v>300</v>
      </c>
    </row>
    <row r="1859" spans="1:5" x14ac:dyDescent="0.3">
      <c r="A1859" s="11">
        <v>1858</v>
      </c>
      <c r="B1859" s="11">
        <f>Table36[Players]*LOOKUP(Table36[Level],'DMG Tables'!A:A,'DMG Tables'!B:B)/LOOKUP(A1859,'DMG Tables'!G:G,'DMG Tables'!H:H)</f>
        <v>56.25</v>
      </c>
      <c r="C1859" s="11">
        <f>Table36[Players]*LOOKUP(Table36[Level],'DMG Tables'!A:A,'DMG Tables'!C:C)/LOOKUP(A1859,'DMG Tables'!G:G,'DMG Tables'!H:H)</f>
        <v>112.5</v>
      </c>
      <c r="D1859" s="11">
        <f>Table36[Players]*LOOKUP(Table36[Level],'DMG Tables'!A:A,'DMG Tables'!D:D)/LOOKUP(A1859,'DMG Tables'!G:G,'DMG Tables'!H:H)</f>
        <v>168.75</v>
      </c>
      <c r="E1859" s="11">
        <f>Table36[Players]*LOOKUP(Table36[Level],'DMG Tables'!A:A,'DMG Tables'!E:E)/LOOKUP(A1859,'DMG Tables'!G:G,'DMG Tables'!H:H)</f>
        <v>300</v>
      </c>
    </row>
    <row r="1860" spans="1:5" x14ac:dyDescent="0.3">
      <c r="A1860" s="11">
        <v>1859</v>
      </c>
      <c r="B1860" s="11">
        <f>Table36[Players]*LOOKUP(Table36[Level],'DMG Tables'!A:A,'DMG Tables'!B:B)/LOOKUP(A1860,'DMG Tables'!G:G,'DMG Tables'!H:H)</f>
        <v>56.25</v>
      </c>
      <c r="C1860" s="11">
        <f>Table36[Players]*LOOKUP(Table36[Level],'DMG Tables'!A:A,'DMG Tables'!C:C)/LOOKUP(A1860,'DMG Tables'!G:G,'DMG Tables'!H:H)</f>
        <v>112.5</v>
      </c>
      <c r="D1860" s="11">
        <f>Table36[Players]*LOOKUP(Table36[Level],'DMG Tables'!A:A,'DMG Tables'!D:D)/LOOKUP(A1860,'DMG Tables'!G:G,'DMG Tables'!H:H)</f>
        <v>168.75</v>
      </c>
      <c r="E1860" s="11">
        <f>Table36[Players]*LOOKUP(Table36[Level],'DMG Tables'!A:A,'DMG Tables'!E:E)/LOOKUP(A1860,'DMG Tables'!G:G,'DMG Tables'!H:H)</f>
        <v>300</v>
      </c>
    </row>
    <row r="1861" spans="1:5" x14ac:dyDescent="0.3">
      <c r="A1861" s="11">
        <v>1860</v>
      </c>
      <c r="B1861" s="11">
        <f>Table36[Players]*LOOKUP(Table36[Level],'DMG Tables'!A:A,'DMG Tables'!B:B)/LOOKUP(A1861,'DMG Tables'!G:G,'DMG Tables'!H:H)</f>
        <v>56.25</v>
      </c>
      <c r="C1861" s="11">
        <f>Table36[Players]*LOOKUP(Table36[Level],'DMG Tables'!A:A,'DMG Tables'!C:C)/LOOKUP(A1861,'DMG Tables'!G:G,'DMG Tables'!H:H)</f>
        <v>112.5</v>
      </c>
      <c r="D1861" s="11">
        <f>Table36[Players]*LOOKUP(Table36[Level],'DMG Tables'!A:A,'DMG Tables'!D:D)/LOOKUP(A1861,'DMG Tables'!G:G,'DMG Tables'!H:H)</f>
        <v>168.75</v>
      </c>
      <c r="E1861" s="11">
        <f>Table36[Players]*LOOKUP(Table36[Level],'DMG Tables'!A:A,'DMG Tables'!E:E)/LOOKUP(A1861,'DMG Tables'!G:G,'DMG Tables'!H:H)</f>
        <v>300</v>
      </c>
    </row>
    <row r="1862" spans="1:5" x14ac:dyDescent="0.3">
      <c r="A1862" s="11">
        <v>1861</v>
      </c>
      <c r="B1862" s="11">
        <f>Table36[Players]*LOOKUP(Table36[Level],'DMG Tables'!A:A,'DMG Tables'!B:B)/LOOKUP(A1862,'DMG Tables'!G:G,'DMG Tables'!H:H)</f>
        <v>56.25</v>
      </c>
      <c r="C1862" s="11">
        <f>Table36[Players]*LOOKUP(Table36[Level],'DMG Tables'!A:A,'DMG Tables'!C:C)/LOOKUP(A1862,'DMG Tables'!G:G,'DMG Tables'!H:H)</f>
        <v>112.5</v>
      </c>
      <c r="D1862" s="11">
        <f>Table36[Players]*LOOKUP(Table36[Level],'DMG Tables'!A:A,'DMG Tables'!D:D)/LOOKUP(A1862,'DMG Tables'!G:G,'DMG Tables'!H:H)</f>
        <v>168.75</v>
      </c>
      <c r="E1862" s="11">
        <f>Table36[Players]*LOOKUP(Table36[Level],'DMG Tables'!A:A,'DMG Tables'!E:E)/LOOKUP(A1862,'DMG Tables'!G:G,'DMG Tables'!H:H)</f>
        <v>300</v>
      </c>
    </row>
    <row r="1863" spans="1:5" x14ac:dyDescent="0.3">
      <c r="A1863" s="11">
        <v>1862</v>
      </c>
      <c r="B1863" s="11">
        <f>Table36[Players]*LOOKUP(Table36[Level],'DMG Tables'!A:A,'DMG Tables'!B:B)/LOOKUP(A1863,'DMG Tables'!G:G,'DMG Tables'!H:H)</f>
        <v>56.25</v>
      </c>
      <c r="C1863" s="11">
        <f>Table36[Players]*LOOKUP(Table36[Level],'DMG Tables'!A:A,'DMG Tables'!C:C)/LOOKUP(A1863,'DMG Tables'!G:G,'DMG Tables'!H:H)</f>
        <v>112.5</v>
      </c>
      <c r="D1863" s="11">
        <f>Table36[Players]*LOOKUP(Table36[Level],'DMG Tables'!A:A,'DMG Tables'!D:D)/LOOKUP(A1863,'DMG Tables'!G:G,'DMG Tables'!H:H)</f>
        <v>168.75</v>
      </c>
      <c r="E1863" s="11">
        <f>Table36[Players]*LOOKUP(Table36[Level],'DMG Tables'!A:A,'DMG Tables'!E:E)/LOOKUP(A1863,'DMG Tables'!G:G,'DMG Tables'!H:H)</f>
        <v>300</v>
      </c>
    </row>
    <row r="1864" spans="1:5" x14ac:dyDescent="0.3">
      <c r="A1864" s="11">
        <v>1863</v>
      </c>
      <c r="B1864" s="11">
        <f>Table36[Players]*LOOKUP(Table36[Level],'DMG Tables'!A:A,'DMG Tables'!B:B)/LOOKUP(A1864,'DMG Tables'!G:G,'DMG Tables'!H:H)</f>
        <v>56.25</v>
      </c>
      <c r="C1864" s="11">
        <f>Table36[Players]*LOOKUP(Table36[Level],'DMG Tables'!A:A,'DMG Tables'!C:C)/LOOKUP(A1864,'DMG Tables'!G:G,'DMG Tables'!H:H)</f>
        <v>112.5</v>
      </c>
      <c r="D1864" s="11">
        <f>Table36[Players]*LOOKUP(Table36[Level],'DMG Tables'!A:A,'DMG Tables'!D:D)/LOOKUP(A1864,'DMG Tables'!G:G,'DMG Tables'!H:H)</f>
        <v>168.75</v>
      </c>
      <c r="E1864" s="11">
        <f>Table36[Players]*LOOKUP(Table36[Level],'DMG Tables'!A:A,'DMG Tables'!E:E)/LOOKUP(A1864,'DMG Tables'!G:G,'DMG Tables'!H:H)</f>
        <v>300</v>
      </c>
    </row>
    <row r="1865" spans="1:5" x14ac:dyDescent="0.3">
      <c r="A1865" s="11">
        <v>1864</v>
      </c>
      <c r="B1865" s="11">
        <f>Table36[Players]*LOOKUP(Table36[Level],'DMG Tables'!A:A,'DMG Tables'!B:B)/LOOKUP(A1865,'DMG Tables'!G:G,'DMG Tables'!H:H)</f>
        <v>56.25</v>
      </c>
      <c r="C1865" s="11">
        <f>Table36[Players]*LOOKUP(Table36[Level],'DMG Tables'!A:A,'DMG Tables'!C:C)/LOOKUP(A1865,'DMG Tables'!G:G,'DMG Tables'!H:H)</f>
        <v>112.5</v>
      </c>
      <c r="D1865" s="11">
        <f>Table36[Players]*LOOKUP(Table36[Level],'DMG Tables'!A:A,'DMG Tables'!D:D)/LOOKUP(A1865,'DMG Tables'!G:G,'DMG Tables'!H:H)</f>
        <v>168.75</v>
      </c>
      <c r="E1865" s="11">
        <f>Table36[Players]*LOOKUP(Table36[Level],'DMG Tables'!A:A,'DMG Tables'!E:E)/LOOKUP(A1865,'DMG Tables'!G:G,'DMG Tables'!H:H)</f>
        <v>300</v>
      </c>
    </row>
    <row r="1866" spans="1:5" x14ac:dyDescent="0.3">
      <c r="A1866" s="11">
        <v>1865</v>
      </c>
      <c r="B1866" s="11">
        <f>Table36[Players]*LOOKUP(Table36[Level],'DMG Tables'!A:A,'DMG Tables'!B:B)/LOOKUP(A1866,'DMG Tables'!G:G,'DMG Tables'!H:H)</f>
        <v>56.25</v>
      </c>
      <c r="C1866" s="11">
        <f>Table36[Players]*LOOKUP(Table36[Level],'DMG Tables'!A:A,'DMG Tables'!C:C)/LOOKUP(A1866,'DMG Tables'!G:G,'DMG Tables'!H:H)</f>
        <v>112.5</v>
      </c>
      <c r="D1866" s="11">
        <f>Table36[Players]*LOOKUP(Table36[Level],'DMG Tables'!A:A,'DMG Tables'!D:D)/LOOKUP(A1866,'DMG Tables'!G:G,'DMG Tables'!H:H)</f>
        <v>168.75</v>
      </c>
      <c r="E1866" s="11">
        <f>Table36[Players]*LOOKUP(Table36[Level],'DMG Tables'!A:A,'DMG Tables'!E:E)/LOOKUP(A1866,'DMG Tables'!G:G,'DMG Tables'!H:H)</f>
        <v>300</v>
      </c>
    </row>
    <row r="1867" spans="1:5" x14ac:dyDescent="0.3">
      <c r="A1867" s="11">
        <v>1866</v>
      </c>
      <c r="B1867" s="11">
        <f>Table36[Players]*LOOKUP(Table36[Level],'DMG Tables'!A:A,'DMG Tables'!B:B)/LOOKUP(A1867,'DMG Tables'!G:G,'DMG Tables'!H:H)</f>
        <v>56.25</v>
      </c>
      <c r="C1867" s="11">
        <f>Table36[Players]*LOOKUP(Table36[Level],'DMG Tables'!A:A,'DMG Tables'!C:C)/LOOKUP(A1867,'DMG Tables'!G:G,'DMG Tables'!H:H)</f>
        <v>112.5</v>
      </c>
      <c r="D1867" s="11">
        <f>Table36[Players]*LOOKUP(Table36[Level],'DMG Tables'!A:A,'DMG Tables'!D:D)/LOOKUP(A1867,'DMG Tables'!G:G,'DMG Tables'!H:H)</f>
        <v>168.75</v>
      </c>
      <c r="E1867" s="11">
        <f>Table36[Players]*LOOKUP(Table36[Level],'DMG Tables'!A:A,'DMG Tables'!E:E)/LOOKUP(A1867,'DMG Tables'!G:G,'DMG Tables'!H:H)</f>
        <v>300</v>
      </c>
    </row>
    <row r="1868" spans="1:5" x14ac:dyDescent="0.3">
      <c r="A1868" s="11">
        <v>1867</v>
      </c>
      <c r="B1868" s="11">
        <f>Table36[Players]*LOOKUP(Table36[Level],'DMG Tables'!A:A,'DMG Tables'!B:B)/LOOKUP(A1868,'DMG Tables'!G:G,'DMG Tables'!H:H)</f>
        <v>56.25</v>
      </c>
      <c r="C1868" s="11">
        <f>Table36[Players]*LOOKUP(Table36[Level],'DMG Tables'!A:A,'DMG Tables'!C:C)/LOOKUP(A1868,'DMG Tables'!G:G,'DMG Tables'!H:H)</f>
        <v>112.5</v>
      </c>
      <c r="D1868" s="11">
        <f>Table36[Players]*LOOKUP(Table36[Level],'DMG Tables'!A:A,'DMG Tables'!D:D)/LOOKUP(A1868,'DMG Tables'!G:G,'DMG Tables'!H:H)</f>
        <v>168.75</v>
      </c>
      <c r="E1868" s="11">
        <f>Table36[Players]*LOOKUP(Table36[Level],'DMG Tables'!A:A,'DMG Tables'!E:E)/LOOKUP(A1868,'DMG Tables'!G:G,'DMG Tables'!H:H)</f>
        <v>300</v>
      </c>
    </row>
    <row r="1869" spans="1:5" x14ac:dyDescent="0.3">
      <c r="A1869" s="11">
        <v>1868</v>
      </c>
      <c r="B1869" s="11">
        <f>Table36[Players]*LOOKUP(Table36[Level],'DMG Tables'!A:A,'DMG Tables'!B:B)/LOOKUP(A1869,'DMG Tables'!G:G,'DMG Tables'!H:H)</f>
        <v>56.25</v>
      </c>
      <c r="C1869" s="11">
        <f>Table36[Players]*LOOKUP(Table36[Level],'DMG Tables'!A:A,'DMG Tables'!C:C)/LOOKUP(A1869,'DMG Tables'!G:G,'DMG Tables'!H:H)</f>
        <v>112.5</v>
      </c>
      <c r="D1869" s="11">
        <f>Table36[Players]*LOOKUP(Table36[Level],'DMG Tables'!A:A,'DMG Tables'!D:D)/LOOKUP(A1869,'DMG Tables'!G:G,'DMG Tables'!H:H)</f>
        <v>168.75</v>
      </c>
      <c r="E1869" s="11">
        <f>Table36[Players]*LOOKUP(Table36[Level],'DMG Tables'!A:A,'DMG Tables'!E:E)/LOOKUP(A1869,'DMG Tables'!G:G,'DMG Tables'!H:H)</f>
        <v>300</v>
      </c>
    </row>
    <row r="1870" spans="1:5" x14ac:dyDescent="0.3">
      <c r="A1870" s="11">
        <v>1869</v>
      </c>
      <c r="B1870" s="11">
        <f>Table36[Players]*LOOKUP(Table36[Level],'DMG Tables'!A:A,'DMG Tables'!B:B)/LOOKUP(A1870,'DMG Tables'!G:G,'DMG Tables'!H:H)</f>
        <v>56.25</v>
      </c>
      <c r="C1870" s="11">
        <f>Table36[Players]*LOOKUP(Table36[Level],'DMG Tables'!A:A,'DMG Tables'!C:C)/LOOKUP(A1870,'DMG Tables'!G:G,'DMG Tables'!H:H)</f>
        <v>112.5</v>
      </c>
      <c r="D1870" s="11">
        <f>Table36[Players]*LOOKUP(Table36[Level],'DMG Tables'!A:A,'DMG Tables'!D:D)/LOOKUP(A1870,'DMG Tables'!G:G,'DMG Tables'!H:H)</f>
        <v>168.75</v>
      </c>
      <c r="E1870" s="11">
        <f>Table36[Players]*LOOKUP(Table36[Level],'DMG Tables'!A:A,'DMG Tables'!E:E)/LOOKUP(A1870,'DMG Tables'!G:G,'DMG Tables'!H:H)</f>
        <v>300</v>
      </c>
    </row>
    <row r="1871" spans="1:5" x14ac:dyDescent="0.3">
      <c r="A1871" s="11">
        <v>1870</v>
      </c>
      <c r="B1871" s="11">
        <f>Table36[Players]*LOOKUP(Table36[Level],'DMG Tables'!A:A,'DMG Tables'!B:B)/LOOKUP(A1871,'DMG Tables'!G:G,'DMG Tables'!H:H)</f>
        <v>56.25</v>
      </c>
      <c r="C1871" s="11">
        <f>Table36[Players]*LOOKUP(Table36[Level],'DMG Tables'!A:A,'DMG Tables'!C:C)/LOOKUP(A1871,'DMG Tables'!G:G,'DMG Tables'!H:H)</f>
        <v>112.5</v>
      </c>
      <c r="D1871" s="11">
        <f>Table36[Players]*LOOKUP(Table36[Level],'DMG Tables'!A:A,'DMG Tables'!D:D)/LOOKUP(A1871,'DMG Tables'!G:G,'DMG Tables'!H:H)</f>
        <v>168.75</v>
      </c>
      <c r="E1871" s="11">
        <f>Table36[Players]*LOOKUP(Table36[Level],'DMG Tables'!A:A,'DMG Tables'!E:E)/LOOKUP(A1871,'DMG Tables'!G:G,'DMG Tables'!H:H)</f>
        <v>300</v>
      </c>
    </row>
    <row r="1872" spans="1:5" x14ac:dyDescent="0.3">
      <c r="A1872" s="11">
        <v>1871</v>
      </c>
      <c r="B1872" s="11">
        <f>Table36[Players]*LOOKUP(Table36[Level],'DMG Tables'!A:A,'DMG Tables'!B:B)/LOOKUP(A1872,'DMG Tables'!G:G,'DMG Tables'!H:H)</f>
        <v>56.25</v>
      </c>
      <c r="C1872" s="11">
        <f>Table36[Players]*LOOKUP(Table36[Level],'DMG Tables'!A:A,'DMG Tables'!C:C)/LOOKUP(A1872,'DMG Tables'!G:G,'DMG Tables'!H:H)</f>
        <v>112.5</v>
      </c>
      <c r="D1872" s="11">
        <f>Table36[Players]*LOOKUP(Table36[Level],'DMG Tables'!A:A,'DMG Tables'!D:D)/LOOKUP(A1872,'DMG Tables'!G:G,'DMG Tables'!H:H)</f>
        <v>168.75</v>
      </c>
      <c r="E1872" s="11">
        <f>Table36[Players]*LOOKUP(Table36[Level],'DMG Tables'!A:A,'DMG Tables'!E:E)/LOOKUP(A1872,'DMG Tables'!G:G,'DMG Tables'!H:H)</f>
        <v>300</v>
      </c>
    </row>
    <row r="1873" spans="1:5" x14ac:dyDescent="0.3">
      <c r="A1873" s="11">
        <v>1872</v>
      </c>
      <c r="B1873" s="11">
        <f>Table36[Players]*LOOKUP(Table36[Level],'DMG Tables'!A:A,'DMG Tables'!B:B)/LOOKUP(A1873,'DMG Tables'!G:G,'DMG Tables'!H:H)</f>
        <v>56.25</v>
      </c>
      <c r="C1873" s="11">
        <f>Table36[Players]*LOOKUP(Table36[Level],'DMG Tables'!A:A,'DMG Tables'!C:C)/LOOKUP(A1873,'DMG Tables'!G:G,'DMG Tables'!H:H)</f>
        <v>112.5</v>
      </c>
      <c r="D1873" s="11">
        <f>Table36[Players]*LOOKUP(Table36[Level],'DMG Tables'!A:A,'DMG Tables'!D:D)/LOOKUP(A1873,'DMG Tables'!G:G,'DMG Tables'!H:H)</f>
        <v>168.75</v>
      </c>
      <c r="E1873" s="11">
        <f>Table36[Players]*LOOKUP(Table36[Level],'DMG Tables'!A:A,'DMG Tables'!E:E)/LOOKUP(A1873,'DMG Tables'!G:G,'DMG Tables'!H:H)</f>
        <v>300</v>
      </c>
    </row>
    <row r="1874" spans="1:5" x14ac:dyDescent="0.3">
      <c r="A1874" s="11">
        <v>1873</v>
      </c>
      <c r="B1874" s="11">
        <f>Table36[Players]*LOOKUP(Table36[Level],'DMG Tables'!A:A,'DMG Tables'!B:B)/LOOKUP(A1874,'DMG Tables'!G:G,'DMG Tables'!H:H)</f>
        <v>56.25</v>
      </c>
      <c r="C1874" s="11">
        <f>Table36[Players]*LOOKUP(Table36[Level],'DMG Tables'!A:A,'DMG Tables'!C:C)/LOOKUP(A1874,'DMG Tables'!G:G,'DMG Tables'!H:H)</f>
        <v>112.5</v>
      </c>
      <c r="D1874" s="11">
        <f>Table36[Players]*LOOKUP(Table36[Level],'DMG Tables'!A:A,'DMG Tables'!D:D)/LOOKUP(A1874,'DMG Tables'!G:G,'DMG Tables'!H:H)</f>
        <v>168.75</v>
      </c>
      <c r="E1874" s="11">
        <f>Table36[Players]*LOOKUP(Table36[Level],'DMG Tables'!A:A,'DMG Tables'!E:E)/LOOKUP(A1874,'DMG Tables'!G:G,'DMG Tables'!H:H)</f>
        <v>300</v>
      </c>
    </row>
    <row r="1875" spans="1:5" x14ac:dyDescent="0.3">
      <c r="A1875" s="11">
        <v>1874</v>
      </c>
      <c r="B1875" s="11">
        <f>Table36[Players]*LOOKUP(Table36[Level],'DMG Tables'!A:A,'DMG Tables'!B:B)/LOOKUP(A1875,'DMG Tables'!G:G,'DMG Tables'!H:H)</f>
        <v>56.25</v>
      </c>
      <c r="C1875" s="11">
        <f>Table36[Players]*LOOKUP(Table36[Level],'DMG Tables'!A:A,'DMG Tables'!C:C)/LOOKUP(A1875,'DMG Tables'!G:G,'DMG Tables'!H:H)</f>
        <v>112.5</v>
      </c>
      <c r="D1875" s="11">
        <f>Table36[Players]*LOOKUP(Table36[Level],'DMG Tables'!A:A,'DMG Tables'!D:D)/LOOKUP(A1875,'DMG Tables'!G:G,'DMG Tables'!H:H)</f>
        <v>168.75</v>
      </c>
      <c r="E1875" s="11">
        <f>Table36[Players]*LOOKUP(Table36[Level],'DMG Tables'!A:A,'DMG Tables'!E:E)/LOOKUP(A1875,'DMG Tables'!G:G,'DMG Tables'!H:H)</f>
        <v>300</v>
      </c>
    </row>
    <row r="1876" spans="1:5" x14ac:dyDescent="0.3">
      <c r="A1876" s="11">
        <v>1875</v>
      </c>
      <c r="B1876" s="11">
        <f>Table36[Players]*LOOKUP(Table36[Level],'DMG Tables'!A:A,'DMG Tables'!B:B)/LOOKUP(A1876,'DMG Tables'!G:G,'DMG Tables'!H:H)</f>
        <v>56.25</v>
      </c>
      <c r="C1876" s="11">
        <f>Table36[Players]*LOOKUP(Table36[Level],'DMG Tables'!A:A,'DMG Tables'!C:C)/LOOKUP(A1876,'DMG Tables'!G:G,'DMG Tables'!H:H)</f>
        <v>112.5</v>
      </c>
      <c r="D1876" s="11">
        <f>Table36[Players]*LOOKUP(Table36[Level],'DMG Tables'!A:A,'DMG Tables'!D:D)/LOOKUP(A1876,'DMG Tables'!G:G,'DMG Tables'!H:H)</f>
        <v>168.75</v>
      </c>
      <c r="E1876" s="11">
        <f>Table36[Players]*LOOKUP(Table36[Level],'DMG Tables'!A:A,'DMG Tables'!E:E)/LOOKUP(A1876,'DMG Tables'!G:G,'DMG Tables'!H:H)</f>
        <v>300</v>
      </c>
    </row>
    <row r="1877" spans="1:5" x14ac:dyDescent="0.3">
      <c r="A1877" s="11">
        <v>1876</v>
      </c>
      <c r="B1877" s="11">
        <f>Table36[Players]*LOOKUP(Table36[Level],'DMG Tables'!A:A,'DMG Tables'!B:B)/LOOKUP(A1877,'DMG Tables'!G:G,'DMG Tables'!H:H)</f>
        <v>56.25</v>
      </c>
      <c r="C1877" s="11">
        <f>Table36[Players]*LOOKUP(Table36[Level],'DMG Tables'!A:A,'DMG Tables'!C:C)/LOOKUP(A1877,'DMG Tables'!G:G,'DMG Tables'!H:H)</f>
        <v>112.5</v>
      </c>
      <c r="D1877" s="11">
        <f>Table36[Players]*LOOKUP(Table36[Level],'DMG Tables'!A:A,'DMG Tables'!D:D)/LOOKUP(A1877,'DMG Tables'!G:G,'DMG Tables'!H:H)</f>
        <v>168.75</v>
      </c>
      <c r="E1877" s="11">
        <f>Table36[Players]*LOOKUP(Table36[Level],'DMG Tables'!A:A,'DMG Tables'!E:E)/LOOKUP(A1877,'DMG Tables'!G:G,'DMG Tables'!H:H)</f>
        <v>300</v>
      </c>
    </row>
    <row r="1878" spans="1:5" x14ac:dyDescent="0.3">
      <c r="A1878" s="11">
        <v>1877</v>
      </c>
      <c r="B1878" s="11">
        <f>Table36[Players]*LOOKUP(Table36[Level],'DMG Tables'!A:A,'DMG Tables'!B:B)/LOOKUP(A1878,'DMG Tables'!G:G,'DMG Tables'!H:H)</f>
        <v>56.25</v>
      </c>
      <c r="C1878" s="11">
        <f>Table36[Players]*LOOKUP(Table36[Level],'DMG Tables'!A:A,'DMG Tables'!C:C)/LOOKUP(A1878,'DMG Tables'!G:G,'DMG Tables'!H:H)</f>
        <v>112.5</v>
      </c>
      <c r="D1878" s="11">
        <f>Table36[Players]*LOOKUP(Table36[Level],'DMG Tables'!A:A,'DMG Tables'!D:D)/LOOKUP(A1878,'DMG Tables'!G:G,'DMG Tables'!H:H)</f>
        <v>168.75</v>
      </c>
      <c r="E1878" s="11">
        <f>Table36[Players]*LOOKUP(Table36[Level],'DMG Tables'!A:A,'DMG Tables'!E:E)/LOOKUP(A1878,'DMG Tables'!G:G,'DMG Tables'!H:H)</f>
        <v>300</v>
      </c>
    </row>
    <row r="1879" spans="1:5" x14ac:dyDescent="0.3">
      <c r="A1879" s="11">
        <v>1878</v>
      </c>
      <c r="B1879" s="11">
        <f>Table36[Players]*LOOKUP(Table36[Level],'DMG Tables'!A:A,'DMG Tables'!B:B)/LOOKUP(A1879,'DMG Tables'!G:G,'DMG Tables'!H:H)</f>
        <v>56.25</v>
      </c>
      <c r="C1879" s="11">
        <f>Table36[Players]*LOOKUP(Table36[Level],'DMG Tables'!A:A,'DMG Tables'!C:C)/LOOKUP(A1879,'DMG Tables'!G:G,'DMG Tables'!H:H)</f>
        <v>112.5</v>
      </c>
      <c r="D1879" s="11">
        <f>Table36[Players]*LOOKUP(Table36[Level],'DMG Tables'!A:A,'DMG Tables'!D:D)/LOOKUP(A1879,'DMG Tables'!G:G,'DMG Tables'!H:H)</f>
        <v>168.75</v>
      </c>
      <c r="E1879" s="11">
        <f>Table36[Players]*LOOKUP(Table36[Level],'DMG Tables'!A:A,'DMG Tables'!E:E)/LOOKUP(A1879,'DMG Tables'!G:G,'DMG Tables'!H:H)</f>
        <v>300</v>
      </c>
    </row>
    <row r="1880" spans="1:5" x14ac:dyDescent="0.3">
      <c r="A1880" s="11">
        <v>1879</v>
      </c>
      <c r="B1880" s="11">
        <f>Table36[Players]*LOOKUP(Table36[Level],'DMG Tables'!A:A,'DMG Tables'!B:B)/LOOKUP(A1880,'DMG Tables'!G:G,'DMG Tables'!H:H)</f>
        <v>56.25</v>
      </c>
      <c r="C1880" s="11">
        <f>Table36[Players]*LOOKUP(Table36[Level],'DMG Tables'!A:A,'DMG Tables'!C:C)/LOOKUP(A1880,'DMG Tables'!G:G,'DMG Tables'!H:H)</f>
        <v>112.5</v>
      </c>
      <c r="D1880" s="11">
        <f>Table36[Players]*LOOKUP(Table36[Level],'DMG Tables'!A:A,'DMG Tables'!D:D)/LOOKUP(A1880,'DMG Tables'!G:G,'DMG Tables'!H:H)</f>
        <v>168.75</v>
      </c>
      <c r="E1880" s="11">
        <f>Table36[Players]*LOOKUP(Table36[Level],'DMG Tables'!A:A,'DMG Tables'!E:E)/LOOKUP(A1880,'DMG Tables'!G:G,'DMG Tables'!H:H)</f>
        <v>300</v>
      </c>
    </row>
    <row r="1881" spans="1:5" x14ac:dyDescent="0.3">
      <c r="A1881" s="11">
        <v>1880</v>
      </c>
      <c r="B1881" s="11">
        <f>Table36[Players]*LOOKUP(Table36[Level],'DMG Tables'!A:A,'DMG Tables'!B:B)/LOOKUP(A1881,'DMG Tables'!G:G,'DMG Tables'!H:H)</f>
        <v>56.25</v>
      </c>
      <c r="C1881" s="11">
        <f>Table36[Players]*LOOKUP(Table36[Level],'DMG Tables'!A:A,'DMG Tables'!C:C)/LOOKUP(A1881,'DMG Tables'!G:G,'DMG Tables'!H:H)</f>
        <v>112.5</v>
      </c>
      <c r="D1881" s="11">
        <f>Table36[Players]*LOOKUP(Table36[Level],'DMG Tables'!A:A,'DMG Tables'!D:D)/LOOKUP(A1881,'DMG Tables'!G:G,'DMG Tables'!H:H)</f>
        <v>168.75</v>
      </c>
      <c r="E1881" s="11">
        <f>Table36[Players]*LOOKUP(Table36[Level],'DMG Tables'!A:A,'DMG Tables'!E:E)/LOOKUP(A1881,'DMG Tables'!G:G,'DMG Tables'!H:H)</f>
        <v>300</v>
      </c>
    </row>
    <row r="1882" spans="1:5" x14ac:dyDescent="0.3">
      <c r="A1882" s="11">
        <v>1881</v>
      </c>
      <c r="B1882" s="11">
        <f>Table36[Players]*LOOKUP(Table36[Level],'DMG Tables'!A:A,'DMG Tables'!B:B)/LOOKUP(A1882,'DMG Tables'!G:G,'DMG Tables'!H:H)</f>
        <v>56.25</v>
      </c>
      <c r="C1882" s="11">
        <f>Table36[Players]*LOOKUP(Table36[Level],'DMG Tables'!A:A,'DMG Tables'!C:C)/LOOKUP(A1882,'DMG Tables'!G:G,'DMG Tables'!H:H)</f>
        <v>112.5</v>
      </c>
      <c r="D1882" s="11">
        <f>Table36[Players]*LOOKUP(Table36[Level],'DMG Tables'!A:A,'DMG Tables'!D:D)/LOOKUP(A1882,'DMG Tables'!G:G,'DMG Tables'!H:H)</f>
        <v>168.75</v>
      </c>
      <c r="E1882" s="11">
        <f>Table36[Players]*LOOKUP(Table36[Level],'DMG Tables'!A:A,'DMG Tables'!E:E)/LOOKUP(A1882,'DMG Tables'!G:G,'DMG Tables'!H:H)</f>
        <v>300</v>
      </c>
    </row>
    <row r="1883" spans="1:5" x14ac:dyDescent="0.3">
      <c r="A1883" s="11">
        <v>1882</v>
      </c>
      <c r="B1883" s="11">
        <f>Table36[Players]*LOOKUP(Table36[Level],'DMG Tables'!A:A,'DMG Tables'!B:B)/LOOKUP(A1883,'DMG Tables'!G:G,'DMG Tables'!H:H)</f>
        <v>56.25</v>
      </c>
      <c r="C1883" s="11">
        <f>Table36[Players]*LOOKUP(Table36[Level],'DMG Tables'!A:A,'DMG Tables'!C:C)/LOOKUP(A1883,'DMG Tables'!G:G,'DMG Tables'!H:H)</f>
        <v>112.5</v>
      </c>
      <c r="D1883" s="11">
        <f>Table36[Players]*LOOKUP(Table36[Level],'DMG Tables'!A:A,'DMG Tables'!D:D)/LOOKUP(A1883,'DMG Tables'!G:G,'DMG Tables'!H:H)</f>
        <v>168.75</v>
      </c>
      <c r="E1883" s="11">
        <f>Table36[Players]*LOOKUP(Table36[Level],'DMG Tables'!A:A,'DMG Tables'!E:E)/LOOKUP(A1883,'DMG Tables'!G:G,'DMG Tables'!H:H)</f>
        <v>300</v>
      </c>
    </row>
    <row r="1884" spans="1:5" x14ac:dyDescent="0.3">
      <c r="A1884" s="11">
        <v>1883</v>
      </c>
      <c r="B1884" s="11">
        <f>Table36[Players]*LOOKUP(Table36[Level],'DMG Tables'!A:A,'DMG Tables'!B:B)/LOOKUP(A1884,'DMG Tables'!G:G,'DMG Tables'!H:H)</f>
        <v>56.25</v>
      </c>
      <c r="C1884" s="11">
        <f>Table36[Players]*LOOKUP(Table36[Level],'DMG Tables'!A:A,'DMG Tables'!C:C)/LOOKUP(A1884,'DMG Tables'!G:G,'DMG Tables'!H:H)</f>
        <v>112.5</v>
      </c>
      <c r="D1884" s="11">
        <f>Table36[Players]*LOOKUP(Table36[Level],'DMG Tables'!A:A,'DMG Tables'!D:D)/LOOKUP(A1884,'DMG Tables'!G:G,'DMG Tables'!H:H)</f>
        <v>168.75</v>
      </c>
      <c r="E1884" s="11">
        <f>Table36[Players]*LOOKUP(Table36[Level],'DMG Tables'!A:A,'DMG Tables'!E:E)/LOOKUP(A1884,'DMG Tables'!G:G,'DMG Tables'!H:H)</f>
        <v>300</v>
      </c>
    </row>
    <row r="1885" spans="1:5" x14ac:dyDescent="0.3">
      <c r="A1885" s="11">
        <v>1884</v>
      </c>
      <c r="B1885" s="11">
        <f>Table36[Players]*LOOKUP(Table36[Level],'DMG Tables'!A:A,'DMG Tables'!B:B)/LOOKUP(A1885,'DMG Tables'!G:G,'DMG Tables'!H:H)</f>
        <v>56.25</v>
      </c>
      <c r="C1885" s="11">
        <f>Table36[Players]*LOOKUP(Table36[Level],'DMG Tables'!A:A,'DMG Tables'!C:C)/LOOKUP(A1885,'DMG Tables'!G:G,'DMG Tables'!H:H)</f>
        <v>112.5</v>
      </c>
      <c r="D1885" s="11">
        <f>Table36[Players]*LOOKUP(Table36[Level],'DMG Tables'!A:A,'DMG Tables'!D:D)/LOOKUP(A1885,'DMG Tables'!G:G,'DMG Tables'!H:H)</f>
        <v>168.75</v>
      </c>
      <c r="E1885" s="11">
        <f>Table36[Players]*LOOKUP(Table36[Level],'DMG Tables'!A:A,'DMG Tables'!E:E)/LOOKUP(A1885,'DMG Tables'!G:G,'DMG Tables'!H:H)</f>
        <v>300</v>
      </c>
    </row>
    <row r="1886" spans="1:5" x14ac:dyDescent="0.3">
      <c r="A1886" s="11">
        <v>1885</v>
      </c>
      <c r="B1886" s="11">
        <f>Table36[Players]*LOOKUP(Table36[Level],'DMG Tables'!A:A,'DMG Tables'!B:B)/LOOKUP(A1886,'DMG Tables'!G:G,'DMG Tables'!H:H)</f>
        <v>56.25</v>
      </c>
      <c r="C1886" s="11">
        <f>Table36[Players]*LOOKUP(Table36[Level],'DMG Tables'!A:A,'DMG Tables'!C:C)/LOOKUP(A1886,'DMG Tables'!G:G,'DMG Tables'!H:H)</f>
        <v>112.5</v>
      </c>
      <c r="D1886" s="11">
        <f>Table36[Players]*LOOKUP(Table36[Level],'DMG Tables'!A:A,'DMG Tables'!D:D)/LOOKUP(A1886,'DMG Tables'!G:G,'DMG Tables'!H:H)</f>
        <v>168.75</v>
      </c>
      <c r="E1886" s="11">
        <f>Table36[Players]*LOOKUP(Table36[Level],'DMG Tables'!A:A,'DMG Tables'!E:E)/LOOKUP(A1886,'DMG Tables'!G:G,'DMG Tables'!H:H)</f>
        <v>300</v>
      </c>
    </row>
    <row r="1887" spans="1:5" x14ac:dyDescent="0.3">
      <c r="A1887" s="11">
        <v>1886</v>
      </c>
      <c r="B1887" s="11">
        <f>Table36[Players]*LOOKUP(Table36[Level],'DMG Tables'!A:A,'DMG Tables'!B:B)/LOOKUP(A1887,'DMG Tables'!G:G,'DMG Tables'!H:H)</f>
        <v>56.25</v>
      </c>
      <c r="C1887" s="11">
        <f>Table36[Players]*LOOKUP(Table36[Level],'DMG Tables'!A:A,'DMG Tables'!C:C)/LOOKUP(A1887,'DMG Tables'!G:G,'DMG Tables'!H:H)</f>
        <v>112.5</v>
      </c>
      <c r="D1887" s="11">
        <f>Table36[Players]*LOOKUP(Table36[Level],'DMG Tables'!A:A,'DMG Tables'!D:D)/LOOKUP(A1887,'DMG Tables'!G:G,'DMG Tables'!H:H)</f>
        <v>168.75</v>
      </c>
      <c r="E1887" s="11">
        <f>Table36[Players]*LOOKUP(Table36[Level],'DMG Tables'!A:A,'DMG Tables'!E:E)/LOOKUP(A1887,'DMG Tables'!G:G,'DMG Tables'!H:H)</f>
        <v>300</v>
      </c>
    </row>
    <row r="1888" spans="1:5" x14ac:dyDescent="0.3">
      <c r="A1888" s="11">
        <v>1887</v>
      </c>
      <c r="B1888" s="11">
        <f>Table36[Players]*LOOKUP(Table36[Level],'DMG Tables'!A:A,'DMG Tables'!B:B)/LOOKUP(A1888,'DMG Tables'!G:G,'DMG Tables'!H:H)</f>
        <v>56.25</v>
      </c>
      <c r="C1888" s="11">
        <f>Table36[Players]*LOOKUP(Table36[Level],'DMG Tables'!A:A,'DMG Tables'!C:C)/LOOKUP(A1888,'DMG Tables'!G:G,'DMG Tables'!H:H)</f>
        <v>112.5</v>
      </c>
      <c r="D1888" s="11">
        <f>Table36[Players]*LOOKUP(Table36[Level],'DMG Tables'!A:A,'DMG Tables'!D:D)/LOOKUP(A1888,'DMG Tables'!G:G,'DMG Tables'!H:H)</f>
        <v>168.75</v>
      </c>
      <c r="E1888" s="11">
        <f>Table36[Players]*LOOKUP(Table36[Level],'DMG Tables'!A:A,'DMG Tables'!E:E)/LOOKUP(A1888,'DMG Tables'!G:G,'DMG Tables'!H:H)</f>
        <v>300</v>
      </c>
    </row>
    <row r="1889" spans="1:5" x14ac:dyDescent="0.3">
      <c r="A1889" s="11">
        <v>1888</v>
      </c>
      <c r="B1889" s="11">
        <f>Table36[Players]*LOOKUP(Table36[Level],'DMG Tables'!A:A,'DMG Tables'!B:B)/LOOKUP(A1889,'DMG Tables'!G:G,'DMG Tables'!H:H)</f>
        <v>56.25</v>
      </c>
      <c r="C1889" s="11">
        <f>Table36[Players]*LOOKUP(Table36[Level],'DMG Tables'!A:A,'DMG Tables'!C:C)/LOOKUP(A1889,'DMG Tables'!G:G,'DMG Tables'!H:H)</f>
        <v>112.5</v>
      </c>
      <c r="D1889" s="11">
        <f>Table36[Players]*LOOKUP(Table36[Level],'DMG Tables'!A:A,'DMG Tables'!D:D)/LOOKUP(A1889,'DMG Tables'!G:G,'DMG Tables'!H:H)</f>
        <v>168.75</v>
      </c>
      <c r="E1889" s="11">
        <f>Table36[Players]*LOOKUP(Table36[Level],'DMG Tables'!A:A,'DMG Tables'!E:E)/LOOKUP(A1889,'DMG Tables'!G:G,'DMG Tables'!H:H)</f>
        <v>300</v>
      </c>
    </row>
    <row r="1890" spans="1:5" x14ac:dyDescent="0.3">
      <c r="A1890" s="11">
        <v>1889</v>
      </c>
      <c r="B1890" s="11">
        <f>Table36[Players]*LOOKUP(Table36[Level],'DMG Tables'!A:A,'DMG Tables'!B:B)/LOOKUP(A1890,'DMG Tables'!G:G,'DMG Tables'!H:H)</f>
        <v>56.25</v>
      </c>
      <c r="C1890" s="11">
        <f>Table36[Players]*LOOKUP(Table36[Level],'DMG Tables'!A:A,'DMG Tables'!C:C)/LOOKUP(A1890,'DMG Tables'!G:G,'DMG Tables'!H:H)</f>
        <v>112.5</v>
      </c>
      <c r="D1890" s="11">
        <f>Table36[Players]*LOOKUP(Table36[Level],'DMG Tables'!A:A,'DMG Tables'!D:D)/LOOKUP(A1890,'DMG Tables'!G:G,'DMG Tables'!H:H)</f>
        <v>168.75</v>
      </c>
      <c r="E1890" s="11">
        <f>Table36[Players]*LOOKUP(Table36[Level],'DMG Tables'!A:A,'DMG Tables'!E:E)/LOOKUP(A1890,'DMG Tables'!G:G,'DMG Tables'!H:H)</f>
        <v>300</v>
      </c>
    </row>
    <row r="1891" spans="1:5" x14ac:dyDescent="0.3">
      <c r="A1891" s="11">
        <v>1890</v>
      </c>
      <c r="B1891" s="11">
        <f>Table36[Players]*LOOKUP(Table36[Level],'DMG Tables'!A:A,'DMG Tables'!B:B)/LOOKUP(A1891,'DMG Tables'!G:G,'DMG Tables'!H:H)</f>
        <v>56.25</v>
      </c>
      <c r="C1891" s="11">
        <f>Table36[Players]*LOOKUP(Table36[Level],'DMG Tables'!A:A,'DMG Tables'!C:C)/LOOKUP(A1891,'DMG Tables'!G:G,'DMG Tables'!H:H)</f>
        <v>112.5</v>
      </c>
      <c r="D1891" s="11">
        <f>Table36[Players]*LOOKUP(Table36[Level],'DMG Tables'!A:A,'DMG Tables'!D:D)/LOOKUP(A1891,'DMG Tables'!G:G,'DMG Tables'!H:H)</f>
        <v>168.75</v>
      </c>
      <c r="E1891" s="11">
        <f>Table36[Players]*LOOKUP(Table36[Level],'DMG Tables'!A:A,'DMG Tables'!E:E)/LOOKUP(A1891,'DMG Tables'!G:G,'DMG Tables'!H:H)</f>
        <v>300</v>
      </c>
    </row>
    <row r="1892" spans="1:5" x14ac:dyDescent="0.3">
      <c r="A1892" s="11">
        <v>1891</v>
      </c>
      <c r="B1892" s="11">
        <f>Table36[Players]*LOOKUP(Table36[Level],'DMG Tables'!A:A,'DMG Tables'!B:B)/LOOKUP(A1892,'DMG Tables'!G:G,'DMG Tables'!H:H)</f>
        <v>56.25</v>
      </c>
      <c r="C1892" s="11">
        <f>Table36[Players]*LOOKUP(Table36[Level],'DMG Tables'!A:A,'DMG Tables'!C:C)/LOOKUP(A1892,'DMG Tables'!G:G,'DMG Tables'!H:H)</f>
        <v>112.5</v>
      </c>
      <c r="D1892" s="11">
        <f>Table36[Players]*LOOKUP(Table36[Level],'DMG Tables'!A:A,'DMG Tables'!D:D)/LOOKUP(A1892,'DMG Tables'!G:G,'DMG Tables'!H:H)</f>
        <v>168.75</v>
      </c>
      <c r="E1892" s="11">
        <f>Table36[Players]*LOOKUP(Table36[Level],'DMG Tables'!A:A,'DMG Tables'!E:E)/LOOKUP(A1892,'DMG Tables'!G:G,'DMG Tables'!H:H)</f>
        <v>300</v>
      </c>
    </row>
    <row r="1893" spans="1:5" x14ac:dyDescent="0.3">
      <c r="A1893" s="11">
        <v>1892</v>
      </c>
      <c r="B1893" s="11">
        <f>Table36[Players]*LOOKUP(Table36[Level],'DMG Tables'!A:A,'DMG Tables'!B:B)/LOOKUP(A1893,'DMG Tables'!G:G,'DMG Tables'!H:H)</f>
        <v>56.25</v>
      </c>
      <c r="C1893" s="11">
        <f>Table36[Players]*LOOKUP(Table36[Level],'DMG Tables'!A:A,'DMG Tables'!C:C)/LOOKUP(A1893,'DMG Tables'!G:G,'DMG Tables'!H:H)</f>
        <v>112.5</v>
      </c>
      <c r="D1893" s="11">
        <f>Table36[Players]*LOOKUP(Table36[Level],'DMG Tables'!A:A,'DMG Tables'!D:D)/LOOKUP(A1893,'DMG Tables'!G:G,'DMG Tables'!H:H)</f>
        <v>168.75</v>
      </c>
      <c r="E1893" s="11">
        <f>Table36[Players]*LOOKUP(Table36[Level],'DMG Tables'!A:A,'DMG Tables'!E:E)/LOOKUP(A1893,'DMG Tables'!G:G,'DMG Tables'!H:H)</f>
        <v>300</v>
      </c>
    </row>
    <row r="1894" spans="1:5" x14ac:dyDescent="0.3">
      <c r="A1894" s="11">
        <v>1893</v>
      </c>
      <c r="B1894" s="11">
        <f>Table36[Players]*LOOKUP(Table36[Level],'DMG Tables'!A:A,'DMG Tables'!B:B)/LOOKUP(A1894,'DMG Tables'!G:G,'DMG Tables'!H:H)</f>
        <v>56.25</v>
      </c>
      <c r="C1894" s="11">
        <f>Table36[Players]*LOOKUP(Table36[Level],'DMG Tables'!A:A,'DMG Tables'!C:C)/LOOKUP(A1894,'DMG Tables'!G:G,'DMG Tables'!H:H)</f>
        <v>112.5</v>
      </c>
      <c r="D1894" s="11">
        <f>Table36[Players]*LOOKUP(Table36[Level],'DMG Tables'!A:A,'DMG Tables'!D:D)/LOOKUP(A1894,'DMG Tables'!G:G,'DMG Tables'!H:H)</f>
        <v>168.75</v>
      </c>
      <c r="E1894" s="11">
        <f>Table36[Players]*LOOKUP(Table36[Level],'DMG Tables'!A:A,'DMG Tables'!E:E)/LOOKUP(A1894,'DMG Tables'!G:G,'DMG Tables'!H:H)</f>
        <v>300</v>
      </c>
    </row>
    <row r="1895" spans="1:5" x14ac:dyDescent="0.3">
      <c r="A1895" s="11">
        <v>1894</v>
      </c>
      <c r="B1895" s="11">
        <f>Table36[Players]*LOOKUP(Table36[Level],'DMG Tables'!A:A,'DMG Tables'!B:B)/LOOKUP(A1895,'DMG Tables'!G:G,'DMG Tables'!H:H)</f>
        <v>56.25</v>
      </c>
      <c r="C1895" s="11">
        <f>Table36[Players]*LOOKUP(Table36[Level],'DMG Tables'!A:A,'DMG Tables'!C:C)/LOOKUP(A1895,'DMG Tables'!G:G,'DMG Tables'!H:H)</f>
        <v>112.5</v>
      </c>
      <c r="D1895" s="11">
        <f>Table36[Players]*LOOKUP(Table36[Level],'DMG Tables'!A:A,'DMG Tables'!D:D)/LOOKUP(A1895,'DMG Tables'!G:G,'DMG Tables'!H:H)</f>
        <v>168.75</v>
      </c>
      <c r="E1895" s="11">
        <f>Table36[Players]*LOOKUP(Table36[Level],'DMG Tables'!A:A,'DMG Tables'!E:E)/LOOKUP(A1895,'DMG Tables'!G:G,'DMG Tables'!H:H)</f>
        <v>300</v>
      </c>
    </row>
    <row r="1896" spans="1:5" x14ac:dyDescent="0.3">
      <c r="A1896" s="11">
        <v>1895</v>
      </c>
      <c r="B1896" s="11">
        <f>Table36[Players]*LOOKUP(Table36[Level],'DMG Tables'!A:A,'DMG Tables'!B:B)/LOOKUP(A1896,'DMG Tables'!G:G,'DMG Tables'!H:H)</f>
        <v>56.25</v>
      </c>
      <c r="C1896" s="11">
        <f>Table36[Players]*LOOKUP(Table36[Level],'DMG Tables'!A:A,'DMG Tables'!C:C)/LOOKUP(A1896,'DMG Tables'!G:G,'DMG Tables'!H:H)</f>
        <v>112.5</v>
      </c>
      <c r="D1896" s="11">
        <f>Table36[Players]*LOOKUP(Table36[Level],'DMG Tables'!A:A,'DMG Tables'!D:D)/LOOKUP(A1896,'DMG Tables'!G:G,'DMG Tables'!H:H)</f>
        <v>168.75</v>
      </c>
      <c r="E1896" s="11">
        <f>Table36[Players]*LOOKUP(Table36[Level],'DMG Tables'!A:A,'DMG Tables'!E:E)/LOOKUP(A1896,'DMG Tables'!G:G,'DMG Tables'!H:H)</f>
        <v>300</v>
      </c>
    </row>
    <row r="1897" spans="1:5" x14ac:dyDescent="0.3">
      <c r="A1897" s="11">
        <v>1896</v>
      </c>
      <c r="B1897" s="11">
        <f>Table36[Players]*LOOKUP(Table36[Level],'DMG Tables'!A:A,'DMG Tables'!B:B)/LOOKUP(A1897,'DMG Tables'!G:G,'DMG Tables'!H:H)</f>
        <v>56.25</v>
      </c>
      <c r="C1897" s="11">
        <f>Table36[Players]*LOOKUP(Table36[Level],'DMG Tables'!A:A,'DMG Tables'!C:C)/LOOKUP(A1897,'DMG Tables'!G:G,'DMG Tables'!H:H)</f>
        <v>112.5</v>
      </c>
      <c r="D1897" s="11">
        <f>Table36[Players]*LOOKUP(Table36[Level],'DMG Tables'!A:A,'DMG Tables'!D:D)/LOOKUP(A1897,'DMG Tables'!G:G,'DMG Tables'!H:H)</f>
        <v>168.75</v>
      </c>
      <c r="E1897" s="11">
        <f>Table36[Players]*LOOKUP(Table36[Level],'DMG Tables'!A:A,'DMG Tables'!E:E)/LOOKUP(A1897,'DMG Tables'!G:G,'DMG Tables'!H:H)</f>
        <v>300</v>
      </c>
    </row>
    <row r="1898" spans="1:5" x14ac:dyDescent="0.3">
      <c r="A1898" s="11">
        <v>1897</v>
      </c>
      <c r="B1898" s="11">
        <f>Table36[Players]*LOOKUP(Table36[Level],'DMG Tables'!A:A,'DMG Tables'!B:B)/LOOKUP(A1898,'DMG Tables'!G:G,'DMG Tables'!H:H)</f>
        <v>56.25</v>
      </c>
      <c r="C1898" s="11">
        <f>Table36[Players]*LOOKUP(Table36[Level],'DMG Tables'!A:A,'DMG Tables'!C:C)/LOOKUP(A1898,'DMG Tables'!G:G,'DMG Tables'!H:H)</f>
        <v>112.5</v>
      </c>
      <c r="D1898" s="11">
        <f>Table36[Players]*LOOKUP(Table36[Level],'DMG Tables'!A:A,'DMG Tables'!D:D)/LOOKUP(A1898,'DMG Tables'!G:G,'DMG Tables'!H:H)</f>
        <v>168.75</v>
      </c>
      <c r="E1898" s="11">
        <f>Table36[Players]*LOOKUP(Table36[Level],'DMG Tables'!A:A,'DMG Tables'!E:E)/LOOKUP(A1898,'DMG Tables'!G:G,'DMG Tables'!H:H)</f>
        <v>300</v>
      </c>
    </row>
    <row r="1899" spans="1:5" x14ac:dyDescent="0.3">
      <c r="A1899" s="11">
        <v>1898</v>
      </c>
      <c r="B1899" s="11">
        <f>Table36[Players]*LOOKUP(Table36[Level],'DMG Tables'!A:A,'DMG Tables'!B:B)/LOOKUP(A1899,'DMG Tables'!G:G,'DMG Tables'!H:H)</f>
        <v>56.25</v>
      </c>
      <c r="C1899" s="11">
        <f>Table36[Players]*LOOKUP(Table36[Level],'DMG Tables'!A:A,'DMG Tables'!C:C)/LOOKUP(A1899,'DMG Tables'!G:G,'DMG Tables'!H:H)</f>
        <v>112.5</v>
      </c>
      <c r="D1899" s="11">
        <f>Table36[Players]*LOOKUP(Table36[Level],'DMG Tables'!A:A,'DMG Tables'!D:D)/LOOKUP(A1899,'DMG Tables'!G:G,'DMG Tables'!H:H)</f>
        <v>168.75</v>
      </c>
      <c r="E1899" s="11">
        <f>Table36[Players]*LOOKUP(Table36[Level],'DMG Tables'!A:A,'DMG Tables'!E:E)/LOOKUP(A1899,'DMG Tables'!G:G,'DMG Tables'!H:H)</f>
        <v>300</v>
      </c>
    </row>
    <row r="1900" spans="1:5" x14ac:dyDescent="0.3">
      <c r="A1900" s="11">
        <v>1899</v>
      </c>
      <c r="B1900" s="11">
        <f>Table36[Players]*LOOKUP(Table36[Level],'DMG Tables'!A:A,'DMG Tables'!B:B)/LOOKUP(A1900,'DMG Tables'!G:G,'DMG Tables'!H:H)</f>
        <v>56.25</v>
      </c>
      <c r="C1900" s="11">
        <f>Table36[Players]*LOOKUP(Table36[Level],'DMG Tables'!A:A,'DMG Tables'!C:C)/LOOKUP(A1900,'DMG Tables'!G:G,'DMG Tables'!H:H)</f>
        <v>112.5</v>
      </c>
      <c r="D1900" s="11">
        <f>Table36[Players]*LOOKUP(Table36[Level],'DMG Tables'!A:A,'DMG Tables'!D:D)/LOOKUP(A1900,'DMG Tables'!G:G,'DMG Tables'!H:H)</f>
        <v>168.75</v>
      </c>
      <c r="E1900" s="11">
        <f>Table36[Players]*LOOKUP(Table36[Level],'DMG Tables'!A:A,'DMG Tables'!E:E)/LOOKUP(A1900,'DMG Tables'!G:G,'DMG Tables'!H:H)</f>
        <v>300</v>
      </c>
    </row>
    <row r="1901" spans="1:5" x14ac:dyDescent="0.3">
      <c r="A1901" s="11">
        <v>1900</v>
      </c>
      <c r="B1901" s="11">
        <f>Table36[Players]*LOOKUP(Table36[Level],'DMG Tables'!A:A,'DMG Tables'!B:B)/LOOKUP(A1901,'DMG Tables'!G:G,'DMG Tables'!H:H)</f>
        <v>56.25</v>
      </c>
      <c r="C1901" s="11">
        <f>Table36[Players]*LOOKUP(Table36[Level],'DMG Tables'!A:A,'DMG Tables'!C:C)/LOOKUP(A1901,'DMG Tables'!G:G,'DMG Tables'!H:H)</f>
        <v>112.5</v>
      </c>
      <c r="D1901" s="11">
        <f>Table36[Players]*LOOKUP(Table36[Level],'DMG Tables'!A:A,'DMG Tables'!D:D)/LOOKUP(A1901,'DMG Tables'!G:G,'DMG Tables'!H:H)</f>
        <v>168.75</v>
      </c>
      <c r="E1901" s="11">
        <f>Table36[Players]*LOOKUP(Table36[Level],'DMG Tables'!A:A,'DMG Tables'!E:E)/LOOKUP(A1901,'DMG Tables'!G:G,'DMG Tables'!H:H)</f>
        <v>300</v>
      </c>
    </row>
    <row r="1902" spans="1:5" x14ac:dyDescent="0.3">
      <c r="A1902" s="11">
        <v>1901</v>
      </c>
      <c r="B1902" s="11">
        <f>Table36[Players]*LOOKUP(Table36[Level],'DMG Tables'!A:A,'DMG Tables'!B:B)/LOOKUP(A1902,'DMG Tables'!G:G,'DMG Tables'!H:H)</f>
        <v>56.25</v>
      </c>
      <c r="C1902" s="11">
        <f>Table36[Players]*LOOKUP(Table36[Level],'DMG Tables'!A:A,'DMG Tables'!C:C)/LOOKUP(A1902,'DMG Tables'!G:G,'DMG Tables'!H:H)</f>
        <v>112.5</v>
      </c>
      <c r="D1902" s="11">
        <f>Table36[Players]*LOOKUP(Table36[Level],'DMG Tables'!A:A,'DMG Tables'!D:D)/LOOKUP(A1902,'DMG Tables'!G:G,'DMG Tables'!H:H)</f>
        <v>168.75</v>
      </c>
      <c r="E1902" s="11">
        <f>Table36[Players]*LOOKUP(Table36[Level],'DMG Tables'!A:A,'DMG Tables'!E:E)/LOOKUP(A1902,'DMG Tables'!G:G,'DMG Tables'!H:H)</f>
        <v>300</v>
      </c>
    </row>
    <row r="1903" spans="1:5" x14ac:dyDescent="0.3">
      <c r="A1903" s="11">
        <v>1902</v>
      </c>
      <c r="B1903" s="11">
        <f>Table36[Players]*LOOKUP(Table36[Level],'DMG Tables'!A:A,'DMG Tables'!B:B)/LOOKUP(A1903,'DMG Tables'!G:G,'DMG Tables'!H:H)</f>
        <v>56.25</v>
      </c>
      <c r="C1903" s="11">
        <f>Table36[Players]*LOOKUP(Table36[Level],'DMG Tables'!A:A,'DMG Tables'!C:C)/LOOKUP(A1903,'DMG Tables'!G:G,'DMG Tables'!H:H)</f>
        <v>112.5</v>
      </c>
      <c r="D1903" s="11">
        <f>Table36[Players]*LOOKUP(Table36[Level],'DMG Tables'!A:A,'DMG Tables'!D:D)/LOOKUP(A1903,'DMG Tables'!G:G,'DMG Tables'!H:H)</f>
        <v>168.75</v>
      </c>
      <c r="E1903" s="11">
        <f>Table36[Players]*LOOKUP(Table36[Level],'DMG Tables'!A:A,'DMG Tables'!E:E)/LOOKUP(A1903,'DMG Tables'!G:G,'DMG Tables'!H:H)</f>
        <v>300</v>
      </c>
    </row>
    <row r="1904" spans="1:5" x14ac:dyDescent="0.3">
      <c r="A1904" s="11">
        <v>1903</v>
      </c>
      <c r="B1904" s="11">
        <f>Table36[Players]*LOOKUP(Table36[Level],'DMG Tables'!A:A,'DMG Tables'!B:B)/LOOKUP(A1904,'DMG Tables'!G:G,'DMG Tables'!H:H)</f>
        <v>56.25</v>
      </c>
      <c r="C1904" s="11">
        <f>Table36[Players]*LOOKUP(Table36[Level],'DMG Tables'!A:A,'DMG Tables'!C:C)/LOOKUP(A1904,'DMG Tables'!G:G,'DMG Tables'!H:H)</f>
        <v>112.5</v>
      </c>
      <c r="D1904" s="11">
        <f>Table36[Players]*LOOKUP(Table36[Level],'DMG Tables'!A:A,'DMG Tables'!D:D)/LOOKUP(A1904,'DMG Tables'!G:G,'DMG Tables'!H:H)</f>
        <v>168.75</v>
      </c>
      <c r="E1904" s="11">
        <f>Table36[Players]*LOOKUP(Table36[Level],'DMG Tables'!A:A,'DMG Tables'!E:E)/LOOKUP(A1904,'DMG Tables'!G:G,'DMG Tables'!H:H)</f>
        <v>300</v>
      </c>
    </row>
    <row r="1905" spans="1:5" x14ac:dyDescent="0.3">
      <c r="A1905" s="11">
        <v>1904</v>
      </c>
      <c r="B1905" s="11">
        <f>Table36[Players]*LOOKUP(Table36[Level],'DMG Tables'!A:A,'DMG Tables'!B:B)/LOOKUP(A1905,'DMG Tables'!G:G,'DMG Tables'!H:H)</f>
        <v>56.25</v>
      </c>
      <c r="C1905" s="11">
        <f>Table36[Players]*LOOKUP(Table36[Level],'DMG Tables'!A:A,'DMG Tables'!C:C)/LOOKUP(A1905,'DMG Tables'!G:G,'DMG Tables'!H:H)</f>
        <v>112.5</v>
      </c>
      <c r="D1905" s="11">
        <f>Table36[Players]*LOOKUP(Table36[Level],'DMG Tables'!A:A,'DMG Tables'!D:D)/LOOKUP(A1905,'DMG Tables'!G:G,'DMG Tables'!H:H)</f>
        <v>168.75</v>
      </c>
      <c r="E1905" s="11">
        <f>Table36[Players]*LOOKUP(Table36[Level],'DMG Tables'!A:A,'DMG Tables'!E:E)/LOOKUP(A1905,'DMG Tables'!G:G,'DMG Tables'!H:H)</f>
        <v>300</v>
      </c>
    </row>
    <row r="1906" spans="1:5" x14ac:dyDescent="0.3">
      <c r="A1906" s="11">
        <v>1905</v>
      </c>
      <c r="B1906" s="11">
        <f>Table36[Players]*LOOKUP(Table36[Level],'DMG Tables'!A:A,'DMG Tables'!B:B)/LOOKUP(A1906,'DMG Tables'!G:G,'DMG Tables'!H:H)</f>
        <v>56.25</v>
      </c>
      <c r="C1906" s="11">
        <f>Table36[Players]*LOOKUP(Table36[Level],'DMG Tables'!A:A,'DMG Tables'!C:C)/LOOKUP(A1906,'DMG Tables'!G:G,'DMG Tables'!H:H)</f>
        <v>112.5</v>
      </c>
      <c r="D1906" s="11">
        <f>Table36[Players]*LOOKUP(Table36[Level],'DMG Tables'!A:A,'DMG Tables'!D:D)/LOOKUP(A1906,'DMG Tables'!G:G,'DMG Tables'!H:H)</f>
        <v>168.75</v>
      </c>
      <c r="E1906" s="11">
        <f>Table36[Players]*LOOKUP(Table36[Level],'DMG Tables'!A:A,'DMG Tables'!E:E)/LOOKUP(A1906,'DMG Tables'!G:G,'DMG Tables'!H:H)</f>
        <v>300</v>
      </c>
    </row>
    <row r="1907" spans="1:5" x14ac:dyDescent="0.3">
      <c r="A1907" s="11">
        <v>1906</v>
      </c>
      <c r="B1907" s="11">
        <f>Table36[Players]*LOOKUP(Table36[Level],'DMG Tables'!A:A,'DMG Tables'!B:B)/LOOKUP(A1907,'DMG Tables'!G:G,'DMG Tables'!H:H)</f>
        <v>56.25</v>
      </c>
      <c r="C1907" s="11">
        <f>Table36[Players]*LOOKUP(Table36[Level],'DMG Tables'!A:A,'DMG Tables'!C:C)/LOOKUP(A1907,'DMG Tables'!G:G,'DMG Tables'!H:H)</f>
        <v>112.5</v>
      </c>
      <c r="D1907" s="11">
        <f>Table36[Players]*LOOKUP(Table36[Level],'DMG Tables'!A:A,'DMG Tables'!D:D)/LOOKUP(A1907,'DMG Tables'!G:G,'DMG Tables'!H:H)</f>
        <v>168.75</v>
      </c>
      <c r="E1907" s="11">
        <f>Table36[Players]*LOOKUP(Table36[Level],'DMG Tables'!A:A,'DMG Tables'!E:E)/LOOKUP(A1907,'DMG Tables'!G:G,'DMG Tables'!H:H)</f>
        <v>300</v>
      </c>
    </row>
    <row r="1908" spans="1:5" x14ac:dyDescent="0.3">
      <c r="A1908" s="11">
        <v>1907</v>
      </c>
      <c r="B1908" s="11">
        <f>Table36[Players]*LOOKUP(Table36[Level],'DMG Tables'!A:A,'DMG Tables'!B:B)/LOOKUP(A1908,'DMG Tables'!G:G,'DMG Tables'!H:H)</f>
        <v>56.25</v>
      </c>
      <c r="C1908" s="11">
        <f>Table36[Players]*LOOKUP(Table36[Level],'DMG Tables'!A:A,'DMG Tables'!C:C)/LOOKUP(A1908,'DMG Tables'!G:G,'DMG Tables'!H:H)</f>
        <v>112.5</v>
      </c>
      <c r="D1908" s="11">
        <f>Table36[Players]*LOOKUP(Table36[Level],'DMG Tables'!A:A,'DMG Tables'!D:D)/LOOKUP(A1908,'DMG Tables'!G:G,'DMG Tables'!H:H)</f>
        <v>168.75</v>
      </c>
      <c r="E1908" s="11">
        <f>Table36[Players]*LOOKUP(Table36[Level],'DMG Tables'!A:A,'DMG Tables'!E:E)/LOOKUP(A1908,'DMG Tables'!G:G,'DMG Tables'!H:H)</f>
        <v>300</v>
      </c>
    </row>
    <row r="1909" spans="1:5" x14ac:dyDescent="0.3">
      <c r="A1909" s="11">
        <v>1908</v>
      </c>
      <c r="B1909" s="11">
        <f>Table36[Players]*LOOKUP(Table36[Level],'DMG Tables'!A:A,'DMG Tables'!B:B)/LOOKUP(A1909,'DMG Tables'!G:G,'DMG Tables'!H:H)</f>
        <v>56.25</v>
      </c>
      <c r="C1909" s="11">
        <f>Table36[Players]*LOOKUP(Table36[Level],'DMG Tables'!A:A,'DMG Tables'!C:C)/LOOKUP(A1909,'DMG Tables'!G:G,'DMG Tables'!H:H)</f>
        <v>112.5</v>
      </c>
      <c r="D1909" s="11">
        <f>Table36[Players]*LOOKUP(Table36[Level],'DMG Tables'!A:A,'DMG Tables'!D:D)/LOOKUP(A1909,'DMG Tables'!G:G,'DMG Tables'!H:H)</f>
        <v>168.75</v>
      </c>
      <c r="E1909" s="11">
        <f>Table36[Players]*LOOKUP(Table36[Level],'DMG Tables'!A:A,'DMG Tables'!E:E)/LOOKUP(A1909,'DMG Tables'!G:G,'DMG Tables'!H:H)</f>
        <v>300</v>
      </c>
    </row>
    <row r="1910" spans="1:5" x14ac:dyDescent="0.3">
      <c r="A1910" s="11">
        <v>1909</v>
      </c>
      <c r="B1910" s="11">
        <f>Table36[Players]*LOOKUP(Table36[Level],'DMG Tables'!A:A,'DMG Tables'!B:B)/LOOKUP(A1910,'DMG Tables'!G:G,'DMG Tables'!H:H)</f>
        <v>56.25</v>
      </c>
      <c r="C1910" s="11">
        <f>Table36[Players]*LOOKUP(Table36[Level],'DMG Tables'!A:A,'DMG Tables'!C:C)/LOOKUP(A1910,'DMG Tables'!G:G,'DMG Tables'!H:H)</f>
        <v>112.5</v>
      </c>
      <c r="D1910" s="11">
        <f>Table36[Players]*LOOKUP(Table36[Level],'DMG Tables'!A:A,'DMG Tables'!D:D)/LOOKUP(A1910,'DMG Tables'!G:G,'DMG Tables'!H:H)</f>
        <v>168.75</v>
      </c>
      <c r="E1910" s="11">
        <f>Table36[Players]*LOOKUP(Table36[Level],'DMG Tables'!A:A,'DMG Tables'!E:E)/LOOKUP(A1910,'DMG Tables'!G:G,'DMG Tables'!H:H)</f>
        <v>300</v>
      </c>
    </row>
    <row r="1911" spans="1:5" x14ac:dyDescent="0.3">
      <c r="A1911" s="11">
        <v>1910</v>
      </c>
      <c r="B1911" s="11">
        <f>Table36[Players]*LOOKUP(Table36[Level],'DMG Tables'!A:A,'DMG Tables'!B:B)/LOOKUP(A1911,'DMG Tables'!G:G,'DMG Tables'!H:H)</f>
        <v>56.25</v>
      </c>
      <c r="C1911" s="11">
        <f>Table36[Players]*LOOKUP(Table36[Level],'DMG Tables'!A:A,'DMG Tables'!C:C)/LOOKUP(A1911,'DMG Tables'!G:G,'DMG Tables'!H:H)</f>
        <v>112.5</v>
      </c>
      <c r="D1911" s="11">
        <f>Table36[Players]*LOOKUP(Table36[Level],'DMG Tables'!A:A,'DMG Tables'!D:D)/LOOKUP(A1911,'DMG Tables'!G:G,'DMG Tables'!H:H)</f>
        <v>168.75</v>
      </c>
      <c r="E1911" s="11">
        <f>Table36[Players]*LOOKUP(Table36[Level],'DMG Tables'!A:A,'DMG Tables'!E:E)/LOOKUP(A1911,'DMG Tables'!G:G,'DMG Tables'!H:H)</f>
        <v>300</v>
      </c>
    </row>
    <row r="1912" spans="1:5" x14ac:dyDescent="0.3">
      <c r="A1912" s="11">
        <v>1911</v>
      </c>
      <c r="B1912" s="11">
        <f>Table36[Players]*LOOKUP(Table36[Level],'DMG Tables'!A:A,'DMG Tables'!B:B)/LOOKUP(A1912,'DMG Tables'!G:G,'DMG Tables'!H:H)</f>
        <v>56.25</v>
      </c>
      <c r="C1912" s="11">
        <f>Table36[Players]*LOOKUP(Table36[Level],'DMG Tables'!A:A,'DMG Tables'!C:C)/LOOKUP(A1912,'DMG Tables'!G:G,'DMG Tables'!H:H)</f>
        <v>112.5</v>
      </c>
      <c r="D1912" s="11">
        <f>Table36[Players]*LOOKUP(Table36[Level],'DMG Tables'!A:A,'DMG Tables'!D:D)/LOOKUP(A1912,'DMG Tables'!G:G,'DMG Tables'!H:H)</f>
        <v>168.75</v>
      </c>
      <c r="E1912" s="11">
        <f>Table36[Players]*LOOKUP(Table36[Level],'DMG Tables'!A:A,'DMG Tables'!E:E)/LOOKUP(A1912,'DMG Tables'!G:G,'DMG Tables'!H:H)</f>
        <v>300</v>
      </c>
    </row>
    <row r="1913" spans="1:5" x14ac:dyDescent="0.3">
      <c r="A1913" s="11">
        <v>1912</v>
      </c>
      <c r="B1913" s="11">
        <f>Table36[Players]*LOOKUP(Table36[Level],'DMG Tables'!A:A,'DMG Tables'!B:B)/LOOKUP(A1913,'DMG Tables'!G:G,'DMG Tables'!H:H)</f>
        <v>56.25</v>
      </c>
      <c r="C1913" s="11">
        <f>Table36[Players]*LOOKUP(Table36[Level],'DMG Tables'!A:A,'DMG Tables'!C:C)/LOOKUP(A1913,'DMG Tables'!G:G,'DMG Tables'!H:H)</f>
        <v>112.5</v>
      </c>
      <c r="D1913" s="11">
        <f>Table36[Players]*LOOKUP(Table36[Level],'DMG Tables'!A:A,'DMG Tables'!D:D)/LOOKUP(A1913,'DMG Tables'!G:G,'DMG Tables'!H:H)</f>
        <v>168.75</v>
      </c>
      <c r="E1913" s="11">
        <f>Table36[Players]*LOOKUP(Table36[Level],'DMG Tables'!A:A,'DMG Tables'!E:E)/LOOKUP(A1913,'DMG Tables'!G:G,'DMG Tables'!H:H)</f>
        <v>300</v>
      </c>
    </row>
    <row r="1914" spans="1:5" x14ac:dyDescent="0.3">
      <c r="A1914" s="11">
        <v>1913</v>
      </c>
      <c r="B1914" s="11">
        <f>Table36[Players]*LOOKUP(Table36[Level],'DMG Tables'!A:A,'DMG Tables'!B:B)/LOOKUP(A1914,'DMG Tables'!G:G,'DMG Tables'!H:H)</f>
        <v>56.25</v>
      </c>
      <c r="C1914" s="11">
        <f>Table36[Players]*LOOKUP(Table36[Level],'DMG Tables'!A:A,'DMG Tables'!C:C)/LOOKUP(A1914,'DMG Tables'!G:G,'DMG Tables'!H:H)</f>
        <v>112.5</v>
      </c>
      <c r="D1914" s="11">
        <f>Table36[Players]*LOOKUP(Table36[Level],'DMG Tables'!A:A,'DMG Tables'!D:D)/LOOKUP(A1914,'DMG Tables'!G:G,'DMG Tables'!H:H)</f>
        <v>168.75</v>
      </c>
      <c r="E1914" s="11">
        <f>Table36[Players]*LOOKUP(Table36[Level],'DMG Tables'!A:A,'DMG Tables'!E:E)/LOOKUP(A1914,'DMG Tables'!G:G,'DMG Tables'!H:H)</f>
        <v>300</v>
      </c>
    </row>
    <row r="1915" spans="1:5" x14ac:dyDescent="0.3">
      <c r="A1915" s="11">
        <v>1914</v>
      </c>
      <c r="B1915" s="11">
        <f>Table36[Players]*LOOKUP(Table36[Level],'DMG Tables'!A:A,'DMG Tables'!B:B)/LOOKUP(A1915,'DMG Tables'!G:G,'DMG Tables'!H:H)</f>
        <v>56.25</v>
      </c>
      <c r="C1915" s="11">
        <f>Table36[Players]*LOOKUP(Table36[Level],'DMG Tables'!A:A,'DMG Tables'!C:C)/LOOKUP(A1915,'DMG Tables'!G:G,'DMG Tables'!H:H)</f>
        <v>112.5</v>
      </c>
      <c r="D1915" s="11">
        <f>Table36[Players]*LOOKUP(Table36[Level],'DMG Tables'!A:A,'DMG Tables'!D:D)/LOOKUP(A1915,'DMG Tables'!G:G,'DMG Tables'!H:H)</f>
        <v>168.75</v>
      </c>
      <c r="E1915" s="11">
        <f>Table36[Players]*LOOKUP(Table36[Level],'DMG Tables'!A:A,'DMG Tables'!E:E)/LOOKUP(A1915,'DMG Tables'!G:G,'DMG Tables'!H:H)</f>
        <v>300</v>
      </c>
    </row>
    <row r="1916" spans="1:5" x14ac:dyDescent="0.3">
      <c r="A1916" s="11">
        <v>1915</v>
      </c>
      <c r="B1916" s="11">
        <f>Table36[Players]*LOOKUP(Table36[Level],'DMG Tables'!A:A,'DMG Tables'!B:B)/LOOKUP(A1916,'DMG Tables'!G:G,'DMG Tables'!H:H)</f>
        <v>56.25</v>
      </c>
      <c r="C1916" s="11">
        <f>Table36[Players]*LOOKUP(Table36[Level],'DMG Tables'!A:A,'DMG Tables'!C:C)/LOOKUP(A1916,'DMG Tables'!G:G,'DMG Tables'!H:H)</f>
        <v>112.5</v>
      </c>
      <c r="D1916" s="11">
        <f>Table36[Players]*LOOKUP(Table36[Level],'DMG Tables'!A:A,'DMG Tables'!D:D)/LOOKUP(A1916,'DMG Tables'!G:G,'DMG Tables'!H:H)</f>
        <v>168.75</v>
      </c>
      <c r="E1916" s="11">
        <f>Table36[Players]*LOOKUP(Table36[Level],'DMG Tables'!A:A,'DMG Tables'!E:E)/LOOKUP(A1916,'DMG Tables'!G:G,'DMG Tables'!H:H)</f>
        <v>300</v>
      </c>
    </row>
    <row r="1917" spans="1:5" x14ac:dyDescent="0.3">
      <c r="A1917" s="11">
        <v>1916</v>
      </c>
      <c r="B1917" s="11">
        <f>Table36[Players]*LOOKUP(Table36[Level],'DMG Tables'!A:A,'DMG Tables'!B:B)/LOOKUP(A1917,'DMG Tables'!G:G,'DMG Tables'!H:H)</f>
        <v>56.25</v>
      </c>
      <c r="C1917" s="11">
        <f>Table36[Players]*LOOKUP(Table36[Level],'DMG Tables'!A:A,'DMG Tables'!C:C)/LOOKUP(A1917,'DMG Tables'!G:G,'DMG Tables'!H:H)</f>
        <v>112.5</v>
      </c>
      <c r="D1917" s="11">
        <f>Table36[Players]*LOOKUP(Table36[Level],'DMG Tables'!A:A,'DMG Tables'!D:D)/LOOKUP(A1917,'DMG Tables'!G:G,'DMG Tables'!H:H)</f>
        <v>168.75</v>
      </c>
      <c r="E1917" s="11">
        <f>Table36[Players]*LOOKUP(Table36[Level],'DMG Tables'!A:A,'DMG Tables'!E:E)/LOOKUP(A1917,'DMG Tables'!G:G,'DMG Tables'!H:H)</f>
        <v>300</v>
      </c>
    </row>
    <row r="1918" spans="1:5" x14ac:dyDescent="0.3">
      <c r="A1918" s="11">
        <v>1917</v>
      </c>
      <c r="B1918" s="11">
        <f>Table36[Players]*LOOKUP(Table36[Level],'DMG Tables'!A:A,'DMG Tables'!B:B)/LOOKUP(A1918,'DMG Tables'!G:G,'DMG Tables'!H:H)</f>
        <v>56.25</v>
      </c>
      <c r="C1918" s="11">
        <f>Table36[Players]*LOOKUP(Table36[Level],'DMG Tables'!A:A,'DMG Tables'!C:C)/LOOKUP(A1918,'DMG Tables'!G:G,'DMG Tables'!H:H)</f>
        <v>112.5</v>
      </c>
      <c r="D1918" s="11">
        <f>Table36[Players]*LOOKUP(Table36[Level],'DMG Tables'!A:A,'DMG Tables'!D:D)/LOOKUP(A1918,'DMG Tables'!G:G,'DMG Tables'!H:H)</f>
        <v>168.75</v>
      </c>
      <c r="E1918" s="11">
        <f>Table36[Players]*LOOKUP(Table36[Level],'DMG Tables'!A:A,'DMG Tables'!E:E)/LOOKUP(A1918,'DMG Tables'!G:G,'DMG Tables'!H:H)</f>
        <v>300</v>
      </c>
    </row>
    <row r="1919" spans="1:5" x14ac:dyDescent="0.3">
      <c r="A1919" s="11">
        <v>1918</v>
      </c>
      <c r="B1919" s="11">
        <f>Table36[Players]*LOOKUP(Table36[Level],'DMG Tables'!A:A,'DMG Tables'!B:B)/LOOKUP(A1919,'DMG Tables'!G:G,'DMG Tables'!H:H)</f>
        <v>56.25</v>
      </c>
      <c r="C1919" s="11">
        <f>Table36[Players]*LOOKUP(Table36[Level],'DMG Tables'!A:A,'DMG Tables'!C:C)/LOOKUP(A1919,'DMG Tables'!G:G,'DMG Tables'!H:H)</f>
        <v>112.5</v>
      </c>
      <c r="D1919" s="11">
        <f>Table36[Players]*LOOKUP(Table36[Level],'DMG Tables'!A:A,'DMG Tables'!D:D)/LOOKUP(A1919,'DMG Tables'!G:G,'DMG Tables'!H:H)</f>
        <v>168.75</v>
      </c>
      <c r="E1919" s="11">
        <f>Table36[Players]*LOOKUP(Table36[Level],'DMG Tables'!A:A,'DMG Tables'!E:E)/LOOKUP(A1919,'DMG Tables'!G:G,'DMG Tables'!H:H)</f>
        <v>300</v>
      </c>
    </row>
    <row r="1920" spans="1:5" x14ac:dyDescent="0.3">
      <c r="A1920" s="11">
        <v>1919</v>
      </c>
      <c r="B1920" s="11">
        <f>Table36[Players]*LOOKUP(Table36[Level],'DMG Tables'!A:A,'DMG Tables'!B:B)/LOOKUP(A1920,'DMG Tables'!G:G,'DMG Tables'!H:H)</f>
        <v>56.25</v>
      </c>
      <c r="C1920" s="11">
        <f>Table36[Players]*LOOKUP(Table36[Level],'DMG Tables'!A:A,'DMG Tables'!C:C)/LOOKUP(A1920,'DMG Tables'!G:G,'DMG Tables'!H:H)</f>
        <v>112.5</v>
      </c>
      <c r="D1920" s="11">
        <f>Table36[Players]*LOOKUP(Table36[Level],'DMG Tables'!A:A,'DMG Tables'!D:D)/LOOKUP(A1920,'DMG Tables'!G:G,'DMG Tables'!H:H)</f>
        <v>168.75</v>
      </c>
      <c r="E1920" s="11">
        <f>Table36[Players]*LOOKUP(Table36[Level],'DMG Tables'!A:A,'DMG Tables'!E:E)/LOOKUP(A1920,'DMG Tables'!G:G,'DMG Tables'!H:H)</f>
        <v>300</v>
      </c>
    </row>
    <row r="1921" spans="1:5" x14ac:dyDescent="0.3">
      <c r="A1921" s="11">
        <v>1920</v>
      </c>
      <c r="B1921" s="11">
        <f>Table36[Players]*LOOKUP(Table36[Level],'DMG Tables'!A:A,'DMG Tables'!B:B)/LOOKUP(A1921,'DMG Tables'!G:G,'DMG Tables'!H:H)</f>
        <v>56.25</v>
      </c>
      <c r="C1921" s="11">
        <f>Table36[Players]*LOOKUP(Table36[Level],'DMG Tables'!A:A,'DMG Tables'!C:C)/LOOKUP(A1921,'DMG Tables'!G:G,'DMG Tables'!H:H)</f>
        <v>112.5</v>
      </c>
      <c r="D1921" s="11">
        <f>Table36[Players]*LOOKUP(Table36[Level],'DMG Tables'!A:A,'DMG Tables'!D:D)/LOOKUP(A1921,'DMG Tables'!G:G,'DMG Tables'!H:H)</f>
        <v>168.75</v>
      </c>
      <c r="E1921" s="11">
        <f>Table36[Players]*LOOKUP(Table36[Level],'DMG Tables'!A:A,'DMG Tables'!E:E)/LOOKUP(A1921,'DMG Tables'!G:G,'DMG Tables'!H:H)</f>
        <v>300</v>
      </c>
    </row>
    <row r="1922" spans="1:5" x14ac:dyDescent="0.3">
      <c r="A1922" s="11">
        <v>1921</v>
      </c>
      <c r="B1922" s="11">
        <f>Table36[Players]*LOOKUP(Table36[Level],'DMG Tables'!A:A,'DMG Tables'!B:B)/LOOKUP(A1922,'DMG Tables'!G:G,'DMG Tables'!H:H)</f>
        <v>56.25</v>
      </c>
      <c r="C1922" s="11">
        <f>Table36[Players]*LOOKUP(Table36[Level],'DMG Tables'!A:A,'DMG Tables'!C:C)/LOOKUP(A1922,'DMG Tables'!G:G,'DMG Tables'!H:H)</f>
        <v>112.5</v>
      </c>
      <c r="D1922" s="11">
        <f>Table36[Players]*LOOKUP(Table36[Level],'DMG Tables'!A:A,'DMG Tables'!D:D)/LOOKUP(A1922,'DMG Tables'!G:G,'DMG Tables'!H:H)</f>
        <v>168.75</v>
      </c>
      <c r="E1922" s="11">
        <f>Table36[Players]*LOOKUP(Table36[Level],'DMG Tables'!A:A,'DMG Tables'!E:E)/LOOKUP(A1922,'DMG Tables'!G:G,'DMG Tables'!H:H)</f>
        <v>300</v>
      </c>
    </row>
    <row r="1923" spans="1:5" x14ac:dyDescent="0.3">
      <c r="A1923" s="11">
        <v>1922</v>
      </c>
      <c r="B1923" s="11">
        <f>Table36[Players]*LOOKUP(Table36[Level],'DMG Tables'!A:A,'DMG Tables'!B:B)/LOOKUP(A1923,'DMG Tables'!G:G,'DMG Tables'!H:H)</f>
        <v>56.25</v>
      </c>
      <c r="C1923" s="11">
        <f>Table36[Players]*LOOKUP(Table36[Level],'DMG Tables'!A:A,'DMG Tables'!C:C)/LOOKUP(A1923,'DMG Tables'!G:G,'DMG Tables'!H:H)</f>
        <v>112.5</v>
      </c>
      <c r="D1923" s="11">
        <f>Table36[Players]*LOOKUP(Table36[Level],'DMG Tables'!A:A,'DMG Tables'!D:D)/LOOKUP(A1923,'DMG Tables'!G:G,'DMG Tables'!H:H)</f>
        <v>168.75</v>
      </c>
      <c r="E1923" s="11">
        <f>Table36[Players]*LOOKUP(Table36[Level],'DMG Tables'!A:A,'DMG Tables'!E:E)/LOOKUP(A1923,'DMG Tables'!G:G,'DMG Tables'!H:H)</f>
        <v>300</v>
      </c>
    </row>
    <row r="1924" spans="1:5" x14ac:dyDescent="0.3">
      <c r="A1924" s="11">
        <v>1923</v>
      </c>
      <c r="B1924" s="11">
        <f>Table36[Players]*LOOKUP(Table36[Level],'DMG Tables'!A:A,'DMG Tables'!B:B)/LOOKUP(A1924,'DMG Tables'!G:G,'DMG Tables'!H:H)</f>
        <v>56.25</v>
      </c>
      <c r="C1924" s="11">
        <f>Table36[Players]*LOOKUP(Table36[Level],'DMG Tables'!A:A,'DMG Tables'!C:C)/LOOKUP(A1924,'DMG Tables'!G:G,'DMG Tables'!H:H)</f>
        <v>112.5</v>
      </c>
      <c r="D1924" s="11">
        <f>Table36[Players]*LOOKUP(Table36[Level],'DMG Tables'!A:A,'DMG Tables'!D:D)/LOOKUP(A1924,'DMG Tables'!G:G,'DMG Tables'!H:H)</f>
        <v>168.75</v>
      </c>
      <c r="E1924" s="11">
        <f>Table36[Players]*LOOKUP(Table36[Level],'DMG Tables'!A:A,'DMG Tables'!E:E)/LOOKUP(A1924,'DMG Tables'!G:G,'DMG Tables'!H:H)</f>
        <v>300</v>
      </c>
    </row>
    <row r="1925" spans="1:5" x14ac:dyDescent="0.3">
      <c r="A1925" s="11">
        <v>1924</v>
      </c>
      <c r="B1925" s="11">
        <f>Table36[Players]*LOOKUP(Table36[Level],'DMG Tables'!A:A,'DMG Tables'!B:B)/LOOKUP(A1925,'DMG Tables'!G:G,'DMG Tables'!H:H)</f>
        <v>56.25</v>
      </c>
      <c r="C1925" s="11">
        <f>Table36[Players]*LOOKUP(Table36[Level],'DMG Tables'!A:A,'DMG Tables'!C:C)/LOOKUP(A1925,'DMG Tables'!G:G,'DMG Tables'!H:H)</f>
        <v>112.5</v>
      </c>
      <c r="D1925" s="11">
        <f>Table36[Players]*LOOKUP(Table36[Level],'DMG Tables'!A:A,'DMG Tables'!D:D)/LOOKUP(A1925,'DMG Tables'!G:G,'DMG Tables'!H:H)</f>
        <v>168.75</v>
      </c>
      <c r="E1925" s="11">
        <f>Table36[Players]*LOOKUP(Table36[Level],'DMG Tables'!A:A,'DMG Tables'!E:E)/LOOKUP(A1925,'DMG Tables'!G:G,'DMG Tables'!H:H)</f>
        <v>300</v>
      </c>
    </row>
    <row r="1926" spans="1:5" x14ac:dyDescent="0.3">
      <c r="A1926" s="11">
        <v>1925</v>
      </c>
      <c r="B1926" s="11">
        <f>Table36[Players]*LOOKUP(Table36[Level],'DMG Tables'!A:A,'DMG Tables'!B:B)/LOOKUP(A1926,'DMG Tables'!G:G,'DMG Tables'!H:H)</f>
        <v>56.25</v>
      </c>
      <c r="C1926" s="11">
        <f>Table36[Players]*LOOKUP(Table36[Level],'DMG Tables'!A:A,'DMG Tables'!C:C)/LOOKUP(A1926,'DMG Tables'!G:G,'DMG Tables'!H:H)</f>
        <v>112.5</v>
      </c>
      <c r="D1926" s="11">
        <f>Table36[Players]*LOOKUP(Table36[Level],'DMG Tables'!A:A,'DMG Tables'!D:D)/LOOKUP(A1926,'DMG Tables'!G:G,'DMG Tables'!H:H)</f>
        <v>168.75</v>
      </c>
      <c r="E1926" s="11">
        <f>Table36[Players]*LOOKUP(Table36[Level],'DMG Tables'!A:A,'DMG Tables'!E:E)/LOOKUP(A1926,'DMG Tables'!G:G,'DMG Tables'!H:H)</f>
        <v>300</v>
      </c>
    </row>
    <row r="1927" spans="1:5" x14ac:dyDescent="0.3">
      <c r="A1927" s="11">
        <v>1926</v>
      </c>
      <c r="B1927" s="11">
        <f>Table36[Players]*LOOKUP(Table36[Level],'DMG Tables'!A:A,'DMG Tables'!B:B)/LOOKUP(A1927,'DMG Tables'!G:G,'DMG Tables'!H:H)</f>
        <v>56.25</v>
      </c>
      <c r="C1927" s="11">
        <f>Table36[Players]*LOOKUP(Table36[Level],'DMG Tables'!A:A,'DMG Tables'!C:C)/LOOKUP(A1927,'DMG Tables'!G:G,'DMG Tables'!H:H)</f>
        <v>112.5</v>
      </c>
      <c r="D1927" s="11">
        <f>Table36[Players]*LOOKUP(Table36[Level],'DMG Tables'!A:A,'DMG Tables'!D:D)/LOOKUP(A1927,'DMG Tables'!G:G,'DMG Tables'!H:H)</f>
        <v>168.75</v>
      </c>
      <c r="E1927" s="11">
        <f>Table36[Players]*LOOKUP(Table36[Level],'DMG Tables'!A:A,'DMG Tables'!E:E)/LOOKUP(A1927,'DMG Tables'!G:G,'DMG Tables'!H:H)</f>
        <v>300</v>
      </c>
    </row>
    <row r="1928" spans="1:5" x14ac:dyDescent="0.3">
      <c r="A1928" s="11">
        <v>1927</v>
      </c>
      <c r="B1928" s="11">
        <f>Table36[Players]*LOOKUP(Table36[Level],'DMG Tables'!A:A,'DMG Tables'!B:B)/LOOKUP(A1928,'DMG Tables'!G:G,'DMG Tables'!H:H)</f>
        <v>56.25</v>
      </c>
      <c r="C1928" s="11">
        <f>Table36[Players]*LOOKUP(Table36[Level],'DMG Tables'!A:A,'DMG Tables'!C:C)/LOOKUP(A1928,'DMG Tables'!G:G,'DMG Tables'!H:H)</f>
        <v>112.5</v>
      </c>
      <c r="D1928" s="11">
        <f>Table36[Players]*LOOKUP(Table36[Level],'DMG Tables'!A:A,'DMG Tables'!D:D)/LOOKUP(A1928,'DMG Tables'!G:G,'DMG Tables'!H:H)</f>
        <v>168.75</v>
      </c>
      <c r="E1928" s="11">
        <f>Table36[Players]*LOOKUP(Table36[Level],'DMG Tables'!A:A,'DMG Tables'!E:E)/LOOKUP(A1928,'DMG Tables'!G:G,'DMG Tables'!H:H)</f>
        <v>300</v>
      </c>
    </row>
    <row r="1929" spans="1:5" x14ac:dyDescent="0.3">
      <c r="A1929" s="11">
        <v>1928</v>
      </c>
      <c r="B1929" s="11">
        <f>Table36[Players]*LOOKUP(Table36[Level],'DMG Tables'!A:A,'DMG Tables'!B:B)/LOOKUP(A1929,'DMG Tables'!G:G,'DMG Tables'!H:H)</f>
        <v>56.25</v>
      </c>
      <c r="C1929" s="11">
        <f>Table36[Players]*LOOKUP(Table36[Level],'DMG Tables'!A:A,'DMG Tables'!C:C)/LOOKUP(A1929,'DMG Tables'!G:G,'DMG Tables'!H:H)</f>
        <v>112.5</v>
      </c>
      <c r="D1929" s="11">
        <f>Table36[Players]*LOOKUP(Table36[Level],'DMG Tables'!A:A,'DMG Tables'!D:D)/LOOKUP(A1929,'DMG Tables'!G:G,'DMG Tables'!H:H)</f>
        <v>168.75</v>
      </c>
      <c r="E1929" s="11">
        <f>Table36[Players]*LOOKUP(Table36[Level],'DMG Tables'!A:A,'DMG Tables'!E:E)/LOOKUP(A1929,'DMG Tables'!G:G,'DMG Tables'!H:H)</f>
        <v>300</v>
      </c>
    </row>
    <row r="1930" spans="1:5" x14ac:dyDescent="0.3">
      <c r="A1930" s="11">
        <v>1929</v>
      </c>
      <c r="B1930" s="11">
        <f>Table36[Players]*LOOKUP(Table36[Level],'DMG Tables'!A:A,'DMG Tables'!B:B)/LOOKUP(A1930,'DMG Tables'!G:G,'DMG Tables'!H:H)</f>
        <v>56.25</v>
      </c>
      <c r="C1930" s="11">
        <f>Table36[Players]*LOOKUP(Table36[Level],'DMG Tables'!A:A,'DMG Tables'!C:C)/LOOKUP(A1930,'DMG Tables'!G:G,'DMG Tables'!H:H)</f>
        <v>112.5</v>
      </c>
      <c r="D1930" s="11">
        <f>Table36[Players]*LOOKUP(Table36[Level],'DMG Tables'!A:A,'DMG Tables'!D:D)/LOOKUP(A1930,'DMG Tables'!G:G,'DMG Tables'!H:H)</f>
        <v>168.75</v>
      </c>
      <c r="E1930" s="11">
        <f>Table36[Players]*LOOKUP(Table36[Level],'DMG Tables'!A:A,'DMG Tables'!E:E)/LOOKUP(A1930,'DMG Tables'!G:G,'DMG Tables'!H:H)</f>
        <v>300</v>
      </c>
    </row>
    <row r="1931" spans="1:5" x14ac:dyDescent="0.3">
      <c r="A1931" s="11">
        <v>1930</v>
      </c>
      <c r="B1931" s="11">
        <f>Table36[Players]*LOOKUP(Table36[Level],'DMG Tables'!A:A,'DMG Tables'!B:B)/LOOKUP(A1931,'DMG Tables'!G:G,'DMG Tables'!H:H)</f>
        <v>56.25</v>
      </c>
      <c r="C1931" s="11">
        <f>Table36[Players]*LOOKUP(Table36[Level],'DMG Tables'!A:A,'DMG Tables'!C:C)/LOOKUP(A1931,'DMG Tables'!G:G,'DMG Tables'!H:H)</f>
        <v>112.5</v>
      </c>
      <c r="D1931" s="11">
        <f>Table36[Players]*LOOKUP(Table36[Level],'DMG Tables'!A:A,'DMG Tables'!D:D)/LOOKUP(A1931,'DMG Tables'!G:G,'DMG Tables'!H:H)</f>
        <v>168.75</v>
      </c>
      <c r="E1931" s="11">
        <f>Table36[Players]*LOOKUP(Table36[Level],'DMG Tables'!A:A,'DMG Tables'!E:E)/LOOKUP(A1931,'DMG Tables'!G:G,'DMG Tables'!H:H)</f>
        <v>300</v>
      </c>
    </row>
    <row r="1932" spans="1:5" x14ac:dyDescent="0.3">
      <c r="A1932" s="11">
        <v>1931</v>
      </c>
      <c r="B1932" s="11">
        <f>Table36[Players]*LOOKUP(Table36[Level],'DMG Tables'!A:A,'DMG Tables'!B:B)/LOOKUP(A1932,'DMG Tables'!G:G,'DMG Tables'!H:H)</f>
        <v>56.25</v>
      </c>
      <c r="C1932" s="11">
        <f>Table36[Players]*LOOKUP(Table36[Level],'DMG Tables'!A:A,'DMG Tables'!C:C)/LOOKUP(A1932,'DMG Tables'!G:G,'DMG Tables'!H:H)</f>
        <v>112.5</v>
      </c>
      <c r="D1932" s="11">
        <f>Table36[Players]*LOOKUP(Table36[Level],'DMG Tables'!A:A,'DMG Tables'!D:D)/LOOKUP(A1932,'DMG Tables'!G:G,'DMG Tables'!H:H)</f>
        <v>168.75</v>
      </c>
      <c r="E1932" s="11">
        <f>Table36[Players]*LOOKUP(Table36[Level],'DMG Tables'!A:A,'DMG Tables'!E:E)/LOOKUP(A1932,'DMG Tables'!G:G,'DMG Tables'!H:H)</f>
        <v>300</v>
      </c>
    </row>
    <row r="1933" spans="1:5" x14ac:dyDescent="0.3">
      <c r="A1933" s="11">
        <v>1932</v>
      </c>
      <c r="B1933" s="11">
        <f>Table36[Players]*LOOKUP(Table36[Level],'DMG Tables'!A:A,'DMG Tables'!B:B)/LOOKUP(A1933,'DMG Tables'!G:G,'DMG Tables'!H:H)</f>
        <v>56.25</v>
      </c>
      <c r="C1933" s="11">
        <f>Table36[Players]*LOOKUP(Table36[Level],'DMG Tables'!A:A,'DMG Tables'!C:C)/LOOKUP(A1933,'DMG Tables'!G:G,'DMG Tables'!H:H)</f>
        <v>112.5</v>
      </c>
      <c r="D1933" s="11">
        <f>Table36[Players]*LOOKUP(Table36[Level],'DMG Tables'!A:A,'DMG Tables'!D:D)/LOOKUP(A1933,'DMG Tables'!G:G,'DMG Tables'!H:H)</f>
        <v>168.75</v>
      </c>
      <c r="E1933" s="11">
        <f>Table36[Players]*LOOKUP(Table36[Level],'DMG Tables'!A:A,'DMG Tables'!E:E)/LOOKUP(A1933,'DMG Tables'!G:G,'DMG Tables'!H:H)</f>
        <v>300</v>
      </c>
    </row>
    <row r="1934" spans="1:5" x14ac:dyDescent="0.3">
      <c r="A1934" s="11">
        <v>1933</v>
      </c>
      <c r="B1934" s="11">
        <f>Table36[Players]*LOOKUP(Table36[Level],'DMG Tables'!A:A,'DMG Tables'!B:B)/LOOKUP(A1934,'DMG Tables'!G:G,'DMG Tables'!H:H)</f>
        <v>56.25</v>
      </c>
      <c r="C1934" s="11">
        <f>Table36[Players]*LOOKUP(Table36[Level],'DMG Tables'!A:A,'DMG Tables'!C:C)/LOOKUP(A1934,'DMG Tables'!G:G,'DMG Tables'!H:H)</f>
        <v>112.5</v>
      </c>
      <c r="D1934" s="11">
        <f>Table36[Players]*LOOKUP(Table36[Level],'DMG Tables'!A:A,'DMG Tables'!D:D)/LOOKUP(A1934,'DMG Tables'!G:G,'DMG Tables'!H:H)</f>
        <v>168.75</v>
      </c>
      <c r="E1934" s="11">
        <f>Table36[Players]*LOOKUP(Table36[Level],'DMG Tables'!A:A,'DMG Tables'!E:E)/LOOKUP(A1934,'DMG Tables'!G:G,'DMG Tables'!H:H)</f>
        <v>300</v>
      </c>
    </row>
    <row r="1935" spans="1:5" x14ac:dyDescent="0.3">
      <c r="A1935" s="11">
        <v>1934</v>
      </c>
      <c r="B1935" s="11">
        <f>Table36[Players]*LOOKUP(Table36[Level],'DMG Tables'!A:A,'DMG Tables'!B:B)/LOOKUP(A1935,'DMG Tables'!G:G,'DMG Tables'!H:H)</f>
        <v>56.25</v>
      </c>
      <c r="C1935" s="11">
        <f>Table36[Players]*LOOKUP(Table36[Level],'DMG Tables'!A:A,'DMG Tables'!C:C)/LOOKUP(A1935,'DMG Tables'!G:G,'DMG Tables'!H:H)</f>
        <v>112.5</v>
      </c>
      <c r="D1935" s="11">
        <f>Table36[Players]*LOOKUP(Table36[Level],'DMG Tables'!A:A,'DMG Tables'!D:D)/LOOKUP(A1935,'DMG Tables'!G:G,'DMG Tables'!H:H)</f>
        <v>168.75</v>
      </c>
      <c r="E1935" s="11">
        <f>Table36[Players]*LOOKUP(Table36[Level],'DMG Tables'!A:A,'DMG Tables'!E:E)/LOOKUP(A1935,'DMG Tables'!G:G,'DMG Tables'!H:H)</f>
        <v>300</v>
      </c>
    </row>
    <row r="1936" spans="1:5" x14ac:dyDescent="0.3">
      <c r="A1936" s="11">
        <v>1935</v>
      </c>
      <c r="B1936" s="11">
        <f>Table36[Players]*LOOKUP(Table36[Level],'DMG Tables'!A:A,'DMG Tables'!B:B)/LOOKUP(A1936,'DMG Tables'!G:G,'DMG Tables'!H:H)</f>
        <v>56.25</v>
      </c>
      <c r="C1936" s="11">
        <f>Table36[Players]*LOOKUP(Table36[Level],'DMG Tables'!A:A,'DMG Tables'!C:C)/LOOKUP(A1936,'DMG Tables'!G:G,'DMG Tables'!H:H)</f>
        <v>112.5</v>
      </c>
      <c r="D1936" s="11">
        <f>Table36[Players]*LOOKUP(Table36[Level],'DMG Tables'!A:A,'DMG Tables'!D:D)/LOOKUP(A1936,'DMG Tables'!G:G,'DMG Tables'!H:H)</f>
        <v>168.75</v>
      </c>
      <c r="E1936" s="11">
        <f>Table36[Players]*LOOKUP(Table36[Level],'DMG Tables'!A:A,'DMG Tables'!E:E)/LOOKUP(A1936,'DMG Tables'!G:G,'DMG Tables'!H:H)</f>
        <v>300</v>
      </c>
    </row>
    <row r="1937" spans="1:5" x14ac:dyDescent="0.3">
      <c r="A1937" s="11">
        <v>1936</v>
      </c>
      <c r="B1937" s="11">
        <f>Table36[Players]*LOOKUP(Table36[Level],'DMG Tables'!A:A,'DMG Tables'!B:B)/LOOKUP(A1937,'DMG Tables'!G:G,'DMG Tables'!H:H)</f>
        <v>56.25</v>
      </c>
      <c r="C1937" s="11">
        <f>Table36[Players]*LOOKUP(Table36[Level],'DMG Tables'!A:A,'DMG Tables'!C:C)/LOOKUP(A1937,'DMG Tables'!G:G,'DMG Tables'!H:H)</f>
        <v>112.5</v>
      </c>
      <c r="D1937" s="11">
        <f>Table36[Players]*LOOKUP(Table36[Level],'DMG Tables'!A:A,'DMG Tables'!D:D)/LOOKUP(A1937,'DMG Tables'!G:G,'DMG Tables'!H:H)</f>
        <v>168.75</v>
      </c>
      <c r="E1937" s="11">
        <f>Table36[Players]*LOOKUP(Table36[Level],'DMG Tables'!A:A,'DMG Tables'!E:E)/LOOKUP(A1937,'DMG Tables'!G:G,'DMG Tables'!H:H)</f>
        <v>300</v>
      </c>
    </row>
    <row r="1938" spans="1:5" x14ac:dyDescent="0.3">
      <c r="A1938" s="11">
        <v>1937</v>
      </c>
      <c r="B1938" s="11">
        <f>Table36[Players]*LOOKUP(Table36[Level],'DMG Tables'!A:A,'DMG Tables'!B:B)/LOOKUP(A1938,'DMG Tables'!G:G,'DMG Tables'!H:H)</f>
        <v>56.25</v>
      </c>
      <c r="C1938" s="11">
        <f>Table36[Players]*LOOKUP(Table36[Level],'DMG Tables'!A:A,'DMG Tables'!C:C)/LOOKUP(A1938,'DMG Tables'!G:G,'DMG Tables'!H:H)</f>
        <v>112.5</v>
      </c>
      <c r="D1938" s="11">
        <f>Table36[Players]*LOOKUP(Table36[Level],'DMG Tables'!A:A,'DMG Tables'!D:D)/LOOKUP(A1938,'DMG Tables'!G:G,'DMG Tables'!H:H)</f>
        <v>168.75</v>
      </c>
      <c r="E1938" s="11">
        <f>Table36[Players]*LOOKUP(Table36[Level],'DMG Tables'!A:A,'DMG Tables'!E:E)/LOOKUP(A1938,'DMG Tables'!G:G,'DMG Tables'!H:H)</f>
        <v>300</v>
      </c>
    </row>
    <row r="1939" spans="1:5" x14ac:dyDescent="0.3">
      <c r="A1939" s="11">
        <v>1938</v>
      </c>
      <c r="B1939" s="11">
        <f>Table36[Players]*LOOKUP(Table36[Level],'DMG Tables'!A:A,'DMG Tables'!B:B)/LOOKUP(A1939,'DMG Tables'!G:G,'DMG Tables'!H:H)</f>
        <v>56.25</v>
      </c>
      <c r="C1939" s="11">
        <f>Table36[Players]*LOOKUP(Table36[Level],'DMG Tables'!A:A,'DMG Tables'!C:C)/LOOKUP(A1939,'DMG Tables'!G:G,'DMG Tables'!H:H)</f>
        <v>112.5</v>
      </c>
      <c r="D1939" s="11">
        <f>Table36[Players]*LOOKUP(Table36[Level],'DMG Tables'!A:A,'DMG Tables'!D:D)/LOOKUP(A1939,'DMG Tables'!G:G,'DMG Tables'!H:H)</f>
        <v>168.75</v>
      </c>
      <c r="E1939" s="11">
        <f>Table36[Players]*LOOKUP(Table36[Level],'DMG Tables'!A:A,'DMG Tables'!E:E)/LOOKUP(A1939,'DMG Tables'!G:G,'DMG Tables'!H:H)</f>
        <v>300</v>
      </c>
    </row>
    <row r="1940" spans="1:5" x14ac:dyDescent="0.3">
      <c r="A1940" s="11">
        <v>1939</v>
      </c>
      <c r="B1940" s="11">
        <f>Table36[Players]*LOOKUP(Table36[Level],'DMG Tables'!A:A,'DMG Tables'!B:B)/LOOKUP(A1940,'DMG Tables'!G:G,'DMG Tables'!H:H)</f>
        <v>56.25</v>
      </c>
      <c r="C1940" s="11">
        <f>Table36[Players]*LOOKUP(Table36[Level],'DMG Tables'!A:A,'DMG Tables'!C:C)/LOOKUP(A1940,'DMG Tables'!G:G,'DMG Tables'!H:H)</f>
        <v>112.5</v>
      </c>
      <c r="D1940" s="11">
        <f>Table36[Players]*LOOKUP(Table36[Level],'DMG Tables'!A:A,'DMG Tables'!D:D)/LOOKUP(A1940,'DMG Tables'!G:G,'DMG Tables'!H:H)</f>
        <v>168.75</v>
      </c>
      <c r="E1940" s="11">
        <f>Table36[Players]*LOOKUP(Table36[Level],'DMG Tables'!A:A,'DMG Tables'!E:E)/LOOKUP(A1940,'DMG Tables'!G:G,'DMG Tables'!H:H)</f>
        <v>300</v>
      </c>
    </row>
    <row r="1941" spans="1:5" x14ac:dyDescent="0.3">
      <c r="A1941" s="11">
        <v>1940</v>
      </c>
      <c r="B1941" s="11">
        <f>Table36[Players]*LOOKUP(Table36[Level],'DMG Tables'!A:A,'DMG Tables'!B:B)/LOOKUP(A1941,'DMG Tables'!G:G,'DMG Tables'!H:H)</f>
        <v>56.25</v>
      </c>
      <c r="C1941" s="11">
        <f>Table36[Players]*LOOKUP(Table36[Level],'DMG Tables'!A:A,'DMG Tables'!C:C)/LOOKUP(A1941,'DMG Tables'!G:G,'DMG Tables'!H:H)</f>
        <v>112.5</v>
      </c>
      <c r="D1941" s="11">
        <f>Table36[Players]*LOOKUP(Table36[Level],'DMG Tables'!A:A,'DMG Tables'!D:D)/LOOKUP(A1941,'DMG Tables'!G:G,'DMG Tables'!H:H)</f>
        <v>168.75</v>
      </c>
      <c r="E1941" s="11">
        <f>Table36[Players]*LOOKUP(Table36[Level],'DMG Tables'!A:A,'DMG Tables'!E:E)/LOOKUP(A1941,'DMG Tables'!G:G,'DMG Tables'!H:H)</f>
        <v>300</v>
      </c>
    </row>
    <row r="1942" spans="1:5" x14ac:dyDescent="0.3">
      <c r="A1942" s="11">
        <v>1941</v>
      </c>
      <c r="B1942" s="11">
        <f>Table36[Players]*LOOKUP(Table36[Level],'DMG Tables'!A:A,'DMG Tables'!B:B)/LOOKUP(A1942,'DMG Tables'!G:G,'DMG Tables'!H:H)</f>
        <v>56.25</v>
      </c>
      <c r="C1942" s="11">
        <f>Table36[Players]*LOOKUP(Table36[Level],'DMG Tables'!A:A,'DMG Tables'!C:C)/LOOKUP(A1942,'DMG Tables'!G:G,'DMG Tables'!H:H)</f>
        <v>112.5</v>
      </c>
      <c r="D1942" s="11">
        <f>Table36[Players]*LOOKUP(Table36[Level],'DMG Tables'!A:A,'DMG Tables'!D:D)/LOOKUP(A1942,'DMG Tables'!G:G,'DMG Tables'!H:H)</f>
        <v>168.75</v>
      </c>
      <c r="E1942" s="11">
        <f>Table36[Players]*LOOKUP(Table36[Level],'DMG Tables'!A:A,'DMG Tables'!E:E)/LOOKUP(A1942,'DMG Tables'!G:G,'DMG Tables'!H:H)</f>
        <v>300</v>
      </c>
    </row>
    <row r="1943" spans="1:5" x14ac:dyDescent="0.3">
      <c r="A1943" s="11">
        <v>1942</v>
      </c>
      <c r="B1943" s="11">
        <f>Table36[Players]*LOOKUP(Table36[Level],'DMG Tables'!A:A,'DMG Tables'!B:B)/LOOKUP(A1943,'DMG Tables'!G:G,'DMG Tables'!H:H)</f>
        <v>56.25</v>
      </c>
      <c r="C1943" s="11">
        <f>Table36[Players]*LOOKUP(Table36[Level],'DMG Tables'!A:A,'DMG Tables'!C:C)/LOOKUP(A1943,'DMG Tables'!G:G,'DMG Tables'!H:H)</f>
        <v>112.5</v>
      </c>
      <c r="D1943" s="11">
        <f>Table36[Players]*LOOKUP(Table36[Level],'DMG Tables'!A:A,'DMG Tables'!D:D)/LOOKUP(A1943,'DMG Tables'!G:G,'DMG Tables'!H:H)</f>
        <v>168.75</v>
      </c>
      <c r="E1943" s="11">
        <f>Table36[Players]*LOOKUP(Table36[Level],'DMG Tables'!A:A,'DMG Tables'!E:E)/LOOKUP(A1943,'DMG Tables'!G:G,'DMG Tables'!H:H)</f>
        <v>300</v>
      </c>
    </row>
    <row r="1944" spans="1:5" x14ac:dyDescent="0.3">
      <c r="A1944" s="11">
        <v>1943</v>
      </c>
      <c r="B1944" s="11">
        <f>Table36[Players]*LOOKUP(Table36[Level],'DMG Tables'!A:A,'DMG Tables'!B:B)/LOOKUP(A1944,'DMG Tables'!G:G,'DMG Tables'!H:H)</f>
        <v>56.25</v>
      </c>
      <c r="C1944" s="11">
        <f>Table36[Players]*LOOKUP(Table36[Level],'DMG Tables'!A:A,'DMG Tables'!C:C)/LOOKUP(A1944,'DMG Tables'!G:G,'DMG Tables'!H:H)</f>
        <v>112.5</v>
      </c>
      <c r="D1944" s="11">
        <f>Table36[Players]*LOOKUP(Table36[Level],'DMG Tables'!A:A,'DMG Tables'!D:D)/LOOKUP(A1944,'DMG Tables'!G:G,'DMG Tables'!H:H)</f>
        <v>168.75</v>
      </c>
      <c r="E1944" s="11">
        <f>Table36[Players]*LOOKUP(Table36[Level],'DMG Tables'!A:A,'DMG Tables'!E:E)/LOOKUP(A1944,'DMG Tables'!G:G,'DMG Tables'!H:H)</f>
        <v>300</v>
      </c>
    </row>
    <row r="1945" spans="1:5" x14ac:dyDescent="0.3">
      <c r="A1945" s="11">
        <v>1944</v>
      </c>
      <c r="B1945" s="11">
        <f>Table36[Players]*LOOKUP(Table36[Level],'DMG Tables'!A:A,'DMG Tables'!B:B)/LOOKUP(A1945,'DMG Tables'!G:G,'DMG Tables'!H:H)</f>
        <v>56.25</v>
      </c>
      <c r="C1945" s="11">
        <f>Table36[Players]*LOOKUP(Table36[Level],'DMG Tables'!A:A,'DMG Tables'!C:C)/LOOKUP(A1945,'DMG Tables'!G:G,'DMG Tables'!H:H)</f>
        <v>112.5</v>
      </c>
      <c r="D1945" s="11">
        <f>Table36[Players]*LOOKUP(Table36[Level],'DMG Tables'!A:A,'DMG Tables'!D:D)/LOOKUP(A1945,'DMG Tables'!G:G,'DMG Tables'!H:H)</f>
        <v>168.75</v>
      </c>
      <c r="E1945" s="11">
        <f>Table36[Players]*LOOKUP(Table36[Level],'DMG Tables'!A:A,'DMG Tables'!E:E)/LOOKUP(A1945,'DMG Tables'!G:G,'DMG Tables'!H:H)</f>
        <v>300</v>
      </c>
    </row>
    <row r="1946" spans="1:5" x14ac:dyDescent="0.3">
      <c r="A1946" s="11">
        <v>1945</v>
      </c>
      <c r="B1946" s="11">
        <f>Table36[Players]*LOOKUP(Table36[Level],'DMG Tables'!A:A,'DMG Tables'!B:B)/LOOKUP(A1946,'DMG Tables'!G:G,'DMG Tables'!H:H)</f>
        <v>56.25</v>
      </c>
      <c r="C1946" s="11">
        <f>Table36[Players]*LOOKUP(Table36[Level],'DMG Tables'!A:A,'DMG Tables'!C:C)/LOOKUP(A1946,'DMG Tables'!G:G,'DMG Tables'!H:H)</f>
        <v>112.5</v>
      </c>
      <c r="D1946" s="11">
        <f>Table36[Players]*LOOKUP(Table36[Level],'DMG Tables'!A:A,'DMG Tables'!D:D)/LOOKUP(A1946,'DMG Tables'!G:G,'DMG Tables'!H:H)</f>
        <v>168.75</v>
      </c>
      <c r="E1946" s="11">
        <f>Table36[Players]*LOOKUP(Table36[Level],'DMG Tables'!A:A,'DMG Tables'!E:E)/LOOKUP(A1946,'DMG Tables'!G:G,'DMG Tables'!H:H)</f>
        <v>300</v>
      </c>
    </row>
    <row r="1947" spans="1:5" x14ac:dyDescent="0.3">
      <c r="A1947" s="11">
        <v>1946</v>
      </c>
      <c r="B1947" s="11">
        <f>Table36[Players]*LOOKUP(Table36[Level],'DMG Tables'!A:A,'DMG Tables'!B:B)/LOOKUP(A1947,'DMG Tables'!G:G,'DMG Tables'!H:H)</f>
        <v>56.25</v>
      </c>
      <c r="C1947" s="11">
        <f>Table36[Players]*LOOKUP(Table36[Level],'DMG Tables'!A:A,'DMG Tables'!C:C)/LOOKUP(A1947,'DMG Tables'!G:G,'DMG Tables'!H:H)</f>
        <v>112.5</v>
      </c>
      <c r="D1947" s="11">
        <f>Table36[Players]*LOOKUP(Table36[Level],'DMG Tables'!A:A,'DMG Tables'!D:D)/LOOKUP(A1947,'DMG Tables'!G:G,'DMG Tables'!H:H)</f>
        <v>168.75</v>
      </c>
      <c r="E1947" s="11">
        <f>Table36[Players]*LOOKUP(Table36[Level],'DMG Tables'!A:A,'DMG Tables'!E:E)/LOOKUP(A1947,'DMG Tables'!G:G,'DMG Tables'!H:H)</f>
        <v>300</v>
      </c>
    </row>
    <row r="1948" spans="1:5" x14ac:dyDescent="0.3">
      <c r="A1948" s="11">
        <v>1947</v>
      </c>
      <c r="B1948" s="11">
        <f>Table36[Players]*LOOKUP(Table36[Level],'DMG Tables'!A:A,'DMG Tables'!B:B)/LOOKUP(A1948,'DMG Tables'!G:G,'DMG Tables'!H:H)</f>
        <v>56.25</v>
      </c>
      <c r="C1948" s="11">
        <f>Table36[Players]*LOOKUP(Table36[Level],'DMG Tables'!A:A,'DMG Tables'!C:C)/LOOKUP(A1948,'DMG Tables'!G:G,'DMG Tables'!H:H)</f>
        <v>112.5</v>
      </c>
      <c r="D1948" s="11">
        <f>Table36[Players]*LOOKUP(Table36[Level],'DMG Tables'!A:A,'DMG Tables'!D:D)/LOOKUP(A1948,'DMG Tables'!G:G,'DMG Tables'!H:H)</f>
        <v>168.75</v>
      </c>
      <c r="E1948" s="11">
        <f>Table36[Players]*LOOKUP(Table36[Level],'DMG Tables'!A:A,'DMG Tables'!E:E)/LOOKUP(A1948,'DMG Tables'!G:G,'DMG Tables'!H:H)</f>
        <v>300</v>
      </c>
    </row>
    <row r="1949" spans="1:5" x14ac:dyDescent="0.3">
      <c r="A1949" s="11">
        <v>1948</v>
      </c>
      <c r="B1949" s="11">
        <f>Table36[Players]*LOOKUP(Table36[Level],'DMG Tables'!A:A,'DMG Tables'!B:B)/LOOKUP(A1949,'DMG Tables'!G:G,'DMG Tables'!H:H)</f>
        <v>56.25</v>
      </c>
      <c r="C1949" s="11">
        <f>Table36[Players]*LOOKUP(Table36[Level],'DMG Tables'!A:A,'DMG Tables'!C:C)/LOOKUP(A1949,'DMG Tables'!G:G,'DMG Tables'!H:H)</f>
        <v>112.5</v>
      </c>
      <c r="D1949" s="11">
        <f>Table36[Players]*LOOKUP(Table36[Level],'DMG Tables'!A:A,'DMG Tables'!D:D)/LOOKUP(A1949,'DMG Tables'!G:G,'DMG Tables'!H:H)</f>
        <v>168.75</v>
      </c>
      <c r="E1949" s="11">
        <f>Table36[Players]*LOOKUP(Table36[Level],'DMG Tables'!A:A,'DMG Tables'!E:E)/LOOKUP(A1949,'DMG Tables'!G:G,'DMG Tables'!H:H)</f>
        <v>300</v>
      </c>
    </row>
    <row r="1950" spans="1:5" x14ac:dyDescent="0.3">
      <c r="A1950" s="11">
        <v>1949</v>
      </c>
      <c r="B1950" s="11">
        <f>Table36[Players]*LOOKUP(Table36[Level],'DMG Tables'!A:A,'DMG Tables'!B:B)/LOOKUP(A1950,'DMG Tables'!G:G,'DMG Tables'!H:H)</f>
        <v>56.25</v>
      </c>
      <c r="C1950" s="11">
        <f>Table36[Players]*LOOKUP(Table36[Level],'DMG Tables'!A:A,'DMG Tables'!C:C)/LOOKUP(A1950,'DMG Tables'!G:G,'DMG Tables'!H:H)</f>
        <v>112.5</v>
      </c>
      <c r="D1950" s="11">
        <f>Table36[Players]*LOOKUP(Table36[Level],'DMG Tables'!A:A,'DMG Tables'!D:D)/LOOKUP(A1950,'DMG Tables'!G:G,'DMG Tables'!H:H)</f>
        <v>168.75</v>
      </c>
      <c r="E1950" s="11">
        <f>Table36[Players]*LOOKUP(Table36[Level],'DMG Tables'!A:A,'DMG Tables'!E:E)/LOOKUP(A1950,'DMG Tables'!G:G,'DMG Tables'!H:H)</f>
        <v>300</v>
      </c>
    </row>
    <row r="1951" spans="1:5" x14ac:dyDescent="0.3">
      <c r="A1951" s="11">
        <v>1950</v>
      </c>
      <c r="B1951" s="11">
        <f>Table36[Players]*LOOKUP(Table36[Level],'DMG Tables'!A:A,'DMG Tables'!B:B)/LOOKUP(A1951,'DMG Tables'!G:G,'DMG Tables'!H:H)</f>
        <v>56.25</v>
      </c>
      <c r="C1951" s="11">
        <f>Table36[Players]*LOOKUP(Table36[Level],'DMG Tables'!A:A,'DMG Tables'!C:C)/LOOKUP(A1951,'DMG Tables'!G:G,'DMG Tables'!H:H)</f>
        <v>112.5</v>
      </c>
      <c r="D1951" s="11">
        <f>Table36[Players]*LOOKUP(Table36[Level],'DMG Tables'!A:A,'DMG Tables'!D:D)/LOOKUP(A1951,'DMG Tables'!G:G,'DMG Tables'!H:H)</f>
        <v>168.75</v>
      </c>
      <c r="E1951" s="11">
        <f>Table36[Players]*LOOKUP(Table36[Level],'DMG Tables'!A:A,'DMG Tables'!E:E)/LOOKUP(A1951,'DMG Tables'!G:G,'DMG Tables'!H:H)</f>
        <v>300</v>
      </c>
    </row>
    <row r="1952" spans="1:5" x14ac:dyDescent="0.3">
      <c r="A1952" s="11">
        <v>1951</v>
      </c>
      <c r="B1952" s="11">
        <f>Table36[Players]*LOOKUP(Table36[Level],'DMG Tables'!A:A,'DMG Tables'!B:B)/LOOKUP(A1952,'DMG Tables'!G:G,'DMG Tables'!H:H)</f>
        <v>56.25</v>
      </c>
      <c r="C1952" s="11">
        <f>Table36[Players]*LOOKUP(Table36[Level],'DMG Tables'!A:A,'DMG Tables'!C:C)/LOOKUP(A1952,'DMG Tables'!G:G,'DMG Tables'!H:H)</f>
        <v>112.5</v>
      </c>
      <c r="D1952" s="11">
        <f>Table36[Players]*LOOKUP(Table36[Level],'DMG Tables'!A:A,'DMG Tables'!D:D)/LOOKUP(A1952,'DMG Tables'!G:G,'DMG Tables'!H:H)</f>
        <v>168.75</v>
      </c>
      <c r="E1952" s="11">
        <f>Table36[Players]*LOOKUP(Table36[Level],'DMG Tables'!A:A,'DMG Tables'!E:E)/LOOKUP(A1952,'DMG Tables'!G:G,'DMG Tables'!H:H)</f>
        <v>300</v>
      </c>
    </row>
    <row r="1953" spans="1:5" x14ac:dyDescent="0.3">
      <c r="A1953" s="11">
        <v>1952</v>
      </c>
      <c r="B1953" s="11">
        <f>Table36[Players]*LOOKUP(Table36[Level],'DMG Tables'!A:A,'DMG Tables'!B:B)/LOOKUP(A1953,'DMG Tables'!G:G,'DMG Tables'!H:H)</f>
        <v>56.25</v>
      </c>
      <c r="C1953" s="11">
        <f>Table36[Players]*LOOKUP(Table36[Level],'DMG Tables'!A:A,'DMG Tables'!C:C)/LOOKUP(A1953,'DMG Tables'!G:G,'DMG Tables'!H:H)</f>
        <v>112.5</v>
      </c>
      <c r="D1953" s="11">
        <f>Table36[Players]*LOOKUP(Table36[Level],'DMG Tables'!A:A,'DMG Tables'!D:D)/LOOKUP(A1953,'DMG Tables'!G:G,'DMG Tables'!H:H)</f>
        <v>168.75</v>
      </c>
      <c r="E1953" s="11">
        <f>Table36[Players]*LOOKUP(Table36[Level],'DMG Tables'!A:A,'DMG Tables'!E:E)/LOOKUP(A1953,'DMG Tables'!G:G,'DMG Tables'!H:H)</f>
        <v>300</v>
      </c>
    </row>
    <row r="1954" spans="1:5" x14ac:dyDescent="0.3">
      <c r="A1954" s="11">
        <v>1953</v>
      </c>
      <c r="B1954" s="11">
        <f>Table36[Players]*LOOKUP(Table36[Level],'DMG Tables'!A:A,'DMG Tables'!B:B)/LOOKUP(A1954,'DMG Tables'!G:G,'DMG Tables'!H:H)</f>
        <v>56.25</v>
      </c>
      <c r="C1954" s="11">
        <f>Table36[Players]*LOOKUP(Table36[Level],'DMG Tables'!A:A,'DMG Tables'!C:C)/LOOKUP(A1954,'DMG Tables'!G:G,'DMG Tables'!H:H)</f>
        <v>112.5</v>
      </c>
      <c r="D1954" s="11">
        <f>Table36[Players]*LOOKUP(Table36[Level],'DMG Tables'!A:A,'DMG Tables'!D:D)/LOOKUP(A1954,'DMG Tables'!G:G,'DMG Tables'!H:H)</f>
        <v>168.75</v>
      </c>
      <c r="E1954" s="11">
        <f>Table36[Players]*LOOKUP(Table36[Level],'DMG Tables'!A:A,'DMG Tables'!E:E)/LOOKUP(A1954,'DMG Tables'!G:G,'DMG Tables'!H:H)</f>
        <v>300</v>
      </c>
    </row>
    <row r="1955" spans="1:5" x14ac:dyDescent="0.3">
      <c r="A1955" s="11">
        <v>1954</v>
      </c>
      <c r="B1955" s="11">
        <f>Table36[Players]*LOOKUP(Table36[Level],'DMG Tables'!A:A,'DMG Tables'!B:B)/LOOKUP(A1955,'DMG Tables'!G:G,'DMG Tables'!H:H)</f>
        <v>56.25</v>
      </c>
      <c r="C1955" s="11">
        <f>Table36[Players]*LOOKUP(Table36[Level],'DMG Tables'!A:A,'DMG Tables'!C:C)/LOOKUP(A1955,'DMG Tables'!G:G,'DMG Tables'!H:H)</f>
        <v>112.5</v>
      </c>
      <c r="D1955" s="11">
        <f>Table36[Players]*LOOKUP(Table36[Level],'DMG Tables'!A:A,'DMG Tables'!D:D)/LOOKUP(A1955,'DMG Tables'!G:G,'DMG Tables'!H:H)</f>
        <v>168.75</v>
      </c>
      <c r="E1955" s="11">
        <f>Table36[Players]*LOOKUP(Table36[Level],'DMG Tables'!A:A,'DMG Tables'!E:E)/LOOKUP(A1955,'DMG Tables'!G:G,'DMG Tables'!H:H)</f>
        <v>300</v>
      </c>
    </row>
    <row r="1956" spans="1:5" x14ac:dyDescent="0.3">
      <c r="A1956" s="11">
        <v>1955</v>
      </c>
      <c r="B1956" s="11">
        <f>Table36[Players]*LOOKUP(Table36[Level],'DMG Tables'!A:A,'DMG Tables'!B:B)/LOOKUP(A1956,'DMG Tables'!G:G,'DMG Tables'!H:H)</f>
        <v>56.25</v>
      </c>
      <c r="C1956" s="11">
        <f>Table36[Players]*LOOKUP(Table36[Level],'DMG Tables'!A:A,'DMG Tables'!C:C)/LOOKUP(A1956,'DMG Tables'!G:G,'DMG Tables'!H:H)</f>
        <v>112.5</v>
      </c>
      <c r="D1956" s="11">
        <f>Table36[Players]*LOOKUP(Table36[Level],'DMG Tables'!A:A,'DMG Tables'!D:D)/LOOKUP(A1956,'DMG Tables'!G:G,'DMG Tables'!H:H)</f>
        <v>168.75</v>
      </c>
      <c r="E1956" s="11">
        <f>Table36[Players]*LOOKUP(Table36[Level],'DMG Tables'!A:A,'DMG Tables'!E:E)/LOOKUP(A1956,'DMG Tables'!G:G,'DMG Tables'!H:H)</f>
        <v>300</v>
      </c>
    </row>
    <row r="1957" spans="1:5" x14ac:dyDescent="0.3">
      <c r="A1957" s="11">
        <v>1956</v>
      </c>
      <c r="B1957" s="11">
        <f>Table36[Players]*LOOKUP(Table36[Level],'DMG Tables'!A:A,'DMG Tables'!B:B)/LOOKUP(A1957,'DMG Tables'!G:G,'DMG Tables'!H:H)</f>
        <v>56.25</v>
      </c>
      <c r="C1957" s="11">
        <f>Table36[Players]*LOOKUP(Table36[Level],'DMG Tables'!A:A,'DMG Tables'!C:C)/LOOKUP(A1957,'DMG Tables'!G:G,'DMG Tables'!H:H)</f>
        <v>112.5</v>
      </c>
      <c r="D1957" s="11">
        <f>Table36[Players]*LOOKUP(Table36[Level],'DMG Tables'!A:A,'DMG Tables'!D:D)/LOOKUP(A1957,'DMG Tables'!G:G,'DMG Tables'!H:H)</f>
        <v>168.75</v>
      </c>
      <c r="E1957" s="11">
        <f>Table36[Players]*LOOKUP(Table36[Level],'DMG Tables'!A:A,'DMG Tables'!E:E)/LOOKUP(A1957,'DMG Tables'!G:G,'DMG Tables'!H:H)</f>
        <v>300</v>
      </c>
    </row>
    <row r="1958" spans="1:5" x14ac:dyDescent="0.3">
      <c r="A1958" s="11">
        <v>1957</v>
      </c>
      <c r="B1958" s="11">
        <f>Table36[Players]*LOOKUP(Table36[Level],'DMG Tables'!A:A,'DMG Tables'!B:B)/LOOKUP(A1958,'DMG Tables'!G:G,'DMG Tables'!H:H)</f>
        <v>56.25</v>
      </c>
      <c r="C1958" s="11">
        <f>Table36[Players]*LOOKUP(Table36[Level],'DMG Tables'!A:A,'DMG Tables'!C:C)/LOOKUP(A1958,'DMG Tables'!G:G,'DMG Tables'!H:H)</f>
        <v>112.5</v>
      </c>
      <c r="D1958" s="11">
        <f>Table36[Players]*LOOKUP(Table36[Level],'DMG Tables'!A:A,'DMG Tables'!D:D)/LOOKUP(A1958,'DMG Tables'!G:G,'DMG Tables'!H:H)</f>
        <v>168.75</v>
      </c>
      <c r="E1958" s="11">
        <f>Table36[Players]*LOOKUP(Table36[Level],'DMG Tables'!A:A,'DMG Tables'!E:E)/LOOKUP(A1958,'DMG Tables'!G:G,'DMG Tables'!H:H)</f>
        <v>300</v>
      </c>
    </row>
    <row r="1959" spans="1:5" x14ac:dyDescent="0.3">
      <c r="A1959" s="11">
        <v>1958</v>
      </c>
      <c r="B1959" s="11">
        <f>Table36[Players]*LOOKUP(Table36[Level],'DMG Tables'!A:A,'DMG Tables'!B:B)/LOOKUP(A1959,'DMG Tables'!G:G,'DMG Tables'!H:H)</f>
        <v>56.25</v>
      </c>
      <c r="C1959" s="11">
        <f>Table36[Players]*LOOKUP(Table36[Level],'DMG Tables'!A:A,'DMG Tables'!C:C)/LOOKUP(A1959,'DMG Tables'!G:G,'DMG Tables'!H:H)</f>
        <v>112.5</v>
      </c>
      <c r="D1959" s="11">
        <f>Table36[Players]*LOOKUP(Table36[Level],'DMG Tables'!A:A,'DMG Tables'!D:D)/LOOKUP(A1959,'DMG Tables'!G:G,'DMG Tables'!H:H)</f>
        <v>168.75</v>
      </c>
      <c r="E1959" s="11">
        <f>Table36[Players]*LOOKUP(Table36[Level],'DMG Tables'!A:A,'DMG Tables'!E:E)/LOOKUP(A1959,'DMG Tables'!G:G,'DMG Tables'!H:H)</f>
        <v>300</v>
      </c>
    </row>
    <row r="1960" spans="1:5" x14ac:dyDescent="0.3">
      <c r="A1960" s="11">
        <v>1959</v>
      </c>
      <c r="B1960" s="11">
        <f>Table36[Players]*LOOKUP(Table36[Level],'DMG Tables'!A:A,'DMG Tables'!B:B)/LOOKUP(A1960,'DMG Tables'!G:G,'DMG Tables'!H:H)</f>
        <v>56.25</v>
      </c>
      <c r="C1960" s="11">
        <f>Table36[Players]*LOOKUP(Table36[Level],'DMG Tables'!A:A,'DMG Tables'!C:C)/LOOKUP(A1960,'DMG Tables'!G:G,'DMG Tables'!H:H)</f>
        <v>112.5</v>
      </c>
      <c r="D1960" s="11">
        <f>Table36[Players]*LOOKUP(Table36[Level],'DMG Tables'!A:A,'DMG Tables'!D:D)/LOOKUP(A1960,'DMG Tables'!G:G,'DMG Tables'!H:H)</f>
        <v>168.75</v>
      </c>
      <c r="E1960" s="11">
        <f>Table36[Players]*LOOKUP(Table36[Level],'DMG Tables'!A:A,'DMG Tables'!E:E)/LOOKUP(A1960,'DMG Tables'!G:G,'DMG Tables'!H:H)</f>
        <v>300</v>
      </c>
    </row>
    <row r="1961" spans="1:5" x14ac:dyDescent="0.3">
      <c r="A1961" s="11">
        <v>1960</v>
      </c>
      <c r="B1961" s="11">
        <f>Table36[Players]*LOOKUP(Table36[Level],'DMG Tables'!A:A,'DMG Tables'!B:B)/LOOKUP(A1961,'DMG Tables'!G:G,'DMG Tables'!H:H)</f>
        <v>56.25</v>
      </c>
      <c r="C1961" s="11">
        <f>Table36[Players]*LOOKUP(Table36[Level],'DMG Tables'!A:A,'DMG Tables'!C:C)/LOOKUP(A1961,'DMG Tables'!G:G,'DMG Tables'!H:H)</f>
        <v>112.5</v>
      </c>
      <c r="D1961" s="11">
        <f>Table36[Players]*LOOKUP(Table36[Level],'DMG Tables'!A:A,'DMG Tables'!D:D)/LOOKUP(A1961,'DMG Tables'!G:G,'DMG Tables'!H:H)</f>
        <v>168.75</v>
      </c>
      <c r="E1961" s="11">
        <f>Table36[Players]*LOOKUP(Table36[Level],'DMG Tables'!A:A,'DMG Tables'!E:E)/LOOKUP(A1961,'DMG Tables'!G:G,'DMG Tables'!H:H)</f>
        <v>300</v>
      </c>
    </row>
    <row r="1962" spans="1:5" x14ac:dyDescent="0.3">
      <c r="A1962" s="11">
        <v>1961</v>
      </c>
      <c r="B1962" s="11">
        <f>Table36[Players]*LOOKUP(Table36[Level],'DMG Tables'!A:A,'DMG Tables'!B:B)/LOOKUP(A1962,'DMG Tables'!G:G,'DMG Tables'!H:H)</f>
        <v>56.25</v>
      </c>
      <c r="C1962" s="11">
        <f>Table36[Players]*LOOKUP(Table36[Level],'DMG Tables'!A:A,'DMG Tables'!C:C)/LOOKUP(A1962,'DMG Tables'!G:G,'DMG Tables'!H:H)</f>
        <v>112.5</v>
      </c>
      <c r="D1962" s="11">
        <f>Table36[Players]*LOOKUP(Table36[Level],'DMG Tables'!A:A,'DMG Tables'!D:D)/LOOKUP(A1962,'DMG Tables'!G:G,'DMG Tables'!H:H)</f>
        <v>168.75</v>
      </c>
      <c r="E1962" s="11">
        <f>Table36[Players]*LOOKUP(Table36[Level],'DMG Tables'!A:A,'DMG Tables'!E:E)/LOOKUP(A1962,'DMG Tables'!G:G,'DMG Tables'!H:H)</f>
        <v>300</v>
      </c>
    </row>
    <row r="1963" spans="1:5" x14ac:dyDescent="0.3">
      <c r="A1963" s="11">
        <v>1962</v>
      </c>
      <c r="B1963" s="11">
        <f>Table36[Players]*LOOKUP(Table36[Level],'DMG Tables'!A:A,'DMG Tables'!B:B)/LOOKUP(A1963,'DMG Tables'!G:G,'DMG Tables'!H:H)</f>
        <v>56.25</v>
      </c>
      <c r="C1963" s="11">
        <f>Table36[Players]*LOOKUP(Table36[Level],'DMG Tables'!A:A,'DMG Tables'!C:C)/LOOKUP(A1963,'DMG Tables'!G:G,'DMG Tables'!H:H)</f>
        <v>112.5</v>
      </c>
      <c r="D1963" s="11">
        <f>Table36[Players]*LOOKUP(Table36[Level],'DMG Tables'!A:A,'DMG Tables'!D:D)/LOOKUP(A1963,'DMG Tables'!G:G,'DMG Tables'!H:H)</f>
        <v>168.75</v>
      </c>
      <c r="E1963" s="11">
        <f>Table36[Players]*LOOKUP(Table36[Level],'DMG Tables'!A:A,'DMG Tables'!E:E)/LOOKUP(A1963,'DMG Tables'!G:G,'DMG Tables'!H:H)</f>
        <v>300</v>
      </c>
    </row>
    <row r="1964" spans="1:5" x14ac:dyDescent="0.3">
      <c r="A1964" s="11">
        <v>1963</v>
      </c>
      <c r="B1964" s="11">
        <f>Table36[Players]*LOOKUP(Table36[Level],'DMG Tables'!A:A,'DMG Tables'!B:B)/LOOKUP(A1964,'DMG Tables'!G:G,'DMG Tables'!H:H)</f>
        <v>56.25</v>
      </c>
      <c r="C1964" s="11">
        <f>Table36[Players]*LOOKUP(Table36[Level],'DMG Tables'!A:A,'DMG Tables'!C:C)/LOOKUP(A1964,'DMG Tables'!G:G,'DMG Tables'!H:H)</f>
        <v>112.5</v>
      </c>
      <c r="D1964" s="11">
        <f>Table36[Players]*LOOKUP(Table36[Level],'DMG Tables'!A:A,'DMG Tables'!D:D)/LOOKUP(A1964,'DMG Tables'!G:G,'DMG Tables'!H:H)</f>
        <v>168.75</v>
      </c>
      <c r="E1964" s="11">
        <f>Table36[Players]*LOOKUP(Table36[Level],'DMG Tables'!A:A,'DMG Tables'!E:E)/LOOKUP(A1964,'DMG Tables'!G:G,'DMG Tables'!H:H)</f>
        <v>300</v>
      </c>
    </row>
    <row r="1965" spans="1:5" x14ac:dyDescent="0.3">
      <c r="A1965" s="11">
        <v>1964</v>
      </c>
      <c r="B1965" s="11">
        <f>Table36[Players]*LOOKUP(Table36[Level],'DMG Tables'!A:A,'DMG Tables'!B:B)/LOOKUP(A1965,'DMG Tables'!G:G,'DMG Tables'!H:H)</f>
        <v>56.25</v>
      </c>
      <c r="C1965" s="11">
        <f>Table36[Players]*LOOKUP(Table36[Level],'DMG Tables'!A:A,'DMG Tables'!C:C)/LOOKUP(A1965,'DMG Tables'!G:G,'DMG Tables'!H:H)</f>
        <v>112.5</v>
      </c>
      <c r="D1965" s="11">
        <f>Table36[Players]*LOOKUP(Table36[Level],'DMG Tables'!A:A,'DMG Tables'!D:D)/LOOKUP(A1965,'DMG Tables'!G:G,'DMG Tables'!H:H)</f>
        <v>168.75</v>
      </c>
      <c r="E1965" s="11">
        <f>Table36[Players]*LOOKUP(Table36[Level],'DMG Tables'!A:A,'DMG Tables'!E:E)/LOOKUP(A1965,'DMG Tables'!G:G,'DMG Tables'!H:H)</f>
        <v>300</v>
      </c>
    </row>
    <row r="1966" spans="1:5" x14ac:dyDescent="0.3">
      <c r="A1966" s="11">
        <v>1965</v>
      </c>
      <c r="B1966" s="11">
        <f>Table36[Players]*LOOKUP(Table36[Level],'DMG Tables'!A:A,'DMG Tables'!B:B)/LOOKUP(A1966,'DMG Tables'!G:G,'DMG Tables'!H:H)</f>
        <v>56.25</v>
      </c>
      <c r="C1966" s="11">
        <f>Table36[Players]*LOOKUP(Table36[Level],'DMG Tables'!A:A,'DMG Tables'!C:C)/LOOKUP(A1966,'DMG Tables'!G:G,'DMG Tables'!H:H)</f>
        <v>112.5</v>
      </c>
      <c r="D1966" s="11">
        <f>Table36[Players]*LOOKUP(Table36[Level],'DMG Tables'!A:A,'DMG Tables'!D:D)/LOOKUP(A1966,'DMG Tables'!G:G,'DMG Tables'!H:H)</f>
        <v>168.75</v>
      </c>
      <c r="E1966" s="11">
        <f>Table36[Players]*LOOKUP(Table36[Level],'DMG Tables'!A:A,'DMG Tables'!E:E)/LOOKUP(A1966,'DMG Tables'!G:G,'DMG Tables'!H:H)</f>
        <v>300</v>
      </c>
    </row>
    <row r="1967" spans="1:5" x14ac:dyDescent="0.3">
      <c r="A1967" s="11">
        <v>1966</v>
      </c>
      <c r="B1967" s="11">
        <f>Table36[Players]*LOOKUP(Table36[Level],'DMG Tables'!A:A,'DMG Tables'!B:B)/LOOKUP(A1967,'DMG Tables'!G:G,'DMG Tables'!H:H)</f>
        <v>56.25</v>
      </c>
      <c r="C1967" s="11">
        <f>Table36[Players]*LOOKUP(Table36[Level],'DMG Tables'!A:A,'DMG Tables'!C:C)/LOOKUP(A1967,'DMG Tables'!G:G,'DMG Tables'!H:H)</f>
        <v>112.5</v>
      </c>
      <c r="D1967" s="11">
        <f>Table36[Players]*LOOKUP(Table36[Level],'DMG Tables'!A:A,'DMG Tables'!D:D)/LOOKUP(A1967,'DMG Tables'!G:G,'DMG Tables'!H:H)</f>
        <v>168.75</v>
      </c>
      <c r="E1967" s="11">
        <f>Table36[Players]*LOOKUP(Table36[Level],'DMG Tables'!A:A,'DMG Tables'!E:E)/LOOKUP(A1967,'DMG Tables'!G:G,'DMG Tables'!H:H)</f>
        <v>300</v>
      </c>
    </row>
    <row r="1968" spans="1:5" x14ac:dyDescent="0.3">
      <c r="A1968" s="11">
        <v>1967</v>
      </c>
      <c r="B1968" s="11">
        <f>Table36[Players]*LOOKUP(Table36[Level],'DMG Tables'!A:A,'DMG Tables'!B:B)/LOOKUP(A1968,'DMG Tables'!G:G,'DMG Tables'!H:H)</f>
        <v>56.25</v>
      </c>
      <c r="C1968" s="11">
        <f>Table36[Players]*LOOKUP(Table36[Level],'DMG Tables'!A:A,'DMG Tables'!C:C)/LOOKUP(A1968,'DMG Tables'!G:G,'DMG Tables'!H:H)</f>
        <v>112.5</v>
      </c>
      <c r="D1968" s="11">
        <f>Table36[Players]*LOOKUP(Table36[Level],'DMG Tables'!A:A,'DMG Tables'!D:D)/LOOKUP(A1968,'DMG Tables'!G:G,'DMG Tables'!H:H)</f>
        <v>168.75</v>
      </c>
      <c r="E1968" s="11">
        <f>Table36[Players]*LOOKUP(Table36[Level],'DMG Tables'!A:A,'DMG Tables'!E:E)/LOOKUP(A1968,'DMG Tables'!G:G,'DMG Tables'!H:H)</f>
        <v>300</v>
      </c>
    </row>
    <row r="1969" spans="1:5" x14ac:dyDescent="0.3">
      <c r="A1969" s="11">
        <v>1968</v>
      </c>
      <c r="B1969" s="11">
        <f>Table36[Players]*LOOKUP(Table36[Level],'DMG Tables'!A:A,'DMG Tables'!B:B)/LOOKUP(A1969,'DMG Tables'!G:G,'DMG Tables'!H:H)</f>
        <v>56.25</v>
      </c>
      <c r="C1969" s="11">
        <f>Table36[Players]*LOOKUP(Table36[Level],'DMG Tables'!A:A,'DMG Tables'!C:C)/LOOKUP(A1969,'DMG Tables'!G:G,'DMG Tables'!H:H)</f>
        <v>112.5</v>
      </c>
      <c r="D1969" s="11">
        <f>Table36[Players]*LOOKUP(Table36[Level],'DMG Tables'!A:A,'DMG Tables'!D:D)/LOOKUP(A1969,'DMG Tables'!G:G,'DMG Tables'!H:H)</f>
        <v>168.75</v>
      </c>
      <c r="E1969" s="11">
        <f>Table36[Players]*LOOKUP(Table36[Level],'DMG Tables'!A:A,'DMG Tables'!E:E)/LOOKUP(A1969,'DMG Tables'!G:G,'DMG Tables'!H:H)</f>
        <v>300</v>
      </c>
    </row>
    <row r="1970" spans="1:5" x14ac:dyDescent="0.3">
      <c r="A1970" s="11">
        <v>1969</v>
      </c>
      <c r="B1970" s="11">
        <f>Table36[Players]*LOOKUP(Table36[Level],'DMG Tables'!A:A,'DMG Tables'!B:B)/LOOKUP(A1970,'DMG Tables'!G:G,'DMG Tables'!H:H)</f>
        <v>56.25</v>
      </c>
      <c r="C1970" s="11">
        <f>Table36[Players]*LOOKUP(Table36[Level],'DMG Tables'!A:A,'DMG Tables'!C:C)/LOOKUP(A1970,'DMG Tables'!G:G,'DMG Tables'!H:H)</f>
        <v>112.5</v>
      </c>
      <c r="D1970" s="11">
        <f>Table36[Players]*LOOKUP(Table36[Level],'DMG Tables'!A:A,'DMG Tables'!D:D)/LOOKUP(A1970,'DMG Tables'!G:G,'DMG Tables'!H:H)</f>
        <v>168.75</v>
      </c>
      <c r="E1970" s="11">
        <f>Table36[Players]*LOOKUP(Table36[Level],'DMG Tables'!A:A,'DMG Tables'!E:E)/LOOKUP(A1970,'DMG Tables'!G:G,'DMG Tables'!H:H)</f>
        <v>300</v>
      </c>
    </row>
    <row r="1971" spans="1:5" x14ac:dyDescent="0.3">
      <c r="A1971" s="11">
        <v>1970</v>
      </c>
      <c r="B1971" s="11">
        <f>Table36[Players]*LOOKUP(Table36[Level],'DMG Tables'!A:A,'DMG Tables'!B:B)/LOOKUP(A1971,'DMG Tables'!G:G,'DMG Tables'!H:H)</f>
        <v>56.25</v>
      </c>
      <c r="C1971" s="11">
        <f>Table36[Players]*LOOKUP(Table36[Level],'DMG Tables'!A:A,'DMG Tables'!C:C)/LOOKUP(A1971,'DMG Tables'!G:G,'DMG Tables'!H:H)</f>
        <v>112.5</v>
      </c>
      <c r="D1971" s="11">
        <f>Table36[Players]*LOOKUP(Table36[Level],'DMG Tables'!A:A,'DMG Tables'!D:D)/LOOKUP(A1971,'DMG Tables'!G:G,'DMG Tables'!H:H)</f>
        <v>168.75</v>
      </c>
      <c r="E1971" s="11">
        <f>Table36[Players]*LOOKUP(Table36[Level],'DMG Tables'!A:A,'DMG Tables'!E:E)/LOOKUP(A1971,'DMG Tables'!G:G,'DMG Tables'!H:H)</f>
        <v>300</v>
      </c>
    </row>
    <row r="1972" spans="1:5" x14ac:dyDescent="0.3">
      <c r="A1972" s="11">
        <v>1971</v>
      </c>
      <c r="B1972" s="11">
        <f>Table36[Players]*LOOKUP(Table36[Level],'DMG Tables'!A:A,'DMG Tables'!B:B)/LOOKUP(A1972,'DMG Tables'!G:G,'DMG Tables'!H:H)</f>
        <v>56.25</v>
      </c>
      <c r="C1972" s="11">
        <f>Table36[Players]*LOOKUP(Table36[Level],'DMG Tables'!A:A,'DMG Tables'!C:C)/LOOKUP(A1972,'DMG Tables'!G:G,'DMG Tables'!H:H)</f>
        <v>112.5</v>
      </c>
      <c r="D1972" s="11">
        <f>Table36[Players]*LOOKUP(Table36[Level],'DMG Tables'!A:A,'DMG Tables'!D:D)/LOOKUP(A1972,'DMG Tables'!G:G,'DMG Tables'!H:H)</f>
        <v>168.75</v>
      </c>
      <c r="E1972" s="11">
        <f>Table36[Players]*LOOKUP(Table36[Level],'DMG Tables'!A:A,'DMG Tables'!E:E)/LOOKUP(A1972,'DMG Tables'!G:G,'DMG Tables'!H:H)</f>
        <v>300</v>
      </c>
    </row>
    <row r="1973" spans="1:5" x14ac:dyDescent="0.3">
      <c r="A1973" s="11">
        <v>1972</v>
      </c>
      <c r="B1973" s="11">
        <f>Table36[Players]*LOOKUP(Table36[Level],'DMG Tables'!A:A,'DMG Tables'!B:B)/LOOKUP(A1973,'DMG Tables'!G:G,'DMG Tables'!H:H)</f>
        <v>56.25</v>
      </c>
      <c r="C1973" s="11">
        <f>Table36[Players]*LOOKUP(Table36[Level],'DMG Tables'!A:A,'DMG Tables'!C:C)/LOOKUP(A1973,'DMG Tables'!G:G,'DMG Tables'!H:H)</f>
        <v>112.5</v>
      </c>
      <c r="D1973" s="11">
        <f>Table36[Players]*LOOKUP(Table36[Level],'DMG Tables'!A:A,'DMG Tables'!D:D)/LOOKUP(A1973,'DMG Tables'!G:G,'DMG Tables'!H:H)</f>
        <v>168.75</v>
      </c>
      <c r="E1973" s="11">
        <f>Table36[Players]*LOOKUP(Table36[Level],'DMG Tables'!A:A,'DMG Tables'!E:E)/LOOKUP(A1973,'DMG Tables'!G:G,'DMG Tables'!H:H)</f>
        <v>300</v>
      </c>
    </row>
    <row r="1974" spans="1:5" x14ac:dyDescent="0.3">
      <c r="A1974" s="11">
        <v>1973</v>
      </c>
      <c r="B1974" s="11">
        <f>Table36[Players]*LOOKUP(Table36[Level],'DMG Tables'!A:A,'DMG Tables'!B:B)/LOOKUP(A1974,'DMG Tables'!G:G,'DMG Tables'!H:H)</f>
        <v>56.25</v>
      </c>
      <c r="C1974" s="11">
        <f>Table36[Players]*LOOKUP(Table36[Level],'DMG Tables'!A:A,'DMG Tables'!C:C)/LOOKUP(A1974,'DMG Tables'!G:G,'DMG Tables'!H:H)</f>
        <v>112.5</v>
      </c>
      <c r="D1974" s="11">
        <f>Table36[Players]*LOOKUP(Table36[Level],'DMG Tables'!A:A,'DMG Tables'!D:D)/LOOKUP(A1974,'DMG Tables'!G:G,'DMG Tables'!H:H)</f>
        <v>168.75</v>
      </c>
      <c r="E1974" s="11">
        <f>Table36[Players]*LOOKUP(Table36[Level],'DMG Tables'!A:A,'DMG Tables'!E:E)/LOOKUP(A1974,'DMG Tables'!G:G,'DMG Tables'!H:H)</f>
        <v>300</v>
      </c>
    </row>
    <row r="1975" spans="1:5" x14ac:dyDescent="0.3">
      <c r="A1975" s="11">
        <v>1974</v>
      </c>
      <c r="B1975" s="11">
        <f>Table36[Players]*LOOKUP(Table36[Level],'DMG Tables'!A:A,'DMG Tables'!B:B)/LOOKUP(A1975,'DMG Tables'!G:G,'DMG Tables'!H:H)</f>
        <v>56.25</v>
      </c>
      <c r="C1975" s="11">
        <f>Table36[Players]*LOOKUP(Table36[Level],'DMG Tables'!A:A,'DMG Tables'!C:C)/LOOKUP(A1975,'DMG Tables'!G:G,'DMG Tables'!H:H)</f>
        <v>112.5</v>
      </c>
      <c r="D1975" s="11">
        <f>Table36[Players]*LOOKUP(Table36[Level],'DMG Tables'!A:A,'DMG Tables'!D:D)/LOOKUP(A1975,'DMG Tables'!G:G,'DMG Tables'!H:H)</f>
        <v>168.75</v>
      </c>
      <c r="E1975" s="11">
        <f>Table36[Players]*LOOKUP(Table36[Level],'DMG Tables'!A:A,'DMG Tables'!E:E)/LOOKUP(A1975,'DMG Tables'!G:G,'DMG Tables'!H:H)</f>
        <v>300</v>
      </c>
    </row>
    <row r="1976" spans="1:5" x14ac:dyDescent="0.3">
      <c r="A1976" s="11">
        <v>1975</v>
      </c>
      <c r="B1976" s="11">
        <f>Table36[Players]*LOOKUP(Table36[Level],'DMG Tables'!A:A,'DMG Tables'!B:B)/LOOKUP(A1976,'DMG Tables'!G:G,'DMG Tables'!H:H)</f>
        <v>56.25</v>
      </c>
      <c r="C1976" s="11">
        <f>Table36[Players]*LOOKUP(Table36[Level],'DMG Tables'!A:A,'DMG Tables'!C:C)/LOOKUP(A1976,'DMG Tables'!G:G,'DMG Tables'!H:H)</f>
        <v>112.5</v>
      </c>
      <c r="D1976" s="11">
        <f>Table36[Players]*LOOKUP(Table36[Level],'DMG Tables'!A:A,'DMG Tables'!D:D)/LOOKUP(A1976,'DMG Tables'!G:G,'DMG Tables'!H:H)</f>
        <v>168.75</v>
      </c>
      <c r="E1976" s="11">
        <f>Table36[Players]*LOOKUP(Table36[Level],'DMG Tables'!A:A,'DMG Tables'!E:E)/LOOKUP(A1976,'DMG Tables'!G:G,'DMG Tables'!H:H)</f>
        <v>300</v>
      </c>
    </row>
    <row r="1977" spans="1:5" x14ac:dyDescent="0.3">
      <c r="A1977" s="11">
        <v>1976</v>
      </c>
      <c r="B1977" s="11">
        <f>Table36[Players]*LOOKUP(Table36[Level],'DMG Tables'!A:A,'DMG Tables'!B:B)/LOOKUP(A1977,'DMG Tables'!G:G,'DMG Tables'!H:H)</f>
        <v>56.25</v>
      </c>
      <c r="C1977" s="11">
        <f>Table36[Players]*LOOKUP(Table36[Level],'DMG Tables'!A:A,'DMG Tables'!C:C)/LOOKUP(A1977,'DMG Tables'!G:G,'DMG Tables'!H:H)</f>
        <v>112.5</v>
      </c>
      <c r="D1977" s="11">
        <f>Table36[Players]*LOOKUP(Table36[Level],'DMG Tables'!A:A,'DMG Tables'!D:D)/LOOKUP(A1977,'DMG Tables'!G:G,'DMG Tables'!H:H)</f>
        <v>168.75</v>
      </c>
      <c r="E1977" s="11">
        <f>Table36[Players]*LOOKUP(Table36[Level],'DMG Tables'!A:A,'DMG Tables'!E:E)/LOOKUP(A1977,'DMG Tables'!G:G,'DMG Tables'!H:H)</f>
        <v>300</v>
      </c>
    </row>
    <row r="1978" spans="1:5" x14ac:dyDescent="0.3">
      <c r="A1978" s="11">
        <v>1977</v>
      </c>
      <c r="B1978" s="11">
        <f>Table36[Players]*LOOKUP(Table36[Level],'DMG Tables'!A:A,'DMG Tables'!B:B)/LOOKUP(A1978,'DMG Tables'!G:G,'DMG Tables'!H:H)</f>
        <v>56.25</v>
      </c>
      <c r="C1978" s="11">
        <f>Table36[Players]*LOOKUP(Table36[Level],'DMG Tables'!A:A,'DMG Tables'!C:C)/LOOKUP(A1978,'DMG Tables'!G:G,'DMG Tables'!H:H)</f>
        <v>112.5</v>
      </c>
      <c r="D1978" s="11">
        <f>Table36[Players]*LOOKUP(Table36[Level],'DMG Tables'!A:A,'DMG Tables'!D:D)/LOOKUP(A1978,'DMG Tables'!G:G,'DMG Tables'!H:H)</f>
        <v>168.75</v>
      </c>
      <c r="E1978" s="11">
        <f>Table36[Players]*LOOKUP(Table36[Level],'DMG Tables'!A:A,'DMG Tables'!E:E)/LOOKUP(A1978,'DMG Tables'!G:G,'DMG Tables'!H:H)</f>
        <v>300</v>
      </c>
    </row>
    <row r="1979" spans="1:5" x14ac:dyDescent="0.3">
      <c r="A1979" s="11">
        <v>1978</v>
      </c>
      <c r="B1979" s="11">
        <f>Table36[Players]*LOOKUP(Table36[Level],'DMG Tables'!A:A,'DMG Tables'!B:B)/LOOKUP(A1979,'DMG Tables'!G:G,'DMG Tables'!H:H)</f>
        <v>56.25</v>
      </c>
      <c r="C1979" s="11">
        <f>Table36[Players]*LOOKUP(Table36[Level],'DMG Tables'!A:A,'DMG Tables'!C:C)/LOOKUP(A1979,'DMG Tables'!G:G,'DMG Tables'!H:H)</f>
        <v>112.5</v>
      </c>
      <c r="D1979" s="11">
        <f>Table36[Players]*LOOKUP(Table36[Level],'DMG Tables'!A:A,'DMG Tables'!D:D)/LOOKUP(A1979,'DMG Tables'!G:G,'DMG Tables'!H:H)</f>
        <v>168.75</v>
      </c>
      <c r="E1979" s="11">
        <f>Table36[Players]*LOOKUP(Table36[Level],'DMG Tables'!A:A,'DMG Tables'!E:E)/LOOKUP(A1979,'DMG Tables'!G:G,'DMG Tables'!H:H)</f>
        <v>300</v>
      </c>
    </row>
    <row r="1980" spans="1:5" x14ac:dyDescent="0.3">
      <c r="A1980" s="11">
        <v>1979</v>
      </c>
      <c r="B1980" s="11">
        <f>Table36[Players]*LOOKUP(Table36[Level],'DMG Tables'!A:A,'DMG Tables'!B:B)/LOOKUP(A1980,'DMG Tables'!G:G,'DMG Tables'!H:H)</f>
        <v>56.25</v>
      </c>
      <c r="C1980" s="11">
        <f>Table36[Players]*LOOKUP(Table36[Level],'DMG Tables'!A:A,'DMG Tables'!C:C)/LOOKUP(A1980,'DMG Tables'!G:G,'DMG Tables'!H:H)</f>
        <v>112.5</v>
      </c>
      <c r="D1980" s="11">
        <f>Table36[Players]*LOOKUP(Table36[Level],'DMG Tables'!A:A,'DMG Tables'!D:D)/LOOKUP(A1980,'DMG Tables'!G:G,'DMG Tables'!H:H)</f>
        <v>168.75</v>
      </c>
      <c r="E1980" s="11">
        <f>Table36[Players]*LOOKUP(Table36[Level],'DMG Tables'!A:A,'DMG Tables'!E:E)/LOOKUP(A1980,'DMG Tables'!G:G,'DMG Tables'!H:H)</f>
        <v>300</v>
      </c>
    </row>
    <row r="1981" spans="1:5" x14ac:dyDescent="0.3">
      <c r="A1981" s="11">
        <v>1980</v>
      </c>
      <c r="B1981" s="11">
        <f>Table36[Players]*LOOKUP(Table36[Level],'DMG Tables'!A:A,'DMG Tables'!B:B)/LOOKUP(A1981,'DMG Tables'!G:G,'DMG Tables'!H:H)</f>
        <v>56.25</v>
      </c>
      <c r="C1981" s="11">
        <f>Table36[Players]*LOOKUP(Table36[Level],'DMG Tables'!A:A,'DMG Tables'!C:C)/LOOKUP(A1981,'DMG Tables'!G:G,'DMG Tables'!H:H)</f>
        <v>112.5</v>
      </c>
      <c r="D1981" s="11">
        <f>Table36[Players]*LOOKUP(Table36[Level],'DMG Tables'!A:A,'DMG Tables'!D:D)/LOOKUP(A1981,'DMG Tables'!G:G,'DMG Tables'!H:H)</f>
        <v>168.75</v>
      </c>
      <c r="E1981" s="11">
        <f>Table36[Players]*LOOKUP(Table36[Level],'DMG Tables'!A:A,'DMG Tables'!E:E)/LOOKUP(A1981,'DMG Tables'!G:G,'DMG Tables'!H:H)</f>
        <v>300</v>
      </c>
    </row>
    <row r="1982" spans="1:5" x14ac:dyDescent="0.3">
      <c r="A1982" s="11">
        <v>1981</v>
      </c>
      <c r="B1982" s="11">
        <f>Table36[Players]*LOOKUP(Table36[Level],'DMG Tables'!A:A,'DMG Tables'!B:B)/LOOKUP(A1982,'DMG Tables'!G:G,'DMG Tables'!H:H)</f>
        <v>56.25</v>
      </c>
      <c r="C1982" s="11">
        <f>Table36[Players]*LOOKUP(Table36[Level],'DMG Tables'!A:A,'DMG Tables'!C:C)/LOOKUP(A1982,'DMG Tables'!G:G,'DMG Tables'!H:H)</f>
        <v>112.5</v>
      </c>
      <c r="D1982" s="11">
        <f>Table36[Players]*LOOKUP(Table36[Level],'DMG Tables'!A:A,'DMG Tables'!D:D)/LOOKUP(A1982,'DMG Tables'!G:G,'DMG Tables'!H:H)</f>
        <v>168.75</v>
      </c>
      <c r="E1982" s="11">
        <f>Table36[Players]*LOOKUP(Table36[Level],'DMG Tables'!A:A,'DMG Tables'!E:E)/LOOKUP(A1982,'DMG Tables'!G:G,'DMG Tables'!H:H)</f>
        <v>300</v>
      </c>
    </row>
    <row r="1983" spans="1:5" x14ac:dyDescent="0.3">
      <c r="A1983" s="11">
        <v>1982</v>
      </c>
      <c r="B1983" s="11">
        <f>Table36[Players]*LOOKUP(Table36[Level],'DMG Tables'!A:A,'DMG Tables'!B:B)/LOOKUP(A1983,'DMG Tables'!G:G,'DMG Tables'!H:H)</f>
        <v>56.25</v>
      </c>
      <c r="C1983" s="11">
        <f>Table36[Players]*LOOKUP(Table36[Level],'DMG Tables'!A:A,'DMG Tables'!C:C)/LOOKUP(A1983,'DMG Tables'!G:G,'DMG Tables'!H:H)</f>
        <v>112.5</v>
      </c>
      <c r="D1983" s="11">
        <f>Table36[Players]*LOOKUP(Table36[Level],'DMG Tables'!A:A,'DMG Tables'!D:D)/LOOKUP(A1983,'DMG Tables'!G:G,'DMG Tables'!H:H)</f>
        <v>168.75</v>
      </c>
      <c r="E1983" s="11">
        <f>Table36[Players]*LOOKUP(Table36[Level],'DMG Tables'!A:A,'DMG Tables'!E:E)/LOOKUP(A1983,'DMG Tables'!G:G,'DMG Tables'!H:H)</f>
        <v>300</v>
      </c>
    </row>
    <row r="1984" spans="1:5" x14ac:dyDescent="0.3">
      <c r="A1984" s="11">
        <v>1983</v>
      </c>
      <c r="B1984" s="11">
        <f>Table36[Players]*LOOKUP(Table36[Level],'DMG Tables'!A:A,'DMG Tables'!B:B)/LOOKUP(A1984,'DMG Tables'!G:G,'DMG Tables'!H:H)</f>
        <v>56.25</v>
      </c>
      <c r="C1984" s="11">
        <f>Table36[Players]*LOOKUP(Table36[Level],'DMG Tables'!A:A,'DMG Tables'!C:C)/LOOKUP(A1984,'DMG Tables'!G:G,'DMG Tables'!H:H)</f>
        <v>112.5</v>
      </c>
      <c r="D1984" s="11">
        <f>Table36[Players]*LOOKUP(Table36[Level],'DMG Tables'!A:A,'DMG Tables'!D:D)/LOOKUP(A1984,'DMG Tables'!G:G,'DMG Tables'!H:H)</f>
        <v>168.75</v>
      </c>
      <c r="E1984" s="11">
        <f>Table36[Players]*LOOKUP(Table36[Level],'DMG Tables'!A:A,'DMG Tables'!E:E)/LOOKUP(A1984,'DMG Tables'!G:G,'DMG Tables'!H:H)</f>
        <v>300</v>
      </c>
    </row>
    <row r="1985" spans="1:5" x14ac:dyDescent="0.3">
      <c r="A1985" s="11">
        <v>1984</v>
      </c>
      <c r="B1985" s="11">
        <f>Table36[Players]*LOOKUP(Table36[Level],'DMG Tables'!A:A,'DMG Tables'!B:B)/LOOKUP(A1985,'DMG Tables'!G:G,'DMG Tables'!H:H)</f>
        <v>56.25</v>
      </c>
      <c r="C1985" s="11">
        <f>Table36[Players]*LOOKUP(Table36[Level],'DMG Tables'!A:A,'DMG Tables'!C:C)/LOOKUP(A1985,'DMG Tables'!G:G,'DMG Tables'!H:H)</f>
        <v>112.5</v>
      </c>
      <c r="D1985" s="11">
        <f>Table36[Players]*LOOKUP(Table36[Level],'DMG Tables'!A:A,'DMG Tables'!D:D)/LOOKUP(A1985,'DMG Tables'!G:G,'DMG Tables'!H:H)</f>
        <v>168.75</v>
      </c>
      <c r="E1985" s="11">
        <f>Table36[Players]*LOOKUP(Table36[Level],'DMG Tables'!A:A,'DMG Tables'!E:E)/LOOKUP(A1985,'DMG Tables'!G:G,'DMG Tables'!H:H)</f>
        <v>300</v>
      </c>
    </row>
    <row r="1986" spans="1:5" x14ac:dyDescent="0.3">
      <c r="A1986" s="11">
        <v>1985</v>
      </c>
      <c r="B1986" s="11">
        <f>Table36[Players]*LOOKUP(Table36[Level],'DMG Tables'!A:A,'DMG Tables'!B:B)/LOOKUP(A1986,'DMG Tables'!G:G,'DMG Tables'!H:H)</f>
        <v>56.25</v>
      </c>
      <c r="C1986" s="11">
        <f>Table36[Players]*LOOKUP(Table36[Level],'DMG Tables'!A:A,'DMG Tables'!C:C)/LOOKUP(A1986,'DMG Tables'!G:G,'DMG Tables'!H:H)</f>
        <v>112.5</v>
      </c>
      <c r="D1986" s="11">
        <f>Table36[Players]*LOOKUP(Table36[Level],'DMG Tables'!A:A,'DMG Tables'!D:D)/LOOKUP(A1986,'DMG Tables'!G:G,'DMG Tables'!H:H)</f>
        <v>168.75</v>
      </c>
      <c r="E1986" s="11">
        <f>Table36[Players]*LOOKUP(Table36[Level],'DMG Tables'!A:A,'DMG Tables'!E:E)/LOOKUP(A1986,'DMG Tables'!G:G,'DMG Tables'!H:H)</f>
        <v>300</v>
      </c>
    </row>
    <row r="1987" spans="1:5" x14ac:dyDescent="0.3">
      <c r="A1987" s="11">
        <v>1986</v>
      </c>
      <c r="B1987" s="11">
        <f>Table36[Players]*LOOKUP(Table36[Level],'DMG Tables'!A:A,'DMG Tables'!B:B)/LOOKUP(A1987,'DMG Tables'!G:G,'DMG Tables'!H:H)</f>
        <v>56.25</v>
      </c>
      <c r="C1987" s="11">
        <f>Table36[Players]*LOOKUP(Table36[Level],'DMG Tables'!A:A,'DMG Tables'!C:C)/LOOKUP(A1987,'DMG Tables'!G:G,'DMG Tables'!H:H)</f>
        <v>112.5</v>
      </c>
      <c r="D1987" s="11">
        <f>Table36[Players]*LOOKUP(Table36[Level],'DMG Tables'!A:A,'DMG Tables'!D:D)/LOOKUP(A1987,'DMG Tables'!G:G,'DMG Tables'!H:H)</f>
        <v>168.75</v>
      </c>
      <c r="E1987" s="11">
        <f>Table36[Players]*LOOKUP(Table36[Level],'DMG Tables'!A:A,'DMG Tables'!E:E)/LOOKUP(A1987,'DMG Tables'!G:G,'DMG Tables'!H:H)</f>
        <v>300</v>
      </c>
    </row>
    <row r="1988" spans="1:5" x14ac:dyDescent="0.3">
      <c r="A1988" s="11">
        <v>1987</v>
      </c>
      <c r="B1988" s="11">
        <f>Table36[Players]*LOOKUP(Table36[Level],'DMG Tables'!A:A,'DMG Tables'!B:B)/LOOKUP(A1988,'DMG Tables'!G:G,'DMG Tables'!H:H)</f>
        <v>56.25</v>
      </c>
      <c r="C1988" s="11">
        <f>Table36[Players]*LOOKUP(Table36[Level],'DMG Tables'!A:A,'DMG Tables'!C:C)/LOOKUP(A1988,'DMG Tables'!G:G,'DMG Tables'!H:H)</f>
        <v>112.5</v>
      </c>
      <c r="D1988" s="11">
        <f>Table36[Players]*LOOKUP(Table36[Level],'DMG Tables'!A:A,'DMG Tables'!D:D)/LOOKUP(A1988,'DMG Tables'!G:G,'DMG Tables'!H:H)</f>
        <v>168.75</v>
      </c>
      <c r="E1988" s="11">
        <f>Table36[Players]*LOOKUP(Table36[Level],'DMG Tables'!A:A,'DMG Tables'!E:E)/LOOKUP(A1988,'DMG Tables'!G:G,'DMG Tables'!H:H)</f>
        <v>300</v>
      </c>
    </row>
    <row r="1989" spans="1:5" x14ac:dyDescent="0.3">
      <c r="A1989" s="11">
        <v>1988</v>
      </c>
      <c r="B1989" s="11">
        <f>Table36[Players]*LOOKUP(Table36[Level],'DMG Tables'!A:A,'DMG Tables'!B:B)/LOOKUP(A1989,'DMG Tables'!G:G,'DMG Tables'!H:H)</f>
        <v>56.25</v>
      </c>
      <c r="C1989" s="11">
        <f>Table36[Players]*LOOKUP(Table36[Level],'DMG Tables'!A:A,'DMG Tables'!C:C)/LOOKUP(A1989,'DMG Tables'!G:G,'DMG Tables'!H:H)</f>
        <v>112.5</v>
      </c>
      <c r="D1989" s="11">
        <f>Table36[Players]*LOOKUP(Table36[Level],'DMG Tables'!A:A,'DMG Tables'!D:D)/LOOKUP(A1989,'DMG Tables'!G:G,'DMG Tables'!H:H)</f>
        <v>168.75</v>
      </c>
      <c r="E1989" s="11">
        <f>Table36[Players]*LOOKUP(Table36[Level],'DMG Tables'!A:A,'DMG Tables'!E:E)/LOOKUP(A1989,'DMG Tables'!G:G,'DMG Tables'!H:H)</f>
        <v>300</v>
      </c>
    </row>
    <row r="1990" spans="1:5" x14ac:dyDescent="0.3">
      <c r="A1990" s="11">
        <v>1989</v>
      </c>
      <c r="B1990" s="11">
        <f>Table36[Players]*LOOKUP(Table36[Level],'DMG Tables'!A:A,'DMG Tables'!B:B)/LOOKUP(A1990,'DMG Tables'!G:G,'DMG Tables'!H:H)</f>
        <v>56.25</v>
      </c>
      <c r="C1990" s="11">
        <f>Table36[Players]*LOOKUP(Table36[Level],'DMG Tables'!A:A,'DMG Tables'!C:C)/LOOKUP(A1990,'DMG Tables'!G:G,'DMG Tables'!H:H)</f>
        <v>112.5</v>
      </c>
      <c r="D1990" s="11">
        <f>Table36[Players]*LOOKUP(Table36[Level],'DMG Tables'!A:A,'DMG Tables'!D:D)/LOOKUP(A1990,'DMG Tables'!G:G,'DMG Tables'!H:H)</f>
        <v>168.75</v>
      </c>
      <c r="E1990" s="11">
        <f>Table36[Players]*LOOKUP(Table36[Level],'DMG Tables'!A:A,'DMG Tables'!E:E)/LOOKUP(A1990,'DMG Tables'!G:G,'DMG Tables'!H:H)</f>
        <v>300</v>
      </c>
    </row>
    <row r="1991" spans="1:5" x14ac:dyDescent="0.3">
      <c r="A1991" s="11">
        <v>1990</v>
      </c>
      <c r="B1991" s="11">
        <f>Table36[Players]*LOOKUP(Table36[Level],'DMG Tables'!A:A,'DMG Tables'!B:B)/LOOKUP(A1991,'DMG Tables'!G:G,'DMG Tables'!H:H)</f>
        <v>56.25</v>
      </c>
      <c r="C1991" s="11">
        <f>Table36[Players]*LOOKUP(Table36[Level],'DMG Tables'!A:A,'DMG Tables'!C:C)/LOOKUP(A1991,'DMG Tables'!G:G,'DMG Tables'!H:H)</f>
        <v>112.5</v>
      </c>
      <c r="D1991" s="11">
        <f>Table36[Players]*LOOKUP(Table36[Level],'DMG Tables'!A:A,'DMG Tables'!D:D)/LOOKUP(A1991,'DMG Tables'!G:G,'DMG Tables'!H:H)</f>
        <v>168.75</v>
      </c>
      <c r="E1991" s="11">
        <f>Table36[Players]*LOOKUP(Table36[Level],'DMG Tables'!A:A,'DMG Tables'!E:E)/LOOKUP(A1991,'DMG Tables'!G:G,'DMG Tables'!H:H)</f>
        <v>300</v>
      </c>
    </row>
    <row r="1992" spans="1:5" x14ac:dyDescent="0.3">
      <c r="A1992" s="11">
        <v>1991</v>
      </c>
      <c r="B1992" s="11">
        <f>Table36[Players]*LOOKUP(Table36[Level],'DMG Tables'!A:A,'DMG Tables'!B:B)/LOOKUP(A1992,'DMG Tables'!G:G,'DMG Tables'!H:H)</f>
        <v>56.25</v>
      </c>
      <c r="C1992" s="11">
        <f>Table36[Players]*LOOKUP(Table36[Level],'DMG Tables'!A:A,'DMG Tables'!C:C)/LOOKUP(A1992,'DMG Tables'!G:G,'DMG Tables'!H:H)</f>
        <v>112.5</v>
      </c>
      <c r="D1992" s="11">
        <f>Table36[Players]*LOOKUP(Table36[Level],'DMG Tables'!A:A,'DMG Tables'!D:D)/LOOKUP(A1992,'DMG Tables'!G:G,'DMG Tables'!H:H)</f>
        <v>168.75</v>
      </c>
      <c r="E1992" s="11">
        <f>Table36[Players]*LOOKUP(Table36[Level],'DMG Tables'!A:A,'DMG Tables'!E:E)/LOOKUP(A1992,'DMG Tables'!G:G,'DMG Tables'!H:H)</f>
        <v>300</v>
      </c>
    </row>
    <row r="1993" spans="1:5" x14ac:dyDescent="0.3">
      <c r="A1993" s="11">
        <v>1992</v>
      </c>
      <c r="B1993" s="11">
        <f>Table36[Players]*LOOKUP(Table36[Level],'DMG Tables'!A:A,'DMG Tables'!B:B)/LOOKUP(A1993,'DMG Tables'!G:G,'DMG Tables'!H:H)</f>
        <v>56.25</v>
      </c>
      <c r="C1993" s="11">
        <f>Table36[Players]*LOOKUP(Table36[Level],'DMG Tables'!A:A,'DMG Tables'!C:C)/LOOKUP(A1993,'DMG Tables'!G:G,'DMG Tables'!H:H)</f>
        <v>112.5</v>
      </c>
      <c r="D1993" s="11">
        <f>Table36[Players]*LOOKUP(Table36[Level],'DMG Tables'!A:A,'DMG Tables'!D:D)/LOOKUP(A1993,'DMG Tables'!G:G,'DMG Tables'!H:H)</f>
        <v>168.75</v>
      </c>
      <c r="E1993" s="11">
        <f>Table36[Players]*LOOKUP(Table36[Level],'DMG Tables'!A:A,'DMG Tables'!E:E)/LOOKUP(A1993,'DMG Tables'!G:G,'DMG Tables'!H:H)</f>
        <v>300</v>
      </c>
    </row>
    <row r="1994" spans="1:5" x14ac:dyDescent="0.3">
      <c r="A1994" s="11">
        <v>1993</v>
      </c>
      <c r="B1994" s="11">
        <f>Table36[Players]*LOOKUP(Table36[Level],'DMG Tables'!A:A,'DMG Tables'!B:B)/LOOKUP(A1994,'DMG Tables'!G:G,'DMG Tables'!H:H)</f>
        <v>56.25</v>
      </c>
      <c r="C1994" s="11">
        <f>Table36[Players]*LOOKUP(Table36[Level],'DMG Tables'!A:A,'DMG Tables'!C:C)/LOOKUP(A1994,'DMG Tables'!G:G,'DMG Tables'!H:H)</f>
        <v>112.5</v>
      </c>
      <c r="D1994" s="11">
        <f>Table36[Players]*LOOKUP(Table36[Level],'DMG Tables'!A:A,'DMG Tables'!D:D)/LOOKUP(A1994,'DMG Tables'!G:G,'DMG Tables'!H:H)</f>
        <v>168.75</v>
      </c>
      <c r="E1994" s="11">
        <f>Table36[Players]*LOOKUP(Table36[Level],'DMG Tables'!A:A,'DMG Tables'!E:E)/LOOKUP(A1994,'DMG Tables'!G:G,'DMG Tables'!H:H)</f>
        <v>300</v>
      </c>
    </row>
    <row r="1995" spans="1:5" x14ac:dyDescent="0.3">
      <c r="A1995" s="11">
        <v>1994</v>
      </c>
      <c r="B1995" s="11">
        <f>Table36[Players]*LOOKUP(Table36[Level],'DMG Tables'!A:A,'DMG Tables'!B:B)/LOOKUP(A1995,'DMG Tables'!G:G,'DMG Tables'!H:H)</f>
        <v>56.25</v>
      </c>
      <c r="C1995" s="11">
        <f>Table36[Players]*LOOKUP(Table36[Level],'DMG Tables'!A:A,'DMG Tables'!C:C)/LOOKUP(A1995,'DMG Tables'!G:G,'DMG Tables'!H:H)</f>
        <v>112.5</v>
      </c>
      <c r="D1995" s="11">
        <f>Table36[Players]*LOOKUP(Table36[Level],'DMG Tables'!A:A,'DMG Tables'!D:D)/LOOKUP(A1995,'DMG Tables'!G:G,'DMG Tables'!H:H)</f>
        <v>168.75</v>
      </c>
      <c r="E1995" s="11">
        <f>Table36[Players]*LOOKUP(Table36[Level],'DMG Tables'!A:A,'DMG Tables'!E:E)/LOOKUP(A1995,'DMG Tables'!G:G,'DMG Tables'!H:H)</f>
        <v>300</v>
      </c>
    </row>
    <row r="1996" spans="1:5" x14ac:dyDescent="0.3">
      <c r="A1996" s="11">
        <v>1995</v>
      </c>
      <c r="B1996" s="11">
        <f>Table36[Players]*LOOKUP(Table36[Level],'DMG Tables'!A:A,'DMG Tables'!B:B)/LOOKUP(A1996,'DMG Tables'!G:G,'DMG Tables'!H:H)</f>
        <v>56.25</v>
      </c>
      <c r="C1996" s="11">
        <f>Table36[Players]*LOOKUP(Table36[Level],'DMG Tables'!A:A,'DMG Tables'!C:C)/LOOKUP(A1996,'DMG Tables'!G:G,'DMG Tables'!H:H)</f>
        <v>112.5</v>
      </c>
      <c r="D1996" s="11">
        <f>Table36[Players]*LOOKUP(Table36[Level],'DMG Tables'!A:A,'DMG Tables'!D:D)/LOOKUP(A1996,'DMG Tables'!G:G,'DMG Tables'!H:H)</f>
        <v>168.75</v>
      </c>
      <c r="E1996" s="11">
        <f>Table36[Players]*LOOKUP(Table36[Level],'DMG Tables'!A:A,'DMG Tables'!E:E)/LOOKUP(A1996,'DMG Tables'!G:G,'DMG Tables'!H:H)</f>
        <v>300</v>
      </c>
    </row>
    <row r="1997" spans="1:5" x14ac:dyDescent="0.3">
      <c r="A1997" s="11">
        <v>1996</v>
      </c>
      <c r="B1997" s="11">
        <f>Table36[Players]*LOOKUP(Table36[Level],'DMG Tables'!A:A,'DMG Tables'!B:B)/LOOKUP(A1997,'DMG Tables'!G:G,'DMG Tables'!H:H)</f>
        <v>56.25</v>
      </c>
      <c r="C1997" s="11">
        <f>Table36[Players]*LOOKUP(Table36[Level],'DMG Tables'!A:A,'DMG Tables'!C:C)/LOOKUP(A1997,'DMG Tables'!G:G,'DMG Tables'!H:H)</f>
        <v>112.5</v>
      </c>
      <c r="D1997" s="11">
        <f>Table36[Players]*LOOKUP(Table36[Level],'DMG Tables'!A:A,'DMG Tables'!D:D)/LOOKUP(A1997,'DMG Tables'!G:G,'DMG Tables'!H:H)</f>
        <v>168.75</v>
      </c>
      <c r="E1997" s="11">
        <f>Table36[Players]*LOOKUP(Table36[Level],'DMG Tables'!A:A,'DMG Tables'!E:E)/LOOKUP(A1997,'DMG Tables'!G:G,'DMG Tables'!H:H)</f>
        <v>300</v>
      </c>
    </row>
    <row r="1998" spans="1:5" x14ac:dyDescent="0.3">
      <c r="A1998" s="11">
        <v>1997</v>
      </c>
      <c r="B1998" s="11">
        <f>Table36[Players]*LOOKUP(Table36[Level],'DMG Tables'!A:A,'DMG Tables'!B:B)/LOOKUP(A1998,'DMG Tables'!G:G,'DMG Tables'!H:H)</f>
        <v>56.25</v>
      </c>
      <c r="C1998" s="11">
        <f>Table36[Players]*LOOKUP(Table36[Level],'DMG Tables'!A:A,'DMG Tables'!C:C)/LOOKUP(A1998,'DMG Tables'!G:G,'DMG Tables'!H:H)</f>
        <v>112.5</v>
      </c>
      <c r="D1998" s="11">
        <f>Table36[Players]*LOOKUP(Table36[Level],'DMG Tables'!A:A,'DMG Tables'!D:D)/LOOKUP(A1998,'DMG Tables'!G:G,'DMG Tables'!H:H)</f>
        <v>168.75</v>
      </c>
      <c r="E1998" s="11">
        <f>Table36[Players]*LOOKUP(Table36[Level],'DMG Tables'!A:A,'DMG Tables'!E:E)/LOOKUP(A1998,'DMG Tables'!G:G,'DMG Tables'!H:H)</f>
        <v>300</v>
      </c>
    </row>
    <row r="1999" spans="1:5" x14ac:dyDescent="0.3">
      <c r="A1999" s="11">
        <v>1998</v>
      </c>
      <c r="B1999" s="11">
        <f>Table36[Players]*LOOKUP(Table36[Level],'DMG Tables'!A:A,'DMG Tables'!B:B)/LOOKUP(A1999,'DMG Tables'!G:G,'DMG Tables'!H:H)</f>
        <v>56.25</v>
      </c>
      <c r="C1999" s="11">
        <f>Table36[Players]*LOOKUP(Table36[Level],'DMG Tables'!A:A,'DMG Tables'!C:C)/LOOKUP(A1999,'DMG Tables'!G:G,'DMG Tables'!H:H)</f>
        <v>112.5</v>
      </c>
      <c r="D1999" s="11">
        <f>Table36[Players]*LOOKUP(Table36[Level],'DMG Tables'!A:A,'DMG Tables'!D:D)/LOOKUP(A1999,'DMG Tables'!G:G,'DMG Tables'!H:H)</f>
        <v>168.75</v>
      </c>
      <c r="E1999" s="11">
        <f>Table36[Players]*LOOKUP(Table36[Level],'DMG Tables'!A:A,'DMG Tables'!E:E)/LOOKUP(A1999,'DMG Tables'!G:G,'DMG Tables'!H:H)</f>
        <v>300</v>
      </c>
    </row>
    <row r="2000" spans="1:5" x14ac:dyDescent="0.3">
      <c r="A2000" s="11">
        <v>1999</v>
      </c>
      <c r="B2000" s="11">
        <f>Table36[Players]*LOOKUP(Table36[Level],'DMG Tables'!A:A,'DMG Tables'!B:B)/LOOKUP(A2000,'DMG Tables'!G:G,'DMG Tables'!H:H)</f>
        <v>56.25</v>
      </c>
      <c r="C2000" s="11">
        <f>Table36[Players]*LOOKUP(Table36[Level],'DMG Tables'!A:A,'DMG Tables'!C:C)/LOOKUP(A2000,'DMG Tables'!G:G,'DMG Tables'!H:H)</f>
        <v>112.5</v>
      </c>
      <c r="D2000" s="11">
        <f>Table36[Players]*LOOKUP(Table36[Level],'DMG Tables'!A:A,'DMG Tables'!D:D)/LOOKUP(A2000,'DMG Tables'!G:G,'DMG Tables'!H:H)</f>
        <v>168.75</v>
      </c>
      <c r="E2000" s="11">
        <f>Table36[Players]*LOOKUP(Table36[Level],'DMG Tables'!A:A,'DMG Tables'!E:E)/LOOKUP(A2000,'DMG Tables'!G:G,'DMG Tables'!H:H)</f>
        <v>300</v>
      </c>
    </row>
    <row r="2001" spans="1:5" x14ac:dyDescent="0.3">
      <c r="A2001" s="11">
        <v>2000</v>
      </c>
      <c r="B2001" s="11">
        <f>Table36[Players]*LOOKUP(Table36[Level],'DMG Tables'!A:A,'DMG Tables'!B:B)/LOOKUP(A2001,'DMG Tables'!G:G,'DMG Tables'!H:H)</f>
        <v>56.25</v>
      </c>
      <c r="C2001" s="11">
        <f>Table36[Players]*LOOKUP(Table36[Level],'DMG Tables'!A:A,'DMG Tables'!C:C)/LOOKUP(A2001,'DMG Tables'!G:G,'DMG Tables'!H:H)</f>
        <v>112.5</v>
      </c>
      <c r="D2001" s="11">
        <f>Table36[Players]*LOOKUP(Table36[Level],'DMG Tables'!A:A,'DMG Tables'!D:D)/LOOKUP(A2001,'DMG Tables'!G:G,'DMG Tables'!H:H)</f>
        <v>168.75</v>
      </c>
      <c r="E2001" s="11">
        <f>Table36[Players]*LOOKUP(Table36[Level],'DMG Tables'!A:A,'DMG Tables'!E:E)/LOOKUP(A2001,'DMG Tables'!G:G,'DMG Tables'!H:H)</f>
        <v>300</v>
      </c>
    </row>
    <row r="2002" spans="1:5" x14ac:dyDescent="0.3">
      <c r="A2002" s="11">
        <v>2001</v>
      </c>
      <c r="B2002" s="11">
        <f>Table36[Players]*LOOKUP(Table36[Level],'DMG Tables'!A:A,'DMG Tables'!B:B)/LOOKUP(A2002,'DMG Tables'!G:G,'DMG Tables'!H:H)</f>
        <v>56.25</v>
      </c>
      <c r="C2002" s="11">
        <f>Table36[Players]*LOOKUP(Table36[Level],'DMG Tables'!A:A,'DMG Tables'!C:C)/LOOKUP(A2002,'DMG Tables'!G:G,'DMG Tables'!H:H)</f>
        <v>112.5</v>
      </c>
      <c r="D2002" s="11">
        <f>Table36[Players]*LOOKUP(Table36[Level],'DMG Tables'!A:A,'DMG Tables'!D:D)/LOOKUP(A2002,'DMG Tables'!G:G,'DMG Tables'!H:H)</f>
        <v>168.75</v>
      </c>
      <c r="E2002" s="11">
        <f>Table36[Players]*LOOKUP(Table36[Level],'DMG Tables'!A:A,'DMG Tables'!E:E)/LOOKUP(A2002,'DMG Tables'!G:G,'DMG Tables'!H:H)</f>
        <v>300</v>
      </c>
    </row>
    <row r="2003" spans="1:5" x14ac:dyDescent="0.3">
      <c r="A2003" s="11">
        <v>2002</v>
      </c>
      <c r="B2003" s="11">
        <f>Table36[Players]*LOOKUP(Table36[Level],'DMG Tables'!A:A,'DMG Tables'!B:B)/LOOKUP(A2003,'DMG Tables'!G:G,'DMG Tables'!H:H)</f>
        <v>56.25</v>
      </c>
      <c r="C2003" s="11">
        <f>Table36[Players]*LOOKUP(Table36[Level],'DMG Tables'!A:A,'DMG Tables'!C:C)/LOOKUP(A2003,'DMG Tables'!G:G,'DMG Tables'!H:H)</f>
        <v>112.5</v>
      </c>
      <c r="D2003" s="11">
        <f>Table36[Players]*LOOKUP(Table36[Level],'DMG Tables'!A:A,'DMG Tables'!D:D)/LOOKUP(A2003,'DMG Tables'!G:G,'DMG Tables'!H:H)</f>
        <v>168.75</v>
      </c>
      <c r="E2003" s="11">
        <f>Table36[Players]*LOOKUP(Table36[Level],'DMG Tables'!A:A,'DMG Tables'!E:E)/LOOKUP(A2003,'DMG Tables'!G:G,'DMG Tables'!H:H)</f>
        <v>300</v>
      </c>
    </row>
    <row r="2004" spans="1:5" x14ac:dyDescent="0.3">
      <c r="A2004" s="11">
        <v>2003</v>
      </c>
      <c r="B2004" s="11">
        <f>Table36[Players]*LOOKUP(Table36[Level],'DMG Tables'!A:A,'DMG Tables'!B:B)/LOOKUP(A2004,'DMG Tables'!G:G,'DMG Tables'!H:H)</f>
        <v>56.25</v>
      </c>
      <c r="C2004" s="11">
        <f>Table36[Players]*LOOKUP(Table36[Level],'DMG Tables'!A:A,'DMG Tables'!C:C)/LOOKUP(A2004,'DMG Tables'!G:G,'DMG Tables'!H:H)</f>
        <v>112.5</v>
      </c>
      <c r="D2004" s="11">
        <f>Table36[Players]*LOOKUP(Table36[Level],'DMG Tables'!A:A,'DMG Tables'!D:D)/LOOKUP(A2004,'DMG Tables'!G:G,'DMG Tables'!H:H)</f>
        <v>168.75</v>
      </c>
      <c r="E2004" s="11">
        <f>Table36[Players]*LOOKUP(Table36[Level],'DMG Tables'!A:A,'DMG Tables'!E:E)/LOOKUP(A2004,'DMG Tables'!G:G,'DMG Tables'!H:H)</f>
        <v>300</v>
      </c>
    </row>
    <row r="2005" spans="1:5" x14ac:dyDescent="0.3">
      <c r="A2005" s="11">
        <v>2004</v>
      </c>
      <c r="B2005" s="11">
        <f>Table36[Players]*LOOKUP(Table36[Level],'DMG Tables'!A:A,'DMG Tables'!B:B)/LOOKUP(A2005,'DMG Tables'!G:G,'DMG Tables'!H:H)</f>
        <v>56.25</v>
      </c>
      <c r="C2005" s="11">
        <f>Table36[Players]*LOOKUP(Table36[Level],'DMG Tables'!A:A,'DMG Tables'!C:C)/LOOKUP(A2005,'DMG Tables'!G:G,'DMG Tables'!H:H)</f>
        <v>112.5</v>
      </c>
      <c r="D2005" s="11">
        <f>Table36[Players]*LOOKUP(Table36[Level],'DMG Tables'!A:A,'DMG Tables'!D:D)/LOOKUP(A2005,'DMG Tables'!G:G,'DMG Tables'!H:H)</f>
        <v>168.75</v>
      </c>
      <c r="E2005" s="11">
        <f>Table36[Players]*LOOKUP(Table36[Level],'DMG Tables'!A:A,'DMG Tables'!E:E)/LOOKUP(A2005,'DMG Tables'!G:G,'DMG Tables'!H:H)</f>
        <v>300</v>
      </c>
    </row>
    <row r="2006" spans="1:5" x14ac:dyDescent="0.3">
      <c r="A2006" s="11">
        <v>2005</v>
      </c>
      <c r="B2006" s="11">
        <f>Table36[Players]*LOOKUP(Table36[Level],'DMG Tables'!A:A,'DMG Tables'!B:B)/LOOKUP(A2006,'DMG Tables'!G:G,'DMG Tables'!H:H)</f>
        <v>56.25</v>
      </c>
      <c r="C2006" s="11">
        <f>Table36[Players]*LOOKUP(Table36[Level],'DMG Tables'!A:A,'DMG Tables'!C:C)/LOOKUP(A2006,'DMG Tables'!G:G,'DMG Tables'!H:H)</f>
        <v>112.5</v>
      </c>
      <c r="D2006" s="11">
        <f>Table36[Players]*LOOKUP(Table36[Level],'DMG Tables'!A:A,'DMG Tables'!D:D)/LOOKUP(A2006,'DMG Tables'!G:G,'DMG Tables'!H:H)</f>
        <v>168.75</v>
      </c>
      <c r="E2006" s="11">
        <f>Table36[Players]*LOOKUP(Table36[Level],'DMG Tables'!A:A,'DMG Tables'!E:E)/LOOKUP(A2006,'DMG Tables'!G:G,'DMG Tables'!H:H)</f>
        <v>300</v>
      </c>
    </row>
    <row r="2007" spans="1:5" x14ac:dyDescent="0.3">
      <c r="A2007" s="11">
        <v>2006</v>
      </c>
      <c r="B2007" s="11">
        <f>Table36[Players]*LOOKUP(Table36[Level],'DMG Tables'!A:A,'DMG Tables'!B:B)/LOOKUP(A2007,'DMG Tables'!G:G,'DMG Tables'!H:H)</f>
        <v>56.25</v>
      </c>
      <c r="C2007" s="11">
        <f>Table36[Players]*LOOKUP(Table36[Level],'DMG Tables'!A:A,'DMG Tables'!C:C)/LOOKUP(A2007,'DMG Tables'!G:G,'DMG Tables'!H:H)</f>
        <v>112.5</v>
      </c>
      <c r="D2007" s="11">
        <f>Table36[Players]*LOOKUP(Table36[Level],'DMG Tables'!A:A,'DMG Tables'!D:D)/LOOKUP(A2007,'DMG Tables'!G:G,'DMG Tables'!H:H)</f>
        <v>168.75</v>
      </c>
      <c r="E2007" s="11">
        <f>Table36[Players]*LOOKUP(Table36[Level],'DMG Tables'!A:A,'DMG Tables'!E:E)/LOOKUP(A2007,'DMG Tables'!G:G,'DMG Tables'!H:H)</f>
        <v>300</v>
      </c>
    </row>
    <row r="2008" spans="1:5" x14ac:dyDescent="0.3">
      <c r="A2008" s="11">
        <v>2007</v>
      </c>
      <c r="B2008" s="11">
        <f>Table36[Players]*LOOKUP(Table36[Level],'DMG Tables'!A:A,'DMG Tables'!B:B)/LOOKUP(A2008,'DMG Tables'!G:G,'DMG Tables'!H:H)</f>
        <v>56.25</v>
      </c>
      <c r="C2008" s="11">
        <f>Table36[Players]*LOOKUP(Table36[Level],'DMG Tables'!A:A,'DMG Tables'!C:C)/LOOKUP(A2008,'DMG Tables'!G:G,'DMG Tables'!H:H)</f>
        <v>112.5</v>
      </c>
      <c r="D2008" s="11">
        <f>Table36[Players]*LOOKUP(Table36[Level],'DMG Tables'!A:A,'DMG Tables'!D:D)/LOOKUP(A2008,'DMG Tables'!G:G,'DMG Tables'!H:H)</f>
        <v>168.75</v>
      </c>
      <c r="E2008" s="11">
        <f>Table36[Players]*LOOKUP(Table36[Level],'DMG Tables'!A:A,'DMG Tables'!E:E)/LOOKUP(A2008,'DMG Tables'!G:G,'DMG Tables'!H:H)</f>
        <v>300</v>
      </c>
    </row>
    <row r="2009" spans="1:5" x14ac:dyDescent="0.3">
      <c r="A2009" s="11">
        <v>2008</v>
      </c>
      <c r="B2009" s="11">
        <f>Table36[Players]*LOOKUP(Table36[Level],'DMG Tables'!A:A,'DMG Tables'!B:B)/LOOKUP(A2009,'DMG Tables'!G:G,'DMG Tables'!H:H)</f>
        <v>56.25</v>
      </c>
      <c r="C2009" s="11">
        <f>Table36[Players]*LOOKUP(Table36[Level],'DMG Tables'!A:A,'DMG Tables'!C:C)/LOOKUP(A2009,'DMG Tables'!G:G,'DMG Tables'!H:H)</f>
        <v>112.5</v>
      </c>
      <c r="D2009" s="11">
        <f>Table36[Players]*LOOKUP(Table36[Level],'DMG Tables'!A:A,'DMG Tables'!D:D)/LOOKUP(A2009,'DMG Tables'!G:G,'DMG Tables'!H:H)</f>
        <v>168.75</v>
      </c>
      <c r="E2009" s="11">
        <f>Table36[Players]*LOOKUP(Table36[Level],'DMG Tables'!A:A,'DMG Tables'!E:E)/LOOKUP(A2009,'DMG Tables'!G:G,'DMG Tables'!H:H)</f>
        <v>300</v>
      </c>
    </row>
    <row r="2010" spans="1:5" x14ac:dyDescent="0.3">
      <c r="A2010" s="11">
        <v>2009</v>
      </c>
      <c r="B2010" s="11">
        <f>Table36[Players]*LOOKUP(Table36[Level],'DMG Tables'!A:A,'DMG Tables'!B:B)/LOOKUP(A2010,'DMG Tables'!G:G,'DMG Tables'!H:H)</f>
        <v>56.25</v>
      </c>
      <c r="C2010" s="11">
        <f>Table36[Players]*LOOKUP(Table36[Level],'DMG Tables'!A:A,'DMG Tables'!C:C)/LOOKUP(A2010,'DMG Tables'!G:G,'DMG Tables'!H:H)</f>
        <v>112.5</v>
      </c>
      <c r="D2010" s="11">
        <f>Table36[Players]*LOOKUP(Table36[Level],'DMG Tables'!A:A,'DMG Tables'!D:D)/LOOKUP(A2010,'DMG Tables'!G:G,'DMG Tables'!H:H)</f>
        <v>168.75</v>
      </c>
      <c r="E2010" s="11">
        <f>Table36[Players]*LOOKUP(Table36[Level],'DMG Tables'!A:A,'DMG Tables'!E:E)/LOOKUP(A2010,'DMG Tables'!G:G,'DMG Tables'!H:H)</f>
        <v>300</v>
      </c>
    </row>
    <row r="2011" spans="1:5" x14ac:dyDescent="0.3">
      <c r="A2011" s="11">
        <v>2010</v>
      </c>
      <c r="B2011" s="11">
        <f>Table36[Players]*LOOKUP(Table36[Level],'DMG Tables'!A:A,'DMG Tables'!B:B)/LOOKUP(A2011,'DMG Tables'!G:G,'DMG Tables'!H:H)</f>
        <v>56.25</v>
      </c>
      <c r="C2011" s="11">
        <f>Table36[Players]*LOOKUP(Table36[Level],'DMG Tables'!A:A,'DMG Tables'!C:C)/LOOKUP(A2011,'DMG Tables'!G:G,'DMG Tables'!H:H)</f>
        <v>112.5</v>
      </c>
      <c r="D2011" s="11">
        <f>Table36[Players]*LOOKUP(Table36[Level],'DMG Tables'!A:A,'DMG Tables'!D:D)/LOOKUP(A2011,'DMG Tables'!G:G,'DMG Tables'!H:H)</f>
        <v>168.75</v>
      </c>
      <c r="E2011" s="11">
        <f>Table36[Players]*LOOKUP(Table36[Level],'DMG Tables'!A:A,'DMG Tables'!E:E)/LOOKUP(A2011,'DMG Tables'!G:G,'DMG Tables'!H:H)</f>
        <v>300</v>
      </c>
    </row>
    <row r="2012" spans="1:5" x14ac:dyDescent="0.3">
      <c r="A2012" s="11">
        <v>2011</v>
      </c>
      <c r="B2012" s="11">
        <f>Table36[Players]*LOOKUP(Table36[Level],'DMG Tables'!A:A,'DMG Tables'!B:B)/LOOKUP(A2012,'DMG Tables'!G:G,'DMG Tables'!H:H)</f>
        <v>56.25</v>
      </c>
      <c r="C2012" s="11">
        <f>Table36[Players]*LOOKUP(Table36[Level],'DMG Tables'!A:A,'DMG Tables'!C:C)/LOOKUP(A2012,'DMG Tables'!G:G,'DMG Tables'!H:H)</f>
        <v>112.5</v>
      </c>
      <c r="D2012" s="11">
        <f>Table36[Players]*LOOKUP(Table36[Level],'DMG Tables'!A:A,'DMG Tables'!D:D)/LOOKUP(A2012,'DMG Tables'!G:G,'DMG Tables'!H:H)</f>
        <v>168.75</v>
      </c>
      <c r="E2012" s="11">
        <f>Table36[Players]*LOOKUP(Table36[Level],'DMG Tables'!A:A,'DMG Tables'!E:E)/LOOKUP(A2012,'DMG Tables'!G:G,'DMG Tables'!H:H)</f>
        <v>300</v>
      </c>
    </row>
    <row r="2013" spans="1:5" x14ac:dyDescent="0.3">
      <c r="A2013" s="11">
        <v>2012</v>
      </c>
      <c r="B2013" s="11">
        <f>Table36[Players]*LOOKUP(Table36[Level],'DMG Tables'!A:A,'DMG Tables'!B:B)/LOOKUP(A2013,'DMG Tables'!G:G,'DMG Tables'!H:H)</f>
        <v>56.25</v>
      </c>
      <c r="C2013" s="11">
        <f>Table36[Players]*LOOKUP(Table36[Level],'DMG Tables'!A:A,'DMG Tables'!C:C)/LOOKUP(A2013,'DMG Tables'!G:G,'DMG Tables'!H:H)</f>
        <v>112.5</v>
      </c>
      <c r="D2013" s="11">
        <f>Table36[Players]*LOOKUP(Table36[Level],'DMG Tables'!A:A,'DMG Tables'!D:D)/LOOKUP(A2013,'DMG Tables'!G:G,'DMG Tables'!H:H)</f>
        <v>168.75</v>
      </c>
      <c r="E2013" s="11">
        <f>Table36[Players]*LOOKUP(Table36[Level],'DMG Tables'!A:A,'DMG Tables'!E:E)/LOOKUP(A2013,'DMG Tables'!G:G,'DMG Tables'!H:H)</f>
        <v>300</v>
      </c>
    </row>
    <row r="2014" spans="1:5" x14ac:dyDescent="0.3">
      <c r="A2014" s="11">
        <v>2013</v>
      </c>
      <c r="B2014" s="11">
        <f>Table36[Players]*LOOKUP(Table36[Level],'DMG Tables'!A:A,'DMG Tables'!B:B)/LOOKUP(A2014,'DMG Tables'!G:G,'DMG Tables'!H:H)</f>
        <v>56.25</v>
      </c>
      <c r="C2014" s="11">
        <f>Table36[Players]*LOOKUP(Table36[Level],'DMG Tables'!A:A,'DMG Tables'!C:C)/LOOKUP(A2014,'DMG Tables'!G:G,'DMG Tables'!H:H)</f>
        <v>112.5</v>
      </c>
      <c r="D2014" s="11">
        <f>Table36[Players]*LOOKUP(Table36[Level],'DMG Tables'!A:A,'DMG Tables'!D:D)/LOOKUP(A2014,'DMG Tables'!G:G,'DMG Tables'!H:H)</f>
        <v>168.75</v>
      </c>
      <c r="E2014" s="11">
        <f>Table36[Players]*LOOKUP(Table36[Level],'DMG Tables'!A:A,'DMG Tables'!E:E)/LOOKUP(A2014,'DMG Tables'!G:G,'DMG Tables'!H:H)</f>
        <v>300</v>
      </c>
    </row>
    <row r="2015" spans="1:5" x14ac:dyDescent="0.3">
      <c r="A2015" s="11">
        <v>2014</v>
      </c>
      <c r="B2015" s="11">
        <f>Table36[Players]*LOOKUP(Table36[Level],'DMG Tables'!A:A,'DMG Tables'!B:B)/LOOKUP(A2015,'DMG Tables'!G:G,'DMG Tables'!H:H)</f>
        <v>56.25</v>
      </c>
      <c r="C2015" s="11">
        <f>Table36[Players]*LOOKUP(Table36[Level],'DMG Tables'!A:A,'DMG Tables'!C:C)/LOOKUP(A2015,'DMG Tables'!G:G,'DMG Tables'!H:H)</f>
        <v>112.5</v>
      </c>
      <c r="D2015" s="11">
        <f>Table36[Players]*LOOKUP(Table36[Level],'DMG Tables'!A:A,'DMG Tables'!D:D)/LOOKUP(A2015,'DMG Tables'!G:G,'DMG Tables'!H:H)</f>
        <v>168.75</v>
      </c>
      <c r="E2015" s="11">
        <f>Table36[Players]*LOOKUP(Table36[Level],'DMG Tables'!A:A,'DMG Tables'!E:E)/LOOKUP(A2015,'DMG Tables'!G:G,'DMG Tables'!H:H)</f>
        <v>300</v>
      </c>
    </row>
    <row r="2016" spans="1:5" x14ac:dyDescent="0.3">
      <c r="A2016" s="11">
        <v>2015</v>
      </c>
      <c r="B2016" s="11">
        <f>Table36[Players]*LOOKUP(Table36[Level],'DMG Tables'!A:A,'DMG Tables'!B:B)/LOOKUP(A2016,'DMG Tables'!G:G,'DMG Tables'!H:H)</f>
        <v>56.25</v>
      </c>
      <c r="C2016" s="11">
        <f>Table36[Players]*LOOKUP(Table36[Level],'DMG Tables'!A:A,'DMG Tables'!C:C)/LOOKUP(A2016,'DMG Tables'!G:G,'DMG Tables'!H:H)</f>
        <v>112.5</v>
      </c>
      <c r="D2016" s="11">
        <f>Table36[Players]*LOOKUP(Table36[Level],'DMG Tables'!A:A,'DMG Tables'!D:D)/LOOKUP(A2016,'DMG Tables'!G:G,'DMG Tables'!H:H)</f>
        <v>168.75</v>
      </c>
      <c r="E2016" s="11">
        <f>Table36[Players]*LOOKUP(Table36[Level],'DMG Tables'!A:A,'DMG Tables'!E:E)/LOOKUP(A2016,'DMG Tables'!G:G,'DMG Tables'!H:H)</f>
        <v>300</v>
      </c>
    </row>
    <row r="2017" spans="1:5" x14ac:dyDescent="0.3">
      <c r="A2017" s="11">
        <v>2016</v>
      </c>
      <c r="B2017" s="11">
        <f>Table36[Players]*LOOKUP(Table36[Level],'DMG Tables'!A:A,'DMG Tables'!B:B)/LOOKUP(A2017,'DMG Tables'!G:G,'DMG Tables'!H:H)</f>
        <v>56.25</v>
      </c>
      <c r="C2017" s="11">
        <f>Table36[Players]*LOOKUP(Table36[Level],'DMG Tables'!A:A,'DMG Tables'!C:C)/LOOKUP(A2017,'DMG Tables'!G:G,'DMG Tables'!H:H)</f>
        <v>112.5</v>
      </c>
      <c r="D2017" s="11">
        <f>Table36[Players]*LOOKUP(Table36[Level],'DMG Tables'!A:A,'DMG Tables'!D:D)/LOOKUP(A2017,'DMG Tables'!G:G,'DMG Tables'!H:H)</f>
        <v>168.75</v>
      </c>
      <c r="E2017" s="11">
        <f>Table36[Players]*LOOKUP(Table36[Level],'DMG Tables'!A:A,'DMG Tables'!E:E)/LOOKUP(A2017,'DMG Tables'!G:G,'DMG Tables'!H:H)</f>
        <v>300</v>
      </c>
    </row>
    <row r="2018" spans="1:5" x14ac:dyDescent="0.3">
      <c r="A2018" s="11">
        <v>2017</v>
      </c>
      <c r="B2018" s="11">
        <f>Table36[Players]*LOOKUP(Table36[Level],'DMG Tables'!A:A,'DMG Tables'!B:B)/LOOKUP(A2018,'DMG Tables'!G:G,'DMG Tables'!H:H)</f>
        <v>56.25</v>
      </c>
      <c r="C2018" s="11">
        <f>Table36[Players]*LOOKUP(Table36[Level],'DMG Tables'!A:A,'DMG Tables'!C:C)/LOOKUP(A2018,'DMG Tables'!G:G,'DMG Tables'!H:H)</f>
        <v>112.5</v>
      </c>
      <c r="D2018" s="11">
        <f>Table36[Players]*LOOKUP(Table36[Level],'DMG Tables'!A:A,'DMG Tables'!D:D)/LOOKUP(A2018,'DMG Tables'!G:G,'DMG Tables'!H:H)</f>
        <v>168.75</v>
      </c>
      <c r="E2018" s="11">
        <f>Table36[Players]*LOOKUP(Table36[Level],'DMG Tables'!A:A,'DMG Tables'!E:E)/LOOKUP(A2018,'DMG Tables'!G:G,'DMG Tables'!H:H)</f>
        <v>300</v>
      </c>
    </row>
    <row r="2019" spans="1:5" x14ac:dyDescent="0.3">
      <c r="A2019" s="11">
        <v>2018</v>
      </c>
      <c r="B2019" s="11">
        <f>Table36[Players]*LOOKUP(Table36[Level],'DMG Tables'!A:A,'DMG Tables'!B:B)/LOOKUP(A2019,'DMG Tables'!G:G,'DMG Tables'!H:H)</f>
        <v>56.25</v>
      </c>
      <c r="C2019" s="11">
        <f>Table36[Players]*LOOKUP(Table36[Level],'DMG Tables'!A:A,'DMG Tables'!C:C)/LOOKUP(A2019,'DMG Tables'!G:G,'DMG Tables'!H:H)</f>
        <v>112.5</v>
      </c>
      <c r="D2019" s="11">
        <f>Table36[Players]*LOOKUP(Table36[Level],'DMG Tables'!A:A,'DMG Tables'!D:D)/LOOKUP(A2019,'DMG Tables'!G:G,'DMG Tables'!H:H)</f>
        <v>168.75</v>
      </c>
      <c r="E2019" s="11">
        <f>Table36[Players]*LOOKUP(Table36[Level],'DMG Tables'!A:A,'DMG Tables'!E:E)/LOOKUP(A2019,'DMG Tables'!G:G,'DMG Tables'!H:H)</f>
        <v>300</v>
      </c>
    </row>
    <row r="2020" spans="1:5" x14ac:dyDescent="0.3">
      <c r="A2020" s="11">
        <v>2019</v>
      </c>
      <c r="B2020" s="11">
        <f>Table36[Players]*LOOKUP(Table36[Level],'DMG Tables'!A:A,'DMG Tables'!B:B)/LOOKUP(A2020,'DMG Tables'!G:G,'DMG Tables'!H:H)</f>
        <v>56.25</v>
      </c>
      <c r="C2020" s="11">
        <f>Table36[Players]*LOOKUP(Table36[Level],'DMG Tables'!A:A,'DMG Tables'!C:C)/LOOKUP(A2020,'DMG Tables'!G:G,'DMG Tables'!H:H)</f>
        <v>112.5</v>
      </c>
      <c r="D2020" s="11">
        <f>Table36[Players]*LOOKUP(Table36[Level],'DMG Tables'!A:A,'DMG Tables'!D:D)/LOOKUP(A2020,'DMG Tables'!G:G,'DMG Tables'!H:H)</f>
        <v>168.75</v>
      </c>
      <c r="E2020" s="11">
        <f>Table36[Players]*LOOKUP(Table36[Level],'DMG Tables'!A:A,'DMG Tables'!E:E)/LOOKUP(A2020,'DMG Tables'!G:G,'DMG Tables'!H:H)</f>
        <v>300</v>
      </c>
    </row>
    <row r="2021" spans="1:5" x14ac:dyDescent="0.3">
      <c r="A2021" s="11">
        <v>2020</v>
      </c>
      <c r="B2021" s="11">
        <f>Table36[Players]*LOOKUP(Table36[Level],'DMG Tables'!A:A,'DMG Tables'!B:B)/LOOKUP(A2021,'DMG Tables'!G:G,'DMG Tables'!H:H)</f>
        <v>56.25</v>
      </c>
      <c r="C2021" s="11">
        <f>Table36[Players]*LOOKUP(Table36[Level],'DMG Tables'!A:A,'DMG Tables'!C:C)/LOOKUP(A2021,'DMG Tables'!G:G,'DMG Tables'!H:H)</f>
        <v>112.5</v>
      </c>
      <c r="D2021" s="11">
        <f>Table36[Players]*LOOKUP(Table36[Level],'DMG Tables'!A:A,'DMG Tables'!D:D)/LOOKUP(A2021,'DMG Tables'!G:G,'DMG Tables'!H:H)</f>
        <v>168.75</v>
      </c>
      <c r="E2021" s="11">
        <f>Table36[Players]*LOOKUP(Table36[Level],'DMG Tables'!A:A,'DMG Tables'!E:E)/LOOKUP(A2021,'DMG Tables'!G:G,'DMG Tables'!H:H)</f>
        <v>300</v>
      </c>
    </row>
    <row r="2022" spans="1:5" x14ac:dyDescent="0.3">
      <c r="A2022" s="11">
        <v>2021</v>
      </c>
      <c r="B2022" s="11">
        <f>Table36[Players]*LOOKUP(Table36[Level],'DMG Tables'!A:A,'DMG Tables'!B:B)/LOOKUP(A2022,'DMG Tables'!G:G,'DMG Tables'!H:H)</f>
        <v>56.25</v>
      </c>
      <c r="C2022" s="11">
        <f>Table36[Players]*LOOKUP(Table36[Level],'DMG Tables'!A:A,'DMG Tables'!C:C)/LOOKUP(A2022,'DMG Tables'!G:G,'DMG Tables'!H:H)</f>
        <v>112.5</v>
      </c>
      <c r="D2022" s="11">
        <f>Table36[Players]*LOOKUP(Table36[Level],'DMG Tables'!A:A,'DMG Tables'!D:D)/LOOKUP(A2022,'DMG Tables'!G:G,'DMG Tables'!H:H)</f>
        <v>168.75</v>
      </c>
      <c r="E2022" s="11">
        <f>Table36[Players]*LOOKUP(Table36[Level],'DMG Tables'!A:A,'DMG Tables'!E:E)/LOOKUP(A2022,'DMG Tables'!G:G,'DMG Tables'!H:H)</f>
        <v>300</v>
      </c>
    </row>
    <row r="2023" spans="1:5" x14ac:dyDescent="0.3">
      <c r="A2023" s="11">
        <v>2022</v>
      </c>
      <c r="B2023" s="11">
        <f>Table36[Players]*LOOKUP(Table36[Level],'DMG Tables'!A:A,'DMG Tables'!B:B)/LOOKUP(A2023,'DMG Tables'!G:G,'DMG Tables'!H:H)</f>
        <v>56.25</v>
      </c>
      <c r="C2023" s="11">
        <f>Table36[Players]*LOOKUP(Table36[Level],'DMG Tables'!A:A,'DMG Tables'!C:C)/LOOKUP(A2023,'DMG Tables'!G:G,'DMG Tables'!H:H)</f>
        <v>112.5</v>
      </c>
      <c r="D2023" s="11">
        <f>Table36[Players]*LOOKUP(Table36[Level],'DMG Tables'!A:A,'DMG Tables'!D:D)/LOOKUP(A2023,'DMG Tables'!G:G,'DMG Tables'!H:H)</f>
        <v>168.75</v>
      </c>
      <c r="E2023" s="11">
        <f>Table36[Players]*LOOKUP(Table36[Level],'DMG Tables'!A:A,'DMG Tables'!E:E)/LOOKUP(A2023,'DMG Tables'!G:G,'DMG Tables'!H:H)</f>
        <v>300</v>
      </c>
    </row>
    <row r="2024" spans="1:5" x14ac:dyDescent="0.3">
      <c r="A2024" s="11">
        <v>2023</v>
      </c>
      <c r="B2024" s="11">
        <f>Table36[Players]*LOOKUP(Table36[Level],'DMG Tables'!A:A,'DMG Tables'!B:B)/LOOKUP(A2024,'DMG Tables'!G:G,'DMG Tables'!H:H)</f>
        <v>56.25</v>
      </c>
      <c r="C2024" s="11">
        <f>Table36[Players]*LOOKUP(Table36[Level],'DMG Tables'!A:A,'DMG Tables'!C:C)/LOOKUP(A2024,'DMG Tables'!G:G,'DMG Tables'!H:H)</f>
        <v>112.5</v>
      </c>
      <c r="D2024" s="11">
        <f>Table36[Players]*LOOKUP(Table36[Level],'DMG Tables'!A:A,'DMG Tables'!D:D)/LOOKUP(A2024,'DMG Tables'!G:G,'DMG Tables'!H:H)</f>
        <v>168.75</v>
      </c>
      <c r="E2024" s="11">
        <f>Table36[Players]*LOOKUP(Table36[Level],'DMG Tables'!A:A,'DMG Tables'!E:E)/LOOKUP(A2024,'DMG Tables'!G:G,'DMG Tables'!H:H)</f>
        <v>300</v>
      </c>
    </row>
    <row r="2025" spans="1:5" x14ac:dyDescent="0.3">
      <c r="A2025" s="11">
        <v>2024</v>
      </c>
      <c r="B2025" s="11">
        <f>Table36[Players]*LOOKUP(Table36[Level],'DMG Tables'!A:A,'DMG Tables'!B:B)/LOOKUP(A2025,'DMG Tables'!G:G,'DMG Tables'!H:H)</f>
        <v>56.25</v>
      </c>
      <c r="C2025" s="11">
        <f>Table36[Players]*LOOKUP(Table36[Level],'DMG Tables'!A:A,'DMG Tables'!C:C)/LOOKUP(A2025,'DMG Tables'!G:G,'DMG Tables'!H:H)</f>
        <v>112.5</v>
      </c>
      <c r="D2025" s="11">
        <f>Table36[Players]*LOOKUP(Table36[Level],'DMG Tables'!A:A,'DMG Tables'!D:D)/LOOKUP(A2025,'DMG Tables'!G:G,'DMG Tables'!H:H)</f>
        <v>168.75</v>
      </c>
      <c r="E2025" s="11">
        <f>Table36[Players]*LOOKUP(Table36[Level],'DMG Tables'!A:A,'DMG Tables'!E:E)/LOOKUP(A2025,'DMG Tables'!G:G,'DMG Tables'!H:H)</f>
        <v>300</v>
      </c>
    </row>
    <row r="2026" spans="1:5" x14ac:dyDescent="0.3">
      <c r="A2026" s="11">
        <v>2025</v>
      </c>
      <c r="B2026" s="11">
        <f>Table36[Players]*LOOKUP(Table36[Level],'DMG Tables'!A:A,'DMG Tables'!B:B)/LOOKUP(A2026,'DMG Tables'!G:G,'DMG Tables'!H:H)</f>
        <v>56.25</v>
      </c>
      <c r="C2026" s="11">
        <f>Table36[Players]*LOOKUP(Table36[Level],'DMG Tables'!A:A,'DMG Tables'!C:C)/LOOKUP(A2026,'DMG Tables'!G:G,'DMG Tables'!H:H)</f>
        <v>112.5</v>
      </c>
      <c r="D2026" s="11">
        <f>Table36[Players]*LOOKUP(Table36[Level],'DMG Tables'!A:A,'DMG Tables'!D:D)/LOOKUP(A2026,'DMG Tables'!G:G,'DMG Tables'!H:H)</f>
        <v>168.75</v>
      </c>
      <c r="E2026" s="11">
        <f>Table36[Players]*LOOKUP(Table36[Level],'DMG Tables'!A:A,'DMG Tables'!E:E)/LOOKUP(A2026,'DMG Tables'!G:G,'DMG Tables'!H:H)</f>
        <v>300</v>
      </c>
    </row>
    <row r="2027" spans="1:5" x14ac:dyDescent="0.3">
      <c r="A2027" s="11">
        <v>2026</v>
      </c>
      <c r="B2027" s="11">
        <f>Table36[Players]*LOOKUP(Table36[Level],'DMG Tables'!A:A,'DMG Tables'!B:B)/LOOKUP(A2027,'DMG Tables'!G:G,'DMG Tables'!H:H)</f>
        <v>56.25</v>
      </c>
      <c r="C2027" s="11">
        <f>Table36[Players]*LOOKUP(Table36[Level],'DMG Tables'!A:A,'DMG Tables'!C:C)/LOOKUP(A2027,'DMG Tables'!G:G,'DMG Tables'!H:H)</f>
        <v>112.5</v>
      </c>
      <c r="D2027" s="11">
        <f>Table36[Players]*LOOKUP(Table36[Level],'DMG Tables'!A:A,'DMG Tables'!D:D)/LOOKUP(A2027,'DMG Tables'!G:G,'DMG Tables'!H:H)</f>
        <v>168.75</v>
      </c>
      <c r="E2027" s="11">
        <f>Table36[Players]*LOOKUP(Table36[Level],'DMG Tables'!A:A,'DMG Tables'!E:E)/LOOKUP(A2027,'DMG Tables'!G:G,'DMG Tables'!H:H)</f>
        <v>300</v>
      </c>
    </row>
    <row r="2028" spans="1:5" x14ac:dyDescent="0.3">
      <c r="A2028" s="11">
        <v>2027</v>
      </c>
      <c r="B2028" s="11">
        <f>Table36[Players]*LOOKUP(Table36[Level],'DMG Tables'!A:A,'DMG Tables'!B:B)/LOOKUP(A2028,'DMG Tables'!G:G,'DMG Tables'!H:H)</f>
        <v>56.25</v>
      </c>
      <c r="C2028" s="11">
        <f>Table36[Players]*LOOKUP(Table36[Level],'DMG Tables'!A:A,'DMG Tables'!C:C)/LOOKUP(A2028,'DMG Tables'!G:G,'DMG Tables'!H:H)</f>
        <v>112.5</v>
      </c>
      <c r="D2028" s="11">
        <f>Table36[Players]*LOOKUP(Table36[Level],'DMG Tables'!A:A,'DMG Tables'!D:D)/LOOKUP(A2028,'DMG Tables'!G:G,'DMG Tables'!H:H)</f>
        <v>168.75</v>
      </c>
      <c r="E2028" s="11">
        <f>Table36[Players]*LOOKUP(Table36[Level],'DMG Tables'!A:A,'DMG Tables'!E:E)/LOOKUP(A2028,'DMG Tables'!G:G,'DMG Tables'!H:H)</f>
        <v>300</v>
      </c>
    </row>
    <row r="2029" spans="1:5" x14ac:dyDescent="0.3">
      <c r="A2029" s="11">
        <v>2028</v>
      </c>
      <c r="B2029" s="11">
        <f>Table36[Players]*LOOKUP(Table36[Level],'DMG Tables'!A:A,'DMG Tables'!B:B)/LOOKUP(A2029,'DMG Tables'!G:G,'DMG Tables'!H:H)</f>
        <v>56.25</v>
      </c>
      <c r="C2029" s="11">
        <f>Table36[Players]*LOOKUP(Table36[Level],'DMG Tables'!A:A,'DMG Tables'!C:C)/LOOKUP(A2029,'DMG Tables'!G:G,'DMG Tables'!H:H)</f>
        <v>112.5</v>
      </c>
      <c r="D2029" s="11">
        <f>Table36[Players]*LOOKUP(Table36[Level],'DMG Tables'!A:A,'DMG Tables'!D:D)/LOOKUP(A2029,'DMG Tables'!G:G,'DMG Tables'!H:H)</f>
        <v>168.75</v>
      </c>
      <c r="E2029" s="11">
        <f>Table36[Players]*LOOKUP(Table36[Level],'DMG Tables'!A:A,'DMG Tables'!E:E)/LOOKUP(A2029,'DMG Tables'!G:G,'DMG Tables'!H:H)</f>
        <v>300</v>
      </c>
    </row>
    <row r="2030" spans="1:5" x14ac:dyDescent="0.3">
      <c r="A2030" s="11">
        <v>2029</v>
      </c>
      <c r="B2030" s="11">
        <f>Table36[Players]*LOOKUP(Table36[Level],'DMG Tables'!A:A,'DMG Tables'!B:B)/LOOKUP(A2030,'DMG Tables'!G:G,'DMG Tables'!H:H)</f>
        <v>56.25</v>
      </c>
      <c r="C2030" s="11">
        <f>Table36[Players]*LOOKUP(Table36[Level],'DMG Tables'!A:A,'DMG Tables'!C:C)/LOOKUP(A2030,'DMG Tables'!G:G,'DMG Tables'!H:H)</f>
        <v>112.5</v>
      </c>
      <c r="D2030" s="11">
        <f>Table36[Players]*LOOKUP(Table36[Level],'DMG Tables'!A:A,'DMG Tables'!D:D)/LOOKUP(A2030,'DMG Tables'!G:G,'DMG Tables'!H:H)</f>
        <v>168.75</v>
      </c>
      <c r="E2030" s="11">
        <f>Table36[Players]*LOOKUP(Table36[Level],'DMG Tables'!A:A,'DMG Tables'!E:E)/LOOKUP(A2030,'DMG Tables'!G:G,'DMG Tables'!H:H)</f>
        <v>300</v>
      </c>
    </row>
    <row r="2031" spans="1:5" x14ac:dyDescent="0.3">
      <c r="A2031" s="11">
        <v>2030</v>
      </c>
      <c r="B2031" s="11">
        <f>Table36[Players]*LOOKUP(Table36[Level],'DMG Tables'!A:A,'DMG Tables'!B:B)/LOOKUP(A2031,'DMG Tables'!G:G,'DMG Tables'!H:H)</f>
        <v>56.25</v>
      </c>
      <c r="C2031" s="11">
        <f>Table36[Players]*LOOKUP(Table36[Level],'DMG Tables'!A:A,'DMG Tables'!C:C)/LOOKUP(A2031,'DMG Tables'!G:G,'DMG Tables'!H:H)</f>
        <v>112.5</v>
      </c>
      <c r="D2031" s="11">
        <f>Table36[Players]*LOOKUP(Table36[Level],'DMG Tables'!A:A,'DMG Tables'!D:D)/LOOKUP(A2031,'DMG Tables'!G:G,'DMG Tables'!H:H)</f>
        <v>168.75</v>
      </c>
      <c r="E2031" s="11">
        <f>Table36[Players]*LOOKUP(Table36[Level],'DMG Tables'!A:A,'DMG Tables'!E:E)/LOOKUP(A2031,'DMG Tables'!G:G,'DMG Tables'!H:H)</f>
        <v>300</v>
      </c>
    </row>
    <row r="2032" spans="1:5" x14ac:dyDescent="0.3">
      <c r="A2032" s="11">
        <v>2031</v>
      </c>
      <c r="B2032" s="11">
        <f>Table36[Players]*LOOKUP(Table36[Level],'DMG Tables'!A:A,'DMG Tables'!B:B)/LOOKUP(A2032,'DMG Tables'!G:G,'DMG Tables'!H:H)</f>
        <v>56.25</v>
      </c>
      <c r="C2032" s="11">
        <f>Table36[Players]*LOOKUP(Table36[Level],'DMG Tables'!A:A,'DMG Tables'!C:C)/LOOKUP(A2032,'DMG Tables'!G:G,'DMG Tables'!H:H)</f>
        <v>112.5</v>
      </c>
      <c r="D2032" s="11">
        <f>Table36[Players]*LOOKUP(Table36[Level],'DMG Tables'!A:A,'DMG Tables'!D:D)/LOOKUP(A2032,'DMG Tables'!G:G,'DMG Tables'!H:H)</f>
        <v>168.75</v>
      </c>
      <c r="E2032" s="11">
        <f>Table36[Players]*LOOKUP(Table36[Level],'DMG Tables'!A:A,'DMG Tables'!E:E)/LOOKUP(A2032,'DMG Tables'!G:G,'DMG Tables'!H:H)</f>
        <v>300</v>
      </c>
    </row>
    <row r="2033" spans="1:5" x14ac:dyDescent="0.3">
      <c r="A2033" s="11">
        <v>2032</v>
      </c>
      <c r="B2033" s="11">
        <f>Table36[Players]*LOOKUP(Table36[Level],'DMG Tables'!A:A,'DMG Tables'!B:B)/LOOKUP(A2033,'DMG Tables'!G:G,'DMG Tables'!H:H)</f>
        <v>56.25</v>
      </c>
      <c r="C2033" s="11">
        <f>Table36[Players]*LOOKUP(Table36[Level],'DMG Tables'!A:A,'DMG Tables'!C:C)/LOOKUP(A2033,'DMG Tables'!G:G,'DMG Tables'!H:H)</f>
        <v>112.5</v>
      </c>
      <c r="D2033" s="11">
        <f>Table36[Players]*LOOKUP(Table36[Level],'DMG Tables'!A:A,'DMG Tables'!D:D)/LOOKUP(A2033,'DMG Tables'!G:G,'DMG Tables'!H:H)</f>
        <v>168.75</v>
      </c>
      <c r="E2033" s="11">
        <f>Table36[Players]*LOOKUP(Table36[Level],'DMG Tables'!A:A,'DMG Tables'!E:E)/LOOKUP(A2033,'DMG Tables'!G:G,'DMG Tables'!H:H)</f>
        <v>300</v>
      </c>
    </row>
    <row r="2034" spans="1:5" x14ac:dyDescent="0.3">
      <c r="A2034" s="11">
        <v>2033</v>
      </c>
      <c r="B2034" s="11">
        <f>Table36[Players]*LOOKUP(Table36[Level],'DMG Tables'!A:A,'DMG Tables'!B:B)/LOOKUP(A2034,'DMG Tables'!G:G,'DMG Tables'!H:H)</f>
        <v>56.25</v>
      </c>
      <c r="C2034" s="11">
        <f>Table36[Players]*LOOKUP(Table36[Level],'DMG Tables'!A:A,'DMG Tables'!C:C)/LOOKUP(A2034,'DMG Tables'!G:G,'DMG Tables'!H:H)</f>
        <v>112.5</v>
      </c>
      <c r="D2034" s="11">
        <f>Table36[Players]*LOOKUP(Table36[Level],'DMG Tables'!A:A,'DMG Tables'!D:D)/LOOKUP(A2034,'DMG Tables'!G:G,'DMG Tables'!H:H)</f>
        <v>168.75</v>
      </c>
      <c r="E2034" s="11">
        <f>Table36[Players]*LOOKUP(Table36[Level],'DMG Tables'!A:A,'DMG Tables'!E:E)/LOOKUP(A2034,'DMG Tables'!G:G,'DMG Tables'!H:H)</f>
        <v>300</v>
      </c>
    </row>
    <row r="2035" spans="1:5" x14ac:dyDescent="0.3">
      <c r="A2035" s="11">
        <v>2034</v>
      </c>
      <c r="B2035" s="11">
        <f>Table36[Players]*LOOKUP(Table36[Level],'DMG Tables'!A:A,'DMG Tables'!B:B)/LOOKUP(A2035,'DMG Tables'!G:G,'DMG Tables'!H:H)</f>
        <v>56.25</v>
      </c>
      <c r="C2035" s="11">
        <f>Table36[Players]*LOOKUP(Table36[Level],'DMG Tables'!A:A,'DMG Tables'!C:C)/LOOKUP(A2035,'DMG Tables'!G:G,'DMG Tables'!H:H)</f>
        <v>112.5</v>
      </c>
      <c r="D2035" s="11">
        <f>Table36[Players]*LOOKUP(Table36[Level],'DMG Tables'!A:A,'DMG Tables'!D:D)/LOOKUP(A2035,'DMG Tables'!G:G,'DMG Tables'!H:H)</f>
        <v>168.75</v>
      </c>
      <c r="E2035" s="11">
        <f>Table36[Players]*LOOKUP(Table36[Level],'DMG Tables'!A:A,'DMG Tables'!E:E)/LOOKUP(A2035,'DMG Tables'!G:G,'DMG Tables'!H:H)</f>
        <v>300</v>
      </c>
    </row>
    <row r="2036" spans="1:5" x14ac:dyDescent="0.3">
      <c r="A2036" s="11">
        <v>2035</v>
      </c>
      <c r="B2036" s="11">
        <f>Table36[Players]*LOOKUP(Table36[Level],'DMG Tables'!A:A,'DMG Tables'!B:B)/LOOKUP(A2036,'DMG Tables'!G:G,'DMG Tables'!H:H)</f>
        <v>56.25</v>
      </c>
      <c r="C2036" s="11">
        <f>Table36[Players]*LOOKUP(Table36[Level],'DMG Tables'!A:A,'DMG Tables'!C:C)/LOOKUP(A2036,'DMG Tables'!G:G,'DMG Tables'!H:H)</f>
        <v>112.5</v>
      </c>
      <c r="D2036" s="11">
        <f>Table36[Players]*LOOKUP(Table36[Level],'DMG Tables'!A:A,'DMG Tables'!D:D)/LOOKUP(A2036,'DMG Tables'!G:G,'DMG Tables'!H:H)</f>
        <v>168.75</v>
      </c>
      <c r="E2036" s="11">
        <f>Table36[Players]*LOOKUP(Table36[Level],'DMG Tables'!A:A,'DMG Tables'!E:E)/LOOKUP(A2036,'DMG Tables'!G:G,'DMG Tables'!H:H)</f>
        <v>300</v>
      </c>
    </row>
    <row r="2037" spans="1:5" x14ac:dyDescent="0.3">
      <c r="A2037" s="11">
        <v>2036</v>
      </c>
      <c r="B2037" s="11">
        <f>Table36[Players]*LOOKUP(Table36[Level],'DMG Tables'!A:A,'DMG Tables'!B:B)/LOOKUP(A2037,'DMG Tables'!G:G,'DMG Tables'!H:H)</f>
        <v>56.25</v>
      </c>
      <c r="C2037" s="11">
        <f>Table36[Players]*LOOKUP(Table36[Level],'DMG Tables'!A:A,'DMG Tables'!C:C)/LOOKUP(A2037,'DMG Tables'!G:G,'DMG Tables'!H:H)</f>
        <v>112.5</v>
      </c>
      <c r="D2037" s="11">
        <f>Table36[Players]*LOOKUP(Table36[Level],'DMG Tables'!A:A,'DMG Tables'!D:D)/LOOKUP(A2037,'DMG Tables'!G:G,'DMG Tables'!H:H)</f>
        <v>168.75</v>
      </c>
      <c r="E2037" s="11">
        <f>Table36[Players]*LOOKUP(Table36[Level],'DMG Tables'!A:A,'DMG Tables'!E:E)/LOOKUP(A2037,'DMG Tables'!G:G,'DMG Tables'!H:H)</f>
        <v>300</v>
      </c>
    </row>
    <row r="2038" spans="1:5" x14ac:dyDescent="0.3">
      <c r="A2038" s="11">
        <v>2037</v>
      </c>
      <c r="B2038" s="11">
        <f>Table36[Players]*LOOKUP(Table36[Level],'DMG Tables'!A:A,'DMG Tables'!B:B)/LOOKUP(A2038,'DMG Tables'!G:G,'DMG Tables'!H:H)</f>
        <v>56.25</v>
      </c>
      <c r="C2038" s="11">
        <f>Table36[Players]*LOOKUP(Table36[Level],'DMG Tables'!A:A,'DMG Tables'!C:C)/LOOKUP(A2038,'DMG Tables'!G:G,'DMG Tables'!H:H)</f>
        <v>112.5</v>
      </c>
      <c r="D2038" s="11">
        <f>Table36[Players]*LOOKUP(Table36[Level],'DMG Tables'!A:A,'DMG Tables'!D:D)/LOOKUP(A2038,'DMG Tables'!G:G,'DMG Tables'!H:H)</f>
        <v>168.75</v>
      </c>
      <c r="E2038" s="11">
        <f>Table36[Players]*LOOKUP(Table36[Level],'DMG Tables'!A:A,'DMG Tables'!E:E)/LOOKUP(A2038,'DMG Tables'!G:G,'DMG Tables'!H:H)</f>
        <v>300</v>
      </c>
    </row>
    <row r="2039" spans="1:5" x14ac:dyDescent="0.3">
      <c r="A2039" s="11">
        <v>2038</v>
      </c>
      <c r="B2039" s="11">
        <f>Table36[Players]*LOOKUP(Table36[Level],'DMG Tables'!A:A,'DMG Tables'!B:B)/LOOKUP(A2039,'DMG Tables'!G:G,'DMG Tables'!H:H)</f>
        <v>56.25</v>
      </c>
      <c r="C2039" s="11">
        <f>Table36[Players]*LOOKUP(Table36[Level],'DMG Tables'!A:A,'DMG Tables'!C:C)/LOOKUP(A2039,'DMG Tables'!G:G,'DMG Tables'!H:H)</f>
        <v>112.5</v>
      </c>
      <c r="D2039" s="11">
        <f>Table36[Players]*LOOKUP(Table36[Level],'DMG Tables'!A:A,'DMG Tables'!D:D)/LOOKUP(A2039,'DMG Tables'!G:G,'DMG Tables'!H:H)</f>
        <v>168.75</v>
      </c>
      <c r="E2039" s="11">
        <f>Table36[Players]*LOOKUP(Table36[Level],'DMG Tables'!A:A,'DMG Tables'!E:E)/LOOKUP(A2039,'DMG Tables'!G:G,'DMG Tables'!H:H)</f>
        <v>300</v>
      </c>
    </row>
    <row r="2040" spans="1:5" x14ac:dyDescent="0.3">
      <c r="A2040" s="11">
        <v>2039</v>
      </c>
      <c r="B2040" s="11">
        <f>Table36[Players]*LOOKUP(Table36[Level],'DMG Tables'!A:A,'DMG Tables'!B:B)/LOOKUP(A2040,'DMG Tables'!G:G,'DMG Tables'!H:H)</f>
        <v>56.25</v>
      </c>
      <c r="C2040" s="11">
        <f>Table36[Players]*LOOKUP(Table36[Level],'DMG Tables'!A:A,'DMG Tables'!C:C)/LOOKUP(A2040,'DMG Tables'!G:G,'DMG Tables'!H:H)</f>
        <v>112.5</v>
      </c>
      <c r="D2040" s="11">
        <f>Table36[Players]*LOOKUP(Table36[Level],'DMG Tables'!A:A,'DMG Tables'!D:D)/LOOKUP(A2040,'DMG Tables'!G:G,'DMG Tables'!H:H)</f>
        <v>168.75</v>
      </c>
      <c r="E2040" s="11">
        <f>Table36[Players]*LOOKUP(Table36[Level],'DMG Tables'!A:A,'DMG Tables'!E:E)/LOOKUP(A2040,'DMG Tables'!G:G,'DMG Tables'!H:H)</f>
        <v>300</v>
      </c>
    </row>
    <row r="2041" spans="1:5" x14ac:dyDescent="0.3">
      <c r="A2041" s="11">
        <v>2040</v>
      </c>
      <c r="B2041" s="11">
        <f>Table36[Players]*LOOKUP(Table36[Level],'DMG Tables'!A:A,'DMG Tables'!B:B)/LOOKUP(A2041,'DMG Tables'!G:G,'DMG Tables'!H:H)</f>
        <v>56.25</v>
      </c>
      <c r="C2041" s="11">
        <f>Table36[Players]*LOOKUP(Table36[Level],'DMG Tables'!A:A,'DMG Tables'!C:C)/LOOKUP(A2041,'DMG Tables'!G:G,'DMG Tables'!H:H)</f>
        <v>112.5</v>
      </c>
      <c r="D2041" s="11">
        <f>Table36[Players]*LOOKUP(Table36[Level],'DMG Tables'!A:A,'DMG Tables'!D:D)/LOOKUP(A2041,'DMG Tables'!G:G,'DMG Tables'!H:H)</f>
        <v>168.75</v>
      </c>
      <c r="E2041" s="11">
        <f>Table36[Players]*LOOKUP(Table36[Level],'DMG Tables'!A:A,'DMG Tables'!E:E)/LOOKUP(A2041,'DMG Tables'!G:G,'DMG Tables'!H:H)</f>
        <v>300</v>
      </c>
    </row>
    <row r="2042" spans="1:5" x14ac:dyDescent="0.3">
      <c r="A2042" s="11">
        <v>2041</v>
      </c>
      <c r="B2042" s="11">
        <f>Table36[Players]*LOOKUP(Table36[Level],'DMG Tables'!A:A,'DMG Tables'!B:B)/LOOKUP(A2042,'DMG Tables'!G:G,'DMG Tables'!H:H)</f>
        <v>56.25</v>
      </c>
      <c r="C2042" s="11">
        <f>Table36[Players]*LOOKUP(Table36[Level],'DMG Tables'!A:A,'DMG Tables'!C:C)/LOOKUP(A2042,'DMG Tables'!G:G,'DMG Tables'!H:H)</f>
        <v>112.5</v>
      </c>
      <c r="D2042" s="11">
        <f>Table36[Players]*LOOKUP(Table36[Level],'DMG Tables'!A:A,'DMG Tables'!D:D)/LOOKUP(A2042,'DMG Tables'!G:G,'DMG Tables'!H:H)</f>
        <v>168.75</v>
      </c>
      <c r="E2042" s="11">
        <f>Table36[Players]*LOOKUP(Table36[Level],'DMG Tables'!A:A,'DMG Tables'!E:E)/LOOKUP(A2042,'DMG Tables'!G:G,'DMG Tables'!H:H)</f>
        <v>300</v>
      </c>
    </row>
    <row r="2043" spans="1:5" x14ac:dyDescent="0.3">
      <c r="A2043" s="11">
        <v>2042</v>
      </c>
      <c r="B2043" s="11">
        <f>Table36[Players]*LOOKUP(Table36[Level],'DMG Tables'!A:A,'DMG Tables'!B:B)/LOOKUP(A2043,'DMG Tables'!G:G,'DMG Tables'!H:H)</f>
        <v>56.25</v>
      </c>
      <c r="C2043" s="11">
        <f>Table36[Players]*LOOKUP(Table36[Level],'DMG Tables'!A:A,'DMG Tables'!C:C)/LOOKUP(A2043,'DMG Tables'!G:G,'DMG Tables'!H:H)</f>
        <v>112.5</v>
      </c>
      <c r="D2043" s="11">
        <f>Table36[Players]*LOOKUP(Table36[Level],'DMG Tables'!A:A,'DMG Tables'!D:D)/LOOKUP(A2043,'DMG Tables'!G:G,'DMG Tables'!H:H)</f>
        <v>168.75</v>
      </c>
      <c r="E2043" s="11">
        <f>Table36[Players]*LOOKUP(Table36[Level],'DMG Tables'!A:A,'DMG Tables'!E:E)/LOOKUP(A2043,'DMG Tables'!G:G,'DMG Tables'!H:H)</f>
        <v>300</v>
      </c>
    </row>
    <row r="2044" spans="1:5" x14ac:dyDescent="0.3">
      <c r="A2044" s="11">
        <v>2043</v>
      </c>
      <c r="B2044" s="11">
        <f>Table36[Players]*LOOKUP(Table36[Level],'DMG Tables'!A:A,'DMG Tables'!B:B)/LOOKUP(A2044,'DMG Tables'!G:G,'DMG Tables'!H:H)</f>
        <v>56.25</v>
      </c>
      <c r="C2044" s="11">
        <f>Table36[Players]*LOOKUP(Table36[Level],'DMG Tables'!A:A,'DMG Tables'!C:C)/LOOKUP(A2044,'DMG Tables'!G:G,'DMG Tables'!H:H)</f>
        <v>112.5</v>
      </c>
      <c r="D2044" s="11">
        <f>Table36[Players]*LOOKUP(Table36[Level],'DMG Tables'!A:A,'DMG Tables'!D:D)/LOOKUP(A2044,'DMG Tables'!G:G,'DMG Tables'!H:H)</f>
        <v>168.75</v>
      </c>
      <c r="E2044" s="11">
        <f>Table36[Players]*LOOKUP(Table36[Level],'DMG Tables'!A:A,'DMG Tables'!E:E)/LOOKUP(A2044,'DMG Tables'!G:G,'DMG Tables'!H:H)</f>
        <v>300</v>
      </c>
    </row>
    <row r="2045" spans="1:5" x14ac:dyDescent="0.3">
      <c r="A2045" s="11">
        <v>2044</v>
      </c>
      <c r="B2045" s="11">
        <f>Table36[Players]*LOOKUP(Table36[Level],'DMG Tables'!A:A,'DMG Tables'!B:B)/LOOKUP(A2045,'DMG Tables'!G:G,'DMG Tables'!H:H)</f>
        <v>56.25</v>
      </c>
      <c r="C2045" s="11">
        <f>Table36[Players]*LOOKUP(Table36[Level],'DMG Tables'!A:A,'DMG Tables'!C:C)/LOOKUP(A2045,'DMG Tables'!G:G,'DMG Tables'!H:H)</f>
        <v>112.5</v>
      </c>
      <c r="D2045" s="11">
        <f>Table36[Players]*LOOKUP(Table36[Level],'DMG Tables'!A:A,'DMG Tables'!D:D)/LOOKUP(A2045,'DMG Tables'!G:G,'DMG Tables'!H:H)</f>
        <v>168.75</v>
      </c>
      <c r="E2045" s="11">
        <f>Table36[Players]*LOOKUP(Table36[Level],'DMG Tables'!A:A,'DMG Tables'!E:E)/LOOKUP(A2045,'DMG Tables'!G:G,'DMG Tables'!H:H)</f>
        <v>300</v>
      </c>
    </row>
    <row r="2046" spans="1:5" x14ac:dyDescent="0.3">
      <c r="A2046" s="11">
        <v>2045</v>
      </c>
      <c r="B2046" s="11">
        <f>Table36[Players]*LOOKUP(Table36[Level],'DMG Tables'!A:A,'DMG Tables'!B:B)/LOOKUP(A2046,'DMG Tables'!G:G,'DMG Tables'!H:H)</f>
        <v>56.25</v>
      </c>
      <c r="C2046" s="11">
        <f>Table36[Players]*LOOKUP(Table36[Level],'DMG Tables'!A:A,'DMG Tables'!C:C)/LOOKUP(A2046,'DMG Tables'!G:G,'DMG Tables'!H:H)</f>
        <v>112.5</v>
      </c>
      <c r="D2046" s="11">
        <f>Table36[Players]*LOOKUP(Table36[Level],'DMG Tables'!A:A,'DMG Tables'!D:D)/LOOKUP(A2046,'DMG Tables'!G:G,'DMG Tables'!H:H)</f>
        <v>168.75</v>
      </c>
      <c r="E2046" s="11">
        <f>Table36[Players]*LOOKUP(Table36[Level],'DMG Tables'!A:A,'DMG Tables'!E:E)/LOOKUP(A2046,'DMG Tables'!G:G,'DMG Tables'!H:H)</f>
        <v>300</v>
      </c>
    </row>
    <row r="2047" spans="1:5" x14ac:dyDescent="0.3">
      <c r="A2047" s="11">
        <v>2046</v>
      </c>
      <c r="B2047" s="11">
        <f>Table36[Players]*LOOKUP(Table36[Level],'DMG Tables'!A:A,'DMG Tables'!B:B)/LOOKUP(A2047,'DMG Tables'!G:G,'DMG Tables'!H:H)</f>
        <v>56.25</v>
      </c>
      <c r="C2047" s="11">
        <f>Table36[Players]*LOOKUP(Table36[Level],'DMG Tables'!A:A,'DMG Tables'!C:C)/LOOKUP(A2047,'DMG Tables'!G:G,'DMG Tables'!H:H)</f>
        <v>112.5</v>
      </c>
      <c r="D2047" s="11">
        <f>Table36[Players]*LOOKUP(Table36[Level],'DMG Tables'!A:A,'DMG Tables'!D:D)/LOOKUP(A2047,'DMG Tables'!G:G,'DMG Tables'!H:H)</f>
        <v>168.75</v>
      </c>
      <c r="E2047" s="11">
        <f>Table36[Players]*LOOKUP(Table36[Level],'DMG Tables'!A:A,'DMG Tables'!E:E)/LOOKUP(A2047,'DMG Tables'!G:G,'DMG Tables'!H:H)</f>
        <v>300</v>
      </c>
    </row>
    <row r="2048" spans="1:5" x14ac:dyDescent="0.3">
      <c r="A2048" s="11">
        <v>2047</v>
      </c>
      <c r="B2048" s="11">
        <f>Table36[Players]*LOOKUP(Table36[Level],'DMG Tables'!A:A,'DMG Tables'!B:B)/LOOKUP(A2048,'DMG Tables'!G:G,'DMG Tables'!H:H)</f>
        <v>56.25</v>
      </c>
      <c r="C2048" s="11">
        <f>Table36[Players]*LOOKUP(Table36[Level],'DMG Tables'!A:A,'DMG Tables'!C:C)/LOOKUP(A2048,'DMG Tables'!G:G,'DMG Tables'!H:H)</f>
        <v>112.5</v>
      </c>
      <c r="D2048" s="11">
        <f>Table36[Players]*LOOKUP(Table36[Level],'DMG Tables'!A:A,'DMG Tables'!D:D)/LOOKUP(A2048,'DMG Tables'!G:G,'DMG Tables'!H:H)</f>
        <v>168.75</v>
      </c>
      <c r="E2048" s="11">
        <f>Table36[Players]*LOOKUP(Table36[Level],'DMG Tables'!A:A,'DMG Tables'!E:E)/LOOKUP(A2048,'DMG Tables'!G:G,'DMG Tables'!H:H)</f>
        <v>300</v>
      </c>
    </row>
    <row r="2049" spans="1:5" x14ac:dyDescent="0.3">
      <c r="A2049" s="11">
        <v>2048</v>
      </c>
      <c r="B2049" s="11">
        <f>Table36[Players]*LOOKUP(Table36[Level],'DMG Tables'!A:A,'DMG Tables'!B:B)/LOOKUP(A2049,'DMG Tables'!G:G,'DMG Tables'!H:H)</f>
        <v>56.25</v>
      </c>
      <c r="C2049" s="11">
        <f>Table36[Players]*LOOKUP(Table36[Level],'DMG Tables'!A:A,'DMG Tables'!C:C)/LOOKUP(A2049,'DMG Tables'!G:G,'DMG Tables'!H:H)</f>
        <v>112.5</v>
      </c>
      <c r="D2049" s="11">
        <f>Table36[Players]*LOOKUP(Table36[Level],'DMG Tables'!A:A,'DMG Tables'!D:D)/LOOKUP(A2049,'DMG Tables'!G:G,'DMG Tables'!H:H)</f>
        <v>168.75</v>
      </c>
      <c r="E2049" s="11">
        <f>Table36[Players]*LOOKUP(Table36[Level],'DMG Tables'!A:A,'DMG Tables'!E:E)/LOOKUP(A2049,'DMG Tables'!G:G,'DMG Tables'!H:H)</f>
        <v>300</v>
      </c>
    </row>
    <row r="2050" spans="1:5" x14ac:dyDescent="0.3">
      <c r="A2050" s="11">
        <v>2049</v>
      </c>
      <c r="B2050" s="11">
        <f>Table36[Players]*LOOKUP(Table36[Level],'DMG Tables'!A:A,'DMG Tables'!B:B)/LOOKUP(A2050,'DMG Tables'!G:G,'DMG Tables'!H:H)</f>
        <v>56.25</v>
      </c>
      <c r="C2050" s="11">
        <f>Table36[Players]*LOOKUP(Table36[Level],'DMG Tables'!A:A,'DMG Tables'!C:C)/LOOKUP(A2050,'DMG Tables'!G:G,'DMG Tables'!H:H)</f>
        <v>112.5</v>
      </c>
      <c r="D2050" s="11">
        <f>Table36[Players]*LOOKUP(Table36[Level],'DMG Tables'!A:A,'DMG Tables'!D:D)/LOOKUP(A2050,'DMG Tables'!G:G,'DMG Tables'!H:H)</f>
        <v>168.75</v>
      </c>
      <c r="E2050" s="11">
        <f>Table36[Players]*LOOKUP(Table36[Level],'DMG Tables'!A:A,'DMG Tables'!E:E)/LOOKUP(A2050,'DMG Tables'!G:G,'DMG Tables'!H:H)</f>
        <v>300</v>
      </c>
    </row>
    <row r="2051" spans="1:5" x14ac:dyDescent="0.3">
      <c r="A2051" s="11">
        <v>2050</v>
      </c>
      <c r="B2051" s="11">
        <f>Table36[Players]*LOOKUP(Table36[Level],'DMG Tables'!A:A,'DMG Tables'!B:B)/LOOKUP(A2051,'DMG Tables'!G:G,'DMG Tables'!H:H)</f>
        <v>56.25</v>
      </c>
      <c r="C2051" s="11">
        <f>Table36[Players]*LOOKUP(Table36[Level],'DMG Tables'!A:A,'DMG Tables'!C:C)/LOOKUP(A2051,'DMG Tables'!G:G,'DMG Tables'!H:H)</f>
        <v>112.5</v>
      </c>
      <c r="D2051" s="11">
        <f>Table36[Players]*LOOKUP(Table36[Level],'DMG Tables'!A:A,'DMG Tables'!D:D)/LOOKUP(A2051,'DMG Tables'!G:G,'DMG Tables'!H:H)</f>
        <v>168.75</v>
      </c>
      <c r="E2051" s="11">
        <f>Table36[Players]*LOOKUP(Table36[Level],'DMG Tables'!A:A,'DMG Tables'!E:E)/LOOKUP(A2051,'DMG Tables'!G:G,'DMG Tables'!H:H)</f>
        <v>300</v>
      </c>
    </row>
    <row r="2052" spans="1:5" x14ac:dyDescent="0.3">
      <c r="A2052" s="11">
        <v>2051</v>
      </c>
      <c r="B2052" s="11">
        <f>Table36[Players]*LOOKUP(Table36[Level],'DMG Tables'!A:A,'DMG Tables'!B:B)/LOOKUP(A2052,'DMG Tables'!G:G,'DMG Tables'!H:H)</f>
        <v>56.25</v>
      </c>
      <c r="C2052" s="11">
        <f>Table36[Players]*LOOKUP(Table36[Level],'DMG Tables'!A:A,'DMG Tables'!C:C)/LOOKUP(A2052,'DMG Tables'!G:G,'DMG Tables'!H:H)</f>
        <v>112.5</v>
      </c>
      <c r="D2052" s="11">
        <f>Table36[Players]*LOOKUP(Table36[Level],'DMG Tables'!A:A,'DMG Tables'!D:D)/LOOKUP(A2052,'DMG Tables'!G:G,'DMG Tables'!H:H)</f>
        <v>168.75</v>
      </c>
      <c r="E2052" s="11">
        <f>Table36[Players]*LOOKUP(Table36[Level],'DMG Tables'!A:A,'DMG Tables'!E:E)/LOOKUP(A2052,'DMG Tables'!G:G,'DMG Tables'!H:H)</f>
        <v>300</v>
      </c>
    </row>
    <row r="2053" spans="1:5" x14ac:dyDescent="0.3">
      <c r="A2053" s="11">
        <v>2052</v>
      </c>
      <c r="B2053" s="11">
        <f>Table36[Players]*LOOKUP(Table36[Level],'DMG Tables'!A:A,'DMG Tables'!B:B)/LOOKUP(A2053,'DMG Tables'!G:G,'DMG Tables'!H:H)</f>
        <v>56.25</v>
      </c>
      <c r="C2053" s="11">
        <f>Table36[Players]*LOOKUP(Table36[Level],'DMG Tables'!A:A,'DMG Tables'!C:C)/LOOKUP(A2053,'DMG Tables'!G:G,'DMG Tables'!H:H)</f>
        <v>112.5</v>
      </c>
      <c r="D2053" s="11">
        <f>Table36[Players]*LOOKUP(Table36[Level],'DMG Tables'!A:A,'DMG Tables'!D:D)/LOOKUP(A2053,'DMG Tables'!G:G,'DMG Tables'!H:H)</f>
        <v>168.75</v>
      </c>
      <c r="E2053" s="11">
        <f>Table36[Players]*LOOKUP(Table36[Level],'DMG Tables'!A:A,'DMG Tables'!E:E)/LOOKUP(A2053,'DMG Tables'!G:G,'DMG Tables'!H:H)</f>
        <v>300</v>
      </c>
    </row>
    <row r="2054" spans="1:5" x14ac:dyDescent="0.3">
      <c r="A2054" s="11">
        <v>2053</v>
      </c>
      <c r="B2054" s="11">
        <f>Table36[Players]*LOOKUP(Table36[Level],'DMG Tables'!A:A,'DMG Tables'!B:B)/LOOKUP(A2054,'DMG Tables'!G:G,'DMG Tables'!H:H)</f>
        <v>56.25</v>
      </c>
      <c r="C2054" s="11">
        <f>Table36[Players]*LOOKUP(Table36[Level],'DMG Tables'!A:A,'DMG Tables'!C:C)/LOOKUP(A2054,'DMG Tables'!G:G,'DMG Tables'!H:H)</f>
        <v>112.5</v>
      </c>
      <c r="D2054" s="11">
        <f>Table36[Players]*LOOKUP(Table36[Level],'DMG Tables'!A:A,'DMG Tables'!D:D)/LOOKUP(A2054,'DMG Tables'!G:G,'DMG Tables'!H:H)</f>
        <v>168.75</v>
      </c>
      <c r="E2054" s="11">
        <f>Table36[Players]*LOOKUP(Table36[Level],'DMG Tables'!A:A,'DMG Tables'!E:E)/LOOKUP(A2054,'DMG Tables'!G:G,'DMG Tables'!H:H)</f>
        <v>300</v>
      </c>
    </row>
    <row r="2055" spans="1:5" x14ac:dyDescent="0.3">
      <c r="A2055" s="11">
        <v>2054</v>
      </c>
      <c r="B2055" s="11">
        <f>Table36[Players]*LOOKUP(Table36[Level],'DMG Tables'!A:A,'DMG Tables'!B:B)/LOOKUP(A2055,'DMG Tables'!G:G,'DMG Tables'!H:H)</f>
        <v>56.25</v>
      </c>
      <c r="C2055" s="11">
        <f>Table36[Players]*LOOKUP(Table36[Level],'DMG Tables'!A:A,'DMG Tables'!C:C)/LOOKUP(A2055,'DMG Tables'!G:G,'DMG Tables'!H:H)</f>
        <v>112.5</v>
      </c>
      <c r="D2055" s="11">
        <f>Table36[Players]*LOOKUP(Table36[Level],'DMG Tables'!A:A,'DMG Tables'!D:D)/LOOKUP(A2055,'DMG Tables'!G:G,'DMG Tables'!H:H)</f>
        <v>168.75</v>
      </c>
      <c r="E2055" s="11">
        <f>Table36[Players]*LOOKUP(Table36[Level],'DMG Tables'!A:A,'DMG Tables'!E:E)/LOOKUP(A2055,'DMG Tables'!G:G,'DMG Tables'!H:H)</f>
        <v>300</v>
      </c>
    </row>
    <row r="2056" spans="1:5" x14ac:dyDescent="0.3">
      <c r="A2056" s="11">
        <v>2055</v>
      </c>
      <c r="B2056" s="11">
        <f>Table36[Players]*LOOKUP(Table36[Level],'DMG Tables'!A:A,'DMG Tables'!B:B)/LOOKUP(A2056,'DMG Tables'!G:G,'DMG Tables'!H:H)</f>
        <v>56.25</v>
      </c>
      <c r="C2056" s="11">
        <f>Table36[Players]*LOOKUP(Table36[Level],'DMG Tables'!A:A,'DMG Tables'!C:C)/LOOKUP(A2056,'DMG Tables'!G:G,'DMG Tables'!H:H)</f>
        <v>112.5</v>
      </c>
      <c r="D2056" s="11">
        <f>Table36[Players]*LOOKUP(Table36[Level],'DMG Tables'!A:A,'DMG Tables'!D:D)/LOOKUP(A2056,'DMG Tables'!G:G,'DMG Tables'!H:H)</f>
        <v>168.75</v>
      </c>
      <c r="E2056" s="11">
        <f>Table36[Players]*LOOKUP(Table36[Level],'DMG Tables'!A:A,'DMG Tables'!E:E)/LOOKUP(A2056,'DMG Tables'!G:G,'DMG Tables'!H:H)</f>
        <v>300</v>
      </c>
    </row>
    <row r="2057" spans="1:5" x14ac:dyDescent="0.3">
      <c r="A2057" s="11">
        <v>2056</v>
      </c>
      <c r="B2057" s="11">
        <f>Table36[Players]*LOOKUP(Table36[Level],'DMG Tables'!A:A,'DMG Tables'!B:B)/LOOKUP(A2057,'DMG Tables'!G:G,'DMG Tables'!H:H)</f>
        <v>56.25</v>
      </c>
      <c r="C2057" s="11">
        <f>Table36[Players]*LOOKUP(Table36[Level],'DMG Tables'!A:A,'DMG Tables'!C:C)/LOOKUP(A2057,'DMG Tables'!G:G,'DMG Tables'!H:H)</f>
        <v>112.5</v>
      </c>
      <c r="D2057" s="11">
        <f>Table36[Players]*LOOKUP(Table36[Level],'DMG Tables'!A:A,'DMG Tables'!D:D)/LOOKUP(A2057,'DMG Tables'!G:G,'DMG Tables'!H:H)</f>
        <v>168.75</v>
      </c>
      <c r="E2057" s="11">
        <f>Table36[Players]*LOOKUP(Table36[Level],'DMG Tables'!A:A,'DMG Tables'!E:E)/LOOKUP(A2057,'DMG Tables'!G:G,'DMG Tables'!H:H)</f>
        <v>300</v>
      </c>
    </row>
    <row r="2058" spans="1:5" x14ac:dyDescent="0.3">
      <c r="A2058" s="11">
        <v>2057</v>
      </c>
      <c r="B2058" s="11">
        <f>Table36[Players]*LOOKUP(Table36[Level],'DMG Tables'!A:A,'DMG Tables'!B:B)/LOOKUP(A2058,'DMG Tables'!G:G,'DMG Tables'!H:H)</f>
        <v>56.25</v>
      </c>
      <c r="C2058" s="11">
        <f>Table36[Players]*LOOKUP(Table36[Level],'DMG Tables'!A:A,'DMG Tables'!C:C)/LOOKUP(A2058,'DMG Tables'!G:G,'DMG Tables'!H:H)</f>
        <v>112.5</v>
      </c>
      <c r="D2058" s="11">
        <f>Table36[Players]*LOOKUP(Table36[Level],'DMG Tables'!A:A,'DMG Tables'!D:D)/LOOKUP(A2058,'DMG Tables'!G:G,'DMG Tables'!H:H)</f>
        <v>168.75</v>
      </c>
      <c r="E2058" s="11">
        <f>Table36[Players]*LOOKUP(Table36[Level],'DMG Tables'!A:A,'DMG Tables'!E:E)/LOOKUP(A2058,'DMG Tables'!G:G,'DMG Tables'!H:H)</f>
        <v>300</v>
      </c>
    </row>
    <row r="2059" spans="1:5" x14ac:dyDescent="0.3">
      <c r="A2059" s="11">
        <v>2058</v>
      </c>
      <c r="B2059" s="11">
        <f>Table36[Players]*LOOKUP(Table36[Level],'DMG Tables'!A:A,'DMG Tables'!B:B)/LOOKUP(A2059,'DMG Tables'!G:G,'DMG Tables'!H:H)</f>
        <v>56.25</v>
      </c>
      <c r="C2059" s="11">
        <f>Table36[Players]*LOOKUP(Table36[Level],'DMG Tables'!A:A,'DMG Tables'!C:C)/LOOKUP(A2059,'DMG Tables'!G:G,'DMG Tables'!H:H)</f>
        <v>112.5</v>
      </c>
      <c r="D2059" s="11">
        <f>Table36[Players]*LOOKUP(Table36[Level],'DMG Tables'!A:A,'DMG Tables'!D:D)/LOOKUP(A2059,'DMG Tables'!G:G,'DMG Tables'!H:H)</f>
        <v>168.75</v>
      </c>
      <c r="E2059" s="11">
        <f>Table36[Players]*LOOKUP(Table36[Level],'DMG Tables'!A:A,'DMG Tables'!E:E)/LOOKUP(A2059,'DMG Tables'!G:G,'DMG Tables'!H:H)</f>
        <v>300</v>
      </c>
    </row>
    <row r="2060" spans="1:5" x14ac:dyDescent="0.3">
      <c r="A2060" s="11">
        <v>2059</v>
      </c>
      <c r="B2060" s="11">
        <f>Table36[Players]*LOOKUP(Table36[Level],'DMG Tables'!A:A,'DMG Tables'!B:B)/LOOKUP(A2060,'DMG Tables'!G:G,'DMG Tables'!H:H)</f>
        <v>56.25</v>
      </c>
      <c r="C2060" s="11">
        <f>Table36[Players]*LOOKUP(Table36[Level],'DMG Tables'!A:A,'DMG Tables'!C:C)/LOOKUP(A2060,'DMG Tables'!G:G,'DMG Tables'!H:H)</f>
        <v>112.5</v>
      </c>
      <c r="D2060" s="11">
        <f>Table36[Players]*LOOKUP(Table36[Level],'DMG Tables'!A:A,'DMG Tables'!D:D)/LOOKUP(A2060,'DMG Tables'!G:G,'DMG Tables'!H:H)</f>
        <v>168.75</v>
      </c>
      <c r="E2060" s="11">
        <f>Table36[Players]*LOOKUP(Table36[Level],'DMG Tables'!A:A,'DMG Tables'!E:E)/LOOKUP(A2060,'DMG Tables'!G:G,'DMG Tables'!H:H)</f>
        <v>300</v>
      </c>
    </row>
    <row r="2061" spans="1:5" x14ac:dyDescent="0.3">
      <c r="A2061" s="11">
        <v>2060</v>
      </c>
      <c r="B2061" s="11">
        <f>Table36[Players]*LOOKUP(Table36[Level],'DMG Tables'!A:A,'DMG Tables'!B:B)/LOOKUP(A2061,'DMG Tables'!G:G,'DMG Tables'!H:H)</f>
        <v>56.25</v>
      </c>
      <c r="C2061" s="11">
        <f>Table36[Players]*LOOKUP(Table36[Level],'DMG Tables'!A:A,'DMG Tables'!C:C)/LOOKUP(A2061,'DMG Tables'!G:G,'DMG Tables'!H:H)</f>
        <v>112.5</v>
      </c>
      <c r="D2061" s="11">
        <f>Table36[Players]*LOOKUP(Table36[Level],'DMG Tables'!A:A,'DMG Tables'!D:D)/LOOKUP(A2061,'DMG Tables'!G:G,'DMG Tables'!H:H)</f>
        <v>168.75</v>
      </c>
      <c r="E2061" s="11">
        <f>Table36[Players]*LOOKUP(Table36[Level],'DMG Tables'!A:A,'DMG Tables'!E:E)/LOOKUP(A2061,'DMG Tables'!G:G,'DMG Tables'!H:H)</f>
        <v>300</v>
      </c>
    </row>
    <row r="2062" spans="1:5" x14ac:dyDescent="0.3">
      <c r="A2062" s="11">
        <v>2061</v>
      </c>
      <c r="B2062" s="11">
        <f>Table36[Players]*LOOKUP(Table36[Level],'DMG Tables'!A:A,'DMG Tables'!B:B)/LOOKUP(A2062,'DMG Tables'!G:G,'DMG Tables'!H:H)</f>
        <v>56.25</v>
      </c>
      <c r="C2062" s="11">
        <f>Table36[Players]*LOOKUP(Table36[Level],'DMG Tables'!A:A,'DMG Tables'!C:C)/LOOKUP(A2062,'DMG Tables'!G:G,'DMG Tables'!H:H)</f>
        <v>112.5</v>
      </c>
      <c r="D2062" s="11">
        <f>Table36[Players]*LOOKUP(Table36[Level],'DMG Tables'!A:A,'DMG Tables'!D:D)/LOOKUP(A2062,'DMG Tables'!G:G,'DMG Tables'!H:H)</f>
        <v>168.75</v>
      </c>
      <c r="E2062" s="11">
        <f>Table36[Players]*LOOKUP(Table36[Level],'DMG Tables'!A:A,'DMG Tables'!E:E)/LOOKUP(A2062,'DMG Tables'!G:G,'DMG Tables'!H:H)</f>
        <v>300</v>
      </c>
    </row>
    <row r="2063" spans="1:5" x14ac:dyDescent="0.3">
      <c r="A2063" s="11">
        <v>2062</v>
      </c>
      <c r="B2063" s="11">
        <f>Table36[Players]*LOOKUP(Table36[Level],'DMG Tables'!A:A,'DMG Tables'!B:B)/LOOKUP(A2063,'DMG Tables'!G:G,'DMG Tables'!H:H)</f>
        <v>56.25</v>
      </c>
      <c r="C2063" s="11">
        <f>Table36[Players]*LOOKUP(Table36[Level],'DMG Tables'!A:A,'DMG Tables'!C:C)/LOOKUP(A2063,'DMG Tables'!G:G,'DMG Tables'!H:H)</f>
        <v>112.5</v>
      </c>
      <c r="D2063" s="11">
        <f>Table36[Players]*LOOKUP(Table36[Level],'DMG Tables'!A:A,'DMG Tables'!D:D)/LOOKUP(A2063,'DMG Tables'!G:G,'DMG Tables'!H:H)</f>
        <v>168.75</v>
      </c>
      <c r="E2063" s="11">
        <f>Table36[Players]*LOOKUP(Table36[Level],'DMG Tables'!A:A,'DMG Tables'!E:E)/LOOKUP(A2063,'DMG Tables'!G:G,'DMG Tables'!H:H)</f>
        <v>300</v>
      </c>
    </row>
    <row r="2064" spans="1:5" x14ac:dyDescent="0.3">
      <c r="A2064" s="11">
        <v>2063</v>
      </c>
      <c r="B2064" s="11">
        <f>Table36[Players]*LOOKUP(Table36[Level],'DMG Tables'!A:A,'DMG Tables'!B:B)/LOOKUP(A2064,'DMG Tables'!G:G,'DMG Tables'!H:H)</f>
        <v>56.25</v>
      </c>
      <c r="C2064" s="11">
        <f>Table36[Players]*LOOKUP(Table36[Level],'DMG Tables'!A:A,'DMG Tables'!C:C)/LOOKUP(A2064,'DMG Tables'!G:G,'DMG Tables'!H:H)</f>
        <v>112.5</v>
      </c>
      <c r="D2064" s="11">
        <f>Table36[Players]*LOOKUP(Table36[Level],'DMG Tables'!A:A,'DMG Tables'!D:D)/LOOKUP(A2064,'DMG Tables'!G:G,'DMG Tables'!H:H)</f>
        <v>168.75</v>
      </c>
      <c r="E2064" s="11">
        <f>Table36[Players]*LOOKUP(Table36[Level],'DMG Tables'!A:A,'DMG Tables'!E:E)/LOOKUP(A2064,'DMG Tables'!G:G,'DMG Tables'!H:H)</f>
        <v>300</v>
      </c>
    </row>
    <row r="2065" spans="1:5" x14ac:dyDescent="0.3">
      <c r="A2065" s="11">
        <v>2064</v>
      </c>
      <c r="B2065" s="11">
        <f>Table36[Players]*LOOKUP(Table36[Level],'DMG Tables'!A:A,'DMG Tables'!B:B)/LOOKUP(A2065,'DMG Tables'!G:G,'DMG Tables'!H:H)</f>
        <v>56.25</v>
      </c>
      <c r="C2065" s="11">
        <f>Table36[Players]*LOOKUP(Table36[Level],'DMG Tables'!A:A,'DMG Tables'!C:C)/LOOKUP(A2065,'DMG Tables'!G:G,'DMG Tables'!H:H)</f>
        <v>112.5</v>
      </c>
      <c r="D2065" s="11">
        <f>Table36[Players]*LOOKUP(Table36[Level],'DMG Tables'!A:A,'DMG Tables'!D:D)/LOOKUP(A2065,'DMG Tables'!G:G,'DMG Tables'!H:H)</f>
        <v>168.75</v>
      </c>
      <c r="E2065" s="11">
        <f>Table36[Players]*LOOKUP(Table36[Level],'DMG Tables'!A:A,'DMG Tables'!E:E)/LOOKUP(A2065,'DMG Tables'!G:G,'DMG Tables'!H:H)</f>
        <v>300</v>
      </c>
    </row>
    <row r="2066" spans="1:5" x14ac:dyDescent="0.3">
      <c r="A2066" s="11">
        <v>2065</v>
      </c>
      <c r="B2066" s="11">
        <f>Table36[Players]*LOOKUP(Table36[Level],'DMG Tables'!A:A,'DMG Tables'!B:B)/LOOKUP(A2066,'DMG Tables'!G:G,'DMG Tables'!H:H)</f>
        <v>56.25</v>
      </c>
      <c r="C2066" s="11">
        <f>Table36[Players]*LOOKUP(Table36[Level],'DMG Tables'!A:A,'DMG Tables'!C:C)/LOOKUP(A2066,'DMG Tables'!G:G,'DMG Tables'!H:H)</f>
        <v>112.5</v>
      </c>
      <c r="D2066" s="11">
        <f>Table36[Players]*LOOKUP(Table36[Level],'DMG Tables'!A:A,'DMG Tables'!D:D)/LOOKUP(A2066,'DMG Tables'!G:G,'DMG Tables'!H:H)</f>
        <v>168.75</v>
      </c>
      <c r="E2066" s="11">
        <f>Table36[Players]*LOOKUP(Table36[Level],'DMG Tables'!A:A,'DMG Tables'!E:E)/LOOKUP(A2066,'DMG Tables'!G:G,'DMG Tables'!H:H)</f>
        <v>300</v>
      </c>
    </row>
    <row r="2067" spans="1:5" x14ac:dyDescent="0.3">
      <c r="A2067" s="11">
        <v>2066</v>
      </c>
      <c r="B2067" s="11">
        <f>Table36[Players]*LOOKUP(Table36[Level],'DMG Tables'!A:A,'DMG Tables'!B:B)/LOOKUP(A2067,'DMG Tables'!G:G,'DMG Tables'!H:H)</f>
        <v>56.25</v>
      </c>
      <c r="C2067" s="11">
        <f>Table36[Players]*LOOKUP(Table36[Level],'DMG Tables'!A:A,'DMG Tables'!C:C)/LOOKUP(A2067,'DMG Tables'!G:G,'DMG Tables'!H:H)</f>
        <v>112.5</v>
      </c>
      <c r="D2067" s="11">
        <f>Table36[Players]*LOOKUP(Table36[Level],'DMG Tables'!A:A,'DMG Tables'!D:D)/LOOKUP(A2067,'DMG Tables'!G:G,'DMG Tables'!H:H)</f>
        <v>168.75</v>
      </c>
      <c r="E2067" s="11">
        <f>Table36[Players]*LOOKUP(Table36[Level],'DMG Tables'!A:A,'DMG Tables'!E:E)/LOOKUP(A2067,'DMG Tables'!G:G,'DMG Tables'!H:H)</f>
        <v>300</v>
      </c>
    </row>
    <row r="2068" spans="1:5" x14ac:dyDescent="0.3">
      <c r="A2068" s="11">
        <v>2067</v>
      </c>
      <c r="B2068" s="11">
        <f>Table36[Players]*LOOKUP(Table36[Level],'DMG Tables'!A:A,'DMG Tables'!B:B)/LOOKUP(A2068,'DMG Tables'!G:G,'DMG Tables'!H:H)</f>
        <v>56.25</v>
      </c>
      <c r="C2068" s="11">
        <f>Table36[Players]*LOOKUP(Table36[Level],'DMG Tables'!A:A,'DMG Tables'!C:C)/LOOKUP(A2068,'DMG Tables'!G:G,'DMG Tables'!H:H)</f>
        <v>112.5</v>
      </c>
      <c r="D2068" s="11">
        <f>Table36[Players]*LOOKUP(Table36[Level],'DMG Tables'!A:A,'DMG Tables'!D:D)/LOOKUP(A2068,'DMG Tables'!G:G,'DMG Tables'!H:H)</f>
        <v>168.75</v>
      </c>
      <c r="E2068" s="11">
        <f>Table36[Players]*LOOKUP(Table36[Level],'DMG Tables'!A:A,'DMG Tables'!E:E)/LOOKUP(A2068,'DMG Tables'!G:G,'DMG Tables'!H:H)</f>
        <v>300</v>
      </c>
    </row>
    <row r="2069" spans="1:5" x14ac:dyDescent="0.3">
      <c r="A2069" s="11">
        <v>2068</v>
      </c>
      <c r="B2069" s="11">
        <f>Table36[Players]*LOOKUP(Table36[Level],'DMG Tables'!A:A,'DMG Tables'!B:B)/LOOKUP(A2069,'DMG Tables'!G:G,'DMG Tables'!H:H)</f>
        <v>56.25</v>
      </c>
      <c r="C2069" s="11">
        <f>Table36[Players]*LOOKUP(Table36[Level],'DMG Tables'!A:A,'DMG Tables'!C:C)/LOOKUP(A2069,'DMG Tables'!G:G,'DMG Tables'!H:H)</f>
        <v>112.5</v>
      </c>
      <c r="D2069" s="11">
        <f>Table36[Players]*LOOKUP(Table36[Level],'DMG Tables'!A:A,'DMG Tables'!D:D)/LOOKUP(A2069,'DMG Tables'!G:G,'DMG Tables'!H:H)</f>
        <v>168.75</v>
      </c>
      <c r="E2069" s="11">
        <f>Table36[Players]*LOOKUP(Table36[Level],'DMG Tables'!A:A,'DMG Tables'!E:E)/LOOKUP(A2069,'DMG Tables'!G:G,'DMG Tables'!H:H)</f>
        <v>300</v>
      </c>
    </row>
    <row r="2070" spans="1:5" x14ac:dyDescent="0.3">
      <c r="A2070" s="11">
        <v>2069</v>
      </c>
      <c r="B2070" s="11">
        <f>Table36[Players]*LOOKUP(Table36[Level],'DMG Tables'!A:A,'DMG Tables'!B:B)/LOOKUP(A2070,'DMG Tables'!G:G,'DMG Tables'!H:H)</f>
        <v>56.25</v>
      </c>
      <c r="C2070" s="11">
        <f>Table36[Players]*LOOKUP(Table36[Level],'DMG Tables'!A:A,'DMG Tables'!C:C)/LOOKUP(A2070,'DMG Tables'!G:G,'DMG Tables'!H:H)</f>
        <v>112.5</v>
      </c>
      <c r="D2070" s="11">
        <f>Table36[Players]*LOOKUP(Table36[Level],'DMG Tables'!A:A,'DMG Tables'!D:D)/LOOKUP(A2070,'DMG Tables'!G:G,'DMG Tables'!H:H)</f>
        <v>168.75</v>
      </c>
      <c r="E2070" s="11">
        <f>Table36[Players]*LOOKUP(Table36[Level],'DMG Tables'!A:A,'DMG Tables'!E:E)/LOOKUP(A2070,'DMG Tables'!G:G,'DMG Tables'!H:H)</f>
        <v>300</v>
      </c>
    </row>
    <row r="2071" spans="1:5" x14ac:dyDescent="0.3">
      <c r="A2071" s="11">
        <v>2070</v>
      </c>
      <c r="B2071" s="11">
        <f>Table36[Players]*LOOKUP(Table36[Level],'DMG Tables'!A:A,'DMG Tables'!B:B)/LOOKUP(A2071,'DMG Tables'!G:G,'DMG Tables'!H:H)</f>
        <v>56.25</v>
      </c>
      <c r="C2071" s="11">
        <f>Table36[Players]*LOOKUP(Table36[Level],'DMG Tables'!A:A,'DMG Tables'!C:C)/LOOKUP(A2071,'DMG Tables'!G:G,'DMG Tables'!H:H)</f>
        <v>112.5</v>
      </c>
      <c r="D2071" s="11">
        <f>Table36[Players]*LOOKUP(Table36[Level],'DMG Tables'!A:A,'DMG Tables'!D:D)/LOOKUP(A2071,'DMG Tables'!G:G,'DMG Tables'!H:H)</f>
        <v>168.75</v>
      </c>
      <c r="E2071" s="11">
        <f>Table36[Players]*LOOKUP(Table36[Level],'DMG Tables'!A:A,'DMG Tables'!E:E)/LOOKUP(A2071,'DMG Tables'!G:G,'DMG Tables'!H:H)</f>
        <v>300</v>
      </c>
    </row>
    <row r="2072" spans="1:5" x14ac:dyDescent="0.3">
      <c r="A2072" s="11">
        <v>2071</v>
      </c>
      <c r="B2072" s="11">
        <f>Table36[Players]*LOOKUP(Table36[Level],'DMG Tables'!A:A,'DMG Tables'!B:B)/LOOKUP(A2072,'DMG Tables'!G:G,'DMG Tables'!H:H)</f>
        <v>56.25</v>
      </c>
      <c r="C2072" s="11">
        <f>Table36[Players]*LOOKUP(Table36[Level],'DMG Tables'!A:A,'DMG Tables'!C:C)/LOOKUP(A2072,'DMG Tables'!G:G,'DMG Tables'!H:H)</f>
        <v>112.5</v>
      </c>
      <c r="D2072" s="11">
        <f>Table36[Players]*LOOKUP(Table36[Level],'DMG Tables'!A:A,'DMG Tables'!D:D)/LOOKUP(A2072,'DMG Tables'!G:G,'DMG Tables'!H:H)</f>
        <v>168.75</v>
      </c>
      <c r="E2072" s="11">
        <f>Table36[Players]*LOOKUP(Table36[Level],'DMG Tables'!A:A,'DMG Tables'!E:E)/LOOKUP(A2072,'DMG Tables'!G:G,'DMG Tables'!H:H)</f>
        <v>300</v>
      </c>
    </row>
    <row r="2073" spans="1:5" x14ac:dyDescent="0.3">
      <c r="A2073" s="11">
        <v>2072</v>
      </c>
      <c r="B2073" s="11">
        <f>Table36[Players]*LOOKUP(Table36[Level],'DMG Tables'!A:A,'DMG Tables'!B:B)/LOOKUP(A2073,'DMG Tables'!G:G,'DMG Tables'!H:H)</f>
        <v>56.25</v>
      </c>
      <c r="C2073" s="11">
        <f>Table36[Players]*LOOKUP(Table36[Level],'DMG Tables'!A:A,'DMG Tables'!C:C)/LOOKUP(A2073,'DMG Tables'!G:G,'DMG Tables'!H:H)</f>
        <v>112.5</v>
      </c>
      <c r="D2073" s="11">
        <f>Table36[Players]*LOOKUP(Table36[Level],'DMG Tables'!A:A,'DMG Tables'!D:D)/LOOKUP(A2073,'DMG Tables'!G:G,'DMG Tables'!H:H)</f>
        <v>168.75</v>
      </c>
      <c r="E2073" s="11">
        <f>Table36[Players]*LOOKUP(Table36[Level],'DMG Tables'!A:A,'DMG Tables'!E:E)/LOOKUP(A2073,'DMG Tables'!G:G,'DMG Tables'!H:H)</f>
        <v>300</v>
      </c>
    </row>
    <row r="2074" spans="1:5" x14ac:dyDescent="0.3">
      <c r="A2074" s="11">
        <v>2073</v>
      </c>
      <c r="B2074" s="11">
        <f>Table36[Players]*LOOKUP(Table36[Level],'DMG Tables'!A:A,'DMG Tables'!B:B)/LOOKUP(A2074,'DMG Tables'!G:G,'DMG Tables'!H:H)</f>
        <v>56.25</v>
      </c>
      <c r="C2074" s="11">
        <f>Table36[Players]*LOOKUP(Table36[Level],'DMG Tables'!A:A,'DMG Tables'!C:C)/LOOKUP(A2074,'DMG Tables'!G:G,'DMG Tables'!H:H)</f>
        <v>112.5</v>
      </c>
      <c r="D2074" s="11">
        <f>Table36[Players]*LOOKUP(Table36[Level],'DMG Tables'!A:A,'DMG Tables'!D:D)/LOOKUP(A2074,'DMG Tables'!G:G,'DMG Tables'!H:H)</f>
        <v>168.75</v>
      </c>
      <c r="E2074" s="11">
        <f>Table36[Players]*LOOKUP(Table36[Level],'DMG Tables'!A:A,'DMG Tables'!E:E)/LOOKUP(A2074,'DMG Tables'!G:G,'DMG Tables'!H:H)</f>
        <v>300</v>
      </c>
    </row>
    <row r="2075" spans="1:5" x14ac:dyDescent="0.3">
      <c r="A2075" s="11">
        <v>2074</v>
      </c>
      <c r="B2075" s="11">
        <f>Table36[Players]*LOOKUP(Table36[Level],'DMG Tables'!A:A,'DMG Tables'!B:B)/LOOKUP(A2075,'DMG Tables'!G:G,'DMG Tables'!H:H)</f>
        <v>56.25</v>
      </c>
      <c r="C2075" s="11">
        <f>Table36[Players]*LOOKUP(Table36[Level],'DMG Tables'!A:A,'DMG Tables'!C:C)/LOOKUP(A2075,'DMG Tables'!G:G,'DMG Tables'!H:H)</f>
        <v>112.5</v>
      </c>
      <c r="D2075" s="11">
        <f>Table36[Players]*LOOKUP(Table36[Level],'DMG Tables'!A:A,'DMG Tables'!D:D)/LOOKUP(A2075,'DMG Tables'!G:G,'DMG Tables'!H:H)</f>
        <v>168.75</v>
      </c>
      <c r="E2075" s="11">
        <f>Table36[Players]*LOOKUP(Table36[Level],'DMG Tables'!A:A,'DMG Tables'!E:E)/LOOKUP(A2075,'DMG Tables'!G:G,'DMG Tables'!H:H)</f>
        <v>300</v>
      </c>
    </row>
    <row r="2076" spans="1:5" x14ac:dyDescent="0.3">
      <c r="A2076" s="11">
        <v>2075</v>
      </c>
      <c r="B2076" s="11">
        <f>Table36[Players]*LOOKUP(Table36[Level],'DMG Tables'!A:A,'DMG Tables'!B:B)/LOOKUP(A2076,'DMG Tables'!G:G,'DMG Tables'!H:H)</f>
        <v>56.25</v>
      </c>
      <c r="C2076" s="11">
        <f>Table36[Players]*LOOKUP(Table36[Level],'DMG Tables'!A:A,'DMG Tables'!C:C)/LOOKUP(A2076,'DMG Tables'!G:G,'DMG Tables'!H:H)</f>
        <v>112.5</v>
      </c>
      <c r="D2076" s="11">
        <f>Table36[Players]*LOOKUP(Table36[Level],'DMG Tables'!A:A,'DMG Tables'!D:D)/LOOKUP(A2076,'DMG Tables'!G:G,'DMG Tables'!H:H)</f>
        <v>168.75</v>
      </c>
      <c r="E2076" s="11">
        <f>Table36[Players]*LOOKUP(Table36[Level],'DMG Tables'!A:A,'DMG Tables'!E:E)/LOOKUP(A2076,'DMG Tables'!G:G,'DMG Tables'!H:H)</f>
        <v>300</v>
      </c>
    </row>
    <row r="2077" spans="1:5" x14ac:dyDescent="0.3">
      <c r="A2077" s="11">
        <v>2076</v>
      </c>
      <c r="B2077" s="11">
        <f>Table36[Players]*LOOKUP(Table36[Level],'DMG Tables'!A:A,'DMG Tables'!B:B)/LOOKUP(A2077,'DMG Tables'!G:G,'DMG Tables'!H:H)</f>
        <v>56.25</v>
      </c>
      <c r="C2077" s="11">
        <f>Table36[Players]*LOOKUP(Table36[Level],'DMG Tables'!A:A,'DMG Tables'!C:C)/LOOKUP(A2077,'DMG Tables'!G:G,'DMG Tables'!H:H)</f>
        <v>112.5</v>
      </c>
      <c r="D2077" s="11">
        <f>Table36[Players]*LOOKUP(Table36[Level],'DMG Tables'!A:A,'DMG Tables'!D:D)/LOOKUP(A2077,'DMG Tables'!G:G,'DMG Tables'!H:H)</f>
        <v>168.75</v>
      </c>
      <c r="E2077" s="11">
        <f>Table36[Players]*LOOKUP(Table36[Level],'DMG Tables'!A:A,'DMG Tables'!E:E)/LOOKUP(A2077,'DMG Tables'!G:G,'DMG Tables'!H:H)</f>
        <v>300</v>
      </c>
    </row>
    <row r="2078" spans="1:5" x14ac:dyDescent="0.3">
      <c r="A2078" s="11">
        <v>2077</v>
      </c>
      <c r="B2078" s="11">
        <f>Table36[Players]*LOOKUP(Table36[Level],'DMG Tables'!A:A,'DMG Tables'!B:B)/LOOKUP(A2078,'DMG Tables'!G:G,'DMG Tables'!H:H)</f>
        <v>56.25</v>
      </c>
      <c r="C2078" s="11">
        <f>Table36[Players]*LOOKUP(Table36[Level],'DMG Tables'!A:A,'DMG Tables'!C:C)/LOOKUP(A2078,'DMG Tables'!G:G,'DMG Tables'!H:H)</f>
        <v>112.5</v>
      </c>
      <c r="D2078" s="11">
        <f>Table36[Players]*LOOKUP(Table36[Level],'DMG Tables'!A:A,'DMG Tables'!D:D)/LOOKUP(A2078,'DMG Tables'!G:G,'DMG Tables'!H:H)</f>
        <v>168.75</v>
      </c>
      <c r="E2078" s="11">
        <f>Table36[Players]*LOOKUP(Table36[Level],'DMG Tables'!A:A,'DMG Tables'!E:E)/LOOKUP(A2078,'DMG Tables'!G:G,'DMG Tables'!H:H)</f>
        <v>300</v>
      </c>
    </row>
    <row r="2079" spans="1:5" x14ac:dyDescent="0.3">
      <c r="A2079" s="11">
        <v>2078</v>
      </c>
      <c r="B2079" s="11">
        <f>Table36[Players]*LOOKUP(Table36[Level],'DMG Tables'!A:A,'DMG Tables'!B:B)/LOOKUP(A2079,'DMG Tables'!G:G,'DMG Tables'!H:H)</f>
        <v>56.25</v>
      </c>
      <c r="C2079" s="11">
        <f>Table36[Players]*LOOKUP(Table36[Level],'DMG Tables'!A:A,'DMG Tables'!C:C)/LOOKUP(A2079,'DMG Tables'!G:G,'DMG Tables'!H:H)</f>
        <v>112.5</v>
      </c>
      <c r="D2079" s="11">
        <f>Table36[Players]*LOOKUP(Table36[Level],'DMG Tables'!A:A,'DMG Tables'!D:D)/LOOKUP(A2079,'DMG Tables'!G:G,'DMG Tables'!H:H)</f>
        <v>168.75</v>
      </c>
      <c r="E2079" s="11">
        <f>Table36[Players]*LOOKUP(Table36[Level],'DMG Tables'!A:A,'DMG Tables'!E:E)/LOOKUP(A2079,'DMG Tables'!G:G,'DMG Tables'!H:H)</f>
        <v>300</v>
      </c>
    </row>
    <row r="2080" spans="1:5" x14ac:dyDescent="0.3">
      <c r="A2080" s="11">
        <v>2079</v>
      </c>
      <c r="B2080" s="11">
        <f>Table36[Players]*LOOKUP(Table36[Level],'DMG Tables'!A:A,'DMG Tables'!B:B)/LOOKUP(A2080,'DMG Tables'!G:G,'DMG Tables'!H:H)</f>
        <v>56.25</v>
      </c>
      <c r="C2080" s="11">
        <f>Table36[Players]*LOOKUP(Table36[Level],'DMG Tables'!A:A,'DMG Tables'!C:C)/LOOKUP(A2080,'DMG Tables'!G:G,'DMG Tables'!H:H)</f>
        <v>112.5</v>
      </c>
      <c r="D2080" s="11">
        <f>Table36[Players]*LOOKUP(Table36[Level],'DMG Tables'!A:A,'DMG Tables'!D:D)/LOOKUP(A2080,'DMG Tables'!G:G,'DMG Tables'!H:H)</f>
        <v>168.75</v>
      </c>
      <c r="E2080" s="11">
        <f>Table36[Players]*LOOKUP(Table36[Level],'DMG Tables'!A:A,'DMG Tables'!E:E)/LOOKUP(A2080,'DMG Tables'!G:G,'DMG Tables'!H:H)</f>
        <v>300</v>
      </c>
    </row>
    <row r="2081" spans="1:5" x14ac:dyDescent="0.3">
      <c r="A2081" s="11">
        <v>2080</v>
      </c>
      <c r="B2081" s="11">
        <f>Table36[Players]*LOOKUP(Table36[Level],'DMG Tables'!A:A,'DMG Tables'!B:B)/LOOKUP(A2081,'DMG Tables'!G:G,'DMG Tables'!H:H)</f>
        <v>56.25</v>
      </c>
      <c r="C2081" s="11">
        <f>Table36[Players]*LOOKUP(Table36[Level],'DMG Tables'!A:A,'DMG Tables'!C:C)/LOOKUP(A2081,'DMG Tables'!G:G,'DMG Tables'!H:H)</f>
        <v>112.5</v>
      </c>
      <c r="D2081" s="11">
        <f>Table36[Players]*LOOKUP(Table36[Level],'DMG Tables'!A:A,'DMG Tables'!D:D)/LOOKUP(A2081,'DMG Tables'!G:G,'DMG Tables'!H:H)</f>
        <v>168.75</v>
      </c>
      <c r="E2081" s="11">
        <f>Table36[Players]*LOOKUP(Table36[Level],'DMG Tables'!A:A,'DMG Tables'!E:E)/LOOKUP(A2081,'DMG Tables'!G:G,'DMG Tables'!H:H)</f>
        <v>300</v>
      </c>
    </row>
    <row r="2082" spans="1:5" x14ac:dyDescent="0.3">
      <c r="A2082" s="11">
        <v>2081</v>
      </c>
      <c r="B2082" s="11">
        <f>Table36[Players]*LOOKUP(Table36[Level],'DMG Tables'!A:A,'DMG Tables'!B:B)/LOOKUP(A2082,'DMG Tables'!G:G,'DMG Tables'!H:H)</f>
        <v>56.25</v>
      </c>
      <c r="C2082" s="11">
        <f>Table36[Players]*LOOKUP(Table36[Level],'DMG Tables'!A:A,'DMG Tables'!C:C)/LOOKUP(A2082,'DMG Tables'!G:G,'DMG Tables'!H:H)</f>
        <v>112.5</v>
      </c>
      <c r="D2082" s="11">
        <f>Table36[Players]*LOOKUP(Table36[Level],'DMG Tables'!A:A,'DMG Tables'!D:D)/LOOKUP(A2082,'DMG Tables'!G:G,'DMG Tables'!H:H)</f>
        <v>168.75</v>
      </c>
      <c r="E2082" s="11">
        <f>Table36[Players]*LOOKUP(Table36[Level],'DMG Tables'!A:A,'DMG Tables'!E:E)/LOOKUP(A2082,'DMG Tables'!G:G,'DMG Tables'!H:H)</f>
        <v>300</v>
      </c>
    </row>
    <row r="2083" spans="1:5" x14ac:dyDescent="0.3">
      <c r="A2083" s="11">
        <v>2082</v>
      </c>
      <c r="B2083" s="11">
        <f>Table36[Players]*LOOKUP(Table36[Level],'DMG Tables'!A:A,'DMG Tables'!B:B)/LOOKUP(A2083,'DMG Tables'!G:G,'DMG Tables'!H:H)</f>
        <v>56.25</v>
      </c>
      <c r="C2083" s="11">
        <f>Table36[Players]*LOOKUP(Table36[Level],'DMG Tables'!A:A,'DMG Tables'!C:C)/LOOKUP(A2083,'DMG Tables'!G:G,'DMG Tables'!H:H)</f>
        <v>112.5</v>
      </c>
      <c r="D2083" s="11">
        <f>Table36[Players]*LOOKUP(Table36[Level],'DMG Tables'!A:A,'DMG Tables'!D:D)/LOOKUP(A2083,'DMG Tables'!G:G,'DMG Tables'!H:H)</f>
        <v>168.75</v>
      </c>
      <c r="E2083" s="11">
        <f>Table36[Players]*LOOKUP(Table36[Level],'DMG Tables'!A:A,'DMG Tables'!E:E)/LOOKUP(A2083,'DMG Tables'!G:G,'DMG Tables'!H:H)</f>
        <v>300</v>
      </c>
    </row>
    <row r="2084" spans="1:5" x14ac:dyDescent="0.3">
      <c r="A2084" s="11">
        <v>2083</v>
      </c>
      <c r="B2084" s="11">
        <f>Table36[Players]*LOOKUP(Table36[Level],'DMG Tables'!A:A,'DMG Tables'!B:B)/LOOKUP(A2084,'DMG Tables'!G:G,'DMG Tables'!H:H)</f>
        <v>56.25</v>
      </c>
      <c r="C2084" s="11">
        <f>Table36[Players]*LOOKUP(Table36[Level],'DMG Tables'!A:A,'DMG Tables'!C:C)/LOOKUP(A2084,'DMG Tables'!G:G,'DMG Tables'!H:H)</f>
        <v>112.5</v>
      </c>
      <c r="D2084" s="11">
        <f>Table36[Players]*LOOKUP(Table36[Level],'DMG Tables'!A:A,'DMG Tables'!D:D)/LOOKUP(A2084,'DMG Tables'!G:G,'DMG Tables'!H:H)</f>
        <v>168.75</v>
      </c>
      <c r="E2084" s="11">
        <f>Table36[Players]*LOOKUP(Table36[Level],'DMG Tables'!A:A,'DMG Tables'!E:E)/LOOKUP(A2084,'DMG Tables'!G:G,'DMG Tables'!H:H)</f>
        <v>300</v>
      </c>
    </row>
    <row r="2085" spans="1:5" x14ac:dyDescent="0.3">
      <c r="A2085" s="11">
        <v>2084</v>
      </c>
      <c r="B2085" s="11">
        <f>Table36[Players]*LOOKUP(Table36[Level],'DMG Tables'!A:A,'DMG Tables'!B:B)/LOOKUP(A2085,'DMG Tables'!G:G,'DMG Tables'!H:H)</f>
        <v>56.25</v>
      </c>
      <c r="C2085" s="11">
        <f>Table36[Players]*LOOKUP(Table36[Level],'DMG Tables'!A:A,'DMG Tables'!C:C)/LOOKUP(A2085,'DMG Tables'!G:G,'DMG Tables'!H:H)</f>
        <v>112.5</v>
      </c>
      <c r="D2085" s="11">
        <f>Table36[Players]*LOOKUP(Table36[Level],'DMG Tables'!A:A,'DMG Tables'!D:D)/LOOKUP(A2085,'DMG Tables'!G:G,'DMG Tables'!H:H)</f>
        <v>168.75</v>
      </c>
      <c r="E2085" s="11">
        <f>Table36[Players]*LOOKUP(Table36[Level],'DMG Tables'!A:A,'DMG Tables'!E:E)/LOOKUP(A2085,'DMG Tables'!G:G,'DMG Tables'!H:H)</f>
        <v>300</v>
      </c>
    </row>
    <row r="2086" spans="1:5" x14ac:dyDescent="0.3">
      <c r="A2086" s="11">
        <v>2085</v>
      </c>
      <c r="B2086" s="11">
        <f>Table36[Players]*LOOKUP(Table36[Level],'DMG Tables'!A:A,'DMG Tables'!B:B)/LOOKUP(A2086,'DMG Tables'!G:G,'DMG Tables'!H:H)</f>
        <v>56.25</v>
      </c>
      <c r="C2086" s="11">
        <f>Table36[Players]*LOOKUP(Table36[Level],'DMG Tables'!A:A,'DMG Tables'!C:C)/LOOKUP(A2086,'DMG Tables'!G:G,'DMG Tables'!H:H)</f>
        <v>112.5</v>
      </c>
      <c r="D2086" s="11">
        <f>Table36[Players]*LOOKUP(Table36[Level],'DMG Tables'!A:A,'DMG Tables'!D:D)/LOOKUP(A2086,'DMG Tables'!G:G,'DMG Tables'!H:H)</f>
        <v>168.75</v>
      </c>
      <c r="E2086" s="11">
        <f>Table36[Players]*LOOKUP(Table36[Level],'DMG Tables'!A:A,'DMG Tables'!E:E)/LOOKUP(A2086,'DMG Tables'!G:G,'DMG Tables'!H:H)</f>
        <v>300</v>
      </c>
    </row>
    <row r="2087" spans="1:5" x14ac:dyDescent="0.3">
      <c r="A2087" s="11">
        <v>2086</v>
      </c>
      <c r="B2087" s="11">
        <f>Table36[Players]*LOOKUP(Table36[Level],'DMG Tables'!A:A,'DMG Tables'!B:B)/LOOKUP(A2087,'DMG Tables'!G:G,'DMG Tables'!H:H)</f>
        <v>56.25</v>
      </c>
      <c r="C2087" s="11">
        <f>Table36[Players]*LOOKUP(Table36[Level],'DMG Tables'!A:A,'DMG Tables'!C:C)/LOOKUP(A2087,'DMG Tables'!G:G,'DMG Tables'!H:H)</f>
        <v>112.5</v>
      </c>
      <c r="D2087" s="11">
        <f>Table36[Players]*LOOKUP(Table36[Level],'DMG Tables'!A:A,'DMG Tables'!D:D)/LOOKUP(A2087,'DMG Tables'!G:G,'DMG Tables'!H:H)</f>
        <v>168.75</v>
      </c>
      <c r="E2087" s="11">
        <f>Table36[Players]*LOOKUP(Table36[Level],'DMG Tables'!A:A,'DMG Tables'!E:E)/LOOKUP(A2087,'DMG Tables'!G:G,'DMG Tables'!H:H)</f>
        <v>300</v>
      </c>
    </row>
    <row r="2088" spans="1:5" x14ac:dyDescent="0.3">
      <c r="A2088" s="11">
        <v>2087</v>
      </c>
      <c r="B2088" s="11">
        <f>Table36[Players]*LOOKUP(Table36[Level],'DMG Tables'!A:A,'DMG Tables'!B:B)/LOOKUP(A2088,'DMG Tables'!G:G,'DMG Tables'!H:H)</f>
        <v>56.25</v>
      </c>
      <c r="C2088" s="11">
        <f>Table36[Players]*LOOKUP(Table36[Level],'DMG Tables'!A:A,'DMG Tables'!C:C)/LOOKUP(A2088,'DMG Tables'!G:G,'DMG Tables'!H:H)</f>
        <v>112.5</v>
      </c>
      <c r="D2088" s="11">
        <f>Table36[Players]*LOOKUP(Table36[Level],'DMG Tables'!A:A,'DMG Tables'!D:D)/LOOKUP(A2088,'DMG Tables'!G:G,'DMG Tables'!H:H)</f>
        <v>168.75</v>
      </c>
      <c r="E2088" s="11">
        <f>Table36[Players]*LOOKUP(Table36[Level],'DMG Tables'!A:A,'DMG Tables'!E:E)/LOOKUP(A2088,'DMG Tables'!G:G,'DMG Tables'!H:H)</f>
        <v>300</v>
      </c>
    </row>
    <row r="2089" spans="1:5" x14ac:dyDescent="0.3">
      <c r="A2089" s="11">
        <v>2088</v>
      </c>
      <c r="B2089" s="11">
        <f>Table36[Players]*LOOKUP(Table36[Level],'DMG Tables'!A:A,'DMG Tables'!B:B)/LOOKUP(A2089,'DMG Tables'!G:G,'DMG Tables'!H:H)</f>
        <v>56.25</v>
      </c>
      <c r="C2089" s="11">
        <f>Table36[Players]*LOOKUP(Table36[Level],'DMG Tables'!A:A,'DMG Tables'!C:C)/LOOKUP(A2089,'DMG Tables'!G:G,'DMG Tables'!H:H)</f>
        <v>112.5</v>
      </c>
      <c r="D2089" s="11">
        <f>Table36[Players]*LOOKUP(Table36[Level],'DMG Tables'!A:A,'DMG Tables'!D:D)/LOOKUP(A2089,'DMG Tables'!G:G,'DMG Tables'!H:H)</f>
        <v>168.75</v>
      </c>
      <c r="E2089" s="11">
        <f>Table36[Players]*LOOKUP(Table36[Level],'DMG Tables'!A:A,'DMG Tables'!E:E)/LOOKUP(A2089,'DMG Tables'!G:G,'DMG Tables'!H:H)</f>
        <v>300</v>
      </c>
    </row>
    <row r="2090" spans="1:5" x14ac:dyDescent="0.3">
      <c r="A2090" s="11">
        <v>2089</v>
      </c>
      <c r="B2090" s="11">
        <f>Table36[Players]*LOOKUP(Table36[Level],'DMG Tables'!A:A,'DMG Tables'!B:B)/LOOKUP(A2090,'DMG Tables'!G:G,'DMG Tables'!H:H)</f>
        <v>56.25</v>
      </c>
      <c r="C2090" s="11">
        <f>Table36[Players]*LOOKUP(Table36[Level],'DMG Tables'!A:A,'DMG Tables'!C:C)/LOOKUP(A2090,'DMG Tables'!G:G,'DMG Tables'!H:H)</f>
        <v>112.5</v>
      </c>
      <c r="D2090" s="11">
        <f>Table36[Players]*LOOKUP(Table36[Level],'DMG Tables'!A:A,'DMG Tables'!D:D)/LOOKUP(A2090,'DMG Tables'!G:G,'DMG Tables'!H:H)</f>
        <v>168.75</v>
      </c>
      <c r="E2090" s="11">
        <f>Table36[Players]*LOOKUP(Table36[Level],'DMG Tables'!A:A,'DMG Tables'!E:E)/LOOKUP(A2090,'DMG Tables'!G:G,'DMG Tables'!H:H)</f>
        <v>300</v>
      </c>
    </row>
    <row r="2091" spans="1:5" x14ac:dyDescent="0.3">
      <c r="A2091" s="11">
        <v>2090</v>
      </c>
      <c r="B2091" s="11">
        <f>Table36[Players]*LOOKUP(Table36[Level],'DMG Tables'!A:A,'DMG Tables'!B:B)/LOOKUP(A2091,'DMG Tables'!G:G,'DMG Tables'!H:H)</f>
        <v>56.25</v>
      </c>
      <c r="C2091" s="11">
        <f>Table36[Players]*LOOKUP(Table36[Level],'DMG Tables'!A:A,'DMG Tables'!C:C)/LOOKUP(A2091,'DMG Tables'!G:G,'DMG Tables'!H:H)</f>
        <v>112.5</v>
      </c>
      <c r="D2091" s="11">
        <f>Table36[Players]*LOOKUP(Table36[Level],'DMG Tables'!A:A,'DMG Tables'!D:D)/LOOKUP(A2091,'DMG Tables'!G:G,'DMG Tables'!H:H)</f>
        <v>168.75</v>
      </c>
      <c r="E2091" s="11">
        <f>Table36[Players]*LOOKUP(Table36[Level],'DMG Tables'!A:A,'DMG Tables'!E:E)/LOOKUP(A2091,'DMG Tables'!G:G,'DMG Tables'!H:H)</f>
        <v>300</v>
      </c>
    </row>
    <row r="2092" spans="1:5" x14ac:dyDescent="0.3">
      <c r="A2092" s="11">
        <v>2091</v>
      </c>
      <c r="B2092" s="11">
        <f>Table36[Players]*LOOKUP(Table36[Level],'DMG Tables'!A:A,'DMG Tables'!B:B)/LOOKUP(A2092,'DMG Tables'!G:G,'DMG Tables'!H:H)</f>
        <v>56.25</v>
      </c>
      <c r="C2092" s="11">
        <f>Table36[Players]*LOOKUP(Table36[Level],'DMG Tables'!A:A,'DMG Tables'!C:C)/LOOKUP(A2092,'DMG Tables'!G:G,'DMG Tables'!H:H)</f>
        <v>112.5</v>
      </c>
      <c r="D2092" s="11">
        <f>Table36[Players]*LOOKUP(Table36[Level],'DMG Tables'!A:A,'DMG Tables'!D:D)/LOOKUP(A2092,'DMG Tables'!G:G,'DMG Tables'!H:H)</f>
        <v>168.75</v>
      </c>
      <c r="E2092" s="11">
        <f>Table36[Players]*LOOKUP(Table36[Level],'DMG Tables'!A:A,'DMG Tables'!E:E)/LOOKUP(A2092,'DMG Tables'!G:G,'DMG Tables'!H:H)</f>
        <v>300</v>
      </c>
    </row>
    <row r="2093" spans="1:5" x14ac:dyDescent="0.3">
      <c r="A2093" s="11">
        <v>2092</v>
      </c>
      <c r="B2093" s="11">
        <f>Table36[Players]*LOOKUP(Table36[Level],'DMG Tables'!A:A,'DMG Tables'!B:B)/LOOKUP(A2093,'DMG Tables'!G:G,'DMG Tables'!H:H)</f>
        <v>56.25</v>
      </c>
      <c r="C2093" s="11">
        <f>Table36[Players]*LOOKUP(Table36[Level],'DMG Tables'!A:A,'DMG Tables'!C:C)/LOOKUP(A2093,'DMG Tables'!G:G,'DMG Tables'!H:H)</f>
        <v>112.5</v>
      </c>
      <c r="D2093" s="11">
        <f>Table36[Players]*LOOKUP(Table36[Level],'DMG Tables'!A:A,'DMG Tables'!D:D)/LOOKUP(A2093,'DMG Tables'!G:G,'DMG Tables'!H:H)</f>
        <v>168.75</v>
      </c>
      <c r="E2093" s="11">
        <f>Table36[Players]*LOOKUP(Table36[Level],'DMG Tables'!A:A,'DMG Tables'!E:E)/LOOKUP(A2093,'DMG Tables'!G:G,'DMG Tables'!H:H)</f>
        <v>300</v>
      </c>
    </row>
    <row r="2094" spans="1:5" x14ac:dyDescent="0.3">
      <c r="A2094" s="11">
        <v>2093</v>
      </c>
      <c r="B2094" s="11">
        <f>Table36[Players]*LOOKUP(Table36[Level],'DMG Tables'!A:A,'DMG Tables'!B:B)/LOOKUP(A2094,'DMG Tables'!G:G,'DMG Tables'!H:H)</f>
        <v>56.25</v>
      </c>
      <c r="C2094" s="11">
        <f>Table36[Players]*LOOKUP(Table36[Level],'DMG Tables'!A:A,'DMG Tables'!C:C)/LOOKUP(A2094,'DMG Tables'!G:G,'DMG Tables'!H:H)</f>
        <v>112.5</v>
      </c>
      <c r="D2094" s="11">
        <f>Table36[Players]*LOOKUP(Table36[Level],'DMG Tables'!A:A,'DMG Tables'!D:D)/LOOKUP(A2094,'DMG Tables'!G:G,'DMG Tables'!H:H)</f>
        <v>168.75</v>
      </c>
      <c r="E2094" s="11">
        <f>Table36[Players]*LOOKUP(Table36[Level],'DMG Tables'!A:A,'DMG Tables'!E:E)/LOOKUP(A2094,'DMG Tables'!G:G,'DMG Tables'!H:H)</f>
        <v>300</v>
      </c>
    </row>
    <row r="2095" spans="1:5" x14ac:dyDescent="0.3">
      <c r="A2095" s="11">
        <v>2094</v>
      </c>
      <c r="B2095" s="11">
        <f>Table36[Players]*LOOKUP(Table36[Level],'DMG Tables'!A:A,'DMG Tables'!B:B)/LOOKUP(A2095,'DMG Tables'!G:G,'DMG Tables'!H:H)</f>
        <v>56.25</v>
      </c>
      <c r="C2095" s="11">
        <f>Table36[Players]*LOOKUP(Table36[Level],'DMG Tables'!A:A,'DMG Tables'!C:C)/LOOKUP(A2095,'DMG Tables'!G:G,'DMG Tables'!H:H)</f>
        <v>112.5</v>
      </c>
      <c r="D2095" s="11">
        <f>Table36[Players]*LOOKUP(Table36[Level],'DMG Tables'!A:A,'DMG Tables'!D:D)/LOOKUP(A2095,'DMG Tables'!G:G,'DMG Tables'!H:H)</f>
        <v>168.75</v>
      </c>
      <c r="E2095" s="11">
        <f>Table36[Players]*LOOKUP(Table36[Level],'DMG Tables'!A:A,'DMG Tables'!E:E)/LOOKUP(A2095,'DMG Tables'!G:G,'DMG Tables'!H:H)</f>
        <v>300</v>
      </c>
    </row>
    <row r="2096" spans="1:5" x14ac:dyDescent="0.3">
      <c r="A2096" s="11">
        <v>2095</v>
      </c>
      <c r="B2096" s="11">
        <f>Table36[Players]*LOOKUP(Table36[Level],'DMG Tables'!A:A,'DMG Tables'!B:B)/LOOKUP(A2096,'DMG Tables'!G:G,'DMG Tables'!H:H)</f>
        <v>56.25</v>
      </c>
      <c r="C2096" s="11">
        <f>Table36[Players]*LOOKUP(Table36[Level],'DMG Tables'!A:A,'DMG Tables'!C:C)/LOOKUP(A2096,'DMG Tables'!G:G,'DMG Tables'!H:H)</f>
        <v>112.5</v>
      </c>
      <c r="D2096" s="11">
        <f>Table36[Players]*LOOKUP(Table36[Level],'DMG Tables'!A:A,'DMG Tables'!D:D)/LOOKUP(A2096,'DMG Tables'!G:G,'DMG Tables'!H:H)</f>
        <v>168.75</v>
      </c>
      <c r="E2096" s="11">
        <f>Table36[Players]*LOOKUP(Table36[Level],'DMG Tables'!A:A,'DMG Tables'!E:E)/LOOKUP(A2096,'DMG Tables'!G:G,'DMG Tables'!H:H)</f>
        <v>300</v>
      </c>
    </row>
    <row r="2097" spans="1:5" x14ac:dyDescent="0.3">
      <c r="A2097" s="11">
        <v>2096</v>
      </c>
      <c r="B2097" s="11">
        <f>Table36[Players]*LOOKUP(Table36[Level],'DMG Tables'!A:A,'DMG Tables'!B:B)/LOOKUP(A2097,'DMG Tables'!G:G,'DMG Tables'!H:H)</f>
        <v>56.25</v>
      </c>
      <c r="C2097" s="11">
        <f>Table36[Players]*LOOKUP(Table36[Level],'DMG Tables'!A:A,'DMG Tables'!C:C)/LOOKUP(A2097,'DMG Tables'!G:G,'DMG Tables'!H:H)</f>
        <v>112.5</v>
      </c>
      <c r="D2097" s="11">
        <f>Table36[Players]*LOOKUP(Table36[Level],'DMG Tables'!A:A,'DMG Tables'!D:D)/LOOKUP(A2097,'DMG Tables'!G:G,'DMG Tables'!H:H)</f>
        <v>168.75</v>
      </c>
      <c r="E2097" s="11">
        <f>Table36[Players]*LOOKUP(Table36[Level],'DMG Tables'!A:A,'DMG Tables'!E:E)/LOOKUP(A2097,'DMG Tables'!G:G,'DMG Tables'!H:H)</f>
        <v>300</v>
      </c>
    </row>
    <row r="2098" spans="1:5" x14ac:dyDescent="0.3">
      <c r="A2098" s="11">
        <v>2097</v>
      </c>
      <c r="B2098" s="11">
        <f>Table36[Players]*LOOKUP(Table36[Level],'DMG Tables'!A:A,'DMG Tables'!B:B)/LOOKUP(A2098,'DMG Tables'!G:G,'DMG Tables'!H:H)</f>
        <v>56.25</v>
      </c>
      <c r="C2098" s="11">
        <f>Table36[Players]*LOOKUP(Table36[Level],'DMG Tables'!A:A,'DMG Tables'!C:C)/LOOKUP(A2098,'DMG Tables'!G:G,'DMG Tables'!H:H)</f>
        <v>112.5</v>
      </c>
      <c r="D2098" s="11">
        <f>Table36[Players]*LOOKUP(Table36[Level],'DMG Tables'!A:A,'DMG Tables'!D:D)/LOOKUP(A2098,'DMG Tables'!G:G,'DMG Tables'!H:H)</f>
        <v>168.75</v>
      </c>
      <c r="E2098" s="11">
        <f>Table36[Players]*LOOKUP(Table36[Level],'DMG Tables'!A:A,'DMG Tables'!E:E)/LOOKUP(A2098,'DMG Tables'!G:G,'DMG Tables'!H:H)</f>
        <v>300</v>
      </c>
    </row>
    <row r="2099" spans="1:5" x14ac:dyDescent="0.3">
      <c r="A2099" s="11">
        <v>2098</v>
      </c>
      <c r="B2099" s="11">
        <f>Table36[Players]*LOOKUP(Table36[Level],'DMG Tables'!A:A,'DMG Tables'!B:B)/LOOKUP(A2099,'DMG Tables'!G:G,'DMG Tables'!H:H)</f>
        <v>56.25</v>
      </c>
      <c r="C2099" s="11">
        <f>Table36[Players]*LOOKUP(Table36[Level],'DMG Tables'!A:A,'DMG Tables'!C:C)/LOOKUP(A2099,'DMG Tables'!G:G,'DMG Tables'!H:H)</f>
        <v>112.5</v>
      </c>
      <c r="D2099" s="11">
        <f>Table36[Players]*LOOKUP(Table36[Level],'DMG Tables'!A:A,'DMG Tables'!D:D)/LOOKUP(A2099,'DMG Tables'!G:G,'DMG Tables'!H:H)</f>
        <v>168.75</v>
      </c>
      <c r="E2099" s="11">
        <f>Table36[Players]*LOOKUP(Table36[Level],'DMG Tables'!A:A,'DMG Tables'!E:E)/LOOKUP(A2099,'DMG Tables'!G:G,'DMG Tables'!H:H)</f>
        <v>300</v>
      </c>
    </row>
    <row r="2100" spans="1:5" x14ac:dyDescent="0.3">
      <c r="A2100" s="11">
        <v>2099</v>
      </c>
      <c r="B2100" s="11">
        <f>Table36[Players]*LOOKUP(Table36[Level],'DMG Tables'!A:A,'DMG Tables'!B:B)/LOOKUP(A2100,'DMG Tables'!G:G,'DMG Tables'!H:H)</f>
        <v>56.25</v>
      </c>
      <c r="C2100" s="11">
        <f>Table36[Players]*LOOKUP(Table36[Level],'DMG Tables'!A:A,'DMG Tables'!C:C)/LOOKUP(A2100,'DMG Tables'!G:G,'DMG Tables'!H:H)</f>
        <v>112.5</v>
      </c>
      <c r="D2100" s="11">
        <f>Table36[Players]*LOOKUP(Table36[Level],'DMG Tables'!A:A,'DMG Tables'!D:D)/LOOKUP(A2100,'DMG Tables'!G:G,'DMG Tables'!H:H)</f>
        <v>168.75</v>
      </c>
      <c r="E2100" s="11">
        <f>Table36[Players]*LOOKUP(Table36[Level],'DMG Tables'!A:A,'DMG Tables'!E:E)/LOOKUP(A2100,'DMG Tables'!G:G,'DMG Tables'!H:H)</f>
        <v>300</v>
      </c>
    </row>
    <row r="2101" spans="1:5" x14ac:dyDescent="0.3">
      <c r="A2101" s="11">
        <v>2100</v>
      </c>
      <c r="B2101" s="11">
        <f>Table36[Players]*LOOKUP(Table36[Level],'DMG Tables'!A:A,'DMG Tables'!B:B)/LOOKUP(A2101,'DMG Tables'!G:G,'DMG Tables'!H:H)</f>
        <v>56.25</v>
      </c>
      <c r="C2101" s="11">
        <f>Table36[Players]*LOOKUP(Table36[Level],'DMG Tables'!A:A,'DMG Tables'!C:C)/LOOKUP(A2101,'DMG Tables'!G:G,'DMG Tables'!H:H)</f>
        <v>112.5</v>
      </c>
      <c r="D2101" s="11">
        <f>Table36[Players]*LOOKUP(Table36[Level],'DMG Tables'!A:A,'DMG Tables'!D:D)/LOOKUP(A2101,'DMG Tables'!G:G,'DMG Tables'!H:H)</f>
        <v>168.75</v>
      </c>
      <c r="E2101" s="11">
        <f>Table36[Players]*LOOKUP(Table36[Level],'DMG Tables'!A:A,'DMG Tables'!E:E)/LOOKUP(A2101,'DMG Tables'!G:G,'DMG Tables'!H:H)</f>
        <v>300</v>
      </c>
    </row>
    <row r="2102" spans="1:5" x14ac:dyDescent="0.3">
      <c r="A2102" s="11">
        <v>2101</v>
      </c>
      <c r="B2102" s="11">
        <f>Table36[Players]*LOOKUP(Table36[Level],'DMG Tables'!A:A,'DMG Tables'!B:B)/LOOKUP(A2102,'DMG Tables'!G:G,'DMG Tables'!H:H)</f>
        <v>56.25</v>
      </c>
      <c r="C2102" s="11">
        <f>Table36[Players]*LOOKUP(Table36[Level],'DMG Tables'!A:A,'DMG Tables'!C:C)/LOOKUP(A2102,'DMG Tables'!G:G,'DMG Tables'!H:H)</f>
        <v>112.5</v>
      </c>
      <c r="D2102" s="11">
        <f>Table36[Players]*LOOKUP(Table36[Level],'DMG Tables'!A:A,'DMG Tables'!D:D)/LOOKUP(A2102,'DMG Tables'!G:G,'DMG Tables'!H:H)</f>
        <v>168.75</v>
      </c>
      <c r="E2102" s="11">
        <f>Table36[Players]*LOOKUP(Table36[Level],'DMG Tables'!A:A,'DMG Tables'!E:E)/LOOKUP(A2102,'DMG Tables'!G:G,'DMG Tables'!H:H)</f>
        <v>300</v>
      </c>
    </row>
    <row r="2103" spans="1:5" x14ac:dyDescent="0.3">
      <c r="A2103" s="11">
        <v>2102</v>
      </c>
      <c r="B2103" s="11">
        <f>Table36[Players]*LOOKUP(Table36[Level],'DMG Tables'!A:A,'DMG Tables'!B:B)/LOOKUP(A2103,'DMG Tables'!G:G,'DMG Tables'!H:H)</f>
        <v>56.25</v>
      </c>
      <c r="C2103" s="11">
        <f>Table36[Players]*LOOKUP(Table36[Level],'DMG Tables'!A:A,'DMG Tables'!C:C)/LOOKUP(A2103,'DMG Tables'!G:G,'DMG Tables'!H:H)</f>
        <v>112.5</v>
      </c>
      <c r="D2103" s="11">
        <f>Table36[Players]*LOOKUP(Table36[Level],'DMG Tables'!A:A,'DMG Tables'!D:D)/LOOKUP(A2103,'DMG Tables'!G:G,'DMG Tables'!H:H)</f>
        <v>168.75</v>
      </c>
      <c r="E2103" s="11">
        <f>Table36[Players]*LOOKUP(Table36[Level],'DMG Tables'!A:A,'DMG Tables'!E:E)/LOOKUP(A2103,'DMG Tables'!G:G,'DMG Tables'!H:H)</f>
        <v>300</v>
      </c>
    </row>
    <row r="2104" spans="1:5" x14ac:dyDescent="0.3">
      <c r="A2104" s="11">
        <v>2103</v>
      </c>
      <c r="B2104" s="11">
        <f>Table36[Players]*LOOKUP(Table36[Level],'DMG Tables'!A:A,'DMG Tables'!B:B)/LOOKUP(A2104,'DMG Tables'!G:G,'DMG Tables'!H:H)</f>
        <v>56.25</v>
      </c>
      <c r="C2104" s="11">
        <f>Table36[Players]*LOOKUP(Table36[Level],'DMG Tables'!A:A,'DMG Tables'!C:C)/LOOKUP(A2104,'DMG Tables'!G:G,'DMG Tables'!H:H)</f>
        <v>112.5</v>
      </c>
      <c r="D2104" s="11">
        <f>Table36[Players]*LOOKUP(Table36[Level],'DMG Tables'!A:A,'DMG Tables'!D:D)/LOOKUP(A2104,'DMG Tables'!G:G,'DMG Tables'!H:H)</f>
        <v>168.75</v>
      </c>
      <c r="E2104" s="11">
        <f>Table36[Players]*LOOKUP(Table36[Level],'DMG Tables'!A:A,'DMG Tables'!E:E)/LOOKUP(A2104,'DMG Tables'!G:G,'DMG Tables'!H:H)</f>
        <v>300</v>
      </c>
    </row>
    <row r="2105" spans="1:5" x14ac:dyDescent="0.3">
      <c r="A2105" s="11">
        <v>2104</v>
      </c>
      <c r="B2105" s="11">
        <f>Table36[Players]*LOOKUP(Table36[Level],'DMG Tables'!A:A,'DMG Tables'!B:B)/LOOKUP(A2105,'DMG Tables'!G:G,'DMG Tables'!H:H)</f>
        <v>56.25</v>
      </c>
      <c r="C2105" s="11">
        <f>Table36[Players]*LOOKUP(Table36[Level],'DMG Tables'!A:A,'DMG Tables'!C:C)/LOOKUP(A2105,'DMG Tables'!G:G,'DMG Tables'!H:H)</f>
        <v>112.5</v>
      </c>
      <c r="D2105" s="11">
        <f>Table36[Players]*LOOKUP(Table36[Level],'DMG Tables'!A:A,'DMG Tables'!D:D)/LOOKUP(A2105,'DMG Tables'!G:G,'DMG Tables'!H:H)</f>
        <v>168.75</v>
      </c>
      <c r="E2105" s="11">
        <f>Table36[Players]*LOOKUP(Table36[Level],'DMG Tables'!A:A,'DMG Tables'!E:E)/LOOKUP(A2105,'DMG Tables'!G:G,'DMG Tables'!H:H)</f>
        <v>300</v>
      </c>
    </row>
    <row r="2106" spans="1:5" x14ac:dyDescent="0.3">
      <c r="A2106" s="11">
        <v>2105</v>
      </c>
      <c r="B2106" s="11">
        <f>Table36[Players]*LOOKUP(Table36[Level],'DMG Tables'!A:A,'DMG Tables'!B:B)/LOOKUP(A2106,'DMG Tables'!G:G,'DMG Tables'!H:H)</f>
        <v>56.25</v>
      </c>
      <c r="C2106" s="11">
        <f>Table36[Players]*LOOKUP(Table36[Level],'DMG Tables'!A:A,'DMG Tables'!C:C)/LOOKUP(A2106,'DMG Tables'!G:G,'DMG Tables'!H:H)</f>
        <v>112.5</v>
      </c>
      <c r="D2106" s="11">
        <f>Table36[Players]*LOOKUP(Table36[Level],'DMG Tables'!A:A,'DMG Tables'!D:D)/LOOKUP(A2106,'DMG Tables'!G:G,'DMG Tables'!H:H)</f>
        <v>168.75</v>
      </c>
      <c r="E2106" s="11">
        <f>Table36[Players]*LOOKUP(Table36[Level],'DMG Tables'!A:A,'DMG Tables'!E:E)/LOOKUP(A2106,'DMG Tables'!G:G,'DMG Tables'!H:H)</f>
        <v>300</v>
      </c>
    </row>
    <row r="2107" spans="1:5" x14ac:dyDescent="0.3">
      <c r="A2107" s="11">
        <v>2106</v>
      </c>
      <c r="B2107" s="11">
        <f>Table36[Players]*LOOKUP(Table36[Level],'DMG Tables'!A:A,'DMG Tables'!B:B)/LOOKUP(A2107,'DMG Tables'!G:G,'DMG Tables'!H:H)</f>
        <v>56.25</v>
      </c>
      <c r="C2107" s="11">
        <f>Table36[Players]*LOOKUP(Table36[Level],'DMG Tables'!A:A,'DMG Tables'!C:C)/LOOKUP(A2107,'DMG Tables'!G:G,'DMG Tables'!H:H)</f>
        <v>112.5</v>
      </c>
      <c r="D2107" s="11">
        <f>Table36[Players]*LOOKUP(Table36[Level],'DMG Tables'!A:A,'DMG Tables'!D:D)/LOOKUP(A2107,'DMG Tables'!G:G,'DMG Tables'!H:H)</f>
        <v>168.75</v>
      </c>
      <c r="E2107" s="11">
        <f>Table36[Players]*LOOKUP(Table36[Level],'DMG Tables'!A:A,'DMG Tables'!E:E)/LOOKUP(A2107,'DMG Tables'!G:G,'DMG Tables'!H:H)</f>
        <v>300</v>
      </c>
    </row>
    <row r="2108" spans="1:5" x14ac:dyDescent="0.3">
      <c r="A2108" s="11">
        <v>2107</v>
      </c>
      <c r="B2108" s="11">
        <f>Table36[Players]*LOOKUP(Table36[Level],'DMG Tables'!A:A,'DMG Tables'!B:B)/LOOKUP(A2108,'DMG Tables'!G:G,'DMG Tables'!H:H)</f>
        <v>56.25</v>
      </c>
      <c r="C2108" s="11">
        <f>Table36[Players]*LOOKUP(Table36[Level],'DMG Tables'!A:A,'DMG Tables'!C:C)/LOOKUP(A2108,'DMG Tables'!G:G,'DMG Tables'!H:H)</f>
        <v>112.5</v>
      </c>
      <c r="D2108" s="11">
        <f>Table36[Players]*LOOKUP(Table36[Level],'DMG Tables'!A:A,'DMG Tables'!D:D)/LOOKUP(A2108,'DMG Tables'!G:G,'DMG Tables'!H:H)</f>
        <v>168.75</v>
      </c>
      <c r="E2108" s="11">
        <f>Table36[Players]*LOOKUP(Table36[Level],'DMG Tables'!A:A,'DMG Tables'!E:E)/LOOKUP(A2108,'DMG Tables'!G:G,'DMG Tables'!H:H)</f>
        <v>300</v>
      </c>
    </row>
    <row r="2109" spans="1:5" x14ac:dyDescent="0.3">
      <c r="A2109" s="11">
        <v>2108</v>
      </c>
      <c r="B2109" s="11">
        <f>Table36[Players]*LOOKUP(Table36[Level],'DMG Tables'!A:A,'DMG Tables'!B:B)/LOOKUP(A2109,'DMG Tables'!G:G,'DMG Tables'!H:H)</f>
        <v>56.25</v>
      </c>
      <c r="C2109" s="11">
        <f>Table36[Players]*LOOKUP(Table36[Level],'DMG Tables'!A:A,'DMG Tables'!C:C)/LOOKUP(A2109,'DMG Tables'!G:G,'DMG Tables'!H:H)</f>
        <v>112.5</v>
      </c>
      <c r="D2109" s="11">
        <f>Table36[Players]*LOOKUP(Table36[Level],'DMG Tables'!A:A,'DMG Tables'!D:D)/LOOKUP(A2109,'DMG Tables'!G:G,'DMG Tables'!H:H)</f>
        <v>168.75</v>
      </c>
      <c r="E2109" s="11">
        <f>Table36[Players]*LOOKUP(Table36[Level],'DMG Tables'!A:A,'DMG Tables'!E:E)/LOOKUP(A2109,'DMG Tables'!G:G,'DMG Tables'!H:H)</f>
        <v>300</v>
      </c>
    </row>
    <row r="2110" spans="1:5" x14ac:dyDescent="0.3">
      <c r="A2110" s="11">
        <v>2109</v>
      </c>
      <c r="B2110" s="11">
        <f>Table36[Players]*LOOKUP(Table36[Level],'DMG Tables'!A:A,'DMG Tables'!B:B)/LOOKUP(A2110,'DMG Tables'!G:G,'DMG Tables'!H:H)</f>
        <v>56.25</v>
      </c>
      <c r="C2110" s="11">
        <f>Table36[Players]*LOOKUP(Table36[Level],'DMG Tables'!A:A,'DMG Tables'!C:C)/LOOKUP(A2110,'DMG Tables'!G:G,'DMG Tables'!H:H)</f>
        <v>112.5</v>
      </c>
      <c r="D2110" s="11">
        <f>Table36[Players]*LOOKUP(Table36[Level],'DMG Tables'!A:A,'DMG Tables'!D:D)/LOOKUP(A2110,'DMG Tables'!G:G,'DMG Tables'!H:H)</f>
        <v>168.75</v>
      </c>
      <c r="E2110" s="11">
        <f>Table36[Players]*LOOKUP(Table36[Level],'DMG Tables'!A:A,'DMG Tables'!E:E)/LOOKUP(A2110,'DMG Tables'!G:G,'DMG Tables'!H:H)</f>
        <v>300</v>
      </c>
    </row>
    <row r="2111" spans="1:5" x14ac:dyDescent="0.3">
      <c r="A2111" s="11">
        <v>2110</v>
      </c>
      <c r="B2111" s="11">
        <f>Table36[Players]*LOOKUP(Table36[Level],'DMG Tables'!A:A,'DMG Tables'!B:B)/LOOKUP(A2111,'DMG Tables'!G:G,'DMG Tables'!H:H)</f>
        <v>56.25</v>
      </c>
      <c r="C2111" s="11">
        <f>Table36[Players]*LOOKUP(Table36[Level],'DMG Tables'!A:A,'DMG Tables'!C:C)/LOOKUP(A2111,'DMG Tables'!G:G,'DMG Tables'!H:H)</f>
        <v>112.5</v>
      </c>
      <c r="D2111" s="11">
        <f>Table36[Players]*LOOKUP(Table36[Level],'DMG Tables'!A:A,'DMG Tables'!D:D)/LOOKUP(A2111,'DMG Tables'!G:G,'DMG Tables'!H:H)</f>
        <v>168.75</v>
      </c>
      <c r="E2111" s="11">
        <f>Table36[Players]*LOOKUP(Table36[Level],'DMG Tables'!A:A,'DMG Tables'!E:E)/LOOKUP(A2111,'DMG Tables'!G:G,'DMG Tables'!H:H)</f>
        <v>300</v>
      </c>
    </row>
    <row r="2112" spans="1:5" x14ac:dyDescent="0.3">
      <c r="A2112" s="11">
        <v>2111</v>
      </c>
      <c r="B2112" s="11">
        <f>Table36[Players]*LOOKUP(Table36[Level],'DMG Tables'!A:A,'DMG Tables'!B:B)/LOOKUP(A2112,'DMG Tables'!G:G,'DMG Tables'!H:H)</f>
        <v>56.25</v>
      </c>
      <c r="C2112" s="11">
        <f>Table36[Players]*LOOKUP(Table36[Level],'DMG Tables'!A:A,'DMG Tables'!C:C)/LOOKUP(A2112,'DMG Tables'!G:G,'DMG Tables'!H:H)</f>
        <v>112.5</v>
      </c>
      <c r="D2112" s="11">
        <f>Table36[Players]*LOOKUP(Table36[Level],'DMG Tables'!A:A,'DMG Tables'!D:D)/LOOKUP(A2112,'DMG Tables'!G:G,'DMG Tables'!H:H)</f>
        <v>168.75</v>
      </c>
      <c r="E2112" s="11">
        <f>Table36[Players]*LOOKUP(Table36[Level],'DMG Tables'!A:A,'DMG Tables'!E:E)/LOOKUP(A2112,'DMG Tables'!G:G,'DMG Tables'!H:H)</f>
        <v>300</v>
      </c>
    </row>
    <row r="2113" spans="1:5" x14ac:dyDescent="0.3">
      <c r="A2113" s="11">
        <v>2112</v>
      </c>
      <c r="B2113" s="11">
        <f>Table36[Players]*LOOKUP(Table36[Level],'DMG Tables'!A:A,'DMG Tables'!B:B)/LOOKUP(A2113,'DMG Tables'!G:G,'DMG Tables'!H:H)</f>
        <v>56.25</v>
      </c>
      <c r="C2113" s="11">
        <f>Table36[Players]*LOOKUP(Table36[Level],'DMG Tables'!A:A,'DMG Tables'!C:C)/LOOKUP(A2113,'DMG Tables'!G:G,'DMG Tables'!H:H)</f>
        <v>112.5</v>
      </c>
      <c r="D2113" s="11">
        <f>Table36[Players]*LOOKUP(Table36[Level],'DMG Tables'!A:A,'DMG Tables'!D:D)/LOOKUP(A2113,'DMG Tables'!G:G,'DMG Tables'!H:H)</f>
        <v>168.75</v>
      </c>
      <c r="E2113" s="11">
        <f>Table36[Players]*LOOKUP(Table36[Level],'DMG Tables'!A:A,'DMG Tables'!E:E)/LOOKUP(A2113,'DMG Tables'!G:G,'DMG Tables'!H:H)</f>
        <v>300</v>
      </c>
    </row>
    <row r="2114" spans="1:5" x14ac:dyDescent="0.3">
      <c r="A2114" s="11">
        <v>2113</v>
      </c>
      <c r="B2114" s="11">
        <f>Table36[Players]*LOOKUP(Table36[Level],'DMG Tables'!A:A,'DMG Tables'!B:B)/LOOKUP(A2114,'DMG Tables'!G:G,'DMG Tables'!H:H)</f>
        <v>56.25</v>
      </c>
      <c r="C2114" s="11">
        <f>Table36[Players]*LOOKUP(Table36[Level],'DMG Tables'!A:A,'DMG Tables'!C:C)/LOOKUP(A2114,'DMG Tables'!G:G,'DMG Tables'!H:H)</f>
        <v>112.5</v>
      </c>
      <c r="D2114" s="11">
        <f>Table36[Players]*LOOKUP(Table36[Level],'DMG Tables'!A:A,'DMG Tables'!D:D)/LOOKUP(A2114,'DMG Tables'!G:G,'DMG Tables'!H:H)</f>
        <v>168.75</v>
      </c>
      <c r="E2114" s="11">
        <f>Table36[Players]*LOOKUP(Table36[Level],'DMG Tables'!A:A,'DMG Tables'!E:E)/LOOKUP(A2114,'DMG Tables'!G:G,'DMG Tables'!H:H)</f>
        <v>300</v>
      </c>
    </row>
    <row r="2115" spans="1:5" x14ac:dyDescent="0.3">
      <c r="A2115" s="11">
        <v>2114</v>
      </c>
      <c r="B2115" s="11">
        <f>Table36[Players]*LOOKUP(Table36[Level],'DMG Tables'!A:A,'DMG Tables'!B:B)/LOOKUP(A2115,'DMG Tables'!G:G,'DMG Tables'!H:H)</f>
        <v>56.25</v>
      </c>
      <c r="C2115" s="11">
        <f>Table36[Players]*LOOKUP(Table36[Level],'DMG Tables'!A:A,'DMG Tables'!C:C)/LOOKUP(A2115,'DMG Tables'!G:G,'DMG Tables'!H:H)</f>
        <v>112.5</v>
      </c>
      <c r="D2115" s="11">
        <f>Table36[Players]*LOOKUP(Table36[Level],'DMG Tables'!A:A,'DMG Tables'!D:D)/LOOKUP(A2115,'DMG Tables'!G:G,'DMG Tables'!H:H)</f>
        <v>168.75</v>
      </c>
      <c r="E2115" s="11">
        <f>Table36[Players]*LOOKUP(Table36[Level],'DMG Tables'!A:A,'DMG Tables'!E:E)/LOOKUP(A2115,'DMG Tables'!G:G,'DMG Tables'!H:H)</f>
        <v>300</v>
      </c>
    </row>
    <row r="2116" spans="1:5" x14ac:dyDescent="0.3">
      <c r="A2116" s="11">
        <v>2115</v>
      </c>
      <c r="B2116" s="11">
        <f>Table36[Players]*LOOKUP(Table36[Level],'DMG Tables'!A:A,'DMG Tables'!B:B)/LOOKUP(A2116,'DMG Tables'!G:G,'DMG Tables'!H:H)</f>
        <v>56.25</v>
      </c>
      <c r="C2116" s="11">
        <f>Table36[Players]*LOOKUP(Table36[Level],'DMG Tables'!A:A,'DMG Tables'!C:C)/LOOKUP(A2116,'DMG Tables'!G:G,'DMG Tables'!H:H)</f>
        <v>112.5</v>
      </c>
      <c r="D2116" s="11">
        <f>Table36[Players]*LOOKUP(Table36[Level],'DMG Tables'!A:A,'DMG Tables'!D:D)/LOOKUP(A2116,'DMG Tables'!G:G,'DMG Tables'!H:H)</f>
        <v>168.75</v>
      </c>
      <c r="E2116" s="11">
        <f>Table36[Players]*LOOKUP(Table36[Level],'DMG Tables'!A:A,'DMG Tables'!E:E)/LOOKUP(A2116,'DMG Tables'!G:G,'DMG Tables'!H:H)</f>
        <v>300</v>
      </c>
    </row>
    <row r="2117" spans="1:5" x14ac:dyDescent="0.3">
      <c r="A2117" s="11">
        <v>2116</v>
      </c>
      <c r="B2117" s="11">
        <f>Table36[Players]*LOOKUP(Table36[Level],'DMG Tables'!A:A,'DMG Tables'!B:B)/LOOKUP(A2117,'DMG Tables'!G:G,'DMG Tables'!H:H)</f>
        <v>56.25</v>
      </c>
      <c r="C2117" s="11">
        <f>Table36[Players]*LOOKUP(Table36[Level],'DMG Tables'!A:A,'DMG Tables'!C:C)/LOOKUP(A2117,'DMG Tables'!G:G,'DMG Tables'!H:H)</f>
        <v>112.5</v>
      </c>
      <c r="D2117" s="11">
        <f>Table36[Players]*LOOKUP(Table36[Level],'DMG Tables'!A:A,'DMG Tables'!D:D)/LOOKUP(A2117,'DMG Tables'!G:G,'DMG Tables'!H:H)</f>
        <v>168.75</v>
      </c>
      <c r="E2117" s="11">
        <f>Table36[Players]*LOOKUP(Table36[Level],'DMG Tables'!A:A,'DMG Tables'!E:E)/LOOKUP(A2117,'DMG Tables'!G:G,'DMG Tables'!H:H)</f>
        <v>300</v>
      </c>
    </row>
    <row r="2118" spans="1:5" x14ac:dyDescent="0.3">
      <c r="A2118" s="11">
        <v>2117</v>
      </c>
      <c r="B2118" s="11">
        <f>Table36[Players]*LOOKUP(Table36[Level],'DMG Tables'!A:A,'DMG Tables'!B:B)/LOOKUP(A2118,'DMG Tables'!G:G,'DMG Tables'!H:H)</f>
        <v>56.25</v>
      </c>
      <c r="C2118" s="11">
        <f>Table36[Players]*LOOKUP(Table36[Level],'DMG Tables'!A:A,'DMG Tables'!C:C)/LOOKUP(A2118,'DMG Tables'!G:G,'DMG Tables'!H:H)</f>
        <v>112.5</v>
      </c>
      <c r="D2118" s="11">
        <f>Table36[Players]*LOOKUP(Table36[Level],'DMG Tables'!A:A,'DMG Tables'!D:D)/LOOKUP(A2118,'DMG Tables'!G:G,'DMG Tables'!H:H)</f>
        <v>168.75</v>
      </c>
      <c r="E2118" s="11">
        <f>Table36[Players]*LOOKUP(Table36[Level],'DMG Tables'!A:A,'DMG Tables'!E:E)/LOOKUP(A2118,'DMG Tables'!G:G,'DMG Tables'!H:H)</f>
        <v>300</v>
      </c>
    </row>
    <row r="2119" spans="1:5" x14ac:dyDescent="0.3">
      <c r="A2119" s="11">
        <v>2118</v>
      </c>
      <c r="B2119" s="11">
        <f>Table36[Players]*LOOKUP(Table36[Level],'DMG Tables'!A:A,'DMG Tables'!B:B)/LOOKUP(A2119,'DMG Tables'!G:G,'DMG Tables'!H:H)</f>
        <v>56.25</v>
      </c>
      <c r="C2119" s="11">
        <f>Table36[Players]*LOOKUP(Table36[Level],'DMG Tables'!A:A,'DMG Tables'!C:C)/LOOKUP(A2119,'DMG Tables'!G:G,'DMG Tables'!H:H)</f>
        <v>112.5</v>
      </c>
      <c r="D2119" s="11">
        <f>Table36[Players]*LOOKUP(Table36[Level],'DMG Tables'!A:A,'DMG Tables'!D:D)/LOOKUP(A2119,'DMG Tables'!G:G,'DMG Tables'!H:H)</f>
        <v>168.75</v>
      </c>
      <c r="E2119" s="11">
        <f>Table36[Players]*LOOKUP(Table36[Level],'DMG Tables'!A:A,'DMG Tables'!E:E)/LOOKUP(A2119,'DMG Tables'!G:G,'DMG Tables'!H:H)</f>
        <v>300</v>
      </c>
    </row>
    <row r="2120" spans="1:5" x14ac:dyDescent="0.3">
      <c r="A2120" s="11">
        <v>2119</v>
      </c>
      <c r="B2120" s="11">
        <f>Table36[Players]*LOOKUP(Table36[Level],'DMG Tables'!A:A,'DMG Tables'!B:B)/LOOKUP(A2120,'DMG Tables'!G:G,'DMG Tables'!H:H)</f>
        <v>56.25</v>
      </c>
      <c r="C2120" s="11">
        <f>Table36[Players]*LOOKUP(Table36[Level],'DMG Tables'!A:A,'DMG Tables'!C:C)/LOOKUP(A2120,'DMG Tables'!G:G,'DMG Tables'!H:H)</f>
        <v>112.5</v>
      </c>
      <c r="D2120" s="11">
        <f>Table36[Players]*LOOKUP(Table36[Level],'DMG Tables'!A:A,'DMG Tables'!D:D)/LOOKUP(A2120,'DMG Tables'!G:G,'DMG Tables'!H:H)</f>
        <v>168.75</v>
      </c>
      <c r="E2120" s="11">
        <f>Table36[Players]*LOOKUP(Table36[Level],'DMG Tables'!A:A,'DMG Tables'!E:E)/LOOKUP(A2120,'DMG Tables'!G:G,'DMG Tables'!H:H)</f>
        <v>300</v>
      </c>
    </row>
    <row r="2121" spans="1:5" x14ac:dyDescent="0.3">
      <c r="A2121" s="11">
        <v>2120</v>
      </c>
      <c r="B2121" s="11">
        <f>Table36[Players]*LOOKUP(Table36[Level],'DMG Tables'!A:A,'DMG Tables'!B:B)/LOOKUP(A2121,'DMG Tables'!G:G,'DMG Tables'!H:H)</f>
        <v>56.25</v>
      </c>
      <c r="C2121" s="11">
        <f>Table36[Players]*LOOKUP(Table36[Level],'DMG Tables'!A:A,'DMG Tables'!C:C)/LOOKUP(A2121,'DMG Tables'!G:G,'DMG Tables'!H:H)</f>
        <v>112.5</v>
      </c>
      <c r="D2121" s="11">
        <f>Table36[Players]*LOOKUP(Table36[Level],'DMG Tables'!A:A,'DMG Tables'!D:D)/LOOKUP(A2121,'DMG Tables'!G:G,'DMG Tables'!H:H)</f>
        <v>168.75</v>
      </c>
      <c r="E2121" s="11">
        <f>Table36[Players]*LOOKUP(Table36[Level],'DMG Tables'!A:A,'DMG Tables'!E:E)/LOOKUP(A2121,'DMG Tables'!G:G,'DMG Tables'!H:H)</f>
        <v>300</v>
      </c>
    </row>
    <row r="2122" spans="1:5" x14ac:dyDescent="0.3">
      <c r="A2122" s="11">
        <v>2121</v>
      </c>
      <c r="B2122" s="11">
        <f>Table36[Players]*LOOKUP(Table36[Level],'DMG Tables'!A:A,'DMG Tables'!B:B)/LOOKUP(A2122,'DMG Tables'!G:G,'DMG Tables'!H:H)</f>
        <v>56.25</v>
      </c>
      <c r="C2122" s="11">
        <f>Table36[Players]*LOOKUP(Table36[Level],'DMG Tables'!A:A,'DMG Tables'!C:C)/LOOKUP(A2122,'DMG Tables'!G:G,'DMG Tables'!H:H)</f>
        <v>112.5</v>
      </c>
      <c r="D2122" s="11">
        <f>Table36[Players]*LOOKUP(Table36[Level],'DMG Tables'!A:A,'DMG Tables'!D:D)/LOOKUP(A2122,'DMG Tables'!G:G,'DMG Tables'!H:H)</f>
        <v>168.75</v>
      </c>
      <c r="E2122" s="11">
        <f>Table36[Players]*LOOKUP(Table36[Level],'DMG Tables'!A:A,'DMG Tables'!E:E)/LOOKUP(A2122,'DMG Tables'!G:G,'DMG Tables'!H:H)</f>
        <v>300</v>
      </c>
    </row>
    <row r="2123" spans="1:5" x14ac:dyDescent="0.3">
      <c r="A2123" s="11">
        <v>2122</v>
      </c>
      <c r="B2123" s="11">
        <f>Table36[Players]*LOOKUP(Table36[Level],'DMG Tables'!A:A,'DMG Tables'!B:B)/LOOKUP(A2123,'DMG Tables'!G:G,'DMG Tables'!H:H)</f>
        <v>56.25</v>
      </c>
      <c r="C2123" s="11">
        <f>Table36[Players]*LOOKUP(Table36[Level],'DMG Tables'!A:A,'DMG Tables'!C:C)/LOOKUP(A2123,'DMG Tables'!G:G,'DMG Tables'!H:H)</f>
        <v>112.5</v>
      </c>
      <c r="D2123" s="11">
        <f>Table36[Players]*LOOKUP(Table36[Level],'DMG Tables'!A:A,'DMG Tables'!D:D)/LOOKUP(A2123,'DMG Tables'!G:G,'DMG Tables'!H:H)</f>
        <v>168.75</v>
      </c>
      <c r="E2123" s="11">
        <f>Table36[Players]*LOOKUP(Table36[Level],'DMG Tables'!A:A,'DMG Tables'!E:E)/LOOKUP(A2123,'DMG Tables'!G:G,'DMG Tables'!H:H)</f>
        <v>300</v>
      </c>
    </row>
    <row r="2124" spans="1:5" x14ac:dyDescent="0.3">
      <c r="A2124" s="11">
        <v>2123</v>
      </c>
      <c r="B2124" s="11">
        <f>Table36[Players]*LOOKUP(Table36[Level],'DMG Tables'!A:A,'DMG Tables'!B:B)/LOOKUP(A2124,'DMG Tables'!G:G,'DMG Tables'!H:H)</f>
        <v>56.25</v>
      </c>
      <c r="C2124" s="11">
        <f>Table36[Players]*LOOKUP(Table36[Level],'DMG Tables'!A:A,'DMG Tables'!C:C)/LOOKUP(A2124,'DMG Tables'!G:G,'DMG Tables'!H:H)</f>
        <v>112.5</v>
      </c>
      <c r="D2124" s="11">
        <f>Table36[Players]*LOOKUP(Table36[Level],'DMG Tables'!A:A,'DMG Tables'!D:D)/LOOKUP(A2124,'DMG Tables'!G:G,'DMG Tables'!H:H)</f>
        <v>168.75</v>
      </c>
      <c r="E2124" s="11">
        <f>Table36[Players]*LOOKUP(Table36[Level],'DMG Tables'!A:A,'DMG Tables'!E:E)/LOOKUP(A2124,'DMG Tables'!G:G,'DMG Tables'!H:H)</f>
        <v>300</v>
      </c>
    </row>
    <row r="2125" spans="1:5" x14ac:dyDescent="0.3">
      <c r="A2125" s="11">
        <v>2124</v>
      </c>
      <c r="B2125" s="11">
        <f>Table36[Players]*LOOKUP(Table36[Level],'DMG Tables'!A:A,'DMG Tables'!B:B)/LOOKUP(A2125,'DMG Tables'!G:G,'DMG Tables'!H:H)</f>
        <v>56.25</v>
      </c>
      <c r="C2125" s="11">
        <f>Table36[Players]*LOOKUP(Table36[Level],'DMG Tables'!A:A,'DMG Tables'!C:C)/LOOKUP(A2125,'DMG Tables'!G:G,'DMG Tables'!H:H)</f>
        <v>112.5</v>
      </c>
      <c r="D2125" s="11">
        <f>Table36[Players]*LOOKUP(Table36[Level],'DMG Tables'!A:A,'DMG Tables'!D:D)/LOOKUP(A2125,'DMG Tables'!G:G,'DMG Tables'!H:H)</f>
        <v>168.75</v>
      </c>
      <c r="E2125" s="11">
        <f>Table36[Players]*LOOKUP(Table36[Level],'DMG Tables'!A:A,'DMG Tables'!E:E)/LOOKUP(A2125,'DMG Tables'!G:G,'DMG Tables'!H:H)</f>
        <v>300</v>
      </c>
    </row>
    <row r="2126" spans="1:5" x14ac:dyDescent="0.3">
      <c r="A2126" s="11">
        <v>2125</v>
      </c>
      <c r="B2126" s="11">
        <f>Table36[Players]*LOOKUP(Table36[Level],'DMG Tables'!A:A,'DMG Tables'!B:B)/LOOKUP(A2126,'DMG Tables'!G:G,'DMG Tables'!H:H)</f>
        <v>56.25</v>
      </c>
      <c r="C2126" s="11">
        <f>Table36[Players]*LOOKUP(Table36[Level],'DMG Tables'!A:A,'DMG Tables'!C:C)/LOOKUP(A2126,'DMG Tables'!G:G,'DMG Tables'!H:H)</f>
        <v>112.5</v>
      </c>
      <c r="D2126" s="11">
        <f>Table36[Players]*LOOKUP(Table36[Level],'DMG Tables'!A:A,'DMG Tables'!D:D)/LOOKUP(A2126,'DMG Tables'!G:G,'DMG Tables'!H:H)</f>
        <v>168.75</v>
      </c>
      <c r="E2126" s="11">
        <f>Table36[Players]*LOOKUP(Table36[Level],'DMG Tables'!A:A,'DMG Tables'!E:E)/LOOKUP(A2126,'DMG Tables'!G:G,'DMG Tables'!H:H)</f>
        <v>300</v>
      </c>
    </row>
    <row r="2127" spans="1:5" x14ac:dyDescent="0.3">
      <c r="A2127" s="11">
        <v>2126</v>
      </c>
      <c r="B2127" s="11">
        <f>Table36[Players]*LOOKUP(Table36[Level],'DMG Tables'!A:A,'DMG Tables'!B:B)/LOOKUP(A2127,'DMG Tables'!G:G,'DMG Tables'!H:H)</f>
        <v>56.25</v>
      </c>
      <c r="C2127" s="11">
        <f>Table36[Players]*LOOKUP(Table36[Level],'DMG Tables'!A:A,'DMG Tables'!C:C)/LOOKUP(A2127,'DMG Tables'!G:G,'DMG Tables'!H:H)</f>
        <v>112.5</v>
      </c>
      <c r="D2127" s="11">
        <f>Table36[Players]*LOOKUP(Table36[Level],'DMG Tables'!A:A,'DMG Tables'!D:D)/LOOKUP(A2127,'DMG Tables'!G:G,'DMG Tables'!H:H)</f>
        <v>168.75</v>
      </c>
      <c r="E2127" s="11">
        <f>Table36[Players]*LOOKUP(Table36[Level],'DMG Tables'!A:A,'DMG Tables'!E:E)/LOOKUP(A2127,'DMG Tables'!G:G,'DMG Tables'!H:H)</f>
        <v>300</v>
      </c>
    </row>
    <row r="2128" spans="1:5" x14ac:dyDescent="0.3">
      <c r="A2128" s="11">
        <v>2127</v>
      </c>
      <c r="B2128" s="11">
        <f>Table36[Players]*LOOKUP(Table36[Level],'DMG Tables'!A:A,'DMG Tables'!B:B)/LOOKUP(A2128,'DMG Tables'!G:G,'DMG Tables'!H:H)</f>
        <v>56.25</v>
      </c>
      <c r="C2128" s="11">
        <f>Table36[Players]*LOOKUP(Table36[Level],'DMG Tables'!A:A,'DMG Tables'!C:C)/LOOKUP(A2128,'DMG Tables'!G:G,'DMG Tables'!H:H)</f>
        <v>112.5</v>
      </c>
      <c r="D2128" s="11">
        <f>Table36[Players]*LOOKUP(Table36[Level],'DMG Tables'!A:A,'DMG Tables'!D:D)/LOOKUP(A2128,'DMG Tables'!G:G,'DMG Tables'!H:H)</f>
        <v>168.75</v>
      </c>
      <c r="E2128" s="11">
        <f>Table36[Players]*LOOKUP(Table36[Level],'DMG Tables'!A:A,'DMG Tables'!E:E)/LOOKUP(A2128,'DMG Tables'!G:G,'DMG Tables'!H:H)</f>
        <v>300</v>
      </c>
    </row>
    <row r="2129" spans="1:5" x14ac:dyDescent="0.3">
      <c r="A2129" s="11">
        <v>2128</v>
      </c>
      <c r="B2129" s="11">
        <f>Table36[Players]*LOOKUP(Table36[Level],'DMG Tables'!A:A,'DMG Tables'!B:B)/LOOKUP(A2129,'DMG Tables'!G:G,'DMG Tables'!H:H)</f>
        <v>56.25</v>
      </c>
      <c r="C2129" s="11">
        <f>Table36[Players]*LOOKUP(Table36[Level],'DMG Tables'!A:A,'DMG Tables'!C:C)/LOOKUP(A2129,'DMG Tables'!G:G,'DMG Tables'!H:H)</f>
        <v>112.5</v>
      </c>
      <c r="D2129" s="11">
        <f>Table36[Players]*LOOKUP(Table36[Level],'DMG Tables'!A:A,'DMG Tables'!D:D)/LOOKUP(A2129,'DMG Tables'!G:G,'DMG Tables'!H:H)</f>
        <v>168.75</v>
      </c>
      <c r="E2129" s="11">
        <f>Table36[Players]*LOOKUP(Table36[Level],'DMG Tables'!A:A,'DMG Tables'!E:E)/LOOKUP(A2129,'DMG Tables'!G:G,'DMG Tables'!H:H)</f>
        <v>300</v>
      </c>
    </row>
    <row r="2130" spans="1:5" x14ac:dyDescent="0.3">
      <c r="A2130" s="11">
        <v>2129</v>
      </c>
      <c r="B2130" s="11">
        <f>Table36[Players]*LOOKUP(Table36[Level],'DMG Tables'!A:A,'DMG Tables'!B:B)/LOOKUP(A2130,'DMG Tables'!G:G,'DMG Tables'!H:H)</f>
        <v>56.25</v>
      </c>
      <c r="C2130" s="11">
        <f>Table36[Players]*LOOKUP(Table36[Level],'DMG Tables'!A:A,'DMG Tables'!C:C)/LOOKUP(A2130,'DMG Tables'!G:G,'DMG Tables'!H:H)</f>
        <v>112.5</v>
      </c>
      <c r="D2130" s="11">
        <f>Table36[Players]*LOOKUP(Table36[Level],'DMG Tables'!A:A,'DMG Tables'!D:D)/LOOKUP(A2130,'DMG Tables'!G:G,'DMG Tables'!H:H)</f>
        <v>168.75</v>
      </c>
      <c r="E2130" s="11">
        <f>Table36[Players]*LOOKUP(Table36[Level],'DMG Tables'!A:A,'DMG Tables'!E:E)/LOOKUP(A2130,'DMG Tables'!G:G,'DMG Tables'!H:H)</f>
        <v>300</v>
      </c>
    </row>
    <row r="2131" spans="1:5" x14ac:dyDescent="0.3">
      <c r="A2131" s="11">
        <v>2130</v>
      </c>
      <c r="B2131" s="11">
        <f>Table36[Players]*LOOKUP(Table36[Level],'DMG Tables'!A:A,'DMG Tables'!B:B)/LOOKUP(A2131,'DMG Tables'!G:G,'DMG Tables'!H:H)</f>
        <v>56.25</v>
      </c>
      <c r="C2131" s="11">
        <f>Table36[Players]*LOOKUP(Table36[Level],'DMG Tables'!A:A,'DMG Tables'!C:C)/LOOKUP(A2131,'DMG Tables'!G:G,'DMG Tables'!H:H)</f>
        <v>112.5</v>
      </c>
      <c r="D2131" s="11">
        <f>Table36[Players]*LOOKUP(Table36[Level],'DMG Tables'!A:A,'DMG Tables'!D:D)/LOOKUP(A2131,'DMG Tables'!G:G,'DMG Tables'!H:H)</f>
        <v>168.75</v>
      </c>
      <c r="E2131" s="11">
        <f>Table36[Players]*LOOKUP(Table36[Level],'DMG Tables'!A:A,'DMG Tables'!E:E)/LOOKUP(A2131,'DMG Tables'!G:G,'DMG Tables'!H:H)</f>
        <v>300</v>
      </c>
    </row>
    <row r="2132" spans="1:5" x14ac:dyDescent="0.3">
      <c r="A2132" s="11">
        <v>2131</v>
      </c>
      <c r="B2132" s="11">
        <f>Table36[Players]*LOOKUP(Table36[Level],'DMG Tables'!A:A,'DMG Tables'!B:B)/LOOKUP(A2132,'DMG Tables'!G:G,'DMG Tables'!H:H)</f>
        <v>56.25</v>
      </c>
      <c r="C2132" s="11">
        <f>Table36[Players]*LOOKUP(Table36[Level],'DMG Tables'!A:A,'DMG Tables'!C:C)/LOOKUP(A2132,'DMG Tables'!G:G,'DMG Tables'!H:H)</f>
        <v>112.5</v>
      </c>
      <c r="D2132" s="11">
        <f>Table36[Players]*LOOKUP(Table36[Level],'DMG Tables'!A:A,'DMG Tables'!D:D)/LOOKUP(A2132,'DMG Tables'!G:G,'DMG Tables'!H:H)</f>
        <v>168.75</v>
      </c>
      <c r="E2132" s="11">
        <f>Table36[Players]*LOOKUP(Table36[Level],'DMG Tables'!A:A,'DMG Tables'!E:E)/LOOKUP(A2132,'DMG Tables'!G:G,'DMG Tables'!H:H)</f>
        <v>300</v>
      </c>
    </row>
    <row r="2133" spans="1:5" x14ac:dyDescent="0.3">
      <c r="A2133" s="11">
        <v>2132</v>
      </c>
      <c r="B2133" s="11">
        <f>Table36[Players]*LOOKUP(Table36[Level],'DMG Tables'!A:A,'DMG Tables'!B:B)/LOOKUP(A2133,'DMG Tables'!G:G,'DMG Tables'!H:H)</f>
        <v>56.25</v>
      </c>
      <c r="C2133" s="11">
        <f>Table36[Players]*LOOKUP(Table36[Level],'DMG Tables'!A:A,'DMG Tables'!C:C)/LOOKUP(A2133,'DMG Tables'!G:G,'DMG Tables'!H:H)</f>
        <v>112.5</v>
      </c>
      <c r="D2133" s="11">
        <f>Table36[Players]*LOOKUP(Table36[Level],'DMG Tables'!A:A,'DMG Tables'!D:D)/LOOKUP(A2133,'DMG Tables'!G:G,'DMG Tables'!H:H)</f>
        <v>168.75</v>
      </c>
      <c r="E2133" s="11">
        <f>Table36[Players]*LOOKUP(Table36[Level],'DMG Tables'!A:A,'DMG Tables'!E:E)/LOOKUP(A2133,'DMG Tables'!G:G,'DMG Tables'!H:H)</f>
        <v>300</v>
      </c>
    </row>
    <row r="2134" spans="1:5" x14ac:dyDescent="0.3">
      <c r="A2134" s="11">
        <v>2133</v>
      </c>
      <c r="B2134" s="11">
        <f>Table36[Players]*LOOKUP(Table36[Level],'DMG Tables'!A:A,'DMG Tables'!B:B)/LOOKUP(A2134,'DMG Tables'!G:G,'DMG Tables'!H:H)</f>
        <v>56.25</v>
      </c>
      <c r="C2134" s="11">
        <f>Table36[Players]*LOOKUP(Table36[Level],'DMG Tables'!A:A,'DMG Tables'!C:C)/LOOKUP(A2134,'DMG Tables'!G:G,'DMG Tables'!H:H)</f>
        <v>112.5</v>
      </c>
      <c r="D2134" s="11">
        <f>Table36[Players]*LOOKUP(Table36[Level],'DMG Tables'!A:A,'DMG Tables'!D:D)/LOOKUP(A2134,'DMG Tables'!G:G,'DMG Tables'!H:H)</f>
        <v>168.75</v>
      </c>
      <c r="E2134" s="11">
        <f>Table36[Players]*LOOKUP(Table36[Level],'DMG Tables'!A:A,'DMG Tables'!E:E)/LOOKUP(A2134,'DMG Tables'!G:G,'DMG Tables'!H:H)</f>
        <v>300</v>
      </c>
    </row>
    <row r="2135" spans="1:5" x14ac:dyDescent="0.3">
      <c r="A2135" s="11">
        <v>2134</v>
      </c>
      <c r="B2135" s="11">
        <f>Table36[Players]*LOOKUP(Table36[Level],'DMG Tables'!A:A,'DMG Tables'!B:B)/LOOKUP(A2135,'DMG Tables'!G:G,'DMG Tables'!H:H)</f>
        <v>56.25</v>
      </c>
      <c r="C2135" s="11">
        <f>Table36[Players]*LOOKUP(Table36[Level],'DMG Tables'!A:A,'DMG Tables'!C:C)/LOOKUP(A2135,'DMG Tables'!G:G,'DMG Tables'!H:H)</f>
        <v>112.5</v>
      </c>
      <c r="D2135" s="11">
        <f>Table36[Players]*LOOKUP(Table36[Level],'DMG Tables'!A:A,'DMG Tables'!D:D)/LOOKUP(A2135,'DMG Tables'!G:G,'DMG Tables'!H:H)</f>
        <v>168.75</v>
      </c>
      <c r="E2135" s="11">
        <f>Table36[Players]*LOOKUP(Table36[Level],'DMG Tables'!A:A,'DMG Tables'!E:E)/LOOKUP(A2135,'DMG Tables'!G:G,'DMG Tables'!H:H)</f>
        <v>300</v>
      </c>
    </row>
    <row r="2136" spans="1:5" x14ac:dyDescent="0.3">
      <c r="A2136" s="11">
        <v>2135</v>
      </c>
      <c r="B2136" s="11">
        <f>Table36[Players]*LOOKUP(Table36[Level],'DMG Tables'!A:A,'DMG Tables'!B:B)/LOOKUP(A2136,'DMG Tables'!G:G,'DMG Tables'!H:H)</f>
        <v>56.25</v>
      </c>
      <c r="C2136" s="11">
        <f>Table36[Players]*LOOKUP(Table36[Level],'DMG Tables'!A:A,'DMG Tables'!C:C)/LOOKUP(A2136,'DMG Tables'!G:G,'DMG Tables'!H:H)</f>
        <v>112.5</v>
      </c>
      <c r="D2136" s="11">
        <f>Table36[Players]*LOOKUP(Table36[Level],'DMG Tables'!A:A,'DMG Tables'!D:D)/LOOKUP(A2136,'DMG Tables'!G:G,'DMG Tables'!H:H)</f>
        <v>168.75</v>
      </c>
      <c r="E2136" s="11">
        <f>Table36[Players]*LOOKUP(Table36[Level],'DMG Tables'!A:A,'DMG Tables'!E:E)/LOOKUP(A2136,'DMG Tables'!G:G,'DMG Tables'!H:H)</f>
        <v>300</v>
      </c>
    </row>
    <row r="2137" spans="1:5" x14ac:dyDescent="0.3">
      <c r="A2137" s="11">
        <v>2136</v>
      </c>
      <c r="B2137" s="11">
        <f>Table36[Players]*LOOKUP(Table36[Level],'DMG Tables'!A:A,'DMG Tables'!B:B)/LOOKUP(A2137,'DMG Tables'!G:G,'DMG Tables'!H:H)</f>
        <v>56.25</v>
      </c>
      <c r="C2137" s="11">
        <f>Table36[Players]*LOOKUP(Table36[Level],'DMG Tables'!A:A,'DMG Tables'!C:C)/LOOKUP(A2137,'DMG Tables'!G:G,'DMG Tables'!H:H)</f>
        <v>112.5</v>
      </c>
      <c r="D2137" s="11">
        <f>Table36[Players]*LOOKUP(Table36[Level],'DMG Tables'!A:A,'DMG Tables'!D:D)/LOOKUP(A2137,'DMG Tables'!G:G,'DMG Tables'!H:H)</f>
        <v>168.75</v>
      </c>
      <c r="E2137" s="11">
        <f>Table36[Players]*LOOKUP(Table36[Level],'DMG Tables'!A:A,'DMG Tables'!E:E)/LOOKUP(A2137,'DMG Tables'!G:G,'DMG Tables'!H:H)</f>
        <v>300</v>
      </c>
    </row>
    <row r="2138" spans="1:5" x14ac:dyDescent="0.3">
      <c r="A2138" s="11">
        <v>2137</v>
      </c>
      <c r="B2138" s="11">
        <f>Table36[Players]*LOOKUP(Table36[Level],'DMG Tables'!A:A,'DMG Tables'!B:B)/LOOKUP(A2138,'DMG Tables'!G:G,'DMG Tables'!H:H)</f>
        <v>56.25</v>
      </c>
      <c r="C2138" s="11">
        <f>Table36[Players]*LOOKUP(Table36[Level],'DMG Tables'!A:A,'DMG Tables'!C:C)/LOOKUP(A2138,'DMG Tables'!G:G,'DMG Tables'!H:H)</f>
        <v>112.5</v>
      </c>
      <c r="D2138" s="11">
        <f>Table36[Players]*LOOKUP(Table36[Level],'DMG Tables'!A:A,'DMG Tables'!D:D)/LOOKUP(A2138,'DMG Tables'!G:G,'DMG Tables'!H:H)</f>
        <v>168.75</v>
      </c>
      <c r="E2138" s="11">
        <f>Table36[Players]*LOOKUP(Table36[Level],'DMG Tables'!A:A,'DMG Tables'!E:E)/LOOKUP(A2138,'DMG Tables'!G:G,'DMG Tables'!H:H)</f>
        <v>300</v>
      </c>
    </row>
    <row r="2139" spans="1:5" x14ac:dyDescent="0.3">
      <c r="A2139" s="11">
        <v>2138</v>
      </c>
      <c r="B2139" s="11">
        <f>Table36[Players]*LOOKUP(Table36[Level],'DMG Tables'!A:A,'DMG Tables'!B:B)/LOOKUP(A2139,'DMG Tables'!G:G,'DMG Tables'!H:H)</f>
        <v>56.25</v>
      </c>
      <c r="C2139" s="11">
        <f>Table36[Players]*LOOKUP(Table36[Level],'DMG Tables'!A:A,'DMG Tables'!C:C)/LOOKUP(A2139,'DMG Tables'!G:G,'DMG Tables'!H:H)</f>
        <v>112.5</v>
      </c>
      <c r="D2139" s="11">
        <f>Table36[Players]*LOOKUP(Table36[Level],'DMG Tables'!A:A,'DMG Tables'!D:D)/LOOKUP(A2139,'DMG Tables'!G:G,'DMG Tables'!H:H)</f>
        <v>168.75</v>
      </c>
      <c r="E2139" s="11">
        <f>Table36[Players]*LOOKUP(Table36[Level],'DMG Tables'!A:A,'DMG Tables'!E:E)/LOOKUP(A2139,'DMG Tables'!G:G,'DMG Tables'!H:H)</f>
        <v>300</v>
      </c>
    </row>
    <row r="2140" spans="1:5" x14ac:dyDescent="0.3">
      <c r="A2140" s="11">
        <v>2139</v>
      </c>
      <c r="B2140" s="11">
        <f>Table36[Players]*LOOKUP(Table36[Level],'DMG Tables'!A:A,'DMG Tables'!B:B)/LOOKUP(A2140,'DMG Tables'!G:G,'DMG Tables'!H:H)</f>
        <v>56.25</v>
      </c>
      <c r="C2140" s="11">
        <f>Table36[Players]*LOOKUP(Table36[Level],'DMG Tables'!A:A,'DMG Tables'!C:C)/LOOKUP(A2140,'DMG Tables'!G:G,'DMG Tables'!H:H)</f>
        <v>112.5</v>
      </c>
      <c r="D2140" s="11">
        <f>Table36[Players]*LOOKUP(Table36[Level],'DMG Tables'!A:A,'DMG Tables'!D:D)/LOOKUP(A2140,'DMG Tables'!G:G,'DMG Tables'!H:H)</f>
        <v>168.75</v>
      </c>
      <c r="E2140" s="11">
        <f>Table36[Players]*LOOKUP(Table36[Level],'DMG Tables'!A:A,'DMG Tables'!E:E)/LOOKUP(A2140,'DMG Tables'!G:G,'DMG Tables'!H:H)</f>
        <v>300</v>
      </c>
    </row>
    <row r="2141" spans="1:5" x14ac:dyDescent="0.3">
      <c r="A2141" s="11">
        <v>2140</v>
      </c>
      <c r="B2141" s="11">
        <f>Table36[Players]*LOOKUP(Table36[Level],'DMG Tables'!A:A,'DMG Tables'!B:B)/LOOKUP(A2141,'DMG Tables'!G:G,'DMG Tables'!H:H)</f>
        <v>56.25</v>
      </c>
      <c r="C2141" s="11">
        <f>Table36[Players]*LOOKUP(Table36[Level],'DMG Tables'!A:A,'DMG Tables'!C:C)/LOOKUP(A2141,'DMG Tables'!G:G,'DMG Tables'!H:H)</f>
        <v>112.5</v>
      </c>
      <c r="D2141" s="11">
        <f>Table36[Players]*LOOKUP(Table36[Level],'DMG Tables'!A:A,'DMG Tables'!D:D)/LOOKUP(A2141,'DMG Tables'!G:G,'DMG Tables'!H:H)</f>
        <v>168.75</v>
      </c>
      <c r="E2141" s="11">
        <f>Table36[Players]*LOOKUP(Table36[Level],'DMG Tables'!A:A,'DMG Tables'!E:E)/LOOKUP(A2141,'DMG Tables'!G:G,'DMG Tables'!H:H)</f>
        <v>300</v>
      </c>
    </row>
    <row r="2142" spans="1:5" x14ac:dyDescent="0.3">
      <c r="A2142" s="11">
        <v>2141</v>
      </c>
      <c r="B2142" s="11">
        <f>Table36[Players]*LOOKUP(Table36[Level],'DMG Tables'!A:A,'DMG Tables'!B:B)/LOOKUP(A2142,'DMG Tables'!G:G,'DMG Tables'!H:H)</f>
        <v>56.25</v>
      </c>
      <c r="C2142" s="11">
        <f>Table36[Players]*LOOKUP(Table36[Level],'DMG Tables'!A:A,'DMG Tables'!C:C)/LOOKUP(A2142,'DMG Tables'!G:G,'DMG Tables'!H:H)</f>
        <v>112.5</v>
      </c>
      <c r="D2142" s="11">
        <f>Table36[Players]*LOOKUP(Table36[Level],'DMG Tables'!A:A,'DMG Tables'!D:D)/LOOKUP(A2142,'DMG Tables'!G:G,'DMG Tables'!H:H)</f>
        <v>168.75</v>
      </c>
      <c r="E2142" s="11">
        <f>Table36[Players]*LOOKUP(Table36[Level],'DMG Tables'!A:A,'DMG Tables'!E:E)/LOOKUP(A2142,'DMG Tables'!G:G,'DMG Tables'!H:H)</f>
        <v>300</v>
      </c>
    </row>
    <row r="2143" spans="1:5" x14ac:dyDescent="0.3">
      <c r="A2143" s="11">
        <v>2142</v>
      </c>
      <c r="B2143" s="11">
        <f>Table36[Players]*LOOKUP(Table36[Level],'DMG Tables'!A:A,'DMG Tables'!B:B)/LOOKUP(A2143,'DMG Tables'!G:G,'DMG Tables'!H:H)</f>
        <v>56.25</v>
      </c>
      <c r="C2143" s="11">
        <f>Table36[Players]*LOOKUP(Table36[Level],'DMG Tables'!A:A,'DMG Tables'!C:C)/LOOKUP(A2143,'DMG Tables'!G:G,'DMG Tables'!H:H)</f>
        <v>112.5</v>
      </c>
      <c r="D2143" s="11">
        <f>Table36[Players]*LOOKUP(Table36[Level],'DMG Tables'!A:A,'DMG Tables'!D:D)/LOOKUP(A2143,'DMG Tables'!G:G,'DMG Tables'!H:H)</f>
        <v>168.75</v>
      </c>
      <c r="E2143" s="11">
        <f>Table36[Players]*LOOKUP(Table36[Level],'DMG Tables'!A:A,'DMG Tables'!E:E)/LOOKUP(A2143,'DMG Tables'!G:G,'DMG Tables'!H:H)</f>
        <v>300</v>
      </c>
    </row>
    <row r="2144" spans="1:5" x14ac:dyDescent="0.3">
      <c r="A2144" s="11">
        <v>2143</v>
      </c>
      <c r="B2144" s="11">
        <f>Table36[Players]*LOOKUP(Table36[Level],'DMG Tables'!A:A,'DMG Tables'!B:B)/LOOKUP(A2144,'DMG Tables'!G:G,'DMG Tables'!H:H)</f>
        <v>56.25</v>
      </c>
      <c r="C2144" s="11">
        <f>Table36[Players]*LOOKUP(Table36[Level],'DMG Tables'!A:A,'DMG Tables'!C:C)/LOOKUP(A2144,'DMG Tables'!G:G,'DMG Tables'!H:H)</f>
        <v>112.5</v>
      </c>
      <c r="D2144" s="11">
        <f>Table36[Players]*LOOKUP(Table36[Level],'DMG Tables'!A:A,'DMG Tables'!D:D)/LOOKUP(A2144,'DMG Tables'!G:G,'DMG Tables'!H:H)</f>
        <v>168.75</v>
      </c>
      <c r="E2144" s="11">
        <f>Table36[Players]*LOOKUP(Table36[Level],'DMG Tables'!A:A,'DMG Tables'!E:E)/LOOKUP(A2144,'DMG Tables'!G:G,'DMG Tables'!H:H)</f>
        <v>300</v>
      </c>
    </row>
    <row r="2145" spans="1:5" x14ac:dyDescent="0.3">
      <c r="A2145" s="11">
        <v>2144</v>
      </c>
      <c r="B2145" s="11">
        <f>Table36[Players]*LOOKUP(Table36[Level],'DMG Tables'!A:A,'DMG Tables'!B:B)/LOOKUP(A2145,'DMG Tables'!G:G,'DMG Tables'!H:H)</f>
        <v>56.25</v>
      </c>
      <c r="C2145" s="11">
        <f>Table36[Players]*LOOKUP(Table36[Level],'DMG Tables'!A:A,'DMG Tables'!C:C)/LOOKUP(A2145,'DMG Tables'!G:G,'DMG Tables'!H:H)</f>
        <v>112.5</v>
      </c>
      <c r="D2145" s="11">
        <f>Table36[Players]*LOOKUP(Table36[Level],'DMG Tables'!A:A,'DMG Tables'!D:D)/LOOKUP(A2145,'DMG Tables'!G:G,'DMG Tables'!H:H)</f>
        <v>168.75</v>
      </c>
      <c r="E2145" s="11">
        <f>Table36[Players]*LOOKUP(Table36[Level],'DMG Tables'!A:A,'DMG Tables'!E:E)/LOOKUP(A2145,'DMG Tables'!G:G,'DMG Tables'!H:H)</f>
        <v>300</v>
      </c>
    </row>
    <row r="2146" spans="1:5" x14ac:dyDescent="0.3">
      <c r="A2146" s="11">
        <v>2145</v>
      </c>
      <c r="B2146" s="11">
        <f>Table36[Players]*LOOKUP(Table36[Level],'DMG Tables'!A:A,'DMG Tables'!B:B)/LOOKUP(A2146,'DMG Tables'!G:G,'DMG Tables'!H:H)</f>
        <v>56.25</v>
      </c>
      <c r="C2146" s="11">
        <f>Table36[Players]*LOOKUP(Table36[Level],'DMG Tables'!A:A,'DMG Tables'!C:C)/LOOKUP(A2146,'DMG Tables'!G:G,'DMG Tables'!H:H)</f>
        <v>112.5</v>
      </c>
      <c r="D2146" s="11">
        <f>Table36[Players]*LOOKUP(Table36[Level],'DMG Tables'!A:A,'DMG Tables'!D:D)/LOOKUP(A2146,'DMG Tables'!G:G,'DMG Tables'!H:H)</f>
        <v>168.75</v>
      </c>
      <c r="E2146" s="11">
        <f>Table36[Players]*LOOKUP(Table36[Level],'DMG Tables'!A:A,'DMG Tables'!E:E)/LOOKUP(A2146,'DMG Tables'!G:G,'DMG Tables'!H:H)</f>
        <v>300</v>
      </c>
    </row>
    <row r="2147" spans="1:5" x14ac:dyDescent="0.3">
      <c r="A2147" s="11">
        <v>2146</v>
      </c>
      <c r="B2147" s="11">
        <f>Table36[Players]*LOOKUP(Table36[Level],'DMG Tables'!A:A,'DMG Tables'!B:B)/LOOKUP(A2147,'DMG Tables'!G:G,'DMG Tables'!H:H)</f>
        <v>56.25</v>
      </c>
      <c r="C2147" s="11">
        <f>Table36[Players]*LOOKUP(Table36[Level],'DMG Tables'!A:A,'DMG Tables'!C:C)/LOOKUP(A2147,'DMG Tables'!G:G,'DMG Tables'!H:H)</f>
        <v>112.5</v>
      </c>
      <c r="D2147" s="11">
        <f>Table36[Players]*LOOKUP(Table36[Level],'DMG Tables'!A:A,'DMG Tables'!D:D)/LOOKUP(A2147,'DMG Tables'!G:G,'DMG Tables'!H:H)</f>
        <v>168.75</v>
      </c>
      <c r="E2147" s="11">
        <f>Table36[Players]*LOOKUP(Table36[Level],'DMG Tables'!A:A,'DMG Tables'!E:E)/LOOKUP(A2147,'DMG Tables'!G:G,'DMG Tables'!H:H)</f>
        <v>300</v>
      </c>
    </row>
    <row r="2148" spans="1:5" x14ac:dyDescent="0.3">
      <c r="A2148" s="11">
        <v>2147</v>
      </c>
      <c r="B2148" s="11">
        <f>Table36[Players]*LOOKUP(Table36[Level],'DMG Tables'!A:A,'DMG Tables'!B:B)/LOOKUP(A2148,'DMG Tables'!G:G,'DMG Tables'!H:H)</f>
        <v>56.25</v>
      </c>
      <c r="C2148" s="11">
        <f>Table36[Players]*LOOKUP(Table36[Level],'DMG Tables'!A:A,'DMG Tables'!C:C)/LOOKUP(A2148,'DMG Tables'!G:G,'DMG Tables'!H:H)</f>
        <v>112.5</v>
      </c>
      <c r="D2148" s="11">
        <f>Table36[Players]*LOOKUP(Table36[Level],'DMG Tables'!A:A,'DMG Tables'!D:D)/LOOKUP(A2148,'DMG Tables'!G:G,'DMG Tables'!H:H)</f>
        <v>168.75</v>
      </c>
      <c r="E2148" s="11">
        <f>Table36[Players]*LOOKUP(Table36[Level],'DMG Tables'!A:A,'DMG Tables'!E:E)/LOOKUP(A2148,'DMG Tables'!G:G,'DMG Tables'!H:H)</f>
        <v>300</v>
      </c>
    </row>
    <row r="2149" spans="1:5" x14ac:dyDescent="0.3">
      <c r="A2149" s="11">
        <v>2148</v>
      </c>
      <c r="B2149" s="11">
        <f>Table36[Players]*LOOKUP(Table36[Level],'DMG Tables'!A:A,'DMG Tables'!B:B)/LOOKUP(A2149,'DMG Tables'!G:G,'DMG Tables'!H:H)</f>
        <v>56.25</v>
      </c>
      <c r="C2149" s="11">
        <f>Table36[Players]*LOOKUP(Table36[Level],'DMG Tables'!A:A,'DMG Tables'!C:C)/LOOKUP(A2149,'DMG Tables'!G:G,'DMG Tables'!H:H)</f>
        <v>112.5</v>
      </c>
      <c r="D2149" s="11">
        <f>Table36[Players]*LOOKUP(Table36[Level],'DMG Tables'!A:A,'DMG Tables'!D:D)/LOOKUP(A2149,'DMG Tables'!G:G,'DMG Tables'!H:H)</f>
        <v>168.75</v>
      </c>
      <c r="E2149" s="11">
        <f>Table36[Players]*LOOKUP(Table36[Level],'DMG Tables'!A:A,'DMG Tables'!E:E)/LOOKUP(A2149,'DMG Tables'!G:G,'DMG Tables'!H:H)</f>
        <v>300</v>
      </c>
    </row>
    <row r="2150" spans="1:5" x14ac:dyDescent="0.3">
      <c r="A2150" s="11">
        <v>2149</v>
      </c>
      <c r="B2150" s="11">
        <f>Table36[Players]*LOOKUP(Table36[Level],'DMG Tables'!A:A,'DMG Tables'!B:B)/LOOKUP(A2150,'DMG Tables'!G:G,'DMG Tables'!H:H)</f>
        <v>56.25</v>
      </c>
      <c r="C2150" s="11">
        <f>Table36[Players]*LOOKUP(Table36[Level],'DMG Tables'!A:A,'DMG Tables'!C:C)/LOOKUP(A2150,'DMG Tables'!G:G,'DMG Tables'!H:H)</f>
        <v>112.5</v>
      </c>
      <c r="D2150" s="11">
        <f>Table36[Players]*LOOKUP(Table36[Level],'DMG Tables'!A:A,'DMG Tables'!D:D)/LOOKUP(A2150,'DMG Tables'!G:G,'DMG Tables'!H:H)</f>
        <v>168.75</v>
      </c>
      <c r="E2150" s="11">
        <f>Table36[Players]*LOOKUP(Table36[Level],'DMG Tables'!A:A,'DMG Tables'!E:E)/LOOKUP(A2150,'DMG Tables'!G:G,'DMG Tables'!H:H)</f>
        <v>300</v>
      </c>
    </row>
    <row r="2151" spans="1:5" x14ac:dyDescent="0.3">
      <c r="A2151" s="11">
        <v>2150</v>
      </c>
      <c r="B2151" s="11">
        <f>Table36[Players]*LOOKUP(Table36[Level],'DMG Tables'!A:A,'DMG Tables'!B:B)/LOOKUP(A2151,'DMG Tables'!G:G,'DMG Tables'!H:H)</f>
        <v>56.25</v>
      </c>
      <c r="C2151" s="11">
        <f>Table36[Players]*LOOKUP(Table36[Level],'DMG Tables'!A:A,'DMG Tables'!C:C)/LOOKUP(A2151,'DMG Tables'!G:G,'DMG Tables'!H:H)</f>
        <v>112.5</v>
      </c>
      <c r="D2151" s="11">
        <f>Table36[Players]*LOOKUP(Table36[Level],'DMG Tables'!A:A,'DMG Tables'!D:D)/LOOKUP(A2151,'DMG Tables'!G:G,'DMG Tables'!H:H)</f>
        <v>168.75</v>
      </c>
      <c r="E2151" s="11">
        <f>Table36[Players]*LOOKUP(Table36[Level],'DMG Tables'!A:A,'DMG Tables'!E:E)/LOOKUP(A2151,'DMG Tables'!G:G,'DMG Tables'!H:H)</f>
        <v>300</v>
      </c>
    </row>
    <row r="2152" spans="1:5" x14ac:dyDescent="0.3">
      <c r="A2152" s="11">
        <v>2151</v>
      </c>
      <c r="B2152" s="11">
        <f>Table36[Players]*LOOKUP(Table36[Level],'DMG Tables'!A:A,'DMG Tables'!B:B)/LOOKUP(A2152,'DMG Tables'!G:G,'DMG Tables'!H:H)</f>
        <v>56.25</v>
      </c>
      <c r="C2152" s="11">
        <f>Table36[Players]*LOOKUP(Table36[Level],'DMG Tables'!A:A,'DMG Tables'!C:C)/LOOKUP(A2152,'DMG Tables'!G:G,'DMG Tables'!H:H)</f>
        <v>112.5</v>
      </c>
      <c r="D2152" s="11">
        <f>Table36[Players]*LOOKUP(Table36[Level],'DMG Tables'!A:A,'DMG Tables'!D:D)/LOOKUP(A2152,'DMG Tables'!G:G,'DMG Tables'!H:H)</f>
        <v>168.75</v>
      </c>
      <c r="E2152" s="11">
        <f>Table36[Players]*LOOKUP(Table36[Level],'DMG Tables'!A:A,'DMG Tables'!E:E)/LOOKUP(A2152,'DMG Tables'!G:G,'DMG Tables'!H:H)</f>
        <v>300</v>
      </c>
    </row>
    <row r="2153" spans="1:5" x14ac:dyDescent="0.3">
      <c r="A2153" s="11">
        <v>2152</v>
      </c>
      <c r="B2153" s="11">
        <f>Table36[Players]*LOOKUP(Table36[Level],'DMG Tables'!A:A,'DMG Tables'!B:B)/LOOKUP(A2153,'DMG Tables'!G:G,'DMG Tables'!H:H)</f>
        <v>56.25</v>
      </c>
      <c r="C2153" s="11">
        <f>Table36[Players]*LOOKUP(Table36[Level],'DMG Tables'!A:A,'DMG Tables'!C:C)/LOOKUP(A2153,'DMG Tables'!G:G,'DMG Tables'!H:H)</f>
        <v>112.5</v>
      </c>
      <c r="D2153" s="11">
        <f>Table36[Players]*LOOKUP(Table36[Level],'DMG Tables'!A:A,'DMG Tables'!D:D)/LOOKUP(A2153,'DMG Tables'!G:G,'DMG Tables'!H:H)</f>
        <v>168.75</v>
      </c>
      <c r="E2153" s="11">
        <f>Table36[Players]*LOOKUP(Table36[Level],'DMG Tables'!A:A,'DMG Tables'!E:E)/LOOKUP(A2153,'DMG Tables'!G:G,'DMG Tables'!H:H)</f>
        <v>300</v>
      </c>
    </row>
    <row r="2154" spans="1:5" x14ac:dyDescent="0.3">
      <c r="A2154" s="11">
        <v>2153</v>
      </c>
      <c r="B2154" s="11">
        <f>Table36[Players]*LOOKUP(Table36[Level],'DMG Tables'!A:A,'DMG Tables'!B:B)/LOOKUP(A2154,'DMG Tables'!G:G,'DMG Tables'!H:H)</f>
        <v>56.25</v>
      </c>
      <c r="C2154" s="11">
        <f>Table36[Players]*LOOKUP(Table36[Level],'DMG Tables'!A:A,'DMG Tables'!C:C)/LOOKUP(A2154,'DMG Tables'!G:G,'DMG Tables'!H:H)</f>
        <v>112.5</v>
      </c>
      <c r="D2154" s="11">
        <f>Table36[Players]*LOOKUP(Table36[Level],'DMG Tables'!A:A,'DMG Tables'!D:D)/LOOKUP(A2154,'DMG Tables'!G:G,'DMG Tables'!H:H)</f>
        <v>168.75</v>
      </c>
      <c r="E2154" s="11">
        <f>Table36[Players]*LOOKUP(Table36[Level],'DMG Tables'!A:A,'DMG Tables'!E:E)/LOOKUP(A2154,'DMG Tables'!G:G,'DMG Tables'!H:H)</f>
        <v>300</v>
      </c>
    </row>
    <row r="2155" spans="1:5" x14ac:dyDescent="0.3">
      <c r="A2155" s="11">
        <v>2154</v>
      </c>
      <c r="B2155" s="11">
        <f>Table36[Players]*LOOKUP(Table36[Level],'DMG Tables'!A:A,'DMG Tables'!B:B)/LOOKUP(A2155,'DMG Tables'!G:G,'DMG Tables'!H:H)</f>
        <v>56.25</v>
      </c>
      <c r="C2155" s="11">
        <f>Table36[Players]*LOOKUP(Table36[Level],'DMG Tables'!A:A,'DMG Tables'!C:C)/LOOKUP(A2155,'DMG Tables'!G:G,'DMG Tables'!H:H)</f>
        <v>112.5</v>
      </c>
      <c r="D2155" s="11">
        <f>Table36[Players]*LOOKUP(Table36[Level],'DMG Tables'!A:A,'DMG Tables'!D:D)/LOOKUP(A2155,'DMG Tables'!G:G,'DMG Tables'!H:H)</f>
        <v>168.75</v>
      </c>
      <c r="E2155" s="11">
        <f>Table36[Players]*LOOKUP(Table36[Level],'DMG Tables'!A:A,'DMG Tables'!E:E)/LOOKUP(A2155,'DMG Tables'!G:G,'DMG Tables'!H:H)</f>
        <v>300</v>
      </c>
    </row>
    <row r="2156" spans="1:5" x14ac:dyDescent="0.3">
      <c r="A2156" s="11">
        <v>2155</v>
      </c>
      <c r="B2156" s="11">
        <f>Table36[Players]*LOOKUP(Table36[Level],'DMG Tables'!A:A,'DMG Tables'!B:B)/LOOKUP(A2156,'DMG Tables'!G:G,'DMG Tables'!H:H)</f>
        <v>56.25</v>
      </c>
      <c r="C2156" s="11">
        <f>Table36[Players]*LOOKUP(Table36[Level],'DMG Tables'!A:A,'DMG Tables'!C:C)/LOOKUP(A2156,'DMG Tables'!G:G,'DMG Tables'!H:H)</f>
        <v>112.5</v>
      </c>
      <c r="D2156" s="11">
        <f>Table36[Players]*LOOKUP(Table36[Level],'DMG Tables'!A:A,'DMG Tables'!D:D)/LOOKUP(A2156,'DMG Tables'!G:G,'DMG Tables'!H:H)</f>
        <v>168.75</v>
      </c>
      <c r="E2156" s="11">
        <f>Table36[Players]*LOOKUP(Table36[Level],'DMG Tables'!A:A,'DMG Tables'!E:E)/LOOKUP(A2156,'DMG Tables'!G:G,'DMG Tables'!H:H)</f>
        <v>300</v>
      </c>
    </row>
    <row r="2157" spans="1:5" x14ac:dyDescent="0.3">
      <c r="A2157" s="11">
        <v>2156</v>
      </c>
      <c r="B2157" s="11">
        <f>Table36[Players]*LOOKUP(Table36[Level],'DMG Tables'!A:A,'DMG Tables'!B:B)/LOOKUP(A2157,'DMG Tables'!G:G,'DMG Tables'!H:H)</f>
        <v>56.25</v>
      </c>
      <c r="C2157" s="11">
        <f>Table36[Players]*LOOKUP(Table36[Level],'DMG Tables'!A:A,'DMG Tables'!C:C)/LOOKUP(A2157,'DMG Tables'!G:G,'DMG Tables'!H:H)</f>
        <v>112.5</v>
      </c>
      <c r="D2157" s="11">
        <f>Table36[Players]*LOOKUP(Table36[Level],'DMG Tables'!A:A,'DMG Tables'!D:D)/LOOKUP(A2157,'DMG Tables'!G:G,'DMG Tables'!H:H)</f>
        <v>168.75</v>
      </c>
      <c r="E2157" s="11">
        <f>Table36[Players]*LOOKUP(Table36[Level],'DMG Tables'!A:A,'DMG Tables'!E:E)/LOOKUP(A2157,'DMG Tables'!G:G,'DMG Tables'!H:H)</f>
        <v>300</v>
      </c>
    </row>
    <row r="2158" spans="1:5" x14ac:dyDescent="0.3">
      <c r="A2158" s="11">
        <v>2157</v>
      </c>
      <c r="B2158" s="11">
        <f>Table36[Players]*LOOKUP(Table36[Level],'DMG Tables'!A:A,'DMG Tables'!B:B)/LOOKUP(A2158,'DMG Tables'!G:G,'DMG Tables'!H:H)</f>
        <v>56.25</v>
      </c>
      <c r="C2158" s="11">
        <f>Table36[Players]*LOOKUP(Table36[Level],'DMG Tables'!A:A,'DMG Tables'!C:C)/LOOKUP(A2158,'DMG Tables'!G:G,'DMG Tables'!H:H)</f>
        <v>112.5</v>
      </c>
      <c r="D2158" s="11">
        <f>Table36[Players]*LOOKUP(Table36[Level],'DMG Tables'!A:A,'DMG Tables'!D:D)/LOOKUP(A2158,'DMG Tables'!G:G,'DMG Tables'!H:H)</f>
        <v>168.75</v>
      </c>
      <c r="E2158" s="11">
        <f>Table36[Players]*LOOKUP(Table36[Level],'DMG Tables'!A:A,'DMG Tables'!E:E)/LOOKUP(A2158,'DMG Tables'!G:G,'DMG Tables'!H:H)</f>
        <v>300</v>
      </c>
    </row>
    <row r="2159" spans="1:5" x14ac:dyDescent="0.3">
      <c r="A2159" s="11">
        <v>2158</v>
      </c>
      <c r="B2159" s="11">
        <f>Table36[Players]*LOOKUP(Table36[Level],'DMG Tables'!A:A,'DMG Tables'!B:B)/LOOKUP(A2159,'DMG Tables'!G:G,'DMG Tables'!H:H)</f>
        <v>56.25</v>
      </c>
      <c r="C2159" s="11">
        <f>Table36[Players]*LOOKUP(Table36[Level],'DMG Tables'!A:A,'DMG Tables'!C:C)/LOOKUP(A2159,'DMG Tables'!G:G,'DMG Tables'!H:H)</f>
        <v>112.5</v>
      </c>
      <c r="D2159" s="11">
        <f>Table36[Players]*LOOKUP(Table36[Level],'DMG Tables'!A:A,'DMG Tables'!D:D)/LOOKUP(A2159,'DMG Tables'!G:G,'DMG Tables'!H:H)</f>
        <v>168.75</v>
      </c>
      <c r="E2159" s="11">
        <f>Table36[Players]*LOOKUP(Table36[Level],'DMG Tables'!A:A,'DMG Tables'!E:E)/LOOKUP(A2159,'DMG Tables'!G:G,'DMG Tables'!H:H)</f>
        <v>300</v>
      </c>
    </row>
    <row r="2160" spans="1:5" x14ac:dyDescent="0.3">
      <c r="A2160" s="11">
        <v>2159</v>
      </c>
      <c r="B2160" s="11">
        <f>Table36[Players]*LOOKUP(Table36[Level],'DMG Tables'!A:A,'DMG Tables'!B:B)/LOOKUP(A2160,'DMG Tables'!G:G,'DMG Tables'!H:H)</f>
        <v>56.25</v>
      </c>
      <c r="C2160" s="11">
        <f>Table36[Players]*LOOKUP(Table36[Level],'DMG Tables'!A:A,'DMG Tables'!C:C)/LOOKUP(A2160,'DMG Tables'!G:G,'DMG Tables'!H:H)</f>
        <v>112.5</v>
      </c>
      <c r="D2160" s="11">
        <f>Table36[Players]*LOOKUP(Table36[Level],'DMG Tables'!A:A,'DMG Tables'!D:D)/LOOKUP(A2160,'DMG Tables'!G:G,'DMG Tables'!H:H)</f>
        <v>168.75</v>
      </c>
      <c r="E2160" s="11">
        <f>Table36[Players]*LOOKUP(Table36[Level],'DMG Tables'!A:A,'DMG Tables'!E:E)/LOOKUP(A2160,'DMG Tables'!G:G,'DMG Tables'!H:H)</f>
        <v>300</v>
      </c>
    </row>
    <row r="2161" spans="1:5" x14ac:dyDescent="0.3">
      <c r="A2161" s="11">
        <v>2160</v>
      </c>
      <c r="B2161" s="11">
        <f>Table36[Players]*LOOKUP(Table36[Level],'DMG Tables'!A:A,'DMG Tables'!B:B)/LOOKUP(A2161,'DMG Tables'!G:G,'DMG Tables'!H:H)</f>
        <v>56.25</v>
      </c>
      <c r="C2161" s="11">
        <f>Table36[Players]*LOOKUP(Table36[Level],'DMG Tables'!A:A,'DMG Tables'!C:C)/LOOKUP(A2161,'DMG Tables'!G:G,'DMG Tables'!H:H)</f>
        <v>112.5</v>
      </c>
      <c r="D2161" s="11">
        <f>Table36[Players]*LOOKUP(Table36[Level],'DMG Tables'!A:A,'DMG Tables'!D:D)/LOOKUP(A2161,'DMG Tables'!G:G,'DMG Tables'!H:H)</f>
        <v>168.75</v>
      </c>
      <c r="E2161" s="11">
        <f>Table36[Players]*LOOKUP(Table36[Level],'DMG Tables'!A:A,'DMG Tables'!E:E)/LOOKUP(A2161,'DMG Tables'!G:G,'DMG Tables'!H:H)</f>
        <v>300</v>
      </c>
    </row>
    <row r="2162" spans="1:5" x14ac:dyDescent="0.3">
      <c r="A2162" s="11">
        <v>2161</v>
      </c>
      <c r="B2162" s="11">
        <f>Table36[Players]*LOOKUP(Table36[Level],'DMG Tables'!A:A,'DMG Tables'!B:B)/LOOKUP(A2162,'DMG Tables'!G:G,'DMG Tables'!H:H)</f>
        <v>56.25</v>
      </c>
      <c r="C2162" s="11">
        <f>Table36[Players]*LOOKUP(Table36[Level],'DMG Tables'!A:A,'DMG Tables'!C:C)/LOOKUP(A2162,'DMG Tables'!G:G,'DMG Tables'!H:H)</f>
        <v>112.5</v>
      </c>
      <c r="D2162" s="11">
        <f>Table36[Players]*LOOKUP(Table36[Level],'DMG Tables'!A:A,'DMG Tables'!D:D)/LOOKUP(A2162,'DMG Tables'!G:G,'DMG Tables'!H:H)</f>
        <v>168.75</v>
      </c>
      <c r="E2162" s="11">
        <f>Table36[Players]*LOOKUP(Table36[Level],'DMG Tables'!A:A,'DMG Tables'!E:E)/LOOKUP(A2162,'DMG Tables'!G:G,'DMG Tables'!H:H)</f>
        <v>300</v>
      </c>
    </row>
    <row r="2163" spans="1:5" x14ac:dyDescent="0.3">
      <c r="A2163" s="11">
        <v>2162</v>
      </c>
      <c r="B2163" s="11">
        <f>Table36[Players]*LOOKUP(Table36[Level],'DMG Tables'!A:A,'DMG Tables'!B:B)/LOOKUP(A2163,'DMG Tables'!G:G,'DMG Tables'!H:H)</f>
        <v>56.25</v>
      </c>
      <c r="C2163" s="11">
        <f>Table36[Players]*LOOKUP(Table36[Level],'DMG Tables'!A:A,'DMG Tables'!C:C)/LOOKUP(A2163,'DMG Tables'!G:G,'DMG Tables'!H:H)</f>
        <v>112.5</v>
      </c>
      <c r="D2163" s="11">
        <f>Table36[Players]*LOOKUP(Table36[Level],'DMG Tables'!A:A,'DMG Tables'!D:D)/LOOKUP(A2163,'DMG Tables'!G:G,'DMG Tables'!H:H)</f>
        <v>168.75</v>
      </c>
      <c r="E2163" s="11">
        <f>Table36[Players]*LOOKUP(Table36[Level],'DMG Tables'!A:A,'DMG Tables'!E:E)/LOOKUP(A2163,'DMG Tables'!G:G,'DMG Tables'!H:H)</f>
        <v>300</v>
      </c>
    </row>
    <row r="2164" spans="1:5" x14ac:dyDescent="0.3">
      <c r="A2164" s="11">
        <v>2163</v>
      </c>
      <c r="B2164" s="11">
        <f>Table36[Players]*LOOKUP(Table36[Level],'DMG Tables'!A:A,'DMG Tables'!B:B)/LOOKUP(A2164,'DMG Tables'!G:G,'DMG Tables'!H:H)</f>
        <v>56.25</v>
      </c>
      <c r="C2164" s="11">
        <f>Table36[Players]*LOOKUP(Table36[Level],'DMG Tables'!A:A,'DMG Tables'!C:C)/LOOKUP(A2164,'DMG Tables'!G:G,'DMG Tables'!H:H)</f>
        <v>112.5</v>
      </c>
      <c r="D2164" s="11">
        <f>Table36[Players]*LOOKUP(Table36[Level],'DMG Tables'!A:A,'DMG Tables'!D:D)/LOOKUP(A2164,'DMG Tables'!G:G,'DMG Tables'!H:H)</f>
        <v>168.75</v>
      </c>
      <c r="E2164" s="11">
        <f>Table36[Players]*LOOKUP(Table36[Level],'DMG Tables'!A:A,'DMG Tables'!E:E)/LOOKUP(A2164,'DMG Tables'!G:G,'DMG Tables'!H:H)</f>
        <v>300</v>
      </c>
    </row>
    <row r="2165" spans="1:5" x14ac:dyDescent="0.3">
      <c r="A2165" s="11">
        <v>2164</v>
      </c>
      <c r="B2165" s="11">
        <f>Table36[Players]*LOOKUP(Table36[Level],'DMG Tables'!A:A,'DMG Tables'!B:B)/LOOKUP(A2165,'DMG Tables'!G:G,'DMG Tables'!H:H)</f>
        <v>56.25</v>
      </c>
      <c r="C2165" s="11">
        <f>Table36[Players]*LOOKUP(Table36[Level],'DMG Tables'!A:A,'DMG Tables'!C:C)/LOOKUP(A2165,'DMG Tables'!G:G,'DMG Tables'!H:H)</f>
        <v>112.5</v>
      </c>
      <c r="D2165" s="11">
        <f>Table36[Players]*LOOKUP(Table36[Level],'DMG Tables'!A:A,'DMG Tables'!D:D)/LOOKUP(A2165,'DMG Tables'!G:G,'DMG Tables'!H:H)</f>
        <v>168.75</v>
      </c>
      <c r="E2165" s="11">
        <f>Table36[Players]*LOOKUP(Table36[Level],'DMG Tables'!A:A,'DMG Tables'!E:E)/LOOKUP(A2165,'DMG Tables'!G:G,'DMG Tables'!H:H)</f>
        <v>300</v>
      </c>
    </row>
    <row r="2166" spans="1:5" x14ac:dyDescent="0.3">
      <c r="A2166" s="11">
        <v>2165</v>
      </c>
      <c r="B2166" s="11">
        <f>Table36[Players]*LOOKUP(Table36[Level],'DMG Tables'!A:A,'DMG Tables'!B:B)/LOOKUP(A2166,'DMG Tables'!G:G,'DMG Tables'!H:H)</f>
        <v>56.25</v>
      </c>
      <c r="C2166" s="11">
        <f>Table36[Players]*LOOKUP(Table36[Level],'DMG Tables'!A:A,'DMG Tables'!C:C)/LOOKUP(A2166,'DMG Tables'!G:G,'DMG Tables'!H:H)</f>
        <v>112.5</v>
      </c>
      <c r="D2166" s="11">
        <f>Table36[Players]*LOOKUP(Table36[Level],'DMG Tables'!A:A,'DMG Tables'!D:D)/LOOKUP(A2166,'DMG Tables'!G:G,'DMG Tables'!H:H)</f>
        <v>168.75</v>
      </c>
      <c r="E2166" s="11">
        <f>Table36[Players]*LOOKUP(Table36[Level],'DMG Tables'!A:A,'DMG Tables'!E:E)/LOOKUP(A2166,'DMG Tables'!G:G,'DMG Tables'!H:H)</f>
        <v>300</v>
      </c>
    </row>
    <row r="2167" spans="1:5" x14ac:dyDescent="0.3">
      <c r="A2167" s="11">
        <v>2166</v>
      </c>
      <c r="B2167" s="11">
        <f>Table36[Players]*LOOKUP(Table36[Level],'DMG Tables'!A:A,'DMG Tables'!B:B)/LOOKUP(A2167,'DMG Tables'!G:G,'DMG Tables'!H:H)</f>
        <v>56.25</v>
      </c>
      <c r="C2167" s="11">
        <f>Table36[Players]*LOOKUP(Table36[Level],'DMG Tables'!A:A,'DMG Tables'!C:C)/LOOKUP(A2167,'DMG Tables'!G:G,'DMG Tables'!H:H)</f>
        <v>112.5</v>
      </c>
      <c r="D2167" s="11">
        <f>Table36[Players]*LOOKUP(Table36[Level],'DMG Tables'!A:A,'DMG Tables'!D:D)/LOOKUP(A2167,'DMG Tables'!G:G,'DMG Tables'!H:H)</f>
        <v>168.75</v>
      </c>
      <c r="E2167" s="11">
        <f>Table36[Players]*LOOKUP(Table36[Level],'DMG Tables'!A:A,'DMG Tables'!E:E)/LOOKUP(A2167,'DMG Tables'!G:G,'DMG Tables'!H:H)</f>
        <v>300</v>
      </c>
    </row>
    <row r="2168" spans="1:5" x14ac:dyDescent="0.3">
      <c r="A2168" s="11">
        <v>2167</v>
      </c>
      <c r="B2168" s="11">
        <f>Table36[Players]*LOOKUP(Table36[Level],'DMG Tables'!A:A,'DMG Tables'!B:B)/LOOKUP(A2168,'DMG Tables'!G:G,'DMG Tables'!H:H)</f>
        <v>56.25</v>
      </c>
      <c r="C2168" s="11">
        <f>Table36[Players]*LOOKUP(Table36[Level],'DMG Tables'!A:A,'DMG Tables'!C:C)/LOOKUP(A2168,'DMG Tables'!G:G,'DMG Tables'!H:H)</f>
        <v>112.5</v>
      </c>
      <c r="D2168" s="11">
        <f>Table36[Players]*LOOKUP(Table36[Level],'DMG Tables'!A:A,'DMG Tables'!D:D)/LOOKUP(A2168,'DMG Tables'!G:G,'DMG Tables'!H:H)</f>
        <v>168.75</v>
      </c>
      <c r="E2168" s="11">
        <f>Table36[Players]*LOOKUP(Table36[Level],'DMG Tables'!A:A,'DMG Tables'!E:E)/LOOKUP(A2168,'DMG Tables'!G:G,'DMG Tables'!H:H)</f>
        <v>300</v>
      </c>
    </row>
    <row r="2169" spans="1:5" x14ac:dyDescent="0.3">
      <c r="A2169" s="11">
        <v>2168</v>
      </c>
      <c r="B2169" s="11">
        <f>Table36[Players]*LOOKUP(Table36[Level],'DMG Tables'!A:A,'DMG Tables'!B:B)/LOOKUP(A2169,'DMG Tables'!G:G,'DMG Tables'!H:H)</f>
        <v>56.25</v>
      </c>
      <c r="C2169" s="11">
        <f>Table36[Players]*LOOKUP(Table36[Level],'DMG Tables'!A:A,'DMG Tables'!C:C)/LOOKUP(A2169,'DMG Tables'!G:G,'DMG Tables'!H:H)</f>
        <v>112.5</v>
      </c>
      <c r="D2169" s="11">
        <f>Table36[Players]*LOOKUP(Table36[Level],'DMG Tables'!A:A,'DMG Tables'!D:D)/LOOKUP(A2169,'DMG Tables'!G:G,'DMG Tables'!H:H)</f>
        <v>168.75</v>
      </c>
      <c r="E2169" s="11">
        <f>Table36[Players]*LOOKUP(Table36[Level],'DMG Tables'!A:A,'DMG Tables'!E:E)/LOOKUP(A2169,'DMG Tables'!G:G,'DMG Tables'!H:H)</f>
        <v>300</v>
      </c>
    </row>
    <row r="2170" spans="1:5" x14ac:dyDescent="0.3">
      <c r="A2170" s="11">
        <v>2169</v>
      </c>
      <c r="B2170" s="11">
        <f>Table36[Players]*LOOKUP(Table36[Level],'DMG Tables'!A:A,'DMG Tables'!B:B)/LOOKUP(A2170,'DMG Tables'!G:G,'DMG Tables'!H:H)</f>
        <v>56.25</v>
      </c>
      <c r="C2170" s="11">
        <f>Table36[Players]*LOOKUP(Table36[Level],'DMG Tables'!A:A,'DMG Tables'!C:C)/LOOKUP(A2170,'DMG Tables'!G:G,'DMG Tables'!H:H)</f>
        <v>112.5</v>
      </c>
      <c r="D2170" s="11">
        <f>Table36[Players]*LOOKUP(Table36[Level],'DMG Tables'!A:A,'DMG Tables'!D:D)/LOOKUP(A2170,'DMG Tables'!G:G,'DMG Tables'!H:H)</f>
        <v>168.75</v>
      </c>
      <c r="E2170" s="11">
        <f>Table36[Players]*LOOKUP(Table36[Level],'DMG Tables'!A:A,'DMG Tables'!E:E)/LOOKUP(A2170,'DMG Tables'!G:G,'DMG Tables'!H:H)</f>
        <v>300</v>
      </c>
    </row>
    <row r="2171" spans="1:5" x14ac:dyDescent="0.3">
      <c r="A2171" s="11">
        <v>2170</v>
      </c>
      <c r="B2171" s="11">
        <f>Table36[Players]*LOOKUP(Table36[Level],'DMG Tables'!A:A,'DMG Tables'!B:B)/LOOKUP(A2171,'DMG Tables'!G:G,'DMG Tables'!H:H)</f>
        <v>56.25</v>
      </c>
      <c r="C2171" s="11">
        <f>Table36[Players]*LOOKUP(Table36[Level],'DMG Tables'!A:A,'DMG Tables'!C:C)/LOOKUP(A2171,'DMG Tables'!G:G,'DMG Tables'!H:H)</f>
        <v>112.5</v>
      </c>
      <c r="D2171" s="11">
        <f>Table36[Players]*LOOKUP(Table36[Level],'DMG Tables'!A:A,'DMG Tables'!D:D)/LOOKUP(A2171,'DMG Tables'!G:G,'DMG Tables'!H:H)</f>
        <v>168.75</v>
      </c>
      <c r="E2171" s="11">
        <f>Table36[Players]*LOOKUP(Table36[Level],'DMG Tables'!A:A,'DMG Tables'!E:E)/LOOKUP(A2171,'DMG Tables'!G:G,'DMG Tables'!H:H)</f>
        <v>300</v>
      </c>
    </row>
    <row r="2172" spans="1:5" x14ac:dyDescent="0.3">
      <c r="A2172" s="11">
        <v>2171</v>
      </c>
      <c r="B2172" s="11">
        <f>Table36[Players]*LOOKUP(Table36[Level],'DMG Tables'!A:A,'DMG Tables'!B:B)/LOOKUP(A2172,'DMG Tables'!G:G,'DMG Tables'!H:H)</f>
        <v>56.25</v>
      </c>
      <c r="C2172" s="11">
        <f>Table36[Players]*LOOKUP(Table36[Level],'DMG Tables'!A:A,'DMG Tables'!C:C)/LOOKUP(A2172,'DMG Tables'!G:G,'DMG Tables'!H:H)</f>
        <v>112.5</v>
      </c>
      <c r="D2172" s="11">
        <f>Table36[Players]*LOOKUP(Table36[Level],'DMG Tables'!A:A,'DMG Tables'!D:D)/LOOKUP(A2172,'DMG Tables'!G:G,'DMG Tables'!H:H)</f>
        <v>168.75</v>
      </c>
      <c r="E2172" s="11">
        <f>Table36[Players]*LOOKUP(Table36[Level],'DMG Tables'!A:A,'DMG Tables'!E:E)/LOOKUP(A2172,'DMG Tables'!G:G,'DMG Tables'!H:H)</f>
        <v>300</v>
      </c>
    </row>
    <row r="2173" spans="1:5" x14ac:dyDescent="0.3">
      <c r="A2173" s="11">
        <v>2172</v>
      </c>
      <c r="B2173" s="11">
        <f>Table36[Players]*LOOKUP(Table36[Level],'DMG Tables'!A:A,'DMG Tables'!B:B)/LOOKUP(A2173,'DMG Tables'!G:G,'DMG Tables'!H:H)</f>
        <v>56.25</v>
      </c>
      <c r="C2173" s="11">
        <f>Table36[Players]*LOOKUP(Table36[Level],'DMG Tables'!A:A,'DMG Tables'!C:C)/LOOKUP(A2173,'DMG Tables'!G:G,'DMG Tables'!H:H)</f>
        <v>112.5</v>
      </c>
      <c r="D2173" s="11">
        <f>Table36[Players]*LOOKUP(Table36[Level],'DMG Tables'!A:A,'DMG Tables'!D:D)/LOOKUP(A2173,'DMG Tables'!G:G,'DMG Tables'!H:H)</f>
        <v>168.75</v>
      </c>
      <c r="E2173" s="11">
        <f>Table36[Players]*LOOKUP(Table36[Level],'DMG Tables'!A:A,'DMG Tables'!E:E)/LOOKUP(A2173,'DMG Tables'!G:G,'DMG Tables'!H:H)</f>
        <v>300</v>
      </c>
    </row>
    <row r="2174" spans="1:5" x14ac:dyDescent="0.3">
      <c r="A2174" s="11">
        <v>2173</v>
      </c>
      <c r="B2174" s="11">
        <f>Table36[Players]*LOOKUP(Table36[Level],'DMG Tables'!A:A,'DMG Tables'!B:B)/LOOKUP(A2174,'DMG Tables'!G:G,'DMG Tables'!H:H)</f>
        <v>56.25</v>
      </c>
      <c r="C2174" s="11">
        <f>Table36[Players]*LOOKUP(Table36[Level],'DMG Tables'!A:A,'DMG Tables'!C:C)/LOOKUP(A2174,'DMG Tables'!G:G,'DMG Tables'!H:H)</f>
        <v>112.5</v>
      </c>
      <c r="D2174" s="11">
        <f>Table36[Players]*LOOKUP(Table36[Level],'DMG Tables'!A:A,'DMG Tables'!D:D)/LOOKUP(A2174,'DMG Tables'!G:G,'DMG Tables'!H:H)</f>
        <v>168.75</v>
      </c>
      <c r="E2174" s="11">
        <f>Table36[Players]*LOOKUP(Table36[Level],'DMG Tables'!A:A,'DMG Tables'!E:E)/LOOKUP(A2174,'DMG Tables'!G:G,'DMG Tables'!H:H)</f>
        <v>300</v>
      </c>
    </row>
    <row r="2175" spans="1:5" x14ac:dyDescent="0.3">
      <c r="A2175" s="11">
        <v>2174</v>
      </c>
      <c r="B2175" s="11">
        <f>Table36[Players]*LOOKUP(Table36[Level],'DMG Tables'!A:A,'DMG Tables'!B:B)/LOOKUP(A2175,'DMG Tables'!G:G,'DMG Tables'!H:H)</f>
        <v>56.25</v>
      </c>
      <c r="C2175" s="11">
        <f>Table36[Players]*LOOKUP(Table36[Level],'DMG Tables'!A:A,'DMG Tables'!C:C)/LOOKUP(A2175,'DMG Tables'!G:G,'DMG Tables'!H:H)</f>
        <v>112.5</v>
      </c>
      <c r="D2175" s="11">
        <f>Table36[Players]*LOOKUP(Table36[Level],'DMG Tables'!A:A,'DMG Tables'!D:D)/LOOKUP(A2175,'DMG Tables'!G:G,'DMG Tables'!H:H)</f>
        <v>168.75</v>
      </c>
      <c r="E2175" s="11">
        <f>Table36[Players]*LOOKUP(Table36[Level],'DMG Tables'!A:A,'DMG Tables'!E:E)/LOOKUP(A2175,'DMG Tables'!G:G,'DMG Tables'!H:H)</f>
        <v>300</v>
      </c>
    </row>
    <row r="2176" spans="1:5" x14ac:dyDescent="0.3">
      <c r="A2176" s="11">
        <v>2175</v>
      </c>
      <c r="B2176" s="11">
        <f>Table36[Players]*LOOKUP(Table36[Level],'DMG Tables'!A:A,'DMG Tables'!B:B)/LOOKUP(A2176,'DMG Tables'!G:G,'DMG Tables'!H:H)</f>
        <v>56.25</v>
      </c>
      <c r="C2176" s="11">
        <f>Table36[Players]*LOOKUP(Table36[Level],'DMG Tables'!A:A,'DMG Tables'!C:C)/LOOKUP(A2176,'DMG Tables'!G:G,'DMG Tables'!H:H)</f>
        <v>112.5</v>
      </c>
      <c r="D2176" s="11">
        <f>Table36[Players]*LOOKUP(Table36[Level],'DMG Tables'!A:A,'DMG Tables'!D:D)/LOOKUP(A2176,'DMG Tables'!G:G,'DMG Tables'!H:H)</f>
        <v>168.75</v>
      </c>
      <c r="E2176" s="11">
        <f>Table36[Players]*LOOKUP(Table36[Level],'DMG Tables'!A:A,'DMG Tables'!E:E)/LOOKUP(A2176,'DMG Tables'!G:G,'DMG Tables'!H:H)</f>
        <v>300</v>
      </c>
    </row>
    <row r="2177" spans="1:5" x14ac:dyDescent="0.3">
      <c r="A2177" s="11">
        <v>2176</v>
      </c>
      <c r="B2177" s="11">
        <f>Table36[Players]*LOOKUP(Table36[Level],'DMG Tables'!A:A,'DMG Tables'!B:B)/LOOKUP(A2177,'DMG Tables'!G:G,'DMG Tables'!H:H)</f>
        <v>56.25</v>
      </c>
      <c r="C2177" s="11">
        <f>Table36[Players]*LOOKUP(Table36[Level],'DMG Tables'!A:A,'DMG Tables'!C:C)/LOOKUP(A2177,'DMG Tables'!G:G,'DMG Tables'!H:H)</f>
        <v>112.5</v>
      </c>
      <c r="D2177" s="11">
        <f>Table36[Players]*LOOKUP(Table36[Level],'DMG Tables'!A:A,'DMG Tables'!D:D)/LOOKUP(A2177,'DMG Tables'!G:G,'DMG Tables'!H:H)</f>
        <v>168.75</v>
      </c>
      <c r="E2177" s="11">
        <f>Table36[Players]*LOOKUP(Table36[Level],'DMG Tables'!A:A,'DMG Tables'!E:E)/LOOKUP(A2177,'DMG Tables'!G:G,'DMG Tables'!H:H)</f>
        <v>300</v>
      </c>
    </row>
    <row r="2178" spans="1:5" x14ac:dyDescent="0.3">
      <c r="A2178" s="11">
        <v>2177</v>
      </c>
      <c r="B2178" s="11">
        <f>Table36[Players]*LOOKUP(Table36[Level],'DMG Tables'!A:A,'DMG Tables'!B:B)/LOOKUP(A2178,'DMG Tables'!G:G,'DMG Tables'!H:H)</f>
        <v>56.25</v>
      </c>
      <c r="C2178" s="11">
        <f>Table36[Players]*LOOKUP(Table36[Level],'DMG Tables'!A:A,'DMG Tables'!C:C)/LOOKUP(A2178,'DMG Tables'!G:G,'DMG Tables'!H:H)</f>
        <v>112.5</v>
      </c>
      <c r="D2178" s="11">
        <f>Table36[Players]*LOOKUP(Table36[Level],'DMG Tables'!A:A,'DMG Tables'!D:D)/LOOKUP(A2178,'DMG Tables'!G:G,'DMG Tables'!H:H)</f>
        <v>168.75</v>
      </c>
      <c r="E2178" s="11">
        <f>Table36[Players]*LOOKUP(Table36[Level],'DMG Tables'!A:A,'DMG Tables'!E:E)/LOOKUP(A2178,'DMG Tables'!G:G,'DMG Tables'!H:H)</f>
        <v>300</v>
      </c>
    </row>
    <row r="2179" spans="1:5" x14ac:dyDescent="0.3">
      <c r="A2179" s="11">
        <v>2178</v>
      </c>
      <c r="B2179" s="11">
        <f>Table36[Players]*LOOKUP(Table36[Level],'DMG Tables'!A:A,'DMG Tables'!B:B)/LOOKUP(A2179,'DMG Tables'!G:G,'DMG Tables'!H:H)</f>
        <v>56.25</v>
      </c>
      <c r="C2179" s="11">
        <f>Table36[Players]*LOOKUP(Table36[Level],'DMG Tables'!A:A,'DMG Tables'!C:C)/LOOKUP(A2179,'DMG Tables'!G:G,'DMG Tables'!H:H)</f>
        <v>112.5</v>
      </c>
      <c r="D2179" s="11">
        <f>Table36[Players]*LOOKUP(Table36[Level],'DMG Tables'!A:A,'DMG Tables'!D:D)/LOOKUP(A2179,'DMG Tables'!G:G,'DMG Tables'!H:H)</f>
        <v>168.75</v>
      </c>
      <c r="E2179" s="11">
        <f>Table36[Players]*LOOKUP(Table36[Level],'DMG Tables'!A:A,'DMG Tables'!E:E)/LOOKUP(A2179,'DMG Tables'!G:G,'DMG Tables'!H:H)</f>
        <v>300</v>
      </c>
    </row>
    <row r="2180" spans="1:5" x14ac:dyDescent="0.3">
      <c r="A2180" s="11">
        <v>2179</v>
      </c>
      <c r="B2180" s="11">
        <f>Table36[Players]*LOOKUP(Table36[Level],'DMG Tables'!A:A,'DMG Tables'!B:B)/LOOKUP(A2180,'DMG Tables'!G:G,'DMG Tables'!H:H)</f>
        <v>56.25</v>
      </c>
      <c r="C2180" s="11">
        <f>Table36[Players]*LOOKUP(Table36[Level],'DMG Tables'!A:A,'DMG Tables'!C:C)/LOOKUP(A2180,'DMG Tables'!G:G,'DMG Tables'!H:H)</f>
        <v>112.5</v>
      </c>
      <c r="D2180" s="11">
        <f>Table36[Players]*LOOKUP(Table36[Level],'DMG Tables'!A:A,'DMG Tables'!D:D)/LOOKUP(A2180,'DMG Tables'!G:G,'DMG Tables'!H:H)</f>
        <v>168.75</v>
      </c>
      <c r="E2180" s="11">
        <f>Table36[Players]*LOOKUP(Table36[Level],'DMG Tables'!A:A,'DMG Tables'!E:E)/LOOKUP(A2180,'DMG Tables'!G:G,'DMG Tables'!H:H)</f>
        <v>300</v>
      </c>
    </row>
    <row r="2181" spans="1:5" x14ac:dyDescent="0.3">
      <c r="A2181" s="11">
        <v>2180</v>
      </c>
      <c r="B2181" s="11">
        <f>Table36[Players]*LOOKUP(Table36[Level],'DMG Tables'!A:A,'DMG Tables'!B:B)/LOOKUP(A2181,'DMG Tables'!G:G,'DMG Tables'!H:H)</f>
        <v>56.25</v>
      </c>
      <c r="C2181" s="11">
        <f>Table36[Players]*LOOKUP(Table36[Level],'DMG Tables'!A:A,'DMG Tables'!C:C)/LOOKUP(A2181,'DMG Tables'!G:G,'DMG Tables'!H:H)</f>
        <v>112.5</v>
      </c>
      <c r="D2181" s="11">
        <f>Table36[Players]*LOOKUP(Table36[Level],'DMG Tables'!A:A,'DMG Tables'!D:D)/LOOKUP(A2181,'DMG Tables'!G:G,'DMG Tables'!H:H)</f>
        <v>168.75</v>
      </c>
      <c r="E2181" s="11">
        <f>Table36[Players]*LOOKUP(Table36[Level],'DMG Tables'!A:A,'DMG Tables'!E:E)/LOOKUP(A2181,'DMG Tables'!G:G,'DMG Tables'!H:H)</f>
        <v>300</v>
      </c>
    </row>
    <row r="2182" spans="1:5" x14ac:dyDescent="0.3">
      <c r="A2182" s="11">
        <v>2181</v>
      </c>
      <c r="B2182" s="11">
        <f>Table36[Players]*LOOKUP(Table36[Level],'DMG Tables'!A:A,'DMG Tables'!B:B)/LOOKUP(A2182,'DMG Tables'!G:G,'DMG Tables'!H:H)</f>
        <v>56.25</v>
      </c>
      <c r="C2182" s="11">
        <f>Table36[Players]*LOOKUP(Table36[Level],'DMG Tables'!A:A,'DMG Tables'!C:C)/LOOKUP(A2182,'DMG Tables'!G:G,'DMG Tables'!H:H)</f>
        <v>112.5</v>
      </c>
      <c r="D2182" s="11">
        <f>Table36[Players]*LOOKUP(Table36[Level],'DMG Tables'!A:A,'DMG Tables'!D:D)/LOOKUP(A2182,'DMG Tables'!G:G,'DMG Tables'!H:H)</f>
        <v>168.75</v>
      </c>
      <c r="E2182" s="11">
        <f>Table36[Players]*LOOKUP(Table36[Level],'DMG Tables'!A:A,'DMG Tables'!E:E)/LOOKUP(A2182,'DMG Tables'!G:G,'DMG Tables'!H:H)</f>
        <v>300</v>
      </c>
    </row>
    <row r="2183" spans="1:5" x14ac:dyDescent="0.3">
      <c r="A2183" s="11">
        <v>2182</v>
      </c>
      <c r="B2183" s="11">
        <f>Table36[Players]*LOOKUP(Table36[Level],'DMG Tables'!A:A,'DMG Tables'!B:B)/LOOKUP(A2183,'DMG Tables'!G:G,'DMG Tables'!H:H)</f>
        <v>56.25</v>
      </c>
      <c r="C2183" s="11">
        <f>Table36[Players]*LOOKUP(Table36[Level],'DMG Tables'!A:A,'DMG Tables'!C:C)/LOOKUP(A2183,'DMG Tables'!G:G,'DMG Tables'!H:H)</f>
        <v>112.5</v>
      </c>
      <c r="D2183" s="11">
        <f>Table36[Players]*LOOKUP(Table36[Level],'DMG Tables'!A:A,'DMG Tables'!D:D)/LOOKUP(A2183,'DMG Tables'!G:G,'DMG Tables'!H:H)</f>
        <v>168.75</v>
      </c>
      <c r="E2183" s="11">
        <f>Table36[Players]*LOOKUP(Table36[Level],'DMG Tables'!A:A,'DMG Tables'!E:E)/LOOKUP(A2183,'DMG Tables'!G:G,'DMG Tables'!H:H)</f>
        <v>300</v>
      </c>
    </row>
    <row r="2184" spans="1:5" x14ac:dyDescent="0.3">
      <c r="A2184" s="11">
        <v>2183</v>
      </c>
      <c r="B2184" s="11">
        <f>Table36[Players]*LOOKUP(Table36[Level],'DMG Tables'!A:A,'DMG Tables'!B:B)/LOOKUP(A2184,'DMG Tables'!G:G,'DMG Tables'!H:H)</f>
        <v>56.25</v>
      </c>
      <c r="C2184" s="11">
        <f>Table36[Players]*LOOKUP(Table36[Level],'DMG Tables'!A:A,'DMG Tables'!C:C)/LOOKUP(A2184,'DMG Tables'!G:G,'DMG Tables'!H:H)</f>
        <v>112.5</v>
      </c>
      <c r="D2184" s="11">
        <f>Table36[Players]*LOOKUP(Table36[Level],'DMG Tables'!A:A,'DMG Tables'!D:D)/LOOKUP(A2184,'DMG Tables'!G:G,'DMG Tables'!H:H)</f>
        <v>168.75</v>
      </c>
      <c r="E2184" s="11">
        <f>Table36[Players]*LOOKUP(Table36[Level],'DMG Tables'!A:A,'DMG Tables'!E:E)/LOOKUP(A2184,'DMG Tables'!G:G,'DMG Tables'!H:H)</f>
        <v>300</v>
      </c>
    </row>
    <row r="2185" spans="1:5" x14ac:dyDescent="0.3">
      <c r="A2185" s="11">
        <v>2184</v>
      </c>
      <c r="B2185" s="11">
        <f>Table36[Players]*LOOKUP(Table36[Level],'DMG Tables'!A:A,'DMG Tables'!B:B)/LOOKUP(A2185,'DMG Tables'!G:G,'DMG Tables'!H:H)</f>
        <v>56.25</v>
      </c>
      <c r="C2185" s="11">
        <f>Table36[Players]*LOOKUP(Table36[Level],'DMG Tables'!A:A,'DMG Tables'!C:C)/LOOKUP(A2185,'DMG Tables'!G:G,'DMG Tables'!H:H)</f>
        <v>112.5</v>
      </c>
      <c r="D2185" s="11">
        <f>Table36[Players]*LOOKUP(Table36[Level],'DMG Tables'!A:A,'DMG Tables'!D:D)/LOOKUP(A2185,'DMG Tables'!G:G,'DMG Tables'!H:H)</f>
        <v>168.75</v>
      </c>
      <c r="E2185" s="11">
        <f>Table36[Players]*LOOKUP(Table36[Level],'DMG Tables'!A:A,'DMG Tables'!E:E)/LOOKUP(A2185,'DMG Tables'!G:G,'DMG Tables'!H:H)</f>
        <v>300</v>
      </c>
    </row>
    <row r="2186" spans="1:5" x14ac:dyDescent="0.3">
      <c r="A2186" s="11">
        <v>2185</v>
      </c>
      <c r="B2186" s="11">
        <f>Table36[Players]*LOOKUP(Table36[Level],'DMG Tables'!A:A,'DMG Tables'!B:B)/LOOKUP(A2186,'DMG Tables'!G:G,'DMG Tables'!H:H)</f>
        <v>56.25</v>
      </c>
      <c r="C2186" s="11">
        <f>Table36[Players]*LOOKUP(Table36[Level],'DMG Tables'!A:A,'DMG Tables'!C:C)/LOOKUP(A2186,'DMG Tables'!G:G,'DMG Tables'!H:H)</f>
        <v>112.5</v>
      </c>
      <c r="D2186" s="11">
        <f>Table36[Players]*LOOKUP(Table36[Level],'DMG Tables'!A:A,'DMG Tables'!D:D)/LOOKUP(A2186,'DMG Tables'!G:G,'DMG Tables'!H:H)</f>
        <v>168.75</v>
      </c>
      <c r="E2186" s="11">
        <f>Table36[Players]*LOOKUP(Table36[Level],'DMG Tables'!A:A,'DMG Tables'!E:E)/LOOKUP(A2186,'DMG Tables'!G:G,'DMG Tables'!H:H)</f>
        <v>300</v>
      </c>
    </row>
    <row r="2187" spans="1:5" x14ac:dyDescent="0.3">
      <c r="A2187" s="11">
        <v>2186</v>
      </c>
      <c r="B2187" s="11">
        <f>Table36[Players]*LOOKUP(Table36[Level],'DMG Tables'!A:A,'DMG Tables'!B:B)/LOOKUP(A2187,'DMG Tables'!G:G,'DMG Tables'!H:H)</f>
        <v>56.25</v>
      </c>
      <c r="C2187" s="11">
        <f>Table36[Players]*LOOKUP(Table36[Level],'DMG Tables'!A:A,'DMG Tables'!C:C)/LOOKUP(A2187,'DMG Tables'!G:G,'DMG Tables'!H:H)</f>
        <v>112.5</v>
      </c>
      <c r="D2187" s="11">
        <f>Table36[Players]*LOOKUP(Table36[Level],'DMG Tables'!A:A,'DMG Tables'!D:D)/LOOKUP(A2187,'DMG Tables'!G:G,'DMG Tables'!H:H)</f>
        <v>168.75</v>
      </c>
      <c r="E2187" s="11">
        <f>Table36[Players]*LOOKUP(Table36[Level],'DMG Tables'!A:A,'DMG Tables'!E:E)/LOOKUP(A2187,'DMG Tables'!G:G,'DMG Tables'!H:H)</f>
        <v>300</v>
      </c>
    </row>
    <row r="2188" spans="1:5" x14ac:dyDescent="0.3">
      <c r="A2188" s="11">
        <v>2187</v>
      </c>
      <c r="B2188" s="11">
        <f>Table36[Players]*LOOKUP(Table36[Level],'DMG Tables'!A:A,'DMG Tables'!B:B)/LOOKUP(A2188,'DMG Tables'!G:G,'DMG Tables'!H:H)</f>
        <v>56.25</v>
      </c>
      <c r="C2188" s="11">
        <f>Table36[Players]*LOOKUP(Table36[Level],'DMG Tables'!A:A,'DMG Tables'!C:C)/LOOKUP(A2188,'DMG Tables'!G:G,'DMG Tables'!H:H)</f>
        <v>112.5</v>
      </c>
      <c r="D2188" s="11">
        <f>Table36[Players]*LOOKUP(Table36[Level],'DMG Tables'!A:A,'DMG Tables'!D:D)/LOOKUP(A2188,'DMG Tables'!G:G,'DMG Tables'!H:H)</f>
        <v>168.75</v>
      </c>
      <c r="E2188" s="11">
        <f>Table36[Players]*LOOKUP(Table36[Level],'DMG Tables'!A:A,'DMG Tables'!E:E)/LOOKUP(A2188,'DMG Tables'!G:G,'DMG Tables'!H:H)</f>
        <v>300</v>
      </c>
    </row>
    <row r="2189" spans="1:5" x14ac:dyDescent="0.3">
      <c r="A2189" s="11">
        <v>2188</v>
      </c>
      <c r="B2189" s="11">
        <f>Table36[Players]*LOOKUP(Table36[Level],'DMG Tables'!A:A,'DMG Tables'!B:B)/LOOKUP(A2189,'DMG Tables'!G:G,'DMG Tables'!H:H)</f>
        <v>56.25</v>
      </c>
      <c r="C2189" s="11">
        <f>Table36[Players]*LOOKUP(Table36[Level],'DMG Tables'!A:A,'DMG Tables'!C:C)/LOOKUP(A2189,'DMG Tables'!G:G,'DMG Tables'!H:H)</f>
        <v>112.5</v>
      </c>
      <c r="D2189" s="11">
        <f>Table36[Players]*LOOKUP(Table36[Level],'DMG Tables'!A:A,'DMG Tables'!D:D)/LOOKUP(A2189,'DMG Tables'!G:G,'DMG Tables'!H:H)</f>
        <v>168.75</v>
      </c>
      <c r="E2189" s="11">
        <f>Table36[Players]*LOOKUP(Table36[Level],'DMG Tables'!A:A,'DMG Tables'!E:E)/LOOKUP(A2189,'DMG Tables'!G:G,'DMG Tables'!H:H)</f>
        <v>300</v>
      </c>
    </row>
    <row r="2190" spans="1:5" x14ac:dyDescent="0.3">
      <c r="A2190" s="11">
        <v>2189</v>
      </c>
      <c r="B2190" s="11">
        <f>Table36[Players]*LOOKUP(Table36[Level],'DMG Tables'!A:A,'DMG Tables'!B:B)/LOOKUP(A2190,'DMG Tables'!G:G,'DMG Tables'!H:H)</f>
        <v>56.25</v>
      </c>
      <c r="C2190" s="11">
        <f>Table36[Players]*LOOKUP(Table36[Level],'DMG Tables'!A:A,'DMG Tables'!C:C)/LOOKUP(A2190,'DMG Tables'!G:G,'DMG Tables'!H:H)</f>
        <v>112.5</v>
      </c>
      <c r="D2190" s="11">
        <f>Table36[Players]*LOOKUP(Table36[Level],'DMG Tables'!A:A,'DMG Tables'!D:D)/LOOKUP(A2190,'DMG Tables'!G:G,'DMG Tables'!H:H)</f>
        <v>168.75</v>
      </c>
      <c r="E2190" s="11">
        <f>Table36[Players]*LOOKUP(Table36[Level],'DMG Tables'!A:A,'DMG Tables'!E:E)/LOOKUP(A2190,'DMG Tables'!G:G,'DMG Tables'!H:H)</f>
        <v>300</v>
      </c>
    </row>
    <row r="2191" spans="1:5" x14ac:dyDescent="0.3">
      <c r="A2191" s="11">
        <v>2190</v>
      </c>
      <c r="B2191" s="11">
        <f>Table36[Players]*LOOKUP(Table36[Level],'DMG Tables'!A:A,'DMG Tables'!B:B)/LOOKUP(A2191,'DMG Tables'!G:G,'DMG Tables'!H:H)</f>
        <v>56.25</v>
      </c>
      <c r="C2191" s="11">
        <f>Table36[Players]*LOOKUP(Table36[Level],'DMG Tables'!A:A,'DMG Tables'!C:C)/LOOKUP(A2191,'DMG Tables'!G:G,'DMG Tables'!H:H)</f>
        <v>112.5</v>
      </c>
      <c r="D2191" s="11">
        <f>Table36[Players]*LOOKUP(Table36[Level],'DMG Tables'!A:A,'DMG Tables'!D:D)/LOOKUP(A2191,'DMG Tables'!G:G,'DMG Tables'!H:H)</f>
        <v>168.75</v>
      </c>
      <c r="E2191" s="11">
        <f>Table36[Players]*LOOKUP(Table36[Level],'DMG Tables'!A:A,'DMG Tables'!E:E)/LOOKUP(A2191,'DMG Tables'!G:G,'DMG Tables'!H:H)</f>
        <v>300</v>
      </c>
    </row>
    <row r="2192" spans="1:5" x14ac:dyDescent="0.3">
      <c r="A2192" s="11">
        <v>2191</v>
      </c>
      <c r="B2192" s="11">
        <f>Table36[Players]*LOOKUP(Table36[Level],'DMG Tables'!A:A,'DMG Tables'!B:B)/LOOKUP(A2192,'DMG Tables'!G:G,'DMG Tables'!H:H)</f>
        <v>56.25</v>
      </c>
      <c r="C2192" s="11">
        <f>Table36[Players]*LOOKUP(Table36[Level],'DMG Tables'!A:A,'DMG Tables'!C:C)/LOOKUP(A2192,'DMG Tables'!G:G,'DMG Tables'!H:H)</f>
        <v>112.5</v>
      </c>
      <c r="D2192" s="11">
        <f>Table36[Players]*LOOKUP(Table36[Level],'DMG Tables'!A:A,'DMG Tables'!D:D)/LOOKUP(A2192,'DMG Tables'!G:G,'DMG Tables'!H:H)</f>
        <v>168.75</v>
      </c>
      <c r="E2192" s="11">
        <f>Table36[Players]*LOOKUP(Table36[Level],'DMG Tables'!A:A,'DMG Tables'!E:E)/LOOKUP(A2192,'DMG Tables'!G:G,'DMG Tables'!H:H)</f>
        <v>300</v>
      </c>
    </row>
    <row r="2193" spans="1:5" x14ac:dyDescent="0.3">
      <c r="A2193" s="11">
        <v>2192</v>
      </c>
      <c r="B2193" s="11">
        <f>Table36[Players]*LOOKUP(Table36[Level],'DMG Tables'!A:A,'DMG Tables'!B:B)/LOOKUP(A2193,'DMG Tables'!G:G,'DMG Tables'!H:H)</f>
        <v>56.25</v>
      </c>
      <c r="C2193" s="11">
        <f>Table36[Players]*LOOKUP(Table36[Level],'DMG Tables'!A:A,'DMG Tables'!C:C)/LOOKUP(A2193,'DMG Tables'!G:G,'DMG Tables'!H:H)</f>
        <v>112.5</v>
      </c>
      <c r="D2193" s="11">
        <f>Table36[Players]*LOOKUP(Table36[Level],'DMG Tables'!A:A,'DMG Tables'!D:D)/LOOKUP(A2193,'DMG Tables'!G:G,'DMG Tables'!H:H)</f>
        <v>168.75</v>
      </c>
      <c r="E2193" s="11">
        <f>Table36[Players]*LOOKUP(Table36[Level],'DMG Tables'!A:A,'DMG Tables'!E:E)/LOOKUP(A2193,'DMG Tables'!G:G,'DMG Tables'!H:H)</f>
        <v>300</v>
      </c>
    </row>
    <row r="2194" spans="1:5" x14ac:dyDescent="0.3">
      <c r="A2194" s="11">
        <v>2193</v>
      </c>
      <c r="B2194" s="11">
        <f>Table36[Players]*LOOKUP(Table36[Level],'DMG Tables'!A:A,'DMG Tables'!B:B)/LOOKUP(A2194,'DMG Tables'!G:G,'DMG Tables'!H:H)</f>
        <v>56.25</v>
      </c>
      <c r="C2194" s="11">
        <f>Table36[Players]*LOOKUP(Table36[Level],'DMG Tables'!A:A,'DMG Tables'!C:C)/LOOKUP(A2194,'DMG Tables'!G:G,'DMG Tables'!H:H)</f>
        <v>112.5</v>
      </c>
      <c r="D2194" s="11">
        <f>Table36[Players]*LOOKUP(Table36[Level],'DMG Tables'!A:A,'DMG Tables'!D:D)/LOOKUP(A2194,'DMG Tables'!G:G,'DMG Tables'!H:H)</f>
        <v>168.75</v>
      </c>
      <c r="E2194" s="11">
        <f>Table36[Players]*LOOKUP(Table36[Level],'DMG Tables'!A:A,'DMG Tables'!E:E)/LOOKUP(A2194,'DMG Tables'!G:G,'DMG Tables'!H:H)</f>
        <v>300</v>
      </c>
    </row>
    <row r="2195" spans="1:5" x14ac:dyDescent="0.3">
      <c r="A2195" s="11">
        <v>2194</v>
      </c>
      <c r="B2195" s="11">
        <f>Table36[Players]*LOOKUP(Table36[Level],'DMG Tables'!A:A,'DMG Tables'!B:B)/LOOKUP(A2195,'DMG Tables'!G:G,'DMG Tables'!H:H)</f>
        <v>56.25</v>
      </c>
      <c r="C2195" s="11">
        <f>Table36[Players]*LOOKUP(Table36[Level],'DMG Tables'!A:A,'DMG Tables'!C:C)/LOOKUP(A2195,'DMG Tables'!G:G,'DMG Tables'!H:H)</f>
        <v>112.5</v>
      </c>
      <c r="D2195" s="11">
        <f>Table36[Players]*LOOKUP(Table36[Level],'DMG Tables'!A:A,'DMG Tables'!D:D)/LOOKUP(A2195,'DMG Tables'!G:G,'DMG Tables'!H:H)</f>
        <v>168.75</v>
      </c>
      <c r="E2195" s="11">
        <f>Table36[Players]*LOOKUP(Table36[Level],'DMG Tables'!A:A,'DMG Tables'!E:E)/LOOKUP(A2195,'DMG Tables'!G:G,'DMG Tables'!H:H)</f>
        <v>300</v>
      </c>
    </row>
    <row r="2196" spans="1:5" x14ac:dyDescent="0.3">
      <c r="A2196" s="11">
        <v>2195</v>
      </c>
      <c r="B2196" s="11">
        <f>Table36[Players]*LOOKUP(Table36[Level],'DMG Tables'!A:A,'DMG Tables'!B:B)/LOOKUP(A2196,'DMG Tables'!G:G,'DMG Tables'!H:H)</f>
        <v>56.25</v>
      </c>
      <c r="C2196" s="11">
        <f>Table36[Players]*LOOKUP(Table36[Level],'DMG Tables'!A:A,'DMG Tables'!C:C)/LOOKUP(A2196,'DMG Tables'!G:G,'DMG Tables'!H:H)</f>
        <v>112.5</v>
      </c>
      <c r="D2196" s="11">
        <f>Table36[Players]*LOOKUP(Table36[Level],'DMG Tables'!A:A,'DMG Tables'!D:D)/LOOKUP(A2196,'DMG Tables'!G:G,'DMG Tables'!H:H)</f>
        <v>168.75</v>
      </c>
      <c r="E2196" s="11">
        <f>Table36[Players]*LOOKUP(Table36[Level],'DMG Tables'!A:A,'DMG Tables'!E:E)/LOOKUP(A2196,'DMG Tables'!G:G,'DMG Tables'!H:H)</f>
        <v>300</v>
      </c>
    </row>
    <row r="2197" spans="1:5" x14ac:dyDescent="0.3">
      <c r="A2197" s="11">
        <v>2196</v>
      </c>
      <c r="B2197" s="11">
        <f>Table36[Players]*LOOKUP(Table36[Level],'DMG Tables'!A:A,'DMG Tables'!B:B)/LOOKUP(A2197,'DMG Tables'!G:G,'DMG Tables'!H:H)</f>
        <v>56.25</v>
      </c>
      <c r="C2197" s="11">
        <f>Table36[Players]*LOOKUP(Table36[Level],'DMG Tables'!A:A,'DMG Tables'!C:C)/LOOKUP(A2197,'DMG Tables'!G:G,'DMG Tables'!H:H)</f>
        <v>112.5</v>
      </c>
      <c r="D2197" s="11">
        <f>Table36[Players]*LOOKUP(Table36[Level],'DMG Tables'!A:A,'DMG Tables'!D:D)/LOOKUP(A2197,'DMG Tables'!G:G,'DMG Tables'!H:H)</f>
        <v>168.75</v>
      </c>
      <c r="E2197" s="11">
        <f>Table36[Players]*LOOKUP(Table36[Level],'DMG Tables'!A:A,'DMG Tables'!E:E)/LOOKUP(A2197,'DMG Tables'!G:G,'DMG Tables'!H:H)</f>
        <v>300</v>
      </c>
    </row>
    <row r="2198" spans="1:5" x14ac:dyDescent="0.3">
      <c r="A2198" s="11">
        <v>2197</v>
      </c>
      <c r="B2198" s="11">
        <f>Table36[Players]*LOOKUP(Table36[Level],'DMG Tables'!A:A,'DMG Tables'!B:B)/LOOKUP(A2198,'DMG Tables'!G:G,'DMG Tables'!H:H)</f>
        <v>56.25</v>
      </c>
      <c r="C2198" s="11">
        <f>Table36[Players]*LOOKUP(Table36[Level],'DMG Tables'!A:A,'DMG Tables'!C:C)/LOOKUP(A2198,'DMG Tables'!G:G,'DMG Tables'!H:H)</f>
        <v>112.5</v>
      </c>
      <c r="D2198" s="11">
        <f>Table36[Players]*LOOKUP(Table36[Level],'DMG Tables'!A:A,'DMG Tables'!D:D)/LOOKUP(A2198,'DMG Tables'!G:G,'DMG Tables'!H:H)</f>
        <v>168.75</v>
      </c>
      <c r="E2198" s="11">
        <f>Table36[Players]*LOOKUP(Table36[Level],'DMG Tables'!A:A,'DMG Tables'!E:E)/LOOKUP(A2198,'DMG Tables'!G:G,'DMG Tables'!H:H)</f>
        <v>300</v>
      </c>
    </row>
    <row r="2199" spans="1:5" x14ac:dyDescent="0.3">
      <c r="A2199" s="11">
        <v>2198</v>
      </c>
      <c r="B2199" s="11">
        <f>Table36[Players]*LOOKUP(Table36[Level],'DMG Tables'!A:A,'DMG Tables'!B:B)/LOOKUP(A2199,'DMG Tables'!G:G,'DMG Tables'!H:H)</f>
        <v>56.25</v>
      </c>
      <c r="C2199" s="11">
        <f>Table36[Players]*LOOKUP(Table36[Level],'DMG Tables'!A:A,'DMG Tables'!C:C)/LOOKUP(A2199,'DMG Tables'!G:G,'DMG Tables'!H:H)</f>
        <v>112.5</v>
      </c>
      <c r="D2199" s="11">
        <f>Table36[Players]*LOOKUP(Table36[Level],'DMG Tables'!A:A,'DMG Tables'!D:D)/LOOKUP(A2199,'DMG Tables'!G:G,'DMG Tables'!H:H)</f>
        <v>168.75</v>
      </c>
      <c r="E2199" s="11">
        <f>Table36[Players]*LOOKUP(Table36[Level],'DMG Tables'!A:A,'DMG Tables'!E:E)/LOOKUP(A2199,'DMG Tables'!G:G,'DMG Tables'!H:H)</f>
        <v>300</v>
      </c>
    </row>
    <row r="2200" spans="1:5" x14ac:dyDescent="0.3">
      <c r="A2200" s="11">
        <v>2199</v>
      </c>
      <c r="B2200" s="11">
        <f>Table36[Players]*LOOKUP(Table36[Level],'DMG Tables'!A:A,'DMG Tables'!B:B)/LOOKUP(A2200,'DMG Tables'!G:G,'DMG Tables'!H:H)</f>
        <v>56.25</v>
      </c>
      <c r="C2200" s="11">
        <f>Table36[Players]*LOOKUP(Table36[Level],'DMG Tables'!A:A,'DMG Tables'!C:C)/LOOKUP(A2200,'DMG Tables'!G:G,'DMG Tables'!H:H)</f>
        <v>112.5</v>
      </c>
      <c r="D2200" s="11">
        <f>Table36[Players]*LOOKUP(Table36[Level],'DMG Tables'!A:A,'DMG Tables'!D:D)/LOOKUP(A2200,'DMG Tables'!G:G,'DMG Tables'!H:H)</f>
        <v>168.75</v>
      </c>
      <c r="E2200" s="11">
        <f>Table36[Players]*LOOKUP(Table36[Level],'DMG Tables'!A:A,'DMG Tables'!E:E)/LOOKUP(A2200,'DMG Tables'!G:G,'DMG Tables'!H:H)</f>
        <v>300</v>
      </c>
    </row>
    <row r="2201" spans="1:5" x14ac:dyDescent="0.3">
      <c r="A2201" s="11">
        <v>2200</v>
      </c>
      <c r="B2201" s="11">
        <f>Table36[Players]*LOOKUP(Table36[Level],'DMG Tables'!A:A,'DMG Tables'!B:B)/LOOKUP(A2201,'DMG Tables'!G:G,'DMG Tables'!H:H)</f>
        <v>56.25</v>
      </c>
      <c r="C2201" s="11">
        <f>Table36[Players]*LOOKUP(Table36[Level],'DMG Tables'!A:A,'DMG Tables'!C:C)/LOOKUP(A2201,'DMG Tables'!G:G,'DMG Tables'!H:H)</f>
        <v>112.5</v>
      </c>
      <c r="D2201" s="11">
        <f>Table36[Players]*LOOKUP(Table36[Level],'DMG Tables'!A:A,'DMG Tables'!D:D)/LOOKUP(A2201,'DMG Tables'!G:G,'DMG Tables'!H:H)</f>
        <v>168.75</v>
      </c>
      <c r="E2201" s="11">
        <f>Table36[Players]*LOOKUP(Table36[Level],'DMG Tables'!A:A,'DMG Tables'!E:E)/LOOKUP(A2201,'DMG Tables'!G:G,'DMG Tables'!H:H)</f>
        <v>300</v>
      </c>
    </row>
    <row r="2202" spans="1:5" x14ac:dyDescent="0.3">
      <c r="A2202" s="11">
        <v>2201</v>
      </c>
      <c r="B2202" s="11">
        <f>Table36[Players]*LOOKUP(Table36[Level],'DMG Tables'!A:A,'DMG Tables'!B:B)/LOOKUP(A2202,'DMG Tables'!G:G,'DMG Tables'!H:H)</f>
        <v>56.25</v>
      </c>
      <c r="C2202" s="11">
        <f>Table36[Players]*LOOKUP(Table36[Level],'DMG Tables'!A:A,'DMG Tables'!C:C)/LOOKUP(A2202,'DMG Tables'!G:G,'DMG Tables'!H:H)</f>
        <v>112.5</v>
      </c>
      <c r="D2202" s="11">
        <f>Table36[Players]*LOOKUP(Table36[Level],'DMG Tables'!A:A,'DMG Tables'!D:D)/LOOKUP(A2202,'DMG Tables'!G:G,'DMG Tables'!H:H)</f>
        <v>168.75</v>
      </c>
      <c r="E2202" s="11">
        <f>Table36[Players]*LOOKUP(Table36[Level],'DMG Tables'!A:A,'DMG Tables'!E:E)/LOOKUP(A2202,'DMG Tables'!G:G,'DMG Tables'!H:H)</f>
        <v>300</v>
      </c>
    </row>
    <row r="2203" spans="1:5" x14ac:dyDescent="0.3">
      <c r="A2203" s="11">
        <v>2202</v>
      </c>
      <c r="B2203" s="11">
        <f>Table36[Players]*LOOKUP(Table36[Level],'DMG Tables'!A:A,'DMG Tables'!B:B)/LOOKUP(A2203,'DMG Tables'!G:G,'DMG Tables'!H:H)</f>
        <v>56.25</v>
      </c>
      <c r="C2203" s="11">
        <f>Table36[Players]*LOOKUP(Table36[Level],'DMG Tables'!A:A,'DMG Tables'!C:C)/LOOKUP(A2203,'DMG Tables'!G:G,'DMG Tables'!H:H)</f>
        <v>112.5</v>
      </c>
      <c r="D2203" s="11">
        <f>Table36[Players]*LOOKUP(Table36[Level],'DMG Tables'!A:A,'DMG Tables'!D:D)/LOOKUP(A2203,'DMG Tables'!G:G,'DMG Tables'!H:H)</f>
        <v>168.75</v>
      </c>
      <c r="E2203" s="11">
        <f>Table36[Players]*LOOKUP(Table36[Level],'DMG Tables'!A:A,'DMG Tables'!E:E)/LOOKUP(A2203,'DMG Tables'!G:G,'DMG Tables'!H:H)</f>
        <v>300</v>
      </c>
    </row>
    <row r="2204" spans="1:5" x14ac:dyDescent="0.3">
      <c r="A2204" s="11">
        <v>2203</v>
      </c>
      <c r="B2204" s="11">
        <f>Table36[Players]*LOOKUP(Table36[Level],'DMG Tables'!A:A,'DMG Tables'!B:B)/LOOKUP(A2204,'DMG Tables'!G:G,'DMG Tables'!H:H)</f>
        <v>56.25</v>
      </c>
      <c r="C2204" s="11">
        <f>Table36[Players]*LOOKUP(Table36[Level],'DMG Tables'!A:A,'DMG Tables'!C:C)/LOOKUP(A2204,'DMG Tables'!G:G,'DMG Tables'!H:H)</f>
        <v>112.5</v>
      </c>
      <c r="D2204" s="11">
        <f>Table36[Players]*LOOKUP(Table36[Level],'DMG Tables'!A:A,'DMG Tables'!D:D)/LOOKUP(A2204,'DMG Tables'!G:G,'DMG Tables'!H:H)</f>
        <v>168.75</v>
      </c>
      <c r="E2204" s="11">
        <f>Table36[Players]*LOOKUP(Table36[Level],'DMG Tables'!A:A,'DMG Tables'!E:E)/LOOKUP(A2204,'DMG Tables'!G:G,'DMG Tables'!H:H)</f>
        <v>300</v>
      </c>
    </row>
    <row r="2205" spans="1:5" x14ac:dyDescent="0.3">
      <c r="A2205" s="11">
        <v>2204</v>
      </c>
      <c r="B2205" s="11">
        <f>Table36[Players]*LOOKUP(Table36[Level],'DMG Tables'!A:A,'DMG Tables'!B:B)/LOOKUP(A2205,'DMG Tables'!G:G,'DMG Tables'!H:H)</f>
        <v>56.25</v>
      </c>
      <c r="C2205" s="11">
        <f>Table36[Players]*LOOKUP(Table36[Level],'DMG Tables'!A:A,'DMG Tables'!C:C)/LOOKUP(A2205,'DMG Tables'!G:G,'DMG Tables'!H:H)</f>
        <v>112.5</v>
      </c>
      <c r="D2205" s="11">
        <f>Table36[Players]*LOOKUP(Table36[Level],'DMG Tables'!A:A,'DMG Tables'!D:D)/LOOKUP(A2205,'DMG Tables'!G:G,'DMG Tables'!H:H)</f>
        <v>168.75</v>
      </c>
      <c r="E2205" s="11">
        <f>Table36[Players]*LOOKUP(Table36[Level],'DMG Tables'!A:A,'DMG Tables'!E:E)/LOOKUP(A2205,'DMG Tables'!G:G,'DMG Tables'!H:H)</f>
        <v>300</v>
      </c>
    </row>
    <row r="2206" spans="1:5" x14ac:dyDescent="0.3">
      <c r="A2206" s="11">
        <v>2205</v>
      </c>
      <c r="B2206" s="11">
        <f>Table36[Players]*LOOKUP(Table36[Level],'DMG Tables'!A:A,'DMG Tables'!B:B)/LOOKUP(A2206,'DMG Tables'!G:G,'DMG Tables'!H:H)</f>
        <v>56.25</v>
      </c>
      <c r="C2206" s="11">
        <f>Table36[Players]*LOOKUP(Table36[Level],'DMG Tables'!A:A,'DMG Tables'!C:C)/LOOKUP(A2206,'DMG Tables'!G:G,'DMG Tables'!H:H)</f>
        <v>112.5</v>
      </c>
      <c r="D2206" s="11">
        <f>Table36[Players]*LOOKUP(Table36[Level],'DMG Tables'!A:A,'DMG Tables'!D:D)/LOOKUP(A2206,'DMG Tables'!G:G,'DMG Tables'!H:H)</f>
        <v>168.75</v>
      </c>
      <c r="E2206" s="11">
        <f>Table36[Players]*LOOKUP(Table36[Level],'DMG Tables'!A:A,'DMG Tables'!E:E)/LOOKUP(A2206,'DMG Tables'!G:G,'DMG Tables'!H:H)</f>
        <v>300</v>
      </c>
    </row>
    <row r="2207" spans="1:5" x14ac:dyDescent="0.3">
      <c r="A2207" s="11">
        <v>2206</v>
      </c>
      <c r="B2207" s="11">
        <f>Table36[Players]*LOOKUP(Table36[Level],'DMG Tables'!A:A,'DMG Tables'!B:B)/LOOKUP(A2207,'DMG Tables'!G:G,'DMG Tables'!H:H)</f>
        <v>56.25</v>
      </c>
      <c r="C2207" s="11">
        <f>Table36[Players]*LOOKUP(Table36[Level],'DMG Tables'!A:A,'DMG Tables'!C:C)/LOOKUP(A2207,'DMG Tables'!G:G,'DMG Tables'!H:H)</f>
        <v>112.5</v>
      </c>
      <c r="D2207" s="11">
        <f>Table36[Players]*LOOKUP(Table36[Level],'DMG Tables'!A:A,'DMG Tables'!D:D)/LOOKUP(A2207,'DMG Tables'!G:G,'DMG Tables'!H:H)</f>
        <v>168.75</v>
      </c>
      <c r="E2207" s="11">
        <f>Table36[Players]*LOOKUP(Table36[Level],'DMG Tables'!A:A,'DMG Tables'!E:E)/LOOKUP(A2207,'DMG Tables'!G:G,'DMG Tables'!H:H)</f>
        <v>300</v>
      </c>
    </row>
    <row r="2208" spans="1:5" x14ac:dyDescent="0.3">
      <c r="A2208" s="11">
        <v>2207</v>
      </c>
      <c r="B2208" s="11">
        <f>Table36[Players]*LOOKUP(Table36[Level],'DMG Tables'!A:A,'DMG Tables'!B:B)/LOOKUP(A2208,'DMG Tables'!G:G,'DMG Tables'!H:H)</f>
        <v>56.25</v>
      </c>
      <c r="C2208" s="11">
        <f>Table36[Players]*LOOKUP(Table36[Level],'DMG Tables'!A:A,'DMG Tables'!C:C)/LOOKUP(A2208,'DMG Tables'!G:G,'DMG Tables'!H:H)</f>
        <v>112.5</v>
      </c>
      <c r="D2208" s="11">
        <f>Table36[Players]*LOOKUP(Table36[Level],'DMG Tables'!A:A,'DMG Tables'!D:D)/LOOKUP(A2208,'DMG Tables'!G:G,'DMG Tables'!H:H)</f>
        <v>168.75</v>
      </c>
      <c r="E2208" s="11">
        <f>Table36[Players]*LOOKUP(Table36[Level],'DMG Tables'!A:A,'DMG Tables'!E:E)/LOOKUP(A2208,'DMG Tables'!G:G,'DMG Tables'!H:H)</f>
        <v>300</v>
      </c>
    </row>
    <row r="2209" spans="1:5" x14ac:dyDescent="0.3">
      <c r="A2209" s="11">
        <v>2208</v>
      </c>
      <c r="B2209" s="11">
        <f>Table36[Players]*LOOKUP(Table36[Level],'DMG Tables'!A:A,'DMG Tables'!B:B)/LOOKUP(A2209,'DMG Tables'!G:G,'DMG Tables'!H:H)</f>
        <v>56.25</v>
      </c>
      <c r="C2209" s="11">
        <f>Table36[Players]*LOOKUP(Table36[Level],'DMG Tables'!A:A,'DMG Tables'!C:C)/LOOKUP(A2209,'DMG Tables'!G:G,'DMG Tables'!H:H)</f>
        <v>112.5</v>
      </c>
      <c r="D2209" s="11">
        <f>Table36[Players]*LOOKUP(Table36[Level],'DMG Tables'!A:A,'DMG Tables'!D:D)/LOOKUP(A2209,'DMG Tables'!G:G,'DMG Tables'!H:H)</f>
        <v>168.75</v>
      </c>
      <c r="E2209" s="11">
        <f>Table36[Players]*LOOKUP(Table36[Level],'DMG Tables'!A:A,'DMG Tables'!E:E)/LOOKUP(A2209,'DMG Tables'!G:G,'DMG Tables'!H:H)</f>
        <v>300</v>
      </c>
    </row>
    <row r="2210" spans="1:5" x14ac:dyDescent="0.3">
      <c r="A2210" s="11">
        <v>2209</v>
      </c>
      <c r="B2210" s="11">
        <f>Table36[Players]*LOOKUP(Table36[Level],'DMG Tables'!A:A,'DMG Tables'!B:B)/LOOKUP(A2210,'DMG Tables'!G:G,'DMG Tables'!H:H)</f>
        <v>56.25</v>
      </c>
      <c r="C2210" s="11">
        <f>Table36[Players]*LOOKUP(Table36[Level],'DMG Tables'!A:A,'DMG Tables'!C:C)/LOOKUP(A2210,'DMG Tables'!G:G,'DMG Tables'!H:H)</f>
        <v>112.5</v>
      </c>
      <c r="D2210" s="11">
        <f>Table36[Players]*LOOKUP(Table36[Level],'DMG Tables'!A:A,'DMG Tables'!D:D)/LOOKUP(A2210,'DMG Tables'!G:G,'DMG Tables'!H:H)</f>
        <v>168.75</v>
      </c>
      <c r="E2210" s="11">
        <f>Table36[Players]*LOOKUP(Table36[Level],'DMG Tables'!A:A,'DMG Tables'!E:E)/LOOKUP(A2210,'DMG Tables'!G:G,'DMG Tables'!H:H)</f>
        <v>300</v>
      </c>
    </row>
    <row r="2211" spans="1:5" x14ac:dyDescent="0.3">
      <c r="A2211" s="11">
        <v>2210</v>
      </c>
      <c r="B2211" s="11">
        <f>Table36[Players]*LOOKUP(Table36[Level],'DMG Tables'!A:A,'DMG Tables'!B:B)/LOOKUP(A2211,'DMG Tables'!G:G,'DMG Tables'!H:H)</f>
        <v>56.25</v>
      </c>
      <c r="C2211" s="11">
        <f>Table36[Players]*LOOKUP(Table36[Level],'DMG Tables'!A:A,'DMG Tables'!C:C)/LOOKUP(A2211,'DMG Tables'!G:G,'DMG Tables'!H:H)</f>
        <v>112.5</v>
      </c>
      <c r="D2211" s="11">
        <f>Table36[Players]*LOOKUP(Table36[Level],'DMG Tables'!A:A,'DMG Tables'!D:D)/LOOKUP(A2211,'DMG Tables'!G:G,'DMG Tables'!H:H)</f>
        <v>168.75</v>
      </c>
      <c r="E2211" s="11">
        <f>Table36[Players]*LOOKUP(Table36[Level],'DMG Tables'!A:A,'DMG Tables'!E:E)/LOOKUP(A2211,'DMG Tables'!G:G,'DMG Tables'!H:H)</f>
        <v>300</v>
      </c>
    </row>
    <row r="2212" spans="1:5" x14ac:dyDescent="0.3">
      <c r="A2212" s="11">
        <v>2211</v>
      </c>
      <c r="B2212" s="11">
        <f>Table36[Players]*LOOKUP(Table36[Level],'DMG Tables'!A:A,'DMG Tables'!B:B)/LOOKUP(A2212,'DMG Tables'!G:G,'DMG Tables'!H:H)</f>
        <v>56.25</v>
      </c>
      <c r="C2212" s="11">
        <f>Table36[Players]*LOOKUP(Table36[Level],'DMG Tables'!A:A,'DMG Tables'!C:C)/LOOKUP(A2212,'DMG Tables'!G:G,'DMG Tables'!H:H)</f>
        <v>112.5</v>
      </c>
      <c r="D2212" s="11">
        <f>Table36[Players]*LOOKUP(Table36[Level],'DMG Tables'!A:A,'DMG Tables'!D:D)/LOOKUP(A2212,'DMG Tables'!G:G,'DMG Tables'!H:H)</f>
        <v>168.75</v>
      </c>
      <c r="E2212" s="11">
        <f>Table36[Players]*LOOKUP(Table36[Level],'DMG Tables'!A:A,'DMG Tables'!E:E)/LOOKUP(A2212,'DMG Tables'!G:G,'DMG Tables'!H:H)</f>
        <v>300</v>
      </c>
    </row>
    <row r="2213" spans="1:5" x14ac:dyDescent="0.3">
      <c r="A2213" s="11">
        <v>2212</v>
      </c>
      <c r="B2213" s="11">
        <f>Table36[Players]*LOOKUP(Table36[Level],'DMG Tables'!A:A,'DMG Tables'!B:B)/LOOKUP(A2213,'DMG Tables'!G:G,'DMG Tables'!H:H)</f>
        <v>56.25</v>
      </c>
      <c r="C2213" s="11">
        <f>Table36[Players]*LOOKUP(Table36[Level],'DMG Tables'!A:A,'DMG Tables'!C:C)/LOOKUP(A2213,'DMG Tables'!G:G,'DMG Tables'!H:H)</f>
        <v>112.5</v>
      </c>
      <c r="D2213" s="11">
        <f>Table36[Players]*LOOKUP(Table36[Level],'DMG Tables'!A:A,'DMG Tables'!D:D)/LOOKUP(A2213,'DMG Tables'!G:G,'DMG Tables'!H:H)</f>
        <v>168.75</v>
      </c>
      <c r="E2213" s="11">
        <f>Table36[Players]*LOOKUP(Table36[Level],'DMG Tables'!A:A,'DMG Tables'!E:E)/LOOKUP(A2213,'DMG Tables'!G:G,'DMG Tables'!H:H)</f>
        <v>300</v>
      </c>
    </row>
    <row r="2214" spans="1:5" x14ac:dyDescent="0.3">
      <c r="A2214" s="11">
        <v>2213</v>
      </c>
      <c r="B2214" s="11">
        <f>Table36[Players]*LOOKUP(Table36[Level],'DMG Tables'!A:A,'DMG Tables'!B:B)/LOOKUP(A2214,'DMG Tables'!G:G,'DMG Tables'!H:H)</f>
        <v>56.25</v>
      </c>
      <c r="C2214" s="11">
        <f>Table36[Players]*LOOKUP(Table36[Level],'DMG Tables'!A:A,'DMG Tables'!C:C)/LOOKUP(A2214,'DMG Tables'!G:G,'DMG Tables'!H:H)</f>
        <v>112.5</v>
      </c>
      <c r="D2214" s="11">
        <f>Table36[Players]*LOOKUP(Table36[Level],'DMG Tables'!A:A,'DMG Tables'!D:D)/LOOKUP(A2214,'DMG Tables'!G:G,'DMG Tables'!H:H)</f>
        <v>168.75</v>
      </c>
      <c r="E2214" s="11">
        <f>Table36[Players]*LOOKUP(Table36[Level],'DMG Tables'!A:A,'DMG Tables'!E:E)/LOOKUP(A2214,'DMG Tables'!G:G,'DMG Tables'!H:H)</f>
        <v>300</v>
      </c>
    </row>
    <row r="2215" spans="1:5" x14ac:dyDescent="0.3">
      <c r="A2215" s="11">
        <v>2214</v>
      </c>
      <c r="B2215" s="11">
        <f>Table36[Players]*LOOKUP(Table36[Level],'DMG Tables'!A:A,'DMG Tables'!B:B)/LOOKUP(A2215,'DMG Tables'!G:G,'DMG Tables'!H:H)</f>
        <v>56.25</v>
      </c>
      <c r="C2215" s="11">
        <f>Table36[Players]*LOOKUP(Table36[Level],'DMG Tables'!A:A,'DMG Tables'!C:C)/LOOKUP(A2215,'DMG Tables'!G:G,'DMG Tables'!H:H)</f>
        <v>112.5</v>
      </c>
      <c r="D2215" s="11">
        <f>Table36[Players]*LOOKUP(Table36[Level],'DMG Tables'!A:A,'DMG Tables'!D:D)/LOOKUP(A2215,'DMG Tables'!G:G,'DMG Tables'!H:H)</f>
        <v>168.75</v>
      </c>
      <c r="E2215" s="11">
        <f>Table36[Players]*LOOKUP(Table36[Level],'DMG Tables'!A:A,'DMG Tables'!E:E)/LOOKUP(A2215,'DMG Tables'!G:G,'DMG Tables'!H:H)</f>
        <v>300</v>
      </c>
    </row>
    <row r="2216" spans="1:5" x14ac:dyDescent="0.3">
      <c r="A2216" s="11">
        <v>2215</v>
      </c>
      <c r="B2216" s="11">
        <f>Table36[Players]*LOOKUP(Table36[Level],'DMG Tables'!A:A,'DMG Tables'!B:B)/LOOKUP(A2216,'DMG Tables'!G:G,'DMG Tables'!H:H)</f>
        <v>56.25</v>
      </c>
      <c r="C2216" s="11">
        <f>Table36[Players]*LOOKUP(Table36[Level],'DMG Tables'!A:A,'DMG Tables'!C:C)/LOOKUP(A2216,'DMG Tables'!G:G,'DMG Tables'!H:H)</f>
        <v>112.5</v>
      </c>
      <c r="D2216" s="11">
        <f>Table36[Players]*LOOKUP(Table36[Level],'DMG Tables'!A:A,'DMG Tables'!D:D)/LOOKUP(A2216,'DMG Tables'!G:G,'DMG Tables'!H:H)</f>
        <v>168.75</v>
      </c>
      <c r="E2216" s="11">
        <f>Table36[Players]*LOOKUP(Table36[Level],'DMG Tables'!A:A,'DMG Tables'!E:E)/LOOKUP(A2216,'DMG Tables'!G:G,'DMG Tables'!H:H)</f>
        <v>300</v>
      </c>
    </row>
    <row r="2217" spans="1:5" x14ac:dyDescent="0.3">
      <c r="A2217" s="11">
        <v>2216</v>
      </c>
      <c r="B2217" s="11">
        <f>Table36[Players]*LOOKUP(Table36[Level],'DMG Tables'!A:A,'DMG Tables'!B:B)/LOOKUP(A2217,'DMG Tables'!G:G,'DMG Tables'!H:H)</f>
        <v>56.25</v>
      </c>
      <c r="C2217" s="11">
        <f>Table36[Players]*LOOKUP(Table36[Level],'DMG Tables'!A:A,'DMG Tables'!C:C)/LOOKUP(A2217,'DMG Tables'!G:G,'DMG Tables'!H:H)</f>
        <v>112.5</v>
      </c>
      <c r="D2217" s="11">
        <f>Table36[Players]*LOOKUP(Table36[Level],'DMG Tables'!A:A,'DMG Tables'!D:D)/LOOKUP(A2217,'DMG Tables'!G:G,'DMG Tables'!H:H)</f>
        <v>168.75</v>
      </c>
      <c r="E2217" s="11">
        <f>Table36[Players]*LOOKUP(Table36[Level],'DMG Tables'!A:A,'DMG Tables'!E:E)/LOOKUP(A2217,'DMG Tables'!G:G,'DMG Tables'!H:H)</f>
        <v>300</v>
      </c>
    </row>
    <row r="2218" spans="1:5" x14ac:dyDescent="0.3">
      <c r="A2218" s="11">
        <v>2217</v>
      </c>
      <c r="B2218" s="11">
        <f>Table36[Players]*LOOKUP(Table36[Level],'DMG Tables'!A:A,'DMG Tables'!B:B)/LOOKUP(A2218,'DMG Tables'!G:G,'DMG Tables'!H:H)</f>
        <v>56.25</v>
      </c>
      <c r="C2218" s="11">
        <f>Table36[Players]*LOOKUP(Table36[Level],'DMG Tables'!A:A,'DMG Tables'!C:C)/LOOKUP(A2218,'DMG Tables'!G:G,'DMG Tables'!H:H)</f>
        <v>112.5</v>
      </c>
      <c r="D2218" s="11">
        <f>Table36[Players]*LOOKUP(Table36[Level],'DMG Tables'!A:A,'DMG Tables'!D:D)/LOOKUP(A2218,'DMG Tables'!G:G,'DMG Tables'!H:H)</f>
        <v>168.75</v>
      </c>
      <c r="E2218" s="11">
        <f>Table36[Players]*LOOKUP(Table36[Level],'DMG Tables'!A:A,'DMG Tables'!E:E)/LOOKUP(A2218,'DMG Tables'!G:G,'DMG Tables'!H:H)</f>
        <v>300</v>
      </c>
    </row>
    <row r="2219" spans="1:5" x14ac:dyDescent="0.3">
      <c r="A2219" s="11">
        <v>2218</v>
      </c>
      <c r="B2219" s="11">
        <f>Table36[Players]*LOOKUP(Table36[Level],'DMG Tables'!A:A,'DMG Tables'!B:B)/LOOKUP(A2219,'DMG Tables'!G:G,'DMG Tables'!H:H)</f>
        <v>56.25</v>
      </c>
      <c r="C2219" s="11">
        <f>Table36[Players]*LOOKUP(Table36[Level],'DMG Tables'!A:A,'DMG Tables'!C:C)/LOOKUP(A2219,'DMG Tables'!G:G,'DMG Tables'!H:H)</f>
        <v>112.5</v>
      </c>
      <c r="D2219" s="11">
        <f>Table36[Players]*LOOKUP(Table36[Level],'DMG Tables'!A:A,'DMG Tables'!D:D)/LOOKUP(A2219,'DMG Tables'!G:G,'DMG Tables'!H:H)</f>
        <v>168.75</v>
      </c>
      <c r="E2219" s="11">
        <f>Table36[Players]*LOOKUP(Table36[Level],'DMG Tables'!A:A,'DMG Tables'!E:E)/LOOKUP(A2219,'DMG Tables'!G:G,'DMG Tables'!H:H)</f>
        <v>300</v>
      </c>
    </row>
    <row r="2220" spans="1:5" x14ac:dyDescent="0.3">
      <c r="A2220" s="11">
        <v>2219</v>
      </c>
      <c r="B2220" s="11">
        <f>Table36[Players]*LOOKUP(Table36[Level],'DMG Tables'!A:A,'DMG Tables'!B:B)/LOOKUP(A2220,'DMG Tables'!G:G,'DMG Tables'!H:H)</f>
        <v>56.25</v>
      </c>
      <c r="C2220" s="11">
        <f>Table36[Players]*LOOKUP(Table36[Level],'DMG Tables'!A:A,'DMG Tables'!C:C)/LOOKUP(A2220,'DMG Tables'!G:G,'DMG Tables'!H:H)</f>
        <v>112.5</v>
      </c>
      <c r="D2220" s="11">
        <f>Table36[Players]*LOOKUP(Table36[Level],'DMG Tables'!A:A,'DMG Tables'!D:D)/LOOKUP(A2220,'DMG Tables'!G:G,'DMG Tables'!H:H)</f>
        <v>168.75</v>
      </c>
      <c r="E2220" s="11">
        <f>Table36[Players]*LOOKUP(Table36[Level],'DMG Tables'!A:A,'DMG Tables'!E:E)/LOOKUP(A2220,'DMG Tables'!G:G,'DMG Tables'!H:H)</f>
        <v>300</v>
      </c>
    </row>
    <row r="2221" spans="1:5" x14ac:dyDescent="0.3">
      <c r="A2221" s="11">
        <v>2220</v>
      </c>
      <c r="B2221" s="11">
        <f>Table36[Players]*LOOKUP(Table36[Level],'DMG Tables'!A:A,'DMG Tables'!B:B)/LOOKUP(A2221,'DMG Tables'!G:G,'DMG Tables'!H:H)</f>
        <v>56.25</v>
      </c>
      <c r="C2221" s="11">
        <f>Table36[Players]*LOOKUP(Table36[Level],'DMG Tables'!A:A,'DMG Tables'!C:C)/LOOKUP(A2221,'DMG Tables'!G:G,'DMG Tables'!H:H)</f>
        <v>112.5</v>
      </c>
      <c r="D2221" s="11">
        <f>Table36[Players]*LOOKUP(Table36[Level],'DMG Tables'!A:A,'DMG Tables'!D:D)/LOOKUP(A2221,'DMG Tables'!G:G,'DMG Tables'!H:H)</f>
        <v>168.75</v>
      </c>
      <c r="E2221" s="11">
        <f>Table36[Players]*LOOKUP(Table36[Level],'DMG Tables'!A:A,'DMG Tables'!E:E)/LOOKUP(A2221,'DMG Tables'!G:G,'DMG Tables'!H:H)</f>
        <v>300</v>
      </c>
    </row>
    <row r="2222" spans="1:5" x14ac:dyDescent="0.3">
      <c r="A2222" s="11">
        <v>2221</v>
      </c>
      <c r="B2222" s="11">
        <f>Table36[Players]*LOOKUP(Table36[Level],'DMG Tables'!A:A,'DMG Tables'!B:B)/LOOKUP(A2222,'DMG Tables'!G:G,'DMG Tables'!H:H)</f>
        <v>56.25</v>
      </c>
      <c r="C2222" s="11">
        <f>Table36[Players]*LOOKUP(Table36[Level],'DMG Tables'!A:A,'DMG Tables'!C:C)/LOOKUP(A2222,'DMG Tables'!G:G,'DMG Tables'!H:H)</f>
        <v>112.5</v>
      </c>
      <c r="D2222" s="11">
        <f>Table36[Players]*LOOKUP(Table36[Level],'DMG Tables'!A:A,'DMG Tables'!D:D)/LOOKUP(A2222,'DMG Tables'!G:G,'DMG Tables'!H:H)</f>
        <v>168.75</v>
      </c>
      <c r="E2222" s="11">
        <f>Table36[Players]*LOOKUP(Table36[Level],'DMG Tables'!A:A,'DMG Tables'!E:E)/LOOKUP(A2222,'DMG Tables'!G:G,'DMG Tables'!H:H)</f>
        <v>300</v>
      </c>
    </row>
    <row r="2223" spans="1:5" x14ac:dyDescent="0.3">
      <c r="A2223" s="11">
        <v>2222</v>
      </c>
      <c r="B2223" s="11">
        <f>Table36[Players]*LOOKUP(Table36[Level],'DMG Tables'!A:A,'DMG Tables'!B:B)/LOOKUP(A2223,'DMG Tables'!G:G,'DMG Tables'!H:H)</f>
        <v>56.25</v>
      </c>
      <c r="C2223" s="11">
        <f>Table36[Players]*LOOKUP(Table36[Level],'DMG Tables'!A:A,'DMG Tables'!C:C)/LOOKUP(A2223,'DMG Tables'!G:G,'DMG Tables'!H:H)</f>
        <v>112.5</v>
      </c>
      <c r="D2223" s="11">
        <f>Table36[Players]*LOOKUP(Table36[Level],'DMG Tables'!A:A,'DMG Tables'!D:D)/LOOKUP(A2223,'DMG Tables'!G:G,'DMG Tables'!H:H)</f>
        <v>168.75</v>
      </c>
      <c r="E2223" s="11">
        <f>Table36[Players]*LOOKUP(Table36[Level],'DMG Tables'!A:A,'DMG Tables'!E:E)/LOOKUP(A2223,'DMG Tables'!G:G,'DMG Tables'!H:H)</f>
        <v>300</v>
      </c>
    </row>
    <row r="2224" spans="1:5" x14ac:dyDescent="0.3">
      <c r="A2224" s="11">
        <v>2223</v>
      </c>
      <c r="B2224" s="11">
        <f>Table36[Players]*LOOKUP(Table36[Level],'DMG Tables'!A:A,'DMG Tables'!B:B)/LOOKUP(A2224,'DMG Tables'!G:G,'DMG Tables'!H:H)</f>
        <v>56.25</v>
      </c>
      <c r="C2224" s="11">
        <f>Table36[Players]*LOOKUP(Table36[Level],'DMG Tables'!A:A,'DMG Tables'!C:C)/LOOKUP(A2224,'DMG Tables'!G:G,'DMG Tables'!H:H)</f>
        <v>112.5</v>
      </c>
      <c r="D2224" s="11">
        <f>Table36[Players]*LOOKUP(Table36[Level],'DMG Tables'!A:A,'DMG Tables'!D:D)/LOOKUP(A2224,'DMG Tables'!G:G,'DMG Tables'!H:H)</f>
        <v>168.75</v>
      </c>
      <c r="E2224" s="11">
        <f>Table36[Players]*LOOKUP(Table36[Level],'DMG Tables'!A:A,'DMG Tables'!E:E)/LOOKUP(A2224,'DMG Tables'!G:G,'DMG Tables'!H:H)</f>
        <v>300</v>
      </c>
    </row>
    <row r="2225" spans="1:5" x14ac:dyDescent="0.3">
      <c r="A2225" s="11">
        <v>2224</v>
      </c>
      <c r="B2225" s="11">
        <f>Table36[Players]*LOOKUP(Table36[Level],'DMG Tables'!A:A,'DMG Tables'!B:B)/LOOKUP(A2225,'DMG Tables'!G:G,'DMG Tables'!H:H)</f>
        <v>56.25</v>
      </c>
      <c r="C2225" s="11">
        <f>Table36[Players]*LOOKUP(Table36[Level],'DMG Tables'!A:A,'DMG Tables'!C:C)/LOOKUP(A2225,'DMG Tables'!G:G,'DMG Tables'!H:H)</f>
        <v>112.5</v>
      </c>
      <c r="D2225" s="11">
        <f>Table36[Players]*LOOKUP(Table36[Level],'DMG Tables'!A:A,'DMG Tables'!D:D)/LOOKUP(A2225,'DMG Tables'!G:G,'DMG Tables'!H:H)</f>
        <v>168.75</v>
      </c>
      <c r="E2225" s="11">
        <f>Table36[Players]*LOOKUP(Table36[Level],'DMG Tables'!A:A,'DMG Tables'!E:E)/LOOKUP(A2225,'DMG Tables'!G:G,'DMG Tables'!H:H)</f>
        <v>300</v>
      </c>
    </row>
    <row r="2226" spans="1:5" x14ac:dyDescent="0.3">
      <c r="A2226" s="11">
        <v>2225</v>
      </c>
      <c r="B2226" s="11">
        <f>Table36[Players]*LOOKUP(Table36[Level],'DMG Tables'!A:A,'DMG Tables'!B:B)/LOOKUP(A2226,'DMG Tables'!G:G,'DMG Tables'!H:H)</f>
        <v>56.25</v>
      </c>
      <c r="C2226" s="11">
        <f>Table36[Players]*LOOKUP(Table36[Level],'DMG Tables'!A:A,'DMG Tables'!C:C)/LOOKUP(A2226,'DMG Tables'!G:G,'DMG Tables'!H:H)</f>
        <v>112.5</v>
      </c>
      <c r="D2226" s="11">
        <f>Table36[Players]*LOOKUP(Table36[Level],'DMG Tables'!A:A,'DMG Tables'!D:D)/LOOKUP(A2226,'DMG Tables'!G:G,'DMG Tables'!H:H)</f>
        <v>168.75</v>
      </c>
      <c r="E2226" s="11">
        <f>Table36[Players]*LOOKUP(Table36[Level],'DMG Tables'!A:A,'DMG Tables'!E:E)/LOOKUP(A2226,'DMG Tables'!G:G,'DMG Tables'!H:H)</f>
        <v>300</v>
      </c>
    </row>
    <row r="2227" spans="1:5" x14ac:dyDescent="0.3">
      <c r="A2227" s="11">
        <v>2226</v>
      </c>
      <c r="B2227" s="11">
        <f>Table36[Players]*LOOKUP(Table36[Level],'DMG Tables'!A:A,'DMG Tables'!B:B)/LOOKUP(A2227,'DMG Tables'!G:G,'DMG Tables'!H:H)</f>
        <v>56.25</v>
      </c>
      <c r="C2227" s="11">
        <f>Table36[Players]*LOOKUP(Table36[Level],'DMG Tables'!A:A,'DMG Tables'!C:C)/LOOKUP(A2227,'DMG Tables'!G:G,'DMG Tables'!H:H)</f>
        <v>112.5</v>
      </c>
      <c r="D2227" s="11">
        <f>Table36[Players]*LOOKUP(Table36[Level],'DMG Tables'!A:A,'DMG Tables'!D:D)/LOOKUP(A2227,'DMG Tables'!G:G,'DMG Tables'!H:H)</f>
        <v>168.75</v>
      </c>
      <c r="E2227" s="11">
        <f>Table36[Players]*LOOKUP(Table36[Level],'DMG Tables'!A:A,'DMG Tables'!E:E)/LOOKUP(A2227,'DMG Tables'!G:G,'DMG Tables'!H:H)</f>
        <v>300</v>
      </c>
    </row>
    <row r="2228" spans="1:5" x14ac:dyDescent="0.3">
      <c r="A2228" s="11">
        <v>2227</v>
      </c>
      <c r="B2228" s="11">
        <f>Table36[Players]*LOOKUP(Table36[Level],'DMG Tables'!A:A,'DMG Tables'!B:B)/LOOKUP(A2228,'DMG Tables'!G:G,'DMG Tables'!H:H)</f>
        <v>56.25</v>
      </c>
      <c r="C2228" s="11">
        <f>Table36[Players]*LOOKUP(Table36[Level],'DMG Tables'!A:A,'DMG Tables'!C:C)/LOOKUP(A2228,'DMG Tables'!G:G,'DMG Tables'!H:H)</f>
        <v>112.5</v>
      </c>
      <c r="D2228" s="11">
        <f>Table36[Players]*LOOKUP(Table36[Level],'DMG Tables'!A:A,'DMG Tables'!D:D)/LOOKUP(A2228,'DMG Tables'!G:G,'DMG Tables'!H:H)</f>
        <v>168.75</v>
      </c>
      <c r="E2228" s="11">
        <f>Table36[Players]*LOOKUP(Table36[Level],'DMG Tables'!A:A,'DMG Tables'!E:E)/LOOKUP(A2228,'DMG Tables'!G:G,'DMG Tables'!H:H)</f>
        <v>300</v>
      </c>
    </row>
    <row r="2229" spans="1:5" x14ac:dyDescent="0.3">
      <c r="A2229" s="11">
        <v>2228</v>
      </c>
      <c r="B2229" s="11">
        <f>Table36[Players]*LOOKUP(Table36[Level],'DMG Tables'!A:A,'DMG Tables'!B:B)/LOOKUP(A2229,'DMG Tables'!G:G,'DMG Tables'!H:H)</f>
        <v>56.25</v>
      </c>
      <c r="C2229" s="11">
        <f>Table36[Players]*LOOKUP(Table36[Level],'DMG Tables'!A:A,'DMG Tables'!C:C)/LOOKUP(A2229,'DMG Tables'!G:G,'DMG Tables'!H:H)</f>
        <v>112.5</v>
      </c>
      <c r="D2229" s="11">
        <f>Table36[Players]*LOOKUP(Table36[Level],'DMG Tables'!A:A,'DMG Tables'!D:D)/LOOKUP(A2229,'DMG Tables'!G:G,'DMG Tables'!H:H)</f>
        <v>168.75</v>
      </c>
      <c r="E2229" s="11">
        <f>Table36[Players]*LOOKUP(Table36[Level],'DMG Tables'!A:A,'DMG Tables'!E:E)/LOOKUP(A2229,'DMG Tables'!G:G,'DMG Tables'!H:H)</f>
        <v>300</v>
      </c>
    </row>
    <row r="2230" spans="1:5" x14ac:dyDescent="0.3">
      <c r="A2230" s="11">
        <v>2229</v>
      </c>
      <c r="B2230" s="11">
        <f>Table36[Players]*LOOKUP(Table36[Level],'DMG Tables'!A:A,'DMG Tables'!B:B)/LOOKUP(A2230,'DMG Tables'!G:G,'DMG Tables'!H:H)</f>
        <v>56.25</v>
      </c>
      <c r="C2230" s="11">
        <f>Table36[Players]*LOOKUP(Table36[Level],'DMG Tables'!A:A,'DMG Tables'!C:C)/LOOKUP(A2230,'DMG Tables'!G:G,'DMG Tables'!H:H)</f>
        <v>112.5</v>
      </c>
      <c r="D2230" s="11">
        <f>Table36[Players]*LOOKUP(Table36[Level],'DMG Tables'!A:A,'DMG Tables'!D:D)/LOOKUP(A2230,'DMG Tables'!G:G,'DMG Tables'!H:H)</f>
        <v>168.75</v>
      </c>
      <c r="E2230" s="11">
        <f>Table36[Players]*LOOKUP(Table36[Level],'DMG Tables'!A:A,'DMG Tables'!E:E)/LOOKUP(A2230,'DMG Tables'!G:G,'DMG Tables'!H:H)</f>
        <v>300</v>
      </c>
    </row>
    <row r="2231" spans="1:5" x14ac:dyDescent="0.3">
      <c r="A2231" s="11">
        <v>2230</v>
      </c>
      <c r="B2231" s="11">
        <f>Table36[Players]*LOOKUP(Table36[Level],'DMG Tables'!A:A,'DMG Tables'!B:B)/LOOKUP(A2231,'DMG Tables'!G:G,'DMG Tables'!H:H)</f>
        <v>56.25</v>
      </c>
      <c r="C2231" s="11">
        <f>Table36[Players]*LOOKUP(Table36[Level],'DMG Tables'!A:A,'DMG Tables'!C:C)/LOOKUP(A2231,'DMG Tables'!G:G,'DMG Tables'!H:H)</f>
        <v>112.5</v>
      </c>
      <c r="D2231" s="11">
        <f>Table36[Players]*LOOKUP(Table36[Level],'DMG Tables'!A:A,'DMG Tables'!D:D)/LOOKUP(A2231,'DMG Tables'!G:G,'DMG Tables'!H:H)</f>
        <v>168.75</v>
      </c>
      <c r="E2231" s="11">
        <f>Table36[Players]*LOOKUP(Table36[Level],'DMG Tables'!A:A,'DMG Tables'!E:E)/LOOKUP(A2231,'DMG Tables'!G:G,'DMG Tables'!H:H)</f>
        <v>300</v>
      </c>
    </row>
    <row r="2232" spans="1:5" x14ac:dyDescent="0.3">
      <c r="A2232" s="11">
        <v>2231</v>
      </c>
      <c r="B2232" s="11">
        <f>Table36[Players]*LOOKUP(Table36[Level],'DMG Tables'!A:A,'DMG Tables'!B:B)/LOOKUP(A2232,'DMG Tables'!G:G,'DMG Tables'!H:H)</f>
        <v>56.25</v>
      </c>
      <c r="C2232" s="11">
        <f>Table36[Players]*LOOKUP(Table36[Level],'DMG Tables'!A:A,'DMG Tables'!C:C)/LOOKUP(A2232,'DMG Tables'!G:G,'DMG Tables'!H:H)</f>
        <v>112.5</v>
      </c>
      <c r="D2232" s="11">
        <f>Table36[Players]*LOOKUP(Table36[Level],'DMG Tables'!A:A,'DMG Tables'!D:D)/LOOKUP(A2232,'DMG Tables'!G:G,'DMG Tables'!H:H)</f>
        <v>168.75</v>
      </c>
      <c r="E2232" s="11">
        <f>Table36[Players]*LOOKUP(Table36[Level],'DMG Tables'!A:A,'DMG Tables'!E:E)/LOOKUP(A2232,'DMG Tables'!G:G,'DMG Tables'!H:H)</f>
        <v>300</v>
      </c>
    </row>
    <row r="2233" spans="1:5" x14ac:dyDescent="0.3">
      <c r="A2233" s="11">
        <v>2232</v>
      </c>
      <c r="B2233" s="11">
        <f>Table36[Players]*LOOKUP(Table36[Level],'DMG Tables'!A:A,'DMG Tables'!B:B)/LOOKUP(A2233,'DMG Tables'!G:G,'DMG Tables'!H:H)</f>
        <v>56.25</v>
      </c>
      <c r="C2233" s="11">
        <f>Table36[Players]*LOOKUP(Table36[Level],'DMG Tables'!A:A,'DMG Tables'!C:C)/LOOKUP(A2233,'DMG Tables'!G:G,'DMG Tables'!H:H)</f>
        <v>112.5</v>
      </c>
      <c r="D2233" s="11">
        <f>Table36[Players]*LOOKUP(Table36[Level],'DMG Tables'!A:A,'DMG Tables'!D:D)/LOOKUP(A2233,'DMG Tables'!G:G,'DMG Tables'!H:H)</f>
        <v>168.75</v>
      </c>
      <c r="E2233" s="11">
        <f>Table36[Players]*LOOKUP(Table36[Level],'DMG Tables'!A:A,'DMG Tables'!E:E)/LOOKUP(A2233,'DMG Tables'!G:G,'DMG Tables'!H:H)</f>
        <v>300</v>
      </c>
    </row>
    <row r="2234" spans="1:5" x14ac:dyDescent="0.3">
      <c r="A2234" s="11">
        <v>2233</v>
      </c>
      <c r="B2234" s="11">
        <f>Table36[Players]*LOOKUP(Table36[Level],'DMG Tables'!A:A,'DMG Tables'!B:B)/LOOKUP(A2234,'DMG Tables'!G:G,'DMG Tables'!H:H)</f>
        <v>56.25</v>
      </c>
      <c r="C2234" s="11">
        <f>Table36[Players]*LOOKUP(Table36[Level],'DMG Tables'!A:A,'DMG Tables'!C:C)/LOOKUP(A2234,'DMG Tables'!G:G,'DMG Tables'!H:H)</f>
        <v>112.5</v>
      </c>
      <c r="D2234" s="11">
        <f>Table36[Players]*LOOKUP(Table36[Level],'DMG Tables'!A:A,'DMG Tables'!D:D)/LOOKUP(A2234,'DMG Tables'!G:G,'DMG Tables'!H:H)</f>
        <v>168.75</v>
      </c>
      <c r="E2234" s="11">
        <f>Table36[Players]*LOOKUP(Table36[Level],'DMG Tables'!A:A,'DMG Tables'!E:E)/LOOKUP(A2234,'DMG Tables'!G:G,'DMG Tables'!H:H)</f>
        <v>300</v>
      </c>
    </row>
    <row r="2235" spans="1:5" x14ac:dyDescent="0.3">
      <c r="A2235" s="11">
        <v>2234</v>
      </c>
      <c r="B2235" s="11">
        <f>Table36[Players]*LOOKUP(Table36[Level],'DMG Tables'!A:A,'DMG Tables'!B:B)/LOOKUP(A2235,'DMG Tables'!G:G,'DMG Tables'!H:H)</f>
        <v>56.25</v>
      </c>
      <c r="C2235" s="11">
        <f>Table36[Players]*LOOKUP(Table36[Level],'DMG Tables'!A:A,'DMG Tables'!C:C)/LOOKUP(A2235,'DMG Tables'!G:G,'DMG Tables'!H:H)</f>
        <v>112.5</v>
      </c>
      <c r="D2235" s="11">
        <f>Table36[Players]*LOOKUP(Table36[Level],'DMG Tables'!A:A,'DMG Tables'!D:D)/LOOKUP(A2235,'DMG Tables'!G:G,'DMG Tables'!H:H)</f>
        <v>168.75</v>
      </c>
      <c r="E2235" s="11">
        <f>Table36[Players]*LOOKUP(Table36[Level],'DMG Tables'!A:A,'DMG Tables'!E:E)/LOOKUP(A2235,'DMG Tables'!G:G,'DMG Tables'!H:H)</f>
        <v>300</v>
      </c>
    </row>
    <row r="2236" spans="1:5" x14ac:dyDescent="0.3">
      <c r="A2236" s="11">
        <v>2235</v>
      </c>
      <c r="B2236" s="11">
        <f>Table36[Players]*LOOKUP(Table36[Level],'DMG Tables'!A:A,'DMG Tables'!B:B)/LOOKUP(A2236,'DMG Tables'!G:G,'DMG Tables'!H:H)</f>
        <v>56.25</v>
      </c>
      <c r="C2236" s="11">
        <f>Table36[Players]*LOOKUP(Table36[Level],'DMG Tables'!A:A,'DMG Tables'!C:C)/LOOKUP(A2236,'DMG Tables'!G:G,'DMG Tables'!H:H)</f>
        <v>112.5</v>
      </c>
      <c r="D2236" s="11">
        <f>Table36[Players]*LOOKUP(Table36[Level],'DMG Tables'!A:A,'DMG Tables'!D:D)/LOOKUP(A2236,'DMG Tables'!G:G,'DMG Tables'!H:H)</f>
        <v>168.75</v>
      </c>
      <c r="E2236" s="11">
        <f>Table36[Players]*LOOKUP(Table36[Level],'DMG Tables'!A:A,'DMG Tables'!E:E)/LOOKUP(A2236,'DMG Tables'!G:G,'DMG Tables'!H:H)</f>
        <v>300</v>
      </c>
    </row>
    <row r="2237" spans="1:5" x14ac:dyDescent="0.3">
      <c r="A2237" s="11">
        <v>2236</v>
      </c>
      <c r="B2237" s="11">
        <f>Table36[Players]*LOOKUP(Table36[Level],'DMG Tables'!A:A,'DMG Tables'!B:B)/LOOKUP(A2237,'DMG Tables'!G:G,'DMG Tables'!H:H)</f>
        <v>56.25</v>
      </c>
      <c r="C2237" s="11">
        <f>Table36[Players]*LOOKUP(Table36[Level],'DMG Tables'!A:A,'DMG Tables'!C:C)/LOOKUP(A2237,'DMG Tables'!G:G,'DMG Tables'!H:H)</f>
        <v>112.5</v>
      </c>
      <c r="D2237" s="11">
        <f>Table36[Players]*LOOKUP(Table36[Level],'DMG Tables'!A:A,'DMG Tables'!D:D)/LOOKUP(A2237,'DMG Tables'!G:G,'DMG Tables'!H:H)</f>
        <v>168.75</v>
      </c>
      <c r="E2237" s="11">
        <f>Table36[Players]*LOOKUP(Table36[Level],'DMG Tables'!A:A,'DMG Tables'!E:E)/LOOKUP(A2237,'DMG Tables'!G:G,'DMG Tables'!H:H)</f>
        <v>300</v>
      </c>
    </row>
    <row r="2238" spans="1:5" x14ac:dyDescent="0.3">
      <c r="A2238" s="11">
        <v>2237</v>
      </c>
      <c r="B2238" s="11">
        <f>Table36[Players]*LOOKUP(Table36[Level],'DMG Tables'!A:A,'DMG Tables'!B:B)/LOOKUP(A2238,'DMG Tables'!G:G,'DMG Tables'!H:H)</f>
        <v>56.25</v>
      </c>
      <c r="C2238" s="11">
        <f>Table36[Players]*LOOKUP(Table36[Level],'DMG Tables'!A:A,'DMG Tables'!C:C)/LOOKUP(A2238,'DMG Tables'!G:G,'DMG Tables'!H:H)</f>
        <v>112.5</v>
      </c>
      <c r="D2238" s="11">
        <f>Table36[Players]*LOOKUP(Table36[Level],'DMG Tables'!A:A,'DMG Tables'!D:D)/LOOKUP(A2238,'DMG Tables'!G:G,'DMG Tables'!H:H)</f>
        <v>168.75</v>
      </c>
      <c r="E2238" s="11">
        <f>Table36[Players]*LOOKUP(Table36[Level],'DMG Tables'!A:A,'DMG Tables'!E:E)/LOOKUP(A2238,'DMG Tables'!G:G,'DMG Tables'!H:H)</f>
        <v>300</v>
      </c>
    </row>
    <row r="2239" spans="1:5" x14ac:dyDescent="0.3">
      <c r="A2239" s="11">
        <v>2238</v>
      </c>
      <c r="B2239" s="11">
        <f>Table36[Players]*LOOKUP(Table36[Level],'DMG Tables'!A:A,'DMG Tables'!B:B)/LOOKUP(A2239,'DMG Tables'!G:G,'DMG Tables'!H:H)</f>
        <v>56.25</v>
      </c>
      <c r="C2239" s="11">
        <f>Table36[Players]*LOOKUP(Table36[Level],'DMG Tables'!A:A,'DMG Tables'!C:C)/LOOKUP(A2239,'DMG Tables'!G:G,'DMG Tables'!H:H)</f>
        <v>112.5</v>
      </c>
      <c r="D2239" s="11">
        <f>Table36[Players]*LOOKUP(Table36[Level],'DMG Tables'!A:A,'DMG Tables'!D:D)/LOOKUP(A2239,'DMG Tables'!G:G,'DMG Tables'!H:H)</f>
        <v>168.75</v>
      </c>
      <c r="E2239" s="11">
        <f>Table36[Players]*LOOKUP(Table36[Level],'DMG Tables'!A:A,'DMG Tables'!E:E)/LOOKUP(A2239,'DMG Tables'!G:G,'DMG Tables'!H:H)</f>
        <v>300</v>
      </c>
    </row>
    <row r="2240" spans="1:5" x14ac:dyDescent="0.3">
      <c r="A2240" s="11">
        <v>2239</v>
      </c>
      <c r="B2240" s="11">
        <f>Table36[Players]*LOOKUP(Table36[Level],'DMG Tables'!A:A,'DMG Tables'!B:B)/LOOKUP(A2240,'DMG Tables'!G:G,'DMG Tables'!H:H)</f>
        <v>56.25</v>
      </c>
      <c r="C2240" s="11">
        <f>Table36[Players]*LOOKUP(Table36[Level],'DMG Tables'!A:A,'DMG Tables'!C:C)/LOOKUP(A2240,'DMG Tables'!G:G,'DMG Tables'!H:H)</f>
        <v>112.5</v>
      </c>
      <c r="D2240" s="11">
        <f>Table36[Players]*LOOKUP(Table36[Level],'DMG Tables'!A:A,'DMG Tables'!D:D)/LOOKUP(A2240,'DMG Tables'!G:G,'DMG Tables'!H:H)</f>
        <v>168.75</v>
      </c>
      <c r="E2240" s="11">
        <f>Table36[Players]*LOOKUP(Table36[Level],'DMG Tables'!A:A,'DMG Tables'!E:E)/LOOKUP(A2240,'DMG Tables'!G:G,'DMG Tables'!H:H)</f>
        <v>300</v>
      </c>
    </row>
    <row r="2241" spans="1:5" x14ac:dyDescent="0.3">
      <c r="A2241" s="11">
        <v>2240</v>
      </c>
      <c r="B2241" s="11">
        <f>Table36[Players]*LOOKUP(Table36[Level],'DMG Tables'!A:A,'DMG Tables'!B:B)/LOOKUP(A2241,'DMG Tables'!G:G,'DMG Tables'!H:H)</f>
        <v>56.25</v>
      </c>
      <c r="C2241" s="11">
        <f>Table36[Players]*LOOKUP(Table36[Level],'DMG Tables'!A:A,'DMG Tables'!C:C)/LOOKUP(A2241,'DMG Tables'!G:G,'DMG Tables'!H:H)</f>
        <v>112.5</v>
      </c>
      <c r="D2241" s="11">
        <f>Table36[Players]*LOOKUP(Table36[Level],'DMG Tables'!A:A,'DMG Tables'!D:D)/LOOKUP(A2241,'DMG Tables'!G:G,'DMG Tables'!H:H)</f>
        <v>168.75</v>
      </c>
      <c r="E2241" s="11">
        <f>Table36[Players]*LOOKUP(Table36[Level],'DMG Tables'!A:A,'DMG Tables'!E:E)/LOOKUP(A2241,'DMG Tables'!G:G,'DMG Tables'!H:H)</f>
        <v>300</v>
      </c>
    </row>
    <row r="2242" spans="1:5" x14ac:dyDescent="0.3">
      <c r="A2242" s="11">
        <v>2241</v>
      </c>
      <c r="B2242" s="11">
        <f>Table36[Players]*LOOKUP(Table36[Level],'DMG Tables'!A:A,'DMG Tables'!B:B)/LOOKUP(A2242,'DMG Tables'!G:G,'DMG Tables'!H:H)</f>
        <v>56.25</v>
      </c>
      <c r="C2242" s="11">
        <f>Table36[Players]*LOOKUP(Table36[Level],'DMG Tables'!A:A,'DMG Tables'!C:C)/LOOKUP(A2242,'DMG Tables'!G:G,'DMG Tables'!H:H)</f>
        <v>112.5</v>
      </c>
      <c r="D2242" s="11">
        <f>Table36[Players]*LOOKUP(Table36[Level],'DMG Tables'!A:A,'DMG Tables'!D:D)/LOOKUP(A2242,'DMG Tables'!G:G,'DMG Tables'!H:H)</f>
        <v>168.75</v>
      </c>
      <c r="E2242" s="11">
        <f>Table36[Players]*LOOKUP(Table36[Level],'DMG Tables'!A:A,'DMG Tables'!E:E)/LOOKUP(A2242,'DMG Tables'!G:G,'DMG Tables'!H:H)</f>
        <v>300</v>
      </c>
    </row>
    <row r="2243" spans="1:5" x14ac:dyDescent="0.3">
      <c r="A2243" s="11">
        <v>2242</v>
      </c>
      <c r="B2243" s="11">
        <f>Table36[Players]*LOOKUP(Table36[Level],'DMG Tables'!A:A,'DMG Tables'!B:B)/LOOKUP(A2243,'DMG Tables'!G:G,'DMG Tables'!H:H)</f>
        <v>56.25</v>
      </c>
      <c r="C2243" s="11">
        <f>Table36[Players]*LOOKUP(Table36[Level],'DMG Tables'!A:A,'DMG Tables'!C:C)/LOOKUP(A2243,'DMG Tables'!G:G,'DMG Tables'!H:H)</f>
        <v>112.5</v>
      </c>
      <c r="D2243" s="11">
        <f>Table36[Players]*LOOKUP(Table36[Level],'DMG Tables'!A:A,'DMG Tables'!D:D)/LOOKUP(A2243,'DMG Tables'!G:G,'DMG Tables'!H:H)</f>
        <v>168.75</v>
      </c>
      <c r="E2243" s="11">
        <f>Table36[Players]*LOOKUP(Table36[Level],'DMG Tables'!A:A,'DMG Tables'!E:E)/LOOKUP(A2243,'DMG Tables'!G:G,'DMG Tables'!H:H)</f>
        <v>300</v>
      </c>
    </row>
    <row r="2244" spans="1:5" x14ac:dyDescent="0.3">
      <c r="A2244" s="11">
        <v>2243</v>
      </c>
      <c r="B2244" s="11">
        <f>Table36[Players]*LOOKUP(Table36[Level],'DMG Tables'!A:A,'DMG Tables'!B:B)/LOOKUP(A2244,'DMG Tables'!G:G,'DMG Tables'!H:H)</f>
        <v>56.25</v>
      </c>
      <c r="C2244" s="11">
        <f>Table36[Players]*LOOKUP(Table36[Level],'DMG Tables'!A:A,'DMG Tables'!C:C)/LOOKUP(A2244,'DMG Tables'!G:G,'DMG Tables'!H:H)</f>
        <v>112.5</v>
      </c>
      <c r="D2244" s="11">
        <f>Table36[Players]*LOOKUP(Table36[Level],'DMG Tables'!A:A,'DMG Tables'!D:D)/LOOKUP(A2244,'DMG Tables'!G:G,'DMG Tables'!H:H)</f>
        <v>168.75</v>
      </c>
      <c r="E2244" s="11">
        <f>Table36[Players]*LOOKUP(Table36[Level],'DMG Tables'!A:A,'DMG Tables'!E:E)/LOOKUP(A2244,'DMG Tables'!G:G,'DMG Tables'!H:H)</f>
        <v>300</v>
      </c>
    </row>
    <row r="2245" spans="1:5" x14ac:dyDescent="0.3">
      <c r="A2245" s="11">
        <v>2244</v>
      </c>
      <c r="B2245" s="11">
        <f>Table36[Players]*LOOKUP(Table36[Level],'DMG Tables'!A:A,'DMG Tables'!B:B)/LOOKUP(A2245,'DMG Tables'!G:G,'DMG Tables'!H:H)</f>
        <v>56.25</v>
      </c>
      <c r="C2245" s="11">
        <f>Table36[Players]*LOOKUP(Table36[Level],'DMG Tables'!A:A,'DMG Tables'!C:C)/LOOKUP(A2245,'DMG Tables'!G:G,'DMG Tables'!H:H)</f>
        <v>112.5</v>
      </c>
      <c r="D2245" s="11">
        <f>Table36[Players]*LOOKUP(Table36[Level],'DMG Tables'!A:A,'DMG Tables'!D:D)/LOOKUP(A2245,'DMG Tables'!G:G,'DMG Tables'!H:H)</f>
        <v>168.75</v>
      </c>
      <c r="E2245" s="11">
        <f>Table36[Players]*LOOKUP(Table36[Level],'DMG Tables'!A:A,'DMG Tables'!E:E)/LOOKUP(A2245,'DMG Tables'!G:G,'DMG Tables'!H:H)</f>
        <v>300</v>
      </c>
    </row>
    <row r="2246" spans="1:5" x14ac:dyDescent="0.3">
      <c r="A2246" s="11">
        <v>2245</v>
      </c>
      <c r="B2246" s="11">
        <f>Table36[Players]*LOOKUP(Table36[Level],'DMG Tables'!A:A,'DMG Tables'!B:B)/LOOKUP(A2246,'DMG Tables'!G:G,'DMG Tables'!H:H)</f>
        <v>56.25</v>
      </c>
      <c r="C2246" s="11">
        <f>Table36[Players]*LOOKUP(Table36[Level],'DMG Tables'!A:A,'DMG Tables'!C:C)/LOOKUP(A2246,'DMG Tables'!G:G,'DMG Tables'!H:H)</f>
        <v>112.5</v>
      </c>
      <c r="D2246" s="11">
        <f>Table36[Players]*LOOKUP(Table36[Level],'DMG Tables'!A:A,'DMG Tables'!D:D)/LOOKUP(A2246,'DMG Tables'!G:G,'DMG Tables'!H:H)</f>
        <v>168.75</v>
      </c>
      <c r="E2246" s="11">
        <f>Table36[Players]*LOOKUP(Table36[Level],'DMG Tables'!A:A,'DMG Tables'!E:E)/LOOKUP(A2246,'DMG Tables'!G:G,'DMG Tables'!H:H)</f>
        <v>300</v>
      </c>
    </row>
    <row r="2247" spans="1:5" x14ac:dyDescent="0.3">
      <c r="A2247" s="11">
        <v>2246</v>
      </c>
      <c r="B2247" s="11">
        <f>Table36[Players]*LOOKUP(Table36[Level],'DMG Tables'!A:A,'DMG Tables'!B:B)/LOOKUP(A2247,'DMG Tables'!G:G,'DMG Tables'!H:H)</f>
        <v>56.25</v>
      </c>
      <c r="C2247" s="11">
        <f>Table36[Players]*LOOKUP(Table36[Level],'DMG Tables'!A:A,'DMG Tables'!C:C)/LOOKUP(A2247,'DMG Tables'!G:G,'DMG Tables'!H:H)</f>
        <v>112.5</v>
      </c>
      <c r="D2247" s="11">
        <f>Table36[Players]*LOOKUP(Table36[Level],'DMG Tables'!A:A,'DMG Tables'!D:D)/LOOKUP(A2247,'DMG Tables'!G:G,'DMG Tables'!H:H)</f>
        <v>168.75</v>
      </c>
      <c r="E2247" s="11">
        <f>Table36[Players]*LOOKUP(Table36[Level],'DMG Tables'!A:A,'DMG Tables'!E:E)/LOOKUP(A2247,'DMG Tables'!G:G,'DMG Tables'!H:H)</f>
        <v>300</v>
      </c>
    </row>
    <row r="2248" spans="1:5" x14ac:dyDescent="0.3">
      <c r="A2248" s="11">
        <v>2247</v>
      </c>
      <c r="B2248" s="11">
        <f>Table36[Players]*LOOKUP(Table36[Level],'DMG Tables'!A:A,'DMG Tables'!B:B)/LOOKUP(A2248,'DMG Tables'!G:G,'DMG Tables'!H:H)</f>
        <v>56.25</v>
      </c>
      <c r="C2248" s="11">
        <f>Table36[Players]*LOOKUP(Table36[Level],'DMG Tables'!A:A,'DMG Tables'!C:C)/LOOKUP(A2248,'DMG Tables'!G:G,'DMG Tables'!H:H)</f>
        <v>112.5</v>
      </c>
      <c r="D2248" s="11">
        <f>Table36[Players]*LOOKUP(Table36[Level],'DMG Tables'!A:A,'DMG Tables'!D:D)/LOOKUP(A2248,'DMG Tables'!G:G,'DMG Tables'!H:H)</f>
        <v>168.75</v>
      </c>
      <c r="E2248" s="11">
        <f>Table36[Players]*LOOKUP(Table36[Level],'DMG Tables'!A:A,'DMG Tables'!E:E)/LOOKUP(A2248,'DMG Tables'!G:G,'DMG Tables'!H:H)</f>
        <v>300</v>
      </c>
    </row>
    <row r="2249" spans="1:5" x14ac:dyDescent="0.3">
      <c r="A2249" s="11">
        <v>2248</v>
      </c>
      <c r="B2249" s="11">
        <f>Table36[Players]*LOOKUP(Table36[Level],'DMG Tables'!A:A,'DMG Tables'!B:B)/LOOKUP(A2249,'DMG Tables'!G:G,'DMG Tables'!H:H)</f>
        <v>56.25</v>
      </c>
      <c r="C2249" s="11">
        <f>Table36[Players]*LOOKUP(Table36[Level],'DMG Tables'!A:A,'DMG Tables'!C:C)/LOOKUP(A2249,'DMG Tables'!G:G,'DMG Tables'!H:H)</f>
        <v>112.5</v>
      </c>
      <c r="D2249" s="11">
        <f>Table36[Players]*LOOKUP(Table36[Level],'DMG Tables'!A:A,'DMG Tables'!D:D)/LOOKUP(A2249,'DMG Tables'!G:G,'DMG Tables'!H:H)</f>
        <v>168.75</v>
      </c>
      <c r="E2249" s="11">
        <f>Table36[Players]*LOOKUP(Table36[Level],'DMG Tables'!A:A,'DMG Tables'!E:E)/LOOKUP(A2249,'DMG Tables'!G:G,'DMG Tables'!H:H)</f>
        <v>300</v>
      </c>
    </row>
    <row r="2250" spans="1:5" x14ac:dyDescent="0.3">
      <c r="A2250" s="11">
        <v>2249</v>
      </c>
      <c r="B2250" s="11">
        <f>Table36[Players]*LOOKUP(Table36[Level],'DMG Tables'!A:A,'DMG Tables'!B:B)/LOOKUP(A2250,'DMG Tables'!G:G,'DMG Tables'!H:H)</f>
        <v>56.25</v>
      </c>
      <c r="C2250" s="11">
        <f>Table36[Players]*LOOKUP(Table36[Level],'DMG Tables'!A:A,'DMG Tables'!C:C)/LOOKUP(A2250,'DMG Tables'!G:G,'DMG Tables'!H:H)</f>
        <v>112.5</v>
      </c>
      <c r="D2250" s="11">
        <f>Table36[Players]*LOOKUP(Table36[Level],'DMG Tables'!A:A,'DMG Tables'!D:D)/LOOKUP(A2250,'DMG Tables'!G:G,'DMG Tables'!H:H)</f>
        <v>168.75</v>
      </c>
      <c r="E2250" s="11">
        <f>Table36[Players]*LOOKUP(Table36[Level],'DMG Tables'!A:A,'DMG Tables'!E:E)/LOOKUP(A2250,'DMG Tables'!G:G,'DMG Tables'!H:H)</f>
        <v>300</v>
      </c>
    </row>
    <row r="2251" spans="1:5" x14ac:dyDescent="0.3">
      <c r="A2251" s="11">
        <v>2250</v>
      </c>
      <c r="B2251" s="11">
        <f>Table36[Players]*LOOKUP(Table36[Level],'DMG Tables'!A:A,'DMG Tables'!B:B)/LOOKUP(A2251,'DMG Tables'!G:G,'DMG Tables'!H:H)</f>
        <v>56.25</v>
      </c>
      <c r="C2251" s="11">
        <f>Table36[Players]*LOOKUP(Table36[Level],'DMG Tables'!A:A,'DMG Tables'!C:C)/LOOKUP(A2251,'DMG Tables'!G:G,'DMG Tables'!H:H)</f>
        <v>112.5</v>
      </c>
      <c r="D2251" s="11">
        <f>Table36[Players]*LOOKUP(Table36[Level],'DMG Tables'!A:A,'DMG Tables'!D:D)/LOOKUP(A2251,'DMG Tables'!G:G,'DMG Tables'!H:H)</f>
        <v>168.75</v>
      </c>
      <c r="E2251" s="11">
        <f>Table36[Players]*LOOKUP(Table36[Level],'DMG Tables'!A:A,'DMG Tables'!E:E)/LOOKUP(A2251,'DMG Tables'!G:G,'DMG Tables'!H:H)</f>
        <v>300</v>
      </c>
    </row>
    <row r="2252" spans="1:5" x14ac:dyDescent="0.3">
      <c r="A2252" s="11">
        <v>2251</v>
      </c>
      <c r="B2252" s="11">
        <f>Table36[Players]*LOOKUP(Table36[Level],'DMG Tables'!A:A,'DMG Tables'!B:B)/LOOKUP(A2252,'DMG Tables'!G:G,'DMG Tables'!H:H)</f>
        <v>56.25</v>
      </c>
      <c r="C2252" s="11">
        <f>Table36[Players]*LOOKUP(Table36[Level],'DMG Tables'!A:A,'DMG Tables'!C:C)/LOOKUP(A2252,'DMG Tables'!G:G,'DMG Tables'!H:H)</f>
        <v>112.5</v>
      </c>
      <c r="D2252" s="11">
        <f>Table36[Players]*LOOKUP(Table36[Level],'DMG Tables'!A:A,'DMG Tables'!D:D)/LOOKUP(A2252,'DMG Tables'!G:G,'DMG Tables'!H:H)</f>
        <v>168.75</v>
      </c>
      <c r="E2252" s="11">
        <f>Table36[Players]*LOOKUP(Table36[Level],'DMG Tables'!A:A,'DMG Tables'!E:E)/LOOKUP(A2252,'DMG Tables'!G:G,'DMG Tables'!H:H)</f>
        <v>300</v>
      </c>
    </row>
    <row r="2253" spans="1:5" x14ac:dyDescent="0.3">
      <c r="A2253" s="11">
        <v>2252</v>
      </c>
      <c r="B2253" s="11">
        <f>Table36[Players]*LOOKUP(Table36[Level],'DMG Tables'!A:A,'DMG Tables'!B:B)/LOOKUP(A2253,'DMG Tables'!G:G,'DMG Tables'!H:H)</f>
        <v>56.25</v>
      </c>
      <c r="C2253" s="11">
        <f>Table36[Players]*LOOKUP(Table36[Level],'DMG Tables'!A:A,'DMG Tables'!C:C)/LOOKUP(A2253,'DMG Tables'!G:G,'DMG Tables'!H:H)</f>
        <v>112.5</v>
      </c>
      <c r="D2253" s="11">
        <f>Table36[Players]*LOOKUP(Table36[Level],'DMG Tables'!A:A,'DMG Tables'!D:D)/LOOKUP(A2253,'DMG Tables'!G:G,'DMG Tables'!H:H)</f>
        <v>168.75</v>
      </c>
      <c r="E2253" s="11">
        <f>Table36[Players]*LOOKUP(Table36[Level],'DMG Tables'!A:A,'DMG Tables'!E:E)/LOOKUP(A2253,'DMG Tables'!G:G,'DMG Tables'!H:H)</f>
        <v>300</v>
      </c>
    </row>
    <row r="2254" spans="1:5" x14ac:dyDescent="0.3">
      <c r="A2254" s="11">
        <v>2253</v>
      </c>
      <c r="B2254" s="11">
        <f>Table36[Players]*LOOKUP(Table36[Level],'DMG Tables'!A:A,'DMG Tables'!B:B)/LOOKUP(A2254,'DMG Tables'!G:G,'DMG Tables'!H:H)</f>
        <v>56.25</v>
      </c>
      <c r="C2254" s="11">
        <f>Table36[Players]*LOOKUP(Table36[Level],'DMG Tables'!A:A,'DMG Tables'!C:C)/LOOKUP(A2254,'DMG Tables'!G:G,'DMG Tables'!H:H)</f>
        <v>112.5</v>
      </c>
      <c r="D2254" s="11">
        <f>Table36[Players]*LOOKUP(Table36[Level],'DMG Tables'!A:A,'DMG Tables'!D:D)/LOOKUP(A2254,'DMG Tables'!G:G,'DMG Tables'!H:H)</f>
        <v>168.75</v>
      </c>
      <c r="E2254" s="11">
        <f>Table36[Players]*LOOKUP(Table36[Level],'DMG Tables'!A:A,'DMG Tables'!E:E)/LOOKUP(A2254,'DMG Tables'!G:G,'DMG Tables'!H:H)</f>
        <v>300</v>
      </c>
    </row>
    <row r="2255" spans="1:5" x14ac:dyDescent="0.3">
      <c r="A2255" s="11">
        <v>2254</v>
      </c>
      <c r="B2255" s="11">
        <f>Table36[Players]*LOOKUP(Table36[Level],'DMG Tables'!A:A,'DMG Tables'!B:B)/LOOKUP(A2255,'DMG Tables'!G:G,'DMG Tables'!H:H)</f>
        <v>56.25</v>
      </c>
      <c r="C2255" s="11">
        <f>Table36[Players]*LOOKUP(Table36[Level],'DMG Tables'!A:A,'DMG Tables'!C:C)/LOOKUP(A2255,'DMG Tables'!G:G,'DMG Tables'!H:H)</f>
        <v>112.5</v>
      </c>
      <c r="D2255" s="11">
        <f>Table36[Players]*LOOKUP(Table36[Level],'DMG Tables'!A:A,'DMG Tables'!D:D)/LOOKUP(A2255,'DMG Tables'!G:G,'DMG Tables'!H:H)</f>
        <v>168.75</v>
      </c>
      <c r="E2255" s="11">
        <f>Table36[Players]*LOOKUP(Table36[Level],'DMG Tables'!A:A,'DMG Tables'!E:E)/LOOKUP(A2255,'DMG Tables'!G:G,'DMG Tables'!H:H)</f>
        <v>300</v>
      </c>
    </row>
    <row r="2256" spans="1:5" x14ac:dyDescent="0.3">
      <c r="A2256" s="11">
        <v>2255</v>
      </c>
      <c r="B2256" s="11">
        <f>Table36[Players]*LOOKUP(Table36[Level],'DMG Tables'!A:A,'DMG Tables'!B:B)/LOOKUP(A2256,'DMG Tables'!G:G,'DMG Tables'!H:H)</f>
        <v>56.25</v>
      </c>
      <c r="C2256" s="11">
        <f>Table36[Players]*LOOKUP(Table36[Level],'DMG Tables'!A:A,'DMG Tables'!C:C)/LOOKUP(A2256,'DMG Tables'!G:G,'DMG Tables'!H:H)</f>
        <v>112.5</v>
      </c>
      <c r="D2256" s="11">
        <f>Table36[Players]*LOOKUP(Table36[Level],'DMG Tables'!A:A,'DMG Tables'!D:D)/LOOKUP(A2256,'DMG Tables'!G:G,'DMG Tables'!H:H)</f>
        <v>168.75</v>
      </c>
      <c r="E2256" s="11">
        <f>Table36[Players]*LOOKUP(Table36[Level],'DMG Tables'!A:A,'DMG Tables'!E:E)/LOOKUP(A2256,'DMG Tables'!G:G,'DMG Tables'!H:H)</f>
        <v>300</v>
      </c>
    </row>
    <row r="2257" spans="1:5" x14ac:dyDescent="0.3">
      <c r="A2257" s="11">
        <v>2256</v>
      </c>
      <c r="B2257" s="11">
        <f>Table36[Players]*LOOKUP(Table36[Level],'DMG Tables'!A:A,'DMG Tables'!B:B)/LOOKUP(A2257,'DMG Tables'!G:G,'DMG Tables'!H:H)</f>
        <v>56.25</v>
      </c>
      <c r="C2257" s="11">
        <f>Table36[Players]*LOOKUP(Table36[Level],'DMG Tables'!A:A,'DMG Tables'!C:C)/LOOKUP(A2257,'DMG Tables'!G:G,'DMG Tables'!H:H)</f>
        <v>112.5</v>
      </c>
      <c r="D2257" s="11">
        <f>Table36[Players]*LOOKUP(Table36[Level],'DMG Tables'!A:A,'DMG Tables'!D:D)/LOOKUP(A2257,'DMG Tables'!G:G,'DMG Tables'!H:H)</f>
        <v>168.75</v>
      </c>
      <c r="E2257" s="11">
        <f>Table36[Players]*LOOKUP(Table36[Level],'DMG Tables'!A:A,'DMG Tables'!E:E)/LOOKUP(A2257,'DMG Tables'!G:G,'DMG Tables'!H:H)</f>
        <v>300</v>
      </c>
    </row>
    <row r="2258" spans="1:5" x14ac:dyDescent="0.3">
      <c r="A2258" s="11">
        <v>2257</v>
      </c>
      <c r="B2258" s="11">
        <f>Table36[Players]*LOOKUP(Table36[Level],'DMG Tables'!A:A,'DMG Tables'!B:B)/LOOKUP(A2258,'DMG Tables'!G:G,'DMG Tables'!H:H)</f>
        <v>56.25</v>
      </c>
      <c r="C2258" s="11">
        <f>Table36[Players]*LOOKUP(Table36[Level],'DMG Tables'!A:A,'DMG Tables'!C:C)/LOOKUP(A2258,'DMG Tables'!G:G,'DMG Tables'!H:H)</f>
        <v>112.5</v>
      </c>
      <c r="D2258" s="11">
        <f>Table36[Players]*LOOKUP(Table36[Level],'DMG Tables'!A:A,'DMG Tables'!D:D)/LOOKUP(A2258,'DMG Tables'!G:G,'DMG Tables'!H:H)</f>
        <v>168.75</v>
      </c>
      <c r="E2258" s="11">
        <f>Table36[Players]*LOOKUP(Table36[Level],'DMG Tables'!A:A,'DMG Tables'!E:E)/LOOKUP(A2258,'DMG Tables'!G:G,'DMG Tables'!H:H)</f>
        <v>300</v>
      </c>
    </row>
    <row r="2259" spans="1:5" x14ac:dyDescent="0.3">
      <c r="A2259" s="11">
        <v>2258</v>
      </c>
      <c r="B2259" s="11">
        <f>Table36[Players]*LOOKUP(Table36[Level],'DMG Tables'!A:A,'DMG Tables'!B:B)/LOOKUP(A2259,'DMG Tables'!G:G,'DMG Tables'!H:H)</f>
        <v>56.25</v>
      </c>
      <c r="C2259" s="11">
        <f>Table36[Players]*LOOKUP(Table36[Level],'DMG Tables'!A:A,'DMG Tables'!C:C)/LOOKUP(A2259,'DMG Tables'!G:G,'DMG Tables'!H:H)</f>
        <v>112.5</v>
      </c>
      <c r="D2259" s="11">
        <f>Table36[Players]*LOOKUP(Table36[Level],'DMG Tables'!A:A,'DMG Tables'!D:D)/LOOKUP(A2259,'DMG Tables'!G:G,'DMG Tables'!H:H)</f>
        <v>168.75</v>
      </c>
      <c r="E2259" s="11">
        <f>Table36[Players]*LOOKUP(Table36[Level],'DMG Tables'!A:A,'DMG Tables'!E:E)/LOOKUP(A2259,'DMG Tables'!G:G,'DMG Tables'!H:H)</f>
        <v>300</v>
      </c>
    </row>
    <row r="2260" spans="1:5" x14ac:dyDescent="0.3">
      <c r="A2260" s="11">
        <v>2259</v>
      </c>
      <c r="B2260" s="11">
        <f>Table36[Players]*LOOKUP(Table36[Level],'DMG Tables'!A:A,'DMG Tables'!B:B)/LOOKUP(A2260,'DMG Tables'!G:G,'DMG Tables'!H:H)</f>
        <v>56.25</v>
      </c>
      <c r="C2260" s="11">
        <f>Table36[Players]*LOOKUP(Table36[Level],'DMG Tables'!A:A,'DMG Tables'!C:C)/LOOKUP(A2260,'DMG Tables'!G:G,'DMG Tables'!H:H)</f>
        <v>112.5</v>
      </c>
      <c r="D2260" s="11">
        <f>Table36[Players]*LOOKUP(Table36[Level],'DMG Tables'!A:A,'DMG Tables'!D:D)/LOOKUP(A2260,'DMG Tables'!G:G,'DMG Tables'!H:H)</f>
        <v>168.75</v>
      </c>
      <c r="E2260" s="11">
        <f>Table36[Players]*LOOKUP(Table36[Level],'DMG Tables'!A:A,'DMG Tables'!E:E)/LOOKUP(A2260,'DMG Tables'!G:G,'DMG Tables'!H:H)</f>
        <v>300</v>
      </c>
    </row>
    <row r="2261" spans="1:5" x14ac:dyDescent="0.3">
      <c r="A2261" s="11">
        <v>2260</v>
      </c>
      <c r="B2261" s="11">
        <f>Table36[Players]*LOOKUP(Table36[Level],'DMG Tables'!A:A,'DMG Tables'!B:B)/LOOKUP(A2261,'DMG Tables'!G:G,'DMG Tables'!H:H)</f>
        <v>56.25</v>
      </c>
      <c r="C2261" s="11">
        <f>Table36[Players]*LOOKUP(Table36[Level],'DMG Tables'!A:A,'DMG Tables'!C:C)/LOOKUP(A2261,'DMG Tables'!G:G,'DMG Tables'!H:H)</f>
        <v>112.5</v>
      </c>
      <c r="D2261" s="11">
        <f>Table36[Players]*LOOKUP(Table36[Level],'DMG Tables'!A:A,'DMG Tables'!D:D)/LOOKUP(A2261,'DMG Tables'!G:G,'DMG Tables'!H:H)</f>
        <v>168.75</v>
      </c>
      <c r="E2261" s="11">
        <f>Table36[Players]*LOOKUP(Table36[Level],'DMG Tables'!A:A,'DMG Tables'!E:E)/LOOKUP(A2261,'DMG Tables'!G:G,'DMG Tables'!H:H)</f>
        <v>300</v>
      </c>
    </row>
    <row r="2262" spans="1:5" x14ac:dyDescent="0.3">
      <c r="A2262" s="11">
        <v>2261</v>
      </c>
      <c r="B2262" s="11">
        <f>Table36[Players]*LOOKUP(Table36[Level],'DMG Tables'!A:A,'DMG Tables'!B:B)/LOOKUP(A2262,'DMG Tables'!G:G,'DMG Tables'!H:H)</f>
        <v>56.25</v>
      </c>
      <c r="C2262" s="11">
        <f>Table36[Players]*LOOKUP(Table36[Level],'DMG Tables'!A:A,'DMG Tables'!C:C)/LOOKUP(A2262,'DMG Tables'!G:G,'DMG Tables'!H:H)</f>
        <v>112.5</v>
      </c>
      <c r="D2262" s="11">
        <f>Table36[Players]*LOOKUP(Table36[Level],'DMG Tables'!A:A,'DMG Tables'!D:D)/LOOKUP(A2262,'DMG Tables'!G:G,'DMG Tables'!H:H)</f>
        <v>168.75</v>
      </c>
      <c r="E2262" s="11">
        <f>Table36[Players]*LOOKUP(Table36[Level],'DMG Tables'!A:A,'DMG Tables'!E:E)/LOOKUP(A2262,'DMG Tables'!G:G,'DMG Tables'!H:H)</f>
        <v>300</v>
      </c>
    </row>
    <row r="2263" spans="1:5" x14ac:dyDescent="0.3">
      <c r="A2263" s="11">
        <v>2262</v>
      </c>
      <c r="B2263" s="11">
        <f>Table36[Players]*LOOKUP(Table36[Level],'DMG Tables'!A:A,'DMG Tables'!B:B)/LOOKUP(A2263,'DMG Tables'!G:G,'DMG Tables'!H:H)</f>
        <v>56.25</v>
      </c>
      <c r="C2263" s="11">
        <f>Table36[Players]*LOOKUP(Table36[Level],'DMG Tables'!A:A,'DMG Tables'!C:C)/LOOKUP(A2263,'DMG Tables'!G:G,'DMG Tables'!H:H)</f>
        <v>112.5</v>
      </c>
      <c r="D2263" s="11">
        <f>Table36[Players]*LOOKUP(Table36[Level],'DMG Tables'!A:A,'DMG Tables'!D:D)/LOOKUP(A2263,'DMG Tables'!G:G,'DMG Tables'!H:H)</f>
        <v>168.75</v>
      </c>
      <c r="E2263" s="11">
        <f>Table36[Players]*LOOKUP(Table36[Level],'DMG Tables'!A:A,'DMG Tables'!E:E)/LOOKUP(A2263,'DMG Tables'!G:G,'DMG Tables'!H:H)</f>
        <v>300</v>
      </c>
    </row>
    <row r="2264" spans="1:5" x14ac:dyDescent="0.3">
      <c r="A2264" s="11">
        <v>2263</v>
      </c>
      <c r="B2264" s="11">
        <f>Table36[Players]*LOOKUP(Table36[Level],'DMG Tables'!A:A,'DMG Tables'!B:B)/LOOKUP(A2264,'DMG Tables'!G:G,'DMG Tables'!H:H)</f>
        <v>56.25</v>
      </c>
      <c r="C2264" s="11">
        <f>Table36[Players]*LOOKUP(Table36[Level],'DMG Tables'!A:A,'DMG Tables'!C:C)/LOOKUP(A2264,'DMG Tables'!G:G,'DMG Tables'!H:H)</f>
        <v>112.5</v>
      </c>
      <c r="D2264" s="11">
        <f>Table36[Players]*LOOKUP(Table36[Level],'DMG Tables'!A:A,'DMG Tables'!D:D)/LOOKUP(A2264,'DMG Tables'!G:G,'DMG Tables'!H:H)</f>
        <v>168.75</v>
      </c>
      <c r="E2264" s="11">
        <f>Table36[Players]*LOOKUP(Table36[Level],'DMG Tables'!A:A,'DMG Tables'!E:E)/LOOKUP(A2264,'DMG Tables'!G:G,'DMG Tables'!H:H)</f>
        <v>300</v>
      </c>
    </row>
    <row r="2265" spans="1:5" x14ac:dyDescent="0.3">
      <c r="A2265" s="11">
        <v>2264</v>
      </c>
      <c r="B2265" s="11">
        <f>Table36[Players]*LOOKUP(Table36[Level],'DMG Tables'!A:A,'DMG Tables'!B:B)/LOOKUP(A2265,'DMG Tables'!G:G,'DMG Tables'!H:H)</f>
        <v>56.25</v>
      </c>
      <c r="C2265" s="11">
        <f>Table36[Players]*LOOKUP(Table36[Level],'DMG Tables'!A:A,'DMG Tables'!C:C)/LOOKUP(A2265,'DMG Tables'!G:G,'DMG Tables'!H:H)</f>
        <v>112.5</v>
      </c>
      <c r="D2265" s="11">
        <f>Table36[Players]*LOOKUP(Table36[Level],'DMG Tables'!A:A,'DMG Tables'!D:D)/LOOKUP(A2265,'DMG Tables'!G:G,'DMG Tables'!H:H)</f>
        <v>168.75</v>
      </c>
      <c r="E2265" s="11">
        <f>Table36[Players]*LOOKUP(Table36[Level],'DMG Tables'!A:A,'DMG Tables'!E:E)/LOOKUP(A2265,'DMG Tables'!G:G,'DMG Tables'!H:H)</f>
        <v>300</v>
      </c>
    </row>
    <row r="2266" spans="1:5" x14ac:dyDescent="0.3">
      <c r="A2266" s="11">
        <v>2265</v>
      </c>
      <c r="B2266" s="11">
        <f>Table36[Players]*LOOKUP(Table36[Level],'DMG Tables'!A:A,'DMG Tables'!B:B)/LOOKUP(A2266,'DMG Tables'!G:G,'DMG Tables'!H:H)</f>
        <v>56.25</v>
      </c>
      <c r="C2266" s="11">
        <f>Table36[Players]*LOOKUP(Table36[Level],'DMG Tables'!A:A,'DMG Tables'!C:C)/LOOKUP(A2266,'DMG Tables'!G:G,'DMG Tables'!H:H)</f>
        <v>112.5</v>
      </c>
      <c r="D2266" s="11">
        <f>Table36[Players]*LOOKUP(Table36[Level],'DMG Tables'!A:A,'DMG Tables'!D:D)/LOOKUP(A2266,'DMG Tables'!G:G,'DMG Tables'!H:H)</f>
        <v>168.75</v>
      </c>
      <c r="E2266" s="11">
        <f>Table36[Players]*LOOKUP(Table36[Level],'DMG Tables'!A:A,'DMG Tables'!E:E)/LOOKUP(A2266,'DMG Tables'!G:G,'DMG Tables'!H:H)</f>
        <v>300</v>
      </c>
    </row>
    <row r="2267" spans="1:5" x14ac:dyDescent="0.3">
      <c r="A2267" s="11">
        <v>2266</v>
      </c>
      <c r="B2267" s="11">
        <f>Table36[Players]*LOOKUP(Table36[Level],'DMG Tables'!A:A,'DMG Tables'!B:B)/LOOKUP(A2267,'DMG Tables'!G:G,'DMG Tables'!H:H)</f>
        <v>56.25</v>
      </c>
      <c r="C2267" s="11">
        <f>Table36[Players]*LOOKUP(Table36[Level],'DMG Tables'!A:A,'DMG Tables'!C:C)/LOOKUP(A2267,'DMG Tables'!G:G,'DMG Tables'!H:H)</f>
        <v>112.5</v>
      </c>
      <c r="D2267" s="11">
        <f>Table36[Players]*LOOKUP(Table36[Level],'DMG Tables'!A:A,'DMG Tables'!D:D)/LOOKUP(A2267,'DMG Tables'!G:G,'DMG Tables'!H:H)</f>
        <v>168.75</v>
      </c>
      <c r="E2267" s="11">
        <f>Table36[Players]*LOOKUP(Table36[Level],'DMG Tables'!A:A,'DMG Tables'!E:E)/LOOKUP(A2267,'DMG Tables'!G:G,'DMG Tables'!H:H)</f>
        <v>300</v>
      </c>
    </row>
    <row r="2268" spans="1:5" x14ac:dyDescent="0.3">
      <c r="A2268" s="11">
        <v>2267</v>
      </c>
      <c r="B2268" s="11">
        <f>Table36[Players]*LOOKUP(Table36[Level],'DMG Tables'!A:A,'DMG Tables'!B:B)/LOOKUP(A2268,'DMG Tables'!G:G,'DMG Tables'!H:H)</f>
        <v>56.25</v>
      </c>
      <c r="C2268" s="11">
        <f>Table36[Players]*LOOKUP(Table36[Level],'DMG Tables'!A:A,'DMG Tables'!C:C)/LOOKUP(A2268,'DMG Tables'!G:G,'DMG Tables'!H:H)</f>
        <v>112.5</v>
      </c>
      <c r="D2268" s="11">
        <f>Table36[Players]*LOOKUP(Table36[Level],'DMG Tables'!A:A,'DMG Tables'!D:D)/LOOKUP(A2268,'DMG Tables'!G:G,'DMG Tables'!H:H)</f>
        <v>168.75</v>
      </c>
      <c r="E2268" s="11">
        <f>Table36[Players]*LOOKUP(Table36[Level],'DMG Tables'!A:A,'DMG Tables'!E:E)/LOOKUP(A2268,'DMG Tables'!G:G,'DMG Tables'!H:H)</f>
        <v>300</v>
      </c>
    </row>
    <row r="2269" spans="1:5" x14ac:dyDescent="0.3">
      <c r="A2269" s="11">
        <v>2268</v>
      </c>
      <c r="B2269" s="11">
        <f>Table36[Players]*LOOKUP(Table36[Level],'DMG Tables'!A:A,'DMG Tables'!B:B)/LOOKUP(A2269,'DMG Tables'!G:G,'DMG Tables'!H:H)</f>
        <v>56.25</v>
      </c>
      <c r="C2269" s="11">
        <f>Table36[Players]*LOOKUP(Table36[Level],'DMG Tables'!A:A,'DMG Tables'!C:C)/LOOKUP(A2269,'DMG Tables'!G:G,'DMG Tables'!H:H)</f>
        <v>112.5</v>
      </c>
      <c r="D2269" s="11">
        <f>Table36[Players]*LOOKUP(Table36[Level],'DMG Tables'!A:A,'DMG Tables'!D:D)/LOOKUP(A2269,'DMG Tables'!G:G,'DMG Tables'!H:H)</f>
        <v>168.75</v>
      </c>
      <c r="E2269" s="11">
        <f>Table36[Players]*LOOKUP(Table36[Level],'DMG Tables'!A:A,'DMG Tables'!E:E)/LOOKUP(A2269,'DMG Tables'!G:G,'DMG Tables'!H:H)</f>
        <v>300</v>
      </c>
    </row>
    <row r="2270" spans="1:5" x14ac:dyDescent="0.3">
      <c r="A2270" s="11">
        <v>2269</v>
      </c>
      <c r="B2270" s="11">
        <f>Table36[Players]*LOOKUP(Table36[Level],'DMG Tables'!A:A,'DMG Tables'!B:B)/LOOKUP(A2270,'DMG Tables'!G:G,'DMG Tables'!H:H)</f>
        <v>56.25</v>
      </c>
      <c r="C2270" s="11">
        <f>Table36[Players]*LOOKUP(Table36[Level],'DMG Tables'!A:A,'DMG Tables'!C:C)/LOOKUP(A2270,'DMG Tables'!G:G,'DMG Tables'!H:H)</f>
        <v>112.5</v>
      </c>
      <c r="D2270" s="11">
        <f>Table36[Players]*LOOKUP(Table36[Level],'DMG Tables'!A:A,'DMG Tables'!D:D)/LOOKUP(A2270,'DMG Tables'!G:G,'DMG Tables'!H:H)</f>
        <v>168.75</v>
      </c>
      <c r="E2270" s="11">
        <f>Table36[Players]*LOOKUP(Table36[Level],'DMG Tables'!A:A,'DMG Tables'!E:E)/LOOKUP(A2270,'DMG Tables'!G:G,'DMG Tables'!H:H)</f>
        <v>300</v>
      </c>
    </row>
    <row r="2271" spans="1:5" x14ac:dyDescent="0.3">
      <c r="A2271" s="11">
        <v>2270</v>
      </c>
      <c r="B2271" s="11">
        <f>Table36[Players]*LOOKUP(Table36[Level],'DMG Tables'!A:A,'DMG Tables'!B:B)/LOOKUP(A2271,'DMG Tables'!G:G,'DMG Tables'!H:H)</f>
        <v>56.25</v>
      </c>
      <c r="C2271" s="11">
        <f>Table36[Players]*LOOKUP(Table36[Level],'DMG Tables'!A:A,'DMG Tables'!C:C)/LOOKUP(A2271,'DMG Tables'!G:G,'DMG Tables'!H:H)</f>
        <v>112.5</v>
      </c>
      <c r="D2271" s="11">
        <f>Table36[Players]*LOOKUP(Table36[Level],'DMG Tables'!A:A,'DMG Tables'!D:D)/LOOKUP(A2271,'DMG Tables'!G:G,'DMG Tables'!H:H)</f>
        <v>168.75</v>
      </c>
      <c r="E2271" s="11">
        <f>Table36[Players]*LOOKUP(Table36[Level],'DMG Tables'!A:A,'DMG Tables'!E:E)/LOOKUP(A2271,'DMG Tables'!G:G,'DMG Tables'!H:H)</f>
        <v>300</v>
      </c>
    </row>
    <row r="2272" spans="1:5" x14ac:dyDescent="0.3">
      <c r="A2272" s="11">
        <v>2271</v>
      </c>
      <c r="B2272" s="11">
        <f>Table36[Players]*LOOKUP(Table36[Level],'DMG Tables'!A:A,'DMG Tables'!B:B)/LOOKUP(A2272,'DMG Tables'!G:G,'DMG Tables'!H:H)</f>
        <v>56.25</v>
      </c>
      <c r="C2272" s="11">
        <f>Table36[Players]*LOOKUP(Table36[Level],'DMG Tables'!A:A,'DMG Tables'!C:C)/LOOKUP(A2272,'DMG Tables'!G:G,'DMG Tables'!H:H)</f>
        <v>112.5</v>
      </c>
      <c r="D2272" s="11">
        <f>Table36[Players]*LOOKUP(Table36[Level],'DMG Tables'!A:A,'DMG Tables'!D:D)/LOOKUP(A2272,'DMG Tables'!G:G,'DMG Tables'!H:H)</f>
        <v>168.75</v>
      </c>
      <c r="E2272" s="11">
        <f>Table36[Players]*LOOKUP(Table36[Level],'DMG Tables'!A:A,'DMG Tables'!E:E)/LOOKUP(A2272,'DMG Tables'!G:G,'DMG Tables'!H:H)</f>
        <v>300</v>
      </c>
    </row>
    <row r="2273" spans="1:5" x14ac:dyDescent="0.3">
      <c r="A2273" s="11">
        <v>2272</v>
      </c>
      <c r="B2273" s="11">
        <f>Table36[Players]*LOOKUP(Table36[Level],'DMG Tables'!A:A,'DMG Tables'!B:B)/LOOKUP(A2273,'DMG Tables'!G:G,'DMG Tables'!H:H)</f>
        <v>56.25</v>
      </c>
      <c r="C2273" s="11">
        <f>Table36[Players]*LOOKUP(Table36[Level],'DMG Tables'!A:A,'DMG Tables'!C:C)/LOOKUP(A2273,'DMG Tables'!G:G,'DMG Tables'!H:H)</f>
        <v>112.5</v>
      </c>
      <c r="D2273" s="11">
        <f>Table36[Players]*LOOKUP(Table36[Level],'DMG Tables'!A:A,'DMG Tables'!D:D)/LOOKUP(A2273,'DMG Tables'!G:G,'DMG Tables'!H:H)</f>
        <v>168.75</v>
      </c>
      <c r="E2273" s="11">
        <f>Table36[Players]*LOOKUP(Table36[Level],'DMG Tables'!A:A,'DMG Tables'!E:E)/LOOKUP(A2273,'DMG Tables'!G:G,'DMG Tables'!H:H)</f>
        <v>300</v>
      </c>
    </row>
    <row r="2274" spans="1:5" x14ac:dyDescent="0.3">
      <c r="A2274" s="11">
        <v>2273</v>
      </c>
      <c r="B2274" s="11">
        <f>Table36[Players]*LOOKUP(Table36[Level],'DMG Tables'!A:A,'DMG Tables'!B:B)/LOOKUP(A2274,'DMG Tables'!G:G,'DMG Tables'!H:H)</f>
        <v>56.25</v>
      </c>
      <c r="C2274" s="11">
        <f>Table36[Players]*LOOKUP(Table36[Level],'DMG Tables'!A:A,'DMG Tables'!C:C)/LOOKUP(A2274,'DMG Tables'!G:G,'DMG Tables'!H:H)</f>
        <v>112.5</v>
      </c>
      <c r="D2274" s="11">
        <f>Table36[Players]*LOOKUP(Table36[Level],'DMG Tables'!A:A,'DMG Tables'!D:D)/LOOKUP(A2274,'DMG Tables'!G:G,'DMG Tables'!H:H)</f>
        <v>168.75</v>
      </c>
      <c r="E2274" s="11">
        <f>Table36[Players]*LOOKUP(Table36[Level],'DMG Tables'!A:A,'DMG Tables'!E:E)/LOOKUP(A2274,'DMG Tables'!G:G,'DMG Tables'!H:H)</f>
        <v>300</v>
      </c>
    </row>
    <row r="2275" spans="1:5" x14ac:dyDescent="0.3">
      <c r="A2275" s="11">
        <v>2274</v>
      </c>
      <c r="B2275" s="11">
        <f>Table36[Players]*LOOKUP(Table36[Level],'DMG Tables'!A:A,'DMG Tables'!B:B)/LOOKUP(A2275,'DMG Tables'!G:G,'DMG Tables'!H:H)</f>
        <v>56.25</v>
      </c>
      <c r="C2275" s="11">
        <f>Table36[Players]*LOOKUP(Table36[Level],'DMG Tables'!A:A,'DMG Tables'!C:C)/LOOKUP(A2275,'DMG Tables'!G:G,'DMG Tables'!H:H)</f>
        <v>112.5</v>
      </c>
      <c r="D2275" s="11">
        <f>Table36[Players]*LOOKUP(Table36[Level],'DMG Tables'!A:A,'DMG Tables'!D:D)/LOOKUP(A2275,'DMG Tables'!G:G,'DMG Tables'!H:H)</f>
        <v>168.75</v>
      </c>
      <c r="E2275" s="11">
        <f>Table36[Players]*LOOKUP(Table36[Level],'DMG Tables'!A:A,'DMG Tables'!E:E)/LOOKUP(A2275,'DMG Tables'!G:G,'DMG Tables'!H:H)</f>
        <v>300</v>
      </c>
    </row>
    <row r="2276" spans="1:5" x14ac:dyDescent="0.3">
      <c r="A2276" s="11">
        <v>2275</v>
      </c>
      <c r="B2276" s="11">
        <f>Table36[Players]*LOOKUP(Table36[Level],'DMG Tables'!A:A,'DMG Tables'!B:B)/LOOKUP(A2276,'DMG Tables'!G:G,'DMG Tables'!H:H)</f>
        <v>56.25</v>
      </c>
      <c r="C2276" s="11">
        <f>Table36[Players]*LOOKUP(Table36[Level],'DMG Tables'!A:A,'DMG Tables'!C:C)/LOOKUP(A2276,'DMG Tables'!G:G,'DMG Tables'!H:H)</f>
        <v>112.5</v>
      </c>
      <c r="D2276" s="11">
        <f>Table36[Players]*LOOKUP(Table36[Level],'DMG Tables'!A:A,'DMG Tables'!D:D)/LOOKUP(A2276,'DMG Tables'!G:G,'DMG Tables'!H:H)</f>
        <v>168.75</v>
      </c>
      <c r="E2276" s="11">
        <f>Table36[Players]*LOOKUP(Table36[Level],'DMG Tables'!A:A,'DMG Tables'!E:E)/LOOKUP(A2276,'DMG Tables'!G:G,'DMG Tables'!H:H)</f>
        <v>300</v>
      </c>
    </row>
    <row r="2277" spans="1:5" x14ac:dyDescent="0.3">
      <c r="A2277" s="11">
        <v>2276</v>
      </c>
      <c r="B2277" s="11">
        <f>Table36[Players]*LOOKUP(Table36[Level],'DMG Tables'!A:A,'DMG Tables'!B:B)/LOOKUP(A2277,'DMG Tables'!G:G,'DMG Tables'!H:H)</f>
        <v>56.25</v>
      </c>
      <c r="C2277" s="11">
        <f>Table36[Players]*LOOKUP(Table36[Level],'DMG Tables'!A:A,'DMG Tables'!C:C)/LOOKUP(A2277,'DMG Tables'!G:G,'DMG Tables'!H:H)</f>
        <v>112.5</v>
      </c>
      <c r="D2277" s="11">
        <f>Table36[Players]*LOOKUP(Table36[Level],'DMG Tables'!A:A,'DMG Tables'!D:D)/LOOKUP(A2277,'DMG Tables'!G:G,'DMG Tables'!H:H)</f>
        <v>168.75</v>
      </c>
      <c r="E2277" s="11">
        <f>Table36[Players]*LOOKUP(Table36[Level],'DMG Tables'!A:A,'DMG Tables'!E:E)/LOOKUP(A2277,'DMG Tables'!G:G,'DMG Tables'!H:H)</f>
        <v>300</v>
      </c>
    </row>
    <row r="2278" spans="1:5" x14ac:dyDescent="0.3">
      <c r="A2278" s="11">
        <v>2277</v>
      </c>
      <c r="B2278" s="11">
        <f>Table36[Players]*LOOKUP(Table36[Level],'DMG Tables'!A:A,'DMG Tables'!B:B)/LOOKUP(A2278,'DMG Tables'!G:G,'DMG Tables'!H:H)</f>
        <v>56.25</v>
      </c>
      <c r="C2278" s="11">
        <f>Table36[Players]*LOOKUP(Table36[Level],'DMG Tables'!A:A,'DMG Tables'!C:C)/LOOKUP(A2278,'DMG Tables'!G:G,'DMG Tables'!H:H)</f>
        <v>112.5</v>
      </c>
      <c r="D2278" s="11">
        <f>Table36[Players]*LOOKUP(Table36[Level],'DMG Tables'!A:A,'DMG Tables'!D:D)/LOOKUP(A2278,'DMG Tables'!G:G,'DMG Tables'!H:H)</f>
        <v>168.75</v>
      </c>
      <c r="E2278" s="11">
        <f>Table36[Players]*LOOKUP(Table36[Level],'DMG Tables'!A:A,'DMG Tables'!E:E)/LOOKUP(A2278,'DMG Tables'!G:G,'DMG Tables'!H:H)</f>
        <v>300</v>
      </c>
    </row>
    <row r="2279" spans="1:5" x14ac:dyDescent="0.3">
      <c r="A2279" s="11">
        <v>2278</v>
      </c>
      <c r="B2279" s="11">
        <f>Table36[Players]*LOOKUP(Table36[Level],'DMG Tables'!A:A,'DMG Tables'!B:B)/LOOKUP(A2279,'DMG Tables'!G:G,'DMG Tables'!H:H)</f>
        <v>56.25</v>
      </c>
      <c r="C2279" s="11">
        <f>Table36[Players]*LOOKUP(Table36[Level],'DMG Tables'!A:A,'DMG Tables'!C:C)/LOOKUP(A2279,'DMG Tables'!G:G,'DMG Tables'!H:H)</f>
        <v>112.5</v>
      </c>
      <c r="D2279" s="11">
        <f>Table36[Players]*LOOKUP(Table36[Level],'DMG Tables'!A:A,'DMG Tables'!D:D)/LOOKUP(A2279,'DMG Tables'!G:G,'DMG Tables'!H:H)</f>
        <v>168.75</v>
      </c>
      <c r="E2279" s="11">
        <f>Table36[Players]*LOOKUP(Table36[Level],'DMG Tables'!A:A,'DMG Tables'!E:E)/LOOKUP(A2279,'DMG Tables'!G:G,'DMG Tables'!H:H)</f>
        <v>300</v>
      </c>
    </row>
    <row r="2280" spans="1:5" x14ac:dyDescent="0.3">
      <c r="A2280" s="11">
        <v>2279</v>
      </c>
      <c r="B2280" s="11">
        <f>Table36[Players]*LOOKUP(Table36[Level],'DMG Tables'!A:A,'DMG Tables'!B:B)/LOOKUP(A2280,'DMG Tables'!G:G,'DMG Tables'!H:H)</f>
        <v>56.25</v>
      </c>
      <c r="C2280" s="11">
        <f>Table36[Players]*LOOKUP(Table36[Level],'DMG Tables'!A:A,'DMG Tables'!C:C)/LOOKUP(A2280,'DMG Tables'!G:G,'DMG Tables'!H:H)</f>
        <v>112.5</v>
      </c>
      <c r="D2280" s="11">
        <f>Table36[Players]*LOOKUP(Table36[Level],'DMG Tables'!A:A,'DMG Tables'!D:D)/LOOKUP(A2280,'DMG Tables'!G:G,'DMG Tables'!H:H)</f>
        <v>168.75</v>
      </c>
      <c r="E2280" s="11">
        <f>Table36[Players]*LOOKUP(Table36[Level],'DMG Tables'!A:A,'DMG Tables'!E:E)/LOOKUP(A2280,'DMG Tables'!G:G,'DMG Tables'!H:H)</f>
        <v>300</v>
      </c>
    </row>
    <row r="2281" spans="1:5" x14ac:dyDescent="0.3">
      <c r="A2281" s="11">
        <v>2280</v>
      </c>
      <c r="B2281" s="11">
        <f>Table36[Players]*LOOKUP(Table36[Level],'DMG Tables'!A:A,'DMG Tables'!B:B)/LOOKUP(A2281,'DMG Tables'!G:G,'DMG Tables'!H:H)</f>
        <v>56.25</v>
      </c>
      <c r="C2281" s="11">
        <f>Table36[Players]*LOOKUP(Table36[Level],'DMG Tables'!A:A,'DMG Tables'!C:C)/LOOKUP(A2281,'DMG Tables'!G:G,'DMG Tables'!H:H)</f>
        <v>112.5</v>
      </c>
      <c r="D2281" s="11">
        <f>Table36[Players]*LOOKUP(Table36[Level],'DMG Tables'!A:A,'DMG Tables'!D:D)/LOOKUP(A2281,'DMG Tables'!G:G,'DMG Tables'!H:H)</f>
        <v>168.75</v>
      </c>
      <c r="E2281" s="11">
        <f>Table36[Players]*LOOKUP(Table36[Level],'DMG Tables'!A:A,'DMG Tables'!E:E)/LOOKUP(A2281,'DMG Tables'!G:G,'DMG Tables'!H:H)</f>
        <v>300</v>
      </c>
    </row>
    <row r="2282" spans="1:5" x14ac:dyDescent="0.3">
      <c r="A2282" s="11">
        <v>2281</v>
      </c>
      <c r="B2282" s="11">
        <f>Table36[Players]*LOOKUP(Table36[Level],'DMG Tables'!A:A,'DMG Tables'!B:B)/LOOKUP(A2282,'DMG Tables'!G:G,'DMG Tables'!H:H)</f>
        <v>56.25</v>
      </c>
      <c r="C2282" s="11">
        <f>Table36[Players]*LOOKUP(Table36[Level],'DMG Tables'!A:A,'DMG Tables'!C:C)/LOOKUP(A2282,'DMG Tables'!G:G,'DMG Tables'!H:H)</f>
        <v>112.5</v>
      </c>
      <c r="D2282" s="11">
        <f>Table36[Players]*LOOKUP(Table36[Level],'DMG Tables'!A:A,'DMG Tables'!D:D)/LOOKUP(A2282,'DMG Tables'!G:G,'DMG Tables'!H:H)</f>
        <v>168.75</v>
      </c>
      <c r="E2282" s="11">
        <f>Table36[Players]*LOOKUP(Table36[Level],'DMG Tables'!A:A,'DMG Tables'!E:E)/LOOKUP(A2282,'DMG Tables'!G:G,'DMG Tables'!H:H)</f>
        <v>300</v>
      </c>
    </row>
    <row r="2283" spans="1:5" x14ac:dyDescent="0.3">
      <c r="A2283" s="11">
        <v>2282</v>
      </c>
      <c r="B2283" s="11">
        <f>Table36[Players]*LOOKUP(Table36[Level],'DMG Tables'!A:A,'DMG Tables'!B:B)/LOOKUP(A2283,'DMG Tables'!G:G,'DMG Tables'!H:H)</f>
        <v>56.25</v>
      </c>
      <c r="C2283" s="11">
        <f>Table36[Players]*LOOKUP(Table36[Level],'DMG Tables'!A:A,'DMG Tables'!C:C)/LOOKUP(A2283,'DMG Tables'!G:G,'DMG Tables'!H:H)</f>
        <v>112.5</v>
      </c>
      <c r="D2283" s="11">
        <f>Table36[Players]*LOOKUP(Table36[Level],'DMG Tables'!A:A,'DMG Tables'!D:D)/LOOKUP(A2283,'DMG Tables'!G:G,'DMG Tables'!H:H)</f>
        <v>168.75</v>
      </c>
      <c r="E2283" s="11">
        <f>Table36[Players]*LOOKUP(Table36[Level],'DMG Tables'!A:A,'DMG Tables'!E:E)/LOOKUP(A2283,'DMG Tables'!G:G,'DMG Tables'!H:H)</f>
        <v>300</v>
      </c>
    </row>
    <row r="2284" spans="1:5" x14ac:dyDescent="0.3">
      <c r="A2284" s="11">
        <v>2283</v>
      </c>
      <c r="B2284" s="11">
        <f>Table36[Players]*LOOKUP(Table36[Level],'DMG Tables'!A:A,'DMG Tables'!B:B)/LOOKUP(A2284,'DMG Tables'!G:G,'DMG Tables'!H:H)</f>
        <v>56.25</v>
      </c>
      <c r="C2284" s="11">
        <f>Table36[Players]*LOOKUP(Table36[Level],'DMG Tables'!A:A,'DMG Tables'!C:C)/LOOKUP(A2284,'DMG Tables'!G:G,'DMG Tables'!H:H)</f>
        <v>112.5</v>
      </c>
      <c r="D2284" s="11">
        <f>Table36[Players]*LOOKUP(Table36[Level],'DMG Tables'!A:A,'DMG Tables'!D:D)/LOOKUP(A2284,'DMG Tables'!G:G,'DMG Tables'!H:H)</f>
        <v>168.75</v>
      </c>
      <c r="E2284" s="11">
        <f>Table36[Players]*LOOKUP(Table36[Level],'DMG Tables'!A:A,'DMG Tables'!E:E)/LOOKUP(A2284,'DMG Tables'!G:G,'DMG Tables'!H:H)</f>
        <v>300</v>
      </c>
    </row>
    <row r="2285" spans="1:5" x14ac:dyDescent="0.3">
      <c r="A2285" s="11">
        <v>2284</v>
      </c>
      <c r="B2285" s="11">
        <f>Table36[Players]*LOOKUP(Table36[Level],'DMG Tables'!A:A,'DMG Tables'!B:B)/LOOKUP(A2285,'DMG Tables'!G:G,'DMG Tables'!H:H)</f>
        <v>56.25</v>
      </c>
      <c r="C2285" s="11">
        <f>Table36[Players]*LOOKUP(Table36[Level],'DMG Tables'!A:A,'DMG Tables'!C:C)/LOOKUP(A2285,'DMG Tables'!G:G,'DMG Tables'!H:H)</f>
        <v>112.5</v>
      </c>
      <c r="D2285" s="11">
        <f>Table36[Players]*LOOKUP(Table36[Level],'DMG Tables'!A:A,'DMG Tables'!D:D)/LOOKUP(A2285,'DMG Tables'!G:G,'DMG Tables'!H:H)</f>
        <v>168.75</v>
      </c>
      <c r="E2285" s="11">
        <f>Table36[Players]*LOOKUP(Table36[Level],'DMG Tables'!A:A,'DMG Tables'!E:E)/LOOKUP(A2285,'DMG Tables'!G:G,'DMG Tables'!H:H)</f>
        <v>300</v>
      </c>
    </row>
    <row r="2286" spans="1:5" x14ac:dyDescent="0.3">
      <c r="A2286" s="11">
        <v>2285</v>
      </c>
      <c r="B2286" s="11">
        <f>Table36[Players]*LOOKUP(Table36[Level],'DMG Tables'!A:A,'DMG Tables'!B:B)/LOOKUP(A2286,'DMG Tables'!G:G,'DMG Tables'!H:H)</f>
        <v>56.25</v>
      </c>
      <c r="C2286" s="11">
        <f>Table36[Players]*LOOKUP(Table36[Level],'DMG Tables'!A:A,'DMG Tables'!C:C)/LOOKUP(A2286,'DMG Tables'!G:G,'DMG Tables'!H:H)</f>
        <v>112.5</v>
      </c>
      <c r="D2286" s="11">
        <f>Table36[Players]*LOOKUP(Table36[Level],'DMG Tables'!A:A,'DMG Tables'!D:D)/LOOKUP(A2286,'DMG Tables'!G:G,'DMG Tables'!H:H)</f>
        <v>168.75</v>
      </c>
      <c r="E2286" s="11">
        <f>Table36[Players]*LOOKUP(Table36[Level],'DMG Tables'!A:A,'DMG Tables'!E:E)/LOOKUP(A2286,'DMG Tables'!G:G,'DMG Tables'!H:H)</f>
        <v>300</v>
      </c>
    </row>
    <row r="2287" spans="1:5" x14ac:dyDescent="0.3">
      <c r="A2287" s="11">
        <v>2286</v>
      </c>
      <c r="B2287" s="11">
        <f>Table36[Players]*LOOKUP(Table36[Level],'DMG Tables'!A:A,'DMG Tables'!B:B)/LOOKUP(A2287,'DMG Tables'!G:G,'DMG Tables'!H:H)</f>
        <v>56.25</v>
      </c>
      <c r="C2287" s="11">
        <f>Table36[Players]*LOOKUP(Table36[Level],'DMG Tables'!A:A,'DMG Tables'!C:C)/LOOKUP(A2287,'DMG Tables'!G:G,'DMG Tables'!H:H)</f>
        <v>112.5</v>
      </c>
      <c r="D2287" s="11">
        <f>Table36[Players]*LOOKUP(Table36[Level],'DMG Tables'!A:A,'DMG Tables'!D:D)/LOOKUP(A2287,'DMG Tables'!G:G,'DMG Tables'!H:H)</f>
        <v>168.75</v>
      </c>
      <c r="E2287" s="11">
        <f>Table36[Players]*LOOKUP(Table36[Level],'DMG Tables'!A:A,'DMG Tables'!E:E)/LOOKUP(A2287,'DMG Tables'!G:G,'DMG Tables'!H:H)</f>
        <v>300</v>
      </c>
    </row>
    <row r="2288" spans="1:5" x14ac:dyDescent="0.3">
      <c r="A2288" s="11">
        <v>2287</v>
      </c>
      <c r="B2288" s="11">
        <f>Table36[Players]*LOOKUP(Table36[Level],'DMG Tables'!A:A,'DMG Tables'!B:B)/LOOKUP(A2288,'DMG Tables'!G:G,'DMG Tables'!H:H)</f>
        <v>56.25</v>
      </c>
      <c r="C2288" s="11">
        <f>Table36[Players]*LOOKUP(Table36[Level],'DMG Tables'!A:A,'DMG Tables'!C:C)/LOOKUP(A2288,'DMG Tables'!G:G,'DMG Tables'!H:H)</f>
        <v>112.5</v>
      </c>
      <c r="D2288" s="11">
        <f>Table36[Players]*LOOKUP(Table36[Level],'DMG Tables'!A:A,'DMG Tables'!D:D)/LOOKUP(A2288,'DMG Tables'!G:G,'DMG Tables'!H:H)</f>
        <v>168.75</v>
      </c>
      <c r="E2288" s="11">
        <f>Table36[Players]*LOOKUP(Table36[Level],'DMG Tables'!A:A,'DMG Tables'!E:E)/LOOKUP(A2288,'DMG Tables'!G:G,'DMG Tables'!H:H)</f>
        <v>300</v>
      </c>
    </row>
    <row r="2289" spans="1:5" x14ac:dyDescent="0.3">
      <c r="A2289" s="11">
        <v>2288</v>
      </c>
      <c r="B2289" s="11">
        <f>Table36[Players]*LOOKUP(Table36[Level],'DMG Tables'!A:A,'DMG Tables'!B:B)/LOOKUP(A2289,'DMG Tables'!G:G,'DMG Tables'!H:H)</f>
        <v>56.25</v>
      </c>
      <c r="C2289" s="11">
        <f>Table36[Players]*LOOKUP(Table36[Level],'DMG Tables'!A:A,'DMG Tables'!C:C)/LOOKUP(A2289,'DMG Tables'!G:G,'DMG Tables'!H:H)</f>
        <v>112.5</v>
      </c>
      <c r="D2289" s="11">
        <f>Table36[Players]*LOOKUP(Table36[Level],'DMG Tables'!A:A,'DMG Tables'!D:D)/LOOKUP(A2289,'DMG Tables'!G:G,'DMG Tables'!H:H)</f>
        <v>168.75</v>
      </c>
      <c r="E2289" s="11">
        <f>Table36[Players]*LOOKUP(Table36[Level],'DMG Tables'!A:A,'DMG Tables'!E:E)/LOOKUP(A2289,'DMG Tables'!G:G,'DMG Tables'!H:H)</f>
        <v>300</v>
      </c>
    </row>
    <row r="2290" spans="1:5" x14ac:dyDescent="0.3">
      <c r="A2290" s="11">
        <v>2289</v>
      </c>
      <c r="B2290" s="11">
        <f>Table36[Players]*LOOKUP(Table36[Level],'DMG Tables'!A:A,'DMG Tables'!B:B)/LOOKUP(A2290,'DMG Tables'!G:G,'DMG Tables'!H:H)</f>
        <v>56.25</v>
      </c>
      <c r="C2290" s="11">
        <f>Table36[Players]*LOOKUP(Table36[Level],'DMG Tables'!A:A,'DMG Tables'!C:C)/LOOKUP(A2290,'DMG Tables'!G:G,'DMG Tables'!H:H)</f>
        <v>112.5</v>
      </c>
      <c r="D2290" s="11">
        <f>Table36[Players]*LOOKUP(Table36[Level],'DMG Tables'!A:A,'DMG Tables'!D:D)/LOOKUP(A2290,'DMG Tables'!G:G,'DMG Tables'!H:H)</f>
        <v>168.75</v>
      </c>
      <c r="E2290" s="11">
        <f>Table36[Players]*LOOKUP(Table36[Level],'DMG Tables'!A:A,'DMG Tables'!E:E)/LOOKUP(A2290,'DMG Tables'!G:G,'DMG Tables'!H:H)</f>
        <v>300</v>
      </c>
    </row>
    <row r="2291" spans="1:5" x14ac:dyDescent="0.3">
      <c r="A2291" s="11">
        <v>2290</v>
      </c>
      <c r="B2291" s="11">
        <f>Table36[Players]*LOOKUP(Table36[Level],'DMG Tables'!A:A,'DMG Tables'!B:B)/LOOKUP(A2291,'DMG Tables'!G:G,'DMG Tables'!H:H)</f>
        <v>56.25</v>
      </c>
      <c r="C2291" s="11">
        <f>Table36[Players]*LOOKUP(Table36[Level],'DMG Tables'!A:A,'DMG Tables'!C:C)/LOOKUP(A2291,'DMG Tables'!G:G,'DMG Tables'!H:H)</f>
        <v>112.5</v>
      </c>
      <c r="D2291" s="11">
        <f>Table36[Players]*LOOKUP(Table36[Level],'DMG Tables'!A:A,'DMG Tables'!D:D)/LOOKUP(A2291,'DMG Tables'!G:G,'DMG Tables'!H:H)</f>
        <v>168.75</v>
      </c>
      <c r="E2291" s="11">
        <f>Table36[Players]*LOOKUP(Table36[Level],'DMG Tables'!A:A,'DMG Tables'!E:E)/LOOKUP(A2291,'DMG Tables'!G:G,'DMG Tables'!H:H)</f>
        <v>300</v>
      </c>
    </row>
    <row r="2292" spans="1:5" x14ac:dyDescent="0.3">
      <c r="A2292" s="11">
        <v>2291</v>
      </c>
      <c r="B2292" s="11">
        <f>Table36[Players]*LOOKUP(Table36[Level],'DMG Tables'!A:A,'DMG Tables'!B:B)/LOOKUP(A2292,'DMG Tables'!G:G,'DMG Tables'!H:H)</f>
        <v>56.25</v>
      </c>
      <c r="C2292" s="11">
        <f>Table36[Players]*LOOKUP(Table36[Level],'DMG Tables'!A:A,'DMG Tables'!C:C)/LOOKUP(A2292,'DMG Tables'!G:G,'DMG Tables'!H:H)</f>
        <v>112.5</v>
      </c>
      <c r="D2292" s="11">
        <f>Table36[Players]*LOOKUP(Table36[Level],'DMG Tables'!A:A,'DMG Tables'!D:D)/LOOKUP(A2292,'DMG Tables'!G:G,'DMG Tables'!H:H)</f>
        <v>168.75</v>
      </c>
      <c r="E2292" s="11">
        <f>Table36[Players]*LOOKUP(Table36[Level],'DMG Tables'!A:A,'DMG Tables'!E:E)/LOOKUP(A2292,'DMG Tables'!G:G,'DMG Tables'!H:H)</f>
        <v>300</v>
      </c>
    </row>
    <row r="2293" spans="1:5" x14ac:dyDescent="0.3">
      <c r="A2293" s="11">
        <v>2292</v>
      </c>
      <c r="B2293" s="11">
        <f>Table36[Players]*LOOKUP(Table36[Level],'DMG Tables'!A:A,'DMG Tables'!B:B)/LOOKUP(A2293,'DMG Tables'!G:G,'DMG Tables'!H:H)</f>
        <v>56.25</v>
      </c>
      <c r="C2293" s="11">
        <f>Table36[Players]*LOOKUP(Table36[Level],'DMG Tables'!A:A,'DMG Tables'!C:C)/LOOKUP(A2293,'DMG Tables'!G:G,'DMG Tables'!H:H)</f>
        <v>112.5</v>
      </c>
      <c r="D2293" s="11">
        <f>Table36[Players]*LOOKUP(Table36[Level],'DMG Tables'!A:A,'DMG Tables'!D:D)/LOOKUP(A2293,'DMG Tables'!G:G,'DMG Tables'!H:H)</f>
        <v>168.75</v>
      </c>
      <c r="E2293" s="11">
        <f>Table36[Players]*LOOKUP(Table36[Level],'DMG Tables'!A:A,'DMG Tables'!E:E)/LOOKUP(A2293,'DMG Tables'!G:G,'DMG Tables'!H:H)</f>
        <v>300</v>
      </c>
    </row>
    <row r="2294" spans="1:5" x14ac:dyDescent="0.3">
      <c r="A2294" s="11">
        <v>2293</v>
      </c>
      <c r="B2294" s="11">
        <f>Table36[Players]*LOOKUP(Table36[Level],'DMG Tables'!A:A,'DMG Tables'!B:B)/LOOKUP(A2294,'DMG Tables'!G:G,'DMG Tables'!H:H)</f>
        <v>56.25</v>
      </c>
      <c r="C2294" s="11">
        <f>Table36[Players]*LOOKUP(Table36[Level],'DMG Tables'!A:A,'DMG Tables'!C:C)/LOOKUP(A2294,'DMG Tables'!G:G,'DMG Tables'!H:H)</f>
        <v>112.5</v>
      </c>
      <c r="D2294" s="11">
        <f>Table36[Players]*LOOKUP(Table36[Level],'DMG Tables'!A:A,'DMG Tables'!D:D)/LOOKUP(A2294,'DMG Tables'!G:G,'DMG Tables'!H:H)</f>
        <v>168.75</v>
      </c>
      <c r="E2294" s="11">
        <f>Table36[Players]*LOOKUP(Table36[Level],'DMG Tables'!A:A,'DMG Tables'!E:E)/LOOKUP(A2294,'DMG Tables'!G:G,'DMG Tables'!H:H)</f>
        <v>300</v>
      </c>
    </row>
    <row r="2295" spans="1:5" x14ac:dyDescent="0.3">
      <c r="A2295" s="11">
        <v>2294</v>
      </c>
      <c r="B2295" s="11">
        <f>Table36[Players]*LOOKUP(Table36[Level],'DMG Tables'!A:A,'DMG Tables'!B:B)/LOOKUP(A2295,'DMG Tables'!G:G,'DMG Tables'!H:H)</f>
        <v>56.25</v>
      </c>
      <c r="C2295" s="11">
        <f>Table36[Players]*LOOKUP(Table36[Level],'DMG Tables'!A:A,'DMG Tables'!C:C)/LOOKUP(A2295,'DMG Tables'!G:G,'DMG Tables'!H:H)</f>
        <v>112.5</v>
      </c>
      <c r="D2295" s="11">
        <f>Table36[Players]*LOOKUP(Table36[Level],'DMG Tables'!A:A,'DMG Tables'!D:D)/LOOKUP(A2295,'DMG Tables'!G:G,'DMG Tables'!H:H)</f>
        <v>168.75</v>
      </c>
      <c r="E2295" s="11">
        <f>Table36[Players]*LOOKUP(Table36[Level],'DMG Tables'!A:A,'DMG Tables'!E:E)/LOOKUP(A2295,'DMG Tables'!G:G,'DMG Tables'!H:H)</f>
        <v>300</v>
      </c>
    </row>
    <row r="2296" spans="1:5" x14ac:dyDescent="0.3">
      <c r="A2296" s="11">
        <v>2295</v>
      </c>
      <c r="B2296" s="11">
        <f>Table36[Players]*LOOKUP(Table36[Level],'DMG Tables'!A:A,'DMG Tables'!B:B)/LOOKUP(A2296,'DMG Tables'!G:G,'DMG Tables'!H:H)</f>
        <v>56.25</v>
      </c>
      <c r="C2296" s="11">
        <f>Table36[Players]*LOOKUP(Table36[Level],'DMG Tables'!A:A,'DMG Tables'!C:C)/LOOKUP(A2296,'DMG Tables'!G:G,'DMG Tables'!H:H)</f>
        <v>112.5</v>
      </c>
      <c r="D2296" s="11">
        <f>Table36[Players]*LOOKUP(Table36[Level],'DMG Tables'!A:A,'DMG Tables'!D:D)/LOOKUP(A2296,'DMG Tables'!G:G,'DMG Tables'!H:H)</f>
        <v>168.75</v>
      </c>
      <c r="E2296" s="11">
        <f>Table36[Players]*LOOKUP(Table36[Level],'DMG Tables'!A:A,'DMG Tables'!E:E)/LOOKUP(A2296,'DMG Tables'!G:G,'DMG Tables'!H:H)</f>
        <v>300</v>
      </c>
    </row>
    <row r="2297" spans="1:5" x14ac:dyDescent="0.3">
      <c r="A2297" s="11">
        <v>2296</v>
      </c>
      <c r="B2297" s="11">
        <f>Table36[Players]*LOOKUP(Table36[Level],'DMG Tables'!A:A,'DMG Tables'!B:B)/LOOKUP(A2297,'DMG Tables'!G:G,'DMG Tables'!H:H)</f>
        <v>56.25</v>
      </c>
      <c r="C2297" s="11">
        <f>Table36[Players]*LOOKUP(Table36[Level],'DMG Tables'!A:A,'DMG Tables'!C:C)/LOOKUP(A2297,'DMG Tables'!G:G,'DMG Tables'!H:H)</f>
        <v>112.5</v>
      </c>
      <c r="D2297" s="11">
        <f>Table36[Players]*LOOKUP(Table36[Level],'DMG Tables'!A:A,'DMG Tables'!D:D)/LOOKUP(A2297,'DMG Tables'!G:G,'DMG Tables'!H:H)</f>
        <v>168.75</v>
      </c>
      <c r="E2297" s="11">
        <f>Table36[Players]*LOOKUP(Table36[Level],'DMG Tables'!A:A,'DMG Tables'!E:E)/LOOKUP(A2297,'DMG Tables'!G:G,'DMG Tables'!H:H)</f>
        <v>300</v>
      </c>
    </row>
    <row r="2298" spans="1:5" x14ac:dyDescent="0.3">
      <c r="A2298" s="11">
        <v>2297</v>
      </c>
      <c r="B2298" s="11">
        <f>Table36[Players]*LOOKUP(Table36[Level],'DMG Tables'!A:A,'DMG Tables'!B:B)/LOOKUP(A2298,'DMG Tables'!G:G,'DMG Tables'!H:H)</f>
        <v>56.25</v>
      </c>
      <c r="C2298" s="11">
        <f>Table36[Players]*LOOKUP(Table36[Level],'DMG Tables'!A:A,'DMG Tables'!C:C)/LOOKUP(A2298,'DMG Tables'!G:G,'DMG Tables'!H:H)</f>
        <v>112.5</v>
      </c>
      <c r="D2298" s="11">
        <f>Table36[Players]*LOOKUP(Table36[Level],'DMG Tables'!A:A,'DMG Tables'!D:D)/LOOKUP(A2298,'DMG Tables'!G:G,'DMG Tables'!H:H)</f>
        <v>168.75</v>
      </c>
      <c r="E2298" s="11">
        <f>Table36[Players]*LOOKUP(Table36[Level],'DMG Tables'!A:A,'DMG Tables'!E:E)/LOOKUP(A2298,'DMG Tables'!G:G,'DMG Tables'!H:H)</f>
        <v>300</v>
      </c>
    </row>
    <row r="2299" spans="1:5" x14ac:dyDescent="0.3">
      <c r="A2299" s="11">
        <v>2298</v>
      </c>
      <c r="B2299" s="11">
        <f>Table36[Players]*LOOKUP(Table36[Level],'DMG Tables'!A:A,'DMG Tables'!B:B)/LOOKUP(A2299,'DMG Tables'!G:G,'DMG Tables'!H:H)</f>
        <v>56.25</v>
      </c>
      <c r="C2299" s="11">
        <f>Table36[Players]*LOOKUP(Table36[Level],'DMG Tables'!A:A,'DMG Tables'!C:C)/LOOKUP(A2299,'DMG Tables'!G:G,'DMG Tables'!H:H)</f>
        <v>112.5</v>
      </c>
      <c r="D2299" s="11">
        <f>Table36[Players]*LOOKUP(Table36[Level],'DMG Tables'!A:A,'DMG Tables'!D:D)/LOOKUP(A2299,'DMG Tables'!G:G,'DMG Tables'!H:H)</f>
        <v>168.75</v>
      </c>
      <c r="E2299" s="11">
        <f>Table36[Players]*LOOKUP(Table36[Level],'DMG Tables'!A:A,'DMG Tables'!E:E)/LOOKUP(A2299,'DMG Tables'!G:G,'DMG Tables'!H:H)</f>
        <v>300</v>
      </c>
    </row>
    <row r="2300" spans="1:5" x14ac:dyDescent="0.3">
      <c r="A2300" s="11">
        <v>2299</v>
      </c>
      <c r="B2300" s="11">
        <f>Table36[Players]*LOOKUP(Table36[Level],'DMG Tables'!A:A,'DMG Tables'!B:B)/LOOKUP(A2300,'DMG Tables'!G:G,'DMG Tables'!H:H)</f>
        <v>56.25</v>
      </c>
      <c r="C2300" s="11">
        <f>Table36[Players]*LOOKUP(Table36[Level],'DMG Tables'!A:A,'DMG Tables'!C:C)/LOOKUP(A2300,'DMG Tables'!G:G,'DMG Tables'!H:H)</f>
        <v>112.5</v>
      </c>
      <c r="D2300" s="11">
        <f>Table36[Players]*LOOKUP(Table36[Level],'DMG Tables'!A:A,'DMG Tables'!D:D)/LOOKUP(A2300,'DMG Tables'!G:G,'DMG Tables'!H:H)</f>
        <v>168.75</v>
      </c>
      <c r="E2300" s="11">
        <f>Table36[Players]*LOOKUP(Table36[Level],'DMG Tables'!A:A,'DMG Tables'!E:E)/LOOKUP(A2300,'DMG Tables'!G:G,'DMG Tables'!H:H)</f>
        <v>300</v>
      </c>
    </row>
    <row r="2301" spans="1:5" x14ac:dyDescent="0.3">
      <c r="A2301" s="11">
        <v>2300</v>
      </c>
      <c r="B2301" s="11">
        <f>Table36[Players]*LOOKUP(Table36[Level],'DMG Tables'!A:A,'DMG Tables'!B:B)/LOOKUP(A2301,'DMG Tables'!G:G,'DMG Tables'!H:H)</f>
        <v>56.25</v>
      </c>
      <c r="C2301" s="11">
        <f>Table36[Players]*LOOKUP(Table36[Level],'DMG Tables'!A:A,'DMG Tables'!C:C)/LOOKUP(A2301,'DMG Tables'!G:G,'DMG Tables'!H:H)</f>
        <v>112.5</v>
      </c>
      <c r="D2301" s="11">
        <f>Table36[Players]*LOOKUP(Table36[Level],'DMG Tables'!A:A,'DMG Tables'!D:D)/LOOKUP(A2301,'DMG Tables'!G:G,'DMG Tables'!H:H)</f>
        <v>168.75</v>
      </c>
      <c r="E2301" s="11">
        <f>Table36[Players]*LOOKUP(Table36[Level],'DMG Tables'!A:A,'DMG Tables'!E:E)/LOOKUP(A2301,'DMG Tables'!G:G,'DMG Tables'!H:H)</f>
        <v>300</v>
      </c>
    </row>
    <row r="2302" spans="1:5" x14ac:dyDescent="0.3">
      <c r="A2302" s="11">
        <v>2301</v>
      </c>
      <c r="B2302" s="11">
        <f>Table36[Players]*LOOKUP(Table36[Level],'DMG Tables'!A:A,'DMG Tables'!B:B)/LOOKUP(A2302,'DMG Tables'!G:G,'DMG Tables'!H:H)</f>
        <v>56.25</v>
      </c>
      <c r="C2302" s="11">
        <f>Table36[Players]*LOOKUP(Table36[Level],'DMG Tables'!A:A,'DMG Tables'!C:C)/LOOKUP(A2302,'DMG Tables'!G:G,'DMG Tables'!H:H)</f>
        <v>112.5</v>
      </c>
      <c r="D2302" s="11">
        <f>Table36[Players]*LOOKUP(Table36[Level],'DMG Tables'!A:A,'DMG Tables'!D:D)/LOOKUP(A2302,'DMG Tables'!G:G,'DMG Tables'!H:H)</f>
        <v>168.75</v>
      </c>
      <c r="E2302" s="11">
        <f>Table36[Players]*LOOKUP(Table36[Level],'DMG Tables'!A:A,'DMG Tables'!E:E)/LOOKUP(A2302,'DMG Tables'!G:G,'DMG Tables'!H:H)</f>
        <v>300</v>
      </c>
    </row>
    <row r="2303" spans="1:5" x14ac:dyDescent="0.3">
      <c r="A2303" s="11">
        <v>2302</v>
      </c>
      <c r="B2303" s="11">
        <f>Table36[Players]*LOOKUP(Table36[Level],'DMG Tables'!A:A,'DMG Tables'!B:B)/LOOKUP(A2303,'DMG Tables'!G:G,'DMG Tables'!H:H)</f>
        <v>56.25</v>
      </c>
      <c r="C2303" s="11">
        <f>Table36[Players]*LOOKUP(Table36[Level],'DMG Tables'!A:A,'DMG Tables'!C:C)/LOOKUP(A2303,'DMG Tables'!G:G,'DMG Tables'!H:H)</f>
        <v>112.5</v>
      </c>
      <c r="D2303" s="11">
        <f>Table36[Players]*LOOKUP(Table36[Level],'DMG Tables'!A:A,'DMG Tables'!D:D)/LOOKUP(A2303,'DMG Tables'!G:G,'DMG Tables'!H:H)</f>
        <v>168.75</v>
      </c>
      <c r="E2303" s="11">
        <f>Table36[Players]*LOOKUP(Table36[Level],'DMG Tables'!A:A,'DMG Tables'!E:E)/LOOKUP(A2303,'DMG Tables'!G:G,'DMG Tables'!H:H)</f>
        <v>300</v>
      </c>
    </row>
    <row r="2304" spans="1:5" x14ac:dyDescent="0.3">
      <c r="A2304" s="11">
        <v>2303</v>
      </c>
      <c r="B2304" s="11">
        <f>Table36[Players]*LOOKUP(Table36[Level],'DMG Tables'!A:A,'DMG Tables'!B:B)/LOOKUP(A2304,'DMG Tables'!G:G,'DMG Tables'!H:H)</f>
        <v>56.25</v>
      </c>
      <c r="C2304" s="11">
        <f>Table36[Players]*LOOKUP(Table36[Level],'DMG Tables'!A:A,'DMG Tables'!C:C)/LOOKUP(A2304,'DMG Tables'!G:G,'DMG Tables'!H:H)</f>
        <v>112.5</v>
      </c>
      <c r="D2304" s="11">
        <f>Table36[Players]*LOOKUP(Table36[Level],'DMG Tables'!A:A,'DMG Tables'!D:D)/LOOKUP(A2304,'DMG Tables'!G:G,'DMG Tables'!H:H)</f>
        <v>168.75</v>
      </c>
      <c r="E2304" s="11">
        <f>Table36[Players]*LOOKUP(Table36[Level],'DMG Tables'!A:A,'DMG Tables'!E:E)/LOOKUP(A2304,'DMG Tables'!G:G,'DMG Tables'!H:H)</f>
        <v>300</v>
      </c>
    </row>
    <row r="2305" spans="1:5" x14ac:dyDescent="0.3">
      <c r="A2305" s="11">
        <v>2304</v>
      </c>
      <c r="B2305" s="11">
        <f>Table36[Players]*LOOKUP(Table36[Level],'DMG Tables'!A:A,'DMG Tables'!B:B)/LOOKUP(A2305,'DMG Tables'!G:G,'DMG Tables'!H:H)</f>
        <v>56.25</v>
      </c>
      <c r="C2305" s="11">
        <f>Table36[Players]*LOOKUP(Table36[Level],'DMG Tables'!A:A,'DMG Tables'!C:C)/LOOKUP(A2305,'DMG Tables'!G:G,'DMG Tables'!H:H)</f>
        <v>112.5</v>
      </c>
      <c r="D2305" s="11">
        <f>Table36[Players]*LOOKUP(Table36[Level],'DMG Tables'!A:A,'DMG Tables'!D:D)/LOOKUP(A2305,'DMG Tables'!G:G,'DMG Tables'!H:H)</f>
        <v>168.75</v>
      </c>
      <c r="E2305" s="11">
        <f>Table36[Players]*LOOKUP(Table36[Level],'DMG Tables'!A:A,'DMG Tables'!E:E)/LOOKUP(A2305,'DMG Tables'!G:G,'DMG Tables'!H:H)</f>
        <v>300</v>
      </c>
    </row>
    <row r="2306" spans="1:5" x14ac:dyDescent="0.3">
      <c r="A2306" s="11">
        <v>2305</v>
      </c>
      <c r="B2306" s="11">
        <f>Table36[Players]*LOOKUP(Table36[Level],'DMG Tables'!A:A,'DMG Tables'!B:B)/LOOKUP(A2306,'DMG Tables'!G:G,'DMG Tables'!H:H)</f>
        <v>56.25</v>
      </c>
      <c r="C2306" s="11">
        <f>Table36[Players]*LOOKUP(Table36[Level],'DMG Tables'!A:A,'DMG Tables'!C:C)/LOOKUP(A2306,'DMG Tables'!G:G,'DMG Tables'!H:H)</f>
        <v>112.5</v>
      </c>
      <c r="D2306" s="11">
        <f>Table36[Players]*LOOKUP(Table36[Level],'DMG Tables'!A:A,'DMG Tables'!D:D)/LOOKUP(A2306,'DMG Tables'!G:G,'DMG Tables'!H:H)</f>
        <v>168.75</v>
      </c>
      <c r="E2306" s="11">
        <f>Table36[Players]*LOOKUP(Table36[Level],'DMG Tables'!A:A,'DMG Tables'!E:E)/LOOKUP(A2306,'DMG Tables'!G:G,'DMG Tables'!H:H)</f>
        <v>300</v>
      </c>
    </row>
    <row r="2307" spans="1:5" x14ac:dyDescent="0.3">
      <c r="A2307" s="11">
        <v>2306</v>
      </c>
      <c r="B2307" s="11">
        <f>Table36[Players]*LOOKUP(Table36[Level],'DMG Tables'!A:A,'DMG Tables'!B:B)/LOOKUP(A2307,'DMG Tables'!G:G,'DMG Tables'!H:H)</f>
        <v>56.25</v>
      </c>
      <c r="C2307" s="11">
        <f>Table36[Players]*LOOKUP(Table36[Level],'DMG Tables'!A:A,'DMG Tables'!C:C)/LOOKUP(A2307,'DMG Tables'!G:G,'DMG Tables'!H:H)</f>
        <v>112.5</v>
      </c>
      <c r="D2307" s="11">
        <f>Table36[Players]*LOOKUP(Table36[Level],'DMG Tables'!A:A,'DMG Tables'!D:D)/LOOKUP(A2307,'DMG Tables'!G:G,'DMG Tables'!H:H)</f>
        <v>168.75</v>
      </c>
      <c r="E2307" s="11">
        <f>Table36[Players]*LOOKUP(Table36[Level],'DMG Tables'!A:A,'DMG Tables'!E:E)/LOOKUP(A2307,'DMG Tables'!G:G,'DMG Tables'!H:H)</f>
        <v>300</v>
      </c>
    </row>
    <row r="2308" spans="1:5" x14ac:dyDescent="0.3">
      <c r="A2308" s="11">
        <v>2307</v>
      </c>
      <c r="B2308" s="11">
        <f>Table36[Players]*LOOKUP(Table36[Level],'DMG Tables'!A:A,'DMG Tables'!B:B)/LOOKUP(A2308,'DMG Tables'!G:G,'DMG Tables'!H:H)</f>
        <v>56.25</v>
      </c>
      <c r="C2308" s="11">
        <f>Table36[Players]*LOOKUP(Table36[Level],'DMG Tables'!A:A,'DMG Tables'!C:C)/LOOKUP(A2308,'DMG Tables'!G:G,'DMG Tables'!H:H)</f>
        <v>112.5</v>
      </c>
      <c r="D2308" s="11">
        <f>Table36[Players]*LOOKUP(Table36[Level],'DMG Tables'!A:A,'DMG Tables'!D:D)/LOOKUP(A2308,'DMG Tables'!G:G,'DMG Tables'!H:H)</f>
        <v>168.75</v>
      </c>
      <c r="E2308" s="11">
        <f>Table36[Players]*LOOKUP(Table36[Level],'DMG Tables'!A:A,'DMG Tables'!E:E)/LOOKUP(A2308,'DMG Tables'!G:G,'DMG Tables'!H:H)</f>
        <v>300</v>
      </c>
    </row>
    <row r="2309" spans="1:5" x14ac:dyDescent="0.3">
      <c r="A2309" s="11">
        <v>2308</v>
      </c>
      <c r="B2309" s="11">
        <f>Table36[Players]*LOOKUP(Table36[Level],'DMG Tables'!A:A,'DMG Tables'!B:B)/LOOKUP(A2309,'DMG Tables'!G:G,'DMG Tables'!H:H)</f>
        <v>56.25</v>
      </c>
      <c r="C2309" s="11">
        <f>Table36[Players]*LOOKUP(Table36[Level],'DMG Tables'!A:A,'DMG Tables'!C:C)/LOOKUP(A2309,'DMG Tables'!G:G,'DMG Tables'!H:H)</f>
        <v>112.5</v>
      </c>
      <c r="D2309" s="11">
        <f>Table36[Players]*LOOKUP(Table36[Level],'DMG Tables'!A:A,'DMG Tables'!D:D)/LOOKUP(A2309,'DMG Tables'!G:G,'DMG Tables'!H:H)</f>
        <v>168.75</v>
      </c>
      <c r="E2309" s="11">
        <f>Table36[Players]*LOOKUP(Table36[Level],'DMG Tables'!A:A,'DMG Tables'!E:E)/LOOKUP(A2309,'DMG Tables'!G:G,'DMG Tables'!H:H)</f>
        <v>300</v>
      </c>
    </row>
    <row r="2310" spans="1:5" x14ac:dyDescent="0.3">
      <c r="A2310" s="11">
        <v>2309</v>
      </c>
      <c r="B2310" s="11">
        <f>Table36[Players]*LOOKUP(Table36[Level],'DMG Tables'!A:A,'DMG Tables'!B:B)/LOOKUP(A2310,'DMG Tables'!G:G,'DMG Tables'!H:H)</f>
        <v>56.25</v>
      </c>
      <c r="C2310" s="11">
        <f>Table36[Players]*LOOKUP(Table36[Level],'DMG Tables'!A:A,'DMG Tables'!C:C)/LOOKUP(A2310,'DMG Tables'!G:G,'DMG Tables'!H:H)</f>
        <v>112.5</v>
      </c>
      <c r="D2310" s="11">
        <f>Table36[Players]*LOOKUP(Table36[Level],'DMG Tables'!A:A,'DMG Tables'!D:D)/LOOKUP(A2310,'DMG Tables'!G:G,'DMG Tables'!H:H)</f>
        <v>168.75</v>
      </c>
      <c r="E2310" s="11">
        <f>Table36[Players]*LOOKUP(Table36[Level],'DMG Tables'!A:A,'DMG Tables'!E:E)/LOOKUP(A2310,'DMG Tables'!G:G,'DMG Tables'!H:H)</f>
        <v>300</v>
      </c>
    </row>
    <row r="2311" spans="1:5" x14ac:dyDescent="0.3">
      <c r="A2311" s="11">
        <v>2310</v>
      </c>
      <c r="B2311" s="11">
        <f>Table36[Players]*LOOKUP(Table36[Level],'DMG Tables'!A:A,'DMG Tables'!B:B)/LOOKUP(A2311,'DMG Tables'!G:G,'DMG Tables'!H:H)</f>
        <v>56.25</v>
      </c>
      <c r="C2311" s="11">
        <f>Table36[Players]*LOOKUP(Table36[Level],'DMG Tables'!A:A,'DMG Tables'!C:C)/LOOKUP(A2311,'DMG Tables'!G:G,'DMG Tables'!H:H)</f>
        <v>112.5</v>
      </c>
      <c r="D2311" s="11">
        <f>Table36[Players]*LOOKUP(Table36[Level],'DMG Tables'!A:A,'DMG Tables'!D:D)/LOOKUP(A2311,'DMG Tables'!G:G,'DMG Tables'!H:H)</f>
        <v>168.75</v>
      </c>
      <c r="E2311" s="11">
        <f>Table36[Players]*LOOKUP(Table36[Level],'DMG Tables'!A:A,'DMG Tables'!E:E)/LOOKUP(A2311,'DMG Tables'!G:G,'DMG Tables'!H:H)</f>
        <v>300</v>
      </c>
    </row>
    <row r="2312" spans="1:5" x14ac:dyDescent="0.3">
      <c r="A2312" s="11">
        <v>2311</v>
      </c>
      <c r="B2312" s="11">
        <f>Table36[Players]*LOOKUP(Table36[Level],'DMG Tables'!A:A,'DMG Tables'!B:B)/LOOKUP(A2312,'DMG Tables'!G:G,'DMG Tables'!H:H)</f>
        <v>56.25</v>
      </c>
      <c r="C2312" s="11">
        <f>Table36[Players]*LOOKUP(Table36[Level],'DMG Tables'!A:A,'DMG Tables'!C:C)/LOOKUP(A2312,'DMG Tables'!G:G,'DMG Tables'!H:H)</f>
        <v>112.5</v>
      </c>
      <c r="D2312" s="11">
        <f>Table36[Players]*LOOKUP(Table36[Level],'DMG Tables'!A:A,'DMG Tables'!D:D)/LOOKUP(A2312,'DMG Tables'!G:G,'DMG Tables'!H:H)</f>
        <v>168.75</v>
      </c>
      <c r="E2312" s="11">
        <f>Table36[Players]*LOOKUP(Table36[Level],'DMG Tables'!A:A,'DMG Tables'!E:E)/LOOKUP(A2312,'DMG Tables'!G:G,'DMG Tables'!H:H)</f>
        <v>300</v>
      </c>
    </row>
    <row r="2313" spans="1:5" x14ac:dyDescent="0.3">
      <c r="A2313" s="11">
        <v>2312</v>
      </c>
      <c r="B2313" s="11">
        <f>Table36[Players]*LOOKUP(Table36[Level],'DMG Tables'!A:A,'DMG Tables'!B:B)/LOOKUP(A2313,'DMG Tables'!G:G,'DMG Tables'!H:H)</f>
        <v>56.25</v>
      </c>
      <c r="C2313" s="11">
        <f>Table36[Players]*LOOKUP(Table36[Level],'DMG Tables'!A:A,'DMG Tables'!C:C)/LOOKUP(A2313,'DMG Tables'!G:G,'DMG Tables'!H:H)</f>
        <v>112.5</v>
      </c>
      <c r="D2313" s="11">
        <f>Table36[Players]*LOOKUP(Table36[Level],'DMG Tables'!A:A,'DMG Tables'!D:D)/LOOKUP(A2313,'DMG Tables'!G:G,'DMG Tables'!H:H)</f>
        <v>168.75</v>
      </c>
      <c r="E2313" s="11">
        <f>Table36[Players]*LOOKUP(Table36[Level],'DMG Tables'!A:A,'DMG Tables'!E:E)/LOOKUP(A2313,'DMG Tables'!G:G,'DMG Tables'!H:H)</f>
        <v>300</v>
      </c>
    </row>
    <row r="2314" spans="1:5" x14ac:dyDescent="0.3">
      <c r="A2314" s="11">
        <v>2313</v>
      </c>
      <c r="B2314" s="11">
        <f>Table36[Players]*LOOKUP(Table36[Level],'DMG Tables'!A:A,'DMG Tables'!B:B)/LOOKUP(A2314,'DMG Tables'!G:G,'DMG Tables'!H:H)</f>
        <v>56.25</v>
      </c>
      <c r="C2314" s="11">
        <f>Table36[Players]*LOOKUP(Table36[Level],'DMG Tables'!A:A,'DMG Tables'!C:C)/LOOKUP(A2314,'DMG Tables'!G:G,'DMG Tables'!H:H)</f>
        <v>112.5</v>
      </c>
      <c r="D2314" s="11">
        <f>Table36[Players]*LOOKUP(Table36[Level],'DMG Tables'!A:A,'DMG Tables'!D:D)/LOOKUP(A2314,'DMG Tables'!G:G,'DMG Tables'!H:H)</f>
        <v>168.75</v>
      </c>
      <c r="E2314" s="11">
        <f>Table36[Players]*LOOKUP(Table36[Level],'DMG Tables'!A:A,'DMG Tables'!E:E)/LOOKUP(A2314,'DMG Tables'!G:G,'DMG Tables'!H:H)</f>
        <v>300</v>
      </c>
    </row>
    <row r="2315" spans="1:5" x14ac:dyDescent="0.3">
      <c r="A2315" s="11">
        <v>2314</v>
      </c>
      <c r="B2315" s="11">
        <f>Table36[Players]*LOOKUP(Table36[Level],'DMG Tables'!A:A,'DMG Tables'!B:B)/LOOKUP(A2315,'DMG Tables'!G:G,'DMG Tables'!H:H)</f>
        <v>56.25</v>
      </c>
      <c r="C2315" s="11">
        <f>Table36[Players]*LOOKUP(Table36[Level],'DMG Tables'!A:A,'DMG Tables'!C:C)/LOOKUP(A2315,'DMG Tables'!G:G,'DMG Tables'!H:H)</f>
        <v>112.5</v>
      </c>
      <c r="D2315" s="11">
        <f>Table36[Players]*LOOKUP(Table36[Level],'DMG Tables'!A:A,'DMG Tables'!D:D)/LOOKUP(A2315,'DMG Tables'!G:G,'DMG Tables'!H:H)</f>
        <v>168.75</v>
      </c>
      <c r="E2315" s="11">
        <f>Table36[Players]*LOOKUP(Table36[Level],'DMG Tables'!A:A,'DMG Tables'!E:E)/LOOKUP(A2315,'DMG Tables'!G:G,'DMG Tables'!H:H)</f>
        <v>300</v>
      </c>
    </row>
    <row r="2316" spans="1:5" x14ac:dyDescent="0.3">
      <c r="A2316" s="11">
        <v>2315</v>
      </c>
      <c r="B2316" s="11">
        <f>Table36[Players]*LOOKUP(Table36[Level],'DMG Tables'!A:A,'DMG Tables'!B:B)/LOOKUP(A2316,'DMG Tables'!G:G,'DMG Tables'!H:H)</f>
        <v>56.25</v>
      </c>
      <c r="C2316" s="11">
        <f>Table36[Players]*LOOKUP(Table36[Level],'DMG Tables'!A:A,'DMG Tables'!C:C)/LOOKUP(A2316,'DMG Tables'!G:G,'DMG Tables'!H:H)</f>
        <v>112.5</v>
      </c>
      <c r="D2316" s="11">
        <f>Table36[Players]*LOOKUP(Table36[Level],'DMG Tables'!A:A,'DMG Tables'!D:D)/LOOKUP(A2316,'DMG Tables'!G:G,'DMG Tables'!H:H)</f>
        <v>168.75</v>
      </c>
      <c r="E2316" s="11">
        <f>Table36[Players]*LOOKUP(Table36[Level],'DMG Tables'!A:A,'DMG Tables'!E:E)/LOOKUP(A2316,'DMG Tables'!G:G,'DMG Tables'!H:H)</f>
        <v>300</v>
      </c>
    </row>
    <row r="2317" spans="1:5" x14ac:dyDescent="0.3">
      <c r="A2317" s="11">
        <v>2316</v>
      </c>
      <c r="B2317" s="11">
        <f>Table36[Players]*LOOKUP(Table36[Level],'DMG Tables'!A:A,'DMG Tables'!B:B)/LOOKUP(A2317,'DMG Tables'!G:G,'DMG Tables'!H:H)</f>
        <v>56.25</v>
      </c>
      <c r="C2317" s="11">
        <f>Table36[Players]*LOOKUP(Table36[Level],'DMG Tables'!A:A,'DMG Tables'!C:C)/LOOKUP(A2317,'DMG Tables'!G:G,'DMG Tables'!H:H)</f>
        <v>112.5</v>
      </c>
      <c r="D2317" s="11">
        <f>Table36[Players]*LOOKUP(Table36[Level],'DMG Tables'!A:A,'DMG Tables'!D:D)/LOOKUP(A2317,'DMG Tables'!G:G,'DMG Tables'!H:H)</f>
        <v>168.75</v>
      </c>
      <c r="E2317" s="11">
        <f>Table36[Players]*LOOKUP(Table36[Level],'DMG Tables'!A:A,'DMG Tables'!E:E)/LOOKUP(A2317,'DMG Tables'!G:G,'DMG Tables'!H:H)</f>
        <v>300</v>
      </c>
    </row>
    <row r="2318" spans="1:5" x14ac:dyDescent="0.3">
      <c r="A2318" s="11">
        <v>2317</v>
      </c>
      <c r="B2318" s="11">
        <f>Table36[Players]*LOOKUP(Table36[Level],'DMG Tables'!A:A,'DMG Tables'!B:B)/LOOKUP(A2318,'DMG Tables'!G:G,'DMG Tables'!H:H)</f>
        <v>56.25</v>
      </c>
      <c r="C2318" s="11">
        <f>Table36[Players]*LOOKUP(Table36[Level],'DMG Tables'!A:A,'DMG Tables'!C:C)/LOOKUP(A2318,'DMG Tables'!G:G,'DMG Tables'!H:H)</f>
        <v>112.5</v>
      </c>
      <c r="D2318" s="11">
        <f>Table36[Players]*LOOKUP(Table36[Level],'DMG Tables'!A:A,'DMG Tables'!D:D)/LOOKUP(A2318,'DMG Tables'!G:G,'DMG Tables'!H:H)</f>
        <v>168.75</v>
      </c>
      <c r="E2318" s="11">
        <f>Table36[Players]*LOOKUP(Table36[Level],'DMG Tables'!A:A,'DMG Tables'!E:E)/LOOKUP(A2318,'DMG Tables'!G:G,'DMG Tables'!H:H)</f>
        <v>300</v>
      </c>
    </row>
    <row r="2319" spans="1:5" x14ac:dyDescent="0.3">
      <c r="A2319" s="11">
        <v>2318</v>
      </c>
      <c r="B2319" s="11">
        <f>Table36[Players]*LOOKUP(Table36[Level],'DMG Tables'!A:A,'DMG Tables'!B:B)/LOOKUP(A2319,'DMG Tables'!G:G,'DMG Tables'!H:H)</f>
        <v>56.25</v>
      </c>
      <c r="C2319" s="11">
        <f>Table36[Players]*LOOKUP(Table36[Level],'DMG Tables'!A:A,'DMG Tables'!C:C)/LOOKUP(A2319,'DMG Tables'!G:G,'DMG Tables'!H:H)</f>
        <v>112.5</v>
      </c>
      <c r="D2319" s="11">
        <f>Table36[Players]*LOOKUP(Table36[Level],'DMG Tables'!A:A,'DMG Tables'!D:D)/LOOKUP(A2319,'DMG Tables'!G:G,'DMG Tables'!H:H)</f>
        <v>168.75</v>
      </c>
      <c r="E2319" s="11">
        <f>Table36[Players]*LOOKUP(Table36[Level],'DMG Tables'!A:A,'DMG Tables'!E:E)/LOOKUP(A2319,'DMG Tables'!G:G,'DMG Tables'!H:H)</f>
        <v>300</v>
      </c>
    </row>
    <row r="2320" spans="1:5" x14ac:dyDescent="0.3">
      <c r="A2320" s="11">
        <v>2319</v>
      </c>
      <c r="B2320" s="11">
        <f>Table36[Players]*LOOKUP(Table36[Level],'DMG Tables'!A:A,'DMG Tables'!B:B)/LOOKUP(A2320,'DMG Tables'!G:G,'DMG Tables'!H:H)</f>
        <v>56.25</v>
      </c>
      <c r="C2320" s="11">
        <f>Table36[Players]*LOOKUP(Table36[Level],'DMG Tables'!A:A,'DMG Tables'!C:C)/LOOKUP(A2320,'DMG Tables'!G:G,'DMG Tables'!H:H)</f>
        <v>112.5</v>
      </c>
      <c r="D2320" s="11">
        <f>Table36[Players]*LOOKUP(Table36[Level],'DMG Tables'!A:A,'DMG Tables'!D:D)/LOOKUP(A2320,'DMG Tables'!G:G,'DMG Tables'!H:H)</f>
        <v>168.75</v>
      </c>
      <c r="E2320" s="11">
        <f>Table36[Players]*LOOKUP(Table36[Level],'DMG Tables'!A:A,'DMG Tables'!E:E)/LOOKUP(A2320,'DMG Tables'!G:G,'DMG Tables'!H:H)</f>
        <v>300</v>
      </c>
    </row>
    <row r="2321" spans="1:5" x14ac:dyDescent="0.3">
      <c r="A2321" s="11">
        <v>2320</v>
      </c>
      <c r="B2321" s="11">
        <f>Table36[Players]*LOOKUP(Table36[Level],'DMG Tables'!A:A,'DMG Tables'!B:B)/LOOKUP(A2321,'DMG Tables'!G:G,'DMG Tables'!H:H)</f>
        <v>56.25</v>
      </c>
      <c r="C2321" s="11">
        <f>Table36[Players]*LOOKUP(Table36[Level],'DMG Tables'!A:A,'DMG Tables'!C:C)/LOOKUP(A2321,'DMG Tables'!G:G,'DMG Tables'!H:H)</f>
        <v>112.5</v>
      </c>
      <c r="D2321" s="11">
        <f>Table36[Players]*LOOKUP(Table36[Level],'DMG Tables'!A:A,'DMG Tables'!D:D)/LOOKUP(A2321,'DMG Tables'!G:G,'DMG Tables'!H:H)</f>
        <v>168.75</v>
      </c>
      <c r="E2321" s="11">
        <f>Table36[Players]*LOOKUP(Table36[Level],'DMG Tables'!A:A,'DMG Tables'!E:E)/LOOKUP(A2321,'DMG Tables'!G:G,'DMG Tables'!H:H)</f>
        <v>300</v>
      </c>
    </row>
    <row r="2322" spans="1:5" x14ac:dyDescent="0.3">
      <c r="A2322" s="11">
        <v>2321</v>
      </c>
      <c r="B2322" s="11">
        <f>Table36[Players]*LOOKUP(Table36[Level],'DMG Tables'!A:A,'DMG Tables'!B:B)/LOOKUP(A2322,'DMG Tables'!G:G,'DMG Tables'!H:H)</f>
        <v>56.25</v>
      </c>
      <c r="C2322" s="11">
        <f>Table36[Players]*LOOKUP(Table36[Level],'DMG Tables'!A:A,'DMG Tables'!C:C)/LOOKUP(A2322,'DMG Tables'!G:G,'DMG Tables'!H:H)</f>
        <v>112.5</v>
      </c>
      <c r="D2322" s="11">
        <f>Table36[Players]*LOOKUP(Table36[Level],'DMG Tables'!A:A,'DMG Tables'!D:D)/LOOKUP(A2322,'DMG Tables'!G:G,'DMG Tables'!H:H)</f>
        <v>168.75</v>
      </c>
      <c r="E2322" s="11">
        <f>Table36[Players]*LOOKUP(Table36[Level],'DMG Tables'!A:A,'DMG Tables'!E:E)/LOOKUP(A2322,'DMG Tables'!G:G,'DMG Tables'!H:H)</f>
        <v>300</v>
      </c>
    </row>
    <row r="2323" spans="1:5" x14ac:dyDescent="0.3">
      <c r="A2323" s="11">
        <v>2322</v>
      </c>
      <c r="B2323" s="11">
        <f>Table36[Players]*LOOKUP(Table36[Level],'DMG Tables'!A:A,'DMG Tables'!B:B)/LOOKUP(A2323,'DMG Tables'!G:G,'DMG Tables'!H:H)</f>
        <v>56.25</v>
      </c>
      <c r="C2323" s="11">
        <f>Table36[Players]*LOOKUP(Table36[Level],'DMG Tables'!A:A,'DMG Tables'!C:C)/LOOKUP(A2323,'DMG Tables'!G:G,'DMG Tables'!H:H)</f>
        <v>112.5</v>
      </c>
      <c r="D2323" s="11">
        <f>Table36[Players]*LOOKUP(Table36[Level],'DMG Tables'!A:A,'DMG Tables'!D:D)/LOOKUP(A2323,'DMG Tables'!G:G,'DMG Tables'!H:H)</f>
        <v>168.75</v>
      </c>
      <c r="E2323" s="11">
        <f>Table36[Players]*LOOKUP(Table36[Level],'DMG Tables'!A:A,'DMG Tables'!E:E)/LOOKUP(A2323,'DMG Tables'!G:G,'DMG Tables'!H:H)</f>
        <v>300</v>
      </c>
    </row>
    <row r="2324" spans="1:5" x14ac:dyDescent="0.3">
      <c r="A2324" s="11">
        <v>2323</v>
      </c>
      <c r="B2324" s="11">
        <f>Table36[Players]*LOOKUP(Table36[Level],'DMG Tables'!A:A,'DMG Tables'!B:B)/LOOKUP(A2324,'DMG Tables'!G:G,'DMG Tables'!H:H)</f>
        <v>56.25</v>
      </c>
      <c r="C2324" s="11">
        <f>Table36[Players]*LOOKUP(Table36[Level],'DMG Tables'!A:A,'DMG Tables'!C:C)/LOOKUP(A2324,'DMG Tables'!G:G,'DMG Tables'!H:H)</f>
        <v>112.5</v>
      </c>
      <c r="D2324" s="11">
        <f>Table36[Players]*LOOKUP(Table36[Level],'DMG Tables'!A:A,'DMG Tables'!D:D)/LOOKUP(A2324,'DMG Tables'!G:G,'DMG Tables'!H:H)</f>
        <v>168.75</v>
      </c>
      <c r="E2324" s="11">
        <f>Table36[Players]*LOOKUP(Table36[Level],'DMG Tables'!A:A,'DMG Tables'!E:E)/LOOKUP(A2324,'DMG Tables'!G:G,'DMG Tables'!H:H)</f>
        <v>300</v>
      </c>
    </row>
    <row r="2325" spans="1:5" x14ac:dyDescent="0.3">
      <c r="A2325" s="11">
        <v>2324</v>
      </c>
      <c r="B2325" s="11">
        <f>Table36[Players]*LOOKUP(Table36[Level],'DMG Tables'!A:A,'DMG Tables'!B:B)/LOOKUP(A2325,'DMG Tables'!G:G,'DMG Tables'!H:H)</f>
        <v>56.25</v>
      </c>
      <c r="C2325" s="11">
        <f>Table36[Players]*LOOKUP(Table36[Level],'DMG Tables'!A:A,'DMG Tables'!C:C)/LOOKUP(A2325,'DMG Tables'!G:G,'DMG Tables'!H:H)</f>
        <v>112.5</v>
      </c>
      <c r="D2325" s="11">
        <f>Table36[Players]*LOOKUP(Table36[Level],'DMG Tables'!A:A,'DMG Tables'!D:D)/LOOKUP(A2325,'DMG Tables'!G:G,'DMG Tables'!H:H)</f>
        <v>168.75</v>
      </c>
      <c r="E2325" s="11">
        <f>Table36[Players]*LOOKUP(Table36[Level],'DMG Tables'!A:A,'DMG Tables'!E:E)/LOOKUP(A2325,'DMG Tables'!G:G,'DMG Tables'!H:H)</f>
        <v>300</v>
      </c>
    </row>
    <row r="2326" spans="1:5" x14ac:dyDescent="0.3">
      <c r="A2326" s="11">
        <v>2325</v>
      </c>
      <c r="B2326" s="11">
        <f>Table36[Players]*LOOKUP(Table36[Level],'DMG Tables'!A:A,'DMG Tables'!B:B)/LOOKUP(A2326,'DMG Tables'!G:G,'DMG Tables'!H:H)</f>
        <v>56.25</v>
      </c>
      <c r="C2326" s="11">
        <f>Table36[Players]*LOOKUP(Table36[Level],'DMG Tables'!A:A,'DMG Tables'!C:C)/LOOKUP(A2326,'DMG Tables'!G:G,'DMG Tables'!H:H)</f>
        <v>112.5</v>
      </c>
      <c r="D2326" s="11">
        <f>Table36[Players]*LOOKUP(Table36[Level],'DMG Tables'!A:A,'DMG Tables'!D:D)/LOOKUP(A2326,'DMG Tables'!G:G,'DMG Tables'!H:H)</f>
        <v>168.75</v>
      </c>
      <c r="E2326" s="11">
        <f>Table36[Players]*LOOKUP(Table36[Level],'DMG Tables'!A:A,'DMG Tables'!E:E)/LOOKUP(A2326,'DMG Tables'!G:G,'DMG Tables'!H:H)</f>
        <v>300</v>
      </c>
    </row>
    <row r="2327" spans="1:5" x14ac:dyDescent="0.3">
      <c r="A2327" s="11">
        <v>2326</v>
      </c>
      <c r="B2327" s="11">
        <f>Table36[Players]*LOOKUP(Table36[Level],'DMG Tables'!A:A,'DMG Tables'!B:B)/LOOKUP(A2327,'DMG Tables'!G:G,'DMG Tables'!H:H)</f>
        <v>56.25</v>
      </c>
      <c r="C2327" s="11">
        <f>Table36[Players]*LOOKUP(Table36[Level],'DMG Tables'!A:A,'DMG Tables'!C:C)/LOOKUP(A2327,'DMG Tables'!G:G,'DMG Tables'!H:H)</f>
        <v>112.5</v>
      </c>
      <c r="D2327" s="11">
        <f>Table36[Players]*LOOKUP(Table36[Level],'DMG Tables'!A:A,'DMG Tables'!D:D)/LOOKUP(A2327,'DMG Tables'!G:G,'DMG Tables'!H:H)</f>
        <v>168.75</v>
      </c>
      <c r="E2327" s="11">
        <f>Table36[Players]*LOOKUP(Table36[Level],'DMG Tables'!A:A,'DMG Tables'!E:E)/LOOKUP(A2327,'DMG Tables'!G:G,'DMG Tables'!H:H)</f>
        <v>300</v>
      </c>
    </row>
    <row r="2328" spans="1:5" x14ac:dyDescent="0.3">
      <c r="A2328" s="11">
        <v>2327</v>
      </c>
      <c r="B2328" s="11">
        <f>Table36[Players]*LOOKUP(Table36[Level],'DMG Tables'!A:A,'DMG Tables'!B:B)/LOOKUP(A2328,'DMG Tables'!G:G,'DMG Tables'!H:H)</f>
        <v>56.25</v>
      </c>
      <c r="C2328" s="11">
        <f>Table36[Players]*LOOKUP(Table36[Level],'DMG Tables'!A:A,'DMG Tables'!C:C)/LOOKUP(A2328,'DMG Tables'!G:G,'DMG Tables'!H:H)</f>
        <v>112.5</v>
      </c>
      <c r="D2328" s="11">
        <f>Table36[Players]*LOOKUP(Table36[Level],'DMG Tables'!A:A,'DMG Tables'!D:D)/LOOKUP(A2328,'DMG Tables'!G:G,'DMG Tables'!H:H)</f>
        <v>168.75</v>
      </c>
      <c r="E2328" s="11">
        <f>Table36[Players]*LOOKUP(Table36[Level],'DMG Tables'!A:A,'DMG Tables'!E:E)/LOOKUP(A2328,'DMG Tables'!G:G,'DMG Tables'!H:H)</f>
        <v>300</v>
      </c>
    </row>
    <row r="2329" spans="1:5" x14ac:dyDescent="0.3">
      <c r="A2329" s="11">
        <v>2328</v>
      </c>
      <c r="B2329" s="11">
        <f>Table36[Players]*LOOKUP(Table36[Level],'DMG Tables'!A:A,'DMG Tables'!B:B)/LOOKUP(A2329,'DMG Tables'!G:G,'DMG Tables'!H:H)</f>
        <v>56.25</v>
      </c>
      <c r="C2329" s="11">
        <f>Table36[Players]*LOOKUP(Table36[Level],'DMG Tables'!A:A,'DMG Tables'!C:C)/LOOKUP(A2329,'DMG Tables'!G:G,'DMG Tables'!H:H)</f>
        <v>112.5</v>
      </c>
      <c r="D2329" s="11">
        <f>Table36[Players]*LOOKUP(Table36[Level],'DMG Tables'!A:A,'DMG Tables'!D:D)/LOOKUP(A2329,'DMG Tables'!G:G,'DMG Tables'!H:H)</f>
        <v>168.75</v>
      </c>
      <c r="E2329" s="11">
        <f>Table36[Players]*LOOKUP(Table36[Level],'DMG Tables'!A:A,'DMG Tables'!E:E)/LOOKUP(A2329,'DMG Tables'!G:G,'DMG Tables'!H:H)</f>
        <v>300</v>
      </c>
    </row>
    <row r="2330" spans="1:5" x14ac:dyDescent="0.3">
      <c r="A2330" s="11">
        <v>2329</v>
      </c>
      <c r="B2330" s="11">
        <f>Table36[Players]*LOOKUP(Table36[Level],'DMG Tables'!A:A,'DMG Tables'!B:B)/LOOKUP(A2330,'DMG Tables'!G:G,'DMG Tables'!H:H)</f>
        <v>56.25</v>
      </c>
      <c r="C2330" s="11">
        <f>Table36[Players]*LOOKUP(Table36[Level],'DMG Tables'!A:A,'DMG Tables'!C:C)/LOOKUP(A2330,'DMG Tables'!G:G,'DMG Tables'!H:H)</f>
        <v>112.5</v>
      </c>
      <c r="D2330" s="11">
        <f>Table36[Players]*LOOKUP(Table36[Level],'DMG Tables'!A:A,'DMG Tables'!D:D)/LOOKUP(A2330,'DMG Tables'!G:G,'DMG Tables'!H:H)</f>
        <v>168.75</v>
      </c>
      <c r="E2330" s="11">
        <f>Table36[Players]*LOOKUP(Table36[Level],'DMG Tables'!A:A,'DMG Tables'!E:E)/LOOKUP(A2330,'DMG Tables'!G:G,'DMG Tables'!H:H)</f>
        <v>300</v>
      </c>
    </row>
    <row r="2331" spans="1:5" x14ac:dyDescent="0.3">
      <c r="A2331" s="11">
        <v>2330</v>
      </c>
      <c r="B2331" s="11">
        <f>Table36[Players]*LOOKUP(Table36[Level],'DMG Tables'!A:A,'DMG Tables'!B:B)/LOOKUP(A2331,'DMG Tables'!G:G,'DMG Tables'!H:H)</f>
        <v>56.25</v>
      </c>
      <c r="C2331" s="11">
        <f>Table36[Players]*LOOKUP(Table36[Level],'DMG Tables'!A:A,'DMG Tables'!C:C)/LOOKUP(A2331,'DMG Tables'!G:G,'DMG Tables'!H:H)</f>
        <v>112.5</v>
      </c>
      <c r="D2331" s="11">
        <f>Table36[Players]*LOOKUP(Table36[Level],'DMG Tables'!A:A,'DMG Tables'!D:D)/LOOKUP(A2331,'DMG Tables'!G:G,'DMG Tables'!H:H)</f>
        <v>168.75</v>
      </c>
      <c r="E2331" s="11">
        <f>Table36[Players]*LOOKUP(Table36[Level],'DMG Tables'!A:A,'DMG Tables'!E:E)/LOOKUP(A2331,'DMG Tables'!G:G,'DMG Tables'!H:H)</f>
        <v>300</v>
      </c>
    </row>
    <row r="2332" spans="1:5" x14ac:dyDescent="0.3">
      <c r="A2332" s="11">
        <v>2331</v>
      </c>
      <c r="B2332" s="11">
        <f>Table36[Players]*LOOKUP(Table36[Level],'DMG Tables'!A:A,'DMG Tables'!B:B)/LOOKUP(A2332,'DMG Tables'!G:G,'DMG Tables'!H:H)</f>
        <v>56.25</v>
      </c>
      <c r="C2332" s="11">
        <f>Table36[Players]*LOOKUP(Table36[Level],'DMG Tables'!A:A,'DMG Tables'!C:C)/LOOKUP(A2332,'DMG Tables'!G:G,'DMG Tables'!H:H)</f>
        <v>112.5</v>
      </c>
      <c r="D2332" s="11">
        <f>Table36[Players]*LOOKUP(Table36[Level],'DMG Tables'!A:A,'DMG Tables'!D:D)/LOOKUP(A2332,'DMG Tables'!G:G,'DMG Tables'!H:H)</f>
        <v>168.75</v>
      </c>
      <c r="E2332" s="11">
        <f>Table36[Players]*LOOKUP(Table36[Level],'DMG Tables'!A:A,'DMG Tables'!E:E)/LOOKUP(A2332,'DMG Tables'!G:G,'DMG Tables'!H:H)</f>
        <v>300</v>
      </c>
    </row>
    <row r="2333" spans="1:5" x14ac:dyDescent="0.3">
      <c r="A2333" s="11">
        <v>2332</v>
      </c>
      <c r="B2333" s="11">
        <f>Table36[Players]*LOOKUP(Table36[Level],'DMG Tables'!A:A,'DMG Tables'!B:B)/LOOKUP(A2333,'DMG Tables'!G:G,'DMG Tables'!H:H)</f>
        <v>56.25</v>
      </c>
      <c r="C2333" s="11">
        <f>Table36[Players]*LOOKUP(Table36[Level],'DMG Tables'!A:A,'DMG Tables'!C:C)/LOOKUP(A2333,'DMG Tables'!G:G,'DMG Tables'!H:H)</f>
        <v>112.5</v>
      </c>
      <c r="D2333" s="11">
        <f>Table36[Players]*LOOKUP(Table36[Level],'DMG Tables'!A:A,'DMG Tables'!D:D)/LOOKUP(A2333,'DMG Tables'!G:G,'DMG Tables'!H:H)</f>
        <v>168.75</v>
      </c>
      <c r="E2333" s="11">
        <f>Table36[Players]*LOOKUP(Table36[Level],'DMG Tables'!A:A,'DMG Tables'!E:E)/LOOKUP(A2333,'DMG Tables'!G:G,'DMG Tables'!H:H)</f>
        <v>300</v>
      </c>
    </row>
    <row r="2334" spans="1:5" x14ac:dyDescent="0.3">
      <c r="A2334" s="11">
        <v>2333</v>
      </c>
      <c r="B2334" s="11">
        <f>Table36[Players]*LOOKUP(Table36[Level],'DMG Tables'!A:A,'DMG Tables'!B:B)/LOOKUP(A2334,'DMG Tables'!G:G,'DMG Tables'!H:H)</f>
        <v>56.25</v>
      </c>
      <c r="C2334" s="11">
        <f>Table36[Players]*LOOKUP(Table36[Level],'DMG Tables'!A:A,'DMG Tables'!C:C)/LOOKUP(A2334,'DMG Tables'!G:G,'DMG Tables'!H:H)</f>
        <v>112.5</v>
      </c>
      <c r="D2334" s="11">
        <f>Table36[Players]*LOOKUP(Table36[Level],'DMG Tables'!A:A,'DMG Tables'!D:D)/LOOKUP(A2334,'DMG Tables'!G:G,'DMG Tables'!H:H)</f>
        <v>168.75</v>
      </c>
      <c r="E2334" s="11">
        <f>Table36[Players]*LOOKUP(Table36[Level],'DMG Tables'!A:A,'DMG Tables'!E:E)/LOOKUP(A2334,'DMG Tables'!G:G,'DMG Tables'!H:H)</f>
        <v>300</v>
      </c>
    </row>
    <row r="2335" spans="1:5" x14ac:dyDescent="0.3">
      <c r="A2335" s="11">
        <v>2334</v>
      </c>
      <c r="B2335" s="11">
        <f>Table36[Players]*LOOKUP(Table36[Level],'DMG Tables'!A:A,'DMG Tables'!B:B)/LOOKUP(A2335,'DMG Tables'!G:G,'DMG Tables'!H:H)</f>
        <v>56.25</v>
      </c>
      <c r="C2335" s="11">
        <f>Table36[Players]*LOOKUP(Table36[Level],'DMG Tables'!A:A,'DMG Tables'!C:C)/LOOKUP(A2335,'DMG Tables'!G:G,'DMG Tables'!H:H)</f>
        <v>112.5</v>
      </c>
      <c r="D2335" s="11">
        <f>Table36[Players]*LOOKUP(Table36[Level],'DMG Tables'!A:A,'DMG Tables'!D:D)/LOOKUP(A2335,'DMG Tables'!G:G,'DMG Tables'!H:H)</f>
        <v>168.75</v>
      </c>
      <c r="E2335" s="11">
        <f>Table36[Players]*LOOKUP(Table36[Level],'DMG Tables'!A:A,'DMG Tables'!E:E)/LOOKUP(A2335,'DMG Tables'!G:G,'DMG Tables'!H:H)</f>
        <v>300</v>
      </c>
    </row>
    <row r="2336" spans="1:5" x14ac:dyDescent="0.3">
      <c r="A2336" s="11">
        <v>2335</v>
      </c>
      <c r="B2336" s="11">
        <f>Table36[Players]*LOOKUP(Table36[Level],'DMG Tables'!A:A,'DMG Tables'!B:B)/LOOKUP(A2336,'DMG Tables'!G:G,'DMG Tables'!H:H)</f>
        <v>56.25</v>
      </c>
      <c r="C2336" s="11">
        <f>Table36[Players]*LOOKUP(Table36[Level],'DMG Tables'!A:A,'DMG Tables'!C:C)/LOOKUP(A2336,'DMG Tables'!G:G,'DMG Tables'!H:H)</f>
        <v>112.5</v>
      </c>
      <c r="D2336" s="11">
        <f>Table36[Players]*LOOKUP(Table36[Level],'DMG Tables'!A:A,'DMG Tables'!D:D)/LOOKUP(A2336,'DMG Tables'!G:G,'DMG Tables'!H:H)</f>
        <v>168.75</v>
      </c>
      <c r="E2336" s="11">
        <f>Table36[Players]*LOOKUP(Table36[Level],'DMG Tables'!A:A,'DMG Tables'!E:E)/LOOKUP(A2336,'DMG Tables'!G:G,'DMG Tables'!H:H)</f>
        <v>300</v>
      </c>
    </row>
    <row r="2337" spans="1:5" x14ac:dyDescent="0.3">
      <c r="A2337" s="11">
        <v>2336</v>
      </c>
      <c r="B2337" s="11">
        <f>Table36[Players]*LOOKUP(Table36[Level],'DMG Tables'!A:A,'DMG Tables'!B:B)/LOOKUP(A2337,'DMG Tables'!G:G,'DMG Tables'!H:H)</f>
        <v>56.25</v>
      </c>
      <c r="C2337" s="11">
        <f>Table36[Players]*LOOKUP(Table36[Level],'DMG Tables'!A:A,'DMG Tables'!C:C)/LOOKUP(A2337,'DMG Tables'!G:G,'DMG Tables'!H:H)</f>
        <v>112.5</v>
      </c>
      <c r="D2337" s="11">
        <f>Table36[Players]*LOOKUP(Table36[Level],'DMG Tables'!A:A,'DMG Tables'!D:D)/LOOKUP(A2337,'DMG Tables'!G:G,'DMG Tables'!H:H)</f>
        <v>168.75</v>
      </c>
      <c r="E2337" s="11">
        <f>Table36[Players]*LOOKUP(Table36[Level],'DMG Tables'!A:A,'DMG Tables'!E:E)/LOOKUP(A2337,'DMG Tables'!G:G,'DMG Tables'!H:H)</f>
        <v>300</v>
      </c>
    </row>
    <row r="2338" spans="1:5" x14ac:dyDescent="0.3">
      <c r="A2338" s="11">
        <v>2337</v>
      </c>
      <c r="B2338" s="11">
        <f>Table36[Players]*LOOKUP(Table36[Level],'DMG Tables'!A:A,'DMG Tables'!B:B)/LOOKUP(A2338,'DMG Tables'!G:G,'DMG Tables'!H:H)</f>
        <v>56.25</v>
      </c>
      <c r="C2338" s="11">
        <f>Table36[Players]*LOOKUP(Table36[Level],'DMG Tables'!A:A,'DMG Tables'!C:C)/LOOKUP(A2338,'DMG Tables'!G:G,'DMG Tables'!H:H)</f>
        <v>112.5</v>
      </c>
      <c r="D2338" s="11">
        <f>Table36[Players]*LOOKUP(Table36[Level],'DMG Tables'!A:A,'DMG Tables'!D:D)/LOOKUP(A2338,'DMG Tables'!G:G,'DMG Tables'!H:H)</f>
        <v>168.75</v>
      </c>
      <c r="E2338" s="11">
        <f>Table36[Players]*LOOKUP(Table36[Level],'DMG Tables'!A:A,'DMG Tables'!E:E)/LOOKUP(A2338,'DMG Tables'!G:G,'DMG Tables'!H:H)</f>
        <v>300</v>
      </c>
    </row>
    <row r="2339" spans="1:5" x14ac:dyDescent="0.3">
      <c r="A2339" s="11">
        <v>2338</v>
      </c>
      <c r="B2339" s="11">
        <f>Table36[Players]*LOOKUP(Table36[Level],'DMG Tables'!A:A,'DMG Tables'!B:B)/LOOKUP(A2339,'DMG Tables'!G:G,'DMG Tables'!H:H)</f>
        <v>56.25</v>
      </c>
      <c r="C2339" s="11">
        <f>Table36[Players]*LOOKUP(Table36[Level],'DMG Tables'!A:A,'DMG Tables'!C:C)/LOOKUP(A2339,'DMG Tables'!G:G,'DMG Tables'!H:H)</f>
        <v>112.5</v>
      </c>
      <c r="D2339" s="11">
        <f>Table36[Players]*LOOKUP(Table36[Level],'DMG Tables'!A:A,'DMG Tables'!D:D)/LOOKUP(A2339,'DMG Tables'!G:G,'DMG Tables'!H:H)</f>
        <v>168.75</v>
      </c>
      <c r="E2339" s="11">
        <f>Table36[Players]*LOOKUP(Table36[Level],'DMG Tables'!A:A,'DMG Tables'!E:E)/LOOKUP(A2339,'DMG Tables'!G:G,'DMG Tables'!H:H)</f>
        <v>300</v>
      </c>
    </row>
    <row r="2340" spans="1:5" x14ac:dyDescent="0.3">
      <c r="A2340" s="11">
        <v>2339</v>
      </c>
      <c r="B2340" s="11">
        <f>Table36[Players]*LOOKUP(Table36[Level],'DMG Tables'!A:A,'DMG Tables'!B:B)/LOOKUP(A2340,'DMG Tables'!G:G,'DMG Tables'!H:H)</f>
        <v>56.25</v>
      </c>
      <c r="C2340" s="11">
        <f>Table36[Players]*LOOKUP(Table36[Level],'DMG Tables'!A:A,'DMG Tables'!C:C)/LOOKUP(A2340,'DMG Tables'!G:G,'DMG Tables'!H:H)</f>
        <v>112.5</v>
      </c>
      <c r="D2340" s="11">
        <f>Table36[Players]*LOOKUP(Table36[Level],'DMG Tables'!A:A,'DMG Tables'!D:D)/LOOKUP(A2340,'DMG Tables'!G:G,'DMG Tables'!H:H)</f>
        <v>168.75</v>
      </c>
      <c r="E2340" s="11">
        <f>Table36[Players]*LOOKUP(Table36[Level],'DMG Tables'!A:A,'DMG Tables'!E:E)/LOOKUP(A2340,'DMG Tables'!G:G,'DMG Tables'!H:H)</f>
        <v>300</v>
      </c>
    </row>
    <row r="2341" spans="1:5" x14ac:dyDescent="0.3">
      <c r="A2341" s="11">
        <v>2340</v>
      </c>
      <c r="B2341" s="11">
        <f>Table36[Players]*LOOKUP(Table36[Level],'DMG Tables'!A:A,'DMG Tables'!B:B)/LOOKUP(A2341,'DMG Tables'!G:G,'DMG Tables'!H:H)</f>
        <v>56.25</v>
      </c>
      <c r="C2341" s="11">
        <f>Table36[Players]*LOOKUP(Table36[Level],'DMG Tables'!A:A,'DMG Tables'!C:C)/LOOKUP(A2341,'DMG Tables'!G:G,'DMG Tables'!H:H)</f>
        <v>112.5</v>
      </c>
      <c r="D2341" s="11">
        <f>Table36[Players]*LOOKUP(Table36[Level],'DMG Tables'!A:A,'DMG Tables'!D:D)/LOOKUP(A2341,'DMG Tables'!G:G,'DMG Tables'!H:H)</f>
        <v>168.75</v>
      </c>
      <c r="E2341" s="11">
        <f>Table36[Players]*LOOKUP(Table36[Level],'DMG Tables'!A:A,'DMG Tables'!E:E)/LOOKUP(A2341,'DMG Tables'!G:G,'DMG Tables'!H:H)</f>
        <v>300</v>
      </c>
    </row>
    <row r="2342" spans="1:5" x14ac:dyDescent="0.3">
      <c r="A2342" s="11">
        <v>2341</v>
      </c>
      <c r="B2342" s="11">
        <f>Table36[Players]*LOOKUP(Table36[Level],'DMG Tables'!A:A,'DMG Tables'!B:B)/LOOKUP(A2342,'DMG Tables'!G:G,'DMG Tables'!H:H)</f>
        <v>56.25</v>
      </c>
      <c r="C2342" s="11">
        <f>Table36[Players]*LOOKUP(Table36[Level],'DMG Tables'!A:A,'DMG Tables'!C:C)/LOOKUP(A2342,'DMG Tables'!G:G,'DMG Tables'!H:H)</f>
        <v>112.5</v>
      </c>
      <c r="D2342" s="11">
        <f>Table36[Players]*LOOKUP(Table36[Level],'DMG Tables'!A:A,'DMG Tables'!D:D)/LOOKUP(A2342,'DMG Tables'!G:G,'DMG Tables'!H:H)</f>
        <v>168.75</v>
      </c>
      <c r="E2342" s="11">
        <f>Table36[Players]*LOOKUP(Table36[Level],'DMG Tables'!A:A,'DMG Tables'!E:E)/LOOKUP(A2342,'DMG Tables'!G:G,'DMG Tables'!H:H)</f>
        <v>300</v>
      </c>
    </row>
    <row r="2343" spans="1:5" x14ac:dyDescent="0.3">
      <c r="A2343" s="11">
        <v>2342</v>
      </c>
      <c r="B2343" s="11">
        <f>Table36[Players]*LOOKUP(Table36[Level],'DMG Tables'!A:A,'DMG Tables'!B:B)/LOOKUP(A2343,'DMG Tables'!G:G,'DMG Tables'!H:H)</f>
        <v>56.25</v>
      </c>
      <c r="C2343" s="11">
        <f>Table36[Players]*LOOKUP(Table36[Level],'DMG Tables'!A:A,'DMG Tables'!C:C)/LOOKUP(A2343,'DMG Tables'!G:G,'DMG Tables'!H:H)</f>
        <v>112.5</v>
      </c>
      <c r="D2343" s="11">
        <f>Table36[Players]*LOOKUP(Table36[Level],'DMG Tables'!A:A,'DMG Tables'!D:D)/LOOKUP(A2343,'DMG Tables'!G:G,'DMG Tables'!H:H)</f>
        <v>168.75</v>
      </c>
      <c r="E2343" s="11">
        <f>Table36[Players]*LOOKUP(Table36[Level],'DMG Tables'!A:A,'DMG Tables'!E:E)/LOOKUP(A2343,'DMG Tables'!G:G,'DMG Tables'!H:H)</f>
        <v>300</v>
      </c>
    </row>
    <row r="2344" spans="1:5" x14ac:dyDescent="0.3">
      <c r="A2344" s="11">
        <v>2343</v>
      </c>
      <c r="B2344" s="11">
        <f>Table36[Players]*LOOKUP(Table36[Level],'DMG Tables'!A:A,'DMG Tables'!B:B)/LOOKUP(A2344,'DMG Tables'!G:G,'DMG Tables'!H:H)</f>
        <v>56.25</v>
      </c>
      <c r="C2344" s="11">
        <f>Table36[Players]*LOOKUP(Table36[Level],'DMG Tables'!A:A,'DMG Tables'!C:C)/LOOKUP(A2344,'DMG Tables'!G:G,'DMG Tables'!H:H)</f>
        <v>112.5</v>
      </c>
      <c r="D2344" s="11">
        <f>Table36[Players]*LOOKUP(Table36[Level],'DMG Tables'!A:A,'DMG Tables'!D:D)/LOOKUP(A2344,'DMG Tables'!G:G,'DMG Tables'!H:H)</f>
        <v>168.75</v>
      </c>
      <c r="E2344" s="11">
        <f>Table36[Players]*LOOKUP(Table36[Level],'DMG Tables'!A:A,'DMG Tables'!E:E)/LOOKUP(A2344,'DMG Tables'!G:G,'DMG Tables'!H:H)</f>
        <v>300</v>
      </c>
    </row>
    <row r="2345" spans="1:5" x14ac:dyDescent="0.3">
      <c r="A2345" s="11">
        <v>2344</v>
      </c>
      <c r="B2345" s="11">
        <f>Table36[Players]*LOOKUP(Table36[Level],'DMG Tables'!A:A,'DMG Tables'!B:B)/LOOKUP(A2345,'DMG Tables'!G:G,'DMG Tables'!H:H)</f>
        <v>56.25</v>
      </c>
      <c r="C2345" s="11">
        <f>Table36[Players]*LOOKUP(Table36[Level],'DMG Tables'!A:A,'DMG Tables'!C:C)/LOOKUP(A2345,'DMG Tables'!G:G,'DMG Tables'!H:H)</f>
        <v>112.5</v>
      </c>
      <c r="D2345" s="11">
        <f>Table36[Players]*LOOKUP(Table36[Level],'DMG Tables'!A:A,'DMG Tables'!D:D)/LOOKUP(A2345,'DMG Tables'!G:G,'DMG Tables'!H:H)</f>
        <v>168.75</v>
      </c>
      <c r="E2345" s="11">
        <f>Table36[Players]*LOOKUP(Table36[Level],'DMG Tables'!A:A,'DMG Tables'!E:E)/LOOKUP(A2345,'DMG Tables'!G:G,'DMG Tables'!H:H)</f>
        <v>300</v>
      </c>
    </row>
    <row r="2346" spans="1:5" x14ac:dyDescent="0.3">
      <c r="A2346" s="11">
        <v>2345</v>
      </c>
      <c r="B2346" s="11">
        <f>Table36[Players]*LOOKUP(Table36[Level],'DMG Tables'!A:A,'DMG Tables'!B:B)/LOOKUP(A2346,'DMG Tables'!G:G,'DMG Tables'!H:H)</f>
        <v>56.25</v>
      </c>
      <c r="C2346" s="11">
        <f>Table36[Players]*LOOKUP(Table36[Level],'DMG Tables'!A:A,'DMG Tables'!C:C)/LOOKUP(A2346,'DMG Tables'!G:G,'DMG Tables'!H:H)</f>
        <v>112.5</v>
      </c>
      <c r="D2346" s="11">
        <f>Table36[Players]*LOOKUP(Table36[Level],'DMG Tables'!A:A,'DMG Tables'!D:D)/LOOKUP(A2346,'DMG Tables'!G:G,'DMG Tables'!H:H)</f>
        <v>168.75</v>
      </c>
      <c r="E2346" s="11">
        <f>Table36[Players]*LOOKUP(Table36[Level],'DMG Tables'!A:A,'DMG Tables'!E:E)/LOOKUP(A2346,'DMG Tables'!G:G,'DMG Tables'!H:H)</f>
        <v>300</v>
      </c>
    </row>
    <row r="2347" spans="1:5" x14ac:dyDescent="0.3">
      <c r="A2347" s="11">
        <v>2346</v>
      </c>
      <c r="B2347" s="11">
        <f>Table36[Players]*LOOKUP(Table36[Level],'DMG Tables'!A:A,'DMG Tables'!B:B)/LOOKUP(A2347,'DMG Tables'!G:G,'DMG Tables'!H:H)</f>
        <v>56.25</v>
      </c>
      <c r="C2347" s="11">
        <f>Table36[Players]*LOOKUP(Table36[Level],'DMG Tables'!A:A,'DMG Tables'!C:C)/LOOKUP(A2347,'DMG Tables'!G:G,'DMG Tables'!H:H)</f>
        <v>112.5</v>
      </c>
      <c r="D2347" s="11">
        <f>Table36[Players]*LOOKUP(Table36[Level],'DMG Tables'!A:A,'DMG Tables'!D:D)/LOOKUP(A2347,'DMG Tables'!G:G,'DMG Tables'!H:H)</f>
        <v>168.75</v>
      </c>
      <c r="E2347" s="11">
        <f>Table36[Players]*LOOKUP(Table36[Level],'DMG Tables'!A:A,'DMG Tables'!E:E)/LOOKUP(A2347,'DMG Tables'!G:G,'DMG Tables'!H:H)</f>
        <v>300</v>
      </c>
    </row>
    <row r="2348" spans="1:5" x14ac:dyDescent="0.3">
      <c r="A2348" s="11">
        <v>2347</v>
      </c>
      <c r="B2348" s="11">
        <f>Table36[Players]*LOOKUP(Table36[Level],'DMG Tables'!A:A,'DMG Tables'!B:B)/LOOKUP(A2348,'DMG Tables'!G:G,'DMG Tables'!H:H)</f>
        <v>56.25</v>
      </c>
      <c r="C2348" s="11">
        <f>Table36[Players]*LOOKUP(Table36[Level],'DMG Tables'!A:A,'DMG Tables'!C:C)/LOOKUP(A2348,'DMG Tables'!G:G,'DMG Tables'!H:H)</f>
        <v>112.5</v>
      </c>
      <c r="D2348" s="11">
        <f>Table36[Players]*LOOKUP(Table36[Level],'DMG Tables'!A:A,'DMG Tables'!D:D)/LOOKUP(A2348,'DMG Tables'!G:G,'DMG Tables'!H:H)</f>
        <v>168.75</v>
      </c>
      <c r="E2348" s="11">
        <f>Table36[Players]*LOOKUP(Table36[Level],'DMG Tables'!A:A,'DMG Tables'!E:E)/LOOKUP(A2348,'DMG Tables'!G:G,'DMG Tables'!H:H)</f>
        <v>300</v>
      </c>
    </row>
    <row r="2349" spans="1:5" x14ac:dyDescent="0.3">
      <c r="A2349" s="11">
        <v>2348</v>
      </c>
      <c r="B2349" s="11">
        <f>Table36[Players]*LOOKUP(Table36[Level],'DMG Tables'!A:A,'DMG Tables'!B:B)/LOOKUP(A2349,'DMG Tables'!G:G,'DMG Tables'!H:H)</f>
        <v>56.25</v>
      </c>
      <c r="C2349" s="11">
        <f>Table36[Players]*LOOKUP(Table36[Level],'DMG Tables'!A:A,'DMG Tables'!C:C)/LOOKUP(A2349,'DMG Tables'!G:G,'DMG Tables'!H:H)</f>
        <v>112.5</v>
      </c>
      <c r="D2349" s="11">
        <f>Table36[Players]*LOOKUP(Table36[Level],'DMG Tables'!A:A,'DMG Tables'!D:D)/LOOKUP(A2349,'DMG Tables'!G:G,'DMG Tables'!H:H)</f>
        <v>168.75</v>
      </c>
      <c r="E2349" s="11">
        <f>Table36[Players]*LOOKUP(Table36[Level],'DMG Tables'!A:A,'DMG Tables'!E:E)/LOOKUP(A2349,'DMG Tables'!G:G,'DMG Tables'!H:H)</f>
        <v>300</v>
      </c>
    </row>
    <row r="2350" spans="1:5" x14ac:dyDescent="0.3">
      <c r="A2350" s="11">
        <v>2349</v>
      </c>
      <c r="B2350" s="11">
        <f>Table36[Players]*LOOKUP(Table36[Level],'DMG Tables'!A:A,'DMG Tables'!B:B)/LOOKUP(A2350,'DMG Tables'!G:G,'DMG Tables'!H:H)</f>
        <v>56.25</v>
      </c>
      <c r="C2350" s="11">
        <f>Table36[Players]*LOOKUP(Table36[Level],'DMG Tables'!A:A,'DMG Tables'!C:C)/LOOKUP(A2350,'DMG Tables'!G:G,'DMG Tables'!H:H)</f>
        <v>112.5</v>
      </c>
      <c r="D2350" s="11">
        <f>Table36[Players]*LOOKUP(Table36[Level],'DMG Tables'!A:A,'DMG Tables'!D:D)/LOOKUP(A2350,'DMG Tables'!G:G,'DMG Tables'!H:H)</f>
        <v>168.75</v>
      </c>
      <c r="E2350" s="11">
        <f>Table36[Players]*LOOKUP(Table36[Level],'DMG Tables'!A:A,'DMG Tables'!E:E)/LOOKUP(A2350,'DMG Tables'!G:G,'DMG Tables'!H:H)</f>
        <v>300</v>
      </c>
    </row>
    <row r="2351" spans="1:5" x14ac:dyDescent="0.3">
      <c r="A2351" s="11">
        <v>2350</v>
      </c>
      <c r="B2351" s="11">
        <f>Table36[Players]*LOOKUP(Table36[Level],'DMG Tables'!A:A,'DMG Tables'!B:B)/LOOKUP(A2351,'DMG Tables'!G:G,'DMG Tables'!H:H)</f>
        <v>56.25</v>
      </c>
      <c r="C2351" s="11">
        <f>Table36[Players]*LOOKUP(Table36[Level],'DMG Tables'!A:A,'DMG Tables'!C:C)/LOOKUP(A2351,'DMG Tables'!G:G,'DMG Tables'!H:H)</f>
        <v>112.5</v>
      </c>
      <c r="D2351" s="11">
        <f>Table36[Players]*LOOKUP(Table36[Level],'DMG Tables'!A:A,'DMG Tables'!D:D)/LOOKUP(A2351,'DMG Tables'!G:G,'DMG Tables'!H:H)</f>
        <v>168.75</v>
      </c>
      <c r="E2351" s="11">
        <f>Table36[Players]*LOOKUP(Table36[Level],'DMG Tables'!A:A,'DMG Tables'!E:E)/LOOKUP(A2351,'DMG Tables'!G:G,'DMG Tables'!H:H)</f>
        <v>300</v>
      </c>
    </row>
    <row r="2352" spans="1:5" x14ac:dyDescent="0.3">
      <c r="A2352" s="11">
        <v>2351</v>
      </c>
      <c r="B2352" s="11">
        <f>Table36[Players]*LOOKUP(Table36[Level],'DMG Tables'!A:A,'DMG Tables'!B:B)/LOOKUP(A2352,'DMG Tables'!G:G,'DMG Tables'!H:H)</f>
        <v>56.25</v>
      </c>
      <c r="C2352" s="11">
        <f>Table36[Players]*LOOKUP(Table36[Level],'DMG Tables'!A:A,'DMG Tables'!C:C)/LOOKUP(A2352,'DMG Tables'!G:G,'DMG Tables'!H:H)</f>
        <v>112.5</v>
      </c>
      <c r="D2352" s="11">
        <f>Table36[Players]*LOOKUP(Table36[Level],'DMG Tables'!A:A,'DMG Tables'!D:D)/LOOKUP(A2352,'DMG Tables'!G:G,'DMG Tables'!H:H)</f>
        <v>168.75</v>
      </c>
      <c r="E2352" s="11">
        <f>Table36[Players]*LOOKUP(Table36[Level],'DMG Tables'!A:A,'DMG Tables'!E:E)/LOOKUP(A2352,'DMG Tables'!G:G,'DMG Tables'!H:H)</f>
        <v>300</v>
      </c>
    </row>
    <row r="2353" spans="1:5" x14ac:dyDescent="0.3">
      <c r="A2353" s="11">
        <v>2352</v>
      </c>
      <c r="B2353" s="11">
        <f>Table36[Players]*LOOKUP(Table36[Level],'DMG Tables'!A:A,'DMG Tables'!B:B)/LOOKUP(A2353,'DMG Tables'!G:G,'DMG Tables'!H:H)</f>
        <v>56.25</v>
      </c>
      <c r="C2353" s="11">
        <f>Table36[Players]*LOOKUP(Table36[Level],'DMG Tables'!A:A,'DMG Tables'!C:C)/LOOKUP(A2353,'DMG Tables'!G:G,'DMG Tables'!H:H)</f>
        <v>112.5</v>
      </c>
      <c r="D2353" s="11">
        <f>Table36[Players]*LOOKUP(Table36[Level],'DMG Tables'!A:A,'DMG Tables'!D:D)/LOOKUP(A2353,'DMG Tables'!G:G,'DMG Tables'!H:H)</f>
        <v>168.75</v>
      </c>
      <c r="E2353" s="11">
        <f>Table36[Players]*LOOKUP(Table36[Level],'DMG Tables'!A:A,'DMG Tables'!E:E)/LOOKUP(A2353,'DMG Tables'!G:G,'DMG Tables'!H:H)</f>
        <v>300</v>
      </c>
    </row>
    <row r="2354" spans="1:5" x14ac:dyDescent="0.3">
      <c r="A2354" s="11">
        <v>2353</v>
      </c>
      <c r="B2354" s="11">
        <f>Table36[Players]*LOOKUP(Table36[Level],'DMG Tables'!A:A,'DMG Tables'!B:B)/LOOKUP(A2354,'DMG Tables'!G:G,'DMG Tables'!H:H)</f>
        <v>56.25</v>
      </c>
      <c r="C2354" s="11">
        <f>Table36[Players]*LOOKUP(Table36[Level],'DMG Tables'!A:A,'DMG Tables'!C:C)/LOOKUP(A2354,'DMG Tables'!G:G,'DMG Tables'!H:H)</f>
        <v>112.5</v>
      </c>
      <c r="D2354" s="11">
        <f>Table36[Players]*LOOKUP(Table36[Level],'DMG Tables'!A:A,'DMG Tables'!D:D)/LOOKUP(A2354,'DMG Tables'!G:G,'DMG Tables'!H:H)</f>
        <v>168.75</v>
      </c>
      <c r="E2354" s="11">
        <f>Table36[Players]*LOOKUP(Table36[Level],'DMG Tables'!A:A,'DMG Tables'!E:E)/LOOKUP(A2354,'DMG Tables'!G:G,'DMG Tables'!H:H)</f>
        <v>300</v>
      </c>
    </row>
    <row r="2355" spans="1:5" x14ac:dyDescent="0.3">
      <c r="A2355" s="11">
        <v>2354</v>
      </c>
      <c r="B2355" s="11">
        <f>Table36[Players]*LOOKUP(Table36[Level],'DMG Tables'!A:A,'DMG Tables'!B:B)/LOOKUP(A2355,'DMG Tables'!G:G,'DMG Tables'!H:H)</f>
        <v>56.25</v>
      </c>
      <c r="C2355" s="11">
        <f>Table36[Players]*LOOKUP(Table36[Level],'DMG Tables'!A:A,'DMG Tables'!C:C)/LOOKUP(A2355,'DMG Tables'!G:G,'DMG Tables'!H:H)</f>
        <v>112.5</v>
      </c>
      <c r="D2355" s="11">
        <f>Table36[Players]*LOOKUP(Table36[Level],'DMG Tables'!A:A,'DMG Tables'!D:D)/LOOKUP(A2355,'DMG Tables'!G:G,'DMG Tables'!H:H)</f>
        <v>168.75</v>
      </c>
      <c r="E2355" s="11">
        <f>Table36[Players]*LOOKUP(Table36[Level],'DMG Tables'!A:A,'DMG Tables'!E:E)/LOOKUP(A2355,'DMG Tables'!G:G,'DMG Tables'!H:H)</f>
        <v>300</v>
      </c>
    </row>
    <row r="2356" spans="1:5" x14ac:dyDescent="0.3">
      <c r="A2356" s="11">
        <v>2355</v>
      </c>
      <c r="B2356" s="11">
        <f>Table36[Players]*LOOKUP(Table36[Level],'DMG Tables'!A:A,'DMG Tables'!B:B)/LOOKUP(A2356,'DMG Tables'!G:G,'DMG Tables'!H:H)</f>
        <v>56.25</v>
      </c>
      <c r="C2356" s="11">
        <f>Table36[Players]*LOOKUP(Table36[Level],'DMG Tables'!A:A,'DMG Tables'!C:C)/LOOKUP(A2356,'DMG Tables'!G:G,'DMG Tables'!H:H)</f>
        <v>112.5</v>
      </c>
      <c r="D2356" s="11">
        <f>Table36[Players]*LOOKUP(Table36[Level],'DMG Tables'!A:A,'DMG Tables'!D:D)/LOOKUP(A2356,'DMG Tables'!G:G,'DMG Tables'!H:H)</f>
        <v>168.75</v>
      </c>
      <c r="E2356" s="11">
        <f>Table36[Players]*LOOKUP(Table36[Level],'DMG Tables'!A:A,'DMG Tables'!E:E)/LOOKUP(A2356,'DMG Tables'!G:G,'DMG Tables'!H:H)</f>
        <v>300</v>
      </c>
    </row>
    <row r="2357" spans="1:5" x14ac:dyDescent="0.3">
      <c r="A2357" s="11">
        <v>2356</v>
      </c>
      <c r="B2357" s="11">
        <f>Table36[Players]*LOOKUP(Table36[Level],'DMG Tables'!A:A,'DMG Tables'!B:B)/LOOKUP(A2357,'DMG Tables'!G:G,'DMG Tables'!H:H)</f>
        <v>56.25</v>
      </c>
      <c r="C2357" s="11">
        <f>Table36[Players]*LOOKUP(Table36[Level],'DMG Tables'!A:A,'DMG Tables'!C:C)/LOOKUP(A2357,'DMG Tables'!G:G,'DMG Tables'!H:H)</f>
        <v>112.5</v>
      </c>
      <c r="D2357" s="11">
        <f>Table36[Players]*LOOKUP(Table36[Level],'DMG Tables'!A:A,'DMG Tables'!D:D)/LOOKUP(A2357,'DMG Tables'!G:G,'DMG Tables'!H:H)</f>
        <v>168.75</v>
      </c>
      <c r="E2357" s="11">
        <f>Table36[Players]*LOOKUP(Table36[Level],'DMG Tables'!A:A,'DMG Tables'!E:E)/LOOKUP(A2357,'DMG Tables'!G:G,'DMG Tables'!H:H)</f>
        <v>300</v>
      </c>
    </row>
    <row r="2358" spans="1:5" x14ac:dyDescent="0.3">
      <c r="A2358" s="11">
        <v>2357</v>
      </c>
      <c r="B2358" s="11">
        <f>Table36[Players]*LOOKUP(Table36[Level],'DMG Tables'!A:A,'DMG Tables'!B:B)/LOOKUP(A2358,'DMG Tables'!G:G,'DMG Tables'!H:H)</f>
        <v>56.25</v>
      </c>
      <c r="C2358" s="11">
        <f>Table36[Players]*LOOKUP(Table36[Level],'DMG Tables'!A:A,'DMG Tables'!C:C)/LOOKUP(A2358,'DMG Tables'!G:G,'DMG Tables'!H:H)</f>
        <v>112.5</v>
      </c>
      <c r="D2358" s="11">
        <f>Table36[Players]*LOOKUP(Table36[Level],'DMG Tables'!A:A,'DMG Tables'!D:D)/LOOKUP(A2358,'DMG Tables'!G:G,'DMG Tables'!H:H)</f>
        <v>168.75</v>
      </c>
      <c r="E2358" s="11">
        <f>Table36[Players]*LOOKUP(Table36[Level],'DMG Tables'!A:A,'DMG Tables'!E:E)/LOOKUP(A2358,'DMG Tables'!G:G,'DMG Tables'!H:H)</f>
        <v>300</v>
      </c>
    </row>
    <row r="2359" spans="1:5" x14ac:dyDescent="0.3">
      <c r="A2359" s="11">
        <v>2358</v>
      </c>
      <c r="B2359" s="11">
        <f>Table36[Players]*LOOKUP(Table36[Level],'DMG Tables'!A:A,'DMG Tables'!B:B)/LOOKUP(A2359,'DMG Tables'!G:G,'DMG Tables'!H:H)</f>
        <v>56.25</v>
      </c>
      <c r="C2359" s="11">
        <f>Table36[Players]*LOOKUP(Table36[Level],'DMG Tables'!A:A,'DMG Tables'!C:C)/LOOKUP(A2359,'DMG Tables'!G:G,'DMG Tables'!H:H)</f>
        <v>112.5</v>
      </c>
      <c r="D2359" s="11">
        <f>Table36[Players]*LOOKUP(Table36[Level],'DMG Tables'!A:A,'DMG Tables'!D:D)/LOOKUP(A2359,'DMG Tables'!G:G,'DMG Tables'!H:H)</f>
        <v>168.75</v>
      </c>
      <c r="E2359" s="11">
        <f>Table36[Players]*LOOKUP(Table36[Level],'DMG Tables'!A:A,'DMG Tables'!E:E)/LOOKUP(A2359,'DMG Tables'!G:G,'DMG Tables'!H:H)</f>
        <v>300</v>
      </c>
    </row>
    <row r="2360" spans="1:5" x14ac:dyDescent="0.3">
      <c r="A2360" s="11">
        <v>2359</v>
      </c>
      <c r="B2360" s="11">
        <f>Table36[Players]*LOOKUP(Table36[Level],'DMG Tables'!A:A,'DMG Tables'!B:B)/LOOKUP(A2360,'DMG Tables'!G:G,'DMG Tables'!H:H)</f>
        <v>56.25</v>
      </c>
      <c r="C2360" s="11">
        <f>Table36[Players]*LOOKUP(Table36[Level],'DMG Tables'!A:A,'DMG Tables'!C:C)/LOOKUP(A2360,'DMG Tables'!G:G,'DMG Tables'!H:H)</f>
        <v>112.5</v>
      </c>
      <c r="D2360" s="11">
        <f>Table36[Players]*LOOKUP(Table36[Level],'DMG Tables'!A:A,'DMG Tables'!D:D)/LOOKUP(A2360,'DMG Tables'!G:G,'DMG Tables'!H:H)</f>
        <v>168.75</v>
      </c>
      <c r="E2360" s="11">
        <f>Table36[Players]*LOOKUP(Table36[Level],'DMG Tables'!A:A,'DMG Tables'!E:E)/LOOKUP(A2360,'DMG Tables'!G:G,'DMG Tables'!H:H)</f>
        <v>300</v>
      </c>
    </row>
    <row r="2361" spans="1:5" x14ac:dyDescent="0.3">
      <c r="A2361" s="11">
        <v>2360</v>
      </c>
      <c r="B2361" s="11">
        <f>Table36[Players]*LOOKUP(Table36[Level],'DMG Tables'!A:A,'DMG Tables'!B:B)/LOOKUP(A2361,'DMG Tables'!G:G,'DMG Tables'!H:H)</f>
        <v>56.25</v>
      </c>
      <c r="C2361" s="11">
        <f>Table36[Players]*LOOKUP(Table36[Level],'DMG Tables'!A:A,'DMG Tables'!C:C)/LOOKUP(A2361,'DMG Tables'!G:G,'DMG Tables'!H:H)</f>
        <v>112.5</v>
      </c>
      <c r="D2361" s="11">
        <f>Table36[Players]*LOOKUP(Table36[Level],'DMG Tables'!A:A,'DMG Tables'!D:D)/LOOKUP(A2361,'DMG Tables'!G:G,'DMG Tables'!H:H)</f>
        <v>168.75</v>
      </c>
      <c r="E2361" s="11">
        <f>Table36[Players]*LOOKUP(Table36[Level],'DMG Tables'!A:A,'DMG Tables'!E:E)/LOOKUP(A2361,'DMG Tables'!G:G,'DMG Tables'!H:H)</f>
        <v>300</v>
      </c>
    </row>
    <row r="2362" spans="1:5" x14ac:dyDescent="0.3">
      <c r="A2362" s="11">
        <v>2361</v>
      </c>
      <c r="B2362" s="11">
        <f>Table36[Players]*LOOKUP(Table36[Level],'DMG Tables'!A:A,'DMG Tables'!B:B)/LOOKUP(A2362,'DMG Tables'!G:G,'DMG Tables'!H:H)</f>
        <v>56.25</v>
      </c>
      <c r="C2362" s="11">
        <f>Table36[Players]*LOOKUP(Table36[Level],'DMG Tables'!A:A,'DMG Tables'!C:C)/LOOKUP(A2362,'DMG Tables'!G:G,'DMG Tables'!H:H)</f>
        <v>112.5</v>
      </c>
      <c r="D2362" s="11">
        <f>Table36[Players]*LOOKUP(Table36[Level],'DMG Tables'!A:A,'DMG Tables'!D:D)/LOOKUP(A2362,'DMG Tables'!G:G,'DMG Tables'!H:H)</f>
        <v>168.75</v>
      </c>
      <c r="E2362" s="11">
        <f>Table36[Players]*LOOKUP(Table36[Level],'DMG Tables'!A:A,'DMG Tables'!E:E)/LOOKUP(A2362,'DMG Tables'!G:G,'DMG Tables'!H:H)</f>
        <v>300</v>
      </c>
    </row>
    <row r="2363" spans="1:5" x14ac:dyDescent="0.3">
      <c r="A2363" s="11">
        <v>2362</v>
      </c>
      <c r="B2363" s="11">
        <f>Table36[Players]*LOOKUP(Table36[Level],'DMG Tables'!A:A,'DMG Tables'!B:B)/LOOKUP(A2363,'DMG Tables'!G:G,'DMG Tables'!H:H)</f>
        <v>56.25</v>
      </c>
      <c r="C2363" s="11">
        <f>Table36[Players]*LOOKUP(Table36[Level],'DMG Tables'!A:A,'DMG Tables'!C:C)/LOOKUP(A2363,'DMG Tables'!G:G,'DMG Tables'!H:H)</f>
        <v>112.5</v>
      </c>
      <c r="D2363" s="11">
        <f>Table36[Players]*LOOKUP(Table36[Level],'DMG Tables'!A:A,'DMG Tables'!D:D)/LOOKUP(A2363,'DMG Tables'!G:G,'DMG Tables'!H:H)</f>
        <v>168.75</v>
      </c>
      <c r="E2363" s="11">
        <f>Table36[Players]*LOOKUP(Table36[Level],'DMG Tables'!A:A,'DMG Tables'!E:E)/LOOKUP(A2363,'DMG Tables'!G:G,'DMG Tables'!H:H)</f>
        <v>300</v>
      </c>
    </row>
    <row r="2364" spans="1:5" x14ac:dyDescent="0.3">
      <c r="A2364" s="11">
        <v>2363</v>
      </c>
      <c r="B2364" s="11">
        <f>Table36[Players]*LOOKUP(Table36[Level],'DMG Tables'!A:A,'DMG Tables'!B:B)/LOOKUP(A2364,'DMG Tables'!G:G,'DMG Tables'!H:H)</f>
        <v>56.25</v>
      </c>
      <c r="C2364" s="11">
        <f>Table36[Players]*LOOKUP(Table36[Level],'DMG Tables'!A:A,'DMG Tables'!C:C)/LOOKUP(A2364,'DMG Tables'!G:G,'DMG Tables'!H:H)</f>
        <v>112.5</v>
      </c>
      <c r="D2364" s="11">
        <f>Table36[Players]*LOOKUP(Table36[Level],'DMG Tables'!A:A,'DMG Tables'!D:D)/LOOKUP(A2364,'DMG Tables'!G:G,'DMG Tables'!H:H)</f>
        <v>168.75</v>
      </c>
      <c r="E2364" s="11">
        <f>Table36[Players]*LOOKUP(Table36[Level],'DMG Tables'!A:A,'DMG Tables'!E:E)/LOOKUP(A2364,'DMG Tables'!G:G,'DMG Tables'!H:H)</f>
        <v>300</v>
      </c>
    </row>
    <row r="2365" spans="1:5" x14ac:dyDescent="0.3">
      <c r="A2365" s="11">
        <v>2364</v>
      </c>
      <c r="B2365" s="11">
        <f>Table36[Players]*LOOKUP(Table36[Level],'DMG Tables'!A:A,'DMG Tables'!B:B)/LOOKUP(A2365,'DMG Tables'!G:G,'DMG Tables'!H:H)</f>
        <v>56.25</v>
      </c>
      <c r="C2365" s="11">
        <f>Table36[Players]*LOOKUP(Table36[Level],'DMG Tables'!A:A,'DMG Tables'!C:C)/LOOKUP(A2365,'DMG Tables'!G:G,'DMG Tables'!H:H)</f>
        <v>112.5</v>
      </c>
      <c r="D2365" s="11">
        <f>Table36[Players]*LOOKUP(Table36[Level],'DMG Tables'!A:A,'DMG Tables'!D:D)/LOOKUP(A2365,'DMG Tables'!G:G,'DMG Tables'!H:H)</f>
        <v>168.75</v>
      </c>
      <c r="E2365" s="11">
        <f>Table36[Players]*LOOKUP(Table36[Level],'DMG Tables'!A:A,'DMG Tables'!E:E)/LOOKUP(A2365,'DMG Tables'!G:G,'DMG Tables'!H:H)</f>
        <v>300</v>
      </c>
    </row>
    <row r="2366" spans="1:5" x14ac:dyDescent="0.3">
      <c r="A2366" s="11">
        <v>2365</v>
      </c>
      <c r="B2366" s="11">
        <f>Table36[Players]*LOOKUP(Table36[Level],'DMG Tables'!A:A,'DMG Tables'!B:B)/LOOKUP(A2366,'DMG Tables'!G:G,'DMG Tables'!H:H)</f>
        <v>56.25</v>
      </c>
      <c r="C2366" s="11">
        <f>Table36[Players]*LOOKUP(Table36[Level],'DMG Tables'!A:A,'DMG Tables'!C:C)/LOOKUP(A2366,'DMG Tables'!G:G,'DMG Tables'!H:H)</f>
        <v>112.5</v>
      </c>
      <c r="D2366" s="11">
        <f>Table36[Players]*LOOKUP(Table36[Level],'DMG Tables'!A:A,'DMG Tables'!D:D)/LOOKUP(A2366,'DMG Tables'!G:G,'DMG Tables'!H:H)</f>
        <v>168.75</v>
      </c>
      <c r="E2366" s="11">
        <f>Table36[Players]*LOOKUP(Table36[Level],'DMG Tables'!A:A,'DMG Tables'!E:E)/LOOKUP(A2366,'DMG Tables'!G:G,'DMG Tables'!H:H)</f>
        <v>300</v>
      </c>
    </row>
    <row r="2367" spans="1:5" x14ac:dyDescent="0.3">
      <c r="A2367" s="11">
        <v>2366</v>
      </c>
      <c r="B2367" s="11">
        <f>Table36[Players]*LOOKUP(Table36[Level],'DMG Tables'!A:A,'DMG Tables'!B:B)/LOOKUP(A2367,'DMG Tables'!G:G,'DMG Tables'!H:H)</f>
        <v>56.25</v>
      </c>
      <c r="C2367" s="11">
        <f>Table36[Players]*LOOKUP(Table36[Level],'DMG Tables'!A:A,'DMG Tables'!C:C)/LOOKUP(A2367,'DMG Tables'!G:G,'DMG Tables'!H:H)</f>
        <v>112.5</v>
      </c>
      <c r="D2367" s="11">
        <f>Table36[Players]*LOOKUP(Table36[Level],'DMG Tables'!A:A,'DMG Tables'!D:D)/LOOKUP(A2367,'DMG Tables'!G:G,'DMG Tables'!H:H)</f>
        <v>168.75</v>
      </c>
      <c r="E2367" s="11">
        <f>Table36[Players]*LOOKUP(Table36[Level],'DMG Tables'!A:A,'DMG Tables'!E:E)/LOOKUP(A2367,'DMG Tables'!G:G,'DMG Tables'!H:H)</f>
        <v>300</v>
      </c>
    </row>
    <row r="2368" spans="1:5" x14ac:dyDescent="0.3">
      <c r="A2368" s="11">
        <v>2367</v>
      </c>
      <c r="B2368" s="11">
        <f>Table36[Players]*LOOKUP(Table36[Level],'DMG Tables'!A:A,'DMG Tables'!B:B)/LOOKUP(A2368,'DMG Tables'!G:G,'DMG Tables'!H:H)</f>
        <v>56.25</v>
      </c>
      <c r="C2368" s="11">
        <f>Table36[Players]*LOOKUP(Table36[Level],'DMG Tables'!A:A,'DMG Tables'!C:C)/LOOKUP(A2368,'DMG Tables'!G:G,'DMG Tables'!H:H)</f>
        <v>112.5</v>
      </c>
      <c r="D2368" s="11">
        <f>Table36[Players]*LOOKUP(Table36[Level],'DMG Tables'!A:A,'DMG Tables'!D:D)/LOOKUP(A2368,'DMG Tables'!G:G,'DMG Tables'!H:H)</f>
        <v>168.75</v>
      </c>
      <c r="E2368" s="11">
        <f>Table36[Players]*LOOKUP(Table36[Level],'DMG Tables'!A:A,'DMG Tables'!E:E)/LOOKUP(A2368,'DMG Tables'!G:G,'DMG Tables'!H:H)</f>
        <v>300</v>
      </c>
    </row>
    <row r="2369" spans="1:5" x14ac:dyDescent="0.3">
      <c r="A2369" s="11">
        <v>2368</v>
      </c>
      <c r="B2369" s="11">
        <f>Table36[Players]*LOOKUP(Table36[Level],'DMG Tables'!A:A,'DMG Tables'!B:B)/LOOKUP(A2369,'DMG Tables'!G:G,'DMG Tables'!H:H)</f>
        <v>56.25</v>
      </c>
      <c r="C2369" s="11">
        <f>Table36[Players]*LOOKUP(Table36[Level],'DMG Tables'!A:A,'DMG Tables'!C:C)/LOOKUP(A2369,'DMG Tables'!G:G,'DMG Tables'!H:H)</f>
        <v>112.5</v>
      </c>
      <c r="D2369" s="11">
        <f>Table36[Players]*LOOKUP(Table36[Level],'DMG Tables'!A:A,'DMG Tables'!D:D)/LOOKUP(A2369,'DMG Tables'!G:G,'DMG Tables'!H:H)</f>
        <v>168.75</v>
      </c>
      <c r="E2369" s="11">
        <f>Table36[Players]*LOOKUP(Table36[Level],'DMG Tables'!A:A,'DMG Tables'!E:E)/LOOKUP(A2369,'DMG Tables'!G:G,'DMG Tables'!H:H)</f>
        <v>300</v>
      </c>
    </row>
    <row r="2370" spans="1:5" x14ac:dyDescent="0.3">
      <c r="A2370" s="11">
        <v>2369</v>
      </c>
      <c r="B2370" s="11">
        <f>Table36[Players]*LOOKUP(Table36[Level],'DMG Tables'!A:A,'DMG Tables'!B:B)/LOOKUP(A2370,'DMG Tables'!G:G,'DMG Tables'!H:H)</f>
        <v>56.25</v>
      </c>
      <c r="C2370" s="11">
        <f>Table36[Players]*LOOKUP(Table36[Level],'DMG Tables'!A:A,'DMG Tables'!C:C)/LOOKUP(A2370,'DMG Tables'!G:G,'DMG Tables'!H:H)</f>
        <v>112.5</v>
      </c>
      <c r="D2370" s="11">
        <f>Table36[Players]*LOOKUP(Table36[Level],'DMG Tables'!A:A,'DMG Tables'!D:D)/LOOKUP(A2370,'DMG Tables'!G:G,'DMG Tables'!H:H)</f>
        <v>168.75</v>
      </c>
      <c r="E2370" s="11">
        <f>Table36[Players]*LOOKUP(Table36[Level],'DMG Tables'!A:A,'DMG Tables'!E:E)/LOOKUP(A2370,'DMG Tables'!G:G,'DMG Tables'!H:H)</f>
        <v>300</v>
      </c>
    </row>
    <row r="2371" spans="1:5" x14ac:dyDescent="0.3">
      <c r="A2371" s="11">
        <v>2370</v>
      </c>
      <c r="B2371" s="11">
        <f>Table36[Players]*LOOKUP(Table36[Level],'DMG Tables'!A:A,'DMG Tables'!B:B)/LOOKUP(A2371,'DMG Tables'!G:G,'DMG Tables'!H:H)</f>
        <v>56.25</v>
      </c>
      <c r="C2371" s="11">
        <f>Table36[Players]*LOOKUP(Table36[Level],'DMG Tables'!A:A,'DMG Tables'!C:C)/LOOKUP(A2371,'DMG Tables'!G:G,'DMG Tables'!H:H)</f>
        <v>112.5</v>
      </c>
      <c r="D2371" s="11">
        <f>Table36[Players]*LOOKUP(Table36[Level],'DMG Tables'!A:A,'DMG Tables'!D:D)/LOOKUP(A2371,'DMG Tables'!G:G,'DMG Tables'!H:H)</f>
        <v>168.75</v>
      </c>
      <c r="E2371" s="11">
        <f>Table36[Players]*LOOKUP(Table36[Level],'DMG Tables'!A:A,'DMG Tables'!E:E)/LOOKUP(A2371,'DMG Tables'!G:G,'DMG Tables'!H:H)</f>
        <v>300</v>
      </c>
    </row>
    <row r="2372" spans="1:5" x14ac:dyDescent="0.3">
      <c r="A2372" s="11">
        <v>2371</v>
      </c>
      <c r="B2372" s="11">
        <f>Table36[Players]*LOOKUP(Table36[Level],'DMG Tables'!A:A,'DMG Tables'!B:B)/LOOKUP(A2372,'DMG Tables'!G:G,'DMG Tables'!H:H)</f>
        <v>56.25</v>
      </c>
      <c r="C2372" s="11">
        <f>Table36[Players]*LOOKUP(Table36[Level],'DMG Tables'!A:A,'DMG Tables'!C:C)/LOOKUP(A2372,'DMG Tables'!G:G,'DMG Tables'!H:H)</f>
        <v>112.5</v>
      </c>
      <c r="D2372" s="11">
        <f>Table36[Players]*LOOKUP(Table36[Level],'DMG Tables'!A:A,'DMG Tables'!D:D)/LOOKUP(A2372,'DMG Tables'!G:G,'DMG Tables'!H:H)</f>
        <v>168.75</v>
      </c>
      <c r="E2372" s="11">
        <f>Table36[Players]*LOOKUP(Table36[Level],'DMG Tables'!A:A,'DMG Tables'!E:E)/LOOKUP(A2372,'DMG Tables'!G:G,'DMG Tables'!H:H)</f>
        <v>300</v>
      </c>
    </row>
    <row r="2373" spans="1:5" x14ac:dyDescent="0.3">
      <c r="A2373" s="11">
        <v>2372</v>
      </c>
      <c r="B2373" s="11">
        <f>Table36[Players]*LOOKUP(Table36[Level],'DMG Tables'!A:A,'DMG Tables'!B:B)/LOOKUP(A2373,'DMG Tables'!G:G,'DMG Tables'!H:H)</f>
        <v>56.25</v>
      </c>
      <c r="C2373" s="11">
        <f>Table36[Players]*LOOKUP(Table36[Level],'DMG Tables'!A:A,'DMG Tables'!C:C)/LOOKUP(A2373,'DMG Tables'!G:G,'DMG Tables'!H:H)</f>
        <v>112.5</v>
      </c>
      <c r="D2373" s="11">
        <f>Table36[Players]*LOOKUP(Table36[Level],'DMG Tables'!A:A,'DMG Tables'!D:D)/LOOKUP(A2373,'DMG Tables'!G:G,'DMG Tables'!H:H)</f>
        <v>168.75</v>
      </c>
      <c r="E2373" s="11">
        <f>Table36[Players]*LOOKUP(Table36[Level],'DMG Tables'!A:A,'DMG Tables'!E:E)/LOOKUP(A2373,'DMG Tables'!G:G,'DMG Tables'!H:H)</f>
        <v>300</v>
      </c>
    </row>
    <row r="2374" spans="1:5" x14ac:dyDescent="0.3">
      <c r="A2374" s="11">
        <v>2373</v>
      </c>
      <c r="B2374" s="11">
        <f>Table36[Players]*LOOKUP(Table36[Level],'DMG Tables'!A:A,'DMG Tables'!B:B)/LOOKUP(A2374,'DMG Tables'!G:G,'DMG Tables'!H:H)</f>
        <v>56.25</v>
      </c>
      <c r="C2374" s="11">
        <f>Table36[Players]*LOOKUP(Table36[Level],'DMG Tables'!A:A,'DMG Tables'!C:C)/LOOKUP(A2374,'DMG Tables'!G:G,'DMG Tables'!H:H)</f>
        <v>112.5</v>
      </c>
      <c r="D2374" s="11">
        <f>Table36[Players]*LOOKUP(Table36[Level],'DMG Tables'!A:A,'DMG Tables'!D:D)/LOOKUP(A2374,'DMG Tables'!G:G,'DMG Tables'!H:H)</f>
        <v>168.75</v>
      </c>
      <c r="E2374" s="11">
        <f>Table36[Players]*LOOKUP(Table36[Level],'DMG Tables'!A:A,'DMG Tables'!E:E)/LOOKUP(A2374,'DMG Tables'!G:G,'DMG Tables'!H:H)</f>
        <v>300</v>
      </c>
    </row>
    <row r="2375" spans="1:5" x14ac:dyDescent="0.3">
      <c r="A2375" s="11">
        <v>2374</v>
      </c>
      <c r="B2375" s="11">
        <f>Table36[Players]*LOOKUP(Table36[Level],'DMG Tables'!A:A,'DMG Tables'!B:B)/LOOKUP(A2375,'DMG Tables'!G:G,'DMG Tables'!H:H)</f>
        <v>56.25</v>
      </c>
      <c r="C2375" s="11">
        <f>Table36[Players]*LOOKUP(Table36[Level],'DMG Tables'!A:A,'DMG Tables'!C:C)/LOOKUP(A2375,'DMG Tables'!G:G,'DMG Tables'!H:H)</f>
        <v>112.5</v>
      </c>
      <c r="D2375" s="11">
        <f>Table36[Players]*LOOKUP(Table36[Level],'DMG Tables'!A:A,'DMG Tables'!D:D)/LOOKUP(A2375,'DMG Tables'!G:G,'DMG Tables'!H:H)</f>
        <v>168.75</v>
      </c>
      <c r="E2375" s="11">
        <f>Table36[Players]*LOOKUP(Table36[Level],'DMG Tables'!A:A,'DMG Tables'!E:E)/LOOKUP(A2375,'DMG Tables'!G:G,'DMG Tables'!H:H)</f>
        <v>300</v>
      </c>
    </row>
    <row r="2376" spans="1:5" x14ac:dyDescent="0.3">
      <c r="A2376" s="11">
        <v>2375</v>
      </c>
      <c r="B2376" s="11">
        <f>Table36[Players]*LOOKUP(Table36[Level],'DMG Tables'!A:A,'DMG Tables'!B:B)/LOOKUP(A2376,'DMG Tables'!G:G,'DMG Tables'!H:H)</f>
        <v>56.25</v>
      </c>
      <c r="C2376" s="11">
        <f>Table36[Players]*LOOKUP(Table36[Level],'DMG Tables'!A:A,'DMG Tables'!C:C)/LOOKUP(A2376,'DMG Tables'!G:G,'DMG Tables'!H:H)</f>
        <v>112.5</v>
      </c>
      <c r="D2376" s="11">
        <f>Table36[Players]*LOOKUP(Table36[Level],'DMG Tables'!A:A,'DMG Tables'!D:D)/LOOKUP(A2376,'DMG Tables'!G:G,'DMG Tables'!H:H)</f>
        <v>168.75</v>
      </c>
      <c r="E2376" s="11">
        <f>Table36[Players]*LOOKUP(Table36[Level],'DMG Tables'!A:A,'DMG Tables'!E:E)/LOOKUP(A2376,'DMG Tables'!G:G,'DMG Tables'!H:H)</f>
        <v>300</v>
      </c>
    </row>
    <row r="2377" spans="1:5" x14ac:dyDescent="0.3">
      <c r="A2377" s="11">
        <v>2376</v>
      </c>
      <c r="B2377" s="11">
        <f>Table36[Players]*LOOKUP(Table36[Level],'DMG Tables'!A:A,'DMG Tables'!B:B)/LOOKUP(A2377,'DMG Tables'!G:G,'DMG Tables'!H:H)</f>
        <v>56.25</v>
      </c>
      <c r="C2377" s="11">
        <f>Table36[Players]*LOOKUP(Table36[Level],'DMG Tables'!A:A,'DMG Tables'!C:C)/LOOKUP(A2377,'DMG Tables'!G:G,'DMG Tables'!H:H)</f>
        <v>112.5</v>
      </c>
      <c r="D2377" s="11">
        <f>Table36[Players]*LOOKUP(Table36[Level],'DMG Tables'!A:A,'DMG Tables'!D:D)/LOOKUP(A2377,'DMG Tables'!G:G,'DMG Tables'!H:H)</f>
        <v>168.75</v>
      </c>
      <c r="E2377" s="11">
        <f>Table36[Players]*LOOKUP(Table36[Level],'DMG Tables'!A:A,'DMG Tables'!E:E)/LOOKUP(A2377,'DMG Tables'!G:G,'DMG Tables'!H:H)</f>
        <v>300</v>
      </c>
    </row>
    <row r="2378" spans="1:5" x14ac:dyDescent="0.3">
      <c r="A2378" s="11">
        <v>2377</v>
      </c>
      <c r="B2378" s="11">
        <f>Table36[Players]*LOOKUP(Table36[Level],'DMG Tables'!A:A,'DMG Tables'!B:B)/LOOKUP(A2378,'DMG Tables'!G:G,'DMG Tables'!H:H)</f>
        <v>56.25</v>
      </c>
      <c r="C2378" s="11">
        <f>Table36[Players]*LOOKUP(Table36[Level],'DMG Tables'!A:A,'DMG Tables'!C:C)/LOOKUP(A2378,'DMG Tables'!G:G,'DMG Tables'!H:H)</f>
        <v>112.5</v>
      </c>
      <c r="D2378" s="11">
        <f>Table36[Players]*LOOKUP(Table36[Level],'DMG Tables'!A:A,'DMG Tables'!D:D)/LOOKUP(A2378,'DMG Tables'!G:G,'DMG Tables'!H:H)</f>
        <v>168.75</v>
      </c>
      <c r="E2378" s="11">
        <f>Table36[Players]*LOOKUP(Table36[Level],'DMG Tables'!A:A,'DMG Tables'!E:E)/LOOKUP(A2378,'DMG Tables'!G:G,'DMG Tables'!H:H)</f>
        <v>300</v>
      </c>
    </row>
    <row r="2379" spans="1:5" x14ac:dyDescent="0.3">
      <c r="A2379" s="11">
        <v>2378</v>
      </c>
      <c r="B2379" s="11">
        <f>Table36[Players]*LOOKUP(Table36[Level],'DMG Tables'!A:A,'DMG Tables'!B:B)/LOOKUP(A2379,'DMG Tables'!G:G,'DMG Tables'!H:H)</f>
        <v>56.25</v>
      </c>
      <c r="C2379" s="11">
        <f>Table36[Players]*LOOKUP(Table36[Level],'DMG Tables'!A:A,'DMG Tables'!C:C)/LOOKUP(A2379,'DMG Tables'!G:G,'DMG Tables'!H:H)</f>
        <v>112.5</v>
      </c>
      <c r="D2379" s="11">
        <f>Table36[Players]*LOOKUP(Table36[Level],'DMG Tables'!A:A,'DMG Tables'!D:D)/LOOKUP(A2379,'DMG Tables'!G:G,'DMG Tables'!H:H)</f>
        <v>168.75</v>
      </c>
      <c r="E2379" s="11">
        <f>Table36[Players]*LOOKUP(Table36[Level],'DMG Tables'!A:A,'DMG Tables'!E:E)/LOOKUP(A2379,'DMG Tables'!G:G,'DMG Tables'!H:H)</f>
        <v>300</v>
      </c>
    </row>
    <row r="2380" spans="1:5" x14ac:dyDescent="0.3">
      <c r="A2380" s="11">
        <v>2379</v>
      </c>
      <c r="B2380" s="11">
        <f>Table36[Players]*LOOKUP(Table36[Level],'DMG Tables'!A:A,'DMG Tables'!B:B)/LOOKUP(A2380,'DMG Tables'!G:G,'DMG Tables'!H:H)</f>
        <v>56.25</v>
      </c>
      <c r="C2380" s="11">
        <f>Table36[Players]*LOOKUP(Table36[Level],'DMG Tables'!A:A,'DMG Tables'!C:C)/LOOKUP(A2380,'DMG Tables'!G:G,'DMG Tables'!H:H)</f>
        <v>112.5</v>
      </c>
      <c r="D2380" s="11">
        <f>Table36[Players]*LOOKUP(Table36[Level],'DMG Tables'!A:A,'DMG Tables'!D:D)/LOOKUP(A2380,'DMG Tables'!G:G,'DMG Tables'!H:H)</f>
        <v>168.75</v>
      </c>
      <c r="E2380" s="11">
        <f>Table36[Players]*LOOKUP(Table36[Level],'DMG Tables'!A:A,'DMG Tables'!E:E)/LOOKUP(A2380,'DMG Tables'!G:G,'DMG Tables'!H:H)</f>
        <v>300</v>
      </c>
    </row>
    <row r="2381" spans="1:5" x14ac:dyDescent="0.3">
      <c r="A2381" s="11">
        <v>2380</v>
      </c>
      <c r="B2381" s="11">
        <f>Table36[Players]*LOOKUP(Table36[Level],'DMG Tables'!A:A,'DMG Tables'!B:B)/LOOKUP(A2381,'DMG Tables'!G:G,'DMG Tables'!H:H)</f>
        <v>56.25</v>
      </c>
      <c r="C2381" s="11">
        <f>Table36[Players]*LOOKUP(Table36[Level],'DMG Tables'!A:A,'DMG Tables'!C:C)/LOOKUP(A2381,'DMG Tables'!G:G,'DMG Tables'!H:H)</f>
        <v>112.5</v>
      </c>
      <c r="D2381" s="11">
        <f>Table36[Players]*LOOKUP(Table36[Level],'DMG Tables'!A:A,'DMG Tables'!D:D)/LOOKUP(A2381,'DMG Tables'!G:G,'DMG Tables'!H:H)</f>
        <v>168.75</v>
      </c>
      <c r="E2381" s="11">
        <f>Table36[Players]*LOOKUP(Table36[Level],'DMG Tables'!A:A,'DMG Tables'!E:E)/LOOKUP(A2381,'DMG Tables'!G:G,'DMG Tables'!H:H)</f>
        <v>300</v>
      </c>
    </row>
    <row r="2382" spans="1:5" x14ac:dyDescent="0.3">
      <c r="A2382" s="11">
        <v>2381</v>
      </c>
      <c r="B2382" s="11">
        <f>Table36[Players]*LOOKUP(Table36[Level],'DMG Tables'!A:A,'DMG Tables'!B:B)/LOOKUP(A2382,'DMG Tables'!G:G,'DMG Tables'!H:H)</f>
        <v>56.25</v>
      </c>
      <c r="C2382" s="11">
        <f>Table36[Players]*LOOKUP(Table36[Level],'DMG Tables'!A:A,'DMG Tables'!C:C)/LOOKUP(A2382,'DMG Tables'!G:G,'DMG Tables'!H:H)</f>
        <v>112.5</v>
      </c>
      <c r="D2382" s="11">
        <f>Table36[Players]*LOOKUP(Table36[Level],'DMG Tables'!A:A,'DMG Tables'!D:D)/LOOKUP(A2382,'DMG Tables'!G:G,'DMG Tables'!H:H)</f>
        <v>168.75</v>
      </c>
      <c r="E2382" s="11">
        <f>Table36[Players]*LOOKUP(Table36[Level],'DMG Tables'!A:A,'DMG Tables'!E:E)/LOOKUP(A2382,'DMG Tables'!G:G,'DMG Tables'!H:H)</f>
        <v>300</v>
      </c>
    </row>
    <row r="2383" spans="1:5" x14ac:dyDescent="0.3">
      <c r="A2383" s="11">
        <v>2382</v>
      </c>
      <c r="B2383" s="11">
        <f>Table36[Players]*LOOKUP(Table36[Level],'DMG Tables'!A:A,'DMG Tables'!B:B)/LOOKUP(A2383,'DMG Tables'!G:G,'DMG Tables'!H:H)</f>
        <v>56.25</v>
      </c>
      <c r="C2383" s="11">
        <f>Table36[Players]*LOOKUP(Table36[Level],'DMG Tables'!A:A,'DMG Tables'!C:C)/LOOKUP(A2383,'DMG Tables'!G:G,'DMG Tables'!H:H)</f>
        <v>112.5</v>
      </c>
      <c r="D2383" s="11">
        <f>Table36[Players]*LOOKUP(Table36[Level],'DMG Tables'!A:A,'DMG Tables'!D:D)/LOOKUP(A2383,'DMG Tables'!G:G,'DMG Tables'!H:H)</f>
        <v>168.75</v>
      </c>
      <c r="E2383" s="11">
        <f>Table36[Players]*LOOKUP(Table36[Level],'DMG Tables'!A:A,'DMG Tables'!E:E)/LOOKUP(A2383,'DMG Tables'!G:G,'DMG Tables'!H:H)</f>
        <v>300</v>
      </c>
    </row>
    <row r="2384" spans="1:5" x14ac:dyDescent="0.3">
      <c r="A2384" s="11">
        <v>2383</v>
      </c>
      <c r="B2384" s="11">
        <f>Table36[Players]*LOOKUP(Table36[Level],'DMG Tables'!A:A,'DMG Tables'!B:B)/LOOKUP(A2384,'DMG Tables'!G:G,'DMG Tables'!H:H)</f>
        <v>56.25</v>
      </c>
      <c r="C2384" s="11">
        <f>Table36[Players]*LOOKUP(Table36[Level],'DMG Tables'!A:A,'DMG Tables'!C:C)/LOOKUP(A2384,'DMG Tables'!G:G,'DMG Tables'!H:H)</f>
        <v>112.5</v>
      </c>
      <c r="D2384" s="11">
        <f>Table36[Players]*LOOKUP(Table36[Level],'DMG Tables'!A:A,'DMG Tables'!D:D)/LOOKUP(A2384,'DMG Tables'!G:G,'DMG Tables'!H:H)</f>
        <v>168.75</v>
      </c>
      <c r="E2384" s="11">
        <f>Table36[Players]*LOOKUP(Table36[Level],'DMG Tables'!A:A,'DMG Tables'!E:E)/LOOKUP(A2384,'DMG Tables'!G:G,'DMG Tables'!H:H)</f>
        <v>300</v>
      </c>
    </row>
    <row r="2385" spans="1:5" x14ac:dyDescent="0.3">
      <c r="A2385" s="11">
        <v>2384</v>
      </c>
      <c r="B2385" s="11">
        <f>Table36[Players]*LOOKUP(Table36[Level],'DMG Tables'!A:A,'DMG Tables'!B:B)/LOOKUP(A2385,'DMG Tables'!G:G,'DMG Tables'!H:H)</f>
        <v>56.25</v>
      </c>
      <c r="C2385" s="11">
        <f>Table36[Players]*LOOKUP(Table36[Level],'DMG Tables'!A:A,'DMG Tables'!C:C)/LOOKUP(A2385,'DMG Tables'!G:G,'DMG Tables'!H:H)</f>
        <v>112.5</v>
      </c>
      <c r="D2385" s="11">
        <f>Table36[Players]*LOOKUP(Table36[Level],'DMG Tables'!A:A,'DMG Tables'!D:D)/LOOKUP(A2385,'DMG Tables'!G:G,'DMG Tables'!H:H)</f>
        <v>168.75</v>
      </c>
      <c r="E2385" s="11">
        <f>Table36[Players]*LOOKUP(Table36[Level],'DMG Tables'!A:A,'DMG Tables'!E:E)/LOOKUP(A2385,'DMG Tables'!G:G,'DMG Tables'!H:H)</f>
        <v>300</v>
      </c>
    </row>
    <row r="2386" spans="1:5" x14ac:dyDescent="0.3">
      <c r="A2386" s="11">
        <v>2385</v>
      </c>
      <c r="B2386" s="11">
        <f>Table36[Players]*LOOKUP(Table36[Level],'DMG Tables'!A:A,'DMG Tables'!B:B)/LOOKUP(A2386,'DMG Tables'!G:G,'DMG Tables'!H:H)</f>
        <v>56.25</v>
      </c>
      <c r="C2386" s="11">
        <f>Table36[Players]*LOOKUP(Table36[Level],'DMG Tables'!A:A,'DMG Tables'!C:C)/LOOKUP(A2386,'DMG Tables'!G:G,'DMG Tables'!H:H)</f>
        <v>112.5</v>
      </c>
      <c r="D2386" s="11">
        <f>Table36[Players]*LOOKUP(Table36[Level],'DMG Tables'!A:A,'DMG Tables'!D:D)/LOOKUP(A2386,'DMG Tables'!G:G,'DMG Tables'!H:H)</f>
        <v>168.75</v>
      </c>
      <c r="E2386" s="11">
        <f>Table36[Players]*LOOKUP(Table36[Level],'DMG Tables'!A:A,'DMG Tables'!E:E)/LOOKUP(A2386,'DMG Tables'!G:G,'DMG Tables'!H:H)</f>
        <v>300</v>
      </c>
    </row>
    <row r="2387" spans="1:5" x14ac:dyDescent="0.3">
      <c r="A2387" s="11">
        <v>2386</v>
      </c>
      <c r="B2387" s="11">
        <f>Table36[Players]*LOOKUP(Table36[Level],'DMG Tables'!A:A,'DMG Tables'!B:B)/LOOKUP(A2387,'DMG Tables'!G:G,'DMG Tables'!H:H)</f>
        <v>56.25</v>
      </c>
      <c r="C2387" s="11">
        <f>Table36[Players]*LOOKUP(Table36[Level],'DMG Tables'!A:A,'DMG Tables'!C:C)/LOOKUP(A2387,'DMG Tables'!G:G,'DMG Tables'!H:H)</f>
        <v>112.5</v>
      </c>
      <c r="D2387" s="11">
        <f>Table36[Players]*LOOKUP(Table36[Level],'DMG Tables'!A:A,'DMG Tables'!D:D)/LOOKUP(A2387,'DMG Tables'!G:G,'DMG Tables'!H:H)</f>
        <v>168.75</v>
      </c>
      <c r="E2387" s="11">
        <f>Table36[Players]*LOOKUP(Table36[Level],'DMG Tables'!A:A,'DMG Tables'!E:E)/LOOKUP(A2387,'DMG Tables'!G:G,'DMG Tables'!H:H)</f>
        <v>300</v>
      </c>
    </row>
    <row r="2388" spans="1:5" x14ac:dyDescent="0.3">
      <c r="A2388" s="11">
        <v>2387</v>
      </c>
      <c r="B2388" s="11">
        <f>Table36[Players]*LOOKUP(Table36[Level],'DMG Tables'!A:A,'DMG Tables'!B:B)/LOOKUP(A2388,'DMG Tables'!G:G,'DMG Tables'!H:H)</f>
        <v>56.25</v>
      </c>
      <c r="C2388" s="11">
        <f>Table36[Players]*LOOKUP(Table36[Level],'DMG Tables'!A:A,'DMG Tables'!C:C)/LOOKUP(A2388,'DMG Tables'!G:G,'DMG Tables'!H:H)</f>
        <v>112.5</v>
      </c>
      <c r="D2388" s="11">
        <f>Table36[Players]*LOOKUP(Table36[Level],'DMG Tables'!A:A,'DMG Tables'!D:D)/LOOKUP(A2388,'DMG Tables'!G:G,'DMG Tables'!H:H)</f>
        <v>168.75</v>
      </c>
      <c r="E2388" s="11">
        <f>Table36[Players]*LOOKUP(Table36[Level],'DMG Tables'!A:A,'DMG Tables'!E:E)/LOOKUP(A2388,'DMG Tables'!G:G,'DMG Tables'!H:H)</f>
        <v>300</v>
      </c>
    </row>
    <row r="2389" spans="1:5" x14ac:dyDescent="0.3">
      <c r="A2389" s="11">
        <v>2388</v>
      </c>
      <c r="B2389" s="11">
        <f>Table36[Players]*LOOKUP(Table36[Level],'DMG Tables'!A:A,'DMG Tables'!B:B)/LOOKUP(A2389,'DMG Tables'!G:G,'DMG Tables'!H:H)</f>
        <v>56.25</v>
      </c>
      <c r="C2389" s="11">
        <f>Table36[Players]*LOOKUP(Table36[Level],'DMG Tables'!A:A,'DMG Tables'!C:C)/LOOKUP(A2389,'DMG Tables'!G:G,'DMG Tables'!H:H)</f>
        <v>112.5</v>
      </c>
      <c r="D2389" s="11">
        <f>Table36[Players]*LOOKUP(Table36[Level],'DMG Tables'!A:A,'DMG Tables'!D:D)/LOOKUP(A2389,'DMG Tables'!G:G,'DMG Tables'!H:H)</f>
        <v>168.75</v>
      </c>
      <c r="E2389" s="11">
        <f>Table36[Players]*LOOKUP(Table36[Level],'DMG Tables'!A:A,'DMG Tables'!E:E)/LOOKUP(A2389,'DMG Tables'!G:G,'DMG Tables'!H:H)</f>
        <v>300</v>
      </c>
    </row>
    <row r="2390" spans="1:5" x14ac:dyDescent="0.3">
      <c r="A2390" s="11">
        <v>2389</v>
      </c>
      <c r="B2390" s="11">
        <f>Table36[Players]*LOOKUP(Table36[Level],'DMG Tables'!A:A,'DMG Tables'!B:B)/LOOKUP(A2390,'DMG Tables'!G:G,'DMG Tables'!H:H)</f>
        <v>56.25</v>
      </c>
      <c r="C2390" s="11">
        <f>Table36[Players]*LOOKUP(Table36[Level],'DMG Tables'!A:A,'DMG Tables'!C:C)/LOOKUP(A2390,'DMG Tables'!G:G,'DMG Tables'!H:H)</f>
        <v>112.5</v>
      </c>
      <c r="D2390" s="11">
        <f>Table36[Players]*LOOKUP(Table36[Level],'DMG Tables'!A:A,'DMG Tables'!D:D)/LOOKUP(A2390,'DMG Tables'!G:G,'DMG Tables'!H:H)</f>
        <v>168.75</v>
      </c>
      <c r="E2390" s="11">
        <f>Table36[Players]*LOOKUP(Table36[Level],'DMG Tables'!A:A,'DMG Tables'!E:E)/LOOKUP(A2390,'DMG Tables'!G:G,'DMG Tables'!H:H)</f>
        <v>300</v>
      </c>
    </row>
    <row r="2391" spans="1:5" x14ac:dyDescent="0.3">
      <c r="A2391" s="11">
        <v>2390</v>
      </c>
      <c r="B2391" s="11">
        <f>Table36[Players]*LOOKUP(Table36[Level],'DMG Tables'!A:A,'DMG Tables'!B:B)/LOOKUP(A2391,'DMG Tables'!G:G,'DMG Tables'!H:H)</f>
        <v>56.25</v>
      </c>
      <c r="C2391" s="11">
        <f>Table36[Players]*LOOKUP(Table36[Level],'DMG Tables'!A:A,'DMG Tables'!C:C)/LOOKUP(A2391,'DMG Tables'!G:G,'DMG Tables'!H:H)</f>
        <v>112.5</v>
      </c>
      <c r="D2391" s="11">
        <f>Table36[Players]*LOOKUP(Table36[Level],'DMG Tables'!A:A,'DMG Tables'!D:D)/LOOKUP(A2391,'DMG Tables'!G:G,'DMG Tables'!H:H)</f>
        <v>168.75</v>
      </c>
      <c r="E2391" s="11">
        <f>Table36[Players]*LOOKUP(Table36[Level],'DMG Tables'!A:A,'DMG Tables'!E:E)/LOOKUP(A2391,'DMG Tables'!G:G,'DMG Tables'!H:H)</f>
        <v>300</v>
      </c>
    </row>
    <row r="2392" spans="1:5" x14ac:dyDescent="0.3">
      <c r="A2392" s="11">
        <v>2391</v>
      </c>
      <c r="B2392" s="11">
        <f>Table36[Players]*LOOKUP(Table36[Level],'DMG Tables'!A:A,'DMG Tables'!B:B)/LOOKUP(A2392,'DMG Tables'!G:G,'DMG Tables'!H:H)</f>
        <v>56.25</v>
      </c>
      <c r="C2392" s="11">
        <f>Table36[Players]*LOOKUP(Table36[Level],'DMG Tables'!A:A,'DMG Tables'!C:C)/LOOKUP(A2392,'DMG Tables'!G:G,'DMG Tables'!H:H)</f>
        <v>112.5</v>
      </c>
      <c r="D2392" s="11">
        <f>Table36[Players]*LOOKUP(Table36[Level],'DMG Tables'!A:A,'DMG Tables'!D:D)/LOOKUP(A2392,'DMG Tables'!G:G,'DMG Tables'!H:H)</f>
        <v>168.75</v>
      </c>
      <c r="E2392" s="11">
        <f>Table36[Players]*LOOKUP(Table36[Level],'DMG Tables'!A:A,'DMG Tables'!E:E)/LOOKUP(A2392,'DMG Tables'!G:G,'DMG Tables'!H:H)</f>
        <v>300</v>
      </c>
    </row>
    <row r="2393" spans="1:5" x14ac:dyDescent="0.3">
      <c r="A2393" s="11">
        <v>2392</v>
      </c>
      <c r="B2393" s="11">
        <f>Table36[Players]*LOOKUP(Table36[Level],'DMG Tables'!A:A,'DMG Tables'!B:B)/LOOKUP(A2393,'DMG Tables'!G:G,'DMG Tables'!H:H)</f>
        <v>56.25</v>
      </c>
      <c r="C2393" s="11">
        <f>Table36[Players]*LOOKUP(Table36[Level],'DMG Tables'!A:A,'DMG Tables'!C:C)/LOOKUP(A2393,'DMG Tables'!G:G,'DMG Tables'!H:H)</f>
        <v>112.5</v>
      </c>
      <c r="D2393" s="11">
        <f>Table36[Players]*LOOKUP(Table36[Level],'DMG Tables'!A:A,'DMG Tables'!D:D)/LOOKUP(A2393,'DMG Tables'!G:G,'DMG Tables'!H:H)</f>
        <v>168.75</v>
      </c>
      <c r="E2393" s="11">
        <f>Table36[Players]*LOOKUP(Table36[Level],'DMG Tables'!A:A,'DMG Tables'!E:E)/LOOKUP(A2393,'DMG Tables'!G:G,'DMG Tables'!H:H)</f>
        <v>300</v>
      </c>
    </row>
    <row r="2394" spans="1:5" x14ac:dyDescent="0.3">
      <c r="A2394" s="11">
        <v>2393</v>
      </c>
      <c r="B2394" s="11">
        <f>Table36[Players]*LOOKUP(Table36[Level],'DMG Tables'!A:A,'DMG Tables'!B:B)/LOOKUP(A2394,'DMG Tables'!G:G,'DMG Tables'!H:H)</f>
        <v>56.25</v>
      </c>
      <c r="C2394" s="11">
        <f>Table36[Players]*LOOKUP(Table36[Level],'DMG Tables'!A:A,'DMG Tables'!C:C)/LOOKUP(A2394,'DMG Tables'!G:G,'DMG Tables'!H:H)</f>
        <v>112.5</v>
      </c>
      <c r="D2394" s="11">
        <f>Table36[Players]*LOOKUP(Table36[Level],'DMG Tables'!A:A,'DMG Tables'!D:D)/LOOKUP(A2394,'DMG Tables'!G:G,'DMG Tables'!H:H)</f>
        <v>168.75</v>
      </c>
      <c r="E2394" s="11">
        <f>Table36[Players]*LOOKUP(Table36[Level],'DMG Tables'!A:A,'DMG Tables'!E:E)/LOOKUP(A2394,'DMG Tables'!G:G,'DMG Tables'!H:H)</f>
        <v>300</v>
      </c>
    </row>
    <row r="2395" spans="1:5" x14ac:dyDescent="0.3">
      <c r="A2395" s="11">
        <v>2394</v>
      </c>
      <c r="B2395" s="11">
        <f>Table36[Players]*LOOKUP(Table36[Level],'DMG Tables'!A:A,'DMG Tables'!B:B)/LOOKUP(A2395,'DMG Tables'!G:G,'DMG Tables'!H:H)</f>
        <v>56.25</v>
      </c>
      <c r="C2395" s="11">
        <f>Table36[Players]*LOOKUP(Table36[Level],'DMG Tables'!A:A,'DMG Tables'!C:C)/LOOKUP(A2395,'DMG Tables'!G:G,'DMG Tables'!H:H)</f>
        <v>112.5</v>
      </c>
      <c r="D2395" s="11">
        <f>Table36[Players]*LOOKUP(Table36[Level],'DMG Tables'!A:A,'DMG Tables'!D:D)/LOOKUP(A2395,'DMG Tables'!G:G,'DMG Tables'!H:H)</f>
        <v>168.75</v>
      </c>
      <c r="E2395" s="11">
        <f>Table36[Players]*LOOKUP(Table36[Level],'DMG Tables'!A:A,'DMG Tables'!E:E)/LOOKUP(A2395,'DMG Tables'!G:G,'DMG Tables'!H:H)</f>
        <v>300</v>
      </c>
    </row>
    <row r="2396" spans="1:5" x14ac:dyDescent="0.3">
      <c r="A2396" s="11">
        <v>2395</v>
      </c>
      <c r="B2396" s="11">
        <f>Table36[Players]*LOOKUP(Table36[Level],'DMG Tables'!A:A,'DMG Tables'!B:B)/LOOKUP(A2396,'DMG Tables'!G:G,'DMG Tables'!H:H)</f>
        <v>56.25</v>
      </c>
      <c r="C2396" s="11">
        <f>Table36[Players]*LOOKUP(Table36[Level],'DMG Tables'!A:A,'DMG Tables'!C:C)/LOOKUP(A2396,'DMG Tables'!G:G,'DMG Tables'!H:H)</f>
        <v>112.5</v>
      </c>
      <c r="D2396" s="11">
        <f>Table36[Players]*LOOKUP(Table36[Level],'DMG Tables'!A:A,'DMG Tables'!D:D)/LOOKUP(A2396,'DMG Tables'!G:G,'DMG Tables'!H:H)</f>
        <v>168.75</v>
      </c>
      <c r="E2396" s="11">
        <f>Table36[Players]*LOOKUP(Table36[Level],'DMG Tables'!A:A,'DMG Tables'!E:E)/LOOKUP(A2396,'DMG Tables'!G:G,'DMG Tables'!H:H)</f>
        <v>300</v>
      </c>
    </row>
    <row r="2397" spans="1:5" x14ac:dyDescent="0.3">
      <c r="A2397" s="11">
        <v>2396</v>
      </c>
      <c r="B2397" s="11">
        <f>Table36[Players]*LOOKUP(Table36[Level],'DMG Tables'!A:A,'DMG Tables'!B:B)/LOOKUP(A2397,'DMG Tables'!G:G,'DMG Tables'!H:H)</f>
        <v>56.25</v>
      </c>
      <c r="C2397" s="11">
        <f>Table36[Players]*LOOKUP(Table36[Level],'DMG Tables'!A:A,'DMG Tables'!C:C)/LOOKUP(A2397,'DMG Tables'!G:G,'DMG Tables'!H:H)</f>
        <v>112.5</v>
      </c>
      <c r="D2397" s="11">
        <f>Table36[Players]*LOOKUP(Table36[Level],'DMG Tables'!A:A,'DMG Tables'!D:D)/LOOKUP(A2397,'DMG Tables'!G:G,'DMG Tables'!H:H)</f>
        <v>168.75</v>
      </c>
      <c r="E2397" s="11">
        <f>Table36[Players]*LOOKUP(Table36[Level],'DMG Tables'!A:A,'DMG Tables'!E:E)/LOOKUP(A2397,'DMG Tables'!G:G,'DMG Tables'!H:H)</f>
        <v>300</v>
      </c>
    </row>
    <row r="2398" spans="1:5" x14ac:dyDescent="0.3">
      <c r="A2398" s="11">
        <v>2397</v>
      </c>
      <c r="B2398" s="11">
        <f>Table36[Players]*LOOKUP(Table36[Level],'DMG Tables'!A:A,'DMG Tables'!B:B)/LOOKUP(A2398,'DMG Tables'!G:G,'DMG Tables'!H:H)</f>
        <v>56.25</v>
      </c>
      <c r="C2398" s="11">
        <f>Table36[Players]*LOOKUP(Table36[Level],'DMG Tables'!A:A,'DMG Tables'!C:C)/LOOKUP(A2398,'DMG Tables'!G:G,'DMG Tables'!H:H)</f>
        <v>112.5</v>
      </c>
      <c r="D2398" s="11">
        <f>Table36[Players]*LOOKUP(Table36[Level],'DMG Tables'!A:A,'DMG Tables'!D:D)/LOOKUP(A2398,'DMG Tables'!G:G,'DMG Tables'!H:H)</f>
        <v>168.75</v>
      </c>
      <c r="E2398" s="11">
        <f>Table36[Players]*LOOKUP(Table36[Level],'DMG Tables'!A:A,'DMG Tables'!E:E)/LOOKUP(A2398,'DMG Tables'!G:G,'DMG Tables'!H:H)</f>
        <v>300</v>
      </c>
    </row>
    <row r="2399" spans="1:5" x14ac:dyDescent="0.3">
      <c r="A2399" s="11">
        <v>2398</v>
      </c>
      <c r="B2399" s="11">
        <f>Table36[Players]*LOOKUP(Table36[Level],'DMG Tables'!A:A,'DMG Tables'!B:B)/LOOKUP(A2399,'DMG Tables'!G:G,'DMG Tables'!H:H)</f>
        <v>56.25</v>
      </c>
      <c r="C2399" s="11">
        <f>Table36[Players]*LOOKUP(Table36[Level],'DMG Tables'!A:A,'DMG Tables'!C:C)/LOOKUP(A2399,'DMG Tables'!G:G,'DMG Tables'!H:H)</f>
        <v>112.5</v>
      </c>
      <c r="D2399" s="11">
        <f>Table36[Players]*LOOKUP(Table36[Level],'DMG Tables'!A:A,'DMG Tables'!D:D)/LOOKUP(A2399,'DMG Tables'!G:G,'DMG Tables'!H:H)</f>
        <v>168.75</v>
      </c>
      <c r="E2399" s="11">
        <f>Table36[Players]*LOOKUP(Table36[Level],'DMG Tables'!A:A,'DMG Tables'!E:E)/LOOKUP(A2399,'DMG Tables'!G:G,'DMG Tables'!H:H)</f>
        <v>300</v>
      </c>
    </row>
    <row r="2400" spans="1:5" x14ac:dyDescent="0.3">
      <c r="A2400" s="11">
        <v>2399</v>
      </c>
      <c r="B2400" s="11">
        <f>Table36[Players]*LOOKUP(Table36[Level],'DMG Tables'!A:A,'DMG Tables'!B:B)/LOOKUP(A2400,'DMG Tables'!G:G,'DMG Tables'!H:H)</f>
        <v>56.25</v>
      </c>
      <c r="C2400" s="11">
        <f>Table36[Players]*LOOKUP(Table36[Level],'DMG Tables'!A:A,'DMG Tables'!C:C)/LOOKUP(A2400,'DMG Tables'!G:G,'DMG Tables'!H:H)</f>
        <v>112.5</v>
      </c>
      <c r="D2400" s="11">
        <f>Table36[Players]*LOOKUP(Table36[Level],'DMG Tables'!A:A,'DMG Tables'!D:D)/LOOKUP(A2400,'DMG Tables'!G:G,'DMG Tables'!H:H)</f>
        <v>168.75</v>
      </c>
      <c r="E2400" s="11">
        <f>Table36[Players]*LOOKUP(Table36[Level],'DMG Tables'!A:A,'DMG Tables'!E:E)/LOOKUP(A2400,'DMG Tables'!G:G,'DMG Tables'!H:H)</f>
        <v>300</v>
      </c>
    </row>
    <row r="2401" spans="1:5" x14ac:dyDescent="0.3">
      <c r="A2401" s="11">
        <v>2400</v>
      </c>
      <c r="B2401" s="11">
        <f>Table36[Players]*LOOKUP(Table36[Level],'DMG Tables'!A:A,'DMG Tables'!B:B)/LOOKUP(A2401,'DMG Tables'!G:G,'DMG Tables'!H:H)</f>
        <v>56.25</v>
      </c>
      <c r="C2401" s="11">
        <f>Table36[Players]*LOOKUP(Table36[Level],'DMG Tables'!A:A,'DMG Tables'!C:C)/LOOKUP(A2401,'DMG Tables'!G:G,'DMG Tables'!H:H)</f>
        <v>112.5</v>
      </c>
      <c r="D2401" s="11">
        <f>Table36[Players]*LOOKUP(Table36[Level],'DMG Tables'!A:A,'DMG Tables'!D:D)/LOOKUP(A2401,'DMG Tables'!G:G,'DMG Tables'!H:H)</f>
        <v>168.75</v>
      </c>
      <c r="E2401" s="11">
        <f>Table36[Players]*LOOKUP(Table36[Level],'DMG Tables'!A:A,'DMG Tables'!E:E)/LOOKUP(A2401,'DMG Tables'!G:G,'DMG Tables'!H:H)</f>
        <v>300</v>
      </c>
    </row>
    <row r="2402" spans="1:5" x14ac:dyDescent="0.3">
      <c r="A2402" s="11">
        <v>2401</v>
      </c>
      <c r="B2402" s="11">
        <f>Table36[Players]*LOOKUP(Table36[Level],'DMG Tables'!A:A,'DMG Tables'!B:B)/LOOKUP(A2402,'DMG Tables'!G:G,'DMG Tables'!H:H)</f>
        <v>56.25</v>
      </c>
      <c r="C2402" s="11">
        <f>Table36[Players]*LOOKUP(Table36[Level],'DMG Tables'!A:A,'DMG Tables'!C:C)/LOOKUP(A2402,'DMG Tables'!G:G,'DMG Tables'!H:H)</f>
        <v>112.5</v>
      </c>
      <c r="D2402" s="11">
        <f>Table36[Players]*LOOKUP(Table36[Level],'DMG Tables'!A:A,'DMG Tables'!D:D)/LOOKUP(A2402,'DMG Tables'!G:G,'DMG Tables'!H:H)</f>
        <v>168.75</v>
      </c>
      <c r="E2402" s="11">
        <f>Table36[Players]*LOOKUP(Table36[Level],'DMG Tables'!A:A,'DMG Tables'!E:E)/LOOKUP(A2402,'DMG Tables'!G:G,'DMG Tables'!H:H)</f>
        <v>300</v>
      </c>
    </row>
    <row r="2403" spans="1:5" x14ac:dyDescent="0.3">
      <c r="A2403" s="11">
        <v>2402</v>
      </c>
      <c r="B2403" s="11">
        <f>Table36[Players]*LOOKUP(Table36[Level],'DMG Tables'!A:A,'DMG Tables'!B:B)/LOOKUP(A2403,'DMG Tables'!G:G,'DMG Tables'!H:H)</f>
        <v>56.25</v>
      </c>
      <c r="C2403" s="11">
        <f>Table36[Players]*LOOKUP(Table36[Level],'DMG Tables'!A:A,'DMG Tables'!C:C)/LOOKUP(A2403,'DMG Tables'!G:G,'DMG Tables'!H:H)</f>
        <v>112.5</v>
      </c>
      <c r="D2403" s="11">
        <f>Table36[Players]*LOOKUP(Table36[Level],'DMG Tables'!A:A,'DMG Tables'!D:D)/LOOKUP(A2403,'DMG Tables'!G:G,'DMG Tables'!H:H)</f>
        <v>168.75</v>
      </c>
      <c r="E2403" s="11">
        <f>Table36[Players]*LOOKUP(Table36[Level],'DMG Tables'!A:A,'DMG Tables'!E:E)/LOOKUP(A2403,'DMG Tables'!G:G,'DMG Tables'!H:H)</f>
        <v>300</v>
      </c>
    </row>
    <row r="2404" spans="1:5" x14ac:dyDescent="0.3">
      <c r="A2404" s="11">
        <v>2403</v>
      </c>
      <c r="B2404" s="11">
        <f>Table36[Players]*LOOKUP(Table36[Level],'DMG Tables'!A:A,'DMG Tables'!B:B)/LOOKUP(A2404,'DMG Tables'!G:G,'DMG Tables'!H:H)</f>
        <v>56.25</v>
      </c>
      <c r="C2404" s="11">
        <f>Table36[Players]*LOOKUP(Table36[Level],'DMG Tables'!A:A,'DMG Tables'!C:C)/LOOKUP(A2404,'DMG Tables'!G:G,'DMG Tables'!H:H)</f>
        <v>112.5</v>
      </c>
      <c r="D2404" s="11">
        <f>Table36[Players]*LOOKUP(Table36[Level],'DMG Tables'!A:A,'DMG Tables'!D:D)/LOOKUP(A2404,'DMG Tables'!G:G,'DMG Tables'!H:H)</f>
        <v>168.75</v>
      </c>
      <c r="E2404" s="11">
        <f>Table36[Players]*LOOKUP(Table36[Level],'DMG Tables'!A:A,'DMG Tables'!E:E)/LOOKUP(A2404,'DMG Tables'!G:G,'DMG Tables'!H:H)</f>
        <v>300</v>
      </c>
    </row>
    <row r="2405" spans="1:5" x14ac:dyDescent="0.3">
      <c r="A2405" s="11">
        <v>2404</v>
      </c>
      <c r="B2405" s="11">
        <f>Table36[Players]*LOOKUP(Table36[Level],'DMG Tables'!A:A,'DMG Tables'!B:B)/LOOKUP(A2405,'DMG Tables'!G:G,'DMG Tables'!H:H)</f>
        <v>56.25</v>
      </c>
      <c r="C2405" s="11">
        <f>Table36[Players]*LOOKUP(Table36[Level],'DMG Tables'!A:A,'DMG Tables'!C:C)/LOOKUP(A2405,'DMG Tables'!G:G,'DMG Tables'!H:H)</f>
        <v>112.5</v>
      </c>
      <c r="D2405" s="11">
        <f>Table36[Players]*LOOKUP(Table36[Level],'DMG Tables'!A:A,'DMG Tables'!D:D)/LOOKUP(A2405,'DMG Tables'!G:G,'DMG Tables'!H:H)</f>
        <v>168.75</v>
      </c>
      <c r="E2405" s="11">
        <f>Table36[Players]*LOOKUP(Table36[Level],'DMG Tables'!A:A,'DMG Tables'!E:E)/LOOKUP(A2405,'DMG Tables'!G:G,'DMG Tables'!H:H)</f>
        <v>300</v>
      </c>
    </row>
    <row r="2406" spans="1:5" x14ac:dyDescent="0.3">
      <c r="A2406" s="11">
        <v>2405</v>
      </c>
      <c r="B2406" s="11">
        <f>Table36[Players]*LOOKUP(Table36[Level],'DMG Tables'!A:A,'DMG Tables'!B:B)/LOOKUP(A2406,'DMG Tables'!G:G,'DMG Tables'!H:H)</f>
        <v>56.25</v>
      </c>
      <c r="C2406" s="11">
        <f>Table36[Players]*LOOKUP(Table36[Level],'DMG Tables'!A:A,'DMG Tables'!C:C)/LOOKUP(A2406,'DMG Tables'!G:G,'DMG Tables'!H:H)</f>
        <v>112.5</v>
      </c>
      <c r="D2406" s="11">
        <f>Table36[Players]*LOOKUP(Table36[Level],'DMG Tables'!A:A,'DMG Tables'!D:D)/LOOKUP(A2406,'DMG Tables'!G:G,'DMG Tables'!H:H)</f>
        <v>168.75</v>
      </c>
      <c r="E2406" s="11">
        <f>Table36[Players]*LOOKUP(Table36[Level],'DMG Tables'!A:A,'DMG Tables'!E:E)/LOOKUP(A2406,'DMG Tables'!G:G,'DMG Tables'!H:H)</f>
        <v>300</v>
      </c>
    </row>
    <row r="2407" spans="1:5" x14ac:dyDescent="0.3">
      <c r="A2407" s="11">
        <v>2406</v>
      </c>
      <c r="B2407" s="11">
        <f>Table36[Players]*LOOKUP(Table36[Level],'DMG Tables'!A:A,'DMG Tables'!B:B)/LOOKUP(A2407,'DMG Tables'!G:G,'DMG Tables'!H:H)</f>
        <v>56.25</v>
      </c>
      <c r="C2407" s="11">
        <f>Table36[Players]*LOOKUP(Table36[Level],'DMG Tables'!A:A,'DMG Tables'!C:C)/LOOKUP(A2407,'DMG Tables'!G:G,'DMG Tables'!H:H)</f>
        <v>112.5</v>
      </c>
      <c r="D2407" s="11">
        <f>Table36[Players]*LOOKUP(Table36[Level],'DMG Tables'!A:A,'DMG Tables'!D:D)/LOOKUP(A2407,'DMG Tables'!G:G,'DMG Tables'!H:H)</f>
        <v>168.75</v>
      </c>
      <c r="E2407" s="11">
        <f>Table36[Players]*LOOKUP(Table36[Level],'DMG Tables'!A:A,'DMG Tables'!E:E)/LOOKUP(A2407,'DMG Tables'!G:G,'DMG Tables'!H:H)</f>
        <v>300</v>
      </c>
    </row>
    <row r="2408" spans="1:5" x14ac:dyDescent="0.3">
      <c r="A2408" s="11">
        <v>2407</v>
      </c>
      <c r="B2408" s="11">
        <f>Table36[Players]*LOOKUP(Table36[Level],'DMG Tables'!A:A,'DMG Tables'!B:B)/LOOKUP(A2408,'DMG Tables'!G:G,'DMG Tables'!H:H)</f>
        <v>56.25</v>
      </c>
      <c r="C2408" s="11">
        <f>Table36[Players]*LOOKUP(Table36[Level],'DMG Tables'!A:A,'DMG Tables'!C:C)/LOOKUP(A2408,'DMG Tables'!G:G,'DMG Tables'!H:H)</f>
        <v>112.5</v>
      </c>
      <c r="D2408" s="11">
        <f>Table36[Players]*LOOKUP(Table36[Level],'DMG Tables'!A:A,'DMG Tables'!D:D)/LOOKUP(A2408,'DMG Tables'!G:G,'DMG Tables'!H:H)</f>
        <v>168.75</v>
      </c>
      <c r="E2408" s="11">
        <f>Table36[Players]*LOOKUP(Table36[Level],'DMG Tables'!A:A,'DMG Tables'!E:E)/LOOKUP(A2408,'DMG Tables'!G:G,'DMG Tables'!H:H)</f>
        <v>300</v>
      </c>
    </row>
    <row r="2409" spans="1:5" x14ac:dyDescent="0.3">
      <c r="A2409" s="11">
        <v>2408</v>
      </c>
      <c r="B2409" s="11">
        <f>Table36[Players]*LOOKUP(Table36[Level],'DMG Tables'!A:A,'DMG Tables'!B:B)/LOOKUP(A2409,'DMG Tables'!G:G,'DMG Tables'!H:H)</f>
        <v>56.25</v>
      </c>
      <c r="C2409" s="11">
        <f>Table36[Players]*LOOKUP(Table36[Level],'DMG Tables'!A:A,'DMG Tables'!C:C)/LOOKUP(A2409,'DMG Tables'!G:G,'DMG Tables'!H:H)</f>
        <v>112.5</v>
      </c>
      <c r="D2409" s="11">
        <f>Table36[Players]*LOOKUP(Table36[Level],'DMG Tables'!A:A,'DMG Tables'!D:D)/LOOKUP(A2409,'DMG Tables'!G:G,'DMG Tables'!H:H)</f>
        <v>168.75</v>
      </c>
      <c r="E2409" s="11">
        <f>Table36[Players]*LOOKUP(Table36[Level],'DMG Tables'!A:A,'DMG Tables'!E:E)/LOOKUP(A2409,'DMG Tables'!G:G,'DMG Tables'!H:H)</f>
        <v>300</v>
      </c>
    </row>
    <row r="2410" spans="1:5" x14ac:dyDescent="0.3">
      <c r="A2410" s="11">
        <v>2409</v>
      </c>
      <c r="B2410" s="11">
        <f>Table36[Players]*LOOKUP(Table36[Level],'DMG Tables'!A:A,'DMG Tables'!B:B)/LOOKUP(A2410,'DMG Tables'!G:G,'DMG Tables'!H:H)</f>
        <v>56.25</v>
      </c>
      <c r="C2410" s="11">
        <f>Table36[Players]*LOOKUP(Table36[Level],'DMG Tables'!A:A,'DMG Tables'!C:C)/LOOKUP(A2410,'DMG Tables'!G:G,'DMG Tables'!H:H)</f>
        <v>112.5</v>
      </c>
      <c r="D2410" s="11">
        <f>Table36[Players]*LOOKUP(Table36[Level],'DMG Tables'!A:A,'DMG Tables'!D:D)/LOOKUP(A2410,'DMG Tables'!G:G,'DMG Tables'!H:H)</f>
        <v>168.75</v>
      </c>
      <c r="E2410" s="11">
        <f>Table36[Players]*LOOKUP(Table36[Level],'DMG Tables'!A:A,'DMG Tables'!E:E)/LOOKUP(A2410,'DMG Tables'!G:G,'DMG Tables'!H:H)</f>
        <v>300</v>
      </c>
    </row>
    <row r="2411" spans="1:5" x14ac:dyDescent="0.3">
      <c r="A2411" s="11">
        <v>2410</v>
      </c>
      <c r="B2411" s="11">
        <f>Table36[Players]*LOOKUP(Table36[Level],'DMG Tables'!A:A,'DMG Tables'!B:B)/LOOKUP(A2411,'DMG Tables'!G:G,'DMG Tables'!H:H)</f>
        <v>56.25</v>
      </c>
      <c r="C2411" s="11">
        <f>Table36[Players]*LOOKUP(Table36[Level],'DMG Tables'!A:A,'DMG Tables'!C:C)/LOOKUP(A2411,'DMG Tables'!G:G,'DMG Tables'!H:H)</f>
        <v>112.5</v>
      </c>
      <c r="D2411" s="11">
        <f>Table36[Players]*LOOKUP(Table36[Level],'DMG Tables'!A:A,'DMG Tables'!D:D)/LOOKUP(A2411,'DMG Tables'!G:G,'DMG Tables'!H:H)</f>
        <v>168.75</v>
      </c>
      <c r="E2411" s="11">
        <f>Table36[Players]*LOOKUP(Table36[Level],'DMG Tables'!A:A,'DMG Tables'!E:E)/LOOKUP(A2411,'DMG Tables'!G:G,'DMG Tables'!H:H)</f>
        <v>300</v>
      </c>
    </row>
    <row r="2412" spans="1:5" x14ac:dyDescent="0.3">
      <c r="A2412" s="11">
        <v>2411</v>
      </c>
      <c r="B2412" s="11">
        <f>Table36[Players]*LOOKUP(Table36[Level],'DMG Tables'!A:A,'DMG Tables'!B:B)/LOOKUP(A2412,'DMG Tables'!G:G,'DMG Tables'!H:H)</f>
        <v>56.25</v>
      </c>
      <c r="C2412" s="11">
        <f>Table36[Players]*LOOKUP(Table36[Level],'DMG Tables'!A:A,'DMG Tables'!C:C)/LOOKUP(A2412,'DMG Tables'!G:G,'DMG Tables'!H:H)</f>
        <v>112.5</v>
      </c>
      <c r="D2412" s="11">
        <f>Table36[Players]*LOOKUP(Table36[Level],'DMG Tables'!A:A,'DMG Tables'!D:D)/LOOKUP(A2412,'DMG Tables'!G:G,'DMG Tables'!H:H)</f>
        <v>168.75</v>
      </c>
      <c r="E2412" s="11">
        <f>Table36[Players]*LOOKUP(Table36[Level],'DMG Tables'!A:A,'DMG Tables'!E:E)/LOOKUP(A2412,'DMG Tables'!G:G,'DMG Tables'!H:H)</f>
        <v>300</v>
      </c>
    </row>
    <row r="2413" spans="1:5" x14ac:dyDescent="0.3">
      <c r="A2413" s="11">
        <v>2412</v>
      </c>
      <c r="B2413" s="11">
        <f>Table36[Players]*LOOKUP(Table36[Level],'DMG Tables'!A:A,'DMG Tables'!B:B)/LOOKUP(A2413,'DMG Tables'!G:G,'DMG Tables'!H:H)</f>
        <v>56.25</v>
      </c>
      <c r="C2413" s="11">
        <f>Table36[Players]*LOOKUP(Table36[Level],'DMG Tables'!A:A,'DMG Tables'!C:C)/LOOKUP(A2413,'DMG Tables'!G:G,'DMG Tables'!H:H)</f>
        <v>112.5</v>
      </c>
      <c r="D2413" s="11">
        <f>Table36[Players]*LOOKUP(Table36[Level],'DMG Tables'!A:A,'DMG Tables'!D:D)/LOOKUP(A2413,'DMG Tables'!G:G,'DMG Tables'!H:H)</f>
        <v>168.75</v>
      </c>
      <c r="E2413" s="11">
        <f>Table36[Players]*LOOKUP(Table36[Level],'DMG Tables'!A:A,'DMG Tables'!E:E)/LOOKUP(A2413,'DMG Tables'!G:G,'DMG Tables'!H:H)</f>
        <v>300</v>
      </c>
    </row>
    <row r="2414" spans="1:5" x14ac:dyDescent="0.3">
      <c r="A2414" s="11">
        <v>2413</v>
      </c>
      <c r="B2414" s="11">
        <f>Table36[Players]*LOOKUP(Table36[Level],'DMG Tables'!A:A,'DMG Tables'!B:B)/LOOKUP(A2414,'DMG Tables'!G:G,'DMG Tables'!H:H)</f>
        <v>56.25</v>
      </c>
      <c r="C2414" s="11">
        <f>Table36[Players]*LOOKUP(Table36[Level],'DMG Tables'!A:A,'DMG Tables'!C:C)/LOOKUP(A2414,'DMG Tables'!G:G,'DMG Tables'!H:H)</f>
        <v>112.5</v>
      </c>
      <c r="D2414" s="11">
        <f>Table36[Players]*LOOKUP(Table36[Level],'DMG Tables'!A:A,'DMG Tables'!D:D)/LOOKUP(A2414,'DMG Tables'!G:G,'DMG Tables'!H:H)</f>
        <v>168.75</v>
      </c>
      <c r="E2414" s="11">
        <f>Table36[Players]*LOOKUP(Table36[Level],'DMG Tables'!A:A,'DMG Tables'!E:E)/LOOKUP(A2414,'DMG Tables'!G:G,'DMG Tables'!H:H)</f>
        <v>300</v>
      </c>
    </row>
    <row r="2415" spans="1:5" x14ac:dyDescent="0.3">
      <c r="A2415" s="11">
        <v>2414</v>
      </c>
      <c r="B2415" s="11">
        <f>Table36[Players]*LOOKUP(Table36[Level],'DMG Tables'!A:A,'DMG Tables'!B:B)/LOOKUP(A2415,'DMG Tables'!G:G,'DMG Tables'!H:H)</f>
        <v>56.25</v>
      </c>
      <c r="C2415" s="11">
        <f>Table36[Players]*LOOKUP(Table36[Level],'DMG Tables'!A:A,'DMG Tables'!C:C)/LOOKUP(A2415,'DMG Tables'!G:G,'DMG Tables'!H:H)</f>
        <v>112.5</v>
      </c>
      <c r="D2415" s="11">
        <f>Table36[Players]*LOOKUP(Table36[Level],'DMG Tables'!A:A,'DMG Tables'!D:D)/LOOKUP(A2415,'DMG Tables'!G:G,'DMG Tables'!H:H)</f>
        <v>168.75</v>
      </c>
      <c r="E2415" s="11">
        <f>Table36[Players]*LOOKUP(Table36[Level],'DMG Tables'!A:A,'DMG Tables'!E:E)/LOOKUP(A2415,'DMG Tables'!G:G,'DMG Tables'!H:H)</f>
        <v>300</v>
      </c>
    </row>
    <row r="2416" spans="1:5" x14ac:dyDescent="0.3">
      <c r="A2416" s="11">
        <v>2415</v>
      </c>
      <c r="B2416" s="11">
        <f>Table36[Players]*LOOKUP(Table36[Level],'DMG Tables'!A:A,'DMG Tables'!B:B)/LOOKUP(A2416,'DMG Tables'!G:G,'DMG Tables'!H:H)</f>
        <v>56.25</v>
      </c>
      <c r="C2416" s="11">
        <f>Table36[Players]*LOOKUP(Table36[Level],'DMG Tables'!A:A,'DMG Tables'!C:C)/LOOKUP(A2416,'DMG Tables'!G:G,'DMG Tables'!H:H)</f>
        <v>112.5</v>
      </c>
      <c r="D2416" s="11">
        <f>Table36[Players]*LOOKUP(Table36[Level],'DMG Tables'!A:A,'DMG Tables'!D:D)/LOOKUP(A2416,'DMG Tables'!G:G,'DMG Tables'!H:H)</f>
        <v>168.75</v>
      </c>
      <c r="E2416" s="11">
        <f>Table36[Players]*LOOKUP(Table36[Level],'DMG Tables'!A:A,'DMG Tables'!E:E)/LOOKUP(A2416,'DMG Tables'!G:G,'DMG Tables'!H:H)</f>
        <v>300</v>
      </c>
    </row>
    <row r="2417" spans="1:5" x14ac:dyDescent="0.3">
      <c r="A2417" s="11">
        <v>2416</v>
      </c>
      <c r="B2417" s="11">
        <f>Table36[Players]*LOOKUP(Table36[Level],'DMG Tables'!A:A,'DMG Tables'!B:B)/LOOKUP(A2417,'DMG Tables'!G:G,'DMG Tables'!H:H)</f>
        <v>56.25</v>
      </c>
      <c r="C2417" s="11">
        <f>Table36[Players]*LOOKUP(Table36[Level],'DMG Tables'!A:A,'DMG Tables'!C:C)/LOOKUP(A2417,'DMG Tables'!G:G,'DMG Tables'!H:H)</f>
        <v>112.5</v>
      </c>
      <c r="D2417" s="11">
        <f>Table36[Players]*LOOKUP(Table36[Level],'DMG Tables'!A:A,'DMG Tables'!D:D)/LOOKUP(A2417,'DMG Tables'!G:G,'DMG Tables'!H:H)</f>
        <v>168.75</v>
      </c>
      <c r="E2417" s="11">
        <f>Table36[Players]*LOOKUP(Table36[Level],'DMG Tables'!A:A,'DMG Tables'!E:E)/LOOKUP(A2417,'DMG Tables'!G:G,'DMG Tables'!H:H)</f>
        <v>300</v>
      </c>
    </row>
    <row r="2418" spans="1:5" x14ac:dyDescent="0.3">
      <c r="A2418" s="11">
        <v>2417</v>
      </c>
      <c r="B2418" s="11">
        <f>Table36[Players]*LOOKUP(Table36[Level],'DMG Tables'!A:A,'DMG Tables'!B:B)/LOOKUP(A2418,'DMG Tables'!G:G,'DMG Tables'!H:H)</f>
        <v>56.25</v>
      </c>
      <c r="C2418" s="11">
        <f>Table36[Players]*LOOKUP(Table36[Level],'DMG Tables'!A:A,'DMG Tables'!C:C)/LOOKUP(A2418,'DMG Tables'!G:G,'DMG Tables'!H:H)</f>
        <v>112.5</v>
      </c>
      <c r="D2418" s="11">
        <f>Table36[Players]*LOOKUP(Table36[Level],'DMG Tables'!A:A,'DMG Tables'!D:D)/LOOKUP(A2418,'DMG Tables'!G:G,'DMG Tables'!H:H)</f>
        <v>168.75</v>
      </c>
      <c r="E2418" s="11">
        <f>Table36[Players]*LOOKUP(Table36[Level],'DMG Tables'!A:A,'DMG Tables'!E:E)/LOOKUP(A2418,'DMG Tables'!G:G,'DMG Tables'!H:H)</f>
        <v>300</v>
      </c>
    </row>
    <row r="2419" spans="1:5" x14ac:dyDescent="0.3">
      <c r="A2419" s="11">
        <v>2418</v>
      </c>
      <c r="B2419" s="11">
        <f>Table36[Players]*LOOKUP(Table36[Level],'DMG Tables'!A:A,'DMG Tables'!B:B)/LOOKUP(A2419,'DMG Tables'!G:G,'DMG Tables'!H:H)</f>
        <v>56.25</v>
      </c>
      <c r="C2419" s="11">
        <f>Table36[Players]*LOOKUP(Table36[Level],'DMG Tables'!A:A,'DMG Tables'!C:C)/LOOKUP(A2419,'DMG Tables'!G:G,'DMG Tables'!H:H)</f>
        <v>112.5</v>
      </c>
      <c r="D2419" s="11">
        <f>Table36[Players]*LOOKUP(Table36[Level],'DMG Tables'!A:A,'DMG Tables'!D:D)/LOOKUP(A2419,'DMG Tables'!G:G,'DMG Tables'!H:H)</f>
        <v>168.75</v>
      </c>
      <c r="E2419" s="11">
        <f>Table36[Players]*LOOKUP(Table36[Level],'DMG Tables'!A:A,'DMG Tables'!E:E)/LOOKUP(A2419,'DMG Tables'!G:G,'DMG Tables'!H:H)</f>
        <v>300</v>
      </c>
    </row>
    <row r="2420" spans="1:5" x14ac:dyDescent="0.3">
      <c r="A2420" s="11">
        <v>2419</v>
      </c>
      <c r="B2420" s="11">
        <f>Table36[Players]*LOOKUP(Table36[Level],'DMG Tables'!A:A,'DMG Tables'!B:B)/LOOKUP(A2420,'DMG Tables'!G:G,'DMG Tables'!H:H)</f>
        <v>56.25</v>
      </c>
      <c r="C2420" s="11">
        <f>Table36[Players]*LOOKUP(Table36[Level],'DMG Tables'!A:A,'DMG Tables'!C:C)/LOOKUP(A2420,'DMG Tables'!G:G,'DMG Tables'!H:H)</f>
        <v>112.5</v>
      </c>
      <c r="D2420" s="11">
        <f>Table36[Players]*LOOKUP(Table36[Level],'DMG Tables'!A:A,'DMG Tables'!D:D)/LOOKUP(A2420,'DMG Tables'!G:G,'DMG Tables'!H:H)</f>
        <v>168.75</v>
      </c>
      <c r="E2420" s="11">
        <f>Table36[Players]*LOOKUP(Table36[Level],'DMG Tables'!A:A,'DMG Tables'!E:E)/LOOKUP(A2420,'DMG Tables'!G:G,'DMG Tables'!H:H)</f>
        <v>300</v>
      </c>
    </row>
    <row r="2421" spans="1:5" x14ac:dyDescent="0.3">
      <c r="A2421" s="11">
        <v>2420</v>
      </c>
      <c r="B2421" s="11">
        <f>Table36[Players]*LOOKUP(Table36[Level],'DMG Tables'!A:A,'DMG Tables'!B:B)/LOOKUP(A2421,'DMG Tables'!G:G,'DMG Tables'!H:H)</f>
        <v>56.25</v>
      </c>
      <c r="C2421" s="11">
        <f>Table36[Players]*LOOKUP(Table36[Level],'DMG Tables'!A:A,'DMG Tables'!C:C)/LOOKUP(A2421,'DMG Tables'!G:G,'DMG Tables'!H:H)</f>
        <v>112.5</v>
      </c>
      <c r="D2421" s="11">
        <f>Table36[Players]*LOOKUP(Table36[Level],'DMG Tables'!A:A,'DMG Tables'!D:D)/LOOKUP(A2421,'DMG Tables'!G:G,'DMG Tables'!H:H)</f>
        <v>168.75</v>
      </c>
      <c r="E2421" s="11">
        <f>Table36[Players]*LOOKUP(Table36[Level],'DMG Tables'!A:A,'DMG Tables'!E:E)/LOOKUP(A2421,'DMG Tables'!G:G,'DMG Tables'!H:H)</f>
        <v>300</v>
      </c>
    </row>
    <row r="2422" spans="1:5" x14ac:dyDescent="0.3">
      <c r="A2422" s="11">
        <v>2421</v>
      </c>
      <c r="B2422" s="11">
        <f>Table36[Players]*LOOKUP(Table36[Level],'DMG Tables'!A:A,'DMG Tables'!B:B)/LOOKUP(A2422,'DMG Tables'!G:G,'DMG Tables'!H:H)</f>
        <v>56.25</v>
      </c>
      <c r="C2422" s="11">
        <f>Table36[Players]*LOOKUP(Table36[Level],'DMG Tables'!A:A,'DMG Tables'!C:C)/LOOKUP(A2422,'DMG Tables'!G:G,'DMG Tables'!H:H)</f>
        <v>112.5</v>
      </c>
      <c r="D2422" s="11">
        <f>Table36[Players]*LOOKUP(Table36[Level],'DMG Tables'!A:A,'DMG Tables'!D:D)/LOOKUP(A2422,'DMG Tables'!G:G,'DMG Tables'!H:H)</f>
        <v>168.75</v>
      </c>
      <c r="E2422" s="11">
        <f>Table36[Players]*LOOKUP(Table36[Level],'DMG Tables'!A:A,'DMG Tables'!E:E)/LOOKUP(A2422,'DMG Tables'!G:G,'DMG Tables'!H:H)</f>
        <v>300</v>
      </c>
    </row>
    <row r="2423" spans="1:5" x14ac:dyDescent="0.3">
      <c r="A2423" s="11">
        <v>2422</v>
      </c>
      <c r="B2423" s="11">
        <f>Table36[Players]*LOOKUP(Table36[Level],'DMG Tables'!A:A,'DMG Tables'!B:B)/LOOKUP(A2423,'DMG Tables'!G:G,'DMG Tables'!H:H)</f>
        <v>56.25</v>
      </c>
      <c r="C2423" s="11">
        <f>Table36[Players]*LOOKUP(Table36[Level],'DMG Tables'!A:A,'DMG Tables'!C:C)/LOOKUP(A2423,'DMG Tables'!G:G,'DMG Tables'!H:H)</f>
        <v>112.5</v>
      </c>
      <c r="D2423" s="11">
        <f>Table36[Players]*LOOKUP(Table36[Level],'DMG Tables'!A:A,'DMG Tables'!D:D)/LOOKUP(A2423,'DMG Tables'!G:G,'DMG Tables'!H:H)</f>
        <v>168.75</v>
      </c>
      <c r="E2423" s="11">
        <f>Table36[Players]*LOOKUP(Table36[Level],'DMG Tables'!A:A,'DMG Tables'!E:E)/LOOKUP(A2423,'DMG Tables'!G:G,'DMG Tables'!H:H)</f>
        <v>300</v>
      </c>
    </row>
    <row r="2424" spans="1:5" x14ac:dyDescent="0.3">
      <c r="A2424" s="11">
        <v>2423</v>
      </c>
      <c r="B2424" s="11">
        <f>Table36[Players]*LOOKUP(Table36[Level],'DMG Tables'!A:A,'DMG Tables'!B:B)/LOOKUP(A2424,'DMG Tables'!G:G,'DMG Tables'!H:H)</f>
        <v>56.25</v>
      </c>
      <c r="C2424" s="11">
        <f>Table36[Players]*LOOKUP(Table36[Level],'DMG Tables'!A:A,'DMG Tables'!C:C)/LOOKUP(A2424,'DMG Tables'!G:G,'DMG Tables'!H:H)</f>
        <v>112.5</v>
      </c>
      <c r="D2424" s="11">
        <f>Table36[Players]*LOOKUP(Table36[Level],'DMG Tables'!A:A,'DMG Tables'!D:D)/LOOKUP(A2424,'DMG Tables'!G:G,'DMG Tables'!H:H)</f>
        <v>168.75</v>
      </c>
      <c r="E2424" s="11">
        <f>Table36[Players]*LOOKUP(Table36[Level],'DMG Tables'!A:A,'DMG Tables'!E:E)/LOOKUP(A2424,'DMG Tables'!G:G,'DMG Tables'!H:H)</f>
        <v>300</v>
      </c>
    </row>
    <row r="2425" spans="1:5" x14ac:dyDescent="0.3">
      <c r="A2425" s="11">
        <v>2424</v>
      </c>
      <c r="B2425" s="11">
        <f>Table36[Players]*LOOKUP(Table36[Level],'DMG Tables'!A:A,'DMG Tables'!B:B)/LOOKUP(A2425,'DMG Tables'!G:G,'DMG Tables'!H:H)</f>
        <v>56.25</v>
      </c>
      <c r="C2425" s="11">
        <f>Table36[Players]*LOOKUP(Table36[Level],'DMG Tables'!A:A,'DMG Tables'!C:C)/LOOKUP(A2425,'DMG Tables'!G:G,'DMG Tables'!H:H)</f>
        <v>112.5</v>
      </c>
      <c r="D2425" s="11">
        <f>Table36[Players]*LOOKUP(Table36[Level],'DMG Tables'!A:A,'DMG Tables'!D:D)/LOOKUP(A2425,'DMG Tables'!G:G,'DMG Tables'!H:H)</f>
        <v>168.75</v>
      </c>
      <c r="E2425" s="11">
        <f>Table36[Players]*LOOKUP(Table36[Level],'DMG Tables'!A:A,'DMG Tables'!E:E)/LOOKUP(A2425,'DMG Tables'!G:G,'DMG Tables'!H:H)</f>
        <v>300</v>
      </c>
    </row>
    <row r="2426" spans="1:5" x14ac:dyDescent="0.3">
      <c r="A2426" s="11">
        <v>2425</v>
      </c>
      <c r="B2426" s="11">
        <f>Table36[Players]*LOOKUP(Table36[Level],'DMG Tables'!A:A,'DMG Tables'!B:B)/LOOKUP(A2426,'DMG Tables'!G:G,'DMG Tables'!H:H)</f>
        <v>56.25</v>
      </c>
      <c r="C2426" s="11">
        <f>Table36[Players]*LOOKUP(Table36[Level],'DMG Tables'!A:A,'DMG Tables'!C:C)/LOOKUP(A2426,'DMG Tables'!G:G,'DMG Tables'!H:H)</f>
        <v>112.5</v>
      </c>
      <c r="D2426" s="11">
        <f>Table36[Players]*LOOKUP(Table36[Level],'DMG Tables'!A:A,'DMG Tables'!D:D)/LOOKUP(A2426,'DMG Tables'!G:G,'DMG Tables'!H:H)</f>
        <v>168.75</v>
      </c>
      <c r="E2426" s="11">
        <f>Table36[Players]*LOOKUP(Table36[Level],'DMG Tables'!A:A,'DMG Tables'!E:E)/LOOKUP(A2426,'DMG Tables'!G:G,'DMG Tables'!H:H)</f>
        <v>300</v>
      </c>
    </row>
    <row r="2427" spans="1:5" x14ac:dyDescent="0.3">
      <c r="A2427" s="11">
        <v>2426</v>
      </c>
      <c r="B2427" s="11">
        <f>Table36[Players]*LOOKUP(Table36[Level],'DMG Tables'!A:A,'DMG Tables'!B:B)/LOOKUP(A2427,'DMG Tables'!G:G,'DMG Tables'!H:H)</f>
        <v>56.25</v>
      </c>
      <c r="C2427" s="11">
        <f>Table36[Players]*LOOKUP(Table36[Level],'DMG Tables'!A:A,'DMG Tables'!C:C)/LOOKUP(A2427,'DMG Tables'!G:G,'DMG Tables'!H:H)</f>
        <v>112.5</v>
      </c>
      <c r="D2427" s="11">
        <f>Table36[Players]*LOOKUP(Table36[Level],'DMG Tables'!A:A,'DMG Tables'!D:D)/LOOKUP(A2427,'DMG Tables'!G:G,'DMG Tables'!H:H)</f>
        <v>168.75</v>
      </c>
      <c r="E2427" s="11">
        <f>Table36[Players]*LOOKUP(Table36[Level],'DMG Tables'!A:A,'DMG Tables'!E:E)/LOOKUP(A2427,'DMG Tables'!G:G,'DMG Tables'!H:H)</f>
        <v>300</v>
      </c>
    </row>
    <row r="2428" spans="1:5" x14ac:dyDescent="0.3">
      <c r="A2428" s="11">
        <v>2427</v>
      </c>
      <c r="B2428" s="11">
        <f>Table36[Players]*LOOKUP(Table36[Level],'DMG Tables'!A:A,'DMG Tables'!B:B)/LOOKUP(A2428,'DMG Tables'!G:G,'DMG Tables'!H:H)</f>
        <v>56.25</v>
      </c>
      <c r="C2428" s="11">
        <f>Table36[Players]*LOOKUP(Table36[Level],'DMG Tables'!A:A,'DMG Tables'!C:C)/LOOKUP(A2428,'DMG Tables'!G:G,'DMG Tables'!H:H)</f>
        <v>112.5</v>
      </c>
      <c r="D2428" s="11">
        <f>Table36[Players]*LOOKUP(Table36[Level],'DMG Tables'!A:A,'DMG Tables'!D:D)/LOOKUP(A2428,'DMG Tables'!G:G,'DMG Tables'!H:H)</f>
        <v>168.75</v>
      </c>
      <c r="E2428" s="11">
        <f>Table36[Players]*LOOKUP(Table36[Level],'DMG Tables'!A:A,'DMG Tables'!E:E)/LOOKUP(A2428,'DMG Tables'!G:G,'DMG Tables'!H:H)</f>
        <v>300</v>
      </c>
    </row>
    <row r="2429" spans="1:5" x14ac:dyDescent="0.3">
      <c r="A2429" s="11">
        <v>2428</v>
      </c>
      <c r="B2429" s="11">
        <f>Table36[Players]*LOOKUP(Table36[Level],'DMG Tables'!A:A,'DMG Tables'!B:B)/LOOKUP(A2429,'DMG Tables'!G:G,'DMG Tables'!H:H)</f>
        <v>56.25</v>
      </c>
      <c r="C2429" s="11">
        <f>Table36[Players]*LOOKUP(Table36[Level],'DMG Tables'!A:A,'DMG Tables'!C:C)/LOOKUP(A2429,'DMG Tables'!G:G,'DMG Tables'!H:H)</f>
        <v>112.5</v>
      </c>
      <c r="D2429" s="11">
        <f>Table36[Players]*LOOKUP(Table36[Level],'DMG Tables'!A:A,'DMG Tables'!D:D)/LOOKUP(A2429,'DMG Tables'!G:G,'DMG Tables'!H:H)</f>
        <v>168.75</v>
      </c>
      <c r="E2429" s="11">
        <f>Table36[Players]*LOOKUP(Table36[Level],'DMG Tables'!A:A,'DMG Tables'!E:E)/LOOKUP(A2429,'DMG Tables'!G:G,'DMG Tables'!H:H)</f>
        <v>300</v>
      </c>
    </row>
    <row r="2430" spans="1:5" x14ac:dyDescent="0.3">
      <c r="A2430" s="11">
        <v>2429</v>
      </c>
      <c r="B2430" s="11">
        <f>Table36[Players]*LOOKUP(Table36[Level],'DMG Tables'!A:A,'DMG Tables'!B:B)/LOOKUP(A2430,'DMG Tables'!G:G,'DMG Tables'!H:H)</f>
        <v>56.25</v>
      </c>
      <c r="C2430" s="11">
        <f>Table36[Players]*LOOKUP(Table36[Level],'DMG Tables'!A:A,'DMG Tables'!C:C)/LOOKUP(A2430,'DMG Tables'!G:G,'DMG Tables'!H:H)</f>
        <v>112.5</v>
      </c>
      <c r="D2430" s="11">
        <f>Table36[Players]*LOOKUP(Table36[Level],'DMG Tables'!A:A,'DMG Tables'!D:D)/LOOKUP(A2430,'DMG Tables'!G:G,'DMG Tables'!H:H)</f>
        <v>168.75</v>
      </c>
      <c r="E2430" s="11">
        <f>Table36[Players]*LOOKUP(Table36[Level],'DMG Tables'!A:A,'DMG Tables'!E:E)/LOOKUP(A2430,'DMG Tables'!G:G,'DMG Tables'!H:H)</f>
        <v>300</v>
      </c>
    </row>
    <row r="2431" spans="1:5" x14ac:dyDescent="0.3">
      <c r="A2431" s="11">
        <v>2430</v>
      </c>
      <c r="B2431" s="11">
        <f>Table36[Players]*LOOKUP(Table36[Level],'DMG Tables'!A:A,'DMG Tables'!B:B)/LOOKUP(A2431,'DMG Tables'!G:G,'DMG Tables'!H:H)</f>
        <v>56.25</v>
      </c>
      <c r="C2431" s="11">
        <f>Table36[Players]*LOOKUP(Table36[Level],'DMG Tables'!A:A,'DMG Tables'!C:C)/LOOKUP(A2431,'DMG Tables'!G:G,'DMG Tables'!H:H)</f>
        <v>112.5</v>
      </c>
      <c r="D2431" s="11">
        <f>Table36[Players]*LOOKUP(Table36[Level],'DMG Tables'!A:A,'DMG Tables'!D:D)/LOOKUP(A2431,'DMG Tables'!G:G,'DMG Tables'!H:H)</f>
        <v>168.75</v>
      </c>
      <c r="E2431" s="11">
        <f>Table36[Players]*LOOKUP(Table36[Level],'DMG Tables'!A:A,'DMG Tables'!E:E)/LOOKUP(A2431,'DMG Tables'!G:G,'DMG Tables'!H:H)</f>
        <v>300</v>
      </c>
    </row>
    <row r="2432" spans="1:5" x14ac:dyDescent="0.3">
      <c r="A2432" s="11">
        <v>2431</v>
      </c>
      <c r="B2432" s="11">
        <f>Table36[Players]*LOOKUP(Table36[Level],'DMG Tables'!A:A,'DMG Tables'!B:B)/LOOKUP(A2432,'DMG Tables'!G:G,'DMG Tables'!H:H)</f>
        <v>56.25</v>
      </c>
      <c r="C2432" s="11">
        <f>Table36[Players]*LOOKUP(Table36[Level],'DMG Tables'!A:A,'DMG Tables'!C:C)/LOOKUP(A2432,'DMG Tables'!G:G,'DMG Tables'!H:H)</f>
        <v>112.5</v>
      </c>
      <c r="D2432" s="11">
        <f>Table36[Players]*LOOKUP(Table36[Level],'DMG Tables'!A:A,'DMG Tables'!D:D)/LOOKUP(A2432,'DMG Tables'!G:G,'DMG Tables'!H:H)</f>
        <v>168.75</v>
      </c>
      <c r="E2432" s="11">
        <f>Table36[Players]*LOOKUP(Table36[Level],'DMG Tables'!A:A,'DMG Tables'!E:E)/LOOKUP(A2432,'DMG Tables'!G:G,'DMG Tables'!H:H)</f>
        <v>300</v>
      </c>
    </row>
    <row r="2433" spans="1:5" x14ac:dyDescent="0.3">
      <c r="A2433" s="11">
        <v>2432</v>
      </c>
      <c r="B2433" s="11">
        <f>Table36[Players]*LOOKUP(Table36[Level],'DMG Tables'!A:A,'DMG Tables'!B:B)/LOOKUP(A2433,'DMG Tables'!G:G,'DMG Tables'!H:H)</f>
        <v>56.25</v>
      </c>
      <c r="C2433" s="11">
        <f>Table36[Players]*LOOKUP(Table36[Level],'DMG Tables'!A:A,'DMG Tables'!C:C)/LOOKUP(A2433,'DMG Tables'!G:G,'DMG Tables'!H:H)</f>
        <v>112.5</v>
      </c>
      <c r="D2433" s="11">
        <f>Table36[Players]*LOOKUP(Table36[Level],'DMG Tables'!A:A,'DMG Tables'!D:D)/LOOKUP(A2433,'DMG Tables'!G:G,'DMG Tables'!H:H)</f>
        <v>168.75</v>
      </c>
      <c r="E2433" s="11">
        <f>Table36[Players]*LOOKUP(Table36[Level],'DMG Tables'!A:A,'DMG Tables'!E:E)/LOOKUP(A2433,'DMG Tables'!G:G,'DMG Tables'!H:H)</f>
        <v>300</v>
      </c>
    </row>
    <row r="2434" spans="1:5" x14ac:dyDescent="0.3">
      <c r="A2434" s="11">
        <v>2433</v>
      </c>
      <c r="B2434" s="11">
        <f>Table36[Players]*LOOKUP(Table36[Level],'DMG Tables'!A:A,'DMG Tables'!B:B)/LOOKUP(A2434,'DMG Tables'!G:G,'DMG Tables'!H:H)</f>
        <v>56.25</v>
      </c>
      <c r="C2434" s="11">
        <f>Table36[Players]*LOOKUP(Table36[Level],'DMG Tables'!A:A,'DMG Tables'!C:C)/LOOKUP(A2434,'DMG Tables'!G:G,'DMG Tables'!H:H)</f>
        <v>112.5</v>
      </c>
      <c r="D2434" s="11">
        <f>Table36[Players]*LOOKUP(Table36[Level],'DMG Tables'!A:A,'DMG Tables'!D:D)/LOOKUP(A2434,'DMG Tables'!G:G,'DMG Tables'!H:H)</f>
        <v>168.75</v>
      </c>
      <c r="E2434" s="11">
        <f>Table36[Players]*LOOKUP(Table36[Level],'DMG Tables'!A:A,'DMG Tables'!E:E)/LOOKUP(A2434,'DMG Tables'!G:G,'DMG Tables'!H:H)</f>
        <v>300</v>
      </c>
    </row>
    <row r="2435" spans="1:5" x14ac:dyDescent="0.3">
      <c r="A2435" s="11">
        <v>2434</v>
      </c>
      <c r="B2435" s="11">
        <f>Table36[Players]*LOOKUP(Table36[Level],'DMG Tables'!A:A,'DMG Tables'!B:B)/LOOKUP(A2435,'DMG Tables'!G:G,'DMG Tables'!H:H)</f>
        <v>56.25</v>
      </c>
      <c r="C2435" s="11">
        <f>Table36[Players]*LOOKUP(Table36[Level],'DMG Tables'!A:A,'DMG Tables'!C:C)/LOOKUP(A2435,'DMG Tables'!G:G,'DMG Tables'!H:H)</f>
        <v>112.5</v>
      </c>
      <c r="D2435" s="11">
        <f>Table36[Players]*LOOKUP(Table36[Level],'DMG Tables'!A:A,'DMG Tables'!D:D)/LOOKUP(A2435,'DMG Tables'!G:G,'DMG Tables'!H:H)</f>
        <v>168.75</v>
      </c>
      <c r="E2435" s="11">
        <f>Table36[Players]*LOOKUP(Table36[Level],'DMG Tables'!A:A,'DMG Tables'!E:E)/LOOKUP(A2435,'DMG Tables'!G:G,'DMG Tables'!H:H)</f>
        <v>300</v>
      </c>
    </row>
    <row r="2436" spans="1:5" x14ac:dyDescent="0.3">
      <c r="A2436" s="11">
        <v>2435</v>
      </c>
      <c r="B2436" s="11">
        <f>Table36[Players]*LOOKUP(Table36[Level],'DMG Tables'!A:A,'DMG Tables'!B:B)/LOOKUP(A2436,'DMG Tables'!G:G,'DMG Tables'!H:H)</f>
        <v>56.25</v>
      </c>
      <c r="C2436" s="11">
        <f>Table36[Players]*LOOKUP(Table36[Level],'DMG Tables'!A:A,'DMG Tables'!C:C)/LOOKUP(A2436,'DMG Tables'!G:G,'DMG Tables'!H:H)</f>
        <v>112.5</v>
      </c>
      <c r="D2436" s="11">
        <f>Table36[Players]*LOOKUP(Table36[Level],'DMG Tables'!A:A,'DMG Tables'!D:D)/LOOKUP(A2436,'DMG Tables'!G:G,'DMG Tables'!H:H)</f>
        <v>168.75</v>
      </c>
      <c r="E2436" s="11">
        <f>Table36[Players]*LOOKUP(Table36[Level],'DMG Tables'!A:A,'DMG Tables'!E:E)/LOOKUP(A2436,'DMG Tables'!G:G,'DMG Tables'!H:H)</f>
        <v>300</v>
      </c>
    </row>
    <row r="2437" spans="1:5" x14ac:dyDescent="0.3">
      <c r="A2437" s="11">
        <v>2436</v>
      </c>
      <c r="B2437" s="11">
        <f>Table36[Players]*LOOKUP(Table36[Level],'DMG Tables'!A:A,'DMG Tables'!B:B)/LOOKUP(A2437,'DMG Tables'!G:G,'DMG Tables'!H:H)</f>
        <v>56.25</v>
      </c>
      <c r="C2437" s="11">
        <f>Table36[Players]*LOOKUP(Table36[Level],'DMG Tables'!A:A,'DMG Tables'!C:C)/LOOKUP(A2437,'DMG Tables'!G:G,'DMG Tables'!H:H)</f>
        <v>112.5</v>
      </c>
      <c r="D2437" s="11">
        <f>Table36[Players]*LOOKUP(Table36[Level],'DMG Tables'!A:A,'DMG Tables'!D:D)/LOOKUP(A2437,'DMG Tables'!G:G,'DMG Tables'!H:H)</f>
        <v>168.75</v>
      </c>
      <c r="E2437" s="11">
        <f>Table36[Players]*LOOKUP(Table36[Level],'DMG Tables'!A:A,'DMG Tables'!E:E)/LOOKUP(A2437,'DMG Tables'!G:G,'DMG Tables'!H:H)</f>
        <v>300</v>
      </c>
    </row>
    <row r="2438" spans="1:5" x14ac:dyDescent="0.3">
      <c r="A2438" s="11">
        <v>2437</v>
      </c>
      <c r="B2438" s="11">
        <f>Table36[Players]*LOOKUP(Table36[Level],'DMG Tables'!A:A,'DMG Tables'!B:B)/LOOKUP(A2438,'DMG Tables'!G:G,'DMG Tables'!H:H)</f>
        <v>56.25</v>
      </c>
      <c r="C2438" s="11">
        <f>Table36[Players]*LOOKUP(Table36[Level],'DMG Tables'!A:A,'DMG Tables'!C:C)/LOOKUP(A2438,'DMG Tables'!G:G,'DMG Tables'!H:H)</f>
        <v>112.5</v>
      </c>
      <c r="D2438" s="11">
        <f>Table36[Players]*LOOKUP(Table36[Level],'DMG Tables'!A:A,'DMG Tables'!D:D)/LOOKUP(A2438,'DMG Tables'!G:G,'DMG Tables'!H:H)</f>
        <v>168.75</v>
      </c>
      <c r="E2438" s="11">
        <f>Table36[Players]*LOOKUP(Table36[Level],'DMG Tables'!A:A,'DMG Tables'!E:E)/LOOKUP(A2438,'DMG Tables'!G:G,'DMG Tables'!H:H)</f>
        <v>300</v>
      </c>
    </row>
    <row r="2439" spans="1:5" x14ac:dyDescent="0.3">
      <c r="A2439" s="11">
        <v>2438</v>
      </c>
      <c r="B2439" s="11">
        <f>Table36[Players]*LOOKUP(Table36[Level],'DMG Tables'!A:A,'DMG Tables'!B:B)/LOOKUP(A2439,'DMG Tables'!G:G,'DMG Tables'!H:H)</f>
        <v>56.25</v>
      </c>
      <c r="C2439" s="11">
        <f>Table36[Players]*LOOKUP(Table36[Level],'DMG Tables'!A:A,'DMG Tables'!C:C)/LOOKUP(A2439,'DMG Tables'!G:G,'DMG Tables'!H:H)</f>
        <v>112.5</v>
      </c>
      <c r="D2439" s="11">
        <f>Table36[Players]*LOOKUP(Table36[Level],'DMG Tables'!A:A,'DMG Tables'!D:D)/LOOKUP(A2439,'DMG Tables'!G:G,'DMG Tables'!H:H)</f>
        <v>168.75</v>
      </c>
      <c r="E2439" s="11">
        <f>Table36[Players]*LOOKUP(Table36[Level],'DMG Tables'!A:A,'DMG Tables'!E:E)/LOOKUP(A2439,'DMG Tables'!G:G,'DMG Tables'!H:H)</f>
        <v>300</v>
      </c>
    </row>
    <row r="2440" spans="1:5" x14ac:dyDescent="0.3">
      <c r="A2440" s="11">
        <v>2439</v>
      </c>
      <c r="B2440" s="11">
        <f>Table36[Players]*LOOKUP(Table36[Level],'DMG Tables'!A:A,'DMG Tables'!B:B)/LOOKUP(A2440,'DMG Tables'!G:G,'DMG Tables'!H:H)</f>
        <v>56.25</v>
      </c>
      <c r="C2440" s="11">
        <f>Table36[Players]*LOOKUP(Table36[Level],'DMG Tables'!A:A,'DMG Tables'!C:C)/LOOKUP(A2440,'DMG Tables'!G:G,'DMG Tables'!H:H)</f>
        <v>112.5</v>
      </c>
      <c r="D2440" s="11">
        <f>Table36[Players]*LOOKUP(Table36[Level],'DMG Tables'!A:A,'DMG Tables'!D:D)/LOOKUP(A2440,'DMG Tables'!G:G,'DMG Tables'!H:H)</f>
        <v>168.75</v>
      </c>
      <c r="E2440" s="11">
        <f>Table36[Players]*LOOKUP(Table36[Level],'DMG Tables'!A:A,'DMG Tables'!E:E)/LOOKUP(A2440,'DMG Tables'!G:G,'DMG Tables'!H:H)</f>
        <v>300</v>
      </c>
    </row>
    <row r="2441" spans="1:5" x14ac:dyDescent="0.3">
      <c r="A2441" s="11">
        <v>2440</v>
      </c>
      <c r="B2441" s="11">
        <f>Table36[Players]*LOOKUP(Table36[Level],'DMG Tables'!A:A,'DMG Tables'!B:B)/LOOKUP(A2441,'DMG Tables'!G:G,'DMG Tables'!H:H)</f>
        <v>56.25</v>
      </c>
      <c r="C2441" s="11">
        <f>Table36[Players]*LOOKUP(Table36[Level],'DMG Tables'!A:A,'DMG Tables'!C:C)/LOOKUP(A2441,'DMG Tables'!G:G,'DMG Tables'!H:H)</f>
        <v>112.5</v>
      </c>
      <c r="D2441" s="11">
        <f>Table36[Players]*LOOKUP(Table36[Level],'DMG Tables'!A:A,'DMG Tables'!D:D)/LOOKUP(A2441,'DMG Tables'!G:G,'DMG Tables'!H:H)</f>
        <v>168.75</v>
      </c>
      <c r="E2441" s="11">
        <f>Table36[Players]*LOOKUP(Table36[Level],'DMG Tables'!A:A,'DMG Tables'!E:E)/LOOKUP(A2441,'DMG Tables'!G:G,'DMG Tables'!H:H)</f>
        <v>300</v>
      </c>
    </row>
    <row r="2442" spans="1:5" x14ac:dyDescent="0.3">
      <c r="A2442" s="11">
        <v>2441</v>
      </c>
      <c r="B2442" s="11">
        <f>Table36[Players]*LOOKUP(Table36[Level],'DMG Tables'!A:A,'DMG Tables'!B:B)/LOOKUP(A2442,'DMG Tables'!G:G,'DMG Tables'!H:H)</f>
        <v>56.25</v>
      </c>
      <c r="C2442" s="11">
        <f>Table36[Players]*LOOKUP(Table36[Level],'DMG Tables'!A:A,'DMG Tables'!C:C)/LOOKUP(A2442,'DMG Tables'!G:G,'DMG Tables'!H:H)</f>
        <v>112.5</v>
      </c>
      <c r="D2442" s="11">
        <f>Table36[Players]*LOOKUP(Table36[Level],'DMG Tables'!A:A,'DMG Tables'!D:D)/LOOKUP(A2442,'DMG Tables'!G:G,'DMG Tables'!H:H)</f>
        <v>168.75</v>
      </c>
      <c r="E2442" s="11">
        <f>Table36[Players]*LOOKUP(Table36[Level],'DMG Tables'!A:A,'DMG Tables'!E:E)/LOOKUP(A2442,'DMG Tables'!G:G,'DMG Tables'!H:H)</f>
        <v>300</v>
      </c>
    </row>
    <row r="2443" spans="1:5" x14ac:dyDescent="0.3">
      <c r="A2443" s="11">
        <v>2442</v>
      </c>
      <c r="B2443" s="11">
        <f>Table36[Players]*LOOKUP(Table36[Level],'DMG Tables'!A:A,'DMG Tables'!B:B)/LOOKUP(A2443,'DMG Tables'!G:G,'DMG Tables'!H:H)</f>
        <v>56.25</v>
      </c>
      <c r="C2443" s="11">
        <f>Table36[Players]*LOOKUP(Table36[Level],'DMG Tables'!A:A,'DMG Tables'!C:C)/LOOKUP(A2443,'DMG Tables'!G:G,'DMG Tables'!H:H)</f>
        <v>112.5</v>
      </c>
      <c r="D2443" s="11">
        <f>Table36[Players]*LOOKUP(Table36[Level],'DMG Tables'!A:A,'DMG Tables'!D:D)/LOOKUP(A2443,'DMG Tables'!G:G,'DMG Tables'!H:H)</f>
        <v>168.75</v>
      </c>
      <c r="E2443" s="11">
        <f>Table36[Players]*LOOKUP(Table36[Level],'DMG Tables'!A:A,'DMG Tables'!E:E)/LOOKUP(A2443,'DMG Tables'!G:G,'DMG Tables'!H:H)</f>
        <v>300</v>
      </c>
    </row>
    <row r="2444" spans="1:5" x14ac:dyDescent="0.3">
      <c r="A2444" s="11">
        <v>2443</v>
      </c>
      <c r="B2444" s="11">
        <f>Table36[Players]*LOOKUP(Table36[Level],'DMG Tables'!A:A,'DMG Tables'!B:B)/LOOKUP(A2444,'DMG Tables'!G:G,'DMG Tables'!H:H)</f>
        <v>56.25</v>
      </c>
      <c r="C2444" s="11">
        <f>Table36[Players]*LOOKUP(Table36[Level],'DMG Tables'!A:A,'DMG Tables'!C:C)/LOOKUP(A2444,'DMG Tables'!G:G,'DMG Tables'!H:H)</f>
        <v>112.5</v>
      </c>
      <c r="D2444" s="11">
        <f>Table36[Players]*LOOKUP(Table36[Level],'DMG Tables'!A:A,'DMG Tables'!D:D)/LOOKUP(A2444,'DMG Tables'!G:G,'DMG Tables'!H:H)</f>
        <v>168.75</v>
      </c>
      <c r="E2444" s="11">
        <f>Table36[Players]*LOOKUP(Table36[Level],'DMG Tables'!A:A,'DMG Tables'!E:E)/LOOKUP(A2444,'DMG Tables'!G:G,'DMG Tables'!H:H)</f>
        <v>300</v>
      </c>
    </row>
    <row r="2445" spans="1:5" x14ac:dyDescent="0.3">
      <c r="A2445" s="11">
        <v>2444</v>
      </c>
      <c r="B2445" s="11">
        <f>Table36[Players]*LOOKUP(Table36[Level],'DMG Tables'!A:A,'DMG Tables'!B:B)/LOOKUP(A2445,'DMG Tables'!G:G,'DMG Tables'!H:H)</f>
        <v>56.25</v>
      </c>
      <c r="C2445" s="11">
        <f>Table36[Players]*LOOKUP(Table36[Level],'DMG Tables'!A:A,'DMG Tables'!C:C)/LOOKUP(A2445,'DMG Tables'!G:G,'DMG Tables'!H:H)</f>
        <v>112.5</v>
      </c>
      <c r="D2445" s="11">
        <f>Table36[Players]*LOOKUP(Table36[Level],'DMG Tables'!A:A,'DMG Tables'!D:D)/LOOKUP(A2445,'DMG Tables'!G:G,'DMG Tables'!H:H)</f>
        <v>168.75</v>
      </c>
      <c r="E2445" s="11">
        <f>Table36[Players]*LOOKUP(Table36[Level],'DMG Tables'!A:A,'DMG Tables'!E:E)/LOOKUP(A2445,'DMG Tables'!G:G,'DMG Tables'!H:H)</f>
        <v>300</v>
      </c>
    </row>
    <row r="2446" spans="1:5" x14ac:dyDescent="0.3">
      <c r="A2446" s="11">
        <v>2445</v>
      </c>
      <c r="B2446" s="11">
        <f>Table36[Players]*LOOKUP(Table36[Level],'DMG Tables'!A:A,'DMG Tables'!B:B)/LOOKUP(A2446,'DMG Tables'!G:G,'DMG Tables'!H:H)</f>
        <v>56.25</v>
      </c>
      <c r="C2446" s="11">
        <f>Table36[Players]*LOOKUP(Table36[Level],'DMG Tables'!A:A,'DMG Tables'!C:C)/LOOKUP(A2446,'DMG Tables'!G:G,'DMG Tables'!H:H)</f>
        <v>112.5</v>
      </c>
      <c r="D2446" s="11">
        <f>Table36[Players]*LOOKUP(Table36[Level],'DMG Tables'!A:A,'DMG Tables'!D:D)/LOOKUP(A2446,'DMG Tables'!G:G,'DMG Tables'!H:H)</f>
        <v>168.75</v>
      </c>
      <c r="E2446" s="11">
        <f>Table36[Players]*LOOKUP(Table36[Level],'DMG Tables'!A:A,'DMG Tables'!E:E)/LOOKUP(A2446,'DMG Tables'!G:G,'DMG Tables'!H:H)</f>
        <v>300</v>
      </c>
    </row>
    <row r="2447" spans="1:5" x14ac:dyDescent="0.3">
      <c r="A2447" s="11">
        <v>2446</v>
      </c>
      <c r="B2447" s="11">
        <f>Table36[Players]*LOOKUP(Table36[Level],'DMG Tables'!A:A,'DMG Tables'!B:B)/LOOKUP(A2447,'DMG Tables'!G:G,'DMG Tables'!H:H)</f>
        <v>56.25</v>
      </c>
      <c r="C2447" s="11">
        <f>Table36[Players]*LOOKUP(Table36[Level],'DMG Tables'!A:A,'DMG Tables'!C:C)/LOOKUP(A2447,'DMG Tables'!G:G,'DMG Tables'!H:H)</f>
        <v>112.5</v>
      </c>
      <c r="D2447" s="11">
        <f>Table36[Players]*LOOKUP(Table36[Level],'DMG Tables'!A:A,'DMG Tables'!D:D)/LOOKUP(A2447,'DMG Tables'!G:G,'DMG Tables'!H:H)</f>
        <v>168.75</v>
      </c>
      <c r="E2447" s="11">
        <f>Table36[Players]*LOOKUP(Table36[Level],'DMG Tables'!A:A,'DMG Tables'!E:E)/LOOKUP(A2447,'DMG Tables'!G:G,'DMG Tables'!H:H)</f>
        <v>300</v>
      </c>
    </row>
    <row r="2448" spans="1:5" x14ac:dyDescent="0.3">
      <c r="A2448" s="11">
        <v>2447</v>
      </c>
      <c r="B2448" s="11">
        <f>Table36[Players]*LOOKUP(Table36[Level],'DMG Tables'!A:A,'DMG Tables'!B:B)/LOOKUP(A2448,'DMG Tables'!G:G,'DMG Tables'!H:H)</f>
        <v>56.25</v>
      </c>
      <c r="C2448" s="11">
        <f>Table36[Players]*LOOKUP(Table36[Level],'DMG Tables'!A:A,'DMG Tables'!C:C)/LOOKUP(A2448,'DMG Tables'!G:G,'DMG Tables'!H:H)</f>
        <v>112.5</v>
      </c>
      <c r="D2448" s="11">
        <f>Table36[Players]*LOOKUP(Table36[Level],'DMG Tables'!A:A,'DMG Tables'!D:D)/LOOKUP(A2448,'DMG Tables'!G:G,'DMG Tables'!H:H)</f>
        <v>168.75</v>
      </c>
      <c r="E2448" s="11">
        <f>Table36[Players]*LOOKUP(Table36[Level],'DMG Tables'!A:A,'DMG Tables'!E:E)/LOOKUP(A2448,'DMG Tables'!G:G,'DMG Tables'!H:H)</f>
        <v>300</v>
      </c>
    </row>
    <row r="2449" spans="1:5" x14ac:dyDescent="0.3">
      <c r="A2449" s="11">
        <v>2448</v>
      </c>
      <c r="B2449" s="11">
        <f>Table36[Players]*LOOKUP(Table36[Level],'DMG Tables'!A:A,'DMG Tables'!B:B)/LOOKUP(A2449,'DMG Tables'!G:G,'DMG Tables'!H:H)</f>
        <v>56.25</v>
      </c>
      <c r="C2449" s="11">
        <f>Table36[Players]*LOOKUP(Table36[Level],'DMG Tables'!A:A,'DMG Tables'!C:C)/LOOKUP(A2449,'DMG Tables'!G:G,'DMG Tables'!H:H)</f>
        <v>112.5</v>
      </c>
      <c r="D2449" s="11">
        <f>Table36[Players]*LOOKUP(Table36[Level],'DMG Tables'!A:A,'DMG Tables'!D:D)/LOOKUP(A2449,'DMG Tables'!G:G,'DMG Tables'!H:H)</f>
        <v>168.75</v>
      </c>
      <c r="E2449" s="11">
        <f>Table36[Players]*LOOKUP(Table36[Level],'DMG Tables'!A:A,'DMG Tables'!E:E)/LOOKUP(A2449,'DMG Tables'!G:G,'DMG Tables'!H:H)</f>
        <v>300</v>
      </c>
    </row>
    <row r="2450" spans="1:5" x14ac:dyDescent="0.3">
      <c r="A2450" s="11">
        <v>2449</v>
      </c>
      <c r="B2450" s="11">
        <f>Table36[Players]*LOOKUP(Table36[Level],'DMG Tables'!A:A,'DMG Tables'!B:B)/LOOKUP(A2450,'DMG Tables'!G:G,'DMG Tables'!H:H)</f>
        <v>56.25</v>
      </c>
      <c r="C2450" s="11">
        <f>Table36[Players]*LOOKUP(Table36[Level],'DMG Tables'!A:A,'DMG Tables'!C:C)/LOOKUP(A2450,'DMG Tables'!G:G,'DMG Tables'!H:H)</f>
        <v>112.5</v>
      </c>
      <c r="D2450" s="11">
        <f>Table36[Players]*LOOKUP(Table36[Level],'DMG Tables'!A:A,'DMG Tables'!D:D)/LOOKUP(A2450,'DMG Tables'!G:G,'DMG Tables'!H:H)</f>
        <v>168.75</v>
      </c>
      <c r="E2450" s="11">
        <f>Table36[Players]*LOOKUP(Table36[Level],'DMG Tables'!A:A,'DMG Tables'!E:E)/LOOKUP(A2450,'DMG Tables'!G:G,'DMG Tables'!H:H)</f>
        <v>300</v>
      </c>
    </row>
    <row r="2451" spans="1:5" x14ac:dyDescent="0.3">
      <c r="A2451" s="11">
        <v>2450</v>
      </c>
      <c r="B2451" s="11">
        <f>Table36[Players]*LOOKUP(Table36[Level],'DMG Tables'!A:A,'DMG Tables'!B:B)/LOOKUP(A2451,'DMG Tables'!G:G,'DMG Tables'!H:H)</f>
        <v>56.25</v>
      </c>
      <c r="C2451" s="11">
        <f>Table36[Players]*LOOKUP(Table36[Level],'DMG Tables'!A:A,'DMG Tables'!C:C)/LOOKUP(A2451,'DMG Tables'!G:G,'DMG Tables'!H:H)</f>
        <v>112.5</v>
      </c>
      <c r="D2451" s="11">
        <f>Table36[Players]*LOOKUP(Table36[Level],'DMG Tables'!A:A,'DMG Tables'!D:D)/LOOKUP(A2451,'DMG Tables'!G:G,'DMG Tables'!H:H)</f>
        <v>168.75</v>
      </c>
      <c r="E2451" s="11">
        <f>Table36[Players]*LOOKUP(Table36[Level],'DMG Tables'!A:A,'DMG Tables'!E:E)/LOOKUP(A2451,'DMG Tables'!G:G,'DMG Tables'!H:H)</f>
        <v>300</v>
      </c>
    </row>
    <row r="2452" spans="1:5" x14ac:dyDescent="0.3">
      <c r="A2452" s="11">
        <v>2451</v>
      </c>
      <c r="B2452" s="11">
        <f>Table36[Players]*LOOKUP(Table36[Level],'DMG Tables'!A:A,'DMG Tables'!B:B)/LOOKUP(A2452,'DMG Tables'!G:G,'DMG Tables'!H:H)</f>
        <v>56.25</v>
      </c>
      <c r="C2452" s="11">
        <f>Table36[Players]*LOOKUP(Table36[Level],'DMG Tables'!A:A,'DMG Tables'!C:C)/LOOKUP(A2452,'DMG Tables'!G:G,'DMG Tables'!H:H)</f>
        <v>112.5</v>
      </c>
      <c r="D2452" s="11">
        <f>Table36[Players]*LOOKUP(Table36[Level],'DMG Tables'!A:A,'DMG Tables'!D:D)/LOOKUP(A2452,'DMG Tables'!G:G,'DMG Tables'!H:H)</f>
        <v>168.75</v>
      </c>
      <c r="E2452" s="11">
        <f>Table36[Players]*LOOKUP(Table36[Level],'DMG Tables'!A:A,'DMG Tables'!E:E)/LOOKUP(A2452,'DMG Tables'!G:G,'DMG Tables'!H:H)</f>
        <v>300</v>
      </c>
    </row>
    <row r="2453" spans="1:5" x14ac:dyDescent="0.3">
      <c r="A2453" s="11">
        <v>2452</v>
      </c>
      <c r="B2453" s="11">
        <f>Table36[Players]*LOOKUP(Table36[Level],'DMG Tables'!A:A,'DMG Tables'!B:B)/LOOKUP(A2453,'DMG Tables'!G:G,'DMG Tables'!H:H)</f>
        <v>56.25</v>
      </c>
      <c r="C2453" s="11">
        <f>Table36[Players]*LOOKUP(Table36[Level],'DMG Tables'!A:A,'DMG Tables'!C:C)/LOOKUP(A2453,'DMG Tables'!G:G,'DMG Tables'!H:H)</f>
        <v>112.5</v>
      </c>
      <c r="D2453" s="11">
        <f>Table36[Players]*LOOKUP(Table36[Level],'DMG Tables'!A:A,'DMG Tables'!D:D)/LOOKUP(A2453,'DMG Tables'!G:G,'DMG Tables'!H:H)</f>
        <v>168.75</v>
      </c>
      <c r="E2453" s="11">
        <f>Table36[Players]*LOOKUP(Table36[Level],'DMG Tables'!A:A,'DMG Tables'!E:E)/LOOKUP(A2453,'DMG Tables'!G:G,'DMG Tables'!H:H)</f>
        <v>300</v>
      </c>
    </row>
    <row r="2454" spans="1:5" x14ac:dyDescent="0.3">
      <c r="A2454" s="11">
        <v>2453</v>
      </c>
      <c r="B2454" s="11">
        <f>Table36[Players]*LOOKUP(Table36[Level],'DMG Tables'!A:A,'DMG Tables'!B:B)/LOOKUP(A2454,'DMG Tables'!G:G,'DMG Tables'!H:H)</f>
        <v>56.25</v>
      </c>
      <c r="C2454" s="11">
        <f>Table36[Players]*LOOKUP(Table36[Level],'DMG Tables'!A:A,'DMG Tables'!C:C)/LOOKUP(A2454,'DMG Tables'!G:G,'DMG Tables'!H:H)</f>
        <v>112.5</v>
      </c>
      <c r="D2454" s="11">
        <f>Table36[Players]*LOOKUP(Table36[Level],'DMG Tables'!A:A,'DMG Tables'!D:D)/LOOKUP(A2454,'DMG Tables'!G:G,'DMG Tables'!H:H)</f>
        <v>168.75</v>
      </c>
      <c r="E2454" s="11">
        <f>Table36[Players]*LOOKUP(Table36[Level],'DMG Tables'!A:A,'DMG Tables'!E:E)/LOOKUP(A2454,'DMG Tables'!G:G,'DMG Tables'!H:H)</f>
        <v>300</v>
      </c>
    </row>
    <row r="2455" spans="1:5" x14ac:dyDescent="0.3">
      <c r="A2455" s="11">
        <v>2454</v>
      </c>
      <c r="B2455" s="11">
        <f>Table36[Players]*LOOKUP(Table36[Level],'DMG Tables'!A:A,'DMG Tables'!B:B)/LOOKUP(A2455,'DMG Tables'!G:G,'DMG Tables'!H:H)</f>
        <v>56.25</v>
      </c>
      <c r="C2455" s="11">
        <f>Table36[Players]*LOOKUP(Table36[Level],'DMG Tables'!A:A,'DMG Tables'!C:C)/LOOKUP(A2455,'DMG Tables'!G:G,'DMG Tables'!H:H)</f>
        <v>112.5</v>
      </c>
      <c r="D2455" s="11">
        <f>Table36[Players]*LOOKUP(Table36[Level],'DMG Tables'!A:A,'DMG Tables'!D:D)/LOOKUP(A2455,'DMG Tables'!G:G,'DMG Tables'!H:H)</f>
        <v>168.75</v>
      </c>
      <c r="E2455" s="11">
        <f>Table36[Players]*LOOKUP(Table36[Level],'DMG Tables'!A:A,'DMG Tables'!E:E)/LOOKUP(A2455,'DMG Tables'!G:G,'DMG Tables'!H:H)</f>
        <v>300</v>
      </c>
    </row>
    <row r="2456" spans="1:5" x14ac:dyDescent="0.3">
      <c r="A2456" s="11">
        <v>2455</v>
      </c>
      <c r="B2456" s="11">
        <f>Table36[Players]*LOOKUP(Table36[Level],'DMG Tables'!A:A,'DMG Tables'!B:B)/LOOKUP(A2456,'DMG Tables'!G:G,'DMG Tables'!H:H)</f>
        <v>56.25</v>
      </c>
      <c r="C2456" s="11">
        <f>Table36[Players]*LOOKUP(Table36[Level],'DMG Tables'!A:A,'DMG Tables'!C:C)/LOOKUP(A2456,'DMG Tables'!G:G,'DMG Tables'!H:H)</f>
        <v>112.5</v>
      </c>
      <c r="D2456" s="11">
        <f>Table36[Players]*LOOKUP(Table36[Level],'DMG Tables'!A:A,'DMG Tables'!D:D)/LOOKUP(A2456,'DMG Tables'!G:G,'DMG Tables'!H:H)</f>
        <v>168.75</v>
      </c>
      <c r="E2456" s="11">
        <f>Table36[Players]*LOOKUP(Table36[Level],'DMG Tables'!A:A,'DMG Tables'!E:E)/LOOKUP(A2456,'DMG Tables'!G:G,'DMG Tables'!H:H)</f>
        <v>300</v>
      </c>
    </row>
    <row r="2457" spans="1:5" x14ac:dyDescent="0.3">
      <c r="A2457" s="11">
        <v>2456</v>
      </c>
      <c r="B2457" s="11">
        <f>Table36[Players]*LOOKUP(Table36[Level],'DMG Tables'!A:A,'DMG Tables'!B:B)/LOOKUP(A2457,'DMG Tables'!G:G,'DMG Tables'!H:H)</f>
        <v>56.25</v>
      </c>
      <c r="C2457" s="11">
        <f>Table36[Players]*LOOKUP(Table36[Level],'DMG Tables'!A:A,'DMG Tables'!C:C)/LOOKUP(A2457,'DMG Tables'!G:G,'DMG Tables'!H:H)</f>
        <v>112.5</v>
      </c>
      <c r="D2457" s="11">
        <f>Table36[Players]*LOOKUP(Table36[Level],'DMG Tables'!A:A,'DMG Tables'!D:D)/LOOKUP(A2457,'DMG Tables'!G:G,'DMG Tables'!H:H)</f>
        <v>168.75</v>
      </c>
      <c r="E2457" s="11">
        <f>Table36[Players]*LOOKUP(Table36[Level],'DMG Tables'!A:A,'DMG Tables'!E:E)/LOOKUP(A2457,'DMG Tables'!G:G,'DMG Tables'!H:H)</f>
        <v>300</v>
      </c>
    </row>
    <row r="2458" spans="1:5" x14ac:dyDescent="0.3">
      <c r="A2458" s="11">
        <v>2457</v>
      </c>
      <c r="B2458" s="11">
        <f>Table36[Players]*LOOKUP(Table36[Level],'DMG Tables'!A:A,'DMG Tables'!B:B)/LOOKUP(A2458,'DMG Tables'!G:G,'DMG Tables'!H:H)</f>
        <v>56.25</v>
      </c>
      <c r="C2458" s="11">
        <f>Table36[Players]*LOOKUP(Table36[Level],'DMG Tables'!A:A,'DMG Tables'!C:C)/LOOKUP(A2458,'DMG Tables'!G:G,'DMG Tables'!H:H)</f>
        <v>112.5</v>
      </c>
      <c r="D2458" s="11">
        <f>Table36[Players]*LOOKUP(Table36[Level],'DMG Tables'!A:A,'DMG Tables'!D:D)/LOOKUP(A2458,'DMG Tables'!G:G,'DMG Tables'!H:H)</f>
        <v>168.75</v>
      </c>
      <c r="E2458" s="11">
        <f>Table36[Players]*LOOKUP(Table36[Level],'DMG Tables'!A:A,'DMG Tables'!E:E)/LOOKUP(A2458,'DMG Tables'!G:G,'DMG Tables'!H:H)</f>
        <v>300</v>
      </c>
    </row>
    <row r="2459" spans="1:5" x14ac:dyDescent="0.3">
      <c r="A2459" s="11">
        <v>2458</v>
      </c>
      <c r="B2459" s="11">
        <f>Table36[Players]*LOOKUP(Table36[Level],'DMG Tables'!A:A,'DMG Tables'!B:B)/LOOKUP(A2459,'DMG Tables'!G:G,'DMG Tables'!H:H)</f>
        <v>56.25</v>
      </c>
      <c r="C2459" s="11">
        <f>Table36[Players]*LOOKUP(Table36[Level],'DMG Tables'!A:A,'DMG Tables'!C:C)/LOOKUP(A2459,'DMG Tables'!G:G,'DMG Tables'!H:H)</f>
        <v>112.5</v>
      </c>
      <c r="D2459" s="11">
        <f>Table36[Players]*LOOKUP(Table36[Level],'DMG Tables'!A:A,'DMG Tables'!D:D)/LOOKUP(A2459,'DMG Tables'!G:G,'DMG Tables'!H:H)</f>
        <v>168.75</v>
      </c>
      <c r="E2459" s="11">
        <f>Table36[Players]*LOOKUP(Table36[Level],'DMG Tables'!A:A,'DMG Tables'!E:E)/LOOKUP(A2459,'DMG Tables'!G:G,'DMG Tables'!H:H)</f>
        <v>300</v>
      </c>
    </row>
    <row r="2460" spans="1:5" x14ac:dyDescent="0.3">
      <c r="A2460" s="11">
        <v>2459</v>
      </c>
      <c r="B2460" s="11">
        <f>Table36[Players]*LOOKUP(Table36[Level],'DMG Tables'!A:A,'DMG Tables'!B:B)/LOOKUP(A2460,'DMG Tables'!G:G,'DMG Tables'!H:H)</f>
        <v>56.25</v>
      </c>
      <c r="C2460" s="11">
        <f>Table36[Players]*LOOKUP(Table36[Level],'DMG Tables'!A:A,'DMG Tables'!C:C)/LOOKUP(A2460,'DMG Tables'!G:G,'DMG Tables'!H:H)</f>
        <v>112.5</v>
      </c>
      <c r="D2460" s="11">
        <f>Table36[Players]*LOOKUP(Table36[Level],'DMG Tables'!A:A,'DMG Tables'!D:D)/LOOKUP(A2460,'DMG Tables'!G:G,'DMG Tables'!H:H)</f>
        <v>168.75</v>
      </c>
      <c r="E2460" s="11">
        <f>Table36[Players]*LOOKUP(Table36[Level],'DMG Tables'!A:A,'DMG Tables'!E:E)/LOOKUP(A2460,'DMG Tables'!G:G,'DMG Tables'!H:H)</f>
        <v>300</v>
      </c>
    </row>
    <row r="2461" spans="1:5" x14ac:dyDescent="0.3">
      <c r="A2461" s="11">
        <v>2460</v>
      </c>
      <c r="B2461" s="11">
        <f>Table36[Players]*LOOKUP(Table36[Level],'DMG Tables'!A:A,'DMG Tables'!B:B)/LOOKUP(A2461,'DMG Tables'!G:G,'DMG Tables'!H:H)</f>
        <v>56.25</v>
      </c>
      <c r="C2461" s="11">
        <f>Table36[Players]*LOOKUP(Table36[Level],'DMG Tables'!A:A,'DMG Tables'!C:C)/LOOKUP(A2461,'DMG Tables'!G:G,'DMG Tables'!H:H)</f>
        <v>112.5</v>
      </c>
      <c r="D2461" s="11">
        <f>Table36[Players]*LOOKUP(Table36[Level],'DMG Tables'!A:A,'DMG Tables'!D:D)/LOOKUP(A2461,'DMG Tables'!G:G,'DMG Tables'!H:H)</f>
        <v>168.75</v>
      </c>
      <c r="E2461" s="11">
        <f>Table36[Players]*LOOKUP(Table36[Level],'DMG Tables'!A:A,'DMG Tables'!E:E)/LOOKUP(A2461,'DMG Tables'!G:G,'DMG Tables'!H:H)</f>
        <v>300</v>
      </c>
    </row>
    <row r="2462" spans="1:5" x14ac:dyDescent="0.3">
      <c r="A2462" s="11">
        <v>2461</v>
      </c>
      <c r="B2462" s="11">
        <f>Table36[Players]*LOOKUP(Table36[Level],'DMG Tables'!A:A,'DMG Tables'!B:B)/LOOKUP(A2462,'DMG Tables'!G:G,'DMG Tables'!H:H)</f>
        <v>56.25</v>
      </c>
      <c r="C2462" s="11">
        <f>Table36[Players]*LOOKUP(Table36[Level],'DMG Tables'!A:A,'DMG Tables'!C:C)/LOOKUP(A2462,'DMG Tables'!G:G,'DMG Tables'!H:H)</f>
        <v>112.5</v>
      </c>
      <c r="D2462" s="11">
        <f>Table36[Players]*LOOKUP(Table36[Level],'DMG Tables'!A:A,'DMG Tables'!D:D)/LOOKUP(A2462,'DMG Tables'!G:G,'DMG Tables'!H:H)</f>
        <v>168.75</v>
      </c>
      <c r="E2462" s="11">
        <f>Table36[Players]*LOOKUP(Table36[Level],'DMG Tables'!A:A,'DMG Tables'!E:E)/LOOKUP(A2462,'DMG Tables'!G:G,'DMG Tables'!H:H)</f>
        <v>300</v>
      </c>
    </row>
    <row r="2463" spans="1:5" x14ac:dyDescent="0.3">
      <c r="A2463" s="11">
        <v>2462</v>
      </c>
      <c r="B2463" s="11">
        <f>Table36[Players]*LOOKUP(Table36[Level],'DMG Tables'!A:A,'DMG Tables'!B:B)/LOOKUP(A2463,'DMG Tables'!G:G,'DMG Tables'!H:H)</f>
        <v>56.25</v>
      </c>
      <c r="C2463" s="11">
        <f>Table36[Players]*LOOKUP(Table36[Level],'DMG Tables'!A:A,'DMG Tables'!C:C)/LOOKUP(A2463,'DMG Tables'!G:G,'DMG Tables'!H:H)</f>
        <v>112.5</v>
      </c>
      <c r="D2463" s="11">
        <f>Table36[Players]*LOOKUP(Table36[Level],'DMG Tables'!A:A,'DMG Tables'!D:D)/LOOKUP(A2463,'DMG Tables'!G:G,'DMG Tables'!H:H)</f>
        <v>168.75</v>
      </c>
      <c r="E2463" s="11">
        <f>Table36[Players]*LOOKUP(Table36[Level],'DMG Tables'!A:A,'DMG Tables'!E:E)/LOOKUP(A2463,'DMG Tables'!G:G,'DMG Tables'!H:H)</f>
        <v>300</v>
      </c>
    </row>
    <row r="2464" spans="1:5" x14ac:dyDescent="0.3">
      <c r="A2464" s="11">
        <v>2463</v>
      </c>
      <c r="B2464" s="11">
        <f>Table36[Players]*LOOKUP(Table36[Level],'DMG Tables'!A:A,'DMG Tables'!B:B)/LOOKUP(A2464,'DMG Tables'!G:G,'DMG Tables'!H:H)</f>
        <v>56.25</v>
      </c>
      <c r="C2464" s="11">
        <f>Table36[Players]*LOOKUP(Table36[Level],'DMG Tables'!A:A,'DMG Tables'!C:C)/LOOKUP(A2464,'DMG Tables'!G:G,'DMG Tables'!H:H)</f>
        <v>112.5</v>
      </c>
      <c r="D2464" s="11">
        <f>Table36[Players]*LOOKUP(Table36[Level],'DMG Tables'!A:A,'DMG Tables'!D:D)/LOOKUP(A2464,'DMG Tables'!G:G,'DMG Tables'!H:H)</f>
        <v>168.75</v>
      </c>
      <c r="E2464" s="11">
        <f>Table36[Players]*LOOKUP(Table36[Level],'DMG Tables'!A:A,'DMG Tables'!E:E)/LOOKUP(A2464,'DMG Tables'!G:G,'DMG Tables'!H:H)</f>
        <v>300</v>
      </c>
    </row>
    <row r="2465" spans="1:5" x14ac:dyDescent="0.3">
      <c r="A2465" s="11">
        <v>2464</v>
      </c>
      <c r="B2465" s="11">
        <f>Table36[Players]*LOOKUP(Table36[Level],'DMG Tables'!A:A,'DMG Tables'!B:B)/LOOKUP(A2465,'DMG Tables'!G:G,'DMG Tables'!H:H)</f>
        <v>56.25</v>
      </c>
      <c r="C2465" s="11">
        <f>Table36[Players]*LOOKUP(Table36[Level],'DMG Tables'!A:A,'DMG Tables'!C:C)/LOOKUP(A2465,'DMG Tables'!G:G,'DMG Tables'!H:H)</f>
        <v>112.5</v>
      </c>
      <c r="D2465" s="11">
        <f>Table36[Players]*LOOKUP(Table36[Level],'DMG Tables'!A:A,'DMG Tables'!D:D)/LOOKUP(A2465,'DMG Tables'!G:G,'DMG Tables'!H:H)</f>
        <v>168.75</v>
      </c>
      <c r="E2465" s="11">
        <f>Table36[Players]*LOOKUP(Table36[Level],'DMG Tables'!A:A,'DMG Tables'!E:E)/LOOKUP(A2465,'DMG Tables'!G:G,'DMG Tables'!H:H)</f>
        <v>300</v>
      </c>
    </row>
    <row r="2466" spans="1:5" x14ac:dyDescent="0.3">
      <c r="A2466" s="11">
        <v>2465</v>
      </c>
      <c r="B2466" s="11">
        <f>Table36[Players]*LOOKUP(Table36[Level],'DMG Tables'!A:A,'DMG Tables'!B:B)/LOOKUP(A2466,'DMG Tables'!G:G,'DMG Tables'!H:H)</f>
        <v>56.25</v>
      </c>
      <c r="C2466" s="11">
        <f>Table36[Players]*LOOKUP(Table36[Level],'DMG Tables'!A:A,'DMG Tables'!C:C)/LOOKUP(A2466,'DMG Tables'!G:G,'DMG Tables'!H:H)</f>
        <v>112.5</v>
      </c>
      <c r="D2466" s="11">
        <f>Table36[Players]*LOOKUP(Table36[Level],'DMG Tables'!A:A,'DMG Tables'!D:D)/LOOKUP(A2466,'DMG Tables'!G:G,'DMG Tables'!H:H)</f>
        <v>168.75</v>
      </c>
      <c r="E2466" s="11">
        <f>Table36[Players]*LOOKUP(Table36[Level],'DMG Tables'!A:A,'DMG Tables'!E:E)/LOOKUP(A2466,'DMG Tables'!G:G,'DMG Tables'!H:H)</f>
        <v>300</v>
      </c>
    </row>
    <row r="2467" spans="1:5" x14ac:dyDescent="0.3">
      <c r="A2467" s="11">
        <v>2466</v>
      </c>
      <c r="B2467" s="11">
        <f>Table36[Players]*LOOKUP(Table36[Level],'DMG Tables'!A:A,'DMG Tables'!B:B)/LOOKUP(A2467,'DMG Tables'!G:G,'DMG Tables'!H:H)</f>
        <v>56.25</v>
      </c>
      <c r="C2467" s="11">
        <f>Table36[Players]*LOOKUP(Table36[Level],'DMG Tables'!A:A,'DMG Tables'!C:C)/LOOKUP(A2467,'DMG Tables'!G:G,'DMG Tables'!H:H)</f>
        <v>112.5</v>
      </c>
      <c r="D2467" s="11">
        <f>Table36[Players]*LOOKUP(Table36[Level],'DMG Tables'!A:A,'DMG Tables'!D:D)/LOOKUP(A2467,'DMG Tables'!G:G,'DMG Tables'!H:H)</f>
        <v>168.75</v>
      </c>
      <c r="E2467" s="11">
        <f>Table36[Players]*LOOKUP(Table36[Level],'DMG Tables'!A:A,'DMG Tables'!E:E)/LOOKUP(A2467,'DMG Tables'!G:G,'DMG Tables'!H:H)</f>
        <v>300</v>
      </c>
    </row>
    <row r="2468" spans="1:5" x14ac:dyDescent="0.3">
      <c r="A2468" s="11">
        <v>2467</v>
      </c>
      <c r="B2468" s="11">
        <f>Table36[Players]*LOOKUP(Table36[Level],'DMG Tables'!A:A,'DMG Tables'!B:B)/LOOKUP(A2468,'DMG Tables'!G:G,'DMG Tables'!H:H)</f>
        <v>56.25</v>
      </c>
      <c r="C2468" s="11">
        <f>Table36[Players]*LOOKUP(Table36[Level],'DMG Tables'!A:A,'DMG Tables'!C:C)/LOOKUP(A2468,'DMG Tables'!G:G,'DMG Tables'!H:H)</f>
        <v>112.5</v>
      </c>
      <c r="D2468" s="11">
        <f>Table36[Players]*LOOKUP(Table36[Level],'DMG Tables'!A:A,'DMG Tables'!D:D)/LOOKUP(A2468,'DMG Tables'!G:G,'DMG Tables'!H:H)</f>
        <v>168.75</v>
      </c>
      <c r="E2468" s="11">
        <f>Table36[Players]*LOOKUP(Table36[Level],'DMG Tables'!A:A,'DMG Tables'!E:E)/LOOKUP(A2468,'DMG Tables'!G:G,'DMG Tables'!H:H)</f>
        <v>300</v>
      </c>
    </row>
    <row r="2469" spans="1:5" x14ac:dyDescent="0.3">
      <c r="A2469" s="11">
        <v>2468</v>
      </c>
      <c r="B2469" s="11">
        <f>Table36[Players]*LOOKUP(Table36[Level],'DMG Tables'!A:A,'DMG Tables'!B:B)/LOOKUP(A2469,'DMG Tables'!G:G,'DMG Tables'!H:H)</f>
        <v>56.25</v>
      </c>
      <c r="C2469" s="11">
        <f>Table36[Players]*LOOKUP(Table36[Level],'DMG Tables'!A:A,'DMG Tables'!C:C)/LOOKUP(A2469,'DMG Tables'!G:G,'DMG Tables'!H:H)</f>
        <v>112.5</v>
      </c>
      <c r="D2469" s="11">
        <f>Table36[Players]*LOOKUP(Table36[Level],'DMG Tables'!A:A,'DMG Tables'!D:D)/LOOKUP(A2469,'DMG Tables'!G:G,'DMG Tables'!H:H)</f>
        <v>168.75</v>
      </c>
      <c r="E2469" s="11">
        <f>Table36[Players]*LOOKUP(Table36[Level],'DMG Tables'!A:A,'DMG Tables'!E:E)/LOOKUP(A2469,'DMG Tables'!G:G,'DMG Tables'!H:H)</f>
        <v>300</v>
      </c>
    </row>
    <row r="2470" spans="1:5" x14ac:dyDescent="0.3">
      <c r="A2470" s="11">
        <v>2469</v>
      </c>
      <c r="B2470" s="11">
        <f>Table36[Players]*LOOKUP(Table36[Level],'DMG Tables'!A:A,'DMG Tables'!B:B)/LOOKUP(A2470,'DMG Tables'!G:G,'DMG Tables'!H:H)</f>
        <v>56.25</v>
      </c>
      <c r="C2470" s="11">
        <f>Table36[Players]*LOOKUP(Table36[Level],'DMG Tables'!A:A,'DMG Tables'!C:C)/LOOKUP(A2470,'DMG Tables'!G:G,'DMG Tables'!H:H)</f>
        <v>112.5</v>
      </c>
      <c r="D2470" s="11">
        <f>Table36[Players]*LOOKUP(Table36[Level],'DMG Tables'!A:A,'DMG Tables'!D:D)/LOOKUP(A2470,'DMG Tables'!G:G,'DMG Tables'!H:H)</f>
        <v>168.75</v>
      </c>
      <c r="E2470" s="11">
        <f>Table36[Players]*LOOKUP(Table36[Level],'DMG Tables'!A:A,'DMG Tables'!E:E)/LOOKUP(A2470,'DMG Tables'!G:G,'DMG Tables'!H:H)</f>
        <v>300</v>
      </c>
    </row>
    <row r="2471" spans="1:5" x14ac:dyDescent="0.3">
      <c r="A2471" s="11">
        <v>2470</v>
      </c>
      <c r="B2471" s="11">
        <f>Table36[Players]*LOOKUP(Table36[Level],'DMG Tables'!A:A,'DMG Tables'!B:B)/LOOKUP(A2471,'DMG Tables'!G:G,'DMG Tables'!H:H)</f>
        <v>56.25</v>
      </c>
      <c r="C2471" s="11">
        <f>Table36[Players]*LOOKUP(Table36[Level],'DMG Tables'!A:A,'DMG Tables'!C:C)/LOOKUP(A2471,'DMG Tables'!G:G,'DMG Tables'!H:H)</f>
        <v>112.5</v>
      </c>
      <c r="D2471" s="11">
        <f>Table36[Players]*LOOKUP(Table36[Level],'DMG Tables'!A:A,'DMG Tables'!D:D)/LOOKUP(A2471,'DMG Tables'!G:G,'DMG Tables'!H:H)</f>
        <v>168.75</v>
      </c>
      <c r="E2471" s="11">
        <f>Table36[Players]*LOOKUP(Table36[Level],'DMG Tables'!A:A,'DMG Tables'!E:E)/LOOKUP(A2471,'DMG Tables'!G:G,'DMG Tables'!H:H)</f>
        <v>300</v>
      </c>
    </row>
    <row r="2472" spans="1:5" x14ac:dyDescent="0.3">
      <c r="A2472" s="11">
        <v>2471</v>
      </c>
      <c r="B2472" s="11">
        <f>Table36[Players]*LOOKUP(Table36[Level],'DMG Tables'!A:A,'DMG Tables'!B:B)/LOOKUP(A2472,'DMG Tables'!G:G,'DMG Tables'!H:H)</f>
        <v>56.25</v>
      </c>
      <c r="C2472" s="11">
        <f>Table36[Players]*LOOKUP(Table36[Level],'DMG Tables'!A:A,'DMG Tables'!C:C)/LOOKUP(A2472,'DMG Tables'!G:G,'DMG Tables'!H:H)</f>
        <v>112.5</v>
      </c>
      <c r="D2472" s="11">
        <f>Table36[Players]*LOOKUP(Table36[Level],'DMG Tables'!A:A,'DMG Tables'!D:D)/LOOKUP(A2472,'DMG Tables'!G:G,'DMG Tables'!H:H)</f>
        <v>168.75</v>
      </c>
      <c r="E2472" s="11">
        <f>Table36[Players]*LOOKUP(Table36[Level],'DMG Tables'!A:A,'DMG Tables'!E:E)/LOOKUP(A2472,'DMG Tables'!G:G,'DMG Tables'!H:H)</f>
        <v>300</v>
      </c>
    </row>
    <row r="2473" spans="1:5" x14ac:dyDescent="0.3">
      <c r="A2473" s="11">
        <v>2472</v>
      </c>
      <c r="B2473" s="11">
        <f>Table36[Players]*LOOKUP(Table36[Level],'DMG Tables'!A:A,'DMG Tables'!B:B)/LOOKUP(A2473,'DMG Tables'!G:G,'DMG Tables'!H:H)</f>
        <v>56.25</v>
      </c>
      <c r="C2473" s="11">
        <f>Table36[Players]*LOOKUP(Table36[Level],'DMG Tables'!A:A,'DMG Tables'!C:C)/LOOKUP(A2473,'DMG Tables'!G:G,'DMG Tables'!H:H)</f>
        <v>112.5</v>
      </c>
      <c r="D2473" s="11">
        <f>Table36[Players]*LOOKUP(Table36[Level],'DMG Tables'!A:A,'DMG Tables'!D:D)/LOOKUP(A2473,'DMG Tables'!G:G,'DMG Tables'!H:H)</f>
        <v>168.75</v>
      </c>
      <c r="E2473" s="11">
        <f>Table36[Players]*LOOKUP(Table36[Level],'DMG Tables'!A:A,'DMG Tables'!E:E)/LOOKUP(A2473,'DMG Tables'!G:G,'DMG Tables'!H:H)</f>
        <v>300</v>
      </c>
    </row>
    <row r="2474" spans="1:5" x14ac:dyDescent="0.3">
      <c r="A2474" s="11">
        <v>2473</v>
      </c>
      <c r="B2474" s="11">
        <f>Table36[Players]*LOOKUP(Table36[Level],'DMG Tables'!A:A,'DMG Tables'!B:B)/LOOKUP(A2474,'DMG Tables'!G:G,'DMG Tables'!H:H)</f>
        <v>56.25</v>
      </c>
      <c r="C2474" s="11">
        <f>Table36[Players]*LOOKUP(Table36[Level],'DMG Tables'!A:A,'DMG Tables'!C:C)/LOOKUP(A2474,'DMG Tables'!G:G,'DMG Tables'!H:H)</f>
        <v>112.5</v>
      </c>
      <c r="D2474" s="11">
        <f>Table36[Players]*LOOKUP(Table36[Level],'DMG Tables'!A:A,'DMG Tables'!D:D)/LOOKUP(A2474,'DMG Tables'!G:G,'DMG Tables'!H:H)</f>
        <v>168.75</v>
      </c>
      <c r="E2474" s="11">
        <f>Table36[Players]*LOOKUP(Table36[Level],'DMG Tables'!A:A,'DMG Tables'!E:E)/LOOKUP(A2474,'DMG Tables'!G:G,'DMG Tables'!H:H)</f>
        <v>300</v>
      </c>
    </row>
    <row r="2475" spans="1:5" x14ac:dyDescent="0.3">
      <c r="A2475" s="11">
        <v>2474</v>
      </c>
      <c r="B2475" s="11">
        <f>Table36[Players]*LOOKUP(Table36[Level],'DMG Tables'!A:A,'DMG Tables'!B:B)/LOOKUP(A2475,'DMG Tables'!G:G,'DMG Tables'!H:H)</f>
        <v>56.25</v>
      </c>
      <c r="C2475" s="11">
        <f>Table36[Players]*LOOKUP(Table36[Level],'DMG Tables'!A:A,'DMG Tables'!C:C)/LOOKUP(A2475,'DMG Tables'!G:G,'DMG Tables'!H:H)</f>
        <v>112.5</v>
      </c>
      <c r="D2475" s="11">
        <f>Table36[Players]*LOOKUP(Table36[Level],'DMG Tables'!A:A,'DMG Tables'!D:D)/LOOKUP(A2475,'DMG Tables'!G:G,'DMG Tables'!H:H)</f>
        <v>168.75</v>
      </c>
      <c r="E2475" s="11">
        <f>Table36[Players]*LOOKUP(Table36[Level],'DMG Tables'!A:A,'DMG Tables'!E:E)/LOOKUP(A2475,'DMG Tables'!G:G,'DMG Tables'!H:H)</f>
        <v>300</v>
      </c>
    </row>
    <row r="2476" spans="1:5" x14ac:dyDescent="0.3">
      <c r="A2476" s="11">
        <v>2475</v>
      </c>
      <c r="B2476" s="11">
        <f>Table36[Players]*LOOKUP(Table36[Level],'DMG Tables'!A:A,'DMG Tables'!B:B)/LOOKUP(A2476,'DMG Tables'!G:G,'DMG Tables'!H:H)</f>
        <v>56.25</v>
      </c>
      <c r="C2476" s="11">
        <f>Table36[Players]*LOOKUP(Table36[Level],'DMG Tables'!A:A,'DMG Tables'!C:C)/LOOKUP(A2476,'DMG Tables'!G:G,'DMG Tables'!H:H)</f>
        <v>112.5</v>
      </c>
      <c r="D2476" s="11">
        <f>Table36[Players]*LOOKUP(Table36[Level],'DMG Tables'!A:A,'DMG Tables'!D:D)/LOOKUP(A2476,'DMG Tables'!G:G,'DMG Tables'!H:H)</f>
        <v>168.75</v>
      </c>
      <c r="E2476" s="11">
        <f>Table36[Players]*LOOKUP(Table36[Level],'DMG Tables'!A:A,'DMG Tables'!E:E)/LOOKUP(A2476,'DMG Tables'!G:G,'DMG Tables'!H:H)</f>
        <v>300</v>
      </c>
    </row>
    <row r="2477" spans="1:5" x14ac:dyDescent="0.3">
      <c r="A2477" s="11">
        <v>2476</v>
      </c>
      <c r="B2477" s="11">
        <f>Table36[Players]*LOOKUP(Table36[Level],'DMG Tables'!A:A,'DMG Tables'!B:B)/LOOKUP(A2477,'DMG Tables'!G:G,'DMG Tables'!H:H)</f>
        <v>56.25</v>
      </c>
      <c r="C2477" s="11">
        <f>Table36[Players]*LOOKUP(Table36[Level],'DMG Tables'!A:A,'DMG Tables'!C:C)/LOOKUP(A2477,'DMG Tables'!G:G,'DMG Tables'!H:H)</f>
        <v>112.5</v>
      </c>
      <c r="D2477" s="11">
        <f>Table36[Players]*LOOKUP(Table36[Level],'DMG Tables'!A:A,'DMG Tables'!D:D)/LOOKUP(A2477,'DMG Tables'!G:G,'DMG Tables'!H:H)</f>
        <v>168.75</v>
      </c>
      <c r="E2477" s="11">
        <f>Table36[Players]*LOOKUP(Table36[Level],'DMG Tables'!A:A,'DMG Tables'!E:E)/LOOKUP(A2477,'DMG Tables'!G:G,'DMG Tables'!H:H)</f>
        <v>300</v>
      </c>
    </row>
    <row r="2478" spans="1:5" x14ac:dyDescent="0.3">
      <c r="A2478" s="11">
        <v>2477</v>
      </c>
      <c r="B2478" s="11">
        <f>Table36[Players]*LOOKUP(Table36[Level],'DMG Tables'!A:A,'DMG Tables'!B:B)/LOOKUP(A2478,'DMG Tables'!G:G,'DMG Tables'!H:H)</f>
        <v>56.25</v>
      </c>
      <c r="C2478" s="11">
        <f>Table36[Players]*LOOKUP(Table36[Level],'DMG Tables'!A:A,'DMG Tables'!C:C)/LOOKUP(A2478,'DMG Tables'!G:G,'DMG Tables'!H:H)</f>
        <v>112.5</v>
      </c>
      <c r="D2478" s="11">
        <f>Table36[Players]*LOOKUP(Table36[Level],'DMG Tables'!A:A,'DMG Tables'!D:D)/LOOKUP(A2478,'DMG Tables'!G:G,'DMG Tables'!H:H)</f>
        <v>168.75</v>
      </c>
      <c r="E2478" s="11">
        <f>Table36[Players]*LOOKUP(Table36[Level],'DMG Tables'!A:A,'DMG Tables'!E:E)/LOOKUP(A2478,'DMG Tables'!G:G,'DMG Tables'!H:H)</f>
        <v>300</v>
      </c>
    </row>
    <row r="2479" spans="1:5" x14ac:dyDescent="0.3">
      <c r="A2479" s="11">
        <v>2478</v>
      </c>
      <c r="B2479" s="11">
        <f>Table36[Players]*LOOKUP(Table36[Level],'DMG Tables'!A:A,'DMG Tables'!B:B)/LOOKUP(A2479,'DMG Tables'!G:G,'DMG Tables'!H:H)</f>
        <v>56.25</v>
      </c>
      <c r="C2479" s="11">
        <f>Table36[Players]*LOOKUP(Table36[Level],'DMG Tables'!A:A,'DMG Tables'!C:C)/LOOKUP(A2479,'DMG Tables'!G:G,'DMG Tables'!H:H)</f>
        <v>112.5</v>
      </c>
      <c r="D2479" s="11">
        <f>Table36[Players]*LOOKUP(Table36[Level],'DMG Tables'!A:A,'DMG Tables'!D:D)/LOOKUP(A2479,'DMG Tables'!G:G,'DMG Tables'!H:H)</f>
        <v>168.75</v>
      </c>
      <c r="E2479" s="11">
        <f>Table36[Players]*LOOKUP(Table36[Level],'DMG Tables'!A:A,'DMG Tables'!E:E)/LOOKUP(A2479,'DMG Tables'!G:G,'DMG Tables'!H:H)</f>
        <v>300</v>
      </c>
    </row>
    <row r="2480" spans="1:5" x14ac:dyDescent="0.3">
      <c r="A2480" s="11">
        <v>2479</v>
      </c>
      <c r="B2480" s="11">
        <f>Table36[Players]*LOOKUP(Table36[Level],'DMG Tables'!A:A,'DMG Tables'!B:B)/LOOKUP(A2480,'DMG Tables'!G:G,'DMG Tables'!H:H)</f>
        <v>56.25</v>
      </c>
      <c r="C2480" s="11">
        <f>Table36[Players]*LOOKUP(Table36[Level],'DMG Tables'!A:A,'DMG Tables'!C:C)/LOOKUP(A2480,'DMG Tables'!G:G,'DMG Tables'!H:H)</f>
        <v>112.5</v>
      </c>
      <c r="D2480" s="11">
        <f>Table36[Players]*LOOKUP(Table36[Level],'DMG Tables'!A:A,'DMG Tables'!D:D)/LOOKUP(A2480,'DMG Tables'!G:G,'DMG Tables'!H:H)</f>
        <v>168.75</v>
      </c>
      <c r="E2480" s="11">
        <f>Table36[Players]*LOOKUP(Table36[Level],'DMG Tables'!A:A,'DMG Tables'!E:E)/LOOKUP(A2480,'DMG Tables'!G:G,'DMG Tables'!H:H)</f>
        <v>300</v>
      </c>
    </row>
    <row r="2481" spans="1:5" x14ac:dyDescent="0.3">
      <c r="A2481" s="11">
        <v>2480</v>
      </c>
      <c r="B2481" s="11">
        <f>Table36[Players]*LOOKUP(Table36[Level],'DMG Tables'!A:A,'DMG Tables'!B:B)/LOOKUP(A2481,'DMG Tables'!G:G,'DMG Tables'!H:H)</f>
        <v>56.25</v>
      </c>
      <c r="C2481" s="11">
        <f>Table36[Players]*LOOKUP(Table36[Level],'DMG Tables'!A:A,'DMG Tables'!C:C)/LOOKUP(A2481,'DMG Tables'!G:G,'DMG Tables'!H:H)</f>
        <v>112.5</v>
      </c>
      <c r="D2481" s="11">
        <f>Table36[Players]*LOOKUP(Table36[Level],'DMG Tables'!A:A,'DMG Tables'!D:D)/LOOKUP(A2481,'DMG Tables'!G:G,'DMG Tables'!H:H)</f>
        <v>168.75</v>
      </c>
      <c r="E2481" s="11">
        <f>Table36[Players]*LOOKUP(Table36[Level],'DMG Tables'!A:A,'DMG Tables'!E:E)/LOOKUP(A2481,'DMG Tables'!G:G,'DMG Tables'!H:H)</f>
        <v>300</v>
      </c>
    </row>
    <row r="2482" spans="1:5" x14ac:dyDescent="0.3">
      <c r="A2482" s="11">
        <v>2481</v>
      </c>
      <c r="B2482" s="11">
        <f>Table36[Players]*LOOKUP(Table36[Level],'DMG Tables'!A:A,'DMG Tables'!B:B)/LOOKUP(A2482,'DMG Tables'!G:G,'DMG Tables'!H:H)</f>
        <v>56.25</v>
      </c>
      <c r="C2482" s="11">
        <f>Table36[Players]*LOOKUP(Table36[Level],'DMG Tables'!A:A,'DMG Tables'!C:C)/LOOKUP(A2482,'DMG Tables'!G:G,'DMG Tables'!H:H)</f>
        <v>112.5</v>
      </c>
      <c r="D2482" s="11">
        <f>Table36[Players]*LOOKUP(Table36[Level],'DMG Tables'!A:A,'DMG Tables'!D:D)/LOOKUP(A2482,'DMG Tables'!G:G,'DMG Tables'!H:H)</f>
        <v>168.75</v>
      </c>
      <c r="E2482" s="11">
        <f>Table36[Players]*LOOKUP(Table36[Level],'DMG Tables'!A:A,'DMG Tables'!E:E)/LOOKUP(A2482,'DMG Tables'!G:G,'DMG Tables'!H:H)</f>
        <v>300</v>
      </c>
    </row>
    <row r="2483" spans="1:5" x14ac:dyDescent="0.3">
      <c r="A2483" s="11">
        <v>2482</v>
      </c>
      <c r="B2483" s="11">
        <f>Table36[Players]*LOOKUP(Table36[Level],'DMG Tables'!A:A,'DMG Tables'!B:B)/LOOKUP(A2483,'DMG Tables'!G:G,'DMG Tables'!H:H)</f>
        <v>56.25</v>
      </c>
      <c r="C2483" s="11">
        <f>Table36[Players]*LOOKUP(Table36[Level],'DMG Tables'!A:A,'DMG Tables'!C:C)/LOOKUP(A2483,'DMG Tables'!G:G,'DMG Tables'!H:H)</f>
        <v>112.5</v>
      </c>
      <c r="D2483" s="11">
        <f>Table36[Players]*LOOKUP(Table36[Level],'DMG Tables'!A:A,'DMG Tables'!D:D)/LOOKUP(A2483,'DMG Tables'!G:G,'DMG Tables'!H:H)</f>
        <v>168.75</v>
      </c>
      <c r="E2483" s="11">
        <f>Table36[Players]*LOOKUP(Table36[Level],'DMG Tables'!A:A,'DMG Tables'!E:E)/LOOKUP(A2483,'DMG Tables'!G:G,'DMG Tables'!H:H)</f>
        <v>300</v>
      </c>
    </row>
    <row r="2484" spans="1:5" x14ac:dyDescent="0.3">
      <c r="A2484" s="11">
        <v>2483</v>
      </c>
      <c r="B2484" s="11">
        <f>Table36[Players]*LOOKUP(Table36[Level],'DMG Tables'!A:A,'DMG Tables'!B:B)/LOOKUP(A2484,'DMG Tables'!G:G,'DMG Tables'!H:H)</f>
        <v>56.25</v>
      </c>
      <c r="C2484" s="11">
        <f>Table36[Players]*LOOKUP(Table36[Level],'DMG Tables'!A:A,'DMG Tables'!C:C)/LOOKUP(A2484,'DMG Tables'!G:G,'DMG Tables'!H:H)</f>
        <v>112.5</v>
      </c>
      <c r="D2484" s="11">
        <f>Table36[Players]*LOOKUP(Table36[Level],'DMG Tables'!A:A,'DMG Tables'!D:D)/LOOKUP(A2484,'DMG Tables'!G:G,'DMG Tables'!H:H)</f>
        <v>168.75</v>
      </c>
      <c r="E2484" s="11">
        <f>Table36[Players]*LOOKUP(Table36[Level],'DMG Tables'!A:A,'DMG Tables'!E:E)/LOOKUP(A2484,'DMG Tables'!G:G,'DMG Tables'!H:H)</f>
        <v>300</v>
      </c>
    </row>
    <row r="2485" spans="1:5" x14ac:dyDescent="0.3">
      <c r="A2485" s="11">
        <v>2484</v>
      </c>
      <c r="B2485" s="11">
        <f>Table36[Players]*LOOKUP(Table36[Level],'DMG Tables'!A:A,'DMG Tables'!B:B)/LOOKUP(A2485,'DMG Tables'!G:G,'DMG Tables'!H:H)</f>
        <v>56.25</v>
      </c>
      <c r="C2485" s="11">
        <f>Table36[Players]*LOOKUP(Table36[Level],'DMG Tables'!A:A,'DMG Tables'!C:C)/LOOKUP(A2485,'DMG Tables'!G:G,'DMG Tables'!H:H)</f>
        <v>112.5</v>
      </c>
      <c r="D2485" s="11">
        <f>Table36[Players]*LOOKUP(Table36[Level],'DMG Tables'!A:A,'DMG Tables'!D:D)/LOOKUP(A2485,'DMG Tables'!G:G,'DMG Tables'!H:H)</f>
        <v>168.75</v>
      </c>
      <c r="E2485" s="11">
        <f>Table36[Players]*LOOKUP(Table36[Level],'DMG Tables'!A:A,'DMG Tables'!E:E)/LOOKUP(A2485,'DMG Tables'!G:G,'DMG Tables'!H:H)</f>
        <v>300</v>
      </c>
    </row>
    <row r="2486" spans="1:5" x14ac:dyDescent="0.3">
      <c r="A2486" s="11">
        <v>2485</v>
      </c>
      <c r="B2486" s="11">
        <f>Table36[Players]*LOOKUP(Table36[Level],'DMG Tables'!A:A,'DMG Tables'!B:B)/LOOKUP(A2486,'DMG Tables'!G:G,'DMG Tables'!H:H)</f>
        <v>56.25</v>
      </c>
      <c r="C2486" s="11">
        <f>Table36[Players]*LOOKUP(Table36[Level],'DMG Tables'!A:A,'DMG Tables'!C:C)/LOOKUP(A2486,'DMG Tables'!G:G,'DMG Tables'!H:H)</f>
        <v>112.5</v>
      </c>
      <c r="D2486" s="11">
        <f>Table36[Players]*LOOKUP(Table36[Level],'DMG Tables'!A:A,'DMG Tables'!D:D)/LOOKUP(A2486,'DMG Tables'!G:G,'DMG Tables'!H:H)</f>
        <v>168.75</v>
      </c>
      <c r="E2486" s="11">
        <f>Table36[Players]*LOOKUP(Table36[Level],'DMG Tables'!A:A,'DMG Tables'!E:E)/LOOKUP(A2486,'DMG Tables'!G:G,'DMG Tables'!H:H)</f>
        <v>300</v>
      </c>
    </row>
    <row r="2487" spans="1:5" x14ac:dyDescent="0.3">
      <c r="A2487" s="11">
        <v>2486</v>
      </c>
      <c r="B2487" s="11">
        <f>Table36[Players]*LOOKUP(Table36[Level],'DMG Tables'!A:A,'DMG Tables'!B:B)/LOOKUP(A2487,'DMG Tables'!G:G,'DMG Tables'!H:H)</f>
        <v>56.25</v>
      </c>
      <c r="C2487" s="11">
        <f>Table36[Players]*LOOKUP(Table36[Level],'DMG Tables'!A:A,'DMG Tables'!C:C)/LOOKUP(A2487,'DMG Tables'!G:G,'DMG Tables'!H:H)</f>
        <v>112.5</v>
      </c>
      <c r="D2487" s="11">
        <f>Table36[Players]*LOOKUP(Table36[Level],'DMG Tables'!A:A,'DMG Tables'!D:D)/LOOKUP(A2487,'DMG Tables'!G:G,'DMG Tables'!H:H)</f>
        <v>168.75</v>
      </c>
      <c r="E2487" s="11">
        <f>Table36[Players]*LOOKUP(Table36[Level],'DMG Tables'!A:A,'DMG Tables'!E:E)/LOOKUP(A2487,'DMG Tables'!G:G,'DMG Tables'!H:H)</f>
        <v>300</v>
      </c>
    </row>
    <row r="2488" spans="1:5" x14ac:dyDescent="0.3">
      <c r="A2488" s="11">
        <v>2487</v>
      </c>
      <c r="B2488" s="11">
        <f>Table36[Players]*LOOKUP(Table36[Level],'DMG Tables'!A:A,'DMG Tables'!B:B)/LOOKUP(A2488,'DMG Tables'!G:G,'DMG Tables'!H:H)</f>
        <v>56.25</v>
      </c>
      <c r="C2488" s="11">
        <f>Table36[Players]*LOOKUP(Table36[Level],'DMG Tables'!A:A,'DMG Tables'!C:C)/LOOKUP(A2488,'DMG Tables'!G:G,'DMG Tables'!H:H)</f>
        <v>112.5</v>
      </c>
      <c r="D2488" s="11">
        <f>Table36[Players]*LOOKUP(Table36[Level],'DMG Tables'!A:A,'DMG Tables'!D:D)/LOOKUP(A2488,'DMG Tables'!G:G,'DMG Tables'!H:H)</f>
        <v>168.75</v>
      </c>
      <c r="E2488" s="11">
        <f>Table36[Players]*LOOKUP(Table36[Level],'DMG Tables'!A:A,'DMG Tables'!E:E)/LOOKUP(A2488,'DMG Tables'!G:G,'DMG Tables'!H:H)</f>
        <v>300</v>
      </c>
    </row>
    <row r="2489" spans="1:5" x14ac:dyDescent="0.3">
      <c r="A2489" s="11">
        <v>2488</v>
      </c>
      <c r="B2489" s="11">
        <f>Table36[Players]*LOOKUP(Table36[Level],'DMG Tables'!A:A,'DMG Tables'!B:B)/LOOKUP(A2489,'DMG Tables'!G:G,'DMG Tables'!H:H)</f>
        <v>56.25</v>
      </c>
      <c r="C2489" s="11">
        <f>Table36[Players]*LOOKUP(Table36[Level],'DMG Tables'!A:A,'DMG Tables'!C:C)/LOOKUP(A2489,'DMG Tables'!G:G,'DMG Tables'!H:H)</f>
        <v>112.5</v>
      </c>
      <c r="D2489" s="11">
        <f>Table36[Players]*LOOKUP(Table36[Level],'DMG Tables'!A:A,'DMG Tables'!D:D)/LOOKUP(A2489,'DMG Tables'!G:G,'DMG Tables'!H:H)</f>
        <v>168.75</v>
      </c>
      <c r="E2489" s="11">
        <f>Table36[Players]*LOOKUP(Table36[Level],'DMG Tables'!A:A,'DMG Tables'!E:E)/LOOKUP(A2489,'DMG Tables'!G:G,'DMG Tables'!H:H)</f>
        <v>300</v>
      </c>
    </row>
    <row r="2490" spans="1:5" x14ac:dyDescent="0.3">
      <c r="A2490" s="11">
        <v>2489</v>
      </c>
      <c r="B2490" s="11">
        <f>Table36[Players]*LOOKUP(Table36[Level],'DMG Tables'!A:A,'DMG Tables'!B:B)/LOOKUP(A2490,'DMG Tables'!G:G,'DMG Tables'!H:H)</f>
        <v>56.25</v>
      </c>
      <c r="C2490" s="11">
        <f>Table36[Players]*LOOKUP(Table36[Level],'DMG Tables'!A:A,'DMG Tables'!C:C)/LOOKUP(A2490,'DMG Tables'!G:G,'DMG Tables'!H:H)</f>
        <v>112.5</v>
      </c>
      <c r="D2490" s="11">
        <f>Table36[Players]*LOOKUP(Table36[Level],'DMG Tables'!A:A,'DMG Tables'!D:D)/LOOKUP(A2490,'DMG Tables'!G:G,'DMG Tables'!H:H)</f>
        <v>168.75</v>
      </c>
      <c r="E2490" s="11">
        <f>Table36[Players]*LOOKUP(Table36[Level],'DMG Tables'!A:A,'DMG Tables'!E:E)/LOOKUP(A2490,'DMG Tables'!G:G,'DMG Tables'!H:H)</f>
        <v>300</v>
      </c>
    </row>
    <row r="2491" spans="1:5" x14ac:dyDescent="0.3">
      <c r="A2491" s="11">
        <v>2490</v>
      </c>
      <c r="B2491" s="11">
        <f>Table36[Players]*LOOKUP(Table36[Level],'DMG Tables'!A:A,'DMG Tables'!B:B)/LOOKUP(A2491,'DMG Tables'!G:G,'DMG Tables'!H:H)</f>
        <v>56.25</v>
      </c>
      <c r="C2491" s="11">
        <f>Table36[Players]*LOOKUP(Table36[Level],'DMG Tables'!A:A,'DMG Tables'!C:C)/LOOKUP(A2491,'DMG Tables'!G:G,'DMG Tables'!H:H)</f>
        <v>112.5</v>
      </c>
      <c r="D2491" s="11">
        <f>Table36[Players]*LOOKUP(Table36[Level],'DMG Tables'!A:A,'DMG Tables'!D:D)/LOOKUP(A2491,'DMG Tables'!G:G,'DMG Tables'!H:H)</f>
        <v>168.75</v>
      </c>
      <c r="E2491" s="11">
        <f>Table36[Players]*LOOKUP(Table36[Level],'DMG Tables'!A:A,'DMG Tables'!E:E)/LOOKUP(A2491,'DMG Tables'!G:G,'DMG Tables'!H:H)</f>
        <v>300</v>
      </c>
    </row>
    <row r="2492" spans="1:5" x14ac:dyDescent="0.3">
      <c r="A2492" s="11">
        <v>2491</v>
      </c>
      <c r="B2492" s="11">
        <f>Table36[Players]*LOOKUP(Table36[Level],'DMG Tables'!A:A,'DMG Tables'!B:B)/LOOKUP(A2492,'DMG Tables'!G:G,'DMG Tables'!H:H)</f>
        <v>56.25</v>
      </c>
      <c r="C2492" s="11">
        <f>Table36[Players]*LOOKUP(Table36[Level],'DMG Tables'!A:A,'DMG Tables'!C:C)/LOOKUP(A2492,'DMG Tables'!G:G,'DMG Tables'!H:H)</f>
        <v>112.5</v>
      </c>
      <c r="D2492" s="11">
        <f>Table36[Players]*LOOKUP(Table36[Level],'DMG Tables'!A:A,'DMG Tables'!D:D)/LOOKUP(A2492,'DMG Tables'!G:G,'DMG Tables'!H:H)</f>
        <v>168.75</v>
      </c>
      <c r="E2492" s="11">
        <f>Table36[Players]*LOOKUP(Table36[Level],'DMG Tables'!A:A,'DMG Tables'!E:E)/LOOKUP(A2492,'DMG Tables'!G:G,'DMG Tables'!H:H)</f>
        <v>300</v>
      </c>
    </row>
    <row r="2493" spans="1:5" x14ac:dyDescent="0.3">
      <c r="A2493" s="11">
        <v>2492</v>
      </c>
      <c r="B2493" s="11">
        <f>Table36[Players]*LOOKUP(Table36[Level],'DMG Tables'!A:A,'DMG Tables'!B:B)/LOOKUP(A2493,'DMG Tables'!G:G,'DMG Tables'!H:H)</f>
        <v>56.25</v>
      </c>
      <c r="C2493" s="11">
        <f>Table36[Players]*LOOKUP(Table36[Level],'DMG Tables'!A:A,'DMG Tables'!C:C)/LOOKUP(A2493,'DMG Tables'!G:G,'DMG Tables'!H:H)</f>
        <v>112.5</v>
      </c>
      <c r="D2493" s="11">
        <f>Table36[Players]*LOOKUP(Table36[Level],'DMG Tables'!A:A,'DMG Tables'!D:D)/LOOKUP(A2493,'DMG Tables'!G:G,'DMG Tables'!H:H)</f>
        <v>168.75</v>
      </c>
      <c r="E2493" s="11">
        <f>Table36[Players]*LOOKUP(Table36[Level],'DMG Tables'!A:A,'DMG Tables'!E:E)/LOOKUP(A2493,'DMG Tables'!G:G,'DMG Tables'!H:H)</f>
        <v>300</v>
      </c>
    </row>
    <row r="2494" spans="1:5" x14ac:dyDescent="0.3">
      <c r="A2494" s="11">
        <v>2493</v>
      </c>
      <c r="B2494" s="11">
        <f>Table36[Players]*LOOKUP(Table36[Level],'DMG Tables'!A:A,'DMG Tables'!B:B)/LOOKUP(A2494,'DMG Tables'!G:G,'DMG Tables'!H:H)</f>
        <v>56.25</v>
      </c>
      <c r="C2494" s="11">
        <f>Table36[Players]*LOOKUP(Table36[Level],'DMG Tables'!A:A,'DMG Tables'!C:C)/LOOKUP(A2494,'DMG Tables'!G:G,'DMG Tables'!H:H)</f>
        <v>112.5</v>
      </c>
      <c r="D2494" s="11">
        <f>Table36[Players]*LOOKUP(Table36[Level],'DMG Tables'!A:A,'DMG Tables'!D:D)/LOOKUP(A2494,'DMG Tables'!G:G,'DMG Tables'!H:H)</f>
        <v>168.75</v>
      </c>
      <c r="E2494" s="11">
        <f>Table36[Players]*LOOKUP(Table36[Level],'DMG Tables'!A:A,'DMG Tables'!E:E)/LOOKUP(A2494,'DMG Tables'!G:G,'DMG Tables'!H:H)</f>
        <v>300</v>
      </c>
    </row>
    <row r="2495" spans="1:5" x14ac:dyDescent="0.3">
      <c r="A2495" s="11">
        <v>2494</v>
      </c>
      <c r="B2495" s="11">
        <f>Table36[Players]*LOOKUP(Table36[Level],'DMG Tables'!A:A,'DMG Tables'!B:B)/LOOKUP(A2495,'DMG Tables'!G:G,'DMG Tables'!H:H)</f>
        <v>56.25</v>
      </c>
      <c r="C2495" s="11">
        <f>Table36[Players]*LOOKUP(Table36[Level],'DMG Tables'!A:A,'DMG Tables'!C:C)/LOOKUP(A2495,'DMG Tables'!G:G,'DMG Tables'!H:H)</f>
        <v>112.5</v>
      </c>
      <c r="D2495" s="11">
        <f>Table36[Players]*LOOKUP(Table36[Level],'DMG Tables'!A:A,'DMG Tables'!D:D)/LOOKUP(A2495,'DMG Tables'!G:G,'DMG Tables'!H:H)</f>
        <v>168.75</v>
      </c>
      <c r="E2495" s="11">
        <f>Table36[Players]*LOOKUP(Table36[Level],'DMG Tables'!A:A,'DMG Tables'!E:E)/LOOKUP(A2495,'DMG Tables'!G:G,'DMG Tables'!H:H)</f>
        <v>300</v>
      </c>
    </row>
    <row r="2496" spans="1:5" x14ac:dyDescent="0.3">
      <c r="A2496" s="11">
        <v>2495</v>
      </c>
      <c r="B2496" s="11">
        <f>Table36[Players]*LOOKUP(Table36[Level],'DMG Tables'!A:A,'DMG Tables'!B:B)/LOOKUP(A2496,'DMG Tables'!G:G,'DMG Tables'!H:H)</f>
        <v>56.25</v>
      </c>
      <c r="C2496" s="11">
        <f>Table36[Players]*LOOKUP(Table36[Level],'DMG Tables'!A:A,'DMG Tables'!C:C)/LOOKUP(A2496,'DMG Tables'!G:G,'DMG Tables'!H:H)</f>
        <v>112.5</v>
      </c>
      <c r="D2496" s="11">
        <f>Table36[Players]*LOOKUP(Table36[Level],'DMG Tables'!A:A,'DMG Tables'!D:D)/LOOKUP(A2496,'DMG Tables'!G:G,'DMG Tables'!H:H)</f>
        <v>168.75</v>
      </c>
      <c r="E2496" s="11">
        <f>Table36[Players]*LOOKUP(Table36[Level],'DMG Tables'!A:A,'DMG Tables'!E:E)/LOOKUP(A2496,'DMG Tables'!G:G,'DMG Tables'!H:H)</f>
        <v>300</v>
      </c>
    </row>
    <row r="2497" spans="1:5" x14ac:dyDescent="0.3">
      <c r="A2497" s="11">
        <v>2496</v>
      </c>
      <c r="B2497" s="11">
        <f>Table36[Players]*LOOKUP(Table36[Level],'DMG Tables'!A:A,'DMG Tables'!B:B)/LOOKUP(A2497,'DMG Tables'!G:G,'DMG Tables'!H:H)</f>
        <v>56.25</v>
      </c>
      <c r="C2497" s="11">
        <f>Table36[Players]*LOOKUP(Table36[Level],'DMG Tables'!A:A,'DMG Tables'!C:C)/LOOKUP(A2497,'DMG Tables'!G:G,'DMG Tables'!H:H)</f>
        <v>112.5</v>
      </c>
      <c r="D2497" s="11">
        <f>Table36[Players]*LOOKUP(Table36[Level],'DMG Tables'!A:A,'DMG Tables'!D:D)/LOOKUP(A2497,'DMG Tables'!G:G,'DMG Tables'!H:H)</f>
        <v>168.75</v>
      </c>
      <c r="E2497" s="11">
        <f>Table36[Players]*LOOKUP(Table36[Level],'DMG Tables'!A:A,'DMG Tables'!E:E)/LOOKUP(A2497,'DMG Tables'!G:G,'DMG Tables'!H:H)</f>
        <v>300</v>
      </c>
    </row>
    <row r="2498" spans="1:5" x14ac:dyDescent="0.3">
      <c r="A2498" s="11">
        <v>2497</v>
      </c>
      <c r="B2498" s="11">
        <f>Table36[Players]*LOOKUP(Table36[Level],'DMG Tables'!A:A,'DMG Tables'!B:B)/LOOKUP(A2498,'DMG Tables'!G:G,'DMG Tables'!H:H)</f>
        <v>56.25</v>
      </c>
      <c r="C2498" s="11">
        <f>Table36[Players]*LOOKUP(Table36[Level],'DMG Tables'!A:A,'DMG Tables'!C:C)/LOOKUP(A2498,'DMG Tables'!G:G,'DMG Tables'!H:H)</f>
        <v>112.5</v>
      </c>
      <c r="D2498" s="11">
        <f>Table36[Players]*LOOKUP(Table36[Level],'DMG Tables'!A:A,'DMG Tables'!D:D)/LOOKUP(A2498,'DMG Tables'!G:G,'DMG Tables'!H:H)</f>
        <v>168.75</v>
      </c>
      <c r="E2498" s="11">
        <f>Table36[Players]*LOOKUP(Table36[Level],'DMG Tables'!A:A,'DMG Tables'!E:E)/LOOKUP(A2498,'DMG Tables'!G:G,'DMG Tables'!H:H)</f>
        <v>300</v>
      </c>
    </row>
    <row r="2499" spans="1:5" x14ac:dyDescent="0.3">
      <c r="A2499" s="11">
        <v>2498</v>
      </c>
      <c r="B2499" s="11">
        <f>Table36[Players]*LOOKUP(Table36[Level],'DMG Tables'!A:A,'DMG Tables'!B:B)/LOOKUP(A2499,'DMG Tables'!G:G,'DMG Tables'!H:H)</f>
        <v>56.25</v>
      </c>
      <c r="C2499" s="11">
        <f>Table36[Players]*LOOKUP(Table36[Level],'DMG Tables'!A:A,'DMG Tables'!C:C)/LOOKUP(A2499,'DMG Tables'!G:G,'DMG Tables'!H:H)</f>
        <v>112.5</v>
      </c>
      <c r="D2499" s="11">
        <f>Table36[Players]*LOOKUP(Table36[Level],'DMG Tables'!A:A,'DMG Tables'!D:D)/LOOKUP(A2499,'DMG Tables'!G:G,'DMG Tables'!H:H)</f>
        <v>168.75</v>
      </c>
      <c r="E2499" s="11">
        <f>Table36[Players]*LOOKUP(Table36[Level],'DMG Tables'!A:A,'DMG Tables'!E:E)/LOOKUP(A2499,'DMG Tables'!G:G,'DMG Tables'!H:H)</f>
        <v>300</v>
      </c>
    </row>
    <row r="2500" spans="1:5" x14ac:dyDescent="0.3">
      <c r="A2500" s="11">
        <v>2499</v>
      </c>
      <c r="B2500" s="11">
        <f>Table36[Players]*LOOKUP(Table36[Level],'DMG Tables'!A:A,'DMG Tables'!B:B)/LOOKUP(A2500,'DMG Tables'!G:G,'DMG Tables'!H:H)</f>
        <v>56.25</v>
      </c>
      <c r="C2500" s="11">
        <f>Table36[Players]*LOOKUP(Table36[Level],'DMG Tables'!A:A,'DMG Tables'!C:C)/LOOKUP(A2500,'DMG Tables'!G:G,'DMG Tables'!H:H)</f>
        <v>112.5</v>
      </c>
      <c r="D2500" s="11">
        <f>Table36[Players]*LOOKUP(Table36[Level],'DMG Tables'!A:A,'DMG Tables'!D:D)/LOOKUP(A2500,'DMG Tables'!G:G,'DMG Tables'!H:H)</f>
        <v>168.75</v>
      </c>
      <c r="E2500" s="11">
        <f>Table36[Players]*LOOKUP(Table36[Level],'DMG Tables'!A:A,'DMG Tables'!E:E)/LOOKUP(A2500,'DMG Tables'!G:G,'DMG Tables'!H:H)</f>
        <v>300</v>
      </c>
    </row>
    <row r="2501" spans="1:5" x14ac:dyDescent="0.3">
      <c r="A2501" s="11">
        <v>2500</v>
      </c>
      <c r="B2501" s="11">
        <f>Table36[Players]*LOOKUP(Table36[Level],'DMG Tables'!A:A,'DMG Tables'!B:B)/LOOKUP(A2501,'DMG Tables'!G:G,'DMG Tables'!H:H)</f>
        <v>56.25</v>
      </c>
      <c r="C2501" s="11">
        <f>Table36[Players]*LOOKUP(Table36[Level],'DMG Tables'!A:A,'DMG Tables'!C:C)/LOOKUP(A2501,'DMG Tables'!G:G,'DMG Tables'!H:H)</f>
        <v>112.5</v>
      </c>
      <c r="D2501" s="11">
        <f>Table36[Players]*LOOKUP(Table36[Level],'DMG Tables'!A:A,'DMG Tables'!D:D)/LOOKUP(A2501,'DMG Tables'!G:G,'DMG Tables'!H:H)</f>
        <v>168.75</v>
      </c>
      <c r="E2501" s="11">
        <f>Table36[Players]*LOOKUP(Table36[Level],'DMG Tables'!A:A,'DMG Tables'!E:E)/LOOKUP(A2501,'DMG Tables'!G:G,'DMG Tables'!H:H)</f>
        <v>300</v>
      </c>
    </row>
    <row r="2502" spans="1:5" x14ac:dyDescent="0.3">
      <c r="A2502" s="11">
        <v>2501</v>
      </c>
      <c r="B2502" s="11">
        <f>Table36[Players]*LOOKUP(Table36[Level],'DMG Tables'!A:A,'DMG Tables'!B:B)/LOOKUP(A2502,'DMG Tables'!G:G,'DMG Tables'!H:H)</f>
        <v>56.25</v>
      </c>
      <c r="C2502" s="11">
        <f>Table36[Players]*LOOKUP(Table36[Level],'DMG Tables'!A:A,'DMG Tables'!C:C)/LOOKUP(A2502,'DMG Tables'!G:G,'DMG Tables'!H:H)</f>
        <v>112.5</v>
      </c>
      <c r="D2502" s="11">
        <f>Table36[Players]*LOOKUP(Table36[Level],'DMG Tables'!A:A,'DMG Tables'!D:D)/LOOKUP(A2502,'DMG Tables'!G:G,'DMG Tables'!H:H)</f>
        <v>168.75</v>
      </c>
      <c r="E2502" s="11">
        <f>Table36[Players]*LOOKUP(Table36[Level],'DMG Tables'!A:A,'DMG Tables'!E:E)/LOOKUP(A2502,'DMG Tables'!G:G,'DMG Tables'!H:H)</f>
        <v>300</v>
      </c>
    </row>
    <row r="2503" spans="1:5" x14ac:dyDescent="0.3">
      <c r="A2503" s="11">
        <v>2502</v>
      </c>
      <c r="B2503" s="11">
        <f>Table36[Players]*LOOKUP(Table36[Level],'DMG Tables'!A:A,'DMG Tables'!B:B)/LOOKUP(A2503,'DMG Tables'!G:G,'DMG Tables'!H:H)</f>
        <v>56.25</v>
      </c>
      <c r="C2503" s="11">
        <f>Table36[Players]*LOOKUP(Table36[Level],'DMG Tables'!A:A,'DMG Tables'!C:C)/LOOKUP(A2503,'DMG Tables'!G:G,'DMG Tables'!H:H)</f>
        <v>112.5</v>
      </c>
      <c r="D2503" s="11">
        <f>Table36[Players]*LOOKUP(Table36[Level],'DMG Tables'!A:A,'DMG Tables'!D:D)/LOOKUP(A2503,'DMG Tables'!G:G,'DMG Tables'!H:H)</f>
        <v>168.75</v>
      </c>
      <c r="E2503" s="11">
        <f>Table36[Players]*LOOKUP(Table36[Level],'DMG Tables'!A:A,'DMG Tables'!E:E)/LOOKUP(A2503,'DMG Tables'!G:G,'DMG Tables'!H:H)</f>
        <v>300</v>
      </c>
    </row>
    <row r="2504" spans="1:5" x14ac:dyDescent="0.3">
      <c r="A2504" s="11">
        <v>2503</v>
      </c>
      <c r="B2504" s="11">
        <f>Table36[Players]*LOOKUP(Table36[Level],'DMG Tables'!A:A,'DMG Tables'!B:B)/LOOKUP(A2504,'DMG Tables'!G:G,'DMG Tables'!H:H)</f>
        <v>56.25</v>
      </c>
      <c r="C2504" s="11">
        <f>Table36[Players]*LOOKUP(Table36[Level],'DMG Tables'!A:A,'DMG Tables'!C:C)/LOOKUP(A2504,'DMG Tables'!G:G,'DMG Tables'!H:H)</f>
        <v>112.5</v>
      </c>
      <c r="D2504" s="11">
        <f>Table36[Players]*LOOKUP(Table36[Level],'DMG Tables'!A:A,'DMG Tables'!D:D)/LOOKUP(A2504,'DMG Tables'!G:G,'DMG Tables'!H:H)</f>
        <v>168.75</v>
      </c>
      <c r="E2504" s="11">
        <f>Table36[Players]*LOOKUP(Table36[Level],'DMG Tables'!A:A,'DMG Tables'!E:E)/LOOKUP(A2504,'DMG Tables'!G:G,'DMG Tables'!H:H)</f>
        <v>300</v>
      </c>
    </row>
    <row r="2505" spans="1:5" x14ac:dyDescent="0.3">
      <c r="A2505" s="11">
        <v>2504</v>
      </c>
      <c r="B2505" s="11">
        <f>Table36[Players]*LOOKUP(Table36[Level],'DMG Tables'!A:A,'DMG Tables'!B:B)/LOOKUP(A2505,'DMG Tables'!G:G,'DMG Tables'!H:H)</f>
        <v>56.25</v>
      </c>
      <c r="C2505" s="11">
        <f>Table36[Players]*LOOKUP(Table36[Level],'DMG Tables'!A:A,'DMG Tables'!C:C)/LOOKUP(A2505,'DMG Tables'!G:G,'DMG Tables'!H:H)</f>
        <v>112.5</v>
      </c>
      <c r="D2505" s="11">
        <f>Table36[Players]*LOOKUP(Table36[Level],'DMG Tables'!A:A,'DMG Tables'!D:D)/LOOKUP(A2505,'DMG Tables'!G:G,'DMG Tables'!H:H)</f>
        <v>168.75</v>
      </c>
      <c r="E2505" s="11">
        <f>Table36[Players]*LOOKUP(Table36[Level],'DMG Tables'!A:A,'DMG Tables'!E:E)/LOOKUP(A2505,'DMG Tables'!G:G,'DMG Tables'!H:H)</f>
        <v>300</v>
      </c>
    </row>
    <row r="2506" spans="1:5" x14ac:dyDescent="0.3">
      <c r="A2506" s="11">
        <v>2505</v>
      </c>
      <c r="B2506" s="11">
        <f>Table36[Players]*LOOKUP(Table36[Level],'DMG Tables'!A:A,'DMG Tables'!B:B)/LOOKUP(A2506,'DMG Tables'!G:G,'DMG Tables'!H:H)</f>
        <v>56.25</v>
      </c>
      <c r="C2506" s="11">
        <f>Table36[Players]*LOOKUP(Table36[Level],'DMG Tables'!A:A,'DMG Tables'!C:C)/LOOKUP(A2506,'DMG Tables'!G:G,'DMG Tables'!H:H)</f>
        <v>112.5</v>
      </c>
      <c r="D2506" s="11">
        <f>Table36[Players]*LOOKUP(Table36[Level],'DMG Tables'!A:A,'DMG Tables'!D:D)/LOOKUP(A2506,'DMG Tables'!G:G,'DMG Tables'!H:H)</f>
        <v>168.75</v>
      </c>
      <c r="E2506" s="11">
        <f>Table36[Players]*LOOKUP(Table36[Level],'DMG Tables'!A:A,'DMG Tables'!E:E)/LOOKUP(A2506,'DMG Tables'!G:G,'DMG Tables'!H:H)</f>
        <v>300</v>
      </c>
    </row>
    <row r="2507" spans="1:5" x14ac:dyDescent="0.3">
      <c r="A2507" s="11">
        <v>2506</v>
      </c>
      <c r="B2507" s="11">
        <f>Table36[Players]*LOOKUP(Table36[Level],'DMG Tables'!A:A,'DMG Tables'!B:B)/LOOKUP(A2507,'DMG Tables'!G:G,'DMG Tables'!H:H)</f>
        <v>56.25</v>
      </c>
      <c r="C2507" s="11">
        <f>Table36[Players]*LOOKUP(Table36[Level],'DMG Tables'!A:A,'DMG Tables'!C:C)/LOOKUP(A2507,'DMG Tables'!G:G,'DMG Tables'!H:H)</f>
        <v>112.5</v>
      </c>
      <c r="D2507" s="11">
        <f>Table36[Players]*LOOKUP(Table36[Level],'DMG Tables'!A:A,'DMG Tables'!D:D)/LOOKUP(A2507,'DMG Tables'!G:G,'DMG Tables'!H:H)</f>
        <v>168.75</v>
      </c>
      <c r="E2507" s="11">
        <f>Table36[Players]*LOOKUP(Table36[Level],'DMG Tables'!A:A,'DMG Tables'!E:E)/LOOKUP(A2507,'DMG Tables'!G:G,'DMG Tables'!H:H)</f>
        <v>300</v>
      </c>
    </row>
    <row r="2508" spans="1:5" x14ac:dyDescent="0.3">
      <c r="A2508" s="11">
        <v>2507</v>
      </c>
      <c r="B2508" s="11">
        <f>Table36[Players]*LOOKUP(Table36[Level],'DMG Tables'!A:A,'DMG Tables'!B:B)/LOOKUP(A2508,'DMG Tables'!G:G,'DMG Tables'!H:H)</f>
        <v>56.25</v>
      </c>
      <c r="C2508" s="11">
        <f>Table36[Players]*LOOKUP(Table36[Level],'DMG Tables'!A:A,'DMG Tables'!C:C)/LOOKUP(A2508,'DMG Tables'!G:G,'DMG Tables'!H:H)</f>
        <v>112.5</v>
      </c>
      <c r="D2508" s="11">
        <f>Table36[Players]*LOOKUP(Table36[Level],'DMG Tables'!A:A,'DMG Tables'!D:D)/LOOKUP(A2508,'DMG Tables'!G:G,'DMG Tables'!H:H)</f>
        <v>168.75</v>
      </c>
      <c r="E2508" s="11">
        <f>Table36[Players]*LOOKUP(Table36[Level],'DMG Tables'!A:A,'DMG Tables'!E:E)/LOOKUP(A2508,'DMG Tables'!G:G,'DMG Tables'!H:H)</f>
        <v>300</v>
      </c>
    </row>
    <row r="2509" spans="1:5" x14ac:dyDescent="0.3">
      <c r="A2509" s="11">
        <v>2508</v>
      </c>
      <c r="B2509" s="11">
        <f>Table36[Players]*LOOKUP(Table36[Level],'DMG Tables'!A:A,'DMG Tables'!B:B)/LOOKUP(A2509,'DMG Tables'!G:G,'DMG Tables'!H:H)</f>
        <v>56.25</v>
      </c>
      <c r="C2509" s="11">
        <f>Table36[Players]*LOOKUP(Table36[Level],'DMG Tables'!A:A,'DMG Tables'!C:C)/LOOKUP(A2509,'DMG Tables'!G:G,'DMG Tables'!H:H)</f>
        <v>112.5</v>
      </c>
      <c r="D2509" s="11">
        <f>Table36[Players]*LOOKUP(Table36[Level],'DMG Tables'!A:A,'DMG Tables'!D:D)/LOOKUP(A2509,'DMG Tables'!G:G,'DMG Tables'!H:H)</f>
        <v>168.75</v>
      </c>
      <c r="E2509" s="11">
        <f>Table36[Players]*LOOKUP(Table36[Level],'DMG Tables'!A:A,'DMG Tables'!E:E)/LOOKUP(A2509,'DMG Tables'!G:G,'DMG Tables'!H:H)</f>
        <v>300</v>
      </c>
    </row>
    <row r="2510" spans="1:5" x14ac:dyDescent="0.3">
      <c r="A2510" s="11">
        <v>2509</v>
      </c>
      <c r="B2510" s="11">
        <f>Table36[Players]*LOOKUP(Table36[Level],'DMG Tables'!A:A,'DMG Tables'!B:B)/LOOKUP(A2510,'DMG Tables'!G:G,'DMG Tables'!H:H)</f>
        <v>56.25</v>
      </c>
      <c r="C2510" s="11">
        <f>Table36[Players]*LOOKUP(Table36[Level],'DMG Tables'!A:A,'DMG Tables'!C:C)/LOOKUP(A2510,'DMG Tables'!G:G,'DMG Tables'!H:H)</f>
        <v>112.5</v>
      </c>
      <c r="D2510" s="11">
        <f>Table36[Players]*LOOKUP(Table36[Level],'DMG Tables'!A:A,'DMG Tables'!D:D)/LOOKUP(A2510,'DMG Tables'!G:G,'DMG Tables'!H:H)</f>
        <v>168.75</v>
      </c>
      <c r="E2510" s="11">
        <f>Table36[Players]*LOOKUP(Table36[Level],'DMG Tables'!A:A,'DMG Tables'!E:E)/LOOKUP(A2510,'DMG Tables'!G:G,'DMG Tables'!H:H)</f>
        <v>300</v>
      </c>
    </row>
    <row r="2511" spans="1:5" x14ac:dyDescent="0.3">
      <c r="A2511" s="11">
        <v>2510</v>
      </c>
      <c r="B2511" s="11">
        <f>Table36[Players]*LOOKUP(Table36[Level],'DMG Tables'!A:A,'DMG Tables'!B:B)/LOOKUP(A2511,'DMG Tables'!G:G,'DMG Tables'!H:H)</f>
        <v>56.25</v>
      </c>
      <c r="C2511" s="11">
        <f>Table36[Players]*LOOKUP(Table36[Level],'DMG Tables'!A:A,'DMG Tables'!C:C)/LOOKUP(A2511,'DMG Tables'!G:G,'DMG Tables'!H:H)</f>
        <v>112.5</v>
      </c>
      <c r="D2511" s="11">
        <f>Table36[Players]*LOOKUP(Table36[Level],'DMG Tables'!A:A,'DMG Tables'!D:D)/LOOKUP(A2511,'DMG Tables'!G:G,'DMG Tables'!H:H)</f>
        <v>168.75</v>
      </c>
      <c r="E2511" s="11">
        <f>Table36[Players]*LOOKUP(Table36[Level],'DMG Tables'!A:A,'DMG Tables'!E:E)/LOOKUP(A2511,'DMG Tables'!G:G,'DMG Tables'!H:H)</f>
        <v>300</v>
      </c>
    </row>
    <row r="2512" spans="1:5" x14ac:dyDescent="0.3">
      <c r="A2512" s="11">
        <v>2511</v>
      </c>
      <c r="B2512" s="11">
        <f>Table36[Players]*LOOKUP(Table36[Level],'DMG Tables'!A:A,'DMG Tables'!B:B)/LOOKUP(A2512,'DMG Tables'!G:G,'DMG Tables'!H:H)</f>
        <v>56.25</v>
      </c>
      <c r="C2512" s="11">
        <f>Table36[Players]*LOOKUP(Table36[Level],'DMG Tables'!A:A,'DMG Tables'!C:C)/LOOKUP(A2512,'DMG Tables'!G:G,'DMG Tables'!H:H)</f>
        <v>112.5</v>
      </c>
      <c r="D2512" s="11">
        <f>Table36[Players]*LOOKUP(Table36[Level],'DMG Tables'!A:A,'DMG Tables'!D:D)/LOOKUP(A2512,'DMG Tables'!G:G,'DMG Tables'!H:H)</f>
        <v>168.75</v>
      </c>
      <c r="E2512" s="11">
        <f>Table36[Players]*LOOKUP(Table36[Level],'DMG Tables'!A:A,'DMG Tables'!E:E)/LOOKUP(A2512,'DMG Tables'!G:G,'DMG Tables'!H:H)</f>
        <v>300</v>
      </c>
    </row>
    <row r="2513" spans="1:5" x14ac:dyDescent="0.3">
      <c r="A2513" s="11">
        <v>2512</v>
      </c>
      <c r="B2513" s="11">
        <f>Table36[Players]*LOOKUP(Table36[Level],'DMG Tables'!A:A,'DMG Tables'!B:B)/LOOKUP(A2513,'DMG Tables'!G:G,'DMG Tables'!H:H)</f>
        <v>56.25</v>
      </c>
      <c r="C2513" s="11">
        <f>Table36[Players]*LOOKUP(Table36[Level],'DMG Tables'!A:A,'DMG Tables'!C:C)/LOOKUP(A2513,'DMG Tables'!G:G,'DMG Tables'!H:H)</f>
        <v>112.5</v>
      </c>
      <c r="D2513" s="11">
        <f>Table36[Players]*LOOKUP(Table36[Level],'DMG Tables'!A:A,'DMG Tables'!D:D)/LOOKUP(A2513,'DMG Tables'!G:G,'DMG Tables'!H:H)</f>
        <v>168.75</v>
      </c>
      <c r="E2513" s="11">
        <f>Table36[Players]*LOOKUP(Table36[Level],'DMG Tables'!A:A,'DMG Tables'!E:E)/LOOKUP(A2513,'DMG Tables'!G:G,'DMG Tables'!H:H)</f>
        <v>300</v>
      </c>
    </row>
    <row r="2514" spans="1:5" x14ac:dyDescent="0.3">
      <c r="A2514" s="11">
        <v>2513</v>
      </c>
      <c r="B2514" s="11">
        <f>Table36[Players]*LOOKUP(Table36[Level],'DMG Tables'!A:A,'DMG Tables'!B:B)/LOOKUP(A2514,'DMG Tables'!G:G,'DMG Tables'!H:H)</f>
        <v>56.25</v>
      </c>
      <c r="C2514" s="11">
        <f>Table36[Players]*LOOKUP(Table36[Level],'DMG Tables'!A:A,'DMG Tables'!C:C)/LOOKUP(A2514,'DMG Tables'!G:G,'DMG Tables'!H:H)</f>
        <v>112.5</v>
      </c>
      <c r="D2514" s="11">
        <f>Table36[Players]*LOOKUP(Table36[Level],'DMG Tables'!A:A,'DMG Tables'!D:D)/LOOKUP(A2514,'DMG Tables'!G:G,'DMG Tables'!H:H)</f>
        <v>168.75</v>
      </c>
      <c r="E2514" s="11">
        <f>Table36[Players]*LOOKUP(Table36[Level],'DMG Tables'!A:A,'DMG Tables'!E:E)/LOOKUP(A2514,'DMG Tables'!G:G,'DMG Tables'!H:H)</f>
        <v>300</v>
      </c>
    </row>
    <row r="2515" spans="1:5" x14ac:dyDescent="0.3">
      <c r="A2515" s="11">
        <v>2514</v>
      </c>
      <c r="B2515" s="11">
        <f>Table36[Players]*LOOKUP(Table36[Level],'DMG Tables'!A:A,'DMG Tables'!B:B)/LOOKUP(A2515,'DMG Tables'!G:G,'DMG Tables'!H:H)</f>
        <v>56.25</v>
      </c>
      <c r="C2515" s="11">
        <f>Table36[Players]*LOOKUP(Table36[Level],'DMG Tables'!A:A,'DMG Tables'!C:C)/LOOKUP(A2515,'DMG Tables'!G:G,'DMG Tables'!H:H)</f>
        <v>112.5</v>
      </c>
      <c r="D2515" s="11">
        <f>Table36[Players]*LOOKUP(Table36[Level],'DMG Tables'!A:A,'DMG Tables'!D:D)/LOOKUP(A2515,'DMG Tables'!G:G,'DMG Tables'!H:H)</f>
        <v>168.75</v>
      </c>
      <c r="E2515" s="11">
        <f>Table36[Players]*LOOKUP(Table36[Level],'DMG Tables'!A:A,'DMG Tables'!E:E)/LOOKUP(A2515,'DMG Tables'!G:G,'DMG Tables'!H:H)</f>
        <v>300</v>
      </c>
    </row>
    <row r="2516" spans="1:5" x14ac:dyDescent="0.3">
      <c r="A2516" s="11">
        <v>2515</v>
      </c>
      <c r="B2516" s="11">
        <f>Table36[Players]*LOOKUP(Table36[Level],'DMG Tables'!A:A,'DMG Tables'!B:B)/LOOKUP(A2516,'DMG Tables'!G:G,'DMG Tables'!H:H)</f>
        <v>56.25</v>
      </c>
      <c r="C2516" s="11">
        <f>Table36[Players]*LOOKUP(Table36[Level],'DMG Tables'!A:A,'DMG Tables'!C:C)/LOOKUP(A2516,'DMG Tables'!G:G,'DMG Tables'!H:H)</f>
        <v>112.5</v>
      </c>
      <c r="D2516" s="11">
        <f>Table36[Players]*LOOKUP(Table36[Level],'DMG Tables'!A:A,'DMG Tables'!D:D)/LOOKUP(A2516,'DMG Tables'!G:G,'DMG Tables'!H:H)</f>
        <v>168.75</v>
      </c>
      <c r="E2516" s="11">
        <f>Table36[Players]*LOOKUP(Table36[Level],'DMG Tables'!A:A,'DMG Tables'!E:E)/LOOKUP(A2516,'DMG Tables'!G:G,'DMG Tables'!H:H)</f>
        <v>300</v>
      </c>
    </row>
    <row r="2517" spans="1:5" x14ac:dyDescent="0.3">
      <c r="A2517" s="11">
        <v>2516</v>
      </c>
      <c r="B2517" s="11">
        <f>Table36[Players]*LOOKUP(Table36[Level],'DMG Tables'!A:A,'DMG Tables'!B:B)/LOOKUP(A2517,'DMG Tables'!G:G,'DMG Tables'!H:H)</f>
        <v>56.25</v>
      </c>
      <c r="C2517" s="11">
        <f>Table36[Players]*LOOKUP(Table36[Level],'DMG Tables'!A:A,'DMG Tables'!C:C)/LOOKUP(A2517,'DMG Tables'!G:G,'DMG Tables'!H:H)</f>
        <v>112.5</v>
      </c>
      <c r="D2517" s="11">
        <f>Table36[Players]*LOOKUP(Table36[Level],'DMG Tables'!A:A,'DMG Tables'!D:D)/LOOKUP(A2517,'DMG Tables'!G:G,'DMG Tables'!H:H)</f>
        <v>168.75</v>
      </c>
      <c r="E2517" s="11">
        <f>Table36[Players]*LOOKUP(Table36[Level],'DMG Tables'!A:A,'DMG Tables'!E:E)/LOOKUP(A2517,'DMG Tables'!G:G,'DMG Tables'!H:H)</f>
        <v>300</v>
      </c>
    </row>
    <row r="2518" spans="1:5" x14ac:dyDescent="0.3">
      <c r="A2518" s="11">
        <v>2517</v>
      </c>
      <c r="B2518" s="11">
        <f>Table36[Players]*LOOKUP(Table36[Level],'DMG Tables'!A:A,'DMG Tables'!B:B)/LOOKUP(A2518,'DMG Tables'!G:G,'DMG Tables'!H:H)</f>
        <v>56.25</v>
      </c>
      <c r="C2518" s="11">
        <f>Table36[Players]*LOOKUP(Table36[Level],'DMG Tables'!A:A,'DMG Tables'!C:C)/LOOKUP(A2518,'DMG Tables'!G:G,'DMG Tables'!H:H)</f>
        <v>112.5</v>
      </c>
      <c r="D2518" s="11">
        <f>Table36[Players]*LOOKUP(Table36[Level],'DMG Tables'!A:A,'DMG Tables'!D:D)/LOOKUP(A2518,'DMG Tables'!G:G,'DMG Tables'!H:H)</f>
        <v>168.75</v>
      </c>
      <c r="E2518" s="11">
        <f>Table36[Players]*LOOKUP(Table36[Level],'DMG Tables'!A:A,'DMG Tables'!E:E)/LOOKUP(A2518,'DMG Tables'!G:G,'DMG Tables'!H:H)</f>
        <v>300</v>
      </c>
    </row>
    <row r="2519" spans="1:5" x14ac:dyDescent="0.3">
      <c r="A2519" s="11">
        <v>2518</v>
      </c>
      <c r="B2519" s="11">
        <f>Table36[Players]*LOOKUP(Table36[Level],'DMG Tables'!A:A,'DMG Tables'!B:B)/LOOKUP(A2519,'DMG Tables'!G:G,'DMG Tables'!H:H)</f>
        <v>56.25</v>
      </c>
      <c r="C2519" s="11">
        <f>Table36[Players]*LOOKUP(Table36[Level],'DMG Tables'!A:A,'DMG Tables'!C:C)/LOOKUP(A2519,'DMG Tables'!G:G,'DMG Tables'!H:H)</f>
        <v>112.5</v>
      </c>
      <c r="D2519" s="11">
        <f>Table36[Players]*LOOKUP(Table36[Level],'DMG Tables'!A:A,'DMG Tables'!D:D)/LOOKUP(A2519,'DMG Tables'!G:G,'DMG Tables'!H:H)</f>
        <v>168.75</v>
      </c>
      <c r="E2519" s="11">
        <f>Table36[Players]*LOOKUP(Table36[Level],'DMG Tables'!A:A,'DMG Tables'!E:E)/LOOKUP(A2519,'DMG Tables'!G:G,'DMG Tables'!H:H)</f>
        <v>300</v>
      </c>
    </row>
    <row r="2520" spans="1:5" x14ac:dyDescent="0.3">
      <c r="A2520" s="11">
        <v>2519</v>
      </c>
      <c r="B2520" s="11">
        <f>Table36[Players]*LOOKUP(Table36[Level],'DMG Tables'!A:A,'DMG Tables'!B:B)/LOOKUP(A2520,'DMG Tables'!G:G,'DMG Tables'!H:H)</f>
        <v>56.25</v>
      </c>
      <c r="C2520" s="11">
        <f>Table36[Players]*LOOKUP(Table36[Level],'DMG Tables'!A:A,'DMG Tables'!C:C)/LOOKUP(A2520,'DMG Tables'!G:G,'DMG Tables'!H:H)</f>
        <v>112.5</v>
      </c>
      <c r="D2520" s="11">
        <f>Table36[Players]*LOOKUP(Table36[Level],'DMG Tables'!A:A,'DMG Tables'!D:D)/LOOKUP(A2520,'DMG Tables'!G:G,'DMG Tables'!H:H)</f>
        <v>168.75</v>
      </c>
      <c r="E2520" s="11">
        <f>Table36[Players]*LOOKUP(Table36[Level],'DMG Tables'!A:A,'DMG Tables'!E:E)/LOOKUP(A2520,'DMG Tables'!G:G,'DMG Tables'!H:H)</f>
        <v>300</v>
      </c>
    </row>
    <row r="2521" spans="1:5" x14ac:dyDescent="0.3">
      <c r="A2521" s="11">
        <v>2520</v>
      </c>
      <c r="B2521" s="11">
        <f>Table36[Players]*LOOKUP(Table36[Level],'DMG Tables'!A:A,'DMG Tables'!B:B)/LOOKUP(A2521,'DMG Tables'!G:G,'DMG Tables'!H:H)</f>
        <v>56.25</v>
      </c>
      <c r="C2521" s="11">
        <f>Table36[Players]*LOOKUP(Table36[Level],'DMG Tables'!A:A,'DMG Tables'!C:C)/LOOKUP(A2521,'DMG Tables'!G:G,'DMG Tables'!H:H)</f>
        <v>112.5</v>
      </c>
      <c r="D2521" s="11">
        <f>Table36[Players]*LOOKUP(Table36[Level],'DMG Tables'!A:A,'DMG Tables'!D:D)/LOOKUP(A2521,'DMG Tables'!G:G,'DMG Tables'!H:H)</f>
        <v>168.75</v>
      </c>
      <c r="E2521" s="11">
        <f>Table36[Players]*LOOKUP(Table36[Level],'DMG Tables'!A:A,'DMG Tables'!E:E)/LOOKUP(A2521,'DMG Tables'!G:G,'DMG Tables'!H:H)</f>
        <v>300</v>
      </c>
    </row>
    <row r="2522" spans="1:5" x14ac:dyDescent="0.3">
      <c r="A2522" s="11">
        <v>2521</v>
      </c>
      <c r="B2522" s="11">
        <f>Table36[Players]*LOOKUP(Table36[Level],'DMG Tables'!A:A,'DMG Tables'!B:B)/LOOKUP(A2522,'DMG Tables'!G:G,'DMG Tables'!H:H)</f>
        <v>56.25</v>
      </c>
      <c r="C2522" s="11">
        <f>Table36[Players]*LOOKUP(Table36[Level],'DMG Tables'!A:A,'DMG Tables'!C:C)/LOOKUP(A2522,'DMG Tables'!G:G,'DMG Tables'!H:H)</f>
        <v>112.5</v>
      </c>
      <c r="D2522" s="11">
        <f>Table36[Players]*LOOKUP(Table36[Level],'DMG Tables'!A:A,'DMG Tables'!D:D)/LOOKUP(A2522,'DMG Tables'!G:G,'DMG Tables'!H:H)</f>
        <v>168.75</v>
      </c>
      <c r="E2522" s="11">
        <f>Table36[Players]*LOOKUP(Table36[Level],'DMG Tables'!A:A,'DMG Tables'!E:E)/LOOKUP(A2522,'DMG Tables'!G:G,'DMG Tables'!H:H)</f>
        <v>300</v>
      </c>
    </row>
    <row r="2523" spans="1:5" x14ac:dyDescent="0.3">
      <c r="A2523" s="11">
        <v>2522</v>
      </c>
      <c r="B2523" s="11">
        <f>Table36[Players]*LOOKUP(Table36[Level],'DMG Tables'!A:A,'DMG Tables'!B:B)/LOOKUP(A2523,'DMG Tables'!G:G,'DMG Tables'!H:H)</f>
        <v>56.25</v>
      </c>
      <c r="C2523" s="11">
        <f>Table36[Players]*LOOKUP(Table36[Level],'DMG Tables'!A:A,'DMG Tables'!C:C)/LOOKUP(A2523,'DMG Tables'!G:G,'DMG Tables'!H:H)</f>
        <v>112.5</v>
      </c>
      <c r="D2523" s="11">
        <f>Table36[Players]*LOOKUP(Table36[Level],'DMG Tables'!A:A,'DMG Tables'!D:D)/LOOKUP(A2523,'DMG Tables'!G:G,'DMG Tables'!H:H)</f>
        <v>168.75</v>
      </c>
      <c r="E2523" s="11">
        <f>Table36[Players]*LOOKUP(Table36[Level],'DMG Tables'!A:A,'DMG Tables'!E:E)/LOOKUP(A2523,'DMG Tables'!G:G,'DMG Tables'!H:H)</f>
        <v>300</v>
      </c>
    </row>
    <row r="2524" spans="1:5" x14ac:dyDescent="0.3">
      <c r="A2524" s="11">
        <v>2523</v>
      </c>
      <c r="B2524" s="11">
        <f>Table36[Players]*LOOKUP(Table36[Level],'DMG Tables'!A:A,'DMG Tables'!B:B)/LOOKUP(A2524,'DMG Tables'!G:G,'DMG Tables'!H:H)</f>
        <v>56.25</v>
      </c>
      <c r="C2524" s="11">
        <f>Table36[Players]*LOOKUP(Table36[Level],'DMG Tables'!A:A,'DMG Tables'!C:C)/LOOKUP(A2524,'DMG Tables'!G:G,'DMG Tables'!H:H)</f>
        <v>112.5</v>
      </c>
      <c r="D2524" s="11">
        <f>Table36[Players]*LOOKUP(Table36[Level],'DMG Tables'!A:A,'DMG Tables'!D:D)/LOOKUP(A2524,'DMG Tables'!G:G,'DMG Tables'!H:H)</f>
        <v>168.75</v>
      </c>
      <c r="E2524" s="11">
        <f>Table36[Players]*LOOKUP(Table36[Level],'DMG Tables'!A:A,'DMG Tables'!E:E)/LOOKUP(A2524,'DMG Tables'!G:G,'DMG Tables'!H:H)</f>
        <v>300</v>
      </c>
    </row>
    <row r="2525" spans="1:5" x14ac:dyDescent="0.3">
      <c r="A2525" s="11">
        <v>2524</v>
      </c>
      <c r="B2525" s="11">
        <f>Table36[Players]*LOOKUP(Table36[Level],'DMG Tables'!A:A,'DMG Tables'!B:B)/LOOKUP(A2525,'DMG Tables'!G:G,'DMG Tables'!H:H)</f>
        <v>56.25</v>
      </c>
      <c r="C2525" s="11">
        <f>Table36[Players]*LOOKUP(Table36[Level],'DMG Tables'!A:A,'DMG Tables'!C:C)/LOOKUP(A2525,'DMG Tables'!G:G,'DMG Tables'!H:H)</f>
        <v>112.5</v>
      </c>
      <c r="D2525" s="11">
        <f>Table36[Players]*LOOKUP(Table36[Level],'DMG Tables'!A:A,'DMG Tables'!D:D)/LOOKUP(A2525,'DMG Tables'!G:G,'DMG Tables'!H:H)</f>
        <v>168.75</v>
      </c>
      <c r="E2525" s="11">
        <f>Table36[Players]*LOOKUP(Table36[Level],'DMG Tables'!A:A,'DMG Tables'!E:E)/LOOKUP(A2525,'DMG Tables'!G:G,'DMG Tables'!H:H)</f>
        <v>300</v>
      </c>
    </row>
    <row r="2526" spans="1:5" x14ac:dyDescent="0.3">
      <c r="A2526" s="11">
        <v>2525</v>
      </c>
      <c r="B2526" s="11">
        <f>Table36[Players]*LOOKUP(Table36[Level],'DMG Tables'!A:A,'DMG Tables'!B:B)/LOOKUP(A2526,'DMG Tables'!G:G,'DMG Tables'!H:H)</f>
        <v>56.25</v>
      </c>
      <c r="C2526" s="11">
        <f>Table36[Players]*LOOKUP(Table36[Level],'DMG Tables'!A:A,'DMG Tables'!C:C)/LOOKUP(A2526,'DMG Tables'!G:G,'DMG Tables'!H:H)</f>
        <v>112.5</v>
      </c>
      <c r="D2526" s="11">
        <f>Table36[Players]*LOOKUP(Table36[Level],'DMG Tables'!A:A,'DMG Tables'!D:D)/LOOKUP(A2526,'DMG Tables'!G:G,'DMG Tables'!H:H)</f>
        <v>168.75</v>
      </c>
      <c r="E2526" s="11">
        <f>Table36[Players]*LOOKUP(Table36[Level],'DMG Tables'!A:A,'DMG Tables'!E:E)/LOOKUP(A2526,'DMG Tables'!G:G,'DMG Tables'!H:H)</f>
        <v>300</v>
      </c>
    </row>
    <row r="2527" spans="1:5" x14ac:dyDescent="0.3">
      <c r="A2527" s="11">
        <v>2526</v>
      </c>
      <c r="B2527" s="11">
        <f>Table36[Players]*LOOKUP(Table36[Level],'DMG Tables'!A:A,'DMG Tables'!B:B)/LOOKUP(A2527,'DMG Tables'!G:G,'DMG Tables'!H:H)</f>
        <v>56.25</v>
      </c>
      <c r="C2527" s="11">
        <f>Table36[Players]*LOOKUP(Table36[Level],'DMG Tables'!A:A,'DMG Tables'!C:C)/LOOKUP(A2527,'DMG Tables'!G:G,'DMG Tables'!H:H)</f>
        <v>112.5</v>
      </c>
      <c r="D2527" s="11">
        <f>Table36[Players]*LOOKUP(Table36[Level],'DMG Tables'!A:A,'DMG Tables'!D:D)/LOOKUP(A2527,'DMG Tables'!G:G,'DMG Tables'!H:H)</f>
        <v>168.75</v>
      </c>
      <c r="E2527" s="11">
        <f>Table36[Players]*LOOKUP(Table36[Level],'DMG Tables'!A:A,'DMG Tables'!E:E)/LOOKUP(A2527,'DMG Tables'!G:G,'DMG Tables'!H:H)</f>
        <v>300</v>
      </c>
    </row>
    <row r="2528" spans="1:5" x14ac:dyDescent="0.3">
      <c r="A2528" s="11">
        <v>2527</v>
      </c>
      <c r="B2528" s="11">
        <f>Table36[Players]*LOOKUP(Table36[Level],'DMG Tables'!A:A,'DMG Tables'!B:B)/LOOKUP(A2528,'DMG Tables'!G:G,'DMG Tables'!H:H)</f>
        <v>56.25</v>
      </c>
      <c r="C2528" s="11">
        <f>Table36[Players]*LOOKUP(Table36[Level],'DMG Tables'!A:A,'DMG Tables'!C:C)/LOOKUP(A2528,'DMG Tables'!G:G,'DMG Tables'!H:H)</f>
        <v>112.5</v>
      </c>
      <c r="D2528" s="11">
        <f>Table36[Players]*LOOKUP(Table36[Level],'DMG Tables'!A:A,'DMG Tables'!D:D)/LOOKUP(A2528,'DMG Tables'!G:G,'DMG Tables'!H:H)</f>
        <v>168.75</v>
      </c>
      <c r="E2528" s="11">
        <f>Table36[Players]*LOOKUP(Table36[Level],'DMG Tables'!A:A,'DMG Tables'!E:E)/LOOKUP(A2528,'DMG Tables'!G:G,'DMG Tables'!H:H)</f>
        <v>300</v>
      </c>
    </row>
    <row r="2529" spans="1:5" x14ac:dyDescent="0.3">
      <c r="A2529" s="11">
        <v>2528</v>
      </c>
      <c r="B2529" s="11">
        <f>Table36[Players]*LOOKUP(Table36[Level],'DMG Tables'!A:A,'DMG Tables'!B:B)/LOOKUP(A2529,'DMG Tables'!G:G,'DMG Tables'!H:H)</f>
        <v>56.25</v>
      </c>
      <c r="C2529" s="11">
        <f>Table36[Players]*LOOKUP(Table36[Level],'DMG Tables'!A:A,'DMG Tables'!C:C)/LOOKUP(A2529,'DMG Tables'!G:G,'DMG Tables'!H:H)</f>
        <v>112.5</v>
      </c>
      <c r="D2529" s="11">
        <f>Table36[Players]*LOOKUP(Table36[Level],'DMG Tables'!A:A,'DMG Tables'!D:D)/LOOKUP(A2529,'DMG Tables'!G:G,'DMG Tables'!H:H)</f>
        <v>168.75</v>
      </c>
      <c r="E2529" s="11">
        <f>Table36[Players]*LOOKUP(Table36[Level],'DMG Tables'!A:A,'DMG Tables'!E:E)/LOOKUP(A2529,'DMG Tables'!G:G,'DMG Tables'!H:H)</f>
        <v>300</v>
      </c>
    </row>
    <row r="2530" spans="1:5" x14ac:dyDescent="0.3">
      <c r="A2530" s="11">
        <v>2529</v>
      </c>
      <c r="B2530" s="11">
        <f>Table36[Players]*LOOKUP(Table36[Level],'DMG Tables'!A:A,'DMG Tables'!B:B)/LOOKUP(A2530,'DMG Tables'!G:G,'DMG Tables'!H:H)</f>
        <v>56.25</v>
      </c>
      <c r="C2530" s="11">
        <f>Table36[Players]*LOOKUP(Table36[Level],'DMG Tables'!A:A,'DMG Tables'!C:C)/LOOKUP(A2530,'DMG Tables'!G:G,'DMG Tables'!H:H)</f>
        <v>112.5</v>
      </c>
      <c r="D2530" s="11">
        <f>Table36[Players]*LOOKUP(Table36[Level],'DMG Tables'!A:A,'DMG Tables'!D:D)/LOOKUP(A2530,'DMG Tables'!G:G,'DMG Tables'!H:H)</f>
        <v>168.75</v>
      </c>
      <c r="E2530" s="11">
        <f>Table36[Players]*LOOKUP(Table36[Level],'DMG Tables'!A:A,'DMG Tables'!E:E)/LOOKUP(A2530,'DMG Tables'!G:G,'DMG Tables'!H:H)</f>
        <v>300</v>
      </c>
    </row>
    <row r="2531" spans="1:5" x14ac:dyDescent="0.3">
      <c r="A2531" s="11">
        <v>2530</v>
      </c>
      <c r="B2531" s="11">
        <f>Table36[Players]*LOOKUP(Table36[Level],'DMG Tables'!A:A,'DMG Tables'!B:B)/LOOKUP(A2531,'DMG Tables'!G:G,'DMG Tables'!H:H)</f>
        <v>56.25</v>
      </c>
      <c r="C2531" s="11">
        <f>Table36[Players]*LOOKUP(Table36[Level],'DMG Tables'!A:A,'DMG Tables'!C:C)/LOOKUP(A2531,'DMG Tables'!G:G,'DMG Tables'!H:H)</f>
        <v>112.5</v>
      </c>
      <c r="D2531" s="11">
        <f>Table36[Players]*LOOKUP(Table36[Level],'DMG Tables'!A:A,'DMG Tables'!D:D)/LOOKUP(A2531,'DMG Tables'!G:G,'DMG Tables'!H:H)</f>
        <v>168.75</v>
      </c>
      <c r="E2531" s="11">
        <f>Table36[Players]*LOOKUP(Table36[Level],'DMG Tables'!A:A,'DMG Tables'!E:E)/LOOKUP(A2531,'DMG Tables'!G:G,'DMG Tables'!H:H)</f>
        <v>300</v>
      </c>
    </row>
    <row r="2532" spans="1:5" x14ac:dyDescent="0.3">
      <c r="A2532" s="11">
        <v>2531</v>
      </c>
      <c r="B2532" s="11">
        <f>Table36[Players]*LOOKUP(Table36[Level],'DMG Tables'!A:A,'DMG Tables'!B:B)/LOOKUP(A2532,'DMG Tables'!G:G,'DMG Tables'!H:H)</f>
        <v>56.25</v>
      </c>
      <c r="C2532" s="11">
        <f>Table36[Players]*LOOKUP(Table36[Level],'DMG Tables'!A:A,'DMG Tables'!C:C)/LOOKUP(A2532,'DMG Tables'!G:G,'DMG Tables'!H:H)</f>
        <v>112.5</v>
      </c>
      <c r="D2532" s="11">
        <f>Table36[Players]*LOOKUP(Table36[Level],'DMG Tables'!A:A,'DMG Tables'!D:D)/LOOKUP(A2532,'DMG Tables'!G:G,'DMG Tables'!H:H)</f>
        <v>168.75</v>
      </c>
      <c r="E2532" s="11">
        <f>Table36[Players]*LOOKUP(Table36[Level],'DMG Tables'!A:A,'DMG Tables'!E:E)/LOOKUP(A2532,'DMG Tables'!G:G,'DMG Tables'!H:H)</f>
        <v>300</v>
      </c>
    </row>
    <row r="2533" spans="1:5" x14ac:dyDescent="0.3">
      <c r="A2533" s="11">
        <v>2532</v>
      </c>
      <c r="B2533" s="11">
        <f>Table36[Players]*LOOKUP(Table36[Level],'DMG Tables'!A:A,'DMG Tables'!B:B)/LOOKUP(A2533,'DMG Tables'!G:G,'DMG Tables'!H:H)</f>
        <v>56.25</v>
      </c>
      <c r="C2533" s="11">
        <f>Table36[Players]*LOOKUP(Table36[Level],'DMG Tables'!A:A,'DMG Tables'!C:C)/LOOKUP(A2533,'DMG Tables'!G:G,'DMG Tables'!H:H)</f>
        <v>112.5</v>
      </c>
      <c r="D2533" s="11">
        <f>Table36[Players]*LOOKUP(Table36[Level],'DMG Tables'!A:A,'DMG Tables'!D:D)/LOOKUP(A2533,'DMG Tables'!G:G,'DMG Tables'!H:H)</f>
        <v>168.75</v>
      </c>
      <c r="E2533" s="11">
        <f>Table36[Players]*LOOKUP(Table36[Level],'DMG Tables'!A:A,'DMG Tables'!E:E)/LOOKUP(A2533,'DMG Tables'!G:G,'DMG Tables'!H:H)</f>
        <v>300</v>
      </c>
    </row>
    <row r="2534" spans="1:5" x14ac:dyDescent="0.3">
      <c r="A2534" s="11">
        <v>2533</v>
      </c>
      <c r="B2534" s="11">
        <f>Table36[Players]*LOOKUP(Table36[Level],'DMG Tables'!A:A,'DMG Tables'!B:B)/LOOKUP(A2534,'DMG Tables'!G:G,'DMG Tables'!H:H)</f>
        <v>56.25</v>
      </c>
      <c r="C2534" s="11">
        <f>Table36[Players]*LOOKUP(Table36[Level],'DMG Tables'!A:A,'DMG Tables'!C:C)/LOOKUP(A2534,'DMG Tables'!G:G,'DMG Tables'!H:H)</f>
        <v>112.5</v>
      </c>
      <c r="D2534" s="11">
        <f>Table36[Players]*LOOKUP(Table36[Level],'DMG Tables'!A:A,'DMG Tables'!D:D)/LOOKUP(A2534,'DMG Tables'!G:G,'DMG Tables'!H:H)</f>
        <v>168.75</v>
      </c>
      <c r="E2534" s="11">
        <f>Table36[Players]*LOOKUP(Table36[Level],'DMG Tables'!A:A,'DMG Tables'!E:E)/LOOKUP(A2534,'DMG Tables'!G:G,'DMG Tables'!H:H)</f>
        <v>300</v>
      </c>
    </row>
    <row r="2535" spans="1:5" x14ac:dyDescent="0.3">
      <c r="A2535" s="11">
        <v>2534</v>
      </c>
      <c r="B2535" s="11">
        <f>Table36[Players]*LOOKUP(Table36[Level],'DMG Tables'!A:A,'DMG Tables'!B:B)/LOOKUP(A2535,'DMG Tables'!G:G,'DMG Tables'!H:H)</f>
        <v>56.25</v>
      </c>
      <c r="C2535" s="11">
        <f>Table36[Players]*LOOKUP(Table36[Level],'DMG Tables'!A:A,'DMG Tables'!C:C)/LOOKUP(A2535,'DMG Tables'!G:G,'DMG Tables'!H:H)</f>
        <v>112.5</v>
      </c>
      <c r="D2535" s="11">
        <f>Table36[Players]*LOOKUP(Table36[Level],'DMG Tables'!A:A,'DMG Tables'!D:D)/LOOKUP(A2535,'DMG Tables'!G:G,'DMG Tables'!H:H)</f>
        <v>168.75</v>
      </c>
      <c r="E2535" s="11">
        <f>Table36[Players]*LOOKUP(Table36[Level],'DMG Tables'!A:A,'DMG Tables'!E:E)/LOOKUP(A2535,'DMG Tables'!G:G,'DMG Tables'!H:H)</f>
        <v>300</v>
      </c>
    </row>
    <row r="2536" spans="1:5" x14ac:dyDescent="0.3">
      <c r="A2536" s="11">
        <v>2535</v>
      </c>
      <c r="B2536" s="11">
        <f>Table36[Players]*LOOKUP(Table36[Level],'DMG Tables'!A:A,'DMG Tables'!B:B)/LOOKUP(A2536,'DMG Tables'!G:G,'DMG Tables'!H:H)</f>
        <v>56.25</v>
      </c>
      <c r="C2536" s="11">
        <f>Table36[Players]*LOOKUP(Table36[Level],'DMG Tables'!A:A,'DMG Tables'!C:C)/LOOKUP(A2536,'DMG Tables'!G:G,'DMG Tables'!H:H)</f>
        <v>112.5</v>
      </c>
      <c r="D2536" s="11">
        <f>Table36[Players]*LOOKUP(Table36[Level],'DMG Tables'!A:A,'DMG Tables'!D:D)/LOOKUP(A2536,'DMG Tables'!G:G,'DMG Tables'!H:H)</f>
        <v>168.75</v>
      </c>
      <c r="E2536" s="11">
        <f>Table36[Players]*LOOKUP(Table36[Level],'DMG Tables'!A:A,'DMG Tables'!E:E)/LOOKUP(A2536,'DMG Tables'!G:G,'DMG Tables'!H:H)</f>
        <v>300</v>
      </c>
    </row>
    <row r="2537" spans="1:5" x14ac:dyDescent="0.3">
      <c r="A2537" s="11">
        <v>2536</v>
      </c>
      <c r="B2537" s="11">
        <f>Table36[Players]*LOOKUP(Table36[Level],'DMG Tables'!A:A,'DMG Tables'!B:B)/LOOKUP(A2537,'DMG Tables'!G:G,'DMG Tables'!H:H)</f>
        <v>56.25</v>
      </c>
      <c r="C2537" s="11">
        <f>Table36[Players]*LOOKUP(Table36[Level],'DMG Tables'!A:A,'DMG Tables'!C:C)/LOOKUP(A2537,'DMG Tables'!G:G,'DMG Tables'!H:H)</f>
        <v>112.5</v>
      </c>
      <c r="D2537" s="11">
        <f>Table36[Players]*LOOKUP(Table36[Level],'DMG Tables'!A:A,'DMG Tables'!D:D)/LOOKUP(A2537,'DMG Tables'!G:G,'DMG Tables'!H:H)</f>
        <v>168.75</v>
      </c>
      <c r="E2537" s="11">
        <f>Table36[Players]*LOOKUP(Table36[Level],'DMG Tables'!A:A,'DMG Tables'!E:E)/LOOKUP(A2537,'DMG Tables'!G:G,'DMG Tables'!H:H)</f>
        <v>300</v>
      </c>
    </row>
    <row r="2538" spans="1:5" x14ac:dyDescent="0.3">
      <c r="A2538" s="11">
        <v>2537</v>
      </c>
      <c r="B2538" s="11">
        <f>Table36[Players]*LOOKUP(Table36[Level],'DMG Tables'!A:A,'DMG Tables'!B:B)/LOOKUP(A2538,'DMG Tables'!G:G,'DMG Tables'!H:H)</f>
        <v>56.25</v>
      </c>
      <c r="C2538" s="11">
        <f>Table36[Players]*LOOKUP(Table36[Level],'DMG Tables'!A:A,'DMG Tables'!C:C)/LOOKUP(A2538,'DMG Tables'!G:G,'DMG Tables'!H:H)</f>
        <v>112.5</v>
      </c>
      <c r="D2538" s="11">
        <f>Table36[Players]*LOOKUP(Table36[Level],'DMG Tables'!A:A,'DMG Tables'!D:D)/LOOKUP(A2538,'DMG Tables'!G:G,'DMG Tables'!H:H)</f>
        <v>168.75</v>
      </c>
      <c r="E2538" s="11">
        <f>Table36[Players]*LOOKUP(Table36[Level],'DMG Tables'!A:A,'DMG Tables'!E:E)/LOOKUP(A2538,'DMG Tables'!G:G,'DMG Tables'!H:H)</f>
        <v>300</v>
      </c>
    </row>
    <row r="2539" spans="1:5" x14ac:dyDescent="0.3">
      <c r="A2539" s="11">
        <v>2538</v>
      </c>
      <c r="B2539" s="11">
        <f>Table36[Players]*LOOKUP(Table36[Level],'DMG Tables'!A:A,'DMG Tables'!B:B)/LOOKUP(A2539,'DMG Tables'!G:G,'DMG Tables'!H:H)</f>
        <v>56.25</v>
      </c>
      <c r="C2539" s="11">
        <f>Table36[Players]*LOOKUP(Table36[Level],'DMG Tables'!A:A,'DMG Tables'!C:C)/LOOKUP(A2539,'DMG Tables'!G:G,'DMG Tables'!H:H)</f>
        <v>112.5</v>
      </c>
      <c r="D2539" s="11">
        <f>Table36[Players]*LOOKUP(Table36[Level],'DMG Tables'!A:A,'DMG Tables'!D:D)/LOOKUP(A2539,'DMG Tables'!G:G,'DMG Tables'!H:H)</f>
        <v>168.75</v>
      </c>
      <c r="E2539" s="11">
        <f>Table36[Players]*LOOKUP(Table36[Level],'DMG Tables'!A:A,'DMG Tables'!E:E)/LOOKUP(A2539,'DMG Tables'!G:G,'DMG Tables'!H:H)</f>
        <v>300</v>
      </c>
    </row>
    <row r="2540" spans="1:5" x14ac:dyDescent="0.3">
      <c r="A2540" s="11">
        <v>2539</v>
      </c>
      <c r="B2540" s="11">
        <f>Table36[Players]*LOOKUP(Table36[Level],'DMG Tables'!A:A,'DMG Tables'!B:B)/LOOKUP(A2540,'DMG Tables'!G:G,'DMG Tables'!H:H)</f>
        <v>56.25</v>
      </c>
      <c r="C2540" s="11">
        <f>Table36[Players]*LOOKUP(Table36[Level],'DMG Tables'!A:A,'DMG Tables'!C:C)/LOOKUP(A2540,'DMG Tables'!G:G,'DMG Tables'!H:H)</f>
        <v>112.5</v>
      </c>
      <c r="D2540" s="11">
        <f>Table36[Players]*LOOKUP(Table36[Level],'DMG Tables'!A:A,'DMG Tables'!D:D)/LOOKUP(A2540,'DMG Tables'!G:G,'DMG Tables'!H:H)</f>
        <v>168.75</v>
      </c>
      <c r="E2540" s="11">
        <f>Table36[Players]*LOOKUP(Table36[Level],'DMG Tables'!A:A,'DMG Tables'!E:E)/LOOKUP(A2540,'DMG Tables'!G:G,'DMG Tables'!H:H)</f>
        <v>300</v>
      </c>
    </row>
    <row r="2541" spans="1:5" x14ac:dyDescent="0.3">
      <c r="A2541" s="11">
        <v>2540</v>
      </c>
      <c r="B2541" s="11">
        <f>Table36[Players]*LOOKUP(Table36[Level],'DMG Tables'!A:A,'DMG Tables'!B:B)/LOOKUP(A2541,'DMG Tables'!G:G,'DMG Tables'!H:H)</f>
        <v>56.25</v>
      </c>
      <c r="C2541" s="11">
        <f>Table36[Players]*LOOKUP(Table36[Level],'DMG Tables'!A:A,'DMG Tables'!C:C)/LOOKUP(A2541,'DMG Tables'!G:G,'DMG Tables'!H:H)</f>
        <v>112.5</v>
      </c>
      <c r="D2541" s="11">
        <f>Table36[Players]*LOOKUP(Table36[Level],'DMG Tables'!A:A,'DMG Tables'!D:D)/LOOKUP(A2541,'DMG Tables'!G:G,'DMG Tables'!H:H)</f>
        <v>168.75</v>
      </c>
      <c r="E2541" s="11">
        <f>Table36[Players]*LOOKUP(Table36[Level],'DMG Tables'!A:A,'DMG Tables'!E:E)/LOOKUP(A2541,'DMG Tables'!G:G,'DMG Tables'!H:H)</f>
        <v>300</v>
      </c>
    </row>
    <row r="2542" spans="1:5" x14ac:dyDescent="0.3">
      <c r="A2542" s="11">
        <v>2541</v>
      </c>
      <c r="B2542" s="11">
        <f>Table36[Players]*LOOKUP(Table36[Level],'DMG Tables'!A:A,'DMG Tables'!B:B)/LOOKUP(A2542,'DMG Tables'!G:G,'DMG Tables'!H:H)</f>
        <v>56.25</v>
      </c>
      <c r="C2542" s="11">
        <f>Table36[Players]*LOOKUP(Table36[Level],'DMG Tables'!A:A,'DMG Tables'!C:C)/LOOKUP(A2542,'DMG Tables'!G:G,'DMG Tables'!H:H)</f>
        <v>112.5</v>
      </c>
      <c r="D2542" s="11">
        <f>Table36[Players]*LOOKUP(Table36[Level],'DMG Tables'!A:A,'DMG Tables'!D:D)/LOOKUP(A2542,'DMG Tables'!G:G,'DMG Tables'!H:H)</f>
        <v>168.75</v>
      </c>
      <c r="E2542" s="11">
        <f>Table36[Players]*LOOKUP(Table36[Level],'DMG Tables'!A:A,'DMG Tables'!E:E)/LOOKUP(A2542,'DMG Tables'!G:G,'DMG Tables'!H:H)</f>
        <v>300</v>
      </c>
    </row>
    <row r="2543" spans="1:5" x14ac:dyDescent="0.3">
      <c r="A2543" s="11">
        <v>2542</v>
      </c>
      <c r="B2543" s="11">
        <f>Table36[Players]*LOOKUP(Table36[Level],'DMG Tables'!A:A,'DMG Tables'!B:B)/LOOKUP(A2543,'DMG Tables'!G:G,'DMG Tables'!H:H)</f>
        <v>56.25</v>
      </c>
      <c r="C2543" s="11">
        <f>Table36[Players]*LOOKUP(Table36[Level],'DMG Tables'!A:A,'DMG Tables'!C:C)/LOOKUP(A2543,'DMG Tables'!G:G,'DMG Tables'!H:H)</f>
        <v>112.5</v>
      </c>
      <c r="D2543" s="11">
        <f>Table36[Players]*LOOKUP(Table36[Level],'DMG Tables'!A:A,'DMG Tables'!D:D)/LOOKUP(A2543,'DMG Tables'!G:G,'DMG Tables'!H:H)</f>
        <v>168.75</v>
      </c>
      <c r="E2543" s="11">
        <f>Table36[Players]*LOOKUP(Table36[Level],'DMG Tables'!A:A,'DMG Tables'!E:E)/LOOKUP(A2543,'DMG Tables'!G:G,'DMG Tables'!H:H)</f>
        <v>300</v>
      </c>
    </row>
    <row r="2544" spans="1:5" x14ac:dyDescent="0.3">
      <c r="A2544" s="11">
        <v>2543</v>
      </c>
      <c r="B2544" s="11">
        <f>Table36[Players]*LOOKUP(Table36[Level],'DMG Tables'!A:A,'DMG Tables'!B:B)/LOOKUP(A2544,'DMG Tables'!G:G,'DMG Tables'!H:H)</f>
        <v>56.25</v>
      </c>
      <c r="C2544" s="11">
        <f>Table36[Players]*LOOKUP(Table36[Level],'DMG Tables'!A:A,'DMG Tables'!C:C)/LOOKUP(A2544,'DMG Tables'!G:G,'DMG Tables'!H:H)</f>
        <v>112.5</v>
      </c>
      <c r="D2544" s="11">
        <f>Table36[Players]*LOOKUP(Table36[Level],'DMG Tables'!A:A,'DMG Tables'!D:D)/LOOKUP(A2544,'DMG Tables'!G:G,'DMG Tables'!H:H)</f>
        <v>168.75</v>
      </c>
      <c r="E2544" s="11">
        <f>Table36[Players]*LOOKUP(Table36[Level],'DMG Tables'!A:A,'DMG Tables'!E:E)/LOOKUP(A2544,'DMG Tables'!G:G,'DMG Tables'!H:H)</f>
        <v>300</v>
      </c>
    </row>
    <row r="2545" spans="1:5" x14ac:dyDescent="0.3">
      <c r="A2545" s="11">
        <v>2544</v>
      </c>
      <c r="B2545" s="11">
        <f>Table36[Players]*LOOKUP(Table36[Level],'DMG Tables'!A:A,'DMG Tables'!B:B)/LOOKUP(A2545,'DMG Tables'!G:G,'DMG Tables'!H:H)</f>
        <v>56.25</v>
      </c>
      <c r="C2545" s="11">
        <f>Table36[Players]*LOOKUP(Table36[Level],'DMG Tables'!A:A,'DMG Tables'!C:C)/LOOKUP(A2545,'DMG Tables'!G:G,'DMG Tables'!H:H)</f>
        <v>112.5</v>
      </c>
      <c r="D2545" s="11">
        <f>Table36[Players]*LOOKUP(Table36[Level],'DMG Tables'!A:A,'DMG Tables'!D:D)/LOOKUP(A2545,'DMG Tables'!G:G,'DMG Tables'!H:H)</f>
        <v>168.75</v>
      </c>
      <c r="E2545" s="11">
        <f>Table36[Players]*LOOKUP(Table36[Level],'DMG Tables'!A:A,'DMG Tables'!E:E)/LOOKUP(A2545,'DMG Tables'!G:G,'DMG Tables'!H:H)</f>
        <v>300</v>
      </c>
    </row>
    <row r="2546" spans="1:5" x14ac:dyDescent="0.3">
      <c r="A2546" s="11">
        <v>2545</v>
      </c>
      <c r="B2546" s="11">
        <f>Table36[Players]*LOOKUP(Table36[Level],'DMG Tables'!A:A,'DMG Tables'!B:B)/LOOKUP(A2546,'DMG Tables'!G:G,'DMG Tables'!H:H)</f>
        <v>56.25</v>
      </c>
      <c r="C2546" s="11">
        <f>Table36[Players]*LOOKUP(Table36[Level],'DMG Tables'!A:A,'DMG Tables'!C:C)/LOOKUP(A2546,'DMG Tables'!G:G,'DMG Tables'!H:H)</f>
        <v>112.5</v>
      </c>
      <c r="D2546" s="11">
        <f>Table36[Players]*LOOKUP(Table36[Level],'DMG Tables'!A:A,'DMG Tables'!D:D)/LOOKUP(A2546,'DMG Tables'!G:G,'DMG Tables'!H:H)</f>
        <v>168.75</v>
      </c>
      <c r="E2546" s="11">
        <f>Table36[Players]*LOOKUP(Table36[Level],'DMG Tables'!A:A,'DMG Tables'!E:E)/LOOKUP(A2546,'DMG Tables'!G:G,'DMG Tables'!H:H)</f>
        <v>300</v>
      </c>
    </row>
    <row r="2547" spans="1:5" x14ac:dyDescent="0.3">
      <c r="A2547" s="11">
        <v>2546</v>
      </c>
      <c r="B2547" s="11">
        <f>Table36[Players]*LOOKUP(Table36[Level],'DMG Tables'!A:A,'DMG Tables'!B:B)/LOOKUP(A2547,'DMG Tables'!G:G,'DMG Tables'!H:H)</f>
        <v>56.25</v>
      </c>
      <c r="C2547" s="11">
        <f>Table36[Players]*LOOKUP(Table36[Level],'DMG Tables'!A:A,'DMG Tables'!C:C)/LOOKUP(A2547,'DMG Tables'!G:G,'DMG Tables'!H:H)</f>
        <v>112.5</v>
      </c>
      <c r="D2547" s="11">
        <f>Table36[Players]*LOOKUP(Table36[Level],'DMG Tables'!A:A,'DMG Tables'!D:D)/LOOKUP(A2547,'DMG Tables'!G:G,'DMG Tables'!H:H)</f>
        <v>168.75</v>
      </c>
      <c r="E2547" s="11">
        <f>Table36[Players]*LOOKUP(Table36[Level],'DMG Tables'!A:A,'DMG Tables'!E:E)/LOOKUP(A2547,'DMG Tables'!G:G,'DMG Tables'!H:H)</f>
        <v>300</v>
      </c>
    </row>
    <row r="2548" spans="1:5" x14ac:dyDescent="0.3">
      <c r="A2548" s="11">
        <v>2547</v>
      </c>
      <c r="B2548" s="11">
        <f>Table36[Players]*LOOKUP(Table36[Level],'DMG Tables'!A:A,'DMG Tables'!B:B)/LOOKUP(A2548,'DMG Tables'!G:G,'DMG Tables'!H:H)</f>
        <v>56.25</v>
      </c>
      <c r="C2548" s="11">
        <f>Table36[Players]*LOOKUP(Table36[Level],'DMG Tables'!A:A,'DMG Tables'!C:C)/LOOKUP(A2548,'DMG Tables'!G:G,'DMG Tables'!H:H)</f>
        <v>112.5</v>
      </c>
      <c r="D2548" s="11">
        <f>Table36[Players]*LOOKUP(Table36[Level],'DMG Tables'!A:A,'DMG Tables'!D:D)/LOOKUP(A2548,'DMG Tables'!G:G,'DMG Tables'!H:H)</f>
        <v>168.75</v>
      </c>
      <c r="E2548" s="11">
        <f>Table36[Players]*LOOKUP(Table36[Level],'DMG Tables'!A:A,'DMG Tables'!E:E)/LOOKUP(A2548,'DMG Tables'!G:G,'DMG Tables'!H:H)</f>
        <v>300</v>
      </c>
    </row>
    <row r="2549" spans="1:5" x14ac:dyDescent="0.3">
      <c r="A2549" s="11">
        <v>2548</v>
      </c>
      <c r="B2549" s="11">
        <f>Table36[Players]*LOOKUP(Table36[Level],'DMG Tables'!A:A,'DMG Tables'!B:B)/LOOKUP(A2549,'DMG Tables'!G:G,'DMG Tables'!H:H)</f>
        <v>56.25</v>
      </c>
      <c r="C2549" s="11">
        <f>Table36[Players]*LOOKUP(Table36[Level],'DMG Tables'!A:A,'DMG Tables'!C:C)/LOOKUP(A2549,'DMG Tables'!G:G,'DMG Tables'!H:H)</f>
        <v>112.5</v>
      </c>
      <c r="D2549" s="11">
        <f>Table36[Players]*LOOKUP(Table36[Level],'DMG Tables'!A:A,'DMG Tables'!D:D)/LOOKUP(A2549,'DMG Tables'!G:G,'DMG Tables'!H:H)</f>
        <v>168.75</v>
      </c>
      <c r="E2549" s="11">
        <f>Table36[Players]*LOOKUP(Table36[Level],'DMG Tables'!A:A,'DMG Tables'!E:E)/LOOKUP(A2549,'DMG Tables'!G:G,'DMG Tables'!H:H)</f>
        <v>300</v>
      </c>
    </row>
    <row r="2550" spans="1:5" x14ac:dyDescent="0.3">
      <c r="A2550" s="11">
        <v>2549</v>
      </c>
      <c r="B2550" s="11">
        <f>Table36[Players]*LOOKUP(Table36[Level],'DMG Tables'!A:A,'DMG Tables'!B:B)/LOOKUP(A2550,'DMG Tables'!G:G,'DMG Tables'!H:H)</f>
        <v>56.25</v>
      </c>
      <c r="C2550" s="11">
        <f>Table36[Players]*LOOKUP(Table36[Level],'DMG Tables'!A:A,'DMG Tables'!C:C)/LOOKUP(A2550,'DMG Tables'!G:G,'DMG Tables'!H:H)</f>
        <v>112.5</v>
      </c>
      <c r="D2550" s="11">
        <f>Table36[Players]*LOOKUP(Table36[Level],'DMG Tables'!A:A,'DMG Tables'!D:D)/LOOKUP(A2550,'DMG Tables'!G:G,'DMG Tables'!H:H)</f>
        <v>168.75</v>
      </c>
      <c r="E2550" s="11">
        <f>Table36[Players]*LOOKUP(Table36[Level],'DMG Tables'!A:A,'DMG Tables'!E:E)/LOOKUP(A2550,'DMG Tables'!G:G,'DMG Tables'!H:H)</f>
        <v>300</v>
      </c>
    </row>
    <row r="2551" spans="1:5" x14ac:dyDescent="0.3">
      <c r="A2551" s="11">
        <v>2550</v>
      </c>
      <c r="B2551" s="11">
        <f>Table36[Players]*LOOKUP(Table36[Level],'DMG Tables'!A:A,'DMG Tables'!B:B)/LOOKUP(A2551,'DMG Tables'!G:G,'DMG Tables'!H:H)</f>
        <v>56.25</v>
      </c>
      <c r="C2551" s="11">
        <f>Table36[Players]*LOOKUP(Table36[Level],'DMG Tables'!A:A,'DMG Tables'!C:C)/LOOKUP(A2551,'DMG Tables'!G:G,'DMG Tables'!H:H)</f>
        <v>112.5</v>
      </c>
      <c r="D2551" s="11">
        <f>Table36[Players]*LOOKUP(Table36[Level],'DMG Tables'!A:A,'DMG Tables'!D:D)/LOOKUP(A2551,'DMG Tables'!G:G,'DMG Tables'!H:H)</f>
        <v>168.75</v>
      </c>
      <c r="E2551" s="11">
        <f>Table36[Players]*LOOKUP(Table36[Level],'DMG Tables'!A:A,'DMG Tables'!E:E)/LOOKUP(A2551,'DMG Tables'!G:G,'DMG Tables'!H:H)</f>
        <v>300</v>
      </c>
    </row>
    <row r="2552" spans="1:5" x14ac:dyDescent="0.3">
      <c r="A2552" s="11">
        <v>2551</v>
      </c>
      <c r="B2552" s="11">
        <f>Table36[Players]*LOOKUP(Table36[Level],'DMG Tables'!A:A,'DMG Tables'!B:B)/LOOKUP(A2552,'DMG Tables'!G:G,'DMG Tables'!H:H)</f>
        <v>56.25</v>
      </c>
      <c r="C2552" s="11">
        <f>Table36[Players]*LOOKUP(Table36[Level],'DMG Tables'!A:A,'DMG Tables'!C:C)/LOOKUP(A2552,'DMG Tables'!G:G,'DMG Tables'!H:H)</f>
        <v>112.5</v>
      </c>
      <c r="D2552" s="11">
        <f>Table36[Players]*LOOKUP(Table36[Level],'DMG Tables'!A:A,'DMG Tables'!D:D)/LOOKUP(A2552,'DMG Tables'!G:G,'DMG Tables'!H:H)</f>
        <v>168.75</v>
      </c>
      <c r="E2552" s="11">
        <f>Table36[Players]*LOOKUP(Table36[Level],'DMG Tables'!A:A,'DMG Tables'!E:E)/LOOKUP(A2552,'DMG Tables'!G:G,'DMG Tables'!H:H)</f>
        <v>300</v>
      </c>
    </row>
    <row r="2553" spans="1:5" x14ac:dyDescent="0.3">
      <c r="A2553" s="11">
        <v>2552</v>
      </c>
      <c r="B2553" s="11">
        <f>Table36[Players]*LOOKUP(Table36[Level],'DMG Tables'!A:A,'DMG Tables'!B:B)/LOOKUP(A2553,'DMG Tables'!G:G,'DMG Tables'!H:H)</f>
        <v>56.25</v>
      </c>
      <c r="C2553" s="11">
        <f>Table36[Players]*LOOKUP(Table36[Level],'DMG Tables'!A:A,'DMG Tables'!C:C)/LOOKUP(A2553,'DMG Tables'!G:G,'DMG Tables'!H:H)</f>
        <v>112.5</v>
      </c>
      <c r="D2553" s="11">
        <f>Table36[Players]*LOOKUP(Table36[Level],'DMG Tables'!A:A,'DMG Tables'!D:D)/LOOKUP(A2553,'DMG Tables'!G:G,'DMG Tables'!H:H)</f>
        <v>168.75</v>
      </c>
      <c r="E2553" s="11">
        <f>Table36[Players]*LOOKUP(Table36[Level],'DMG Tables'!A:A,'DMG Tables'!E:E)/LOOKUP(A2553,'DMG Tables'!G:G,'DMG Tables'!H:H)</f>
        <v>300</v>
      </c>
    </row>
    <row r="2554" spans="1:5" x14ac:dyDescent="0.3">
      <c r="A2554" s="11">
        <v>2553</v>
      </c>
      <c r="B2554" s="11">
        <f>Table36[Players]*LOOKUP(Table36[Level],'DMG Tables'!A:A,'DMG Tables'!B:B)/LOOKUP(A2554,'DMG Tables'!G:G,'DMG Tables'!H:H)</f>
        <v>56.25</v>
      </c>
      <c r="C2554" s="11">
        <f>Table36[Players]*LOOKUP(Table36[Level],'DMG Tables'!A:A,'DMG Tables'!C:C)/LOOKUP(A2554,'DMG Tables'!G:G,'DMG Tables'!H:H)</f>
        <v>112.5</v>
      </c>
      <c r="D2554" s="11">
        <f>Table36[Players]*LOOKUP(Table36[Level],'DMG Tables'!A:A,'DMG Tables'!D:D)/LOOKUP(A2554,'DMG Tables'!G:G,'DMG Tables'!H:H)</f>
        <v>168.75</v>
      </c>
      <c r="E2554" s="11">
        <f>Table36[Players]*LOOKUP(Table36[Level],'DMG Tables'!A:A,'DMG Tables'!E:E)/LOOKUP(A2554,'DMG Tables'!G:G,'DMG Tables'!H:H)</f>
        <v>300</v>
      </c>
    </row>
    <row r="2555" spans="1:5" x14ac:dyDescent="0.3">
      <c r="A2555" s="11">
        <v>2554</v>
      </c>
      <c r="B2555" s="11">
        <f>Table36[Players]*LOOKUP(Table36[Level],'DMG Tables'!A:A,'DMG Tables'!B:B)/LOOKUP(A2555,'DMG Tables'!G:G,'DMG Tables'!H:H)</f>
        <v>56.25</v>
      </c>
      <c r="C2555" s="11">
        <f>Table36[Players]*LOOKUP(Table36[Level],'DMG Tables'!A:A,'DMG Tables'!C:C)/LOOKUP(A2555,'DMG Tables'!G:G,'DMG Tables'!H:H)</f>
        <v>112.5</v>
      </c>
      <c r="D2555" s="11">
        <f>Table36[Players]*LOOKUP(Table36[Level],'DMG Tables'!A:A,'DMG Tables'!D:D)/LOOKUP(A2555,'DMG Tables'!G:G,'DMG Tables'!H:H)</f>
        <v>168.75</v>
      </c>
      <c r="E2555" s="11">
        <f>Table36[Players]*LOOKUP(Table36[Level],'DMG Tables'!A:A,'DMG Tables'!E:E)/LOOKUP(A2555,'DMG Tables'!G:G,'DMG Tables'!H:H)</f>
        <v>300</v>
      </c>
    </row>
    <row r="2556" spans="1:5" x14ac:dyDescent="0.3">
      <c r="A2556" s="11">
        <v>2555</v>
      </c>
      <c r="B2556" s="11">
        <f>Table36[Players]*LOOKUP(Table36[Level],'DMG Tables'!A:A,'DMG Tables'!B:B)/LOOKUP(A2556,'DMG Tables'!G:G,'DMG Tables'!H:H)</f>
        <v>56.25</v>
      </c>
      <c r="C2556" s="11">
        <f>Table36[Players]*LOOKUP(Table36[Level],'DMG Tables'!A:A,'DMG Tables'!C:C)/LOOKUP(A2556,'DMG Tables'!G:G,'DMG Tables'!H:H)</f>
        <v>112.5</v>
      </c>
      <c r="D2556" s="11">
        <f>Table36[Players]*LOOKUP(Table36[Level],'DMG Tables'!A:A,'DMG Tables'!D:D)/LOOKUP(A2556,'DMG Tables'!G:G,'DMG Tables'!H:H)</f>
        <v>168.75</v>
      </c>
      <c r="E2556" s="11">
        <f>Table36[Players]*LOOKUP(Table36[Level],'DMG Tables'!A:A,'DMG Tables'!E:E)/LOOKUP(A2556,'DMG Tables'!G:G,'DMG Tables'!H:H)</f>
        <v>300</v>
      </c>
    </row>
    <row r="2557" spans="1:5" x14ac:dyDescent="0.3">
      <c r="A2557" s="11">
        <v>2556</v>
      </c>
      <c r="B2557" s="11">
        <f>Table36[Players]*LOOKUP(Table36[Level],'DMG Tables'!A:A,'DMG Tables'!B:B)/LOOKUP(A2557,'DMG Tables'!G:G,'DMG Tables'!H:H)</f>
        <v>56.25</v>
      </c>
      <c r="C2557" s="11">
        <f>Table36[Players]*LOOKUP(Table36[Level],'DMG Tables'!A:A,'DMG Tables'!C:C)/LOOKUP(A2557,'DMG Tables'!G:G,'DMG Tables'!H:H)</f>
        <v>112.5</v>
      </c>
      <c r="D2557" s="11">
        <f>Table36[Players]*LOOKUP(Table36[Level],'DMG Tables'!A:A,'DMG Tables'!D:D)/LOOKUP(A2557,'DMG Tables'!G:G,'DMG Tables'!H:H)</f>
        <v>168.75</v>
      </c>
      <c r="E2557" s="11">
        <f>Table36[Players]*LOOKUP(Table36[Level],'DMG Tables'!A:A,'DMG Tables'!E:E)/LOOKUP(A2557,'DMG Tables'!G:G,'DMG Tables'!H:H)</f>
        <v>300</v>
      </c>
    </row>
    <row r="2558" spans="1:5" x14ac:dyDescent="0.3">
      <c r="A2558" s="11">
        <v>2557</v>
      </c>
      <c r="B2558" s="11">
        <f>Table36[Players]*LOOKUP(Table36[Level],'DMG Tables'!A:A,'DMG Tables'!B:B)/LOOKUP(A2558,'DMG Tables'!G:G,'DMG Tables'!H:H)</f>
        <v>56.25</v>
      </c>
      <c r="C2558" s="11">
        <f>Table36[Players]*LOOKUP(Table36[Level],'DMG Tables'!A:A,'DMG Tables'!C:C)/LOOKUP(A2558,'DMG Tables'!G:G,'DMG Tables'!H:H)</f>
        <v>112.5</v>
      </c>
      <c r="D2558" s="11">
        <f>Table36[Players]*LOOKUP(Table36[Level],'DMG Tables'!A:A,'DMG Tables'!D:D)/LOOKUP(A2558,'DMG Tables'!G:G,'DMG Tables'!H:H)</f>
        <v>168.75</v>
      </c>
      <c r="E2558" s="11">
        <f>Table36[Players]*LOOKUP(Table36[Level],'DMG Tables'!A:A,'DMG Tables'!E:E)/LOOKUP(A2558,'DMG Tables'!G:G,'DMG Tables'!H:H)</f>
        <v>300</v>
      </c>
    </row>
    <row r="2559" spans="1:5" x14ac:dyDescent="0.3">
      <c r="A2559" s="11">
        <v>2558</v>
      </c>
      <c r="B2559" s="11">
        <f>Table36[Players]*LOOKUP(Table36[Level],'DMG Tables'!A:A,'DMG Tables'!B:B)/LOOKUP(A2559,'DMG Tables'!G:G,'DMG Tables'!H:H)</f>
        <v>56.25</v>
      </c>
      <c r="C2559" s="11">
        <f>Table36[Players]*LOOKUP(Table36[Level],'DMG Tables'!A:A,'DMG Tables'!C:C)/LOOKUP(A2559,'DMG Tables'!G:G,'DMG Tables'!H:H)</f>
        <v>112.5</v>
      </c>
      <c r="D2559" s="11">
        <f>Table36[Players]*LOOKUP(Table36[Level],'DMG Tables'!A:A,'DMG Tables'!D:D)/LOOKUP(A2559,'DMG Tables'!G:G,'DMG Tables'!H:H)</f>
        <v>168.75</v>
      </c>
      <c r="E2559" s="11">
        <f>Table36[Players]*LOOKUP(Table36[Level],'DMG Tables'!A:A,'DMG Tables'!E:E)/LOOKUP(A2559,'DMG Tables'!G:G,'DMG Tables'!H:H)</f>
        <v>300</v>
      </c>
    </row>
    <row r="2560" spans="1:5" x14ac:dyDescent="0.3">
      <c r="A2560" s="11">
        <v>2559</v>
      </c>
      <c r="B2560" s="11">
        <f>Table36[Players]*LOOKUP(Table36[Level],'DMG Tables'!A:A,'DMG Tables'!B:B)/LOOKUP(A2560,'DMG Tables'!G:G,'DMG Tables'!H:H)</f>
        <v>56.25</v>
      </c>
      <c r="C2560" s="11">
        <f>Table36[Players]*LOOKUP(Table36[Level],'DMG Tables'!A:A,'DMG Tables'!C:C)/LOOKUP(A2560,'DMG Tables'!G:G,'DMG Tables'!H:H)</f>
        <v>112.5</v>
      </c>
      <c r="D2560" s="11">
        <f>Table36[Players]*LOOKUP(Table36[Level],'DMG Tables'!A:A,'DMG Tables'!D:D)/LOOKUP(A2560,'DMG Tables'!G:G,'DMG Tables'!H:H)</f>
        <v>168.75</v>
      </c>
      <c r="E2560" s="11">
        <f>Table36[Players]*LOOKUP(Table36[Level],'DMG Tables'!A:A,'DMG Tables'!E:E)/LOOKUP(A2560,'DMG Tables'!G:G,'DMG Tables'!H:H)</f>
        <v>300</v>
      </c>
    </row>
    <row r="2561" spans="1:5" x14ac:dyDescent="0.3">
      <c r="A2561" s="11">
        <v>2560</v>
      </c>
      <c r="B2561" s="11">
        <f>Table36[Players]*LOOKUP(Table36[Level],'DMG Tables'!A:A,'DMG Tables'!B:B)/LOOKUP(A2561,'DMG Tables'!G:G,'DMG Tables'!H:H)</f>
        <v>56.25</v>
      </c>
      <c r="C2561" s="11">
        <f>Table36[Players]*LOOKUP(Table36[Level],'DMG Tables'!A:A,'DMG Tables'!C:C)/LOOKUP(A2561,'DMG Tables'!G:G,'DMG Tables'!H:H)</f>
        <v>112.5</v>
      </c>
      <c r="D2561" s="11">
        <f>Table36[Players]*LOOKUP(Table36[Level],'DMG Tables'!A:A,'DMG Tables'!D:D)/LOOKUP(A2561,'DMG Tables'!G:G,'DMG Tables'!H:H)</f>
        <v>168.75</v>
      </c>
      <c r="E2561" s="11">
        <f>Table36[Players]*LOOKUP(Table36[Level],'DMG Tables'!A:A,'DMG Tables'!E:E)/LOOKUP(A2561,'DMG Tables'!G:G,'DMG Tables'!H:H)</f>
        <v>300</v>
      </c>
    </row>
    <row r="2562" spans="1:5" x14ac:dyDescent="0.3">
      <c r="A2562" s="11">
        <v>2561</v>
      </c>
      <c r="B2562" s="11">
        <f>Table36[Players]*LOOKUP(Table36[Level],'DMG Tables'!A:A,'DMG Tables'!B:B)/LOOKUP(A2562,'DMG Tables'!G:G,'DMG Tables'!H:H)</f>
        <v>56.25</v>
      </c>
      <c r="C2562" s="11">
        <f>Table36[Players]*LOOKUP(Table36[Level],'DMG Tables'!A:A,'DMG Tables'!C:C)/LOOKUP(A2562,'DMG Tables'!G:G,'DMG Tables'!H:H)</f>
        <v>112.5</v>
      </c>
      <c r="D2562" s="11">
        <f>Table36[Players]*LOOKUP(Table36[Level],'DMG Tables'!A:A,'DMG Tables'!D:D)/LOOKUP(A2562,'DMG Tables'!G:G,'DMG Tables'!H:H)</f>
        <v>168.75</v>
      </c>
      <c r="E2562" s="11">
        <f>Table36[Players]*LOOKUP(Table36[Level],'DMG Tables'!A:A,'DMG Tables'!E:E)/LOOKUP(A2562,'DMG Tables'!G:G,'DMG Tables'!H:H)</f>
        <v>300</v>
      </c>
    </row>
    <row r="2563" spans="1:5" x14ac:dyDescent="0.3">
      <c r="A2563" s="11">
        <v>2562</v>
      </c>
      <c r="B2563" s="11">
        <f>Table36[Players]*LOOKUP(Table36[Level],'DMG Tables'!A:A,'DMG Tables'!B:B)/LOOKUP(A2563,'DMG Tables'!G:G,'DMG Tables'!H:H)</f>
        <v>56.25</v>
      </c>
      <c r="C2563" s="11">
        <f>Table36[Players]*LOOKUP(Table36[Level],'DMG Tables'!A:A,'DMG Tables'!C:C)/LOOKUP(A2563,'DMG Tables'!G:G,'DMG Tables'!H:H)</f>
        <v>112.5</v>
      </c>
      <c r="D2563" s="11">
        <f>Table36[Players]*LOOKUP(Table36[Level],'DMG Tables'!A:A,'DMG Tables'!D:D)/LOOKUP(A2563,'DMG Tables'!G:G,'DMG Tables'!H:H)</f>
        <v>168.75</v>
      </c>
      <c r="E2563" s="11">
        <f>Table36[Players]*LOOKUP(Table36[Level],'DMG Tables'!A:A,'DMG Tables'!E:E)/LOOKUP(A2563,'DMG Tables'!G:G,'DMG Tables'!H:H)</f>
        <v>300</v>
      </c>
    </row>
    <row r="2564" spans="1:5" x14ac:dyDescent="0.3">
      <c r="A2564" s="11">
        <v>2563</v>
      </c>
      <c r="B2564" s="11">
        <f>Table36[Players]*LOOKUP(Table36[Level],'DMG Tables'!A:A,'DMG Tables'!B:B)/LOOKUP(A2564,'DMG Tables'!G:G,'DMG Tables'!H:H)</f>
        <v>56.25</v>
      </c>
      <c r="C2564" s="11">
        <f>Table36[Players]*LOOKUP(Table36[Level],'DMG Tables'!A:A,'DMG Tables'!C:C)/LOOKUP(A2564,'DMG Tables'!G:G,'DMG Tables'!H:H)</f>
        <v>112.5</v>
      </c>
      <c r="D2564" s="11">
        <f>Table36[Players]*LOOKUP(Table36[Level],'DMG Tables'!A:A,'DMG Tables'!D:D)/LOOKUP(A2564,'DMG Tables'!G:G,'DMG Tables'!H:H)</f>
        <v>168.75</v>
      </c>
      <c r="E2564" s="11">
        <f>Table36[Players]*LOOKUP(Table36[Level],'DMG Tables'!A:A,'DMG Tables'!E:E)/LOOKUP(A2564,'DMG Tables'!G:G,'DMG Tables'!H:H)</f>
        <v>300</v>
      </c>
    </row>
    <row r="2565" spans="1:5" x14ac:dyDescent="0.3">
      <c r="A2565" s="11">
        <v>2564</v>
      </c>
      <c r="B2565" s="11">
        <f>Table36[Players]*LOOKUP(Table36[Level],'DMG Tables'!A:A,'DMG Tables'!B:B)/LOOKUP(A2565,'DMG Tables'!G:G,'DMG Tables'!H:H)</f>
        <v>56.25</v>
      </c>
      <c r="C2565" s="11">
        <f>Table36[Players]*LOOKUP(Table36[Level],'DMG Tables'!A:A,'DMG Tables'!C:C)/LOOKUP(A2565,'DMG Tables'!G:G,'DMG Tables'!H:H)</f>
        <v>112.5</v>
      </c>
      <c r="D2565" s="11">
        <f>Table36[Players]*LOOKUP(Table36[Level],'DMG Tables'!A:A,'DMG Tables'!D:D)/LOOKUP(A2565,'DMG Tables'!G:G,'DMG Tables'!H:H)</f>
        <v>168.75</v>
      </c>
      <c r="E2565" s="11">
        <f>Table36[Players]*LOOKUP(Table36[Level],'DMG Tables'!A:A,'DMG Tables'!E:E)/LOOKUP(A2565,'DMG Tables'!G:G,'DMG Tables'!H:H)</f>
        <v>300</v>
      </c>
    </row>
    <row r="2566" spans="1:5" x14ac:dyDescent="0.3">
      <c r="A2566" s="11">
        <v>2565</v>
      </c>
      <c r="B2566" s="11">
        <f>Table36[Players]*LOOKUP(Table36[Level],'DMG Tables'!A:A,'DMG Tables'!B:B)/LOOKUP(A2566,'DMG Tables'!G:G,'DMG Tables'!H:H)</f>
        <v>56.25</v>
      </c>
      <c r="C2566" s="11">
        <f>Table36[Players]*LOOKUP(Table36[Level],'DMG Tables'!A:A,'DMG Tables'!C:C)/LOOKUP(A2566,'DMG Tables'!G:G,'DMG Tables'!H:H)</f>
        <v>112.5</v>
      </c>
      <c r="D2566" s="11">
        <f>Table36[Players]*LOOKUP(Table36[Level],'DMG Tables'!A:A,'DMG Tables'!D:D)/LOOKUP(A2566,'DMG Tables'!G:G,'DMG Tables'!H:H)</f>
        <v>168.75</v>
      </c>
      <c r="E2566" s="11">
        <f>Table36[Players]*LOOKUP(Table36[Level],'DMG Tables'!A:A,'DMG Tables'!E:E)/LOOKUP(A2566,'DMG Tables'!G:G,'DMG Tables'!H:H)</f>
        <v>300</v>
      </c>
    </row>
    <row r="2567" spans="1:5" x14ac:dyDescent="0.3">
      <c r="A2567" s="11">
        <v>2566</v>
      </c>
      <c r="B2567" s="11">
        <f>Table36[Players]*LOOKUP(Table36[Level],'DMG Tables'!A:A,'DMG Tables'!B:B)/LOOKUP(A2567,'DMG Tables'!G:G,'DMG Tables'!H:H)</f>
        <v>56.25</v>
      </c>
      <c r="C2567" s="11">
        <f>Table36[Players]*LOOKUP(Table36[Level],'DMG Tables'!A:A,'DMG Tables'!C:C)/LOOKUP(A2567,'DMG Tables'!G:G,'DMG Tables'!H:H)</f>
        <v>112.5</v>
      </c>
      <c r="D2567" s="11">
        <f>Table36[Players]*LOOKUP(Table36[Level],'DMG Tables'!A:A,'DMG Tables'!D:D)/LOOKUP(A2567,'DMG Tables'!G:G,'DMG Tables'!H:H)</f>
        <v>168.75</v>
      </c>
      <c r="E2567" s="11">
        <f>Table36[Players]*LOOKUP(Table36[Level],'DMG Tables'!A:A,'DMG Tables'!E:E)/LOOKUP(A2567,'DMG Tables'!G:G,'DMG Tables'!H:H)</f>
        <v>300</v>
      </c>
    </row>
    <row r="2568" spans="1:5" x14ac:dyDescent="0.3">
      <c r="A2568" s="11">
        <v>2567</v>
      </c>
      <c r="B2568" s="11">
        <f>Table36[Players]*LOOKUP(Table36[Level],'DMG Tables'!A:A,'DMG Tables'!B:B)/LOOKUP(A2568,'DMG Tables'!G:G,'DMG Tables'!H:H)</f>
        <v>56.25</v>
      </c>
      <c r="C2568" s="11">
        <f>Table36[Players]*LOOKUP(Table36[Level],'DMG Tables'!A:A,'DMG Tables'!C:C)/LOOKUP(A2568,'DMG Tables'!G:G,'DMG Tables'!H:H)</f>
        <v>112.5</v>
      </c>
      <c r="D2568" s="11">
        <f>Table36[Players]*LOOKUP(Table36[Level],'DMG Tables'!A:A,'DMG Tables'!D:D)/LOOKUP(A2568,'DMG Tables'!G:G,'DMG Tables'!H:H)</f>
        <v>168.75</v>
      </c>
      <c r="E2568" s="11">
        <f>Table36[Players]*LOOKUP(Table36[Level],'DMG Tables'!A:A,'DMG Tables'!E:E)/LOOKUP(A2568,'DMG Tables'!G:G,'DMG Tables'!H:H)</f>
        <v>300</v>
      </c>
    </row>
    <row r="2569" spans="1:5" x14ac:dyDescent="0.3">
      <c r="A2569" s="11">
        <v>2568</v>
      </c>
      <c r="B2569" s="11">
        <f>Table36[Players]*LOOKUP(Table36[Level],'DMG Tables'!A:A,'DMG Tables'!B:B)/LOOKUP(A2569,'DMG Tables'!G:G,'DMG Tables'!H:H)</f>
        <v>56.25</v>
      </c>
      <c r="C2569" s="11">
        <f>Table36[Players]*LOOKUP(Table36[Level],'DMG Tables'!A:A,'DMG Tables'!C:C)/LOOKUP(A2569,'DMG Tables'!G:G,'DMG Tables'!H:H)</f>
        <v>112.5</v>
      </c>
      <c r="D2569" s="11">
        <f>Table36[Players]*LOOKUP(Table36[Level],'DMG Tables'!A:A,'DMG Tables'!D:D)/LOOKUP(A2569,'DMG Tables'!G:G,'DMG Tables'!H:H)</f>
        <v>168.75</v>
      </c>
      <c r="E2569" s="11">
        <f>Table36[Players]*LOOKUP(Table36[Level],'DMG Tables'!A:A,'DMG Tables'!E:E)/LOOKUP(A2569,'DMG Tables'!G:G,'DMG Tables'!H:H)</f>
        <v>300</v>
      </c>
    </row>
    <row r="2570" spans="1:5" x14ac:dyDescent="0.3">
      <c r="A2570" s="11">
        <v>2569</v>
      </c>
      <c r="B2570" s="11">
        <f>Table36[Players]*LOOKUP(Table36[Level],'DMG Tables'!A:A,'DMG Tables'!B:B)/LOOKUP(A2570,'DMG Tables'!G:G,'DMG Tables'!H:H)</f>
        <v>56.25</v>
      </c>
      <c r="C2570" s="11">
        <f>Table36[Players]*LOOKUP(Table36[Level],'DMG Tables'!A:A,'DMG Tables'!C:C)/LOOKUP(A2570,'DMG Tables'!G:G,'DMG Tables'!H:H)</f>
        <v>112.5</v>
      </c>
      <c r="D2570" s="11">
        <f>Table36[Players]*LOOKUP(Table36[Level],'DMG Tables'!A:A,'DMG Tables'!D:D)/LOOKUP(A2570,'DMG Tables'!G:G,'DMG Tables'!H:H)</f>
        <v>168.75</v>
      </c>
      <c r="E2570" s="11">
        <f>Table36[Players]*LOOKUP(Table36[Level],'DMG Tables'!A:A,'DMG Tables'!E:E)/LOOKUP(A2570,'DMG Tables'!G:G,'DMG Tables'!H:H)</f>
        <v>300</v>
      </c>
    </row>
    <row r="2571" spans="1:5" x14ac:dyDescent="0.3">
      <c r="A2571" s="11">
        <v>2570</v>
      </c>
      <c r="B2571" s="11">
        <f>Table36[Players]*LOOKUP(Table36[Level],'DMG Tables'!A:A,'DMG Tables'!B:B)/LOOKUP(A2571,'DMG Tables'!G:G,'DMG Tables'!H:H)</f>
        <v>56.25</v>
      </c>
      <c r="C2571" s="11">
        <f>Table36[Players]*LOOKUP(Table36[Level],'DMG Tables'!A:A,'DMG Tables'!C:C)/LOOKUP(A2571,'DMG Tables'!G:G,'DMG Tables'!H:H)</f>
        <v>112.5</v>
      </c>
      <c r="D2571" s="11">
        <f>Table36[Players]*LOOKUP(Table36[Level],'DMG Tables'!A:A,'DMG Tables'!D:D)/LOOKUP(A2571,'DMG Tables'!G:G,'DMG Tables'!H:H)</f>
        <v>168.75</v>
      </c>
      <c r="E2571" s="11">
        <f>Table36[Players]*LOOKUP(Table36[Level],'DMG Tables'!A:A,'DMG Tables'!E:E)/LOOKUP(A2571,'DMG Tables'!G:G,'DMG Tables'!H:H)</f>
        <v>300</v>
      </c>
    </row>
    <row r="2572" spans="1:5" x14ac:dyDescent="0.3">
      <c r="A2572" s="11">
        <v>2571</v>
      </c>
      <c r="B2572" s="11">
        <f>Table36[Players]*LOOKUP(Table36[Level],'DMG Tables'!A:A,'DMG Tables'!B:B)/LOOKUP(A2572,'DMG Tables'!G:G,'DMG Tables'!H:H)</f>
        <v>56.25</v>
      </c>
      <c r="C2572" s="11">
        <f>Table36[Players]*LOOKUP(Table36[Level],'DMG Tables'!A:A,'DMG Tables'!C:C)/LOOKUP(A2572,'DMG Tables'!G:G,'DMG Tables'!H:H)</f>
        <v>112.5</v>
      </c>
      <c r="D2572" s="11">
        <f>Table36[Players]*LOOKUP(Table36[Level],'DMG Tables'!A:A,'DMG Tables'!D:D)/LOOKUP(A2572,'DMG Tables'!G:G,'DMG Tables'!H:H)</f>
        <v>168.75</v>
      </c>
      <c r="E2572" s="11">
        <f>Table36[Players]*LOOKUP(Table36[Level],'DMG Tables'!A:A,'DMG Tables'!E:E)/LOOKUP(A2572,'DMG Tables'!G:G,'DMG Tables'!H:H)</f>
        <v>300</v>
      </c>
    </row>
    <row r="2573" spans="1:5" x14ac:dyDescent="0.3">
      <c r="A2573" s="11">
        <v>2572</v>
      </c>
      <c r="B2573" s="11">
        <f>Table36[Players]*LOOKUP(Table36[Level],'DMG Tables'!A:A,'DMG Tables'!B:B)/LOOKUP(A2573,'DMG Tables'!G:G,'DMG Tables'!H:H)</f>
        <v>56.25</v>
      </c>
      <c r="C2573" s="11">
        <f>Table36[Players]*LOOKUP(Table36[Level],'DMG Tables'!A:A,'DMG Tables'!C:C)/LOOKUP(A2573,'DMG Tables'!G:G,'DMG Tables'!H:H)</f>
        <v>112.5</v>
      </c>
      <c r="D2573" s="11">
        <f>Table36[Players]*LOOKUP(Table36[Level],'DMG Tables'!A:A,'DMG Tables'!D:D)/LOOKUP(A2573,'DMG Tables'!G:G,'DMG Tables'!H:H)</f>
        <v>168.75</v>
      </c>
      <c r="E2573" s="11">
        <f>Table36[Players]*LOOKUP(Table36[Level],'DMG Tables'!A:A,'DMG Tables'!E:E)/LOOKUP(A2573,'DMG Tables'!G:G,'DMG Tables'!H:H)</f>
        <v>300</v>
      </c>
    </row>
    <row r="2574" spans="1:5" x14ac:dyDescent="0.3">
      <c r="A2574" s="11">
        <v>2573</v>
      </c>
      <c r="B2574" s="11">
        <f>Table36[Players]*LOOKUP(Table36[Level],'DMG Tables'!A:A,'DMG Tables'!B:B)/LOOKUP(A2574,'DMG Tables'!G:G,'DMG Tables'!H:H)</f>
        <v>56.25</v>
      </c>
      <c r="C2574" s="11">
        <f>Table36[Players]*LOOKUP(Table36[Level],'DMG Tables'!A:A,'DMG Tables'!C:C)/LOOKUP(A2574,'DMG Tables'!G:G,'DMG Tables'!H:H)</f>
        <v>112.5</v>
      </c>
      <c r="D2574" s="11">
        <f>Table36[Players]*LOOKUP(Table36[Level],'DMG Tables'!A:A,'DMG Tables'!D:D)/LOOKUP(A2574,'DMG Tables'!G:G,'DMG Tables'!H:H)</f>
        <v>168.75</v>
      </c>
      <c r="E2574" s="11">
        <f>Table36[Players]*LOOKUP(Table36[Level],'DMG Tables'!A:A,'DMG Tables'!E:E)/LOOKUP(A2574,'DMG Tables'!G:G,'DMG Tables'!H:H)</f>
        <v>300</v>
      </c>
    </row>
    <row r="2575" spans="1:5" x14ac:dyDescent="0.3">
      <c r="A2575" s="11">
        <v>2574</v>
      </c>
      <c r="B2575" s="11">
        <f>Table36[Players]*LOOKUP(Table36[Level],'DMG Tables'!A:A,'DMG Tables'!B:B)/LOOKUP(A2575,'DMG Tables'!G:G,'DMG Tables'!H:H)</f>
        <v>56.25</v>
      </c>
      <c r="C2575" s="11">
        <f>Table36[Players]*LOOKUP(Table36[Level],'DMG Tables'!A:A,'DMG Tables'!C:C)/LOOKUP(A2575,'DMG Tables'!G:G,'DMG Tables'!H:H)</f>
        <v>112.5</v>
      </c>
      <c r="D2575" s="11">
        <f>Table36[Players]*LOOKUP(Table36[Level],'DMG Tables'!A:A,'DMG Tables'!D:D)/LOOKUP(A2575,'DMG Tables'!G:G,'DMG Tables'!H:H)</f>
        <v>168.75</v>
      </c>
      <c r="E2575" s="11">
        <f>Table36[Players]*LOOKUP(Table36[Level],'DMG Tables'!A:A,'DMG Tables'!E:E)/LOOKUP(A2575,'DMG Tables'!G:G,'DMG Tables'!H:H)</f>
        <v>300</v>
      </c>
    </row>
    <row r="2576" spans="1:5" x14ac:dyDescent="0.3">
      <c r="A2576" s="11">
        <v>2575</v>
      </c>
      <c r="B2576" s="11">
        <f>Table36[Players]*LOOKUP(Table36[Level],'DMG Tables'!A:A,'DMG Tables'!B:B)/LOOKUP(A2576,'DMG Tables'!G:G,'DMG Tables'!H:H)</f>
        <v>56.25</v>
      </c>
      <c r="C2576" s="11">
        <f>Table36[Players]*LOOKUP(Table36[Level],'DMG Tables'!A:A,'DMG Tables'!C:C)/LOOKUP(A2576,'DMG Tables'!G:G,'DMG Tables'!H:H)</f>
        <v>112.5</v>
      </c>
      <c r="D2576" s="11">
        <f>Table36[Players]*LOOKUP(Table36[Level],'DMG Tables'!A:A,'DMG Tables'!D:D)/LOOKUP(A2576,'DMG Tables'!G:G,'DMG Tables'!H:H)</f>
        <v>168.75</v>
      </c>
      <c r="E2576" s="11">
        <f>Table36[Players]*LOOKUP(Table36[Level],'DMG Tables'!A:A,'DMG Tables'!E:E)/LOOKUP(A2576,'DMG Tables'!G:G,'DMG Tables'!H:H)</f>
        <v>300</v>
      </c>
    </row>
    <row r="2577" spans="1:5" x14ac:dyDescent="0.3">
      <c r="A2577" s="11">
        <v>2576</v>
      </c>
      <c r="B2577" s="11">
        <f>Table36[Players]*LOOKUP(Table36[Level],'DMG Tables'!A:A,'DMG Tables'!B:B)/LOOKUP(A2577,'DMG Tables'!G:G,'DMG Tables'!H:H)</f>
        <v>56.25</v>
      </c>
      <c r="C2577" s="11">
        <f>Table36[Players]*LOOKUP(Table36[Level],'DMG Tables'!A:A,'DMG Tables'!C:C)/LOOKUP(A2577,'DMG Tables'!G:G,'DMG Tables'!H:H)</f>
        <v>112.5</v>
      </c>
      <c r="D2577" s="11">
        <f>Table36[Players]*LOOKUP(Table36[Level],'DMG Tables'!A:A,'DMG Tables'!D:D)/LOOKUP(A2577,'DMG Tables'!G:G,'DMG Tables'!H:H)</f>
        <v>168.75</v>
      </c>
      <c r="E2577" s="11">
        <f>Table36[Players]*LOOKUP(Table36[Level],'DMG Tables'!A:A,'DMG Tables'!E:E)/LOOKUP(A2577,'DMG Tables'!G:G,'DMG Tables'!H:H)</f>
        <v>300</v>
      </c>
    </row>
    <row r="2578" spans="1:5" x14ac:dyDescent="0.3">
      <c r="A2578" s="11">
        <v>2577</v>
      </c>
      <c r="B2578" s="11">
        <f>Table36[Players]*LOOKUP(Table36[Level],'DMG Tables'!A:A,'DMG Tables'!B:B)/LOOKUP(A2578,'DMG Tables'!G:G,'DMG Tables'!H:H)</f>
        <v>56.25</v>
      </c>
      <c r="C2578" s="11">
        <f>Table36[Players]*LOOKUP(Table36[Level],'DMG Tables'!A:A,'DMG Tables'!C:C)/LOOKUP(A2578,'DMG Tables'!G:G,'DMG Tables'!H:H)</f>
        <v>112.5</v>
      </c>
      <c r="D2578" s="11">
        <f>Table36[Players]*LOOKUP(Table36[Level],'DMG Tables'!A:A,'DMG Tables'!D:D)/LOOKUP(A2578,'DMG Tables'!G:G,'DMG Tables'!H:H)</f>
        <v>168.75</v>
      </c>
      <c r="E2578" s="11">
        <f>Table36[Players]*LOOKUP(Table36[Level],'DMG Tables'!A:A,'DMG Tables'!E:E)/LOOKUP(A2578,'DMG Tables'!G:G,'DMG Tables'!H:H)</f>
        <v>300</v>
      </c>
    </row>
    <row r="2579" spans="1:5" x14ac:dyDescent="0.3">
      <c r="A2579" s="11">
        <v>2578</v>
      </c>
      <c r="B2579" s="11">
        <f>Table36[Players]*LOOKUP(Table36[Level],'DMG Tables'!A:A,'DMG Tables'!B:B)/LOOKUP(A2579,'DMG Tables'!G:G,'DMG Tables'!H:H)</f>
        <v>56.25</v>
      </c>
      <c r="C2579" s="11">
        <f>Table36[Players]*LOOKUP(Table36[Level],'DMG Tables'!A:A,'DMG Tables'!C:C)/LOOKUP(A2579,'DMG Tables'!G:G,'DMG Tables'!H:H)</f>
        <v>112.5</v>
      </c>
      <c r="D2579" s="11">
        <f>Table36[Players]*LOOKUP(Table36[Level],'DMG Tables'!A:A,'DMG Tables'!D:D)/LOOKUP(A2579,'DMG Tables'!G:G,'DMG Tables'!H:H)</f>
        <v>168.75</v>
      </c>
      <c r="E2579" s="11">
        <f>Table36[Players]*LOOKUP(Table36[Level],'DMG Tables'!A:A,'DMG Tables'!E:E)/LOOKUP(A2579,'DMG Tables'!G:G,'DMG Tables'!H:H)</f>
        <v>300</v>
      </c>
    </row>
    <row r="2580" spans="1:5" x14ac:dyDescent="0.3">
      <c r="A2580" s="11">
        <v>2579</v>
      </c>
      <c r="B2580" s="11">
        <f>Table36[Players]*LOOKUP(Table36[Level],'DMG Tables'!A:A,'DMG Tables'!B:B)/LOOKUP(A2580,'DMG Tables'!G:G,'DMG Tables'!H:H)</f>
        <v>56.25</v>
      </c>
      <c r="C2580" s="11">
        <f>Table36[Players]*LOOKUP(Table36[Level],'DMG Tables'!A:A,'DMG Tables'!C:C)/LOOKUP(A2580,'DMG Tables'!G:G,'DMG Tables'!H:H)</f>
        <v>112.5</v>
      </c>
      <c r="D2580" s="11">
        <f>Table36[Players]*LOOKUP(Table36[Level],'DMG Tables'!A:A,'DMG Tables'!D:D)/LOOKUP(A2580,'DMG Tables'!G:G,'DMG Tables'!H:H)</f>
        <v>168.75</v>
      </c>
      <c r="E2580" s="11">
        <f>Table36[Players]*LOOKUP(Table36[Level],'DMG Tables'!A:A,'DMG Tables'!E:E)/LOOKUP(A2580,'DMG Tables'!G:G,'DMG Tables'!H:H)</f>
        <v>300</v>
      </c>
    </row>
    <row r="2581" spans="1:5" x14ac:dyDescent="0.3">
      <c r="A2581" s="11">
        <v>2580</v>
      </c>
      <c r="B2581" s="11">
        <f>Table36[Players]*LOOKUP(Table36[Level],'DMG Tables'!A:A,'DMG Tables'!B:B)/LOOKUP(A2581,'DMG Tables'!G:G,'DMG Tables'!H:H)</f>
        <v>56.25</v>
      </c>
      <c r="C2581" s="11">
        <f>Table36[Players]*LOOKUP(Table36[Level],'DMG Tables'!A:A,'DMG Tables'!C:C)/LOOKUP(A2581,'DMG Tables'!G:G,'DMG Tables'!H:H)</f>
        <v>112.5</v>
      </c>
      <c r="D2581" s="11">
        <f>Table36[Players]*LOOKUP(Table36[Level],'DMG Tables'!A:A,'DMG Tables'!D:D)/LOOKUP(A2581,'DMG Tables'!G:G,'DMG Tables'!H:H)</f>
        <v>168.75</v>
      </c>
      <c r="E2581" s="11">
        <f>Table36[Players]*LOOKUP(Table36[Level],'DMG Tables'!A:A,'DMG Tables'!E:E)/LOOKUP(A2581,'DMG Tables'!G:G,'DMG Tables'!H:H)</f>
        <v>300</v>
      </c>
    </row>
    <row r="2582" spans="1:5" x14ac:dyDescent="0.3">
      <c r="A2582" s="11">
        <v>2581</v>
      </c>
      <c r="B2582" s="11">
        <f>Table36[Players]*LOOKUP(Table36[Level],'DMG Tables'!A:A,'DMG Tables'!B:B)/LOOKUP(A2582,'DMG Tables'!G:G,'DMG Tables'!H:H)</f>
        <v>56.25</v>
      </c>
      <c r="C2582" s="11">
        <f>Table36[Players]*LOOKUP(Table36[Level],'DMG Tables'!A:A,'DMG Tables'!C:C)/LOOKUP(A2582,'DMG Tables'!G:G,'DMG Tables'!H:H)</f>
        <v>112.5</v>
      </c>
      <c r="D2582" s="11">
        <f>Table36[Players]*LOOKUP(Table36[Level],'DMG Tables'!A:A,'DMG Tables'!D:D)/LOOKUP(A2582,'DMG Tables'!G:G,'DMG Tables'!H:H)</f>
        <v>168.75</v>
      </c>
      <c r="E2582" s="11">
        <f>Table36[Players]*LOOKUP(Table36[Level],'DMG Tables'!A:A,'DMG Tables'!E:E)/LOOKUP(A2582,'DMG Tables'!G:G,'DMG Tables'!H:H)</f>
        <v>300</v>
      </c>
    </row>
    <row r="2583" spans="1:5" x14ac:dyDescent="0.3">
      <c r="A2583" s="11">
        <v>2582</v>
      </c>
      <c r="B2583" s="11">
        <f>Table36[Players]*LOOKUP(Table36[Level],'DMG Tables'!A:A,'DMG Tables'!B:B)/LOOKUP(A2583,'DMG Tables'!G:G,'DMG Tables'!H:H)</f>
        <v>56.25</v>
      </c>
      <c r="C2583" s="11">
        <f>Table36[Players]*LOOKUP(Table36[Level],'DMG Tables'!A:A,'DMG Tables'!C:C)/LOOKUP(A2583,'DMG Tables'!G:G,'DMG Tables'!H:H)</f>
        <v>112.5</v>
      </c>
      <c r="D2583" s="11">
        <f>Table36[Players]*LOOKUP(Table36[Level],'DMG Tables'!A:A,'DMG Tables'!D:D)/LOOKUP(A2583,'DMG Tables'!G:G,'DMG Tables'!H:H)</f>
        <v>168.75</v>
      </c>
      <c r="E2583" s="11">
        <f>Table36[Players]*LOOKUP(Table36[Level],'DMG Tables'!A:A,'DMG Tables'!E:E)/LOOKUP(A2583,'DMG Tables'!G:G,'DMG Tables'!H:H)</f>
        <v>300</v>
      </c>
    </row>
    <row r="2584" spans="1:5" x14ac:dyDescent="0.3">
      <c r="A2584" s="11">
        <v>2583</v>
      </c>
      <c r="B2584" s="11">
        <f>Table36[Players]*LOOKUP(Table36[Level],'DMG Tables'!A:A,'DMG Tables'!B:B)/LOOKUP(A2584,'DMG Tables'!G:G,'DMG Tables'!H:H)</f>
        <v>56.25</v>
      </c>
      <c r="C2584" s="11">
        <f>Table36[Players]*LOOKUP(Table36[Level],'DMG Tables'!A:A,'DMG Tables'!C:C)/LOOKUP(A2584,'DMG Tables'!G:G,'DMG Tables'!H:H)</f>
        <v>112.5</v>
      </c>
      <c r="D2584" s="11">
        <f>Table36[Players]*LOOKUP(Table36[Level],'DMG Tables'!A:A,'DMG Tables'!D:D)/LOOKUP(A2584,'DMG Tables'!G:G,'DMG Tables'!H:H)</f>
        <v>168.75</v>
      </c>
      <c r="E2584" s="11">
        <f>Table36[Players]*LOOKUP(Table36[Level],'DMG Tables'!A:A,'DMG Tables'!E:E)/LOOKUP(A2584,'DMG Tables'!G:G,'DMG Tables'!H:H)</f>
        <v>300</v>
      </c>
    </row>
    <row r="2585" spans="1:5" x14ac:dyDescent="0.3">
      <c r="A2585" s="11">
        <v>2584</v>
      </c>
      <c r="B2585" s="11">
        <f>Table36[Players]*LOOKUP(Table36[Level],'DMG Tables'!A:A,'DMG Tables'!B:B)/LOOKUP(A2585,'DMG Tables'!G:G,'DMG Tables'!H:H)</f>
        <v>56.25</v>
      </c>
      <c r="C2585" s="11">
        <f>Table36[Players]*LOOKUP(Table36[Level],'DMG Tables'!A:A,'DMG Tables'!C:C)/LOOKUP(A2585,'DMG Tables'!G:G,'DMG Tables'!H:H)</f>
        <v>112.5</v>
      </c>
      <c r="D2585" s="11">
        <f>Table36[Players]*LOOKUP(Table36[Level],'DMG Tables'!A:A,'DMG Tables'!D:D)/LOOKUP(A2585,'DMG Tables'!G:G,'DMG Tables'!H:H)</f>
        <v>168.75</v>
      </c>
      <c r="E2585" s="11">
        <f>Table36[Players]*LOOKUP(Table36[Level],'DMG Tables'!A:A,'DMG Tables'!E:E)/LOOKUP(A2585,'DMG Tables'!G:G,'DMG Tables'!H:H)</f>
        <v>300</v>
      </c>
    </row>
    <row r="2586" spans="1:5" x14ac:dyDescent="0.3">
      <c r="A2586" s="11">
        <v>2585</v>
      </c>
      <c r="B2586" s="11">
        <f>Table36[Players]*LOOKUP(Table36[Level],'DMG Tables'!A:A,'DMG Tables'!B:B)/LOOKUP(A2586,'DMG Tables'!G:G,'DMG Tables'!H:H)</f>
        <v>56.25</v>
      </c>
      <c r="C2586" s="11">
        <f>Table36[Players]*LOOKUP(Table36[Level],'DMG Tables'!A:A,'DMG Tables'!C:C)/LOOKUP(A2586,'DMG Tables'!G:G,'DMG Tables'!H:H)</f>
        <v>112.5</v>
      </c>
      <c r="D2586" s="11">
        <f>Table36[Players]*LOOKUP(Table36[Level],'DMG Tables'!A:A,'DMG Tables'!D:D)/LOOKUP(A2586,'DMG Tables'!G:G,'DMG Tables'!H:H)</f>
        <v>168.75</v>
      </c>
      <c r="E2586" s="11">
        <f>Table36[Players]*LOOKUP(Table36[Level],'DMG Tables'!A:A,'DMG Tables'!E:E)/LOOKUP(A2586,'DMG Tables'!G:G,'DMG Tables'!H:H)</f>
        <v>300</v>
      </c>
    </row>
    <row r="2587" spans="1:5" x14ac:dyDescent="0.3">
      <c r="A2587" s="11">
        <v>2586</v>
      </c>
      <c r="B2587" s="11">
        <f>Table36[Players]*LOOKUP(Table36[Level],'DMG Tables'!A:A,'DMG Tables'!B:B)/LOOKUP(A2587,'DMG Tables'!G:G,'DMG Tables'!H:H)</f>
        <v>56.25</v>
      </c>
      <c r="C2587" s="11">
        <f>Table36[Players]*LOOKUP(Table36[Level],'DMG Tables'!A:A,'DMG Tables'!C:C)/LOOKUP(A2587,'DMG Tables'!G:G,'DMG Tables'!H:H)</f>
        <v>112.5</v>
      </c>
      <c r="D2587" s="11">
        <f>Table36[Players]*LOOKUP(Table36[Level],'DMG Tables'!A:A,'DMG Tables'!D:D)/LOOKUP(A2587,'DMG Tables'!G:G,'DMG Tables'!H:H)</f>
        <v>168.75</v>
      </c>
      <c r="E2587" s="11">
        <f>Table36[Players]*LOOKUP(Table36[Level],'DMG Tables'!A:A,'DMG Tables'!E:E)/LOOKUP(A2587,'DMG Tables'!G:G,'DMG Tables'!H:H)</f>
        <v>300</v>
      </c>
    </row>
    <row r="2588" spans="1:5" x14ac:dyDescent="0.3">
      <c r="A2588" s="11">
        <v>2587</v>
      </c>
      <c r="B2588" s="11">
        <f>Table36[Players]*LOOKUP(Table36[Level],'DMG Tables'!A:A,'DMG Tables'!B:B)/LOOKUP(A2588,'DMG Tables'!G:G,'DMG Tables'!H:H)</f>
        <v>56.25</v>
      </c>
      <c r="C2588" s="11">
        <f>Table36[Players]*LOOKUP(Table36[Level],'DMG Tables'!A:A,'DMG Tables'!C:C)/LOOKUP(A2588,'DMG Tables'!G:G,'DMG Tables'!H:H)</f>
        <v>112.5</v>
      </c>
      <c r="D2588" s="11">
        <f>Table36[Players]*LOOKUP(Table36[Level],'DMG Tables'!A:A,'DMG Tables'!D:D)/LOOKUP(A2588,'DMG Tables'!G:G,'DMG Tables'!H:H)</f>
        <v>168.75</v>
      </c>
      <c r="E2588" s="11">
        <f>Table36[Players]*LOOKUP(Table36[Level],'DMG Tables'!A:A,'DMG Tables'!E:E)/LOOKUP(A2588,'DMG Tables'!G:G,'DMG Tables'!H:H)</f>
        <v>300</v>
      </c>
    </row>
    <row r="2589" spans="1:5" x14ac:dyDescent="0.3">
      <c r="A2589" s="11">
        <v>2588</v>
      </c>
      <c r="B2589" s="11">
        <f>Table36[Players]*LOOKUP(Table36[Level],'DMG Tables'!A:A,'DMG Tables'!B:B)/LOOKUP(A2589,'DMG Tables'!G:G,'DMG Tables'!H:H)</f>
        <v>56.25</v>
      </c>
      <c r="C2589" s="11">
        <f>Table36[Players]*LOOKUP(Table36[Level],'DMG Tables'!A:A,'DMG Tables'!C:C)/LOOKUP(A2589,'DMG Tables'!G:G,'DMG Tables'!H:H)</f>
        <v>112.5</v>
      </c>
      <c r="D2589" s="11">
        <f>Table36[Players]*LOOKUP(Table36[Level],'DMG Tables'!A:A,'DMG Tables'!D:D)/LOOKUP(A2589,'DMG Tables'!G:G,'DMG Tables'!H:H)</f>
        <v>168.75</v>
      </c>
      <c r="E2589" s="11">
        <f>Table36[Players]*LOOKUP(Table36[Level],'DMG Tables'!A:A,'DMG Tables'!E:E)/LOOKUP(A2589,'DMG Tables'!G:G,'DMG Tables'!H:H)</f>
        <v>300</v>
      </c>
    </row>
    <row r="2590" spans="1:5" x14ac:dyDescent="0.3">
      <c r="A2590" s="11">
        <v>2589</v>
      </c>
      <c r="B2590" s="11">
        <f>Table36[Players]*LOOKUP(Table36[Level],'DMG Tables'!A:A,'DMG Tables'!B:B)/LOOKUP(A2590,'DMG Tables'!G:G,'DMG Tables'!H:H)</f>
        <v>56.25</v>
      </c>
      <c r="C2590" s="11">
        <f>Table36[Players]*LOOKUP(Table36[Level],'DMG Tables'!A:A,'DMG Tables'!C:C)/LOOKUP(A2590,'DMG Tables'!G:G,'DMG Tables'!H:H)</f>
        <v>112.5</v>
      </c>
      <c r="D2590" s="11">
        <f>Table36[Players]*LOOKUP(Table36[Level],'DMG Tables'!A:A,'DMG Tables'!D:D)/LOOKUP(A2590,'DMG Tables'!G:G,'DMG Tables'!H:H)</f>
        <v>168.75</v>
      </c>
      <c r="E2590" s="11">
        <f>Table36[Players]*LOOKUP(Table36[Level],'DMG Tables'!A:A,'DMG Tables'!E:E)/LOOKUP(A2590,'DMG Tables'!G:G,'DMG Tables'!H:H)</f>
        <v>300</v>
      </c>
    </row>
    <row r="2591" spans="1:5" x14ac:dyDescent="0.3">
      <c r="A2591" s="11">
        <v>2590</v>
      </c>
      <c r="B2591" s="11">
        <f>Table36[Players]*LOOKUP(Table36[Level],'DMG Tables'!A:A,'DMG Tables'!B:B)/LOOKUP(A2591,'DMG Tables'!G:G,'DMG Tables'!H:H)</f>
        <v>56.25</v>
      </c>
      <c r="C2591" s="11">
        <f>Table36[Players]*LOOKUP(Table36[Level],'DMG Tables'!A:A,'DMG Tables'!C:C)/LOOKUP(A2591,'DMG Tables'!G:G,'DMG Tables'!H:H)</f>
        <v>112.5</v>
      </c>
      <c r="D2591" s="11">
        <f>Table36[Players]*LOOKUP(Table36[Level],'DMG Tables'!A:A,'DMG Tables'!D:D)/LOOKUP(A2591,'DMG Tables'!G:G,'DMG Tables'!H:H)</f>
        <v>168.75</v>
      </c>
      <c r="E2591" s="11">
        <f>Table36[Players]*LOOKUP(Table36[Level],'DMG Tables'!A:A,'DMG Tables'!E:E)/LOOKUP(A2591,'DMG Tables'!G:G,'DMG Tables'!H:H)</f>
        <v>300</v>
      </c>
    </row>
    <row r="2592" spans="1:5" x14ac:dyDescent="0.3">
      <c r="A2592" s="11">
        <v>2591</v>
      </c>
      <c r="B2592" s="11">
        <f>Table36[Players]*LOOKUP(Table36[Level],'DMG Tables'!A:A,'DMG Tables'!B:B)/LOOKUP(A2592,'DMG Tables'!G:G,'DMG Tables'!H:H)</f>
        <v>56.25</v>
      </c>
      <c r="C2592" s="11">
        <f>Table36[Players]*LOOKUP(Table36[Level],'DMG Tables'!A:A,'DMG Tables'!C:C)/LOOKUP(A2592,'DMG Tables'!G:G,'DMG Tables'!H:H)</f>
        <v>112.5</v>
      </c>
      <c r="D2592" s="11">
        <f>Table36[Players]*LOOKUP(Table36[Level],'DMG Tables'!A:A,'DMG Tables'!D:D)/LOOKUP(A2592,'DMG Tables'!G:G,'DMG Tables'!H:H)</f>
        <v>168.75</v>
      </c>
      <c r="E2592" s="11">
        <f>Table36[Players]*LOOKUP(Table36[Level],'DMG Tables'!A:A,'DMG Tables'!E:E)/LOOKUP(A2592,'DMG Tables'!G:G,'DMG Tables'!H:H)</f>
        <v>300</v>
      </c>
    </row>
    <row r="2593" spans="1:5" x14ac:dyDescent="0.3">
      <c r="A2593" s="11">
        <v>2592</v>
      </c>
      <c r="B2593" s="11">
        <f>Table36[Players]*LOOKUP(Table36[Level],'DMG Tables'!A:A,'DMG Tables'!B:B)/LOOKUP(A2593,'DMG Tables'!G:G,'DMG Tables'!H:H)</f>
        <v>56.25</v>
      </c>
      <c r="C2593" s="11">
        <f>Table36[Players]*LOOKUP(Table36[Level],'DMG Tables'!A:A,'DMG Tables'!C:C)/LOOKUP(A2593,'DMG Tables'!G:G,'DMG Tables'!H:H)</f>
        <v>112.5</v>
      </c>
      <c r="D2593" s="11">
        <f>Table36[Players]*LOOKUP(Table36[Level],'DMG Tables'!A:A,'DMG Tables'!D:D)/LOOKUP(A2593,'DMG Tables'!G:G,'DMG Tables'!H:H)</f>
        <v>168.75</v>
      </c>
      <c r="E2593" s="11">
        <f>Table36[Players]*LOOKUP(Table36[Level],'DMG Tables'!A:A,'DMG Tables'!E:E)/LOOKUP(A2593,'DMG Tables'!G:G,'DMG Tables'!H:H)</f>
        <v>300</v>
      </c>
    </row>
    <row r="2594" spans="1:5" x14ac:dyDescent="0.3">
      <c r="A2594" s="11">
        <v>2593</v>
      </c>
      <c r="B2594" s="11">
        <f>Table36[Players]*LOOKUP(Table36[Level],'DMG Tables'!A:A,'DMG Tables'!B:B)/LOOKUP(A2594,'DMG Tables'!G:G,'DMG Tables'!H:H)</f>
        <v>56.25</v>
      </c>
      <c r="C2594" s="11">
        <f>Table36[Players]*LOOKUP(Table36[Level],'DMG Tables'!A:A,'DMG Tables'!C:C)/LOOKUP(A2594,'DMG Tables'!G:G,'DMG Tables'!H:H)</f>
        <v>112.5</v>
      </c>
      <c r="D2594" s="11">
        <f>Table36[Players]*LOOKUP(Table36[Level],'DMG Tables'!A:A,'DMG Tables'!D:D)/LOOKUP(A2594,'DMG Tables'!G:G,'DMG Tables'!H:H)</f>
        <v>168.75</v>
      </c>
      <c r="E2594" s="11">
        <f>Table36[Players]*LOOKUP(Table36[Level],'DMG Tables'!A:A,'DMG Tables'!E:E)/LOOKUP(A2594,'DMG Tables'!G:G,'DMG Tables'!H:H)</f>
        <v>300</v>
      </c>
    </row>
    <row r="2595" spans="1:5" x14ac:dyDescent="0.3">
      <c r="A2595" s="11">
        <v>2594</v>
      </c>
      <c r="B2595" s="11">
        <f>Table36[Players]*LOOKUP(Table36[Level],'DMG Tables'!A:A,'DMG Tables'!B:B)/LOOKUP(A2595,'DMG Tables'!G:G,'DMG Tables'!H:H)</f>
        <v>56.25</v>
      </c>
      <c r="C2595" s="11">
        <f>Table36[Players]*LOOKUP(Table36[Level],'DMG Tables'!A:A,'DMG Tables'!C:C)/LOOKUP(A2595,'DMG Tables'!G:G,'DMG Tables'!H:H)</f>
        <v>112.5</v>
      </c>
      <c r="D2595" s="11">
        <f>Table36[Players]*LOOKUP(Table36[Level],'DMG Tables'!A:A,'DMG Tables'!D:D)/LOOKUP(A2595,'DMG Tables'!G:G,'DMG Tables'!H:H)</f>
        <v>168.75</v>
      </c>
      <c r="E2595" s="11">
        <f>Table36[Players]*LOOKUP(Table36[Level],'DMG Tables'!A:A,'DMG Tables'!E:E)/LOOKUP(A2595,'DMG Tables'!G:G,'DMG Tables'!H:H)</f>
        <v>300</v>
      </c>
    </row>
    <row r="2596" spans="1:5" x14ac:dyDescent="0.3">
      <c r="A2596" s="11">
        <v>2595</v>
      </c>
      <c r="B2596" s="11">
        <f>Table36[Players]*LOOKUP(Table36[Level],'DMG Tables'!A:A,'DMG Tables'!B:B)/LOOKUP(A2596,'DMG Tables'!G:G,'DMG Tables'!H:H)</f>
        <v>56.25</v>
      </c>
      <c r="C2596" s="11">
        <f>Table36[Players]*LOOKUP(Table36[Level],'DMG Tables'!A:A,'DMG Tables'!C:C)/LOOKUP(A2596,'DMG Tables'!G:G,'DMG Tables'!H:H)</f>
        <v>112.5</v>
      </c>
      <c r="D2596" s="11">
        <f>Table36[Players]*LOOKUP(Table36[Level],'DMG Tables'!A:A,'DMG Tables'!D:D)/LOOKUP(A2596,'DMG Tables'!G:G,'DMG Tables'!H:H)</f>
        <v>168.75</v>
      </c>
      <c r="E2596" s="11">
        <f>Table36[Players]*LOOKUP(Table36[Level],'DMG Tables'!A:A,'DMG Tables'!E:E)/LOOKUP(A2596,'DMG Tables'!G:G,'DMG Tables'!H:H)</f>
        <v>300</v>
      </c>
    </row>
    <row r="2597" spans="1:5" x14ac:dyDescent="0.3">
      <c r="A2597" s="11">
        <v>2596</v>
      </c>
      <c r="B2597" s="11">
        <f>Table36[Players]*LOOKUP(Table36[Level],'DMG Tables'!A:A,'DMG Tables'!B:B)/LOOKUP(A2597,'DMG Tables'!G:G,'DMG Tables'!H:H)</f>
        <v>56.25</v>
      </c>
      <c r="C2597" s="11">
        <f>Table36[Players]*LOOKUP(Table36[Level],'DMG Tables'!A:A,'DMG Tables'!C:C)/LOOKUP(A2597,'DMG Tables'!G:G,'DMG Tables'!H:H)</f>
        <v>112.5</v>
      </c>
      <c r="D2597" s="11">
        <f>Table36[Players]*LOOKUP(Table36[Level],'DMG Tables'!A:A,'DMG Tables'!D:D)/LOOKUP(A2597,'DMG Tables'!G:G,'DMG Tables'!H:H)</f>
        <v>168.75</v>
      </c>
      <c r="E2597" s="11">
        <f>Table36[Players]*LOOKUP(Table36[Level],'DMG Tables'!A:A,'DMG Tables'!E:E)/LOOKUP(A2597,'DMG Tables'!G:G,'DMG Tables'!H:H)</f>
        <v>300</v>
      </c>
    </row>
    <row r="2598" spans="1:5" x14ac:dyDescent="0.3">
      <c r="A2598" s="11">
        <v>2597</v>
      </c>
      <c r="B2598" s="11">
        <f>Table36[Players]*LOOKUP(Table36[Level],'DMG Tables'!A:A,'DMG Tables'!B:B)/LOOKUP(A2598,'DMG Tables'!G:G,'DMG Tables'!H:H)</f>
        <v>56.25</v>
      </c>
      <c r="C2598" s="11">
        <f>Table36[Players]*LOOKUP(Table36[Level],'DMG Tables'!A:A,'DMG Tables'!C:C)/LOOKUP(A2598,'DMG Tables'!G:G,'DMG Tables'!H:H)</f>
        <v>112.5</v>
      </c>
      <c r="D2598" s="11">
        <f>Table36[Players]*LOOKUP(Table36[Level],'DMG Tables'!A:A,'DMG Tables'!D:D)/LOOKUP(A2598,'DMG Tables'!G:G,'DMG Tables'!H:H)</f>
        <v>168.75</v>
      </c>
      <c r="E2598" s="11">
        <f>Table36[Players]*LOOKUP(Table36[Level],'DMG Tables'!A:A,'DMG Tables'!E:E)/LOOKUP(A2598,'DMG Tables'!G:G,'DMG Tables'!H:H)</f>
        <v>300</v>
      </c>
    </row>
    <row r="2599" spans="1:5" x14ac:dyDescent="0.3">
      <c r="A2599" s="11">
        <v>2598</v>
      </c>
      <c r="B2599" s="11">
        <f>Table36[Players]*LOOKUP(Table36[Level],'DMG Tables'!A:A,'DMG Tables'!B:B)/LOOKUP(A2599,'DMG Tables'!G:G,'DMG Tables'!H:H)</f>
        <v>56.25</v>
      </c>
      <c r="C2599" s="11">
        <f>Table36[Players]*LOOKUP(Table36[Level],'DMG Tables'!A:A,'DMG Tables'!C:C)/LOOKUP(A2599,'DMG Tables'!G:G,'DMG Tables'!H:H)</f>
        <v>112.5</v>
      </c>
      <c r="D2599" s="11">
        <f>Table36[Players]*LOOKUP(Table36[Level],'DMG Tables'!A:A,'DMG Tables'!D:D)/LOOKUP(A2599,'DMG Tables'!G:G,'DMG Tables'!H:H)</f>
        <v>168.75</v>
      </c>
      <c r="E2599" s="11">
        <f>Table36[Players]*LOOKUP(Table36[Level],'DMG Tables'!A:A,'DMG Tables'!E:E)/LOOKUP(A2599,'DMG Tables'!G:G,'DMG Tables'!H:H)</f>
        <v>300</v>
      </c>
    </row>
    <row r="2600" spans="1:5" x14ac:dyDescent="0.3">
      <c r="A2600" s="11">
        <v>2599</v>
      </c>
      <c r="B2600" s="11">
        <f>Table36[Players]*LOOKUP(Table36[Level],'DMG Tables'!A:A,'DMG Tables'!B:B)/LOOKUP(A2600,'DMG Tables'!G:G,'DMG Tables'!H:H)</f>
        <v>56.25</v>
      </c>
      <c r="C2600" s="11">
        <f>Table36[Players]*LOOKUP(Table36[Level],'DMG Tables'!A:A,'DMG Tables'!C:C)/LOOKUP(A2600,'DMG Tables'!G:G,'DMG Tables'!H:H)</f>
        <v>112.5</v>
      </c>
      <c r="D2600" s="11">
        <f>Table36[Players]*LOOKUP(Table36[Level],'DMG Tables'!A:A,'DMG Tables'!D:D)/LOOKUP(A2600,'DMG Tables'!G:G,'DMG Tables'!H:H)</f>
        <v>168.75</v>
      </c>
      <c r="E2600" s="11">
        <f>Table36[Players]*LOOKUP(Table36[Level],'DMG Tables'!A:A,'DMG Tables'!E:E)/LOOKUP(A2600,'DMG Tables'!G:G,'DMG Tables'!H:H)</f>
        <v>300</v>
      </c>
    </row>
    <row r="2601" spans="1:5" x14ac:dyDescent="0.3">
      <c r="A2601" s="11">
        <v>2600</v>
      </c>
      <c r="B2601" s="11">
        <f>Table36[Players]*LOOKUP(Table36[Level],'DMG Tables'!A:A,'DMG Tables'!B:B)/LOOKUP(A2601,'DMG Tables'!G:G,'DMG Tables'!H:H)</f>
        <v>56.25</v>
      </c>
      <c r="C2601" s="11">
        <f>Table36[Players]*LOOKUP(Table36[Level],'DMG Tables'!A:A,'DMG Tables'!C:C)/LOOKUP(A2601,'DMG Tables'!G:G,'DMG Tables'!H:H)</f>
        <v>112.5</v>
      </c>
      <c r="D2601" s="11">
        <f>Table36[Players]*LOOKUP(Table36[Level],'DMG Tables'!A:A,'DMG Tables'!D:D)/LOOKUP(A2601,'DMG Tables'!G:G,'DMG Tables'!H:H)</f>
        <v>168.75</v>
      </c>
      <c r="E2601" s="11">
        <f>Table36[Players]*LOOKUP(Table36[Level],'DMG Tables'!A:A,'DMG Tables'!E:E)/LOOKUP(A2601,'DMG Tables'!G:G,'DMG Tables'!H:H)</f>
        <v>300</v>
      </c>
    </row>
    <row r="2602" spans="1:5" x14ac:dyDescent="0.3">
      <c r="A2602" s="11">
        <v>2601</v>
      </c>
      <c r="B2602" s="11">
        <f>Table36[Players]*LOOKUP(Table36[Level],'DMG Tables'!A:A,'DMG Tables'!B:B)/LOOKUP(A2602,'DMG Tables'!G:G,'DMG Tables'!H:H)</f>
        <v>56.25</v>
      </c>
      <c r="C2602" s="11">
        <f>Table36[Players]*LOOKUP(Table36[Level],'DMG Tables'!A:A,'DMG Tables'!C:C)/LOOKUP(A2602,'DMG Tables'!G:G,'DMG Tables'!H:H)</f>
        <v>112.5</v>
      </c>
      <c r="D2602" s="11">
        <f>Table36[Players]*LOOKUP(Table36[Level],'DMG Tables'!A:A,'DMG Tables'!D:D)/LOOKUP(A2602,'DMG Tables'!G:G,'DMG Tables'!H:H)</f>
        <v>168.75</v>
      </c>
      <c r="E2602" s="11">
        <f>Table36[Players]*LOOKUP(Table36[Level],'DMG Tables'!A:A,'DMG Tables'!E:E)/LOOKUP(A2602,'DMG Tables'!G:G,'DMG Tables'!H:H)</f>
        <v>300</v>
      </c>
    </row>
    <row r="2603" spans="1:5" x14ac:dyDescent="0.3">
      <c r="A2603" s="11">
        <v>2602</v>
      </c>
      <c r="B2603" s="11">
        <f>Table36[Players]*LOOKUP(Table36[Level],'DMG Tables'!A:A,'DMG Tables'!B:B)/LOOKUP(A2603,'DMG Tables'!G:G,'DMG Tables'!H:H)</f>
        <v>56.25</v>
      </c>
      <c r="C2603" s="11">
        <f>Table36[Players]*LOOKUP(Table36[Level],'DMG Tables'!A:A,'DMG Tables'!C:C)/LOOKUP(A2603,'DMG Tables'!G:G,'DMG Tables'!H:H)</f>
        <v>112.5</v>
      </c>
      <c r="D2603" s="11">
        <f>Table36[Players]*LOOKUP(Table36[Level],'DMG Tables'!A:A,'DMG Tables'!D:D)/LOOKUP(A2603,'DMG Tables'!G:G,'DMG Tables'!H:H)</f>
        <v>168.75</v>
      </c>
      <c r="E2603" s="11">
        <f>Table36[Players]*LOOKUP(Table36[Level],'DMG Tables'!A:A,'DMG Tables'!E:E)/LOOKUP(A2603,'DMG Tables'!G:G,'DMG Tables'!H:H)</f>
        <v>300</v>
      </c>
    </row>
    <row r="2604" spans="1:5" x14ac:dyDescent="0.3">
      <c r="A2604" s="11">
        <v>2603</v>
      </c>
      <c r="B2604" s="11">
        <f>Table36[Players]*LOOKUP(Table36[Level],'DMG Tables'!A:A,'DMG Tables'!B:B)/LOOKUP(A2604,'DMG Tables'!G:G,'DMG Tables'!H:H)</f>
        <v>56.25</v>
      </c>
      <c r="C2604" s="11">
        <f>Table36[Players]*LOOKUP(Table36[Level],'DMG Tables'!A:A,'DMG Tables'!C:C)/LOOKUP(A2604,'DMG Tables'!G:G,'DMG Tables'!H:H)</f>
        <v>112.5</v>
      </c>
      <c r="D2604" s="11">
        <f>Table36[Players]*LOOKUP(Table36[Level],'DMG Tables'!A:A,'DMG Tables'!D:D)/LOOKUP(A2604,'DMG Tables'!G:G,'DMG Tables'!H:H)</f>
        <v>168.75</v>
      </c>
      <c r="E2604" s="11">
        <f>Table36[Players]*LOOKUP(Table36[Level],'DMG Tables'!A:A,'DMG Tables'!E:E)/LOOKUP(A2604,'DMG Tables'!G:G,'DMG Tables'!H:H)</f>
        <v>300</v>
      </c>
    </row>
    <row r="2605" spans="1:5" x14ac:dyDescent="0.3">
      <c r="A2605" s="11">
        <v>2604</v>
      </c>
      <c r="B2605" s="11">
        <f>Table36[Players]*LOOKUP(Table36[Level],'DMG Tables'!A:A,'DMG Tables'!B:B)/LOOKUP(A2605,'DMG Tables'!G:G,'DMG Tables'!H:H)</f>
        <v>56.25</v>
      </c>
      <c r="C2605" s="11">
        <f>Table36[Players]*LOOKUP(Table36[Level],'DMG Tables'!A:A,'DMG Tables'!C:C)/LOOKUP(A2605,'DMG Tables'!G:G,'DMG Tables'!H:H)</f>
        <v>112.5</v>
      </c>
      <c r="D2605" s="11">
        <f>Table36[Players]*LOOKUP(Table36[Level],'DMG Tables'!A:A,'DMG Tables'!D:D)/LOOKUP(A2605,'DMG Tables'!G:G,'DMG Tables'!H:H)</f>
        <v>168.75</v>
      </c>
      <c r="E2605" s="11">
        <f>Table36[Players]*LOOKUP(Table36[Level],'DMG Tables'!A:A,'DMG Tables'!E:E)/LOOKUP(A2605,'DMG Tables'!G:G,'DMG Tables'!H:H)</f>
        <v>300</v>
      </c>
    </row>
    <row r="2606" spans="1:5" x14ac:dyDescent="0.3">
      <c r="A2606" s="11">
        <v>2605</v>
      </c>
      <c r="B2606" s="11">
        <f>Table36[Players]*LOOKUP(Table36[Level],'DMG Tables'!A:A,'DMG Tables'!B:B)/LOOKUP(A2606,'DMG Tables'!G:G,'DMG Tables'!H:H)</f>
        <v>56.25</v>
      </c>
      <c r="C2606" s="11">
        <f>Table36[Players]*LOOKUP(Table36[Level],'DMG Tables'!A:A,'DMG Tables'!C:C)/LOOKUP(A2606,'DMG Tables'!G:G,'DMG Tables'!H:H)</f>
        <v>112.5</v>
      </c>
      <c r="D2606" s="11">
        <f>Table36[Players]*LOOKUP(Table36[Level],'DMG Tables'!A:A,'DMG Tables'!D:D)/LOOKUP(A2606,'DMG Tables'!G:G,'DMG Tables'!H:H)</f>
        <v>168.75</v>
      </c>
      <c r="E2606" s="11">
        <f>Table36[Players]*LOOKUP(Table36[Level],'DMG Tables'!A:A,'DMG Tables'!E:E)/LOOKUP(A2606,'DMG Tables'!G:G,'DMG Tables'!H:H)</f>
        <v>300</v>
      </c>
    </row>
    <row r="2607" spans="1:5" x14ac:dyDescent="0.3">
      <c r="A2607" s="11">
        <v>2606</v>
      </c>
      <c r="B2607" s="11">
        <f>Table36[Players]*LOOKUP(Table36[Level],'DMG Tables'!A:A,'DMG Tables'!B:B)/LOOKUP(A2607,'DMG Tables'!G:G,'DMG Tables'!H:H)</f>
        <v>56.25</v>
      </c>
      <c r="C2607" s="11">
        <f>Table36[Players]*LOOKUP(Table36[Level],'DMG Tables'!A:A,'DMG Tables'!C:C)/LOOKUP(A2607,'DMG Tables'!G:G,'DMG Tables'!H:H)</f>
        <v>112.5</v>
      </c>
      <c r="D2607" s="11">
        <f>Table36[Players]*LOOKUP(Table36[Level],'DMG Tables'!A:A,'DMG Tables'!D:D)/LOOKUP(A2607,'DMG Tables'!G:G,'DMG Tables'!H:H)</f>
        <v>168.75</v>
      </c>
      <c r="E2607" s="11">
        <f>Table36[Players]*LOOKUP(Table36[Level],'DMG Tables'!A:A,'DMG Tables'!E:E)/LOOKUP(A2607,'DMG Tables'!G:G,'DMG Tables'!H:H)</f>
        <v>300</v>
      </c>
    </row>
    <row r="2608" spans="1:5" x14ac:dyDescent="0.3">
      <c r="A2608" s="11">
        <v>2607</v>
      </c>
      <c r="B2608" s="11">
        <f>Table36[Players]*LOOKUP(Table36[Level],'DMG Tables'!A:A,'DMG Tables'!B:B)/LOOKUP(A2608,'DMG Tables'!G:G,'DMG Tables'!H:H)</f>
        <v>56.25</v>
      </c>
      <c r="C2608" s="11">
        <f>Table36[Players]*LOOKUP(Table36[Level],'DMG Tables'!A:A,'DMG Tables'!C:C)/LOOKUP(A2608,'DMG Tables'!G:G,'DMG Tables'!H:H)</f>
        <v>112.5</v>
      </c>
      <c r="D2608" s="11">
        <f>Table36[Players]*LOOKUP(Table36[Level],'DMG Tables'!A:A,'DMG Tables'!D:D)/LOOKUP(A2608,'DMG Tables'!G:G,'DMG Tables'!H:H)</f>
        <v>168.75</v>
      </c>
      <c r="E2608" s="11">
        <f>Table36[Players]*LOOKUP(Table36[Level],'DMG Tables'!A:A,'DMG Tables'!E:E)/LOOKUP(A2608,'DMG Tables'!G:G,'DMG Tables'!H:H)</f>
        <v>300</v>
      </c>
    </row>
    <row r="2609" spans="1:5" x14ac:dyDescent="0.3">
      <c r="A2609" s="11">
        <v>2608</v>
      </c>
      <c r="B2609" s="11">
        <f>Table36[Players]*LOOKUP(Table36[Level],'DMG Tables'!A:A,'DMG Tables'!B:B)/LOOKUP(A2609,'DMG Tables'!G:G,'DMG Tables'!H:H)</f>
        <v>56.25</v>
      </c>
      <c r="C2609" s="11">
        <f>Table36[Players]*LOOKUP(Table36[Level],'DMG Tables'!A:A,'DMG Tables'!C:C)/LOOKUP(A2609,'DMG Tables'!G:G,'DMG Tables'!H:H)</f>
        <v>112.5</v>
      </c>
      <c r="D2609" s="11">
        <f>Table36[Players]*LOOKUP(Table36[Level],'DMG Tables'!A:A,'DMG Tables'!D:D)/LOOKUP(A2609,'DMG Tables'!G:G,'DMG Tables'!H:H)</f>
        <v>168.75</v>
      </c>
      <c r="E2609" s="11">
        <f>Table36[Players]*LOOKUP(Table36[Level],'DMG Tables'!A:A,'DMG Tables'!E:E)/LOOKUP(A2609,'DMG Tables'!G:G,'DMG Tables'!H:H)</f>
        <v>300</v>
      </c>
    </row>
    <row r="2610" spans="1:5" x14ac:dyDescent="0.3">
      <c r="A2610" s="11">
        <v>2609</v>
      </c>
      <c r="B2610" s="11">
        <f>Table36[Players]*LOOKUP(Table36[Level],'DMG Tables'!A:A,'DMG Tables'!B:B)/LOOKUP(A2610,'DMG Tables'!G:G,'DMG Tables'!H:H)</f>
        <v>56.25</v>
      </c>
      <c r="C2610" s="11">
        <f>Table36[Players]*LOOKUP(Table36[Level],'DMG Tables'!A:A,'DMG Tables'!C:C)/LOOKUP(A2610,'DMG Tables'!G:G,'DMG Tables'!H:H)</f>
        <v>112.5</v>
      </c>
      <c r="D2610" s="11">
        <f>Table36[Players]*LOOKUP(Table36[Level],'DMG Tables'!A:A,'DMG Tables'!D:D)/LOOKUP(A2610,'DMG Tables'!G:G,'DMG Tables'!H:H)</f>
        <v>168.75</v>
      </c>
      <c r="E2610" s="11">
        <f>Table36[Players]*LOOKUP(Table36[Level],'DMG Tables'!A:A,'DMG Tables'!E:E)/LOOKUP(A2610,'DMG Tables'!G:G,'DMG Tables'!H:H)</f>
        <v>300</v>
      </c>
    </row>
    <row r="2611" spans="1:5" x14ac:dyDescent="0.3">
      <c r="A2611" s="11">
        <v>2610</v>
      </c>
      <c r="B2611" s="11">
        <f>Table36[Players]*LOOKUP(Table36[Level],'DMG Tables'!A:A,'DMG Tables'!B:B)/LOOKUP(A2611,'DMG Tables'!G:G,'DMG Tables'!H:H)</f>
        <v>56.25</v>
      </c>
      <c r="C2611" s="11">
        <f>Table36[Players]*LOOKUP(Table36[Level],'DMG Tables'!A:A,'DMG Tables'!C:C)/LOOKUP(A2611,'DMG Tables'!G:G,'DMG Tables'!H:H)</f>
        <v>112.5</v>
      </c>
      <c r="D2611" s="11">
        <f>Table36[Players]*LOOKUP(Table36[Level],'DMG Tables'!A:A,'DMG Tables'!D:D)/LOOKUP(A2611,'DMG Tables'!G:G,'DMG Tables'!H:H)</f>
        <v>168.75</v>
      </c>
      <c r="E2611" s="11">
        <f>Table36[Players]*LOOKUP(Table36[Level],'DMG Tables'!A:A,'DMG Tables'!E:E)/LOOKUP(A2611,'DMG Tables'!G:G,'DMG Tables'!H:H)</f>
        <v>300</v>
      </c>
    </row>
    <row r="2612" spans="1:5" x14ac:dyDescent="0.3">
      <c r="A2612" s="11">
        <v>2611</v>
      </c>
      <c r="B2612" s="11">
        <f>Table36[Players]*LOOKUP(Table36[Level],'DMG Tables'!A:A,'DMG Tables'!B:B)/LOOKUP(A2612,'DMG Tables'!G:G,'DMG Tables'!H:H)</f>
        <v>56.25</v>
      </c>
      <c r="C2612" s="11">
        <f>Table36[Players]*LOOKUP(Table36[Level],'DMG Tables'!A:A,'DMG Tables'!C:C)/LOOKUP(A2612,'DMG Tables'!G:G,'DMG Tables'!H:H)</f>
        <v>112.5</v>
      </c>
      <c r="D2612" s="11">
        <f>Table36[Players]*LOOKUP(Table36[Level],'DMG Tables'!A:A,'DMG Tables'!D:D)/LOOKUP(A2612,'DMG Tables'!G:G,'DMG Tables'!H:H)</f>
        <v>168.75</v>
      </c>
      <c r="E2612" s="11">
        <f>Table36[Players]*LOOKUP(Table36[Level],'DMG Tables'!A:A,'DMG Tables'!E:E)/LOOKUP(A2612,'DMG Tables'!G:G,'DMG Tables'!H:H)</f>
        <v>300</v>
      </c>
    </row>
    <row r="2613" spans="1:5" x14ac:dyDescent="0.3">
      <c r="A2613" s="11">
        <v>2612</v>
      </c>
      <c r="B2613" s="11">
        <f>Table36[Players]*LOOKUP(Table36[Level],'DMG Tables'!A:A,'DMG Tables'!B:B)/LOOKUP(A2613,'DMG Tables'!G:G,'DMG Tables'!H:H)</f>
        <v>56.25</v>
      </c>
      <c r="C2613" s="11">
        <f>Table36[Players]*LOOKUP(Table36[Level],'DMG Tables'!A:A,'DMG Tables'!C:C)/LOOKUP(A2613,'DMG Tables'!G:G,'DMG Tables'!H:H)</f>
        <v>112.5</v>
      </c>
      <c r="D2613" s="11">
        <f>Table36[Players]*LOOKUP(Table36[Level],'DMG Tables'!A:A,'DMG Tables'!D:D)/LOOKUP(A2613,'DMG Tables'!G:G,'DMG Tables'!H:H)</f>
        <v>168.75</v>
      </c>
      <c r="E2613" s="11">
        <f>Table36[Players]*LOOKUP(Table36[Level],'DMG Tables'!A:A,'DMG Tables'!E:E)/LOOKUP(A2613,'DMG Tables'!G:G,'DMG Tables'!H:H)</f>
        <v>300</v>
      </c>
    </row>
    <row r="2614" spans="1:5" x14ac:dyDescent="0.3">
      <c r="A2614" s="11">
        <v>2613</v>
      </c>
      <c r="B2614" s="11">
        <f>Table36[Players]*LOOKUP(Table36[Level],'DMG Tables'!A:A,'DMG Tables'!B:B)/LOOKUP(A2614,'DMG Tables'!G:G,'DMG Tables'!H:H)</f>
        <v>56.25</v>
      </c>
      <c r="C2614" s="11">
        <f>Table36[Players]*LOOKUP(Table36[Level],'DMG Tables'!A:A,'DMG Tables'!C:C)/LOOKUP(A2614,'DMG Tables'!G:G,'DMG Tables'!H:H)</f>
        <v>112.5</v>
      </c>
      <c r="D2614" s="11">
        <f>Table36[Players]*LOOKUP(Table36[Level],'DMG Tables'!A:A,'DMG Tables'!D:D)/LOOKUP(A2614,'DMG Tables'!G:G,'DMG Tables'!H:H)</f>
        <v>168.75</v>
      </c>
      <c r="E2614" s="11">
        <f>Table36[Players]*LOOKUP(Table36[Level],'DMG Tables'!A:A,'DMG Tables'!E:E)/LOOKUP(A2614,'DMG Tables'!G:G,'DMG Tables'!H:H)</f>
        <v>300</v>
      </c>
    </row>
    <row r="2615" spans="1:5" x14ac:dyDescent="0.3">
      <c r="A2615" s="11">
        <v>2614</v>
      </c>
      <c r="B2615" s="11">
        <f>Table36[Players]*LOOKUP(Table36[Level],'DMG Tables'!A:A,'DMG Tables'!B:B)/LOOKUP(A2615,'DMG Tables'!G:G,'DMG Tables'!H:H)</f>
        <v>56.25</v>
      </c>
      <c r="C2615" s="11">
        <f>Table36[Players]*LOOKUP(Table36[Level],'DMG Tables'!A:A,'DMG Tables'!C:C)/LOOKUP(A2615,'DMG Tables'!G:G,'DMG Tables'!H:H)</f>
        <v>112.5</v>
      </c>
      <c r="D2615" s="11">
        <f>Table36[Players]*LOOKUP(Table36[Level],'DMG Tables'!A:A,'DMG Tables'!D:D)/LOOKUP(A2615,'DMG Tables'!G:G,'DMG Tables'!H:H)</f>
        <v>168.75</v>
      </c>
      <c r="E2615" s="11">
        <f>Table36[Players]*LOOKUP(Table36[Level],'DMG Tables'!A:A,'DMG Tables'!E:E)/LOOKUP(A2615,'DMG Tables'!G:G,'DMG Tables'!H:H)</f>
        <v>300</v>
      </c>
    </row>
    <row r="2616" spans="1:5" x14ac:dyDescent="0.3">
      <c r="A2616" s="11">
        <v>2615</v>
      </c>
      <c r="B2616" s="11">
        <f>Table36[Players]*LOOKUP(Table36[Level],'DMG Tables'!A:A,'DMG Tables'!B:B)/LOOKUP(A2616,'DMG Tables'!G:G,'DMG Tables'!H:H)</f>
        <v>56.25</v>
      </c>
      <c r="C2616" s="11">
        <f>Table36[Players]*LOOKUP(Table36[Level],'DMG Tables'!A:A,'DMG Tables'!C:C)/LOOKUP(A2616,'DMG Tables'!G:G,'DMG Tables'!H:H)</f>
        <v>112.5</v>
      </c>
      <c r="D2616" s="11">
        <f>Table36[Players]*LOOKUP(Table36[Level],'DMG Tables'!A:A,'DMG Tables'!D:D)/LOOKUP(A2616,'DMG Tables'!G:G,'DMG Tables'!H:H)</f>
        <v>168.75</v>
      </c>
      <c r="E2616" s="11">
        <f>Table36[Players]*LOOKUP(Table36[Level],'DMG Tables'!A:A,'DMG Tables'!E:E)/LOOKUP(A2616,'DMG Tables'!G:G,'DMG Tables'!H:H)</f>
        <v>300</v>
      </c>
    </row>
    <row r="2617" spans="1:5" x14ac:dyDescent="0.3">
      <c r="A2617" s="11">
        <v>2616</v>
      </c>
      <c r="B2617" s="11">
        <f>Table36[Players]*LOOKUP(Table36[Level],'DMG Tables'!A:A,'DMG Tables'!B:B)/LOOKUP(A2617,'DMG Tables'!G:G,'DMG Tables'!H:H)</f>
        <v>56.25</v>
      </c>
      <c r="C2617" s="11">
        <f>Table36[Players]*LOOKUP(Table36[Level],'DMG Tables'!A:A,'DMG Tables'!C:C)/LOOKUP(A2617,'DMG Tables'!G:G,'DMG Tables'!H:H)</f>
        <v>112.5</v>
      </c>
      <c r="D2617" s="11">
        <f>Table36[Players]*LOOKUP(Table36[Level],'DMG Tables'!A:A,'DMG Tables'!D:D)/LOOKUP(A2617,'DMG Tables'!G:G,'DMG Tables'!H:H)</f>
        <v>168.75</v>
      </c>
      <c r="E2617" s="11">
        <f>Table36[Players]*LOOKUP(Table36[Level],'DMG Tables'!A:A,'DMG Tables'!E:E)/LOOKUP(A2617,'DMG Tables'!G:G,'DMG Tables'!H:H)</f>
        <v>300</v>
      </c>
    </row>
    <row r="2618" spans="1:5" x14ac:dyDescent="0.3">
      <c r="A2618" s="11">
        <v>2617</v>
      </c>
      <c r="B2618" s="11">
        <f>Table36[Players]*LOOKUP(Table36[Level],'DMG Tables'!A:A,'DMG Tables'!B:B)/LOOKUP(A2618,'DMG Tables'!G:G,'DMG Tables'!H:H)</f>
        <v>56.25</v>
      </c>
      <c r="C2618" s="11">
        <f>Table36[Players]*LOOKUP(Table36[Level],'DMG Tables'!A:A,'DMG Tables'!C:C)/LOOKUP(A2618,'DMG Tables'!G:G,'DMG Tables'!H:H)</f>
        <v>112.5</v>
      </c>
      <c r="D2618" s="11">
        <f>Table36[Players]*LOOKUP(Table36[Level],'DMG Tables'!A:A,'DMG Tables'!D:D)/LOOKUP(A2618,'DMG Tables'!G:G,'DMG Tables'!H:H)</f>
        <v>168.75</v>
      </c>
      <c r="E2618" s="11">
        <f>Table36[Players]*LOOKUP(Table36[Level],'DMG Tables'!A:A,'DMG Tables'!E:E)/LOOKUP(A2618,'DMG Tables'!G:G,'DMG Tables'!H:H)</f>
        <v>300</v>
      </c>
    </row>
    <row r="2619" spans="1:5" x14ac:dyDescent="0.3">
      <c r="A2619" s="11">
        <v>2618</v>
      </c>
      <c r="B2619" s="11">
        <f>Table36[Players]*LOOKUP(Table36[Level],'DMG Tables'!A:A,'DMG Tables'!B:B)/LOOKUP(A2619,'DMG Tables'!G:G,'DMG Tables'!H:H)</f>
        <v>56.25</v>
      </c>
      <c r="C2619" s="11">
        <f>Table36[Players]*LOOKUP(Table36[Level],'DMG Tables'!A:A,'DMG Tables'!C:C)/LOOKUP(A2619,'DMG Tables'!G:G,'DMG Tables'!H:H)</f>
        <v>112.5</v>
      </c>
      <c r="D2619" s="11">
        <f>Table36[Players]*LOOKUP(Table36[Level],'DMG Tables'!A:A,'DMG Tables'!D:D)/LOOKUP(A2619,'DMG Tables'!G:G,'DMG Tables'!H:H)</f>
        <v>168.75</v>
      </c>
      <c r="E2619" s="11">
        <f>Table36[Players]*LOOKUP(Table36[Level],'DMG Tables'!A:A,'DMG Tables'!E:E)/LOOKUP(A2619,'DMG Tables'!G:G,'DMG Tables'!H:H)</f>
        <v>300</v>
      </c>
    </row>
    <row r="2620" spans="1:5" x14ac:dyDescent="0.3">
      <c r="A2620" s="11">
        <v>2619</v>
      </c>
      <c r="B2620" s="11">
        <f>Table36[Players]*LOOKUP(Table36[Level],'DMG Tables'!A:A,'DMG Tables'!B:B)/LOOKUP(A2620,'DMG Tables'!G:G,'DMG Tables'!H:H)</f>
        <v>56.25</v>
      </c>
      <c r="C2620" s="11">
        <f>Table36[Players]*LOOKUP(Table36[Level],'DMG Tables'!A:A,'DMG Tables'!C:C)/LOOKUP(A2620,'DMG Tables'!G:G,'DMG Tables'!H:H)</f>
        <v>112.5</v>
      </c>
      <c r="D2620" s="11">
        <f>Table36[Players]*LOOKUP(Table36[Level],'DMG Tables'!A:A,'DMG Tables'!D:D)/LOOKUP(A2620,'DMG Tables'!G:G,'DMG Tables'!H:H)</f>
        <v>168.75</v>
      </c>
      <c r="E2620" s="11">
        <f>Table36[Players]*LOOKUP(Table36[Level],'DMG Tables'!A:A,'DMG Tables'!E:E)/LOOKUP(A2620,'DMG Tables'!G:G,'DMG Tables'!H:H)</f>
        <v>300</v>
      </c>
    </row>
    <row r="2621" spans="1:5" x14ac:dyDescent="0.3">
      <c r="A2621" s="11">
        <v>2620</v>
      </c>
      <c r="B2621" s="11">
        <f>Table36[Players]*LOOKUP(Table36[Level],'DMG Tables'!A:A,'DMG Tables'!B:B)/LOOKUP(A2621,'DMG Tables'!G:G,'DMG Tables'!H:H)</f>
        <v>56.25</v>
      </c>
      <c r="C2621" s="11">
        <f>Table36[Players]*LOOKUP(Table36[Level],'DMG Tables'!A:A,'DMG Tables'!C:C)/LOOKUP(A2621,'DMG Tables'!G:G,'DMG Tables'!H:H)</f>
        <v>112.5</v>
      </c>
      <c r="D2621" s="11">
        <f>Table36[Players]*LOOKUP(Table36[Level],'DMG Tables'!A:A,'DMG Tables'!D:D)/LOOKUP(A2621,'DMG Tables'!G:G,'DMG Tables'!H:H)</f>
        <v>168.75</v>
      </c>
      <c r="E2621" s="11">
        <f>Table36[Players]*LOOKUP(Table36[Level],'DMG Tables'!A:A,'DMG Tables'!E:E)/LOOKUP(A2621,'DMG Tables'!G:G,'DMG Tables'!H:H)</f>
        <v>300</v>
      </c>
    </row>
    <row r="2622" spans="1:5" x14ac:dyDescent="0.3">
      <c r="A2622" s="11">
        <v>2621</v>
      </c>
      <c r="B2622" s="11">
        <f>Table36[Players]*LOOKUP(Table36[Level],'DMG Tables'!A:A,'DMG Tables'!B:B)/LOOKUP(A2622,'DMG Tables'!G:G,'DMG Tables'!H:H)</f>
        <v>56.25</v>
      </c>
      <c r="C2622" s="11">
        <f>Table36[Players]*LOOKUP(Table36[Level],'DMG Tables'!A:A,'DMG Tables'!C:C)/LOOKUP(A2622,'DMG Tables'!G:G,'DMG Tables'!H:H)</f>
        <v>112.5</v>
      </c>
      <c r="D2622" s="11">
        <f>Table36[Players]*LOOKUP(Table36[Level],'DMG Tables'!A:A,'DMG Tables'!D:D)/LOOKUP(A2622,'DMG Tables'!G:G,'DMG Tables'!H:H)</f>
        <v>168.75</v>
      </c>
      <c r="E2622" s="11">
        <f>Table36[Players]*LOOKUP(Table36[Level],'DMG Tables'!A:A,'DMG Tables'!E:E)/LOOKUP(A2622,'DMG Tables'!G:G,'DMG Tables'!H:H)</f>
        <v>300</v>
      </c>
    </row>
    <row r="2623" spans="1:5" x14ac:dyDescent="0.3">
      <c r="A2623" s="11">
        <v>2622</v>
      </c>
      <c r="B2623" s="11">
        <f>Table36[Players]*LOOKUP(Table36[Level],'DMG Tables'!A:A,'DMG Tables'!B:B)/LOOKUP(A2623,'DMG Tables'!G:G,'DMG Tables'!H:H)</f>
        <v>56.25</v>
      </c>
      <c r="C2623" s="11">
        <f>Table36[Players]*LOOKUP(Table36[Level],'DMG Tables'!A:A,'DMG Tables'!C:C)/LOOKUP(A2623,'DMG Tables'!G:G,'DMG Tables'!H:H)</f>
        <v>112.5</v>
      </c>
      <c r="D2623" s="11">
        <f>Table36[Players]*LOOKUP(Table36[Level],'DMG Tables'!A:A,'DMG Tables'!D:D)/LOOKUP(A2623,'DMG Tables'!G:G,'DMG Tables'!H:H)</f>
        <v>168.75</v>
      </c>
      <c r="E2623" s="11">
        <f>Table36[Players]*LOOKUP(Table36[Level],'DMG Tables'!A:A,'DMG Tables'!E:E)/LOOKUP(A2623,'DMG Tables'!G:G,'DMG Tables'!H:H)</f>
        <v>300</v>
      </c>
    </row>
    <row r="2624" spans="1:5" x14ac:dyDescent="0.3">
      <c r="A2624" s="11">
        <v>2623</v>
      </c>
      <c r="B2624" s="11">
        <f>Table36[Players]*LOOKUP(Table36[Level],'DMG Tables'!A:A,'DMG Tables'!B:B)/LOOKUP(A2624,'DMG Tables'!G:G,'DMG Tables'!H:H)</f>
        <v>56.25</v>
      </c>
      <c r="C2624" s="11">
        <f>Table36[Players]*LOOKUP(Table36[Level],'DMG Tables'!A:A,'DMG Tables'!C:C)/LOOKUP(A2624,'DMG Tables'!G:G,'DMG Tables'!H:H)</f>
        <v>112.5</v>
      </c>
      <c r="D2624" s="11">
        <f>Table36[Players]*LOOKUP(Table36[Level],'DMG Tables'!A:A,'DMG Tables'!D:D)/LOOKUP(A2624,'DMG Tables'!G:G,'DMG Tables'!H:H)</f>
        <v>168.75</v>
      </c>
      <c r="E2624" s="11">
        <f>Table36[Players]*LOOKUP(Table36[Level],'DMG Tables'!A:A,'DMG Tables'!E:E)/LOOKUP(A2624,'DMG Tables'!G:G,'DMG Tables'!H:H)</f>
        <v>300</v>
      </c>
    </row>
    <row r="2625" spans="1:5" x14ac:dyDescent="0.3">
      <c r="A2625" s="11">
        <v>2624</v>
      </c>
      <c r="B2625" s="11">
        <f>Table36[Players]*LOOKUP(Table36[Level],'DMG Tables'!A:A,'DMG Tables'!B:B)/LOOKUP(A2625,'DMG Tables'!G:G,'DMG Tables'!H:H)</f>
        <v>56.25</v>
      </c>
      <c r="C2625" s="11">
        <f>Table36[Players]*LOOKUP(Table36[Level],'DMG Tables'!A:A,'DMG Tables'!C:C)/LOOKUP(A2625,'DMG Tables'!G:G,'DMG Tables'!H:H)</f>
        <v>112.5</v>
      </c>
      <c r="D2625" s="11">
        <f>Table36[Players]*LOOKUP(Table36[Level],'DMG Tables'!A:A,'DMG Tables'!D:D)/LOOKUP(A2625,'DMG Tables'!G:G,'DMG Tables'!H:H)</f>
        <v>168.75</v>
      </c>
      <c r="E2625" s="11">
        <f>Table36[Players]*LOOKUP(Table36[Level],'DMG Tables'!A:A,'DMG Tables'!E:E)/LOOKUP(A2625,'DMG Tables'!G:G,'DMG Tables'!H:H)</f>
        <v>300</v>
      </c>
    </row>
    <row r="2626" spans="1:5" x14ac:dyDescent="0.3">
      <c r="A2626" s="11">
        <v>2625</v>
      </c>
      <c r="B2626" s="11">
        <f>Table36[Players]*LOOKUP(Table36[Level],'DMG Tables'!A:A,'DMG Tables'!B:B)/LOOKUP(A2626,'DMG Tables'!G:G,'DMG Tables'!H:H)</f>
        <v>56.25</v>
      </c>
      <c r="C2626" s="11">
        <f>Table36[Players]*LOOKUP(Table36[Level],'DMG Tables'!A:A,'DMG Tables'!C:C)/LOOKUP(A2626,'DMG Tables'!G:G,'DMG Tables'!H:H)</f>
        <v>112.5</v>
      </c>
      <c r="D2626" s="11">
        <f>Table36[Players]*LOOKUP(Table36[Level],'DMG Tables'!A:A,'DMG Tables'!D:D)/LOOKUP(A2626,'DMG Tables'!G:G,'DMG Tables'!H:H)</f>
        <v>168.75</v>
      </c>
      <c r="E2626" s="11">
        <f>Table36[Players]*LOOKUP(Table36[Level],'DMG Tables'!A:A,'DMG Tables'!E:E)/LOOKUP(A2626,'DMG Tables'!G:G,'DMG Tables'!H:H)</f>
        <v>300</v>
      </c>
    </row>
    <row r="2627" spans="1:5" x14ac:dyDescent="0.3">
      <c r="A2627" s="11">
        <v>2626</v>
      </c>
      <c r="B2627" s="11">
        <f>Table36[Players]*LOOKUP(Table36[Level],'DMG Tables'!A:A,'DMG Tables'!B:B)/LOOKUP(A2627,'DMG Tables'!G:G,'DMG Tables'!H:H)</f>
        <v>56.25</v>
      </c>
      <c r="C2627" s="11">
        <f>Table36[Players]*LOOKUP(Table36[Level],'DMG Tables'!A:A,'DMG Tables'!C:C)/LOOKUP(A2627,'DMG Tables'!G:G,'DMG Tables'!H:H)</f>
        <v>112.5</v>
      </c>
      <c r="D2627" s="11">
        <f>Table36[Players]*LOOKUP(Table36[Level],'DMG Tables'!A:A,'DMG Tables'!D:D)/LOOKUP(A2627,'DMG Tables'!G:G,'DMG Tables'!H:H)</f>
        <v>168.75</v>
      </c>
      <c r="E2627" s="11">
        <f>Table36[Players]*LOOKUP(Table36[Level],'DMG Tables'!A:A,'DMG Tables'!E:E)/LOOKUP(A2627,'DMG Tables'!G:G,'DMG Tables'!H:H)</f>
        <v>300</v>
      </c>
    </row>
    <row r="2628" spans="1:5" x14ac:dyDescent="0.3">
      <c r="A2628" s="11">
        <v>2627</v>
      </c>
      <c r="B2628" s="11">
        <f>Table36[Players]*LOOKUP(Table36[Level],'DMG Tables'!A:A,'DMG Tables'!B:B)/LOOKUP(A2628,'DMG Tables'!G:G,'DMG Tables'!H:H)</f>
        <v>56.25</v>
      </c>
      <c r="C2628" s="11">
        <f>Table36[Players]*LOOKUP(Table36[Level],'DMG Tables'!A:A,'DMG Tables'!C:C)/LOOKUP(A2628,'DMG Tables'!G:G,'DMG Tables'!H:H)</f>
        <v>112.5</v>
      </c>
      <c r="D2628" s="11">
        <f>Table36[Players]*LOOKUP(Table36[Level],'DMG Tables'!A:A,'DMG Tables'!D:D)/LOOKUP(A2628,'DMG Tables'!G:G,'DMG Tables'!H:H)</f>
        <v>168.75</v>
      </c>
      <c r="E2628" s="11">
        <f>Table36[Players]*LOOKUP(Table36[Level],'DMG Tables'!A:A,'DMG Tables'!E:E)/LOOKUP(A2628,'DMG Tables'!G:G,'DMG Tables'!H:H)</f>
        <v>300</v>
      </c>
    </row>
    <row r="2629" spans="1:5" x14ac:dyDescent="0.3">
      <c r="A2629" s="11">
        <v>2628</v>
      </c>
      <c r="B2629" s="11">
        <f>Table36[Players]*LOOKUP(Table36[Level],'DMG Tables'!A:A,'DMG Tables'!B:B)/LOOKUP(A2629,'DMG Tables'!G:G,'DMG Tables'!H:H)</f>
        <v>56.25</v>
      </c>
      <c r="C2629" s="11">
        <f>Table36[Players]*LOOKUP(Table36[Level],'DMG Tables'!A:A,'DMG Tables'!C:C)/LOOKUP(A2629,'DMG Tables'!G:G,'DMG Tables'!H:H)</f>
        <v>112.5</v>
      </c>
      <c r="D2629" s="11">
        <f>Table36[Players]*LOOKUP(Table36[Level],'DMG Tables'!A:A,'DMG Tables'!D:D)/LOOKUP(A2629,'DMG Tables'!G:G,'DMG Tables'!H:H)</f>
        <v>168.75</v>
      </c>
      <c r="E2629" s="11">
        <f>Table36[Players]*LOOKUP(Table36[Level],'DMG Tables'!A:A,'DMG Tables'!E:E)/LOOKUP(A2629,'DMG Tables'!G:G,'DMG Tables'!H:H)</f>
        <v>300</v>
      </c>
    </row>
    <row r="2630" spans="1:5" x14ac:dyDescent="0.3">
      <c r="A2630" s="11">
        <v>2629</v>
      </c>
      <c r="B2630" s="11">
        <f>Table36[Players]*LOOKUP(Table36[Level],'DMG Tables'!A:A,'DMG Tables'!B:B)/LOOKUP(A2630,'DMG Tables'!G:G,'DMG Tables'!H:H)</f>
        <v>56.25</v>
      </c>
      <c r="C2630" s="11">
        <f>Table36[Players]*LOOKUP(Table36[Level],'DMG Tables'!A:A,'DMG Tables'!C:C)/LOOKUP(A2630,'DMG Tables'!G:G,'DMG Tables'!H:H)</f>
        <v>112.5</v>
      </c>
      <c r="D2630" s="11">
        <f>Table36[Players]*LOOKUP(Table36[Level],'DMG Tables'!A:A,'DMG Tables'!D:D)/LOOKUP(A2630,'DMG Tables'!G:G,'DMG Tables'!H:H)</f>
        <v>168.75</v>
      </c>
      <c r="E2630" s="11">
        <f>Table36[Players]*LOOKUP(Table36[Level],'DMG Tables'!A:A,'DMG Tables'!E:E)/LOOKUP(A2630,'DMG Tables'!G:G,'DMG Tables'!H:H)</f>
        <v>300</v>
      </c>
    </row>
    <row r="2631" spans="1:5" x14ac:dyDescent="0.3">
      <c r="A2631" s="11">
        <v>2630</v>
      </c>
      <c r="B2631" s="11">
        <f>Table36[Players]*LOOKUP(Table36[Level],'DMG Tables'!A:A,'DMG Tables'!B:B)/LOOKUP(A2631,'DMG Tables'!G:G,'DMG Tables'!H:H)</f>
        <v>56.25</v>
      </c>
      <c r="C2631" s="11">
        <f>Table36[Players]*LOOKUP(Table36[Level],'DMG Tables'!A:A,'DMG Tables'!C:C)/LOOKUP(A2631,'DMG Tables'!G:G,'DMG Tables'!H:H)</f>
        <v>112.5</v>
      </c>
      <c r="D2631" s="11">
        <f>Table36[Players]*LOOKUP(Table36[Level],'DMG Tables'!A:A,'DMG Tables'!D:D)/LOOKUP(A2631,'DMG Tables'!G:G,'DMG Tables'!H:H)</f>
        <v>168.75</v>
      </c>
      <c r="E2631" s="11">
        <f>Table36[Players]*LOOKUP(Table36[Level],'DMG Tables'!A:A,'DMG Tables'!E:E)/LOOKUP(A2631,'DMG Tables'!G:G,'DMG Tables'!H:H)</f>
        <v>300</v>
      </c>
    </row>
    <row r="2632" spans="1:5" x14ac:dyDescent="0.3">
      <c r="A2632" s="11">
        <v>2631</v>
      </c>
      <c r="B2632" s="11">
        <f>Table36[Players]*LOOKUP(Table36[Level],'DMG Tables'!A:A,'DMG Tables'!B:B)/LOOKUP(A2632,'DMG Tables'!G:G,'DMG Tables'!H:H)</f>
        <v>56.25</v>
      </c>
      <c r="C2632" s="11">
        <f>Table36[Players]*LOOKUP(Table36[Level],'DMG Tables'!A:A,'DMG Tables'!C:C)/LOOKUP(A2632,'DMG Tables'!G:G,'DMG Tables'!H:H)</f>
        <v>112.5</v>
      </c>
      <c r="D2632" s="11">
        <f>Table36[Players]*LOOKUP(Table36[Level],'DMG Tables'!A:A,'DMG Tables'!D:D)/LOOKUP(A2632,'DMG Tables'!G:G,'DMG Tables'!H:H)</f>
        <v>168.75</v>
      </c>
      <c r="E2632" s="11">
        <f>Table36[Players]*LOOKUP(Table36[Level],'DMG Tables'!A:A,'DMG Tables'!E:E)/LOOKUP(A2632,'DMG Tables'!G:G,'DMG Tables'!H:H)</f>
        <v>300</v>
      </c>
    </row>
    <row r="2633" spans="1:5" x14ac:dyDescent="0.3">
      <c r="A2633" s="11">
        <v>2632</v>
      </c>
      <c r="B2633" s="11">
        <f>Table36[Players]*LOOKUP(Table36[Level],'DMG Tables'!A:A,'DMG Tables'!B:B)/LOOKUP(A2633,'DMG Tables'!G:G,'DMG Tables'!H:H)</f>
        <v>56.25</v>
      </c>
      <c r="C2633" s="11">
        <f>Table36[Players]*LOOKUP(Table36[Level],'DMG Tables'!A:A,'DMG Tables'!C:C)/LOOKUP(A2633,'DMG Tables'!G:G,'DMG Tables'!H:H)</f>
        <v>112.5</v>
      </c>
      <c r="D2633" s="11">
        <f>Table36[Players]*LOOKUP(Table36[Level],'DMG Tables'!A:A,'DMG Tables'!D:D)/LOOKUP(A2633,'DMG Tables'!G:G,'DMG Tables'!H:H)</f>
        <v>168.75</v>
      </c>
      <c r="E2633" s="11">
        <f>Table36[Players]*LOOKUP(Table36[Level],'DMG Tables'!A:A,'DMG Tables'!E:E)/LOOKUP(A2633,'DMG Tables'!G:G,'DMG Tables'!H:H)</f>
        <v>300</v>
      </c>
    </row>
    <row r="2634" spans="1:5" x14ac:dyDescent="0.3">
      <c r="A2634" s="11">
        <v>2633</v>
      </c>
      <c r="B2634" s="11">
        <f>Table36[Players]*LOOKUP(Table36[Level],'DMG Tables'!A:A,'DMG Tables'!B:B)/LOOKUP(A2634,'DMG Tables'!G:G,'DMG Tables'!H:H)</f>
        <v>56.25</v>
      </c>
      <c r="C2634" s="11">
        <f>Table36[Players]*LOOKUP(Table36[Level],'DMG Tables'!A:A,'DMG Tables'!C:C)/LOOKUP(A2634,'DMG Tables'!G:G,'DMG Tables'!H:H)</f>
        <v>112.5</v>
      </c>
      <c r="D2634" s="11">
        <f>Table36[Players]*LOOKUP(Table36[Level],'DMG Tables'!A:A,'DMG Tables'!D:D)/LOOKUP(A2634,'DMG Tables'!G:G,'DMG Tables'!H:H)</f>
        <v>168.75</v>
      </c>
      <c r="E2634" s="11">
        <f>Table36[Players]*LOOKUP(Table36[Level],'DMG Tables'!A:A,'DMG Tables'!E:E)/LOOKUP(A2634,'DMG Tables'!G:G,'DMG Tables'!H:H)</f>
        <v>300</v>
      </c>
    </row>
    <row r="2635" spans="1:5" x14ac:dyDescent="0.3">
      <c r="A2635" s="11">
        <v>2634</v>
      </c>
      <c r="B2635" s="11">
        <f>Table36[Players]*LOOKUP(Table36[Level],'DMG Tables'!A:A,'DMG Tables'!B:B)/LOOKUP(A2635,'DMG Tables'!G:G,'DMG Tables'!H:H)</f>
        <v>56.25</v>
      </c>
      <c r="C2635" s="11">
        <f>Table36[Players]*LOOKUP(Table36[Level],'DMG Tables'!A:A,'DMG Tables'!C:C)/LOOKUP(A2635,'DMG Tables'!G:G,'DMG Tables'!H:H)</f>
        <v>112.5</v>
      </c>
      <c r="D2635" s="11">
        <f>Table36[Players]*LOOKUP(Table36[Level],'DMG Tables'!A:A,'DMG Tables'!D:D)/LOOKUP(A2635,'DMG Tables'!G:G,'DMG Tables'!H:H)</f>
        <v>168.75</v>
      </c>
      <c r="E2635" s="11">
        <f>Table36[Players]*LOOKUP(Table36[Level],'DMG Tables'!A:A,'DMG Tables'!E:E)/LOOKUP(A2635,'DMG Tables'!G:G,'DMG Tables'!H:H)</f>
        <v>300</v>
      </c>
    </row>
    <row r="2636" spans="1:5" x14ac:dyDescent="0.3">
      <c r="A2636" s="11">
        <v>2635</v>
      </c>
      <c r="B2636" s="11">
        <f>Table36[Players]*LOOKUP(Table36[Level],'DMG Tables'!A:A,'DMG Tables'!B:B)/LOOKUP(A2636,'DMG Tables'!G:G,'DMG Tables'!H:H)</f>
        <v>56.25</v>
      </c>
      <c r="C2636" s="11">
        <f>Table36[Players]*LOOKUP(Table36[Level],'DMG Tables'!A:A,'DMG Tables'!C:C)/LOOKUP(A2636,'DMG Tables'!G:G,'DMG Tables'!H:H)</f>
        <v>112.5</v>
      </c>
      <c r="D2636" s="11">
        <f>Table36[Players]*LOOKUP(Table36[Level],'DMG Tables'!A:A,'DMG Tables'!D:D)/LOOKUP(A2636,'DMG Tables'!G:G,'DMG Tables'!H:H)</f>
        <v>168.75</v>
      </c>
      <c r="E2636" s="11">
        <f>Table36[Players]*LOOKUP(Table36[Level],'DMG Tables'!A:A,'DMG Tables'!E:E)/LOOKUP(A2636,'DMG Tables'!G:G,'DMG Tables'!H:H)</f>
        <v>300</v>
      </c>
    </row>
    <row r="2637" spans="1:5" x14ac:dyDescent="0.3">
      <c r="A2637" s="11">
        <v>2636</v>
      </c>
      <c r="B2637" s="11">
        <f>Table36[Players]*LOOKUP(Table36[Level],'DMG Tables'!A:A,'DMG Tables'!B:B)/LOOKUP(A2637,'DMG Tables'!G:G,'DMG Tables'!H:H)</f>
        <v>56.25</v>
      </c>
      <c r="C2637" s="11">
        <f>Table36[Players]*LOOKUP(Table36[Level],'DMG Tables'!A:A,'DMG Tables'!C:C)/LOOKUP(A2637,'DMG Tables'!G:G,'DMG Tables'!H:H)</f>
        <v>112.5</v>
      </c>
      <c r="D2637" s="11">
        <f>Table36[Players]*LOOKUP(Table36[Level],'DMG Tables'!A:A,'DMG Tables'!D:D)/LOOKUP(A2637,'DMG Tables'!G:G,'DMG Tables'!H:H)</f>
        <v>168.75</v>
      </c>
      <c r="E2637" s="11">
        <f>Table36[Players]*LOOKUP(Table36[Level],'DMG Tables'!A:A,'DMG Tables'!E:E)/LOOKUP(A2637,'DMG Tables'!G:G,'DMG Tables'!H:H)</f>
        <v>300</v>
      </c>
    </row>
    <row r="2638" spans="1:5" x14ac:dyDescent="0.3">
      <c r="A2638" s="11">
        <v>2637</v>
      </c>
      <c r="B2638" s="11">
        <f>Table36[Players]*LOOKUP(Table36[Level],'DMG Tables'!A:A,'DMG Tables'!B:B)/LOOKUP(A2638,'DMG Tables'!G:G,'DMG Tables'!H:H)</f>
        <v>56.25</v>
      </c>
      <c r="C2638" s="11">
        <f>Table36[Players]*LOOKUP(Table36[Level],'DMG Tables'!A:A,'DMG Tables'!C:C)/LOOKUP(A2638,'DMG Tables'!G:G,'DMG Tables'!H:H)</f>
        <v>112.5</v>
      </c>
      <c r="D2638" s="11">
        <f>Table36[Players]*LOOKUP(Table36[Level],'DMG Tables'!A:A,'DMG Tables'!D:D)/LOOKUP(A2638,'DMG Tables'!G:G,'DMG Tables'!H:H)</f>
        <v>168.75</v>
      </c>
      <c r="E2638" s="11">
        <f>Table36[Players]*LOOKUP(Table36[Level],'DMG Tables'!A:A,'DMG Tables'!E:E)/LOOKUP(A2638,'DMG Tables'!G:G,'DMG Tables'!H:H)</f>
        <v>300</v>
      </c>
    </row>
    <row r="2639" spans="1:5" x14ac:dyDescent="0.3">
      <c r="A2639" s="11">
        <v>2638</v>
      </c>
      <c r="B2639" s="11">
        <f>Table36[Players]*LOOKUP(Table36[Level],'DMG Tables'!A:A,'DMG Tables'!B:B)/LOOKUP(A2639,'DMG Tables'!G:G,'DMG Tables'!H:H)</f>
        <v>56.25</v>
      </c>
      <c r="C2639" s="11">
        <f>Table36[Players]*LOOKUP(Table36[Level],'DMG Tables'!A:A,'DMG Tables'!C:C)/LOOKUP(A2639,'DMG Tables'!G:G,'DMG Tables'!H:H)</f>
        <v>112.5</v>
      </c>
      <c r="D2639" s="11">
        <f>Table36[Players]*LOOKUP(Table36[Level],'DMG Tables'!A:A,'DMG Tables'!D:D)/LOOKUP(A2639,'DMG Tables'!G:G,'DMG Tables'!H:H)</f>
        <v>168.75</v>
      </c>
      <c r="E2639" s="11">
        <f>Table36[Players]*LOOKUP(Table36[Level],'DMG Tables'!A:A,'DMG Tables'!E:E)/LOOKUP(A2639,'DMG Tables'!G:G,'DMG Tables'!H:H)</f>
        <v>300</v>
      </c>
    </row>
    <row r="2640" spans="1:5" x14ac:dyDescent="0.3">
      <c r="A2640" s="11">
        <v>2639</v>
      </c>
      <c r="B2640" s="11">
        <f>Table36[Players]*LOOKUP(Table36[Level],'DMG Tables'!A:A,'DMG Tables'!B:B)/LOOKUP(A2640,'DMG Tables'!G:G,'DMG Tables'!H:H)</f>
        <v>56.25</v>
      </c>
      <c r="C2640" s="11">
        <f>Table36[Players]*LOOKUP(Table36[Level],'DMG Tables'!A:A,'DMG Tables'!C:C)/LOOKUP(A2640,'DMG Tables'!G:G,'DMG Tables'!H:H)</f>
        <v>112.5</v>
      </c>
      <c r="D2640" s="11">
        <f>Table36[Players]*LOOKUP(Table36[Level],'DMG Tables'!A:A,'DMG Tables'!D:D)/LOOKUP(A2640,'DMG Tables'!G:G,'DMG Tables'!H:H)</f>
        <v>168.75</v>
      </c>
      <c r="E2640" s="11">
        <f>Table36[Players]*LOOKUP(Table36[Level],'DMG Tables'!A:A,'DMG Tables'!E:E)/LOOKUP(A2640,'DMG Tables'!G:G,'DMG Tables'!H:H)</f>
        <v>300</v>
      </c>
    </row>
    <row r="2641" spans="1:5" x14ac:dyDescent="0.3">
      <c r="A2641" s="11">
        <v>2640</v>
      </c>
      <c r="B2641" s="11">
        <f>Table36[Players]*LOOKUP(Table36[Level],'DMG Tables'!A:A,'DMG Tables'!B:B)/LOOKUP(A2641,'DMG Tables'!G:G,'DMG Tables'!H:H)</f>
        <v>56.25</v>
      </c>
      <c r="C2641" s="11">
        <f>Table36[Players]*LOOKUP(Table36[Level],'DMG Tables'!A:A,'DMG Tables'!C:C)/LOOKUP(A2641,'DMG Tables'!G:G,'DMG Tables'!H:H)</f>
        <v>112.5</v>
      </c>
      <c r="D2641" s="11">
        <f>Table36[Players]*LOOKUP(Table36[Level],'DMG Tables'!A:A,'DMG Tables'!D:D)/LOOKUP(A2641,'DMG Tables'!G:G,'DMG Tables'!H:H)</f>
        <v>168.75</v>
      </c>
      <c r="E2641" s="11">
        <f>Table36[Players]*LOOKUP(Table36[Level],'DMG Tables'!A:A,'DMG Tables'!E:E)/LOOKUP(A2641,'DMG Tables'!G:G,'DMG Tables'!H:H)</f>
        <v>300</v>
      </c>
    </row>
    <row r="2642" spans="1:5" x14ac:dyDescent="0.3">
      <c r="A2642" s="11">
        <v>2641</v>
      </c>
      <c r="B2642" s="11">
        <f>Table36[Players]*LOOKUP(Table36[Level],'DMG Tables'!A:A,'DMG Tables'!B:B)/LOOKUP(A2642,'DMG Tables'!G:G,'DMG Tables'!H:H)</f>
        <v>56.25</v>
      </c>
      <c r="C2642" s="11">
        <f>Table36[Players]*LOOKUP(Table36[Level],'DMG Tables'!A:A,'DMG Tables'!C:C)/LOOKUP(A2642,'DMG Tables'!G:G,'DMG Tables'!H:H)</f>
        <v>112.5</v>
      </c>
      <c r="D2642" s="11">
        <f>Table36[Players]*LOOKUP(Table36[Level],'DMG Tables'!A:A,'DMG Tables'!D:D)/LOOKUP(A2642,'DMG Tables'!G:G,'DMG Tables'!H:H)</f>
        <v>168.75</v>
      </c>
      <c r="E2642" s="11">
        <f>Table36[Players]*LOOKUP(Table36[Level],'DMG Tables'!A:A,'DMG Tables'!E:E)/LOOKUP(A2642,'DMG Tables'!G:G,'DMG Tables'!H:H)</f>
        <v>300</v>
      </c>
    </row>
    <row r="2643" spans="1:5" x14ac:dyDescent="0.3">
      <c r="A2643" s="11">
        <v>2642</v>
      </c>
      <c r="B2643" s="11">
        <f>Table36[Players]*LOOKUP(Table36[Level],'DMG Tables'!A:A,'DMG Tables'!B:B)/LOOKUP(A2643,'DMG Tables'!G:G,'DMG Tables'!H:H)</f>
        <v>56.25</v>
      </c>
      <c r="C2643" s="11">
        <f>Table36[Players]*LOOKUP(Table36[Level],'DMG Tables'!A:A,'DMG Tables'!C:C)/LOOKUP(A2643,'DMG Tables'!G:G,'DMG Tables'!H:H)</f>
        <v>112.5</v>
      </c>
      <c r="D2643" s="11">
        <f>Table36[Players]*LOOKUP(Table36[Level],'DMG Tables'!A:A,'DMG Tables'!D:D)/LOOKUP(A2643,'DMG Tables'!G:G,'DMG Tables'!H:H)</f>
        <v>168.75</v>
      </c>
      <c r="E2643" s="11">
        <f>Table36[Players]*LOOKUP(Table36[Level],'DMG Tables'!A:A,'DMG Tables'!E:E)/LOOKUP(A2643,'DMG Tables'!G:G,'DMG Tables'!H:H)</f>
        <v>300</v>
      </c>
    </row>
    <row r="2644" spans="1:5" x14ac:dyDescent="0.3">
      <c r="A2644" s="11">
        <v>2643</v>
      </c>
      <c r="B2644" s="11">
        <f>Table36[Players]*LOOKUP(Table36[Level],'DMG Tables'!A:A,'DMG Tables'!B:B)/LOOKUP(A2644,'DMG Tables'!G:G,'DMG Tables'!H:H)</f>
        <v>56.25</v>
      </c>
      <c r="C2644" s="11">
        <f>Table36[Players]*LOOKUP(Table36[Level],'DMG Tables'!A:A,'DMG Tables'!C:C)/LOOKUP(A2644,'DMG Tables'!G:G,'DMG Tables'!H:H)</f>
        <v>112.5</v>
      </c>
      <c r="D2644" s="11">
        <f>Table36[Players]*LOOKUP(Table36[Level],'DMG Tables'!A:A,'DMG Tables'!D:D)/LOOKUP(A2644,'DMG Tables'!G:G,'DMG Tables'!H:H)</f>
        <v>168.75</v>
      </c>
      <c r="E2644" s="11">
        <f>Table36[Players]*LOOKUP(Table36[Level],'DMG Tables'!A:A,'DMG Tables'!E:E)/LOOKUP(A2644,'DMG Tables'!G:G,'DMG Tables'!H:H)</f>
        <v>300</v>
      </c>
    </row>
    <row r="2645" spans="1:5" x14ac:dyDescent="0.3">
      <c r="A2645" s="11">
        <v>2644</v>
      </c>
      <c r="B2645" s="11">
        <f>Table36[Players]*LOOKUP(Table36[Level],'DMG Tables'!A:A,'DMG Tables'!B:B)/LOOKUP(A2645,'DMG Tables'!G:G,'DMG Tables'!H:H)</f>
        <v>56.25</v>
      </c>
      <c r="C2645" s="11">
        <f>Table36[Players]*LOOKUP(Table36[Level],'DMG Tables'!A:A,'DMG Tables'!C:C)/LOOKUP(A2645,'DMG Tables'!G:G,'DMG Tables'!H:H)</f>
        <v>112.5</v>
      </c>
      <c r="D2645" s="11">
        <f>Table36[Players]*LOOKUP(Table36[Level],'DMG Tables'!A:A,'DMG Tables'!D:D)/LOOKUP(A2645,'DMG Tables'!G:G,'DMG Tables'!H:H)</f>
        <v>168.75</v>
      </c>
      <c r="E2645" s="11">
        <f>Table36[Players]*LOOKUP(Table36[Level],'DMG Tables'!A:A,'DMG Tables'!E:E)/LOOKUP(A2645,'DMG Tables'!G:G,'DMG Tables'!H:H)</f>
        <v>300</v>
      </c>
    </row>
    <row r="2646" spans="1:5" x14ac:dyDescent="0.3">
      <c r="A2646" s="11">
        <v>2645</v>
      </c>
      <c r="B2646" s="11">
        <f>Table36[Players]*LOOKUP(Table36[Level],'DMG Tables'!A:A,'DMG Tables'!B:B)/LOOKUP(A2646,'DMG Tables'!G:G,'DMG Tables'!H:H)</f>
        <v>56.25</v>
      </c>
      <c r="C2646" s="11">
        <f>Table36[Players]*LOOKUP(Table36[Level],'DMG Tables'!A:A,'DMG Tables'!C:C)/LOOKUP(A2646,'DMG Tables'!G:G,'DMG Tables'!H:H)</f>
        <v>112.5</v>
      </c>
      <c r="D2646" s="11">
        <f>Table36[Players]*LOOKUP(Table36[Level],'DMG Tables'!A:A,'DMG Tables'!D:D)/LOOKUP(A2646,'DMG Tables'!G:G,'DMG Tables'!H:H)</f>
        <v>168.75</v>
      </c>
      <c r="E2646" s="11">
        <f>Table36[Players]*LOOKUP(Table36[Level],'DMG Tables'!A:A,'DMG Tables'!E:E)/LOOKUP(A2646,'DMG Tables'!G:G,'DMG Tables'!H:H)</f>
        <v>300</v>
      </c>
    </row>
    <row r="2647" spans="1:5" x14ac:dyDescent="0.3">
      <c r="A2647" s="11">
        <v>2646</v>
      </c>
      <c r="B2647" s="11">
        <f>Table36[Players]*LOOKUP(Table36[Level],'DMG Tables'!A:A,'DMG Tables'!B:B)/LOOKUP(A2647,'DMG Tables'!G:G,'DMG Tables'!H:H)</f>
        <v>56.25</v>
      </c>
      <c r="C2647" s="11">
        <f>Table36[Players]*LOOKUP(Table36[Level],'DMG Tables'!A:A,'DMG Tables'!C:C)/LOOKUP(A2647,'DMG Tables'!G:G,'DMG Tables'!H:H)</f>
        <v>112.5</v>
      </c>
      <c r="D2647" s="11">
        <f>Table36[Players]*LOOKUP(Table36[Level],'DMG Tables'!A:A,'DMG Tables'!D:D)/LOOKUP(A2647,'DMG Tables'!G:G,'DMG Tables'!H:H)</f>
        <v>168.75</v>
      </c>
      <c r="E2647" s="11">
        <f>Table36[Players]*LOOKUP(Table36[Level],'DMG Tables'!A:A,'DMG Tables'!E:E)/LOOKUP(A2647,'DMG Tables'!G:G,'DMG Tables'!H:H)</f>
        <v>300</v>
      </c>
    </row>
    <row r="2648" spans="1:5" x14ac:dyDescent="0.3">
      <c r="A2648" s="11">
        <v>2647</v>
      </c>
      <c r="B2648" s="11">
        <f>Table36[Players]*LOOKUP(Table36[Level],'DMG Tables'!A:A,'DMG Tables'!B:B)/LOOKUP(A2648,'DMG Tables'!G:G,'DMG Tables'!H:H)</f>
        <v>56.25</v>
      </c>
      <c r="C2648" s="11">
        <f>Table36[Players]*LOOKUP(Table36[Level],'DMG Tables'!A:A,'DMG Tables'!C:C)/LOOKUP(A2648,'DMG Tables'!G:G,'DMG Tables'!H:H)</f>
        <v>112.5</v>
      </c>
      <c r="D2648" s="11">
        <f>Table36[Players]*LOOKUP(Table36[Level],'DMG Tables'!A:A,'DMG Tables'!D:D)/LOOKUP(A2648,'DMG Tables'!G:G,'DMG Tables'!H:H)</f>
        <v>168.75</v>
      </c>
      <c r="E2648" s="11">
        <f>Table36[Players]*LOOKUP(Table36[Level],'DMG Tables'!A:A,'DMG Tables'!E:E)/LOOKUP(A2648,'DMG Tables'!G:G,'DMG Tables'!H:H)</f>
        <v>300</v>
      </c>
    </row>
    <row r="2649" spans="1:5" x14ac:dyDescent="0.3">
      <c r="A2649" s="11">
        <v>2648</v>
      </c>
      <c r="B2649" s="11">
        <f>Table36[Players]*LOOKUP(Table36[Level],'DMG Tables'!A:A,'DMG Tables'!B:B)/LOOKUP(A2649,'DMG Tables'!G:G,'DMG Tables'!H:H)</f>
        <v>56.25</v>
      </c>
      <c r="C2649" s="11">
        <f>Table36[Players]*LOOKUP(Table36[Level],'DMG Tables'!A:A,'DMG Tables'!C:C)/LOOKUP(A2649,'DMG Tables'!G:G,'DMG Tables'!H:H)</f>
        <v>112.5</v>
      </c>
      <c r="D2649" s="11">
        <f>Table36[Players]*LOOKUP(Table36[Level],'DMG Tables'!A:A,'DMG Tables'!D:D)/LOOKUP(A2649,'DMG Tables'!G:G,'DMG Tables'!H:H)</f>
        <v>168.75</v>
      </c>
      <c r="E2649" s="11">
        <f>Table36[Players]*LOOKUP(Table36[Level],'DMG Tables'!A:A,'DMG Tables'!E:E)/LOOKUP(A2649,'DMG Tables'!G:G,'DMG Tables'!H:H)</f>
        <v>300</v>
      </c>
    </row>
    <row r="2650" spans="1:5" x14ac:dyDescent="0.3">
      <c r="A2650" s="11">
        <v>2649</v>
      </c>
      <c r="B2650" s="11">
        <f>Table36[Players]*LOOKUP(Table36[Level],'DMG Tables'!A:A,'DMG Tables'!B:B)/LOOKUP(A2650,'DMG Tables'!G:G,'DMG Tables'!H:H)</f>
        <v>56.25</v>
      </c>
      <c r="C2650" s="11">
        <f>Table36[Players]*LOOKUP(Table36[Level],'DMG Tables'!A:A,'DMG Tables'!C:C)/LOOKUP(A2650,'DMG Tables'!G:G,'DMG Tables'!H:H)</f>
        <v>112.5</v>
      </c>
      <c r="D2650" s="11">
        <f>Table36[Players]*LOOKUP(Table36[Level],'DMG Tables'!A:A,'DMG Tables'!D:D)/LOOKUP(A2650,'DMG Tables'!G:G,'DMG Tables'!H:H)</f>
        <v>168.75</v>
      </c>
      <c r="E2650" s="11">
        <f>Table36[Players]*LOOKUP(Table36[Level],'DMG Tables'!A:A,'DMG Tables'!E:E)/LOOKUP(A2650,'DMG Tables'!G:G,'DMG Tables'!H:H)</f>
        <v>300</v>
      </c>
    </row>
    <row r="2651" spans="1:5" x14ac:dyDescent="0.3">
      <c r="A2651" s="11">
        <v>2650</v>
      </c>
      <c r="B2651" s="11">
        <f>Table36[Players]*LOOKUP(Table36[Level],'DMG Tables'!A:A,'DMG Tables'!B:B)/LOOKUP(A2651,'DMG Tables'!G:G,'DMG Tables'!H:H)</f>
        <v>56.25</v>
      </c>
      <c r="C2651" s="11">
        <f>Table36[Players]*LOOKUP(Table36[Level],'DMG Tables'!A:A,'DMG Tables'!C:C)/LOOKUP(A2651,'DMG Tables'!G:G,'DMG Tables'!H:H)</f>
        <v>112.5</v>
      </c>
      <c r="D2651" s="11">
        <f>Table36[Players]*LOOKUP(Table36[Level],'DMG Tables'!A:A,'DMG Tables'!D:D)/LOOKUP(A2651,'DMG Tables'!G:G,'DMG Tables'!H:H)</f>
        <v>168.75</v>
      </c>
      <c r="E2651" s="11">
        <f>Table36[Players]*LOOKUP(Table36[Level],'DMG Tables'!A:A,'DMG Tables'!E:E)/LOOKUP(A2651,'DMG Tables'!G:G,'DMG Tables'!H:H)</f>
        <v>300</v>
      </c>
    </row>
    <row r="2652" spans="1:5" x14ac:dyDescent="0.3">
      <c r="A2652" s="11">
        <v>2651</v>
      </c>
      <c r="B2652" s="11">
        <f>Table36[Players]*LOOKUP(Table36[Level],'DMG Tables'!A:A,'DMG Tables'!B:B)/LOOKUP(A2652,'DMG Tables'!G:G,'DMG Tables'!H:H)</f>
        <v>56.25</v>
      </c>
      <c r="C2652" s="11">
        <f>Table36[Players]*LOOKUP(Table36[Level],'DMG Tables'!A:A,'DMG Tables'!C:C)/LOOKUP(A2652,'DMG Tables'!G:G,'DMG Tables'!H:H)</f>
        <v>112.5</v>
      </c>
      <c r="D2652" s="11">
        <f>Table36[Players]*LOOKUP(Table36[Level],'DMG Tables'!A:A,'DMG Tables'!D:D)/LOOKUP(A2652,'DMG Tables'!G:G,'DMG Tables'!H:H)</f>
        <v>168.75</v>
      </c>
      <c r="E2652" s="11">
        <f>Table36[Players]*LOOKUP(Table36[Level],'DMG Tables'!A:A,'DMG Tables'!E:E)/LOOKUP(A2652,'DMG Tables'!G:G,'DMG Tables'!H:H)</f>
        <v>300</v>
      </c>
    </row>
    <row r="2653" spans="1:5" x14ac:dyDescent="0.3">
      <c r="A2653" s="11">
        <v>2652</v>
      </c>
      <c r="B2653" s="11">
        <f>Table36[Players]*LOOKUP(Table36[Level],'DMG Tables'!A:A,'DMG Tables'!B:B)/LOOKUP(A2653,'DMG Tables'!G:G,'DMG Tables'!H:H)</f>
        <v>56.25</v>
      </c>
      <c r="C2653" s="11">
        <f>Table36[Players]*LOOKUP(Table36[Level],'DMG Tables'!A:A,'DMG Tables'!C:C)/LOOKUP(A2653,'DMG Tables'!G:G,'DMG Tables'!H:H)</f>
        <v>112.5</v>
      </c>
      <c r="D2653" s="11">
        <f>Table36[Players]*LOOKUP(Table36[Level],'DMG Tables'!A:A,'DMG Tables'!D:D)/LOOKUP(A2653,'DMG Tables'!G:G,'DMG Tables'!H:H)</f>
        <v>168.75</v>
      </c>
      <c r="E2653" s="11">
        <f>Table36[Players]*LOOKUP(Table36[Level],'DMG Tables'!A:A,'DMG Tables'!E:E)/LOOKUP(A2653,'DMG Tables'!G:G,'DMG Tables'!H:H)</f>
        <v>300</v>
      </c>
    </row>
    <row r="2654" spans="1:5" x14ac:dyDescent="0.3">
      <c r="A2654" s="11">
        <v>2653</v>
      </c>
      <c r="B2654" s="11">
        <f>Table36[Players]*LOOKUP(Table36[Level],'DMG Tables'!A:A,'DMG Tables'!B:B)/LOOKUP(A2654,'DMG Tables'!G:G,'DMG Tables'!H:H)</f>
        <v>56.25</v>
      </c>
      <c r="C2654" s="11">
        <f>Table36[Players]*LOOKUP(Table36[Level],'DMG Tables'!A:A,'DMG Tables'!C:C)/LOOKUP(A2654,'DMG Tables'!G:G,'DMG Tables'!H:H)</f>
        <v>112.5</v>
      </c>
      <c r="D2654" s="11">
        <f>Table36[Players]*LOOKUP(Table36[Level],'DMG Tables'!A:A,'DMG Tables'!D:D)/LOOKUP(A2654,'DMG Tables'!G:G,'DMG Tables'!H:H)</f>
        <v>168.75</v>
      </c>
      <c r="E2654" s="11">
        <f>Table36[Players]*LOOKUP(Table36[Level],'DMG Tables'!A:A,'DMG Tables'!E:E)/LOOKUP(A2654,'DMG Tables'!G:G,'DMG Tables'!H:H)</f>
        <v>300</v>
      </c>
    </row>
    <row r="2655" spans="1:5" x14ac:dyDescent="0.3">
      <c r="A2655" s="11">
        <v>2654</v>
      </c>
      <c r="B2655" s="11">
        <f>Table36[Players]*LOOKUP(Table36[Level],'DMG Tables'!A:A,'DMG Tables'!B:B)/LOOKUP(A2655,'DMG Tables'!G:G,'DMG Tables'!H:H)</f>
        <v>56.25</v>
      </c>
      <c r="C2655" s="11">
        <f>Table36[Players]*LOOKUP(Table36[Level],'DMG Tables'!A:A,'DMG Tables'!C:C)/LOOKUP(A2655,'DMG Tables'!G:G,'DMG Tables'!H:H)</f>
        <v>112.5</v>
      </c>
      <c r="D2655" s="11">
        <f>Table36[Players]*LOOKUP(Table36[Level],'DMG Tables'!A:A,'DMG Tables'!D:D)/LOOKUP(A2655,'DMG Tables'!G:G,'DMG Tables'!H:H)</f>
        <v>168.75</v>
      </c>
      <c r="E2655" s="11">
        <f>Table36[Players]*LOOKUP(Table36[Level],'DMG Tables'!A:A,'DMG Tables'!E:E)/LOOKUP(A2655,'DMG Tables'!G:G,'DMG Tables'!H:H)</f>
        <v>300</v>
      </c>
    </row>
    <row r="2656" spans="1:5" x14ac:dyDescent="0.3">
      <c r="A2656" s="11">
        <v>2655</v>
      </c>
      <c r="B2656" s="11">
        <f>Table36[Players]*LOOKUP(Table36[Level],'DMG Tables'!A:A,'DMG Tables'!B:B)/LOOKUP(A2656,'DMG Tables'!G:G,'DMG Tables'!H:H)</f>
        <v>56.25</v>
      </c>
      <c r="C2656" s="11">
        <f>Table36[Players]*LOOKUP(Table36[Level],'DMG Tables'!A:A,'DMG Tables'!C:C)/LOOKUP(A2656,'DMG Tables'!G:G,'DMG Tables'!H:H)</f>
        <v>112.5</v>
      </c>
      <c r="D2656" s="11">
        <f>Table36[Players]*LOOKUP(Table36[Level],'DMG Tables'!A:A,'DMG Tables'!D:D)/LOOKUP(A2656,'DMG Tables'!G:G,'DMG Tables'!H:H)</f>
        <v>168.75</v>
      </c>
      <c r="E2656" s="11">
        <f>Table36[Players]*LOOKUP(Table36[Level],'DMG Tables'!A:A,'DMG Tables'!E:E)/LOOKUP(A2656,'DMG Tables'!G:G,'DMG Tables'!H:H)</f>
        <v>300</v>
      </c>
    </row>
    <row r="2657" spans="1:5" x14ac:dyDescent="0.3">
      <c r="A2657" s="11">
        <v>2656</v>
      </c>
      <c r="B2657" s="11">
        <f>Table36[Players]*LOOKUP(Table36[Level],'DMG Tables'!A:A,'DMG Tables'!B:B)/LOOKUP(A2657,'DMG Tables'!G:G,'DMG Tables'!H:H)</f>
        <v>56.25</v>
      </c>
      <c r="C2657" s="11">
        <f>Table36[Players]*LOOKUP(Table36[Level],'DMG Tables'!A:A,'DMG Tables'!C:C)/LOOKUP(A2657,'DMG Tables'!G:G,'DMG Tables'!H:H)</f>
        <v>112.5</v>
      </c>
      <c r="D2657" s="11">
        <f>Table36[Players]*LOOKUP(Table36[Level],'DMG Tables'!A:A,'DMG Tables'!D:D)/LOOKUP(A2657,'DMG Tables'!G:G,'DMG Tables'!H:H)</f>
        <v>168.75</v>
      </c>
      <c r="E2657" s="11">
        <f>Table36[Players]*LOOKUP(Table36[Level],'DMG Tables'!A:A,'DMG Tables'!E:E)/LOOKUP(A2657,'DMG Tables'!G:G,'DMG Tables'!H:H)</f>
        <v>300</v>
      </c>
    </row>
    <row r="2658" spans="1:5" x14ac:dyDescent="0.3">
      <c r="A2658" s="11">
        <v>2657</v>
      </c>
      <c r="B2658" s="11">
        <f>Table36[Players]*LOOKUP(Table36[Level],'DMG Tables'!A:A,'DMG Tables'!B:B)/LOOKUP(A2658,'DMG Tables'!G:G,'DMG Tables'!H:H)</f>
        <v>56.25</v>
      </c>
      <c r="C2658" s="11">
        <f>Table36[Players]*LOOKUP(Table36[Level],'DMG Tables'!A:A,'DMG Tables'!C:C)/LOOKUP(A2658,'DMG Tables'!G:G,'DMG Tables'!H:H)</f>
        <v>112.5</v>
      </c>
      <c r="D2658" s="11">
        <f>Table36[Players]*LOOKUP(Table36[Level],'DMG Tables'!A:A,'DMG Tables'!D:D)/LOOKUP(A2658,'DMG Tables'!G:G,'DMG Tables'!H:H)</f>
        <v>168.75</v>
      </c>
      <c r="E2658" s="11">
        <f>Table36[Players]*LOOKUP(Table36[Level],'DMG Tables'!A:A,'DMG Tables'!E:E)/LOOKUP(A2658,'DMG Tables'!G:G,'DMG Tables'!H:H)</f>
        <v>300</v>
      </c>
    </row>
    <row r="2659" spans="1:5" x14ac:dyDescent="0.3">
      <c r="A2659" s="11">
        <v>2658</v>
      </c>
      <c r="B2659" s="11">
        <f>Table36[Players]*LOOKUP(Table36[Level],'DMG Tables'!A:A,'DMG Tables'!B:B)/LOOKUP(A2659,'DMG Tables'!G:G,'DMG Tables'!H:H)</f>
        <v>56.25</v>
      </c>
      <c r="C2659" s="11">
        <f>Table36[Players]*LOOKUP(Table36[Level],'DMG Tables'!A:A,'DMG Tables'!C:C)/LOOKUP(A2659,'DMG Tables'!G:G,'DMG Tables'!H:H)</f>
        <v>112.5</v>
      </c>
      <c r="D2659" s="11">
        <f>Table36[Players]*LOOKUP(Table36[Level],'DMG Tables'!A:A,'DMG Tables'!D:D)/LOOKUP(A2659,'DMG Tables'!G:G,'DMG Tables'!H:H)</f>
        <v>168.75</v>
      </c>
      <c r="E2659" s="11">
        <f>Table36[Players]*LOOKUP(Table36[Level],'DMG Tables'!A:A,'DMG Tables'!E:E)/LOOKUP(A2659,'DMG Tables'!G:G,'DMG Tables'!H:H)</f>
        <v>300</v>
      </c>
    </row>
    <row r="2660" spans="1:5" x14ac:dyDescent="0.3">
      <c r="A2660" s="11">
        <v>2659</v>
      </c>
      <c r="B2660" s="11">
        <f>Table36[Players]*LOOKUP(Table36[Level],'DMG Tables'!A:A,'DMG Tables'!B:B)/LOOKUP(A2660,'DMG Tables'!G:G,'DMG Tables'!H:H)</f>
        <v>56.25</v>
      </c>
      <c r="C2660" s="11">
        <f>Table36[Players]*LOOKUP(Table36[Level],'DMG Tables'!A:A,'DMG Tables'!C:C)/LOOKUP(A2660,'DMG Tables'!G:G,'DMG Tables'!H:H)</f>
        <v>112.5</v>
      </c>
      <c r="D2660" s="11">
        <f>Table36[Players]*LOOKUP(Table36[Level],'DMG Tables'!A:A,'DMG Tables'!D:D)/LOOKUP(A2660,'DMG Tables'!G:G,'DMG Tables'!H:H)</f>
        <v>168.75</v>
      </c>
      <c r="E2660" s="11">
        <f>Table36[Players]*LOOKUP(Table36[Level],'DMG Tables'!A:A,'DMG Tables'!E:E)/LOOKUP(A2660,'DMG Tables'!G:G,'DMG Tables'!H:H)</f>
        <v>300</v>
      </c>
    </row>
    <row r="2661" spans="1:5" x14ac:dyDescent="0.3">
      <c r="A2661" s="11">
        <v>2660</v>
      </c>
      <c r="B2661" s="11">
        <f>Table36[Players]*LOOKUP(Table36[Level],'DMG Tables'!A:A,'DMG Tables'!B:B)/LOOKUP(A2661,'DMG Tables'!G:G,'DMG Tables'!H:H)</f>
        <v>56.25</v>
      </c>
      <c r="C2661" s="11">
        <f>Table36[Players]*LOOKUP(Table36[Level],'DMG Tables'!A:A,'DMG Tables'!C:C)/LOOKUP(A2661,'DMG Tables'!G:G,'DMG Tables'!H:H)</f>
        <v>112.5</v>
      </c>
      <c r="D2661" s="11">
        <f>Table36[Players]*LOOKUP(Table36[Level],'DMG Tables'!A:A,'DMG Tables'!D:D)/LOOKUP(A2661,'DMG Tables'!G:G,'DMG Tables'!H:H)</f>
        <v>168.75</v>
      </c>
      <c r="E2661" s="11">
        <f>Table36[Players]*LOOKUP(Table36[Level],'DMG Tables'!A:A,'DMG Tables'!E:E)/LOOKUP(A2661,'DMG Tables'!G:G,'DMG Tables'!H:H)</f>
        <v>300</v>
      </c>
    </row>
    <row r="2662" spans="1:5" x14ac:dyDescent="0.3">
      <c r="A2662" s="11">
        <v>2661</v>
      </c>
      <c r="B2662" s="11">
        <f>Table36[Players]*LOOKUP(Table36[Level],'DMG Tables'!A:A,'DMG Tables'!B:B)/LOOKUP(A2662,'DMG Tables'!G:G,'DMG Tables'!H:H)</f>
        <v>56.25</v>
      </c>
      <c r="C2662" s="11">
        <f>Table36[Players]*LOOKUP(Table36[Level],'DMG Tables'!A:A,'DMG Tables'!C:C)/LOOKUP(A2662,'DMG Tables'!G:G,'DMG Tables'!H:H)</f>
        <v>112.5</v>
      </c>
      <c r="D2662" s="11">
        <f>Table36[Players]*LOOKUP(Table36[Level],'DMG Tables'!A:A,'DMG Tables'!D:D)/LOOKUP(A2662,'DMG Tables'!G:G,'DMG Tables'!H:H)</f>
        <v>168.75</v>
      </c>
      <c r="E2662" s="11">
        <f>Table36[Players]*LOOKUP(Table36[Level],'DMG Tables'!A:A,'DMG Tables'!E:E)/LOOKUP(A2662,'DMG Tables'!G:G,'DMG Tables'!H:H)</f>
        <v>300</v>
      </c>
    </row>
    <row r="2663" spans="1:5" x14ac:dyDescent="0.3">
      <c r="A2663" s="11">
        <v>2662</v>
      </c>
      <c r="B2663" s="11">
        <f>Table36[Players]*LOOKUP(Table36[Level],'DMG Tables'!A:A,'DMG Tables'!B:B)/LOOKUP(A2663,'DMG Tables'!G:G,'DMG Tables'!H:H)</f>
        <v>56.25</v>
      </c>
      <c r="C2663" s="11">
        <f>Table36[Players]*LOOKUP(Table36[Level],'DMG Tables'!A:A,'DMG Tables'!C:C)/LOOKUP(A2663,'DMG Tables'!G:G,'DMG Tables'!H:H)</f>
        <v>112.5</v>
      </c>
      <c r="D2663" s="11">
        <f>Table36[Players]*LOOKUP(Table36[Level],'DMG Tables'!A:A,'DMG Tables'!D:D)/LOOKUP(A2663,'DMG Tables'!G:G,'DMG Tables'!H:H)</f>
        <v>168.75</v>
      </c>
      <c r="E2663" s="11">
        <f>Table36[Players]*LOOKUP(Table36[Level],'DMG Tables'!A:A,'DMG Tables'!E:E)/LOOKUP(A2663,'DMG Tables'!G:G,'DMG Tables'!H:H)</f>
        <v>300</v>
      </c>
    </row>
    <row r="2664" spans="1:5" x14ac:dyDescent="0.3">
      <c r="A2664" s="11">
        <v>2663</v>
      </c>
      <c r="B2664" s="11">
        <f>Table36[Players]*LOOKUP(Table36[Level],'DMG Tables'!A:A,'DMG Tables'!B:B)/LOOKUP(A2664,'DMG Tables'!G:G,'DMG Tables'!H:H)</f>
        <v>56.25</v>
      </c>
      <c r="C2664" s="11">
        <f>Table36[Players]*LOOKUP(Table36[Level],'DMG Tables'!A:A,'DMG Tables'!C:C)/LOOKUP(A2664,'DMG Tables'!G:G,'DMG Tables'!H:H)</f>
        <v>112.5</v>
      </c>
      <c r="D2664" s="11">
        <f>Table36[Players]*LOOKUP(Table36[Level],'DMG Tables'!A:A,'DMG Tables'!D:D)/LOOKUP(A2664,'DMG Tables'!G:G,'DMG Tables'!H:H)</f>
        <v>168.75</v>
      </c>
      <c r="E2664" s="11">
        <f>Table36[Players]*LOOKUP(Table36[Level],'DMG Tables'!A:A,'DMG Tables'!E:E)/LOOKUP(A2664,'DMG Tables'!G:G,'DMG Tables'!H:H)</f>
        <v>300</v>
      </c>
    </row>
    <row r="2665" spans="1:5" x14ac:dyDescent="0.3">
      <c r="A2665" s="11">
        <v>2664</v>
      </c>
      <c r="B2665" s="11">
        <f>Table36[Players]*LOOKUP(Table36[Level],'DMG Tables'!A:A,'DMG Tables'!B:B)/LOOKUP(A2665,'DMG Tables'!G:G,'DMG Tables'!H:H)</f>
        <v>56.25</v>
      </c>
      <c r="C2665" s="11">
        <f>Table36[Players]*LOOKUP(Table36[Level],'DMG Tables'!A:A,'DMG Tables'!C:C)/LOOKUP(A2665,'DMG Tables'!G:G,'DMG Tables'!H:H)</f>
        <v>112.5</v>
      </c>
      <c r="D2665" s="11">
        <f>Table36[Players]*LOOKUP(Table36[Level],'DMG Tables'!A:A,'DMG Tables'!D:D)/LOOKUP(A2665,'DMG Tables'!G:G,'DMG Tables'!H:H)</f>
        <v>168.75</v>
      </c>
      <c r="E2665" s="11">
        <f>Table36[Players]*LOOKUP(Table36[Level],'DMG Tables'!A:A,'DMG Tables'!E:E)/LOOKUP(A2665,'DMG Tables'!G:G,'DMG Tables'!H:H)</f>
        <v>300</v>
      </c>
    </row>
    <row r="2666" spans="1:5" x14ac:dyDescent="0.3">
      <c r="A2666" s="11">
        <v>2665</v>
      </c>
      <c r="B2666" s="11">
        <f>Table36[Players]*LOOKUP(Table36[Level],'DMG Tables'!A:A,'DMG Tables'!B:B)/LOOKUP(A2666,'DMG Tables'!G:G,'DMG Tables'!H:H)</f>
        <v>56.25</v>
      </c>
      <c r="C2666" s="11">
        <f>Table36[Players]*LOOKUP(Table36[Level],'DMG Tables'!A:A,'DMG Tables'!C:C)/LOOKUP(A2666,'DMG Tables'!G:G,'DMG Tables'!H:H)</f>
        <v>112.5</v>
      </c>
      <c r="D2666" s="11">
        <f>Table36[Players]*LOOKUP(Table36[Level],'DMG Tables'!A:A,'DMG Tables'!D:D)/LOOKUP(A2666,'DMG Tables'!G:G,'DMG Tables'!H:H)</f>
        <v>168.75</v>
      </c>
      <c r="E2666" s="11">
        <f>Table36[Players]*LOOKUP(Table36[Level],'DMG Tables'!A:A,'DMG Tables'!E:E)/LOOKUP(A2666,'DMG Tables'!G:G,'DMG Tables'!H:H)</f>
        <v>300</v>
      </c>
    </row>
    <row r="2667" spans="1:5" x14ac:dyDescent="0.3">
      <c r="A2667" s="11">
        <v>2666</v>
      </c>
      <c r="B2667" s="11">
        <f>Table36[Players]*LOOKUP(Table36[Level],'DMG Tables'!A:A,'DMG Tables'!B:B)/LOOKUP(A2667,'DMG Tables'!G:G,'DMG Tables'!H:H)</f>
        <v>56.25</v>
      </c>
      <c r="C2667" s="11">
        <f>Table36[Players]*LOOKUP(Table36[Level],'DMG Tables'!A:A,'DMG Tables'!C:C)/LOOKUP(A2667,'DMG Tables'!G:G,'DMG Tables'!H:H)</f>
        <v>112.5</v>
      </c>
      <c r="D2667" s="11">
        <f>Table36[Players]*LOOKUP(Table36[Level],'DMG Tables'!A:A,'DMG Tables'!D:D)/LOOKUP(A2667,'DMG Tables'!G:G,'DMG Tables'!H:H)</f>
        <v>168.75</v>
      </c>
      <c r="E2667" s="11">
        <f>Table36[Players]*LOOKUP(Table36[Level],'DMG Tables'!A:A,'DMG Tables'!E:E)/LOOKUP(A2667,'DMG Tables'!G:G,'DMG Tables'!H:H)</f>
        <v>300</v>
      </c>
    </row>
    <row r="2668" spans="1:5" x14ac:dyDescent="0.3">
      <c r="A2668" s="11">
        <v>2667</v>
      </c>
      <c r="B2668" s="11">
        <f>Table36[Players]*LOOKUP(Table36[Level],'DMG Tables'!A:A,'DMG Tables'!B:B)/LOOKUP(A2668,'DMG Tables'!G:G,'DMG Tables'!H:H)</f>
        <v>56.25</v>
      </c>
      <c r="C2668" s="11">
        <f>Table36[Players]*LOOKUP(Table36[Level],'DMG Tables'!A:A,'DMG Tables'!C:C)/LOOKUP(A2668,'DMG Tables'!G:G,'DMG Tables'!H:H)</f>
        <v>112.5</v>
      </c>
      <c r="D2668" s="11">
        <f>Table36[Players]*LOOKUP(Table36[Level],'DMG Tables'!A:A,'DMG Tables'!D:D)/LOOKUP(A2668,'DMG Tables'!G:G,'DMG Tables'!H:H)</f>
        <v>168.75</v>
      </c>
      <c r="E2668" s="11">
        <f>Table36[Players]*LOOKUP(Table36[Level],'DMG Tables'!A:A,'DMG Tables'!E:E)/LOOKUP(A2668,'DMG Tables'!G:G,'DMG Tables'!H:H)</f>
        <v>300</v>
      </c>
    </row>
    <row r="2669" spans="1:5" x14ac:dyDescent="0.3">
      <c r="A2669" s="11">
        <v>2668</v>
      </c>
      <c r="B2669" s="11">
        <f>Table36[Players]*LOOKUP(Table36[Level],'DMG Tables'!A:A,'DMG Tables'!B:B)/LOOKUP(A2669,'DMG Tables'!G:G,'DMG Tables'!H:H)</f>
        <v>56.25</v>
      </c>
      <c r="C2669" s="11">
        <f>Table36[Players]*LOOKUP(Table36[Level],'DMG Tables'!A:A,'DMG Tables'!C:C)/LOOKUP(A2669,'DMG Tables'!G:G,'DMG Tables'!H:H)</f>
        <v>112.5</v>
      </c>
      <c r="D2669" s="11">
        <f>Table36[Players]*LOOKUP(Table36[Level],'DMG Tables'!A:A,'DMG Tables'!D:D)/LOOKUP(A2669,'DMG Tables'!G:G,'DMG Tables'!H:H)</f>
        <v>168.75</v>
      </c>
      <c r="E2669" s="11">
        <f>Table36[Players]*LOOKUP(Table36[Level],'DMG Tables'!A:A,'DMG Tables'!E:E)/LOOKUP(A2669,'DMG Tables'!G:G,'DMG Tables'!H:H)</f>
        <v>300</v>
      </c>
    </row>
    <row r="2670" spans="1:5" x14ac:dyDescent="0.3">
      <c r="A2670" s="11">
        <v>2669</v>
      </c>
      <c r="B2670" s="11">
        <f>Table36[Players]*LOOKUP(Table36[Level],'DMG Tables'!A:A,'DMG Tables'!B:B)/LOOKUP(A2670,'DMG Tables'!G:G,'DMG Tables'!H:H)</f>
        <v>56.25</v>
      </c>
      <c r="C2670" s="11">
        <f>Table36[Players]*LOOKUP(Table36[Level],'DMG Tables'!A:A,'DMG Tables'!C:C)/LOOKUP(A2670,'DMG Tables'!G:G,'DMG Tables'!H:H)</f>
        <v>112.5</v>
      </c>
      <c r="D2670" s="11">
        <f>Table36[Players]*LOOKUP(Table36[Level],'DMG Tables'!A:A,'DMG Tables'!D:D)/LOOKUP(A2670,'DMG Tables'!G:G,'DMG Tables'!H:H)</f>
        <v>168.75</v>
      </c>
      <c r="E2670" s="11">
        <f>Table36[Players]*LOOKUP(Table36[Level],'DMG Tables'!A:A,'DMG Tables'!E:E)/LOOKUP(A2670,'DMG Tables'!G:G,'DMG Tables'!H:H)</f>
        <v>300</v>
      </c>
    </row>
    <row r="2671" spans="1:5" x14ac:dyDescent="0.3">
      <c r="A2671" s="11">
        <v>2670</v>
      </c>
      <c r="B2671" s="11">
        <f>Table36[Players]*LOOKUP(Table36[Level],'DMG Tables'!A:A,'DMG Tables'!B:B)/LOOKUP(A2671,'DMG Tables'!G:G,'DMG Tables'!H:H)</f>
        <v>56.25</v>
      </c>
      <c r="C2671" s="11">
        <f>Table36[Players]*LOOKUP(Table36[Level],'DMG Tables'!A:A,'DMG Tables'!C:C)/LOOKUP(A2671,'DMG Tables'!G:G,'DMG Tables'!H:H)</f>
        <v>112.5</v>
      </c>
      <c r="D2671" s="11">
        <f>Table36[Players]*LOOKUP(Table36[Level],'DMG Tables'!A:A,'DMG Tables'!D:D)/LOOKUP(A2671,'DMG Tables'!G:G,'DMG Tables'!H:H)</f>
        <v>168.75</v>
      </c>
      <c r="E2671" s="11">
        <f>Table36[Players]*LOOKUP(Table36[Level],'DMG Tables'!A:A,'DMG Tables'!E:E)/LOOKUP(A2671,'DMG Tables'!G:G,'DMG Tables'!H:H)</f>
        <v>300</v>
      </c>
    </row>
    <row r="2672" spans="1:5" x14ac:dyDescent="0.3">
      <c r="A2672" s="11">
        <v>2671</v>
      </c>
      <c r="B2672" s="11">
        <f>Table36[Players]*LOOKUP(Table36[Level],'DMG Tables'!A:A,'DMG Tables'!B:B)/LOOKUP(A2672,'DMG Tables'!G:G,'DMG Tables'!H:H)</f>
        <v>56.25</v>
      </c>
      <c r="C2672" s="11">
        <f>Table36[Players]*LOOKUP(Table36[Level],'DMG Tables'!A:A,'DMG Tables'!C:C)/LOOKUP(A2672,'DMG Tables'!G:G,'DMG Tables'!H:H)</f>
        <v>112.5</v>
      </c>
      <c r="D2672" s="11">
        <f>Table36[Players]*LOOKUP(Table36[Level],'DMG Tables'!A:A,'DMG Tables'!D:D)/LOOKUP(A2672,'DMG Tables'!G:G,'DMG Tables'!H:H)</f>
        <v>168.75</v>
      </c>
      <c r="E2672" s="11">
        <f>Table36[Players]*LOOKUP(Table36[Level],'DMG Tables'!A:A,'DMG Tables'!E:E)/LOOKUP(A2672,'DMG Tables'!G:G,'DMG Tables'!H:H)</f>
        <v>300</v>
      </c>
    </row>
    <row r="2673" spans="1:5" x14ac:dyDescent="0.3">
      <c r="A2673" s="11">
        <v>2672</v>
      </c>
      <c r="B2673" s="11">
        <f>Table36[Players]*LOOKUP(Table36[Level],'DMG Tables'!A:A,'DMG Tables'!B:B)/LOOKUP(A2673,'DMG Tables'!G:G,'DMG Tables'!H:H)</f>
        <v>56.25</v>
      </c>
      <c r="C2673" s="11">
        <f>Table36[Players]*LOOKUP(Table36[Level],'DMG Tables'!A:A,'DMG Tables'!C:C)/LOOKUP(A2673,'DMG Tables'!G:G,'DMG Tables'!H:H)</f>
        <v>112.5</v>
      </c>
      <c r="D2673" s="11">
        <f>Table36[Players]*LOOKUP(Table36[Level],'DMG Tables'!A:A,'DMG Tables'!D:D)/LOOKUP(A2673,'DMG Tables'!G:G,'DMG Tables'!H:H)</f>
        <v>168.75</v>
      </c>
      <c r="E2673" s="11">
        <f>Table36[Players]*LOOKUP(Table36[Level],'DMG Tables'!A:A,'DMG Tables'!E:E)/LOOKUP(A2673,'DMG Tables'!G:G,'DMG Tables'!H:H)</f>
        <v>300</v>
      </c>
    </row>
    <row r="2674" spans="1:5" x14ac:dyDescent="0.3">
      <c r="A2674" s="11">
        <v>2673</v>
      </c>
      <c r="B2674" s="11">
        <f>Table36[Players]*LOOKUP(Table36[Level],'DMG Tables'!A:A,'DMG Tables'!B:B)/LOOKUP(A2674,'DMG Tables'!G:G,'DMG Tables'!H:H)</f>
        <v>56.25</v>
      </c>
      <c r="C2674" s="11">
        <f>Table36[Players]*LOOKUP(Table36[Level],'DMG Tables'!A:A,'DMG Tables'!C:C)/LOOKUP(A2674,'DMG Tables'!G:G,'DMG Tables'!H:H)</f>
        <v>112.5</v>
      </c>
      <c r="D2674" s="11">
        <f>Table36[Players]*LOOKUP(Table36[Level],'DMG Tables'!A:A,'DMG Tables'!D:D)/LOOKUP(A2674,'DMG Tables'!G:G,'DMG Tables'!H:H)</f>
        <v>168.75</v>
      </c>
      <c r="E2674" s="11">
        <f>Table36[Players]*LOOKUP(Table36[Level],'DMG Tables'!A:A,'DMG Tables'!E:E)/LOOKUP(A2674,'DMG Tables'!G:G,'DMG Tables'!H:H)</f>
        <v>300</v>
      </c>
    </row>
    <row r="2675" spans="1:5" x14ac:dyDescent="0.3">
      <c r="A2675" s="11">
        <v>2674</v>
      </c>
      <c r="B2675" s="11">
        <f>Table36[Players]*LOOKUP(Table36[Level],'DMG Tables'!A:A,'DMG Tables'!B:B)/LOOKUP(A2675,'DMG Tables'!G:G,'DMG Tables'!H:H)</f>
        <v>56.25</v>
      </c>
      <c r="C2675" s="11">
        <f>Table36[Players]*LOOKUP(Table36[Level],'DMG Tables'!A:A,'DMG Tables'!C:C)/LOOKUP(A2675,'DMG Tables'!G:G,'DMG Tables'!H:H)</f>
        <v>112.5</v>
      </c>
      <c r="D2675" s="11">
        <f>Table36[Players]*LOOKUP(Table36[Level],'DMG Tables'!A:A,'DMG Tables'!D:D)/LOOKUP(A2675,'DMG Tables'!G:G,'DMG Tables'!H:H)</f>
        <v>168.75</v>
      </c>
      <c r="E2675" s="11">
        <f>Table36[Players]*LOOKUP(Table36[Level],'DMG Tables'!A:A,'DMG Tables'!E:E)/LOOKUP(A2675,'DMG Tables'!G:G,'DMG Tables'!H:H)</f>
        <v>300</v>
      </c>
    </row>
    <row r="2676" spans="1:5" x14ac:dyDescent="0.3">
      <c r="A2676" s="11">
        <v>2675</v>
      </c>
      <c r="B2676" s="11">
        <f>Table36[Players]*LOOKUP(Table36[Level],'DMG Tables'!A:A,'DMG Tables'!B:B)/LOOKUP(A2676,'DMG Tables'!G:G,'DMG Tables'!H:H)</f>
        <v>56.25</v>
      </c>
      <c r="C2676" s="11">
        <f>Table36[Players]*LOOKUP(Table36[Level],'DMG Tables'!A:A,'DMG Tables'!C:C)/LOOKUP(A2676,'DMG Tables'!G:G,'DMG Tables'!H:H)</f>
        <v>112.5</v>
      </c>
      <c r="D2676" s="11">
        <f>Table36[Players]*LOOKUP(Table36[Level],'DMG Tables'!A:A,'DMG Tables'!D:D)/LOOKUP(A2676,'DMG Tables'!G:G,'DMG Tables'!H:H)</f>
        <v>168.75</v>
      </c>
      <c r="E2676" s="11">
        <f>Table36[Players]*LOOKUP(Table36[Level],'DMG Tables'!A:A,'DMG Tables'!E:E)/LOOKUP(A2676,'DMG Tables'!G:G,'DMG Tables'!H:H)</f>
        <v>300</v>
      </c>
    </row>
    <row r="2677" spans="1:5" x14ac:dyDescent="0.3">
      <c r="A2677" s="11">
        <v>2676</v>
      </c>
      <c r="B2677" s="11">
        <f>Table36[Players]*LOOKUP(Table36[Level],'DMG Tables'!A:A,'DMG Tables'!B:B)/LOOKUP(A2677,'DMG Tables'!G:G,'DMG Tables'!H:H)</f>
        <v>56.25</v>
      </c>
      <c r="C2677" s="11">
        <f>Table36[Players]*LOOKUP(Table36[Level],'DMG Tables'!A:A,'DMG Tables'!C:C)/LOOKUP(A2677,'DMG Tables'!G:G,'DMG Tables'!H:H)</f>
        <v>112.5</v>
      </c>
      <c r="D2677" s="11">
        <f>Table36[Players]*LOOKUP(Table36[Level],'DMG Tables'!A:A,'DMG Tables'!D:D)/LOOKUP(A2677,'DMG Tables'!G:G,'DMG Tables'!H:H)</f>
        <v>168.75</v>
      </c>
      <c r="E2677" s="11">
        <f>Table36[Players]*LOOKUP(Table36[Level],'DMG Tables'!A:A,'DMG Tables'!E:E)/LOOKUP(A2677,'DMG Tables'!G:G,'DMG Tables'!H:H)</f>
        <v>300</v>
      </c>
    </row>
    <row r="2678" spans="1:5" x14ac:dyDescent="0.3">
      <c r="A2678" s="11">
        <v>2677</v>
      </c>
      <c r="B2678" s="11">
        <f>Table36[Players]*LOOKUP(Table36[Level],'DMG Tables'!A:A,'DMG Tables'!B:B)/LOOKUP(A2678,'DMG Tables'!G:G,'DMG Tables'!H:H)</f>
        <v>56.25</v>
      </c>
      <c r="C2678" s="11">
        <f>Table36[Players]*LOOKUP(Table36[Level],'DMG Tables'!A:A,'DMG Tables'!C:C)/LOOKUP(A2678,'DMG Tables'!G:G,'DMG Tables'!H:H)</f>
        <v>112.5</v>
      </c>
      <c r="D2678" s="11">
        <f>Table36[Players]*LOOKUP(Table36[Level],'DMG Tables'!A:A,'DMG Tables'!D:D)/LOOKUP(A2678,'DMG Tables'!G:G,'DMG Tables'!H:H)</f>
        <v>168.75</v>
      </c>
      <c r="E2678" s="11">
        <f>Table36[Players]*LOOKUP(Table36[Level],'DMG Tables'!A:A,'DMG Tables'!E:E)/LOOKUP(A2678,'DMG Tables'!G:G,'DMG Tables'!H:H)</f>
        <v>300</v>
      </c>
    </row>
    <row r="2679" spans="1:5" x14ac:dyDescent="0.3">
      <c r="A2679" s="11">
        <v>2678</v>
      </c>
      <c r="B2679" s="11">
        <f>Table36[Players]*LOOKUP(Table36[Level],'DMG Tables'!A:A,'DMG Tables'!B:B)/LOOKUP(A2679,'DMG Tables'!G:G,'DMG Tables'!H:H)</f>
        <v>56.25</v>
      </c>
      <c r="C2679" s="11">
        <f>Table36[Players]*LOOKUP(Table36[Level],'DMG Tables'!A:A,'DMG Tables'!C:C)/LOOKUP(A2679,'DMG Tables'!G:G,'DMG Tables'!H:H)</f>
        <v>112.5</v>
      </c>
      <c r="D2679" s="11">
        <f>Table36[Players]*LOOKUP(Table36[Level],'DMG Tables'!A:A,'DMG Tables'!D:D)/LOOKUP(A2679,'DMG Tables'!G:G,'DMG Tables'!H:H)</f>
        <v>168.75</v>
      </c>
      <c r="E2679" s="11">
        <f>Table36[Players]*LOOKUP(Table36[Level],'DMG Tables'!A:A,'DMG Tables'!E:E)/LOOKUP(A2679,'DMG Tables'!G:G,'DMG Tables'!H:H)</f>
        <v>300</v>
      </c>
    </row>
    <row r="2680" spans="1:5" x14ac:dyDescent="0.3">
      <c r="A2680" s="11">
        <v>2679</v>
      </c>
      <c r="B2680" s="11">
        <f>Table36[Players]*LOOKUP(Table36[Level],'DMG Tables'!A:A,'DMG Tables'!B:B)/LOOKUP(A2680,'DMG Tables'!G:G,'DMG Tables'!H:H)</f>
        <v>56.25</v>
      </c>
      <c r="C2680" s="11">
        <f>Table36[Players]*LOOKUP(Table36[Level],'DMG Tables'!A:A,'DMG Tables'!C:C)/LOOKUP(A2680,'DMG Tables'!G:G,'DMG Tables'!H:H)</f>
        <v>112.5</v>
      </c>
      <c r="D2680" s="11">
        <f>Table36[Players]*LOOKUP(Table36[Level],'DMG Tables'!A:A,'DMG Tables'!D:D)/LOOKUP(A2680,'DMG Tables'!G:G,'DMG Tables'!H:H)</f>
        <v>168.75</v>
      </c>
      <c r="E2680" s="11">
        <f>Table36[Players]*LOOKUP(Table36[Level],'DMG Tables'!A:A,'DMG Tables'!E:E)/LOOKUP(A2680,'DMG Tables'!G:G,'DMG Tables'!H:H)</f>
        <v>300</v>
      </c>
    </row>
    <row r="2681" spans="1:5" x14ac:dyDescent="0.3">
      <c r="A2681" s="11">
        <v>2680</v>
      </c>
      <c r="B2681" s="11">
        <f>Table36[Players]*LOOKUP(Table36[Level],'DMG Tables'!A:A,'DMG Tables'!B:B)/LOOKUP(A2681,'DMG Tables'!G:G,'DMG Tables'!H:H)</f>
        <v>56.25</v>
      </c>
      <c r="C2681" s="11">
        <f>Table36[Players]*LOOKUP(Table36[Level],'DMG Tables'!A:A,'DMG Tables'!C:C)/LOOKUP(A2681,'DMG Tables'!G:G,'DMG Tables'!H:H)</f>
        <v>112.5</v>
      </c>
      <c r="D2681" s="11">
        <f>Table36[Players]*LOOKUP(Table36[Level],'DMG Tables'!A:A,'DMG Tables'!D:D)/LOOKUP(A2681,'DMG Tables'!G:G,'DMG Tables'!H:H)</f>
        <v>168.75</v>
      </c>
      <c r="E2681" s="11">
        <f>Table36[Players]*LOOKUP(Table36[Level],'DMG Tables'!A:A,'DMG Tables'!E:E)/LOOKUP(A2681,'DMG Tables'!G:G,'DMG Tables'!H:H)</f>
        <v>300</v>
      </c>
    </row>
    <row r="2682" spans="1:5" x14ac:dyDescent="0.3">
      <c r="A2682" s="11">
        <v>2681</v>
      </c>
      <c r="B2682" s="11">
        <f>Table36[Players]*LOOKUP(Table36[Level],'DMG Tables'!A:A,'DMG Tables'!B:B)/LOOKUP(A2682,'DMG Tables'!G:G,'DMG Tables'!H:H)</f>
        <v>56.25</v>
      </c>
      <c r="C2682" s="11">
        <f>Table36[Players]*LOOKUP(Table36[Level],'DMG Tables'!A:A,'DMG Tables'!C:C)/LOOKUP(A2682,'DMG Tables'!G:G,'DMG Tables'!H:H)</f>
        <v>112.5</v>
      </c>
      <c r="D2682" s="11">
        <f>Table36[Players]*LOOKUP(Table36[Level],'DMG Tables'!A:A,'DMG Tables'!D:D)/LOOKUP(A2682,'DMG Tables'!G:G,'DMG Tables'!H:H)</f>
        <v>168.75</v>
      </c>
      <c r="E2682" s="11">
        <f>Table36[Players]*LOOKUP(Table36[Level],'DMG Tables'!A:A,'DMG Tables'!E:E)/LOOKUP(A2682,'DMG Tables'!G:G,'DMG Tables'!H:H)</f>
        <v>300</v>
      </c>
    </row>
    <row r="2683" spans="1:5" x14ac:dyDescent="0.3">
      <c r="A2683" s="11">
        <v>2682</v>
      </c>
      <c r="B2683" s="11">
        <f>Table36[Players]*LOOKUP(Table36[Level],'DMG Tables'!A:A,'DMG Tables'!B:B)/LOOKUP(A2683,'DMG Tables'!G:G,'DMG Tables'!H:H)</f>
        <v>56.25</v>
      </c>
      <c r="C2683" s="11">
        <f>Table36[Players]*LOOKUP(Table36[Level],'DMG Tables'!A:A,'DMG Tables'!C:C)/LOOKUP(A2683,'DMG Tables'!G:G,'DMG Tables'!H:H)</f>
        <v>112.5</v>
      </c>
      <c r="D2683" s="11">
        <f>Table36[Players]*LOOKUP(Table36[Level],'DMG Tables'!A:A,'DMG Tables'!D:D)/LOOKUP(A2683,'DMG Tables'!G:G,'DMG Tables'!H:H)</f>
        <v>168.75</v>
      </c>
      <c r="E2683" s="11">
        <f>Table36[Players]*LOOKUP(Table36[Level],'DMG Tables'!A:A,'DMG Tables'!E:E)/LOOKUP(A2683,'DMG Tables'!G:G,'DMG Tables'!H:H)</f>
        <v>300</v>
      </c>
    </row>
    <row r="2684" spans="1:5" x14ac:dyDescent="0.3">
      <c r="A2684" s="11">
        <v>2683</v>
      </c>
      <c r="B2684" s="11">
        <f>Table36[Players]*LOOKUP(Table36[Level],'DMG Tables'!A:A,'DMG Tables'!B:B)/LOOKUP(A2684,'DMG Tables'!G:G,'DMG Tables'!H:H)</f>
        <v>56.25</v>
      </c>
      <c r="C2684" s="11">
        <f>Table36[Players]*LOOKUP(Table36[Level],'DMG Tables'!A:A,'DMG Tables'!C:C)/LOOKUP(A2684,'DMG Tables'!G:G,'DMG Tables'!H:H)</f>
        <v>112.5</v>
      </c>
      <c r="D2684" s="11">
        <f>Table36[Players]*LOOKUP(Table36[Level],'DMG Tables'!A:A,'DMG Tables'!D:D)/LOOKUP(A2684,'DMG Tables'!G:G,'DMG Tables'!H:H)</f>
        <v>168.75</v>
      </c>
      <c r="E2684" s="11">
        <f>Table36[Players]*LOOKUP(Table36[Level],'DMG Tables'!A:A,'DMG Tables'!E:E)/LOOKUP(A2684,'DMG Tables'!G:G,'DMG Tables'!H:H)</f>
        <v>300</v>
      </c>
    </row>
    <row r="2685" spans="1:5" x14ac:dyDescent="0.3">
      <c r="A2685" s="11">
        <v>2684</v>
      </c>
      <c r="B2685" s="11">
        <f>Table36[Players]*LOOKUP(Table36[Level],'DMG Tables'!A:A,'DMG Tables'!B:B)/LOOKUP(A2685,'DMG Tables'!G:G,'DMG Tables'!H:H)</f>
        <v>56.25</v>
      </c>
      <c r="C2685" s="11">
        <f>Table36[Players]*LOOKUP(Table36[Level],'DMG Tables'!A:A,'DMG Tables'!C:C)/LOOKUP(A2685,'DMG Tables'!G:G,'DMG Tables'!H:H)</f>
        <v>112.5</v>
      </c>
      <c r="D2685" s="11">
        <f>Table36[Players]*LOOKUP(Table36[Level],'DMG Tables'!A:A,'DMG Tables'!D:D)/LOOKUP(A2685,'DMG Tables'!G:G,'DMG Tables'!H:H)</f>
        <v>168.75</v>
      </c>
      <c r="E2685" s="11">
        <f>Table36[Players]*LOOKUP(Table36[Level],'DMG Tables'!A:A,'DMG Tables'!E:E)/LOOKUP(A2685,'DMG Tables'!G:G,'DMG Tables'!H:H)</f>
        <v>300</v>
      </c>
    </row>
    <row r="2686" spans="1:5" x14ac:dyDescent="0.3">
      <c r="A2686" s="11">
        <v>2685</v>
      </c>
      <c r="B2686" s="11">
        <f>Table36[Players]*LOOKUP(Table36[Level],'DMG Tables'!A:A,'DMG Tables'!B:B)/LOOKUP(A2686,'DMG Tables'!G:G,'DMG Tables'!H:H)</f>
        <v>56.25</v>
      </c>
      <c r="C2686" s="11">
        <f>Table36[Players]*LOOKUP(Table36[Level],'DMG Tables'!A:A,'DMG Tables'!C:C)/LOOKUP(A2686,'DMG Tables'!G:G,'DMG Tables'!H:H)</f>
        <v>112.5</v>
      </c>
      <c r="D2686" s="11">
        <f>Table36[Players]*LOOKUP(Table36[Level],'DMG Tables'!A:A,'DMG Tables'!D:D)/LOOKUP(A2686,'DMG Tables'!G:G,'DMG Tables'!H:H)</f>
        <v>168.75</v>
      </c>
      <c r="E2686" s="11">
        <f>Table36[Players]*LOOKUP(Table36[Level],'DMG Tables'!A:A,'DMG Tables'!E:E)/LOOKUP(A2686,'DMG Tables'!G:G,'DMG Tables'!H:H)</f>
        <v>300</v>
      </c>
    </row>
    <row r="2687" spans="1:5" x14ac:dyDescent="0.3">
      <c r="A2687" s="11">
        <v>2686</v>
      </c>
      <c r="B2687" s="11">
        <f>Table36[Players]*LOOKUP(Table36[Level],'DMG Tables'!A:A,'DMG Tables'!B:B)/LOOKUP(A2687,'DMG Tables'!G:G,'DMG Tables'!H:H)</f>
        <v>56.25</v>
      </c>
      <c r="C2687" s="11">
        <f>Table36[Players]*LOOKUP(Table36[Level],'DMG Tables'!A:A,'DMG Tables'!C:C)/LOOKUP(A2687,'DMG Tables'!G:G,'DMG Tables'!H:H)</f>
        <v>112.5</v>
      </c>
      <c r="D2687" s="11">
        <f>Table36[Players]*LOOKUP(Table36[Level],'DMG Tables'!A:A,'DMG Tables'!D:D)/LOOKUP(A2687,'DMG Tables'!G:G,'DMG Tables'!H:H)</f>
        <v>168.75</v>
      </c>
      <c r="E2687" s="11">
        <f>Table36[Players]*LOOKUP(Table36[Level],'DMG Tables'!A:A,'DMG Tables'!E:E)/LOOKUP(A2687,'DMG Tables'!G:G,'DMG Tables'!H:H)</f>
        <v>300</v>
      </c>
    </row>
    <row r="2688" spans="1:5" x14ac:dyDescent="0.3">
      <c r="A2688" s="11">
        <v>2687</v>
      </c>
      <c r="B2688" s="11">
        <f>Table36[Players]*LOOKUP(Table36[Level],'DMG Tables'!A:A,'DMG Tables'!B:B)/LOOKUP(A2688,'DMG Tables'!G:G,'DMG Tables'!H:H)</f>
        <v>56.25</v>
      </c>
      <c r="C2688" s="11">
        <f>Table36[Players]*LOOKUP(Table36[Level],'DMG Tables'!A:A,'DMG Tables'!C:C)/LOOKUP(A2688,'DMG Tables'!G:G,'DMG Tables'!H:H)</f>
        <v>112.5</v>
      </c>
      <c r="D2688" s="11">
        <f>Table36[Players]*LOOKUP(Table36[Level],'DMG Tables'!A:A,'DMG Tables'!D:D)/LOOKUP(A2688,'DMG Tables'!G:G,'DMG Tables'!H:H)</f>
        <v>168.75</v>
      </c>
      <c r="E2688" s="11">
        <f>Table36[Players]*LOOKUP(Table36[Level],'DMG Tables'!A:A,'DMG Tables'!E:E)/LOOKUP(A2688,'DMG Tables'!G:G,'DMG Tables'!H:H)</f>
        <v>300</v>
      </c>
    </row>
    <row r="2689" spans="1:5" x14ac:dyDescent="0.3">
      <c r="A2689" s="11">
        <v>2688</v>
      </c>
      <c r="B2689" s="11">
        <f>Table36[Players]*LOOKUP(Table36[Level],'DMG Tables'!A:A,'DMG Tables'!B:B)/LOOKUP(A2689,'DMG Tables'!G:G,'DMG Tables'!H:H)</f>
        <v>56.25</v>
      </c>
      <c r="C2689" s="11">
        <f>Table36[Players]*LOOKUP(Table36[Level],'DMG Tables'!A:A,'DMG Tables'!C:C)/LOOKUP(A2689,'DMG Tables'!G:G,'DMG Tables'!H:H)</f>
        <v>112.5</v>
      </c>
      <c r="D2689" s="11">
        <f>Table36[Players]*LOOKUP(Table36[Level],'DMG Tables'!A:A,'DMG Tables'!D:D)/LOOKUP(A2689,'DMG Tables'!G:G,'DMG Tables'!H:H)</f>
        <v>168.75</v>
      </c>
      <c r="E2689" s="11">
        <f>Table36[Players]*LOOKUP(Table36[Level],'DMG Tables'!A:A,'DMG Tables'!E:E)/LOOKUP(A2689,'DMG Tables'!G:G,'DMG Tables'!H:H)</f>
        <v>300</v>
      </c>
    </row>
    <row r="2690" spans="1:5" x14ac:dyDescent="0.3">
      <c r="A2690" s="11">
        <v>2689</v>
      </c>
      <c r="B2690" s="11">
        <f>Table36[Players]*LOOKUP(Table36[Level],'DMG Tables'!A:A,'DMG Tables'!B:B)/LOOKUP(A2690,'DMG Tables'!G:G,'DMG Tables'!H:H)</f>
        <v>56.25</v>
      </c>
      <c r="C2690" s="11">
        <f>Table36[Players]*LOOKUP(Table36[Level],'DMG Tables'!A:A,'DMG Tables'!C:C)/LOOKUP(A2690,'DMG Tables'!G:G,'DMG Tables'!H:H)</f>
        <v>112.5</v>
      </c>
      <c r="D2690" s="11">
        <f>Table36[Players]*LOOKUP(Table36[Level],'DMG Tables'!A:A,'DMG Tables'!D:D)/LOOKUP(A2690,'DMG Tables'!G:G,'DMG Tables'!H:H)</f>
        <v>168.75</v>
      </c>
      <c r="E2690" s="11">
        <f>Table36[Players]*LOOKUP(Table36[Level],'DMG Tables'!A:A,'DMG Tables'!E:E)/LOOKUP(A2690,'DMG Tables'!G:G,'DMG Tables'!H:H)</f>
        <v>300</v>
      </c>
    </row>
    <row r="2691" spans="1:5" x14ac:dyDescent="0.3">
      <c r="A2691" s="11">
        <v>2690</v>
      </c>
      <c r="B2691" s="11">
        <f>Table36[Players]*LOOKUP(Table36[Level],'DMG Tables'!A:A,'DMG Tables'!B:B)/LOOKUP(A2691,'DMG Tables'!G:G,'DMG Tables'!H:H)</f>
        <v>56.25</v>
      </c>
      <c r="C2691" s="11">
        <f>Table36[Players]*LOOKUP(Table36[Level],'DMG Tables'!A:A,'DMG Tables'!C:C)/LOOKUP(A2691,'DMG Tables'!G:G,'DMG Tables'!H:H)</f>
        <v>112.5</v>
      </c>
      <c r="D2691" s="11">
        <f>Table36[Players]*LOOKUP(Table36[Level],'DMG Tables'!A:A,'DMG Tables'!D:D)/LOOKUP(A2691,'DMG Tables'!G:G,'DMG Tables'!H:H)</f>
        <v>168.75</v>
      </c>
      <c r="E2691" s="11">
        <f>Table36[Players]*LOOKUP(Table36[Level],'DMG Tables'!A:A,'DMG Tables'!E:E)/LOOKUP(A2691,'DMG Tables'!G:G,'DMG Tables'!H:H)</f>
        <v>300</v>
      </c>
    </row>
    <row r="2692" spans="1:5" x14ac:dyDescent="0.3">
      <c r="A2692" s="11">
        <v>2691</v>
      </c>
      <c r="B2692" s="11">
        <f>Table36[Players]*LOOKUP(Table36[Level],'DMG Tables'!A:A,'DMG Tables'!B:B)/LOOKUP(A2692,'DMG Tables'!G:G,'DMG Tables'!H:H)</f>
        <v>56.25</v>
      </c>
      <c r="C2692" s="11">
        <f>Table36[Players]*LOOKUP(Table36[Level],'DMG Tables'!A:A,'DMG Tables'!C:C)/LOOKUP(A2692,'DMG Tables'!G:G,'DMG Tables'!H:H)</f>
        <v>112.5</v>
      </c>
      <c r="D2692" s="11">
        <f>Table36[Players]*LOOKUP(Table36[Level],'DMG Tables'!A:A,'DMG Tables'!D:D)/LOOKUP(A2692,'DMG Tables'!G:G,'DMG Tables'!H:H)</f>
        <v>168.75</v>
      </c>
      <c r="E2692" s="11">
        <f>Table36[Players]*LOOKUP(Table36[Level],'DMG Tables'!A:A,'DMG Tables'!E:E)/LOOKUP(A2692,'DMG Tables'!G:G,'DMG Tables'!H:H)</f>
        <v>300</v>
      </c>
    </row>
    <row r="2693" spans="1:5" x14ac:dyDescent="0.3">
      <c r="A2693" s="11">
        <v>2692</v>
      </c>
      <c r="B2693" s="11">
        <f>Table36[Players]*LOOKUP(Table36[Level],'DMG Tables'!A:A,'DMG Tables'!B:B)/LOOKUP(A2693,'DMG Tables'!G:G,'DMG Tables'!H:H)</f>
        <v>56.25</v>
      </c>
      <c r="C2693" s="11">
        <f>Table36[Players]*LOOKUP(Table36[Level],'DMG Tables'!A:A,'DMG Tables'!C:C)/LOOKUP(A2693,'DMG Tables'!G:G,'DMG Tables'!H:H)</f>
        <v>112.5</v>
      </c>
      <c r="D2693" s="11">
        <f>Table36[Players]*LOOKUP(Table36[Level],'DMG Tables'!A:A,'DMG Tables'!D:D)/LOOKUP(A2693,'DMG Tables'!G:G,'DMG Tables'!H:H)</f>
        <v>168.75</v>
      </c>
      <c r="E2693" s="11">
        <f>Table36[Players]*LOOKUP(Table36[Level],'DMG Tables'!A:A,'DMG Tables'!E:E)/LOOKUP(A2693,'DMG Tables'!G:G,'DMG Tables'!H:H)</f>
        <v>300</v>
      </c>
    </row>
    <row r="2694" spans="1:5" x14ac:dyDescent="0.3">
      <c r="A2694" s="11">
        <v>2693</v>
      </c>
      <c r="B2694" s="11">
        <f>Table36[Players]*LOOKUP(Table36[Level],'DMG Tables'!A:A,'DMG Tables'!B:B)/LOOKUP(A2694,'DMG Tables'!G:G,'DMG Tables'!H:H)</f>
        <v>56.25</v>
      </c>
      <c r="C2694" s="11">
        <f>Table36[Players]*LOOKUP(Table36[Level],'DMG Tables'!A:A,'DMG Tables'!C:C)/LOOKUP(A2694,'DMG Tables'!G:G,'DMG Tables'!H:H)</f>
        <v>112.5</v>
      </c>
      <c r="D2694" s="11">
        <f>Table36[Players]*LOOKUP(Table36[Level],'DMG Tables'!A:A,'DMG Tables'!D:D)/LOOKUP(A2694,'DMG Tables'!G:G,'DMG Tables'!H:H)</f>
        <v>168.75</v>
      </c>
      <c r="E2694" s="11">
        <f>Table36[Players]*LOOKUP(Table36[Level],'DMG Tables'!A:A,'DMG Tables'!E:E)/LOOKUP(A2694,'DMG Tables'!G:G,'DMG Tables'!H:H)</f>
        <v>300</v>
      </c>
    </row>
    <row r="2695" spans="1:5" x14ac:dyDescent="0.3">
      <c r="A2695" s="11">
        <v>2694</v>
      </c>
      <c r="B2695" s="11">
        <f>Table36[Players]*LOOKUP(Table36[Level],'DMG Tables'!A:A,'DMG Tables'!B:B)/LOOKUP(A2695,'DMG Tables'!G:G,'DMG Tables'!H:H)</f>
        <v>56.25</v>
      </c>
      <c r="C2695" s="11">
        <f>Table36[Players]*LOOKUP(Table36[Level],'DMG Tables'!A:A,'DMG Tables'!C:C)/LOOKUP(A2695,'DMG Tables'!G:G,'DMG Tables'!H:H)</f>
        <v>112.5</v>
      </c>
      <c r="D2695" s="11">
        <f>Table36[Players]*LOOKUP(Table36[Level],'DMG Tables'!A:A,'DMG Tables'!D:D)/LOOKUP(A2695,'DMG Tables'!G:G,'DMG Tables'!H:H)</f>
        <v>168.75</v>
      </c>
      <c r="E2695" s="11">
        <f>Table36[Players]*LOOKUP(Table36[Level],'DMG Tables'!A:A,'DMG Tables'!E:E)/LOOKUP(A2695,'DMG Tables'!G:G,'DMG Tables'!H:H)</f>
        <v>300</v>
      </c>
    </row>
    <row r="2696" spans="1:5" x14ac:dyDescent="0.3">
      <c r="A2696" s="11">
        <v>2695</v>
      </c>
      <c r="B2696" s="11">
        <f>Table36[Players]*LOOKUP(Table36[Level],'DMG Tables'!A:A,'DMG Tables'!B:B)/LOOKUP(A2696,'DMG Tables'!G:G,'DMG Tables'!H:H)</f>
        <v>56.25</v>
      </c>
      <c r="C2696" s="11">
        <f>Table36[Players]*LOOKUP(Table36[Level],'DMG Tables'!A:A,'DMG Tables'!C:C)/LOOKUP(A2696,'DMG Tables'!G:G,'DMG Tables'!H:H)</f>
        <v>112.5</v>
      </c>
      <c r="D2696" s="11">
        <f>Table36[Players]*LOOKUP(Table36[Level],'DMG Tables'!A:A,'DMG Tables'!D:D)/LOOKUP(A2696,'DMG Tables'!G:G,'DMG Tables'!H:H)</f>
        <v>168.75</v>
      </c>
      <c r="E2696" s="11">
        <f>Table36[Players]*LOOKUP(Table36[Level],'DMG Tables'!A:A,'DMG Tables'!E:E)/LOOKUP(A2696,'DMG Tables'!G:G,'DMG Tables'!H:H)</f>
        <v>300</v>
      </c>
    </row>
    <row r="2697" spans="1:5" x14ac:dyDescent="0.3">
      <c r="A2697" s="11">
        <v>2696</v>
      </c>
      <c r="B2697" s="11">
        <f>Table36[Players]*LOOKUP(Table36[Level],'DMG Tables'!A:A,'DMG Tables'!B:B)/LOOKUP(A2697,'DMG Tables'!G:G,'DMG Tables'!H:H)</f>
        <v>56.25</v>
      </c>
      <c r="C2697" s="11">
        <f>Table36[Players]*LOOKUP(Table36[Level],'DMG Tables'!A:A,'DMG Tables'!C:C)/LOOKUP(A2697,'DMG Tables'!G:G,'DMG Tables'!H:H)</f>
        <v>112.5</v>
      </c>
      <c r="D2697" s="11">
        <f>Table36[Players]*LOOKUP(Table36[Level],'DMG Tables'!A:A,'DMG Tables'!D:D)/LOOKUP(A2697,'DMG Tables'!G:G,'DMG Tables'!H:H)</f>
        <v>168.75</v>
      </c>
      <c r="E2697" s="11">
        <f>Table36[Players]*LOOKUP(Table36[Level],'DMG Tables'!A:A,'DMG Tables'!E:E)/LOOKUP(A2697,'DMG Tables'!G:G,'DMG Tables'!H:H)</f>
        <v>300</v>
      </c>
    </row>
    <row r="2698" spans="1:5" x14ac:dyDescent="0.3">
      <c r="A2698" s="11">
        <v>2697</v>
      </c>
      <c r="B2698" s="11">
        <f>Table36[Players]*LOOKUP(Table36[Level],'DMG Tables'!A:A,'DMG Tables'!B:B)/LOOKUP(A2698,'DMG Tables'!G:G,'DMG Tables'!H:H)</f>
        <v>56.25</v>
      </c>
      <c r="C2698" s="11">
        <f>Table36[Players]*LOOKUP(Table36[Level],'DMG Tables'!A:A,'DMG Tables'!C:C)/LOOKUP(A2698,'DMG Tables'!G:G,'DMG Tables'!H:H)</f>
        <v>112.5</v>
      </c>
      <c r="D2698" s="11">
        <f>Table36[Players]*LOOKUP(Table36[Level],'DMG Tables'!A:A,'DMG Tables'!D:D)/LOOKUP(A2698,'DMG Tables'!G:G,'DMG Tables'!H:H)</f>
        <v>168.75</v>
      </c>
      <c r="E2698" s="11">
        <f>Table36[Players]*LOOKUP(Table36[Level],'DMG Tables'!A:A,'DMG Tables'!E:E)/LOOKUP(A2698,'DMG Tables'!G:G,'DMG Tables'!H:H)</f>
        <v>300</v>
      </c>
    </row>
    <row r="2699" spans="1:5" x14ac:dyDescent="0.3">
      <c r="A2699" s="11">
        <v>2698</v>
      </c>
      <c r="B2699" s="11">
        <f>Table36[Players]*LOOKUP(Table36[Level],'DMG Tables'!A:A,'DMG Tables'!B:B)/LOOKUP(A2699,'DMG Tables'!G:G,'DMG Tables'!H:H)</f>
        <v>56.25</v>
      </c>
      <c r="C2699" s="11">
        <f>Table36[Players]*LOOKUP(Table36[Level],'DMG Tables'!A:A,'DMG Tables'!C:C)/LOOKUP(A2699,'DMG Tables'!G:G,'DMG Tables'!H:H)</f>
        <v>112.5</v>
      </c>
      <c r="D2699" s="11">
        <f>Table36[Players]*LOOKUP(Table36[Level],'DMG Tables'!A:A,'DMG Tables'!D:D)/LOOKUP(A2699,'DMG Tables'!G:G,'DMG Tables'!H:H)</f>
        <v>168.75</v>
      </c>
      <c r="E2699" s="11">
        <f>Table36[Players]*LOOKUP(Table36[Level],'DMG Tables'!A:A,'DMG Tables'!E:E)/LOOKUP(A2699,'DMG Tables'!G:G,'DMG Tables'!H:H)</f>
        <v>300</v>
      </c>
    </row>
    <row r="2700" spans="1:5" x14ac:dyDescent="0.3">
      <c r="A2700" s="11">
        <v>2699</v>
      </c>
      <c r="B2700" s="11">
        <f>Table36[Players]*LOOKUP(Table36[Level],'DMG Tables'!A:A,'DMG Tables'!B:B)/LOOKUP(A2700,'DMG Tables'!G:G,'DMG Tables'!H:H)</f>
        <v>56.25</v>
      </c>
      <c r="C2700" s="11">
        <f>Table36[Players]*LOOKUP(Table36[Level],'DMG Tables'!A:A,'DMG Tables'!C:C)/LOOKUP(A2700,'DMG Tables'!G:G,'DMG Tables'!H:H)</f>
        <v>112.5</v>
      </c>
      <c r="D2700" s="11">
        <f>Table36[Players]*LOOKUP(Table36[Level],'DMG Tables'!A:A,'DMG Tables'!D:D)/LOOKUP(A2700,'DMG Tables'!G:G,'DMG Tables'!H:H)</f>
        <v>168.75</v>
      </c>
      <c r="E2700" s="11">
        <f>Table36[Players]*LOOKUP(Table36[Level],'DMG Tables'!A:A,'DMG Tables'!E:E)/LOOKUP(A2700,'DMG Tables'!G:G,'DMG Tables'!H:H)</f>
        <v>300</v>
      </c>
    </row>
    <row r="2701" spans="1:5" x14ac:dyDescent="0.3">
      <c r="A2701" s="11">
        <v>2700</v>
      </c>
      <c r="B2701" s="11">
        <f>Table36[Players]*LOOKUP(Table36[Level],'DMG Tables'!A:A,'DMG Tables'!B:B)/LOOKUP(A2701,'DMG Tables'!G:G,'DMG Tables'!H:H)</f>
        <v>56.25</v>
      </c>
      <c r="C2701" s="11">
        <f>Table36[Players]*LOOKUP(Table36[Level],'DMG Tables'!A:A,'DMG Tables'!C:C)/LOOKUP(A2701,'DMG Tables'!G:G,'DMG Tables'!H:H)</f>
        <v>112.5</v>
      </c>
      <c r="D2701" s="11">
        <f>Table36[Players]*LOOKUP(Table36[Level],'DMG Tables'!A:A,'DMG Tables'!D:D)/LOOKUP(A2701,'DMG Tables'!G:G,'DMG Tables'!H:H)</f>
        <v>168.75</v>
      </c>
      <c r="E2701" s="11">
        <f>Table36[Players]*LOOKUP(Table36[Level],'DMG Tables'!A:A,'DMG Tables'!E:E)/LOOKUP(A2701,'DMG Tables'!G:G,'DMG Tables'!H:H)</f>
        <v>300</v>
      </c>
    </row>
    <row r="2702" spans="1:5" x14ac:dyDescent="0.3">
      <c r="A2702" s="11">
        <v>2701</v>
      </c>
      <c r="B2702" s="11">
        <f>Table36[Players]*LOOKUP(Table36[Level],'DMG Tables'!A:A,'DMG Tables'!B:B)/LOOKUP(A2702,'DMG Tables'!G:G,'DMG Tables'!H:H)</f>
        <v>56.25</v>
      </c>
      <c r="C2702" s="11">
        <f>Table36[Players]*LOOKUP(Table36[Level],'DMG Tables'!A:A,'DMG Tables'!C:C)/LOOKUP(A2702,'DMG Tables'!G:G,'DMG Tables'!H:H)</f>
        <v>112.5</v>
      </c>
      <c r="D2702" s="11">
        <f>Table36[Players]*LOOKUP(Table36[Level],'DMG Tables'!A:A,'DMG Tables'!D:D)/LOOKUP(A2702,'DMG Tables'!G:G,'DMG Tables'!H:H)</f>
        <v>168.75</v>
      </c>
      <c r="E2702" s="11">
        <f>Table36[Players]*LOOKUP(Table36[Level],'DMG Tables'!A:A,'DMG Tables'!E:E)/LOOKUP(A2702,'DMG Tables'!G:G,'DMG Tables'!H:H)</f>
        <v>300</v>
      </c>
    </row>
    <row r="2703" spans="1:5" x14ac:dyDescent="0.3">
      <c r="A2703" s="11">
        <v>2702</v>
      </c>
      <c r="B2703" s="11">
        <f>Table36[Players]*LOOKUP(Table36[Level],'DMG Tables'!A:A,'DMG Tables'!B:B)/LOOKUP(A2703,'DMG Tables'!G:G,'DMG Tables'!H:H)</f>
        <v>56.25</v>
      </c>
      <c r="C2703" s="11">
        <f>Table36[Players]*LOOKUP(Table36[Level],'DMG Tables'!A:A,'DMG Tables'!C:C)/LOOKUP(A2703,'DMG Tables'!G:G,'DMG Tables'!H:H)</f>
        <v>112.5</v>
      </c>
      <c r="D2703" s="11">
        <f>Table36[Players]*LOOKUP(Table36[Level],'DMG Tables'!A:A,'DMG Tables'!D:D)/LOOKUP(A2703,'DMG Tables'!G:G,'DMG Tables'!H:H)</f>
        <v>168.75</v>
      </c>
      <c r="E2703" s="11">
        <f>Table36[Players]*LOOKUP(Table36[Level],'DMG Tables'!A:A,'DMG Tables'!E:E)/LOOKUP(A2703,'DMG Tables'!G:G,'DMG Tables'!H:H)</f>
        <v>300</v>
      </c>
    </row>
    <row r="2704" spans="1:5" x14ac:dyDescent="0.3">
      <c r="A2704" s="11">
        <v>2703</v>
      </c>
      <c r="B2704" s="11">
        <f>Table36[Players]*LOOKUP(Table36[Level],'DMG Tables'!A:A,'DMG Tables'!B:B)/LOOKUP(A2704,'DMG Tables'!G:G,'DMG Tables'!H:H)</f>
        <v>56.25</v>
      </c>
      <c r="C2704" s="11">
        <f>Table36[Players]*LOOKUP(Table36[Level],'DMG Tables'!A:A,'DMG Tables'!C:C)/LOOKUP(A2704,'DMG Tables'!G:G,'DMG Tables'!H:H)</f>
        <v>112.5</v>
      </c>
      <c r="D2704" s="11">
        <f>Table36[Players]*LOOKUP(Table36[Level],'DMG Tables'!A:A,'DMG Tables'!D:D)/LOOKUP(A2704,'DMG Tables'!G:G,'DMG Tables'!H:H)</f>
        <v>168.75</v>
      </c>
      <c r="E2704" s="11">
        <f>Table36[Players]*LOOKUP(Table36[Level],'DMG Tables'!A:A,'DMG Tables'!E:E)/LOOKUP(A2704,'DMG Tables'!G:G,'DMG Tables'!H:H)</f>
        <v>300</v>
      </c>
    </row>
    <row r="2705" spans="1:5" x14ac:dyDescent="0.3">
      <c r="A2705" s="11">
        <v>2704</v>
      </c>
      <c r="B2705" s="11">
        <f>Table36[Players]*LOOKUP(Table36[Level],'DMG Tables'!A:A,'DMG Tables'!B:B)/LOOKUP(A2705,'DMG Tables'!G:G,'DMG Tables'!H:H)</f>
        <v>56.25</v>
      </c>
      <c r="C2705" s="11">
        <f>Table36[Players]*LOOKUP(Table36[Level],'DMG Tables'!A:A,'DMG Tables'!C:C)/LOOKUP(A2705,'DMG Tables'!G:G,'DMG Tables'!H:H)</f>
        <v>112.5</v>
      </c>
      <c r="D2705" s="11">
        <f>Table36[Players]*LOOKUP(Table36[Level],'DMG Tables'!A:A,'DMG Tables'!D:D)/LOOKUP(A2705,'DMG Tables'!G:G,'DMG Tables'!H:H)</f>
        <v>168.75</v>
      </c>
      <c r="E2705" s="11">
        <f>Table36[Players]*LOOKUP(Table36[Level],'DMG Tables'!A:A,'DMG Tables'!E:E)/LOOKUP(A2705,'DMG Tables'!G:G,'DMG Tables'!H:H)</f>
        <v>300</v>
      </c>
    </row>
    <row r="2706" spans="1:5" x14ac:dyDescent="0.3">
      <c r="A2706" s="11">
        <v>2705</v>
      </c>
      <c r="B2706" s="11">
        <f>Table36[Players]*LOOKUP(Table36[Level],'DMG Tables'!A:A,'DMG Tables'!B:B)/LOOKUP(A2706,'DMG Tables'!G:G,'DMG Tables'!H:H)</f>
        <v>56.25</v>
      </c>
      <c r="C2706" s="11">
        <f>Table36[Players]*LOOKUP(Table36[Level],'DMG Tables'!A:A,'DMG Tables'!C:C)/LOOKUP(A2706,'DMG Tables'!G:G,'DMG Tables'!H:H)</f>
        <v>112.5</v>
      </c>
      <c r="D2706" s="11">
        <f>Table36[Players]*LOOKUP(Table36[Level],'DMG Tables'!A:A,'DMG Tables'!D:D)/LOOKUP(A2706,'DMG Tables'!G:G,'DMG Tables'!H:H)</f>
        <v>168.75</v>
      </c>
      <c r="E2706" s="11">
        <f>Table36[Players]*LOOKUP(Table36[Level],'DMG Tables'!A:A,'DMG Tables'!E:E)/LOOKUP(A2706,'DMG Tables'!G:G,'DMG Tables'!H:H)</f>
        <v>300</v>
      </c>
    </row>
    <row r="2707" spans="1:5" x14ac:dyDescent="0.3">
      <c r="A2707" s="11">
        <v>2706</v>
      </c>
      <c r="B2707" s="11">
        <f>Table36[Players]*LOOKUP(Table36[Level],'DMG Tables'!A:A,'DMG Tables'!B:B)/LOOKUP(A2707,'DMG Tables'!G:G,'DMG Tables'!H:H)</f>
        <v>56.25</v>
      </c>
      <c r="C2707" s="11">
        <f>Table36[Players]*LOOKUP(Table36[Level],'DMG Tables'!A:A,'DMG Tables'!C:C)/LOOKUP(A2707,'DMG Tables'!G:G,'DMG Tables'!H:H)</f>
        <v>112.5</v>
      </c>
      <c r="D2707" s="11">
        <f>Table36[Players]*LOOKUP(Table36[Level],'DMG Tables'!A:A,'DMG Tables'!D:D)/LOOKUP(A2707,'DMG Tables'!G:G,'DMG Tables'!H:H)</f>
        <v>168.75</v>
      </c>
      <c r="E2707" s="11">
        <f>Table36[Players]*LOOKUP(Table36[Level],'DMG Tables'!A:A,'DMG Tables'!E:E)/LOOKUP(A2707,'DMG Tables'!G:G,'DMG Tables'!H:H)</f>
        <v>300</v>
      </c>
    </row>
    <row r="2708" spans="1:5" x14ac:dyDescent="0.3">
      <c r="A2708" s="11">
        <v>2707</v>
      </c>
      <c r="B2708" s="11">
        <f>Table36[Players]*LOOKUP(Table36[Level],'DMG Tables'!A:A,'DMG Tables'!B:B)/LOOKUP(A2708,'DMG Tables'!G:G,'DMG Tables'!H:H)</f>
        <v>56.25</v>
      </c>
      <c r="C2708" s="11">
        <f>Table36[Players]*LOOKUP(Table36[Level],'DMG Tables'!A:A,'DMG Tables'!C:C)/LOOKUP(A2708,'DMG Tables'!G:G,'DMG Tables'!H:H)</f>
        <v>112.5</v>
      </c>
      <c r="D2708" s="11">
        <f>Table36[Players]*LOOKUP(Table36[Level],'DMG Tables'!A:A,'DMG Tables'!D:D)/LOOKUP(A2708,'DMG Tables'!G:G,'DMG Tables'!H:H)</f>
        <v>168.75</v>
      </c>
      <c r="E2708" s="11">
        <f>Table36[Players]*LOOKUP(Table36[Level],'DMG Tables'!A:A,'DMG Tables'!E:E)/LOOKUP(A2708,'DMG Tables'!G:G,'DMG Tables'!H:H)</f>
        <v>300</v>
      </c>
    </row>
    <row r="2709" spans="1:5" x14ac:dyDescent="0.3">
      <c r="A2709" s="11">
        <v>2708</v>
      </c>
      <c r="B2709" s="11">
        <f>Table36[Players]*LOOKUP(Table36[Level],'DMG Tables'!A:A,'DMG Tables'!B:B)/LOOKUP(A2709,'DMG Tables'!G:G,'DMG Tables'!H:H)</f>
        <v>56.25</v>
      </c>
      <c r="C2709" s="11">
        <f>Table36[Players]*LOOKUP(Table36[Level],'DMG Tables'!A:A,'DMG Tables'!C:C)/LOOKUP(A2709,'DMG Tables'!G:G,'DMG Tables'!H:H)</f>
        <v>112.5</v>
      </c>
      <c r="D2709" s="11">
        <f>Table36[Players]*LOOKUP(Table36[Level],'DMG Tables'!A:A,'DMG Tables'!D:D)/LOOKUP(A2709,'DMG Tables'!G:G,'DMG Tables'!H:H)</f>
        <v>168.75</v>
      </c>
      <c r="E2709" s="11">
        <f>Table36[Players]*LOOKUP(Table36[Level],'DMG Tables'!A:A,'DMG Tables'!E:E)/LOOKUP(A2709,'DMG Tables'!G:G,'DMG Tables'!H:H)</f>
        <v>300</v>
      </c>
    </row>
    <row r="2710" spans="1:5" x14ac:dyDescent="0.3">
      <c r="A2710" s="11">
        <v>2709</v>
      </c>
      <c r="B2710" s="11">
        <f>Table36[Players]*LOOKUP(Table36[Level],'DMG Tables'!A:A,'DMG Tables'!B:B)/LOOKUP(A2710,'DMG Tables'!G:G,'DMG Tables'!H:H)</f>
        <v>56.25</v>
      </c>
      <c r="C2710" s="11">
        <f>Table36[Players]*LOOKUP(Table36[Level],'DMG Tables'!A:A,'DMG Tables'!C:C)/LOOKUP(A2710,'DMG Tables'!G:G,'DMG Tables'!H:H)</f>
        <v>112.5</v>
      </c>
      <c r="D2710" s="11">
        <f>Table36[Players]*LOOKUP(Table36[Level],'DMG Tables'!A:A,'DMG Tables'!D:D)/LOOKUP(A2710,'DMG Tables'!G:G,'DMG Tables'!H:H)</f>
        <v>168.75</v>
      </c>
      <c r="E2710" s="11">
        <f>Table36[Players]*LOOKUP(Table36[Level],'DMG Tables'!A:A,'DMG Tables'!E:E)/LOOKUP(A2710,'DMG Tables'!G:G,'DMG Tables'!H:H)</f>
        <v>300</v>
      </c>
    </row>
    <row r="2711" spans="1:5" x14ac:dyDescent="0.3">
      <c r="A2711" s="11">
        <v>2710</v>
      </c>
      <c r="B2711" s="11">
        <f>Table36[Players]*LOOKUP(Table36[Level],'DMG Tables'!A:A,'DMG Tables'!B:B)/LOOKUP(A2711,'DMG Tables'!G:G,'DMG Tables'!H:H)</f>
        <v>56.25</v>
      </c>
      <c r="C2711" s="11">
        <f>Table36[Players]*LOOKUP(Table36[Level],'DMG Tables'!A:A,'DMG Tables'!C:C)/LOOKUP(A2711,'DMG Tables'!G:G,'DMG Tables'!H:H)</f>
        <v>112.5</v>
      </c>
      <c r="D2711" s="11">
        <f>Table36[Players]*LOOKUP(Table36[Level],'DMG Tables'!A:A,'DMG Tables'!D:D)/LOOKUP(A2711,'DMG Tables'!G:G,'DMG Tables'!H:H)</f>
        <v>168.75</v>
      </c>
      <c r="E2711" s="11">
        <f>Table36[Players]*LOOKUP(Table36[Level],'DMG Tables'!A:A,'DMG Tables'!E:E)/LOOKUP(A2711,'DMG Tables'!G:G,'DMG Tables'!H:H)</f>
        <v>300</v>
      </c>
    </row>
    <row r="2712" spans="1:5" x14ac:dyDescent="0.3">
      <c r="A2712" s="11">
        <v>2711</v>
      </c>
      <c r="B2712" s="11">
        <f>Table36[Players]*LOOKUP(Table36[Level],'DMG Tables'!A:A,'DMG Tables'!B:B)/LOOKUP(A2712,'DMG Tables'!G:G,'DMG Tables'!H:H)</f>
        <v>56.25</v>
      </c>
      <c r="C2712" s="11">
        <f>Table36[Players]*LOOKUP(Table36[Level],'DMG Tables'!A:A,'DMG Tables'!C:C)/LOOKUP(A2712,'DMG Tables'!G:G,'DMG Tables'!H:H)</f>
        <v>112.5</v>
      </c>
      <c r="D2712" s="11">
        <f>Table36[Players]*LOOKUP(Table36[Level],'DMG Tables'!A:A,'DMG Tables'!D:D)/LOOKUP(A2712,'DMG Tables'!G:G,'DMG Tables'!H:H)</f>
        <v>168.75</v>
      </c>
      <c r="E2712" s="11">
        <f>Table36[Players]*LOOKUP(Table36[Level],'DMG Tables'!A:A,'DMG Tables'!E:E)/LOOKUP(A2712,'DMG Tables'!G:G,'DMG Tables'!H:H)</f>
        <v>300</v>
      </c>
    </row>
    <row r="2713" spans="1:5" x14ac:dyDescent="0.3">
      <c r="A2713" s="11">
        <v>2712</v>
      </c>
      <c r="B2713" s="11">
        <f>Table36[Players]*LOOKUP(Table36[Level],'DMG Tables'!A:A,'DMG Tables'!B:B)/LOOKUP(A2713,'DMG Tables'!G:G,'DMG Tables'!H:H)</f>
        <v>56.25</v>
      </c>
      <c r="C2713" s="11">
        <f>Table36[Players]*LOOKUP(Table36[Level],'DMG Tables'!A:A,'DMG Tables'!C:C)/LOOKUP(A2713,'DMG Tables'!G:G,'DMG Tables'!H:H)</f>
        <v>112.5</v>
      </c>
      <c r="D2713" s="11">
        <f>Table36[Players]*LOOKUP(Table36[Level],'DMG Tables'!A:A,'DMG Tables'!D:D)/LOOKUP(A2713,'DMG Tables'!G:G,'DMG Tables'!H:H)</f>
        <v>168.75</v>
      </c>
      <c r="E2713" s="11">
        <f>Table36[Players]*LOOKUP(Table36[Level],'DMG Tables'!A:A,'DMG Tables'!E:E)/LOOKUP(A2713,'DMG Tables'!G:G,'DMG Tables'!H:H)</f>
        <v>300</v>
      </c>
    </row>
    <row r="2714" spans="1:5" x14ac:dyDescent="0.3">
      <c r="A2714" s="11">
        <v>2713</v>
      </c>
      <c r="B2714" s="11">
        <f>Table36[Players]*LOOKUP(Table36[Level],'DMG Tables'!A:A,'DMG Tables'!B:B)/LOOKUP(A2714,'DMG Tables'!G:G,'DMG Tables'!H:H)</f>
        <v>56.25</v>
      </c>
      <c r="C2714" s="11">
        <f>Table36[Players]*LOOKUP(Table36[Level],'DMG Tables'!A:A,'DMG Tables'!C:C)/LOOKUP(A2714,'DMG Tables'!G:G,'DMG Tables'!H:H)</f>
        <v>112.5</v>
      </c>
      <c r="D2714" s="11">
        <f>Table36[Players]*LOOKUP(Table36[Level],'DMG Tables'!A:A,'DMG Tables'!D:D)/LOOKUP(A2714,'DMG Tables'!G:G,'DMG Tables'!H:H)</f>
        <v>168.75</v>
      </c>
      <c r="E2714" s="11">
        <f>Table36[Players]*LOOKUP(Table36[Level],'DMG Tables'!A:A,'DMG Tables'!E:E)/LOOKUP(A2714,'DMG Tables'!G:G,'DMG Tables'!H:H)</f>
        <v>300</v>
      </c>
    </row>
    <row r="2715" spans="1:5" x14ac:dyDescent="0.3">
      <c r="A2715" s="11">
        <v>2714</v>
      </c>
      <c r="B2715" s="11">
        <f>Table36[Players]*LOOKUP(Table36[Level],'DMG Tables'!A:A,'DMG Tables'!B:B)/LOOKUP(A2715,'DMG Tables'!G:G,'DMG Tables'!H:H)</f>
        <v>56.25</v>
      </c>
      <c r="C2715" s="11">
        <f>Table36[Players]*LOOKUP(Table36[Level],'DMG Tables'!A:A,'DMG Tables'!C:C)/LOOKUP(A2715,'DMG Tables'!G:G,'DMG Tables'!H:H)</f>
        <v>112.5</v>
      </c>
      <c r="D2715" s="11">
        <f>Table36[Players]*LOOKUP(Table36[Level],'DMG Tables'!A:A,'DMG Tables'!D:D)/LOOKUP(A2715,'DMG Tables'!G:G,'DMG Tables'!H:H)</f>
        <v>168.75</v>
      </c>
      <c r="E2715" s="11">
        <f>Table36[Players]*LOOKUP(Table36[Level],'DMG Tables'!A:A,'DMG Tables'!E:E)/LOOKUP(A2715,'DMG Tables'!G:G,'DMG Tables'!H:H)</f>
        <v>300</v>
      </c>
    </row>
    <row r="2716" spans="1:5" x14ac:dyDescent="0.3">
      <c r="A2716" s="11">
        <v>2715</v>
      </c>
      <c r="B2716" s="11">
        <f>Table36[Players]*LOOKUP(Table36[Level],'DMG Tables'!A:A,'DMG Tables'!B:B)/LOOKUP(A2716,'DMG Tables'!G:G,'DMG Tables'!H:H)</f>
        <v>56.25</v>
      </c>
      <c r="C2716" s="11">
        <f>Table36[Players]*LOOKUP(Table36[Level],'DMG Tables'!A:A,'DMG Tables'!C:C)/LOOKUP(A2716,'DMG Tables'!G:G,'DMG Tables'!H:H)</f>
        <v>112.5</v>
      </c>
      <c r="D2716" s="11">
        <f>Table36[Players]*LOOKUP(Table36[Level],'DMG Tables'!A:A,'DMG Tables'!D:D)/LOOKUP(A2716,'DMG Tables'!G:G,'DMG Tables'!H:H)</f>
        <v>168.75</v>
      </c>
      <c r="E2716" s="11">
        <f>Table36[Players]*LOOKUP(Table36[Level],'DMG Tables'!A:A,'DMG Tables'!E:E)/LOOKUP(A2716,'DMG Tables'!G:G,'DMG Tables'!H:H)</f>
        <v>300</v>
      </c>
    </row>
    <row r="2717" spans="1:5" x14ac:dyDescent="0.3">
      <c r="A2717" s="11">
        <v>2716</v>
      </c>
      <c r="B2717" s="11">
        <f>Table36[Players]*LOOKUP(Table36[Level],'DMG Tables'!A:A,'DMG Tables'!B:B)/LOOKUP(A2717,'DMG Tables'!G:G,'DMG Tables'!H:H)</f>
        <v>56.25</v>
      </c>
      <c r="C2717" s="11">
        <f>Table36[Players]*LOOKUP(Table36[Level],'DMG Tables'!A:A,'DMG Tables'!C:C)/LOOKUP(A2717,'DMG Tables'!G:G,'DMG Tables'!H:H)</f>
        <v>112.5</v>
      </c>
      <c r="D2717" s="11">
        <f>Table36[Players]*LOOKUP(Table36[Level],'DMG Tables'!A:A,'DMG Tables'!D:D)/LOOKUP(A2717,'DMG Tables'!G:G,'DMG Tables'!H:H)</f>
        <v>168.75</v>
      </c>
      <c r="E2717" s="11">
        <f>Table36[Players]*LOOKUP(Table36[Level],'DMG Tables'!A:A,'DMG Tables'!E:E)/LOOKUP(A2717,'DMG Tables'!G:G,'DMG Tables'!H:H)</f>
        <v>300</v>
      </c>
    </row>
    <row r="2718" spans="1:5" x14ac:dyDescent="0.3">
      <c r="A2718" s="11">
        <v>2717</v>
      </c>
      <c r="B2718" s="11">
        <f>Table36[Players]*LOOKUP(Table36[Level],'DMG Tables'!A:A,'DMG Tables'!B:B)/LOOKUP(A2718,'DMG Tables'!G:G,'DMG Tables'!H:H)</f>
        <v>56.25</v>
      </c>
      <c r="C2718" s="11">
        <f>Table36[Players]*LOOKUP(Table36[Level],'DMG Tables'!A:A,'DMG Tables'!C:C)/LOOKUP(A2718,'DMG Tables'!G:G,'DMG Tables'!H:H)</f>
        <v>112.5</v>
      </c>
      <c r="D2718" s="11">
        <f>Table36[Players]*LOOKUP(Table36[Level],'DMG Tables'!A:A,'DMG Tables'!D:D)/LOOKUP(A2718,'DMG Tables'!G:G,'DMG Tables'!H:H)</f>
        <v>168.75</v>
      </c>
      <c r="E2718" s="11">
        <f>Table36[Players]*LOOKUP(Table36[Level],'DMG Tables'!A:A,'DMG Tables'!E:E)/LOOKUP(A2718,'DMG Tables'!G:G,'DMG Tables'!H:H)</f>
        <v>300</v>
      </c>
    </row>
    <row r="2719" spans="1:5" x14ac:dyDescent="0.3">
      <c r="A2719" s="11">
        <v>2718</v>
      </c>
      <c r="B2719" s="11">
        <f>Table36[Players]*LOOKUP(Table36[Level],'DMG Tables'!A:A,'DMG Tables'!B:B)/LOOKUP(A2719,'DMG Tables'!G:G,'DMG Tables'!H:H)</f>
        <v>56.25</v>
      </c>
      <c r="C2719" s="11">
        <f>Table36[Players]*LOOKUP(Table36[Level],'DMG Tables'!A:A,'DMG Tables'!C:C)/LOOKUP(A2719,'DMG Tables'!G:G,'DMG Tables'!H:H)</f>
        <v>112.5</v>
      </c>
      <c r="D2719" s="11">
        <f>Table36[Players]*LOOKUP(Table36[Level],'DMG Tables'!A:A,'DMG Tables'!D:D)/LOOKUP(A2719,'DMG Tables'!G:G,'DMG Tables'!H:H)</f>
        <v>168.75</v>
      </c>
      <c r="E2719" s="11">
        <f>Table36[Players]*LOOKUP(Table36[Level],'DMG Tables'!A:A,'DMG Tables'!E:E)/LOOKUP(A2719,'DMG Tables'!G:G,'DMG Tables'!H:H)</f>
        <v>300</v>
      </c>
    </row>
    <row r="2720" spans="1:5" x14ac:dyDescent="0.3">
      <c r="A2720" s="11">
        <v>2719</v>
      </c>
      <c r="B2720" s="11">
        <f>Table36[Players]*LOOKUP(Table36[Level],'DMG Tables'!A:A,'DMG Tables'!B:B)/LOOKUP(A2720,'DMG Tables'!G:G,'DMG Tables'!H:H)</f>
        <v>56.25</v>
      </c>
      <c r="C2720" s="11">
        <f>Table36[Players]*LOOKUP(Table36[Level],'DMG Tables'!A:A,'DMG Tables'!C:C)/LOOKUP(A2720,'DMG Tables'!G:G,'DMG Tables'!H:H)</f>
        <v>112.5</v>
      </c>
      <c r="D2720" s="11">
        <f>Table36[Players]*LOOKUP(Table36[Level],'DMG Tables'!A:A,'DMG Tables'!D:D)/LOOKUP(A2720,'DMG Tables'!G:G,'DMG Tables'!H:H)</f>
        <v>168.75</v>
      </c>
      <c r="E2720" s="11">
        <f>Table36[Players]*LOOKUP(Table36[Level],'DMG Tables'!A:A,'DMG Tables'!E:E)/LOOKUP(A2720,'DMG Tables'!G:G,'DMG Tables'!H:H)</f>
        <v>300</v>
      </c>
    </row>
    <row r="2721" spans="1:5" x14ac:dyDescent="0.3">
      <c r="A2721" s="11">
        <v>2720</v>
      </c>
      <c r="B2721" s="11">
        <f>Table36[Players]*LOOKUP(Table36[Level],'DMG Tables'!A:A,'DMG Tables'!B:B)/LOOKUP(A2721,'DMG Tables'!G:G,'DMG Tables'!H:H)</f>
        <v>56.25</v>
      </c>
      <c r="C2721" s="11">
        <f>Table36[Players]*LOOKUP(Table36[Level],'DMG Tables'!A:A,'DMG Tables'!C:C)/LOOKUP(A2721,'DMG Tables'!G:G,'DMG Tables'!H:H)</f>
        <v>112.5</v>
      </c>
      <c r="D2721" s="11">
        <f>Table36[Players]*LOOKUP(Table36[Level],'DMG Tables'!A:A,'DMG Tables'!D:D)/LOOKUP(A2721,'DMG Tables'!G:G,'DMG Tables'!H:H)</f>
        <v>168.75</v>
      </c>
      <c r="E2721" s="11">
        <f>Table36[Players]*LOOKUP(Table36[Level],'DMG Tables'!A:A,'DMG Tables'!E:E)/LOOKUP(A2721,'DMG Tables'!G:G,'DMG Tables'!H:H)</f>
        <v>300</v>
      </c>
    </row>
    <row r="2722" spans="1:5" x14ac:dyDescent="0.3">
      <c r="A2722" s="11">
        <v>2721</v>
      </c>
      <c r="B2722" s="11">
        <f>Table36[Players]*LOOKUP(Table36[Level],'DMG Tables'!A:A,'DMG Tables'!B:B)/LOOKUP(A2722,'DMG Tables'!G:G,'DMG Tables'!H:H)</f>
        <v>56.25</v>
      </c>
      <c r="C2722" s="11">
        <f>Table36[Players]*LOOKUP(Table36[Level],'DMG Tables'!A:A,'DMG Tables'!C:C)/LOOKUP(A2722,'DMG Tables'!G:G,'DMG Tables'!H:H)</f>
        <v>112.5</v>
      </c>
      <c r="D2722" s="11">
        <f>Table36[Players]*LOOKUP(Table36[Level],'DMG Tables'!A:A,'DMG Tables'!D:D)/LOOKUP(A2722,'DMG Tables'!G:G,'DMG Tables'!H:H)</f>
        <v>168.75</v>
      </c>
      <c r="E2722" s="11">
        <f>Table36[Players]*LOOKUP(Table36[Level],'DMG Tables'!A:A,'DMG Tables'!E:E)/LOOKUP(A2722,'DMG Tables'!G:G,'DMG Tables'!H:H)</f>
        <v>300</v>
      </c>
    </row>
    <row r="2723" spans="1:5" x14ac:dyDescent="0.3">
      <c r="A2723" s="11">
        <v>2722</v>
      </c>
      <c r="B2723" s="11">
        <f>Table36[Players]*LOOKUP(Table36[Level],'DMG Tables'!A:A,'DMG Tables'!B:B)/LOOKUP(A2723,'DMG Tables'!G:G,'DMG Tables'!H:H)</f>
        <v>56.25</v>
      </c>
      <c r="C2723" s="11">
        <f>Table36[Players]*LOOKUP(Table36[Level],'DMG Tables'!A:A,'DMG Tables'!C:C)/LOOKUP(A2723,'DMG Tables'!G:G,'DMG Tables'!H:H)</f>
        <v>112.5</v>
      </c>
      <c r="D2723" s="11">
        <f>Table36[Players]*LOOKUP(Table36[Level],'DMG Tables'!A:A,'DMG Tables'!D:D)/LOOKUP(A2723,'DMG Tables'!G:G,'DMG Tables'!H:H)</f>
        <v>168.75</v>
      </c>
      <c r="E2723" s="11">
        <f>Table36[Players]*LOOKUP(Table36[Level],'DMG Tables'!A:A,'DMG Tables'!E:E)/LOOKUP(A2723,'DMG Tables'!G:G,'DMG Tables'!H:H)</f>
        <v>300</v>
      </c>
    </row>
    <row r="2724" spans="1:5" x14ac:dyDescent="0.3">
      <c r="A2724" s="11">
        <v>2723</v>
      </c>
      <c r="B2724" s="11">
        <f>Table36[Players]*LOOKUP(Table36[Level],'DMG Tables'!A:A,'DMG Tables'!B:B)/LOOKUP(A2724,'DMG Tables'!G:G,'DMG Tables'!H:H)</f>
        <v>56.25</v>
      </c>
      <c r="C2724" s="11">
        <f>Table36[Players]*LOOKUP(Table36[Level],'DMG Tables'!A:A,'DMG Tables'!C:C)/LOOKUP(A2724,'DMG Tables'!G:G,'DMG Tables'!H:H)</f>
        <v>112.5</v>
      </c>
      <c r="D2724" s="11">
        <f>Table36[Players]*LOOKUP(Table36[Level],'DMG Tables'!A:A,'DMG Tables'!D:D)/LOOKUP(A2724,'DMG Tables'!G:G,'DMG Tables'!H:H)</f>
        <v>168.75</v>
      </c>
      <c r="E2724" s="11">
        <f>Table36[Players]*LOOKUP(Table36[Level],'DMG Tables'!A:A,'DMG Tables'!E:E)/LOOKUP(A2724,'DMG Tables'!G:G,'DMG Tables'!H:H)</f>
        <v>300</v>
      </c>
    </row>
    <row r="2725" spans="1:5" x14ac:dyDescent="0.3">
      <c r="A2725" s="11">
        <v>2724</v>
      </c>
      <c r="B2725" s="11">
        <f>Table36[Players]*LOOKUP(Table36[Level],'DMG Tables'!A:A,'DMG Tables'!B:B)/LOOKUP(A2725,'DMG Tables'!G:G,'DMG Tables'!H:H)</f>
        <v>56.25</v>
      </c>
      <c r="C2725" s="11">
        <f>Table36[Players]*LOOKUP(Table36[Level],'DMG Tables'!A:A,'DMG Tables'!C:C)/LOOKUP(A2725,'DMG Tables'!G:G,'DMG Tables'!H:H)</f>
        <v>112.5</v>
      </c>
      <c r="D2725" s="11">
        <f>Table36[Players]*LOOKUP(Table36[Level],'DMG Tables'!A:A,'DMG Tables'!D:D)/LOOKUP(A2725,'DMG Tables'!G:G,'DMG Tables'!H:H)</f>
        <v>168.75</v>
      </c>
      <c r="E2725" s="11">
        <f>Table36[Players]*LOOKUP(Table36[Level],'DMG Tables'!A:A,'DMG Tables'!E:E)/LOOKUP(A2725,'DMG Tables'!G:G,'DMG Tables'!H:H)</f>
        <v>300</v>
      </c>
    </row>
    <row r="2726" spans="1:5" x14ac:dyDescent="0.3">
      <c r="A2726" s="11">
        <v>2725</v>
      </c>
      <c r="B2726" s="11">
        <f>Table36[Players]*LOOKUP(Table36[Level],'DMG Tables'!A:A,'DMG Tables'!B:B)/LOOKUP(A2726,'DMG Tables'!G:G,'DMG Tables'!H:H)</f>
        <v>56.25</v>
      </c>
      <c r="C2726" s="11">
        <f>Table36[Players]*LOOKUP(Table36[Level],'DMG Tables'!A:A,'DMG Tables'!C:C)/LOOKUP(A2726,'DMG Tables'!G:G,'DMG Tables'!H:H)</f>
        <v>112.5</v>
      </c>
      <c r="D2726" s="11">
        <f>Table36[Players]*LOOKUP(Table36[Level],'DMG Tables'!A:A,'DMG Tables'!D:D)/LOOKUP(A2726,'DMG Tables'!G:G,'DMG Tables'!H:H)</f>
        <v>168.75</v>
      </c>
      <c r="E2726" s="11">
        <f>Table36[Players]*LOOKUP(Table36[Level],'DMG Tables'!A:A,'DMG Tables'!E:E)/LOOKUP(A2726,'DMG Tables'!G:G,'DMG Tables'!H:H)</f>
        <v>300</v>
      </c>
    </row>
    <row r="2727" spans="1:5" x14ac:dyDescent="0.3">
      <c r="A2727" s="11">
        <v>2726</v>
      </c>
      <c r="B2727" s="11">
        <f>Table36[Players]*LOOKUP(Table36[Level],'DMG Tables'!A:A,'DMG Tables'!B:B)/LOOKUP(A2727,'DMG Tables'!G:G,'DMG Tables'!H:H)</f>
        <v>56.25</v>
      </c>
      <c r="C2727" s="11">
        <f>Table36[Players]*LOOKUP(Table36[Level],'DMG Tables'!A:A,'DMG Tables'!C:C)/LOOKUP(A2727,'DMG Tables'!G:G,'DMG Tables'!H:H)</f>
        <v>112.5</v>
      </c>
      <c r="D2727" s="11">
        <f>Table36[Players]*LOOKUP(Table36[Level],'DMG Tables'!A:A,'DMG Tables'!D:D)/LOOKUP(A2727,'DMG Tables'!G:G,'DMG Tables'!H:H)</f>
        <v>168.75</v>
      </c>
      <c r="E2727" s="11">
        <f>Table36[Players]*LOOKUP(Table36[Level],'DMG Tables'!A:A,'DMG Tables'!E:E)/LOOKUP(A2727,'DMG Tables'!G:G,'DMG Tables'!H:H)</f>
        <v>300</v>
      </c>
    </row>
    <row r="2728" spans="1:5" x14ac:dyDescent="0.3">
      <c r="A2728" s="11">
        <v>2727</v>
      </c>
      <c r="B2728" s="11">
        <f>Table36[Players]*LOOKUP(Table36[Level],'DMG Tables'!A:A,'DMG Tables'!B:B)/LOOKUP(A2728,'DMG Tables'!G:G,'DMG Tables'!H:H)</f>
        <v>56.25</v>
      </c>
      <c r="C2728" s="11">
        <f>Table36[Players]*LOOKUP(Table36[Level],'DMG Tables'!A:A,'DMG Tables'!C:C)/LOOKUP(A2728,'DMG Tables'!G:G,'DMG Tables'!H:H)</f>
        <v>112.5</v>
      </c>
      <c r="D2728" s="11">
        <f>Table36[Players]*LOOKUP(Table36[Level],'DMG Tables'!A:A,'DMG Tables'!D:D)/LOOKUP(A2728,'DMG Tables'!G:G,'DMG Tables'!H:H)</f>
        <v>168.75</v>
      </c>
      <c r="E2728" s="11">
        <f>Table36[Players]*LOOKUP(Table36[Level],'DMG Tables'!A:A,'DMG Tables'!E:E)/LOOKUP(A2728,'DMG Tables'!G:G,'DMG Tables'!H:H)</f>
        <v>300</v>
      </c>
    </row>
    <row r="2729" spans="1:5" x14ac:dyDescent="0.3">
      <c r="A2729" s="11">
        <v>2728</v>
      </c>
      <c r="B2729" s="11">
        <f>Table36[Players]*LOOKUP(Table36[Level],'DMG Tables'!A:A,'DMG Tables'!B:B)/LOOKUP(A2729,'DMG Tables'!G:G,'DMG Tables'!H:H)</f>
        <v>56.25</v>
      </c>
      <c r="C2729" s="11">
        <f>Table36[Players]*LOOKUP(Table36[Level],'DMG Tables'!A:A,'DMG Tables'!C:C)/LOOKUP(A2729,'DMG Tables'!G:G,'DMG Tables'!H:H)</f>
        <v>112.5</v>
      </c>
      <c r="D2729" s="11">
        <f>Table36[Players]*LOOKUP(Table36[Level],'DMG Tables'!A:A,'DMG Tables'!D:D)/LOOKUP(A2729,'DMG Tables'!G:G,'DMG Tables'!H:H)</f>
        <v>168.75</v>
      </c>
      <c r="E2729" s="11">
        <f>Table36[Players]*LOOKUP(Table36[Level],'DMG Tables'!A:A,'DMG Tables'!E:E)/LOOKUP(A2729,'DMG Tables'!G:G,'DMG Tables'!H:H)</f>
        <v>300</v>
      </c>
    </row>
    <row r="2730" spans="1:5" x14ac:dyDescent="0.3">
      <c r="A2730" s="11">
        <v>2729</v>
      </c>
      <c r="B2730" s="11">
        <f>Table36[Players]*LOOKUP(Table36[Level],'DMG Tables'!A:A,'DMG Tables'!B:B)/LOOKUP(A2730,'DMG Tables'!G:G,'DMG Tables'!H:H)</f>
        <v>56.25</v>
      </c>
      <c r="C2730" s="11">
        <f>Table36[Players]*LOOKUP(Table36[Level],'DMG Tables'!A:A,'DMG Tables'!C:C)/LOOKUP(A2730,'DMG Tables'!G:G,'DMG Tables'!H:H)</f>
        <v>112.5</v>
      </c>
      <c r="D2730" s="11">
        <f>Table36[Players]*LOOKUP(Table36[Level],'DMG Tables'!A:A,'DMG Tables'!D:D)/LOOKUP(A2730,'DMG Tables'!G:G,'DMG Tables'!H:H)</f>
        <v>168.75</v>
      </c>
      <c r="E2730" s="11">
        <f>Table36[Players]*LOOKUP(Table36[Level],'DMG Tables'!A:A,'DMG Tables'!E:E)/LOOKUP(A2730,'DMG Tables'!G:G,'DMG Tables'!H:H)</f>
        <v>300</v>
      </c>
    </row>
    <row r="2731" spans="1:5" x14ac:dyDescent="0.3">
      <c r="A2731" s="11">
        <v>2730</v>
      </c>
      <c r="B2731" s="11">
        <f>Table36[Players]*LOOKUP(Table36[Level],'DMG Tables'!A:A,'DMG Tables'!B:B)/LOOKUP(A2731,'DMG Tables'!G:G,'DMG Tables'!H:H)</f>
        <v>56.25</v>
      </c>
      <c r="C2731" s="11">
        <f>Table36[Players]*LOOKUP(Table36[Level],'DMG Tables'!A:A,'DMG Tables'!C:C)/LOOKUP(A2731,'DMG Tables'!G:G,'DMG Tables'!H:H)</f>
        <v>112.5</v>
      </c>
      <c r="D2731" s="11">
        <f>Table36[Players]*LOOKUP(Table36[Level],'DMG Tables'!A:A,'DMG Tables'!D:D)/LOOKUP(A2731,'DMG Tables'!G:G,'DMG Tables'!H:H)</f>
        <v>168.75</v>
      </c>
      <c r="E2731" s="11">
        <f>Table36[Players]*LOOKUP(Table36[Level],'DMG Tables'!A:A,'DMG Tables'!E:E)/LOOKUP(A2731,'DMG Tables'!G:G,'DMG Tables'!H:H)</f>
        <v>300</v>
      </c>
    </row>
    <row r="2732" spans="1:5" x14ac:dyDescent="0.3">
      <c r="A2732" s="11">
        <v>2731</v>
      </c>
      <c r="B2732" s="11">
        <f>Table36[Players]*LOOKUP(Table36[Level],'DMG Tables'!A:A,'DMG Tables'!B:B)/LOOKUP(A2732,'DMG Tables'!G:G,'DMG Tables'!H:H)</f>
        <v>56.25</v>
      </c>
      <c r="C2732" s="11">
        <f>Table36[Players]*LOOKUP(Table36[Level],'DMG Tables'!A:A,'DMG Tables'!C:C)/LOOKUP(A2732,'DMG Tables'!G:G,'DMG Tables'!H:H)</f>
        <v>112.5</v>
      </c>
      <c r="D2732" s="11">
        <f>Table36[Players]*LOOKUP(Table36[Level],'DMG Tables'!A:A,'DMG Tables'!D:D)/LOOKUP(A2732,'DMG Tables'!G:G,'DMG Tables'!H:H)</f>
        <v>168.75</v>
      </c>
      <c r="E2732" s="11">
        <f>Table36[Players]*LOOKUP(Table36[Level],'DMG Tables'!A:A,'DMG Tables'!E:E)/LOOKUP(A2732,'DMG Tables'!G:G,'DMG Tables'!H:H)</f>
        <v>300</v>
      </c>
    </row>
    <row r="2733" spans="1:5" x14ac:dyDescent="0.3">
      <c r="A2733" s="11">
        <v>2732</v>
      </c>
      <c r="B2733" s="11">
        <f>Table36[Players]*LOOKUP(Table36[Level],'DMG Tables'!A:A,'DMG Tables'!B:B)/LOOKUP(A2733,'DMG Tables'!G:G,'DMG Tables'!H:H)</f>
        <v>56.25</v>
      </c>
      <c r="C2733" s="11">
        <f>Table36[Players]*LOOKUP(Table36[Level],'DMG Tables'!A:A,'DMG Tables'!C:C)/LOOKUP(A2733,'DMG Tables'!G:G,'DMG Tables'!H:H)</f>
        <v>112.5</v>
      </c>
      <c r="D2733" s="11">
        <f>Table36[Players]*LOOKUP(Table36[Level],'DMG Tables'!A:A,'DMG Tables'!D:D)/LOOKUP(A2733,'DMG Tables'!G:G,'DMG Tables'!H:H)</f>
        <v>168.75</v>
      </c>
      <c r="E2733" s="11">
        <f>Table36[Players]*LOOKUP(Table36[Level],'DMG Tables'!A:A,'DMG Tables'!E:E)/LOOKUP(A2733,'DMG Tables'!G:G,'DMG Tables'!H:H)</f>
        <v>300</v>
      </c>
    </row>
    <row r="2734" spans="1:5" x14ac:dyDescent="0.3">
      <c r="A2734" s="11">
        <v>2733</v>
      </c>
      <c r="B2734" s="11">
        <f>Table36[Players]*LOOKUP(Table36[Level],'DMG Tables'!A:A,'DMG Tables'!B:B)/LOOKUP(A2734,'DMG Tables'!G:G,'DMG Tables'!H:H)</f>
        <v>56.25</v>
      </c>
      <c r="C2734" s="11">
        <f>Table36[Players]*LOOKUP(Table36[Level],'DMG Tables'!A:A,'DMG Tables'!C:C)/LOOKUP(A2734,'DMG Tables'!G:G,'DMG Tables'!H:H)</f>
        <v>112.5</v>
      </c>
      <c r="D2734" s="11">
        <f>Table36[Players]*LOOKUP(Table36[Level],'DMG Tables'!A:A,'DMG Tables'!D:D)/LOOKUP(A2734,'DMG Tables'!G:G,'DMG Tables'!H:H)</f>
        <v>168.75</v>
      </c>
      <c r="E2734" s="11">
        <f>Table36[Players]*LOOKUP(Table36[Level],'DMG Tables'!A:A,'DMG Tables'!E:E)/LOOKUP(A2734,'DMG Tables'!G:G,'DMG Tables'!H:H)</f>
        <v>300</v>
      </c>
    </row>
    <row r="2735" spans="1:5" x14ac:dyDescent="0.3">
      <c r="A2735" s="11">
        <v>2734</v>
      </c>
      <c r="B2735" s="11">
        <f>Table36[Players]*LOOKUP(Table36[Level],'DMG Tables'!A:A,'DMG Tables'!B:B)/LOOKUP(A2735,'DMG Tables'!G:G,'DMG Tables'!H:H)</f>
        <v>56.25</v>
      </c>
      <c r="C2735" s="11">
        <f>Table36[Players]*LOOKUP(Table36[Level],'DMG Tables'!A:A,'DMG Tables'!C:C)/LOOKUP(A2735,'DMG Tables'!G:G,'DMG Tables'!H:H)</f>
        <v>112.5</v>
      </c>
      <c r="D2735" s="11">
        <f>Table36[Players]*LOOKUP(Table36[Level],'DMG Tables'!A:A,'DMG Tables'!D:D)/LOOKUP(A2735,'DMG Tables'!G:G,'DMG Tables'!H:H)</f>
        <v>168.75</v>
      </c>
      <c r="E2735" s="11">
        <f>Table36[Players]*LOOKUP(Table36[Level],'DMG Tables'!A:A,'DMG Tables'!E:E)/LOOKUP(A2735,'DMG Tables'!G:G,'DMG Tables'!H:H)</f>
        <v>300</v>
      </c>
    </row>
    <row r="2736" spans="1:5" x14ac:dyDescent="0.3">
      <c r="A2736" s="11">
        <v>2735</v>
      </c>
      <c r="B2736" s="11">
        <f>Table36[Players]*LOOKUP(Table36[Level],'DMG Tables'!A:A,'DMG Tables'!B:B)/LOOKUP(A2736,'DMG Tables'!G:G,'DMG Tables'!H:H)</f>
        <v>56.25</v>
      </c>
      <c r="C2736" s="11">
        <f>Table36[Players]*LOOKUP(Table36[Level],'DMG Tables'!A:A,'DMG Tables'!C:C)/LOOKUP(A2736,'DMG Tables'!G:G,'DMG Tables'!H:H)</f>
        <v>112.5</v>
      </c>
      <c r="D2736" s="11">
        <f>Table36[Players]*LOOKUP(Table36[Level],'DMG Tables'!A:A,'DMG Tables'!D:D)/LOOKUP(A2736,'DMG Tables'!G:G,'DMG Tables'!H:H)</f>
        <v>168.75</v>
      </c>
      <c r="E2736" s="11">
        <f>Table36[Players]*LOOKUP(Table36[Level],'DMG Tables'!A:A,'DMG Tables'!E:E)/LOOKUP(A2736,'DMG Tables'!G:G,'DMG Tables'!H:H)</f>
        <v>300</v>
      </c>
    </row>
    <row r="2737" spans="1:5" x14ac:dyDescent="0.3">
      <c r="A2737" s="11">
        <v>2736</v>
      </c>
      <c r="B2737" s="11">
        <f>Table36[Players]*LOOKUP(Table36[Level],'DMG Tables'!A:A,'DMG Tables'!B:B)/LOOKUP(A2737,'DMG Tables'!G:G,'DMG Tables'!H:H)</f>
        <v>56.25</v>
      </c>
      <c r="C2737" s="11">
        <f>Table36[Players]*LOOKUP(Table36[Level],'DMG Tables'!A:A,'DMG Tables'!C:C)/LOOKUP(A2737,'DMG Tables'!G:G,'DMG Tables'!H:H)</f>
        <v>112.5</v>
      </c>
      <c r="D2737" s="11">
        <f>Table36[Players]*LOOKUP(Table36[Level],'DMG Tables'!A:A,'DMG Tables'!D:D)/LOOKUP(A2737,'DMG Tables'!G:G,'DMG Tables'!H:H)</f>
        <v>168.75</v>
      </c>
      <c r="E2737" s="11">
        <f>Table36[Players]*LOOKUP(Table36[Level],'DMG Tables'!A:A,'DMG Tables'!E:E)/LOOKUP(A2737,'DMG Tables'!G:G,'DMG Tables'!H:H)</f>
        <v>300</v>
      </c>
    </row>
    <row r="2738" spans="1:5" x14ac:dyDescent="0.3">
      <c r="A2738" s="11">
        <v>2737</v>
      </c>
      <c r="B2738" s="11">
        <f>Table36[Players]*LOOKUP(Table36[Level],'DMG Tables'!A:A,'DMG Tables'!B:B)/LOOKUP(A2738,'DMG Tables'!G:G,'DMG Tables'!H:H)</f>
        <v>56.25</v>
      </c>
      <c r="C2738" s="11">
        <f>Table36[Players]*LOOKUP(Table36[Level],'DMG Tables'!A:A,'DMG Tables'!C:C)/LOOKUP(A2738,'DMG Tables'!G:G,'DMG Tables'!H:H)</f>
        <v>112.5</v>
      </c>
      <c r="D2738" s="11">
        <f>Table36[Players]*LOOKUP(Table36[Level],'DMG Tables'!A:A,'DMG Tables'!D:D)/LOOKUP(A2738,'DMG Tables'!G:G,'DMG Tables'!H:H)</f>
        <v>168.75</v>
      </c>
      <c r="E2738" s="11">
        <f>Table36[Players]*LOOKUP(Table36[Level],'DMG Tables'!A:A,'DMG Tables'!E:E)/LOOKUP(A2738,'DMG Tables'!G:G,'DMG Tables'!H:H)</f>
        <v>300</v>
      </c>
    </row>
    <row r="2739" spans="1:5" x14ac:dyDescent="0.3">
      <c r="A2739" s="11">
        <v>2738</v>
      </c>
      <c r="B2739" s="11">
        <f>Table36[Players]*LOOKUP(Table36[Level],'DMG Tables'!A:A,'DMG Tables'!B:B)/LOOKUP(A2739,'DMG Tables'!G:G,'DMG Tables'!H:H)</f>
        <v>56.25</v>
      </c>
      <c r="C2739" s="11">
        <f>Table36[Players]*LOOKUP(Table36[Level],'DMG Tables'!A:A,'DMG Tables'!C:C)/LOOKUP(A2739,'DMG Tables'!G:G,'DMG Tables'!H:H)</f>
        <v>112.5</v>
      </c>
      <c r="D2739" s="11">
        <f>Table36[Players]*LOOKUP(Table36[Level],'DMG Tables'!A:A,'DMG Tables'!D:D)/LOOKUP(A2739,'DMG Tables'!G:G,'DMG Tables'!H:H)</f>
        <v>168.75</v>
      </c>
      <c r="E2739" s="11">
        <f>Table36[Players]*LOOKUP(Table36[Level],'DMG Tables'!A:A,'DMG Tables'!E:E)/LOOKUP(A2739,'DMG Tables'!G:G,'DMG Tables'!H:H)</f>
        <v>300</v>
      </c>
    </row>
    <row r="2740" spans="1:5" x14ac:dyDescent="0.3">
      <c r="A2740" s="11">
        <v>2739</v>
      </c>
      <c r="B2740" s="11">
        <f>Table36[Players]*LOOKUP(Table36[Level],'DMG Tables'!A:A,'DMG Tables'!B:B)/LOOKUP(A2740,'DMG Tables'!G:G,'DMG Tables'!H:H)</f>
        <v>56.25</v>
      </c>
      <c r="C2740" s="11">
        <f>Table36[Players]*LOOKUP(Table36[Level],'DMG Tables'!A:A,'DMG Tables'!C:C)/LOOKUP(A2740,'DMG Tables'!G:G,'DMG Tables'!H:H)</f>
        <v>112.5</v>
      </c>
      <c r="D2740" s="11">
        <f>Table36[Players]*LOOKUP(Table36[Level],'DMG Tables'!A:A,'DMG Tables'!D:D)/LOOKUP(A2740,'DMG Tables'!G:G,'DMG Tables'!H:H)</f>
        <v>168.75</v>
      </c>
      <c r="E2740" s="11">
        <f>Table36[Players]*LOOKUP(Table36[Level],'DMG Tables'!A:A,'DMG Tables'!E:E)/LOOKUP(A2740,'DMG Tables'!G:G,'DMG Tables'!H:H)</f>
        <v>300</v>
      </c>
    </row>
    <row r="2741" spans="1:5" x14ac:dyDescent="0.3">
      <c r="A2741" s="11">
        <v>2740</v>
      </c>
      <c r="B2741" s="11">
        <f>Table36[Players]*LOOKUP(Table36[Level],'DMG Tables'!A:A,'DMG Tables'!B:B)/LOOKUP(A2741,'DMG Tables'!G:G,'DMG Tables'!H:H)</f>
        <v>56.25</v>
      </c>
      <c r="C2741" s="11">
        <f>Table36[Players]*LOOKUP(Table36[Level],'DMG Tables'!A:A,'DMG Tables'!C:C)/LOOKUP(A2741,'DMG Tables'!G:G,'DMG Tables'!H:H)</f>
        <v>112.5</v>
      </c>
      <c r="D2741" s="11">
        <f>Table36[Players]*LOOKUP(Table36[Level],'DMG Tables'!A:A,'DMG Tables'!D:D)/LOOKUP(A2741,'DMG Tables'!G:G,'DMG Tables'!H:H)</f>
        <v>168.75</v>
      </c>
      <c r="E2741" s="11">
        <f>Table36[Players]*LOOKUP(Table36[Level],'DMG Tables'!A:A,'DMG Tables'!E:E)/LOOKUP(A2741,'DMG Tables'!G:G,'DMG Tables'!H:H)</f>
        <v>300</v>
      </c>
    </row>
    <row r="2742" spans="1:5" x14ac:dyDescent="0.3">
      <c r="A2742" s="11">
        <v>2741</v>
      </c>
      <c r="B2742" s="11">
        <f>Table36[Players]*LOOKUP(Table36[Level],'DMG Tables'!A:A,'DMG Tables'!B:B)/LOOKUP(A2742,'DMG Tables'!G:G,'DMG Tables'!H:H)</f>
        <v>56.25</v>
      </c>
      <c r="C2742" s="11">
        <f>Table36[Players]*LOOKUP(Table36[Level],'DMG Tables'!A:A,'DMG Tables'!C:C)/LOOKUP(A2742,'DMG Tables'!G:G,'DMG Tables'!H:H)</f>
        <v>112.5</v>
      </c>
      <c r="D2742" s="11">
        <f>Table36[Players]*LOOKUP(Table36[Level],'DMG Tables'!A:A,'DMG Tables'!D:D)/LOOKUP(A2742,'DMG Tables'!G:G,'DMG Tables'!H:H)</f>
        <v>168.75</v>
      </c>
      <c r="E2742" s="11">
        <f>Table36[Players]*LOOKUP(Table36[Level],'DMG Tables'!A:A,'DMG Tables'!E:E)/LOOKUP(A2742,'DMG Tables'!G:G,'DMG Tables'!H:H)</f>
        <v>300</v>
      </c>
    </row>
    <row r="2743" spans="1:5" x14ac:dyDescent="0.3">
      <c r="A2743" s="11">
        <v>2742</v>
      </c>
      <c r="B2743" s="11">
        <f>Table36[Players]*LOOKUP(Table36[Level],'DMG Tables'!A:A,'DMG Tables'!B:B)/LOOKUP(A2743,'DMG Tables'!G:G,'DMG Tables'!H:H)</f>
        <v>56.25</v>
      </c>
      <c r="C2743" s="11">
        <f>Table36[Players]*LOOKUP(Table36[Level],'DMG Tables'!A:A,'DMG Tables'!C:C)/LOOKUP(A2743,'DMG Tables'!G:G,'DMG Tables'!H:H)</f>
        <v>112.5</v>
      </c>
      <c r="D2743" s="11">
        <f>Table36[Players]*LOOKUP(Table36[Level],'DMG Tables'!A:A,'DMG Tables'!D:D)/LOOKUP(A2743,'DMG Tables'!G:G,'DMG Tables'!H:H)</f>
        <v>168.75</v>
      </c>
      <c r="E2743" s="11">
        <f>Table36[Players]*LOOKUP(Table36[Level],'DMG Tables'!A:A,'DMG Tables'!E:E)/LOOKUP(A2743,'DMG Tables'!G:G,'DMG Tables'!H:H)</f>
        <v>300</v>
      </c>
    </row>
    <row r="2744" spans="1:5" x14ac:dyDescent="0.3">
      <c r="A2744" s="11">
        <v>2743</v>
      </c>
      <c r="B2744" s="11">
        <f>Table36[Players]*LOOKUP(Table36[Level],'DMG Tables'!A:A,'DMG Tables'!B:B)/LOOKUP(A2744,'DMG Tables'!G:G,'DMG Tables'!H:H)</f>
        <v>56.25</v>
      </c>
      <c r="C2744" s="11">
        <f>Table36[Players]*LOOKUP(Table36[Level],'DMG Tables'!A:A,'DMG Tables'!C:C)/LOOKUP(A2744,'DMG Tables'!G:G,'DMG Tables'!H:H)</f>
        <v>112.5</v>
      </c>
      <c r="D2744" s="11">
        <f>Table36[Players]*LOOKUP(Table36[Level],'DMG Tables'!A:A,'DMG Tables'!D:D)/LOOKUP(A2744,'DMG Tables'!G:G,'DMG Tables'!H:H)</f>
        <v>168.75</v>
      </c>
      <c r="E2744" s="11">
        <f>Table36[Players]*LOOKUP(Table36[Level],'DMG Tables'!A:A,'DMG Tables'!E:E)/LOOKUP(A2744,'DMG Tables'!G:G,'DMG Tables'!H:H)</f>
        <v>300</v>
      </c>
    </row>
    <row r="2745" spans="1:5" x14ac:dyDescent="0.3">
      <c r="A2745" s="11">
        <v>2744</v>
      </c>
      <c r="B2745" s="11">
        <f>Table36[Players]*LOOKUP(Table36[Level],'DMG Tables'!A:A,'DMG Tables'!B:B)/LOOKUP(A2745,'DMG Tables'!G:G,'DMG Tables'!H:H)</f>
        <v>56.25</v>
      </c>
      <c r="C2745" s="11">
        <f>Table36[Players]*LOOKUP(Table36[Level],'DMG Tables'!A:A,'DMG Tables'!C:C)/LOOKUP(A2745,'DMG Tables'!G:G,'DMG Tables'!H:H)</f>
        <v>112.5</v>
      </c>
      <c r="D2745" s="11">
        <f>Table36[Players]*LOOKUP(Table36[Level],'DMG Tables'!A:A,'DMG Tables'!D:D)/LOOKUP(A2745,'DMG Tables'!G:G,'DMG Tables'!H:H)</f>
        <v>168.75</v>
      </c>
      <c r="E2745" s="11">
        <f>Table36[Players]*LOOKUP(Table36[Level],'DMG Tables'!A:A,'DMG Tables'!E:E)/LOOKUP(A2745,'DMG Tables'!G:G,'DMG Tables'!H:H)</f>
        <v>300</v>
      </c>
    </row>
    <row r="2746" spans="1:5" x14ac:dyDescent="0.3">
      <c r="A2746" s="11">
        <v>2745</v>
      </c>
      <c r="B2746" s="11">
        <f>Table36[Players]*LOOKUP(Table36[Level],'DMG Tables'!A:A,'DMG Tables'!B:B)/LOOKUP(A2746,'DMG Tables'!G:G,'DMG Tables'!H:H)</f>
        <v>56.25</v>
      </c>
      <c r="C2746" s="11">
        <f>Table36[Players]*LOOKUP(Table36[Level],'DMG Tables'!A:A,'DMG Tables'!C:C)/LOOKUP(A2746,'DMG Tables'!G:G,'DMG Tables'!H:H)</f>
        <v>112.5</v>
      </c>
      <c r="D2746" s="11">
        <f>Table36[Players]*LOOKUP(Table36[Level],'DMG Tables'!A:A,'DMG Tables'!D:D)/LOOKUP(A2746,'DMG Tables'!G:G,'DMG Tables'!H:H)</f>
        <v>168.75</v>
      </c>
      <c r="E2746" s="11">
        <f>Table36[Players]*LOOKUP(Table36[Level],'DMG Tables'!A:A,'DMG Tables'!E:E)/LOOKUP(A2746,'DMG Tables'!G:G,'DMG Tables'!H:H)</f>
        <v>300</v>
      </c>
    </row>
    <row r="2747" spans="1:5" x14ac:dyDescent="0.3">
      <c r="A2747" s="11">
        <v>2746</v>
      </c>
      <c r="B2747" s="11">
        <f>Table36[Players]*LOOKUP(Table36[Level],'DMG Tables'!A:A,'DMG Tables'!B:B)/LOOKUP(A2747,'DMG Tables'!G:G,'DMG Tables'!H:H)</f>
        <v>56.25</v>
      </c>
      <c r="C2747" s="11">
        <f>Table36[Players]*LOOKUP(Table36[Level],'DMG Tables'!A:A,'DMG Tables'!C:C)/LOOKUP(A2747,'DMG Tables'!G:G,'DMG Tables'!H:H)</f>
        <v>112.5</v>
      </c>
      <c r="D2747" s="11">
        <f>Table36[Players]*LOOKUP(Table36[Level],'DMG Tables'!A:A,'DMG Tables'!D:D)/LOOKUP(A2747,'DMG Tables'!G:G,'DMG Tables'!H:H)</f>
        <v>168.75</v>
      </c>
      <c r="E2747" s="11">
        <f>Table36[Players]*LOOKUP(Table36[Level],'DMG Tables'!A:A,'DMG Tables'!E:E)/LOOKUP(A2747,'DMG Tables'!G:G,'DMG Tables'!H:H)</f>
        <v>300</v>
      </c>
    </row>
    <row r="2748" spans="1:5" x14ac:dyDescent="0.3">
      <c r="A2748" s="11">
        <v>2747</v>
      </c>
      <c r="B2748" s="11">
        <f>Table36[Players]*LOOKUP(Table36[Level],'DMG Tables'!A:A,'DMG Tables'!B:B)/LOOKUP(A2748,'DMG Tables'!G:G,'DMG Tables'!H:H)</f>
        <v>56.25</v>
      </c>
      <c r="C2748" s="11">
        <f>Table36[Players]*LOOKUP(Table36[Level],'DMG Tables'!A:A,'DMG Tables'!C:C)/LOOKUP(A2748,'DMG Tables'!G:G,'DMG Tables'!H:H)</f>
        <v>112.5</v>
      </c>
      <c r="D2748" s="11">
        <f>Table36[Players]*LOOKUP(Table36[Level],'DMG Tables'!A:A,'DMG Tables'!D:D)/LOOKUP(A2748,'DMG Tables'!G:G,'DMG Tables'!H:H)</f>
        <v>168.75</v>
      </c>
      <c r="E2748" s="11">
        <f>Table36[Players]*LOOKUP(Table36[Level],'DMG Tables'!A:A,'DMG Tables'!E:E)/LOOKUP(A2748,'DMG Tables'!G:G,'DMG Tables'!H:H)</f>
        <v>300</v>
      </c>
    </row>
    <row r="2749" spans="1:5" x14ac:dyDescent="0.3">
      <c r="A2749" s="11">
        <v>2748</v>
      </c>
      <c r="B2749" s="11">
        <f>Table36[Players]*LOOKUP(Table36[Level],'DMG Tables'!A:A,'DMG Tables'!B:B)/LOOKUP(A2749,'DMG Tables'!G:G,'DMG Tables'!H:H)</f>
        <v>56.25</v>
      </c>
      <c r="C2749" s="11">
        <f>Table36[Players]*LOOKUP(Table36[Level],'DMG Tables'!A:A,'DMG Tables'!C:C)/LOOKUP(A2749,'DMG Tables'!G:G,'DMG Tables'!H:H)</f>
        <v>112.5</v>
      </c>
      <c r="D2749" s="11">
        <f>Table36[Players]*LOOKUP(Table36[Level],'DMG Tables'!A:A,'DMG Tables'!D:D)/LOOKUP(A2749,'DMG Tables'!G:G,'DMG Tables'!H:H)</f>
        <v>168.75</v>
      </c>
      <c r="E2749" s="11">
        <f>Table36[Players]*LOOKUP(Table36[Level],'DMG Tables'!A:A,'DMG Tables'!E:E)/LOOKUP(A2749,'DMG Tables'!G:G,'DMG Tables'!H:H)</f>
        <v>300</v>
      </c>
    </row>
    <row r="2750" spans="1:5" x14ac:dyDescent="0.3">
      <c r="A2750" s="11">
        <v>2749</v>
      </c>
      <c r="B2750" s="11">
        <f>Table36[Players]*LOOKUP(Table36[Level],'DMG Tables'!A:A,'DMG Tables'!B:B)/LOOKUP(A2750,'DMG Tables'!G:G,'DMG Tables'!H:H)</f>
        <v>56.25</v>
      </c>
      <c r="C2750" s="11">
        <f>Table36[Players]*LOOKUP(Table36[Level],'DMG Tables'!A:A,'DMG Tables'!C:C)/LOOKUP(A2750,'DMG Tables'!G:G,'DMG Tables'!H:H)</f>
        <v>112.5</v>
      </c>
      <c r="D2750" s="11">
        <f>Table36[Players]*LOOKUP(Table36[Level],'DMG Tables'!A:A,'DMG Tables'!D:D)/LOOKUP(A2750,'DMG Tables'!G:G,'DMG Tables'!H:H)</f>
        <v>168.75</v>
      </c>
      <c r="E2750" s="11">
        <f>Table36[Players]*LOOKUP(Table36[Level],'DMG Tables'!A:A,'DMG Tables'!E:E)/LOOKUP(A2750,'DMG Tables'!G:G,'DMG Tables'!H:H)</f>
        <v>300</v>
      </c>
    </row>
    <row r="2751" spans="1:5" x14ac:dyDescent="0.3">
      <c r="A2751" s="11">
        <v>2750</v>
      </c>
      <c r="B2751" s="11">
        <f>Table36[Players]*LOOKUP(Table36[Level],'DMG Tables'!A:A,'DMG Tables'!B:B)/LOOKUP(A2751,'DMG Tables'!G:G,'DMG Tables'!H:H)</f>
        <v>56.25</v>
      </c>
      <c r="C2751" s="11">
        <f>Table36[Players]*LOOKUP(Table36[Level],'DMG Tables'!A:A,'DMG Tables'!C:C)/LOOKUP(A2751,'DMG Tables'!G:G,'DMG Tables'!H:H)</f>
        <v>112.5</v>
      </c>
      <c r="D2751" s="11">
        <f>Table36[Players]*LOOKUP(Table36[Level],'DMG Tables'!A:A,'DMG Tables'!D:D)/LOOKUP(A2751,'DMG Tables'!G:G,'DMG Tables'!H:H)</f>
        <v>168.75</v>
      </c>
      <c r="E2751" s="11">
        <f>Table36[Players]*LOOKUP(Table36[Level],'DMG Tables'!A:A,'DMG Tables'!E:E)/LOOKUP(A2751,'DMG Tables'!G:G,'DMG Tables'!H:H)</f>
        <v>300</v>
      </c>
    </row>
    <row r="2752" spans="1:5" x14ac:dyDescent="0.3">
      <c r="A2752" s="11">
        <v>2751</v>
      </c>
      <c r="B2752" s="11">
        <f>Table36[Players]*LOOKUP(Table36[Level],'DMG Tables'!A:A,'DMG Tables'!B:B)/LOOKUP(A2752,'DMG Tables'!G:G,'DMG Tables'!H:H)</f>
        <v>56.25</v>
      </c>
      <c r="C2752" s="11">
        <f>Table36[Players]*LOOKUP(Table36[Level],'DMG Tables'!A:A,'DMG Tables'!C:C)/LOOKUP(A2752,'DMG Tables'!G:G,'DMG Tables'!H:H)</f>
        <v>112.5</v>
      </c>
      <c r="D2752" s="11">
        <f>Table36[Players]*LOOKUP(Table36[Level],'DMG Tables'!A:A,'DMG Tables'!D:D)/LOOKUP(A2752,'DMG Tables'!G:G,'DMG Tables'!H:H)</f>
        <v>168.75</v>
      </c>
      <c r="E2752" s="11">
        <f>Table36[Players]*LOOKUP(Table36[Level],'DMG Tables'!A:A,'DMG Tables'!E:E)/LOOKUP(A2752,'DMG Tables'!G:G,'DMG Tables'!H:H)</f>
        <v>300</v>
      </c>
    </row>
    <row r="2753" spans="1:5" x14ac:dyDescent="0.3">
      <c r="A2753" s="11">
        <v>2752</v>
      </c>
      <c r="B2753" s="11">
        <f>Table36[Players]*LOOKUP(Table36[Level],'DMG Tables'!A:A,'DMG Tables'!B:B)/LOOKUP(A2753,'DMG Tables'!G:G,'DMG Tables'!H:H)</f>
        <v>56.25</v>
      </c>
      <c r="C2753" s="11">
        <f>Table36[Players]*LOOKUP(Table36[Level],'DMG Tables'!A:A,'DMG Tables'!C:C)/LOOKUP(A2753,'DMG Tables'!G:G,'DMG Tables'!H:H)</f>
        <v>112.5</v>
      </c>
      <c r="D2753" s="11">
        <f>Table36[Players]*LOOKUP(Table36[Level],'DMG Tables'!A:A,'DMG Tables'!D:D)/LOOKUP(A2753,'DMG Tables'!G:G,'DMG Tables'!H:H)</f>
        <v>168.75</v>
      </c>
      <c r="E2753" s="11">
        <f>Table36[Players]*LOOKUP(Table36[Level],'DMG Tables'!A:A,'DMG Tables'!E:E)/LOOKUP(A2753,'DMG Tables'!G:G,'DMG Tables'!H:H)</f>
        <v>300</v>
      </c>
    </row>
    <row r="2754" spans="1:5" x14ac:dyDescent="0.3">
      <c r="A2754" s="11">
        <v>2753</v>
      </c>
      <c r="B2754" s="11">
        <f>Table36[Players]*LOOKUP(Table36[Level],'DMG Tables'!A:A,'DMG Tables'!B:B)/LOOKUP(A2754,'DMG Tables'!G:G,'DMG Tables'!H:H)</f>
        <v>56.25</v>
      </c>
      <c r="C2754" s="11">
        <f>Table36[Players]*LOOKUP(Table36[Level],'DMG Tables'!A:A,'DMG Tables'!C:C)/LOOKUP(A2754,'DMG Tables'!G:G,'DMG Tables'!H:H)</f>
        <v>112.5</v>
      </c>
      <c r="D2754" s="11">
        <f>Table36[Players]*LOOKUP(Table36[Level],'DMG Tables'!A:A,'DMG Tables'!D:D)/LOOKUP(A2754,'DMG Tables'!G:G,'DMG Tables'!H:H)</f>
        <v>168.75</v>
      </c>
      <c r="E2754" s="11">
        <f>Table36[Players]*LOOKUP(Table36[Level],'DMG Tables'!A:A,'DMG Tables'!E:E)/LOOKUP(A2754,'DMG Tables'!G:G,'DMG Tables'!H:H)</f>
        <v>300</v>
      </c>
    </row>
    <row r="2755" spans="1:5" x14ac:dyDescent="0.3">
      <c r="A2755" s="11">
        <v>2754</v>
      </c>
      <c r="B2755" s="11">
        <f>Table36[Players]*LOOKUP(Table36[Level],'DMG Tables'!A:A,'DMG Tables'!B:B)/LOOKUP(A2755,'DMG Tables'!G:G,'DMG Tables'!H:H)</f>
        <v>56.25</v>
      </c>
      <c r="C2755" s="11">
        <f>Table36[Players]*LOOKUP(Table36[Level],'DMG Tables'!A:A,'DMG Tables'!C:C)/LOOKUP(A2755,'DMG Tables'!G:G,'DMG Tables'!H:H)</f>
        <v>112.5</v>
      </c>
      <c r="D2755" s="11">
        <f>Table36[Players]*LOOKUP(Table36[Level],'DMG Tables'!A:A,'DMG Tables'!D:D)/LOOKUP(A2755,'DMG Tables'!G:G,'DMG Tables'!H:H)</f>
        <v>168.75</v>
      </c>
      <c r="E2755" s="11">
        <f>Table36[Players]*LOOKUP(Table36[Level],'DMG Tables'!A:A,'DMG Tables'!E:E)/LOOKUP(A2755,'DMG Tables'!G:G,'DMG Tables'!H:H)</f>
        <v>300</v>
      </c>
    </row>
    <row r="2756" spans="1:5" x14ac:dyDescent="0.3">
      <c r="A2756" s="11">
        <v>2755</v>
      </c>
      <c r="B2756" s="11">
        <f>Table36[Players]*LOOKUP(Table36[Level],'DMG Tables'!A:A,'DMG Tables'!B:B)/LOOKUP(A2756,'DMG Tables'!G:G,'DMG Tables'!H:H)</f>
        <v>56.25</v>
      </c>
      <c r="C2756" s="11">
        <f>Table36[Players]*LOOKUP(Table36[Level],'DMG Tables'!A:A,'DMG Tables'!C:C)/LOOKUP(A2756,'DMG Tables'!G:G,'DMG Tables'!H:H)</f>
        <v>112.5</v>
      </c>
      <c r="D2756" s="11">
        <f>Table36[Players]*LOOKUP(Table36[Level],'DMG Tables'!A:A,'DMG Tables'!D:D)/LOOKUP(A2756,'DMG Tables'!G:G,'DMG Tables'!H:H)</f>
        <v>168.75</v>
      </c>
      <c r="E2756" s="11">
        <f>Table36[Players]*LOOKUP(Table36[Level],'DMG Tables'!A:A,'DMG Tables'!E:E)/LOOKUP(A2756,'DMG Tables'!G:G,'DMG Tables'!H:H)</f>
        <v>300</v>
      </c>
    </row>
    <row r="2757" spans="1:5" x14ac:dyDescent="0.3">
      <c r="A2757" s="11">
        <v>2756</v>
      </c>
      <c r="B2757" s="11">
        <f>Table36[Players]*LOOKUP(Table36[Level],'DMG Tables'!A:A,'DMG Tables'!B:B)/LOOKUP(A2757,'DMG Tables'!G:G,'DMG Tables'!H:H)</f>
        <v>56.25</v>
      </c>
      <c r="C2757" s="11">
        <f>Table36[Players]*LOOKUP(Table36[Level],'DMG Tables'!A:A,'DMG Tables'!C:C)/LOOKUP(A2757,'DMG Tables'!G:G,'DMG Tables'!H:H)</f>
        <v>112.5</v>
      </c>
      <c r="D2757" s="11">
        <f>Table36[Players]*LOOKUP(Table36[Level],'DMG Tables'!A:A,'DMG Tables'!D:D)/LOOKUP(A2757,'DMG Tables'!G:G,'DMG Tables'!H:H)</f>
        <v>168.75</v>
      </c>
      <c r="E2757" s="11">
        <f>Table36[Players]*LOOKUP(Table36[Level],'DMG Tables'!A:A,'DMG Tables'!E:E)/LOOKUP(A2757,'DMG Tables'!G:G,'DMG Tables'!H:H)</f>
        <v>300</v>
      </c>
    </row>
    <row r="2758" spans="1:5" x14ac:dyDescent="0.3">
      <c r="A2758" s="11">
        <v>2757</v>
      </c>
      <c r="B2758" s="11">
        <f>Table36[Players]*LOOKUP(Table36[Level],'DMG Tables'!A:A,'DMG Tables'!B:B)/LOOKUP(A2758,'DMG Tables'!G:G,'DMG Tables'!H:H)</f>
        <v>56.25</v>
      </c>
      <c r="C2758" s="11">
        <f>Table36[Players]*LOOKUP(Table36[Level],'DMG Tables'!A:A,'DMG Tables'!C:C)/LOOKUP(A2758,'DMG Tables'!G:G,'DMG Tables'!H:H)</f>
        <v>112.5</v>
      </c>
      <c r="D2758" s="11">
        <f>Table36[Players]*LOOKUP(Table36[Level],'DMG Tables'!A:A,'DMG Tables'!D:D)/LOOKUP(A2758,'DMG Tables'!G:G,'DMG Tables'!H:H)</f>
        <v>168.75</v>
      </c>
      <c r="E2758" s="11">
        <f>Table36[Players]*LOOKUP(Table36[Level],'DMG Tables'!A:A,'DMG Tables'!E:E)/LOOKUP(A2758,'DMG Tables'!G:G,'DMG Tables'!H:H)</f>
        <v>300</v>
      </c>
    </row>
    <row r="2759" spans="1:5" x14ac:dyDescent="0.3">
      <c r="A2759" s="11">
        <v>2758</v>
      </c>
      <c r="B2759" s="11">
        <f>Table36[Players]*LOOKUP(Table36[Level],'DMG Tables'!A:A,'DMG Tables'!B:B)/LOOKUP(A2759,'DMG Tables'!G:G,'DMG Tables'!H:H)</f>
        <v>56.25</v>
      </c>
      <c r="C2759" s="11">
        <f>Table36[Players]*LOOKUP(Table36[Level],'DMG Tables'!A:A,'DMG Tables'!C:C)/LOOKUP(A2759,'DMG Tables'!G:G,'DMG Tables'!H:H)</f>
        <v>112.5</v>
      </c>
      <c r="D2759" s="11">
        <f>Table36[Players]*LOOKUP(Table36[Level],'DMG Tables'!A:A,'DMG Tables'!D:D)/LOOKUP(A2759,'DMG Tables'!G:G,'DMG Tables'!H:H)</f>
        <v>168.75</v>
      </c>
      <c r="E2759" s="11">
        <f>Table36[Players]*LOOKUP(Table36[Level],'DMG Tables'!A:A,'DMG Tables'!E:E)/LOOKUP(A2759,'DMG Tables'!G:G,'DMG Tables'!H:H)</f>
        <v>300</v>
      </c>
    </row>
    <row r="2760" spans="1:5" x14ac:dyDescent="0.3">
      <c r="A2760" s="11">
        <v>2759</v>
      </c>
      <c r="B2760" s="11">
        <f>Table36[Players]*LOOKUP(Table36[Level],'DMG Tables'!A:A,'DMG Tables'!B:B)/LOOKUP(A2760,'DMG Tables'!G:G,'DMG Tables'!H:H)</f>
        <v>56.25</v>
      </c>
      <c r="C2760" s="11">
        <f>Table36[Players]*LOOKUP(Table36[Level],'DMG Tables'!A:A,'DMG Tables'!C:C)/LOOKUP(A2760,'DMG Tables'!G:G,'DMG Tables'!H:H)</f>
        <v>112.5</v>
      </c>
      <c r="D2760" s="11">
        <f>Table36[Players]*LOOKUP(Table36[Level],'DMG Tables'!A:A,'DMG Tables'!D:D)/LOOKUP(A2760,'DMG Tables'!G:G,'DMG Tables'!H:H)</f>
        <v>168.75</v>
      </c>
      <c r="E2760" s="11">
        <f>Table36[Players]*LOOKUP(Table36[Level],'DMG Tables'!A:A,'DMG Tables'!E:E)/LOOKUP(A2760,'DMG Tables'!G:G,'DMG Tables'!H:H)</f>
        <v>300</v>
      </c>
    </row>
    <row r="2761" spans="1:5" x14ac:dyDescent="0.3">
      <c r="A2761" s="11">
        <v>2760</v>
      </c>
      <c r="B2761" s="11">
        <f>Table36[Players]*LOOKUP(Table36[Level],'DMG Tables'!A:A,'DMG Tables'!B:B)/LOOKUP(A2761,'DMG Tables'!G:G,'DMG Tables'!H:H)</f>
        <v>56.25</v>
      </c>
      <c r="C2761" s="11">
        <f>Table36[Players]*LOOKUP(Table36[Level],'DMG Tables'!A:A,'DMG Tables'!C:C)/LOOKUP(A2761,'DMG Tables'!G:G,'DMG Tables'!H:H)</f>
        <v>112.5</v>
      </c>
      <c r="D2761" s="11">
        <f>Table36[Players]*LOOKUP(Table36[Level],'DMG Tables'!A:A,'DMG Tables'!D:D)/LOOKUP(A2761,'DMG Tables'!G:G,'DMG Tables'!H:H)</f>
        <v>168.75</v>
      </c>
      <c r="E2761" s="11">
        <f>Table36[Players]*LOOKUP(Table36[Level],'DMG Tables'!A:A,'DMG Tables'!E:E)/LOOKUP(A2761,'DMG Tables'!G:G,'DMG Tables'!H:H)</f>
        <v>300</v>
      </c>
    </row>
    <row r="2762" spans="1:5" x14ac:dyDescent="0.3">
      <c r="A2762" s="11">
        <v>2761</v>
      </c>
      <c r="B2762" s="11">
        <f>Table36[Players]*LOOKUP(Table36[Level],'DMG Tables'!A:A,'DMG Tables'!B:B)/LOOKUP(A2762,'DMG Tables'!G:G,'DMG Tables'!H:H)</f>
        <v>56.25</v>
      </c>
      <c r="C2762" s="11">
        <f>Table36[Players]*LOOKUP(Table36[Level],'DMG Tables'!A:A,'DMG Tables'!C:C)/LOOKUP(A2762,'DMG Tables'!G:G,'DMG Tables'!H:H)</f>
        <v>112.5</v>
      </c>
      <c r="D2762" s="11">
        <f>Table36[Players]*LOOKUP(Table36[Level],'DMG Tables'!A:A,'DMG Tables'!D:D)/LOOKUP(A2762,'DMG Tables'!G:G,'DMG Tables'!H:H)</f>
        <v>168.75</v>
      </c>
      <c r="E2762" s="11">
        <f>Table36[Players]*LOOKUP(Table36[Level],'DMG Tables'!A:A,'DMG Tables'!E:E)/LOOKUP(A2762,'DMG Tables'!G:G,'DMG Tables'!H:H)</f>
        <v>300</v>
      </c>
    </row>
    <row r="2763" spans="1:5" x14ac:dyDescent="0.3">
      <c r="A2763" s="11">
        <v>2762</v>
      </c>
      <c r="B2763" s="11">
        <f>Table36[Players]*LOOKUP(Table36[Level],'DMG Tables'!A:A,'DMG Tables'!B:B)/LOOKUP(A2763,'DMG Tables'!G:G,'DMG Tables'!H:H)</f>
        <v>56.25</v>
      </c>
      <c r="C2763" s="11">
        <f>Table36[Players]*LOOKUP(Table36[Level],'DMG Tables'!A:A,'DMG Tables'!C:C)/LOOKUP(A2763,'DMG Tables'!G:G,'DMG Tables'!H:H)</f>
        <v>112.5</v>
      </c>
      <c r="D2763" s="11">
        <f>Table36[Players]*LOOKUP(Table36[Level],'DMG Tables'!A:A,'DMG Tables'!D:D)/LOOKUP(A2763,'DMG Tables'!G:G,'DMG Tables'!H:H)</f>
        <v>168.75</v>
      </c>
      <c r="E2763" s="11">
        <f>Table36[Players]*LOOKUP(Table36[Level],'DMG Tables'!A:A,'DMG Tables'!E:E)/LOOKUP(A2763,'DMG Tables'!G:G,'DMG Tables'!H:H)</f>
        <v>300</v>
      </c>
    </row>
    <row r="2764" spans="1:5" x14ac:dyDescent="0.3">
      <c r="A2764" s="11">
        <v>2763</v>
      </c>
      <c r="B2764" s="11">
        <f>Table36[Players]*LOOKUP(Table36[Level],'DMG Tables'!A:A,'DMG Tables'!B:B)/LOOKUP(A2764,'DMG Tables'!G:G,'DMG Tables'!H:H)</f>
        <v>56.25</v>
      </c>
      <c r="C2764" s="11">
        <f>Table36[Players]*LOOKUP(Table36[Level],'DMG Tables'!A:A,'DMG Tables'!C:C)/LOOKUP(A2764,'DMG Tables'!G:G,'DMG Tables'!H:H)</f>
        <v>112.5</v>
      </c>
      <c r="D2764" s="11">
        <f>Table36[Players]*LOOKUP(Table36[Level],'DMG Tables'!A:A,'DMG Tables'!D:D)/LOOKUP(A2764,'DMG Tables'!G:G,'DMG Tables'!H:H)</f>
        <v>168.75</v>
      </c>
      <c r="E2764" s="11">
        <f>Table36[Players]*LOOKUP(Table36[Level],'DMG Tables'!A:A,'DMG Tables'!E:E)/LOOKUP(A2764,'DMG Tables'!G:G,'DMG Tables'!H:H)</f>
        <v>300</v>
      </c>
    </row>
    <row r="2765" spans="1:5" x14ac:dyDescent="0.3">
      <c r="A2765" s="11">
        <v>2764</v>
      </c>
      <c r="B2765" s="11">
        <f>Table36[Players]*LOOKUP(Table36[Level],'DMG Tables'!A:A,'DMG Tables'!B:B)/LOOKUP(A2765,'DMG Tables'!G:G,'DMG Tables'!H:H)</f>
        <v>56.25</v>
      </c>
      <c r="C2765" s="11">
        <f>Table36[Players]*LOOKUP(Table36[Level],'DMG Tables'!A:A,'DMG Tables'!C:C)/LOOKUP(A2765,'DMG Tables'!G:G,'DMG Tables'!H:H)</f>
        <v>112.5</v>
      </c>
      <c r="D2765" s="11">
        <f>Table36[Players]*LOOKUP(Table36[Level],'DMG Tables'!A:A,'DMG Tables'!D:D)/LOOKUP(A2765,'DMG Tables'!G:G,'DMG Tables'!H:H)</f>
        <v>168.75</v>
      </c>
      <c r="E2765" s="11">
        <f>Table36[Players]*LOOKUP(Table36[Level],'DMG Tables'!A:A,'DMG Tables'!E:E)/LOOKUP(A2765,'DMG Tables'!G:G,'DMG Tables'!H:H)</f>
        <v>300</v>
      </c>
    </row>
    <row r="2766" spans="1:5" x14ac:dyDescent="0.3">
      <c r="A2766" s="11">
        <v>2765</v>
      </c>
      <c r="B2766" s="11">
        <f>Table36[Players]*LOOKUP(Table36[Level],'DMG Tables'!A:A,'DMG Tables'!B:B)/LOOKUP(A2766,'DMG Tables'!G:G,'DMG Tables'!H:H)</f>
        <v>56.25</v>
      </c>
      <c r="C2766" s="11">
        <f>Table36[Players]*LOOKUP(Table36[Level],'DMG Tables'!A:A,'DMG Tables'!C:C)/LOOKUP(A2766,'DMG Tables'!G:G,'DMG Tables'!H:H)</f>
        <v>112.5</v>
      </c>
      <c r="D2766" s="11">
        <f>Table36[Players]*LOOKUP(Table36[Level],'DMG Tables'!A:A,'DMG Tables'!D:D)/LOOKUP(A2766,'DMG Tables'!G:G,'DMG Tables'!H:H)</f>
        <v>168.75</v>
      </c>
      <c r="E2766" s="11">
        <f>Table36[Players]*LOOKUP(Table36[Level],'DMG Tables'!A:A,'DMG Tables'!E:E)/LOOKUP(A2766,'DMG Tables'!G:G,'DMG Tables'!H:H)</f>
        <v>300</v>
      </c>
    </row>
    <row r="2767" spans="1:5" x14ac:dyDescent="0.3">
      <c r="A2767" s="11">
        <v>2766</v>
      </c>
      <c r="B2767" s="11">
        <f>Table36[Players]*LOOKUP(Table36[Level],'DMG Tables'!A:A,'DMG Tables'!B:B)/LOOKUP(A2767,'DMG Tables'!G:G,'DMG Tables'!H:H)</f>
        <v>56.25</v>
      </c>
      <c r="C2767" s="11">
        <f>Table36[Players]*LOOKUP(Table36[Level],'DMG Tables'!A:A,'DMG Tables'!C:C)/LOOKUP(A2767,'DMG Tables'!G:G,'DMG Tables'!H:H)</f>
        <v>112.5</v>
      </c>
      <c r="D2767" s="11">
        <f>Table36[Players]*LOOKUP(Table36[Level],'DMG Tables'!A:A,'DMG Tables'!D:D)/LOOKUP(A2767,'DMG Tables'!G:G,'DMG Tables'!H:H)</f>
        <v>168.75</v>
      </c>
      <c r="E2767" s="11">
        <f>Table36[Players]*LOOKUP(Table36[Level],'DMG Tables'!A:A,'DMG Tables'!E:E)/LOOKUP(A2767,'DMG Tables'!G:G,'DMG Tables'!H:H)</f>
        <v>300</v>
      </c>
    </row>
    <row r="2768" spans="1:5" x14ac:dyDescent="0.3">
      <c r="A2768" s="11">
        <v>2767</v>
      </c>
      <c r="B2768" s="11">
        <f>Table36[Players]*LOOKUP(Table36[Level],'DMG Tables'!A:A,'DMG Tables'!B:B)/LOOKUP(A2768,'DMG Tables'!G:G,'DMG Tables'!H:H)</f>
        <v>56.25</v>
      </c>
      <c r="C2768" s="11">
        <f>Table36[Players]*LOOKUP(Table36[Level],'DMG Tables'!A:A,'DMG Tables'!C:C)/LOOKUP(A2768,'DMG Tables'!G:G,'DMG Tables'!H:H)</f>
        <v>112.5</v>
      </c>
      <c r="D2768" s="11">
        <f>Table36[Players]*LOOKUP(Table36[Level],'DMG Tables'!A:A,'DMG Tables'!D:D)/LOOKUP(A2768,'DMG Tables'!G:G,'DMG Tables'!H:H)</f>
        <v>168.75</v>
      </c>
      <c r="E2768" s="11">
        <f>Table36[Players]*LOOKUP(Table36[Level],'DMG Tables'!A:A,'DMG Tables'!E:E)/LOOKUP(A2768,'DMG Tables'!G:G,'DMG Tables'!H:H)</f>
        <v>300</v>
      </c>
    </row>
    <row r="2769" spans="1:5" x14ac:dyDescent="0.3">
      <c r="A2769" s="11">
        <v>2768</v>
      </c>
      <c r="B2769" s="11">
        <f>Table36[Players]*LOOKUP(Table36[Level],'DMG Tables'!A:A,'DMG Tables'!B:B)/LOOKUP(A2769,'DMG Tables'!G:G,'DMG Tables'!H:H)</f>
        <v>56.25</v>
      </c>
      <c r="C2769" s="11">
        <f>Table36[Players]*LOOKUP(Table36[Level],'DMG Tables'!A:A,'DMG Tables'!C:C)/LOOKUP(A2769,'DMG Tables'!G:G,'DMG Tables'!H:H)</f>
        <v>112.5</v>
      </c>
      <c r="D2769" s="11">
        <f>Table36[Players]*LOOKUP(Table36[Level],'DMG Tables'!A:A,'DMG Tables'!D:D)/LOOKUP(A2769,'DMG Tables'!G:G,'DMG Tables'!H:H)</f>
        <v>168.75</v>
      </c>
      <c r="E2769" s="11">
        <f>Table36[Players]*LOOKUP(Table36[Level],'DMG Tables'!A:A,'DMG Tables'!E:E)/LOOKUP(A2769,'DMG Tables'!G:G,'DMG Tables'!H:H)</f>
        <v>300</v>
      </c>
    </row>
    <row r="2770" spans="1:5" x14ac:dyDescent="0.3">
      <c r="A2770" s="11">
        <v>2769</v>
      </c>
      <c r="B2770" s="11">
        <f>Table36[Players]*LOOKUP(Table36[Level],'DMG Tables'!A:A,'DMG Tables'!B:B)/LOOKUP(A2770,'DMG Tables'!G:G,'DMG Tables'!H:H)</f>
        <v>56.25</v>
      </c>
      <c r="C2770" s="11">
        <f>Table36[Players]*LOOKUP(Table36[Level],'DMG Tables'!A:A,'DMG Tables'!C:C)/LOOKUP(A2770,'DMG Tables'!G:G,'DMG Tables'!H:H)</f>
        <v>112.5</v>
      </c>
      <c r="D2770" s="11">
        <f>Table36[Players]*LOOKUP(Table36[Level],'DMG Tables'!A:A,'DMG Tables'!D:D)/LOOKUP(A2770,'DMG Tables'!G:G,'DMG Tables'!H:H)</f>
        <v>168.75</v>
      </c>
      <c r="E2770" s="11">
        <f>Table36[Players]*LOOKUP(Table36[Level],'DMG Tables'!A:A,'DMG Tables'!E:E)/LOOKUP(A2770,'DMG Tables'!G:G,'DMG Tables'!H:H)</f>
        <v>300</v>
      </c>
    </row>
    <row r="2771" spans="1:5" x14ac:dyDescent="0.3">
      <c r="A2771" s="11">
        <v>2770</v>
      </c>
      <c r="B2771" s="11">
        <f>Table36[Players]*LOOKUP(Table36[Level],'DMG Tables'!A:A,'DMG Tables'!B:B)/LOOKUP(A2771,'DMG Tables'!G:G,'DMG Tables'!H:H)</f>
        <v>56.25</v>
      </c>
      <c r="C2771" s="11">
        <f>Table36[Players]*LOOKUP(Table36[Level],'DMG Tables'!A:A,'DMG Tables'!C:C)/LOOKUP(A2771,'DMG Tables'!G:G,'DMG Tables'!H:H)</f>
        <v>112.5</v>
      </c>
      <c r="D2771" s="11">
        <f>Table36[Players]*LOOKUP(Table36[Level],'DMG Tables'!A:A,'DMG Tables'!D:D)/LOOKUP(A2771,'DMG Tables'!G:G,'DMG Tables'!H:H)</f>
        <v>168.75</v>
      </c>
      <c r="E2771" s="11">
        <f>Table36[Players]*LOOKUP(Table36[Level],'DMG Tables'!A:A,'DMG Tables'!E:E)/LOOKUP(A2771,'DMG Tables'!G:G,'DMG Tables'!H:H)</f>
        <v>300</v>
      </c>
    </row>
    <row r="2772" spans="1:5" x14ac:dyDescent="0.3">
      <c r="A2772" s="11">
        <v>2771</v>
      </c>
      <c r="B2772" s="11">
        <f>Table36[Players]*LOOKUP(Table36[Level],'DMG Tables'!A:A,'DMG Tables'!B:B)/LOOKUP(A2772,'DMG Tables'!G:G,'DMG Tables'!H:H)</f>
        <v>56.25</v>
      </c>
      <c r="C2772" s="11">
        <f>Table36[Players]*LOOKUP(Table36[Level],'DMG Tables'!A:A,'DMG Tables'!C:C)/LOOKUP(A2772,'DMG Tables'!G:G,'DMG Tables'!H:H)</f>
        <v>112.5</v>
      </c>
      <c r="D2772" s="11">
        <f>Table36[Players]*LOOKUP(Table36[Level],'DMG Tables'!A:A,'DMG Tables'!D:D)/LOOKUP(A2772,'DMG Tables'!G:G,'DMG Tables'!H:H)</f>
        <v>168.75</v>
      </c>
      <c r="E2772" s="11">
        <f>Table36[Players]*LOOKUP(Table36[Level],'DMG Tables'!A:A,'DMG Tables'!E:E)/LOOKUP(A2772,'DMG Tables'!G:G,'DMG Tables'!H:H)</f>
        <v>300</v>
      </c>
    </row>
    <row r="2773" spans="1:5" x14ac:dyDescent="0.3">
      <c r="A2773" s="11">
        <v>2772</v>
      </c>
      <c r="B2773" s="11">
        <f>Table36[Players]*LOOKUP(Table36[Level],'DMG Tables'!A:A,'DMG Tables'!B:B)/LOOKUP(A2773,'DMG Tables'!G:G,'DMG Tables'!H:H)</f>
        <v>56.25</v>
      </c>
      <c r="C2773" s="11">
        <f>Table36[Players]*LOOKUP(Table36[Level],'DMG Tables'!A:A,'DMG Tables'!C:C)/LOOKUP(A2773,'DMG Tables'!G:G,'DMG Tables'!H:H)</f>
        <v>112.5</v>
      </c>
      <c r="D2773" s="11">
        <f>Table36[Players]*LOOKUP(Table36[Level],'DMG Tables'!A:A,'DMG Tables'!D:D)/LOOKUP(A2773,'DMG Tables'!G:G,'DMG Tables'!H:H)</f>
        <v>168.75</v>
      </c>
      <c r="E2773" s="11">
        <f>Table36[Players]*LOOKUP(Table36[Level],'DMG Tables'!A:A,'DMG Tables'!E:E)/LOOKUP(A2773,'DMG Tables'!G:G,'DMG Tables'!H:H)</f>
        <v>300</v>
      </c>
    </row>
    <row r="2774" spans="1:5" x14ac:dyDescent="0.3">
      <c r="A2774" s="11">
        <v>2773</v>
      </c>
      <c r="B2774" s="11">
        <f>Table36[Players]*LOOKUP(Table36[Level],'DMG Tables'!A:A,'DMG Tables'!B:B)/LOOKUP(A2774,'DMG Tables'!G:G,'DMG Tables'!H:H)</f>
        <v>56.25</v>
      </c>
      <c r="C2774" s="11">
        <f>Table36[Players]*LOOKUP(Table36[Level],'DMG Tables'!A:A,'DMG Tables'!C:C)/LOOKUP(A2774,'DMG Tables'!G:G,'DMG Tables'!H:H)</f>
        <v>112.5</v>
      </c>
      <c r="D2774" s="11">
        <f>Table36[Players]*LOOKUP(Table36[Level],'DMG Tables'!A:A,'DMG Tables'!D:D)/LOOKUP(A2774,'DMG Tables'!G:G,'DMG Tables'!H:H)</f>
        <v>168.75</v>
      </c>
      <c r="E2774" s="11">
        <f>Table36[Players]*LOOKUP(Table36[Level],'DMG Tables'!A:A,'DMG Tables'!E:E)/LOOKUP(A2774,'DMG Tables'!G:G,'DMG Tables'!H:H)</f>
        <v>300</v>
      </c>
    </row>
    <row r="2775" spans="1:5" x14ac:dyDescent="0.3">
      <c r="A2775" s="11">
        <v>2774</v>
      </c>
      <c r="B2775" s="11">
        <f>Table36[Players]*LOOKUP(Table36[Level],'DMG Tables'!A:A,'DMG Tables'!B:B)/LOOKUP(A2775,'DMG Tables'!G:G,'DMG Tables'!H:H)</f>
        <v>56.25</v>
      </c>
      <c r="C2775" s="11">
        <f>Table36[Players]*LOOKUP(Table36[Level],'DMG Tables'!A:A,'DMG Tables'!C:C)/LOOKUP(A2775,'DMG Tables'!G:G,'DMG Tables'!H:H)</f>
        <v>112.5</v>
      </c>
      <c r="D2775" s="11">
        <f>Table36[Players]*LOOKUP(Table36[Level],'DMG Tables'!A:A,'DMG Tables'!D:D)/LOOKUP(A2775,'DMG Tables'!G:G,'DMG Tables'!H:H)</f>
        <v>168.75</v>
      </c>
      <c r="E2775" s="11">
        <f>Table36[Players]*LOOKUP(Table36[Level],'DMG Tables'!A:A,'DMG Tables'!E:E)/LOOKUP(A2775,'DMG Tables'!G:G,'DMG Tables'!H:H)</f>
        <v>300</v>
      </c>
    </row>
    <row r="2776" spans="1:5" x14ac:dyDescent="0.3">
      <c r="A2776" s="11">
        <v>2775</v>
      </c>
      <c r="B2776" s="11">
        <f>Table36[Players]*LOOKUP(Table36[Level],'DMG Tables'!A:A,'DMG Tables'!B:B)/LOOKUP(A2776,'DMG Tables'!G:G,'DMG Tables'!H:H)</f>
        <v>56.25</v>
      </c>
      <c r="C2776" s="11">
        <f>Table36[Players]*LOOKUP(Table36[Level],'DMG Tables'!A:A,'DMG Tables'!C:C)/LOOKUP(A2776,'DMG Tables'!G:G,'DMG Tables'!H:H)</f>
        <v>112.5</v>
      </c>
      <c r="D2776" s="11">
        <f>Table36[Players]*LOOKUP(Table36[Level],'DMG Tables'!A:A,'DMG Tables'!D:D)/LOOKUP(A2776,'DMG Tables'!G:G,'DMG Tables'!H:H)</f>
        <v>168.75</v>
      </c>
      <c r="E2776" s="11">
        <f>Table36[Players]*LOOKUP(Table36[Level],'DMG Tables'!A:A,'DMG Tables'!E:E)/LOOKUP(A2776,'DMG Tables'!G:G,'DMG Tables'!H:H)</f>
        <v>300</v>
      </c>
    </row>
    <row r="2777" spans="1:5" x14ac:dyDescent="0.3">
      <c r="A2777" s="11">
        <v>2776</v>
      </c>
      <c r="B2777" s="11">
        <f>Table36[Players]*LOOKUP(Table36[Level],'DMG Tables'!A:A,'DMG Tables'!B:B)/LOOKUP(A2777,'DMG Tables'!G:G,'DMG Tables'!H:H)</f>
        <v>56.25</v>
      </c>
      <c r="C2777" s="11">
        <f>Table36[Players]*LOOKUP(Table36[Level],'DMG Tables'!A:A,'DMG Tables'!C:C)/LOOKUP(A2777,'DMG Tables'!G:G,'DMG Tables'!H:H)</f>
        <v>112.5</v>
      </c>
      <c r="D2777" s="11">
        <f>Table36[Players]*LOOKUP(Table36[Level],'DMG Tables'!A:A,'DMG Tables'!D:D)/LOOKUP(A2777,'DMG Tables'!G:G,'DMG Tables'!H:H)</f>
        <v>168.75</v>
      </c>
      <c r="E2777" s="11">
        <f>Table36[Players]*LOOKUP(Table36[Level],'DMG Tables'!A:A,'DMG Tables'!E:E)/LOOKUP(A2777,'DMG Tables'!G:G,'DMG Tables'!H:H)</f>
        <v>300</v>
      </c>
    </row>
    <row r="2778" spans="1:5" x14ac:dyDescent="0.3">
      <c r="A2778" s="11">
        <v>2777</v>
      </c>
      <c r="B2778" s="11">
        <f>Table36[Players]*LOOKUP(Table36[Level],'DMG Tables'!A:A,'DMG Tables'!B:B)/LOOKUP(A2778,'DMG Tables'!G:G,'DMG Tables'!H:H)</f>
        <v>56.25</v>
      </c>
      <c r="C2778" s="11">
        <f>Table36[Players]*LOOKUP(Table36[Level],'DMG Tables'!A:A,'DMG Tables'!C:C)/LOOKUP(A2778,'DMG Tables'!G:G,'DMG Tables'!H:H)</f>
        <v>112.5</v>
      </c>
      <c r="D2778" s="11">
        <f>Table36[Players]*LOOKUP(Table36[Level],'DMG Tables'!A:A,'DMG Tables'!D:D)/LOOKUP(A2778,'DMG Tables'!G:G,'DMG Tables'!H:H)</f>
        <v>168.75</v>
      </c>
      <c r="E2778" s="11">
        <f>Table36[Players]*LOOKUP(Table36[Level],'DMG Tables'!A:A,'DMG Tables'!E:E)/LOOKUP(A2778,'DMG Tables'!G:G,'DMG Tables'!H:H)</f>
        <v>300</v>
      </c>
    </row>
    <row r="2779" spans="1:5" x14ac:dyDescent="0.3">
      <c r="A2779" s="11">
        <v>2778</v>
      </c>
      <c r="B2779" s="11">
        <f>Table36[Players]*LOOKUP(Table36[Level],'DMG Tables'!A:A,'DMG Tables'!B:B)/LOOKUP(A2779,'DMG Tables'!G:G,'DMG Tables'!H:H)</f>
        <v>56.25</v>
      </c>
      <c r="C2779" s="11">
        <f>Table36[Players]*LOOKUP(Table36[Level],'DMG Tables'!A:A,'DMG Tables'!C:C)/LOOKUP(A2779,'DMG Tables'!G:G,'DMG Tables'!H:H)</f>
        <v>112.5</v>
      </c>
      <c r="D2779" s="11">
        <f>Table36[Players]*LOOKUP(Table36[Level],'DMG Tables'!A:A,'DMG Tables'!D:D)/LOOKUP(A2779,'DMG Tables'!G:G,'DMG Tables'!H:H)</f>
        <v>168.75</v>
      </c>
      <c r="E2779" s="11">
        <f>Table36[Players]*LOOKUP(Table36[Level],'DMG Tables'!A:A,'DMG Tables'!E:E)/LOOKUP(A2779,'DMG Tables'!G:G,'DMG Tables'!H:H)</f>
        <v>300</v>
      </c>
    </row>
    <row r="2780" spans="1:5" x14ac:dyDescent="0.3">
      <c r="A2780" s="11">
        <v>2779</v>
      </c>
      <c r="B2780" s="11">
        <f>Table36[Players]*LOOKUP(Table36[Level],'DMG Tables'!A:A,'DMG Tables'!B:B)/LOOKUP(A2780,'DMG Tables'!G:G,'DMG Tables'!H:H)</f>
        <v>56.25</v>
      </c>
      <c r="C2780" s="11">
        <f>Table36[Players]*LOOKUP(Table36[Level],'DMG Tables'!A:A,'DMG Tables'!C:C)/LOOKUP(A2780,'DMG Tables'!G:G,'DMG Tables'!H:H)</f>
        <v>112.5</v>
      </c>
      <c r="D2780" s="11">
        <f>Table36[Players]*LOOKUP(Table36[Level],'DMG Tables'!A:A,'DMG Tables'!D:D)/LOOKUP(A2780,'DMG Tables'!G:G,'DMG Tables'!H:H)</f>
        <v>168.75</v>
      </c>
      <c r="E2780" s="11">
        <f>Table36[Players]*LOOKUP(Table36[Level],'DMG Tables'!A:A,'DMG Tables'!E:E)/LOOKUP(A2780,'DMG Tables'!G:G,'DMG Tables'!H:H)</f>
        <v>300</v>
      </c>
    </row>
    <row r="2781" spans="1:5" x14ac:dyDescent="0.3">
      <c r="A2781" s="11">
        <v>2780</v>
      </c>
      <c r="B2781" s="11">
        <f>Table36[Players]*LOOKUP(Table36[Level],'DMG Tables'!A:A,'DMG Tables'!B:B)/LOOKUP(A2781,'DMG Tables'!G:G,'DMG Tables'!H:H)</f>
        <v>56.25</v>
      </c>
      <c r="C2781" s="11">
        <f>Table36[Players]*LOOKUP(Table36[Level],'DMG Tables'!A:A,'DMG Tables'!C:C)/LOOKUP(A2781,'DMG Tables'!G:G,'DMG Tables'!H:H)</f>
        <v>112.5</v>
      </c>
      <c r="D2781" s="11">
        <f>Table36[Players]*LOOKUP(Table36[Level],'DMG Tables'!A:A,'DMG Tables'!D:D)/LOOKUP(A2781,'DMG Tables'!G:G,'DMG Tables'!H:H)</f>
        <v>168.75</v>
      </c>
      <c r="E2781" s="11">
        <f>Table36[Players]*LOOKUP(Table36[Level],'DMG Tables'!A:A,'DMG Tables'!E:E)/LOOKUP(A2781,'DMG Tables'!G:G,'DMG Tables'!H:H)</f>
        <v>300</v>
      </c>
    </row>
    <row r="2782" spans="1:5" x14ac:dyDescent="0.3">
      <c r="A2782" s="11">
        <v>2781</v>
      </c>
      <c r="B2782" s="11">
        <f>Table36[Players]*LOOKUP(Table36[Level],'DMG Tables'!A:A,'DMG Tables'!B:B)/LOOKUP(A2782,'DMG Tables'!G:G,'DMG Tables'!H:H)</f>
        <v>56.25</v>
      </c>
      <c r="C2782" s="11">
        <f>Table36[Players]*LOOKUP(Table36[Level],'DMG Tables'!A:A,'DMG Tables'!C:C)/LOOKUP(A2782,'DMG Tables'!G:G,'DMG Tables'!H:H)</f>
        <v>112.5</v>
      </c>
      <c r="D2782" s="11">
        <f>Table36[Players]*LOOKUP(Table36[Level],'DMG Tables'!A:A,'DMG Tables'!D:D)/LOOKUP(A2782,'DMG Tables'!G:G,'DMG Tables'!H:H)</f>
        <v>168.75</v>
      </c>
      <c r="E2782" s="11">
        <f>Table36[Players]*LOOKUP(Table36[Level],'DMG Tables'!A:A,'DMG Tables'!E:E)/LOOKUP(A2782,'DMG Tables'!G:G,'DMG Tables'!H:H)</f>
        <v>300</v>
      </c>
    </row>
    <row r="2783" spans="1:5" x14ac:dyDescent="0.3">
      <c r="A2783" s="11">
        <v>2782</v>
      </c>
      <c r="B2783" s="11">
        <f>Table36[Players]*LOOKUP(Table36[Level],'DMG Tables'!A:A,'DMG Tables'!B:B)/LOOKUP(A2783,'DMG Tables'!G:G,'DMG Tables'!H:H)</f>
        <v>56.25</v>
      </c>
      <c r="C2783" s="11">
        <f>Table36[Players]*LOOKUP(Table36[Level],'DMG Tables'!A:A,'DMG Tables'!C:C)/LOOKUP(A2783,'DMG Tables'!G:G,'DMG Tables'!H:H)</f>
        <v>112.5</v>
      </c>
      <c r="D2783" s="11">
        <f>Table36[Players]*LOOKUP(Table36[Level],'DMG Tables'!A:A,'DMG Tables'!D:D)/LOOKUP(A2783,'DMG Tables'!G:G,'DMG Tables'!H:H)</f>
        <v>168.75</v>
      </c>
      <c r="E2783" s="11">
        <f>Table36[Players]*LOOKUP(Table36[Level],'DMG Tables'!A:A,'DMG Tables'!E:E)/LOOKUP(A2783,'DMG Tables'!G:G,'DMG Tables'!H:H)</f>
        <v>300</v>
      </c>
    </row>
    <row r="2784" spans="1:5" x14ac:dyDescent="0.3">
      <c r="A2784" s="11">
        <v>2783</v>
      </c>
      <c r="B2784" s="11">
        <f>Table36[Players]*LOOKUP(Table36[Level],'DMG Tables'!A:A,'DMG Tables'!B:B)/LOOKUP(A2784,'DMG Tables'!G:G,'DMG Tables'!H:H)</f>
        <v>56.25</v>
      </c>
      <c r="C2784" s="11">
        <f>Table36[Players]*LOOKUP(Table36[Level],'DMG Tables'!A:A,'DMG Tables'!C:C)/LOOKUP(A2784,'DMG Tables'!G:G,'DMG Tables'!H:H)</f>
        <v>112.5</v>
      </c>
      <c r="D2784" s="11">
        <f>Table36[Players]*LOOKUP(Table36[Level],'DMG Tables'!A:A,'DMG Tables'!D:D)/LOOKUP(A2784,'DMG Tables'!G:G,'DMG Tables'!H:H)</f>
        <v>168.75</v>
      </c>
      <c r="E2784" s="11">
        <f>Table36[Players]*LOOKUP(Table36[Level],'DMG Tables'!A:A,'DMG Tables'!E:E)/LOOKUP(A2784,'DMG Tables'!G:G,'DMG Tables'!H:H)</f>
        <v>300</v>
      </c>
    </row>
    <row r="2785" spans="1:5" x14ac:dyDescent="0.3">
      <c r="A2785" s="11">
        <v>2784</v>
      </c>
      <c r="B2785" s="11">
        <f>Table36[Players]*LOOKUP(Table36[Level],'DMG Tables'!A:A,'DMG Tables'!B:B)/LOOKUP(A2785,'DMG Tables'!G:G,'DMG Tables'!H:H)</f>
        <v>56.25</v>
      </c>
      <c r="C2785" s="11">
        <f>Table36[Players]*LOOKUP(Table36[Level],'DMG Tables'!A:A,'DMG Tables'!C:C)/LOOKUP(A2785,'DMG Tables'!G:G,'DMG Tables'!H:H)</f>
        <v>112.5</v>
      </c>
      <c r="D2785" s="11">
        <f>Table36[Players]*LOOKUP(Table36[Level],'DMG Tables'!A:A,'DMG Tables'!D:D)/LOOKUP(A2785,'DMG Tables'!G:G,'DMG Tables'!H:H)</f>
        <v>168.75</v>
      </c>
      <c r="E2785" s="11">
        <f>Table36[Players]*LOOKUP(Table36[Level],'DMG Tables'!A:A,'DMG Tables'!E:E)/LOOKUP(A2785,'DMG Tables'!G:G,'DMG Tables'!H:H)</f>
        <v>300</v>
      </c>
    </row>
    <row r="2786" spans="1:5" x14ac:dyDescent="0.3">
      <c r="A2786" s="11">
        <v>2785</v>
      </c>
      <c r="B2786" s="11">
        <f>Table36[Players]*LOOKUP(Table36[Level],'DMG Tables'!A:A,'DMG Tables'!B:B)/LOOKUP(A2786,'DMG Tables'!G:G,'DMG Tables'!H:H)</f>
        <v>56.25</v>
      </c>
      <c r="C2786" s="11">
        <f>Table36[Players]*LOOKUP(Table36[Level],'DMG Tables'!A:A,'DMG Tables'!C:C)/LOOKUP(A2786,'DMG Tables'!G:G,'DMG Tables'!H:H)</f>
        <v>112.5</v>
      </c>
      <c r="D2786" s="11">
        <f>Table36[Players]*LOOKUP(Table36[Level],'DMG Tables'!A:A,'DMG Tables'!D:D)/LOOKUP(A2786,'DMG Tables'!G:G,'DMG Tables'!H:H)</f>
        <v>168.75</v>
      </c>
      <c r="E2786" s="11">
        <f>Table36[Players]*LOOKUP(Table36[Level],'DMG Tables'!A:A,'DMG Tables'!E:E)/LOOKUP(A2786,'DMG Tables'!G:G,'DMG Tables'!H:H)</f>
        <v>300</v>
      </c>
    </row>
    <row r="2787" spans="1:5" x14ac:dyDescent="0.3">
      <c r="A2787" s="11">
        <v>2786</v>
      </c>
      <c r="B2787" s="11">
        <f>Table36[Players]*LOOKUP(Table36[Level],'DMG Tables'!A:A,'DMG Tables'!B:B)/LOOKUP(A2787,'DMG Tables'!G:G,'DMG Tables'!H:H)</f>
        <v>56.25</v>
      </c>
      <c r="C2787" s="11">
        <f>Table36[Players]*LOOKUP(Table36[Level],'DMG Tables'!A:A,'DMG Tables'!C:C)/LOOKUP(A2787,'DMG Tables'!G:G,'DMG Tables'!H:H)</f>
        <v>112.5</v>
      </c>
      <c r="D2787" s="11">
        <f>Table36[Players]*LOOKUP(Table36[Level],'DMG Tables'!A:A,'DMG Tables'!D:D)/LOOKUP(A2787,'DMG Tables'!G:G,'DMG Tables'!H:H)</f>
        <v>168.75</v>
      </c>
      <c r="E2787" s="11">
        <f>Table36[Players]*LOOKUP(Table36[Level],'DMG Tables'!A:A,'DMG Tables'!E:E)/LOOKUP(A2787,'DMG Tables'!G:G,'DMG Tables'!H:H)</f>
        <v>300</v>
      </c>
    </row>
    <row r="2788" spans="1:5" x14ac:dyDescent="0.3">
      <c r="A2788" s="11">
        <v>2787</v>
      </c>
      <c r="B2788" s="11">
        <f>Table36[Players]*LOOKUP(Table36[Level],'DMG Tables'!A:A,'DMG Tables'!B:B)/LOOKUP(A2788,'DMG Tables'!G:G,'DMG Tables'!H:H)</f>
        <v>56.25</v>
      </c>
      <c r="C2788" s="11">
        <f>Table36[Players]*LOOKUP(Table36[Level],'DMG Tables'!A:A,'DMG Tables'!C:C)/LOOKUP(A2788,'DMG Tables'!G:G,'DMG Tables'!H:H)</f>
        <v>112.5</v>
      </c>
      <c r="D2788" s="11">
        <f>Table36[Players]*LOOKUP(Table36[Level],'DMG Tables'!A:A,'DMG Tables'!D:D)/LOOKUP(A2788,'DMG Tables'!G:G,'DMG Tables'!H:H)</f>
        <v>168.75</v>
      </c>
      <c r="E2788" s="11">
        <f>Table36[Players]*LOOKUP(Table36[Level],'DMG Tables'!A:A,'DMG Tables'!E:E)/LOOKUP(A2788,'DMG Tables'!G:G,'DMG Tables'!H:H)</f>
        <v>300</v>
      </c>
    </row>
    <row r="2789" spans="1:5" x14ac:dyDescent="0.3">
      <c r="A2789" s="11">
        <v>2788</v>
      </c>
      <c r="B2789" s="11">
        <f>Table36[Players]*LOOKUP(Table36[Level],'DMG Tables'!A:A,'DMG Tables'!B:B)/LOOKUP(A2789,'DMG Tables'!G:G,'DMG Tables'!H:H)</f>
        <v>56.25</v>
      </c>
      <c r="C2789" s="11">
        <f>Table36[Players]*LOOKUP(Table36[Level],'DMG Tables'!A:A,'DMG Tables'!C:C)/LOOKUP(A2789,'DMG Tables'!G:G,'DMG Tables'!H:H)</f>
        <v>112.5</v>
      </c>
      <c r="D2789" s="11">
        <f>Table36[Players]*LOOKUP(Table36[Level],'DMG Tables'!A:A,'DMG Tables'!D:D)/LOOKUP(A2789,'DMG Tables'!G:G,'DMG Tables'!H:H)</f>
        <v>168.75</v>
      </c>
      <c r="E2789" s="11">
        <f>Table36[Players]*LOOKUP(Table36[Level],'DMG Tables'!A:A,'DMG Tables'!E:E)/LOOKUP(A2789,'DMG Tables'!G:G,'DMG Tables'!H:H)</f>
        <v>300</v>
      </c>
    </row>
    <row r="2790" spans="1:5" x14ac:dyDescent="0.3">
      <c r="A2790" s="11">
        <v>2789</v>
      </c>
      <c r="B2790" s="11">
        <f>Table36[Players]*LOOKUP(Table36[Level],'DMG Tables'!A:A,'DMG Tables'!B:B)/LOOKUP(A2790,'DMG Tables'!G:G,'DMG Tables'!H:H)</f>
        <v>56.25</v>
      </c>
      <c r="C2790" s="11">
        <f>Table36[Players]*LOOKUP(Table36[Level],'DMG Tables'!A:A,'DMG Tables'!C:C)/LOOKUP(A2790,'DMG Tables'!G:G,'DMG Tables'!H:H)</f>
        <v>112.5</v>
      </c>
      <c r="D2790" s="11">
        <f>Table36[Players]*LOOKUP(Table36[Level],'DMG Tables'!A:A,'DMG Tables'!D:D)/LOOKUP(A2790,'DMG Tables'!G:G,'DMG Tables'!H:H)</f>
        <v>168.75</v>
      </c>
      <c r="E2790" s="11">
        <f>Table36[Players]*LOOKUP(Table36[Level],'DMG Tables'!A:A,'DMG Tables'!E:E)/LOOKUP(A2790,'DMG Tables'!G:G,'DMG Tables'!H:H)</f>
        <v>300</v>
      </c>
    </row>
    <row r="2791" spans="1:5" x14ac:dyDescent="0.3">
      <c r="A2791" s="11">
        <v>2790</v>
      </c>
      <c r="B2791" s="11">
        <f>Table36[Players]*LOOKUP(Table36[Level],'DMG Tables'!A:A,'DMG Tables'!B:B)/LOOKUP(A2791,'DMG Tables'!G:G,'DMG Tables'!H:H)</f>
        <v>56.25</v>
      </c>
      <c r="C2791" s="11">
        <f>Table36[Players]*LOOKUP(Table36[Level],'DMG Tables'!A:A,'DMG Tables'!C:C)/LOOKUP(A2791,'DMG Tables'!G:G,'DMG Tables'!H:H)</f>
        <v>112.5</v>
      </c>
      <c r="D2791" s="11">
        <f>Table36[Players]*LOOKUP(Table36[Level],'DMG Tables'!A:A,'DMG Tables'!D:D)/LOOKUP(A2791,'DMG Tables'!G:G,'DMG Tables'!H:H)</f>
        <v>168.75</v>
      </c>
      <c r="E2791" s="11">
        <f>Table36[Players]*LOOKUP(Table36[Level],'DMG Tables'!A:A,'DMG Tables'!E:E)/LOOKUP(A2791,'DMG Tables'!G:G,'DMG Tables'!H:H)</f>
        <v>300</v>
      </c>
    </row>
    <row r="2792" spans="1:5" x14ac:dyDescent="0.3">
      <c r="A2792" s="11">
        <v>2791</v>
      </c>
      <c r="B2792" s="11">
        <f>Table36[Players]*LOOKUP(Table36[Level],'DMG Tables'!A:A,'DMG Tables'!B:B)/LOOKUP(A2792,'DMG Tables'!G:G,'DMG Tables'!H:H)</f>
        <v>56.25</v>
      </c>
      <c r="C2792" s="11">
        <f>Table36[Players]*LOOKUP(Table36[Level],'DMG Tables'!A:A,'DMG Tables'!C:C)/LOOKUP(A2792,'DMG Tables'!G:G,'DMG Tables'!H:H)</f>
        <v>112.5</v>
      </c>
      <c r="D2792" s="11">
        <f>Table36[Players]*LOOKUP(Table36[Level],'DMG Tables'!A:A,'DMG Tables'!D:D)/LOOKUP(A2792,'DMG Tables'!G:G,'DMG Tables'!H:H)</f>
        <v>168.75</v>
      </c>
      <c r="E2792" s="11">
        <f>Table36[Players]*LOOKUP(Table36[Level],'DMG Tables'!A:A,'DMG Tables'!E:E)/LOOKUP(A2792,'DMG Tables'!G:G,'DMG Tables'!H:H)</f>
        <v>300</v>
      </c>
    </row>
    <row r="2793" spans="1:5" x14ac:dyDescent="0.3">
      <c r="A2793" s="11">
        <v>2792</v>
      </c>
      <c r="B2793" s="11">
        <f>Table36[Players]*LOOKUP(Table36[Level],'DMG Tables'!A:A,'DMG Tables'!B:B)/LOOKUP(A2793,'DMG Tables'!G:G,'DMG Tables'!H:H)</f>
        <v>56.25</v>
      </c>
      <c r="C2793" s="11">
        <f>Table36[Players]*LOOKUP(Table36[Level],'DMG Tables'!A:A,'DMG Tables'!C:C)/LOOKUP(A2793,'DMG Tables'!G:G,'DMG Tables'!H:H)</f>
        <v>112.5</v>
      </c>
      <c r="D2793" s="11">
        <f>Table36[Players]*LOOKUP(Table36[Level],'DMG Tables'!A:A,'DMG Tables'!D:D)/LOOKUP(A2793,'DMG Tables'!G:G,'DMG Tables'!H:H)</f>
        <v>168.75</v>
      </c>
      <c r="E2793" s="11">
        <f>Table36[Players]*LOOKUP(Table36[Level],'DMG Tables'!A:A,'DMG Tables'!E:E)/LOOKUP(A2793,'DMG Tables'!G:G,'DMG Tables'!H:H)</f>
        <v>300</v>
      </c>
    </row>
    <row r="2794" spans="1:5" x14ac:dyDescent="0.3">
      <c r="A2794" s="11">
        <v>2793</v>
      </c>
      <c r="B2794" s="11">
        <f>Table36[Players]*LOOKUP(Table36[Level],'DMG Tables'!A:A,'DMG Tables'!B:B)/LOOKUP(A2794,'DMG Tables'!G:G,'DMG Tables'!H:H)</f>
        <v>56.25</v>
      </c>
      <c r="C2794" s="11">
        <f>Table36[Players]*LOOKUP(Table36[Level],'DMG Tables'!A:A,'DMG Tables'!C:C)/LOOKUP(A2794,'DMG Tables'!G:G,'DMG Tables'!H:H)</f>
        <v>112.5</v>
      </c>
      <c r="D2794" s="11">
        <f>Table36[Players]*LOOKUP(Table36[Level],'DMG Tables'!A:A,'DMG Tables'!D:D)/LOOKUP(A2794,'DMG Tables'!G:G,'DMG Tables'!H:H)</f>
        <v>168.75</v>
      </c>
      <c r="E2794" s="11">
        <f>Table36[Players]*LOOKUP(Table36[Level],'DMG Tables'!A:A,'DMG Tables'!E:E)/LOOKUP(A2794,'DMG Tables'!G:G,'DMG Tables'!H:H)</f>
        <v>300</v>
      </c>
    </row>
    <row r="2795" spans="1:5" x14ac:dyDescent="0.3">
      <c r="A2795" s="11">
        <v>2794</v>
      </c>
      <c r="B2795" s="11">
        <f>Table36[Players]*LOOKUP(Table36[Level],'DMG Tables'!A:A,'DMG Tables'!B:B)/LOOKUP(A2795,'DMG Tables'!G:G,'DMG Tables'!H:H)</f>
        <v>56.25</v>
      </c>
      <c r="C2795" s="11">
        <f>Table36[Players]*LOOKUP(Table36[Level],'DMG Tables'!A:A,'DMG Tables'!C:C)/LOOKUP(A2795,'DMG Tables'!G:G,'DMG Tables'!H:H)</f>
        <v>112.5</v>
      </c>
      <c r="D2795" s="11">
        <f>Table36[Players]*LOOKUP(Table36[Level],'DMG Tables'!A:A,'DMG Tables'!D:D)/LOOKUP(A2795,'DMG Tables'!G:G,'DMG Tables'!H:H)</f>
        <v>168.75</v>
      </c>
      <c r="E2795" s="11">
        <f>Table36[Players]*LOOKUP(Table36[Level],'DMG Tables'!A:A,'DMG Tables'!E:E)/LOOKUP(A2795,'DMG Tables'!G:G,'DMG Tables'!H:H)</f>
        <v>300</v>
      </c>
    </row>
    <row r="2796" spans="1:5" x14ac:dyDescent="0.3">
      <c r="A2796" s="11">
        <v>2795</v>
      </c>
      <c r="B2796" s="11">
        <f>Table36[Players]*LOOKUP(Table36[Level],'DMG Tables'!A:A,'DMG Tables'!B:B)/LOOKUP(A2796,'DMG Tables'!G:G,'DMG Tables'!H:H)</f>
        <v>56.25</v>
      </c>
      <c r="C2796" s="11">
        <f>Table36[Players]*LOOKUP(Table36[Level],'DMG Tables'!A:A,'DMG Tables'!C:C)/LOOKUP(A2796,'DMG Tables'!G:G,'DMG Tables'!H:H)</f>
        <v>112.5</v>
      </c>
      <c r="D2796" s="11">
        <f>Table36[Players]*LOOKUP(Table36[Level],'DMG Tables'!A:A,'DMG Tables'!D:D)/LOOKUP(A2796,'DMG Tables'!G:G,'DMG Tables'!H:H)</f>
        <v>168.75</v>
      </c>
      <c r="E2796" s="11">
        <f>Table36[Players]*LOOKUP(Table36[Level],'DMG Tables'!A:A,'DMG Tables'!E:E)/LOOKUP(A2796,'DMG Tables'!G:G,'DMG Tables'!H:H)</f>
        <v>300</v>
      </c>
    </row>
    <row r="2797" spans="1:5" x14ac:dyDescent="0.3">
      <c r="A2797" s="11">
        <v>2796</v>
      </c>
      <c r="B2797" s="11">
        <f>Table36[Players]*LOOKUP(Table36[Level],'DMG Tables'!A:A,'DMG Tables'!B:B)/LOOKUP(A2797,'DMG Tables'!G:G,'DMG Tables'!H:H)</f>
        <v>56.25</v>
      </c>
      <c r="C2797" s="11">
        <f>Table36[Players]*LOOKUP(Table36[Level],'DMG Tables'!A:A,'DMG Tables'!C:C)/LOOKUP(A2797,'DMG Tables'!G:G,'DMG Tables'!H:H)</f>
        <v>112.5</v>
      </c>
      <c r="D2797" s="11">
        <f>Table36[Players]*LOOKUP(Table36[Level],'DMG Tables'!A:A,'DMG Tables'!D:D)/LOOKUP(A2797,'DMG Tables'!G:G,'DMG Tables'!H:H)</f>
        <v>168.75</v>
      </c>
      <c r="E2797" s="11">
        <f>Table36[Players]*LOOKUP(Table36[Level],'DMG Tables'!A:A,'DMG Tables'!E:E)/LOOKUP(A2797,'DMG Tables'!G:G,'DMG Tables'!H:H)</f>
        <v>300</v>
      </c>
    </row>
    <row r="2798" spans="1:5" x14ac:dyDescent="0.3">
      <c r="A2798" s="11">
        <v>2797</v>
      </c>
      <c r="B2798" s="11">
        <f>Table36[Players]*LOOKUP(Table36[Level],'DMG Tables'!A:A,'DMG Tables'!B:B)/LOOKUP(A2798,'DMG Tables'!G:G,'DMG Tables'!H:H)</f>
        <v>56.25</v>
      </c>
      <c r="C2798" s="11">
        <f>Table36[Players]*LOOKUP(Table36[Level],'DMG Tables'!A:A,'DMG Tables'!C:C)/LOOKUP(A2798,'DMG Tables'!G:G,'DMG Tables'!H:H)</f>
        <v>112.5</v>
      </c>
      <c r="D2798" s="11">
        <f>Table36[Players]*LOOKUP(Table36[Level],'DMG Tables'!A:A,'DMG Tables'!D:D)/LOOKUP(A2798,'DMG Tables'!G:G,'DMG Tables'!H:H)</f>
        <v>168.75</v>
      </c>
      <c r="E2798" s="11">
        <f>Table36[Players]*LOOKUP(Table36[Level],'DMG Tables'!A:A,'DMG Tables'!E:E)/LOOKUP(A2798,'DMG Tables'!G:G,'DMG Tables'!H:H)</f>
        <v>300</v>
      </c>
    </row>
    <row r="2799" spans="1:5" x14ac:dyDescent="0.3">
      <c r="A2799" s="11">
        <v>2798</v>
      </c>
      <c r="B2799" s="11">
        <f>Table36[Players]*LOOKUP(Table36[Level],'DMG Tables'!A:A,'DMG Tables'!B:B)/LOOKUP(A2799,'DMG Tables'!G:G,'DMG Tables'!H:H)</f>
        <v>56.25</v>
      </c>
      <c r="C2799" s="11">
        <f>Table36[Players]*LOOKUP(Table36[Level],'DMG Tables'!A:A,'DMG Tables'!C:C)/LOOKUP(A2799,'DMG Tables'!G:G,'DMG Tables'!H:H)</f>
        <v>112.5</v>
      </c>
      <c r="D2799" s="11">
        <f>Table36[Players]*LOOKUP(Table36[Level],'DMG Tables'!A:A,'DMG Tables'!D:D)/LOOKUP(A2799,'DMG Tables'!G:G,'DMG Tables'!H:H)</f>
        <v>168.75</v>
      </c>
      <c r="E2799" s="11">
        <f>Table36[Players]*LOOKUP(Table36[Level],'DMG Tables'!A:A,'DMG Tables'!E:E)/LOOKUP(A2799,'DMG Tables'!G:G,'DMG Tables'!H:H)</f>
        <v>300</v>
      </c>
    </row>
    <row r="2800" spans="1:5" x14ac:dyDescent="0.3">
      <c r="A2800" s="11">
        <v>2799</v>
      </c>
      <c r="B2800" s="11">
        <f>Table36[Players]*LOOKUP(Table36[Level],'DMG Tables'!A:A,'DMG Tables'!B:B)/LOOKUP(A2800,'DMG Tables'!G:G,'DMG Tables'!H:H)</f>
        <v>56.25</v>
      </c>
      <c r="C2800" s="11">
        <f>Table36[Players]*LOOKUP(Table36[Level],'DMG Tables'!A:A,'DMG Tables'!C:C)/LOOKUP(A2800,'DMG Tables'!G:G,'DMG Tables'!H:H)</f>
        <v>112.5</v>
      </c>
      <c r="D2800" s="11">
        <f>Table36[Players]*LOOKUP(Table36[Level],'DMG Tables'!A:A,'DMG Tables'!D:D)/LOOKUP(A2800,'DMG Tables'!G:G,'DMG Tables'!H:H)</f>
        <v>168.75</v>
      </c>
      <c r="E2800" s="11">
        <f>Table36[Players]*LOOKUP(Table36[Level],'DMG Tables'!A:A,'DMG Tables'!E:E)/LOOKUP(A2800,'DMG Tables'!G:G,'DMG Tables'!H:H)</f>
        <v>300</v>
      </c>
    </row>
    <row r="2801" spans="1:5" x14ac:dyDescent="0.3">
      <c r="A2801" s="11">
        <v>2800</v>
      </c>
      <c r="B2801" s="11">
        <f>Table36[Players]*LOOKUP(Table36[Level],'DMG Tables'!A:A,'DMG Tables'!B:B)/LOOKUP(A2801,'DMG Tables'!G:G,'DMG Tables'!H:H)</f>
        <v>56.25</v>
      </c>
      <c r="C2801" s="11">
        <f>Table36[Players]*LOOKUP(Table36[Level],'DMG Tables'!A:A,'DMG Tables'!C:C)/LOOKUP(A2801,'DMG Tables'!G:G,'DMG Tables'!H:H)</f>
        <v>112.5</v>
      </c>
      <c r="D2801" s="11">
        <f>Table36[Players]*LOOKUP(Table36[Level],'DMG Tables'!A:A,'DMG Tables'!D:D)/LOOKUP(A2801,'DMG Tables'!G:G,'DMG Tables'!H:H)</f>
        <v>168.75</v>
      </c>
      <c r="E2801" s="11">
        <f>Table36[Players]*LOOKUP(Table36[Level],'DMG Tables'!A:A,'DMG Tables'!E:E)/LOOKUP(A2801,'DMG Tables'!G:G,'DMG Tables'!H:H)</f>
        <v>300</v>
      </c>
    </row>
    <row r="2802" spans="1:5" x14ac:dyDescent="0.3">
      <c r="A2802" s="11">
        <v>2801</v>
      </c>
      <c r="B2802" s="11">
        <f>Table36[Players]*LOOKUP(Table36[Level],'DMG Tables'!A:A,'DMG Tables'!B:B)/LOOKUP(A2802,'DMG Tables'!G:G,'DMG Tables'!H:H)</f>
        <v>56.25</v>
      </c>
      <c r="C2802" s="11">
        <f>Table36[Players]*LOOKUP(Table36[Level],'DMG Tables'!A:A,'DMG Tables'!C:C)/LOOKUP(A2802,'DMG Tables'!G:G,'DMG Tables'!H:H)</f>
        <v>112.5</v>
      </c>
      <c r="D2802" s="11">
        <f>Table36[Players]*LOOKUP(Table36[Level],'DMG Tables'!A:A,'DMG Tables'!D:D)/LOOKUP(A2802,'DMG Tables'!G:G,'DMG Tables'!H:H)</f>
        <v>168.75</v>
      </c>
      <c r="E2802" s="11">
        <f>Table36[Players]*LOOKUP(Table36[Level],'DMG Tables'!A:A,'DMG Tables'!E:E)/LOOKUP(A2802,'DMG Tables'!G:G,'DMG Tables'!H:H)</f>
        <v>300</v>
      </c>
    </row>
    <row r="2803" spans="1:5" x14ac:dyDescent="0.3">
      <c r="A2803" s="11">
        <v>2802</v>
      </c>
      <c r="B2803" s="11">
        <f>Table36[Players]*LOOKUP(Table36[Level],'DMG Tables'!A:A,'DMG Tables'!B:B)/LOOKUP(A2803,'DMG Tables'!G:G,'DMG Tables'!H:H)</f>
        <v>56.25</v>
      </c>
      <c r="C2803" s="11">
        <f>Table36[Players]*LOOKUP(Table36[Level],'DMG Tables'!A:A,'DMG Tables'!C:C)/LOOKUP(A2803,'DMG Tables'!G:G,'DMG Tables'!H:H)</f>
        <v>112.5</v>
      </c>
      <c r="D2803" s="11">
        <f>Table36[Players]*LOOKUP(Table36[Level],'DMG Tables'!A:A,'DMG Tables'!D:D)/LOOKUP(A2803,'DMG Tables'!G:G,'DMG Tables'!H:H)</f>
        <v>168.75</v>
      </c>
      <c r="E2803" s="11">
        <f>Table36[Players]*LOOKUP(Table36[Level],'DMG Tables'!A:A,'DMG Tables'!E:E)/LOOKUP(A2803,'DMG Tables'!G:G,'DMG Tables'!H:H)</f>
        <v>300</v>
      </c>
    </row>
    <row r="2804" spans="1:5" x14ac:dyDescent="0.3">
      <c r="A2804" s="11">
        <v>2803</v>
      </c>
      <c r="B2804" s="11">
        <f>Table36[Players]*LOOKUP(Table36[Level],'DMG Tables'!A:A,'DMG Tables'!B:B)/LOOKUP(A2804,'DMG Tables'!G:G,'DMG Tables'!H:H)</f>
        <v>56.25</v>
      </c>
      <c r="C2804" s="11">
        <f>Table36[Players]*LOOKUP(Table36[Level],'DMG Tables'!A:A,'DMG Tables'!C:C)/LOOKUP(A2804,'DMG Tables'!G:G,'DMG Tables'!H:H)</f>
        <v>112.5</v>
      </c>
      <c r="D2804" s="11">
        <f>Table36[Players]*LOOKUP(Table36[Level],'DMG Tables'!A:A,'DMG Tables'!D:D)/LOOKUP(A2804,'DMG Tables'!G:G,'DMG Tables'!H:H)</f>
        <v>168.75</v>
      </c>
      <c r="E2804" s="11">
        <f>Table36[Players]*LOOKUP(Table36[Level],'DMG Tables'!A:A,'DMG Tables'!E:E)/LOOKUP(A2804,'DMG Tables'!G:G,'DMG Tables'!H:H)</f>
        <v>300</v>
      </c>
    </row>
    <row r="2805" spans="1:5" x14ac:dyDescent="0.3">
      <c r="A2805" s="11">
        <v>2804</v>
      </c>
      <c r="B2805" s="11">
        <f>Table36[Players]*LOOKUP(Table36[Level],'DMG Tables'!A:A,'DMG Tables'!B:B)/LOOKUP(A2805,'DMG Tables'!G:G,'DMG Tables'!H:H)</f>
        <v>56.25</v>
      </c>
      <c r="C2805" s="11">
        <f>Table36[Players]*LOOKUP(Table36[Level],'DMG Tables'!A:A,'DMG Tables'!C:C)/LOOKUP(A2805,'DMG Tables'!G:G,'DMG Tables'!H:H)</f>
        <v>112.5</v>
      </c>
      <c r="D2805" s="11">
        <f>Table36[Players]*LOOKUP(Table36[Level],'DMG Tables'!A:A,'DMG Tables'!D:D)/LOOKUP(A2805,'DMG Tables'!G:G,'DMG Tables'!H:H)</f>
        <v>168.75</v>
      </c>
      <c r="E2805" s="11">
        <f>Table36[Players]*LOOKUP(Table36[Level],'DMG Tables'!A:A,'DMG Tables'!E:E)/LOOKUP(A2805,'DMG Tables'!G:G,'DMG Tables'!H:H)</f>
        <v>300</v>
      </c>
    </row>
    <row r="2806" spans="1:5" x14ac:dyDescent="0.3">
      <c r="A2806" s="11">
        <v>2805</v>
      </c>
      <c r="B2806" s="11">
        <f>Table36[Players]*LOOKUP(Table36[Level],'DMG Tables'!A:A,'DMG Tables'!B:B)/LOOKUP(A2806,'DMG Tables'!G:G,'DMG Tables'!H:H)</f>
        <v>56.25</v>
      </c>
      <c r="C2806" s="11">
        <f>Table36[Players]*LOOKUP(Table36[Level],'DMG Tables'!A:A,'DMG Tables'!C:C)/LOOKUP(A2806,'DMG Tables'!G:G,'DMG Tables'!H:H)</f>
        <v>112.5</v>
      </c>
      <c r="D2806" s="11">
        <f>Table36[Players]*LOOKUP(Table36[Level],'DMG Tables'!A:A,'DMG Tables'!D:D)/LOOKUP(A2806,'DMG Tables'!G:G,'DMG Tables'!H:H)</f>
        <v>168.75</v>
      </c>
      <c r="E2806" s="11">
        <f>Table36[Players]*LOOKUP(Table36[Level],'DMG Tables'!A:A,'DMG Tables'!E:E)/LOOKUP(A2806,'DMG Tables'!G:G,'DMG Tables'!H:H)</f>
        <v>300</v>
      </c>
    </row>
    <row r="2807" spans="1:5" x14ac:dyDescent="0.3">
      <c r="A2807" s="11">
        <v>2806</v>
      </c>
      <c r="B2807" s="11">
        <f>Table36[Players]*LOOKUP(Table36[Level],'DMG Tables'!A:A,'DMG Tables'!B:B)/LOOKUP(A2807,'DMG Tables'!G:G,'DMG Tables'!H:H)</f>
        <v>56.25</v>
      </c>
      <c r="C2807" s="11">
        <f>Table36[Players]*LOOKUP(Table36[Level],'DMG Tables'!A:A,'DMG Tables'!C:C)/LOOKUP(A2807,'DMG Tables'!G:G,'DMG Tables'!H:H)</f>
        <v>112.5</v>
      </c>
      <c r="D2807" s="11">
        <f>Table36[Players]*LOOKUP(Table36[Level],'DMG Tables'!A:A,'DMG Tables'!D:D)/LOOKUP(A2807,'DMG Tables'!G:G,'DMG Tables'!H:H)</f>
        <v>168.75</v>
      </c>
      <c r="E2807" s="11">
        <f>Table36[Players]*LOOKUP(Table36[Level],'DMG Tables'!A:A,'DMG Tables'!E:E)/LOOKUP(A2807,'DMG Tables'!G:G,'DMG Tables'!H:H)</f>
        <v>300</v>
      </c>
    </row>
    <row r="2808" spans="1:5" x14ac:dyDescent="0.3">
      <c r="A2808" s="11">
        <v>2807</v>
      </c>
      <c r="B2808" s="11">
        <f>Table36[Players]*LOOKUP(Table36[Level],'DMG Tables'!A:A,'DMG Tables'!B:B)/LOOKUP(A2808,'DMG Tables'!G:G,'DMG Tables'!H:H)</f>
        <v>56.25</v>
      </c>
      <c r="C2808" s="11">
        <f>Table36[Players]*LOOKUP(Table36[Level],'DMG Tables'!A:A,'DMG Tables'!C:C)/LOOKUP(A2808,'DMG Tables'!G:G,'DMG Tables'!H:H)</f>
        <v>112.5</v>
      </c>
      <c r="D2808" s="11">
        <f>Table36[Players]*LOOKUP(Table36[Level],'DMG Tables'!A:A,'DMG Tables'!D:D)/LOOKUP(A2808,'DMG Tables'!G:G,'DMG Tables'!H:H)</f>
        <v>168.75</v>
      </c>
      <c r="E2808" s="11">
        <f>Table36[Players]*LOOKUP(Table36[Level],'DMG Tables'!A:A,'DMG Tables'!E:E)/LOOKUP(A2808,'DMG Tables'!G:G,'DMG Tables'!H:H)</f>
        <v>300</v>
      </c>
    </row>
    <row r="2809" spans="1:5" x14ac:dyDescent="0.3">
      <c r="A2809" s="11">
        <v>2808</v>
      </c>
      <c r="B2809" s="11">
        <f>Table36[Players]*LOOKUP(Table36[Level],'DMG Tables'!A:A,'DMG Tables'!B:B)/LOOKUP(A2809,'DMG Tables'!G:G,'DMG Tables'!H:H)</f>
        <v>56.25</v>
      </c>
      <c r="C2809" s="11">
        <f>Table36[Players]*LOOKUP(Table36[Level],'DMG Tables'!A:A,'DMG Tables'!C:C)/LOOKUP(A2809,'DMG Tables'!G:G,'DMG Tables'!H:H)</f>
        <v>112.5</v>
      </c>
      <c r="D2809" s="11">
        <f>Table36[Players]*LOOKUP(Table36[Level],'DMG Tables'!A:A,'DMG Tables'!D:D)/LOOKUP(A2809,'DMG Tables'!G:G,'DMG Tables'!H:H)</f>
        <v>168.75</v>
      </c>
      <c r="E2809" s="11">
        <f>Table36[Players]*LOOKUP(Table36[Level],'DMG Tables'!A:A,'DMG Tables'!E:E)/LOOKUP(A2809,'DMG Tables'!G:G,'DMG Tables'!H:H)</f>
        <v>300</v>
      </c>
    </row>
    <row r="2810" spans="1:5" x14ac:dyDescent="0.3">
      <c r="A2810" s="11">
        <v>2809</v>
      </c>
      <c r="B2810" s="11">
        <f>Table36[Players]*LOOKUP(Table36[Level],'DMG Tables'!A:A,'DMG Tables'!B:B)/LOOKUP(A2810,'DMG Tables'!G:G,'DMG Tables'!H:H)</f>
        <v>56.25</v>
      </c>
      <c r="C2810" s="11">
        <f>Table36[Players]*LOOKUP(Table36[Level],'DMG Tables'!A:A,'DMG Tables'!C:C)/LOOKUP(A2810,'DMG Tables'!G:G,'DMG Tables'!H:H)</f>
        <v>112.5</v>
      </c>
      <c r="D2810" s="11">
        <f>Table36[Players]*LOOKUP(Table36[Level],'DMG Tables'!A:A,'DMG Tables'!D:D)/LOOKUP(A2810,'DMG Tables'!G:G,'DMG Tables'!H:H)</f>
        <v>168.75</v>
      </c>
      <c r="E2810" s="11">
        <f>Table36[Players]*LOOKUP(Table36[Level],'DMG Tables'!A:A,'DMG Tables'!E:E)/LOOKUP(A2810,'DMG Tables'!G:G,'DMG Tables'!H:H)</f>
        <v>300</v>
      </c>
    </row>
    <row r="2811" spans="1:5" x14ac:dyDescent="0.3">
      <c r="A2811" s="11">
        <v>2810</v>
      </c>
      <c r="B2811" s="11">
        <f>Table36[Players]*LOOKUP(Table36[Level],'DMG Tables'!A:A,'DMG Tables'!B:B)/LOOKUP(A2811,'DMG Tables'!G:G,'DMG Tables'!H:H)</f>
        <v>56.25</v>
      </c>
      <c r="C2811" s="11">
        <f>Table36[Players]*LOOKUP(Table36[Level],'DMG Tables'!A:A,'DMG Tables'!C:C)/LOOKUP(A2811,'DMG Tables'!G:G,'DMG Tables'!H:H)</f>
        <v>112.5</v>
      </c>
      <c r="D2811" s="11">
        <f>Table36[Players]*LOOKUP(Table36[Level],'DMG Tables'!A:A,'DMG Tables'!D:D)/LOOKUP(A2811,'DMG Tables'!G:G,'DMG Tables'!H:H)</f>
        <v>168.75</v>
      </c>
      <c r="E2811" s="11">
        <f>Table36[Players]*LOOKUP(Table36[Level],'DMG Tables'!A:A,'DMG Tables'!E:E)/LOOKUP(A2811,'DMG Tables'!G:G,'DMG Tables'!H:H)</f>
        <v>300</v>
      </c>
    </row>
    <row r="2812" spans="1:5" x14ac:dyDescent="0.3">
      <c r="A2812" s="11">
        <v>2811</v>
      </c>
      <c r="B2812" s="11">
        <f>Table36[Players]*LOOKUP(Table36[Level],'DMG Tables'!A:A,'DMG Tables'!B:B)/LOOKUP(A2812,'DMG Tables'!G:G,'DMG Tables'!H:H)</f>
        <v>56.25</v>
      </c>
      <c r="C2812" s="11">
        <f>Table36[Players]*LOOKUP(Table36[Level],'DMG Tables'!A:A,'DMG Tables'!C:C)/LOOKUP(A2812,'DMG Tables'!G:G,'DMG Tables'!H:H)</f>
        <v>112.5</v>
      </c>
      <c r="D2812" s="11">
        <f>Table36[Players]*LOOKUP(Table36[Level],'DMG Tables'!A:A,'DMG Tables'!D:D)/LOOKUP(A2812,'DMG Tables'!G:G,'DMG Tables'!H:H)</f>
        <v>168.75</v>
      </c>
      <c r="E2812" s="11">
        <f>Table36[Players]*LOOKUP(Table36[Level],'DMG Tables'!A:A,'DMG Tables'!E:E)/LOOKUP(A2812,'DMG Tables'!G:G,'DMG Tables'!H:H)</f>
        <v>300</v>
      </c>
    </row>
    <row r="2813" spans="1:5" x14ac:dyDescent="0.3">
      <c r="A2813" s="11">
        <v>2812</v>
      </c>
      <c r="B2813" s="11">
        <f>Table36[Players]*LOOKUP(Table36[Level],'DMG Tables'!A:A,'DMG Tables'!B:B)/LOOKUP(A2813,'DMG Tables'!G:G,'DMG Tables'!H:H)</f>
        <v>56.25</v>
      </c>
      <c r="C2813" s="11">
        <f>Table36[Players]*LOOKUP(Table36[Level],'DMG Tables'!A:A,'DMG Tables'!C:C)/LOOKUP(A2813,'DMG Tables'!G:G,'DMG Tables'!H:H)</f>
        <v>112.5</v>
      </c>
      <c r="D2813" s="11">
        <f>Table36[Players]*LOOKUP(Table36[Level],'DMG Tables'!A:A,'DMG Tables'!D:D)/LOOKUP(A2813,'DMG Tables'!G:G,'DMG Tables'!H:H)</f>
        <v>168.75</v>
      </c>
      <c r="E2813" s="11">
        <f>Table36[Players]*LOOKUP(Table36[Level],'DMG Tables'!A:A,'DMG Tables'!E:E)/LOOKUP(A2813,'DMG Tables'!G:G,'DMG Tables'!H:H)</f>
        <v>300</v>
      </c>
    </row>
    <row r="2814" spans="1:5" x14ac:dyDescent="0.3">
      <c r="A2814" s="11">
        <v>2813</v>
      </c>
      <c r="B2814" s="11">
        <f>Table36[Players]*LOOKUP(Table36[Level],'DMG Tables'!A:A,'DMG Tables'!B:B)/LOOKUP(A2814,'DMG Tables'!G:G,'DMG Tables'!H:H)</f>
        <v>56.25</v>
      </c>
      <c r="C2814" s="11">
        <f>Table36[Players]*LOOKUP(Table36[Level],'DMG Tables'!A:A,'DMG Tables'!C:C)/LOOKUP(A2814,'DMG Tables'!G:G,'DMG Tables'!H:H)</f>
        <v>112.5</v>
      </c>
      <c r="D2814" s="11">
        <f>Table36[Players]*LOOKUP(Table36[Level],'DMG Tables'!A:A,'DMG Tables'!D:D)/LOOKUP(A2814,'DMG Tables'!G:G,'DMG Tables'!H:H)</f>
        <v>168.75</v>
      </c>
      <c r="E2814" s="11">
        <f>Table36[Players]*LOOKUP(Table36[Level],'DMG Tables'!A:A,'DMG Tables'!E:E)/LOOKUP(A2814,'DMG Tables'!G:G,'DMG Tables'!H:H)</f>
        <v>300</v>
      </c>
    </row>
    <row r="2815" spans="1:5" x14ac:dyDescent="0.3">
      <c r="A2815" s="11">
        <v>2814</v>
      </c>
      <c r="B2815" s="11">
        <f>Table36[Players]*LOOKUP(Table36[Level],'DMG Tables'!A:A,'DMG Tables'!B:B)/LOOKUP(A2815,'DMG Tables'!G:G,'DMG Tables'!H:H)</f>
        <v>56.25</v>
      </c>
      <c r="C2815" s="11">
        <f>Table36[Players]*LOOKUP(Table36[Level],'DMG Tables'!A:A,'DMG Tables'!C:C)/LOOKUP(A2815,'DMG Tables'!G:G,'DMG Tables'!H:H)</f>
        <v>112.5</v>
      </c>
      <c r="D2815" s="11">
        <f>Table36[Players]*LOOKUP(Table36[Level],'DMG Tables'!A:A,'DMG Tables'!D:D)/LOOKUP(A2815,'DMG Tables'!G:G,'DMG Tables'!H:H)</f>
        <v>168.75</v>
      </c>
      <c r="E2815" s="11">
        <f>Table36[Players]*LOOKUP(Table36[Level],'DMG Tables'!A:A,'DMG Tables'!E:E)/LOOKUP(A2815,'DMG Tables'!G:G,'DMG Tables'!H:H)</f>
        <v>300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"/>
  <sheetViews>
    <sheetView workbookViewId="0">
      <selection activeCell="B4" sqref="B4"/>
    </sheetView>
  </sheetViews>
  <sheetFormatPr defaultRowHeight="14.4" x14ac:dyDescent="0.3"/>
  <cols>
    <col min="16" max="16" width="9.33203125" style="1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6</v>
      </c>
      <c r="H1" t="s">
        <v>8</v>
      </c>
      <c r="O1" t="s">
        <v>11</v>
      </c>
      <c r="P1" s="1" t="s">
        <v>12</v>
      </c>
    </row>
    <row r="2" spans="1:16" x14ac:dyDescent="0.3">
      <c r="A2">
        <v>1</v>
      </c>
      <c r="B2">
        <v>25</v>
      </c>
      <c r="C2">
        <v>50</v>
      </c>
      <c r="D2">
        <v>75</v>
      </c>
      <c r="E2">
        <v>100</v>
      </c>
      <c r="G2">
        <v>1</v>
      </c>
      <c r="H2">
        <v>1</v>
      </c>
      <c r="O2">
        <v>0</v>
      </c>
      <c r="P2" s="1">
        <v>0</v>
      </c>
    </row>
    <row r="3" spans="1:16" x14ac:dyDescent="0.3">
      <c r="A3">
        <v>2</v>
      </c>
      <c r="B3">
        <v>50</v>
      </c>
      <c r="C3">
        <v>100</v>
      </c>
      <c r="D3">
        <v>150</v>
      </c>
      <c r="E3">
        <v>200</v>
      </c>
      <c r="G3">
        <v>2</v>
      </c>
      <c r="H3">
        <v>1.5</v>
      </c>
      <c r="O3">
        <v>25</v>
      </c>
      <c r="P3" s="1">
        <v>0.125</v>
      </c>
    </row>
    <row r="4" spans="1:16" x14ac:dyDescent="0.3">
      <c r="A4">
        <v>3</v>
      </c>
      <c r="B4">
        <v>75</v>
      </c>
      <c r="C4">
        <v>150</v>
      </c>
      <c r="D4">
        <v>225</v>
      </c>
      <c r="E4">
        <v>400</v>
      </c>
      <c r="G4">
        <v>3</v>
      </c>
      <c r="H4">
        <v>2</v>
      </c>
      <c r="O4">
        <v>50</v>
      </c>
      <c r="P4" s="1">
        <v>0.25</v>
      </c>
    </row>
    <row r="5" spans="1:16" x14ac:dyDescent="0.3">
      <c r="A5">
        <v>4</v>
      </c>
      <c r="B5">
        <v>125</v>
      </c>
      <c r="C5">
        <v>250</v>
      </c>
      <c r="D5">
        <v>375</v>
      </c>
      <c r="E5">
        <v>500</v>
      </c>
      <c r="G5">
        <v>7</v>
      </c>
      <c r="H5">
        <v>2.5</v>
      </c>
      <c r="O5">
        <v>100</v>
      </c>
      <c r="P5" s="1">
        <v>0.5</v>
      </c>
    </row>
    <row r="6" spans="1:16" x14ac:dyDescent="0.3">
      <c r="A6">
        <v>5</v>
      </c>
      <c r="B6">
        <v>250</v>
      </c>
      <c r="C6">
        <v>500</v>
      </c>
      <c r="D6">
        <v>750</v>
      </c>
      <c r="E6">
        <v>1100</v>
      </c>
      <c r="G6">
        <v>11</v>
      </c>
      <c r="H6">
        <v>3</v>
      </c>
      <c r="O6">
        <v>200</v>
      </c>
      <c r="P6" s="1">
        <v>1</v>
      </c>
    </row>
    <row r="7" spans="1:16" x14ac:dyDescent="0.3">
      <c r="A7">
        <v>6</v>
      </c>
      <c r="B7">
        <v>300</v>
      </c>
      <c r="C7">
        <v>600</v>
      </c>
      <c r="D7">
        <v>900</v>
      </c>
      <c r="E7">
        <v>1400</v>
      </c>
      <c r="G7">
        <v>15</v>
      </c>
      <c r="H7">
        <v>4</v>
      </c>
      <c r="O7">
        <v>450</v>
      </c>
      <c r="P7" s="1">
        <v>2</v>
      </c>
    </row>
    <row r="8" spans="1:16" x14ac:dyDescent="0.3">
      <c r="A8">
        <v>7</v>
      </c>
      <c r="B8">
        <v>350</v>
      </c>
      <c r="C8">
        <v>750</v>
      </c>
      <c r="D8">
        <v>1100</v>
      </c>
      <c r="E8">
        <v>1700</v>
      </c>
      <c r="O8">
        <v>700</v>
      </c>
      <c r="P8" s="1">
        <v>3</v>
      </c>
    </row>
    <row r="9" spans="1:16" x14ac:dyDescent="0.3">
      <c r="A9">
        <v>8</v>
      </c>
      <c r="B9">
        <v>450</v>
      </c>
      <c r="C9">
        <v>900</v>
      </c>
      <c r="D9">
        <v>1400</v>
      </c>
      <c r="E9">
        <v>2100</v>
      </c>
      <c r="O9">
        <v>1100</v>
      </c>
      <c r="P9" s="1">
        <v>4</v>
      </c>
    </row>
    <row r="10" spans="1:16" x14ac:dyDescent="0.3">
      <c r="A10">
        <v>9</v>
      </c>
      <c r="B10">
        <v>550</v>
      </c>
      <c r="C10">
        <v>1100</v>
      </c>
      <c r="D10">
        <v>1600</v>
      </c>
      <c r="E10">
        <v>2400</v>
      </c>
      <c r="O10">
        <v>1800</v>
      </c>
      <c r="P10" s="1">
        <v>5</v>
      </c>
    </row>
    <row r="11" spans="1:16" x14ac:dyDescent="0.3">
      <c r="A11">
        <v>10</v>
      </c>
      <c r="B11">
        <v>600</v>
      </c>
      <c r="C11">
        <v>1200</v>
      </c>
      <c r="D11">
        <v>1900</v>
      </c>
      <c r="E11">
        <v>2800</v>
      </c>
      <c r="O11">
        <v>2300</v>
      </c>
      <c r="P11" s="1">
        <v>6</v>
      </c>
    </row>
    <row r="12" spans="1:16" x14ac:dyDescent="0.3">
      <c r="A12">
        <v>11</v>
      </c>
      <c r="B12">
        <v>800</v>
      </c>
      <c r="C12">
        <v>1600</v>
      </c>
      <c r="D12">
        <v>2400</v>
      </c>
      <c r="E12">
        <v>3600</v>
      </c>
      <c r="O12">
        <v>2900</v>
      </c>
      <c r="P12" s="1">
        <v>7</v>
      </c>
    </row>
    <row r="13" spans="1:16" x14ac:dyDescent="0.3">
      <c r="A13">
        <v>12</v>
      </c>
      <c r="B13">
        <v>1000</v>
      </c>
      <c r="C13">
        <v>2000</v>
      </c>
      <c r="D13">
        <v>3000</v>
      </c>
      <c r="E13">
        <v>4500</v>
      </c>
      <c r="O13">
        <v>3900</v>
      </c>
      <c r="P13" s="1">
        <v>8</v>
      </c>
    </row>
    <row r="14" spans="1:16" x14ac:dyDescent="0.3">
      <c r="A14">
        <v>13</v>
      </c>
      <c r="B14">
        <v>1100</v>
      </c>
      <c r="C14">
        <v>2200</v>
      </c>
      <c r="D14">
        <v>3400</v>
      </c>
      <c r="E14">
        <v>5100</v>
      </c>
      <c r="O14">
        <v>5000</v>
      </c>
      <c r="P14" s="1">
        <v>9</v>
      </c>
    </row>
    <row r="15" spans="1:16" x14ac:dyDescent="0.3">
      <c r="A15">
        <v>14</v>
      </c>
      <c r="B15">
        <v>1250</v>
      </c>
      <c r="C15">
        <v>2500</v>
      </c>
      <c r="D15">
        <v>3800</v>
      </c>
      <c r="E15">
        <v>5700</v>
      </c>
      <c r="O15">
        <v>5900</v>
      </c>
      <c r="P15" s="1">
        <v>10</v>
      </c>
    </row>
    <row r="16" spans="1:16" x14ac:dyDescent="0.3">
      <c r="A16">
        <v>15</v>
      </c>
      <c r="B16">
        <v>1400</v>
      </c>
      <c r="C16">
        <v>2800</v>
      </c>
      <c r="D16">
        <v>4300</v>
      </c>
      <c r="E16">
        <v>6400</v>
      </c>
      <c r="O16">
        <v>7200</v>
      </c>
      <c r="P16" s="1">
        <v>11</v>
      </c>
    </row>
    <row r="17" spans="1:16" x14ac:dyDescent="0.3">
      <c r="A17">
        <v>16</v>
      </c>
      <c r="B17">
        <v>1600</v>
      </c>
      <c r="C17">
        <v>3200</v>
      </c>
      <c r="D17">
        <v>4800</v>
      </c>
      <c r="E17">
        <v>7200</v>
      </c>
      <c r="O17">
        <v>8400</v>
      </c>
      <c r="P17" s="1">
        <v>12</v>
      </c>
    </row>
    <row r="18" spans="1:16" x14ac:dyDescent="0.3">
      <c r="A18">
        <v>17</v>
      </c>
      <c r="B18">
        <v>2000</v>
      </c>
      <c r="C18">
        <v>3900</v>
      </c>
      <c r="D18">
        <v>5900</v>
      </c>
      <c r="E18">
        <v>8800</v>
      </c>
      <c r="O18">
        <v>10000</v>
      </c>
      <c r="P18" s="1">
        <v>13</v>
      </c>
    </row>
    <row r="19" spans="1:16" x14ac:dyDescent="0.3">
      <c r="A19">
        <v>18</v>
      </c>
      <c r="B19">
        <v>2100</v>
      </c>
      <c r="C19">
        <v>4200</v>
      </c>
      <c r="D19">
        <v>6300</v>
      </c>
      <c r="E19">
        <v>9500</v>
      </c>
      <c r="O19">
        <v>11500</v>
      </c>
      <c r="P19" s="1">
        <v>14</v>
      </c>
    </row>
    <row r="20" spans="1:16" x14ac:dyDescent="0.3">
      <c r="A20">
        <v>19</v>
      </c>
      <c r="B20">
        <v>2400</v>
      </c>
      <c r="C20">
        <v>4900</v>
      </c>
      <c r="D20">
        <v>7300</v>
      </c>
      <c r="E20">
        <v>10900</v>
      </c>
      <c r="O20">
        <v>13000</v>
      </c>
      <c r="P20" s="1">
        <v>15</v>
      </c>
    </row>
    <row r="21" spans="1:16" x14ac:dyDescent="0.3">
      <c r="A21">
        <v>20</v>
      </c>
      <c r="B21">
        <v>2800</v>
      </c>
      <c r="C21">
        <v>5700</v>
      </c>
      <c r="D21">
        <v>8500</v>
      </c>
      <c r="E21">
        <v>12700</v>
      </c>
      <c r="O21">
        <v>15000</v>
      </c>
      <c r="P21" s="1">
        <v>16</v>
      </c>
    </row>
    <row r="22" spans="1:16" x14ac:dyDescent="0.3">
      <c r="O22">
        <v>18000</v>
      </c>
      <c r="P22" s="1">
        <v>17</v>
      </c>
    </row>
    <row r="23" spans="1:16" x14ac:dyDescent="0.3">
      <c r="O23">
        <v>20000</v>
      </c>
      <c r="P23" s="1">
        <v>18</v>
      </c>
    </row>
    <row r="24" spans="1:16" x14ac:dyDescent="0.3">
      <c r="O24">
        <v>22000</v>
      </c>
      <c r="P24" s="1">
        <v>19</v>
      </c>
    </row>
    <row r="25" spans="1:16" x14ac:dyDescent="0.3">
      <c r="O25">
        <v>25000</v>
      </c>
      <c r="P25" s="1">
        <v>20</v>
      </c>
    </row>
    <row r="26" spans="1:16" x14ac:dyDescent="0.3">
      <c r="O26">
        <v>33000</v>
      </c>
      <c r="P26" s="1">
        <v>21</v>
      </c>
    </row>
    <row r="27" spans="1:16" x14ac:dyDescent="0.3">
      <c r="O27">
        <v>41000</v>
      </c>
      <c r="P27" s="1">
        <v>22</v>
      </c>
    </row>
    <row r="28" spans="1:16" x14ac:dyDescent="0.3">
      <c r="O28">
        <v>50000</v>
      </c>
      <c r="P28" s="1">
        <v>23</v>
      </c>
    </row>
    <row r="29" spans="1:16" x14ac:dyDescent="0.3">
      <c r="O29">
        <v>62000</v>
      </c>
      <c r="P29" s="1">
        <v>24</v>
      </c>
    </row>
    <row r="30" spans="1:16" x14ac:dyDescent="0.3">
      <c r="O30">
        <v>75000</v>
      </c>
      <c r="P30" s="1">
        <v>25</v>
      </c>
    </row>
    <row r="31" spans="1:16" x14ac:dyDescent="0.3">
      <c r="O31">
        <v>90000</v>
      </c>
      <c r="P31" s="1">
        <v>26</v>
      </c>
    </row>
    <row r="32" spans="1:16" x14ac:dyDescent="0.3">
      <c r="O32">
        <v>105000</v>
      </c>
      <c r="P32" s="1">
        <v>27</v>
      </c>
    </row>
    <row r="33" spans="15:16" x14ac:dyDescent="0.3">
      <c r="O33">
        <v>120000</v>
      </c>
      <c r="P33" s="1">
        <v>28</v>
      </c>
    </row>
    <row r="34" spans="15:16" x14ac:dyDescent="0.3">
      <c r="O34">
        <v>135000</v>
      </c>
      <c r="P34" s="1">
        <v>29</v>
      </c>
    </row>
    <row r="35" spans="15:16" x14ac:dyDescent="0.3">
      <c r="O35">
        <v>155000</v>
      </c>
      <c r="P35" s="1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C35"/>
  <sheetViews>
    <sheetView workbookViewId="0">
      <selection activeCell="CUM9" sqref="CUM9"/>
    </sheetView>
  </sheetViews>
  <sheetFormatPr defaultRowHeight="14.4" x14ac:dyDescent="0.3"/>
  <cols>
    <col min="4" max="6" width="10.33203125" bestFit="1" customWidth="1"/>
    <col min="7" max="16" width="11.33203125" bestFit="1" customWidth="1"/>
    <col min="2583" max="2587" width="14.33203125" bestFit="1" customWidth="1"/>
  </cols>
  <sheetData>
    <row r="1" spans="1:2603" x14ac:dyDescent="0.3">
      <c r="A1" s="1" t="s">
        <v>12</v>
      </c>
      <c r="B1" s="1"/>
      <c r="C1" s="1" t="s">
        <v>6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  <c r="ACQ1" s="1">
        <v>768</v>
      </c>
      <c r="ACR1" s="1">
        <v>769</v>
      </c>
      <c r="ACS1" s="1">
        <v>770</v>
      </c>
      <c r="ACT1" s="1">
        <v>771</v>
      </c>
      <c r="ACU1" s="1">
        <v>772</v>
      </c>
      <c r="ACV1" s="1">
        <v>773</v>
      </c>
      <c r="ACW1" s="1">
        <v>774</v>
      </c>
      <c r="ACX1" s="1">
        <v>775</v>
      </c>
      <c r="ACY1" s="1">
        <v>776</v>
      </c>
      <c r="ACZ1" s="1">
        <v>777</v>
      </c>
      <c r="ADA1" s="1">
        <v>778</v>
      </c>
      <c r="ADB1" s="1">
        <v>779</v>
      </c>
      <c r="ADC1" s="1">
        <v>780</v>
      </c>
      <c r="ADD1" s="1">
        <v>781</v>
      </c>
      <c r="ADE1" s="1">
        <v>782</v>
      </c>
      <c r="ADF1" s="1">
        <v>783</v>
      </c>
      <c r="ADG1" s="1">
        <v>784</v>
      </c>
      <c r="ADH1" s="1">
        <v>785</v>
      </c>
      <c r="ADI1" s="1">
        <v>786</v>
      </c>
      <c r="ADJ1" s="1">
        <v>787</v>
      </c>
      <c r="ADK1" s="1">
        <v>788</v>
      </c>
      <c r="ADL1" s="1">
        <v>789</v>
      </c>
      <c r="ADM1" s="1">
        <v>790</v>
      </c>
      <c r="ADN1" s="1">
        <v>791</v>
      </c>
      <c r="ADO1" s="1">
        <v>792</v>
      </c>
      <c r="ADP1" s="1">
        <v>793</v>
      </c>
      <c r="ADQ1" s="1">
        <v>794</v>
      </c>
      <c r="ADR1" s="1">
        <v>795</v>
      </c>
      <c r="ADS1" s="1">
        <v>796</v>
      </c>
      <c r="ADT1" s="1">
        <v>797</v>
      </c>
      <c r="ADU1" s="1">
        <v>798</v>
      </c>
      <c r="ADV1" s="1">
        <v>799</v>
      </c>
      <c r="ADW1" s="1">
        <v>800</v>
      </c>
      <c r="ADX1" s="1">
        <v>801</v>
      </c>
      <c r="ADY1" s="1">
        <v>802</v>
      </c>
      <c r="ADZ1" s="1">
        <v>803</v>
      </c>
      <c r="AEA1" s="1">
        <v>804</v>
      </c>
      <c r="AEB1" s="1">
        <v>805</v>
      </c>
      <c r="AEC1" s="1">
        <v>806</v>
      </c>
      <c r="AED1" s="1">
        <v>807</v>
      </c>
      <c r="AEE1" s="1">
        <v>808</v>
      </c>
      <c r="AEF1" s="1">
        <v>809</v>
      </c>
      <c r="AEG1" s="1">
        <v>810</v>
      </c>
      <c r="AEH1" s="1">
        <v>811</v>
      </c>
      <c r="AEI1" s="1">
        <v>812</v>
      </c>
      <c r="AEJ1" s="1">
        <v>813</v>
      </c>
      <c r="AEK1" s="1">
        <v>814</v>
      </c>
      <c r="AEL1" s="1">
        <v>815</v>
      </c>
      <c r="AEM1" s="1">
        <v>816</v>
      </c>
      <c r="AEN1" s="1">
        <v>817</v>
      </c>
      <c r="AEO1" s="1">
        <v>818</v>
      </c>
      <c r="AEP1" s="1">
        <v>819</v>
      </c>
      <c r="AEQ1" s="1">
        <v>820</v>
      </c>
      <c r="AER1" s="1">
        <v>821</v>
      </c>
      <c r="AES1" s="1">
        <v>822</v>
      </c>
      <c r="AET1" s="1">
        <v>823</v>
      </c>
      <c r="AEU1" s="1">
        <v>824</v>
      </c>
      <c r="AEV1" s="1">
        <v>825</v>
      </c>
      <c r="AEW1" s="1">
        <v>826</v>
      </c>
      <c r="AEX1" s="1">
        <v>827</v>
      </c>
      <c r="AEY1" s="1">
        <v>828</v>
      </c>
      <c r="AEZ1" s="1">
        <v>829</v>
      </c>
      <c r="AFA1" s="1">
        <v>830</v>
      </c>
      <c r="AFB1" s="1">
        <v>831</v>
      </c>
      <c r="AFC1" s="1">
        <v>832</v>
      </c>
      <c r="AFD1" s="1">
        <v>833</v>
      </c>
      <c r="AFE1" s="1">
        <v>834</v>
      </c>
      <c r="AFF1" s="1">
        <v>835</v>
      </c>
      <c r="AFG1" s="1">
        <v>836</v>
      </c>
      <c r="AFH1" s="1">
        <v>837</v>
      </c>
      <c r="AFI1" s="1">
        <v>838</v>
      </c>
      <c r="AFJ1" s="1">
        <v>839</v>
      </c>
      <c r="AFK1" s="1">
        <v>840</v>
      </c>
      <c r="AFL1" s="1">
        <v>841</v>
      </c>
      <c r="AFM1" s="1">
        <v>842</v>
      </c>
      <c r="AFN1" s="1">
        <v>843</v>
      </c>
      <c r="AFO1" s="1">
        <v>844</v>
      </c>
      <c r="AFP1" s="1">
        <v>845</v>
      </c>
      <c r="AFQ1" s="1">
        <v>846</v>
      </c>
      <c r="AFR1" s="1">
        <v>847</v>
      </c>
      <c r="AFS1" s="1">
        <v>848</v>
      </c>
      <c r="AFT1" s="1">
        <v>849</v>
      </c>
      <c r="AFU1" s="1">
        <v>850</v>
      </c>
      <c r="AFV1" s="1">
        <v>851</v>
      </c>
      <c r="AFW1" s="1">
        <v>852</v>
      </c>
      <c r="AFX1" s="1">
        <v>853</v>
      </c>
      <c r="AFY1" s="1">
        <v>854</v>
      </c>
      <c r="AFZ1" s="1">
        <v>855</v>
      </c>
      <c r="AGA1" s="1">
        <v>856</v>
      </c>
      <c r="AGB1" s="1">
        <v>857</v>
      </c>
      <c r="AGC1" s="1">
        <v>858</v>
      </c>
      <c r="AGD1" s="1">
        <v>859</v>
      </c>
      <c r="AGE1" s="1">
        <v>860</v>
      </c>
      <c r="AGF1" s="1">
        <v>861</v>
      </c>
      <c r="AGG1" s="1">
        <v>862</v>
      </c>
      <c r="AGH1" s="1">
        <v>863</v>
      </c>
      <c r="AGI1" s="1">
        <v>864</v>
      </c>
      <c r="AGJ1" s="1">
        <v>865</v>
      </c>
      <c r="AGK1" s="1">
        <v>866</v>
      </c>
      <c r="AGL1" s="1">
        <v>867</v>
      </c>
      <c r="AGM1" s="1">
        <v>868</v>
      </c>
      <c r="AGN1" s="1">
        <v>869</v>
      </c>
      <c r="AGO1" s="1">
        <v>870</v>
      </c>
      <c r="AGP1" s="1">
        <v>871</v>
      </c>
      <c r="AGQ1" s="1">
        <v>872</v>
      </c>
      <c r="AGR1" s="1">
        <v>873</v>
      </c>
      <c r="AGS1" s="1">
        <v>874</v>
      </c>
      <c r="AGT1" s="1">
        <v>875</v>
      </c>
      <c r="AGU1" s="1">
        <v>876</v>
      </c>
      <c r="AGV1" s="1">
        <v>877</v>
      </c>
      <c r="AGW1" s="1">
        <v>878</v>
      </c>
      <c r="AGX1" s="1">
        <v>879</v>
      </c>
      <c r="AGY1" s="1">
        <v>880</v>
      </c>
      <c r="AGZ1" s="1">
        <v>881</v>
      </c>
      <c r="AHA1" s="1">
        <v>882</v>
      </c>
      <c r="AHB1" s="1">
        <v>883</v>
      </c>
      <c r="AHC1" s="1">
        <v>884</v>
      </c>
      <c r="AHD1" s="1">
        <v>885</v>
      </c>
      <c r="AHE1" s="1">
        <v>886</v>
      </c>
      <c r="AHF1" s="1">
        <v>887</v>
      </c>
      <c r="AHG1" s="1">
        <v>888</v>
      </c>
      <c r="AHH1" s="1">
        <v>889</v>
      </c>
      <c r="AHI1" s="1">
        <v>890</v>
      </c>
      <c r="AHJ1" s="1">
        <v>891</v>
      </c>
      <c r="AHK1" s="1">
        <v>892</v>
      </c>
      <c r="AHL1" s="1">
        <v>893</v>
      </c>
      <c r="AHM1" s="1">
        <v>894</v>
      </c>
      <c r="AHN1" s="1">
        <v>895</v>
      </c>
      <c r="AHO1" s="1">
        <v>896</v>
      </c>
      <c r="AHP1" s="1">
        <v>897</v>
      </c>
      <c r="AHQ1" s="1">
        <v>898</v>
      </c>
      <c r="AHR1" s="1">
        <v>899</v>
      </c>
      <c r="AHS1" s="1">
        <v>900</v>
      </c>
      <c r="AHT1" s="1">
        <v>901</v>
      </c>
      <c r="AHU1" s="1">
        <v>902</v>
      </c>
      <c r="AHV1" s="1">
        <v>903</v>
      </c>
      <c r="AHW1" s="1">
        <v>904</v>
      </c>
      <c r="AHX1" s="1">
        <v>905</v>
      </c>
      <c r="AHY1" s="1">
        <v>906</v>
      </c>
      <c r="AHZ1" s="1">
        <v>907</v>
      </c>
      <c r="AIA1" s="1">
        <v>908</v>
      </c>
      <c r="AIB1" s="1">
        <v>909</v>
      </c>
      <c r="AIC1" s="1">
        <v>910</v>
      </c>
      <c r="AID1" s="1">
        <v>911</v>
      </c>
      <c r="AIE1" s="1">
        <v>912</v>
      </c>
      <c r="AIF1" s="1">
        <v>913</v>
      </c>
      <c r="AIG1" s="1">
        <v>914</v>
      </c>
      <c r="AIH1" s="1">
        <v>915</v>
      </c>
      <c r="AII1" s="1">
        <v>916</v>
      </c>
      <c r="AIJ1" s="1">
        <v>917</v>
      </c>
      <c r="AIK1" s="1">
        <v>918</v>
      </c>
      <c r="AIL1" s="1">
        <v>919</v>
      </c>
      <c r="AIM1" s="1">
        <v>920</v>
      </c>
      <c r="AIN1" s="1">
        <v>921</v>
      </c>
      <c r="AIO1" s="1">
        <v>922</v>
      </c>
      <c r="AIP1" s="1">
        <v>923</v>
      </c>
      <c r="AIQ1" s="1">
        <v>924</v>
      </c>
      <c r="AIR1" s="1">
        <v>925</v>
      </c>
      <c r="AIS1" s="1">
        <v>926</v>
      </c>
      <c r="AIT1" s="1">
        <v>927</v>
      </c>
      <c r="AIU1" s="1">
        <v>928</v>
      </c>
      <c r="AIV1" s="1">
        <v>929</v>
      </c>
      <c r="AIW1" s="1">
        <v>930</v>
      </c>
      <c r="AIX1" s="1">
        <v>931</v>
      </c>
      <c r="AIY1" s="1">
        <v>932</v>
      </c>
      <c r="AIZ1" s="1">
        <v>933</v>
      </c>
      <c r="AJA1" s="1">
        <v>934</v>
      </c>
      <c r="AJB1" s="1">
        <v>935</v>
      </c>
      <c r="AJC1" s="1">
        <v>936</v>
      </c>
      <c r="AJD1" s="1">
        <v>937</v>
      </c>
      <c r="AJE1" s="1">
        <v>938</v>
      </c>
      <c r="AJF1" s="1">
        <v>939</v>
      </c>
      <c r="AJG1" s="1">
        <v>940</v>
      </c>
      <c r="AJH1" s="1">
        <v>941</v>
      </c>
      <c r="AJI1" s="1">
        <v>942</v>
      </c>
      <c r="AJJ1" s="1">
        <v>943</v>
      </c>
      <c r="AJK1" s="1">
        <v>944</v>
      </c>
      <c r="AJL1" s="1">
        <v>945</v>
      </c>
      <c r="AJM1" s="1">
        <v>946</v>
      </c>
      <c r="AJN1" s="1">
        <v>947</v>
      </c>
      <c r="AJO1" s="1">
        <v>948</v>
      </c>
      <c r="AJP1" s="1">
        <v>949</v>
      </c>
      <c r="AJQ1" s="1">
        <v>950</v>
      </c>
      <c r="AJR1" s="1">
        <v>951</v>
      </c>
      <c r="AJS1" s="1">
        <v>952</v>
      </c>
      <c r="AJT1" s="1">
        <v>953</v>
      </c>
      <c r="AJU1" s="1">
        <v>954</v>
      </c>
      <c r="AJV1" s="1">
        <v>955</v>
      </c>
      <c r="AJW1" s="1">
        <v>956</v>
      </c>
      <c r="AJX1" s="1">
        <v>957</v>
      </c>
      <c r="AJY1" s="1">
        <v>958</v>
      </c>
      <c r="AJZ1" s="1">
        <v>959</v>
      </c>
      <c r="AKA1" s="1">
        <v>960</v>
      </c>
      <c r="AKB1" s="1">
        <v>961</v>
      </c>
      <c r="AKC1" s="1">
        <v>962</v>
      </c>
      <c r="AKD1" s="1">
        <v>963</v>
      </c>
      <c r="AKE1" s="1">
        <v>964</v>
      </c>
      <c r="AKF1" s="1">
        <v>965</v>
      </c>
      <c r="AKG1" s="1">
        <v>966</v>
      </c>
      <c r="AKH1" s="1">
        <v>967</v>
      </c>
      <c r="AKI1" s="1">
        <v>968</v>
      </c>
      <c r="AKJ1" s="1">
        <v>969</v>
      </c>
      <c r="AKK1" s="1">
        <v>970</v>
      </c>
      <c r="AKL1" s="1">
        <v>971</v>
      </c>
      <c r="AKM1" s="1">
        <v>972</v>
      </c>
      <c r="AKN1" s="1">
        <v>973</v>
      </c>
      <c r="AKO1" s="1">
        <v>974</v>
      </c>
      <c r="AKP1" s="1">
        <v>975</v>
      </c>
      <c r="AKQ1" s="1">
        <v>976</v>
      </c>
      <c r="AKR1" s="1">
        <v>977</v>
      </c>
      <c r="AKS1" s="1">
        <v>978</v>
      </c>
      <c r="AKT1" s="1">
        <v>979</v>
      </c>
      <c r="AKU1" s="1">
        <v>980</v>
      </c>
      <c r="AKV1" s="1">
        <v>981</v>
      </c>
      <c r="AKW1" s="1">
        <v>982</v>
      </c>
      <c r="AKX1" s="1">
        <v>983</v>
      </c>
      <c r="AKY1" s="1">
        <v>984</v>
      </c>
      <c r="AKZ1" s="1">
        <v>985</v>
      </c>
      <c r="ALA1" s="1">
        <v>986</v>
      </c>
      <c r="ALB1" s="1">
        <v>987</v>
      </c>
      <c r="ALC1" s="1">
        <v>988</v>
      </c>
      <c r="ALD1" s="1">
        <v>989</v>
      </c>
      <c r="ALE1" s="1">
        <v>990</v>
      </c>
      <c r="ALF1" s="1">
        <v>991</v>
      </c>
      <c r="ALG1" s="1">
        <v>992</v>
      </c>
      <c r="ALH1" s="1">
        <v>993</v>
      </c>
      <c r="ALI1" s="1">
        <v>994</v>
      </c>
      <c r="ALJ1" s="1">
        <v>995</v>
      </c>
      <c r="ALK1" s="1">
        <v>996</v>
      </c>
      <c r="ALL1" s="1">
        <v>997</v>
      </c>
      <c r="ALM1" s="1">
        <v>998</v>
      </c>
      <c r="ALN1" s="1">
        <v>999</v>
      </c>
      <c r="ALO1" s="1">
        <v>1000</v>
      </c>
      <c r="ALP1" s="1">
        <v>1001</v>
      </c>
      <c r="ALQ1" s="1">
        <v>1002</v>
      </c>
      <c r="ALR1" s="1">
        <v>1003</v>
      </c>
      <c r="ALS1" s="1">
        <v>1004</v>
      </c>
      <c r="ALT1" s="1">
        <v>1005</v>
      </c>
      <c r="ALU1" s="1">
        <v>1006</v>
      </c>
      <c r="ALV1" s="1">
        <v>1007</v>
      </c>
      <c r="ALW1" s="1">
        <v>1008</v>
      </c>
      <c r="ALX1" s="1">
        <v>1009</v>
      </c>
      <c r="ALY1" s="1">
        <v>1010</v>
      </c>
      <c r="ALZ1" s="1">
        <v>1011</v>
      </c>
      <c r="AMA1" s="1">
        <v>1012</v>
      </c>
      <c r="AMB1" s="1">
        <v>1013</v>
      </c>
      <c r="AMC1" s="1">
        <v>1014</v>
      </c>
      <c r="AMD1" s="1">
        <v>1015</v>
      </c>
      <c r="AME1" s="1">
        <v>1016</v>
      </c>
      <c r="AMF1" s="1">
        <v>1017</v>
      </c>
      <c r="AMG1" s="1">
        <v>1018</v>
      </c>
      <c r="AMH1" s="1">
        <v>1019</v>
      </c>
      <c r="AMI1" s="1">
        <v>1020</v>
      </c>
      <c r="AMJ1" s="1">
        <v>1021</v>
      </c>
      <c r="AMK1" s="1">
        <v>1022</v>
      </c>
      <c r="AML1" s="1">
        <v>1023</v>
      </c>
      <c r="AMM1" s="1">
        <v>1024</v>
      </c>
      <c r="AMN1" s="1">
        <v>1025</v>
      </c>
      <c r="AMO1" s="1">
        <v>1026</v>
      </c>
      <c r="AMP1" s="1">
        <v>1027</v>
      </c>
      <c r="AMQ1" s="1">
        <v>1028</v>
      </c>
      <c r="AMR1" s="1">
        <v>1029</v>
      </c>
      <c r="AMS1" s="1">
        <v>1030</v>
      </c>
      <c r="AMT1" s="1">
        <v>1031</v>
      </c>
      <c r="AMU1" s="1">
        <v>1032</v>
      </c>
      <c r="AMV1" s="1">
        <v>1033</v>
      </c>
      <c r="AMW1" s="1">
        <v>1034</v>
      </c>
      <c r="AMX1" s="1">
        <v>1035</v>
      </c>
      <c r="AMY1" s="1">
        <v>1036</v>
      </c>
      <c r="AMZ1" s="1">
        <v>1037</v>
      </c>
      <c r="ANA1" s="1">
        <v>1038</v>
      </c>
      <c r="ANB1" s="1">
        <v>1039</v>
      </c>
      <c r="ANC1" s="1">
        <v>1040</v>
      </c>
      <c r="AND1" s="1">
        <v>1041</v>
      </c>
      <c r="ANE1" s="1">
        <v>1042</v>
      </c>
      <c r="ANF1" s="1">
        <v>1043</v>
      </c>
      <c r="ANG1" s="1">
        <v>1044</v>
      </c>
      <c r="ANH1" s="1">
        <v>1045</v>
      </c>
      <c r="ANI1" s="1">
        <v>1046</v>
      </c>
      <c r="ANJ1" s="1">
        <v>1047</v>
      </c>
      <c r="ANK1" s="1">
        <v>1048</v>
      </c>
      <c r="ANL1" s="1">
        <v>1049</v>
      </c>
      <c r="ANM1" s="1">
        <v>1050</v>
      </c>
      <c r="ANN1" s="1">
        <v>1051</v>
      </c>
      <c r="ANO1" s="1">
        <v>1052</v>
      </c>
      <c r="ANP1" s="1">
        <v>1053</v>
      </c>
      <c r="ANQ1" s="1">
        <v>1054</v>
      </c>
      <c r="ANR1" s="1">
        <v>1055</v>
      </c>
      <c r="ANS1" s="1">
        <v>1056</v>
      </c>
      <c r="ANT1" s="1">
        <v>1057</v>
      </c>
      <c r="ANU1" s="1">
        <v>1058</v>
      </c>
      <c r="ANV1" s="1">
        <v>1059</v>
      </c>
      <c r="ANW1" s="1">
        <v>1060</v>
      </c>
      <c r="ANX1" s="1">
        <v>1061</v>
      </c>
      <c r="ANY1" s="1">
        <v>1062</v>
      </c>
      <c r="ANZ1" s="1">
        <v>1063</v>
      </c>
      <c r="AOA1" s="1">
        <v>1064</v>
      </c>
      <c r="AOB1" s="1">
        <v>1065</v>
      </c>
      <c r="AOC1" s="1">
        <v>1066</v>
      </c>
      <c r="AOD1" s="1">
        <v>1067</v>
      </c>
      <c r="AOE1" s="1">
        <v>1068</v>
      </c>
      <c r="AOF1" s="1">
        <v>1069</v>
      </c>
      <c r="AOG1" s="1">
        <v>1070</v>
      </c>
      <c r="AOH1" s="1">
        <v>1071</v>
      </c>
      <c r="AOI1" s="1">
        <v>1072</v>
      </c>
      <c r="AOJ1" s="1">
        <v>1073</v>
      </c>
      <c r="AOK1" s="1">
        <v>1074</v>
      </c>
      <c r="AOL1" s="1">
        <v>1075</v>
      </c>
      <c r="AOM1" s="1">
        <v>1076</v>
      </c>
      <c r="AON1" s="1">
        <v>1077</v>
      </c>
      <c r="AOO1" s="1">
        <v>1078</v>
      </c>
      <c r="AOP1" s="1">
        <v>1079</v>
      </c>
      <c r="AOQ1" s="1">
        <v>1080</v>
      </c>
      <c r="AOR1" s="1">
        <v>1081</v>
      </c>
      <c r="AOS1" s="1">
        <v>1082</v>
      </c>
      <c r="AOT1" s="1">
        <v>1083</v>
      </c>
      <c r="AOU1" s="1">
        <v>1084</v>
      </c>
      <c r="AOV1" s="1">
        <v>1085</v>
      </c>
      <c r="AOW1" s="1">
        <v>1086</v>
      </c>
      <c r="AOX1" s="1">
        <v>1087</v>
      </c>
      <c r="AOY1" s="1">
        <v>1088</v>
      </c>
      <c r="AOZ1" s="1">
        <v>1089</v>
      </c>
      <c r="APA1" s="1">
        <v>1090</v>
      </c>
      <c r="APB1" s="1">
        <v>1091</v>
      </c>
      <c r="APC1" s="1">
        <v>1092</v>
      </c>
      <c r="APD1" s="1">
        <v>1093</v>
      </c>
      <c r="APE1" s="1">
        <v>1094</v>
      </c>
      <c r="APF1" s="1">
        <v>1095</v>
      </c>
      <c r="APG1" s="1">
        <v>1096</v>
      </c>
      <c r="APH1" s="1">
        <v>1097</v>
      </c>
      <c r="API1" s="1">
        <v>1098</v>
      </c>
      <c r="APJ1" s="1">
        <v>1099</v>
      </c>
      <c r="APK1" s="1">
        <v>1100</v>
      </c>
      <c r="APL1" s="1">
        <v>1101</v>
      </c>
      <c r="APM1" s="1">
        <v>1102</v>
      </c>
      <c r="APN1" s="1">
        <v>1103</v>
      </c>
      <c r="APO1" s="1">
        <v>1104</v>
      </c>
      <c r="APP1" s="1">
        <v>1105</v>
      </c>
      <c r="APQ1" s="1">
        <v>1106</v>
      </c>
      <c r="APR1" s="1">
        <v>1107</v>
      </c>
      <c r="APS1" s="1">
        <v>1108</v>
      </c>
      <c r="APT1" s="1">
        <v>1109</v>
      </c>
      <c r="APU1" s="1">
        <v>1110</v>
      </c>
      <c r="APV1" s="1">
        <v>1111</v>
      </c>
      <c r="APW1" s="1">
        <v>1112</v>
      </c>
      <c r="APX1" s="1">
        <v>1113</v>
      </c>
      <c r="APY1" s="1">
        <v>1114</v>
      </c>
      <c r="APZ1" s="1">
        <v>1115</v>
      </c>
      <c r="AQA1" s="1">
        <v>1116</v>
      </c>
      <c r="AQB1" s="1">
        <v>1117</v>
      </c>
      <c r="AQC1" s="1">
        <v>1118</v>
      </c>
      <c r="AQD1" s="1">
        <v>1119</v>
      </c>
      <c r="AQE1" s="1">
        <v>1120</v>
      </c>
      <c r="AQF1" s="1">
        <v>1121</v>
      </c>
      <c r="AQG1" s="1">
        <v>1122</v>
      </c>
      <c r="AQH1" s="1">
        <v>1123</v>
      </c>
      <c r="AQI1" s="1">
        <v>1124</v>
      </c>
      <c r="AQJ1" s="1">
        <v>1125</v>
      </c>
      <c r="AQK1" s="1">
        <v>1126</v>
      </c>
      <c r="AQL1" s="1">
        <v>1127</v>
      </c>
      <c r="AQM1" s="1">
        <v>1128</v>
      </c>
      <c r="AQN1" s="1">
        <v>1129</v>
      </c>
      <c r="AQO1" s="1">
        <v>1130</v>
      </c>
      <c r="AQP1" s="1">
        <v>1131</v>
      </c>
      <c r="AQQ1" s="1">
        <v>1132</v>
      </c>
      <c r="AQR1" s="1">
        <v>1133</v>
      </c>
      <c r="AQS1" s="1">
        <v>1134</v>
      </c>
      <c r="AQT1" s="1">
        <v>1135</v>
      </c>
      <c r="AQU1" s="1">
        <v>1136</v>
      </c>
      <c r="AQV1" s="1">
        <v>1137</v>
      </c>
      <c r="AQW1" s="1">
        <v>1138</v>
      </c>
      <c r="AQX1" s="1">
        <v>1139</v>
      </c>
      <c r="AQY1" s="1">
        <v>1140</v>
      </c>
      <c r="AQZ1" s="1">
        <v>1141</v>
      </c>
      <c r="ARA1" s="1">
        <v>1142</v>
      </c>
      <c r="ARB1" s="1">
        <v>1143</v>
      </c>
      <c r="ARC1" s="1">
        <v>1144</v>
      </c>
      <c r="ARD1" s="1">
        <v>1145</v>
      </c>
      <c r="ARE1" s="1">
        <v>1146</v>
      </c>
      <c r="ARF1" s="1">
        <v>1147</v>
      </c>
      <c r="ARG1" s="1">
        <v>1148</v>
      </c>
      <c r="ARH1" s="1">
        <v>1149</v>
      </c>
      <c r="ARI1" s="1">
        <v>1150</v>
      </c>
      <c r="ARJ1" s="1">
        <v>1151</v>
      </c>
      <c r="ARK1" s="1">
        <v>1152</v>
      </c>
      <c r="ARL1" s="1">
        <v>1153</v>
      </c>
      <c r="ARM1" s="1">
        <v>1154</v>
      </c>
      <c r="ARN1" s="1">
        <v>1155</v>
      </c>
      <c r="ARO1" s="1">
        <v>1156</v>
      </c>
      <c r="ARP1" s="1">
        <v>1157</v>
      </c>
      <c r="ARQ1" s="1">
        <v>1158</v>
      </c>
      <c r="ARR1" s="1">
        <v>1159</v>
      </c>
      <c r="ARS1" s="1">
        <v>1160</v>
      </c>
      <c r="ART1" s="1">
        <v>1161</v>
      </c>
      <c r="ARU1" s="1">
        <v>1162</v>
      </c>
      <c r="ARV1" s="1">
        <v>1163</v>
      </c>
      <c r="ARW1" s="1">
        <v>1164</v>
      </c>
      <c r="ARX1" s="1">
        <v>1165</v>
      </c>
      <c r="ARY1" s="1">
        <v>1166</v>
      </c>
      <c r="ARZ1" s="1">
        <v>1167</v>
      </c>
      <c r="ASA1" s="1">
        <v>1168</v>
      </c>
      <c r="ASB1" s="1">
        <v>1169</v>
      </c>
      <c r="ASC1" s="1">
        <v>1170</v>
      </c>
      <c r="ASD1" s="1">
        <v>1171</v>
      </c>
      <c r="ASE1" s="1">
        <v>1172</v>
      </c>
      <c r="ASF1" s="1">
        <v>1173</v>
      </c>
      <c r="ASG1" s="1">
        <v>1174</v>
      </c>
      <c r="ASH1" s="1">
        <v>1175</v>
      </c>
      <c r="ASI1" s="1">
        <v>1176</v>
      </c>
      <c r="ASJ1" s="1">
        <v>1177</v>
      </c>
      <c r="ASK1" s="1">
        <v>1178</v>
      </c>
      <c r="ASL1" s="1">
        <v>1179</v>
      </c>
      <c r="ASM1" s="1">
        <v>1180</v>
      </c>
      <c r="ASN1" s="1">
        <v>1181</v>
      </c>
      <c r="ASO1" s="1">
        <v>1182</v>
      </c>
      <c r="ASP1" s="1">
        <v>1183</v>
      </c>
      <c r="ASQ1" s="1">
        <v>1184</v>
      </c>
      <c r="ASR1" s="1">
        <v>1185</v>
      </c>
      <c r="ASS1" s="1">
        <v>1186</v>
      </c>
      <c r="AST1" s="1">
        <v>1187</v>
      </c>
      <c r="ASU1" s="1">
        <v>1188</v>
      </c>
      <c r="ASV1" s="1">
        <v>1189</v>
      </c>
      <c r="ASW1" s="1">
        <v>1190</v>
      </c>
      <c r="ASX1" s="1">
        <v>1191</v>
      </c>
      <c r="ASY1" s="1">
        <v>1192</v>
      </c>
      <c r="ASZ1" s="1">
        <v>1193</v>
      </c>
      <c r="ATA1" s="1">
        <v>1194</v>
      </c>
      <c r="ATB1" s="1">
        <v>1195</v>
      </c>
      <c r="ATC1" s="1">
        <v>1196</v>
      </c>
      <c r="ATD1" s="1">
        <v>1197</v>
      </c>
      <c r="ATE1" s="1">
        <v>1198</v>
      </c>
      <c r="ATF1" s="1">
        <v>1199</v>
      </c>
      <c r="ATG1" s="1">
        <v>1200</v>
      </c>
      <c r="ATH1" s="1">
        <v>1201</v>
      </c>
      <c r="ATI1" s="1">
        <v>1202</v>
      </c>
      <c r="ATJ1" s="1">
        <v>1203</v>
      </c>
      <c r="ATK1" s="1">
        <v>1204</v>
      </c>
      <c r="ATL1" s="1">
        <v>1205</v>
      </c>
      <c r="ATM1" s="1">
        <v>1206</v>
      </c>
      <c r="ATN1" s="1">
        <v>1207</v>
      </c>
      <c r="ATO1" s="1">
        <v>1208</v>
      </c>
      <c r="ATP1" s="1">
        <v>1209</v>
      </c>
      <c r="ATQ1" s="1">
        <v>1210</v>
      </c>
      <c r="ATR1" s="1">
        <v>1211</v>
      </c>
      <c r="ATS1" s="1">
        <v>1212</v>
      </c>
      <c r="ATT1" s="1">
        <v>1213</v>
      </c>
      <c r="ATU1" s="1">
        <v>1214</v>
      </c>
      <c r="ATV1" s="1">
        <v>1215</v>
      </c>
      <c r="ATW1" s="1">
        <v>1216</v>
      </c>
      <c r="ATX1" s="1">
        <v>1217</v>
      </c>
      <c r="ATY1" s="1">
        <v>1218</v>
      </c>
      <c r="ATZ1" s="1">
        <v>1219</v>
      </c>
      <c r="AUA1" s="1">
        <v>1220</v>
      </c>
      <c r="AUB1" s="1">
        <v>1221</v>
      </c>
      <c r="AUC1" s="1">
        <v>1222</v>
      </c>
      <c r="AUD1" s="1">
        <v>1223</v>
      </c>
      <c r="AUE1" s="1">
        <v>1224</v>
      </c>
      <c r="AUF1" s="1">
        <v>1225</v>
      </c>
      <c r="AUG1" s="1">
        <v>1226</v>
      </c>
      <c r="AUH1" s="1">
        <v>1227</v>
      </c>
      <c r="AUI1" s="1">
        <v>1228</v>
      </c>
      <c r="AUJ1" s="1">
        <v>1229</v>
      </c>
      <c r="AUK1" s="1">
        <v>1230</v>
      </c>
      <c r="AUL1" s="1">
        <v>1231</v>
      </c>
      <c r="AUM1" s="1">
        <v>1232</v>
      </c>
      <c r="AUN1" s="1">
        <v>1233</v>
      </c>
      <c r="AUO1" s="1">
        <v>1234</v>
      </c>
      <c r="AUP1" s="1">
        <v>1235</v>
      </c>
      <c r="AUQ1" s="1">
        <v>1236</v>
      </c>
      <c r="AUR1" s="1">
        <v>1237</v>
      </c>
      <c r="AUS1" s="1">
        <v>1238</v>
      </c>
      <c r="AUT1" s="1">
        <v>1239</v>
      </c>
      <c r="AUU1" s="1">
        <v>1240</v>
      </c>
      <c r="AUV1" s="1">
        <v>1241</v>
      </c>
      <c r="AUW1" s="1">
        <v>1242</v>
      </c>
      <c r="AUX1" s="1">
        <v>1243</v>
      </c>
      <c r="AUY1" s="1">
        <v>1244</v>
      </c>
      <c r="AUZ1" s="1">
        <v>1245</v>
      </c>
      <c r="AVA1" s="1">
        <v>1246</v>
      </c>
      <c r="AVB1" s="1">
        <v>1247</v>
      </c>
      <c r="AVC1" s="1">
        <v>1248</v>
      </c>
      <c r="AVD1" s="1">
        <v>1249</v>
      </c>
      <c r="AVE1" s="1">
        <v>1250</v>
      </c>
      <c r="AVF1" s="1">
        <v>1251</v>
      </c>
      <c r="AVG1" s="1">
        <v>1252</v>
      </c>
      <c r="AVH1" s="1">
        <v>1253</v>
      </c>
      <c r="AVI1" s="1">
        <v>1254</v>
      </c>
      <c r="AVJ1" s="1">
        <v>1255</v>
      </c>
      <c r="AVK1" s="1">
        <v>1256</v>
      </c>
      <c r="AVL1" s="1">
        <v>1257</v>
      </c>
      <c r="AVM1" s="1">
        <v>1258</v>
      </c>
      <c r="AVN1" s="1">
        <v>1259</v>
      </c>
      <c r="AVO1" s="1">
        <v>1260</v>
      </c>
      <c r="AVP1" s="1">
        <v>1261</v>
      </c>
      <c r="AVQ1" s="1">
        <v>1262</v>
      </c>
      <c r="AVR1" s="1">
        <v>1263</v>
      </c>
      <c r="AVS1" s="1">
        <v>1264</v>
      </c>
      <c r="AVT1" s="1">
        <v>1265</v>
      </c>
      <c r="AVU1" s="1">
        <v>1266</v>
      </c>
      <c r="AVV1" s="1">
        <v>1267</v>
      </c>
      <c r="AVW1" s="1">
        <v>1268</v>
      </c>
      <c r="AVX1" s="1">
        <v>1269</v>
      </c>
      <c r="AVY1" s="1">
        <v>1270</v>
      </c>
      <c r="AVZ1" s="1">
        <v>1271</v>
      </c>
      <c r="AWA1" s="1">
        <v>1272</v>
      </c>
      <c r="AWB1" s="1">
        <v>1273</v>
      </c>
      <c r="AWC1" s="1">
        <v>1274</v>
      </c>
      <c r="AWD1" s="1">
        <v>1275</v>
      </c>
      <c r="AWE1" s="1">
        <v>1276</v>
      </c>
      <c r="AWF1" s="1">
        <v>1277</v>
      </c>
      <c r="AWG1" s="1">
        <v>1278</v>
      </c>
      <c r="AWH1" s="1">
        <v>1279</v>
      </c>
      <c r="AWI1" s="1">
        <v>1280</v>
      </c>
      <c r="AWJ1" s="1">
        <v>1281</v>
      </c>
      <c r="AWK1" s="1">
        <v>1282</v>
      </c>
      <c r="AWL1" s="1">
        <v>1283</v>
      </c>
      <c r="AWM1" s="1">
        <v>1284</v>
      </c>
      <c r="AWN1" s="1">
        <v>1285</v>
      </c>
      <c r="AWO1" s="1">
        <v>1286</v>
      </c>
      <c r="AWP1" s="1">
        <v>1287</v>
      </c>
      <c r="AWQ1" s="1">
        <v>1288</v>
      </c>
      <c r="AWR1" s="1">
        <v>1289</v>
      </c>
      <c r="AWS1" s="1">
        <v>1290</v>
      </c>
      <c r="AWT1" s="1">
        <v>1291</v>
      </c>
      <c r="AWU1" s="1">
        <v>1292</v>
      </c>
      <c r="AWV1" s="1">
        <v>1293</v>
      </c>
      <c r="AWW1" s="1">
        <v>1294</v>
      </c>
      <c r="AWX1" s="1">
        <v>1295</v>
      </c>
      <c r="AWY1" s="1">
        <v>1296</v>
      </c>
      <c r="AWZ1" s="1">
        <v>1297</v>
      </c>
      <c r="AXA1" s="1">
        <v>1298</v>
      </c>
      <c r="AXB1" s="1">
        <v>1299</v>
      </c>
      <c r="AXC1" s="1">
        <v>1300</v>
      </c>
      <c r="AXD1" s="1">
        <v>1301</v>
      </c>
      <c r="AXE1" s="1">
        <v>1302</v>
      </c>
      <c r="AXF1" s="1">
        <v>1303</v>
      </c>
      <c r="AXG1" s="1">
        <v>1304</v>
      </c>
      <c r="AXH1" s="1">
        <v>1305</v>
      </c>
      <c r="AXI1" s="1">
        <v>1306</v>
      </c>
      <c r="AXJ1" s="1">
        <v>1307</v>
      </c>
      <c r="AXK1" s="1">
        <v>1308</v>
      </c>
      <c r="AXL1" s="1">
        <v>1309</v>
      </c>
      <c r="AXM1" s="1">
        <v>1310</v>
      </c>
      <c r="AXN1" s="1">
        <v>1311</v>
      </c>
      <c r="AXO1" s="1">
        <v>1312</v>
      </c>
      <c r="AXP1" s="1">
        <v>1313</v>
      </c>
      <c r="AXQ1" s="1">
        <v>1314</v>
      </c>
      <c r="AXR1" s="1">
        <v>1315</v>
      </c>
      <c r="AXS1" s="1">
        <v>1316</v>
      </c>
      <c r="AXT1" s="1">
        <v>1317</v>
      </c>
      <c r="AXU1" s="1">
        <v>1318</v>
      </c>
      <c r="AXV1" s="1">
        <v>1319</v>
      </c>
      <c r="AXW1" s="1">
        <v>1320</v>
      </c>
      <c r="AXX1" s="1">
        <v>1321</v>
      </c>
      <c r="AXY1" s="1">
        <v>1322</v>
      </c>
      <c r="AXZ1" s="1">
        <v>1323</v>
      </c>
      <c r="AYA1" s="1">
        <v>1324</v>
      </c>
      <c r="AYB1" s="1">
        <v>1325</v>
      </c>
      <c r="AYC1" s="1">
        <v>1326</v>
      </c>
      <c r="AYD1" s="1">
        <v>1327</v>
      </c>
      <c r="AYE1" s="1">
        <v>1328</v>
      </c>
      <c r="AYF1" s="1">
        <v>1329</v>
      </c>
      <c r="AYG1" s="1">
        <v>1330</v>
      </c>
      <c r="AYH1" s="1">
        <v>1331</v>
      </c>
      <c r="AYI1" s="1">
        <v>1332</v>
      </c>
      <c r="AYJ1" s="1">
        <v>1333</v>
      </c>
      <c r="AYK1" s="1">
        <v>1334</v>
      </c>
      <c r="AYL1" s="1">
        <v>1335</v>
      </c>
      <c r="AYM1" s="1">
        <v>1336</v>
      </c>
      <c r="AYN1" s="1">
        <v>1337</v>
      </c>
      <c r="AYO1" s="1">
        <v>1338</v>
      </c>
      <c r="AYP1" s="1">
        <v>1339</v>
      </c>
      <c r="AYQ1" s="1">
        <v>1340</v>
      </c>
      <c r="AYR1" s="1">
        <v>1341</v>
      </c>
      <c r="AYS1" s="1">
        <v>1342</v>
      </c>
      <c r="AYT1" s="1">
        <v>1343</v>
      </c>
      <c r="AYU1" s="1">
        <v>1344</v>
      </c>
      <c r="AYV1" s="1">
        <v>1345</v>
      </c>
      <c r="AYW1" s="1">
        <v>1346</v>
      </c>
      <c r="AYX1" s="1">
        <v>1347</v>
      </c>
      <c r="AYY1" s="1">
        <v>1348</v>
      </c>
      <c r="AYZ1" s="1">
        <v>1349</v>
      </c>
      <c r="AZA1" s="1">
        <v>1350</v>
      </c>
      <c r="AZB1" s="1">
        <v>1351</v>
      </c>
      <c r="AZC1" s="1">
        <v>1352</v>
      </c>
      <c r="AZD1" s="1">
        <v>1353</v>
      </c>
      <c r="AZE1" s="1">
        <v>1354</v>
      </c>
      <c r="AZF1" s="1">
        <v>1355</v>
      </c>
      <c r="AZG1" s="1">
        <v>1356</v>
      </c>
      <c r="AZH1" s="1">
        <v>1357</v>
      </c>
      <c r="AZI1" s="1">
        <v>1358</v>
      </c>
      <c r="AZJ1" s="1">
        <v>1359</v>
      </c>
      <c r="AZK1" s="1">
        <v>1360</v>
      </c>
      <c r="AZL1" s="1">
        <v>1361</v>
      </c>
      <c r="AZM1" s="1">
        <v>1362</v>
      </c>
      <c r="AZN1" s="1">
        <v>1363</v>
      </c>
      <c r="AZO1" s="1">
        <v>1364</v>
      </c>
      <c r="AZP1" s="1">
        <v>1365</v>
      </c>
      <c r="AZQ1" s="1">
        <v>1366</v>
      </c>
      <c r="AZR1" s="1">
        <v>1367</v>
      </c>
      <c r="AZS1" s="1">
        <v>1368</v>
      </c>
      <c r="AZT1" s="1">
        <v>1369</v>
      </c>
      <c r="AZU1" s="1">
        <v>1370</v>
      </c>
      <c r="AZV1" s="1">
        <v>1371</v>
      </c>
      <c r="AZW1" s="1">
        <v>1372</v>
      </c>
      <c r="AZX1" s="1">
        <v>1373</v>
      </c>
      <c r="AZY1" s="1">
        <v>1374</v>
      </c>
      <c r="AZZ1" s="1">
        <v>1375</v>
      </c>
      <c r="BAA1" s="1">
        <v>1376</v>
      </c>
      <c r="BAB1" s="1">
        <v>1377</v>
      </c>
      <c r="BAC1" s="1">
        <v>1378</v>
      </c>
      <c r="BAD1" s="1">
        <v>1379</v>
      </c>
      <c r="BAE1" s="1">
        <v>1380</v>
      </c>
      <c r="BAF1" s="1">
        <v>1381</v>
      </c>
      <c r="BAG1" s="1">
        <v>1382</v>
      </c>
      <c r="BAH1" s="1">
        <v>1383</v>
      </c>
      <c r="BAI1" s="1">
        <v>1384</v>
      </c>
      <c r="BAJ1" s="1">
        <v>1385</v>
      </c>
      <c r="BAK1" s="1">
        <v>1386</v>
      </c>
      <c r="BAL1" s="1">
        <v>1387</v>
      </c>
      <c r="BAM1" s="1">
        <v>1388</v>
      </c>
      <c r="BAN1" s="1">
        <v>1389</v>
      </c>
      <c r="BAO1" s="1">
        <v>1390</v>
      </c>
      <c r="BAP1" s="1">
        <v>1391</v>
      </c>
      <c r="BAQ1" s="1">
        <v>1392</v>
      </c>
      <c r="BAR1" s="1">
        <v>1393</v>
      </c>
      <c r="BAS1" s="1">
        <v>1394</v>
      </c>
      <c r="BAT1" s="1">
        <v>1395</v>
      </c>
      <c r="BAU1" s="1">
        <v>1396</v>
      </c>
      <c r="BAV1" s="1">
        <v>1397</v>
      </c>
      <c r="BAW1" s="1">
        <v>1398</v>
      </c>
      <c r="BAX1" s="1">
        <v>1399</v>
      </c>
      <c r="BAY1" s="1">
        <v>1400</v>
      </c>
      <c r="BAZ1" s="1">
        <v>1401</v>
      </c>
      <c r="BBA1" s="1">
        <v>1402</v>
      </c>
      <c r="BBB1" s="1">
        <v>1403</v>
      </c>
      <c r="BBC1" s="1">
        <v>1404</v>
      </c>
      <c r="BBD1" s="1">
        <v>1405</v>
      </c>
      <c r="BBE1" s="1">
        <v>1406</v>
      </c>
      <c r="BBF1" s="1">
        <v>1407</v>
      </c>
      <c r="BBG1" s="1">
        <v>1408</v>
      </c>
      <c r="BBH1" s="1">
        <v>1409</v>
      </c>
      <c r="BBI1" s="1">
        <v>1410</v>
      </c>
      <c r="BBJ1" s="1">
        <v>1411</v>
      </c>
      <c r="BBK1" s="1">
        <v>1412</v>
      </c>
      <c r="BBL1" s="1">
        <v>1413</v>
      </c>
      <c r="BBM1" s="1">
        <v>1414</v>
      </c>
      <c r="BBN1" s="1">
        <v>1415</v>
      </c>
      <c r="BBO1" s="1">
        <v>1416</v>
      </c>
      <c r="BBP1" s="1">
        <v>1417</v>
      </c>
      <c r="BBQ1" s="1">
        <v>1418</v>
      </c>
      <c r="BBR1" s="1">
        <v>1419</v>
      </c>
      <c r="BBS1" s="1">
        <v>1420</v>
      </c>
      <c r="BBT1" s="1">
        <v>1421</v>
      </c>
      <c r="BBU1" s="1">
        <v>1422</v>
      </c>
      <c r="BBV1" s="1">
        <v>1423</v>
      </c>
      <c r="BBW1" s="1">
        <v>1424</v>
      </c>
      <c r="BBX1" s="1">
        <v>1425</v>
      </c>
      <c r="BBY1" s="1">
        <v>1426</v>
      </c>
      <c r="BBZ1" s="1">
        <v>1427</v>
      </c>
      <c r="BCA1" s="1">
        <v>1428</v>
      </c>
      <c r="BCB1" s="1">
        <v>1429</v>
      </c>
      <c r="BCC1" s="1">
        <v>1430</v>
      </c>
      <c r="BCD1" s="1">
        <v>1431</v>
      </c>
      <c r="BCE1" s="1">
        <v>1432</v>
      </c>
      <c r="BCF1" s="1">
        <v>1433</v>
      </c>
      <c r="BCG1" s="1">
        <v>1434</v>
      </c>
      <c r="BCH1" s="1">
        <v>1435</v>
      </c>
      <c r="BCI1" s="1">
        <v>1436</v>
      </c>
      <c r="BCJ1" s="1">
        <v>1437</v>
      </c>
      <c r="BCK1" s="1">
        <v>1438</v>
      </c>
      <c r="BCL1" s="1">
        <v>1439</v>
      </c>
      <c r="BCM1" s="1">
        <v>1440</v>
      </c>
      <c r="BCN1" s="1">
        <v>1441</v>
      </c>
      <c r="BCO1" s="1">
        <v>1442</v>
      </c>
      <c r="BCP1" s="1">
        <v>1443</v>
      </c>
      <c r="BCQ1" s="1">
        <v>1444</v>
      </c>
      <c r="BCR1" s="1">
        <v>1445</v>
      </c>
      <c r="BCS1" s="1">
        <v>1446</v>
      </c>
      <c r="BCT1" s="1">
        <v>1447</v>
      </c>
      <c r="BCU1" s="1">
        <v>1448</v>
      </c>
      <c r="BCV1" s="1">
        <v>1449</v>
      </c>
      <c r="BCW1" s="1">
        <v>1450</v>
      </c>
      <c r="BCX1" s="1">
        <v>1451</v>
      </c>
      <c r="BCY1" s="1">
        <v>1452</v>
      </c>
      <c r="BCZ1" s="1">
        <v>1453</v>
      </c>
      <c r="BDA1" s="1">
        <v>1454</v>
      </c>
      <c r="BDB1" s="1">
        <v>1455</v>
      </c>
      <c r="BDC1" s="1">
        <v>1456</v>
      </c>
      <c r="BDD1" s="1">
        <v>1457</v>
      </c>
      <c r="BDE1" s="1">
        <v>1458</v>
      </c>
      <c r="BDF1" s="1">
        <v>1459</v>
      </c>
      <c r="BDG1" s="1">
        <v>1460</v>
      </c>
      <c r="BDH1" s="1">
        <v>1461</v>
      </c>
      <c r="BDI1" s="1">
        <v>1462</v>
      </c>
      <c r="BDJ1" s="1">
        <v>1463</v>
      </c>
      <c r="BDK1" s="1">
        <v>1464</v>
      </c>
      <c r="BDL1" s="1">
        <v>1465</v>
      </c>
      <c r="BDM1" s="1">
        <v>1466</v>
      </c>
      <c r="BDN1" s="1">
        <v>1467</v>
      </c>
      <c r="BDO1" s="1">
        <v>1468</v>
      </c>
      <c r="BDP1" s="1">
        <v>1469</v>
      </c>
      <c r="BDQ1" s="1">
        <v>1470</v>
      </c>
      <c r="BDR1" s="1">
        <v>1471</v>
      </c>
      <c r="BDS1" s="1">
        <v>1472</v>
      </c>
      <c r="BDT1" s="1">
        <v>1473</v>
      </c>
      <c r="BDU1" s="1">
        <v>1474</v>
      </c>
      <c r="BDV1" s="1">
        <v>1475</v>
      </c>
      <c r="BDW1" s="1">
        <v>1476</v>
      </c>
      <c r="BDX1" s="1">
        <v>1477</v>
      </c>
      <c r="BDY1" s="1">
        <v>1478</v>
      </c>
      <c r="BDZ1" s="1">
        <v>1479</v>
      </c>
      <c r="BEA1" s="1">
        <v>1480</v>
      </c>
      <c r="BEB1" s="1">
        <v>1481</v>
      </c>
      <c r="BEC1" s="1">
        <v>1482</v>
      </c>
      <c r="BED1" s="1">
        <v>1483</v>
      </c>
      <c r="BEE1" s="1">
        <v>1484</v>
      </c>
      <c r="BEF1" s="1">
        <v>1485</v>
      </c>
      <c r="BEG1" s="1">
        <v>1486</v>
      </c>
      <c r="BEH1" s="1">
        <v>1487</v>
      </c>
      <c r="BEI1" s="1">
        <v>1488</v>
      </c>
      <c r="BEJ1" s="1">
        <v>1489</v>
      </c>
      <c r="BEK1" s="1">
        <v>1490</v>
      </c>
      <c r="BEL1" s="1">
        <v>1491</v>
      </c>
      <c r="BEM1" s="1">
        <v>1492</v>
      </c>
      <c r="BEN1" s="1">
        <v>1493</v>
      </c>
      <c r="BEO1" s="1">
        <v>1494</v>
      </c>
      <c r="BEP1" s="1">
        <v>1495</v>
      </c>
      <c r="BEQ1" s="1">
        <v>1496</v>
      </c>
      <c r="BER1" s="1">
        <v>1497</v>
      </c>
      <c r="BES1" s="1">
        <v>1498</v>
      </c>
      <c r="BET1" s="1">
        <v>1499</v>
      </c>
      <c r="BEU1" s="1">
        <v>1500</v>
      </c>
      <c r="BEV1" s="1">
        <v>1501</v>
      </c>
      <c r="BEW1" s="1">
        <v>1502</v>
      </c>
      <c r="BEX1" s="1">
        <v>1503</v>
      </c>
      <c r="BEY1" s="1">
        <v>1504</v>
      </c>
      <c r="BEZ1" s="1">
        <v>1505</v>
      </c>
      <c r="BFA1" s="1">
        <v>1506</v>
      </c>
      <c r="BFB1" s="1">
        <v>1507</v>
      </c>
      <c r="BFC1" s="1">
        <v>1508</v>
      </c>
      <c r="BFD1" s="1">
        <v>1509</v>
      </c>
      <c r="BFE1" s="1">
        <v>1510</v>
      </c>
      <c r="BFF1" s="1">
        <v>1511</v>
      </c>
      <c r="BFG1" s="1">
        <v>1512</v>
      </c>
      <c r="BFH1" s="1">
        <v>1513</v>
      </c>
      <c r="BFI1" s="1">
        <v>1514</v>
      </c>
      <c r="BFJ1" s="1">
        <v>1515</v>
      </c>
      <c r="BFK1" s="1">
        <v>1516</v>
      </c>
      <c r="BFL1" s="1">
        <v>1517</v>
      </c>
      <c r="BFM1" s="1">
        <v>1518</v>
      </c>
      <c r="BFN1" s="1">
        <v>1519</v>
      </c>
      <c r="BFO1" s="1">
        <v>1520</v>
      </c>
      <c r="BFP1" s="1">
        <v>1521</v>
      </c>
      <c r="BFQ1" s="1">
        <v>1522</v>
      </c>
      <c r="BFR1" s="1">
        <v>1523</v>
      </c>
      <c r="BFS1" s="1">
        <v>1524</v>
      </c>
      <c r="BFT1" s="1">
        <v>1525</v>
      </c>
      <c r="BFU1" s="1">
        <v>1526</v>
      </c>
      <c r="BFV1" s="1">
        <v>1527</v>
      </c>
      <c r="BFW1" s="1">
        <v>1528</v>
      </c>
      <c r="BFX1" s="1">
        <v>1529</v>
      </c>
      <c r="BFY1" s="1">
        <v>1530</v>
      </c>
      <c r="BFZ1" s="1">
        <v>1531</v>
      </c>
      <c r="BGA1" s="1">
        <v>1532</v>
      </c>
      <c r="BGB1" s="1">
        <v>1533</v>
      </c>
      <c r="BGC1" s="1">
        <v>1534</v>
      </c>
      <c r="BGD1" s="1">
        <v>1535</v>
      </c>
      <c r="BGE1" s="1">
        <v>1536</v>
      </c>
      <c r="BGF1" s="1">
        <v>1537</v>
      </c>
      <c r="BGG1" s="1">
        <v>1538</v>
      </c>
      <c r="BGH1" s="1">
        <v>1539</v>
      </c>
      <c r="BGI1" s="1">
        <v>1540</v>
      </c>
      <c r="BGJ1" s="1">
        <v>1541</v>
      </c>
      <c r="BGK1" s="1">
        <v>1542</v>
      </c>
      <c r="BGL1" s="1">
        <v>1543</v>
      </c>
      <c r="BGM1" s="1">
        <v>1544</v>
      </c>
      <c r="BGN1" s="1">
        <v>1545</v>
      </c>
      <c r="BGO1" s="1">
        <v>1546</v>
      </c>
      <c r="BGP1" s="1">
        <v>1547</v>
      </c>
      <c r="BGQ1" s="1">
        <v>1548</v>
      </c>
      <c r="BGR1" s="1">
        <v>1549</v>
      </c>
      <c r="BGS1" s="1">
        <v>1550</v>
      </c>
      <c r="BGT1" s="1">
        <v>1551</v>
      </c>
      <c r="BGU1" s="1">
        <v>1552</v>
      </c>
      <c r="BGV1" s="1">
        <v>1553</v>
      </c>
      <c r="BGW1" s="1">
        <v>1554</v>
      </c>
      <c r="BGX1" s="1">
        <v>1555</v>
      </c>
      <c r="BGY1" s="1">
        <v>1556</v>
      </c>
      <c r="BGZ1" s="1">
        <v>1557</v>
      </c>
      <c r="BHA1" s="1">
        <v>1558</v>
      </c>
      <c r="BHB1" s="1">
        <v>1559</v>
      </c>
      <c r="BHC1" s="1">
        <v>1560</v>
      </c>
      <c r="BHD1" s="1">
        <v>1561</v>
      </c>
      <c r="BHE1" s="1">
        <v>1562</v>
      </c>
      <c r="BHF1" s="1">
        <v>1563</v>
      </c>
      <c r="BHG1" s="1">
        <v>1564</v>
      </c>
      <c r="BHH1" s="1">
        <v>1565</v>
      </c>
      <c r="BHI1" s="1">
        <v>1566</v>
      </c>
      <c r="BHJ1" s="1">
        <v>1567</v>
      </c>
      <c r="BHK1" s="1">
        <v>1568</v>
      </c>
      <c r="BHL1" s="1">
        <v>1569</v>
      </c>
      <c r="BHM1" s="1">
        <v>1570</v>
      </c>
      <c r="BHN1" s="1">
        <v>1571</v>
      </c>
      <c r="BHO1" s="1">
        <v>1572</v>
      </c>
      <c r="BHP1" s="1">
        <v>1573</v>
      </c>
      <c r="BHQ1" s="1">
        <v>1574</v>
      </c>
      <c r="BHR1" s="1">
        <v>1575</v>
      </c>
      <c r="BHS1" s="1">
        <v>1576</v>
      </c>
      <c r="BHT1" s="1">
        <v>1577</v>
      </c>
      <c r="BHU1" s="1">
        <v>1578</v>
      </c>
      <c r="BHV1" s="1">
        <v>1579</v>
      </c>
      <c r="BHW1" s="1">
        <v>1580</v>
      </c>
      <c r="BHX1" s="1">
        <v>1581</v>
      </c>
      <c r="BHY1" s="1">
        <v>1582</v>
      </c>
      <c r="BHZ1" s="1">
        <v>1583</v>
      </c>
      <c r="BIA1" s="1">
        <v>1584</v>
      </c>
      <c r="BIB1" s="1">
        <v>1585</v>
      </c>
      <c r="BIC1" s="1">
        <v>1586</v>
      </c>
      <c r="BID1" s="1">
        <v>1587</v>
      </c>
      <c r="BIE1" s="1">
        <v>1588</v>
      </c>
      <c r="BIF1" s="1">
        <v>1589</v>
      </c>
      <c r="BIG1" s="1">
        <v>1590</v>
      </c>
      <c r="BIH1" s="1">
        <v>1591</v>
      </c>
      <c r="BII1" s="1">
        <v>1592</v>
      </c>
      <c r="BIJ1" s="1">
        <v>1593</v>
      </c>
      <c r="BIK1" s="1">
        <v>1594</v>
      </c>
      <c r="BIL1" s="1">
        <v>1595</v>
      </c>
      <c r="BIM1" s="1">
        <v>1596</v>
      </c>
      <c r="BIN1" s="1">
        <v>1597</v>
      </c>
      <c r="BIO1" s="1">
        <v>1598</v>
      </c>
      <c r="BIP1" s="1">
        <v>1599</v>
      </c>
      <c r="BIQ1" s="1">
        <v>1600</v>
      </c>
      <c r="BIR1" s="1">
        <v>1601</v>
      </c>
      <c r="BIS1" s="1">
        <v>1602</v>
      </c>
      <c r="BIT1" s="1">
        <v>1603</v>
      </c>
      <c r="BIU1" s="1">
        <v>1604</v>
      </c>
      <c r="BIV1" s="1">
        <v>1605</v>
      </c>
      <c r="BIW1" s="1">
        <v>1606</v>
      </c>
      <c r="BIX1" s="1">
        <v>1607</v>
      </c>
      <c r="BIY1" s="1">
        <v>1608</v>
      </c>
      <c r="BIZ1" s="1">
        <v>1609</v>
      </c>
      <c r="BJA1" s="1">
        <v>1610</v>
      </c>
      <c r="BJB1" s="1">
        <v>1611</v>
      </c>
      <c r="BJC1" s="1">
        <v>1612</v>
      </c>
      <c r="BJD1" s="1">
        <v>1613</v>
      </c>
      <c r="BJE1" s="1">
        <v>1614</v>
      </c>
      <c r="BJF1" s="1">
        <v>1615</v>
      </c>
      <c r="BJG1" s="1">
        <v>1616</v>
      </c>
      <c r="BJH1" s="1">
        <v>1617</v>
      </c>
      <c r="BJI1" s="1">
        <v>1618</v>
      </c>
      <c r="BJJ1" s="1">
        <v>1619</v>
      </c>
      <c r="BJK1" s="1">
        <v>1620</v>
      </c>
      <c r="BJL1" s="1">
        <v>1621</v>
      </c>
      <c r="BJM1" s="1">
        <v>1622</v>
      </c>
      <c r="BJN1" s="1">
        <v>1623</v>
      </c>
      <c r="BJO1" s="1">
        <v>1624</v>
      </c>
      <c r="BJP1" s="1">
        <v>1625</v>
      </c>
      <c r="BJQ1" s="1">
        <v>1626</v>
      </c>
      <c r="BJR1" s="1">
        <v>1627</v>
      </c>
      <c r="BJS1" s="1">
        <v>1628</v>
      </c>
      <c r="BJT1" s="1">
        <v>1629</v>
      </c>
      <c r="BJU1" s="1">
        <v>1630</v>
      </c>
      <c r="BJV1" s="1">
        <v>1631</v>
      </c>
      <c r="BJW1" s="1">
        <v>1632</v>
      </c>
      <c r="BJX1" s="1">
        <v>1633</v>
      </c>
      <c r="BJY1" s="1">
        <v>1634</v>
      </c>
      <c r="BJZ1" s="1">
        <v>1635</v>
      </c>
      <c r="BKA1" s="1">
        <v>1636</v>
      </c>
      <c r="BKB1" s="1">
        <v>1637</v>
      </c>
      <c r="BKC1" s="1">
        <v>1638</v>
      </c>
      <c r="BKD1" s="1">
        <v>1639</v>
      </c>
      <c r="BKE1" s="1">
        <v>1640</v>
      </c>
      <c r="BKF1" s="1">
        <v>1641</v>
      </c>
      <c r="BKG1" s="1">
        <v>1642</v>
      </c>
      <c r="BKH1" s="1">
        <v>1643</v>
      </c>
      <c r="BKI1" s="1">
        <v>1644</v>
      </c>
      <c r="BKJ1" s="1">
        <v>1645</v>
      </c>
      <c r="BKK1" s="1">
        <v>1646</v>
      </c>
      <c r="BKL1" s="1">
        <v>1647</v>
      </c>
      <c r="BKM1" s="1">
        <v>1648</v>
      </c>
      <c r="BKN1" s="1">
        <v>1649</v>
      </c>
      <c r="BKO1" s="1">
        <v>1650</v>
      </c>
      <c r="BKP1" s="1">
        <v>1651</v>
      </c>
      <c r="BKQ1" s="1">
        <v>1652</v>
      </c>
      <c r="BKR1" s="1">
        <v>1653</v>
      </c>
      <c r="BKS1" s="1">
        <v>1654</v>
      </c>
      <c r="BKT1" s="1">
        <v>1655</v>
      </c>
      <c r="BKU1" s="1">
        <v>1656</v>
      </c>
      <c r="BKV1" s="1">
        <v>1657</v>
      </c>
      <c r="BKW1" s="1">
        <v>1658</v>
      </c>
      <c r="BKX1" s="1">
        <v>1659</v>
      </c>
      <c r="BKY1" s="1">
        <v>1660</v>
      </c>
      <c r="BKZ1" s="1">
        <v>1661</v>
      </c>
      <c r="BLA1" s="1">
        <v>1662</v>
      </c>
      <c r="BLB1" s="1">
        <v>1663</v>
      </c>
      <c r="BLC1" s="1">
        <v>1664</v>
      </c>
      <c r="BLD1" s="1">
        <v>1665</v>
      </c>
      <c r="BLE1" s="1">
        <v>1666</v>
      </c>
      <c r="BLF1" s="1">
        <v>1667</v>
      </c>
      <c r="BLG1" s="1">
        <v>1668</v>
      </c>
      <c r="BLH1" s="1">
        <v>1669</v>
      </c>
      <c r="BLI1" s="1">
        <v>1670</v>
      </c>
      <c r="BLJ1" s="1">
        <v>1671</v>
      </c>
      <c r="BLK1" s="1">
        <v>1672</v>
      </c>
      <c r="BLL1" s="1">
        <v>1673</v>
      </c>
      <c r="BLM1" s="1">
        <v>1674</v>
      </c>
      <c r="BLN1" s="1">
        <v>1675</v>
      </c>
      <c r="BLO1" s="1">
        <v>1676</v>
      </c>
      <c r="BLP1" s="1">
        <v>1677</v>
      </c>
      <c r="BLQ1" s="1">
        <v>1678</v>
      </c>
      <c r="BLR1" s="1">
        <v>1679</v>
      </c>
      <c r="BLS1" s="1">
        <v>1680</v>
      </c>
      <c r="BLT1" s="1">
        <v>1681</v>
      </c>
      <c r="BLU1" s="1">
        <v>1682</v>
      </c>
      <c r="BLV1" s="1">
        <v>1683</v>
      </c>
      <c r="BLW1" s="1">
        <v>1684</v>
      </c>
      <c r="BLX1" s="1">
        <v>1685</v>
      </c>
      <c r="BLY1" s="1">
        <v>1686</v>
      </c>
      <c r="BLZ1" s="1">
        <v>1687</v>
      </c>
      <c r="BMA1" s="1">
        <v>1688</v>
      </c>
      <c r="BMB1" s="1">
        <v>1689</v>
      </c>
      <c r="BMC1" s="1">
        <v>1690</v>
      </c>
      <c r="BMD1" s="1">
        <v>1691</v>
      </c>
      <c r="BME1" s="1">
        <v>1692</v>
      </c>
      <c r="BMF1" s="1">
        <v>1693</v>
      </c>
      <c r="BMG1" s="1">
        <v>1694</v>
      </c>
      <c r="BMH1" s="1">
        <v>1695</v>
      </c>
      <c r="BMI1" s="1">
        <v>1696</v>
      </c>
      <c r="BMJ1" s="1">
        <v>1697</v>
      </c>
      <c r="BMK1" s="1">
        <v>1698</v>
      </c>
      <c r="BML1" s="1">
        <v>1699</v>
      </c>
      <c r="BMM1" s="1">
        <v>1700</v>
      </c>
      <c r="BMN1" s="1">
        <v>1701</v>
      </c>
      <c r="BMO1" s="1">
        <v>1702</v>
      </c>
      <c r="BMP1" s="1">
        <v>1703</v>
      </c>
      <c r="BMQ1" s="1">
        <v>1704</v>
      </c>
      <c r="BMR1" s="1">
        <v>1705</v>
      </c>
      <c r="BMS1" s="1">
        <v>1706</v>
      </c>
      <c r="BMT1" s="1">
        <v>1707</v>
      </c>
      <c r="BMU1" s="1">
        <v>1708</v>
      </c>
      <c r="BMV1" s="1">
        <v>1709</v>
      </c>
      <c r="BMW1" s="1">
        <v>1710</v>
      </c>
      <c r="BMX1" s="1">
        <v>1711</v>
      </c>
      <c r="BMY1" s="1">
        <v>1712</v>
      </c>
      <c r="BMZ1" s="1">
        <v>1713</v>
      </c>
      <c r="BNA1" s="1">
        <v>1714</v>
      </c>
      <c r="BNB1" s="1">
        <v>1715</v>
      </c>
      <c r="BNC1" s="1">
        <v>1716</v>
      </c>
      <c r="BND1" s="1">
        <v>1717</v>
      </c>
      <c r="BNE1" s="1">
        <v>1718</v>
      </c>
      <c r="BNF1" s="1">
        <v>1719</v>
      </c>
      <c r="BNG1" s="1">
        <v>1720</v>
      </c>
      <c r="BNH1" s="1">
        <v>1721</v>
      </c>
      <c r="BNI1" s="1">
        <v>1722</v>
      </c>
      <c r="BNJ1" s="1">
        <v>1723</v>
      </c>
      <c r="BNK1" s="1">
        <v>1724</v>
      </c>
      <c r="BNL1" s="1">
        <v>1725</v>
      </c>
      <c r="BNM1" s="1">
        <v>1726</v>
      </c>
      <c r="BNN1" s="1">
        <v>1727</v>
      </c>
      <c r="BNO1" s="1">
        <v>1728</v>
      </c>
      <c r="BNP1" s="1">
        <v>1729</v>
      </c>
      <c r="BNQ1" s="1">
        <v>1730</v>
      </c>
      <c r="BNR1" s="1">
        <v>1731</v>
      </c>
      <c r="BNS1" s="1">
        <v>1732</v>
      </c>
      <c r="BNT1" s="1">
        <v>1733</v>
      </c>
      <c r="BNU1" s="1">
        <v>1734</v>
      </c>
      <c r="BNV1" s="1">
        <v>1735</v>
      </c>
      <c r="BNW1" s="1">
        <v>1736</v>
      </c>
      <c r="BNX1" s="1">
        <v>1737</v>
      </c>
      <c r="BNY1" s="1">
        <v>1738</v>
      </c>
      <c r="BNZ1" s="1">
        <v>1739</v>
      </c>
      <c r="BOA1" s="1">
        <v>1740</v>
      </c>
      <c r="BOB1" s="1">
        <v>1741</v>
      </c>
      <c r="BOC1" s="1">
        <v>1742</v>
      </c>
      <c r="BOD1" s="1">
        <v>1743</v>
      </c>
      <c r="BOE1" s="1">
        <v>1744</v>
      </c>
      <c r="BOF1" s="1">
        <v>1745</v>
      </c>
      <c r="BOG1" s="1">
        <v>1746</v>
      </c>
      <c r="BOH1" s="1">
        <v>1747</v>
      </c>
      <c r="BOI1" s="1">
        <v>1748</v>
      </c>
      <c r="BOJ1" s="1">
        <v>1749</v>
      </c>
      <c r="BOK1" s="1">
        <v>1750</v>
      </c>
      <c r="BOL1" s="1">
        <v>1751</v>
      </c>
      <c r="BOM1" s="1">
        <v>1752</v>
      </c>
      <c r="BON1" s="1">
        <v>1753</v>
      </c>
      <c r="BOO1" s="1">
        <v>1754</v>
      </c>
      <c r="BOP1" s="1">
        <v>1755</v>
      </c>
      <c r="BOQ1" s="1">
        <v>1756</v>
      </c>
      <c r="BOR1" s="1">
        <v>1757</v>
      </c>
      <c r="BOS1" s="1">
        <v>1758</v>
      </c>
      <c r="BOT1" s="1">
        <v>1759</v>
      </c>
      <c r="BOU1" s="1">
        <v>1760</v>
      </c>
      <c r="BOV1" s="1">
        <v>1761</v>
      </c>
      <c r="BOW1" s="1">
        <v>1762</v>
      </c>
      <c r="BOX1" s="1">
        <v>1763</v>
      </c>
      <c r="BOY1" s="1">
        <v>1764</v>
      </c>
      <c r="BOZ1" s="1">
        <v>1765</v>
      </c>
      <c r="BPA1" s="1">
        <v>1766</v>
      </c>
      <c r="BPB1" s="1">
        <v>1767</v>
      </c>
      <c r="BPC1" s="1">
        <v>1768</v>
      </c>
      <c r="BPD1" s="1">
        <v>1769</v>
      </c>
      <c r="BPE1" s="1">
        <v>1770</v>
      </c>
      <c r="BPF1" s="1">
        <v>1771</v>
      </c>
      <c r="BPG1" s="1">
        <v>1772</v>
      </c>
      <c r="BPH1" s="1">
        <v>1773</v>
      </c>
      <c r="BPI1" s="1">
        <v>1774</v>
      </c>
      <c r="BPJ1" s="1">
        <v>1775</v>
      </c>
      <c r="BPK1" s="1">
        <v>1776</v>
      </c>
      <c r="BPL1" s="1">
        <v>1777</v>
      </c>
      <c r="BPM1" s="1">
        <v>1778</v>
      </c>
      <c r="BPN1" s="1">
        <v>1779</v>
      </c>
      <c r="BPO1" s="1">
        <v>1780</v>
      </c>
      <c r="BPP1" s="1">
        <v>1781</v>
      </c>
      <c r="BPQ1" s="1">
        <v>1782</v>
      </c>
      <c r="BPR1" s="1">
        <v>1783</v>
      </c>
      <c r="BPS1" s="1">
        <v>1784</v>
      </c>
      <c r="BPT1" s="1">
        <v>1785</v>
      </c>
      <c r="BPU1" s="1">
        <v>1786</v>
      </c>
      <c r="BPV1" s="1">
        <v>1787</v>
      </c>
      <c r="BPW1" s="1">
        <v>1788</v>
      </c>
      <c r="BPX1" s="1">
        <v>1789</v>
      </c>
      <c r="BPY1" s="1">
        <v>1790</v>
      </c>
      <c r="BPZ1" s="1">
        <v>1791</v>
      </c>
      <c r="BQA1" s="1">
        <v>1792</v>
      </c>
      <c r="BQB1" s="1">
        <v>1793</v>
      </c>
      <c r="BQC1" s="1">
        <v>1794</v>
      </c>
      <c r="BQD1" s="1">
        <v>1795</v>
      </c>
      <c r="BQE1" s="1">
        <v>1796</v>
      </c>
      <c r="BQF1" s="1">
        <v>1797</v>
      </c>
      <c r="BQG1" s="1">
        <v>1798</v>
      </c>
      <c r="BQH1" s="1">
        <v>1799</v>
      </c>
      <c r="BQI1" s="1">
        <v>1800</v>
      </c>
      <c r="BQJ1" s="1">
        <v>1801</v>
      </c>
      <c r="BQK1" s="1">
        <v>1802</v>
      </c>
      <c r="BQL1" s="1">
        <v>1803</v>
      </c>
      <c r="BQM1" s="1">
        <v>1804</v>
      </c>
      <c r="BQN1" s="1">
        <v>1805</v>
      </c>
      <c r="BQO1" s="1">
        <v>1806</v>
      </c>
      <c r="BQP1" s="1">
        <v>1807</v>
      </c>
      <c r="BQQ1" s="1">
        <v>1808</v>
      </c>
      <c r="BQR1" s="1">
        <v>1809</v>
      </c>
      <c r="BQS1" s="1">
        <v>1810</v>
      </c>
      <c r="BQT1" s="1">
        <v>1811</v>
      </c>
      <c r="BQU1" s="1">
        <v>1812</v>
      </c>
      <c r="BQV1" s="1">
        <v>1813</v>
      </c>
      <c r="BQW1" s="1">
        <v>1814</v>
      </c>
      <c r="BQX1" s="1">
        <v>1815</v>
      </c>
      <c r="BQY1" s="1">
        <v>1816</v>
      </c>
      <c r="BQZ1" s="1">
        <v>1817</v>
      </c>
      <c r="BRA1" s="1">
        <v>1818</v>
      </c>
      <c r="BRB1" s="1">
        <v>1819</v>
      </c>
      <c r="BRC1" s="1">
        <v>1820</v>
      </c>
      <c r="BRD1" s="1">
        <v>1821</v>
      </c>
      <c r="BRE1" s="1">
        <v>1822</v>
      </c>
      <c r="BRF1" s="1">
        <v>1823</v>
      </c>
      <c r="BRG1" s="1">
        <v>1824</v>
      </c>
      <c r="BRH1" s="1">
        <v>1825</v>
      </c>
      <c r="BRI1" s="1">
        <v>1826</v>
      </c>
      <c r="BRJ1" s="1">
        <v>1827</v>
      </c>
      <c r="BRK1" s="1">
        <v>1828</v>
      </c>
      <c r="BRL1" s="1">
        <v>1829</v>
      </c>
      <c r="BRM1" s="1">
        <v>1830</v>
      </c>
      <c r="BRN1" s="1">
        <v>1831</v>
      </c>
      <c r="BRO1" s="1">
        <v>1832</v>
      </c>
      <c r="BRP1" s="1">
        <v>1833</v>
      </c>
      <c r="BRQ1" s="1">
        <v>1834</v>
      </c>
      <c r="BRR1" s="1">
        <v>1835</v>
      </c>
      <c r="BRS1" s="1">
        <v>1836</v>
      </c>
      <c r="BRT1" s="1">
        <v>1837</v>
      </c>
      <c r="BRU1" s="1">
        <v>1838</v>
      </c>
      <c r="BRV1" s="1">
        <v>1839</v>
      </c>
      <c r="BRW1" s="1">
        <v>1840</v>
      </c>
      <c r="BRX1" s="1">
        <v>1841</v>
      </c>
      <c r="BRY1" s="1">
        <v>1842</v>
      </c>
      <c r="BRZ1" s="1">
        <v>1843</v>
      </c>
      <c r="BSA1" s="1">
        <v>1844</v>
      </c>
      <c r="BSB1" s="1">
        <v>1845</v>
      </c>
      <c r="BSC1" s="1">
        <v>1846</v>
      </c>
      <c r="BSD1" s="1">
        <v>1847</v>
      </c>
      <c r="BSE1" s="1">
        <v>1848</v>
      </c>
      <c r="BSF1" s="1">
        <v>1849</v>
      </c>
      <c r="BSG1" s="1">
        <v>1850</v>
      </c>
      <c r="BSH1" s="1">
        <v>1851</v>
      </c>
      <c r="BSI1" s="1">
        <v>1852</v>
      </c>
      <c r="BSJ1" s="1">
        <v>1853</v>
      </c>
      <c r="BSK1" s="1">
        <v>1854</v>
      </c>
      <c r="BSL1" s="1">
        <v>1855</v>
      </c>
      <c r="BSM1" s="1">
        <v>1856</v>
      </c>
      <c r="BSN1" s="1">
        <v>1857</v>
      </c>
      <c r="BSO1" s="1">
        <v>1858</v>
      </c>
      <c r="BSP1" s="1">
        <v>1859</v>
      </c>
      <c r="BSQ1" s="1">
        <v>1860</v>
      </c>
      <c r="BSR1" s="1">
        <v>1861</v>
      </c>
      <c r="BSS1" s="1">
        <v>1862</v>
      </c>
      <c r="BST1" s="1">
        <v>1863</v>
      </c>
      <c r="BSU1" s="1">
        <v>1864</v>
      </c>
      <c r="BSV1" s="1">
        <v>1865</v>
      </c>
      <c r="BSW1" s="1">
        <v>1866</v>
      </c>
      <c r="BSX1" s="1">
        <v>1867</v>
      </c>
      <c r="BSY1" s="1">
        <v>1868</v>
      </c>
      <c r="BSZ1" s="1">
        <v>1869</v>
      </c>
      <c r="BTA1" s="1">
        <v>1870</v>
      </c>
      <c r="BTB1" s="1">
        <v>1871</v>
      </c>
      <c r="BTC1" s="1">
        <v>1872</v>
      </c>
      <c r="BTD1" s="1">
        <v>1873</v>
      </c>
      <c r="BTE1" s="1">
        <v>1874</v>
      </c>
      <c r="BTF1" s="1">
        <v>1875</v>
      </c>
      <c r="BTG1" s="1">
        <v>1876</v>
      </c>
      <c r="BTH1" s="1">
        <v>1877</v>
      </c>
      <c r="BTI1" s="1">
        <v>1878</v>
      </c>
      <c r="BTJ1" s="1">
        <v>1879</v>
      </c>
      <c r="BTK1" s="1">
        <v>1880</v>
      </c>
      <c r="BTL1" s="1">
        <v>1881</v>
      </c>
      <c r="BTM1" s="1">
        <v>1882</v>
      </c>
      <c r="BTN1" s="1">
        <v>1883</v>
      </c>
      <c r="BTO1" s="1">
        <v>1884</v>
      </c>
      <c r="BTP1" s="1">
        <v>1885</v>
      </c>
      <c r="BTQ1" s="1">
        <v>1886</v>
      </c>
      <c r="BTR1" s="1">
        <v>1887</v>
      </c>
      <c r="BTS1" s="1">
        <v>1888</v>
      </c>
      <c r="BTT1" s="1">
        <v>1889</v>
      </c>
      <c r="BTU1" s="1">
        <v>1890</v>
      </c>
      <c r="BTV1" s="1">
        <v>1891</v>
      </c>
      <c r="BTW1" s="1">
        <v>1892</v>
      </c>
      <c r="BTX1" s="1">
        <v>1893</v>
      </c>
      <c r="BTY1" s="1">
        <v>1894</v>
      </c>
      <c r="BTZ1" s="1">
        <v>1895</v>
      </c>
      <c r="BUA1" s="1">
        <v>1896</v>
      </c>
      <c r="BUB1" s="1">
        <v>1897</v>
      </c>
      <c r="BUC1" s="1">
        <v>1898</v>
      </c>
      <c r="BUD1" s="1">
        <v>1899</v>
      </c>
      <c r="BUE1" s="1">
        <v>1900</v>
      </c>
      <c r="BUF1" s="1">
        <v>1901</v>
      </c>
      <c r="BUG1" s="1">
        <v>1902</v>
      </c>
      <c r="BUH1" s="1">
        <v>1903</v>
      </c>
      <c r="BUI1" s="1">
        <v>1904</v>
      </c>
      <c r="BUJ1" s="1">
        <v>1905</v>
      </c>
      <c r="BUK1" s="1">
        <v>1906</v>
      </c>
      <c r="BUL1" s="1">
        <v>1907</v>
      </c>
      <c r="BUM1" s="1">
        <v>1908</v>
      </c>
      <c r="BUN1" s="1">
        <v>1909</v>
      </c>
      <c r="BUO1" s="1">
        <v>1910</v>
      </c>
      <c r="BUP1" s="1">
        <v>1911</v>
      </c>
      <c r="BUQ1" s="1">
        <v>1912</v>
      </c>
      <c r="BUR1" s="1">
        <v>1913</v>
      </c>
      <c r="BUS1" s="1">
        <v>1914</v>
      </c>
      <c r="BUT1" s="1">
        <v>1915</v>
      </c>
      <c r="BUU1" s="1">
        <v>1916</v>
      </c>
      <c r="BUV1" s="1">
        <v>1917</v>
      </c>
      <c r="BUW1" s="1">
        <v>1918</v>
      </c>
      <c r="BUX1" s="1">
        <v>1919</v>
      </c>
      <c r="BUY1" s="1">
        <v>1920</v>
      </c>
      <c r="BUZ1" s="1">
        <v>1921</v>
      </c>
      <c r="BVA1" s="1">
        <v>1922</v>
      </c>
      <c r="BVB1" s="1">
        <v>1923</v>
      </c>
      <c r="BVC1" s="1">
        <v>1924</v>
      </c>
      <c r="BVD1" s="1">
        <v>1925</v>
      </c>
      <c r="BVE1" s="1">
        <v>1926</v>
      </c>
      <c r="BVF1" s="1">
        <v>1927</v>
      </c>
      <c r="BVG1" s="1">
        <v>1928</v>
      </c>
      <c r="BVH1" s="1">
        <v>1929</v>
      </c>
      <c r="BVI1" s="1">
        <v>1930</v>
      </c>
      <c r="BVJ1" s="1">
        <v>1931</v>
      </c>
      <c r="BVK1" s="1">
        <v>1932</v>
      </c>
      <c r="BVL1" s="1">
        <v>1933</v>
      </c>
      <c r="BVM1" s="1">
        <v>1934</v>
      </c>
      <c r="BVN1" s="1">
        <v>1935</v>
      </c>
      <c r="BVO1" s="1">
        <v>1936</v>
      </c>
      <c r="BVP1" s="1">
        <v>1937</v>
      </c>
      <c r="BVQ1" s="1">
        <v>1938</v>
      </c>
      <c r="BVR1" s="1">
        <v>1939</v>
      </c>
      <c r="BVS1" s="1">
        <v>1940</v>
      </c>
      <c r="BVT1" s="1">
        <v>1941</v>
      </c>
      <c r="BVU1" s="1">
        <v>1942</v>
      </c>
      <c r="BVV1" s="1">
        <v>1943</v>
      </c>
      <c r="BVW1" s="1">
        <v>1944</v>
      </c>
      <c r="BVX1" s="1">
        <v>1945</v>
      </c>
      <c r="BVY1" s="1">
        <v>1946</v>
      </c>
      <c r="BVZ1" s="1">
        <v>1947</v>
      </c>
      <c r="BWA1" s="1">
        <v>1948</v>
      </c>
      <c r="BWB1" s="1">
        <v>1949</v>
      </c>
      <c r="BWC1" s="1">
        <v>1950</v>
      </c>
      <c r="BWD1" s="1">
        <v>1951</v>
      </c>
      <c r="BWE1" s="1">
        <v>1952</v>
      </c>
      <c r="BWF1" s="1">
        <v>1953</v>
      </c>
      <c r="BWG1" s="1">
        <v>1954</v>
      </c>
      <c r="BWH1" s="1">
        <v>1955</v>
      </c>
      <c r="BWI1" s="1">
        <v>1956</v>
      </c>
      <c r="BWJ1" s="1">
        <v>1957</v>
      </c>
      <c r="BWK1" s="1">
        <v>1958</v>
      </c>
      <c r="BWL1" s="1">
        <v>1959</v>
      </c>
      <c r="BWM1" s="1">
        <v>1960</v>
      </c>
      <c r="BWN1" s="1">
        <v>1961</v>
      </c>
      <c r="BWO1" s="1">
        <v>1962</v>
      </c>
      <c r="BWP1" s="1">
        <v>1963</v>
      </c>
      <c r="BWQ1" s="1">
        <v>1964</v>
      </c>
      <c r="BWR1" s="1">
        <v>1965</v>
      </c>
      <c r="BWS1" s="1">
        <v>1966</v>
      </c>
      <c r="BWT1" s="1">
        <v>1967</v>
      </c>
      <c r="BWU1" s="1">
        <v>1968</v>
      </c>
      <c r="BWV1" s="1">
        <v>1969</v>
      </c>
      <c r="BWW1" s="1">
        <v>1970</v>
      </c>
      <c r="BWX1" s="1">
        <v>1971</v>
      </c>
      <c r="BWY1" s="1">
        <v>1972</v>
      </c>
      <c r="BWZ1" s="1">
        <v>1973</v>
      </c>
      <c r="BXA1" s="1">
        <v>1974</v>
      </c>
      <c r="BXB1" s="1">
        <v>1975</v>
      </c>
      <c r="BXC1" s="1">
        <v>1976</v>
      </c>
      <c r="BXD1" s="1">
        <v>1977</v>
      </c>
      <c r="BXE1" s="1">
        <v>1978</v>
      </c>
      <c r="BXF1" s="1">
        <v>1979</v>
      </c>
      <c r="BXG1" s="1">
        <v>1980</v>
      </c>
      <c r="BXH1" s="1">
        <v>1981</v>
      </c>
      <c r="BXI1" s="1">
        <v>1982</v>
      </c>
      <c r="BXJ1" s="1">
        <v>1983</v>
      </c>
      <c r="BXK1" s="1">
        <v>1984</v>
      </c>
      <c r="BXL1" s="1">
        <v>1985</v>
      </c>
      <c r="BXM1" s="1">
        <v>1986</v>
      </c>
      <c r="BXN1" s="1">
        <v>1987</v>
      </c>
      <c r="BXO1" s="1">
        <v>1988</v>
      </c>
      <c r="BXP1" s="1">
        <v>1989</v>
      </c>
      <c r="BXQ1" s="1">
        <v>1990</v>
      </c>
      <c r="BXR1" s="1">
        <v>1991</v>
      </c>
      <c r="BXS1" s="1">
        <v>1992</v>
      </c>
      <c r="BXT1" s="1">
        <v>1993</v>
      </c>
      <c r="BXU1" s="1">
        <v>1994</v>
      </c>
      <c r="BXV1" s="1">
        <v>1995</v>
      </c>
      <c r="BXW1" s="1">
        <v>1996</v>
      </c>
      <c r="BXX1" s="1">
        <v>1997</v>
      </c>
      <c r="BXY1" s="1">
        <v>1998</v>
      </c>
      <c r="BXZ1" s="1">
        <v>1999</v>
      </c>
      <c r="BYA1" s="1">
        <v>2000</v>
      </c>
      <c r="BYB1" s="1">
        <v>2001</v>
      </c>
      <c r="BYC1" s="1">
        <v>2002</v>
      </c>
      <c r="BYD1" s="1">
        <v>2003</v>
      </c>
      <c r="BYE1" s="1">
        <v>2004</v>
      </c>
      <c r="BYF1" s="1">
        <v>2005</v>
      </c>
      <c r="BYG1" s="1">
        <v>2006</v>
      </c>
      <c r="BYH1" s="1">
        <v>2007</v>
      </c>
      <c r="BYI1" s="1">
        <v>2008</v>
      </c>
      <c r="BYJ1" s="1">
        <v>2009</v>
      </c>
      <c r="BYK1" s="1">
        <v>2010</v>
      </c>
      <c r="BYL1" s="1">
        <v>2011</v>
      </c>
      <c r="BYM1" s="1">
        <v>2012</v>
      </c>
      <c r="BYN1" s="1">
        <v>2013</v>
      </c>
      <c r="BYO1" s="1">
        <v>2014</v>
      </c>
      <c r="BYP1" s="1">
        <v>2015</v>
      </c>
      <c r="BYQ1" s="1">
        <v>2016</v>
      </c>
      <c r="BYR1" s="1">
        <v>2017</v>
      </c>
      <c r="BYS1" s="1">
        <v>2018</v>
      </c>
      <c r="BYT1" s="1">
        <v>2019</v>
      </c>
      <c r="BYU1" s="1">
        <v>2020</v>
      </c>
      <c r="BYV1" s="1">
        <v>2021</v>
      </c>
      <c r="BYW1" s="1">
        <v>2022</v>
      </c>
      <c r="BYX1" s="1">
        <v>2023</v>
      </c>
      <c r="BYY1" s="1">
        <v>2024</v>
      </c>
      <c r="BYZ1" s="1">
        <v>2025</v>
      </c>
      <c r="BZA1" s="1">
        <v>2026</v>
      </c>
      <c r="BZB1" s="1">
        <v>2027</v>
      </c>
      <c r="BZC1" s="1">
        <v>2028</v>
      </c>
      <c r="BZD1" s="1">
        <v>2029</v>
      </c>
      <c r="BZE1" s="1">
        <v>2030</v>
      </c>
      <c r="BZF1" s="1">
        <v>2031</v>
      </c>
      <c r="BZG1" s="1">
        <v>2032</v>
      </c>
      <c r="BZH1" s="1">
        <v>2033</v>
      </c>
      <c r="BZI1" s="1">
        <v>2034</v>
      </c>
      <c r="BZJ1" s="1">
        <v>2035</v>
      </c>
      <c r="BZK1" s="1">
        <v>2036</v>
      </c>
      <c r="BZL1" s="1">
        <v>2037</v>
      </c>
      <c r="BZM1" s="1">
        <v>2038</v>
      </c>
      <c r="BZN1" s="1">
        <v>2039</v>
      </c>
      <c r="BZO1" s="1">
        <v>2040</v>
      </c>
      <c r="BZP1" s="1">
        <v>2041</v>
      </c>
      <c r="BZQ1" s="1">
        <v>2042</v>
      </c>
      <c r="BZR1" s="1">
        <v>2043</v>
      </c>
      <c r="BZS1" s="1">
        <v>2044</v>
      </c>
      <c r="BZT1" s="1">
        <v>2045</v>
      </c>
      <c r="BZU1" s="1">
        <v>2046</v>
      </c>
      <c r="BZV1" s="1">
        <v>2047</v>
      </c>
      <c r="BZW1" s="1">
        <v>2048</v>
      </c>
      <c r="BZX1" s="1">
        <v>2049</v>
      </c>
      <c r="BZY1" s="1">
        <v>2050</v>
      </c>
      <c r="BZZ1" s="1">
        <v>2051</v>
      </c>
      <c r="CAA1" s="1">
        <v>2052</v>
      </c>
      <c r="CAB1" s="1">
        <v>2053</v>
      </c>
      <c r="CAC1" s="1">
        <v>2054</v>
      </c>
      <c r="CAD1" s="1">
        <v>2055</v>
      </c>
      <c r="CAE1" s="1">
        <v>2056</v>
      </c>
      <c r="CAF1" s="1">
        <v>2057</v>
      </c>
      <c r="CAG1" s="1">
        <v>2058</v>
      </c>
      <c r="CAH1" s="1">
        <v>2059</v>
      </c>
      <c r="CAI1" s="1">
        <v>2060</v>
      </c>
      <c r="CAJ1" s="1">
        <v>2061</v>
      </c>
      <c r="CAK1" s="1">
        <v>2062</v>
      </c>
      <c r="CAL1" s="1">
        <v>2063</v>
      </c>
      <c r="CAM1" s="1">
        <v>2064</v>
      </c>
      <c r="CAN1" s="1">
        <v>2065</v>
      </c>
      <c r="CAO1" s="1">
        <v>2066</v>
      </c>
      <c r="CAP1" s="1">
        <v>2067</v>
      </c>
      <c r="CAQ1" s="1">
        <v>2068</v>
      </c>
      <c r="CAR1" s="1">
        <v>2069</v>
      </c>
      <c r="CAS1" s="1">
        <v>2070</v>
      </c>
      <c r="CAT1" s="1">
        <v>2071</v>
      </c>
      <c r="CAU1" s="1">
        <v>2072</v>
      </c>
      <c r="CAV1" s="1">
        <v>2073</v>
      </c>
      <c r="CAW1" s="1">
        <v>2074</v>
      </c>
      <c r="CAX1" s="1">
        <v>2075</v>
      </c>
      <c r="CAY1" s="1">
        <v>2076</v>
      </c>
      <c r="CAZ1" s="1">
        <v>2077</v>
      </c>
      <c r="CBA1" s="1">
        <v>2078</v>
      </c>
      <c r="CBB1" s="1">
        <v>2079</v>
      </c>
      <c r="CBC1" s="1">
        <v>2080</v>
      </c>
      <c r="CBD1" s="1">
        <v>2081</v>
      </c>
      <c r="CBE1" s="1">
        <v>2082</v>
      </c>
      <c r="CBF1" s="1">
        <v>2083</v>
      </c>
      <c r="CBG1" s="1">
        <v>2084</v>
      </c>
      <c r="CBH1" s="1">
        <v>2085</v>
      </c>
      <c r="CBI1" s="1">
        <v>2086</v>
      </c>
      <c r="CBJ1" s="1">
        <v>2087</v>
      </c>
      <c r="CBK1" s="1">
        <v>2088</v>
      </c>
      <c r="CBL1" s="1">
        <v>2089</v>
      </c>
      <c r="CBM1" s="1">
        <v>2090</v>
      </c>
      <c r="CBN1" s="1">
        <v>2091</v>
      </c>
      <c r="CBO1" s="1">
        <v>2092</v>
      </c>
      <c r="CBP1" s="1">
        <v>2093</v>
      </c>
      <c r="CBQ1" s="1">
        <v>2094</v>
      </c>
      <c r="CBR1" s="1">
        <v>2095</v>
      </c>
      <c r="CBS1" s="1">
        <v>2096</v>
      </c>
      <c r="CBT1" s="1">
        <v>2097</v>
      </c>
      <c r="CBU1" s="1">
        <v>2098</v>
      </c>
      <c r="CBV1" s="1">
        <v>2099</v>
      </c>
      <c r="CBW1" s="1">
        <v>2100</v>
      </c>
      <c r="CBX1" s="1">
        <v>2101</v>
      </c>
      <c r="CBY1" s="1">
        <v>2102</v>
      </c>
      <c r="CBZ1" s="1">
        <v>2103</v>
      </c>
      <c r="CCA1" s="1">
        <v>2104</v>
      </c>
      <c r="CCB1" s="1">
        <v>2105</v>
      </c>
      <c r="CCC1" s="1">
        <v>2106</v>
      </c>
      <c r="CCD1" s="1">
        <v>2107</v>
      </c>
      <c r="CCE1" s="1">
        <v>2108</v>
      </c>
      <c r="CCF1" s="1">
        <v>2109</v>
      </c>
      <c r="CCG1" s="1">
        <v>2110</v>
      </c>
      <c r="CCH1" s="1">
        <v>2111</v>
      </c>
      <c r="CCI1" s="1">
        <v>2112</v>
      </c>
      <c r="CCJ1" s="1">
        <v>2113</v>
      </c>
      <c r="CCK1" s="1">
        <v>2114</v>
      </c>
      <c r="CCL1" s="1">
        <v>2115</v>
      </c>
      <c r="CCM1" s="1">
        <v>2116</v>
      </c>
      <c r="CCN1" s="1">
        <v>2117</v>
      </c>
      <c r="CCO1" s="1">
        <v>2118</v>
      </c>
      <c r="CCP1" s="1">
        <v>2119</v>
      </c>
      <c r="CCQ1" s="1">
        <v>2120</v>
      </c>
      <c r="CCR1" s="1">
        <v>2121</v>
      </c>
      <c r="CCS1" s="1">
        <v>2122</v>
      </c>
      <c r="CCT1" s="1">
        <v>2123</v>
      </c>
      <c r="CCU1" s="1">
        <v>2124</v>
      </c>
      <c r="CCV1" s="1">
        <v>2125</v>
      </c>
      <c r="CCW1" s="1">
        <v>2126</v>
      </c>
      <c r="CCX1" s="1">
        <v>2127</v>
      </c>
      <c r="CCY1" s="1">
        <v>2128</v>
      </c>
      <c r="CCZ1" s="1">
        <v>2129</v>
      </c>
      <c r="CDA1" s="1">
        <v>2130</v>
      </c>
      <c r="CDB1" s="1">
        <v>2131</v>
      </c>
      <c r="CDC1" s="1">
        <v>2132</v>
      </c>
      <c r="CDD1" s="1">
        <v>2133</v>
      </c>
      <c r="CDE1" s="1">
        <v>2134</v>
      </c>
      <c r="CDF1" s="1">
        <v>2135</v>
      </c>
      <c r="CDG1" s="1">
        <v>2136</v>
      </c>
      <c r="CDH1" s="1">
        <v>2137</v>
      </c>
      <c r="CDI1" s="1">
        <v>2138</v>
      </c>
      <c r="CDJ1" s="1">
        <v>2139</v>
      </c>
      <c r="CDK1" s="1">
        <v>2140</v>
      </c>
      <c r="CDL1" s="1">
        <v>2141</v>
      </c>
      <c r="CDM1" s="1">
        <v>2142</v>
      </c>
      <c r="CDN1" s="1">
        <v>2143</v>
      </c>
      <c r="CDO1" s="1">
        <v>2144</v>
      </c>
      <c r="CDP1" s="1">
        <v>2145</v>
      </c>
      <c r="CDQ1" s="1">
        <v>2146</v>
      </c>
      <c r="CDR1" s="1">
        <v>2147</v>
      </c>
      <c r="CDS1" s="1">
        <v>2148</v>
      </c>
      <c r="CDT1" s="1">
        <v>2149</v>
      </c>
      <c r="CDU1" s="1">
        <v>2150</v>
      </c>
      <c r="CDV1" s="1">
        <v>2151</v>
      </c>
      <c r="CDW1" s="1">
        <v>2152</v>
      </c>
      <c r="CDX1" s="1">
        <v>2153</v>
      </c>
      <c r="CDY1" s="1">
        <v>2154</v>
      </c>
      <c r="CDZ1" s="1">
        <v>2155</v>
      </c>
      <c r="CEA1" s="1">
        <v>2156</v>
      </c>
      <c r="CEB1" s="1">
        <v>2157</v>
      </c>
      <c r="CEC1" s="1">
        <v>2158</v>
      </c>
      <c r="CED1" s="1">
        <v>2159</v>
      </c>
      <c r="CEE1" s="1">
        <v>2160</v>
      </c>
      <c r="CEF1" s="1">
        <v>2161</v>
      </c>
      <c r="CEG1" s="1">
        <v>2162</v>
      </c>
      <c r="CEH1" s="1">
        <v>2163</v>
      </c>
      <c r="CEI1" s="1">
        <v>2164</v>
      </c>
      <c r="CEJ1" s="1">
        <v>2165</v>
      </c>
      <c r="CEK1" s="1">
        <v>2166</v>
      </c>
      <c r="CEL1" s="1">
        <v>2167</v>
      </c>
      <c r="CEM1" s="1">
        <v>2168</v>
      </c>
      <c r="CEN1" s="1">
        <v>2169</v>
      </c>
      <c r="CEO1" s="1">
        <v>2170</v>
      </c>
      <c r="CEP1" s="1">
        <v>2171</v>
      </c>
      <c r="CEQ1" s="1">
        <v>2172</v>
      </c>
      <c r="CER1" s="1">
        <v>2173</v>
      </c>
      <c r="CES1" s="1">
        <v>2174</v>
      </c>
      <c r="CET1" s="1">
        <v>2175</v>
      </c>
      <c r="CEU1" s="1">
        <v>2176</v>
      </c>
      <c r="CEV1" s="1">
        <v>2177</v>
      </c>
      <c r="CEW1" s="1">
        <v>2178</v>
      </c>
      <c r="CEX1" s="1">
        <v>2179</v>
      </c>
      <c r="CEY1" s="1">
        <v>2180</v>
      </c>
      <c r="CEZ1" s="1">
        <v>2181</v>
      </c>
      <c r="CFA1" s="1">
        <v>2182</v>
      </c>
      <c r="CFB1" s="1">
        <v>2183</v>
      </c>
      <c r="CFC1" s="1">
        <v>2184</v>
      </c>
      <c r="CFD1" s="1">
        <v>2185</v>
      </c>
      <c r="CFE1" s="1">
        <v>2186</v>
      </c>
      <c r="CFF1" s="1">
        <v>2187</v>
      </c>
      <c r="CFG1" s="1">
        <v>2188</v>
      </c>
      <c r="CFH1" s="1">
        <v>2189</v>
      </c>
      <c r="CFI1" s="1">
        <v>2190</v>
      </c>
      <c r="CFJ1" s="1">
        <v>2191</v>
      </c>
      <c r="CFK1" s="1">
        <v>2192</v>
      </c>
      <c r="CFL1" s="1">
        <v>2193</v>
      </c>
      <c r="CFM1" s="1">
        <v>2194</v>
      </c>
      <c r="CFN1" s="1">
        <v>2195</v>
      </c>
      <c r="CFO1" s="1">
        <v>2196</v>
      </c>
      <c r="CFP1" s="1">
        <v>2197</v>
      </c>
      <c r="CFQ1" s="1">
        <v>2198</v>
      </c>
      <c r="CFR1" s="1">
        <v>2199</v>
      </c>
      <c r="CFS1" s="1">
        <v>2200</v>
      </c>
      <c r="CFT1" s="1">
        <v>2201</v>
      </c>
      <c r="CFU1" s="1">
        <v>2202</v>
      </c>
      <c r="CFV1" s="1">
        <v>2203</v>
      </c>
      <c r="CFW1" s="1">
        <v>2204</v>
      </c>
      <c r="CFX1" s="1">
        <v>2205</v>
      </c>
      <c r="CFY1" s="1">
        <v>2206</v>
      </c>
      <c r="CFZ1" s="1">
        <v>2207</v>
      </c>
      <c r="CGA1" s="1">
        <v>2208</v>
      </c>
      <c r="CGB1" s="1">
        <v>2209</v>
      </c>
      <c r="CGC1" s="1">
        <v>2210</v>
      </c>
      <c r="CGD1" s="1">
        <v>2211</v>
      </c>
      <c r="CGE1" s="1">
        <v>2212</v>
      </c>
      <c r="CGF1" s="1">
        <v>2213</v>
      </c>
      <c r="CGG1" s="1">
        <v>2214</v>
      </c>
      <c r="CGH1" s="1">
        <v>2215</v>
      </c>
      <c r="CGI1" s="1">
        <v>2216</v>
      </c>
      <c r="CGJ1" s="1">
        <v>2217</v>
      </c>
      <c r="CGK1" s="1">
        <v>2218</v>
      </c>
      <c r="CGL1" s="1">
        <v>2219</v>
      </c>
      <c r="CGM1" s="1">
        <v>2220</v>
      </c>
      <c r="CGN1" s="1">
        <v>2221</v>
      </c>
      <c r="CGO1" s="1">
        <v>2222</v>
      </c>
      <c r="CGP1" s="1">
        <v>2223</v>
      </c>
      <c r="CGQ1" s="1">
        <v>2224</v>
      </c>
      <c r="CGR1" s="1">
        <v>2225</v>
      </c>
      <c r="CGS1" s="1">
        <v>2226</v>
      </c>
      <c r="CGT1" s="1">
        <v>2227</v>
      </c>
      <c r="CGU1" s="1">
        <v>2228</v>
      </c>
      <c r="CGV1" s="1">
        <v>2229</v>
      </c>
      <c r="CGW1" s="1">
        <v>2230</v>
      </c>
      <c r="CGX1" s="1">
        <v>2231</v>
      </c>
      <c r="CGY1" s="1">
        <v>2232</v>
      </c>
      <c r="CGZ1" s="1">
        <v>2233</v>
      </c>
      <c r="CHA1" s="1">
        <v>2234</v>
      </c>
      <c r="CHB1" s="1">
        <v>2235</v>
      </c>
      <c r="CHC1" s="1">
        <v>2236</v>
      </c>
      <c r="CHD1" s="1">
        <v>2237</v>
      </c>
      <c r="CHE1" s="1">
        <v>2238</v>
      </c>
      <c r="CHF1" s="1">
        <v>2239</v>
      </c>
      <c r="CHG1" s="1">
        <v>2240</v>
      </c>
      <c r="CHH1" s="1">
        <v>2241</v>
      </c>
      <c r="CHI1" s="1">
        <v>2242</v>
      </c>
      <c r="CHJ1" s="1">
        <v>2243</v>
      </c>
      <c r="CHK1" s="1">
        <v>2244</v>
      </c>
      <c r="CHL1" s="1">
        <v>2245</v>
      </c>
      <c r="CHM1" s="1">
        <v>2246</v>
      </c>
      <c r="CHN1" s="1">
        <v>2247</v>
      </c>
      <c r="CHO1" s="1">
        <v>2248</v>
      </c>
      <c r="CHP1" s="1">
        <v>2249</v>
      </c>
      <c r="CHQ1" s="1">
        <v>2250</v>
      </c>
      <c r="CHR1" s="1">
        <v>2251</v>
      </c>
      <c r="CHS1" s="1">
        <v>2252</v>
      </c>
      <c r="CHT1" s="1">
        <v>2253</v>
      </c>
      <c r="CHU1" s="1">
        <v>2254</v>
      </c>
      <c r="CHV1" s="1">
        <v>2255</v>
      </c>
      <c r="CHW1" s="1">
        <v>2256</v>
      </c>
      <c r="CHX1" s="1">
        <v>2257</v>
      </c>
      <c r="CHY1" s="1">
        <v>2258</v>
      </c>
      <c r="CHZ1" s="1">
        <v>2259</v>
      </c>
      <c r="CIA1" s="1">
        <v>2260</v>
      </c>
      <c r="CIB1" s="1">
        <v>2261</v>
      </c>
      <c r="CIC1" s="1">
        <v>2262</v>
      </c>
      <c r="CID1" s="1">
        <v>2263</v>
      </c>
      <c r="CIE1" s="1">
        <v>2264</v>
      </c>
      <c r="CIF1" s="1">
        <v>2265</v>
      </c>
      <c r="CIG1" s="1">
        <v>2266</v>
      </c>
      <c r="CIH1" s="1">
        <v>2267</v>
      </c>
      <c r="CII1" s="1">
        <v>2268</v>
      </c>
      <c r="CIJ1" s="1">
        <v>2269</v>
      </c>
      <c r="CIK1" s="1">
        <v>2270</v>
      </c>
      <c r="CIL1" s="1">
        <v>2271</v>
      </c>
      <c r="CIM1" s="1">
        <v>2272</v>
      </c>
      <c r="CIN1" s="1">
        <v>2273</v>
      </c>
      <c r="CIO1" s="1">
        <v>2274</v>
      </c>
      <c r="CIP1" s="1">
        <v>2275</v>
      </c>
      <c r="CIQ1" s="1">
        <v>2276</v>
      </c>
      <c r="CIR1" s="1">
        <v>2277</v>
      </c>
      <c r="CIS1" s="1">
        <v>2278</v>
      </c>
      <c r="CIT1" s="1">
        <v>2279</v>
      </c>
      <c r="CIU1" s="1">
        <v>2280</v>
      </c>
      <c r="CIV1" s="1">
        <v>2281</v>
      </c>
      <c r="CIW1" s="1">
        <v>2282</v>
      </c>
      <c r="CIX1" s="1">
        <v>2283</v>
      </c>
      <c r="CIY1" s="1">
        <v>2284</v>
      </c>
      <c r="CIZ1" s="1">
        <v>2285</v>
      </c>
      <c r="CJA1" s="1">
        <v>2286</v>
      </c>
      <c r="CJB1" s="1">
        <v>2287</v>
      </c>
      <c r="CJC1" s="1">
        <v>2288</v>
      </c>
      <c r="CJD1" s="1">
        <v>2289</v>
      </c>
      <c r="CJE1" s="1">
        <v>2290</v>
      </c>
      <c r="CJF1" s="1">
        <v>2291</v>
      </c>
      <c r="CJG1" s="1">
        <v>2292</v>
      </c>
      <c r="CJH1" s="1">
        <v>2293</v>
      </c>
      <c r="CJI1" s="1">
        <v>2294</v>
      </c>
      <c r="CJJ1" s="1">
        <v>2295</v>
      </c>
      <c r="CJK1" s="1">
        <v>2296</v>
      </c>
      <c r="CJL1" s="1">
        <v>2297</v>
      </c>
      <c r="CJM1" s="1">
        <v>2298</v>
      </c>
      <c r="CJN1" s="1">
        <v>2299</v>
      </c>
      <c r="CJO1" s="1">
        <v>2300</v>
      </c>
      <c r="CJP1" s="1">
        <v>2301</v>
      </c>
      <c r="CJQ1" s="1">
        <v>2302</v>
      </c>
      <c r="CJR1" s="1">
        <v>2303</v>
      </c>
      <c r="CJS1" s="1">
        <v>2304</v>
      </c>
      <c r="CJT1" s="1">
        <v>2305</v>
      </c>
      <c r="CJU1" s="1">
        <v>2306</v>
      </c>
      <c r="CJV1" s="1">
        <v>2307</v>
      </c>
      <c r="CJW1" s="1">
        <v>2308</v>
      </c>
      <c r="CJX1" s="1">
        <v>2309</v>
      </c>
      <c r="CJY1" s="1">
        <v>2310</v>
      </c>
      <c r="CJZ1" s="1">
        <v>2311</v>
      </c>
      <c r="CKA1" s="1">
        <v>2312</v>
      </c>
      <c r="CKB1" s="1">
        <v>2313</v>
      </c>
      <c r="CKC1" s="1">
        <v>2314</v>
      </c>
      <c r="CKD1" s="1">
        <v>2315</v>
      </c>
      <c r="CKE1" s="1">
        <v>2316</v>
      </c>
      <c r="CKF1" s="1">
        <v>2317</v>
      </c>
      <c r="CKG1" s="1">
        <v>2318</v>
      </c>
      <c r="CKH1" s="1">
        <v>2319</v>
      </c>
      <c r="CKI1" s="1">
        <v>2320</v>
      </c>
      <c r="CKJ1" s="1">
        <v>2321</v>
      </c>
      <c r="CKK1" s="1">
        <v>2322</v>
      </c>
      <c r="CKL1" s="1">
        <v>2323</v>
      </c>
      <c r="CKM1" s="1">
        <v>2324</v>
      </c>
      <c r="CKN1" s="1">
        <v>2325</v>
      </c>
      <c r="CKO1" s="1">
        <v>2326</v>
      </c>
      <c r="CKP1" s="1">
        <v>2327</v>
      </c>
      <c r="CKQ1" s="1">
        <v>2328</v>
      </c>
      <c r="CKR1" s="1">
        <v>2329</v>
      </c>
      <c r="CKS1" s="1">
        <v>2330</v>
      </c>
      <c r="CKT1" s="1">
        <v>2331</v>
      </c>
      <c r="CKU1" s="1">
        <v>2332</v>
      </c>
      <c r="CKV1" s="1">
        <v>2333</v>
      </c>
      <c r="CKW1" s="1">
        <v>2334</v>
      </c>
      <c r="CKX1" s="1">
        <v>2335</v>
      </c>
      <c r="CKY1" s="1">
        <v>2336</v>
      </c>
      <c r="CKZ1" s="1">
        <v>2337</v>
      </c>
      <c r="CLA1" s="1">
        <v>2338</v>
      </c>
      <c r="CLB1" s="1">
        <v>2339</v>
      </c>
      <c r="CLC1" s="1">
        <v>2340</v>
      </c>
      <c r="CLD1" s="1">
        <v>2341</v>
      </c>
      <c r="CLE1" s="1">
        <v>2342</v>
      </c>
      <c r="CLF1" s="1">
        <v>2343</v>
      </c>
      <c r="CLG1" s="1">
        <v>2344</v>
      </c>
      <c r="CLH1" s="1">
        <v>2345</v>
      </c>
      <c r="CLI1" s="1">
        <v>2346</v>
      </c>
      <c r="CLJ1" s="1">
        <v>2347</v>
      </c>
      <c r="CLK1" s="1">
        <v>2348</v>
      </c>
      <c r="CLL1" s="1">
        <v>2349</v>
      </c>
      <c r="CLM1" s="1">
        <v>2350</v>
      </c>
      <c r="CLN1" s="1">
        <v>2351</v>
      </c>
      <c r="CLO1" s="1">
        <v>2352</v>
      </c>
      <c r="CLP1" s="1">
        <v>2353</v>
      </c>
      <c r="CLQ1" s="1">
        <v>2354</v>
      </c>
      <c r="CLR1" s="1">
        <v>2355</v>
      </c>
      <c r="CLS1" s="1">
        <v>2356</v>
      </c>
      <c r="CLT1" s="1">
        <v>2357</v>
      </c>
      <c r="CLU1" s="1">
        <v>2358</v>
      </c>
      <c r="CLV1" s="1">
        <v>2359</v>
      </c>
      <c r="CLW1" s="1">
        <v>2360</v>
      </c>
      <c r="CLX1" s="1">
        <v>2361</v>
      </c>
      <c r="CLY1" s="1">
        <v>2362</v>
      </c>
      <c r="CLZ1" s="1">
        <v>2363</v>
      </c>
      <c r="CMA1" s="1">
        <v>2364</v>
      </c>
      <c r="CMB1" s="1">
        <v>2365</v>
      </c>
      <c r="CMC1" s="1">
        <v>2366</v>
      </c>
      <c r="CMD1" s="1">
        <v>2367</v>
      </c>
      <c r="CME1" s="1">
        <v>2368</v>
      </c>
      <c r="CMF1" s="1">
        <v>2369</v>
      </c>
      <c r="CMG1" s="1">
        <v>2370</v>
      </c>
      <c r="CMH1" s="1">
        <v>2371</v>
      </c>
      <c r="CMI1" s="1">
        <v>2372</v>
      </c>
      <c r="CMJ1" s="1">
        <v>2373</v>
      </c>
      <c r="CMK1" s="1">
        <v>2374</v>
      </c>
      <c r="CML1" s="1">
        <v>2375</v>
      </c>
      <c r="CMM1" s="1">
        <v>2376</v>
      </c>
      <c r="CMN1" s="1">
        <v>2377</v>
      </c>
      <c r="CMO1" s="1">
        <v>2378</v>
      </c>
      <c r="CMP1" s="1">
        <v>2379</v>
      </c>
      <c r="CMQ1" s="1">
        <v>2380</v>
      </c>
      <c r="CMR1" s="1">
        <v>2381</v>
      </c>
      <c r="CMS1" s="1">
        <v>2382</v>
      </c>
      <c r="CMT1" s="1">
        <v>2383</v>
      </c>
      <c r="CMU1" s="1">
        <v>2384</v>
      </c>
      <c r="CMV1" s="1">
        <v>2385</v>
      </c>
      <c r="CMW1" s="1">
        <v>2386</v>
      </c>
      <c r="CMX1" s="1">
        <v>2387</v>
      </c>
      <c r="CMY1" s="1">
        <v>2388</v>
      </c>
      <c r="CMZ1" s="1">
        <v>2389</v>
      </c>
      <c r="CNA1" s="1">
        <v>2390</v>
      </c>
      <c r="CNB1" s="1">
        <v>2391</v>
      </c>
      <c r="CNC1" s="1">
        <v>2392</v>
      </c>
      <c r="CND1" s="1">
        <v>2393</v>
      </c>
      <c r="CNE1" s="1">
        <v>2394</v>
      </c>
      <c r="CNF1" s="1">
        <v>2395</v>
      </c>
      <c r="CNG1" s="1">
        <v>2396</v>
      </c>
      <c r="CNH1" s="1">
        <v>2397</v>
      </c>
      <c r="CNI1" s="1">
        <v>2398</v>
      </c>
      <c r="CNJ1" s="1">
        <v>2399</v>
      </c>
      <c r="CNK1" s="1">
        <v>2400</v>
      </c>
      <c r="CNL1" s="1">
        <v>2401</v>
      </c>
      <c r="CNM1" s="1">
        <v>2402</v>
      </c>
      <c r="CNN1" s="1">
        <v>2403</v>
      </c>
      <c r="CNO1" s="1">
        <v>2404</v>
      </c>
      <c r="CNP1" s="1">
        <v>2405</v>
      </c>
      <c r="CNQ1" s="1">
        <v>2406</v>
      </c>
      <c r="CNR1" s="1">
        <v>2407</v>
      </c>
      <c r="CNS1" s="1">
        <v>2408</v>
      </c>
      <c r="CNT1" s="1">
        <v>2409</v>
      </c>
      <c r="CNU1" s="1">
        <v>2410</v>
      </c>
      <c r="CNV1" s="1">
        <v>2411</v>
      </c>
      <c r="CNW1" s="1">
        <v>2412</v>
      </c>
      <c r="CNX1" s="1">
        <v>2413</v>
      </c>
      <c r="CNY1" s="1">
        <v>2414</v>
      </c>
      <c r="CNZ1" s="1">
        <v>2415</v>
      </c>
      <c r="COA1" s="1">
        <v>2416</v>
      </c>
      <c r="COB1" s="1">
        <v>2417</v>
      </c>
      <c r="COC1" s="1">
        <v>2418</v>
      </c>
      <c r="COD1" s="1">
        <v>2419</v>
      </c>
      <c r="COE1" s="1">
        <v>2420</v>
      </c>
      <c r="COF1" s="1">
        <v>2421</v>
      </c>
      <c r="COG1" s="1">
        <v>2422</v>
      </c>
      <c r="COH1" s="1">
        <v>2423</v>
      </c>
      <c r="COI1" s="1">
        <v>2424</v>
      </c>
      <c r="COJ1" s="1">
        <v>2425</v>
      </c>
      <c r="COK1" s="1">
        <v>2426</v>
      </c>
      <c r="COL1" s="1">
        <v>2427</v>
      </c>
      <c r="COM1" s="1">
        <v>2428</v>
      </c>
      <c r="CON1" s="1">
        <v>2429</v>
      </c>
      <c r="COO1" s="1">
        <v>2430</v>
      </c>
      <c r="COP1" s="1">
        <v>2431</v>
      </c>
      <c r="COQ1" s="1">
        <v>2432</v>
      </c>
      <c r="COR1" s="1">
        <v>2433</v>
      </c>
      <c r="COS1" s="1">
        <v>2434</v>
      </c>
      <c r="COT1" s="1">
        <v>2435</v>
      </c>
      <c r="COU1" s="1">
        <v>2436</v>
      </c>
      <c r="COV1" s="1">
        <v>2437</v>
      </c>
      <c r="COW1" s="1">
        <v>2438</v>
      </c>
      <c r="COX1" s="1">
        <v>2439</v>
      </c>
      <c r="COY1" s="1">
        <v>2440</v>
      </c>
      <c r="COZ1" s="1">
        <v>2441</v>
      </c>
      <c r="CPA1" s="1">
        <v>2442</v>
      </c>
      <c r="CPB1" s="1">
        <v>2443</v>
      </c>
      <c r="CPC1" s="1">
        <v>2444</v>
      </c>
      <c r="CPD1" s="1">
        <v>2445</v>
      </c>
      <c r="CPE1" s="1">
        <v>2446</v>
      </c>
      <c r="CPF1" s="1">
        <v>2447</v>
      </c>
      <c r="CPG1" s="1">
        <v>2448</v>
      </c>
      <c r="CPH1" s="1">
        <v>2449</v>
      </c>
      <c r="CPI1" s="1">
        <v>2450</v>
      </c>
      <c r="CPJ1" s="1">
        <v>2451</v>
      </c>
      <c r="CPK1" s="1">
        <v>2452</v>
      </c>
      <c r="CPL1" s="1">
        <v>2453</v>
      </c>
      <c r="CPM1" s="1">
        <v>2454</v>
      </c>
      <c r="CPN1" s="1">
        <v>2455</v>
      </c>
      <c r="CPO1" s="1">
        <v>2456</v>
      </c>
      <c r="CPP1" s="1">
        <v>2457</v>
      </c>
      <c r="CPQ1" s="1">
        <v>2458</v>
      </c>
      <c r="CPR1" s="1">
        <v>2459</v>
      </c>
      <c r="CPS1" s="1">
        <v>2460</v>
      </c>
      <c r="CPT1" s="1">
        <v>2461</v>
      </c>
      <c r="CPU1" s="1">
        <v>2462</v>
      </c>
      <c r="CPV1" s="1">
        <v>2463</v>
      </c>
      <c r="CPW1" s="1">
        <v>2464</v>
      </c>
      <c r="CPX1" s="1">
        <v>2465</v>
      </c>
      <c r="CPY1" s="1">
        <v>2466</v>
      </c>
      <c r="CPZ1" s="1">
        <v>2467</v>
      </c>
      <c r="CQA1" s="1">
        <v>2468</v>
      </c>
      <c r="CQB1" s="1">
        <v>2469</v>
      </c>
      <c r="CQC1" s="1">
        <v>2470</v>
      </c>
      <c r="CQD1" s="1">
        <v>2471</v>
      </c>
      <c r="CQE1" s="1">
        <v>2472</v>
      </c>
      <c r="CQF1" s="1">
        <v>2473</v>
      </c>
      <c r="CQG1" s="1">
        <v>2474</v>
      </c>
      <c r="CQH1" s="1">
        <v>2475</v>
      </c>
      <c r="CQI1" s="1">
        <v>2476</v>
      </c>
      <c r="CQJ1" s="1">
        <v>2477</v>
      </c>
      <c r="CQK1" s="1">
        <v>2478</v>
      </c>
      <c r="CQL1" s="1">
        <v>2479</v>
      </c>
      <c r="CQM1" s="1">
        <v>2480</v>
      </c>
      <c r="CQN1" s="1">
        <v>2481</v>
      </c>
      <c r="CQO1" s="1">
        <v>2482</v>
      </c>
      <c r="CQP1" s="1">
        <v>2483</v>
      </c>
      <c r="CQQ1" s="1">
        <v>2484</v>
      </c>
      <c r="CQR1" s="1">
        <v>2485</v>
      </c>
      <c r="CQS1" s="1">
        <v>2486</v>
      </c>
      <c r="CQT1" s="1">
        <v>2487</v>
      </c>
      <c r="CQU1" s="1">
        <v>2488</v>
      </c>
      <c r="CQV1" s="1">
        <v>2489</v>
      </c>
      <c r="CQW1" s="1">
        <v>2490</v>
      </c>
      <c r="CQX1" s="1">
        <v>2491</v>
      </c>
      <c r="CQY1" s="1">
        <v>2492</v>
      </c>
      <c r="CQZ1" s="1">
        <v>2493</v>
      </c>
      <c r="CRA1" s="1">
        <v>2494</v>
      </c>
      <c r="CRB1" s="1">
        <v>2495</v>
      </c>
      <c r="CRC1" s="1">
        <v>2496</v>
      </c>
      <c r="CRD1" s="1">
        <v>2497</v>
      </c>
      <c r="CRE1" s="1">
        <v>2498</v>
      </c>
      <c r="CRF1" s="1">
        <v>2499</v>
      </c>
      <c r="CRG1" s="1">
        <v>2500</v>
      </c>
      <c r="CRH1" s="1">
        <v>2501</v>
      </c>
      <c r="CRI1" s="1">
        <v>2502</v>
      </c>
      <c r="CRJ1" s="1">
        <v>2503</v>
      </c>
      <c r="CRK1" s="1">
        <v>2504</v>
      </c>
      <c r="CRL1" s="1">
        <v>2505</v>
      </c>
      <c r="CRM1" s="1">
        <v>2506</v>
      </c>
      <c r="CRN1" s="1">
        <v>2507</v>
      </c>
      <c r="CRO1" s="1">
        <v>2508</v>
      </c>
      <c r="CRP1" s="1">
        <v>2509</v>
      </c>
      <c r="CRQ1" s="1">
        <v>2510</v>
      </c>
      <c r="CRR1" s="1">
        <v>2511</v>
      </c>
      <c r="CRS1" s="1">
        <v>2512</v>
      </c>
      <c r="CRT1" s="1">
        <v>2513</v>
      </c>
      <c r="CRU1" s="1">
        <v>2514</v>
      </c>
      <c r="CRV1" s="1">
        <v>2515</v>
      </c>
      <c r="CRW1" s="1">
        <v>2516</v>
      </c>
      <c r="CRX1" s="1">
        <v>2517</v>
      </c>
      <c r="CRY1" s="1">
        <v>2518</v>
      </c>
      <c r="CRZ1" s="1">
        <v>2519</v>
      </c>
      <c r="CSA1" s="1">
        <v>2520</v>
      </c>
      <c r="CSB1" s="1">
        <v>2521</v>
      </c>
      <c r="CSC1" s="1">
        <v>2522</v>
      </c>
      <c r="CSD1" s="1">
        <v>2523</v>
      </c>
      <c r="CSE1" s="1">
        <v>2524</v>
      </c>
      <c r="CSF1" s="1">
        <v>2525</v>
      </c>
      <c r="CSG1" s="1">
        <v>2526</v>
      </c>
      <c r="CSH1" s="1">
        <v>2527</v>
      </c>
      <c r="CSI1" s="1">
        <v>2528</v>
      </c>
      <c r="CSJ1" s="1">
        <v>2529</v>
      </c>
      <c r="CSK1" s="1">
        <v>2530</v>
      </c>
      <c r="CSL1" s="1">
        <v>2531</v>
      </c>
      <c r="CSM1" s="1">
        <v>2532</v>
      </c>
      <c r="CSN1" s="1">
        <v>2533</v>
      </c>
      <c r="CSO1" s="1">
        <v>2534</v>
      </c>
      <c r="CSP1" s="1">
        <v>2535</v>
      </c>
      <c r="CSQ1" s="1">
        <v>2536</v>
      </c>
      <c r="CSR1" s="1">
        <v>2537</v>
      </c>
      <c r="CSS1" s="1">
        <v>2538</v>
      </c>
      <c r="CST1" s="1">
        <v>2539</v>
      </c>
      <c r="CSU1" s="1">
        <v>2540</v>
      </c>
      <c r="CSV1" s="1">
        <v>2541</v>
      </c>
      <c r="CSW1" s="1">
        <v>2542</v>
      </c>
      <c r="CSX1" s="1">
        <v>2543</v>
      </c>
      <c r="CSY1" s="1">
        <v>2544</v>
      </c>
      <c r="CSZ1" s="1">
        <v>2545</v>
      </c>
      <c r="CTA1" s="1">
        <v>2546</v>
      </c>
      <c r="CTB1" s="1">
        <v>2547</v>
      </c>
      <c r="CTC1" s="1">
        <v>2548</v>
      </c>
      <c r="CTD1" s="1">
        <v>2549</v>
      </c>
      <c r="CTE1" s="1">
        <v>2550</v>
      </c>
      <c r="CTF1" s="1">
        <v>2551</v>
      </c>
      <c r="CTG1" s="1">
        <v>2552</v>
      </c>
      <c r="CTH1" s="1">
        <v>2553</v>
      </c>
      <c r="CTI1" s="1">
        <v>2554</v>
      </c>
      <c r="CTJ1" s="1">
        <v>2555</v>
      </c>
      <c r="CTK1" s="1">
        <v>2556</v>
      </c>
      <c r="CTL1" s="1">
        <v>2557</v>
      </c>
      <c r="CTM1" s="1">
        <v>2558</v>
      </c>
      <c r="CTN1" s="1">
        <v>2559</v>
      </c>
      <c r="CTO1" s="1">
        <v>2560</v>
      </c>
      <c r="CTP1" s="1">
        <v>2561</v>
      </c>
      <c r="CTQ1" s="1">
        <v>2562</v>
      </c>
      <c r="CTR1" s="1">
        <v>2563</v>
      </c>
      <c r="CTS1" s="1">
        <v>2564</v>
      </c>
      <c r="CTT1" s="1">
        <v>2565</v>
      </c>
      <c r="CTU1" s="1">
        <v>2566</v>
      </c>
      <c r="CTV1" s="1">
        <v>2567</v>
      </c>
      <c r="CTW1" s="1">
        <v>2568</v>
      </c>
      <c r="CTX1" s="1">
        <v>2569</v>
      </c>
      <c r="CTY1" s="1">
        <v>2570</v>
      </c>
      <c r="CTZ1" s="1">
        <v>2571</v>
      </c>
      <c r="CUA1" s="1">
        <v>2572</v>
      </c>
      <c r="CUB1" s="1">
        <v>2573</v>
      </c>
      <c r="CUC1" s="1">
        <v>2574</v>
      </c>
      <c r="CUD1" s="1">
        <v>2575</v>
      </c>
      <c r="CUE1" s="1">
        <v>2576</v>
      </c>
      <c r="CUF1" s="1">
        <v>2577</v>
      </c>
      <c r="CUG1" s="1">
        <v>2578</v>
      </c>
      <c r="CUH1" s="1">
        <v>2579</v>
      </c>
      <c r="CUI1" s="1">
        <v>2580</v>
      </c>
      <c r="CUJ1" s="1">
        <v>2581</v>
      </c>
      <c r="CUK1" s="1">
        <v>2582</v>
      </c>
      <c r="CUL1" s="1">
        <v>2583</v>
      </c>
      <c r="CUM1" s="1">
        <v>2584</v>
      </c>
      <c r="CUN1" s="1">
        <v>2585</v>
      </c>
      <c r="CUO1" s="1">
        <v>2586</v>
      </c>
      <c r="CUP1" s="1">
        <v>2587</v>
      </c>
      <c r="CUQ1" s="1">
        <v>2588</v>
      </c>
      <c r="CUR1" s="1">
        <v>2589</v>
      </c>
      <c r="CUS1" s="1">
        <v>2590</v>
      </c>
      <c r="CUT1" s="1">
        <v>2591</v>
      </c>
      <c r="CUU1" s="1">
        <v>2592</v>
      </c>
      <c r="CUV1" s="1">
        <v>2593</v>
      </c>
      <c r="CUW1" s="1">
        <v>2594</v>
      </c>
      <c r="CUX1" s="1">
        <v>2595</v>
      </c>
      <c r="CUY1" s="1">
        <v>2596</v>
      </c>
      <c r="CUZ1" s="1">
        <v>2597</v>
      </c>
      <c r="CVA1" s="1">
        <v>2598</v>
      </c>
      <c r="CVB1" s="1">
        <v>2599</v>
      </c>
      <c r="CVC1" s="1">
        <v>2600</v>
      </c>
    </row>
    <row r="2" spans="1:2603" x14ac:dyDescent="0.3">
      <c r="A2" s="1">
        <v>0</v>
      </c>
      <c r="B2" s="1"/>
      <c r="C2" s="1"/>
      <c r="D2" s="1">
        <f>LOOKUP($A2,'DMG Tables'!$P$2:$P$35,'DMG Tables'!$O$2:$O$35)*D$1*LOOKUP(D$1,'DMG Tables'!$G$2:$G$7,'DMG Tables'!$H$2:$H$7)</f>
        <v>0</v>
      </c>
      <c r="E2" s="1">
        <f>LOOKUP($A2,'DMG Tables'!$P$2:$P$35,'DMG Tables'!$O$2:$O$35)*E$1*LOOKUP(E$1,'DMG Tables'!$G$2:$G$7,'DMG Tables'!$H$2:$H$7)</f>
        <v>0</v>
      </c>
      <c r="F2" s="1">
        <f>LOOKUP($A2,'DMG Tables'!$P$2:$P$35,'DMG Tables'!$O$2:$O$35)*F$1*LOOKUP(F$1,'DMG Tables'!$G$2:$G$7,'DMG Tables'!$H$2:$H$7)</f>
        <v>0</v>
      </c>
      <c r="G2" s="1">
        <f>LOOKUP($A2,'DMG Tables'!$P$2:$P$35,'DMG Tables'!$O$2:$O$35)*G$1*LOOKUP(G$1,'DMG Tables'!$G$2:$G$7,'DMG Tables'!$H$2:$H$7)</f>
        <v>0</v>
      </c>
      <c r="H2" s="1">
        <f>LOOKUP($A2,'DMG Tables'!$P$2:$P$35,'DMG Tables'!$O$2:$O$35)*H$1*LOOKUP(H$1,'DMG Tables'!$G$2:$G$7,'DMG Tables'!$H$2:$H$7)</f>
        <v>0</v>
      </c>
      <c r="I2" s="1">
        <f>LOOKUP($A2,'DMG Tables'!$P$2:$P$35,'DMG Tables'!$O$2:$O$35)*I$1*LOOKUP(I$1,'DMG Tables'!$G$2:$G$7,'DMG Tables'!$H$2:$H$7)</f>
        <v>0</v>
      </c>
      <c r="J2" s="1">
        <f>LOOKUP($A2,'DMG Tables'!$P$2:$P$35,'DMG Tables'!$O$2:$O$35)*J$1*LOOKUP(J$1,'DMG Tables'!$G$2:$G$7,'DMG Tables'!$H$2:$H$7)</f>
        <v>0</v>
      </c>
      <c r="K2" s="1">
        <f>LOOKUP($A2,'DMG Tables'!$P$2:$P$35,'DMG Tables'!$O$2:$O$35)*K$1*LOOKUP(K$1,'DMG Tables'!$G$2:$G$7,'DMG Tables'!$H$2:$H$7)</f>
        <v>0</v>
      </c>
      <c r="L2" s="1">
        <f>LOOKUP($A2,'DMG Tables'!$P$2:$P$35,'DMG Tables'!$O$2:$O$35)*L$1*LOOKUP(L$1,'DMG Tables'!$G$2:$G$7,'DMG Tables'!$H$2:$H$7)</f>
        <v>0</v>
      </c>
      <c r="M2" s="1">
        <f>LOOKUP($A2,'DMG Tables'!$P$2:$P$35,'DMG Tables'!$O$2:$O$35)*M$1*LOOKUP(M$1,'DMG Tables'!$G$2:$G$7,'DMG Tables'!$H$2:$H$7)</f>
        <v>0</v>
      </c>
      <c r="N2" s="1">
        <f>LOOKUP($A2,'DMG Tables'!$P$2:$P$35,'DMG Tables'!$O$2:$O$35)*N$1*LOOKUP(N$1,'DMG Tables'!$G$2:$G$7,'DMG Tables'!$H$2:$H$7)</f>
        <v>0</v>
      </c>
      <c r="O2" s="1">
        <f>LOOKUP($A2,'DMG Tables'!$P$2:$P$35,'DMG Tables'!$O$2:$O$35)*O$1*LOOKUP(O$1,'DMG Tables'!$G$2:$G$7,'DMG Tables'!$H$2:$H$7)</f>
        <v>0</v>
      </c>
      <c r="P2" s="1">
        <f>LOOKUP($A2,'DMG Tables'!$P$2:$P$35,'DMG Tables'!$O$2:$O$35)*P$1*LOOKUP(P$1,'DMG Tables'!$G$2:$G$7,'DMG Tables'!$H$2:$H$7)</f>
        <v>0</v>
      </c>
      <c r="Q2" s="1">
        <f>LOOKUP($A2,'DMG Tables'!$P$2:$P$35,'DMG Tables'!$O$2:$O$35)*Q$1*LOOKUP(Q$1,'DMG Tables'!$G$2:$G$7,'DMG Tables'!$H$2:$H$7)</f>
        <v>0</v>
      </c>
      <c r="R2" s="1">
        <f>LOOKUP($A2,'DMG Tables'!$P$2:$P$35,'DMG Tables'!$O$2:$O$35)*R$1*LOOKUP(R$1,'DMG Tables'!$G$2:$G$7,'DMG Tables'!$H$2:$H$7)</f>
        <v>0</v>
      </c>
      <c r="S2" s="1">
        <f>LOOKUP($A2,'DMG Tables'!$P$2:$P$35,'DMG Tables'!$O$2:$O$35)*S$1*LOOKUP(S$1,'DMG Tables'!$G$2:$G$7,'DMG Tables'!$H$2:$H$7)</f>
        <v>0</v>
      </c>
      <c r="T2" s="1">
        <f>LOOKUP($A2,'DMG Tables'!$P$2:$P$35,'DMG Tables'!$O$2:$O$35)*T$1*LOOKUP(T$1,'DMG Tables'!$G$2:$G$7,'DMG Tables'!$H$2:$H$7)</f>
        <v>0</v>
      </c>
      <c r="U2" s="1">
        <f>LOOKUP($A2,'DMG Tables'!$P$2:$P$35,'DMG Tables'!$O$2:$O$35)*U$1*LOOKUP(U$1,'DMG Tables'!$G$2:$G$7,'DMG Tables'!$H$2:$H$7)</f>
        <v>0</v>
      </c>
      <c r="V2" s="1">
        <f>LOOKUP($A2,'DMG Tables'!$P$2:$P$35,'DMG Tables'!$O$2:$O$35)*V$1*LOOKUP(V$1,'DMG Tables'!$G$2:$G$7,'DMG Tables'!$H$2:$H$7)</f>
        <v>0</v>
      </c>
      <c r="W2" s="1">
        <f>LOOKUP($A2,'DMG Tables'!$P$2:$P$35,'DMG Tables'!$O$2:$O$35)*W$1*LOOKUP(W$1,'DMG Tables'!$G$2:$G$7,'DMG Tables'!$H$2:$H$7)</f>
        <v>0</v>
      </c>
      <c r="X2" s="1">
        <f>LOOKUP($A2,'DMG Tables'!$P$2:$P$35,'DMG Tables'!$O$2:$O$35)*X$1*LOOKUP(X$1,'DMG Tables'!$G$2:$G$7,'DMG Tables'!$H$2:$H$7)</f>
        <v>0</v>
      </c>
      <c r="Y2" s="1">
        <f>LOOKUP($A2,'DMG Tables'!$P$2:$P$35,'DMG Tables'!$O$2:$O$35)*Y$1*LOOKUP(Y$1,'DMG Tables'!$G$2:$G$7,'DMG Tables'!$H$2:$H$7)</f>
        <v>0</v>
      </c>
      <c r="Z2" s="1">
        <f>LOOKUP($A2,'DMG Tables'!$P$2:$P$35,'DMG Tables'!$O$2:$O$35)*Z$1*LOOKUP(Z$1,'DMG Tables'!$G$2:$G$7,'DMG Tables'!$H$2:$H$7)</f>
        <v>0</v>
      </c>
      <c r="AA2" s="1">
        <f>LOOKUP($A2,'DMG Tables'!$P$2:$P$35,'DMG Tables'!$O$2:$O$35)*AA$1*LOOKUP(AA$1,'DMG Tables'!$G$2:$G$7,'DMG Tables'!$H$2:$H$7)</f>
        <v>0</v>
      </c>
      <c r="AB2" s="1">
        <f>LOOKUP($A2,'DMG Tables'!$P$2:$P$35,'DMG Tables'!$O$2:$O$35)*AB$1*LOOKUP(AB$1,'DMG Tables'!$G$2:$G$7,'DMG Tables'!$H$2:$H$7)</f>
        <v>0</v>
      </c>
      <c r="AC2" s="1">
        <f>LOOKUP($A2,'DMG Tables'!$P$2:$P$35,'DMG Tables'!$O$2:$O$35)*AC$1*LOOKUP(AC$1,'DMG Tables'!$G$2:$G$7,'DMG Tables'!$H$2:$H$7)</f>
        <v>0</v>
      </c>
      <c r="AD2" s="1">
        <f>LOOKUP($A2,'DMG Tables'!$P$2:$P$35,'DMG Tables'!$O$2:$O$35)*AD$1*LOOKUP(AD$1,'DMG Tables'!$G$2:$G$7,'DMG Tables'!$H$2:$H$7)</f>
        <v>0</v>
      </c>
      <c r="AE2" s="1">
        <f>LOOKUP($A2,'DMG Tables'!$P$2:$P$35,'DMG Tables'!$O$2:$O$35)*AE$1*LOOKUP(AE$1,'DMG Tables'!$G$2:$G$7,'DMG Tables'!$H$2:$H$7)</f>
        <v>0</v>
      </c>
      <c r="AF2" s="1">
        <f>LOOKUP($A2,'DMG Tables'!$P$2:$P$35,'DMG Tables'!$O$2:$O$35)*AF$1*LOOKUP(AF$1,'DMG Tables'!$G$2:$G$7,'DMG Tables'!$H$2:$H$7)</f>
        <v>0</v>
      </c>
      <c r="AG2" s="1">
        <f>LOOKUP($A2,'DMG Tables'!$P$2:$P$35,'DMG Tables'!$O$2:$O$35)*AG$1*LOOKUP(AG$1,'DMG Tables'!$G$2:$G$7,'DMG Tables'!$H$2:$H$7)</f>
        <v>0</v>
      </c>
      <c r="AH2" s="1">
        <f>LOOKUP($A2,'DMG Tables'!$P$2:$P$35,'DMG Tables'!$O$2:$O$35)*AH$1*LOOKUP(AH$1,'DMG Tables'!$G$2:$G$7,'DMG Tables'!$H$2:$H$7)</f>
        <v>0</v>
      </c>
      <c r="AI2" s="1">
        <f>LOOKUP($A2,'DMG Tables'!$P$2:$P$35,'DMG Tables'!$O$2:$O$35)*AI$1*LOOKUP(AI$1,'DMG Tables'!$G$2:$G$7,'DMG Tables'!$H$2:$H$7)</f>
        <v>0</v>
      </c>
      <c r="AJ2" s="1">
        <f>LOOKUP($A2,'DMG Tables'!$P$2:$P$35,'DMG Tables'!$O$2:$O$35)*AJ$1*LOOKUP(AJ$1,'DMG Tables'!$G$2:$G$7,'DMG Tables'!$H$2:$H$7)</f>
        <v>0</v>
      </c>
      <c r="AK2" s="1">
        <f>LOOKUP($A2,'DMG Tables'!$P$2:$P$35,'DMG Tables'!$O$2:$O$35)*AK$1*LOOKUP(AK$1,'DMG Tables'!$G$2:$G$7,'DMG Tables'!$H$2:$H$7)</f>
        <v>0</v>
      </c>
      <c r="AL2" s="1">
        <f>LOOKUP($A2,'DMG Tables'!$P$2:$P$35,'DMG Tables'!$O$2:$O$35)*AL$1*LOOKUP(AL$1,'DMG Tables'!$G$2:$G$7,'DMG Tables'!$H$2:$H$7)</f>
        <v>0</v>
      </c>
      <c r="AM2" s="1">
        <f>LOOKUP($A2,'DMG Tables'!$P$2:$P$35,'DMG Tables'!$O$2:$O$35)*AM$1*LOOKUP(AM$1,'DMG Tables'!$G$2:$G$7,'DMG Tables'!$H$2:$H$7)</f>
        <v>0</v>
      </c>
      <c r="AN2" s="1">
        <f>LOOKUP($A2,'DMG Tables'!$P$2:$P$35,'DMG Tables'!$O$2:$O$35)*AN$1*LOOKUP(AN$1,'DMG Tables'!$G$2:$G$7,'DMG Tables'!$H$2:$H$7)</f>
        <v>0</v>
      </c>
      <c r="AO2" s="1">
        <f>LOOKUP($A2,'DMG Tables'!$P$2:$P$35,'DMG Tables'!$O$2:$O$35)*AO$1*LOOKUP(AO$1,'DMG Tables'!$G$2:$G$7,'DMG Tables'!$H$2:$H$7)</f>
        <v>0</v>
      </c>
      <c r="AP2" s="1">
        <f>LOOKUP($A2,'DMG Tables'!$P$2:$P$35,'DMG Tables'!$O$2:$O$35)*AP$1*LOOKUP(AP$1,'DMG Tables'!$G$2:$G$7,'DMG Tables'!$H$2:$H$7)</f>
        <v>0</v>
      </c>
      <c r="AQ2" s="1">
        <f>LOOKUP($A2,'DMG Tables'!$P$2:$P$35,'DMG Tables'!$O$2:$O$35)*AQ$1*LOOKUP(AQ$1,'DMG Tables'!$G$2:$G$7,'DMG Tables'!$H$2:$H$7)</f>
        <v>0</v>
      </c>
      <c r="AR2" s="1">
        <f>LOOKUP($A2,'DMG Tables'!$P$2:$P$35,'DMG Tables'!$O$2:$O$35)*AR$1*LOOKUP(AR$1,'DMG Tables'!$G$2:$G$7,'DMG Tables'!$H$2:$H$7)</f>
        <v>0</v>
      </c>
      <c r="AS2" s="1">
        <f>LOOKUP($A2,'DMG Tables'!$P$2:$P$35,'DMG Tables'!$O$2:$O$35)*AS$1*LOOKUP(AS$1,'DMG Tables'!$G$2:$G$7,'DMG Tables'!$H$2:$H$7)</f>
        <v>0</v>
      </c>
      <c r="AT2" s="1">
        <f>LOOKUP($A2,'DMG Tables'!$P$2:$P$35,'DMG Tables'!$O$2:$O$35)*AT$1*LOOKUP(AT$1,'DMG Tables'!$G$2:$G$7,'DMG Tables'!$H$2:$H$7)</f>
        <v>0</v>
      </c>
      <c r="AU2" s="1">
        <f>LOOKUP($A2,'DMG Tables'!$P$2:$P$35,'DMG Tables'!$O$2:$O$35)*AU$1*LOOKUP(AU$1,'DMG Tables'!$G$2:$G$7,'DMG Tables'!$H$2:$H$7)</f>
        <v>0</v>
      </c>
      <c r="AV2" s="1">
        <f>LOOKUP($A2,'DMG Tables'!$P$2:$P$35,'DMG Tables'!$O$2:$O$35)*AV$1*LOOKUP(AV$1,'DMG Tables'!$G$2:$G$7,'DMG Tables'!$H$2:$H$7)</f>
        <v>0</v>
      </c>
      <c r="AW2" s="1">
        <f>LOOKUP($A2,'DMG Tables'!$P$2:$P$35,'DMG Tables'!$O$2:$O$35)*AW$1*LOOKUP(AW$1,'DMG Tables'!$G$2:$G$7,'DMG Tables'!$H$2:$H$7)</f>
        <v>0</v>
      </c>
      <c r="AX2" s="1">
        <f>LOOKUP($A2,'DMG Tables'!$P$2:$P$35,'DMG Tables'!$O$2:$O$35)*AX$1*LOOKUP(AX$1,'DMG Tables'!$G$2:$G$7,'DMG Tables'!$H$2:$H$7)</f>
        <v>0</v>
      </c>
      <c r="AY2" s="1">
        <f>LOOKUP($A2,'DMG Tables'!$P$2:$P$35,'DMG Tables'!$O$2:$O$35)*AY$1*LOOKUP(AY$1,'DMG Tables'!$G$2:$G$7,'DMG Tables'!$H$2:$H$7)</f>
        <v>0</v>
      </c>
      <c r="AZ2" s="1">
        <f>LOOKUP($A2,'DMG Tables'!$P$2:$P$35,'DMG Tables'!$O$2:$O$35)*AZ$1*LOOKUP(AZ$1,'DMG Tables'!$G$2:$G$7,'DMG Tables'!$H$2:$H$7)</f>
        <v>0</v>
      </c>
      <c r="BA2" s="1">
        <f>LOOKUP($A2,'DMG Tables'!$P$2:$P$35,'DMG Tables'!$O$2:$O$35)*BA$1*LOOKUP(BA$1,'DMG Tables'!$G$2:$G$7,'DMG Tables'!$H$2:$H$7)</f>
        <v>0</v>
      </c>
      <c r="BB2" s="1">
        <f>LOOKUP($A2,'DMG Tables'!$P$2:$P$35,'DMG Tables'!$O$2:$O$35)*BB$1*LOOKUP(BB$1,'DMG Tables'!$G$2:$G$7,'DMG Tables'!$H$2:$H$7)</f>
        <v>0</v>
      </c>
      <c r="BC2" s="1">
        <f>LOOKUP($A2,'DMG Tables'!$P$2:$P$35,'DMG Tables'!$O$2:$O$35)*BC$1*LOOKUP(BC$1,'DMG Tables'!$G$2:$G$7,'DMG Tables'!$H$2:$H$7)</f>
        <v>0</v>
      </c>
      <c r="BD2" s="1">
        <f>LOOKUP($A2,'DMG Tables'!$P$2:$P$35,'DMG Tables'!$O$2:$O$35)*BD$1*LOOKUP(BD$1,'DMG Tables'!$G$2:$G$7,'DMG Tables'!$H$2:$H$7)</f>
        <v>0</v>
      </c>
      <c r="BE2" s="1">
        <f>LOOKUP($A2,'DMG Tables'!$P$2:$P$35,'DMG Tables'!$O$2:$O$35)*BE$1*LOOKUP(BE$1,'DMG Tables'!$G$2:$G$7,'DMG Tables'!$H$2:$H$7)</f>
        <v>0</v>
      </c>
      <c r="BF2" s="1">
        <f>LOOKUP($A2,'DMG Tables'!$P$2:$P$35,'DMG Tables'!$O$2:$O$35)*BF$1*LOOKUP(BF$1,'DMG Tables'!$G$2:$G$7,'DMG Tables'!$H$2:$H$7)</f>
        <v>0</v>
      </c>
      <c r="BG2" s="1">
        <f>LOOKUP($A2,'DMG Tables'!$P$2:$P$35,'DMG Tables'!$O$2:$O$35)*BG$1*LOOKUP(BG$1,'DMG Tables'!$G$2:$G$7,'DMG Tables'!$H$2:$H$7)</f>
        <v>0</v>
      </c>
      <c r="BH2" s="1">
        <f>LOOKUP($A2,'DMG Tables'!$P$2:$P$35,'DMG Tables'!$O$2:$O$35)*BH$1*LOOKUP(BH$1,'DMG Tables'!$G$2:$G$7,'DMG Tables'!$H$2:$H$7)</f>
        <v>0</v>
      </c>
      <c r="BI2" s="1">
        <f>LOOKUP($A2,'DMG Tables'!$P$2:$P$35,'DMG Tables'!$O$2:$O$35)*BI$1*LOOKUP(BI$1,'DMG Tables'!$G$2:$G$7,'DMG Tables'!$H$2:$H$7)</f>
        <v>0</v>
      </c>
      <c r="BJ2" s="1">
        <f>LOOKUP($A2,'DMG Tables'!$P$2:$P$35,'DMG Tables'!$O$2:$O$35)*BJ$1*LOOKUP(BJ$1,'DMG Tables'!$G$2:$G$7,'DMG Tables'!$H$2:$H$7)</f>
        <v>0</v>
      </c>
      <c r="BK2" s="1">
        <f>LOOKUP($A2,'DMG Tables'!$P$2:$P$35,'DMG Tables'!$O$2:$O$35)*BK$1*LOOKUP(BK$1,'DMG Tables'!$G$2:$G$7,'DMG Tables'!$H$2:$H$7)</f>
        <v>0</v>
      </c>
      <c r="BL2" s="1">
        <f>LOOKUP($A2,'DMG Tables'!$P$2:$P$35,'DMG Tables'!$O$2:$O$35)*BL$1*LOOKUP(BL$1,'DMG Tables'!$G$2:$G$7,'DMG Tables'!$H$2:$H$7)</f>
        <v>0</v>
      </c>
      <c r="BM2" s="1">
        <f>LOOKUP($A2,'DMG Tables'!$P$2:$P$35,'DMG Tables'!$O$2:$O$35)*BM$1*LOOKUP(BM$1,'DMG Tables'!$G$2:$G$7,'DMG Tables'!$H$2:$H$7)</f>
        <v>0</v>
      </c>
      <c r="BN2" s="1">
        <f>LOOKUP($A2,'DMG Tables'!$P$2:$P$35,'DMG Tables'!$O$2:$O$35)*BN$1*LOOKUP(BN$1,'DMG Tables'!$G$2:$G$7,'DMG Tables'!$H$2:$H$7)</f>
        <v>0</v>
      </c>
      <c r="BO2" s="1">
        <f>LOOKUP($A2,'DMG Tables'!$P$2:$P$35,'DMG Tables'!$O$2:$O$35)*BO$1*LOOKUP(BO$1,'DMG Tables'!$G$2:$G$7,'DMG Tables'!$H$2:$H$7)</f>
        <v>0</v>
      </c>
      <c r="BP2" s="1">
        <f>LOOKUP($A2,'DMG Tables'!$P$2:$P$35,'DMG Tables'!$O$2:$O$35)*BP$1*LOOKUP(BP$1,'DMG Tables'!$G$2:$G$7,'DMG Tables'!$H$2:$H$7)</f>
        <v>0</v>
      </c>
      <c r="BQ2" s="1">
        <f>LOOKUP($A2,'DMG Tables'!$P$2:$P$35,'DMG Tables'!$O$2:$O$35)*BQ$1*LOOKUP(BQ$1,'DMG Tables'!$G$2:$G$7,'DMG Tables'!$H$2:$H$7)</f>
        <v>0</v>
      </c>
      <c r="BR2" s="1">
        <f>LOOKUP($A2,'DMG Tables'!$P$2:$P$35,'DMG Tables'!$O$2:$O$35)*BR$1*LOOKUP(BR$1,'DMG Tables'!$G$2:$G$7,'DMG Tables'!$H$2:$H$7)</f>
        <v>0</v>
      </c>
      <c r="BS2" s="1">
        <f>LOOKUP($A2,'DMG Tables'!$P$2:$P$35,'DMG Tables'!$O$2:$O$35)*BS$1*LOOKUP(BS$1,'DMG Tables'!$G$2:$G$7,'DMG Tables'!$H$2:$H$7)</f>
        <v>0</v>
      </c>
      <c r="BT2" s="1">
        <f>LOOKUP($A2,'DMG Tables'!$P$2:$P$35,'DMG Tables'!$O$2:$O$35)*BT$1*LOOKUP(BT$1,'DMG Tables'!$G$2:$G$7,'DMG Tables'!$H$2:$H$7)</f>
        <v>0</v>
      </c>
      <c r="BU2" s="1">
        <f>LOOKUP($A2,'DMG Tables'!$P$2:$P$35,'DMG Tables'!$O$2:$O$35)*BU$1*LOOKUP(BU$1,'DMG Tables'!$G$2:$G$7,'DMG Tables'!$H$2:$H$7)</f>
        <v>0</v>
      </c>
      <c r="BV2" s="1">
        <f>LOOKUP($A2,'DMG Tables'!$P$2:$P$35,'DMG Tables'!$O$2:$O$35)*BV$1*LOOKUP(BV$1,'DMG Tables'!$G$2:$G$7,'DMG Tables'!$H$2:$H$7)</f>
        <v>0</v>
      </c>
      <c r="BW2" s="1">
        <f>LOOKUP($A2,'DMG Tables'!$P$2:$P$35,'DMG Tables'!$O$2:$O$35)*BW$1*LOOKUP(BW$1,'DMG Tables'!$G$2:$G$7,'DMG Tables'!$H$2:$H$7)</f>
        <v>0</v>
      </c>
      <c r="BX2" s="1">
        <f>LOOKUP($A2,'DMG Tables'!$P$2:$P$35,'DMG Tables'!$O$2:$O$35)*BX$1*LOOKUP(BX$1,'DMG Tables'!$G$2:$G$7,'DMG Tables'!$H$2:$H$7)</f>
        <v>0</v>
      </c>
      <c r="BY2" s="1">
        <f>LOOKUP($A2,'DMG Tables'!$P$2:$P$35,'DMG Tables'!$O$2:$O$35)*BY$1*LOOKUP(BY$1,'DMG Tables'!$G$2:$G$7,'DMG Tables'!$H$2:$H$7)</f>
        <v>0</v>
      </c>
      <c r="BZ2" s="1">
        <f>LOOKUP($A2,'DMG Tables'!$P$2:$P$35,'DMG Tables'!$O$2:$O$35)*BZ$1*LOOKUP(BZ$1,'DMG Tables'!$G$2:$G$7,'DMG Tables'!$H$2:$H$7)</f>
        <v>0</v>
      </c>
      <c r="CA2" s="1">
        <f>LOOKUP($A2,'DMG Tables'!$P$2:$P$35,'DMG Tables'!$O$2:$O$35)*CA$1*LOOKUP(CA$1,'DMG Tables'!$G$2:$G$7,'DMG Tables'!$H$2:$H$7)</f>
        <v>0</v>
      </c>
      <c r="CB2" s="1">
        <f>LOOKUP($A2,'DMG Tables'!$P$2:$P$35,'DMG Tables'!$O$2:$O$35)*CB$1*LOOKUP(CB$1,'DMG Tables'!$G$2:$G$7,'DMG Tables'!$H$2:$H$7)</f>
        <v>0</v>
      </c>
      <c r="CC2" s="1">
        <f>LOOKUP($A2,'DMG Tables'!$P$2:$P$35,'DMG Tables'!$O$2:$O$35)*CC$1*LOOKUP(CC$1,'DMG Tables'!$G$2:$G$7,'DMG Tables'!$H$2:$H$7)</f>
        <v>0</v>
      </c>
      <c r="CD2" s="1">
        <f>LOOKUP($A2,'DMG Tables'!$P$2:$P$35,'DMG Tables'!$O$2:$O$35)*CD$1*LOOKUP(CD$1,'DMG Tables'!$G$2:$G$7,'DMG Tables'!$H$2:$H$7)</f>
        <v>0</v>
      </c>
      <c r="CE2" s="1">
        <f>LOOKUP($A2,'DMG Tables'!$P$2:$P$35,'DMG Tables'!$O$2:$O$35)*CE$1*LOOKUP(CE$1,'DMG Tables'!$G$2:$G$7,'DMG Tables'!$H$2:$H$7)</f>
        <v>0</v>
      </c>
      <c r="CF2" s="1">
        <f>LOOKUP($A2,'DMG Tables'!$P$2:$P$35,'DMG Tables'!$O$2:$O$35)*CF$1*LOOKUP(CF$1,'DMG Tables'!$G$2:$G$7,'DMG Tables'!$H$2:$H$7)</f>
        <v>0</v>
      </c>
      <c r="CG2" s="1">
        <f>LOOKUP($A2,'DMG Tables'!$P$2:$P$35,'DMG Tables'!$O$2:$O$35)*CG$1*LOOKUP(CG$1,'DMG Tables'!$G$2:$G$7,'DMG Tables'!$H$2:$H$7)</f>
        <v>0</v>
      </c>
      <c r="CH2" s="1">
        <f>LOOKUP($A2,'DMG Tables'!$P$2:$P$35,'DMG Tables'!$O$2:$O$35)*CH$1*LOOKUP(CH$1,'DMG Tables'!$G$2:$G$7,'DMG Tables'!$H$2:$H$7)</f>
        <v>0</v>
      </c>
      <c r="CI2" s="1">
        <f>LOOKUP($A2,'DMG Tables'!$P$2:$P$35,'DMG Tables'!$O$2:$O$35)*CI$1*LOOKUP(CI$1,'DMG Tables'!$G$2:$G$7,'DMG Tables'!$H$2:$H$7)</f>
        <v>0</v>
      </c>
      <c r="CJ2" s="1">
        <f>LOOKUP($A2,'DMG Tables'!$P$2:$P$35,'DMG Tables'!$O$2:$O$35)*CJ$1*LOOKUP(CJ$1,'DMG Tables'!$G$2:$G$7,'DMG Tables'!$H$2:$H$7)</f>
        <v>0</v>
      </c>
      <c r="CK2" s="1">
        <f>LOOKUP($A2,'DMG Tables'!$P$2:$P$35,'DMG Tables'!$O$2:$O$35)*CK$1*LOOKUP(CK$1,'DMG Tables'!$G$2:$G$7,'DMG Tables'!$H$2:$H$7)</f>
        <v>0</v>
      </c>
      <c r="CL2" s="1">
        <f>LOOKUP($A2,'DMG Tables'!$P$2:$P$35,'DMG Tables'!$O$2:$O$35)*CL$1*LOOKUP(CL$1,'DMG Tables'!$G$2:$G$7,'DMG Tables'!$H$2:$H$7)</f>
        <v>0</v>
      </c>
      <c r="CM2" s="1">
        <f>LOOKUP($A2,'DMG Tables'!$P$2:$P$35,'DMG Tables'!$O$2:$O$35)*CM$1*LOOKUP(CM$1,'DMG Tables'!$G$2:$G$7,'DMG Tables'!$H$2:$H$7)</f>
        <v>0</v>
      </c>
      <c r="CN2" s="1">
        <f>LOOKUP($A2,'DMG Tables'!$P$2:$P$35,'DMG Tables'!$O$2:$O$35)*CN$1*LOOKUP(CN$1,'DMG Tables'!$G$2:$G$7,'DMG Tables'!$H$2:$H$7)</f>
        <v>0</v>
      </c>
      <c r="CO2" s="1">
        <f>LOOKUP($A2,'DMG Tables'!$P$2:$P$35,'DMG Tables'!$O$2:$O$35)*CO$1*LOOKUP(CO$1,'DMG Tables'!$G$2:$G$7,'DMG Tables'!$H$2:$H$7)</f>
        <v>0</v>
      </c>
      <c r="CP2" s="1">
        <f>LOOKUP($A2,'DMG Tables'!$P$2:$P$35,'DMG Tables'!$O$2:$O$35)*CP$1*LOOKUP(CP$1,'DMG Tables'!$G$2:$G$7,'DMG Tables'!$H$2:$H$7)</f>
        <v>0</v>
      </c>
      <c r="CQ2" s="1">
        <f>LOOKUP($A2,'DMG Tables'!$P$2:$P$35,'DMG Tables'!$O$2:$O$35)*CQ$1*LOOKUP(CQ$1,'DMG Tables'!$G$2:$G$7,'DMG Tables'!$H$2:$H$7)</f>
        <v>0</v>
      </c>
      <c r="CR2" s="1">
        <f>LOOKUP($A2,'DMG Tables'!$P$2:$P$35,'DMG Tables'!$O$2:$O$35)*CR$1*LOOKUP(CR$1,'DMG Tables'!$G$2:$G$7,'DMG Tables'!$H$2:$H$7)</f>
        <v>0</v>
      </c>
      <c r="CS2" s="1">
        <f>LOOKUP($A2,'DMG Tables'!$P$2:$P$35,'DMG Tables'!$O$2:$O$35)*CS$1*LOOKUP(CS$1,'DMG Tables'!$G$2:$G$7,'DMG Tables'!$H$2:$H$7)</f>
        <v>0</v>
      </c>
      <c r="CT2" s="1">
        <f>LOOKUP($A2,'DMG Tables'!$P$2:$P$35,'DMG Tables'!$O$2:$O$35)*CT$1*LOOKUP(CT$1,'DMG Tables'!$G$2:$G$7,'DMG Tables'!$H$2:$H$7)</f>
        <v>0</v>
      </c>
      <c r="CU2" s="1">
        <f>LOOKUP($A2,'DMG Tables'!$P$2:$P$35,'DMG Tables'!$O$2:$O$35)*CU$1*LOOKUP(CU$1,'DMG Tables'!$G$2:$G$7,'DMG Tables'!$H$2:$H$7)</f>
        <v>0</v>
      </c>
      <c r="CV2" s="1">
        <f>LOOKUP($A2,'DMG Tables'!$P$2:$P$35,'DMG Tables'!$O$2:$O$35)*CV$1*LOOKUP(CV$1,'DMG Tables'!$G$2:$G$7,'DMG Tables'!$H$2:$H$7)</f>
        <v>0</v>
      </c>
      <c r="CW2" s="1">
        <f>LOOKUP($A2,'DMG Tables'!$P$2:$P$35,'DMG Tables'!$O$2:$O$35)*CW$1*LOOKUP(CW$1,'DMG Tables'!$G$2:$G$7,'DMG Tables'!$H$2:$H$7)</f>
        <v>0</v>
      </c>
      <c r="CX2" s="1">
        <f>LOOKUP($A2,'DMG Tables'!$P$2:$P$35,'DMG Tables'!$O$2:$O$35)*CX$1*LOOKUP(CX$1,'DMG Tables'!$G$2:$G$7,'DMG Tables'!$H$2:$H$7)</f>
        <v>0</v>
      </c>
      <c r="CY2" s="1">
        <f>LOOKUP($A2,'DMG Tables'!$P$2:$P$35,'DMG Tables'!$O$2:$O$35)*CY$1*LOOKUP(CY$1,'DMG Tables'!$G$2:$G$7,'DMG Tables'!$H$2:$H$7)</f>
        <v>0</v>
      </c>
      <c r="CZ2" s="1">
        <f>LOOKUP($A2,'DMG Tables'!$P$2:$P$35,'DMG Tables'!$O$2:$O$35)*CZ$1*LOOKUP(CZ$1,'DMG Tables'!$G$2:$G$7,'DMG Tables'!$H$2:$H$7)</f>
        <v>0</v>
      </c>
      <c r="DA2" s="1">
        <f>LOOKUP($A2,'DMG Tables'!$P$2:$P$35,'DMG Tables'!$O$2:$O$35)*DA$1*LOOKUP(DA$1,'DMG Tables'!$G$2:$G$7,'DMG Tables'!$H$2:$H$7)</f>
        <v>0</v>
      </c>
      <c r="DB2" s="1">
        <f>LOOKUP($A2,'DMG Tables'!$P$2:$P$35,'DMG Tables'!$O$2:$O$35)*DB$1*LOOKUP(DB$1,'DMG Tables'!$G$2:$G$7,'DMG Tables'!$H$2:$H$7)</f>
        <v>0</v>
      </c>
      <c r="DC2" s="1">
        <f>LOOKUP($A2,'DMG Tables'!$P$2:$P$35,'DMG Tables'!$O$2:$O$35)*DC$1*LOOKUP(DC$1,'DMG Tables'!$G$2:$G$7,'DMG Tables'!$H$2:$H$7)</f>
        <v>0</v>
      </c>
      <c r="DD2" s="1">
        <f>LOOKUP($A2,'DMG Tables'!$P$2:$P$35,'DMG Tables'!$O$2:$O$35)*DD$1*LOOKUP(DD$1,'DMG Tables'!$G$2:$G$7,'DMG Tables'!$H$2:$H$7)</f>
        <v>0</v>
      </c>
      <c r="DE2" s="1">
        <f>LOOKUP($A2,'DMG Tables'!$P$2:$P$35,'DMG Tables'!$O$2:$O$35)*DE$1*LOOKUP(DE$1,'DMG Tables'!$G$2:$G$7,'DMG Tables'!$H$2:$H$7)</f>
        <v>0</v>
      </c>
      <c r="DF2" s="1">
        <f>LOOKUP($A2,'DMG Tables'!$P$2:$P$35,'DMG Tables'!$O$2:$O$35)*DF$1*LOOKUP(DF$1,'DMG Tables'!$G$2:$G$7,'DMG Tables'!$H$2:$H$7)</f>
        <v>0</v>
      </c>
      <c r="DG2" s="1">
        <f>LOOKUP($A2,'DMG Tables'!$P$2:$P$35,'DMG Tables'!$O$2:$O$35)*DG$1*LOOKUP(DG$1,'DMG Tables'!$G$2:$G$7,'DMG Tables'!$H$2:$H$7)</f>
        <v>0</v>
      </c>
      <c r="DH2" s="1">
        <f>LOOKUP($A2,'DMG Tables'!$P$2:$P$35,'DMG Tables'!$O$2:$O$35)*DH$1*LOOKUP(DH$1,'DMG Tables'!$G$2:$G$7,'DMG Tables'!$H$2:$H$7)</f>
        <v>0</v>
      </c>
      <c r="DI2" s="1">
        <f>LOOKUP($A2,'DMG Tables'!$P$2:$P$35,'DMG Tables'!$O$2:$O$35)*DI$1*LOOKUP(DI$1,'DMG Tables'!$G$2:$G$7,'DMG Tables'!$H$2:$H$7)</f>
        <v>0</v>
      </c>
      <c r="DJ2" s="1">
        <f>LOOKUP($A2,'DMG Tables'!$P$2:$P$35,'DMG Tables'!$O$2:$O$35)*DJ$1*LOOKUP(DJ$1,'DMG Tables'!$G$2:$G$7,'DMG Tables'!$H$2:$H$7)</f>
        <v>0</v>
      </c>
      <c r="DK2" s="1">
        <f>LOOKUP($A2,'DMG Tables'!$P$2:$P$35,'DMG Tables'!$O$2:$O$35)*DK$1*LOOKUP(DK$1,'DMG Tables'!$G$2:$G$7,'DMG Tables'!$H$2:$H$7)</f>
        <v>0</v>
      </c>
      <c r="DL2" s="1">
        <f>LOOKUP($A2,'DMG Tables'!$P$2:$P$35,'DMG Tables'!$O$2:$O$35)*DL$1*LOOKUP(DL$1,'DMG Tables'!$G$2:$G$7,'DMG Tables'!$H$2:$H$7)</f>
        <v>0</v>
      </c>
      <c r="DM2" s="1">
        <f>LOOKUP($A2,'DMG Tables'!$P$2:$P$35,'DMG Tables'!$O$2:$O$35)*DM$1*LOOKUP(DM$1,'DMG Tables'!$G$2:$G$7,'DMG Tables'!$H$2:$H$7)</f>
        <v>0</v>
      </c>
      <c r="DN2" s="1">
        <f>LOOKUP($A2,'DMG Tables'!$P$2:$P$35,'DMG Tables'!$O$2:$O$35)*DN$1*LOOKUP(DN$1,'DMG Tables'!$G$2:$G$7,'DMG Tables'!$H$2:$H$7)</f>
        <v>0</v>
      </c>
      <c r="DO2" s="1">
        <f>LOOKUP($A2,'DMG Tables'!$P$2:$P$35,'DMG Tables'!$O$2:$O$35)*DO$1*LOOKUP(DO$1,'DMG Tables'!$G$2:$G$7,'DMG Tables'!$H$2:$H$7)</f>
        <v>0</v>
      </c>
      <c r="DP2" s="1">
        <f>LOOKUP($A2,'DMG Tables'!$P$2:$P$35,'DMG Tables'!$O$2:$O$35)*DP$1*LOOKUP(DP$1,'DMG Tables'!$G$2:$G$7,'DMG Tables'!$H$2:$H$7)</f>
        <v>0</v>
      </c>
      <c r="DQ2" s="1">
        <f>LOOKUP($A2,'DMG Tables'!$P$2:$P$35,'DMG Tables'!$O$2:$O$35)*DQ$1*LOOKUP(DQ$1,'DMG Tables'!$G$2:$G$7,'DMG Tables'!$H$2:$H$7)</f>
        <v>0</v>
      </c>
      <c r="DR2" s="1">
        <f>LOOKUP($A2,'DMG Tables'!$P$2:$P$35,'DMG Tables'!$O$2:$O$35)*DR$1*LOOKUP(DR$1,'DMG Tables'!$G$2:$G$7,'DMG Tables'!$H$2:$H$7)</f>
        <v>0</v>
      </c>
      <c r="DS2" s="1">
        <f>LOOKUP($A2,'DMG Tables'!$P$2:$P$35,'DMG Tables'!$O$2:$O$35)*DS$1*LOOKUP(DS$1,'DMG Tables'!$G$2:$G$7,'DMG Tables'!$H$2:$H$7)</f>
        <v>0</v>
      </c>
      <c r="DT2" s="1">
        <f>LOOKUP($A2,'DMG Tables'!$P$2:$P$35,'DMG Tables'!$O$2:$O$35)*DT$1*LOOKUP(DT$1,'DMG Tables'!$G$2:$G$7,'DMG Tables'!$H$2:$H$7)</f>
        <v>0</v>
      </c>
      <c r="DU2" s="1">
        <f>LOOKUP($A2,'DMG Tables'!$P$2:$P$35,'DMG Tables'!$O$2:$O$35)*DU$1*LOOKUP(DU$1,'DMG Tables'!$G$2:$G$7,'DMG Tables'!$H$2:$H$7)</f>
        <v>0</v>
      </c>
      <c r="DV2" s="1">
        <f>LOOKUP($A2,'DMG Tables'!$P$2:$P$35,'DMG Tables'!$O$2:$O$35)*DV$1*LOOKUP(DV$1,'DMG Tables'!$G$2:$G$7,'DMG Tables'!$H$2:$H$7)</f>
        <v>0</v>
      </c>
      <c r="DW2" s="1">
        <f>LOOKUP($A2,'DMG Tables'!$P$2:$P$35,'DMG Tables'!$O$2:$O$35)*DW$1*LOOKUP(DW$1,'DMG Tables'!$G$2:$G$7,'DMG Tables'!$H$2:$H$7)</f>
        <v>0</v>
      </c>
      <c r="DX2" s="1">
        <f>LOOKUP($A2,'DMG Tables'!$P$2:$P$35,'DMG Tables'!$O$2:$O$35)*DX$1*LOOKUP(DX$1,'DMG Tables'!$G$2:$G$7,'DMG Tables'!$H$2:$H$7)</f>
        <v>0</v>
      </c>
      <c r="DY2" s="1">
        <f>LOOKUP($A2,'DMG Tables'!$P$2:$P$35,'DMG Tables'!$O$2:$O$35)*DY$1*LOOKUP(DY$1,'DMG Tables'!$G$2:$G$7,'DMG Tables'!$H$2:$H$7)</f>
        <v>0</v>
      </c>
      <c r="DZ2" s="1">
        <f>LOOKUP($A2,'DMG Tables'!$P$2:$P$35,'DMG Tables'!$O$2:$O$35)*DZ$1*LOOKUP(DZ$1,'DMG Tables'!$G$2:$G$7,'DMG Tables'!$H$2:$H$7)</f>
        <v>0</v>
      </c>
      <c r="EA2" s="1">
        <f>LOOKUP($A2,'DMG Tables'!$P$2:$P$35,'DMG Tables'!$O$2:$O$35)*EA$1*LOOKUP(EA$1,'DMG Tables'!$G$2:$G$7,'DMG Tables'!$H$2:$H$7)</f>
        <v>0</v>
      </c>
      <c r="EB2" s="1">
        <f>LOOKUP($A2,'DMG Tables'!$P$2:$P$35,'DMG Tables'!$O$2:$O$35)*EB$1*LOOKUP(EB$1,'DMG Tables'!$G$2:$G$7,'DMG Tables'!$H$2:$H$7)</f>
        <v>0</v>
      </c>
      <c r="EC2" s="1">
        <f>LOOKUP($A2,'DMG Tables'!$P$2:$P$35,'DMG Tables'!$O$2:$O$35)*EC$1*LOOKUP(EC$1,'DMG Tables'!$G$2:$G$7,'DMG Tables'!$H$2:$H$7)</f>
        <v>0</v>
      </c>
      <c r="ED2" s="1">
        <f>LOOKUP($A2,'DMG Tables'!$P$2:$P$35,'DMG Tables'!$O$2:$O$35)*ED$1*LOOKUP(ED$1,'DMG Tables'!$G$2:$G$7,'DMG Tables'!$H$2:$H$7)</f>
        <v>0</v>
      </c>
      <c r="EE2" s="1">
        <f>LOOKUP($A2,'DMG Tables'!$P$2:$P$35,'DMG Tables'!$O$2:$O$35)*EE$1*LOOKUP(EE$1,'DMG Tables'!$G$2:$G$7,'DMG Tables'!$H$2:$H$7)</f>
        <v>0</v>
      </c>
      <c r="EF2" s="1">
        <f>LOOKUP($A2,'DMG Tables'!$P$2:$P$35,'DMG Tables'!$O$2:$O$35)*EF$1*LOOKUP(EF$1,'DMG Tables'!$G$2:$G$7,'DMG Tables'!$H$2:$H$7)</f>
        <v>0</v>
      </c>
      <c r="EG2" s="1">
        <f>LOOKUP($A2,'DMG Tables'!$P$2:$P$35,'DMG Tables'!$O$2:$O$35)*EG$1*LOOKUP(EG$1,'DMG Tables'!$G$2:$G$7,'DMG Tables'!$H$2:$H$7)</f>
        <v>0</v>
      </c>
      <c r="EH2" s="1">
        <f>LOOKUP($A2,'DMG Tables'!$P$2:$P$35,'DMG Tables'!$O$2:$O$35)*EH$1*LOOKUP(EH$1,'DMG Tables'!$G$2:$G$7,'DMG Tables'!$H$2:$H$7)</f>
        <v>0</v>
      </c>
      <c r="EI2" s="1">
        <f>LOOKUP($A2,'DMG Tables'!$P$2:$P$35,'DMG Tables'!$O$2:$O$35)*EI$1*LOOKUP(EI$1,'DMG Tables'!$G$2:$G$7,'DMG Tables'!$H$2:$H$7)</f>
        <v>0</v>
      </c>
      <c r="EJ2" s="1">
        <f>LOOKUP($A2,'DMG Tables'!$P$2:$P$35,'DMG Tables'!$O$2:$O$35)*EJ$1*LOOKUP(EJ$1,'DMG Tables'!$G$2:$G$7,'DMG Tables'!$H$2:$H$7)</f>
        <v>0</v>
      </c>
      <c r="EK2" s="1">
        <f>LOOKUP($A2,'DMG Tables'!$P$2:$P$35,'DMG Tables'!$O$2:$O$35)*EK$1*LOOKUP(EK$1,'DMG Tables'!$G$2:$G$7,'DMG Tables'!$H$2:$H$7)</f>
        <v>0</v>
      </c>
      <c r="EL2" s="1">
        <f>LOOKUP($A2,'DMG Tables'!$P$2:$P$35,'DMG Tables'!$O$2:$O$35)*EL$1*LOOKUP(EL$1,'DMG Tables'!$G$2:$G$7,'DMG Tables'!$H$2:$H$7)</f>
        <v>0</v>
      </c>
      <c r="EM2" s="1">
        <f>LOOKUP($A2,'DMG Tables'!$P$2:$P$35,'DMG Tables'!$O$2:$O$35)*EM$1*LOOKUP(EM$1,'DMG Tables'!$G$2:$G$7,'DMG Tables'!$H$2:$H$7)</f>
        <v>0</v>
      </c>
      <c r="EN2" s="1">
        <f>LOOKUP($A2,'DMG Tables'!$P$2:$P$35,'DMG Tables'!$O$2:$O$35)*EN$1*LOOKUP(EN$1,'DMG Tables'!$G$2:$G$7,'DMG Tables'!$H$2:$H$7)</f>
        <v>0</v>
      </c>
      <c r="EO2" s="1">
        <f>LOOKUP($A2,'DMG Tables'!$P$2:$P$35,'DMG Tables'!$O$2:$O$35)*EO$1*LOOKUP(EO$1,'DMG Tables'!$G$2:$G$7,'DMG Tables'!$H$2:$H$7)</f>
        <v>0</v>
      </c>
      <c r="EP2" s="1">
        <f>LOOKUP($A2,'DMG Tables'!$P$2:$P$35,'DMG Tables'!$O$2:$O$35)*EP$1*LOOKUP(EP$1,'DMG Tables'!$G$2:$G$7,'DMG Tables'!$H$2:$H$7)</f>
        <v>0</v>
      </c>
      <c r="EQ2" s="1">
        <f>LOOKUP($A2,'DMG Tables'!$P$2:$P$35,'DMG Tables'!$O$2:$O$35)*EQ$1*LOOKUP(EQ$1,'DMG Tables'!$G$2:$G$7,'DMG Tables'!$H$2:$H$7)</f>
        <v>0</v>
      </c>
      <c r="ER2" s="1">
        <f>LOOKUP($A2,'DMG Tables'!$P$2:$P$35,'DMG Tables'!$O$2:$O$35)*ER$1*LOOKUP(ER$1,'DMG Tables'!$G$2:$G$7,'DMG Tables'!$H$2:$H$7)</f>
        <v>0</v>
      </c>
      <c r="ES2" s="1">
        <f>LOOKUP($A2,'DMG Tables'!$P$2:$P$35,'DMG Tables'!$O$2:$O$35)*ES$1*LOOKUP(ES$1,'DMG Tables'!$G$2:$G$7,'DMG Tables'!$H$2:$H$7)</f>
        <v>0</v>
      </c>
      <c r="ET2" s="1">
        <f>LOOKUP($A2,'DMG Tables'!$P$2:$P$35,'DMG Tables'!$O$2:$O$35)*ET$1*LOOKUP(ET$1,'DMG Tables'!$G$2:$G$7,'DMG Tables'!$H$2:$H$7)</f>
        <v>0</v>
      </c>
      <c r="EU2" s="1">
        <f>LOOKUP($A2,'DMG Tables'!$P$2:$P$35,'DMG Tables'!$O$2:$O$35)*EU$1*LOOKUP(EU$1,'DMG Tables'!$G$2:$G$7,'DMG Tables'!$H$2:$H$7)</f>
        <v>0</v>
      </c>
      <c r="EV2" s="1">
        <f>LOOKUP($A2,'DMG Tables'!$P$2:$P$35,'DMG Tables'!$O$2:$O$35)*EV$1*LOOKUP(EV$1,'DMG Tables'!$G$2:$G$7,'DMG Tables'!$H$2:$H$7)</f>
        <v>0</v>
      </c>
      <c r="EW2" s="1">
        <f>LOOKUP($A2,'DMG Tables'!$P$2:$P$35,'DMG Tables'!$O$2:$O$35)*EW$1*LOOKUP(EW$1,'DMG Tables'!$G$2:$G$7,'DMG Tables'!$H$2:$H$7)</f>
        <v>0</v>
      </c>
      <c r="EX2" s="1">
        <f>LOOKUP($A2,'DMG Tables'!$P$2:$P$35,'DMG Tables'!$O$2:$O$35)*EX$1*LOOKUP(EX$1,'DMG Tables'!$G$2:$G$7,'DMG Tables'!$H$2:$H$7)</f>
        <v>0</v>
      </c>
      <c r="EY2" s="1">
        <f>LOOKUP($A2,'DMG Tables'!$P$2:$P$35,'DMG Tables'!$O$2:$O$35)*EY$1*LOOKUP(EY$1,'DMG Tables'!$G$2:$G$7,'DMG Tables'!$H$2:$H$7)</f>
        <v>0</v>
      </c>
      <c r="EZ2" s="1">
        <f>LOOKUP($A2,'DMG Tables'!$P$2:$P$35,'DMG Tables'!$O$2:$O$35)*EZ$1*LOOKUP(EZ$1,'DMG Tables'!$G$2:$G$7,'DMG Tables'!$H$2:$H$7)</f>
        <v>0</v>
      </c>
      <c r="FA2" s="1">
        <f>LOOKUP($A2,'DMG Tables'!$P$2:$P$35,'DMG Tables'!$O$2:$O$35)*FA$1*LOOKUP(FA$1,'DMG Tables'!$G$2:$G$7,'DMG Tables'!$H$2:$H$7)</f>
        <v>0</v>
      </c>
      <c r="FB2" s="1">
        <f>LOOKUP($A2,'DMG Tables'!$P$2:$P$35,'DMG Tables'!$O$2:$O$35)*FB$1*LOOKUP(FB$1,'DMG Tables'!$G$2:$G$7,'DMG Tables'!$H$2:$H$7)</f>
        <v>0</v>
      </c>
      <c r="FC2" s="1">
        <f>LOOKUP($A2,'DMG Tables'!$P$2:$P$35,'DMG Tables'!$O$2:$O$35)*FC$1*LOOKUP(FC$1,'DMG Tables'!$G$2:$G$7,'DMG Tables'!$H$2:$H$7)</f>
        <v>0</v>
      </c>
      <c r="FD2" s="1">
        <f>LOOKUP($A2,'DMG Tables'!$P$2:$P$35,'DMG Tables'!$O$2:$O$35)*FD$1*LOOKUP(FD$1,'DMG Tables'!$G$2:$G$7,'DMG Tables'!$H$2:$H$7)</f>
        <v>0</v>
      </c>
      <c r="FE2" s="1">
        <f>LOOKUP($A2,'DMG Tables'!$P$2:$P$35,'DMG Tables'!$O$2:$O$35)*FE$1*LOOKUP(FE$1,'DMG Tables'!$G$2:$G$7,'DMG Tables'!$H$2:$H$7)</f>
        <v>0</v>
      </c>
      <c r="FF2" s="1">
        <f>LOOKUP($A2,'DMG Tables'!$P$2:$P$35,'DMG Tables'!$O$2:$O$35)*FF$1*LOOKUP(FF$1,'DMG Tables'!$G$2:$G$7,'DMG Tables'!$H$2:$H$7)</f>
        <v>0</v>
      </c>
      <c r="FG2" s="1">
        <f>LOOKUP($A2,'DMG Tables'!$P$2:$P$35,'DMG Tables'!$O$2:$O$35)*FG$1*LOOKUP(FG$1,'DMG Tables'!$G$2:$G$7,'DMG Tables'!$H$2:$H$7)</f>
        <v>0</v>
      </c>
      <c r="FH2" s="1">
        <f>LOOKUP($A2,'DMG Tables'!$P$2:$P$35,'DMG Tables'!$O$2:$O$35)*FH$1*LOOKUP(FH$1,'DMG Tables'!$G$2:$G$7,'DMG Tables'!$H$2:$H$7)</f>
        <v>0</v>
      </c>
      <c r="FI2" s="1">
        <f>LOOKUP($A2,'DMG Tables'!$P$2:$P$35,'DMG Tables'!$O$2:$O$35)*FI$1*LOOKUP(FI$1,'DMG Tables'!$G$2:$G$7,'DMG Tables'!$H$2:$H$7)</f>
        <v>0</v>
      </c>
      <c r="FJ2" s="1">
        <f>LOOKUP($A2,'DMG Tables'!$P$2:$P$35,'DMG Tables'!$O$2:$O$35)*FJ$1*LOOKUP(FJ$1,'DMG Tables'!$G$2:$G$7,'DMG Tables'!$H$2:$H$7)</f>
        <v>0</v>
      </c>
      <c r="FK2" s="1">
        <f>LOOKUP($A2,'DMG Tables'!$P$2:$P$35,'DMG Tables'!$O$2:$O$35)*FK$1*LOOKUP(FK$1,'DMG Tables'!$G$2:$G$7,'DMG Tables'!$H$2:$H$7)</f>
        <v>0</v>
      </c>
      <c r="FL2" s="1">
        <f>LOOKUP($A2,'DMG Tables'!$P$2:$P$35,'DMG Tables'!$O$2:$O$35)*FL$1*LOOKUP(FL$1,'DMG Tables'!$G$2:$G$7,'DMG Tables'!$H$2:$H$7)</f>
        <v>0</v>
      </c>
      <c r="FM2" s="1">
        <f>LOOKUP($A2,'DMG Tables'!$P$2:$P$35,'DMG Tables'!$O$2:$O$35)*FM$1*LOOKUP(FM$1,'DMG Tables'!$G$2:$G$7,'DMG Tables'!$H$2:$H$7)</f>
        <v>0</v>
      </c>
      <c r="FN2" s="1">
        <f>LOOKUP($A2,'DMG Tables'!$P$2:$P$35,'DMG Tables'!$O$2:$O$35)*FN$1*LOOKUP(FN$1,'DMG Tables'!$G$2:$G$7,'DMG Tables'!$H$2:$H$7)</f>
        <v>0</v>
      </c>
      <c r="FO2" s="1">
        <f>LOOKUP($A2,'DMG Tables'!$P$2:$P$35,'DMG Tables'!$O$2:$O$35)*FO$1*LOOKUP(FO$1,'DMG Tables'!$G$2:$G$7,'DMG Tables'!$H$2:$H$7)</f>
        <v>0</v>
      </c>
      <c r="FP2" s="1">
        <f>LOOKUP($A2,'DMG Tables'!$P$2:$P$35,'DMG Tables'!$O$2:$O$35)*FP$1*LOOKUP(FP$1,'DMG Tables'!$G$2:$G$7,'DMG Tables'!$H$2:$H$7)</f>
        <v>0</v>
      </c>
      <c r="FQ2" s="1">
        <f>LOOKUP($A2,'DMG Tables'!$P$2:$P$35,'DMG Tables'!$O$2:$O$35)*FQ$1*LOOKUP(FQ$1,'DMG Tables'!$G$2:$G$7,'DMG Tables'!$H$2:$H$7)</f>
        <v>0</v>
      </c>
      <c r="FR2" s="1">
        <f>LOOKUP($A2,'DMG Tables'!$P$2:$P$35,'DMG Tables'!$O$2:$O$35)*FR$1*LOOKUP(FR$1,'DMG Tables'!$G$2:$G$7,'DMG Tables'!$H$2:$H$7)</f>
        <v>0</v>
      </c>
      <c r="FS2" s="1">
        <f>LOOKUP($A2,'DMG Tables'!$P$2:$P$35,'DMG Tables'!$O$2:$O$35)*FS$1*LOOKUP(FS$1,'DMG Tables'!$G$2:$G$7,'DMG Tables'!$H$2:$H$7)</f>
        <v>0</v>
      </c>
      <c r="FT2" s="1">
        <f>LOOKUP($A2,'DMG Tables'!$P$2:$P$35,'DMG Tables'!$O$2:$O$35)*FT$1*LOOKUP(FT$1,'DMG Tables'!$G$2:$G$7,'DMG Tables'!$H$2:$H$7)</f>
        <v>0</v>
      </c>
      <c r="FU2" s="1">
        <f>LOOKUP($A2,'DMG Tables'!$P$2:$P$35,'DMG Tables'!$O$2:$O$35)*FU$1*LOOKUP(FU$1,'DMG Tables'!$G$2:$G$7,'DMG Tables'!$H$2:$H$7)</f>
        <v>0</v>
      </c>
      <c r="FV2" s="1">
        <f>LOOKUP($A2,'DMG Tables'!$P$2:$P$35,'DMG Tables'!$O$2:$O$35)*FV$1*LOOKUP(FV$1,'DMG Tables'!$G$2:$G$7,'DMG Tables'!$H$2:$H$7)</f>
        <v>0</v>
      </c>
      <c r="FW2" s="1">
        <f>LOOKUP($A2,'DMG Tables'!$P$2:$P$35,'DMG Tables'!$O$2:$O$35)*FW$1*LOOKUP(FW$1,'DMG Tables'!$G$2:$G$7,'DMG Tables'!$H$2:$H$7)</f>
        <v>0</v>
      </c>
      <c r="FX2" s="1">
        <f>LOOKUP($A2,'DMG Tables'!$P$2:$P$35,'DMG Tables'!$O$2:$O$35)*FX$1*LOOKUP(FX$1,'DMG Tables'!$G$2:$G$7,'DMG Tables'!$H$2:$H$7)</f>
        <v>0</v>
      </c>
      <c r="FY2" s="1">
        <f>LOOKUP($A2,'DMG Tables'!$P$2:$P$35,'DMG Tables'!$O$2:$O$35)*FY$1*LOOKUP(FY$1,'DMG Tables'!$G$2:$G$7,'DMG Tables'!$H$2:$H$7)</f>
        <v>0</v>
      </c>
      <c r="FZ2" s="1">
        <f>LOOKUP($A2,'DMG Tables'!$P$2:$P$35,'DMG Tables'!$O$2:$O$35)*FZ$1*LOOKUP(FZ$1,'DMG Tables'!$G$2:$G$7,'DMG Tables'!$H$2:$H$7)</f>
        <v>0</v>
      </c>
      <c r="GA2" s="1">
        <f>LOOKUP($A2,'DMG Tables'!$P$2:$P$35,'DMG Tables'!$O$2:$O$35)*GA$1*LOOKUP(GA$1,'DMG Tables'!$G$2:$G$7,'DMG Tables'!$H$2:$H$7)</f>
        <v>0</v>
      </c>
      <c r="GB2" s="1">
        <f>LOOKUP($A2,'DMG Tables'!$P$2:$P$35,'DMG Tables'!$O$2:$O$35)*GB$1*LOOKUP(GB$1,'DMG Tables'!$G$2:$G$7,'DMG Tables'!$H$2:$H$7)</f>
        <v>0</v>
      </c>
      <c r="GC2" s="1">
        <f>LOOKUP($A2,'DMG Tables'!$P$2:$P$35,'DMG Tables'!$O$2:$O$35)*GC$1*LOOKUP(GC$1,'DMG Tables'!$G$2:$G$7,'DMG Tables'!$H$2:$H$7)</f>
        <v>0</v>
      </c>
      <c r="GD2" s="1">
        <f>LOOKUP($A2,'DMG Tables'!$P$2:$P$35,'DMG Tables'!$O$2:$O$35)*GD$1*LOOKUP(GD$1,'DMG Tables'!$G$2:$G$7,'DMG Tables'!$H$2:$H$7)</f>
        <v>0</v>
      </c>
      <c r="GE2" s="1">
        <f>LOOKUP($A2,'DMG Tables'!$P$2:$P$35,'DMG Tables'!$O$2:$O$35)*GE$1*LOOKUP(GE$1,'DMG Tables'!$G$2:$G$7,'DMG Tables'!$H$2:$H$7)</f>
        <v>0</v>
      </c>
      <c r="GF2" s="1">
        <f>LOOKUP($A2,'DMG Tables'!$P$2:$P$35,'DMG Tables'!$O$2:$O$35)*GF$1*LOOKUP(GF$1,'DMG Tables'!$G$2:$G$7,'DMG Tables'!$H$2:$H$7)</f>
        <v>0</v>
      </c>
      <c r="GG2" s="1">
        <f>LOOKUP($A2,'DMG Tables'!$P$2:$P$35,'DMG Tables'!$O$2:$O$35)*GG$1*LOOKUP(GG$1,'DMG Tables'!$G$2:$G$7,'DMG Tables'!$H$2:$H$7)</f>
        <v>0</v>
      </c>
      <c r="GH2" s="1">
        <f>LOOKUP($A2,'DMG Tables'!$P$2:$P$35,'DMG Tables'!$O$2:$O$35)*GH$1*LOOKUP(GH$1,'DMG Tables'!$G$2:$G$7,'DMG Tables'!$H$2:$H$7)</f>
        <v>0</v>
      </c>
      <c r="GI2" s="1">
        <f>LOOKUP($A2,'DMG Tables'!$P$2:$P$35,'DMG Tables'!$O$2:$O$35)*GI$1*LOOKUP(GI$1,'DMG Tables'!$G$2:$G$7,'DMG Tables'!$H$2:$H$7)</f>
        <v>0</v>
      </c>
      <c r="GJ2" s="1">
        <f>LOOKUP($A2,'DMG Tables'!$P$2:$P$35,'DMG Tables'!$O$2:$O$35)*GJ$1*LOOKUP(GJ$1,'DMG Tables'!$G$2:$G$7,'DMG Tables'!$H$2:$H$7)</f>
        <v>0</v>
      </c>
      <c r="GK2" s="1">
        <f>LOOKUP($A2,'DMG Tables'!$P$2:$P$35,'DMG Tables'!$O$2:$O$35)*GK$1*LOOKUP(GK$1,'DMG Tables'!$G$2:$G$7,'DMG Tables'!$H$2:$H$7)</f>
        <v>0</v>
      </c>
      <c r="GL2" s="1">
        <f>LOOKUP($A2,'DMG Tables'!$P$2:$P$35,'DMG Tables'!$O$2:$O$35)*GL$1*LOOKUP(GL$1,'DMG Tables'!$G$2:$G$7,'DMG Tables'!$H$2:$H$7)</f>
        <v>0</v>
      </c>
      <c r="GM2" s="1">
        <f>LOOKUP($A2,'DMG Tables'!$P$2:$P$35,'DMG Tables'!$O$2:$O$35)*GM$1*LOOKUP(GM$1,'DMG Tables'!$G$2:$G$7,'DMG Tables'!$H$2:$H$7)</f>
        <v>0</v>
      </c>
      <c r="GN2" s="1">
        <f>LOOKUP($A2,'DMG Tables'!$P$2:$P$35,'DMG Tables'!$O$2:$O$35)*GN$1*LOOKUP(GN$1,'DMG Tables'!$G$2:$G$7,'DMG Tables'!$H$2:$H$7)</f>
        <v>0</v>
      </c>
      <c r="GO2" s="1">
        <f>LOOKUP($A2,'DMG Tables'!$P$2:$P$35,'DMG Tables'!$O$2:$O$35)*GO$1*LOOKUP(GO$1,'DMG Tables'!$G$2:$G$7,'DMG Tables'!$H$2:$H$7)</f>
        <v>0</v>
      </c>
      <c r="GP2" s="1">
        <f>LOOKUP($A2,'DMG Tables'!$P$2:$P$35,'DMG Tables'!$O$2:$O$35)*GP$1*LOOKUP(GP$1,'DMG Tables'!$G$2:$G$7,'DMG Tables'!$H$2:$H$7)</f>
        <v>0</v>
      </c>
      <c r="GQ2" s="1">
        <f>LOOKUP($A2,'DMG Tables'!$P$2:$P$35,'DMG Tables'!$O$2:$O$35)*GQ$1*LOOKUP(GQ$1,'DMG Tables'!$G$2:$G$7,'DMG Tables'!$H$2:$H$7)</f>
        <v>0</v>
      </c>
      <c r="GR2" s="1">
        <f>LOOKUP($A2,'DMG Tables'!$P$2:$P$35,'DMG Tables'!$O$2:$O$35)*GR$1*LOOKUP(GR$1,'DMG Tables'!$G$2:$G$7,'DMG Tables'!$H$2:$H$7)</f>
        <v>0</v>
      </c>
      <c r="GS2" s="1">
        <f>LOOKUP($A2,'DMG Tables'!$P$2:$P$35,'DMG Tables'!$O$2:$O$35)*GS$1*LOOKUP(GS$1,'DMG Tables'!$G$2:$G$7,'DMG Tables'!$H$2:$H$7)</f>
        <v>0</v>
      </c>
      <c r="GT2" s="1">
        <f>LOOKUP($A2,'DMG Tables'!$P$2:$P$35,'DMG Tables'!$O$2:$O$35)*GT$1*LOOKUP(GT$1,'DMG Tables'!$G$2:$G$7,'DMG Tables'!$H$2:$H$7)</f>
        <v>0</v>
      </c>
      <c r="GU2" s="1">
        <f>LOOKUP($A2,'DMG Tables'!$P$2:$P$35,'DMG Tables'!$O$2:$O$35)*GU$1*LOOKUP(GU$1,'DMG Tables'!$G$2:$G$7,'DMG Tables'!$H$2:$H$7)</f>
        <v>0</v>
      </c>
      <c r="GV2" s="1">
        <f>LOOKUP($A2,'DMG Tables'!$P$2:$P$35,'DMG Tables'!$O$2:$O$35)*GV$1*LOOKUP(GV$1,'DMG Tables'!$G$2:$G$7,'DMG Tables'!$H$2:$H$7)</f>
        <v>0</v>
      </c>
      <c r="GW2" s="1">
        <f>LOOKUP($A2,'DMG Tables'!$P$2:$P$35,'DMG Tables'!$O$2:$O$35)*GW$1*LOOKUP(GW$1,'DMG Tables'!$G$2:$G$7,'DMG Tables'!$H$2:$H$7)</f>
        <v>0</v>
      </c>
      <c r="GX2" s="1">
        <f>LOOKUP($A2,'DMG Tables'!$P$2:$P$35,'DMG Tables'!$O$2:$O$35)*GX$1*LOOKUP(GX$1,'DMG Tables'!$G$2:$G$7,'DMG Tables'!$H$2:$H$7)</f>
        <v>0</v>
      </c>
      <c r="GY2" s="1">
        <f>LOOKUP($A2,'DMG Tables'!$P$2:$P$35,'DMG Tables'!$O$2:$O$35)*GY$1*LOOKUP(GY$1,'DMG Tables'!$G$2:$G$7,'DMG Tables'!$H$2:$H$7)</f>
        <v>0</v>
      </c>
      <c r="GZ2" s="1">
        <f>LOOKUP($A2,'DMG Tables'!$P$2:$P$35,'DMG Tables'!$O$2:$O$35)*GZ$1*LOOKUP(GZ$1,'DMG Tables'!$G$2:$G$7,'DMG Tables'!$H$2:$H$7)</f>
        <v>0</v>
      </c>
      <c r="HA2" s="1">
        <f>LOOKUP($A2,'DMG Tables'!$P$2:$P$35,'DMG Tables'!$O$2:$O$35)*HA$1*LOOKUP(HA$1,'DMG Tables'!$G$2:$G$7,'DMG Tables'!$H$2:$H$7)</f>
        <v>0</v>
      </c>
      <c r="HB2" s="1">
        <f>LOOKUP($A2,'DMG Tables'!$P$2:$P$35,'DMG Tables'!$O$2:$O$35)*HB$1*LOOKUP(HB$1,'DMG Tables'!$G$2:$G$7,'DMG Tables'!$H$2:$H$7)</f>
        <v>0</v>
      </c>
      <c r="HC2" s="1">
        <f>LOOKUP($A2,'DMG Tables'!$P$2:$P$35,'DMG Tables'!$O$2:$O$35)*HC$1*LOOKUP(HC$1,'DMG Tables'!$G$2:$G$7,'DMG Tables'!$H$2:$H$7)</f>
        <v>0</v>
      </c>
      <c r="HD2" s="1">
        <f>LOOKUP($A2,'DMG Tables'!$P$2:$P$35,'DMG Tables'!$O$2:$O$35)*HD$1*LOOKUP(HD$1,'DMG Tables'!$G$2:$G$7,'DMG Tables'!$H$2:$H$7)</f>
        <v>0</v>
      </c>
      <c r="HE2" s="1">
        <f>LOOKUP($A2,'DMG Tables'!$P$2:$P$35,'DMG Tables'!$O$2:$O$35)*HE$1*LOOKUP(HE$1,'DMG Tables'!$G$2:$G$7,'DMG Tables'!$H$2:$H$7)</f>
        <v>0</v>
      </c>
      <c r="HF2" s="1">
        <f>LOOKUP($A2,'DMG Tables'!$P$2:$P$35,'DMG Tables'!$O$2:$O$35)*HF$1*LOOKUP(HF$1,'DMG Tables'!$G$2:$G$7,'DMG Tables'!$H$2:$H$7)</f>
        <v>0</v>
      </c>
      <c r="HG2" s="1">
        <f>LOOKUP($A2,'DMG Tables'!$P$2:$P$35,'DMG Tables'!$O$2:$O$35)*HG$1*LOOKUP(HG$1,'DMG Tables'!$G$2:$G$7,'DMG Tables'!$H$2:$H$7)</f>
        <v>0</v>
      </c>
      <c r="HH2" s="1">
        <f>LOOKUP($A2,'DMG Tables'!$P$2:$P$35,'DMG Tables'!$O$2:$O$35)*HH$1*LOOKUP(HH$1,'DMG Tables'!$G$2:$G$7,'DMG Tables'!$H$2:$H$7)</f>
        <v>0</v>
      </c>
      <c r="HI2" s="1">
        <f>LOOKUP($A2,'DMG Tables'!$P$2:$P$35,'DMG Tables'!$O$2:$O$35)*HI$1*LOOKUP(HI$1,'DMG Tables'!$G$2:$G$7,'DMG Tables'!$H$2:$H$7)</f>
        <v>0</v>
      </c>
      <c r="HJ2" s="1">
        <f>LOOKUP($A2,'DMG Tables'!$P$2:$P$35,'DMG Tables'!$O$2:$O$35)*HJ$1*LOOKUP(HJ$1,'DMG Tables'!$G$2:$G$7,'DMG Tables'!$H$2:$H$7)</f>
        <v>0</v>
      </c>
      <c r="HK2" s="1">
        <f>LOOKUP($A2,'DMG Tables'!$P$2:$P$35,'DMG Tables'!$O$2:$O$35)*HK$1*LOOKUP(HK$1,'DMG Tables'!$G$2:$G$7,'DMG Tables'!$H$2:$H$7)</f>
        <v>0</v>
      </c>
      <c r="HL2" s="1">
        <f>LOOKUP($A2,'DMG Tables'!$P$2:$P$35,'DMG Tables'!$O$2:$O$35)*HL$1*LOOKUP(HL$1,'DMG Tables'!$G$2:$G$7,'DMG Tables'!$H$2:$H$7)</f>
        <v>0</v>
      </c>
      <c r="HM2" s="1">
        <f>LOOKUP($A2,'DMG Tables'!$P$2:$P$35,'DMG Tables'!$O$2:$O$35)*HM$1*LOOKUP(HM$1,'DMG Tables'!$G$2:$G$7,'DMG Tables'!$H$2:$H$7)</f>
        <v>0</v>
      </c>
      <c r="HN2" s="1">
        <f>LOOKUP($A2,'DMG Tables'!$P$2:$P$35,'DMG Tables'!$O$2:$O$35)*HN$1*LOOKUP(HN$1,'DMG Tables'!$G$2:$G$7,'DMG Tables'!$H$2:$H$7)</f>
        <v>0</v>
      </c>
      <c r="HO2" s="1">
        <f>LOOKUP($A2,'DMG Tables'!$P$2:$P$35,'DMG Tables'!$O$2:$O$35)*HO$1*LOOKUP(HO$1,'DMG Tables'!$G$2:$G$7,'DMG Tables'!$H$2:$H$7)</f>
        <v>0</v>
      </c>
      <c r="HP2" s="1">
        <f>LOOKUP($A2,'DMG Tables'!$P$2:$P$35,'DMG Tables'!$O$2:$O$35)*HP$1*LOOKUP(HP$1,'DMG Tables'!$G$2:$G$7,'DMG Tables'!$H$2:$H$7)</f>
        <v>0</v>
      </c>
      <c r="HQ2" s="1">
        <f>LOOKUP($A2,'DMG Tables'!$P$2:$P$35,'DMG Tables'!$O$2:$O$35)*HQ$1*LOOKUP(HQ$1,'DMG Tables'!$G$2:$G$7,'DMG Tables'!$H$2:$H$7)</f>
        <v>0</v>
      </c>
      <c r="HR2" s="1">
        <f>LOOKUP($A2,'DMG Tables'!$P$2:$P$35,'DMG Tables'!$O$2:$O$35)*HR$1*LOOKUP(HR$1,'DMG Tables'!$G$2:$G$7,'DMG Tables'!$H$2:$H$7)</f>
        <v>0</v>
      </c>
      <c r="HS2" s="1">
        <f>LOOKUP($A2,'DMG Tables'!$P$2:$P$35,'DMG Tables'!$O$2:$O$35)*HS$1*LOOKUP(HS$1,'DMG Tables'!$G$2:$G$7,'DMG Tables'!$H$2:$H$7)</f>
        <v>0</v>
      </c>
      <c r="HT2" s="1">
        <f>LOOKUP($A2,'DMG Tables'!$P$2:$P$35,'DMG Tables'!$O$2:$O$35)*HT$1*LOOKUP(HT$1,'DMG Tables'!$G$2:$G$7,'DMG Tables'!$H$2:$H$7)</f>
        <v>0</v>
      </c>
      <c r="HU2" s="1">
        <f>LOOKUP($A2,'DMG Tables'!$P$2:$P$35,'DMG Tables'!$O$2:$O$35)*HU$1*LOOKUP(HU$1,'DMG Tables'!$G$2:$G$7,'DMG Tables'!$H$2:$H$7)</f>
        <v>0</v>
      </c>
      <c r="HV2" s="1">
        <f>LOOKUP($A2,'DMG Tables'!$P$2:$P$35,'DMG Tables'!$O$2:$O$35)*HV$1*LOOKUP(HV$1,'DMG Tables'!$G$2:$G$7,'DMG Tables'!$H$2:$H$7)</f>
        <v>0</v>
      </c>
      <c r="HW2" s="1">
        <f>LOOKUP($A2,'DMG Tables'!$P$2:$P$35,'DMG Tables'!$O$2:$O$35)*HW$1*LOOKUP(HW$1,'DMG Tables'!$G$2:$G$7,'DMG Tables'!$H$2:$H$7)</f>
        <v>0</v>
      </c>
      <c r="HX2" s="1">
        <f>LOOKUP($A2,'DMG Tables'!$P$2:$P$35,'DMG Tables'!$O$2:$O$35)*HX$1*LOOKUP(HX$1,'DMG Tables'!$G$2:$G$7,'DMG Tables'!$H$2:$H$7)</f>
        <v>0</v>
      </c>
      <c r="HY2" s="1">
        <f>LOOKUP($A2,'DMG Tables'!$P$2:$P$35,'DMG Tables'!$O$2:$O$35)*HY$1*LOOKUP(HY$1,'DMG Tables'!$G$2:$G$7,'DMG Tables'!$H$2:$H$7)</f>
        <v>0</v>
      </c>
      <c r="HZ2" s="1">
        <f>LOOKUP($A2,'DMG Tables'!$P$2:$P$35,'DMG Tables'!$O$2:$O$35)*HZ$1*LOOKUP(HZ$1,'DMG Tables'!$G$2:$G$7,'DMG Tables'!$H$2:$H$7)</f>
        <v>0</v>
      </c>
      <c r="IA2" s="1">
        <f>LOOKUP($A2,'DMG Tables'!$P$2:$P$35,'DMG Tables'!$O$2:$O$35)*IA$1*LOOKUP(IA$1,'DMG Tables'!$G$2:$G$7,'DMG Tables'!$H$2:$H$7)</f>
        <v>0</v>
      </c>
      <c r="IB2" s="1">
        <f>LOOKUP($A2,'DMG Tables'!$P$2:$P$35,'DMG Tables'!$O$2:$O$35)*IB$1*LOOKUP(IB$1,'DMG Tables'!$G$2:$G$7,'DMG Tables'!$H$2:$H$7)</f>
        <v>0</v>
      </c>
      <c r="IC2" s="1">
        <f>LOOKUP($A2,'DMG Tables'!$P$2:$P$35,'DMG Tables'!$O$2:$O$35)*IC$1*LOOKUP(IC$1,'DMG Tables'!$G$2:$G$7,'DMG Tables'!$H$2:$H$7)</f>
        <v>0</v>
      </c>
      <c r="ID2" s="1">
        <f>LOOKUP($A2,'DMG Tables'!$P$2:$P$35,'DMG Tables'!$O$2:$O$35)*ID$1*LOOKUP(ID$1,'DMG Tables'!$G$2:$G$7,'DMG Tables'!$H$2:$H$7)</f>
        <v>0</v>
      </c>
      <c r="IE2" s="1">
        <f>LOOKUP($A2,'DMG Tables'!$P$2:$P$35,'DMG Tables'!$O$2:$O$35)*IE$1*LOOKUP(IE$1,'DMG Tables'!$G$2:$G$7,'DMG Tables'!$H$2:$H$7)</f>
        <v>0</v>
      </c>
      <c r="IF2" s="1">
        <f>LOOKUP($A2,'DMG Tables'!$P$2:$P$35,'DMG Tables'!$O$2:$O$35)*IF$1*LOOKUP(IF$1,'DMG Tables'!$G$2:$G$7,'DMG Tables'!$H$2:$H$7)</f>
        <v>0</v>
      </c>
      <c r="IG2" s="1">
        <f>LOOKUP($A2,'DMG Tables'!$P$2:$P$35,'DMG Tables'!$O$2:$O$35)*IG$1*LOOKUP(IG$1,'DMG Tables'!$G$2:$G$7,'DMG Tables'!$H$2:$H$7)</f>
        <v>0</v>
      </c>
      <c r="IH2" s="1">
        <f>LOOKUP($A2,'DMG Tables'!$P$2:$P$35,'DMG Tables'!$O$2:$O$35)*IH$1*LOOKUP(IH$1,'DMG Tables'!$G$2:$G$7,'DMG Tables'!$H$2:$H$7)</f>
        <v>0</v>
      </c>
      <c r="II2" s="1">
        <f>LOOKUP($A2,'DMG Tables'!$P$2:$P$35,'DMG Tables'!$O$2:$O$35)*II$1*LOOKUP(II$1,'DMG Tables'!$G$2:$G$7,'DMG Tables'!$H$2:$H$7)</f>
        <v>0</v>
      </c>
      <c r="IJ2" s="1">
        <f>LOOKUP($A2,'DMG Tables'!$P$2:$P$35,'DMG Tables'!$O$2:$O$35)*IJ$1*LOOKUP(IJ$1,'DMG Tables'!$G$2:$G$7,'DMG Tables'!$H$2:$H$7)</f>
        <v>0</v>
      </c>
      <c r="IK2" s="1">
        <f>LOOKUP($A2,'DMG Tables'!$P$2:$P$35,'DMG Tables'!$O$2:$O$35)*IK$1*LOOKUP(IK$1,'DMG Tables'!$G$2:$G$7,'DMG Tables'!$H$2:$H$7)</f>
        <v>0</v>
      </c>
      <c r="IL2" s="1">
        <f>LOOKUP($A2,'DMG Tables'!$P$2:$P$35,'DMG Tables'!$O$2:$O$35)*IL$1*LOOKUP(IL$1,'DMG Tables'!$G$2:$G$7,'DMG Tables'!$H$2:$H$7)</f>
        <v>0</v>
      </c>
      <c r="IM2" s="1">
        <f>LOOKUP($A2,'DMG Tables'!$P$2:$P$35,'DMG Tables'!$O$2:$O$35)*IM$1*LOOKUP(IM$1,'DMG Tables'!$G$2:$G$7,'DMG Tables'!$H$2:$H$7)</f>
        <v>0</v>
      </c>
      <c r="IN2" s="1">
        <f>LOOKUP($A2,'DMG Tables'!$P$2:$P$35,'DMG Tables'!$O$2:$O$35)*IN$1*LOOKUP(IN$1,'DMG Tables'!$G$2:$G$7,'DMG Tables'!$H$2:$H$7)</f>
        <v>0</v>
      </c>
      <c r="IO2" s="1">
        <f>LOOKUP($A2,'DMG Tables'!$P$2:$P$35,'DMG Tables'!$O$2:$O$35)*IO$1*LOOKUP(IO$1,'DMG Tables'!$G$2:$G$7,'DMG Tables'!$H$2:$H$7)</f>
        <v>0</v>
      </c>
      <c r="IP2" s="1">
        <f>LOOKUP($A2,'DMG Tables'!$P$2:$P$35,'DMG Tables'!$O$2:$O$35)*IP$1*LOOKUP(IP$1,'DMG Tables'!$G$2:$G$7,'DMG Tables'!$H$2:$H$7)</f>
        <v>0</v>
      </c>
      <c r="IQ2" s="1">
        <f>LOOKUP($A2,'DMG Tables'!$P$2:$P$35,'DMG Tables'!$O$2:$O$35)*IQ$1*LOOKUP(IQ$1,'DMG Tables'!$G$2:$G$7,'DMG Tables'!$H$2:$H$7)</f>
        <v>0</v>
      </c>
      <c r="IR2" s="1">
        <f>LOOKUP($A2,'DMG Tables'!$P$2:$P$35,'DMG Tables'!$O$2:$O$35)*IR$1*LOOKUP(IR$1,'DMG Tables'!$G$2:$G$7,'DMG Tables'!$H$2:$H$7)</f>
        <v>0</v>
      </c>
      <c r="IS2" s="1">
        <f>LOOKUP($A2,'DMG Tables'!$P$2:$P$35,'DMG Tables'!$O$2:$O$35)*IS$1*LOOKUP(IS$1,'DMG Tables'!$G$2:$G$7,'DMG Tables'!$H$2:$H$7)</f>
        <v>0</v>
      </c>
      <c r="IT2" s="1">
        <f>LOOKUP($A2,'DMG Tables'!$P$2:$P$35,'DMG Tables'!$O$2:$O$35)*IT$1*LOOKUP(IT$1,'DMG Tables'!$G$2:$G$7,'DMG Tables'!$H$2:$H$7)</f>
        <v>0</v>
      </c>
      <c r="IU2" s="1">
        <f>LOOKUP($A2,'DMG Tables'!$P$2:$P$35,'DMG Tables'!$O$2:$O$35)*IU$1*LOOKUP(IU$1,'DMG Tables'!$G$2:$G$7,'DMG Tables'!$H$2:$H$7)</f>
        <v>0</v>
      </c>
      <c r="IV2" s="1">
        <f>LOOKUP($A2,'DMG Tables'!$P$2:$P$35,'DMG Tables'!$O$2:$O$35)*IV$1*LOOKUP(IV$1,'DMG Tables'!$G$2:$G$7,'DMG Tables'!$H$2:$H$7)</f>
        <v>0</v>
      </c>
      <c r="IW2" s="1">
        <f>LOOKUP($A2,'DMG Tables'!$P$2:$P$35,'DMG Tables'!$O$2:$O$35)*IW$1*LOOKUP(IW$1,'DMG Tables'!$G$2:$G$7,'DMG Tables'!$H$2:$H$7)</f>
        <v>0</v>
      </c>
      <c r="IX2" s="1">
        <f>LOOKUP($A2,'DMG Tables'!$P$2:$P$35,'DMG Tables'!$O$2:$O$35)*IX$1*LOOKUP(IX$1,'DMG Tables'!$G$2:$G$7,'DMG Tables'!$H$2:$H$7)</f>
        <v>0</v>
      </c>
      <c r="IY2" s="1">
        <f>LOOKUP($A2,'DMG Tables'!$P$2:$P$35,'DMG Tables'!$O$2:$O$35)*IY$1*LOOKUP(IY$1,'DMG Tables'!$G$2:$G$7,'DMG Tables'!$H$2:$H$7)</f>
        <v>0</v>
      </c>
      <c r="IZ2" s="1">
        <f>LOOKUP($A2,'DMG Tables'!$P$2:$P$35,'DMG Tables'!$O$2:$O$35)*IZ$1*LOOKUP(IZ$1,'DMG Tables'!$G$2:$G$7,'DMG Tables'!$H$2:$H$7)</f>
        <v>0</v>
      </c>
      <c r="JA2" s="1">
        <f>LOOKUP($A2,'DMG Tables'!$P$2:$P$35,'DMG Tables'!$O$2:$O$35)*JA$1*LOOKUP(JA$1,'DMG Tables'!$G$2:$G$7,'DMG Tables'!$H$2:$H$7)</f>
        <v>0</v>
      </c>
      <c r="JB2" s="1">
        <f>LOOKUP($A2,'DMG Tables'!$P$2:$P$35,'DMG Tables'!$O$2:$O$35)*JB$1*LOOKUP(JB$1,'DMG Tables'!$G$2:$G$7,'DMG Tables'!$H$2:$H$7)</f>
        <v>0</v>
      </c>
      <c r="JC2" s="1">
        <f>LOOKUP($A2,'DMG Tables'!$P$2:$P$35,'DMG Tables'!$O$2:$O$35)*JC$1*LOOKUP(JC$1,'DMG Tables'!$G$2:$G$7,'DMG Tables'!$H$2:$H$7)</f>
        <v>0</v>
      </c>
      <c r="JD2" s="1">
        <f>LOOKUP($A2,'DMG Tables'!$P$2:$P$35,'DMG Tables'!$O$2:$O$35)*JD$1*LOOKUP(JD$1,'DMG Tables'!$G$2:$G$7,'DMG Tables'!$H$2:$H$7)</f>
        <v>0</v>
      </c>
      <c r="JE2" s="1">
        <f>LOOKUP($A2,'DMG Tables'!$P$2:$P$35,'DMG Tables'!$O$2:$O$35)*JE$1*LOOKUP(JE$1,'DMG Tables'!$G$2:$G$7,'DMG Tables'!$H$2:$H$7)</f>
        <v>0</v>
      </c>
      <c r="JF2" s="1">
        <f>LOOKUP($A2,'DMG Tables'!$P$2:$P$35,'DMG Tables'!$O$2:$O$35)*JF$1*LOOKUP(JF$1,'DMG Tables'!$G$2:$G$7,'DMG Tables'!$H$2:$H$7)</f>
        <v>0</v>
      </c>
      <c r="JG2" s="1">
        <f>LOOKUP($A2,'DMG Tables'!$P$2:$P$35,'DMG Tables'!$O$2:$O$35)*JG$1*LOOKUP(JG$1,'DMG Tables'!$G$2:$G$7,'DMG Tables'!$H$2:$H$7)</f>
        <v>0</v>
      </c>
      <c r="JH2" s="1">
        <f>LOOKUP($A2,'DMG Tables'!$P$2:$P$35,'DMG Tables'!$O$2:$O$35)*JH$1*LOOKUP(JH$1,'DMG Tables'!$G$2:$G$7,'DMG Tables'!$H$2:$H$7)</f>
        <v>0</v>
      </c>
      <c r="JI2" s="1">
        <f>LOOKUP($A2,'DMG Tables'!$P$2:$P$35,'DMG Tables'!$O$2:$O$35)*JI$1*LOOKUP(JI$1,'DMG Tables'!$G$2:$G$7,'DMG Tables'!$H$2:$H$7)</f>
        <v>0</v>
      </c>
      <c r="JJ2" s="1">
        <f>LOOKUP($A2,'DMG Tables'!$P$2:$P$35,'DMG Tables'!$O$2:$O$35)*JJ$1*LOOKUP(JJ$1,'DMG Tables'!$G$2:$G$7,'DMG Tables'!$H$2:$H$7)</f>
        <v>0</v>
      </c>
      <c r="JK2" s="1">
        <f>LOOKUP($A2,'DMG Tables'!$P$2:$P$35,'DMG Tables'!$O$2:$O$35)*JK$1*LOOKUP(JK$1,'DMG Tables'!$G$2:$G$7,'DMG Tables'!$H$2:$H$7)</f>
        <v>0</v>
      </c>
      <c r="JL2" s="1">
        <f>LOOKUP($A2,'DMG Tables'!$P$2:$P$35,'DMG Tables'!$O$2:$O$35)*JL$1*LOOKUP(JL$1,'DMG Tables'!$G$2:$G$7,'DMG Tables'!$H$2:$H$7)</f>
        <v>0</v>
      </c>
      <c r="JM2" s="1">
        <f>LOOKUP($A2,'DMG Tables'!$P$2:$P$35,'DMG Tables'!$O$2:$O$35)*JM$1*LOOKUP(JM$1,'DMG Tables'!$G$2:$G$7,'DMG Tables'!$H$2:$H$7)</f>
        <v>0</v>
      </c>
      <c r="JN2" s="1">
        <f>LOOKUP($A2,'DMG Tables'!$P$2:$P$35,'DMG Tables'!$O$2:$O$35)*JN$1*LOOKUP(JN$1,'DMG Tables'!$G$2:$G$7,'DMG Tables'!$H$2:$H$7)</f>
        <v>0</v>
      </c>
      <c r="JO2" s="1">
        <f>LOOKUP($A2,'DMG Tables'!$P$2:$P$35,'DMG Tables'!$O$2:$O$35)*JO$1*LOOKUP(JO$1,'DMG Tables'!$G$2:$G$7,'DMG Tables'!$H$2:$H$7)</f>
        <v>0</v>
      </c>
      <c r="JP2" s="1">
        <f>LOOKUP($A2,'DMG Tables'!$P$2:$P$35,'DMG Tables'!$O$2:$O$35)*JP$1*LOOKUP(JP$1,'DMG Tables'!$G$2:$G$7,'DMG Tables'!$H$2:$H$7)</f>
        <v>0</v>
      </c>
      <c r="JQ2" s="1">
        <f>LOOKUP($A2,'DMG Tables'!$P$2:$P$35,'DMG Tables'!$O$2:$O$35)*JQ$1*LOOKUP(JQ$1,'DMG Tables'!$G$2:$G$7,'DMG Tables'!$H$2:$H$7)</f>
        <v>0</v>
      </c>
      <c r="JR2" s="1">
        <f>LOOKUP($A2,'DMG Tables'!$P$2:$P$35,'DMG Tables'!$O$2:$O$35)*JR$1*LOOKUP(JR$1,'DMG Tables'!$G$2:$G$7,'DMG Tables'!$H$2:$H$7)</f>
        <v>0</v>
      </c>
      <c r="JS2" s="1">
        <f>LOOKUP($A2,'DMG Tables'!$P$2:$P$35,'DMG Tables'!$O$2:$O$35)*JS$1*LOOKUP(JS$1,'DMG Tables'!$G$2:$G$7,'DMG Tables'!$H$2:$H$7)</f>
        <v>0</v>
      </c>
      <c r="JT2" s="1">
        <f>LOOKUP($A2,'DMG Tables'!$P$2:$P$35,'DMG Tables'!$O$2:$O$35)*JT$1*LOOKUP(JT$1,'DMG Tables'!$G$2:$G$7,'DMG Tables'!$H$2:$H$7)</f>
        <v>0</v>
      </c>
      <c r="JU2" s="1">
        <f>LOOKUP($A2,'DMG Tables'!$P$2:$P$35,'DMG Tables'!$O$2:$O$35)*JU$1*LOOKUP(JU$1,'DMG Tables'!$G$2:$G$7,'DMG Tables'!$H$2:$H$7)</f>
        <v>0</v>
      </c>
      <c r="JV2" s="1">
        <f>LOOKUP($A2,'DMG Tables'!$P$2:$P$35,'DMG Tables'!$O$2:$O$35)*JV$1*LOOKUP(JV$1,'DMG Tables'!$G$2:$G$7,'DMG Tables'!$H$2:$H$7)</f>
        <v>0</v>
      </c>
      <c r="JW2" s="1">
        <f>LOOKUP($A2,'DMG Tables'!$P$2:$P$35,'DMG Tables'!$O$2:$O$35)*JW$1*LOOKUP(JW$1,'DMG Tables'!$G$2:$G$7,'DMG Tables'!$H$2:$H$7)</f>
        <v>0</v>
      </c>
      <c r="JX2" s="1">
        <f>LOOKUP($A2,'DMG Tables'!$P$2:$P$35,'DMG Tables'!$O$2:$O$35)*JX$1*LOOKUP(JX$1,'DMG Tables'!$G$2:$G$7,'DMG Tables'!$H$2:$H$7)</f>
        <v>0</v>
      </c>
      <c r="JY2" s="1">
        <f>LOOKUP($A2,'DMG Tables'!$P$2:$P$35,'DMG Tables'!$O$2:$O$35)*JY$1*LOOKUP(JY$1,'DMG Tables'!$G$2:$G$7,'DMG Tables'!$H$2:$H$7)</f>
        <v>0</v>
      </c>
      <c r="JZ2" s="1">
        <f>LOOKUP($A2,'DMG Tables'!$P$2:$P$35,'DMG Tables'!$O$2:$O$35)*JZ$1*LOOKUP(JZ$1,'DMG Tables'!$G$2:$G$7,'DMG Tables'!$H$2:$H$7)</f>
        <v>0</v>
      </c>
      <c r="KA2" s="1">
        <f>LOOKUP($A2,'DMG Tables'!$P$2:$P$35,'DMG Tables'!$O$2:$O$35)*KA$1*LOOKUP(KA$1,'DMG Tables'!$G$2:$G$7,'DMG Tables'!$H$2:$H$7)</f>
        <v>0</v>
      </c>
      <c r="KB2" s="1">
        <f>LOOKUP($A2,'DMG Tables'!$P$2:$P$35,'DMG Tables'!$O$2:$O$35)*KB$1*LOOKUP(KB$1,'DMG Tables'!$G$2:$G$7,'DMG Tables'!$H$2:$H$7)</f>
        <v>0</v>
      </c>
      <c r="KC2" s="1">
        <f>LOOKUP($A2,'DMG Tables'!$P$2:$P$35,'DMG Tables'!$O$2:$O$35)*KC$1*LOOKUP(KC$1,'DMG Tables'!$G$2:$G$7,'DMG Tables'!$H$2:$H$7)</f>
        <v>0</v>
      </c>
      <c r="KD2" s="1">
        <f>LOOKUP($A2,'DMG Tables'!$P$2:$P$35,'DMG Tables'!$O$2:$O$35)*KD$1*LOOKUP(KD$1,'DMG Tables'!$G$2:$G$7,'DMG Tables'!$H$2:$H$7)</f>
        <v>0</v>
      </c>
      <c r="KE2" s="1">
        <f>LOOKUP($A2,'DMG Tables'!$P$2:$P$35,'DMG Tables'!$O$2:$O$35)*KE$1*LOOKUP(KE$1,'DMG Tables'!$G$2:$G$7,'DMG Tables'!$H$2:$H$7)</f>
        <v>0</v>
      </c>
      <c r="KF2" s="1">
        <f>LOOKUP($A2,'DMG Tables'!$P$2:$P$35,'DMG Tables'!$O$2:$O$35)*KF$1*LOOKUP(KF$1,'DMG Tables'!$G$2:$G$7,'DMG Tables'!$H$2:$H$7)</f>
        <v>0</v>
      </c>
      <c r="KG2" s="1">
        <f>LOOKUP($A2,'DMG Tables'!$P$2:$P$35,'DMG Tables'!$O$2:$O$35)*KG$1*LOOKUP(KG$1,'DMG Tables'!$G$2:$G$7,'DMG Tables'!$H$2:$H$7)</f>
        <v>0</v>
      </c>
      <c r="KH2" s="1">
        <f>LOOKUP($A2,'DMG Tables'!$P$2:$P$35,'DMG Tables'!$O$2:$O$35)*KH$1*LOOKUP(KH$1,'DMG Tables'!$G$2:$G$7,'DMG Tables'!$H$2:$H$7)</f>
        <v>0</v>
      </c>
      <c r="KI2" s="1">
        <f>LOOKUP($A2,'DMG Tables'!$P$2:$P$35,'DMG Tables'!$O$2:$O$35)*KI$1*LOOKUP(KI$1,'DMG Tables'!$G$2:$G$7,'DMG Tables'!$H$2:$H$7)</f>
        <v>0</v>
      </c>
      <c r="KJ2" s="1">
        <f>LOOKUP($A2,'DMG Tables'!$P$2:$P$35,'DMG Tables'!$O$2:$O$35)*KJ$1*LOOKUP(KJ$1,'DMG Tables'!$G$2:$G$7,'DMG Tables'!$H$2:$H$7)</f>
        <v>0</v>
      </c>
      <c r="KK2" s="1">
        <f>LOOKUP($A2,'DMG Tables'!$P$2:$P$35,'DMG Tables'!$O$2:$O$35)*KK$1*LOOKUP(KK$1,'DMG Tables'!$G$2:$G$7,'DMG Tables'!$H$2:$H$7)</f>
        <v>0</v>
      </c>
      <c r="KL2" s="1">
        <f>LOOKUP($A2,'DMG Tables'!$P$2:$P$35,'DMG Tables'!$O$2:$O$35)*KL$1*LOOKUP(KL$1,'DMG Tables'!$G$2:$G$7,'DMG Tables'!$H$2:$H$7)</f>
        <v>0</v>
      </c>
      <c r="KM2" s="1">
        <f>LOOKUP($A2,'DMG Tables'!$P$2:$P$35,'DMG Tables'!$O$2:$O$35)*KM$1*LOOKUP(KM$1,'DMG Tables'!$G$2:$G$7,'DMG Tables'!$H$2:$H$7)</f>
        <v>0</v>
      </c>
      <c r="KN2" s="1">
        <f>LOOKUP($A2,'DMG Tables'!$P$2:$P$35,'DMG Tables'!$O$2:$O$35)*KN$1*LOOKUP(KN$1,'DMG Tables'!$G$2:$G$7,'DMG Tables'!$H$2:$H$7)</f>
        <v>0</v>
      </c>
      <c r="KO2" s="1">
        <f>LOOKUP($A2,'DMG Tables'!$P$2:$P$35,'DMG Tables'!$O$2:$O$35)*KO$1*LOOKUP(KO$1,'DMG Tables'!$G$2:$G$7,'DMG Tables'!$H$2:$H$7)</f>
        <v>0</v>
      </c>
      <c r="KP2" s="1">
        <f>LOOKUP($A2,'DMG Tables'!$P$2:$P$35,'DMG Tables'!$O$2:$O$35)*KP$1*LOOKUP(KP$1,'DMG Tables'!$G$2:$G$7,'DMG Tables'!$H$2:$H$7)</f>
        <v>0</v>
      </c>
      <c r="KQ2" s="1">
        <f>LOOKUP($A2,'DMG Tables'!$P$2:$P$35,'DMG Tables'!$O$2:$O$35)*KQ$1*LOOKUP(KQ$1,'DMG Tables'!$G$2:$G$7,'DMG Tables'!$H$2:$H$7)</f>
        <v>0</v>
      </c>
      <c r="KR2" s="1">
        <f>LOOKUP($A2,'DMG Tables'!$P$2:$P$35,'DMG Tables'!$O$2:$O$35)*KR$1*LOOKUP(KR$1,'DMG Tables'!$G$2:$G$7,'DMG Tables'!$H$2:$H$7)</f>
        <v>0</v>
      </c>
      <c r="KS2" s="1">
        <f>LOOKUP($A2,'DMG Tables'!$P$2:$P$35,'DMG Tables'!$O$2:$O$35)*KS$1*LOOKUP(KS$1,'DMG Tables'!$G$2:$G$7,'DMG Tables'!$H$2:$H$7)</f>
        <v>0</v>
      </c>
      <c r="KT2" s="1">
        <f>LOOKUP($A2,'DMG Tables'!$P$2:$P$35,'DMG Tables'!$O$2:$O$35)*KT$1*LOOKUP(KT$1,'DMG Tables'!$G$2:$G$7,'DMG Tables'!$H$2:$H$7)</f>
        <v>0</v>
      </c>
      <c r="KU2" s="1">
        <f>LOOKUP($A2,'DMG Tables'!$P$2:$P$35,'DMG Tables'!$O$2:$O$35)*KU$1*LOOKUP(KU$1,'DMG Tables'!$G$2:$G$7,'DMG Tables'!$H$2:$H$7)</f>
        <v>0</v>
      </c>
      <c r="KV2" s="1">
        <f>LOOKUP($A2,'DMG Tables'!$P$2:$P$35,'DMG Tables'!$O$2:$O$35)*KV$1*LOOKUP(KV$1,'DMG Tables'!$G$2:$G$7,'DMG Tables'!$H$2:$H$7)</f>
        <v>0</v>
      </c>
      <c r="KW2" s="1">
        <f>LOOKUP($A2,'DMG Tables'!$P$2:$P$35,'DMG Tables'!$O$2:$O$35)*KW$1*LOOKUP(KW$1,'DMG Tables'!$G$2:$G$7,'DMG Tables'!$H$2:$H$7)</f>
        <v>0</v>
      </c>
      <c r="KX2" s="1">
        <f>LOOKUP($A2,'DMG Tables'!$P$2:$P$35,'DMG Tables'!$O$2:$O$35)*KX$1*LOOKUP(KX$1,'DMG Tables'!$G$2:$G$7,'DMG Tables'!$H$2:$H$7)</f>
        <v>0</v>
      </c>
      <c r="KY2" s="1">
        <f>LOOKUP($A2,'DMG Tables'!$P$2:$P$35,'DMG Tables'!$O$2:$O$35)*KY$1*LOOKUP(KY$1,'DMG Tables'!$G$2:$G$7,'DMG Tables'!$H$2:$H$7)</f>
        <v>0</v>
      </c>
      <c r="KZ2" s="1">
        <f>LOOKUP($A2,'DMG Tables'!$P$2:$P$35,'DMG Tables'!$O$2:$O$35)*KZ$1*LOOKUP(KZ$1,'DMG Tables'!$G$2:$G$7,'DMG Tables'!$H$2:$H$7)</f>
        <v>0</v>
      </c>
      <c r="LA2" s="1">
        <f>LOOKUP($A2,'DMG Tables'!$P$2:$P$35,'DMG Tables'!$O$2:$O$35)*LA$1*LOOKUP(LA$1,'DMG Tables'!$G$2:$G$7,'DMG Tables'!$H$2:$H$7)</f>
        <v>0</v>
      </c>
      <c r="LB2" s="1">
        <f>LOOKUP($A2,'DMG Tables'!$P$2:$P$35,'DMG Tables'!$O$2:$O$35)*LB$1*LOOKUP(LB$1,'DMG Tables'!$G$2:$G$7,'DMG Tables'!$H$2:$H$7)</f>
        <v>0</v>
      </c>
      <c r="LC2" s="1">
        <f>LOOKUP($A2,'DMG Tables'!$P$2:$P$35,'DMG Tables'!$O$2:$O$35)*LC$1*LOOKUP(LC$1,'DMG Tables'!$G$2:$G$7,'DMG Tables'!$H$2:$H$7)</f>
        <v>0</v>
      </c>
      <c r="LD2" s="1">
        <f>LOOKUP($A2,'DMG Tables'!$P$2:$P$35,'DMG Tables'!$O$2:$O$35)*LD$1*LOOKUP(LD$1,'DMG Tables'!$G$2:$G$7,'DMG Tables'!$H$2:$H$7)</f>
        <v>0</v>
      </c>
      <c r="LE2" s="1">
        <f>LOOKUP($A2,'DMG Tables'!$P$2:$P$35,'DMG Tables'!$O$2:$O$35)*LE$1*LOOKUP(LE$1,'DMG Tables'!$G$2:$G$7,'DMG Tables'!$H$2:$H$7)</f>
        <v>0</v>
      </c>
      <c r="LF2" s="1">
        <f>LOOKUP($A2,'DMG Tables'!$P$2:$P$35,'DMG Tables'!$O$2:$O$35)*LF$1*LOOKUP(LF$1,'DMG Tables'!$G$2:$G$7,'DMG Tables'!$H$2:$H$7)</f>
        <v>0</v>
      </c>
      <c r="LG2" s="1">
        <f>LOOKUP($A2,'DMG Tables'!$P$2:$P$35,'DMG Tables'!$O$2:$O$35)*LG$1*LOOKUP(LG$1,'DMG Tables'!$G$2:$G$7,'DMG Tables'!$H$2:$H$7)</f>
        <v>0</v>
      </c>
      <c r="LH2" s="1">
        <f>LOOKUP($A2,'DMG Tables'!$P$2:$P$35,'DMG Tables'!$O$2:$O$35)*LH$1*LOOKUP(LH$1,'DMG Tables'!$G$2:$G$7,'DMG Tables'!$H$2:$H$7)</f>
        <v>0</v>
      </c>
      <c r="LI2" s="1">
        <f>LOOKUP($A2,'DMG Tables'!$P$2:$P$35,'DMG Tables'!$O$2:$O$35)*LI$1*LOOKUP(LI$1,'DMG Tables'!$G$2:$G$7,'DMG Tables'!$H$2:$H$7)</f>
        <v>0</v>
      </c>
      <c r="LJ2" s="1">
        <f>LOOKUP($A2,'DMG Tables'!$P$2:$P$35,'DMG Tables'!$O$2:$O$35)*LJ$1*LOOKUP(LJ$1,'DMG Tables'!$G$2:$G$7,'DMG Tables'!$H$2:$H$7)</f>
        <v>0</v>
      </c>
      <c r="LK2" s="1">
        <f>LOOKUP($A2,'DMG Tables'!$P$2:$P$35,'DMG Tables'!$O$2:$O$35)*LK$1*LOOKUP(LK$1,'DMG Tables'!$G$2:$G$7,'DMG Tables'!$H$2:$H$7)</f>
        <v>0</v>
      </c>
      <c r="LL2" s="1">
        <f>LOOKUP($A2,'DMG Tables'!$P$2:$P$35,'DMG Tables'!$O$2:$O$35)*LL$1*LOOKUP(LL$1,'DMG Tables'!$G$2:$G$7,'DMG Tables'!$H$2:$H$7)</f>
        <v>0</v>
      </c>
      <c r="LM2" s="1">
        <f>LOOKUP($A2,'DMG Tables'!$P$2:$P$35,'DMG Tables'!$O$2:$O$35)*LM$1*LOOKUP(LM$1,'DMG Tables'!$G$2:$G$7,'DMG Tables'!$H$2:$H$7)</f>
        <v>0</v>
      </c>
      <c r="LN2" s="1">
        <f>LOOKUP($A2,'DMG Tables'!$P$2:$P$35,'DMG Tables'!$O$2:$O$35)*LN$1*LOOKUP(LN$1,'DMG Tables'!$G$2:$G$7,'DMG Tables'!$H$2:$H$7)</f>
        <v>0</v>
      </c>
      <c r="LO2" s="1">
        <f>LOOKUP($A2,'DMG Tables'!$P$2:$P$35,'DMG Tables'!$O$2:$O$35)*LO$1*LOOKUP(LO$1,'DMG Tables'!$G$2:$G$7,'DMG Tables'!$H$2:$H$7)</f>
        <v>0</v>
      </c>
      <c r="LP2" s="1">
        <f>LOOKUP($A2,'DMG Tables'!$P$2:$P$35,'DMG Tables'!$O$2:$O$35)*LP$1*LOOKUP(LP$1,'DMG Tables'!$G$2:$G$7,'DMG Tables'!$H$2:$H$7)</f>
        <v>0</v>
      </c>
      <c r="LQ2" s="1">
        <f>LOOKUP($A2,'DMG Tables'!$P$2:$P$35,'DMG Tables'!$O$2:$O$35)*LQ$1*LOOKUP(LQ$1,'DMG Tables'!$G$2:$G$7,'DMG Tables'!$H$2:$H$7)</f>
        <v>0</v>
      </c>
      <c r="LR2" s="1">
        <f>LOOKUP($A2,'DMG Tables'!$P$2:$P$35,'DMG Tables'!$O$2:$O$35)*LR$1*LOOKUP(LR$1,'DMG Tables'!$G$2:$G$7,'DMG Tables'!$H$2:$H$7)</f>
        <v>0</v>
      </c>
      <c r="LS2" s="1">
        <f>LOOKUP($A2,'DMG Tables'!$P$2:$P$35,'DMG Tables'!$O$2:$O$35)*LS$1*LOOKUP(LS$1,'DMG Tables'!$G$2:$G$7,'DMG Tables'!$H$2:$H$7)</f>
        <v>0</v>
      </c>
      <c r="LT2" s="1">
        <f>LOOKUP($A2,'DMG Tables'!$P$2:$P$35,'DMG Tables'!$O$2:$O$35)*LT$1*LOOKUP(LT$1,'DMG Tables'!$G$2:$G$7,'DMG Tables'!$H$2:$H$7)</f>
        <v>0</v>
      </c>
      <c r="LU2" s="1">
        <f>LOOKUP($A2,'DMG Tables'!$P$2:$P$35,'DMG Tables'!$O$2:$O$35)*LU$1*LOOKUP(LU$1,'DMG Tables'!$G$2:$G$7,'DMG Tables'!$H$2:$H$7)</f>
        <v>0</v>
      </c>
      <c r="LV2" s="1">
        <f>LOOKUP($A2,'DMG Tables'!$P$2:$P$35,'DMG Tables'!$O$2:$O$35)*LV$1*LOOKUP(LV$1,'DMG Tables'!$G$2:$G$7,'DMG Tables'!$H$2:$H$7)</f>
        <v>0</v>
      </c>
      <c r="LW2" s="1">
        <f>LOOKUP($A2,'DMG Tables'!$P$2:$P$35,'DMG Tables'!$O$2:$O$35)*LW$1*LOOKUP(LW$1,'DMG Tables'!$G$2:$G$7,'DMG Tables'!$H$2:$H$7)</f>
        <v>0</v>
      </c>
      <c r="LX2" s="1">
        <f>LOOKUP($A2,'DMG Tables'!$P$2:$P$35,'DMG Tables'!$O$2:$O$35)*LX$1*LOOKUP(LX$1,'DMG Tables'!$G$2:$G$7,'DMG Tables'!$H$2:$H$7)</f>
        <v>0</v>
      </c>
      <c r="LY2" s="1">
        <f>LOOKUP($A2,'DMG Tables'!$P$2:$P$35,'DMG Tables'!$O$2:$O$35)*LY$1*LOOKUP(LY$1,'DMG Tables'!$G$2:$G$7,'DMG Tables'!$H$2:$H$7)</f>
        <v>0</v>
      </c>
      <c r="LZ2" s="1">
        <f>LOOKUP($A2,'DMG Tables'!$P$2:$P$35,'DMG Tables'!$O$2:$O$35)*LZ$1*LOOKUP(LZ$1,'DMG Tables'!$G$2:$G$7,'DMG Tables'!$H$2:$H$7)</f>
        <v>0</v>
      </c>
      <c r="MA2" s="1">
        <f>LOOKUP($A2,'DMG Tables'!$P$2:$P$35,'DMG Tables'!$O$2:$O$35)*MA$1*LOOKUP(MA$1,'DMG Tables'!$G$2:$G$7,'DMG Tables'!$H$2:$H$7)</f>
        <v>0</v>
      </c>
      <c r="MB2" s="1">
        <f>LOOKUP($A2,'DMG Tables'!$P$2:$P$35,'DMG Tables'!$O$2:$O$35)*MB$1*LOOKUP(MB$1,'DMG Tables'!$G$2:$G$7,'DMG Tables'!$H$2:$H$7)</f>
        <v>0</v>
      </c>
      <c r="MC2" s="1">
        <f>LOOKUP($A2,'DMG Tables'!$P$2:$P$35,'DMG Tables'!$O$2:$O$35)*MC$1*LOOKUP(MC$1,'DMG Tables'!$G$2:$G$7,'DMG Tables'!$H$2:$H$7)</f>
        <v>0</v>
      </c>
      <c r="MD2" s="1">
        <f>LOOKUP($A2,'DMG Tables'!$P$2:$P$35,'DMG Tables'!$O$2:$O$35)*MD$1*LOOKUP(MD$1,'DMG Tables'!$G$2:$G$7,'DMG Tables'!$H$2:$H$7)</f>
        <v>0</v>
      </c>
      <c r="ME2" s="1">
        <f>LOOKUP($A2,'DMG Tables'!$P$2:$P$35,'DMG Tables'!$O$2:$O$35)*ME$1*LOOKUP(ME$1,'DMG Tables'!$G$2:$G$7,'DMG Tables'!$H$2:$H$7)</f>
        <v>0</v>
      </c>
      <c r="MF2" s="1">
        <f>LOOKUP($A2,'DMG Tables'!$P$2:$P$35,'DMG Tables'!$O$2:$O$35)*MF$1*LOOKUP(MF$1,'DMG Tables'!$G$2:$G$7,'DMG Tables'!$H$2:$H$7)</f>
        <v>0</v>
      </c>
      <c r="MG2" s="1">
        <f>LOOKUP($A2,'DMG Tables'!$P$2:$P$35,'DMG Tables'!$O$2:$O$35)*MG$1*LOOKUP(MG$1,'DMG Tables'!$G$2:$G$7,'DMG Tables'!$H$2:$H$7)</f>
        <v>0</v>
      </c>
      <c r="MH2" s="1">
        <f>LOOKUP($A2,'DMG Tables'!$P$2:$P$35,'DMG Tables'!$O$2:$O$35)*MH$1*LOOKUP(MH$1,'DMG Tables'!$G$2:$G$7,'DMG Tables'!$H$2:$H$7)</f>
        <v>0</v>
      </c>
      <c r="MI2" s="1">
        <f>LOOKUP($A2,'DMG Tables'!$P$2:$P$35,'DMG Tables'!$O$2:$O$35)*MI$1*LOOKUP(MI$1,'DMG Tables'!$G$2:$G$7,'DMG Tables'!$H$2:$H$7)</f>
        <v>0</v>
      </c>
      <c r="MJ2" s="1">
        <f>LOOKUP($A2,'DMG Tables'!$P$2:$P$35,'DMG Tables'!$O$2:$O$35)*MJ$1*LOOKUP(MJ$1,'DMG Tables'!$G$2:$G$7,'DMG Tables'!$H$2:$H$7)</f>
        <v>0</v>
      </c>
      <c r="MK2" s="1">
        <f>LOOKUP($A2,'DMG Tables'!$P$2:$P$35,'DMG Tables'!$O$2:$O$35)*MK$1*LOOKUP(MK$1,'DMG Tables'!$G$2:$G$7,'DMG Tables'!$H$2:$H$7)</f>
        <v>0</v>
      </c>
      <c r="ML2" s="1">
        <f>LOOKUP($A2,'DMG Tables'!$P$2:$P$35,'DMG Tables'!$O$2:$O$35)*ML$1*LOOKUP(ML$1,'DMG Tables'!$G$2:$G$7,'DMG Tables'!$H$2:$H$7)</f>
        <v>0</v>
      </c>
      <c r="MM2" s="1">
        <f>LOOKUP($A2,'DMG Tables'!$P$2:$P$35,'DMG Tables'!$O$2:$O$35)*MM$1*LOOKUP(MM$1,'DMG Tables'!$G$2:$G$7,'DMG Tables'!$H$2:$H$7)</f>
        <v>0</v>
      </c>
      <c r="MN2" s="1">
        <f>LOOKUP($A2,'DMG Tables'!$P$2:$P$35,'DMG Tables'!$O$2:$O$35)*MN$1*LOOKUP(MN$1,'DMG Tables'!$G$2:$G$7,'DMG Tables'!$H$2:$H$7)</f>
        <v>0</v>
      </c>
      <c r="MO2" s="1">
        <f>LOOKUP($A2,'DMG Tables'!$P$2:$P$35,'DMG Tables'!$O$2:$O$35)*MO$1*LOOKUP(MO$1,'DMG Tables'!$G$2:$G$7,'DMG Tables'!$H$2:$H$7)</f>
        <v>0</v>
      </c>
      <c r="MP2" s="1">
        <f>LOOKUP($A2,'DMG Tables'!$P$2:$P$35,'DMG Tables'!$O$2:$O$35)*MP$1*LOOKUP(MP$1,'DMG Tables'!$G$2:$G$7,'DMG Tables'!$H$2:$H$7)</f>
        <v>0</v>
      </c>
      <c r="MQ2" s="1">
        <f>LOOKUP($A2,'DMG Tables'!$P$2:$P$35,'DMG Tables'!$O$2:$O$35)*MQ$1*LOOKUP(MQ$1,'DMG Tables'!$G$2:$G$7,'DMG Tables'!$H$2:$H$7)</f>
        <v>0</v>
      </c>
      <c r="MR2" s="1">
        <f>LOOKUP($A2,'DMG Tables'!$P$2:$P$35,'DMG Tables'!$O$2:$O$35)*MR$1*LOOKUP(MR$1,'DMG Tables'!$G$2:$G$7,'DMG Tables'!$H$2:$H$7)</f>
        <v>0</v>
      </c>
      <c r="MS2" s="1">
        <f>LOOKUP($A2,'DMG Tables'!$P$2:$P$35,'DMG Tables'!$O$2:$O$35)*MS$1*LOOKUP(MS$1,'DMG Tables'!$G$2:$G$7,'DMG Tables'!$H$2:$H$7)</f>
        <v>0</v>
      </c>
      <c r="MT2" s="1">
        <f>LOOKUP($A2,'DMG Tables'!$P$2:$P$35,'DMG Tables'!$O$2:$O$35)*MT$1*LOOKUP(MT$1,'DMG Tables'!$G$2:$G$7,'DMG Tables'!$H$2:$H$7)</f>
        <v>0</v>
      </c>
      <c r="MU2" s="1">
        <f>LOOKUP($A2,'DMG Tables'!$P$2:$P$35,'DMG Tables'!$O$2:$O$35)*MU$1*LOOKUP(MU$1,'DMG Tables'!$G$2:$G$7,'DMG Tables'!$H$2:$H$7)</f>
        <v>0</v>
      </c>
      <c r="MV2" s="1">
        <f>LOOKUP($A2,'DMG Tables'!$P$2:$P$35,'DMG Tables'!$O$2:$O$35)*MV$1*LOOKUP(MV$1,'DMG Tables'!$G$2:$G$7,'DMG Tables'!$H$2:$H$7)</f>
        <v>0</v>
      </c>
      <c r="MW2" s="1">
        <f>LOOKUP($A2,'DMG Tables'!$P$2:$P$35,'DMG Tables'!$O$2:$O$35)*MW$1*LOOKUP(MW$1,'DMG Tables'!$G$2:$G$7,'DMG Tables'!$H$2:$H$7)</f>
        <v>0</v>
      </c>
      <c r="MX2" s="1">
        <f>LOOKUP($A2,'DMG Tables'!$P$2:$P$35,'DMG Tables'!$O$2:$O$35)*MX$1*LOOKUP(MX$1,'DMG Tables'!$G$2:$G$7,'DMG Tables'!$H$2:$H$7)</f>
        <v>0</v>
      </c>
      <c r="MY2" s="1">
        <f>LOOKUP($A2,'DMG Tables'!$P$2:$P$35,'DMG Tables'!$O$2:$O$35)*MY$1*LOOKUP(MY$1,'DMG Tables'!$G$2:$G$7,'DMG Tables'!$H$2:$H$7)</f>
        <v>0</v>
      </c>
      <c r="MZ2" s="1">
        <f>LOOKUP($A2,'DMG Tables'!$P$2:$P$35,'DMG Tables'!$O$2:$O$35)*MZ$1*LOOKUP(MZ$1,'DMG Tables'!$G$2:$G$7,'DMG Tables'!$H$2:$H$7)</f>
        <v>0</v>
      </c>
      <c r="NA2" s="1">
        <f>LOOKUP($A2,'DMG Tables'!$P$2:$P$35,'DMG Tables'!$O$2:$O$35)*NA$1*LOOKUP(NA$1,'DMG Tables'!$G$2:$G$7,'DMG Tables'!$H$2:$H$7)</f>
        <v>0</v>
      </c>
      <c r="NB2" s="1">
        <f>LOOKUP($A2,'DMG Tables'!$P$2:$P$35,'DMG Tables'!$O$2:$O$35)*NB$1*LOOKUP(NB$1,'DMG Tables'!$G$2:$G$7,'DMG Tables'!$H$2:$H$7)</f>
        <v>0</v>
      </c>
      <c r="NC2" s="1">
        <f>LOOKUP($A2,'DMG Tables'!$P$2:$P$35,'DMG Tables'!$O$2:$O$35)*NC$1*LOOKUP(NC$1,'DMG Tables'!$G$2:$G$7,'DMG Tables'!$H$2:$H$7)</f>
        <v>0</v>
      </c>
      <c r="ND2" s="1">
        <f>LOOKUP($A2,'DMG Tables'!$P$2:$P$35,'DMG Tables'!$O$2:$O$35)*ND$1*LOOKUP(ND$1,'DMG Tables'!$G$2:$G$7,'DMG Tables'!$H$2:$H$7)</f>
        <v>0</v>
      </c>
      <c r="NE2" s="1">
        <f>LOOKUP($A2,'DMG Tables'!$P$2:$P$35,'DMG Tables'!$O$2:$O$35)*NE$1*LOOKUP(NE$1,'DMG Tables'!$G$2:$G$7,'DMG Tables'!$H$2:$H$7)</f>
        <v>0</v>
      </c>
      <c r="NF2" s="1">
        <f>LOOKUP($A2,'DMG Tables'!$P$2:$P$35,'DMG Tables'!$O$2:$O$35)*NF$1*LOOKUP(NF$1,'DMG Tables'!$G$2:$G$7,'DMG Tables'!$H$2:$H$7)</f>
        <v>0</v>
      </c>
      <c r="NG2" s="1">
        <f>LOOKUP($A2,'DMG Tables'!$P$2:$P$35,'DMG Tables'!$O$2:$O$35)*NG$1*LOOKUP(NG$1,'DMG Tables'!$G$2:$G$7,'DMG Tables'!$H$2:$H$7)</f>
        <v>0</v>
      </c>
      <c r="NH2" s="1">
        <f>LOOKUP($A2,'DMG Tables'!$P$2:$P$35,'DMG Tables'!$O$2:$O$35)*NH$1*LOOKUP(NH$1,'DMG Tables'!$G$2:$G$7,'DMG Tables'!$H$2:$H$7)</f>
        <v>0</v>
      </c>
      <c r="NI2" s="1">
        <f>LOOKUP($A2,'DMG Tables'!$P$2:$P$35,'DMG Tables'!$O$2:$O$35)*NI$1*LOOKUP(NI$1,'DMG Tables'!$G$2:$G$7,'DMG Tables'!$H$2:$H$7)</f>
        <v>0</v>
      </c>
      <c r="NJ2" s="1">
        <f>LOOKUP($A2,'DMG Tables'!$P$2:$P$35,'DMG Tables'!$O$2:$O$35)*NJ$1*LOOKUP(NJ$1,'DMG Tables'!$G$2:$G$7,'DMG Tables'!$H$2:$H$7)</f>
        <v>0</v>
      </c>
      <c r="NK2" s="1">
        <f>LOOKUP($A2,'DMG Tables'!$P$2:$P$35,'DMG Tables'!$O$2:$O$35)*NK$1*LOOKUP(NK$1,'DMG Tables'!$G$2:$G$7,'DMG Tables'!$H$2:$H$7)</f>
        <v>0</v>
      </c>
      <c r="NL2" s="1">
        <f>LOOKUP($A2,'DMG Tables'!$P$2:$P$35,'DMG Tables'!$O$2:$O$35)*NL$1*LOOKUP(NL$1,'DMG Tables'!$G$2:$G$7,'DMG Tables'!$H$2:$H$7)</f>
        <v>0</v>
      </c>
      <c r="NM2" s="1">
        <f>LOOKUP($A2,'DMG Tables'!$P$2:$P$35,'DMG Tables'!$O$2:$O$35)*NM$1*LOOKUP(NM$1,'DMG Tables'!$G$2:$G$7,'DMG Tables'!$H$2:$H$7)</f>
        <v>0</v>
      </c>
      <c r="NN2" s="1">
        <f>LOOKUP($A2,'DMG Tables'!$P$2:$P$35,'DMG Tables'!$O$2:$O$35)*NN$1*LOOKUP(NN$1,'DMG Tables'!$G$2:$G$7,'DMG Tables'!$H$2:$H$7)</f>
        <v>0</v>
      </c>
      <c r="NO2" s="1">
        <f>LOOKUP($A2,'DMG Tables'!$P$2:$P$35,'DMG Tables'!$O$2:$O$35)*NO$1*LOOKUP(NO$1,'DMG Tables'!$G$2:$G$7,'DMG Tables'!$H$2:$H$7)</f>
        <v>0</v>
      </c>
      <c r="NP2" s="1">
        <f>LOOKUP($A2,'DMG Tables'!$P$2:$P$35,'DMG Tables'!$O$2:$O$35)*NP$1*LOOKUP(NP$1,'DMG Tables'!$G$2:$G$7,'DMG Tables'!$H$2:$H$7)</f>
        <v>0</v>
      </c>
      <c r="NQ2" s="1">
        <f>LOOKUP($A2,'DMG Tables'!$P$2:$P$35,'DMG Tables'!$O$2:$O$35)*NQ$1*LOOKUP(NQ$1,'DMG Tables'!$G$2:$G$7,'DMG Tables'!$H$2:$H$7)</f>
        <v>0</v>
      </c>
      <c r="NR2" s="1">
        <f>LOOKUP($A2,'DMG Tables'!$P$2:$P$35,'DMG Tables'!$O$2:$O$35)*NR$1*LOOKUP(NR$1,'DMG Tables'!$G$2:$G$7,'DMG Tables'!$H$2:$H$7)</f>
        <v>0</v>
      </c>
      <c r="NS2" s="1">
        <f>LOOKUP($A2,'DMG Tables'!$P$2:$P$35,'DMG Tables'!$O$2:$O$35)*NS$1*LOOKUP(NS$1,'DMG Tables'!$G$2:$G$7,'DMG Tables'!$H$2:$H$7)</f>
        <v>0</v>
      </c>
      <c r="NT2" s="1">
        <f>LOOKUP($A2,'DMG Tables'!$P$2:$P$35,'DMG Tables'!$O$2:$O$35)*NT$1*LOOKUP(NT$1,'DMG Tables'!$G$2:$G$7,'DMG Tables'!$H$2:$H$7)</f>
        <v>0</v>
      </c>
      <c r="NU2" s="1">
        <f>LOOKUP($A2,'DMG Tables'!$P$2:$P$35,'DMG Tables'!$O$2:$O$35)*NU$1*LOOKUP(NU$1,'DMG Tables'!$G$2:$G$7,'DMG Tables'!$H$2:$H$7)</f>
        <v>0</v>
      </c>
      <c r="NV2" s="1">
        <f>LOOKUP($A2,'DMG Tables'!$P$2:$P$35,'DMG Tables'!$O$2:$O$35)*NV$1*LOOKUP(NV$1,'DMG Tables'!$G$2:$G$7,'DMG Tables'!$H$2:$H$7)</f>
        <v>0</v>
      </c>
      <c r="NW2" s="1">
        <f>LOOKUP($A2,'DMG Tables'!$P$2:$P$35,'DMG Tables'!$O$2:$O$35)*NW$1*LOOKUP(NW$1,'DMG Tables'!$G$2:$G$7,'DMG Tables'!$H$2:$H$7)</f>
        <v>0</v>
      </c>
      <c r="NX2" s="1">
        <f>LOOKUP($A2,'DMG Tables'!$P$2:$P$35,'DMG Tables'!$O$2:$O$35)*NX$1*LOOKUP(NX$1,'DMG Tables'!$G$2:$G$7,'DMG Tables'!$H$2:$H$7)</f>
        <v>0</v>
      </c>
      <c r="NY2" s="1">
        <f>LOOKUP($A2,'DMG Tables'!$P$2:$P$35,'DMG Tables'!$O$2:$O$35)*NY$1*LOOKUP(NY$1,'DMG Tables'!$G$2:$G$7,'DMG Tables'!$H$2:$H$7)</f>
        <v>0</v>
      </c>
      <c r="NZ2" s="1">
        <f>LOOKUP($A2,'DMG Tables'!$P$2:$P$35,'DMG Tables'!$O$2:$O$35)*NZ$1*LOOKUP(NZ$1,'DMG Tables'!$G$2:$G$7,'DMG Tables'!$H$2:$H$7)</f>
        <v>0</v>
      </c>
      <c r="OA2" s="1">
        <f>LOOKUP($A2,'DMG Tables'!$P$2:$P$35,'DMG Tables'!$O$2:$O$35)*OA$1*LOOKUP(OA$1,'DMG Tables'!$G$2:$G$7,'DMG Tables'!$H$2:$H$7)</f>
        <v>0</v>
      </c>
      <c r="OB2" s="1">
        <f>LOOKUP($A2,'DMG Tables'!$P$2:$P$35,'DMG Tables'!$O$2:$O$35)*OB$1*LOOKUP(OB$1,'DMG Tables'!$G$2:$G$7,'DMG Tables'!$H$2:$H$7)</f>
        <v>0</v>
      </c>
      <c r="OC2" s="1">
        <f>LOOKUP($A2,'DMG Tables'!$P$2:$P$35,'DMG Tables'!$O$2:$O$35)*OC$1*LOOKUP(OC$1,'DMG Tables'!$G$2:$G$7,'DMG Tables'!$H$2:$H$7)</f>
        <v>0</v>
      </c>
      <c r="OD2" s="1">
        <f>LOOKUP($A2,'DMG Tables'!$P$2:$P$35,'DMG Tables'!$O$2:$O$35)*OD$1*LOOKUP(OD$1,'DMG Tables'!$G$2:$G$7,'DMG Tables'!$H$2:$H$7)</f>
        <v>0</v>
      </c>
      <c r="OE2" s="1">
        <f>LOOKUP($A2,'DMG Tables'!$P$2:$P$35,'DMG Tables'!$O$2:$O$35)*OE$1*LOOKUP(OE$1,'DMG Tables'!$G$2:$G$7,'DMG Tables'!$H$2:$H$7)</f>
        <v>0</v>
      </c>
      <c r="OF2" s="1">
        <f>LOOKUP($A2,'DMG Tables'!$P$2:$P$35,'DMG Tables'!$O$2:$O$35)*OF$1*LOOKUP(OF$1,'DMG Tables'!$G$2:$G$7,'DMG Tables'!$H$2:$H$7)</f>
        <v>0</v>
      </c>
      <c r="OG2" s="1">
        <f>LOOKUP($A2,'DMG Tables'!$P$2:$P$35,'DMG Tables'!$O$2:$O$35)*OG$1*LOOKUP(OG$1,'DMG Tables'!$G$2:$G$7,'DMG Tables'!$H$2:$H$7)</f>
        <v>0</v>
      </c>
      <c r="OH2" s="1">
        <f>LOOKUP($A2,'DMG Tables'!$P$2:$P$35,'DMG Tables'!$O$2:$O$35)*OH$1*LOOKUP(OH$1,'DMG Tables'!$G$2:$G$7,'DMG Tables'!$H$2:$H$7)</f>
        <v>0</v>
      </c>
      <c r="OI2" s="1">
        <f>LOOKUP($A2,'DMG Tables'!$P$2:$P$35,'DMG Tables'!$O$2:$O$35)*OI$1*LOOKUP(OI$1,'DMG Tables'!$G$2:$G$7,'DMG Tables'!$H$2:$H$7)</f>
        <v>0</v>
      </c>
      <c r="OJ2" s="1">
        <f>LOOKUP($A2,'DMG Tables'!$P$2:$P$35,'DMG Tables'!$O$2:$O$35)*OJ$1*LOOKUP(OJ$1,'DMG Tables'!$G$2:$G$7,'DMG Tables'!$H$2:$H$7)</f>
        <v>0</v>
      </c>
      <c r="OK2" s="1">
        <f>LOOKUP($A2,'DMG Tables'!$P$2:$P$35,'DMG Tables'!$O$2:$O$35)*OK$1*LOOKUP(OK$1,'DMG Tables'!$G$2:$G$7,'DMG Tables'!$H$2:$H$7)</f>
        <v>0</v>
      </c>
      <c r="OL2" s="1">
        <f>LOOKUP($A2,'DMG Tables'!$P$2:$P$35,'DMG Tables'!$O$2:$O$35)*OL$1*LOOKUP(OL$1,'DMG Tables'!$G$2:$G$7,'DMG Tables'!$H$2:$H$7)</f>
        <v>0</v>
      </c>
      <c r="OM2" s="1">
        <f>LOOKUP($A2,'DMG Tables'!$P$2:$P$35,'DMG Tables'!$O$2:$O$35)*OM$1*LOOKUP(OM$1,'DMG Tables'!$G$2:$G$7,'DMG Tables'!$H$2:$H$7)</f>
        <v>0</v>
      </c>
      <c r="ON2" s="1">
        <f>LOOKUP($A2,'DMG Tables'!$P$2:$P$35,'DMG Tables'!$O$2:$O$35)*ON$1*LOOKUP(ON$1,'DMG Tables'!$G$2:$G$7,'DMG Tables'!$H$2:$H$7)</f>
        <v>0</v>
      </c>
      <c r="OO2" s="1">
        <f>LOOKUP($A2,'DMG Tables'!$P$2:$P$35,'DMG Tables'!$O$2:$O$35)*OO$1*LOOKUP(OO$1,'DMG Tables'!$G$2:$G$7,'DMG Tables'!$H$2:$H$7)</f>
        <v>0</v>
      </c>
      <c r="OP2" s="1">
        <f>LOOKUP($A2,'DMG Tables'!$P$2:$P$35,'DMG Tables'!$O$2:$O$35)*OP$1*LOOKUP(OP$1,'DMG Tables'!$G$2:$G$7,'DMG Tables'!$H$2:$H$7)</f>
        <v>0</v>
      </c>
      <c r="OQ2" s="1">
        <f>LOOKUP($A2,'DMG Tables'!$P$2:$P$35,'DMG Tables'!$O$2:$O$35)*OQ$1*LOOKUP(OQ$1,'DMG Tables'!$G$2:$G$7,'DMG Tables'!$H$2:$H$7)</f>
        <v>0</v>
      </c>
      <c r="OR2" s="1">
        <f>LOOKUP($A2,'DMG Tables'!$P$2:$P$35,'DMG Tables'!$O$2:$O$35)*OR$1*LOOKUP(OR$1,'DMG Tables'!$G$2:$G$7,'DMG Tables'!$H$2:$H$7)</f>
        <v>0</v>
      </c>
      <c r="OS2" s="1">
        <f>LOOKUP($A2,'DMG Tables'!$P$2:$P$35,'DMG Tables'!$O$2:$O$35)*OS$1*LOOKUP(OS$1,'DMG Tables'!$G$2:$G$7,'DMG Tables'!$H$2:$H$7)</f>
        <v>0</v>
      </c>
      <c r="OT2" s="1">
        <f>LOOKUP($A2,'DMG Tables'!$P$2:$P$35,'DMG Tables'!$O$2:$O$35)*OT$1*LOOKUP(OT$1,'DMG Tables'!$G$2:$G$7,'DMG Tables'!$H$2:$H$7)</f>
        <v>0</v>
      </c>
      <c r="OU2" s="1">
        <f>LOOKUP($A2,'DMG Tables'!$P$2:$P$35,'DMG Tables'!$O$2:$O$35)*OU$1*LOOKUP(OU$1,'DMG Tables'!$G$2:$G$7,'DMG Tables'!$H$2:$H$7)</f>
        <v>0</v>
      </c>
      <c r="OV2" s="1">
        <f>LOOKUP($A2,'DMG Tables'!$P$2:$P$35,'DMG Tables'!$O$2:$O$35)*OV$1*LOOKUP(OV$1,'DMG Tables'!$G$2:$G$7,'DMG Tables'!$H$2:$H$7)</f>
        <v>0</v>
      </c>
      <c r="OW2" s="1">
        <f>LOOKUP($A2,'DMG Tables'!$P$2:$P$35,'DMG Tables'!$O$2:$O$35)*OW$1*LOOKUP(OW$1,'DMG Tables'!$G$2:$G$7,'DMG Tables'!$H$2:$H$7)</f>
        <v>0</v>
      </c>
      <c r="OX2" s="1">
        <f>LOOKUP($A2,'DMG Tables'!$P$2:$P$35,'DMG Tables'!$O$2:$O$35)*OX$1*LOOKUP(OX$1,'DMG Tables'!$G$2:$G$7,'DMG Tables'!$H$2:$H$7)</f>
        <v>0</v>
      </c>
      <c r="OY2" s="1">
        <f>LOOKUP($A2,'DMG Tables'!$P$2:$P$35,'DMG Tables'!$O$2:$O$35)*OY$1*LOOKUP(OY$1,'DMG Tables'!$G$2:$G$7,'DMG Tables'!$H$2:$H$7)</f>
        <v>0</v>
      </c>
      <c r="OZ2" s="1">
        <f>LOOKUP($A2,'DMG Tables'!$P$2:$P$35,'DMG Tables'!$O$2:$O$35)*OZ$1*LOOKUP(OZ$1,'DMG Tables'!$G$2:$G$7,'DMG Tables'!$H$2:$H$7)</f>
        <v>0</v>
      </c>
      <c r="PA2" s="1">
        <f>LOOKUP($A2,'DMG Tables'!$P$2:$P$35,'DMG Tables'!$O$2:$O$35)*PA$1*LOOKUP(PA$1,'DMG Tables'!$G$2:$G$7,'DMG Tables'!$H$2:$H$7)</f>
        <v>0</v>
      </c>
      <c r="PB2" s="1">
        <f>LOOKUP($A2,'DMG Tables'!$P$2:$P$35,'DMG Tables'!$O$2:$O$35)*PB$1*LOOKUP(PB$1,'DMG Tables'!$G$2:$G$7,'DMG Tables'!$H$2:$H$7)</f>
        <v>0</v>
      </c>
      <c r="PC2" s="1">
        <f>LOOKUP($A2,'DMG Tables'!$P$2:$P$35,'DMG Tables'!$O$2:$O$35)*PC$1*LOOKUP(PC$1,'DMG Tables'!$G$2:$G$7,'DMG Tables'!$H$2:$H$7)</f>
        <v>0</v>
      </c>
      <c r="PD2" s="1">
        <f>LOOKUP($A2,'DMG Tables'!$P$2:$P$35,'DMG Tables'!$O$2:$O$35)*PD$1*LOOKUP(PD$1,'DMG Tables'!$G$2:$G$7,'DMG Tables'!$H$2:$H$7)</f>
        <v>0</v>
      </c>
      <c r="PE2" s="1">
        <f>LOOKUP($A2,'DMG Tables'!$P$2:$P$35,'DMG Tables'!$O$2:$O$35)*PE$1*LOOKUP(PE$1,'DMG Tables'!$G$2:$G$7,'DMG Tables'!$H$2:$H$7)</f>
        <v>0</v>
      </c>
      <c r="PF2" s="1">
        <f>LOOKUP($A2,'DMG Tables'!$P$2:$P$35,'DMG Tables'!$O$2:$O$35)*PF$1*LOOKUP(PF$1,'DMG Tables'!$G$2:$G$7,'DMG Tables'!$H$2:$H$7)</f>
        <v>0</v>
      </c>
      <c r="PG2" s="1">
        <f>LOOKUP($A2,'DMG Tables'!$P$2:$P$35,'DMG Tables'!$O$2:$O$35)*PG$1*LOOKUP(PG$1,'DMG Tables'!$G$2:$G$7,'DMG Tables'!$H$2:$H$7)</f>
        <v>0</v>
      </c>
      <c r="PH2" s="1">
        <f>LOOKUP($A2,'DMG Tables'!$P$2:$P$35,'DMG Tables'!$O$2:$O$35)*PH$1*LOOKUP(PH$1,'DMG Tables'!$G$2:$G$7,'DMG Tables'!$H$2:$H$7)</f>
        <v>0</v>
      </c>
      <c r="PI2" s="1">
        <f>LOOKUP($A2,'DMG Tables'!$P$2:$P$35,'DMG Tables'!$O$2:$O$35)*PI$1*LOOKUP(PI$1,'DMG Tables'!$G$2:$G$7,'DMG Tables'!$H$2:$H$7)</f>
        <v>0</v>
      </c>
      <c r="PJ2" s="1">
        <f>LOOKUP($A2,'DMG Tables'!$P$2:$P$35,'DMG Tables'!$O$2:$O$35)*PJ$1*LOOKUP(PJ$1,'DMG Tables'!$G$2:$G$7,'DMG Tables'!$H$2:$H$7)</f>
        <v>0</v>
      </c>
      <c r="PK2" s="1">
        <f>LOOKUP($A2,'DMG Tables'!$P$2:$P$35,'DMG Tables'!$O$2:$O$35)*PK$1*LOOKUP(PK$1,'DMG Tables'!$G$2:$G$7,'DMG Tables'!$H$2:$H$7)</f>
        <v>0</v>
      </c>
      <c r="PL2" s="1">
        <f>LOOKUP($A2,'DMG Tables'!$P$2:$P$35,'DMG Tables'!$O$2:$O$35)*PL$1*LOOKUP(PL$1,'DMG Tables'!$G$2:$G$7,'DMG Tables'!$H$2:$H$7)</f>
        <v>0</v>
      </c>
      <c r="PM2" s="1">
        <f>LOOKUP($A2,'DMG Tables'!$P$2:$P$35,'DMG Tables'!$O$2:$O$35)*PM$1*LOOKUP(PM$1,'DMG Tables'!$G$2:$G$7,'DMG Tables'!$H$2:$H$7)</f>
        <v>0</v>
      </c>
      <c r="PN2" s="1">
        <f>LOOKUP($A2,'DMG Tables'!$P$2:$P$35,'DMG Tables'!$O$2:$O$35)*PN$1*LOOKUP(PN$1,'DMG Tables'!$G$2:$G$7,'DMG Tables'!$H$2:$H$7)</f>
        <v>0</v>
      </c>
      <c r="PO2" s="1">
        <f>LOOKUP($A2,'DMG Tables'!$P$2:$P$35,'DMG Tables'!$O$2:$O$35)*PO$1*LOOKUP(PO$1,'DMG Tables'!$G$2:$G$7,'DMG Tables'!$H$2:$H$7)</f>
        <v>0</v>
      </c>
      <c r="PP2" s="1">
        <f>LOOKUP($A2,'DMG Tables'!$P$2:$P$35,'DMG Tables'!$O$2:$O$35)*PP$1*LOOKUP(PP$1,'DMG Tables'!$G$2:$G$7,'DMG Tables'!$H$2:$H$7)</f>
        <v>0</v>
      </c>
      <c r="PQ2" s="1">
        <f>LOOKUP($A2,'DMG Tables'!$P$2:$P$35,'DMG Tables'!$O$2:$O$35)*PQ$1*LOOKUP(PQ$1,'DMG Tables'!$G$2:$G$7,'DMG Tables'!$H$2:$H$7)</f>
        <v>0</v>
      </c>
      <c r="PR2" s="1">
        <f>LOOKUP($A2,'DMG Tables'!$P$2:$P$35,'DMG Tables'!$O$2:$O$35)*PR$1*LOOKUP(PR$1,'DMG Tables'!$G$2:$G$7,'DMG Tables'!$H$2:$H$7)</f>
        <v>0</v>
      </c>
      <c r="PS2" s="1">
        <f>LOOKUP($A2,'DMG Tables'!$P$2:$P$35,'DMG Tables'!$O$2:$O$35)*PS$1*LOOKUP(PS$1,'DMG Tables'!$G$2:$G$7,'DMG Tables'!$H$2:$H$7)</f>
        <v>0</v>
      </c>
      <c r="PT2" s="1">
        <f>LOOKUP($A2,'DMG Tables'!$P$2:$P$35,'DMG Tables'!$O$2:$O$35)*PT$1*LOOKUP(PT$1,'DMG Tables'!$G$2:$G$7,'DMG Tables'!$H$2:$H$7)</f>
        <v>0</v>
      </c>
      <c r="PU2" s="1">
        <f>LOOKUP($A2,'DMG Tables'!$P$2:$P$35,'DMG Tables'!$O$2:$O$35)*PU$1*LOOKUP(PU$1,'DMG Tables'!$G$2:$G$7,'DMG Tables'!$H$2:$H$7)</f>
        <v>0</v>
      </c>
      <c r="PV2" s="1">
        <f>LOOKUP($A2,'DMG Tables'!$P$2:$P$35,'DMG Tables'!$O$2:$O$35)*PV$1*LOOKUP(PV$1,'DMG Tables'!$G$2:$G$7,'DMG Tables'!$H$2:$H$7)</f>
        <v>0</v>
      </c>
      <c r="PW2" s="1">
        <f>LOOKUP($A2,'DMG Tables'!$P$2:$P$35,'DMG Tables'!$O$2:$O$35)*PW$1*LOOKUP(PW$1,'DMG Tables'!$G$2:$G$7,'DMG Tables'!$H$2:$H$7)</f>
        <v>0</v>
      </c>
      <c r="PX2" s="1">
        <f>LOOKUP($A2,'DMG Tables'!$P$2:$P$35,'DMG Tables'!$O$2:$O$35)*PX$1*LOOKUP(PX$1,'DMG Tables'!$G$2:$G$7,'DMG Tables'!$H$2:$H$7)</f>
        <v>0</v>
      </c>
      <c r="PY2" s="1">
        <f>LOOKUP($A2,'DMG Tables'!$P$2:$P$35,'DMG Tables'!$O$2:$O$35)*PY$1*LOOKUP(PY$1,'DMG Tables'!$G$2:$G$7,'DMG Tables'!$H$2:$H$7)</f>
        <v>0</v>
      </c>
      <c r="PZ2" s="1">
        <f>LOOKUP($A2,'DMG Tables'!$P$2:$P$35,'DMG Tables'!$O$2:$O$35)*PZ$1*LOOKUP(PZ$1,'DMG Tables'!$G$2:$G$7,'DMG Tables'!$H$2:$H$7)</f>
        <v>0</v>
      </c>
      <c r="QA2" s="1">
        <f>LOOKUP($A2,'DMG Tables'!$P$2:$P$35,'DMG Tables'!$O$2:$O$35)*QA$1*LOOKUP(QA$1,'DMG Tables'!$G$2:$G$7,'DMG Tables'!$H$2:$H$7)</f>
        <v>0</v>
      </c>
      <c r="QB2" s="1">
        <f>LOOKUP($A2,'DMG Tables'!$P$2:$P$35,'DMG Tables'!$O$2:$O$35)*QB$1*LOOKUP(QB$1,'DMG Tables'!$G$2:$G$7,'DMG Tables'!$H$2:$H$7)</f>
        <v>0</v>
      </c>
      <c r="QC2" s="1">
        <f>LOOKUP($A2,'DMG Tables'!$P$2:$P$35,'DMG Tables'!$O$2:$O$35)*QC$1*LOOKUP(QC$1,'DMG Tables'!$G$2:$G$7,'DMG Tables'!$H$2:$H$7)</f>
        <v>0</v>
      </c>
      <c r="QD2" s="1">
        <f>LOOKUP($A2,'DMG Tables'!$P$2:$P$35,'DMG Tables'!$O$2:$O$35)*QD$1*LOOKUP(QD$1,'DMG Tables'!$G$2:$G$7,'DMG Tables'!$H$2:$H$7)</f>
        <v>0</v>
      </c>
      <c r="QE2" s="1">
        <f>LOOKUP($A2,'DMG Tables'!$P$2:$P$35,'DMG Tables'!$O$2:$O$35)*QE$1*LOOKUP(QE$1,'DMG Tables'!$G$2:$G$7,'DMG Tables'!$H$2:$H$7)</f>
        <v>0</v>
      </c>
      <c r="QF2" s="1">
        <f>LOOKUP($A2,'DMG Tables'!$P$2:$P$35,'DMG Tables'!$O$2:$O$35)*QF$1*LOOKUP(QF$1,'DMG Tables'!$G$2:$G$7,'DMG Tables'!$H$2:$H$7)</f>
        <v>0</v>
      </c>
      <c r="QG2" s="1">
        <f>LOOKUP($A2,'DMG Tables'!$P$2:$P$35,'DMG Tables'!$O$2:$O$35)*QG$1*LOOKUP(QG$1,'DMG Tables'!$G$2:$G$7,'DMG Tables'!$H$2:$H$7)</f>
        <v>0</v>
      </c>
      <c r="QH2" s="1">
        <f>LOOKUP($A2,'DMG Tables'!$P$2:$P$35,'DMG Tables'!$O$2:$O$35)*QH$1*LOOKUP(QH$1,'DMG Tables'!$G$2:$G$7,'DMG Tables'!$H$2:$H$7)</f>
        <v>0</v>
      </c>
      <c r="QI2" s="1">
        <f>LOOKUP($A2,'DMG Tables'!$P$2:$P$35,'DMG Tables'!$O$2:$O$35)*QI$1*LOOKUP(QI$1,'DMG Tables'!$G$2:$G$7,'DMG Tables'!$H$2:$H$7)</f>
        <v>0</v>
      </c>
      <c r="QJ2" s="1">
        <f>LOOKUP($A2,'DMG Tables'!$P$2:$P$35,'DMG Tables'!$O$2:$O$35)*QJ$1*LOOKUP(QJ$1,'DMG Tables'!$G$2:$G$7,'DMG Tables'!$H$2:$H$7)</f>
        <v>0</v>
      </c>
      <c r="QK2" s="1">
        <f>LOOKUP($A2,'DMG Tables'!$P$2:$P$35,'DMG Tables'!$O$2:$O$35)*QK$1*LOOKUP(QK$1,'DMG Tables'!$G$2:$G$7,'DMG Tables'!$H$2:$H$7)</f>
        <v>0</v>
      </c>
      <c r="QL2" s="1">
        <f>LOOKUP($A2,'DMG Tables'!$P$2:$P$35,'DMG Tables'!$O$2:$O$35)*QL$1*LOOKUP(QL$1,'DMG Tables'!$G$2:$G$7,'DMG Tables'!$H$2:$H$7)</f>
        <v>0</v>
      </c>
      <c r="QM2" s="1">
        <f>LOOKUP($A2,'DMG Tables'!$P$2:$P$35,'DMG Tables'!$O$2:$O$35)*QM$1*LOOKUP(QM$1,'DMG Tables'!$G$2:$G$7,'DMG Tables'!$H$2:$H$7)</f>
        <v>0</v>
      </c>
      <c r="QN2" s="1">
        <f>LOOKUP($A2,'DMG Tables'!$P$2:$P$35,'DMG Tables'!$O$2:$O$35)*QN$1*LOOKUP(QN$1,'DMG Tables'!$G$2:$G$7,'DMG Tables'!$H$2:$H$7)</f>
        <v>0</v>
      </c>
      <c r="QO2" s="1">
        <f>LOOKUP($A2,'DMG Tables'!$P$2:$P$35,'DMG Tables'!$O$2:$O$35)*QO$1*LOOKUP(QO$1,'DMG Tables'!$G$2:$G$7,'DMG Tables'!$H$2:$H$7)</f>
        <v>0</v>
      </c>
      <c r="QP2" s="1">
        <f>LOOKUP($A2,'DMG Tables'!$P$2:$P$35,'DMG Tables'!$O$2:$O$35)*QP$1*LOOKUP(QP$1,'DMG Tables'!$G$2:$G$7,'DMG Tables'!$H$2:$H$7)</f>
        <v>0</v>
      </c>
      <c r="QQ2" s="1">
        <f>LOOKUP($A2,'DMG Tables'!$P$2:$P$35,'DMG Tables'!$O$2:$O$35)*QQ$1*LOOKUP(QQ$1,'DMG Tables'!$G$2:$G$7,'DMG Tables'!$H$2:$H$7)</f>
        <v>0</v>
      </c>
      <c r="QR2" s="1">
        <f>LOOKUP($A2,'DMG Tables'!$P$2:$P$35,'DMG Tables'!$O$2:$O$35)*QR$1*LOOKUP(QR$1,'DMG Tables'!$G$2:$G$7,'DMG Tables'!$H$2:$H$7)</f>
        <v>0</v>
      </c>
      <c r="QS2" s="1">
        <f>LOOKUP($A2,'DMG Tables'!$P$2:$P$35,'DMG Tables'!$O$2:$O$35)*QS$1*LOOKUP(QS$1,'DMG Tables'!$G$2:$G$7,'DMG Tables'!$H$2:$H$7)</f>
        <v>0</v>
      </c>
      <c r="QT2" s="1">
        <f>LOOKUP($A2,'DMG Tables'!$P$2:$P$35,'DMG Tables'!$O$2:$O$35)*QT$1*LOOKUP(QT$1,'DMG Tables'!$G$2:$G$7,'DMG Tables'!$H$2:$H$7)</f>
        <v>0</v>
      </c>
      <c r="QU2" s="1">
        <f>LOOKUP($A2,'DMG Tables'!$P$2:$P$35,'DMG Tables'!$O$2:$O$35)*QU$1*LOOKUP(QU$1,'DMG Tables'!$G$2:$G$7,'DMG Tables'!$H$2:$H$7)</f>
        <v>0</v>
      </c>
      <c r="QV2" s="1">
        <f>LOOKUP($A2,'DMG Tables'!$P$2:$P$35,'DMG Tables'!$O$2:$O$35)*QV$1*LOOKUP(QV$1,'DMG Tables'!$G$2:$G$7,'DMG Tables'!$H$2:$H$7)</f>
        <v>0</v>
      </c>
      <c r="QW2" s="1">
        <f>LOOKUP($A2,'DMG Tables'!$P$2:$P$35,'DMG Tables'!$O$2:$O$35)*QW$1*LOOKUP(QW$1,'DMG Tables'!$G$2:$G$7,'DMG Tables'!$H$2:$H$7)</f>
        <v>0</v>
      </c>
      <c r="QX2" s="1">
        <f>LOOKUP($A2,'DMG Tables'!$P$2:$P$35,'DMG Tables'!$O$2:$O$35)*QX$1*LOOKUP(QX$1,'DMG Tables'!$G$2:$G$7,'DMG Tables'!$H$2:$H$7)</f>
        <v>0</v>
      </c>
      <c r="QY2" s="1">
        <f>LOOKUP($A2,'DMG Tables'!$P$2:$P$35,'DMG Tables'!$O$2:$O$35)*QY$1*LOOKUP(QY$1,'DMG Tables'!$G$2:$G$7,'DMG Tables'!$H$2:$H$7)</f>
        <v>0</v>
      </c>
      <c r="QZ2" s="1">
        <f>LOOKUP($A2,'DMG Tables'!$P$2:$P$35,'DMG Tables'!$O$2:$O$35)*QZ$1*LOOKUP(QZ$1,'DMG Tables'!$G$2:$G$7,'DMG Tables'!$H$2:$H$7)</f>
        <v>0</v>
      </c>
      <c r="RA2" s="1">
        <f>LOOKUP($A2,'DMG Tables'!$P$2:$P$35,'DMG Tables'!$O$2:$O$35)*RA$1*LOOKUP(RA$1,'DMG Tables'!$G$2:$G$7,'DMG Tables'!$H$2:$H$7)</f>
        <v>0</v>
      </c>
      <c r="RB2" s="1">
        <f>LOOKUP($A2,'DMG Tables'!$P$2:$P$35,'DMG Tables'!$O$2:$O$35)*RB$1*LOOKUP(RB$1,'DMG Tables'!$G$2:$G$7,'DMG Tables'!$H$2:$H$7)</f>
        <v>0</v>
      </c>
      <c r="RC2" s="1">
        <f>LOOKUP($A2,'DMG Tables'!$P$2:$P$35,'DMG Tables'!$O$2:$O$35)*RC$1*LOOKUP(RC$1,'DMG Tables'!$G$2:$G$7,'DMG Tables'!$H$2:$H$7)</f>
        <v>0</v>
      </c>
      <c r="RD2" s="1">
        <f>LOOKUP($A2,'DMG Tables'!$P$2:$P$35,'DMG Tables'!$O$2:$O$35)*RD$1*LOOKUP(RD$1,'DMG Tables'!$G$2:$G$7,'DMG Tables'!$H$2:$H$7)</f>
        <v>0</v>
      </c>
      <c r="RE2" s="1">
        <f>LOOKUP($A2,'DMG Tables'!$P$2:$P$35,'DMG Tables'!$O$2:$O$35)*RE$1*LOOKUP(RE$1,'DMG Tables'!$G$2:$G$7,'DMG Tables'!$H$2:$H$7)</f>
        <v>0</v>
      </c>
      <c r="RF2" s="1">
        <f>LOOKUP($A2,'DMG Tables'!$P$2:$P$35,'DMG Tables'!$O$2:$O$35)*RF$1*LOOKUP(RF$1,'DMG Tables'!$G$2:$G$7,'DMG Tables'!$H$2:$H$7)</f>
        <v>0</v>
      </c>
      <c r="RG2" s="1">
        <f>LOOKUP($A2,'DMG Tables'!$P$2:$P$35,'DMG Tables'!$O$2:$O$35)*RG$1*LOOKUP(RG$1,'DMG Tables'!$G$2:$G$7,'DMG Tables'!$H$2:$H$7)</f>
        <v>0</v>
      </c>
      <c r="RH2" s="1">
        <f>LOOKUP($A2,'DMG Tables'!$P$2:$P$35,'DMG Tables'!$O$2:$O$35)*RH$1*LOOKUP(RH$1,'DMG Tables'!$G$2:$G$7,'DMG Tables'!$H$2:$H$7)</f>
        <v>0</v>
      </c>
      <c r="RI2" s="1">
        <f>LOOKUP($A2,'DMG Tables'!$P$2:$P$35,'DMG Tables'!$O$2:$O$35)*RI$1*LOOKUP(RI$1,'DMG Tables'!$G$2:$G$7,'DMG Tables'!$H$2:$H$7)</f>
        <v>0</v>
      </c>
      <c r="RJ2" s="1">
        <f>LOOKUP($A2,'DMG Tables'!$P$2:$P$35,'DMG Tables'!$O$2:$O$35)*RJ$1*LOOKUP(RJ$1,'DMG Tables'!$G$2:$G$7,'DMG Tables'!$H$2:$H$7)</f>
        <v>0</v>
      </c>
      <c r="RK2" s="1">
        <f>LOOKUP($A2,'DMG Tables'!$P$2:$P$35,'DMG Tables'!$O$2:$O$35)*RK$1*LOOKUP(RK$1,'DMG Tables'!$G$2:$G$7,'DMG Tables'!$H$2:$H$7)</f>
        <v>0</v>
      </c>
      <c r="RL2" s="1">
        <f>LOOKUP($A2,'DMG Tables'!$P$2:$P$35,'DMG Tables'!$O$2:$O$35)*RL$1*LOOKUP(RL$1,'DMG Tables'!$G$2:$G$7,'DMG Tables'!$H$2:$H$7)</f>
        <v>0</v>
      </c>
      <c r="RM2" s="1">
        <f>LOOKUP($A2,'DMG Tables'!$P$2:$P$35,'DMG Tables'!$O$2:$O$35)*RM$1*LOOKUP(RM$1,'DMG Tables'!$G$2:$G$7,'DMG Tables'!$H$2:$H$7)</f>
        <v>0</v>
      </c>
      <c r="RN2" s="1">
        <f>LOOKUP($A2,'DMG Tables'!$P$2:$P$35,'DMG Tables'!$O$2:$O$35)*RN$1*LOOKUP(RN$1,'DMG Tables'!$G$2:$G$7,'DMG Tables'!$H$2:$H$7)</f>
        <v>0</v>
      </c>
      <c r="RO2" s="1">
        <f>LOOKUP($A2,'DMG Tables'!$P$2:$P$35,'DMG Tables'!$O$2:$O$35)*RO$1*LOOKUP(RO$1,'DMG Tables'!$G$2:$G$7,'DMG Tables'!$H$2:$H$7)</f>
        <v>0</v>
      </c>
      <c r="RP2" s="1">
        <f>LOOKUP($A2,'DMG Tables'!$P$2:$P$35,'DMG Tables'!$O$2:$O$35)*RP$1*LOOKUP(RP$1,'DMG Tables'!$G$2:$G$7,'DMG Tables'!$H$2:$H$7)</f>
        <v>0</v>
      </c>
      <c r="RQ2" s="1">
        <f>LOOKUP($A2,'DMG Tables'!$P$2:$P$35,'DMG Tables'!$O$2:$O$35)*RQ$1*LOOKUP(RQ$1,'DMG Tables'!$G$2:$G$7,'DMG Tables'!$H$2:$H$7)</f>
        <v>0</v>
      </c>
      <c r="RR2" s="1">
        <f>LOOKUP($A2,'DMG Tables'!$P$2:$P$35,'DMG Tables'!$O$2:$O$35)*RR$1*LOOKUP(RR$1,'DMG Tables'!$G$2:$G$7,'DMG Tables'!$H$2:$H$7)</f>
        <v>0</v>
      </c>
      <c r="RS2" s="1">
        <f>LOOKUP($A2,'DMG Tables'!$P$2:$P$35,'DMG Tables'!$O$2:$O$35)*RS$1*LOOKUP(RS$1,'DMG Tables'!$G$2:$G$7,'DMG Tables'!$H$2:$H$7)</f>
        <v>0</v>
      </c>
      <c r="RT2" s="1">
        <f>LOOKUP($A2,'DMG Tables'!$P$2:$P$35,'DMG Tables'!$O$2:$O$35)*RT$1*LOOKUP(RT$1,'DMG Tables'!$G$2:$G$7,'DMG Tables'!$H$2:$H$7)</f>
        <v>0</v>
      </c>
      <c r="RU2" s="1">
        <f>LOOKUP($A2,'DMG Tables'!$P$2:$P$35,'DMG Tables'!$O$2:$O$35)*RU$1*LOOKUP(RU$1,'DMG Tables'!$G$2:$G$7,'DMG Tables'!$H$2:$H$7)</f>
        <v>0</v>
      </c>
      <c r="RV2" s="1">
        <f>LOOKUP($A2,'DMG Tables'!$P$2:$P$35,'DMG Tables'!$O$2:$O$35)*RV$1*LOOKUP(RV$1,'DMG Tables'!$G$2:$G$7,'DMG Tables'!$H$2:$H$7)</f>
        <v>0</v>
      </c>
      <c r="RW2" s="1">
        <f>LOOKUP($A2,'DMG Tables'!$P$2:$P$35,'DMG Tables'!$O$2:$O$35)*RW$1*LOOKUP(RW$1,'DMG Tables'!$G$2:$G$7,'DMG Tables'!$H$2:$H$7)</f>
        <v>0</v>
      </c>
      <c r="RX2" s="1">
        <f>LOOKUP($A2,'DMG Tables'!$P$2:$P$35,'DMG Tables'!$O$2:$O$35)*RX$1*LOOKUP(RX$1,'DMG Tables'!$G$2:$G$7,'DMG Tables'!$H$2:$H$7)</f>
        <v>0</v>
      </c>
      <c r="RY2" s="1">
        <f>LOOKUP($A2,'DMG Tables'!$P$2:$P$35,'DMG Tables'!$O$2:$O$35)*RY$1*LOOKUP(RY$1,'DMG Tables'!$G$2:$G$7,'DMG Tables'!$H$2:$H$7)</f>
        <v>0</v>
      </c>
      <c r="RZ2" s="1">
        <f>LOOKUP($A2,'DMG Tables'!$P$2:$P$35,'DMG Tables'!$O$2:$O$35)*RZ$1*LOOKUP(RZ$1,'DMG Tables'!$G$2:$G$7,'DMG Tables'!$H$2:$H$7)</f>
        <v>0</v>
      </c>
      <c r="SA2" s="1">
        <f>LOOKUP($A2,'DMG Tables'!$P$2:$P$35,'DMG Tables'!$O$2:$O$35)*SA$1*LOOKUP(SA$1,'DMG Tables'!$G$2:$G$7,'DMG Tables'!$H$2:$H$7)</f>
        <v>0</v>
      </c>
      <c r="SB2" s="1">
        <f>LOOKUP($A2,'DMG Tables'!$P$2:$P$35,'DMG Tables'!$O$2:$O$35)*SB$1*LOOKUP(SB$1,'DMG Tables'!$G$2:$G$7,'DMG Tables'!$H$2:$H$7)</f>
        <v>0</v>
      </c>
      <c r="SC2" s="1">
        <f>LOOKUP($A2,'DMG Tables'!$P$2:$P$35,'DMG Tables'!$O$2:$O$35)*SC$1*LOOKUP(SC$1,'DMG Tables'!$G$2:$G$7,'DMG Tables'!$H$2:$H$7)</f>
        <v>0</v>
      </c>
      <c r="SD2" s="1">
        <f>LOOKUP($A2,'DMG Tables'!$P$2:$P$35,'DMG Tables'!$O$2:$O$35)*SD$1*LOOKUP(SD$1,'DMG Tables'!$G$2:$G$7,'DMG Tables'!$H$2:$H$7)</f>
        <v>0</v>
      </c>
      <c r="SE2" s="1">
        <f>LOOKUP($A2,'DMG Tables'!$P$2:$P$35,'DMG Tables'!$O$2:$O$35)*SE$1*LOOKUP(SE$1,'DMG Tables'!$G$2:$G$7,'DMG Tables'!$H$2:$H$7)</f>
        <v>0</v>
      </c>
      <c r="SF2" s="1">
        <f>LOOKUP($A2,'DMG Tables'!$P$2:$P$35,'DMG Tables'!$O$2:$O$35)*SF$1*LOOKUP(SF$1,'DMG Tables'!$G$2:$G$7,'DMG Tables'!$H$2:$H$7)</f>
        <v>0</v>
      </c>
      <c r="SG2" s="1">
        <f>LOOKUP($A2,'DMG Tables'!$P$2:$P$35,'DMG Tables'!$O$2:$O$35)*SG$1*LOOKUP(SG$1,'DMG Tables'!$G$2:$G$7,'DMG Tables'!$H$2:$H$7)</f>
        <v>0</v>
      </c>
      <c r="SH2" s="1">
        <f>LOOKUP($A2,'DMG Tables'!$P$2:$P$35,'DMG Tables'!$O$2:$O$35)*SH$1*LOOKUP(SH$1,'DMG Tables'!$G$2:$G$7,'DMG Tables'!$H$2:$H$7)</f>
        <v>0</v>
      </c>
      <c r="SI2" s="1">
        <f>LOOKUP($A2,'DMG Tables'!$P$2:$P$35,'DMG Tables'!$O$2:$O$35)*SI$1*LOOKUP(SI$1,'DMG Tables'!$G$2:$G$7,'DMG Tables'!$H$2:$H$7)</f>
        <v>0</v>
      </c>
      <c r="SJ2" s="1">
        <f>LOOKUP($A2,'DMG Tables'!$P$2:$P$35,'DMG Tables'!$O$2:$O$35)*SJ$1*LOOKUP(SJ$1,'DMG Tables'!$G$2:$G$7,'DMG Tables'!$H$2:$H$7)</f>
        <v>0</v>
      </c>
      <c r="SK2" s="1">
        <f>LOOKUP($A2,'DMG Tables'!$P$2:$P$35,'DMG Tables'!$O$2:$O$35)*SK$1*LOOKUP(SK$1,'DMG Tables'!$G$2:$G$7,'DMG Tables'!$H$2:$H$7)</f>
        <v>0</v>
      </c>
      <c r="SL2" s="1">
        <f>LOOKUP($A2,'DMG Tables'!$P$2:$P$35,'DMG Tables'!$O$2:$O$35)*SL$1*LOOKUP(SL$1,'DMG Tables'!$G$2:$G$7,'DMG Tables'!$H$2:$H$7)</f>
        <v>0</v>
      </c>
      <c r="SM2" s="1">
        <f>LOOKUP($A2,'DMG Tables'!$P$2:$P$35,'DMG Tables'!$O$2:$O$35)*SM$1*LOOKUP(SM$1,'DMG Tables'!$G$2:$G$7,'DMG Tables'!$H$2:$H$7)</f>
        <v>0</v>
      </c>
      <c r="SN2" s="1">
        <f>LOOKUP($A2,'DMG Tables'!$P$2:$P$35,'DMG Tables'!$O$2:$O$35)*SN$1*LOOKUP(SN$1,'DMG Tables'!$G$2:$G$7,'DMG Tables'!$H$2:$H$7)</f>
        <v>0</v>
      </c>
      <c r="SO2" s="1">
        <f>LOOKUP($A2,'DMG Tables'!$P$2:$P$35,'DMG Tables'!$O$2:$O$35)*SO$1*LOOKUP(SO$1,'DMG Tables'!$G$2:$G$7,'DMG Tables'!$H$2:$H$7)</f>
        <v>0</v>
      </c>
      <c r="SP2" s="1">
        <f>LOOKUP($A2,'DMG Tables'!$P$2:$P$35,'DMG Tables'!$O$2:$O$35)*SP$1*LOOKUP(SP$1,'DMG Tables'!$G$2:$G$7,'DMG Tables'!$H$2:$H$7)</f>
        <v>0</v>
      </c>
      <c r="SQ2" s="1">
        <f>LOOKUP($A2,'DMG Tables'!$P$2:$P$35,'DMG Tables'!$O$2:$O$35)*SQ$1*LOOKUP(SQ$1,'DMG Tables'!$G$2:$G$7,'DMG Tables'!$H$2:$H$7)</f>
        <v>0</v>
      </c>
      <c r="SR2" s="1">
        <f>LOOKUP($A2,'DMG Tables'!$P$2:$P$35,'DMG Tables'!$O$2:$O$35)*SR$1*LOOKUP(SR$1,'DMG Tables'!$G$2:$G$7,'DMG Tables'!$H$2:$H$7)</f>
        <v>0</v>
      </c>
      <c r="SS2" s="1">
        <f>LOOKUP($A2,'DMG Tables'!$P$2:$P$35,'DMG Tables'!$O$2:$O$35)*SS$1*LOOKUP(SS$1,'DMG Tables'!$G$2:$G$7,'DMG Tables'!$H$2:$H$7)</f>
        <v>0</v>
      </c>
      <c r="ST2" s="1">
        <f>LOOKUP($A2,'DMG Tables'!$P$2:$P$35,'DMG Tables'!$O$2:$O$35)*ST$1*LOOKUP(ST$1,'DMG Tables'!$G$2:$G$7,'DMG Tables'!$H$2:$H$7)</f>
        <v>0</v>
      </c>
      <c r="SU2" s="1">
        <f>LOOKUP($A2,'DMG Tables'!$P$2:$P$35,'DMG Tables'!$O$2:$O$35)*SU$1*LOOKUP(SU$1,'DMG Tables'!$G$2:$G$7,'DMG Tables'!$H$2:$H$7)</f>
        <v>0</v>
      </c>
      <c r="SV2" s="1">
        <f>LOOKUP($A2,'DMG Tables'!$P$2:$P$35,'DMG Tables'!$O$2:$O$35)*SV$1*LOOKUP(SV$1,'DMG Tables'!$G$2:$G$7,'DMG Tables'!$H$2:$H$7)</f>
        <v>0</v>
      </c>
      <c r="SW2" s="1">
        <f>LOOKUP($A2,'DMG Tables'!$P$2:$P$35,'DMG Tables'!$O$2:$O$35)*SW$1*LOOKUP(SW$1,'DMG Tables'!$G$2:$G$7,'DMG Tables'!$H$2:$H$7)</f>
        <v>0</v>
      </c>
      <c r="SX2" s="1">
        <f>LOOKUP($A2,'DMG Tables'!$P$2:$P$35,'DMG Tables'!$O$2:$O$35)*SX$1*LOOKUP(SX$1,'DMG Tables'!$G$2:$G$7,'DMG Tables'!$H$2:$H$7)</f>
        <v>0</v>
      </c>
      <c r="SY2" s="1">
        <f>LOOKUP($A2,'DMG Tables'!$P$2:$P$35,'DMG Tables'!$O$2:$O$35)*SY$1*LOOKUP(SY$1,'DMG Tables'!$G$2:$G$7,'DMG Tables'!$H$2:$H$7)</f>
        <v>0</v>
      </c>
      <c r="SZ2" s="1">
        <f>LOOKUP($A2,'DMG Tables'!$P$2:$P$35,'DMG Tables'!$O$2:$O$35)*SZ$1*LOOKUP(SZ$1,'DMG Tables'!$G$2:$G$7,'DMG Tables'!$H$2:$H$7)</f>
        <v>0</v>
      </c>
      <c r="TA2" s="1">
        <f>LOOKUP($A2,'DMG Tables'!$P$2:$P$35,'DMG Tables'!$O$2:$O$35)*TA$1*LOOKUP(TA$1,'DMG Tables'!$G$2:$G$7,'DMG Tables'!$H$2:$H$7)</f>
        <v>0</v>
      </c>
      <c r="TB2" s="1">
        <f>LOOKUP($A2,'DMG Tables'!$P$2:$P$35,'DMG Tables'!$O$2:$O$35)*TB$1*LOOKUP(TB$1,'DMG Tables'!$G$2:$G$7,'DMG Tables'!$H$2:$H$7)</f>
        <v>0</v>
      </c>
      <c r="TC2" s="1">
        <f>LOOKUP($A2,'DMG Tables'!$P$2:$P$35,'DMG Tables'!$O$2:$O$35)*TC$1*LOOKUP(TC$1,'DMG Tables'!$G$2:$G$7,'DMG Tables'!$H$2:$H$7)</f>
        <v>0</v>
      </c>
      <c r="TD2" s="1">
        <f>LOOKUP($A2,'DMG Tables'!$P$2:$P$35,'DMG Tables'!$O$2:$O$35)*TD$1*LOOKUP(TD$1,'DMG Tables'!$G$2:$G$7,'DMG Tables'!$H$2:$H$7)</f>
        <v>0</v>
      </c>
      <c r="TE2" s="1">
        <f>LOOKUP($A2,'DMG Tables'!$P$2:$P$35,'DMG Tables'!$O$2:$O$35)*TE$1*LOOKUP(TE$1,'DMG Tables'!$G$2:$G$7,'DMG Tables'!$H$2:$H$7)</f>
        <v>0</v>
      </c>
      <c r="TF2" s="1">
        <f>LOOKUP($A2,'DMG Tables'!$P$2:$P$35,'DMG Tables'!$O$2:$O$35)*TF$1*LOOKUP(TF$1,'DMG Tables'!$G$2:$G$7,'DMG Tables'!$H$2:$H$7)</f>
        <v>0</v>
      </c>
      <c r="TG2" s="1">
        <f>LOOKUP($A2,'DMG Tables'!$P$2:$P$35,'DMG Tables'!$O$2:$O$35)*TG$1*LOOKUP(TG$1,'DMG Tables'!$G$2:$G$7,'DMG Tables'!$H$2:$H$7)</f>
        <v>0</v>
      </c>
      <c r="TH2" s="1">
        <f>LOOKUP($A2,'DMG Tables'!$P$2:$P$35,'DMG Tables'!$O$2:$O$35)*TH$1*LOOKUP(TH$1,'DMG Tables'!$G$2:$G$7,'DMG Tables'!$H$2:$H$7)</f>
        <v>0</v>
      </c>
      <c r="TI2" s="1">
        <f>LOOKUP($A2,'DMG Tables'!$P$2:$P$35,'DMG Tables'!$O$2:$O$35)*TI$1*LOOKUP(TI$1,'DMG Tables'!$G$2:$G$7,'DMG Tables'!$H$2:$H$7)</f>
        <v>0</v>
      </c>
      <c r="TJ2" s="1">
        <f>LOOKUP($A2,'DMG Tables'!$P$2:$P$35,'DMG Tables'!$O$2:$O$35)*TJ$1*LOOKUP(TJ$1,'DMG Tables'!$G$2:$G$7,'DMG Tables'!$H$2:$H$7)</f>
        <v>0</v>
      </c>
      <c r="TK2" s="1">
        <f>LOOKUP($A2,'DMG Tables'!$P$2:$P$35,'DMG Tables'!$O$2:$O$35)*TK$1*LOOKUP(TK$1,'DMG Tables'!$G$2:$G$7,'DMG Tables'!$H$2:$H$7)</f>
        <v>0</v>
      </c>
      <c r="TL2" s="1">
        <f>LOOKUP($A2,'DMG Tables'!$P$2:$P$35,'DMG Tables'!$O$2:$O$35)*TL$1*LOOKUP(TL$1,'DMG Tables'!$G$2:$G$7,'DMG Tables'!$H$2:$H$7)</f>
        <v>0</v>
      </c>
      <c r="TM2" s="1">
        <f>LOOKUP($A2,'DMG Tables'!$P$2:$P$35,'DMG Tables'!$O$2:$O$35)*TM$1*LOOKUP(TM$1,'DMG Tables'!$G$2:$G$7,'DMG Tables'!$H$2:$H$7)</f>
        <v>0</v>
      </c>
      <c r="TN2" s="1">
        <f>LOOKUP($A2,'DMG Tables'!$P$2:$P$35,'DMG Tables'!$O$2:$O$35)*TN$1*LOOKUP(TN$1,'DMG Tables'!$G$2:$G$7,'DMG Tables'!$H$2:$H$7)</f>
        <v>0</v>
      </c>
      <c r="TO2" s="1">
        <f>LOOKUP($A2,'DMG Tables'!$P$2:$P$35,'DMG Tables'!$O$2:$O$35)*TO$1*LOOKUP(TO$1,'DMG Tables'!$G$2:$G$7,'DMG Tables'!$H$2:$H$7)</f>
        <v>0</v>
      </c>
      <c r="TP2" s="1">
        <f>LOOKUP($A2,'DMG Tables'!$P$2:$P$35,'DMG Tables'!$O$2:$O$35)*TP$1*LOOKUP(TP$1,'DMG Tables'!$G$2:$G$7,'DMG Tables'!$H$2:$H$7)</f>
        <v>0</v>
      </c>
      <c r="TQ2" s="1">
        <f>LOOKUP($A2,'DMG Tables'!$P$2:$P$35,'DMG Tables'!$O$2:$O$35)*TQ$1*LOOKUP(TQ$1,'DMG Tables'!$G$2:$G$7,'DMG Tables'!$H$2:$H$7)</f>
        <v>0</v>
      </c>
      <c r="TR2" s="1">
        <f>LOOKUP($A2,'DMG Tables'!$P$2:$P$35,'DMG Tables'!$O$2:$O$35)*TR$1*LOOKUP(TR$1,'DMG Tables'!$G$2:$G$7,'DMG Tables'!$H$2:$H$7)</f>
        <v>0</v>
      </c>
      <c r="TS2" s="1">
        <f>LOOKUP($A2,'DMG Tables'!$P$2:$P$35,'DMG Tables'!$O$2:$O$35)*TS$1*LOOKUP(TS$1,'DMG Tables'!$G$2:$G$7,'DMG Tables'!$H$2:$H$7)</f>
        <v>0</v>
      </c>
      <c r="TT2" s="1">
        <f>LOOKUP($A2,'DMG Tables'!$P$2:$P$35,'DMG Tables'!$O$2:$O$35)*TT$1*LOOKUP(TT$1,'DMG Tables'!$G$2:$G$7,'DMG Tables'!$H$2:$H$7)</f>
        <v>0</v>
      </c>
      <c r="TU2" s="1">
        <f>LOOKUP($A2,'DMG Tables'!$P$2:$P$35,'DMG Tables'!$O$2:$O$35)*TU$1*LOOKUP(TU$1,'DMG Tables'!$G$2:$G$7,'DMG Tables'!$H$2:$H$7)</f>
        <v>0</v>
      </c>
      <c r="TV2" s="1">
        <f>LOOKUP($A2,'DMG Tables'!$P$2:$P$35,'DMG Tables'!$O$2:$O$35)*TV$1*LOOKUP(TV$1,'DMG Tables'!$G$2:$G$7,'DMG Tables'!$H$2:$H$7)</f>
        <v>0</v>
      </c>
      <c r="TW2" s="1">
        <f>LOOKUP($A2,'DMG Tables'!$P$2:$P$35,'DMG Tables'!$O$2:$O$35)*TW$1*LOOKUP(TW$1,'DMG Tables'!$G$2:$G$7,'DMG Tables'!$H$2:$H$7)</f>
        <v>0</v>
      </c>
      <c r="TX2" s="1">
        <f>LOOKUP($A2,'DMG Tables'!$P$2:$P$35,'DMG Tables'!$O$2:$O$35)*TX$1*LOOKUP(TX$1,'DMG Tables'!$G$2:$G$7,'DMG Tables'!$H$2:$H$7)</f>
        <v>0</v>
      </c>
      <c r="TY2" s="1">
        <f>LOOKUP($A2,'DMG Tables'!$P$2:$P$35,'DMG Tables'!$O$2:$O$35)*TY$1*LOOKUP(TY$1,'DMG Tables'!$G$2:$G$7,'DMG Tables'!$H$2:$H$7)</f>
        <v>0</v>
      </c>
      <c r="TZ2" s="1">
        <f>LOOKUP($A2,'DMG Tables'!$P$2:$P$35,'DMG Tables'!$O$2:$O$35)*TZ$1*LOOKUP(TZ$1,'DMG Tables'!$G$2:$G$7,'DMG Tables'!$H$2:$H$7)</f>
        <v>0</v>
      </c>
      <c r="UA2" s="1">
        <f>LOOKUP($A2,'DMG Tables'!$P$2:$P$35,'DMG Tables'!$O$2:$O$35)*UA$1*LOOKUP(UA$1,'DMG Tables'!$G$2:$G$7,'DMG Tables'!$H$2:$H$7)</f>
        <v>0</v>
      </c>
      <c r="UB2" s="1">
        <f>LOOKUP($A2,'DMG Tables'!$P$2:$P$35,'DMG Tables'!$O$2:$O$35)*UB$1*LOOKUP(UB$1,'DMG Tables'!$G$2:$G$7,'DMG Tables'!$H$2:$H$7)</f>
        <v>0</v>
      </c>
      <c r="UC2" s="1">
        <f>LOOKUP($A2,'DMG Tables'!$P$2:$P$35,'DMG Tables'!$O$2:$O$35)*UC$1*LOOKUP(UC$1,'DMG Tables'!$G$2:$G$7,'DMG Tables'!$H$2:$H$7)</f>
        <v>0</v>
      </c>
      <c r="UD2" s="1">
        <f>LOOKUP($A2,'DMG Tables'!$P$2:$P$35,'DMG Tables'!$O$2:$O$35)*UD$1*LOOKUP(UD$1,'DMG Tables'!$G$2:$G$7,'DMG Tables'!$H$2:$H$7)</f>
        <v>0</v>
      </c>
      <c r="UE2" s="1">
        <f>LOOKUP($A2,'DMG Tables'!$P$2:$P$35,'DMG Tables'!$O$2:$O$35)*UE$1*LOOKUP(UE$1,'DMG Tables'!$G$2:$G$7,'DMG Tables'!$H$2:$H$7)</f>
        <v>0</v>
      </c>
      <c r="UF2" s="1">
        <f>LOOKUP($A2,'DMG Tables'!$P$2:$P$35,'DMG Tables'!$O$2:$O$35)*UF$1*LOOKUP(UF$1,'DMG Tables'!$G$2:$G$7,'DMG Tables'!$H$2:$H$7)</f>
        <v>0</v>
      </c>
      <c r="UG2" s="1">
        <f>LOOKUP($A2,'DMG Tables'!$P$2:$P$35,'DMG Tables'!$O$2:$O$35)*UG$1*LOOKUP(UG$1,'DMG Tables'!$G$2:$G$7,'DMG Tables'!$H$2:$H$7)</f>
        <v>0</v>
      </c>
      <c r="UH2" s="1">
        <f>LOOKUP($A2,'DMG Tables'!$P$2:$P$35,'DMG Tables'!$O$2:$O$35)*UH$1*LOOKUP(UH$1,'DMG Tables'!$G$2:$G$7,'DMG Tables'!$H$2:$H$7)</f>
        <v>0</v>
      </c>
      <c r="UI2" s="1">
        <f>LOOKUP($A2,'DMG Tables'!$P$2:$P$35,'DMG Tables'!$O$2:$O$35)*UI$1*LOOKUP(UI$1,'DMG Tables'!$G$2:$G$7,'DMG Tables'!$H$2:$H$7)</f>
        <v>0</v>
      </c>
      <c r="UJ2" s="1">
        <f>LOOKUP($A2,'DMG Tables'!$P$2:$P$35,'DMG Tables'!$O$2:$O$35)*UJ$1*LOOKUP(UJ$1,'DMG Tables'!$G$2:$G$7,'DMG Tables'!$H$2:$H$7)</f>
        <v>0</v>
      </c>
      <c r="UK2" s="1">
        <f>LOOKUP($A2,'DMG Tables'!$P$2:$P$35,'DMG Tables'!$O$2:$O$35)*UK$1*LOOKUP(UK$1,'DMG Tables'!$G$2:$G$7,'DMG Tables'!$H$2:$H$7)</f>
        <v>0</v>
      </c>
      <c r="UL2" s="1">
        <f>LOOKUP($A2,'DMG Tables'!$P$2:$P$35,'DMG Tables'!$O$2:$O$35)*UL$1*LOOKUP(UL$1,'DMG Tables'!$G$2:$G$7,'DMG Tables'!$H$2:$H$7)</f>
        <v>0</v>
      </c>
      <c r="UM2" s="1">
        <f>LOOKUP($A2,'DMG Tables'!$P$2:$P$35,'DMG Tables'!$O$2:$O$35)*UM$1*LOOKUP(UM$1,'DMG Tables'!$G$2:$G$7,'DMG Tables'!$H$2:$H$7)</f>
        <v>0</v>
      </c>
      <c r="UN2" s="1">
        <f>LOOKUP($A2,'DMG Tables'!$P$2:$P$35,'DMG Tables'!$O$2:$O$35)*UN$1*LOOKUP(UN$1,'DMG Tables'!$G$2:$G$7,'DMG Tables'!$H$2:$H$7)</f>
        <v>0</v>
      </c>
      <c r="UO2" s="1">
        <f>LOOKUP($A2,'DMG Tables'!$P$2:$P$35,'DMG Tables'!$O$2:$O$35)*UO$1*LOOKUP(UO$1,'DMG Tables'!$G$2:$G$7,'DMG Tables'!$H$2:$H$7)</f>
        <v>0</v>
      </c>
      <c r="UP2" s="1">
        <f>LOOKUP($A2,'DMG Tables'!$P$2:$P$35,'DMG Tables'!$O$2:$O$35)*UP$1*LOOKUP(UP$1,'DMG Tables'!$G$2:$G$7,'DMG Tables'!$H$2:$H$7)</f>
        <v>0</v>
      </c>
      <c r="UQ2" s="1">
        <f>LOOKUP($A2,'DMG Tables'!$P$2:$P$35,'DMG Tables'!$O$2:$O$35)*UQ$1*LOOKUP(UQ$1,'DMG Tables'!$G$2:$G$7,'DMG Tables'!$H$2:$H$7)</f>
        <v>0</v>
      </c>
      <c r="UR2" s="1">
        <f>LOOKUP($A2,'DMG Tables'!$P$2:$P$35,'DMG Tables'!$O$2:$O$35)*UR$1*LOOKUP(UR$1,'DMG Tables'!$G$2:$G$7,'DMG Tables'!$H$2:$H$7)</f>
        <v>0</v>
      </c>
      <c r="US2" s="1">
        <f>LOOKUP($A2,'DMG Tables'!$P$2:$P$35,'DMG Tables'!$O$2:$O$35)*US$1*LOOKUP(US$1,'DMG Tables'!$G$2:$G$7,'DMG Tables'!$H$2:$H$7)</f>
        <v>0</v>
      </c>
      <c r="UT2" s="1">
        <f>LOOKUP($A2,'DMG Tables'!$P$2:$P$35,'DMG Tables'!$O$2:$O$35)*UT$1*LOOKUP(UT$1,'DMG Tables'!$G$2:$G$7,'DMG Tables'!$H$2:$H$7)</f>
        <v>0</v>
      </c>
      <c r="UU2" s="1">
        <f>LOOKUP($A2,'DMG Tables'!$P$2:$P$35,'DMG Tables'!$O$2:$O$35)*UU$1*LOOKUP(UU$1,'DMG Tables'!$G$2:$G$7,'DMG Tables'!$H$2:$H$7)</f>
        <v>0</v>
      </c>
      <c r="UV2" s="1">
        <f>LOOKUP($A2,'DMG Tables'!$P$2:$P$35,'DMG Tables'!$O$2:$O$35)*UV$1*LOOKUP(UV$1,'DMG Tables'!$G$2:$G$7,'DMG Tables'!$H$2:$H$7)</f>
        <v>0</v>
      </c>
      <c r="UW2" s="1">
        <f>LOOKUP($A2,'DMG Tables'!$P$2:$P$35,'DMG Tables'!$O$2:$O$35)*UW$1*LOOKUP(UW$1,'DMG Tables'!$G$2:$G$7,'DMG Tables'!$H$2:$H$7)</f>
        <v>0</v>
      </c>
      <c r="UX2" s="1">
        <f>LOOKUP($A2,'DMG Tables'!$P$2:$P$35,'DMG Tables'!$O$2:$O$35)*UX$1*LOOKUP(UX$1,'DMG Tables'!$G$2:$G$7,'DMG Tables'!$H$2:$H$7)</f>
        <v>0</v>
      </c>
      <c r="UY2" s="1">
        <f>LOOKUP($A2,'DMG Tables'!$P$2:$P$35,'DMG Tables'!$O$2:$O$35)*UY$1*LOOKUP(UY$1,'DMG Tables'!$G$2:$G$7,'DMG Tables'!$H$2:$H$7)</f>
        <v>0</v>
      </c>
      <c r="UZ2" s="1">
        <f>LOOKUP($A2,'DMG Tables'!$P$2:$P$35,'DMG Tables'!$O$2:$O$35)*UZ$1*LOOKUP(UZ$1,'DMG Tables'!$G$2:$G$7,'DMG Tables'!$H$2:$H$7)</f>
        <v>0</v>
      </c>
      <c r="VA2" s="1">
        <f>LOOKUP($A2,'DMG Tables'!$P$2:$P$35,'DMG Tables'!$O$2:$O$35)*VA$1*LOOKUP(VA$1,'DMG Tables'!$G$2:$G$7,'DMG Tables'!$H$2:$H$7)</f>
        <v>0</v>
      </c>
      <c r="VB2" s="1">
        <f>LOOKUP($A2,'DMG Tables'!$P$2:$P$35,'DMG Tables'!$O$2:$O$35)*VB$1*LOOKUP(VB$1,'DMG Tables'!$G$2:$G$7,'DMG Tables'!$H$2:$H$7)</f>
        <v>0</v>
      </c>
      <c r="VC2" s="1">
        <f>LOOKUP($A2,'DMG Tables'!$P$2:$P$35,'DMG Tables'!$O$2:$O$35)*VC$1*LOOKUP(VC$1,'DMG Tables'!$G$2:$G$7,'DMG Tables'!$H$2:$H$7)</f>
        <v>0</v>
      </c>
      <c r="VD2" s="1">
        <f>LOOKUP($A2,'DMG Tables'!$P$2:$P$35,'DMG Tables'!$O$2:$O$35)*VD$1*LOOKUP(VD$1,'DMG Tables'!$G$2:$G$7,'DMG Tables'!$H$2:$H$7)</f>
        <v>0</v>
      </c>
      <c r="VE2" s="1">
        <f>LOOKUP($A2,'DMG Tables'!$P$2:$P$35,'DMG Tables'!$O$2:$O$35)*VE$1*LOOKUP(VE$1,'DMG Tables'!$G$2:$G$7,'DMG Tables'!$H$2:$H$7)</f>
        <v>0</v>
      </c>
      <c r="VF2" s="1">
        <f>LOOKUP($A2,'DMG Tables'!$P$2:$P$35,'DMG Tables'!$O$2:$O$35)*VF$1*LOOKUP(VF$1,'DMG Tables'!$G$2:$G$7,'DMG Tables'!$H$2:$H$7)</f>
        <v>0</v>
      </c>
      <c r="VG2" s="1">
        <f>LOOKUP($A2,'DMG Tables'!$P$2:$P$35,'DMG Tables'!$O$2:$O$35)*VG$1*LOOKUP(VG$1,'DMG Tables'!$G$2:$G$7,'DMG Tables'!$H$2:$H$7)</f>
        <v>0</v>
      </c>
      <c r="VH2" s="1">
        <f>LOOKUP($A2,'DMG Tables'!$P$2:$P$35,'DMG Tables'!$O$2:$O$35)*VH$1*LOOKUP(VH$1,'DMG Tables'!$G$2:$G$7,'DMG Tables'!$H$2:$H$7)</f>
        <v>0</v>
      </c>
      <c r="VI2" s="1">
        <f>LOOKUP($A2,'DMG Tables'!$P$2:$P$35,'DMG Tables'!$O$2:$O$35)*VI$1*LOOKUP(VI$1,'DMG Tables'!$G$2:$G$7,'DMG Tables'!$H$2:$H$7)</f>
        <v>0</v>
      </c>
      <c r="VJ2" s="1">
        <f>LOOKUP($A2,'DMG Tables'!$P$2:$P$35,'DMG Tables'!$O$2:$O$35)*VJ$1*LOOKUP(VJ$1,'DMG Tables'!$G$2:$G$7,'DMG Tables'!$H$2:$H$7)</f>
        <v>0</v>
      </c>
      <c r="VK2" s="1">
        <f>LOOKUP($A2,'DMG Tables'!$P$2:$P$35,'DMG Tables'!$O$2:$O$35)*VK$1*LOOKUP(VK$1,'DMG Tables'!$G$2:$G$7,'DMG Tables'!$H$2:$H$7)</f>
        <v>0</v>
      </c>
      <c r="VL2" s="1">
        <f>LOOKUP($A2,'DMG Tables'!$P$2:$P$35,'DMG Tables'!$O$2:$O$35)*VL$1*LOOKUP(VL$1,'DMG Tables'!$G$2:$G$7,'DMG Tables'!$H$2:$H$7)</f>
        <v>0</v>
      </c>
      <c r="VM2" s="1">
        <f>LOOKUP($A2,'DMG Tables'!$P$2:$P$35,'DMG Tables'!$O$2:$O$35)*VM$1*LOOKUP(VM$1,'DMG Tables'!$G$2:$G$7,'DMG Tables'!$H$2:$H$7)</f>
        <v>0</v>
      </c>
      <c r="VN2" s="1">
        <f>LOOKUP($A2,'DMG Tables'!$P$2:$P$35,'DMG Tables'!$O$2:$O$35)*VN$1*LOOKUP(VN$1,'DMG Tables'!$G$2:$G$7,'DMG Tables'!$H$2:$H$7)</f>
        <v>0</v>
      </c>
      <c r="VO2" s="1">
        <f>LOOKUP($A2,'DMG Tables'!$P$2:$P$35,'DMG Tables'!$O$2:$O$35)*VO$1*LOOKUP(VO$1,'DMG Tables'!$G$2:$G$7,'DMG Tables'!$H$2:$H$7)</f>
        <v>0</v>
      </c>
      <c r="VP2" s="1">
        <f>LOOKUP($A2,'DMG Tables'!$P$2:$P$35,'DMG Tables'!$O$2:$O$35)*VP$1*LOOKUP(VP$1,'DMG Tables'!$G$2:$G$7,'DMG Tables'!$H$2:$H$7)</f>
        <v>0</v>
      </c>
      <c r="VQ2" s="1">
        <f>LOOKUP($A2,'DMG Tables'!$P$2:$P$35,'DMG Tables'!$O$2:$O$35)*VQ$1*LOOKUP(VQ$1,'DMG Tables'!$G$2:$G$7,'DMG Tables'!$H$2:$H$7)</f>
        <v>0</v>
      </c>
      <c r="VR2" s="1">
        <f>LOOKUP($A2,'DMG Tables'!$P$2:$P$35,'DMG Tables'!$O$2:$O$35)*VR$1*LOOKUP(VR$1,'DMG Tables'!$G$2:$G$7,'DMG Tables'!$H$2:$H$7)</f>
        <v>0</v>
      </c>
      <c r="VS2" s="1">
        <f>LOOKUP($A2,'DMG Tables'!$P$2:$P$35,'DMG Tables'!$O$2:$O$35)*VS$1*LOOKUP(VS$1,'DMG Tables'!$G$2:$G$7,'DMG Tables'!$H$2:$H$7)</f>
        <v>0</v>
      </c>
      <c r="VT2" s="1">
        <f>LOOKUP($A2,'DMG Tables'!$P$2:$P$35,'DMG Tables'!$O$2:$O$35)*VT$1*LOOKUP(VT$1,'DMG Tables'!$G$2:$G$7,'DMG Tables'!$H$2:$H$7)</f>
        <v>0</v>
      </c>
      <c r="VU2" s="1">
        <f>LOOKUP($A2,'DMG Tables'!$P$2:$P$35,'DMG Tables'!$O$2:$O$35)*VU$1*LOOKUP(VU$1,'DMG Tables'!$G$2:$G$7,'DMG Tables'!$H$2:$H$7)</f>
        <v>0</v>
      </c>
      <c r="VV2" s="1">
        <f>LOOKUP($A2,'DMG Tables'!$P$2:$P$35,'DMG Tables'!$O$2:$O$35)*VV$1*LOOKUP(VV$1,'DMG Tables'!$G$2:$G$7,'DMG Tables'!$H$2:$H$7)</f>
        <v>0</v>
      </c>
      <c r="VW2" s="1">
        <f>LOOKUP($A2,'DMG Tables'!$P$2:$P$35,'DMG Tables'!$O$2:$O$35)*VW$1*LOOKUP(VW$1,'DMG Tables'!$G$2:$G$7,'DMG Tables'!$H$2:$H$7)</f>
        <v>0</v>
      </c>
      <c r="VX2" s="1">
        <f>LOOKUP($A2,'DMG Tables'!$P$2:$P$35,'DMG Tables'!$O$2:$O$35)*VX$1*LOOKUP(VX$1,'DMG Tables'!$G$2:$G$7,'DMG Tables'!$H$2:$H$7)</f>
        <v>0</v>
      </c>
      <c r="VY2" s="1">
        <f>LOOKUP($A2,'DMG Tables'!$P$2:$P$35,'DMG Tables'!$O$2:$O$35)*VY$1*LOOKUP(VY$1,'DMG Tables'!$G$2:$G$7,'DMG Tables'!$H$2:$H$7)</f>
        <v>0</v>
      </c>
      <c r="VZ2" s="1">
        <f>LOOKUP($A2,'DMG Tables'!$P$2:$P$35,'DMG Tables'!$O$2:$O$35)*VZ$1*LOOKUP(VZ$1,'DMG Tables'!$G$2:$G$7,'DMG Tables'!$H$2:$H$7)</f>
        <v>0</v>
      </c>
      <c r="WA2" s="1">
        <f>LOOKUP($A2,'DMG Tables'!$P$2:$P$35,'DMG Tables'!$O$2:$O$35)*WA$1*LOOKUP(WA$1,'DMG Tables'!$G$2:$G$7,'DMG Tables'!$H$2:$H$7)</f>
        <v>0</v>
      </c>
      <c r="WB2" s="1">
        <f>LOOKUP($A2,'DMG Tables'!$P$2:$P$35,'DMG Tables'!$O$2:$O$35)*WB$1*LOOKUP(WB$1,'DMG Tables'!$G$2:$G$7,'DMG Tables'!$H$2:$H$7)</f>
        <v>0</v>
      </c>
      <c r="WC2" s="1">
        <f>LOOKUP($A2,'DMG Tables'!$P$2:$P$35,'DMG Tables'!$O$2:$O$35)*WC$1*LOOKUP(WC$1,'DMG Tables'!$G$2:$G$7,'DMG Tables'!$H$2:$H$7)</f>
        <v>0</v>
      </c>
      <c r="WD2" s="1">
        <f>LOOKUP($A2,'DMG Tables'!$P$2:$P$35,'DMG Tables'!$O$2:$O$35)*WD$1*LOOKUP(WD$1,'DMG Tables'!$G$2:$G$7,'DMG Tables'!$H$2:$H$7)</f>
        <v>0</v>
      </c>
      <c r="WE2" s="1">
        <f>LOOKUP($A2,'DMG Tables'!$P$2:$P$35,'DMG Tables'!$O$2:$O$35)*WE$1*LOOKUP(WE$1,'DMG Tables'!$G$2:$G$7,'DMG Tables'!$H$2:$H$7)</f>
        <v>0</v>
      </c>
      <c r="WF2" s="1">
        <f>LOOKUP($A2,'DMG Tables'!$P$2:$P$35,'DMG Tables'!$O$2:$O$35)*WF$1*LOOKUP(WF$1,'DMG Tables'!$G$2:$G$7,'DMG Tables'!$H$2:$H$7)</f>
        <v>0</v>
      </c>
      <c r="WG2" s="1">
        <f>LOOKUP($A2,'DMG Tables'!$P$2:$P$35,'DMG Tables'!$O$2:$O$35)*WG$1*LOOKUP(WG$1,'DMG Tables'!$G$2:$G$7,'DMG Tables'!$H$2:$H$7)</f>
        <v>0</v>
      </c>
      <c r="WH2" s="1">
        <f>LOOKUP($A2,'DMG Tables'!$P$2:$P$35,'DMG Tables'!$O$2:$O$35)*WH$1*LOOKUP(WH$1,'DMG Tables'!$G$2:$G$7,'DMG Tables'!$H$2:$H$7)</f>
        <v>0</v>
      </c>
      <c r="WI2" s="1">
        <f>LOOKUP($A2,'DMG Tables'!$P$2:$P$35,'DMG Tables'!$O$2:$O$35)*WI$1*LOOKUP(WI$1,'DMG Tables'!$G$2:$G$7,'DMG Tables'!$H$2:$H$7)</f>
        <v>0</v>
      </c>
      <c r="WJ2" s="1">
        <f>LOOKUP($A2,'DMG Tables'!$P$2:$P$35,'DMG Tables'!$O$2:$O$35)*WJ$1*LOOKUP(WJ$1,'DMG Tables'!$G$2:$G$7,'DMG Tables'!$H$2:$H$7)</f>
        <v>0</v>
      </c>
      <c r="WK2" s="1">
        <f>LOOKUP($A2,'DMG Tables'!$P$2:$P$35,'DMG Tables'!$O$2:$O$35)*WK$1*LOOKUP(WK$1,'DMG Tables'!$G$2:$G$7,'DMG Tables'!$H$2:$H$7)</f>
        <v>0</v>
      </c>
      <c r="WL2" s="1">
        <f>LOOKUP($A2,'DMG Tables'!$P$2:$P$35,'DMG Tables'!$O$2:$O$35)*WL$1*LOOKUP(WL$1,'DMG Tables'!$G$2:$G$7,'DMG Tables'!$H$2:$H$7)</f>
        <v>0</v>
      </c>
      <c r="WM2" s="1">
        <f>LOOKUP($A2,'DMG Tables'!$P$2:$P$35,'DMG Tables'!$O$2:$O$35)*WM$1*LOOKUP(WM$1,'DMG Tables'!$G$2:$G$7,'DMG Tables'!$H$2:$H$7)</f>
        <v>0</v>
      </c>
      <c r="WN2" s="1">
        <f>LOOKUP($A2,'DMG Tables'!$P$2:$P$35,'DMG Tables'!$O$2:$O$35)*WN$1*LOOKUP(WN$1,'DMG Tables'!$G$2:$G$7,'DMG Tables'!$H$2:$H$7)</f>
        <v>0</v>
      </c>
      <c r="WO2" s="1">
        <f>LOOKUP($A2,'DMG Tables'!$P$2:$P$35,'DMG Tables'!$O$2:$O$35)*WO$1*LOOKUP(WO$1,'DMG Tables'!$G$2:$G$7,'DMG Tables'!$H$2:$H$7)</f>
        <v>0</v>
      </c>
      <c r="WP2" s="1">
        <f>LOOKUP($A2,'DMG Tables'!$P$2:$P$35,'DMG Tables'!$O$2:$O$35)*WP$1*LOOKUP(WP$1,'DMG Tables'!$G$2:$G$7,'DMG Tables'!$H$2:$H$7)</f>
        <v>0</v>
      </c>
      <c r="WQ2" s="1">
        <f>LOOKUP($A2,'DMG Tables'!$P$2:$P$35,'DMG Tables'!$O$2:$O$35)*WQ$1*LOOKUP(WQ$1,'DMG Tables'!$G$2:$G$7,'DMG Tables'!$H$2:$H$7)</f>
        <v>0</v>
      </c>
      <c r="WR2" s="1">
        <f>LOOKUP($A2,'DMG Tables'!$P$2:$P$35,'DMG Tables'!$O$2:$O$35)*WR$1*LOOKUP(WR$1,'DMG Tables'!$G$2:$G$7,'DMG Tables'!$H$2:$H$7)</f>
        <v>0</v>
      </c>
      <c r="WS2" s="1">
        <f>LOOKUP($A2,'DMG Tables'!$P$2:$P$35,'DMG Tables'!$O$2:$O$35)*WS$1*LOOKUP(WS$1,'DMG Tables'!$G$2:$G$7,'DMG Tables'!$H$2:$H$7)</f>
        <v>0</v>
      </c>
      <c r="WT2" s="1">
        <f>LOOKUP($A2,'DMG Tables'!$P$2:$P$35,'DMG Tables'!$O$2:$O$35)*WT$1*LOOKUP(WT$1,'DMG Tables'!$G$2:$G$7,'DMG Tables'!$H$2:$H$7)</f>
        <v>0</v>
      </c>
      <c r="WU2" s="1">
        <f>LOOKUP($A2,'DMG Tables'!$P$2:$P$35,'DMG Tables'!$O$2:$O$35)*WU$1*LOOKUP(WU$1,'DMG Tables'!$G$2:$G$7,'DMG Tables'!$H$2:$H$7)</f>
        <v>0</v>
      </c>
      <c r="WV2" s="1">
        <f>LOOKUP($A2,'DMG Tables'!$P$2:$P$35,'DMG Tables'!$O$2:$O$35)*WV$1*LOOKUP(WV$1,'DMG Tables'!$G$2:$G$7,'DMG Tables'!$H$2:$H$7)</f>
        <v>0</v>
      </c>
      <c r="WW2" s="1">
        <f>LOOKUP($A2,'DMG Tables'!$P$2:$P$35,'DMG Tables'!$O$2:$O$35)*WW$1*LOOKUP(WW$1,'DMG Tables'!$G$2:$G$7,'DMG Tables'!$H$2:$H$7)</f>
        <v>0</v>
      </c>
      <c r="WX2" s="1">
        <f>LOOKUP($A2,'DMG Tables'!$P$2:$P$35,'DMG Tables'!$O$2:$O$35)*WX$1*LOOKUP(WX$1,'DMG Tables'!$G$2:$G$7,'DMG Tables'!$H$2:$H$7)</f>
        <v>0</v>
      </c>
      <c r="WY2" s="1">
        <f>LOOKUP($A2,'DMG Tables'!$P$2:$P$35,'DMG Tables'!$O$2:$O$35)*WY$1*LOOKUP(WY$1,'DMG Tables'!$G$2:$G$7,'DMG Tables'!$H$2:$H$7)</f>
        <v>0</v>
      </c>
      <c r="WZ2" s="1">
        <f>LOOKUP($A2,'DMG Tables'!$P$2:$P$35,'DMG Tables'!$O$2:$O$35)*WZ$1*LOOKUP(WZ$1,'DMG Tables'!$G$2:$G$7,'DMG Tables'!$H$2:$H$7)</f>
        <v>0</v>
      </c>
      <c r="XA2" s="1">
        <f>LOOKUP($A2,'DMG Tables'!$P$2:$P$35,'DMG Tables'!$O$2:$O$35)*XA$1*LOOKUP(XA$1,'DMG Tables'!$G$2:$G$7,'DMG Tables'!$H$2:$H$7)</f>
        <v>0</v>
      </c>
      <c r="XB2" s="1">
        <f>LOOKUP($A2,'DMG Tables'!$P$2:$P$35,'DMG Tables'!$O$2:$O$35)*XB$1*LOOKUP(XB$1,'DMG Tables'!$G$2:$G$7,'DMG Tables'!$H$2:$H$7)</f>
        <v>0</v>
      </c>
      <c r="XC2" s="1">
        <f>LOOKUP($A2,'DMG Tables'!$P$2:$P$35,'DMG Tables'!$O$2:$O$35)*XC$1*LOOKUP(XC$1,'DMG Tables'!$G$2:$G$7,'DMG Tables'!$H$2:$H$7)</f>
        <v>0</v>
      </c>
      <c r="XD2" s="1">
        <f>LOOKUP($A2,'DMG Tables'!$P$2:$P$35,'DMG Tables'!$O$2:$O$35)*XD$1*LOOKUP(XD$1,'DMG Tables'!$G$2:$G$7,'DMG Tables'!$H$2:$H$7)</f>
        <v>0</v>
      </c>
      <c r="XE2" s="1">
        <f>LOOKUP($A2,'DMG Tables'!$P$2:$P$35,'DMG Tables'!$O$2:$O$35)*XE$1*LOOKUP(XE$1,'DMG Tables'!$G$2:$G$7,'DMG Tables'!$H$2:$H$7)</f>
        <v>0</v>
      </c>
      <c r="XF2" s="1">
        <f>LOOKUP($A2,'DMG Tables'!$P$2:$P$35,'DMG Tables'!$O$2:$O$35)*XF$1*LOOKUP(XF$1,'DMG Tables'!$G$2:$G$7,'DMG Tables'!$H$2:$H$7)</f>
        <v>0</v>
      </c>
      <c r="XG2" s="1">
        <f>LOOKUP($A2,'DMG Tables'!$P$2:$P$35,'DMG Tables'!$O$2:$O$35)*XG$1*LOOKUP(XG$1,'DMG Tables'!$G$2:$G$7,'DMG Tables'!$H$2:$H$7)</f>
        <v>0</v>
      </c>
      <c r="XH2" s="1">
        <f>LOOKUP($A2,'DMG Tables'!$P$2:$P$35,'DMG Tables'!$O$2:$O$35)*XH$1*LOOKUP(XH$1,'DMG Tables'!$G$2:$G$7,'DMG Tables'!$H$2:$H$7)</f>
        <v>0</v>
      </c>
      <c r="XI2" s="1">
        <f>LOOKUP($A2,'DMG Tables'!$P$2:$P$35,'DMG Tables'!$O$2:$O$35)*XI$1*LOOKUP(XI$1,'DMG Tables'!$G$2:$G$7,'DMG Tables'!$H$2:$H$7)</f>
        <v>0</v>
      </c>
      <c r="XJ2" s="1">
        <f>LOOKUP($A2,'DMG Tables'!$P$2:$P$35,'DMG Tables'!$O$2:$O$35)*XJ$1*LOOKUP(XJ$1,'DMG Tables'!$G$2:$G$7,'DMG Tables'!$H$2:$H$7)</f>
        <v>0</v>
      </c>
      <c r="XK2" s="1">
        <f>LOOKUP($A2,'DMG Tables'!$P$2:$P$35,'DMG Tables'!$O$2:$O$35)*XK$1*LOOKUP(XK$1,'DMG Tables'!$G$2:$G$7,'DMG Tables'!$H$2:$H$7)</f>
        <v>0</v>
      </c>
      <c r="XL2" s="1">
        <f>LOOKUP($A2,'DMG Tables'!$P$2:$P$35,'DMG Tables'!$O$2:$O$35)*XL$1*LOOKUP(XL$1,'DMG Tables'!$G$2:$G$7,'DMG Tables'!$H$2:$H$7)</f>
        <v>0</v>
      </c>
      <c r="XM2" s="1">
        <f>LOOKUP($A2,'DMG Tables'!$P$2:$P$35,'DMG Tables'!$O$2:$O$35)*XM$1*LOOKUP(XM$1,'DMG Tables'!$G$2:$G$7,'DMG Tables'!$H$2:$H$7)</f>
        <v>0</v>
      </c>
      <c r="XN2" s="1">
        <f>LOOKUP($A2,'DMG Tables'!$P$2:$P$35,'DMG Tables'!$O$2:$O$35)*XN$1*LOOKUP(XN$1,'DMG Tables'!$G$2:$G$7,'DMG Tables'!$H$2:$H$7)</f>
        <v>0</v>
      </c>
      <c r="XO2" s="1">
        <f>LOOKUP($A2,'DMG Tables'!$P$2:$P$35,'DMG Tables'!$O$2:$O$35)*XO$1*LOOKUP(XO$1,'DMG Tables'!$G$2:$G$7,'DMG Tables'!$H$2:$H$7)</f>
        <v>0</v>
      </c>
      <c r="XP2" s="1">
        <f>LOOKUP($A2,'DMG Tables'!$P$2:$P$35,'DMG Tables'!$O$2:$O$35)*XP$1*LOOKUP(XP$1,'DMG Tables'!$G$2:$G$7,'DMG Tables'!$H$2:$H$7)</f>
        <v>0</v>
      </c>
      <c r="XQ2" s="1">
        <f>LOOKUP($A2,'DMG Tables'!$P$2:$P$35,'DMG Tables'!$O$2:$O$35)*XQ$1*LOOKUP(XQ$1,'DMG Tables'!$G$2:$G$7,'DMG Tables'!$H$2:$H$7)</f>
        <v>0</v>
      </c>
      <c r="XR2" s="1">
        <f>LOOKUP($A2,'DMG Tables'!$P$2:$P$35,'DMG Tables'!$O$2:$O$35)*XR$1*LOOKUP(XR$1,'DMG Tables'!$G$2:$G$7,'DMG Tables'!$H$2:$H$7)</f>
        <v>0</v>
      </c>
      <c r="XS2" s="1">
        <f>LOOKUP($A2,'DMG Tables'!$P$2:$P$35,'DMG Tables'!$O$2:$O$35)*XS$1*LOOKUP(XS$1,'DMG Tables'!$G$2:$G$7,'DMG Tables'!$H$2:$H$7)</f>
        <v>0</v>
      </c>
      <c r="XT2" s="1">
        <f>LOOKUP($A2,'DMG Tables'!$P$2:$P$35,'DMG Tables'!$O$2:$O$35)*XT$1*LOOKUP(XT$1,'DMG Tables'!$G$2:$G$7,'DMG Tables'!$H$2:$H$7)</f>
        <v>0</v>
      </c>
      <c r="XU2" s="1">
        <f>LOOKUP($A2,'DMG Tables'!$P$2:$P$35,'DMG Tables'!$O$2:$O$35)*XU$1*LOOKUP(XU$1,'DMG Tables'!$G$2:$G$7,'DMG Tables'!$H$2:$H$7)</f>
        <v>0</v>
      </c>
      <c r="XV2" s="1">
        <f>LOOKUP($A2,'DMG Tables'!$P$2:$P$35,'DMG Tables'!$O$2:$O$35)*XV$1*LOOKUP(XV$1,'DMG Tables'!$G$2:$G$7,'DMG Tables'!$H$2:$H$7)</f>
        <v>0</v>
      </c>
      <c r="XW2" s="1">
        <f>LOOKUP($A2,'DMG Tables'!$P$2:$P$35,'DMG Tables'!$O$2:$O$35)*XW$1*LOOKUP(XW$1,'DMG Tables'!$G$2:$G$7,'DMG Tables'!$H$2:$H$7)</f>
        <v>0</v>
      </c>
      <c r="XX2" s="1">
        <f>LOOKUP($A2,'DMG Tables'!$P$2:$P$35,'DMG Tables'!$O$2:$O$35)*XX$1*LOOKUP(XX$1,'DMG Tables'!$G$2:$G$7,'DMG Tables'!$H$2:$H$7)</f>
        <v>0</v>
      </c>
      <c r="XY2" s="1">
        <f>LOOKUP($A2,'DMG Tables'!$P$2:$P$35,'DMG Tables'!$O$2:$O$35)*XY$1*LOOKUP(XY$1,'DMG Tables'!$G$2:$G$7,'DMG Tables'!$H$2:$H$7)</f>
        <v>0</v>
      </c>
      <c r="XZ2" s="1">
        <f>LOOKUP($A2,'DMG Tables'!$P$2:$P$35,'DMG Tables'!$O$2:$O$35)*XZ$1*LOOKUP(XZ$1,'DMG Tables'!$G$2:$G$7,'DMG Tables'!$H$2:$H$7)</f>
        <v>0</v>
      </c>
      <c r="YA2" s="1">
        <f>LOOKUP($A2,'DMG Tables'!$P$2:$P$35,'DMG Tables'!$O$2:$O$35)*YA$1*LOOKUP(YA$1,'DMG Tables'!$G$2:$G$7,'DMG Tables'!$H$2:$H$7)</f>
        <v>0</v>
      </c>
      <c r="YB2" s="1">
        <f>LOOKUP($A2,'DMG Tables'!$P$2:$P$35,'DMG Tables'!$O$2:$O$35)*YB$1*LOOKUP(YB$1,'DMG Tables'!$G$2:$G$7,'DMG Tables'!$H$2:$H$7)</f>
        <v>0</v>
      </c>
      <c r="YC2" s="1">
        <f>LOOKUP($A2,'DMG Tables'!$P$2:$P$35,'DMG Tables'!$O$2:$O$35)*YC$1*LOOKUP(YC$1,'DMG Tables'!$G$2:$G$7,'DMG Tables'!$H$2:$H$7)</f>
        <v>0</v>
      </c>
      <c r="YD2" s="1">
        <f>LOOKUP($A2,'DMG Tables'!$P$2:$P$35,'DMG Tables'!$O$2:$O$35)*YD$1*LOOKUP(YD$1,'DMG Tables'!$G$2:$G$7,'DMG Tables'!$H$2:$H$7)</f>
        <v>0</v>
      </c>
      <c r="YE2" s="1">
        <f>LOOKUP($A2,'DMG Tables'!$P$2:$P$35,'DMG Tables'!$O$2:$O$35)*YE$1*LOOKUP(YE$1,'DMG Tables'!$G$2:$G$7,'DMG Tables'!$H$2:$H$7)</f>
        <v>0</v>
      </c>
      <c r="YF2" s="1">
        <f>LOOKUP($A2,'DMG Tables'!$P$2:$P$35,'DMG Tables'!$O$2:$O$35)*YF$1*LOOKUP(YF$1,'DMG Tables'!$G$2:$G$7,'DMG Tables'!$H$2:$H$7)</f>
        <v>0</v>
      </c>
      <c r="YG2" s="1">
        <f>LOOKUP($A2,'DMG Tables'!$P$2:$P$35,'DMG Tables'!$O$2:$O$35)*YG$1*LOOKUP(YG$1,'DMG Tables'!$G$2:$G$7,'DMG Tables'!$H$2:$H$7)</f>
        <v>0</v>
      </c>
      <c r="YH2" s="1">
        <f>LOOKUP($A2,'DMG Tables'!$P$2:$P$35,'DMG Tables'!$O$2:$O$35)*YH$1*LOOKUP(YH$1,'DMG Tables'!$G$2:$G$7,'DMG Tables'!$H$2:$H$7)</f>
        <v>0</v>
      </c>
      <c r="YI2" s="1">
        <f>LOOKUP($A2,'DMG Tables'!$P$2:$P$35,'DMG Tables'!$O$2:$O$35)*YI$1*LOOKUP(YI$1,'DMG Tables'!$G$2:$G$7,'DMG Tables'!$H$2:$H$7)</f>
        <v>0</v>
      </c>
      <c r="YJ2" s="1">
        <f>LOOKUP($A2,'DMG Tables'!$P$2:$P$35,'DMG Tables'!$O$2:$O$35)*YJ$1*LOOKUP(YJ$1,'DMG Tables'!$G$2:$G$7,'DMG Tables'!$H$2:$H$7)</f>
        <v>0</v>
      </c>
      <c r="YK2" s="1">
        <f>LOOKUP($A2,'DMG Tables'!$P$2:$P$35,'DMG Tables'!$O$2:$O$35)*YK$1*LOOKUP(YK$1,'DMG Tables'!$G$2:$G$7,'DMG Tables'!$H$2:$H$7)</f>
        <v>0</v>
      </c>
      <c r="YL2" s="1">
        <f>LOOKUP($A2,'DMG Tables'!$P$2:$P$35,'DMG Tables'!$O$2:$O$35)*YL$1*LOOKUP(YL$1,'DMG Tables'!$G$2:$G$7,'DMG Tables'!$H$2:$H$7)</f>
        <v>0</v>
      </c>
      <c r="YM2" s="1">
        <f>LOOKUP($A2,'DMG Tables'!$P$2:$P$35,'DMG Tables'!$O$2:$O$35)*YM$1*LOOKUP(YM$1,'DMG Tables'!$G$2:$G$7,'DMG Tables'!$H$2:$H$7)</f>
        <v>0</v>
      </c>
      <c r="YN2" s="1">
        <f>LOOKUP($A2,'DMG Tables'!$P$2:$P$35,'DMG Tables'!$O$2:$O$35)*YN$1*LOOKUP(YN$1,'DMG Tables'!$G$2:$G$7,'DMG Tables'!$H$2:$H$7)</f>
        <v>0</v>
      </c>
      <c r="YO2" s="1">
        <f>LOOKUP($A2,'DMG Tables'!$P$2:$P$35,'DMG Tables'!$O$2:$O$35)*YO$1*LOOKUP(YO$1,'DMG Tables'!$G$2:$G$7,'DMG Tables'!$H$2:$H$7)</f>
        <v>0</v>
      </c>
      <c r="YP2" s="1">
        <f>LOOKUP($A2,'DMG Tables'!$P$2:$P$35,'DMG Tables'!$O$2:$O$35)*YP$1*LOOKUP(YP$1,'DMG Tables'!$G$2:$G$7,'DMG Tables'!$H$2:$H$7)</f>
        <v>0</v>
      </c>
      <c r="YQ2" s="1">
        <f>LOOKUP($A2,'DMG Tables'!$P$2:$P$35,'DMG Tables'!$O$2:$O$35)*YQ$1*LOOKUP(YQ$1,'DMG Tables'!$G$2:$G$7,'DMG Tables'!$H$2:$H$7)</f>
        <v>0</v>
      </c>
      <c r="YR2" s="1">
        <f>LOOKUP($A2,'DMG Tables'!$P$2:$P$35,'DMG Tables'!$O$2:$O$35)*YR$1*LOOKUP(YR$1,'DMG Tables'!$G$2:$G$7,'DMG Tables'!$H$2:$H$7)</f>
        <v>0</v>
      </c>
      <c r="YS2" s="1">
        <f>LOOKUP($A2,'DMG Tables'!$P$2:$P$35,'DMG Tables'!$O$2:$O$35)*YS$1*LOOKUP(YS$1,'DMG Tables'!$G$2:$G$7,'DMG Tables'!$H$2:$H$7)</f>
        <v>0</v>
      </c>
      <c r="YT2" s="1">
        <f>LOOKUP($A2,'DMG Tables'!$P$2:$P$35,'DMG Tables'!$O$2:$O$35)*YT$1*LOOKUP(YT$1,'DMG Tables'!$G$2:$G$7,'DMG Tables'!$H$2:$H$7)</f>
        <v>0</v>
      </c>
      <c r="YU2" s="1">
        <f>LOOKUP($A2,'DMG Tables'!$P$2:$P$35,'DMG Tables'!$O$2:$O$35)*YU$1*LOOKUP(YU$1,'DMG Tables'!$G$2:$G$7,'DMG Tables'!$H$2:$H$7)</f>
        <v>0</v>
      </c>
      <c r="YV2" s="1">
        <f>LOOKUP($A2,'DMG Tables'!$P$2:$P$35,'DMG Tables'!$O$2:$O$35)*YV$1*LOOKUP(YV$1,'DMG Tables'!$G$2:$G$7,'DMG Tables'!$H$2:$H$7)</f>
        <v>0</v>
      </c>
      <c r="YW2" s="1">
        <f>LOOKUP($A2,'DMG Tables'!$P$2:$P$35,'DMG Tables'!$O$2:$O$35)*YW$1*LOOKUP(YW$1,'DMG Tables'!$G$2:$G$7,'DMG Tables'!$H$2:$H$7)</f>
        <v>0</v>
      </c>
      <c r="YX2" s="1">
        <f>LOOKUP($A2,'DMG Tables'!$P$2:$P$35,'DMG Tables'!$O$2:$O$35)*YX$1*LOOKUP(YX$1,'DMG Tables'!$G$2:$G$7,'DMG Tables'!$H$2:$H$7)</f>
        <v>0</v>
      </c>
      <c r="YY2" s="1">
        <f>LOOKUP($A2,'DMG Tables'!$P$2:$P$35,'DMG Tables'!$O$2:$O$35)*YY$1*LOOKUP(YY$1,'DMG Tables'!$G$2:$G$7,'DMG Tables'!$H$2:$H$7)</f>
        <v>0</v>
      </c>
      <c r="YZ2" s="1">
        <f>LOOKUP($A2,'DMG Tables'!$P$2:$P$35,'DMG Tables'!$O$2:$O$35)*YZ$1*LOOKUP(YZ$1,'DMG Tables'!$G$2:$G$7,'DMG Tables'!$H$2:$H$7)</f>
        <v>0</v>
      </c>
      <c r="ZA2" s="1">
        <f>LOOKUP($A2,'DMG Tables'!$P$2:$P$35,'DMG Tables'!$O$2:$O$35)*ZA$1*LOOKUP(ZA$1,'DMG Tables'!$G$2:$G$7,'DMG Tables'!$H$2:$H$7)</f>
        <v>0</v>
      </c>
      <c r="ZB2" s="1">
        <f>LOOKUP($A2,'DMG Tables'!$P$2:$P$35,'DMG Tables'!$O$2:$O$35)*ZB$1*LOOKUP(ZB$1,'DMG Tables'!$G$2:$G$7,'DMG Tables'!$H$2:$H$7)</f>
        <v>0</v>
      </c>
      <c r="ZC2" s="1">
        <f>LOOKUP($A2,'DMG Tables'!$P$2:$P$35,'DMG Tables'!$O$2:$O$35)*ZC$1*LOOKUP(ZC$1,'DMG Tables'!$G$2:$G$7,'DMG Tables'!$H$2:$H$7)</f>
        <v>0</v>
      </c>
      <c r="ZD2" s="1">
        <f>LOOKUP($A2,'DMG Tables'!$P$2:$P$35,'DMG Tables'!$O$2:$O$35)*ZD$1*LOOKUP(ZD$1,'DMG Tables'!$G$2:$G$7,'DMG Tables'!$H$2:$H$7)</f>
        <v>0</v>
      </c>
      <c r="ZE2" s="1">
        <f>LOOKUP($A2,'DMG Tables'!$P$2:$P$35,'DMG Tables'!$O$2:$O$35)*ZE$1*LOOKUP(ZE$1,'DMG Tables'!$G$2:$G$7,'DMG Tables'!$H$2:$H$7)</f>
        <v>0</v>
      </c>
      <c r="ZF2" s="1">
        <f>LOOKUP($A2,'DMG Tables'!$P$2:$P$35,'DMG Tables'!$O$2:$O$35)*ZF$1*LOOKUP(ZF$1,'DMG Tables'!$G$2:$G$7,'DMG Tables'!$H$2:$H$7)</f>
        <v>0</v>
      </c>
      <c r="ZG2" s="1">
        <f>LOOKUP($A2,'DMG Tables'!$P$2:$P$35,'DMG Tables'!$O$2:$O$35)*ZG$1*LOOKUP(ZG$1,'DMG Tables'!$G$2:$G$7,'DMG Tables'!$H$2:$H$7)</f>
        <v>0</v>
      </c>
      <c r="ZH2" s="1">
        <f>LOOKUP($A2,'DMG Tables'!$P$2:$P$35,'DMG Tables'!$O$2:$O$35)*ZH$1*LOOKUP(ZH$1,'DMG Tables'!$G$2:$G$7,'DMG Tables'!$H$2:$H$7)</f>
        <v>0</v>
      </c>
      <c r="ZI2" s="1">
        <f>LOOKUP($A2,'DMG Tables'!$P$2:$P$35,'DMG Tables'!$O$2:$O$35)*ZI$1*LOOKUP(ZI$1,'DMG Tables'!$G$2:$G$7,'DMG Tables'!$H$2:$H$7)</f>
        <v>0</v>
      </c>
      <c r="ZJ2" s="1">
        <f>LOOKUP($A2,'DMG Tables'!$P$2:$P$35,'DMG Tables'!$O$2:$O$35)*ZJ$1*LOOKUP(ZJ$1,'DMG Tables'!$G$2:$G$7,'DMG Tables'!$H$2:$H$7)</f>
        <v>0</v>
      </c>
      <c r="ZK2" s="1">
        <f>LOOKUP($A2,'DMG Tables'!$P$2:$P$35,'DMG Tables'!$O$2:$O$35)*ZK$1*LOOKUP(ZK$1,'DMG Tables'!$G$2:$G$7,'DMG Tables'!$H$2:$H$7)</f>
        <v>0</v>
      </c>
      <c r="ZL2" s="1">
        <f>LOOKUP($A2,'DMG Tables'!$P$2:$P$35,'DMG Tables'!$O$2:$O$35)*ZL$1*LOOKUP(ZL$1,'DMG Tables'!$G$2:$G$7,'DMG Tables'!$H$2:$H$7)</f>
        <v>0</v>
      </c>
      <c r="ZM2" s="1">
        <f>LOOKUP($A2,'DMG Tables'!$P$2:$P$35,'DMG Tables'!$O$2:$O$35)*ZM$1*LOOKUP(ZM$1,'DMG Tables'!$G$2:$G$7,'DMG Tables'!$H$2:$H$7)</f>
        <v>0</v>
      </c>
      <c r="ZN2" s="1">
        <f>LOOKUP($A2,'DMG Tables'!$P$2:$P$35,'DMG Tables'!$O$2:$O$35)*ZN$1*LOOKUP(ZN$1,'DMG Tables'!$G$2:$G$7,'DMG Tables'!$H$2:$H$7)</f>
        <v>0</v>
      </c>
      <c r="ZO2" s="1">
        <f>LOOKUP($A2,'DMG Tables'!$P$2:$P$35,'DMG Tables'!$O$2:$O$35)*ZO$1*LOOKUP(ZO$1,'DMG Tables'!$G$2:$G$7,'DMG Tables'!$H$2:$H$7)</f>
        <v>0</v>
      </c>
      <c r="ZP2" s="1">
        <f>LOOKUP($A2,'DMG Tables'!$P$2:$P$35,'DMG Tables'!$O$2:$O$35)*ZP$1*LOOKUP(ZP$1,'DMG Tables'!$G$2:$G$7,'DMG Tables'!$H$2:$H$7)</f>
        <v>0</v>
      </c>
      <c r="ZQ2" s="1">
        <f>LOOKUP($A2,'DMG Tables'!$P$2:$P$35,'DMG Tables'!$O$2:$O$35)*ZQ$1*LOOKUP(ZQ$1,'DMG Tables'!$G$2:$G$7,'DMG Tables'!$H$2:$H$7)</f>
        <v>0</v>
      </c>
      <c r="ZR2" s="1">
        <f>LOOKUP($A2,'DMG Tables'!$P$2:$P$35,'DMG Tables'!$O$2:$O$35)*ZR$1*LOOKUP(ZR$1,'DMG Tables'!$G$2:$G$7,'DMG Tables'!$H$2:$H$7)</f>
        <v>0</v>
      </c>
      <c r="ZS2" s="1">
        <f>LOOKUP($A2,'DMG Tables'!$P$2:$P$35,'DMG Tables'!$O$2:$O$35)*ZS$1*LOOKUP(ZS$1,'DMG Tables'!$G$2:$G$7,'DMG Tables'!$H$2:$H$7)</f>
        <v>0</v>
      </c>
      <c r="ZT2" s="1">
        <f>LOOKUP($A2,'DMG Tables'!$P$2:$P$35,'DMG Tables'!$O$2:$O$35)*ZT$1*LOOKUP(ZT$1,'DMG Tables'!$G$2:$G$7,'DMG Tables'!$H$2:$H$7)</f>
        <v>0</v>
      </c>
      <c r="ZU2" s="1">
        <f>LOOKUP($A2,'DMG Tables'!$P$2:$P$35,'DMG Tables'!$O$2:$O$35)*ZU$1*LOOKUP(ZU$1,'DMG Tables'!$G$2:$G$7,'DMG Tables'!$H$2:$H$7)</f>
        <v>0</v>
      </c>
      <c r="ZV2" s="1">
        <f>LOOKUP($A2,'DMG Tables'!$P$2:$P$35,'DMG Tables'!$O$2:$O$35)*ZV$1*LOOKUP(ZV$1,'DMG Tables'!$G$2:$G$7,'DMG Tables'!$H$2:$H$7)</f>
        <v>0</v>
      </c>
      <c r="ZW2" s="1">
        <f>LOOKUP($A2,'DMG Tables'!$P$2:$P$35,'DMG Tables'!$O$2:$O$35)*ZW$1*LOOKUP(ZW$1,'DMG Tables'!$G$2:$G$7,'DMG Tables'!$H$2:$H$7)</f>
        <v>0</v>
      </c>
      <c r="ZX2" s="1">
        <f>LOOKUP($A2,'DMG Tables'!$P$2:$P$35,'DMG Tables'!$O$2:$O$35)*ZX$1*LOOKUP(ZX$1,'DMG Tables'!$G$2:$G$7,'DMG Tables'!$H$2:$H$7)</f>
        <v>0</v>
      </c>
      <c r="ZY2" s="1">
        <f>LOOKUP($A2,'DMG Tables'!$P$2:$P$35,'DMG Tables'!$O$2:$O$35)*ZY$1*LOOKUP(ZY$1,'DMG Tables'!$G$2:$G$7,'DMG Tables'!$H$2:$H$7)</f>
        <v>0</v>
      </c>
      <c r="ZZ2" s="1">
        <f>LOOKUP($A2,'DMG Tables'!$P$2:$P$35,'DMG Tables'!$O$2:$O$35)*ZZ$1*LOOKUP(ZZ$1,'DMG Tables'!$G$2:$G$7,'DMG Tables'!$H$2:$H$7)</f>
        <v>0</v>
      </c>
      <c r="AAA2" s="1">
        <f>LOOKUP($A2,'DMG Tables'!$P$2:$P$35,'DMG Tables'!$O$2:$O$35)*AAA$1*LOOKUP(AAA$1,'DMG Tables'!$G$2:$G$7,'DMG Tables'!$H$2:$H$7)</f>
        <v>0</v>
      </c>
      <c r="AAB2" s="1">
        <f>LOOKUP($A2,'DMG Tables'!$P$2:$P$35,'DMG Tables'!$O$2:$O$35)*AAB$1*LOOKUP(AAB$1,'DMG Tables'!$G$2:$G$7,'DMG Tables'!$H$2:$H$7)</f>
        <v>0</v>
      </c>
      <c r="AAC2" s="1">
        <f>LOOKUP($A2,'DMG Tables'!$P$2:$P$35,'DMG Tables'!$O$2:$O$35)*AAC$1*LOOKUP(AAC$1,'DMG Tables'!$G$2:$G$7,'DMG Tables'!$H$2:$H$7)</f>
        <v>0</v>
      </c>
      <c r="AAD2" s="1">
        <f>LOOKUP($A2,'DMG Tables'!$P$2:$P$35,'DMG Tables'!$O$2:$O$35)*AAD$1*LOOKUP(AAD$1,'DMG Tables'!$G$2:$G$7,'DMG Tables'!$H$2:$H$7)</f>
        <v>0</v>
      </c>
      <c r="AAE2" s="1">
        <f>LOOKUP($A2,'DMG Tables'!$P$2:$P$35,'DMG Tables'!$O$2:$O$35)*AAE$1*LOOKUP(AAE$1,'DMG Tables'!$G$2:$G$7,'DMG Tables'!$H$2:$H$7)</f>
        <v>0</v>
      </c>
      <c r="AAF2" s="1">
        <f>LOOKUP($A2,'DMG Tables'!$P$2:$P$35,'DMG Tables'!$O$2:$O$35)*AAF$1*LOOKUP(AAF$1,'DMG Tables'!$G$2:$G$7,'DMG Tables'!$H$2:$H$7)</f>
        <v>0</v>
      </c>
      <c r="AAG2" s="1">
        <f>LOOKUP($A2,'DMG Tables'!$P$2:$P$35,'DMG Tables'!$O$2:$O$35)*AAG$1*LOOKUP(AAG$1,'DMG Tables'!$G$2:$G$7,'DMG Tables'!$H$2:$H$7)</f>
        <v>0</v>
      </c>
      <c r="AAH2" s="1">
        <f>LOOKUP($A2,'DMG Tables'!$P$2:$P$35,'DMG Tables'!$O$2:$O$35)*AAH$1*LOOKUP(AAH$1,'DMG Tables'!$G$2:$G$7,'DMG Tables'!$H$2:$H$7)</f>
        <v>0</v>
      </c>
      <c r="AAI2" s="1">
        <f>LOOKUP($A2,'DMG Tables'!$P$2:$P$35,'DMG Tables'!$O$2:$O$35)*AAI$1*LOOKUP(AAI$1,'DMG Tables'!$G$2:$G$7,'DMG Tables'!$H$2:$H$7)</f>
        <v>0</v>
      </c>
      <c r="AAJ2" s="1">
        <f>LOOKUP($A2,'DMG Tables'!$P$2:$P$35,'DMG Tables'!$O$2:$O$35)*AAJ$1*LOOKUP(AAJ$1,'DMG Tables'!$G$2:$G$7,'DMG Tables'!$H$2:$H$7)</f>
        <v>0</v>
      </c>
      <c r="AAK2" s="1">
        <f>LOOKUP($A2,'DMG Tables'!$P$2:$P$35,'DMG Tables'!$O$2:$O$35)*AAK$1*LOOKUP(AAK$1,'DMG Tables'!$G$2:$G$7,'DMG Tables'!$H$2:$H$7)</f>
        <v>0</v>
      </c>
      <c r="AAL2" s="1">
        <f>LOOKUP($A2,'DMG Tables'!$P$2:$P$35,'DMG Tables'!$O$2:$O$35)*AAL$1*LOOKUP(AAL$1,'DMG Tables'!$G$2:$G$7,'DMG Tables'!$H$2:$H$7)</f>
        <v>0</v>
      </c>
      <c r="AAM2" s="1">
        <f>LOOKUP($A2,'DMG Tables'!$P$2:$P$35,'DMG Tables'!$O$2:$O$35)*AAM$1*LOOKUP(AAM$1,'DMG Tables'!$G$2:$G$7,'DMG Tables'!$H$2:$H$7)</f>
        <v>0</v>
      </c>
      <c r="AAN2" s="1">
        <f>LOOKUP($A2,'DMG Tables'!$P$2:$P$35,'DMG Tables'!$O$2:$O$35)*AAN$1*LOOKUP(AAN$1,'DMG Tables'!$G$2:$G$7,'DMG Tables'!$H$2:$H$7)</f>
        <v>0</v>
      </c>
      <c r="AAO2" s="1">
        <f>LOOKUP($A2,'DMG Tables'!$P$2:$P$35,'DMG Tables'!$O$2:$O$35)*AAO$1*LOOKUP(AAO$1,'DMG Tables'!$G$2:$G$7,'DMG Tables'!$H$2:$H$7)</f>
        <v>0</v>
      </c>
      <c r="AAP2" s="1">
        <f>LOOKUP($A2,'DMG Tables'!$P$2:$P$35,'DMG Tables'!$O$2:$O$35)*AAP$1*LOOKUP(AAP$1,'DMG Tables'!$G$2:$G$7,'DMG Tables'!$H$2:$H$7)</f>
        <v>0</v>
      </c>
      <c r="AAQ2" s="1">
        <f>LOOKUP($A2,'DMG Tables'!$P$2:$P$35,'DMG Tables'!$O$2:$O$35)*AAQ$1*LOOKUP(AAQ$1,'DMG Tables'!$G$2:$G$7,'DMG Tables'!$H$2:$H$7)</f>
        <v>0</v>
      </c>
      <c r="AAR2" s="1">
        <f>LOOKUP($A2,'DMG Tables'!$P$2:$P$35,'DMG Tables'!$O$2:$O$35)*AAR$1*LOOKUP(AAR$1,'DMG Tables'!$G$2:$G$7,'DMG Tables'!$H$2:$H$7)</f>
        <v>0</v>
      </c>
      <c r="AAS2" s="1">
        <f>LOOKUP($A2,'DMG Tables'!$P$2:$P$35,'DMG Tables'!$O$2:$O$35)*AAS$1*LOOKUP(AAS$1,'DMG Tables'!$G$2:$G$7,'DMG Tables'!$H$2:$H$7)</f>
        <v>0</v>
      </c>
      <c r="AAT2" s="1">
        <f>LOOKUP($A2,'DMG Tables'!$P$2:$P$35,'DMG Tables'!$O$2:$O$35)*AAT$1*LOOKUP(AAT$1,'DMG Tables'!$G$2:$G$7,'DMG Tables'!$H$2:$H$7)</f>
        <v>0</v>
      </c>
      <c r="AAU2" s="1">
        <f>LOOKUP($A2,'DMG Tables'!$P$2:$P$35,'DMG Tables'!$O$2:$O$35)*AAU$1*LOOKUP(AAU$1,'DMG Tables'!$G$2:$G$7,'DMG Tables'!$H$2:$H$7)</f>
        <v>0</v>
      </c>
      <c r="AAV2" s="1">
        <f>LOOKUP($A2,'DMG Tables'!$P$2:$P$35,'DMG Tables'!$O$2:$O$35)*AAV$1*LOOKUP(AAV$1,'DMG Tables'!$G$2:$G$7,'DMG Tables'!$H$2:$H$7)</f>
        <v>0</v>
      </c>
      <c r="AAW2" s="1">
        <f>LOOKUP($A2,'DMG Tables'!$P$2:$P$35,'DMG Tables'!$O$2:$O$35)*AAW$1*LOOKUP(AAW$1,'DMG Tables'!$G$2:$G$7,'DMG Tables'!$H$2:$H$7)</f>
        <v>0</v>
      </c>
      <c r="AAX2" s="1">
        <f>LOOKUP($A2,'DMG Tables'!$P$2:$P$35,'DMG Tables'!$O$2:$O$35)*AAX$1*LOOKUP(AAX$1,'DMG Tables'!$G$2:$G$7,'DMG Tables'!$H$2:$H$7)</f>
        <v>0</v>
      </c>
      <c r="AAY2" s="1">
        <f>LOOKUP($A2,'DMG Tables'!$P$2:$P$35,'DMG Tables'!$O$2:$O$35)*AAY$1*LOOKUP(AAY$1,'DMG Tables'!$G$2:$G$7,'DMG Tables'!$H$2:$H$7)</f>
        <v>0</v>
      </c>
      <c r="AAZ2" s="1">
        <f>LOOKUP($A2,'DMG Tables'!$P$2:$P$35,'DMG Tables'!$O$2:$O$35)*AAZ$1*LOOKUP(AAZ$1,'DMG Tables'!$G$2:$G$7,'DMG Tables'!$H$2:$H$7)</f>
        <v>0</v>
      </c>
      <c r="ABA2" s="1">
        <f>LOOKUP($A2,'DMG Tables'!$P$2:$P$35,'DMG Tables'!$O$2:$O$35)*ABA$1*LOOKUP(ABA$1,'DMG Tables'!$G$2:$G$7,'DMG Tables'!$H$2:$H$7)</f>
        <v>0</v>
      </c>
      <c r="ABB2" s="1">
        <f>LOOKUP($A2,'DMG Tables'!$P$2:$P$35,'DMG Tables'!$O$2:$O$35)*ABB$1*LOOKUP(ABB$1,'DMG Tables'!$G$2:$G$7,'DMG Tables'!$H$2:$H$7)</f>
        <v>0</v>
      </c>
      <c r="ABC2" s="1">
        <f>LOOKUP($A2,'DMG Tables'!$P$2:$P$35,'DMG Tables'!$O$2:$O$35)*ABC$1*LOOKUP(ABC$1,'DMG Tables'!$G$2:$G$7,'DMG Tables'!$H$2:$H$7)</f>
        <v>0</v>
      </c>
      <c r="ABD2" s="1">
        <f>LOOKUP($A2,'DMG Tables'!$P$2:$P$35,'DMG Tables'!$O$2:$O$35)*ABD$1*LOOKUP(ABD$1,'DMG Tables'!$G$2:$G$7,'DMG Tables'!$H$2:$H$7)</f>
        <v>0</v>
      </c>
      <c r="ABE2" s="1">
        <f>LOOKUP($A2,'DMG Tables'!$P$2:$P$35,'DMG Tables'!$O$2:$O$35)*ABE$1*LOOKUP(ABE$1,'DMG Tables'!$G$2:$G$7,'DMG Tables'!$H$2:$H$7)</f>
        <v>0</v>
      </c>
      <c r="ABF2" s="1">
        <f>LOOKUP($A2,'DMG Tables'!$P$2:$P$35,'DMG Tables'!$O$2:$O$35)*ABF$1*LOOKUP(ABF$1,'DMG Tables'!$G$2:$G$7,'DMG Tables'!$H$2:$H$7)</f>
        <v>0</v>
      </c>
      <c r="ABG2" s="1">
        <f>LOOKUP($A2,'DMG Tables'!$P$2:$P$35,'DMG Tables'!$O$2:$O$35)*ABG$1*LOOKUP(ABG$1,'DMG Tables'!$G$2:$G$7,'DMG Tables'!$H$2:$H$7)</f>
        <v>0</v>
      </c>
      <c r="ABH2" s="1">
        <f>LOOKUP($A2,'DMG Tables'!$P$2:$P$35,'DMG Tables'!$O$2:$O$35)*ABH$1*LOOKUP(ABH$1,'DMG Tables'!$G$2:$G$7,'DMG Tables'!$H$2:$H$7)</f>
        <v>0</v>
      </c>
      <c r="ABI2" s="1">
        <f>LOOKUP($A2,'DMG Tables'!$P$2:$P$35,'DMG Tables'!$O$2:$O$35)*ABI$1*LOOKUP(ABI$1,'DMG Tables'!$G$2:$G$7,'DMG Tables'!$H$2:$H$7)</f>
        <v>0</v>
      </c>
      <c r="ABJ2" s="1">
        <f>LOOKUP($A2,'DMG Tables'!$P$2:$P$35,'DMG Tables'!$O$2:$O$35)*ABJ$1*LOOKUP(ABJ$1,'DMG Tables'!$G$2:$G$7,'DMG Tables'!$H$2:$H$7)</f>
        <v>0</v>
      </c>
      <c r="ABK2" s="1">
        <f>LOOKUP($A2,'DMG Tables'!$P$2:$P$35,'DMG Tables'!$O$2:$O$35)*ABK$1*LOOKUP(ABK$1,'DMG Tables'!$G$2:$G$7,'DMG Tables'!$H$2:$H$7)</f>
        <v>0</v>
      </c>
      <c r="ABL2" s="1">
        <f>LOOKUP($A2,'DMG Tables'!$P$2:$P$35,'DMG Tables'!$O$2:$O$35)*ABL$1*LOOKUP(ABL$1,'DMG Tables'!$G$2:$G$7,'DMG Tables'!$H$2:$H$7)</f>
        <v>0</v>
      </c>
      <c r="ABM2" s="1">
        <f>LOOKUP($A2,'DMG Tables'!$P$2:$P$35,'DMG Tables'!$O$2:$O$35)*ABM$1*LOOKUP(ABM$1,'DMG Tables'!$G$2:$G$7,'DMG Tables'!$H$2:$H$7)</f>
        <v>0</v>
      </c>
      <c r="ABN2" s="1">
        <f>LOOKUP($A2,'DMG Tables'!$P$2:$P$35,'DMG Tables'!$O$2:$O$35)*ABN$1*LOOKUP(ABN$1,'DMG Tables'!$G$2:$G$7,'DMG Tables'!$H$2:$H$7)</f>
        <v>0</v>
      </c>
      <c r="ABO2" s="1">
        <f>LOOKUP($A2,'DMG Tables'!$P$2:$P$35,'DMG Tables'!$O$2:$O$35)*ABO$1*LOOKUP(ABO$1,'DMG Tables'!$G$2:$G$7,'DMG Tables'!$H$2:$H$7)</f>
        <v>0</v>
      </c>
      <c r="ABP2" s="1">
        <f>LOOKUP($A2,'DMG Tables'!$P$2:$P$35,'DMG Tables'!$O$2:$O$35)*ABP$1*LOOKUP(ABP$1,'DMG Tables'!$G$2:$G$7,'DMG Tables'!$H$2:$H$7)</f>
        <v>0</v>
      </c>
      <c r="ABQ2" s="1">
        <f>LOOKUP($A2,'DMG Tables'!$P$2:$P$35,'DMG Tables'!$O$2:$O$35)*ABQ$1*LOOKUP(ABQ$1,'DMG Tables'!$G$2:$G$7,'DMG Tables'!$H$2:$H$7)</f>
        <v>0</v>
      </c>
      <c r="ABR2" s="1">
        <f>LOOKUP($A2,'DMG Tables'!$P$2:$P$35,'DMG Tables'!$O$2:$O$35)*ABR$1*LOOKUP(ABR$1,'DMG Tables'!$G$2:$G$7,'DMG Tables'!$H$2:$H$7)</f>
        <v>0</v>
      </c>
      <c r="ABS2" s="1">
        <f>LOOKUP($A2,'DMG Tables'!$P$2:$P$35,'DMG Tables'!$O$2:$O$35)*ABS$1*LOOKUP(ABS$1,'DMG Tables'!$G$2:$G$7,'DMG Tables'!$H$2:$H$7)</f>
        <v>0</v>
      </c>
      <c r="ABT2" s="1">
        <f>LOOKUP($A2,'DMG Tables'!$P$2:$P$35,'DMG Tables'!$O$2:$O$35)*ABT$1*LOOKUP(ABT$1,'DMG Tables'!$G$2:$G$7,'DMG Tables'!$H$2:$H$7)</f>
        <v>0</v>
      </c>
      <c r="ABU2" s="1">
        <f>LOOKUP($A2,'DMG Tables'!$P$2:$P$35,'DMG Tables'!$O$2:$O$35)*ABU$1*LOOKUP(ABU$1,'DMG Tables'!$G$2:$G$7,'DMG Tables'!$H$2:$H$7)</f>
        <v>0</v>
      </c>
      <c r="ABV2" s="1">
        <f>LOOKUP($A2,'DMG Tables'!$P$2:$P$35,'DMG Tables'!$O$2:$O$35)*ABV$1*LOOKUP(ABV$1,'DMG Tables'!$G$2:$G$7,'DMG Tables'!$H$2:$H$7)</f>
        <v>0</v>
      </c>
      <c r="ABW2" s="1">
        <f>LOOKUP($A2,'DMG Tables'!$P$2:$P$35,'DMG Tables'!$O$2:$O$35)*ABW$1*LOOKUP(ABW$1,'DMG Tables'!$G$2:$G$7,'DMG Tables'!$H$2:$H$7)</f>
        <v>0</v>
      </c>
      <c r="ABX2" s="1">
        <f>LOOKUP($A2,'DMG Tables'!$P$2:$P$35,'DMG Tables'!$O$2:$O$35)*ABX$1*LOOKUP(ABX$1,'DMG Tables'!$G$2:$G$7,'DMG Tables'!$H$2:$H$7)</f>
        <v>0</v>
      </c>
      <c r="ABY2" s="1">
        <f>LOOKUP($A2,'DMG Tables'!$P$2:$P$35,'DMG Tables'!$O$2:$O$35)*ABY$1*LOOKUP(ABY$1,'DMG Tables'!$G$2:$G$7,'DMG Tables'!$H$2:$H$7)</f>
        <v>0</v>
      </c>
      <c r="ABZ2" s="1">
        <f>LOOKUP($A2,'DMG Tables'!$P$2:$P$35,'DMG Tables'!$O$2:$O$35)*ABZ$1*LOOKUP(ABZ$1,'DMG Tables'!$G$2:$G$7,'DMG Tables'!$H$2:$H$7)</f>
        <v>0</v>
      </c>
      <c r="ACA2" s="1">
        <f>LOOKUP($A2,'DMG Tables'!$P$2:$P$35,'DMG Tables'!$O$2:$O$35)*ACA$1*LOOKUP(ACA$1,'DMG Tables'!$G$2:$G$7,'DMG Tables'!$H$2:$H$7)</f>
        <v>0</v>
      </c>
      <c r="ACB2" s="1">
        <f>LOOKUP($A2,'DMG Tables'!$P$2:$P$35,'DMG Tables'!$O$2:$O$35)*ACB$1*LOOKUP(ACB$1,'DMG Tables'!$G$2:$G$7,'DMG Tables'!$H$2:$H$7)</f>
        <v>0</v>
      </c>
      <c r="ACC2" s="1">
        <f>LOOKUP($A2,'DMG Tables'!$P$2:$P$35,'DMG Tables'!$O$2:$O$35)*ACC$1*LOOKUP(ACC$1,'DMG Tables'!$G$2:$G$7,'DMG Tables'!$H$2:$H$7)</f>
        <v>0</v>
      </c>
      <c r="ACD2" s="1">
        <f>LOOKUP($A2,'DMG Tables'!$P$2:$P$35,'DMG Tables'!$O$2:$O$35)*ACD$1*LOOKUP(ACD$1,'DMG Tables'!$G$2:$G$7,'DMG Tables'!$H$2:$H$7)</f>
        <v>0</v>
      </c>
      <c r="ACE2" s="1">
        <f>LOOKUP($A2,'DMG Tables'!$P$2:$P$35,'DMG Tables'!$O$2:$O$35)*ACE$1*LOOKUP(ACE$1,'DMG Tables'!$G$2:$G$7,'DMG Tables'!$H$2:$H$7)</f>
        <v>0</v>
      </c>
      <c r="ACF2" s="1">
        <f>LOOKUP($A2,'DMG Tables'!$P$2:$P$35,'DMG Tables'!$O$2:$O$35)*ACF$1*LOOKUP(ACF$1,'DMG Tables'!$G$2:$G$7,'DMG Tables'!$H$2:$H$7)</f>
        <v>0</v>
      </c>
      <c r="ACG2" s="1">
        <f>LOOKUP($A2,'DMG Tables'!$P$2:$P$35,'DMG Tables'!$O$2:$O$35)*ACG$1*LOOKUP(ACG$1,'DMG Tables'!$G$2:$G$7,'DMG Tables'!$H$2:$H$7)</f>
        <v>0</v>
      </c>
      <c r="ACH2" s="1">
        <f>LOOKUP($A2,'DMG Tables'!$P$2:$P$35,'DMG Tables'!$O$2:$O$35)*ACH$1*LOOKUP(ACH$1,'DMG Tables'!$G$2:$G$7,'DMG Tables'!$H$2:$H$7)</f>
        <v>0</v>
      </c>
      <c r="ACI2" s="1">
        <f>LOOKUP($A2,'DMG Tables'!$P$2:$P$35,'DMG Tables'!$O$2:$O$35)*ACI$1*LOOKUP(ACI$1,'DMG Tables'!$G$2:$G$7,'DMG Tables'!$H$2:$H$7)</f>
        <v>0</v>
      </c>
      <c r="ACJ2" s="1">
        <f>LOOKUP($A2,'DMG Tables'!$P$2:$P$35,'DMG Tables'!$O$2:$O$35)*ACJ$1*LOOKUP(ACJ$1,'DMG Tables'!$G$2:$G$7,'DMG Tables'!$H$2:$H$7)</f>
        <v>0</v>
      </c>
      <c r="ACK2" s="1">
        <f>LOOKUP($A2,'DMG Tables'!$P$2:$P$35,'DMG Tables'!$O$2:$O$35)*ACK$1*LOOKUP(ACK$1,'DMG Tables'!$G$2:$G$7,'DMG Tables'!$H$2:$H$7)</f>
        <v>0</v>
      </c>
      <c r="ACL2" s="1">
        <f>LOOKUP($A2,'DMG Tables'!$P$2:$P$35,'DMG Tables'!$O$2:$O$35)*ACL$1*LOOKUP(ACL$1,'DMG Tables'!$G$2:$G$7,'DMG Tables'!$H$2:$H$7)</f>
        <v>0</v>
      </c>
      <c r="ACM2" s="1">
        <f>LOOKUP($A2,'DMG Tables'!$P$2:$P$35,'DMG Tables'!$O$2:$O$35)*ACM$1*LOOKUP(ACM$1,'DMG Tables'!$G$2:$G$7,'DMG Tables'!$H$2:$H$7)</f>
        <v>0</v>
      </c>
      <c r="ACN2" s="1">
        <f>LOOKUP($A2,'DMG Tables'!$P$2:$P$35,'DMG Tables'!$O$2:$O$35)*ACN$1*LOOKUP(ACN$1,'DMG Tables'!$G$2:$G$7,'DMG Tables'!$H$2:$H$7)</f>
        <v>0</v>
      </c>
      <c r="ACO2" s="1">
        <f>LOOKUP($A2,'DMG Tables'!$P$2:$P$35,'DMG Tables'!$O$2:$O$35)*ACO$1*LOOKUP(ACO$1,'DMG Tables'!$G$2:$G$7,'DMG Tables'!$H$2:$H$7)</f>
        <v>0</v>
      </c>
      <c r="ACP2" s="1">
        <f>LOOKUP($A2,'DMG Tables'!$P$2:$P$35,'DMG Tables'!$O$2:$O$35)*ACP$1*LOOKUP(ACP$1,'DMG Tables'!$G$2:$G$7,'DMG Tables'!$H$2:$H$7)</f>
        <v>0</v>
      </c>
      <c r="ACQ2" s="1">
        <f>LOOKUP($A2,'DMG Tables'!$P$2:$P$35,'DMG Tables'!$O$2:$O$35)*ACQ$1*LOOKUP(ACQ$1,'DMG Tables'!$G$2:$G$7,'DMG Tables'!$H$2:$H$7)</f>
        <v>0</v>
      </c>
      <c r="ACR2" s="1">
        <f>LOOKUP($A2,'DMG Tables'!$P$2:$P$35,'DMG Tables'!$O$2:$O$35)*ACR$1*LOOKUP(ACR$1,'DMG Tables'!$G$2:$G$7,'DMG Tables'!$H$2:$H$7)</f>
        <v>0</v>
      </c>
      <c r="ACS2" s="1">
        <f>LOOKUP($A2,'DMG Tables'!$P$2:$P$35,'DMG Tables'!$O$2:$O$35)*ACS$1*LOOKUP(ACS$1,'DMG Tables'!$G$2:$G$7,'DMG Tables'!$H$2:$H$7)</f>
        <v>0</v>
      </c>
      <c r="ACT2" s="1">
        <f>LOOKUP($A2,'DMG Tables'!$P$2:$P$35,'DMG Tables'!$O$2:$O$35)*ACT$1*LOOKUP(ACT$1,'DMG Tables'!$G$2:$G$7,'DMG Tables'!$H$2:$H$7)</f>
        <v>0</v>
      </c>
      <c r="ACU2" s="1">
        <f>LOOKUP($A2,'DMG Tables'!$P$2:$P$35,'DMG Tables'!$O$2:$O$35)*ACU$1*LOOKUP(ACU$1,'DMG Tables'!$G$2:$G$7,'DMG Tables'!$H$2:$H$7)</f>
        <v>0</v>
      </c>
      <c r="ACV2" s="1">
        <f>LOOKUP($A2,'DMG Tables'!$P$2:$P$35,'DMG Tables'!$O$2:$O$35)*ACV$1*LOOKUP(ACV$1,'DMG Tables'!$G$2:$G$7,'DMG Tables'!$H$2:$H$7)</f>
        <v>0</v>
      </c>
      <c r="ACW2" s="1">
        <f>LOOKUP($A2,'DMG Tables'!$P$2:$P$35,'DMG Tables'!$O$2:$O$35)*ACW$1*LOOKUP(ACW$1,'DMG Tables'!$G$2:$G$7,'DMG Tables'!$H$2:$H$7)</f>
        <v>0</v>
      </c>
      <c r="ACX2" s="1">
        <f>LOOKUP($A2,'DMG Tables'!$P$2:$P$35,'DMG Tables'!$O$2:$O$35)*ACX$1*LOOKUP(ACX$1,'DMG Tables'!$G$2:$G$7,'DMG Tables'!$H$2:$H$7)</f>
        <v>0</v>
      </c>
      <c r="ACY2" s="1">
        <f>LOOKUP($A2,'DMG Tables'!$P$2:$P$35,'DMG Tables'!$O$2:$O$35)*ACY$1*LOOKUP(ACY$1,'DMG Tables'!$G$2:$G$7,'DMG Tables'!$H$2:$H$7)</f>
        <v>0</v>
      </c>
      <c r="ACZ2" s="1">
        <f>LOOKUP($A2,'DMG Tables'!$P$2:$P$35,'DMG Tables'!$O$2:$O$35)*ACZ$1*LOOKUP(ACZ$1,'DMG Tables'!$G$2:$G$7,'DMG Tables'!$H$2:$H$7)</f>
        <v>0</v>
      </c>
      <c r="ADA2" s="1">
        <f>LOOKUP($A2,'DMG Tables'!$P$2:$P$35,'DMG Tables'!$O$2:$O$35)*ADA$1*LOOKUP(ADA$1,'DMG Tables'!$G$2:$G$7,'DMG Tables'!$H$2:$H$7)</f>
        <v>0</v>
      </c>
      <c r="ADB2" s="1">
        <f>LOOKUP($A2,'DMG Tables'!$P$2:$P$35,'DMG Tables'!$O$2:$O$35)*ADB$1*LOOKUP(ADB$1,'DMG Tables'!$G$2:$G$7,'DMG Tables'!$H$2:$H$7)</f>
        <v>0</v>
      </c>
      <c r="ADC2" s="1">
        <f>LOOKUP($A2,'DMG Tables'!$P$2:$P$35,'DMG Tables'!$O$2:$O$35)*ADC$1*LOOKUP(ADC$1,'DMG Tables'!$G$2:$G$7,'DMG Tables'!$H$2:$H$7)</f>
        <v>0</v>
      </c>
      <c r="ADD2" s="1">
        <f>LOOKUP($A2,'DMG Tables'!$P$2:$P$35,'DMG Tables'!$O$2:$O$35)*ADD$1*LOOKUP(ADD$1,'DMG Tables'!$G$2:$G$7,'DMG Tables'!$H$2:$H$7)</f>
        <v>0</v>
      </c>
      <c r="ADE2" s="1">
        <f>LOOKUP($A2,'DMG Tables'!$P$2:$P$35,'DMG Tables'!$O$2:$O$35)*ADE$1*LOOKUP(ADE$1,'DMG Tables'!$G$2:$G$7,'DMG Tables'!$H$2:$H$7)</f>
        <v>0</v>
      </c>
      <c r="ADF2" s="1">
        <f>LOOKUP($A2,'DMG Tables'!$P$2:$P$35,'DMG Tables'!$O$2:$O$35)*ADF$1*LOOKUP(ADF$1,'DMG Tables'!$G$2:$G$7,'DMG Tables'!$H$2:$H$7)</f>
        <v>0</v>
      </c>
      <c r="ADG2" s="1">
        <f>LOOKUP($A2,'DMG Tables'!$P$2:$P$35,'DMG Tables'!$O$2:$O$35)*ADG$1*LOOKUP(ADG$1,'DMG Tables'!$G$2:$G$7,'DMG Tables'!$H$2:$H$7)</f>
        <v>0</v>
      </c>
      <c r="ADH2" s="1">
        <f>LOOKUP($A2,'DMG Tables'!$P$2:$P$35,'DMG Tables'!$O$2:$O$35)*ADH$1*LOOKUP(ADH$1,'DMG Tables'!$G$2:$G$7,'DMG Tables'!$H$2:$H$7)</f>
        <v>0</v>
      </c>
      <c r="ADI2" s="1">
        <f>LOOKUP($A2,'DMG Tables'!$P$2:$P$35,'DMG Tables'!$O$2:$O$35)*ADI$1*LOOKUP(ADI$1,'DMG Tables'!$G$2:$G$7,'DMG Tables'!$H$2:$H$7)</f>
        <v>0</v>
      </c>
      <c r="ADJ2" s="1">
        <f>LOOKUP($A2,'DMG Tables'!$P$2:$P$35,'DMG Tables'!$O$2:$O$35)*ADJ$1*LOOKUP(ADJ$1,'DMG Tables'!$G$2:$G$7,'DMG Tables'!$H$2:$H$7)</f>
        <v>0</v>
      </c>
      <c r="ADK2" s="1">
        <f>LOOKUP($A2,'DMG Tables'!$P$2:$P$35,'DMG Tables'!$O$2:$O$35)*ADK$1*LOOKUP(ADK$1,'DMG Tables'!$G$2:$G$7,'DMG Tables'!$H$2:$H$7)</f>
        <v>0</v>
      </c>
      <c r="ADL2" s="1">
        <f>LOOKUP($A2,'DMG Tables'!$P$2:$P$35,'DMG Tables'!$O$2:$O$35)*ADL$1*LOOKUP(ADL$1,'DMG Tables'!$G$2:$G$7,'DMG Tables'!$H$2:$H$7)</f>
        <v>0</v>
      </c>
      <c r="ADM2" s="1">
        <f>LOOKUP($A2,'DMG Tables'!$P$2:$P$35,'DMG Tables'!$O$2:$O$35)*ADM$1*LOOKUP(ADM$1,'DMG Tables'!$G$2:$G$7,'DMG Tables'!$H$2:$H$7)</f>
        <v>0</v>
      </c>
      <c r="ADN2" s="1">
        <f>LOOKUP($A2,'DMG Tables'!$P$2:$P$35,'DMG Tables'!$O$2:$O$35)*ADN$1*LOOKUP(ADN$1,'DMG Tables'!$G$2:$G$7,'DMG Tables'!$H$2:$H$7)</f>
        <v>0</v>
      </c>
      <c r="ADO2" s="1">
        <f>LOOKUP($A2,'DMG Tables'!$P$2:$P$35,'DMG Tables'!$O$2:$O$35)*ADO$1*LOOKUP(ADO$1,'DMG Tables'!$G$2:$G$7,'DMG Tables'!$H$2:$H$7)</f>
        <v>0</v>
      </c>
      <c r="ADP2" s="1">
        <f>LOOKUP($A2,'DMG Tables'!$P$2:$P$35,'DMG Tables'!$O$2:$O$35)*ADP$1*LOOKUP(ADP$1,'DMG Tables'!$G$2:$G$7,'DMG Tables'!$H$2:$H$7)</f>
        <v>0</v>
      </c>
      <c r="ADQ2" s="1">
        <f>LOOKUP($A2,'DMG Tables'!$P$2:$P$35,'DMG Tables'!$O$2:$O$35)*ADQ$1*LOOKUP(ADQ$1,'DMG Tables'!$G$2:$G$7,'DMG Tables'!$H$2:$H$7)</f>
        <v>0</v>
      </c>
      <c r="ADR2" s="1">
        <f>LOOKUP($A2,'DMG Tables'!$P$2:$P$35,'DMG Tables'!$O$2:$O$35)*ADR$1*LOOKUP(ADR$1,'DMG Tables'!$G$2:$G$7,'DMG Tables'!$H$2:$H$7)</f>
        <v>0</v>
      </c>
      <c r="ADS2" s="1">
        <f>LOOKUP($A2,'DMG Tables'!$P$2:$P$35,'DMG Tables'!$O$2:$O$35)*ADS$1*LOOKUP(ADS$1,'DMG Tables'!$G$2:$G$7,'DMG Tables'!$H$2:$H$7)</f>
        <v>0</v>
      </c>
      <c r="ADT2" s="1">
        <f>LOOKUP($A2,'DMG Tables'!$P$2:$P$35,'DMG Tables'!$O$2:$O$35)*ADT$1*LOOKUP(ADT$1,'DMG Tables'!$G$2:$G$7,'DMG Tables'!$H$2:$H$7)</f>
        <v>0</v>
      </c>
      <c r="ADU2" s="1">
        <f>LOOKUP($A2,'DMG Tables'!$P$2:$P$35,'DMG Tables'!$O$2:$O$35)*ADU$1*LOOKUP(ADU$1,'DMG Tables'!$G$2:$G$7,'DMG Tables'!$H$2:$H$7)</f>
        <v>0</v>
      </c>
      <c r="ADV2" s="1">
        <f>LOOKUP($A2,'DMG Tables'!$P$2:$P$35,'DMG Tables'!$O$2:$O$35)*ADV$1*LOOKUP(ADV$1,'DMG Tables'!$G$2:$G$7,'DMG Tables'!$H$2:$H$7)</f>
        <v>0</v>
      </c>
      <c r="ADW2" s="1">
        <f>LOOKUP($A2,'DMG Tables'!$P$2:$P$35,'DMG Tables'!$O$2:$O$35)*ADW$1*LOOKUP(ADW$1,'DMG Tables'!$G$2:$G$7,'DMG Tables'!$H$2:$H$7)</f>
        <v>0</v>
      </c>
      <c r="ADX2" s="1">
        <f>LOOKUP($A2,'DMG Tables'!$P$2:$P$35,'DMG Tables'!$O$2:$O$35)*ADX$1*LOOKUP(ADX$1,'DMG Tables'!$G$2:$G$7,'DMG Tables'!$H$2:$H$7)</f>
        <v>0</v>
      </c>
      <c r="ADY2" s="1">
        <f>LOOKUP($A2,'DMG Tables'!$P$2:$P$35,'DMG Tables'!$O$2:$O$35)*ADY$1*LOOKUP(ADY$1,'DMG Tables'!$G$2:$G$7,'DMG Tables'!$H$2:$H$7)</f>
        <v>0</v>
      </c>
      <c r="ADZ2" s="1">
        <f>LOOKUP($A2,'DMG Tables'!$P$2:$P$35,'DMG Tables'!$O$2:$O$35)*ADZ$1*LOOKUP(ADZ$1,'DMG Tables'!$G$2:$G$7,'DMG Tables'!$H$2:$H$7)</f>
        <v>0</v>
      </c>
      <c r="AEA2" s="1">
        <f>LOOKUP($A2,'DMG Tables'!$P$2:$P$35,'DMG Tables'!$O$2:$O$35)*AEA$1*LOOKUP(AEA$1,'DMG Tables'!$G$2:$G$7,'DMG Tables'!$H$2:$H$7)</f>
        <v>0</v>
      </c>
      <c r="AEB2" s="1">
        <f>LOOKUP($A2,'DMG Tables'!$P$2:$P$35,'DMG Tables'!$O$2:$O$35)*AEB$1*LOOKUP(AEB$1,'DMG Tables'!$G$2:$G$7,'DMG Tables'!$H$2:$H$7)</f>
        <v>0</v>
      </c>
      <c r="AEC2" s="1">
        <f>LOOKUP($A2,'DMG Tables'!$P$2:$P$35,'DMG Tables'!$O$2:$O$35)*AEC$1*LOOKUP(AEC$1,'DMG Tables'!$G$2:$G$7,'DMG Tables'!$H$2:$H$7)</f>
        <v>0</v>
      </c>
      <c r="AED2" s="1">
        <f>LOOKUP($A2,'DMG Tables'!$P$2:$P$35,'DMG Tables'!$O$2:$O$35)*AED$1*LOOKUP(AED$1,'DMG Tables'!$G$2:$G$7,'DMG Tables'!$H$2:$H$7)</f>
        <v>0</v>
      </c>
      <c r="AEE2" s="1">
        <f>LOOKUP($A2,'DMG Tables'!$P$2:$P$35,'DMG Tables'!$O$2:$O$35)*AEE$1*LOOKUP(AEE$1,'DMG Tables'!$G$2:$G$7,'DMG Tables'!$H$2:$H$7)</f>
        <v>0</v>
      </c>
      <c r="AEF2" s="1">
        <f>LOOKUP($A2,'DMG Tables'!$P$2:$P$35,'DMG Tables'!$O$2:$O$35)*AEF$1*LOOKUP(AEF$1,'DMG Tables'!$G$2:$G$7,'DMG Tables'!$H$2:$H$7)</f>
        <v>0</v>
      </c>
      <c r="AEG2" s="1">
        <f>LOOKUP($A2,'DMG Tables'!$P$2:$P$35,'DMG Tables'!$O$2:$O$35)*AEG$1*LOOKUP(AEG$1,'DMG Tables'!$G$2:$G$7,'DMG Tables'!$H$2:$H$7)</f>
        <v>0</v>
      </c>
      <c r="AEH2" s="1">
        <f>LOOKUP($A2,'DMG Tables'!$P$2:$P$35,'DMG Tables'!$O$2:$O$35)*AEH$1*LOOKUP(AEH$1,'DMG Tables'!$G$2:$G$7,'DMG Tables'!$H$2:$H$7)</f>
        <v>0</v>
      </c>
      <c r="AEI2" s="1">
        <f>LOOKUP($A2,'DMG Tables'!$P$2:$P$35,'DMG Tables'!$O$2:$O$35)*AEI$1*LOOKUP(AEI$1,'DMG Tables'!$G$2:$G$7,'DMG Tables'!$H$2:$H$7)</f>
        <v>0</v>
      </c>
      <c r="AEJ2" s="1">
        <f>LOOKUP($A2,'DMG Tables'!$P$2:$P$35,'DMG Tables'!$O$2:$O$35)*AEJ$1*LOOKUP(AEJ$1,'DMG Tables'!$G$2:$G$7,'DMG Tables'!$H$2:$H$7)</f>
        <v>0</v>
      </c>
      <c r="AEK2" s="1">
        <f>LOOKUP($A2,'DMG Tables'!$P$2:$P$35,'DMG Tables'!$O$2:$O$35)*AEK$1*LOOKUP(AEK$1,'DMG Tables'!$G$2:$G$7,'DMG Tables'!$H$2:$H$7)</f>
        <v>0</v>
      </c>
      <c r="AEL2" s="1">
        <f>LOOKUP($A2,'DMG Tables'!$P$2:$P$35,'DMG Tables'!$O$2:$O$35)*AEL$1*LOOKUP(AEL$1,'DMG Tables'!$G$2:$G$7,'DMG Tables'!$H$2:$H$7)</f>
        <v>0</v>
      </c>
      <c r="AEM2" s="1">
        <f>LOOKUP($A2,'DMG Tables'!$P$2:$P$35,'DMG Tables'!$O$2:$O$35)*AEM$1*LOOKUP(AEM$1,'DMG Tables'!$G$2:$G$7,'DMG Tables'!$H$2:$H$7)</f>
        <v>0</v>
      </c>
      <c r="AEN2" s="1">
        <f>LOOKUP($A2,'DMG Tables'!$P$2:$P$35,'DMG Tables'!$O$2:$O$35)*AEN$1*LOOKUP(AEN$1,'DMG Tables'!$G$2:$G$7,'DMG Tables'!$H$2:$H$7)</f>
        <v>0</v>
      </c>
      <c r="AEO2" s="1">
        <f>LOOKUP($A2,'DMG Tables'!$P$2:$P$35,'DMG Tables'!$O$2:$O$35)*AEO$1*LOOKUP(AEO$1,'DMG Tables'!$G$2:$G$7,'DMG Tables'!$H$2:$H$7)</f>
        <v>0</v>
      </c>
      <c r="AEP2" s="1">
        <f>LOOKUP($A2,'DMG Tables'!$P$2:$P$35,'DMG Tables'!$O$2:$O$35)*AEP$1*LOOKUP(AEP$1,'DMG Tables'!$G$2:$G$7,'DMG Tables'!$H$2:$H$7)</f>
        <v>0</v>
      </c>
      <c r="AEQ2" s="1">
        <f>LOOKUP($A2,'DMG Tables'!$P$2:$P$35,'DMG Tables'!$O$2:$O$35)*AEQ$1*LOOKUP(AEQ$1,'DMG Tables'!$G$2:$G$7,'DMG Tables'!$H$2:$H$7)</f>
        <v>0</v>
      </c>
      <c r="AER2" s="1">
        <f>LOOKUP($A2,'DMG Tables'!$P$2:$P$35,'DMG Tables'!$O$2:$O$35)*AER$1*LOOKUP(AER$1,'DMG Tables'!$G$2:$G$7,'DMG Tables'!$H$2:$H$7)</f>
        <v>0</v>
      </c>
      <c r="AES2" s="1">
        <f>LOOKUP($A2,'DMG Tables'!$P$2:$P$35,'DMG Tables'!$O$2:$O$35)*AES$1*LOOKUP(AES$1,'DMG Tables'!$G$2:$G$7,'DMG Tables'!$H$2:$H$7)</f>
        <v>0</v>
      </c>
      <c r="AET2" s="1">
        <f>LOOKUP($A2,'DMG Tables'!$P$2:$P$35,'DMG Tables'!$O$2:$O$35)*AET$1*LOOKUP(AET$1,'DMG Tables'!$G$2:$G$7,'DMG Tables'!$H$2:$H$7)</f>
        <v>0</v>
      </c>
      <c r="AEU2" s="1">
        <f>LOOKUP($A2,'DMG Tables'!$P$2:$P$35,'DMG Tables'!$O$2:$O$35)*AEU$1*LOOKUP(AEU$1,'DMG Tables'!$G$2:$G$7,'DMG Tables'!$H$2:$H$7)</f>
        <v>0</v>
      </c>
      <c r="AEV2" s="1">
        <f>LOOKUP($A2,'DMG Tables'!$P$2:$P$35,'DMG Tables'!$O$2:$O$35)*AEV$1*LOOKUP(AEV$1,'DMG Tables'!$G$2:$G$7,'DMG Tables'!$H$2:$H$7)</f>
        <v>0</v>
      </c>
      <c r="AEW2" s="1">
        <f>LOOKUP($A2,'DMG Tables'!$P$2:$P$35,'DMG Tables'!$O$2:$O$35)*AEW$1*LOOKUP(AEW$1,'DMG Tables'!$G$2:$G$7,'DMG Tables'!$H$2:$H$7)</f>
        <v>0</v>
      </c>
      <c r="AEX2" s="1">
        <f>LOOKUP($A2,'DMG Tables'!$P$2:$P$35,'DMG Tables'!$O$2:$O$35)*AEX$1*LOOKUP(AEX$1,'DMG Tables'!$G$2:$G$7,'DMG Tables'!$H$2:$H$7)</f>
        <v>0</v>
      </c>
      <c r="AEY2" s="1">
        <f>LOOKUP($A2,'DMG Tables'!$P$2:$P$35,'DMG Tables'!$O$2:$O$35)*AEY$1*LOOKUP(AEY$1,'DMG Tables'!$G$2:$G$7,'DMG Tables'!$H$2:$H$7)</f>
        <v>0</v>
      </c>
      <c r="AEZ2" s="1">
        <f>LOOKUP($A2,'DMG Tables'!$P$2:$P$35,'DMG Tables'!$O$2:$O$35)*AEZ$1*LOOKUP(AEZ$1,'DMG Tables'!$G$2:$G$7,'DMG Tables'!$H$2:$H$7)</f>
        <v>0</v>
      </c>
      <c r="AFA2" s="1">
        <f>LOOKUP($A2,'DMG Tables'!$P$2:$P$35,'DMG Tables'!$O$2:$O$35)*AFA$1*LOOKUP(AFA$1,'DMG Tables'!$G$2:$G$7,'DMG Tables'!$H$2:$H$7)</f>
        <v>0</v>
      </c>
      <c r="AFB2" s="1">
        <f>LOOKUP($A2,'DMG Tables'!$P$2:$P$35,'DMG Tables'!$O$2:$O$35)*AFB$1*LOOKUP(AFB$1,'DMG Tables'!$G$2:$G$7,'DMG Tables'!$H$2:$H$7)</f>
        <v>0</v>
      </c>
      <c r="AFC2" s="1">
        <f>LOOKUP($A2,'DMG Tables'!$P$2:$P$35,'DMG Tables'!$O$2:$O$35)*AFC$1*LOOKUP(AFC$1,'DMG Tables'!$G$2:$G$7,'DMG Tables'!$H$2:$H$7)</f>
        <v>0</v>
      </c>
      <c r="AFD2" s="1">
        <f>LOOKUP($A2,'DMG Tables'!$P$2:$P$35,'DMG Tables'!$O$2:$O$35)*AFD$1*LOOKUP(AFD$1,'DMG Tables'!$G$2:$G$7,'DMG Tables'!$H$2:$H$7)</f>
        <v>0</v>
      </c>
      <c r="AFE2" s="1">
        <f>LOOKUP($A2,'DMG Tables'!$P$2:$P$35,'DMG Tables'!$O$2:$O$35)*AFE$1*LOOKUP(AFE$1,'DMG Tables'!$G$2:$G$7,'DMG Tables'!$H$2:$H$7)</f>
        <v>0</v>
      </c>
      <c r="AFF2" s="1">
        <f>LOOKUP($A2,'DMG Tables'!$P$2:$P$35,'DMG Tables'!$O$2:$O$35)*AFF$1*LOOKUP(AFF$1,'DMG Tables'!$G$2:$G$7,'DMG Tables'!$H$2:$H$7)</f>
        <v>0</v>
      </c>
      <c r="AFG2" s="1">
        <f>LOOKUP($A2,'DMG Tables'!$P$2:$P$35,'DMG Tables'!$O$2:$O$35)*AFG$1*LOOKUP(AFG$1,'DMG Tables'!$G$2:$G$7,'DMG Tables'!$H$2:$H$7)</f>
        <v>0</v>
      </c>
      <c r="AFH2" s="1">
        <f>LOOKUP($A2,'DMG Tables'!$P$2:$P$35,'DMG Tables'!$O$2:$O$35)*AFH$1*LOOKUP(AFH$1,'DMG Tables'!$G$2:$G$7,'DMG Tables'!$H$2:$H$7)</f>
        <v>0</v>
      </c>
      <c r="AFI2" s="1">
        <f>LOOKUP($A2,'DMG Tables'!$P$2:$P$35,'DMG Tables'!$O$2:$O$35)*AFI$1*LOOKUP(AFI$1,'DMG Tables'!$G$2:$G$7,'DMG Tables'!$H$2:$H$7)</f>
        <v>0</v>
      </c>
      <c r="AFJ2" s="1">
        <f>LOOKUP($A2,'DMG Tables'!$P$2:$P$35,'DMG Tables'!$O$2:$O$35)*AFJ$1*LOOKUP(AFJ$1,'DMG Tables'!$G$2:$G$7,'DMG Tables'!$H$2:$H$7)</f>
        <v>0</v>
      </c>
      <c r="AFK2" s="1">
        <f>LOOKUP($A2,'DMG Tables'!$P$2:$P$35,'DMG Tables'!$O$2:$O$35)*AFK$1*LOOKUP(AFK$1,'DMG Tables'!$G$2:$G$7,'DMG Tables'!$H$2:$H$7)</f>
        <v>0</v>
      </c>
      <c r="AFL2" s="1">
        <f>LOOKUP($A2,'DMG Tables'!$P$2:$P$35,'DMG Tables'!$O$2:$O$35)*AFL$1*LOOKUP(AFL$1,'DMG Tables'!$G$2:$G$7,'DMG Tables'!$H$2:$H$7)</f>
        <v>0</v>
      </c>
      <c r="AFM2" s="1">
        <f>LOOKUP($A2,'DMG Tables'!$P$2:$P$35,'DMG Tables'!$O$2:$O$35)*AFM$1*LOOKUP(AFM$1,'DMG Tables'!$G$2:$G$7,'DMG Tables'!$H$2:$H$7)</f>
        <v>0</v>
      </c>
      <c r="AFN2" s="1">
        <f>LOOKUP($A2,'DMG Tables'!$P$2:$P$35,'DMG Tables'!$O$2:$O$35)*AFN$1*LOOKUP(AFN$1,'DMG Tables'!$G$2:$G$7,'DMG Tables'!$H$2:$H$7)</f>
        <v>0</v>
      </c>
      <c r="AFO2" s="1">
        <f>LOOKUP($A2,'DMG Tables'!$P$2:$P$35,'DMG Tables'!$O$2:$O$35)*AFO$1*LOOKUP(AFO$1,'DMG Tables'!$G$2:$G$7,'DMG Tables'!$H$2:$H$7)</f>
        <v>0</v>
      </c>
      <c r="AFP2" s="1">
        <f>LOOKUP($A2,'DMG Tables'!$P$2:$P$35,'DMG Tables'!$O$2:$O$35)*AFP$1*LOOKUP(AFP$1,'DMG Tables'!$G$2:$G$7,'DMG Tables'!$H$2:$H$7)</f>
        <v>0</v>
      </c>
      <c r="AFQ2" s="1">
        <f>LOOKUP($A2,'DMG Tables'!$P$2:$P$35,'DMG Tables'!$O$2:$O$35)*AFQ$1*LOOKUP(AFQ$1,'DMG Tables'!$G$2:$G$7,'DMG Tables'!$H$2:$H$7)</f>
        <v>0</v>
      </c>
      <c r="AFR2" s="1">
        <f>LOOKUP($A2,'DMG Tables'!$P$2:$P$35,'DMG Tables'!$O$2:$O$35)*AFR$1*LOOKUP(AFR$1,'DMG Tables'!$G$2:$G$7,'DMG Tables'!$H$2:$H$7)</f>
        <v>0</v>
      </c>
      <c r="AFS2" s="1">
        <f>LOOKUP($A2,'DMG Tables'!$P$2:$P$35,'DMG Tables'!$O$2:$O$35)*AFS$1*LOOKUP(AFS$1,'DMG Tables'!$G$2:$G$7,'DMG Tables'!$H$2:$H$7)</f>
        <v>0</v>
      </c>
      <c r="AFT2" s="1">
        <f>LOOKUP($A2,'DMG Tables'!$P$2:$P$35,'DMG Tables'!$O$2:$O$35)*AFT$1*LOOKUP(AFT$1,'DMG Tables'!$G$2:$G$7,'DMG Tables'!$H$2:$H$7)</f>
        <v>0</v>
      </c>
      <c r="AFU2" s="1">
        <f>LOOKUP($A2,'DMG Tables'!$P$2:$P$35,'DMG Tables'!$O$2:$O$35)*AFU$1*LOOKUP(AFU$1,'DMG Tables'!$G$2:$G$7,'DMG Tables'!$H$2:$H$7)</f>
        <v>0</v>
      </c>
      <c r="AFV2" s="1">
        <f>LOOKUP($A2,'DMG Tables'!$P$2:$P$35,'DMG Tables'!$O$2:$O$35)*AFV$1*LOOKUP(AFV$1,'DMG Tables'!$G$2:$G$7,'DMG Tables'!$H$2:$H$7)</f>
        <v>0</v>
      </c>
      <c r="AFW2" s="1">
        <f>LOOKUP($A2,'DMG Tables'!$P$2:$P$35,'DMG Tables'!$O$2:$O$35)*AFW$1*LOOKUP(AFW$1,'DMG Tables'!$G$2:$G$7,'DMG Tables'!$H$2:$H$7)</f>
        <v>0</v>
      </c>
      <c r="AFX2" s="1">
        <f>LOOKUP($A2,'DMG Tables'!$P$2:$P$35,'DMG Tables'!$O$2:$O$35)*AFX$1*LOOKUP(AFX$1,'DMG Tables'!$G$2:$G$7,'DMG Tables'!$H$2:$H$7)</f>
        <v>0</v>
      </c>
      <c r="AFY2" s="1">
        <f>LOOKUP($A2,'DMG Tables'!$P$2:$P$35,'DMG Tables'!$O$2:$O$35)*AFY$1*LOOKUP(AFY$1,'DMG Tables'!$G$2:$G$7,'DMG Tables'!$H$2:$H$7)</f>
        <v>0</v>
      </c>
      <c r="AFZ2" s="1">
        <f>LOOKUP($A2,'DMG Tables'!$P$2:$P$35,'DMG Tables'!$O$2:$O$35)*AFZ$1*LOOKUP(AFZ$1,'DMG Tables'!$G$2:$G$7,'DMG Tables'!$H$2:$H$7)</f>
        <v>0</v>
      </c>
      <c r="AGA2" s="1">
        <f>LOOKUP($A2,'DMG Tables'!$P$2:$P$35,'DMG Tables'!$O$2:$O$35)*AGA$1*LOOKUP(AGA$1,'DMG Tables'!$G$2:$G$7,'DMG Tables'!$H$2:$H$7)</f>
        <v>0</v>
      </c>
      <c r="AGB2" s="1">
        <f>LOOKUP($A2,'DMG Tables'!$P$2:$P$35,'DMG Tables'!$O$2:$O$35)*AGB$1*LOOKUP(AGB$1,'DMG Tables'!$G$2:$G$7,'DMG Tables'!$H$2:$H$7)</f>
        <v>0</v>
      </c>
      <c r="AGC2" s="1">
        <f>LOOKUP($A2,'DMG Tables'!$P$2:$P$35,'DMG Tables'!$O$2:$O$35)*AGC$1*LOOKUP(AGC$1,'DMG Tables'!$G$2:$G$7,'DMG Tables'!$H$2:$H$7)</f>
        <v>0</v>
      </c>
      <c r="AGD2" s="1">
        <f>LOOKUP($A2,'DMG Tables'!$P$2:$P$35,'DMG Tables'!$O$2:$O$35)*AGD$1*LOOKUP(AGD$1,'DMG Tables'!$G$2:$G$7,'DMG Tables'!$H$2:$H$7)</f>
        <v>0</v>
      </c>
      <c r="AGE2" s="1">
        <f>LOOKUP($A2,'DMG Tables'!$P$2:$P$35,'DMG Tables'!$O$2:$O$35)*AGE$1*LOOKUP(AGE$1,'DMG Tables'!$G$2:$G$7,'DMG Tables'!$H$2:$H$7)</f>
        <v>0</v>
      </c>
      <c r="AGF2" s="1">
        <f>LOOKUP($A2,'DMG Tables'!$P$2:$P$35,'DMG Tables'!$O$2:$O$35)*AGF$1*LOOKUP(AGF$1,'DMG Tables'!$G$2:$G$7,'DMG Tables'!$H$2:$H$7)</f>
        <v>0</v>
      </c>
      <c r="AGG2" s="1">
        <f>LOOKUP($A2,'DMG Tables'!$P$2:$P$35,'DMG Tables'!$O$2:$O$35)*AGG$1*LOOKUP(AGG$1,'DMG Tables'!$G$2:$G$7,'DMG Tables'!$H$2:$H$7)</f>
        <v>0</v>
      </c>
      <c r="AGH2" s="1">
        <f>LOOKUP($A2,'DMG Tables'!$P$2:$P$35,'DMG Tables'!$O$2:$O$35)*AGH$1*LOOKUP(AGH$1,'DMG Tables'!$G$2:$G$7,'DMG Tables'!$H$2:$H$7)</f>
        <v>0</v>
      </c>
      <c r="AGI2" s="1">
        <f>LOOKUP($A2,'DMG Tables'!$P$2:$P$35,'DMG Tables'!$O$2:$O$35)*AGI$1*LOOKUP(AGI$1,'DMG Tables'!$G$2:$G$7,'DMG Tables'!$H$2:$H$7)</f>
        <v>0</v>
      </c>
      <c r="AGJ2" s="1">
        <f>LOOKUP($A2,'DMG Tables'!$P$2:$P$35,'DMG Tables'!$O$2:$O$35)*AGJ$1*LOOKUP(AGJ$1,'DMG Tables'!$G$2:$G$7,'DMG Tables'!$H$2:$H$7)</f>
        <v>0</v>
      </c>
      <c r="AGK2" s="1">
        <f>LOOKUP($A2,'DMG Tables'!$P$2:$P$35,'DMG Tables'!$O$2:$O$35)*AGK$1*LOOKUP(AGK$1,'DMG Tables'!$G$2:$G$7,'DMG Tables'!$H$2:$H$7)</f>
        <v>0</v>
      </c>
      <c r="AGL2" s="1">
        <f>LOOKUP($A2,'DMG Tables'!$P$2:$P$35,'DMG Tables'!$O$2:$O$35)*AGL$1*LOOKUP(AGL$1,'DMG Tables'!$G$2:$G$7,'DMG Tables'!$H$2:$H$7)</f>
        <v>0</v>
      </c>
      <c r="AGM2" s="1">
        <f>LOOKUP($A2,'DMG Tables'!$P$2:$P$35,'DMG Tables'!$O$2:$O$35)*AGM$1*LOOKUP(AGM$1,'DMG Tables'!$G$2:$G$7,'DMG Tables'!$H$2:$H$7)</f>
        <v>0</v>
      </c>
      <c r="AGN2" s="1">
        <f>LOOKUP($A2,'DMG Tables'!$P$2:$P$35,'DMG Tables'!$O$2:$O$35)*AGN$1*LOOKUP(AGN$1,'DMG Tables'!$G$2:$G$7,'DMG Tables'!$H$2:$H$7)</f>
        <v>0</v>
      </c>
      <c r="AGO2" s="1">
        <f>LOOKUP($A2,'DMG Tables'!$P$2:$P$35,'DMG Tables'!$O$2:$O$35)*AGO$1*LOOKUP(AGO$1,'DMG Tables'!$G$2:$G$7,'DMG Tables'!$H$2:$H$7)</f>
        <v>0</v>
      </c>
      <c r="AGP2" s="1">
        <f>LOOKUP($A2,'DMG Tables'!$P$2:$P$35,'DMG Tables'!$O$2:$O$35)*AGP$1*LOOKUP(AGP$1,'DMG Tables'!$G$2:$G$7,'DMG Tables'!$H$2:$H$7)</f>
        <v>0</v>
      </c>
      <c r="AGQ2" s="1">
        <f>LOOKUP($A2,'DMG Tables'!$P$2:$P$35,'DMG Tables'!$O$2:$O$35)*AGQ$1*LOOKUP(AGQ$1,'DMG Tables'!$G$2:$G$7,'DMG Tables'!$H$2:$H$7)</f>
        <v>0</v>
      </c>
      <c r="AGR2" s="1">
        <f>LOOKUP($A2,'DMG Tables'!$P$2:$P$35,'DMG Tables'!$O$2:$O$35)*AGR$1*LOOKUP(AGR$1,'DMG Tables'!$G$2:$G$7,'DMG Tables'!$H$2:$H$7)</f>
        <v>0</v>
      </c>
      <c r="AGS2" s="1">
        <f>LOOKUP($A2,'DMG Tables'!$P$2:$P$35,'DMG Tables'!$O$2:$O$35)*AGS$1*LOOKUP(AGS$1,'DMG Tables'!$G$2:$G$7,'DMG Tables'!$H$2:$H$7)</f>
        <v>0</v>
      </c>
      <c r="AGT2" s="1">
        <f>LOOKUP($A2,'DMG Tables'!$P$2:$P$35,'DMG Tables'!$O$2:$O$35)*AGT$1*LOOKUP(AGT$1,'DMG Tables'!$G$2:$G$7,'DMG Tables'!$H$2:$H$7)</f>
        <v>0</v>
      </c>
      <c r="AGU2" s="1">
        <f>LOOKUP($A2,'DMG Tables'!$P$2:$P$35,'DMG Tables'!$O$2:$O$35)*AGU$1*LOOKUP(AGU$1,'DMG Tables'!$G$2:$G$7,'DMG Tables'!$H$2:$H$7)</f>
        <v>0</v>
      </c>
      <c r="AGV2" s="1">
        <f>LOOKUP($A2,'DMG Tables'!$P$2:$P$35,'DMG Tables'!$O$2:$O$35)*AGV$1*LOOKUP(AGV$1,'DMG Tables'!$G$2:$G$7,'DMG Tables'!$H$2:$H$7)</f>
        <v>0</v>
      </c>
      <c r="AGW2" s="1">
        <f>LOOKUP($A2,'DMG Tables'!$P$2:$P$35,'DMG Tables'!$O$2:$O$35)*AGW$1*LOOKUP(AGW$1,'DMG Tables'!$G$2:$G$7,'DMG Tables'!$H$2:$H$7)</f>
        <v>0</v>
      </c>
      <c r="AGX2" s="1">
        <f>LOOKUP($A2,'DMG Tables'!$P$2:$P$35,'DMG Tables'!$O$2:$O$35)*AGX$1*LOOKUP(AGX$1,'DMG Tables'!$G$2:$G$7,'DMG Tables'!$H$2:$H$7)</f>
        <v>0</v>
      </c>
      <c r="AGY2" s="1">
        <f>LOOKUP($A2,'DMG Tables'!$P$2:$P$35,'DMG Tables'!$O$2:$O$35)*AGY$1*LOOKUP(AGY$1,'DMG Tables'!$G$2:$G$7,'DMG Tables'!$H$2:$H$7)</f>
        <v>0</v>
      </c>
      <c r="AGZ2" s="1">
        <f>LOOKUP($A2,'DMG Tables'!$P$2:$P$35,'DMG Tables'!$O$2:$O$35)*AGZ$1*LOOKUP(AGZ$1,'DMG Tables'!$G$2:$G$7,'DMG Tables'!$H$2:$H$7)</f>
        <v>0</v>
      </c>
      <c r="AHA2" s="1">
        <f>LOOKUP($A2,'DMG Tables'!$P$2:$P$35,'DMG Tables'!$O$2:$O$35)*AHA$1*LOOKUP(AHA$1,'DMG Tables'!$G$2:$G$7,'DMG Tables'!$H$2:$H$7)</f>
        <v>0</v>
      </c>
      <c r="AHB2" s="1">
        <f>LOOKUP($A2,'DMG Tables'!$P$2:$P$35,'DMG Tables'!$O$2:$O$35)*AHB$1*LOOKUP(AHB$1,'DMG Tables'!$G$2:$G$7,'DMG Tables'!$H$2:$H$7)</f>
        <v>0</v>
      </c>
      <c r="AHC2" s="1">
        <f>LOOKUP($A2,'DMG Tables'!$P$2:$P$35,'DMG Tables'!$O$2:$O$35)*AHC$1*LOOKUP(AHC$1,'DMG Tables'!$G$2:$G$7,'DMG Tables'!$H$2:$H$7)</f>
        <v>0</v>
      </c>
      <c r="AHD2" s="1">
        <f>LOOKUP($A2,'DMG Tables'!$P$2:$P$35,'DMG Tables'!$O$2:$O$35)*AHD$1*LOOKUP(AHD$1,'DMG Tables'!$G$2:$G$7,'DMG Tables'!$H$2:$H$7)</f>
        <v>0</v>
      </c>
      <c r="AHE2" s="1">
        <f>LOOKUP($A2,'DMG Tables'!$P$2:$P$35,'DMG Tables'!$O$2:$O$35)*AHE$1*LOOKUP(AHE$1,'DMG Tables'!$G$2:$G$7,'DMG Tables'!$H$2:$H$7)</f>
        <v>0</v>
      </c>
      <c r="AHF2" s="1">
        <f>LOOKUP($A2,'DMG Tables'!$P$2:$P$35,'DMG Tables'!$O$2:$O$35)*AHF$1*LOOKUP(AHF$1,'DMG Tables'!$G$2:$G$7,'DMG Tables'!$H$2:$H$7)</f>
        <v>0</v>
      </c>
      <c r="AHG2" s="1">
        <f>LOOKUP($A2,'DMG Tables'!$P$2:$P$35,'DMG Tables'!$O$2:$O$35)*AHG$1*LOOKUP(AHG$1,'DMG Tables'!$G$2:$G$7,'DMG Tables'!$H$2:$H$7)</f>
        <v>0</v>
      </c>
      <c r="AHH2" s="1">
        <f>LOOKUP($A2,'DMG Tables'!$P$2:$P$35,'DMG Tables'!$O$2:$O$35)*AHH$1*LOOKUP(AHH$1,'DMG Tables'!$G$2:$G$7,'DMG Tables'!$H$2:$H$7)</f>
        <v>0</v>
      </c>
      <c r="AHI2" s="1">
        <f>LOOKUP($A2,'DMG Tables'!$P$2:$P$35,'DMG Tables'!$O$2:$O$35)*AHI$1*LOOKUP(AHI$1,'DMG Tables'!$G$2:$G$7,'DMG Tables'!$H$2:$H$7)</f>
        <v>0</v>
      </c>
      <c r="AHJ2" s="1">
        <f>LOOKUP($A2,'DMG Tables'!$P$2:$P$35,'DMG Tables'!$O$2:$O$35)*AHJ$1*LOOKUP(AHJ$1,'DMG Tables'!$G$2:$G$7,'DMG Tables'!$H$2:$H$7)</f>
        <v>0</v>
      </c>
      <c r="AHK2" s="1">
        <f>LOOKUP($A2,'DMG Tables'!$P$2:$P$35,'DMG Tables'!$O$2:$O$35)*AHK$1*LOOKUP(AHK$1,'DMG Tables'!$G$2:$G$7,'DMG Tables'!$H$2:$H$7)</f>
        <v>0</v>
      </c>
      <c r="AHL2" s="1">
        <f>LOOKUP($A2,'DMG Tables'!$P$2:$P$35,'DMG Tables'!$O$2:$O$35)*AHL$1*LOOKUP(AHL$1,'DMG Tables'!$G$2:$G$7,'DMG Tables'!$H$2:$H$7)</f>
        <v>0</v>
      </c>
      <c r="AHM2" s="1">
        <f>LOOKUP($A2,'DMG Tables'!$P$2:$P$35,'DMG Tables'!$O$2:$O$35)*AHM$1*LOOKUP(AHM$1,'DMG Tables'!$G$2:$G$7,'DMG Tables'!$H$2:$H$7)</f>
        <v>0</v>
      </c>
      <c r="AHN2" s="1">
        <f>LOOKUP($A2,'DMG Tables'!$P$2:$P$35,'DMG Tables'!$O$2:$O$35)*AHN$1*LOOKUP(AHN$1,'DMG Tables'!$G$2:$G$7,'DMG Tables'!$H$2:$H$7)</f>
        <v>0</v>
      </c>
      <c r="AHO2" s="1">
        <f>LOOKUP($A2,'DMG Tables'!$P$2:$P$35,'DMG Tables'!$O$2:$O$35)*AHO$1*LOOKUP(AHO$1,'DMG Tables'!$G$2:$G$7,'DMG Tables'!$H$2:$H$7)</f>
        <v>0</v>
      </c>
      <c r="AHP2" s="1">
        <f>LOOKUP($A2,'DMG Tables'!$P$2:$P$35,'DMG Tables'!$O$2:$O$35)*AHP$1*LOOKUP(AHP$1,'DMG Tables'!$G$2:$G$7,'DMG Tables'!$H$2:$H$7)</f>
        <v>0</v>
      </c>
      <c r="AHQ2" s="1">
        <f>LOOKUP($A2,'DMG Tables'!$P$2:$P$35,'DMG Tables'!$O$2:$O$35)*AHQ$1*LOOKUP(AHQ$1,'DMG Tables'!$G$2:$G$7,'DMG Tables'!$H$2:$H$7)</f>
        <v>0</v>
      </c>
      <c r="AHR2" s="1">
        <f>LOOKUP($A2,'DMG Tables'!$P$2:$P$35,'DMG Tables'!$O$2:$O$35)*AHR$1*LOOKUP(AHR$1,'DMG Tables'!$G$2:$G$7,'DMG Tables'!$H$2:$H$7)</f>
        <v>0</v>
      </c>
      <c r="AHS2" s="1">
        <f>LOOKUP($A2,'DMG Tables'!$P$2:$P$35,'DMG Tables'!$O$2:$O$35)*AHS$1*LOOKUP(AHS$1,'DMG Tables'!$G$2:$G$7,'DMG Tables'!$H$2:$H$7)</f>
        <v>0</v>
      </c>
      <c r="AHT2" s="1">
        <f>LOOKUP($A2,'DMG Tables'!$P$2:$P$35,'DMG Tables'!$O$2:$O$35)*AHT$1*LOOKUP(AHT$1,'DMG Tables'!$G$2:$G$7,'DMG Tables'!$H$2:$H$7)</f>
        <v>0</v>
      </c>
      <c r="AHU2" s="1">
        <f>LOOKUP($A2,'DMG Tables'!$P$2:$P$35,'DMG Tables'!$O$2:$O$35)*AHU$1*LOOKUP(AHU$1,'DMG Tables'!$G$2:$G$7,'DMG Tables'!$H$2:$H$7)</f>
        <v>0</v>
      </c>
      <c r="AHV2" s="1">
        <f>LOOKUP($A2,'DMG Tables'!$P$2:$P$35,'DMG Tables'!$O$2:$O$35)*AHV$1*LOOKUP(AHV$1,'DMG Tables'!$G$2:$G$7,'DMG Tables'!$H$2:$H$7)</f>
        <v>0</v>
      </c>
      <c r="AHW2" s="1">
        <f>LOOKUP($A2,'DMG Tables'!$P$2:$P$35,'DMG Tables'!$O$2:$O$35)*AHW$1*LOOKUP(AHW$1,'DMG Tables'!$G$2:$G$7,'DMG Tables'!$H$2:$H$7)</f>
        <v>0</v>
      </c>
      <c r="AHX2" s="1">
        <f>LOOKUP($A2,'DMG Tables'!$P$2:$P$35,'DMG Tables'!$O$2:$O$35)*AHX$1*LOOKUP(AHX$1,'DMG Tables'!$G$2:$G$7,'DMG Tables'!$H$2:$H$7)</f>
        <v>0</v>
      </c>
      <c r="AHY2" s="1">
        <f>LOOKUP($A2,'DMG Tables'!$P$2:$P$35,'DMG Tables'!$O$2:$O$35)*AHY$1*LOOKUP(AHY$1,'DMG Tables'!$G$2:$G$7,'DMG Tables'!$H$2:$H$7)</f>
        <v>0</v>
      </c>
      <c r="AHZ2" s="1">
        <f>LOOKUP($A2,'DMG Tables'!$P$2:$P$35,'DMG Tables'!$O$2:$O$35)*AHZ$1*LOOKUP(AHZ$1,'DMG Tables'!$G$2:$G$7,'DMG Tables'!$H$2:$H$7)</f>
        <v>0</v>
      </c>
      <c r="AIA2" s="1">
        <f>LOOKUP($A2,'DMG Tables'!$P$2:$P$35,'DMG Tables'!$O$2:$O$35)*AIA$1*LOOKUP(AIA$1,'DMG Tables'!$G$2:$G$7,'DMG Tables'!$H$2:$H$7)</f>
        <v>0</v>
      </c>
      <c r="AIB2" s="1">
        <f>LOOKUP($A2,'DMG Tables'!$P$2:$P$35,'DMG Tables'!$O$2:$O$35)*AIB$1*LOOKUP(AIB$1,'DMG Tables'!$G$2:$G$7,'DMG Tables'!$H$2:$H$7)</f>
        <v>0</v>
      </c>
      <c r="AIC2" s="1">
        <f>LOOKUP($A2,'DMG Tables'!$P$2:$P$35,'DMG Tables'!$O$2:$O$35)*AIC$1*LOOKUP(AIC$1,'DMG Tables'!$G$2:$G$7,'DMG Tables'!$H$2:$H$7)</f>
        <v>0</v>
      </c>
      <c r="AID2" s="1">
        <f>LOOKUP($A2,'DMG Tables'!$P$2:$P$35,'DMG Tables'!$O$2:$O$35)*AID$1*LOOKUP(AID$1,'DMG Tables'!$G$2:$G$7,'DMG Tables'!$H$2:$H$7)</f>
        <v>0</v>
      </c>
      <c r="AIE2" s="1">
        <f>LOOKUP($A2,'DMG Tables'!$P$2:$P$35,'DMG Tables'!$O$2:$O$35)*AIE$1*LOOKUP(AIE$1,'DMG Tables'!$G$2:$G$7,'DMG Tables'!$H$2:$H$7)</f>
        <v>0</v>
      </c>
      <c r="AIF2" s="1">
        <f>LOOKUP($A2,'DMG Tables'!$P$2:$P$35,'DMG Tables'!$O$2:$O$35)*AIF$1*LOOKUP(AIF$1,'DMG Tables'!$G$2:$G$7,'DMG Tables'!$H$2:$H$7)</f>
        <v>0</v>
      </c>
      <c r="AIG2" s="1">
        <f>LOOKUP($A2,'DMG Tables'!$P$2:$P$35,'DMG Tables'!$O$2:$O$35)*AIG$1*LOOKUP(AIG$1,'DMG Tables'!$G$2:$G$7,'DMG Tables'!$H$2:$H$7)</f>
        <v>0</v>
      </c>
      <c r="AIH2" s="1">
        <f>LOOKUP($A2,'DMG Tables'!$P$2:$P$35,'DMG Tables'!$O$2:$O$35)*AIH$1*LOOKUP(AIH$1,'DMG Tables'!$G$2:$G$7,'DMG Tables'!$H$2:$H$7)</f>
        <v>0</v>
      </c>
      <c r="AII2" s="1">
        <f>LOOKUP($A2,'DMG Tables'!$P$2:$P$35,'DMG Tables'!$O$2:$O$35)*AII$1*LOOKUP(AII$1,'DMG Tables'!$G$2:$G$7,'DMG Tables'!$H$2:$H$7)</f>
        <v>0</v>
      </c>
      <c r="AIJ2" s="1">
        <f>LOOKUP($A2,'DMG Tables'!$P$2:$P$35,'DMG Tables'!$O$2:$O$35)*AIJ$1*LOOKUP(AIJ$1,'DMG Tables'!$G$2:$G$7,'DMG Tables'!$H$2:$H$7)</f>
        <v>0</v>
      </c>
      <c r="AIK2" s="1">
        <f>LOOKUP($A2,'DMG Tables'!$P$2:$P$35,'DMG Tables'!$O$2:$O$35)*AIK$1*LOOKUP(AIK$1,'DMG Tables'!$G$2:$G$7,'DMG Tables'!$H$2:$H$7)</f>
        <v>0</v>
      </c>
      <c r="AIL2" s="1">
        <f>LOOKUP($A2,'DMG Tables'!$P$2:$P$35,'DMG Tables'!$O$2:$O$35)*AIL$1*LOOKUP(AIL$1,'DMG Tables'!$G$2:$G$7,'DMG Tables'!$H$2:$H$7)</f>
        <v>0</v>
      </c>
      <c r="AIM2" s="1">
        <f>LOOKUP($A2,'DMG Tables'!$P$2:$P$35,'DMG Tables'!$O$2:$O$35)*AIM$1*LOOKUP(AIM$1,'DMG Tables'!$G$2:$G$7,'DMG Tables'!$H$2:$H$7)</f>
        <v>0</v>
      </c>
      <c r="AIN2" s="1">
        <f>LOOKUP($A2,'DMG Tables'!$P$2:$P$35,'DMG Tables'!$O$2:$O$35)*AIN$1*LOOKUP(AIN$1,'DMG Tables'!$G$2:$G$7,'DMG Tables'!$H$2:$H$7)</f>
        <v>0</v>
      </c>
      <c r="AIO2" s="1">
        <f>LOOKUP($A2,'DMG Tables'!$P$2:$P$35,'DMG Tables'!$O$2:$O$35)*AIO$1*LOOKUP(AIO$1,'DMG Tables'!$G$2:$G$7,'DMG Tables'!$H$2:$H$7)</f>
        <v>0</v>
      </c>
      <c r="AIP2" s="1">
        <f>LOOKUP($A2,'DMG Tables'!$P$2:$P$35,'DMG Tables'!$O$2:$O$35)*AIP$1*LOOKUP(AIP$1,'DMG Tables'!$G$2:$G$7,'DMG Tables'!$H$2:$H$7)</f>
        <v>0</v>
      </c>
      <c r="AIQ2" s="1">
        <f>LOOKUP($A2,'DMG Tables'!$P$2:$P$35,'DMG Tables'!$O$2:$O$35)*AIQ$1*LOOKUP(AIQ$1,'DMG Tables'!$G$2:$G$7,'DMG Tables'!$H$2:$H$7)</f>
        <v>0</v>
      </c>
      <c r="AIR2" s="1">
        <f>LOOKUP($A2,'DMG Tables'!$P$2:$P$35,'DMG Tables'!$O$2:$O$35)*AIR$1*LOOKUP(AIR$1,'DMG Tables'!$G$2:$G$7,'DMG Tables'!$H$2:$H$7)</f>
        <v>0</v>
      </c>
      <c r="AIS2" s="1">
        <f>LOOKUP($A2,'DMG Tables'!$P$2:$P$35,'DMG Tables'!$O$2:$O$35)*AIS$1*LOOKUP(AIS$1,'DMG Tables'!$G$2:$G$7,'DMG Tables'!$H$2:$H$7)</f>
        <v>0</v>
      </c>
      <c r="AIT2" s="1">
        <f>LOOKUP($A2,'DMG Tables'!$P$2:$P$35,'DMG Tables'!$O$2:$O$35)*AIT$1*LOOKUP(AIT$1,'DMG Tables'!$G$2:$G$7,'DMG Tables'!$H$2:$H$7)</f>
        <v>0</v>
      </c>
      <c r="AIU2" s="1">
        <f>LOOKUP($A2,'DMG Tables'!$P$2:$P$35,'DMG Tables'!$O$2:$O$35)*AIU$1*LOOKUP(AIU$1,'DMG Tables'!$G$2:$G$7,'DMG Tables'!$H$2:$H$7)</f>
        <v>0</v>
      </c>
      <c r="AIV2" s="1">
        <f>LOOKUP($A2,'DMG Tables'!$P$2:$P$35,'DMG Tables'!$O$2:$O$35)*AIV$1*LOOKUP(AIV$1,'DMG Tables'!$G$2:$G$7,'DMG Tables'!$H$2:$H$7)</f>
        <v>0</v>
      </c>
      <c r="AIW2" s="1">
        <f>LOOKUP($A2,'DMG Tables'!$P$2:$P$35,'DMG Tables'!$O$2:$O$35)*AIW$1*LOOKUP(AIW$1,'DMG Tables'!$G$2:$G$7,'DMG Tables'!$H$2:$H$7)</f>
        <v>0</v>
      </c>
      <c r="AIX2" s="1">
        <f>LOOKUP($A2,'DMG Tables'!$P$2:$P$35,'DMG Tables'!$O$2:$O$35)*AIX$1*LOOKUP(AIX$1,'DMG Tables'!$G$2:$G$7,'DMG Tables'!$H$2:$H$7)</f>
        <v>0</v>
      </c>
      <c r="AIY2" s="1">
        <f>LOOKUP($A2,'DMG Tables'!$P$2:$P$35,'DMG Tables'!$O$2:$O$35)*AIY$1*LOOKUP(AIY$1,'DMG Tables'!$G$2:$G$7,'DMG Tables'!$H$2:$H$7)</f>
        <v>0</v>
      </c>
      <c r="AIZ2" s="1">
        <f>LOOKUP($A2,'DMG Tables'!$P$2:$P$35,'DMG Tables'!$O$2:$O$35)*AIZ$1*LOOKUP(AIZ$1,'DMG Tables'!$G$2:$G$7,'DMG Tables'!$H$2:$H$7)</f>
        <v>0</v>
      </c>
      <c r="AJA2" s="1">
        <f>LOOKUP($A2,'DMG Tables'!$P$2:$P$35,'DMG Tables'!$O$2:$O$35)*AJA$1*LOOKUP(AJA$1,'DMG Tables'!$G$2:$G$7,'DMG Tables'!$H$2:$H$7)</f>
        <v>0</v>
      </c>
      <c r="AJB2" s="1">
        <f>LOOKUP($A2,'DMG Tables'!$P$2:$P$35,'DMG Tables'!$O$2:$O$35)*AJB$1*LOOKUP(AJB$1,'DMG Tables'!$G$2:$G$7,'DMG Tables'!$H$2:$H$7)</f>
        <v>0</v>
      </c>
      <c r="AJC2" s="1">
        <f>LOOKUP($A2,'DMG Tables'!$P$2:$P$35,'DMG Tables'!$O$2:$O$35)*AJC$1*LOOKUP(AJC$1,'DMG Tables'!$G$2:$G$7,'DMG Tables'!$H$2:$H$7)</f>
        <v>0</v>
      </c>
      <c r="AJD2" s="1">
        <f>LOOKUP($A2,'DMG Tables'!$P$2:$P$35,'DMG Tables'!$O$2:$O$35)*AJD$1*LOOKUP(AJD$1,'DMG Tables'!$G$2:$G$7,'DMG Tables'!$H$2:$H$7)</f>
        <v>0</v>
      </c>
      <c r="AJE2" s="1">
        <f>LOOKUP($A2,'DMG Tables'!$P$2:$P$35,'DMG Tables'!$O$2:$O$35)*AJE$1*LOOKUP(AJE$1,'DMG Tables'!$G$2:$G$7,'DMG Tables'!$H$2:$H$7)</f>
        <v>0</v>
      </c>
      <c r="AJF2" s="1">
        <f>LOOKUP($A2,'DMG Tables'!$P$2:$P$35,'DMG Tables'!$O$2:$O$35)*AJF$1*LOOKUP(AJF$1,'DMG Tables'!$G$2:$G$7,'DMG Tables'!$H$2:$H$7)</f>
        <v>0</v>
      </c>
      <c r="AJG2" s="1">
        <f>LOOKUP($A2,'DMG Tables'!$P$2:$P$35,'DMG Tables'!$O$2:$O$35)*AJG$1*LOOKUP(AJG$1,'DMG Tables'!$G$2:$G$7,'DMG Tables'!$H$2:$H$7)</f>
        <v>0</v>
      </c>
      <c r="AJH2" s="1">
        <f>LOOKUP($A2,'DMG Tables'!$P$2:$P$35,'DMG Tables'!$O$2:$O$35)*AJH$1*LOOKUP(AJH$1,'DMG Tables'!$G$2:$G$7,'DMG Tables'!$H$2:$H$7)</f>
        <v>0</v>
      </c>
      <c r="AJI2" s="1">
        <f>LOOKUP($A2,'DMG Tables'!$P$2:$P$35,'DMG Tables'!$O$2:$O$35)*AJI$1*LOOKUP(AJI$1,'DMG Tables'!$G$2:$G$7,'DMG Tables'!$H$2:$H$7)</f>
        <v>0</v>
      </c>
      <c r="AJJ2" s="1">
        <f>LOOKUP($A2,'DMG Tables'!$P$2:$P$35,'DMG Tables'!$O$2:$O$35)*AJJ$1*LOOKUP(AJJ$1,'DMG Tables'!$G$2:$G$7,'DMG Tables'!$H$2:$H$7)</f>
        <v>0</v>
      </c>
      <c r="AJK2" s="1">
        <f>LOOKUP($A2,'DMG Tables'!$P$2:$P$35,'DMG Tables'!$O$2:$O$35)*AJK$1*LOOKUP(AJK$1,'DMG Tables'!$G$2:$G$7,'DMG Tables'!$H$2:$H$7)</f>
        <v>0</v>
      </c>
      <c r="AJL2" s="1">
        <f>LOOKUP($A2,'DMG Tables'!$P$2:$P$35,'DMG Tables'!$O$2:$O$35)*AJL$1*LOOKUP(AJL$1,'DMG Tables'!$G$2:$G$7,'DMG Tables'!$H$2:$H$7)</f>
        <v>0</v>
      </c>
      <c r="AJM2" s="1">
        <f>LOOKUP($A2,'DMG Tables'!$P$2:$P$35,'DMG Tables'!$O$2:$O$35)*AJM$1*LOOKUP(AJM$1,'DMG Tables'!$G$2:$G$7,'DMG Tables'!$H$2:$H$7)</f>
        <v>0</v>
      </c>
      <c r="AJN2" s="1">
        <f>LOOKUP($A2,'DMG Tables'!$P$2:$P$35,'DMG Tables'!$O$2:$O$35)*AJN$1*LOOKUP(AJN$1,'DMG Tables'!$G$2:$G$7,'DMG Tables'!$H$2:$H$7)</f>
        <v>0</v>
      </c>
      <c r="AJO2" s="1">
        <f>LOOKUP($A2,'DMG Tables'!$P$2:$P$35,'DMG Tables'!$O$2:$O$35)*AJO$1*LOOKUP(AJO$1,'DMG Tables'!$G$2:$G$7,'DMG Tables'!$H$2:$H$7)</f>
        <v>0</v>
      </c>
      <c r="AJP2" s="1">
        <f>LOOKUP($A2,'DMG Tables'!$P$2:$P$35,'DMG Tables'!$O$2:$O$35)*AJP$1*LOOKUP(AJP$1,'DMG Tables'!$G$2:$G$7,'DMG Tables'!$H$2:$H$7)</f>
        <v>0</v>
      </c>
      <c r="AJQ2" s="1">
        <f>LOOKUP($A2,'DMG Tables'!$P$2:$P$35,'DMG Tables'!$O$2:$O$35)*AJQ$1*LOOKUP(AJQ$1,'DMG Tables'!$G$2:$G$7,'DMG Tables'!$H$2:$H$7)</f>
        <v>0</v>
      </c>
      <c r="AJR2" s="1">
        <f>LOOKUP($A2,'DMG Tables'!$P$2:$P$35,'DMG Tables'!$O$2:$O$35)*AJR$1*LOOKUP(AJR$1,'DMG Tables'!$G$2:$G$7,'DMG Tables'!$H$2:$H$7)</f>
        <v>0</v>
      </c>
      <c r="AJS2" s="1">
        <f>LOOKUP($A2,'DMG Tables'!$P$2:$P$35,'DMG Tables'!$O$2:$O$35)*AJS$1*LOOKUP(AJS$1,'DMG Tables'!$G$2:$G$7,'DMG Tables'!$H$2:$H$7)</f>
        <v>0</v>
      </c>
      <c r="AJT2" s="1">
        <f>LOOKUP($A2,'DMG Tables'!$P$2:$P$35,'DMG Tables'!$O$2:$O$35)*AJT$1*LOOKUP(AJT$1,'DMG Tables'!$G$2:$G$7,'DMG Tables'!$H$2:$H$7)</f>
        <v>0</v>
      </c>
      <c r="AJU2" s="1">
        <f>LOOKUP($A2,'DMG Tables'!$P$2:$P$35,'DMG Tables'!$O$2:$O$35)*AJU$1*LOOKUP(AJU$1,'DMG Tables'!$G$2:$G$7,'DMG Tables'!$H$2:$H$7)</f>
        <v>0</v>
      </c>
      <c r="AJV2" s="1">
        <f>LOOKUP($A2,'DMG Tables'!$P$2:$P$35,'DMG Tables'!$O$2:$O$35)*AJV$1*LOOKUP(AJV$1,'DMG Tables'!$G$2:$G$7,'DMG Tables'!$H$2:$H$7)</f>
        <v>0</v>
      </c>
      <c r="AJW2" s="1">
        <f>LOOKUP($A2,'DMG Tables'!$P$2:$P$35,'DMG Tables'!$O$2:$O$35)*AJW$1*LOOKUP(AJW$1,'DMG Tables'!$G$2:$G$7,'DMG Tables'!$H$2:$H$7)</f>
        <v>0</v>
      </c>
      <c r="AJX2" s="1">
        <f>LOOKUP($A2,'DMG Tables'!$P$2:$P$35,'DMG Tables'!$O$2:$O$35)*AJX$1*LOOKUP(AJX$1,'DMG Tables'!$G$2:$G$7,'DMG Tables'!$H$2:$H$7)</f>
        <v>0</v>
      </c>
      <c r="AJY2" s="1">
        <f>LOOKUP($A2,'DMG Tables'!$P$2:$P$35,'DMG Tables'!$O$2:$O$35)*AJY$1*LOOKUP(AJY$1,'DMG Tables'!$G$2:$G$7,'DMG Tables'!$H$2:$H$7)</f>
        <v>0</v>
      </c>
      <c r="AJZ2" s="1">
        <f>LOOKUP($A2,'DMG Tables'!$P$2:$P$35,'DMG Tables'!$O$2:$O$35)*AJZ$1*LOOKUP(AJZ$1,'DMG Tables'!$G$2:$G$7,'DMG Tables'!$H$2:$H$7)</f>
        <v>0</v>
      </c>
      <c r="AKA2" s="1">
        <f>LOOKUP($A2,'DMG Tables'!$P$2:$P$35,'DMG Tables'!$O$2:$O$35)*AKA$1*LOOKUP(AKA$1,'DMG Tables'!$G$2:$G$7,'DMG Tables'!$H$2:$H$7)</f>
        <v>0</v>
      </c>
      <c r="AKB2" s="1">
        <f>LOOKUP($A2,'DMG Tables'!$P$2:$P$35,'DMG Tables'!$O$2:$O$35)*AKB$1*LOOKUP(AKB$1,'DMG Tables'!$G$2:$G$7,'DMG Tables'!$H$2:$H$7)</f>
        <v>0</v>
      </c>
      <c r="AKC2" s="1">
        <f>LOOKUP($A2,'DMG Tables'!$P$2:$P$35,'DMG Tables'!$O$2:$O$35)*AKC$1*LOOKUP(AKC$1,'DMG Tables'!$G$2:$G$7,'DMG Tables'!$H$2:$H$7)</f>
        <v>0</v>
      </c>
      <c r="AKD2" s="1">
        <f>LOOKUP($A2,'DMG Tables'!$P$2:$P$35,'DMG Tables'!$O$2:$O$35)*AKD$1*LOOKUP(AKD$1,'DMG Tables'!$G$2:$G$7,'DMG Tables'!$H$2:$H$7)</f>
        <v>0</v>
      </c>
      <c r="AKE2" s="1">
        <f>LOOKUP($A2,'DMG Tables'!$P$2:$P$35,'DMG Tables'!$O$2:$O$35)*AKE$1*LOOKUP(AKE$1,'DMG Tables'!$G$2:$G$7,'DMG Tables'!$H$2:$H$7)</f>
        <v>0</v>
      </c>
      <c r="AKF2" s="1">
        <f>LOOKUP($A2,'DMG Tables'!$P$2:$P$35,'DMG Tables'!$O$2:$O$35)*AKF$1*LOOKUP(AKF$1,'DMG Tables'!$G$2:$G$7,'DMG Tables'!$H$2:$H$7)</f>
        <v>0</v>
      </c>
      <c r="AKG2" s="1">
        <f>LOOKUP($A2,'DMG Tables'!$P$2:$P$35,'DMG Tables'!$O$2:$O$35)*AKG$1*LOOKUP(AKG$1,'DMG Tables'!$G$2:$G$7,'DMG Tables'!$H$2:$H$7)</f>
        <v>0</v>
      </c>
      <c r="AKH2" s="1">
        <f>LOOKUP($A2,'DMG Tables'!$P$2:$P$35,'DMG Tables'!$O$2:$O$35)*AKH$1*LOOKUP(AKH$1,'DMG Tables'!$G$2:$G$7,'DMG Tables'!$H$2:$H$7)</f>
        <v>0</v>
      </c>
      <c r="AKI2" s="1">
        <f>LOOKUP($A2,'DMG Tables'!$P$2:$P$35,'DMG Tables'!$O$2:$O$35)*AKI$1*LOOKUP(AKI$1,'DMG Tables'!$G$2:$G$7,'DMG Tables'!$H$2:$H$7)</f>
        <v>0</v>
      </c>
      <c r="AKJ2" s="1">
        <f>LOOKUP($A2,'DMG Tables'!$P$2:$P$35,'DMG Tables'!$O$2:$O$35)*AKJ$1*LOOKUP(AKJ$1,'DMG Tables'!$G$2:$G$7,'DMG Tables'!$H$2:$H$7)</f>
        <v>0</v>
      </c>
      <c r="AKK2" s="1">
        <f>LOOKUP($A2,'DMG Tables'!$P$2:$P$35,'DMG Tables'!$O$2:$O$35)*AKK$1*LOOKUP(AKK$1,'DMG Tables'!$G$2:$G$7,'DMG Tables'!$H$2:$H$7)</f>
        <v>0</v>
      </c>
      <c r="AKL2" s="1">
        <f>LOOKUP($A2,'DMG Tables'!$P$2:$P$35,'DMG Tables'!$O$2:$O$35)*AKL$1*LOOKUP(AKL$1,'DMG Tables'!$G$2:$G$7,'DMG Tables'!$H$2:$H$7)</f>
        <v>0</v>
      </c>
      <c r="AKM2" s="1">
        <f>LOOKUP($A2,'DMG Tables'!$P$2:$P$35,'DMG Tables'!$O$2:$O$35)*AKM$1*LOOKUP(AKM$1,'DMG Tables'!$G$2:$G$7,'DMG Tables'!$H$2:$H$7)</f>
        <v>0</v>
      </c>
      <c r="AKN2" s="1">
        <f>LOOKUP($A2,'DMG Tables'!$P$2:$P$35,'DMG Tables'!$O$2:$O$35)*AKN$1*LOOKUP(AKN$1,'DMG Tables'!$G$2:$G$7,'DMG Tables'!$H$2:$H$7)</f>
        <v>0</v>
      </c>
      <c r="AKO2" s="1">
        <f>LOOKUP($A2,'DMG Tables'!$P$2:$P$35,'DMG Tables'!$O$2:$O$35)*AKO$1*LOOKUP(AKO$1,'DMG Tables'!$G$2:$G$7,'DMG Tables'!$H$2:$H$7)</f>
        <v>0</v>
      </c>
      <c r="AKP2" s="1">
        <f>LOOKUP($A2,'DMG Tables'!$P$2:$P$35,'DMG Tables'!$O$2:$O$35)*AKP$1*LOOKUP(AKP$1,'DMG Tables'!$G$2:$G$7,'DMG Tables'!$H$2:$H$7)</f>
        <v>0</v>
      </c>
      <c r="AKQ2" s="1">
        <f>LOOKUP($A2,'DMG Tables'!$P$2:$P$35,'DMG Tables'!$O$2:$O$35)*AKQ$1*LOOKUP(AKQ$1,'DMG Tables'!$G$2:$G$7,'DMG Tables'!$H$2:$H$7)</f>
        <v>0</v>
      </c>
      <c r="AKR2" s="1">
        <f>LOOKUP($A2,'DMG Tables'!$P$2:$P$35,'DMG Tables'!$O$2:$O$35)*AKR$1*LOOKUP(AKR$1,'DMG Tables'!$G$2:$G$7,'DMG Tables'!$H$2:$H$7)</f>
        <v>0</v>
      </c>
      <c r="AKS2" s="1">
        <f>LOOKUP($A2,'DMG Tables'!$P$2:$P$35,'DMG Tables'!$O$2:$O$35)*AKS$1*LOOKUP(AKS$1,'DMG Tables'!$G$2:$G$7,'DMG Tables'!$H$2:$H$7)</f>
        <v>0</v>
      </c>
      <c r="AKT2" s="1">
        <f>LOOKUP($A2,'DMG Tables'!$P$2:$P$35,'DMG Tables'!$O$2:$O$35)*AKT$1*LOOKUP(AKT$1,'DMG Tables'!$G$2:$G$7,'DMG Tables'!$H$2:$H$7)</f>
        <v>0</v>
      </c>
      <c r="AKU2" s="1">
        <f>LOOKUP($A2,'DMG Tables'!$P$2:$P$35,'DMG Tables'!$O$2:$O$35)*AKU$1*LOOKUP(AKU$1,'DMG Tables'!$G$2:$G$7,'DMG Tables'!$H$2:$H$7)</f>
        <v>0</v>
      </c>
      <c r="AKV2" s="1">
        <f>LOOKUP($A2,'DMG Tables'!$P$2:$P$35,'DMG Tables'!$O$2:$O$35)*AKV$1*LOOKUP(AKV$1,'DMG Tables'!$G$2:$G$7,'DMG Tables'!$H$2:$H$7)</f>
        <v>0</v>
      </c>
      <c r="AKW2" s="1">
        <f>LOOKUP($A2,'DMG Tables'!$P$2:$P$35,'DMG Tables'!$O$2:$O$35)*AKW$1*LOOKUP(AKW$1,'DMG Tables'!$G$2:$G$7,'DMG Tables'!$H$2:$H$7)</f>
        <v>0</v>
      </c>
      <c r="AKX2" s="1">
        <f>LOOKUP($A2,'DMG Tables'!$P$2:$P$35,'DMG Tables'!$O$2:$O$35)*AKX$1*LOOKUP(AKX$1,'DMG Tables'!$G$2:$G$7,'DMG Tables'!$H$2:$H$7)</f>
        <v>0</v>
      </c>
      <c r="AKY2" s="1">
        <f>LOOKUP($A2,'DMG Tables'!$P$2:$P$35,'DMG Tables'!$O$2:$O$35)*AKY$1*LOOKUP(AKY$1,'DMG Tables'!$G$2:$G$7,'DMG Tables'!$H$2:$H$7)</f>
        <v>0</v>
      </c>
      <c r="AKZ2" s="1">
        <f>LOOKUP($A2,'DMG Tables'!$P$2:$P$35,'DMG Tables'!$O$2:$O$35)*AKZ$1*LOOKUP(AKZ$1,'DMG Tables'!$G$2:$G$7,'DMG Tables'!$H$2:$H$7)</f>
        <v>0</v>
      </c>
      <c r="ALA2" s="1">
        <f>LOOKUP($A2,'DMG Tables'!$P$2:$P$35,'DMG Tables'!$O$2:$O$35)*ALA$1*LOOKUP(ALA$1,'DMG Tables'!$G$2:$G$7,'DMG Tables'!$H$2:$H$7)</f>
        <v>0</v>
      </c>
      <c r="ALB2" s="1">
        <f>LOOKUP($A2,'DMG Tables'!$P$2:$P$35,'DMG Tables'!$O$2:$O$35)*ALB$1*LOOKUP(ALB$1,'DMG Tables'!$G$2:$G$7,'DMG Tables'!$H$2:$H$7)</f>
        <v>0</v>
      </c>
      <c r="ALC2" s="1">
        <f>LOOKUP($A2,'DMG Tables'!$P$2:$P$35,'DMG Tables'!$O$2:$O$35)*ALC$1*LOOKUP(ALC$1,'DMG Tables'!$G$2:$G$7,'DMG Tables'!$H$2:$H$7)</f>
        <v>0</v>
      </c>
      <c r="ALD2" s="1">
        <f>LOOKUP($A2,'DMG Tables'!$P$2:$P$35,'DMG Tables'!$O$2:$O$35)*ALD$1*LOOKUP(ALD$1,'DMG Tables'!$G$2:$G$7,'DMG Tables'!$H$2:$H$7)</f>
        <v>0</v>
      </c>
      <c r="ALE2" s="1">
        <f>LOOKUP($A2,'DMG Tables'!$P$2:$P$35,'DMG Tables'!$O$2:$O$35)*ALE$1*LOOKUP(ALE$1,'DMG Tables'!$G$2:$G$7,'DMG Tables'!$H$2:$H$7)</f>
        <v>0</v>
      </c>
      <c r="ALF2" s="1">
        <f>LOOKUP($A2,'DMG Tables'!$P$2:$P$35,'DMG Tables'!$O$2:$O$35)*ALF$1*LOOKUP(ALF$1,'DMG Tables'!$G$2:$G$7,'DMG Tables'!$H$2:$H$7)</f>
        <v>0</v>
      </c>
      <c r="ALG2" s="1">
        <f>LOOKUP($A2,'DMG Tables'!$P$2:$P$35,'DMG Tables'!$O$2:$O$35)*ALG$1*LOOKUP(ALG$1,'DMG Tables'!$G$2:$G$7,'DMG Tables'!$H$2:$H$7)</f>
        <v>0</v>
      </c>
      <c r="ALH2" s="1">
        <f>LOOKUP($A2,'DMG Tables'!$P$2:$P$35,'DMG Tables'!$O$2:$O$35)*ALH$1*LOOKUP(ALH$1,'DMG Tables'!$G$2:$G$7,'DMG Tables'!$H$2:$H$7)</f>
        <v>0</v>
      </c>
      <c r="ALI2" s="1">
        <f>LOOKUP($A2,'DMG Tables'!$P$2:$P$35,'DMG Tables'!$O$2:$O$35)*ALI$1*LOOKUP(ALI$1,'DMG Tables'!$G$2:$G$7,'DMG Tables'!$H$2:$H$7)</f>
        <v>0</v>
      </c>
      <c r="ALJ2" s="1">
        <f>LOOKUP($A2,'DMG Tables'!$P$2:$P$35,'DMG Tables'!$O$2:$O$35)*ALJ$1*LOOKUP(ALJ$1,'DMG Tables'!$G$2:$G$7,'DMG Tables'!$H$2:$H$7)</f>
        <v>0</v>
      </c>
      <c r="ALK2" s="1">
        <f>LOOKUP($A2,'DMG Tables'!$P$2:$P$35,'DMG Tables'!$O$2:$O$35)*ALK$1*LOOKUP(ALK$1,'DMG Tables'!$G$2:$G$7,'DMG Tables'!$H$2:$H$7)</f>
        <v>0</v>
      </c>
      <c r="ALL2" s="1">
        <f>LOOKUP($A2,'DMG Tables'!$P$2:$P$35,'DMG Tables'!$O$2:$O$35)*ALL$1*LOOKUP(ALL$1,'DMG Tables'!$G$2:$G$7,'DMG Tables'!$H$2:$H$7)</f>
        <v>0</v>
      </c>
      <c r="ALM2" s="1">
        <f>LOOKUP($A2,'DMG Tables'!$P$2:$P$35,'DMG Tables'!$O$2:$O$35)*ALM$1*LOOKUP(ALM$1,'DMG Tables'!$G$2:$G$7,'DMG Tables'!$H$2:$H$7)</f>
        <v>0</v>
      </c>
      <c r="ALN2" s="1">
        <f>LOOKUP($A2,'DMG Tables'!$P$2:$P$35,'DMG Tables'!$O$2:$O$35)*ALN$1*LOOKUP(ALN$1,'DMG Tables'!$G$2:$G$7,'DMG Tables'!$H$2:$H$7)</f>
        <v>0</v>
      </c>
      <c r="ALO2" s="1">
        <f>LOOKUP($A2,'DMG Tables'!$P$2:$P$35,'DMG Tables'!$O$2:$O$35)*ALO$1*LOOKUP(ALO$1,'DMG Tables'!$G$2:$G$7,'DMG Tables'!$H$2:$H$7)</f>
        <v>0</v>
      </c>
      <c r="ALP2" s="1">
        <f>LOOKUP($A2,'DMG Tables'!$P$2:$P$35,'DMG Tables'!$O$2:$O$35)*ALP$1*LOOKUP(ALP$1,'DMG Tables'!$G$2:$G$7,'DMG Tables'!$H$2:$H$7)</f>
        <v>0</v>
      </c>
      <c r="ALQ2" s="1">
        <f>LOOKUP($A2,'DMG Tables'!$P$2:$P$35,'DMG Tables'!$O$2:$O$35)*ALQ$1*LOOKUP(ALQ$1,'DMG Tables'!$G$2:$G$7,'DMG Tables'!$H$2:$H$7)</f>
        <v>0</v>
      </c>
      <c r="ALR2" s="1">
        <f>LOOKUP($A2,'DMG Tables'!$P$2:$P$35,'DMG Tables'!$O$2:$O$35)*ALR$1*LOOKUP(ALR$1,'DMG Tables'!$G$2:$G$7,'DMG Tables'!$H$2:$H$7)</f>
        <v>0</v>
      </c>
      <c r="ALS2" s="1">
        <f>LOOKUP($A2,'DMG Tables'!$P$2:$P$35,'DMG Tables'!$O$2:$O$35)*ALS$1*LOOKUP(ALS$1,'DMG Tables'!$G$2:$G$7,'DMG Tables'!$H$2:$H$7)</f>
        <v>0</v>
      </c>
      <c r="ALT2" s="1">
        <f>LOOKUP($A2,'DMG Tables'!$P$2:$P$35,'DMG Tables'!$O$2:$O$35)*ALT$1*LOOKUP(ALT$1,'DMG Tables'!$G$2:$G$7,'DMG Tables'!$H$2:$H$7)</f>
        <v>0</v>
      </c>
      <c r="ALU2" s="1">
        <f>LOOKUP($A2,'DMG Tables'!$P$2:$P$35,'DMG Tables'!$O$2:$O$35)*ALU$1*LOOKUP(ALU$1,'DMG Tables'!$G$2:$G$7,'DMG Tables'!$H$2:$H$7)</f>
        <v>0</v>
      </c>
      <c r="ALV2" s="1">
        <f>LOOKUP($A2,'DMG Tables'!$P$2:$P$35,'DMG Tables'!$O$2:$O$35)*ALV$1*LOOKUP(ALV$1,'DMG Tables'!$G$2:$G$7,'DMG Tables'!$H$2:$H$7)</f>
        <v>0</v>
      </c>
      <c r="ALW2" s="1">
        <f>LOOKUP($A2,'DMG Tables'!$P$2:$P$35,'DMG Tables'!$O$2:$O$35)*ALW$1*LOOKUP(ALW$1,'DMG Tables'!$G$2:$G$7,'DMG Tables'!$H$2:$H$7)</f>
        <v>0</v>
      </c>
      <c r="ALX2" s="1">
        <f>LOOKUP($A2,'DMG Tables'!$P$2:$P$35,'DMG Tables'!$O$2:$O$35)*ALX$1*LOOKUP(ALX$1,'DMG Tables'!$G$2:$G$7,'DMG Tables'!$H$2:$H$7)</f>
        <v>0</v>
      </c>
      <c r="ALY2" s="1">
        <f>LOOKUP($A2,'DMG Tables'!$P$2:$P$35,'DMG Tables'!$O$2:$O$35)*ALY$1*LOOKUP(ALY$1,'DMG Tables'!$G$2:$G$7,'DMG Tables'!$H$2:$H$7)</f>
        <v>0</v>
      </c>
      <c r="ALZ2" s="1">
        <f>LOOKUP($A2,'DMG Tables'!$P$2:$P$35,'DMG Tables'!$O$2:$O$35)*ALZ$1*LOOKUP(ALZ$1,'DMG Tables'!$G$2:$G$7,'DMG Tables'!$H$2:$H$7)</f>
        <v>0</v>
      </c>
      <c r="AMA2" s="1">
        <f>LOOKUP($A2,'DMG Tables'!$P$2:$P$35,'DMG Tables'!$O$2:$O$35)*AMA$1*LOOKUP(AMA$1,'DMG Tables'!$G$2:$G$7,'DMG Tables'!$H$2:$H$7)</f>
        <v>0</v>
      </c>
      <c r="AMB2" s="1">
        <f>LOOKUP($A2,'DMG Tables'!$P$2:$P$35,'DMG Tables'!$O$2:$O$35)*AMB$1*LOOKUP(AMB$1,'DMG Tables'!$G$2:$G$7,'DMG Tables'!$H$2:$H$7)</f>
        <v>0</v>
      </c>
      <c r="AMC2" s="1">
        <f>LOOKUP($A2,'DMG Tables'!$P$2:$P$35,'DMG Tables'!$O$2:$O$35)*AMC$1*LOOKUP(AMC$1,'DMG Tables'!$G$2:$G$7,'DMG Tables'!$H$2:$H$7)</f>
        <v>0</v>
      </c>
      <c r="AMD2" s="1">
        <f>LOOKUP($A2,'DMG Tables'!$P$2:$P$35,'DMG Tables'!$O$2:$O$35)*AMD$1*LOOKUP(AMD$1,'DMG Tables'!$G$2:$G$7,'DMG Tables'!$H$2:$H$7)</f>
        <v>0</v>
      </c>
      <c r="AME2" s="1">
        <f>LOOKUP($A2,'DMG Tables'!$P$2:$P$35,'DMG Tables'!$O$2:$O$35)*AME$1*LOOKUP(AME$1,'DMG Tables'!$G$2:$G$7,'DMG Tables'!$H$2:$H$7)</f>
        <v>0</v>
      </c>
      <c r="AMF2" s="1">
        <f>LOOKUP($A2,'DMG Tables'!$P$2:$P$35,'DMG Tables'!$O$2:$O$35)*AMF$1*LOOKUP(AMF$1,'DMG Tables'!$G$2:$G$7,'DMG Tables'!$H$2:$H$7)</f>
        <v>0</v>
      </c>
      <c r="AMG2" s="1">
        <f>LOOKUP($A2,'DMG Tables'!$P$2:$P$35,'DMG Tables'!$O$2:$O$35)*AMG$1*LOOKUP(AMG$1,'DMG Tables'!$G$2:$G$7,'DMG Tables'!$H$2:$H$7)</f>
        <v>0</v>
      </c>
      <c r="AMH2" s="1">
        <f>LOOKUP($A2,'DMG Tables'!$P$2:$P$35,'DMG Tables'!$O$2:$O$35)*AMH$1*LOOKUP(AMH$1,'DMG Tables'!$G$2:$G$7,'DMG Tables'!$H$2:$H$7)</f>
        <v>0</v>
      </c>
      <c r="AMI2" s="1">
        <f>LOOKUP($A2,'DMG Tables'!$P$2:$P$35,'DMG Tables'!$O$2:$O$35)*AMI$1*LOOKUP(AMI$1,'DMG Tables'!$G$2:$G$7,'DMG Tables'!$H$2:$H$7)</f>
        <v>0</v>
      </c>
      <c r="AMJ2" s="1">
        <f>LOOKUP($A2,'DMG Tables'!$P$2:$P$35,'DMG Tables'!$O$2:$O$35)*AMJ$1*LOOKUP(AMJ$1,'DMG Tables'!$G$2:$G$7,'DMG Tables'!$H$2:$H$7)</f>
        <v>0</v>
      </c>
      <c r="AMK2" s="1">
        <f>LOOKUP($A2,'DMG Tables'!$P$2:$P$35,'DMG Tables'!$O$2:$O$35)*AMK$1*LOOKUP(AMK$1,'DMG Tables'!$G$2:$G$7,'DMG Tables'!$H$2:$H$7)</f>
        <v>0</v>
      </c>
      <c r="AML2" s="1">
        <f>LOOKUP($A2,'DMG Tables'!$P$2:$P$35,'DMG Tables'!$O$2:$O$35)*AML$1*LOOKUP(AML$1,'DMG Tables'!$G$2:$G$7,'DMG Tables'!$H$2:$H$7)</f>
        <v>0</v>
      </c>
      <c r="AMM2" s="1">
        <f>LOOKUP($A2,'DMG Tables'!$P$2:$P$35,'DMG Tables'!$O$2:$O$35)*AMM$1*LOOKUP(AMM$1,'DMG Tables'!$G$2:$G$7,'DMG Tables'!$H$2:$H$7)</f>
        <v>0</v>
      </c>
      <c r="AMN2" s="1">
        <f>LOOKUP($A2,'DMG Tables'!$P$2:$P$35,'DMG Tables'!$O$2:$O$35)*AMN$1*LOOKUP(AMN$1,'DMG Tables'!$G$2:$G$7,'DMG Tables'!$H$2:$H$7)</f>
        <v>0</v>
      </c>
      <c r="AMO2" s="1">
        <f>LOOKUP($A2,'DMG Tables'!$P$2:$P$35,'DMG Tables'!$O$2:$O$35)*AMO$1*LOOKUP(AMO$1,'DMG Tables'!$G$2:$G$7,'DMG Tables'!$H$2:$H$7)</f>
        <v>0</v>
      </c>
      <c r="AMP2" s="1">
        <f>LOOKUP($A2,'DMG Tables'!$P$2:$P$35,'DMG Tables'!$O$2:$O$35)*AMP$1*LOOKUP(AMP$1,'DMG Tables'!$G$2:$G$7,'DMG Tables'!$H$2:$H$7)</f>
        <v>0</v>
      </c>
      <c r="AMQ2" s="1">
        <f>LOOKUP($A2,'DMG Tables'!$P$2:$P$35,'DMG Tables'!$O$2:$O$35)*AMQ$1*LOOKUP(AMQ$1,'DMG Tables'!$G$2:$G$7,'DMG Tables'!$H$2:$H$7)</f>
        <v>0</v>
      </c>
      <c r="AMR2" s="1">
        <f>LOOKUP($A2,'DMG Tables'!$P$2:$P$35,'DMG Tables'!$O$2:$O$35)*AMR$1*LOOKUP(AMR$1,'DMG Tables'!$G$2:$G$7,'DMG Tables'!$H$2:$H$7)</f>
        <v>0</v>
      </c>
      <c r="AMS2" s="1">
        <f>LOOKUP($A2,'DMG Tables'!$P$2:$P$35,'DMG Tables'!$O$2:$O$35)*AMS$1*LOOKUP(AMS$1,'DMG Tables'!$G$2:$G$7,'DMG Tables'!$H$2:$H$7)</f>
        <v>0</v>
      </c>
      <c r="AMT2" s="1">
        <f>LOOKUP($A2,'DMG Tables'!$P$2:$P$35,'DMG Tables'!$O$2:$O$35)*AMT$1*LOOKUP(AMT$1,'DMG Tables'!$G$2:$G$7,'DMG Tables'!$H$2:$H$7)</f>
        <v>0</v>
      </c>
      <c r="AMU2" s="1">
        <f>LOOKUP($A2,'DMG Tables'!$P$2:$P$35,'DMG Tables'!$O$2:$O$35)*AMU$1*LOOKUP(AMU$1,'DMG Tables'!$G$2:$G$7,'DMG Tables'!$H$2:$H$7)</f>
        <v>0</v>
      </c>
      <c r="AMV2" s="1">
        <f>LOOKUP($A2,'DMG Tables'!$P$2:$P$35,'DMG Tables'!$O$2:$O$35)*AMV$1*LOOKUP(AMV$1,'DMG Tables'!$G$2:$G$7,'DMG Tables'!$H$2:$H$7)</f>
        <v>0</v>
      </c>
      <c r="AMW2" s="1">
        <f>LOOKUP($A2,'DMG Tables'!$P$2:$P$35,'DMG Tables'!$O$2:$O$35)*AMW$1*LOOKUP(AMW$1,'DMG Tables'!$G$2:$G$7,'DMG Tables'!$H$2:$H$7)</f>
        <v>0</v>
      </c>
      <c r="AMX2" s="1">
        <f>LOOKUP($A2,'DMG Tables'!$P$2:$P$35,'DMG Tables'!$O$2:$O$35)*AMX$1*LOOKUP(AMX$1,'DMG Tables'!$G$2:$G$7,'DMG Tables'!$H$2:$H$7)</f>
        <v>0</v>
      </c>
      <c r="AMY2" s="1">
        <f>LOOKUP($A2,'DMG Tables'!$P$2:$P$35,'DMG Tables'!$O$2:$O$35)*AMY$1*LOOKUP(AMY$1,'DMG Tables'!$G$2:$G$7,'DMG Tables'!$H$2:$H$7)</f>
        <v>0</v>
      </c>
      <c r="AMZ2" s="1">
        <f>LOOKUP($A2,'DMG Tables'!$P$2:$P$35,'DMG Tables'!$O$2:$O$35)*AMZ$1*LOOKUP(AMZ$1,'DMG Tables'!$G$2:$G$7,'DMG Tables'!$H$2:$H$7)</f>
        <v>0</v>
      </c>
      <c r="ANA2" s="1">
        <f>LOOKUP($A2,'DMG Tables'!$P$2:$P$35,'DMG Tables'!$O$2:$O$35)*ANA$1*LOOKUP(ANA$1,'DMG Tables'!$G$2:$G$7,'DMG Tables'!$H$2:$H$7)</f>
        <v>0</v>
      </c>
      <c r="ANB2" s="1">
        <f>LOOKUP($A2,'DMG Tables'!$P$2:$P$35,'DMG Tables'!$O$2:$O$35)*ANB$1*LOOKUP(ANB$1,'DMG Tables'!$G$2:$G$7,'DMG Tables'!$H$2:$H$7)</f>
        <v>0</v>
      </c>
      <c r="ANC2" s="1">
        <f>LOOKUP($A2,'DMG Tables'!$P$2:$P$35,'DMG Tables'!$O$2:$O$35)*ANC$1*LOOKUP(ANC$1,'DMG Tables'!$G$2:$G$7,'DMG Tables'!$H$2:$H$7)</f>
        <v>0</v>
      </c>
      <c r="AND2" s="1">
        <f>LOOKUP($A2,'DMG Tables'!$P$2:$P$35,'DMG Tables'!$O$2:$O$35)*AND$1*LOOKUP(AND$1,'DMG Tables'!$G$2:$G$7,'DMG Tables'!$H$2:$H$7)</f>
        <v>0</v>
      </c>
      <c r="ANE2" s="1">
        <f>LOOKUP($A2,'DMG Tables'!$P$2:$P$35,'DMG Tables'!$O$2:$O$35)*ANE$1*LOOKUP(ANE$1,'DMG Tables'!$G$2:$G$7,'DMG Tables'!$H$2:$H$7)</f>
        <v>0</v>
      </c>
      <c r="ANF2" s="1">
        <f>LOOKUP($A2,'DMG Tables'!$P$2:$P$35,'DMG Tables'!$O$2:$O$35)*ANF$1*LOOKUP(ANF$1,'DMG Tables'!$G$2:$G$7,'DMG Tables'!$H$2:$H$7)</f>
        <v>0</v>
      </c>
      <c r="ANG2" s="1">
        <f>LOOKUP($A2,'DMG Tables'!$P$2:$P$35,'DMG Tables'!$O$2:$O$35)*ANG$1*LOOKUP(ANG$1,'DMG Tables'!$G$2:$G$7,'DMG Tables'!$H$2:$H$7)</f>
        <v>0</v>
      </c>
      <c r="ANH2" s="1">
        <f>LOOKUP($A2,'DMG Tables'!$P$2:$P$35,'DMG Tables'!$O$2:$O$35)*ANH$1*LOOKUP(ANH$1,'DMG Tables'!$G$2:$G$7,'DMG Tables'!$H$2:$H$7)</f>
        <v>0</v>
      </c>
      <c r="ANI2" s="1">
        <f>LOOKUP($A2,'DMG Tables'!$P$2:$P$35,'DMG Tables'!$O$2:$O$35)*ANI$1*LOOKUP(ANI$1,'DMG Tables'!$G$2:$G$7,'DMG Tables'!$H$2:$H$7)</f>
        <v>0</v>
      </c>
      <c r="ANJ2" s="1">
        <f>LOOKUP($A2,'DMG Tables'!$P$2:$P$35,'DMG Tables'!$O$2:$O$35)*ANJ$1*LOOKUP(ANJ$1,'DMG Tables'!$G$2:$G$7,'DMG Tables'!$H$2:$H$7)</f>
        <v>0</v>
      </c>
      <c r="ANK2" s="1">
        <f>LOOKUP($A2,'DMG Tables'!$P$2:$P$35,'DMG Tables'!$O$2:$O$35)*ANK$1*LOOKUP(ANK$1,'DMG Tables'!$G$2:$G$7,'DMG Tables'!$H$2:$H$7)</f>
        <v>0</v>
      </c>
      <c r="ANL2" s="1">
        <f>LOOKUP($A2,'DMG Tables'!$P$2:$P$35,'DMG Tables'!$O$2:$O$35)*ANL$1*LOOKUP(ANL$1,'DMG Tables'!$G$2:$G$7,'DMG Tables'!$H$2:$H$7)</f>
        <v>0</v>
      </c>
      <c r="ANM2" s="1">
        <f>LOOKUP($A2,'DMG Tables'!$P$2:$P$35,'DMG Tables'!$O$2:$O$35)*ANM$1*LOOKUP(ANM$1,'DMG Tables'!$G$2:$G$7,'DMG Tables'!$H$2:$H$7)</f>
        <v>0</v>
      </c>
      <c r="ANN2" s="1">
        <f>LOOKUP($A2,'DMG Tables'!$P$2:$P$35,'DMG Tables'!$O$2:$O$35)*ANN$1*LOOKUP(ANN$1,'DMG Tables'!$G$2:$G$7,'DMG Tables'!$H$2:$H$7)</f>
        <v>0</v>
      </c>
      <c r="ANO2" s="1">
        <f>LOOKUP($A2,'DMG Tables'!$P$2:$P$35,'DMG Tables'!$O$2:$O$35)*ANO$1*LOOKUP(ANO$1,'DMG Tables'!$G$2:$G$7,'DMG Tables'!$H$2:$H$7)</f>
        <v>0</v>
      </c>
      <c r="ANP2" s="1">
        <f>LOOKUP($A2,'DMG Tables'!$P$2:$P$35,'DMG Tables'!$O$2:$O$35)*ANP$1*LOOKUP(ANP$1,'DMG Tables'!$G$2:$G$7,'DMG Tables'!$H$2:$H$7)</f>
        <v>0</v>
      </c>
      <c r="ANQ2" s="1">
        <f>LOOKUP($A2,'DMG Tables'!$P$2:$P$35,'DMG Tables'!$O$2:$O$35)*ANQ$1*LOOKUP(ANQ$1,'DMG Tables'!$G$2:$G$7,'DMG Tables'!$H$2:$H$7)</f>
        <v>0</v>
      </c>
      <c r="ANR2" s="1">
        <f>LOOKUP($A2,'DMG Tables'!$P$2:$P$35,'DMG Tables'!$O$2:$O$35)*ANR$1*LOOKUP(ANR$1,'DMG Tables'!$G$2:$G$7,'DMG Tables'!$H$2:$H$7)</f>
        <v>0</v>
      </c>
      <c r="ANS2" s="1">
        <f>LOOKUP($A2,'DMG Tables'!$P$2:$P$35,'DMG Tables'!$O$2:$O$35)*ANS$1*LOOKUP(ANS$1,'DMG Tables'!$G$2:$G$7,'DMG Tables'!$H$2:$H$7)</f>
        <v>0</v>
      </c>
      <c r="ANT2" s="1">
        <f>LOOKUP($A2,'DMG Tables'!$P$2:$P$35,'DMG Tables'!$O$2:$O$35)*ANT$1*LOOKUP(ANT$1,'DMG Tables'!$G$2:$G$7,'DMG Tables'!$H$2:$H$7)</f>
        <v>0</v>
      </c>
      <c r="ANU2" s="1">
        <f>LOOKUP($A2,'DMG Tables'!$P$2:$P$35,'DMG Tables'!$O$2:$O$35)*ANU$1*LOOKUP(ANU$1,'DMG Tables'!$G$2:$G$7,'DMG Tables'!$H$2:$H$7)</f>
        <v>0</v>
      </c>
      <c r="ANV2" s="1">
        <f>LOOKUP($A2,'DMG Tables'!$P$2:$P$35,'DMG Tables'!$O$2:$O$35)*ANV$1*LOOKUP(ANV$1,'DMG Tables'!$G$2:$G$7,'DMG Tables'!$H$2:$H$7)</f>
        <v>0</v>
      </c>
      <c r="ANW2" s="1">
        <f>LOOKUP($A2,'DMG Tables'!$P$2:$P$35,'DMG Tables'!$O$2:$O$35)*ANW$1*LOOKUP(ANW$1,'DMG Tables'!$G$2:$G$7,'DMG Tables'!$H$2:$H$7)</f>
        <v>0</v>
      </c>
      <c r="ANX2" s="1">
        <f>LOOKUP($A2,'DMG Tables'!$P$2:$P$35,'DMG Tables'!$O$2:$O$35)*ANX$1*LOOKUP(ANX$1,'DMG Tables'!$G$2:$G$7,'DMG Tables'!$H$2:$H$7)</f>
        <v>0</v>
      </c>
      <c r="ANY2" s="1">
        <f>LOOKUP($A2,'DMG Tables'!$P$2:$P$35,'DMG Tables'!$O$2:$O$35)*ANY$1*LOOKUP(ANY$1,'DMG Tables'!$G$2:$G$7,'DMG Tables'!$H$2:$H$7)</f>
        <v>0</v>
      </c>
      <c r="ANZ2" s="1">
        <f>LOOKUP($A2,'DMG Tables'!$P$2:$P$35,'DMG Tables'!$O$2:$O$35)*ANZ$1*LOOKUP(ANZ$1,'DMG Tables'!$G$2:$G$7,'DMG Tables'!$H$2:$H$7)</f>
        <v>0</v>
      </c>
      <c r="AOA2" s="1">
        <f>LOOKUP($A2,'DMG Tables'!$P$2:$P$35,'DMG Tables'!$O$2:$O$35)*AOA$1*LOOKUP(AOA$1,'DMG Tables'!$G$2:$G$7,'DMG Tables'!$H$2:$H$7)</f>
        <v>0</v>
      </c>
      <c r="AOB2" s="1">
        <f>LOOKUP($A2,'DMG Tables'!$P$2:$P$35,'DMG Tables'!$O$2:$O$35)*AOB$1*LOOKUP(AOB$1,'DMG Tables'!$G$2:$G$7,'DMG Tables'!$H$2:$H$7)</f>
        <v>0</v>
      </c>
      <c r="AOC2" s="1">
        <f>LOOKUP($A2,'DMG Tables'!$P$2:$P$35,'DMG Tables'!$O$2:$O$35)*AOC$1*LOOKUP(AOC$1,'DMG Tables'!$G$2:$G$7,'DMG Tables'!$H$2:$H$7)</f>
        <v>0</v>
      </c>
      <c r="AOD2" s="1">
        <f>LOOKUP($A2,'DMG Tables'!$P$2:$P$35,'DMG Tables'!$O$2:$O$35)*AOD$1*LOOKUP(AOD$1,'DMG Tables'!$G$2:$G$7,'DMG Tables'!$H$2:$H$7)</f>
        <v>0</v>
      </c>
      <c r="AOE2" s="1">
        <f>LOOKUP($A2,'DMG Tables'!$P$2:$P$35,'DMG Tables'!$O$2:$O$35)*AOE$1*LOOKUP(AOE$1,'DMG Tables'!$G$2:$G$7,'DMG Tables'!$H$2:$H$7)</f>
        <v>0</v>
      </c>
      <c r="AOF2" s="1">
        <f>LOOKUP($A2,'DMG Tables'!$P$2:$P$35,'DMG Tables'!$O$2:$O$35)*AOF$1*LOOKUP(AOF$1,'DMG Tables'!$G$2:$G$7,'DMG Tables'!$H$2:$H$7)</f>
        <v>0</v>
      </c>
      <c r="AOG2" s="1">
        <f>LOOKUP($A2,'DMG Tables'!$P$2:$P$35,'DMG Tables'!$O$2:$O$35)*AOG$1*LOOKUP(AOG$1,'DMG Tables'!$G$2:$G$7,'DMG Tables'!$H$2:$H$7)</f>
        <v>0</v>
      </c>
      <c r="AOH2" s="1">
        <f>LOOKUP($A2,'DMG Tables'!$P$2:$P$35,'DMG Tables'!$O$2:$O$35)*AOH$1*LOOKUP(AOH$1,'DMG Tables'!$G$2:$G$7,'DMG Tables'!$H$2:$H$7)</f>
        <v>0</v>
      </c>
      <c r="AOI2" s="1">
        <f>LOOKUP($A2,'DMG Tables'!$P$2:$P$35,'DMG Tables'!$O$2:$O$35)*AOI$1*LOOKUP(AOI$1,'DMG Tables'!$G$2:$G$7,'DMG Tables'!$H$2:$H$7)</f>
        <v>0</v>
      </c>
      <c r="AOJ2" s="1">
        <f>LOOKUP($A2,'DMG Tables'!$P$2:$P$35,'DMG Tables'!$O$2:$O$35)*AOJ$1*LOOKUP(AOJ$1,'DMG Tables'!$G$2:$G$7,'DMG Tables'!$H$2:$H$7)</f>
        <v>0</v>
      </c>
      <c r="AOK2" s="1">
        <f>LOOKUP($A2,'DMG Tables'!$P$2:$P$35,'DMG Tables'!$O$2:$O$35)*AOK$1*LOOKUP(AOK$1,'DMG Tables'!$G$2:$G$7,'DMG Tables'!$H$2:$H$7)</f>
        <v>0</v>
      </c>
      <c r="AOL2" s="1">
        <f>LOOKUP($A2,'DMG Tables'!$P$2:$P$35,'DMG Tables'!$O$2:$O$35)*AOL$1*LOOKUP(AOL$1,'DMG Tables'!$G$2:$G$7,'DMG Tables'!$H$2:$H$7)</f>
        <v>0</v>
      </c>
      <c r="AOM2" s="1">
        <f>LOOKUP($A2,'DMG Tables'!$P$2:$P$35,'DMG Tables'!$O$2:$O$35)*AOM$1*LOOKUP(AOM$1,'DMG Tables'!$G$2:$G$7,'DMG Tables'!$H$2:$H$7)</f>
        <v>0</v>
      </c>
      <c r="AON2" s="1">
        <f>LOOKUP($A2,'DMG Tables'!$P$2:$P$35,'DMG Tables'!$O$2:$O$35)*AON$1*LOOKUP(AON$1,'DMG Tables'!$G$2:$G$7,'DMG Tables'!$H$2:$H$7)</f>
        <v>0</v>
      </c>
      <c r="AOO2" s="1">
        <f>LOOKUP($A2,'DMG Tables'!$P$2:$P$35,'DMG Tables'!$O$2:$O$35)*AOO$1*LOOKUP(AOO$1,'DMG Tables'!$G$2:$G$7,'DMG Tables'!$H$2:$H$7)</f>
        <v>0</v>
      </c>
      <c r="AOP2" s="1">
        <f>LOOKUP($A2,'DMG Tables'!$P$2:$P$35,'DMG Tables'!$O$2:$O$35)*AOP$1*LOOKUP(AOP$1,'DMG Tables'!$G$2:$G$7,'DMG Tables'!$H$2:$H$7)</f>
        <v>0</v>
      </c>
      <c r="AOQ2" s="1">
        <f>LOOKUP($A2,'DMG Tables'!$P$2:$P$35,'DMG Tables'!$O$2:$O$35)*AOQ$1*LOOKUP(AOQ$1,'DMG Tables'!$G$2:$G$7,'DMG Tables'!$H$2:$H$7)</f>
        <v>0</v>
      </c>
      <c r="AOR2" s="1">
        <f>LOOKUP($A2,'DMG Tables'!$P$2:$P$35,'DMG Tables'!$O$2:$O$35)*AOR$1*LOOKUP(AOR$1,'DMG Tables'!$G$2:$G$7,'DMG Tables'!$H$2:$H$7)</f>
        <v>0</v>
      </c>
      <c r="AOS2" s="1">
        <f>LOOKUP($A2,'DMG Tables'!$P$2:$P$35,'DMG Tables'!$O$2:$O$35)*AOS$1*LOOKUP(AOS$1,'DMG Tables'!$G$2:$G$7,'DMG Tables'!$H$2:$H$7)</f>
        <v>0</v>
      </c>
      <c r="AOT2" s="1">
        <f>LOOKUP($A2,'DMG Tables'!$P$2:$P$35,'DMG Tables'!$O$2:$O$35)*AOT$1*LOOKUP(AOT$1,'DMG Tables'!$G$2:$G$7,'DMG Tables'!$H$2:$H$7)</f>
        <v>0</v>
      </c>
      <c r="AOU2" s="1">
        <f>LOOKUP($A2,'DMG Tables'!$P$2:$P$35,'DMG Tables'!$O$2:$O$35)*AOU$1*LOOKUP(AOU$1,'DMG Tables'!$G$2:$G$7,'DMG Tables'!$H$2:$H$7)</f>
        <v>0</v>
      </c>
      <c r="AOV2" s="1">
        <f>LOOKUP($A2,'DMG Tables'!$P$2:$P$35,'DMG Tables'!$O$2:$O$35)*AOV$1*LOOKUP(AOV$1,'DMG Tables'!$G$2:$G$7,'DMG Tables'!$H$2:$H$7)</f>
        <v>0</v>
      </c>
      <c r="AOW2" s="1">
        <f>LOOKUP($A2,'DMG Tables'!$P$2:$P$35,'DMG Tables'!$O$2:$O$35)*AOW$1*LOOKUP(AOW$1,'DMG Tables'!$G$2:$G$7,'DMG Tables'!$H$2:$H$7)</f>
        <v>0</v>
      </c>
      <c r="AOX2" s="1">
        <f>LOOKUP($A2,'DMG Tables'!$P$2:$P$35,'DMG Tables'!$O$2:$O$35)*AOX$1*LOOKUP(AOX$1,'DMG Tables'!$G$2:$G$7,'DMG Tables'!$H$2:$H$7)</f>
        <v>0</v>
      </c>
      <c r="AOY2" s="1">
        <f>LOOKUP($A2,'DMG Tables'!$P$2:$P$35,'DMG Tables'!$O$2:$O$35)*AOY$1*LOOKUP(AOY$1,'DMG Tables'!$G$2:$G$7,'DMG Tables'!$H$2:$H$7)</f>
        <v>0</v>
      </c>
      <c r="AOZ2" s="1">
        <f>LOOKUP($A2,'DMG Tables'!$P$2:$P$35,'DMG Tables'!$O$2:$O$35)*AOZ$1*LOOKUP(AOZ$1,'DMG Tables'!$G$2:$G$7,'DMG Tables'!$H$2:$H$7)</f>
        <v>0</v>
      </c>
      <c r="APA2" s="1">
        <f>LOOKUP($A2,'DMG Tables'!$P$2:$P$35,'DMG Tables'!$O$2:$O$35)*APA$1*LOOKUP(APA$1,'DMG Tables'!$G$2:$G$7,'DMG Tables'!$H$2:$H$7)</f>
        <v>0</v>
      </c>
      <c r="APB2" s="1">
        <f>LOOKUP($A2,'DMG Tables'!$P$2:$P$35,'DMG Tables'!$O$2:$O$35)*APB$1*LOOKUP(APB$1,'DMG Tables'!$G$2:$G$7,'DMG Tables'!$H$2:$H$7)</f>
        <v>0</v>
      </c>
      <c r="APC2" s="1">
        <f>LOOKUP($A2,'DMG Tables'!$P$2:$P$35,'DMG Tables'!$O$2:$O$35)*APC$1*LOOKUP(APC$1,'DMG Tables'!$G$2:$G$7,'DMG Tables'!$H$2:$H$7)</f>
        <v>0</v>
      </c>
      <c r="APD2" s="1">
        <f>LOOKUP($A2,'DMG Tables'!$P$2:$P$35,'DMG Tables'!$O$2:$O$35)*APD$1*LOOKUP(APD$1,'DMG Tables'!$G$2:$G$7,'DMG Tables'!$H$2:$H$7)</f>
        <v>0</v>
      </c>
      <c r="APE2" s="1">
        <f>LOOKUP($A2,'DMG Tables'!$P$2:$P$35,'DMG Tables'!$O$2:$O$35)*APE$1*LOOKUP(APE$1,'DMG Tables'!$G$2:$G$7,'DMG Tables'!$H$2:$H$7)</f>
        <v>0</v>
      </c>
      <c r="APF2" s="1">
        <f>LOOKUP($A2,'DMG Tables'!$P$2:$P$35,'DMG Tables'!$O$2:$O$35)*APF$1*LOOKUP(APF$1,'DMG Tables'!$G$2:$G$7,'DMG Tables'!$H$2:$H$7)</f>
        <v>0</v>
      </c>
      <c r="APG2" s="1">
        <f>LOOKUP($A2,'DMG Tables'!$P$2:$P$35,'DMG Tables'!$O$2:$O$35)*APG$1*LOOKUP(APG$1,'DMG Tables'!$G$2:$G$7,'DMG Tables'!$H$2:$H$7)</f>
        <v>0</v>
      </c>
      <c r="APH2" s="1">
        <f>LOOKUP($A2,'DMG Tables'!$P$2:$P$35,'DMG Tables'!$O$2:$O$35)*APH$1*LOOKUP(APH$1,'DMG Tables'!$G$2:$G$7,'DMG Tables'!$H$2:$H$7)</f>
        <v>0</v>
      </c>
      <c r="API2" s="1">
        <f>LOOKUP($A2,'DMG Tables'!$P$2:$P$35,'DMG Tables'!$O$2:$O$35)*API$1*LOOKUP(API$1,'DMG Tables'!$G$2:$G$7,'DMG Tables'!$H$2:$H$7)</f>
        <v>0</v>
      </c>
      <c r="APJ2" s="1">
        <f>LOOKUP($A2,'DMG Tables'!$P$2:$P$35,'DMG Tables'!$O$2:$O$35)*APJ$1*LOOKUP(APJ$1,'DMG Tables'!$G$2:$G$7,'DMG Tables'!$H$2:$H$7)</f>
        <v>0</v>
      </c>
      <c r="APK2" s="1">
        <f>LOOKUP($A2,'DMG Tables'!$P$2:$P$35,'DMG Tables'!$O$2:$O$35)*APK$1*LOOKUP(APK$1,'DMG Tables'!$G$2:$G$7,'DMG Tables'!$H$2:$H$7)</f>
        <v>0</v>
      </c>
      <c r="APL2" s="1">
        <f>LOOKUP($A2,'DMG Tables'!$P$2:$P$35,'DMG Tables'!$O$2:$O$35)*APL$1*LOOKUP(APL$1,'DMG Tables'!$G$2:$G$7,'DMG Tables'!$H$2:$H$7)</f>
        <v>0</v>
      </c>
      <c r="APM2" s="1">
        <f>LOOKUP($A2,'DMG Tables'!$P$2:$P$35,'DMG Tables'!$O$2:$O$35)*APM$1*LOOKUP(APM$1,'DMG Tables'!$G$2:$G$7,'DMG Tables'!$H$2:$H$7)</f>
        <v>0</v>
      </c>
      <c r="APN2" s="1">
        <f>LOOKUP($A2,'DMG Tables'!$P$2:$P$35,'DMG Tables'!$O$2:$O$35)*APN$1*LOOKUP(APN$1,'DMG Tables'!$G$2:$G$7,'DMG Tables'!$H$2:$H$7)</f>
        <v>0</v>
      </c>
      <c r="APO2" s="1">
        <f>LOOKUP($A2,'DMG Tables'!$P$2:$P$35,'DMG Tables'!$O$2:$O$35)*APO$1*LOOKUP(APO$1,'DMG Tables'!$G$2:$G$7,'DMG Tables'!$H$2:$H$7)</f>
        <v>0</v>
      </c>
      <c r="APP2" s="1">
        <f>LOOKUP($A2,'DMG Tables'!$P$2:$P$35,'DMG Tables'!$O$2:$O$35)*APP$1*LOOKUP(APP$1,'DMG Tables'!$G$2:$G$7,'DMG Tables'!$H$2:$H$7)</f>
        <v>0</v>
      </c>
      <c r="APQ2" s="1">
        <f>LOOKUP($A2,'DMG Tables'!$P$2:$P$35,'DMG Tables'!$O$2:$O$35)*APQ$1*LOOKUP(APQ$1,'DMG Tables'!$G$2:$G$7,'DMG Tables'!$H$2:$H$7)</f>
        <v>0</v>
      </c>
      <c r="APR2" s="1">
        <f>LOOKUP($A2,'DMG Tables'!$P$2:$P$35,'DMG Tables'!$O$2:$O$35)*APR$1*LOOKUP(APR$1,'DMG Tables'!$G$2:$G$7,'DMG Tables'!$H$2:$H$7)</f>
        <v>0</v>
      </c>
      <c r="APS2" s="1">
        <f>LOOKUP($A2,'DMG Tables'!$P$2:$P$35,'DMG Tables'!$O$2:$O$35)*APS$1*LOOKUP(APS$1,'DMG Tables'!$G$2:$G$7,'DMG Tables'!$H$2:$H$7)</f>
        <v>0</v>
      </c>
      <c r="APT2" s="1">
        <f>LOOKUP($A2,'DMG Tables'!$P$2:$P$35,'DMG Tables'!$O$2:$O$35)*APT$1*LOOKUP(APT$1,'DMG Tables'!$G$2:$G$7,'DMG Tables'!$H$2:$H$7)</f>
        <v>0</v>
      </c>
      <c r="APU2" s="1">
        <f>LOOKUP($A2,'DMG Tables'!$P$2:$P$35,'DMG Tables'!$O$2:$O$35)*APU$1*LOOKUP(APU$1,'DMG Tables'!$G$2:$G$7,'DMG Tables'!$H$2:$H$7)</f>
        <v>0</v>
      </c>
      <c r="APV2" s="1">
        <f>LOOKUP($A2,'DMG Tables'!$P$2:$P$35,'DMG Tables'!$O$2:$O$35)*APV$1*LOOKUP(APV$1,'DMG Tables'!$G$2:$G$7,'DMG Tables'!$H$2:$H$7)</f>
        <v>0</v>
      </c>
      <c r="APW2" s="1">
        <f>LOOKUP($A2,'DMG Tables'!$P$2:$P$35,'DMG Tables'!$O$2:$O$35)*APW$1*LOOKUP(APW$1,'DMG Tables'!$G$2:$G$7,'DMG Tables'!$H$2:$H$7)</f>
        <v>0</v>
      </c>
      <c r="APX2" s="1">
        <f>LOOKUP($A2,'DMG Tables'!$P$2:$P$35,'DMG Tables'!$O$2:$O$35)*APX$1*LOOKUP(APX$1,'DMG Tables'!$G$2:$G$7,'DMG Tables'!$H$2:$H$7)</f>
        <v>0</v>
      </c>
      <c r="APY2" s="1">
        <f>LOOKUP($A2,'DMG Tables'!$P$2:$P$35,'DMG Tables'!$O$2:$O$35)*APY$1*LOOKUP(APY$1,'DMG Tables'!$G$2:$G$7,'DMG Tables'!$H$2:$H$7)</f>
        <v>0</v>
      </c>
      <c r="APZ2" s="1">
        <f>LOOKUP($A2,'DMG Tables'!$P$2:$P$35,'DMG Tables'!$O$2:$O$35)*APZ$1*LOOKUP(APZ$1,'DMG Tables'!$G$2:$G$7,'DMG Tables'!$H$2:$H$7)</f>
        <v>0</v>
      </c>
      <c r="AQA2" s="1">
        <f>LOOKUP($A2,'DMG Tables'!$P$2:$P$35,'DMG Tables'!$O$2:$O$35)*AQA$1*LOOKUP(AQA$1,'DMG Tables'!$G$2:$G$7,'DMG Tables'!$H$2:$H$7)</f>
        <v>0</v>
      </c>
      <c r="AQB2" s="1">
        <f>LOOKUP($A2,'DMG Tables'!$P$2:$P$35,'DMG Tables'!$O$2:$O$35)*AQB$1*LOOKUP(AQB$1,'DMG Tables'!$G$2:$G$7,'DMG Tables'!$H$2:$H$7)</f>
        <v>0</v>
      </c>
      <c r="AQC2" s="1">
        <f>LOOKUP($A2,'DMG Tables'!$P$2:$P$35,'DMG Tables'!$O$2:$O$35)*AQC$1*LOOKUP(AQC$1,'DMG Tables'!$G$2:$G$7,'DMG Tables'!$H$2:$H$7)</f>
        <v>0</v>
      </c>
      <c r="AQD2" s="1">
        <f>LOOKUP($A2,'DMG Tables'!$P$2:$P$35,'DMG Tables'!$O$2:$O$35)*AQD$1*LOOKUP(AQD$1,'DMG Tables'!$G$2:$G$7,'DMG Tables'!$H$2:$H$7)</f>
        <v>0</v>
      </c>
      <c r="AQE2" s="1">
        <f>LOOKUP($A2,'DMG Tables'!$P$2:$P$35,'DMG Tables'!$O$2:$O$35)*AQE$1*LOOKUP(AQE$1,'DMG Tables'!$G$2:$G$7,'DMG Tables'!$H$2:$H$7)</f>
        <v>0</v>
      </c>
      <c r="AQF2" s="1">
        <f>LOOKUP($A2,'DMG Tables'!$P$2:$P$35,'DMG Tables'!$O$2:$O$35)*AQF$1*LOOKUP(AQF$1,'DMG Tables'!$G$2:$G$7,'DMG Tables'!$H$2:$H$7)</f>
        <v>0</v>
      </c>
      <c r="AQG2" s="1">
        <f>LOOKUP($A2,'DMG Tables'!$P$2:$P$35,'DMG Tables'!$O$2:$O$35)*AQG$1*LOOKUP(AQG$1,'DMG Tables'!$G$2:$G$7,'DMG Tables'!$H$2:$H$7)</f>
        <v>0</v>
      </c>
      <c r="AQH2" s="1">
        <f>LOOKUP($A2,'DMG Tables'!$P$2:$P$35,'DMG Tables'!$O$2:$O$35)*AQH$1*LOOKUP(AQH$1,'DMG Tables'!$G$2:$G$7,'DMG Tables'!$H$2:$H$7)</f>
        <v>0</v>
      </c>
      <c r="AQI2" s="1">
        <f>LOOKUP($A2,'DMG Tables'!$P$2:$P$35,'DMG Tables'!$O$2:$O$35)*AQI$1*LOOKUP(AQI$1,'DMG Tables'!$G$2:$G$7,'DMG Tables'!$H$2:$H$7)</f>
        <v>0</v>
      </c>
      <c r="AQJ2" s="1">
        <f>LOOKUP($A2,'DMG Tables'!$P$2:$P$35,'DMG Tables'!$O$2:$O$35)*AQJ$1*LOOKUP(AQJ$1,'DMG Tables'!$G$2:$G$7,'DMG Tables'!$H$2:$H$7)</f>
        <v>0</v>
      </c>
      <c r="AQK2" s="1">
        <f>LOOKUP($A2,'DMG Tables'!$P$2:$P$35,'DMG Tables'!$O$2:$O$35)*AQK$1*LOOKUP(AQK$1,'DMG Tables'!$G$2:$G$7,'DMG Tables'!$H$2:$H$7)</f>
        <v>0</v>
      </c>
      <c r="AQL2" s="1">
        <f>LOOKUP($A2,'DMG Tables'!$P$2:$P$35,'DMG Tables'!$O$2:$O$35)*AQL$1*LOOKUP(AQL$1,'DMG Tables'!$G$2:$G$7,'DMG Tables'!$H$2:$H$7)</f>
        <v>0</v>
      </c>
      <c r="AQM2" s="1">
        <f>LOOKUP($A2,'DMG Tables'!$P$2:$P$35,'DMG Tables'!$O$2:$O$35)*AQM$1*LOOKUP(AQM$1,'DMG Tables'!$G$2:$G$7,'DMG Tables'!$H$2:$H$7)</f>
        <v>0</v>
      </c>
      <c r="AQN2" s="1">
        <f>LOOKUP($A2,'DMG Tables'!$P$2:$P$35,'DMG Tables'!$O$2:$O$35)*AQN$1*LOOKUP(AQN$1,'DMG Tables'!$G$2:$G$7,'DMG Tables'!$H$2:$H$7)</f>
        <v>0</v>
      </c>
      <c r="AQO2" s="1">
        <f>LOOKUP($A2,'DMG Tables'!$P$2:$P$35,'DMG Tables'!$O$2:$O$35)*AQO$1*LOOKUP(AQO$1,'DMG Tables'!$G$2:$G$7,'DMG Tables'!$H$2:$H$7)</f>
        <v>0</v>
      </c>
      <c r="AQP2" s="1">
        <f>LOOKUP($A2,'DMG Tables'!$P$2:$P$35,'DMG Tables'!$O$2:$O$35)*AQP$1*LOOKUP(AQP$1,'DMG Tables'!$G$2:$G$7,'DMG Tables'!$H$2:$H$7)</f>
        <v>0</v>
      </c>
      <c r="AQQ2" s="1">
        <f>LOOKUP($A2,'DMG Tables'!$P$2:$P$35,'DMG Tables'!$O$2:$O$35)*AQQ$1*LOOKUP(AQQ$1,'DMG Tables'!$G$2:$G$7,'DMG Tables'!$H$2:$H$7)</f>
        <v>0</v>
      </c>
      <c r="AQR2" s="1">
        <f>LOOKUP($A2,'DMG Tables'!$P$2:$P$35,'DMG Tables'!$O$2:$O$35)*AQR$1*LOOKUP(AQR$1,'DMG Tables'!$G$2:$G$7,'DMG Tables'!$H$2:$H$7)</f>
        <v>0</v>
      </c>
      <c r="AQS2" s="1">
        <f>LOOKUP($A2,'DMG Tables'!$P$2:$P$35,'DMG Tables'!$O$2:$O$35)*AQS$1*LOOKUP(AQS$1,'DMG Tables'!$G$2:$G$7,'DMG Tables'!$H$2:$H$7)</f>
        <v>0</v>
      </c>
      <c r="AQT2" s="1">
        <f>LOOKUP($A2,'DMG Tables'!$P$2:$P$35,'DMG Tables'!$O$2:$O$35)*AQT$1*LOOKUP(AQT$1,'DMG Tables'!$G$2:$G$7,'DMG Tables'!$H$2:$H$7)</f>
        <v>0</v>
      </c>
      <c r="AQU2" s="1">
        <f>LOOKUP($A2,'DMG Tables'!$P$2:$P$35,'DMG Tables'!$O$2:$O$35)*AQU$1*LOOKUP(AQU$1,'DMG Tables'!$G$2:$G$7,'DMG Tables'!$H$2:$H$7)</f>
        <v>0</v>
      </c>
      <c r="AQV2" s="1">
        <f>LOOKUP($A2,'DMG Tables'!$P$2:$P$35,'DMG Tables'!$O$2:$O$35)*AQV$1*LOOKUP(AQV$1,'DMG Tables'!$G$2:$G$7,'DMG Tables'!$H$2:$H$7)</f>
        <v>0</v>
      </c>
      <c r="AQW2" s="1">
        <f>LOOKUP($A2,'DMG Tables'!$P$2:$P$35,'DMG Tables'!$O$2:$O$35)*AQW$1*LOOKUP(AQW$1,'DMG Tables'!$G$2:$G$7,'DMG Tables'!$H$2:$H$7)</f>
        <v>0</v>
      </c>
      <c r="AQX2" s="1">
        <f>LOOKUP($A2,'DMG Tables'!$P$2:$P$35,'DMG Tables'!$O$2:$O$35)*AQX$1*LOOKUP(AQX$1,'DMG Tables'!$G$2:$G$7,'DMG Tables'!$H$2:$H$7)</f>
        <v>0</v>
      </c>
      <c r="AQY2" s="1">
        <f>LOOKUP($A2,'DMG Tables'!$P$2:$P$35,'DMG Tables'!$O$2:$O$35)*AQY$1*LOOKUP(AQY$1,'DMG Tables'!$G$2:$G$7,'DMG Tables'!$H$2:$H$7)</f>
        <v>0</v>
      </c>
      <c r="AQZ2" s="1">
        <f>LOOKUP($A2,'DMG Tables'!$P$2:$P$35,'DMG Tables'!$O$2:$O$35)*AQZ$1*LOOKUP(AQZ$1,'DMG Tables'!$G$2:$G$7,'DMG Tables'!$H$2:$H$7)</f>
        <v>0</v>
      </c>
      <c r="ARA2" s="1">
        <f>LOOKUP($A2,'DMG Tables'!$P$2:$P$35,'DMG Tables'!$O$2:$O$35)*ARA$1*LOOKUP(ARA$1,'DMG Tables'!$G$2:$G$7,'DMG Tables'!$H$2:$H$7)</f>
        <v>0</v>
      </c>
      <c r="ARB2" s="1">
        <f>LOOKUP($A2,'DMG Tables'!$P$2:$P$35,'DMG Tables'!$O$2:$O$35)*ARB$1*LOOKUP(ARB$1,'DMG Tables'!$G$2:$G$7,'DMG Tables'!$H$2:$H$7)</f>
        <v>0</v>
      </c>
      <c r="ARC2" s="1">
        <f>LOOKUP($A2,'DMG Tables'!$P$2:$P$35,'DMG Tables'!$O$2:$O$35)*ARC$1*LOOKUP(ARC$1,'DMG Tables'!$G$2:$G$7,'DMG Tables'!$H$2:$H$7)</f>
        <v>0</v>
      </c>
      <c r="ARD2" s="1">
        <f>LOOKUP($A2,'DMG Tables'!$P$2:$P$35,'DMG Tables'!$O$2:$O$35)*ARD$1*LOOKUP(ARD$1,'DMG Tables'!$G$2:$G$7,'DMG Tables'!$H$2:$H$7)</f>
        <v>0</v>
      </c>
      <c r="ARE2" s="1">
        <f>LOOKUP($A2,'DMG Tables'!$P$2:$P$35,'DMG Tables'!$O$2:$O$35)*ARE$1*LOOKUP(ARE$1,'DMG Tables'!$G$2:$G$7,'DMG Tables'!$H$2:$H$7)</f>
        <v>0</v>
      </c>
      <c r="ARF2" s="1">
        <f>LOOKUP($A2,'DMG Tables'!$P$2:$P$35,'DMG Tables'!$O$2:$O$35)*ARF$1*LOOKUP(ARF$1,'DMG Tables'!$G$2:$G$7,'DMG Tables'!$H$2:$H$7)</f>
        <v>0</v>
      </c>
      <c r="ARG2" s="1">
        <f>LOOKUP($A2,'DMG Tables'!$P$2:$P$35,'DMG Tables'!$O$2:$O$35)*ARG$1*LOOKUP(ARG$1,'DMG Tables'!$G$2:$G$7,'DMG Tables'!$H$2:$H$7)</f>
        <v>0</v>
      </c>
      <c r="ARH2" s="1">
        <f>LOOKUP($A2,'DMG Tables'!$P$2:$P$35,'DMG Tables'!$O$2:$O$35)*ARH$1*LOOKUP(ARH$1,'DMG Tables'!$G$2:$G$7,'DMG Tables'!$H$2:$H$7)</f>
        <v>0</v>
      </c>
      <c r="ARI2" s="1">
        <f>LOOKUP($A2,'DMG Tables'!$P$2:$P$35,'DMG Tables'!$O$2:$O$35)*ARI$1*LOOKUP(ARI$1,'DMG Tables'!$G$2:$G$7,'DMG Tables'!$H$2:$H$7)</f>
        <v>0</v>
      </c>
      <c r="ARJ2" s="1">
        <f>LOOKUP($A2,'DMG Tables'!$P$2:$P$35,'DMG Tables'!$O$2:$O$35)*ARJ$1*LOOKUP(ARJ$1,'DMG Tables'!$G$2:$G$7,'DMG Tables'!$H$2:$H$7)</f>
        <v>0</v>
      </c>
      <c r="ARK2" s="1">
        <f>LOOKUP($A2,'DMG Tables'!$P$2:$P$35,'DMG Tables'!$O$2:$O$35)*ARK$1*LOOKUP(ARK$1,'DMG Tables'!$G$2:$G$7,'DMG Tables'!$H$2:$H$7)</f>
        <v>0</v>
      </c>
      <c r="ARL2" s="1">
        <f>LOOKUP($A2,'DMG Tables'!$P$2:$P$35,'DMG Tables'!$O$2:$O$35)*ARL$1*LOOKUP(ARL$1,'DMG Tables'!$G$2:$G$7,'DMG Tables'!$H$2:$H$7)</f>
        <v>0</v>
      </c>
      <c r="ARM2" s="1">
        <f>LOOKUP($A2,'DMG Tables'!$P$2:$P$35,'DMG Tables'!$O$2:$O$35)*ARM$1*LOOKUP(ARM$1,'DMG Tables'!$G$2:$G$7,'DMG Tables'!$H$2:$H$7)</f>
        <v>0</v>
      </c>
      <c r="ARN2" s="1">
        <f>LOOKUP($A2,'DMG Tables'!$P$2:$P$35,'DMG Tables'!$O$2:$O$35)*ARN$1*LOOKUP(ARN$1,'DMG Tables'!$G$2:$G$7,'DMG Tables'!$H$2:$H$7)</f>
        <v>0</v>
      </c>
      <c r="ARO2" s="1">
        <f>LOOKUP($A2,'DMG Tables'!$P$2:$P$35,'DMG Tables'!$O$2:$O$35)*ARO$1*LOOKUP(ARO$1,'DMG Tables'!$G$2:$G$7,'DMG Tables'!$H$2:$H$7)</f>
        <v>0</v>
      </c>
      <c r="ARP2" s="1">
        <f>LOOKUP($A2,'DMG Tables'!$P$2:$P$35,'DMG Tables'!$O$2:$O$35)*ARP$1*LOOKUP(ARP$1,'DMG Tables'!$G$2:$G$7,'DMG Tables'!$H$2:$H$7)</f>
        <v>0</v>
      </c>
      <c r="ARQ2" s="1">
        <f>LOOKUP($A2,'DMG Tables'!$P$2:$P$35,'DMG Tables'!$O$2:$O$35)*ARQ$1*LOOKUP(ARQ$1,'DMG Tables'!$G$2:$G$7,'DMG Tables'!$H$2:$H$7)</f>
        <v>0</v>
      </c>
      <c r="ARR2" s="1">
        <f>LOOKUP($A2,'DMG Tables'!$P$2:$P$35,'DMG Tables'!$O$2:$O$35)*ARR$1*LOOKUP(ARR$1,'DMG Tables'!$G$2:$G$7,'DMG Tables'!$H$2:$H$7)</f>
        <v>0</v>
      </c>
      <c r="ARS2" s="1">
        <f>LOOKUP($A2,'DMG Tables'!$P$2:$P$35,'DMG Tables'!$O$2:$O$35)*ARS$1*LOOKUP(ARS$1,'DMG Tables'!$G$2:$G$7,'DMG Tables'!$H$2:$H$7)</f>
        <v>0</v>
      </c>
      <c r="ART2" s="1">
        <f>LOOKUP($A2,'DMG Tables'!$P$2:$P$35,'DMG Tables'!$O$2:$O$35)*ART$1*LOOKUP(ART$1,'DMG Tables'!$G$2:$G$7,'DMG Tables'!$H$2:$H$7)</f>
        <v>0</v>
      </c>
      <c r="ARU2" s="1">
        <f>LOOKUP($A2,'DMG Tables'!$P$2:$P$35,'DMG Tables'!$O$2:$O$35)*ARU$1*LOOKUP(ARU$1,'DMG Tables'!$G$2:$G$7,'DMG Tables'!$H$2:$H$7)</f>
        <v>0</v>
      </c>
      <c r="ARV2" s="1">
        <f>LOOKUP($A2,'DMG Tables'!$P$2:$P$35,'DMG Tables'!$O$2:$O$35)*ARV$1*LOOKUP(ARV$1,'DMG Tables'!$G$2:$G$7,'DMG Tables'!$H$2:$H$7)</f>
        <v>0</v>
      </c>
      <c r="ARW2" s="1">
        <f>LOOKUP($A2,'DMG Tables'!$P$2:$P$35,'DMG Tables'!$O$2:$O$35)*ARW$1*LOOKUP(ARW$1,'DMG Tables'!$G$2:$G$7,'DMG Tables'!$H$2:$H$7)</f>
        <v>0</v>
      </c>
      <c r="ARX2" s="1">
        <f>LOOKUP($A2,'DMG Tables'!$P$2:$P$35,'DMG Tables'!$O$2:$O$35)*ARX$1*LOOKUP(ARX$1,'DMG Tables'!$G$2:$G$7,'DMG Tables'!$H$2:$H$7)</f>
        <v>0</v>
      </c>
      <c r="ARY2" s="1">
        <f>LOOKUP($A2,'DMG Tables'!$P$2:$P$35,'DMG Tables'!$O$2:$O$35)*ARY$1*LOOKUP(ARY$1,'DMG Tables'!$G$2:$G$7,'DMG Tables'!$H$2:$H$7)</f>
        <v>0</v>
      </c>
      <c r="ARZ2" s="1">
        <f>LOOKUP($A2,'DMG Tables'!$P$2:$P$35,'DMG Tables'!$O$2:$O$35)*ARZ$1*LOOKUP(ARZ$1,'DMG Tables'!$G$2:$G$7,'DMG Tables'!$H$2:$H$7)</f>
        <v>0</v>
      </c>
      <c r="ASA2" s="1">
        <f>LOOKUP($A2,'DMG Tables'!$P$2:$P$35,'DMG Tables'!$O$2:$O$35)*ASA$1*LOOKUP(ASA$1,'DMG Tables'!$G$2:$G$7,'DMG Tables'!$H$2:$H$7)</f>
        <v>0</v>
      </c>
      <c r="ASB2" s="1">
        <f>LOOKUP($A2,'DMG Tables'!$P$2:$P$35,'DMG Tables'!$O$2:$O$35)*ASB$1*LOOKUP(ASB$1,'DMG Tables'!$G$2:$G$7,'DMG Tables'!$H$2:$H$7)</f>
        <v>0</v>
      </c>
      <c r="ASC2" s="1">
        <f>LOOKUP($A2,'DMG Tables'!$P$2:$P$35,'DMG Tables'!$O$2:$O$35)*ASC$1*LOOKUP(ASC$1,'DMG Tables'!$G$2:$G$7,'DMG Tables'!$H$2:$H$7)</f>
        <v>0</v>
      </c>
      <c r="ASD2" s="1">
        <f>LOOKUP($A2,'DMG Tables'!$P$2:$P$35,'DMG Tables'!$O$2:$O$35)*ASD$1*LOOKUP(ASD$1,'DMG Tables'!$G$2:$G$7,'DMG Tables'!$H$2:$H$7)</f>
        <v>0</v>
      </c>
      <c r="ASE2" s="1">
        <f>LOOKUP($A2,'DMG Tables'!$P$2:$P$35,'DMG Tables'!$O$2:$O$35)*ASE$1*LOOKUP(ASE$1,'DMG Tables'!$G$2:$G$7,'DMG Tables'!$H$2:$H$7)</f>
        <v>0</v>
      </c>
      <c r="ASF2" s="1">
        <f>LOOKUP($A2,'DMG Tables'!$P$2:$P$35,'DMG Tables'!$O$2:$O$35)*ASF$1*LOOKUP(ASF$1,'DMG Tables'!$G$2:$G$7,'DMG Tables'!$H$2:$H$7)</f>
        <v>0</v>
      </c>
      <c r="ASG2" s="1">
        <f>LOOKUP($A2,'DMG Tables'!$P$2:$P$35,'DMG Tables'!$O$2:$O$35)*ASG$1*LOOKUP(ASG$1,'DMG Tables'!$G$2:$G$7,'DMG Tables'!$H$2:$H$7)</f>
        <v>0</v>
      </c>
      <c r="ASH2" s="1">
        <f>LOOKUP($A2,'DMG Tables'!$P$2:$P$35,'DMG Tables'!$O$2:$O$35)*ASH$1*LOOKUP(ASH$1,'DMG Tables'!$G$2:$G$7,'DMG Tables'!$H$2:$H$7)</f>
        <v>0</v>
      </c>
      <c r="ASI2" s="1">
        <f>LOOKUP($A2,'DMG Tables'!$P$2:$P$35,'DMG Tables'!$O$2:$O$35)*ASI$1*LOOKUP(ASI$1,'DMG Tables'!$G$2:$G$7,'DMG Tables'!$H$2:$H$7)</f>
        <v>0</v>
      </c>
      <c r="ASJ2" s="1">
        <f>LOOKUP($A2,'DMG Tables'!$P$2:$P$35,'DMG Tables'!$O$2:$O$35)*ASJ$1*LOOKUP(ASJ$1,'DMG Tables'!$G$2:$G$7,'DMG Tables'!$H$2:$H$7)</f>
        <v>0</v>
      </c>
      <c r="ASK2" s="1">
        <f>LOOKUP($A2,'DMG Tables'!$P$2:$P$35,'DMG Tables'!$O$2:$O$35)*ASK$1*LOOKUP(ASK$1,'DMG Tables'!$G$2:$G$7,'DMG Tables'!$H$2:$H$7)</f>
        <v>0</v>
      </c>
      <c r="ASL2" s="1">
        <f>LOOKUP($A2,'DMG Tables'!$P$2:$P$35,'DMG Tables'!$O$2:$O$35)*ASL$1*LOOKUP(ASL$1,'DMG Tables'!$G$2:$G$7,'DMG Tables'!$H$2:$H$7)</f>
        <v>0</v>
      </c>
      <c r="ASM2" s="1">
        <f>LOOKUP($A2,'DMG Tables'!$P$2:$P$35,'DMG Tables'!$O$2:$O$35)*ASM$1*LOOKUP(ASM$1,'DMG Tables'!$G$2:$G$7,'DMG Tables'!$H$2:$H$7)</f>
        <v>0</v>
      </c>
      <c r="ASN2" s="1">
        <f>LOOKUP($A2,'DMG Tables'!$P$2:$P$35,'DMG Tables'!$O$2:$O$35)*ASN$1*LOOKUP(ASN$1,'DMG Tables'!$G$2:$G$7,'DMG Tables'!$H$2:$H$7)</f>
        <v>0</v>
      </c>
      <c r="ASO2" s="1">
        <f>LOOKUP($A2,'DMG Tables'!$P$2:$P$35,'DMG Tables'!$O$2:$O$35)*ASO$1*LOOKUP(ASO$1,'DMG Tables'!$G$2:$G$7,'DMG Tables'!$H$2:$H$7)</f>
        <v>0</v>
      </c>
      <c r="ASP2" s="1">
        <f>LOOKUP($A2,'DMG Tables'!$P$2:$P$35,'DMG Tables'!$O$2:$O$35)*ASP$1*LOOKUP(ASP$1,'DMG Tables'!$G$2:$G$7,'DMG Tables'!$H$2:$H$7)</f>
        <v>0</v>
      </c>
      <c r="ASQ2" s="1">
        <f>LOOKUP($A2,'DMG Tables'!$P$2:$P$35,'DMG Tables'!$O$2:$O$35)*ASQ$1*LOOKUP(ASQ$1,'DMG Tables'!$G$2:$G$7,'DMG Tables'!$H$2:$H$7)</f>
        <v>0</v>
      </c>
      <c r="ASR2" s="1">
        <f>LOOKUP($A2,'DMG Tables'!$P$2:$P$35,'DMG Tables'!$O$2:$O$35)*ASR$1*LOOKUP(ASR$1,'DMG Tables'!$G$2:$G$7,'DMG Tables'!$H$2:$H$7)</f>
        <v>0</v>
      </c>
      <c r="ASS2" s="1">
        <f>LOOKUP($A2,'DMG Tables'!$P$2:$P$35,'DMG Tables'!$O$2:$O$35)*ASS$1*LOOKUP(ASS$1,'DMG Tables'!$G$2:$G$7,'DMG Tables'!$H$2:$H$7)</f>
        <v>0</v>
      </c>
      <c r="AST2" s="1">
        <f>LOOKUP($A2,'DMG Tables'!$P$2:$P$35,'DMG Tables'!$O$2:$O$35)*AST$1*LOOKUP(AST$1,'DMG Tables'!$G$2:$G$7,'DMG Tables'!$H$2:$H$7)</f>
        <v>0</v>
      </c>
      <c r="ASU2" s="1">
        <f>LOOKUP($A2,'DMG Tables'!$P$2:$P$35,'DMG Tables'!$O$2:$O$35)*ASU$1*LOOKUP(ASU$1,'DMG Tables'!$G$2:$G$7,'DMG Tables'!$H$2:$H$7)</f>
        <v>0</v>
      </c>
      <c r="ASV2" s="1">
        <f>LOOKUP($A2,'DMG Tables'!$P$2:$P$35,'DMG Tables'!$O$2:$O$35)*ASV$1*LOOKUP(ASV$1,'DMG Tables'!$G$2:$G$7,'DMG Tables'!$H$2:$H$7)</f>
        <v>0</v>
      </c>
      <c r="ASW2" s="1">
        <f>LOOKUP($A2,'DMG Tables'!$P$2:$P$35,'DMG Tables'!$O$2:$O$35)*ASW$1*LOOKUP(ASW$1,'DMG Tables'!$G$2:$G$7,'DMG Tables'!$H$2:$H$7)</f>
        <v>0</v>
      </c>
      <c r="ASX2" s="1">
        <f>LOOKUP($A2,'DMG Tables'!$P$2:$P$35,'DMG Tables'!$O$2:$O$35)*ASX$1*LOOKUP(ASX$1,'DMG Tables'!$G$2:$G$7,'DMG Tables'!$H$2:$H$7)</f>
        <v>0</v>
      </c>
      <c r="ASY2" s="1">
        <f>LOOKUP($A2,'DMG Tables'!$P$2:$P$35,'DMG Tables'!$O$2:$O$35)*ASY$1*LOOKUP(ASY$1,'DMG Tables'!$G$2:$G$7,'DMG Tables'!$H$2:$H$7)</f>
        <v>0</v>
      </c>
      <c r="ASZ2" s="1">
        <f>LOOKUP($A2,'DMG Tables'!$P$2:$P$35,'DMG Tables'!$O$2:$O$35)*ASZ$1*LOOKUP(ASZ$1,'DMG Tables'!$G$2:$G$7,'DMG Tables'!$H$2:$H$7)</f>
        <v>0</v>
      </c>
      <c r="ATA2" s="1">
        <f>LOOKUP($A2,'DMG Tables'!$P$2:$P$35,'DMG Tables'!$O$2:$O$35)*ATA$1*LOOKUP(ATA$1,'DMG Tables'!$G$2:$G$7,'DMG Tables'!$H$2:$H$7)</f>
        <v>0</v>
      </c>
      <c r="ATB2" s="1">
        <f>LOOKUP($A2,'DMG Tables'!$P$2:$P$35,'DMG Tables'!$O$2:$O$35)*ATB$1*LOOKUP(ATB$1,'DMG Tables'!$G$2:$G$7,'DMG Tables'!$H$2:$H$7)</f>
        <v>0</v>
      </c>
      <c r="ATC2" s="1">
        <f>LOOKUP($A2,'DMG Tables'!$P$2:$P$35,'DMG Tables'!$O$2:$O$35)*ATC$1*LOOKUP(ATC$1,'DMG Tables'!$G$2:$G$7,'DMG Tables'!$H$2:$H$7)</f>
        <v>0</v>
      </c>
      <c r="ATD2" s="1">
        <f>LOOKUP($A2,'DMG Tables'!$P$2:$P$35,'DMG Tables'!$O$2:$O$35)*ATD$1*LOOKUP(ATD$1,'DMG Tables'!$G$2:$G$7,'DMG Tables'!$H$2:$H$7)</f>
        <v>0</v>
      </c>
      <c r="ATE2" s="1">
        <f>LOOKUP($A2,'DMG Tables'!$P$2:$P$35,'DMG Tables'!$O$2:$O$35)*ATE$1*LOOKUP(ATE$1,'DMG Tables'!$G$2:$G$7,'DMG Tables'!$H$2:$H$7)</f>
        <v>0</v>
      </c>
      <c r="ATF2" s="1">
        <f>LOOKUP($A2,'DMG Tables'!$P$2:$P$35,'DMG Tables'!$O$2:$O$35)*ATF$1*LOOKUP(ATF$1,'DMG Tables'!$G$2:$G$7,'DMG Tables'!$H$2:$H$7)</f>
        <v>0</v>
      </c>
      <c r="ATG2" s="1">
        <f>LOOKUP($A2,'DMG Tables'!$P$2:$P$35,'DMG Tables'!$O$2:$O$35)*ATG$1*LOOKUP(ATG$1,'DMG Tables'!$G$2:$G$7,'DMG Tables'!$H$2:$H$7)</f>
        <v>0</v>
      </c>
      <c r="ATH2" s="1">
        <f>LOOKUP($A2,'DMG Tables'!$P$2:$P$35,'DMG Tables'!$O$2:$O$35)*ATH$1*LOOKUP(ATH$1,'DMG Tables'!$G$2:$G$7,'DMG Tables'!$H$2:$H$7)</f>
        <v>0</v>
      </c>
      <c r="ATI2" s="1">
        <f>LOOKUP($A2,'DMG Tables'!$P$2:$P$35,'DMG Tables'!$O$2:$O$35)*ATI$1*LOOKUP(ATI$1,'DMG Tables'!$G$2:$G$7,'DMG Tables'!$H$2:$H$7)</f>
        <v>0</v>
      </c>
      <c r="ATJ2" s="1">
        <f>LOOKUP($A2,'DMG Tables'!$P$2:$P$35,'DMG Tables'!$O$2:$O$35)*ATJ$1*LOOKUP(ATJ$1,'DMG Tables'!$G$2:$G$7,'DMG Tables'!$H$2:$H$7)</f>
        <v>0</v>
      </c>
      <c r="ATK2" s="1">
        <f>LOOKUP($A2,'DMG Tables'!$P$2:$P$35,'DMG Tables'!$O$2:$O$35)*ATK$1*LOOKUP(ATK$1,'DMG Tables'!$G$2:$G$7,'DMG Tables'!$H$2:$H$7)</f>
        <v>0</v>
      </c>
      <c r="ATL2" s="1">
        <f>LOOKUP($A2,'DMG Tables'!$P$2:$P$35,'DMG Tables'!$O$2:$O$35)*ATL$1*LOOKUP(ATL$1,'DMG Tables'!$G$2:$G$7,'DMG Tables'!$H$2:$H$7)</f>
        <v>0</v>
      </c>
      <c r="ATM2" s="1">
        <f>LOOKUP($A2,'DMG Tables'!$P$2:$P$35,'DMG Tables'!$O$2:$O$35)*ATM$1*LOOKUP(ATM$1,'DMG Tables'!$G$2:$G$7,'DMG Tables'!$H$2:$H$7)</f>
        <v>0</v>
      </c>
      <c r="ATN2" s="1">
        <f>LOOKUP($A2,'DMG Tables'!$P$2:$P$35,'DMG Tables'!$O$2:$O$35)*ATN$1*LOOKUP(ATN$1,'DMG Tables'!$G$2:$G$7,'DMG Tables'!$H$2:$H$7)</f>
        <v>0</v>
      </c>
      <c r="ATO2" s="1">
        <f>LOOKUP($A2,'DMG Tables'!$P$2:$P$35,'DMG Tables'!$O$2:$O$35)*ATO$1*LOOKUP(ATO$1,'DMG Tables'!$G$2:$G$7,'DMG Tables'!$H$2:$H$7)</f>
        <v>0</v>
      </c>
      <c r="ATP2" s="1">
        <f>LOOKUP($A2,'DMG Tables'!$P$2:$P$35,'DMG Tables'!$O$2:$O$35)*ATP$1*LOOKUP(ATP$1,'DMG Tables'!$G$2:$G$7,'DMG Tables'!$H$2:$H$7)</f>
        <v>0</v>
      </c>
      <c r="ATQ2" s="1">
        <f>LOOKUP($A2,'DMG Tables'!$P$2:$P$35,'DMG Tables'!$O$2:$O$35)*ATQ$1*LOOKUP(ATQ$1,'DMG Tables'!$G$2:$G$7,'DMG Tables'!$H$2:$H$7)</f>
        <v>0</v>
      </c>
      <c r="ATR2" s="1">
        <f>LOOKUP($A2,'DMG Tables'!$P$2:$P$35,'DMG Tables'!$O$2:$O$35)*ATR$1*LOOKUP(ATR$1,'DMG Tables'!$G$2:$G$7,'DMG Tables'!$H$2:$H$7)</f>
        <v>0</v>
      </c>
      <c r="ATS2" s="1">
        <f>LOOKUP($A2,'DMG Tables'!$P$2:$P$35,'DMG Tables'!$O$2:$O$35)*ATS$1*LOOKUP(ATS$1,'DMG Tables'!$G$2:$G$7,'DMG Tables'!$H$2:$H$7)</f>
        <v>0</v>
      </c>
      <c r="ATT2" s="1">
        <f>LOOKUP($A2,'DMG Tables'!$P$2:$P$35,'DMG Tables'!$O$2:$O$35)*ATT$1*LOOKUP(ATT$1,'DMG Tables'!$G$2:$G$7,'DMG Tables'!$H$2:$H$7)</f>
        <v>0</v>
      </c>
      <c r="ATU2" s="1">
        <f>LOOKUP($A2,'DMG Tables'!$P$2:$P$35,'DMG Tables'!$O$2:$O$35)*ATU$1*LOOKUP(ATU$1,'DMG Tables'!$G$2:$G$7,'DMG Tables'!$H$2:$H$7)</f>
        <v>0</v>
      </c>
      <c r="ATV2" s="1">
        <f>LOOKUP($A2,'DMG Tables'!$P$2:$P$35,'DMG Tables'!$O$2:$O$35)*ATV$1*LOOKUP(ATV$1,'DMG Tables'!$G$2:$G$7,'DMG Tables'!$H$2:$H$7)</f>
        <v>0</v>
      </c>
      <c r="ATW2" s="1">
        <f>LOOKUP($A2,'DMG Tables'!$P$2:$P$35,'DMG Tables'!$O$2:$O$35)*ATW$1*LOOKUP(ATW$1,'DMG Tables'!$G$2:$G$7,'DMG Tables'!$H$2:$H$7)</f>
        <v>0</v>
      </c>
      <c r="ATX2" s="1">
        <f>LOOKUP($A2,'DMG Tables'!$P$2:$P$35,'DMG Tables'!$O$2:$O$35)*ATX$1*LOOKUP(ATX$1,'DMG Tables'!$G$2:$G$7,'DMG Tables'!$H$2:$H$7)</f>
        <v>0</v>
      </c>
      <c r="ATY2" s="1">
        <f>LOOKUP($A2,'DMG Tables'!$P$2:$P$35,'DMG Tables'!$O$2:$O$35)*ATY$1*LOOKUP(ATY$1,'DMG Tables'!$G$2:$G$7,'DMG Tables'!$H$2:$H$7)</f>
        <v>0</v>
      </c>
      <c r="ATZ2" s="1">
        <f>LOOKUP($A2,'DMG Tables'!$P$2:$P$35,'DMG Tables'!$O$2:$O$35)*ATZ$1*LOOKUP(ATZ$1,'DMG Tables'!$G$2:$G$7,'DMG Tables'!$H$2:$H$7)</f>
        <v>0</v>
      </c>
      <c r="AUA2" s="1">
        <f>LOOKUP($A2,'DMG Tables'!$P$2:$P$35,'DMG Tables'!$O$2:$O$35)*AUA$1*LOOKUP(AUA$1,'DMG Tables'!$G$2:$G$7,'DMG Tables'!$H$2:$H$7)</f>
        <v>0</v>
      </c>
      <c r="AUB2" s="1">
        <f>LOOKUP($A2,'DMG Tables'!$P$2:$P$35,'DMG Tables'!$O$2:$O$35)*AUB$1*LOOKUP(AUB$1,'DMG Tables'!$G$2:$G$7,'DMG Tables'!$H$2:$H$7)</f>
        <v>0</v>
      </c>
      <c r="AUC2" s="1">
        <f>LOOKUP($A2,'DMG Tables'!$P$2:$P$35,'DMG Tables'!$O$2:$O$35)*AUC$1*LOOKUP(AUC$1,'DMG Tables'!$G$2:$G$7,'DMG Tables'!$H$2:$H$7)</f>
        <v>0</v>
      </c>
      <c r="AUD2" s="1">
        <f>LOOKUP($A2,'DMG Tables'!$P$2:$P$35,'DMG Tables'!$O$2:$O$35)*AUD$1*LOOKUP(AUD$1,'DMG Tables'!$G$2:$G$7,'DMG Tables'!$H$2:$H$7)</f>
        <v>0</v>
      </c>
      <c r="AUE2" s="1">
        <f>LOOKUP($A2,'DMG Tables'!$P$2:$P$35,'DMG Tables'!$O$2:$O$35)*AUE$1*LOOKUP(AUE$1,'DMG Tables'!$G$2:$G$7,'DMG Tables'!$H$2:$H$7)</f>
        <v>0</v>
      </c>
      <c r="AUF2" s="1">
        <f>LOOKUP($A2,'DMG Tables'!$P$2:$P$35,'DMG Tables'!$O$2:$O$35)*AUF$1*LOOKUP(AUF$1,'DMG Tables'!$G$2:$G$7,'DMG Tables'!$H$2:$H$7)</f>
        <v>0</v>
      </c>
      <c r="AUG2" s="1">
        <f>LOOKUP($A2,'DMG Tables'!$P$2:$P$35,'DMG Tables'!$O$2:$O$35)*AUG$1*LOOKUP(AUG$1,'DMG Tables'!$G$2:$G$7,'DMG Tables'!$H$2:$H$7)</f>
        <v>0</v>
      </c>
      <c r="AUH2" s="1">
        <f>LOOKUP($A2,'DMG Tables'!$P$2:$P$35,'DMG Tables'!$O$2:$O$35)*AUH$1*LOOKUP(AUH$1,'DMG Tables'!$G$2:$G$7,'DMG Tables'!$H$2:$H$7)</f>
        <v>0</v>
      </c>
      <c r="AUI2" s="1">
        <f>LOOKUP($A2,'DMG Tables'!$P$2:$P$35,'DMG Tables'!$O$2:$O$35)*AUI$1*LOOKUP(AUI$1,'DMG Tables'!$G$2:$G$7,'DMG Tables'!$H$2:$H$7)</f>
        <v>0</v>
      </c>
      <c r="AUJ2" s="1">
        <f>LOOKUP($A2,'DMG Tables'!$P$2:$P$35,'DMG Tables'!$O$2:$O$35)*AUJ$1*LOOKUP(AUJ$1,'DMG Tables'!$G$2:$G$7,'DMG Tables'!$H$2:$H$7)</f>
        <v>0</v>
      </c>
      <c r="AUK2" s="1">
        <f>LOOKUP($A2,'DMG Tables'!$P$2:$P$35,'DMG Tables'!$O$2:$O$35)*AUK$1*LOOKUP(AUK$1,'DMG Tables'!$G$2:$G$7,'DMG Tables'!$H$2:$H$7)</f>
        <v>0</v>
      </c>
      <c r="AUL2" s="1">
        <f>LOOKUP($A2,'DMG Tables'!$P$2:$P$35,'DMG Tables'!$O$2:$O$35)*AUL$1*LOOKUP(AUL$1,'DMG Tables'!$G$2:$G$7,'DMG Tables'!$H$2:$H$7)</f>
        <v>0</v>
      </c>
      <c r="AUM2" s="1">
        <f>LOOKUP($A2,'DMG Tables'!$P$2:$P$35,'DMG Tables'!$O$2:$O$35)*AUM$1*LOOKUP(AUM$1,'DMG Tables'!$G$2:$G$7,'DMG Tables'!$H$2:$H$7)</f>
        <v>0</v>
      </c>
      <c r="AUN2" s="1">
        <f>LOOKUP($A2,'DMG Tables'!$P$2:$P$35,'DMG Tables'!$O$2:$O$35)*AUN$1*LOOKUP(AUN$1,'DMG Tables'!$G$2:$G$7,'DMG Tables'!$H$2:$H$7)</f>
        <v>0</v>
      </c>
      <c r="AUO2" s="1">
        <f>LOOKUP($A2,'DMG Tables'!$P$2:$P$35,'DMG Tables'!$O$2:$O$35)*AUO$1*LOOKUP(AUO$1,'DMG Tables'!$G$2:$G$7,'DMG Tables'!$H$2:$H$7)</f>
        <v>0</v>
      </c>
      <c r="AUP2" s="1">
        <f>LOOKUP($A2,'DMG Tables'!$P$2:$P$35,'DMG Tables'!$O$2:$O$35)*AUP$1*LOOKUP(AUP$1,'DMG Tables'!$G$2:$G$7,'DMG Tables'!$H$2:$H$7)</f>
        <v>0</v>
      </c>
      <c r="AUQ2" s="1">
        <f>LOOKUP($A2,'DMG Tables'!$P$2:$P$35,'DMG Tables'!$O$2:$O$35)*AUQ$1*LOOKUP(AUQ$1,'DMG Tables'!$G$2:$G$7,'DMG Tables'!$H$2:$H$7)</f>
        <v>0</v>
      </c>
      <c r="AUR2" s="1">
        <f>LOOKUP($A2,'DMG Tables'!$P$2:$P$35,'DMG Tables'!$O$2:$O$35)*AUR$1*LOOKUP(AUR$1,'DMG Tables'!$G$2:$G$7,'DMG Tables'!$H$2:$H$7)</f>
        <v>0</v>
      </c>
      <c r="AUS2" s="1">
        <f>LOOKUP($A2,'DMG Tables'!$P$2:$P$35,'DMG Tables'!$O$2:$O$35)*AUS$1*LOOKUP(AUS$1,'DMG Tables'!$G$2:$G$7,'DMG Tables'!$H$2:$H$7)</f>
        <v>0</v>
      </c>
      <c r="AUT2" s="1">
        <f>LOOKUP($A2,'DMG Tables'!$P$2:$P$35,'DMG Tables'!$O$2:$O$35)*AUT$1*LOOKUP(AUT$1,'DMG Tables'!$G$2:$G$7,'DMG Tables'!$H$2:$H$7)</f>
        <v>0</v>
      </c>
      <c r="AUU2" s="1">
        <f>LOOKUP($A2,'DMG Tables'!$P$2:$P$35,'DMG Tables'!$O$2:$O$35)*AUU$1*LOOKUP(AUU$1,'DMG Tables'!$G$2:$G$7,'DMG Tables'!$H$2:$H$7)</f>
        <v>0</v>
      </c>
      <c r="AUV2" s="1">
        <f>LOOKUP($A2,'DMG Tables'!$P$2:$P$35,'DMG Tables'!$O$2:$O$35)*AUV$1*LOOKUP(AUV$1,'DMG Tables'!$G$2:$G$7,'DMG Tables'!$H$2:$H$7)</f>
        <v>0</v>
      </c>
      <c r="AUW2" s="1">
        <f>LOOKUP($A2,'DMG Tables'!$P$2:$P$35,'DMG Tables'!$O$2:$O$35)*AUW$1*LOOKUP(AUW$1,'DMG Tables'!$G$2:$G$7,'DMG Tables'!$H$2:$H$7)</f>
        <v>0</v>
      </c>
      <c r="AUX2" s="1">
        <f>LOOKUP($A2,'DMG Tables'!$P$2:$P$35,'DMG Tables'!$O$2:$O$35)*AUX$1*LOOKUP(AUX$1,'DMG Tables'!$G$2:$G$7,'DMG Tables'!$H$2:$H$7)</f>
        <v>0</v>
      </c>
      <c r="AUY2" s="1">
        <f>LOOKUP($A2,'DMG Tables'!$P$2:$P$35,'DMG Tables'!$O$2:$O$35)*AUY$1*LOOKUP(AUY$1,'DMG Tables'!$G$2:$G$7,'DMG Tables'!$H$2:$H$7)</f>
        <v>0</v>
      </c>
      <c r="AUZ2" s="1">
        <f>LOOKUP($A2,'DMG Tables'!$P$2:$P$35,'DMG Tables'!$O$2:$O$35)*AUZ$1*LOOKUP(AUZ$1,'DMG Tables'!$G$2:$G$7,'DMG Tables'!$H$2:$H$7)</f>
        <v>0</v>
      </c>
      <c r="AVA2" s="1">
        <f>LOOKUP($A2,'DMG Tables'!$P$2:$P$35,'DMG Tables'!$O$2:$O$35)*AVA$1*LOOKUP(AVA$1,'DMG Tables'!$G$2:$G$7,'DMG Tables'!$H$2:$H$7)</f>
        <v>0</v>
      </c>
      <c r="AVB2" s="1">
        <f>LOOKUP($A2,'DMG Tables'!$P$2:$P$35,'DMG Tables'!$O$2:$O$35)*AVB$1*LOOKUP(AVB$1,'DMG Tables'!$G$2:$G$7,'DMG Tables'!$H$2:$H$7)</f>
        <v>0</v>
      </c>
      <c r="AVC2" s="1">
        <f>LOOKUP($A2,'DMG Tables'!$P$2:$P$35,'DMG Tables'!$O$2:$O$35)*AVC$1*LOOKUP(AVC$1,'DMG Tables'!$G$2:$G$7,'DMG Tables'!$H$2:$H$7)</f>
        <v>0</v>
      </c>
      <c r="AVD2" s="1">
        <f>LOOKUP($A2,'DMG Tables'!$P$2:$P$35,'DMG Tables'!$O$2:$O$35)*AVD$1*LOOKUP(AVD$1,'DMG Tables'!$G$2:$G$7,'DMG Tables'!$H$2:$H$7)</f>
        <v>0</v>
      </c>
      <c r="AVE2" s="1">
        <f>LOOKUP($A2,'DMG Tables'!$P$2:$P$35,'DMG Tables'!$O$2:$O$35)*AVE$1*LOOKUP(AVE$1,'DMG Tables'!$G$2:$G$7,'DMG Tables'!$H$2:$H$7)</f>
        <v>0</v>
      </c>
      <c r="AVF2" s="1">
        <f>LOOKUP($A2,'DMG Tables'!$P$2:$P$35,'DMG Tables'!$O$2:$O$35)*AVF$1*LOOKUP(AVF$1,'DMG Tables'!$G$2:$G$7,'DMG Tables'!$H$2:$H$7)</f>
        <v>0</v>
      </c>
      <c r="AVG2" s="1">
        <f>LOOKUP($A2,'DMG Tables'!$P$2:$P$35,'DMG Tables'!$O$2:$O$35)*AVG$1*LOOKUP(AVG$1,'DMG Tables'!$G$2:$G$7,'DMG Tables'!$H$2:$H$7)</f>
        <v>0</v>
      </c>
      <c r="AVH2" s="1">
        <f>LOOKUP($A2,'DMG Tables'!$P$2:$P$35,'DMG Tables'!$O$2:$O$35)*AVH$1*LOOKUP(AVH$1,'DMG Tables'!$G$2:$G$7,'DMG Tables'!$H$2:$H$7)</f>
        <v>0</v>
      </c>
      <c r="AVI2" s="1">
        <f>LOOKUP($A2,'DMG Tables'!$P$2:$P$35,'DMG Tables'!$O$2:$O$35)*AVI$1*LOOKUP(AVI$1,'DMG Tables'!$G$2:$G$7,'DMG Tables'!$H$2:$H$7)</f>
        <v>0</v>
      </c>
      <c r="AVJ2" s="1">
        <f>LOOKUP($A2,'DMG Tables'!$P$2:$P$35,'DMG Tables'!$O$2:$O$35)*AVJ$1*LOOKUP(AVJ$1,'DMG Tables'!$G$2:$G$7,'DMG Tables'!$H$2:$H$7)</f>
        <v>0</v>
      </c>
      <c r="AVK2" s="1">
        <f>LOOKUP($A2,'DMG Tables'!$P$2:$P$35,'DMG Tables'!$O$2:$O$35)*AVK$1*LOOKUP(AVK$1,'DMG Tables'!$G$2:$G$7,'DMG Tables'!$H$2:$H$7)</f>
        <v>0</v>
      </c>
      <c r="AVL2" s="1">
        <f>LOOKUP($A2,'DMG Tables'!$P$2:$P$35,'DMG Tables'!$O$2:$O$35)*AVL$1*LOOKUP(AVL$1,'DMG Tables'!$G$2:$G$7,'DMG Tables'!$H$2:$H$7)</f>
        <v>0</v>
      </c>
      <c r="AVM2" s="1">
        <f>LOOKUP($A2,'DMG Tables'!$P$2:$P$35,'DMG Tables'!$O$2:$O$35)*AVM$1*LOOKUP(AVM$1,'DMG Tables'!$G$2:$G$7,'DMG Tables'!$H$2:$H$7)</f>
        <v>0</v>
      </c>
      <c r="AVN2" s="1">
        <f>LOOKUP($A2,'DMG Tables'!$P$2:$P$35,'DMG Tables'!$O$2:$O$35)*AVN$1*LOOKUP(AVN$1,'DMG Tables'!$G$2:$G$7,'DMG Tables'!$H$2:$H$7)</f>
        <v>0</v>
      </c>
      <c r="AVO2" s="1">
        <f>LOOKUP($A2,'DMG Tables'!$P$2:$P$35,'DMG Tables'!$O$2:$O$35)*AVO$1*LOOKUP(AVO$1,'DMG Tables'!$G$2:$G$7,'DMG Tables'!$H$2:$H$7)</f>
        <v>0</v>
      </c>
      <c r="AVP2" s="1">
        <f>LOOKUP($A2,'DMG Tables'!$P$2:$P$35,'DMG Tables'!$O$2:$O$35)*AVP$1*LOOKUP(AVP$1,'DMG Tables'!$G$2:$G$7,'DMG Tables'!$H$2:$H$7)</f>
        <v>0</v>
      </c>
      <c r="AVQ2" s="1">
        <f>LOOKUP($A2,'DMG Tables'!$P$2:$P$35,'DMG Tables'!$O$2:$O$35)*AVQ$1*LOOKUP(AVQ$1,'DMG Tables'!$G$2:$G$7,'DMG Tables'!$H$2:$H$7)</f>
        <v>0</v>
      </c>
      <c r="AVR2" s="1">
        <f>LOOKUP($A2,'DMG Tables'!$P$2:$P$35,'DMG Tables'!$O$2:$O$35)*AVR$1*LOOKUP(AVR$1,'DMG Tables'!$G$2:$G$7,'DMG Tables'!$H$2:$H$7)</f>
        <v>0</v>
      </c>
      <c r="AVS2" s="1">
        <f>LOOKUP($A2,'DMG Tables'!$P$2:$P$35,'DMG Tables'!$O$2:$O$35)*AVS$1*LOOKUP(AVS$1,'DMG Tables'!$G$2:$G$7,'DMG Tables'!$H$2:$H$7)</f>
        <v>0</v>
      </c>
      <c r="AVT2" s="1">
        <f>LOOKUP($A2,'DMG Tables'!$P$2:$P$35,'DMG Tables'!$O$2:$O$35)*AVT$1*LOOKUP(AVT$1,'DMG Tables'!$G$2:$G$7,'DMG Tables'!$H$2:$H$7)</f>
        <v>0</v>
      </c>
      <c r="AVU2" s="1">
        <f>LOOKUP($A2,'DMG Tables'!$P$2:$P$35,'DMG Tables'!$O$2:$O$35)*AVU$1*LOOKUP(AVU$1,'DMG Tables'!$G$2:$G$7,'DMG Tables'!$H$2:$H$7)</f>
        <v>0</v>
      </c>
      <c r="AVV2" s="1">
        <f>LOOKUP($A2,'DMG Tables'!$P$2:$P$35,'DMG Tables'!$O$2:$O$35)*AVV$1*LOOKUP(AVV$1,'DMG Tables'!$G$2:$G$7,'DMG Tables'!$H$2:$H$7)</f>
        <v>0</v>
      </c>
      <c r="AVW2" s="1">
        <f>LOOKUP($A2,'DMG Tables'!$P$2:$P$35,'DMG Tables'!$O$2:$O$35)*AVW$1*LOOKUP(AVW$1,'DMG Tables'!$G$2:$G$7,'DMG Tables'!$H$2:$H$7)</f>
        <v>0</v>
      </c>
      <c r="AVX2" s="1">
        <f>LOOKUP($A2,'DMG Tables'!$P$2:$P$35,'DMG Tables'!$O$2:$O$35)*AVX$1*LOOKUP(AVX$1,'DMG Tables'!$G$2:$G$7,'DMG Tables'!$H$2:$H$7)</f>
        <v>0</v>
      </c>
      <c r="AVY2" s="1">
        <f>LOOKUP($A2,'DMG Tables'!$P$2:$P$35,'DMG Tables'!$O$2:$O$35)*AVY$1*LOOKUP(AVY$1,'DMG Tables'!$G$2:$G$7,'DMG Tables'!$H$2:$H$7)</f>
        <v>0</v>
      </c>
      <c r="AVZ2" s="1">
        <f>LOOKUP($A2,'DMG Tables'!$P$2:$P$35,'DMG Tables'!$O$2:$O$35)*AVZ$1*LOOKUP(AVZ$1,'DMG Tables'!$G$2:$G$7,'DMG Tables'!$H$2:$H$7)</f>
        <v>0</v>
      </c>
      <c r="AWA2" s="1">
        <f>LOOKUP($A2,'DMG Tables'!$P$2:$P$35,'DMG Tables'!$O$2:$O$35)*AWA$1*LOOKUP(AWA$1,'DMG Tables'!$G$2:$G$7,'DMG Tables'!$H$2:$H$7)</f>
        <v>0</v>
      </c>
      <c r="AWB2" s="1">
        <f>LOOKUP($A2,'DMG Tables'!$P$2:$P$35,'DMG Tables'!$O$2:$O$35)*AWB$1*LOOKUP(AWB$1,'DMG Tables'!$G$2:$G$7,'DMG Tables'!$H$2:$H$7)</f>
        <v>0</v>
      </c>
      <c r="AWC2" s="1">
        <f>LOOKUP($A2,'DMG Tables'!$P$2:$P$35,'DMG Tables'!$O$2:$O$35)*AWC$1*LOOKUP(AWC$1,'DMG Tables'!$G$2:$G$7,'DMG Tables'!$H$2:$H$7)</f>
        <v>0</v>
      </c>
      <c r="AWD2" s="1">
        <f>LOOKUP($A2,'DMG Tables'!$P$2:$P$35,'DMG Tables'!$O$2:$O$35)*AWD$1*LOOKUP(AWD$1,'DMG Tables'!$G$2:$G$7,'DMG Tables'!$H$2:$H$7)</f>
        <v>0</v>
      </c>
      <c r="AWE2" s="1">
        <f>LOOKUP($A2,'DMG Tables'!$P$2:$P$35,'DMG Tables'!$O$2:$O$35)*AWE$1*LOOKUP(AWE$1,'DMG Tables'!$G$2:$G$7,'DMG Tables'!$H$2:$H$7)</f>
        <v>0</v>
      </c>
      <c r="AWF2" s="1">
        <f>LOOKUP($A2,'DMG Tables'!$P$2:$P$35,'DMG Tables'!$O$2:$O$35)*AWF$1*LOOKUP(AWF$1,'DMG Tables'!$G$2:$G$7,'DMG Tables'!$H$2:$H$7)</f>
        <v>0</v>
      </c>
      <c r="AWG2" s="1">
        <f>LOOKUP($A2,'DMG Tables'!$P$2:$P$35,'DMG Tables'!$O$2:$O$35)*AWG$1*LOOKUP(AWG$1,'DMG Tables'!$G$2:$G$7,'DMG Tables'!$H$2:$H$7)</f>
        <v>0</v>
      </c>
      <c r="AWH2" s="1">
        <f>LOOKUP($A2,'DMG Tables'!$P$2:$P$35,'DMG Tables'!$O$2:$O$35)*AWH$1*LOOKUP(AWH$1,'DMG Tables'!$G$2:$G$7,'DMG Tables'!$H$2:$H$7)</f>
        <v>0</v>
      </c>
      <c r="AWI2" s="1">
        <f>LOOKUP($A2,'DMG Tables'!$P$2:$P$35,'DMG Tables'!$O$2:$O$35)*AWI$1*LOOKUP(AWI$1,'DMG Tables'!$G$2:$G$7,'DMG Tables'!$H$2:$H$7)</f>
        <v>0</v>
      </c>
      <c r="AWJ2" s="1">
        <f>LOOKUP($A2,'DMG Tables'!$P$2:$P$35,'DMG Tables'!$O$2:$O$35)*AWJ$1*LOOKUP(AWJ$1,'DMG Tables'!$G$2:$G$7,'DMG Tables'!$H$2:$H$7)</f>
        <v>0</v>
      </c>
      <c r="AWK2" s="1">
        <f>LOOKUP($A2,'DMG Tables'!$P$2:$P$35,'DMG Tables'!$O$2:$O$35)*AWK$1*LOOKUP(AWK$1,'DMG Tables'!$G$2:$G$7,'DMG Tables'!$H$2:$H$7)</f>
        <v>0</v>
      </c>
      <c r="AWL2" s="1">
        <f>LOOKUP($A2,'DMG Tables'!$P$2:$P$35,'DMG Tables'!$O$2:$O$35)*AWL$1*LOOKUP(AWL$1,'DMG Tables'!$G$2:$G$7,'DMG Tables'!$H$2:$H$7)</f>
        <v>0</v>
      </c>
      <c r="AWM2" s="1">
        <f>LOOKUP($A2,'DMG Tables'!$P$2:$P$35,'DMG Tables'!$O$2:$O$35)*AWM$1*LOOKUP(AWM$1,'DMG Tables'!$G$2:$G$7,'DMG Tables'!$H$2:$H$7)</f>
        <v>0</v>
      </c>
      <c r="AWN2" s="1">
        <f>LOOKUP($A2,'DMG Tables'!$P$2:$P$35,'DMG Tables'!$O$2:$O$35)*AWN$1*LOOKUP(AWN$1,'DMG Tables'!$G$2:$G$7,'DMG Tables'!$H$2:$H$7)</f>
        <v>0</v>
      </c>
      <c r="AWO2" s="1">
        <f>LOOKUP($A2,'DMG Tables'!$P$2:$P$35,'DMG Tables'!$O$2:$O$35)*AWO$1*LOOKUP(AWO$1,'DMG Tables'!$G$2:$G$7,'DMG Tables'!$H$2:$H$7)</f>
        <v>0</v>
      </c>
      <c r="AWP2" s="1">
        <f>LOOKUP($A2,'DMG Tables'!$P$2:$P$35,'DMG Tables'!$O$2:$O$35)*AWP$1*LOOKUP(AWP$1,'DMG Tables'!$G$2:$G$7,'DMG Tables'!$H$2:$H$7)</f>
        <v>0</v>
      </c>
      <c r="AWQ2" s="1">
        <f>LOOKUP($A2,'DMG Tables'!$P$2:$P$35,'DMG Tables'!$O$2:$O$35)*AWQ$1*LOOKUP(AWQ$1,'DMG Tables'!$G$2:$G$7,'DMG Tables'!$H$2:$H$7)</f>
        <v>0</v>
      </c>
      <c r="AWR2" s="1">
        <f>LOOKUP($A2,'DMG Tables'!$P$2:$P$35,'DMG Tables'!$O$2:$O$35)*AWR$1*LOOKUP(AWR$1,'DMG Tables'!$G$2:$G$7,'DMG Tables'!$H$2:$H$7)</f>
        <v>0</v>
      </c>
      <c r="AWS2" s="1">
        <f>LOOKUP($A2,'DMG Tables'!$P$2:$P$35,'DMG Tables'!$O$2:$O$35)*AWS$1*LOOKUP(AWS$1,'DMG Tables'!$G$2:$G$7,'DMG Tables'!$H$2:$H$7)</f>
        <v>0</v>
      </c>
      <c r="AWT2" s="1">
        <f>LOOKUP($A2,'DMG Tables'!$P$2:$P$35,'DMG Tables'!$O$2:$O$35)*AWT$1*LOOKUP(AWT$1,'DMG Tables'!$G$2:$G$7,'DMG Tables'!$H$2:$H$7)</f>
        <v>0</v>
      </c>
      <c r="AWU2" s="1">
        <f>LOOKUP($A2,'DMG Tables'!$P$2:$P$35,'DMG Tables'!$O$2:$O$35)*AWU$1*LOOKUP(AWU$1,'DMG Tables'!$G$2:$G$7,'DMG Tables'!$H$2:$H$7)</f>
        <v>0</v>
      </c>
      <c r="AWV2" s="1">
        <f>LOOKUP($A2,'DMG Tables'!$P$2:$P$35,'DMG Tables'!$O$2:$O$35)*AWV$1*LOOKUP(AWV$1,'DMG Tables'!$G$2:$G$7,'DMG Tables'!$H$2:$H$7)</f>
        <v>0</v>
      </c>
      <c r="AWW2" s="1">
        <f>LOOKUP($A2,'DMG Tables'!$P$2:$P$35,'DMG Tables'!$O$2:$O$35)*AWW$1*LOOKUP(AWW$1,'DMG Tables'!$G$2:$G$7,'DMG Tables'!$H$2:$H$7)</f>
        <v>0</v>
      </c>
      <c r="AWX2" s="1">
        <f>LOOKUP($A2,'DMG Tables'!$P$2:$P$35,'DMG Tables'!$O$2:$O$35)*AWX$1*LOOKUP(AWX$1,'DMG Tables'!$G$2:$G$7,'DMG Tables'!$H$2:$H$7)</f>
        <v>0</v>
      </c>
      <c r="AWY2" s="1">
        <f>LOOKUP($A2,'DMG Tables'!$P$2:$P$35,'DMG Tables'!$O$2:$O$35)*AWY$1*LOOKUP(AWY$1,'DMG Tables'!$G$2:$G$7,'DMG Tables'!$H$2:$H$7)</f>
        <v>0</v>
      </c>
      <c r="AWZ2" s="1">
        <f>LOOKUP($A2,'DMG Tables'!$P$2:$P$35,'DMG Tables'!$O$2:$O$35)*AWZ$1*LOOKUP(AWZ$1,'DMG Tables'!$G$2:$G$7,'DMG Tables'!$H$2:$H$7)</f>
        <v>0</v>
      </c>
      <c r="AXA2" s="1">
        <f>LOOKUP($A2,'DMG Tables'!$P$2:$P$35,'DMG Tables'!$O$2:$O$35)*AXA$1*LOOKUP(AXA$1,'DMG Tables'!$G$2:$G$7,'DMG Tables'!$H$2:$H$7)</f>
        <v>0</v>
      </c>
      <c r="AXB2" s="1">
        <f>LOOKUP($A2,'DMG Tables'!$P$2:$P$35,'DMG Tables'!$O$2:$O$35)*AXB$1*LOOKUP(AXB$1,'DMG Tables'!$G$2:$G$7,'DMG Tables'!$H$2:$H$7)</f>
        <v>0</v>
      </c>
      <c r="AXC2" s="1">
        <f>LOOKUP($A2,'DMG Tables'!$P$2:$P$35,'DMG Tables'!$O$2:$O$35)*AXC$1*LOOKUP(AXC$1,'DMG Tables'!$G$2:$G$7,'DMG Tables'!$H$2:$H$7)</f>
        <v>0</v>
      </c>
      <c r="AXD2" s="1">
        <f>LOOKUP($A2,'DMG Tables'!$P$2:$P$35,'DMG Tables'!$O$2:$O$35)*AXD$1*LOOKUP(AXD$1,'DMG Tables'!$G$2:$G$7,'DMG Tables'!$H$2:$H$7)</f>
        <v>0</v>
      </c>
      <c r="AXE2" s="1">
        <f>LOOKUP($A2,'DMG Tables'!$P$2:$P$35,'DMG Tables'!$O$2:$O$35)*AXE$1*LOOKUP(AXE$1,'DMG Tables'!$G$2:$G$7,'DMG Tables'!$H$2:$H$7)</f>
        <v>0</v>
      </c>
      <c r="AXF2" s="1">
        <f>LOOKUP($A2,'DMG Tables'!$P$2:$P$35,'DMG Tables'!$O$2:$O$35)*AXF$1*LOOKUP(AXF$1,'DMG Tables'!$G$2:$G$7,'DMG Tables'!$H$2:$H$7)</f>
        <v>0</v>
      </c>
      <c r="AXG2" s="1">
        <f>LOOKUP($A2,'DMG Tables'!$P$2:$P$35,'DMG Tables'!$O$2:$O$35)*AXG$1*LOOKUP(AXG$1,'DMG Tables'!$G$2:$G$7,'DMG Tables'!$H$2:$H$7)</f>
        <v>0</v>
      </c>
      <c r="AXH2" s="1">
        <f>LOOKUP($A2,'DMG Tables'!$P$2:$P$35,'DMG Tables'!$O$2:$O$35)*AXH$1*LOOKUP(AXH$1,'DMG Tables'!$G$2:$G$7,'DMG Tables'!$H$2:$H$7)</f>
        <v>0</v>
      </c>
      <c r="AXI2" s="1">
        <f>LOOKUP($A2,'DMG Tables'!$P$2:$P$35,'DMG Tables'!$O$2:$O$35)*AXI$1*LOOKUP(AXI$1,'DMG Tables'!$G$2:$G$7,'DMG Tables'!$H$2:$H$7)</f>
        <v>0</v>
      </c>
      <c r="AXJ2" s="1">
        <f>LOOKUP($A2,'DMG Tables'!$P$2:$P$35,'DMG Tables'!$O$2:$O$35)*AXJ$1*LOOKUP(AXJ$1,'DMG Tables'!$G$2:$G$7,'DMG Tables'!$H$2:$H$7)</f>
        <v>0</v>
      </c>
      <c r="AXK2" s="1">
        <f>LOOKUP($A2,'DMG Tables'!$P$2:$P$35,'DMG Tables'!$O$2:$O$35)*AXK$1*LOOKUP(AXK$1,'DMG Tables'!$G$2:$G$7,'DMG Tables'!$H$2:$H$7)</f>
        <v>0</v>
      </c>
      <c r="AXL2" s="1">
        <f>LOOKUP($A2,'DMG Tables'!$P$2:$P$35,'DMG Tables'!$O$2:$O$35)*AXL$1*LOOKUP(AXL$1,'DMG Tables'!$G$2:$G$7,'DMG Tables'!$H$2:$H$7)</f>
        <v>0</v>
      </c>
      <c r="AXM2" s="1">
        <f>LOOKUP($A2,'DMG Tables'!$P$2:$P$35,'DMG Tables'!$O$2:$O$35)*AXM$1*LOOKUP(AXM$1,'DMG Tables'!$G$2:$G$7,'DMG Tables'!$H$2:$H$7)</f>
        <v>0</v>
      </c>
      <c r="AXN2" s="1">
        <f>LOOKUP($A2,'DMG Tables'!$P$2:$P$35,'DMG Tables'!$O$2:$O$35)*AXN$1*LOOKUP(AXN$1,'DMG Tables'!$G$2:$G$7,'DMG Tables'!$H$2:$H$7)</f>
        <v>0</v>
      </c>
      <c r="AXO2" s="1">
        <f>LOOKUP($A2,'DMG Tables'!$P$2:$P$35,'DMG Tables'!$O$2:$O$35)*AXO$1*LOOKUP(AXO$1,'DMG Tables'!$G$2:$G$7,'DMG Tables'!$H$2:$H$7)</f>
        <v>0</v>
      </c>
      <c r="AXP2" s="1">
        <f>LOOKUP($A2,'DMG Tables'!$P$2:$P$35,'DMG Tables'!$O$2:$O$35)*AXP$1*LOOKUP(AXP$1,'DMG Tables'!$G$2:$G$7,'DMG Tables'!$H$2:$H$7)</f>
        <v>0</v>
      </c>
      <c r="AXQ2" s="1">
        <f>LOOKUP($A2,'DMG Tables'!$P$2:$P$35,'DMG Tables'!$O$2:$O$35)*AXQ$1*LOOKUP(AXQ$1,'DMG Tables'!$G$2:$G$7,'DMG Tables'!$H$2:$H$7)</f>
        <v>0</v>
      </c>
      <c r="AXR2" s="1">
        <f>LOOKUP($A2,'DMG Tables'!$P$2:$P$35,'DMG Tables'!$O$2:$O$35)*AXR$1*LOOKUP(AXR$1,'DMG Tables'!$G$2:$G$7,'DMG Tables'!$H$2:$H$7)</f>
        <v>0</v>
      </c>
      <c r="AXS2" s="1">
        <f>LOOKUP($A2,'DMG Tables'!$P$2:$P$35,'DMG Tables'!$O$2:$O$35)*AXS$1*LOOKUP(AXS$1,'DMG Tables'!$G$2:$G$7,'DMG Tables'!$H$2:$H$7)</f>
        <v>0</v>
      </c>
      <c r="AXT2" s="1">
        <f>LOOKUP($A2,'DMG Tables'!$P$2:$P$35,'DMG Tables'!$O$2:$O$35)*AXT$1*LOOKUP(AXT$1,'DMG Tables'!$G$2:$G$7,'DMG Tables'!$H$2:$H$7)</f>
        <v>0</v>
      </c>
      <c r="AXU2" s="1">
        <f>LOOKUP($A2,'DMG Tables'!$P$2:$P$35,'DMG Tables'!$O$2:$O$35)*AXU$1*LOOKUP(AXU$1,'DMG Tables'!$G$2:$G$7,'DMG Tables'!$H$2:$H$7)</f>
        <v>0</v>
      </c>
      <c r="AXV2" s="1">
        <f>LOOKUP($A2,'DMG Tables'!$P$2:$P$35,'DMG Tables'!$O$2:$O$35)*AXV$1*LOOKUP(AXV$1,'DMG Tables'!$G$2:$G$7,'DMG Tables'!$H$2:$H$7)</f>
        <v>0</v>
      </c>
      <c r="AXW2" s="1">
        <f>LOOKUP($A2,'DMG Tables'!$P$2:$P$35,'DMG Tables'!$O$2:$O$35)*AXW$1*LOOKUP(AXW$1,'DMG Tables'!$G$2:$G$7,'DMG Tables'!$H$2:$H$7)</f>
        <v>0</v>
      </c>
      <c r="AXX2" s="1">
        <f>LOOKUP($A2,'DMG Tables'!$P$2:$P$35,'DMG Tables'!$O$2:$O$35)*AXX$1*LOOKUP(AXX$1,'DMG Tables'!$G$2:$G$7,'DMG Tables'!$H$2:$H$7)</f>
        <v>0</v>
      </c>
      <c r="AXY2" s="1">
        <f>LOOKUP($A2,'DMG Tables'!$P$2:$P$35,'DMG Tables'!$O$2:$O$35)*AXY$1*LOOKUP(AXY$1,'DMG Tables'!$G$2:$G$7,'DMG Tables'!$H$2:$H$7)</f>
        <v>0</v>
      </c>
      <c r="AXZ2" s="1">
        <f>LOOKUP($A2,'DMG Tables'!$P$2:$P$35,'DMG Tables'!$O$2:$O$35)*AXZ$1*LOOKUP(AXZ$1,'DMG Tables'!$G$2:$G$7,'DMG Tables'!$H$2:$H$7)</f>
        <v>0</v>
      </c>
      <c r="AYA2" s="1">
        <f>LOOKUP($A2,'DMG Tables'!$P$2:$P$35,'DMG Tables'!$O$2:$O$35)*AYA$1*LOOKUP(AYA$1,'DMG Tables'!$G$2:$G$7,'DMG Tables'!$H$2:$H$7)</f>
        <v>0</v>
      </c>
      <c r="AYB2" s="1">
        <f>LOOKUP($A2,'DMG Tables'!$P$2:$P$35,'DMG Tables'!$O$2:$O$35)*AYB$1*LOOKUP(AYB$1,'DMG Tables'!$G$2:$G$7,'DMG Tables'!$H$2:$H$7)</f>
        <v>0</v>
      </c>
      <c r="AYC2" s="1">
        <f>LOOKUP($A2,'DMG Tables'!$P$2:$P$35,'DMG Tables'!$O$2:$O$35)*AYC$1*LOOKUP(AYC$1,'DMG Tables'!$G$2:$G$7,'DMG Tables'!$H$2:$H$7)</f>
        <v>0</v>
      </c>
      <c r="AYD2" s="1">
        <f>LOOKUP($A2,'DMG Tables'!$P$2:$P$35,'DMG Tables'!$O$2:$O$35)*AYD$1*LOOKUP(AYD$1,'DMG Tables'!$G$2:$G$7,'DMG Tables'!$H$2:$H$7)</f>
        <v>0</v>
      </c>
      <c r="AYE2" s="1">
        <f>LOOKUP($A2,'DMG Tables'!$P$2:$P$35,'DMG Tables'!$O$2:$O$35)*AYE$1*LOOKUP(AYE$1,'DMG Tables'!$G$2:$G$7,'DMG Tables'!$H$2:$H$7)</f>
        <v>0</v>
      </c>
      <c r="AYF2" s="1">
        <f>LOOKUP($A2,'DMG Tables'!$P$2:$P$35,'DMG Tables'!$O$2:$O$35)*AYF$1*LOOKUP(AYF$1,'DMG Tables'!$G$2:$G$7,'DMG Tables'!$H$2:$H$7)</f>
        <v>0</v>
      </c>
      <c r="AYG2" s="1">
        <f>LOOKUP($A2,'DMG Tables'!$P$2:$P$35,'DMG Tables'!$O$2:$O$35)*AYG$1*LOOKUP(AYG$1,'DMG Tables'!$G$2:$G$7,'DMG Tables'!$H$2:$H$7)</f>
        <v>0</v>
      </c>
      <c r="AYH2" s="1">
        <f>LOOKUP($A2,'DMG Tables'!$P$2:$P$35,'DMG Tables'!$O$2:$O$35)*AYH$1*LOOKUP(AYH$1,'DMG Tables'!$G$2:$G$7,'DMG Tables'!$H$2:$H$7)</f>
        <v>0</v>
      </c>
      <c r="AYI2" s="1">
        <f>LOOKUP($A2,'DMG Tables'!$P$2:$P$35,'DMG Tables'!$O$2:$O$35)*AYI$1*LOOKUP(AYI$1,'DMG Tables'!$G$2:$G$7,'DMG Tables'!$H$2:$H$7)</f>
        <v>0</v>
      </c>
      <c r="AYJ2" s="1">
        <f>LOOKUP($A2,'DMG Tables'!$P$2:$P$35,'DMG Tables'!$O$2:$O$35)*AYJ$1*LOOKUP(AYJ$1,'DMG Tables'!$G$2:$G$7,'DMG Tables'!$H$2:$H$7)</f>
        <v>0</v>
      </c>
      <c r="AYK2" s="1">
        <f>LOOKUP($A2,'DMG Tables'!$P$2:$P$35,'DMG Tables'!$O$2:$O$35)*AYK$1*LOOKUP(AYK$1,'DMG Tables'!$G$2:$G$7,'DMG Tables'!$H$2:$H$7)</f>
        <v>0</v>
      </c>
      <c r="AYL2" s="1">
        <f>LOOKUP($A2,'DMG Tables'!$P$2:$P$35,'DMG Tables'!$O$2:$O$35)*AYL$1*LOOKUP(AYL$1,'DMG Tables'!$G$2:$G$7,'DMG Tables'!$H$2:$H$7)</f>
        <v>0</v>
      </c>
      <c r="AYM2" s="1">
        <f>LOOKUP($A2,'DMG Tables'!$P$2:$P$35,'DMG Tables'!$O$2:$O$35)*AYM$1*LOOKUP(AYM$1,'DMG Tables'!$G$2:$G$7,'DMG Tables'!$H$2:$H$7)</f>
        <v>0</v>
      </c>
      <c r="AYN2" s="1">
        <f>LOOKUP($A2,'DMG Tables'!$P$2:$P$35,'DMG Tables'!$O$2:$O$35)*AYN$1*LOOKUP(AYN$1,'DMG Tables'!$G$2:$G$7,'DMG Tables'!$H$2:$H$7)</f>
        <v>0</v>
      </c>
      <c r="AYO2" s="1">
        <f>LOOKUP($A2,'DMG Tables'!$P$2:$P$35,'DMG Tables'!$O$2:$O$35)*AYO$1*LOOKUP(AYO$1,'DMG Tables'!$G$2:$G$7,'DMG Tables'!$H$2:$H$7)</f>
        <v>0</v>
      </c>
      <c r="AYP2" s="1">
        <f>LOOKUP($A2,'DMG Tables'!$P$2:$P$35,'DMG Tables'!$O$2:$O$35)*AYP$1*LOOKUP(AYP$1,'DMG Tables'!$G$2:$G$7,'DMG Tables'!$H$2:$H$7)</f>
        <v>0</v>
      </c>
      <c r="AYQ2" s="1">
        <f>LOOKUP($A2,'DMG Tables'!$P$2:$P$35,'DMG Tables'!$O$2:$O$35)*AYQ$1*LOOKUP(AYQ$1,'DMG Tables'!$G$2:$G$7,'DMG Tables'!$H$2:$H$7)</f>
        <v>0</v>
      </c>
      <c r="AYR2" s="1">
        <f>LOOKUP($A2,'DMG Tables'!$P$2:$P$35,'DMG Tables'!$O$2:$O$35)*AYR$1*LOOKUP(AYR$1,'DMG Tables'!$G$2:$G$7,'DMG Tables'!$H$2:$H$7)</f>
        <v>0</v>
      </c>
      <c r="AYS2" s="1">
        <f>LOOKUP($A2,'DMG Tables'!$P$2:$P$35,'DMG Tables'!$O$2:$O$35)*AYS$1*LOOKUP(AYS$1,'DMG Tables'!$G$2:$G$7,'DMG Tables'!$H$2:$H$7)</f>
        <v>0</v>
      </c>
      <c r="AYT2" s="1">
        <f>LOOKUP($A2,'DMG Tables'!$P$2:$P$35,'DMG Tables'!$O$2:$O$35)*AYT$1*LOOKUP(AYT$1,'DMG Tables'!$G$2:$G$7,'DMG Tables'!$H$2:$H$7)</f>
        <v>0</v>
      </c>
      <c r="AYU2" s="1">
        <f>LOOKUP($A2,'DMG Tables'!$P$2:$P$35,'DMG Tables'!$O$2:$O$35)*AYU$1*LOOKUP(AYU$1,'DMG Tables'!$G$2:$G$7,'DMG Tables'!$H$2:$H$7)</f>
        <v>0</v>
      </c>
      <c r="AYV2" s="1">
        <f>LOOKUP($A2,'DMG Tables'!$P$2:$P$35,'DMG Tables'!$O$2:$O$35)*AYV$1*LOOKUP(AYV$1,'DMG Tables'!$G$2:$G$7,'DMG Tables'!$H$2:$H$7)</f>
        <v>0</v>
      </c>
      <c r="AYW2" s="1">
        <f>LOOKUP($A2,'DMG Tables'!$P$2:$P$35,'DMG Tables'!$O$2:$O$35)*AYW$1*LOOKUP(AYW$1,'DMG Tables'!$G$2:$G$7,'DMG Tables'!$H$2:$H$7)</f>
        <v>0</v>
      </c>
      <c r="AYX2" s="1">
        <f>LOOKUP($A2,'DMG Tables'!$P$2:$P$35,'DMG Tables'!$O$2:$O$35)*AYX$1*LOOKUP(AYX$1,'DMG Tables'!$G$2:$G$7,'DMG Tables'!$H$2:$H$7)</f>
        <v>0</v>
      </c>
      <c r="AYY2" s="1">
        <f>LOOKUP($A2,'DMG Tables'!$P$2:$P$35,'DMG Tables'!$O$2:$O$35)*AYY$1*LOOKUP(AYY$1,'DMG Tables'!$G$2:$G$7,'DMG Tables'!$H$2:$H$7)</f>
        <v>0</v>
      </c>
      <c r="AYZ2" s="1">
        <f>LOOKUP($A2,'DMG Tables'!$P$2:$P$35,'DMG Tables'!$O$2:$O$35)*AYZ$1*LOOKUP(AYZ$1,'DMG Tables'!$G$2:$G$7,'DMG Tables'!$H$2:$H$7)</f>
        <v>0</v>
      </c>
      <c r="AZA2" s="1">
        <f>LOOKUP($A2,'DMG Tables'!$P$2:$P$35,'DMG Tables'!$O$2:$O$35)*AZA$1*LOOKUP(AZA$1,'DMG Tables'!$G$2:$G$7,'DMG Tables'!$H$2:$H$7)</f>
        <v>0</v>
      </c>
      <c r="AZB2" s="1">
        <f>LOOKUP($A2,'DMG Tables'!$P$2:$P$35,'DMG Tables'!$O$2:$O$35)*AZB$1*LOOKUP(AZB$1,'DMG Tables'!$G$2:$G$7,'DMG Tables'!$H$2:$H$7)</f>
        <v>0</v>
      </c>
      <c r="AZC2" s="1">
        <f>LOOKUP($A2,'DMG Tables'!$P$2:$P$35,'DMG Tables'!$O$2:$O$35)*AZC$1*LOOKUP(AZC$1,'DMG Tables'!$G$2:$G$7,'DMG Tables'!$H$2:$H$7)</f>
        <v>0</v>
      </c>
      <c r="AZD2" s="1">
        <f>LOOKUP($A2,'DMG Tables'!$P$2:$P$35,'DMG Tables'!$O$2:$O$35)*AZD$1*LOOKUP(AZD$1,'DMG Tables'!$G$2:$G$7,'DMG Tables'!$H$2:$H$7)</f>
        <v>0</v>
      </c>
      <c r="AZE2" s="1">
        <f>LOOKUP($A2,'DMG Tables'!$P$2:$P$35,'DMG Tables'!$O$2:$O$35)*AZE$1*LOOKUP(AZE$1,'DMG Tables'!$G$2:$G$7,'DMG Tables'!$H$2:$H$7)</f>
        <v>0</v>
      </c>
      <c r="AZF2" s="1">
        <f>LOOKUP($A2,'DMG Tables'!$P$2:$P$35,'DMG Tables'!$O$2:$O$35)*AZF$1*LOOKUP(AZF$1,'DMG Tables'!$G$2:$G$7,'DMG Tables'!$H$2:$H$7)</f>
        <v>0</v>
      </c>
      <c r="AZG2" s="1">
        <f>LOOKUP($A2,'DMG Tables'!$P$2:$P$35,'DMG Tables'!$O$2:$O$35)*AZG$1*LOOKUP(AZG$1,'DMG Tables'!$G$2:$G$7,'DMG Tables'!$H$2:$H$7)</f>
        <v>0</v>
      </c>
      <c r="AZH2" s="1">
        <f>LOOKUP($A2,'DMG Tables'!$P$2:$P$35,'DMG Tables'!$O$2:$O$35)*AZH$1*LOOKUP(AZH$1,'DMG Tables'!$G$2:$G$7,'DMG Tables'!$H$2:$H$7)</f>
        <v>0</v>
      </c>
      <c r="AZI2" s="1">
        <f>LOOKUP($A2,'DMG Tables'!$P$2:$P$35,'DMG Tables'!$O$2:$O$35)*AZI$1*LOOKUP(AZI$1,'DMG Tables'!$G$2:$G$7,'DMG Tables'!$H$2:$H$7)</f>
        <v>0</v>
      </c>
      <c r="AZJ2" s="1">
        <f>LOOKUP($A2,'DMG Tables'!$P$2:$P$35,'DMG Tables'!$O$2:$O$35)*AZJ$1*LOOKUP(AZJ$1,'DMG Tables'!$G$2:$G$7,'DMG Tables'!$H$2:$H$7)</f>
        <v>0</v>
      </c>
      <c r="AZK2" s="1">
        <f>LOOKUP($A2,'DMG Tables'!$P$2:$P$35,'DMG Tables'!$O$2:$O$35)*AZK$1*LOOKUP(AZK$1,'DMG Tables'!$G$2:$G$7,'DMG Tables'!$H$2:$H$7)</f>
        <v>0</v>
      </c>
      <c r="AZL2" s="1">
        <f>LOOKUP($A2,'DMG Tables'!$P$2:$P$35,'DMG Tables'!$O$2:$O$35)*AZL$1*LOOKUP(AZL$1,'DMG Tables'!$G$2:$G$7,'DMG Tables'!$H$2:$H$7)</f>
        <v>0</v>
      </c>
      <c r="AZM2" s="1">
        <f>LOOKUP($A2,'DMG Tables'!$P$2:$P$35,'DMG Tables'!$O$2:$O$35)*AZM$1*LOOKUP(AZM$1,'DMG Tables'!$G$2:$G$7,'DMG Tables'!$H$2:$H$7)</f>
        <v>0</v>
      </c>
      <c r="AZN2" s="1">
        <f>LOOKUP($A2,'DMG Tables'!$P$2:$P$35,'DMG Tables'!$O$2:$O$35)*AZN$1*LOOKUP(AZN$1,'DMG Tables'!$G$2:$G$7,'DMG Tables'!$H$2:$H$7)</f>
        <v>0</v>
      </c>
      <c r="AZO2" s="1">
        <f>LOOKUP($A2,'DMG Tables'!$P$2:$P$35,'DMG Tables'!$O$2:$O$35)*AZO$1*LOOKUP(AZO$1,'DMG Tables'!$G$2:$G$7,'DMG Tables'!$H$2:$H$7)</f>
        <v>0</v>
      </c>
      <c r="AZP2" s="1">
        <f>LOOKUP($A2,'DMG Tables'!$P$2:$P$35,'DMG Tables'!$O$2:$O$35)*AZP$1*LOOKUP(AZP$1,'DMG Tables'!$G$2:$G$7,'DMG Tables'!$H$2:$H$7)</f>
        <v>0</v>
      </c>
      <c r="AZQ2" s="1">
        <f>LOOKUP($A2,'DMG Tables'!$P$2:$P$35,'DMG Tables'!$O$2:$O$35)*AZQ$1*LOOKUP(AZQ$1,'DMG Tables'!$G$2:$G$7,'DMG Tables'!$H$2:$H$7)</f>
        <v>0</v>
      </c>
      <c r="AZR2" s="1">
        <f>LOOKUP($A2,'DMG Tables'!$P$2:$P$35,'DMG Tables'!$O$2:$O$35)*AZR$1*LOOKUP(AZR$1,'DMG Tables'!$G$2:$G$7,'DMG Tables'!$H$2:$H$7)</f>
        <v>0</v>
      </c>
      <c r="AZS2" s="1">
        <f>LOOKUP($A2,'DMG Tables'!$P$2:$P$35,'DMG Tables'!$O$2:$O$35)*AZS$1*LOOKUP(AZS$1,'DMG Tables'!$G$2:$G$7,'DMG Tables'!$H$2:$H$7)</f>
        <v>0</v>
      </c>
      <c r="AZT2" s="1">
        <f>LOOKUP($A2,'DMG Tables'!$P$2:$P$35,'DMG Tables'!$O$2:$O$35)*AZT$1*LOOKUP(AZT$1,'DMG Tables'!$G$2:$G$7,'DMG Tables'!$H$2:$H$7)</f>
        <v>0</v>
      </c>
      <c r="AZU2" s="1">
        <f>LOOKUP($A2,'DMG Tables'!$P$2:$P$35,'DMG Tables'!$O$2:$O$35)*AZU$1*LOOKUP(AZU$1,'DMG Tables'!$G$2:$G$7,'DMG Tables'!$H$2:$H$7)</f>
        <v>0</v>
      </c>
      <c r="AZV2" s="1">
        <f>LOOKUP($A2,'DMG Tables'!$P$2:$P$35,'DMG Tables'!$O$2:$O$35)*AZV$1*LOOKUP(AZV$1,'DMG Tables'!$G$2:$G$7,'DMG Tables'!$H$2:$H$7)</f>
        <v>0</v>
      </c>
      <c r="AZW2" s="1">
        <f>LOOKUP($A2,'DMG Tables'!$P$2:$P$35,'DMG Tables'!$O$2:$O$35)*AZW$1*LOOKUP(AZW$1,'DMG Tables'!$G$2:$G$7,'DMG Tables'!$H$2:$H$7)</f>
        <v>0</v>
      </c>
      <c r="AZX2" s="1">
        <f>LOOKUP($A2,'DMG Tables'!$P$2:$P$35,'DMG Tables'!$O$2:$O$35)*AZX$1*LOOKUP(AZX$1,'DMG Tables'!$G$2:$G$7,'DMG Tables'!$H$2:$H$7)</f>
        <v>0</v>
      </c>
      <c r="AZY2" s="1">
        <f>LOOKUP($A2,'DMG Tables'!$P$2:$P$35,'DMG Tables'!$O$2:$O$35)*AZY$1*LOOKUP(AZY$1,'DMG Tables'!$G$2:$G$7,'DMG Tables'!$H$2:$H$7)</f>
        <v>0</v>
      </c>
      <c r="AZZ2" s="1">
        <f>LOOKUP($A2,'DMG Tables'!$P$2:$P$35,'DMG Tables'!$O$2:$O$35)*AZZ$1*LOOKUP(AZZ$1,'DMG Tables'!$G$2:$G$7,'DMG Tables'!$H$2:$H$7)</f>
        <v>0</v>
      </c>
      <c r="BAA2" s="1">
        <f>LOOKUP($A2,'DMG Tables'!$P$2:$P$35,'DMG Tables'!$O$2:$O$35)*BAA$1*LOOKUP(BAA$1,'DMG Tables'!$G$2:$G$7,'DMG Tables'!$H$2:$H$7)</f>
        <v>0</v>
      </c>
      <c r="BAB2" s="1">
        <f>LOOKUP($A2,'DMG Tables'!$P$2:$P$35,'DMG Tables'!$O$2:$O$35)*BAB$1*LOOKUP(BAB$1,'DMG Tables'!$G$2:$G$7,'DMG Tables'!$H$2:$H$7)</f>
        <v>0</v>
      </c>
      <c r="BAC2" s="1">
        <f>LOOKUP($A2,'DMG Tables'!$P$2:$P$35,'DMG Tables'!$O$2:$O$35)*BAC$1*LOOKUP(BAC$1,'DMG Tables'!$G$2:$G$7,'DMG Tables'!$H$2:$H$7)</f>
        <v>0</v>
      </c>
      <c r="BAD2" s="1">
        <f>LOOKUP($A2,'DMG Tables'!$P$2:$P$35,'DMG Tables'!$O$2:$O$35)*BAD$1*LOOKUP(BAD$1,'DMG Tables'!$G$2:$G$7,'DMG Tables'!$H$2:$H$7)</f>
        <v>0</v>
      </c>
      <c r="BAE2" s="1">
        <f>LOOKUP($A2,'DMG Tables'!$P$2:$P$35,'DMG Tables'!$O$2:$O$35)*BAE$1*LOOKUP(BAE$1,'DMG Tables'!$G$2:$G$7,'DMG Tables'!$H$2:$H$7)</f>
        <v>0</v>
      </c>
      <c r="BAF2" s="1">
        <f>LOOKUP($A2,'DMG Tables'!$P$2:$P$35,'DMG Tables'!$O$2:$O$35)*BAF$1*LOOKUP(BAF$1,'DMG Tables'!$G$2:$G$7,'DMG Tables'!$H$2:$H$7)</f>
        <v>0</v>
      </c>
      <c r="BAG2" s="1">
        <f>LOOKUP($A2,'DMG Tables'!$P$2:$P$35,'DMG Tables'!$O$2:$O$35)*BAG$1*LOOKUP(BAG$1,'DMG Tables'!$G$2:$G$7,'DMG Tables'!$H$2:$H$7)</f>
        <v>0</v>
      </c>
      <c r="BAH2" s="1">
        <f>LOOKUP($A2,'DMG Tables'!$P$2:$P$35,'DMG Tables'!$O$2:$O$35)*BAH$1*LOOKUP(BAH$1,'DMG Tables'!$G$2:$G$7,'DMG Tables'!$H$2:$H$7)</f>
        <v>0</v>
      </c>
      <c r="BAI2" s="1">
        <f>LOOKUP($A2,'DMG Tables'!$P$2:$P$35,'DMG Tables'!$O$2:$O$35)*BAI$1*LOOKUP(BAI$1,'DMG Tables'!$G$2:$G$7,'DMG Tables'!$H$2:$H$7)</f>
        <v>0</v>
      </c>
      <c r="BAJ2" s="1">
        <f>LOOKUP($A2,'DMG Tables'!$P$2:$P$35,'DMG Tables'!$O$2:$O$35)*BAJ$1*LOOKUP(BAJ$1,'DMG Tables'!$G$2:$G$7,'DMG Tables'!$H$2:$H$7)</f>
        <v>0</v>
      </c>
      <c r="BAK2" s="1">
        <f>LOOKUP($A2,'DMG Tables'!$P$2:$P$35,'DMG Tables'!$O$2:$O$35)*BAK$1*LOOKUP(BAK$1,'DMG Tables'!$G$2:$G$7,'DMG Tables'!$H$2:$H$7)</f>
        <v>0</v>
      </c>
      <c r="BAL2" s="1">
        <f>LOOKUP($A2,'DMG Tables'!$P$2:$P$35,'DMG Tables'!$O$2:$O$35)*BAL$1*LOOKUP(BAL$1,'DMG Tables'!$G$2:$G$7,'DMG Tables'!$H$2:$H$7)</f>
        <v>0</v>
      </c>
      <c r="BAM2" s="1">
        <f>LOOKUP($A2,'DMG Tables'!$P$2:$P$35,'DMG Tables'!$O$2:$O$35)*BAM$1*LOOKUP(BAM$1,'DMG Tables'!$G$2:$G$7,'DMG Tables'!$H$2:$H$7)</f>
        <v>0</v>
      </c>
      <c r="BAN2" s="1">
        <f>LOOKUP($A2,'DMG Tables'!$P$2:$P$35,'DMG Tables'!$O$2:$O$35)*BAN$1*LOOKUP(BAN$1,'DMG Tables'!$G$2:$G$7,'DMG Tables'!$H$2:$H$7)</f>
        <v>0</v>
      </c>
      <c r="BAO2" s="1">
        <f>LOOKUP($A2,'DMG Tables'!$P$2:$P$35,'DMG Tables'!$O$2:$O$35)*BAO$1*LOOKUP(BAO$1,'DMG Tables'!$G$2:$G$7,'DMG Tables'!$H$2:$H$7)</f>
        <v>0</v>
      </c>
      <c r="BAP2" s="1">
        <f>LOOKUP($A2,'DMG Tables'!$P$2:$P$35,'DMG Tables'!$O$2:$O$35)*BAP$1*LOOKUP(BAP$1,'DMG Tables'!$G$2:$G$7,'DMG Tables'!$H$2:$H$7)</f>
        <v>0</v>
      </c>
      <c r="BAQ2" s="1">
        <f>LOOKUP($A2,'DMG Tables'!$P$2:$P$35,'DMG Tables'!$O$2:$O$35)*BAQ$1*LOOKUP(BAQ$1,'DMG Tables'!$G$2:$G$7,'DMG Tables'!$H$2:$H$7)</f>
        <v>0</v>
      </c>
      <c r="BAR2" s="1">
        <f>LOOKUP($A2,'DMG Tables'!$P$2:$P$35,'DMG Tables'!$O$2:$O$35)*BAR$1*LOOKUP(BAR$1,'DMG Tables'!$G$2:$G$7,'DMG Tables'!$H$2:$H$7)</f>
        <v>0</v>
      </c>
      <c r="BAS2" s="1">
        <f>LOOKUP($A2,'DMG Tables'!$P$2:$P$35,'DMG Tables'!$O$2:$O$35)*BAS$1*LOOKUP(BAS$1,'DMG Tables'!$G$2:$G$7,'DMG Tables'!$H$2:$H$7)</f>
        <v>0</v>
      </c>
      <c r="BAT2" s="1">
        <f>LOOKUP($A2,'DMG Tables'!$P$2:$P$35,'DMG Tables'!$O$2:$O$35)*BAT$1*LOOKUP(BAT$1,'DMG Tables'!$G$2:$G$7,'DMG Tables'!$H$2:$H$7)</f>
        <v>0</v>
      </c>
      <c r="BAU2" s="1">
        <f>LOOKUP($A2,'DMG Tables'!$P$2:$P$35,'DMG Tables'!$O$2:$O$35)*BAU$1*LOOKUP(BAU$1,'DMG Tables'!$G$2:$G$7,'DMG Tables'!$H$2:$H$7)</f>
        <v>0</v>
      </c>
      <c r="BAV2" s="1">
        <f>LOOKUP($A2,'DMG Tables'!$P$2:$P$35,'DMG Tables'!$O$2:$O$35)*BAV$1*LOOKUP(BAV$1,'DMG Tables'!$G$2:$G$7,'DMG Tables'!$H$2:$H$7)</f>
        <v>0</v>
      </c>
      <c r="BAW2" s="1">
        <f>LOOKUP($A2,'DMG Tables'!$P$2:$P$35,'DMG Tables'!$O$2:$O$35)*BAW$1*LOOKUP(BAW$1,'DMG Tables'!$G$2:$G$7,'DMG Tables'!$H$2:$H$7)</f>
        <v>0</v>
      </c>
      <c r="BAX2" s="1">
        <f>LOOKUP($A2,'DMG Tables'!$P$2:$P$35,'DMG Tables'!$O$2:$O$35)*BAX$1*LOOKUP(BAX$1,'DMG Tables'!$G$2:$G$7,'DMG Tables'!$H$2:$H$7)</f>
        <v>0</v>
      </c>
      <c r="BAY2" s="1">
        <f>LOOKUP($A2,'DMG Tables'!$P$2:$P$35,'DMG Tables'!$O$2:$O$35)*BAY$1*LOOKUP(BAY$1,'DMG Tables'!$G$2:$G$7,'DMG Tables'!$H$2:$H$7)</f>
        <v>0</v>
      </c>
      <c r="BAZ2" s="1">
        <f>LOOKUP($A2,'DMG Tables'!$P$2:$P$35,'DMG Tables'!$O$2:$O$35)*BAZ$1*LOOKUP(BAZ$1,'DMG Tables'!$G$2:$G$7,'DMG Tables'!$H$2:$H$7)</f>
        <v>0</v>
      </c>
      <c r="BBA2" s="1">
        <f>LOOKUP($A2,'DMG Tables'!$P$2:$P$35,'DMG Tables'!$O$2:$O$35)*BBA$1*LOOKUP(BBA$1,'DMG Tables'!$G$2:$G$7,'DMG Tables'!$H$2:$H$7)</f>
        <v>0</v>
      </c>
      <c r="BBB2" s="1">
        <f>LOOKUP($A2,'DMG Tables'!$P$2:$P$35,'DMG Tables'!$O$2:$O$35)*BBB$1*LOOKUP(BBB$1,'DMG Tables'!$G$2:$G$7,'DMG Tables'!$H$2:$H$7)</f>
        <v>0</v>
      </c>
      <c r="BBC2" s="1">
        <f>LOOKUP($A2,'DMG Tables'!$P$2:$P$35,'DMG Tables'!$O$2:$O$35)*BBC$1*LOOKUP(BBC$1,'DMG Tables'!$G$2:$G$7,'DMG Tables'!$H$2:$H$7)</f>
        <v>0</v>
      </c>
      <c r="BBD2" s="1">
        <f>LOOKUP($A2,'DMG Tables'!$P$2:$P$35,'DMG Tables'!$O$2:$O$35)*BBD$1*LOOKUP(BBD$1,'DMG Tables'!$G$2:$G$7,'DMG Tables'!$H$2:$H$7)</f>
        <v>0</v>
      </c>
      <c r="BBE2" s="1">
        <f>LOOKUP($A2,'DMG Tables'!$P$2:$P$35,'DMG Tables'!$O$2:$O$35)*BBE$1*LOOKUP(BBE$1,'DMG Tables'!$G$2:$G$7,'DMG Tables'!$H$2:$H$7)</f>
        <v>0</v>
      </c>
      <c r="BBF2" s="1">
        <f>LOOKUP($A2,'DMG Tables'!$P$2:$P$35,'DMG Tables'!$O$2:$O$35)*BBF$1*LOOKUP(BBF$1,'DMG Tables'!$G$2:$G$7,'DMG Tables'!$H$2:$H$7)</f>
        <v>0</v>
      </c>
      <c r="BBG2" s="1">
        <f>LOOKUP($A2,'DMG Tables'!$P$2:$P$35,'DMG Tables'!$O$2:$O$35)*BBG$1*LOOKUP(BBG$1,'DMG Tables'!$G$2:$G$7,'DMG Tables'!$H$2:$H$7)</f>
        <v>0</v>
      </c>
      <c r="BBH2" s="1">
        <f>LOOKUP($A2,'DMG Tables'!$P$2:$P$35,'DMG Tables'!$O$2:$O$35)*BBH$1*LOOKUP(BBH$1,'DMG Tables'!$G$2:$G$7,'DMG Tables'!$H$2:$H$7)</f>
        <v>0</v>
      </c>
      <c r="BBI2" s="1">
        <f>LOOKUP($A2,'DMG Tables'!$P$2:$P$35,'DMG Tables'!$O$2:$O$35)*BBI$1*LOOKUP(BBI$1,'DMG Tables'!$G$2:$G$7,'DMG Tables'!$H$2:$H$7)</f>
        <v>0</v>
      </c>
      <c r="BBJ2" s="1">
        <f>LOOKUP($A2,'DMG Tables'!$P$2:$P$35,'DMG Tables'!$O$2:$O$35)*BBJ$1*LOOKUP(BBJ$1,'DMG Tables'!$G$2:$G$7,'DMG Tables'!$H$2:$H$7)</f>
        <v>0</v>
      </c>
      <c r="BBK2" s="1">
        <f>LOOKUP($A2,'DMG Tables'!$P$2:$P$35,'DMG Tables'!$O$2:$O$35)*BBK$1*LOOKUP(BBK$1,'DMG Tables'!$G$2:$G$7,'DMG Tables'!$H$2:$H$7)</f>
        <v>0</v>
      </c>
      <c r="BBL2" s="1">
        <f>LOOKUP($A2,'DMG Tables'!$P$2:$P$35,'DMG Tables'!$O$2:$O$35)*BBL$1*LOOKUP(BBL$1,'DMG Tables'!$G$2:$G$7,'DMG Tables'!$H$2:$H$7)</f>
        <v>0</v>
      </c>
      <c r="BBM2" s="1">
        <f>LOOKUP($A2,'DMG Tables'!$P$2:$P$35,'DMG Tables'!$O$2:$O$35)*BBM$1*LOOKUP(BBM$1,'DMG Tables'!$G$2:$G$7,'DMG Tables'!$H$2:$H$7)</f>
        <v>0</v>
      </c>
      <c r="BBN2" s="1">
        <f>LOOKUP($A2,'DMG Tables'!$P$2:$P$35,'DMG Tables'!$O$2:$O$35)*BBN$1*LOOKUP(BBN$1,'DMG Tables'!$G$2:$G$7,'DMG Tables'!$H$2:$H$7)</f>
        <v>0</v>
      </c>
      <c r="BBO2" s="1">
        <f>LOOKUP($A2,'DMG Tables'!$P$2:$P$35,'DMG Tables'!$O$2:$O$35)*BBO$1*LOOKUP(BBO$1,'DMG Tables'!$G$2:$G$7,'DMG Tables'!$H$2:$H$7)</f>
        <v>0</v>
      </c>
      <c r="BBP2" s="1">
        <f>LOOKUP($A2,'DMG Tables'!$P$2:$P$35,'DMG Tables'!$O$2:$O$35)*BBP$1*LOOKUP(BBP$1,'DMG Tables'!$G$2:$G$7,'DMG Tables'!$H$2:$H$7)</f>
        <v>0</v>
      </c>
      <c r="BBQ2" s="1">
        <f>LOOKUP($A2,'DMG Tables'!$P$2:$P$35,'DMG Tables'!$O$2:$O$35)*BBQ$1*LOOKUP(BBQ$1,'DMG Tables'!$G$2:$G$7,'DMG Tables'!$H$2:$H$7)</f>
        <v>0</v>
      </c>
      <c r="BBR2" s="1">
        <f>LOOKUP($A2,'DMG Tables'!$P$2:$P$35,'DMG Tables'!$O$2:$O$35)*BBR$1*LOOKUP(BBR$1,'DMG Tables'!$G$2:$G$7,'DMG Tables'!$H$2:$H$7)</f>
        <v>0</v>
      </c>
      <c r="BBS2" s="1">
        <f>LOOKUP($A2,'DMG Tables'!$P$2:$P$35,'DMG Tables'!$O$2:$O$35)*BBS$1*LOOKUP(BBS$1,'DMG Tables'!$G$2:$G$7,'DMG Tables'!$H$2:$H$7)</f>
        <v>0</v>
      </c>
      <c r="BBT2" s="1">
        <f>LOOKUP($A2,'DMG Tables'!$P$2:$P$35,'DMG Tables'!$O$2:$O$35)*BBT$1*LOOKUP(BBT$1,'DMG Tables'!$G$2:$G$7,'DMG Tables'!$H$2:$H$7)</f>
        <v>0</v>
      </c>
      <c r="BBU2" s="1">
        <f>LOOKUP($A2,'DMG Tables'!$P$2:$P$35,'DMG Tables'!$O$2:$O$35)*BBU$1*LOOKUP(BBU$1,'DMG Tables'!$G$2:$G$7,'DMG Tables'!$H$2:$H$7)</f>
        <v>0</v>
      </c>
      <c r="BBV2" s="1">
        <f>LOOKUP($A2,'DMG Tables'!$P$2:$P$35,'DMG Tables'!$O$2:$O$35)*BBV$1*LOOKUP(BBV$1,'DMG Tables'!$G$2:$G$7,'DMG Tables'!$H$2:$H$7)</f>
        <v>0</v>
      </c>
      <c r="BBW2" s="1">
        <f>LOOKUP($A2,'DMG Tables'!$P$2:$P$35,'DMG Tables'!$O$2:$O$35)*BBW$1*LOOKUP(BBW$1,'DMG Tables'!$G$2:$G$7,'DMG Tables'!$H$2:$H$7)</f>
        <v>0</v>
      </c>
      <c r="BBX2" s="1">
        <f>LOOKUP($A2,'DMG Tables'!$P$2:$P$35,'DMG Tables'!$O$2:$O$35)*BBX$1*LOOKUP(BBX$1,'DMG Tables'!$G$2:$G$7,'DMG Tables'!$H$2:$H$7)</f>
        <v>0</v>
      </c>
      <c r="BBY2" s="1">
        <f>LOOKUP($A2,'DMG Tables'!$P$2:$P$35,'DMG Tables'!$O$2:$O$35)*BBY$1*LOOKUP(BBY$1,'DMG Tables'!$G$2:$G$7,'DMG Tables'!$H$2:$H$7)</f>
        <v>0</v>
      </c>
      <c r="BBZ2" s="1">
        <f>LOOKUP($A2,'DMG Tables'!$P$2:$P$35,'DMG Tables'!$O$2:$O$35)*BBZ$1*LOOKUP(BBZ$1,'DMG Tables'!$G$2:$G$7,'DMG Tables'!$H$2:$H$7)</f>
        <v>0</v>
      </c>
      <c r="BCA2" s="1">
        <f>LOOKUP($A2,'DMG Tables'!$P$2:$P$35,'DMG Tables'!$O$2:$O$35)*BCA$1*LOOKUP(BCA$1,'DMG Tables'!$G$2:$G$7,'DMG Tables'!$H$2:$H$7)</f>
        <v>0</v>
      </c>
      <c r="BCB2" s="1">
        <f>LOOKUP($A2,'DMG Tables'!$P$2:$P$35,'DMG Tables'!$O$2:$O$35)*BCB$1*LOOKUP(BCB$1,'DMG Tables'!$G$2:$G$7,'DMG Tables'!$H$2:$H$7)</f>
        <v>0</v>
      </c>
      <c r="BCC2" s="1">
        <f>LOOKUP($A2,'DMG Tables'!$P$2:$P$35,'DMG Tables'!$O$2:$O$35)*BCC$1*LOOKUP(BCC$1,'DMG Tables'!$G$2:$G$7,'DMG Tables'!$H$2:$H$7)</f>
        <v>0</v>
      </c>
      <c r="BCD2" s="1">
        <f>LOOKUP($A2,'DMG Tables'!$P$2:$P$35,'DMG Tables'!$O$2:$O$35)*BCD$1*LOOKUP(BCD$1,'DMG Tables'!$G$2:$G$7,'DMG Tables'!$H$2:$H$7)</f>
        <v>0</v>
      </c>
      <c r="BCE2" s="1">
        <f>LOOKUP($A2,'DMG Tables'!$P$2:$P$35,'DMG Tables'!$O$2:$O$35)*BCE$1*LOOKUP(BCE$1,'DMG Tables'!$G$2:$G$7,'DMG Tables'!$H$2:$H$7)</f>
        <v>0</v>
      </c>
      <c r="BCF2" s="1">
        <f>LOOKUP($A2,'DMG Tables'!$P$2:$P$35,'DMG Tables'!$O$2:$O$35)*BCF$1*LOOKUP(BCF$1,'DMG Tables'!$G$2:$G$7,'DMG Tables'!$H$2:$H$7)</f>
        <v>0</v>
      </c>
      <c r="BCG2" s="1">
        <f>LOOKUP($A2,'DMG Tables'!$P$2:$P$35,'DMG Tables'!$O$2:$O$35)*BCG$1*LOOKUP(BCG$1,'DMG Tables'!$G$2:$G$7,'DMG Tables'!$H$2:$H$7)</f>
        <v>0</v>
      </c>
      <c r="BCH2" s="1">
        <f>LOOKUP($A2,'DMG Tables'!$P$2:$P$35,'DMG Tables'!$O$2:$O$35)*BCH$1*LOOKUP(BCH$1,'DMG Tables'!$G$2:$G$7,'DMG Tables'!$H$2:$H$7)</f>
        <v>0</v>
      </c>
      <c r="BCI2" s="1">
        <f>LOOKUP($A2,'DMG Tables'!$P$2:$P$35,'DMG Tables'!$O$2:$O$35)*BCI$1*LOOKUP(BCI$1,'DMG Tables'!$G$2:$G$7,'DMG Tables'!$H$2:$H$7)</f>
        <v>0</v>
      </c>
      <c r="BCJ2" s="1">
        <f>LOOKUP($A2,'DMG Tables'!$P$2:$P$35,'DMG Tables'!$O$2:$O$35)*BCJ$1*LOOKUP(BCJ$1,'DMG Tables'!$G$2:$G$7,'DMG Tables'!$H$2:$H$7)</f>
        <v>0</v>
      </c>
      <c r="BCK2" s="1">
        <f>LOOKUP($A2,'DMG Tables'!$P$2:$P$35,'DMG Tables'!$O$2:$O$35)*BCK$1*LOOKUP(BCK$1,'DMG Tables'!$G$2:$G$7,'DMG Tables'!$H$2:$H$7)</f>
        <v>0</v>
      </c>
      <c r="BCL2" s="1">
        <f>LOOKUP($A2,'DMG Tables'!$P$2:$P$35,'DMG Tables'!$O$2:$O$35)*BCL$1*LOOKUP(BCL$1,'DMG Tables'!$G$2:$G$7,'DMG Tables'!$H$2:$H$7)</f>
        <v>0</v>
      </c>
      <c r="BCM2" s="1">
        <f>LOOKUP($A2,'DMG Tables'!$P$2:$P$35,'DMG Tables'!$O$2:$O$35)*BCM$1*LOOKUP(BCM$1,'DMG Tables'!$G$2:$G$7,'DMG Tables'!$H$2:$H$7)</f>
        <v>0</v>
      </c>
      <c r="BCN2" s="1">
        <f>LOOKUP($A2,'DMG Tables'!$P$2:$P$35,'DMG Tables'!$O$2:$O$35)*BCN$1*LOOKUP(BCN$1,'DMG Tables'!$G$2:$G$7,'DMG Tables'!$H$2:$H$7)</f>
        <v>0</v>
      </c>
      <c r="BCO2" s="1">
        <f>LOOKUP($A2,'DMG Tables'!$P$2:$P$35,'DMG Tables'!$O$2:$O$35)*BCO$1*LOOKUP(BCO$1,'DMG Tables'!$G$2:$G$7,'DMG Tables'!$H$2:$H$7)</f>
        <v>0</v>
      </c>
      <c r="BCP2" s="1">
        <f>LOOKUP($A2,'DMG Tables'!$P$2:$P$35,'DMG Tables'!$O$2:$O$35)*BCP$1*LOOKUP(BCP$1,'DMG Tables'!$G$2:$G$7,'DMG Tables'!$H$2:$H$7)</f>
        <v>0</v>
      </c>
      <c r="BCQ2" s="1">
        <f>LOOKUP($A2,'DMG Tables'!$P$2:$P$35,'DMG Tables'!$O$2:$O$35)*BCQ$1*LOOKUP(BCQ$1,'DMG Tables'!$G$2:$G$7,'DMG Tables'!$H$2:$H$7)</f>
        <v>0</v>
      </c>
      <c r="BCR2" s="1">
        <f>LOOKUP($A2,'DMG Tables'!$P$2:$P$35,'DMG Tables'!$O$2:$O$35)*BCR$1*LOOKUP(BCR$1,'DMG Tables'!$G$2:$G$7,'DMG Tables'!$H$2:$H$7)</f>
        <v>0</v>
      </c>
      <c r="BCS2" s="1">
        <f>LOOKUP($A2,'DMG Tables'!$P$2:$P$35,'DMG Tables'!$O$2:$O$35)*BCS$1*LOOKUP(BCS$1,'DMG Tables'!$G$2:$G$7,'DMG Tables'!$H$2:$H$7)</f>
        <v>0</v>
      </c>
      <c r="BCT2" s="1">
        <f>LOOKUP($A2,'DMG Tables'!$P$2:$P$35,'DMG Tables'!$O$2:$O$35)*BCT$1*LOOKUP(BCT$1,'DMG Tables'!$G$2:$G$7,'DMG Tables'!$H$2:$H$7)</f>
        <v>0</v>
      </c>
      <c r="BCU2" s="1">
        <f>LOOKUP($A2,'DMG Tables'!$P$2:$P$35,'DMG Tables'!$O$2:$O$35)*BCU$1*LOOKUP(BCU$1,'DMG Tables'!$G$2:$G$7,'DMG Tables'!$H$2:$H$7)</f>
        <v>0</v>
      </c>
      <c r="BCV2" s="1">
        <f>LOOKUP($A2,'DMG Tables'!$P$2:$P$35,'DMG Tables'!$O$2:$O$35)*BCV$1*LOOKUP(BCV$1,'DMG Tables'!$G$2:$G$7,'DMG Tables'!$H$2:$H$7)</f>
        <v>0</v>
      </c>
      <c r="BCW2" s="1">
        <f>LOOKUP($A2,'DMG Tables'!$P$2:$P$35,'DMG Tables'!$O$2:$O$35)*BCW$1*LOOKUP(BCW$1,'DMG Tables'!$G$2:$G$7,'DMG Tables'!$H$2:$H$7)</f>
        <v>0</v>
      </c>
      <c r="BCX2" s="1">
        <f>LOOKUP($A2,'DMG Tables'!$P$2:$P$35,'DMG Tables'!$O$2:$O$35)*BCX$1*LOOKUP(BCX$1,'DMG Tables'!$G$2:$G$7,'DMG Tables'!$H$2:$H$7)</f>
        <v>0</v>
      </c>
      <c r="BCY2" s="1">
        <f>LOOKUP($A2,'DMG Tables'!$P$2:$P$35,'DMG Tables'!$O$2:$O$35)*BCY$1*LOOKUP(BCY$1,'DMG Tables'!$G$2:$G$7,'DMG Tables'!$H$2:$H$7)</f>
        <v>0</v>
      </c>
      <c r="BCZ2" s="1">
        <f>LOOKUP($A2,'DMG Tables'!$P$2:$P$35,'DMG Tables'!$O$2:$O$35)*BCZ$1*LOOKUP(BCZ$1,'DMG Tables'!$G$2:$G$7,'DMG Tables'!$H$2:$H$7)</f>
        <v>0</v>
      </c>
      <c r="BDA2" s="1">
        <f>LOOKUP($A2,'DMG Tables'!$P$2:$P$35,'DMG Tables'!$O$2:$O$35)*BDA$1*LOOKUP(BDA$1,'DMG Tables'!$G$2:$G$7,'DMG Tables'!$H$2:$H$7)</f>
        <v>0</v>
      </c>
      <c r="BDB2" s="1">
        <f>LOOKUP($A2,'DMG Tables'!$P$2:$P$35,'DMG Tables'!$O$2:$O$35)*BDB$1*LOOKUP(BDB$1,'DMG Tables'!$G$2:$G$7,'DMG Tables'!$H$2:$H$7)</f>
        <v>0</v>
      </c>
      <c r="BDC2" s="1">
        <f>LOOKUP($A2,'DMG Tables'!$P$2:$P$35,'DMG Tables'!$O$2:$O$35)*BDC$1*LOOKUP(BDC$1,'DMG Tables'!$G$2:$G$7,'DMG Tables'!$H$2:$H$7)</f>
        <v>0</v>
      </c>
      <c r="BDD2" s="1">
        <f>LOOKUP($A2,'DMG Tables'!$P$2:$P$35,'DMG Tables'!$O$2:$O$35)*BDD$1*LOOKUP(BDD$1,'DMG Tables'!$G$2:$G$7,'DMG Tables'!$H$2:$H$7)</f>
        <v>0</v>
      </c>
      <c r="BDE2" s="1">
        <f>LOOKUP($A2,'DMG Tables'!$P$2:$P$35,'DMG Tables'!$O$2:$O$35)*BDE$1*LOOKUP(BDE$1,'DMG Tables'!$G$2:$G$7,'DMG Tables'!$H$2:$H$7)</f>
        <v>0</v>
      </c>
      <c r="BDF2" s="1">
        <f>LOOKUP($A2,'DMG Tables'!$P$2:$P$35,'DMG Tables'!$O$2:$O$35)*BDF$1*LOOKUP(BDF$1,'DMG Tables'!$G$2:$G$7,'DMG Tables'!$H$2:$H$7)</f>
        <v>0</v>
      </c>
      <c r="BDG2" s="1">
        <f>LOOKUP($A2,'DMG Tables'!$P$2:$P$35,'DMG Tables'!$O$2:$O$35)*BDG$1*LOOKUP(BDG$1,'DMG Tables'!$G$2:$G$7,'DMG Tables'!$H$2:$H$7)</f>
        <v>0</v>
      </c>
      <c r="BDH2" s="1">
        <f>LOOKUP($A2,'DMG Tables'!$P$2:$P$35,'DMG Tables'!$O$2:$O$35)*BDH$1*LOOKUP(BDH$1,'DMG Tables'!$G$2:$G$7,'DMG Tables'!$H$2:$H$7)</f>
        <v>0</v>
      </c>
      <c r="BDI2" s="1">
        <f>LOOKUP($A2,'DMG Tables'!$P$2:$P$35,'DMG Tables'!$O$2:$O$35)*BDI$1*LOOKUP(BDI$1,'DMG Tables'!$G$2:$G$7,'DMG Tables'!$H$2:$H$7)</f>
        <v>0</v>
      </c>
      <c r="BDJ2" s="1">
        <f>LOOKUP($A2,'DMG Tables'!$P$2:$P$35,'DMG Tables'!$O$2:$O$35)*BDJ$1*LOOKUP(BDJ$1,'DMG Tables'!$G$2:$G$7,'DMG Tables'!$H$2:$H$7)</f>
        <v>0</v>
      </c>
      <c r="BDK2" s="1">
        <f>LOOKUP($A2,'DMG Tables'!$P$2:$P$35,'DMG Tables'!$O$2:$O$35)*BDK$1*LOOKUP(BDK$1,'DMG Tables'!$G$2:$G$7,'DMG Tables'!$H$2:$H$7)</f>
        <v>0</v>
      </c>
      <c r="BDL2" s="1">
        <f>LOOKUP($A2,'DMG Tables'!$P$2:$P$35,'DMG Tables'!$O$2:$O$35)*BDL$1*LOOKUP(BDL$1,'DMG Tables'!$G$2:$G$7,'DMG Tables'!$H$2:$H$7)</f>
        <v>0</v>
      </c>
      <c r="BDM2" s="1">
        <f>LOOKUP($A2,'DMG Tables'!$P$2:$P$35,'DMG Tables'!$O$2:$O$35)*BDM$1*LOOKUP(BDM$1,'DMG Tables'!$G$2:$G$7,'DMG Tables'!$H$2:$H$7)</f>
        <v>0</v>
      </c>
      <c r="BDN2" s="1">
        <f>LOOKUP($A2,'DMG Tables'!$P$2:$P$35,'DMG Tables'!$O$2:$O$35)*BDN$1*LOOKUP(BDN$1,'DMG Tables'!$G$2:$G$7,'DMG Tables'!$H$2:$H$7)</f>
        <v>0</v>
      </c>
      <c r="BDO2" s="1">
        <f>LOOKUP($A2,'DMG Tables'!$P$2:$P$35,'DMG Tables'!$O$2:$O$35)*BDO$1*LOOKUP(BDO$1,'DMG Tables'!$G$2:$G$7,'DMG Tables'!$H$2:$H$7)</f>
        <v>0</v>
      </c>
      <c r="BDP2" s="1">
        <f>LOOKUP($A2,'DMG Tables'!$P$2:$P$35,'DMG Tables'!$O$2:$O$35)*BDP$1*LOOKUP(BDP$1,'DMG Tables'!$G$2:$G$7,'DMG Tables'!$H$2:$H$7)</f>
        <v>0</v>
      </c>
      <c r="BDQ2" s="1">
        <f>LOOKUP($A2,'DMG Tables'!$P$2:$P$35,'DMG Tables'!$O$2:$O$35)*BDQ$1*LOOKUP(BDQ$1,'DMG Tables'!$G$2:$G$7,'DMG Tables'!$H$2:$H$7)</f>
        <v>0</v>
      </c>
      <c r="BDR2" s="1">
        <f>LOOKUP($A2,'DMG Tables'!$P$2:$P$35,'DMG Tables'!$O$2:$O$35)*BDR$1*LOOKUP(BDR$1,'DMG Tables'!$G$2:$G$7,'DMG Tables'!$H$2:$H$7)</f>
        <v>0</v>
      </c>
      <c r="BDS2" s="1">
        <f>LOOKUP($A2,'DMG Tables'!$P$2:$P$35,'DMG Tables'!$O$2:$O$35)*BDS$1*LOOKUP(BDS$1,'DMG Tables'!$G$2:$G$7,'DMG Tables'!$H$2:$H$7)</f>
        <v>0</v>
      </c>
      <c r="BDT2" s="1">
        <f>LOOKUP($A2,'DMG Tables'!$P$2:$P$35,'DMG Tables'!$O$2:$O$35)*BDT$1*LOOKUP(BDT$1,'DMG Tables'!$G$2:$G$7,'DMG Tables'!$H$2:$H$7)</f>
        <v>0</v>
      </c>
      <c r="BDU2" s="1">
        <f>LOOKUP($A2,'DMG Tables'!$P$2:$P$35,'DMG Tables'!$O$2:$O$35)*BDU$1*LOOKUP(BDU$1,'DMG Tables'!$G$2:$G$7,'DMG Tables'!$H$2:$H$7)</f>
        <v>0</v>
      </c>
      <c r="BDV2" s="1">
        <f>LOOKUP($A2,'DMG Tables'!$P$2:$P$35,'DMG Tables'!$O$2:$O$35)*BDV$1*LOOKUP(BDV$1,'DMG Tables'!$G$2:$G$7,'DMG Tables'!$H$2:$H$7)</f>
        <v>0</v>
      </c>
      <c r="BDW2" s="1">
        <f>LOOKUP($A2,'DMG Tables'!$P$2:$P$35,'DMG Tables'!$O$2:$O$35)*BDW$1*LOOKUP(BDW$1,'DMG Tables'!$G$2:$G$7,'DMG Tables'!$H$2:$H$7)</f>
        <v>0</v>
      </c>
      <c r="BDX2" s="1">
        <f>LOOKUP($A2,'DMG Tables'!$P$2:$P$35,'DMG Tables'!$O$2:$O$35)*BDX$1*LOOKUP(BDX$1,'DMG Tables'!$G$2:$G$7,'DMG Tables'!$H$2:$H$7)</f>
        <v>0</v>
      </c>
      <c r="BDY2" s="1">
        <f>LOOKUP($A2,'DMG Tables'!$P$2:$P$35,'DMG Tables'!$O$2:$O$35)*BDY$1*LOOKUP(BDY$1,'DMG Tables'!$G$2:$G$7,'DMG Tables'!$H$2:$H$7)</f>
        <v>0</v>
      </c>
      <c r="BDZ2" s="1">
        <f>LOOKUP($A2,'DMG Tables'!$P$2:$P$35,'DMG Tables'!$O$2:$O$35)*BDZ$1*LOOKUP(BDZ$1,'DMG Tables'!$G$2:$G$7,'DMG Tables'!$H$2:$H$7)</f>
        <v>0</v>
      </c>
      <c r="BEA2" s="1">
        <f>LOOKUP($A2,'DMG Tables'!$P$2:$P$35,'DMG Tables'!$O$2:$O$35)*BEA$1*LOOKUP(BEA$1,'DMG Tables'!$G$2:$G$7,'DMG Tables'!$H$2:$H$7)</f>
        <v>0</v>
      </c>
      <c r="BEB2" s="1">
        <f>LOOKUP($A2,'DMG Tables'!$P$2:$P$35,'DMG Tables'!$O$2:$O$35)*BEB$1*LOOKUP(BEB$1,'DMG Tables'!$G$2:$G$7,'DMG Tables'!$H$2:$H$7)</f>
        <v>0</v>
      </c>
      <c r="BEC2" s="1">
        <f>LOOKUP($A2,'DMG Tables'!$P$2:$P$35,'DMG Tables'!$O$2:$O$35)*BEC$1*LOOKUP(BEC$1,'DMG Tables'!$G$2:$G$7,'DMG Tables'!$H$2:$H$7)</f>
        <v>0</v>
      </c>
      <c r="BED2" s="1">
        <f>LOOKUP($A2,'DMG Tables'!$P$2:$P$35,'DMG Tables'!$O$2:$O$35)*BED$1*LOOKUP(BED$1,'DMG Tables'!$G$2:$G$7,'DMG Tables'!$H$2:$H$7)</f>
        <v>0</v>
      </c>
      <c r="BEE2" s="1">
        <f>LOOKUP($A2,'DMG Tables'!$P$2:$P$35,'DMG Tables'!$O$2:$O$35)*BEE$1*LOOKUP(BEE$1,'DMG Tables'!$G$2:$G$7,'DMG Tables'!$H$2:$H$7)</f>
        <v>0</v>
      </c>
      <c r="BEF2" s="1">
        <f>LOOKUP($A2,'DMG Tables'!$P$2:$P$35,'DMG Tables'!$O$2:$O$35)*BEF$1*LOOKUP(BEF$1,'DMG Tables'!$G$2:$G$7,'DMG Tables'!$H$2:$H$7)</f>
        <v>0</v>
      </c>
      <c r="BEG2" s="1">
        <f>LOOKUP($A2,'DMG Tables'!$P$2:$P$35,'DMG Tables'!$O$2:$O$35)*BEG$1*LOOKUP(BEG$1,'DMG Tables'!$G$2:$G$7,'DMG Tables'!$H$2:$H$7)</f>
        <v>0</v>
      </c>
      <c r="BEH2" s="1">
        <f>LOOKUP($A2,'DMG Tables'!$P$2:$P$35,'DMG Tables'!$O$2:$O$35)*BEH$1*LOOKUP(BEH$1,'DMG Tables'!$G$2:$G$7,'DMG Tables'!$H$2:$H$7)</f>
        <v>0</v>
      </c>
      <c r="BEI2" s="1">
        <f>LOOKUP($A2,'DMG Tables'!$P$2:$P$35,'DMG Tables'!$O$2:$O$35)*BEI$1*LOOKUP(BEI$1,'DMG Tables'!$G$2:$G$7,'DMG Tables'!$H$2:$H$7)</f>
        <v>0</v>
      </c>
      <c r="BEJ2" s="1">
        <f>LOOKUP($A2,'DMG Tables'!$P$2:$P$35,'DMG Tables'!$O$2:$O$35)*BEJ$1*LOOKUP(BEJ$1,'DMG Tables'!$G$2:$G$7,'DMG Tables'!$H$2:$H$7)</f>
        <v>0</v>
      </c>
      <c r="BEK2" s="1">
        <f>LOOKUP($A2,'DMG Tables'!$P$2:$P$35,'DMG Tables'!$O$2:$O$35)*BEK$1*LOOKUP(BEK$1,'DMG Tables'!$G$2:$G$7,'DMG Tables'!$H$2:$H$7)</f>
        <v>0</v>
      </c>
      <c r="BEL2" s="1">
        <f>LOOKUP($A2,'DMG Tables'!$P$2:$P$35,'DMG Tables'!$O$2:$O$35)*BEL$1*LOOKUP(BEL$1,'DMG Tables'!$G$2:$G$7,'DMG Tables'!$H$2:$H$7)</f>
        <v>0</v>
      </c>
      <c r="BEM2" s="1">
        <f>LOOKUP($A2,'DMG Tables'!$P$2:$P$35,'DMG Tables'!$O$2:$O$35)*BEM$1*LOOKUP(BEM$1,'DMG Tables'!$G$2:$G$7,'DMG Tables'!$H$2:$H$7)</f>
        <v>0</v>
      </c>
      <c r="BEN2" s="1">
        <f>LOOKUP($A2,'DMG Tables'!$P$2:$P$35,'DMG Tables'!$O$2:$O$35)*BEN$1*LOOKUP(BEN$1,'DMG Tables'!$G$2:$G$7,'DMG Tables'!$H$2:$H$7)</f>
        <v>0</v>
      </c>
      <c r="BEO2" s="1">
        <f>LOOKUP($A2,'DMG Tables'!$P$2:$P$35,'DMG Tables'!$O$2:$O$35)*BEO$1*LOOKUP(BEO$1,'DMG Tables'!$G$2:$G$7,'DMG Tables'!$H$2:$H$7)</f>
        <v>0</v>
      </c>
      <c r="BEP2" s="1">
        <f>LOOKUP($A2,'DMG Tables'!$P$2:$P$35,'DMG Tables'!$O$2:$O$35)*BEP$1*LOOKUP(BEP$1,'DMG Tables'!$G$2:$G$7,'DMG Tables'!$H$2:$H$7)</f>
        <v>0</v>
      </c>
      <c r="BEQ2" s="1">
        <f>LOOKUP($A2,'DMG Tables'!$P$2:$P$35,'DMG Tables'!$O$2:$O$35)*BEQ$1*LOOKUP(BEQ$1,'DMG Tables'!$G$2:$G$7,'DMG Tables'!$H$2:$H$7)</f>
        <v>0</v>
      </c>
      <c r="BER2" s="1">
        <f>LOOKUP($A2,'DMG Tables'!$P$2:$P$35,'DMG Tables'!$O$2:$O$35)*BER$1*LOOKUP(BER$1,'DMG Tables'!$G$2:$G$7,'DMG Tables'!$H$2:$H$7)</f>
        <v>0</v>
      </c>
      <c r="BES2" s="1">
        <f>LOOKUP($A2,'DMG Tables'!$P$2:$P$35,'DMG Tables'!$O$2:$O$35)*BES$1*LOOKUP(BES$1,'DMG Tables'!$G$2:$G$7,'DMG Tables'!$H$2:$H$7)</f>
        <v>0</v>
      </c>
      <c r="BET2" s="1">
        <f>LOOKUP($A2,'DMG Tables'!$P$2:$P$35,'DMG Tables'!$O$2:$O$35)*BET$1*LOOKUP(BET$1,'DMG Tables'!$G$2:$G$7,'DMG Tables'!$H$2:$H$7)</f>
        <v>0</v>
      </c>
      <c r="BEU2" s="1">
        <f>LOOKUP($A2,'DMG Tables'!$P$2:$P$35,'DMG Tables'!$O$2:$O$35)*BEU$1*LOOKUP(BEU$1,'DMG Tables'!$G$2:$G$7,'DMG Tables'!$H$2:$H$7)</f>
        <v>0</v>
      </c>
      <c r="BEV2" s="1">
        <f>LOOKUP($A2,'DMG Tables'!$P$2:$P$35,'DMG Tables'!$O$2:$O$35)*BEV$1*LOOKUP(BEV$1,'DMG Tables'!$G$2:$G$7,'DMG Tables'!$H$2:$H$7)</f>
        <v>0</v>
      </c>
      <c r="BEW2" s="1">
        <f>LOOKUP($A2,'DMG Tables'!$P$2:$P$35,'DMG Tables'!$O$2:$O$35)*BEW$1*LOOKUP(BEW$1,'DMG Tables'!$G$2:$G$7,'DMG Tables'!$H$2:$H$7)</f>
        <v>0</v>
      </c>
      <c r="BEX2" s="1">
        <f>LOOKUP($A2,'DMG Tables'!$P$2:$P$35,'DMG Tables'!$O$2:$O$35)*BEX$1*LOOKUP(BEX$1,'DMG Tables'!$G$2:$G$7,'DMG Tables'!$H$2:$H$7)</f>
        <v>0</v>
      </c>
      <c r="BEY2" s="1">
        <f>LOOKUP($A2,'DMG Tables'!$P$2:$P$35,'DMG Tables'!$O$2:$O$35)*BEY$1*LOOKUP(BEY$1,'DMG Tables'!$G$2:$G$7,'DMG Tables'!$H$2:$H$7)</f>
        <v>0</v>
      </c>
      <c r="BEZ2" s="1">
        <f>LOOKUP($A2,'DMG Tables'!$P$2:$P$35,'DMG Tables'!$O$2:$O$35)*BEZ$1*LOOKUP(BEZ$1,'DMG Tables'!$G$2:$G$7,'DMG Tables'!$H$2:$H$7)</f>
        <v>0</v>
      </c>
      <c r="BFA2" s="1">
        <f>LOOKUP($A2,'DMG Tables'!$P$2:$P$35,'DMG Tables'!$O$2:$O$35)*BFA$1*LOOKUP(BFA$1,'DMG Tables'!$G$2:$G$7,'DMG Tables'!$H$2:$H$7)</f>
        <v>0</v>
      </c>
      <c r="BFB2" s="1">
        <f>LOOKUP($A2,'DMG Tables'!$P$2:$P$35,'DMG Tables'!$O$2:$O$35)*BFB$1*LOOKUP(BFB$1,'DMG Tables'!$G$2:$G$7,'DMG Tables'!$H$2:$H$7)</f>
        <v>0</v>
      </c>
      <c r="BFC2" s="1">
        <f>LOOKUP($A2,'DMG Tables'!$P$2:$P$35,'DMG Tables'!$O$2:$O$35)*BFC$1*LOOKUP(BFC$1,'DMG Tables'!$G$2:$G$7,'DMG Tables'!$H$2:$H$7)</f>
        <v>0</v>
      </c>
      <c r="BFD2" s="1">
        <f>LOOKUP($A2,'DMG Tables'!$P$2:$P$35,'DMG Tables'!$O$2:$O$35)*BFD$1*LOOKUP(BFD$1,'DMG Tables'!$G$2:$G$7,'DMG Tables'!$H$2:$H$7)</f>
        <v>0</v>
      </c>
      <c r="BFE2" s="1">
        <f>LOOKUP($A2,'DMG Tables'!$P$2:$P$35,'DMG Tables'!$O$2:$O$35)*BFE$1*LOOKUP(BFE$1,'DMG Tables'!$G$2:$G$7,'DMG Tables'!$H$2:$H$7)</f>
        <v>0</v>
      </c>
      <c r="BFF2" s="1">
        <f>LOOKUP($A2,'DMG Tables'!$P$2:$P$35,'DMG Tables'!$O$2:$O$35)*BFF$1*LOOKUP(BFF$1,'DMG Tables'!$G$2:$G$7,'DMG Tables'!$H$2:$H$7)</f>
        <v>0</v>
      </c>
      <c r="BFG2" s="1">
        <f>LOOKUP($A2,'DMG Tables'!$P$2:$P$35,'DMG Tables'!$O$2:$O$35)*BFG$1*LOOKUP(BFG$1,'DMG Tables'!$G$2:$G$7,'DMG Tables'!$H$2:$H$7)</f>
        <v>0</v>
      </c>
      <c r="BFH2" s="1">
        <f>LOOKUP($A2,'DMG Tables'!$P$2:$P$35,'DMG Tables'!$O$2:$O$35)*BFH$1*LOOKUP(BFH$1,'DMG Tables'!$G$2:$G$7,'DMG Tables'!$H$2:$H$7)</f>
        <v>0</v>
      </c>
      <c r="BFI2" s="1">
        <f>LOOKUP($A2,'DMG Tables'!$P$2:$P$35,'DMG Tables'!$O$2:$O$35)*BFI$1*LOOKUP(BFI$1,'DMG Tables'!$G$2:$G$7,'DMG Tables'!$H$2:$H$7)</f>
        <v>0</v>
      </c>
      <c r="BFJ2" s="1">
        <f>LOOKUP($A2,'DMG Tables'!$P$2:$P$35,'DMG Tables'!$O$2:$O$35)*BFJ$1*LOOKUP(BFJ$1,'DMG Tables'!$G$2:$G$7,'DMG Tables'!$H$2:$H$7)</f>
        <v>0</v>
      </c>
      <c r="BFK2" s="1">
        <f>LOOKUP($A2,'DMG Tables'!$P$2:$P$35,'DMG Tables'!$O$2:$O$35)*BFK$1*LOOKUP(BFK$1,'DMG Tables'!$G$2:$G$7,'DMG Tables'!$H$2:$H$7)</f>
        <v>0</v>
      </c>
      <c r="BFL2" s="1">
        <f>LOOKUP($A2,'DMG Tables'!$P$2:$P$35,'DMG Tables'!$O$2:$O$35)*BFL$1*LOOKUP(BFL$1,'DMG Tables'!$G$2:$G$7,'DMG Tables'!$H$2:$H$7)</f>
        <v>0</v>
      </c>
      <c r="BFM2" s="1">
        <f>LOOKUP($A2,'DMG Tables'!$P$2:$P$35,'DMG Tables'!$O$2:$O$35)*BFM$1*LOOKUP(BFM$1,'DMG Tables'!$G$2:$G$7,'DMG Tables'!$H$2:$H$7)</f>
        <v>0</v>
      </c>
      <c r="BFN2" s="1">
        <f>LOOKUP($A2,'DMG Tables'!$P$2:$P$35,'DMG Tables'!$O$2:$O$35)*BFN$1*LOOKUP(BFN$1,'DMG Tables'!$G$2:$G$7,'DMG Tables'!$H$2:$H$7)</f>
        <v>0</v>
      </c>
      <c r="BFO2" s="1">
        <f>LOOKUP($A2,'DMG Tables'!$P$2:$P$35,'DMG Tables'!$O$2:$O$35)*BFO$1*LOOKUP(BFO$1,'DMG Tables'!$G$2:$G$7,'DMG Tables'!$H$2:$H$7)</f>
        <v>0</v>
      </c>
      <c r="BFP2" s="1">
        <f>LOOKUP($A2,'DMG Tables'!$P$2:$P$35,'DMG Tables'!$O$2:$O$35)*BFP$1*LOOKUP(BFP$1,'DMG Tables'!$G$2:$G$7,'DMG Tables'!$H$2:$H$7)</f>
        <v>0</v>
      </c>
      <c r="BFQ2" s="1">
        <f>LOOKUP($A2,'DMG Tables'!$P$2:$P$35,'DMG Tables'!$O$2:$O$35)*BFQ$1*LOOKUP(BFQ$1,'DMG Tables'!$G$2:$G$7,'DMG Tables'!$H$2:$H$7)</f>
        <v>0</v>
      </c>
      <c r="BFR2" s="1">
        <f>LOOKUP($A2,'DMG Tables'!$P$2:$P$35,'DMG Tables'!$O$2:$O$35)*BFR$1*LOOKUP(BFR$1,'DMG Tables'!$G$2:$G$7,'DMG Tables'!$H$2:$H$7)</f>
        <v>0</v>
      </c>
      <c r="BFS2" s="1">
        <f>LOOKUP($A2,'DMG Tables'!$P$2:$P$35,'DMG Tables'!$O$2:$O$35)*BFS$1*LOOKUP(BFS$1,'DMG Tables'!$G$2:$G$7,'DMG Tables'!$H$2:$H$7)</f>
        <v>0</v>
      </c>
      <c r="BFT2" s="1">
        <f>LOOKUP($A2,'DMG Tables'!$P$2:$P$35,'DMG Tables'!$O$2:$O$35)*BFT$1*LOOKUP(BFT$1,'DMG Tables'!$G$2:$G$7,'DMG Tables'!$H$2:$H$7)</f>
        <v>0</v>
      </c>
      <c r="BFU2" s="1">
        <f>LOOKUP($A2,'DMG Tables'!$P$2:$P$35,'DMG Tables'!$O$2:$O$35)*BFU$1*LOOKUP(BFU$1,'DMG Tables'!$G$2:$G$7,'DMG Tables'!$H$2:$H$7)</f>
        <v>0</v>
      </c>
      <c r="BFV2" s="1">
        <f>LOOKUP($A2,'DMG Tables'!$P$2:$P$35,'DMG Tables'!$O$2:$O$35)*BFV$1*LOOKUP(BFV$1,'DMG Tables'!$G$2:$G$7,'DMG Tables'!$H$2:$H$7)</f>
        <v>0</v>
      </c>
      <c r="BFW2" s="1">
        <f>LOOKUP($A2,'DMG Tables'!$P$2:$P$35,'DMG Tables'!$O$2:$O$35)*BFW$1*LOOKUP(BFW$1,'DMG Tables'!$G$2:$G$7,'DMG Tables'!$H$2:$H$7)</f>
        <v>0</v>
      </c>
      <c r="BFX2" s="1">
        <f>LOOKUP($A2,'DMG Tables'!$P$2:$P$35,'DMG Tables'!$O$2:$O$35)*BFX$1*LOOKUP(BFX$1,'DMG Tables'!$G$2:$G$7,'DMG Tables'!$H$2:$H$7)</f>
        <v>0</v>
      </c>
      <c r="BFY2" s="1">
        <f>LOOKUP($A2,'DMG Tables'!$P$2:$P$35,'DMG Tables'!$O$2:$O$35)*BFY$1*LOOKUP(BFY$1,'DMG Tables'!$G$2:$G$7,'DMG Tables'!$H$2:$H$7)</f>
        <v>0</v>
      </c>
      <c r="BFZ2" s="1">
        <f>LOOKUP($A2,'DMG Tables'!$P$2:$P$35,'DMG Tables'!$O$2:$O$35)*BFZ$1*LOOKUP(BFZ$1,'DMG Tables'!$G$2:$G$7,'DMG Tables'!$H$2:$H$7)</f>
        <v>0</v>
      </c>
      <c r="BGA2" s="1">
        <f>LOOKUP($A2,'DMG Tables'!$P$2:$P$35,'DMG Tables'!$O$2:$O$35)*BGA$1*LOOKUP(BGA$1,'DMG Tables'!$G$2:$G$7,'DMG Tables'!$H$2:$H$7)</f>
        <v>0</v>
      </c>
      <c r="BGB2" s="1">
        <f>LOOKUP($A2,'DMG Tables'!$P$2:$P$35,'DMG Tables'!$O$2:$O$35)*BGB$1*LOOKUP(BGB$1,'DMG Tables'!$G$2:$G$7,'DMG Tables'!$H$2:$H$7)</f>
        <v>0</v>
      </c>
      <c r="BGC2" s="1">
        <f>LOOKUP($A2,'DMG Tables'!$P$2:$P$35,'DMG Tables'!$O$2:$O$35)*BGC$1*LOOKUP(BGC$1,'DMG Tables'!$G$2:$G$7,'DMG Tables'!$H$2:$H$7)</f>
        <v>0</v>
      </c>
      <c r="BGD2" s="1">
        <f>LOOKUP($A2,'DMG Tables'!$P$2:$P$35,'DMG Tables'!$O$2:$O$35)*BGD$1*LOOKUP(BGD$1,'DMG Tables'!$G$2:$G$7,'DMG Tables'!$H$2:$H$7)</f>
        <v>0</v>
      </c>
      <c r="BGE2" s="1">
        <f>LOOKUP($A2,'DMG Tables'!$P$2:$P$35,'DMG Tables'!$O$2:$O$35)*BGE$1*LOOKUP(BGE$1,'DMG Tables'!$G$2:$G$7,'DMG Tables'!$H$2:$H$7)</f>
        <v>0</v>
      </c>
      <c r="BGF2" s="1">
        <f>LOOKUP($A2,'DMG Tables'!$P$2:$P$35,'DMG Tables'!$O$2:$O$35)*BGF$1*LOOKUP(BGF$1,'DMG Tables'!$G$2:$G$7,'DMG Tables'!$H$2:$H$7)</f>
        <v>0</v>
      </c>
      <c r="BGG2" s="1">
        <f>LOOKUP($A2,'DMG Tables'!$P$2:$P$35,'DMG Tables'!$O$2:$O$35)*BGG$1*LOOKUP(BGG$1,'DMG Tables'!$G$2:$G$7,'DMG Tables'!$H$2:$H$7)</f>
        <v>0</v>
      </c>
      <c r="BGH2" s="1">
        <f>LOOKUP($A2,'DMG Tables'!$P$2:$P$35,'DMG Tables'!$O$2:$O$35)*BGH$1*LOOKUP(BGH$1,'DMG Tables'!$G$2:$G$7,'DMG Tables'!$H$2:$H$7)</f>
        <v>0</v>
      </c>
      <c r="BGI2" s="1">
        <f>LOOKUP($A2,'DMG Tables'!$P$2:$P$35,'DMG Tables'!$O$2:$O$35)*BGI$1*LOOKUP(BGI$1,'DMG Tables'!$G$2:$G$7,'DMG Tables'!$H$2:$H$7)</f>
        <v>0</v>
      </c>
      <c r="BGJ2" s="1">
        <f>LOOKUP($A2,'DMG Tables'!$P$2:$P$35,'DMG Tables'!$O$2:$O$35)*BGJ$1*LOOKUP(BGJ$1,'DMG Tables'!$G$2:$G$7,'DMG Tables'!$H$2:$H$7)</f>
        <v>0</v>
      </c>
      <c r="BGK2" s="1">
        <f>LOOKUP($A2,'DMG Tables'!$P$2:$P$35,'DMG Tables'!$O$2:$O$35)*BGK$1*LOOKUP(BGK$1,'DMG Tables'!$G$2:$G$7,'DMG Tables'!$H$2:$H$7)</f>
        <v>0</v>
      </c>
      <c r="BGL2" s="1">
        <f>LOOKUP($A2,'DMG Tables'!$P$2:$P$35,'DMG Tables'!$O$2:$O$35)*BGL$1*LOOKUP(BGL$1,'DMG Tables'!$G$2:$G$7,'DMG Tables'!$H$2:$H$7)</f>
        <v>0</v>
      </c>
      <c r="BGM2" s="1">
        <f>LOOKUP($A2,'DMG Tables'!$P$2:$P$35,'DMG Tables'!$O$2:$O$35)*BGM$1*LOOKUP(BGM$1,'DMG Tables'!$G$2:$G$7,'DMG Tables'!$H$2:$H$7)</f>
        <v>0</v>
      </c>
      <c r="BGN2" s="1">
        <f>LOOKUP($A2,'DMG Tables'!$P$2:$P$35,'DMG Tables'!$O$2:$O$35)*BGN$1*LOOKUP(BGN$1,'DMG Tables'!$G$2:$G$7,'DMG Tables'!$H$2:$H$7)</f>
        <v>0</v>
      </c>
      <c r="BGO2" s="1">
        <f>LOOKUP($A2,'DMG Tables'!$P$2:$P$35,'DMG Tables'!$O$2:$O$35)*BGO$1*LOOKUP(BGO$1,'DMG Tables'!$G$2:$G$7,'DMG Tables'!$H$2:$H$7)</f>
        <v>0</v>
      </c>
      <c r="BGP2" s="1">
        <f>LOOKUP($A2,'DMG Tables'!$P$2:$P$35,'DMG Tables'!$O$2:$O$35)*BGP$1*LOOKUP(BGP$1,'DMG Tables'!$G$2:$G$7,'DMG Tables'!$H$2:$H$7)</f>
        <v>0</v>
      </c>
      <c r="BGQ2" s="1">
        <f>LOOKUP($A2,'DMG Tables'!$P$2:$P$35,'DMG Tables'!$O$2:$O$35)*BGQ$1*LOOKUP(BGQ$1,'DMG Tables'!$G$2:$G$7,'DMG Tables'!$H$2:$H$7)</f>
        <v>0</v>
      </c>
      <c r="BGR2" s="1">
        <f>LOOKUP($A2,'DMG Tables'!$P$2:$P$35,'DMG Tables'!$O$2:$O$35)*BGR$1*LOOKUP(BGR$1,'DMG Tables'!$G$2:$G$7,'DMG Tables'!$H$2:$H$7)</f>
        <v>0</v>
      </c>
      <c r="BGS2" s="1">
        <f>LOOKUP($A2,'DMG Tables'!$P$2:$P$35,'DMG Tables'!$O$2:$O$35)*BGS$1*LOOKUP(BGS$1,'DMG Tables'!$G$2:$G$7,'DMG Tables'!$H$2:$H$7)</f>
        <v>0</v>
      </c>
      <c r="BGT2" s="1">
        <f>LOOKUP($A2,'DMG Tables'!$P$2:$P$35,'DMG Tables'!$O$2:$O$35)*BGT$1*LOOKUP(BGT$1,'DMG Tables'!$G$2:$G$7,'DMG Tables'!$H$2:$H$7)</f>
        <v>0</v>
      </c>
      <c r="BGU2" s="1">
        <f>LOOKUP($A2,'DMG Tables'!$P$2:$P$35,'DMG Tables'!$O$2:$O$35)*BGU$1*LOOKUP(BGU$1,'DMG Tables'!$G$2:$G$7,'DMG Tables'!$H$2:$H$7)</f>
        <v>0</v>
      </c>
      <c r="BGV2" s="1">
        <f>LOOKUP($A2,'DMG Tables'!$P$2:$P$35,'DMG Tables'!$O$2:$O$35)*BGV$1*LOOKUP(BGV$1,'DMG Tables'!$G$2:$G$7,'DMG Tables'!$H$2:$H$7)</f>
        <v>0</v>
      </c>
      <c r="BGW2" s="1">
        <f>LOOKUP($A2,'DMG Tables'!$P$2:$P$35,'DMG Tables'!$O$2:$O$35)*BGW$1*LOOKUP(BGW$1,'DMG Tables'!$G$2:$G$7,'DMG Tables'!$H$2:$H$7)</f>
        <v>0</v>
      </c>
      <c r="BGX2" s="1">
        <f>LOOKUP($A2,'DMG Tables'!$P$2:$P$35,'DMG Tables'!$O$2:$O$35)*BGX$1*LOOKUP(BGX$1,'DMG Tables'!$G$2:$G$7,'DMG Tables'!$H$2:$H$7)</f>
        <v>0</v>
      </c>
      <c r="BGY2" s="1">
        <f>LOOKUP($A2,'DMG Tables'!$P$2:$P$35,'DMG Tables'!$O$2:$O$35)*BGY$1*LOOKUP(BGY$1,'DMG Tables'!$G$2:$G$7,'DMG Tables'!$H$2:$H$7)</f>
        <v>0</v>
      </c>
      <c r="BGZ2" s="1">
        <f>LOOKUP($A2,'DMG Tables'!$P$2:$P$35,'DMG Tables'!$O$2:$O$35)*BGZ$1*LOOKUP(BGZ$1,'DMG Tables'!$G$2:$G$7,'DMG Tables'!$H$2:$H$7)</f>
        <v>0</v>
      </c>
      <c r="BHA2" s="1">
        <f>LOOKUP($A2,'DMG Tables'!$P$2:$P$35,'DMG Tables'!$O$2:$O$35)*BHA$1*LOOKUP(BHA$1,'DMG Tables'!$G$2:$G$7,'DMG Tables'!$H$2:$H$7)</f>
        <v>0</v>
      </c>
      <c r="BHB2" s="1">
        <f>LOOKUP($A2,'DMG Tables'!$P$2:$P$35,'DMG Tables'!$O$2:$O$35)*BHB$1*LOOKUP(BHB$1,'DMG Tables'!$G$2:$G$7,'DMG Tables'!$H$2:$H$7)</f>
        <v>0</v>
      </c>
      <c r="BHC2" s="1">
        <f>LOOKUP($A2,'DMG Tables'!$P$2:$P$35,'DMG Tables'!$O$2:$O$35)*BHC$1*LOOKUP(BHC$1,'DMG Tables'!$G$2:$G$7,'DMG Tables'!$H$2:$H$7)</f>
        <v>0</v>
      </c>
      <c r="BHD2" s="1">
        <f>LOOKUP($A2,'DMG Tables'!$P$2:$P$35,'DMG Tables'!$O$2:$O$35)*BHD$1*LOOKUP(BHD$1,'DMG Tables'!$G$2:$G$7,'DMG Tables'!$H$2:$H$7)</f>
        <v>0</v>
      </c>
      <c r="BHE2" s="1">
        <f>LOOKUP($A2,'DMG Tables'!$P$2:$P$35,'DMG Tables'!$O$2:$O$35)*BHE$1*LOOKUP(BHE$1,'DMG Tables'!$G$2:$G$7,'DMG Tables'!$H$2:$H$7)</f>
        <v>0</v>
      </c>
      <c r="BHF2" s="1">
        <f>LOOKUP($A2,'DMG Tables'!$P$2:$P$35,'DMG Tables'!$O$2:$O$35)*BHF$1*LOOKUP(BHF$1,'DMG Tables'!$G$2:$G$7,'DMG Tables'!$H$2:$H$7)</f>
        <v>0</v>
      </c>
      <c r="BHG2" s="1">
        <f>LOOKUP($A2,'DMG Tables'!$P$2:$P$35,'DMG Tables'!$O$2:$O$35)*BHG$1*LOOKUP(BHG$1,'DMG Tables'!$G$2:$G$7,'DMG Tables'!$H$2:$H$7)</f>
        <v>0</v>
      </c>
      <c r="BHH2" s="1">
        <f>LOOKUP($A2,'DMG Tables'!$P$2:$P$35,'DMG Tables'!$O$2:$O$35)*BHH$1*LOOKUP(BHH$1,'DMG Tables'!$G$2:$G$7,'DMG Tables'!$H$2:$H$7)</f>
        <v>0</v>
      </c>
      <c r="BHI2" s="1">
        <f>LOOKUP($A2,'DMG Tables'!$P$2:$P$35,'DMG Tables'!$O$2:$O$35)*BHI$1*LOOKUP(BHI$1,'DMG Tables'!$G$2:$G$7,'DMG Tables'!$H$2:$H$7)</f>
        <v>0</v>
      </c>
      <c r="BHJ2" s="1">
        <f>LOOKUP($A2,'DMG Tables'!$P$2:$P$35,'DMG Tables'!$O$2:$O$35)*BHJ$1*LOOKUP(BHJ$1,'DMG Tables'!$G$2:$G$7,'DMG Tables'!$H$2:$H$7)</f>
        <v>0</v>
      </c>
      <c r="BHK2" s="1">
        <f>LOOKUP($A2,'DMG Tables'!$P$2:$P$35,'DMG Tables'!$O$2:$O$35)*BHK$1*LOOKUP(BHK$1,'DMG Tables'!$G$2:$G$7,'DMG Tables'!$H$2:$H$7)</f>
        <v>0</v>
      </c>
      <c r="BHL2" s="1">
        <f>LOOKUP($A2,'DMG Tables'!$P$2:$P$35,'DMG Tables'!$O$2:$O$35)*BHL$1*LOOKUP(BHL$1,'DMG Tables'!$G$2:$G$7,'DMG Tables'!$H$2:$H$7)</f>
        <v>0</v>
      </c>
      <c r="BHM2" s="1">
        <f>LOOKUP($A2,'DMG Tables'!$P$2:$P$35,'DMG Tables'!$O$2:$O$35)*BHM$1*LOOKUP(BHM$1,'DMG Tables'!$G$2:$G$7,'DMG Tables'!$H$2:$H$7)</f>
        <v>0</v>
      </c>
      <c r="BHN2" s="1">
        <f>LOOKUP($A2,'DMG Tables'!$P$2:$P$35,'DMG Tables'!$O$2:$O$35)*BHN$1*LOOKUP(BHN$1,'DMG Tables'!$G$2:$G$7,'DMG Tables'!$H$2:$H$7)</f>
        <v>0</v>
      </c>
      <c r="BHO2" s="1">
        <f>LOOKUP($A2,'DMG Tables'!$P$2:$P$35,'DMG Tables'!$O$2:$O$35)*BHO$1*LOOKUP(BHO$1,'DMG Tables'!$G$2:$G$7,'DMG Tables'!$H$2:$H$7)</f>
        <v>0</v>
      </c>
      <c r="BHP2" s="1">
        <f>LOOKUP($A2,'DMG Tables'!$P$2:$P$35,'DMG Tables'!$O$2:$O$35)*BHP$1*LOOKUP(BHP$1,'DMG Tables'!$G$2:$G$7,'DMG Tables'!$H$2:$H$7)</f>
        <v>0</v>
      </c>
      <c r="BHQ2" s="1">
        <f>LOOKUP($A2,'DMG Tables'!$P$2:$P$35,'DMG Tables'!$O$2:$O$35)*BHQ$1*LOOKUP(BHQ$1,'DMG Tables'!$G$2:$G$7,'DMG Tables'!$H$2:$H$7)</f>
        <v>0</v>
      </c>
      <c r="BHR2" s="1">
        <f>LOOKUP($A2,'DMG Tables'!$P$2:$P$35,'DMG Tables'!$O$2:$O$35)*BHR$1*LOOKUP(BHR$1,'DMG Tables'!$G$2:$G$7,'DMG Tables'!$H$2:$H$7)</f>
        <v>0</v>
      </c>
      <c r="BHS2" s="1">
        <f>LOOKUP($A2,'DMG Tables'!$P$2:$P$35,'DMG Tables'!$O$2:$O$35)*BHS$1*LOOKUP(BHS$1,'DMG Tables'!$G$2:$G$7,'DMG Tables'!$H$2:$H$7)</f>
        <v>0</v>
      </c>
      <c r="BHT2" s="1">
        <f>LOOKUP($A2,'DMG Tables'!$P$2:$P$35,'DMG Tables'!$O$2:$O$35)*BHT$1*LOOKUP(BHT$1,'DMG Tables'!$G$2:$G$7,'DMG Tables'!$H$2:$H$7)</f>
        <v>0</v>
      </c>
      <c r="BHU2" s="1">
        <f>LOOKUP($A2,'DMG Tables'!$P$2:$P$35,'DMG Tables'!$O$2:$O$35)*BHU$1*LOOKUP(BHU$1,'DMG Tables'!$G$2:$G$7,'DMG Tables'!$H$2:$H$7)</f>
        <v>0</v>
      </c>
      <c r="BHV2" s="1">
        <f>LOOKUP($A2,'DMG Tables'!$P$2:$P$35,'DMG Tables'!$O$2:$O$35)*BHV$1*LOOKUP(BHV$1,'DMG Tables'!$G$2:$G$7,'DMG Tables'!$H$2:$H$7)</f>
        <v>0</v>
      </c>
      <c r="BHW2" s="1">
        <f>LOOKUP($A2,'DMG Tables'!$P$2:$P$35,'DMG Tables'!$O$2:$O$35)*BHW$1*LOOKUP(BHW$1,'DMG Tables'!$G$2:$G$7,'DMG Tables'!$H$2:$H$7)</f>
        <v>0</v>
      </c>
      <c r="BHX2" s="1">
        <f>LOOKUP($A2,'DMG Tables'!$P$2:$P$35,'DMG Tables'!$O$2:$O$35)*BHX$1*LOOKUP(BHX$1,'DMG Tables'!$G$2:$G$7,'DMG Tables'!$H$2:$H$7)</f>
        <v>0</v>
      </c>
      <c r="BHY2" s="1">
        <f>LOOKUP($A2,'DMG Tables'!$P$2:$P$35,'DMG Tables'!$O$2:$O$35)*BHY$1*LOOKUP(BHY$1,'DMG Tables'!$G$2:$G$7,'DMG Tables'!$H$2:$H$7)</f>
        <v>0</v>
      </c>
      <c r="BHZ2" s="1">
        <f>LOOKUP($A2,'DMG Tables'!$P$2:$P$35,'DMG Tables'!$O$2:$O$35)*BHZ$1*LOOKUP(BHZ$1,'DMG Tables'!$G$2:$G$7,'DMG Tables'!$H$2:$H$7)</f>
        <v>0</v>
      </c>
      <c r="BIA2" s="1">
        <f>LOOKUP($A2,'DMG Tables'!$P$2:$P$35,'DMG Tables'!$O$2:$O$35)*BIA$1*LOOKUP(BIA$1,'DMG Tables'!$G$2:$G$7,'DMG Tables'!$H$2:$H$7)</f>
        <v>0</v>
      </c>
      <c r="BIB2" s="1">
        <f>LOOKUP($A2,'DMG Tables'!$P$2:$P$35,'DMG Tables'!$O$2:$O$35)*BIB$1*LOOKUP(BIB$1,'DMG Tables'!$G$2:$G$7,'DMG Tables'!$H$2:$H$7)</f>
        <v>0</v>
      </c>
      <c r="BIC2" s="1">
        <f>LOOKUP($A2,'DMG Tables'!$P$2:$P$35,'DMG Tables'!$O$2:$O$35)*BIC$1*LOOKUP(BIC$1,'DMG Tables'!$G$2:$G$7,'DMG Tables'!$H$2:$H$7)</f>
        <v>0</v>
      </c>
      <c r="BID2" s="1">
        <f>LOOKUP($A2,'DMG Tables'!$P$2:$P$35,'DMG Tables'!$O$2:$O$35)*BID$1*LOOKUP(BID$1,'DMG Tables'!$G$2:$G$7,'DMG Tables'!$H$2:$H$7)</f>
        <v>0</v>
      </c>
      <c r="BIE2" s="1">
        <f>LOOKUP($A2,'DMG Tables'!$P$2:$P$35,'DMG Tables'!$O$2:$O$35)*BIE$1*LOOKUP(BIE$1,'DMG Tables'!$G$2:$G$7,'DMG Tables'!$H$2:$H$7)</f>
        <v>0</v>
      </c>
      <c r="BIF2" s="1">
        <f>LOOKUP($A2,'DMG Tables'!$P$2:$P$35,'DMG Tables'!$O$2:$O$35)*BIF$1*LOOKUP(BIF$1,'DMG Tables'!$G$2:$G$7,'DMG Tables'!$H$2:$H$7)</f>
        <v>0</v>
      </c>
      <c r="BIG2" s="1">
        <f>LOOKUP($A2,'DMG Tables'!$P$2:$P$35,'DMG Tables'!$O$2:$O$35)*BIG$1*LOOKUP(BIG$1,'DMG Tables'!$G$2:$G$7,'DMG Tables'!$H$2:$H$7)</f>
        <v>0</v>
      </c>
      <c r="BIH2" s="1">
        <f>LOOKUP($A2,'DMG Tables'!$P$2:$P$35,'DMG Tables'!$O$2:$O$35)*BIH$1*LOOKUP(BIH$1,'DMG Tables'!$G$2:$G$7,'DMG Tables'!$H$2:$H$7)</f>
        <v>0</v>
      </c>
      <c r="BII2" s="1">
        <f>LOOKUP($A2,'DMG Tables'!$P$2:$P$35,'DMG Tables'!$O$2:$O$35)*BII$1*LOOKUP(BII$1,'DMG Tables'!$G$2:$G$7,'DMG Tables'!$H$2:$H$7)</f>
        <v>0</v>
      </c>
      <c r="BIJ2" s="1">
        <f>LOOKUP($A2,'DMG Tables'!$P$2:$P$35,'DMG Tables'!$O$2:$O$35)*BIJ$1*LOOKUP(BIJ$1,'DMG Tables'!$G$2:$G$7,'DMG Tables'!$H$2:$H$7)</f>
        <v>0</v>
      </c>
      <c r="BIK2" s="1">
        <f>LOOKUP($A2,'DMG Tables'!$P$2:$P$35,'DMG Tables'!$O$2:$O$35)*BIK$1*LOOKUP(BIK$1,'DMG Tables'!$G$2:$G$7,'DMG Tables'!$H$2:$H$7)</f>
        <v>0</v>
      </c>
      <c r="BIL2" s="1">
        <f>LOOKUP($A2,'DMG Tables'!$P$2:$P$35,'DMG Tables'!$O$2:$O$35)*BIL$1*LOOKUP(BIL$1,'DMG Tables'!$G$2:$G$7,'DMG Tables'!$H$2:$H$7)</f>
        <v>0</v>
      </c>
      <c r="BIM2" s="1">
        <f>LOOKUP($A2,'DMG Tables'!$P$2:$P$35,'DMG Tables'!$O$2:$O$35)*BIM$1*LOOKUP(BIM$1,'DMG Tables'!$G$2:$G$7,'DMG Tables'!$H$2:$H$7)</f>
        <v>0</v>
      </c>
      <c r="BIN2" s="1">
        <f>LOOKUP($A2,'DMG Tables'!$P$2:$P$35,'DMG Tables'!$O$2:$O$35)*BIN$1*LOOKUP(BIN$1,'DMG Tables'!$G$2:$G$7,'DMG Tables'!$H$2:$H$7)</f>
        <v>0</v>
      </c>
      <c r="BIO2" s="1">
        <f>LOOKUP($A2,'DMG Tables'!$P$2:$P$35,'DMG Tables'!$O$2:$O$35)*BIO$1*LOOKUP(BIO$1,'DMG Tables'!$G$2:$G$7,'DMG Tables'!$H$2:$H$7)</f>
        <v>0</v>
      </c>
      <c r="BIP2" s="1">
        <f>LOOKUP($A2,'DMG Tables'!$P$2:$P$35,'DMG Tables'!$O$2:$O$35)*BIP$1*LOOKUP(BIP$1,'DMG Tables'!$G$2:$G$7,'DMG Tables'!$H$2:$H$7)</f>
        <v>0</v>
      </c>
      <c r="BIQ2" s="1">
        <f>LOOKUP($A2,'DMG Tables'!$P$2:$P$35,'DMG Tables'!$O$2:$O$35)*BIQ$1*LOOKUP(BIQ$1,'DMG Tables'!$G$2:$G$7,'DMG Tables'!$H$2:$H$7)</f>
        <v>0</v>
      </c>
      <c r="BIR2" s="1">
        <f>LOOKUP($A2,'DMG Tables'!$P$2:$P$35,'DMG Tables'!$O$2:$O$35)*BIR$1*LOOKUP(BIR$1,'DMG Tables'!$G$2:$G$7,'DMG Tables'!$H$2:$H$7)</f>
        <v>0</v>
      </c>
      <c r="BIS2" s="1">
        <f>LOOKUP($A2,'DMG Tables'!$P$2:$P$35,'DMG Tables'!$O$2:$O$35)*BIS$1*LOOKUP(BIS$1,'DMG Tables'!$G$2:$G$7,'DMG Tables'!$H$2:$H$7)</f>
        <v>0</v>
      </c>
      <c r="BIT2" s="1">
        <f>LOOKUP($A2,'DMG Tables'!$P$2:$P$35,'DMG Tables'!$O$2:$O$35)*BIT$1*LOOKUP(BIT$1,'DMG Tables'!$G$2:$G$7,'DMG Tables'!$H$2:$H$7)</f>
        <v>0</v>
      </c>
      <c r="BIU2" s="1">
        <f>LOOKUP($A2,'DMG Tables'!$P$2:$P$35,'DMG Tables'!$O$2:$O$35)*BIU$1*LOOKUP(BIU$1,'DMG Tables'!$G$2:$G$7,'DMG Tables'!$H$2:$H$7)</f>
        <v>0</v>
      </c>
      <c r="BIV2" s="1">
        <f>LOOKUP($A2,'DMG Tables'!$P$2:$P$35,'DMG Tables'!$O$2:$O$35)*BIV$1*LOOKUP(BIV$1,'DMG Tables'!$G$2:$G$7,'DMG Tables'!$H$2:$H$7)</f>
        <v>0</v>
      </c>
      <c r="BIW2" s="1">
        <f>LOOKUP($A2,'DMG Tables'!$P$2:$P$35,'DMG Tables'!$O$2:$O$35)*BIW$1*LOOKUP(BIW$1,'DMG Tables'!$G$2:$G$7,'DMG Tables'!$H$2:$H$7)</f>
        <v>0</v>
      </c>
      <c r="BIX2" s="1">
        <f>LOOKUP($A2,'DMG Tables'!$P$2:$P$35,'DMG Tables'!$O$2:$O$35)*BIX$1*LOOKUP(BIX$1,'DMG Tables'!$G$2:$G$7,'DMG Tables'!$H$2:$H$7)</f>
        <v>0</v>
      </c>
      <c r="BIY2" s="1">
        <f>LOOKUP($A2,'DMG Tables'!$P$2:$P$35,'DMG Tables'!$O$2:$O$35)*BIY$1*LOOKUP(BIY$1,'DMG Tables'!$G$2:$G$7,'DMG Tables'!$H$2:$H$7)</f>
        <v>0</v>
      </c>
      <c r="BIZ2" s="1">
        <f>LOOKUP($A2,'DMG Tables'!$P$2:$P$35,'DMG Tables'!$O$2:$O$35)*BIZ$1*LOOKUP(BIZ$1,'DMG Tables'!$G$2:$G$7,'DMG Tables'!$H$2:$H$7)</f>
        <v>0</v>
      </c>
      <c r="BJA2" s="1">
        <f>LOOKUP($A2,'DMG Tables'!$P$2:$P$35,'DMG Tables'!$O$2:$O$35)*BJA$1*LOOKUP(BJA$1,'DMG Tables'!$G$2:$G$7,'DMG Tables'!$H$2:$H$7)</f>
        <v>0</v>
      </c>
      <c r="BJB2" s="1">
        <f>LOOKUP($A2,'DMG Tables'!$P$2:$P$35,'DMG Tables'!$O$2:$O$35)*BJB$1*LOOKUP(BJB$1,'DMG Tables'!$G$2:$G$7,'DMG Tables'!$H$2:$H$7)</f>
        <v>0</v>
      </c>
      <c r="BJC2" s="1">
        <f>LOOKUP($A2,'DMG Tables'!$P$2:$P$35,'DMG Tables'!$O$2:$O$35)*BJC$1*LOOKUP(BJC$1,'DMG Tables'!$G$2:$G$7,'DMG Tables'!$H$2:$H$7)</f>
        <v>0</v>
      </c>
      <c r="BJD2" s="1">
        <f>LOOKUP($A2,'DMG Tables'!$P$2:$P$35,'DMG Tables'!$O$2:$O$35)*BJD$1*LOOKUP(BJD$1,'DMG Tables'!$G$2:$G$7,'DMG Tables'!$H$2:$H$7)</f>
        <v>0</v>
      </c>
      <c r="BJE2" s="1">
        <f>LOOKUP($A2,'DMG Tables'!$P$2:$P$35,'DMG Tables'!$O$2:$O$35)*BJE$1*LOOKUP(BJE$1,'DMG Tables'!$G$2:$G$7,'DMG Tables'!$H$2:$H$7)</f>
        <v>0</v>
      </c>
      <c r="BJF2" s="1">
        <f>LOOKUP($A2,'DMG Tables'!$P$2:$P$35,'DMG Tables'!$O$2:$O$35)*BJF$1*LOOKUP(BJF$1,'DMG Tables'!$G$2:$G$7,'DMG Tables'!$H$2:$H$7)</f>
        <v>0</v>
      </c>
      <c r="BJG2" s="1">
        <f>LOOKUP($A2,'DMG Tables'!$P$2:$P$35,'DMG Tables'!$O$2:$O$35)*BJG$1*LOOKUP(BJG$1,'DMG Tables'!$G$2:$G$7,'DMG Tables'!$H$2:$H$7)</f>
        <v>0</v>
      </c>
      <c r="BJH2" s="1">
        <f>LOOKUP($A2,'DMG Tables'!$P$2:$P$35,'DMG Tables'!$O$2:$O$35)*BJH$1*LOOKUP(BJH$1,'DMG Tables'!$G$2:$G$7,'DMG Tables'!$H$2:$H$7)</f>
        <v>0</v>
      </c>
      <c r="BJI2" s="1">
        <f>LOOKUP($A2,'DMG Tables'!$P$2:$P$35,'DMG Tables'!$O$2:$O$35)*BJI$1*LOOKUP(BJI$1,'DMG Tables'!$G$2:$G$7,'DMG Tables'!$H$2:$H$7)</f>
        <v>0</v>
      </c>
      <c r="BJJ2" s="1">
        <f>LOOKUP($A2,'DMG Tables'!$P$2:$P$35,'DMG Tables'!$O$2:$O$35)*BJJ$1*LOOKUP(BJJ$1,'DMG Tables'!$G$2:$G$7,'DMG Tables'!$H$2:$H$7)</f>
        <v>0</v>
      </c>
      <c r="BJK2" s="1">
        <f>LOOKUP($A2,'DMG Tables'!$P$2:$P$35,'DMG Tables'!$O$2:$O$35)*BJK$1*LOOKUP(BJK$1,'DMG Tables'!$G$2:$G$7,'DMG Tables'!$H$2:$H$7)</f>
        <v>0</v>
      </c>
      <c r="BJL2" s="1">
        <f>LOOKUP($A2,'DMG Tables'!$P$2:$P$35,'DMG Tables'!$O$2:$O$35)*BJL$1*LOOKUP(BJL$1,'DMG Tables'!$G$2:$G$7,'DMG Tables'!$H$2:$H$7)</f>
        <v>0</v>
      </c>
      <c r="BJM2" s="1">
        <f>LOOKUP($A2,'DMG Tables'!$P$2:$P$35,'DMG Tables'!$O$2:$O$35)*BJM$1*LOOKUP(BJM$1,'DMG Tables'!$G$2:$G$7,'DMG Tables'!$H$2:$H$7)</f>
        <v>0</v>
      </c>
      <c r="BJN2" s="1">
        <f>LOOKUP($A2,'DMG Tables'!$P$2:$P$35,'DMG Tables'!$O$2:$O$35)*BJN$1*LOOKUP(BJN$1,'DMG Tables'!$G$2:$G$7,'DMG Tables'!$H$2:$H$7)</f>
        <v>0</v>
      </c>
      <c r="BJO2" s="1">
        <f>LOOKUP($A2,'DMG Tables'!$P$2:$P$35,'DMG Tables'!$O$2:$O$35)*BJO$1*LOOKUP(BJO$1,'DMG Tables'!$G$2:$G$7,'DMG Tables'!$H$2:$H$7)</f>
        <v>0</v>
      </c>
      <c r="BJP2" s="1">
        <f>LOOKUP($A2,'DMG Tables'!$P$2:$P$35,'DMG Tables'!$O$2:$O$35)*BJP$1*LOOKUP(BJP$1,'DMG Tables'!$G$2:$G$7,'DMG Tables'!$H$2:$H$7)</f>
        <v>0</v>
      </c>
      <c r="BJQ2" s="1">
        <f>LOOKUP($A2,'DMG Tables'!$P$2:$P$35,'DMG Tables'!$O$2:$O$35)*BJQ$1*LOOKUP(BJQ$1,'DMG Tables'!$G$2:$G$7,'DMG Tables'!$H$2:$H$7)</f>
        <v>0</v>
      </c>
      <c r="BJR2" s="1">
        <f>LOOKUP($A2,'DMG Tables'!$P$2:$P$35,'DMG Tables'!$O$2:$O$35)*BJR$1*LOOKUP(BJR$1,'DMG Tables'!$G$2:$G$7,'DMG Tables'!$H$2:$H$7)</f>
        <v>0</v>
      </c>
      <c r="BJS2" s="1">
        <f>LOOKUP($A2,'DMG Tables'!$P$2:$P$35,'DMG Tables'!$O$2:$O$35)*BJS$1*LOOKUP(BJS$1,'DMG Tables'!$G$2:$G$7,'DMG Tables'!$H$2:$H$7)</f>
        <v>0</v>
      </c>
      <c r="BJT2" s="1">
        <f>LOOKUP($A2,'DMG Tables'!$P$2:$P$35,'DMG Tables'!$O$2:$O$35)*BJT$1*LOOKUP(BJT$1,'DMG Tables'!$G$2:$G$7,'DMG Tables'!$H$2:$H$7)</f>
        <v>0</v>
      </c>
      <c r="BJU2" s="1">
        <f>LOOKUP($A2,'DMG Tables'!$P$2:$P$35,'DMG Tables'!$O$2:$O$35)*BJU$1*LOOKUP(BJU$1,'DMG Tables'!$G$2:$G$7,'DMG Tables'!$H$2:$H$7)</f>
        <v>0</v>
      </c>
      <c r="BJV2" s="1">
        <f>LOOKUP($A2,'DMG Tables'!$P$2:$P$35,'DMG Tables'!$O$2:$O$35)*BJV$1*LOOKUP(BJV$1,'DMG Tables'!$G$2:$G$7,'DMG Tables'!$H$2:$H$7)</f>
        <v>0</v>
      </c>
      <c r="BJW2" s="1">
        <f>LOOKUP($A2,'DMG Tables'!$P$2:$P$35,'DMG Tables'!$O$2:$O$35)*BJW$1*LOOKUP(BJW$1,'DMG Tables'!$G$2:$G$7,'DMG Tables'!$H$2:$H$7)</f>
        <v>0</v>
      </c>
      <c r="BJX2" s="1">
        <f>LOOKUP($A2,'DMG Tables'!$P$2:$P$35,'DMG Tables'!$O$2:$O$35)*BJX$1*LOOKUP(BJX$1,'DMG Tables'!$G$2:$G$7,'DMG Tables'!$H$2:$H$7)</f>
        <v>0</v>
      </c>
      <c r="BJY2" s="1">
        <f>LOOKUP($A2,'DMG Tables'!$P$2:$P$35,'DMG Tables'!$O$2:$O$35)*BJY$1*LOOKUP(BJY$1,'DMG Tables'!$G$2:$G$7,'DMG Tables'!$H$2:$H$7)</f>
        <v>0</v>
      </c>
      <c r="BJZ2" s="1">
        <f>LOOKUP($A2,'DMG Tables'!$P$2:$P$35,'DMG Tables'!$O$2:$O$35)*BJZ$1*LOOKUP(BJZ$1,'DMG Tables'!$G$2:$G$7,'DMG Tables'!$H$2:$H$7)</f>
        <v>0</v>
      </c>
      <c r="BKA2" s="1">
        <f>LOOKUP($A2,'DMG Tables'!$P$2:$P$35,'DMG Tables'!$O$2:$O$35)*BKA$1*LOOKUP(BKA$1,'DMG Tables'!$G$2:$G$7,'DMG Tables'!$H$2:$H$7)</f>
        <v>0</v>
      </c>
      <c r="BKB2" s="1">
        <f>LOOKUP($A2,'DMG Tables'!$P$2:$P$35,'DMG Tables'!$O$2:$O$35)*BKB$1*LOOKUP(BKB$1,'DMG Tables'!$G$2:$G$7,'DMG Tables'!$H$2:$H$7)</f>
        <v>0</v>
      </c>
      <c r="BKC2" s="1">
        <f>LOOKUP($A2,'DMG Tables'!$P$2:$P$35,'DMG Tables'!$O$2:$O$35)*BKC$1*LOOKUP(BKC$1,'DMG Tables'!$G$2:$G$7,'DMG Tables'!$H$2:$H$7)</f>
        <v>0</v>
      </c>
      <c r="BKD2" s="1">
        <f>LOOKUP($A2,'DMG Tables'!$P$2:$P$35,'DMG Tables'!$O$2:$O$35)*BKD$1*LOOKUP(BKD$1,'DMG Tables'!$G$2:$G$7,'DMG Tables'!$H$2:$H$7)</f>
        <v>0</v>
      </c>
      <c r="BKE2" s="1">
        <f>LOOKUP($A2,'DMG Tables'!$P$2:$P$35,'DMG Tables'!$O$2:$O$35)*BKE$1*LOOKUP(BKE$1,'DMG Tables'!$G$2:$G$7,'DMG Tables'!$H$2:$H$7)</f>
        <v>0</v>
      </c>
      <c r="BKF2" s="1">
        <f>LOOKUP($A2,'DMG Tables'!$P$2:$P$35,'DMG Tables'!$O$2:$O$35)*BKF$1*LOOKUP(BKF$1,'DMG Tables'!$G$2:$G$7,'DMG Tables'!$H$2:$H$7)</f>
        <v>0</v>
      </c>
      <c r="BKG2" s="1">
        <f>LOOKUP($A2,'DMG Tables'!$P$2:$P$35,'DMG Tables'!$O$2:$O$35)*BKG$1*LOOKUP(BKG$1,'DMG Tables'!$G$2:$G$7,'DMG Tables'!$H$2:$H$7)</f>
        <v>0</v>
      </c>
      <c r="BKH2" s="1">
        <f>LOOKUP($A2,'DMG Tables'!$P$2:$P$35,'DMG Tables'!$O$2:$O$35)*BKH$1*LOOKUP(BKH$1,'DMG Tables'!$G$2:$G$7,'DMG Tables'!$H$2:$H$7)</f>
        <v>0</v>
      </c>
      <c r="BKI2" s="1">
        <f>LOOKUP($A2,'DMG Tables'!$P$2:$P$35,'DMG Tables'!$O$2:$O$35)*BKI$1*LOOKUP(BKI$1,'DMG Tables'!$G$2:$G$7,'DMG Tables'!$H$2:$H$7)</f>
        <v>0</v>
      </c>
      <c r="BKJ2" s="1">
        <f>LOOKUP($A2,'DMG Tables'!$P$2:$P$35,'DMG Tables'!$O$2:$O$35)*BKJ$1*LOOKUP(BKJ$1,'DMG Tables'!$G$2:$G$7,'DMG Tables'!$H$2:$H$7)</f>
        <v>0</v>
      </c>
      <c r="BKK2" s="1">
        <f>LOOKUP($A2,'DMG Tables'!$P$2:$P$35,'DMG Tables'!$O$2:$O$35)*BKK$1*LOOKUP(BKK$1,'DMG Tables'!$G$2:$G$7,'DMG Tables'!$H$2:$H$7)</f>
        <v>0</v>
      </c>
      <c r="BKL2" s="1">
        <f>LOOKUP($A2,'DMG Tables'!$P$2:$P$35,'DMG Tables'!$O$2:$O$35)*BKL$1*LOOKUP(BKL$1,'DMG Tables'!$G$2:$G$7,'DMG Tables'!$H$2:$H$7)</f>
        <v>0</v>
      </c>
      <c r="BKM2" s="1">
        <f>LOOKUP($A2,'DMG Tables'!$P$2:$P$35,'DMG Tables'!$O$2:$O$35)*BKM$1*LOOKUP(BKM$1,'DMG Tables'!$G$2:$G$7,'DMG Tables'!$H$2:$H$7)</f>
        <v>0</v>
      </c>
      <c r="BKN2" s="1">
        <f>LOOKUP($A2,'DMG Tables'!$P$2:$P$35,'DMG Tables'!$O$2:$O$35)*BKN$1*LOOKUP(BKN$1,'DMG Tables'!$G$2:$G$7,'DMG Tables'!$H$2:$H$7)</f>
        <v>0</v>
      </c>
      <c r="BKO2" s="1">
        <f>LOOKUP($A2,'DMG Tables'!$P$2:$P$35,'DMG Tables'!$O$2:$O$35)*BKO$1*LOOKUP(BKO$1,'DMG Tables'!$G$2:$G$7,'DMG Tables'!$H$2:$H$7)</f>
        <v>0</v>
      </c>
      <c r="BKP2" s="1">
        <f>LOOKUP($A2,'DMG Tables'!$P$2:$P$35,'DMG Tables'!$O$2:$O$35)*BKP$1*LOOKUP(BKP$1,'DMG Tables'!$G$2:$G$7,'DMG Tables'!$H$2:$H$7)</f>
        <v>0</v>
      </c>
      <c r="BKQ2" s="1">
        <f>LOOKUP($A2,'DMG Tables'!$P$2:$P$35,'DMG Tables'!$O$2:$O$35)*BKQ$1*LOOKUP(BKQ$1,'DMG Tables'!$G$2:$G$7,'DMG Tables'!$H$2:$H$7)</f>
        <v>0</v>
      </c>
      <c r="BKR2" s="1">
        <f>LOOKUP($A2,'DMG Tables'!$P$2:$P$35,'DMG Tables'!$O$2:$O$35)*BKR$1*LOOKUP(BKR$1,'DMG Tables'!$G$2:$G$7,'DMG Tables'!$H$2:$H$7)</f>
        <v>0</v>
      </c>
      <c r="BKS2" s="1">
        <f>LOOKUP($A2,'DMG Tables'!$P$2:$P$35,'DMG Tables'!$O$2:$O$35)*BKS$1*LOOKUP(BKS$1,'DMG Tables'!$G$2:$G$7,'DMG Tables'!$H$2:$H$7)</f>
        <v>0</v>
      </c>
      <c r="BKT2" s="1">
        <f>LOOKUP($A2,'DMG Tables'!$P$2:$P$35,'DMG Tables'!$O$2:$O$35)*BKT$1*LOOKUP(BKT$1,'DMG Tables'!$G$2:$G$7,'DMG Tables'!$H$2:$H$7)</f>
        <v>0</v>
      </c>
      <c r="BKU2" s="1">
        <f>LOOKUP($A2,'DMG Tables'!$P$2:$P$35,'DMG Tables'!$O$2:$O$35)*BKU$1*LOOKUP(BKU$1,'DMG Tables'!$G$2:$G$7,'DMG Tables'!$H$2:$H$7)</f>
        <v>0</v>
      </c>
      <c r="BKV2" s="1">
        <f>LOOKUP($A2,'DMG Tables'!$P$2:$P$35,'DMG Tables'!$O$2:$O$35)*BKV$1*LOOKUP(BKV$1,'DMG Tables'!$G$2:$G$7,'DMG Tables'!$H$2:$H$7)</f>
        <v>0</v>
      </c>
      <c r="BKW2" s="1">
        <f>LOOKUP($A2,'DMG Tables'!$P$2:$P$35,'DMG Tables'!$O$2:$O$35)*BKW$1*LOOKUP(BKW$1,'DMG Tables'!$G$2:$G$7,'DMG Tables'!$H$2:$H$7)</f>
        <v>0</v>
      </c>
      <c r="BKX2" s="1">
        <f>LOOKUP($A2,'DMG Tables'!$P$2:$P$35,'DMG Tables'!$O$2:$O$35)*BKX$1*LOOKUP(BKX$1,'DMG Tables'!$G$2:$G$7,'DMG Tables'!$H$2:$H$7)</f>
        <v>0</v>
      </c>
      <c r="BKY2" s="1">
        <f>LOOKUP($A2,'DMG Tables'!$P$2:$P$35,'DMG Tables'!$O$2:$O$35)*BKY$1*LOOKUP(BKY$1,'DMG Tables'!$G$2:$G$7,'DMG Tables'!$H$2:$H$7)</f>
        <v>0</v>
      </c>
      <c r="BKZ2" s="1">
        <f>LOOKUP($A2,'DMG Tables'!$P$2:$P$35,'DMG Tables'!$O$2:$O$35)*BKZ$1*LOOKUP(BKZ$1,'DMG Tables'!$G$2:$G$7,'DMG Tables'!$H$2:$H$7)</f>
        <v>0</v>
      </c>
      <c r="BLA2" s="1">
        <f>LOOKUP($A2,'DMG Tables'!$P$2:$P$35,'DMG Tables'!$O$2:$O$35)*BLA$1*LOOKUP(BLA$1,'DMG Tables'!$G$2:$G$7,'DMG Tables'!$H$2:$H$7)</f>
        <v>0</v>
      </c>
      <c r="BLB2" s="1">
        <f>LOOKUP($A2,'DMG Tables'!$P$2:$P$35,'DMG Tables'!$O$2:$O$35)*BLB$1*LOOKUP(BLB$1,'DMG Tables'!$G$2:$G$7,'DMG Tables'!$H$2:$H$7)</f>
        <v>0</v>
      </c>
      <c r="BLC2" s="1">
        <f>LOOKUP($A2,'DMG Tables'!$P$2:$P$35,'DMG Tables'!$O$2:$O$35)*BLC$1*LOOKUP(BLC$1,'DMG Tables'!$G$2:$G$7,'DMG Tables'!$H$2:$H$7)</f>
        <v>0</v>
      </c>
      <c r="BLD2" s="1">
        <f>LOOKUP($A2,'DMG Tables'!$P$2:$P$35,'DMG Tables'!$O$2:$O$35)*BLD$1*LOOKUP(BLD$1,'DMG Tables'!$G$2:$G$7,'DMG Tables'!$H$2:$H$7)</f>
        <v>0</v>
      </c>
      <c r="BLE2" s="1">
        <f>LOOKUP($A2,'DMG Tables'!$P$2:$P$35,'DMG Tables'!$O$2:$O$35)*BLE$1*LOOKUP(BLE$1,'DMG Tables'!$G$2:$G$7,'DMG Tables'!$H$2:$H$7)</f>
        <v>0</v>
      </c>
      <c r="BLF2" s="1">
        <f>LOOKUP($A2,'DMG Tables'!$P$2:$P$35,'DMG Tables'!$O$2:$O$35)*BLF$1*LOOKUP(BLF$1,'DMG Tables'!$G$2:$G$7,'DMG Tables'!$H$2:$H$7)</f>
        <v>0</v>
      </c>
      <c r="BLG2" s="1">
        <f>LOOKUP($A2,'DMG Tables'!$P$2:$P$35,'DMG Tables'!$O$2:$O$35)*BLG$1*LOOKUP(BLG$1,'DMG Tables'!$G$2:$G$7,'DMG Tables'!$H$2:$H$7)</f>
        <v>0</v>
      </c>
      <c r="BLH2" s="1">
        <f>LOOKUP($A2,'DMG Tables'!$P$2:$P$35,'DMG Tables'!$O$2:$O$35)*BLH$1*LOOKUP(BLH$1,'DMG Tables'!$G$2:$G$7,'DMG Tables'!$H$2:$H$7)</f>
        <v>0</v>
      </c>
      <c r="BLI2" s="1">
        <f>LOOKUP($A2,'DMG Tables'!$P$2:$P$35,'DMG Tables'!$O$2:$O$35)*BLI$1*LOOKUP(BLI$1,'DMG Tables'!$G$2:$G$7,'DMG Tables'!$H$2:$H$7)</f>
        <v>0</v>
      </c>
      <c r="BLJ2" s="1">
        <f>LOOKUP($A2,'DMG Tables'!$P$2:$P$35,'DMG Tables'!$O$2:$O$35)*BLJ$1*LOOKUP(BLJ$1,'DMG Tables'!$G$2:$G$7,'DMG Tables'!$H$2:$H$7)</f>
        <v>0</v>
      </c>
      <c r="BLK2" s="1">
        <f>LOOKUP($A2,'DMG Tables'!$P$2:$P$35,'DMG Tables'!$O$2:$O$35)*BLK$1*LOOKUP(BLK$1,'DMG Tables'!$G$2:$G$7,'DMG Tables'!$H$2:$H$7)</f>
        <v>0</v>
      </c>
      <c r="BLL2" s="1">
        <f>LOOKUP($A2,'DMG Tables'!$P$2:$P$35,'DMG Tables'!$O$2:$O$35)*BLL$1*LOOKUP(BLL$1,'DMG Tables'!$G$2:$G$7,'DMG Tables'!$H$2:$H$7)</f>
        <v>0</v>
      </c>
      <c r="BLM2" s="1">
        <f>LOOKUP($A2,'DMG Tables'!$P$2:$P$35,'DMG Tables'!$O$2:$O$35)*BLM$1*LOOKUP(BLM$1,'DMG Tables'!$G$2:$G$7,'DMG Tables'!$H$2:$H$7)</f>
        <v>0</v>
      </c>
      <c r="BLN2" s="1">
        <f>LOOKUP($A2,'DMG Tables'!$P$2:$P$35,'DMG Tables'!$O$2:$O$35)*BLN$1*LOOKUP(BLN$1,'DMG Tables'!$G$2:$G$7,'DMG Tables'!$H$2:$H$7)</f>
        <v>0</v>
      </c>
      <c r="BLO2" s="1">
        <f>LOOKUP($A2,'DMG Tables'!$P$2:$P$35,'DMG Tables'!$O$2:$O$35)*BLO$1*LOOKUP(BLO$1,'DMG Tables'!$G$2:$G$7,'DMG Tables'!$H$2:$H$7)</f>
        <v>0</v>
      </c>
      <c r="BLP2" s="1">
        <f>LOOKUP($A2,'DMG Tables'!$P$2:$P$35,'DMG Tables'!$O$2:$O$35)*BLP$1*LOOKUP(BLP$1,'DMG Tables'!$G$2:$G$7,'DMG Tables'!$H$2:$H$7)</f>
        <v>0</v>
      </c>
      <c r="BLQ2" s="1">
        <f>LOOKUP($A2,'DMG Tables'!$P$2:$P$35,'DMG Tables'!$O$2:$O$35)*BLQ$1*LOOKUP(BLQ$1,'DMG Tables'!$G$2:$G$7,'DMG Tables'!$H$2:$H$7)</f>
        <v>0</v>
      </c>
      <c r="BLR2" s="1">
        <f>LOOKUP($A2,'DMG Tables'!$P$2:$P$35,'DMG Tables'!$O$2:$O$35)*BLR$1*LOOKUP(BLR$1,'DMG Tables'!$G$2:$G$7,'DMG Tables'!$H$2:$H$7)</f>
        <v>0</v>
      </c>
      <c r="BLS2" s="1">
        <f>LOOKUP($A2,'DMG Tables'!$P$2:$P$35,'DMG Tables'!$O$2:$O$35)*BLS$1*LOOKUP(BLS$1,'DMG Tables'!$G$2:$G$7,'DMG Tables'!$H$2:$H$7)</f>
        <v>0</v>
      </c>
      <c r="BLT2" s="1">
        <f>LOOKUP($A2,'DMG Tables'!$P$2:$P$35,'DMG Tables'!$O$2:$O$35)*BLT$1*LOOKUP(BLT$1,'DMG Tables'!$G$2:$G$7,'DMG Tables'!$H$2:$H$7)</f>
        <v>0</v>
      </c>
      <c r="BLU2" s="1">
        <f>LOOKUP($A2,'DMG Tables'!$P$2:$P$35,'DMG Tables'!$O$2:$O$35)*BLU$1*LOOKUP(BLU$1,'DMG Tables'!$G$2:$G$7,'DMG Tables'!$H$2:$H$7)</f>
        <v>0</v>
      </c>
      <c r="BLV2" s="1">
        <f>LOOKUP($A2,'DMG Tables'!$P$2:$P$35,'DMG Tables'!$O$2:$O$35)*BLV$1*LOOKUP(BLV$1,'DMG Tables'!$G$2:$G$7,'DMG Tables'!$H$2:$H$7)</f>
        <v>0</v>
      </c>
      <c r="BLW2" s="1">
        <f>LOOKUP($A2,'DMG Tables'!$P$2:$P$35,'DMG Tables'!$O$2:$O$35)*BLW$1*LOOKUP(BLW$1,'DMG Tables'!$G$2:$G$7,'DMG Tables'!$H$2:$H$7)</f>
        <v>0</v>
      </c>
      <c r="BLX2" s="1">
        <f>LOOKUP($A2,'DMG Tables'!$P$2:$P$35,'DMG Tables'!$O$2:$O$35)*BLX$1*LOOKUP(BLX$1,'DMG Tables'!$G$2:$G$7,'DMG Tables'!$H$2:$H$7)</f>
        <v>0</v>
      </c>
      <c r="BLY2" s="1">
        <f>LOOKUP($A2,'DMG Tables'!$P$2:$P$35,'DMG Tables'!$O$2:$O$35)*BLY$1*LOOKUP(BLY$1,'DMG Tables'!$G$2:$G$7,'DMG Tables'!$H$2:$H$7)</f>
        <v>0</v>
      </c>
      <c r="BLZ2" s="1">
        <f>LOOKUP($A2,'DMG Tables'!$P$2:$P$35,'DMG Tables'!$O$2:$O$35)*BLZ$1*LOOKUP(BLZ$1,'DMG Tables'!$G$2:$G$7,'DMG Tables'!$H$2:$H$7)</f>
        <v>0</v>
      </c>
      <c r="BMA2" s="1">
        <f>LOOKUP($A2,'DMG Tables'!$P$2:$P$35,'DMG Tables'!$O$2:$O$35)*BMA$1*LOOKUP(BMA$1,'DMG Tables'!$G$2:$G$7,'DMG Tables'!$H$2:$H$7)</f>
        <v>0</v>
      </c>
      <c r="BMB2" s="1">
        <f>LOOKUP($A2,'DMG Tables'!$P$2:$P$35,'DMG Tables'!$O$2:$O$35)*BMB$1*LOOKUP(BMB$1,'DMG Tables'!$G$2:$G$7,'DMG Tables'!$H$2:$H$7)</f>
        <v>0</v>
      </c>
      <c r="BMC2" s="1">
        <f>LOOKUP($A2,'DMG Tables'!$P$2:$P$35,'DMG Tables'!$O$2:$O$35)*BMC$1*LOOKUP(BMC$1,'DMG Tables'!$G$2:$G$7,'DMG Tables'!$H$2:$H$7)</f>
        <v>0</v>
      </c>
      <c r="BMD2" s="1">
        <f>LOOKUP($A2,'DMG Tables'!$P$2:$P$35,'DMG Tables'!$O$2:$O$35)*BMD$1*LOOKUP(BMD$1,'DMG Tables'!$G$2:$G$7,'DMG Tables'!$H$2:$H$7)</f>
        <v>0</v>
      </c>
      <c r="BME2" s="1">
        <f>LOOKUP($A2,'DMG Tables'!$P$2:$P$35,'DMG Tables'!$O$2:$O$35)*BME$1*LOOKUP(BME$1,'DMG Tables'!$G$2:$G$7,'DMG Tables'!$H$2:$H$7)</f>
        <v>0</v>
      </c>
      <c r="BMF2" s="1">
        <f>LOOKUP($A2,'DMG Tables'!$P$2:$P$35,'DMG Tables'!$O$2:$O$35)*BMF$1*LOOKUP(BMF$1,'DMG Tables'!$G$2:$G$7,'DMG Tables'!$H$2:$H$7)</f>
        <v>0</v>
      </c>
      <c r="BMG2" s="1">
        <f>LOOKUP($A2,'DMG Tables'!$P$2:$P$35,'DMG Tables'!$O$2:$O$35)*BMG$1*LOOKUP(BMG$1,'DMG Tables'!$G$2:$G$7,'DMG Tables'!$H$2:$H$7)</f>
        <v>0</v>
      </c>
      <c r="BMH2" s="1">
        <f>LOOKUP($A2,'DMG Tables'!$P$2:$P$35,'DMG Tables'!$O$2:$O$35)*BMH$1*LOOKUP(BMH$1,'DMG Tables'!$G$2:$G$7,'DMG Tables'!$H$2:$H$7)</f>
        <v>0</v>
      </c>
      <c r="BMI2" s="1">
        <f>LOOKUP($A2,'DMG Tables'!$P$2:$P$35,'DMG Tables'!$O$2:$O$35)*BMI$1*LOOKUP(BMI$1,'DMG Tables'!$G$2:$G$7,'DMG Tables'!$H$2:$H$7)</f>
        <v>0</v>
      </c>
      <c r="BMJ2" s="1">
        <f>LOOKUP($A2,'DMG Tables'!$P$2:$P$35,'DMG Tables'!$O$2:$O$35)*BMJ$1*LOOKUP(BMJ$1,'DMG Tables'!$G$2:$G$7,'DMG Tables'!$H$2:$H$7)</f>
        <v>0</v>
      </c>
      <c r="BMK2" s="1">
        <f>LOOKUP($A2,'DMG Tables'!$P$2:$P$35,'DMG Tables'!$O$2:$O$35)*BMK$1*LOOKUP(BMK$1,'DMG Tables'!$G$2:$G$7,'DMG Tables'!$H$2:$H$7)</f>
        <v>0</v>
      </c>
      <c r="BML2" s="1">
        <f>LOOKUP($A2,'DMG Tables'!$P$2:$P$35,'DMG Tables'!$O$2:$O$35)*BML$1*LOOKUP(BML$1,'DMG Tables'!$G$2:$G$7,'DMG Tables'!$H$2:$H$7)</f>
        <v>0</v>
      </c>
      <c r="BMM2" s="1">
        <f>LOOKUP($A2,'DMG Tables'!$P$2:$P$35,'DMG Tables'!$O$2:$O$35)*BMM$1*LOOKUP(BMM$1,'DMG Tables'!$G$2:$G$7,'DMG Tables'!$H$2:$H$7)</f>
        <v>0</v>
      </c>
      <c r="BMN2" s="1">
        <f>LOOKUP($A2,'DMG Tables'!$P$2:$P$35,'DMG Tables'!$O$2:$O$35)*BMN$1*LOOKUP(BMN$1,'DMG Tables'!$G$2:$G$7,'DMG Tables'!$H$2:$H$7)</f>
        <v>0</v>
      </c>
      <c r="BMO2" s="1">
        <f>LOOKUP($A2,'DMG Tables'!$P$2:$P$35,'DMG Tables'!$O$2:$O$35)*BMO$1*LOOKUP(BMO$1,'DMG Tables'!$G$2:$G$7,'DMG Tables'!$H$2:$H$7)</f>
        <v>0</v>
      </c>
      <c r="BMP2" s="1">
        <f>LOOKUP($A2,'DMG Tables'!$P$2:$P$35,'DMG Tables'!$O$2:$O$35)*BMP$1*LOOKUP(BMP$1,'DMG Tables'!$G$2:$G$7,'DMG Tables'!$H$2:$H$7)</f>
        <v>0</v>
      </c>
      <c r="BMQ2" s="1">
        <f>LOOKUP($A2,'DMG Tables'!$P$2:$P$35,'DMG Tables'!$O$2:$O$35)*BMQ$1*LOOKUP(BMQ$1,'DMG Tables'!$G$2:$G$7,'DMG Tables'!$H$2:$H$7)</f>
        <v>0</v>
      </c>
      <c r="BMR2" s="1">
        <f>LOOKUP($A2,'DMG Tables'!$P$2:$P$35,'DMG Tables'!$O$2:$O$35)*BMR$1*LOOKUP(BMR$1,'DMG Tables'!$G$2:$G$7,'DMG Tables'!$H$2:$H$7)</f>
        <v>0</v>
      </c>
      <c r="BMS2" s="1">
        <f>LOOKUP($A2,'DMG Tables'!$P$2:$P$35,'DMG Tables'!$O$2:$O$35)*BMS$1*LOOKUP(BMS$1,'DMG Tables'!$G$2:$G$7,'DMG Tables'!$H$2:$H$7)</f>
        <v>0</v>
      </c>
      <c r="BMT2" s="1">
        <f>LOOKUP($A2,'DMG Tables'!$P$2:$P$35,'DMG Tables'!$O$2:$O$35)*BMT$1*LOOKUP(BMT$1,'DMG Tables'!$G$2:$G$7,'DMG Tables'!$H$2:$H$7)</f>
        <v>0</v>
      </c>
      <c r="BMU2" s="1">
        <f>LOOKUP($A2,'DMG Tables'!$P$2:$P$35,'DMG Tables'!$O$2:$O$35)*BMU$1*LOOKUP(BMU$1,'DMG Tables'!$G$2:$G$7,'DMG Tables'!$H$2:$H$7)</f>
        <v>0</v>
      </c>
      <c r="BMV2" s="1">
        <f>LOOKUP($A2,'DMG Tables'!$P$2:$P$35,'DMG Tables'!$O$2:$O$35)*BMV$1*LOOKUP(BMV$1,'DMG Tables'!$G$2:$G$7,'DMG Tables'!$H$2:$H$7)</f>
        <v>0</v>
      </c>
      <c r="BMW2" s="1">
        <f>LOOKUP($A2,'DMG Tables'!$P$2:$P$35,'DMG Tables'!$O$2:$O$35)*BMW$1*LOOKUP(BMW$1,'DMG Tables'!$G$2:$G$7,'DMG Tables'!$H$2:$H$7)</f>
        <v>0</v>
      </c>
      <c r="BMX2" s="1">
        <f>LOOKUP($A2,'DMG Tables'!$P$2:$P$35,'DMG Tables'!$O$2:$O$35)*BMX$1*LOOKUP(BMX$1,'DMG Tables'!$G$2:$G$7,'DMG Tables'!$H$2:$H$7)</f>
        <v>0</v>
      </c>
      <c r="BMY2" s="1">
        <f>LOOKUP($A2,'DMG Tables'!$P$2:$P$35,'DMG Tables'!$O$2:$O$35)*BMY$1*LOOKUP(BMY$1,'DMG Tables'!$G$2:$G$7,'DMG Tables'!$H$2:$H$7)</f>
        <v>0</v>
      </c>
      <c r="BMZ2" s="1">
        <f>LOOKUP($A2,'DMG Tables'!$P$2:$P$35,'DMG Tables'!$O$2:$O$35)*BMZ$1*LOOKUP(BMZ$1,'DMG Tables'!$G$2:$G$7,'DMG Tables'!$H$2:$H$7)</f>
        <v>0</v>
      </c>
      <c r="BNA2" s="1">
        <f>LOOKUP($A2,'DMG Tables'!$P$2:$P$35,'DMG Tables'!$O$2:$O$35)*BNA$1*LOOKUP(BNA$1,'DMG Tables'!$G$2:$G$7,'DMG Tables'!$H$2:$H$7)</f>
        <v>0</v>
      </c>
      <c r="BNB2" s="1">
        <f>LOOKUP($A2,'DMG Tables'!$P$2:$P$35,'DMG Tables'!$O$2:$O$35)*BNB$1*LOOKUP(BNB$1,'DMG Tables'!$G$2:$G$7,'DMG Tables'!$H$2:$H$7)</f>
        <v>0</v>
      </c>
      <c r="BNC2" s="1">
        <f>LOOKUP($A2,'DMG Tables'!$P$2:$P$35,'DMG Tables'!$O$2:$O$35)*BNC$1*LOOKUP(BNC$1,'DMG Tables'!$G$2:$G$7,'DMG Tables'!$H$2:$H$7)</f>
        <v>0</v>
      </c>
      <c r="BND2" s="1">
        <f>LOOKUP($A2,'DMG Tables'!$P$2:$P$35,'DMG Tables'!$O$2:$O$35)*BND$1*LOOKUP(BND$1,'DMG Tables'!$G$2:$G$7,'DMG Tables'!$H$2:$H$7)</f>
        <v>0</v>
      </c>
      <c r="BNE2" s="1">
        <f>LOOKUP($A2,'DMG Tables'!$P$2:$P$35,'DMG Tables'!$O$2:$O$35)*BNE$1*LOOKUP(BNE$1,'DMG Tables'!$G$2:$G$7,'DMG Tables'!$H$2:$H$7)</f>
        <v>0</v>
      </c>
      <c r="BNF2" s="1">
        <f>LOOKUP($A2,'DMG Tables'!$P$2:$P$35,'DMG Tables'!$O$2:$O$35)*BNF$1*LOOKUP(BNF$1,'DMG Tables'!$G$2:$G$7,'DMG Tables'!$H$2:$H$7)</f>
        <v>0</v>
      </c>
      <c r="BNG2" s="1">
        <f>LOOKUP($A2,'DMG Tables'!$P$2:$P$35,'DMG Tables'!$O$2:$O$35)*BNG$1*LOOKUP(BNG$1,'DMG Tables'!$G$2:$G$7,'DMG Tables'!$H$2:$H$7)</f>
        <v>0</v>
      </c>
      <c r="BNH2" s="1">
        <f>LOOKUP($A2,'DMG Tables'!$P$2:$P$35,'DMG Tables'!$O$2:$O$35)*BNH$1*LOOKUP(BNH$1,'DMG Tables'!$G$2:$G$7,'DMG Tables'!$H$2:$H$7)</f>
        <v>0</v>
      </c>
      <c r="BNI2" s="1">
        <f>LOOKUP($A2,'DMG Tables'!$P$2:$P$35,'DMG Tables'!$O$2:$O$35)*BNI$1*LOOKUP(BNI$1,'DMG Tables'!$G$2:$G$7,'DMG Tables'!$H$2:$H$7)</f>
        <v>0</v>
      </c>
      <c r="BNJ2" s="1">
        <f>LOOKUP($A2,'DMG Tables'!$P$2:$P$35,'DMG Tables'!$O$2:$O$35)*BNJ$1*LOOKUP(BNJ$1,'DMG Tables'!$G$2:$G$7,'DMG Tables'!$H$2:$H$7)</f>
        <v>0</v>
      </c>
      <c r="BNK2" s="1">
        <f>LOOKUP($A2,'DMG Tables'!$P$2:$P$35,'DMG Tables'!$O$2:$O$35)*BNK$1*LOOKUP(BNK$1,'DMG Tables'!$G$2:$G$7,'DMG Tables'!$H$2:$H$7)</f>
        <v>0</v>
      </c>
      <c r="BNL2" s="1">
        <f>LOOKUP($A2,'DMG Tables'!$P$2:$P$35,'DMG Tables'!$O$2:$O$35)*BNL$1*LOOKUP(BNL$1,'DMG Tables'!$G$2:$G$7,'DMG Tables'!$H$2:$H$7)</f>
        <v>0</v>
      </c>
      <c r="BNM2" s="1">
        <f>LOOKUP($A2,'DMG Tables'!$P$2:$P$35,'DMG Tables'!$O$2:$O$35)*BNM$1*LOOKUP(BNM$1,'DMG Tables'!$G$2:$G$7,'DMG Tables'!$H$2:$H$7)</f>
        <v>0</v>
      </c>
      <c r="BNN2" s="1">
        <f>LOOKUP($A2,'DMG Tables'!$P$2:$P$35,'DMG Tables'!$O$2:$O$35)*BNN$1*LOOKUP(BNN$1,'DMG Tables'!$G$2:$G$7,'DMG Tables'!$H$2:$H$7)</f>
        <v>0</v>
      </c>
      <c r="BNO2" s="1">
        <f>LOOKUP($A2,'DMG Tables'!$P$2:$P$35,'DMG Tables'!$O$2:$O$35)*BNO$1*LOOKUP(BNO$1,'DMG Tables'!$G$2:$G$7,'DMG Tables'!$H$2:$H$7)</f>
        <v>0</v>
      </c>
      <c r="BNP2" s="1">
        <f>LOOKUP($A2,'DMG Tables'!$P$2:$P$35,'DMG Tables'!$O$2:$O$35)*BNP$1*LOOKUP(BNP$1,'DMG Tables'!$G$2:$G$7,'DMG Tables'!$H$2:$H$7)</f>
        <v>0</v>
      </c>
      <c r="BNQ2" s="1">
        <f>LOOKUP($A2,'DMG Tables'!$P$2:$P$35,'DMG Tables'!$O$2:$O$35)*BNQ$1*LOOKUP(BNQ$1,'DMG Tables'!$G$2:$G$7,'DMG Tables'!$H$2:$H$7)</f>
        <v>0</v>
      </c>
      <c r="BNR2" s="1">
        <f>LOOKUP($A2,'DMG Tables'!$P$2:$P$35,'DMG Tables'!$O$2:$O$35)*BNR$1*LOOKUP(BNR$1,'DMG Tables'!$G$2:$G$7,'DMG Tables'!$H$2:$H$7)</f>
        <v>0</v>
      </c>
      <c r="BNS2" s="1">
        <f>LOOKUP($A2,'DMG Tables'!$P$2:$P$35,'DMG Tables'!$O$2:$O$35)*BNS$1*LOOKUP(BNS$1,'DMG Tables'!$G$2:$G$7,'DMG Tables'!$H$2:$H$7)</f>
        <v>0</v>
      </c>
      <c r="BNT2" s="1">
        <f>LOOKUP($A2,'DMG Tables'!$P$2:$P$35,'DMG Tables'!$O$2:$O$35)*BNT$1*LOOKUP(BNT$1,'DMG Tables'!$G$2:$G$7,'DMG Tables'!$H$2:$H$7)</f>
        <v>0</v>
      </c>
      <c r="BNU2" s="1">
        <f>LOOKUP($A2,'DMG Tables'!$P$2:$P$35,'DMG Tables'!$O$2:$O$35)*BNU$1*LOOKUP(BNU$1,'DMG Tables'!$G$2:$G$7,'DMG Tables'!$H$2:$H$7)</f>
        <v>0</v>
      </c>
      <c r="BNV2" s="1">
        <f>LOOKUP($A2,'DMG Tables'!$P$2:$P$35,'DMG Tables'!$O$2:$O$35)*BNV$1*LOOKUP(BNV$1,'DMG Tables'!$G$2:$G$7,'DMG Tables'!$H$2:$H$7)</f>
        <v>0</v>
      </c>
      <c r="BNW2" s="1">
        <f>LOOKUP($A2,'DMG Tables'!$P$2:$P$35,'DMG Tables'!$O$2:$O$35)*BNW$1*LOOKUP(BNW$1,'DMG Tables'!$G$2:$G$7,'DMG Tables'!$H$2:$H$7)</f>
        <v>0</v>
      </c>
      <c r="BNX2" s="1">
        <f>LOOKUP($A2,'DMG Tables'!$P$2:$P$35,'DMG Tables'!$O$2:$O$35)*BNX$1*LOOKUP(BNX$1,'DMG Tables'!$G$2:$G$7,'DMG Tables'!$H$2:$H$7)</f>
        <v>0</v>
      </c>
      <c r="BNY2" s="1">
        <f>LOOKUP($A2,'DMG Tables'!$P$2:$P$35,'DMG Tables'!$O$2:$O$35)*BNY$1*LOOKUP(BNY$1,'DMG Tables'!$G$2:$G$7,'DMG Tables'!$H$2:$H$7)</f>
        <v>0</v>
      </c>
      <c r="BNZ2" s="1">
        <f>LOOKUP($A2,'DMG Tables'!$P$2:$P$35,'DMG Tables'!$O$2:$O$35)*BNZ$1*LOOKUP(BNZ$1,'DMG Tables'!$G$2:$G$7,'DMG Tables'!$H$2:$H$7)</f>
        <v>0</v>
      </c>
      <c r="BOA2" s="1">
        <f>LOOKUP($A2,'DMG Tables'!$P$2:$P$35,'DMG Tables'!$O$2:$O$35)*BOA$1*LOOKUP(BOA$1,'DMG Tables'!$G$2:$G$7,'DMG Tables'!$H$2:$H$7)</f>
        <v>0</v>
      </c>
      <c r="BOB2" s="1">
        <f>LOOKUP($A2,'DMG Tables'!$P$2:$P$35,'DMG Tables'!$O$2:$O$35)*BOB$1*LOOKUP(BOB$1,'DMG Tables'!$G$2:$G$7,'DMG Tables'!$H$2:$H$7)</f>
        <v>0</v>
      </c>
      <c r="BOC2" s="1">
        <f>LOOKUP($A2,'DMG Tables'!$P$2:$P$35,'DMG Tables'!$O$2:$O$35)*BOC$1*LOOKUP(BOC$1,'DMG Tables'!$G$2:$G$7,'DMG Tables'!$H$2:$H$7)</f>
        <v>0</v>
      </c>
      <c r="BOD2" s="1">
        <f>LOOKUP($A2,'DMG Tables'!$P$2:$P$35,'DMG Tables'!$O$2:$O$35)*BOD$1*LOOKUP(BOD$1,'DMG Tables'!$G$2:$G$7,'DMG Tables'!$H$2:$H$7)</f>
        <v>0</v>
      </c>
      <c r="BOE2" s="1">
        <f>LOOKUP($A2,'DMG Tables'!$P$2:$P$35,'DMG Tables'!$O$2:$O$35)*BOE$1*LOOKUP(BOE$1,'DMG Tables'!$G$2:$G$7,'DMG Tables'!$H$2:$H$7)</f>
        <v>0</v>
      </c>
      <c r="BOF2" s="1">
        <f>LOOKUP($A2,'DMG Tables'!$P$2:$P$35,'DMG Tables'!$O$2:$O$35)*BOF$1*LOOKUP(BOF$1,'DMG Tables'!$G$2:$G$7,'DMG Tables'!$H$2:$H$7)</f>
        <v>0</v>
      </c>
      <c r="BOG2" s="1">
        <f>LOOKUP($A2,'DMG Tables'!$P$2:$P$35,'DMG Tables'!$O$2:$O$35)*BOG$1*LOOKUP(BOG$1,'DMG Tables'!$G$2:$G$7,'DMG Tables'!$H$2:$H$7)</f>
        <v>0</v>
      </c>
      <c r="BOH2" s="1">
        <f>LOOKUP($A2,'DMG Tables'!$P$2:$P$35,'DMG Tables'!$O$2:$O$35)*BOH$1*LOOKUP(BOH$1,'DMG Tables'!$G$2:$G$7,'DMG Tables'!$H$2:$H$7)</f>
        <v>0</v>
      </c>
      <c r="BOI2" s="1">
        <f>LOOKUP($A2,'DMG Tables'!$P$2:$P$35,'DMG Tables'!$O$2:$O$35)*BOI$1*LOOKUP(BOI$1,'DMG Tables'!$G$2:$G$7,'DMG Tables'!$H$2:$H$7)</f>
        <v>0</v>
      </c>
      <c r="BOJ2" s="1">
        <f>LOOKUP($A2,'DMG Tables'!$P$2:$P$35,'DMG Tables'!$O$2:$O$35)*BOJ$1*LOOKUP(BOJ$1,'DMG Tables'!$G$2:$G$7,'DMG Tables'!$H$2:$H$7)</f>
        <v>0</v>
      </c>
      <c r="BOK2" s="1">
        <f>LOOKUP($A2,'DMG Tables'!$P$2:$P$35,'DMG Tables'!$O$2:$O$35)*BOK$1*LOOKUP(BOK$1,'DMG Tables'!$G$2:$G$7,'DMG Tables'!$H$2:$H$7)</f>
        <v>0</v>
      </c>
      <c r="BOL2" s="1">
        <f>LOOKUP($A2,'DMG Tables'!$P$2:$P$35,'DMG Tables'!$O$2:$O$35)*BOL$1*LOOKUP(BOL$1,'DMG Tables'!$G$2:$G$7,'DMG Tables'!$H$2:$H$7)</f>
        <v>0</v>
      </c>
      <c r="BOM2" s="1">
        <f>LOOKUP($A2,'DMG Tables'!$P$2:$P$35,'DMG Tables'!$O$2:$O$35)*BOM$1*LOOKUP(BOM$1,'DMG Tables'!$G$2:$G$7,'DMG Tables'!$H$2:$H$7)</f>
        <v>0</v>
      </c>
      <c r="BON2" s="1">
        <f>LOOKUP($A2,'DMG Tables'!$P$2:$P$35,'DMG Tables'!$O$2:$O$35)*BON$1*LOOKUP(BON$1,'DMG Tables'!$G$2:$G$7,'DMG Tables'!$H$2:$H$7)</f>
        <v>0</v>
      </c>
      <c r="BOO2" s="1">
        <f>LOOKUP($A2,'DMG Tables'!$P$2:$P$35,'DMG Tables'!$O$2:$O$35)*BOO$1*LOOKUP(BOO$1,'DMG Tables'!$G$2:$G$7,'DMG Tables'!$H$2:$H$7)</f>
        <v>0</v>
      </c>
      <c r="BOP2" s="1">
        <f>LOOKUP($A2,'DMG Tables'!$P$2:$P$35,'DMG Tables'!$O$2:$O$35)*BOP$1*LOOKUP(BOP$1,'DMG Tables'!$G$2:$G$7,'DMG Tables'!$H$2:$H$7)</f>
        <v>0</v>
      </c>
      <c r="BOQ2" s="1">
        <f>LOOKUP($A2,'DMG Tables'!$P$2:$P$35,'DMG Tables'!$O$2:$O$35)*BOQ$1*LOOKUP(BOQ$1,'DMG Tables'!$G$2:$G$7,'DMG Tables'!$H$2:$H$7)</f>
        <v>0</v>
      </c>
      <c r="BOR2" s="1">
        <f>LOOKUP($A2,'DMG Tables'!$P$2:$P$35,'DMG Tables'!$O$2:$O$35)*BOR$1*LOOKUP(BOR$1,'DMG Tables'!$G$2:$G$7,'DMG Tables'!$H$2:$H$7)</f>
        <v>0</v>
      </c>
      <c r="BOS2" s="1">
        <f>LOOKUP($A2,'DMG Tables'!$P$2:$P$35,'DMG Tables'!$O$2:$O$35)*BOS$1*LOOKUP(BOS$1,'DMG Tables'!$G$2:$G$7,'DMG Tables'!$H$2:$H$7)</f>
        <v>0</v>
      </c>
      <c r="BOT2" s="1">
        <f>LOOKUP($A2,'DMG Tables'!$P$2:$P$35,'DMG Tables'!$O$2:$O$35)*BOT$1*LOOKUP(BOT$1,'DMG Tables'!$G$2:$G$7,'DMG Tables'!$H$2:$H$7)</f>
        <v>0</v>
      </c>
      <c r="BOU2" s="1">
        <f>LOOKUP($A2,'DMG Tables'!$P$2:$P$35,'DMG Tables'!$O$2:$O$35)*BOU$1*LOOKUP(BOU$1,'DMG Tables'!$G$2:$G$7,'DMG Tables'!$H$2:$H$7)</f>
        <v>0</v>
      </c>
      <c r="BOV2" s="1">
        <f>LOOKUP($A2,'DMG Tables'!$P$2:$P$35,'DMG Tables'!$O$2:$O$35)*BOV$1*LOOKUP(BOV$1,'DMG Tables'!$G$2:$G$7,'DMG Tables'!$H$2:$H$7)</f>
        <v>0</v>
      </c>
      <c r="BOW2" s="1">
        <f>LOOKUP($A2,'DMG Tables'!$P$2:$P$35,'DMG Tables'!$O$2:$O$35)*BOW$1*LOOKUP(BOW$1,'DMG Tables'!$G$2:$G$7,'DMG Tables'!$H$2:$H$7)</f>
        <v>0</v>
      </c>
      <c r="BOX2" s="1">
        <f>LOOKUP($A2,'DMG Tables'!$P$2:$P$35,'DMG Tables'!$O$2:$O$35)*BOX$1*LOOKUP(BOX$1,'DMG Tables'!$G$2:$G$7,'DMG Tables'!$H$2:$H$7)</f>
        <v>0</v>
      </c>
      <c r="BOY2" s="1">
        <f>LOOKUP($A2,'DMG Tables'!$P$2:$P$35,'DMG Tables'!$O$2:$O$35)*BOY$1*LOOKUP(BOY$1,'DMG Tables'!$G$2:$G$7,'DMG Tables'!$H$2:$H$7)</f>
        <v>0</v>
      </c>
      <c r="BOZ2" s="1">
        <f>LOOKUP($A2,'DMG Tables'!$P$2:$P$35,'DMG Tables'!$O$2:$O$35)*BOZ$1*LOOKUP(BOZ$1,'DMG Tables'!$G$2:$G$7,'DMG Tables'!$H$2:$H$7)</f>
        <v>0</v>
      </c>
      <c r="BPA2" s="1">
        <f>LOOKUP($A2,'DMG Tables'!$P$2:$P$35,'DMG Tables'!$O$2:$O$35)*BPA$1*LOOKUP(BPA$1,'DMG Tables'!$G$2:$G$7,'DMG Tables'!$H$2:$H$7)</f>
        <v>0</v>
      </c>
      <c r="BPB2" s="1">
        <f>LOOKUP($A2,'DMG Tables'!$P$2:$P$35,'DMG Tables'!$O$2:$O$35)*BPB$1*LOOKUP(BPB$1,'DMG Tables'!$G$2:$G$7,'DMG Tables'!$H$2:$H$7)</f>
        <v>0</v>
      </c>
      <c r="BPC2" s="1">
        <f>LOOKUP($A2,'DMG Tables'!$P$2:$P$35,'DMG Tables'!$O$2:$O$35)*BPC$1*LOOKUP(BPC$1,'DMG Tables'!$G$2:$G$7,'DMG Tables'!$H$2:$H$7)</f>
        <v>0</v>
      </c>
      <c r="BPD2" s="1">
        <f>LOOKUP($A2,'DMG Tables'!$P$2:$P$35,'DMG Tables'!$O$2:$O$35)*BPD$1*LOOKUP(BPD$1,'DMG Tables'!$G$2:$G$7,'DMG Tables'!$H$2:$H$7)</f>
        <v>0</v>
      </c>
      <c r="BPE2" s="1">
        <f>LOOKUP($A2,'DMG Tables'!$P$2:$P$35,'DMG Tables'!$O$2:$O$35)*BPE$1*LOOKUP(BPE$1,'DMG Tables'!$G$2:$G$7,'DMG Tables'!$H$2:$H$7)</f>
        <v>0</v>
      </c>
      <c r="BPF2" s="1">
        <f>LOOKUP($A2,'DMG Tables'!$P$2:$P$35,'DMG Tables'!$O$2:$O$35)*BPF$1*LOOKUP(BPF$1,'DMG Tables'!$G$2:$G$7,'DMG Tables'!$H$2:$H$7)</f>
        <v>0</v>
      </c>
      <c r="BPG2" s="1">
        <f>LOOKUP($A2,'DMG Tables'!$P$2:$P$35,'DMG Tables'!$O$2:$O$35)*BPG$1*LOOKUP(BPG$1,'DMG Tables'!$G$2:$G$7,'DMG Tables'!$H$2:$H$7)</f>
        <v>0</v>
      </c>
      <c r="BPH2" s="1">
        <f>LOOKUP($A2,'DMG Tables'!$P$2:$P$35,'DMG Tables'!$O$2:$O$35)*BPH$1*LOOKUP(BPH$1,'DMG Tables'!$G$2:$G$7,'DMG Tables'!$H$2:$H$7)</f>
        <v>0</v>
      </c>
      <c r="BPI2" s="1">
        <f>LOOKUP($A2,'DMG Tables'!$P$2:$P$35,'DMG Tables'!$O$2:$O$35)*BPI$1*LOOKUP(BPI$1,'DMG Tables'!$G$2:$G$7,'DMG Tables'!$H$2:$H$7)</f>
        <v>0</v>
      </c>
      <c r="BPJ2" s="1">
        <f>LOOKUP($A2,'DMG Tables'!$P$2:$P$35,'DMG Tables'!$O$2:$O$35)*BPJ$1*LOOKUP(BPJ$1,'DMG Tables'!$G$2:$G$7,'DMG Tables'!$H$2:$H$7)</f>
        <v>0</v>
      </c>
      <c r="BPK2" s="1">
        <f>LOOKUP($A2,'DMG Tables'!$P$2:$P$35,'DMG Tables'!$O$2:$O$35)*BPK$1*LOOKUP(BPK$1,'DMG Tables'!$G$2:$G$7,'DMG Tables'!$H$2:$H$7)</f>
        <v>0</v>
      </c>
      <c r="BPL2" s="1">
        <f>LOOKUP($A2,'DMG Tables'!$P$2:$P$35,'DMG Tables'!$O$2:$O$35)*BPL$1*LOOKUP(BPL$1,'DMG Tables'!$G$2:$G$7,'DMG Tables'!$H$2:$H$7)</f>
        <v>0</v>
      </c>
      <c r="BPM2" s="1">
        <f>LOOKUP($A2,'DMG Tables'!$P$2:$P$35,'DMG Tables'!$O$2:$O$35)*BPM$1*LOOKUP(BPM$1,'DMG Tables'!$G$2:$G$7,'DMG Tables'!$H$2:$H$7)</f>
        <v>0</v>
      </c>
      <c r="BPN2" s="1">
        <f>LOOKUP($A2,'DMG Tables'!$P$2:$P$35,'DMG Tables'!$O$2:$O$35)*BPN$1*LOOKUP(BPN$1,'DMG Tables'!$G$2:$G$7,'DMG Tables'!$H$2:$H$7)</f>
        <v>0</v>
      </c>
      <c r="BPO2" s="1">
        <f>LOOKUP($A2,'DMG Tables'!$P$2:$P$35,'DMG Tables'!$O$2:$O$35)*BPO$1*LOOKUP(BPO$1,'DMG Tables'!$G$2:$G$7,'DMG Tables'!$H$2:$H$7)</f>
        <v>0</v>
      </c>
      <c r="BPP2" s="1">
        <f>LOOKUP($A2,'DMG Tables'!$P$2:$P$35,'DMG Tables'!$O$2:$O$35)*BPP$1*LOOKUP(BPP$1,'DMG Tables'!$G$2:$G$7,'DMG Tables'!$H$2:$H$7)</f>
        <v>0</v>
      </c>
      <c r="BPQ2" s="1">
        <f>LOOKUP($A2,'DMG Tables'!$P$2:$P$35,'DMG Tables'!$O$2:$O$35)*BPQ$1*LOOKUP(BPQ$1,'DMG Tables'!$G$2:$G$7,'DMG Tables'!$H$2:$H$7)</f>
        <v>0</v>
      </c>
      <c r="BPR2" s="1">
        <f>LOOKUP($A2,'DMG Tables'!$P$2:$P$35,'DMG Tables'!$O$2:$O$35)*BPR$1*LOOKUP(BPR$1,'DMG Tables'!$G$2:$G$7,'DMG Tables'!$H$2:$H$7)</f>
        <v>0</v>
      </c>
      <c r="BPS2" s="1">
        <f>LOOKUP($A2,'DMG Tables'!$P$2:$P$35,'DMG Tables'!$O$2:$O$35)*BPS$1*LOOKUP(BPS$1,'DMG Tables'!$G$2:$G$7,'DMG Tables'!$H$2:$H$7)</f>
        <v>0</v>
      </c>
      <c r="BPT2" s="1">
        <f>LOOKUP($A2,'DMG Tables'!$P$2:$P$35,'DMG Tables'!$O$2:$O$35)*BPT$1*LOOKUP(BPT$1,'DMG Tables'!$G$2:$G$7,'DMG Tables'!$H$2:$H$7)</f>
        <v>0</v>
      </c>
      <c r="BPU2" s="1">
        <f>LOOKUP($A2,'DMG Tables'!$P$2:$P$35,'DMG Tables'!$O$2:$O$35)*BPU$1*LOOKUP(BPU$1,'DMG Tables'!$G$2:$G$7,'DMG Tables'!$H$2:$H$7)</f>
        <v>0</v>
      </c>
      <c r="BPV2" s="1">
        <f>LOOKUP($A2,'DMG Tables'!$P$2:$P$35,'DMG Tables'!$O$2:$O$35)*BPV$1*LOOKUP(BPV$1,'DMG Tables'!$G$2:$G$7,'DMG Tables'!$H$2:$H$7)</f>
        <v>0</v>
      </c>
      <c r="BPW2" s="1">
        <f>LOOKUP($A2,'DMG Tables'!$P$2:$P$35,'DMG Tables'!$O$2:$O$35)*BPW$1*LOOKUP(BPW$1,'DMG Tables'!$G$2:$G$7,'DMG Tables'!$H$2:$H$7)</f>
        <v>0</v>
      </c>
      <c r="BPX2" s="1">
        <f>LOOKUP($A2,'DMG Tables'!$P$2:$P$35,'DMG Tables'!$O$2:$O$35)*BPX$1*LOOKUP(BPX$1,'DMG Tables'!$G$2:$G$7,'DMG Tables'!$H$2:$H$7)</f>
        <v>0</v>
      </c>
      <c r="BPY2" s="1">
        <f>LOOKUP($A2,'DMG Tables'!$P$2:$P$35,'DMG Tables'!$O$2:$O$35)*BPY$1*LOOKUP(BPY$1,'DMG Tables'!$G$2:$G$7,'DMG Tables'!$H$2:$H$7)</f>
        <v>0</v>
      </c>
      <c r="BPZ2" s="1">
        <f>LOOKUP($A2,'DMG Tables'!$P$2:$P$35,'DMG Tables'!$O$2:$O$35)*BPZ$1*LOOKUP(BPZ$1,'DMG Tables'!$G$2:$G$7,'DMG Tables'!$H$2:$H$7)</f>
        <v>0</v>
      </c>
      <c r="BQA2" s="1">
        <f>LOOKUP($A2,'DMG Tables'!$P$2:$P$35,'DMG Tables'!$O$2:$O$35)*BQA$1*LOOKUP(BQA$1,'DMG Tables'!$G$2:$G$7,'DMG Tables'!$H$2:$H$7)</f>
        <v>0</v>
      </c>
      <c r="BQB2" s="1">
        <f>LOOKUP($A2,'DMG Tables'!$P$2:$P$35,'DMG Tables'!$O$2:$O$35)*BQB$1*LOOKUP(BQB$1,'DMG Tables'!$G$2:$G$7,'DMG Tables'!$H$2:$H$7)</f>
        <v>0</v>
      </c>
      <c r="BQC2" s="1">
        <f>LOOKUP($A2,'DMG Tables'!$P$2:$P$35,'DMG Tables'!$O$2:$O$35)*BQC$1*LOOKUP(BQC$1,'DMG Tables'!$G$2:$G$7,'DMG Tables'!$H$2:$H$7)</f>
        <v>0</v>
      </c>
      <c r="BQD2" s="1">
        <f>LOOKUP($A2,'DMG Tables'!$P$2:$P$35,'DMG Tables'!$O$2:$O$35)*BQD$1*LOOKUP(BQD$1,'DMG Tables'!$G$2:$G$7,'DMG Tables'!$H$2:$H$7)</f>
        <v>0</v>
      </c>
      <c r="BQE2" s="1">
        <f>LOOKUP($A2,'DMG Tables'!$P$2:$P$35,'DMG Tables'!$O$2:$O$35)*BQE$1*LOOKUP(BQE$1,'DMG Tables'!$G$2:$G$7,'DMG Tables'!$H$2:$H$7)</f>
        <v>0</v>
      </c>
      <c r="BQF2" s="1">
        <f>LOOKUP($A2,'DMG Tables'!$P$2:$P$35,'DMG Tables'!$O$2:$O$35)*BQF$1*LOOKUP(BQF$1,'DMG Tables'!$G$2:$G$7,'DMG Tables'!$H$2:$H$7)</f>
        <v>0</v>
      </c>
      <c r="BQG2" s="1">
        <f>LOOKUP($A2,'DMG Tables'!$P$2:$P$35,'DMG Tables'!$O$2:$O$35)*BQG$1*LOOKUP(BQG$1,'DMG Tables'!$G$2:$G$7,'DMG Tables'!$H$2:$H$7)</f>
        <v>0</v>
      </c>
      <c r="BQH2" s="1">
        <f>LOOKUP($A2,'DMG Tables'!$P$2:$P$35,'DMG Tables'!$O$2:$O$35)*BQH$1*LOOKUP(BQH$1,'DMG Tables'!$G$2:$G$7,'DMG Tables'!$H$2:$H$7)</f>
        <v>0</v>
      </c>
      <c r="BQI2" s="1">
        <f>LOOKUP($A2,'DMG Tables'!$P$2:$P$35,'DMG Tables'!$O$2:$O$35)*BQI$1*LOOKUP(BQI$1,'DMG Tables'!$G$2:$G$7,'DMG Tables'!$H$2:$H$7)</f>
        <v>0</v>
      </c>
      <c r="BQJ2" s="1">
        <f>LOOKUP($A2,'DMG Tables'!$P$2:$P$35,'DMG Tables'!$O$2:$O$35)*BQJ$1*LOOKUP(BQJ$1,'DMG Tables'!$G$2:$G$7,'DMG Tables'!$H$2:$H$7)</f>
        <v>0</v>
      </c>
      <c r="BQK2" s="1">
        <f>LOOKUP($A2,'DMG Tables'!$P$2:$P$35,'DMG Tables'!$O$2:$O$35)*BQK$1*LOOKUP(BQK$1,'DMG Tables'!$G$2:$G$7,'DMG Tables'!$H$2:$H$7)</f>
        <v>0</v>
      </c>
      <c r="BQL2" s="1">
        <f>LOOKUP($A2,'DMG Tables'!$P$2:$P$35,'DMG Tables'!$O$2:$O$35)*BQL$1*LOOKUP(BQL$1,'DMG Tables'!$G$2:$G$7,'DMG Tables'!$H$2:$H$7)</f>
        <v>0</v>
      </c>
      <c r="BQM2" s="1">
        <f>LOOKUP($A2,'DMG Tables'!$P$2:$P$35,'DMG Tables'!$O$2:$O$35)*BQM$1*LOOKUP(BQM$1,'DMG Tables'!$G$2:$G$7,'DMG Tables'!$H$2:$H$7)</f>
        <v>0</v>
      </c>
      <c r="BQN2" s="1">
        <f>LOOKUP($A2,'DMG Tables'!$P$2:$P$35,'DMG Tables'!$O$2:$O$35)*BQN$1*LOOKUP(BQN$1,'DMG Tables'!$G$2:$G$7,'DMG Tables'!$H$2:$H$7)</f>
        <v>0</v>
      </c>
      <c r="BQO2" s="1">
        <f>LOOKUP($A2,'DMG Tables'!$P$2:$P$35,'DMG Tables'!$O$2:$O$35)*BQO$1*LOOKUP(BQO$1,'DMG Tables'!$G$2:$G$7,'DMG Tables'!$H$2:$H$7)</f>
        <v>0</v>
      </c>
      <c r="BQP2" s="1">
        <f>LOOKUP($A2,'DMG Tables'!$P$2:$P$35,'DMG Tables'!$O$2:$O$35)*BQP$1*LOOKUP(BQP$1,'DMG Tables'!$G$2:$G$7,'DMG Tables'!$H$2:$H$7)</f>
        <v>0</v>
      </c>
      <c r="BQQ2" s="1">
        <f>LOOKUP($A2,'DMG Tables'!$P$2:$P$35,'DMG Tables'!$O$2:$O$35)*BQQ$1*LOOKUP(BQQ$1,'DMG Tables'!$G$2:$G$7,'DMG Tables'!$H$2:$H$7)</f>
        <v>0</v>
      </c>
      <c r="BQR2" s="1">
        <f>LOOKUP($A2,'DMG Tables'!$P$2:$P$35,'DMG Tables'!$O$2:$O$35)*BQR$1*LOOKUP(BQR$1,'DMG Tables'!$G$2:$G$7,'DMG Tables'!$H$2:$H$7)</f>
        <v>0</v>
      </c>
      <c r="BQS2" s="1">
        <f>LOOKUP($A2,'DMG Tables'!$P$2:$P$35,'DMG Tables'!$O$2:$O$35)*BQS$1*LOOKUP(BQS$1,'DMG Tables'!$G$2:$G$7,'DMG Tables'!$H$2:$H$7)</f>
        <v>0</v>
      </c>
      <c r="BQT2" s="1">
        <f>LOOKUP($A2,'DMG Tables'!$P$2:$P$35,'DMG Tables'!$O$2:$O$35)*BQT$1*LOOKUP(BQT$1,'DMG Tables'!$G$2:$G$7,'DMG Tables'!$H$2:$H$7)</f>
        <v>0</v>
      </c>
      <c r="BQU2" s="1">
        <f>LOOKUP($A2,'DMG Tables'!$P$2:$P$35,'DMG Tables'!$O$2:$O$35)*BQU$1*LOOKUP(BQU$1,'DMG Tables'!$G$2:$G$7,'DMG Tables'!$H$2:$H$7)</f>
        <v>0</v>
      </c>
      <c r="BQV2" s="1">
        <f>LOOKUP($A2,'DMG Tables'!$P$2:$P$35,'DMG Tables'!$O$2:$O$35)*BQV$1*LOOKUP(BQV$1,'DMG Tables'!$G$2:$G$7,'DMG Tables'!$H$2:$H$7)</f>
        <v>0</v>
      </c>
      <c r="BQW2" s="1">
        <f>LOOKUP($A2,'DMG Tables'!$P$2:$P$35,'DMG Tables'!$O$2:$O$35)*BQW$1*LOOKUP(BQW$1,'DMG Tables'!$G$2:$G$7,'DMG Tables'!$H$2:$H$7)</f>
        <v>0</v>
      </c>
      <c r="BQX2" s="1">
        <f>LOOKUP($A2,'DMG Tables'!$P$2:$P$35,'DMG Tables'!$O$2:$O$35)*BQX$1*LOOKUP(BQX$1,'DMG Tables'!$G$2:$G$7,'DMG Tables'!$H$2:$H$7)</f>
        <v>0</v>
      </c>
      <c r="BQY2" s="1">
        <f>LOOKUP($A2,'DMG Tables'!$P$2:$P$35,'DMG Tables'!$O$2:$O$35)*BQY$1*LOOKUP(BQY$1,'DMG Tables'!$G$2:$G$7,'DMG Tables'!$H$2:$H$7)</f>
        <v>0</v>
      </c>
      <c r="BQZ2" s="1">
        <f>LOOKUP($A2,'DMG Tables'!$P$2:$P$35,'DMG Tables'!$O$2:$O$35)*BQZ$1*LOOKUP(BQZ$1,'DMG Tables'!$G$2:$G$7,'DMG Tables'!$H$2:$H$7)</f>
        <v>0</v>
      </c>
      <c r="BRA2" s="1">
        <f>LOOKUP($A2,'DMG Tables'!$P$2:$P$35,'DMG Tables'!$O$2:$O$35)*BRA$1*LOOKUP(BRA$1,'DMG Tables'!$G$2:$G$7,'DMG Tables'!$H$2:$H$7)</f>
        <v>0</v>
      </c>
      <c r="BRB2" s="1">
        <f>LOOKUP($A2,'DMG Tables'!$P$2:$P$35,'DMG Tables'!$O$2:$O$35)*BRB$1*LOOKUP(BRB$1,'DMG Tables'!$G$2:$G$7,'DMG Tables'!$H$2:$H$7)</f>
        <v>0</v>
      </c>
      <c r="BRC2" s="1">
        <f>LOOKUP($A2,'DMG Tables'!$P$2:$P$35,'DMG Tables'!$O$2:$O$35)*BRC$1*LOOKUP(BRC$1,'DMG Tables'!$G$2:$G$7,'DMG Tables'!$H$2:$H$7)</f>
        <v>0</v>
      </c>
      <c r="BRD2" s="1">
        <f>LOOKUP($A2,'DMG Tables'!$P$2:$P$35,'DMG Tables'!$O$2:$O$35)*BRD$1*LOOKUP(BRD$1,'DMG Tables'!$G$2:$G$7,'DMG Tables'!$H$2:$H$7)</f>
        <v>0</v>
      </c>
      <c r="BRE2" s="1">
        <f>LOOKUP($A2,'DMG Tables'!$P$2:$P$35,'DMG Tables'!$O$2:$O$35)*BRE$1*LOOKUP(BRE$1,'DMG Tables'!$G$2:$G$7,'DMG Tables'!$H$2:$H$7)</f>
        <v>0</v>
      </c>
      <c r="BRF2" s="1">
        <f>LOOKUP($A2,'DMG Tables'!$P$2:$P$35,'DMG Tables'!$O$2:$O$35)*BRF$1*LOOKUP(BRF$1,'DMG Tables'!$G$2:$G$7,'DMG Tables'!$H$2:$H$7)</f>
        <v>0</v>
      </c>
      <c r="BRG2" s="1">
        <f>LOOKUP($A2,'DMG Tables'!$P$2:$P$35,'DMG Tables'!$O$2:$O$35)*BRG$1*LOOKUP(BRG$1,'DMG Tables'!$G$2:$G$7,'DMG Tables'!$H$2:$H$7)</f>
        <v>0</v>
      </c>
      <c r="BRH2" s="1">
        <f>LOOKUP($A2,'DMG Tables'!$P$2:$P$35,'DMG Tables'!$O$2:$O$35)*BRH$1*LOOKUP(BRH$1,'DMG Tables'!$G$2:$G$7,'DMG Tables'!$H$2:$H$7)</f>
        <v>0</v>
      </c>
      <c r="BRI2" s="1">
        <f>LOOKUP($A2,'DMG Tables'!$P$2:$P$35,'DMG Tables'!$O$2:$O$35)*BRI$1*LOOKUP(BRI$1,'DMG Tables'!$G$2:$G$7,'DMG Tables'!$H$2:$H$7)</f>
        <v>0</v>
      </c>
      <c r="BRJ2" s="1">
        <f>LOOKUP($A2,'DMG Tables'!$P$2:$P$35,'DMG Tables'!$O$2:$O$35)*BRJ$1*LOOKUP(BRJ$1,'DMG Tables'!$G$2:$G$7,'DMG Tables'!$H$2:$H$7)</f>
        <v>0</v>
      </c>
      <c r="BRK2" s="1">
        <f>LOOKUP($A2,'DMG Tables'!$P$2:$P$35,'DMG Tables'!$O$2:$O$35)*BRK$1*LOOKUP(BRK$1,'DMG Tables'!$G$2:$G$7,'DMG Tables'!$H$2:$H$7)</f>
        <v>0</v>
      </c>
      <c r="BRL2" s="1">
        <f>LOOKUP($A2,'DMG Tables'!$P$2:$P$35,'DMG Tables'!$O$2:$O$35)*BRL$1*LOOKUP(BRL$1,'DMG Tables'!$G$2:$G$7,'DMG Tables'!$H$2:$H$7)</f>
        <v>0</v>
      </c>
      <c r="BRM2" s="1">
        <f>LOOKUP($A2,'DMG Tables'!$P$2:$P$35,'DMG Tables'!$O$2:$O$35)*BRM$1*LOOKUP(BRM$1,'DMG Tables'!$G$2:$G$7,'DMG Tables'!$H$2:$H$7)</f>
        <v>0</v>
      </c>
      <c r="BRN2" s="1">
        <f>LOOKUP($A2,'DMG Tables'!$P$2:$P$35,'DMG Tables'!$O$2:$O$35)*BRN$1*LOOKUP(BRN$1,'DMG Tables'!$G$2:$G$7,'DMG Tables'!$H$2:$H$7)</f>
        <v>0</v>
      </c>
      <c r="BRO2" s="1">
        <f>LOOKUP($A2,'DMG Tables'!$P$2:$P$35,'DMG Tables'!$O$2:$O$35)*BRO$1*LOOKUP(BRO$1,'DMG Tables'!$G$2:$G$7,'DMG Tables'!$H$2:$H$7)</f>
        <v>0</v>
      </c>
      <c r="BRP2" s="1">
        <f>LOOKUP($A2,'DMG Tables'!$P$2:$P$35,'DMG Tables'!$O$2:$O$35)*BRP$1*LOOKUP(BRP$1,'DMG Tables'!$G$2:$G$7,'DMG Tables'!$H$2:$H$7)</f>
        <v>0</v>
      </c>
      <c r="BRQ2" s="1">
        <f>LOOKUP($A2,'DMG Tables'!$P$2:$P$35,'DMG Tables'!$O$2:$O$35)*BRQ$1*LOOKUP(BRQ$1,'DMG Tables'!$G$2:$G$7,'DMG Tables'!$H$2:$H$7)</f>
        <v>0</v>
      </c>
      <c r="BRR2" s="1">
        <f>LOOKUP($A2,'DMG Tables'!$P$2:$P$35,'DMG Tables'!$O$2:$O$35)*BRR$1*LOOKUP(BRR$1,'DMG Tables'!$G$2:$G$7,'DMG Tables'!$H$2:$H$7)</f>
        <v>0</v>
      </c>
      <c r="BRS2" s="1">
        <f>LOOKUP($A2,'DMG Tables'!$P$2:$P$35,'DMG Tables'!$O$2:$O$35)*BRS$1*LOOKUP(BRS$1,'DMG Tables'!$G$2:$G$7,'DMG Tables'!$H$2:$H$7)</f>
        <v>0</v>
      </c>
      <c r="BRT2" s="1">
        <f>LOOKUP($A2,'DMG Tables'!$P$2:$P$35,'DMG Tables'!$O$2:$O$35)*BRT$1*LOOKUP(BRT$1,'DMG Tables'!$G$2:$G$7,'DMG Tables'!$H$2:$H$7)</f>
        <v>0</v>
      </c>
      <c r="BRU2" s="1">
        <f>LOOKUP($A2,'DMG Tables'!$P$2:$P$35,'DMG Tables'!$O$2:$O$35)*BRU$1*LOOKUP(BRU$1,'DMG Tables'!$G$2:$G$7,'DMG Tables'!$H$2:$H$7)</f>
        <v>0</v>
      </c>
      <c r="BRV2" s="1">
        <f>LOOKUP($A2,'DMG Tables'!$P$2:$P$35,'DMG Tables'!$O$2:$O$35)*BRV$1*LOOKUP(BRV$1,'DMG Tables'!$G$2:$G$7,'DMG Tables'!$H$2:$H$7)</f>
        <v>0</v>
      </c>
      <c r="BRW2" s="1">
        <f>LOOKUP($A2,'DMG Tables'!$P$2:$P$35,'DMG Tables'!$O$2:$O$35)*BRW$1*LOOKUP(BRW$1,'DMG Tables'!$G$2:$G$7,'DMG Tables'!$H$2:$H$7)</f>
        <v>0</v>
      </c>
      <c r="BRX2" s="1">
        <f>LOOKUP($A2,'DMG Tables'!$P$2:$P$35,'DMG Tables'!$O$2:$O$35)*BRX$1*LOOKUP(BRX$1,'DMG Tables'!$G$2:$G$7,'DMG Tables'!$H$2:$H$7)</f>
        <v>0</v>
      </c>
      <c r="BRY2" s="1">
        <f>LOOKUP($A2,'DMG Tables'!$P$2:$P$35,'DMG Tables'!$O$2:$O$35)*BRY$1*LOOKUP(BRY$1,'DMG Tables'!$G$2:$G$7,'DMG Tables'!$H$2:$H$7)</f>
        <v>0</v>
      </c>
      <c r="BRZ2" s="1">
        <f>LOOKUP($A2,'DMG Tables'!$P$2:$P$35,'DMG Tables'!$O$2:$O$35)*BRZ$1*LOOKUP(BRZ$1,'DMG Tables'!$G$2:$G$7,'DMG Tables'!$H$2:$H$7)</f>
        <v>0</v>
      </c>
      <c r="BSA2" s="1">
        <f>LOOKUP($A2,'DMG Tables'!$P$2:$P$35,'DMG Tables'!$O$2:$O$35)*BSA$1*LOOKUP(BSA$1,'DMG Tables'!$G$2:$G$7,'DMG Tables'!$H$2:$H$7)</f>
        <v>0</v>
      </c>
      <c r="BSB2" s="1">
        <f>LOOKUP($A2,'DMG Tables'!$P$2:$P$35,'DMG Tables'!$O$2:$O$35)*BSB$1*LOOKUP(BSB$1,'DMG Tables'!$G$2:$G$7,'DMG Tables'!$H$2:$H$7)</f>
        <v>0</v>
      </c>
      <c r="BSC2" s="1">
        <f>LOOKUP($A2,'DMG Tables'!$P$2:$P$35,'DMG Tables'!$O$2:$O$35)*BSC$1*LOOKUP(BSC$1,'DMG Tables'!$G$2:$G$7,'DMG Tables'!$H$2:$H$7)</f>
        <v>0</v>
      </c>
      <c r="BSD2" s="1">
        <f>LOOKUP($A2,'DMG Tables'!$P$2:$P$35,'DMG Tables'!$O$2:$O$35)*BSD$1*LOOKUP(BSD$1,'DMG Tables'!$G$2:$G$7,'DMG Tables'!$H$2:$H$7)</f>
        <v>0</v>
      </c>
      <c r="BSE2" s="1">
        <f>LOOKUP($A2,'DMG Tables'!$P$2:$P$35,'DMG Tables'!$O$2:$O$35)*BSE$1*LOOKUP(BSE$1,'DMG Tables'!$G$2:$G$7,'DMG Tables'!$H$2:$H$7)</f>
        <v>0</v>
      </c>
      <c r="BSF2" s="1">
        <f>LOOKUP($A2,'DMG Tables'!$P$2:$P$35,'DMG Tables'!$O$2:$O$35)*BSF$1*LOOKUP(BSF$1,'DMG Tables'!$G$2:$G$7,'DMG Tables'!$H$2:$H$7)</f>
        <v>0</v>
      </c>
      <c r="BSG2" s="1">
        <f>LOOKUP($A2,'DMG Tables'!$P$2:$P$35,'DMG Tables'!$O$2:$O$35)*BSG$1*LOOKUP(BSG$1,'DMG Tables'!$G$2:$G$7,'DMG Tables'!$H$2:$H$7)</f>
        <v>0</v>
      </c>
      <c r="BSH2" s="1">
        <f>LOOKUP($A2,'DMG Tables'!$P$2:$P$35,'DMG Tables'!$O$2:$O$35)*BSH$1*LOOKUP(BSH$1,'DMG Tables'!$G$2:$G$7,'DMG Tables'!$H$2:$H$7)</f>
        <v>0</v>
      </c>
      <c r="BSI2" s="1">
        <f>LOOKUP($A2,'DMG Tables'!$P$2:$P$35,'DMG Tables'!$O$2:$O$35)*BSI$1*LOOKUP(BSI$1,'DMG Tables'!$G$2:$G$7,'DMG Tables'!$H$2:$H$7)</f>
        <v>0</v>
      </c>
      <c r="BSJ2" s="1">
        <f>LOOKUP($A2,'DMG Tables'!$P$2:$P$35,'DMG Tables'!$O$2:$O$35)*BSJ$1*LOOKUP(BSJ$1,'DMG Tables'!$G$2:$G$7,'DMG Tables'!$H$2:$H$7)</f>
        <v>0</v>
      </c>
      <c r="BSK2" s="1">
        <f>LOOKUP($A2,'DMG Tables'!$P$2:$P$35,'DMG Tables'!$O$2:$O$35)*BSK$1*LOOKUP(BSK$1,'DMG Tables'!$G$2:$G$7,'DMG Tables'!$H$2:$H$7)</f>
        <v>0</v>
      </c>
      <c r="BSL2" s="1">
        <f>LOOKUP($A2,'DMG Tables'!$P$2:$P$35,'DMG Tables'!$O$2:$O$35)*BSL$1*LOOKUP(BSL$1,'DMG Tables'!$G$2:$G$7,'DMG Tables'!$H$2:$H$7)</f>
        <v>0</v>
      </c>
      <c r="BSM2" s="1">
        <f>LOOKUP($A2,'DMG Tables'!$P$2:$P$35,'DMG Tables'!$O$2:$O$35)*BSM$1*LOOKUP(BSM$1,'DMG Tables'!$G$2:$G$7,'DMG Tables'!$H$2:$H$7)</f>
        <v>0</v>
      </c>
      <c r="BSN2" s="1">
        <f>LOOKUP($A2,'DMG Tables'!$P$2:$P$35,'DMG Tables'!$O$2:$O$35)*BSN$1*LOOKUP(BSN$1,'DMG Tables'!$G$2:$G$7,'DMG Tables'!$H$2:$H$7)</f>
        <v>0</v>
      </c>
      <c r="BSO2" s="1">
        <f>LOOKUP($A2,'DMG Tables'!$P$2:$P$35,'DMG Tables'!$O$2:$O$35)*BSO$1*LOOKUP(BSO$1,'DMG Tables'!$G$2:$G$7,'DMG Tables'!$H$2:$H$7)</f>
        <v>0</v>
      </c>
      <c r="BSP2" s="1">
        <f>LOOKUP($A2,'DMG Tables'!$P$2:$P$35,'DMG Tables'!$O$2:$O$35)*BSP$1*LOOKUP(BSP$1,'DMG Tables'!$G$2:$G$7,'DMG Tables'!$H$2:$H$7)</f>
        <v>0</v>
      </c>
      <c r="BSQ2" s="1">
        <f>LOOKUP($A2,'DMG Tables'!$P$2:$P$35,'DMG Tables'!$O$2:$O$35)*BSQ$1*LOOKUP(BSQ$1,'DMG Tables'!$G$2:$G$7,'DMG Tables'!$H$2:$H$7)</f>
        <v>0</v>
      </c>
      <c r="BSR2" s="1">
        <f>LOOKUP($A2,'DMG Tables'!$P$2:$P$35,'DMG Tables'!$O$2:$O$35)*BSR$1*LOOKUP(BSR$1,'DMG Tables'!$G$2:$G$7,'DMG Tables'!$H$2:$H$7)</f>
        <v>0</v>
      </c>
      <c r="BSS2" s="1">
        <f>LOOKUP($A2,'DMG Tables'!$P$2:$P$35,'DMG Tables'!$O$2:$O$35)*BSS$1*LOOKUP(BSS$1,'DMG Tables'!$G$2:$G$7,'DMG Tables'!$H$2:$H$7)</f>
        <v>0</v>
      </c>
      <c r="BST2" s="1">
        <f>LOOKUP($A2,'DMG Tables'!$P$2:$P$35,'DMG Tables'!$O$2:$O$35)*BST$1*LOOKUP(BST$1,'DMG Tables'!$G$2:$G$7,'DMG Tables'!$H$2:$H$7)</f>
        <v>0</v>
      </c>
      <c r="BSU2" s="1">
        <f>LOOKUP($A2,'DMG Tables'!$P$2:$P$35,'DMG Tables'!$O$2:$O$35)*BSU$1*LOOKUP(BSU$1,'DMG Tables'!$G$2:$G$7,'DMG Tables'!$H$2:$H$7)</f>
        <v>0</v>
      </c>
      <c r="BSV2" s="1">
        <f>LOOKUP($A2,'DMG Tables'!$P$2:$P$35,'DMG Tables'!$O$2:$O$35)*BSV$1*LOOKUP(BSV$1,'DMG Tables'!$G$2:$G$7,'DMG Tables'!$H$2:$H$7)</f>
        <v>0</v>
      </c>
      <c r="BSW2" s="1">
        <f>LOOKUP($A2,'DMG Tables'!$P$2:$P$35,'DMG Tables'!$O$2:$O$35)*BSW$1*LOOKUP(BSW$1,'DMG Tables'!$G$2:$G$7,'DMG Tables'!$H$2:$H$7)</f>
        <v>0</v>
      </c>
      <c r="BSX2" s="1">
        <f>LOOKUP($A2,'DMG Tables'!$P$2:$P$35,'DMG Tables'!$O$2:$O$35)*BSX$1*LOOKUP(BSX$1,'DMG Tables'!$G$2:$G$7,'DMG Tables'!$H$2:$H$7)</f>
        <v>0</v>
      </c>
      <c r="BSY2" s="1">
        <f>LOOKUP($A2,'DMG Tables'!$P$2:$P$35,'DMG Tables'!$O$2:$O$35)*BSY$1*LOOKUP(BSY$1,'DMG Tables'!$G$2:$G$7,'DMG Tables'!$H$2:$H$7)</f>
        <v>0</v>
      </c>
      <c r="BSZ2" s="1">
        <f>LOOKUP($A2,'DMG Tables'!$P$2:$P$35,'DMG Tables'!$O$2:$O$35)*BSZ$1*LOOKUP(BSZ$1,'DMG Tables'!$G$2:$G$7,'DMG Tables'!$H$2:$H$7)</f>
        <v>0</v>
      </c>
      <c r="BTA2" s="1">
        <f>LOOKUP($A2,'DMG Tables'!$P$2:$P$35,'DMG Tables'!$O$2:$O$35)*BTA$1*LOOKUP(BTA$1,'DMG Tables'!$G$2:$G$7,'DMG Tables'!$H$2:$H$7)</f>
        <v>0</v>
      </c>
      <c r="BTB2" s="1">
        <f>LOOKUP($A2,'DMG Tables'!$P$2:$P$35,'DMG Tables'!$O$2:$O$35)*BTB$1*LOOKUP(BTB$1,'DMG Tables'!$G$2:$G$7,'DMG Tables'!$H$2:$H$7)</f>
        <v>0</v>
      </c>
      <c r="BTC2" s="1">
        <f>LOOKUP($A2,'DMG Tables'!$P$2:$P$35,'DMG Tables'!$O$2:$O$35)*BTC$1*LOOKUP(BTC$1,'DMG Tables'!$G$2:$G$7,'DMG Tables'!$H$2:$H$7)</f>
        <v>0</v>
      </c>
      <c r="BTD2" s="1">
        <f>LOOKUP($A2,'DMG Tables'!$P$2:$P$35,'DMG Tables'!$O$2:$O$35)*BTD$1*LOOKUP(BTD$1,'DMG Tables'!$G$2:$G$7,'DMG Tables'!$H$2:$H$7)</f>
        <v>0</v>
      </c>
      <c r="BTE2" s="1">
        <f>LOOKUP($A2,'DMG Tables'!$P$2:$P$35,'DMG Tables'!$O$2:$O$35)*BTE$1*LOOKUP(BTE$1,'DMG Tables'!$G$2:$G$7,'DMG Tables'!$H$2:$H$7)</f>
        <v>0</v>
      </c>
      <c r="BTF2" s="1">
        <f>LOOKUP($A2,'DMG Tables'!$P$2:$P$35,'DMG Tables'!$O$2:$O$35)*BTF$1*LOOKUP(BTF$1,'DMG Tables'!$G$2:$G$7,'DMG Tables'!$H$2:$H$7)</f>
        <v>0</v>
      </c>
      <c r="BTG2" s="1">
        <f>LOOKUP($A2,'DMG Tables'!$P$2:$P$35,'DMG Tables'!$O$2:$O$35)*BTG$1*LOOKUP(BTG$1,'DMG Tables'!$G$2:$G$7,'DMG Tables'!$H$2:$H$7)</f>
        <v>0</v>
      </c>
      <c r="BTH2" s="1">
        <f>LOOKUP($A2,'DMG Tables'!$P$2:$P$35,'DMG Tables'!$O$2:$O$35)*BTH$1*LOOKUP(BTH$1,'DMG Tables'!$G$2:$G$7,'DMG Tables'!$H$2:$H$7)</f>
        <v>0</v>
      </c>
      <c r="BTI2" s="1">
        <f>LOOKUP($A2,'DMG Tables'!$P$2:$P$35,'DMG Tables'!$O$2:$O$35)*BTI$1*LOOKUP(BTI$1,'DMG Tables'!$G$2:$G$7,'DMG Tables'!$H$2:$H$7)</f>
        <v>0</v>
      </c>
      <c r="BTJ2" s="1">
        <f>LOOKUP($A2,'DMG Tables'!$P$2:$P$35,'DMG Tables'!$O$2:$O$35)*BTJ$1*LOOKUP(BTJ$1,'DMG Tables'!$G$2:$G$7,'DMG Tables'!$H$2:$H$7)</f>
        <v>0</v>
      </c>
      <c r="BTK2" s="1">
        <f>LOOKUP($A2,'DMG Tables'!$P$2:$P$35,'DMG Tables'!$O$2:$O$35)*BTK$1*LOOKUP(BTK$1,'DMG Tables'!$G$2:$G$7,'DMG Tables'!$H$2:$H$7)</f>
        <v>0</v>
      </c>
      <c r="BTL2" s="1">
        <f>LOOKUP($A2,'DMG Tables'!$P$2:$P$35,'DMG Tables'!$O$2:$O$35)*BTL$1*LOOKUP(BTL$1,'DMG Tables'!$G$2:$G$7,'DMG Tables'!$H$2:$H$7)</f>
        <v>0</v>
      </c>
      <c r="BTM2" s="1">
        <f>LOOKUP($A2,'DMG Tables'!$P$2:$P$35,'DMG Tables'!$O$2:$O$35)*BTM$1*LOOKUP(BTM$1,'DMG Tables'!$G$2:$G$7,'DMG Tables'!$H$2:$H$7)</f>
        <v>0</v>
      </c>
      <c r="BTN2" s="1">
        <f>LOOKUP($A2,'DMG Tables'!$P$2:$P$35,'DMG Tables'!$O$2:$O$35)*BTN$1*LOOKUP(BTN$1,'DMG Tables'!$G$2:$G$7,'DMG Tables'!$H$2:$H$7)</f>
        <v>0</v>
      </c>
      <c r="BTO2" s="1">
        <f>LOOKUP($A2,'DMG Tables'!$P$2:$P$35,'DMG Tables'!$O$2:$O$35)*BTO$1*LOOKUP(BTO$1,'DMG Tables'!$G$2:$G$7,'DMG Tables'!$H$2:$H$7)</f>
        <v>0</v>
      </c>
      <c r="BTP2" s="1">
        <f>LOOKUP($A2,'DMG Tables'!$P$2:$P$35,'DMG Tables'!$O$2:$O$35)*BTP$1*LOOKUP(BTP$1,'DMG Tables'!$G$2:$G$7,'DMG Tables'!$H$2:$H$7)</f>
        <v>0</v>
      </c>
      <c r="BTQ2" s="1">
        <f>LOOKUP($A2,'DMG Tables'!$P$2:$P$35,'DMG Tables'!$O$2:$O$35)*BTQ$1*LOOKUP(BTQ$1,'DMG Tables'!$G$2:$G$7,'DMG Tables'!$H$2:$H$7)</f>
        <v>0</v>
      </c>
      <c r="BTR2" s="1">
        <f>LOOKUP($A2,'DMG Tables'!$P$2:$P$35,'DMG Tables'!$O$2:$O$35)*BTR$1*LOOKUP(BTR$1,'DMG Tables'!$G$2:$G$7,'DMG Tables'!$H$2:$H$7)</f>
        <v>0</v>
      </c>
      <c r="BTS2" s="1">
        <f>LOOKUP($A2,'DMG Tables'!$P$2:$P$35,'DMG Tables'!$O$2:$O$35)*BTS$1*LOOKUP(BTS$1,'DMG Tables'!$G$2:$G$7,'DMG Tables'!$H$2:$H$7)</f>
        <v>0</v>
      </c>
      <c r="BTT2" s="1">
        <f>LOOKUP($A2,'DMG Tables'!$P$2:$P$35,'DMG Tables'!$O$2:$O$35)*BTT$1*LOOKUP(BTT$1,'DMG Tables'!$G$2:$G$7,'DMG Tables'!$H$2:$H$7)</f>
        <v>0</v>
      </c>
      <c r="BTU2" s="1">
        <f>LOOKUP($A2,'DMG Tables'!$P$2:$P$35,'DMG Tables'!$O$2:$O$35)*BTU$1*LOOKUP(BTU$1,'DMG Tables'!$G$2:$G$7,'DMG Tables'!$H$2:$H$7)</f>
        <v>0</v>
      </c>
      <c r="BTV2" s="1">
        <f>LOOKUP($A2,'DMG Tables'!$P$2:$P$35,'DMG Tables'!$O$2:$O$35)*BTV$1*LOOKUP(BTV$1,'DMG Tables'!$G$2:$G$7,'DMG Tables'!$H$2:$H$7)</f>
        <v>0</v>
      </c>
      <c r="BTW2" s="1">
        <f>LOOKUP($A2,'DMG Tables'!$P$2:$P$35,'DMG Tables'!$O$2:$O$35)*BTW$1*LOOKUP(BTW$1,'DMG Tables'!$G$2:$G$7,'DMG Tables'!$H$2:$H$7)</f>
        <v>0</v>
      </c>
      <c r="BTX2" s="1">
        <f>LOOKUP($A2,'DMG Tables'!$P$2:$P$35,'DMG Tables'!$O$2:$O$35)*BTX$1*LOOKUP(BTX$1,'DMG Tables'!$G$2:$G$7,'DMG Tables'!$H$2:$H$7)</f>
        <v>0</v>
      </c>
      <c r="BTY2" s="1">
        <f>LOOKUP($A2,'DMG Tables'!$P$2:$P$35,'DMG Tables'!$O$2:$O$35)*BTY$1*LOOKUP(BTY$1,'DMG Tables'!$G$2:$G$7,'DMG Tables'!$H$2:$H$7)</f>
        <v>0</v>
      </c>
      <c r="BTZ2" s="1">
        <f>LOOKUP($A2,'DMG Tables'!$P$2:$P$35,'DMG Tables'!$O$2:$O$35)*BTZ$1*LOOKUP(BTZ$1,'DMG Tables'!$G$2:$G$7,'DMG Tables'!$H$2:$H$7)</f>
        <v>0</v>
      </c>
      <c r="BUA2" s="1">
        <f>LOOKUP($A2,'DMG Tables'!$P$2:$P$35,'DMG Tables'!$O$2:$O$35)*BUA$1*LOOKUP(BUA$1,'DMG Tables'!$G$2:$G$7,'DMG Tables'!$H$2:$H$7)</f>
        <v>0</v>
      </c>
      <c r="BUB2" s="1">
        <f>LOOKUP($A2,'DMG Tables'!$P$2:$P$35,'DMG Tables'!$O$2:$O$35)*BUB$1*LOOKUP(BUB$1,'DMG Tables'!$G$2:$G$7,'DMG Tables'!$H$2:$H$7)</f>
        <v>0</v>
      </c>
      <c r="BUC2" s="1">
        <f>LOOKUP($A2,'DMG Tables'!$P$2:$P$35,'DMG Tables'!$O$2:$O$35)*BUC$1*LOOKUP(BUC$1,'DMG Tables'!$G$2:$G$7,'DMG Tables'!$H$2:$H$7)</f>
        <v>0</v>
      </c>
      <c r="BUD2" s="1">
        <f>LOOKUP($A2,'DMG Tables'!$P$2:$P$35,'DMG Tables'!$O$2:$O$35)*BUD$1*LOOKUP(BUD$1,'DMG Tables'!$G$2:$G$7,'DMG Tables'!$H$2:$H$7)</f>
        <v>0</v>
      </c>
      <c r="BUE2" s="1">
        <f>LOOKUP($A2,'DMG Tables'!$P$2:$P$35,'DMG Tables'!$O$2:$O$35)*BUE$1*LOOKUP(BUE$1,'DMG Tables'!$G$2:$G$7,'DMG Tables'!$H$2:$H$7)</f>
        <v>0</v>
      </c>
      <c r="BUF2" s="1">
        <f>LOOKUP($A2,'DMG Tables'!$P$2:$P$35,'DMG Tables'!$O$2:$O$35)*BUF$1*LOOKUP(BUF$1,'DMG Tables'!$G$2:$G$7,'DMG Tables'!$H$2:$H$7)</f>
        <v>0</v>
      </c>
      <c r="BUG2" s="1">
        <f>LOOKUP($A2,'DMG Tables'!$P$2:$P$35,'DMG Tables'!$O$2:$O$35)*BUG$1*LOOKUP(BUG$1,'DMG Tables'!$G$2:$G$7,'DMG Tables'!$H$2:$H$7)</f>
        <v>0</v>
      </c>
      <c r="BUH2" s="1">
        <f>LOOKUP($A2,'DMG Tables'!$P$2:$P$35,'DMG Tables'!$O$2:$O$35)*BUH$1*LOOKUP(BUH$1,'DMG Tables'!$G$2:$G$7,'DMG Tables'!$H$2:$H$7)</f>
        <v>0</v>
      </c>
      <c r="BUI2" s="1">
        <f>LOOKUP($A2,'DMG Tables'!$P$2:$P$35,'DMG Tables'!$O$2:$O$35)*BUI$1*LOOKUP(BUI$1,'DMG Tables'!$G$2:$G$7,'DMG Tables'!$H$2:$H$7)</f>
        <v>0</v>
      </c>
      <c r="BUJ2" s="1">
        <f>LOOKUP($A2,'DMG Tables'!$P$2:$P$35,'DMG Tables'!$O$2:$O$35)*BUJ$1*LOOKUP(BUJ$1,'DMG Tables'!$G$2:$G$7,'DMG Tables'!$H$2:$H$7)</f>
        <v>0</v>
      </c>
      <c r="BUK2" s="1">
        <f>LOOKUP($A2,'DMG Tables'!$P$2:$P$35,'DMG Tables'!$O$2:$O$35)*BUK$1*LOOKUP(BUK$1,'DMG Tables'!$G$2:$G$7,'DMG Tables'!$H$2:$H$7)</f>
        <v>0</v>
      </c>
      <c r="BUL2" s="1">
        <f>LOOKUP($A2,'DMG Tables'!$P$2:$P$35,'DMG Tables'!$O$2:$O$35)*BUL$1*LOOKUP(BUL$1,'DMG Tables'!$G$2:$G$7,'DMG Tables'!$H$2:$H$7)</f>
        <v>0</v>
      </c>
      <c r="BUM2" s="1">
        <f>LOOKUP($A2,'DMG Tables'!$P$2:$P$35,'DMG Tables'!$O$2:$O$35)*BUM$1*LOOKUP(BUM$1,'DMG Tables'!$G$2:$G$7,'DMG Tables'!$H$2:$H$7)</f>
        <v>0</v>
      </c>
      <c r="BUN2" s="1">
        <f>LOOKUP($A2,'DMG Tables'!$P$2:$P$35,'DMG Tables'!$O$2:$O$35)*BUN$1*LOOKUP(BUN$1,'DMG Tables'!$G$2:$G$7,'DMG Tables'!$H$2:$H$7)</f>
        <v>0</v>
      </c>
      <c r="BUO2" s="1">
        <f>LOOKUP($A2,'DMG Tables'!$P$2:$P$35,'DMG Tables'!$O$2:$O$35)*BUO$1*LOOKUP(BUO$1,'DMG Tables'!$G$2:$G$7,'DMG Tables'!$H$2:$H$7)</f>
        <v>0</v>
      </c>
      <c r="BUP2" s="1">
        <f>LOOKUP($A2,'DMG Tables'!$P$2:$P$35,'DMG Tables'!$O$2:$O$35)*BUP$1*LOOKUP(BUP$1,'DMG Tables'!$G$2:$G$7,'DMG Tables'!$H$2:$H$7)</f>
        <v>0</v>
      </c>
      <c r="BUQ2" s="1">
        <f>LOOKUP($A2,'DMG Tables'!$P$2:$P$35,'DMG Tables'!$O$2:$O$35)*BUQ$1*LOOKUP(BUQ$1,'DMG Tables'!$G$2:$G$7,'DMG Tables'!$H$2:$H$7)</f>
        <v>0</v>
      </c>
      <c r="BUR2" s="1">
        <f>LOOKUP($A2,'DMG Tables'!$P$2:$P$35,'DMG Tables'!$O$2:$O$35)*BUR$1*LOOKUP(BUR$1,'DMG Tables'!$G$2:$G$7,'DMG Tables'!$H$2:$H$7)</f>
        <v>0</v>
      </c>
      <c r="BUS2" s="1">
        <f>LOOKUP($A2,'DMG Tables'!$P$2:$P$35,'DMG Tables'!$O$2:$O$35)*BUS$1*LOOKUP(BUS$1,'DMG Tables'!$G$2:$G$7,'DMG Tables'!$H$2:$H$7)</f>
        <v>0</v>
      </c>
      <c r="BUT2" s="1">
        <f>LOOKUP($A2,'DMG Tables'!$P$2:$P$35,'DMG Tables'!$O$2:$O$35)*BUT$1*LOOKUP(BUT$1,'DMG Tables'!$G$2:$G$7,'DMG Tables'!$H$2:$H$7)</f>
        <v>0</v>
      </c>
      <c r="BUU2" s="1">
        <f>LOOKUP($A2,'DMG Tables'!$P$2:$P$35,'DMG Tables'!$O$2:$O$35)*BUU$1*LOOKUP(BUU$1,'DMG Tables'!$G$2:$G$7,'DMG Tables'!$H$2:$H$7)</f>
        <v>0</v>
      </c>
      <c r="BUV2" s="1">
        <f>LOOKUP($A2,'DMG Tables'!$P$2:$P$35,'DMG Tables'!$O$2:$O$35)*BUV$1*LOOKUP(BUV$1,'DMG Tables'!$G$2:$G$7,'DMG Tables'!$H$2:$H$7)</f>
        <v>0</v>
      </c>
      <c r="BUW2" s="1">
        <f>LOOKUP($A2,'DMG Tables'!$P$2:$P$35,'DMG Tables'!$O$2:$O$35)*BUW$1*LOOKUP(BUW$1,'DMG Tables'!$G$2:$G$7,'DMG Tables'!$H$2:$H$7)</f>
        <v>0</v>
      </c>
      <c r="BUX2" s="1">
        <f>LOOKUP($A2,'DMG Tables'!$P$2:$P$35,'DMG Tables'!$O$2:$O$35)*BUX$1*LOOKUP(BUX$1,'DMG Tables'!$G$2:$G$7,'DMG Tables'!$H$2:$H$7)</f>
        <v>0</v>
      </c>
      <c r="BUY2" s="1">
        <f>LOOKUP($A2,'DMG Tables'!$P$2:$P$35,'DMG Tables'!$O$2:$O$35)*BUY$1*LOOKUP(BUY$1,'DMG Tables'!$G$2:$G$7,'DMG Tables'!$H$2:$H$7)</f>
        <v>0</v>
      </c>
      <c r="BUZ2" s="1">
        <f>LOOKUP($A2,'DMG Tables'!$P$2:$P$35,'DMG Tables'!$O$2:$O$35)*BUZ$1*LOOKUP(BUZ$1,'DMG Tables'!$G$2:$G$7,'DMG Tables'!$H$2:$H$7)</f>
        <v>0</v>
      </c>
      <c r="BVA2" s="1">
        <f>LOOKUP($A2,'DMG Tables'!$P$2:$P$35,'DMG Tables'!$O$2:$O$35)*BVA$1*LOOKUP(BVA$1,'DMG Tables'!$G$2:$G$7,'DMG Tables'!$H$2:$H$7)</f>
        <v>0</v>
      </c>
      <c r="BVB2" s="1">
        <f>LOOKUP($A2,'DMG Tables'!$P$2:$P$35,'DMG Tables'!$O$2:$O$35)*BVB$1*LOOKUP(BVB$1,'DMG Tables'!$G$2:$G$7,'DMG Tables'!$H$2:$H$7)</f>
        <v>0</v>
      </c>
      <c r="BVC2" s="1">
        <f>LOOKUP($A2,'DMG Tables'!$P$2:$P$35,'DMG Tables'!$O$2:$O$35)*BVC$1*LOOKUP(BVC$1,'DMG Tables'!$G$2:$G$7,'DMG Tables'!$H$2:$H$7)</f>
        <v>0</v>
      </c>
      <c r="BVD2" s="1">
        <f>LOOKUP($A2,'DMG Tables'!$P$2:$P$35,'DMG Tables'!$O$2:$O$35)*BVD$1*LOOKUP(BVD$1,'DMG Tables'!$G$2:$G$7,'DMG Tables'!$H$2:$H$7)</f>
        <v>0</v>
      </c>
      <c r="BVE2" s="1">
        <f>LOOKUP($A2,'DMG Tables'!$P$2:$P$35,'DMG Tables'!$O$2:$O$35)*BVE$1*LOOKUP(BVE$1,'DMG Tables'!$G$2:$G$7,'DMG Tables'!$H$2:$H$7)</f>
        <v>0</v>
      </c>
      <c r="BVF2" s="1">
        <f>LOOKUP($A2,'DMG Tables'!$P$2:$P$35,'DMG Tables'!$O$2:$O$35)*BVF$1*LOOKUP(BVF$1,'DMG Tables'!$G$2:$G$7,'DMG Tables'!$H$2:$H$7)</f>
        <v>0</v>
      </c>
      <c r="BVG2" s="1">
        <f>LOOKUP($A2,'DMG Tables'!$P$2:$P$35,'DMG Tables'!$O$2:$O$35)*BVG$1*LOOKUP(BVG$1,'DMG Tables'!$G$2:$G$7,'DMG Tables'!$H$2:$H$7)</f>
        <v>0</v>
      </c>
      <c r="BVH2" s="1">
        <f>LOOKUP($A2,'DMG Tables'!$P$2:$P$35,'DMG Tables'!$O$2:$O$35)*BVH$1*LOOKUP(BVH$1,'DMG Tables'!$G$2:$G$7,'DMG Tables'!$H$2:$H$7)</f>
        <v>0</v>
      </c>
      <c r="BVI2" s="1">
        <f>LOOKUP($A2,'DMG Tables'!$P$2:$P$35,'DMG Tables'!$O$2:$O$35)*BVI$1*LOOKUP(BVI$1,'DMG Tables'!$G$2:$G$7,'DMG Tables'!$H$2:$H$7)</f>
        <v>0</v>
      </c>
      <c r="BVJ2" s="1">
        <f>LOOKUP($A2,'DMG Tables'!$P$2:$P$35,'DMG Tables'!$O$2:$O$35)*BVJ$1*LOOKUP(BVJ$1,'DMG Tables'!$G$2:$G$7,'DMG Tables'!$H$2:$H$7)</f>
        <v>0</v>
      </c>
      <c r="BVK2" s="1">
        <f>LOOKUP($A2,'DMG Tables'!$P$2:$P$35,'DMG Tables'!$O$2:$O$35)*BVK$1*LOOKUP(BVK$1,'DMG Tables'!$G$2:$G$7,'DMG Tables'!$H$2:$H$7)</f>
        <v>0</v>
      </c>
      <c r="BVL2" s="1">
        <f>LOOKUP($A2,'DMG Tables'!$P$2:$P$35,'DMG Tables'!$O$2:$O$35)*BVL$1*LOOKUP(BVL$1,'DMG Tables'!$G$2:$G$7,'DMG Tables'!$H$2:$H$7)</f>
        <v>0</v>
      </c>
      <c r="BVM2" s="1">
        <f>LOOKUP($A2,'DMG Tables'!$P$2:$P$35,'DMG Tables'!$O$2:$O$35)*BVM$1*LOOKUP(BVM$1,'DMG Tables'!$G$2:$G$7,'DMG Tables'!$H$2:$H$7)</f>
        <v>0</v>
      </c>
      <c r="BVN2" s="1">
        <f>LOOKUP($A2,'DMG Tables'!$P$2:$P$35,'DMG Tables'!$O$2:$O$35)*BVN$1*LOOKUP(BVN$1,'DMG Tables'!$G$2:$G$7,'DMG Tables'!$H$2:$H$7)</f>
        <v>0</v>
      </c>
      <c r="BVO2" s="1">
        <f>LOOKUP($A2,'DMG Tables'!$P$2:$P$35,'DMG Tables'!$O$2:$O$35)*BVO$1*LOOKUP(BVO$1,'DMG Tables'!$G$2:$G$7,'DMG Tables'!$H$2:$H$7)</f>
        <v>0</v>
      </c>
      <c r="BVP2" s="1">
        <f>LOOKUP($A2,'DMG Tables'!$P$2:$P$35,'DMG Tables'!$O$2:$O$35)*BVP$1*LOOKUP(BVP$1,'DMG Tables'!$G$2:$G$7,'DMG Tables'!$H$2:$H$7)</f>
        <v>0</v>
      </c>
      <c r="BVQ2" s="1">
        <f>LOOKUP($A2,'DMG Tables'!$P$2:$P$35,'DMG Tables'!$O$2:$O$35)*BVQ$1*LOOKUP(BVQ$1,'DMG Tables'!$G$2:$G$7,'DMG Tables'!$H$2:$H$7)</f>
        <v>0</v>
      </c>
      <c r="BVR2" s="1">
        <f>LOOKUP($A2,'DMG Tables'!$P$2:$P$35,'DMG Tables'!$O$2:$O$35)*BVR$1*LOOKUP(BVR$1,'DMG Tables'!$G$2:$G$7,'DMG Tables'!$H$2:$H$7)</f>
        <v>0</v>
      </c>
      <c r="BVS2" s="1">
        <f>LOOKUP($A2,'DMG Tables'!$P$2:$P$35,'DMG Tables'!$O$2:$O$35)*BVS$1*LOOKUP(BVS$1,'DMG Tables'!$G$2:$G$7,'DMG Tables'!$H$2:$H$7)</f>
        <v>0</v>
      </c>
      <c r="BVT2" s="1">
        <f>LOOKUP($A2,'DMG Tables'!$P$2:$P$35,'DMG Tables'!$O$2:$O$35)*BVT$1*LOOKUP(BVT$1,'DMG Tables'!$G$2:$G$7,'DMG Tables'!$H$2:$H$7)</f>
        <v>0</v>
      </c>
      <c r="BVU2" s="1">
        <f>LOOKUP($A2,'DMG Tables'!$P$2:$P$35,'DMG Tables'!$O$2:$O$35)*BVU$1*LOOKUP(BVU$1,'DMG Tables'!$G$2:$G$7,'DMG Tables'!$H$2:$H$7)</f>
        <v>0</v>
      </c>
      <c r="BVV2" s="1">
        <f>LOOKUP($A2,'DMG Tables'!$P$2:$P$35,'DMG Tables'!$O$2:$O$35)*BVV$1*LOOKUP(BVV$1,'DMG Tables'!$G$2:$G$7,'DMG Tables'!$H$2:$H$7)</f>
        <v>0</v>
      </c>
      <c r="BVW2" s="1">
        <f>LOOKUP($A2,'DMG Tables'!$P$2:$P$35,'DMG Tables'!$O$2:$O$35)*BVW$1*LOOKUP(BVW$1,'DMG Tables'!$G$2:$G$7,'DMG Tables'!$H$2:$H$7)</f>
        <v>0</v>
      </c>
      <c r="BVX2" s="1">
        <f>LOOKUP($A2,'DMG Tables'!$P$2:$P$35,'DMG Tables'!$O$2:$O$35)*BVX$1*LOOKUP(BVX$1,'DMG Tables'!$G$2:$G$7,'DMG Tables'!$H$2:$H$7)</f>
        <v>0</v>
      </c>
      <c r="BVY2" s="1">
        <f>LOOKUP($A2,'DMG Tables'!$P$2:$P$35,'DMG Tables'!$O$2:$O$35)*BVY$1*LOOKUP(BVY$1,'DMG Tables'!$G$2:$G$7,'DMG Tables'!$H$2:$H$7)</f>
        <v>0</v>
      </c>
      <c r="BVZ2" s="1">
        <f>LOOKUP($A2,'DMG Tables'!$P$2:$P$35,'DMG Tables'!$O$2:$O$35)*BVZ$1*LOOKUP(BVZ$1,'DMG Tables'!$G$2:$G$7,'DMG Tables'!$H$2:$H$7)</f>
        <v>0</v>
      </c>
      <c r="BWA2" s="1">
        <f>LOOKUP($A2,'DMG Tables'!$P$2:$P$35,'DMG Tables'!$O$2:$O$35)*BWA$1*LOOKUP(BWA$1,'DMG Tables'!$G$2:$G$7,'DMG Tables'!$H$2:$H$7)</f>
        <v>0</v>
      </c>
      <c r="BWB2" s="1">
        <f>LOOKUP($A2,'DMG Tables'!$P$2:$P$35,'DMG Tables'!$O$2:$O$35)*BWB$1*LOOKUP(BWB$1,'DMG Tables'!$G$2:$G$7,'DMG Tables'!$H$2:$H$7)</f>
        <v>0</v>
      </c>
      <c r="BWC2" s="1">
        <f>LOOKUP($A2,'DMG Tables'!$P$2:$P$35,'DMG Tables'!$O$2:$O$35)*BWC$1*LOOKUP(BWC$1,'DMG Tables'!$G$2:$G$7,'DMG Tables'!$H$2:$H$7)</f>
        <v>0</v>
      </c>
      <c r="BWD2" s="1">
        <f>LOOKUP($A2,'DMG Tables'!$P$2:$P$35,'DMG Tables'!$O$2:$O$35)*BWD$1*LOOKUP(BWD$1,'DMG Tables'!$G$2:$G$7,'DMG Tables'!$H$2:$H$7)</f>
        <v>0</v>
      </c>
      <c r="BWE2" s="1">
        <f>LOOKUP($A2,'DMG Tables'!$P$2:$P$35,'DMG Tables'!$O$2:$O$35)*BWE$1*LOOKUP(BWE$1,'DMG Tables'!$G$2:$G$7,'DMG Tables'!$H$2:$H$7)</f>
        <v>0</v>
      </c>
      <c r="BWF2" s="1">
        <f>LOOKUP($A2,'DMG Tables'!$P$2:$P$35,'DMG Tables'!$O$2:$O$35)*BWF$1*LOOKUP(BWF$1,'DMG Tables'!$G$2:$G$7,'DMG Tables'!$H$2:$H$7)</f>
        <v>0</v>
      </c>
      <c r="BWG2" s="1">
        <f>LOOKUP($A2,'DMG Tables'!$P$2:$P$35,'DMG Tables'!$O$2:$O$35)*BWG$1*LOOKUP(BWG$1,'DMG Tables'!$G$2:$G$7,'DMG Tables'!$H$2:$H$7)</f>
        <v>0</v>
      </c>
      <c r="BWH2" s="1">
        <f>LOOKUP($A2,'DMG Tables'!$P$2:$P$35,'DMG Tables'!$O$2:$O$35)*BWH$1*LOOKUP(BWH$1,'DMG Tables'!$G$2:$G$7,'DMG Tables'!$H$2:$H$7)</f>
        <v>0</v>
      </c>
      <c r="BWI2" s="1">
        <f>LOOKUP($A2,'DMG Tables'!$P$2:$P$35,'DMG Tables'!$O$2:$O$35)*BWI$1*LOOKUP(BWI$1,'DMG Tables'!$G$2:$G$7,'DMG Tables'!$H$2:$H$7)</f>
        <v>0</v>
      </c>
      <c r="BWJ2" s="1">
        <f>LOOKUP($A2,'DMG Tables'!$P$2:$P$35,'DMG Tables'!$O$2:$O$35)*BWJ$1*LOOKUP(BWJ$1,'DMG Tables'!$G$2:$G$7,'DMG Tables'!$H$2:$H$7)</f>
        <v>0</v>
      </c>
      <c r="BWK2" s="1">
        <f>LOOKUP($A2,'DMG Tables'!$P$2:$P$35,'DMG Tables'!$O$2:$O$35)*BWK$1*LOOKUP(BWK$1,'DMG Tables'!$G$2:$G$7,'DMG Tables'!$H$2:$H$7)</f>
        <v>0</v>
      </c>
      <c r="BWL2" s="1">
        <f>LOOKUP($A2,'DMG Tables'!$P$2:$P$35,'DMG Tables'!$O$2:$O$35)*BWL$1*LOOKUP(BWL$1,'DMG Tables'!$G$2:$G$7,'DMG Tables'!$H$2:$H$7)</f>
        <v>0</v>
      </c>
      <c r="BWM2" s="1">
        <f>LOOKUP($A2,'DMG Tables'!$P$2:$P$35,'DMG Tables'!$O$2:$O$35)*BWM$1*LOOKUP(BWM$1,'DMG Tables'!$G$2:$G$7,'DMG Tables'!$H$2:$H$7)</f>
        <v>0</v>
      </c>
      <c r="BWN2" s="1">
        <f>LOOKUP($A2,'DMG Tables'!$P$2:$P$35,'DMG Tables'!$O$2:$O$35)*BWN$1*LOOKUP(BWN$1,'DMG Tables'!$G$2:$G$7,'DMG Tables'!$H$2:$H$7)</f>
        <v>0</v>
      </c>
      <c r="BWO2" s="1">
        <f>LOOKUP($A2,'DMG Tables'!$P$2:$P$35,'DMG Tables'!$O$2:$O$35)*BWO$1*LOOKUP(BWO$1,'DMG Tables'!$G$2:$G$7,'DMG Tables'!$H$2:$H$7)</f>
        <v>0</v>
      </c>
      <c r="BWP2" s="1">
        <f>LOOKUP($A2,'DMG Tables'!$P$2:$P$35,'DMG Tables'!$O$2:$O$35)*BWP$1*LOOKUP(BWP$1,'DMG Tables'!$G$2:$G$7,'DMG Tables'!$H$2:$H$7)</f>
        <v>0</v>
      </c>
      <c r="BWQ2" s="1">
        <f>LOOKUP($A2,'DMG Tables'!$P$2:$P$35,'DMG Tables'!$O$2:$O$35)*BWQ$1*LOOKUP(BWQ$1,'DMG Tables'!$G$2:$G$7,'DMG Tables'!$H$2:$H$7)</f>
        <v>0</v>
      </c>
      <c r="BWR2" s="1">
        <f>LOOKUP($A2,'DMG Tables'!$P$2:$P$35,'DMG Tables'!$O$2:$O$35)*BWR$1*LOOKUP(BWR$1,'DMG Tables'!$G$2:$G$7,'DMG Tables'!$H$2:$H$7)</f>
        <v>0</v>
      </c>
      <c r="BWS2" s="1">
        <f>LOOKUP($A2,'DMG Tables'!$P$2:$P$35,'DMG Tables'!$O$2:$O$35)*BWS$1*LOOKUP(BWS$1,'DMG Tables'!$G$2:$G$7,'DMG Tables'!$H$2:$H$7)</f>
        <v>0</v>
      </c>
      <c r="BWT2" s="1">
        <f>LOOKUP($A2,'DMG Tables'!$P$2:$P$35,'DMG Tables'!$O$2:$O$35)*BWT$1*LOOKUP(BWT$1,'DMG Tables'!$G$2:$G$7,'DMG Tables'!$H$2:$H$7)</f>
        <v>0</v>
      </c>
      <c r="BWU2" s="1">
        <f>LOOKUP($A2,'DMG Tables'!$P$2:$P$35,'DMG Tables'!$O$2:$O$35)*BWU$1*LOOKUP(BWU$1,'DMG Tables'!$G$2:$G$7,'DMG Tables'!$H$2:$H$7)</f>
        <v>0</v>
      </c>
      <c r="BWV2" s="1">
        <f>LOOKUP($A2,'DMG Tables'!$P$2:$P$35,'DMG Tables'!$O$2:$O$35)*BWV$1*LOOKUP(BWV$1,'DMG Tables'!$G$2:$G$7,'DMG Tables'!$H$2:$H$7)</f>
        <v>0</v>
      </c>
      <c r="BWW2" s="1">
        <f>LOOKUP($A2,'DMG Tables'!$P$2:$P$35,'DMG Tables'!$O$2:$O$35)*BWW$1*LOOKUP(BWW$1,'DMG Tables'!$G$2:$G$7,'DMG Tables'!$H$2:$H$7)</f>
        <v>0</v>
      </c>
      <c r="BWX2" s="1">
        <f>LOOKUP($A2,'DMG Tables'!$P$2:$P$35,'DMG Tables'!$O$2:$O$35)*BWX$1*LOOKUP(BWX$1,'DMG Tables'!$G$2:$G$7,'DMG Tables'!$H$2:$H$7)</f>
        <v>0</v>
      </c>
      <c r="BWY2" s="1">
        <f>LOOKUP($A2,'DMG Tables'!$P$2:$P$35,'DMG Tables'!$O$2:$O$35)*BWY$1*LOOKUP(BWY$1,'DMG Tables'!$G$2:$G$7,'DMG Tables'!$H$2:$H$7)</f>
        <v>0</v>
      </c>
      <c r="BWZ2" s="1">
        <f>LOOKUP($A2,'DMG Tables'!$P$2:$P$35,'DMG Tables'!$O$2:$O$35)*BWZ$1*LOOKUP(BWZ$1,'DMG Tables'!$G$2:$G$7,'DMG Tables'!$H$2:$H$7)</f>
        <v>0</v>
      </c>
      <c r="BXA2" s="1">
        <f>LOOKUP($A2,'DMG Tables'!$P$2:$P$35,'DMG Tables'!$O$2:$O$35)*BXA$1*LOOKUP(BXA$1,'DMG Tables'!$G$2:$G$7,'DMG Tables'!$H$2:$H$7)</f>
        <v>0</v>
      </c>
      <c r="BXB2" s="1">
        <f>LOOKUP($A2,'DMG Tables'!$P$2:$P$35,'DMG Tables'!$O$2:$O$35)*BXB$1*LOOKUP(BXB$1,'DMG Tables'!$G$2:$G$7,'DMG Tables'!$H$2:$H$7)</f>
        <v>0</v>
      </c>
      <c r="BXC2" s="1">
        <f>LOOKUP($A2,'DMG Tables'!$P$2:$P$35,'DMG Tables'!$O$2:$O$35)*BXC$1*LOOKUP(BXC$1,'DMG Tables'!$G$2:$G$7,'DMG Tables'!$H$2:$H$7)</f>
        <v>0</v>
      </c>
      <c r="BXD2" s="1">
        <f>LOOKUP($A2,'DMG Tables'!$P$2:$P$35,'DMG Tables'!$O$2:$O$35)*BXD$1*LOOKUP(BXD$1,'DMG Tables'!$G$2:$G$7,'DMG Tables'!$H$2:$H$7)</f>
        <v>0</v>
      </c>
      <c r="BXE2" s="1">
        <f>LOOKUP($A2,'DMG Tables'!$P$2:$P$35,'DMG Tables'!$O$2:$O$35)*BXE$1*LOOKUP(BXE$1,'DMG Tables'!$G$2:$G$7,'DMG Tables'!$H$2:$H$7)</f>
        <v>0</v>
      </c>
      <c r="BXF2" s="1">
        <f>LOOKUP($A2,'DMG Tables'!$P$2:$P$35,'DMG Tables'!$O$2:$O$35)*BXF$1*LOOKUP(BXF$1,'DMG Tables'!$G$2:$G$7,'DMG Tables'!$H$2:$H$7)</f>
        <v>0</v>
      </c>
      <c r="BXG2" s="1">
        <f>LOOKUP($A2,'DMG Tables'!$P$2:$P$35,'DMG Tables'!$O$2:$O$35)*BXG$1*LOOKUP(BXG$1,'DMG Tables'!$G$2:$G$7,'DMG Tables'!$H$2:$H$7)</f>
        <v>0</v>
      </c>
      <c r="BXH2" s="1">
        <f>LOOKUP($A2,'DMG Tables'!$P$2:$P$35,'DMG Tables'!$O$2:$O$35)*BXH$1*LOOKUP(BXH$1,'DMG Tables'!$G$2:$G$7,'DMG Tables'!$H$2:$H$7)</f>
        <v>0</v>
      </c>
      <c r="BXI2" s="1">
        <f>LOOKUP($A2,'DMG Tables'!$P$2:$P$35,'DMG Tables'!$O$2:$O$35)*BXI$1*LOOKUP(BXI$1,'DMG Tables'!$G$2:$G$7,'DMG Tables'!$H$2:$H$7)</f>
        <v>0</v>
      </c>
      <c r="BXJ2" s="1">
        <f>LOOKUP($A2,'DMG Tables'!$P$2:$P$35,'DMG Tables'!$O$2:$O$35)*BXJ$1*LOOKUP(BXJ$1,'DMG Tables'!$G$2:$G$7,'DMG Tables'!$H$2:$H$7)</f>
        <v>0</v>
      </c>
      <c r="BXK2" s="1">
        <f>LOOKUP($A2,'DMG Tables'!$P$2:$P$35,'DMG Tables'!$O$2:$O$35)*BXK$1*LOOKUP(BXK$1,'DMG Tables'!$G$2:$G$7,'DMG Tables'!$H$2:$H$7)</f>
        <v>0</v>
      </c>
      <c r="BXL2" s="1">
        <f>LOOKUP($A2,'DMG Tables'!$P$2:$P$35,'DMG Tables'!$O$2:$O$35)*BXL$1*LOOKUP(BXL$1,'DMG Tables'!$G$2:$G$7,'DMG Tables'!$H$2:$H$7)</f>
        <v>0</v>
      </c>
      <c r="BXM2" s="1">
        <f>LOOKUP($A2,'DMG Tables'!$P$2:$P$35,'DMG Tables'!$O$2:$O$35)*BXM$1*LOOKUP(BXM$1,'DMG Tables'!$G$2:$G$7,'DMG Tables'!$H$2:$H$7)</f>
        <v>0</v>
      </c>
      <c r="BXN2" s="1">
        <f>LOOKUP($A2,'DMG Tables'!$P$2:$P$35,'DMG Tables'!$O$2:$O$35)*BXN$1*LOOKUP(BXN$1,'DMG Tables'!$G$2:$G$7,'DMG Tables'!$H$2:$H$7)</f>
        <v>0</v>
      </c>
      <c r="BXO2" s="1">
        <f>LOOKUP($A2,'DMG Tables'!$P$2:$P$35,'DMG Tables'!$O$2:$O$35)*BXO$1*LOOKUP(BXO$1,'DMG Tables'!$G$2:$G$7,'DMG Tables'!$H$2:$H$7)</f>
        <v>0</v>
      </c>
      <c r="BXP2" s="1">
        <f>LOOKUP($A2,'DMG Tables'!$P$2:$P$35,'DMG Tables'!$O$2:$O$35)*BXP$1*LOOKUP(BXP$1,'DMG Tables'!$G$2:$G$7,'DMG Tables'!$H$2:$H$7)</f>
        <v>0</v>
      </c>
      <c r="BXQ2" s="1">
        <f>LOOKUP($A2,'DMG Tables'!$P$2:$P$35,'DMG Tables'!$O$2:$O$35)*BXQ$1*LOOKUP(BXQ$1,'DMG Tables'!$G$2:$G$7,'DMG Tables'!$H$2:$H$7)</f>
        <v>0</v>
      </c>
      <c r="BXR2" s="1">
        <f>LOOKUP($A2,'DMG Tables'!$P$2:$P$35,'DMG Tables'!$O$2:$O$35)*BXR$1*LOOKUP(BXR$1,'DMG Tables'!$G$2:$G$7,'DMG Tables'!$H$2:$H$7)</f>
        <v>0</v>
      </c>
      <c r="BXS2" s="1">
        <f>LOOKUP($A2,'DMG Tables'!$P$2:$P$35,'DMG Tables'!$O$2:$O$35)*BXS$1*LOOKUP(BXS$1,'DMG Tables'!$G$2:$G$7,'DMG Tables'!$H$2:$H$7)</f>
        <v>0</v>
      </c>
      <c r="BXT2" s="1">
        <f>LOOKUP($A2,'DMG Tables'!$P$2:$P$35,'DMG Tables'!$O$2:$O$35)*BXT$1*LOOKUP(BXT$1,'DMG Tables'!$G$2:$G$7,'DMG Tables'!$H$2:$H$7)</f>
        <v>0</v>
      </c>
      <c r="BXU2" s="1">
        <f>LOOKUP($A2,'DMG Tables'!$P$2:$P$35,'DMG Tables'!$O$2:$O$35)*BXU$1*LOOKUP(BXU$1,'DMG Tables'!$G$2:$G$7,'DMG Tables'!$H$2:$H$7)</f>
        <v>0</v>
      </c>
      <c r="BXV2" s="1">
        <f>LOOKUP($A2,'DMG Tables'!$P$2:$P$35,'DMG Tables'!$O$2:$O$35)*BXV$1*LOOKUP(BXV$1,'DMG Tables'!$G$2:$G$7,'DMG Tables'!$H$2:$H$7)</f>
        <v>0</v>
      </c>
      <c r="BXW2" s="1">
        <f>LOOKUP($A2,'DMG Tables'!$P$2:$P$35,'DMG Tables'!$O$2:$O$35)*BXW$1*LOOKUP(BXW$1,'DMG Tables'!$G$2:$G$7,'DMG Tables'!$H$2:$H$7)</f>
        <v>0</v>
      </c>
      <c r="BXX2" s="1">
        <f>LOOKUP($A2,'DMG Tables'!$P$2:$P$35,'DMG Tables'!$O$2:$O$35)*BXX$1*LOOKUP(BXX$1,'DMG Tables'!$G$2:$G$7,'DMG Tables'!$H$2:$H$7)</f>
        <v>0</v>
      </c>
      <c r="BXY2" s="1">
        <f>LOOKUP($A2,'DMG Tables'!$P$2:$P$35,'DMG Tables'!$O$2:$O$35)*BXY$1*LOOKUP(BXY$1,'DMG Tables'!$G$2:$G$7,'DMG Tables'!$H$2:$H$7)</f>
        <v>0</v>
      </c>
      <c r="BXZ2" s="1">
        <f>LOOKUP($A2,'DMG Tables'!$P$2:$P$35,'DMG Tables'!$O$2:$O$35)*BXZ$1*LOOKUP(BXZ$1,'DMG Tables'!$G$2:$G$7,'DMG Tables'!$H$2:$H$7)</f>
        <v>0</v>
      </c>
      <c r="BYA2" s="1">
        <f>LOOKUP($A2,'DMG Tables'!$P$2:$P$35,'DMG Tables'!$O$2:$O$35)*BYA$1*LOOKUP(BYA$1,'DMG Tables'!$G$2:$G$7,'DMG Tables'!$H$2:$H$7)</f>
        <v>0</v>
      </c>
      <c r="BYB2" s="1">
        <f>LOOKUP($A2,'DMG Tables'!$P$2:$P$35,'DMG Tables'!$O$2:$O$35)*BYB$1*LOOKUP(BYB$1,'DMG Tables'!$G$2:$G$7,'DMG Tables'!$H$2:$H$7)</f>
        <v>0</v>
      </c>
      <c r="BYC2" s="1">
        <f>LOOKUP($A2,'DMG Tables'!$P$2:$P$35,'DMG Tables'!$O$2:$O$35)*BYC$1*LOOKUP(BYC$1,'DMG Tables'!$G$2:$G$7,'DMG Tables'!$H$2:$H$7)</f>
        <v>0</v>
      </c>
      <c r="BYD2" s="1">
        <f>LOOKUP($A2,'DMG Tables'!$P$2:$P$35,'DMG Tables'!$O$2:$O$35)*BYD$1*LOOKUP(BYD$1,'DMG Tables'!$G$2:$G$7,'DMG Tables'!$H$2:$H$7)</f>
        <v>0</v>
      </c>
      <c r="BYE2" s="1">
        <f>LOOKUP($A2,'DMG Tables'!$P$2:$P$35,'DMG Tables'!$O$2:$O$35)*BYE$1*LOOKUP(BYE$1,'DMG Tables'!$G$2:$G$7,'DMG Tables'!$H$2:$H$7)</f>
        <v>0</v>
      </c>
      <c r="BYF2" s="1">
        <f>LOOKUP($A2,'DMG Tables'!$P$2:$P$35,'DMG Tables'!$O$2:$O$35)*BYF$1*LOOKUP(BYF$1,'DMG Tables'!$G$2:$G$7,'DMG Tables'!$H$2:$H$7)</f>
        <v>0</v>
      </c>
      <c r="BYG2" s="1">
        <f>LOOKUP($A2,'DMG Tables'!$P$2:$P$35,'DMG Tables'!$O$2:$O$35)*BYG$1*LOOKUP(BYG$1,'DMG Tables'!$G$2:$G$7,'DMG Tables'!$H$2:$H$7)</f>
        <v>0</v>
      </c>
      <c r="BYH2" s="1">
        <f>LOOKUP($A2,'DMG Tables'!$P$2:$P$35,'DMG Tables'!$O$2:$O$35)*BYH$1*LOOKUP(BYH$1,'DMG Tables'!$G$2:$G$7,'DMG Tables'!$H$2:$H$7)</f>
        <v>0</v>
      </c>
      <c r="BYI2" s="1">
        <f>LOOKUP($A2,'DMG Tables'!$P$2:$P$35,'DMG Tables'!$O$2:$O$35)*BYI$1*LOOKUP(BYI$1,'DMG Tables'!$G$2:$G$7,'DMG Tables'!$H$2:$H$7)</f>
        <v>0</v>
      </c>
      <c r="BYJ2" s="1">
        <f>LOOKUP($A2,'DMG Tables'!$P$2:$P$35,'DMG Tables'!$O$2:$O$35)*BYJ$1*LOOKUP(BYJ$1,'DMG Tables'!$G$2:$G$7,'DMG Tables'!$H$2:$H$7)</f>
        <v>0</v>
      </c>
      <c r="BYK2" s="1">
        <f>LOOKUP($A2,'DMG Tables'!$P$2:$P$35,'DMG Tables'!$O$2:$O$35)*BYK$1*LOOKUP(BYK$1,'DMG Tables'!$G$2:$G$7,'DMG Tables'!$H$2:$H$7)</f>
        <v>0</v>
      </c>
      <c r="BYL2" s="1">
        <f>LOOKUP($A2,'DMG Tables'!$P$2:$P$35,'DMG Tables'!$O$2:$O$35)*BYL$1*LOOKUP(BYL$1,'DMG Tables'!$G$2:$G$7,'DMG Tables'!$H$2:$H$7)</f>
        <v>0</v>
      </c>
      <c r="BYM2" s="1">
        <f>LOOKUP($A2,'DMG Tables'!$P$2:$P$35,'DMG Tables'!$O$2:$O$35)*BYM$1*LOOKUP(BYM$1,'DMG Tables'!$G$2:$G$7,'DMG Tables'!$H$2:$H$7)</f>
        <v>0</v>
      </c>
      <c r="BYN2" s="1">
        <f>LOOKUP($A2,'DMG Tables'!$P$2:$P$35,'DMG Tables'!$O$2:$O$35)*BYN$1*LOOKUP(BYN$1,'DMG Tables'!$G$2:$G$7,'DMG Tables'!$H$2:$H$7)</f>
        <v>0</v>
      </c>
      <c r="BYO2" s="1">
        <f>LOOKUP($A2,'DMG Tables'!$P$2:$P$35,'DMG Tables'!$O$2:$O$35)*BYO$1*LOOKUP(BYO$1,'DMG Tables'!$G$2:$G$7,'DMG Tables'!$H$2:$H$7)</f>
        <v>0</v>
      </c>
      <c r="BYP2" s="1">
        <f>LOOKUP($A2,'DMG Tables'!$P$2:$P$35,'DMG Tables'!$O$2:$O$35)*BYP$1*LOOKUP(BYP$1,'DMG Tables'!$G$2:$G$7,'DMG Tables'!$H$2:$H$7)</f>
        <v>0</v>
      </c>
      <c r="BYQ2" s="1">
        <f>LOOKUP($A2,'DMG Tables'!$P$2:$P$35,'DMG Tables'!$O$2:$O$35)*BYQ$1*LOOKUP(BYQ$1,'DMG Tables'!$G$2:$G$7,'DMG Tables'!$H$2:$H$7)</f>
        <v>0</v>
      </c>
      <c r="BYR2" s="1">
        <f>LOOKUP($A2,'DMG Tables'!$P$2:$P$35,'DMG Tables'!$O$2:$O$35)*BYR$1*LOOKUP(BYR$1,'DMG Tables'!$G$2:$G$7,'DMG Tables'!$H$2:$H$7)</f>
        <v>0</v>
      </c>
      <c r="BYS2" s="1">
        <f>LOOKUP($A2,'DMG Tables'!$P$2:$P$35,'DMG Tables'!$O$2:$O$35)*BYS$1*LOOKUP(BYS$1,'DMG Tables'!$G$2:$G$7,'DMG Tables'!$H$2:$H$7)</f>
        <v>0</v>
      </c>
      <c r="BYT2" s="1">
        <f>LOOKUP($A2,'DMG Tables'!$P$2:$P$35,'DMG Tables'!$O$2:$O$35)*BYT$1*LOOKUP(BYT$1,'DMG Tables'!$G$2:$G$7,'DMG Tables'!$H$2:$H$7)</f>
        <v>0</v>
      </c>
      <c r="BYU2" s="1">
        <f>LOOKUP($A2,'DMG Tables'!$P$2:$P$35,'DMG Tables'!$O$2:$O$35)*BYU$1*LOOKUP(BYU$1,'DMG Tables'!$G$2:$G$7,'DMG Tables'!$H$2:$H$7)</f>
        <v>0</v>
      </c>
      <c r="BYV2" s="1">
        <f>LOOKUP($A2,'DMG Tables'!$P$2:$P$35,'DMG Tables'!$O$2:$O$35)*BYV$1*LOOKUP(BYV$1,'DMG Tables'!$G$2:$G$7,'DMG Tables'!$H$2:$H$7)</f>
        <v>0</v>
      </c>
      <c r="BYW2" s="1">
        <f>LOOKUP($A2,'DMG Tables'!$P$2:$P$35,'DMG Tables'!$O$2:$O$35)*BYW$1*LOOKUP(BYW$1,'DMG Tables'!$G$2:$G$7,'DMG Tables'!$H$2:$H$7)</f>
        <v>0</v>
      </c>
      <c r="BYX2" s="1">
        <f>LOOKUP($A2,'DMG Tables'!$P$2:$P$35,'DMG Tables'!$O$2:$O$35)*BYX$1*LOOKUP(BYX$1,'DMG Tables'!$G$2:$G$7,'DMG Tables'!$H$2:$H$7)</f>
        <v>0</v>
      </c>
      <c r="BYY2" s="1">
        <f>LOOKUP($A2,'DMG Tables'!$P$2:$P$35,'DMG Tables'!$O$2:$O$35)*BYY$1*LOOKUP(BYY$1,'DMG Tables'!$G$2:$G$7,'DMG Tables'!$H$2:$H$7)</f>
        <v>0</v>
      </c>
      <c r="BYZ2" s="1">
        <f>LOOKUP($A2,'DMG Tables'!$P$2:$P$35,'DMG Tables'!$O$2:$O$35)*BYZ$1*LOOKUP(BYZ$1,'DMG Tables'!$G$2:$G$7,'DMG Tables'!$H$2:$H$7)</f>
        <v>0</v>
      </c>
      <c r="BZA2" s="1">
        <f>LOOKUP($A2,'DMG Tables'!$P$2:$P$35,'DMG Tables'!$O$2:$O$35)*BZA$1*LOOKUP(BZA$1,'DMG Tables'!$G$2:$G$7,'DMG Tables'!$H$2:$H$7)</f>
        <v>0</v>
      </c>
      <c r="BZB2" s="1">
        <f>LOOKUP($A2,'DMG Tables'!$P$2:$P$35,'DMG Tables'!$O$2:$O$35)*BZB$1*LOOKUP(BZB$1,'DMG Tables'!$G$2:$G$7,'DMG Tables'!$H$2:$H$7)</f>
        <v>0</v>
      </c>
      <c r="BZC2" s="1">
        <f>LOOKUP($A2,'DMG Tables'!$P$2:$P$35,'DMG Tables'!$O$2:$O$35)*BZC$1*LOOKUP(BZC$1,'DMG Tables'!$G$2:$G$7,'DMG Tables'!$H$2:$H$7)</f>
        <v>0</v>
      </c>
      <c r="BZD2" s="1">
        <f>LOOKUP($A2,'DMG Tables'!$P$2:$P$35,'DMG Tables'!$O$2:$O$35)*BZD$1*LOOKUP(BZD$1,'DMG Tables'!$G$2:$G$7,'DMG Tables'!$H$2:$H$7)</f>
        <v>0</v>
      </c>
      <c r="BZE2" s="1">
        <f>LOOKUP($A2,'DMG Tables'!$P$2:$P$35,'DMG Tables'!$O$2:$O$35)*BZE$1*LOOKUP(BZE$1,'DMG Tables'!$G$2:$G$7,'DMG Tables'!$H$2:$H$7)</f>
        <v>0</v>
      </c>
      <c r="BZF2" s="1">
        <f>LOOKUP($A2,'DMG Tables'!$P$2:$P$35,'DMG Tables'!$O$2:$O$35)*BZF$1*LOOKUP(BZF$1,'DMG Tables'!$G$2:$G$7,'DMG Tables'!$H$2:$H$7)</f>
        <v>0</v>
      </c>
      <c r="BZG2" s="1">
        <f>LOOKUP($A2,'DMG Tables'!$P$2:$P$35,'DMG Tables'!$O$2:$O$35)*BZG$1*LOOKUP(BZG$1,'DMG Tables'!$G$2:$G$7,'DMG Tables'!$H$2:$H$7)</f>
        <v>0</v>
      </c>
      <c r="BZH2" s="1">
        <f>LOOKUP($A2,'DMG Tables'!$P$2:$P$35,'DMG Tables'!$O$2:$O$35)*BZH$1*LOOKUP(BZH$1,'DMG Tables'!$G$2:$G$7,'DMG Tables'!$H$2:$H$7)</f>
        <v>0</v>
      </c>
      <c r="BZI2" s="1">
        <f>LOOKUP($A2,'DMG Tables'!$P$2:$P$35,'DMG Tables'!$O$2:$O$35)*BZI$1*LOOKUP(BZI$1,'DMG Tables'!$G$2:$G$7,'DMG Tables'!$H$2:$H$7)</f>
        <v>0</v>
      </c>
      <c r="BZJ2" s="1">
        <f>LOOKUP($A2,'DMG Tables'!$P$2:$P$35,'DMG Tables'!$O$2:$O$35)*BZJ$1*LOOKUP(BZJ$1,'DMG Tables'!$G$2:$G$7,'DMG Tables'!$H$2:$H$7)</f>
        <v>0</v>
      </c>
      <c r="BZK2" s="1">
        <f>LOOKUP($A2,'DMG Tables'!$P$2:$P$35,'DMG Tables'!$O$2:$O$35)*BZK$1*LOOKUP(BZK$1,'DMG Tables'!$G$2:$G$7,'DMG Tables'!$H$2:$H$7)</f>
        <v>0</v>
      </c>
      <c r="BZL2" s="1">
        <f>LOOKUP($A2,'DMG Tables'!$P$2:$P$35,'DMG Tables'!$O$2:$O$35)*BZL$1*LOOKUP(BZL$1,'DMG Tables'!$G$2:$G$7,'DMG Tables'!$H$2:$H$7)</f>
        <v>0</v>
      </c>
      <c r="BZM2" s="1">
        <f>LOOKUP($A2,'DMG Tables'!$P$2:$P$35,'DMG Tables'!$O$2:$O$35)*BZM$1*LOOKUP(BZM$1,'DMG Tables'!$G$2:$G$7,'DMG Tables'!$H$2:$H$7)</f>
        <v>0</v>
      </c>
      <c r="BZN2" s="1">
        <f>LOOKUP($A2,'DMG Tables'!$P$2:$P$35,'DMG Tables'!$O$2:$O$35)*BZN$1*LOOKUP(BZN$1,'DMG Tables'!$G$2:$G$7,'DMG Tables'!$H$2:$H$7)</f>
        <v>0</v>
      </c>
      <c r="BZO2" s="1">
        <f>LOOKUP($A2,'DMG Tables'!$P$2:$P$35,'DMG Tables'!$O$2:$O$35)*BZO$1*LOOKUP(BZO$1,'DMG Tables'!$G$2:$G$7,'DMG Tables'!$H$2:$H$7)</f>
        <v>0</v>
      </c>
      <c r="BZP2" s="1">
        <f>LOOKUP($A2,'DMG Tables'!$P$2:$P$35,'DMG Tables'!$O$2:$O$35)*BZP$1*LOOKUP(BZP$1,'DMG Tables'!$G$2:$G$7,'DMG Tables'!$H$2:$H$7)</f>
        <v>0</v>
      </c>
      <c r="BZQ2" s="1">
        <f>LOOKUP($A2,'DMG Tables'!$P$2:$P$35,'DMG Tables'!$O$2:$O$35)*BZQ$1*LOOKUP(BZQ$1,'DMG Tables'!$G$2:$G$7,'DMG Tables'!$H$2:$H$7)</f>
        <v>0</v>
      </c>
      <c r="BZR2" s="1">
        <f>LOOKUP($A2,'DMG Tables'!$P$2:$P$35,'DMG Tables'!$O$2:$O$35)*BZR$1*LOOKUP(BZR$1,'DMG Tables'!$G$2:$G$7,'DMG Tables'!$H$2:$H$7)</f>
        <v>0</v>
      </c>
      <c r="BZS2" s="1">
        <f>LOOKUP($A2,'DMG Tables'!$P$2:$P$35,'DMG Tables'!$O$2:$O$35)*BZS$1*LOOKUP(BZS$1,'DMG Tables'!$G$2:$G$7,'DMG Tables'!$H$2:$H$7)</f>
        <v>0</v>
      </c>
      <c r="BZT2" s="1">
        <f>LOOKUP($A2,'DMG Tables'!$P$2:$P$35,'DMG Tables'!$O$2:$O$35)*BZT$1*LOOKUP(BZT$1,'DMG Tables'!$G$2:$G$7,'DMG Tables'!$H$2:$H$7)</f>
        <v>0</v>
      </c>
      <c r="BZU2" s="1">
        <f>LOOKUP($A2,'DMG Tables'!$P$2:$P$35,'DMG Tables'!$O$2:$O$35)*BZU$1*LOOKUP(BZU$1,'DMG Tables'!$G$2:$G$7,'DMG Tables'!$H$2:$H$7)</f>
        <v>0</v>
      </c>
      <c r="BZV2" s="1">
        <f>LOOKUP($A2,'DMG Tables'!$P$2:$P$35,'DMG Tables'!$O$2:$O$35)*BZV$1*LOOKUP(BZV$1,'DMG Tables'!$G$2:$G$7,'DMG Tables'!$H$2:$H$7)</f>
        <v>0</v>
      </c>
      <c r="BZW2" s="1">
        <f>LOOKUP($A2,'DMG Tables'!$P$2:$P$35,'DMG Tables'!$O$2:$O$35)*BZW$1*LOOKUP(BZW$1,'DMG Tables'!$G$2:$G$7,'DMG Tables'!$H$2:$H$7)</f>
        <v>0</v>
      </c>
      <c r="BZX2" s="1">
        <f>LOOKUP($A2,'DMG Tables'!$P$2:$P$35,'DMG Tables'!$O$2:$O$35)*BZX$1*LOOKUP(BZX$1,'DMG Tables'!$G$2:$G$7,'DMG Tables'!$H$2:$H$7)</f>
        <v>0</v>
      </c>
      <c r="BZY2" s="1">
        <f>LOOKUP($A2,'DMG Tables'!$P$2:$P$35,'DMG Tables'!$O$2:$O$35)*BZY$1*LOOKUP(BZY$1,'DMG Tables'!$G$2:$G$7,'DMG Tables'!$H$2:$H$7)</f>
        <v>0</v>
      </c>
      <c r="BZZ2" s="1">
        <f>LOOKUP($A2,'DMG Tables'!$P$2:$P$35,'DMG Tables'!$O$2:$O$35)*BZZ$1*LOOKUP(BZZ$1,'DMG Tables'!$G$2:$G$7,'DMG Tables'!$H$2:$H$7)</f>
        <v>0</v>
      </c>
      <c r="CAA2" s="1">
        <f>LOOKUP($A2,'DMG Tables'!$P$2:$P$35,'DMG Tables'!$O$2:$O$35)*CAA$1*LOOKUP(CAA$1,'DMG Tables'!$G$2:$G$7,'DMG Tables'!$H$2:$H$7)</f>
        <v>0</v>
      </c>
      <c r="CAB2" s="1">
        <f>LOOKUP($A2,'DMG Tables'!$P$2:$P$35,'DMG Tables'!$O$2:$O$35)*CAB$1*LOOKUP(CAB$1,'DMG Tables'!$G$2:$G$7,'DMG Tables'!$H$2:$H$7)</f>
        <v>0</v>
      </c>
      <c r="CAC2" s="1">
        <f>LOOKUP($A2,'DMG Tables'!$P$2:$P$35,'DMG Tables'!$O$2:$O$35)*CAC$1*LOOKUP(CAC$1,'DMG Tables'!$G$2:$G$7,'DMG Tables'!$H$2:$H$7)</f>
        <v>0</v>
      </c>
      <c r="CAD2" s="1">
        <f>LOOKUP($A2,'DMG Tables'!$P$2:$P$35,'DMG Tables'!$O$2:$O$35)*CAD$1*LOOKUP(CAD$1,'DMG Tables'!$G$2:$G$7,'DMG Tables'!$H$2:$H$7)</f>
        <v>0</v>
      </c>
      <c r="CAE2" s="1">
        <f>LOOKUP($A2,'DMG Tables'!$P$2:$P$35,'DMG Tables'!$O$2:$O$35)*CAE$1*LOOKUP(CAE$1,'DMG Tables'!$G$2:$G$7,'DMG Tables'!$H$2:$H$7)</f>
        <v>0</v>
      </c>
      <c r="CAF2" s="1">
        <f>LOOKUP($A2,'DMG Tables'!$P$2:$P$35,'DMG Tables'!$O$2:$O$35)*CAF$1*LOOKUP(CAF$1,'DMG Tables'!$G$2:$G$7,'DMG Tables'!$H$2:$H$7)</f>
        <v>0</v>
      </c>
      <c r="CAG2" s="1">
        <f>LOOKUP($A2,'DMG Tables'!$P$2:$P$35,'DMG Tables'!$O$2:$O$35)*CAG$1*LOOKUP(CAG$1,'DMG Tables'!$G$2:$G$7,'DMG Tables'!$H$2:$H$7)</f>
        <v>0</v>
      </c>
      <c r="CAH2" s="1">
        <f>LOOKUP($A2,'DMG Tables'!$P$2:$P$35,'DMG Tables'!$O$2:$O$35)*CAH$1*LOOKUP(CAH$1,'DMG Tables'!$G$2:$G$7,'DMG Tables'!$H$2:$H$7)</f>
        <v>0</v>
      </c>
      <c r="CAI2" s="1">
        <f>LOOKUP($A2,'DMG Tables'!$P$2:$P$35,'DMG Tables'!$O$2:$O$35)*CAI$1*LOOKUP(CAI$1,'DMG Tables'!$G$2:$G$7,'DMG Tables'!$H$2:$H$7)</f>
        <v>0</v>
      </c>
      <c r="CAJ2" s="1">
        <f>LOOKUP($A2,'DMG Tables'!$P$2:$P$35,'DMG Tables'!$O$2:$O$35)*CAJ$1*LOOKUP(CAJ$1,'DMG Tables'!$G$2:$G$7,'DMG Tables'!$H$2:$H$7)</f>
        <v>0</v>
      </c>
      <c r="CAK2" s="1">
        <f>LOOKUP($A2,'DMG Tables'!$P$2:$P$35,'DMG Tables'!$O$2:$O$35)*CAK$1*LOOKUP(CAK$1,'DMG Tables'!$G$2:$G$7,'DMG Tables'!$H$2:$H$7)</f>
        <v>0</v>
      </c>
      <c r="CAL2" s="1">
        <f>LOOKUP($A2,'DMG Tables'!$P$2:$P$35,'DMG Tables'!$O$2:$O$35)*CAL$1*LOOKUP(CAL$1,'DMG Tables'!$G$2:$G$7,'DMG Tables'!$H$2:$H$7)</f>
        <v>0</v>
      </c>
      <c r="CAM2" s="1">
        <f>LOOKUP($A2,'DMG Tables'!$P$2:$P$35,'DMG Tables'!$O$2:$O$35)*CAM$1*LOOKUP(CAM$1,'DMG Tables'!$G$2:$G$7,'DMG Tables'!$H$2:$H$7)</f>
        <v>0</v>
      </c>
      <c r="CAN2" s="1">
        <f>LOOKUP($A2,'DMG Tables'!$P$2:$P$35,'DMG Tables'!$O$2:$O$35)*CAN$1*LOOKUP(CAN$1,'DMG Tables'!$G$2:$G$7,'DMG Tables'!$H$2:$H$7)</f>
        <v>0</v>
      </c>
      <c r="CAO2" s="1">
        <f>LOOKUP($A2,'DMG Tables'!$P$2:$P$35,'DMG Tables'!$O$2:$O$35)*CAO$1*LOOKUP(CAO$1,'DMG Tables'!$G$2:$G$7,'DMG Tables'!$H$2:$H$7)</f>
        <v>0</v>
      </c>
      <c r="CAP2" s="1">
        <f>LOOKUP($A2,'DMG Tables'!$P$2:$P$35,'DMG Tables'!$O$2:$O$35)*CAP$1*LOOKUP(CAP$1,'DMG Tables'!$G$2:$G$7,'DMG Tables'!$H$2:$H$7)</f>
        <v>0</v>
      </c>
      <c r="CAQ2" s="1">
        <f>LOOKUP($A2,'DMG Tables'!$P$2:$P$35,'DMG Tables'!$O$2:$O$35)*CAQ$1*LOOKUP(CAQ$1,'DMG Tables'!$G$2:$G$7,'DMG Tables'!$H$2:$H$7)</f>
        <v>0</v>
      </c>
      <c r="CAR2" s="1">
        <f>LOOKUP($A2,'DMG Tables'!$P$2:$P$35,'DMG Tables'!$O$2:$O$35)*CAR$1*LOOKUP(CAR$1,'DMG Tables'!$G$2:$G$7,'DMG Tables'!$H$2:$H$7)</f>
        <v>0</v>
      </c>
      <c r="CAS2" s="1">
        <f>LOOKUP($A2,'DMG Tables'!$P$2:$P$35,'DMG Tables'!$O$2:$O$35)*CAS$1*LOOKUP(CAS$1,'DMG Tables'!$G$2:$G$7,'DMG Tables'!$H$2:$H$7)</f>
        <v>0</v>
      </c>
      <c r="CAT2" s="1">
        <f>LOOKUP($A2,'DMG Tables'!$P$2:$P$35,'DMG Tables'!$O$2:$O$35)*CAT$1*LOOKUP(CAT$1,'DMG Tables'!$G$2:$G$7,'DMG Tables'!$H$2:$H$7)</f>
        <v>0</v>
      </c>
      <c r="CAU2" s="1">
        <f>LOOKUP($A2,'DMG Tables'!$P$2:$P$35,'DMG Tables'!$O$2:$O$35)*CAU$1*LOOKUP(CAU$1,'DMG Tables'!$G$2:$G$7,'DMG Tables'!$H$2:$H$7)</f>
        <v>0</v>
      </c>
      <c r="CAV2" s="1">
        <f>LOOKUP($A2,'DMG Tables'!$P$2:$P$35,'DMG Tables'!$O$2:$O$35)*CAV$1*LOOKUP(CAV$1,'DMG Tables'!$G$2:$G$7,'DMG Tables'!$H$2:$H$7)</f>
        <v>0</v>
      </c>
      <c r="CAW2" s="1">
        <f>LOOKUP($A2,'DMG Tables'!$P$2:$P$35,'DMG Tables'!$O$2:$O$35)*CAW$1*LOOKUP(CAW$1,'DMG Tables'!$G$2:$G$7,'DMG Tables'!$H$2:$H$7)</f>
        <v>0</v>
      </c>
      <c r="CAX2" s="1">
        <f>LOOKUP($A2,'DMG Tables'!$P$2:$P$35,'DMG Tables'!$O$2:$O$35)*CAX$1*LOOKUP(CAX$1,'DMG Tables'!$G$2:$G$7,'DMG Tables'!$H$2:$H$7)</f>
        <v>0</v>
      </c>
      <c r="CAY2" s="1">
        <f>LOOKUP($A2,'DMG Tables'!$P$2:$P$35,'DMG Tables'!$O$2:$O$35)*CAY$1*LOOKUP(CAY$1,'DMG Tables'!$G$2:$G$7,'DMG Tables'!$H$2:$H$7)</f>
        <v>0</v>
      </c>
      <c r="CAZ2" s="1">
        <f>LOOKUP($A2,'DMG Tables'!$P$2:$P$35,'DMG Tables'!$O$2:$O$35)*CAZ$1*LOOKUP(CAZ$1,'DMG Tables'!$G$2:$G$7,'DMG Tables'!$H$2:$H$7)</f>
        <v>0</v>
      </c>
      <c r="CBA2" s="1">
        <f>LOOKUP($A2,'DMG Tables'!$P$2:$P$35,'DMG Tables'!$O$2:$O$35)*CBA$1*LOOKUP(CBA$1,'DMG Tables'!$G$2:$G$7,'DMG Tables'!$H$2:$H$7)</f>
        <v>0</v>
      </c>
      <c r="CBB2" s="1">
        <f>LOOKUP($A2,'DMG Tables'!$P$2:$P$35,'DMG Tables'!$O$2:$O$35)*CBB$1*LOOKUP(CBB$1,'DMG Tables'!$G$2:$G$7,'DMG Tables'!$H$2:$H$7)</f>
        <v>0</v>
      </c>
      <c r="CBC2" s="1">
        <f>LOOKUP($A2,'DMG Tables'!$P$2:$P$35,'DMG Tables'!$O$2:$O$35)*CBC$1*LOOKUP(CBC$1,'DMG Tables'!$G$2:$G$7,'DMG Tables'!$H$2:$H$7)</f>
        <v>0</v>
      </c>
      <c r="CBD2" s="1">
        <f>LOOKUP($A2,'DMG Tables'!$P$2:$P$35,'DMG Tables'!$O$2:$O$35)*CBD$1*LOOKUP(CBD$1,'DMG Tables'!$G$2:$G$7,'DMG Tables'!$H$2:$H$7)</f>
        <v>0</v>
      </c>
      <c r="CBE2" s="1">
        <f>LOOKUP($A2,'DMG Tables'!$P$2:$P$35,'DMG Tables'!$O$2:$O$35)*CBE$1*LOOKUP(CBE$1,'DMG Tables'!$G$2:$G$7,'DMG Tables'!$H$2:$H$7)</f>
        <v>0</v>
      </c>
      <c r="CBF2" s="1">
        <f>LOOKUP($A2,'DMG Tables'!$P$2:$P$35,'DMG Tables'!$O$2:$O$35)*CBF$1*LOOKUP(CBF$1,'DMG Tables'!$G$2:$G$7,'DMG Tables'!$H$2:$H$7)</f>
        <v>0</v>
      </c>
      <c r="CBG2" s="1">
        <f>LOOKUP($A2,'DMG Tables'!$P$2:$P$35,'DMG Tables'!$O$2:$O$35)*CBG$1*LOOKUP(CBG$1,'DMG Tables'!$G$2:$G$7,'DMG Tables'!$H$2:$H$7)</f>
        <v>0</v>
      </c>
      <c r="CBH2" s="1">
        <f>LOOKUP($A2,'DMG Tables'!$P$2:$P$35,'DMG Tables'!$O$2:$O$35)*CBH$1*LOOKUP(CBH$1,'DMG Tables'!$G$2:$G$7,'DMG Tables'!$H$2:$H$7)</f>
        <v>0</v>
      </c>
      <c r="CBI2" s="1">
        <f>LOOKUP($A2,'DMG Tables'!$P$2:$P$35,'DMG Tables'!$O$2:$O$35)*CBI$1*LOOKUP(CBI$1,'DMG Tables'!$G$2:$G$7,'DMG Tables'!$H$2:$H$7)</f>
        <v>0</v>
      </c>
      <c r="CBJ2" s="1">
        <f>LOOKUP($A2,'DMG Tables'!$P$2:$P$35,'DMG Tables'!$O$2:$O$35)*CBJ$1*LOOKUP(CBJ$1,'DMG Tables'!$G$2:$G$7,'DMG Tables'!$H$2:$H$7)</f>
        <v>0</v>
      </c>
      <c r="CBK2" s="1">
        <f>LOOKUP($A2,'DMG Tables'!$P$2:$P$35,'DMG Tables'!$O$2:$O$35)*CBK$1*LOOKUP(CBK$1,'DMG Tables'!$G$2:$G$7,'DMG Tables'!$H$2:$H$7)</f>
        <v>0</v>
      </c>
      <c r="CBL2" s="1">
        <f>LOOKUP($A2,'DMG Tables'!$P$2:$P$35,'DMG Tables'!$O$2:$O$35)*CBL$1*LOOKUP(CBL$1,'DMG Tables'!$G$2:$G$7,'DMG Tables'!$H$2:$H$7)</f>
        <v>0</v>
      </c>
      <c r="CBM2" s="1">
        <f>LOOKUP($A2,'DMG Tables'!$P$2:$P$35,'DMG Tables'!$O$2:$O$35)*CBM$1*LOOKUP(CBM$1,'DMG Tables'!$G$2:$G$7,'DMG Tables'!$H$2:$H$7)</f>
        <v>0</v>
      </c>
      <c r="CBN2" s="1">
        <f>LOOKUP($A2,'DMG Tables'!$P$2:$P$35,'DMG Tables'!$O$2:$O$35)*CBN$1*LOOKUP(CBN$1,'DMG Tables'!$G$2:$G$7,'DMG Tables'!$H$2:$H$7)</f>
        <v>0</v>
      </c>
      <c r="CBO2" s="1">
        <f>LOOKUP($A2,'DMG Tables'!$P$2:$P$35,'DMG Tables'!$O$2:$O$35)*CBO$1*LOOKUP(CBO$1,'DMG Tables'!$G$2:$G$7,'DMG Tables'!$H$2:$H$7)</f>
        <v>0</v>
      </c>
      <c r="CBP2" s="1">
        <f>LOOKUP($A2,'DMG Tables'!$P$2:$P$35,'DMG Tables'!$O$2:$O$35)*CBP$1*LOOKUP(CBP$1,'DMG Tables'!$G$2:$G$7,'DMG Tables'!$H$2:$H$7)</f>
        <v>0</v>
      </c>
      <c r="CBQ2" s="1">
        <f>LOOKUP($A2,'DMG Tables'!$P$2:$P$35,'DMG Tables'!$O$2:$O$35)*CBQ$1*LOOKUP(CBQ$1,'DMG Tables'!$G$2:$G$7,'DMG Tables'!$H$2:$H$7)</f>
        <v>0</v>
      </c>
      <c r="CBR2" s="1">
        <f>LOOKUP($A2,'DMG Tables'!$P$2:$P$35,'DMG Tables'!$O$2:$O$35)*CBR$1*LOOKUP(CBR$1,'DMG Tables'!$G$2:$G$7,'DMG Tables'!$H$2:$H$7)</f>
        <v>0</v>
      </c>
      <c r="CBS2" s="1">
        <f>LOOKUP($A2,'DMG Tables'!$P$2:$P$35,'DMG Tables'!$O$2:$O$35)*CBS$1*LOOKUP(CBS$1,'DMG Tables'!$G$2:$G$7,'DMG Tables'!$H$2:$H$7)</f>
        <v>0</v>
      </c>
      <c r="CBT2" s="1">
        <f>LOOKUP($A2,'DMG Tables'!$P$2:$P$35,'DMG Tables'!$O$2:$O$35)*CBT$1*LOOKUP(CBT$1,'DMG Tables'!$G$2:$G$7,'DMG Tables'!$H$2:$H$7)</f>
        <v>0</v>
      </c>
      <c r="CBU2" s="1">
        <f>LOOKUP($A2,'DMG Tables'!$P$2:$P$35,'DMG Tables'!$O$2:$O$35)*CBU$1*LOOKUP(CBU$1,'DMG Tables'!$G$2:$G$7,'DMG Tables'!$H$2:$H$7)</f>
        <v>0</v>
      </c>
      <c r="CBV2" s="1">
        <f>LOOKUP($A2,'DMG Tables'!$P$2:$P$35,'DMG Tables'!$O$2:$O$35)*CBV$1*LOOKUP(CBV$1,'DMG Tables'!$G$2:$G$7,'DMG Tables'!$H$2:$H$7)</f>
        <v>0</v>
      </c>
      <c r="CBW2" s="1">
        <f>LOOKUP($A2,'DMG Tables'!$P$2:$P$35,'DMG Tables'!$O$2:$O$35)*CBW$1*LOOKUP(CBW$1,'DMG Tables'!$G$2:$G$7,'DMG Tables'!$H$2:$H$7)</f>
        <v>0</v>
      </c>
      <c r="CBX2" s="1">
        <f>LOOKUP($A2,'DMG Tables'!$P$2:$P$35,'DMG Tables'!$O$2:$O$35)*CBX$1*LOOKUP(CBX$1,'DMG Tables'!$G$2:$G$7,'DMG Tables'!$H$2:$H$7)</f>
        <v>0</v>
      </c>
      <c r="CBY2" s="1">
        <f>LOOKUP($A2,'DMG Tables'!$P$2:$P$35,'DMG Tables'!$O$2:$O$35)*CBY$1*LOOKUP(CBY$1,'DMG Tables'!$G$2:$G$7,'DMG Tables'!$H$2:$H$7)</f>
        <v>0</v>
      </c>
      <c r="CBZ2" s="1">
        <f>LOOKUP($A2,'DMG Tables'!$P$2:$P$35,'DMG Tables'!$O$2:$O$35)*CBZ$1*LOOKUP(CBZ$1,'DMG Tables'!$G$2:$G$7,'DMG Tables'!$H$2:$H$7)</f>
        <v>0</v>
      </c>
      <c r="CCA2" s="1">
        <f>LOOKUP($A2,'DMG Tables'!$P$2:$P$35,'DMG Tables'!$O$2:$O$35)*CCA$1*LOOKUP(CCA$1,'DMG Tables'!$G$2:$G$7,'DMG Tables'!$H$2:$H$7)</f>
        <v>0</v>
      </c>
      <c r="CCB2" s="1">
        <f>LOOKUP($A2,'DMG Tables'!$P$2:$P$35,'DMG Tables'!$O$2:$O$35)*CCB$1*LOOKUP(CCB$1,'DMG Tables'!$G$2:$G$7,'DMG Tables'!$H$2:$H$7)</f>
        <v>0</v>
      </c>
      <c r="CCC2" s="1">
        <f>LOOKUP($A2,'DMG Tables'!$P$2:$P$35,'DMG Tables'!$O$2:$O$35)*CCC$1*LOOKUP(CCC$1,'DMG Tables'!$G$2:$G$7,'DMG Tables'!$H$2:$H$7)</f>
        <v>0</v>
      </c>
      <c r="CCD2" s="1">
        <f>LOOKUP($A2,'DMG Tables'!$P$2:$P$35,'DMG Tables'!$O$2:$O$35)*CCD$1*LOOKUP(CCD$1,'DMG Tables'!$G$2:$G$7,'DMG Tables'!$H$2:$H$7)</f>
        <v>0</v>
      </c>
      <c r="CCE2" s="1">
        <f>LOOKUP($A2,'DMG Tables'!$P$2:$P$35,'DMG Tables'!$O$2:$O$35)*CCE$1*LOOKUP(CCE$1,'DMG Tables'!$G$2:$G$7,'DMG Tables'!$H$2:$H$7)</f>
        <v>0</v>
      </c>
      <c r="CCF2" s="1">
        <f>LOOKUP($A2,'DMG Tables'!$P$2:$P$35,'DMG Tables'!$O$2:$O$35)*CCF$1*LOOKUP(CCF$1,'DMG Tables'!$G$2:$G$7,'DMG Tables'!$H$2:$H$7)</f>
        <v>0</v>
      </c>
      <c r="CCG2" s="1">
        <f>LOOKUP($A2,'DMG Tables'!$P$2:$P$35,'DMG Tables'!$O$2:$O$35)*CCG$1*LOOKUP(CCG$1,'DMG Tables'!$G$2:$G$7,'DMG Tables'!$H$2:$H$7)</f>
        <v>0</v>
      </c>
      <c r="CCH2" s="1">
        <f>LOOKUP($A2,'DMG Tables'!$P$2:$P$35,'DMG Tables'!$O$2:$O$35)*CCH$1*LOOKUP(CCH$1,'DMG Tables'!$G$2:$G$7,'DMG Tables'!$H$2:$H$7)</f>
        <v>0</v>
      </c>
      <c r="CCI2" s="1">
        <f>LOOKUP($A2,'DMG Tables'!$P$2:$P$35,'DMG Tables'!$O$2:$O$35)*CCI$1*LOOKUP(CCI$1,'DMG Tables'!$G$2:$G$7,'DMG Tables'!$H$2:$H$7)</f>
        <v>0</v>
      </c>
      <c r="CCJ2" s="1">
        <f>LOOKUP($A2,'DMG Tables'!$P$2:$P$35,'DMG Tables'!$O$2:$O$35)*CCJ$1*LOOKUP(CCJ$1,'DMG Tables'!$G$2:$G$7,'DMG Tables'!$H$2:$H$7)</f>
        <v>0</v>
      </c>
      <c r="CCK2" s="1">
        <f>LOOKUP($A2,'DMG Tables'!$P$2:$P$35,'DMG Tables'!$O$2:$O$35)*CCK$1*LOOKUP(CCK$1,'DMG Tables'!$G$2:$G$7,'DMG Tables'!$H$2:$H$7)</f>
        <v>0</v>
      </c>
      <c r="CCL2" s="1">
        <f>LOOKUP($A2,'DMG Tables'!$P$2:$P$35,'DMG Tables'!$O$2:$O$35)*CCL$1*LOOKUP(CCL$1,'DMG Tables'!$G$2:$G$7,'DMG Tables'!$H$2:$H$7)</f>
        <v>0</v>
      </c>
      <c r="CCM2" s="1">
        <f>LOOKUP($A2,'DMG Tables'!$P$2:$P$35,'DMG Tables'!$O$2:$O$35)*CCM$1*LOOKUP(CCM$1,'DMG Tables'!$G$2:$G$7,'DMG Tables'!$H$2:$H$7)</f>
        <v>0</v>
      </c>
      <c r="CCN2" s="1">
        <f>LOOKUP($A2,'DMG Tables'!$P$2:$P$35,'DMG Tables'!$O$2:$O$35)*CCN$1*LOOKUP(CCN$1,'DMG Tables'!$G$2:$G$7,'DMG Tables'!$H$2:$H$7)</f>
        <v>0</v>
      </c>
      <c r="CCO2" s="1">
        <f>LOOKUP($A2,'DMG Tables'!$P$2:$P$35,'DMG Tables'!$O$2:$O$35)*CCO$1*LOOKUP(CCO$1,'DMG Tables'!$G$2:$G$7,'DMG Tables'!$H$2:$H$7)</f>
        <v>0</v>
      </c>
      <c r="CCP2" s="1">
        <f>LOOKUP($A2,'DMG Tables'!$P$2:$P$35,'DMG Tables'!$O$2:$O$35)*CCP$1*LOOKUP(CCP$1,'DMG Tables'!$G$2:$G$7,'DMG Tables'!$H$2:$H$7)</f>
        <v>0</v>
      </c>
      <c r="CCQ2" s="1">
        <f>LOOKUP($A2,'DMG Tables'!$P$2:$P$35,'DMG Tables'!$O$2:$O$35)*CCQ$1*LOOKUP(CCQ$1,'DMG Tables'!$G$2:$G$7,'DMG Tables'!$H$2:$H$7)</f>
        <v>0</v>
      </c>
      <c r="CCR2" s="1">
        <f>LOOKUP($A2,'DMG Tables'!$P$2:$P$35,'DMG Tables'!$O$2:$O$35)*CCR$1*LOOKUP(CCR$1,'DMG Tables'!$G$2:$G$7,'DMG Tables'!$H$2:$H$7)</f>
        <v>0</v>
      </c>
      <c r="CCS2" s="1">
        <f>LOOKUP($A2,'DMG Tables'!$P$2:$P$35,'DMG Tables'!$O$2:$O$35)*CCS$1*LOOKUP(CCS$1,'DMG Tables'!$G$2:$G$7,'DMG Tables'!$H$2:$H$7)</f>
        <v>0</v>
      </c>
      <c r="CCT2" s="1">
        <f>LOOKUP($A2,'DMG Tables'!$P$2:$P$35,'DMG Tables'!$O$2:$O$35)*CCT$1*LOOKUP(CCT$1,'DMG Tables'!$G$2:$G$7,'DMG Tables'!$H$2:$H$7)</f>
        <v>0</v>
      </c>
      <c r="CCU2" s="1">
        <f>LOOKUP($A2,'DMG Tables'!$P$2:$P$35,'DMG Tables'!$O$2:$O$35)*CCU$1*LOOKUP(CCU$1,'DMG Tables'!$G$2:$G$7,'DMG Tables'!$H$2:$H$7)</f>
        <v>0</v>
      </c>
      <c r="CCV2" s="1">
        <f>LOOKUP($A2,'DMG Tables'!$P$2:$P$35,'DMG Tables'!$O$2:$O$35)*CCV$1*LOOKUP(CCV$1,'DMG Tables'!$G$2:$G$7,'DMG Tables'!$H$2:$H$7)</f>
        <v>0</v>
      </c>
      <c r="CCW2" s="1">
        <f>LOOKUP($A2,'DMG Tables'!$P$2:$P$35,'DMG Tables'!$O$2:$O$35)*CCW$1*LOOKUP(CCW$1,'DMG Tables'!$G$2:$G$7,'DMG Tables'!$H$2:$H$7)</f>
        <v>0</v>
      </c>
      <c r="CCX2" s="1">
        <f>LOOKUP($A2,'DMG Tables'!$P$2:$P$35,'DMG Tables'!$O$2:$O$35)*CCX$1*LOOKUP(CCX$1,'DMG Tables'!$G$2:$G$7,'DMG Tables'!$H$2:$H$7)</f>
        <v>0</v>
      </c>
      <c r="CCY2" s="1">
        <f>LOOKUP($A2,'DMG Tables'!$P$2:$P$35,'DMG Tables'!$O$2:$O$35)*CCY$1*LOOKUP(CCY$1,'DMG Tables'!$G$2:$G$7,'DMG Tables'!$H$2:$H$7)</f>
        <v>0</v>
      </c>
      <c r="CCZ2" s="1">
        <f>LOOKUP($A2,'DMG Tables'!$P$2:$P$35,'DMG Tables'!$O$2:$O$35)*CCZ$1*LOOKUP(CCZ$1,'DMG Tables'!$G$2:$G$7,'DMG Tables'!$H$2:$H$7)</f>
        <v>0</v>
      </c>
      <c r="CDA2" s="1">
        <f>LOOKUP($A2,'DMG Tables'!$P$2:$P$35,'DMG Tables'!$O$2:$O$35)*CDA$1*LOOKUP(CDA$1,'DMG Tables'!$G$2:$G$7,'DMG Tables'!$H$2:$H$7)</f>
        <v>0</v>
      </c>
      <c r="CDB2" s="1">
        <f>LOOKUP($A2,'DMG Tables'!$P$2:$P$35,'DMG Tables'!$O$2:$O$35)*CDB$1*LOOKUP(CDB$1,'DMG Tables'!$G$2:$G$7,'DMG Tables'!$H$2:$H$7)</f>
        <v>0</v>
      </c>
      <c r="CDC2" s="1">
        <f>LOOKUP($A2,'DMG Tables'!$P$2:$P$35,'DMG Tables'!$O$2:$O$35)*CDC$1*LOOKUP(CDC$1,'DMG Tables'!$G$2:$G$7,'DMG Tables'!$H$2:$H$7)</f>
        <v>0</v>
      </c>
      <c r="CDD2" s="1">
        <f>LOOKUP($A2,'DMG Tables'!$P$2:$P$35,'DMG Tables'!$O$2:$O$35)*CDD$1*LOOKUP(CDD$1,'DMG Tables'!$G$2:$G$7,'DMG Tables'!$H$2:$H$7)</f>
        <v>0</v>
      </c>
      <c r="CDE2" s="1">
        <f>LOOKUP($A2,'DMG Tables'!$P$2:$P$35,'DMG Tables'!$O$2:$O$35)*CDE$1*LOOKUP(CDE$1,'DMG Tables'!$G$2:$G$7,'DMG Tables'!$H$2:$H$7)</f>
        <v>0</v>
      </c>
      <c r="CDF2" s="1">
        <f>LOOKUP($A2,'DMG Tables'!$P$2:$P$35,'DMG Tables'!$O$2:$O$35)*CDF$1*LOOKUP(CDF$1,'DMG Tables'!$G$2:$G$7,'DMG Tables'!$H$2:$H$7)</f>
        <v>0</v>
      </c>
      <c r="CDG2" s="1">
        <f>LOOKUP($A2,'DMG Tables'!$P$2:$P$35,'DMG Tables'!$O$2:$O$35)*CDG$1*LOOKUP(CDG$1,'DMG Tables'!$G$2:$G$7,'DMG Tables'!$H$2:$H$7)</f>
        <v>0</v>
      </c>
      <c r="CDH2" s="1">
        <f>LOOKUP($A2,'DMG Tables'!$P$2:$P$35,'DMG Tables'!$O$2:$O$35)*CDH$1*LOOKUP(CDH$1,'DMG Tables'!$G$2:$G$7,'DMG Tables'!$H$2:$H$7)</f>
        <v>0</v>
      </c>
      <c r="CDI2" s="1">
        <f>LOOKUP($A2,'DMG Tables'!$P$2:$P$35,'DMG Tables'!$O$2:$O$35)*CDI$1*LOOKUP(CDI$1,'DMG Tables'!$G$2:$G$7,'DMG Tables'!$H$2:$H$7)</f>
        <v>0</v>
      </c>
      <c r="CDJ2" s="1">
        <f>LOOKUP($A2,'DMG Tables'!$P$2:$P$35,'DMG Tables'!$O$2:$O$35)*CDJ$1*LOOKUP(CDJ$1,'DMG Tables'!$G$2:$G$7,'DMG Tables'!$H$2:$H$7)</f>
        <v>0</v>
      </c>
      <c r="CDK2" s="1">
        <f>LOOKUP($A2,'DMG Tables'!$P$2:$P$35,'DMG Tables'!$O$2:$O$35)*CDK$1*LOOKUP(CDK$1,'DMG Tables'!$G$2:$G$7,'DMG Tables'!$H$2:$H$7)</f>
        <v>0</v>
      </c>
      <c r="CDL2" s="1">
        <f>LOOKUP($A2,'DMG Tables'!$P$2:$P$35,'DMG Tables'!$O$2:$O$35)*CDL$1*LOOKUP(CDL$1,'DMG Tables'!$G$2:$G$7,'DMG Tables'!$H$2:$H$7)</f>
        <v>0</v>
      </c>
      <c r="CDM2" s="1">
        <f>LOOKUP($A2,'DMG Tables'!$P$2:$P$35,'DMG Tables'!$O$2:$O$35)*CDM$1*LOOKUP(CDM$1,'DMG Tables'!$G$2:$G$7,'DMG Tables'!$H$2:$H$7)</f>
        <v>0</v>
      </c>
      <c r="CDN2" s="1">
        <f>LOOKUP($A2,'DMG Tables'!$P$2:$P$35,'DMG Tables'!$O$2:$O$35)*CDN$1*LOOKUP(CDN$1,'DMG Tables'!$G$2:$G$7,'DMG Tables'!$H$2:$H$7)</f>
        <v>0</v>
      </c>
      <c r="CDO2" s="1">
        <f>LOOKUP($A2,'DMG Tables'!$P$2:$P$35,'DMG Tables'!$O$2:$O$35)*CDO$1*LOOKUP(CDO$1,'DMG Tables'!$G$2:$G$7,'DMG Tables'!$H$2:$H$7)</f>
        <v>0</v>
      </c>
      <c r="CDP2" s="1">
        <f>LOOKUP($A2,'DMG Tables'!$P$2:$P$35,'DMG Tables'!$O$2:$O$35)*CDP$1*LOOKUP(CDP$1,'DMG Tables'!$G$2:$G$7,'DMG Tables'!$H$2:$H$7)</f>
        <v>0</v>
      </c>
      <c r="CDQ2" s="1">
        <f>LOOKUP($A2,'DMG Tables'!$P$2:$P$35,'DMG Tables'!$O$2:$O$35)*CDQ$1*LOOKUP(CDQ$1,'DMG Tables'!$G$2:$G$7,'DMG Tables'!$H$2:$H$7)</f>
        <v>0</v>
      </c>
      <c r="CDR2" s="1">
        <f>LOOKUP($A2,'DMG Tables'!$P$2:$P$35,'DMG Tables'!$O$2:$O$35)*CDR$1*LOOKUP(CDR$1,'DMG Tables'!$G$2:$G$7,'DMG Tables'!$H$2:$H$7)</f>
        <v>0</v>
      </c>
      <c r="CDS2" s="1">
        <f>LOOKUP($A2,'DMG Tables'!$P$2:$P$35,'DMG Tables'!$O$2:$O$35)*CDS$1*LOOKUP(CDS$1,'DMG Tables'!$G$2:$G$7,'DMG Tables'!$H$2:$H$7)</f>
        <v>0</v>
      </c>
      <c r="CDT2" s="1">
        <f>LOOKUP($A2,'DMG Tables'!$P$2:$P$35,'DMG Tables'!$O$2:$O$35)*CDT$1*LOOKUP(CDT$1,'DMG Tables'!$G$2:$G$7,'DMG Tables'!$H$2:$H$7)</f>
        <v>0</v>
      </c>
      <c r="CDU2" s="1">
        <f>LOOKUP($A2,'DMG Tables'!$P$2:$P$35,'DMG Tables'!$O$2:$O$35)*CDU$1*LOOKUP(CDU$1,'DMG Tables'!$G$2:$G$7,'DMG Tables'!$H$2:$H$7)</f>
        <v>0</v>
      </c>
      <c r="CDV2" s="1">
        <f>LOOKUP($A2,'DMG Tables'!$P$2:$P$35,'DMG Tables'!$O$2:$O$35)*CDV$1*LOOKUP(CDV$1,'DMG Tables'!$G$2:$G$7,'DMG Tables'!$H$2:$H$7)</f>
        <v>0</v>
      </c>
      <c r="CDW2" s="1">
        <f>LOOKUP($A2,'DMG Tables'!$P$2:$P$35,'DMG Tables'!$O$2:$O$35)*CDW$1*LOOKUP(CDW$1,'DMG Tables'!$G$2:$G$7,'DMG Tables'!$H$2:$H$7)</f>
        <v>0</v>
      </c>
      <c r="CDX2" s="1">
        <f>LOOKUP($A2,'DMG Tables'!$P$2:$P$35,'DMG Tables'!$O$2:$O$35)*CDX$1*LOOKUP(CDX$1,'DMG Tables'!$G$2:$G$7,'DMG Tables'!$H$2:$H$7)</f>
        <v>0</v>
      </c>
      <c r="CDY2" s="1">
        <f>LOOKUP($A2,'DMG Tables'!$P$2:$P$35,'DMG Tables'!$O$2:$O$35)*CDY$1*LOOKUP(CDY$1,'DMG Tables'!$G$2:$G$7,'DMG Tables'!$H$2:$H$7)</f>
        <v>0</v>
      </c>
      <c r="CDZ2" s="1">
        <f>LOOKUP($A2,'DMG Tables'!$P$2:$P$35,'DMG Tables'!$O$2:$O$35)*CDZ$1*LOOKUP(CDZ$1,'DMG Tables'!$G$2:$G$7,'DMG Tables'!$H$2:$H$7)</f>
        <v>0</v>
      </c>
      <c r="CEA2" s="1">
        <f>LOOKUP($A2,'DMG Tables'!$P$2:$P$35,'DMG Tables'!$O$2:$O$35)*CEA$1*LOOKUP(CEA$1,'DMG Tables'!$G$2:$G$7,'DMG Tables'!$H$2:$H$7)</f>
        <v>0</v>
      </c>
      <c r="CEB2" s="1">
        <f>LOOKUP($A2,'DMG Tables'!$P$2:$P$35,'DMG Tables'!$O$2:$O$35)*CEB$1*LOOKUP(CEB$1,'DMG Tables'!$G$2:$G$7,'DMG Tables'!$H$2:$H$7)</f>
        <v>0</v>
      </c>
      <c r="CEC2" s="1">
        <f>LOOKUP($A2,'DMG Tables'!$P$2:$P$35,'DMG Tables'!$O$2:$O$35)*CEC$1*LOOKUP(CEC$1,'DMG Tables'!$G$2:$G$7,'DMG Tables'!$H$2:$H$7)</f>
        <v>0</v>
      </c>
      <c r="CED2" s="1">
        <f>LOOKUP($A2,'DMG Tables'!$P$2:$P$35,'DMG Tables'!$O$2:$O$35)*CED$1*LOOKUP(CED$1,'DMG Tables'!$G$2:$G$7,'DMG Tables'!$H$2:$H$7)</f>
        <v>0</v>
      </c>
      <c r="CEE2" s="1">
        <f>LOOKUP($A2,'DMG Tables'!$P$2:$P$35,'DMG Tables'!$O$2:$O$35)*CEE$1*LOOKUP(CEE$1,'DMG Tables'!$G$2:$G$7,'DMG Tables'!$H$2:$H$7)</f>
        <v>0</v>
      </c>
      <c r="CEF2" s="1">
        <f>LOOKUP($A2,'DMG Tables'!$P$2:$P$35,'DMG Tables'!$O$2:$O$35)*CEF$1*LOOKUP(CEF$1,'DMG Tables'!$G$2:$G$7,'DMG Tables'!$H$2:$H$7)</f>
        <v>0</v>
      </c>
      <c r="CEG2" s="1">
        <f>LOOKUP($A2,'DMG Tables'!$P$2:$P$35,'DMG Tables'!$O$2:$O$35)*CEG$1*LOOKUP(CEG$1,'DMG Tables'!$G$2:$G$7,'DMG Tables'!$H$2:$H$7)</f>
        <v>0</v>
      </c>
      <c r="CEH2" s="1">
        <f>LOOKUP($A2,'DMG Tables'!$P$2:$P$35,'DMG Tables'!$O$2:$O$35)*CEH$1*LOOKUP(CEH$1,'DMG Tables'!$G$2:$G$7,'DMG Tables'!$H$2:$H$7)</f>
        <v>0</v>
      </c>
      <c r="CEI2" s="1">
        <f>LOOKUP($A2,'DMG Tables'!$P$2:$P$35,'DMG Tables'!$O$2:$O$35)*CEI$1*LOOKUP(CEI$1,'DMG Tables'!$G$2:$G$7,'DMG Tables'!$H$2:$H$7)</f>
        <v>0</v>
      </c>
      <c r="CEJ2" s="1">
        <f>LOOKUP($A2,'DMG Tables'!$P$2:$P$35,'DMG Tables'!$O$2:$O$35)*CEJ$1*LOOKUP(CEJ$1,'DMG Tables'!$G$2:$G$7,'DMG Tables'!$H$2:$H$7)</f>
        <v>0</v>
      </c>
      <c r="CEK2" s="1">
        <f>LOOKUP($A2,'DMG Tables'!$P$2:$P$35,'DMG Tables'!$O$2:$O$35)*CEK$1*LOOKUP(CEK$1,'DMG Tables'!$G$2:$G$7,'DMG Tables'!$H$2:$H$7)</f>
        <v>0</v>
      </c>
      <c r="CEL2" s="1">
        <f>LOOKUP($A2,'DMG Tables'!$P$2:$P$35,'DMG Tables'!$O$2:$O$35)*CEL$1*LOOKUP(CEL$1,'DMG Tables'!$G$2:$G$7,'DMG Tables'!$H$2:$H$7)</f>
        <v>0</v>
      </c>
      <c r="CEM2" s="1">
        <f>LOOKUP($A2,'DMG Tables'!$P$2:$P$35,'DMG Tables'!$O$2:$O$35)*CEM$1*LOOKUP(CEM$1,'DMG Tables'!$G$2:$G$7,'DMG Tables'!$H$2:$H$7)</f>
        <v>0</v>
      </c>
      <c r="CEN2" s="1">
        <f>LOOKUP($A2,'DMG Tables'!$P$2:$P$35,'DMG Tables'!$O$2:$O$35)*CEN$1*LOOKUP(CEN$1,'DMG Tables'!$G$2:$G$7,'DMG Tables'!$H$2:$H$7)</f>
        <v>0</v>
      </c>
      <c r="CEO2" s="1">
        <f>LOOKUP($A2,'DMG Tables'!$P$2:$P$35,'DMG Tables'!$O$2:$O$35)*CEO$1*LOOKUP(CEO$1,'DMG Tables'!$G$2:$G$7,'DMG Tables'!$H$2:$H$7)</f>
        <v>0</v>
      </c>
      <c r="CEP2" s="1">
        <f>LOOKUP($A2,'DMG Tables'!$P$2:$P$35,'DMG Tables'!$O$2:$O$35)*CEP$1*LOOKUP(CEP$1,'DMG Tables'!$G$2:$G$7,'DMG Tables'!$H$2:$H$7)</f>
        <v>0</v>
      </c>
      <c r="CEQ2" s="1">
        <f>LOOKUP($A2,'DMG Tables'!$P$2:$P$35,'DMG Tables'!$O$2:$O$35)*CEQ$1*LOOKUP(CEQ$1,'DMG Tables'!$G$2:$G$7,'DMG Tables'!$H$2:$H$7)</f>
        <v>0</v>
      </c>
      <c r="CER2" s="1">
        <f>LOOKUP($A2,'DMG Tables'!$P$2:$P$35,'DMG Tables'!$O$2:$O$35)*CER$1*LOOKUP(CER$1,'DMG Tables'!$G$2:$G$7,'DMG Tables'!$H$2:$H$7)</f>
        <v>0</v>
      </c>
      <c r="CES2" s="1">
        <f>LOOKUP($A2,'DMG Tables'!$P$2:$P$35,'DMG Tables'!$O$2:$O$35)*CES$1*LOOKUP(CES$1,'DMG Tables'!$G$2:$G$7,'DMG Tables'!$H$2:$H$7)</f>
        <v>0</v>
      </c>
      <c r="CET2" s="1">
        <f>LOOKUP($A2,'DMG Tables'!$P$2:$P$35,'DMG Tables'!$O$2:$O$35)*CET$1*LOOKUP(CET$1,'DMG Tables'!$G$2:$G$7,'DMG Tables'!$H$2:$H$7)</f>
        <v>0</v>
      </c>
      <c r="CEU2" s="1">
        <f>LOOKUP($A2,'DMG Tables'!$P$2:$P$35,'DMG Tables'!$O$2:$O$35)*CEU$1*LOOKUP(CEU$1,'DMG Tables'!$G$2:$G$7,'DMG Tables'!$H$2:$H$7)</f>
        <v>0</v>
      </c>
      <c r="CEV2" s="1">
        <f>LOOKUP($A2,'DMG Tables'!$P$2:$P$35,'DMG Tables'!$O$2:$O$35)*CEV$1*LOOKUP(CEV$1,'DMG Tables'!$G$2:$G$7,'DMG Tables'!$H$2:$H$7)</f>
        <v>0</v>
      </c>
      <c r="CEW2" s="1">
        <f>LOOKUP($A2,'DMG Tables'!$P$2:$P$35,'DMG Tables'!$O$2:$O$35)*CEW$1*LOOKUP(CEW$1,'DMG Tables'!$G$2:$G$7,'DMG Tables'!$H$2:$H$7)</f>
        <v>0</v>
      </c>
      <c r="CEX2" s="1">
        <f>LOOKUP($A2,'DMG Tables'!$P$2:$P$35,'DMG Tables'!$O$2:$O$35)*CEX$1*LOOKUP(CEX$1,'DMG Tables'!$G$2:$G$7,'DMG Tables'!$H$2:$H$7)</f>
        <v>0</v>
      </c>
      <c r="CEY2" s="1">
        <f>LOOKUP($A2,'DMG Tables'!$P$2:$P$35,'DMG Tables'!$O$2:$O$35)*CEY$1*LOOKUP(CEY$1,'DMG Tables'!$G$2:$G$7,'DMG Tables'!$H$2:$H$7)</f>
        <v>0</v>
      </c>
      <c r="CEZ2" s="1">
        <f>LOOKUP($A2,'DMG Tables'!$P$2:$P$35,'DMG Tables'!$O$2:$O$35)*CEZ$1*LOOKUP(CEZ$1,'DMG Tables'!$G$2:$G$7,'DMG Tables'!$H$2:$H$7)</f>
        <v>0</v>
      </c>
      <c r="CFA2" s="1">
        <f>LOOKUP($A2,'DMG Tables'!$P$2:$P$35,'DMG Tables'!$O$2:$O$35)*CFA$1*LOOKUP(CFA$1,'DMG Tables'!$G$2:$G$7,'DMG Tables'!$H$2:$H$7)</f>
        <v>0</v>
      </c>
      <c r="CFB2" s="1">
        <f>LOOKUP($A2,'DMG Tables'!$P$2:$P$35,'DMG Tables'!$O$2:$O$35)*CFB$1*LOOKUP(CFB$1,'DMG Tables'!$G$2:$G$7,'DMG Tables'!$H$2:$H$7)</f>
        <v>0</v>
      </c>
      <c r="CFC2" s="1">
        <f>LOOKUP($A2,'DMG Tables'!$P$2:$P$35,'DMG Tables'!$O$2:$O$35)*CFC$1*LOOKUP(CFC$1,'DMG Tables'!$G$2:$G$7,'DMG Tables'!$H$2:$H$7)</f>
        <v>0</v>
      </c>
      <c r="CFD2" s="1">
        <f>LOOKUP($A2,'DMG Tables'!$P$2:$P$35,'DMG Tables'!$O$2:$O$35)*CFD$1*LOOKUP(CFD$1,'DMG Tables'!$G$2:$G$7,'DMG Tables'!$H$2:$H$7)</f>
        <v>0</v>
      </c>
      <c r="CFE2" s="1">
        <f>LOOKUP($A2,'DMG Tables'!$P$2:$P$35,'DMG Tables'!$O$2:$O$35)*CFE$1*LOOKUP(CFE$1,'DMG Tables'!$G$2:$G$7,'DMG Tables'!$H$2:$H$7)</f>
        <v>0</v>
      </c>
      <c r="CFF2" s="1">
        <f>LOOKUP($A2,'DMG Tables'!$P$2:$P$35,'DMG Tables'!$O$2:$O$35)*CFF$1*LOOKUP(CFF$1,'DMG Tables'!$G$2:$G$7,'DMG Tables'!$H$2:$H$7)</f>
        <v>0</v>
      </c>
      <c r="CFG2" s="1">
        <f>LOOKUP($A2,'DMG Tables'!$P$2:$P$35,'DMG Tables'!$O$2:$O$35)*CFG$1*LOOKUP(CFG$1,'DMG Tables'!$G$2:$G$7,'DMG Tables'!$H$2:$H$7)</f>
        <v>0</v>
      </c>
      <c r="CFH2" s="1">
        <f>LOOKUP($A2,'DMG Tables'!$P$2:$P$35,'DMG Tables'!$O$2:$O$35)*CFH$1*LOOKUP(CFH$1,'DMG Tables'!$G$2:$G$7,'DMG Tables'!$H$2:$H$7)</f>
        <v>0</v>
      </c>
      <c r="CFI2" s="1">
        <f>LOOKUP($A2,'DMG Tables'!$P$2:$P$35,'DMG Tables'!$O$2:$O$35)*CFI$1*LOOKUP(CFI$1,'DMG Tables'!$G$2:$G$7,'DMG Tables'!$H$2:$H$7)</f>
        <v>0</v>
      </c>
      <c r="CFJ2" s="1">
        <f>LOOKUP($A2,'DMG Tables'!$P$2:$P$35,'DMG Tables'!$O$2:$O$35)*CFJ$1*LOOKUP(CFJ$1,'DMG Tables'!$G$2:$G$7,'DMG Tables'!$H$2:$H$7)</f>
        <v>0</v>
      </c>
      <c r="CFK2" s="1">
        <f>LOOKUP($A2,'DMG Tables'!$P$2:$P$35,'DMG Tables'!$O$2:$O$35)*CFK$1*LOOKUP(CFK$1,'DMG Tables'!$G$2:$G$7,'DMG Tables'!$H$2:$H$7)</f>
        <v>0</v>
      </c>
      <c r="CFL2" s="1">
        <f>LOOKUP($A2,'DMG Tables'!$P$2:$P$35,'DMG Tables'!$O$2:$O$35)*CFL$1*LOOKUP(CFL$1,'DMG Tables'!$G$2:$G$7,'DMG Tables'!$H$2:$H$7)</f>
        <v>0</v>
      </c>
      <c r="CFM2" s="1">
        <f>LOOKUP($A2,'DMG Tables'!$P$2:$P$35,'DMG Tables'!$O$2:$O$35)*CFM$1*LOOKUP(CFM$1,'DMG Tables'!$G$2:$G$7,'DMG Tables'!$H$2:$H$7)</f>
        <v>0</v>
      </c>
      <c r="CFN2" s="1">
        <f>LOOKUP($A2,'DMG Tables'!$P$2:$P$35,'DMG Tables'!$O$2:$O$35)*CFN$1*LOOKUP(CFN$1,'DMG Tables'!$G$2:$G$7,'DMG Tables'!$H$2:$H$7)</f>
        <v>0</v>
      </c>
      <c r="CFO2" s="1">
        <f>LOOKUP($A2,'DMG Tables'!$P$2:$P$35,'DMG Tables'!$O$2:$O$35)*CFO$1*LOOKUP(CFO$1,'DMG Tables'!$G$2:$G$7,'DMG Tables'!$H$2:$H$7)</f>
        <v>0</v>
      </c>
      <c r="CFP2" s="1">
        <f>LOOKUP($A2,'DMG Tables'!$P$2:$P$35,'DMG Tables'!$O$2:$O$35)*CFP$1*LOOKUP(CFP$1,'DMG Tables'!$G$2:$G$7,'DMG Tables'!$H$2:$H$7)</f>
        <v>0</v>
      </c>
      <c r="CFQ2" s="1">
        <f>LOOKUP($A2,'DMG Tables'!$P$2:$P$35,'DMG Tables'!$O$2:$O$35)*CFQ$1*LOOKUP(CFQ$1,'DMG Tables'!$G$2:$G$7,'DMG Tables'!$H$2:$H$7)</f>
        <v>0</v>
      </c>
      <c r="CFR2" s="1">
        <f>LOOKUP($A2,'DMG Tables'!$P$2:$P$35,'DMG Tables'!$O$2:$O$35)*CFR$1*LOOKUP(CFR$1,'DMG Tables'!$G$2:$G$7,'DMG Tables'!$H$2:$H$7)</f>
        <v>0</v>
      </c>
      <c r="CFS2" s="1">
        <f>LOOKUP($A2,'DMG Tables'!$P$2:$P$35,'DMG Tables'!$O$2:$O$35)*CFS$1*LOOKUP(CFS$1,'DMG Tables'!$G$2:$G$7,'DMG Tables'!$H$2:$H$7)</f>
        <v>0</v>
      </c>
      <c r="CFT2" s="1">
        <f>LOOKUP($A2,'DMG Tables'!$P$2:$P$35,'DMG Tables'!$O$2:$O$35)*CFT$1*LOOKUP(CFT$1,'DMG Tables'!$G$2:$G$7,'DMG Tables'!$H$2:$H$7)</f>
        <v>0</v>
      </c>
      <c r="CFU2" s="1">
        <f>LOOKUP($A2,'DMG Tables'!$P$2:$P$35,'DMG Tables'!$O$2:$O$35)*CFU$1*LOOKUP(CFU$1,'DMG Tables'!$G$2:$G$7,'DMG Tables'!$H$2:$H$7)</f>
        <v>0</v>
      </c>
      <c r="CFV2" s="1">
        <f>LOOKUP($A2,'DMG Tables'!$P$2:$P$35,'DMG Tables'!$O$2:$O$35)*CFV$1*LOOKUP(CFV$1,'DMG Tables'!$G$2:$G$7,'DMG Tables'!$H$2:$H$7)</f>
        <v>0</v>
      </c>
      <c r="CFW2" s="1">
        <f>LOOKUP($A2,'DMG Tables'!$P$2:$P$35,'DMG Tables'!$O$2:$O$35)*CFW$1*LOOKUP(CFW$1,'DMG Tables'!$G$2:$G$7,'DMG Tables'!$H$2:$H$7)</f>
        <v>0</v>
      </c>
      <c r="CFX2" s="1">
        <f>LOOKUP($A2,'DMG Tables'!$P$2:$P$35,'DMG Tables'!$O$2:$O$35)*CFX$1*LOOKUP(CFX$1,'DMG Tables'!$G$2:$G$7,'DMG Tables'!$H$2:$H$7)</f>
        <v>0</v>
      </c>
      <c r="CFY2" s="1">
        <f>LOOKUP($A2,'DMG Tables'!$P$2:$P$35,'DMG Tables'!$O$2:$O$35)*CFY$1*LOOKUP(CFY$1,'DMG Tables'!$G$2:$G$7,'DMG Tables'!$H$2:$H$7)</f>
        <v>0</v>
      </c>
      <c r="CFZ2" s="1">
        <f>LOOKUP($A2,'DMG Tables'!$P$2:$P$35,'DMG Tables'!$O$2:$O$35)*CFZ$1*LOOKUP(CFZ$1,'DMG Tables'!$G$2:$G$7,'DMG Tables'!$H$2:$H$7)</f>
        <v>0</v>
      </c>
      <c r="CGA2" s="1">
        <f>LOOKUP($A2,'DMG Tables'!$P$2:$P$35,'DMG Tables'!$O$2:$O$35)*CGA$1*LOOKUP(CGA$1,'DMG Tables'!$G$2:$G$7,'DMG Tables'!$H$2:$H$7)</f>
        <v>0</v>
      </c>
      <c r="CGB2" s="1">
        <f>LOOKUP($A2,'DMG Tables'!$P$2:$P$35,'DMG Tables'!$O$2:$O$35)*CGB$1*LOOKUP(CGB$1,'DMG Tables'!$G$2:$G$7,'DMG Tables'!$H$2:$H$7)</f>
        <v>0</v>
      </c>
      <c r="CGC2" s="1">
        <f>LOOKUP($A2,'DMG Tables'!$P$2:$P$35,'DMG Tables'!$O$2:$O$35)*CGC$1*LOOKUP(CGC$1,'DMG Tables'!$G$2:$G$7,'DMG Tables'!$H$2:$H$7)</f>
        <v>0</v>
      </c>
      <c r="CGD2" s="1">
        <f>LOOKUP($A2,'DMG Tables'!$P$2:$P$35,'DMG Tables'!$O$2:$O$35)*CGD$1*LOOKUP(CGD$1,'DMG Tables'!$G$2:$G$7,'DMG Tables'!$H$2:$H$7)</f>
        <v>0</v>
      </c>
      <c r="CGE2" s="1">
        <f>LOOKUP($A2,'DMG Tables'!$P$2:$P$35,'DMG Tables'!$O$2:$O$35)*CGE$1*LOOKUP(CGE$1,'DMG Tables'!$G$2:$G$7,'DMG Tables'!$H$2:$H$7)</f>
        <v>0</v>
      </c>
      <c r="CGF2" s="1">
        <f>LOOKUP($A2,'DMG Tables'!$P$2:$P$35,'DMG Tables'!$O$2:$O$35)*CGF$1*LOOKUP(CGF$1,'DMG Tables'!$G$2:$G$7,'DMG Tables'!$H$2:$H$7)</f>
        <v>0</v>
      </c>
      <c r="CGG2" s="1">
        <f>LOOKUP($A2,'DMG Tables'!$P$2:$P$35,'DMG Tables'!$O$2:$O$35)*CGG$1*LOOKUP(CGG$1,'DMG Tables'!$G$2:$G$7,'DMG Tables'!$H$2:$H$7)</f>
        <v>0</v>
      </c>
      <c r="CGH2" s="1">
        <f>LOOKUP($A2,'DMG Tables'!$P$2:$P$35,'DMG Tables'!$O$2:$O$35)*CGH$1*LOOKUP(CGH$1,'DMG Tables'!$G$2:$G$7,'DMG Tables'!$H$2:$H$7)</f>
        <v>0</v>
      </c>
      <c r="CGI2" s="1">
        <f>LOOKUP($A2,'DMG Tables'!$P$2:$P$35,'DMG Tables'!$O$2:$O$35)*CGI$1*LOOKUP(CGI$1,'DMG Tables'!$G$2:$G$7,'DMG Tables'!$H$2:$H$7)</f>
        <v>0</v>
      </c>
      <c r="CGJ2" s="1">
        <f>LOOKUP($A2,'DMG Tables'!$P$2:$P$35,'DMG Tables'!$O$2:$O$35)*CGJ$1*LOOKUP(CGJ$1,'DMG Tables'!$G$2:$G$7,'DMG Tables'!$H$2:$H$7)</f>
        <v>0</v>
      </c>
      <c r="CGK2" s="1">
        <f>LOOKUP($A2,'DMG Tables'!$P$2:$P$35,'DMG Tables'!$O$2:$O$35)*CGK$1*LOOKUP(CGK$1,'DMG Tables'!$G$2:$G$7,'DMG Tables'!$H$2:$H$7)</f>
        <v>0</v>
      </c>
      <c r="CGL2" s="1">
        <f>LOOKUP($A2,'DMG Tables'!$P$2:$P$35,'DMG Tables'!$O$2:$O$35)*CGL$1*LOOKUP(CGL$1,'DMG Tables'!$G$2:$G$7,'DMG Tables'!$H$2:$H$7)</f>
        <v>0</v>
      </c>
      <c r="CGM2" s="1">
        <f>LOOKUP($A2,'DMG Tables'!$P$2:$P$35,'DMG Tables'!$O$2:$O$35)*CGM$1*LOOKUP(CGM$1,'DMG Tables'!$G$2:$G$7,'DMG Tables'!$H$2:$H$7)</f>
        <v>0</v>
      </c>
      <c r="CGN2" s="1">
        <f>LOOKUP($A2,'DMG Tables'!$P$2:$P$35,'DMG Tables'!$O$2:$O$35)*CGN$1*LOOKUP(CGN$1,'DMG Tables'!$G$2:$G$7,'DMG Tables'!$H$2:$H$7)</f>
        <v>0</v>
      </c>
      <c r="CGO2" s="1">
        <f>LOOKUP($A2,'DMG Tables'!$P$2:$P$35,'DMG Tables'!$O$2:$O$35)*CGO$1*LOOKUP(CGO$1,'DMG Tables'!$G$2:$G$7,'DMG Tables'!$H$2:$H$7)</f>
        <v>0</v>
      </c>
      <c r="CGP2" s="1">
        <f>LOOKUP($A2,'DMG Tables'!$P$2:$P$35,'DMG Tables'!$O$2:$O$35)*CGP$1*LOOKUP(CGP$1,'DMG Tables'!$G$2:$G$7,'DMG Tables'!$H$2:$H$7)</f>
        <v>0</v>
      </c>
      <c r="CGQ2" s="1">
        <f>LOOKUP($A2,'DMG Tables'!$P$2:$P$35,'DMG Tables'!$O$2:$O$35)*CGQ$1*LOOKUP(CGQ$1,'DMG Tables'!$G$2:$G$7,'DMG Tables'!$H$2:$H$7)</f>
        <v>0</v>
      </c>
      <c r="CGR2" s="1">
        <f>LOOKUP($A2,'DMG Tables'!$P$2:$P$35,'DMG Tables'!$O$2:$O$35)*CGR$1*LOOKUP(CGR$1,'DMG Tables'!$G$2:$G$7,'DMG Tables'!$H$2:$H$7)</f>
        <v>0</v>
      </c>
      <c r="CGS2" s="1">
        <f>LOOKUP($A2,'DMG Tables'!$P$2:$P$35,'DMG Tables'!$O$2:$O$35)*CGS$1*LOOKUP(CGS$1,'DMG Tables'!$G$2:$G$7,'DMG Tables'!$H$2:$H$7)</f>
        <v>0</v>
      </c>
      <c r="CGT2" s="1">
        <f>LOOKUP($A2,'DMG Tables'!$P$2:$P$35,'DMG Tables'!$O$2:$O$35)*CGT$1*LOOKUP(CGT$1,'DMG Tables'!$G$2:$G$7,'DMG Tables'!$H$2:$H$7)</f>
        <v>0</v>
      </c>
      <c r="CGU2" s="1">
        <f>LOOKUP($A2,'DMG Tables'!$P$2:$P$35,'DMG Tables'!$O$2:$O$35)*CGU$1*LOOKUP(CGU$1,'DMG Tables'!$G$2:$G$7,'DMG Tables'!$H$2:$H$7)</f>
        <v>0</v>
      </c>
      <c r="CGV2" s="1">
        <f>LOOKUP($A2,'DMG Tables'!$P$2:$P$35,'DMG Tables'!$O$2:$O$35)*CGV$1*LOOKUP(CGV$1,'DMG Tables'!$G$2:$G$7,'DMG Tables'!$H$2:$H$7)</f>
        <v>0</v>
      </c>
      <c r="CGW2" s="1">
        <f>LOOKUP($A2,'DMG Tables'!$P$2:$P$35,'DMG Tables'!$O$2:$O$35)*CGW$1*LOOKUP(CGW$1,'DMG Tables'!$G$2:$G$7,'DMG Tables'!$H$2:$H$7)</f>
        <v>0</v>
      </c>
      <c r="CGX2" s="1">
        <f>LOOKUP($A2,'DMG Tables'!$P$2:$P$35,'DMG Tables'!$O$2:$O$35)*CGX$1*LOOKUP(CGX$1,'DMG Tables'!$G$2:$G$7,'DMG Tables'!$H$2:$H$7)</f>
        <v>0</v>
      </c>
      <c r="CGY2" s="1">
        <f>LOOKUP($A2,'DMG Tables'!$P$2:$P$35,'DMG Tables'!$O$2:$O$35)*CGY$1*LOOKUP(CGY$1,'DMG Tables'!$G$2:$G$7,'DMG Tables'!$H$2:$H$7)</f>
        <v>0</v>
      </c>
      <c r="CGZ2" s="1">
        <f>LOOKUP($A2,'DMG Tables'!$P$2:$P$35,'DMG Tables'!$O$2:$O$35)*CGZ$1*LOOKUP(CGZ$1,'DMG Tables'!$G$2:$G$7,'DMG Tables'!$H$2:$H$7)</f>
        <v>0</v>
      </c>
      <c r="CHA2" s="1">
        <f>LOOKUP($A2,'DMG Tables'!$P$2:$P$35,'DMG Tables'!$O$2:$O$35)*CHA$1*LOOKUP(CHA$1,'DMG Tables'!$G$2:$G$7,'DMG Tables'!$H$2:$H$7)</f>
        <v>0</v>
      </c>
      <c r="CHB2" s="1">
        <f>LOOKUP($A2,'DMG Tables'!$P$2:$P$35,'DMG Tables'!$O$2:$O$35)*CHB$1*LOOKUP(CHB$1,'DMG Tables'!$G$2:$G$7,'DMG Tables'!$H$2:$H$7)</f>
        <v>0</v>
      </c>
      <c r="CHC2" s="1">
        <f>LOOKUP($A2,'DMG Tables'!$P$2:$P$35,'DMG Tables'!$O$2:$O$35)*CHC$1*LOOKUP(CHC$1,'DMG Tables'!$G$2:$G$7,'DMG Tables'!$H$2:$H$7)</f>
        <v>0</v>
      </c>
      <c r="CHD2" s="1">
        <f>LOOKUP($A2,'DMG Tables'!$P$2:$P$35,'DMG Tables'!$O$2:$O$35)*CHD$1*LOOKUP(CHD$1,'DMG Tables'!$G$2:$G$7,'DMG Tables'!$H$2:$H$7)</f>
        <v>0</v>
      </c>
      <c r="CHE2" s="1">
        <f>LOOKUP($A2,'DMG Tables'!$P$2:$P$35,'DMG Tables'!$O$2:$O$35)*CHE$1*LOOKUP(CHE$1,'DMG Tables'!$G$2:$G$7,'DMG Tables'!$H$2:$H$7)</f>
        <v>0</v>
      </c>
      <c r="CHF2" s="1">
        <f>LOOKUP($A2,'DMG Tables'!$P$2:$P$35,'DMG Tables'!$O$2:$O$35)*CHF$1*LOOKUP(CHF$1,'DMG Tables'!$G$2:$G$7,'DMG Tables'!$H$2:$H$7)</f>
        <v>0</v>
      </c>
      <c r="CHG2" s="1">
        <f>LOOKUP($A2,'DMG Tables'!$P$2:$P$35,'DMG Tables'!$O$2:$O$35)*CHG$1*LOOKUP(CHG$1,'DMG Tables'!$G$2:$G$7,'DMG Tables'!$H$2:$H$7)</f>
        <v>0</v>
      </c>
      <c r="CHH2" s="1">
        <f>LOOKUP($A2,'DMG Tables'!$P$2:$P$35,'DMG Tables'!$O$2:$O$35)*CHH$1*LOOKUP(CHH$1,'DMG Tables'!$G$2:$G$7,'DMG Tables'!$H$2:$H$7)</f>
        <v>0</v>
      </c>
      <c r="CHI2" s="1">
        <f>LOOKUP($A2,'DMG Tables'!$P$2:$P$35,'DMG Tables'!$O$2:$O$35)*CHI$1*LOOKUP(CHI$1,'DMG Tables'!$G$2:$G$7,'DMG Tables'!$H$2:$H$7)</f>
        <v>0</v>
      </c>
      <c r="CHJ2" s="1">
        <f>LOOKUP($A2,'DMG Tables'!$P$2:$P$35,'DMG Tables'!$O$2:$O$35)*CHJ$1*LOOKUP(CHJ$1,'DMG Tables'!$G$2:$G$7,'DMG Tables'!$H$2:$H$7)</f>
        <v>0</v>
      </c>
      <c r="CHK2" s="1">
        <f>LOOKUP($A2,'DMG Tables'!$P$2:$P$35,'DMG Tables'!$O$2:$O$35)*CHK$1*LOOKUP(CHK$1,'DMG Tables'!$G$2:$G$7,'DMG Tables'!$H$2:$H$7)</f>
        <v>0</v>
      </c>
      <c r="CHL2" s="1">
        <f>LOOKUP($A2,'DMG Tables'!$P$2:$P$35,'DMG Tables'!$O$2:$O$35)*CHL$1*LOOKUP(CHL$1,'DMG Tables'!$G$2:$G$7,'DMG Tables'!$H$2:$H$7)</f>
        <v>0</v>
      </c>
      <c r="CHM2" s="1">
        <f>LOOKUP($A2,'DMG Tables'!$P$2:$P$35,'DMG Tables'!$O$2:$O$35)*CHM$1*LOOKUP(CHM$1,'DMG Tables'!$G$2:$G$7,'DMG Tables'!$H$2:$H$7)</f>
        <v>0</v>
      </c>
      <c r="CHN2" s="1">
        <f>LOOKUP($A2,'DMG Tables'!$P$2:$P$35,'DMG Tables'!$O$2:$O$35)*CHN$1*LOOKUP(CHN$1,'DMG Tables'!$G$2:$G$7,'DMG Tables'!$H$2:$H$7)</f>
        <v>0</v>
      </c>
      <c r="CHO2" s="1">
        <f>LOOKUP($A2,'DMG Tables'!$P$2:$P$35,'DMG Tables'!$O$2:$O$35)*CHO$1*LOOKUP(CHO$1,'DMG Tables'!$G$2:$G$7,'DMG Tables'!$H$2:$H$7)</f>
        <v>0</v>
      </c>
      <c r="CHP2" s="1">
        <f>LOOKUP($A2,'DMG Tables'!$P$2:$P$35,'DMG Tables'!$O$2:$O$35)*CHP$1*LOOKUP(CHP$1,'DMG Tables'!$G$2:$G$7,'DMG Tables'!$H$2:$H$7)</f>
        <v>0</v>
      </c>
      <c r="CHQ2" s="1">
        <f>LOOKUP($A2,'DMG Tables'!$P$2:$P$35,'DMG Tables'!$O$2:$O$35)*CHQ$1*LOOKUP(CHQ$1,'DMG Tables'!$G$2:$G$7,'DMG Tables'!$H$2:$H$7)</f>
        <v>0</v>
      </c>
      <c r="CHR2" s="1">
        <f>LOOKUP($A2,'DMG Tables'!$P$2:$P$35,'DMG Tables'!$O$2:$O$35)*CHR$1*LOOKUP(CHR$1,'DMG Tables'!$G$2:$G$7,'DMG Tables'!$H$2:$H$7)</f>
        <v>0</v>
      </c>
      <c r="CHS2" s="1">
        <f>LOOKUP($A2,'DMG Tables'!$P$2:$P$35,'DMG Tables'!$O$2:$O$35)*CHS$1*LOOKUP(CHS$1,'DMG Tables'!$G$2:$G$7,'DMG Tables'!$H$2:$H$7)</f>
        <v>0</v>
      </c>
      <c r="CHT2" s="1">
        <f>LOOKUP($A2,'DMG Tables'!$P$2:$P$35,'DMG Tables'!$O$2:$O$35)*CHT$1*LOOKUP(CHT$1,'DMG Tables'!$G$2:$G$7,'DMG Tables'!$H$2:$H$7)</f>
        <v>0</v>
      </c>
      <c r="CHU2" s="1">
        <f>LOOKUP($A2,'DMG Tables'!$P$2:$P$35,'DMG Tables'!$O$2:$O$35)*CHU$1*LOOKUP(CHU$1,'DMG Tables'!$G$2:$G$7,'DMG Tables'!$H$2:$H$7)</f>
        <v>0</v>
      </c>
      <c r="CHV2" s="1">
        <f>LOOKUP($A2,'DMG Tables'!$P$2:$P$35,'DMG Tables'!$O$2:$O$35)*CHV$1*LOOKUP(CHV$1,'DMG Tables'!$G$2:$G$7,'DMG Tables'!$H$2:$H$7)</f>
        <v>0</v>
      </c>
      <c r="CHW2" s="1">
        <f>LOOKUP($A2,'DMG Tables'!$P$2:$P$35,'DMG Tables'!$O$2:$O$35)*CHW$1*LOOKUP(CHW$1,'DMG Tables'!$G$2:$G$7,'DMG Tables'!$H$2:$H$7)</f>
        <v>0</v>
      </c>
      <c r="CHX2" s="1">
        <f>LOOKUP($A2,'DMG Tables'!$P$2:$P$35,'DMG Tables'!$O$2:$O$35)*CHX$1*LOOKUP(CHX$1,'DMG Tables'!$G$2:$G$7,'DMG Tables'!$H$2:$H$7)</f>
        <v>0</v>
      </c>
      <c r="CHY2" s="1">
        <f>LOOKUP($A2,'DMG Tables'!$P$2:$P$35,'DMG Tables'!$O$2:$O$35)*CHY$1*LOOKUP(CHY$1,'DMG Tables'!$G$2:$G$7,'DMG Tables'!$H$2:$H$7)</f>
        <v>0</v>
      </c>
      <c r="CHZ2" s="1">
        <f>LOOKUP($A2,'DMG Tables'!$P$2:$P$35,'DMG Tables'!$O$2:$O$35)*CHZ$1*LOOKUP(CHZ$1,'DMG Tables'!$G$2:$G$7,'DMG Tables'!$H$2:$H$7)</f>
        <v>0</v>
      </c>
      <c r="CIA2" s="1">
        <f>LOOKUP($A2,'DMG Tables'!$P$2:$P$35,'DMG Tables'!$O$2:$O$35)*CIA$1*LOOKUP(CIA$1,'DMG Tables'!$G$2:$G$7,'DMG Tables'!$H$2:$H$7)</f>
        <v>0</v>
      </c>
      <c r="CIB2" s="1">
        <f>LOOKUP($A2,'DMG Tables'!$P$2:$P$35,'DMG Tables'!$O$2:$O$35)*CIB$1*LOOKUP(CIB$1,'DMG Tables'!$G$2:$G$7,'DMG Tables'!$H$2:$H$7)</f>
        <v>0</v>
      </c>
      <c r="CIC2" s="1">
        <f>LOOKUP($A2,'DMG Tables'!$P$2:$P$35,'DMG Tables'!$O$2:$O$35)*CIC$1*LOOKUP(CIC$1,'DMG Tables'!$G$2:$G$7,'DMG Tables'!$H$2:$H$7)</f>
        <v>0</v>
      </c>
      <c r="CID2" s="1">
        <f>LOOKUP($A2,'DMG Tables'!$P$2:$P$35,'DMG Tables'!$O$2:$O$35)*CID$1*LOOKUP(CID$1,'DMG Tables'!$G$2:$G$7,'DMG Tables'!$H$2:$H$7)</f>
        <v>0</v>
      </c>
      <c r="CIE2" s="1">
        <f>LOOKUP($A2,'DMG Tables'!$P$2:$P$35,'DMG Tables'!$O$2:$O$35)*CIE$1*LOOKUP(CIE$1,'DMG Tables'!$G$2:$G$7,'DMG Tables'!$H$2:$H$7)</f>
        <v>0</v>
      </c>
      <c r="CIF2" s="1">
        <f>LOOKUP($A2,'DMG Tables'!$P$2:$P$35,'DMG Tables'!$O$2:$O$35)*CIF$1*LOOKUP(CIF$1,'DMG Tables'!$G$2:$G$7,'DMG Tables'!$H$2:$H$7)</f>
        <v>0</v>
      </c>
      <c r="CIG2" s="1">
        <f>LOOKUP($A2,'DMG Tables'!$P$2:$P$35,'DMG Tables'!$O$2:$O$35)*CIG$1*LOOKUP(CIG$1,'DMG Tables'!$G$2:$G$7,'DMG Tables'!$H$2:$H$7)</f>
        <v>0</v>
      </c>
      <c r="CIH2" s="1">
        <f>LOOKUP($A2,'DMG Tables'!$P$2:$P$35,'DMG Tables'!$O$2:$O$35)*CIH$1*LOOKUP(CIH$1,'DMG Tables'!$G$2:$G$7,'DMG Tables'!$H$2:$H$7)</f>
        <v>0</v>
      </c>
      <c r="CII2" s="1">
        <f>LOOKUP($A2,'DMG Tables'!$P$2:$P$35,'DMG Tables'!$O$2:$O$35)*CII$1*LOOKUP(CII$1,'DMG Tables'!$G$2:$G$7,'DMG Tables'!$H$2:$H$7)</f>
        <v>0</v>
      </c>
      <c r="CIJ2" s="1">
        <f>LOOKUP($A2,'DMG Tables'!$P$2:$P$35,'DMG Tables'!$O$2:$O$35)*CIJ$1*LOOKUP(CIJ$1,'DMG Tables'!$G$2:$G$7,'DMG Tables'!$H$2:$H$7)</f>
        <v>0</v>
      </c>
      <c r="CIK2" s="1">
        <f>LOOKUP($A2,'DMG Tables'!$P$2:$P$35,'DMG Tables'!$O$2:$O$35)*CIK$1*LOOKUP(CIK$1,'DMG Tables'!$G$2:$G$7,'DMG Tables'!$H$2:$H$7)</f>
        <v>0</v>
      </c>
      <c r="CIL2" s="1">
        <f>LOOKUP($A2,'DMG Tables'!$P$2:$P$35,'DMG Tables'!$O$2:$O$35)*CIL$1*LOOKUP(CIL$1,'DMG Tables'!$G$2:$G$7,'DMG Tables'!$H$2:$H$7)</f>
        <v>0</v>
      </c>
      <c r="CIM2" s="1">
        <f>LOOKUP($A2,'DMG Tables'!$P$2:$P$35,'DMG Tables'!$O$2:$O$35)*CIM$1*LOOKUP(CIM$1,'DMG Tables'!$G$2:$G$7,'DMG Tables'!$H$2:$H$7)</f>
        <v>0</v>
      </c>
      <c r="CIN2" s="1">
        <f>LOOKUP($A2,'DMG Tables'!$P$2:$P$35,'DMG Tables'!$O$2:$O$35)*CIN$1*LOOKUP(CIN$1,'DMG Tables'!$G$2:$G$7,'DMG Tables'!$H$2:$H$7)</f>
        <v>0</v>
      </c>
      <c r="CIO2" s="1">
        <f>LOOKUP($A2,'DMG Tables'!$P$2:$P$35,'DMG Tables'!$O$2:$O$35)*CIO$1*LOOKUP(CIO$1,'DMG Tables'!$G$2:$G$7,'DMG Tables'!$H$2:$H$7)</f>
        <v>0</v>
      </c>
      <c r="CIP2" s="1">
        <f>LOOKUP($A2,'DMG Tables'!$P$2:$P$35,'DMG Tables'!$O$2:$O$35)*CIP$1*LOOKUP(CIP$1,'DMG Tables'!$G$2:$G$7,'DMG Tables'!$H$2:$H$7)</f>
        <v>0</v>
      </c>
      <c r="CIQ2" s="1">
        <f>LOOKUP($A2,'DMG Tables'!$P$2:$P$35,'DMG Tables'!$O$2:$O$35)*CIQ$1*LOOKUP(CIQ$1,'DMG Tables'!$G$2:$G$7,'DMG Tables'!$H$2:$H$7)</f>
        <v>0</v>
      </c>
      <c r="CIR2" s="1">
        <f>LOOKUP($A2,'DMG Tables'!$P$2:$P$35,'DMG Tables'!$O$2:$O$35)*CIR$1*LOOKUP(CIR$1,'DMG Tables'!$G$2:$G$7,'DMG Tables'!$H$2:$H$7)</f>
        <v>0</v>
      </c>
      <c r="CIS2" s="1">
        <f>LOOKUP($A2,'DMG Tables'!$P$2:$P$35,'DMG Tables'!$O$2:$O$35)*CIS$1*LOOKUP(CIS$1,'DMG Tables'!$G$2:$G$7,'DMG Tables'!$H$2:$H$7)</f>
        <v>0</v>
      </c>
      <c r="CIT2" s="1">
        <f>LOOKUP($A2,'DMG Tables'!$P$2:$P$35,'DMG Tables'!$O$2:$O$35)*CIT$1*LOOKUP(CIT$1,'DMG Tables'!$G$2:$G$7,'DMG Tables'!$H$2:$H$7)</f>
        <v>0</v>
      </c>
      <c r="CIU2" s="1">
        <f>LOOKUP($A2,'DMG Tables'!$P$2:$P$35,'DMG Tables'!$O$2:$O$35)*CIU$1*LOOKUP(CIU$1,'DMG Tables'!$G$2:$G$7,'DMG Tables'!$H$2:$H$7)</f>
        <v>0</v>
      </c>
      <c r="CIV2" s="1">
        <f>LOOKUP($A2,'DMG Tables'!$P$2:$P$35,'DMG Tables'!$O$2:$O$35)*CIV$1*LOOKUP(CIV$1,'DMG Tables'!$G$2:$G$7,'DMG Tables'!$H$2:$H$7)</f>
        <v>0</v>
      </c>
      <c r="CIW2" s="1">
        <f>LOOKUP($A2,'DMG Tables'!$P$2:$P$35,'DMG Tables'!$O$2:$O$35)*CIW$1*LOOKUP(CIW$1,'DMG Tables'!$G$2:$G$7,'DMG Tables'!$H$2:$H$7)</f>
        <v>0</v>
      </c>
      <c r="CIX2" s="1">
        <f>LOOKUP($A2,'DMG Tables'!$P$2:$P$35,'DMG Tables'!$O$2:$O$35)*CIX$1*LOOKUP(CIX$1,'DMG Tables'!$G$2:$G$7,'DMG Tables'!$H$2:$H$7)</f>
        <v>0</v>
      </c>
      <c r="CIY2" s="1">
        <f>LOOKUP($A2,'DMG Tables'!$P$2:$P$35,'DMG Tables'!$O$2:$O$35)*CIY$1*LOOKUP(CIY$1,'DMG Tables'!$G$2:$G$7,'DMG Tables'!$H$2:$H$7)</f>
        <v>0</v>
      </c>
      <c r="CIZ2" s="1">
        <f>LOOKUP($A2,'DMG Tables'!$P$2:$P$35,'DMG Tables'!$O$2:$O$35)*CIZ$1*LOOKUP(CIZ$1,'DMG Tables'!$G$2:$G$7,'DMG Tables'!$H$2:$H$7)</f>
        <v>0</v>
      </c>
      <c r="CJA2" s="1">
        <f>LOOKUP($A2,'DMG Tables'!$P$2:$P$35,'DMG Tables'!$O$2:$O$35)*CJA$1*LOOKUP(CJA$1,'DMG Tables'!$G$2:$G$7,'DMG Tables'!$H$2:$H$7)</f>
        <v>0</v>
      </c>
      <c r="CJB2" s="1">
        <f>LOOKUP($A2,'DMG Tables'!$P$2:$P$35,'DMG Tables'!$O$2:$O$35)*CJB$1*LOOKUP(CJB$1,'DMG Tables'!$G$2:$G$7,'DMG Tables'!$H$2:$H$7)</f>
        <v>0</v>
      </c>
      <c r="CJC2" s="1">
        <f>LOOKUP($A2,'DMG Tables'!$P$2:$P$35,'DMG Tables'!$O$2:$O$35)*CJC$1*LOOKUP(CJC$1,'DMG Tables'!$G$2:$G$7,'DMG Tables'!$H$2:$H$7)</f>
        <v>0</v>
      </c>
      <c r="CJD2" s="1">
        <f>LOOKUP($A2,'DMG Tables'!$P$2:$P$35,'DMG Tables'!$O$2:$O$35)*CJD$1*LOOKUP(CJD$1,'DMG Tables'!$G$2:$G$7,'DMG Tables'!$H$2:$H$7)</f>
        <v>0</v>
      </c>
      <c r="CJE2" s="1">
        <f>LOOKUP($A2,'DMG Tables'!$P$2:$P$35,'DMG Tables'!$O$2:$O$35)*CJE$1*LOOKUP(CJE$1,'DMG Tables'!$G$2:$G$7,'DMG Tables'!$H$2:$H$7)</f>
        <v>0</v>
      </c>
      <c r="CJF2" s="1">
        <f>LOOKUP($A2,'DMG Tables'!$P$2:$P$35,'DMG Tables'!$O$2:$O$35)*CJF$1*LOOKUP(CJF$1,'DMG Tables'!$G$2:$G$7,'DMG Tables'!$H$2:$H$7)</f>
        <v>0</v>
      </c>
      <c r="CJG2" s="1">
        <f>LOOKUP($A2,'DMG Tables'!$P$2:$P$35,'DMG Tables'!$O$2:$O$35)*CJG$1*LOOKUP(CJG$1,'DMG Tables'!$G$2:$G$7,'DMG Tables'!$H$2:$H$7)</f>
        <v>0</v>
      </c>
      <c r="CJH2" s="1">
        <f>LOOKUP($A2,'DMG Tables'!$P$2:$P$35,'DMG Tables'!$O$2:$O$35)*CJH$1*LOOKUP(CJH$1,'DMG Tables'!$G$2:$G$7,'DMG Tables'!$H$2:$H$7)</f>
        <v>0</v>
      </c>
      <c r="CJI2" s="1">
        <f>LOOKUP($A2,'DMG Tables'!$P$2:$P$35,'DMG Tables'!$O$2:$O$35)*CJI$1*LOOKUP(CJI$1,'DMG Tables'!$G$2:$G$7,'DMG Tables'!$H$2:$H$7)</f>
        <v>0</v>
      </c>
      <c r="CJJ2" s="1">
        <f>LOOKUP($A2,'DMG Tables'!$P$2:$P$35,'DMG Tables'!$O$2:$O$35)*CJJ$1*LOOKUP(CJJ$1,'DMG Tables'!$G$2:$G$7,'DMG Tables'!$H$2:$H$7)</f>
        <v>0</v>
      </c>
      <c r="CJK2" s="1">
        <f>LOOKUP($A2,'DMG Tables'!$P$2:$P$35,'DMG Tables'!$O$2:$O$35)*CJK$1*LOOKUP(CJK$1,'DMG Tables'!$G$2:$G$7,'DMG Tables'!$H$2:$H$7)</f>
        <v>0</v>
      </c>
      <c r="CJL2" s="1">
        <f>LOOKUP($A2,'DMG Tables'!$P$2:$P$35,'DMG Tables'!$O$2:$O$35)*CJL$1*LOOKUP(CJL$1,'DMG Tables'!$G$2:$G$7,'DMG Tables'!$H$2:$H$7)</f>
        <v>0</v>
      </c>
      <c r="CJM2" s="1">
        <f>LOOKUP($A2,'DMG Tables'!$P$2:$P$35,'DMG Tables'!$O$2:$O$35)*CJM$1*LOOKUP(CJM$1,'DMG Tables'!$G$2:$G$7,'DMG Tables'!$H$2:$H$7)</f>
        <v>0</v>
      </c>
      <c r="CJN2" s="1">
        <f>LOOKUP($A2,'DMG Tables'!$P$2:$P$35,'DMG Tables'!$O$2:$O$35)*CJN$1*LOOKUP(CJN$1,'DMG Tables'!$G$2:$G$7,'DMG Tables'!$H$2:$H$7)</f>
        <v>0</v>
      </c>
      <c r="CJO2" s="1">
        <f>LOOKUP($A2,'DMG Tables'!$P$2:$P$35,'DMG Tables'!$O$2:$O$35)*CJO$1*LOOKUP(CJO$1,'DMG Tables'!$G$2:$G$7,'DMG Tables'!$H$2:$H$7)</f>
        <v>0</v>
      </c>
      <c r="CJP2" s="1">
        <f>LOOKUP($A2,'DMG Tables'!$P$2:$P$35,'DMG Tables'!$O$2:$O$35)*CJP$1*LOOKUP(CJP$1,'DMG Tables'!$G$2:$G$7,'DMG Tables'!$H$2:$H$7)</f>
        <v>0</v>
      </c>
      <c r="CJQ2" s="1">
        <f>LOOKUP($A2,'DMG Tables'!$P$2:$P$35,'DMG Tables'!$O$2:$O$35)*CJQ$1*LOOKUP(CJQ$1,'DMG Tables'!$G$2:$G$7,'DMG Tables'!$H$2:$H$7)</f>
        <v>0</v>
      </c>
      <c r="CJR2" s="1">
        <f>LOOKUP($A2,'DMG Tables'!$P$2:$P$35,'DMG Tables'!$O$2:$O$35)*CJR$1*LOOKUP(CJR$1,'DMG Tables'!$G$2:$G$7,'DMG Tables'!$H$2:$H$7)</f>
        <v>0</v>
      </c>
      <c r="CJS2" s="1">
        <f>LOOKUP($A2,'DMG Tables'!$P$2:$P$35,'DMG Tables'!$O$2:$O$35)*CJS$1*LOOKUP(CJS$1,'DMG Tables'!$G$2:$G$7,'DMG Tables'!$H$2:$H$7)</f>
        <v>0</v>
      </c>
      <c r="CJT2" s="1">
        <f>LOOKUP($A2,'DMG Tables'!$P$2:$P$35,'DMG Tables'!$O$2:$O$35)*CJT$1*LOOKUP(CJT$1,'DMG Tables'!$G$2:$G$7,'DMG Tables'!$H$2:$H$7)</f>
        <v>0</v>
      </c>
      <c r="CJU2" s="1">
        <f>LOOKUP($A2,'DMG Tables'!$P$2:$P$35,'DMG Tables'!$O$2:$O$35)*CJU$1*LOOKUP(CJU$1,'DMG Tables'!$G$2:$G$7,'DMG Tables'!$H$2:$H$7)</f>
        <v>0</v>
      </c>
      <c r="CJV2" s="1">
        <f>LOOKUP($A2,'DMG Tables'!$P$2:$P$35,'DMG Tables'!$O$2:$O$35)*CJV$1*LOOKUP(CJV$1,'DMG Tables'!$G$2:$G$7,'DMG Tables'!$H$2:$H$7)</f>
        <v>0</v>
      </c>
      <c r="CJW2" s="1">
        <f>LOOKUP($A2,'DMG Tables'!$P$2:$P$35,'DMG Tables'!$O$2:$O$35)*CJW$1*LOOKUP(CJW$1,'DMG Tables'!$G$2:$G$7,'DMG Tables'!$H$2:$H$7)</f>
        <v>0</v>
      </c>
      <c r="CJX2" s="1">
        <f>LOOKUP($A2,'DMG Tables'!$P$2:$P$35,'DMG Tables'!$O$2:$O$35)*CJX$1*LOOKUP(CJX$1,'DMG Tables'!$G$2:$G$7,'DMG Tables'!$H$2:$H$7)</f>
        <v>0</v>
      </c>
      <c r="CJY2" s="1">
        <f>LOOKUP($A2,'DMG Tables'!$P$2:$P$35,'DMG Tables'!$O$2:$O$35)*CJY$1*LOOKUP(CJY$1,'DMG Tables'!$G$2:$G$7,'DMG Tables'!$H$2:$H$7)</f>
        <v>0</v>
      </c>
      <c r="CJZ2" s="1">
        <f>LOOKUP($A2,'DMG Tables'!$P$2:$P$35,'DMG Tables'!$O$2:$O$35)*CJZ$1*LOOKUP(CJZ$1,'DMG Tables'!$G$2:$G$7,'DMG Tables'!$H$2:$H$7)</f>
        <v>0</v>
      </c>
      <c r="CKA2" s="1">
        <f>LOOKUP($A2,'DMG Tables'!$P$2:$P$35,'DMG Tables'!$O$2:$O$35)*CKA$1*LOOKUP(CKA$1,'DMG Tables'!$G$2:$G$7,'DMG Tables'!$H$2:$H$7)</f>
        <v>0</v>
      </c>
      <c r="CKB2" s="1">
        <f>LOOKUP($A2,'DMG Tables'!$P$2:$P$35,'DMG Tables'!$O$2:$O$35)*CKB$1*LOOKUP(CKB$1,'DMG Tables'!$G$2:$G$7,'DMG Tables'!$H$2:$H$7)</f>
        <v>0</v>
      </c>
      <c r="CKC2" s="1">
        <f>LOOKUP($A2,'DMG Tables'!$P$2:$P$35,'DMG Tables'!$O$2:$O$35)*CKC$1*LOOKUP(CKC$1,'DMG Tables'!$G$2:$G$7,'DMG Tables'!$H$2:$H$7)</f>
        <v>0</v>
      </c>
      <c r="CKD2" s="1">
        <f>LOOKUP($A2,'DMG Tables'!$P$2:$P$35,'DMG Tables'!$O$2:$O$35)*CKD$1*LOOKUP(CKD$1,'DMG Tables'!$G$2:$G$7,'DMG Tables'!$H$2:$H$7)</f>
        <v>0</v>
      </c>
      <c r="CKE2" s="1">
        <f>LOOKUP($A2,'DMG Tables'!$P$2:$P$35,'DMG Tables'!$O$2:$O$35)*CKE$1*LOOKUP(CKE$1,'DMG Tables'!$G$2:$G$7,'DMG Tables'!$H$2:$H$7)</f>
        <v>0</v>
      </c>
      <c r="CKF2" s="1">
        <f>LOOKUP($A2,'DMG Tables'!$P$2:$P$35,'DMG Tables'!$O$2:$O$35)*CKF$1*LOOKUP(CKF$1,'DMG Tables'!$G$2:$G$7,'DMG Tables'!$H$2:$H$7)</f>
        <v>0</v>
      </c>
      <c r="CKG2" s="1">
        <f>LOOKUP($A2,'DMG Tables'!$P$2:$P$35,'DMG Tables'!$O$2:$O$35)*CKG$1*LOOKUP(CKG$1,'DMG Tables'!$G$2:$G$7,'DMG Tables'!$H$2:$H$7)</f>
        <v>0</v>
      </c>
      <c r="CKH2" s="1">
        <f>LOOKUP($A2,'DMG Tables'!$P$2:$P$35,'DMG Tables'!$O$2:$O$35)*CKH$1*LOOKUP(CKH$1,'DMG Tables'!$G$2:$G$7,'DMG Tables'!$H$2:$H$7)</f>
        <v>0</v>
      </c>
      <c r="CKI2" s="1">
        <f>LOOKUP($A2,'DMG Tables'!$P$2:$P$35,'DMG Tables'!$O$2:$O$35)*CKI$1*LOOKUP(CKI$1,'DMG Tables'!$G$2:$G$7,'DMG Tables'!$H$2:$H$7)</f>
        <v>0</v>
      </c>
      <c r="CKJ2" s="1">
        <f>LOOKUP($A2,'DMG Tables'!$P$2:$P$35,'DMG Tables'!$O$2:$O$35)*CKJ$1*LOOKUP(CKJ$1,'DMG Tables'!$G$2:$G$7,'DMG Tables'!$H$2:$H$7)</f>
        <v>0</v>
      </c>
      <c r="CKK2" s="1">
        <f>LOOKUP($A2,'DMG Tables'!$P$2:$P$35,'DMG Tables'!$O$2:$O$35)*CKK$1*LOOKUP(CKK$1,'DMG Tables'!$G$2:$G$7,'DMG Tables'!$H$2:$H$7)</f>
        <v>0</v>
      </c>
      <c r="CKL2" s="1">
        <f>LOOKUP($A2,'DMG Tables'!$P$2:$P$35,'DMG Tables'!$O$2:$O$35)*CKL$1*LOOKUP(CKL$1,'DMG Tables'!$G$2:$G$7,'DMG Tables'!$H$2:$H$7)</f>
        <v>0</v>
      </c>
      <c r="CKM2" s="1">
        <f>LOOKUP($A2,'DMG Tables'!$P$2:$P$35,'DMG Tables'!$O$2:$O$35)*CKM$1*LOOKUP(CKM$1,'DMG Tables'!$G$2:$G$7,'DMG Tables'!$H$2:$H$7)</f>
        <v>0</v>
      </c>
      <c r="CKN2" s="1">
        <f>LOOKUP($A2,'DMG Tables'!$P$2:$P$35,'DMG Tables'!$O$2:$O$35)*CKN$1*LOOKUP(CKN$1,'DMG Tables'!$G$2:$G$7,'DMG Tables'!$H$2:$H$7)</f>
        <v>0</v>
      </c>
      <c r="CKO2" s="1">
        <f>LOOKUP($A2,'DMG Tables'!$P$2:$P$35,'DMG Tables'!$O$2:$O$35)*CKO$1*LOOKUP(CKO$1,'DMG Tables'!$G$2:$G$7,'DMG Tables'!$H$2:$H$7)</f>
        <v>0</v>
      </c>
      <c r="CKP2" s="1">
        <f>LOOKUP($A2,'DMG Tables'!$P$2:$P$35,'DMG Tables'!$O$2:$O$35)*CKP$1*LOOKUP(CKP$1,'DMG Tables'!$G$2:$G$7,'DMG Tables'!$H$2:$H$7)</f>
        <v>0</v>
      </c>
      <c r="CKQ2" s="1">
        <f>LOOKUP($A2,'DMG Tables'!$P$2:$P$35,'DMG Tables'!$O$2:$O$35)*CKQ$1*LOOKUP(CKQ$1,'DMG Tables'!$G$2:$G$7,'DMG Tables'!$H$2:$H$7)</f>
        <v>0</v>
      </c>
      <c r="CKR2" s="1">
        <f>LOOKUP($A2,'DMG Tables'!$P$2:$P$35,'DMG Tables'!$O$2:$O$35)*CKR$1*LOOKUP(CKR$1,'DMG Tables'!$G$2:$G$7,'DMG Tables'!$H$2:$H$7)</f>
        <v>0</v>
      </c>
      <c r="CKS2" s="1">
        <f>LOOKUP($A2,'DMG Tables'!$P$2:$P$35,'DMG Tables'!$O$2:$O$35)*CKS$1*LOOKUP(CKS$1,'DMG Tables'!$G$2:$G$7,'DMG Tables'!$H$2:$H$7)</f>
        <v>0</v>
      </c>
      <c r="CKT2" s="1">
        <f>LOOKUP($A2,'DMG Tables'!$P$2:$P$35,'DMG Tables'!$O$2:$O$35)*CKT$1*LOOKUP(CKT$1,'DMG Tables'!$G$2:$G$7,'DMG Tables'!$H$2:$H$7)</f>
        <v>0</v>
      </c>
      <c r="CKU2" s="1">
        <f>LOOKUP($A2,'DMG Tables'!$P$2:$P$35,'DMG Tables'!$O$2:$O$35)*CKU$1*LOOKUP(CKU$1,'DMG Tables'!$G$2:$G$7,'DMG Tables'!$H$2:$H$7)</f>
        <v>0</v>
      </c>
      <c r="CKV2" s="1">
        <f>LOOKUP($A2,'DMG Tables'!$P$2:$P$35,'DMG Tables'!$O$2:$O$35)*CKV$1*LOOKUP(CKV$1,'DMG Tables'!$G$2:$G$7,'DMG Tables'!$H$2:$H$7)</f>
        <v>0</v>
      </c>
      <c r="CKW2" s="1">
        <f>LOOKUP($A2,'DMG Tables'!$P$2:$P$35,'DMG Tables'!$O$2:$O$35)*CKW$1*LOOKUP(CKW$1,'DMG Tables'!$G$2:$G$7,'DMG Tables'!$H$2:$H$7)</f>
        <v>0</v>
      </c>
      <c r="CKX2" s="1">
        <f>LOOKUP($A2,'DMG Tables'!$P$2:$P$35,'DMG Tables'!$O$2:$O$35)*CKX$1*LOOKUP(CKX$1,'DMG Tables'!$G$2:$G$7,'DMG Tables'!$H$2:$H$7)</f>
        <v>0</v>
      </c>
      <c r="CKY2" s="1">
        <f>LOOKUP($A2,'DMG Tables'!$P$2:$P$35,'DMG Tables'!$O$2:$O$35)*CKY$1*LOOKUP(CKY$1,'DMG Tables'!$G$2:$G$7,'DMG Tables'!$H$2:$H$7)</f>
        <v>0</v>
      </c>
      <c r="CKZ2" s="1">
        <f>LOOKUP($A2,'DMG Tables'!$P$2:$P$35,'DMG Tables'!$O$2:$O$35)*CKZ$1*LOOKUP(CKZ$1,'DMG Tables'!$G$2:$G$7,'DMG Tables'!$H$2:$H$7)</f>
        <v>0</v>
      </c>
      <c r="CLA2" s="1">
        <f>LOOKUP($A2,'DMG Tables'!$P$2:$P$35,'DMG Tables'!$O$2:$O$35)*CLA$1*LOOKUP(CLA$1,'DMG Tables'!$G$2:$G$7,'DMG Tables'!$H$2:$H$7)</f>
        <v>0</v>
      </c>
      <c r="CLB2" s="1">
        <f>LOOKUP($A2,'DMG Tables'!$P$2:$P$35,'DMG Tables'!$O$2:$O$35)*CLB$1*LOOKUP(CLB$1,'DMG Tables'!$G$2:$G$7,'DMG Tables'!$H$2:$H$7)</f>
        <v>0</v>
      </c>
      <c r="CLC2" s="1">
        <f>LOOKUP($A2,'DMG Tables'!$P$2:$P$35,'DMG Tables'!$O$2:$O$35)*CLC$1*LOOKUP(CLC$1,'DMG Tables'!$G$2:$G$7,'DMG Tables'!$H$2:$H$7)</f>
        <v>0</v>
      </c>
      <c r="CLD2" s="1">
        <f>LOOKUP($A2,'DMG Tables'!$P$2:$P$35,'DMG Tables'!$O$2:$O$35)*CLD$1*LOOKUP(CLD$1,'DMG Tables'!$G$2:$G$7,'DMG Tables'!$H$2:$H$7)</f>
        <v>0</v>
      </c>
      <c r="CLE2" s="1">
        <f>LOOKUP($A2,'DMG Tables'!$P$2:$P$35,'DMG Tables'!$O$2:$O$35)*CLE$1*LOOKUP(CLE$1,'DMG Tables'!$G$2:$G$7,'DMG Tables'!$H$2:$H$7)</f>
        <v>0</v>
      </c>
      <c r="CLF2" s="1">
        <f>LOOKUP($A2,'DMG Tables'!$P$2:$P$35,'DMG Tables'!$O$2:$O$35)*CLF$1*LOOKUP(CLF$1,'DMG Tables'!$G$2:$G$7,'DMG Tables'!$H$2:$H$7)</f>
        <v>0</v>
      </c>
      <c r="CLG2" s="1">
        <f>LOOKUP($A2,'DMG Tables'!$P$2:$P$35,'DMG Tables'!$O$2:$O$35)*CLG$1*LOOKUP(CLG$1,'DMG Tables'!$G$2:$G$7,'DMG Tables'!$H$2:$H$7)</f>
        <v>0</v>
      </c>
      <c r="CLH2" s="1">
        <f>LOOKUP($A2,'DMG Tables'!$P$2:$P$35,'DMG Tables'!$O$2:$O$35)*CLH$1*LOOKUP(CLH$1,'DMG Tables'!$G$2:$G$7,'DMG Tables'!$H$2:$H$7)</f>
        <v>0</v>
      </c>
      <c r="CLI2" s="1">
        <f>LOOKUP($A2,'DMG Tables'!$P$2:$P$35,'DMG Tables'!$O$2:$O$35)*CLI$1*LOOKUP(CLI$1,'DMG Tables'!$G$2:$G$7,'DMG Tables'!$H$2:$H$7)</f>
        <v>0</v>
      </c>
      <c r="CLJ2" s="1">
        <f>LOOKUP($A2,'DMG Tables'!$P$2:$P$35,'DMG Tables'!$O$2:$O$35)*CLJ$1*LOOKUP(CLJ$1,'DMG Tables'!$G$2:$G$7,'DMG Tables'!$H$2:$H$7)</f>
        <v>0</v>
      </c>
      <c r="CLK2" s="1">
        <f>LOOKUP($A2,'DMG Tables'!$P$2:$P$35,'DMG Tables'!$O$2:$O$35)*CLK$1*LOOKUP(CLK$1,'DMG Tables'!$G$2:$G$7,'DMG Tables'!$H$2:$H$7)</f>
        <v>0</v>
      </c>
      <c r="CLL2" s="1">
        <f>LOOKUP($A2,'DMG Tables'!$P$2:$P$35,'DMG Tables'!$O$2:$O$35)*CLL$1*LOOKUP(CLL$1,'DMG Tables'!$G$2:$G$7,'DMG Tables'!$H$2:$H$7)</f>
        <v>0</v>
      </c>
      <c r="CLM2" s="1">
        <f>LOOKUP($A2,'DMG Tables'!$P$2:$P$35,'DMG Tables'!$O$2:$O$35)*CLM$1*LOOKUP(CLM$1,'DMG Tables'!$G$2:$G$7,'DMG Tables'!$H$2:$H$7)</f>
        <v>0</v>
      </c>
      <c r="CLN2" s="1">
        <f>LOOKUP($A2,'DMG Tables'!$P$2:$P$35,'DMG Tables'!$O$2:$O$35)*CLN$1*LOOKUP(CLN$1,'DMG Tables'!$G$2:$G$7,'DMG Tables'!$H$2:$H$7)</f>
        <v>0</v>
      </c>
      <c r="CLO2" s="1">
        <f>LOOKUP($A2,'DMG Tables'!$P$2:$P$35,'DMG Tables'!$O$2:$O$35)*CLO$1*LOOKUP(CLO$1,'DMG Tables'!$G$2:$G$7,'DMG Tables'!$H$2:$H$7)</f>
        <v>0</v>
      </c>
      <c r="CLP2" s="1">
        <f>LOOKUP($A2,'DMG Tables'!$P$2:$P$35,'DMG Tables'!$O$2:$O$35)*CLP$1*LOOKUP(CLP$1,'DMG Tables'!$G$2:$G$7,'DMG Tables'!$H$2:$H$7)</f>
        <v>0</v>
      </c>
      <c r="CLQ2" s="1">
        <f>LOOKUP($A2,'DMG Tables'!$P$2:$P$35,'DMG Tables'!$O$2:$O$35)*CLQ$1*LOOKUP(CLQ$1,'DMG Tables'!$G$2:$G$7,'DMG Tables'!$H$2:$H$7)</f>
        <v>0</v>
      </c>
      <c r="CLR2" s="1">
        <f>LOOKUP($A2,'DMG Tables'!$P$2:$P$35,'DMG Tables'!$O$2:$O$35)*CLR$1*LOOKUP(CLR$1,'DMG Tables'!$G$2:$G$7,'DMG Tables'!$H$2:$H$7)</f>
        <v>0</v>
      </c>
      <c r="CLS2" s="1">
        <f>LOOKUP($A2,'DMG Tables'!$P$2:$P$35,'DMG Tables'!$O$2:$O$35)*CLS$1*LOOKUP(CLS$1,'DMG Tables'!$G$2:$G$7,'DMG Tables'!$H$2:$H$7)</f>
        <v>0</v>
      </c>
      <c r="CLT2" s="1">
        <f>LOOKUP($A2,'DMG Tables'!$P$2:$P$35,'DMG Tables'!$O$2:$O$35)*CLT$1*LOOKUP(CLT$1,'DMG Tables'!$G$2:$G$7,'DMG Tables'!$H$2:$H$7)</f>
        <v>0</v>
      </c>
      <c r="CLU2" s="1">
        <f>LOOKUP($A2,'DMG Tables'!$P$2:$P$35,'DMG Tables'!$O$2:$O$35)*CLU$1*LOOKUP(CLU$1,'DMG Tables'!$G$2:$G$7,'DMG Tables'!$H$2:$H$7)</f>
        <v>0</v>
      </c>
      <c r="CLV2" s="1">
        <f>LOOKUP($A2,'DMG Tables'!$P$2:$P$35,'DMG Tables'!$O$2:$O$35)*CLV$1*LOOKUP(CLV$1,'DMG Tables'!$G$2:$G$7,'DMG Tables'!$H$2:$H$7)</f>
        <v>0</v>
      </c>
      <c r="CLW2" s="1">
        <f>LOOKUP($A2,'DMG Tables'!$P$2:$P$35,'DMG Tables'!$O$2:$O$35)*CLW$1*LOOKUP(CLW$1,'DMG Tables'!$G$2:$G$7,'DMG Tables'!$H$2:$H$7)</f>
        <v>0</v>
      </c>
      <c r="CLX2" s="1">
        <f>LOOKUP($A2,'DMG Tables'!$P$2:$P$35,'DMG Tables'!$O$2:$O$35)*CLX$1*LOOKUP(CLX$1,'DMG Tables'!$G$2:$G$7,'DMG Tables'!$H$2:$H$7)</f>
        <v>0</v>
      </c>
      <c r="CLY2" s="1">
        <f>LOOKUP($A2,'DMG Tables'!$P$2:$P$35,'DMG Tables'!$O$2:$O$35)*CLY$1*LOOKUP(CLY$1,'DMG Tables'!$G$2:$G$7,'DMG Tables'!$H$2:$H$7)</f>
        <v>0</v>
      </c>
      <c r="CLZ2" s="1">
        <f>LOOKUP($A2,'DMG Tables'!$P$2:$P$35,'DMG Tables'!$O$2:$O$35)*CLZ$1*LOOKUP(CLZ$1,'DMG Tables'!$G$2:$G$7,'DMG Tables'!$H$2:$H$7)</f>
        <v>0</v>
      </c>
      <c r="CMA2" s="1">
        <f>LOOKUP($A2,'DMG Tables'!$P$2:$P$35,'DMG Tables'!$O$2:$O$35)*CMA$1*LOOKUP(CMA$1,'DMG Tables'!$G$2:$G$7,'DMG Tables'!$H$2:$H$7)</f>
        <v>0</v>
      </c>
      <c r="CMB2" s="1">
        <f>LOOKUP($A2,'DMG Tables'!$P$2:$P$35,'DMG Tables'!$O$2:$O$35)*CMB$1*LOOKUP(CMB$1,'DMG Tables'!$G$2:$G$7,'DMG Tables'!$H$2:$H$7)</f>
        <v>0</v>
      </c>
      <c r="CMC2" s="1">
        <f>LOOKUP($A2,'DMG Tables'!$P$2:$P$35,'DMG Tables'!$O$2:$O$35)*CMC$1*LOOKUP(CMC$1,'DMG Tables'!$G$2:$G$7,'DMG Tables'!$H$2:$H$7)</f>
        <v>0</v>
      </c>
      <c r="CMD2" s="1">
        <f>LOOKUP($A2,'DMG Tables'!$P$2:$P$35,'DMG Tables'!$O$2:$O$35)*CMD$1*LOOKUP(CMD$1,'DMG Tables'!$G$2:$G$7,'DMG Tables'!$H$2:$H$7)</f>
        <v>0</v>
      </c>
      <c r="CME2" s="1">
        <f>LOOKUP($A2,'DMG Tables'!$P$2:$P$35,'DMG Tables'!$O$2:$O$35)*CME$1*LOOKUP(CME$1,'DMG Tables'!$G$2:$G$7,'DMG Tables'!$H$2:$H$7)</f>
        <v>0</v>
      </c>
      <c r="CMF2" s="1">
        <f>LOOKUP($A2,'DMG Tables'!$P$2:$P$35,'DMG Tables'!$O$2:$O$35)*CMF$1*LOOKUP(CMF$1,'DMG Tables'!$G$2:$G$7,'DMG Tables'!$H$2:$H$7)</f>
        <v>0</v>
      </c>
      <c r="CMG2" s="1">
        <f>LOOKUP($A2,'DMG Tables'!$P$2:$P$35,'DMG Tables'!$O$2:$O$35)*CMG$1*LOOKUP(CMG$1,'DMG Tables'!$G$2:$G$7,'DMG Tables'!$H$2:$H$7)</f>
        <v>0</v>
      </c>
      <c r="CMH2" s="1">
        <f>LOOKUP($A2,'DMG Tables'!$P$2:$P$35,'DMG Tables'!$O$2:$O$35)*CMH$1*LOOKUP(CMH$1,'DMG Tables'!$G$2:$G$7,'DMG Tables'!$H$2:$H$7)</f>
        <v>0</v>
      </c>
      <c r="CMI2" s="1">
        <f>LOOKUP($A2,'DMG Tables'!$P$2:$P$35,'DMG Tables'!$O$2:$O$35)*CMI$1*LOOKUP(CMI$1,'DMG Tables'!$G$2:$G$7,'DMG Tables'!$H$2:$H$7)</f>
        <v>0</v>
      </c>
      <c r="CMJ2" s="1">
        <f>LOOKUP($A2,'DMG Tables'!$P$2:$P$35,'DMG Tables'!$O$2:$O$35)*CMJ$1*LOOKUP(CMJ$1,'DMG Tables'!$G$2:$G$7,'DMG Tables'!$H$2:$H$7)</f>
        <v>0</v>
      </c>
      <c r="CMK2" s="1">
        <f>LOOKUP($A2,'DMG Tables'!$P$2:$P$35,'DMG Tables'!$O$2:$O$35)*CMK$1*LOOKUP(CMK$1,'DMG Tables'!$G$2:$G$7,'DMG Tables'!$H$2:$H$7)</f>
        <v>0</v>
      </c>
      <c r="CML2" s="1">
        <f>LOOKUP($A2,'DMG Tables'!$P$2:$P$35,'DMG Tables'!$O$2:$O$35)*CML$1*LOOKUP(CML$1,'DMG Tables'!$G$2:$G$7,'DMG Tables'!$H$2:$H$7)</f>
        <v>0</v>
      </c>
      <c r="CMM2" s="1">
        <f>LOOKUP($A2,'DMG Tables'!$P$2:$P$35,'DMG Tables'!$O$2:$O$35)*CMM$1*LOOKUP(CMM$1,'DMG Tables'!$G$2:$G$7,'DMG Tables'!$H$2:$H$7)</f>
        <v>0</v>
      </c>
      <c r="CMN2" s="1">
        <f>LOOKUP($A2,'DMG Tables'!$P$2:$P$35,'DMG Tables'!$O$2:$O$35)*CMN$1*LOOKUP(CMN$1,'DMG Tables'!$G$2:$G$7,'DMG Tables'!$H$2:$H$7)</f>
        <v>0</v>
      </c>
      <c r="CMO2" s="1">
        <f>LOOKUP($A2,'DMG Tables'!$P$2:$P$35,'DMG Tables'!$O$2:$O$35)*CMO$1*LOOKUP(CMO$1,'DMG Tables'!$G$2:$G$7,'DMG Tables'!$H$2:$H$7)</f>
        <v>0</v>
      </c>
      <c r="CMP2" s="1">
        <f>LOOKUP($A2,'DMG Tables'!$P$2:$P$35,'DMG Tables'!$O$2:$O$35)*CMP$1*LOOKUP(CMP$1,'DMG Tables'!$G$2:$G$7,'DMG Tables'!$H$2:$H$7)</f>
        <v>0</v>
      </c>
      <c r="CMQ2" s="1">
        <f>LOOKUP($A2,'DMG Tables'!$P$2:$P$35,'DMG Tables'!$O$2:$O$35)*CMQ$1*LOOKUP(CMQ$1,'DMG Tables'!$G$2:$G$7,'DMG Tables'!$H$2:$H$7)</f>
        <v>0</v>
      </c>
      <c r="CMR2" s="1">
        <f>LOOKUP($A2,'DMG Tables'!$P$2:$P$35,'DMG Tables'!$O$2:$O$35)*CMR$1*LOOKUP(CMR$1,'DMG Tables'!$G$2:$G$7,'DMG Tables'!$H$2:$H$7)</f>
        <v>0</v>
      </c>
      <c r="CMS2" s="1">
        <f>LOOKUP($A2,'DMG Tables'!$P$2:$P$35,'DMG Tables'!$O$2:$O$35)*CMS$1*LOOKUP(CMS$1,'DMG Tables'!$G$2:$G$7,'DMG Tables'!$H$2:$H$7)</f>
        <v>0</v>
      </c>
      <c r="CMT2" s="1">
        <f>LOOKUP($A2,'DMG Tables'!$P$2:$P$35,'DMG Tables'!$O$2:$O$35)*CMT$1*LOOKUP(CMT$1,'DMG Tables'!$G$2:$G$7,'DMG Tables'!$H$2:$H$7)</f>
        <v>0</v>
      </c>
      <c r="CMU2" s="1">
        <f>LOOKUP($A2,'DMG Tables'!$P$2:$P$35,'DMG Tables'!$O$2:$O$35)*CMU$1*LOOKUP(CMU$1,'DMG Tables'!$G$2:$G$7,'DMG Tables'!$H$2:$H$7)</f>
        <v>0</v>
      </c>
      <c r="CMV2" s="1">
        <f>LOOKUP($A2,'DMG Tables'!$P$2:$P$35,'DMG Tables'!$O$2:$O$35)*CMV$1*LOOKUP(CMV$1,'DMG Tables'!$G$2:$G$7,'DMG Tables'!$H$2:$H$7)</f>
        <v>0</v>
      </c>
      <c r="CMW2" s="1">
        <f>LOOKUP($A2,'DMG Tables'!$P$2:$P$35,'DMG Tables'!$O$2:$O$35)*CMW$1*LOOKUP(CMW$1,'DMG Tables'!$G$2:$G$7,'DMG Tables'!$H$2:$H$7)</f>
        <v>0</v>
      </c>
      <c r="CMX2" s="1">
        <f>LOOKUP($A2,'DMG Tables'!$P$2:$P$35,'DMG Tables'!$O$2:$O$35)*CMX$1*LOOKUP(CMX$1,'DMG Tables'!$G$2:$G$7,'DMG Tables'!$H$2:$H$7)</f>
        <v>0</v>
      </c>
      <c r="CMY2" s="1">
        <f>LOOKUP($A2,'DMG Tables'!$P$2:$P$35,'DMG Tables'!$O$2:$O$35)*CMY$1*LOOKUP(CMY$1,'DMG Tables'!$G$2:$G$7,'DMG Tables'!$H$2:$H$7)</f>
        <v>0</v>
      </c>
      <c r="CMZ2" s="1">
        <f>LOOKUP($A2,'DMG Tables'!$P$2:$P$35,'DMG Tables'!$O$2:$O$35)*CMZ$1*LOOKUP(CMZ$1,'DMG Tables'!$G$2:$G$7,'DMG Tables'!$H$2:$H$7)</f>
        <v>0</v>
      </c>
      <c r="CNA2" s="1">
        <f>LOOKUP($A2,'DMG Tables'!$P$2:$P$35,'DMG Tables'!$O$2:$O$35)*CNA$1*LOOKUP(CNA$1,'DMG Tables'!$G$2:$G$7,'DMG Tables'!$H$2:$H$7)</f>
        <v>0</v>
      </c>
      <c r="CNB2" s="1">
        <f>LOOKUP($A2,'DMG Tables'!$P$2:$P$35,'DMG Tables'!$O$2:$O$35)*CNB$1*LOOKUP(CNB$1,'DMG Tables'!$G$2:$G$7,'DMG Tables'!$H$2:$H$7)</f>
        <v>0</v>
      </c>
      <c r="CNC2" s="1">
        <f>LOOKUP($A2,'DMG Tables'!$P$2:$P$35,'DMG Tables'!$O$2:$O$35)*CNC$1*LOOKUP(CNC$1,'DMG Tables'!$G$2:$G$7,'DMG Tables'!$H$2:$H$7)</f>
        <v>0</v>
      </c>
      <c r="CND2" s="1">
        <f>LOOKUP($A2,'DMG Tables'!$P$2:$P$35,'DMG Tables'!$O$2:$O$35)*CND$1*LOOKUP(CND$1,'DMG Tables'!$G$2:$G$7,'DMG Tables'!$H$2:$H$7)</f>
        <v>0</v>
      </c>
      <c r="CNE2" s="1">
        <f>LOOKUP($A2,'DMG Tables'!$P$2:$P$35,'DMG Tables'!$O$2:$O$35)*CNE$1*LOOKUP(CNE$1,'DMG Tables'!$G$2:$G$7,'DMG Tables'!$H$2:$H$7)</f>
        <v>0</v>
      </c>
      <c r="CNF2" s="1">
        <f>LOOKUP($A2,'DMG Tables'!$P$2:$P$35,'DMG Tables'!$O$2:$O$35)*CNF$1*LOOKUP(CNF$1,'DMG Tables'!$G$2:$G$7,'DMG Tables'!$H$2:$H$7)</f>
        <v>0</v>
      </c>
      <c r="CNG2" s="1">
        <f>LOOKUP($A2,'DMG Tables'!$P$2:$P$35,'DMG Tables'!$O$2:$O$35)*CNG$1*LOOKUP(CNG$1,'DMG Tables'!$G$2:$G$7,'DMG Tables'!$H$2:$H$7)</f>
        <v>0</v>
      </c>
      <c r="CNH2" s="1">
        <f>LOOKUP($A2,'DMG Tables'!$P$2:$P$35,'DMG Tables'!$O$2:$O$35)*CNH$1*LOOKUP(CNH$1,'DMG Tables'!$G$2:$G$7,'DMG Tables'!$H$2:$H$7)</f>
        <v>0</v>
      </c>
      <c r="CNI2" s="1">
        <f>LOOKUP($A2,'DMG Tables'!$P$2:$P$35,'DMG Tables'!$O$2:$O$35)*CNI$1*LOOKUP(CNI$1,'DMG Tables'!$G$2:$G$7,'DMG Tables'!$H$2:$H$7)</f>
        <v>0</v>
      </c>
      <c r="CNJ2" s="1">
        <f>LOOKUP($A2,'DMG Tables'!$P$2:$P$35,'DMG Tables'!$O$2:$O$35)*CNJ$1*LOOKUP(CNJ$1,'DMG Tables'!$G$2:$G$7,'DMG Tables'!$H$2:$H$7)</f>
        <v>0</v>
      </c>
      <c r="CNK2" s="1">
        <f>LOOKUP($A2,'DMG Tables'!$P$2:$P$35,'DMG Tables'!$O$2:$O$35)*CNK$1*LOOKUP(CNK$1,'DMG Tables'!$G$2:$G$7,'DMG Tables'!$H$2:$H$7)</f>
        <v>0</v>
      </c>
      <c r="CNL2" s="1">
        <f>LOOKUP($A2,'DMG Tables'!$P$2:$P$35,'DMG Tables'!$O$2:$O$35)*CNL$1*LOOKUP(CNL$1,'DMG Tables'!$G$2:$G$7,'DMG Tables'!$H$2:$H$7)</f>
        <v>0</v>
      </c>
      <c r="CNM2" s="1">
        <f>LOOKUP($A2,'DMG Tables'!$P$2:$P$35,'DMG Tables'!$O$2:$O$35)*CNM$1*LOOKUP(CNM$1,'DMG Tables'!$G$2:$G$7,'DMG Tables'!$H$2:$H$7)</f>
        <v>0</v>
      </c>
      <c r="CNN2" s="1">
        <f>LOOKUP($A2,'DMG Tables'!$P$2:$P$35,'DMG Tables'!$O$2:$O$35)*CNN$1*LOOKUP(CNN$1,'DMG Tables'!$G$2:$G$7,'DMG Tables'!$H$2:$H$7)</f>
        <v>0</v>
      </c>
      <c r="CNO2" s="1">
        <f>LOOKUP($A2,'DMG Tables'!$P$2:$P$35,'DMG Tables'!$O$2:$O$35)*CNO$1*LOOKUP(CNO$1,'DMG Tables'!$G$2:$G$7,'DMG Tables'!$H$2:$H$7)</f>
        <v>0</v>
      </c>
      <c r="CNP2" s="1">
        <f>LOOKUP($A2,'DMG Tables'!$P$2:$P$35,'DMG Tables'!$O$2:$O$35)*CNP$1*LOOKUP(CNP$1,'DMG Tables'!$G$2:$G$7,'DMG Tables'!$H$2:$H$7)</f>
        <v>0</v>
      </c>
      <c r="CNQ2" s="1">
        <f>LOOKUP($A2,'DMG Tables'!$P$2:$P$35,'DMG Tables'!$O$2:$O$35)*CNQ$1*LOOKUP(CNQ$1,'DMG Tables'!$G$2:$G$7,'DMG Tables'!$H$2:$H$7)</f>
        <v>0</v>
      </c>
      <c r="CNR2" s="1">
        <f>LOOKUP($A2,'DMG Tables'!$P$2:$P$35,'DMG Tables'!$O$2:$O$35)*CNR$1*LOOKUP(CNR$1,'DMG Tables'!$G$2:$G$7,'DMG Tables'!$H$2:$H$7)</f>
        <v>0</v>
      </c>
      <c r="CNS2" s="1">
        <f>LOOKUP($A2,'DMG Tables'!$P$2:$P$35,'DMG Tables'!$O$2:$O$35)*CNS$1*LOOKUP(CNS$1,'DMG Tables'!$G$2:$G$7,'DMG Tables'!$H$2:$H$7)</f>
        <v>0</v>
      </c>
      <c r="CNT2" s="1">
        <f>LOOKUP($A2,'DMG Tables'!$P$2:$P$35,'DMG Tables'!$O$2:$O$35)*CNT$1*LOOKUP(CNT$1,'DMG Tables'!$G$2:$G$7,'DMG Tables'!$H$2:$H$7)</f>
        <v>0</v>
      </c>
      <c r="CNU2" s="1">
        <f>LOOKUP($A2,'DMG Tables'!$P$2:$P$35,'DMG Tables'!$O$2:$O$35)*CNU$1*LOOKUP(CNU$1,'DMG Tables'!$G$2:$G$7,'DMG Tables'!$H$2:$H$7)</f>
        <v>0</v>
      </c>
      <c r="CNV2" s="1">
        <f>LOOKUP($A2,'DMG Tables'!$P$2:$P$35,'DMG Tables'!$O$2:$O$35)*CNV$1*LOOKUP(CNV$1,'DMG Tables'!$G$2:$G$7,'DMG Tables'!$H$2:$H$7)</f>
        <v>0</v>
      </c>
      <c r="CNW2" s="1">
        <f>LOOKUP($A2,'DMG Tables'!$P$2:$P$35,'DMG Tables'!$O$2:$O$35)*CNW$1*LOOKUP(CNW$1,'DMG Tables'!$G$2:$G$7,'DMG Tables'!$H$2:$H$7)</f>
        <v>0</v>
      </c>
      <c r="CNX2" s="1">
        <f>LOOKUP($A2,'DMG Tables'!$P$2:$P$35,'DMG Tables'!$O$2:$O$35)*CNX$1*LOOKUP(CNX$1,'DMG Tables'!$G$2:$G$7,'DMG Tables'!$H$2:$H$7)</f>
        <v>0</v>
      </c>
      <c r="CNY2" s="1">
        <f>LOOKUP($A2,'DMG Tables'!$P$2:$P$35,'DMG Tables'!$O$2:$O$35)*CNY$1*LOOKUP(CNY$1,'DMG Tables'!$G$2:$G$7,'DMG Tables'!$H$2:$H$7)</f>
        <v>0</v>
      </c>
      <c r="CNZ2" s="1">
        <f>LOOKUP($A2,'DMG Tables'!$P$2:$P$35,'DMG Tables'!$O$2:$O$35)*CNZ$1*LOOKUP(CNZ$1,'DMG Tables'!$G$2:$G$7,'DMG Tables'!$H$2:$H$7)</f>
        <v>0</v>
      </c>
      <c r="COA2" s="1">
        <f>LOOKUP($A2,'DMG Tables'!$P$2:$P$35,'DMG Tables'!$O$2:$O$35)*COA$1*LOOKUP(COA$1,'DMG Tables'!$G$2:$G$7,'DMG Tables'!$H$2:$H$7)</f>
        <v>0</v>
      </c>
      <c r="COB2" s="1">
        <f>LOOKUP($A2,'DMG Tables'!$P$2:$P$35,'DMG Tables'!$O$2:$O$35)*COB$1*LOOKUP(COB$1,'DMG Tables'!$G$2:$G$7,'DMG Tables'!$H$2:$H$7)</f>
        <v>0</v>
      </c>
      <c r="COC2" s="1">
        <f>LOOKUP($A2,'DMG Tables'!$P$2:$P$35,'DMG Tables'!$O$2:$O$35)*COC$1*LOOKUP(COC$1,'DMG Tables'!$G$2:$G$7,'DMG Tables'!$H$2:$H$7)</f>
        <v>0</v>
      </c>
      <c r="COD2" s="1">
        <f>LOOKUP($A2,'DMG Tables'!$P$2:$P$35,'DMG Tables'!$O$2:$O$35)*COD$1*LOOKUP(COD$1,'DMG Tables'!$G$2:$G$7,'DMG Tables'!$H$2:$H$7)</f>
        <v>0</v>
      </c>
      <c r="COE2" s="1">
        <f>LOOKUP($A2,'DMG Tables'!$P$2:$P$35,'DMG Tables'!$O$2:$O$35)*COE$1*LOOKUP(COE$1,'DMG Tables'!$G$2:$G$7,'DMG Tables'!$H$2:$H$7)</f>
        <v>0</v>
      </c>
      <c r="COF2" s="1">
        <f>LOOKUP($A2,'DMG Tables'!$P$2:$P$35,'DMG Tables'!$O$2:$O$35)*COF$1*LOOKUP(COF$1,'DMG Tables'!$G$2:$G$7,'DMG Tables'!$H$2:$H$7)</f>
        <v>0</v>
      </c>
      <c r="COG2" s="1">
        <f>LOOKUP($A2,'DMG Tables'!$P$2:$P$35,'DMG Tables'!$O$2:$O$35)*COG$1*LOOKUP(COG$1,'DMG Tables'!$G$2:$G$7,'DMG Tables'!$H$2:$H$7)</f>
        <v>0</v>
      </c>
      <c r="COH2" s="1">
        <f>LOOKUP($A2,'DMG Tables'!$P$2:$P$35,'DMG Tables'!$O$2:$O$35)*COH$1*LOOKUP(COH$1,'DMG Tables'!$G$2:$G$7,'DMG Tables'!$H$2:$H$7)</f>
        <v>0</v>
      </c>
      <c r="COI2" s="1">
        <f>LOOKUP($A2,'DMG Tables'!$P$2:$P$35,'DMG Tables'!$O$2:$O$35)*COI$1*LOOKUP(COI$1,'DMG Tables'!$G$2:$G$7,'DMG Tables'!$H$2:$H$7)</f>
        <v>0</v>
      </c>
      <c r="COJ2" s="1">
        <f>LOOKUP($A2,'DMG Tables'!$P$2:$P$35,'DMG Tables'!$O$2:$O$35)*COJ$1*LOOKUP(COJ$1,'DMG Tables'!$G$2:$G$7,'DMG Tables'!$H$2:$H$7)</f>
        <v>0</v>
      </c>
      <c r="COK2" s="1">
        <f>LOOKUP($A2,'DMG Tables'!$P$2:$P$35,'DMG Tables'!$O$2:$O$35)*COK$1*LOOKUP(COK$1,'DMG Tables'!$G$2:$G$7,'DMG Tables'!$H$2:$H$7)</f>
        <v>0</v>
      </c>
      <c r="COL2" s="1">
        <f>LOOKUP($A2,'DMG Tables'!$P$2:$P$35,'DMG Tables'!$O$2:$O$35)*COL$1*LOOKUP(COL$1,'DMG Tables'!$G$2:$G$7,'DMG Tables'!$H$2:$H$7)</f>
        <v>0</v>
      </c>
      <c r="COM2" s="1">
        <f>LOOKUP($A2,'DMG Tables'!$P$2:$P$35,'DMG Tables'!$O$2:$O$35)*COM$1*LOOKUP(COM$1,'DMG Tables'!$G$2:$G$7,'DMG Tables'!$H$2:$H$7)</f>
        <v>0</v>
      </c>
      <c r="CON2" s="1">
        <f>LOOKUP($A2,'DMG Tables'!$P$2:$P$35,'DMG Tables'!$O$2:$O$35)*CON$1*LOOKUP(CON$1,'DMG Tables'!$G$2:$G$7,'DMG Tables'!$H$2:$H$7)</f>
        <v>0</v>
      </c>
      <c r="COO2" s="1">
        <f>LOOKUP($A2,'DMG Tables'!$P$2:$P$35,'DMG Tables'!$O$2:$O$35)*COO$1*LOOKUP(COO$1,'DMG Tables'!$G$2:$G$7,'DMG Tables'!$H$2:$H$7)</f>
        <v>0</v>
      </c>
      <c r="COP2" s="1">
        <f>LOOKUP($A2,'DMG Tables'!$P$2:$P$35,'DMG Tables'!$O$2:$O$35)*COP$1*LOOKUP(COP$1,'DMG Tables'!$G$2:$G$7,'DMG Tables'!$H$2:$H$7)</f>
        <v>0</v>
      </c>
      <c r="COQ2" s="1">
        <f>LOOKUP($A2,'DMG Tables'!$P$2:$P$35,'DMG Tables'!$O$2:$O$35)*COQ$1*LOOKUP(COQ$1,'DMG Tables'!$G$2:$G$7,'DMG Tables'!$H$2:$H$7)</f>
        <v>0</v>
      </c>
      <c r="COR2" s="1">
        <f>LOOKUP($A2,'DMG Tables'!$P$2:$P$35,'DMG Tables'!$O$2:$O$35)*COR$1*LOOKUP(COR$1,'DMG Tables'!$G$2:$G$7,'DMG Tables'!$H$2:$H$7)</f>
        <v>0</v>
      </c>
      <c r="COS2" s="1">
        <f>LOOKUP($A2,'DMG Tables'!$P$2:$P$35,'DMG Tables'!$O$2:$O$35)*COS$1*LOOKUP(COS$1,'DMG Tables'!$G$2:$G$7,'DMG Tables'!$H$2:$H$7)</f>
        <v>0</v>
      </c>
      <c r="COT2" s="1">
        <f>LOOKUP($A2,'DMG Tables'!$P$2:$P$35,'DMG Tables'!$O$2:$O$35)*COT$1*LOOKUP(COT$1,'DMG Tables'!$G$2:$G$7,'DMG Tables'!$H$2:$H$7)</f>
        <v>0</v>
      </c>
      <c r="COU2" s="1">
        <f>LOOKUP($A2,'DMG Tables'!$P$2:$P$35,'DMG Tables'!$O$2:$O$35)*COU$1*LOOKUP(COU$1,'DMG Tables'!$G$2:$G$7,'DMG Tables'!$H$2:$H$7)</f>
        <v>0</v>
      </c>
      <c r="COV2" s="1">
        <f>LOOKUP($A2,'DMG Tables'!$P$2:$P$35,'DMG Tables'!$O$2:$O$35)*COV$1*LOOKUP(COV$1,'DMG Tables'!$G$2:$G$7,'DMG Tables'!$H$2:$H$7)</f>
        <v>0</v>
      </c>
      <c r="COW2" s="1">
        <f>LOOKUP($A2,'DMG Tables'!$P$2:$P$35,'DMG Tables'!$O$2:$O$35)*COW$1*LOOKUP(COW$1,'DMG Tables'!$G$2:$G$7,'DMG Tables'!$H$2:$H$7)</f>
        <v>0</v>
      </c>
      <c r="COX2" s="1">
        <f>LOOKUP($A2,'DMG Tables'!$P$2:$P$35,'DMG Tables'!$O$2:$O$35)*COX$1*LOOKUP(COX$1,'DMG Tables'!$G$2:$G$7,'DMG Tables'!$H$2:$H$7)</f>
        <v>0</v>
      </c>
      <c r="COY2" s="1">
        <f>LOOKUP($A2,'DMG Tables'!$P$2:$P$35,'DMG Tables'!$O$2:$O$35)*COY$1*LOOKUP(COY$1,'DMG Tables'!$G$2:$G$7,'DMG Tables'!$H$2:$H$7)</f>
        <v>0</v>
      </c>
      <c r="COZ2" s="1">
        <f>LOOKUP($A2,'DMG Tables'!$P$2:$P$35,'DMG Tables'!$O$2:$O$35)*COZ$1*LOOKUP(COZ$1,'DMG Tables'!$G$2:$G$7,'DMG Tables'!$H$2:$H$7)</f>
        <v>0</v>
      </c>
      <c r="CPA2" s="1">
        <f>LOOKUP($A2,'DMG Tables'!$P$2:$P$35,'DMG Tables'!$O$2:$O$35)*CPA$1*LOOKUP(CPA$1,'DMG Tables'!$G$2:$G$7,'DMG Tables'!$H$2:$H$7)</f>
        <v>0</v>
      </c>
      <c r="CPB2" s="1">
        <f>LOOKUP($A2,'DMG Tables'!$P$2:$P$35,'DMG Tables'!$O$2:$O$35)*CPB$1*LOOKUP(CPB$1,'DMG Tables'!$G$2:$G$7,'DMG Tables'!$H$2:$H$7)</f>
        <v>0</v>
      </c>
      <c r="CPC2" s="1">
        <f>LOOKUP($A2,'DMG Tables'!$P$2:$P$35,'DMG Tables'!$O$2:$O$35)*CPC$1*LOOKUP(CPC$1,'DMG Tables'!$G$2:$G$7,'DMG Tables'!$H$2:$H$7)</f>
        <v>0</v>
      </c>
      <c r="CPD2" s="1">
        <f>LOOKUP($A2,'DMG Tables'!$P$2:$P$35,'DMG Tables'!$O$2:$O$35)*CPD$1*LOOKUP(CPD$1,'DMG Tables'!$G$2:$G$7,'DMG Tables'!$H$2:$H$7)</f>
        <v>0</v>
      </c>
      <c r="CPE2" s="1">
        <f>LOOKUP($A2,'DMG Tables'!$P$2:$P$35,'DMG Tables'!$O$2:$O$35)*CPE$1*LOOKUP(CPE$1,'DMG Tables'!$G$2:$G$7,'DMG Tables'!$H$2:$H$7)</f>
        <v>0</v>
      </c>
      <c r="CPF2" s="1">
        <f>LOOKUP($A2,'DMG Tables'!$P$2:$P$35,'DMG Tables'!$O$2:$O$35)*CPF$1*LOOKUP(CPF$1,'DMG Tables'!$G$2:$G$7,'DMG Tables'!$H$2:$H$7)</f>
        <v>0</v>
      </c>
      <c r="CPG2" s="1">
        <f>LOOKUP($A2,'DMG Tables'!$P$2:$P$35,'DMG Tables'!$O$2:$O$35)*CPG$1*LOOKUP(CPG$1,'DMG Tables'!$G$2:$G$7,'DMG Tables'!$H$2:$H$7)</f>
        <v>0</v>
      </c>
      <c r="CPH2" s="1">
        <f>LOOKUP($A2,'DMG Tables'!$P$2:$P$35,'DMG Tables'!$O$2:$O$35)*CPH$1*LOOKUP(CPH$1,'DMG Tables'!$G$2:$G$7,'DMG Tables'!$H$2:$H$7)</f>
        <v>0</v>
      </c>
      <c r="CPI2" s="1">
        <f>LOOKUP($A2,'DMG Tables'!$P$2:$P$35,'DMG Tables'!$O$2:$O$35)*CPI$1*LOOKUP(CPI$1,'DMG Tables'!$G$2:$G$7,'DMG Tables'!$H$2:$H$7)</f>
        <v>0</v>
      </c>
      <c r="CPJ2" s="1">
        <f>LOOKUP($A2,'DMG Tables'!$P$2:$P$35,'DMG Tables'!$O$2:$O$35)*CPJ$1*LOOKUP(CPJ$1,'DMG Tables'!$G$2:$G$7,'DMG Tables'!$H$2:$H$7)</f>
        <v>0</v>
      </c>
      <c r="CPK2" s="1">
        <f>LOOKUP($A2,'DMG Tables'!$P$2:$P$35,'DMG Tables'!$O$2:$O$35)*CPK$1*LOOKUP(CPK$1,'DMG Tables'!$G$2:$G$7,'DMG Tables'!$H$2:$H$7)</f>
        <v>0</v>
      </c>
      <c r="CPL2" s="1">
        <f>LOOKUP($A2,'DMG Tables'!$P$2:$P$35,'DMG Tables'!$O$2:$O$35)*CPL$1*LOOKUP(CPL$1,'DMG Tables'!$G$2:$G$7,'DMG Tables'!$H$2:$H$7)</f>
        <v>0</v>
      </c>
      <c r="CPM2" s="1">
        <f>LOOKUP($A2,'DMG Tables'!$P$2:$P$35,'DMG Tables'!$O$2:$O$35)*CPM$1*LOOKUP(CPM$1,'DMG Tables'!$G$2:$G$7,'DMG Tables'!$H$2:$H$7)</f>
        <v>0</v>
      </c>
      <c r="CPN2" s="1">
        <f>LOOKUP($A2,'DMG Tables'!$P$2:$P$35,'DMG Tables'!$O$2:$O$35)*CPN$1*LOOKUP(CPN$1,'DMG Tables'!$G$2:$G$7,'DMG Tables'!$H$2:$H$7)</f>
        <v>0</v>
      </c>
      <c r="CPO2" s="1">
        <f>LOOKUP($A2,'DMG Tables'!$P$2:$P$35,'DMG Tables'!$O$2:$O$35)*CPO$1*LOOKUP(CPO$1,'DMG Tables'!$G$2:$G$7,'DMG Tables'!$H$2:$H$7)</f>
        <v>0</v>
      </c>
      <c r="CPP2" s="1">
        <f>LOOKUP($A2,'DMG Tables'!$P$2:$P$35,'DMG Tables'!$O$2:$O$35)*CPP$1*LOOKUP(CPP$1,'DMG Tables'!$G$2:$G$7,'DMG Tables'!$H$2:$H$7)</f>
        <v>0</v>
      </c>
      <c r="CPQ2" s="1">
        <f>LOOKUP($A2,'DMG Tables'!$P$2:$P$35,'DMG Tables'!$O$2:$O$35)*CPQ$1*LOOKUP(CPQ$1,'DMG Tables'!$G$2:$G$7,'DMG Tables'!$H$2:$H$7)</f>
        <v>0</v>
      </c>
      <c r="CPR2" s="1">
        <f>LOOKUP($A2,'DMG Tables'!$P$2:$P$35,'DMG Tables'!$O$2:$O$35)*CPR$1*LOOKUP(CPR$1,'DMG Tables'!$G$2:$G$7,'DMG Tables'!$H$2:$H$7)</f>
        <v>0</v>
      </c>
      <c r="CPS2" s="1">
        <f>LOOKUP($A2,'DMG Tables'!$P$2:$P$35,'DMG Tables'!$O$2:$O$35)*CPS$1*LOOKUP(CPS$1,'DMG Tables'!$G$2:$G$7,'DMG Tables'!$H$2:$H$7)</f>
        <v>0</v>
      </c>
      <c r="CPT2" s="1">
        <f>LOOKUP($A2,'DMG Tables'!$P$2:$P$35,'DMG Tables'!$O$2:$O$35)*CPT$1*LOOKUP(CPT$1,'DMG Tables'!$G$2:$G$7,'DMG Tables'!$H$2:$H$7)</f>
        <v>0</v>
      </c>
      <c r="CPU2" s="1">
        <f>LOOKUP($A2,'DMG Tables'!$P$2:$P$35,'DMG Tables'!$O$2:$O$35)*CPU$1*LOOKUP(CPU$1,'DMG Tables'!$G$2:$G$7,'DMG Tables'!$H$2:$H$7)</f>
        <v>0</v>
      </c>
      <c r="CPV2" s="1">
        <f>LOOKUP($A2,'DMG Tables'!$P$2:$P$35,'DMG Tables'!$O$2:$O$35)*CPV$1*LOOKUP(CPV$1,'DMG Tables'!$G$2:$G$7,'DMG Tables'!$H$2:$H$7)</f>
        <v>0</v>
      </c>
      <c r="CPW2" s="1">
        <f>LOOKUP($A2,'DMG Tables'!$P$2:$P$35,'DMG Tables'!$O$2:$O$35)*CPW$1*LOOKUP(CPW$1,'DMG Tables'!$G$2:$G$7,'DMG Tables'!$H$2:$H$7)</f>
        <v>0</v>
      </c>
      <c r="CPX2" s="1">
        <f>LOOKUP($A2,'DMG Tables'!$P$2:$P$35,'DMG Tables'!$O$2:$O$35)*CPX$1*LOOKUP(CPX$1,'DMG Tables'!$G$2:$G$7,'DMG Tables'!$H$2:$H$7)</f>
        <v>0</v>
      </c>
      <c r="CPY2" s="1">
        <f>LOOKUP($A2,'DMG Tables'!$P$2:$P$35,'DMG Tables'!$O$2:$O$35)*CPY$1*LOOKUP(CPY$1,'DMG Tables'!$G$2:$G$7,'DMG Tables'!$H$2:$H$7)</f>
        <v>0</v>
      </c>
      <c r="CPZ2" s="1">
        <f>LOOKUP($A2,'DMG Tables'!$P$2:$P$35,'DMG Tables'!$O$2:$O$35)*CPZ$1*LOOKUP(CPZ$1,'DMG Tables'!$G$2:$G$7,'DMG Tables'!$H$2:$H$7)</f>
        <v>0</v>
      </c>
      <c r="CQA2" s="1">
        <f>LOOKUP($A2,'DMG Tables'!$P$2:$P$35,'DMG Tables'!$O$2:$O$35)*CQA$1*LOOKUP(CQA$1,'DMG Tables'!$G$2:$G$7,'DMG Tables'!$H$2:$H$7)</f>
        <v>0</v>
      </c>
      <c r="CQB2" s="1">
        <f>LOOKUP($A2,'DMG Tables'!$P$2:$P$35,'DMG Tables'!$O$2:$O$35)*CQB$1*LOOKUP(CQB$1,'DMG Tables'!$G$2:$G$7,'DMG Tables'!$H$2:$H$7)</f>
        <v>0</v>
      </c>
      <c r="CQC2" s="1">
        <f>LOOKUP($A2,'DMG Tables'!$P$2:$P$35,'DMG Tables'!$O$2:$O$35)*CQC$1*LOOKUP(CQC$1,'DMG Tables'!$G$2:$G$7,'DMG Tables'!$H$2:$H$7)</f>
        <v>0</v>
      </c>
      <c r="CQD2" s="1">
        <f>LOOKUP($A2,'DMG Tables'!$P$2:$P$35,'DMG Tables'!$O$2:$O$35)*CQD$1*LOOKUP(CQD$1,'DMG Tables'!$G$2:$G$7,'DMG Tables'!$H$2:$H$7)</f>
        <v>0</v>
      </c>
      <c r="CQE2" s="1">
        <f>LOOKUP($A2,'DMG Tables'!$P$2:$P$35,'DMG Tables'!$O$2:$O$35)*CQE$1*LOOKUP(CQE$1,'DMG Tables'!$G$2:$G$7,'DMG Tables'!$H$2:$H$7)</f>
        <v>0</v>
      </c>
      <c r="CQF2" s="1">
        <f>LOOKUP($A2,'DMG Tables'!$P$2:$P$35,'DMG Tables'!$O$2:$O$35)*CQF$1*LOOKUP(CQF$1,'DMG Tables'!$G$2:$G$7,'DMG Tables'!$H$2:$H$7)</f>
        <v>0</v>
      </c>
      <c r="CQG2" s="1">
        <f>LOOKUP($A2,'DMG Tables'!$P$2:$P$35,'DMG Tables'!$O$2:$O$35)*CQG$1*LOOKUP(CQG$1,'DMG Tables'!$G$2:$G$7,'DMG Tables'!$H$2:$H$7)</f>
        <v>0</v>
      </c>
      <c r="CQH2" s="1">
        <f>LOOKUP($A2,'DMG Tables'!$P$2:$P$35,'DMG Tables'!$O$2:$O$35)*CQH$1*LOOKUP(CQH$1,'DMG Tables'!$G$2:$G$7,'DMG Tables'!$H$2:$H$7)</f>
        <v>0</v>
      </c>
      <c r="CQI2" s="1">
        <f>LOOKUP($A2,'DMG Tables'!$P$2:$P$35,'DMG Tables'!$O$2:$O$35)*CQI$1*LOOKUP(CQI$1,'DMG Tables'!$G$2:$G$7,'DMG Tables'!$H$2:$H$7)</f>
        <v>0</v>
      </c>
      <c r="CQJ2" s="1">
        <f>LOOKUP($A2,'DMG Tables'!$P$2:$P$35,'DMG Tables'!$O$2:$O$35)*CQJ$1*LOOKUP(CQJ$1,'DMG Tables'!$G$2:$G$7,'DMG Tables'!$H$2:$H$7)</f>
        <v>0</v>
      </c>
      <c r="CQK2" s="1">
        <f>LOOKUP($A2,'DMG Tables'!$P$2:$P$35,'DMG Tables'!$O$2:$O$35)*CQK$1*LOOKUP(CQK$1,'DMG Tables'!$G$2:$G$7,'DMG Tables'!$H$2:$H$7)</f>
        <v>0</v>
      </c>
      <c r="CQL2" s="1">
        <f>LOOKUP($A2,'DMG Tables'!$P$2:$P$35,'DMG Tables'!$O$2:$O$35)*CQL$1*LOOKUP(CQL$1,'DMG Tables'!$G$2:$G$7,'DMG Tables'!$H$2:$H$7)</f>
        <v>0</v>
      </c>
      <c r="CQM2" s="1">
        <f>LOOKUP($A2,'DMG Tables'!$P$2:$P$35,'DMG Tables'!$O$2:$O$35)*CQM$1*LOOKUP(CQM$1,'DMG Tables'!$G$2:$G$7,'DMG Tables'!$H$2:$H$7)</f>
        <v>0</v>
      </c>
      <c r="CQN2" s="1">
        <f>LOOKUP($A2,'DMG Tables'!$P$2:$P$35,'DMG Tables'!$O$2:$O$35)*CQN$1*LOOKUP(CQN$1,'DMG Tables'!$G$2:$G$7,'DMG Tables'!$H$2:$H$7)</f>
        <v>0</v>
      </c>
      <c r="CQO2" s="1">
        <f>LOOKUP($A2,'DMG Tables'!$P$2:$P$35,'DMG Tables'!$O$2:$O$35)*CQO$1*LOOKUP(CQO$1,'DMG Tables'!$G$2:$G$7,'DMG Tables'!$H$2:$H$7)</f>
        <v>0</v>
      </c>
      <c r="CQP2" s="1">
        <f>LOOKUP($A2,'DMG Tables'!$P$2:$P$35,'DMG Tables'!$O$2:$O$35)*CQP$1*LOOKUP(CQP$1,'DMG Tables'!$G$2:$G$7,'DMG Tables'!$H$2:$H$7)</f>
        <v>0</v>
      </c>
      <c r="CQQ2" s="1">
        <f>LOOKUP($A2,'DMG Tables'!$P$2:$P$35,'DMG Tables'!$O$2:$O$35)*CQQ$1*LOOKUP(CQQ$1,'DMG Tables'!$G$2:$G$7,'DMG Tables'!$H$2:$H$7)</f>
        <v>0</v>
      </c>
      <c r="CQR2" s="1">
        <f>LOOKUP($A2,'DMG Tables'!$P$2:$P$35,'DMG Tables'!$O$2:$O$35)*CQR$1*LOOKUP(CQR$1,'DMG Tables'!$G$2:$G$7,'DMG Tables'!$H$2:$H$7)</f>
        <v>0</v>
      </c>
      <c r="CQS2" s="1">
        <f>LOOKUP($A2,'DMG Tables'!$P$2:$P$35,'DMG Tables'!$O$2:$O$35)*CQS$1*LOOKUP(CQS$1,'DMG Tables'!$G$2:$G$7,'DMG Tables'!$H$2:$H$7)</f>
        <v>0</v>
      </c>
      <c r="CQT2" s="1">
        <f>LOOKUP($A2,'DMG Tables'!$P$2:$P$35,'DMG Tables'!$O$2:$O$35)*CQT$1*LOOKUP(CQT$1,'DMG Tables'!$G$2:$G$7,'DMG Tables'!$H$2:$H$7)</f>
        <v>0</v>
      </c>
      <c r="CQU2" s="1">
        <f>LOOKUP($A2,'DMG Tables'!$P$2:$P$35,'DMG Tables'!$O$2:$O$35)*CQU$1*LOOKUP(CQU$1,'DMG Tables'!$G$2:$G$7,'DMG Tables'!$H$2:$H$7)</f>
        <v>0</v>
      </c>
      <c r="CQV2" s="1">
        <f>LOOKUP($A2,'DMG Tables'!$P$2:$P$35,'DMG Tables'!$O$2:$O$35)*CQV$1*LOOKUP(CQV$1,'DMG Tables'!$G$2:$G$7,'DMG Tables'!$H$2:$H$7)</f>
        <v>0</v>
      </c>
      <c r="CQW2" s="1">
        <f>LOOKUP($A2,'DMG Tables'!$P$2:$P$35,'DMG Tables'!$O$2:$O$35)*CQW$1*LOOKUP(CQW$1,'DMG Tables'!$G$2:$G$7,'DMG Tables'!$H$2:$H$7)</f>
        <v>0</v>
      </c>
      <c r="CQX2" s="1">
        <f>LOOKUP($A2,'DMG Tables'!$P$2:$P$35,'DMG Tables'!$O$2:$O$35)*CQX$1*LOOKUP(CQX$1,'DMG Tables'!$G$2:$G$7,'DMG Tables'!$H$2:$H$7)</f>
        <v>0</v>
      </c>
      <c r="CQY2" s="1">
        <f>LOOKUP($A2,'DMG Tables'!$P$2:$P$35,'DMG Tables'!$O$2:$O$35)*CQY$1*LOOKUP(CQY$1,'DMG Tables'!$G$2:$G$7,'DMG Tables'!$H$2:$H$7)</f>
        <v>0</v>
      </c>
      <c r="CQZ2" s="1">
        <f>LOOKUP($A2,'DMG Tables'!$P$2:$P$35,'DMG Tables'!$O$2:$O$35)*CQZ$1*LOOKUP(CQZ$1,'DMG Tables'!$G$2:$G$7,'DMG Tables'!$H$2:$H$7)</f>
        <v>0</v>
      </c>
      <c r="CRA2" s="1">
        <f>LOOKUP($A2,'DMG Tables'!$P$2:$P$35,'DMG Tables'!$O$2:$O$35)*CRA$1*LOOKUP(CRA$1,'DMG Tables'!$G$2:$G$7,'DMG Tables'!$H$2:$H$7)</f>
        <v>0</v>
      </c>
      <c r="CRB2" s="1">
        <f>LOOKUP($A2,'DMG Tables'!$P$2:$P$35,'DMG Tables'!$O$2:$O$35)*CRB$1*LOOKUP(CRB$1,'DMG Tables'!$G$2:$G$7,'DMG Tables'!$H$2:$H$7)</f>
        <v>0</v>
      </c>
      <c r="CRC2" s="1">
        <f>LOOKUP($A2,'DMG Tables'!$P$2:$P$35,'DMG Tables'!$O$2:$O$35)*CRC$1*LOOKUP(CRC$1,'DMG Tables'!$G$2:$G$7,'DMG Tables'!$H$2:$H$7)</f>
        <v>0</v>
      </c>
      <c r="CRD2" s="1">
        <f>LOOKUP($A2,'DMG Tables'!$P$2:$P$35,'DMG Tables'!$O$2:$O$35)*CRD$1*LOOKUP(CRD$1,'DMG Tables'!$G$2:$G$7,'DMG Tables'!$H$2:$H$7)</f>
        <v>0</v>
      </c>
      <c r="CRE2" s="1">
        <f>LOOKUP($A2,'DMG Tables'!$P$2:$P$35,'DMG Tables'!$O$2:$O$35)*CRE$1*LOOKUP(CRE$1,'DMG Tables'!$G$2:$G$7,'DMG Tables'!$H$2:$H$7)</f>
        <v>0</v>
      </c>
      <c r="CRF2" s="1">
        <f>LOOKUP($A2,'DMG Tables'!$P$2:$P$35,'DMG Tables'!$O$2:$O$35)*CRF$1*LOOKUP(CRF$1,'DMG Tables'!$G$2:$G$7,'DMG Tables'!$H$2:$H$7)</f>
        <v>0</v>
      </c>
      <c r="CRG2" s="1">
        <f>LOOKUP($A2,'DMG Tables'!$P$2:$P$35,'DMG Tables'!$O$2:$O$35)*CRG$1*LOOKUP(CRG$1,'DMG Tables'!$G$2:$G$7,'DMG Tables'!$H$2:$H$7)</f>
        <v>0</v>
      </c>
      <c r="CRH2" s="1">
        <f>LOOKUP($A2,'DMG Tables'!$P$2:$P$35,'DMG Tables'!$O$2:$O$35)*CRH$1*LOOKUP(CRH$1,'DMG Tables'!$G$2:$G$7,'DMG Tables'!$H$2:$H$7)</f>
        <v>0</v>
      </c>
      <c r="CRI2" s="1">
        <f>LOOKUP($A2,'DMG Tables'!$P$2:$P$35,'DMG Tables'!$O$2:$O$35)*CRI$1*LOOKUP(CRI$1,'DMG Tables'!$G$2:$G$7,'DMG Tables'!$H$2:$H$7)</f>
        <v>0</v>
      </c>
      <c r="CRJ2" s="1">
        <f>LOOKUP($A2,'DMG Tables'!$P$2:$P$35,'DMG Tables'!$O$2:$O$35)*CRJ$1*LOOKUP(CRJ$1,'DMG Tables'!$G$2:$G$7,'DMG Tables'!$H$2:$H$7)</f>
        <v>0</v>
      </c>
      <c r="CRK2" s="1">
        <f>LOOKUP($A2,'DMG Tables'!$P$2:$P$35,'DMG Tables'!$O$2:$O$35)*CRK$1*LOOKUP(CRK$1,'DMG Tables'!$G$2:$G$7,'DMG Tables'!$H$2:$H$7)</f>
        <v>0</v>
      </c>
      <c r="CRL2" s="1">
        <f>LOOKUP($A2,'DMG Tables'!$P$2:$P$35,'DMG Tables'!$O$2:$O$35)*CRL$1*LOOKUP(CRL$1,'DMG Tables'!$G$2:$G$7,'DMG Tables'!$H$2:$H$7)</f>
        <v>0</v>
      </c>
      <c r="CRM2" s="1">
        <f>LOOKUP($A2,'DMG Tables'!$P$2:$P$35,'DMG Tables'!$O$2:$O$35)*CRM$1*LOOKUP(CRM$1,'DMG Tables'!$G$2:$G$7,'DMG Tables'!$H$2:$H$7)</f>
        <v>0</v>
      </c>
      <c r="CRN2" s="1">
        <f>LOOKUP($A2,'DMG Tables'!$P$2:$P$35,'DMG Tables'!$O$2:$O$35)*CRN$1*LOOKUP(CRN$1,'DMG Tables'!$G$2:$G$7,'DMG Tables'!$H$2:$H$7)</f>
        <v>0</v>
      </c>
      <c r="CRO2" s="1">
        <f>LOOKUP($A2,'DMG Tables'!$P$2:$P$35,'DMG Tables'!$O$2:$O$35)*CRO$1*LOOKUP(CRO$1,'DMG Tables'!$G$2:$G$7,'DMG Tables'!$H$2:$H$7)</f>
        <v>0</v>
      </c>
      <c r="CRP2" s="1">
        <f>LOOKUP($A2,'DMG Tables'!$P$2:$P$35,'DMG Tables'!$O$2:$O$35)*CRP$1*LOOKUP(CRP$1,'DMG Tables'!$G$2:$G$7,'DMG Tables'!$H$2:$H$7)</f>
        <v>0</v>
      </c>
      <c r="CRQ2" s="1">
        <f>LOOKUP($A2,'DMG Tables'!$P$2:$P$35,'DMG Tables'!$O$2:$O$35)*CRQ$1*LOOKUP(CRQ$1,'DMG Tables'!$G$2:$G$7,'DMG Tables'!$H$2:$H$7)</f>
        <v>0</v>
      </c>
      <c r="CRR2" s="1">
        <f>LOOKUP($A2,'DMG Tables'!$P$2:$P$35,'DMG Tables'!$O$2:$O$35)*CRR$1*LOOKUP(CRR$1,'DMG Tables'!$G$2:$G$7,'DMG Tables'!$H$2:$H$7)</f>
        <v>0</v>
      </c>
      <c r="CRS2" s="1">
        <f>LOOKUP($A2,'DMG Tables'!$P$2:$P$35,'DMG Tables'!$O$2:$O$35)*CRS$1*LOOKUP(CRS$1,'DMG Tables'!$G$2:$G$7,'DMG Tables'!$H$2:$H$7)</f>
        <v>0</v>
      </c>
      <c r="CRT2" s="1">
        <f>LOOKUP($A2,'DMG Tables'!$P$2:$P$35,'DMG Tables'!$O$2:$O$35)*CRT$1*LOOKUP(CRT$1,'DMG Tables'!$G$2:$G$7,'DMG Tables'!$H$2:$H$7)</f>
        <v>0</v>
      </c>
      <c r="CRU2" s="1">
        <f>LOOKUP($A2,'DMG Tables'!$P$2:$P$35,'DMG Tables'!$O$2:$O$35)*CRU$1*LOOKUP(CRU$1,'DMG Tables'!$G$2:$G$7,'DMG Tables'!$H$2:$H$7)</f>
        <v>0</v>
      </c>
      <c r="CRV2" s="1">
        <f>LOOKUP($A2,'DMG Tables'!$P$2:$P$35,'DMG Tables'!$O$2:$O$35)*CRV$1*LOOKUP(CRV$1,'DMG Tables'!$G$2:$G$7,'DMG Tables'!$H$2:$H$7)</f>
        <v>0</v>
      </c>
      <c r="CRW2" s="1">
        <f>LOOKUP($A2,'DMG Tables'!$P$2:$P$35,'DMG Tables'!$O$2:$O$35)*CRW$1*LOOKUP(CRW$1,'DMG Tables'!$G$2:$G$7,'DMG Tables'!$H$2:$H$7)</f>
        <v>0</v>
      </c>
      <c r="CRX2" s="1">
        <f>LOOKUP($A2,'DMG Tables'!$P$2:$P$35,'DMG Tables'!$O$2:$O$35)*CRX$1*LOOKUP(CRX$1,'DMG Tables'!$G$2:$G$7,'DMG Tables'!$H$2:$H$7)</f>
        <v>0</v>
      </c>
      <c r="CRY2" s="1">
        <f>LOOKUP($A2,'DMG Tables'!$P$2:$P$35,'DMG Tables'!$O$2:$O$35)*CRY$1*LOOKUP(CRY$1,'DMG Tables'!$G$2:$G$7,'DMG Tables'!$H$2:$H$7)</f>
        <v>0</v>
      </c>
      <c r="CRZ2" s="1">
        <f>LOOKUP($A2,'DMG Tables'!$P$2:$P$35,'DMG Tables'!$O$2:$O$35)*CRZ$1*LOOKUP(CRZ$1,'DMG Tables'!$G$2:$G$7,'DMG Tables'!$H$2:$H$7)</f>
        <v>0</v>
      </c>
      <c r="CSA2" s="1">
        <f>LOOKUP($A2,'DMG Tables'!$P$2:$P$35,'DMG Tables'!$O$2:$O$35)*CSA$1*LOOKUP(CSA$1,'DMG Tables'!$G$2:$G$7,'DMG Tables'!$H$2:$H$7)</f>
        <v>0</v>
      </c>
      <c r="CSB2" s="1">
        <f>LOOKUP($A2,'DMG Tables'!$P$2:$P$35,'DMG Tables'!$O$2:$O$35)*CSB$1*LOOKUP(CSB$1,'DMG Tables'!$G$2:$G$7,'DMG Tables'!$H$2:$H$7)</f>
        <v>0</v>
      </c>
      <c r="CSC2" s="1">
        <f>LOOKUP($A2,'DMG Tables'!$P$2:$P$35,'DMG Tables'!$O$2:$O$35)*CSC$1*LOOKUP(CSC$1,'DMG Tables'!$G$2:$G$7,'DMG Tables'!$H$2:$H$7)</f>
        <v>0</v>
      </c>
      <c r="CSD2" s="1">
        <f>LOOKUP($A2,'DMG Tables'!$P$2:$P$35,'DMG Tables'!$O$2:$O$35)*CSD$1*LOOKUP(CSD$1,'DMG Tables'!$G$2:$G$7,'DMG Tables'!$H$2:$H$7)</f>
        <v>0</v>
      </c>
      <c r="CSE2" s="1">
        <f>LOOKUP($A2,'DMG Tables'!$P$2:$P$35,'DMG Tables'!$O$2:$O$35)*CSE$1*LOOKUP(CSE$1,'DMG Tables'!$G$2:$G$7,'DMG Tables'!$H$2:$H$7)</f>
        <v>0</v>
      </c>
      <c r="CSF2" s="1">
        <f>LOOKUP($A2,'DMG Tables'!$P$2:$P$35,'DMG Tables'!$O$2:$O$35)*CSF$1*LOOKUP(CSF$1,'DMG Tables'!$G$2:$G$7,'DMG Tables'!$H$2:$H$7)</f>
        <v>0</v>
      </c>
      <c r="CSG2" s="1">
        <f>LOOKUP($A2,'DMG Tables'!$P$2:$P$35,'DMG Tables'!$O$2:$O$35)*CSG$1*LOOKUP(CSG$1,'DMG Tables'!$G$2:$G$7,'DMG Tables'!$H$2:$H$7)</f>
        <v>0</v>
      </c>
      <c r="CSH2" s="1">
        <f>LOOKUP($A2,'DMG Tables'!$P$2:$P$35,'DMG Tables'!$O$2:$O$35)*CSH$1*LOOKUP(CSH$1,'DMG Tables'!$G$2:$G$7,'DMG Tables'!$H$2:$H$7)</f>
        <v>0</v>
      </c>
      <c r="CSI2" s="1">
        <f>LOOKUP($A2,'DMG Tables'!$P$2:$P$35,'DMG Tables'!$O$2:$O$35)*CSI$1*LOOKUP(CSI$1,'DMG Tables'!$G$2:$G$7,'DMG Tables'!$H$2:$H$7)</f>
        <v>0</v>
      </c>
      <c r="CSJ2" s="1">
        <f>LOOKUP($A2,'DMG Tables'!$P$2:$P$35,'DMG Tables'!$O$2:$O$35)*CSJ$1*LOOKUP(CSJ$1,'DMG Tables'!$G$2:$G$7,'DMG Tables'!$H$2:$H$7)</f>
        <v>0</v>
      </c>
      <c r="CSK2" s="1">
        <f>LOOKUP($A2,'DMG Tables'!$P$2:$P$35,'DMG Tables'!$O$2:$O$35)*CSK$1*LOOKUP(CSK$1,'DMG Tables'!$G$2:$G$7,'DMG Tables'!$H$2:$H$7)</f>
        <v>0</v>
      </c>
      <c r="CSL2" s="1">
        <f>LOOKUP($A2,'DMG Tables'!$P$2:$P$35,'DMG Tables'!$O$2:$O$35)*CSL$1*LOOKUP(CSL$1,'DMG Tables'!$G$2:$G$7,'DMG Tables'!$H$2:$H$7)</f>
        <v>0</v>
      </c>
      <c r="CSM2" s="1">
        <f>LOOKUP($A2,'DMG Tables'!$P$2:$P$35,'DMG Tables'!$O$2:$O$35)*CSM$1*LOOKUP(CSM$1,'DMG Tables'!$G$2:$G$7,'DMG Tables'!$H$2:$H$7)</f>
        <v>0</v>
      </c>
      <c r="CSN2" s="1">
        <f>LOOKUP($A2,'DMG Tables'!$P$2:$P$35,'DMG Tables'!$O$2:$O$35)*CSN$1*LOOKUP(CSN$1,'DMG Tables'!$G$2:$G$7,'DMG Tables'!$H$2:$H$7)</f>
        <v>0</v>
      </c>
      <c r="CSO2" s="1">
        <f>LOOKUP($A2,'DMG Tables'!$P$2:$P$35,'DMG Tables'!$O$2:$O$35)*CSO$1*LOOKUP(CSO$1,'DMG Tables'!$G$2:$G$7,'DMG Tables'!$H$2:$H$7)</f>
        <v>0</v>
      </c>
      <c r="CSP2" s="1">
        <f>LOOKUP($A2,'DMG Tables'!$P$2:$P$35,'DMG Tables'!$O$2:$O$35)*CSP$1*LOOKUP(CSP$1,'DMG Tables'!$G$2:$G$7,'DMG Tables'!$H$2:$H$7)</f>
        <v>0</v>
      </c>
      <c r="CSQ2" s="1">
        <f>LOOKUP($A2,'DMG Tables'!$P$2:$P$35,'DMG Tables'!$O$2:$O$35)*CSQ$1*LOOKUP(CSQ$1,'DMG Tables'!$G$2:$G$7,'DMG Tables'!$H$2:$H$7)</f>
        <v>0</v>
      </c>
      <c r="CSR2" s="1">
        <f>LOOKUP($A2,'DMG Tables'!$P$2:$P$35,'DMG Tables'!$O$2:$O$35)*CSR$1*LOOKUP(CSR$1,'DMG Tables'!$G$2:$G$7,'DMG Tables'!$H$2:$H$7)</f>
        <v>0</v>
      </c>
      <c r="CSS2" s="1">
        <f>LOOKUP($A2,'DMG Tables'!$P$2:$P$35,'DMG Tables'!$O$2:$O$35)*CSS$1*LOOKUP(CSS$1,'DMG Tables'!$G$2:$G$7,'DMG Tables'!$H$2:$H$7)</f>
        <v>0</v>
      </c>
      <c r="CST2" s="1">
        <f>LOOKUP($A2,'DMG Tables'!$P$2:$P$35,'DMG Tables'!$O$2:$O$35)*CST$1*LOOKUP(CST$1,'DMG Tables'!$G$2:$G$7,'DMG Tables'!$H$2:$H$7)</f>
        <v>0</v>
      </c>
      <c r="CSU2" s="1">
        <f>LOOKUP($A2,'DMG Tables'!$P$2:$P$35,'DMG Tables'!$O$2:$O$35)*CSU$1*LOOKUP(CSU$1,'DMG Tables'!$G$2:$G$7,'DMG Tables'!$H$2:$H$7)</f>
        <v>0</v>
      </c>
      <c r="CSV2" s="1">
        <f>LOOKUP($A2,'DMG Tables'!$P$2:$P$35,'DMG Tables'!$O$2:$O$35)*CSV$1*LOOKUP(CSV$1,'DMG Tables'!$G$2:$G$7,'DMG Tables'!$H$2:$H$7)</f>
        <v>0</v>
      </c>
      <c r="CSW2" s="1">
        <f>LOOKUP($A2,'DMG Tables'!$P$2:$P$35,'DMG Tables'!$O$2:$O$35)*CSW$1*LOOKUP(CSW$1,'DMG Tables'!$G$2:$G$7,'DMG Tables'!$H$2:$H$7)</f>
        <v>0</v>
      </c>
      <c r="CSX2" s="1">
        <f>LOOKUP($A2,'DMG Tables'!$P$2:$P$35,'DMG Tables'!$O$2:$O$35)*CSX$1*LOOKUP(CSX$1,'DMG Tables'!$G$2:$G$7,'DMG Tables'!$H$2:$H$7)</f>
        <v>0</v>
      </c>
      <c r="CSY2" s="1">
        <f>LOOKUP($A2,'DMG Tables'!$P$2:$P$35,'DMG Tables'!$O$2:$O$35)*CSY$1*LOOKUP(CSY$1,'DMG Tables'!$G$2:$G$7,'DMG Tables'!$H$2:$H$7)</f>
        <v>0</v>
      </c>
      <c r="CSZ2" s="1">
        <f>LOOKUP($A2,'DMG Tables'!$P$2:$P$35,'DMG Tables'!$O$2:$O$35)*CSZ$1*LOOKUP(CSZ$1,'DMG Tables'!$G$2:$G$7,'DMG Tables'!$H$2:$H$7)</f>
        <v>0</v>
      </c>
      <c r="CTA2" s="1">
        <f>LOOKUP($A2,'DMG Tables'!$P$2:$P$35,'DMG Tables'!$O$2:$O$35)*CTA$1*LOOKUP(CTA$1,'DMG Tables'!$G$2:$G$7,'DMG Tables'!$H$2:$H$7)</f>
        <v>0</v>
      </c>
      <c r="CTB2" s="1">
        <f>LOOKUP($A2,'DMG Tables'!$P$2:$P$35,'DMG Tables'!$O$2:$O$35)*CTB$1*LOOKUP(CTB$1,'DMG Tables'!$G$2:$G$7,'DMG Tables'!$H$2:$H$7)</f>
        <v>0</v>
      </c>
      <c r="CTC2" s="1">
        <f>LOOKUP($A2,'DMG Tables'!$P$2:$P$35,'DMG Tables'!$O$2:$O$35)*CTC$1*LOOKUP(CTC$1,'DMG Tables'!$G$2:$G$7,'DMG Tables'!$H$2:$H$7)</f>
        <v>0</v>
      </c>
      <c r="CTD2" s="1">
        <f>LOOKUP($A2,'DMG Tables'!$P$2:$P$35,'DMG Tables'!$O$2:$O$35)*CTD$1*LOOKUP(CTD$1,'DMG Tables'!$G$2:$G$7,'DMG Tables'!$H$2:$H$7)</f>
        <v>0</v>
      </c>
      <c r="CTE2" s="1">
        <f>LOOKUP($A2,'DMG Tables'!$P$2:$P$35,'DMG Tables'!$O$2:$O$35)*CTE$1*LOOKUP(CTE$1,'DMG Tables'!$G$2:$G$7,'DMG Tables'!$H$2:$H$7)</f>
        <v>0</v>
      </c>
      <c r="CTF2" s="1">
        <f>LOOKUP($A2,'DMG Tables'!$P$2:$P$35,'DMG Tables'!$O$2:$O$35)*CTF$1*LOOKUP(CTF$1,'DMG Tables'!$G$2:$G$7,'DMG Tables'!$H$2:$H$7)</f>
        <v>0</v>
      </c>
      <c r="CTG2" s="1">
        <f>LOOKUP($A2,'DMG Tables'!$P$2:$P$35,'DMG Tables'!$O$2:$O$35)*CTG$1*LOOKUP(CTG$1,'DMG Tables'!$G$2:$G$7,'DMG Tables'!$H$2:$H$7)</f>
        <v>0</v>
      </c>
      <c r="CTH2" s="1">
        <f>LOOKUP($A2,'DMG Tables'!$P$2:$P$35,'DMG Tables'!$O$2:$O$35)*CTH$1*LOOKUP(CTH$1,'DMG Tables'!$G$2:$G$7,'DMG Tables'!$H$2:$H$7)</f>
        <v>0</v>
      </c>
      <c r="CTI2" s="1">
        <f>LOOKUP($A2,'DMG Tables'!$P$2:$P$35,'DMG Tables'!$O$2:$O$35)*CTI$1*LOOKUP(CTI$1,'DMG Tables'!$G$2:$G$7,'DMG Tables'!$H$2:$H$7)</f>
        <v>0</v>
      </c>
      <c r="CTJ2" s="1">
        <f>LOOKUP($A2,'DMG Tables'!$P$2:$P$35,'DMG Tables'!$O$2:$O$35)*CTJ$1*LOOKUP(CTJ$1,'DMG Tables'!$G$2:$G$7,'DMG Tables'!$H$2:$H$7)</f>
        <v>0</v>
      </c>
      <c r="CTK2" s="1">
        <f>LOOKUP($A2,'DMG Tables'!$P$2:$P$35,'DMG Tables'!$O$2:$O$35)*CTK$1*LOOKUP(CTK$1,'DMG Tables'!$G$2:$G$7,'DMG Tables'!$H$2:$H$7)</f>
        <v>0</v>
      </c>
      <c r="CTL2" s="1">
        <f>LOOKUP($A2,'DMG Tables'!$P$2:$P$35,'DMG Tables'!$O$2:$O$35)*CTL$1*LOOKUP(CTL$1,'DMG Tables'!$G$2:$G$7,'DMG Tables'!$H$2:$H$7)</f>
        <v>0</v>
      </c>
      <c r="CTM2" s="1">
        <f>LOOKUP($A2,'DMG Tables'!$P$2:$P$35,'DMG Tables'!$O$2:$O$35)*CTM$1*LOOKUP(CTM$1,'DMG Tables'!$G$2:$G$7,'DMG Tables'!$H$2:$H$7)</f>
        <v>0</v>
      </c>
      <c r="CTN2" s="1">
        <f>LOOKUP($A2,'DMG Tables'!$P$2:$P$35,'DMG Tables'!$O$2:$O$35)*CTN$1*LOOKUP(CTN$1,'DMG Tables'!$G$2:$G$7,'DMG Tables'!$H$2:$H$7)</f>
        <v>0</v>
      </c>
      <c r="CTO2" s="1">
        <f>LOOKUP($A2,'DMG Tables'!$P$2:$P$35,'DMG Tables'!$O$2:$O$35)*CTO$1*LOOKUP(CTO$1,'DMG Tables'!$G$2:$G$7,'DMG Tables'!$H$2:$H$7)</f>
        <v>0</v>
      </c>
      <c r="CTP2" s="1">
        <f>LOOKUP($A2,'DMG Tables'!$P$2:$P$35,'DMG Tables'!$O$2:$O$35)*CTP$1*LOOKUP(CTP$1,'DMG Tables'!$G$2:$G$7,'DMG Tables'!$H$2:$H$7)</f>
        <v>0</v>
      </c>
      <c r="CTQ2" s="1">
        <f>LOOKUP($A2,'DMG Tables'!$P$2:$P$35,'DMG Tables'!$O$2:$O$35)*CTQ$1*LOOKUP(CTQ$1,'DMG Tables'!$G$2:$G$7,'DMG Tables'!$H$2:$H$7)</f>
        <v>0</v>
      </c>
      <c r="CTR2" s="1">
        <f>LOOKUP($A2,'DMG Tables'!$P$2:$P$35,'DMG Tables'!$O$2:$O$35)*CTR$1*LOOKUP(CTR$1,'DMG Tables'!$G$2:$G$7,'DMG Tables'!$H$2:$H$7)</f>
        <v>0</v>
      </c>
      <c r="CTS2" s="1">
        <f>LOOKUP($A2,'DMG Tables'!$P$2:$P$35,'DMG Tables'!$O$2:$O$35)*CTS$1*LOOKUP(CTS$1,'DMG Tables'!$G$2:$G$7,'DMG Tables'!$H$2:$H$7)</f>
        <v>0</v>
      </c>
      <c r="CTT2" s="1">
        <f>LOOKUP($A2,'DMG Tables'!$P$2:$P$35,'DMG Tables'!$O$2:$O$35)*CTT$1*LOOKUP(CTT$1,'DMG Tables'!$G$2:$G$7,'DMG Tables'!$H$2:$H$7)</f>
        <v>0</v>
      </c>
      <c r="CTU2" s="1">
        <f>LOOKUP($A2,'DMG Tables'!$P$2:$P$35,'DMG Tables'!$O$2:$O$35)*CTU$1*LOOKUP(CTU$1,'DMG Tables'!$G$2:$G$7,'DMG Tables'!$H$2:$H$7)</f>
        <v>0</v>
      </c>
      <c r="CTV2" s="1">
        <f>LOOKUP($A2,'DMG Tables'!$P$2:$P$35,'DMG Tables'!$O$2:$O$35)*CTV$1*LOOKUP(CTV$1,'DMG Tables'!$G$2:$G$7,'DMG Tables'!$H$2:$H$7)</f>
        <v>0</v>
      </c>
      <c r="CTW2" s="1">
        <f>LOOKUP($A2,'DMG Tables'!$P$2:$P$35,'DMG Tables'!$O$2:$O$35)*CTW$1*LOOKUP(CTW$1,'DMG Tables'!$G$2:$G$7,'DMG Tables'!$H$2:$H$7)</f>
        <v>0</v>
      </c>
      <c r="CTX2" s="1">
        <f>LOOKUP($A2,'DMG Tables'!$P$2:$P$35,'DMG Tables'!$O$2:$O$35)*CTX$1*LOOKUP(CTX$1,'DMG Tables'!$G$2:$G$7,'DMG Tables'!$H$2:$H$7)</f>
        <v>0</v>
      </c>
      <c r="CTY2" s="1">
        <f>LOOKUP($A2,'DMG Tables'!$P$2:$P$35,'DMG Tables'!$O$2:$O$35)*CTY$1*LOOKUP(CTY$1,'DMG Tables'!$G$2:$G$7,'DMG Tables'!$H$2:$H$7)</f>
        <v>0</v>
      </c>
      <c r="CTZ2" s="1">
        <f>LOOKUP($A2,'DMG Tables'!$P$2:$P$35,'DMG Tables'!$O$2:$O$35)*CTZ$1*LOOKUP(CTZ$1,'DMG Tables'!$G$2:$G$7,'DMG Tables'!$H$2:$H$7)</f>
        <v>0</v>
      </c>
      <c r="CUA2" s="1">
        <f>LOOKUP($A2,'DMG Tables'!$P$2:$P$35,'DMG Tables'!$O$2:$O$35)*CUA$1*LOOKUP(CUA$1,'DMG Tables'!$G$2:$G$7,'DMG Tables'!$H$2:$H$7)</f>
        <v>0</v>
      </c>
      <c r="CUB2" s="1">
        <f>LOOKUP($A2,'DMG Tables'!$P$2:$P$35,'DMG Tables'!$O$2:$O$35)*CUB$1*LOOKUP(CUB$1,'DMG Tables'!$G$2:$G$7,'DMG Tables'!$H$2:$H$7)</f>
        <v>0</v>
      </c>
      <c r="CUC2" s="1">
        <f>LOOKUP($A2,'DMG Tables'!$P$2:$P$35,'DMG Tables'!$O$2:$O$35)*CUC$1*LOOKUP(CUC$1,'DMG Tables'!$G$2:$G$7,'DMG Tables'!$H$2:$H$7)</f>
        <v>0</v>
      </c>
      <c r="CUD2" s="1">
        <f>LOOKUP($A2,'DMG Tables'!$P$2:$P$35,'DMG Tables'!$O$2:$O$35)*CUD$1*LOOKUP(CUD$1,'DMG Tables'!$G$2:$G$7,'DMG Tables'!$H$2:$H$7)</f>
        <v>0</v>
      </c>
      <c r="CUE2" s="1">
        <f>LOOKUP($A2,'DMG Tables'!$P$2:$P$35,'DMG Tables'!$O$2:$O$35)*CUE$1*LOOKUP(CUE$1,'DMG Tables'!$G$2:$G$7,'DMG Tables'!$H$2:$H$7)</f>
        <v>0</v>
      </c>
      <c r="CUF2" s="1">
        <f>LOOKUP($A2,'DMG Tables'!$P$2:$P$35,'DMG Tables'!$O$2:$O$35)*CUF$1*LOOKUP(CUF$1,'DMG Tables'!$G$2:$G$7,'DMG Tables'!$H$2:$H$7)</f>
        <v>0</v>
      </c>
      <c r="CUG2" s="1">
        <f>LOOKUP($A2,'DMG Tables'!$P$2:$P$35,'DMG Tables'!$O$2:$O$35)*CUG$1*LOOKUP(CUG$1,'DMG Tables'!$G$2:$G$7,'DMG Tables'!$H$2:$H$7)</f>
        <v>0</v>
      </c>
      <c r="CUH2" s="1">
        <f>LOOKUP($A2,'DMG Tables'!$P$2:$P$35,'DMG Tables'!$O$2:$O$35)*CUH$1*LOOKUP(CUH$1,'DMG Tables'!$G$2:$G$7,'DMG Tables'!$H$2:$H$7)</f>
        <v>0</v>
      </c>
      <c r="CUI2" s="1">
        <f>LOOKUP($A2,'DMG Tables'!$P$2:$P$35,'DMG Tables'!$O$2:$O$35)*CUI$1*LOOKUP(CUI$1,'DMG Tables'!$G$2:$G$7,'DMG Tables'!$H$2:$H$7)</f>
        <v>0</v>
      </c>
      <c r="CUJ2" s="1">
        <f>LOOKUP($A2,'DMG Tables'!$P$2:$P$35,'DMG Tables'!$O$2:$O$35)*CUJ$1*LOOKUP(CUJ$1,'DMG Tables'!$G$2:$G$7,'DMG Tables'!$H$2:$H$7)</f>
        <v>0</v>
      </c>
      <c r="CUK2" s="1">
        <f>LOOKUP($A2,'DMG Tables'!$P$2:$P$35,'DMG Tables'!$O$2:$O$35)*CUK$1*LOOKUP(CUK$1,'DMG Tables'!$G$2:$G$7,'DMG Tables'!$H$2:$H$7)</f>
        <v>0</v>
      </c>
      <c r="CUL2" s="1">
        <f>LOOKUP($A2,'DMG Tables'!$P$2:$P$35,'DMG Tables'!$O$2:$O$35)*CUL$1*LOOKUP(CUL$1,'DMG Tables'!$G$2:$G$7,'DMG Tables'!$H$2:$H$7)</f>
        <v>0</v>
      </c>
      <c r="CUM2" s="1">
        <f>LOOKUP($A2,'DMG Tables'!$P$2:$P$35,'DMG Tables'!$O$2:$O$35)*CUM$1*LOOKUP(CUM$1,'DMG Tables'!$G$2:$G$7,'DMG Tables'!$H$2:$H$7)</f>
        <v>0</v>
      </c>
      <c r="CUN2" s="1">
        <f>LOOKUP($A2,'DMG Tables'!$P$2:$P$35,'DMG Tables'!$O$2:$O$35)*CUN$1*LOOKUP(CUN$1,'DMG Tables'!$G$2:$G$7,'DMG Tables'!$H$2:$H$7)</f>
        <v>0</v>
      </c>
      <c r="CUO2" s="1">
        <f>LOOKUP($A2,'DMG Tables'!$P$2:$P$35,'DMG Tables'!$O$2:$O$35)*CUO$1*LOOKUP(CUO$1,'DMG Tables'!$G$2:$G$7,'DMG Tables'!$H$2:$H$7)</f>
        <v>0</v>
      </c>
      <c r="CUP2" s="1">
        <f>LOOKUP($A2,'DMG Tables'!$P$2:$P$35,'DMG Tables'!$O$2:$O$35)*CUP$1*LOOKUP(CUP$1,'DMG Tables'!$G$2:$G$7,'DMG Tables'!$H$2:$H$7)</f>
        <v>0</v>
      </c>
      <c r="CUQ2" s="1">
        <f>LOOKUP($A2,'DMG Tables'!$P$2:$P$35,'DMG Tables'!$O$2:$O$35)*CUQ$1*LOOKUP(CUQ$1,'DMG Tables'!$G$2:$G$7,'DMG Tables'!$H$2:$H$7)</f>
        <v>0</v>
      </c>
      <c r="CUR2" s="1">
        <f>LOOKUP($A2,'DMG Tables'!$P$2:$P$35,'DMG Tables'!$O$2:$O$35)*CUR$1*LOOKUP(CUR$1,'DMG Tables'!$G$2:$G$7,'DMG Tables'!$H$2:$H$7)</f>
        <v>0</v>
      </c>
      <c r="CUS2" s="1">
        <f>LOOKUP($A2,'DMG Tables'!$P$2:$P$35,'DMG Tables'!$O$2:$O$35)*CUS$1*LOOKUP(CUS$1,'DMG Tables'!$G$2:$G$7,'DMG Tables'!$H$2:$H$7)</f>
        <v>0</v>
      </c>
      <c r="CUT2" s="1">
        <f>LOOKUP($A2,'DMG Tables'!$P$2:$P$35,'DMG Tables'!$O$2:$O$35)*CUT$1*LOOKUP(CUT$1,'DMG Tables'!$G$2:$G$7,'DMG Tables'!$H$2:$H$7)</f>
        <v>0</v>
      </c>
      <c r="CUU2" s="1">
        <f>LOOKUP($A2,'DMG Tables'!$P$2:$P$35,'DMG Tables'!$O$2:$O$35)*CUU$1*LOOKUP(CUU$1,'DMG Tables'!$G$2:$G$7,'DMG Tables'!$H$2:$H$7)</f>
        <v>0</v>
      </c>
      <c r="CUV2" s="1">
        <f>LOOKUP($A2,'DMG Tables'!$P$2:$P$35,'DMG Tables'!$O$2:$O$35)*CUV$1*LOOKUP(CUV$1,'DMG Tables'!$G$2:$G$7,'DMG Tables'!$H$2:$H$7)</f>
        <v>0</v>
      </c>
      <c r="CUW2" s="1">
        <f>LOOKUP($A2,'DMG Tables'!$P$2:$P$35,'DMG Tables'!$O$2:$O$35)*CUW$1*LOOKUP(CUW$1,'DMG Tables'!$G$2:$G$7,'DMG Tables'!$H$2:$H$7)</f>
        <v>0</v>
      </c>
      <c r="CUX2" s="1">
        <f>LOOKUP($A2,'DMG Tables'!$P$2:$P$35,'DMG Tables'!$O$2:$O$35)*CUX$1*LOOKUP(CUX$1,'DMG Tables'!$G$2:$G$7,'DMG Tables'!$H$2:$H$7)</f>
        <v>0</v>
      </c>
      <c r="CUY2" s="1">
        <f>LOOKUP($A2,'DMG Tables'!$P$2:$P$35,'DMG Tables'!$O$2:$O$35)*CUY$1*LOOKUP(CUY$1,'DMG Tables'!$G$2:$G$7,'DMG Tables'!$H$2:$H$7)</f>
        <v>0</v>
      </c>
      <c r="CUZ2" s="1">
        <f>LOOKUP($A2,'DMG Tables'!$P$2:$P$35,'DMG Tables'!$O$2:$O$35)*CUZ$1*LOOKUP(CUZ$1,'DMG Tables'!$G$2:$G$7,'DMG Tables'!$H$2:$H$7)</f>
        <v>0</v>
      </c>
      <c r="CVA2" s="1">
        <f>LOOKUP($A2,'DMG Tables'!$P$2:$P$35,'DMG Tables'!$O$2:$O$35)*CVA$1*LOOKUP(CVA$1,'DMG Tables'!$G$2:$G$7,'DMG Tables'!$H$2:$H$7)</f>
        <v>0</v>
      </c>
      <c r="CVB2" s="1">
        <f>LOOKUP($A2,'DMG Tables'!$P$2:$P$35,'DMG Tables'!$O$2:$O$35)*CVB$1*LOOKUP(CVB$1,'DMG Tables'!$G$2:$G$7,'DMG Tables'!$H$2:$H$7)</f>
        <v>0</v>
      </c>
      <c r="CVC2" s="1">
        <f>LOOKUP($A2,'DMG Tables'!$P$2:$P$35,'DMG Tables'!$O$2:$O$35)*CVC$1*LOOKUP(CVC$1,'DMG Tables'!$G$2:$G$7,'DMG Tables'!$H$2:$H$7)</f>
        <v>0</v>
      </c>
    </row>
    <row r="3" spans="1:2603" x14ac:dyDescent="0.3">
      <c r="A3" s="1">
        <v>0.125</v>
      </c>
      <c r="B3" s="1"/>
      <c r="C3" s="1"/>
      <c r="D3" s="1">
        <f>LOOKUP($A3,'DMG Tables'!$P$2:$P$35,'DMG Tables'!$O$2:$O$35)*D$1*LOOKUP(D$1,'DMG Tables'!$G$2:$G$7,'DMG Tables'!$H$2:$H$7)</f>
        <v>25</v>
      </c>
      <c r="E3" s="1">
        <f>LOOKUP($A3,'DMG Tables'!$P$2:$P$35,'DMG Tables'!$O$2:$O$35)*E$1*LOOKUP(E$1,'DMG Tables'!$G$2:$G$7,'DMG Tables'!$H$2:$H$7)</f>
        <v>75</v>
      </c>
      <c r="F3" s="1">
        <f>LOOKUP($A3,'DMG Tables'!$P$2:$P$35,'DMG Tables'!$O$2:$O$35)*F$1*LOOKUP(F$1,'DMG Tables'!$G$2:$G$7,'DMG Tables'!$H$2:$H$7)</f>
        <v>150</v>
      </c>
      <c r="G3" s="1">
        <f>LOOKUP($A3,'DMG Tables'!$P$2:$P$35,'DMG Tables'!$O$2:$O$35)*G$1*LOOKUP(G$1,'DMG Tables'!$G$2:$G$7,'DMG Tables'!$H$2:$H$7)</f>
        <v>200</v>
      </c>
      <c r="H3" s="1">
        <f>LOOKUP($A3,'DMG Tables'!$P$2:$P$35,'DMG Tables'!$O$2:$O$35)*H$1*LOOKUP(H$1,'DMG Tables'!$G$2:$G$7,'DMG Tables'!$H$2:$H$7)</f>
        <v>250</v>
      </c>
      <c r="I3" s="1">
        <f>LOOKUP($A3,'DMG Tables'!$P$2:$P$35,'DMG Tables'!$O$2:$O$35)*I$1*LOOKUP(I$1,'DMG Tables'!$G$2:$G$7,'DMG Tables'!$H$2:$H$7)</f>
        <v>300</v>
      </c>
      <c r="J3" s="1">
        <f>LOOKUP($A3,'DMG Tables'!$P$2:$P$35,'DMG Tables'!$O$2:$O$35)*J$1*LOOKUP(J$1,'DMG Tables'!$G$2:$G$7,'DMG Tables'!$H$2:$H$7)</f>
        <v>437.5</v>
      </c>
      <c r="K3" s="1">
        <f>LOOKUP($A3,'DMG Tables'!$P$2:$P$35,'DMG Tables'!$O$2:$O$35)*K$1*LOOKUP(K$1,'DMG Tables'!$G$2:$G$7,'DMG Tables'!$H$2:$H$7)</f>
        <v>500</v>
      </c>
      <c r="L3" s="1">
        <f>LOOKUP($A3,'DMG Tables'!$P$2:$P$35,'DMG Tables'!$O$2:$O$35)*L$1*LOOKUP(L$1,'DMG Tables'!$G$2:$G$7,'DMG Tables'!$H$2:$H$7)</f>
        <v>562.5</v>
      </c>
      <c r="M3" s="1">
        <f>LOOKUP($A3,'DMG Tables'!$P$2:$P$35,'DMG Tables'!$O$2:$O$35)*M$1*LOOKUP(M$1,'DMG Tables'!$G$2:$G$7,'DMG Tables'!$H$2:$H$7)</f>
        <v>625</v>
      </c>
      <c r="N3" s="1">
        <f>LOOKUP($A3,'DMG Tables'!$P$2:$P$35,'DMG Tables'!$O$2:$O$35)*N$1*LOOKUP(N$1,'DMG Tables'!$G$2:$G$7,'DMG Tables'!$H$2:$H$7)</f>
        <v>825</v>
      </c>
      <c r="O3" s="1">
        <f>LOOKUP($A3,'DMG Tables'!$P$2:$P$35,'DMG Tables'!$O$2:$O$35)*O$1*LOOKUP(O$1,'DMG Tables'!$G$2:$G$7,'DMG Tables'!$H$2:$H$7)</f>
        <v>900</v>
      </c>
      <c r="P3" s="1">
        <f>LOOKUP($A3,'DMG Tables'!$P$2:$P$35,'DMG Tables'!$O$2:$O$35)*P$1*LOOKUP(P$1,'DMG Tables'!$G$2:$G$7,'DMG Tables'!$H$2:$H$7)</f>
        <v>975</v>
      </c>
      <c r="Q3" s="1">
        <f>LOOKUP($A3,'DMG Tables'!$P$2:$P$35,'DMG Tables'!$O$2:$O$35)*Q$1*LOOKUP(Q$1,'DMG Tables'!$G$2:$G$7,'DMG Tables'!$H$2:$H$7)</f>
        <v>1050</v>
      </c>
      <c r="R3" s="1">
        <f>LOOKUP($A3,'DMG Tables'!$P$2:$P$35,'DMG Tables'!$O$2:$O$35)*R$1*LOOKUP(R$1,'DMG Tables'!$G$2:$G$7,'DMG Tables'!$H$2:$H$7)</f>
        <v>1500</v>
      </c>
      <c r="S3" s="1">
        <f>LOOKUP($A3,'DMG Tables'!$P$2:$P$35,'DMG Tables'!$O$2:$O$35)*S$1*LOOKUP(S$1,'DMG Tables'!$G$2:$G$7,'DMG Tables'!$H$2:$H$7)</f>
        <v>1600</v>
      </c>
      <c r="T3" s="1">
        <f>LOOKUP($A3,'DMG Tables'!$P$2:$P$35,'DMG Tables'!$O$2:$O$35)*T$1*LOOKUP(T$1,'DMG Tables'!$G$2:$G$7,'DMG Tables'!$H$2:$H$7)</f>
        <v>1700</v>
      </c>
      <c r="U3" s="1">
        <f>LOOKUP($A3,'DMG Tables'!$P$2:$P$35,'DMG Tables'!$O$2:$O$35)*U$1*LOOKUP(U$1,'DMG Tables'!$G$2:$G$7,'DMG Tables'!$H$2:$H$7)</f>
        <v>1800</v>
      </c>
      <c r="V3" s="1">
        <f>LOOKUP($A3,'DMG Tables'!$P$2:$P$35,'DMG Tables'!$O$2:$O$35)*V$1*LOOKUP(V$1,'DMG Tables'!$G$2:$G$7,'DMG Tables'!$H$2:$H$7)</f>
        <v>1900</v>
      </c>
      <c r="W3" s="1">
        <f>LOOKUP($A3,'DMG Tables'!$P$2:$P$35,'DMG Tables'!$O$2:$O$35)*W$1*LOOKUP(W$1,'DMG Tables'!$G$2:$G$7,'DMG Tables'!$H$2:$H$7)</f>
        <v>2000</v>
      </c>
      <c r="X3" s="1">
        <f>LOOKUP($A3,'DMG Tables'!$P$2:$P$35,'DMG Tables'!$O$2:$O$35)*X$1*LOOKUP(X$1,'DMG Tables'!$G$2:$G$7,'DMG Tables'!$H$2:$H$7)</f>
        <v>2100</v>
      </c>
      <c r="Y3" s="1">
        <f>LOOKUP($A3,'DMG Tables'!$P$2:$P$35,'DMG Tables'!$O$2:$O$35)*Y$1*LOOKUP(Y$1,'DMG Tables'!$G$2:$G$7,'DMG Tables'!$H$2:$H$7)</f>
        <v>2200</v>
      </c>
      <c r="Z3" s="1">
        <f>LOOKUP($A3,'DMG Tables'!$P$2:$P$35,'DMG Tables'!$O$2:$O$35)*Z$1*LOOKUP(Z$1,'DMG Tables'!$G$2:$G$7,'DMG Tables'!$H$2:$H$7)</f>
        <v>2300</v>
      </c>
      <c r="AA3" s="1">
        <f>LOOKUP($A3,'DMG Tables'!$P$2:$P$35,'DMG Tables'!$O$2:$O$35)*AA$1*LOOKUP(AA$1,'DMG Tables'!$G$2:$G$7,'DMG Tables'!$H$2:$H$7)</f>
        <v>2400</v>
      </c>
      <c r="AB3" s="1">
        <f>LOOKUP($A3,'DMG Tables'!$P$2:$P$35,'DMG Tables'!$O$2:$O$35)*AB$1*LOOKUP(AB$1,'DMG Tables'!$G$2:$G$7,'DMG Tables'!$H$2:$H$7)</f>
        <v>2500</v>
      </c>
      <c r="AC3" s="1">
        <f>LOOKUP($A3,'DMG Tables'!$P$2:$P$35,'DMG Tables'!$O$2:$O$35)*AC$1*LOOKUP(AC$1,'DMG Tables'!$G$2:$G$7,'DMG Tables'!$H$2:$H$7)</f>
        <v>2600</v>
      </c>
      <c r="AD3" s="1">
        <f>LOOKUP($A3,'DMG Tables'!$P$2:$P$35,'DMG Tables'!$O$2:$O$35)*AD$1*LOOKUP(AD$1,'DMG Tables'!$G$2:$G$7,'DMG Tables'!$H$2:$H$7)</f>
        <v>2700</v>
      </c>
      <c r="AE3" s="1">
        <f>LOOKUP($A3,'DMG Tables'!$P$2:$P$35,'DMG Tables'!$O$2:$O$35)*AE$1*LOOKUP(AE$1,'DMG Tables'!$G$2:$G$7,'DMG Tables'!$H$2:$H$7)</f>
        <v>2800</v>
      </c>
      <c r="AF3" s="1">
        <f>LOOKUP($A3,'DMG Tables'!$P$2:$P$35,'DMG Tables'!$O$2:$O$35)*AF$1*LOOKUP(AF$1,'DMG Tables'!$G$2:$G$7,'DMG Tables'!$H$2:$H$7)</f>
        <v>2900</v>
      </c>
      <c r="AG3" s="1">
        <f>LOOKUP($A3,'DMG Tables'!$P$2:$P$35,'DMG Tables'!$O$2:$O$35)*AG$1*LOOKUP(AG$1,'DMG Tables'!$G$2:$G$7,'DMG Tables'!$H$2:$H$7)</f>
        <v>3000</v>
      </c>
      <c r="AH3" s="1">
        <f>LOOKUP($A3,'DMG Tables'!$P$2:$P$35,'DMG Tables'!$O$2:$O$35)*AH$1*LOOKUP(AH$1,'DMG Tables'!$G$2:$G$7,'DMG Tables'!$H$2:$H$7)</f>
        <v>3100</v>
      </c>
      <c r="AI3" s="1">
        <f>LOOKUP($A3,'DMG Tables'!$P$2:$P$35,'DMG Tables'!$O$2:$O$35)*AI$1*LOOKUP(AI$1,'DMG Tables'!$G$2:$G$7,'DMG Tables'!$H$2:$H$7)</f>
        <v>3200</v>
      </c>
      <c r="AJ3" s="1">
        <f>LOOKUP($A3,'DMG Tables'!$P$2:$P$35,'DMG Tables'!$O$2:$O$35)*AJ$1*LOOKUP(AJ$1,'DMG Tables'!$G$2:$G$7,'DMG Tables'!$H$2:$H$7)</f>
        <v>3300</v>
      </c>
      <c r="AK3" s="1">
        <f>LOOKUP($A3,'DMG Tables'!$P$2:$P$35,'DMG Tables'!$O$2:$O$35)*AK$1*LOOKUP(AK$1,'DMG Tables'!$G$2:$G$7,'DMG Tables'!$H$2:$H$7)</f>
        <v>3400</v>
      </c>
      <c r="AL3" s="1">
        <f>LOOKUP($A3,'DMG Tables'!$P$2:$P$35,'DMG Tables'!$O$2:$O$35)*AL$1*LOOKUP(AL$1,'DMG Tables'!$G$2:$G$7,'DMG Tables'!$H$2:$H$7)</f>
        <v>3500</v>
      </c>
      <c r="AM3" s="1">
        <f>LOOKUP($A3,'DMG Tables'!$P$2:$P$35,'DMG Tables'!$O$2:$O$35)*AM$1*LOOKUP(AM$1,'DMG Tables'!$G$2:$G$7,'DMG Tables'!$H$2:$H$7)</f>
        <v>3600</v>
      </c>
      <c r="AN3" s="1">
        <f>LOOKUP($A3,'DMG Tables'!$P$2:$P$35,'DMG Tables'!$O$2:$O$35)*AN$1*LOOKUP(AN$1,'DMG Tables'!$G$2:$G$7,'DMG Tables'!$H$2:$H$7)</f>
        <v>3700</v>
      </c>
      <c r="AO3" s="1">
        <f>LOOKUP($A3,'DMG Tables'!$P$2:$P$35,'DMG Tables'!$O$2:$O$35)*AO$1*LOOKUP(AO$1,'DMG Tables'!$G$2:$G$7,'DMG Tables'!$H$2:$H$7)</f>
        <v>3800</v>
      </c>
      <c r="AP3" s="1">
        <f>LOOKUP($A3,'DMG Tables'!$P$2:$P$35,'DMG Tables'!$O$2:$O$35)*AP$1*LOOKUP(AP$1,'DMG Tables'!$G$2:$G$7,'DMG Tables'!$H$2:$H$7)</f>
        <v>3900</v>
      </c>
      <c r="AQ3" s="1">
        <f>LOOKUP($A3,'DMG Tables'!$P$2:$P$35,'DMG Tables'!$O$2:$O$35)*AQ$1*LOOKUP(AQ$1,'DMG Tables'!$G$2:$G$7,'DMG Tables'!$H$2:$H$7)</f>
        <v>4000</v>
      </c>
      <c r="AR3" s="1">
        <f>LOOKUP($A3,'DMG Tables'!$P$2:$P$35,'DMG Tables'!$O$2:$O$35)*AR$1*LOOKUP(AR$1,'DMG Tables'!$G$2:$G$7,'DMG Tables'!$H$2:$H$7)</f>
        <v>4100</v>
      </c>
      <c r="AS3" s="1">
        <f>LOOKUP($A3,'DMG Tables'!$P$2:$P$35,'DMG Tables'!$O$2:$O$35)*AS$1*LOOKUP(AS$1,'DMG Tables'!$G$2:$G$7,'DMG Tables'!$H$2:$H$7)</f>
        <v>4200</v>
      </c>
      <c r="AT3" s="1">
        <f>LOOKUP($A3,'DMG Tables'!$P$2:$P$35,'DMG Tables'!$O$2:$O$35)*AT$1*LOOKUP(AT$1,'DMG Tables'!$G$2:$G$7,'DMG Tables'!$H$2:$H$7)</f>
        <v>4300</v>
      </c>
      <c r="AU3" s="1">
        <f>LOOKUP($A3,'DMG Tables'!$P$2:$P$35,'DMG Tables'!$O$2:$O$35)*AU$1*LOOKUP(AU$1,'DMG Tables'!$G$2:$G$7,'DMG Tables'!$H$2:$H$7)</f>
        <v>4400</v>
      </c>
      <c r="AV3" s="1">
        <f>LOOKUP($A3,'DMG Tables'!$P$2:$P$35,'DMG Tables'!$O$2:$O$35)*AV$1*LOOKUP(AV$1,'DMG Tables'!$G$2:$G$7,'DMG Tables'!$H$2:$H$7)</f>
        <v>4500</v>
      </c>
      <c r="AW3" s="1">
        <f>LOOKUP($A3,'DMG Tables'!$P$2:$P$35,'DMG Tables'!$O$2:$O$35)*AW$1*LOOKUP(AW$1,'DMG Tables'!$G$2:$G$7,'DMG Tables'!$H$2:$H$7)</f>
        <v>4600</v>
      </c>
      <c r="AX3" s="1">
        <f>LOOKUP($A3,'DMG Tables'!$P$2:$P$35,'DMG Tables'!$O$2:$O$35)*AX$1*LOOKUP(AX$1,'DMG Tables'!$G$2:$G$7,'DMG Tables'!$H$2:$H$7)</f>
        <v>4700</v>
      </c>
      <c r="AY3" s="1">
        <f>LOOKUP($A3,'DMG Tables'!$P$2:$P$35,'DMG Tables'!$O$2:$O$35)*AY$1*LOOKUP(AY$1,'DMG Tables'!$G$2:$G$7,'DMG Tables'!$H$2:$H$7)</f>
        <v>4800</v>
      </c>
      <c r="AZ3" s="1">
        <f>LOOKUP($A3,'DMG Tables'!$P$2:$P$35,'DMG Tables'!$O$2:$O$35)*AZ$1*LOOKUP(AZ$1,'DMG Tables'!$G$2:$G$7,'DMG Tables'!$H$2:$H$7)</f>
        <v>4900</v>
      </c>
      <c r="BA3" s="1">
        <f>LOOKUP($A3,'DMG Tables'!$P$2:$P$35,'DMG Tables'!$O$2:$O$35)*BA$1*LOOKUP(BA$1,'DMG Tables'!$G$2:$G$7,'DMG Tables'!$H$2:$H$7)</f>
        <v>5000</v>
      </c>
      <c r="BB3" s="1">
        <f>LOOKUP($A3,'DMG Tables'!$P$2:$P$35,'DMG Tables'!$O$2:$O$35)*BB$1*LOOKUP(BB$1,'DMG Tables'!$G$2:$G$7,'DMG Tables'!$H$2:$H$7)</f>
        <v>5100</v>
      </c>
      <c r="BC3" s="1">
        <f>LOOKUP($A3,'DMG Tables'!$P$2:$P$35,'DMG Tables'!$O$2:$O$35)*BC$1*LOOKUP(BC$1,'DMG Tables'!$G$2:$G$7,'DMG Tables'!$H$2:$H$7)</f>
        <v>5200</v>
      </c>
      <c r="BD3" s="1">
        <f>LOOKUP($A3,'DMG Tables'!$P$2:$P$35,'DMG Tables'!$O$2:$O$35)*BD$1*LOOKUP(BD$1,'DMG Tables'!$G$2:$G$7,'DMG Tables'!$H$2:$H$7)</f>
        <v>5300</v>
      </c>
      <c r="BE3" s="1">
        <f>LOOKUP($A3,'DMG Tables'!$P$2:$P$35,'DMG Tables'!$O$2:$O$35)*BE$1*LOOKUP(BE$1,'DMG Tables'!$G$2:$G$7,'DMG Tables'!$H$2:$H$7)</f>
        <v>5400</v>
      </c>
      <c r="BF3" s="1">
        <f>LOOKUP($A3,'DMG Tables'!$P$2:$P$35,'DMG Tables'!$O$2:$O$35)*BF$1*LOOKUP(BF$1,'DMG Tables'!$G$2:$G$7,'DMG Tables'!$H$2:$H$7)</f>
        <v>5500</v>
      </c>
      <c r="BG3" s="1">
        <f>LOOKUP($A3,'DMG Tables'!$P$2:$P$35,'DMG Tables'!$O$2:$O$35)*BG$1*LOOKUP(BG$1,'DMG Tables'!$G$2:$G$7,'DMG Tables'!$H$2:$H$7)</f>
        <v>5600</v>
      </c>
      <c r="BH3" s="1">
        <f>LOOKUP($A3,'DMG Tables'!$P$2:$P$35,'DMG Tables'!$O$2:$O$35)*BH$1*LOOKUP(BH$1,'DMG Tables'!$G$2:$G$7,'DMG Tables'!$H$2:$H$7)</f>
        <v>5700</v>
      </c>
      <c r="BI3" s="1">
        <f>LOOKUP($A3,'DMG Tables'!$P$2:$P$35,'DMG Tables'!$O$2:$O$35)*BI$1*LOOKUP(BI$1,'DMG Tables'!$G$2:$G$7,'DMG Tables'!$H$2:$H$7)</f>
        <v>5800</v>
      </c>
      <c r="BJ3" s="1">
        <f>LOOKUP($A3,'DMG Tables'!$P$2:$P$35,'DMG Tables'!$O$2:$O$35)*BJ$1*LOOKUP(BJ$1,'DMG Tables'!$G$2:$G$7,'DMG Tables'!$H$2:$H$7)</f>
        <v>5900</v>
      </c>
      <c r="BK3" s="1">
        <f>LOOKUP($A3,'DMG Tables'!$P$2:$P$35,'DMG Tables'!$O$2:$O$35)*BK$1*LOOKUP(BK$1,'DMG Tables'!$G$2:$G$7,'DMG Tables'!$H$2:$H$7)</f>
        <v>6000</v>
      </c>
      <c r="BL3" s="1">
        <f>LOOKUP($A3,'DMG Tables'!$P$2:$P$35,'DMG Tables'!$O$2:$O$35)*BL$1*LOOKUP(BL$1,'DMG Tables'!$G$2:$G$7,'DMG Tables'!$H$2:$H$7)</f>
        <v>6100</v>
      </c>
      <c r="BM3" s="1">
        <f>LOOKUP($A3,'DMG Tables'!$P$2:$P$35,'DMG Tables'!$O$2:$O$35)*BM$1*LOOKUP(BM$1,'DMG Tables'!$G$2:$G$7,'DMG Tables'!$H$2:$H$7)</f>
        <v>6200</v>
      </c>
      <c r="BN3" s="1">
        <f>LOOKUP($A3,'DMG Tables'!$P$2:$P$35,'DMG Tables'!$O$2:$O$35)*BN$1*LOOKUP(BN$1,'DMG Tables'!$G$2:$G$7,'DMG Tables'!$H$2:$H$7)</f>
        <v>6300</v>
      </c>
      <c r="BO3" s="1">
        <f>LOOKUP($A3,'DMG Tables'!$P$2:$P$35,'DMG Tables'!$O$2:$O$35)*BO$1*LOOKUP(BO$1,'DMG Tables'!$G$2:$G$7,'DMG Tables'!$H$2:$H$7)</f>
        <v>6400</v>
      </c>
      <c r="BP3" s="1">
        <f>LOOKUP($A3,'DMG Tables'!$P$2:$P$35,'DMG Tables'!$O$2:$O$35)*BP$1*LOOKUP(BP$1,'DMG Tables'!$G$2:$G$7,'DMG Tables'!$H$2:$H$7)</f>
        <v>6500</v>
      </c>
      <c r="BQ3" s="1">
        <f>LOOKUP($A3,'DMG Tables'!$P$2:$P$35,'DMG Tables'!$O$2:$O$35)*BQ$1*LOOKUP(BQ$1,'DMG Tables'!$G$2:$G$7,'DMG Tables'!$H$2:$H$7)</f>
        <v>6600</v>
      </c>
      <c r="BR3" s="1">
        <f>LOOKUP($A3,'DMG Tables'!$P$2:$P$35,'DMG Tables'!$O$2:$O$35)*BR$1*LOOKUP(BR$1,'DMG Tables'!$G$2:$G$7,'DMG Tables'!$H$2:$H$7)</f>
        <v>6700</v>
      </c>
      <c r="BS3" s="1">
        <f>LOOKUP($A3,'DMG Tables'!$P$2:$P$35,'DMG Tables'!$O$2:$O$35)*BS$1*LOOKUP(BS$1,'DMG Tables'!$G$2:$G$7,'DMG Tables'!$H$2:$H$7)</f>
        <v>6800</v>
      </c>
      <c r="BT3" s="1">
        <f>LOOKUP($A3,'DMG Tables'!$P$2:$P$35,'DMG Tables'!$O$2:$O$35)*BT$1*LOOKUP(BT$1,'DMG Tables'!$G$2:$G$7,'DMG Tables'!$H$2:$H$7)</f>
        <v>6900</v>
      </c>
      <c r="BU3" s="1">
        <f>LOOKUP($A3,'DMG Tables'!$P$2:$P$35,'DMG Tables'!$O$2:$O$35)*BU$1*LOOKUP(BU$1,'DMG Tables'!$G$2:$G$7,'DMG Tables'!$H$2:$H$7)</f>
        <v>7000</v>
      </c>
      <c r="BV3" s="1">
        <f>LOOKUP($A3,'DMG Tables'!$P$2:$P$35,'DMG Tables'!$O$2:$O$35)*BV$1*LOOKUP(BV$1,'DMG Tables'!$G$2:$G$7,'DMG Tables'!$H$2:$H$7)</f>
        <v>7100</v>
      </c>
      <c r="BW3" s="1">
        <f>LOOKUP($A3,'DMG Tables'!$P$2:$P$35,'DMG Tables'!$O$2:$O$35)*BW$1*LOOKUP(BW$1,'DMG Tables'!$G$2:$G$7,'DMG Tables'!$H$2:$H$7)</f>
        <v>7200</v>
      </c>
      <c r="BX3" s="1">
        <f>LOOKUP($A3,'DMG Tables'!$P$2:$P$35,'DMG Tables'!$O$2:$O$35)*BX$1*LOOKUP(BX$1,'DMG Tables'!$G$2:$G$7,'DMG Tables'!$H$2:$H$7)</f>
        <v>7300</v>
      </c>
      <c r="BY3" s="1">
        <f>LOOKUP($A3,'DMG Tables'!$P$2:$P$35,'DMG Tables'!$O$2:$O$35)*BY$1*LOOKUP(BY$1,'DMG Tables'!$G$2:$G$7,'DMG Tables'!$H$2:$H$7)</f>
        <v>7400</v>
      </c>
      <c r="BZ3" s="1">
        <f>LOOKUP($A3,'DMG Tables'!$P$2:$P$35,'DMG Tables'!$O$2:$O$35)*BZ$1*LOOKUP(BZ$1,'DMG Tables'!$G$2:$G$7,'DMG Tables'!$H$2:$H$7)</f>
        <v>7500</v>
      </c>
      <c r="CA3" s="1">
        <f>LOOKUP($A3,'DMG Tables'!$P$2:$P$35,'DMG Tables'!$O$2:$O$35)*CA$1*LOOKUP(CA$1,'DMG Tables'!$G$2:$G$7,'DMG Tables'!$H$2:$H$7)</f>
        <v>7600</v>
      </c>
      <c r="CB3" s="1">
        <f>LOOKUP($A3,'DMG Tables'!$P$2:$P$35,'DMG Tables'!$O$2:$O$35)*CB$1*LOOKUP(CB$1,'DMG Tables'!$G$2:$G$7,'DMG Tables'!$H$2:$H$7)</f>
        <v>7700</v>
      </c>
      <c r="CC3" s="1">
        <f>LOOKUP($A3,'DMG Tables'!$P$2:$P$35,'DMG Tables'!$O$2:$O$35)*CC$1*LOOKUP(CC$1,'DMG Tables'!$G$2:$G$7,'DMG Tables'!$H$2:$H$7)</f>
        <v>7800</v>
      </c>
      <c r="CD3" s="1">
        <f>LOOKUP($A3,'DMG Tables'!$P$2:$P$35,'DMG Tables'!$O$2:$O$35)*CD$1*LOOKUP(CD$1,'DMG Tables'!$G$2:$G$7,'DMG Tables'!$H$2:$H$7)</f>
        <v>7900</v>
      </c>
      <c r="CE3" s="1">
        <f>LOOKUP($A3,'DMG Tables'!$P$2:$P$35,'DMG Tables'!$O$2:$O$35)*CE$1*LOOKUP(CE$1,'DMG Tables'!$G$2:$G$7,'DMG Tables'!$H$2:$H$7)</f>
        <v>8000</v>
      </c>
      <c r="CF3" s="1">
        <f>LOOKUP($A3,'DMG Tables'!$P$2:$P$35,'DMG Tables'!$O$2:$O$35)*CF$1*LOOKUP(CF$1,'DMG Tables'!$G$2:$G$7,'DMG Tables'!$H$2:$H$7)</f>
        <v>8100</v>
      </c>
      <c r="CG3" s="1">
        <f>LOOKUP($A3,'DMG Tables'!$P$2:$P$35,'DMG Tables'!$O$2:$O$35)*CG$1*LOOKUP(CG$1,'DMG Tables'!$G$2:$G$7,'DMG Tables'!$H$2:$H$7)</f>
        <v>8200</v>
      </c>
      <c r="CH3" s="1">
        <f>LOOKUP($A3,'DMG Tables'!$P$2:$P$35,'DMG Tables'!$O$2:$O$35)*CH$1*LOOKUP(CH$1,'DMG Tables'!$G$2:$G$7,'DMG Tables'!$H$2:$H$7)</f>
        <v>8300</v>
      </c>
      <c r="CI3" s="1">
        <f>LOOKUP($A3,'DMG Tables'!$P$2:$P$35,'DMG Tables'!$O$2:$O$35)*CI$1*LOOKUP(CI$1,'DMG Tables'!$G$2:$G$7,'DMG Tables'!$H$2:$H$7)</f>
        <v>8400</v>
      </c>
      <c r="CJ3" s="1">
        <f>LOOKUP($A3,'DMG Tables'!$P$2:$P$35,'DMG Tables'!$O$2:$O$35)*CJ$1*LOOKUP(CJ$1,'DMG Tables'!$G$2:$G$7,'DMG Tables'!$H$2:$H$7)</f>
        <v>8500</v>
      </c>
      <c r="CK3" s="1">
        <f>LOOKUP($A3,'DMG Tables'!$P$2:$P$35,'DMG Tables'!$O$2:$O$35)*CK$1*LOOKUP(CK$1,'DMG Tables'!$G$2:$G$7,'DMG Tables'!$H$2:$H$7)</f>
        <v>8600</v>
      </c>
      <c r="CL3" s="1">
        <f>LOOKUP($A3,'DMG Tables'!$P$2:$P$35,'DMG Tables'!$O$2:$O$35)*CL$1*LOOKUP(CL$1,'DMG Tables'!$G$2:$G$7,'DMG Tables'!$H$2:$H$7)</f>
        <v>8700</v>
      </c>
      <c r="CM3" s="1">
        <f>LOOKUP($A3,'DMG Tables'!$P$2:$P$35,'DMG Tables'!$O$2:$O$35)*CM$1*LOOKUP(CM$1,'DMG Tables'!$G$2:$G$7,'DMG Tables'!$H$2:$H$7)</f>
        <v>8800</v>
      </c>
      <c r="CN3" s="1">
        <f>LOOKUP($A3,'DMG Tables'!$P$2:$P$35,'DMG Tables'!$O$2:$O$35)*CN$1*LOOKUP(CN$1,'DMG Tables'!$G$2:$G$7,'DMG Tables'!$H$2:$H$7)</f>
        <v>8900</v>
      </c>
      <c r="CO3" s="1">
        <f>LOOKUP($A3,'DMG Tables'!$P$2:$P$35,'DMG Tables'!$O$2:$O$35)*CO$1*LOOKUP(CO$1,'DMG Tables'!$G$2:$G$7,'DMG Tables'!$H$2:$H$7)</f>
        <v>9000</v>
      </c>
      <c r="CP3" s="1">
        <f>LOOKUP($A3,'DMG Tables'!$P$2:$P$35,'DMG Tables'!$O$2:$O$35)*CP$1*LOOKUP(CP$1,'DMG Tables'!$G$2:$G$7,'DMG Tables'!$H$2:$H$7)</f>
        <v>9100</v>
      </c>
      <c r="CQ3" s="1">
        <f>LOOKUP($A3,'DMG Tables'!$P$2:$P$35,'DMG Tables'!$O$2:$O$35)*CQ$1*LOOKUP(CQ$1,'DMG Tables'!$G$2:$G$7,'DMG Tables'!$H$2:$H$7)</f>
        <v>9200</v>
      </c>
      <c r="CR3" s="1">
        <f>LOOKUP($A3,'DMG Tables'!$P$2:$P$35,'DMG Tables'!$O$2:$O$35)*CR$1*LOOKUP(CR$1,'DMG Tables'!$G$2:$G$7,'DMG Tables'!$H$2:$H$7)</f>
        <v>9300</v>
      </c>
      <c r="CS3" s="1">
        <f>LOOKUP($A3,'DMG Tables'!$P$2:$P$35,'DMG Tables'!$O$2:$O$35)*CS$1*LOOKUP(CS$1,'DMG Tables'!$G$2:$G$7,'DMG Tables'!$H$2:$H$7)</f>
        <v>9400</v>
      </c>
      <c r="CT3" s="1">
        <f>LOOKUP($A3,'DMG Tables'!$P$2:$P$35,'DMG Tables'!$O$2:$O$35)*CT$1*LOOKUP(CT$1,'DMG Tables'!$G$2:$G$7,'DMG Tables'!$H$2:$H$7)</f>
        <v>9500</v>
      </c>
      <c r="CU3" s="1">
        <f>LOOKUP($A3,'DMG Tables'!$P$2:$P$35,'DMG Tables'!$O$2:$O$35)*CU$1*LOOKUP(CU$1,'DMG Tables'!$G$2:$G$7,'DMG Tables'!$H$2:$H$7)</f>
        <v>9600</v>
      </c>
      <c r="CV3" s="1">
        <f>LOOKUP($A3,'DMG Tables'!$P$2:$P$35,'DMG Tables'!$O$2:$O$35)*CV$1*LOOKUP(CV$1,'DMG Tables'!$G$2:$G$7,'DMG Tables'!$H$2:$H$7)</f>
        <v>9700</v>
      </c>
      <c r="CW3" s="1">
        <f>LOOKUP($A3,'DMG Tables'!$P$2:$P$35,'DMG Tables'!$O$2:$O$35)*CW$1*LOOKUP(CW$1,'DMG Tables'!$G$2:$G$7,'DMG Tables'!$H$2:$H$7)</f>
        <v>9800</v>
      </c>
      <c r="CX3" s="1">
        <f>LOOKUP($A3,'DMG Tables'!$P$2:$P$35,'DMG Tables'!$O$2:$O$35)*CX$1*LOOKUP(CX$1,'DMG Tables'!$G$2:$G$7,'DMG Tables'!$H$2:$H$7)</f>
        <v>9900</v>
      </c>
      <c r="CY3" s="1">
        <f>LOOKUP($A3,'DMG Tables'!$P$2:$P$35,'DMG Tables'!$O$2:$O$35)*CY$1*LOOKUP(CY$1,'DMG Tables'!$G$2:$G$7,'DMG Tables'!$H$2:$H$7)</f>
        <v>10000</v>
      </c>
      <c r="CZ3" s="1">
        <f>LOOKUP($A3,'DMG Tables'!$P$2:$P$35,'DMG Tables'!$O$2:$O$35)*CZ$1*LOOKUP(CZ$1,'DMG Tables'!$G$2:$G$7,'DMG Tables'!$H$2:$H$7)</f>
        <v>10100</v>
      </c>
      <c r="DA3" s="1">
        <f>LOOKUP($A3,'DMG Tables'!$P$2:$P$35,'DMG Tables'!$O$2:$O$35)*DA$1*LOOKUP(DA$1,'DMG Tables'!$G$2:$G$7,'DMG Tables'!$H$2:$H$7)</f>
        <v>10200</v>
      </c>
      <c r="DB3" s="1">
        <f>LOOKUP($A3,'DMG Tables'!$P$2:$P$35,'DMG Tables'!$O$2:$O$35)*DB$1*LOOKUP(DB$1,'DMG Tables'!$G$2:$G$7,'DMG Tables'!$H$2:$H$7)</f>
        <v>10300</v>
      </c>
      <c r="DC3" s="1">
        <f>LOOKUP($A3,'DMG Tables'!$P$2:$P$35,'DMG Tables'!$O$2:$O$35)*DC$1*LOOKUP(DC$1,'DMG Tables'!$G$2:$G$7,'DMG Tables'!$H$2:$H$7)</f>
        <v>10400</v>
      </c>
      <c r="DD3" s="1">
        <f>LOOKUP($A3,'DMG Tables'!$P$2:$P$35,'DMG Tables'!$O$2:$O$35)*DD$1*LOOKUP(DD$1,'DMG Tables'!$G$2:$G$7,'DMG Tables'!$H$2:$H$7)</f>
        <v>10500</v>
      </c>
      <c r="DE3" s="1">
        <f>LOOKUP($A3,'DMG Tables'!$P$2:$P$35,'DMG Tables'!$O$2:$O$35)*DE$1*LOOKUP(DE$1,'DMG Tables'!$G$2:$G$7,'DMG Tables'!$H$2:$H$7)</f>
        <v>10600</v>
      </c>
      <c r="DF3" s="1">
        <f>LOOKUP($A3,'DMG Tables'!$P$2:$P$35,'DMG Tables'!$O$2:$O$35)*DF$1*LOOKUP(DF$1,'DMG Tables'!$G$2:$G$7,'DMG Tables'!$H$2:$H$7)</f>
        <v>10700</v>
      </c>
      <c r="DG3" s="1">
        <f>LOOKUP($A3,'DMG Tables'!$P$2:$P$35,'DMG Tables'!$O$2:$O$35)*DG$1*LOOKUP(DG$1,'DMG Tables'!$G$2:$G$7,'DMG Tables'!$H$2:$H$7)</f>
        <v>10800</v>
      </c>
      <c r="DH3" s="1">
        <f>LOOKUP($A3,'DMG Tables'!$P$2:$P$35,'DMG Tables'!$O$2:$O$35)*DH$1*LOOKUP(DH$1,'DMG Tables'!$G$2:$G$7,'DMG Tables'!$H$2:$H$7)</f>
        <v>10900</v>
      </c>
      <c r="DI3" s="1">
        <f>LOOKUP($A3,'DMG Tables'!$P$2:$P$35,'DMG Tables'!$O$2:$O$35)*DI$1*LOOKUP(DI$1,'DMG Tables'!$G$2:$G$7,'DMG Tables'!$H$2:$H$7)</f>
        <v>11000</v>
      </c>
      <c r="DJ3" s="1">
        <f>LOOKUP($A3,'DMG Tables'!$P$2:$P$35,'DMG Tables'!$O$2:$O$35)*DJ$1*LOOKUP(DJ$1,'DMG Tables'!$G$2:$G$7,'DMG Tables'!$H$2:$H$7)</f>
        <v>11100</v>
      </c>
      <c r="DK3" s="1">
        <f>LOOKUP($A3,'DMG Tables'!$P$2:$P$35,'DMG Tables'!$O$2:$O$35)*DK$1*LOOKUP(DK$1,'DMG Tables'!$G$2:$G$7,'DMG Tables'!$H$2:$H$7)</f>
        <v>11200</v>
      </c>
      <c r="DL3" s="1">
        <f>LOOKUP($A3,'DMG Tables'!$P$2:$P$35,'DMG Tables'!$O$2:$O$35)*DL$1*LOOKUP(DL$1,'DMG Tables'!$G$2:$G$7,'DMG Tables'!$H$2:$H$7)</f>
        <v>11300</v>
      </c>
      <c r="DM3" s="1">
        <f>LOOKUP($A3,'DMG Tables'!$P$2:$P$35,'DMG Tables'!$O$2:$O$35)*DM$1*LOOKUP(DM$1,'DMG Tables'!$G$2:$G$7,'DMG Tables'!$H$2:$H$7)</f>
        <v>11400</v>
      </c>
      <c r="DN3" s="1">
        <f>LOOKUP($A3,'DMG Tables'!$P$2:$P$35,'DMG Tables'!$O$2:$O$35)*DN$1*LOOKUP(DN$1,'DMG Tables'!$G$2:$G$7,'DMG Tables'!$H$2:$H$7)</f>
        <v>11500</v>
      </c>
      <c r="DO3" s="1">
        <f>LOOKUP($A3,'DMG Tables'!$P$2:$P$35,'DMG Tables'!$O$2:$O$35)*DO$1*LOOKUP(DO$1,'DMG Tables'!$G$2:$G$7,'DMG Tables'!$H$2:$H$7)</f>
        <v>11600</v>
      </c>
      <c r="DP3" s="1">
        <f>LOOKUP($A3,'DMG Tables'!$P$2:$P$35,'DMG Tables'!$O$2:$O$35)*DP$1*LOOKUP(DP$1,'DMG Tables'!$G$2:$G$7,'DMG Tables'!$H$2:$H$7)</f>
        <v>11700</v>
      </c>
      <c r="DQ3" s="1">
        <f>LOOKUP($A3,'DMG Tables'!$P$2:$P$35,'DMG Tables'!$O$2:$O$35)*DQ$1*LOOKUP(DQ$1,'DMG Tables'!$G$2:$G$7,'DMG Tables'!$H$2:$H$7)</f>
        <v>11800</v>
      </c>
      <c r="DR3" s="1">
        <f>LOOKUP($A3,'DMG Tables'!$P$2:$P$35,'DMG Tables'!$O$2:$O$35)*DR$1*LOOKUP(DR$1,'DMG Tables'!$G$2:$G$7,'DMG Tables'!$H$2:$H$7)</f>
        <v>11900</v>
      </c>
      <c r="DS3" s="1">
        <f>LOOKUP($A3,'DMG Tables'!$P$2:$P$35,'DMG Tables'!$O$2:$O$35)*DS$1*LOOKUP(DS$1,'DMG Tables'!$G$2:$G$7,'DMG Tables'!$H$2:$H$7)</f>
        <v>12000</v>
      </c>
      <c r="DT3" s="1">
        <f>LOOKUP($A3,'DMG Tables'!$P$2:$P$35,'DMG Tables'!$O$2:$O$35)*DT$1*LOOKUP(DT$1,'DMG Tables'!$G$2:$G$7,'DMG Tables'!$H$2:$H$7)</f>
        <v>12100</v>
      </c>
      <c r="DU3" s="1">
        <f>LOOKUP($A3,'DMG Tables'!$P$2:$P$35,'DMG Tables'!$O$2:$O$35)*DU$1*LOOKUP(DU$1,'DMG Tables'!$G$2:$G$7,'DMG Tables'!$H$2:$H$7)</f>
        <v>12200</v>
      </c>
      <c r="DV3" s="1">
        <f>LOOKUP($A3,'DMG Tables'!$P$2:$P$35,'DMG Tables'!$O$2:$O$35)*DV$1*LOOKUP(DV$1,'DMG Tables'!$G$2:$G$7,'DMG Tables'!$H$2:$H$7)</f>
        <v>12300</v>
      </c>
      <c r="DW3" s="1">
        <f>LOOKUP($A3,'DMG Tables'!$P$2:$P$35,'DMG Tables'!$O$2:$O$35)*DW$1*LOOKUP(DW$1,'DMG Tables'!$G$2:$G$7,'DMG Tables'!$H$2:$H$7)</f>
        <v>12400</v>
      </c>
      <c r="DX3" s="1">
        <f>LOOKUP($A3,'DMG Tables'!$P$2:$P$35,'DMG Tables'!$O$2:$O$35)*DX$1*LOOKUP(DX$1,'DMG Tables'!$G$2:$G$7,'DMG Tables'!$H$2:$H$7)</f>
        <v>12500</v>
      </c>
      <c r="DY3" s="1">
        <f>LOOKUP($A3,'DMG Tables'!$P$2:$P$35,'DMG Tables'!$O$2:$O$35)*DY$1*LOOKUP(DY$1,'DMG Tables'!$G$2:$G$7,'DMG Tables'!$H$2:$H$7)</f>
        <v>12600</v>
      </c>
      <c r="DZ3" s="1">
        <f>LOOKUP($A3,'DMG Tables'!$P$2:$P$35,'DMG Tables'!$O$2:$O$35)*DZ$1*LOOKUP(DZ$1,'DMG Tables'!$G$2:$G$7,'DMG Tables'!$H$2:$H$7)</f>
        <v>12700</v>
      </c>
      <c r="EA3" s="1">
        <f>LOOKUP($A3,'DMG Tables'!$P$2:$P$35,'DMG Tables'!$O$2:$O$35)*EA$1*LOOKUP(EA$1,'DMG Tables'!$G$2:$G$7,'DMG Tables'!$H$2:$H$7)</f>
        <v>12800</v>
      </c>
      <c r="EB3" s="1">
        <f>LOOKUP($A3,'DMG Tables'!$P$2:$P$35,'DMG Tables'!$O$2:$O$35)*EB$1*LOOKUP(EB$1,'DMG Tables'!$G$2:$G$7,'DMG Tables'!$H$2:$H$7)</f>
        <v>12900</v>
      </c>
      <c r="EC3" s="1">
        <f>LOOKUP($A3,'DMG Tables'!$P$2:$P$35,'DMG Tables'!$O$2:$O$35)*EC$1*LOOKUP(EC$1,'DMG Tables'!$G$2:$G$7,'DMG Tables'!$H$2:$H$7)</f>
        <v>13000</v>
      </c>
      <c r="ED3" s="1">
        <f>LOOKUP($A3,'DMG Tables'!$P$2:$P$35,'DMG Tables'!$O$2:$O$35)*ED$1*LOOKUP(ED$1,'DMG Tables'!$G$2:$G$7,'DMG Tables'!$H$2:$H$7)</f>
        <v>13100</v>
      </c>
      <c r="EE3" s="1">
        <f>LOOKUP($A3,'DMG Tables'!$P$2:$P$35,'DMG Tables'!$O$2:$O$35)*EE$1*LOOKUP(EE$1,'DMG Tables'!$G$2:$G$7,'DMG Tables'!$H$2:$H$7)</f>
        <v>13200</v>
      </c>
      <c r="EF3" s="1">
        <f>LOOKUP($A3,'DMG Tables'!$P$2:$P$35,'DMG Tables'!$O$2:$O$35)*EF$1*LOOKUP(EF$1,'DMG Tables'!$G$2:$G$7,'DMG Tables'!$H$2:$H$7)</f>
        <v>13300</v>
      </c>
      <c r="EG3" s="1">
        <f>LOOKUP($A3,'DMG Tables'!$P$2:$P$35,'DMG Tables'!$O$2:$O$35)*EG$1*LOOKUP(EG$1,'DMG Tables'!$G$2:$G$7,'DMG Tables'!$H$2:$H$7)</f>
        <v>13400</v>
      </c>
      <c r="EH3" s="1">
        <f>LOOKUP($A3,'DMG Tables'!$P$2:$P$35,'DMG Tables'!$O$2:$O$35)*EH$1*LOOKUP(EH$1,'DMG Tables'!$G$2:$G$7,'DMG Tables'!$H$2:$H$7)</f>
        <v>13500</v>
      </c>
      <c r="EI3" s="1">
        <f>LOOKUP($A3,'DMG Tables'!$P$2:$P$35,'DMG Tables'!$O$2:$O$35)*EI$1*LOOKUP(EI$1,'DMG Tables'!$G$2:$G$7,'DMG Tables'!$H$2:$H$7)</f>
        <v>13600</v>
      </c>
      <c r="EJ3" s="1">
        <f>LOOKUP($A3,'DMG Tables'!$P$2:$P$35,'DMG Tables'!$O$2:$O$35)*EJ$1*LOOKUP(EJ$1,'DMG Tables'!$G$2:$G$7,'DMG Tables'!$H$2:$H$7)</f>
        <v>13700</v>
      </c>
      <c r="EK3" s="1">
        <f>LOOKUP($A3,'DMG Tables'!$P$2:$P$35,'DMG Tables'!$O$2:$O$35)*EK$1*LOOKUP(EK$1,'DMG Tables'!$G$2:$G$7,'DMG Tables'!$H$2:$H$7)</f>
        <v>13800</v>
      </c>
      <c r="EL3" s="1">
        <f>LOOKUP($A3,'DMG Tables'!$P$2:$P$35,'DMG Tables'!$O$2:$O$35)*EL$1*LOOKUP(EL$1,'DMG Tables'!$G$2:$G$7,'DMG Tables'!$H$2:$H$7)</f>
        <v>13900</v>
      </c>
      <c r="EM3" s="1">
        <f>LOOKUP($A3,'DMG Tables'!$P$2:$P$35,'DMG Tables'!$O$2:$O$35)*EM$1*LOOKUP(EM$1,'DMG Tables'!$G$2:$G$7,'DMG Tables'!$H$2:$H$7)</f>
        <v>14000</v>
      </c>
      <c r="EN3" s="1">
        <f>LOOKUP($A3,'DMG Tables'!$P$2:$P$35,'DMG Tables'!$O$2:$O$35)*EN$1*LOOKUP(EN$1,'DMG Tables'!$G$2:$G$7,'DMG Tables'!$H$2:$H$7)</f>
        <v>14100</v>
      </c>
      <c r="EO3" s="1">
        <f>LOOKUP($A3,'DMG Tables'!$P$2:$P$35,'DMG Tables'!$O$2:$O$35)*EO$1*LOOKUP(EO$1,'DMG Tables'!$G$2:$G$7,'DMG Tables'!$H$2:$H$7)</f>
        <v>14200</v>
      </c>
      <c r="EP3" s="1">
        <f>LOOKUP($A3,'DMG Tables'!$P$2:$P$35,'DMG Tables'!$O$2:$O$35)*EP$1*LOOKUP(EP$1,'DMG Tables'!$G$2:$G$7,'DMG Tables'!$H$2:$H$7)</f>
        <v>14300</v>
      </c>
      <c r="EQ3" s="1">
        <f>LOOKUP($A3,'DMG Tables'!$P$2:$P$35,'DMG Tables'!$O$2:$O$35)*EQ$1*LOOKUP(EQ$1,'DMG Tables'!$G$2:$G$7,'DMG Tables'!$H$2:$H$7)</f>
        <v>14400</v>
      </c>
      <c r="ER3" s="1">
        <f>LOOKUP($A3,'DMG Tables'!$P$2:$P$35,'DMG Tables'!$O$2:$O$35)*ER$1*LOOKUP(ER$1,'DMG Tables'!$G$2:$G$7,'DMG Tables'!$H$2:$H$7)</f>
        <v>14500</v>
      </c>
      <c r="ES3" s="1">
        <f>LOOKUP($A3,'DMG Tables'!$P$2:$P$35,'DMG Tables'!$O$2:$O$35)*ES$1*LOOKUP(ES$1,'DMG Tables'!$G$2:$G$7,'DMG Tables'!$H$2:$H$7)</f>
        <v>14600</v>
      </c>
      <c r="ET3" s="1">
        <f>LOOKUP($A3,'DMG Tables'!$P$2:$P$35,'DMG Tables'!$O$2:$O$35)*ET$1*LOOKUP(ET$1,'DMG Tables'!$G$2:$G$7,'DMG Tables'!$H$2:$H$7)</f>
        <v>14700</v>
      </c>
      <c r="EU3" s="1">
        <f>LOOKUP($A3,'DMG Tables'!$P$2:$P$35,'DMG Tables'!$O$2:$O$35)*EU$1*LOOKUP(EU$1,'DMG Tables'!$G$2:$G$7,'DMG Tables'!$H$2:$H$7)</f>
        <v>14800</v>
      </c>
      <c r="EV3" s="1">
        <f>LOOKUP($A3,'DMG Tables'!$P$2:$P$35,'DMG Tables'!$O$2:$O$35)*EV$1*LOOKUP(EV$1,'DMG Tables'!$G$2:$G$7,'DMG Tables'!$H$2:$H$7)</f>
        <v>14900</v>
      </c>
      <c r="EW3" s="1">
        <f>LOOKUP($A3,'DMG Tables'!$P$2:$P$35,'DMG Tables'!$O$2:$O$35)*EW$1*LOOKUP(EW$1,'DMG Tables'!$G$2:$G$7,'DMG Tables'!$H$2:$H$7)</f>
        <v>15000</v>
      </c>
      <c r="EX3" s="1">
        <f>LOOKUP($A3,'DMG Tables'!$P$2:$P$35,'DMG Tables'!$O$2:$O$35)*EX$1*LOOKUP(EX$1,'DMG Tables'!$G$2:$G$7,'DMG Tables'!$H$2:$H$7)</f>
        <v>15100</v>
      </c>
      <c r="EY3" s="1">
        <f>LOOKUP($A3,'DMG Tables'!$P$2:$P$35,'DMG Tables'!$O$2:$O$35)*EY$1*LOOKUP(EY$1,'DMG Tables'!$G$2:$G$7,'DMG Tables'!$H$2:$H$7)</f>
        <v>15200</v>
      </c>
      <c r="EZ3" s="1">
        <f>LOOKUP($A3,'DMG Tables'!$P$2:$P$35,'DMG Tables'!$O$2:$O$35)*EZ$1*LOOKUP(EZ$1,'DMG Tables'!$G$2:$G$7,'DMG Tables'!$H$2:$H$7)</f>
        <v>15300</v>
      </c>
      <c r="FA3" s="1">
        <f>LOOKUP($A3,'DMG Tables'!$P$2:$P$35,'DMG Tables'!$O$2:$O$35)*FA$1*LOOKUP(FA$1,'DMG Tables'!$G$2:$G$7,'DMG Tables'!$H$2:$H$7)</f>
        <v>15400</v>
      </c>
      <c r="FB3" s="1">
        <f>LOOKUP($A3,'DMG Tables'!$P$2:$P$35,'DMG Tables'!$O$2:$O$35)*FB$1*LOOKUP(FB$1,'DMG Tables'!$G$2:$G$7,'DMG Tables'!$H$2:$H$7)</f>
        <v>15500</v>
      </c>
      <c r="FC3" s="1">
        <f>LOOKUP($A3,'DMG Tables'!$P$2:$P$35,'DMG Tables'!$O$2:$O$35)*FC$1*LOOKUP(FC$1,'DMG Tables'!$G$2:$G$7,'DMG Tables'!$H$2:$H$7)</f>
        <v>15600</v>
      </c>
      <c r="FD3" s="1">
        <f>LOOKUP($A3,'DMG Tables'!$P$2:$P$35,'DMG Tables'!$O$2:$O$35)*FD$1*LOOKUP(FD$1,'DMG Tables'!$G$2:$G$7,'DMG Tables'!$H$2:$H$7)</f>
        <v>15700</v>
      </c>
      <c r="FE3" s="1">
        <f>LOOKUP($A3,'DMG Tables'!$P$2:$P$35,'DMG Tables'!$O$2:$O$35)*FE$1*LOOKUP(FE$1,'DMG Tables'!$G$2:$G$7,'DMG Tables'!$H$2:$H$7)</f>
        <v>15800</v>
      </c>
      <c r="FF3" s="1">
        <f>LOOKUP($A3,'DMG Tables'!$P$2:$P$35,'DMG Tables'!$O$2:$O$35)*FF$1*LOOKUP(FF$1,'DMG Tables'!$G$2:$G$7,'DMG Tables'!$H$2:$H$7)</f>
        <v>15900</v>
      </c>
      <c r="FG3" s="1">
        <f>LOOKUP($A3,'DMG Tables'!$P$2:$P$35,'DMG Tables'!$O$2:$O$35)*FG$1*LOOKUP(FG$1,'DMG Tables'!$G$2:$G$7,'DMG Tables'!$H$2:$H$7)</f>
        <v>16000</v>
      </c>
      <c r="FH3" s="1">
        <f>LOOKUP($A3,'DMG Tables'!$P$2:$P$35,'DMG Tables'!$O$2:$O$35)*FH$1*LOOKUP(FH$1,'DMG Tables'!$G$2:$G$7,'DMG Tables'!$H$2:$H$7)</f>
        <v>16100</v>
      </c>
      <c r="FI3" s="1">
        <f>LOOKUP($A3,'DMG Tables'!$P$2:$P$35,'DMG Tables'!$O$2:$O$35)*FI$1*LOOKUP(FI$1,'DMG Tables'!$G$2:$G$7,'DMG Tables'!$H$2:$H$7)</f>
        <v>16200</v>
      </c>
      <c r="FJ3" s="1">
        <f>LOOKUP($A3,'DMG Tables'!$P$2:$P$35,'DMG Tables'!$O$2:$O$35)*FJ$1*LOOKUP(FJ$1,'DMG Tables'!$G$2:$G$7,'DMG Tables'!$H$2:$H$7)</f>
        <v>16300</v>
      </c>
      <c r="FK3" s="1">
        <f>LOOKUP($A3,'DMG Tables'!$P$2:$P$35,'DMG Tables'!$O$2:$O$35)*FK$1*LOOKUP(FK$1,'DMG Tables'!$G$2:$G$7,'DMG Tables'!$H$2:$H$7)</f>
        <v>16400</v>
      </c>
      <c r="FL3" s="1">
        <f>LOOKUP($A3,'DMG Tables'!$P$2:$P$35,'DMG Tables'!$O$2:$O$35)*FL$1*LOOKUP(FL$1,'DMG Tables'!$G$2:$G$7,'DMG Tables'!$H$2:$H$7)</f>
        <v>16500</v>
      </c>
      <c r="FM3" s="1">
        <f>LOOKUP($A3,'DMG Tables'!$P$2:$P$35,'DMG Tables'!$O$2:$O$35)*FM$1*LOOKUP(FM$1,'DMG Tables'!$G$2:$G$7,'DMG Tables'!$H$2:$H$7)</f>
        <v>16600</v>
      </c>
      <c r="FN3" s="1">
        <f>LOOKUP($A3,'DMG Tables'!$P$2:$P$35,'DMG Tables'!$O$2:$O$35)*FN$1*LOOKUP(FN$1,'DMG Tables'!$G$2:$G$7,'DMG Tables'!$H$2:$H$7)</f>
        <v>16700</v>
      </c>
      <c r="FO3" s="1">
        <f>LOOKUP($A3,'DMG Tables'!$P$2:$P$35,'DMG Tables'!$O$2:$O$35)*FO$1*LOOKUP(FO$1,'DMG Tables'!$G$2:$G$7,'DMG Tables'!$H$2:$H$7)</f>
        <v>16800</v>
      </c>
      <c r="FP3" s="1">
        <f>LOOKUP($A3,'DMG Tables'!$P$2:$P$35,'DMG Tables'!$O$2:$O$35)*FP$1*LOOKUP(FP$1,'DMG Tables'!$G$2:$G$7,'DMG Tables'!$H$2:$H$7)</f>
        <v>16900</v>
      </c>
      <c r="FQ3" s="1">
        <f>LOOKUP($A3,'DMG Tables'!$P$2:$P$35,'DMG Tables'!$O$2:$O$35)*FQ$1*LOOKUP(FQ$1,'DMG Tables'!$G$2:$G$7,'DMG Tables'!$H$2:$H$7)</f>
        <v>17000</v>
      </c>
      <c r="FR3" s="1">
        <f>LOOKUP($A3,'DMG Tables'!$P$2:$P$35,'DMG Tables'!$O$2:$O$35)*FR$1*LOOKUP(FR$1,'DMG Tables'!$G$2:$G$7,'DMG Tables'!$H$2:$H$7)</f>
        <v>17100</v>
      </c>
      <c r="FS3" s="1">
        <f>LOOKUP($A3,'DMG Tables'!$P$2:$P$35,'DMG Tables'!$O$2:$O$35)*FS$1*LOOKUP(FS$1,'DMG Tables'!$G$2:$G$7,'DMG Tables'!$H$2:$H$7)</f>
        <v>17200</v>
      </c>
      <c r="FT3" s="1">
        <f>LOOKUP($A3,'DMG Tables'!$P$2:$P$35,'DMG Tables'!$O$2:$O$35)*FT$1*LOOKUP(FT$1,'DMG Tables'!$G$2:$G$7,'DMG Tables'!$H$2:$H$7)</f>
        <v>17300</v>
      </c>
      <c r="FU3" s="1">
        <f>LOOKUP($A3,'DMG Tables'!$P$2:$P$35,'DMG Tables'!$O$2:$O$35)*FU$1*LOOKUP(FU$1,'DMG Tables'!$G$2:$G$7,'DMG Tables'!$H$2:$H$7)</f>
        <v>17400</v>
      </c>
      <c r="FV3" s="1">
        <f>LOOKUP($A3,'DMG Tables'!$P$2:$P$35,'DMG Tables'!$O$2:$O$35)*FV$1*LOOKUP(FV$1,'DMG Tables'!$G$2:$G$7,'DMG Tables'!$H$2:$H$7)</f>
        <v>17500</v>
      </c>
      <c r="FW3" s="1">
        <f>LOOKUP($A3,'DMG Tables'!$P$2:$P$35,'DMG Tables'!$O$2:$O$35)*FW$1*LOOKUP(FW$1,'DMG Tables'!$G$2:$G$7,'DMG Tables'!$H$2:$H$7)</f>
        <v>17600</v>
      </c>
      <c r="FX3" s="1">
        <f>LOOKUP($A3,'DMG Tables'!$P$2:$P$35,'DMG Tables'!$O$2:$O$35)*FX$1*LOOKUP(FX$1,'DMG Tables'!$G$2:$G$7,'DMG Tables'!$H$2:$H$7)</f>
        <v>17700</v>
      </c>
      <c r="FY3" s="1">
        <f>LOOKUP($A3,'DMG Tables'!$P$2:$P$35,'DMG Tables'!$O$2:$O$35)*FY$1*LOOKUP(FY$1,'DMG Tables'!$G$2:$G$7,'DMG Tables'!$H$2:$H$7)</f>
        <v>17800</v>
      </c>
      <c r="FZ3" s="1">
        <f>LOOKUP($A3,'DMG Tables'!$P$2:$P$35,'DMG Tables'!$O$2:$O$35)*FZ$1*LOOKUP(FZ$1,'DMG Tables'!$G$2:$G$7,'DMG Tables'!$H$2:$H$7)</f>
        <v>17900</v>
      </c>
      <c r="GA3" s="1">
        <f>LOOKUP($A3,'DMG Tables'!$P$2:$P$35,'DMG Tables'!$O$2:$O$35)*GA$1*LOOKUP(GA$1,'DMG Tables'!$G$2:$G$7,'DMG Tables'!$H$2:$H$7)</f>
        <v>18000</v>
      </c>
      <c r="GB3" s="1">
        <f>LOOKUP($A3,'DMG Tables'!$P$2:$P$35,'DMG Tables'!$O$2:$O$35)*GB$1*LOOKUP(GB$1,'DMG Tables'!$G$2:$G$7,'DMG Tables'!$H$2:$H$7)</f>
        <v>18100</v>
      </c>
      <c r="GC3" s="1">
        <f>LOOKUP($A3,'DMG Tables'!$P$2:$P$35,'DMG Tables'!$O$2:$O$35)*GC$1*LOOKUP(GC$1,'DMG Tables'!$G$2:$G$7,'DMG Tables'!$H$2:$H$7)</f>
        <v>18200</v>
      </c>
      <c r="GD3" s="1">
        <f>LOOKUP($A3,'DMG Tables'!$P$2:$P$35,'DMG Tables'!$O$2:$O$35)*GD$1*LOOKUP(GD$1,'DMG Tables'!$G$2:$G$7,'DMG Tables'!$H$2:$H$7)</f>
        <v>18300</v>
      </c>
      <c r="GE3" s="1">
        <f>LOOKUP($A3,'DMG Tables'!$P$2:$P$35,'DMG Tables'!$O$2:$O$35)*GE$1*LOOKUP(GE$1,'DMG Tables'!$G$2:$G$7,'DMG Tables'!$H$2:$H$7)</f>
        <v>18400</v>
      </c>
      <c r="GF3" s="1">
        <f>LOOKUP($A3,'DMG Tables'!$P$2:$P$35,'DMG Tables'!$O$2:$O$35)*GF$1*LOOKUP(GF$1,'DMG Tables'!$G$2:$G$7,'DMG Tables'!$H$2:$H$7)</f>
        <v>18500</v>
      </c>
      <c r="GG3" s="1">
        <f>LOOKUP($A3,'DMG Tables'!$P$2:$P$35,'DMG Tables'!$O$2:$O$35)*GG$1*LOOKUP(GG$1,'DMG Tables'!$G$2:$G$7,'DMG Tables'!$H$2:$H$7)</f>
        <v>18600</v>
      </c>
      <c r="GH3" s="1">
        <f>LOOKUP($A3,'DMG Tables'!$P$2:$P$35,'DMG Tables'!$O$2:$O$35)*GH$1*LOOKUP(GH$1,'DMG Tables'!$G$2:$G$7,'DMG Tables'!$H$2:$H$7)</f>
        <v>18700</v>
      </c>
      <c r="GI3" s="1">
        <f>LOOKUP($A3,'DMG Tables'!$P$2:$P$35,'DMG Tables'!$O$2:$O$35)*GI$1*LOOKUP(GI$1,'DMG Tables'!$G$2:$G$7,'DMG Tables'!$H$2:$H$7)</f>
        <v>18800</v>
      </c>
      <c r="GJ3" s="1">
        <f>LOOKUP($A3,'DMG Tables'!$P$2:$P$35,'DMG Tables'!$O$2:$O$35)*GJ$1*LOOKUP(GJ$1,'DMG Tables'!$G$2:$G$7,'DMG Tables'!$H$2:$H$7)</f>
        <v>18900</v>
      </c>
      <c r="GK3" s="1">
        <f>LOOKUP($A3,'DMG Tables'!$P$2:$P$35,'DMG Tables'!$O$2:$O$35)*GK$1*LOOKUP(GK$1,'DMG Tables'!$G$2:$G$7,'DMG Tables'!$H$2:$H$7)</f>
        <v>19000</v>
      </c>
      <c r="GL3" s="1">
        <f>LOOKUP($A3,'DMG Tables'!$P$2:$P$35,'DMG Tables'!$O$2:$O$35)*GL$1*LOOKUP(GL$1,'DMG Tables'!$G$2:$G$7,'DMG Tables'!$H$2:$H$7)</f>
        <v>19100</v>
      </c>
      <c r="GM3" s="1">
        <f>LOOKUP($A3,'DMG Tables'!$P$2:$P$35,'DMG Tables'!$O$2:$O$35)*GM$1*LOOKUP(GM$1,'DMG Tables'!$G$2:$G$7,'DMG Tables'!$H$2:$H$7)</f>
        <v>19200</v>
      </c>
      <c r="GN3" s="1">
        <f>LOOKUP($A3,'DMG Tables'!$P$2:$P$35,'DMG Tables'!$O$2:$O$35)*GN$1*LOOKUP(GN$1,'DMG Tables'!$G$2:$G$7,'DMG Tables'!$H$2:$H$7)</f>
        <v>19300</v>
      </c>
      <c r="GO3" s="1">
        <f>LOOKUP($A3,'DMG Tables'!$P$2:$P$35,'DMG Tables'!$O$2:$O$35)*GO$1*LOOKUP(GO$1,'DMG Tables'!$G$2:$G$7,'DMG Tables'!$H$2:$H$7)</f>
        <v>19400</v>
      </c>
      <c r="GP3" s="1">
        <f>LOOKUP($A3,'DMG Tables'!$P$2:$P$35,'DMG Tables'!$O$2:$O$35)*GP$1*LOOKUP(GP$1,'DMG Tables'!$G$2:$G$7,'DMG Tables'!$H$2:$H$7)</f>
        <v>19500</v>
      </c>
      <c r="GQ3" s="1">
        <f>LOOKUP($A3,'DMG Tables'!$P$2:$P$35,'DMG Tables'!$O$2:$O$35)*GQ$1*LOOKUP(GQ$1,'DMG Tables'!$G$2:$G$7,'DMG Tables'!$H$2:$H$7)</f>
        <v>19600</v>
      </c>
      <c r="GR3" s="1">
        <f>LOOKUP($A3,'DMG Tables'!$P$2:$P$35,'DMG Tables'!$O$2:$O$35)*GR$1*LOOKUP(GR$1,'DMG Tables'!$G$2:$G$7,'DMG Tables'!$H$2:$H$7)</f>
        <v>19700</v>
      </c>
      <c r="GS3" s="1">
        <f>LOOKUP($A3,'DMG Tables'!$P$2:$P$35,'DMG Tables'!$O$2:$O$35)*GS$1*LOOKUP(GS$1,'DMG Tables'!$G$2:$G$7,'DMG Tables'!$H$2:$H$7)</f>
        <v>19800</v>
      </c>
      <c r="GT3" s="1">
        <f>LOOKUP($A3,'DMG Tables'!$P$2:$P$35,'DMG Tables'!$O$2:$O$35)*GT$1*LOOKUP(GT$1,'DMG Tables'!$G$2:$G$7,'DMG Tables'!$H$2:$H$7)</f>
        <v>19900</v>
      </c>
      <c r="GU3" s="1">
        <f>LOOKUP($A3,'DMG Tables'!$P$2:$P$35,'DMG Tables'!$O$2:$O$35)*GU$1*LOOKUP(GU$1,'DMG Tables'!$G$2:$G$7,'DMG Tables'!$H$2:$H$7)</f>
        <v>20000</v>
      </c>
      <c r="GV3" s="1">
        <f>LOOKUP($A3,'DMG Tables'!$P$2:$P$35,'DMG Tables'!$O$2:$O$35)*GV$1*LOOKUP(GV$1,'DMG Tables'!$G$2:$G$7,'DMG Tables'!$H$2:$H$7)</f>
        <v>20100</v>
      </c>
      <c r="GW3" s="1">
        <f>LOOKUP($A3,'DMG Tables'!$P$2:$P$35,'DMG Tables'!$O$2:$O$35)*GW$1*LOOKUP(GW$1,'DMG Tables'!$G$2:$G$7,'DMG Tables'!$H$2:$H$7)</f>
        <v>20200</v>
      </c>
      <c r="GX3" s="1">
        <f>LOOKUP($A3,'DMG Tables'!$P$2:$P$35,'DMG Tables'!$O$2:$O$35)*GX$1*LOOKUP(GX$1,'DMG Tables'!$G$2:$G$7,'DMG Tables'!$H$2:$H$7)</f>
        <v>20300</v>
      </c>
      <c r="GY3" s="1">
        <f>LOOKUP($A3,'DMG Tables'!$P$2:$P$35,'DMG Tables'!$O$2:$O$35)*GY$1*LOOKUP(GY$1,'DMG Tables'!$G$2:$G$7,'DMG Tables'!$H$2:$H$7)</f>
        <v>20400</v>
      </c>
      <c r="GZ3" s="1">
        <f>LOOKUP($A3,'DMG Tables'!$P$2:$P$35,'DMG Tables'!$O$2:$O$35)*GZ$1*LOOKUP(GZ$1,'DMG Tables'!$G$2:$G$7,'DMG Tables'!$H$2:$H$7)</f>
        <v>20500</v>
      </c>
      <c r="HA3" s="1">
        <f>LOOKUP($A3,'DMG Tables'!$P$2:$P$35,'DMG Tables'!$O$2:$O$35)*HA$1*LOOKUP(HA$1,'DMG Tables'!$G$2:$G$7,'DMG Tables'!$H$2:$H$7)</f>
        <v>20600</v>
      </c>
      <c r="HB3" s="1">
        <f>LOOKUP($A3,'DMG Tables'!$P$2:$P$35,'DMG Tables'!$O$2:$O$35)*HB$1*LOOKUP(HB$1,'DMG Tables'!$G$2:$G$7,'DMG Tables'!$H$2:$H$7)</f>
        <v>20700</v>
      </c>
      <c r="HC3" s="1">
        <f>LOOKUP($A3,'DMG Tables'!$P$2:$P$35,'DMG Tables'!$O$2:$O$35)*HC$1*LOOKUP(HC$1,'DMG Tables'!$G$2:$G$7,'DMG Tables'!$H$2:$H$7)</f>
        <v>20800</v>
      </c>
      <c r="HD3" s="1">
        <f>LOOKUP($A3,'DMG Tables'!$P$2:$P$35,'DMG Tables'!$O$2:$O$35)*HD$1*LOOKUP(HD$1,'DMG Tables'!$G$2:$G$7,'DMG Tables'!$H$2:$H$7)</f>
        <v>20900</v>
      </c>
      <c r="HE3" s="1">
        <f>LOOKUP($A3,'DMG Tables'!$P$2:$P$35,'DMG Tables'!$O$2:$O$35)*HE$1*LOOKUP(HE$1,'DMG Tables'!$G$2:$G$7,'DMG Tables'!$H$2:$H$7)</f>
        <v>21000</v>
      </c>
      <c r="HF3" s="1">
        <f>LOOKUP($A3,'DMG Tables'!$P$2:$P$35,'DMG Tables'!$O$2:$O$35)*HF$1*LOOKUP(HF$1,'DMG Tables'!$G$2:$G$7,'DMG Tables'!$H$2:$H$7)</f>
        <v>21100</v>
      </c>
      <c r="HG3" s="1">
        <f>LOOKUP($A3,'DMG Tables'!$P$2:$P$35,'DMG Tables'!$O$2:$O$35)*HG$1*LOOKUP(HG$1,'DMG Tables'!$G$2:$G$7,'DMG Tables'!$H$2:$H$7)</f>
        <v>21200</v>
      </c>
      <c r="HH3" s="1">
        <f>LOOKUP($A3,'DMG Tables'!$P$2:$P$35,'DMG Tables'!$O$2:$O$35)*HH$1*LOOKUP(HH$1,'DMG Tables'!$G$2:$G$7,'DMG Tables'!$H$2:$H$7)</f>
        <v>21300</v>
      </c>
      <c r="HI3" s="1">
        <f>LOOKUP($A3,'DMG Tables'!$P$2:$P$35,'DMG Tables'!$O$2:$O$35)*HI$1*LOOKUP(HI$1,'DMG Tables'!$G$2:$G$7,'DMG Tables'!$H$2:$H$7)</f>
        <v>21400</v>
      </c>
      <c r="HJ3" s="1">
        <f>LOOKUP($A3,'DMG Tables'!$P$2:$P$35,'DMG Tables'!$O$2:$O$35)*HJ$1*LOOKUP(HJ$1,'DMG Tables'!$G$2:$G$7,'DMG Tables'!$H$2:$H$7)</f>
        <v>21500</v>
      </c>
      <c r="HK3" s="1">
        <f>LOOKUP($A3,'DMG Tables'!$P$2:$P$35,'DMG Tables'!$O$2:$O$35)*HK$1*LOOKUP(HK$1,'DMG Tables'!$G$2:$G$7,'DMG Tables'!$H$2:$H$7)</f>
        <v>21600</v>
      </c>
      <c r="HL3" s="1">
        <f>LOOKUP($A3,'DMG Tables'!$P$2:$P$35,'DMG Tables'!$O$2:$O$35)*HL$1*LOOKUP(HL$1,'DMG Tables'!$G$2:$G$7,'DMG Tables'!$H$2:$H$7)</f>
        <v>21700</v>
      </c>
      <c r="HM3" s="1">
        <f>LOOKUP($A3,'DMG Tables'!$P$2:$P$35,'DMG Tables'!$O$2:$O$35)*HM$1*LOOKUP(HM$1,'DMG Tables'!$G$2:$G$7,'DMG Tables'!$H$2:$H$7)</f>
        <v>21800</v>
      </c>
      <c r="HN3" s="1">
        <f>LOOKUP($A3,'DMG Tables'!$P$2:$P$35,'DMG Tables'!$O$2:$O$35)*HN$1*LOOKUP(HN$1,'DMG Tables'!$G$2:$G$7,'DMG Tables'!$H$2:$H$7)</f>
        <v>21900</v>
      </c>
      <c r="HO3" s="1">
        <f>LOOKUP($A3,'DMG Tables'!$P$2:$P$35,'DMG Tables'!$O$2:$O$35)*HO$1*LOOKUP(HO$1,'DMG Tables'!$G$2:$G$7,'DMG Tables'!$H$2:$H$7)</f>
        <v>22000</v>
      </c>
      <c r="HP3" s="1">
        <f>LOOKUP($A3,'DMG Tables'!$P$2:$P$35,'DMG Tables'!$O$2:$O$35)*HP$1*LOOKUP(HP$1,'DMG Tables'!$G$2:$G$7,'DMG Tables'!$H$2:$H$7)</f>
        <v>22100</v>
      </c>
      <c r="HQ3" s="1">
        <f>LOOKUP($A3,'DMG Tables'!$P$2:$P$35,'DMG Tables'!$O$2:$O$35)*HQ$1*LOOKUP(HQ$1,'DMG Tables'!$G$2:$G$7,'DMG Tables'!$H$2:$H$7)</f>
        <v>22200</v>
      </c>
      <c r="HR3" s="1">
        <f>LOOKUP($A3,'DMG Tables'!$P$2:$P$35,'DMG Tables'!$O$2:$O$35)*HR$1*LOOKUP(HR$1,'DMG Tables'!$G$2:$G$7,'DMG Tables'!$H$2:$H$7)</f>
        <v>22300</v>
      </c>
      <c r="HS3" s="1">
        <f>LOOKUP($A3,'DMG Tables'!$P$2:$P$35,'DMG Tables'!$O$2:$O$35)*HS$1*LOOKUP(HS$1,'DMG Tables'!$G$2:$G$7,'DMG Tables'!$H$2:$H$7)</f>
        <v>22400</v>
      </c>
      <c r="HT3" s="1">
        <f>LOOKUP($A3,'DMG Tables'!$P$2:$P$35,'DMG Tables'!$O$2:$O$35)*HT$1*LOOKUP(HT$1,'DMG Tables'!$G$2:$G$7,'DMG Tables'!$H$2:$H$7)</f>
        <v>22500</v>
      </c>
      <c r="HU3" s="1">
        <f>LOOKUP($A3,'DMG Tables'!$P$2:$P$35,'DMG Tables'!$O$2:$O$35)*HU$1*LOOKUP(HU$1,'DMG Tables'!$G$2:$G$7,'DMG Tables'!$H$2:$H$7)</f>
        <v>22600</v>
      </c>
      <c r="HV3" s="1">
        <f>LOOKUP($A3,'DMG Tables'!$P$2:$P$35,'DMG Tables'!$O$2:$O$35)*HV$1*LOOKUP(HV$1,'DMG Tables'!$G$2:$G$7,'DMG Tables'!$H$2:$H$7)</f>
        <v>22700</v>
      </c>
      <c r="HW3" s="1">
        <f>LOOKUP($A3,'DMG Tables'!$P$2:$P$35,'DMG Tables'!$O$2:$O$35)*HW$1*LOOKUP(HW$1,'DMG Tables'!$G$2:$G$7,'DMG Tables'!$H$2:$H$7)</f>
        <v>22800</v>
      </c>
      <c r="HX3" s="1">
        <f>LOOKUP($A3,'DMG Tables'!$P$2:$P$35,'DMG Tables'!$O$2:$O$35)*HX$1*LOOKUP(HX$1,'DMG Tables'!$G$2:$G$7,'DMG Tables'!$H$2:$H$7)</f>
        <v>22900</v>
      </c>
      <c r="HY3" s="1">
        <f>LOOKUP($A3,'DMG Tables'!$P$2:$P$35,'DMG Tables'!$O$2:$O$35)*HY$1*LOOKUP(HY$1,'DMG Tables'!$G$2:$G$7,'DMG Tables'!$H$2:$H$7)</f>
        <v>23000</v>
      </c>
      <c r="HZ3" s="1">
        <f>LOOKUP($A3,'DMG Tables'!$P$2:$P$35,'DMG Tables'!$O$2:$O$35)*HZ$1*LOOKUP(HZ$1,'DMG Tables'!$G$2:$G$7,'DMG Tables'!$H$2:$H$7)</f>
        <v>23100</v>
      </c>
      <c r="IA3" s="1">
        <f>LOOKUP($A3,'DMG Tables'!$P$2:$P$35,'DMG Tables'!$O$2:$O$35)*IA$1*LOOKUP(IA$1,'DMG Tables'!$G$2:$G$7,'DMG Tables'!$H$2:$H$7)</f>
        <v>23200</v>
      </c>
      <c r="IB3" s="1">
        <f>LOOKUP($A3,'DMG Tables'!$P$2:$P$35,'DMG Tables'!$O$2:$O$35)*IB$1*LOOKUP(IB$1,'DMG Tables'!$G$2:$G$7,'DMG Tables'!$H$2:$H$7)</f>
        <v>23300</v>
      </c>
      <c r="IC3" s="1">
        <f>LOOKUP($A3,'DMG Tables'!$P$2:$P$35,'DMG Tables'!$O$2:$O$35)*IC$1*LOOKUP(IC$1,'DMG Tables'!$G$2:$G$7,'DMG Tables'!$H$2:$H$7)</f>
        <v>23400</v>
      </c>
      <c r="ID3" s="1">
        <f>LOOKUP($A3,'DMG Tables'!$P$2:$P$35,'DMG Tables'!$O$2:$O$35)*ID$1*LOOKUP(ID$1,'DMG Tables'!$G$2:$G$7,'DMG Tables'!$H$2:$H$7)</f>
        <v>23500</v>
      </c>
      <c r="IE3" s="1">
        <f>LOOKUP($A3,'DMG Tables'!$P$2:$P$35,'DMG Tables'!$O$2:$O$35)*IE$1*LOOKUP(IE$1,'DMG Tables'!$G$2:$G$7,'DMG Tables'!$H$2:$H$7)</f>
        <v>23600</v>
      </c>
      <c r="IF3" s="1">
        <f>LOOKUP($A3,'DMG Tables'!$P$2:$P$35,'DMG Tables'!$O$2:$O$35)*IF$1*LOOKUP(IF$1,'DMG Tables'!$G$2:$G$7,'DMG Tables'!$H$2:$H$7)</f>
        <v>23700</v>
      </c>
      <c r="IG3" s="1">
        <f>LOOKUP($A3,'DMG Tables'!$P$2:$P$35,'DMG Tables'!$O$2:$O$35)*IG$1*LOOKUP(IG$1,'DMG Tables'!$G$2:$G$7,'DMG Tables'!$H$2:$H$7)</f>
        <v>23800</v>
      </c>
      <c r="IH3" s="1">
        <f>LOOKUP($A3,'DMG Tables'!$P$2:$P$35,'DMG Tables'!$O$2:$O$35)*IH$1*LOOKUP(IH$1,'DMG Tables'!$G$2:$G$7,'DMG Tables'!$H$2:$H$7)</f>
        <v>23900</v>
      </c>
      <c r="II3" s="1">
        <f>LOOKUP($A3,'DMG Tables'!$P$2:$P$35,'DMG Tables'!$O$2:$O$35)*II$1*LOOKUP(II$1,'DMG Tables'!$G$2:$G$7,'DMG Tables'!$H$2:$H$7)</f>
        <v>24000</v>
      </c>
      <c r="IJ3" s="1">
        <f>LOOKUP($A3,'DMG Tables'!$P$2:$P$35,'DMG Tables'!$O$2:$O$35)*IJ$1*LOOKUP(IJ$1,'DMG Tables'!$G$2:$G$7,'DMG Tables'!$H$2:$H$7)</f>
        <v>24100</v>
      </c>
      <c r="IK3" s="1">
        <f>LOOKUP($A3,'DMG Tables'!$P$2:$P$35,'DMG Tables'!$O$2:$O$35)*IK$1*LOOKUP(IK$1,'DMG Tables'!$G$2:$G$7,'DMG Tables'!$H$2:$H$7)</f>
        <v>24200</v>
      </c>
      <c r="IL3" s="1">
        <f>LOOKUP($A3,'DMG Tables'!$P$2:$P$35,'DMG Tables'!$O$2:$O$35)*IL$1*LOOKUP(IL$1,'DMG Tables'!$G$2:$G$7,'DMG Tables'!$H$2:$H$7)</f>
        <v>24300</v>
      </c>
      <c r="IM3" s="1">
        <f>LOOKUP($A3,'DMG Tables'!$P$2:$P$35,'DMG Tables'!$O$2:$O$35)*IM$1*LOOKUP(IM$1,'DMG Tables'!$G$2:$G$7,'DMG Tables'!$H$2:$H$7)</f>
        <v>24400</v>
      </c>
      <c r="IN3" s="1">
        <f>LOOKUP($A3,'DMG Tables'!$P$2:$P$35,'DMG Tables'!$O$2:$O$35)*IN$1*LOOKUP(IN$1,'DMG Tables'!$G$2:$G$7,'DMG Tables'!$H$2:$H$7)</f>
        <v>24500</v>
      </c>
      <c r="IO3" s="1">
        <f>LOOKUP($A3,'DMG Tables'!$P$2:$P$35,'DMG Tables'!$O$2:$O$35)*IO$1*LOOKUP(IO$1,'DMG Tables'!$G$2:$G$7,'DMG Tables'!$H$2:$H$7)</f>
        <v>24600</v>
      </c>
      <c r="IP3" s="1">
        <f>LOOKUP($A3,'DMG Tables'!$P$2:$P$35,'DMG Tables'!$O$2:$O$35)*IP$1*LOOKUP(IP$1,'DMG Tables'!$G$2:$G$7,'DMG Tables'!$H$2:$H$7)</f>
        <v>24700</v>
      </c>
      <c r="IQ3" s="1">
        <f>LOOKUP($A3,'DMG Tables'!$P$2:$P$35,'DMG Tables'!$O$2:$O$35)*IQ$1*LOOKUP(IQ$1,'DMG Tables'!$G$2:$G$7,'DMG Tables'!$H$2:$H$7)</f>
        <v>24800</v>
      </c>
      <c r="IR3" s="1">
        <f>LOOKUP($A3,'DMG Tables'!$P$2:$P$35,'DMG Tables'!$O$2:$O$35)*IR$1*LOOKUP(IR$1,'DMG Tables'!$G$2:$G$7,'DMG Tables'!$H$2:$H$7)</f>
        <v>24900</v>
      </c>
      <c r="IS3" s="1">
        <f>LOOKUP($A3,'DMG Tables'!$P$2:$P$35,'DMG Tables'!$O$2:$O$35)*IS$1*LOOKUP(IS$1,'DMG Tables'!$G$2:$G$7,'DMG Tables'!$H$2:$H$7)</f>
        <v>25000</v>
      </c>
      <c r="IT3" s="1">
        <f>LOOKUP($A3,'DMG Tables'!$P$2:$P$35,'DMG Tables'!$O$2:$O$35)*IT$1*LOOKUP(IT$1,'DMG Tables'!$G$2:$G$7,'DMG Tables'!$H$2:$H$7)</f>
        <v>25100</v>
      </c>
      <c r="IU3" s="1">
        <f>LOOKUP($A3,'DMG Tables'!$P$2:$P$35,'DMG Tables'!$O$2:$O$35)*IU$1*LOOKUP(IU$1,'DMG Tables'!$G$2:$G$7,'DMG Tables'!$H$2:$H$7)</f>
        <v>25200</v>
      </c>
      <c r="IV3" s="1">
        <f>LOOKUP($A3,'DMG Tables'!$P$2:$P$35,'DMG Tables'!$O$2:$O$35)*IV$1*LOOKUP(IV$1,'DMG Tables'!$G$2:$G$7,'DMG Tables'!$H$2:$H$7)</f>
        <v>25300</v>
      </c>
      <c r="IW3" s="1">
        <f>LOOKUP($A3,'DMG Tables'!$P$2:$P$35,'DMG Tables'!$O$2:$O$35)*IW$1*LOOKUP(IW$1,'DMG Tables'!$G$2:$G$7,'DMG Tables'!$H$2:$H$7)</f>
        <v>25400</v>
      </c>
      <c r="IX3" s="1">
        <f>LOOKUP($A3,'DMG Tables'!$P$2:$P$35,'DMG Tables'!$O$2:$O$35)*IX$1*LOOKUP(IX$1,'DMG Tables'!$G$2:$G$7,'DMG Tables'!$H$2:$H$7)</f>
        <v>25500</v>
      </c>
      <c r="IY3" s="1">
        <f>LOOKUP($A3,'DMG Tables'!$P$2:$P$35,'DMG Tables'!$O$2:$O$35)*IY$1*LOOKUP(IY$1,'DMG Tables'!$G$2:$G$7,'DMG Tables'!$H$2:$H$7)</f>
        <v>25600</v>
      </c>
      <c r="IZ3" s="1">
        <f>LOOKUP($A3,'DMG Tables'!$P$2:$P$35,'DMG Tables'!$O$2:$O$35)*IZ$1*LOOKUP(IZ$1,'DMG Tables'!$G$2:$G$7,'DMG Tables'!$H$2:$H$7)</f>
        <v>25700</v>
      </c>
      <c r="JA3" s="1">
        <f>LOOKUP($A3,'DMG Tables'!$P$2:$P$35,'DMG Tables'!$O$2:$O$35)*JA$1*LOOKUP(JA$1,'DMG Tables'!$G$2:$G$7,'DMG Tables'!$H$2:$H$7)</f>
        <v>25800</v>
      </c>
      <c r="JB3" s="1">
        <f>LOOKUP($A3,'DMG Tables'!$P$2:$P$35,'DMG Tables'!$O$2:$O$35)*JB$1*LOOKUP(JB$1,'DMG Tables'!$G$2:$G$7,'DMG Tables'!$H$2:$H$7)</f>
        <v>25900</v>
      </c>
      <c r="JC3" s="1">
        <f>LOOKUP($A3,'DMG Tables'!$P$2:$P$35,'DMG Tables'!$O$2:$O$35)*JC$1*LOOKUP(JC$1,'DMG Tables'!$G$2:$G$7,'DMG Tables'!$H$2:$H$7)</f>
        <v>26000</v>
      </c>
      <c r="JD3" s="1">
        <f>LOOKUP($A3,'DMG Tables'!$P$2:$P$35,'DMG Tables'!$O$2:$O$35)*JD$1*LOOKUP(JD$1,'DMG Tables'!$G$2:$G$7,'DMG Tables'!$H$2:$H$7)</f>
        <v>26100</v>
      </c>
      <c r="JE3" s="1">
        <f>LOOKUP($A3,'DMG Tables'!$P$2:$P$35,'DMG Tables'!$O$2:$O$35)*JE$1*LOOKUP(JE$1,'DMG Tables'!$G$2:$G$7,'DMG Tables'!$H$2:$H$7)</f>
        <v>26200</v>
      </c>
      <c r="JF3" s="1">
        <f>LOOKUP($A3,'DMG Tables'!$P$2:$P$35,'DMG Tables'!$O$2:$O$35)*JF$1*LOOKUP(JF$1,'DMG Tables'!$G$2:$G$7,'DMG Tables'!$H$2:$H$7)</f>
        <v>26300</v>
      </c>
      <c r="JG3" s="1">
        <f>LOOKUP($A3,'DMG Tables'!$P$2:$P$35,'DMG Tables'!$O$2:$O$35)*JG$1*LOOKUP(JG$1,'DMG Tables'!$G$2:$G$7,'DMG Tables'!$H$2:$H$7)</f>
        <v>26400</v>
      </c>
      <c r="JH3" s="1">
        <f>LOOKUP($A3,'DMG Tables'!$P$2:$P$35,'DMG Tables'!$O$2:$O$35)*JH$1*LOOKUP(JH$1,'DMG Tables'!$G$2:$G$7,'DMG Tables'!$H$2:$H$7)</f>
        <v>26500</v>
      </c>
      <c r="JI3" s="1">
        <f>LOOKUP($A3,'DMG Tables'!$P$2:$P$35,'DMG Tables'!$O$2:$O$35)*JI$1*LOOKUP(JI$1,'DMG Tables'!$G$2:$G$7,'DMG Tables'!$H$2:$H$7)</f>
        <v>26600</v>
      </c>
      <c r="JJ3" s="1">
        <f>LOOKUP($A3,'DMG Tables'!$P$2:$P$35,'DMG Tables'!$O$2:$O$35)*JJ$1*LOOKUP(JJ$1,'DMG Tables'!$G$2:$G$7,'DMG Tables'!$H$2:$H$7)</f>
        <v>26700</v>
      </c>
      <c r="JK3" s="1">
        <f>LOOKUP($A3,'DMG Tables'!$P$2:$P$35,'DMG Tables'!$O$2:$O$35)*JK$1*LOOKUP(JK$1,'DMG Tables'!$G$2:$G$7,'DMG Tables'!$H$2:$H$7)</f>
        <v>26800</v>
      </c>
      <c r="JL3" s="1">
        <f>LOOKUP($A3,'DMG Tables'!$P$2:$P$35,'DMG Tables'!$O$2:$O$35)*JL$1*LOOKUP(JL$1,'DMG Tables'!$G$2:$G$7,'DMG Tables'!$H$2:$H$7)</f>
        <v>26900</v>
      </c>
      <c r="JM3" s="1">
        <f>LOOKUP($A3,'DMG Tables'!$P$2:$P$35,'DMG Tables'!$O$2:$O$35)*JM$1*LOOKUP(JM$1,'DMG Tables'!$G$2:$G$7,'DMG Tables'!$H$2:$H$7)</f>
        <v>27000</v>
      </c>
      <c r="JN3" s="1">
        <f>LOOKUP($A3,'DMG Tables'!$P$2:$P$35,'DMG Tables'!$O$2:$O$35)*JN$1*LOOKUP(JN$1,'DMG Tables'!$G$2:$G$7,'DMG Tables'!$H$2:$H$7)</f>
        <v>27100</v>
      </c>
      <c r="JO3" s="1">
        <f>LOOKUP($A3,'DMG Tables'!$P$2:$P$35,'DMG Tables'!$O$2:$O$35)*JO$1*LOOKUP(JO$1,'DMG Tables'!$G$2:$G$7,'DMG Tables'!$H$2:$H$7)</f>
        <v>27200</v>
      </c>
      <c r="JP3" s="1">
        <f>LOOKUP($A3,'DMG Tables'!$P$2:$P$35,'DMG Tables'!$O$2:$O$35)*JP$1*LOOKUP(JP$1,'DMG Tables'!$G$2:$G$7,'DMG Tables'!$H$2:$H$7)</f>
        <v>27300</v>
      </c>
      <c r="JQ3" s="1">
        <f>LOOKUP($A3,'DMG Tables'!$P$2:$P$35,'DMG Tables'!$O$2:$O$35)*JQ$1*LOOKUP(JQ$1,'DMG Tables'!$G$2:$G$7,'DMG Tables'!$H$2:$H$7)</f>
        <v>27400</v>
      </c>
      <c r="JR3" s="1">
        <f>LOOKUP($A3,'DMG Tables'!$P$2:$P$35,'DMG Tables'!$O$2:$O$35)*JR$1*LOOKUP(JR$1,'DMG Tables'!$G$2:$G$7,'DMG Tables'!$H$2:$H$7)</f>
        <v>27500</v>
      </c>
      <c r="JS3" s="1">
        <f>LOOKUP($A3,'DMG Tables'!$P$2:$P$35,'DMG Tables'!$O$2:$O$35)*JS$1*LOOKUP(JS$1,'DMG Tables'!$G$2:$G$7,'DMG Tables'!$H$2:$H$7)</f>
        <v>27600</v>
      </c>
      <c r="JT3" s="1">
        <f>LOOKUP($A3,'DMG Tables'!$P$2:$P$35,'DMG Tables'!$O$2:$O$35)*JT$1*LOOKUP(JT$1,'DMG Tables'!$G$2:$G$7,'DMG Tables'!$H$2:$H$7)</f>
        <v>27700</v>
      </c>
      <c r="JU3" s="1">
        <f>LOOKUP($A3,'DMG Tables'!$P$2:$P$35,'DMG Tables'!$O$2:$O$35)*JU$1*LOOKUP(JU$1,'DMG Tables'!$G$2:$G$7,'DMG Tables'!$H$2:$H$7)</f>
        <v>27800</v>
      </c>
      <c r="JV3" s="1">
        <f>LOOKUP($A3,'DMG Tables'!$P$2:$P$35,'DMG Tables'!$O$2:$O$35)*JV$1*LOOKUP(JV$1,'DMG Tables'!$G$2:$G$7,'DMG Tables'!$H$2:$H$7)</f>
        <v>27900</v>
      </c>
      <c r="JW3" s="1">
        <f>LOOKUP($A3,'DMG Tables'!$P$2:$P$35,'DMG Tables'!$O$2:$O$35)*JW$1*LOOKUP(JW$1,'DMG Tables'!$G$2:$G$7,'DMG Tables'!$H$2:$H$7)</f>
        <v>28000</v>
      </c>
      <c r="JX3" s="1">
        <f>LOOKUP($A3,'DMG Tables'!$P$2:$P$35,'DMG Tables'!$O$2:$O$35)*JX$1*LOOKUP(JX$1,'DMG Tables'!$G$2:$G$7,'DMG Tables'!$H$2:$H$7)</f>
        <v>28100</v>
      </c>
      <c r="JY3" s="1">
        <f>LOOKUP($A3,'DMG Tables'!$P$2:$P$35,'DMG Tables'!$O$2:$O$35)*JY$1*LOOKUP(JY$1,'DMG Tables'!$G$2:$G$7,'DMG Tables'!$H$2:$H$7)</f>
        <v>28200</v>
      </c>
      <c r="JZ3" s="1">
        <f>LOOKUP($A3,'DMG Tables'!$P$2:$P$35,'DMG Tables'!$O$2:$O$35)*JZ$1*LOOKUP(JZ$1,'DMG Tables'!$G$2:$G$7,'DMG Tables'!$H$2:$H$7)</f>
        <v>28300</v>
      </c>
      <c r="KA3" s="1">
        <f>LOOKUP($A3,'DMG Tables'!$P$2:$P$35,'DMG Tables'!$O$2:$O$35)*KA$1*LOOKUP(KA$1,'DMG Tables'!$G$2:$G$7,'DMG Tables'!$H$2:$H$7)</f>
        <v>28400</v>
      </c>
      <c r="KB3" s="1">
        <f>LOOKUP($A3,'DMG Tables'!$P$2:$P$35,'DMG Tables'!$O$2:$O$35)*KB$1*LOOKUP(KB$1,'DMG Tables'!$G$2:$G$7,'DMG Tables'!$H$2:$H$7)</f>
        <v>28500</v>
      </c>
      <c r="KC3" s="1">
        <f>LOOKUP($A3,'DMG Tables'!$P$2:$P$35,'DMG Tables'!$O$2:$O$35)*KC$1*LOOKUP(KC$1,'DMG Tables'!$G$2:$G$7,'DMG Tables'!$H$2:$H$7)</f>
        <v>28600</v>
      </c>
      <c r="KD3" s="1">
        <f>LOOKUP($A3,'DMG Tables'!$P$2:$P$35,'DMG Tables'!$O$2:$O$35)*KD$1*LOOKUP(KD$1,'DMG Tables'!$G$2:$G$7,'DMG Tables'!$H$2:$H$7)</f>
        <v>28700</v>
      </c>
      <c r="KE3" s="1">
        <f>LOOKUP($A3,'DMG Tables'!$P$2:$P$35,'DMG Tables'!$O$2:$O$35)*KE$1*LOOKUP(KE$1,'DMG Tables'!$G$2:$G$7,'DMG Tables'!$H$2:$H$7)</f>
        <v>28800</v>
      </c>
      <c r="KF3" s="1">
        <f>LOOKUP($A3,'DMG Tables'!$P$2:$P$35,'DMG Tables'!$O$2:$O$35)*KF$1*LOOKUP(KF$1,'DMG Tables'!$G$2:$G$7,'DMG Tables'!$H$2:$H$7)</f>
        <v>28900</v>
      </c>
      <c r="KG3" s="1">
        <f>LOOKUP($A3,'DMG Tables'!$P$2:$P$35,'DMG Tables'!$O$2:$O$35)*KG$1*LOOKUP(KG$1,'DMG Tables'!$G$2:$G$7,'DMG Tables'!$H$2:$H$7)</f>
        <v>29000</v>
      </c>
      <c r="KH3" s="1">
        <f>LOOKUP($A3,'DMG Tables'!$P$2:$P$35,'DMG Tables'!$O$2:$O$35)*KH$1*LOOKUP(KH$1,'DMG Tables'!$G$2:$G$7,'DMG Tables'!$H$2:$H$7)</f>
        <v>29100</v>
      </c>
      <c r="KI3" s="1">
        <f>LOOKUP($A3,'DMG Tables'!$P$2:$P$35,'DMG Tables'!$O$2:$O$35)*KI$1*LOOKUP(KI$1,'DMG Tables'!$G$2:$G$7,'DMG Tables'!$H$2:$H$7)</f>
        <v>29200</v>
      </c>
      <c r="KJ3" s="1">
        <f>LOOKUP($A3,'DMG Tables'!$P$2:$P$35,'DMG Tables'!$O$2:$O$35)*KJ$1*LOOKUP(KJ$1,'DMG Tables'!$G$2:$G$7,'DMG Tables'!$H$2:$H$7)</f>
        <v>29300</v>
      </c>
      <c r="KK3" s="1">
        <f>LOOKUP($A3,'DMG Tables'!$P$2:$P$35,'DMG Tables'!$O$2:$O$35)*KK$1*LOOKUP(KK$1,'DMG Tables'!$G$2:$G$7,'DMG Tables'!$H$2:$H$7)</f>
        <v>29400</v>
      </c>
      <c r="KL3" s="1">
        <f>LOOKUP($A3,'DMG Tables'!$P$2:$P$35,'DMG Tables'!$O$2:$O$35)*KL$1*LOOKUP(KL$1,'DMG Tables'!$G$2:$G$7,'DMG Tables'!$H$2:$H$7)</f>
        <v>29500</v>
      </c>
      <c r="KM3" s="1">
        <f>LOOKUP($A3,'DMG Tables'!$P$2:$P$35,'DMG Tables'!$O$2:$O$35)*KM$1*LOOKUP(KM$1,'DMG Tables'!$G$2:$G$7,'DMG Tables'!$H$2:$H$7)</f>
        <v>29600</v>
      </c>
      <c r="KN3" s="1">
        <f>LOOKUP($A3,'DMG Tables'!$P$2:$P$35,'DMG Tables'!$O$2:$O$35)*KN$1*LOOKUP(KN$1,'DMG Tables'!$G$2:$G$7,'DMG Tables'!$H$2:$H$7)</f>
        <v>29700</v>
      </c>
      <c r="KO3" s="1">
        <f>LOOKUP($A3,'DMG Tables'!$P$2:$P$35,'DMG Tables'!$O$2:$O$35)*KO$1*LOOKUP(KO$1,'DMG Tables'!$G$2:$G$7,'DMG Tables'!$H$2:$H$7)</f>
        <v>29800</v>
      </c>
      <c r="KP3" s="1">
        <f>LOOKUP($A3,'DMG Tables'!$P$2:$P$35,'DMG Tables'!$O$2:$O$35)*KP$1*LOOKUP(KP$1,'DMG Tables'!$G$2:$G$7,'DMG Tables'!$H$2:$H$7)</f>
        <v>29900</v>
      </c>
      <c r="KQ3" s="1">
        <f>LOOKUP($A3,'DMG Tables'!$P$2:$P$35,'DMG Tables'!$O$2:$O$35)*KQ$1*LOOKUP(KQ$1,'DMG Tables'!$G$2:$G$7,'DMG Tables'!$H$2:$H$7)</f>
        <v>30000</v>
      </c>
      <c r="KR3" s="1">
        <f>LOOKUP($A3,'DMG Tables'!$P$2:$P$35,'DMG Tables'!$O$2:$O$35)*KR$1*LOOKUP(KR$1,'DMG Tables'!$G$2:$G$7,'DMG Tables'!$H$2:$H$7)</f>
        <v>30100</v>
      </c>
      <c r="KS3" s="1">
        <f>LOOKUP($A3,'DMG Tables'!$P$2:$P$35,'DMG Tables'!$O$2:$O$35)*KS$1*LOOKUP(KS$1,'DMG Tables'!$G$2:$G$7,'DMG Tables'!$H$2:$H$7)</f>
        <v>30200</v>
      </c>
      <c r="KT3" s="1">
        <f>LOOKUP($A3,'DMG Tables'!$P$2:$P$35,'DMG Tables'!$O$2:$O$35)*KT$1*LOOKUP(KT$1,'DMG Tables'!$G$2:$G$7,'DMG Tables'!$H$2:$H$7)</f>
        <v>30300</v>
      </c>
      <c r="KU3" s="1">
        <f>LOOKUP($A3,'DMG Tables'!$P$2:$P$35,'DMG Tables'!$O$2:$O$35)*KU$1*LOOKUP(KU$1,'DMG Tables'!$G$2:$G$7,'DMG Tables'!$H$2:$H$7)</f>
        <v>30400</v>
      </c>
      <c r="KV3" s="1">
        <f>LOOKUP($A3,'DMG Tables'!$P$2:$P$35,'DMG Tables'!$O$2:$O$35)*KV$1*LOOKUP(KV$1,'DMG Tables'!$G$2:$G$7,'DMG Tables'!$H$2:$H$7)</f>
        <v>30500</v>
      </c>
      <c r="KW3" s="1">
        <f>LOOKUP($A3,'DMG Tables'!$P$2:$P$35,'DMG Tables'!$O$2:$O$35)*KW$1*LOOKUP(KW$1,'DMG Tables'!$G$2:$G$7,'DMG Tables'!$H$2:$H$7)</f>
        <v>30600</v>
      </c>
      <c r="KX3" s="1">
        <f>LOOKUP($A3,'DMG Tables'!$P$2:$P$35,'DMG Tables'!$O$2:$O$35)*KX$1*LOOKUP(KX$1,'DMG Tables'!$G$2:$G$7,'DMG Tables'!$H$2:$H$7)</f>
        <v>30700</v>
      </c>
      <c r="KY3" s="1">
        <f>LOOKUP($A3,'DMG Tables'!$P$2:$P$35,'DMG Tables'!$O$2:$O$35)*KY$1*LOOKUP(KY$1,'DMG Tables'!$G$2:$G$7,'DMG Tables'!$H$2:$H$7)</f>
        <v>30800</v>
      </c>
      <c r="KZ3" s="1">
        <f>LOOKUP($A3,'DMG Tables'!$P$2:$P$35,'DMG Tables'!$O$2:$O$35)*KZ$1*LOOKUP(KZ$1,'DMG Tables'!$G$2:$G$7,'DMG Tables'!$H$2:$H$7)</f>
        <v>30900</v>
      </c>
      <c r="LA3" s="1">
        <f>LOOKUP($A3,'DMG Tables'!$P$2:$P$35,'DMG Tables'!$O$2:$O$35)*LA$1*LOOKUP(LA$1,'DMG Tables'!$G$2:$G$7,'DMG Tables'!$H$2:$H$7)</f>
        <v>31000</v>
      </c>
      <c r="LB3" s="1">
        <f>LOOKUP($A3,'DMG Tables'!$P$2:$P$35,'DMG Tables'!$O$2:$O$35)*LB$1*LOOKUP(LB$1,'DMG Tables'!$G$2:$G$7,'DMG Tables'!$H$2:$H$7)</f>
        <v>31100</v>
      </c>
      <c r="LC3" s="1">
        <f>LOOKUP($A3,'DMG Tables'!$P$2:$P$35,'DMG Tables'!$O$2:$O$35)*LC$1*LOOKUP(LC$1,'DMG Tables'!$G$2:$G$7,'DMG Tables'!$H$2:$H$7)</f>
        <v>31200</v>
      </c>
      <c r="LD3" s="1">
        <f>LOOKUP($A3,'DMG Tables'!$P$2:$P$35,'DMG Tables'!$O$2:$O$35)*LD$1*LOOKUP(LD$1,'DMG Tables'!$G$2:$G$7,'DMG Tables'!$H$2:$H$7)</f>
        <v>31300</v>
      </c>
      <c r="LE3" s="1">
        <f>LOOKUP($A3,'DMG Tables'!$P$2:$P$35,'DMG Tables'!$O$2:$O$35)*LE$1*LOOKUP(LE$1,'DMG Tables'!$G$2:$G$7,'DMG Tables'!$H$2:$H$7)</f>
        <v>31400</v>
      </c>
      <c r="LF3" s="1">
        <f>LOOKUP($A3,'DMG Tables'!$P$2:$P$35,'DMG Tables'!$O$2:$O$35)*LF$1*LOOKUP(LF$1,'DMG Tables'!$G$2:$G$7,'DMG Tables'!$H$2:$H$7)</f>
        <v>31500</v>
      </c>
      <c r="LG3" s="1">
        <f>LOOKUP($A3,'DMG Tables'!$P$2:$P$35,'DMG Tables'!$O$2:$O$35)*LG$1*LOOKUP(LG$1,'DMG Tables'!$G$2:$G$7,'DMG Tables'!$H$2:$H$7)</f>
        <v>31600</v>
      </c>
      <c r="LH3" s="1">
        <f>LOOKUP($A3,'DMG Tables'!$P$2:$P$35,'DMG Tables'!$O$2:$O$35)*LH$1*LOOKUP(LH$1,'DMG Tables'!$G$2:$G$7,'DMG Tables'!$H$2:$H$7)</f>
        <v>31700</v>
      </c>
      <c r="LI3" s="1">
        <f>LOOKUP($A3,'DMG Tables'!$P$2:$P$35,'DMG Tables'!$O$2:$O$35)*LI$1*LOOKUP(LI$1,'DMG Tables'!$G$2:$G$7,'DMG Tables'!$H$2:$H$7)</f>
        <v>31800</v>
      </c>
      <c r="LJ3" s="1">
        <f>LOOKUP($A3,'DMG Tables'!$P$2:$P$35,'DMG Tables'!$O$2:$O$35)*LJ$1*LOOKUP(LJ$1,'DMG Tables'!$G$2:$G$7,'DMG Tables'!$H$2:$H$7)</f>
        <v>31900</v>
      </c>
      <c r="LK3" s="1">
        <f>LOOKUP($A3,'DMG Tables'!$P$2:$P$35,'DMG Tables'!$O$2:$O$35)*LK$1*LOOKUP(LK$1,'DMG Tables'!$G$2:$G$7,'DMG Tables'!$H$2:$H$7)</f>
        <v>32000</v>
      </c>
      <c r="LL3" s="1">
        <f>LOOKUP($A3,'DMG Tables'!$P$2:$P$35,'DMG Tables'!$O$2:$O$35)*LL$1*LOOKUP(LL$1,'DMG Tables'!$G$2:$G$7,'DMG Tables'!$H$2:$H$7)</f>
        <v>32100</v>
      </c>
      <c r="LM3" s="1">
        <f>LOOKUP($A3,'DMG Tables'!$P$2:$P$35,'DMG Tables'!$O$2:$O$35)*LM$1*LOOKUP(LM$1,'DMG Tables'!$G$2:$G$7,'DMG Tables'!$H$2:$H$7)</f>
        <v>32200</v>
      </c>
      <c r="LN3" s="1">
        <f>LOOKUP($A3,'DMG Tables'!$P$2:$P$35,'DMG Tables'!$O$2:$O$35)*LN$1*LOOKUP(LN$1,'DMG Tables'!$G$2:$G$7,'DMG Tables'!$H$2:$H$7)</f>
        <v>32300</v>
      </c>
      <c r="LO3" s="1">
        <f>LOOKUP($A3,'DMG Tables'!$P$2:$P$35,'DMG Tables'!$O$2:$O$35)*LO$1*LOOKUP(LO$1,'DMG Tables'!$G$2:$G$7,'DMG Tables'!$H$2:$H$7)</f>
        <v>32400</v>
      </c>
      <c r="LP3" s="1">
        <f>LOOKUP($A3,'DMG Tables'!$P$2:$P$35,'DMG Tables'!$O$2:$O$35)*LP$1*LOOKUP(LP$1,'DMG Tables'!$G$2:$G$7,'DMG Tables'!$H$2:$H$7)</f>
        <v>32500</v>
      </c>
      <c r="LQ3" s="1">
        <f>LOOKUP($A3,'DMG Tables'!$P$2:$P$35,'DMG Tables'!$O$2:$O$35)*LQ$1*LOOKUP(LQ$1,'DMG Tables'!$G$2:$G$7,'DMG Tables'!$H$2:$H$7)</f>
        <v>32600</v>
      </c>
      <c r="LR3" s="1">
        <f>LOOKUP($A3,'DMG Tables'!$P$2:$P$35,'DMG Tables'!$O$2:$O$35)*LR$1*LOOKUP(LR$1,'DMG Tables'!$G$2:$G$7,'DMG Tables'!$H$2:$H$7)</f>
        <v>32700</v>
      </c>
      <c r="LS3" s="1">
        <f>LOOKUP($A3,'DMG Tables'!$P$2:$P$35,'DMG Tables'!$O$2:$O$35)*LS$1*LOOKUP(LS$1,'DMG Tables'!$G$2:$G$7,'DMG Tables'!$H$2:$H$7)</f>
        <v>32800</v>
      </c>
      <c r="LT3" s="1">
        <f>LOOKUP($A3,'DMG Tables'!$P$2:$P$35,'DMG Tables'!$O$2:$O$35)*LT$1*LOOKUP(LT$1,'DMG Tables'!$G$2:$G$7,'DMG Tables'!$H$2:$H$7)</f>
        <v>32900</v>
      </c>
      <c r="LU3" s="1">
        <f>LOOKUP($A3,'DMG Tables'!$P$2:$P$35,'DMG Tables'!$O$2:$O$35)*LU$1*LOOKUP(LU$1,'DMG Tables'!$G$2:$G$7,'DMG Tables'!$H$2:$H$7)</f>
        <v>33000</v>
      </c>
      <c r="LV3" s="1">
        <f>LOOKUP($A3,'DMG Tables'!$P$2:$P$35,'DMG Tables'!$O$2:$O$35)*LV$1*LOOKUP(LV$1,'DMG Tables'!$G$2:$G$7,'DMG Tables'!$H$2:$H$7)</f>
        <v>33100</v>
      </c>
      <c r="LW3" s="1">
        <f>LOOKUP($A3,'DMG Tables'!$P$2:$P$35,'DMG Tables'!$O$2:$O$35)*LW$1*LOOKUP(LW$1,'DMG Tables'!$G$2:$G$7,'DMG Tables'!$H$2:$H$7)</f>
        <v>33200</v>
      </c>
      <c r="LX3" s="1">
        <f>LOOKUP($A3,'DMG Tables'!$P$2:$P$35,'DMG Tables'!$O$2:$O$35)*LX$1*LOOKUP(LX$1,'DMG Tables'!$G$2:$G$7,'DMG Tables'!$H$2:$H$7)</f>
        <v>33300</v>
      </c>
      <c r="LY3" s="1">
        <f>LOOKUP($A3,'DMG Tables'!$P$2:$P$35,'DMG Tables'!$O$2:$O$35)*LY$1*LOOKUP(LY$1,'DMG Tables'!$G$2:$G$7,'DMG Tables'!$H$2:$H$7)</f>
        <v>33400</v>
      </c>
      <c r="LZ3" s="1">
        <f>LOOKUP($A3,'DMG Tables'!$P$2:$P$35,'DMG Tables'!$O$2:$O$35)*LZ$1*LOOKUP(LZ$1,'DMG Tables'!$G$2:$G$7,'DMG Tables'!$H$2:$H$7)</f>
        <v>33500</v>
      </c>
      <c r="MA3" s="1">
        <f>LOOKUP($A3,'DMG Tables'!$P$2:$P$35,'DMG Tables'!$O$2:$O$35)*MA$1*LOOKUP(MA$1,'DMG Tables'!$G$2:$G$7,'DMG Tables'!$H$2:$H$7)</f>
        <v>33600</v>
      </c>
      <c r="MB3" s="1">
        <f>LOOKUP($A3,'DMG Tables'!$P$2:$P$35,'DMG Tables'!$O$2:$O$35)*MB$1*LOOKUP(MB$1,'DMG Tables'!$G$2:$G$7,'DMG Tables'!$H$2:$H$7)</f>
        <v>33700</v>
      </c>
      <c r="MC3" s="1">
        <f>LOOKUP($A3,'DMG Tables'!$P$2:$P$35,'DMG Tables'!$O$2:$O$35)*MC$1*LOOKUP(MC$1,'DMG Tables'!$G$2:$G$7,'DMG Tables'!$H$2:$H$7)</f>
        <v>33800</v>
      </c>
      <c r="MD3" s="1">
        <f>LOOKUP($A3,'DMG Tables'!$P$2:$P$35,'DMG Tables'!$O$2:$O$35)*MD$1*LOOKUP(MD$1,'DMG Tables'!$G$2:$G$7,'DMG Tables'!$H$2:$H$7)</f>
        <v>33900</v>
      </c>
      <c r="ME3" s="1">
        <f>LOOKUP($A3,'DMG Tables'!$P$2:$P$35,'DMG Tables'!$O$2:$O$35)*ME$1*LOOKUP(ME$1,'DMG Tables'!$G$2:$G$7,'DMG Tables'!$H$2:$H$7)</f>
        <v>34000</v>
      </c>
      <c r="MF3" s="1">
        <f>LOOKUP($A3,'DMG Tables'!$P$2:$P$35,'DMG Tables'!$O$2:$O$35)*MF$1*LOOKUP(MF$1,'DMG Tables'!$G$2:$G$7,'DMG Tables'!$H$2:$H$7)</f>
        <v>34100</v>
      </c>
      <c r="MG3" s="1">
        <f>LOOKUP($A3,'DMG Tables'!$P$2:$P$35,'DMG Tables'!$O$2:$O$35)*MG$1*LOOKUP(MG$1,'DMG Tables'!$G$2:$G$7,'DMG Tables'!$H$2:$H$7)</f>
        <v>34200</v>
      </c>
      <c r="MH3" s="1">
        <f>LOOKUP($A3,'DMG Tables'!$P$2:$P$35,'DMG Tables'!$O$2:$O$35)*MH$1*LOOKUP(MH$1,'DMG Tables'!$G$2:$G$7,'DMG Tables'!$H$2:$H$7)</f>
        <v>34300</v>
      </c>
      <c r="MI3" s="1">
        <f>LOOKUP($A3,'DMG Tables'!$P$2:$P$35,'DMG Tables'!$O$2:$O$35)*MI$1*LOOKUP(MI$1,'DMG Tables'!$G$2:$G$7,'DMG Tables'!$H$2:$H$7)</f>
        <v>34400</v>
      </c>
      <c r="MJ3" s="1">
        <f>LOOKUP($A3,'DMG Tables'!$P$2:$P$35,'DMG Tables'!$O$2:$O$35)*MJ$1*LOOKUP(MJ$1,'DMG Tables'!$G$2:$G$7,'DMG Tables'!$H$2:$H$7)</f>
        <v>34500</v>
      </c>
      <c r="MK3" s="1">
        <f>LOOKUP($A3,'DMG Tables'!$P$2:$P$35,'DMG Tables'!$O$2:$O$35)*MK$1*LOOKUP(MK$1,'DMG Tables'!$G$2:$G$7,'DMG Tables'!$H$2:$H$7)</f>
        <v>34600</v>
      </c>
      <c r="ML3" s="1">
        <f>LOOKUP($A3,'DMG Tables'!$P$2:$P$35,'DMG Tables'!$O$2:$O$35)*ML$1*LOOKUP(ML$1,'DMG Tables'!$G$2:$G$7,'DMG Tables'!$H$2:$H$7)</f>
        <v>34700</v>
      </c>
      <c r="MM3" s="1">
        <f>LOOKUP($A3,'DMG Tables'!$P$2:$P$35,'DMG Tables'!$O$2:$O$35)*MM$1*LOOKUP(MM$1,'DMG Tables'!$G$2:$G$7,'DMG Tables'!$H$2:$H$7)</f>
        <v>34800</v>
      </c>
      <c r="MN3" s="1">
        <f>LOOKUP($A3,'DMG Tables'!$P$2:$P$35,'DMG Tables'!$O$2:$O$35)*MN$1*LOOKUP(MN$1,'DMG Tables'!$G$2:$G$7,'DMG Tables'!$H$2:$H$7)</f>
        <v>34900</v>
      </c>
      <c r="MO3" s="1">
        <f>LOOKUP($A3,'DMG Tables'!$P$2:$P$35,'DMG Tables'!$O$2:$O$35)*MO$1*LOOKUP(MO$1,'DMG Tables'!$G$2:$G$7,'DMG Tables'!$H$2:$H$7)</f>
        <v>35000</v>
      </c>
      <c r="MP3" s="1">
        <f>LOOKUP($A3,'DMG Tables'!$P$2:$P$35,'DMG Tables'!$O$2:$O$35)*MP$1*LOOKUP(MP$1,'DMG Tables'!$G$2:$G$7,'DMG Tables'!$H$2:$H$7)</f>
        <v>35100</v>
      </c>
      <c r="MQ3" s="1">
        <f>LOOKUP($A3,'DMG Tables'!$P$2:$P$35,'DMG Tables'!$O$2:$O$35)*MQ$1*LOOKUP(MQ$1,'DMG Tables'!$G$2:$G$7,'DMG Tables'!$H$2:$H$7)</f>
        <v>35200</v>
      </c>
      <c r="MR3" s="1">
        <f>LOOKUP($A3,'DMG Tables'!$P$2:$P$35,'DMG Tables'!$O$2:$O$35)*MR$1*LOOKUP(MR$1,'DMG Tables'!$G$2:$G$7,'DMG Tables'!$H$2:$H$7)</f>
        <v>35300</v>
      </c>
      <c r="MS3" s="1">
        <f>LOOKUP($A3,'DMG Tables'!$P$2:$P$35,'DMG Tables'!$O$2:$O$35)*MS$1*LOOKUP(MS$1,'DMG Tables'!$G$2:$G$7,'DMG Tables'!$H$2:$H$7)</f>
        <v>35400</v>
      </c>
      <c r="MT3" s="1">
        <f>LOOKUP($A3,'DMG Tables'!$P$2:$P$35,'DMG Tables'!$O$2:$O$35)*MT$1*LOOKUP(MT$1,'DMG Tables'!$G$2:$G$7,'DMG Tables'!$H$2:$H$7)</f>
        <v>35500</v>
      </c>
      <c r="MU3" s="1">
        <f>LOOKUP($A3,'DMG Tables'!$P$2:$P$35,'DMG Tables'!$O$2:$O$35)*MU$1*LOOKUP(MU$1,'DMG Tables'!$G$2:$G$7,'DMG Tables'!$H$2:$H$7)</f>
        <v>35600</v>
      </c>
      <c r="MV3" s="1">
        <f>LOOKUP($A3,'DMG Tables'!$P$2:$P$35,'DMG Tables'!$O$2:$O$35)*MV$1*LOOKUP(MV$1,'DMG Tables'!$G$2:$G$7,'DMG Tables'!$H$2:$H$7)</f>
        <v>35700</v>
      </c>
      <c r="MW3" s="1">
        <f>LOOKUP($A3,'DMG Tables'!$P$2:$P$35,'DMG Tables'!$O$2:$O$35)*MW$1*LOOKUP(MW$1,'DMG Tables'!$G$2:$G$7,'DMG Tables'!$H$2:$H$7)</f>
        <v>35800</v>
      </c>
      <c r="MX3" s="1">
        <f>LOOKUP($A3,'DMG Tables'!$P$2:$P$35,'DMG Tables'!$O$2:$O$35)*MX$1*LOOKUP(MX$1,'DMG Tables'!$G$2:$G$7,'DMG Tables'!$H$2:$H$7)</f>
        <v>35900</v>
      </c>
      <c r="MY3" s="1">
        <f>LOOKUP($A3,'DMG Tables'!$P$2:$P$35,'DMG Tables'!$O$2:$O$35)*MY$1*LOOKUP(MY$1,'DMG Tables'!$G$2:$G$7,'DMG Tables'!$H$2:$H$7)</f>
        <v>36000</v>
      </c>
      <c r="MZ3" s="1">
        <f>LOOKUP($A3,'DMG Tables'!$P$2:$P$35,'DMG Tables'!$O$2:$O$35)*MZ$1*LOOKUP(MZ$1,'DMG Tables'!$G$2:$G$7,'DMG Tables'!$H$2:$H$7)</f>
        <v>36100</v>
      </c>
      <c r="NA3" s="1">
        <f>LOOKUP($A3,'DMG Tables'!$P$2:$P$35,'DMG Tables'!$O$2:$O$35)*NA$1*LOOKUP(NA$1,'DMG Tables'!$G$2:$G$7,'DMG Tables'!$H$2:$H$7)</f>
        <v>36200</v>
      </c>
      <c r="NB3" s="1">
        <f>LOOKUP($A3,'DMG Tables'!$P$2:$P$35,'DMG Tables'!$O$2:$O$35)*NB$1*LOOKUP(NB$1,'DMG Tables'!$G$2:$G$7,'DMG Tables'!$H$2:$H$7)</f>
        <v>36300</v>
      </c>
      <c r="NC3" s="1">
        <f>LOOKUP($A3,'DMG Tables'!$P$2:$P$35,'DMG Tables'!$O$2:$O$35)*NC$1*LOOKUP(NC$1,'DMG Tables'!$G$2:$G$7,'DMG Tables'!$H$2:$H$7)</f>
        <v>36400</v>
      </c>
      <c r="ND3" s="1">
        <f>LOOKUP($A3,'DMG Tables'!$P$2:$P$35,'DMG Tables'!$O$2:$O$35)*ND$1*LOOKUP(ND$1,'DMG Tables'!$G$2:$G$7,'DMG Tables'!$H$2:$H$7)</f>
        <v>36500</v>
      </c>
      <c r="NE3" s="1">
        <f>LOOKUP($A3,'DMG Tables'!$P$2:$P$35,'DMG Tables'!$O$2:$O$35)*NE$1*LOOKUP(NE$1,'DMG Tables'!$G$2:$G$7,'DMG Tables'!$H$2:$H$7)</f>
        <v>36600</v>
      </c>
      <c r="NF3" s="1">
        <f>LOOKUP($A3,'DMG Tables'!$P$2:$P$35,'DMG Tables'!$O$2:$O$35)*NF$1*LOOKUP(NF$1,'DMG Tables'!$G$2:$G$7,'DMG Tables'!$H$2:$H$7)</f>
        <v>36700</v>
      </c>
      <c r="NG3" s="1">
        <f>LOOKUP($A3,'DMG Tables'!$P$2:$P$35,'DMG Tables'!$O$2:$O$35)*NG$1*LOOKUP(NG$1,'DMG Tables'!$G$2:$G$7,'DMG Tables'!$H$2:$H$7)</f>
        <v>36800</v>
      </c>
      <c r="NH3" s="1">
        <f>LOOKUP($A3,'DMG Tables'!$P$2:$P$35,'DMG Tables'!$O$2:$O$35)*NH$1*LOOKUP(NH$1,'DMG Tables'!$G$2:$G$7,'DMG Tables'!$H$2:$H$7)</f>
        <v>36900</v>
      </c>
      <c r="NI3" s="1">
        <f>LOOKUP($A3,'DMG Tables'!$P$2:$P$35,'DMG Tables'!$O$2:$O$35)*NI$1*LOOKUP(NI$1,'DMG Tables'!$G$2:$G$7,'DMG Tables'!$H$2:$H$7)</f>
        <v>37000</v>
      </c>
      <c r="NJ3" s="1">
        <f>LOOKUP($A3,'DMG Tables'!$P$2:$P$35,'DMG Tables'!$O$2:$O$35)*NJ$1*LOOKUP(NJ$1,'DMG Tables'!$G$2:$G$7,'DMG Tables'!$H$2:$H$7)</f>
        <v>37100</v>
      </c>
      <c r="NK3" s="1">
        <f>LOOKUP($A3,'DMG Tables'!$P$2:$P$35,'DMG Tables'!$O$2:$O$35)*NK$1*LOOKUP(NK$1,'DMG Tables'!$G$2:$G$7,'DMG Tables'!$H$2:$H$7)</f>
        <v>37200</v>
      </c>
      <c r="NL3" s="1">
        <f>LOOKUP($A3,'DMG Tables'!$P$2:$P$35,'DMG Tables'!$O$2:$O$35)*NL$1*LOOKUP(NL$1,'DMG Tables'!$G$2:$G$7,'DMG Tables'!$H$2:$H$7)</f>
        <v>37300</v>
      </c>
      <c r="NM3" s="1">
        <f>LOOKUP($A3,'DMG Tables'!$P$2:$P$35,'DMG Tables'!$O$2:$O$35)*NM$1*LOOKUP(NM$1,'DMG Tables'!$G$2:$G$7,'DMG Tables'!$H$2:$H$7)</f>
        <v>37400</v>
      </c>
      <c r="NN3" s="1">
        <f>LOOKUP($A3,'DMG Tables'!$P$2:$P$35,'DMG Tables'!$O$2:$O$35)*NN$1*LOOKUP(NN$1,'DMG Tables'!$G$2:$G$7,'DMG Tables'!$H$2:$H$7)</f>
        <v>37500</v>
      </c>
      <c r="NO3" s="1">
        <f>LOOKUP($A3,'DMG Tables'!$P$2:$P$35,'DMG Tables'!$O$2:$O$35)*NO$1*LOOKUP(NO$1,'DMG Tables'!$G$2:$G$7,'DMG Tables'!$H$2:$H$7)</f>
        <v>37600</v>
      </c>
      <c r="NP3" s="1">
        <f>LOOKUP($A3,'DMG Tables'!$P$2:$P$35,'DMG Tables'!$O$2:$O$35)*NP$1*LOOKUP(NP$1,'DMG Tables'!$G$2:$G$7,'DMG Tables'!$H$2:$H$7)</f>
        <v>37700</v>
      </c>
      <c r="NQ3" s="1">
        <f>LOOKUP($A3,'DMG Tables'!$P$2:$P$35,'DMG Tables'!$O$2:$O$35)*NQ$1*LOOKUP(NQ$1,'DMG Tables'!$G$2:$G$7,'DMG Tables'!$H$2:$H$7)</f>
        <v>37800</v>
      </c>
      <c r="NR3" s="1">
        <f>LOOKUP($A3,'DMG Tables'!$P$2:$P$35,'DMG Tables'!$O$2:$O$35)*NR$1*LOOKUP(NR$1,'DMG Tables'!$G$2:$G$7,'DMG Tables'!$H$2:$H$7)</f>
        <v>37900</v>
      </c>
      <c r="NS3" s="1">
        <f>LOOKUP($A3,'DMG Tables'!$P$2:$P$35,'DMG Tables'!$O$2:$O$35)*NS$1*LOOKUP(NS$1,'DMG Tables'!$G$2:$G$7,'DMG Tables'!$H$2:$H$7)</f>
        <v>38000</v>
      </c>
      <c r="NT3" s="1">
        <f>LOOKUP($A3,'DMG Tables'!$P$2:$P$35,'DMG Tables'!$O$2:$O$35)*NT$1*LOOKUP(NT$1,'DMG Tables'!$G$2:$G$7,'DMG Tables'!$H$2:$H$7)</f>
        <v>38100</v>
      </c>
      <c r="NU3" s="1">
        <f>LOOKUP($A3,'DMG Tables'!$P$2:$P$35,'DMG Tables'!$O$2:$O$35)*NU$1*LOOKUP(NU$1,'DMG Tables'!$G$2:$G$7,'DMG Tables'!$H$2:$H$7)</f>
        <v>38200</v>
      </c>
      <c r="NV3" s="1">
        <f>LOOKUP($A3,'DMG Tables'!$P$2:$P$35,'DMG Tables'!$O$2:$O$35)*NV$1*LOOKUP(NV$1,'DMG Tables'!$G$2:$G$7,'DMG Tables'!$H$2:$H$7)</f>
        <v>38300</v>
      </c>
      <c r="NW3" s="1">
        <f>LOOKUP($A3,'DMG Tables'!$P$2:$P$35,'DMG Tables'!$O$2:$O$35)*NW$1*LOOKUP(NW$1,'DMG Tables'!$G$2:$G$7,'DMG Tables'!$H$2:$H$7)</f>
        <v>38400</v>
      </c>
      <c r="NX3" s="1">
        <f>LOOKUP($A3,'DMG Tables'!$P$2:$P$35,'DMG Tables'!$O$2:$O$35)*NX$1*LOOKUP(NX$1,'DMG Tables'!$G$2:$G$7,'DMG Tables'!$H$2:$H$7)</f>
        <v>38500</v>
      </c>
      <c r="NY3" s="1">
        <f>LOOKUP($A3,'DMG Tables'!$P$2:$P$35,'DMG Tables'!$O$2:$O$35)*NY$1*LOOKUP(NY$1,'DMG Tables'!$G$2:$G$7,'DMG Tables'!$H$2:$H$7)</f>
        <v>38600</v>
      </c>
      <c r="NZ3" s="1">
        <f>LOOKUP($A3,'DMG Tables'!$P$2:$P$35,'DMG Tables'!$O$2:$O$35)*NZ$1*LOOKUP(NZ$1,'DMG Tables'!$G$2:$G$7,'DMG Tables'!$H$2:$H$7)</f>
        <v>38700</v>
      </c>
      <c r="OA3" s="1">
        <f>LOOKUP($A3,'DMG Tables'!$P$2:$P$35,'DMG Tables'!$O$2:$O$35)*OA$1*LOOKUP(OA$1,'DMG Tables'!$G$2:$G$7,'DMG Tables'!$H$2:$H$7)</f>
        <v>38800</v>
      </c>
      <c r="OB3" s="1">
        <f>LOOKUP($A3,'DMG Tables'!$P$2:$P$35,'DMG Tables'!$O$2:$O$35)*OB$1*LOOKUP(OB$1,'DMG Tables'!$G$2:$G$7,'DMG Tables'!$H$2:$H$7)</f>
        <v>38900</v>
      </c>
      <c r="OC3" s="1">
        <f>LOOKUP($A3,'DMG Tables'!$P$2:$P$35,'DMG Tables'!$O$2:$O$35)*OC$1*LOOKUP(OC$1,'DMG Tables'!$G$2:$G$7,'DMG Tables'!$H$2:$H$7)</f>
        <v>39000</v>
      </c>
      <c r="OD3" s="1">
        <f>LOOKUP($A3,'DMG Tables'!$P$2:$P$35,'DMG Tables'!$O$2:$O$35)*OD$1*LOOKUP(OD$1,'DMG Tables'!$G$2:$G$7,'DMG Tables'!$H$2:$H$7)</f>
        <v>39100</v>
      </c>
      <c r="OE3" s="1">
        <f>LOOKUP($A3,'DMG Tables'!$P$2:$P$35,'DMG Tables'!$O$2:$O$35)*OE$1*LOOKUP(OE$1,'DMG Tables'!$G$2:$G$7,'DMG Tables'!$H$2:$H$7)</f>
        <v>39200</v>
      </c>
      <c r="OF3" s="1">
        <f>LOOKUP($A3,'DMG Tables'!$P$2:$P$35,'DMG Tables'!$O$2:$O$35)*OF$1*LOOKUP(OF$1,'DMG Tables'!$G$2:$G$7,'DMG Tables'!$H$2:$H$7)</f>
        <v>39300</v>
      </c>
      <c r="OG3" s="1">
        <f>LOOKUP($A3,'DMG Tables'!$P$2:$P$35,'DMG Tables'!$O$2:$O$35)*OG$1*LOOKUP(OG$1,'DMG Tables'!$G$2:$G$7,'DMG Tables'!$H$2:$H$7)</f>
        <v>39400</v>
      </c>
      <c r="OH3" s="1">
        <f>LOOKUP($A3,'DMG Tables'!$P$2:$P$35,'DMG Tables'!$O$2:$O$35)*OH$1*LOOKUP(OH$1,'DMG Tables'!$G$2:$G$7,'DMG Tables'!$H$2:$H$7)</f>
        <v>39500</v>
      </c>
      <c r="OI3" s="1">
        <f>LOOKUP($A3,'DMG Tables'!$P$2:$P$35,'DMG Tables'!$O$2:$O$35)*OI$1*LOOKUP(OI$1,'DMG Tables'!$G$2:$G$7,'DMG Tables'!$H$2:$H$7)</f>
        <v>39600</v>
      </c>
      <c r="OJ3" s="1">
        <f>LOOKUP($A3,'DMG Tables'!$P$2:$P$35,'DMG Tables'!$O$2:$O$35)*OJ$1*LOOKUP(OJ$1,'DMG Tables'!$G$2:$G$7,'DMG Tables'!$H$2:$H$7)</f>
        <v>39700</v>
      </c>
      <c r="OK3" s="1">
        <f>LOOKUP($A3,'DMG Tables'!$P$2:$P$35,'DMG Tables'!$O$2:$O$35)*OK$1*LOOKUP(OK$1,'DMG Tables'!$G$2:$G$7,'DMG Tables'!$H$2:$H$7)</f>
        <v>39800</v>
      </c>
      <c r="OL3" s="1">
        <f>LOOKUP($A3,'DMG Tables'!$P$2:$P$35,'DMG Tables'!$O$2:$O$35)*OL$1*LOOKUP(OL$1,'DMG Tables'!$G$2:$G$7,'DMG Tables'!$H$2:$H$7)</f>
        <v>39900</v>
      </c>
      <c r="OM3" s="1">
        <f>LOOKUP($A3,'DMG Tables'!$P$2:$P$35,'DMG Tables'!$O$2:$O$35)*OM$1*LOOKUP(OM$1,'DMG Tables'!$G$2:$G$7,'DMG Tables'!$H$2:$H$7)</f>
        <v>40000</v>
      </c>
      <c r="ON3" s="1">
        <f>LOOKUP($A3,'DMG Tables'!$P$2:$P$35,'DMG Tables'!$O$2:$O$35)*ON$1*LOOKUP(ON$1,'DMG Tables'!$G$2:$G$7,'DMG Tables'!$H$2:$H$7)</f>
        <v>40100</v>
      </c>
      <c r="OO3" s="1">
        <f>LOOKUP($A3,'DMG Tables'!$P$2:$P$35,'DMG Tables'!$O$2:$O$35)*OO$1*LOOKUP(OO$1,'DMG Tables'!$G$2:$G$7,'DMG Tables'!$H$2:$H$7)</f>
        <v>40200</v>
      </c>
      <c r="OP3" s="1">
        <f>LOOKUP($A3,'DMG Tables'!$P$2:$P$35,'DMG Tables'!$O$2:$O$35)*OP$1*LOOKUP(OP$1,'DMG Tables'!$G$2:$G$7,'DMG Tables'!$H$2:$H$7)</f>
        <v>40300</v>
      </c>
      <c r="OQ3" s="1">
        <f>LOOKUP($A3,'DMG Tables'!$P$2:$P$35,'DMG Tables'!$O$2:$O$35)*OQ$1*LOOKUP(OQ$1,'DMG Tables'!$G$2:$G$7,'DMG Tables'!$H$2:$H$7)</f>
        <v>40400</v>
      </c>
      <c r="OR3" s="1">
        <f>LOOKUP($A3,'DMG Tables'!$P$2:$P$35,'DMG Tables'!$O$2:$O$35)*OR$1*LOOKUP(OR$1,'DMG Tables'!$G$2:$G$7,'DMG Tables'!$H$2:$H$7)</f>
        <v>40500</v>
      </c>
      <c r="OS3" s="1">
        <f>LOOKUP($A3,'DMG Tables'!$P$2:$P$35,'DMG Tables'!$O$2:$O$35)*OS$1*LOOKUP(OS$1,'DMG Tables'!$G$2:$G$7,'DMG Tables'!$H$2:$H$7)</f>
        <v>40600</v>
      </c>
      <c r="OT3" s="1">
        <f>LOOKUP($A3,'DMG Tables'!$P$2:$P$35,'DMG Tables'!$O$2:$O$35)*OT$1*LOOKUP(OT$1,'DMG Tables'!$G$2:$G$7,'DMG Tables'!$H$2:$H$7)</f>
        <v>40700</v>
      </c>
      <c r="OU3" s="1">
        <f>LOOKUP($A3,'DMG Tables'!$P$2:$P$35,'DMG Tables'!$O$2:$O$35)*OU$1*LOOKUP(OU$1,'DMG Tables'!$G$2:$G$7,'DMG Tables'!$H$2:$H$7)</f>
        <v>40800</v>
      </c>
      <c r="OV3" s="1">
        <f>LOOKUP($A3,'DMG Tables'!$P$2:$P$35,'DMG Tables'!$O$2:$O$35)*OV$1*LOOKUP(OV$1,'DMG Tables'!$G$2:$G$7,'DMG Tables'!$H$2:$H$7)</f>
        <v>40900</v>
      </c>
      <c r="OW3" s="1">
        <f>LOOKUP($A3,'DMG Tables'!$P$2:$P$35,'DMG Tables'!$O$2:$O$35)*OW$1*LOOKUP(OW$1,'DMG Tables'!$G$2:$G$7,'DMG Tables'!$H$2:$H$7)</f>
        <v>41000</v>
      </c>
      <c r="OX3" s="1">
        <f>LOOKUP($A3,'DMG Tables'!$P$2:$P$35,'DMG Tables'!$O$2:$O$35)*OX$1*LOOKUP(OX$1,'DMG Tables'!$G$2:$G$7,'DMG Tables'!$H$2:$H$7)</f>
        <v>41100</v>
      </c>
      <c r="OY3" s="1">
        <f>LOOKUP($A3,'DMG Tables'!$P$2:$P$35,'DMG Tables'!$O$2:$O$35)*OY$1*LOOKUP(OY$1,'DMG Tables'!$G$2:$G$7,'DMG Tables'!$H$2:$H$7)</f>
        <v>41200</v>
      </c>
      <c r="OZ3" s="1">
        <f>LOOKUP($A3,'DMG Tables'!$P$2:$P$35,'DMG Tables'!$O$2:$O$35)*OZ$1*LOOKUP(OZ$1,'DMG Tables'!$G$2:$G$7,'DMG Tables'!$H$2:$H$7)</f>
        <v>41300</v>
      </c>
      <c r="PA3" s="1">
        <f>LOOKUP($A3,'DMG Tables'!$P$2:$P$35,'DMG Tables'!$O$2:$O$35)*PA$1*LOOKUP(PA$1,'DMG Tables'!$G$2:$G$7,'DMG Tables'!$H$2:$H$7)</f>
        <v>41400</v>
      </c>
      <c r="PB3" s="1">
        <f>LOOKUP($A3,'DMG Tables'!$P$2:$P$35,'DMG Tables'!$O$2:$O$35)*PB$1*LOOKUP(PB$1,'DMG Tables'!$G$2:$G$7,'DMG Tables'!$H$2:$H$7)</f>
        <v>41500</v>
      </c>
      <c r="PC3" s="1">
        <f>LOOKUP($A3,'DMG Tables'!$P$2:$P$35,'DMG Tables'!$O$2:$O$35)*PC$1*LOOKUP(PC$1,'DMG Tables'!$G$2:$G$7,'DMG Tables'!$H$2:$H$7)</f>
        <v>41600</v>
      </c>
      <c r="PD3" s="1">
        <f>LOOKUP($A3,'DMG Tables'!$P$2:$P$35,'DMG Tables'!$O$2:$O$35)*PD$1*LOOKUP(PD$1,'DMG Tables'!$G$2:$G$7,'DMG Tables'!$H$2:$H$7)</f>
        <v>41700</v>
      </c>
      <c r="PE3" s="1">
        <f>LOOKUP($A3,'DMG Tables'!$P$2:$P$35,'DMG Tables'!$O$2:$O$35)*PE$1*LOOKUP(PE$1,'DMG Tables'!$G$2:$G$7,'DMG Tables'!$H$2:$H$7)</f>
        <v>41800</v>
      </c>
      <c r="PF3" s="1">
        <f>LOOKUP($A3,'DMG Tables'!$P$2:$P$35,'DMG Tables'!$O$2:$O$35)*PF$1*LOOKUP(PF$1,'DMG Tables'!$G$2:$G$7,'DMG Tables'!$H$2:$H$7)</f>
        <v>41900</v>
      </c>
      <c r="PG3" s="1">
        <f>LOOKUP($A3,'DMG Tables'!$P$2:$P$35,'DMG Tables'!$O$2:$O$35)*PG$1*LOOKUP(PG$1,'DMG Tables'!$G$2:$G$7,'DMG Tables'!$H$2:$H$7)</f>
        <v>42000</v>
      </c>
      <c r="PH3" s="1">
        <f>LOOKUP($A3,'DMG Tables'!$P$2:$P$35,'DMG Tables'!$O$2:$O$35)*PH$1*LOOKUP(PH$1,'DMG Tables'!$G$2:$G$7,'DMG Tables'!$H$2:$H$7)</f>
        <v>42100</v>
      </c>
      <c r="PI3" s="1">
        <f>LOOKUP($A3,'DMG Tables'!$P$2:$P$35,'DMG Tables'!$O$2:$O$35)*PI$1*LOOKUP(PI$1,'DMG Tables'!$G$2:$G$7,'DMG Tables'!$H$2:$H$7)</f>
        <v>42200</v>
      </c>
      <c r="PJ3" s="1">
        <f>LOOKUP($A3,'DMG Tables'!$P$2:$P$35,'DMG Tables'!$O$2:$O$35)*PJ$1*LOOKUP(PJ$1,'DMG Tables'!$G$2:$G$7,'DMG Tables'!$H$2:$H$7)</f>
        <v>42300</v>
      </c>
      <c r="PK3" s="1">
        <f>LOOKUP($A3,'DMG Tables'!$P$2:$P$35,'DMG Tables'!$O$2:$O$35)*PK$1*LOOKUP(PK$1,'DMG Tables'!$G$2:$G$7,'DMG Tables'!$H$2:$H$7)</f>
        <v>42400</v>
      </c>
      <c r="PL3" s="1">
        <f>LOOKUP($A3,'DMG Tables'!$P$2:$P$35,'DMG Tables'!$O$2:$O$35)*PL$1*LOOKUP(PL$1,'DMG Tables'!$G$2:$G$7,'DMG Tables'!$H$2:$H$7)</f>
        <v>42500</v>
      </c>
      <c r="PM3" s="1">
        <f>LOOKUP($A3,'DMG Tables'!$P$2:$P$35,'DMG Tables'!$O$2:$O$35)*PM$1*LOOKUP(PM$1,'DMG Tables'!$G$2:$G$7,'DMG Tables'!$H$2:$H$7)</f>
        <v>42600</v>
      </c>
      <c r="PN3" s="1">
        <f>LOOKUP($A3,'DMG Tables'!$P$2:$P$35,'DMG Tables'!$O$2:$O$35)*PN$1*LOOKUP(PN$1,'DMG Tables'!$G$2:$G$7,'DMG Tables'!$H$2:$H$7)</f>
        <v>42700</v>
      </c>
      <c r="PO3" s="1">
        <f>LOOKUP($A3,'DMG Tables'!$P$2:$P$35,'DMG Tables'!$O$2:$O$35)*PO$1*LOOKUP(PO$1,'DMG Tables'!$G$2:$G$7,'DMG Tables'!$H$2:$H$7)</f>
        <v>42800</v>
      </c>
      <c r="PP3" s="1">
        <f>LOOKUP($A3,'DMG Tables'!$P$2:$P$35,'DMG Tables'!$O$2:$O$35)*PP$1*LOOKUP(PP$1,'DMG Tables'!$G$2:$G$7,'DMG Tables'!$H$2:$H$7)</f>
        <v>42900</v>
      </c>
      <c r="PQ3" s="1">
        <f>LOOKUP($A3,'DMG Tables'!$P$2:$P$35,'DMG Tables'!$O$2:$O$35)*PQ$1*LOOKUP(PQ$1,'DMG Tables'!$G$2:$G$7,'DMG Tables'!$H$2:$H$7)</f>
        <v>43000</v>
      </c>
      <c r="PR3" s="1">
        <f>LOOKUP($A3,'DMG Tables'!$P$2:$P$35,'DMG Tables'!$O$2:$O$35)*PR$1*LOOKUP(PR$1,'DMG Tables'!$G$2:$G$7,'DMG Tables'!$H$2:$H$7)</f>
        <v>43100</v>
      </c>
      <c r="PS3" s="1">
        <f>LOOKUP($A3,'DMG Tables'!$P$2:$P$35,'DMG Tables'!$O$2:$O$35)*PS$1*LOOKUP(PS$1,'DMG Tables'!$G$2:$G$7,'DMG Tables'!$H$2:$H$7)</f>
        <v>43200</v>
      </c>
      <c r="PT3" s="1">
        <f>LOOKUP($A3,'DMG Tables'!$P$2:$P$35,'DMG Tables'!$O$2:$O$35)*PT$1*LOOKUP(PT$1,'DMG Tables'!$G$2:$G$7,'DMG Tables'!$H$2:$H$7)</f>
        <v>43300</v>
      </c>
      <c r="PU3" s="1">
        <f>LOOKUP($A3,'DMG Tables'!$P$2:$P$35,'DMG Tables'!$O$2:$O$35)*PU$1*LOOKUP(PU$1,'DMG Tables'!$G$2:$G$7,'DMG Tables'!$H$2:$H$7)</f>
        <v>43400</v>
      </c>
      <c r="PV3" s="1">
        <f>LOOKUP($A3,'DMG Tables'!$P$2:$P$35,'DMG Tables'!$O$2:$O$35)*PV$1*LOOKUP(PV$1,'DMG Tables'!$G$2:$G$7,'DMG Tables'!$H$2:$H$7)</f>
        <v>43500</v>
      </c>
      <c r="PW3" s="1">
        <f>LOOKUP($A3,'DMG Tables'!$P$2:$P$35,'DMG Tables'!$O$2:$O$35)*PW$1*LOOKUP(PW$1,'DMG Tables'!$G$2:$G$7,'DMG Tables'!$H$2:$H$7)</f>
        <v>43600</v>
      </c>
      <c r="PX3" s="1">
        <f>LOOKUP($A3,'DMG Tables'!$P$2:$P$35,'DMG Tables'!$O$2:$O$35)*PX$1*LOOKUP(PX$1,'DMG Tables'!$G$2:$G$7,'DMG Tables'!$H$2:$H$7)</f>
        <v>43700</v>
      </c>
      <c r="PY3" s="1">
        <f>LOOKUP($A3,'DMG Tables'!$P$2:$P$35,'DMG Tables'!$O$2:$O$35)*PY$1*LOOKUP(PY$1,'DMG Tables'!$G$2:$G$7,'DMG Tables'!$H$2:$H$7)</f>
        <v>43800</v>
      </c>
      <c r="PZ3" s="1">
        <f>LOOKUP($A3,'DMG Tables'!$P$2:$P$35,'DMG Tables'!$O$2:$O$35)*PZ$1*LOOKUP(PZ$1,'DMG Tables'!$G$2:$G$7,'DMG Tables'!$H$2:$H$7)</f>
        <v>43900</v>
      </c>
      <c r="QA3" s="1">
        <f>LOOKUP($A3,'DMG Tables'!$P$2:$P$35,'DMG Tables'!$O$2:$O$35)*QA$1*LOOKUP(QA$1,'DMG Tables'!$G$2:$G$7,'DMG Tables'!$H$2:$H$7)</f>
        <v>44000</v>
      </c>
      <c r="QB3" s="1">
        <f>LOOKUP($A3,'DMG Tables'!$P$2:$P$35,'DMG Tables'!$O$2:$O$35)*QB$1*LOOKUP(QB$1,'DMG Tables'!$G$2:$G$7,'DMG Tables'!$H$2:$H$7)</f>
        <v>44100</v>
      </c>
      <c r="QC3" s="1">
        <f>LOOKUP($A3,'DMG Tables'!$P$2:$P$35,'DMG Tables'!$O$2:$O$35)*QC$1*LOOKUP(QC$1,'DMG Tables'!$G$2:$G$7,'DMG Tables'!$H$2:$H$7)</f>
        <v>44200</v>
      </c>
      <c r="QD3" s="1">
        <f>LOOKUP($A3,'DMG Tables'!$P$2:$P$35,'DMG Tables'!$O$2:$O$35)*QD$1*LOOKUP(QD$1,'DMG Tables'!$G$2:$G$7,'DMG Tables'!$H$2:$H$7)</f>
        <v>44300</v>
      </c>
      <c r="QE3" s="1">
        <f>LOOKUP($A3,'DMG Tables'!$P$2:$P$35,'DMG Tables'!$O$2:$O$35)*QE$1*LOOKUP(QE$1,'DMG Tables'!$G$2:$G$7,'DMG Tables'!$H$2:$H$7)</f>
        <v>44400</v>
      </c>
      <c r="QF3" s="1">
        <f>LOOKUP($A3,'DMG Tables'!$P$2:$P$35,'DMG Tables'!$O$2:$O$35)*QF$1*LOOKUP(QF$1,'DMG Tables'!$G$2:$G$7,'DMG Tables'!$H$2:$H$7)</f>
        <v>44500</v>
      </c>
      <c r="QG3" s="1">
        <f>LOOKUP($A3,'DMG Tables'!$P$2:$P$35,'DMG Tables'!$O$2:$O$35)*QG$1*LOOKUP(QG$1,'DMG Tables'!$G$2:$G$7,'DMG Tables'!$H$2:$H$7)</f>
        <v>44600</v>
      </c>
      <c r="QH3" s="1">
        <f>LOOKUP($A3,'DMG Tables'!$P$2:$P$35,'DMG Tables'!$O$2:$O$35)*QH$1*LOOKUP(QH$1,'DMG Tables'!$G$2:$G$7,'DMG Tables'!$H$2:$H$7)</f>
        <v>44700</v>
      </c>
      <c r="QI3" s="1">
        <f>LOOKUP($A3,'DMG Tables'!$P$2:$P$35,'DMG Tables'!$O$2:$O$35)*QI$1*LOOKUP(QI$1,'DMG Tables'!$G$2:$G$7,'DMG Tables'!$H$2:$H$7)</f>
        <v>44800</v>
      </c>
      <c r="QJ3" s="1">
        <f>LOOKUP($A3,'DMG Tables'!$P$2:$P$35,'DMG Tables'!$O$2:$O$35)*QJ$1*LOOKUP(QJ$1,'DMG Tables'!$G$2:$G$7,'DMG Tables'!$H$2:$H$7)</f>
        <v>44900</v>
      </c>
      <c r="QK3" s="1">
        <f>LOOKUP($A3,'DMG Tables'!$P$2:$P$35,'DMG Tables'!$O$2:$O$35)*QK$1*LOOKUP(QK$1,'DMG Tables'!$G$2:$G$7,'DMG Tables'!$H$2:$H$7)</f>
        <v>45000</v>
      </c>
      <c r="QL3" s="1">
        <f>LOOKUP($A3,'DMG Tables'!$P$2:$P$35,'DMG Tables'!$O$2:$O$35)*QL$1*LOOKUP(QL$1,'DMG Tables'!$G$2:$G$7,'DMG Tables'!$H$2:$H$7)</f>
        <v>45100</v>
      </c>
      <c r="QM3" s="1">
        <f>LOOKUP($A3,'DMG Tables'!$P$2:$P$35,'DMG Tables'!$O$2:$O$35)*QM$1*LOOKUP(QM$1,'DMG Tables'!$G$2:$G$7,'DMG Tables'!$H$2:$H$7)</f>
        <v>45200</v>
      </c>
      <c r="QN3" s="1">
        <f>LOOKUP($A3,'DMG Tables'!$P$2:$P$35,'DMG Tables'!$O$2:$O$35)*QN$1*LOOKUP(QN$1,'DMG Tables'!$G$2:$G$7,'DMG Tables'!$H$2:$H$7)</f>
        <v>45300</v>
      </c>
      <c r="QO3" s="1">
        <f>LOOKUP($A3,'DMG Tables'!$P$2:$P$35,'DMG Tables'!$O$2:$O$35)*QO$1*LOOKUP(QO$1,'DMG Tables'!$G$2:$G$7,'DMG Tables'!$H$2:$H$7)</f>
        <v>45400</v>
      </c>
      <c r="QP3" s="1">
        <f>LOOKUP($A3,'DMG Tables'!$P$2:$P$35,'DMG Tables'!$O$2:$O$35)*QP$1*LOOKUP(QP$1,'DMG Tables'!$G$2:$G$7,'DMG Tables'!$H$2:$H$7)</f>
        <v>45500</v>
      </c>
      <c r="QQ3" s="1">
        <f>LOOKUP($A3,'DMG Tables'!$P$2:$P$35,'DMG Tables'!$O$2:$O$35)*QQ$1*LOOKUP(QQ$1,'DMG Tables'!$G$2:$G$7,'DMG Tables'!$H$2:$H$7)</f>
        <v>45600</v>
      </c>
      <c r="QR3" s="1">
        <f>LOOKUP($A3,'DMG Tables'!$P$2:$P$35,'DMG Tables'!$O$2:$O$35)*QR$1*LOOKUP(QR$1,'DMG Tables'!$G$2:$G$7,'DMG Tables'!$H$2:$H$7)</f>
        <v>45700</v>
      </c>
      <c r="QS3" s="1">
        <f>LOOKUP($A3,'DMG Tables'!$P$2:$P$35,'DMG Tables'!$O$2:$O$35)*QS$1*LOOKUP(QS$1,'DMG Tables'!$G$2:$G$7,'DMG Tables'!$H$2:$H$7)</f>
        <v>45800</v>
      </c>
      <c r="QT3" s="1">
        <f>LOOKUP($A3,'DMG Tables'!$P$2:$P$35,'DMG Tables'!$O$2:$O$35)*QT$1*LOOKUP(QT$1,'DMG Tables'!$G$2:$G$7,'DMG Tables'!$H$2:$H$7)</f>
        <v>45900</v>
      </c>
      <c r="QU3" s="1">
        <f>LOOKUP($A3,'DMG Tables'!$P$2:$P$35,'DMG Tables'!$O$2:$O$35)*QU$1*LOOKUP(QU$1,'DMG Tables'!$G$2:$G$7,'DMG Tables'!$H$2:$H$7)</f>
        <v>46000</v>
      </c>
      <c r="QV3" s="1">
        <f>LOOKUP($A3,'DMG Tables'!$P$2:$P$35,'DMG Tables'!$O$2:$O$35)*QV$1*LOOKUP(QV$1,'DMG Tables'!$G$2:$G$7,'DMG Tables'!$H$2:$H$7)</f>
        <v>46100</v>
      </c>
      <c r="QW3" s="1">
        <f>LOOKUP($A3,'DMG Tables'!$P$2:$P$35,'DMG Tables'!$O$2:$O$35)*QW$1*LOOKUP(QW$1,'DMG Tables'!$G$2:$G$7,'DMG Tables'!$H$2:$H$7)</f>
        <v>46200</v>
      </c>
      <c r="QX3" s="1">
        <f>LOOKUP($A3,'DMG Tables'!$P$2:$P$35,'DMG Tables'!$O$2:$O$35)*QX$1*LOOKUP(QX$1,'DMG Tables'!$G$2:$G$7,'DMG Tables'!$H$2:$H$7)</f>
        <v>46300</v>
      </c>
      <c r="QY3" s="1">
        <f>LOOKUP($A3,'DMG Tables'!$P$2:$P$35,'DMG Tables'!$O$2:$O$35)*QY$1*LOOKUP(QY$1,'DMG Tables'!$G$2:$G$7,'DMG Tables'!$H$2:$H$7)</f>
        <v>46400</v>
      </c>
      <c r="QZ3" s="1">
        <f>LOOKUP($A3,'DMG Tables'!$P$2:$P$35,'DMG Tables'!$O$2:$O$35)*QZ$1*LOOKUP(QZ$1,'DMG Tables'!$G$2:$G$7,'DMG Tables'!$H$2:$H$7)</f>
        <v>46500</v>
      </c>
      <c r="RA3" s="1">
        <f>LOOKUP($A3,'DMG Tables'!$P$2:$P$35,'DMG Tables'!$O$2:$O$35)*RA$1*LOOKUP(RA$1,'DMG Tables'!$G$2:$G$7,'DMG Tables'!$H$2:$H$7)</f>
        <v>46600</v>
      </c>
      <c r="RB3" s="1">
        <f>LOOKUP($A3,'DMG Tables'!$P$2:$P$35,'DMG Tables'!$O$2:$O$35)*RB$1*LOOKUP(RB$1,'DMG Tables'!$G$2:$G$7,'DMG Tables'!$H$2:$H$7)</f>
        <v>46700</v>
      </c>
      <c r="RC3" s="1">
        <f>LOOKUP($A3,'DMG Tables'!$P$2:$P$35,'DMG Tables'!$O$2:$O$35)*RC$1*LOOKUP(RC$1,'DMG Tables'!$G$2:$G$7,'DMG Tables'!$H$2:$H$7)</f>
        <v>46800</v>
      </c>
      <c r="RD3" s="1">
        <f>LOOKUP($A3,'DMG Tables'!$P$2:$P$35,'DMG Tables'!$O$2:$O$35)*RD$1*LOOKUP(RD$1,'DMG Tables'!$G$2:$G$7,'DMG Tables'!$H$2:$H$7)</f>
        <v>46900</v>
      </c>
      <c r="RE3" s="1">
        <f>LOOKUP($A3,'DMG Tables'!$P$2:$P$35,'DMG Tables'!$O$2:$O$35)*RE$1*LOOKUP(RE$1,'DMG Tables'!$G$2:$G$7,'DMG Tables'!$H$2:$H$7)</f>
        <v>47000</v>
      </c>
      <c r="RF3" s="1">
        <f>LOOKUP($A3,'DMG Tables'!$P$2:$P$35,'DMG Tables'!$O$2:$O$35)*RF$1*LOOKUP(RF$1,'DMG Tables'!$G$2:$G$7,'DMG Tables'!$H$2:$H$7)</f>
        <v>47100</v>
      </c>
      <c r="RG3" s="1">
        <f>LOOKUP($A3,'DMG Tables'!$P$2:$P$35,'DMG Tables'!$O$2:$O$35)*RG$1*LOOKUP(RG$1,'DMG Tables'!$G$2:$G$7,'DMG Tables'!$H$2:$H$7)</f>
        <v>47200</v>
      </c>
      <c r="RH3" s="1">
        <f>LOOKUP($A3,'DMG Tables'!$P$2:$P$35,'DMG Tables'!$O$2:$O$35)*RH$1*LOOKUP(RH$1,'DMG Tables'!$G$2:$G$7,'DMG Tables'!$H$2:$H$7)</f>
        <v>47300</v>
      </c>
      <c r="RI3" s="1">
        <f>LOOKUP($A3,'DMG Tables'!$P$2:$P$35,'DMG Tables'!$O$2:$O$35)*RI$1*LOOKUP(RI$1,'DMG Tables'!$G$2:$G$7,'DMG Tables'!$H$2:$H$7)</f>
        <v>47400</v>
      </c>
      <c r="RJ3" s="1">
        <f>LOOKUP($A3,'DMG Tables'!$P$2:$P$35,'DMG Tables'!$O$2:$O$35)*RJ$1*LOOKUP(RJ$1,'DMG Tables'!$G$2:$G$7,'DMG Tables'!$H$2:$H$7)</f>
        <v>47500</v>
      </c>
      <c r="RK3" s="1">
        <f>LOOKUP($A3,'DMG Tables'!$P$2:$P$35,'DMG Tables'!$O$2:$O$35)*RK$1*LOOKUP(RK$1,'DMG Tables'!$G$2:$G$7,'DMG Tables'!$H$2:$H$7)</f>
        <v>47600</v>
      </c>
      <c r="RL3" s="1">
        <f>LOOKUP($A3,'DMG Tables'!$P$2:$P$35,'DMG Tables'!$O$2:$O$35)*RL$1*LOOKUP(RL$1,'DMG Tables'!$G$2:$G$7,'DMG Tables'!$H$2:$H$7)</f>
        <v>47700</v>
      </c>
      <c r="RM3" s="1">
        <f>LOOKUP($A3,'DMG Tables'!$P$2:$P$35,'DMG Tables'!$O$2:$O$35)*RM$1*LOOKUP(RM$1,'DMG Tables'!$G$2:$G$7,'DMG Tables'!$H$2:$H$7)</f>
        <v>47800</v>
      </c>
      <c r="RN3" s="1">
        <f>LOOKUP($A3,'DMG Tables'!$P$2:$P$35,'DMG Tables'!$O$2:$O$35)*RN$1*LOOKUP(RN$1,'DMG Tables'!$G$2:$G$7,'DMG Tables'!$H$2:$H$7)</f>
        <v>47900</v>
      </c>
      <c r="RO3" s="1">
        <f>LOOKUP($A3,'DMG Tables'!$P$2:$P$35,'DMG Tables'!$O$2:$O$35)*RO$1*LOOKUP(RO$1,'DMG Tables'!$G$2:$G$7,'DMG Tables'!$H$2:$H$7)</f>
        <v>48000</v>
      </c>
      <c r="RP3" s="1">
        <f>LOOKUP($A3,'DMG Tables'!$P$2:$P$35,'DMG Tables'!$O$2:$O$35)*RP$1*LOOKUP(RP$1,'DMG Tables'!$G$2:$G$7,'DMG Tables'!$H$2:$H$7)</f>
        <v>48100</v>
      </c>
      <c r="RQ3" s="1">
        <f>LOOKUP($A3,'DMG Tables'!$P$2:$P$35,'DMG Tables'!$O$2:$O$35)*RQ$1*LOOKUP(RQ$1,'DMG Tables'!$G$2:$G$7,'DMG Tables'!$H$2:$H$7)</f>
        <v>48200</v>
      </c>
      <c r="RR3" s="1">
        <f>LOOKUP($A3,'DMG Tables'!$P$2:$P$35,'DMG Tables'!$O$2:$O$35)*RR$1*LOOKUP(RR$1,'DMG Tables'!$G$2:$G$7,'DMG Tables'!$H$2:$H$7)</f>
        <v>48300</v>
      </c>
      <c r="RS3" s="1">
        <f>LOOKUP($A3,'DMG Tables'!$P$2:$P$35,'DMG Tables'!$O$2:$O$35)*RS$1*LOOKUP(RS$1,'DMG Tables'!$G$2:$G$7,'DMG Tables'!$H$2:$H$7)</f>
        <v>48400</v>
      </c>
      <c r="RT3" s="1">
        <f>LOOKUP($A3,'DMG Tables'!$P$2:$P$35,'DMG Tables'!$O$2:$O$35)*RT$1*LOOKUP(RT$1,'DMG Tables'!$G$2:$G$7,'DMG Tables'!$H$2:$H$7)</f>
        <v>48500</v>
      </c>
      <c r="RU3" s="1">
        <f>LOOKUP($A3,'DMG Tables'!$P$2:$P$35,'DMG Tables'!$O$2:$O$35)*RU$1*LOOKUP(RU$1,'DMG Tables'!$G$2:$G$7,'DMG Tables'!$H$2:$H$7)</f>
        <v>48600</v>
      </c>
      <c r="RV3" s="1">
        <f>LOOKUP($A3,'DMG Tables'!$P$2:$P$35,'DMG Tables'!$O$2:$O$35)*RV$1*LOOKUP(RV$1,'DMG Tables'!$G$2:$G$7,'DMG Tables'!$H$2:$H$7)</f>
        <v>48700</v>
      </c>
      <c r="RW3" s="1">
        <f>LOOKUP($A3,'DMG Tables'!$P$2:$P$35,'DMG Tables'!$O$2:$O$35)*RW$1*LOOKUP(RW$1,'DMG Tables'!$G$2:$G$7,'DMG Tables'!$H$2:$H$7)</f>
        <v>48800</v>
      </c>
      <c r="RX3" s="1">
        <f>LOOKUP($A3,'DMG Tables'!$P$2:$P$35,'DMG Tables'!$O$2:$O$35)*RX$1*LOOKUP(RX$1,'DMG Tables'!$G$2:$G$7,'DMG Tables'!$H$2:$H$7)</f>
        <v>48900</v>
      </c>
      <c r="RY3" s="1">
        <f>LOOKUP($A3,'DMG Tables'!$P$2:$P$35,'DMG Tables'!$O$2:$O$35)*RY$1*LOOKUP(RY$1,'DMG Tables'!$G$2:$G$7,'DMG Tables'!$H$2:$H$7)</f>
        <v>49000</v>
      </c>
      <c r="RZ3" s="1">
        <f>LOOKUP($A3,'DMG Tables'!$P$2:$P$35,'DMG Tables'!$O$2:$O$35)*RZ$1*LOOKUP(RZ$1,'DMG Tables'!$G$2:$G$7,'DMG Tables'!$H$2:$H$7)</f>
        <v>49100</v>
      </c>
      <c r="SA3" s="1">
        <f>LOOKUP($A3,'DMG Tables'!$P$2:$P$35,'DMG Tables'!$O$2:$O$35)*SA$1*LOOKUP(SA$1,'DMG Tables'!$G$2:$G$7,'DMG Tables'!$H$2:$H$7)</f>
        <v>49200</v>
      </c>
      <c r="SB3" s="1">
        <f>LOOKUP($A3,'DMG Tables'!$P$2:$P$35,'DMG Tables'!$O$2:$O$35)*SB$1*LOOKUP(SB$1,'DMG Tables'!$G$2:$G$7,'DMG Tables'!$H$2:$H$7)</f>
        <v>49300</v>
      </c>
      <c r="SC3" s="1">
        <f>LOOKUP($A3,'DMG Tables'!$P$2:$P$35,'DMG Tables'!$O$2:$O$35)*SC$1*LOOKUP(SC$1,'DMG Tables'!$G$2:$G$7,'DMG Tables'!$H$2:$H$7)</f>
        <v>49400</v>
      </c>
      <c r="SD3" s="1">
        <f>LOOKUP($A3,'DMG Tables'!$P$2:$P$35,'DMG Tables'!$O$2:$O$35)*SD$1*LOOKUP(SD$1,'DMG Tables'!$G$2:$G$7,'DMG Tables'!$H$2:$H$7)</f>
        <v>49500</v>
      </c>
      <c r="SE3" s="1">
        <f>LOOKUP($A3,'DMG Tables'!$P$2:$P$35,'DMG Tables'!$O$2:$O$35)*SE$1*LOOKUP(SE$1,'DMG Tables'!$G$2:$G$7,'DMG Tables'!$H$2:$H$7)</f>
        <v>49600</v>
      </c>
      <c r="SF3" s="1">
        <f>LOOKUP($A3,'DMG Tables'!$P$2:$P$35,'DMG Tables'!$O$2:$O$35)*SF$1*LOOKUP(SF$1,'DMG Tables'!$G$2:$G$7,'DMG Tables'!$H$2:$H$7)</f>
        <v>49700</v>
      </c>
      <c r="SG3" s="1">
        <f>LOOKUP($A3,'DMG Tables'!$P$2:$P$35,'DMG Tables'!$O$2:$O$35)*SG$1*LOOKUP(SG$1,'DMG Tables'!$G$2:$G$7,'DMG Tables'!$H$2:$H$7)</f>
        <v>49800</v>
      </c>
      <c r="SH3" s="1">
        <f>LOOKUP($A3,'DMG Tables'!$P$2:$P$35,'DMG Tables'!$O$2:$O$35)*SH$1*LOOKUP(SH$1,'DMG Tables'!$G$2:$G$7,'DMG Tables'!$H$2:$H$7)</f>
        <v>49900</v>
      </c>
      <c r="SI3" s="1">
        <f>LOOKUP($A3,'DMG Tables'!$P$2:$P$35,'DMG Tables'!$O$2:$O$35)*SI$1*LOOKUP(SI$1,'DMG Tables'!$G$2:$G$7,'DMG Tables'!$H$2:$H$7)</f>
        <v>50000</v>
      </c>
      <c r="SJ3" s="1">
        <f>LOOKUP($A3,'DMG Tables'!$P$2:$P$35,'DMG Tables'!$O$2:$O$35)*SJ$1*LOOKUP(SJ$1,'DMG Tables'!$G$2:$G$7,'DMG Tables'!$H$2:$H$7)</f>
        <v>50100</v>
      </c>
      <c r="SK3" s="1">
        <f>LOOKUP($A3,'DMG Tables'!$P$2:$P$35,'DMG Tables'!$O$2:$O$35)*SK$1*LOOKUP(SK$1,'DMG Tables'!$G$2:$G$7,'DMG Tables'!$H$2:$H$7)</f>
        <v>50200</v>
      </c>
      <c r="SL3" s="1">
        <f>LOOKUP($A3,'DMG Tables'!$P$2:$P$35,'DMG Tables'!$O$2:$O$35)*SL$1*LOOKUP(SL$1,'DMG Tables'!$G$2:$G$7,'DMG Tables'!$H$2:$H$7)</f>
        <v>50300</v>
      </c>
      <c r="SM3" s="1">
        <f>LOOKUP($A3,'DMG Tables'!$P$2:$P$35,'DMG Tables'!$O$2:$O$35)*SM$1*LOOKUP(SM$1,'DMG Tables'!$G$2:$G$7,'DMG Tables'!$H$2:$H$7)</f>
        <v>50400</v>
      </c>
      <c r="SN3" s="1">
        <f>LOOKUP($A3,'DMG Tables'!$P$2:$P$35,'DMG Tables'!$O$2:$O$35)*SN$1*LOOKUP(SN$1,'DMG Tables'!$G$2:$G$7,'DMG Tables'!$H$2:$H$7)</f>
        <v>50500</v>
      </c>
      <c r="SO3" s="1">
        <f>LOOKUP($A3,'DMG Tables'!$P$2:$P$35,'DMG Tables'!$O$2:$O$35)*SO$1*LOOKUP(SO$1,'DMG Tables'!$G$2:$G$7,'DMG Tables'!$H$2:$H$7)</f>
        <v>50600</v>
      </c>
      <c r="SP3" s="1">
        <f>LOOKUP($A3,'DMG Tables'!$P$2:$P$35,'DMG Tables'!$O$2:$O$35)*SP$1*LOOKUP(SP$1,'DMG Tables'!$G$2:$G$7,'DMG Tables'!$H$2:$H$7)</f>
        <v>50700</v>
      </c>
      <c r="SQ3" s="1">
        <f>LOOKUP($A3,'DMG Tables'!$P$2:$P$35,'DMG Tables'!$O$2:$O$35)*SQ$1*LOOKUP(SQ$1,'DMG Tables'!$G$2:$G$7,'DMG Tables'!$H$2:$H$7)</f>
        <v>50800</v>
      </c>
      <c r="SR3" s="1">
        <f>LOOKUP($A3,'DMG Tables'!$P$2:$P$35,'DMG Tables'!$O$2:$O$35)*SR$1*LOOKUP(SR$1,'DMG Tables'!$G$2:$G$7,'DMG Tables'!$H$2:$H$7)</f>
        <v>50900</v>
      </c>
      <c r="SS3" s="1">
        <f>LOOKUP($A3,'DMG Tables'!$P$2:$P$35,'DMG Tables'!$O$2:$O$35)*SS$1*LOOKUP(SS$1,'DMG Tables'!$G$2:$G$7,'DMG Tables'!$H$2:$H$7)</f>
        <v>51000</v>
      </c>
      <c r="ST3" s="1">
        <f>LOOKUP($A3,'DMG Tables'!$P$2:$P$35,'DMG Tables'!$O$2:$O$35)*ST$1*LOOKUP(ST$1,'DMG Tables'!$G$2:$G$7,'DMG Tables'!$H$2:$H$7)</f>
        <v>51100</v>
      </c>
      <c r="SU3" s="1">
        <f>LOOKUP($A3,'DMG Tables'!$P$2:$P$35,'DMG Tables'!$O$2:$O$35)*SU$1*LOOKUP(SU$1,'DMG Tables'!$G$2:$G$7,'DMG Tables'!$H$2:$H$7)</f>
        <v>51200</v>
      </c>
      <c r="SV3" s="1">
        <f>LOOKUP($A3,'DMG Tables'!$P$2:$P$35,'DMG Tables'!$O$2:$O$35)*SV$1*LOOKUP(SV$1,'DMG Tables'!$G$2:$G$7,'DMG Tables'!$H$2:$H$7)</f>
        <v>51300</v>
      </c>
      <c r="SW3" s="1">
        <f>LOOKUP($A3,'DMG Tables'!$P$2:$P$35,'DMG Tables'!$O$2:$O$35)*SW$1*LOOKUP(SW$1,'DMG Tables'!$G$2:$G$7,'DMG Tables'!$H$2:$H$7)</f>
        <v>51400</v>
      </c>
      <c r="SX3" s="1">
        <f>LOOKUP($A3,'DMG Tables'!$P$2:$P$35,'DMG Tables'!$O$2:$O$35)*SX$1*LOOKUP(SX$1,'DMG Tables'!$G$2:$G$7,'DMG Tables'!$H$2:$H$7)</f>
        <v>51500</v>
      </c>
      <c r="SY3" s="1">
        <f>LOOKUP($A3,'DMG Tables'!$P$2:$P$35,'DMG Tables'!$O$2:$O$35)*SY$1*LOOKUP(SY$1,'DMG Tables'!$G$2:$G$7,'DMG Tables'!$H$2:$H$7)</f>
        <v>51600</v>
      </c>
      <c r="SZ3" s="1">
        <f>LOOKUP($A3,'DMG Tables'!$P$2:$P$35,'DMG Tables'!$O$2:$O$35)*SZ$1*LOOKUP(SZ$1,'DMG Tables'!$G$2:$G$7,'DMG Tables'!$H$2:$H$7)</f>
        <v>51700</v>
      </c>
      <c r="TA3" s="1">
        <f>LOOKUP($A3,'DMG Tables'!$P$2:$P$35,'DMG Tables'!$O$2:$O$35)*TA$1*LOOKUP(TA$1,'DMG Tables'!$G$2:$G$7,'DMG Tables'!$H$2:$H$7)</f>
        <v>51800</v>
      </c>
      <c r="TB3" s="1">
        <f>LOOKUP($A3,'DMG Tables'!$P$2:$P$35,'DMG Tables'!$O$2:$O$35)*TB$1*LOOKUP(TB$1,'DMG Tables'!$G$2:$G$7,'DMG Tables'!$H$2:$H$7)</f>
        <v>51900</v>
      </c>
      <c r="TC3" s="1">
        <f>LOOKUP($A3,'DMG Tables'!$P$2:$P$35,'DMG Tables'!$O$2:$O$35)*TC$1*LOOKUP(TC$1,'DMG Tables'!$G$2:$G$7,'DMG Tables'!$H$2:$H$7)</f>
        <v>52000</v>
      </c>
      <c r="TD3" s="1">
        <f>LOOKUP($A3,'DMG Tables'!$P$2:$P$35,'DMG Tables'!$O$2:$O$35)*TD$1*LOOKUP(TD$1,'DMG Tables'!$G$2:$G$7,'DMG Tables'!$H$2:$H$7)</f>
        <v>52100</v>
      </c>
      <c r="TE3" s="1">
        <f>LOOKUP($A3,'DMG Tables'!$P$2:$P$35,'DMG Tables'!$O$2:$O$35)*TE$1*LOOKUP(TE$1,'DMG Tables'!$G$2:$G$7,'DMG Tables'!$H$2:$H$7)</f>
        <v>52200</v>
      </c>
      <c r="TF3" s="1">
        <f>LOOKUP($A3,'DMG Tables'!$P$2:$P$35,'DMG Tables'!$O$2:$O$35)*TF$1*LOOKUP(TF$1,'DMG Tables'!$G$2:$G$7,'DMG Tables'!$H$2:$H$7)</f>
        <v>52300</v>
      </c>
      <c r="TG3" s="1">
        <f>LOOKUP($A3,'DMG Tables'!$P$2:$P$35,'DMG Tables'!$O$2:$O$35)*TG$1*LOOKUP(TG$1,'DMG Tables'!$G$2:$G$7,'DMG Tables'!$H$2:$H$7)</f>
        <v>52400</v>
      </c>
      <c r="TH3" s="1">
        <f>LOOKUP($A3,'DMG Tables'!$P$2:$P$35,'DMG Tables'!$O$2:$O$35)*TH$1*LOOKUP(TH$1,'DMG Tables'!$G$2:$G$7,'DMG Tables'!$H$2:$H$7)</f>
        <v>52500</v>
      </c>
      <c r="TI3" s="1">
        <f>LOOKUP($A3,'DMG Tables'!$P$2:$P$35,'DMG Tables'!$O$2:$O$35)*TI$1*LOOKUP(TI$1,'DMG Tables'!$G$2:$G$7,'DMG Tables'!$H$2:$H$7)</f>
        <v>52600</v>
      </c>
      <c r="TJ3" s="1">
        <f>LOOKUP($A3,'DMG Tables'!$P$2:$P$35,'DMG Tables'!$O$2:$O$35)*TJ$1*LOOKUP(TJ$1,'DMG Tables'!$G$2:$G$7,'DMG Tables'!$H$2:$H$7)</f>
        <v>52700</v>
      </c>
      <c r="TK3" s="1">
        <f>LOOKUP($A3,'DMG Tables'!$P$2:$P$35,'DMG Tables'!$O$2:$O$35)*TK$1*LOOKUP(TK$1,'DMG Tables'!$G$2:$G$7,'DMG Tables'!$H$2:$H$7)</f>
        <v>52800</v>
      </c>
      <c r="TL3" s="1">
        <f>LOOKUP($A3,'DMG Tables'!$P$2:$P$35,'DMG Tables'!$O$2:$O$35)*TL$1*LOOKUP(TL$1,'DMG Tables'!$G$2:$G$7,'DMG Tables'!$H$2:$H$7)</f>
        <v>52900</v>
      </c>
      <c r="TM3" s="1">
        <f>LOOKUP($A3,'DMG Tables'!$P$2:$P$35,'DMG Tables'!$O$2:$O$35)*TM$1*LOOKUP(TM$1,'DMG Tables'!$G$2:$G$7,'DMG Tables'!$H$2:$H$7)</f>
        <v>53000</v>
      </c>
      <c r="TN3" s="1">
        <f>LOOKUP($A3,'DMG Tables'!$P$2:$P$35,'DMG Tables'!$O$2:$O$35)*TN$1*LOOKUP(TN$1,'DMG Tables'!$G$2:$G$7,'DMG Tables'!$H$2:$H$7)</f>
        <v>53100</v>
      </c>
      <c r="TO3" s="1">
        <f>LOOKUP($A3,'DMG Tables'!$P$2:$P$35,'DMG Tables'!$O$2:$O$35)*TO$1*LOOKUP(TO$1,'DMG Tables'!$G$2:$G$7,'DMG Tables'!$H$2:$H$7)</f>
        <v>53200</v>
      </c>
      <c r="TP3" s="1">
        <f>LOOKUP($A3,'DMG Tables'!$P$2:$P$35,'DMG Tables'!$O$2:$O$35)*TP$1*LOOKUP(TP$1,'DMG Tables'!$G$2:$G$7,'DMG Tables'!$H$2:$H$7)</f>
        <v>53300</v>
      </c>
      <c r="TQ3" s="1">
        <f>LOOKUP($A3,'DMG Tables'!$P$2:$P$35,'DMG Tables'!$O$2:$O$35)*TQ$1*LOOKUP(TQ$1,'DMG Tables'!$G$2:$G$7,'DMG Tables'!$H$2:$H$7)</f>
        <v>53400</v>
      </c>
      <c r="TR3" s="1">
        <f>LOOKUP($A3,'DMG Tables'!$P$2:$P$35,'DMG Tables'!$O$2:$O$35)*TR$1*LOOKUP(TR$1,'DMG Tables'!$G$2:$G$7,'DMG Tables'!$H$2:$H$7)</f>
        <v>53500</v>
      </c>
      <c r="TS3" s="1">
        <f>LOOKUP($A3,'DMG Tables'!$P$2:$P$35,'DMG Tables'!$O$2:$O$35)*TS$1*LOOKUP(TS$1,'DMG Tables'!$G$2:$G$7,'DMG Tables'!$H$2:$H$7)</f>
        <v>53600</v>
      </c>
      <c r="TT3" s="1">
        <f>LOOKUP($A3,'DMG Tables'!$P$2:$P$35,'DMG Tables'!$O$2:$O$35)*TT$1*LOOKUP(TT$1,'DMG Tables'!$G$2:$G$7,'DMG Tables'!$H$2:$H$7)</f>
        <v>53700</v>
      </c>
      <c r="TU3" s="1">
        <f>LOOKUP($A3,'DMG Tables'!$P$2:$P$35,'DMG Tables'!$O$2:$O$35)*TU$1*LOOKUP(TU$1,'DMG Tables'!$G$2:$G$7,'DMG Tables'!$H$2:$H$7)</f>
        <v>53800</v>
      </c>
      <c r="TV3" s="1">
        <f>LOOKUP($A3,'DMG Tables'!$P$2:$P$35,'DMG Tables'!$O$2:$O$35)*TV$1*LOOKUP(TV$1,'DMG Tables'!$G$2:$G$7,'DMG Tables'!$H$2:$H$7)</f>
        <v>53900</v>
      </c>
      <c r="TW3" s="1">
        <f>LOOKUP($A3,'DMG Tables'!$P$2:$P$35,'DMG Tables'!$O$2:$O$35)*TW$1*LOOKUP(TW$1,'DMG Tables'!$G$2:$G$7,'DMG Tables'!$H$2:$H$7)</f>
        <v>54000</v>
      </c>
      <c r="TX3" s="1">
        <f>LOOKUP($A3,'DMG Tables'!$P$2:$P$35,'DMG Tables'!$O$2:$O$35)*TX$1*LOOKUP(TX$1,'DMG Tables'!$G$2:$G$7,'DMG Tables'!$H$2:$H$7)</f>
        <v>54100</v>
      </c>
      <c r="TY3" s="1">
        <f>LOOKUP($A3,'DMG Tables'!$P$2:$P$35,'DMG Tables'!$O$2:$O$35)*TY$1*LOOKUP(TY$1,'DMG Tables'!$G$2:$G$7,'DMG Tables'!$H$2:$H$7)</f>
        <v>54200</v>
      </c>
      <c r="TZ3" s="1">
        <f>LOOKUP($A3,'DMG Tables'!$P$2:$P$35,'DMG Tables'!$O$2:$O$35)*TZ$1*LOOKUP(TZ$1,'DMG Tables'!$G$2:$G$7,'DMG Tables'!$H$2:$H$7)</f>
        <v>54300</v>
      </c>
      <c r="UA3" s="1">
        <f>LOOKUP($A3,'DMG Tables'!$P$2:$P$35,'DMG Tables'!$O$2:$O$35)*UA$1*LOOKUP(UA$1,'DMG Tables'!$G$2:$G$7,'DMG Tables'!$H$2:$H$7)</f>
        <v>54400</v>
      </c>
      <c r="UB3" s="1">
        <f>LOOKUP($A3,'DMG Tables'!$P$2:$P$35,'DMG Tables'!$O$2:$O$35)*UB$1*LOOKUP(UB$1,'DMG Tables'!$G$2:$G$7,'DMG Tables'!$H$2:$H$7)</f>
        <v>54500</v>
      </c>
      <c r="UC3" s="1">
        <f>LOOKUP($A3,'DMG Tables'!$P$2:$P$35,'DMG Tables'!$O$2:$O$35)*UC$1*LOOKUP(UC$1,'DMG Tables'!$G$2:$G$7,'DMG Tables'!$H$2:$H$7)</f>
        <v>54600</v>
      </c>
      <c r="UD3" s="1">
        <f>LOOKUP($A3,'DMG Tables'!$P$2:$P$35,'DMG Tables'!$O$2:$O$35)*UD$1*LOOKUP(UD$1,'DMG Tables'!$G$2:$G$7,'DMG Tables'!$H$2:$H$7)</f>
        <v>54700</v>
      </c>
      <c r="UE3" s="1">
        <f>LOOKUP($A3,'DMG Tables'!$P$2:$P$35,'DMG Tables'!$O$2:$O$35)*UE$1*LOOKUP(UE$1,'DMG Tables'!$G$2:$G$7,'DMG Tables'!$H$2:$H$7)</f>
        <v>54800</v>
      </c>
      <c r="UF3" s="1">
        <f>LOOKUP($A3,'DMG Tables'!$P$2:$P$35,'DMG Tables'!$O$2:$O$35)*UF$1*LOOKUP(UF$1,'DMG Tables'!$G$2:$G$7,'DMG Tables'!$H$2:$H$7)</f>
        <v>54900</v>
      </c>
      <c r="UG3" s="1">
        <f>LOOKUP($A3,'DMG Tables'!$P$2:$P$35,'DMG Tables'!$O$2:$O$35)*UG$1*LOOKUP(UG$1,'DMG Tables'!$G$2:$G$7,'DMG Tables'!$H$2:$H$7)</f>
        <v>55000</v>
      </c>
      <c r="UH3" s="1">
        <f>LOOKUP($A3,'DMG Tables'!$P$2:$P$35,'DMG Tables'!$O$2:$O$35)*UH$1*LOOKUP(UH$1,'DMG Tables'!$G$2:$G$7,'DMG Tables'!$H$2:$H$7)</f>
        <v>55100</v>
      </c>
      <c r="UI3" s="1">
        <f>LOOKUP($A3,'DMG Tables'!$P$2:$P$35,'DMG Tables'!$O$2:$O$35)*UI$1*LOOKUP(UI$1,'DMG Tables'!$G$2:$G$7,'DMG Tables'!$H$2:$H$7)</f>
        <v>55200</v>
      </c>
      <c r="UJ3" s="1">
        <f>LOOKUP($A3,'DMG Tables'!$P$2:$P$35,'DMG Tables'!$O$2:$O$35)*UJ$1*LOOKUP(UJ$1,'DMG Tables'!$G$2:$G$7,'DMG Tables'!$H$2:$H$7)</f>
        <v>55300</v>
      </c>
      <c r="UK3" s="1">
        <f>LOOKUP($A3,'DMG Tables'!$P$2:$P$35,'DMG Tables'!$O$2:$O$35)*UK$1*LOOKUP(UK$1,'DMG Tables'!$G$2:$G$7,'DMG Tables'!$H$2:$H$7)</f>
        <v>55400</v>
      </c>
      <c r="UL3" s="1">
        <f>LOOKUP($A3,'DMG Tables'!$P$2:$P$35,'DMG Tables'!$O$2:$O$35)*UL$1*LOOKUP(UL$1,'DMG Tables'!$G$2:$G$7,'DMG Tables'!$H$2:$H$7)</f>
        <v>55500</v>
      </c>
      <c r="UM3" s="1">
        <f>LOOKUP($A3,'DMG Tables'!$P$2:$P$35,'DMG Tables'!$O$2:$O$35)*UM$1*LOOKUP(UM$1,'DMG Tables'!$G$2:$G$7,'DMG Tables'!$H$2:$H$7)</f>
        <v>55600</v>
      </c>
      <c r="UN3" s="1">
        <f>LOOKUP($A3,'DMG Tables'!$P$2:$P$35,'DMG Tables'!$O$2:$O$35)*UN$1*LOOKUP(UN$1,'DMG Tables'!$G$2:$G$7,'DMG Tables'!$H$2:$H$7)</f>
        <v>55700</v>
      </c>
      <c r="UO3" s="1">
        <f>LOOKUP($A3,'DMG Tables'!$P$2:$P$35,'DMG Tables'!$O$2:$O$35)*UO$1*LOOKUP(UO$1,'DMG Tables'!$G$2:$G$7,'DMG Tables'!$H$2:$H$7)</f>
        <v>55800</v>
      </c>
      <c r="UP3" s="1">
        <f>LOOKUP($A3,'DMG Tables'!$P$2:$P$35,'DMG Tables'!$O$2:$O$35)*UP$1*LOOKUP(UP$1,'DMG Tables'!$G$2:$G$7,'DMG Tables'!$H$2:$H$7)</f>
        <v>55900</v>
      </c>
      <c r="UQ3" s="1">
        <f>LOOKUP($A3,'DMG Tables'!$P$2:$P$35,'DMG Tables'!$O$2:$O$35)*UQ$1*LOOKUP(UQ$1,'DMG Tables'!$G$2:$G$7,'DMG Tables'!$H$2:$H$7)</f>
        <v>56000</v>
      </c>
      <c r="UR3" s="1">
        <f>LOOKUP($A3,'DMG Tables'!$P$2:$P$35,'DMG Tables'!$O$2:$O$35)*UR$1*LOOKUP(UR$1,'DMG Tables'!$G$2:$G$7,'DMG Tables'!$H$2:$H$7)</f>
        <v>56100</v>
      </c>
      <c r="US3" s="1">
        <f>LOOKUP($A3,'DMG Tables'!$P$2:$P$35,'DMG Tables'!$O$2:$O$35)*US$1*LOOKUP(US$1,'DMG Tables'!$G$2:$G$7,'DMG Tables'!$H$2:$H$7)</f>
        <v>56200</v>
      </c>
      <c r="UT3" s="1">
        <f>LOOKUP($A3,'DMG Tables'!$P$2:$P$35,'DMG Tables'!$O$2:$O$35)*UT$1*LOOKUP(UT$1,'DMG Tables'!$G$2:$G$7,'DMG Tables'!$H$2:$H$7)</f>
        <v>56300</v>
      </c>
      <c r="UU3" s="1">
        <f>LOOKUP($A3,'DMG Tables'!$P$2:$P$35,'DMG Tables'!$O$2:$O$35)*UU$1*LOOKUP(UU$1,'DMG Tables'!$G$2:$G$7,'DMG Tables'!$H$2:$H$7)</f>
        <v>56400</v>
      </c>
      <c r="UV3" s="1">
        <f>LOOKUP($A3,'DMG Tables'!$P$2:$P$35,'DMG Tables'!$O$2:$O$35)*UV$1*LOOKUP(UV$1,'DMG Tables'!$G$2:$G$7,'DMG Tables'!$H$2:$H$7)</f>
        <v>56500</v>
      </c>
      <c r="UW3" s="1">
        <f>LOOKUP($A3,'DMG Tables'!$P$2:$P$35,'DMG Tables'!$O$2:$O$35)*UW$1*LOOKUP(UW$1,'DMG Tables'!$G$2:$G$7,'DMG Tables'!$H$2:$H$7)</f>
        <v>56600</v>
      </c>
      <c r="UX3" s="1">
        <f>LOOKUP($A3,'DMG Tables'!$P$2:$P$35,'DMG Tables'!$O$2:$O$35)*UX$1*LOOKUP(UX$1,'DMG Tables'!$G$2:$G$7,'DMG Tables'!$H$2:$H$7)</f>
        <v>56700</v>
      </c>
      <c r="UY3" s="1">
        <f>LOOKUP($A3,'DMG Tables'!$P$2:$P$35,'DMG Tables'!$O$2:$O$35)*UY$1*LOOKUP(UY$1,'DMG Tables'!$G$2:$G$7,'DMG Tables'!$H$2:$H$7)</f>
        <v>56800</v>
      </c>
      <c r="UZ3" s="1">
        <f>LOOKUP($A3,'DMG Tables'!$P$2:$P$35,'DMG Tables'!$O$2:$O$35)*UZ$1*LOOKUP(UZ$1,'DMG Tables'!$G$2:$G$7,'DMG Tables'!$H$2:$H$7)</f>
        <v>56900</v>
      </c>
      <c r="VA3" s="1">
        <f>LOOKUP($A3,'DMG Tables'!$P$2:$P$35,'DMG Tables'!$O$2:$O$35)*VA$1*LOOKUP(VA$1,'DMG Tables'!$G$2:$G$7,'DMG Tables'!$H$2:$H$7)</f>
        <v>57000</v>
      </c>
      <c r="VB3" s="1">
        <f>LOOKUP($A3,'DMG Tables'!$P$2:$P$35,'DMG Tables'!$O$2:$O$35)*VB$1*LOOKUP(VB$1,'DMG Tables'!$G$2:$G$7,'DMG Tables'!$H$2:$H$7)</f>
        <v>57100</v>
      </c>
      <c r="VC3" s="1">
        <f>LOOKUP($A3,'DMG Tables'!$P$2:$P$35,'DMG Tables'!$O$2:$O$35)*VC$1*LOOKUP(VC$1,'DMG Tables'!$G$2:$G$7,'DMG Tables'!$H$2:$H$7)</f>
        <v>57200</v>
      </c>
      <c r="VD3" s="1">
        <f>LOOKUP($A3,'DMG Tables'!$P$2:$P$35,'DMG Tables'!$O$2:$O$35)*VD$1*LOOKUP(VD$1,'DMG Tables'!$G$2:$G$7,'DMG Tables'!$H$2:$H$7)</f>
        <v>57300</v>
      </c>
      <c r="VE3" s="1">
        <f>LOOKUP($A3,'DMG Tables'!$P$2:$P$35,'DMG Tables'!$O$2:$O$35)*VE$1*LOOKUP(VE$1,'DMG Tables'!$G$2:$G$7,'DMG Tables'!$H$2:$H$7)</f>
        <v>57400</v>
      </c>
      <c r="VF3" s="1">
        <f>LOOKUP($A3,'DMG Tables'!$P$2:$P$35,'DMG Tables'!$O$2:$O$35)*VF$1*LOOKUP(VF$1,'DMG Tables'!$G$2:$G$7,'DMG Tables'!$H$2:$H$7)</f>
        <v>57500</v>
      </c>
      <c r="VG3" s="1">
        <f>LOOKUP($A3,'DMG Tables'!$P$2:$P$35,'DMG Tables'!$O$2:$O$35)*VG$1*LOOKUP(VG$1,'DMG Tables'!$G$2:$G$7,'DMG Tables'!$H$2:$H$7)</f>
        <v>57600</v>
      </c>
      <c r="VH3" s="1">
        <f>LOOKUP($A3,'DMG Tables'!$P$2:$P$35,'DMG Tables'!$O$2:$O$35)*VH$1*LOOKUP(VH$1,'DMG Tables'!$G$2:$G$7,'DMG Tables'!$H$2:$H$7)</f>
        <v>57700</v>
      </c>
      <c r="VI3" s="1">
        <f>LOOKUP($A3,'DMG Tables'!$P$2:$P$35,'DMG Tables'!$O$2:$O$35)*VI$1*LOOKUP(VI$1,'DMG Tables'!$G$2:$G$7,'DMG Tables'!$H$2:$H$7)</f>
        <v>57800</v>
      </c>
      <c r="VJ3" s="1">
        <f>LOOKUP($A3,'DMG Tables'!$P$2:$P$35,'DMG Tables'!$O$2:$O$35)*VJ$1*LOOKUP(VJ$1,'DMG Tables'!$G$2:$G$7,'DMG Tables'!$H$2:$H$7)</f>
        <v>57900</v>
      </c>
      <c r="VK3" s="1">
        <f>LOOKUP($A3,'DMG Tables'!$P$2:$P$35,'DMG Tables'!$O$2:$O$35)*VK$1*LOOKUP(VK$1,'DMG Tables'!$G$2:$G$7,'DMG Tables'!$H$2:$H$7)</f>
        <v>58000</v>
      </c>
      <c r="VL3" s="1">
        <f>LOOKUP($A3,'DMG Tables'!$P$2:$P$35,'DMG Tables'!$O$2:$O$35)*VL$1*LOOKUP(VL$1,'DMG Tables'!$G$2:$G$7,'DMG Tables'!$H$2:$H$7)</f>
        <v>58100</v>
      </c>
      <c r="VM3" s="1">
        <f>LOOKUP($A3,'DMG Tables'!$P$2:$P$35,'DMG Tables'!$O$2:$O$35)*VM$1*LOOKUP(VM$1,'DMG Tables'!$G$2:$G$7,'DMG Tables'!$H$2:$H$7)</f>
        <v>58200</v>
      </c>
      <c r="VN3" s="1">
        <f>LOOKUP($A3,'DMG Tables'!$P$2:$P$35,'DMG Tables'!$O$2:$O$35)*VN$1*LOOKUP(VN$1,'DMG Tables'!$G$2:$G$7,'DMG Tables'!$H$2:$H$7)</f>
        <v>58300</v>
      </c>
      <c r="VO3" s="1">
        <f>LOOKUP($A3,'DMG Tables'!$P$2:$P$35,'DMG Tables'!$O$2:$O$35)*VO$1*LOOKUP(VO$1,'DMG Tables'!$G$2:$G$7,'DMG Tables'!$H$2:$H$7)</f>
        <v>58400</v>
      </c>
      <c r="VP3" s="1">
        <f>LOOKUP($A3,'DMG Tables'!$P$2:$P$35,'DMG Tables'!$O$2:$O$35)*VP$1*LOOKUP(VP$1,'DMG Tables'!$G$2:$G$7,'DMG Tables'!$H$2:$H$7)</f>
        <v>58500</v>
      </c>
      <c r="VQ3" s="1">
        <f>LOOKUP($A3,'DMG Tables'!$P$2:$P$35,'DMG Tables'!$O$2:$O$35)*VQ$1*LOOKUP(VQ$1,'DMG Tables'!$G$2:$G$7,'DMG Tables'!$H$2:$H$7)</f>
        <v>58600</v>
      </c>
      <c r="VR3" s="1">
        <f>LOOKUP($A3,'DMG Tables'!$P$2:$P$35,'DMG Tables'!$O$2:$O$35)*VR$1*LOOKUP(VR$1,'DMG Tables'!$G$2:$G$7,'DMG Tables'!$H$2:$H$7)</f>
        <v>58700</v>
      </c>
      <c r="VS3" s="1">
        <f>LOOKUP($A3,'DMG Tables'!$P$2:$P$35,'DMG Tables'!$O$2:$O$35)*VS$1*LOOKUP(VS$1,'DMG Tables'!$G$2:$G$7,'DMG Tables'!$H$2:$H$7)</f>
        <v>58800</v>
      </c>
      <c r="VT3" s="1">
        <f>LOOKUP($A3,'DMG Tables'!$P$2:$P$35,'DMG Tables'!$O$2:$O$35)*VT$1*LOOKUP(VT$1,'DMG Tables'!$G$2:$G$7,'DMG Tables'!$H$2:$H$7)</f>
        <v>58900</v>
      </c>
      <c r="VU3" s="1">
        <f>LOOKUP($A3,'DMG Tables'!$P$2:$P$35,'DMG Tables'!$O$2:$O$35)*VU$1*LOOKUP(VU$1,'DMG Tables'!$G$2:$G$7,'DMG Tables'!$H$2:$H$7)</f>
        <v>59000</v>
      </c>
      <c r="VV3" s="1">
        <f>LOOKUP($A3,'DMG Tables'!$P$2:$P$35,'DMG Tables'!$O$2:$O$35)*VV$1*LOOKUP(VV$1,'DMG Tables'!$G$2:$G$7,'DMG Tables'!$H$2:$H$7)</f>
        <v>59100</v>
      </c>
      <c r="VW3" s="1">
        <f>LOOKUP($A3,'DMG Tables'!$P$2:$P$35,'DMG Tables'!$O$2:$O$35)*VW$1*LOOKUP(VW$1,'DMG Tables'!$G$2:$G$7,'DMG Tables'!$H$2:$H$7)</f>
        <v>59200</v>
      </c>
      <c r="VX3" s="1">
        <f>LOOKUP($A3,'DMG Tables'!$P$2:$P$35,'DMG Tables'!$O$2:$O$35)*VX$1*LOOKUP(VX$1,'DMG Tables'!$G$2:$G$7,'DMG Tables'!$H$2:$H$7)</f>
        <v>59300</v>
      </c>
      <c r="VY3" s="1">
        <f>LOOKUP($A3,'DMG Tables'!$P$2:$P$35,'DMG Tables'!$O$2:$O$35)*VY$1*LOOKUP(VY$1,'DMG Tables'!$G$2:$G$7,'DMG Tables'!$H$2:$H$7)</f>
        <v>59400</v>
      </c>
      <c r="VZ3" s="1">
        <f>LOOKUP($A3,'DMG Tables'!$P$2:$P$35,'DMG Tables'!$O$2:$O$35)*VZ$1*LOOKUP(VZ$1,'DMG Tables'!$G$2:$G$7,'DMG Tables'!$H$2:$H$7)</f>
        <v>59500</v>
      </c>
      <c r="WA3" s="1">
        <f>LOOKUP($A3,'DMG Tables'!$P$2:$P$35,'DMG Tables'!$O$2:$O$35)*WA$1*LOOKUP(WA$1,'DMG Tables'!$G$2:$G$7,'DMG Tables'!$H$2:$H$7)</f>
        <v>59600</v>
      </c>
      <c r="WB3" s="1">
        <f>LOOKUP($A3,'DMG Tables'!$P$2:$P$35,'DMG Tables'!$O$2:$O$35)*WB$1*LOOKUP(WB$1,'DMG Tables'!$G$2:$G$7,'DMG Tables'!$H$2:$H$7)</f>
        <v>59700</v>
      </c>
      <c r="WC3" s="1">
        <f>LOOKUP($A3,'DMG Tables'!$P$2:$P$35,'DMG Tables'!$O$2:$O$35)*WC$1*LOOKUP(WC$1,'DMG Tables'!$G$2:$G$7,'DMG Tables'!$H$2:$H$7)</f>
        <v>59800</v>
      </c>
      <c r="WD3" s="1">
        <f>LOOKUP($A3,'DMG Tables'!$P$2:$P$35,'DMG Tables'!$O$2:$O$35)*WD$1*LOOKUP(WD$1,'DMG Tables'!$G$2:$G$7,'DMG Tables'!$H$2:$H$7)</f>
        <v>59900</v>
      </c>
      <c r="WE3" s="1">
        <f>LOOKUP($A3,'DMG Tables'!$P$2:$P$35,'DMG Tables'!$O$2:$O$35)*WE$1*LOOKUP(WE$1,'DMG Tables'!$G$2:$G$7,'DMG Tables'!$H$2:$H$7)</f>
        <v>60000</v>
      </c>
      <c r="WF3" s="1">
        <f>LOOKUP($A3,'DMG Tables'!$P$2:$P$35,'DMG Tables'!$O$2:$O$35)*WF$1*LOOKUP(WF$1,'DMG Tables'!$G$2:$G$7,'DMG Tables'!$H$2:$H$7)</f>
        <v>60100</v>
      </c>
      <c r="WG3" s="1">
        <f>LOOKUP($A3,'DMG Tables'!$P$2:$P$35,'DMG Tables'!$O$2:$O$35)*WG$1*LOOKUP(WG$1,'DMG Tables'!$G$2:$G$7,'DMG Tables'!$H$2:$H$7)</f>
        <v>60200</v>
      </c>
      <c r="WH3" s="1">
        <f>LOOKUP($A3,'DMG Tables'!$P$2:$P$35,'DMG Tables'!$O$2:$O$35)*WH$1*LOOKUP(WH$1,'DMG Tables'!$G$2:$G$7,'DMG Tables'!$H$2:$H$7)</f>
        <v>60300</v>
      </c>
      <c r="WI3" s="1">
        <f>LOOKUP($A3,'DMG Tables'!$P$2:$P$35,'DMG Tables'!$O$2:$O$35)*WI$1*LOOKUP(WI$1,'DMG Tables'!$G$2:$G$7,'DMG Tables'!$H$2:$H$7)</f>
        <v>60400</v>
      </c>
      <c r="WJ3" s="1">
        <f>LOOKUP($A3,'DMG Tables'!$P$2:$P$35,'DMG Tables'!$O$2:$O$35)*WJ$1*LOOKUP(WJ$1,'DMG Tables'!$G$2:$G$7,'DMG Tables'!$H$2:$H$7)</f>
        <v>60500</v>
      </c>
      <c r="WK3" s="1">
        <f>LOOKUP($A3,'DMG Tables'!$P$2:$P$35,'DMG Tables'!$O$2:$O$35)*WK$1*LOOKUP(WK$1,'DMG Tables'!$G$2:$G$7,'DMG Tables'!$H$2:$H$7)</f>
        <v>60600</v>
      </c>
      <c r="WL3" s="1">
        <f>LOOKUP($A3,'DMG Tables'!$P$2:$P$35,'DMG Tables'!$O$2:$O$35)*WL$1*LOOKUP(WL$1,'DMG Tables'!$G$2:$G$7,'DMG Tables'!$H$2:$H$7)</f>
        <v>60700</v>
      </c>
      <c r="WM3" s="1">
        <f>LOOKUP($A3,'DMG Tables'!$P$2:$P$35,'DMG Tables'!$O$2:$O$35)*WM$1*LOOKUP(WM$1,'DMG Tables'!$G$2:$G$7,'DMG Tables'!$H$2:$H$7)</f>
        <v>60800</v>
      </c>
      <c r="WN3" s="1">
        <f>LOOKUP($A3,'DMG Tables'!$P$2:$P$35,'DMG Tables'!$O$2:$O$35)*WN$1*LOOKUP(WN$1,'DMG Tables'!$G$2:$G$7,'DMG Tables'!$H$2:$H$7)</f>
        <v>60900</v>
      </c>
      <c r="WO3" s="1">
        <f>LOOKUP($A3,'DMG Tables'!$P$2:$P$35,'DMG Tables'!$O$2:$O$35)*WO$1*LOOKUP(WO$1,'DMG Tables'!$G$2:$G$7,'DMG Tables'!$H$2:$H$7)</f>
        <v>61000</v>
      </c>
      <c r="WP3" s="1">
        <f>LOOKUP($A3,'DMG Tables'!$P$2:$P$35,'DMG Tables'!$O$2:$O$35)*WP$1*LOOKUP(WP$1,'DMG Tables'!$G$2:$G$7,'DMG Tables'!$H$2:$H$7)</f>
        <v>61100</v>
      </c>
      <c r="WQ3" s="1">
        <f>LOOKUP($A3,'DMG Tables'!$P$2:$P$35,'DMG Tables'!$O$2:$O$35)*WQ$1*LOOKUP(WQ$1,'DMG Tables'!$G$2:$G$7,'DMG Tables'!$H$2:$H$7)</f>
        <v>61200</v>
      </c>
      <c r="WR3" s="1">
        <f>LOOKUP($A3,'DMG Tables'!$P$2:$P$35,'DMG Tables'!$O$2:$O$35)*WR$1*LOOKUP(WR$1,'DMG Tables'!$G$2:$G$7,'DMG Tables'!$H$2:$H$7)</f>
        <v>61300</v>
      </c>
      <c r="WS3" s="1">
        <f>LOOKUP($A3,'DMG Tables'!$P$2:$P$35,'DMG Tables'!$O$2:$O$35)*WS$1*LOOKUP(WS$1,'DMG Tables'!$G$2:$G$7,'DMG Tables'!$H$2:$H$7)</f>
        <v>61400</v>
      </c>
      <c r="WT3" s="1">
        <f>LOOKUP($A3,'DMG Tables'!$P$2:$P$35,'DMG Tables'!$O$2:$O$35)*WT$1*LOOKUP(WT$1,'DMG Tables'!$G$2:$G$7,'DMG Tables'!$H$2:$H$7)</f>
        <v>61500</v>
      </c>
      <c r="WU3" s="1">
        <f>LOOKUP($A3,'DMG Tables'!$P$2:$P$35,'DMG Tables'!$O$2:$O$35)*WU$1*LOOKUP(WU$1,'DMG Tables'!$G$2:$G$7,'DMG Tables'!$H$2:$H$7)</f>
        <v>61600</v>
      </c>
      <c r="WV3" s="1">
        <f>LOOKUP($A3,'DMG Tables'!$P$2:$P$35,'DMG Tables'!$O$2:$O$35)*WV$1*LOOKUP(WV$1,'DMG Tables'!$G$2:$G$7,'DMG Tables'!$H$2:$H$7)</f>
        <v>61700</v>
      </c>
      <c r="WW3" s="1">
        <f>LOOKUP($A3,'DMG Tables'!$P$2:$P$35,'DMG Tables'!$O$2:$O$35)*WW$1*LOOKUP(WW$1,'DMG Tables'!$G$2:$G$7,'DMG Tables'!$H$2:$H$7)</f>
        <v>61800</v>
      </c>
      <c r="WX3" s="1">
        <f>LOOKUP($A3,'DMG Tables'!$P$2:$P$35,'DMG Tables'!$O$2:$O$35)*WX$1*LOOKUP(WX$1,'DMG Tables'!$G$2:$G$7,'DMG Tables'!$H$2:$H$7)</f>
        <v>61900</v>
      </c>
      <c r="WY3" s="1">
        <f>LOOKUP($A3,'DMG Tables'!$P$2:$P$35,'DMG Tables'!$O$2:$O$35)*WY$1*LOOKUP(WY$1,'DMG Tables'!$G$2:$G$7,'DMG Tables'!$H$2:$H$7)</f>
        <v>62000</v>
      </c>
      <c r="WZ3" s="1">
        <f>LOOKUP($A3,'DMG Tables'!$P$2:$P$35,'DMG Tables'!$O$2:$O$35)*WZ$1*LOOKUP(WZ$1,'DMG Tables'!$G$2:$G$7,'DMG Tables'!$H$2:$H$7)</f>
        <v>62100</v>
      </c>
      <c r="XA3" s="1">
        <f>LOOKUP($A3,'DMG Tables'!$P$2:$P$35,'DMG Tables'!$O$2:$O$35)*XA$1*LOOKUP(XA$1,'DMG Tables'!$G$2:$G$7,'DMG Tables'!$H$2:$H$7)</f>
        <v>62200</v>
      </c>
      <c r="XB3" s="1">
        <f>LOOKUP($A3,'DMG Tables'!$P$2:$P$35,'DMG Tables'!$O$2:$O$35)*XB$1*LOOKUP(XB$1,'DMG Tables'!$G$2:$G$7,'DMG Tables'!$H$2:$H$7)</f>
        <v>62300</v>
      </c>
      <c r="XC3" s="1">
        <f>LOOKUP($A3,'DMG Tables'!$P$2:$P$35,'DMG Tables'!$O$2:$O$35)*XC$1*LOOKUP(XC$1,'DMG Tables'!$G$2:$G$7,'DMG Tables'!$H$2:$H$7)</f>
        <v>62400</v>
      </c>
      <c r="XD3" s="1">
        <f>LOOKUP($A3,'DMG Tables'!$P$2:$P$35,'DMG Tables'!$O$2:$O$35)*XD$1*LOOKUP(XD$1,'DMG Tables'!$G$2:$G$7,'DMG Tables'!$H$2:$H$7)</f>
        <v>62500</v>
      </c>
      <c r="XE3" s="1">
        <f>LOOKUP($A3,'DMG Tables'!$P$2:$P$35,'DMG Tables'!$O$2:$O$35)*XE$1*LOOKUP(XE$1,'DMG Tables'!$G$2:$G$7,'DMG Tables'!$H$2:$H$7)</f>
        <v>62600</v>
      </c>
      <c r="XF3" s="1">
        <f>LOOKUP($A3,'DMG Tables'!$P$2:$P$35,'DMG Tables'!$O$2:$O$35)*XF$1*LOOKUP(XF$1,'DMG Tables'!$G$2:$G$7,'DMG Tables'!$H$2:$H$7)</f>
        <v>62700</v>
      </c>
      <c r="XG3" s="1">
        <f>LOOKUP($A3,'DMG Tables'!$P$2:$P$35,'DMG Tables'!$O$2:$O$35)*XG$1*LOOKUP(XG$1,'DMG Tables'!$G$2:$G$7,'DMG Tables'!$H$2:$H$7)</f>
        <v>62800</v>
      </c>
      <c r="XH3" s="1">
        <f>LOOKUP($A3,'DMG Tables'!$P$2:$P$35,'DMG Tables'!$O$2:$O$35)*XH$1*LOOKUP(XH$1,'DMG Tables'!$G$2:$G$7,'DMG Tables'!$H$2:$H$7)</f>
        <v>62900</v>
      </c>
      <c r="XI3" s="1">
        <f>LOOKUP($A3,'DMG Tables'!$P$2:$P$35,'DMG Tables'!$O$2:$O$35)*XI$1*LOOKUP(XI$1,'DMG Tables'!$G$2:$G$7,'DMG Tables'!$H$2:$H$7)</f>
        <v>63000</v>
      </c>
      <c r="XJ3" s="1">
        <f>LOOKUP($A3,'DMG Tables'!$P$2:$P$35,'DMG Tables'!$O$2:$O$35)*XJ$1*LOOKUP(XJ$1,'DMG Tables'!$G$2:$G$7,'DMG Tables'!$H$2:$H$7)</f>
        <v>63100</v>
      </c>
      <c r="XK3" s="1">
        <f>LOOKUP($A3,'DMG Tables'!$P$2:$P$35,'DMG Tables'!$O$2:$O$35)*XK$1*LOOKUP(XK$1,'DMG Tables'!$G$2:$G$7,'DMG Tables'!$H$2:$H$7)</f>
        <v>63200</v>
      </c>
      <c r="XL3" s="1">
        <f>LOOKUP($A3,'DMG Tables'!$P$2:$P$35,'DMG Tables'!$O$2:$O$35)*XL$1*LOOKUP(XL$1,'DMG Tables'!$G$2:$G$7,'DMG Tables'!$H$2:$H$7)</f>
        <v>63300</v>
      </c>
      <c r="XM3" s="1">
        <f>LOOKUP($A3,'DMG Tables'!$P$2:$P$35,'DMG Tables'!$O$2:$O$35)*XM$1*LOOKUP(XM$1,'DMG Tables'!$G$2:$G$7,'DMG Tables'!$H$2:$H$7)</f>
        <v>63400</v>
      </c>
      <c r="XN3" s="1">
        <f>LOOKUP($A3,'DMG Tables'!$P$2:$P$35,'DMG Tables'!$O$2:$O$35)*XN$1*LOOKUP(XN$1,'DMG Tables'!$G$2:$G$7,'DMG Tables'!$H$2:$H$7)</f>
        <v>63500</v>
      </c>
      <c r="XO3" s="1">
        <f>LOOKUP($A3,'DMG Tables'!$P$2:$P$35,'DMG Tables'!$O$2:$O$35)*XO$1*LOOKUP(XO$1,'DMG Tables'!$G$2:$G$7,'DMG Tables'!$H$2:$H$7)</f>
        <v>63600</v>
      </c>
      <c r="XP3" s="1">
        <f>LOOKUP($A3,'DMG Tables'!$P$2:$P$35,'DMG Tables'!$O$2:$O$35)*XP$1*LOOKUP(XP$1,'DMG Tables'!$G$2:$G$7,'DMG Tables'!$H$2:$H$7)</f>
        <v>63700</v>
      </c>
      <c r="XQ3" s="1">
        <f>LOOKUP($A3,'DMG Tables'!$P$2:$P$35,'DMG Tables'!$O$2:$O$35)*XQ$1*LOOKUP(XQ$1,'DMG Tables'!$G$2:$G$7,'DMG Tables'!$H$2:$H$7)</f>
        <v>63800</v>
      </c>
      <c r="XR3" s="1">
        <f>LOOKUP($A3,'DMG Tables'!$P$2:$P$35,'DMG Tables'!$O$2:$O$35)*XR$1*LOOKUP(XR$1,'DMG Tables'!$G$2:$G$7,'DMG Tables'!$H$2:$H$7)</f>
        <v>63900</v>
      </c>
      <c r="XS3" s="1">
        <f>LOOKUP($A3,'DMG Tables'!$P$2:$P$35,'DMG Tables'!$O$2:$O$35)*XS$1*LOOKUP(XS$1,'DMG Tables'!$G$2:$G$7,'DMG Tables'!$H$2:$H$7)</f>
        <v>64000</v>
      </c>
      <c r="XT3" s="1">
        <f>LOOKUP($A3,'DMG Tables'!$P$2:$P$35,'DMG Tables'!$O$2:$O$35)*XT$1*LOOKUP(XT$1,'DMG Tables'!$G$2:$G$7,'DMG Tables'!$H$2:$H$7)</f>
        <v>64100</v>
      </c>
      <c r="XU3" s="1">
        <f>LOOKUP($A3,'DMG Tables'!$P$2:$P$35,'DMG Tables'!$O$2:$O$35)*XU$1*LOOKUP(XU$1,'DMG Tables'!$G$2:$G$7,'DMG Tables'!$H$2:$H$7)</f>
        <v>64200</v>
      </c>
      <c r="XV3" s="1">
        <f>LOOKUP($A3,'DMG Tables'!$P$2:$P$35,'DMG Tables'!$O$2:$O$35)*XV$1*LOOKUP(XV$1,'DMG Tables'!$G$2:$G$7,'DMG Tables'!$H$2:$H$7)</f>
        <v>64300</v>
      </c>
      <c r="XW3" s="1">
        <f>LOOKUP($A3,'DMG Tables'!$P$2:$P$35,'DMG Tables'!$O$2:$O$35)*XW$1*LOOKUP(XW$1,'DMG Tables'!$G$2:$G$7,'DMG Tables'!$H$2:$H$7)</f>
        <v>64400</v>
      </c>
      <c r="XX3" s="1">
        <f>LOOKUP($A3,'DMG Tables'!$P$2:$P$35,'DMG Tables'!$O$2:$O$35)*XX$1*LOOKUP(XX$1,'DMG Tables'!$G$2:$G$7,'DMG Tables'!$H$2:$H$7)</f>
        <v>64500</v>
      </c>
      <c r="XY3" s="1">
        <f>LOOKUP($A3,'DMG Tables'!$P$2:$P$35,'DMG Tables'!$O$2:$O$35)*XY$1*LOOKUP(XY$1,'DMG Tables'!$G$2:$G$7,'DMG Tables'!$H$2:$H$7)</f>
        <v>64600</v>
      </c>
      <c r="XZ3" s="1">
        <f>LOOKUP($A3,'DMG Tables'!$P$2:$P$35,'DMG Tables'!$O$2:$O$35)*XZ$1*LOOKUP(XZ$1,'DMG Tables'!$G$2:$G$7,'DMG Tables'!$H$2:$H$7)</f>
        <v>64700</v>
      </c>
      <c r="YA3" s="1">
        <f>LOOKUP($A3,'DMG Tables'!$P$2:$P$35,'DMG Tables'!$O$2:$O$35)*YA$1*LOOKUP(YA$1,'DMG Tables'!$G$2:$G$7,'DMG Tables'!$H$2:$H$7)</f>
        <v>64800</v>
      </c>
      <c r="YB3" s="1">
        <f>LOOKUP($A3,'DMG Tables'!$P$2:$P$35,'DMG Tables'!$O$2:$O$35)*YB$1*LOOKUP(YB$1,'DMG Tables'!$G$2:$G$7,'DMG Tables'!$H$2:$H$7)</f>
        <v>64900</v>
      </c>
      <c r="YC3" s="1">
        <f>LOOKUP($A3,'DMG Tables'!$P$2:$P$35,'DMG Tables'!$O$2:$O$35)*YC$1*LOOKUP(YC$1,'DMG Tables'!$G$2:$G$7,'DMG Tables'!$H$2:$H$7)</f>
        <v>65000</v>
      </c>
      <c r="YD3" s="1">
        <f>LOOKUP($A3,'DMG Tables'!$P$2:$P$35,'DMG Tables'!$O$2:$O$35)*YD$1*LOOKUP(YD$1,'DMG Tables'!$G$2:$G$7,'DMG Tables'!$H$2:$H$7)</f>
        <v>65100</v>
      </c>
      <c r="YE3" s="1">
        <f>LOOKUP($A3,'DMG Tables'!$P$2:$P$35,'DMG Tables'!$O$2:$O$35)*YE$1*LOOKUP(YE$1,'DMG Tables'!$G$2:$G$7,'DMG Tables'!$H$2:$H$7)</f>
        <v>65200</v>
      </c>
      <c r="YF3" s="1">
        <f>LOOKUP($A3,'DMG Tables'!$P$2:$P$35,'DMG Tables'!$O$2:$O$35)*YF$1*LOOKUP(YF$1,'DMG Tables'!$G$2:$G$7,'DMG Tables'!$H$2:$H$7)</f>
        <v>65300</v>
      </c>
      <c r="YG3" s="1">
        <f>LOOKUP($A3,'DMG Tables'!$P$2:$P$35,'DMG Tables'!$O$2:$O$35)*YG$1*LOOKUP(YG$1,'DMG Tables'!$G$2:$G$7,'DMG Tables'!$H$2:$H$7)</f>
        <v>65400</v>
      </c>
      <c r="YH3" s="1">
        <f>LOOKUP($A3,'DMG Tables'!$P$2:$P$35,'DMG Tables'!$O$2:$O$35)*YH$1*LOOKUP(YH$1,'DMG Tables'!$G$2:$G$7,'DMG Tables'!$H$2:$H$7)</f>
        <v>65500</v>
      </c>
      <c r="YI3" s="1">
        <f>LOOKUP($A3,'DMG Tables'!$P$2:$P$35,'DMG Tables'!$O$2:$O$35)*YI$1*LOOKUP(YI$1,'DMG Tables'!$G$2:$G$7,'DMG Tables'!$H$2:$H$7)</f>
        <v>65600</v>
      </c>
      <c r="YJ3" s="1">
        <f>LOOKUP($A3,'DMG Tables'!$P$2:$P$35,'DMG Tables'!$O$2:$O$35)*YJ$1*LOOKUP(YJ$1,'DMG Tables'!$G$2:$G$7,'DMG Tables'!$H$2:$H$7)</f>
        <v>65700</v>
      </c>
      <c r="YK3" s="1">
        <f>LOOKUP($A3,'DMG Tables'!$P$2:$P$35,'DMG Tables'!$O$2:$O$35)*YK$1*LOOKUP(YK$1,'DMG Tables'!$G$2:$G$7,'DMG Tables'!$H$2:$H$7)</f>
        <v>65800</v>
      </c>
      <c r="YL3" s="1">
        <f>LOOKUP($A3,'DMG Tables'!$P$2:$P$35,'DMG Tables'!$O$2:$O$35)*YL$1*LOOKUP(YL$1,'DMG Tables'!$G$2:$G$7,'DMG Tables'!$H$2:$H$7)</f>
        <v>65900</v>
      </c>
      <c r="YM3" s="1">
        <f>LOOKUP($A3,'DMG Tables'!$P$2:$P$35,'DMG Tables'!$O$2:$O$35)*YM$1*LOOKUP(YM$1,'DMG Tables'!$G$2:$G$7,'DMG Tables'!$H$2:$H$7)</f>
        <v>66000</v>
      </c>
      <c r="YN3" s="1">
        <f>LOOKUP($A3,'DMG Tables'!$P$2:$P$35,'DMG Tables'!$O$2:$O$35)*YN$1*LOOKUP(YN$1,'DMG Tables'!$G$2:$G$7,'DMG Tables'!$H$2:$H$7)</f>
        <v>66100</v>
      </c>
      <c r="YO3" s="1">
        <f>LOOKUP($A3,'DMG Tables'!$P$2:$P$35,'DMG Tables'!$O$2:$O$35)*YO$1*LOOKUP(YO$1,'DMG Tables'!$G$2:$G$7,'DMG Tables'!$H$2:$H$7)</f>
        <v>66200</v>
      </c>
      <c r="YP3" s="1">
        <f>LOOKUP($A3,'DMG Tables'!$P$2:$P$35,'DMG Tables'!$O$2:$O$35)*YP$1*LOOKUP(YP$1,'DMG Tables'!$G$2:$G$7,'DMG Tables'!$H$2:$H$7)</f>
        <v>66300</v>
      </c>
      <c r="YQ3" s="1">
        <f>LOOKUP($A3,'DMG Tables'!$P$2:$P$35,'DMG Tables'!$O$2:$O$35)*YQ$1*LOOKUP(YQ$1,'DMG Tables'!$G$2:$G$7,'DMG Tables'!$H$2:$H$7)</f>
        <v>66400</v>
      </c>
      <c r="YR3" s="1">
        <f>LOOKUP($A3,'DMG Tables'!$P$2:$P$35,'DMG Tables'!$O$2:$O$35)*YR$1*LOOKUP(YR$1,'DMG Tables'!$G$2:$G$7,'DMG Tables'!$H$2:$H$7)</f>
        <v>66500</v>
      </c>
      <c r="YS3" s="1">
        <f>LOOKUP($A3,'DMG Tables'!$P$2:$P$35,'DMG Tables'!$O$2:$O$35)*YS$1*LOOKUP(YS$1,'DMG Tables'!$G$2:$G$7,'DMG Tables'!$H$2:$H$7)</f>
        <v>66600</v>
      </c>
      <c r="YT3" s="1">
        <f>LOOKUP($A3,'DMG Tables'!$P$2:$P$35,'DMG Tables'!$O$2:$O$35)*YT$1*LOOKUP(YT$1,'DMG Tables'!$G$2:$G$7,'DMG Tables'!$H$2:$H$7)</f>
        <v>66700</v>
      </c>
      <c r="YU3" s="1">
        <f>LOOKUP($A3,'DMG Tables'!$P$2:$P$35,'DMG Tables'!$O$2:$O$35)*YU$1*LOOKUP(YU$1,'DMG Tables'!$G$2:$G$7,'DMG Tables'!$H$2:$H$7)</f>
        <v>66800</v>
      </c>
      <c r="YV3" s="1">
        <f>LOOKUP($A3,'DMG Tables'!$P$2:$P$35,'DMG Tables'!$O$2:$O$35)*YV$1*LOOKUP(YV$1,'DMG Tables'!$G$2:$G$7,'DMG Tables'!$H$2:$H$7)</f>
        <v>66900</v>
      </c>
      <c r="YW3" s="1">
        <f>LOOKUP($A3,'DMG Tables'!$P$2:$P$35,'DMG Tables'!$O$2:$O$35)*YW$1*LOOKUP(YW$1,'DMG Tables'!$G$2:$G$7,'DMG Tables'!$H$2:$H$7)</f>
        <v>67000</v>
      </c>
      <c r="YX3" s="1">
        <f>LOOKUP($A3,'DMG Tables'!$P$2:$P$35,'DMG Tables'!$O$2:$O$35)*YX$1*LOOKUP(YX$1,'DMG Tables'!$G$2:$G$7,'DMG Tables'!$H$2:$H$7)</f>
        <v>67100</v>
      </c>
      <c r="YY3" s="1">
        <f>LOOKUP($A3,'DMG Tables'!$P$2:$P$35,'DMG Tables'!$O$2:$O$35)*YY$1*LOOKUP(YY$1,'DMG Tables'!$G$2:$G$7,'DMG Tables'!$H$2:$H$7)</f>
        <v>67200</v>
      </c>
      <c r="YZ3" s="1">
        <f>LOOKUP($A3,'DMG Tables'!$P$2:$P$35,'DMG Tables'!$O$2:$O$35)*YZ$1*LOOKUP(YZ$1,'DMG Tables'!$G$2:$G$7,'DMG Tables'!$H$2:$H$7)</f>
        <v>67300</v>
      </c>
      <c r="ZA3" s="1">
        <f>LOOKUP($A3,'DMG Tables'!$P$2:$P$35,'DMG Tables'!$O$2:$O$35)*ZA$1*LOOKUP(ZA$1,'DMG Tables'!$G$2:$G$7,'DMG Tables'!$H$2:$H$7)</f>
        <v>67400</v>
      </c>
      <c r="ZB3" s="1">
        <f>LOOKUP($A3,'DMG Tables'!$P$2:$P$35,'DMG Tables'!$O$2:$O$35)*ZB$1*LOOKUP(ZB$1,'DMG Tables'!$G$2:$G$7,'DMG Tables'!$H$2:$H$7)</f>
        <v>67500</v>
      </c>
      <c r="ZC3" s="1">
        <f>LOOKUP($A3,'DMG Tables'!$P$2:$P$35,'DMG Tables'!$O$2:$O$35)*ZC$1*LOOKUP(ZC$1,'DMG Tables'!$G$2:$G$7,'DMG Tables'!$H$2:$H$7)</f>
        <v>67600</v>
      </c>
      <c r="ZD3" s="1">
        <f>LOOKUP($A3,'DMG Tables'!$P$2:$P$35,'DMG Tables'!$O$2:$O$35)*ZD$1*LOOKUP(ZD$1,'DMG Tables'!$G$2:$G$7,'DMG Tables'!$H$2:$H$7)</f>
        <v>67700</v>
      </c>
      <c r="ZE3" s="1">
        <f>LOOKUP($A3,'DMG Tables'!$P$2:$P$35,'DMG Tables'!$O$2:$O$35)*ZE$1*LOOKUP(ZE$1,'DMG Tables'!$G$2:$G$7,'DMG Tables'!$H$2:$H$7)</f>
        <v>67800</v>
      </c>
      <c r="ZF3" s="1">
        <f>LOOKUP($A3,'DMG Tables'!$P$2:$P$35,'DMG Tables'!$O$2:$O$35)*ZF$1*LOOKUP(ZF$1,'DMG Tables'!$G$2:$G$7,'DMG Tables'!$H$2:$H$7)</f>
        <v>67900</v>
      </c>
      <c r="ZG3" s="1">
        <f>LOOKUP($A3,'DMG Tables'!$P$2:$P$35,'DMG Tables'!$O$2:$O$35)*ZG$1*LOOKUP(ZG$1,'DMG Tables'!$G$2:$G$7,'DMG Tables'!$H$2:$H$7)</f>
        <v>68000</v>
      </c>
      <c r="ZH3" s="1">
        <f>LOOKUP($A3,'DMG Tables'!$P$2:$P$35,'DMG Tables'!$O$2:$O$35)*ZH$1*LOOKUP(ZH$1,'DMG Tables'!$G$2:$G$7,'DMG Tables'!$H$2:$H$7)</f>
        <v>68100</v>
      </c>
      <c r="ZI3" s="1">
        <f>LOOKUP($A3,'DMG Tables'!$P$2:$P$35,'DMG Tables'!$O$2:$O$35)*ZI$1*LOOKUP(ZI$1,'DMG Tables'!$G$2:$G$7,'DMG Tables'!$H$2:$H$7)</f>
        <v>68200</v>
      </c>
      <c r="ZJ3" s="1">
        <f>LOOKUP($A3,'DMG Tables'!$P$2:$P$35,'DMG Tables'!$O$2:$O$35)*ZJ$1*LOOKUP(ZJ$1,'DMG Tables'!$G$2:$G$7,'DMG Tables'!$H$2:$H$7)</f>
        <v>68300</v>
      </c>
      <c r="ZK3" s="1">
        <f>LOOKUP($A3,'DMG Tables'!$P$2:$P$35,'DMG Tables'!$O$2:$O$35)*ZK$1*LOOKUP(ZK$1,'DMG Tables'!$G$2:$G$7,'DMG Tables'!$H$2:$H$7)</f>
        <v>68400</v>
      </c>
      <c r="ZL3" s="1">
        <f>LOOKUP($A3,'DMG Tables'!$P$2:$P$35,'DMG Tables'!$O$2:$O$35)*ZL$1*LOOKUP(ZL$1,'DMG Tables'!$G$2:$G$7,'DMG Tables'!$H$2:$H$7)</f>
        <v>68500</v>
      </c>
      <c r="ZM3" s="1">
        <f>LOOKUP($A3,'DMG Tables'!$P$2:$P$35,'DMG Tables'!$O$2:$O$35)*ZM$1*LOOKUP(ZM$1,'DMG Tables'!$G$2:$G$7,'DMG Tables'!$H$2:$H$7)</f>
        <v>68600</v>
      </c>
      <c r="ZN3" s="1">
        <f>LOOKUP($A3,'DMG Tables'!$P$2:$P$35,'DMG Tables'!$O$2:$O$35)*ZN$1*LOOKUP(ZN$1,'DMG Tables'!$G$2:$G$7,'DMG Tables'!$H$2:$H$7)</f>
        <v>68700</v>
      </c>
      <c r="ZO3" s="1">
        <f>LOOKUP($A3,'DMG Tables'!$P$2:$P$35,'DMG Tables'!$O$2:$O$35)*ZO$1*LOOKUP(ZO$1,'DMG Tables'!$G$2:$G$7,'DMG Tables'!$H$2:$H$7)</f>
        <v>68800</v>
      </c>
      <c r="ZP3" s="1">
        <f>LOOKUP($A3,'DMG Tables'!$P$2:$P$35,'DMG Tables'!$O$2:$O$35)*ZP$1*LOOKUP(ZP$1,'DMG Tables'!$G$2:$G$7,'DMG Tables'!$H$2:$H$7)</f>
        <v>68900</v>
      </c>
      <c r="ZQ3" s="1">
        <f>LOOKUP($A3,'DMG Tables'!$P$2:$P$35,'DMG Tables'!$O$2:$O$35)*ZQ$1*LOOKUP(ZQ$1,'DMG Tables'!$G$2:$G$7,'DMG Tables'!$H$2:$H$7)</f>
        <v>69000</v>
      </c>
      <c r="ZR3" s="1">
        <f>LOOKUP($A3,'DMG Tables'!$P$2:$P$35,'DMG Tables'!$O$2:$O$35)*ZR$1*LOOKUP(ZR$1,'DMG Tables'!$G$2:$G$7,'DMG Tables'!$H$2:$H$7)</f>
        <v>69100</v>
      </c>
      <c r="ZS3" s="1">
        <f>LOOKUP($A3,'DMG Tables'!$P$2:$P$35,'DMG Tables'!$O$2:$O$35)*ZS$1*LOOKUP(ZS$1,'DMG Tables'!$G$2:$G$7,'DMG Tables'!$H$2:$H$7)</f>
        <v>69200</v>
      </c>
      <c r="ZT3" s="1">
        <f>LOOKUP($A3,'DMG Tables'!$P$2:$P$35,'DMG Tables'!$O$2:$O$35)*ZT$1*LOOKUP(ZT$1,'DMG Tables'!$G$2:$G$7,'DMG Tables'!$H$2:$H$7)</f>
        <v>69300</v>
      </c>
      <c r="ZU3" s="1">
        <f>LOOKUP($A3,'DMG Tables'!$P$2:$P$35,'DMG Tables'!$O$2:$O$35)*ZU$1*LOOKUP(ZU$1,'DMG Tables'!$G$2:$G$7,'DMG Tables'!$H$2:$H$7)</f>
        <v>69400</v>
      </c>
      <c r="ZV3" s="1">
        <f>LOOKUP($A3,'DMG Tables'!$P$2:$P$35,'DMG Tables'!$O$2:$O$35)*ZV$1*LOOKUP(ZV$1,'DMG Tables'!$G$2:$G$7,'DMG Tables'!$H$2:$H$7)</f>
        <v>69500</v>
      </c>
      <c r="ZW3" s="1">
        <f>LOOKUP($A3,'DMG Tables'!$P$2:$P$35,'DMG Tables'!$O$2:$O$35)*ZW$1*LOOKUP(ZW$1,'DMG Tables'!$G$2:$G$7,'DMG Tables'!$H$2:$H$7)</f>
        <v>69600</v>
      </c>
      <c r="ZX3" s="1">
        <f>LOOKUP($A3,'DMG Tables'!$P$2:$P$35,'DMG Tables'!$O$2:$O$35)*ZX$1*LOOKUP(ZX$1,'DMG Tables'!$G$2:$G$7,'DMG Tables'!$H$2:$H$7)</f>
        <v>69700</v>
      </c>
      <c r="ZY3" s="1">
        <f>LOOKUP($A3,'DMG Tables'!$P$2:$P$35,'DMG Tables'!$O$2:$O$35)*ZY$1*LOOKUP(ZY$1,'DMG Tables'!$G$2:$G$7,'DMG Tables'!$H$2:$H$7)</f>
        <v>69800</v>
      </c>
      <c r="ZZ3" s="1">
        <f>LOOKUP($A3,'DMG Tables'!$P$2:$P$35,'DMG Tables'!$O$2:$O$35)*ZZ$1*LOOKUP(ZZ$1,'DMG Tables'!$G$2:$G$7,'DMG Tables'!$H$2:$H$7)</f>
        <v>69900</v>
      </c>
      <c r="AAA3" s="1">
        <f>LOOKUP($A3,'DMG Tables'!$P$2:$P$35,'DMG Tables'!$O$2:$O$35)*AAA$1*LOOKUP(AAA$1,'DMG Tables'!$G$2:$G$7,'DMG Tables'!$H$2:$H$7)</f>
        <v>70000</v>
      </c>
      <c r="AAB3" s="1">
        <f>LOOKUP($A3,'DMG Tables'!$P$2:$P$35,'DMG Tables'!$O$2:$O$35)*AAB$1*LOOKUP(AAB$1,'DMG Tables'!$G$2:$G$7,'DMG Tables'!$H$2:$H$7)</f>
        <v>70100</v>
      </c>
      <c r="AAC3" s="1">
        <f>LOOKUP($A3,'DMG Tables'!$P$2:$P$35,'DMG Tables'!$O$2:$O$35)*AAC$1*LOOKUP(AAC$1,'DMG Tables'!$G$2:$G$7,'DMG Tables'!$H$2:$H$7)</f>
        <v>70200</v>
      </c>
      <c r="AAD3" s="1">
        <f>LOOKUP($A3,'DMG Tables'!$P$2:$P$35,'DMG Tables'!$O$2:$O$35)*AAD$1*LOOKUP(AAD$1,'DMG Tables'!$G$2:$G$7,'DMG Tables'!$H$2:$H$7)</f>
        <v>70300</v>
      </c>
      <c r="AAE3" s="1">
        <f>LOOKUP($A3,'DMG Tables'!$P$2:$P$35,'DMG Tables'!$O$2:$O$35)*AAE$1*LOOKUP(AAE$1,'DMG Tables'!$G$2:$G$7,'DMG Tables'!$H$2:$H$7)</f>
        <v>70400</v>
      </c>
      <c r="AAF3" s="1">
        <f>LOOKUP($A3,'DMG Tables'!$P$2:$P$35,'DMG Tables'!$O$2:$O$35)*AAF$1*LOOKUP(AAF$1,'DMG Tables'!$G$2:$G$7,'DMG Tables'!$H$2:$H$7)</f>
        <v>70500</v>
      </c>
      <c r="AAG3" s="1">
        <f>LOOKUP($A3,'DMG Tables'!$P$2:$P$35,'DMG Tables'!$O$2:$O$35)*AAG$1*LOOKUP(AAG$1,'DMG Tables'!$G$2:$G$7,'DMG Tables'!$H$2:$H$7)</f>
        <v>70600</v>
      </c>
      <c r="AAH3" s="1">
        <f>LOOKUP($A3,'DMG Tables'!$P$2:$P$35,'DMG Tables'!$O$2:$O$35)*AAH$1*LOOKUP(AAH$1,'DMG Tables'!$G$2:$G$7,'DMG Tables'!$H$2:$H$7)</f>
        <v>70700</v>
      </c>
      <c r="AAI3" s="1">
        <f>LOOKUP($A3,'DMG Tables'!$P$2:$P$35,'DMG Tables'!$O$2:$O$35)*AAI$1*LOOKUP(AAI$1,'DMG Tables'!$G$2:$G$7,'DMG Tables'!$H$2:$H$7)</f>
        <v>70800</v>
      </c>
      <c r="AAJ3" s="1">
        <f>LOOKUP($A3,'DMG Tables'!$P$2:$P$35,'DMG Tables'!$O$2:$O$35)*AAJ$1*LOOKUP(AAJ$1,'DMG Tables'!$G$2:$G$7,'DMG Tables'!$H$2:$H$7)</f>
        <v>70900</v>
      </c>
      <c r="AAK3" s="1">
        <f>LOOKUP($A3,'DMG Tables'!$P$2:$P$35,'DMG Tables'!$O$2:$O$35)*AAK$1*LOOKUP(AAK$1,'DMG Tables'!$G$2:$G$7,'DMG Tables'!$H$2:$H$7)</f>
        <v>71000</v>
      </c>
      <c r="AAL3" s="1">
        <f>LOOKUP($A3,'DMG Tables'!$P$2:$P$35,'DMG Tables'!$O$2:$O$35)*AAL$1*LOOKUP(AAL$1,'DMG Tables'!$G$2:$G$7,'DMG Tables'!$H$2:$H$7)</f>
        <v>71100</v>
      </c>
      <c r="AAM3" s="1">
        <f>LOOKUP($A3,'DMG Tables'!$P$2:$P$35,'DMG Tables'!$O$2:$O$35)*AAM$1*LOOKUP(AAM$1,'DMG Tables'!$G$2:$G$7,'DMG Tables'!$H$2:$H$7)</f>
        <v>71200</v>
      </c>
      <c r="AAN3" s="1">
        <f>LOOKUP($A3,'DMG Tables'!$P$2:$P$35,'DMG Tables'!$O$2:$O$35)*AAN$1*LOOKUP(AAN$1,'DMG Tables'!$G$2:$G$7,'DMG Tables'!$H$2:$H$7)</f>
        <v>71300</v>
      </c>
      <c r="AAO3" s="1">
        <f>LOOKUP($A3,'DMG Tables'!$P$2:$P$35,'DMG Tables'!$O$2:$O$35)*AAO$1*LOOKUP(AAO$1,'DMG Tables'!$G$2:$G$7,'DMG Tables'!$H$2:$H$7)</f>
        <v>71400</v>
      </c>
      <c r="AAP3" s="1">
        <f>LOOKUP($A3,'DMG Tables'!$P$2:$P$35,'DMG Tables'!$O$2:$O$35)*AAP$1*LOOKUP(AAP$1,'DMG Tables'!$G$2:$G$7,'DMG Tables'!$H$2:$H$7)</f>
        <v>71500</v>
      </c>
      <c r="AAQ3" s="1">
        <f>LOOKUP($A3,'DMG Tables'!$P$2:$P$35,'DMG Tables'!$O$2:$O$35)*AAQ$1*LOOKUP(AAQ$1,'DMG Tables'!$G$2:$G$7,'DMG Tables'!$H$2:$H$7)</f>
        <v>71600</v>
      </c>
      <c r="AAR3" s="1">
        <f>LOOKUP($A3,'DMG Tables'!$P$2:$P$35,'DMG Tables'!$O$2:$O$35)*AAR$1*LOOKUP(AAR$1,'DMG Tables'!$G$2:$G$7,'DMG Tables'!$H$2:$H$7)</f>
        <v>71700</v>
      </c>
      <c r="AAS3" s="1">
        <f>LOOKUP($A3,'DMG Tables'!$P$2:$P$35,'DMG Tables'!$O$2:$O$35)*AAS$1*LOOKUP(AAS$1,'DMG Tables'!$G$2:$G$7,'DMG Tables'!$H$2:$H$7)</f>
        <v>71800</v>
      </c>
      <c r="AAT3" s="1">
        <f>LOOKUP($A3,'DMG Tables'!$P$2:$P$35,'DMG Tables'!$O$2:$O$35)*AAT$1*LOOKUP(AAT$1,'DMG Tables'!$G$2:$G$7,'DMG Tables'!$H$2:$H$7)</f>
        <v>71900</v>
      </c>
      <c r="AAU3" s="1">
        <f>LOOKUP($A3,'DMG Tables'!$P$2:$P$35,'DMG Tables'!$O$2:$O$35)*AAU$1*LOOKUP(AAU$1,'DMG Tables'!$G$2:$G$7,'DMG Tables'!$H$2:$H$7)</f>
        <v>72000</v>
      </c>
      <c r="AAV3" s="1">
        <f>LOOKUP($A3,'DMG Tables'!$P$2:$P$35,'DMG Tables'!$O$2:$O$35)*AAV$1*LOOKUP(AAV$1,'DMG Tables'!$G$2:$G$7,'DMG Tables'!$H$2:$H$7)</f>
        <v>72100</v>
      </c>
      <c r="AAW3" s="1">
        <f>LOOKUP($A3,'DMG Tables'!$P$2:$P$35,'DMG Tables'!$O$2:$O$35)*AAW$1*LOOKUP(AAW$1,'DMG Tables'!$G$2:$G$7,'DMG Tables'!$H$2:$H$7)</f>
        <v>72200</v>
      </c>
      <c r="AAX3" s="1">
        <f>LOOKUP($A3,'DMG Tables'!$P$2:$P$35,'DMG Tables'!$O$2:$O$35)*AAX$1*LOOKUP(AAX$1,'DMG Tables'!$G$2:$G$7,'DMG Tables'!$H$2:$H$7)</f>
        <v>72300</v>
      </c>
      <c r="AAY3" s="1">
        <f>LOOKUP($A3,'DMG Tables'!$P$2:$P$35,'DMG Tables'!$O$2:$O$35)*AAY$1*LOOKUP(AAY$1,'DMG Tables'!$G$2:$G$7,'DMG Tables'!$H$2:$H$7)</f>
        <v>72400</v>
      </c>
      <c r="AAZ3" s="1">
        <f>LOOKUP($A3,'DMG Tables'!$P$2:$P$35,'DMG Tables'!$O$2:$O$35)*AAZ$1*LOOKUP(AAZ$1,'DMG Tables'!$G$2:$G$7,'DMG Tables'!$H$2:$H$7)</f>
        <v>72500</v>
      </c>
      <c r="ABA3" s="1">
        <f>LOOKUP($A3,'DMG Tables'!$P$2:$P$35,'DMG Tables'!$O$2:$O$35)*ABA$1*LOOKUP(ABA$1,'DMG Tables'!$G$2:$G$7,'DMG Tables'!$H$2:$H$7)</f>
        <v>72600</v>
      </c>
      <c r="ABB3" s="1">
        <f>LOOKUP($A3,'DMG Tables'!$P$2:$P$35,'DMG Tables'!$O$2:$O$35)*ABB$1*LOOKUP(ABB$1,'DMG Tables'!$G$2:$G$7,'DMG Tables'!$H$2:$H$7)</f>
        <v>72700</v>
      </c>
      <c r="ABC3" s="1">
        <f>LOOKUP($A3,'DMG Tables'!$P$2:$P$35,'DMG Tables'!$O$2:$O$35)*ABC$1*LOOKUP(ABC$1,'DMG Tables'!$G$2:$G$7,'DMG Tables'!$H$2:$H$7)</f>
        <v>72800</v>
      </c>
      <c r="ABD3" s="1">
        <f>LOOKUP($A3,'DMG Tables'!$P$2:$P$35,'DMG Tables'!$O$2:$O$35)*ABD$1*LOOKUP(ABD$1,'DMG Tables'!$G$2:$G$7,'DMG Tables'!$H$2:$H$7)</f>
        <v>72900</v>
      </c>
      <c r="ABE3" s="1">
        <f>LOOKUP($A3,'DMG Tables'!$P$2:$P$35,'DMG Tables'!$O$2:$O$35)*ABE$1*LOOKUP(ABE$1,'DMG Tables'!$G$2:$G$7,'DMG Tables'!$H$2:$H$7)</f>
        <v>73000</v>
      </c>
      <c r="ABF3" s="1">
        <f>LOOKUP($A3,'DMG Tables'!$P$2:$P$35,'DMG Tables'!$O$2:$O$35)*ABF$1*LOOKUP(ABF$1,'DMG Tables'!$G$2:$G$7,'DMG Tables'!$H$2:$H$7)</f>
        <v>73100</v>
      </c>
      <c r="ABG3" s="1">
        <f>LOOKUP($A3,'DMG Tables'!$P$2:$P$35,'DMG Tables'!$O$2:$O$35)*ABG$1*LOOKUP(ABG$1,'DMG Tables'!$G$2:$G$7,'DMG Tables'!$H$2:$H$7)</f>
        <v>73200</v>
      </c>
      <c r="ABH3" s="1">
        <f>LOOKUP($A3,'DMG Tables'!$P$2:$P$35,'DMG Tables'!$O$2:$O$35)*ABH$1*LOOKUP(ABH$1,'DMG Tables'!$G$2:$G$7,'DMG Tables'!$H$2:$H$7)</f>
        <v>73300</v>
      </c>
      <c r="ABI3" s="1">
        <f>LOOKUP($A3,'DMG Tables'!$P$2:$P$35,'DMG Tables'!$O$2:$O$35)*ABI$1*LOOKUP(ABI$1,'DMG Tables'!$G$2:$G$7,'DMG Tables'!$H$2:$H$7)</f>
        <v>73400</v>
      </c>
      <c r="ABJ3" s="1">
        <f>LOOKUP($A3,'DMG Tables'!$P$2:$P$35,'DMG Tables'!$O$2:$O$35)*ABJ$1*LOOKUP(ABJ$1,'DMG Tables'!$G$2:$G$7,'DMG Tables'!$H$2:$H$7)</f>
        <v>73500</v>
      </c>
      <c r="ABK3" s="1">
        <f>LOOKUP($A3,'DMG Tables'!$P$2:$P$35,'DMG Tables'!$O$2:$O$35)*ABK$1*LOOKUP(ABK$1,'DMG Tables'!$G$2:$G$7,'DMG Tables'!$H$2:$H$7)</f>
        <v>73600</v>
      </c>
      <c r="ABL3" s="1">
        <f>LOOKUP($A3,'DMG Tables'!$P$2:$P$35,'DMG Tables'!$O$2:$O$35)*ABL$1*LOOKUP(ABL$1,'DMG Tables'!$G$2:$G$7,'DMG Tables'!$H$2:$H$7)</f>
        <v>73700</v>
      </c>
      <c r="ABM3" s="1">
        <f>LOOKUP($A3,'DMG Tables'!$P$2:$P$35,'DMG Tables'!$O$2:$O$35)*ABM$1*LOOKUP(ABM$1,'DMG Tables'!$G$2:$G$7,'DMG Tables'!$H$2:$H$7)</f>
        <v>73800</v>
      </c>
      <c r="ABN3" s="1">
        <f>LOOKUP($A3,'DMG Tables'!$P$2:$P$35,'DMG Tables'!$O$2:$O$35)*ABN$1*LOOKUP(ABN$1,'DMG Tables'!$G$2:$G$7,'DMG Tables'!$H$2:$H$7)</f>
        <v>73900</v>
      </c>
      <c r="ABO3" s="1">
        <f>LOOKUP($A3,'DMG Tables'!$P$2:$P$35,'DMG Tables'!$O$2:$O$35)*ABO$1*LOOKUP(ABO$1,'DMG Tables'!$G$2:$G$7,'DMG Tables'!$H$2:$H$7)</f>
        <v>74000</v>
      </c>
      <c r="ABP3" s="1">
        <f>LOOKUP($A3,'DMG Tables'!$P$2:$P$35,'DMG Tables'!$O$2:$O$35)*ABP$1*LOOKUP(ABP$1,'DMG Tables'!$G$2:$G$7,'DMG Tables'!$H$2:$H$7)</f>
        <v>74100</v>
      </c>
      <c r="ABQ3" s="1">
        <f>LOOKUP($A3,'DMG Tables'!$P$2:$P$35,'DMG Tables'!$O$2:$O$35)*ABQ$1*LOOKUP(ABQ$1,'DMG Tables'!$G$2:$G$7,'DMG Tables'!$H$2:$H$7)</f>
        <v>74200</v>
      </c>
      <c r="ABR3" s="1">
        <f>LOOKUP($A3,'DMG Tables'!$P$2:$P$35,'DMG Tables'!$O$2:$O$35)*ABR$1*LOOKUP(ABR$1,'DMG Tables'!$G$2:$G$7,'DMG Tables'!$H$2:$H$7)</f>
        <v>74300</v>
      </c>
      <c r="ABS3" s="1">
        <f>LOOKUP($A3,'DMG Tables'!$P$2:$P$35,'DMG Tables'!$O$2:$O$35)*ABS$1*LOOKUP(ABS$1,'DMG Tables'!$G$2:$G$7,'DMG Tables'!$H$2:$H$7)</f>
        <v>74400</v>
      </c>
      <c r="ABT3" s="1">
        <f>LOOKUP($A3,'DMG Tables'!$P$2:$P$35,'DMG Tables'!$O$2:$O$35)*ABT$1*LOOKUP(ABT$1,'DMG Tables'!$G$2:$G$7,'DMG Tables'!$H$2:$H$7)</f>
        <v>74500</v>
      </c>
      <c r="ABU3" s="1">
        <f>LOOKUP($A3,'DMG Tables'!$P$2:$P$35,'DMG Tables'!$O$2:$O$35)*ABU$1*LOOKUP(ABU$1,'DMG Tables'!$G$2:$G$7,'DMG Tables'!$H$2:$H$7)</f>
        <v>74600</v>
      </c>
      <c r="ABV3" s="1">
        <f>LOOKUP($A3,'DMG Tables'!$P$2:$P$35,'DMG Tables'!$O$2:$O$35)*ABV$1*LOOKUP(ABV$1,'DMG Tables'!$G$2:$G$7,'DMG Tables'!$H$2:$H$7)</f>
        <v>74700</v>
      </c>
      <c r="ABW3" s="1">
        <f>LOOKUP($A3,'DMG Tables'!$P$2:$P$35,'DMG Tables'!$O$2:$O$35)*ABW$1*LOOKUP(ABW$1,'DMG Tables'!$G$2:$G$7,'DMG Tables'!$H$2:$H$7)</f>
        <v>74800</v>
      </c>
      <c r="ABX3" s="1">
        <f>LOOKUP($A3,'DMG Tables'!$P$2:$P$35,'DMG Tables'!$O$2:$O$35)*ABX$1*LOOKUP(ABX$1,'DMG Tables'!$G$2:$G$7,'DMG Tables'!$H$2:$H$7)</f>
        <v>74900</v>
      </c>
      <c r="ABY3" s="1">
        <f>LOOKUP($A3,'DMG Tables'!$P$2:$P$35,'DMG Tables'!$O$2:$O$35)*ABY$1*LOOKUP(ABY$1,'DMG Tables'!$G$2:$G$7,'DMG Tables'!$H$2:$H$7)</f>
        <v>75000</v>
      </c>
      <c r="ABZ3" s="1">
        <f>LOOKUP($A3,'DMG Tables'!$P$2:$P$35,'DMG Tables'!$O$2:$O$35)*ABZ$1*LOOKUP(ABZ$1,'DMG Tables'!$G$2:$G$7,'DMG Tables'!$H$2:$H$7)</f>
        <v>75100</v>
      </c>
      <c r="ACA3" s="1">
        <f>LOOKUP($A3,'DMG Tables'!$P$2:$P$35,'DMG Tables'!$O$2:$O$35)*ACA$1*LOOKUP(ACA$1,'DMG Tables'!$G$2:$G$7,'DMG Tables'!$H$2:$H$7)</f>
        <v>75200</v>
      </c>
      <c r="ACB3" s="1">
        <f>LOOKUP($A3,'DMG Tables'!$P$2:$P$35,'DMG Tables'!$O$2:$O$35)*ACB$1*LOOKUP(ACB$1,'DMG Tables'!$G$2:$G$7,'DMG Tables'!$H$2:$H$7)</f>
        <v>75300</v>
      </c>
      <c r="ACC3" s="1">
        <f>LOOKUP($A3,'DMG Tables'!$P$2:$P$35,'DMG Tables'!$O$2:$O$35)*ACC$1*LOOKUP(ACC$1,'DMG Tables'!$G$2:$G$7,'DMG Tables'!$H$2:$H$7)</f>
        <v>75400</v>
      </c>
      <c r="ACD3" s="1">
        <f>LOOKUP($A3,'DMG Tables'!$P$2:$P$35,'DMG Tables'!$O$2:$O$35)*ACD$1*LOOKUP(ACD$1,'DMG Tables'!$G$2:$G$7,'DMG Tables'!$H$2:$H$7)</f>
        <v>75500</v>
      </c>
      <c r="ACE3" s="1">
        <f>LOOKUP($A3,'DMG Tables'!$P$2:$P$35,'DMG Tables'!$O$2:$O$35)*ACE$1*LOOKUP(ACE$1,'DMG Tables'!$G$2:$G$7,'DMG Tables'!$H$2:$H$7)</f>
        <v>75600</v>
      </c>
      <c r="ACF3" s="1">
        <f>LOOKUP($A3,'DMG Tables'!$P$2:$P$35,'DMG Tables'!$O$2:$O$35)*ACF$1*LOOKUP(ACF$1,'DMG Tables'!$G$2:$G$7,'DMG Tables'!$H$2:$H$7)</f>
        <v>75700</v>
      </c>
      <c r="ACG3" s="1">
        <f>LOOKUP($A3,'DMG Tables'!$P$2:$P$35,'DMG Tables'!$O$2:$O$35)*ACG$1*LOOKUP(ACG$1,'DMG Tables'!$G$2:$G$7,'DMG Tables'!$H$2:$H$7)</f>
        <v>75800</v>
      </c>
      <c r="ACH3" s="1">
        <f>LOOKUP($A3,'DMG Tables'!$P$2:$P$35,'DMG Tables'!$O$2:$O$35)*ACH$1*LOOKUP(ACH$1,'DMG Tables'!$G$2:$G$7,'DMG Tables'!$H$2:$H$7)</f>
        <v>75900</v>
      </c>
      <c r="ACI3" s="1">
        <f>LOOKUP($A3,'DMG Tables'!$P$2:$P$35,'DMG Tables'!$O$2:$O$35)*ACI$1*LOOKUP(ACI$1,'DMG Tables'!$G$2:$G$7,'DMG Tables'!$H$2:$H$7)</f>
        <v>76000</v>
      </c>
      <c r="ACJ3" s="1">
        <f>LOOKUP($A3,'DMG Tables'!$P$2:$P$35,'DMG Tables'!$O$2:$O$35)*ACJ$1*LOOKUP(ACJ$1,'DMG Tables'!$G$2:$G$7,'DMG Tables'!$H$2:$H$7)</f>
        <v>76100</v>
      </c>
      <c r="ACK3" s="1">
        <f>LOOKUP($A3,'DMG Tables'!$P$2:$P$35,'DMG Tables'!$O$2:$O$35)*ACK$1*LOOKUP(ACK$1,'DMG Tables'!$G$2:$G$7,'DMG Tables'!$H$2:$H$7)</f>
        <v>76200</v>
      </c>
      <c r="ACL3" s="1">
        <f>LOOKUP($A3,'DMG Tables'!$P$2:$P$35,'DMG Tables'!$O$2:$O$35)*ACL$1*LOOKUP(ACL$1,'DMG Tables'!$G$2:$G$7,'DMG Tables'!$H$2:$H$7)</f>
        <v>76300</v>
      </c>
      <c r="ACM3" s="1">
        <f>LOOKUP($A3,'DMG Tables'!$P$2:$P$35,'DMG Tables'!$O$2:$O$35)*ACM$1*LOOKUP(ACM$1,'DMG Tables'!$G$2:$G$7,'DMG Tables'!$H$2:$H$7)</f>
        <v>76400</v>
      </c>
      <c r="ACN3" s="1">
        <f>LOOKUP($A3,'DMG Tables'!$P$2:$P$35,'DMG Tables'!$O$2:$O$35)*ACN$1*LOOKUP(ACN$1,'DMG Tables'!$G$2:$G$7,'DMG Tables'!$H$2:$H$7)</f>
        <v>76500</v>
      </c>
      <c r="ACO3" s="1">
        <f>LOOKUP($A3,'DMG Tables'!$P$2:$P$35,'DMG Tables'!$O$2:$O$35)*ACO$1*LOOKUP(ACO$1,'DMG Tables'!$G$2:$G$7,'DMG Tables'!$H$2:$H$7)</f>
        <v>76600</v>
      </c>
      <c r="ACP3" s="1">
        <f>LOOKUP($A3,'DMG Tables'!$P$2:$P$35,'DMG Tables'!$O$2:$O$35)*ACP$1*LOOKUP(ACP$1,'DMG Tables'!$G$2:$G$7,'DMG Tables'!$H$2:$H$7)</f>
        <v>76700</v>
      </c>
      <c r="ACQ3" s="1">
        <f>LOOKUP($A3,'DMG Tables'!$P$2:$P$35,'DMG Tables'!$O$2:$O$35)*ACQ$1*LOOKUP(ACQ$1,'DMG Tables'!$G$2:$G$7,'DMG Tables'!$H$2:$H$7)</f>
        <v>76800</v>
      </c>
      <c r="ACR3" s="1">
        <f>LOOKUP($A3,'DMG Tables'!$P$2:$P$35,'DMG Tables'!$O$2:$O$35)*ACR$1*LOOKUP(ACR$1,'DMG Tables'!$G$2:$G$7,'DMG Tables'!$H$2:$H$7)</f>
        <v>76900</v>
      </c>
      <c r="ACS3" s="1">
        <f>LOOKUP($A3,'DMG Tables'!$P$2:$P$35,'DMG Tables'!$O$2:$O$35)*ACS$1*LOOKUP(ACS$1,'DMG Tables'!$G$2:$G$7,'DMG Tables'!$H$2:$H$7)</f>
        <v>77000</v>
      </c>
      <c r="ACT3" s="1">
        <f>LOOKUP($A3,'DMG Tables'!$P$2:$P$35,'DMG Tables'!$O$2:$O$35)*ACT$1*LOOKUP(ACT$1,'DMG Tables'!$G$2:$G$7,'DMG Tables'!$H$2:$H$7)</f>
        <v>77100</v>
      </c>
      <c r="ACU3" s="1">
        <f>LOOKUP($A3,'DMG Tables'!$P$2:$P$35,'DMG Tables'!$O$2:$O$35)*ACU$1*LOOKUP(ACU$1,'DMG Tables'!$G$2:$G$7,'DMG Tables'!$H$2:$H$7)</f>
        <v>77200</v>
      </c>
      <c r="ACV3" s="1">
        <f>LOOKUP($A3,'DMG Tables'!$P$2:$P$35,'DMG Tables'!$O$2:$O$35)*ACV$1*LOOKUP(ACV$1,'DMG Tables'!$G$2:$G$7,'DMG Tables'!$H$2:$H$7)</f>
        <v>77300</v>
      </c>
      <c r="ACW3" s="1">
        <f>LOOKUP($A3,'DMG Tables'!$P$2:$P$35,'DMG Tables'!$O$2:$O$35)*ACW$1*LOOKUP(ACW$1,'DMG Tables'!$G$2:$G$7,'DMG Tables'!$H$2:$H$7)</f>
        <v>77400</v>
      </c>
      <c r="ACX3" s="1">
        <f>LOOKUP($A3,'DMG Tables'!$P$2:$P$35,'DMG Tables'!$O$2:$O$35)*ACX$1*LOOKUP(ACX$1,'DMG Tables'!$G$2:$G$7,'DMG Tables'!$H$2:$H$7)</f>
        <v>77500</v>
      </c>
      <c r="ACY3" s="1">
        <f>LOOKUP($A3,'DMG Tables'!$P$2:$P$35,'DMG Tables'!$O$2:$O$35)*ACY$1*LOOKUP(ACY$1,'DMG Tables'!$G$2:$G$7,'DMG Tables'!$H$2:$H$7)</f>
        <v>77600</v>
      </c>
      <c r="ACZ3" s="1">
        <f>LOOKUP($A3,'DMG Tables'!$P$2:$P$35,'DMG Tables'!$O$2:$O$35)*ACZ$1*LOOKUP(ACZ$1,'DMG Tables'!$G$2:$G$7,'DMG Tables'!$H$2:$H$7)</f>
        <v>77700</v>
      </c>
      <c r="ADA3" s="1">
        <f>LOOKUP($A3,'DMG Tables'!$P$2:$P$35,'DMG Tables'!$O$2:$O$35)*ADA$1*LOOKUP(ADA$1,'DMG Tables'!$G$2:$G$7,'DMG Tables'!$H$2:$H$7)</f>
        <v>77800</v>
      </c>
      <c r="ADB3" s="1">
        <f>LOOKUP($A3,'DMG Tables'!$P$2:$P$35,'DMG Tables'!$O$2:$O$35)*ADB$1*LOOKUP(ADB$1,'DMG Tables'!$G$2:$G$7,'DMG Tables'!$H$2:$H$7)</f>
        <v>77900</v>
      </c>
      <c r="ADC3" s="1">
        <f>LOOKUP($A3,'DMG Tables'!$P$2:$P$35,'DMG Tables'!$O$2:$O$35)*ADC$1*LOOKUP(ADC$1,'DMG Tables'!$G$2:$G$7,'DMG Tables'!$H$2:$H$7)</f>
        <v>78000</v>
      </c>
      <c r="ADD3" s="1">
        <f>LOOKUP($A3,'DMG Tables'!$P$2:$P$35,'DMG Tables'!$O$2:$O$35)*ADD$1*LOOKUP(ADD$1,'DMG Tables'!$G$2:$G$7,'DMG Tables'!$H$2:$H$7)</f>
        <v>78100</v>
      </c>
      <c r="ADE3" s="1">
        <f>LOOKUP($A3,'DMG Tables'!$P$2:$P$35,'DMG Tables'!$O$2:$O$35)*ADE$1*LOOKUP(ADE$1,'DMG Tables'!$G$2:$G$7,'DMG Tables'!$H$2:$H$7)</f>
        <v>78200</v>
      </c>
      <c r="ADF3" s="1">
        <f>LOOKUP($A3,'DMG Tables'!$P$2:$P$35,'DMG Tables'!$O$2:$O$35)*ADF$1*LOOKUP(ADF$1,'DMG Tables'!$G$2:$G$7,'DMG Tables'!$H$2:$H$7)</f>
        <v>78300</v>
      </c>
      <c r="ADG3" s="1">
        <f>LOOKUP($A3,'DMG Tables'!$P$2:$P$35,'DMG Tables'!$O$2:$O$35)*ADG$1*LOOKUP(ADG$1,'DMG Tables'!$G$2:$G$7,'DMG Tables'!$H$2:$H$7)</f>
        <v>78400</v>
      </c>
      <c r="ADH3" s="1">
        <f>LOOKUP($A3,'DMG Tables'!$P$2:$P$35,'DMG Tables'!$O$2:$O$35)*ADH$1*LOOKUP(ADH$1,'DMG Tables'!$G$2:$G$7,'DMG Tables'!$H$2:$H$7)</f>
        <v>78500</v>
      </c>
      <c r="ADI3" s="1">
        <f>LOOKUP($A3,'DMG Tables'!$P$2:$P$35,'DMG Tables'!$O$2:$O$35)*ADI$1*LOOKUP(ADI$1,'DMG Tables'!$G$2:$G$7,'DMG Tables'!$H$2:$H$7)</f>
        <v>78600</v>
      </c>
      <c r="ADJ3" s="1">
        <f>LOOKUP($A3,'DMG Tables'!$P$2:$P$35,'DMG Tables'!$O$2:$O$35)*ADJ$1*LOOKUP(ADJ$1,'DMG Tables'!$G$2:$G$7,'DMG Tables'!$H$2:$H$7)</f>
        <v>78700</v>
      </c>
      <c r="ADK3" s="1">
        <f>LOOKUP($A3,'DMG Tables'!$P$2:$P$35,'DMG Tables'!$O$2:$O$35)*ADK$1*LOOKUP(ADK$1,'DMG Tables'!$G$2:$G$7,'DMG Tables'!$H$2:$H$7)</f>
        <v>78800</v>
      </c>
      <c r="ADL3" s="1">
        <f>LOOKUP($A3,'DMG Tables'!$P$2:$P$35,'DMG Tables'!$O$2:$O$35)*ADL$1*LOOKUP(ADL$1,'DMG Tables'!$G$2:$G$7,'DMG Tables'!$H$2:$H$7)</f>
        <v>78900</v>
      </c>
      <c r="ADM3" s="1">
        <f>LOOKUP($A3,'DMG Tables'!$P$2:$P$35,'DMG Tables'!$O$2:$O$35)*ADM$1*LOOKUP(ADM$1,'DMG Tables'!$G$2:$G$7,'DMG Tables'!$H$2:$H$7)</f>
        <v>79000</v>
      </c>
      <c r="ADN3" s="1">
        <f>LOOKUP($A3,'DMG Tables'!$P$2:$P$35,'DMG Tables'!$O$2:$O$35)*ADN$1*LOOKUP(ADN$1,'DMG Tables'!$G$2:$G$7,'DMG Tables'!$H$2:$H$7)</f>
        <v>79100</v>
      </c>
      <c r="ADO3" s="1">
        <f>LOOKUP($A3,'DMG Tables'!$P$2:$P$35,'DMG Tables'!$O$2:$O$35)*ADO$1*LOOKUP(ADO$1,'DMG Tables'!$G$2:$G$7,'DMG Tables'!$H$2:$H$7)</f>
        <v>79200</v>
      </c>
      <c r="ADP3" s="1">
        <f>LOOKUP($A3,'DMG Tables'!$P$2:$P$35,'DMG Tables'!$O$2:$O$35)*ADP$1*LOOKUP(ADP$1,'DMG Tables'!$G$2:$G$7,'DMG Tables'!$H$2:$H$7)</f>
        <v>79300</v>
      </c>
      <c r="ADQ3" s="1">
        <f>LOOKUP($A3,'DMG Tables'!$P$2:$P$35,'DMG Tables'!$O$2:$O$35)*ADQ$1*LOOKUP(ADQ$1,'DMG Tables'!$G$2:$G$7,'DMG Tables'!$H$2:$H$7)</f>
        <v>79400</v>
      </c>
      <c r="ADR3" s="1">
        <f>LOOKUP($A3,'DMG Tables'!$P$2:$P$35,'DMG Tables'!$O$2:$O$35)*ADR$1*LOOKUP(ADR$1,'DMG Tables'!$G$2:$G$7,'DMG Tables'!$H$2:$H$7)</f>
        <v>79500</v>
      </c>
      <c r="ADS3" s="1">
        <f>LOOKUP($A3,'DMG Tables'!$P$2:$P$35,'DMG Tables'!$O$2:$O$35)*ADS$1*LOOKUP(ADS$1,'DMG Tables'!$G$2:$G$7,'DMG Tables'!$H$2:$H$7)</f>
        <v>79600</v>
      </c>
      <c r="ADT3" s="1">
        <f>LOOKUP($A3,'DMG Tables'!$P$2:$P$35,'DMG Tables'!$O$2:$O$35)*ADT$1*LOOKUP(ADT$1,'DMG Tables'!$G$2:$G$7,'DMG Tables'!$H$2:$H$7)</f>
        <v>79700</v>
      </c>
      <c r="ADU3" s="1">
        <f>LOOKUP($A3,'DMG Tables'!$P$2:$P$35,'DMG Tables'!$O$2:$O$35)*ADU$1*LOOKUP(ADU$1,'DMG Tables'!$G$2:$G$7,'DMG Tables'!$H$2:$H$7)</f>
        <v>79800</v>
      </c>
      <c r="ADV3" s="1">
        <f>LOOKUP($A3,'DMG Tables'!$P$2:$P$35,'DMG Tables'!$O$2:$O$35)*ADV$1*LOOKUP(ADV$1,'DMG Tables'!$G$2:$G$7,'DMG Tables'!$H$2:$H$7)</f>
        <v>79900</v>
      </c>
      <c r="ADW3" s="1">
        <f>LOOKUP($A3,'DMG Tables'!$P$2:$P$35,'DMG Tables'!$O$2:$O$35)*ADW$1*LOOKUP(ADW$1,'DMG Tables'!$G$2:$G$7,'DMG Tables'!$H$2:$H$7)</f>
        <v>80000</v>
      </c>
      <c r="ADX3" s="1">
        <f>LOOKUP($A3,'DMG Tables'!$P$2:$P$35,'DMG Tables'!$O$2:$O$35)*ADX$1*LOOKUP(ADX$1,'DMG Tables'!$G$2:$G$7,'DMG Tables'!$H$2:$H$7)</f>
        <v>80100</v>
      </c>
      <c r="ADY3" s="1">
        <f>LOOKUP($A3,'DMG Tables'!$P$2:$P$35,'DMG Tables'!$O$2:$O$35)*ADY$1*LOOKUP(ADY$1,'DMG Tables'!$G$2:$G$7,'DMG Tables'!$H$2:$H$7)</f>
        <v>80200</v>
      </c>
      <c r="ADZ3" s="1">
        <f>LOOKUP($A3,'DMG Tables'!$P$2:$P$35,'DMG Tables'!$O$2:$O$35)*ADZ$1*LOOKUP(ADZ$1,'DMG Tables'!$G$2:$G$7,'DMG Tables'!$H$2:$H$7)</f>
        <v>80300</v>
      </c>
      <c r="AEA3" s="1">
        <f>LOOKUP($A3,'DMG Tables'!$P$2:$P$35,'DMG Tables'!$O$2:$O$35)*AEA$1*LOOKUP(AEA$1,'DMG Tables'!$G$2:$G$7,'DMG Tables'!$H$2:$H$7)</f>
        <v>80400</v>
      </c>
      <c r="AEB3" s="1">
        <f>LOOKUP($A3,'DMG Tables'!$P$2:$P$35,'DMG Tables'!$O$2:$O$35)*AEB$1*LOOKUP(AEB$1,'DMG Tables'!$G$2:$G$7,'DMG Tables'!$H$2:$H$7)</f>
        <v>80500</v>
      </c>
      <c r="AEC3" s="1">
        <f>LOOKUP($A3,'DMG Tables'!$P$2:$P$35,'DMG Tables'!$O$2:$O$35)*AEC$1*LOOKUP(AEC$1,'DMG Tables'!$G$2:$G$7,'DMG Tables'!$H$2:$H$7)</f>
        <v>80600</v>
      </c>
      <c r="AED3" s="1">
        <f>LOOKUP($A3,'DMG Tables'!$P$2:$P$35,'DMG Tables'!$O$2:$O$35)*AED$1*LOOKUP(AED$1,'DMG Tables'!$G$2:$G$7,'DMG Tables'!$H$2:$H$7)</f>
        <v>80700</v>
      </c>
      <c r="AEE3" s="1">
        <f>LOOKUP($A3,'DMG Tables'!$P$2:$P$35,'DMG Tables'!$O$2:$O$35)*AEE$1*LOOKUP(AEE$1,'DMG Tables'!$G$2:$G$7,'DMG Tables'!$H$2:$H$7)</f>
        <v>80800</v>
      </c>
      <c r="AEF3" s="1">
        <f>LOOKUP($A3,'DMG Tables'!$P$2:$P$35,'DMG Tables'!$O$2:$O$35)*AEF$1*LOOKUP(AEF$1,'DMG Tables'!$G$2:$G$7,'DMG Tables'!$H$2:$H$7)</f>
        <v>80900</v>
      </c>
      <c r="AEG3" s="1">
        <f>LOOKUP($A3,'DMG Tables'!$P$2:$P$35,'DMG Tables'!$O$2:$O$35)*AEG$1*LOOKUP(AEG$1,'DMG Tables'!$G$2:$G$7,'DMG Tables'!$H$2:$H$7)</f>
        <v>81000</v>
      </c>
      <c r="AEH3" s="1">
        <f>LOOKUP($A3,'DMG Tables'!$P$2:$P$35,'DMG Tables'!$O$2:$O$35)*AEH$1*LOOKUP(AEH$1,'DMG Tables'!$G$2:$G$7,'DMG Tables'!$H$2:$H$7)</f>
        <v>81100</v>
      </c>
      <c r="AEI3" s="1">
        <f>LOOKUP($A3,'DMG Tables'!$P$2:$P$35,'DMG Tables'!$O$2:$O$35)*AEI$1*LOOKUP(AEI$1,'DMG Tables'!$G$2:$G$7,'DMG Tables'!$H$2:$H$7)</f>
        <v>81200</v>
      </c>
      <c r="AEJ3" s="1">
        <f>LOOKUP($A3,'DMG Tables'!$P$2:$P$35,'DMG Tables'!$O$2:$O$35)*AEJ$1*LOOKUP(AEJ$1,'DMG Tables'!$G$2:$G$7,'DMG Tables'!$H$2:$H$7)</f>
        <v>81300</v>
      </c>
      <c r="AEK3" s="1">
        <f>LOOKUP($A3,'DMG Tables'!$P$2:$P$35,'DMG Tables'!$O$2:$O$35)*AEK$1*LOOKUP(AEK$1,'DMG Tables'!$G$2:$G$7,'DMG Tables'!$H$2:$H$7)</f>
        <v>81400</v>
      </c>
      <c r="AEL3" s="1">
        <f>LOOKUP($A3,'DMG Tables'!$P$2:$P$35,'DMG Tables'!$O$2:$O$35)*AEL$1*LOOKUP(AEL$1,'DMG Tables'!$G$2:$G$7,'DMG Tables'!$H$2:$H$7)</f>
        <v>81500</v>
      </c>
      <c r="AEM3" s="1">
        <f>LOOKUP($A3,'DMG Tables'!$P$2:$P$35,'DMG Tables'!$O$2:$O$35)*AEM$1*LOOKUP(AEM$1,'DMG Tables'!$G$2:$G$7,'DMG Tables'!$H$2:$H$7)</f>
        <v>81600</v>
      </c>
      <c r="AEN3" s="1">
        <f>LOOKUP($A3,'DMG Tables'!$P$2:$P$35,'DMG Tables'!$O$2:$O$35)*AEN$1*LOOKUP(AEN$1,'DMG Tables'!$G$2:$G$7,'DMG Tables'!$H$2:$H$7)</f>
        <v>81700</v>
      </c>
      <c r="AEO3" s="1">
        <f>LOOKUP($A3,'DMG Tables'!$P$2:$P$35,'DMG Tables'!$O$2:$O$35)*AEO$1*LOOKUP(AEO$1,'DMG Tables'!$G$2:$G$7,'DMG Tables'!$H$2:$H$7)</f>
        <v>81800</v>
      </c>
      <c r="AEP3" s="1">
        <f>LOOKUP($A3,'DMG Tables'!$P$2:$P$35,'DMG Tables'!$O$2:$O$35)*AEP$1*LOOKUP(AEP$1,'DMG Tables'!$G$2:$G$7,'DMG Tables'!$H$2:$H$7)</f>
        <v>81900</v>
      </c>
      <c r="AEQ3" s="1">
        <f>LOOKUP($A3,'DMG Tables'!$P$2:$P$35,'DMG Tables'!$O$2:$O$35)*AEQ$1*LOOKUP(AEQ$1,'DMG Tables'!$G$2:$G$7,'DMG Tables'!$H$2:$H$7)</f>
        <v>82000</v>
      </c>
      <c r="AER3" s="1">
        <f>LOOKUP($A3,'DMG Tables'!$P$2:$P$35,'DMG Tables'!$O$2:$O$35)*AER$1*LOOKUP(AER$1,'DMG Tables'!$G$2:$G$7,'DMG Tables'!$H$2:$H$7)</f>
        <v>82100</v>
      </c>
      <c r="AES3" s="1">
        <f>LOOKUP($A3,'DMG Tables'!$P$2:$P$35,'DMG Tables'!$O$2:$O$35)*AES$1*LOOKUP(AES$1,'DMG Tables'!$G$2:$G$7,'DMG Tables'!$H$2:$H$7)</f>
        <v>82200</v>
      </c>
      <c r="AET3" s="1">
        <f>LOOKUP($A3,'DMG Tables'!$P$2:$P$35,'DMG Tables'!$O$2:$O$35)*AET$1*LOOKUP(AET$1,'DMG Tables'!$G$2:$G$7,'DMG Tables'!$H$2:$H$7)</f>
        <v>82300</v>
      </c>
      <c r="AEU3" s="1">
        <f>LOOKUP($A3,'DMG Tables'!$P$2:$P$35,'DMG Tables'!$O$2:$O$35)*AEU$1*LOOKUP(AEU$1,'DMG Tables'!$G$2:$G$7,'DMG Tables'!$H$2:$H$7)</f>
        <v>82400</v>
      </c>
      <c r="AEV3" s="1">
        <f>LOOKUP($A3,'DMG Tables'!$P$2:$P$35,'DMG Tables'!$O$2:$O$35)*AEV$1*LOOKUP(AEV$1,'DMG Tables'!$G$2:$G$7,'DMG Tables'!$H$2:$H$7)</f>
        <v>82500</v>
      </c>
      <c r="AEW3" s="1">
        <f>LOOKUP($A3,'DMG Tables'!$P$2:$P$35,'DMG Tables'!$O$2:$O$35)*AEW$1*LOOKUP(AEW$1,'DMG Tables'!$G$2:$G$7,'DMG Tables'!$H$2:$H$7)</f>
        <v>82600</v>
      </c>
      <c r="AEX3" s="1">
        <f>LOOKUP($A3,'DMG Tables'!$P$2:$P$35,'DMG Tables'!$O$2:$O$35)*AEX$1*LOOKUP(AEX$1,'DMG Tables'!$G$2:$G$7,'DMG Tables'!$H$2:$H$7)</f>
        <v>82700</v>
      </c>
      <c r="AEY3" s="1">
        <f>LOOKUP($A3,'DMG Tables'!$P$2:$P$35,'DMG Tables'!$O$2:$O$35)*AEY$1*LOOKUP(AEY$1,'DMG Tables'!$G$2:$G$7,'DMG Tables'!$H$2:$H$7)</f>
        <v>82800</v>
      </c>
      <c r="AEZ3" s="1">
        <f>LOOKUP($A3,'DMG Tables'!$P$2:$P$35,'DMG Tables'!$O$2:$O$35)*AEZ$1*LOOKUP(AEZ$1,'DMG Tables'!$G$2:$G$7,'DMG Tables'!$H$2:$H$7)</f>
        <v>82900</v>
      </c>
      <c r="AFA3" s="1">
        <f>LOOKUP($A3,'DMG Tables'!$P$2:$P$35,'DMG Tables'!$O$2:$O$35)*AFA$1*LOOKUP(AFA$1,'DMG Tables'!$G$2:$G$7,'DMG Tables'!$H$2:$H$7)</f>
        <v>83000</v>
      </c>
      <c r="AFB3" s="1">
        <f>LOOKUP($A3,'DMG Tables'!$P$2:$P$35,'DMG Tables'!$O$2:$O$35)*AFB$1*LOOKUP(AFB$1,'DMG Tables'!$G$2:$G$7,'DMG Tables'!$H$2:$H$7)</f>
        <v>83100</v>
      </c>
      <c r="AFC3" s="1">
        <f>LOOKUP($A3,'DMG Tables'!$P$2:$P$35,'DMG Tables'!$O$2:$O$35)*AFC$1*LOOKUP(AFC$1,'DMG Tables'!$G$2:$G$7,'DMG Tables'!$H$2:$H$7)</f>
        <v>83200</v>
      </c>
      <c r="AFD3" s="1">
        <f>LOOKUP($A3,'DMG Tables'!$P$2:$P$35,'DMG Tables'!$O$2:$O$35)*AFD$1*LOOKUP(AFD$1,'DMG Tables'!$G$2:$G$7,'DMG Tables'!$H$2:$H$7)</f>
        <v>83300</v>
      </c>
      <c r="AFE3" s="1">
        <f>LOOKUP($A3,'DMG Tables'!$P$2:$P$35,'DMG Tables'!$O$2:$O$35)*AFE$1*LOOKUP(AFE$1,'DMG Tables'!$G$2:$G$7,'DMG Tables'!$H$2:$H$7)</f>
        <v>83400</v>
      </c>
      <c r="AFF3" s="1">
        <f>LOOKUP($A3,'DMG Tables'!$P$2:$P$35,'DMG Tables'!$O$2:$O$35)*AFF$1*LOOKUP(AFF$1,'DMG Tables'!$G$2:$G$7,'DMG Tables'!$H$2:$H$7)</f>
        <v>83500</v>
      </c>
      <c r="AFG3" s="1">
        <f>LOOKUP($A3,'DMG Tables'!$P$2:$P$35,'DMG Tables'!$O$2:$O$35)*AFG$1*LOOKUP(AFG$1,'DMG Tables'!$G$2:$G$7,'DMG Tables'!$H$2:$H$7)</f>
        <v>83600</v>
      </c>
      <c r="AFH3" s="1">
        <f>LOOKUP($A3,'DMG Tables'!$P$2:$P$35,'DMG Tables'!$O$2:$O$35)*AFH$1*LOOKUP(AFH$1,'DMG Tables'!$G$2:$G$7,'DMG Tables'!$H$2:$H$7)</f>
        <v>83700</v>
      </c>
      <c r="AFI3" s="1">
        <f>LOOKUP($A3,'DMG Tables'!$P$2:$P$35,'DMG Tables'!$O$2:$O$35)*AFI$1*LOOKUP(AFI$1,'DMG Tables'!$G$2:$G$7,'DMG Tables'!$H$2:$H$7)</f>
        <v>83800</v>
      </c>
      <c r="AFJ3" s="1">
        <f>LOOKUP($A3,'DMG Tables'!$P$2:$P$35,'DMG Tables'!$O$2:$O$35)*AFJ$1*LOOKUP(AFJ$1,'DMG Tables'!$G$2:$G$7,'DMG Tables'!$H$2:$H$7)</f>
        <v>83900</v>
      </c>
      <c r="AFK3" s="1">
        <f>LOOKUP($A3,'DMG Tables'!$P$2:$P$35,'DMG Tables'!$O$2:$O$35)*AFK$1*LOOKUP(AFK$1,'DMG Tables'!$G$2:$G$7,'DMG Tables'!$H$2:$H$7)</f>
        <v>84000</v>
      </c>
      <c r="AFL3" s="1">
        <f>LOOKUP($A3,'DMG Tables'!$P$2:$P$35,'DMG Tables'!$O$2:$O$35)*AFL$1*LOOKUP(AFL$1,'DMG Tables'!$G$2:$G$7,'DMG Tables'!$H$2:$H$7)</f>
        <v>84100</v>
      </c>
      <c r="AFM3" s="1">
        <f>LOOKUP($A3,'DMG Tables'!$P$2:$P$35,'DMG Tables'!$O$2:$O$35)*AFM$1*LOOKUP(AFM$1,'DMG Tables'!$G$2:$G$7,'DMG Tables'!$H$2:$H$7)</f>
        <v>84200</v>
      </c>
      <c r="AFN3" s="1">
        <f>LOOKUP($A3,'DMG Tables'!$P$2:$P$35,'DMG Tables'!$O$2:$O$35)*AFN$1*LOOKUP(AFN$1,'DMG Tables'!$G$2:$G$7,'DMG Tables'!$H$2:$H$7)</f>
        <v>84300</v>
      </c>
      <c r="AFO3" s="1">
        <f>LOOKUP($A3,'DMG Tables'!$P$2:$P$35,'DMG Tables'!$O$2:$O$35)*AFO$1*LOOKUP(AFO$1,'DMG Tables'!$G$2:$G$7,'DMG Tables'!$H$2:$H$7)</f>
        <v>84400</v>
      </c>
      <c r="AFP3" s="1">
        <f>LOOKUP($A3,'DMG Tables'!$P$2:$P$35,'DMG Tables'!$O$2:$O$35)*AFP$1*LOOKUP(AFP$1,'DMG Tables'!$G$2:$G$7,'DMG Tables'!$H$2:$H$7)</f>
        <v>84500</v>
      </c>
      <c r="AFQ3" s="1">
        <f>LOOKUP($A3,'DMG Tables'!$P$2:$P$35,'DMG Tables'!$O$2:$O$35)*AFQ$1*LOOKUP(AFQ$1,'DMG Tables'!$G$2:$G$7,'DMG Tables'!$H$2:$H$7)</f>
        <v>84600</v>
      </c>
      <c r="AFR3" s="1">
        <f>LOOKUP($A3,'DMG Tables'!$P$2:$P$35,'DMG Tables'!$O$2:$O$35)*AFR$1*LOOKUP(AFR$1,'DMG Tables'!$G$2:$G$7,'DMG Tables'!$H$2:$H$7)</f>
        <v>84700</v>
      </c>
      <c r="AFS3" s="1">
        <f>LOOKUP($A3,'DMG Tables'!$P$2:$P$35,'DMG Tables'!$O$2:$O$35)*AFS$1*LOOKUP(AFS$1,'DMG Tables'!$G$2:$G$7,'DMG Tables'!$H$2:$H$7)</f>
        <v>84800</v>
      </c>
      <c r="AFT3" s="1">
        <f>LOOKUP($A3,'DMG Tables'!$P$2:$P$35,'DMG Tables'!$O$2:$O$35)*AFT$1*LOOKUP(AFT$1,'DMG Tables'!$G$2:$G$7,'DMG Tables'!$H$2:$H$7)</f>
        <v>84900</v>
      </c>
      <c r="AFU3" s="1">
        <f>LOOKUP($A3,'DMG Tables'!$P$2:$P$35,'DMG Tables'!$O$2:$O$35)*AFU$1*LOOKUP(AFU$1,'DMG Tables'!$G$2:$G$7,'DMG Tables'!$H$2:$H$7)</f>
        <v>85000</v>
      </c>
      <c r="AFV3" s="1">
        <f>LOOKUP($A3,'DMG Tables'!$P$2:$P$35,'DMG Tables'!$O$2:$O$35)*AFV$1*LOOKUP(AFV$1,'DMG Tables'!$G$2:$G$7,'DMG Tables'!$H$2:$H$7)</f>
        <v>85100</v>
      </c>
      <c r="AFW3" s="1">
        <f>LOOKUP($A3,'DMG Tables'!$P$2:$P$35,'DMG Tables'!$O$2:$O$35)*AFW$1*LOOKUP(AFW$1,'DMG Tables'!$G$2:$G$7,'DMG Tables'!$H$2:$H$7)</f>
        <v>85200</v>
      </c>
      <c r="AFX3" s="1">
        <f>LOOKUP($A3,'DMG Tables'!$P$2:$P$35,'DMG Tables'!$O$2:$O$35)*AFX$1*LOOKUP(AFX$1,'DMG Tables'!$G$2:$G$7,'DMG Tables'!$H$2:$H$7)</f>
        <v>85300</v>
      </c>
      <c r="AFY3" s="1">
        <f>LOOKUP($A3,'DMG Tables'!$P$2:$P$35,'DMG Tables'!$O$2:$O$35)*AFY$1*LOOKUP(AFY$1,'DMG Tables'!$G$2:$G$7,'DMG Tables'!$H$2:$H$7)</f>
        <v>85400</v>
      </c>
      <c r="AFZ3" s="1">
        <f>LOOKUP($A3,'DMG Tables'!$P$2:$P$35,'DMG Tables'!$O$2:$O$35)*AFZ$1*LOOKUP(AFZ$1,'DMG Tables'!$G$2:$G$7,'DMG Tables'!$H$2:$H$7)</f>
        <v>85500</v>
      </c>
      <c r="AGA3" s="1">
        <f>LOOKUP($A3,'DMG Tables'!$P$2:$P$35,'DMG Tables'!$O$2:$O$35)*AGA$1*LOOKUP(AGA$1,'DMG Tables'!$G$2:$G$7,'DMG Tables'!$H$2:$H$7)</f>
        <v>85600</v>
      </c>
      <c r="AGB3" s="1">
        <f>LOOKUP($A3,'DMG Tables'!$P$2:$P$35,'DMG Tables'!$O$2:$O$35)*AGB$1*LOOKUP(AGB$1,'DMG Tables'!$G$2:$G$7,'DMG Tables'!$H$2:$H$7)</f>
        <v>85700</v>
      </c>
      <c r="AGC3" s="1">
        <f>LOOKUP($A3,'DMG Tables'!$P$2:$P$35,'DMG Tables'!$O$2:$O$35)*AGC$1*LOOKUP(AGC$1,'DMG Tables'!$G$2:$G$7,'DMG Tables'!$H$2:$H$7)</f>
        <v>85800</v>
      </c>
      <c r="AGD3" s="1">
        <f>LOOKUP($A3,'DMG Tables'!$P$2:$P$35,'DMG Tables'!$O$2:$O$35)*AGD$1*LOOKUP(AGD$1,'DMG Tables'!$G$2:$G$7,'DMG Tables'!$H$2:$H$7)</f>
        <v>85900</v>
      </c>
      <c r="AGE3" s="1">
        <f>LOOKUP($A3,'DMG Tables'!$P$2:$P$35,'DMG Tables'!$O$2:$O$35)*AGE$1*LOOKUP(AGE$1,'DMG Tables'!$G$2:$G$7,'DMG Tables'!$H$2:$H$7)</f>
        <v>86000</v>
      </c>
      <c r="AGF3" s="1">
        <f>LOOKUP($A3,'DMG Tables'!$P$2:$P$35,'DMG Tables'!$O$2:$O$35)*AGF$1*LOOKUP(AGF$1,'DMG Tables'!$G$2:$G$7,'DMG Tables'!$H$2:$H$7)</f>
        <v>86100</v>
      </c>
      <c r="AGG3" s="1">
        <f>LOOKUP($A3,'DMG Tables'!$P$2:$P$35,'DMG Tables'!$O$2:$O$35)*AGG$1*LOOKUP(AGG$1,'DMG Tables'!$G$2:$G$7,'DMG Tables'!$H$2:$H$7)</f>
        <v>86200</v>
      </c>
      <c r="AGH3" s="1">
        <f>LOOKUP($A3,'DMG Tables'!$P$2:$P$35,'DMG Tables'!$O$2:$O$35)*AGH$1*LOOKUP(AGH$1,'DMG Tables'!$G$2:$G$7,'DMG Tables'!$H$2:$H$7)</f>
        <v>86300</v>
      </c>
      <c r="AGI3" s="1">
        <f>LOOKUP($A3,'DMG Tables'!$P$2:$P$35,'DMG Tables'!$O$2:$O$35)*AGI$1*LOOKUP(AGI$1,'DMG Tables'!$G$2:$G$7,'DMG Tables'!$H$2:$H$7)</f>
        <v>86400</v>
      </c>
      <c r="AGJ3" s="1">
        <f>LOOKUP($A3,'DMG Tables'!$P$2:$P$35,'DMG Tables'!$O$2:$O$35)*AGJ$1*LOOKUP(AGJ$1,'DMG Tables'!$G$2:$G$7,'DMG Tables'!$H$2:$H$7)</f>
        <v>86500</v>
      </c>
      <c r="AGK3" s="1">
        <f>LOOKUP($A3,'DMG Tables'!$P$2:$P$35,'DMG Tables'!$O$2:$O$35)*AGK$1*LOOKUP(AGK$1,'DMG Tables'!$G$2:$G$7,'DMG Tables'!$H$2:$H$7)</f>
        <v>86600</v>
      </c>
      <c r="AGL3" s="1">
        <f>LOOKUP($A3,'DMG Tables'!$P$2:$P$35,'DMG Tables'!$O$2:$O$35)*AGL$1*LOOKUP(AGL$1,'DMG Tables'!$G$2:$G$7,'DMG Tables'!$H$2:$H$7)</f>
        <v>86700</v>
      </c>
      <c r="AGM3" s="1">
        <f>LOOKUP($A3,'DMG Tables'!$P$2:$P$35,'DMG Tables'!$O$2:$O$35)*AGM$1*LOOKUP(AGM$1,'DMG Tables'!$G$2:$G$7,'DMG Tables'!$H$2:$H$7)</f>
        <v>86800</v>
      </c>
      <c r="AGN3" s="1">
        <f>LOOKUP($A3,'DMG Tables'!$P$2:$P$35,'DMG Tables'!$O$2:$O$35)*AGN$1*LOOKUP(AGN$1,'DMG Tables'!$G$2:$G$7,'DMG Tables'!$H$2:$H$7)</f>
        <v>86900</v>
      </c>
      <c r="AGO3" s="1">
        <f>LOOKUP($A3,'DMG Tables'!$P$2:$P$35,'DMG Tables'!$O$2:$O$35)*AGO$1*LOOKUP(AGO$1,'DMG Tables'!$G$2:$G$7,'DMG Tables'!$H$2:$H$7)</f>
        <v>87000</v>
      </c>
      <c r="AGP3" s="1">
        <f>LOOKUP($A3,'DMG Tables'!$P$2:$P$35,'DMG Tables'!$O$2:$O$35)*AGP$1*LOOKUP(AGP$1,'DMG Tables'!$G$2:$G$7,'DMG Tables'!$H$2:$H$7)</f>
        <v>87100</v>
      </c>
      <c r="AGQ3" s="1">
        <f>LOOKUP($A3,'DMG Tables'!$P$2:$P$35,'DMG Tables'!$O$2:$O$35)*AGQ$1*LOOKUP(AGQ$1,'DMG Tables'!$G$2:$G$7,'DMG Tables'!$H$2:$H$7)</f>
        <v>87200</v>
      </c>
      <c r="AGR3" s="1">
        <f>LOOKUP($A3,'DMG Tables'!$P$2:$P$35,'DMG Tables'!$O$2:$O$35)*AGR$1*LOOKUP(AGR$1,'DMG Tables'!$G$2:$G$7,'DMG Tables'!$H$2:$H$7)</f>
        <v>87300</v>
      </c>
      <c r="AGS3" s="1">
        <f>LOOKUP($A3,'DMG Tables'!$P$2:$P$35,'DMG Tables'!$O$2:$O$35)*AGS$1*LOOKUP(AGS$1,'DMG Tables'!$G$2:$G$7,'DMG Tables'!$H$2:$H$7)</f>
        <v>87400</v>
      </c>
      <c r="AGT3" s="1">
        <f>LOOKUP($A3,'DMG Tables'!$P$2:$P$35,'DMG Tables'!$O$2:$O$35)*AGT$1*LOOKUP(AGT$1,'DMG Tables'!$G$2:$G$7,'DMG Tables'!$H$2:$H$7)</f>
        <v>87500</v>
      </c>
      <c r="AGU3" s="1">
        <f>LOOKUP($A3,'DMG Tables'!$P$2:$P$35,'DMG Tables'!$O$2:$O$35)*AGU$1*LOOKUP(AGU$1,'DMG Tables'!$G$2:$G$7,'DMG Tables'!$H$2:$H$7)</f>
        <v>87600</v>
      </c>
      <c r="AGV3" s="1">
        <f>LOOKUP($A3,'DMG Tables'!$P$2:$P$35,'DMG Tables'!$O$2:$O$35)*AGV$1*LOOKUP(AGV$1,'DMG Tables'!$G$2:$G$7,'DMG Tables'!$H$2:$H$7)</f>
        <v>87700</v>
      </c>
      <c r="AGW3" s="1">
        <f>LOOKUP($A3,'DMG Tables'!$P$2:$P$35,'DMG Tables'!$O$2:$O$35)*AGW$1*LOOKUP(AGW$1,'DMG Tables'!$G$2:$G$7,'DMG Tables'!$H$2:$H$7)</f>
        <v>87800</v>
      </c>
      <c r="AGX3" s="1">
        <f>LOOKUP($A3,'DMG Tables'!$P$2:$P$35,'DMG Tables'!$O$2:$O$35)*AGX$1*LOOKUP(AGX$1,'DMG Tables'!$G$2:$G$7,'DMG Tables'!$H$2:$H$7)</f>
        <v>87900</v>
      </c>
      <c r="AGY3" s="1">
        <f>LOOKUP($A3,'DMG Tables'!$P$2:$P$35,'DMG Tables'!$O$2:$O$35)*AGY$1*LOOKUP(AGY$1,'DMG Tables'!$G$2:$G$7,'DMG Tables'!$H$2:$H$7)</f>
        <v>88000</v>
      </c>
      <c r="AGZ3" s="1">
        <f>LOOKUP($A3,'DMG Tables'!$P$2:$P$35,'DMG Tables'!$O$2:$O$35)*AGZ$1*LOOKUP(AGZ$1,'DMG Tables'!$G$2:$G$7,'DMG Tables'!$H$2:$H$7)</f>
        <v>88100</v>
      </c>
      <c r="AHA3" s="1">
        <f>LOOKUP($A3,'DMG Tables'!$P$2:$P$35,'DMG Tables'!$O$2:$O$35)*AHA$1*LOOKUP(AHA$1,'DMG Tables'!$G$2:$G$7,'DMG Tables'!$H$2:$H$7)</f>
        <v>88200</v>
      </c>
      <c r="AHB3" s="1">
        <f>LOOKUP($A3,'DMG Tables'!$P$2:$P$35,'DMG Tables'!$O$2:$O$35)*AHB$1*LOOKUP(AHB$1,'DMG Tables'!$G$2:$G$7,'DMG Tables'!$H$2:$H$7)</f>
        <v>88300</v>
      </c>
      <c r="AHC3" s="1">
        <f>LOOKUP($A3,'DMG Tables'!$P$2:$P$35,'DMG Tables'!$O$2:$O$35)*AHC$1*LOOKUP(AHC$1,'DMG Tables'!$G$2:$G$7,'DMG Tables'!$H$2:$H$7)</f>
        <v>88400</v>
      </c>
      <c r="AHD3" s="1">
        <f>LOOKUP($A3,'DMG Tables'!$P$2:$P$35,'DMG Tables'!$O$2:$O$35)*AHD$1*LOOKUP(AHD$1,'DMG Tables'!$G$2:$G$7,'DMG Tables'!$H$2:$H$7)</f>
        <v>88500</v>
      </c>
      <c r="AHE3" s="1">
        <f>LOOKUP($A3,'DMG Tables'!$P$2:$P$35,'DMG Tables'!$O$2:$O$35)*AHE$1*LOOKUP(AHE$1,'DMG Tables'!$G$2:$G$7,'DMG Tables'!$H$2:$H$7)</f>
        <v>88600</v>
      </c>
      <c r="AHF3" s="1">
        <f>LOOKUP($A3,'DMG Tables'!$P$2:$P$35,'DMG Tables'!$O$2:$O$35)*AHF$1*LOOKUP(AHF$1,'DMG Tables'!$G$2:$G$7,'DMG Tables'!$H$2:$H$7)</f>
        <v>88700</v>
      </c>
      <c r="AHG3" s="1">
        <f>LOOKUP($A3,'DMG Tables'!$P$2:$P$35,'DMG Tables'!$O$2:$O$35)*AHG$1*LOOKUP(AHG$1,'DMG Tables'!$G$2:$G$7,'DMG Tables'!$H$2:$H$7)</f>
        <v>88800</v>
      </c>
      <c r="AHH3" s="1">
        <f>LOOKUP($A3,'DMG Tables'!$P$2:$P$35,'DMG Tables'!$O$2:$O$35)*AHH$1*LOOKUP(AHH$1,'DMG Tables'!$G$2:$G$7,'DMG Tables'!$H$2:$H$7)</f>
        <v>88900</v>
      </c>
      <c r="AHI3" s="1">
        <f>LOOKUP($A3,'DMG Tables'!$P$2:$P$35,'DMG Tables'!$O$2:$O$35)*AHI$1*LOOKUP(AHI$1,'DMG Tables'!$G$2:$G$7,'DMG Tables'!$H$2:$H$7)</f>
        <v>89000</v>
      </c>
      <c r="AHJ3" s="1">
        <f>LOOKUP($A3,'DMG Tables'!$P$2:$P$35,'DMG Tables'!$O$2:$O$35)*AHJ$1*LOOKUP(AHJ$1,'DMG Tables'!$G$2:$G$7,'DMG Tables'!$H$2:$H$7)</f>
        <v>89100</v>
      </c>
      <c r="AHK3" s="1">
        <f>LOOKUP($A3,'DMG Tables'!$P$2:$P$35,'DMG Tables'!$O$2:$O$35)*AHK$1*LOOKUP(AHK$1,'DMG Tables'!$G$2:$G$7,'DMG Tables'!$H$2:$H$7)</f>
        <v>89200</v>
      </c>
      <c r="AHL3" s="1">
        <f>LOOKUP($A3,'DMG Tables'!$P$2:$P$35,'DMG Tables'!$O$2:$O$35)*AHL$1*LOOKUP(AHL$1,'DMG Tables'!$G$2:$G$7,'DMG Tables'!$H$2:$H$7)</f>
        <v>89300</v>
      </c>
      <c r="AHM3" s="1">
        <f>LOOKUP($A3,'DMG Tables'!$P$2:$P$35,'DMG Tables'!$O$2:$O$35)*AHM$1*LOOKUP(AHM$1,'DMG Tables'!$G$2:$G$7,'DMG Tables'!$H$2:$H$7)</f>
        <v>89400</v>
      </c>
      <c r="AHN3" s="1">
        <f>LOOKUP($A3,'DMG Tables'!$P$2:$P$35,'DMG Tables'!$O$2:$O$35)*AHN$1*LOOKUP(AHN$1,'DMG Tables'!$G$2:$G$7,'DMG Tables'!$H$2:$H$7)</f>
        <v>89500</v>
      </c>
      <c r="AHO3" s="1">
        <f>LOOKUP($A3,'DMG Tables'!$P$2:$P$35,'DMG Tables'!$O$2:$O$35)*AHO$1*LOOKUP(AHO$1,'DMG Tables'!$G$2:$G$7,'DMG Tables'!$H$2:$H$7)</f>
        <v>89600</v>
      </c>
      <c r="AHP3" s="1">
        <f>LOOKUP($A3,'DMG Tables'!$P$2:$P$35,'DMG Tables'!$O$2:$O$35)*AHP$1*LOOKUP(AHP$1,'DMG Tables'!$G$2:$G$7,'DMG Tables'!$H$2:$H$7)</f>
        <v>89700</v>
      </c>
      <c r="AHQ3" s="1">
        <f>LOOKUP($A3,'DMG Tables'!$P$2:$P$35,'DMG Tables'!$O$2:$O$35)*AHQ$1*LOOKUP(AHQ$1,'DMG Tables'!$G$2:$G$7,'DMG Tables'!$H$2:$H$7)</f>
        <v>89800</v>
      </c>
      <c r="AHR3" s="1">
        <f>LOOKUP($A3,'DMG Tables'!$P$2:$P$35,'DMG Tables'!$O$2:$O$35)*AHR$1*LOOKUP(AHR$1,'DMG Tables'!$G$2:$G$7,'DMG Tables'!$H$2:$H$7)</f>
        <v>89900</v>
      </c>
      <c r="AHS3" s="1">
        <f>LOOKUP($A3,'DMG Tables'!$P$2:$P$35,'DMG Tables'!$O$2:$O$35)*AHS$1*LOOKUP(AHS$1,'DMG Tables'!$G$2:$G$7,'DMG Tables'!$H$2:$H$7)</f>
        <v>90000</v>
      </c>
      <c r="AHT3" s="1">
        <f>LOOKUP($A3,'DMG Tables'!$P$2:$P$35,'DMG Tables'!$O$2:$O$35)*AHT$1*LOOKUP(AHT$1,'DMG Tables'!$G$2:$G$7,'DMG Tables'!$H$2:$H$7)</f>
        <v>90100</v>
      </c>
      <c r="AHU3" s="1">
        <f>LOOKUP($A3,'DMG Tables'!$P$2:$P$35,'DMG Tables'!$O$2:$O$35)*AHU$1*LOOKUP(AHU$1,'DMG Tables'!$G$2:$G$7,'DMG Tables'!$H$2:$H$7)</f>
        <v>90200</v>
      </c>
      <c r="AHV3" s="1">
        <f>LOOKUP($A3,'DMG Tables'!$P$2:$P$35,'DMG Tables'!$O$2:$O$35)*AHV$1*LOOKUP(AHV$1,'DMG Tables'!$G$2:$G$7,'DMG Tables'!$H$2:$H$7)</f>
        <v>90300</v>
      </c>
      <c r="AHW3" s="1">
        <f>LOOKUP($A3,'DMG Tables'!$P$2:$P$35,'DMG Tables'!$O$2:$O$35)*AHW$1*LOOKUP(AHW$1,'DMG Tables'!$G$2:$G$7,'DMG Tables'!$H$2:$H$7)</f>
        <v>90400</v>
      </c>
      <c r="AHX3" s="1">
        <f>LOOKUP($A3,'DMG Tables'!$P$2:$P$35,'DMG Tables'!$O$2:$O$35)*AHX$1*LOOKUP(AHX$1,'DMG Tables'!$G$2:$G$7,'DMG Tables'!$H$2:$H$7)</f>
        <v>90500</v>
      </c>
      <c r="AHY3" s="1">
        <f>LOOKUP($A3,'DMG Tables'!$P$2:$P$35,'DMG Tables'!$O$2:$O$35)*AHY$1*LOOKUP(AHY$1,'DMG Tables'!$G$2:$G$7,'DMG Tables'!$H$2:$H$7)</f>
        <v>90600</v>
      </c>
      <c r="AHZ3" s="1">
        <f>LOOKUP($A3,'DMG Tables'!$P$2:$P$35,'DMG Tables'!$O$2:$O$35)*AHZ$1*LOOKUP(AHZ$1,'DMG Tables'!$G$2:$G$7,'DMG Tables'!$H$2:$H$7)</f>
        <v>90700</v>
      </c>
      <c r="AIA3" s="1">
        <f>LOOKUP($A3,'DMG Tables'!$P$2:$P$35,'DMG Tables'!$O$2:$O$35)*AIA$1*LOOKUP(AIA$1,'DMG Tables'!$G$2:$G$7,'DMG Tables'!$H$2:$H$7)</f>
        <v>90800</v>
      </c>
      <c r="AIB3" s="1">
        <f>LOOKUP($A3,'DMG Tables'!$P$2:$P$35,'DMG Tables'!$O$2:$O$35)*AIB$1*LOOKUP(AIB$1,'DMG Tables'!$G$2:$G$7,'DMG Tables'!$H$2:$H$7)</f>
        <v>90900</v>
      </c>
      <c r="AIC3" s="1">
        <f>LOOKUP($A3,'DMG Tables'!$P$2:$P$35,'DMG Tables'!$O$2:$O$35)*AIC$1*LOOKUP(AIC$1,'DMG Tables'!$G$2:$G$7,'DMG Tables'!$H$2:$H$7)</f>
        <v>91000</v>
      </c>
      <c r="AID3" s="1">
        <f>LOOKUP($A3,'DMG Tables'!$P$2:$P$35,'DMG Tables'!$O$2:$O$35)*AID$1*LOOKUP(AID$1,'DMG Tables'!$G$2:$G$7,'DMG Tables'!$H$2:$H$7)</f>
        <v>91100</v>
      </c>
      <c r="AIE3" s="1">
        <f>LOOKUP($A3,'DMG Tables'!$P$2:$P$35,'DMG Tables'!$O$2:$O$35)*AIE$1*LOOKUP(AIE$1,'DMG Tables'!$G$2:$G$7,'DMG Tables'!$H$2:$H$7)</f>
        <v>91200</v>
      </c>
      <c r="AIF3" s="1">
        <f>LOOKUP($A3,'DMG Tables'!$P$2:$P$35,'DMG Tables'!$O$2:$O$35)*AIF$1*LOOKUP(AIF$1,'DMG Tables'!$G$2:$G$7,'DMG Tables'!$H$2:$H$7)</f>
        <v>91300</v>
      </c>
      <c r="AIG3" s="1">
        <f>LOOKUP($A3,'DMG Tables'!$P$2:$P$35,'DMG Tables'!$O$2:$O$35)*AIG$1*LOOKUP(AIG$1,'DMG Tables'!$G$2:$G$7,'DMG Tables'!$H$2:$H$7)</f>
        <v>91400</v>
      </c>
      <c r="AIH3" s="1">
        <f>LOOKUP($A3,'DMG Tables'!$P$2:$P$35,'DMG Tables'!$O$2:$O$35)*AIH$1*LOOKUP(AIH$1,'DMG Tables'!$G$2:$G$7,'DMG Tables'!$H$2:$H$7)</f>
        <v>91500</v>
      </c>
      <c r="AII3" s="1">
        <f>LOOKUP($A3,'DMG Tables'!$P$2:$P$35,'DMG Tables'!$O$2:$O$35)*AII$1*LOOKUP(AII$1,'DMG Tables'!$G$2:$G$7,'DMG Tables'!$H$2:$H$7)</f>
        <v>91600</v>
      </c>
      <c r="AIJ3" s="1">
        <f>LOOKUP($A3,'DMG Tables'!$P$2:$P$35,'DMG Tables'!$O$2:$O$35)*AIJ$1*LOOKUP(AIJ$1,'DMG Tables'!$G$2:$G$7,'DMG Tables'!$H$2:$H$7)</f>
        <v>91700</v>
      </c>
      <c r="AIK3" s="1">
        <f>LOOKUP($A3,'DMG Tables'!$P$2:$P$35,'DMG Tables'!$O$2:$O$35)*AIK$1*LOOKUP(AIK$1,'DMG Tables'!$G$2:$G$7,'DMG Tables'!$H$2:$H$7)</f>
        <v>91800</v>
      </c>
      <c r="AIL3" s="1">
        <f>LOOKUP($A3,'DMG Tables'!$P$2:$P$35,'DMG Tables'!$O$2:$O$35)*AIL$1*LOOKUP(AIL$1,'DMG Tables'!$G$2:$G$7,'DMG Tables'!$H$2:$H$7)</f>
        <v>91900</v>
      </c>
      <c r="AIM3" s="1">
        <f>LOOKUP($A3,'DMG Tables'!$P$2:$P$35,'DMG Tables'!$O$2:$O$35)*AIM$1*LOOKUP(AIM$1,'DMG Tables'!$G$2:$G$7,'DMG Tables'!$H$2:$H$7)</f>
        <v>92000</v>
      </c>
      <c r="AIN3" s="1">
        <f>LOOKUP($A3,'DMG Tables'!$P$2:$P$35,'DMG Tables'!$O$2:$O$35)*AIN$1*LOOKUP(AIN$1,'DMG Tables'!$G$2:$G$7,'DMG Tables'!$H$2:$H$7)</f>
        <v>92100</v>
      </c>
      <c r="AIO3" s="1">
        <f>LOOKUP($A3,'DMG Tables'!$P$2:$P$35,'DMG Tables'!$O$2:$O$35)*AIO$1*LOOKUP(AIO$1,'DMG Tables'!$G$2:$G$7,'DMG Tables'!$H$2:$H$7)</f>
        <v>92200</v>
      </c>
      <c r="AIP3" s="1">
        <f>LOOKUP($A3,'DMG Tables'!$P$2:$P$35,'DMG Tables'!$O$2:$O$35)*AIP$1*LOOKUP(AIP$1,'DMG Tables'!$G$2:$G$7,'DMG Tables'!$H$2:$H$7)</f>
        <v>92300</v>
      </c>
      <c r="AIQ3" s="1">
        <f>LOOKUP($A3,'DMG Tables'!$P$2:$P$35,'DMG Tables'!$O$2:$O$35)*AIQ$1*LOOKUP(AIQ$1,'DMG Tables'!$G$2:$G$7,'DMG Tables'!$H$2:$H$7)</f>
        <v>92400</v>
      </c>
      <c r="AIR3" s="1">
        <f>LOOKUP($A3,'DMG Tables'!$P$2:$P$35,'DMG Tables'!$O$2:$O$35)*AIR$1*LOOKUP(AIR$1,'DMG Tables'!$G$2:$G$7,'DMG Tables'!$H$2:$H$7)</f>
        <v>92500</v>
      </c>
      <c r="AIS3" s="1">
        <f>LOOKUP($A3,'DMG Tables'!$P$2:$P$35,'DMG Tables'!$O$2:$O$35)*AIS$1*LOOKUP(AIS$1,'DMG Tables'!$G$2:$G$7,'DMG Tables'!$H$2:$H$7)</f>
        <v>92600</v>
      </c>
      <c r="AIT3" s="1">
        <f>LOOKUP($A3,'DMG Tables'!$P$2:$P$35,'DMG Tables'!$O$2:$O$35)*AIT$1*LOOKUP(AIT$1,'DMG Tables'!$G$2:$G$7,'DMG Tables'!$H$2:$H$7)</f>
        <v>92700</v>
      </c>
      <c r="AIU3" s="1">
        <f>LOOKUP($A3,'DMG Tables'!$P$2:$P$35,'DMG Tables'!$O$2:$O$35)*AIU$1*LOOKUP(AIU$1,'DMG Tables'!$G$2:$G$7,'DMG Tables'!$H$2:$H$7)</f>
        <v>92800</v>
      </c>
      <c r="AIV3" s="1">
        <f>LOOKUP($A3,'DMG Tables'!$P$2:$P$35,'DMG Tables'!$O$2:$O$35)*AIV$1*LOOKUP(AIV$1,'DMG Tables'!$G$2:$G$7,'DMG Tables'!$H$2:$H$7)</f>
        <v>92900</v>
      </c>
      <c r="AIW3" s="1">
        <f>LOOKUP($A3,'DMG Tables'!$P$2:$P$35,'DMG Tables'!$O$2:$O$35)*AIW$1*LOOKUP(AIW$1,'DMG Tables'!$G$2:$G$7,'DMG Tables'!$H$2:$H$7)</f>
        <v>93000</v>
      </c>
      <c r="AIX3" s="1">
        <f>LOOKUP($A3,'DMG Tables'!$P$2:$P$35,'DMG Tables'!$O$2:$O$35)*AIX$1*LOOKUP(AIX$1,'DMG Tables'!$G$2:$G$7,'DMG Tables'!$H$2:$H$7)</f>
        <v>93100</v>
      </c>
      <c r="AIY3" s="1">
        <f>LOOKUP($A3,'DMG Tables'!$P$2:$P$35,'DMG Tables'!$O$2:$O$35)*AIY$1*LOOKUP(AIY$1,'DMG Tables'!$G$2:$G$7,'DMG Tables'!$H$2:$H$7)</f>
        <v>93200</v>
      </c>
      <c r="AIZ3" s="1">
        <f>LOOKUP($A3,'DMG Tables'!$P$2:$P$35,'DMG Tables'!$O$2:$O$35)*AIZ$1*LOOKUP(AIZ$1,'DMG Tables'!$G$2:$G$7,'DMG Tables'!$H$2:$H$7)</f>
        <v>93300</v>
      </c>
      <c r="AJA3" s="1">
        <f>LOOKUP($A3,'DMG Tables'!$P$2:$P$35,'DMG Tables'!$O$2:$O$35)*AJA$1*LOOKUP(AJA$1,'DMG Tables'!$G$2:$G$7,'DMG Tables'!$H$2:$H$7)</f>
        <v>93400</v>
      </c>
      <c r="AJB3" s="1">
        <f>LOOKUP($A3,'DMG Tables'!$P$2:$P$35,'DMG Tables'!$O$2:$O$35)*AJB$1*LOOKUP(AJB$1,'DMG Tables'!$G$2:$G$7,'DMG Tables'!$H$2:$H$7)</f>
        <v>93500</v>
      </c>
      <c r="AJC3" s="1">
        <f>LOOKUP($A3,'DMG Tables'!$P$2:$P$35,'DMG Tables'!$O$2:$O$35)*AJC$1*LOOKUP(AJC$1,'DMG Tables'!$G$2:$G$7,'DMG Tables'!$H$2:$H$7)</f>
        <v>93600</v>
      </c>
      <c r="AJD3" s="1">
        <f>LOOKUP($A3,'DMG Tables'!$P$2:$P$35,'DMG Tables'!$O$2:$O$35)*AJD$1*LOOKUP(AJD$1,'DMG Tables'!$G$2:$G$7,'DMG Tables'!$H$2:$H$7)</f>
        <v>93700</v>
      </c>
      <c r="AJE3" s="1">
        <f>LOOKUP($A3,'DMG Tables'!$P$2:$P$35,'DMG Tables'!$O$2:$O$35)*AJE$1*LOOKUP(AJE$1,'DMG Tables'!$G$2:$G$7,'DMG Tables'!$H$2:$H$7)</f>
        <v>93800</v>
      </c>
      <c r="AJF3" s="1">
        <f>LOOKUP($A3,'DMG Tables'!$P$2:$P$35,'DMG Tables'!$O$2:$O$35)*AJF$1*LOOKUP(AJF$1,'DMG Tables'!$G$2:$G$7,'DMG Tables'!$H$2:$H$7)</f>
        <v>93900</v>
      </c>
      <c r="AJG3" s="1">
        <f>LOOKUP($A3,'DMG Tables'!$P$2:$P$35,'DMG Tables'!$O$2:$O$35)*AJG$1*LOOKUP(AJG$1,'DMG Tables'!$G$2:$G$7,'DMG Tables'!$H$2:$H$7)</f>
        <v>94000</v>
      </c>
      <c r="AJH3" s="1">
        <f>LOOKUP($A3,'DMG Tables'!$P$2:$P$35,'DMG Tables'!$O$2:$O$35)*AJH$1*LOOKUP(AJH$1,'DMG Tables'!$G$2:$G$7,'DMG Tables'!$H$2:$H$7)</f>
        <v>94100</v>
      </c>
      <c r="AJI3" s="1">
        <f>LOOKUP($A3,'DMG Tables'!$P$2:$P$35,'DMG Tables'!$O$2:$O$35)*AJI$1*LOOKUP(AJI$1,'DMG Tables'!$G$2:$G$7,'DMG Tables'!$H$2:$H$7)</f>
        <v>94200</v>
      </c>
      <c r="AJJ3" s="1">
        <f>LOOKUP($A3,'DMG Tables'!$P$2:$P$35,'DMG Tables'!$O$2:$O$35)*AJJ$1*LOOKUP(AJJ$1,'DMG Tables'!$G$2:$G$7,'DMG Tables'!$H$2:$H$7)</f>
        <v>94300</v>
      </c>
      <c r="AJK3" s="1">
        <f>LOOKUP($A3,'DMG Tables'!$P$2:$P$35,'DMG Tables'!$O$2:$O$35)*AJK$1*LOOKUP(AJK$1,'DMG Tables'!$G$2:$G$7,'DMG Tables'!$H$2:$H$7)</f>
        <v>94400</v>
      </c>
      <c r="AJL3" s="1">
        <f>LOOKUP($A3,'DMG Tables'!$P$2:$P$35,'DMG Tables'!$O$2:$O$35)*AJL$1*LOOKUP(AJL$1,'DMG Tables'!$G$2:$G$7,'DMG Tables'!$H$2:$H$7)</f>
        <v>94500</v>
      </c>
      <c r="AJM3" s="1">
        <f>LOOKUP($A3,'DMG Tables'!$P$2:$P$35,'DMG Tables'!$O$2:$O$35)*AJM$1*LOOKUP(AJM$1,'DMG Tables'!$G$2:$G$7,'DMG Tables'!$H$2:$H$7)</f>
        <v>94600</v>
      </c>
      <c r="AJN3" s="1">
        <f>LOOKUP($A3,'DMG Tables'!$P$2:$P$35,'DMG Tables'!$O$2:$O$35)*AJN$1*LOOKUP(AJN$1,'DMG Tables'!$G$2:$G$7,'DMG Tables'!$H$2:$H$7)</f>
        <v>94700</v>
      </c>
      <c r="AJO3" s="1">
        <f>LOOKUP($A3,'DMG Tables'!$P$2:$P$35,'DMG Tables'!$O$2:$O$35)*AJO$1*LOOKUP(AJO$1,'DMG Tables'!$G$2:$G$7,'DMG Tables'!$H$2:$H$7)</f>
        <v>94800</v>
      </c>
      <c r="AJP3" s="1">
        <f>LOOKUP($A3,'DMG Tables'!$P$2:$P$35,'DMG Tables'!$O$2:$O$35)*AJP$1*LOOKUP(AJP$1,'DMG Tables'!$G$2:$G$7,'DMG Tables'!$H$2:$H$7)</f>
        <v>94900</v>
      </c>
      <c r="AJQ3" s="1">
        <f>LOOKUP($A3,'DMG Tables'!$P$2:$P$35,'DMG Tables'!$O$2:$O$35)*AJQ$1*LOOKUP(AJQ$1,'DMG Tables'!$G$2:$G$7,'DMG Tables'!$H$2:$H$7)</f>
        <v>95000</v>
      </c>
      <c r="AJR3" s="1">
        <f>LOOKUP($A3,'DMG Tables'!$P$2:$P$35,'DMG Tables'!$O$2:$O$35)*AJR$1*LOOKUP(AJR$1,'DMG Tables'!$G$2:$G$7,'DMG Tables'!$H$2:$H$7)</f>
        <v>95100</v>
      </c>
      <c r="AJS3" s="1">
        <f>LOOKUP($A3,'DMG Tables'!$P$2:$P$35,'DMG Tables'!$O$2:$O$35)*AJS$1*LOOKUP(AJS$1,'DMG Tables'!$G$2:$G$7,'DMG Tables'!$H$2:$H$7)</f>
        <v>95200</v>
      </c>
      <c r="AJT3" s="1">
        <f>LOOKUP($A3,'DMG Tables'!$P$2:$P$35,'DMG Tables'!$O$2:$O$35)*AJT$1*LOOKUP(AJT$1,'DMG Tables'!$G$2:$G$7,'DMG Tables'!$H$2:$H$7)</f>
        <v>95300</v>
      </c>
      <c r="AJU3" s="1">
        <f>LOOKUP($A3,'DMG Tables'!$P$2:$P$35,'DMG Tables'!$O$2:$O$35)*AJU$1*LOOKUP(AJU$1,'DMG Tables'!$G$2:$G$7,'DMG Tables'!$H$2:$H$7)</f>
        <v>95400</v>
      </c>
      <c r="AJV3" s="1">
        <f>LOOKUP($A3,'DMG Tables'!$P$2:$P$35,'DMG Tables'!$O$2:$O$35)*AJV$1*LOOKUP(AJV$1,'DMG Tables'!$G$2:$G$7,'DMG Tables'!$H$2:$H$7)</f>
        <v>95500</v>
      </c>
      <c r="AJW3" s="1">
        <f>LOOKUP($A3,'DMG Tables'!$P$2:$P$35,'DMG Tables'!$O$2:$O$35)*AJW$1*LOOKUP(AJW$1,'DMG Tables'!$G$2:$G$7,'DMG Tables'!$H$2:$H$7)</f>
        <v>95600</v>
      </c>
      <c r="AJX3" s="1">
        <f>LOOKUP($A3,'DMG Tables'!$P$2:$P$35,'DMG Tables'!$O$2:$O$35)*AJX$1*LOOKUP(AJX$1,'DMG Tables'!$G$2:$G$7,'DMG Tables'!$H$2:$H$7)</f>
        <v>95700</v>
      </c>
      <c r="AJY3" s="1">
        <f>LOOKUP($A3,'DMG Tables'!$P$2:$P$35,'DMG Tables'!$O$2:$O$35)*AJY$1*LOOKUP(AJY$1,'DMG Tables'!$G$2:$G$7,'DMG Tables'!$H$2:$H$7)</f>
        <v>95800</v>
      </c>
      <c r="AJZ3" s="1">
        <f>LOOKUP($A3,'DMG Tables'!$P$2:$P$35,'DMG Tables'!$O$2:$O$35)*AJZ$1*LOOKUP(AJZ$1,'DMG Tables'!$G$2:$G$7,'DMG Tables'!$H$2:$H$7)</f>
        <v>95900</v>
      </c>
      <c r="AKA3" s="1">
        <f>LOOKUP($A3,'DMG Tables'!$P$2:$P$35,'DMG Tables'!$O$2:$O$35)*AKA$1*LOOKUP(AKA$1,'DMG Tables'!$G$2:$G$7,'DMG Tables'!$H$2:$H$7)</f>
        <v>96000</v>
      </c>
      <c r="AKB3" s="1">
        <f>LOOKUP($A3,'DMG Tables'!$P$2:$P$35,'DMG Tables'!$O$2:$O$35)*AKB$1*LOOKUP(AKB$1,'DMG Tables'!$G$2:$G$7,'DMG Tables'!$H$2:$H$7)</f>
        <v>96100</v>
      </c>
      <c r="AKC3" s="1">
        <f>LOOKUP($A3,'DMG Tables'!$P$2:$P$35,'DMG Tables'!$O$2:$O$35)*AKC$1*LOOKUP(AKC$1,'DMG Tables'!$G$2:$G$7,'DMG Tables'!$H$2:$H$7)</f>
        <v>96200</v>
      </c>
      <c r="AKD3" s="1">
        <f>LOOKUP($A3,'DMG Tables'!$P$2:$P$35,'DMG Tables'!$O$2:$O$35)*AKD$1*LOOKUP(AKD$1,'DMG Tables'!$G$2:$G$7,'DMG Tables'!$H$2:$H$7)</f>
        <v>96300</v>
      </c>
      <c r="AKE3" s="1">
        <f>LOOKUP($A3,'DMG Tables'!$P$2:$P$35,'DMG Tables'!$O$2:$O$35)*AKE$1*LOOKUP(AKE$1,'DMG Tables'!$G$2:$G$7,'DMG Tables'!$H$2:$H$7)</f>
        <v>96400</v>
      </c>
      <c r="AKF3" s="1">
        <f>LOOKUP($A3,'DMG Tables'!$P$2:$P$35,'DMG Tables'!$O$2:$O$35)*AKF$1*LOOKUP(AKF$1,'DMG Tables'!$G$2:$G$7,'DMG Tables'!$H$2:$H$7)</f>
        <v>96500</v>
      </c>
      <c r="AKG3" s="1">
        <f>LOOKUP($A3,'DMG Tables'!$P$2:$P$35,'DMG Tables'!$O$2:$O$35)*AKG$1*LOOKUP(AKG$1,'DMG Tables'!$G$2:$G$7,'DMG Tables'!$H$2:$H$7)</f>
        <v>96600</v>
      </c>
      <c r="AKH3" s="1">
        <f>LOOKUP($A3,'DMG Tables'!$P$2:$P$35,'DMG Tables'!$O$2:$O$35)*AKH$1*LOOKUP(AKH$1,'DMG Tables'!$G$2:$G$7,'DMG Tables'!$H$2:$H$7)</f>
        <v>96700</v>
      </c>
      <c r="AKI3" s="1">
        <f>LOOKUP($A3,'DMG Tables'!$P$2:$P$35,'DMG Tables'!$O$2:$O$35)*AKI$1*LOOKUP(AKI$1,'DMG Tables'!$G$2:$G$7,'DMG Tables'!$H$2:$H$7)</f>
        <v>96800</v>
      </c>
      <c r="AKJ3" s="1">
        <f>LOOKUP($A3,'DMG Tables'!$P$2:$P$35,'DMG Tables'!$O$2:$O$35)*AKJ$1*LOOKUP(AKJ$1,'DMG Tables'!$G$2:$G$7,'DMG Tables'!$H$2:$H$7)</f>
        <v>96900</v>
      </c>
      <c r="AKK3" s="1">
        <f>LOOKUP($A3,'DMG Tables'!$P$2:$P$35,'DMG Tables'!$O$2:$O$35)*AKK$1*LOOKUP(AKK$1,'DMG Tables'!$G$2:$G$7,'DMG Tables'!$H$2:$H$7)</f>
        <v>97000</v>
      </c>
      <c r="AKL3" s="1">
        <f>LOOKUP($A3,'DMG Tables'!$P$2:$P$35,'DMG Tables'!$O$2:$O$35)*AKL$1*LOOKUP(AKL$1,'DMG Tables'!$G$2:$G$7,'DMG Tables'!$H$2:$H$7)</f>
        <v>97100</v>
      </c>
      <c r="AKM3" s="1">
        <f>LOOKUP($A3,'DMG Tables'!$P$2:$P$35,'DMG Tables'!$O$2:$O$35)*AKM$1*LOOKUP(AKM$1,'DMG Tables'!$G$2:$G$7,'DMG Tables'!$H$2:$H$7)</f>
        <v>97200</v>
      </c>
      <c r="AKN3" s="1">
        <f>LOOKUP($A3,'DMG Tables'!$P$2:$P$35,'DMG Tables'!$O$2:$O$35)*AKN$1*LOOKUP(AKN$1,'DMG Tables'!$G$2:$G$7,'DMG Tables'!$H$2:$H$7)</f>
        <v>97300</v>
      </c>
      <c r="AKO3" s="1">
        <f>LOOKUP($A3,'DMG Tables'!$P$2:$P$35,'DMG Tables'!$O$2:$O$35)*AKO$1*LOOKUP(AKO$1,'DMG Tables'!$G$2:$G$7,'DMG Tables'!$H$2:$H$7)</f>
        <v>97400</v>
      </c>
      <c r="AKP3" s="1">
        <f>LOOKUP($A3,'DMG Tables'!$P$2:$P$35,'DMG Tables'!$O$2:$O$35)*AKP$1*LOOKUP(AKP$1,'DMG Tables'!$G$2:$G$7,'DMG Tables'!$H$2:$H$7)</f>
        <v>97500</v>
      </c>
      <c r="AKQ3" s="1">
        <f>LOOKUP($A3,'DMG Tables'!$P$2:$P$35,'DMG Tables'!$O$2:$O$35)*AKQ$1*LOOKUP(AKQ$1,'DMG Tables'!$G$2:$G$7,'DMG Tables'!$H$2:$H$7)</f>
        <v>97600</v>
      </c>
      <c r="AKR3" s="1">
        <f>LOOKUP($A3,'DMG Tables'!$P$2:$P$35,'DMG Tables'!$O$2:$O$35)*AKR$1*LOOKUP(AKR$1,'DMG Tables'!$G$2:$G$7,'DMG Tables'!$H$2:$H$7)</f>
        <v>97700</v>
      </c>
      <c r="AKS3" s="1">
        <f>LOOKUP($A3,'DMG Tables'!$P$2:$P$35,'DMG Tables'!$O$2:$O$35)*AKS$1*LOOKUP(AKS$1,'DMG Tables'!$G$2:$G$7,'DMG Tables'!$H$2:$H$7)</f>
        <v>97800</v>
      </c>
      <c r="AKT3" s="1">
        <f>LOOKUP($A3,'DMG Tables'!$P$2:$P$35,'DMG Tables'!$O$2:$O$35)*AKT$1*LOOKUP(AKT$1,'DMG Tables'!$G$2:$G$7,'DMG Tables'!$H$2:$H$7)</f>
        <v>97900</v>
      </c>
      <c r="AKU3" s="1">
        <f>LOOKUP($A3,'DMG Tables'!$P$2:$P$35,'DMG Tables'!$O$2:$O$35)*AKU$1*LOOKUP(AKU$1,'DMG Tables'!$G$2:$G$7,'DMG Tables'!$H$2:$H$7)</f>
        <v>98000</v>
      </c>
      <c r="AKV3" s="1">
        <f>LOOKUP($A3,'DMG Tables'!$P$2:$P$35,'DMG Tables'!$O$2:$O$35)*AKV$1*LOOKUP(AKV$1,'DMG Tables'!$G$2:$G$7,'DMG Tables'!$H$2:$H$7)</f>
        <v>98100</v>
      </c>
      <c r="AKW3" s="1">
        <f>LOOKUP($A3,'DMG Tables'!$P$2:$P$35,'DMG Tables'!$O$2:$O$35)*AKW$1*LOOKUP(AKW$1,'DMG Tables'!$G$2:$G$7,'DMG Tables'!$H$2:$H$7)</f>
        <v>98200</v>
      </c>
      <c r="AKX3" s="1">
        <f>LOOKUP($A3,'DMG Tables'!$P$2:$P$35,'DMG Tables'!$O$2:$O$35)*AKX$1*LOOKUP(AKX$1,'DMG Tables'!$G$2:$G$7,'DMG Tables'!$H$2:$H$7)</f>
        <v>98300</v>
      </c>
      <c r="AKY3" s="1">
        <f>LOOKUP($A3,'DMG Tables'!$P$2:$P$35,'DMG Tables'!$O$2:$O$35)*AKY$1*LOOKUP(AKY$1,'DMG Tables'!$G$2:$G$7,'DMG Tables'!$H$2:$H$7)</f>
        <v>98400</v>
      </c>
      <c r="AKZ3" s="1">
        <f>LOOKUP($A3,'DMG Tables'!$P$2:$P$35,'DMG Tables'!$O$2:$O$35)*AKZ$1*LOOKUP(AKZ$1,'DMG Tables'!$G$2:$G$7,'DMG Tables'!$H$2:$H$7)</f>
        <v>98500</v>
      </c>
      <c r="ALA3" s="1">
        <f>LOOKUP($A3,'DMG Tables'!$P$2:$P$35,'DMG Tables'!$O$2:$O$35)*ALA$1*LOOKUP(ALA$1,'DMG Tables'!$G$2:$G$7,'DMG Tables'!$H$2:$H$7)</f>
        <v>98600</v>
      </c>
      <c r="ALB3" s="1">
        <f>LOOKUP($A3,'DMG Tables'!$P$2:$P$35,'DMG Tables'!$O$2:$O$35)*ALB$1*LOOKUP(ALB$1,'DMG Tables'!$G$2:$G$7,'DMG Tables'!$H$2:$H$7)</f>
        <v>98700</v>
      </c>
      <c r="ALC3" s="1">
        <f>LOOKUP($A3,'DMG Tables'!$P$2:$P$35,'DMG Tables'!$O$2:$O$35)*ALC$1*LOOKUP(ALC$1,'DMG Tables'!$G$2:$G$7,'DMG Tables'!$H$2:$H$7)</f>
        <v>98800</v>
      </c>
      <c r="ALD3" s="1">
        <f>LOOKUP($A3,'DMG Tables'!$P$2:$P$35,'DMG Tables'!$O$2:$O$35)*ALD$1*LOOKUP(ALD$1,'DMG Tables'!$G$2:$G$7,'DMG Tables'!$H$2:$H$7)</f>
        <v>98900</v>
      </c>
      <c r="ALE3" s="1">
        <f>LOOKUP($A3,'DMG Tables'!$P$2:$P$35,'DMG Tables'!$O$2:$O$35)*ALE$1*LOOKUP(ALE$1,'DMG Tables'!$G$2:$G$7,'DMG Tables'!$H$2:$H$7)</f>
        <v>99000</v>
      </c>
      <c r="ALF3" s="1">
        <f>LOOKUP($A3,'DMG Tables'!$P$2:$P$35,'DMG Tables'!$O$2:$O$35)*ALF$1*LOOKUP(ALF$1,'DMG Tables'!$G$2:$G$7,'DMG Tables'!$H$2:$H$7)</f>
        <v>99100</v>
      </c>
      <c r="ALG3" s="1">
        <f>LOOKUP($A3,'DMG Tables'!$P$2:$P$35,'DMG Tables'!$O$2:$O$35)*ALG$1*LOOKUP(ALG$1,'DMG Tables'!$G$2:$G$7,'DMG Tables'!$H$2:$H$7)</f>
        <v>99200</v>
      </c>
      <c r="ALH3" s="1">
        <f>LOOKUP($A3,'DMG Tables'!$P$2:$P$35,'DMG Tables'!$O$2:$O$35)*ALH$1*LOOKUP(ALH$1,'DMG Tables'!$G$2:$G$7,'DMG Tables'!$H$2:$H$7)</f>
        <v>99300</v>
      </c>
      <c r="ALI3" s="1">
        <f>LOOKUP($A3,'DMG Tables'!$P$2:$P$35,'DMG Tables'!$O$2:$O$35)*ALI$1*LOOKUP(ALI$1,'DMG Tables'!$G$2:$G$7,'DMG Tables'!$H$2:$H$7)</f>
        <v>99400</v>
      </c>
      <c r="ALJ3" s="1">
        <f>LOOKUP($A3,'DMG Tables'!$P$2:$P$35,'DMG Tables'!$O$2:$O$35)*ALJ$1*LOOKUP(ALJ$1,'DMG Tables'!$G$2:$G$7,'DMG Tables'!$H$2:$H$7)</f>
        <v>99500</v>
      </c>
      <c r="ALK3" s="1">
        <f>LOOKUP($A3,'DMG Tables'!$P$2:$P$35,'DMG Tables'!$O$2:$O$35)*ALK$1*LOOKUP(ALK$1,'DMG Tables'!$G$2:$G$7,'DMG Tables'!$H$2:$H$7)</f>
        <v>99600</v>
      </c>
      <c r="ALL3" s="1">
        <f>LOOKUP($A3,'DMG Tables'!$P$2:$P$35,'DMG Tables'!$O$2:$O$35)*ALL$1*LOOKUP(ALL$1,'DMG Tables'!$G$2:$G$7,'DMG Tables'!$H$2:$H$7)</f>
        <v>99700</v>
      </c>
      <c r="ALM3" s="1">
        <f>LOOKUP($A3,'DMG Tables'!$P$2:$P$35,'DMG Tables'!$O$2:$O$35)*ALM$1*LOOKUP(ALM$1,'DMG Tables'!$G$2:$G$7,'DMG Tables'!$H$2:$H$7)</f>
        <v>99800</v>
      </c>
      <c r="ALN3" s="1">
        <f>LOOKUP($A3,'DMG Tables'!$P$2:$P$35,'DMG Tables'!$O$2:$O$35)*ALN$1*LOOKUP(ALN$1,'DMG Tables'!$G$2:$G$7,'DMG Tables'!$H$2:$H$7)</f>
        <v>99900</v>
      </c>
      <c r="ALO3" s="1">
        <f>LOOKUP($A3,'DMG Tables'!$P$2:$P$35,'DMG Tables'!$O$2:$O$35)*ALO$1*LOOKUP(ALO$1,'DMG Tables'!$G$2:$G$7,'DMG Tables'!$H$2:$H$7)</f>
        <v>100000</v>
      </c>
      <c r="ALP3" s="1">
        <f>LOOKUP($A3,'DMG Tables'!$P$2:$P$35,'DMG Tables'!$O$2:$O$35)*ALP$1*LOOKUP(ALP$1,'DMG Tables'!$G$2:$G$7,'DMG Tables'!$H$2:$H$7)</f>
        <v>100100</v>
      </c>
      <c r="ALQ3" s="1">
        <f>LOOKUP($A3,'DMG Tables'!$P$2:$P$35,'DMG Tables'!$O$2:$O$35)*ALQ$1*LOOKUP(ALQ$1,'DMG Tables'!$G$2:$G$7,'DMG Tables'!$H$2:$H$7)</f>
        <v>100200</v>
      </c>
      <c r="ALR3" s="1">
        <f>LOOKUP($A3,'DMG Tables'!$P$2:$P$35,'DMG Tables'!$O$2:$O$35)*ALR$1*LOOKUP(ALR$1,'DMG Tables'!$G$2:$G$7,'DMG Tables'!$H$2:$H$7)</f>
        <v>100300</v>
      </c>
      <c r="ALS3" s="1">
        <f>LOOKUP($A3,'DMG Tables'!$P$2:$P$35,'DMG Tables'!$O$2:$O$35)*ALS$1*LOOKUP(ALS$1,'DMG Tables'!$G$2:$G$7,'DMG Tables'!$H$2:$H$7)</f>
        <v>100400</v>
      </c>
      <c r="ALT3" s="1">
        <f>LOOKUP($A3,'DMG Tables'!$P$2:$P$35,'DMG Tables'!$O$2:$O$35)*ALT$1*LOOKUP(ALT$1,'DMG Tables'!$G$2:$G$7,'DMG Tables'!$H$2:$H$7)</f>
        <v>100500</v>
      </c>
      <c r="ALU3" s="1">
        <f>LOOKUP($A3,'DMG Tables'!$P$2:$P$35,'DMG Tables'!$O$2:$O$35)*ALU$1*LOOKUP(ALU$1,'DMG Tables'!$G$2:$G$7,'DMG Tables'!$H$2:$H$7)</f>
        <v>100600</v>
      </c>
      <c r="ALV3" s="1">
        <f>LOOKUP($A3,'DMG Tables'!$P$2:$P$35,'DMG Tables'!$O$2:$O$35)*ALV$1*LOOKUP(ALV$1,'DMG Tables'!$G$2:$G$7,'DMG Tables'!$H$2:$H$7)</f>
        <v>100700</v>
      </c>
      <c r="ALW3" s="1">
        <f>LOOKUP($A3,'DMG Tables'!$P$2:$P$35,'DMG Tables'!$O$2:$O$35)*ALW$1*LOOKUP(ALW$1,'DMG Tables'!$G$2:$G$7,'DMG Tables'!$H$2:$H$7)</f>
        <v>100800</v>
      </c>
      <c r="ALX3" s="1">
        <f>LOOKUP($A3,'DMG Tables'!$P$2:$P$35,'DMG Tables'!$O$2:$O$35)*ALX$1*LOOKUP(ALX$1,'DMG Tables'!$G$2:$G$7,'DMG Tables'!$H$2:$H$7)</f>
        <v>100900</v>
      </c>
      <c r="ALY3" s="1">
        <f>LOOKUP($A3,'DMG Tables'!$P$2:$P$35,'DMG Tables'!$O$2:$O$35)*ALY$1*LOOKUP(ALY$1,'DMG Tables'!$G$2:$G$7,'DMG Tables'!$H$2:$H$7)</f>
        <v>101000</v>
      </c>
      <c r="ALZ3" s="1">
        <f>LOOKUP($A3,'DMG Tables'!$P$2:$P$35,'DMG Tables'!$O$2:$O$35)*ALZ$1*LOOKUP(ALZ$1,'DMG Tables'!$G$2:$G$7,'DMG Tables'!$H$2:$H$7)</f>
        <v>101100</v>
      </c>
      <c r="AMA3" s="1">
        <f>LOOKUP($A3,'DMG Tables'!$P$2:$P$35,'DMG Tables'!$O$2:$O$35)*AMA$1*LOOKUP(AMA$1,'DMG Tables'!$G$2:$G$7,'DMG Tables'!$H$2:$H$7)</f>
        <v>101200</v>
      </c>
      <c r="AMB3" s="1">
        <f>LOOKUP($A3,'DMG Tables'!$P$2:$P$35,'DMG Tables'!$O$2:$O$35)*AMB$1*LOOKUP(AMB$1,'DMG Tables'!$G$2:$G$7,'DMG Tables'!$H$2:$H$7)</f>
        <v>101300</v>
      </c>
      <c r="AMC3" s="1">
        <f>LOOKUP($A3,'DMG Tables'!$P$2:$P$35,'DMG Tables'!$O$2:$O$35)*AMC$1*LOOKUP(AMC$1,'DMG Tables'!$G$2:$G$7,'DMG Tables'!$H$2:$H$7)</f>
        <v>101400</v>
      </c>
      <c r="AMD3" s="1">
        <f>LOOKUP($A3,'DMG Tables'!$P$2:$P$35,'DMG Tables'!$O$2:$O$35)*AMD$1*LOOKUP(AMD$1,'DMG Tables'!$G$2:$G$7,'DMG Tables'!$H$2:$H$7)</f>
        <v>101500</v>
      </c>
      <c r="AME3" s="1">
        <f>LOOKUP($A3,'DMG Tables'!$P$2:$P$35,'DMG Tables'!$O$2:$O$35)*AME$1*LOOKUP(AME$1,'DMG Tables'!$G$2:$G$7,'DMG Tables'!$H$2:$H$7)</f>
        <v>101600</v>
      </c>
      <c r="AMF3" s="1">
        <f>LOOKUP($A3,'DMG Tables'!$P$2:$P$35,'DMG Tables'!$O$2:$O$35)*AMF$1*LOOKUP(AMF$1,'DMG Tables'!$G$2:$G$7,'DMG Tables'!$H$2:$H$7)</f>
        <v>101700</v>
      </c>
      <c r="AMG3" s="1">
        <f>LOOKUP($A3,'DMG Tables'!$P$2:$P$35,'DMG Tables'!$O$2:$O$35)*AMG$1*LOOKUP(AMG$1,'DMG Tables'!$G$2:$G$7,'DMG Tables'!$H$2:$H$7)</f>
        <v>101800</v>
      </c>
      <c r="AMH3" s="1">
        <f>LOOKUP($A3,'DMG Tables'!$P$2:$P$35,'DMG Tables'!$O$2:$O$35)*AMH$1*LOOKUP(AMH$1,'DMG Tables'!$G$2:$G$7,'DMG Tables'!$H$2:$H$7)</f>
        <v>101900</v>
      </c>
      <c r="AMI3" s="1">
        <f>LOOKUP($A3,'DMG Tables'!$P$2:$P$35,'DMG Tables'!$O$2:$O$35)*AMI$1*LOOKUP(AMI$1,'DMG Tables'!$G$2:$G$7,'DMG Tables'!$H$2:$H$7)</f>
        <v>102000</v>
      </c>
      <c r="AMJ3" s="1">
        <f>LOOKUP($A3,'DMG Tables'!$P$2:$P$35,'DMG Tables'!$O$2:$O$35)*AMJ$1*LOOKUP(AMJ$1,'DMG Tables'!$G$2:$G$7,'DMG Tables'!$H$2:$H$7)</f>
        <v>102100</v>
      </c>
      <c r="AMK3" s="1">
        <f>LOOKUP($A3,'DMG Tables'!$P$2:$P$35,'DMG Tables'!$O$2:$O$35)*AMK$1*LOOKUP(AMK$1,'DMG Tables'!$G$2:$G$7,'DMG Tables'!$H$2:$H$7)</f>
        <v>102200</v>
      </c>
      <c r="AML3" s="1">
        <f>LOOKUP($A3,'DMG Tables'!$P$2:$P$35,'DMG Tables'!$O$2:$O$35)*AML$1*LOOKUP(AML$1,'DMG Tables'!$G$2:$G$7,'DMG Tables'!$H$2:$H$7)</f>
        <v>102300</v>
      </c>
      <c r="AMM3" s="1">
        <f>LOOKUP($A3,'DMG Tables'!$P$2:$P$35,'DMG Tables'!$O$2:$O$35)*AMM$1*LOOKUP(AMM$1,'DMG Tables'!$G$2:$G$7,'DMG Tables'!$H$2:$H$7)</f>
        <v>102400</v>
      </c>
      <c r="AMN3" s="1">
        <f>LOOKUP($A3,'DMG Tables'!$P$2:$P$35,'DMG Tables'!$O$2:$O$35)*AMN$1*LOOKUP(AMN$1,'DMG Tables'!$G$2:$G$7,'DMG Tables'!$H$2:$H$7)</f>
        <v>102500</v>
      </c>
      <c r="AMO3" s="1">
        <f>LOOKUP($A3,'DMG Tables'!$P$2:$P$35,'DMG Tables'!$O$2:$O$35)*AMO$1*LOOKUP(AMO$1,'DMG Tables'!$G$2:$G$7,'DMG Tables'!$H$2:$H$7)</f>
        <v>102600</v>
      </c>
      <c r="AMP3" s="1">
        <f>LOOKUP($A3,'DMG Tables'!$P$2:$P$35,'DMG Tables'!$O$2:$O$35)*AMP$1*LOOKUP(AMP$1,'DMG Tables'!$G$2:$G$7,'DMG Tables'!$H$2:$H$7)</f>
        <v>102700</v>
      </c>
      <c r="AMQ3" s="1">
        <f>LOOKUP($A3,'DMG Tables'!$P$2:$P$35,'DMG Tables'!$O$2:$O$35)*AMQ$1*LOOKUP(AMQ$1,'DMG Tables'!$G$2:$G$7,'DMG Tables'!$H$2:$H$7)</f>
        <v>102800</v>
      </c>
      <c r="AMR3" s="1">
        <f>LOOKUP($A3,'DMG Tables'!$P$2:$P$35,'DMG Tables'!$O$2:$O$35)*AMR$1*LOOKUP(AMR$1,'DMG Tables'!$G$2:$G$7,'DMG Tables'!$H$2:$H$7)</f>
        <v>102900</v>
      </c>
      <c r="AMS3" s="1">
        <f>LOOKUP($A3,'DMG Tables'!$P$2:$P$35,'DMG Tables'!$O$2:$O$35)*AMS$1*LOOKUP(AMS$1,'DMG Tables'!$G$2:$G$7,'DMG Tables'!$H$2:$H$7)</f>
        <v>103000</v>
      </c>
      <c r="AMT3" s="1">
        <f>LOOKUP($A3,'DMG Tables'!$P$2:$P$35,'DMG Tables'!$O$2:$O$35)*AMT$1*LOOKUP(AMT$1,'DMG Tables'!$G$2:$G$7,'DMG Tables'!$H$2:$H$7)</f>
        <v>103100</v>
      </c>
      <c r="AMU3" s="1">
        <f>LOOKUP($A3,'DMG Tables'!$P$2:$P$35,'DMG Tables'!$O$2:$O$35)*AMU$1*LOOKUP(AMU$1,'DMG Tables'!$G$2:$G$7,'DMG Tables'!$H$2:$H$7)</f>
        <v>103200</v>
      </c>
      <c r="AMV3" s="1">
        <f>LOOKUP($A3,'DMG Tables'!$P$2:$P$35,'DMG Tables'!$O$2:$O$35)*AMV$1*LOOKUP(AMV$1,'DMG Tables'!$G$2:$G$7,'DMG Tables'!$H$2:$H$7)</f>
        <v>103300</v>
      </c>
      <c r="AMW3" s="1">
        <f>LOOKUP($A3,'DMG Tables'!$P$2:$P$35,'DMG Tables'!$O$2:$O$35)*AMW$1*LOOKUP(AMW$1,'DMG Tables'!$G$2:$G$7,'DMG Tables'!$H$2:$H$7)</f>
        <v>103400</v>
      </c>
      <c r="AMX3" s="1">
        <f>LOOKUP($A3,'DMG Tables'!$P$2:$P$35,'DMG Tables'!$O$2:$O$35)*AMX$1*LOOKUP(AMX$1,'DMG Tables'!$G$2:$G$7,'DMG Tables'!$H$2:$H$7)</f>
        <v>103500</v>
      </c>
      <c r="AMY3" s="1">
        <f>LOOKUP($A3,'DMG Tables'!$P$2:$P$35,'DMG Tables'!$O$2:$O$35)*AMY$1*LOOKUP(AMY$1,'DMG Tables'!$G$2:$G$7,'DMG Tables'!$H$2:$H$7)</f>
        <v>103600</v>
      </c>
      <c r="AMZ3" s="1">
        <f>LOOKUP($A3,'DMG Tables'!$P$2:$P$35,'DMG Tables'!$O$2:$O$35)*AMZ$1*LOOKUP(AMZ$1,'DMG Tables'!$G$2:$G$7,'DMG Tables'!$H$2:$H$7)</f>
        <v>103700</v>
      </c>
      <c r="ANA3" s="1">
        <f>LOOKUP($A3,'DMG Tables'!$P$2:$P$35,'DMG Tables'!$O$2:$O$35)*ANA$1*LOOKUP(ANA$1,'DMG Tables'!$G$2:$G$7,'DMG Tables'!$H$2:$H$7)</f>
        <v>103800</v>
      </c>
      <c r="ANB3" s="1">
        <f>LOOKUP($A3,'DMG Tables'!$P$2:$P$35,'DMG Tables'!$O$2:$O$35)*ANB$1*LOOKUP(ANB$1,'DMG Tables'!$G$2:$G$7,'DMG Tables'!$H$2:$H$7)</f>
        <v>103900</v>
      </c>
      <c r="ANC3" s="1">
        <f>LOOKUP($A3,'DMG Tables'!$P$2:$P$35,'DMG Tables'!$O$2:$O$35)*ANC$1*LOOKUP(ANC$1,'DMG Tables'!$G$2:$G$7,'DMG Tables'!$H$2:$H$7)</f>
        <v>104000</v>
      </c>
      <c r="AND3" s="1">
        <f>LOOKUP($A3,'DMG Tables'!$P$2:$P$35,'DMG Tables'!$O$2:$O$35)*AND$1*LOOKUP(AND$1,'DMG Tables'!$G$2:$G$7,'DMG Tables'!$H$2:$H$7)</f>
        <v>104100</v>
      </c>
      <c r="ANE3" s="1">
        <f>LOOKUP($A3,'DMG Tables'!$P$2:$P$35,'DMG Tables'!$O$2:$O$35)*ANE$1*LOOKUP(ANE$1,'DMG Tables'!$G$2:$G$7,'DMG Tables'!$H$2:$H$7)</f>
        <v>104200</v>
      </c>
      <c r="ANF3" s="1">
        <f>LOOKUP($A3,'DMG Tables'!$P$2:$P$35,'DMG Tables'!$O$2:$O$35)*ANF$1*LOOKUP(ANF$1,'DMG Tables'!$G$2:$G$7,'DMG Tables'!$H$2:$H$7)</f>
        <v>104300</v>
      </c>
      <c r="ANG3" s="1">
        <f>LOOKUP($A3,'DMG Tables'!$P$2:$P$35,'DMG Tables'!$O$2:$O$35)*ANG$1*LOOKUP(ANG$1,'DMG Tables'!$G$2:$G$7,'DMG Tables'!$H$2:$H$7)</f>
        <v>104400</v>
      </c>
      <c r="ANH3" s="1">
        <f>LOOKUP($A3,'DMG Tables'!$P$2:$P$35,'DMG Tables'!$O$2:$O$35)*ANH$1*LOOKUP(ANH$1,'DMG Tables'!$G$2:$G$7,'DMG Tables'!$H$2:$H$7)</f>
        <v>104500</v>
      </c>
      <c r="ANI3" s="1">
        <f>LOOKUP($A3,'DMG Tables'!$P$2:$P$35,'DMG Tables'!$O$2:$O$35)*ANI$1*LOOKUP(ANI$1,'DMG Tables'!$G$2:$G$7,'DMG Tables'!$H$2:$H$7)</f>
        <v>104600</v>
      </c>
      <c r="ANJ3" s="1">
        <f>LOOKUP($A3,'DMG Tables'!$P$2:$P$35,'DMG Tables'!$O$2:$O$35)*ANJ$1*LOOKUP(ANJ$1,'DMG Tables'!$G$2:$G$7,'DMG Tables'!$H$2:$H$7)</f>
        <v>104700</v>
      </c>
      <c r="ANK3" s="1">
        <f>LOOKUP($A3,'DMG Tables'!$P$2:$P$35,'DMG Tables'!$O$2:$O$35)*ANK$1*LOOKUP(ANK$1,'DMG Tables'!$G$2:$G$7,'DMG Tables'!$H$2:$H$7)</f>
        <v>104800</v>
      </c>
      <c r="ANL3" s="1">
        <f>LOOKUP($A3,'DMG Tables'!$P$2:$P$35,'DMG Tables'!$O$2:$O$35)*ANL$1*LOOKUP(ANL$1,'DMG Tables'!$G$2:$G$7,'DMG Tables'!$H$2:$H$7)</f>
        <v>104900</v>
      </c>
      <c r="ANM3" s="1">
        <f>LOOKUP($A3,'DMG Tables'!$P$2:$P$35,'DMG Tables'!$O$2:$O$35)*ANM$1*LOOKUP(ANM$1,'DMG Tables'!$G$2:$G$7,'DMG Tables'!$H$2:$H$7)</f>
        <v>105000</v>
      </c>
      <c r="ANN3" s="1">
        <f>LOOKUP($A3,'DMG Tables'!$P$2:$P$35,'DMG Tables'!$O$2:$O$35)*ANN$1*LOOKUP(ANN$1,'DMG Tables'!$G$2:$G$7,'DMG Tables'!$H$2:$H$7)</f>
        <v>105100</v>
      </c>
      <c r="ANO3" s="1">
        <f>LOOKUP($A3,'DMG Tables'!$P$2:$P$35,'DMG Tables'!$O$2:$O$35)*ANO$1*LOOKUP(ANO$1,'DMG Tables'!$G$2:$G$7,'DMG Tables'!$H$2:$H$7)</f>
        <v>105200</v>
      </c>
      <c r="ANP3" s="1">
        <f>LOOKUP($A3,'DMG Tables'!$P$2:$P$35,'DMG Tables'!$O$2:$O$35)*ANP$1*LOOKUP(ANP$1,'DMG Tables'!$G$2:$G$7,'DMG Tables'!$H$2:$H$7)</f>
        <v>105300</v>
      </c>
      <c r="ANQ3" s="1">
        <f>LOOKUP($A3,'DMG Tables'!$P$2:$P$35,'DMG Tables'!$O$2:$O$35)*ANQ$1*LOOKUP(ANQ$1,'DMG Tables'!$G$2:$G$7,'DMG Tables'!$H$2:$H$7)</f>
        <v>105400</v>
      </c>
      <c r="ANR3" s="1">
        <f>LOOKUP($A3,'DMG Tables'!$P$2:$P$35,'DMG Tables'!$O$2:$O$35)*ANR$1*LOOKUP(ANR$1,'DMG Tables'!$G$2:$G$7,'DMG Tables'!$H$2:$H$7)</f>
        <v>105500</v>
      </c>
      <c r="ANS3" s="1">
        <f>LOOKUP($A3,'DMG Tables'!$P$2:$P$35,'DMG Tables'!$O$2:$O$35)*ANS$1*LOOKUP(ANS$1,'DMG Tables'!$G$2:$G$7,'DMG Tables'!$H$2:$H$7)</f>
        <v>105600</v>
      </c>
      <c r="ANT3" s="1">
        <f>LOOKUP($A3,'DMG Tables'!$P$2:$P$35,'DMG Tables'!$O$2:$O$35)*ANT$1*LOOKUP(ANT$1,'DMG Tables'!$G$2:$G$7,'DMG Tables'!$H$2:$H$7)</f>
        <v>105700</v>
      </c>
      <c r="ANU3" s="1">
        <f>LOOKUP($A3,'DMG Tables'!$P$2:$P$35,'DMG Tables'!$O$2:$O$35)*ANU$1*LOOKUP(ANU$1,'DMG Tables'!$G$2:$G$7,'DMG Tables'!$H$2:$H$7)</f>
        <v>105800</v>
      </c>
      <c r="ANV3" s="1">
        <f>LOOKUP($A3,'DMG Tables'!$P$2:$P$35,'DMG Tables'!$O$2:$O$35)*ANV$1*LOOKUP(ANV$1,'DMG Tables'!$G$2:$G$7,'DMG Tables'!$H$2:$H$7)</f>
        <v>105900</v>
      </c>
      <c r="ANW3" s="1">
        <f>LOOKUP($A3,'DMG Tables'!$P$2:$P$35,'DMG Tables'!$O$2:$O$35)*ANW$1*LOOKUP(ANW$1,'DMG Tables'!$G$2:$G$7,'DMG Tables'!$H$2:$H$7)</f>
        <v>106000</v>
      </c>
      <c r="ANX3" s="1">
        <f>LOOKUP($A3,'DMG Tables'!$P$2:$P$35,'DMG Tables'!$O$2:$O$35)*ANX$1*LOOKUP(ANX$1,'DMG Tables'!$G$2:$G$7,'DMG Tables'!$H$2:$H$7)</f>
        <v>106100</v>
      </c>
      <c r="ANY3" s="1">
        <f>LOOKUP($A3,'DMG Tables'!$P$2:$P$35,'DMG Tables'!$O$2:$O$35)*ANY$1*LOOKUP(ANY$1,'DMG Tables'!$G$2:$G$7,'DMG Tables'!$H$2:$H$7)</f>
        <v>106200</v>
      </c>
      <c r="ANZ3" s="1">
        <f>LOOKUP($A3,'DMG Tables'!$P$2:$P$35,'DMG Tables'!$O$2:$O$35)*ANZ$1*LOOKUP(ANZ$1,'DMG Tables'!$G$2:$G$7,'DMG Tables'!$H$2:$H$7)</f>
        <v>106300</v>
      </c>
      <c r="AOA3" s="1">
        <f>LOOKUP($A3,'DMG Tables'!$P$2:$P$35,'DMG Tables'!$O$2:$O$35)*AOA$1*LOOKUP(AOA$1,'DMG Tables'!$G$2:$G$7,'DMG Tables'!$H$2:$H$7)</f>
        <v>106400</v>
      </c>
      <c r="AOB3" s="1">
        <f>LOOKUP($A3,'DMG Tables'!$P$2:$P$35,'DMG Tables'!$O$2:$O$35)*AOB$1*LOOKUP(AOB$1,'DMG Tables'!$G$2:$G$7,'DMG Tables'!$H$2:$H$7)</f>
        <v>106500</v>
      </c>
      <c r="AOC3" s="1">
        <f>LOOKUP($A3,'DMG Tables'!$P$2:$P$35,'DMG Tables'!$O$2:$O$35)*AOC$1*LOOKUP(AOC$1,'DMG Tables'!$G$2:$G$7,'DMG Tables'!$H$2:$H$7)</f>
        <v>106600</v>
      </c>
      <c r="AOD3" s="1">
        <f>LOOKUP($A3,'DMG Tables'!$P$2:$P$35,'DMG Tables'!$O$2:$O$35)*AOD$1*LOOKUP(AOD$1,'DMG Tables'!$G$2:$G$7,'DMG Tables'!$H$2:$H$7)</f>
        <v>106700</v>
      </c>
      <c r="AOE3" s="1">
        <f>LOOKUP($A3,'DMG Tables'!$P$2:$P$35,'DMG Tables'!$O$2:$O$35)*AOE$1*LOOKUP(AOE$1,'DMG Tables'!$G$2:$G$7,'DMG Tables'!$H$2:$H$7)</f>
        <v>106800</v>
      </c>
      <c r="AOF3" s="1">
        <f>LOOKUP($A3,'DMG Tables'!$P$2:$P$35,'DMG Tables'!$O$2:$O$35)*AOF$1*LOOKUP(AOF$1,'DMG Tables'!$G$2:$G$7,'DMG Tables'!$H$2:$H$7)</f>
        <v>106900</v>
      </c>
      <c r="AOG3" s="1">
        <f>LOOKUP($A3,'DMG Tables'!$P$2:$P$35,'DMG Tables'!$O$2:$O$35)*AOG$1*LOOKUP(AOG$1,'DMG Tables'!$G$2:$G$7,'DMG Tables'!$H$2:$H$7)</f>
        <v>107000</v>
      </c>
      <c r="AOH3" s="1">
        <f>LOOKUP($A3,'DMG Tables'!$P$2:$P$35,'DMG Tables'!$O$2:$O$35)*AOH$1*LOOKUP(AOH$1,'DMG Tables'!$G$2:$G$7,'DMG Tables'!$H$2:$H$7)</f>
        <v>107100</v>
      </c>
      <c r="AOI3" s="1">
        <f>LOOKUP($A3,'DMG Tables'!$P$2:$P$35,'DMG Tables'!$O$2:$O$35)*AOI$1*LOOKUP(AOI$1,'DMG Tables'!$G$2:$G$7,'DMG Tables'!$H$2:$H$7)</f>
        <v>107200</v>
      </c>
      <c r="AOJ3" s="1">
        <f>LOOKUP($A3,'DMG Tables'!$P$2:$P$35,'DMG Tables'!$O$2:$O$35)*AOJ$1*LOOKUP(AOJ$1,'DMG Tables'!$G$2:$G$7,'DMG Tables'!$H$2:$H$7)</f>
        <v>107300</v>
      </c>
      <c r="AOK3" s="1">
        <f>LOOKUP($A3,'DMG Tables'!$P$2:$P$35,'DMG Tables'!$O$2:$O$35)*AOK$1*LOOKUP(AOK$1,'DMG Tables'!$G$2:$G$7,'DMG Tables'!$H$2:$H$7)</f>
        <v>107400</v>
      </c>
      <c r="AOL3" s="1">
        <f>LOOKUP($A3,'DMG Tables'!$P$2:$P$35,'DMG Tables'!$O$2:$O$35)*AOL$1*LOOKUP(AOL$1,'DMG Tables'!$G$2:$G$7,'DMG Tables'!$H$2:$H$7)</f>
        <v>107500</v>
      </c>
      <c r="AOM3" s="1">
        <f>LOOKUP($A3,'DMG Tables'!$P$2:$P$35,'DMG Tables'!$O$2:$O$35)*AOM$1*LOOKUP(AOM$1,'DMG Tables'!$G$2:$G$7,'DMG Tables'!$H$2:$H$7)</f>
        <v>107600</v>
      </c>
      <c r="AON3" s="1">
        <f>LOOKUP($A3,'DMG Tables'!$P$2:$P$35,'DMG Tables'!$O$2:$O$35)*AON$1*LOOKUP(AON$1,'DMG Tables'!$G$2:$G$7,'DMG Tables'!$H$2:$H$7)</f>
        <v>107700</v>
      </c>
      <c r="AOO3" s="1">
        <f>LOOKUP($A3,'DMG Tables'!$P$2:$P$35,'DMG Tables'!$O$2:$O$35)*AOO$1*LOOKUP(AOO$1,'DMG Tables'!$G$2:$G$7,'DMG Tables'!$H$2:$H$7)</f>
        <v>107800</v>
      </c>
      <c r="AOP3" s="1">
        <f>LOOKUP($A3,'DMG Tables'!$P$2:$P$35,'DMG Tables'!$O$2:$O$35)*AOP$1*LOOKUP(AOP$1,'DMG Tables'!$G$2:$G$7,'DMG Tables'!$H$2:$H$7)</f>
        <v>107900</v>
      </c>
      <c r="AOQ3" s="1">
        <f>LOOKUP($A3,'DMG Tables'!$P$2:$P$35,'DMG Tables'!$O$2:$O$35)*AOQ$1*LOOKUP(AOQ$1,'DMG Tables'!$G$2:$G$7,'DMG Tables'!$H$2:$H$7)</f>
        <v>108000</v>
      </c>
      <c r="AOR3" s="1">
        <f>LOOKUP($A3,'DMG Tables'!$P$2:$P$35,'DMG Tables'!$O$2:$O$35)*AOR$1*LOOKUP(AOR$1,'DMG Tables'!$G$2:$G$7,'DMG Tables'!$H$2:$H$7)</f>
        <v>108100</v>
      </c>
      <c r="AOS3" s="1">
        <f>LOOKUP($A3,'DMG Tables'!$P$2:$P$35,'DMG Tables'!$O$2:$O$35)*AOS$1*LOOKUP(AOS$1,'DMG Tables'!$G$2:$G$7,'DMG Tables'!$H$2:$H$7)</f>
        <v>108200</v>
      </c>
      <c r="AOT3" s="1">
        <f>LOOKUP($A3,'DMG Tables'!$P$2:$P$35,'DMG Tables'!$O$2:$O$35)*AOT$1*LOOKUP(AOT$1,'DMG Tables'!$G$2:$G$7,'DMG Tables'!$H$2:$H$7)</f>
        <v>108300</v>
      </c>
      <c r="AOU3" s="1">
        <f>LOOKUP($A3,'DMG Tables'!$P$2:$P$35,'DMG Tables'!$O$2:$O$35)*AOU$1*LOOKUP(AOU$1,'DMG Tables'!$G$2:$G$7,'DMG Tables'!$H$2:$H$7)</f>
        <v>108400</v>
      </c>
      <c r="AOV3" s="1">
        <f>LOOKUP($A3,'DMG Tables'!$P$2:$P$35,'DMG Tables'!$O$2:$O$35)*AOV$1*LOOKUP(AOV$1,'DMG Tables'!$G$2:$G$7,'DMG Tables'!$H$2:$H$7)</f>
        <v>108500</v>
      </c>
      <c r="AOW3" s="1">
        <f>LOOKUP($A3,'DMG Tables'!$P$2:$P$35,'DMG Tables'!$O$2:$O$35)*AOW$1*LOOKUP(AOW$1,'DMG Tables'!$G$2:$G$7,'DMG Tables'!$H$2:$H$7)</f>
        <v>108600</v>
      </c>
      <c r="AOX3" s="1">
        <f>LOOKUP($A3,'DMG Tables'!$P$2:$P$35,'DMG Tables'!$O$2:$O$35)*AOX$1*LOOKUP(AOX$1,'DMG Tables'!$G$2:$G$7,'DMG Tables'!$H$2:$H$7)</f>
        <v>108700</v>
      </c>
      <c r="AOY3" s="1">
        <f>LOOKUP($A3,'DMG Tables'!$P$2:$P$35,'DMG Tables'!$O$2:$O$35)*AOY$1*LOOKUP(AOY$1,'DMG Tables'!$G$2:$G$7,'DMG Tables'!$H$2:$H$7)</f>
        <v>108800</v>
      </c>
      <c r="AOZ3" s="1">
        <f>LOOKUP($A3,'DMG Tables'!$P$2:$P$35,'DMG Tables'!$O$2:$O$35)*AOZ$1*LOOKUP(AOZ$1,'DMG Tables'!$G$2:$G$7,'DMG Tables'!$H$2:$H$7)</f>
        <v>108900</v>
      </c>
      <c r="APA3" s="1">
        <f>LOOKUP($A3,'DMG Tables'!$P$2:$P$35,'DMG Tables'!$O$2:$O$35)*APA$1*LOOKUP(APA$1,'DMG Tables'!$G$2:$G$7,'DMG Tables'!$H$2:$H$7)</f>
        <v>109000</v>
      </c>
      <c r="APB3" s="1">
        <f>LOOKUP($A3,'DMG Tables'!$P$2:$P$35,'DMG Tables'!$O$2:$O$35)*APB$1*LOOKUP(APB$1,'DMG Tables'!$G$2:$G$7,'DMG Tables'!$H$2:$H$7)</f>
        <v>109100</v>
      </c>
      <c r="APC3" s="1">
        <f>LOOKUP($A3,'DMG Tables'!$P$2:$P$35,'DMG Tables'!$O$2:$O$35)*APC$1*LOOKUP(APC$1,'DMG Tables'!$G$2:$G$7,'DMG Tables'!$H$2:$H$7)</f>
        <v>109200</v>
      </c>
      <c r="APD3" s="1">
        <f>LOOKUP($A3,'DMG Tables'!$P$2:$P$35,'DMG Tables'!$O$2:$O$35)*APD$1*LOOKUP(APD$1,'DMG Tables'!$G$2:$G$7,'DMG Tables'!$H$2:$H$7)</f>
        <v>109300</v>
      </c>
      <c r="APE3" s="1">
        <f>LOOKUP($A3,'DMG Tables'!$P$2:$P$35,'DMG Tables'!$O$2:$O$35)*APE$1*LOOKUP(APE$1,'DMG Tables'!$G$2:$G$7,'DMG Tables'!$H$2:$H$7)</f>
        <v>109400</v>
      </c>
      <c r="APF3" s="1">
        <f>LOOKUP($A3,'DMG Tables'!$P$2:$P$35,'DMG Tables'!$O$2:$O$35)*APF$1*LOOKUP(APF$1,'DMG Tables'!$G$2:$G$7,'DMG Tables'!$H$2:$H$7)</f>
        <v>109500</v>
      </c>
      <c r="APG3" s="1">
        <f>LOOKUP($A3,'DMG Tables'!$P$2:$P$35,'DMG Tables'!$O$2:$O$35)*APG$1*LOOKUP(APG$1,'DMG Tables'!$G$2:$G$7,'DMG Tables'!$H$2:$H$7)</f>
        <v>109600</v>
      </c>
      <c r="APH3" s="1">
        <f>LOOKUP($A3,'DMG Tables'!$P$2:$P$35,'DMG Tables'!$O$2:$O$35)*APH$1*LOOKUP(APH$1,'DMG Tables'!$G$2:$G$7,'DMG Tables'!$H$2:$H$7)</f>
        <v>109700</v>
      </c>
      <c r="API3" s="1">
        <f>LOOKUP($A3,'DMG Tables'!$P$2:$P$35,'DMG Tables'!$O$2:$O$35)*API$1*LOOKUP(API$1,'DMG Tables'!$G$2:$G$7,'DMG Tables'!$H$2:$H$7)</f>
        <v>109800</v>
      </c>
      <c r="APJ3" s="1">
        <f>LOOKUP($A3,'DMG Tables'!$P$2:$P$35,'DMG Tables'!$O$2:$O$35)*APJ$1*LOOKUP(APJ$1,'DMG Tables'!$G$2:$G$7,'DMG Tables'!$H$2:$H$7)</f>
        <v>109900</v>
      </c>
      <c r="APK3" s="1">
        <f>LOOKUP($A3,'DMG Tables'!$P$2:$P$35,'DMG Tables'!$O$2:$O$35)*APK$1*LOOKUP(APK$1,'DMG Tables'!$G$2:$G$7,'DMG Tables'!$H$2:$H$7)</f>
        <v>110000</v>
      </c>
      <c r="APL3" s="1">
        <f>LOOKUP($A3,'DMG Tables'!$P$2:$P$35,'DMG Tables'!$O$2:$O$35)*APL$1*LOOKUP(APL$1,'DMG Tables'!$G$2:$G$7,'DMG Tables'!$H$2:$H$7)</f>
        <v>110100</v>
      </c>
      <c r="APM3" s="1">
        <f>LOOKUP($A3,'DMG Tables'!$P$2:$P$35,'DMG Tables'!$O$2:$O$35)*APM$1*LOOKUP(APM$1,'DMG Tables'!$G$2:$G$7,'DMG Tables'!$H$2:$H$7)</f>
        <v>110200</v>
      </c>
      <c r="APN3" s="1">
        <f>LOOKUP($A3,'DMG Tables'!$P$2:$P$35,'DMG Tables'!$O$2:$O$35)*APN$1*LOOKUP(APN$1,'DMG Tables'!$G$2:$G$7,'DMG Tables'!$H$2:$H$7)</f>
        <v>110300</v>
      </c>
      <c r="APO3" s="1">
        <f>LOOKUP($A3,'DMG Tables'!$P$2:$P$35,'DMG Tables'!$O$2:$O$35)*APO$1*LOOKUP(APO$1,'DMG Tables'!$G$2:$G$7,'DMG Tables'!$H$2:$H$7)</f>
        <v>110400</v>
      </c>
      <c r="APP3" s="1">
        <f>LOOKUP($A3,'DMG Tables'!$P$2:$P$35,'DMG Tables'!$O$2:$O$35)*APP$1*LOOKUP(APP$1,'DMG Tables'!$G$2:$G$7,'DMG Tables'!$H$2:$H$7)</f>
        <v>110500</v>
      </c>
      <c r="APQ3" s="1">
        <f>LOOKUP($A3,'DMG Tables'!$P$2:$P$35,'DMG Tables'!$O$2:$O$35)*APQ$1*LOOKUP(APQ$1,'DMG Tables'!$G$2:$G$7,'DMG Tables'!$H$2:$H$7)</f>
        <v>110600</v>
      </c>
      <c r="APR3" s="1">
        <f>LOOKUP($A3,'DMG Tables'!$P$2:$P$35,'DMG Tables'!$O$2:$O$35)*APR$1*LOOKUP(APR$1,'DMG Tables'!$G$2:$G$7,'DMG Tables'!$H$2:$H$7)</f>
        <v>110700</v>
      </c>
      <c r="APS3" s="1">
        <f>LOOKUP($A3,'DMG Tables'!$P$2:$P$35,'DMG Tables'!$O$2:$O$35)*APS$1*LOOKUP(APS$1,'DMG Tables'!$G$2:$G$7,'DMG Tables'!$H$2:$H$7)</f>
        <v>110800</v>
      </c>
      <c r="APT3" s="1">
        <f>LOOKUP($A3,'DMG Tables'!$P$2:$P$35,'DMG Tables'!$O$2:$O$35)*APT$1*LOOKUP(APT$1,'DMG Tables'!$G$2:$G$7,'DMG Tables'!$H$2:$H$7)</f>
        <v>110900</v>
      </c>
      <c r="APU3" s="1">
        <f>LOOKUP($A3,'DMG Tables'!$P$2:$P$35,'DMG Tables'!$O$2:$O$35)*APU$1*LOOKUP(APU$1,'DMG Tables'!$G$2:$G$7,'DMG Tables'!$H$2:$H$7)</f>
        <v>111000</v>
      </c>
      <c r="APV3" s="1">
        <f>LOOKUP($A3,'DMG Tables'!$P$2:$P$35,'DMG Tables'!$O$2:$O$35)*APV$1*LOOKUP(APV$1,'DMG Tables'!$G$2:$G$7,'DMG Tables'!$H$2:$H$7)</f>
        <v>111100</v>
      </c>
      <c r="APW3" s="1">
        <f>LOOKUP($A3,'DMG Tables'!$P$2:$P$35,'DMG Tables'!$O$2:$O$35)*APW$1*LOOKUP(APW$1,'DMG Tables'!$G$2:$G$7,'DMG Tables'!$H$2:$H$7)</f>
        <v>111200</v>
      </c>
      <c r="APX3" s="1">
        <f>LOOKUP($A3,'DMG Tables'!$P$2:$P$35,'DMG Tables'!$O$2:$O$35)*APX$1*LOOKUP(APX$1,'DMG Tables'!$G$2:$G$7,'DMG Tables'!$H$2:$H$7)</f>
        <v>111300</v>
      </c>
      <c r="APY3" s="1">
        <f>LOOKUP($A3,'DMG Tables'!$P$2:$P$35,'DMG Tables'!$O$2:$O$35)*APY$1*LOOKUP(APY$1,'DMG Tables'!$G$2:$G$7,'DMG Tables'!$H$2:$H$7)</f>
        <v>111400</v>
      </c>
      <c r="APZ3" s="1">
        <f>LOOKUP($A3,'DMG Tables'!$P$2:$P$35,'DMG Tables'!$O$2:$O$35)*APZ$1*LOOKUP(APZ$1,'DMG Tables'!$G$2:$G$7,'DMG Tables'!$H$2:$H$7)</f>
        <v>111500</v>
      </c>
      <c r="AQA3" s="1">
        <f>LOOKUP($A3,'DMG Tables'!$P$2:$P$35,'DMG Tables'!$O$2:$O$35)*AQA$1*LOOKUP(AQA$1,'DMG Tables'!$G$2:$G$7,'DMG Tables'!$H$2:$H$7)</f>
        <v>111600</v>
      </c>
      <c r="AQB3" s="1">
        <f>LOOKUP($A3,'DMG Tables'!$P$2:$P$35,'DMG Tables'!$O$2:$O$35)*AQB$1*LOOKUP(AQB$1,'DMG Tables'!$G$2:$G$7,'DMG Tables'!$H$2:$H$7)</f>
        <v>111700</v>
      </c>
      <c r="AQC3" s="1">
        <f>LOOKUP($A3,'DMG Tables'!$P$2:$P$35,'DMG Tables'!$O$2:$O$35)*AQC$1*LOOKUP(AQC$1,'DMG Tables'!$G$2:$G$7,'DMG Tables'!$H$2:$H$7)</f>
        <v>111800</v>
      </c>
      <c r="AQD3" s="1">
        <f>LOOKUP($A3,'DMG Tables'!$P$2:$P$35,'DMG Tables'!$O$2:$O$35)*AQD$1*LOOKUP(AQD$1,'DMG Tables'!$G$2:$G$7,'DMG Tables'!$H$2:$H$7)</f>
        <v>111900</v>
      </c>
      <c r="AQE3" s="1">
        <f>LOOKUP($A3,'DMG Tables'!$P$2:$P$35,'DMG Tables'!$O$2:$O$35)*AQE$1*LOOKUP(AQE$1,'DMG Tables'!$G$2:$G$7,'DMG Tables'!$H$2:$H$7)</f>
        <v>112000</v>
      </c>
      <c r="AQF3" s="1">
        <f>LOOKUP($A3,'DMG Tables'!$P$2:$P$35,'DMG Tables'!$O$2:$O$35)*AQF$1*LOOKUP(AQF$1,'DMG Tables'!$G$2:$G$7,'DMG Tables'!$H$2:$H$7)</f>
        <v>112100</v>
      </c>
      <c r="AQG3" s="1">
        <f>LOOKUP($A3,'DMG Tables'!$P$2:$P$35,'DMG Tables'!$O$2:$O$35)*AQG$1*LOOKUP(AQG$1,'DMG Tables'!$G$2:$G$7,'DMG Tables'!$H$2:$H$7)</f>
        <v>112200</v>
      </c>
      <c r="AQH3" s="1">
        <f>LOOKUP($A3,'DMG Tables'!$P$2:$P$35,'DMG Tables'!$O$2:$O$35)*AQH$1*LOOKUP(AQH$1,'DMG Tables'!$G$2:$G$7,'DMG Tables'!$H$2:$H$7)</f>
        <v>112300</v>
      </c>
      <c r="AQI3" s="1">
        <f>LOOKUP($A3,'DMG Tables'!$P$2:$P$35,'DMG Tables'!$O$2:$O$35)*AQI$1*LOOKUP(AQI$1,'DMG Tables'!$G$2:$G$7,'DMG Tables'!$H$2:$H$7)</f>
        <v>112400</v>
      </c>
      <c r="AQJ3" s="1">
        <f>LOOKUP($A3,'DMG Tables'!$P$2:$P$35,'DMG Tables'!$O$2:$O$35)*AQJ$1*LOOKUP(AQJ$1,'DMG Tables'!$G$2:$G$7,'DMG Tables'!$H$2:$H$7)</f>
        <v>112500</v>
      </c>
      <c r="AQK3" s="1">
        <f>LOOKUP($A3,'DMG Tables'!$P$2:$P$35,'DMG Tables'!$O$2:$O$35)*AQK$1*LOOKUP(AQK$1,'DMG Tables'!$G$2:$G$7,'DMG Tables'!$H$2:$H$7)</f>
        <v>112600</v>
      </c>
      <c r="AQL3" s="1">
        <f>LOOKUP($A3,'DMG Tables'!$P$2:$P$35,'DMG Tables'!$O$2:$O$35)*AQL$1*LOOKUP(AQL$1,'DMG Tables'!$G$2:$G$7,'DMG Tables'!$H$2:$H$7)</f>
        <v>112700</v>
      </c>
      <c r="AQM3" s="1">
        <f>LOOKUP($A3,'DMG Tables'!$P$2:$P$35,'DMG Tables'!$O$2:$O$35)*AQM$1*LOOKUP(AQM$1,'DMG Tables'!$G$2:$G$7,'DMG Tables'!$H$2:$H$7)</f>
        <v>112800</v>
      </c>
      <c r="AQN3" s="1">
        <f>LOOKUP($A3,'DMG Tables'!$P$2:$P$35,'DMG Tables'!$O$2:$O$35)*AQN$1*LOOKUP(AQN$1,'DMG Tables'!$G$2:$G$7,'DMG Tables'!$H$2:$H$7)</f>
        <v>112900</v>
      </c>
      <c r="AQO3" s="1">
        <f>LOOKUP($A3,'DMG Tables'!$P$2:$P$35,'DMG Tables'!$O$2:$O$35)*AQO$1*LOOKUP(AQO$1,'DMG Tables'!$G$2:$G$7,'DMG Tables'!$H$2:$H$7)</f>
        <v>113000</v>
      </c>
      <c r="AQP3" s="1">
        <f>LOOKUP($A3,'DMG Tables'!$P$2:$P$35,'DMG Tables'!$O$2:$O$35)*AQP$1*LOOKUP(AQP$1,'DMG Tables'!$G$2:$G$7,'DMG Tables'!$H$2:$H$7)</f>
        <v>113100</v>
      </c>
      <c r="AQQ3" s="1">
        <f>LOOKUP($A3,'DMG Tables'!$P$2:$P$35,'DMG Tables'!$O$2:$O$35)*AQQ$1*LOOKUP(AQQ$1,'DMG Tables'!$G$2:$G$7,'DMG Tables'!$H$2:$H$7)</f>
        <v>113200</v>
      </c>
      <c r="AQR3" s="1">
        <f>LOOKUP($A3,'DMG Tables'!$P$2:$P$35,'DMG Tables'!$O$2:$O$35)*AQR$1*LOOKUP(AQR$1,'DMG Tables'!$G$2:$G$7,'DMG Tables'!$H$2:$H$7)</f>
        <v>113300</v>
      </c>
      <c r="AQS3" s="1">
        <f>LOOKUP($A3,'DMG Tables'!$P$2:$P$35,'DMG Tables'!$O$2:$O$35)*AQS$1*LOOKUP(AQS$1,'DMG Tables'!$G$2:$G$7,'DMG Tables'!$H$2:$H$7)</f>
        <v>113400</v>
      </c>
      <c r="AQT3" s="1">
        <f>LOOKUP($A3,'DMG Tables'!$P$2:$P$35,'DMG Tables'!$O$2:$O$35)*AQT$1*LOOKUP(AQT$1,'DMG Tables'!$G$2:$G$7,'DMG Tables'!$H$2:$H$7)</f>
        <v>113500</v>
      </c>
      <c r="AQU3" s="1">
        <f>LOOKUP($A3,'DMG Tables'!$P$2:$P$35,'DMG Tables'!$O$2:$O$35)*AQU$1*LOOKUP(AQU$1,'DMG Tables'!$G$2:$G$7,'DMG Tables'!$H$2:$H$7)</f>
        <v>113600</v>
      </c>
      <c r="AQV3" s="1">
        <f>LOOKUP($A3,'DMG Tables'!$P$2:$P$35,'DMG Tables'!$O$2:$O$35)*AQV$1*LOOKUP(AQV$1,'DMG Tables'!$G$2:$G$7,'DMG Tables'!$H$2:$H$7)</f>
        <v>113700</v>
      </c>
      <c r="AQW3" s="1">
        <f>LOOKUP($A3,'DMG Tables'!$P$2:$P$35,'DMG Tables'!$O$2:$O$35)*AQW$1*LOOKUP(AQW$1,'DMG Tables'!$G$2:$G$7,'DMG Tables'!$H$2:$H$7)</f>
        <v>113800</v>
      </c>
      <c r="AQX3" s="1">
        <f>LOOKUP($A3,'DMG Tables'!$P$2:$P$35,'DMG Tables'!$O$2:$O$35)*AQX$1*LOOKUP(AQX$1,'DMG Tables'!$G$2:$G$7,'DMG Tables'!$H$2:$H$7)</f>
        <v>113900</v>
      </c>
      <c r="AQY3" s="1">
        <f>LOOKUP($A3,'DMG Tables'!$P$2:$P$35,'DMG Tables'!$O$2:$O$35)*AQY$1*LOOKUP(AQY$1,'DMG Tables'!$G$2:$G$7,'DMG Tables'!$H$2:$H$7)</f>
        <v>114000</v>
      </c>
      <c r="AQZ3" s="1">
        <f>LOOKUP($A3,'DMG Tables'!$P$2:$P$35,'DMG Tables'!$O$2:$O$35)*AQZ$1*LOOKUP(AQZ$1,'DMG Tables'!$G$2:$G$7,'DMG Tables'!$H$2:$H$7)</f>
        <v>114100</v>
      </c>
      <c r="ARA3" s="1">
        <f>LOOKUP($A3,'DMG Tables'!$P$2:$P$35,'DMG Tables'!$O$2:$O$35)*ARA$1*LOOKUP(ARA$1,'DMG Tables'!$G$2:$G$7,'DMG Tables'!$H$2:$H$7)</f>
        <v>114200</v>
      </c>
      <c r="ARB3" s="1">
        <f>LOOKUP($A3,'DMG Tables'!$P$2:$P$35,'DMG Tables'!$O$2:$O$35)*ARB$1*LOOKUP(ARB$1,'DMG Tables'!$G$2:$G$7,'DMG Tables'!$H$2:$H$7)</f>
        <v>114300</v>
      </c>
      <c r="ARC3" s="1">
        <f>LOOKUP($A3,'DMG Tables'!$P$2:$P$35,'DMG Tables'!$O$2:$O$35)*ARC$1*LOOKUP(ARC$1,'DMG Tables'!$G$2:$G$7,'DMG Tables'!$H$2:$H$7)</f>
        <v>114400</v>
      </c>
      <c r="ARD3" s="1">
        <f>LOOKUP($A3,'DMG Tables'!$P$2:$P$35,'DMG Tables'!$O$2:$O$35)*ARD$1*LOOKUP(ARD$1,'DMG Tables'!$G$2:$G$7,'DMG Tables'!$H$2:$H$7)</f>
        <v>114500</v>
      </c>
      <c r="ARE3" s="1">
        <f>LOOKUP($A3,'DMG Tables'!$P$2:$P$35,'DMG Tables'!$O$2:$O$35)*ARE$1*LOOKUP(ARE$1,'DMG Tables'!$G$2:$G$7,'DMG Tables'!$H$2:$H$7)</f>
        <v>114600</v>
      </c>
      <c r="ARF3" s="1">
        <f>LOOKUP($A3,'DMG Tables'!$P$2:$P$35,'DMG Tables'!$O$2:$O$35)*ARF$1*LOOKUP(ARF$1,'DMG Tables'!$G$2:$G$7,'DMG Tables'!$H$2:$H$7)</f>
        <v>114700</v>
      </c>
      <c r="ARG3" s="1">
        <f>LOOKUP($A3,'DMG Tables'!$P$2:$P$35,'DMG Tables'!$O$2:$O$35)*ARG$1*LOOKUP(ARG$1,'DMG Tables'!$G$2:$G$7,'DMG Tables'!$H$2:$H$7)</f>
        <v>114800</v>
      </c>
      <c r="ARH3" s="1">
        <f>LOOKUP($A3,'DMG Tables'!$P$2:$P$35,'DMG Tables'!$O$2:$O$35)*ARH$1*LOOKUP(ARH$1,'DMG Tables'!$G$2:$G$7,'DMG Tables'!$H$2:$H$7)</f>
        <v>114900</v>
      </c>
      <c r="ARI3" s="1">
        <f>LOOKUP($A3,'DMG Tables'!$P$2:$P$35,'DMG Tables'!$O$2:$O$35)*ARI$1*LOOKUP(ARI$1,'DMG Tables'!$G$2:$G$7,'DMG Tables'!$H$2:$H$7)</f>
        <v>115000</v>
      </c>
      <c r="ARJ3" s="1">
        <f>LOOKUP($A3,'DMG Tables'!$P$2:$P$35,'DMG Tables'!$O$2:$O$35)*ARJ$1*LOOKUP(ARJ$1,'DMG Tables'!$G$2:$G$7,'DMG Tables'!$H$2:$H$7)</f>
        <v>115100</v>
      </c>
      <c r="ARK3" s="1">
        <f>LOOKUP($A3,'DMG Tables'!$P$2:$P$35,'DMG Tables'!$O$2:$O$35)*ARK$1*LOOKUP(ARK$1,'DMG Tables'!$G$2:$G$7,'DMG Tables'!$H$2:$H$7)</f>
        <v>115200</v>
      </c>
      <c r="ARL3" s="1">
        <f>LOOKUP($A3,'DMG Tables'!$P$2:$P$35,'DMG Tables'!$O$2:$O$35)*ARL$1*LOOKUP(ARL$1,'DMG Tables'!$G$2:$G$7,'DMG Tables'!$H$2:$H$7)</f>
        <v>115300</v>
      </c>
      <c r="ARM3" s="1">
        <f>LOOKUP($A3,'DMG Tables'!$P$2:$P$35,'DMG Tables'!$O$2:$O$35)*ARM$1*LOOKUP(ARM$1,'DMG Tables'!$G$2:$G$7,'DMG Tables'!$H$2:$H$7)</f>
        <v>115400</v>
      </c>
      <c r="ARN3" s="1">
        <f>LOOKUP($A3,'DMG Tables'!$P$2:$P$35,'DMG Tables'!$O$2:$O$35)*ARN$1*LOOKUP(ARN$1,'DMG Tables'!$G$2:$G$7,'DMG Tables'!$H$2:$H$7)</f>
        <v>115500</v>
      </c>
      <c r="ARO3" s="1">
        <f>LOOKUP($A3,'DMG Tables'!$P$2:$P$35,'DMG Tables'!$O$2:$O$35)*ARO$1*LOOKUP(ARO$1,'DMG Tables'!$G$2:$G$7,'DMG Tables'!$H$2:$H$7)</f>
        <v>115600</v>
      </c>
      <c r="ARP3" s="1">
        <f>LOOKUP($A3,'DMG Tables'!$P$2:$P$35,'DMG Tables'!$O$2:$O$35)*ARP$1*LOOKUP(ARP$1,'DMG Tables'!$G$2:$G$7,'DMG Tables'!$H$2:$H$7)</f>
        <v>115700</v>
      </c>
      <c r="ARQ3" s="1">
        <f>LOOKUP($A3,'DMG Tables'!$P$2:$P$35,'DMG Tables'!$O$2:$O$35)*ARQ$1*LOOKUP(ARQ$1,'DMG Tables'!$G$2:$G$7,'DMG Tables'!$H$2:$H$7)</f>
        <v>115800</v>
      </c>
      <c r="ARR3" s="1">
        <f>LOOKUP($A3,'DMG Tables'!$P$2:$P$35,'DMG Tables'!$O$2:$O$35)*ARR$1*LOOKUP(ARR$1,'DMG Tables'!$G$2:$G$7,'DMG Tables'!$H$2:$H$7)</f>
        <v>115900</v>
      </c>
      <c r="ARS3" s="1">
        <f>LOOKUP($A3,'DMG Tables'!$P$2:$P$35,'DMG Tables'!$O$2:$O$35)*ARS$1*LOOKUP(ARS$1,'DMG Tables'!$G$2:$G$7,'DMG Tables'!$H$2:$H$7)</f>
        <v>116000</v>
      </c>
      <c r="ART3" s="1">
        <f>LOOKUP($A3,'DMG Tables'!$P$2:$P$35,'DMG Tables'!$O$2:$O$35)*ART$1*LOOKUP(ART$1,'DMG Tables'!$G$2:$G$7,'DMG Tables'!$H$2:$H$7)</f>
        <v>116100</v>
      </c>
      <c r="ARU3" s="1">
        <f>LOOKUP($A3,'DMG Tables'!$P$2:$P$35,'DMG Tables'!$O$2:$O$35)*ARU$1*LOOKUP(ARU$1,'DMG Tables'!$G$2:$G$7,'DMG Tables'!$H$2:$H$7)</f>
        <v>116200</v>
      </c>
      <c r="ARV3" s="1">
        <f>LOOKUP($A3,'DMG Tables'!$P$2:$P$35,'DMG Tables'!$O$2:$O$35)*ARV$1*LOOKUP(ARV$1,'DMG Tables'!$G$2:$G$7,'DMG Tables'!$H$2:$H$7)</f>
        <v>116300</v>
      </c>
      <c r="ARW3" s="1">
        <f>LOOKUP($A3,'DMG Tables'!$P$2:$P$35,'DMG Tables'!$O$2:$O$35)*ARW$1*LOOKUP(ARW$1,'DMG Tables'!$G$2:$G$7,'DMG Tables'!$H$2:$H$7)</f>
        <v>116400</v>
      </c>
      <c r="ARX3" s="1">
        <f>LOOKUP($A3,'DMG Tables'!$P$2:$P$35,'DMG Tables'!$O$2:$O$35)*ARX$1*LOOKUP(ARX$1,'DMG Tables'!$G$2:$G$7,'DMG Tables'!$H$2:$H$7)</f>
        <v>116500</v>
      </c>
      <c r="ARY3" s="1">
        <f>LOOKUP($A3,'DMG Tables'!$P$2:$P$35,'DMG Tables'!$O$2:$O$35)*ARY$1*LOOKUP(ARY$1,'DMG Tables'!$G$2:$G$7,'DMG Tables'!$H$2:$H$7)</f>
        <v>116600</v>
      </c>
      <c r="ARZ3" s="1">
        <f>LOOKUP($A3,'DMG Tables'!$P$2:$P$35,'DMG Tables'!$O$2:$O$35)*ARZ$1*LOOKUP(ARZ$1,'DMG Tables'!$G$2:$G$7,'DMG Tables'!$H$2:$H$7)</f>
        <v>116700</v>
      </c>
      <c r="ASA3" s="1">
        <f>LOOKUP($A3,'DMG Tables'!$P$2:$P$35,'DMG Tables'!$O$2:$O$35)*ASA$1*LOOKUP(ASA$1,'DMG Tables'!$G$2:$G$7,'DMG Tables'!$H$2:$H$7)</f>
        <v>116800</v>
      </c>
      <c r="ASB3" s="1">
        <f>LOOKUP($A3,'DMG Tables'!$P$2:$P$35,'DMG Tables'!$O$2:$O$35)*ASB$1*LOOKUP(ASB$1,'DMG Tables'!$G$2:$G$7,'DMG Tables'!$H$2:$H$7)</f>
        <v>116900</v>
      </c>
      <c r="ASC3" s="1">
        <f>LOOKUP($A3,'DMG Tables'!$P$2:$P$35,'DMG Tables'!$O$2:$O$35)*ASC$1*LOOKUP(ASC$1,'DMG Tables'!$G$2:$G$7,'DMG Tables'!$H$2:$H$7)</f>
        <v>117000</v>
      </c>
      <c r="ASD3" s="1">
        <f>LOOKUP($A3,'DMG Tables'!$P$2:$P$35,'DMG Tables'!$O$2:$O$35)*ASD$1*LOOKUP(ASD$1,'DMG Tables'!$G$2:$G$7,'DMG Tables'!$H$2:$H$7)</f>
        <v>117100</v>
      </c>
      <c r="ASE3" s="1">
        <f>LOOKUP($A3,'DMG Tables'!$P$2:$P$35,'DMG Tables'!$O$2:$O$35)*ASE$1*LOOKUP(ASE$1,'DMG Tables'!$G$2:$G$7,'DMG Tables'!$H$2:$H$7)</f>
        <v>117200</v>
      </c>
      <c r="ASF3" s="1">
        <f>LOOKUP($A3,'DMG Tables'!$P$2:$P$35,'DMG Tables'!$O$2:$O$35)*ASF$1*LOOKUP(ASF$1,'DMG Tables'!$G$2:$G$7,'DMG Tables'!$H$2:$H$7)</f>
        <v>117300</v>
      </c>
      <c r="ASG3" s="1">
        <f>LOOKUP($A3,'DMG Tables'!$P$2:$P$35,'DMG Tables'!$O$2:$O$35)*ASG$1*LOOKUP(ASG$1,'DMG Tables'!$G$2:$G$7,'DMG Tables'!$H$2:$H$7)</f>
        <v>117400</v>
      </c>
      <c r="ASH3" s="1">
        <f>LOOKUP($A3,'DMG Tables'!$P$2:$P$35,'DMG Tables'!$O$2:$O$35)*ASH$1*LOOKUP(ASH$1,'DMG Tables'!$G$2:$G$7,'DMG Tables'!$H$2:$H$7)</f>
        <v>117500</v>
      </c>
      <c r="ASI3" s="1">
        <f>LOOKUP($A3,'DMG Tables'!$P$2:$P$35,'DMG Tables'!$O$2:$O$35)*ASI$1*LOOKUP(ASI$1,'DMG Tables'!$G$2:$G$7,'DMG Tables'!$H$2:$H$7)</f>
        <v>117600</v>
      </c>
      <c r="ASJ3" s="1">
        <f>LOOKUP($A3,'DMG Tables'!$P$2:$P$35,'DMG Tables'!$O$2:$O$35)*ASJ$1*LOOKUP(ASJ$1,'DMG Tables'!$G$2:$G$7,'DMG Tables'!$H$2:$H$7)</f>
        <v>117700</v>
      </c>
      <c r="ASK3" s="1">
        <f>LOOKUP($A3,'DMG Tables'!$P$2:$P$35,'DMG Tables'!$O$2:$O$35)*ASK$1*LOOKUP(ASK$1,'DMG Tables'!$G$2:$G$7,'DMG Tables'!$H$2:$H$7)</f>
        <v>117800</v>
      </c>
      <c r="ASL3" s="1">
        <f>LOOKUP($A3,'DMG Tables'!$P$2:$P$35,'DMG Tables'!$O$2:$O$35)*ASL$1*LOOKUP(ASL$1,'DMG Tables'!$G$2:$G$7,'DMG Tables'!$H$2:$H$7)</f>
        <v>117900</v>
      </c>
      <c r="ASM3" s="1">
        <f>LOOKUP($A3,'DMG Tables'!$P$2:$P$35,'DMG Tables'!$O$2:$O$35)*ASM$1*LOOKUP(ASM$1,'DMG Tables'!$G$2:$G$7,'DMG Tables'!$H$2:$H$7)</f>
        <v>118000</v>
      </c>
      <c r="ASN3" s="1">
        <f>LOOKUP($A3,'DMG Tables'!$P$2:$P$35,'DMG Tables'!$O$2:$O$35)*ASN$1*LOOKUP(ASN$1,'DMG Tables'!$G$2:$G$7,'DMG Tables'!$H$2:$H$7)</f>
        <v>118100</v>
      </c>
      <c r="ASO3" s="1">
        <f>LOOKUP($A3,'DMG Tables'!$P$2:$P$35,'DMG Tables'!$O$2:$O$35)*ASO$1*LOOKUP(ASO$1,'DMG Tables'!$G$2:$G$7,'DMG Tables'!$H$2:$H$7)</f>
        <v>118200</v>
      </c>
      <c r="ASP3" s="1">
        <f>LOOKUP($A3,'DMG Tables'!$P$2:$P$35,'DMG Tables'!$O$2:$O$35)*ASP$1*LOOKUP(ASP$1,'DMG Tables'!$G$2:$G$7,'DMG Tables'!$H$2:$H$7)</f>
        <v>118300</v>
      </c>
      <c r="ASQ3" s="1">
        <f>LOOKUP($A3,'DMG Tables'!$P$2:$P$35,'DMG Tables'!$O$2:$O$35)*ASQ$1*LOOKUP(ASQ$1,'DMG Tables'!$G$2:$G$7,'DMG Tables'!$H$2:$H$7)</f>
        <v>118400</v>
      </c>
      <c r="ASR3" s="1">
        <f>LOOKUP($A3,'DMG Tables'!$P$2:$P$35,'DMG Tables'!$O$2:$O$35)*ASR$1*LOOKUP(ASR$1,'DMG Tables'!$G$2:$G$7,'DMG Tables'!$H$2:$H$7)</f>
        <v>118500</v>
      </c>
      <c r="ASS3" s="1">
        <f>LOOKUP($A3,'DMG Tables'!$P$2:$P$35,'DMG Tables'!$O$2:$O$35)*ASS$1*LOOKUP(ASS$1,'DMG Tables'!$G$2:$G$7,'DMG Tables'!$H$2:$H$7)</f>
        <v>118600</v>
      </c>
      <c r="AST3" s="1">
        <f>LOOKUP($A3,'DMG Tables'!$P$2:$P$35,'DMG Tables'!$O$2:$O$35)*AST$1*LOOKUP(AST$1,'DMG Tables'!$G$2:$G$7,'DMG Tables'!$H$2:$H$7)</f>
        <v>118700</v>
      </c>
      <c r="ASU3" s="1">
        <f>LOOKUP($A3,'DMG Tables'!$P$2:$P$35,'DMG Tables'!$O$2:$O$35)*ASU$1*LOOKUP(ASU$1,'DMG Tables'!$G$2:$G$7,'DMG Tables'!$H$2:$H$7)</f>
        <v>118800</v>
      </c>
      <c r="ASV3" s="1">
        <f>LOOKUP($A3,'DMG Tables'!$P$2:$P$35,'DMG Tables'!$O$2:$O$35)*ASV$1*LOOKUP(ASV$1,'DMG Tables'!$G$2:$G$7,'DMG Tables'!$H$2:$H$7)</f>
        <v>118900</v>
      </c>
      <c r="ASW3" s="1">
        <f>LOOKUP($A3,'DMG Tables'!$P$2:$P$35,'DMG Tables'!$O$2:$O$35)*ASW$1*LOOKUP(ASW$1,'DMG Tables'!$G$2:$G$7,'DMG Tables'!$H$2:$H$7)</f>
        <v>119000</v>
      </c>
      <c r="ASX3" s="1">
        <f>LOOKUP($A3,'DMG Tables'!$P$2:$P$35,'DMG Tables'!$O$2:$O$35)*ASX$1*LOOKUP(ASX$1,'DMG Tables'!$G$2:$G$7,'DMG Tables'!$H$2:$H$7)</f>
        <v>119100</v>
      </c>
      <c r="ASY3" s="1">
        <f>LOOKUP($A3,'DMG Tables'!$P$2:$P$35,'DMG Tables'!$O$2:$O$35)*ASY$1*LOOKUP(ASY$1,'DMG Tables'!$G$2:$G$7,'DMG Tables'!$H$2:$H$7)</f>
        <v>119200</v>
      </c>
      <c r="ASZ3" s="1">
        <f>LOOKUP($A3,'DMG Tables'!$P$2:$P$35,'DMG Tables'!$O$2:$O$35)*ASZ$1*LOOKUP(ASZ$1,'DMG Tables'!$G$2:$G$7,'DMG Tables'!$H$2:$H$7)</f>
        <v>119300</v>
      </c>
      <c r="ATA3" s="1">
        <f>LOOKUP($A3,'DMG Tables'!$P$2:$P$35,'DMG Tables'!$O$2:$O$35)*ATA$1*LOOKUP(ATA$1,'DMG Tables'!$G$2:$G$7,'DMG Tables'!$H$2:$H$7)</f>
        <v>119400</v>
      </c>
      <c r="ATB3" s="1">
        <f>LOOKUP($A3,'DMG Tables'!$P$2:$P$35,'DMG Tables'!$O$2:$O$35)*ATB$1*LOOKUP(ATB$1,'DMG Tables'!$G$2:$G$7,'DMG Tables'!$H$2:$H$7)</f>
        <v>119500</v>
      </c>
      <c r="ATC3" s="1">
        <f>LOOKUP($A3,'DMG Tables'!$P$2:$P$35,'DMG Tables'!$O$2:$O$35)*ATC$1*LOOKUP(ATC$1,'DMG Tables'!$G$2:$G$7,'DMG Tables'!$H$2:$H$7)</f>
        <v>119600</v>
      </c>
      <c r="ATD3" s="1">
        <f>LOOKUP($A3,'DMG Tables'!$P$2:$P$35,'DMG Tables'!$O$2:$O$35)*ATD$1*LOOKUP(ATD$1,'DMG Tables'!$G$2:$G$7,'DMG Tables'!$H$2:$H$7)</f>
        <v>119700</v>
      </c>
      <c r="ATE3" s="1">
        <f>LOOKUP($A3,'DMG Tables'!$P$2:$P$35,'DMG Tables'!$O$2:$O$35)*ATE$1*LOOKUP(ATE$1,'DMG Tables'!$G$2:$G$7,'DMG Tables'!$H$2:$H$7)</f>
        <v>119800</v>
      </c>
      <c r="ATF3" s="1">
        <f>LOOKUP($A3,'DMG Tables'!$P$2:$P$35,'DMG Tables'!$O$2:$O$35)*ATF$1*LOOKUP(ATF$1,'DMG Tables'!$G$2:$G$7,'DMG Tables'!$H$2:$H$7)</f>
        <v>119900</v>
      </c>
      <c r="ATG3" s="1">
        <f>LOOKUP($A3,'DMG Tables'!$P$2:$P$35,'DMG Tables'!$O$2:$O$35)*ATG$1*LOOKUP(ATG$1,'DMG Tables'!$G$2:$G$7,'DMG Tables'!$H$2:$H$7)</f>
        <v>120000</v>
      </c>
      <c r="ATH3" s="1">
        <f>LOOKUP($A3,'DMG Tables'!$P$2:$P$35,'DMG Tables'!$O$2:$O$35)*ATH$1*LOOKUP(ATH$1,'DMG Tables'!$G$2:$G$7,'DMG Tables'!$H$2:$H$7)</f>
        <v>120100</v>
      </c>
      <c r="ATI3" s="1">
        <f>LOOKUP($A3,'DMG Tables'!$P$2:$P$35,'DMG Tables'!$O$2:$O$35)*ATI$1*LOOKUP(ATI$1,'DMG Tables'!$G$2:$G$7,'DMG Tables'!$H$2:$H$7)</f>
        <v>120200</v>
      </c>
      <c r="ATJ3" s="1">
        <f>LOOKUP($A3,'DMG Tables'!$P$2:$P$35,'DMG Tables'!$O$2:$O$35)*ATJ$1*LOOKUP(ATJ$1,'DMG Tables'!$G$2:$G$7,'DMG Tables'!$H$2:$H$7)</f>
        <v>120300</v>
      </c>
      <c r="ATK3" s="1">
        <f>LOOKUP($A3,'DMG Tables'!$P$2:$P$35,'DMG Tables'!$O$2:$O$35)*ATK$1*LOOKUP(ATK$1,'DMG Tables'!$G$2:$G$7,'DMG Tables'!$H$2:$H$7)</f>
        <v>120400</v>
      </c>
      <c r="ATL3" s="1">
        <f>LOOKUP($A3,'DMG Tables'!$P$2:$P$35,'DMG Tables'!$O$2:$O$35)*ATL$1*LOOKUP(ATL$1,'DMG Tables'!$G$2:$G$7,'DMG Tables'!$H$2:$H$7)</f>
        <v>120500</v>
      </c>
      <c r="ATM3" s="1">
        <f>LOOKUP($A3,'DMG Tables'!$P$2:$P$35,'DMG Tables'!$O$2:$O$35)*ATM$1*LOOKUP(ATM$1,'DMG Tables'!$G$2:$G$7,'DMG Tables'!$H$2:$H$7)</f>
        <v>120600</v>
      </c>
      <c r="ATN3" s="1">
        <f>LOOKUP($A3,'DMG Tables'!$P$2:$P$35,'DMG Tables'!$O$2:$O$35)*ATN$1*LOOKUP(ATN$1,'DMG Tables'!$G$2:$G$7,'DMG Tables'!$H$2:$H$7)</f>
        <v>120700</v>
      </c>
      <c r="ATO3" s="1">
        <f>LOOKUP($A3,'DMG Tables'!$P$2:$P$35,'DMG Tables'!$O$2:$O$35)*ATO$1*LOOKUP(ATO$1,'DMG Tables'!$G$2:$G$7,'DMG Tables'!$H$2:$H$7)</f>
        <v>120800</v>
      </c>
      <c r="ATP3" s="1">
        <f>LOOKUP($A3,'DMG Tables'!$P$2:$P$35,'DMG Tables'!$O$2:$O$35)*ATP$1*LOOKUP(ATP$1,'DMG Tables'!$G$2:$G$7,'DMG Tables'!$H$2:$H$7)</f>
        <v>120900</v>
      </c>
      <c r="ATQ3" s="1">
        <f>LOOKUP($A3,'DMG Tables'!$P$2:$P$35,'DMG Tables'!$O$2:$O$35)*ATQ$1*LOOKUP(ATQ$1,'DMG Tables'!$G$2:$G$7,'DMG Tables'!$H$2:$H$7)</f>
        <v>121000</v>
      </c>
      <c r="ATR3" s="1">
        <f>LOOKUP($A3,'DMG Tables'!$P$2:$P$35,'DMG Tables'!$O$2:$O$35)*ATR$1*LOOKUP(ATR$1,'DMG Tables'!$G$2:$G$7,'DMG Tables'!$H$2:$H$7)</f>
        <v>121100</v>
      </c>
      <c r="ATS3" s="1">
        <f>LOOKUP($A3,'DMG Tables'!$P$2:$P$35,'DMG Tables'!$O$2:$O$35)*ATS$1*LOOKUP(ATS$1,'DMG Tables'!$G$2:$G$7,'DMG Tables'!$H$2:$H$7)</f>
        <v>121200</v>
      </c>
      <c r="ATT3" s="1">
        <f>LOOKUP($A3,'DMG Tables'!$P$2:$P$35,'DMG Tables'!$O$2:$O$35)*ATT$1*LOOKUP(ATT$1,'DMG Tables'!$G$2:$G$7,'DMG Tables'!$H$2:$H$7)</f>
        <v>121300</v>
      </c>
      <c r="ATU3" s="1">
        <f>LOOKUP($A3,'DMG Tables'!$P$2:$P$35,'DMG Tables'!$O$2:$O$35)*ATU$1*LOOKUP(ATU$1,'DMG Tables'!$G$2:$G$7,'DMG Tables'!$H$2:$H$7)</f>
        <v>121400</v>
      </c>
      <c r="ATV3" s="1">
        <f>LOOKUP($A3,'DMG Tables'!$P$2:$P$35,'DMG Tables'!$O$2:$O$35)*ATV$1*LOOKUP(ATV$1,'DMG Tables'!$G$2:$G$7,'DMG Tables'!$H$2:$H$7)</f>
        <v>121500</v>
      </c>
      <c r="ATW3" s="1">
        <f>LOOKUP($A3,'DMG Tables'!$P$2:$P$35,'DMG Tables'!$O$2:$O$35)*ATW$1*LOOKUP(ATW$1,'DMG Tables'!$G$2:$G$7,'DMG Tables'!$H$2:$H$7)</f>
        <v>121600</v>
      </c>
      <c r="ATX3" s="1">
        <f>LOOKUP($A3,'DMG Tables'!$P$2:$P$35,'DMG Tables'!$O$2:$O$35)*ATX$1*LOOKUP(ATX$1,'DMG Tables'!$G$2:$G$7,'DMG Tables'!$H$2:$H$7)</f>
        <v>121700</v>
      </c>
      <c r="ATY3" s="1">
        <f>LOOKUP($A3,'DMG Tables'!$P$2:$P$35,'DMG Tables'!$O$2:$O$35)*ATY$1*LOOKUP(ATY$1,'DMG Tables'!$G$2:$G$7,'DMG Tables'!$H$2:$H$7)</f>
        <v>121800</v>
      </c>
      <c r="ATZ3" s="1">
        <f>LOOKUP($A3,'DMG Tables'!$P$2:$P$35,'DMG Tables'!$O$2:$O$35)*ATZ$1*LOOKUP(ATZ$1,'DMG Tables'!$G$2:$G$7,'DMG Tables'!$H$2:$H$7)</f>
        <v>121900</v>
      </c>
      <c r="AUA3" s="1">
        <f>LOOKUP($A3,'DMG Tables'!$P$2:$P$35,'DMG Tables'!$O$2:$O$35)*AUA$1*LOOKUP(AUA$1,'DMG Tables'!$G$2:$G$7,'DMG Tables'!$H$2:$H$7)</f>
        <v>122000</v>
      </c>
      <c r="AUB3" s="1">
        <f>LOOKUP($A3,'DMG Tables'!$P$2:$P$35,'DMG Tables'!$O$2:$O$35)*AUB$1*LOOKUP(AUB$1,'DMG Tables'!$G$2:$G$7,'DMG Tables'!$H$2:$H$7)</f>
        <v>122100</v>
      </c>
      <c r="AUC3" s="1">
        <f>LOOKUP($A3,'DMG Tables'!$P$2:$P$35,'DMG Tables'!$O$2:$O$35)*AUC$1*LOOKUP(AUC$1,'DMG Tables'!$G$2:$G$7,'DMG Tables'!$H$2:$H$7)</f>
        <v>122200</v>
      </c>
      <c r="AUD3" s="1">
        <f>LOOKUP($A3,'DMG Tables'!$P$2:$P$35,'DMG Tables'!$O$2:$O$35)*AUD$1*LOOKUP(AUD$1,'DMG Tables'!$G$2:$G$7,'DMG Tables'!$H$2:$H$7)</f>
        <v>122300</v>
      </c>
      <c r="AUE3" s="1">
        <f>LOOKUP($A3,'DMG Tables'!$P$2:$P$35,'DMG Tables'!$O$2:$O$35)*AUE$1*LOOKUP(AUE$1,'DMG Tables'!$G$2:$G$7,'DMG Tables'!$H$2:$H$7)</f>
        <v>122400</v>
      </c>
      <c r="AUF3" s="1">
        <f>LOOKUP($A3,'DMG Tables'!$P$2:$P$35,'DMG Tables'!$O$2:$O$35)*AUF$1*LOOKUP(AUF$1,'DMG Tables'!$G$2:$G$7,'DMG Tables'!$H$2:$H$7)</f>
        <v>122500</v>
      </c>
      <c r="AUG3" s="1">
        <f>LOOKUP($A3,'DMG Tables'!$P$2:$P$35,'DMG Tables'!$O$2:$O$35)*AUG$1*LOOKUP(AUG$1,'DMG Tables'!$G$2:$G$7,'DMG Tables'!$H$2:$H$7)</f>
        <v>122600</v>
      </c>
      <c r="AUH3" s="1">
        <f>LOOKUP($A3,'DMG Tables'!$P$2:$P$35,'DMG Tables'!$O$2:$O$35)*AUH$1*LOOKUP(AUH$1,'DMG Tables'!$G$2:$G$7,'DMG Tables'!$H$2:$H$7)</f>
        <v>122700</v>
      </c>
      <c r="AUI3" s="1">
        <f>LOOKUP($A3,'DMG Tables'!$P$2:$P$35,'DMG Tables'!$O$2:$O$35)*AUI$1*LOOKUP(AUI$1,'DMG Tables'!$G$2:$G$7,'DMG Tables'!$H$2:$H$7)</f>
        <v>122800</v>
      </c>
      <c r="AUJ3" s="1">
        <f>LOOKUP($A3,'DMG Tables'!$P$2:$P$35,'DMG Tables'!$O$2:$O$35)*AUJ$1*LOOKUP(AUJ$1,'DMG Tables'!$G$2:$G$7,'DMG Tables'!$H$2:$H$7)</f>
        <v>122900</v>
      </c>
      <c r="AUK3" s="1">
        <f>LOOKUP($A3,'DMG Tables'!$P$2:$P$35,'DMG Tables'!$O$2:$O$35)*AUK$1*LOOKUP(AUK$1,'DMG Tables'!$G$2:$G$7,'DMG Tables'!$H$2:$H$7)</f>
        <v>123000</v>
      </c>
      <c r="AUL3" s="1">
        <f>LOOKUP($A3,'DMG Tables'!$P$2:$P$35,'DMG Tables'!$O$2:$O$35)*AUL$1*LOOKUP(AUL$1,'DMG Tables'!$G$2:$G$7,'DMG Tables'!$H$2:$H$7)</f>
        <v>123100</v>
      </c>
      <c r="AUM3" s="1">
        <f>LOOKUP($A3,'DMG Tables'!$P$2:$P$35,'DMG Tables'!$O$2:$O$35)*AUM$1*LOOKUP(AUM$1,'DMG Tables'!$G$2:$G$7,'DMG Tables'!$H$2:$H$7)</f>
        <v>123200</v>
      </c>
      <c r="AUN3" s="1">
        <f>LOOKUP($A3,'DMG Tables'!$P$2:$P$35,'DMG Tables'!$O$2:$O$35)*AUN$1*LOOKUP(AUN$1,'DMG Tables'!$G$2:$G$7,'DMG Tables'!$H$2:$H$7)</f>
        <v>123300</v>
      </c>
      <c r="AUO3" s="1">
        <f>LOOKUP($A3,'DMG Tables'!$P$2:$P$35,'DMG Tables'!$O$2:$O$35)*AUO$1*LOOKUP(AUO$1,'DMG Tables'!$G$2:$G$7,'DMG Tables'!$H$2:$H$7)</f>
        <v>123400</v>
      </c>
      <c r="AUP3" s="1">
        <f>LOOKUP($A3,'DMG Tables'!$P$2:$P$35,'DMG Tables'!$O$2:$O$35)*AUP$1*LOOKUP(AUP$1,'DMG Tables'!$G$2:$G$7,'DMG Tables'!$H$2:$H$7)</f>
        <v>123500</v>
      </c>
      <c r="AUQ3" s="1">
        <f>LOOKUP($A3,'DMG Tables'!$P$2:$P$35,'DMG Tables'!$O$2:$O$35)*AUQ$1*LOOKUP(AUQ$1,'DMG Tables'!$G$2:$G$7,'DMG Tables'!$H$2:$H$7)</f>
        <v>123600</v>
      </c>
      <c r="AUR3" s="1">
        <f>LOOKUP($A3,'DMG Tables'!$P$2:$P$35,'DMG Tables'!$O$2:$O$35)*AUR$1*LOOKUP(AUR$1,'DMG Tables'!$G$2:$G$7,'DMG Tables'!$H$2:$H$7)</f>
        <v>123700</v>
      </c>
      <c r="AUS3" s="1">
        <f>LOOKUP($A3,'DMG Tables'!$P$2:$P$35,'DMG Tables'!$O$2:$O$35)*AUS$1*LOOKUP(AUS$1,'DMG Tables'!$G$2:$G$7,'DMG Tables'!$H$2:$H$7)</f>
        <v>123800</v>
      </c>
      <c r="AUT3" s="1">
        <f>LOOKUP($A3,'DMG Tables'!$P$2:$P$35,'DMG Tables'!$O$2:$O$35)*AUT$1*LOOKUP(AUT$1,'DMG Tables'!$G$2:$G$7,'DMG Tables'!$H$2:$H$7)</f>
        <v>123900</v>
      </c>
      <c r="AUU3" s="1">
        <f>LOOKUP($A3,'DMG Tables'!$P$2:$P$35,'DMG Tables'!$O$2:$O$35)*AUU$1*LOOKUP(AUU$1,'DMG Tables'!$G$2:$G$7,'DMG Tables'!$H$2:$H$7)</f>
        <v>124000</v>
      </c>
      <c r="AUV3" s="1">
        <f>LOOKUP($A3,'DMG Tables'!$P$2:$P$35,'DMG Tables'!$O$2:$O$35)*AUV$1*LOOKUP(AUV$1,'DMG Tables'!$G$2:$G$7,'DMG Tables'!$H$2:$H$7)</f>
        <v>124100</v>
      </c>
      <c r="AUW3" s="1">
        <f>LOOKUP($A3,'DMG Tables'!$P$2:$P$35,'DMG Tables'!$O$2:$O$35)*AUW$1*LOOKUP(AUW$1,'DMG Tables'!$G$2:$G$7,'DMG Tables'!$H$2:$H$7)</f>
        <v>124200</v>
      </c>
      <c r="AUX3" s="1">
        <f>LOOKUP($A3,'DMG Tables'!$P$2:$P$35,'DMG Tables'!$O$2:$O$35)*AUX$1*LOOKUP(AUX$1,'DMG Tables'!$G$2:$G$7,'DMG Tables'!$H$2:$H$7)</f>
        <v>124300</v>
      </c>
      <c r="AUY3" s="1">
        <f>LOOKUP($A3,'DMG Tables'!$P$2:$P$35,'DMG Tables'!$O$2:$O$35)*AUY$1*LOOKUP(AUY$1,'DMG Tables'!$G$2:$G$7,'DMG Tables'!$H$2:$H$7)</f>
        <v>124400</v>
      </c>
      <c r="AUZ3" s="1">
        <f>LOOKUP($A3,'DMG Tables'!$P$2:$P$35,'DMG Tables'!$O$2:$O$35)*AUZ$1*LOOKUP(AUZ$1,'DMG Tables'!$G$2:$G$7,'DMG Tables'!$H$2:$H$7)</f>
        <v>124500</v>
      </c>
      <c r="AVA3" s="1">
        <f>LOOKUP($A3,'DMG Tables'!$P$2:$P$35,'DMG Tables'!$O$2:$O$35)*AVA$1*LOOKUP(AVA$1,'DMG Tables'!$G$2:$G$7,'DMG Tables'!$H$2:$H$7)</f>
        <v>124600</v>
      </c>
      <c r="AVB3" s="1">
        <f>LOOKUP($A3,'DMG Tables'!$P$2:$P$35,'DMG Tables'!$O$2:$O$35)*AVB$1*LOOKUP(AVB$1,'DMG Tables'!$G$2:$G$7,'DMG Tables'!$H$2:$H$7)</f>
        <v>124700</v>
      </c>
      <c r="AVC3" s="1">
        <f>LOOKUP($A3,'DMG Tables'!$P$2:$P$35,'DMG Tables'!$O$2:$O$35)*AVC$1*LOOKUP(AVC$1,'DMG Tables'!$G$2:$G$7,'DMG Tables'!$H$2:$H$7)</f>
        <v>124800</v>
      </c>
      <c r="AVD3" s="1">
        <f>LOOKUP($A3,'DMG Tables'!$P$2:$P$35,'DMG Tables'!$O$2:$O$35)*AVD$1*LOOKUP(AVD$1,'DMG Tables'!$G$2:$G$7,'DMG Tables'!$H$2:$H$7)</f>
        <v>124900</v>
      </c>
      <c r="AVE3" s="1">
        <f>LOOKUP($A3,'DMG Tables'!$P$2:$P$35,'DMG Tables'!$O$2:$O$35)*AVE$1*LOOKUP(AVE$1,'DMG Tables'!$G$2:$G$7,'DMG Tables'!$H$2:$H$7)</f>
        <v>125000</v>
      </c>
      <c r="AVF3" s="1">
        <f>LOOKUP($A3,'DMG Tables'!$P$2:$P$35,'DMG Tables'!$O$2:$O$35)*AVF$1*LOOKUP(AVF$1,'DMG Tables'!$G$2:$G$7,'DMG Tables'!$H$2:$H$7)</f>
        <v>125100</v>
      </c>
      <c r="AVG3" s="1">
        <f>LOOKUP($A3,'DMG Tables'!$P$2:$P$35,'DMG Tables'!$O$2:$O$35)*AVG$1*LOOKUP(AVG$1,'DMG Tables'!$G$2:$G$7,'DMG Tables'!$H$2:$H$7)</f>
        <v>125200</v>
      </c>
      <c r="AVH3" s="1">
        <f>LOOKUP($A3,'DMG Tables'!$P$2:$P$35,'DMG Tables'!$O$2:$O$35)*AVH$1*LOOKUP(AVH$1,'DMG Tables'!$G$2:$G$7,'DMG Tables'!$H$2:$H$7)</f>
        <v>125300</v>
      </c>
      <c r="AVI3" s="1">
        <f>LOOKUP($A3,'DMG Tables'!$P$2:$P$35,'DMG Tables'!$O$2:$O$35)*AVI$1*LOOKUP(AVI$1,'DMG Tables'!$G$2:$G$7,'DMG Tables'!$H$2:$H$7)</f>
        <v>125400</v>
      </c>
      <c r="AVJ3" s="1">
        <f>LOOKUP($A3,'DMG Tables'!$P$2:$P$35,'DMG Tables'!$O$2:$O$35)*AVJ$1*LOOKUP(AVJ$1,'DMG Tables'!$G$2:$G$7,'DMG Tables'!$H$2:$H$7)</f>
        <v>125500</v>
      </c>
      <c r="AVK3" s="1">
        <f>LOOKUP($A3,'DMG Tables'!$P$2:$P$35,'DMG Tables'!$O$2:$O$35)*AVK$1*LOOKUP(AVK$1,'DMG Tables'!$G$2:$G$7,'DMG Tables'!$H$2:$H$7)</f>
        <v>125600</v>
      </c>
      <c r="AVL3" s="1">
        <f>LOOKUP($A3,'DMG Tables'!$P$2:$P$35,'DMG Tables'!$O$2:$O$35)*AVL$1*LOOKUP(AVL$1,'DMG Tables'!$G$2:$G$7,'DMG Tables'!$H$2:$H$7)</f>
        <v>125700</v>
      </c>
      <c r="AVM3" s="1">
        <f>LOOKUP($A3,'DMG Tables'!$P$2:$P$35,'DMG Tables'!$O$2:$O$35)*AVM$1*LOOKUP(AVM$1,'DMG Tables'!$G$2:$G$7,'DMG Tables'!$H$2:$H$7)</f>
        <v>125800</v>
      </c>
      <c r="AVN3" s="1">
        <f>LOOKUP($A3,'DMG Tables'!$P$2:$P$35,'DMG Tables'!$O$2:$O$35)*AVN$1*LOOKUP(AVN$1,'DMG Tables'!$G$2:$G$7,'DMG Tables'!$H$2:$H$7)</f>
        <v>125900</v>
      </c>
      <c r="AVO3" s="1">
        <f>LOOKUP($A3,'DMG Tables'!$P$2:$P$35,'DMG Tables'!$O$2:$O$35)*AVO$1*LOOKUP(AVO$1,'DMG Tables'!$G$2:$G$7,'DMG Tables'!$H$2:$H$7)</f>
        <v>126000</v>
      </c>
      <c r="AVP3" s="1">
        <f>LOOKUP($A3,'DMG Tables'!$P$2:$P$35,'DMG Tables'!$O$2:$O$35)*AVP$1*LOOKUP(AVP$1,'DMG Tables'!$G$2:$G$7,'DMG Tables'!$H$2:$H$7)</f>
        <v>126100</v>
      </c>
      <c r="AVQ3" s="1">
        <f>LOOKUP($A3,'DMG Tables'!$P$2:$P$35,'DMG Tables'!$O$2:$O$35)*AVQ$1*LOOKUP(AVQ$1,'DMG Tables'!$G$2:$G$7,'DMG Tables'!$H$2:$H$7)</f>
        <v>126200</v>
      </c>
      <c r="AVR3" s="1">
        <f>LOOKUP($A3,'DMG Tables'!$P$2:$P$35,'DMG Tables'!$O$2:$O$35)*AVR$1*LOOKUP(AVR$1,'DMG Tables'!$G$2:$G$7,'DMG Tables'!$H$2:$H$7)</f>
        <v>126300</v>
      </c>
      <c r="AVS3" s="1">
        <f>LOOKUP($A3,'DMG Tables'!$P$2:$P$35,'DMG Tables'!$O$2:$O$35)*AVS$1*LOOKUP(AVS$1,'DMG Tables'!$G$2:$G$7,'DMG Tables'!$H$2:$H$7)</f>
        <v>126400</v>
      </c>
      <c r="AVT3" s="1">
        <f>LOOKUP($A3,'DMG Tables'!$P$2:$P$35,'DMG Tables'!$O$2:$O$35)*AVT$1*LOOKUP(AVT$1,'DMG Tables'!$G$2:$G$7,'DMG Tables'!$H$2:$H$7)</f>
        <v>126500</v>
      </c>
      <c r="AVU3" s="1">
        <f>LOOKUP($A3,'DMG Tables'!$P$2:$P$35,'DMG Tables'!$O$2:$O$35)*AVU$1*LOOKUP(AVU$1,'DMG Tables'!$G$2:$G$7,'DMG Tables'!$H$2:$H$7)</f>
        <v>126600</v>
      </c>
      <c r="AVV3" s="1">
        <f>LOOKUP($A3,'DMG Tables'!$P$2:$P$35,'DMG Tables'!$O$2:$O$35)*AVV$1*LOOKUP(AVV$1,'DMG Tables'!$G$2:$G$7,'DMG Tables'!$H$2:$H$7)</f>
        <v>126700</v>
      </c>
      <c r="AVW3" s="1">
        <f>LOOKUP($A3,'DMG Tables'!$P$2:$P$35,'DMG Tables'!$O$2:$O$35)*AVW$1*LOOKUP(AVW$1,'DMG Tables'!$G$2:$G$7,'DMG Tables'!$H$2:$H$7)</f>
        <v>126800</v>
      </c>
      <c r="AVX3" s="1">
        <f>LOOKUP($A3,'DMG Tables'!$P$2:$P$35,'DMG Tables'!$O$2:$O$35)*AVX$1*LOOKUP(AVX$1,'DMG Tables'!$G$2:$G$7,'DMG Tables'!$H$2:$H$7)</f>
        <v>126900</v>
      </c>
      <c r="AVY3" s="1">
        <f>LOOKUP($A3,'DMG Tables'!$P$2:$P$35,'DMG Tables'!$O$2:$O$35)*AVY$1*LOOKUP(AVY$1,'DMG Tables'!$G$2:$G$7,'DMG Tables'!$H$2:$H$7)</f>
        <v>127000</v>
      </c>
      <c r="AVZ3" s="1">
        <f>LOOKUP($A3,'DMG Tables'!$P$2:$P$35,'DMG Tables'!$O$2:$O$35)*AVZ$1*LOOKUP(AVZ$1,'DMG Tables'!$G$2:$G$7,'DMG Tables'!$H$2:$H$7)</f>
        <v>127100</v>
      </c>
      <c r="AWA3" s="1">
        <f>LOOKUP($A3,'DMG Tables'!$P$2:$P$35,'DMG Tables'!$O$2:$O$35)*AWA$1*LOOKUP(AWA$1,'DMG Tables'!$G$2:$G$7,'DMG Tables'!$H$2:$H$7)</f>
        <v>127200</v>
      </c>
      <c r="AWB3" s="1">
        <f>LOOKUP($A3,'DMG Tables'!$P$2:$P$35,'DMG Tables'!$O$2:$O$35)*AWB$1*LOOKUP(AWB$1,'DMG Tables'!$G$2:$G$7,'DMG Tables'!$H$2:$H$7)</f>
        <v>127300</v>
      </c>
      <c r="AWC3" s="1">
        <f>LOOKUP($A3,'DMG Tables'!$P$2:$P$35,'DMG Tables'!$O$2:$O$35)*AWC$1*LOOKUP(AWC$1,'DMG Tables'!$G$2:$G$7,'DMG Tables'!$H$2:$H$7)</f>
        <v>127400</v>
      </c>
      <c r="AWD3" s="1">
        <f>LOOKUP($A3,'DMG Tables'!$P$2:$P$35,'DMG Tables'!$O$2:$O$35)*AWD$1*LOOKUP(AWD$1,'DMG Tables'!$G$2:$G$7,'DMG Tables'!$H$2:$H$7)</f>
        <v>127500</v>
      </c>
      <c r="AWE3" s="1">
        <f>LOOKUP($A3,'DMG Tables'!$P$2:$P$35,'DMG Tables'!$O$2:$O$35)*AWE$1*LOOKUP(AWE$1,'DMG Tables'!$G$2:$G$7,'DMG Tables'!$H$2:$H$7)</f>
        <v>127600</v>
      </c>
      <c r="AWF3" s="1">
        <f>LOOKUP($A3,'DMG Tables'!$P$2:$P$35,'DMG Tables'!$O$2:$O$35)*AWF$1*LOOKUP(AWF$1,'DMG Tables'!$G$2:$G$7,'DMG Tables'!$H$2:$H$7)</f>
        <v>127700</v>
      </c>
      <c r="AWG3" s="1">
        <f>LOOKUP($A3,'DMG Tables'!$P$2:$P$35,'DMG Tables'!$O$2:$O$35)*AWG$1*LOOKUP(AWG$1,'DMG Tables'!$G$2:$G$7,'DMG Tables'!$H$2:$H$7)</f>
        <v>127800</v>
      </c>
      <c r="AWH3" s="1">
        <f>LOOKUP($A3,'DMG Tables'!$P$2:$P$35,'DMG Tables'!$O$2:$O$35)*AWH$1*LOOKUP(AWH$1,'DMG Tables'!$G$2:$G$7,'DMG Tables'!$H$2:$H$7)</f>
        <v>127900</v>
      </c>
      <c r="AWI3" s="1">
        <f>LOOKUP($A3,'DMG Tables'!$P$2:$P$35,'DMG Tables'!$O$2:$O$35)*AWI$1*LOOKUP(AWI$1,'DMG Tables'!$G$2:$G$7,'DMG Tables'!$H$2:$H$7)</f>
        <v>128000</v>
      </c>
      <c r="AWJ3" s="1">
        <f>LOOKUP($A3,'DMG Tables'!$P$2:$P$35,'DMG Tables'!$O$2:$O$35)*AWJ$1*LOOKUP(AWJ$1,'DMG Tables'!$G$2:$G$7,'DMG Tables'!$H$2:$H$7)</f>
        <v>128100</v>
      </c>
      <c r="AWK3" s="1">
        <f>LOOKUP($A3,'DMG Tables'!$P$2:$P$35,'DMG Tables'!$O$2:$O$35)*AWK$1*LOOKUP(AWK$1,'DMG Tables'!$G$2:$G$7,'DMG Tables'!$H$2:$H$7)</f>
        <v>128200</v>
      </c>
      <c r="AWL3" s="1">
        <f>LOOKUP($A3,'DMG Tables'!$P$2:$P$35,'DMG Tables'!$O$2:$O$35)*AWL$1*LOOKUP(AWL$1,'DMG Tables'!$G$2:$G$7,'DMG Tables'!$H$2:$H$7)</f>
        <v>128300</v>
      </c>
      <c r="AWM3" s="1">
        <f>LOOKUP($A3,'DMG Tables'!$P$2:$P$35,'DMG Tables'!$O$2:$O$35)*AWM$1*LOOKUP(AWM$1,'DMG Tables'!$G$2:$G$7,'DMG Tables'!$H$2:$H$7)</f>
        <v>128400</v>
      </c>
      <c r="AWN3" s="1">
        <f>LOOKUP($A3,'DMG Tables'!$P$2:$P$35,'DMG Tables'!$O$2:$O$35)*AWN$1*LOOKUP(AWN$1,'DMG Tables'!$G$2:$G$7,'DMG Tables'!$H$2:$H$7)</f>
        <v>128500</v>
      </c>
      <c r="AWO3" s="1">
        <f>LOOKUP($A3,'DMG Tables'!$P$2:$P$35,'DMG Tables'!$O$2:$O$35)*AWO$1*LOOKUP(AWO$1,'DMG Tables'!$G$2:$G$7,'DMG Tables'!$H$2:$H$7)</f>
        <v>128600</v>
      </c>
      <c r="AWP3" s="1">
        <f>LOOKUP($A3,'DMG Tables'!$P$2:$P$35,'DMG Tables'!$O$2:$O$35)*AWP$1*LOOKUP(AWP$1,'DMG Tables'!$G$2:$G$7,'DMG Tables'!$H$2:$H$7)</f>
        <v>128700</v>
      </c>
      <c r="AWQ3" s="1">
        <f>LOOKUP($A3,'DMG Tables'!$P$2:$P$35,'DMG Tables'!$O$2:$O$35)*AWQ$1*LOOKUP(AWQ$1,'DMG Tables'!$G$2:$G$7,'DMG Tables'!$H$2:$H$7)</f>
        <v>128800</v>
      </c>
      <c r="AWR3" s="1">
        <f>LOOKUP($A3,'DMG Tables'!$P$2:$P$35,'DMG Tables'!$O$2:$O$35)*AWR$1*LOOKUP(AWR$1,'DMG Tables'!$G$2:$G$7,'DMG Tables'!$H$2:$H$7)</f>
        <v>128900</v>
      </c>
      <c r="AWS3" s="1">
        <f>LOOKUP($A3,'DMG Tables'!$P$2:$P$35,'DMG Tables'!$O$2:$O$35)*AWS$1*LOOKUP(AWS$1,'DMG Tables'!$G$2:$G$7,'DMG Tables'!$H$2:$H$7)</f>
        <v>129000</v>
      </c>
      <c r="AWT3" s="1">
        <f>LOOKUP($A3,'DMG Tables'!$P$2:$P$35,'DMG Tables'!$O$2:$O$35)*AWT$1*LOOKUP(AWT$1,'DMG Tables'!$G$2:$G$7,'DMG Tables'!$H$2:$H$7)</f>
        <v>129100</v>
      </c>
      <c r="AWU3" s="1">
        <f>LOOKUP($A3,'DMG Tables'!$P$2:$P$35,'DMG Tables'!$O$2:$O$35)*AWU$1*LOOKUP(AWU$1,'DMG Tables'!$G$2:$G$7,'DMG Tables'!$H$2:$H$7)</f>
        <v>129200</v>
      </c>
      <c r="AWV3" s="1">
        <f>LOOKUP($A3,'DMG Tables'!$P$2:$P$35,'DMG Tables'!$O$2:$O$35)*AWV$1*LOOKUP(AWV$1,'DMG Tables'!$G$2:$G$7,'DMG Tables'!$H$2:$H$7)</f>
        <v>129300</v>
      </c>
      <c r="AWW3" s="1">
        <f>LOOKUP($A3,'DMG Tables'!$P$2:$P$35,'DMG Tables'!$O$2:$O$35)*AWW$1*LOOKUP(AWW$1,'DMG Tables'!$G$2:$G$7,'DMG Tables'!$H$2:$H$7)</f>
        <v>129400</v>
      </c>
      <c r="AWX3" s="1">
        <f>LOOKUP($A3,'DMG Tables'!$P$2:$P$35,'DMG Tables'!$O$2:$O$35)*AWX$1*LOOKUP(AWX$1,'DMG Tables'!$G$2:$G$7,'DMG Tables'!$H$2:$H$7)</f>
        <v>129500</v>
      </c>
      <c r="AWY3" s="1">
        <f>LOOKUP($A3,'DMG Tables'!$P$2:$P$35,'DMG Tables'!$O$2:$O$35)*AWY$1*LOOKUP(AWY$1,'DMG Tables'!$G$2:$G$7,'DMG Tables'!$H$2:$H$7)</f>
        <v>129600</v>
      </c>
      <c r="AWZ3" s="1">
        <f>LOOKUP($A3,'DMG Tables'!$P$2:$P$35,'DMG Tables'!$O$2:$O$35)*AWZ$1*LOOKUP(AWZ$1,'DMG Tables'!$G$2:$G$7,'DMG Tables'!$H$2:$H$7)</f>
        <v>129700</v>
      </c>
      <c r="AXA3" s="1">
        <f>LOOKUP($A3,'DMG Tables'!$P$2:$P$35,'DMG Tables'!$O$2:$O$35)*AXA$1*LOOKUP(AXA$1,'DMG Tables'!$G$2:$G$7,'DMG Tables'!$H$2:$H$7)</f>
        <v>129800</v>
      </c>
      <c r="AXB3" s="1">
        <f>LOOKUP($A3,'DMG Tables'!$P$2:$P$35,'DMG Tables'!$O$2:$O$35)*AXB$1*LOOKUP(AXB$1,'DMG Tables'!$G$2:$G$7,'DMG Tables'!$H$2:$H$7)</f>
        <v>129900</v>
      </c>
      <c r="AXC3" s="1">
        <f>LOOKUP($A3,'DMG Tables'!$P$2:$P$35,'DMG Tables'!$O$2:$O$35)*AXC$1*LOOKUP(AXC$1,'DMG Tables'!$G$2:$G$7,'DMG Tables'!$H$2:$H$7)</f>
        <v>130000</v>
      </c>
      <c r="AXD3" s="1">
        <f>LOOKUP($A3,'DMG Tables'!$P$2:$P$35,'DMG Tables'!$O$2:$O$35)*AXD$1*LOOKUP(AXD$1,'DMG Tables'!$G$2:$G$7,'DMG Tables'!$H$2:$H$7)</f>
        <v>130100</v>
      </c>
      <c r="AXE3" s="1">
        <f>LOOKUP($A3,'DMG Tables'!$P$2:$P$35,'DMG Tables'!$O$2:$O$35)*AXE$1*LOOKUP(AXE$1,'DMG Tables'!$G$2:$G$7,'DMG Tables'!$H$2:$H$7)</f>
        <v>130200</v>
      </c>
      <c r="AXF3" s="1">
        <f>LOOKUP($A3,'DMG Tables'!$P$2:$P$35,'DMG Tables'!$O$2:$O$35)*AXF$1*LOOKUP(AXF$1,'DMG Tables'!$G$2:$G$7,'DMG Tables'!$H$2:$H$7)</f>
        <v>130300</v>
      </c>
      <c r="AXG3" s="1">
        <f>LOOKUP($A3,'DMG Tables'!$P$2:$P$35,'DMG Tables'!$O$2:$O$35)*AXG$1*LOOKUP(AXG$1,'DMG Tables'!$G$2:$G$7,'DMG Tables'!$H$2:$H$7)</f>
        <v>130400</v>
      </c>
      <c r="AXH3" s="1">
        <f>LOOKUP($A3,'DMG Tables'!$P$2:$P$35,'DMG Tables'!$O$2:$O$35)*AXH$1*LOOKUP(AXH$1,'DMG Tables'!$G$2:$G$7,'DMG Tables'!$H$2:$H$7)</f>
        <v>130500</v>
      </c>
      <c r="AXI3" s="1">
        <f>LOOKUP($A3,'DMG Tables'!$P$2:$P$35,'DMG Tables'!$O$2:$O$35)*AXI$1*LOOKUP(AXI$1,'DMG Tables'!$G$2:$G$7,'DMG Tables'!$H$2:$H$7)</f>
        <v>130600</v>
      </c>
      <c r="AXJ3" s="1">
        <f>LOOKUP($A3,'DMG Tables'!$P$2:$P$35,'DMG Tables'!$O$2:$O$35)*AXJ$1*LOOKUP(AXJ$1,'DMG Tables'!$G$2:$G$7,'DMG Tables'!$H$2:$H$7)</f>
        <v>130700</v>
      </c>
      <c r="AXK3" s="1">
        <f>LOOKUP($A3,'DMG Tables'!$P$2:$P$35,'DMG Tables'!$O$2:$O$35)*AXK$1*LOOKUP(AXK$1,'DMG Tables'!$G$2:$G$7,'DMG Tables'!$H$2:$H$7)</f>
        <v>130800</v>
      </c>
      <c r="AXL3" s="1">
        <f>LOOKUP($A3,'DMG Tables'!$P$2:$P$35,'DMG Tables'!$O$2:$O$35)*AXL$1*LOOKUP(AXL$1,'DMG Tables'!$G$2:$G$7,'DMG Tables'!$H$2:$H$7)</f>
        <v>130900</v>
      </c>
      <c r="AXM3" s="1">
        <f>LOOKUP($A3,'DMG Tables'!$P$2:$P$35,'DMG Tables'!$O$2:$O$35)*AXM$1*LOOKUP(AXM$1,'DMG Tables'!$G$2:$G$7,'DMG Tables'!$H$2:$H$7)</f>
        <v>131000</v>
      </c>
      <c r="AXN3" s="1">
        <f>LOOKUP($A3,'DMG Tables'!$P$2:$P$35,'DMG Tables'!$O$2:$O$35)*AXN$1*LOOKUP(AXN$1,'DMG Tables'!$G$2:$G$7,'DMG Tables'!$H$2:$H$7)</f>
        <v>131100</v>
      </c>
      <c r="AXO3" s="1">
        <f>LOOKUP($A3,'DMG Tables'!$P$2:$P$35,'DMG Tables'!$O$2:$O$35)*AXO$1*LOOKUP(AXO$1,'DMG Tables'!$G$2:$G$7,'DMG Tables'!$H$2:$H$7)</f>
        <v>131200</v>
      </c>
      <c r="AXP3" s="1">
        <f>LOOKUP($A3,'DMG Tables'!$P$2:$P$35,'DMG Tables'!$O$2:$O$35)*AXP$1*LOOKUP(AXP$1,'DMG Tables'!$G$2:$G$7,'DMG Tables'!$H$2:$H$7)</f>
        <v>131300</v>
      </c>
      <c r="AXQ3" s="1">
        <f>LOOKUP($A3,'DMG Tables'!$P$2:$P$35,'DMG Tables'!$O$2:$O$35)*AXQ$1*LOOKUP(AXQ$1,'DMG Tables'!$G$2:$G$7,'DMG Tables'!$H$2:$H$7)</f>
        <v>131400</v>
      </c>
      <c r="AXR3" s="1">
        <f>LOOKUP($A3,'DMG Tables'!$P$2:$P$35,'DMG Tables'!$O$2:$O$35)*AXR$1*LOOKUP(AXR$1,'DMG Tables'!$G$2:$G$7,'DMG Tables'!$H$2:$H$7)</f>
        <v>131500</v>
      </c>
      <c r="AXS3" s="1">
        <f>LOOKUP($A3,'DMG Tables'!$P$2:$P$35,'DMG Tables'!$O$2:$O$35)*AXS$1*LOOKUP(AXS$1,'DMG Tables'!$G$2:$G$7,'DMG Tables'!$H$2:$H$7)</f>
        <v>131600</v>
      </c>
      <c r="AXT3" s="1">
        <f>LOOKUP($A3,'DMG Tables'!$P$2:$P$35,'DMG Tables'!$O$2:$O$35)*AXT$1*LOOKUP(AXT$1,'DMG Tables'!$G$2:$G$7,'DMG Tables'!$H$2:$H$7)</f>
        <v>131700</v>
      </c>
      <c r="AXU3" s="1">
        <f>LOOKUP($A3,'DMG Tables'!$P$2:$P$35,'DMG Tables'!$O$2:$O$35)*AXU$1*LOOKUP(AXU$1,'DMG Tables'!$G$2:$G$7,'DMG Tables'!$H$2:$H$7)</f>
        <v>131800</v>
      </c>
      <c r="AXV3" s="1">
        <f>LOOKUP($A3,'DMG Tables'!$P$2:$P$35,'DMG Tables'!$O$2:$O$35)*AXV$1*LOOKUP(AXV$1,'DMG Tables'!$G$2:$G$7,'DMG Tables'!$H$2:$H$7)</f>
        <v>131900</v>
      </c>
      <c r="AXW3" s="1">
        <f>LOOKUP($A3,'DMG Tables'!$P$2:$P$35,'DMG Tables'!$O$2:$O$35)*AXW$1*LOOKUP(AXW$1,'DMG Tables'!$G$2:$G$7,'DMG Tables'!$H$2:$H$7)</f>
        <v>132000</v>
      </c>
      <c r="AXX3" s="1">
        <f>LOOKUP($A3,'DMG Tables'!$P$2:$P$35,'DMG Tables'!$O$2:$O$35)*AXX$1*LOOKUP(AXX$1,'DMG Tables'!$G$2:$G$7,'DMG Tables'!$H$2:$H$7)</f>
        <v>132100</v>
      </c>
      <c r="AXY3" s="1">
        <f>LOOKUP($A3,'DMG Tables'!$P$2:$P$35,'DMG Tables'!$O$2:$O$35)*AXY$1*LOOKUP(AXY$1,'DMG Tables'!$G$2:$G$7,'DMG Tables'!$H$2:$H$7)</f>
        <v>132200</v>
      </c>
      <c r="AXZ3" s="1">
        <f>LOOKUP($A3,'DMG Tables'!$P$2:$P$35,'DMG Tables'!$O$2:$O$35)*AXZ$1*LOOKUP(AXZ$1,'DMG Tables'!$G$2:$G$7,'DMG Tables'!$H$2:$H$7)</f>
        <v>132300</v>
      </c>
      <c r="AYA3" s="1">
        <f>LOOKUP($A3,'DMG Tables'!$P$2:$P$35,'DMG Tables'!$O$2:$O$35)*AYA$1*LOOKUP(AYA$1,'DMG Tables'!$G$2:$G$7,'DMG Tables'!$H$2:$H$7)</f>
        <v>132400</v>
      </c>
      <c r="AYB3" s="1">
        <f>LOOKUP($A3,'DMG Tables'!$P$2:$P$35,'DMG Tables'!$O$2:$O$35)*AYB$1*LOOKUP(AYB$1,'DMG Tables'!$G$2:$G$7,'DMG Tables'!$H$2:$H$7)</f>
        <v>132500</v>
      </c>
      <c r="AYC3" s="1">
        <f>LOOKUP($A3,'DMG Tables'!$P$2:$P$35,'DMG Tables'!$O$2:$O$35)*AYC$1*LOOKUP(AYC$1,'DMG Tables'!$G$2:$G$7,'DMG Tables'!$H$2:$H$7)</f>
        <v>132600</v>
      </c>
      <c r="AYD3" s="1">
        <f>LOOKUP($A3,'DMG Tables'!$P$2:$P$35,'DMG Tables'!$O$2:$O$35)*AYD$1*LOOKUP(AYD$1,'DMG Tables'!$G$2:$G$7,'DMG Tables'!$H$2:$H$7)</f>
        <v>132700</v>
      </c>
      <c r="AYE3" s="1">
        <f>LOOKUP($A3,'DMG Tables'!$P$2:$P$35,'DMG Tables'!$O$2:$O$35)*AYE$1*LOOKUP(AYE$1,'DMG Tables'!$G$2:$G$7,'DMG Tables'!$H$2:$H$7)</f>
        <v>132800</v>
      </c>
      <c r="AYF3" s="1">
        <f>LOOKUP($A3,'DMG Tables'!$P$2:$P$35,'DMG Tables'!$O$2:$O$35)*AYF$1*LOOKUP(AYF$1,'DMG Tables'!$G$2:$G$7,'DMG Tables'!$H$2:$H$7)</f>
        <v>132900</v>
      </c>
      <c r="AYG3" s="1">
        <f>LOOKUP($A3,'DMG Tables'!$P$2:$P$35,'DMG Tables'!$O$2:$O$35)*AYG$1*LOOKUP(AYG$1,'DMG Tables'!$G$2:$G$7,'DMG Tables'!$H$2:$H$7)</f>
        <v>133000</v>
      </c>
      <c r="AYH3" s="1">
        <f>LOOKUP($A3,'DMG Tables'!$P$2:$P$35,'DMG Tables'!$O$2:$O$35)*AYH$1*LOOKUP(AYH$1,'DMG Tables'!$G$2:$G$7,'DMG Tables'!$H$2:$H$7)</f>
        <v>133100</v>
      </c>
      <c r="AYI3" s="1">
        <f>LOOKUP($A3,'DMG Tables'!$P$2:$P$35,'DMG Tables'!$O$2:$O$35)*AYI$1*LOOKUP(AYI$1,'DMG Tables'!$G$2:$G$7,'DMG Tables'!$H$2:$H$7)</f>
        <v>133200</v>
      </c>
      <c r="AYJ3" s="1">
        <f>LOOKUP($A3,'DMG Tables'!$P$2:$P$35,'DMG Tables'!$O$2:$O$35)*AYJ$1*LOOKUP(AYJ$1,'DMG Tables'!$G$2:$G$7,'DMG Tables'!$H$2:$H$7)</f>
        <v>133300</v>
      </c>
      <c r="AYK3" s="1">
        <f>LOOKUP($A3,'DMG Tables'!$P$2:$P$35,'DMG Tables'!$O$2:$O$35)*AYK$1*LOOKUP(AYK$1,'DMG Tables'!$G$2:$G$7,'DMG Tables'!$H$2:$H$7)</f>
        <v>133400</v>
      </c>
      <c r="AYL3" s="1">
        <f>LOOKUP($A3,'DMG Tables'!$P$2:$P$35,'DMG Tables'!$O$2:$O$35)*AYL$1*LOOKUP(AYL$1,'DMG Tables'!$G$2:$G$7,'DMG Tables'!$H$2:$H$7)</f>
        <v>133500</v>
      </c>
      <c r="AYM3" s="1">
        <f>LOOKUP($A3,'DMG Tables'!$P$2:$P$35,'DMG Tables'!$O$2:$O$35)*AYM$1*LOOKUP(AYM$1,'DMG Tables'!$G$2:$G$7,'DMG Tables'!$H$2:$H$7)</f>
        <v>133600</v>
      </c>
      <c r="AYN3" s="1">
        <f>LOOKUP($A3,'DMG Tables'!$P$2:$P$35,'DMG Tables'!$O$2:$O$35)*AYN$1*LOOKUP(AYN$1,'DMG Tables'!$G$2:$G$7,'DMG Tables'!$H$2:$H$7)</f>
        <v>133700</v>
      </c>
      <c r="AYO3" s="1">
        <f>LOOKUP($A3,'DMG Tables'!$P$2:$P$35,'DMG Tables'!$O$2:$O$35)*AYO$1*LOOKUP(AYO$1,'DMG Tables'!$G$2:$G$7,'DMG Tables'!$H$2:$H$7)</f>
        <v>133800</v>
      </c>
      <c r="AYP3" s="1">
        <f>LOOKUP($A3,'DMG Tables'!$P$2:$P$35,'DMG Tables'!$O$2:$O$35)*AYP$1*LOOKUP(AYP$1,'DMG Tables'!$G$2:$G$7,'DMG Tables'!$H$2:$H$7)</f>
        <v>133900</v>
      </c>
      <c r="AYQ3" s="1">
        <f>LOOKUP($A3,'DMG Tables'!$P$2:$P$35,'DMG Tables'!$O$2:$O$35)*AYQ$1*LOOKUP(AYQ$1,'DMG Tables'!$G$2:$G$7,'DMG Tables'!$H$2:$H$7)</f>
        <v>134000</v>
      </c>
      <c r="AYR3" s="1">
        <f>LOOKUP($A3,'DMG Tables'!$P$2:$P$35,'DMG Tables'!$O$2:$O$35)*AYR$1*LOOKUP(AYR$1,'DMG Tables'!$G$2:$G$7,'DMG Tables'!$H$2:$H$7)</f>
        <v>134100</v>
      </c>
      <c r="AYS3" s="1">
        <f>LOOKUP($A3,'DMG Tables'!$P$2:$P$35,'DMG Tables'!$O$2:$O$35)*AYS$1*LOOKUP(AYS$1,'DMG Tables'!$G$2:$G$7,'DMG Tables'!$H$2:$H$7)</f>
        <v>134200</v>
      </c>
      <c r="AYT3" s="1">
        <f>LOOKUP($A3,'DMG Tables'!$P$2:$P$35,'DMG Tables'!$O$2:$O$35)*AYT$1*LOOKUP(AYT$1,'DMG Tables'!$G$2:$G$7,'DMG Tables'!$H$2:$H$7)</f>
        <v>134300</v>
      </c>
      <c r="AYU3" s="1">
        <f>LOOKUP($A3,'DMG Tables'!$P$2:$P$35,'DMG Tables'!$O$2:$O$35)*AYU$1*LOOKUP(AYU$1,'DMG Tables'!$G$2:$G$7,'DMG Tables'!$H$2:$H$7)</f>
        <v>134400</v>
      </c>
      <c r="AYV3" s="1">
        <f>LOOKUP($A3,'DMG Tables'!$P$2:$P$35,'DMG Tables'!$O$2:$O$35)*AYV$1*LOOKUP(AYV$1,'DMG Tables'!$G$2:$G$7,'DMG Tables'!$H$2:$H$7)</f>
        <v>134500</v>
      </c>
      <c r="AYW3" s="1">
        <f>LOOKUP($A3,'DMG Tables'!$P$2:$P$35,'DMG Tables'!$O$2:$O$35)*AYW$1*LOOKUP(AYW$1,'DMG Tables'!$G$2:$G$7,'DMG Tables'!$H$2:$H$7)</f>
        <v>134600</v>
      </c>
      <c r="AYX3" s="1">
        <f>LOOKUP($A3,'DMG Tables'!$P$2:$P$35,'DMG Tables'!$O$2:$O$35)*AYX$1*LOOKUP(AYX$1,'DMG Tables'!$G$2:$G$7,'DMG Tables'!$H$2:$H$7)</f>
        <v>134700</v>
      </c>
      <c r="AYY3" s="1">
        <f>LOOKUP($A3,'DMG Tables'!$P$2:$P$35,'DMG Tables'!$O$2:$O$35)*AYY$1*LOOKUP(AYY$1,'DMG Tables'!$G$2:$G$7,'DMG Tables'!$H$2:$H$7)</f>
        <v>134800</v>
      </c>
      <c r="AYZ3" s="1">
        <f>LOOKUP($A3,'DMG Tables'!$P$2:$P$35,'DMG Tables'!$O$2:$O$35)*AYZ$1*LOOKUP(AYZ$1,'DMG Tables'!$G$2:$G$7,'DMG Tables'!$H$2:$H$7)</f>
        <v>134900</v>
      </c>
      <c r="AZA3" s="1">
        <f>LOOKUP($A3,'DMG Tables'!$P$2:$P$35,'DMG Tables'!$O$2:$O$35)*AZA$1*LOOKUP(AZA$1,'DMG Tables'!$G$2:$G$7,'DMG Tables'!$H$2:$H$7)</f>
        <v>135000</v>
      </c>
      <c r="AZB3" s="1">
        <f>LOOKUP($A3,'DMG Tables'!$P$2:$P$35,'DMG Tables'!$O$2:$O$35)*AZB$1*LOOKUP(AZB$1,'DMG Tables'!$G$2:$G$7,'DMG Tables'!$H$2:$H$7)</f>
        <v>135100</v>
      </c>
      <c r="AZC3" s="1">
        <f>LOOKUP($A3,'DMG Tables'!$P$2:$P$35,'DMG Tables'!$O$2:$O$35)*AZC$1*LOOKUP(AZC$1,'DMG Tables'!$G$2:$G$7,'DMG Tables'!$H$2:$H$7)</f>
        <v>135200</v>
      </c>
      <c r="AZD3" s="1">
        <f>LOOKUP($A3,'DMG Tables'!$P$2:$P$35,'DMG Tables'!$O$2:$O$35)*AZD$1*LOOKUP(AZD$1,'DMG Tables'!$G$2:$G$7,'DMG Tables'!$H$2:$H$7)</f>
        <v>135300</v>
      </c>
      <c r="AZE3" s="1">
        <f>LOOKUP($A3,'DMG Tables'!$P$2:$P$35,'DMG Tables'!$O$2:$O$35)*AZE$1*LOOKUP(AZE$1,'DMG Tables'!$G$2:$G$7,'DMG Tables'!$H$2:$H$7)</f>
        <v>135400</v>
      </c>
      <c r="AZF3" s="1">
        <f>LOOKUP($A3,'DMG Tables'!$P$2:$P$35,'DMG Tables'!$O$2:$O$35)*AZF$1*LOOKUP(AZF$1,'DMG Tables'!$G$2:$G$7,'DMG Tables'!$H$2:$H$7)</f>
        <v>135500</v>
      </c>
      <c r="AZG3" s="1">
        <f>LOOKUP($A3,'DMG Tables'!$P$2:$P$35,'DMG Tables'!$O$2:$O$35)*AZG$1*LOOKUP(AZG$1,'DMG Tables'!$G$2:$G$7,'DMG Tables'!$H$2:$H$7)</f>
        <v>135600</v>
      </c>
      <c r="AZH3" s="1">
        <f>LOOKUP($A3,'DMG Tables'!$P$2:$P$35,'DMG Tables'!$O$2:$O$35)*AZH$1*LOOKUP(AZH$1,'DMG Tables'!$G$2:$G$7,'DMG Tables'!$H$2:$H$7)</f>
        <v>135700</v>
      </c>
      <c r="AZI3" s="1">
        <f>LOOKUP($A3,'DMG Tables'!$P$2:$P$35,'DMG Tables'!$O$2:$O$35)*AZI$1*LOOKUP(AZI$1,'DMG Tables'!$G$2:$G$7,'DMG Tables'!$H$2:$H$7)</f>
        <v>135800</v>
      </c>
      <c r="AZJ3" s="1">
        <f>LOOKUP($A3,'DMG Tables'!$P$2:$P$35,'DMG Tables'!$O$2:$O$35)*AZJ$1*LOOKUP(AZJ$1,'DMG Tables'!$G$2:$G$7,'DMG Tables'!$H$2:$H$7)</f>
        <v>135900</v>
      </c>
      <c r="AZK3" s="1">
        <f>LOOKUP($A3,'DMG Tables'!$P$2:$P$35,'DMG Tables'!$O$2:$O$35)*AZK$1*LOOKUP(AZK$1,'DMG Tables'!$G$2:$G$7,'DMG Tables'!$H$2:$H$7)</f>
        <v>136000</v>
      </c>
      <c r="AZL3" s="1">
        <f>LOOKUP($A3,'DMG Tables'!$P$2:$P$35,'DMG Tables'!$O$2:$O$35)*AZL$1*LOOKUP(AZL$1,'DMG Tables'!$G$2:$G$7,'DMG Tables'!$H$2:$H$7)</f>
        <v>136100</v>
      </c>
      <c r="AZM3" s="1">
        <f>LOOKUP($A3,'DMG Tables'!$P$2:$P$35,'DMG Tables'!$O$2:$O$35)*AZM$1*LOOKUP(AZM$1,'DMG Tables'!$G$2:$G$7,'DMG Tables'!$H$2:$H$7)</f>
        <v>136200</v>
      </c>
      <c r="AZN3" s="1">
        <f>LOOKUP($A3,'DMG Tables'!$P$2:$P$35,'DMG Tables'!$O$2:$O$35)*AZN$1*LOOKUP(AZN$1,'DMG Tables'!$G$2:$G$7,'DMG Tables'!$H$2:$H$7)</f>
        <v>136300</v>
      </c>
      <c r="AZO3" s="1">
        <f>LOOKUP($A3,'DMG Tables'!$P$2:$P$35,'DMG Tables'!$O$2:$O$35)*AZO$1*LOOKUP(AZO$1,'DMG Tables'!$G$2:$G$7,'DMG Tables'!$H$2:$H$7)</f>
        <v>136400</v>
      </c>
      <c r="AZP3" s="1">
        <f>LOOKUP($A3,'DMG Tables'!$P$2:$P$35,'DMG Tables'!$O$2:$O$35)*AZP$1*LOOKUP(AZP$1,'DMG Tables'!$G$2:$G$7,'DMG Tables'!$H$2:$H$7)</f>
        <v>136500</v>
      </c>
      <c r="AZQ3" s="1">
        <f>LOOKUP($A3,'DMG Tables'!$P$2:$P$35,'DMG Tables'!$O$2:$O$35)*AZQ$1*LOOKUP(AZQ$1,'DMG Tables'!$G$2:$G$7,'DMG Tables'!$H$2:$H$7)</f>
        <v>136600</v>
      </c>
      <c r="AZR3" s="1">
        <f>LOOKUP($A3,'DMG Tables'!$P$2:$P$35,'DMG Tables'!$O$2:$O$35)*AZR$1*LOOKUP(AZR$1,'DMG Tables'!$G$2:$G$7,'DMG Tables'!$H$2:$H$7)</f>
        <v>136700</v>
      </c>
      <c r="AZS3" s="1">
        <f>LOOKUP($A3,'DMG Tables'!$P$2:$P$35,'DMG Tables'!$O$2:$O$35)*AZS$1*LOOKUP(AZS$1,'DMG Tables'!$G$2:$G$7,'DMG Tables'!$H$2:$H$7)</f>
        <v>136800</v>
      </c>
      <c r="AZT3" s="1">
        <f>LOOKUP($A3,'DMG Tables'!$P$2:$P$35,'DMG Tables'!$O$2:$O$35)*AZT$1*LOOKUP(AZT$1,'DMG Tables'!$G$2:$G$7,'DMG Tables'!$H$2:$H$7)</f>
        <v>136900</v>
      </c>
      <c r="AZU3" s="1">
        <f>LOOKUP($A3,'DMG Tables'!$P$2:$P$35,'DMG Tables'!$O$2:$O$35)*AZU$1*LOOKUP(AZU$1,'DMG Tables'!$G$2:$G$7,'DMG Tables'!$H$2:$H$7)</f>
        <v>137000</v>
      </c>
      <c r="AZV3" s="1">
        <f>LOOKUP($A3,'DMG Tables'!$P$2:$P$35,'DMG Tables'!$O$2:$O$35)*AZV$1*LOOKUP(AZV$1,'DMG Tables'!$G$2:$G$7,'DMG Tables'!$H$2:$H$7)</f>
        <v>137100</v>
      </c>
      <c r="AZW3" s="1">
        <f>LOOKUP($A3,'DMG Tables'!$P$2:$P$35,'DMG Tables'!$O$2:$O$35)*AZW$1*LOOKUP(AZW$1,'DMG Tables'!$G$2:$G$7,'DMG Tables'!$H$2:$H$7)</f>
        <v>137200</v>
      </c>
      <c r="AZX3" s="1">
        <f>LOOKUP($A3,'DMG Tables'!$P$2:$P$35,'DMG Tables'!$O$2:$O$35)*AZX$1*LOOKUP(AZX$1,'DMG Tables'!$G$2:$G$7,'DMG Tables'!$H$2:$H$7)</f>
        <v>137300</v>
      </c>
      <c r="AZY3" s="1">
        <f>LOOKUP($A3,'DMG Tables'!$P$2:$P$35,'DMG Tables'!$O$2:$O$35)*AZY$1*LOOKUP(AZY$1,'DMG Tables'!$G$2:$G$7,'DMG Tables'!$H$2:$H$7)</f>
        <v>137400</v>
      </c>
      <c r="AZZ3" s="1">
        <f>LOOKUP($A3,'DMG Tables'!$P$2:$P$35,'DMG Tables'!$O$2:$O$35)*AZZ$1*LOOKUP(AZZ$1,'DMG Tables'!$G$2:$G$7,'DMG Tables'!$H$2:$H$7)</f>
        <v>137500</v>
      </c>
      <c r="BAA3" s="1">
        <f>LOOKUP($A3,'DMG Tables'!$P$2:$P$35,'DMG Tables'!$O$2:$O$35)*BAA$1*LOOKUP(BAA$1,'DMG Tables'!$G$2:$G$7,'DMG Tables'!$H$2:$H$7)</f>
        <v>137600</v>
      </c>
      <c r="BAB3" s="1">
        <f>LOOKUP($A3,'DMG Tables'!$P$2:$P$35,'DMG Tables'!$O$2:$O$35)*BAB$1*LOOKUP(BAB$1,'DMG Tables'!$G$2:$G$7,'DMG Tables'!$H$2:$H$7)</f>
        <v>137700</v>
      </c>
      <c r="BAC3" s="1">
        <f>LOOKUP($A3,'DMG Tables'!$P$2:$P$35,'DMG Tables'!$O$2:$O$35)*BAC$1*LOOKUP(BAC$1,'DMG Tables'!$G$2:$G$7,'DMG Tables'!$H$2:$H$7)</f>
        <v>137800</v>
      </c>
      <c r="BAD3" s="1">
        <f>LOOKUP($A3,'DMG Tables'!$P$2:$P$35,'DMG Tables'!$O$2:$O$35)*BAD$1*LOOKUP(BAD$1,'DMG Tables'!$G$2:$G$7,'DMG Tables'!$H$2:$H$7)</f>
        <v>137900</v>
      </c>
      <c r="BAE3" s="1">
        <f>LOOKUP($A3,'DMG Tables'!$P$2:$P$35,'DMG Tables'!$O$2:$O$35)*BAE$1*LOOKUP(BAE$1,'DMG Tables'!$G$2:$G$7,'DMG Tables'!$H$2:$H$7)</f>
        <v>138000</v>
      </c>
      <c r="BAF3" s="1">
        <f>LOOKUP($A3,'DMG Tables'!$P$2:$P$35,'DMG Tables'!$O$2:$O$35)*BAF$1*LOOKUP(BAF$1,'DMG Tables'!$G$2:$G$7,'DMG Tables'!$H$2:$H$7)</f>
        <v>138100</v>
      </c>
      <c r="BAG3" s="1">
        <f>LOOKUP($A3,'DMG Tables'!$P$2:$P$35,'DMG Tables'!$O$2:$O$35)*BAG$1*LOOKUP(BAG$1,'DMG Tables'!$G$2:$G$7,'DMG Tables'!$H$2:$H$7)</f>
        <v>138200</v>
      </c>
      <c r="BAH3" s="1">
        <f>LOOKUP($A3,'DMG Tables'!$P$2:$P$35,'DMG Tables'!$O$2:$O$35)*BAH$1*LOOKUP(BAH$1,'DMG Tables'!$G$2:$G$7,'DMG Tables'!$H$2:$H$7)</f>
        <v>138300</v>
      </c>
      <c r="BAI3" s="1">
        <f>LOOKUP($A3,'DMG Tables'!$P$2:$P$35,'DMG Tables'!$O$2:$O$35)*BAI$1*LOOKUP(BAI$1,'DMG Tables'!$G$2:$G$7,'DMG Tables'!$H$2:$H$7)</f>
        <v>138400</v>
      </c>
      <c r="BAJ3" s="1">
        <f>LOOKUP($A3,'DMG Tables'!$P$2:$P$35,'DMG Tables'!$O$2:$O$35)*BAJ$1*LOOKUP(BAJ$1,'DMG Tables'!$G$2:$G$7,'DMG Tables'!$H$2:$H$7)</f>
        <v>138500</v>
      </c>
      <c r="BAK3" s="1">
        <f>LOOKUP($A3,'DMG Tables'!$P$2:$P$35,'DMG Tables'!$O$2:$O$35)*BAK$1*LOOKUP(BAK$1,'DMG Tables'!$G$2:$G$7,'DMG Tables'!$H$2:$H$7)</f>
        <v>138600</v>
      </c>
      <c r="BAL3" s="1">
        <f>LOOKUP($A3,'DMG Tables'!$P$2:$P$35,'DMG Tables'!$O$2:$O$35)*BAL$1*LOOKUP(BAL$1,'DMG Tables'!$G$2:$G$7,'DMG Tables'!$H$2:$H$7)</f>
        <v>138700</v>
      </c>
      <c r="BAM3" s="1">
        <f>LOOKUP($A3,'DMG Tables'!$P$2:$P$35,'DMG Tables'!$O$2:$O$35)*BAM$1*LOOKUP(BAM$1,'DMG Tables'!$G$2:$G$7,'DMG Tables'!$H$2:$H$7)</f>
        <v>138800</v>
      </c>
      <c r="BAN3" s="1">
        <f>LOOKUP($A3,'DMG Tables'!$P$2:$P$35,'DMG Tables'!$O$2:$O$35)*BAN$1*LOOKUP(BAN$1,'DMG Tables'!$G$2:$G$7,'DMG Tables'!$H$2:$H$7)</f>
        <v>138900</v>
      </c>
      <c r="BAO3" s="1">
        <f>LOOKUP($A3,'DMG Tables'!$P$2:$P$35,'DMG Tables'!$O$2:$O$35)*BAO$1*LOOKUP(BAO$1,'DMG Tables'!$G$2:$G$7,'DMG Tables'!$H$2:$H$7)</f>
        <v>139000</v>
      </c>
      <c r="BAP3" s="1">
        <f>LOOKUP($A3,'DMG Tables'!$P$2:$P$35,'DMG Tables'!$O$2:$O$35)*BAP$1*LOOKUP(BAP$1,'DMG Tables'!$G$2:$G$7,'DMG Tables'!$H$2:$H$7)</f>
        <v>139100</v>
      </c>
      <c r="BAQ3" s="1">
        <f>LOOKUP($A3,'DMG Tables'!$P$2:$P$35,'DMG Tables'!$O$2:$O$35)*BAQ$1*LOOKUP(BAQ$1,'DMG Tables'!$G$2:$G$7,'DMG Tables'!$H$2:$H$7)</f>
        <v>139200</v>
      </c>
      <c r="BAR3" s="1">
        <f>LOOKUP($A3,'DMG Tables'!$P$2:$P$35,'DMG Tables'!$O$2:$O$35)*BAR$1*LOOKUP(BAR$1,'DMG Tables'!$G$2:$G$7,'DMG Tables'!$H$2:$H$7)</f>
        <v>139300</v>
      </c>
      <c r="BAS3" s="1">
        <f>LOOKUP($A3,'DMG Tables'!$P$2:$P$35,'DMG Tables'!$O$2:$O$35)*BAS$1*LOOKUP(BAS$1,'DMG Tables'!$G$2:$G$7,'DMG Tables'!$H$2:$H$7)</f>
        <v>139400</v>
      </c>
      <c r="BAT3" s="1">
        <f>LOOKUP($A3,'DMG Tables'!$P$2:$P$35,'DMG Tables'!$O$2:$O$35)*BAT$1*LOOKUP(BAT$1,'DMG Tables'!$G$2:$G$7,'DMG Tables'!$H$2:$H$7)</f>
        <v>139500</v>
      </c>
      <c r="BAU3" s="1">
        <f>LOOKUP($A3,'DMG Tables'!$P$2:$P$35,'DMG Tables'!$O$2:$O$35)*BAU$1*LOOKUP(BAU$1,'DMG Tables'!$G$2:$G$7,'DMG Tables'!$H$2:$H$7)</f>
        <v>139600</v>
      </c>
      <c r="BAV3" s="1">
        <f>LOOKUP($A3,'DMG Tables'!$P$2:$P$35,'DMG Tables'!$O$2:$O$35)*BAV$1*LOOKUP(BAV$1,'DMG Tables'!$G$2:$G$7,'DMG Tables'!$H$2:$H$7)</f>
        <v>139700</v>
      </c>
      <c r="BAW3" s="1">
        <f>LOOKUP($A3,'DMG Tables'!$P$2:$P$35,'DMG Tables'!$O$2:$O$35)*BAW$1*LOOKUP(BAW$1,'DMG Tables'!$G$2:$G$7,'DMG Tables'!$H$2:$H$7)</f>
        <v>139800</v>
      </c>
      <c r="BAX3" s="1">
        <f>LOOKUP($A3,'DMG Tables'!$P$2:$P$35,'DMG Tables'!$O$2:$O$35)*BAX$1*LOOKUP(BAX$1,'DMG Tables'!$G$2:$G$7,'DMG Tables'!$H$2:$H$7)</f>
        <v>139900</v>
      </c>
      <c r="BAY3" s="1">
        <f>LOOKUP($A3,'DMG Tables'!$P$2:$P$35,'DMG Tables'!$O$2:$O$35)*BAY$1*LOOKUP(BAY$1,'DMG Tables'!$G$2:$G$7,'DMG Tables'!$H$2:$H$7)</f>
        <v>140000</v>
      </c>
      <c r="BAZ3" s="1">
        <f>LOOKUP($A3,'DMG Tables'!$P$2:$P$35,'DMG Tables'!$O$2:$O$35)*BAZ$1*LOOKUP(BAZ$1,'DMG Tables'!$G$2:$G$7,'DMG Tables'!$H$2:$H$7)</f>
        <v>140100</v>
      </c>
      <c r="BBA3" s="1">
        <f>LOOKUP($A3,'DMG Tables'!$P$2:$P$35,'DMG Tables'!$O$2:$O$35)*BBA$1*LOOKUP(BBA$1,'DMG Tables'!$G$2:$G$7,'DMG Tables'!$H$2:$H$7)</f>
        <v>140200</v>
      </c>
      <c r="BBB3" s="1">
        <f>LOOKUP($A3,'DMG Tables'!$P$2:$P$35,'DMG Tables'!$O$2:$O$35)*BBB$1*LOOKUP(BBB$1,'DMG Tables'!$G$2:$G$7,'DMG Tables'!$H$2:$H$7)</f>
        <v>140300</v>
      </c>
      <c r="BBC3" s="1">
        <f>LOOKUP($A3,'DMG Tables'!$P$2:$P$35,'DMG Tables'!$O$2:$O$35)*BBC$1*LOOKUP(BBC$1,'DMG Tables'!$G$2:$G$7,'DMG Tables'!$H$2:$H$7)</f>
        <v>140400</v>
      </c>
      <c r="BBD3" s="1">
        <f>LOOKUP($A3,'DMG Tables'!$P$2:$P$35,'DMG Tables'!$O$2:$O$35)*BBD$1*LOOKUP(BBD$1,'DMG Tables'!$G$2:$G$7,'DMG Tables'!$H$2:$H$7)</f>
        <v>140500</v>
      </c>
      <c r="BBE3" s="1">
        <f>LOOKUP($A3,'DMG Tables'!$P$2:$P$35,'DMG Tables'!$O$2:$O$35)*BBE$1*LOOKUP(BBE$1,'DMG Tables'!$G$2:$G$7,'DMG Tables'!$H$2:$H$7)</f>
        <v>140600</v>
      </c>
      <c r="BBF3" s="1">
        <f>LOOKUP($A3,'DMG Tables'!$P$2:$P$35,'DMG Tables'!$O$2:$O$35)*BBF$1*LOOKUP(BBF$1,'DMG Tables'!$G$2:$G$7,'DMG Tables'!$H$2:$H$7)</f>
        <v>140700</v>
      </c>
      <c r="BBG3" s="1">
        <f>LOOKUP($A3,'DMG Tables'!$P$2:$P$35,'DMG Tables'!$O$2:$O$35)*BBG$1*LOOKUP(BBG$1,'DMG Tables'!$G$2:$G$7,'DMG Tables'!$H$2:$H$7)</f>
        <v>140800</v>
      </c>
      <c r="BBH3" s="1">
        <f>LOOKUP($A3,'DMG Tables'!$P$2:$P$35,'DMG Tables'!$O$2:$O$35)*BBH$1*LOOKUP(BBH$1,'DMG Tables'!$G$2:$G$7,'DMG Tables'!$H$2:$H$7)</f>
        <v>140900</v>
      </c>
      <c r="BBI3" s="1">
        <f>LOOKUP($A3,'DMG Tables'!$P$2:$P$35,'DMG Tables'!$O$2:$O$35)*BBI$1*LOOKUP(BBI$1,'DMG Tables'!$G$2:$G$7,'DMG Tables'!$H$2:$H$7)</f>
        <v>141000</v>
      </c>
      <c r="BBJ3" s="1">
        <f>LOOKUP($A3,'DMG Tables'!$P$2:$P$35,'DMG Tables'!$O$2:$O$35)*BBJ$1*LOOKUP(BBJ$1,'DMG Tables'!$G$2:$G$7,'DMG Tables'!$H$2:$H$7)</f>
        <v>141100</v>
      </c>
      <c r="BBK3" s="1">
        <f>LOOKUP($A3,'DMG Tables'!$P$2:$P$35,'DMG Tables'!$O$2:$O$35)*BBK$1*LOOKUP(BBK$1,'DMG Tables'!$G$2:$G$7,'DMG Tables'!$H$2:$H$7)</f>
        <v>141200</v>
      </c>
      <c r="BBL3" s="1">
        <f>LOOKUP($A3,'DMG Tables'!$P$2:$P$35,'DMG Tables'!$O$2:$O$35)*BBL$1*LOOKUP(BBL$1,'DMG Tables'!$G$2:$G$7,'DMG Tables'!$H$2:$H$7)</f>
        <v>141300</v>
      </c>
      <c r="BBM3" s="1">
        <f>LOOKUP($A3,'DMG Tables'!$P$2:$P$35,'DMG Tables'!$O$2:$O$35)*BBM$1*LOOKUP(BBM$1,'DMG Tables'!$G$2:$G$7,'DMG Tables'!$H$2:$H$7)</f>
        <v>141400</v>
      </c>
      <c r="BBN3" s="1">
        <f>LOOKUP($A3,'DMG Tables'!$P$2:$P$35,'DMG Tables'!$O$2:$O$35)*BBN$1*LOOKUP(BBN$1,'DMG Tables'!$G$2:$G$7,'DMG Tables'!$H$2:$H$7)</f>
        <v>141500</v>
      </c>
      <c r="BBO3" s="1">
        <f>LOOKUP($A3,'DMG Tables'!$P$2:$P$35,'DMG Tables'!$O$2:$O$35)*BBO$1*LOOKUP(BBO$1,'DMG Tables'!$G$2:$G$7,'DMG Tables'!$H$2:$H$7)</f>
        <v>141600</v>
      </c>
      <c r="BBP3" s="1">
        <f>LOOKUP($A3,'DMG Tables'!$P$2:$P$35,'DMG Tables'!$O$2:$O$35)*BBP$1*LOOKUP(BBP$1,'DMG Tables'!$G$2:$G$7,'DMG Tables'!$H$2:$H$7)</f>
        <v>141700</v>
      </c>
      <c r="BBQ3" s="1">
        <f>LOOKUP($A3,'DMG Tables'!$P$2:$P$35,'DMG Tables'!$O$2:$O$35)*BBQ$1*LOOKUP(BBQ$1,'DMG Tables'!$G$2:$G$7,'DMG Tables'!$H$2:$H$7)</f>
        <v>141800</v>
      </c>
      <c r="BBR3" s="1">
        <f>LOOKUP($A3,'DMG Tables'!$P$2:$P$35,'DMG Tables'!$O$2:$O$35)*BBR$1*LOOKUP(BBR$1,'DMG Tables'!$G$2:$G$7,'DMG Tables'!$H$2:$H$7)</f>
        <v>141900</v>
      </c>
      <c r="BBS3" s="1">
        <f>LOOKUP($A3,'DMG Tables'!$P$2:$P$35,'DMG Tables'!$O$2:$O$35)*BBS$1*LOOKUP(BBS$1,'DMG Tables'!$G$2:$G$7,'DMG Tables'!$H$2:$H$7)</f>
        <v>142000</v>
      </c>
      <c r="BBT3" s="1">
        <f>LOOKUP($A3,'DMG Tables'!$P$2:$P$35,'DMG Tables'!$O$2:$O$35)*BBT$1*LOOKUP(BBT$1,'DMG Tables'!$G$2:$G$7,'DMG Tables'!$H$2:$H$7)</f>
        <v>142100</v>
      </c>
      <c r="BBU3" s="1">
        <f>LOOKUP($A3,'DMG Tables'!$P$2:$P$35,'DMG Tables'!$O$2:$O$35)*BBU$1*LOOKUP(BBU$1,'DMG Tables'!$G$2:$G$7,'DMG Tables'!$H$2:$H$7)</f>
        <v>142200</v>
      </c>
      <c r="BBV3" s="1">
        <f>LOOKUP($A3,'DMG Tables'!$P$2:$P$35,'DMG Tables'!$O$2:$O$35)*BBV$1*LOOKUP(BBV$1,'DMG Tables'!$G$2:$G$7,'DMG Tables'!$H$2:$H$7)</f>
        <v>142300</v>
      </c>
      <c r="BBW3" s="1">
        <f>LOOKUP($A3,'DMG Tables'!$P$2:$P$35,'DMG Tables'!$O$2:$O$35)*BBW$1*LOOKUP(BBW$1,'DMG Tables'!$G$2:$G$7,'DMG Tables'!$H$2:$H$7)</f>
        <v>142400</v>
      </c>
      <c r="BBX3" s="1">
        <f>LOOKUP($A3,'DMG Tables'!$P$2:$P$35,'DMG Tables'!$O$2:$O$35)*BBX$1*LOOKUP(BBX$1,'DMG Tables'!$G$2:$G$7,'DMG Tables'!$H$2:$H$7)</f>
        <v>142500</v>
      </c>
      <c r="BBY3" s="1">
        <f>LOOKUP($A3,'DMG Tables'!$P$2:$P$35,'DMG Tables'!$O$2:$O$35)*BBY$1*LOOKUP(BBY$1,'DMG Tables'!$G$2:$G$7,'DMG Tables'!$H$2:$H$7)</f>
        <v>142600</v>
      </c>
      <c r="BBZ3" s="1">
        <f>LOOKUP($A3,'DMG Tables'!$P$2:$P$35,'DMG Tables'!$O$2:$O$35)*BBZ$1*LOOKUP(BBZ$1,'DMG Tables'!$G$2:$G$7,'DMG Tables'!$H$2:$H$7)</f>
        <v>142700</v>
      </c>
      <c r="BCA3" s="1">
        <f>LOOKUP($A3,'DMG Tables'!$P$2:$P$35,'DMG Tables'!$O$2:$O$35)*BCA$1*LOOKUP(BCA$1,'DMG Tables'!$G$2:$G$7,'DMG Tables'!$H$2:$H$7)</f>
        <v>142800</v>
      </c>
      <c r="BCB3" s="1">
        <f>LOOKUP($A3,'DMG Tables'!$P$2:$P$35,'DMG Tables'!$O$2:$O$35)*BCB$1*LOOKUP(BCB$1,'DMG Tables'!$G$2:$G$7,'DMG Tables'!$H$2:$H$7)</f>
        <v>142900</v>
      </c>
      <c r="BCC3" s="1">
        <f>LOOKUP($A3,'DMG Tables'!$P$2:$P$35,'DMG Tables'!$O$2:$O$35)*BCC$1*LOOKUP(BCC$1,'DMG Tables'!$G$2:$G$7,'DMG Tables'!$H$2:$H$7)</f>
        <v>143000</v>
      </c>
      <c r="BCD3" s="1">
        <f>LOOKUP($A3,'DMG Tables'!$P$2:$P$35,'DMG Tables'!$O$2:$O$35)*BCD$1*LOOKUP(BCD$1,'DMG Tables'!$G$2:$G$7,'DMG Tables'!$H$2:$H$7)</f>
        <v>143100</v>
      </c>
      <c r="BCE3" s="1">
        <f>LOOKUP($A3,'DMG Tables'!$P$2:$P$35,'DMG Tables'!$O$2:$O$35)*BCE$1*LOOKUP(BCE$1,'DMG Tables'!$G$2:$G$7,'DMG Tables'!$H$2:$H$7)</f>
        <v>143200</v>
      </c>
      <c r="BCF3" s="1">
        <f>LOOKUP($A3,'DMG Tables'!$P$2:$P$35,'DMG Tables'!$O$2:$O$35)*BCF$1*LOOKUP(BCF$1,'DMG Tables'!$G$2:$G$7,'DMG Tables'!$H$2:$H$7)</f>
        <v>143300</v>
      </c>
      <c r="BCG3" s="1">
        <f>LOOKUP($A3,'DMG Tables'!$P$2:$P$35,'DMG Tables'!$O$2:$O$35)*BCG$1*LOOKUP(BCG$1,'DMG Tables'!$G$2:$G$7,'DMG Tables'!$H$2:$H$7)</f>
        <v>143400</v>
      </c>
      <c r="BCH3" s="1">
        <f>LOOKUP($A3,'DMG Tables'!$P$2:$P$35,'DMG Tables'!$O$2:$O$35)*BCH$1*LOOKUP(BCH$1,'DMG Tables'!$G$2:$G$7,'DMG Tables'!$H$2:$H$7)</f>
        <v>143500</v>
      </c>
      <c r="BCI3" s="1">
        <f>LOOKUP($A3,'DMG Tables'!$P$2:$P$35,'DMG Tables'!$O$2:$O$35)*BCI$1*LOOKUP(BCI$1,'DMG Tables'!$G$2:$G$7,'DMG Tables'!$H$2:$H$7)</f>
        <v>143600</v>
      </c>
      <c r="BCJ3" s="1">
        <f>LOOKUP($A3,'DMG Tables'!$P$2:$P$35,'DMG Tables'!$O$2:$O$35)*BCJ$1*LOOKUP(BCJ$1,'DMG Tables'!$G$2:$G$7,'DMG Tables'!$H$2:$H$7)</f>
        <v>143700</v>
      </c>
      <c r="BCK3" s="1">
        <f>LOOKUP($A3,'DMG Tables'!$P$2:$P$35,'DMG Tables'!$O$2:$O$35)*BCK$1*LOOKUP(BCK$1,'DMG Tables'!$G$2:$G$7,'DMG Tables'!$H$2:$H$7)</f>
        <v>143800</v>
      </c>
      <c r="BCL3" s="1">
        <f>LOOKUP($A3,'DMG Tables'!$P$2:$P$35,'DMG Tables'!$O$2:$O$35)*BCL$1*LOOKUP(BCL$1,'DMG Tables'!$G$2:$G$7,'DMG Tables'!$H$2:$H$7)</f>
        <v>143900</v>
      </c>
      <c r="BCM3" s="1">
        <f>LOOKUP($A3,'DMG Tables'!$P$2:$P$35,'DMG Tables'!$O$2:$O$35)*BCM$1*LOOKUP(BCM$1,'DMG Tables'!$G$2:$G$7,'DMG Tables'!$H$2:$H$7)</f>
        <v>144000</v>
      </c>
      <c r="BCN3" s="1">
        <f>LOOKUP($A3,'DMG Tables'!$P$2:$P$35,'DMG Tables'!$O$2:$O$35)*BCN$1*LOOKUP(BCN$1,'DMG Tables'!$G$2:$G$7,'DMG Tables'!$H$2:$H$7)</f>
        <v>144100</v>
      </c>
      <c r="BCO3" s="1">
        <f>LOOKUP($A3,'DMG Tables'!$P$2:$P$35,'DMG Tables'!$O$2:$O$35)*BCO$1*LOOKUP(BCO$1,'DMG Tables'!$G$2:$G$7,'DMG Tables'!$H$2:$H$7)</f>
        <v>144200</v>
      </c>
      <c r="BCP3" s="1">
        <f>LOOKUP($A3,'DMG Tables'!$P$2:$P$35,'DMG Tables'!$O$2:$O$35)*BCP$1*LOOKUP(BCP$1,'DMG Tables'!$G$2:$G$7,'DMG Tables'!$H$2:$H$7)</f>
        <v>144300</v>
      </c>
      <c r="BCQ3" s="1">
        <f>LOOKUP($A3,'DMG Tables'!$P$2:$P$35,'DMG Tables'!$O$2:$O$35)*BCQ$1*LOOKUP(BCQ$1,'DMG Tables'!$G$2:$G$7,'DMG Tables'!$H$2:$H$7)</f>
        <v>144400</v>
      </c>
      <c r="BCR3" s="1">
        <f>LOOKUP($A3,'DMG Tables'!$P$2:$P$35,'DMG Tables'!$O$2:$O$35)*BCR$1*LOOKUP(BCR$1,'DMG Tables'!$G$2:$G$7,'DMG Tables'!$H$2:$H$7)</f>
        <v>144500</v>
      </c>
      <c r="BCS3" s="1">
        <f>LOOKUP($A3,'DMG Tables'!$P$2:$P$35,'DMG Tables'!$O$2:$O$35)*BCS$1*LOOKUP(BCS$1,'DMG Tables'!$G$2:$G$7,'DMG Tables'!$H$2:$H$7)</f>
        <v>144600</v>
      </c>
      <c r="BCT3" s="1">
        <f>LOOKUP($A3,'DMG Tables'!$P$2:$P$35,'DMG Tables'!$O$2:$O$35)*BCT$1*LOOKUP(BCT$1,'DMG Tables'!$G$2:$G$7,'DMG Tables'!$H$2:$H$7)</f>
        <v>144700</v>
      </c>
      <c r="BCU3" s="1">
        <f>LOOKUP($A3,'DMG Tables'!$P$2:$P$35,'DMG Tables'!$O$2:$O$35)*BCU$1*LOOKUP(BCU$1,'DMG Tables'!$G$2:$G$7,'DMG Tables'!$H$2:$H$7)</f>
        <v>144800</v>
      </c>
      <c r="BCV3" s="1">
        <f>LOOKUP($A3,'DMG Tables'!$P$2:$P$35,'DMG Tables'!$O$2:$O$35)*BCV$1*LOOKUP(BCV$1,'DMG Tables'!$G$2:$G$7,'DMG Tables'!$H$2:$H$7)</f>
        <v>144900</v>
      </c>
      <c r="BCW3" s="1">
        <f>LOOKUP($A3,'DMG Tables'!$P$2:$P$35,'DMG Tables'!$O$2:$O$35)*BCW$1*LOOKUP(BCW$1,'DMG Tables'!$G$2:$G$7,'DMG Tables'!$H$2:$H$7)</f>
        <v>145000</v>
      </c>
      <c r="BCX3" s="1">
        <f>LOOKUP($A3,'DMG Tables'!$P$2:$P$35,'DMG Tables'!$O$2:$O$35)*BCX$1*LOOKUP(BCX$1,'DMG Tables'!$G$2:$G$7,'DMG Tables'!$H$2:$H$7)</f>
        <v>145100</v>
      </c>
      <c r="BCY3" s="1">
        <f>LOOKUP($A3,'DMG Tables'!$P$2:$P$35,'DMG Tables'!$O$2:$O$35)*BCY$1*LOOKUP(BCY$1,'DMG Tables'!$G$2:$G$7,'DMG Tables'!$H$2:$H$7)</f>
        <v>145200</v>
      </c>
      <c r="BCZ3" s="1">
        <f>LOOKUP($A3,'DMG Tables'!$P$2:$P$35,'DMG Tables'!$O$2:$O$35)*BCZ$1*LOOKUP(BCZ$1,'DMG Tables'!$G$2:$G$7,'DMG Tables'!$H$2:$H$7)</f>
        <v>145300</v>
      </c>
      <c r="BDA3" s="1">
        <f>LOOKUP($A3,'DMG Tables'!$P$2:$P$35,'DMG Tables'!$O$2:$O$35)*BDA$1*LOOKUP(BDA$1,'DMG Tables'!$G$2:$G$7,'DMG Tables'!$H$2:$H$7)</f>
        <v>145400</v>
      </c>
      <c r="BDB3" s="1">
        <f>LOOKUP($A3,'DMG Tables'!$P$2:$P$35,'DMG Tables'!$O$2:$O$35)*BDB$1*LOOKUP(BDB$1,'DMG Tables'!$G$2:$G$7,'DMG Tables'!$H$2:$H$7)</f>
        <v>145500</v>
      </c>
      <c r="BDC3" s="1">
        <f>LOOKUP($A3,'DMG Tables'!$P$2:$P$35,'DMG Tables'!$O$2:$O$35)*BDC$1*LOOKUP(BDC$1,'DMG Tables'!$G$2:$G$7,'DMG Tables'!$H$2:$H$7)</f>
        <v>145600</v>
      </c>
      <c r="BDD3" s="1">
        <f>LOOKUP($A3,'DMG Tables'!$P$2:$P$35,'DMG Tables'!$O$2:$O$35)*BDD$1*LOOKUP(BDD$1,'DMG Tables'!$G$2:$G$7,'DMG Tables'!$H$2:$H$7)</f>
        <v>145700</v>
      </c>
      <c r="BDE3" s="1">
        <f>LOOKUP($A3,'DMG Tables'!$P$2:$P$35,'DMG Tables'!$O$2:$O$35)*BDE$1*LOOKUP(BDE$1,'DMG Tables'!$G$2:$G$7,'DMG Tables'!$H$2:$H$7)</f>
        <v>145800</v>
      </c>
      <c r="BDF3" s="1">
        <f>LOOKUP($A3,'DMG Tables'!$P$2:$P$35,'DMG Tables'!$O$2:$O$35)*BDF$1*LOOKUP(BDF$1,'DMG Tables'!$G$2:$G$7,'DMG Tables'!$H$2:$H$7)</f>
        <v>145900</v>
      </c>
      <c r="BDG3" s="1">
        <f>LOOKUP($A3,'DMG Tables'!$P$2:$P$35,'DMG Tables'!$O$2:$O$35)*BDG$1*LOOKUP(BDG$1,'DMG Tables'!$G$2:$G$7,'DMG Tables'!$H$2:$H$7)</f>
        <v>146000</v>
      </c>
      <c r="BDH3" s="1">
        <f>LOOKUP($A3,'DMG Tables'!$P$2:$P$35,'DMG Tables'!$O$2:$O$35)*BDH$1*LOOKUP(BDH$1,'DMG Tables'!$G$2:$G$7,'DMG Tables'!$H$2:$H$7)</f>
        <v>146100</v>
      </c>
      <c r="BDI3" s="1">
        <f>LOOKUP($A3,'DMG Tables'!$P$2:$P$35,'DMG Tables'!$O$2:$O$35)*BDI$1*LOOKUP(BDI$1,'DMG Tables'!$G$2:$G$7,'DMG Tables'!$H$2:$H$7)</f>
        <v>146200</v>
      </c>
      <c r="BDJ3" s="1">
        <f>LOOKUP($A3,'DMG Tables'!$P$2:$P$35,'DMG Tables'!$O$2:$O$35)*BDJ$1*LOOKUP(BDJ$1,'DMG Tables'!$G$2:$G$7,'DMG Tables'!$H$2:$H$7)</f>
        <v>146300</v>
      </c>
      <c r="BDK3" s="1">
        <f>LOOKUP($A3,'DMG Tables'!$P$2:$P$35,'DMG Tables'!$O$2:$O$35)*BDK$1*LOOKUP(BDK$1,'DMG Tables'!$G$2:$G$7,'DMG Tables'!$H$2:$H$7)</f>
        <v>146400</v>
      </c>
      <c r="BDL3" s="1">
        <f>LOOKUP($A3,'DMG Tables'!$P$2:$P$35,'DMG Tables'!$O$2:$O$35)*BDL$1*LOOKUP(BDL$1,'DMG Tables'!$G$2:$G$7,'DMG Tables'!$H$2:$H$7)</f>
        <v>146500</v>
      </c>
      <c r="BDM3" s="1">
        <f>LOOKUP($A3,'DMG Tables'!$P$2:$P$35,'DMG Tables'!$O$2:$O$35)*BDM$1*LOOKUP(BDM$1,'DMG Tables'!$G$2:$G$7,'DMG Tables'!$H$2:$H$7)</f>
        <v>146600</v>
      </c>
      <c r="BDN3" s="1">
        <f>LOOKUP($A3,'DMG Tables'!$P$2:$P$35,'DMG Tables'!$O$2:$O$35)*BDN$1*LOOKUP(BDN$1,'DMG Tables'!$G$2:$G$7,'DMG Tables'!$H$2:$H$7)</f>
        <v>146700</v>
      </c>
      <c r="BDO3" s="1">
        <f>LOOKUP($A3,'DMG Tables'!$P$2:$P$35,'DMG Tables'!$O$2:$O$35)*BDO$1*LOOKUP(BDO$1,'DMG Tables'!$G$2:$G$7,'DMG Tables'!$H$2:$H$7)</f>
        <v>146800</v>
      </c>
      <c r="BDP3" s="1">
        <f>LOOKUP($A3,'DMG Tables'!$P$2:$P$35,'DMG Tables'!$O$2:$O$35)*BDP$1*LOOKUP(BDP$1,'DMG Tables'!$G$2:$G$7,'DMG Tables'!$H$2:$H$7)</f>
        <v>146900</v>
      </c>
      <c r="BDQ3" s="1">
        <f>LOOKUP($A3,'DMG Tables'!$P$2:$P$35,'DMG Tables'!$O$2:$O$35)*BDQ$1*LOOKUP(BDQ$1,'DMG Tables'!$G$2:$G$7,'DMG Tables'!$H$2:$H$7)</f>
        <v>147000</v>
      </c>
      <c r="BDR3" s="1">
        <f>LOOKUP($A3,'DMG Tables'!$P$2:$P$35,'DMG Tables'!$O$2:$O$35)*BDR$1*LOOKUP(BDR$1,'DMG Tables'!$G$2:$G$7,'DMG Tables'!$H$2:$H$7)</f>
        <v>147100</v>
      </c>
      <c r="BDS3" s="1">
        <f>LOOKUP($A3,'DMG Tables'!$P$2:$P$35,'DMG Tables'!$O$2:$O$35)*BDS$1*LOOKUP(BDS$1,'DMG Tables'!$G$2:$G$7,'DMG Tables'!$H$2:$H$7)</f>
        <v>147200</v>
      </c>
      <c r="BDT3" s="1">
        <f>LOOKUP($A3,'DMG Tables'!$P$2:$P$35,'DMG Tables'!$O$2:$O$35)*BDT$1*LOOKUP(BDT$1,'DMG Tables'!$G$2:$G$7,'DMG Tables'!$H$2:$H$7)</f>
        <v>147300</v>
      </c>
      <c r="BDU3" s="1">
        <f>LOOKUP($A3,'DMG Tables'!$P$2:$P$35,'DMG Tables'!$O$2:$O$35)*BDU$1*LOOKUP(BDU$1,'DMG Tables'!$G$2:$G$7,'DMG Tables'!$H$2:$H$7)</f>
        <v>147400</v>
      </c>
      <c r="BDV3" s="1">
        <f>LOOKUP($A3,'DMG Tables'!$P$2:$P$35,'DMG Tables'!$O$2:$O$35)*BDV$1*LOOKUP(BDV$1,'DMG Tables'!$G$2:$G$7,'DMG Tables'!$H$2:$H$7)</f>
        <v>147500</v>
      </c>
      <c r="BDW3" s="1">
        <f>LOOKUP($A3,'DMG Tables'!$P$2:$P$35,'DMG Tables'!$O$2:$O$35)*BDW$1*LOOKUP(BDW$1,'DMG Tables'!$G$2:$G$7,'DMG Tables'!$H$2:$H$7)</f>
        <v>147600</v>
      </c>
      <c r="BDX3" s="1">
        <f>LOOKUP($A3,'DMG Tables'!$P$2:$P$35,'DMG Tables'!$O$2:$O$35)*BDX$1*LOOKUP(BDX$1,'DMG Tables'!$G$2:$G$7,'DMG Tables'!$H$2:$H$7)</f>
        <v>147700</v>
      </c>
      <c r="BDY3" s="1">
        <f>LOOKUP($A3,'DMG Tables'!$P$2:$P$35,'DMG Tables'!$O$2:$O$35)*BDY$1*LOOKUP(BDY$1,'DMG Tables'!$G$2:$G$7,'DMG Tables'!$H$2:$H$7)</f>
        <v>147800</v>
      </c>
      <c r="BDZ3" s="1">
        <f>LOOKUP($A3,'DMG Tables'!$P$2:$P$35,'DMG Tables'!$O$2:$O$35)*BDZ$1*LOOKUP(BDZ$1,'DMG Tables'!$G$2:$G$7,'DMG Tables'!$H$2:$H$7)</f>
        <v>147900</v>
      </c>
      <c r="BEA3" s="1">
        <f>LOOKUP($A3,'DMG Tables'!$P$2:$P$35,'DMG Tables'!$O$2:$O$35)*BEA$1*LOOKUP(BEA$1,'DMG Tables'!$G$2:$G$7,'DMG Tables'!$H$2:$H$7)</f>
        <v>148000</v>
      </c>
      <c r="BEB3" s="1">
        <f>LOOKUP($A3,'DMG Tables'!$P$2:$P$35,'DMG Tables'!$O$2:$O$35)*BEB$1*LOOKUP(BEB$1,'DMG Tables'!$G$2:$G$7,'DMG Tables'!$H$2:$H$7)</f>
        <v>148100</v>
      </c>
      <c r="BEC3" s="1">
        <f>LOOKUP($A3,'DMG Tables'!$P$2:$P$35,'DMG Tables'!$O$2:$O$35)*BEC$1*LOOKUP(BEC$1,'DMG Tables'!$G$2:$G$7,'DMG Tables'!$H$2:$H$7)</f>
        <v>148200</v>
      </c>
      <c r="BED3" s="1">
        <f>LOOKUP($A3,'DMG Tables'!$P$2:$P$35,'DMG Tables'!$O$2:$O$35)*BED$1*LOOKUP(BED$1,'DMG Tables'!$G$2:$G$7,'DMG Tables'!$H$2:$H$7)</f>
        <v>148300</v>
      </c>
      <c r="BEE3" s="1">
        <f>LOOKUP($A3,'DMG Tables'!$P$2:$P$35,'DMG Tables'!$O$2:$O$35)*BEE$1*LOOKUP(BEE$1,'DMG Tables'!$G$2:$G$7,'DMG Tables'!$H$2:$H$7)</f>
        <v>148400</v>
      </c>
      <c r="BEF3" s="1">
        <f>LOOKUP($A3,'DMG Tables'!$P$2:$P$35,'DMG Tables'!$O$2:$O$35)*BEF$1*LOOKUP(BEF$1,'DMG Tables'!$G$2:$G$7,'DMG Tables'!$H$2:$H$7)</f>
        <v>148500</v>
      </c>
      <c r="BEG3" s="1">
        <f>LOOKUP($A3,'DMG Tables'!$P$2:$P$35,'DMG Tables'!$O$2:$O$35)*BEG$1*LOOKUP(BEG$1,'DMG Tables'!$G$2:$G$7,'DMG Tables'!$H$2:$H$7)</f>
        <v>148600</v>
      </c>
      <c r="BEH3" s="1">
        <f>LOOKUP($A3,'DMG Tables'!$P$2:$P$35,'DMG Tables'!$O$2:$O$35)*BEH$1*LOOKUP(BEH$1,'DMG Tables'!$G$2:$G$7,'DMG Tables'!$H$2:$H$7)</f>
        <v>148700</v>
      </c>
      <c r="BEI3" s="1">
        <f>LOOKUP($A3,'DMG Tables'!$P$2:$P$35,'DMG Tables'!$O$2:$O$35)*BEI$1*LOOKUP(BEI$1,'DMG Tables'!$G$2:$G$7,'DMG Tables'!$H$2:$H$7)</f>
        <v>148800</v>
      </c>
      <c r="BEJ3" s="1">
        <f>LOOKUP($A3,'DMG Tables'!$P$2:$P$35,'DMG Tables'!$O$2:$O$35)*BEJ$1*LOOKUP(BEJ$1,'DMG Tables'!$G$2:$G$7,'DMG Tables'!$H$2:$H$7)</f>
        <v>148900</v>
      </c>
      <c r="BEK3" s="1">
        <f>LOOKUP($A3,'DMG Tables'!$P$2:$P$35,'DMG Tables'!$O$2:$O$35)*BEK$1*LOOKUP(BEK$1,'DMG Tables'!$G$2:$G$7,'DMG Tables'!$H$2:$H$7)</f>
        <v>149000</v>
      </c>
      <c r="BEL3" s="1">
        <f>LOOKUP($A3,'DMG Tables'!$P$2:$P$35,'DMG Tables'!$O$2:$O$35)*BEL$1*LOOKUP(BEL$1,'DMG Tables'!$G$2:$G$7,'DMG Tables'!$H$2:$H$7)</f>
        <v>149100</v>
      </c>
      <c r="BEM3" s="1">
        <f>LOOKUP($A3,'DMG Tables'!$P$2:$P$35,'DMG Tables'!$O$2:$O$35)*BEM$1*LOOKUP(BEM$1,'DMG Tables'!$G$2:$G$7,'DMG Tables'!$H$2:$H$7)</f>
        <v>149200</v>
      </c>
      <c r="BEN3" s="1">
        <f>LOOKUP($A3,'DMG Tables'!$P$2:$P$35,'DMG Tables'!$O$2:$O$35)*BEN$1*LOOKUP(BEN$1,'DMG Tables'!$G$2:$G$7,'DMG Tables'!$H$2:$H$7)</f>
        <v>149300</v>
      </c>
      <c r="BEO3" s="1">
        <f>LOOKUP($A3,'DMG Tables'!$P$2:$P$35,'DMG Tables'!$O$2:$O$35)*BEO$1*LOOKUP(BEO$1,'DMG Tables'!$G$2:$G$7,'DMG Tables'!$H$2:$H$7)</f>
        <v>149400</v>
      </c>
      <c r="BEP3" s="1">
        <f>LOOKUP($A3,'DMG Tables'!$P$2:$P$35,'DMG Tables'!$O$2:$O$35)*BEP$1*LOOKUP(BEP$1,'DMG Tables'!$G$2:$G$7,'DMG Tables'!$H$2:$H$7)</f>
        <v>149500</v>
      </c>
      <c r="BEQ3" s="1">
        <f>LOOKUP($A3,'DMG Tables'!$P$2:$P$35,'DMG Tables'!$O$2:$O$35)*BEQ$1*LOOKUP(BEQ$1,'DMG Tables'!$G$2:$G$7,'DMG Tables'!$H$2:$H$7)</f>
        <v>149600</v>
      </c>
      <c r="BER3" s="1">
        <f>LOOKUP($A3,'DMG Tables'!$P$2:$P$35,'DMG Tables'!$O$2:$O$35)*BER$1*LOOKUP(BER$1,'DMG Tables'!$G$2:$G$7,'DMG Tables'!$H$2:$H$7)</f>
        <v>149700</v>
      </c>
      <c r="BES3" s="1">
        <f>LOOKUP($A3,'DMG Tables'!$P$2:$P$35,'DMG Tables'!$O$2:$O$35)*BES$1*LOOKUP(BES$1,'DMG Tables'!$G$2:$G$7,'DMG Tables'!$H$2:$H$7)</f>
        <v>149800</v>
      </c>
      <c r="BET3" s="1">
        <f>LOOKUP($A3,'DMG Tables'!$P$2:$P$35,'DMG Tables'!$O$2:$O$35)*BET$1*LOOKUP(BET$1,'DMG Tables'!$G$2:$G$7,'DMG Tables'!$H$2:$H$7)</f>
        <v>149900</v>
      </c>
      <c r="BEU3" s="1">
        <f>LOOKUP($A3,'DMG Tables'!$P$2:$P$35,'DMG Tables'!$O$2:$O$35)*BEU$1*LOOKUP(BEU$1,'DMG Tables'!$G$2:$G$7,'DMG Tables'!$H$2:$H$7)</f>
        <v>150000</v>
      </c>
      <c r="BEV3" s="1">
        <f>LOOKUP($A3,'DMG Tables'!$P$2:$P$35,'DMG Tables'!$O$2:$O$35)*BEV$1*LOOKUP(BEV$1,'DMG Tables'!$G$2:$G$7,'DMG Tables'!$H$2:$H$7)</f>
        <v>150100</v>
      </c>
      <c r="BEW3" s="1">
        <f>LOOKUP($A3,'DMG Tables'!$P$2:$P$35,'DMG Tables'!$O$2:$O$35)*BEW$1*LOOKUP(BEW$1,'DMG Tables'!$G$2:$G$7,'DMG Tables'!$H$2:$H$7)</f>
        <v>150200</v>
      </c>
      <c r="BEX3" s="1">
        <f>LOOKUP($A3,'DMG Tables'!$P$2:$P$35,'DMG Tables'!$O$2:$O$35)*BEX$1*LOOKUP(BEX$1,'DMG Tables'!$G$2:$G$7,'DMG Tables'!$H$2:$H$7)</f>
        <v>150300</v>
      </c>
      <c r="BEY3" s="1">
        <f>LOOKUP($A3,'DMG Tables'!$P$2:$P$35,'DMG Tables'!$O$2:$O$35)*BEY$1*LOOKUP(BEY$1,'DMG Tables'!$G$2:$G$7,'DMG Tables'!$H$2:$H$7)</f>
        <v>150400</v>
      </c>
      <c r="BEZ3" s="1">
        <f>LOOKUP($A3,'DMG Tables'!$P$2:$P$35,'DMG Tables'!$O$2:$O$35)*BEZ$1*LOOKUP(BEZ$1,'DMG Tables'!$G$2:$G$7,'DMG Tables'!$H$2:$H$7)</f>
        <v>150500</v>
      </c>
      <c r="BFA3" s="1">
        <f>LOOKUP($A3,'DMG Tables'!$P$2:$P$35,'DMG Tables'!$O$2:$O$35)*BFA$1*LOOKUP(BFA$1,'DMG Tables'!$G$2:$G$7,'DMG Tables'!$H$2:$H$7)</f>
        <v>150600</v>
      </c>
      <c r="BFB3" s="1">
        <f>LOOKUP($A3,'DMG Tables'!$P$2:$P$35,'DMG Tables'!$O$2:$O$35)*BFB$1*LOOKUP(BFB$1,'DMG Tables'!$G$2:$G$7,'DMG Tables'!$H$2:$H$7)</f>
        <v>150700</v>
      </c>
      <c r="BFC3" s="1">
        <f>LOOKUP($A3,'DMG Tables'!$P$2:$P$35,'DMG Tables'!$O$2:$O$35)*BFC$1*LOOKUP(BFC$1,'DMG Tables'!$G$2:$G$7,'DMG Tables'!$H$2:$H$7)</f>
        <v>150800</v>
      </c>
      <c r="BFD3" s="1">
        <f>LOOKUP($A3,'DMG Tables'!$P$2:$P$35,'DMG Tables'!$O$2:$O$35)*BFD$1*LOOKUP(BFD$1,'DMG Tables'!$G$2:$G$7,'DMG Tables'!$H$2:$H$7)</f>
        <v>150900</v>
      </c>
      <c r="BFE3" s="1">
        <f>LOOKUP($A3,'DMG Tables'!$P$2:$P$35,'DMG Tables'!$O$2:$O$35)*BFE$1*LOOKUP(BFE$1,'DMG Tables'!$G$2:$G$7,'DMG Tables'!$H$2:$H$7)</f>
        <v>151000</v>
      </c>
      <c r="BFF3" s="1">
        <f>LOOKUP($A3,'DMG Tables'!$P$2:$P$35,'DMG Tables'!$O$2:$O$35)*BFF$1*LOOKUP(BFF$1,'DMG Tables'!$G$2:$G$7,'DMG Tables'!$H$2:$H$7)</f>
        <v>151100</v>
      </c>
      <c r="BFG3" s="1">
        <f>LOOKUP($A3,'DMG Tables'!$P$2:$P$35,'DMG Tables'!$O$2:$O$35)*BFG$1*LOOKUP(BFG$1,'DMG Tables'!$G$2:$G$7,'DMG Tables'!$H$2:$H$7)</f>
        <v>151200</v>
      </c>
      <c r="BFH3" s="1">
        <f>LOOKUP($A3,'DMG Tables'!$P$2:$P$35,'DMG Tables'!$O$2:$O$35)*BFH$1*LOOKUP(BFH$1,'DMG Tables'!$G$2:$G$7,'DMG Tables'!$H$2:$H$7)</f>
        <v>151300</v>
      </c>
      <c r="BFI3" s="1">
        <f>LOOKUP($A3,'DMG Tables'!$P$2:$P$35,'DMG Tables'!$O$2:$O$35)*BFI$1*LOOKUP(BFI$1,'DMG Tables'!$G$2:$G$7,'DMG Tables'!$H$2:$H$7)</f>
        <v>151400</v>
      </c>
      <c r="BFJ3" s="1">
        <f>LOOKUP($A3,'DMG Tables'!$P$2:$P$35,'DMG Tables'!$O$2:$O$35)*BFJ$1*LOOKUP(BFJ$1,'DMG Tables'!$G$2:$G$7,'DMG Tables'!$H$2:$H$7)</f>
        <v>151500</v>
      </c>
      <c r="BFK3" s="1">
        <f>LOOKUP($A3,'DMG Tables'!$P$2:$P$35,'DMG Tables'!$O$2:$O$35)*BFK$1*LOOKUP(BFK$1,'DMG Tables'!$G$2:$G$7,'DMG Tables'!$H$2:$H$7)</f>
        <v>151600</v>
      </c>
      <c r="BFL3" s="1">
        <f>LOOKUP($A3,'DMG Tables'!$P$2:$P$35,'DMG Tables'!$O$2:$O$35)*BFL$1*LOOKUP(BFL$1,'DMG Tables'!$G$2:$G$7,'DMG Tables'!$H$2:$H$7)</f>
        <v>151700</v>
      </c>
      <c r="BFM3" s="1">
        <f>LOOKUP($A3,'DMG Tables'!$P$2:$P$35,'DMG Tables'!$O$2:$O$35)*BFM$1*LOOKUP(BFM$1,'DMG Tables'!$G$2:$G$7,'DMG Tables'!$H$2:$H$7)</f>
        <v>151800</v>
      </c>
      <c r="BFN3" s="1">
        <f>LOOKUP($A3,'DMG Tables'!$P$2:$P$35,'DMG Tables'!$O$2:$O$35)*BFN$1*LOOKUP(BFN$1,'DMG Tables'!$G$2:$G$7,'DMG Tables'!$H$2:$H$7)</f>
        <v>151900</v>
      </c>
      <c r="BFO3" s="1">
        <f>LOOKUP($A3,'DMG Tables'!$P$2:$P$35,'DMG Tables'!$O$2:$O$35)*BFO$1*LOOKUP(BFO$1,'DMG Tables'!$G$2:$G$7,'DMG Tables'!$H$2:$H$7)</f>
        <v>152000</v>
      </c>
      <c r="BFP3" s="1">
        <f>LOOKUP($A3,'DMG Tables'!$P$2:$P$35,'DMG Tables'!$O$2:$O$35)*BFP$1*LOOKUP(BFP$1,'DMG Tables'!$G$2:$G$7,'DMG Tables'!$H$2:$H$7)</f>
        <v>152100</v>
      </c>
      <c r="BFQ3" s="1">
        <f>LOOKUP($A3,'DMG Tables'!$P$2:$P$35,'DMG Tables'!$O$2:$O$35)*BFQ$1*LOOKUP(BFQ$1,'DMG Tables'!$G$2:$G$7,'DMG Tables'!$H$2:$H$7)</f>
        <v>152200</v>
      </c>
      <c r="BFR3" s="1">
        <f>LOOKUP($A3,'DMG Tables'!$P$2:$P$35,'DMG Tables'!$O$2:$O$35)*BFR$1*LOOKUP(BFR$1,'DMG Tables'!$G$2:$G$7,'DMG Tables'!$H$2:$H$7)</f>
        <v>152300</v>
      </c>
      <c r="BFS3" s="1">
        <f>LOOKUP($A3,'DMG Tables'!$P$2:$P$35,'DMG Tables'!$O$2:$O$35)*BFS$1*LOOKUP(BFS$1,'DMG Tables'!$G$2:$G$7,'DMG Tables'!$H$2:$H$7)</f>
        <v>152400</v>
      </c>
      <c r="BFT3" s="1">
        <f>LOOKUP($A3,'DMG Tables'!$P$2:$P$35,'DMG Tables'!$O$2:$O$35)*BFT$1*LOOKUP(BFT$1,'DMG Tables'!$G$2:$G$7,'DMG Tables'!$H$2:$H$7)</f>
        <v>152500</v>
      </c>
      <c r="BFU3" s="1">
        <f>LOOKUP($A3,'DMG Tables'!$P$2:$P$35,'DMG Tables'!$O$2:$O$35)*BFU$1*LOOKUP(BFU$1,'DMG Tables'!$G$2:$G$7,'DMG Tables'!$H$2:$H$7)</f>
        <v>152600</v>
      </c>
      <c r="BFV3" s="1">
        <f>LOOKUP($A3,'DMG Tables'!$P$2:$P$35,'DMG Tables'!$O$2:$O$35)*BFV$1*LOOKUP(BFV$1,'DMG Tables'!$G$2:$G$7,'DMG Tables'!$H$2:$H$7)</f>
        <v>152700</v>
      </c>
      <c r="BFW3" s="1">
        <f>LOOKUP($A3,'DMG Tables'!$P$2:$P$35,'DMG Tables'!$O$2:$O$35)*BFW$1*LOOKUP(BFW$1,'DMG Tables'!$G$2:$G$7,'DMG Tables'!$H$2:$H$7)</f>
        <v>152800</v>
      </c>
      <c r="BFX3" s="1">
        <f>LOOKUP($A3,'DMG Tables'!$P$2:$P$35,'DMG Tables'!$O$2:$O$35)*BFX$1*LOOKUP(BFX$1,'DMG Tables'!$G$2:$G$7,'DMG Tables'!$H$2:$H$7)</f>
        <v>152900</v>
      </c>
      <c r="BFY3" s="1">
        <f>LOOKUP($A3,'DMG Tables'!$P$2:$P$35,'DMG Tables'!$O$2:$O$35)*BFY$1*LOOKUP(BFY$1,'DMG Tables'!$G$2:$G$7,'DMG Tables'!$H$2:$H$7)</f>
        <v>153000</v>
      </c>
      <c r="BFZ3" s="1">
        <f>LOOKUP($A3,'DMG Tables'!$P$2:$P$35,'DMG Tables'!$O$2:$O$35)*BFZ$1*LOOKUP(BFZ$1,'DMG Tables'!$G$2:$G$7,'DMG Tables'!$H$2:$H$7)</f>
        <v>153100</v>
      </c>
      <c r="BGA3" s="1">
        <f>LOOKUP($A3,'DMG Tables'!$P$2:$P$35,'DMG Tables'!$O$2:$O$35)*BGA$1*LOOKUP(BGA$1,'DMG Tables'!$G$2:$G$7,'DMG Tables'!$H$2:$H$7)</f>
        <v>153200</v>
      </c>
      <c r="BGB3" s="1">
        <f>LOOKUP($A3,'DMG Tables'!$P$2:$P$35,'DMG Tables'!$O$2:$O$35)*BGB$1*LOOKUP(BGB$1,'DMG Tables'!$G$2:$G$7,'DMG Tables'!$H$2:$H$7)</f>
        <v>153300</v>
      </c>
      <c r="BGC3" s="1">
        <f>LOOKUP($A3,'DMG Tables'!$P$2:$P$35,'DMG Tables'!$O$2:$O$35)*BGC$1*LOOKUP(BGC$1,'DMG Tables'!$G$2:$G$7,'DMG Tables'!$H$2:$H$7)</f>
        <v>153400</v>
      </c>
      <c r="BGD3" s="1">
        <f>LOOKUP($A3,'DMG Tables'!$P$2:$P$35,'DMG Tables'!$O$2:$O$35)*BGD$1*LOOKUP(BGD$1,'DMG Tables'!$G$2:$G$7,'DMG Tables'!$H$2:$H$7)</f>
        <v>153500</v>
      </c>
      <c r="BGE3" s="1">
        <f>LOOKUP($A3,'DMG Tables'!$P$2:$P$35,'DMG Tables'!$O$2:$O$35)*BGE$1*LOOKUP(BGE$1,'DMG Tables'!$G$2:$G$7,'DMG Tables'!$H$2:$H$7)</f>
        <v>153600</v>
      </c>
      <c r="BGF3" s="1">
        <f>LOOKUP($A3,'DMG Tables'!$P$2:$P$35,'DMG Tables'!$O$2:$O$35)*BGF$1*LOOKUP(BGF$1,'DMG Tables'!$G$2:$G$7,'DMG Tables'!$H$2:$H$7)</f>
        <v>153700</v>
      </c>
      <c r="BGG3" s="1">
        <f>LOOKUP($A3,'DMG Tables'!$P$2:$P$35,'DMG Tables'!$O$2:$O$35)*BGG$1*LOOKUP(BGG$1,'DMG Tables'!$G$2:$G$7,'DMG Tables'!$H$2:$H$7)</f>
        <v>153800</v>
      </c>
      <c r="BGH3" s="1">
        <f>LOOKUP($A3,'DMG Tables'!$P$2:$P$35,'DMG Tables'!$O$2:$O$35)*BGH$1*LOOKUP(BGH$1,'DMG Tables'!$G$2:$G$7,'DMG Tables'!$H$2:$H$7)</f>
        <v>153900</v>
      </c>
      <c r="BGI3" s="1">
        <f>LOOKUP($A3,'DMG Tables'!$P$2:$P$35,'DMG Tables'!$O$2:$O$35)*BGI$1*LOOKUP(BGI$1,'DMG Tables'!$G$2:$G$7,'DMG Tables'!$H$2:$H$7)</f>
        <v>154000</v>
      </c>
      <c r="BGJ3" s="1">
        <f>LOOKUP($A3,'DMG Tables'!$P$2:$P$35,'DMG Tables'!$O$2:$O$35)*BGJ$1*LOOKUP(BGJ$1,'DMG Tables'!$G$2:$G$7,'DMG Tables'!$H$2:$H$7)</f>
        <v>154100</v>
      </c>
      <c r="BGK3" s="1">
        <f>LOOKUP($A3,'DMG Tables'!$P$2:$P$35,'DMG Tables'!$O$2:$O$35)*BGK$1*LOOKUP(BGK$1,'DMG Tables'!$G$2:$G$7,'DMG Tables'!$H$2:$H$7)</f>
        <v>154200</v>
      </c>
      <c r="BGL3" s="1">
        <f>LOOKUP($A3,'DMG Tables'!$P$2:$P$35,'DMG Tables'!$O$2:$O$35)*BGL$1*LOOKUP(BGL$1,'DMG Tables'!$G$2:$G$7,'DMG Tables'!$H$2:$H$7)</f>
        <v>154300</v>
      </c>
      <c r="BGM3" s="1">
        <f>LOOKUP($A3,'DMG Tables'!$P$2:$P$35,'DMG Tables'!$O$2:$O$35)*BGM$1*LOOKUP(BGM$1,'DMG Tables'!$G$2:$G$7,'DMG Tables'!$H$2:$H$7)</f>
        <v>154400</v>
      </c>
      <c r="BGN3" s="1">
        <f>LOOKUP($A3,'DMG Tables'!$P$2:$P$35,'DMG Tables'!$O$2:$O$35)*BGN$1*LOOKUP(BGN$1,'DMG Tables'!$G$2:$G$7,'DMG Tables'!$H$2:$H$7)</f>
        <v>154500</v>
      </c>
      <c r="BGO3" s="1">
        <f>LOOKUP($A3,'DMG Tables'!$P$2:$P$35,'DMG Tables'!$O$2:$O$35)*BGO$1*LOOKUP(BGO$1,'DMG Tables'!$G$2:$G$7,'DMG Tables'!$H$2:$H$7)</f>
        <v>154600</v>
      </c>
      <c r="BGP3" s="1">
        <f>LOOKUP($A3,'DMG Tables'!$P$2:$P$35,'DMG Tables'!$O$2:$O$35)*BGP$1*LOOKUP(BGP$1,'DMG Tables'!$G$2:$G$7,'DMG Tables'!$H$2:$H$7)</f>
        <v>154700</v>
      </c>
      <c r="BGQ3" s="1">
        <f>LOOKUP($A3,'DMG Tables'!$P$2:$P$35,'DMG Tables'!$O$2:$O$35)*BGQ$1*LOOKUP(BGQ$1,'DMG Tables'!$G$2:$G$7,'DMG Tables'!$H$2:$H$7)</f>
        <v>154800</v>
      </c>
      <c r="BGR3" s="1">
        <f>LOOKUP($A3,'DMG Tables'!$P$2:$P$35,'DMG Tables'!$O$2:$O$35)*BGR$1*LOOKUP(BGR$1,'DMG Tables'!$G$2:$G$7,'DMG Tables'!$H$2:$H$7)</f>
        <v>154900</v>
      </c>
      <c r="BGS3" s="1">
        <f>LOOKUP($A3,'DMG Tables'!$P$2:$P$35,'DMG Tables'!$O$2:$O$35)*BGS$1*LOOKUP(BGS$1,'DMG Tables'!$G$2:$G$7,'DMG Tables'!$H$2:$H$7)</f>
        <v>155000</v>
      </c>
      <c r="BGT3" s="1">
        <f>LOOKUP($A3,'DMG Tables'!$P$2:$P$35,'DMG Tables'!$O$2:$O$35)*BGT$1*LOOKUP(BGT$1,'DMG Tables'!$G$2:$G$7,'DMG Tables'!$H$2:$H$7)</f>
        <v>155100</v>
      </c>
      <c r="BGU3" s="1">
        <f>LOOKUP($A3,'DMG Tables'!$P$2:$P$35,'DMG Tables'!$O$2:$O$35)*BGU$1*LOOKUP(BGU$1,'DMG Tables'!$G$2:$G$7,'DMG Tables'!$H$2:$H$7)</f>
        <v>155200</v>
      </c>
      <c r="BGV3" s="1">
        <f>LOOKUP($A3,'DMG Tables'!$P$2:$P$35,'DMG Tables'!$O$2:$O$35)*BGV$1*LOOKUP(BGV$1,'DMG Tables'!$G$2:$G$7,'DMG Tables'!$H$2:$H$7)</f>
        <v>155300</v>
      </c>
      <c r="BGW3" s="1">
        <f>LOOKUP($A3,'DMG Tables'!$P$2:$P$35,'DMG Tables'!$O$2:$O$35)*BGW$1*LOOKUP(BGW$1,'DMG Tables'!$G$2:$G$7,'DMG Tables'!$H$2:$H$7)</f>
        <v>155400</v>
      </c>
      <c r="BGX3" s="1">
        <f>LOOKUP($A3,'DMG Tables'!$P$2:$P$35,'DMG Tables'!$O$2:$O$35)*BGX$1*LOOKUP(BGX$1,'DMG Tables'!$G$2:$G$7,'DMG Tables'!$H$2:$H$7)</f>
        <v>155500</v>
      </c>
      <c r="BGY3" s="1">
        <f>LOOKUP($A3,'DMG Tables'!$P$2:$P$35,'DMG Tables'!$O$2:$O$35)*BGY$1*LOOKUP(BGY$1,'DMG Tables'!$G$2:$G$7,'DMG Tables'!$H$2:$H$7)</f>
        <v>155600</v>
      </c>
      <c r="BGZ3" s="1">
        <f>LOOKUP($A3,'DMG Tables'!$P$2:$P$35,'DMG Tables'!$O$2:$O$35)*BGZ$1*LOOKUP(BGZ$1,'DMG Tables'!$G$2:$G$7,'DMG Tables'!$H$2:$H$7)</f>
        <v>155700</v>
      </c>
      <c r="BHA3" s="1">
        <f>LOOKUP($A3,'DMG Tables'!$P$2:$P$35,'DMG Tables'!$O$2:$O$35)*BHA$1*LOOKUP(BHA$1,'DMG Tables'!$G$2:$G$7,'DMG Tables'!$H$2:$H$7)</f>
        <v>155800</v>
      </c>
      <c r="BHB3" s="1">
        <f>LOOKUP($A3,'DMG Tables'!$P$2:$P$35,'DMG Tables'!$O$2:$O$35)*BHB$1*LOOKUP(BHB$1,'DMG Tables'!$G$2:$G$7,'DMG Tables'!$H$2:$H$7)</f>
        <v>155900</v>
      </c>
      <c r="BHC3" s="1">
        <f>LOOKUP($A3,'DMG Tables'!$P$2:$P$35,'DMG Tables'!$O$2:$O$35)*BHC$1*LOOKUP(BHC$1,'DMG Tables'!$G$2:$G$7,'DMG Tables'!$H$2:$H$7)</f>
        <v>156000</v>
      </c>
      <c r="BHD3" s="1">
        <f>LOOKUP($A3,'DMG Tables'!$P$2:$P$35,'DMG Tables'!$O$2:$O$35)*BHD$1*LOOKUP(BHD$1,'DMG Tables'!$G$2:$G$7,'DMG Tables'!$H$2:$H$7)</f>
        <v>156100</v>
      </c>
      <c r="BHE3" s="1">
        <f>LOOKUP($A3,'DMG Tables'!$P$2:$P$35,'DMG Tables'!$O$2:$O$35)*BHE$1*LOOKUP(BHE$1,'DMG Tables'!$G$2:$G$7,'DMG Tables'!$H$2:$H$7)</f>
        <v>156200</v>
      </c>
      <c r="BHF3" s="1">
        <f>LOOKUP($A3,'DMG Tables'!$P$2:$P$35,'DMG Tables'!$O$2:$O$35)*BHF$1*LOOKUP(BHF$1,'DMG Tables'!$G$2:$G$7,'DMG Tables'!$H$2:$H$7)</f>
        <v>156300</v>
      </c>
      <c r="BHG3" s="1">
        <f>LOOKUP($A3,'DMG Tables'!$P$2:$P$35,'DMG Tables'!$O$2:$O$35)*BHG$1*LOOKUP(BHG$1,'DMG Tables'!$G$2:$G$7,'DMG Tables'!$H$2:$H$7)</f>
        <v>156400</v>
      </c>
      <c r="BHH3" s="1">
        <f>LOOKUP($A3,'DMG Tables'!$P$2:$P$35,'DMG Tables'!$O$2:$O$35)*BHH$1*LOOKUP(BHH$1,'DMG Tables'!$G$2:$G$7,'DMG Tables'!$H$2:$H$7)</f>
        <v>156500</v>
      </c>
      <c r="BHI3" s="1">
        <f>LOOKUP($A3,'DMG Tables'!$P$2:$P$35,'DMG Tables'!$O$2:$O$35)*BHI$1*LOOKUP(BHI$1,'DMG Tables'!$G$2:$G$7,'DMG Tables'!$H$2:$H$7)</f>
        <v>156600</v>
      </c>
      <c r="BHJ3" s="1">
        <f>LOOKUP($A3,'DMG Tables'!$P$2:$P$35,'DMG Tables'!$O$2:$O$35)*BHJ$1*LOOKUP(BHJ$1,'DMG Tables'!$G$2:$G$7,'DMG Tables'!$H$2:$H$7)</f>
        <v>156700</v>
      </c>
      <c r="BHK3" s="1">
        <f>LOOKUP($A3,'DMG Tables'!$P$2:$P$35,'DMG Tables'!$O$2:$O$35)*BHK$1*LOOKUP(BHK$1,'DMG Tables'!$G$2:$G$7,'DMG Tables'!$H$2:$H$7)</f>
        <v>156800</v>
      </c>
      <c r="BHL3" s="1">
        <f>LOOKUP($A3,'DMG Tables'!$P$2:$P$35,'DMG Tables'!$O$2:$O$35)*BHL$1*LOOKUP(BHL$1,'DMG Tables'!$G$2:$G$7,'DMG Tables'!$H$2:$H$7)</f>
        <v>156900</v>
      </c>
      <c r="BHM3" s="1">
        <f>LOOKUP($A3,'DMG Tables'!$P$2:$P$35,'DMG Tables'!$O$2:$O$35)*BHM$1*LOOKUP(BHM$1,'DMG Tables'!$G$2:$G$7,'DMG Tables'!$H$2:$H$7)</f>
        <v>157000</v>
      </c>
      <c r="BHN3" s="1">
        <f>LOOKUP($A3,'DMG Tables'!$P$2:$P$35,'DMG Tables'!$O$2:$O$35)*BHN$1*LOOKUP(BHN$1,'DMG Tables'!$G$2:$G$7,'DMG Tables'!$H$2:$H$7)</f>
        <v>157100</v>
      </c>
      <c r="BHO3" s="1">
        <f>LOOKUP($A3,'DMG Tables'!$P$2:$P$35,'DMG Tables'!$O$2:$O$35)*BHO$1*LOOKUP(BHO$1,'DMG Tables'!$G$2:$G$7,'DMG Tables'!$H$2:$H$7)</f>
        <v>157200</v>
      </c>
      <c r="BHP3" s="1">
        <f>LOOKUP($A3,'DMG Tables'!$P$2:$P$35,'DMG Tables'!$O$2:$O$35)*BHP$1*LOOKUP(BHP$1,'DMG Tables'!$G$2:$G$7,'DMG Tables'!$H$2:$H$7)</f>
        <v>157300</v>
      </c>
      <c r="BHQ3" s="1">
        <f>LOOKUP($A3,'DMG Tables'!$P$2:$P$35,'DMG Tables'!$O$2:$O$35)*BHQ$1*LOOKUP(BHQ$1,'DMG Tables'!$G$2:$G$7,'DMG Tables'!$H$2:$H$7)</f>
        <v>157400</v>
      </c>
      <c r="BHR3" s="1">
        <f>LOOKUP($A3,'DMG Tables'!$P$2:$P$35,'DMG Tables'!$O$2:$O$35)*BHR$1*LOOKUP(BHR$1,'DMG Tables'!$G$2:$G$7,'DMG Tables'!$H$2:$H$7)</f>
        <v>157500</v>
      </c>
      <c r="BHS3" s="1">
        <f>LOOKUP($A3,'DMG Tables'!$P$2:$P$35,'DMG Tables'!$O$2:$O$35)*BHS$1*LOOKUP(BHS$1,'DMG Tables'!$G$2:$G$7,'DMG Tables'!$H$2:$H$7)</f>
        <v>157600</v>
      </c>
      <c r="BHT3" s="1">
        <f>LOOKUP($A3,'DMG Tables'!$P$2:$P$35,'DMG Tables'!$O$2:$O$35)*BHT$1*LOOKUP(BHT$1,'DMG Tables'!$G$2:$G$7,'DMG Tables'!$H$2:$H$7)</f>
        <v>157700</v>
      </c>
      <c r="BHU3" s="1">
        <f>LOOKUP($A3,'DMG Tables'!$P$2:$P$35,'DMG Tables'!$O$2:$O$35)*BHU$1*LOOKUP(BHU$1,'DMG Tables'!$G$2:$G$7,'DMG Tables'!$H$2:$H$7)</f>
        <v>157800</v>
      </c>
      <c r="BHV3" s="1">
        <f>LOOKUP($A3,'DMG Tables'!$P$2:$P$35,'DMG Tables'!$O$2:$O$35)*BHV$1*LOOKUP(BHV$1,'DMG Tables'!$G$2:$G$7,'DMG Tables'!$H$2:$H$7)</f>
        <v>157900</v>
      </c>
      <c r="BHW3" s="1">
        <f>LOOKUP($A3,'DMG Tables'!$P$2:$P$35,'DMG Tables'!$O$2:$O$35)*BHW$1*LOOKUP(BHW$1,'DMG Tables'!$G$2:$G$7,'DMG Tables'!$H$2:$H$7)</f>
        <v>158000</v>
      </c>
      <c r="BHX3" s="1">
        <f>LOOKUP($A3,'DMG Tables'!$P$2:$P$35,'DMG Tables'!$O$2:$O$35)*BHX$1*LOOKUP(BHX$1,'DMG Tables'!$G$2:$G$7,'DMG Tables'!$H$2:$H$7)</f>
        <v>158100</v>
      </c>
      <c r="BHY3" s="1">
        <f>LOOKUP($A3,'DMG Tables'!$P$2:$P$35,'DMG Tables'!$O$2:$O$35)*BHY$1*LOOKUP(BHY$1,'DMG Tables'!$G$2:$G$7,'DMG Tables'!$H$2:$H$7)</f>
        <v>158200</v>
      </c>
      <c r="BHZ3" s="1">
        <f>LOOKUP($A3,'DMG Tables'!$P$2:$P$35,'DMG Tables'!$O$2:$O$35)*BHZ$1*LOOKUP(BHZ$1,'DMG Tables'!$G$2:$G$7,'DMG Tables'!$H$2:$H$7)</f>
        <v>158300</v>
      </c>
      <c r="BIA3" s="1">
        <f>LOOKUP($A3,'DMG Tables'!$P$2:$P$35,'DMG Tables'!$O$2:$O$35)*BIA$1*LOOKUP(BIA$1,'DMG Tables'!$G$2:$G$7,'DMG Tables'!$H$2:$H$7)</f>
        <v>158400</v>
      </c>
      <c r="BIB3" s="1">
        <f>LOOKUP($A3,'DMG Tables'!$P$2:$P$35,'DMG Tables'!$O$2:$O$35)*BIB$1*LOOKUP(BIB$1,'DMG Tables'!$G$2:$G$7,'DMG Tables'!$H$2:$H$7)</f>
        <v>158500</v>
      </c>
      <c r="BIC3" s="1">
        <f>LOOKUP($A3,'DMG Tables'!$P$2:$P$35,'DMG Tables'!$O$2:$O$35)*BIC$1*LOOKUP(BIC$1,'DMG Tables'!$G$2:$G$7,'DMG Tables'!$H$2:$H$7)</f>
        <v>158600</v>
      </c>
      <c r="BID3" s="1">
        <f>LOOKUP($A3,'DMG Tables'!$P$2:$P$35,'DMG Tables'!$O$2:$O$35)*BID$1*LOOKUP(BID$1,'DMG Tables'!$G$2:$G$7,'DMG Tables'!$H$2:$H$7)</f>
        <v>158700</v>
      </c>
      <c r="BIE3" s="1">
        <f>LOOKUP($A3,'DMG Tables'!$P$2:$P$35,'DMG Tables'!$O$2:$O$35)*BIE$1*LOOKUP(BIE$1,'DMG Tables'!$G$2:$G$7,'DMG Tables'!$H$2:$H$7)</f>
        <v>158800</v>
      </c>
      <c r="BIF3" s="1">
        <f>LOOKUP($A3,'DMG Tables'!$P$2:$P$35,'DMG Tables'!$O$2:$O$35)*BIF$1*LOOKUP(BIF$1,'DMG Tables'!$G$2:$G$7,'DMG Tables'!$H$2:$H$7)</f>
        <v>158900</v>
      </c>
      <c r="BIG3" s="1">
        <f>LOOKUP($A3,'DMG Tables'!$P$2:$P$35,'DMG Tables'!$O$2:$O$35)*BIG$1*LOOKUP(BIG$1,'DMG Tables'!$G$2:$G$7,'DMG Tables'!$H$2:$H$7)</f>
        <v>159000</v>
      </c>
      <c r="BIH3" s="1">
        <f>LOOKUP($A3,'DMG Tables'!$P$2:$P$35,'DMG Tables'!$O$2:$O$35)*BIH$1*LOOKUP(BIH$1,'DMG Tables'!$G$2:$G$7,'DMG Tables'!$H$2:$H$7)</f>
        <v>159100</v>
      </c>
      <c r="BII3" s="1">
        <f>LOOKUP($A3,'DMG Tables'!$P$2:$P$35,'DMG Tables'!$O$2:$O$35)*BII$1*LOOKUP(BII$1,'DMG Tables'!$G$2:$G$7,'DMG Tables'!$H$2:$H$7)</f>
        <v>159200</v>
      </c>
      <c r="BIJ3" s="1">
        <f>LOOKUP($A3,'DMG Tables'!$P$2:$P$35,'DMG Tables'!$O$2:$O$35)*BIJ$1*LOOKUP(BIJ$1,'DMG Tables'!$G$2:$G$7,'DMG Tables'!$H$2:$H$7)</f>
        <v>159300</v>
      </c>
      <c r="BIK3" s="1">
        <f>LOOKUP($A3,'DMG Tables'!$P$2:$P$35,'DMG Tables'!$O$2:$O$35)*BIK$1*LOOKUP(BIK$1,'DMG Tables'!$G$2:$G$7,'DMG Tables'!$H$2:$H$7)</f>
        <v>159400</v>
      </c>
      <c r="BIL3" s="1">
        <f>LOOKUP($A3,'DMG Tables'!$P$2:$P$35,'DMG Tables'!$O$2:$O$35)*BIL$1*LOOKUP(BIL$1,'DMG Tables'!$G$2:$G$7,'DMG Tables'!$H$2:$H$7)</f>
        <v>159500</v>
      </c>
      <c r="BIM3" s="1">
        <f>LOOKUP($A3,'DMG Tables'!$P$2:$P$35,'DMG Tables'!$O$2:$O$35)*BIM$1*LOOKUP(BIM$1,'DMG Tables'!$G$2:$G$7,'DMG Tables'!$H$2:$H$7)</f>
        <v>159600</v>
      </c>
      <c r="BIN3" s="1">
        <f>LOOKUP($A3,'DMG Tables'!$P$2:$P$35,'DMG Tables'!$O$2:$O$35)*BIN$1*LOOKUP(BIN$1,'DMG Tables'!$G$2:$G$7,'DMG Tables'!$H$2:$H$7)</f>
        <v>159700</v>
      </c>
      <c r="BIO3" s="1">
        <f>LOOKUP($A3,'DMG Tables'!$P$2:$P$35,'DMG Tables'!$O$2:$O$35)*BIO$1*LOOKUP(BIO$1,'DMG Tables'!$G$2:$G$7,'DMG Tables'!$H$2:$H$7)</f>
        <v>159800</v>
      </c>
      <c r="BIP3" s="1">
        <f>LOOKUP($A3,'DMG Tables'!$P$2:$P$35,'DMG Tables'!$O$2:$O$35)*BIP$1*LOOKUP(BIP$1,'DMG Tables'!$G$2:$G$7,'DMG Tables'!$H$2:$H$7)</f>
        <v>159900</v>
      </c>
      <c r="BIQ3" s="1">
        <f>LOOKUP($A3,'DMG Tables'!$P$2:$P$35,'DMG Tables'!$O$2:$O$35)*BIQ$1*LOOKUP(BIQ$1,'DMG Tables'!$G$2:$G$7,'DMG Tables'!$H$2:$H$7)</f>
        <v>160000</v>
      </c>
      <c r="BIR3" s="1">
        <f>LOOKUP($A3,'DMG Tables'!$P$2:$P$35,'DMG Tables'!$O$2:$O$35)*BIR$1*LOOKUP(BIR$1,'DMG Tables'!$G$2:$G$7,'DMG Tables'!$H$2:$H$7)</f>
        <v>160100</v>
      </c>
      <c r="BIS3" s="1">
        <f>LOOKUP($A3,'DMG Tables'!$P$2:$P$35,'DMG Tables'!$O$2:$O$35)*BIS$1*LOOKUP(BIS$1,'DMG Tables'!$G$2:$G$7,'DMG Tables'!$H$2:$H$7)</f>
        <v>160200</v>
      </c>
      <c r="BIT3" s="1">
        <f>LOOKUP($A3,'DMG Tables'!$P$2:$P$35,'DMG Tables'!$O$2:$O$35)*BIT$1*LOOKUP(BIT$1,'DMG Tables'!$G$2:$G$7,'DMG Tables'!$H$2:$H$7)</f>
        <v>160300</v>
      </c>
      <c r="BIU3" s="1">
        <f>LOOKUP($A3,'DMG Tables'!$P$2:$P$35,'DMG Tables'!$O$2:$O$35)*BIU$1*LOOKUP(BIU$1,'DMG Tables'!$G$2:$G$7,'DMG Tables'!$H$2:$H$7)</f>
        <v>160400</v>
      </c>
      <c r="BIV3" s="1">
        <f>LOOKUP($A3,'DMG Tables'!$P$2:$P$35,'DMG Tables'!$O$2:$O$35)*BIV$1*LOOKUP(BIV$1,'DMG Tables'!$G$2:$G$7,'DMG Tables'!$H$2:$H$7)</f>
        <v>160500</v>
      </c>
      <c r="BIW3" s="1">
        <f>LOOKUP($A3,'DMG Tables'!$P$2:$P$35,'DMG Tables'!$O$2:$O$35)*BIW$1*LOOKUP(BIW$1,'DMG Tables'!$G$2:$G$7,'DMG Tables'!$H$2:$H$7)</f>
        <v>160600</v>
      </c>
      <c r="BIX3" s="1">
        <f>LOOKUP($A3,'DMG Tables'!$P$2:$P$35,'DMG Tables'!$O$2:$O$35)*BIX$1*LOOKUP(BIX$1,'DMG Tables'!$G$2:$G$7,'DMG Tables'!$H$2:$H$7)</f>
        <v>160700</v>
      </c>
      <c r="BIY3" s="1">
        <f>LOOKUP($A3,'DMG Tables'!$P$2:$P$35,'DMG Tables'!$O$2:$O$35)*BIY$1*LOOKUP(BIY$1,'DMG Tables'!$G$2:$G$7,'DMG Tables'!$H$2:$H$7)</f>
        <v>160800</v>
      </c>
      <c r="BIZ3" s="1">
        <f>LOOKUP($A3,'DMG Tables'!$P$2:$P$35,'DMG Tables'!$O$2:$O$35)*BIZ$1*LOOKUP(BIZ$1,'DMG Tables'!$G$2:$G$7,'DMG Tables'!$H$2:$H$7)</f>
        <v>160900</v>
      </c>
      <c r="BJA3" s="1">
        <f>LOOKUP($A3,'DMG Tables'!$P$2:$P$35,'DMG Tables'!$O$2:$O$35)*BJA$1*LOOKUP(BJA$1,'DMG Tables'!$G$2:$G$7,'DMG Tables'!$H$2:$H$7)</f>
        <v>161000</v>
      </c>
      <c r="BJB3" s="1">
        <f>LOOKUP($A3,'DMG Tables'!$P$2:$P$35,'DMG Tables'!$O$2:$O$35)*BJB$1*LOOKUP(BJB$1,'DMG Tables'!$G$2:$G$7,'DMG Tables'!$H$2:$H$7)</f>
        <v>161100</v>
      </c>
      <c r="BJC3" s="1">
        <f>LOOKUP($A3,'DMG Tables'!$P$2:$P$35,'DMG Tables'!$O$2:$O$35)*BJC$1*LOOKUP(BJC$1,'DMG Tables'!$G$2:$G$7,'DMG Tables'!$H$2:$H$7)</f>
        <v>161200</v>
      </c>
      <c r="BJD3" s="1">
        <f>LOOKUP($A3,'DMG Tables'!$P$2:$P$35,'DMG Tables'!$O$2:$O$35)*BJD$1*LOOKUP(BJD$1,'DMG Tables'!$G$2:$G$7,'DMG Tables'!$H$2:$H$7)</f>
        <v>161300</v>
      </c>
      <c r="BJE3" s="1">
        <f>LOOKUP($A3,'DMG Tables'!$P$2:$P$35,'DMG Tables'!$O$2:$O$35)*BJE$1*LOOKUP(BJE$1,'DMG Tables'!$G$2:$G$7,'DMG Tables'!$H$2:$H$7)</f>
        <v>161400</v>
      </c>
      <c r="BJF3" s="1">
        <f>LOOKUP($A3,'DMG Tables'!$P$2:$P$35,'DMG Tables'!$O$2:$O$35)*BJF$1*LOOKUP(BJF$1,'DMG Tables'!$G$2:$G$7,'DMG Tables'!$H$2:$H$7)</f>
        <v>161500</v>
      </c>
      <c r="BJG3" s="1">
        <f>LOOKUP($A3,'DMG Tables'!$P$2:$P$35,'DMG Tables'!$O$2:$O$35)*BJG$1*LOOKUP(BJG$1,'DMG Tables'!$G$2:$G$7,'DMG Tables'!$H$2:$H$7)</f>
        <v>161600</v>
      </c>
      <c r="BJH3" s="1">
        <f>LOOKUP($A3,'DMG Tables'!$P$2:$P$35,'DMG Tables'!$O$2:$O$35)*BJH$1*LOOKUP(BJH$1,'DMG Tables'!$G$2:$G$7,'DMG Tables'!$H$2:$H$7)</f>
        <v>161700</v>
      </c>
      <c r="BJI3" s="1">
        <f>LOOKUP($A3,'DMG Tables'!$P$2:$P$35,'DMG Tables'!$O$2:$O$35)*BJI$1*LOOKUP(BJI$1,'DMG Tables'!$G$2:$G$7,'DMG Tables'!$H$2:$H$7)</f>
        <v>161800</v>
      </c>
      <c r="BJJ3" s="1">
        <f>LOOKUP($A3,'DMG Tables'!$P$2:$P$35,'DMG Tables'!$O$2:$O$35)*BJJ$1*LOOKUP(BJJ$1,'DMG Tables'!$G$2:$G$7,'DMG Tables'!$H$2:$H$7)</f>
        <v>161900</v>
      </c>
      <c r="BJK3" s="1">
        <f>LOOKUP($A3,'DMG Tables'!$P$2:$P$35,'DMG Tables'!$O$2:$O$35)*BJK$1*LOOKUP(BJK$1,'DMG Tables'!$G$2:$G$7,'DMG Tables'!$H$2:$H$7)</f>
        <v>162000</v>
      </c>
      <c r="BJL3" s="1">
        <f>LOOKUP($A3,'DMG Tables'!$P$2:$P$35,'DMG Tables'!$O$2:$O$35)*BJL$1*LOOKUP(BJL$1,'DMG Tables'!$G$2:$G$7,'DMG Tables'!$H$2:$H$7)</f>
        <v>162100</v>
      </c>
      <c r="BJM3" s="1">
        <f>LOOKUP($A3,'DMG Tables'!$P$2:$P$35,'DMG Tables'!$O$2:$O$35)*BJM$1*LOOKUP(BJM$1,'DMG Tables'!$G$2:$G$7,'DMG Tables'!$H$2:$H$7)</f>
        <v>162200</v>
      </c>
      <c r="BJN3" s="1">
        <f>LOOKUP($A3,'DMG Tables'!$P$2:$P$35,'DMG Tables'!$O$2:$O$35)*BJN$1*LOOKUP(BJN$1,'DMG Tables'!$G$2:$G$7,'DMG Tables'!$H$2:$H$7)</f>
        <v>162300</v>
      </c>
      <c r="BJO3" s="1">
        <f>LOOKUP($A3,'DMG Tables'!$P$2:$P$35,'DMG Tables'!$O$2:$O$35)*BJO$1*LOOKUP(BJO$1,'DMG Tables'!$G$2:$G$7,'DMG Tables'!$H$2:$H$7)</f>
        <v>162400</v>
      </c>
      <c r="BJP3" s="1">
        <f>LOOKUP($A3,'DMG Tables'!$P$2:$P$35,'DMG Tables'!$O$2:$O$35)*BJP$1*LOOKUP(BJP$1,'DMG Tables'!$G$2:$G$7,'DMG Tables'!$H$2:$H$7)</f>
        <v>162500</v>
      </c>
      <c r="BJQ3" s="1">
        <f>LOOKUP($A3,'DMG Tables'!$P$2:$P$35,'DMG Tables'!$O$2:$O$35)*BJQ$1*LOOKUP(BJQ$1,'DMG Tables'!$G$2:$G$7,'DMG Tables'!$H$2:$H$7)</f>
        <v>162600</v>
      </c>
      <c r="BJR3" s="1">
        <f>LOOKUP($A3,'DMG Tables'!$P$2:$P$35,'DMG Tables'!$O$2:$O$35)*BJR$1*LOOKUP(BJR$1,'DMG Tables'!$G$2:$G$7,'DMG Tables'!$H$2:$H$7)</f>
        <v>162700</v>
      </c>
      <c r="BJS3" s="1">
        <f>LOOKUP($A3,'DMG Tables'!$P$2:$P$35,'DMG Tables'!$O$2:$O$35)*BJS$1*LOOKUP(BJS$1,'DMG Tables'!$G$2:$G$7,'DMG Tables'!$H$2:$H$7)</f>
        <v>162800</v>
      </c>
      <c r="BJT3" s="1">
        <f>LOOKUP($A3,'DMG Tables'!$P$2:$P$35,'DMG Tables'!$O$2:$O$35)*BJT$1*LOOKUP(BJT$1,'DMG Tables'!$G$2:$G$7,'DMG Tables'!$H$2:$H$7)</f>
        <v>162900</v>
      </c>
      <c r="BJU3" s="1">
        <f>LOOKUP($A3,'DMG Tables'!$P$2:$P$35,'DMG Tables'!$O$2:$O$35)*BJU$1*LOOKUP(BJU$1,'DMG Tables'!$G$2:$G$7,'DMG Tables'!$H$2:$H$7)</f>
        <v>163000</v>
      </c>
      <c r="BJV3" s="1">
        <f>LOOKUP($A3,'DMG Tables'!$P$2:$P$35,'DMG Tables'!$O$2:$O$35)*BJV$1*LOOKUP(BJV$1,'DMG Tables'!$G$2:$G$7,'DMG Tables'!$H$2:$H$7)</f>
        <v>163100</v>
      </c>
      <c r="BJW3" s="1">
        <f>LOOKUP($A3,'DMG Tables'!$P$2:$P$35,'DMG Tables'!$O$2:$O$35)*BJW$1*LOOKUP(BJW$1,'DMG Tables'!$G$2:$G$7,'DMG Tables'!$H$2:$H$7)</f>
        <v>163200</v>
      </c>
      <c r="BJX3" s="1">
        <f>LOOKUP($A3,'DMG Tables'!$P$2:$P$35,'DMG Tables'!$O$2:$O$35)*BJX$1*LOOKUP(BJX$1,'DMG Tables'!$G$2:$G$7,'DMG Tables'!$H$2:$H$7)</f>
        <v>163300</v>
      </c>
      <c r="BJY3" s="1">
        <f>LOOKUP($A3,'DMG Tables'!$P$2:$P$35,'DMG Tables'!$O$2:$O$35)*BJY$1*LOOKUP(BJY$1,'DMG Tables'!$G$2:$G$7,'DMG Tables'!$H$2:$H$7)</f>
        <v>163400</v>
      </c>
      <c r="BJZ3" s="1">
        <f>LOOKUP($A3,'DMG Tables'!$P$2:$P$35,'DMG Tables'!$O$2:$O$35)*BJZ$1*LOOKUP(BJZ$1,'DMG Tables'!$G$2:$G$7,'DMG Tables'!$H$2:$H$7)</f>
        <v>163500</v>
      </c>
      <c r="BKA3" s="1">
        <f>LOOKUP($A3,'DMG Tables'!$P$2:$P$35,'DMG Tables'!$O$2:$O$35)*BKA$1*LOOKUP(BKA$1,'DMG Tables'!$G$2:$G$7,'DMG Tables'!$H$2:$H$7)</f>
        <v>163600</v>
      </c>
      <c r="BKB3" s="1">
        <f>LOOKUP($A3,'DMG Tables'!$P$2:$P$35,'DMG Tables'!$O$2:$O$35)*BKB$1*LOOKUP(BKB$1,'DMG Tables'!$G$2:$G$7,'DMG Tables'!$H$2:$H$7)</f>
        <v>163700</v>
      </c>
      <c r="BKC3" s="1">
        <f>LOOKUP($A3,'DMG Tables'!$P$2:$P$35,'DMG Tables'!$O$2:$O$35)*BKC$1*LOOKUP(BKC$1,'DMG Tables'!$G$2:$G$7,'DMG Tables'!$H$2:$H$7)</f>
        <v>163800</v>
      </c>
      <c r="BKD3" s="1">
        <f>LOOKUP($A3,'DMG Tables'!$P$2:$P$35,'DMG Tables'!$O$2:$O$35)*BKD$1*LOOKUP(BKD$1,'DMG Tables'!$G$2:$G$7,'DMG Tables'!$H$2:$H$7)</f>
        <v>163900</v>
      </c>
      <c r="BKE3" s="1">
        <f>LOOKUP($A3,'DMG Tables'!$P$2:$P$35,'DMG Tables'!$O$2:$O$35)*BKE$1*LOOKUP(BKE$1,'DMG Tables'!$G$2:$G$7,'DMG Tables'!$H$2:$H$7)</f>
        <v>164000</v>
      </c>
      <c r="BKF3" s="1">
        <f>LOOKUP($A3,'DMG Tables'!$P$2:$P$35,'DMG Tables'!$O$2:$O$35)*BKF$1*LOOKUP(BKF$1,'DMG Tables'!$G$2:$G$7,'DMG Tables'!$H$2:$H$7)</f>
        <v>164100</v>
      </c>
      <c r="BKG3" s="1">
        <f>LOOKUP($A3,'DMG Tables'!$P$2:$P$35,'DMG Tables'!$O$2:$O$35)*BKG$1*LOOKUP(BKG$1,'DMG Tables'!$G$2:$G$7,'DMG Tables'!$H$2:$H$7)</f>
        <v>164200</v>
      </c>
      <c r="BKH3" s="1">
        <f>LOOKUP($A3,'DMG Tables'!$P$2:$P$35,'DMG Tables'!$O$2:$O$35)*BKH$1*LOOKUP(BKH$1,'DMG Tables'!$G$2:$G$7,'DMG Tables'!$H$2:$H$7)</f>
        <v>164300</v>
      </c>
      <c r="BKI3" s="1">
        <f>LOOKUP($A3,'DMG Tables'!$P$2:$P$35,'DMG Tables'!$O$2:$O$35)*BKI$1*LOOKUP(BKI$1,'DMG Tables'!$G$2:$G$7,'DMG Tables'!$H$2:$H$7)</f>
        <v>164400</v>
      </c>
      <c r="BKJ3" s="1">
        <f>LOOKUP($A3,'DMG Tables'!$P$2:$P$35,'DMG Tables'!$O$2:$O$35)*BKJ$1*LOOKUP(BKJ$1,'DMG Tables'!$G$2:$G$7,'DMG Tables'!$H$2:$H$7)</f>
        <v>164500</v>
      </c>
      <c r="BKK3" s="1">
        <f>LOOKUP($A3,'DMG Tables'!$P$2:$P$35,'DMG Tables'!$O$2:$O$35)*BKK$1*LOOKUP(BKK$1,'DMG Tables'!$G$2:$G$7,'DMG Tables'!$H$2:$H$7)</f>
        <v>164600</v>
      </c>
      <c r="BKL3" s="1">
        <f>LOOKUP($A3,'DMG Tables'!$P$2:$P$35,'DMG Tables'!$O$2:$O$35)*BKL$1*LOOKUP(BKL$1,'DMG Tables'!$G$2:$G$7,'DMG Tables'!$H$2:$H$7)</f>
        <v>164700</v>
      </c>
      <c r="BKM3" s="1">
        <f>LOOKUP($A3,'DMG Tables'!$P$2:$P$35,'DMG Tables'!$O$2:$O$35)*BKM$1*LOOKUP(BKM$1,'DMG Tables'!$G$2:$G$7,'DMG Tables'!$H$2:$H$7)</f>
        <v>164800</v>
      </c>
      <c r="BKN3" s="1">
        <f>LOOKUP($A3,'DMG Tables'!$P$2:$P$35,'DMG Tables'!$O$2:$O$35)*BKN$1*LOOKUP(BKN$1,'DMG Tables'!$G$2:$G$7,'DMG Tables'!$H$2:$H$7)</f>
        <v>164900</v>
      </c>
      <c r="BKO3" s="1">
        <f>LOOKUP($A3,'DMG Tables'!$P$2:$P$35,'DMG Tables'!$O$2:$O$35)*BKO$1*LOOKUP(BKO$1,'DMG Tables'!$G$2:$G$7,'DMG Tables'!$H$2:$H$7)</f>
        <v>165000</v>
      </c>
      <c r="BKP3" s="1">
        <f>LOOKUP($A3,'DMG Tables'!$P$2:$P$35,'DMG Tables'!$O$2:$O$35)*BKP$1*LOOKUP(BKP$1,'DMG Tables'!$G$2:$G$7,'DMG Tables'!$H$2:$H$7)</f>
        <v>165100</v>
      </c>
      <c r="BKQ3" s="1">
        <f>LOOKUP($A3,'DMG Tables'!$P$2:$P$35,'DMG Tables'!$O$2:$O$35)*BKQ$1*LOOKUP(BKQ$1,'DMG Tables'!$G$2:$G$7,'DMG Tables'!$H$2:$H$7)</f>
        <v>165200</v>
      </c>
      <c r="BKR3" s="1">
        <f>LOOKUP($A3,'DMG Tables'!$P$2:$P$35,'DMG Tables'!$O$2:$O$35)*BKR$1*LOOKUP(BKR$1,'DMG Tables'!$G$2:$G$7,'DMG Tables'!$H$2:$H$7)</f>
        <v>165300</v>
      </c>
      <c r="BKS3" s="1">
        <f>LOOKUP($A3,'DMG Tables'!$P$2:$P$35,'DMG Tables'!$O$2:$O$35)*BKS$1*LOOKUP(BKS$1,'DMG Tables'!$G$2:$G$7,'DMG Tables'!$H$2:$H$7)</f>
        <v>165400</v>
      </c>
      <c r="BKT3" s="1">
        <f>LOOKUP($A3,'DMG Tables'!$P$2:$P$35,'DMG Tables'!$O$2:$O$35)*BKT$1*LOOKUP(BKT$1,'DMG Tables'!$G$2:$G$7,'DMG Tables'!$H$2:$H$7)</f>
        <v>165500</v>
      </c>
      <c r="BKU3" s="1">
        <f>LOOKUP($A3,'DMG Tables'!$P$2:$P$35,'DMG Tables'!$O$2:$O$35)*BKU$1*LOOKUP(BKU$1,'DMG Tables'!$G$2:$G$7,'DMG Tables'!$H$2:$H$7)</f>
        <v>165600</v>
      </c>
      <c r="BKV3" s="1">
        <f>LOOKUP($A3,'DMG Tables'!$P$2:$P$35,'DMG Tables'!$O$2:$O$35)*BKV$1*LOOKUP(BKV$1,'DMG Tables'!$G$2:$G$7,'DMG Tables'!$H$2:$H$7)</f>
        <v>165700</v>
      </c>
      <c r="BKW3" s="1">
        <f>LOOKUP($A3,'DMG Tables'!$P$2:$P$35,'DMG Tables'!$O$2:$O$35)*BKW$1*LOOKUP(BKW$1,'DMG Tables'!$G$2:$G$7,'DMG Tables'!$H$2:$H$7)</f>
        <v>165800</v>
      </c>
      <c r="BKX3" s="1">
        <f>LOOKUP($A3,'DMG Tables'!$P$2:$P$35,'DMG Tables'!$O$2:$O$35)*BKX$1*LOOKUP(BKX$1,'DMG Tables'!$G$2:$G$7,'DMG Tables'!$H$2:$H$7)</f>
        <v>165900</v>
      </c>
      <c r="BKY3" s="1">
        <f>LOOKUP($A3,'DMG Tables'!$P$2:$P$35,'DMG Tables'!$O$2:$O$35)*BKY$1*LOOKUP(BKY$1,'DMG Tables'!$G$2:$G$7,'DMG Tables'!$H$2:$H$7)</f>
        <v>166000</v>
      </c>
      <c r="BKZ3" s="1">
        <f>LOOKUP($A3,'DMG Tables'!$P$2:$P$35,'DMG Tables'!$O$2:$O$35)*BKZ$1*LOOKUP(BKZ$1,'DMG Tables'!$G$2:$G$7,'DMG Tables'!$H$2:$H$7)</f>
        <v>166100</v>
      </c>
      <c r="BLA3" s="1">
        <f>LOOKUP($A3,'DMG Tables'!$P$2:$P$35,'DMG Tables'!$O$2:$O$35)*BLA$1*LOOKUP(BLA$1,'DMG Tables'!$G$2:$G$7,'DMG Tables'!$H$2:$H$7)</f>
        <v>166200</v>
      </c>
      <c r="BLB3" s="1">
        <f>LOOKUP($A3,'DMG Tables'!$P$2:$P$35,'DMG Tables'!$O$2:$O$35)*BLB$1*LOOKUP(BLB$1,'DMG Tables'!$G$2:$G$7,'DMG Tables'!$H$2:$H$7)</f>
        <v>166300</v>
      </c>
      <c r="BLC3" s="1">
        <f>LOOKUP($A3,'DMG Tables'!$P$2:$P$35,'DMG Tables'!$O$2:$O$35)*BLC$1*LOOKUP(BLC$1,'DMG Tables'!$G$2:$G$7,'DMG Tables'!$H$2:$H$7)</f>
        <v>166400</v>
      </c>
      <c r="BLD3" s="1">
        <f>LOOKUP($A3,'DMG Tables'!$P$2:$P$35,'DMG Tables'!$O$2:$O$35)*BLD$1*LOOKUP(BLD$1,'DMG Tables'!$G$2:$G$7,'DMG Tables'!$H$2:$H$7)</f>
        <v>166500</v>
      </c>
      <c r="BLE3" s="1">
        <f>LOOKUP($A3,'DMG Tables'!$P$2:$P$35,'DMG Tables'!$O$2:$O$35)*BLE$1*LOOKUP(BLE$1,'DMG Tables'!$G$2:$G$7,'DMG Tables'!$H$2:$H$7)</f>
        <v>166600</v>
      </c>
      <c r="BLF3" s="1">
        <f>LOOKUP($A3,'DMG Tables'!$P$2:$P$35,'DMG Tables'!$O$2:$O$35)*BLF$1*LOOKUP(BLF$1,'DMG Tables'!$G$2:$G$7,'DMG Tables'!$H$2:$H$7)</f>
        <v>166700</v>
      </c>
      <c r="BLG3" s="1">
        <f>LOOKUP($A3,'DMG Tables'!$P$2:$P$35,'DMG Tables'!$O$2:$O$35)*BLG$1*LOOKUP(BLG$1,'DMG Tables'!$G$2:$G$7,'DMG Tables'!$H$2:$H$7)</f>
        <v>166800</v>
      </c>
      <c r="BLH3" s="1">
        <f>LOOKUP($A3,'DMG Tables'!$P$2:$P$35,'DMG Tables'!$O$2:$O$35)*BLH$1*LOOKUP(BLH$1,'DMG Tables'!$G$2:$G$7,'DMG Tables'!$H$2:$H$7)</f>
        <v>166900</v>
      </c>
      <c r="BLI3" s="1">
        <f>LOOKUP($A3,'DMG Tables'!$P$2:$P$35,'DMG Tables'!$O$2:$O$35)*BLI$1*LOOKUP(BLI$1,'DMG Tables'!$G$2:$G$7,'DMG Tables'!$H$2:$H$7)</f>
        <v>167000</v>
      </c>
      <c r="BLJ3" s="1">
        <f>LOOKUP($A3,'DMG Tables'!$P$2:$P$35,'DMG Tables'!$O$2:$O$35)*BLJ$1*LOOKUP(BLJ$1,'DMG Tables'!$G$2:$G$7,'DMG Tables'!$H$2:$H$7)</f>
        <v>167100</v>
      </c>
      <c r="BLK3" s="1">
        <f>LOOKUP($A3,'DMG Tables'!$P$2:$P$35,'DMG Tables'!$O$2:$O$35)*BLK$1*LOOKUP(BLK$1,'DMG Tables'!$G$2:$G$7,'DMG Tables'!$H$2:$H$7)</f>
        <v>167200</v>
      </c>
      <c r="BLL3" s="1">
        <f>LOOKUP($A3,'DMG Tables'!$P$2:$P$35,'DMG Tables'!$O$2:$O$35)*BLL$1*LOOKUP(BLL$1,'DMG Tables'!$G$2:$G$7,'DMG Tables'!$H$2:$H$7)</f>
        <v>167300</v>
      </c>
      <c r="BLM3" s="1">
        <f>LOOKUP($A3,'DMG Tables'!$P$2:$P$35,'DMG Tables'!$O$2:$O$35)*BLM$1*LOOKUP(BLM$1,'DMG Tables'!$G$2:$G$7,'DMG Tables'!$H$2:$H$7)</f>
        <v>167400</v>
      </c>
      <c r="BLN3" s="1">
        <f>LOOKUP($A3,'DMG Tables'!$P$2:$P$35,'DMG Tables'!$O$2:$O$35)*BLN$1*LOOKUP(BLN$1,'DMG Tables'!$G$2:$G$7,'DMG Tables'!$H$2:$H$7)</f>
        <v>167500</v>
      </c>
      <c r="BLO3" s="1">
        <f>LOOKUP($A3,'DMG Tables'!$P$2:$P$35,'DMG Tables'!$O$2:$O$35)*BLO$1*LOOKUP(BLO$1,'DMG Tables'!$G$2:$G$7,'DMG Tables'!$H$2:$H$7)</f>
        <v>167600</v>
      </c>
      <c r="BLP3" s="1">
        <f>LOOKUP($A3,'DMG Tables'!$P$2:$P$35,'DMG Tables'!$O$2:$O$35)*BLP$1*LOOKUP(BLP$1,'DMG Tables'!$G$2:$G$7,'DMG Tables'!$H$2:$H$7)</f>
        <v>167700</v>
      </c>
      <c r="BLQ3" s="1">
        <f>LOOKUP($A3,'DMG Tables'!$P$2:$P$35,'DMG Tables'!$O$2:$O$35)*BLQ$1*LOOKUP(BLQ$1,'DMG Tables'!$G$2:$G$7,'DMG Tables'!$H$2:$H$7)</f>
        <v>167800</v>
      </c>
      <c r="BLR3" s="1">
        <f>LOOKUP($A3,'DMG Tables'!$P$2:$P$35,'DMG Tables'!$O$2:$O$35)*BLR$1*LOOKUP(BLR$1,'DMG Tables'!$G$2:$G$7,'DMG Tables'!$H$2:$H$7)</f>
        <v>167900</v>
      </c>
      <c r="BLS3" s="1">
        <f>LOOKUP($A3,'DMG Tables'!$P$2:$P$35,'DMG Tables'!$O$2:$O$35)*BLS$1*LOOKUP(BLS$1,'DMG Tables'!$G$2:$G$7,'DMG Tables'!$H$2:$H$7)</f>
        <v>168000</v>
      </c>
      <c r="BLT3" s="1">
        <f>LOOKUP($A3,'DMG Tables'!$P$2:$P$35,'DMG Tables'!$O$2:$O$35)*BLT$1*LOOKUP(BLT$1,'DMG Tables'!$G$2:$G$7,'DMG Tables'!$H$2:$H$7)</f>
        <v>168100</v>
      </c>
      <c r="BLU3" s="1">
        <f>LOOKUP($A3,'DMG Tables'!$P$2:$P$35,'DMG Tables'!$O$2:$O$35)*BLU$1*LOOKUP(BLU$1,'DMG Tables'!$G$2:$G$7,'DMG Tables'!$H$2:$H$7)</f>
        <v>168200</v>
      </c>
      <c r="BLV3" s="1">
        <f>LOOKUP($A3,'DMG Tables'!$P$2:$P$35,'DMG Tables'!$O$2:$O$35)*BLV$1*LOOKUP(BLV$1,'DMG Tables'!$G$2:$G$7,'DMG Tables'!$H$2:$H$7)</f>
        <v>168300</v>
      </c>
      <c r="BLW3" s="1">
        <f>LOOKUP($A3,'DMG Tables'!$P$2:$P$35,'DMG Tables'!$O$2:$O$35)*BLW$1*LOOKUP(BLW$1,'DMG Tables'!$G$2:$G$7,'DMG Tables'!$H$2:$H$7)</f>
        <v>168400</v>
      </c>
      <c r="BLX3" s="1">
        <f>LOOKUP($A3,'DMG Tables'!$P$2:$P$35,'DMG Tables'!$O$2:$O$35)*BLX$1*LOOKUP(BLX$1,'DMG Tables'!$G$2:$G$7,'DMG Tables'!$H$2:$H$7)</f>
        <v>168500</v>
      </c>
      <c r="BLY3" s="1">
        <f>LOOKUP($A3,'DMG Tables'!$P$2:$P$35,'DMG Tables'!$O$2:$O$35)*BLY$1*LOOKUP(BLY$1,'DMG Tables'!$G$2:$G$7,'DMG Tables'!$H$2:$H$7)</f>
        <v>168600</v>
      </c>
      <c r="BLZ3" s="1">
        <f>LOOKUP($A3,'DMG Tables'!$P$2:$P$35,'DMG Tables'!$O$2:$O$35)*BLZ$1*LOOKUP(BLZ$1,'DMG Tables'!$G$2:$G$7,'DMG Tables'!$H$2:$H$7)</f>
        <v>168700</v>
      </c>
      <c r="BMA3" s="1">
        <f>LOOKUP($A3,'DMG Tables'!$P$2:$P$35,'DMG Tables'!$O$2:$O$35)*BMA$1*LOOKUP(BMA$1,'DMG Tables'!$G$2:$G$7,'DMG Tables'!$H$2:$H$7)</f>
        <v>168800</v>
      </c>
      <c r="BMB3" s="1">
        <f>LOOKUP($A3,'DMG Tables'!$P$2:$P$35,'DMG Tables'!$O$2:$O$35)*BMB$1*LOOKUP(BMB$1,'DMG Tables'!$G$2:$G$7,'DMG Tables'!$H$2:$H$7)</f>
        <v>168900</v>
      </c>
      <c r="BMC3" s="1">
        <f>LOOKUP($A3,'DMG Tables'!$P$2:$P$35,'DMG Tables'!$O$2:$O$35)*BMC$1*LOOKUP(BMC$1,'DMG Tables'!$G$2:$G$7,'DMG Tables'!$H$2:$H$7)</f>
        <v>169000</v>
      </c>
      <c r="BMD3" s="1">
        <f>LOOKUP($A3,'DMG Tables'!$P$2:$P$35,'DMG Tables'!$O$2:$O$35)*BMD$1*LOOKUP(BMD$1,'DMG Tables'!$G$2:$G$7,'DMG Tables'!$H$2:$H$7)</f>
        <v>169100</v>
      </c>
      <c r="BME3" s="1">
        <f>LOOKUP($A3,'DMG Tables'!$P$2:$P$35,'DMG Tables'!$O$2:$O$35)*BME$1*LOOKUP(BME$1,'DMG Tables'!$G$2:$G$7,'DMG Tables'!$H$2:$H$7)</f>
        <v>169200</v>
      </c>
      <c r="BMF3" s="1">
        <f>LOOKUP($A3,'DMG Tables'!$P$2:$P$35,'DMG Tables'!$O$2:$O$35)*BMF$1*LOOKUP(BMF$1,'DMG Tables'!$G$2:$G$7,'DMG Tables'!$H$2:$H$7)</f>
        <v>169300</v>
      </c>
      <c r="BMG3" s="1">
        <f>LOOKUP($A3,'DMG Tables'!$P$2:$P$35,'DMG Tables'!$O$2:$O$35)*BMG$1*LOOKUP(BMG$1,'DMG Tables'!$G$2:$G$7,'DMG Tables'!$H$2:$H$7)</f>
        <v>169400</v>
      </c>
      <c r="BMH3" s="1">
        <f>LOOKUP($A3,'DMG Tables'!$P$2:$P$35,'DMG Tables'!$O$2:$O$35)*BMH$1*LOOKUP(BMH$1,'DMG Tables'!$G$2:$G$7,'DMG Tables'!$H$2:$H$7)</f>
        <v>169500</v>
      </c>
      <c r="BMI3" s="1">
        <f>LOOKUP($A3,'DMG Tables'!$P$2:$P$35,'DMG Tables'!$O$2:$O$35)*BMI$1*LOOKUP(BMI$1,'DMG Tables'!$G$2:$G$7,'DMG Tables'!$H$2:$H$7)</f>
        <v>169600</v>
      </c>
      <c r="BMJ3" s="1">
        <f>LOOKUP($A3,'DMG Tables'!$P$2:$P$35,'DMG Tables'!$O$2:$O$35)*BMJ$1*LOOKUP(BMJ$1,'DMG Tables'!$G$2:$G$7,'DMG Tables'!$H$2:$H$7)</f>
        <v>169700</v>
      </c>
      <c r="BMK3" s="1">
        <f>LOOKUP($A3,'DMG Tables'!$P$2:$P$35,'DMG Tables'!$O$2:$O$35)*BMK$1*LOOKUP(BMK$1,'DMG Tables'!$G$2:$G$7,'DMG Tables'!$H$2:$H$7)</f>
        <v>169800</v>
      </c>
      <c r="BML3" s="1">
        <f>LOOKUP($A3,'DMG Tables'!$P$2:$P$35,'DMG Tables'!$O$2:$O$35)*BML$1*LOOKUP(BML$1,'DMG Tables'!$G$2:$G$7,'DMG Tables'!$H$2:$H$7)</f>
        <v>169900</v>
      </c>
      <c r="BMM3" s="1">
        <f>LOOKUP($A3,'DMG Tables'!$P$2:$P$35,'DMG Tables'!$O$2:$O$35)*BMM$1*LOOKUP(BMM$1,'DMG Tables'!$G$2:$G$7,'DMG Tables'!$H$2:$H$7)</f>
        <v>170000</v>
      </c>
      <c r="BMN3" s="1">
        <f>LOOKUP($A3,'DMG Tables'!$P$2:$P$35,'DMG Tables'!$O$2:$O$35)*BMN$1*LOOKUP(BMN$1,'DMG Tables'!$G$2:$G$7,'DMG Tables'!$H$2:$H$7)</f>
        <v>170100</v>
      </c>
      <c r="BMO3" s="1">
        <f>LOOKUP($A3,'DMG Tables'!$P$2:$P$35,'DMG Tables'!$O$2:$O$35)*BMO$1*LOOKUP(BMO$1,'DMG Tables'!$G$2:$G$7,'DMG Tables'!$H$2:$H$7)</f>
        <v>170200</v>
      </c>
      <c r="BMP3" s="1">
        <f>LOOKUP($A3,'DMG Tables'!$P$2:$P$35,'DMG Tables'!$O$2:$O$35)*BMP$1*LOOKUP(BMP$1,'DMG Tables'!$G$2:$G$7,'DMG Tables'!$H$2:$H$7)</f>
        <v>170300</v>
      </c>
      <c r="BMQ3" s="1">
        <f>LOOKUP($A3,'DMG Tables'!$P$2:$P$35,'DMG Tables'!$O$2:$O$35)*BMQ$1*LOOKUP(BMQ$1,'DMG Tables'!$G$2:$G$7,'DMG Tables'!$H$2:$H$7)</f>
        <v>170400</v>
      </c>
      <c r="BMR3" s="1">
        <f>LOOKUP($A3,'DMG Tables'!$P$2:$P$35,'DMG Tables'!$O$2:$O$35)*BMR$1*LOOKUP(BMR$1,'DMG Tables'!$G$2:$G$7,'DMG Tables'!$H$2:$H$7)</f>
        <v>170500</v>
      </c>
      <c r="BMS3" s="1">
        <f>LOOKUP($A3,'DMG Tables'!$P$2:$P$35,'DMG Tables'!$O$2:$O$35)*BMS$1*LOOKUP(BMS$1,'DMG Tables'!$G$2:$G$7,'DMG Tables'!$H$2:$H$7)</f>
        <v>170600</v>
      </c>
      <c r="BMT3" s="1">
        <f>LOOKUP($A3,'DMG Tables'!$P$2:$P$35,'DMG Tables'!$O$2:$O$35)*BMT$1*LOOKUP(BMT$1,'DMG Tables'!$G$2:$G$7,'DMG Tables'!$H$2:$H$7)</f>
        <v>170700</v>
      </c>
      <c r="BMU3" s="1">
        <f>LOOKUP($A3,'DMG Tables'!$P$2:$P$35,'DMG Tables'!$O$2:$O$35)*BMU$1*LOOKUP(BMU$1,'DMG Tables'!$G$2:$G$7,'DMG Tables'!$H$2:$H$7)</f>
        <v>170800</v>
      </c>
      <c r="BMV3" s="1">
        <f>LOOKUP($A3,'DMG Tables'!$P$2:$P$35,'DMG Tables'!$O$2:$O$35)*BMV$1*LOOKUP(BMV$1,'DMG Tables'!$G$2:$G$7,'DMG Tables'!$H$2:$H$7)</f>
        <v>170900</v>
      </c>
      <c r="BMW3" s="1">
        <f>LOOKUP($A3,'DMG Tables'!$P$2:$P$35,'DMG Tables'!$O$2:$O$35)*BMW$1*LOOKUP(BMW$1,'DMG Tables'!$G$2:$G$7,'DMG Tables'!$H$2:$H$7)</f>
        <v>171000</v>
      </c>
      <c r="BMX3" s="1">
        <f>LOOKUP($A3,'DMG Tables'!$P$2:$P$35,'DMG Tables'!$O$2:$O$35)*BMX$1*LOOKUP(BMX$1,'DMG Tables'!$G$2:$G$7,'DMG Tables'!$H$2:$H$7)</f>
        <v>171100</v>
      </c>
      <c r="BMY3" s="1">
        <f>LOOKUP($A3,'DMG Tables'!$P$2:$P$35,'DMG Tables'!$O$2:$O$35)*BMY$1*LOOKUP(BMY$1,'DMG Tables'!$G$2:$G$7,'DMG Tables'!$H$2:$H$7)</f>
        <v>171200</v>
      </c>
      <c r="BMZ3" s="1">
        <f>LOOKUP($A3,'DMG Tables'!$P$2:$P$35,'DMG Tables'!$O$2:$O$35)*BMZ$1*LOOKUP(BMZ$1,'DMG Tables'!$G$2:$G$7,'DMG Tables'!$H$2:$H$7)</f>
        <v>171300</v>
      </c>
      <c r="BNA3" s="1">
        <f>LOOKUP($A3,'DMG Tables'!$P$2:$P$35,'DMG Tables'!$O$2:$O$35)*BNA$1*LOOKUP(BNA$1,'DMG Tables'!$G$2:$G$7,'DMG Tables'!$H$2:$H$7)</f>
        <v>171400</v>
      </c>
      <c r="BNB3" s="1">
        <f>LOOKUP($A3,'DMG Tables'!$P$2:$P$35,'DMG Tables'!$O$2:$O$35)*BNB$1*LOOKUP(BNB$1,'DMG Tables'!$G$2:$G$7,'DMG Tables'!$H$2:$H$7)</f>
        <v>171500</v>
      </c>
      <c r="BNC3" s="1">
        <f>LOOKUP($A3,'DMG Tables'!$P$2:$P$35,'DMG Tables'!$O$2:$O$35)*BNC$1*LOOKUP(BNC$1,'DMG Tables'!$G$2:$G$7,'DMG Tables'!$H$2:$H$7)</f>
        <v>171600</v>
      </c>
      <c r="BND3" s="1">
        <f>LOOKUP($A3,'DMG Tables'!$P$2:$P$35,'DMG Tables'!$O$2:$O$35)*BND$1*LOOKUP(BND$1,'DMG Tables'!$G$2:$G$7,'DMG Tables'!$H$2:$H$7)</f>
        <v>171700</v>
      </c>
      <c r="BNE3" s="1">
        <f>LOOKUP($A3,'DMG Tables'!$P$2:$P$35,'DMG Tables'!$O$2:$O$35)*BNE$1*LOOKUP(BNE$1,'DMG Tables'!$G$2:$G$7,'DMG Tables'!$H$2:$H$7)</f>
        <v>171800</v>
      </c>
      <c r="BNF3" s="1">
        <f>LOOKUP($A3,'DMG Tables'!$P$2:$P$35,'DMG Tables'!$O$2:$O$35)*BNF$1*LOOKUP(BNF$1,'DMG Tables'!$G$2:$G$7,'DMG Tables'!$H$2:$H$7)</f>
        <v>171900</v>
      </c>
      <c r="BNG3" s="1">
        <f>LOOKUP($A3,'DMG Tables'!$P$2:$P$35,'DMG Tables'!$O$2:$O$35)*BNG$1*LOOKUP(BNG$1,'DMG Tables'!$G$2:$G$7,'DMG Tables'!$H$2:$H$7)</f>
        <v>172000</v>
      </c>
      <c r="BNH3" s="1">
        <f>LOOKUP($A3,'DMG Tables'!$P$2:$P$35,'DMG Tables'!$O$2:$O$35)*BNH$1*LOOKUP(BNH$1,'DMG Tables'!$G$2:$G$7,'DMG Tables'!$H$2:$H$7)</f>
        <v>172100</v>
      </c>
      <c r="BNI3" s="1">
        <f>LOOKUP($A3,'DMG Tables'!$P$2:$P$35,'DMG Tables'!$O$2:$O$35)*BNI$1*LOOKUP(BNI$1,'DMG Tables'!$G$2:$G$7,'DMG Tables'!$H$2:$H$7)</f>
        <v>172200</v>
      </c>
      <c r="BNJ3" s="1">
        <f>LOOKUP($A3,'DMG Tables'!$P$2:$P$35,'DMG Tables'!$O$2:$O$35)*BNJ$1*LOOKUP(BNJ$1,'DMG Tables'!$G$2:$G$7,'DMG Tables'!$H$2:$H$7)</f>
        <v>172300</v>
      </c>
      <c r="BNK3" s="1">
        <f>LOOKUP($A3,'DMG Tables'!$P$2:$P$35,'DMG Tables'!$O$2:$O$35)*BNK$1*LOOKUP(BNK$1,'DMG Tables'!$G$2:$G$7,'DMG Tables'!$H$2:$H$7)</f>
        <v>172400</v>
      </c>
      <c r="BNL3" s="1">
        <f>LOOKUP($A3,'DMG Tables'!$P$2:$P$35,'DMG Tables'!$O$2:$O$35)*BNL$1*LOOKUP(BNL$1,'DMG Tables'!$G$2:$G$7,'DMG Tables'!$H$2:$H$7)</f>
        <v>172500</v>
      </c>
      <c r="BNM3" s="1">
        <f>LOOKUP($A3,'DMG Tables'!$P$2:$P$35,'DMG Tables'!$O$2:$O$35)*BNM$1*LOOKUP(BNM$1,'DMG Tables'!$G$2:$G$7,'DMG Tables'!$H$2:$H$7)</f>
        <v>172600</v>
      </c>
      <c r="BNN3" s="1">
        <f>LOOKUP($A3,'DMG Tables'!$P$2:$P$35,'DMG Tables'!$O$2:$O$35)*BNN$1*LOOKUP(BNN$1,'DMG Tables'!$G$2:$G$7,'DMG Tables'!$H$2:$H$7)</f>
        <v>172700</v>
      </c>
      <c r="BNO3" s="1">
        <f>LOOKUP($A3,'DMG Tables'!$P$2:$P$35,'DMG Tables'!$O$2:$O$35)*BNO$1*LOOKUP(BNO$1,'DMG Tables'!$G$2:$G$7,'DMG Tables'!$H$2:$H$7)</f>
        <v>172800</v>
      </c>
      <c r="BNP3" s="1">
        <f>LOOKUP($A3,'DMG Tables'!$P$2:$P$35,'DMG Tables'!$O$2:$O$35)*BNP$1*LOOKUP(BNP$1,'DMG Tables'!$G$2:$G$7,'DMG Tables'!$H$2:$H$7)</f>
        <v>172900</v>
      </c>
      <c r="BNQ3" s="1">
        <f>LOOKUP($A3,'DMG Tables'!$P$2:$P$35,'DMG Tables'!$O$2:$O$35)*BNQ$1*LOOKUP(BNQ$1,'DMG Tables'!$G$2:$G$7,'DMG Tables'!$H$2:$H$7)</f>
        <v>173000</v>
      </c>
      <c r="BNR3" s="1">
        <f>LOOKUP($A3,'DMG Tables'!$P$2:$P$35,'DMG Tables'!$O$2:$O$35)*BNR$1*LOOKUP(BNR$1,'DMG Tables'!$G$2:$G$7,'DMG Tables'!$H$2:$H$7)</f>
        <v>173100</v>
      </c>
      <c r="BNS3" s="1">
        <f>LOOKUP($A3,'DMG Tables'!$P$2:$P$35,'DMG Tables'!$O$2:$O$35)*BNS$1*LOOKUP(BNS$1,'DMG Tables'!$G$2:$G$7,'DMG Tables'!$H$2:$H$7)</f>
        <v>173200</v>
      </c>
      <c r="BNT3" s="1">
        <f>LOOKUP($A3,'DMG Tables'!$P$2:$P$35,'DMG Tables'!$O$2:$O$35)*BNT$1*LOOKUP(BNT$1,'DMG Tables'!$G$2:$G$7,'DMG Tables'!$H$2:$H$7)</f>
        <v>173300</v>
      </c>
      <c r="BNU3" s="1">
        <f>LOOKUP($A3,'DMG Tables'!$P$2:$P$35,'DMG Tables'!$O$2:$O$35)*BNU$1*LOOKUP(BNU$1,'DMG Tables'!$G$2:$G$7,'DMG Tables'!$H$2:$H$7)</f>
        <v>173400</v>
      </c>
      <c r="BNV3" s="1">
        <f>LOOKUP($A3,'DMG Tables'!$P$2:$P$35,'DMG Tables'!$O$2:$O$35)*BNV$1*LOOKUP(BNV$1,'DMG Tables'!$G$2:$G$7,'DMG Tables'!$H$2:$H$7)</f>
        <v>173500</v>
      </c>
      <c r="BNW3" s="1">
        <f>LOOKUP($A3,'DMG Tables'!$P$2:$P$35,'DMG Tables'!$O$2:$O$35)*BNW$1*LOOKUP(BNW$1,'DMG Tables'!$G$2:$G$7,'DMG Tables'!$H$2:$H$7)</f>
        <v>173600</v>
      </c>
      <c r="BNX3" s="1">
        <f>LOOKUP($A3,'DMG Tables'!$P$2:$P$35,'DMG Tables'!$O$2:$O$35)*BNX$1*LOOKUP(BNX$1,'DMG Tables'!$G$2:$G$7,'DMG Tables'!$H$2:$H$7)</f>
        <v>173700</v>
      </c>
      <c r="BNY3" s="1">
        <f>LOOKUP($A3,'DMG Tables'!$P$2:$P$35,'DMG Tables'!$O$2:$O$35)*BNY$1*LOOKUP(BNY$1,'DMG Tables'!$G$2:$G$7,'DMG Tables'!$H$2:$H$7)</f>
        <v>173800</v>
      </c>
      <c r="BNZ3" s="1">
        <f>LOOKUP($A3,'DMG Tables'!$P$2:$P$35,'DMG Tables'!$O$2:$O$35)*BNZ$1*LOOKUP(BNZ$1,'DMG Tables'!$G$2:$G$7,'DMG Tables'!$H$2:$H$7)</f>
        <v>173900</v>
      </c>
      <c r="BOA3" s="1">
        <f>LOOKUP($A3,'DMG Tables'!$P$2:$P$35,'DMG Tables'!$O$2:$O$35)*BOA$1*LOOKUP(BOA$1,'DMG Tables'!$G$2:$G$7,'DMG Tables'!$H$2:$H$7)</f>
        <v>174000</v>
      </c>
      <c r="BOB3" s="1">
        <f>LOOKUP($A3,'DMG Tables'!$P$2:$P$35,'DMG Tables'!$O$2:$O$35)*BOB$1*LOOKUP(BOB$1,'DMG Tables'!$G$2:$G$7,'DMG Tables'!$H$2:$H$7)</f>
        <v>174100</v>
      </c>
      <c r="BOC3" s="1">
        <f>LOOKUP($A3,'DMG Tables'!$P$2:$P$35,'DMG Tables'!$O$2:$O$35)*BOC$1*LOOKUP(BOC$1,'DMG Tables'!$G$2:$G$7,'DMG Tables'!$H$2:$H$7)</f>
        <v>174200</v>
      </c>
      <c r="BOD3" s="1">
        <f>LOOKUP($A3,'DMG Tables'!$P$2:$P$35,'DMG Tables'!$O$2:$O$35)*BOD$1*LOOKUP(BOD$1,'DMG Tables'!$G$2:$G$7,'DMG Tables'!$H$2:$H$7)</f>
        <v>174300</v>
      </c>
      <c r="BOE3" s="1">
        <f>LOOKUP($A3,'DMG Tables'!$P$2:$P$35,'DMG Tables'!$O$2:$O$35)*BOE$1*LOOKUP(BOE$1,'DMG Tables'!$G$2:$G$7,'DMG Tables'!$H$2:$H$7)</f>
        <v>174400</v>
      </c>
      <c r="BOF3" s="1">
        <f>LOOKUP($A3,'DMG Tables'!$P$2:$P$35,'DMG Tables'!$O$2:$O$35)*BOF$1*LOOKUP(BOF$1,'DMG Tables'!$G$2:$G$7,'DMG Tables'!$H$2:$H$7)</f>
        <v>174500</v>
      </c>
      <c r="BOG3" s="1">
        <f>LOOKUP($A3,'DMG Tables'!$P$2:$P$35,'DMG Tables'!$O$2:$O$35)*BOG$1*LOOKUP(BOG$1,'DMG Tables'!$G$2:$G$7,'DMG Tables'!$H$2:$H$7)</f>
        <v>174600</v>
      </c>
      <c r="BOH3" s="1">
        <f>LOOKUP($A3,'DMG Tables'!$P$2:$P$35,'DMG Tables'!$O$2:$O$35)*BOH$1*LOOKUP(BOH$1,'DMG Tables'!$G$2:$G$7,'DMG Tables'!$H$2:$H$7)</f>
        <v>174700</v>
      </c>
      <c r="BOI3" s="1">
        <f>LOOKUP($A3,'DMG Tables'!$P$2:$P$35,'DMG Tables'!$O$2:$O$35)*BOI$1*LOOKUP(BOI$1,'DMG Tables'!$G$2:$G$7,'DMG Tables'!$H$2:$H$7)</f>
        <v>174800</v>
      </c>
      <c r="BOJ3" s="1">
        <f>LOOKUP($A3,'DMG Tables'!$P$2:$P$35,'DMG Tables'!$O$2:$O$35)*BOJ$1*LOOKUP(BOJ$1,'DMG Tables'!$G$2:$G$7,'DMG Tables'!$H$2:$H$7)</f>
        <v>174900</v>
      </c>
      <c r="BOK3" s="1">
        <f>LOOKUP($A3,'DMG Tables'!$P$2:$P$35,'DMG Tables'!$O$2:$O$35)*BOK$1*LOOKUP(BOK$1,'DMG Tables'!$G$2:$G$7,'DMG Tables'!$H$2:$H$7)</f>
        <v>175000</v>
      </c>
      <c r="BOL3" s="1">
        <f>LOOKUP($A3,'DMG Tables'!$P$2:$P$35,'DMG Tables'!$O$2:$O$35)*BOL$1*LOOKUP(BOL$1,'DMG Tables'!$G$2:$G$7,'DMG Tables'!$H$2:$H$7)</f>
        <v>175100</v>
      </c>
      <c r="BOM3" s="1">
        <f>LOOKUP($A3,'DMG Tables'!$P$2:$P$35,'DMG Tables'!$O$2:$O$35)*BOM$1*LOOKUP(BOM$1,'DMG Tables'!$G$2:$G$7,'DMG Tables'!$H$2:$H$7)</f>
        <v>175200</v>
      </c>
      <c r="BON3" s="1">
        <f>LOOKUP($A3,'DMG Tables'!$P$2:$P$35,'DMG Tables'!$O$2:$O$35)*BON$1*LOOKUP(BON$1,'DMG Tables'!$G$2:$G$7,'DMG Tables'!$H$2:$H$7)</f>
        <v>175300</v>
      </c>
      <c r="BOO3" s="1">
        <f>LOOKUP($A3,'DMG Tables'!$P$2:$P$35,'DMG Tables'!$O$2:$O$35)*BOO$1*LOOKUP(BOO$1,'DMG Tables'!$G$2:$G$7,'DMG Tables'!$H$2:$H$7)</f>
        <v>175400</v>
      </c>
      <c r="BOP3" s="1">
        <f>LOOKUP($A3,'DMG Tables'!$P$2:$P$35,'DMG Tables'!$O$2:$O$35)*BOP$1*LOOKUP(BOP$1,'DMG Tables'!$G$2:$G$7,'DMG Tables'!$H$2:$H$7)</f>
        <v>175500</v>
      </c>
      <c r="BOQ3" s="1">
        <f>LOOKUP($A3,'DMG Tables'!$P$2:$P$35,'DMG Tables'!$O$2:$O$35)*BOQ$1*LOOKUP(BOQ$1,'DMG Tables'!$G$2:$G$7,'DMG Tables'!$H$2:$H$7)</f>
        <v>175600</v>
      </c>
      <c r="BOR3" s="1">
        <f>LOOKUP($A3,'DMG Tables'!$P$2:$P$35,'DMG Tables'!$O$2:$O$35)*BOR$1*LOOKUP(BOR$1,'DMG Tables'!$G$2:$G$7,'DMG Tables'!$H$2:$H$7)</f>
        <v>175700</v>
      </c>
      <c r="BOS3" s="1">
        <f>LOOKUP($A3,'DMG Tables'!$P$2:$P$35,'DMG Tables'!$O$2:$O$35)*BOS$1*LOOKUP(BOS$1,'DMG Tables'!$G$2:$G$7,'DMG Tables'!$H$2:$H$7)</f>
        <v>175800</v>
      </c>
      <c r="BOT3" s="1">
        <f>LOOKUP($A3,'DMG Tables'!$P$2:$P$35,'DMG Tables'!$O$2:$O$35)*BOT$1*LOOKUP(BOT$1,'DMG Tables'!$G$2:$G$7,'DMG Tables'!$H$2:$H$7)</f>
        <v>175900</v>
      </c>
      <c r="BOU3" s="1">
        <f>LOOKUP($A3,'DMG Tables'!$P$2:$P$35,'DMG Tables'!$O$2:$O$35)*BOU$1*LOOKUP(BOU$1,'DMG Tables'!$G$2:$G$7,'DMG Tables'!$H$2:$H$7)</f>
        <v>176000</v>
      </c>
      <c r="BOV3" s="1">
        <f>LOOKUP($A3,'DMG Tables'!$P$2:$P$35,'DMG Tables'!$O$2:$O$35)*BOV$1*LOOKUP(BOV$1,'DMG Tables'!$G$2:$G$7,'DMG Tables'!$H$2:$H$7)</f>
        <v>176100</v>
      </c>
      <c r="BOW3" s="1">
        <f>LOOKUP($A3,'DMG Tables'!$P$2:$P$35,'DMG Tables'!$O$2:$O$35)*BOW$1*LOOKUP(BOW$1,'DMG Tables'!$G$2:$G$7,'DMG Tables'!$H$2:$H$7)</f>
        <v>176200</v>
      </c>
      <c r="BOX3" s="1">
        <f>LOOKUP($A3,'DMG Tables'!$P$2:$P$35,'DMG Tables'!$O$2:$O$35)*BOX$1*LOOKUP(BOX$1,'DMG Tables'!$G$2:$G$7,'DMG Tables'!$H$2:$H$7)</f>
        <v>176300</v>
      </c>
      <c r="BOY3" s="1">
        <f>LOOKUP($A3,'DMG Tables'!$P$2:$P$35,'DMG Tables'!$O$2:$O$35)*BOY$1*LOOKUP(BOY$1,'DMG Tables'!$G$2:$G$7,'DMG Tables'!$H$2:$H$7)</f>
        <v>176400</v>
      </c>
      <c r="BOZ3" s="1">
        <f>LOOKUP($A3,'DMG Tables'!$P$2:$P$35,'DMG Tables'!$O$2:$O$35)*BOZ$1*LOOKUP(BOZ$1,'DMG Tables'!$G$2:$G$7,'DMG Tables'!$H$2:$H$7)</f>
        <v>176500</v>
      </c>
      <c r="BPA3" s="1">
        <f>LOOKUP($A3,'DMG Tables'!$P$2:$P$35,'DMG Tables'!$O$2:$O$35)*BPA$1*LOOKUP(BPA$1,'DMG Tables'!$G$2:$G$7,'DMG Tables'!$H$2:$H$7)</f>
        <v>176600</v>
      </c>
      <c r="BPB3" s="1">
        <f>LOOKUP($A3,'DMG Tables'!$P$2:$P$35,'DMG Tables'!$O$2:$O$35)*BPB$1*LOOKUP(BPB$1,'DMG Tables'!$G$2:$G$7,'DMG Tables'!$H$2:$H$7)</f>
        <v>176700</v>
      </c>
      <c r="BPC3" s="1">
        <f>LOOKUP($A3,'DMG Tables'!$P$2:$P$35,'DMG Tables'!$O$2:$O$35)*BPC$1*LOOKUP(BPC$1,'DMG Tables'!$G$2:$G$7,'DMG Tables'!$H$2:$H$7)</f>
        <v>176800</v>
      </c>
      <c r="BPD3" s="1">
        <f>LOOKUP($A3,'DMG Tables'!$P$2:$P$35,'DMG Tables'!$O$2:$O$35)*BPD$1*LOOKUP(BPD$1,'DMG Tables'!$G$2:$G$7,'DMG Tables'!$H$2:$H$7)</f>
        <v>176900</v>
      </c>
      <c r="BPE3" s="1">
        <f>LOOKUP($A3,'DMG Tables'!$P$2:$P$35,'DMG Tables'!$O$2:$O$35)*BPE$1*LOOKUP(BPE$1,'DMG Tables'!$G$2:$G$7,'DMG Tables'!$H$2:$H$7)</f>
        <v>177000</v>
      </c>
      <c r="BPF3" s="1">
        <f>LOOKUP($A3,'DMG Tables'!$P$2:$P$35,'DMG Tables'!$O$2:$O$35)*BPF$1*LOOKUP(BPF$1,'DMG Tables'!$G$2:$G$7,'DMG Tables'!$H$2:$H$7)</f>
        <v>177100</v>
      </c>
      <c r="BPG3" s="1">
        <f>LOOKUP($A3,'DMG Tables'!$P$2:$P$35,'DMG Tables'!$O$2:$O$35)*BPG$1*LOOKUP(BPG$1,'DMG Tables'!$G$2:$G$7,'DMG Tables'!$H$2:$H$7)</f>
        <v>177200</v>
      </c>
      <c r="BPH3" s="1">
        <f>LOOKUP($A3,'DMG Tables'!$P$2:$P$35,'DMG Tables'!$O$2:$O$35)*BPH$1*LOOKUP(BPH$1,'DMG Tables'!$G$2:$G$7,'DMG Tables'!$H$2:$H$7)</f>
        <v>177300</v>
      </c>
      <c r="BPI3" s="1">
        <f>LOOKUP($A3,'DMG Tables'!$P$2:$P$35,'DMG Tables'!$O$2:$O$35)*BPI$1*LOOKUP(BPI$1,'DMG Tables'!$G$2:$G$7,'DMG Tables'!$H$2:$H$7)</f>
        <v>177400</v>
      </c>
      <c r="BPJ3" s="1">
        <f>LOOKUP($A3,'DMG Tables'!$P$2:$P$35,'DMG Tables'!$O$2:$O$35)*BPJ$1*LOOKUP(BPJ$1,'DMG Tables'!$G$2:$G$7,'DMG Tables'!$H$2:$H$7)</f>
        <v>177500</v>
      </c>
      <c r="BPK3" s="1">
        <f>LOOKUP($A3,'DMG Tables'!$P$2:$P$35,'DMG Tables'!$O$2:$O$35)*BPK$1*LOOKUP(BPK$1,'DMG Tables'!$G$2:$G$7,'DMG Tables'!$H$2:$H$7)</f>
        <v>177600</v>
      </c>
      <c r="BPL3" s="1">
        <f>LOOKUP($A3,'DMG Tables'!$P$2:$P$35,'DMG Tables'!$O$2:$O$35)*BPL$1*LOOKUP(BPL$1,'DMG Tables'!$G$2:$G$7,'DMG Tables'!$H$2:$H$7)</f>
        <v>177700</v>
      </c>
      <c r="BPM3" s="1">
        <f>LOOKUP($A3,'DMG Tables'!$P$2:$P$35,'DMG Tables'!$O$2:$O$35)*BPM$1*LOOKUP(BPM$1,'DMG Tables'!$G$2:$G$7,'DMG Tables'!$H$2:$H$7)</f>
        <v>177800</v>
      </c>
      <c r="BPN3" s="1">
        <f>LOOKUP($A3,'DMG Tables'!$P$2:$P$35,'DMG Tables'!$O$2:$O$35)*BPN$1*LOOKUP(BPN$1,'DMG Tables'!$G$2:$G$7,'DMG Tables'!$H$2:$H$7)</f>
        <v>177900</v>
      </c>
      <c r="BPO3" s="1">
        <f>LOOKUP($A3,'DMG Tables'!$P$2:$P$35,'DMG Tables'!$O$2:$O$35)*BPO$1*LOOKUP(BPO$1,'DMG Tables'!$G$2:$G$7,'DMG Tables'!$H$2:$H$7)</f>
        <v>178000</v>
      </c>
      <c r="BPP3" s="1">
        <f>LOOKUP($A3,'DMG Tables'!$P$2:$P$35,'DMG Tables'!$O$2:$O$35)*BPP$1*LOOKUP(BPP$1,'DMG Tables'!$G$2:$G$7,'DMG Tables'!$H$2:$H$7)</f>
        <v>178100</v>
      </c>
      <c r="BPQ3" s="1">
        <f>LOOKUP($A3,'DMG Tables'!$P$2:$P$35,'DMG Tables'!$O$2:$O$35)*BPQ$1*LOOKUP(BPQ$1,'DMG Tables'!$G$2:$G$7,'DMG Tables'!$H$2:$H$7)</f>
        <v>178200</v>
      </c>
      <c r="BPR3" s="1">
        <f>LOOKUP($A3,'DMG Tables'!$P$2:$P$35,'DMG Tables'!$O$2:$O$35)*BPR$1*LOOKUP(BPR$1,'DMG Tables'!$G$2:$G$7,'DMG Tables'!$H$2:$H$7)</f>
        <v>178300</v>
      </c>
      <c r="BPS3" s="1">
        <f>LOOKUP($A3,'DMG Tables'!$P$2:$P$35,'DMG Tables'!$O$2:$O$35)*BPS$1*LOOKUP(BPS$1,'DMG Tables'!$G$2:$G$7,'DMG Tables'!$H$2:$H$7)</f>
        <v>178400</v>
      </c>
      <c r="BPT3" s="1">
        <f>LOOKUP($A3,'DMG Tables'!$P$2:$P$35,'DMG Tables'!$O$2:$O$35)*BPT$1*LOOKUP(BPT$1,'DMG Tables'!$G$2:$G$7,'DMG Tables'!$H$2:$H$7)</f>
        <v>178500</v>
      </c>
      <c r="BPU3" s="1">
        <f>LOOKUP($A3,'DMG Tables'!$P$2:$P$35,'DMG Tables'!$O$2:$O$35)*BPU$1*LOOKUP(BPU$1,'DMG Tables'!$G$2:$G$7,'DMG Tables'!$H$2:$H$7)</f>
        <v>178600</v>
      </c>
      <c r="BPV3" s="1">
        <f>LOOKUP($A3,'DMG Tables'!$P$2:$P$35,'DMG Tables'!$O$2:$O$35)*BPV$1*LOOKUP(BPV$1,'DMG Tables'!$G$2:$G$7,'DMG Tables'!$H$2:$H$7)</f>
        <v>178700</v>
      </c>
      <c r="BPW3" s="1">
        <f>LOOKUP($A3,'DMG Tables'!$P$2:$P$35,'DMG Tables'!$O$2:$O$35)*BPW$1*LOOKUP(BPW$1,'DMG Tables'!$G$2:$G$7,'DMG Tables'!$H$2:$H$7)</f>
        <v>178800</v>
      </c>
      <c r="BPX3" s="1">
        <f>LOOKUP($A3,'DMG Tables'!$P$2:$P$35,'DMG Tables'!$O$2:$O$35)*BPX$1*LOOKUP(BPX$1,'DMG Tables'!$G$2:$G$7,'DMG Tables'!$H$2:$H$7)</f>
        <v>178900</v>
      </c>
      <c r="BPY3" s="1">
        <f>LOOKUP($A3,'DMG Tables'!$P$2:$P$35,'DMG Tables'!$O$2:$O$35)*BPY$1*LOOKUP(BPY$1,'DMG Tables'!$G$2:$G$7,'DMG Tables'!$H$2:$H$7)</f>
        <v>179000</v>
      </c>
      <c r="BPZ3" s="1">
        <f>LOOKUP($A3,'DMG Tables'!$P$2:$P$35,'DMG Tables'!$O$2:$O$35)*BPZ$1*LOOKUP(BPZ$1,'DMG Tables'!$G$2:$G$7,'DMG Tables'!$H$2:$H$7)</f>
        <v>179100</v>
      </c>
      <c r="BQA3" s="1">
        <f>LOOKUP($A3,'DMG Tables'!$P$2:$P$35,'DMG Tables'!$O$2:$O$35)*BQA$1*LOOKUP(BQA$1,'DMG Tables'!$G$2:$G$7,'DMG Tables'!$H$2:$H$7)</f>
        <v>179200</v>
      </c>
      <c r="BQB3" s="1">
        <f>LOOKUP($A3,'DMG Tables'!$P$2:$P$35,'DMG Tables'!$O$2:$O$35)*BQB$1*LOOKUP(BQB$1,'DMG Tables'!$G$2:$G$7,'DMG Tables'!$H$2:$H$7)</f>
        <v>179300</v>
      </c>
      <c r="BQC3" s="1">
        <f>LOOKUP($A3,'DMG Tables'!$P$2:$P$35,'DMG Tables'!$O$2:$O$35)*BQC$1*LOOKUP(BQC$1,'DMG Tables'!$G$2:$G$7,'DMG Tables'!$H$2:$H$7)</f>
        <v>179400</v>
      </c>
      <c r="BQD3" s="1">
        <f>LOOKUP($A3,'DMG Tables'!$P$2:$P$35,'DMG Tables'!$O$2:$O$35)*BQD$1*LOOKUP(BQD$1,'DMG Tables'!$G$2:$G$7,'DMG Tables'!$H$2:$H$7)</f>
        <v>179500</v>
      </c>
      <c r="BQE3" s="1">
        <f>LOOKUP($A3,'DMG Tables'!$P$2:$P$35,'DMG Tables'!$O$2:$O$35)*BQE$1*LOOKUP(BQE$1,'DMG Tables'!$G$2:$G$7,'DMG Tables'!$H$2:$H$7)</f>
        <v>179600</v>
      </c>
      <c r="BQF3" s="1">
        <f>LOOKUP($A3,'DMG Tables'!$P$2:$P$35,'DMG Tables'!$O$2:$O$35)*BQF$1*LOOKUP(BQF$1,'DMG Tables'!$G$2:$G$7,'DMG Tables'!$H$2:$H$7)</f>
        <v>179700</v>
      </c>
      <c r="BQG3" s="1">
        <f>LOOKUP($A3,'DMG Tables'!$P$2:$P$35,'DMG Tables'!$O$2:$O$35)*BQG$1*LOOKUP(BQG$1,'DMG Tables'!$G$2:$G$7,'DMG Tables'!$H$2:$H$7)</f>
        <v>179800</v>
      </c>
      <c r="BQH3" s="1">
        <f>LOOKUP($A3,'DMG Tables'!$P$2:$P$35,'DMG Tables'!$O$2:$O$35)*BQH$1*LOOKUP(BQH$1,'DMG Tables'!$G$2:$G$7,'DMG Tables'!$H$2:$H$7)</f>
        <v>179900</v>
      </c>
      <c r="BQI3" s="1">
        <f>LOOKUP($A3,'DMG Tables'!$P$2:$P$35,'DMG Tables'!$O$2:$O$35)*BQI$1*LOOKUP(BQI$1,'DMG Tables'!$G$2:$G$7,'DMG Tables'!$H$2:$H$7)</f>
        <v>180000</v>
      </c>
      <c r="BQJ3" s="1">
        <f>LOOKUP($A3,'DMG Tables'!$P$2:$P$35,'DMG Tables'!$O$2:$O$35)*BQJ$1*LOOKUP(BQJ$1,'DMG Tables'!$G$2:$G$7,'DMG Tables'!$H$2:$H$7)</f>
        <v>180100</v>
      </c>
      <c r="BQK3" s="1">
        <f>LOOKUP($A3,'DMG Tables'!$P$2:$P$35,'DMG Tables'!$O$2:$O$35)*BQK$1*LOOKUP(BQK$1,'DMG Tables'!$G$2:$G$7,'DMG Tables'!$H$2:$H$7)</f>
        <v>180200</v>
      </c>
      <c r="BQL3" s="1">
        <f>LOOKUP($A3,'DMG Tables'!$P$2:$P$35,'DMG Tables'!$O$2:$O$35)*BQL$1*LOOKUP(BQL$1,'DMG Tables'!$G$2:$G$7,'DMG Tables'!$H$2:$H$7)</f>
        <v>180300</v>
      </c>
      <c r="BQM3" s="1">
        <f>LOOKUP($A3,'DMG Tables'!$P$2:$P$35,'DMG Tables'!$O$2:$O$35)*BQM$1*LOOKUP(BQM$1,'DMG Tables'!$G$2:$G$7,'DMG Tables'!$H$2:$H$7)</f>
        <v>180400</v>
      </c>
      <c r="BQN3" s="1">
        <f>LOOKUP($A3,'DMG Tables'!$P$2:$P$35,'DMG Tables'!$O$2:$O$35)*BQN$1*LOOKUP(BQN$1,'DMG Tables'!$G$2:$G$7,'DMG Tables'!$H$2:$H$7)</f>
        <v>180500</v>
      </c>
      <c r="BQO3" s="1">
        <f>LOOKUP($A3,'DMG Tables'!$P$2:$P$35,'DMG Tables'!$O$2:$O$35)*BQO$1*LOOKUP(BQO$1,'DMG Tables'!$G$2:$G$7,'DMG Tables'!$H$2:$H$7)</f>
        <v>180600</v>
      </c>
      <c r="BQP3" s="1">
        <f>LOOKUP($A3,'DMG Tables'!$P$2:$P$35,'DMG Tables'!$O$2:$O$35)*BQP$1*LOOKUP(BQP$1,'DMG Tables'!$G$2:$G$7,'DMG Tables'!$H$2:$H$7)</f>
        <v>180700</v>
      </c>
      <c r="BQQ3" s="1">
        <f>LOOKUP($A3,'DMG Tables'!$P$2:$P$35,'DMG Tables'!$O$2:$O$35)*BQQ$1*LOOKUP(BQQ$1,'DMG Tables'!$G$2:$G$7,'DMG Tables'!$H$2:$H$7)</f>
        <v>180800</v>
      </c>
      <c r="BQR3" s="1">
        <f>LOOKUP($A3,'DMG Tables'!$P$2:$P$35,'DMG Tables'!$O$2:$O$35)*BQR$1*LOOKUP(BQR$1,'DMG Tables'!$G$2:$G$7,'DMG Tables'!$H$2:$H$7)</f>
        <v>180900</v>
      </c>
      <c r="BQS3" s="1">
        <f>LOOKUP($A3,'DMG Tables'!$P$2:$P$35,'DMG Tables'!$O$2:$O$35)*BQS$1*LOOKUP(BQS$1,'DMG Tables'!$G$2:$G$7,'DMG Tables'!$H$2:$H$7)</f>
        <v>181000</v>
      </c>
      <c r="BQT3" s="1">
        <f>LOOKUP($A3,'DMG Tables'!$P$2:$P$35,'DMG Tables'!$O$2:$O$35)*BQT$1*LOOKUP(BQT$1,'DMG Tables'!$G$2:$G$7,'DMG Tables'!$H$2:$H$7)</f>
        <v>181100</v>
      </c>
      <c r="BQU3" s="1">
        <f>LOOKUP($A3,'DMG Tables'!$P$2:$P$35,'DMG Tables'!$O$2:$O$35)*BQU$1*LOOKUP(BQU$1,'DMG Tables'!$G$2:$G$7,'DMG Tables'!$H$2:$H$7)</f>
        <v>181200</v>
      </c>
      <c r="BQV3" s="1">
        <f>LOOKUP($A3,'DMG Tables'!$P$2:$P$35,'DMG Tables'!$O$2:$O$35)*BQV$1*LOOKUP(BQV$1,'DMG Tables'!$G$2:$G$7,'DMG Tables'!$H$2:$H$7)</f>
        <v>181300</v>
      </c>
      <c r="BQW3" s="1">
        <f>LOOKUP($A3,'DMG Tables'!$P$2:$P$35,'DMG Tables'!$O$2:$O$35)*BQW$1*LOOKUP(BQW$1,'DMG Tables'!$G$2:$G$7,'DMG Tables'!$H$2:$H$7)</f>
        <v>181400</v>
      </c>
      <c r="BQX3" s="1">
        <f>LOOKUP($A3,'DMG Tables'!$P$2:$P$35,'DMG Tables'!$O$2:$O$35)*BQX$1*LOOKUP(BQX$1,'DMG Tables'!$G$2:$G$7,'DMG Tables'!$H$2:$H$7)</f>
        <v>181500</v>
      </c>
      <c r="BQY3" s="1">
        <f>LOOKUP($A3,'DMG Tables'!$P$2:$P$35,'DMG Tables'!$O$2:$O$35)*BQY$1*LOOKUP(BQY$1,'DMG Tables'!$G$2:$G$7,'DMG Tables'!$H$2:$H$7)</f>
        <v>181600</v>
      </c>
      <c r="BQZ3" s="1">
        <f>LOOKUP($A3,'DMG Tables'!$P$2:$P$35,'DMG Tables'!$O$2:$O$35)*BQZ$1*LOOKUP(BQZ$1,'DMG Tables'!$G$2:$G$7,'DMG Tables'!$H$2:$H$7)</f>
        <v>181700</v>
      </c>
      <c r="BRA3" s="1">
        <f>LOOKUP($A3,'DMG Tables'!$P$2:$P$35,'DMG Tables'!$O$2:$O$35)*BRA$1*LOOKUP(BRA$1,'DMG Tables'!$G$2:$G$7,'DMG Tables'!$H$2:$H$7)</f>
        <v>181800</v>
      </c>
      <c r="BRB3" s="1">
        <f>LOOKUP($A3,'DMG Tables'!$P$2:$P$35,'DMG Tables'!$O$2:$O$35)*BRB$1*LOOKUP(BRB$1,'DMG Tables'!$G$2:$G$7,'DMG Tables'!$H$2:$H$7)</f>
        <v>181900</v>
      </c>
      <c r="BRC3" s="1">
        <f>LOOKUP($A3,'DMG Tables'!$P$2:$P$35,'DMG Tables'!$O$2:$O$35)*BRC$1*LOOKUP(BRC$1,'DMG Tables'!$G$2:$G$7,'DMG Tables'!$H$2:$H$7)</f>
        <v>182000</v>
      </c>
      <c r="BRD3" s="1">
        <f>LOOKUP($A3,'DMG Tables'!$P$2:$P$35,'DMG Tables'!$O$2:$O$35)*BRD$1*LOOKUP(BRD$1,'DMG Tables'!$G$2:$G$7,'DMG Tables'!$H$2:$H$7)</f>
        <v>182100</v>
      </c>
      <c r="BRE3" s="1">
        <f>LOOKUP($A3,'DMG Tables'!$P$2:$P$35,'DMG Tables'!$O$2:$O$35)*BRE$1*LOOKUP(BRE$1,'DMG Tables'!$G$2:$G$7,'DMG Tables'!$H$2:$H$7)</f>
        <v>182200</v>
      </c>
      <c r="BRF3" s="1">
        <f>LOOKUP($A3,'DMG Tables'!$P$2:$P$35,'DMG Tables'!$O$2:$O$35)*BRF$1*LOOKUP(BRF$1,'DMG Tables'!$G$2:$G$7,'DMG Tables'!$H$2:$H$7)</f>
        <v>182300</v>
      </c>
      <c r="BRG3" s="1">
        <f>LOOKUP($A3,'DMG Tables'!$P$2:$P$35,'DMG Tables'!$O$2:$O$35)*BRG$1*LOOKUP(BRG$1,'DMG Tables'!$G$2:$G$7,'DMG Tables'!$H$2:$H$7)</f>
        <v>182400</v>
      </c>
      <c r="BRH3" s="1">
        <f>LOOKUP($A3,'DMG Tables'!$P$2:$P$35,'DMG Tables'!$O$2:$O$35)*BRH$1*LOOKUP(BRH$1,'DMG Tables'!$G$2:$G$7,'DMG Tables'!$H$2:$H$7)</f>
        <v>182500</v>
      </c>
      <c r="BRI3" s="1">
        <f>LOOKUP($A3,'DMG Tables'!$P$2:$P$35,'DMG Tables'!$O$2:$O$35)*BRI$1*LOOKUP(BRI$1,'DMG Tables'!$G$2:$G$7,'DMG Tables'!$H$2:$H$7)</f>
        <v>182600</v>
      </c>
      <c r="BRJ3" s="1">
        <f>LOOKUP($A3,'DMG Tables'!$P$2:$P$35,'DMG Tables'!$O$2:$O$35)*BRJ$1*LOOKUP(BRJ$1,'DMG Tables'!$G$2:$G$7,'DMG Tables'!$H$2:$H$7)</f>
        <v>182700</v>
      </c>
      <c r="BRK3" s="1">
        <f>LOOKUP($A3,'DMG Tables'!$P$2:$P$35,'DMG Tables'!$O$2:$O$35)*BRK$1*LOOKUP(BRK$1,'DMG Tables'!$G$2:$G$7,'DMG Tables'!$H$2:$H$7)</f>
        <v>182800</v>
      </c>
      <c r="BRL3" s="1">
        <f>LOOKUP($A3,'DMG Tables'!$P$2:$P$35,'DMG Tables'!$O$2:$O$35)*BRL$1*LOOKUP(BRL$1,'DMG Tables'!$G$2:$G$7,'DMG Tables'!$H$2:$H$7)</f>
        <v>182900</v>
      </c>
      <c r="BRM3" s="1">
        <f>LOOKUP($A3,'DMG Tables'!$P$2:$P$35,'DMG Tables'!$O$2:$O$35)*BRM$1*LOOKUP(BRM$1,'DMG Tables'!$G$2:$G$7,'DMG Tables'!$H$2:$H$7)</f>
        <v>183000</v>
      </c>
      <c r="BRN3" s="1">
        <f>LOOKUP($A3,'DMG Tables'!$P$2:$P$35,'DMG Tables'!$O$2:$O$35)*BRN$1*LOOKUP(BRN$1,'DMG Tables'!$G$2:$G$7,'DMG Tables'!$H$2:$H$7)</f>
        <v>183100</v>
      </c>
      <c r="BRO3" s="1">
        <f>LOOKUP($A3,'DMG Tables'!$P$2:$P$35,'DMG Tables'!$O$2:$O$35)*BRO$1*LOOKUP(BRO$1,'DMG Tables'!$G$2:$G$7,'DMG Tables'!$H$2:$H$7)</f>
        <v>183200</v>
      </c>
      <c r="BRP3" s="1">
        <f>LOOKUP($A3,'DMG Tables'!$P$2:$P$35,'DMG Tables'!$O$2:$O$35)*BRP$1*LOOKUP(BRP$1,'DMG Tables'!$G$2:$G$7,'DMG Tables'!$H$2:$H$7)</f>
        <v>183300</v>
      </c>
      <c r="BRQ3" s="1">
        <f>LOOKUP($A3,'DMG Tables'!$P$2:$P$35,'DMG Tables'!$O$2:$O$35)*BRQ$1*LOOKUP(BRQ$1,'DMG Tables'!$G$2:$G$7,'DMG Tables'!$H$2:$H$7)</f>
        <v>183400</v>
      </c>
      <c r="BRR3" s="1">
        <f>LOOKUP($A3,'DMG Tables'!$P$2:$P$35,'DMG Tables'!$O$2:$O$35)*BRR$1*LOOKUP(BRR$1,'DMG Tables'!$G$2:$G$7,'DMG Tables'!$H$2:$H$7)</f>
        <v>183500</v>
      </c>
      <c r="BRS3" s="1">
        <f>LOOKUP($A3,'DMG Tables'!$P$2:$P$35,'DMG Tables'!$O$2:$O$35)*BRS$1*LOOKUP(BRS$1,'DMG Tables'!$G$2:$G$7,'DMG Tables'!$H$2:$H$7)</f>
        <v>183600</v>
      </c>
      <c r="BRT3" s="1">
        <f>LOOKUP($A3,'DMG Tables'!$P$2:$P$35,'DMG Tables'!$O$2:$O$35)*BRT$1*LOOKUP(BRT$1,'DMG Tables'!$G$2:$G$7,'DMG Tables'!$H$2:$H$7)</f>
        <v>183700</v>
      </c>
      <c r="BRU3" s="1">
        <f>LOOKUP($A3,'DMG Tables'!$P$2:$P$35,'DMG Tables'!$O$2:$O$35)*BRU$1*LOOKUP(BRU$1,'DMG Tables'!$G$2:$G$7,'DMG Tables'!$H$2:$H$7)</f>
        <v>183800</v>
      </c>
      <c r="BRV3" s="1">
        <f>LOOKUP($A3,'DMG Tables'!$P$2:$P$35,'DMG Tables'!$O$2:$O$35)*BRV$1*LOOKUP(BRV$1,'DMG Tables'!$G$2:$G$7,'DMG Tables'!$H$2:$H$7)</f>
        <v>183900</v>
      </c>
      <c r="BRW3" s="1">
        <f>LOOKUP($A3,'DMG Tables'!$P$2:$P$35,'DMG Tables'!$O$2:$O$35)*BRW$1*LOOKUP(BRW$1,'DMG Tables'!$G$2:$G$7,'DMG Tables'!$H$2:$H$7)</f>
        <v>184000</v>
      </c>
      <c r="BRX3" s="1">
        <f>LOOKUP($A3,'DMG Tables'!$P$2:$P$35,'DMG Tables'!$O$2:$O$35)*BRX$1*LOOKUP(BRX$1,'DMG Tables'!$G$2:$G$7,'DMG Tables'!$H$2:$H$7)</f>
        <v>184100</v>
      </c>
      <c r="BRY3" s="1">
        <f>LOOKUP($A3,'DMG Tables'!$P$2:$P$35,'DMG Tables'!$O$2:$O$35)*BRY$1*LOOKUP(BRY$1,'DMG Tables'!$G$2:$G$7,'DMG Tables'!$H$2:$H$7)</f>
        <v>184200</v>
      </c>
      <c r="BRZ3" s="1">
        <f>LOOKUP($A3,'DMG Tables'!$P$2:$P$35,'DMG Tables'!$O$2:$O$35)*BRZ$1*LOOKUP(BRZ$1,'DMG Tables'!$G$2:$G$7,'DMG Tables'!$H$2:$H$7)</f>
        <v>184300</v>
      </c>
      <c r="BSA3" s="1">
        <f>LOOKUP($A3,'DMG Tables'!$P$2:$P$35,'DMG Tables'!$O$2:$O$35)*BSA$1*LOOKUP(BSA$1,'DMG Tables'!$G$2:$G$7,'DMG Tables'!$H$2:$H$7)</f>
        <v>184400</v>
      </c>
      <c r="BSB3" s="1">
        <f>LOOKUP($A3,'DMG Tables'!$P$2:$P$35,'DMG Tables'!$O$2:$O$35)*BSB$1*LOOKUP(BSB$1,'DMG Tables'!$G$2:$G$7,'DMG Tables'!$H$2:$H$7)</f>
        <v>184500</v>
      </c>
      <c r="BSC3" s="1">
        <f>LOOKUP($A3,'DMG Tables'!$P$2:$P$35,'DMG Tables'!$O$2:$O$35)*BSC$1*LOOKUP(BSC$1,'DMG Tables'!$G$2:$G$7,'DMG Tables'!$H$2:$H$7)</f>
        <v>184600</v>
      </c>
      <c r="BSD3" s="1">
        <f>LOOKUP($A3,'DMG Tables'!$P$2:$P$35,'DMG Tables'!$O$2:$O$35)*BSD$1*LOOKUP(BSD$1,'DMG Tables'!$G$2:$G$7,'DMG Tables'!$H$2:$H$7)</f>
        <v>184700</v>
      </c>
      <c r="BSE3" s="1">
        <f>LOOKUP($A3,'DMG Tables'!$P$2:$P$35,'DMG Tables'!$O$2:$O$35)*BSE$1*LOOKUP(BSE$1,'DMG Tables'!$G$2:$G$7,'DMG Tables'!$H$2:$H$7)</f>
        <v>184800</v>
      </c>
      <c r="BSF3" s="1">
        <f>LOOKUP($A3,'DMG Tables'!$P$2:$P$35,'DMG Tables'!$O$2:$O$35)*BSF$1*LOOKUP(BSF$1,'DMG Tables'!$G$2:$G$7,'DMG Tables'!$H$2:$H$7)</f>
        <v>184900</v>
      </c>
      <c r="BSG3" s="1">
        <f>LOOKUP($A3,'DMG Tables'!$P$2:$P$35,'DMG Tables'!$O$2:$O$35)*BSG$1*LOOKUP(BSG$1,'DMG Tables'!$G$2:$G$7,'DMG Tables'!$H$2:$H$7)</f>
        <v>185000</v>
      </c>
      <c r="BSH3" s="1">
        <f>LOOKUP($A3,'DMG Tables'!$P$2:$P$35,'DMG Tables'!$O$2:$O$35)*BSH$1*LOOKUP(BSH$1,'DMG Tables'!$G$2:$G$7,'DMG Tables'!$H$2:$H$7)</f>
        <v>185100</v>
      </c>
      <c r="BSI3" s="1">
        <f>LOOKUP($A3,'DMG Tables'!$P$2:$P$35,'DMG Tables'!$O$2:$O$35)*BSI$1*LOOKUP(BSI$1,'DMG Tables'!$G$2:$G$7,'DMG Tables'!$H$2:$H$7)</f>
        <v>185200</v>
      </c>
      <c r="BSJ3" s="1">
        <f>LOOKUP($A3,'DMG Tables'!$P$2:$P$35,'DMG Tables'!$O$2:$O$35)*BSJ$1*LOOKUP(BSJ$1,'DMG Tables'!$G$2:$G$7,'DMG Tables'!$H$2:$H$7)</f>
        <v>185300</v>
      </c>
      <c r="BSK3" s="1">
        <f>LOOKUP($A3,'DMG Tables'!$P$2:$P$35,'DMG Tables'!$O$2:$O$35)*BSK$1*LOOKUP(BSK$1,'DMG Tables'!$G$2:$G$7,'DMG Tables'!$H$2:$H$7)</f>
        <v>185400</v>
      </c>
      <c r="BSL3" s="1">
        <f>LOOKUP($A3,'DMG Tables'!$P$2:$P$35,'DMG Tables'!$O$2:$O$35)*BSL$1*LOOKUP(BSL$1,'DMG Tables'!$G$2:$G$7,'DMG Tables'!$H$2:$H$7)</f>
        <v>185500</v>
      </c>
      <c r="BSM3" s="1">
        <f>LOOKUP($A3,'DMG Tables'!$P$2:$P$35,'DMG Tables'!$O$2:$O$35)*BSM$1*LOOKUP(BSM$1,'DMG Tables'!$G$2:$G$7,'DMG Tables'!$H$2:$H$7)</f>
        <v>185600</v>
      </c>
      <c r="BSN3" s="1">
        <f>LOOKUP($A3,'DMG Tables'!$P$2:$P$35,'DMG Tables'!$O$2:$O$35)*BSN$1*LOOKUP(BSN$1,'DMG Tables'!$G$2:$G$7,'DMG Tables'!$H$2:$H$7)</f>
        <v>185700</v>
      </c>
      <c r="BSO3" s="1">
        <f>LOOKUP($A3,'DMG Tables'!$P$2:$P$35,'DMG Tables'!$O$2:$O$35)*BSO$1*LOOKUP(BSO$1,'DMG Tables'!$G$2:$G$7,'DMG Tables'!$H$2:$H$7)</f>
        <v>185800</v>
      </c>
      <c r="BSP3" s="1">
        <f>LOOKUP($A3,'DMG Tables'!$P$2:$P$35,'DMG Tables'!$O$2:$O$35)*BSP$1*LOOKUP(BSP$1,'DMG Tables'!$G$2:$G$7,'DMG Tables'!$H$2:$H$7)</f>
        <v>185900</v>
      </c>
      <c r="BSQ3" s="1">
        <f>LOOKUP($A3,'DMG Tables'!$P$2:$P$35,'DMG Tables'!$O$2:$O$35)*BSQ$1*LOOKUP(BSQ$1,'DMG Tables'!$G$2:$G$7,'DMG Tables'!$H$2:$H$7)</f>
        <v>186000</v>
      </c>
      <c r="BSR3" s="1">
        <f>LOOKUP($A3,'DMG Tables'!$P$2:$P$35,'DMG Tables'!$O$2:$O$35)*BSR$1*LOOKUP(BSR$1,'DMG Tables'!$G$2:$G$7,'DMG Tables'!$H$2:$H$7)</f>
        <v>186100</v>
      </c>
      <c r="BSS3" s="1">
        <f>LOOKUP($A3,'DMG Tables'!$P$2:$P$35,'DMG Tables'!$O$2:$O$35)*BSS$1*LOOKUP(BSS$1,'DMG Tables'!$G$2:$G$7,'DMG Tables'!$H$2:$H$7)</f>
        <v>186200</v>
      </c>
      <c r="BST3" s="1">
        <f>LOOKUP($A3,'DMG Tables'!$P$2:$P$35,'DMG Tables'!$O$2:$O$35)*BST$1*LOOKUP(BST$1,'DMG Tables'!$G$2:$G$7,'DMG Tables'!$H$2:$H$7)</f>
        <v>186300</v>
      </c>
      <c r="BSU3" s="1">
        <f>LOOKUP($A3,'DMG Tables'!$P$2:$P$35,'DMG Tables'!$O$2:$O$35)*BSU$1*LOOKUP(BSU$1,'DMG Tables'!$G$2:$G$7,'DMG Tables'!$H$2:$H$7)</f>
        <v>186400</v>
      </c>
      <c r="BSV3" s="1">
        <f>LOOKUP($A3,'DMG Tables'!$P$2:$P$35,'DMG Tables'!$O$2:$O$35)*BSV$1*LOOKUP(BSV$1,'DMG Tables'!$G$2:$G$7,'DMG Tables'!$H$2:$H$7)</f>
        <v>186500</v>
      </c>
      <c r="BSW3" s="1">
        <f>LOOKUP($A3,'DMG Tables'!$P$2:$P$35,'DMG Tables'!$O$2:$O$35)*BSW$1*LOOKUP(BSW$1,'DMG Tables'!$G$2:$G$7,'DMG Tables'!$H$2:$H$7)</f>
        <v>186600</v>
      </c>
      <c r="BSX3" s="1">
        <f>LOOKUP($A3,'DMG Tables'!$P$2:$P$35,'DMG Tables'!$O$2:$O$35)*BSX$1*LOOKUP(BSX$1,'DMG Tables'!$G$2:$G$7,'DMG Tables'!$H$2:$H$7)</f>
        <v>186700</v>
      </c>
      <c r="BSY3" s="1">
        <f>LOOKUP($A3,'DMG Tables'!$P$2:$P$35,'DMG Tables'!$O$2:$O$35)*BSY$1*LOOKUP(BSY$1,'DMG Tables'!$G$2:$G$7,'DMG Tables'!$H$2:$H$7)</f>
        <v>186800</v>
      </c>
      <c r="BSZ3" s="1">
        <f>LOOKUP($A3,'DMG Tables'!$P$2:$P$35,'DMG Tables'!$O$2:$O$35)*BSZ$1*LOOKUP(BSZ$1,'DMG Tables'!$G$2:$G$7,'DMG Tables'!$H$2:$H$7)</f>
        <v>186900</v>
      </c>
      <c r="BTA3" s="1">
        <f>LOOKUP($A3,'DMG Tables'!$P$2:$P$35,'DMG Tables'!$O$2:$O$35)*BTA$1*LOOKUP(BTA$1,'DMG Tables'!$G$2:$G$7,'DMG Tables'!$H$2:$H$7)</f>
        <v>187000</v>
      </c>
      <c r="BTB3" s="1">
        <f>LOOKUP($A3,'DMG Tables'!$P$2:$P$35,'DMG Tables'!$O$2:$O$35)*BTB$1*LOOKUP(BTB$1,'DMG Tables'!$G$2:$G$7,'DMG Tables'!$H$2:$H$7)</f>
        <v>187100</v>
      </c>
      <c r="BTC3" s="1">
        <f>LOOKUP($A3,'DMG Tables'!$P$2:$P$35,'DMG Tables'!$O$2:$O$35)*BTC$1*LOOKUP(BTC$1,'DMG Tables'!$G$2:$G$7,'DMG Tables'!$H$2:$H$7)</f>
        <v>187200</v>
      </c>
      <c r="BTD3" s="1">
        <f>LOOKUP($A3,'DMG Tables'!$P$2:$P$35,'DMG Tables'!$O$2:$O$35)*BTD$1*LOOKUP(BTD$1,'DMG Tables'!$G$2:$G$7,'DMG Tables'!$H$2:$H$7)</f>
        <v>187300</v>
      </c>
      <c r="BTE3" s="1">
        <f>LOOKUP($A3,'DMG Tables'!$P$2:$P$35,'DMG Tables'!$O$2:$O$35)*BTE$1*LOOKUP(BTE$1,'DMG Tables'!$G$2:$G$7,'DMG Tables'!$H$2:$H$7)</f>
        <v>187400</v>
      </c>
      <c r="BTF3" s="1">
        <f>LOOKUP($A3,'DMG Tables'!$P$2:$P$35,'DMG Tables'!$O$2:$O$35)*BTF$1*LOOKUP(BTF$1,'DMG Tables'!$G$2:$G$7,'DMG Tables'!$H$2:$H$7)</f>
        <v>187500</v>
      </c>
      <c r="BTG3" s="1">
        <f>LOOKUP($A3,'DMG Tables'!$P$2:$P$35,'DMG Tables'!$O$2:$O$35)*BTG$1*LOOKUP(BTG$1,'DMG Tables'!$G$2:$G$7,'DMG Tables'!$H$2:$H$7)</f>
        <v>187600</v>
      </c>
      <c r="BTH3" s="1">
        <f>LOOKUP($A3,'DMG Tables'!$P$2:$P$35,'DMG Tables'!$O$2:$O$35)*BTH$1*LOOKUP(BTH$1,'DMG Tables'!$G$2:$G$7,'DMG Tables'!$H$2:$H$7)</f>
        <v>187700</v>
      </c>
      <c r="BTI3" s="1">
        <f>LOOKUP($A3,'DMG Tables'!$P$2:$P$35,'DMG Tables'!$O$2:$O$35)*BTI$1*LOOKUP(BTI$1,'DMG Tables'!$G$2:$G$7,'DMG Tables'!$H$2:$H$7)</f>
        <v>187800</v>
      </c>
      <c r="BTJ3" s="1">
        <f>LOOKUP($A3,'DMG Tables'!$P$2:$P$35,'DMG Tables'!$O$2:$O$35)*BTJ$1*LOOKUP(BTJ$1,'DMG Tables'!$G$2:$G$7,'DMG Tables'!$H$2:$H$7)</f>
        <v>187900</v>
      </c>
      <c r="BTK3" s="1">
        <f>LOOKUP($A3,'DMG Tables'!$P$2:$P$35,'DMG Tables'!$O$2:$O$35)*BTK$1*LOOKUP(BTK$1,'DMG Tables'!$G$2:$G$7,'DMG Tables'!$H$2:$H$7)</f>
        <v>188000</v>
      </c>
      <c r="BTL3" s="1">
        <f>LOOKUP($A3,'DMG Tables'!$P$2:$P$35,'DMG Tables'!$O$2:$O$35)*BTL$1*LOOKUP(BTL$1,'DMG Tables'!$G$2:$G$7,'DMG Tables'!$H$2:$H$7)</f>
        <v>188100</v>
      </c>
      <c r="BTM3" s="1">
        <f>LOOKUP($A3,'DMG Tables'!$P$2:$P$35,'DMG Tables'!$O$2:$O$35)*BTM$1*LOOKUP(BTM$1,'DMG Tables'!$G$2:$G$7,'DMG Tables'!$H$2:$H$7)</f>
        <v>188200</v>
      </c>
      <c r="BTN3" s="1">
        <f>LOOKUP($A3,'DMG Tables'!$P$2:$P$35,'DMG Tables'!$O$2:$O$35)*BTN$1*LOOKUP(BTN$1,'DMG Tables'!$G$2:$G$7,'DMG Tables'!$H$2:$H$7)</f>
        <v>188300</v>
      </c>
      <c r="BTO3" s="1">
        <f>LOOKUP($A3,'DMG Tables'!$P$2:$P$35,'DMG Tables'!$O$2:$O$35)*BTO$1*LOOKUP(BTO$1,'DMG Tables'!$G$2:$G$7,'DMG Tables'!$H$2:$H$7)</f>
        <v>188400</v>
      </c>
      <c r="BTP3" s="1">
        <f>LOOKUP($A3,'DMG Tables'!$P$2:$P$35,'DMG Tables'!$O$2:$O$35)*BTP$1*LOOKUP(BTP$1,'DMG Tables'!$G$2:$G$7,'DMG Tables'!$H$2:$H$7)</f>
        <v>188500</v>
      </c>
      <c r="BTQ3" s="1">
        <f>LOOKUP($A3,'DMG Tables'!$P$2:$P$35,'DMG Tables'!$O$2:$O$35)*BTQ$1*LOOKUP(BTQ$1,'DMG Tables'!$G$2:$G$7,'DMG Tables'!$H$2:$H$7)</f>
        <v>188600</v>
      </c>
      <c r="BTR3" s="1">
        <f>LOOKUP($A3,'DMG Tables'!$P$2:$P$35,'DMG Tables'!$O$2:$O$35)*BTR$1*LOOKUP(BTR$1,'DMG Tables'!$G$2:$G$7,'DMG Tables'!$H$2:$H$7)</f>
        <v>188700</v>
      </c>
      <c r="BTS3" s="1">
        <f>LOOKUP($A3,'DMG Tables'!$P$2:$P$35,'DMG Tables'!$O$2:$O$35)*BTS$1*LOOKUP(BTS$1,'DMG Tables'!$G$2:$G$7,'DMG Tables'!$H$2:$H$7)</f>
        <v>188800</v>
      </c>
      <c r="BTT3" s="1">
        <f>LOOKUP($A3,'DMG Tables'!$P$2:$P$35,'DMG Tables'!$O$2:$O$35)*BTT$1*LOOKUP(BTT$1,'DMG Tables'!$G$2:$G$7,'DMG Tables'!$H$2:$H$7)</f>
        <v>188900</v>
      </c>
      <c r="BTU3" s="1">
        <f>LOOKUP($A3,'DMG Tables'!$P$2:$P$35,'DMG Tables'!$O$2:$O$35)*BTU$1*LOOKUP(BTU$1,'DMG Tables'!$G$2:$G$7,'DMG Tables'!$H$2:$H$7)</f>
        <v>189000</v>
      </c>
      <c r="BTV3" s="1">
        <f>LOOKUP($A3,'DMG Tables'!$P$2:$P$35,'DMG Tables'!$O$2:$O$35)*BTV$1*LOOKUP(BTV$1,'DMG Tables'!$G$2:$G$7,'DMG Tables'!$H$2:$H$7)</f>
        <v>189100</v>
      </c>
      <c r="BTW3" s="1">
        <f>LOOKUP($A3,'DMG Tables'!$P$2:$P$35,'DMG Tables'!$O$2:$O$35)*BTW$1*LOOKUP(BTW$1,'DMG Tables'!$G$2:$G$7,'DMG Tables'!$H$2:$H$7)</f>
        <v>189200</v>
      </c>
      <c r="BTX3" s="1">
        <f>LOOKUP($A3,'DMG Tables'!$P$2:$P$35,'DMG Tables'!$O$2:$O$35)*BTX$1*LOOKUP(BTX$1,'DMG Tables'!$G$2:$G$7,'DMG Tables'!$H$2:$H$7)</f>
        <v>189300</v>
      </c>
      <c r="BTY3" s="1">
        <f>LOOKUP($A3,'DMG Tables'!$P$2:$P$35,'DMG Tables'!$O$2:$O$35)*BTY$1*LOOKUP(BTY$1,'DMG Tables'!$G$2:$G$7,'DMG Tables'!$H$2:$H$7)</f>
        <v>189400</v>
      </c>
      <c r="BTZ3" s="1">
        <f>LOOKUP($A3,'DMG Tables'!$P$2:$P$35,'DMG Tables'!$O$2:$O$35)*BTZ$1*LOOKUP(BTZ$1,'DMG Tables'!$G$2:$G$7,'DMG Tables'!$H$2:$H$7)</f>
        <v>189500</v>
      </c>
      <c r="BUA3" s="1">
        <f>LOOKUP($A3,'DMG Tables'!$P$2:$P$35,'DMG Tables'!$O$2:$O$35)*BUA$1*LOOKUP(BUA$1,'DMG Tables'!$G$2:$G$7,'DMG Tables'!$H$2:$H$7)</f>
        <v>189600</v>
      </c>
      <c r="BUB3" s="1">
        <f>LOOKUP($A3,'DMG Tables'!$P$2:$P$35,'DMG Tables'!$O$2:$O$35)*BUB$1*LOOKUP(BUB$1,'DMG Tables'!$G$2:$G$7,'DMG Tables'!$H$2:$H$7)</f>
        <v>189700</v>
      </c>
      <c r="BUC3" s="1">
        <f>LOOKUP($A3,'DMG Tables'!$P$2:$P$35,'DMG Tables'!$O$2:$O$35)*BUC$1*LOOKUP(BUC$1,'DMG Tables'!$G$2:$G$7,'DMG Tables'!$H$2:$H$7)</f>
        <v>189800</v>
      </c>
      <c r="BUD3" s="1">
        <f>LOOKUP($A3,'DMG Tables'!$P$2:$P$35,'DMG Tables'!$O$2:$O$35)*BUD$1*LOOKUP(BUD$1,'DMG Tables'!$G$2:$G$7,'DMG Tables'!$H$2:$H$7)</f>
        <v>189900</v>
      </c>
      <c r="BUE3" s="1">
        <f>LOOKUP($A3,'DMG Tables'!$P$2:$P$35,'DMG Tables'!$O$2:$O$35)*BUE$1*LOOKUP(BUE$1,'DMG Tables'!$G$2:$G$7,'DMG Tables'!$H$2:$H$7)</f>
        <v>190000</v>
      </c>
      <c r="BUF3" s="1">
        <f>LOOKUP($A3,'DMG Tables'!$P$2:$P$35,'DMG Tables'!$O$2:$O$35)*BUF$1*LOOKUP(BUF$1,'DMG Tables'!$G$2:$G$7,'DMG Tables'!$H$2:$H$7)</f>
        <v>190100</v>
      </c>
      <c r="BUG3" s="1">
        <f>LOOKUP($A3,'DMG Tables'!$P$2:$P$35,'DMG Tables'!$O$2:$O$35)*BUG$1*LOOKUP(BUG$1,'DMG Tables'!$G$2:$G$7,'DMG Tables'!$H$2:$H$7)</f>
        <v>190200</v>
      </c>
      <c r="BUH3" s="1">
        <f>LOOKUP($A3,'DMG Tables'!$P$2:$P$35,'DMG Tables'!$O$2:$O$35)*BUH$1*LOOKUP(BUH$1,'DMG Tables'!$G$2:$G$7,'DMG Tables'!$H$2:$H$7)</f>
        <v>190300</v>
      </c>
      <c r="BUI3" s="1">
        <f>LOOKUP($A3,'DMG Tables'!$P$2:$P$35,'DMG Tables'!$O$2:$O$35)*BUI$1*LOOKUP(BUI$1,'DMG Tables'!$G$2:$G$7,'DMG Tables'!$H$2:$H$7)</f>
        <v>190400</v>
      </c>
      <c r="BUJ3" s="1">
        <f>LOOKUP($A3,'DMG Tables'!$P$2:$P$35,'DMG Tables'!$O$2:$O$35)*BUJ$1*LOOKUP(BUJ$1,'DMG Tables'!$G$2:$G$7,'DMG Tables'!$H$2:$H$7)</f>
        <v>190500</v>
      </c>
      <c r="BUK3" s="1">
        <f>LOOKUP($A3,'DMG Tables'!$P$2:$P$35,'DMG Tables'!$O$2:$O$35)*BUK$1*LOOKUP(BUK$1,'DMG Tables'!$G$2:$G$7,'DMG Tables'!$H$2:$H$7)</f>
        <v>190600</v>
      </c>
      <c r="BUL3" s="1">
        <f>LOOKUP($A3,'DMG Tables'!$P$2:$P$35,'DMG Tables'!$O$2:$O$35)*BUL$1*LOOKUP(BUL$1,'DMG Tables'!$G$2:$G$7,'DMG Tables'!$H$2:$H$7)</f>
        <v>190700</v>
      </c>
      <c r="BUM3" s="1">
        <f>LOOKUP($A3,'DMG Tables'!$P$2:$P$35,'DMG Tables'!$O$2:$O$35)*BUM$1*LOOKUP(BUM$1,'DMG Tables'!$G$2:$G$7,'DMG Tables'!$H$2:$H$7)</f>
        <v>190800</v>
      </c>
      <c r="BUN3" s="1">
        <f>LOOKUP($A3,'DMG Tables'!$P$2:$P$35,'DMG Tables'!$O$2:$O$35)*BUN$1*LOOKUP(BUN$1,'DMG Tables'!$G$2:$G$7,'DMG Tables'!$H$2:$H$7)</f>
        <v>190900</v>
      </c>
      <c r="BUO3" s="1">
        <f>LOOKUP($A3,'DMG Tables'!$P$2:$P$35,'DMG Tables'!$O$2:$O$35)*BUO$1*LOOKUP(BUO$1,'DMG Tables'!$G$2:$G$7,'DMG Tables'!$H$2:$H$7)</f>
        <v>191000</v>
      </c>
      <c r="BUP3" s="1">
        <f>LOOKUP($A3,'DMG Tables'!$P$2:$P$35,'DMG Tables'!$O$2:$O$35)*BUP$1*LOOKUP(BUP$1,'DMG Tables'!$G$2:$G$7,'DMG Tables'!$H$2:$H$7)</f>
        <v>191100</v>
      </c>
      <c r="BUQ3" s="1">
        <f>LOOKUP($A3,'DMG Tables'!$P$2:$P$35,'DMG Tables'!$O$2:$O$35)*BUQ$1*LOOKUP(BUQ$1,'DMG Tables'!$G$2:$G$7,'DMG Tables'!$H$2:$H$7)</f>
        <v>191200</v>
      </c>
      <c r="BUR3" s="1">
        <f>LOOKUP($A3,'DMG Tables'!$P$2:$P$35,'DMG Tables'!$O$2:$O$35)*BUR$1*LOOKUP(BUR$1,'DMG Tables'!$G$2:$G$7,'DMG Tables'!$H$2:$H$7)</f>
        <v>191300</v>
      </c>
      <c r="BUS3" s="1">
        <f>LOOKUP($A3,'DMG Tables'!$P$2:$P$35,'DMG Tables'!$O$2:$O$35)*BUS$1*LOOKUP(BUS$1,'DMG Tables'!$G$2:$G$7,'DMG Tables'!$H$2:$H$7)</f>
        <v>191400</v>
      </c>
      <c r="BUT3" s="1">
        <f>LOOKUP($A3,'DMG Tables'!$P$2:$P$35,'DMG Tables'!$O$2:$O$35)*BUT$1*LOOKUP(BUT$1,'DMG Tables'!$G$2:$G$7,'DMG Tables'!$H$2:$H$7)</f>
        <v>191500</v>
      </c>
      <c r="BUU3" s="1">
        <f>LOOKUP($A3,'DMG Tables'!$P$2:$P$35,'DMG Tables'!$O$2:$O$35)*BUU$1*LOOKUP(BUU$1,'DMG Tables'!$G$2:$G$7,'DMG Tables'!$H$2:$H$7)</f>
        <v>191600</v>
      </c>
      <c r="BUV3" s="1">
        <f>LOOKUP($A3,'DMG Tables'!$P$2:$P$35,'DMG Tables'!$O$2:$O$35)*BUV$1*LOOKUP(BUV$1,'DMG Tables'!$G$2:$G$7,'DMG Tables'!$H$2:$H$7)</f>
        <v>191700</v>
      </c>
      <c r="BUW3" s="1">
        <f>LOOKUP($A3,'DMG Tables'!$P$2:$P$35,'DMG Tables'!$O$2:$O$35)*BUW$1*LOOKUP(BUW$1,'DMG Tables'!$G$2:$G$7,'DMG Tables'!$H$2:$H$7)</f>
        <v>191800</v>
      </c>
      <c r="BUX3" s="1">
        <f>LOOKUP($A3,'DMG Tables'!$P$2:$P$35,'DMG Tables'!$O$2:$O$35)*BUX$1*LOOKUP(BUX$1,'DMG Tables'!$G$2:$G$7,'DMG Tables'!$H$2:$H$7)</f>
        <v>191900</v>
      </c>
      <c r="BUY3" s="1">
        <f>LOOKUP($A3,'DMG Tables'!$P$2:$P$35,'DMG Tables'!$O$2:$O$35)*BUY$1*LOOKUP(BUY$1,'DMG Tables'!$G$2:$G$7,'DMG Tables'!$H$2:$H$7)</f>
        <v>192000</v>
      </c>
      <c r="BUZ3" s="1">
        <f>LOOKUP($A3,'DMG Tables'!$P$2:$P$35,'DMG Tables'!$O$2:$O$35)*BUZ$1*LOOKUP(BUZ$1,'DMG Tables'!$G$2:$G$7,'DMG Tables'!$H$2:$H$7)</f>
        <v>192100</v>
      </c>
      <c r="BVA3" s="1">
        <f>LOOKUP($A3,'DMG Tables'!$P$2:$P$35,'DMG Tables'!$O$2:$O$35)*BVA$1*LOOKUP(BVA$1,'DMG Tables'!$G$2:$G$7,'DMG Tables'!$H$2:$H$7)</f>
        <v>192200</v>
      </c>
      <c r="BVB3" s="1">
        <f>LOOKUP($A3,'DMG Tables'!$P$2:$P$35,'DMG Tables'!$O$2:$O$35)*BVB$1*LOOKUP(BVB$1,'DMG Tables'!$G$2:$G$7,'DMG Tables'!$H$2:$H$7)</f>
        <v>192300</v>
      </c>
      <c r="BVC3" s="1">
        <f>LOOKUP($A3,'DMG Tables'!$P$2:$P$35,'DMG Tables'!$O$2:$O$35)*BVC$1*LOOKUP(BVC$1,'DMG Tables'!$G$2:$G$7,'DMG Tables'!$H$2:$H$7)</f>
        <v>192400</v>
      </c>
      <c r="BVD3" s="1">
        <f>LOOKUP($A3,'DMG Tables'!$P$2:$P$35,'DMG Tables'!$O$2:$O$35)*BVD$1*LOOKUP(BVD$1,'DMG Tables'!$G$2:$G$7,'DMG Tables'!$H$2:$H$7)</f>
        <v>192500</v>
      </c>
      <c r="BVE3" s="1">
        <f>LOOKUP($A3,'DMG Tables'!$P$2:$P$35,'DMG Tables'!$O$2:$O$35)*BVE$1*LOOKUP(BVE$1,'DMG Tables'!$G$2:$G$7,'DMG Tables'!$H$2:$H$7)</f>
        <v>192600</v>
      </c>
      <c r="BVF3" s="1">
        <f>LOOKUP($A3,'DMG Tables'!$P$2:$P$35,'DMG Tables'!$O$2:$O$35)*BVF$1*LOOKUP(BVF$1,'DMG Tables'!$G$2:$G$7,'DMG Tables'!$H$2:$H$7)</f>
        <v>192700</v>
      </c>
      <c r="BVG3" s="1">
        <f>LOOKUP($A3,'DMG Tables'!$P$2:$P$35,'DMG Tables'!$O$2:$O$35)*BVG$1*LOOKUP(BVG$1,'DMG Tables'!$G$2:$G$7,'DMG Tables'!$H$2:$H$7)</f>
        <v>192800</v>
      </c>
      <c r="BVH3" s="1">
        <f>LOOKUP($A3,'DMG Tables'!$P$2:$P$35,'DMG Tables'!$O$2:$O$35)*BVH$1*LOOKUP(BVH$1,'DMG Tables'!$G$2:$G$7,'DMG Tables'!$H$2:$H$7)</f>
        <v>192900</v>
      </c>
      <c r="BVI3" s="1">
        <f>LOOKUP($A3,'DMG Tables'!$P$2:$P$35,'DMG Tables'!$O$2:$O$35)*BVI$1*LOOKUP(BVI$1,'DMG Tables'!$G$2:$G$7,'DMG Tables'!$H$2:$H$7)</f>
        <v>193000</v>
      </c>
      <c r="BVJ3" s="1">
        <f>LOOKUP($A3,'DMG Tables'!$P$2:$P$35,'DMG Tables'!$O$2:$O$35)*BVJ$1*LOOKUP(BVJ$1,'DMG Tables'!$G$2:$G$7,'DMG Tables'!$H$2:$H$7)</f>
        <v>193100</v>
      </c>
      <c r="BVK3" s="1">
        <f>LOOKUP($A3,'DMG Tables'!$P$2:$P$35,'DMG Tables'!$O$2:$O$35)*BVK$1*LOOKUP(BVK$1,'DMG Tables'!$G$2:$G$7,'DMG Tables'!$H$2:$H$7)</f>
        <v>193200</v>
      </c>
      <c r="BVL3" s="1">
        <f>LOOKUP($A3,'DMG Tables'!$P$2:$P$35,'DMG Tables'!$O$2:$O$35)*BVL$1*LOOKUP(BVL$1,'DMG Tables'!$G$2:$G$7,'DMG Tables'!$H$2:$H$7)</f>
        <v>193300</v>
      </c>
      <c r="BVM3" s="1">
        <f>LOOKUP($A3,'DMG Tables'!$P$2:$P$35,'DMG Tables'!$O$2:$O$35)*BVM$1*LOOKUP(BVM$1,'DMG Tables'!$G$2:$G$7,'DMG Tables'!$H$2:$H$7)</f>
        <v>193400</v>
      </c>
      <c r="BVN3" s="1">
        <f>LOOKUP($A3,'DMG Tables'!$P$2:$P$35,'DMG Tables'!$O$2:$O$35)*BVN$1*LOOKUP(BVN$1,'DMG Tables'!$G$2:$G$7,'DMG Tables'!$H$2:$H$7)</f>
        <v>193500</v>
      </c>
      <c r="BVO3" s="1">
        <f>LOOKUP($A3,'DMG Tables'!$P$2:$P$35,'DMG Tables'!$O$2:$O$35)*BVO$1*LOOKUP(BVO$1,'DMG Tables'!$G$2:$G$7,'DMG Tables'!$H$2:$H$7)</f>
        <v>193600</v>
      </c>
      <c r="BVP3" s="1">
        <f>LOOKUP($A3,'DMG Tables'!$P$2:$P$35,'DMG Tables'!$O$2:$O$35)*BVP$1*LOOKUP(BVP$1,'DMG Tables'!$G$2:$G$7,'DMG Tables'!$H$2:$H$7)</f>
        <v>193700</v>
      </c>
      <c r="BVQ3" s="1">
        <f>LOOKUP($A3,'DMG Tables'!$P$2:$P$35,'DMG Tables'!$O$2:$O$35)*BVQ$1*LOOKUP(BVQ$1,'DMG Tables'!$G$2:$G$7,'DMG Tables'!$H$2:$H$7)</f>
        <v>193800</v>
      </c>
      <c r="BVR3" s="1">
        <f>LOOKUP($A3,'DMG Tables'!$P$2:$P$35,'DMG Tables'!$O$2:$O$35)*BVR$1*LOOKUP(BVR$1,'DMG Tables'!$G$2:$G$7,'DMG Tables'!$H$2:$H$7)</f>
        <v>193900</v>
      </c>
      <c r="BVS3" s="1">
        <f>LOOKUP($A3,'DMG Tables'!$P$2:$P$35,'DMG Tables'!$O$2:$O$35)*BVS$1*LOOKUP(BVS$1,'DMG Tables'!$G$2:$G$7,'DMG Tables'!$H$2:$H$7)</f>
        <v>194000</v>
      </c>
      <c r="BVT3" s="1">
        <f>LOOKUP($A3,'DMG Tables'!$P$2:$P$35,'DMG Tables'!$O$2:$O$35)*BVT$1*LOOKUP(BVT$1,'DMG Tables'!$G$2:$G$7,'DMG Tables'!$H$2:$H$7)</f>
        <v>194100</v>
      </c>
      <c r="BVU3" s="1">
        <f>LOOKUP($A3,'DMG Tables'!$P$2:$P$35,'DMG Tables'!$O$2:$O$35)*BVU$1*LOOKUP(BVU$1,'DMG Tables'!$G$2:$G$7,'DMG Tables'!$H$2:$H$7)</f>
        <v>194200</v>
      </c>
      <c r="BVV3" s="1">
        <f>LOOKUP($A3,'DMG Tables'!$P$2:$P$35,'DMG Tables'!$O$2:$O$35)*BVV$1*LOOKUP(BVV$1,'DMG Tables'!$G$2:$G$7,'DMG Tables'!$H$2:$H$7)</f>
        <v>194300</v>
      </c>
      <c r="BVW3" s="1">
        <f>LOOKUP($A3,'DMG Tables'!$P$2:$P$35,'DMG Tables'!$O$2:$O$35)*BVW$1*LOOKUP(BVW$1,'DMG Tables'!$G$2:$G$7,'DMG Tables'!$H$2:$H$7)</f>
        <v>194400</v>
      </c>
      <c r="BVX3" s="1">
        <f>LOOKUP($A3,'DMG Tables'!$P$2:$P$35,'DMG Tables'!$O$2:$O$35)*BVX$1*LOOKUP(BVX$1,'DMG Tables'!$G$2:$G$7,'DMG Tables'!$H$2:$H$7)</f>
        <v>194500</v>
      </c>
      <c r="BVY3" s="1">
        <f>LOOKUP($A3,'DMG Tables'!$P$2:$P$35,'DMG Tables'!$O$2:$O$35)*BVY$1*LOOKUP(BVY$1,'DMG Tables'!$G$2:$G$7,'DMG Tables'!$H$2:$H$7)</f>
        <v>194600</v>
      </c>
      <c r="BVZ3" s="1">
        <f>LOOKUP($A3,'DMG Tables'!$P$2:$P$35,'DMG Tables'!$O$2:$O$35)*BVZ$1*LOOKUP(BVZ$1,'DMG Tables'!$G$2:$G$7,'DMG Tables'!$H$2:$H$7)</f>
        <v>194700</v>
      </c>
      <c r="BWA3" s="1">
        <f>LOOKUP($A3,'DMG Tables'!$P$2:$P$35,'DMG Tables'!$O$2:$O$35)*BWA$1*LOOKUP(BWA$1,'DMG Tables'!$G$2:$G$7,'DMG Tables'!$H$2:$H$7)</f>
        <v>194800</v>
      </c>
      <c r="BWB3" s="1">
        <f>LOOKUP($A3,'DMG Tables'!$P$2:$P$35,'DMG Tables'!$O$2:$O$35)*BWB$1*LOOKUP(BWB$1,'DMG Tables'!$G$2:$G$7,'DMG Tables'!$H$2:$H$7)</f>
        <v>194900</v>
      </c>
      <c r="BWC3" s="1">
        <f>LOOKUP($A3,'DMG Tables'!$P$2:$P$35,'DMG Tables'!$O$2:$O$35)*BWC$1*LOOKUP(BWC$1,'DMG Tables'!$G$2:$G$7,'DMG Tables'!$H$2:$H$7)</f>
        <v>195000</v>
      </c>
      <c r="BWD3" s="1">
        <f>LOOKUP($A3,'DMG Tables'!$P$2:$P$35,'DMG Tables'!$O$2:$O$35)*BWD$1*LOOKUP(BWD$1,'DMG Tables'!$G$2:$G$7,'DMG Tables'!$H$2:$H$7)</f>
        <v>195100</v>
      </c>
      <c r="BWE3" s="1">
        <f>LOOKUP($A3,'DMG Tables'!$P$2:$P$35,'DMG Tables'!$O$2:$O$35)*BWE$1*LOOKUP(BWE$1,'DMG Tables'!$G$2:$G$7,'DMG Tables'!$H$2:$H$7)</f>
        <v>195200</v>
      </c>
      <c r="BWF3" s="1">
        <f>LOOKUP($A3,'DMG Tables'!$P$2:$P$35,'DMG Tables'!$O$2:$O$35)*BWF$1*LOOKUP(BWF$1,'DMG Tables'!$G$2:$G$7,'DMG Tables'!$H$2:$H$7)</f>
        <v>195300</v>
      </c>
      <c r="BWG3" s="1">
        <f>LOOKUP($A3,'DMG Tables'!$P$2:$P$35,'DMG Tables'!$O$2:$O$35)*BWG$1*LOOKUP(BWG$1,'DMG Tables'!$G$2:$G$7,'DMG Tables'!$H$2:$H$7)</f>
        <v>195400</v>
      </c>
      <c r="BWH3" s="1">
        <f>LOOKUP($A3,'DMG Tables'!$P$2:$P$35,'DMG Tables'!$O$2:$O$35)*BWH$1*LOOKUP(BWH$1,'DMG Tables'!$G$2:$G$7,'DMG Tables'!$H$2:$H$7)</f>
        <v>195500</v>
      </c>
      <c r="BWI3" s="1">
        <f>LOOKUP($A3,'DMG Tables'!$P$2:$P$35,'DMG Tables'!$O$2:$O$35)*BWI$1*LOOKUP(BWI$1,'DMG Tables'!$G$2:$G$7,'DMG Tables'!$H$2:$H$7)</f>
        <v>195600</v>
      </c>
      <c r="BWJ3" s="1">
        <f>LOOKUP($A3,'DMG Tables'!$P$2:$P$35,'DMG Tables'!$O$2:$O$35)*BWJ$1*LOOKUP(BWJ$1,'DMG Tables'!$G$2:$G$7,'DMG Tables'!$H$2:$H$7)</f>
        <v>195700</v>
      </c>
      <c r="BWK3" s="1">
        <f>LOOKUP($A3,'DMG Tables'!$P$2:$P$35,'DMG Tables'!$O$2:$O$35)*BWK$1*LOOKUP(BWK$1,'DMG Tables'!$G$2:$G$7,'DMG Tables'!$H$2:$H$7)</f>
        <v>195800</v>
      </c>
      <c r="BWL3" s="1">
        <f>LOOKUP($A3,'DMG Tables'!$P$2:$P$35,'DMG Tables'!$O$2:$O$35)*BWL$1*LOOKUP(BWL$1,'DMG Tables'!$G$2:$G$7,'DMG Tables'!$H$2:$H$7)</f>
        <v>195900</v>
      </c>
      <c r="BWM3" s="1">
        <f>LOOKUP($A3,'DMG Tables'!$P$2:$P$35,'DMG Tables'!$O$2:$O$35)*BWM$1*LOOKUP(BWM$1,'DMG Tables'!$G$2:$G$7,'DMG Tables'!$H$2:$H$7)</f>
        <v>196000</v>
      </c>
      <c r="BWN3" s="1">
        <f>LOOKUP($A3,'DMG Tables'!$P$2:$P$35,'DMG Tables'!$O$2:$O$35)*BWN$1*LOOKUP(BWN$1,'DMG Tables'!$G$2:$G$7,'DMG Tables'!$H$2:$H$7)</f>
        <v>196100</v>
      </c>
      <c r="BWO3" s="1">
        <f>LOOKUP($A3,'DMG Tables'!$P$2:$P$35,'DMG Tables'!$O$2:$O$35)*BWO$1*LOOKUP(BWO$1,'DMG Tables'!$G$2:$G$7,'DMG Tables'!$H$2:$H$7)</f>
        <v>196200</v>
      </c>
      <c r="BWP3" s="1">
        <f>LOOKUP($A3,'DMG Tables'!$P$2:$P$35,'DMG Tables'!$O$2:$O$35)*BWP$1*LOOKUP(BWP$1,'DMG Tables'!$G$2:$G$7,'DMG Tables'!$H$2:$H$7)</f>
        <v>196300</v>
      </c>
      <c r="BWQ3" s="1">
        <f>LOOKUP($A3,'DMG Tables'!$P$2:$P$35,'DMG Tables'!$O$2:$O$35)*BWQ$1*LOOKUP(BWQ$1,'DMG Tables'!$G$2:$G$7,'DMG Tables'!$H$2:$H$7)</f>
        <v>196400</v>
      </c>
      <c r="BWR3" s="1">
        <f>LOOKUP($A3,'DMG Tables'!$P$2:$P$35,'DMG Tables'!$O$2:$O$35)*BWR$1*LOOKUP(BWR$1,'DMG Tables'!$G$2:$G$7,'DMG Tables'!$H$2:$H$7)</f>
        <v>196500</v>
      </c>
      <c r="BWS3" s="1">
        <f>LOOKUP($A3,'DMG Tables'!$P$2:$P$35,'DMG Tables'!$O$2:$O$35)*BWS$1*LOOKUP(BWS$1,'DMG Tables'!$G$2:$G$7,'DMG Tables'!$H$2:$H$7)</f>
        <v>196600</v>
      </c>
      <c r="BWT3" s="1">
        <f>LOOKUP($A3,'DMG Tables'!$P$2:$P$35,'DMG Tables'!$O$2:$O$35)*BWT$1*LOOKUP(BWT$1,'DMG Tables'!$G$2:$G$7,'DMG Tables'!$H$2:$H$7)</f>
        <v>196700</v>
      </c>
      <c r="BWU3" s="1">
        <f>LOOKUP($A3,'DMG Tables'!$P$2:$P$35,'DMG Tables'!$O$2:$O$35)*BWU$1*LOOKUP(BWU$1,'DMG Tables'!$G$2:$G$7,'DMG Tables'!$H$2:$H$7)</f>
        <v>196800</v>
      </c>
      <c r="BWV3" s="1">
        <f>LOOKUP($A3,'DMG Tables'!$P$2:$P$35,'DMG Tables'!$O$2:$O$35)*BWV$1*LOOKUP(BWV$1,'DMG Tables'!$G$2:$G$7,'DMG Tables'!$H$2:$H$7)</f>
        <v>196900</v>
      </c>
      <c r="BWW3" s="1">
        <f>LOOKUP($A3,'DMG Tables'!$P$2:$P$35,'DMG Tables'!$O$2:$O$35)*BWW$1*LOOKUP(BWW$1,'DMG Tables'!$G$2:$G$7,'DMG Tables'!$H$2:$H$7)</f>
        <v>197000</v>
      </c>
      <c r="BWX3" s="1">
        <f>LOOKUP($A3,'DMG Tables'!$P$2:$P$35,'DMG Tables'!$O$2:$O$35)*BWX$1*LOOKUP(BWX$1,'DMG Tables'!$G$2:$G$7,'DMG Tables'!$H$2:$H$7)</f>
        <v>197100</v>
      </c>
      <c r="BWY3" s="1">
        <f>LOOKUP($A3,'DMG Tables'!$P$2:$P$35,'DMG Tables'!$O$2:$O$35)*BWY$1*LOOKUP(BWY$1,'DMG Tables'!$G$2:$G$7,'DMG Tables'!$H$2:$H$7)</f>
        <v>197200</v>
      </c>
      <c r="BWZ3" s="1">
        <f>LOOKUP($A3,'DMG Tables'!$P$2:$P$35,'DMG Tables'!$O$2:$O$35)*BWZ$1*LOOKUP(BWZ$1,'DMG Tables'!$G$2:$G$7,'DMG Tables'!$H$2:$H$7)</f>
        <v>197300</v>
      </c>
      <c r="BXA3" s="1">
        <f>LOOKUP($A3,'DMG Tables'!$P$2:$P$35,'DMG Tables'!$O$2:$O$35)*BXA$1*LOOKUP(BXA$1,'DMG Tables'!$G$2:$G$7,'DMG Tables'!$H$2:$H$7)</f>
        <v>197400</v>
      </c>
      <c r="BXB3" s="1">
        <f>LOOKUP($A3,'DMG Tables'!$P$2:$P$35,'DMG Tables'!$O$2:$O$35)*BXB$1*LOOKUP(BXB$1,'DMG Tables'!$G$2:$G$7,'DMG Tables'!$H$2:$H$7)</f>
        <v>197500</v>
      </c>
      <c r="BXC3" s="1">
        <f>LOOKUP($A3,'DMG Tables'!$P$2:$P$35,'DMG Tables'!$O$2:$O$35)*BXC$1*LOOKUP(BXC$1,'DMG Tables'!$G$2:$G$7,'DMG Tables'!$H$2:$H$7)</f>
        <v>197600</v>
      </c>
      <c r="BXD3" s="1">
        <f>LOOKUP($A3,'DMG Tables'!$P$2:$P$35,'DMG Tables'!$O$2:$O$35)*BXD$1*LOOKUP(BXD$1,'DMG Tables'!$G$2:$G$7,'DMG Tables'!$H$2:$H$7)</f>
        <v>197700</v>
      </c>
      <c r="BXE3" s="1">
        <f>LOOKUP($A3,'DMG Tables'!$P$2:$P$35,'DMG Tables'!$O$2:$O$35)*BXE$1*LOOKUP(BXE$1,'DMG Tables'!$G$2:$G$7,'DMG Tables'!$H$2:$H$7)</f>
        <v>197800</v>
      </c>
      <c r="BXF3" s="1">
        <f>LOOKUP($A3,'DMG Tables'!$P$2:$P$35,'DMG Tables'!$O$2:$O$35)*BXF$1*LOOKUP(BXF$1,'DMG Tables'!$G$2:$G$7,'DMG Tables'!$H$2:$H$7)</f>
        <v>197900</v>
      </c>
      <c r="BXG3" s="1">
        <f>LOOKUP($A3,'DMG Tables'!$P$2:$P$35,'DMG Tables'!$O$2:$O$35)*BXG$1*LOOKUP(BXG$1,'DMG Tables'!$G$2:$G$7,'DMG Tables'!$H$2:$H$7)</f>
        <v>198000</v>
      </c>
      <c r="BXH3" s="1">
        <f>LOOKUP($A3,'DMG Tables'!$P$2:$P$35,'DMG Tables'!$O$2:$O$35)*BXH$1*LOOKUP(BXH$1,'DMG Tables'!$G$2:$G$7,'DMG Tables'!$H$2:$H$7)</f>
        <v>198100</v>
      </c>
      <c r="BXI3" s="1">
        <f>LOOKUP($A3,'DMG Tables'!$P$2:$P$35,'DMG Tables'!$O$2:$O$35)*BXI$1*LOOKUP(BXI$1,'DMG Tables'!$G$2:$G$7,'DMG Tables'!$H$2:$H$7)</f>
        <v>198200</v>
      </c>
      <c r="BXJ3" s="1">
        <f>LOOKUP($A3,'DMG Tables'!$P$2:$P$35,'DMG Tables'!$O$2:$O$35)*BXJ$1*LOOKUP(BXJ$1,'DMG Tables'!$G$2:$G$7,'DMG Tables'!$H$2:$H$7)</f>
        <v>198300</v>
      </c>
      <c r="BXK3" s="1">
        <f>LOOKUP($A3,'DMG Tables'!$P$2:$P$35,'DMG Tables'!$O$2:$O$35)*BXK$1*LOOKUP(BXK$1,'DMG Tables'!$G$2:$G$7,'DMG Tables'!$H$2:$H$7)</f>
        <v>198400</v>
      </c>
      <c r="BXL3" s="1">
        <f>LOOKUP($A3,'DMG Tables'!$P$2:$P$35,'DMG Tables'!$O$2:$O$35)*BXL$1*LOOKUP(BXL$1,'DMG Tables'!$G$2:$G$7,'DMG Tables'!$H$2:$H$7)</f>
        <v>198500</v>
      </c>
      <c r="BXM3" s="1">
        <f>LOOKUP($A3,'DMG Tables'!$P$2:$P$35,'DMG Tables'!$O$2:$O$35)*BXM$1*LOOKUP(BXM$1,'DMG Tables'!$G$2:$G$7,'DMG Tables'!$H$2:$H$7)</f>
        <v>198600</v>
      </c>
      <c r="BXN3" s="1">
        <f>LOOKUP($A3,'DMG Tables'!$P$2:$P$35,'DMG Tables'!$O$2:$O$35)*BXN$1*LOOKUP(BXN$1,'DMG Tables'!$G$2:$G$7,'DMG Tables'!$H$2:$H$7)</f>
        <v>198700</v>
      </c>
      <c r="BXO3" s="1">
        <f>LOOKUP($A3,'DMG Tables'!$P$2:$P$35,'DMG Tables'!$O$2:$O$35)*BXO$1*LOOKUP(BXO$1,'DMG Tables'!$G$2:$G$7,'DMG Tables'!$H$2:$H$7)</f>
        <v>198800</v>
      </c>
      <c r="BXP3" s="1">
        <f>LOOKUP($A3,'DMG Tables'!$P$2:$P$35,'DMG Tables'!$O$2:$O$35)*BXP$1*LOOKUP(BXP$1,'DMG Tables'!$G$2:$G$7,'DMG Tables'!$H$2:$H$7)</f>
        <v>198900</v>
      </c>
      <c r="BXQ3" s="1">
        <f>LOOKUP($A3,'DMG Tables'!$P$2:$P$35,'DMG Tables'!$O$2:$O$35)*BXQ$1*LOOKUP(BXQ$1,'DMG Tables'!$G$2:$G$7,'DMG Tables'!$H$2:$H$7)</f>
        <v>199000</v>
      </c>
      <c r="BXR3" s="1">
        <f>LOOKUP($A3,'DMG Tables'!$P$2:$P$35,'DMG Tables'!$O$2:$O$35)*BXR$1*LOOKUP(BXR$1,'DMG Tables'!$G$2:$G$7,'DMG Tables'!$H$2:$H$7)</f>
        <v>199100</v>
      </c>
      <c r="BXS3" s="1">
        <f>LOOKUP($A3,'DMG Tables'!$P$2:$P$35,'DMG Tables'!$O$2:$O$35)*BXS$1*LOOKUP(BXS$1,'DMG Tables'!$G$2:$G$7,'DMG Tables'!$H$2:$H$7)</f>
        <v>199200</v>
      </c>
      <c r="BXT3" s="1">
        <f>LOOKUP($A3,'DMG Tables'!$P$2:$P$35,'DMG Tables'!$O$2:$O$35)*BXT$1*LOOKUP(BXT$1,'DMG Tables'!$G$2:$G$7,'DMG Tables'!$H$2:$H$7)</f>
        <v>199300</v>
      </c>
      <c r="BXU3" s="1">
        <f>LOOKUP($A3,'DMG Tables'!$P$2:$P$35,'DMG Tables'!$O$2:$O$35)*BXU$1*LOOKUP(BXU$1,'DMG Tables'!$G$2:$G$7,'DMG Tables'!$H$2:$H$7)</f>
        <v>199400</v>
      </c>
      <c r="BXV3" s="1">
        <f>LOOKUP($A3,'DMG Tables'!$P$2:$P$35,'DMG Tables'!$O$2:$O$35)*BXV$1*LOOKUP(BXV$1,'DMG Tables'!$G$2:$G$7,'DMG Tables'!$H$2:$H$7)</f>
        <v>199500</v>
      </c>
      <c r="BXW3" s="1">
        <f>LOOKUP($A3,'DMG Tables'!$P$2:$P$35,'DMG Tables'!$O$2:$O$35)*BXW$1*LOOKUP(BXW$1,'DMG Tables'!$G$2:$G$7,'DMG Tables'!$H$2:$H$7)</f>
        <v>199600</v>
      </c>
      <c r="BXX3" s="1">
        <f>LOOKUP($A3,'DMG Tables'!$P$2:$P$35,'DMG Tables'!$O$2:$O$35)*BXX$1*LOOKUP(BXX$1,'DMG Tables'!$G$2:$G$7,'DMG Tables'!$H$2:$H$7)</f>
        <v>199700</v>
      </c>
      <c r="BXY3" s="1">
        <f>LOOKUP($A3,'DMG Tables'!$P$2:$P$35,'DMG Tables'!$O$2:$O$35)*BXY$1*LOOKUP(BXY$1,'DMG Tables'!$G$2:$G$7,'DMG Tables'!$H$2:$H$7)</f>
        <v>199800</v>
      </c>
      <c r="BXZ3" s="1">
        <f>LOOKUP($A3,'DMG Tables'!$P$2:$P$35,'DMG Tables'!$O$2:$O$35)*BXZ$1*LOOKUP(BXZ$1,'DMG Tables'!$G$2:$G$7,'DMG Tables'!$H$2:$H$7)</f>
        <v>199900</v>
      </c>
      <c r="BYA3" s="1">
        <f>LOOKUP($A3,'DMG Tables'!$P$2:$P$35,'DMG Tables'!$O$2:$O$35)*BYA$1*LOOKUP(BYA$1,'DMG Tables'!$G$2:$G$7,'DMG Tables'!$H$2:$H$7)</f>
        <v>200000</v>
      </c>
      <c r="BYB3" s="1">
        <f>LOOKUP($A3,'DMG Tables'!$P$2:$P$35,'DMG Tables'!$O$2:$O$35)*BYB$1*LOOKUP(BYB$1,'DMG Tables'!$G$2:$G$7,'DMG Tables'!$H$2:$H$7)</f>
        <v>200100</v>
      </c>
      <c r="BYC3" s="1">
        <f>LOOKUP($A3,'DMG Tables'!$P$2:$P$35,'DMG Tables'!$O$2:$O$35)*BYC$1*LOOKUP(BYC$1,'DMG Tables'!$G$2:$G$7,'DMG Tables'!$H$2:$H$7)</f>
        <v>200200</v>
      </c>
      <c r="BYD3" s="1">
        <f>LOOKUP($A3,'DMG Tables'!$P$2:$P$35,'DMG Tables'!$O$2:$O$35)*BYD$1*LOOKUP(BYD$1,'DMG Tables'!$G$2:$G$7,'DMG Tables'!$H$2:$H$7)</f>
        <v>200300</v>
      </c>
      <c r="BYE3" s="1">
        <f>LOOKUP($A3,'DMG Tables'!$P$2:$P$35,'DMG Tables'!$O$2:$O$35)*BYE$1*LOOKUP(BYE$1,'DMG Tables'!$G$2:$G$7,'DMG Tables'!$H$2:$H$7)</f>
        <v>200400</v>
      </c>
      <c r="BYF3" s="1">
        <f>LOOKUP($A3,'DMG Tables'!$P$2:$P$35,'DMG Tables'!$O$2:$O$35)*BYF$1*LOOKUP(BYF$1,'DMG Tables'!$G$2:$G$7,'DMG Tables'!$H$2:$H$7)</f>
        <v>200500</v>
      </c>
      <c r="BYG3" s="1">
        <f>LOOKUP($A3,'DMG Tables'!$P$2:$P$35,'DMG Tables'!$O$2:$O$35)*BYG$1*LOOKUP(BYG$1,'DMG Tables'!$G$2:$G$7,'DMG Tables'!$H$2:$H$7)</f>
        <v>200600</v>
      </c>
      <c r="BYH3" s="1">
        <f>LOOKUP($A3,'DMG Tables'!$P$2:$P$35,'DMG Tables'!$O$2:$O$35)*BYH$1*LOOKUP(BYH$1,'DMG Tables'!$G$2:$G$7,'DMG Tables'!$H$2:$H$7)</f>
        <v>200700</v>
      </c>
      <c r="BYI3" s="1">
        <f>LOOKUP($A3,'DMG Tables'!$P$2:$P$35,'DMG Tables'!$O$2:$O$35)*BYI$1*LOOKUP(BYI$1,'DMG Tables'!$G$2:$G$7,'DMG Tables'!$H$2:$H$7)</f>
        <v>200800</v>
      </c>
      <c r="BYJ3" s="1">
        <f>LOOKUP($A3,'DMG Tables'!$P$2:$P$35,'DMG Tables'!$O$2:$O$35)*BYJ$1*LOOKUP(BYJ$1,'DMG Tables'!$G$2:$G$7,'DMG Tables'!$H$2:$H$7)</f>
        <v>200900</v>
      </c>
      <c r="BYK3" s="1">
        <f>LOOKUP($A3,'DMG Tables'!$P$2:$P$35,'DMG Tables'!$O$2:$O$35)*BYK$1*LOOKUP(BYK$1,'DMG Tables'!$G$2:$G$7,'DMG Tables'!$H$2:$H$7)</f>
        <v>201000</v>
      </c>
      <c r="BYL3" s="1">
        <f>LOOKUP($A3,'DMG Tables'!$P$2:$P$35,'DMG Tables'!$O$2:$O$35)*BYL$1*LOOKUP(BYL$1,'DMG Tables'!$G$2:$G$7,'DMG Tables'!$H$2:$H$7)</f>
        <v>201100</v>
      </c>
      <c r="BYM3" s="1">
        <f>LOOKUP($A3,'DMG Tables'!$P$2:$P$35,'DMG Tables'!$O$2:$O$35)*BYM$1*LOOKUP(BYM$1,'DMG Tables'!$G$2:$G$7,'DMG Tables'!$H$2:$H$7)</f>
        <v>201200</v>
      </c>
      <c r="BYN3" s="1">
        <f>LOOKUP($A3,'DMG Tables'!$P$2:$P$35,'DMG Tables'!$O$2:$O$35)*BYN$1*LOOKUP(BYN$1,'DMG Tables'!$G$2:$G$7,'DMG Tables'!$H$2:$H$7)</f>
        <v>201300</v>
      </c>
      <c r="BYO3" s="1">
        <f>LOOKUP($A3,'DMG Tables'!$P$2:$P$35,'DMG Tables'!$O$2:$O$35)*BYO$1*LOOKUP(BYO$1,'DMG Tables'!$G$2:$G$7,'DMG Tables'!$H$2:$H$7)</f>
        <v>201400</v>
      </c>
      <c r="BYP3" s="1">
        <f>LOOKUP($A3,'DMG Tables'!$P$2:$P$35,'DMG Tables'!$O$2:$O$35)*BYP$1*LOOKUP(BYP$1,'DMG Tables'!$G$2:$G$7,'DMG Tables'!$H$2:$H$7)</f>
        <v>201500</v>
      </c>
      <c r="BYQ3" s="1">
        <f>LOOKUP($A3,'DMG Tables'!$P$2:$P$35,'DMG Tables'!$O$2:$O$35)*BYQ$1*LOOKUP(BYQ$1,'DMG Tables'!$G$2:$G$7,'DMG Tables'!$H$2:$H$7)</f>
        <v>201600</v>
      </c>
      <c r="BYR3" s="1">
        <f>LOOKUP($A3,'DMG Tables'!$P$2:$P$35,'DMG Tables'!$O$2:$O$35)*BYR$1*LOOKUP(BYR$1,'DMG Tables'!$G$2:$G$7,'DMG Tables'!$H$2:$H$7)</f>
        <v>201700</v>
      </c>
      <c r="BYS3" s="1">
        <f>LOOKUP($A3,'DMG Tables'!$P$2:$P$35,'DMG Tables'!$O$2:$O$35)*BYS$1*LOOKUP(BYS$1,'DMG Tables'!$G$2:$G$7,'DMG Tables'!$H$2:$H$7)</f>
        <v>201800</v>
      </c>
      <c r="BYT3" s="1">
        <f>LOOKUP($A3,'DMG Tables'!$P$2:$P$35,'DMG Tables'!$O$2:$O$35)*BYT$1*LOOKUP(BYT$1,'DMG Tables'!$G$2:$G$7,'DMG Tables'!$H$2:$H$7)</f>
        <v>201900</v>
      </c>
      <c r="BYU3" s="1">
        <f>LOOKUP($A3,'DMG Tables'!$P$2:$P$35,'DMG Tables'!$O$2:$O$35)*BYU$1*LOOKUP(BYU$1,'DMG Tables'!$G$2:$G$7,'DMG Tables'!$H$2:$H$7)</f>
        <v>202000</v>
      </c>
      <c r="BYV3" s="1">
        <f>LOOKUP($A3,'DMG Tables'!$P$2:$P$35,'DMG Tables'!$O$2:$O$35)*BYV$1*LOOKUP(BYV$1,'DMG Tables'!$G$2:$G$7,'DMG Tables'!$H$2:$H$7)</f>
        <v>202100</v>
      </c>
      <c r="BYW3" s="1">
        <f>LOOKUP($A3,'DMG Tables'!$P$2:$P$35,'DMG Tables'!$O$2:$O$35)*BYW$1*LOOKUP(BYW$1,'DMG Tables'!$G$2:$G$7,'DMG Tables'!$H$2:$H$7)</f>
        <v>202200</v>
      </c>
      <c r="BYX3" s="1">
        <f>LOOKUP($A3,'DMG Tables'!$P$2:$P$35,'DMG Tables'!$O$2:$O$35)*BYX$1*LOOKUP(BYX$1,'DMG Tables'!$G$2:$G$7,'DMG Tables'!$H$2:$H$7)</f>
        <v>202300</v>
      </c>
      <c r="BYY3" s="1">
        <f>LOOKUP($A3,'DMG Tables'!$P$2:$P$35,'DMG Tables'!$O$2:$O$35)*BYY$1*LOOKUP(BYY$1,'DMG Tables'!$G$2:$G$7,'DMG Tables'!$H$2:$H$7)</f>
        <v>202400</v>
      </c>
      <c r="BYZ3" s="1">
        <f>LOOKUP($A3,'DMG Tables'!$P$2:$P$35,'DMG Tables'!$O$2:$O$35)*BYZ$1*LOOKUP(BYZ$1,'DMG Tables'!$G$2:$G$7,'DMG Tables'!$H$2:$H$7)</f>
        <v>202500</v>
      </c>
      <c r="BZA3" s="1">
        <f>LOOKUP($A3,'DMG Tables'!$P$2:$P$35,'DMG Tables'!$O$2:$O$35)*BZA$1*LOOKUP(BZA$1,'DMG Tables'!$G$2:$G$7,'DMG Tables'!$H$2:$H$7)</f>
        <v>202600</v>
      </c>
      <c r="BZB3" s="1">
        <f>LOOKUP($A3,'DMG Tables'!$P$2:$P$35,'DMG Tables'!$O$2:$O$35)*BZB$1*LOOKUP(BZB$1,'DMG Tables'!$G$2:$G$7,'DMG Tables'!$H$2:$H$7)</f>
        <v>202700</v>
      </c>
      <c r="BZC3" s="1">
        <f>LOOKUP($A3,'DMG Tables'!$P$2:$P$35,'DMG Tables'!$O$2:$O$35)*BZC$1*LOOKUP(BZC$1,'DMG Tables'!$G$2:$G$7,'DMG Tables'!$H$2:$H$7)</f>
        <v>202800</v>
      </c>
      <c r="BZD3" s="1">
        <f>LOOKUP($A3,'DMG Tables'!$P$2:$P$35,'DMG Tables'!$O$2:$O$35)*BZD$1*LOOKUP(BZD$1,'DMG Tables'!$G$2:$G$7,'DMG Tables'!$H$2:$H$7)</f>
        <v>202900</v>
      </c>
      <c r="BZE3" s="1">
        <f>LOOKUP($A3,'DMG Tables'!$P$2:$P$35,'DMG Tables'!$O$2:$O$35)*BZE$1*LOOKUP(BZE$1,'DMG Tables'!$G$2:$G$7,'DMG Tables'!$H$2:$H$7)</f>
        <v>203000</v>
      </c>
      <c r="BZF3" s="1">
        <f>LOOKUP($A3,'DMG Tables'!$P$2:$P$35,'DMG Tables'!$O$2:$O$35)*BZF$1*LOOKUP(BZF$1,'DMG Tables'!$G$2:$G$7,'DMG Tables'!$H$2:$H$7)</f>
        <v>203100</v>
      </c>
      <c r="BZG3" s="1">
        <f>LOOKUP($A3,'DMG Tables'!$P$2:$P$35,'DMG Tables'!$O$2:$O$35)*BZG$1*LOOKUP(BZG$1,'DMG Tables'!$G$2:$G$7,'DMG Tables'!$H$2:$H$7)</f>
        <v>203200</v>
      </c>
      <c r="BZH3" s="1">
        <f>LOOKUP($A3,'DMG Tables'!$P$2:$P$35,'DMG Tables'!$O$2:$O$35)*BZH$1*LOOKUP(BZH$1,'DMG Tables'!$G$2:$G$7,'DMG Tables'!$H$2:$H$7)</f>
        <v>203300</v>
      </c>
      <c r="BZI3" s="1">
        <f>LOOKUP($A3,'DMG Tables'!$P$2:$P$35,'DMG Tables'!$O$2:$O$35)*BZI$1*LOOKUP(BZI$1,'DMG Tables'!$G$2:$G$7,'DMG Tables'!$H$2:$H$7)</f>
        <v>203400</v>
      </c>
      <c r="BZJ3" s="1">
        <f>LOOKUP($A3,'DMG Tables'!$P$2:$P$35,'DMG Tables'!$O$2:$O$35)*BZJ$1*LOOKUP(BZJ$1,'DMG Tables'!$G$2:$G$7,'DMG Tables'!$H$2:$H$7)</f>
        <v>203500</v>
      </c>
      <c r="BZK3" s="1">
        <f>LOOKUP($A3,'DMG Tables'!$P$2:$P$35,'DMG Tables'!$O$2:$O$35)*BZK$1*LOOKUP(BZK$1,'DMG Tables'!$G$2:$G$7,'DMG Tables'!$H$2:$H$7)</f>
        <v>203600</v>
      </c>
      <c r="BZL3" s="1">
        <f>LOOKUP($A3,'DMG Tables'!$P$2:$P$35,'DMG Tables'!$O$2:$O$35)*BZL$1*LOOKUP(BZL$1,'DMG Tables'!$G$2:$G$7,'DMG Tables'!$H$2:$H$7)</f>
        <v>203700</v>
      </c>
      <c r="BZM3" s="1">
        <f>LOOKUP($A3,'DMG Tables'!$P$2:$P$35,'DMG Tables'!$O$2:$O$35)*BZM$1*LOOKUP(BZM$1,'DMG Tables'!$G$2:$G$7,'DMG Tables'!$H$2:$H$7)</f>
        <v>203800</v>
      </c>
      <c r="BZN3" s="1">
        <f>LOOKUP($A3,'DMG Tables'!$P$2:$P$35,'DMG Tables'!$O$2:$O$35)*BZN$1*LOOKUP(BZN$1,'DMG Tables'!$G$2:$G$7,'DMG Tables'!$H$2:$H$7)</f>
        <v>203900</v>
      </c>
      <c r="BZO3" s="1">
        <f>LOOKUP($A3,'DMG Tables'!$P$2:$P$35,'DMG Tables'!$O$2:$O$35)*BZO$1*LOOKUP(BZO$1,'DMG Tables'!$G$2:$G$7,'DMG Tables'!$H$2:$H$7)</f>
        <v>204000</v>
      </c>
      <c r="BZP3" s="1">
        <f>LOOKUP($A3,'DMG Tables'!$P$2:$P$35,'DMG Tables'!$O$2:$O$35)*BZP$1*LOOKUP(BZP$1,'DMG Tables'!$G$2:$G$7,'DMG Tables'!$H$2:$H$7)</f>
        <v>204100</v>
      </c>
      <c r="BZQ3" s="1">
        <f>LOOKUP($A3,'DMG Tables'!$P$2:$P$35,'DMG Tables'!$O$2:$O$35)*BZQ$1*LOOKUP(BZQ$1,'DMG Tables'!$G$2:$G$7,'DMG Tables'!$H$2:$H$7)</f>
        <v>204200</v>
      </c>
      <c r="BZR3" s="1">
        <f>LOOKUP($A3,'DMG Tables'!$P$2:$P$35,'DMG Tables'!$O$2:$O$35)*BZR$1*LOOKUP(BZR$1,'DMG Tables'!$G$2:$G$7,'DMG Tables'!$H$2:$H$7)</f>
        <v>204300</v>
      </c>
      <c r="BZS3" s="1">
        <f>LOOKUP($A3,'DMG Tables'!$P$2:$P$35,'DMG Tables'!$O$2:$O$35)*BZS$1*LOOKUP(BZS$1,'DMG Tables'!$G$2:$G$7,'DMG Tables'!$H$2:$H$7)</f>
        <v>204400</v>
      </c>
      <c r="BZT3" s="1">
        <f>LOOKUP($A3,'DMG Tables'!$P$2:$P$35,'DMG Tables'!$O$2:$O$35)*BZT$1*LOOKUP(BZT$1,'DMG Tables'!$G$2:$G$7,'DMG Tables'!$H$2:$H$7)</f>
        <v>204500</v>
      </c>
      <c r="BZU3" s="1">
        <f>LOOKUP($A3,'DMG Tables'!$P$2:$P$35,'DMG Tables'!$O$2:$O$35)*BZU$1*LOOKUP(BZU$1,'DMG Tables'!$G$2:$G$7,'DMG Tables'!$H$2:$H$7)</f>
        <v>204600</v>
      </c>
      <c r="BZV3" s="1">
        <f>LOOKUP($A3,'DMG Tables'!$P$2:$P$35,'DMG Tables'!$O$2:$O$35)*BZV$1*LOOKUP(BZV$1,'DMG Tables'!$G$2:$G$7,'DMG Tables'!$H$2:$H$7)</f>
        <v>204700</v>
      </c>
      <c r="BZW3" s="1">
        <f>LOOKUP($A3,'DMG Tables'!$P$2:$P$35,'DMG Tables'!$O$2:$O$35)*BZW$1*LOOKUP(BZW$1,'DMG Tables'!$G$2:$G$7,'DMG Tables'!$H$2:$H$7)</f>
        <v>204800</v>
      </c>
      <c r="BZX3" s="1">
        <f>LOOKUP($A3,'DMG Tables'!$P$2:$P$35,'DMG Tables'!$O$2:$O$35)*BZX$1*LOOKUP(BZX$1,'DMG Tables'!$G$2:$G$7,'DMG Tables'!$H$2:$H$7)</f>
        <v>204900</v>
      </c>
      <c r="BZY3" s="1">
        <f>LOOKUP($A3,'DMG Tables'!$P$2:$P$35,'DMG Tables'!$O$2:$O$35)*BZY$1*LOOKUP(BZY$1,'DMG Tables'!$G$2:$G$7,'DMG Tables'!$H$2:$H$7)</f>
        <v>205000</v>
      </c>
      <c r="BZZ3" s="1">
        <f>LOOKUP($A3,'DMG Tables'!$P$2:$P$35,'DMG Tables'!$O$2:$O$35)*BZZ$1*LOOKUP(BZZ$1,'DMG Tables'!$G$2:$G$7,'DMG Tables'!$H$2:$H$7)</f>
        <v>205100</v>
      </c>
      <c r="CAA3" s="1">
        <f>LOOKUP($A3,'DMG Tables'!$P$2:$P$35,'DMG Tables'!$O$2:$O$35)*CAA$1*LOOKUP(CAA$1,'DMG Tables'!$G$2:$G$7,'DMG Tables'!$H$2:$H$7)</f>
        <v>205200</v>
      </c>
      <c r="CAB3" s="1">
        <f>LOOKUP($A3,'DMG Tables'!$P$2:$P$35,'DMG Tables'!$O$2:$O$35)*CAB$1*LOOKUP(CAB$1,'DMG Tables'!$G$2:$G$7,'DMG Tables'!$H$2:$H$7)</f>
        <v>205300</v>
      </c>
      <c r="CAC3" s="1">
        <f>LOOKUP($A3,'DMG Tables'!$P$2:$P$35,'DMG Tables'!$O$2:$O$35)*CAC$1*LOOKUP(CAC$1,'DMG Tables'!$G$2:$G$7,'DMG Tables'!$H$2:$H$7)</f>
        <v>205400</v>
      </c>
      <c r="CAD3" s="1">
        <f>LOOKUP($A3,'DMG Tables'!$P$2:$P$35,'DMG Tables'!$O$2:$O$35)*CAD$1*LOOKUP(CAD$1,'DMG Tables'!$G$2:$G$7,'DMG Tables'!$H$2:$H$7)</f>
        <v>205500</v>
      </c>
      <c r="CAE3" s="1">
        <f>LOOKUP($A3,'DMG Tables'!$P$2:$P$35,'DMG Tables'!$O$2:$O$35)*CAE$1*LOOKUP(CAE$1,'DMG Tables'!$G$2:$G$7,'DMG Tables'!$H$2:$H$7)</f>
        <v>205600</v>
      </c>
      <c r="CAF3" s="1">
        <f>LOOKUP($A3,'DMG Tables'!$P$2:$P$35,'DMG Tables'!$O$2:$O$35)*CAF$1*LOOKUP(CAF$1,'DMG Tables'!$G$2:$G$7,'DMG Tables'!$H$2:$H$7)</f>
        <v>205700</v>
      </c>
      <c r="CAG3" s="1">
        <f>LOOKUP($A3,'DMG Tables'!$P$2:$P$35,'DMG Tables'!$O$2:$O$35)*CAG$1*LOOKUP(CAG$1,'DMG Tables'!$G$2:$G$7,'DMG Tables'!$H$2:$H$7)</f>
        <v>205800</v>
      </c>
      <c r="CAH3" s="1">
        <f>LOOKUP($A3,'DMG Tables'!$P$2:$P$35,'DMG Tables'!$O$2:$O$35)*CAH$1*LOOKUP(CAH$1,'DMG Tables'!$G$2:$G$7,'DMG Tables'!$H$2:$H$7)</f>
        <v>205900</v>
      </c>
      <c r="CAI3" s="1">
        <f>LOOKUP($A3,'DMG Tables'!$P$2:$P$35,'DMG Tables'!$O$2:$O$35)*CAI$1*LOOKUP(CAI$1,'DMG Tables'!$G$2:$G$7,'DMG Tables'!$H$2:$H$7)</f>
        <v>206000</v>
      </c>
      <c r="CAJ3" s="1">
        <f>LOOKUP($A3,'DMG Tables'!$P$2:$P$35,'DMG Tables'!$O$2:$O$35)*CAJ$1*LOOKUP(CAJ$1,'DMG Tables'!$G$2:$G$7,'DMG Tables'!$H$2:$H$7)</f>
        <v>206100</v>
      </c>
      <c r="CAK3" s="1">
        <f>LOOKUP($A3,'DMG Tables'!$P$2:$P$35,'DMG Tables'!$O$2:$O$35)*CAK$1*LOOKUP(CAK$1,'DMG Tables'!$G$2:$G$7,'DMG Tables'!$H$2:$H$7)</f>
        <v>206200</v>
      </c>
      <c r="CAL3" s="1">
        <f>LOOKUP($A3,'DMG Tables'!$P$2:$P$35,'DMG Tables'!$O$2:$O$35)*CAL$1*LOOKUP(CAL$1,'DMG Tables'!$G$2:$G$7,'DMG Tables'!$H$2:$H$7)</f>
        <v>206300</v>
      </c>
      <c r="CAM3" s="1">
        <f>LOOKUP($A3,'DMG Tables'!$P$2:$P$35,'DMG Tables'!$O$2:$O$35)*CAM$1*LOOKUP(CAM$1,'DMG Tables'!$G$2:$G$7,'DMG Tables'!$H$2:$H$7)</f>
        <v>206400</v>
      </c>
      <c r="CAN3" s="1">
        <f>LOOKUP($A3,'DMG Tables'!$P$2:$P$35,'DMG Tables'!$O$2:$O$35)*CAN$1*LOOKUP(CAN$1,'DMG Tables'!$G$2:$G$7,'DMG Tables'!$H$2:$H$7)</f>
        <v>206500</v>
      </c>
      <c r="CAO3" s="1">
        <f>LOOKUP($A3,'DMG Tables'!$P$2:$P$35,'DMG Tables'!$O$2:$O$35)*CAO$1*LOOKUP(CAO$1,'DMG Tables'!$G$2:$G$7,'DMG Tables'!$H$2:$H$7)</f>
        <v>206600</v>
      </c>
      <c r="CAP3" s="1">
        <f>LOOKUP($A3,'DMG Tables'!$P$2:$P$35,'DMG Tables'!$O$2:$O$35)*CAP$1*LOOKUP(CAP$1,'DMG Tables'!$G$2:$G$7,'DMG Tables'!$H$2:$H$7)</f>
        <v>206700</v>
      </c>
      <c r="CAQ3" s="1">
        <f>LOOKUP($A3,'DMG Tables'!$P$2:$P$35,'DMG Tables'!$O$2:$O$35)*CAQ$1*LOOKUP(CAQ$1,'DMG Tables'!$G$2:$G$7,'DMG Tables'!$H$2:$H$7)</f>
        <v>206800</v>
      </c>
      <c r="CAR3" s="1">
        <f>LOOKUP($A3,'DMG Tables'!$P$2:$P$35,'DMG Tables'!$O$2:$O$35)*CAR$1*LOOKUP(CAR$1,'DMG Tables'!$G$2:$G$7,'DMG Tables'!$H$2:$H$7)</f>
        <v>206900</v>
      </c>
      <c r="CAS3" s="1">
        <f>LOOKUP($A3,'DMG Tables'!$P$2:$P$35,'DMG Tables'!$O$2:$O$35)*CAS$1*LOOKUP(CAS$1,'DMG Tables'!$G$2:$G$7,'DMG Tables'!$H$2:$H$7)</f>
        <v>207000</v>
      </c>
      <c r="CAT3" s="1">
        <f>LOOKUP($A3,'DMG Tables'!$P$2:$P$35,'DMG Tables'!$O$2:$O$35)*CAT$1*LOOKUP(CAT$1,'DMG Tables'!$G$2:$G$7,'DMG Tables'!$H$2:$H$7)</f>
        <v>207100</v>
      </c>
      <c r="CAU3" s="1">
        <f>LOOKUP($A3,'DMG Tables'!$P$2:$P$35,'DMG Tables'!$O$2:$O$35)*CAU$1*LOOKUP(CAU$1,'DMG Tables'!$G$2:$G$7,'DMG Tables'!$H$2:$H$7)</f>
        <v>207200</v>
      </c>
      <c r="CAV3" s="1">
        <f>LOOKUP($A3,'DMG Tables'!$P$2:$P$35,'DMG Tables'!$O$2:$O$35)*CAV$1*LOOKUP(CAV$1,'DMG Tables'!$G$2:$G$7,'DMG Tables'!$H$2:$H$7)</f>
        <v>207300</v>
      </c>
      <c r="CAW3" s="1">
        <f>LOOKUP($A3,'DMG Tables'!$P$2:$P$35,'DMG Tables'!$O$2:$O$35)*CAW$1*LOOKUP(CAW$1,'DMG Tables'!$G$2:$G$7,'DMG Tables'!$H$2:$H$7)</f>
        <v>207400</v>
      </c>
      <c r="CAX3" s="1">
        <f>LOOKUP($A3,'DMG Tables'!$P$2:$P$35,'DMG Tables'!$O$2:$O$35)*CAX$1*LOOKUP(CAX$1,'DMG Tables'!$G$2:$G$7,'DMG Tables'!$H$2:$H$7)</f>
        <v>207500</v>
      </c>
      <c r="CAY3" s="1">
        <f>LOOKUP($A3,'DMG Tables'!$P$2:$P$35,'DMG Tables'!$O$2:$O$35)*CAY$1*LOOKUP(CAY$1,'DMG Tables'!$G$2:$G$7,'DMG Tables'!$H$2:$H$7)</f>
        <v>207600</v>
      </c>
      <c r="CAZ3" s="1">
        <f>LOOKUP($A3,'DMG Tables'!$P$2:$P$35,'DMG Tables'!$O$2:$O$35)*CAZ$1*LOOKUP(CAZ$1,'DMG Tables'!$G$2:$G$7,'DMG Tables'!$H$2:$H$7)</f>
        <v>207700</v>
      </c>
      <c r="CBA3" s="1">
        <f>LOOKUP($A3,'DMG Tables'!$P$2:$P$35,'DMG Tables'!$O$2:$O$35)*CBA$1*LOOKUP(CBA$1,'DMG Tables'!$G$2:$G$7,'DMG Tables'!$H$2:$H$7)</f>
        <v>207800</v>
      </c>
      <c r="CBB3" s="1">
        <f>LOOKUP($A3,'DMG Tables'!$P$2:$P$35,'DMG Tables'!$O$2:$O$35)*CBB$1*LOOKUP(CBB$1,'DMG Tables'!$G$2:$G$7,'DMG Tables'!$H$2:$H$7)</f>
        <v>207900</v>
      </c>
      <c r="CBC3" s="1">
        <f>LOOKUP($A3,'DMG Tables'!$P$2:$P$35,'DMG Tables'!$O$2:$O$35)*CBC$1*LOOKUP(CBC$1,'DMG Tables'!$G$2:$G$7,'DMG Tables'!$H$2:$H$7)</f>
        <v>208000</v>
      </c>
      <c r="CBD3" s="1">
        <f>LOOKUP($A3,'DMG Tables'!$P$2:$P$35,'DMG Tables'!$O$2:$O$35)*CBD$1*LOOKUP(CBD$1,'DMG Tables'!$G$2:$G$7,'DMG Tables'!$H$2:$H$7)</f>
        <v>208100</v>
      </c>
      <c r="CBE3" s="1">
        <f>LOOKUP($A3,'DMG Tables'!$P$2:$P$35,'DMG Tables'!$O$2:$O$35)*CBE$1*LOOKUP(CBE$1,'DMG Tables'!$G$2:$G$7,'DMG Tables'!$H$2:$H$7)</f>
        <v>208200</v>
      </c>
      <c r="CBF3" s="1">
        <f>LOOKUP($A3,'DMG Tables'!$P$2:$P$35,'DMG Tables'!$O$2:$O$35)*CBF$1*LOOKUP(CBF$1,'DMG Tables'!$G$2:$G$7,'DMG Tables'!$H$2:$H$7)</f>
        <v>208300</v>
      </c>
      <c r="CBG3" s="1">
        <f>LOOKUP($A3,'DMG Tables'!$P$2:$P$35,'DMG Tables'!$O$2:$O$35)*CBG$1*LOOKUP(CBG$1,'DMG Tables'!$G$2:$G$7,'DMG Tables'!$H$2:$H$7)</f>
        <v>208400</v>
      </c>
      <c r="CBH3" s="1">
        <f>LOOKUP($A3,'DMG Tables'!$P$2:$P$35,'DMG Tables'!$O$2:$O$35)*CBH$1*LOOKUP(CBH$1,'DMG Tables'!$G$2:$G$7,'DMG Tables'!$H$2:$H$7)</f>
        <v>208500</v>
      </c>
      <c r="CBI3" s="1">
        <f>LOOKUP($A3,'DMG Tables'!$P$2:$P$35,'DMG Tables'!$O$2:$O$35)*CBI$1*LOOKUP(CBI$1,'DMG Tables'!$G$2:$G$7,'DMG Tables'!$H$2:$H$7)</f>
        <v>208600</v>
      </c>
      <c r="CBJ3" s="1">
        <f>LOOKUP($A3,'DMG Tables'!$P$2:$P$35,'DMG Tables'!$O$2:$O$35)*CBJ$1*LOOKUP(CBJ$1,'DMG Tables'!$G$2:$G$7,'DMG Tables'!$H$2:$H$7)</f>
        <v>208700</v>
      </c>
      <c r="CBK3" s="1">
        <f>LOOKUP($A3,'DMG Tables'!$P$2:$P$35,'DMG Tables'!$O$2:$O$35)*CBK$1*LOOKUP(CBK$1,'DMG Tables'!$G$2:$G$7,'DMG Tables'!$H$2:$H$7)</f>
        <v>208800</v>
      </c>
      <c r="CBL3" s="1">
        <f>LOOKUP($A3,'DMG Tables'!$P$2:$P$35,'DMG Tables'!$O$2:$O$35)*CBL$1*LOOKUP(CBL$1,'DMG Tables'!$G$2:$G$7,'DMG Tables'!$H$2:$H$7)</f>
        <v>208900</v>
      </c>
      <c r="CBM3" s="1">
        <f>LOOKUP($A3,'DMG Tables'!$P$2:$P$35,'DMG Tables'!$O$2:$O$35)*CBM$1*LOOKUP(CBM$1,'DMG Tables'!$G$2:$G$7,'DMG Tables'!$H$2:$H$7)</f>
        <v>209000</v>
      </c>
      <c r="CBN3" s="1">
        <f>LOOKUP($A3,'DMG Tables'!$P$2:$P$35,'DMG Tables'!$O$2:$O$35)*CBN$1*LOOKUP(CBN$1,'DMG Tables'!$G$2:$G$7,'DMG Tables'!$H$2:$H$7)</f>
        <v>209100</v>
      </c>
      <c r="CBO3" s="1">
        <f>LOOKUP($A3,'DMG Tables'!$P$2:$P$35,'DMG Tables'!$O$2:$O$35)*CBO$1*LOOKUP(CBO$1,'DMG Tables'!$G$2:$G$7,'DMG Tables'!$H$2:$H$7)</f>
        <v>209200</v>
      </c>
      <c r="CBP3" s="1">
        <f>LOOKUP($A3,'DMG Tables'!$P$2:$P$35,'DMG Tables'!$O$2:$O$35)*CBP$1*LOOKUP(CBP$1,'DMG Tables'!$G$2:$G$7,'DMG Tables'!$H$2:$H$7)</f>
        <v>209300</v>
      </c>
      <c r="CBQ3" s="1">
        <f>LOOKUP($A3,'DMG Tables'!$P$2:$P$35,'DMG Tables'!$O$2:$O$35)*CBQ$1*LOOKUP(CBQ$1,'DMG Tables'!$G$2:$G$7,'DMG Tables'!$H$2:$H$7)</f>
        <v>209400</v>
      </c>
      <c r="CBR3" s="1">
        <f>LOOKUP($A3,'DMG Tables'!$P$2:$P$35,'DMG Tables'!$O$2:$O$35)*CBR$1*LOOKUP(CBR$1,'DMG Tables'!$G$2:$G$7,'DMG Tables'!$H$2:$H$7)</f>
        <v>209500</v>
      </c>
      <c r="CBS3" s="1">
        <f>LOOKUP($A3,'DMG Tables'!$P$2:$P$35,'DMG Tables'!$O$2:$O$35)*CBS$1*LOOKUP(CBS$1,'DMG Tables'!$G$2:$G$7,'DMG Tables'!$H$2:$H$7)</f>
        <v>209600</v>
      </c>
      <c r="CBT3" s="1">
        <f>LOOKUP($A3,'DMG Tables'!$P$2:$P$35,'DMG Tables'!$O$2:$O$35)*CBT$1*LOOKUP(CBT$1,'DMG Tables'!$G$2:$G$7,'DMG Tables'!$H$2:$H$7)</f>
        <v>209700</v>
      </c>
      <c r="CBU3" s="1">
        <f>LOOKUP($A3,'DMG Tables'!$P$2:$P$35,'DMG Tables'!$O$2:$O$35)*CBU$1*LOOKUP(CBU$1,'DMG Tables'!$G$2:$G$7,'DMG Tables'!$H$2:$H$7)</f>
        <v>209800</v>
      </c>
      <c r="CBV3" s="1">
        <f>LOOKUP($A3,'DMG Tables'!$P$2:$P$35,'DMG Tables'!$O$2:$O$35)*CBV$1*LOOKUP(CBV$1,'DMG Tables'!$G$2:$G$7,'DMG Tables'!$H$2:$H$7)</f>
        <v>209900</v>
      </c>
      <c r="CBW3" s="1">
        <f>LOOKUP($A3,'DMG Tables'!$P$2:$P$35,'DMG Tables'!$O$2:$O$35)*CBW$1*LOOKUP(CBW$1,'DMG Tables'!$G$2:$G$7,'DMG Tables'!$H$2:$H$7)</f>
        <v>210000</v>
      </c>
      <c r="CBX3" s="1">
        <f>LOOKUP($A3,'DMG Tables'!$P$2:$P$35,'DMG Tables'!$O$2:$O$35)*CBX$1*LOOKUP(CBX$1,'DMG Tables'!$G$2:$G$7,'DMG Tables'!$H$2:$H$7)</f>
        <v>210100</v>
      </c>
      <c r="CBY3" s="1">
        <f>LOOKUP($A3,'DMG Tables'!$P$2:$P$35,'DMG Tables'!$O$2:$O$35)*CBY$1*LOOKUP(CBY$1,'DMG Tables'!$G$2:$G$7,'DMG Tables'!$H$2:$H$7)</f>
        <v>210200</v>
      </c>
      <c r="CBZ3" s="1">
        <f>LOOKUP($A3,'DMG Tables'!$P$2:$P$35,'DMG Tables'!$O$2:$O$35)*CBZ$1*LOOKUP(CBZ$1,'DMG Tables'!$G$2:$G$7,'DMG Tables'!$H$2:$H$7)</f>
        <v>210300</v>
      </c>
      <c r="CCA3" s="1">
        <f>LOOKUP($A3,'DMG Tables'!$P$2:$P$35,'DMG Tables'!$O$2:$O$35)*CCA$1*LOOKUP(CCA$1,'DMG Tables'!$G$2:$G$7,'DMG Tables'!$H$2:$H$7)</f>
        <v>210400</v>
      </c>
      <c r="CCB3" s="1">
        <f>LOOKUP($A3,'DMG Tables'!$P$2:$P$35,'DMG Tables'!$O$2:$O$35)*CCB$1*LOOKUP(CCB$1,'DMG Tables'!$G$2:$G$7,'DMG Tables'!$H$2:$H$7)</f>
        <v>210500</v>
      </c>
      <c r="CCC3" s="1">
        <f>LOOKUP($A3,'DMG Tables'!$P$2:$P$35,'DMG Tables'!$O$2:$O$35)*CCC$1*LOOKUP(CCC$1,'DMG Tables'!$G$2:$G$7,'DMG Tables'!$H$2:$H$7)</f>
        <v>210600</v>
      </c>
      <c r="CCD3" s="1">
        <f>LOOKUP($A3,'DMG Tables'!$P$2:$P$35,'DMG Tables'!$O$2:$O$35)*CCD$1*LOOKUP(CCD$1,'DMG Tables'!$G$2:$G$7,'DMG Tables'!$H$2:$H$7)</f>
        <v>210700</v>
      </c>
      <c r="CCE3" s="1">
        <f>LOOKUP($A3,'DMG Tables'!$P$2:$P$35,'DMG Tables'!$O$2:$O$35)*CCE$1*LOOKUP(CCE$1,'DMG Tables'!$G$2:$G$7,'DMG Tables'!$H$2:$H$7)</f>
        <v>210800</v>
      </c>
      <c r="CCF3" s="1">
        <f>LOOKUP($A3,'DMG Tables'!$P$2:$P$35,'DMG Tables'!$O$2:$O$35)*CCF$1*LOOKUP(CCF$1,'DMG Tables'!$G$2:$G$7,'DMG Tables'!$H$2:$H$7)</f>
        <v>210900</v>
      </c>
      <c r="CCG3" s="1">
        <f>LOOKUP($A3,'DMG Tables'!$P$2:$P$35,'DMG Tables'!$O$2:$O$35)*CCG$1*LOOKUP(CCG$1,'DMG Tables'!$G$2:$G$7,'DMG Tables'!$H$2:$H$7)</f>
        <v>211000</v>
      </c>
      <c r="CCH3" s="1">
        <f>LOOKUP($A3,'DMG Tables'!$P$2:$P$35,'DMG Tables'!$O$2:$O$35)*CCH$1*LOOKUP(CCH$1,'DMG Tables'!$G$2:$G$7,'DMG Tables'!$H$2:$H$7)</f>
        <v>211100</v>
      </c>
      <c r="CCI3" s="1">
        <f>LOOKUP($A3,'DMG Tables'!$P$2:$P$35,'DMG Tables'!$O$2:$O$35)*CCI$1*LOOKUP(CCI$1,'DMG Tables'!$G$2:$G$7,'DMG Tables'!$H$2:$H$7)</f>
        <v>211200</v>
      </c>
      <c r="CCJ3" s="1">
        <f>LOOKUP($A3,'DMG Tables'!$P$2:$P$35,'DMG Tables'!$O$2:$O$35)*CCJ$1*LOOKUP(CCJ$1,'DMG Tables'!$G$2:$G$7,'DMG Tables'!$H$2:$H$7)</f>
        <v>211300</v>
      </c>
      <c r="CCK3" s="1">
        <f>LOOKUP($A3,'DMG Tables'!$P$2:$P$35,'DMG Tables'!$O$2:$O$35)*CCK$1*LOOKUP(CCK$1,'DMG Tables'!$G$2:$G$7,'DMG Tables'!$H$2:$H$7)</f>
        <v>211400</v>
      </c>
      <c r="CCL3" s="1">
        <f>LOOKUP($A3,'DMG Tables'!$P$2:$P$35,'DMG Tables'!$O$2:$O$35)*CCL$1*LOOKUP(CCL$1,'DMG Tables'!$G$2:$G$7,'DMG Tables'!$H$2:$H$7)</f>
        <v>211500</v>
      </c>
      <c r="CCM3" s="1">
        <f>LOOKUP($A3,'DMG Tables'!$P$2:$P$35,'DMG Tables'!$O$2:$O$35)*CCM$1*LOOKUP(CCM$1,'DMG Tables'!$G$2:$G$7,'DMG Tables'!$H$2:$H$7)</f>
        <v>211600</v>
      </c>
      <c r="CCN3" s="1">
        <f>LOOKUP($A3,'DMG Tables'!$P$2:$P$35,'DMG Tables'!$O$2:$O$35)*CCN$1*LOOKUP(CCN$1,'DMG Tables'!$G$2:$G$7,'DMG Tables'!$H$2:$H$7)</f>
        <v>211700</v>
      </c>
      <c r="CCO3" s="1">
        <f>LOOKUP($A3,'DMG Tables'!$P$2:$P$35,'DMG Tables'!$O$2:$O$35)*CCO$1*LOOKUP(CCO$1,'DMG Tables'!$G$2:$G$7,'DMG Tables'!$H$2:$H$7)</f>
        <v>211800</v>
      </c>
      <c r="CCP3" s="1">
        <f>LOOKUP($A3,'DMG Tables'!$P$2:$P$35,'DMG Tables'!$O$2:$O$35)*CCP$1*LOOKUP(CCP$1,'DMG Tables'!$G$2:$G$7,'DMG Tables'!$H$2:$H$7)</f>
        <v>211900</v>
      </c>
      <c r="CCQ3" s="1">
        <f>LOOKUP($A3,'DMG Tables'!$P$2:$P$35,'DMG Tables'!$O$2:$O$35)*CCQ$1*LOOKUP(CCQ$1,'DMG Tables'!$G$2:$G$7,'DMG Tables'!$H$2:$H$7)</f>
        <v>212000</v>
      </c>
      <c r="CCR3" s="1">
        <f>LOOKUP($A3,'DMG Tables'!$P$2:$P$35,'DMG Tables'!$O$2:$O$35)*CCR$1*LOOKUP(CCR$1,'DMG Tables'!$G$2:$G$7,'DMG Tables'!$H$2:$H$7)</f>
        <v>212100</v>
      </c>
      <c r="CCS3" s="1">
        <f>LOOKUP($A3,'DMG Tables'!$P$2:$P$35,'DMG Tables'!$O$2:$O$35)*CCS$1*LOOKUP(CCS$1,'DMG Tables'!$G$2:$G$7,'DMG Tables'!$H$2:$H$7)</f>
        <v>212200</v>
      </c>
      <c r="CCT3" s="1">
        <f>LOOKUP($A3,'DMG Tables'!$P$2:$P$35,'DMG Tables'!$O$2:$O$35)*CCT$1*LOOKUP(CCT$1,'DMG Tables'!$G$2:$G$7,'DMG Tables'!$H$2:$H$7)</f>
        <v>212300</v>
      </c>
      <c r="CCU3" s="1">
        <f>LOOKUP($A3,'DMG Tables'!$P$2:$P$35,'DMG Tables'!$O$2:$O$35)*CCU$1*LOOKUP(CCU$1,'DMG Tables'!$G$2:$G$7,'DMG Tables'!$H$2:$H$7)</f>
        <v>212400</v>
      </c>
      <c r="CCV3" s="1">
        <f>LOOKUP($A3,'DMG Tables'!$P$2:$P$35,'DMG Tables'!$O$2:$O$35)*CCV$1*LOOKUP(CCV$1,'DMG Tables'!$G$2:$G$7,'DMG Tables'!$H$2:$H$7)</f>
        <v>212500</v>
      </c>
      <c r="CCW3" s="1">
        <f>LOOKUP($A3,'DMG Tables'!$P$2:$P$35,'DMG Tables'!$O$2:$O$35)*CCW$1*LOOKUP(CCW$1,'DMG Tables'!$G$2:$G$7,'DMG Tables'!$H$2:$H$7)</f>
        <v>212600</v>
      </c>
      <c r="CCX3" s="1">
        <f>LOOKUP($A3,'DMG Tables'!$P$2:$P$35,'DMG Tables'!$O$2:$O$35)*CCX$1*LOOKUP(CCX$1,'DMG Tables'!$G$2:$G$7,'DMG Tables'!$H$2:$H$7)</f>
        <v>212700</v>
      </c>
      <c r="CCY3" s="1">
        <f>LOOKUP($A3,'DMG Tables'!$P$2:$P$35,'DMG Tables'!$O$2:$O$35)*CCY$1*LOOKUP(CCY$1,'DMG Tables'!$G$2:$G$7,'DMG Tables'!$H$2:$H$7)</f>
        <v>212800</v>
      </c>
      <c r="CCZ3" s="1">
        <f>LOOKUP($A3,'DMG Tables'!$P$2:$P$35,'DMG Tables'!$O$2:$O$35)*CCZ$1*LOOKUP(CCZ$1,'DMG Tables'!$G$2:$G$7,'DMG Tables'!$H$2:$H$7)</f>
        <v>212900</v>
      </c>
      <c r="CDA3" s="1">
        <f>LOOKUP($A3,'DMG Tables'!$P$2:$P$35,'DMG Tables'!$O$2:$O$35)*CDA$1*LOOKUP(CDA$1,'DMG Tables'!$G$2:$G$7,'DMG Tables'!$H$2:$H$7)</f>
        <v>213000</v>
      </c>
      <c r="CDB3" s="1">
        <f>LOOKUP($A3,'DMG Tables'!$P$2:$P$35,'DMG Tables'!$O$2:$O$35)*CDB$1*LOOKUP(CDB$1,'DMG Tables'!$G$2:$G$7,'DMG Tables'!$H$2:$H$7)</f>
        <v>213100</v>
      </c>
      <c r="CDC3" s="1">
        <f>LOOKUP($A3,'DMG Tables'!$P$2:$P$35,'DMG Tables'!$O$2:$O$35)*CDC$1*LOOKUP(CDC$1,'DMG Tables'!$G$2:$G$7,'DMG Tables'!$H$2:$H$7)</f>
        <v>213200</v>
      </c>
      <c r="CDD3" s="1">
        <f>LOOKUP($A3,'DMG Tables'!$P$2:$P$35,'DMG Tables'!$O$2:$O$35)*CDD$1*LOOKUP(CDD$1,'DMG Tables'!$G$2:$G$7,'DMG Tables'!$H$2:$H$7)</f>
        <v>213300</v>
      </c>
      <c r="CDE3" s="1">
        <f>LOOKUP($A3,'DMG Tables'!$P$2:$P$35,'DMG Tables'!$O$2:$O$35)*CDE$1*LOOKUP(CDE$1,'DMG Tables'!$G$2:$G$7,'DMG Tables'!$H$2:$H$7)</f>
        <v>213400</v>
      </c>
      <c r="CDF3" s="1">
        <f>LOOKUP($A3,'DMG Tables'!$P$2:$P$35,'DMG Tables'!$O$2:$O$35)*CDF$1*LOOKUP(CDF$1,'DMG Tables'!$G$2:$G$7,'DMG Tables'!$H$2:$H$7)</f>
        <v>213500</v>
      </c>
      <c r="CDG3" s="1">
        <f>LOOKUP($A3,'DMG Tables'!$P$2:$P$35,'DMG Tables'!$O$2:$O$35)*CDG$1*LOOKUP(CDG$1,'DMG Tables'!$G$2:$G$7,'DMG Tables'!$H$2:$H$7)</f>
        <v>213600</v>
      </c>
      <c r="CDH3" s="1">
        <f>LOOKUP($A3,'DMG Tables'!$P$2:$P$35,'DMG Tables'!$O$2:$O$35)*CDH$1*LOOKUP(CDH$1,'DMG Tables'!$G$2:$G$7,'DMG Tables'!$H$2:$H$7)</f>
        <v>213700</v>
      </c>
      <c r="CDI3" s="1">
        <f>LOOKUP($A3,'DMG Tables'!$P$2:$P$35,'DMG Tables'!$O$2:$O$35)*CDI$1*LOOKUP(CDI$1,'DMG Tables'!$G$2:$G$7,'DMG Tables'!$H$2:$H$7)</f>
        <v>213800</v>
      </c>
      <c r="CDJ3" s="1">
        <f>LOOKUP($A3,'DMG Tables'!$P$2:$P$35,'DMG Tables'!$O$2:$O$35)*CDJ$1*LOOKUP(CDJ$1,'DMG Tables'!$G$2:$G$7,'DMG Tables'!$H$2:$H$7)</f>
        <v>213900</v>
      </c>
      <c r="CDK3" s="1">
        <f>LOOKUP($A3,'DMG Tables'!$P$2:$P$35,'DMG Tables'!$O$2:$O$35)*CDK$1*LOOKUP(CDK$1,'DMG Tables'!$G$2:$G$7,'DMG Tables'!$H$2:$H$7)</f>
        <v>214000</v>
      </c>
      <c r="CDL3" s="1">
        <f>LOOKUP($A3,'DMG Tables'!$P$2:$P$35,'DMG Tables'!$O$2:$O$35)*CDL$1*LOOKUP(CDL$1,'DMG Tables'!$G$2:$G$7,'DMG Tables'!$H$2:$H$7)</f>
        <v>214100</v>
      </c>
      <c r="CDM3" s="1">
        <f>LOOKUP($A3,'DMG Tables'!$P$2:$P$35,'DMG Tables'!$O$2:$O$35)*CDM$1*LOOKUP(CDM$1,'DMG Tables'!$G$2:$G$7,'DMG Tables'!$H$2:$H$7)</f>
        <v>214200</v>
      </c>
      <c r="CDN3" s="1">
        <f>LOOKUP($A3,'DMG Tables'!$P$2:$P$35,'DMG Tables'!$O$2:$O$35)*CDN$1*LOOKUP(CDN$1,'DMG Tables'!$G$2:$G$7,'DMG Tables'!$H$2:$H$7)</f>
        <v>214300</v>
      </c>
      <c r="CDO3" s="1">
        <f>LOOKUP($A3,'DMG Tables'!$P$2:$P$35,'DMG Tables'!$O$2:$O$35)*CDO$1*LOOKUP(CDO$1,'DMG Tables'!$G$2:$G$7,'DMG Tables'!$H$2:$H$7)</f>
        <v>214400</v>
      </c>
      <c r="CDP3" s="1">
        <f>LOOKUP($A3,'DMG Tables'!$P$2:$P$35,'DMG Tables'!$O$2:$O$35)*CDP$1*LOOKUP(CDP$1,'DMG Tables'!$G$2:$G$7,'DMG Tables'!$H$2:$H$7)</f>
        <v>214500</v>
      </c>
      <c r="CDQ3" s="1">
        <f>LOOKUP($A3,'DMG Tables'!$P$2:$P$35,'DMG Tables'!$O$2:$O$35)*CDQ$1*LOOKUP(CDQ$1,'DMG Tables'!$G$2:$G$7,'DMG Tables'!$H$2:$H$7)</f>
        <v>214600</v>
      </c>
      <c r="CDR3" s="1">
        <f>LOOKUP($A3,'DMG Tables'!$P$2:$P$35,'DMG Tables'!$O$2:$O$35)*CDR$1*LOOKUP(CDR$1,'DMG Tables'!$G$2:$G$7,'DMG Tables'!$H$2:$H$7)</f>
        <v>214700</v>
      </c>
      <c r="CDS3" s="1">
        <f>LOOKUP($A3,'DMG Tables'!$P$2:$P$35,'DMG Tables'!$O$2:$O$35)*CDS$1*LOOKUP(CDS$1,'DMG Tables'!$G$2:$G$7,'DMG Tables'!$H$2:$H$7)</f>
        <v>214800</v>
      </c>
      <c r="CDT3" s="1">
        <f>LOOKUP($A3,'DMG Tables'!$P$2:$P$35,'DMG Tables'!$O$2:$O$35)*CDT$1*LOOKUP(CDT$1,'DMG Tables'!$G$2:$G$7,'DMG Tables'!$H$2:$H$7)</f>
        <v>214900</v>
      </c>
      <c r="CDU3" s="1">
        <f>LOOKUP($A3,'DMG Tables'!$P$2:$P$35,'DMG Tables'!$O$2:$O$35)*CDU$1*LOOKUP(CDU$1,'DMG Tables'!$G$2:$G$7,'DMG Tables'!$H$2:$H$7)</f>
        <v>215000</v>
      </c>
      <c r="CDV3" s="1">
        <f>LOOKUP($A3,'DMG Tables'!$P$2:$P$35,'DMG Tables'!$O$2:$O$35)*CDV$1*LOOKUP(CDV$1,'DMG Tables'!$G$2:$G$7,'DMG Tables'!$H$2:$H$7)</f>
        <v>215100</v>
      </c>
      <c r="CDW3" s="1">
        <f>LOOKUP($A3,'DMG Tables'!$P$2:$P$35,'DMG Tables'!$O$2:$O$35)*CDW$1*LOOKUP(CDW$1,'DMG Tables'!$G$2:$G$7,'DMG Tables'!$H$2:$H$7)</f>
        <v>215200</v>
      </c>
      <c r="CDX3" s="1">
        <f>LOOKUP($A3,'DMG Tables'!$P$2:$P$35,'DMG Tables'!$O$2:$O$35)*CDX$1*LOOKUP(CDX$1,'DMG Tables'!$G$2:$G$7,'DMG Tables'!$H$2:$H$7)</f>
        <v>215300</v>
      </c>
      <c r="CDY3" s="1">
        <f>LOOKUP($A3,'DMG Tables'!$P$2:$P$35,'DMG Tables'!$O$2:$O$35)*CDY$1*LOOKUP(CDY$1,'DMG Tables'!$G$2:$G$7,'DMG Tables'!$H$2:$H$7)</f>
        <v>215400</v>
      </c>
      <c r="CDZ3" s="1">
        <f>LOOKUP($A3,'DMG Tables'!$P$2:$P$35,'DMG Tables'!$O$2:$O$35)*CDZ$1*LOOKUP(CDZ$1,'DMG Tables'!$G$2:$G$7,'DMG Tables'!$H$2:$H$7)</f>
        <v>215500</v>
      </c>
      <c r="CEA3" s="1">
        <f>LOOKUP($A3,'DMG Tables'!$P$2:$P$35,'DMG Tables'!$O$2:$O$35)*CEA$1*LOOKUP(CEA$1,'DMG Tables'!$G$2:$G$7,'DMG Tables'!$H$2:$H$7)</f>
        <v>215600</v>
      </c>
      <c r="CEB3" s="1">
        <f>LOOKUP($A3,'DMG Tables'!$P$2:$P$35,'DMG Tables'!$O$2:$O$35)*CEB$1*LOOKUP(CEB$1,'DMG Tables'!$G$2:$G$7,'DMG Tables'!$H$2:$H$7)</f>
        <v>215700</v>
      </c>
      <c r="CEC3" s="1">
        <f>LOOKUP($A3,'DMG Tables'!$P$2:$P$35,'DMG Tables'!$O$2:$O$35)*CEC$1*LOOKUP(CEC$1,'DMG Tables'!$G$2:$G$7,'DMG Tables'!$H$2:$H$7)</f>
        <v>215800</v>
      </c>
      <c r="CED3" s="1">
        <f>LOOKUP($A3,'DMG Tables'!$P$2:$P$35,'DMG Tables'!$O$2:$O$35)*CED$1*LOOKUP(CED$1,'DMG Tables'!$G$2:$G$7,'DMG Tables'!$H$2:$H$7)</f>
        <v>215900</v>
      </c>
      <c r="CEE3" s="1">
        <f>LOOKUP($A3,'DMG Tables'!$P$2:$P$35,'DMG Tables'!$O$2:$O$35)*CEE$1*LOOKUP(CEE$1,'DMG Tables'!$G$2:$G$7,'DMG Tables'!$H$2:$H$7)</f>
        <v>216000</v>
      </c>
      <c r="CEF3" s="1">
        <f>LOOKUP($A3,'DMG Tables'!$P$2:$P$35,'DMG Tables'!$O$2:$O$35)*CEF$1*LOOKUP(CEF$1,'DMG Tables'!$G$2:$G$7,'DMG Tables'!$H$2:$H$7)</f>
        <v>216100</v>
      </c>
      <c r="CEG3" s="1">
        <f>LOOKUP($A3,'DMG Tables'!$P$2:$P$35,'DMG Tables'!$O$2:$O$35)*CEG$1*LOOKUP(CEG$1,'DMG Tables'!$G$2:$G$7,'DMG Tables'!$H$2:$H$7)</f>
        <v>216200</v>
      </c>
      <c r="CEH3" s="1">
        <f>LOOKUP($A3,'DMG Tables'!$P$2:$P$35,'DMG Tables'!$O$2:$O$35)*CEH$1*LOOKUP(CEH$1,'DMG Tables'!$G$2:$G$7,'DMG Tables'!$H$2:$H$7)</f>
        <v>216300</v>
      </c>
      <c r="CEI3" s="1">
        <f>LOOKUP($A3,'DMG Tables'!$P$2:$P$35,'DMG Tables'!$O$2:$O$35)*CEI$1*LOOKUP(CEI$1,'DMG Tables'!$G$2:$G$7,'DMG Tables'!$H$2:$H$7)</f>
        <v>216400</v>
      </c>
      <c r="CEJ3" s="1">
        <f>LOOKUP($A3,'DMG Tables'!$P$2:$P$35,'DMG Tables'!$O$2:$O$35)*CEJ$1*LOOKUP(CEJ$1,'DMG Tables'!$G$2:$G$7,'DMG Tables'!$H$2:$H$7)</f>
        <v>216500</v>
      </c>
      <c r="CEK3" s="1">
        <f>LOOKUP($A3,'DMG Tables'!$P$2:$P$35,'DMG Tables'!$O$2:$O$35)*CEK$1*LOOKUP(CEK$1,'DMG Tables'!$G$2:$G$7,'DMG Tables'!$H$2:$H$7)</f>
        <v>216600</v>
      </c>
      <c r="CEL3" s="1">
        <f>LOOKUP($A3,'DMG Tables'!$P$2:$P$35,'DMG Tables'!$O$2:$O$35)*CEL$1*LOOKUP(CEL$1,'DMG Tables'!$G$2:$G$7,'DMG Tables'!$H$2:$H$7)</f>
        <v>216700</v>
      </c>
      <c r="CEM3" s="1">
        <f>LOOKUP($A3,'DMG Tables'!$P$2:$P$35,'DMG Tables'!$O$2:$O$35)*CEM$1*LOOKUP(CEM$1,'DMG Tables'!$G$2:$G$7,'DMG Tables'!$H$2:$H$7)</f>
        <v>216800</v>
      </c>
      <c r="CEN3" s="1">
        <f>LOOKUP($A3,'DMG Tables'!$P$2:$P$35,'DMG Tables'!$O$2:$O$35)*CEN$1*LOOKUP(CEN$1,'DMG Tables'!$G$2:$G$7,'DMG Tables'!$H$2:$H$7)</f>
        <v>216900</v>
      </c>
      <c r="CEO3" s="1">
        <f>LOOKUP($A3,'DMG Tables'!$P$2:$P$35,'DMG Tables'!$O$2:$O$35)*CEO$1*LOOKUP(CEO$1,'DMG Tables'!$G$2:$G$7,'DMG Tables'!$H$2:$H$7)</f>
        <v>217000</v>
      </c>
      <c r="CEP3" s="1">
        <f>LOOKUP($A3,'DMG Tables'!$P$2:$P$35,'DMG Tables'!$O$2:$O$35)*CEP$1*LOOKUP(CEP$1,'DMG Tables'!$G$2:$G$7,'DMG Tables'!$H$2:$H$7)</f>
        <v>217100</v>
      </c>
      <c r="CEQ3" s="1">
        <f>LOOKUP($A3,'DMG Tables'!$P$2:$P$35,'DMG Tables'!$O$2:$O$35)*CEQ$1*LOOKUP(CEQ$1,'DMG Tables'!$G$2:$G$7,'DMG Tables'!$H$2:$H$7)</f>
        <v>217200</v>
      </c>
      <c r="CER3" s="1">
        <f>LOOKUP($A3,'DMG Tables'!$P$2:$P$35,'DMG Tables'!$O$2:$O$35)*CER$1*LOOKUP(CER$1,'DMG Tables'!$G$2:$G$7,'DMG Tables'!$H$2:$H$7)</f>
        <v>217300</v>
      </c>
      <c r="CES3" s="1">
        <f>LOOKUP($A3,'DMG Tables'!$P$2:$P$35,'DMG Tables'!$O$2:$O$35)*CES$1*LOOKUP(CES$1,'DMG Tables'!$G$2:$G$7,'DMG Tables'!$H$2:$H$7)</f>
        <v>217400</v>
      </c>
      <c r="CET3" s="1">
        <f>LOOKUP($A3,'DMG Tables'!$P$2:$P$35,'DMG Tables'!$O$2:$O$35)*CET$1*LOOKUP(CET$1,'DMG Tables'!$G$2:$G$7,'DMG Tables'!$H$2:$H$7)</f>
        <v>217500</v>
      </c>
      <c r="CEU3" s="1">
        <f>LOOKUP($A3,'DMG Tables'!$P$2:$P$35,'DMG Tables'!$O$2:$O$35)*CEU$1*LOOKUP(CEU$1,'DMG Tables'!$G$2:$G$7,'DMG Tables'!$H$2:$H$7)</f>
        <v>217600</v>
      </c>
      <c r="CEV3" s="1">
        <f>LOOKUP($A3,'DMG Tables'!$P$2:$P$35,'DMG Tables'!$O$2:$O$35)*CEV$1*LOOKUP(CEV$1,'DMG Tables'!$G$2:$G$7,'DMG Tables'!$H$2:$H$7)</f>
        <v>217700</v>
      </c>
      <c r="CEW3" s="1">
        <f>LOOKUP($A3,'DMG Tables'!$P$2:$P$35,'DMG Tables'!$O$2:$O$35)*CEW$1*LOOKUP(CEW$1,'DMG Tables'!$G$2:$G$7,'DMG Tables'!$H$2:$H$7)</f>
        <v>217800</v>
      </c>
      <c r="CEX3" s="1">
        <f>LOOKUP($A3,'DMG Tables'!$P$2:$P$35,'DMG Tables'!$O$2:$O$35)*CEX$1*LOOKUP(CEX$1,'DMG Tables'!$G$2:$G$7,'DMG Tables'!$H$2:$H$7)</f>
        <v>217900</v>
      </c>
      <c r="CEY3" s="1">
        <f>LOOKUP($A3,'DMG Tables'!$P$2:$P$35,'DMG Tables'!$O$2:$O$35)*CEY$1*LOOKUP(CEY$1,'DMG Tables'!$G$2:$G$7,'DMG Tables'!$H$2:$H$7)</f>
        <v>218000</v>
      </c>
      <c r="CEZ3" s="1">
        <f>LOOKUP($A3,'DMG Tables'!$P$2:$P$35,'DMG Tables'!$O$2:$O$35)*CEZ$1*LOOKUP(CEZ$1,'DMG Tables'!$G$2:$G$7,'DMG Tables'!$H$2:$H$7)</f>
        <v>218100</v>
      </c>
      <c r="CFA3" s="1">
        <f>LOOKUP($A3,'DMG Tables'!$P$2:$P$35,'DMG Tables'!$O$2:$O$35)*CFA$1*LOOKUP(CFA$1,'DMG Tables'!$G$2:$G$7,'DMG Tables'!$H$2:$H$7)</f>
        <v>218200</v>
      </c>
      <c r="CFB3" s="1">
        <f>LOOKUP($A3,'DMG Tables'!$P$2:$P$35,'DMG Tables'!$O$2:$O$35)*CFB$1*LOOKUP(CFB$1,'DMG Tables'!$G$2:$G$7,'DMG Tables'!$H$2:$H$7)</f>
        <v>218300</v>
      </c>
      <c r="CFC3" s="1">
        <f>LOOKUP($A3,'DMG Tables'!$P$2:$P$35,'DMG Tables'!$O$2:$O$35)*CFC$1*LOOKUP(CFC$1,'DMG Tables'!$G$2:$G$7,'DMG Tables'!$H$2:$H$7)</f>
        <v>218400</v>
      </c>
      <c r="CFD3" s="1">
        <f>LOOKUP($A3,'DMG Tables'!$P$2:$P$35,'DMG Tables'!$O$2:$O$35)*CFD$1*LOOKUP(CFD$1,'DMG Tables'!$G$2:$G$7,'DMG Tables'!$H$2:$H$7)</f>
        <v>218500</v>
      </c>
      <c r="CFE3" s="1">
        <f>LOOKUP($A3,'DMG Tables'!$P$2:$P$35,'DMG Tables'!$O$2:$O$35)*CFE$1*LOOKUP(CFE$1,'DMG Tables'!$G$2:$G$7,'DMG Tables'!$H$2:$H$7)</f>
        <v>218600</v>
      </c>
      <c r="CFF3" s="1">
        <f>LOOKUP($A3,'DMG Tables'!$P$2:$P$35,'DMG Tables'!$O$2:$O$35)*CFF$1*LOOKUP(CFF$1,'DMG Tables'!$G$2:$G$7,'DMG Tables'!$H$2:$H$7)</f>
        <v>218700</v>
      </c>
      <c r="CFG3" s="1">
        <f>LOOKUP($A3,'DMG Tables'!$P$2:$P$35,'DMG Tables'!$O$2:$O$35)*CFG$1*LOOKUP(CFG$1,'DMG Tables'!$G$2:$G$7,'DMG Tables'!$H$2:$H$7)</f>
        <v>218800</v>
      </c>
      <c r="CFH3" s="1">
        <f>LOOKUP($A3,'DMG Tables'!$P$2:$P$35,'DMG Tables'!$O$2:$O$35)*CFH$1*LOOKUP(CFH$1,'DMG Tables'!$G$2:$G$7,'DMG Tables'!$H$2:$H$7)</f>
        <v>218900</v>
      </c>
      <c r="CFI3" s="1">
        <f>LOOKUP($A3,'DMG Tables'!$P$2:$P$35,'DMG Tables'!$O$2:$O$35)*CFI$1*LOOKUP(CFI$1,'DMG Tables'!$G$2:$G$7,'DMG Tables'!$H$2:$H$7)</f>
        <v>219000</v>
      </c>
      <c r="CFJ3" s="1">
        <f>LOOKUP($A3,'DMG Tables'!$P$2:$P$35,'DMG Tables'!$O$2:$O$35)*CFJ$1*LOOKUP(CFJ$1,'DMG Tables'!$G$2:$G$7,'DMG Tables'!$H$2:$H$7)</f>
        <v>219100</v>
      </c>
      <c r="CFK3" s="1">
        <f>LOOKUP($A3,'DMG Tables'!$P$2:$P$35,'DMG Tables'!$O$2:$O$35)*CFK$1*LOOKUP(CFK$1,'DMG Tables'!$G$2:$G$7,'DMG Tables'!$H$2:$H$7)</f>
        <v>219200</v>
      </c>
      <c r="CFL3" s="1">
        <f>LOOKUP($A3,'DMG Tables'!$P$2:$P$35,'DMG Tables'!$O$2:$O$35)*CFL$1*LOOKUP(CFL$1,'DMG Tables'!$G$2:$G$7,'DMG Tables'!$H$2:$H$7)</f>
        <v>219300</v>
      </c>
      <c r="CFM3" s="1">
        <f>LOOKUP($A3,'DMG Tables'!$P$2:$P$35,'DMG Tables'!$O$2:$O$35)*CFM$1*LOOKUP(CFM$1,'DMG Tables'!$G$2:$G$7,'DMG Tables'!$H$2:$H$7)</f>
        <v>219400</v>
      </c>
      <c r="CFN3" s="1">
        <f>LOOKUP($A3,'DMG Tables'!$P$2:$P$35,'DMG Tables'!$O$2:$O$35)*CFN$1*LOOKUP(CFN$1,'DMG Tables'!$G$2:$G$7,'DMG Tables'!$H$2:$H$7)</f>
        <v>219500</v>
      </c>
      <c r="CFO3" s="1">
        <f>LOOKUP($A3,'DMG Tables'!$P$2:$P$35,'DMG Tables'!$O$2:$O$35)*CFO$1*LOOKUP(CFO$1,'DMG Tables'!$G$2:$G$7,'DMG Tables'!$H$2:$H$7)</f>
        <v>219600</v>
      </c>
      <c r="CFP3" s="1">
        <f>LOOKUP($A3,'DMG Tables'!$P$2:$P$35,'DMG Tables'!$O$2:$O$35)*CFP$1*LOOKUP(CFP$1,'DMG Tables'!$G$2:$G$7,'DMG Tables'!$H$2:$H$7)</f>
        <v>219700</v>
      </c>
      <c r="CFQ3" s="1">
        <f>LOOKUP($A3,'DMG Tables'!$P$2:$P$35,'DMG Tables'!$O$2:$O$35)*CFQ$1*LOOKUP(CFQ$1,'DMG Tables'!$G$2:$G$7,'DMG Tables'!$H$2:$H$7)</f>
        <v>219800</v>
      </c>
      <c r="CFR3" s="1">
        <f>LOOKUP($A3,'DMG Tables'!$P$2:$P$35,'DMG Tables'!$O$2:$O$35)*CFR$1*LOOKUP(CFR$1,'DMG Tables'!$G$2:$G$7,'DMG Tables'!$H$2:$H$7)</f>
        <v>219900</v>
      </c>
      <c r="CFS3" s="1">
        <f>LOOKUP($A3,'DMG Tables'!$P$2:$P$35,'DMG Tables'!$O$2:$O$35)*CFS$1*LOOKUP(CFS$1,'DMG Tables'!$G$2:$G$7,'DMG Tables'!$H$2:$H$7)</f>
        <v>220000</v>
      </c>
      <c r="CFT3" s="1">
        <f>LOOKUP($A3,'DMG Tables'!$P$2:$P$35,'DMG Tables'!$O$2:$O$35)*CFT$1*LOOKUP(CFT$1,'DMG Tables'!$G$2:$G$7,'DMG Tables'!$H$2:$H$7)</f>
        <v>220100</v>
      </c>
      <c r="CFU3" s="1">
        <f>LOOKUP($A3,'DMG Tables'!$P$2:$P$35,'DMG Tables'!$O$2:$O$35)*CFU$1*LOOKUP(CFU$1,'DMG Tables'!$G$2:$G$7,'DMG Tables'!$H$2:$H$7)</f>
        <v>220200</v>
      </c>
      <c r="CFV3" s="1">
        <f>LOOKUP($A3,'DMG Tables'!$P$2:$P$35,'DMG Tables'!$O$2:$O$35)*CFV$1*LOOKUP(CFV$1,'DMG Tables'!$G$2:$G$7,'DMG Tables'!$H$2:$H$7)</f>
        <v>220300</v>
      </c>
      <c r="CFW3" s="1">
        <f>LOOKUP($A3,'DMG Tables'!$P$2:$P$35,'DMG Tables'!$O$2:$O$35)*CFW$1*LOOKUP(CFW$1,'DMG Tables'!$G$2:$G$7,'DMG Tables'!$H$2:$H$7)</f>
        <v>220400</v>
      </c>
      <c r="CFX3" s="1">
        <f>LOOKUP($A3,'DMG Tables'!$P$2:$P$35,'DMG Tables'!$O$2:$O$35)*CFX$1*LOOKUP(CFX$1,'DMG Tables'!$G$2:$G$7,'DMG Tables'!$H$2:$H$7)</f>
        <v>220500</v>
      </c>
      <c r="CFY3" s="1">
        <f>LOOKUP($A3,'DMG Tables'!$P$2:$P$35,'DMG Tables'!$O$2:$O$35)*CFY$1*LOOKUP(CFY$1,'DMG Tables'!$G$2:$G$7,'DMG Tables'!$H$2:$H$7)</f>
        <v>220600</v>
      </c>
      <c r="CFZ3" s="1">
        <f>LOOKUP($A3,'DMG Tables'!$P$2:$P$35,'DMG Tables'!$O$2:$O$35)*CFZ$1*LOOKUP(CFZ$1,'DMG Tables'!$G$2:$G$7,'DMG Tables'!$H$2:$H$7)</f>
        <v>220700</v>
      </c>
      <c r="CGA3" s="1">
        <f>LOOKUP($A3,'DMG Tables'!$P$2:$P$35,'DMG Tables'!$O$2:$O$35)*CGA$1*LOOKUP(CGA$1,'DMG Tables'!$G$2:$G$7,'DMG Tables'!$H$2:$H$7)</f>
        <v>220800</v>
      </c>
      <c r="CGB3" s="1">
        <f>LOOKUP($A3,'DMG Tables'!$P$2:$P$35,'DMG Tables'!$O$2:$O$35)*CGB$1*LOOKUP(CGB$1,'DMG Tables'!$G$2:$G$7,'DMG Tables'!$H$2:$H$7)</f>
        <v>220900</v>
      </c>
      <c r="CGC3" s="1">
        <f>LOOKUP($A3,'DMG Tables'!$P$2:$P$35,'DMG Tables'!$O$2:$O$35)*CGC$1*LOOKUP(CGC$1,'DMG Tables'!$G$2:$G$7,'DMG Tables'!$H$2:$H$7)</f>
        <v>221000</v>
      </c>
      <c r="CGD3" s="1">
        <f>LOOKUP($A3,'DMG Tables'!$P$2:$P$35,'DMG Tables'!$O$2:$O$35)*CGD$1*LOOKUP(CGD$1,'DMG Tables'!$G$2:$G$7,'DMG Tables'!$H$2:$H$7)</f>
        <v>221100</v>
      </c>
      <c r="CGE3" s="1">
        <f>LOOKUP($A3,'DMG Tables'!$P$2:$P$35,'DMG Tables'!$O$2:$O$35)*CGE$1*LOOKUP(CGE$1,'DMG Tables'!$G$2:$G$7,'DMG Tables'!$H$2:$H$7)</f>
        <v>221200</v>
      </c>
      <c r="CGF3" s="1">
        <f>LOOKUP($A3,'DMG Tables'!$P$2:$P$35,'DMG Tables'!$O$2:$O$35)*CGF$1*LOOKUP(CGF$1,'DMG Tables'!$G$2:$G$7,'DMG Tables'!$H$2:$H$7)</f>
        <v>221300</v>
      </c>
      <c r="CGG3" s="1">
        <f>LOOKUP($A3,'DMG Tables'!$P$2:$P$35,'DMG Tables'!$O$2:$O$35)*CGG$1*LOOKUP(CGG$1,'DMG Tables'!$G$2:$G$7,'DMG Tables'!$H$2:$H$7)</f>
        <v>221400</v>
      </c>
      <c r="CGH3" s="1">
        <f>LOOKUP($A3,'DMG Tables'!$P$2:$P$35,'DMG Tables'!$O$2:$O$35)*CGH$1*LOOKUP(CGH$1,'DMG Tables'!$G$2:$G$7,'DMG Tables'!$H$2:$H$7)</f>
        <v>221500</v>
      </c>
      <c r="CGI3" s="1">
        <f>LOOKUP($A3,'DMG Tables'!$P$2:$P$35,'DMG Tables'!$O$2:$O$35)*CGI$1*LOOKUP(CGI$1,'DMG Tables'!$G$2:$G$7,'DMG Tables'!$H$2:$H$7)</f>
        <v>221600</v>
      </c>
      <c r="CGJ3" s="1">
        <f>LOOKUP($A3,'DMG Tables'!$P$2:$P$35,'DMG Tables'!$O$2:$O$35)*CGJ$1*LOOKUP(CGJ$1,'DMG Tables'!$G$2:$G$7,'DMG Tables'!$H$2:$H$7)</f>
        <v>221700</v>
      </c>
      <c r="CGK3" s="1">
        <f>LOOKUP($A3,'DMG Tables'!$P$2:$P$35,'DMG Tables'!$O$2:$O$35)*CGK$1*LOOKUP(CGK$1,'DMG Tables'!$G$2:$G$7,'DMG Tables'!$H$2:$H$7)</f>
        <v>221800</v>
      </c>
      <c r="CGL3" s="1">
        <f>LOOKUP($A3,'DMG Tables'!$P$2:$P$35,'DMG Tables'!$O$2:$O$35)*CGL$1*LOOKUP(CGL$1,'DMG Tables'!$G$2:$G$7,'DMG Tables'!$H$2:$H$7)</f>
        <v>221900</v>
      </c>
      <c r="CGM3" s="1">
        <f>LOOKUP($A3,'DMG Tables'!$P$2:$P$35,'DMG Tables'!$O$2:$O$35)*CGM$1*LOOKUP(CGM$1,'DMG Tables'!$G$2:$G$7,'DMG Tables'!$H$2:$H$7)</f>
        <v>222000</v>
      </c>
      <c r="CGN3" s="1">
        <f>LOOKUP($A3,'DMG Tables'!$P$2:$P$35,'DMG Tables'!$O$2:$O$35)*CGN$1*LOOKUP(CGN$1,'DMG Tables'!$G$2:$G$7,'DMG Tables'!$H$2:$H$7)</f>
        <v>222100</v>
      </c>
      <c r="CGO3" s="1">
        <f>LOOKUP($A3,'DMG Tables'!$P$2:$P$35,'DMG Tables'!$O$2:$O$35)*CGO$1*LOOKUP(CGO$1,'DMG Tables'!$G$2:$G$7,'DMG Tables'!$H$2:$H$7)</f>
        <v>222200</v>
      </c>
      <c r="CGP3" s="1">
        <f>LOOKUP($A3,'DMG Tables'!$P$2:$P$35,'DMG Tables'!$O$2:$O$35)*CGP$1*LOOKUP(CGP$1,'DMG Tables'!$G$2:$G$7,'DMG Tables'!$H$2:$H$7)</f>
        <v>222300</v>
      </c>
      <c r="CGQ3" s="1">
        <f>LOOKUP($A3,'DMG Tables'!$P$2:$P$35,'DMG Tables'!$O$2:$O$35)*CGQ$1*LOOKUP(CGQ$1,'DMG Tables'!$G$2:$G$7,'DMG Tables'!$H$2:$H$7)</f>
        <v>222400</v>
      </c>
      <c r="CGR3" s="1">
        <f>LOOKUP($A3,'DMG Tables'!$P$2:$P$35,'DMG Tables'!$O$2:$O$35)*CGR$1*LOOKUP(CGR$1,'DMG Tables'!$G$2:$G$7,'DMG Tables'!$H$2:$H$7)</f>
        <v>222500</v>
      </c>
      <c r="CGS3" s="1">
        <f>LOOKUP($A3,'DMG Tables'!$P$2:$P$35,'DMG Tables'!$O$2:$O$35)*CGS$1*LOOKUP(CGS$1,'DMG Tables'!$G$2:$G$7,'DMG Tables'!$H$2:$H$7)</f>
        <v>222600</v>
      </c>
      <c r="CGT3" s="1">
        <f>LOOKUP($A3,'DMG Tables'!$P$2:$P$35,'DMG Tables'!$O$2:$O$35)*CGT$1*LOOKUP(CGT$1,'DMG Tables'!$G$2:$G$7,'DMG Tables'!$H$2:$H$7)</f>
        <v>222700</v>
      </c>
      <c r="CGU3" s="1">
        <f>LOOKUP($A3,'DMG Tables'!$P$2:$P$35,'DMG Tables'!$O$2:$O$35)*CGU$1*LOOKUP(CGU$1,'DMG Tables'!$G$2:$G$7,'DMG Tables'!$H$2:$H$7)</f>
        <v>222800</v>
      </c>
      <c r="CGV3" s="1">
        <f>LOOKUP($A3,'DMG Tables'!$P$2:$P$35,'DMG Tables'!$O$2:$O$35)*CGV$1*LOOKUP(CGV$1,'DMG Tables'!$G$2:$G$7,'DMG Tables'!$H$2:$H$7)</f>
        <v>222900</v>
      </c>
      <c r="CGW3" s="1">
        <f>LOOKUP($A3,'DMG Tables'!$P$2:$P$35,'DMG Tables'!$O$2:$O$35)*CGW$1*LOOKUP(CGW$1,'DMG Tables'!$G$2:$G$7,'DMG Tables'!$H$2:$H$7)</f>
        <v>223000</v>
      </c>
      <c r="CGX3" s="1">
        <f>LOOKUP($A3,'DMG Tables'!$P$2:$P$35,'DMG Tables'!$O$2:$O$35)*CGX$1*LOOKUP(CGX$1,'DMG Tables'!$G$2:$G$7,'DMG Tables'!$H$2:$H$7)</f>
        <v>223100</v>
      </c>
      <c r="CGY3" s="1">
        <f>LOOKUP($A3,'DMG Tables'!$P$2:$P$35,'DMG Tables'!$O$2:$O$35)*CGY$1*LOOKUP(CGY$1,'DMG Tables'!$G$2:$G$7,'DMG Tables'!$H$2:$H$7)</f>
        <v>223200</v>
      </c>
      <c r="CGZ3" s="1">
        <f>LOOKUP($A3,'DMG Tables'!$P$2:$P$35,'DMG Tables'!$O$2:$O$35)*CGZ$1*LOOKUP(CGZ$1,'DMG Tables'!$G$2:$G$7,'DMG Tables'!$H$2:$H$7)</f>
        <v>223300</v>
      </c>
      <c r="CHA3" s="1">
        <f>LOOKUP($A3,'DMG Tables'!$P$2:$P$35,'DMG Tables'!$O$2:$O$35)*CHA$1*LOOKUP(CHA$1,'DMG Tables'!$G$2:$G$7,'DMG Tables'!$H$2:$H$7)</f>
        <v>223400</v>
      </c>
      <c r="CHB3" s="1">
        <f>LOOKUP($A3,'DMG Tables'!$P$2:$P$35,'DMG Tables'!$O$2:$O$35)*CHB$1*LOOKUP(CHB$1,'DMG Tables'!$G$2:$G$7,'DMG Tables'!$H$2:$H$7)</f>
        <v>223500</v>
      </c>
      <c r="CHC3" s="1">
        <f>LOOKUP($A3,'DMG Tables'!$P$2:$P$35,'DMG Tables'!$O$2:$O$35)*CHC$1*LOOKUP(CHC$1,'DMG Tables'!$G$2:$G$7,'DMG Tables'!$H$2:$H$7)</f>
        <v>223600</v>
      </c>
      <c r="CHD3" s="1">
        <f>LOOKUP($A3,'DMG Tables'!$P$2:$P$35,'DMG Tables'!$O$2:$O$35)*CHD$1*LOOKUP(CHD$1,'DMG Tables'!$G$2:$G$7,'DMG Tables'!$H$2:$H$7)</f>
        <v>223700</v>
      </c>
      <c r="CHE3" s="1">
        <f>LOOKUP($A3,'DMG Tables'!$P$2:$P$35,'DMG Tables'!$O$2:$O$35)*CHE$1*LOOKUP(CHE$1,'DMG Tables'!$G$2:$G$7,'DMG Tables'!$H$2:$H$7)</f>
        <v>223800</v>
      </c>
      <c r="CHF3" s="1">
        <f>LOOKUP($A3,'DMG Tables'!$P$2:$P$35,'DMG Tables'!$O$2:$O$35)*CHF$1*LOOKUP(CHF$1,'DMG Tables'!$G$2:$G$7,'DMG Tables'!$H$2:$H$7)</f>
        <v>223900</v>
      </c>
      <c r="CHG3" s="1">
        <f>LOOKUP($A3,'DMG Tables'!$P$2:$P$35,'DMG Tables'!$O$2:$O$35)*CHG$1*LOOKUP(CHG$1,'DMG Tables'!$G$2:$G$7,'DMG Tables'!$H$2:$H$7)</f>
        <v>224000</v>
      </c>
      <c r="CHH3" s="1">
        <f>LOOKUP($A3,'DMG Tables'!$P$2:$P$35,'DMG Tables'!$O$2:$O$35)*CHH$1*LOOKUP(CHH$1,'DMG Tables'!$G$2:$G$7,'DMG Tables'!$H$2:$H$7)</f>
        <v>224100</v>
      </c>
      <c r="CHI3" s="1">
        <f>LOOKUP($A3,'DMG Tables'!$P$2:$P$35,'DMG Tables'!$O$2:$O$35)*CHI$1*LOOKUP(CHI$1,'DMG Tables'!$G$2:$G$7,'DMG Tables'!$H$2:$H$7)</f>
        <v>224200</v>
      </c>
      <c r="CHJ3" s="1">
        <f>LOOKUP($A3,'DMG Tables'!$P$2:$P$35,'DMG Tables'!$O$2:$O$35)*CHJ$1*LOOKUP(CHJ$1,'DMG Tables'!$G$2:$G$7,'DMG Tables'!$H$2:$H$7)</f>
        <v>224300</v>
      </c>
      <c r="CHK3" s="1">
        <f>LOOKUP($A3,'DMG Tables'!$P$2:$P$35,'DMG Tables'!$O$2:$O$35)*CHK$1*LOOKUP(CHK$1,'DMG Tables'!$G$2:$G$7,'DMG Tables'!$H$2:$H$7)</f>
        <v>224400</v>
      </c>
      <c r="CHL3" s="1">
        <f>LOOKUP($A3,'DMG Tables'!$P$2:$P$35,'DMG Tables'!$O$2:$O$35)*CHL$1*LOOKUP(CHL$1,'DMG Tables'!$G$2:$G$7,'DMG Tables'!$H$2:$H$7)</f>
        <v>224500</v>
      </c>
      <c r="CHM3" s="1">
        <f>LOOKUP($A3,'DMG Tables'!$P$2:$P$35,'DMG Tables'!$O$2:$O$35)*CHM$1*LOOKUP(CHM$1,'DMG Tables'!$G$2:$G$7,'DMG Tables'!$H$2:$H$7)</f>
        <v>224600</v>
      </c>
      <c r="CHN3" s="1">
        <f>LOOKUP($A3,'DMG Tables'!$P$2:$P$35,'DMG Tables'!$O$2:$O$35)*CHN$1*LOOKUP(CHN$1,'DMG Tables'!$G$2:$G$7,'DMG Tables'!$H$2:$H$7)</f>
        <v>224700</v>
      </c>
      <c r="CHO3" s="1">
        <f>LOOKUP($A3,'DMG Tables'!$P$2:$P$35,'DMG Tables'!$O$2:$O$35)*CHO$1*LOOKUP(CHO$1,'DMG Tables'!$G$2:$G$7,'DMG Tables'!$H$2:$H$7)</f>
        <v>224800</v>
      </c>
      <c r="CHP3" s="1">
        <f>LOOKUP($A3,'DMG Tables'!$P$2:$P$35,'DMG Tables'!$O$2:$O$35)*CHP$1*LOOKUP(CHP$1,'DMG Tables'!$G$2:$G$7,'DMG Tables'!$H$2:$H$7)</f>
        <v>224900</v>
      </c>
      <c r="CHQ3" s="1">
        <f>LOOKUP($A3,'DMG Tables'!$P$2:$P$35,'DMG Tables'!$O$2:$O$35)*CHQ$1*LOOKUP(CHQ$1,'DMG Tables'!$G$2:$G$7,'DMG Tables'!$H$2:$H$7)</f>
        <v>225000</v>
      </c>
      <c r="CHR3" s="1">
        <f>LOOKUP($A3,'DMG Tables'!$P$2:$P$35,'DMG Tables'!$O$2:$O$35)*CHR$1*LOOKUP(CHR$1,'DMG Tables'!$G$2:$G$7,'DMG Tables'!$H$2:$H$7)</f>
        <v>225100</v>
      </c>
      <c r="CHS3" s="1">
        <f>LOOKUP($A3,'DMG Tables'!$P$2:$P$35,'DMG Tables'!$O$2:$O$35)*CHS$1*LOOKUP(CHS$1,'DMG Tables'!$G$2:$G$7,'DMG Tables'!$H$2:$H$7)</f>
        <v>225200</v>
      </c>
      <c r="CHT3" s="1">
        <f>LOOKUP($A3,'DMG Tables'!$P$2:$P$35,'DMG Tables'!$O$2:$O$35)*CHT$1*LOOKUP(CHT$1,'DMG Tables'!$G$2:$G$7,'DMG Tables'!$H$2:$H$7)</f>
        <v>225300</v>
      </c>
      <c r="CHU3" s="1">
        <f>LOOKUP($A3,'DMG Tables'!$P$2:$P$35,'DMG Tables'!$O$2:$O$35)*CHU$1*LOOKUP(CHU$1,'DMG Tables'!$G$2:$G$7,'DMG Tables'!$H$2:$H$7)</f>
        <v>225400</v>
      </c>
      <c r="CHV3" s="1">
        <f>LOOKUP($A3,'DMG Tables'!$P$2:$P$35,'DMG Tables'!$O$2:$O$35)*CHV$1*LOOKUP(CHV$1,'DMG Tables'!$G$2:$G$7,'DMG Tables'!$H$2:$H$7)</f>
        <v>225500</v>
      </c>
      <c r="CHW3" s="1">
        <f>LOOKUP($A3,'DMG Tables'!$P$2:$P$35,'DMG Tables'!$O$2:$O$35)*CHW$1*LOOKUP(CHW$1,'DMG Tables'!$G$2:$G$7,'DMG Tables'!$H$2:$H$7)</f>
        <v>225600</v>
      </c>
      <c r="CHX3" s="1">
        <f>LOOKUP($A3,'DMG Tables'!$P$2:$P$35,'DMG Tables'!$O$2:$O$35)*CHX$1*LOOKUP(CHX$1,'DMG Tables'!$G$2:$G$7,'DMG Tables'!$H$2:$H$7)</f>
        <v>225700</v>
      </c>
      <c r="CHY3" s="1">
        <f>LOOKUP($A3,'DMG Tables'!$P$2:$P$35,'DMG Tables'!$O$2:$O$35)*CHY$1*LOOKUP(CHY$1,'DMG Tables'!$G$2:$G$7,'DMG Tables'!$H$2:$H$7)</f>
        <v>225800</v>
      </c>
      <c r="CHZ3" s="1">
        <f>LOOKUP($A3,'DMG Tables'!$P$2:$P$35,'DMG Tables'!$O$2:$O$35)*CHZ$1*LOOKUP(CHZ$1,'DMG Tables'!$G$2:$G$7,'DMG Tables'!$H$2:$H$7)</f>
        <v>225900</v>
      </c>
      <c r="CIA3" s="1">
        <f>LOOKUP($A3,'DMG Tables'!$P$2:$P$35,'DMG Tables'!$O$2:$O$35)*CIA$1*LOOKUP(CIA$1,'DMG Tables'!$G$2:$G$7,'DMG Tables'!$H$2:$H$7)</f>
        <v>226000</v>
      </c>
      <c r="CIB3" s="1">
        <f>LOOKUP($A3,'DMG Tables'!$P$2:$P$35,'DMG Tables'!$O$2:$O$35)*CIB$1*LOOKUP(CIB$1,'DMG Tables'!$G$2:$G$7,'DMG Tables'!$H$2:$H$7)</f>
        <v>226100</v>
      </c>
      <c r="CIC3" s="1">
        <f>LOOKUP($A3,'DMG Tables'!$P$2:$P$35,'DMG Tables'!$O$2:$O$35)*CIC$1*LOOKUP(CIC$1,'DMG Tables'!$G$2:$G$7,'DMG Tables'!$H$2:$H$7)</f>
        <v>226200</v>
      </c>
      <c r="CID3" s="1">
        <f>LOOKUP($A3,'DMG Tables'!$P$2:$P$35,'DMG Tables'!$O$2:$O$35)*CID$1*LOOKUP(CID$1,'DMG Tables'!$G$2:$G$7,'DMG Tables'!$H$2:$H$7)</f>
        <v>226300</v>
      </c>
      <c r="CIE3" s="1">
        <f>LOOKUP($A3,'DMG Tables'!$P$2:$P$35,'DMG Tables'!$O$2:$O$35)*CIE$1*LOOKUP(CIE$1,'DMG Tables'!$G$2:$G$7,'DMG Tables'!$H$2:$H$7)</f>
        <v>226400</v>
      </c>
      <c r="CIF3" s="1">
        <f>LOOKUP($A3,'DMG Tables'!$P$2:$P$35,'DMG Tables'!$O$2:$O$35)*CIF$1*LOOKUP(CIF$1,'DMG Tables'!$G$2:$G$7,'DMG Tables'!$H$2:$H$7)</f>
        <v>226500</v>
      </c>
      <c r="CIG3" s="1">
        <f>LOOKUP($A3,'DMG Tables'!$P$2:$P$35,'DMG Tables'!$O$2:$O$35)*CIG$1*LOOKUP(CIG$1,'DMG Tables'!$G$2:$G$7,'DMG Tables'!$H$2:$H$7)</f>
        <v>226600</v>
      </c>
      <c r="CIH3" s="1">
        <f>LOOKUP($A3,'DMG Tables'!$P$2:$P$35,'DMG Tables'!$O$2:$O$35)*CIH$1*LOOKUP(CIH$1,'DMG Tables'!$G$2:$G$7,'DMG Tables'!$H$2:$H$7)</f>
        <v>226700</v>
      </c>
      <c r="CII3" s="1">
        <f>LOOKUP($A3,'DMG Tables'!$P$2:$P$35,'DMG Tables'!$O$2:$O$35)*CII$1*LOOKUP(CII$1,'DMG Tables'!$G$2:$G$7,'DMG Tables'!$H$2:$H$7)</f>
        <v>226800</v>
      </c>
      <c r="CIJ3" s="1">
        <f>LOOKUP($A3,'DMG Tables'!$P$2:$P$35,'DMG Tables'!$O$2:$O$35)*CIJ$1*LOOKUP(CIJ$1,'DMG Tables'!$G$2:$G$7,'DMG Tables'!$H$2:$H$7)</f>
        <v>226900</v>
      </c>
      <c r="CIK3" s="1">
        <f>LOOKUP($A3,'DMG Tables'!$P$2:$P$35,'DMG Tables'!$O$2:$O$35)*CIK$1*LOOKUP(CIK$1,'DMG Tables'!$G$2:$G$7,'DMG Tables'!$H$2:$H$7)</f>
        <v>227000</v>
      </c>
      <c r="CIL3" s="1">
        <f>LOOKUP($A3,'DMG Tables'!$P$2:$P$35,'DMG Tables'!$O$2:$O$35)*CIL$1*LOOKUP(CIL$1,'DMG Tables'!$G$2:$G$7,'DMG Tables'!$H$2:$H$7)</f>
        <v>227100</v>
      </c>
      <c r="CIM3" s="1">
        <f>LOOKUP($A3,'DMG Tables'!$P$2:$P$35,'DMG Tables'!$O$2:$O$35)*CIM$1*LOOKUP(CIM$1,'DMG Tables'!$G$2:$G$7,'DMG Tables'!$H$2:$H$7)</f>
        <v>227200</v>
      </c>
      <c r="CIN3" s="1">
        <f>LOOKUP($A3,'DMG Tables'!$P$2:$P$35,'DMG Tables'!$O$2:$O$35)*CIN$1*LOOKUP(CIN$1,'DMG Tables'!$G$2:$G$7,'DMG Tables'!$H$2:$H$7)</f>
        <v>227300</v>
      </c>
      <c r="CIO3" s="1">
        <f>LOOKUP($A3,'DMG Tables'!$P$2:$P$35,'DMG Tables'!$O$2:$O$35)*CIO$1*LOOKUP(CIO$1,'DMG Tables'!$G$2:$G$7,'DMG Tables'!$H$2:$H$7)</f>
        <v>227400</v>
      </c>
      <c r="CIP3" s="1">
        <f>LOOKUP($A3,'DMG Tables'!$P$2:$P$35,'DMG Tables'!$O$2:$O$35)*CIP$1*LOOKUP(CIP$1,'DMG Tables'!$G$2:$G$7,'DMG Tables'!$H$2:$H$7)</f>
        <v>227500</v>
      </c>
      <c r="CIQ3" s="1">
        <f>LOOKUP($A3,'DMG Tables'!$P$2:$P$35,'DMG Tables'!$O$2:$O$35)*CIQ$1*LOOKUP(CIQ$1,'DMG Tables'!$G$2:$G$7,'DMG Tables'!$H$2:$H$7)</f>
        <v>227600</v>
      </c>
      <c r="CIR3" s="1">
        <f>LOOKUP($A3,'DMG Tables'!$P$2:$P$35,'DMG Tables'!$O$2:$O$35)*CIR$1*LOOKUP(CIR$1,'DMG Tables'!$G$2:$G$7,'DMG Tables'!$H$2:$H$7)</f>
        <v>227700</v>
      </c>
      <c r="CIS3" s="1">
        <f>LOOKUP($A3,'DMG Tables'!$P$2:$P$35,'DMG Tables'!$O$2:$O$35)*CIS$1*LOOKUP(CIS$1,'DMG Tables'!$G$2:$G$7,'DMG Tables'!$H$2:$H$7)</f>
        <v>227800</v>
      </c>
      <c r="CIT3" s="1">
        <f>LOOKUP($A3,'DMG Tables'!$P$2:$P$35,'DMG Tables'!$O$2:$O$35)*CIT$1*LOOKUP(CIT$1,'DMG Tables'!$G$2:$G$7,'DMG Tables'!$H$2:$H$7)</f>
        <v>227900</v>
      </c>
      <c r="CIU3" s="1">
        <f>LOOKUP($A3,'DMG Tables'!$P$2:$P$35,'DMG Tables'!$O$2:$O$35)*CIU$1*LOOKUP(CIU$1,'DMG Tables'!$G$2:$G$7,'DMG Tables'!$H$2:$H$7)</f>
        <v>228000</v>
      </c>
      <c r="CIV3" s="1">
        <f>LOOKUP($A3,'DMG Tables'!$P$2:$P$35,'DMG Tables'!$O$2:$O$35)*CIV$1*LOOKUP(CIV$1,'DMG Tables'!$G$2:$G$7,'DMG Tables'!$H$2:$H$7)</f>
        <v>228100</v>
      </c>
      <c r="CIW3" s="1">
        <f>LOOKUP($A3,'DMG Tables'!$P$2:$P$35,'DMG Tables'!$O$2:$O$35)*CIW$1*LOOKUP(CIW$1,'DMG Tables'!$G$2:$G$7,'DMG Tables'!$H$2:$H$7)</f>
        <v>228200</v>
      </c>
      <c r="CIX3" s="1">
        <f>LOOKUP($A3,'DMG Tables'!$P$2:$P$35,'DMG Tables'!$O$2:$O$35)*CIX$1*LOOKUP(CIX$1,'DMG Tables'!$G$2:$G$7,'DMG Tables'!$H$2:$H$7)</f>
        <v>228300</v>
      </c>
      <c r="CIY3" s="1">
        <f>LOOKUP($A3,'DMG Tables'!$P$2:$P$35,'DMG Tables'!$O$2:$O$35)*CIY$1*LOOKUP(CIY$1,'DMG Tables'!$G$2:$G$7,'DMG Tables'!$H$2:$H$7)</f>
        <v>228400</v>
      </c>
      <c r="CIZ3" s="1">
        <f>LOOKUP($A3,'DMG Tables'!$P$2:$P$35,'DMG Tables'!$O$2:$O$35)*CIZ$1*LOOKUP(CIZ$1,'DMG Tables'!$G$2:$G$7,'DMG Tables'!$H$2:$H$7)</f>
        <v>228500</v>
      </c>
      <c r="CJA3" s="1">
        <f>LOOKUP($A3,'DMG Tables'!$P$2:$P$35,'DMG Tables'!$O$2:$O$35)*CJA$1*LOOKUP(CJA$1,'DMG Tables'!$G$2:$G$7,'DMG Tables'!$H$2:$H$7)</f>
        <v>228600</v>
      </c>
      <c r="CJB3" s="1">
        <f>LOOKUP($A3,'DMG Tables'!$P$2:$P$35,'DMG Tables'!$O$2:$O$35)*CJB$1*LOOKUP(CJB$1,'DMG Tables'!$G$2:$G$7,'DMG Tables'!$H$2:$H$7)</f>
        <v>228700</v>
      </c>
      <c r="CJC3" s="1">
        <f>LOOKUP($A3,'DMG Tables'!$P$2:$P$35,'DMG Tables'!$O$2:$O$35)*CJC$1*LOOKUP(CJC$1,'DMG Tables'!$G$2:$G$7,'DMG Tables'!$H$2:$H$7)</f>
        <v>228800</v>
      </c>
      <c r="CJD3" s="1">
        <f>LOOKUP($A3,'DMG Tables'!$P$2:$P$35,'DMG Tables'!$O$2:$O$35)*CJD$1*LOOKUP(CJD$1,'DMG Tables'!$G$2:$G$7,'DMG Tables'!$H$2:$H$7)</f>
        <v>228900</v>
      </c>
      <c r="CJE3" s="1">
        <f>LOOKUP($A3,'DMG Tables'!$P$2:$P$35,'DMG Tables'!$O$2:$O$35)*CJE$1*LOOKUP(CJE$1,'DMG Tables'!$G$2:$G$7,'DMG Tables'!$H$2:$H$7)</f>
        <v>229000</v>
      </c>
      <c r="CJF3" s="1">
        <f>LOOKUP($A3,'DMG Tables'!$P$2:$P$35,'DMG Tables'!$O$2:$O$35)*CJF$1*LOOKUP(CJF$1,'DMG Tables'!$G$2:$G$7,'DMG Tables'!$H$2:$H$7)</f>
        <v>229100</v>
      </c>
      <c r="CJG3" s="1">
        <f>LOOKUP($A3,'DMG Tables'!$P$2:$P$35,'DMG Tables'!$O$2:$O$35)*CJG$1*LOOKUP(CJG$1,'DMG Tables'!$G$2:$G$7,'DMG Tables'!$H$2:$H$7)</f>
        <v>229200</v>
      </c>
      <c r="CJH3" s="1">
        <f>LOOKUP($A3,'DMG Tables'!$P$2:$P$35,'DMG Tables'!$O$2:$O$35)*CJH$1*LOOKUP(CJH$1,'DMG Tables'!$G$2:$G$7,'DMG Tables'!$H$2:$H$7)</f>
        <v>229300</v>
      </c>
      <c r="CJI3" s="1">
        <f>LOOKUP($A3,'DMG Tables'!$P$2:$P$35,'DMG Tables'!$O$2:$O$35)*CJI$1*LOOKUP(CJI$1,'DMG Tables'!$G$2:$G$7,'DMG Tables'!$H$2:$H$7)</f>
        <v>229400</v>
      </c>
      <c r="CJJ3" s="1">
        <f>LOOKUP($A3,'DMG Tables'!$P$2:$P$35,'DMG Tables'!$O$2:$O$35)*CJJ$1*LOOKUP(CJJ$1,'DMG Tables'!$G$2:$G$7,'DMG Tables'!$H$2:$H$7)</f>
        <v>229500</v>
      </c>
      <c r="CJK3" s="1">
        <f>LOOKUP($A3,'DMG Tables'!$P$2:$P$35,'DMG Tables'!$O$2:$O$35)*CJK$1*LOOKUP(CJK$1,'DMG Tables'!$G$2:$G$7,'DMG Tables'!$H$2:$H$7)</f>
        <v>229600</v>
      </c>
      <c r="CJL3" s="1">
        <f>LOOKUP($A3,'DMG Tables'!$P$2:$P$35,'DMG Tables'!$O$2:$O$35)*CJL$1*LOOKUP(CJL$1,'DMG Tables'!$G$2:$G$7,'DMG Tables'!$H$2:$H$7)</f>
        <v>229700</v>
      </c>
      <c r="CJM3" s="1">
        <f>LOOKUP($A3,'DMG Tables'!$P$2:$P$35,'DMG Tables'!$O$2:$O$35)*CJM$1*LOOKUP(CJM$1,'DMG Tables'!$G$2:$G$7,'DMG Tables'!$H$2:$H$7)</f>
        <v>229800</v>
      </c>
      <c r="CJN3" s="1">
        <f>LOOKUP($A3,'DMG Tables'!$P$2:$P$35,'DMG Tables'!$O$2:$O$35)*CJN$1*LOOKUP(CJN$1,'DMG Tables'!$G$2:$G$7,'DMG Tables'!$H$2:$H$7)</f>
        <v>229900</v>
      </c>
      <c r="CJO3" s="1">
        <f>LOOKUP($A3,'DMG Tables'!$P$2:$P$35,'DMG Tables'!$O$2:$O$35)*CJO$1*LOOKUP(CJO$1,'DMG Tables'!$G$2:$G$7,'DMG Tables'!$H$2:$H$7)</f>
        <v>230000</v>
      </c>
      <c r="CJP3" s="1">
        <f>LOOKUP($A3,'DMG Tables'!$P$2:$P$35,'DMG Tables'!$O$2:$O$35)*CJP$1*LOOKUP(CJP$1,'DMG Tables'!$G$2:$G$7,'DMG Tables'!$H$2:$H$7)</f>
        <v>230100</v>
      </c>
      <c r="CJQ3" s="1">
        <f>LOOKUP($A3,'DMG Tables'!$P$2:$P$35,'DMG Tables'!$O$2:$O$35)*CJQ$1*LOOKUP(CJQ$1,'DMG Tables'!$G$2:$G$7,'DMG Tables'!$H$2:$H$7)</f>
        <v>230200</v>
      </c>
      <c r="CJR3" s="1">
        <f>LOOKUP($A3,'DMG Tables'!$P$2:$P$35,'DMG Tables'!$O$2:$O$35)*CJR$1*LOOKUP(CJR$1,'DMG Tables'!$G$2:$G$7,'DMG Tables'!$H$2:$H$7)</f>
        <v>230300</v>
      </c>
      <c r="CJS3" s="1">
        <f>LOOKUP($A3,'DMG Tables'!$P$2:$P$35,'DMG Tables'!$O$2:$O$35)*CJS$1*LOOKUP(CJS$1,'DMG Tables'!$G$2:$G$7,'DMG Tables'!$H$2:$H$7)</f>
        <v>230400</v>
      </c>
      <c r="CJT3" s="1">
        <f>LOOKUP($A3,'DMG Tables'!$P$2:$P$35,'DMG Tables'!$O$2:$O$35)*CJT$1*LOOKUP(CJT$1,'DMG Tables'!$G$2:$G$7,'DMG Tables'!$H$2:$H$7)</f>
        <v>230500</v>
      </c>
      <c r="CJU3" s="1">
        <f>LOOKUP($A3,'DMG Tables'!$P$2:$P$35,'DMG Tables'!$O$2:$O$35)*CJU$1*LOOKUP(CJU$1,'DMG Tables'!$G$2:$G$7,'DMG Tables'!$H$2:$H$7)</f>
        <v>230600</v>
      </c>
      <c r="CJV3" s="1">
        <f>LOOKUP($A3,'DMG Tables'!$P$2:$P$35,'DMG Tables'!$O$2:$O$35)*CJV$1*LOOKUP(CJV$1,'DMG Tables'!$G$2:$G$7,'DMG Tables'!$H$2:$H$7)</f>
        <v>230700</v>
      </c>
      <c r="CJW3" s="1">
        <f>LOOKUP($A3,'DMG Tables'!$P$2:$P$35,'DMG Tables'!$O$2:$O$35)*CJW$1*LOOKUP(CJW$1,'DMG Tables'!$G$2:$G$7,'DMG Tables'!$H$2:$H$7)</f>
        <v>230800</v>
      </c>
      <c r="CJX3" s="1">
        <f>LOOKUP($A3,'DMG Tables'!$P$2:$P$35,'DMG Tables'!$O$2:$O$35)*CJX$1*LOOKUP(CJX$1,'DMG Tables'!$G$2:$G$7,'DMG Tables'!$H$2:$H$7)</f>
        <v>230900</v>
      </c>
      <c r="CJY3" s="1">
        <f>LOOKUP($A3,'DMG Tables'!$P$2:$P$35,'DMG Tables'!$O$2:$O$35)*CJY$1*LOOKUP(CJY$1,'DMG Tables'!$G$2:$G$7,'DMG Tables'!$H$2:$H$7)</f>
        <v>231000</v>
      </c>
      <c r="CJZ3" s="1">
        <f>LOOKUP($A3,'DMG Tables'!$P$2:$P$35,'DMG Tables'!$O$2:$O$35)*CJZ$1*LOOKUP(CJZ$1,'DMG Tables'!$G$2:$G$7,'DMG Tables'!$H$2:$H$7)</f>
        <v>231100</v>
      </c>
      <c r="CKA3" s="1">
        <f>LOOKUP($A3,'DMG Tables'!$P$2:$P$35,'DMG Tables'!$O$2:$O$35)*CKA$1*LOOKUP(CKA$1,'DMG Tables'!$G$2:$G$7,'DMG Tables'!$H$2:$H$7)</f>
        <v>231200</v>
      </c>
      <c r="CKB3" s="1">
        <f>LOOKUP($A3,'DMG Tables'!$P$2:$P$35,'DMG Tables'!$O$2:$O$35)*CKB$1*LOOKUP(CKB$1,'DMG Tables'!$G$2:$G$7,'DMG Tables'!$H$2:$H$7)</f>
        <v>231300</v>
      </c>
      <c r="CKC3" s="1">
        <f>LOOKUP($A3,'DMG Tables'!$P$2:$P$35,'DMG Tables'!$O$2:$O$35)*CKC$1*LOOKUP(CKC$1,'DMG Tables'!$G$2:$G$7,'DMG Tables'!$H$2:$H$7)</f>
        <v>231400</v>
      </c>
      <c r="CKD3" s="1">
        <f>LOOKUP($A3,'DMG Tables'!$P$2:$P$35,'DMG Tables'!$O$2:$O$35)*CKD$1*LOOKUP(CKD$1,'DMG Tables'!$G$2:$G$7,'DMG Tables'!$H$2:$H$7)</f>
        <v>231500</v>
      </c>
      <c r="CKE3" s="1">
        <f>LOOKUP($A3,'DMG Tables'!$P$2:$P$35,'DMG Tables'!$O$2:$O$35)*CKE$1*LOOKUP(CKE$1,'DMG Tables'!$G$2:$G$7,'DMG Tables'!$H$2:$H$7)</f>
        <v>231600</v>
      </c>
      <c r="CKF3" s="1">
        <f>LOOKUP($A3,'DMG Tables'!$P$2:$P$35,'DMG Tables'!$O$2:$O$35)*CKF$1*LOOKUP(CKF$1,'DMG Tables'!$G$2:$G$7,'DMG Tables'!$H$2:$H$7)</f>
        <v>231700</v>
      </c>
      <c r="CKG3" s="1">
        <f>LOOKUP($A3,'DMG Tables'!$P$2:$P$35,'DMG Tables'!$O$2:$O$35)*CKG$1*LOOKUP(CKG$1,'DMG Tables'!$G$2:$G$7,'DMG Tables'!$H$2:$H$7)</f>
        <v>231800</v>
      </c>
      <c r="CKH3" s="1">
        <f>LOOKUP($A3,'DMG Tables'!$P$2:$P$35,'DMG Tables'!$O$2:$O$35)*CKH$1*LOOKUP(CKH$1,'DMG Tables'!$G$2:$G$7,'DMG Tables'!$H$2:$H$7)</f>
        <v>231900</v>
      </c>
      <c r="CKI3" s="1">
        <f>LOOKUP($A3,'DMG Tables'!$P$2:$P$35,'DMG Tables'!$O$2:$O$35)*CKI$1*LOOKUP(CKI$1,'DMG Tables'!$G$2:$G$7,'DMG Tables'!$H$2:$H$7)</f>
        <v>232000</v>
      </c>
      <c r="CKJ3" s="1">
        <f>LOOKUP($A3,'DMG Tables'!$P$2:$P$35,'DMG Tables'!$O$2:$O$35)*CKJ$1*LOOKUP(CKJ$1,'DMG Tables'!$G$2:$G$7,'DMG Tables'!$H$2:$H$7)</f>
        <v>232100</v>
      </c>
      <c r="CKK3" s="1">
        <f>LOOKUP($A3,'DMG Tables'!$P$2:$P$35,'DMG Tables'!$O$2:$O$35)*CKK$1*LOOKUP(CKK$1,'DMG Tables'!$G$2:$G$7,'DMG Tables'!$H$2:$H$7)</f>
        <v>232200</v>
      </c>
      <c r="CKL3" s="1">
        <f>LOOKUP($A3,'DMG Tables'!$P$2:$P$35,'DMG Tables'!$O$2:$O$35)*CKL$1*LOOKUP(CKL$1,'DMG Tables'!$G$2:$G$7,'DMG Tables'!$H$2:$H$7)</f>
        <v>232300</v>
      </c>
      <c r="CKM3" s="1">
        <f>LOOKUP($A3,'DMG Tables'!$P$2:$P$35,'DMG Tables'!$O$2:$O$35)*CKM$1*LOOKUP(CKM$1,'DMG Tables'!$G$2:$G$7,'DMG Tables'!$H$2:$H$7)</f>
        <v>232400</v>
      </c>
      <c r="CKN3" s="1">
        <f>LOOKUP($A3,'DMG Tables'!$P$2:$P$35,'DMG Tables'!$O$2:$O$35)*CKN$1*LOOKUP(CKN$1,'DMG Tables'!$G$2:$G$7,'DMG Tables'!$H$2:$H$7)</f>
        <v>232500</v>
      </c>
      <c r="CKO3" s="1">
        <f>LOOKUP($A3,'DMG Tables'!$P$2:$P$35,'DMG Tables'!$O$2:$O$35)*CKO$1*LOOKUP(CKO$1,'DMG Tables'!$G$2:$G$7,'DMG Tables'!$H$2:$H$7)</f>
        <v>232600</v>
      </c>
      <c r="CKP3" s="1">
        <f>LOOKUP($A3,'DMG Tables'!$P$2:$P$35,'DMG Tables'!$O$2:$O$35)*CKP$1*LOOKUP(CKP$1,'DMG Tables'!$G$2:$G$7,'DMG Tables'!$H$2:$H$7)</f>
        <v>232700</v>
      </c>
      <c r="CKQ3" s="1">
        <f>LOOKUP($A3,'DMG Tables'!$P$2:$P$35,'DMG Tables'!$O$2:$O$35)*CKQ$1*LOOKUP(CKQ$1,'DMG Tables'!$G$2:$G$7,'DMG Tables'!$H$2:$H$7)</f>
        <v>232800</v>
      </c>
      <c r="CKR3" s="1">
        <f>LOOKUP($A3,'DMG Tables'!$P$2:$P$35,'DMG Tables'!$O$2:$O$35)*CKR$1*LOOKUP(CKR$1,'DMG Tables'!$G$2:$G$7,'DMG Tables'!$H$2:$H$7)</f>
        <v>232900</v>
      </c>
      <c r="CKS3" s="1">
        <f>LOOKUP($A3,'DMG Tables'!$P$2:$P$35,'DMG Tables'!$O$2:$O$35)*CKS$1*LOOKUP(CKS$1,'DMG Tables'!$G$2:$G$7,'DMG Tables'!$H$2:$H$7)</f>
        <v>233000</v>
      </c>
      <c r="CKT3" s="1">
        <f>LOOKUP($A3,'DMG Tables'!$P$2:$P$35,'DMG Tables'!$O$2:$O$35)*CKT$1*LOOKUP(CKT$1,'DMG Tables'!$G$2:$G$7,'DMG Tables'!$H$2:$H$7)</f>
        <v>233100</v>
      </c>
      <c r="CKU3" s="1">
        <f>LOOKUP($A3,'DMG Tables'!$P$2:$P$35,'DMG Tables'!$O$2:$O$35)*CKU$1*LOOKUP(CKU$1,'DMG Tables'!$G$2:$G$7,'DMG Tables'!$H$2:$H$7)</f>
        <v>233200</v>
      </c>
      <c r="CKV3" s="1">
        <f>LOOKUP($A3,'DMG Tables'!$P$2:$P$35,'DMG Tables'!$O$2:$O$35)*CKV$1*LOOKUP(CKV$1,'DMG Tables'!$G$2:$G$7,'DMG Tables'!$H$2:$H$7)</f>
        <v>233300</v>
      </c>
      <c r="CKW3" s="1">
        <f>LOOKUP($A3,'DMG Tables'!$P$2:$P$35,'DMG Tables'!$O$2:$O$35)*CKW$1*LOOKUP(CKW$1,'DMG Tables'!$G$2:$G$7,'DMG Tables'!$H$2:$H$7)</f>
        <v>233400</v>
      </c>
      <c r="CKX3" s="1">
        <f>LOOKUP($A3,'DMG Tables'!$P$2:$P$35,'DMG Tables'!$O$2:$O$35)*CKX$1*LOOKUP(CKX$1,'DMG Tables'!$G$2:$G$7,'DMG Tables'!$H$2:$H$7)</f>
        <v>233500</v>
      </c>
      <c r="CKY3" s="1">
        <f>LOOKUP($A3,'DMG Tables'!$P$2:$P$35,'DMG Tables'!$O$2:$O$35)*CKY$1*LOOKUP(CKY$1,'DMG Tables'!$G$2:$G$7,'DMG Tables'!$H$2:$H$7)</f>
        <v>233600</v>
      </c>
      <c r="CKZ3" s="1">
        <f>LOOKUP($A3,'DMG Tables'!$P$2:$P$35,'DMG Tables'!$O$2:$O$35)*CKZ$1*LOOKUP(CKZ$1,'DMG Tables'!$G$2:$G$7,'DMG Tables'!$H$2:$H$7)</f>
        <v>233700</v>
      </c>
      <c r="CLA3" s="1">
        <f>LOOKUP($A3,'DMG Tables'!$P$2:$P$35,'DMG Tables'!$O$2:$O$35)*CLA$1*LOOKUP(CLA$1,'DMG Tables'!$G$2:$G$7,'DMG Tables'!$H$2:$H$7)</f>
        <v>233800</v>
      </c>
      <c r="CLB3" s="1">
        <f>LOOKUP($A3,'DMG Tables'!$P$2:$P$35,'DMG Tables'!$O$2:$O$35)*CLB$1*LOOKUP(CLB$1,'DMG Tables'!$G$2:$G$7,'DMG Tables'!$H$2:$H$7)</f>
        <v>233900</v>
      </c>
      <c r="CLC3" s="1">
        <f>LOOKUP($A3,'DMG Tables'!$P$2:$P$35,'DMG Tables'!$O$2:$O$35)*CLC$1*LOOKUP(CLC$1,'DMG Tables'!$G$2:$G$7,'DMG Tables'!$H$2:$H$7)</f>
        <v>234000</v>
      </c>
      <c r="CLD3" s="1">
        <f>LOOKUP($A3,'DMG Tables'!$P$2:$P$35,'DMG Tables'!$O$2:$O$35)*CLD$1*LOOKUP(CLD$1,'DMG Tables'!$G$2:$G$7,'DMG Tables'!$H$2:$H$7)</f>
        <v>234100</v>
      </c>
      <c r="CLE3" s="1">
        <f>LOOKUP($A3,'DMG Tables'!$P$2:$P$35,'DMG Tables'!$O$2:$O$35)*CLE$1*LOOKUP(CLE$1,'DMG Tables'!$G$2:$G$7,'DMG Tables'!$H$2:$H$7)</f>
        <v>234200</v>
      </c>
      <c r="CLF3" s="1">
        <f>LOOKUP($A3,'DMG Tables'!$P$2:$P$35,'DMG Tables'!$O$2:$O$35)*CLF$1*LOOKUP(CLF$1,'DMG Tables'!$G$2:$G$7,'DMG Tables'!$H$2:$H$7)</f>
        <v>234300</v>
      </c>
      <c r="CLG3" s="1">
        <f>LOOKUP($A3,'DMG Tables'!$P$2:$P$35,'DMG Tables'!$O$2:$O$35)*CLG$1*LOOKUP(CLG$1,'DMG Tables'!$G$2:$G$7,'DMG Tables'!$H$2:$H$7)</f>
        <v>234400</v>
      </c>
      <c r="CLH3" s="1">
        <f>LOOKUP($A3,'DMG Tables'!$P$2:$P$35,'DMG Tables'!$O$2:$O$35)*CLH$1*LOOKUP(CLH$1,'DMG Tables'!$G$2:$G$7,'DMG Tables'!$H$2:$H$7)</f>
        <v>234500</v>
      </c>
      <c r="CLI3" s="1">
        <f>LOOKUP($A3,'DMG Tables'!$P$2:$P$35,'DMG Tables'!$O$2:$O$35)*CLI$1*LOOKUP(CLI$1,'DMG Tables'!$G$2:$G$7,'DMG Tables'!$H$2:$H$7)</f>
        <v>234600</v>
      </c>
      <c r="CLJ3" s="1">
        <f>LOOKUP($A3,'DMG Tables'!$P$2:$P$35,'DMG Tables'!$O$2:$O$35)*CLJ$1*LOOKUP(CLJ$1,'DMG Tables'!$G$2:$G$7,'DMG Tables'!$H$2:$H$7)</f>
        <v>234700</v>
      </c>
      <c r="CLK3" s="1">
        <f>LOOKUP($A3,'DMG Tables'!$P$2:$P$35,'DMG Tables'!$O$2:$O$35)*CLK$1*LOOKUP(CLK$1,'DMG Tables'!$G$2:$G$7,'DMG Tables'!$H$2:$H$7)</f>
        <v>234800</v>
      </c>
      <c r="CLL3" s="1">
        <f>LOOKUP($A3,'DMG Tables'!$P$2:$P$35,'DMG Tables'!$O$2:$O$35)*CLL$1*LOOKUP(CLL$1,'DMG Tables'!$G$2:$G$7,'DMG Tables'!$H$2:$H$7)</f>
        <v>234900</v>
      </c>
      <c r="CLM3" s="1">
        <f>LOOKUP($A3,'DMG Tables'!$P$2:$P$35,'DMG Tables'!$O$2:$O$35)*CLM$1*LOOKUP(CLM$1,'DMG Tables'!$G$2:$G$7,'DMG Tables'!$H$2:$H$7)</f>
        <v>235000</v>
      </c>
      <c r="CLN3" s="1">
        <f>LOOKUP($A3,'DMG Tables'!$P$2:$P$35,'DMG Tables'!$O$2:$O$35)*CLN$1*LOOKUP(CLN$1,'DMG Tables'!$G$2:$G$7,'DMG Tables'!$H$2:$H$7)</f>
        <v>235100</v>
      </c>
      <c r="CLO3" s="1">
        <f>LOOKUP($A3,'DMG Tables'!$P$2:$P$35,'DMG Tables'!$O$2:$O$35)*CLO$1*LOOKUP(CLO$1,'DMG Tables'!$G$2:$G$7,'DMG Tables'!$H$2:$H$7)</f>
        <v>235200</v>
      </c>
      <c r="CLP3" s="1">
        <f>LOOKUP($A3,'DMG Tables'!$P$2:$P$35,'DMG Tables'!$O$2:$O$35)*CLP$1*LOOKUP(CLP$1,'DMG Tables'!$G$2:$G$7,'DMG Tables'!$H$2:$H$7)</f>
        <v>235300</v>
      </c>
      <c r="CLQ3" s="1">
        <f>LOOKUP($A3,'DMG Tables'!$P$2:$P$35,'DMG Tables'!$O$2:$O$35)*CLQ$1*LOOKUP(CLQ$1,'DMG Tables'!$G$2:$G$7,'DMG Tables'!$H$2:$H$7)</f>
        <v>235400</v>
      </c>
      <c r="CLR3" s="1">
        <f>LOOKUP($A3,'DMG Tables'!$P$2:$P$35,'DMG Tables'!$O$2:$O$35)*CLR$1*LOOKUP(CLR$1,'DMG Tables'!$G$2:$G$7,'DMG Tables'!$H$2:$H$7)</f>
        <v>235500</v>
      </c>
      <c r="CLS3" s="1">
        <f>LOOKUP($A3,'DMG Tables'!$P$2:$P$35,'DMG Tables'!$O$2:$O$35)*CLS$1*LOOKUP(CLS$1,'DMG Tables'!$G$2:$G$7,'DMG Tables'!$H$2:$H$7)</f>
        <v>235600</v>
      </c>
      <c r="CLT3" s="1">
        <f>LOOKUP($A3,'DMG Tables'!$P$2:$P$35,'DMG Tables'!$O$2:$O$35)*CLT$1*LOOKUP(CLT$1,'DMG Tables'!$G$2:$G$7,'DMG Tables'!$H$2:$H$7)</f>
        <v>235700</v>
      </c>
      <c r="CLU3" s="1">
        <f>LOOKUP($A3,'DMG Tables'!$P$2:$P$35,'DMG Tables'!$O$2:$O$35)*CLU$1*LOOKUP(CLU$1,'DMG Tables'!$G$2:$G$7,'DMG Tables'!$H$2:$H$7)</f>
        <v>235800</v>
      </c>
      <c r="CLV3" s="1">
        <f>LOOKUP($A3,'DMG Tables'!$P$2:$P$35,'DMG Tables'!$O$2:$O$35)*CLV$1*LOOKUP(CLV$1,'DMG Tables'!$G$2:$G$7,'DMG Tables'!$H$2:$H$7)</f>
        <v>235900</v>
      </c>
      <c r="CLW3" s="1">
        <f>LOOKUP($A3,'DMG Tables'!$P$2:$P$35,'DMG Tables'!$O$2:$O$35)*CLW$1*LOOKUP(CLW$1,'DMG Tables'!$G$2:$G$7,'DMG Tables'!$H$2:$H$7)</f>
        <v>236000</v>
      </c>
      <c r="CLX3" s="1">
        <f>LOOKUP($A3,'DMG Tables'!$P$2:$P$35,'DMG Tables'!$O$2:$O$35)*CLX$1*LOOKUP(CLX$1,'DMG Tables'!$G$2:$G$7,'DMG Tables'!$H$2:$H$7)</f>
        <v>236100</v>
      </c>
      <c r="CLY3" s="1">
        <f>LOOKUP($A3,'DMG Tables'!$P$2:$P$35,'DMG Tables'!$O$2:$O$35)*CLY$1*LOOKUP(CLY$1,'DMG Tables'!$G$2:$G$7,'DMG Tables'!$H$2:$H$7)</f>
        <v>236200</v>
      </c>
      <c r="CLZ3" s="1">
        <f>LOOKUP($A3,'DMG Tables'!$P$2:$P$35,'DMG Tables'!$O$2:$O$35)*CLZ$1*LOOKUP(CLZ$1,'DMG Tables'!$G$2:$G$7,'DMG Tables'!$H$2:$H$7)</f>
        <v>236300</v>
      </c>
      <c r="CMA3" s="1">
        <f>LOOKUP($A3,'DMG Tables'!$P$2:$P$35,'DMG Tables'!$O$2:$O$35)*CMA$1*LOOKUP(CMA$1,'DMG Tables'!$G$2:$G$7,'DMG Tables'!$H$2:$H$7)</f>
        <v>236400</v>
      </c>
      <c r="CMB3" s="1">
        <f>LOOKUP($A3,'DMG Tables'!$P$2:$P$35,'DMG Tables'!$O$2:$O$35)*CMB$1*LOOKUP(CMB$1,'DMG Tables'!$G$2:$G$7,'DMG Tables'!$H$2:$H$7)</f>
        <v>236500</v>
      </c>
      <c r="CMC3" s="1">
        <f>LOOKUP($A3,'DMG Tables'!$P$2:$P$35,'DMG Tables'!$O$2:$O$35)*CMC$1*LOOKUP(CMC$1,'DMG Tables'!$G$2:$G$7,'DMG Tables'!$H$2:$H$7)</f>
        <v>236600</v>
      </c>
      <c r="CMD3" s="1">
        <f>LOOKUP($A3,'DMG Tables'!$P$2:$P$35,'DMG Tables'!$O$2:$O$35)*CMD$1*LOOKUP(CMD$1,'DMG Tables'!$G$2:$G$7,'DMG Tables'!$H$2:$H$7)</f>
        <v>236700</v>
      </c>
      <c r="CME3" s="1">
        <f>LOOKUP($A3,'DMG Tables'!$P$2:$P$35,'DMG Tables'!$O$2:$O$35)*CME$1*LOOKUP(CME$1,'DMG Tables'!$G$2:$G$7,'DMG Tables'!$H$2:$H$7)</f>
        <v>236800</v>
      </c>
      <c r="CMF3" s="1">
        <f>LOOKUP($A3,'DMG Tables'!$P$2:$P$35,'DMG Tables'!$O$2:$O$35)*CMF$1*LOOKUP(CMF$1,'DMG Tables'!$G$2:$G$7,'DMG Tables'!$H$2:$H$7)</f>
        <v>236900</v>
      </c>
      <c r="CMG3" s="1">
        <f>LOOKUP($A3,'DMG Tables'!$P$2:$P$35,'DMG Tables'!$O$2:$O$35)*CMG$1*LOOKUP(CMG$1,'DMG Tables'!$G$2:$G$7,'DMG Tables'!$H$2:$H$7)</f>
        <v>237000</v>
      </c>
      <c r="CMH3" s="1">
        <f>LOOKUP($A3,'DMG Tables'!$P$2:$P$35,'DMG Tables'!$O$2:$O$35)*CMH$1*LOOKUP(CMH$1,'DMG Tables'!$G$2:$G$7,'DMG Tables'!$H$2:$H$7)</f>
        <v>237100</v>
      </c>
      <c r="CMI3" s="1">
        <f>LOOKUP($A3,'DMG Tables'!$P$2:$P$35,'DMG Tables'!$O$2:$O$35)*CMI$1*LOOKUP(CMI$1,'DMG Tables'!$G$2:$G$7,'DMG Tables'!$H$2:$H$7)</f>
        <v>237200</v>
      </c>
      <c r="CMJ3" s="1">
        <f>LOOKUP($A3,'DMG Tables'!$P$2:$P$35,'DMG Tables'!$O$2:$O$35)*CMJ$1*LOOKUP(CMJ$1,'DMG Tables'!$G$2:$G$7,'DMG Tables'!$H$2:$H$7)</f>
        <v>237300</v>
      </c>
      <c r="CMK3" s="1">
        <f>LOOKUP($A3,'DMG Tables'!$P$2:$P$35,'DMG Tables'!$O$2:$O$35)*CMK$1*LOOKUP(CMK$1,'DMG Tables'!$G$2:$G$7,'DMG Tables'!$H$2:$H$7)</f>
        <v>237400</v>
      </c>
      <c r="CML3" s="1">
        <f>LOOKUP($A3,'DMG Tables'!$P$2:$P$35,'DMG Tables'!$O$2:$O$35)*CML$1*LOOKUP(CML$1,'DMG Tables'!$G$2:$G$7,'DMG Tables'!$H$2:$H$7)</f>
        <v>237500</v>
      </c>
      <c r="CMM3" s="1">
        <f>LOOKUP($A3,'DMG Tables'!$P$2:$P$35,'DMG Tables'!$O$2:$O$35)*CMM$1*LOOKUP(CMM$1,'DMG Tables'!$G$2:$G$7,'DMG Tables'!$H$2:$H$7)</f>
        <v>237600</v>
      </c>
      <c r="CMN3" s="1">
        <f>LOOKUP($A3,'DMG Tables'!$P$2:$P$35,'DMG Tables'!$O$2:$O$35)*CMN$1*LOOKUP(CMN$1,'DMG Tables'!$G$2:$G$7,'DMG Tables'!$H$2:$H$7)</f>
        <v>237700</v>
      </c>
      <c r="CMO3" s="1">
        <f>LOOKUP($A3,'DMG Tables'!$P$2:$P$35,'DMG Tables'!$O$2:$O$35)*CMO$1*LOOKUP(CMO$1,'DMG Tables'!$G$2:$G$7,'DMG Tables'!$H$2:$H$7)</f>
        <v>237800</v>
      </c>
      <c r="CMP3" s="1">
        <f>LOOKUP($A3,'DMG Tables'!$P$2:$P$35,'DMG Tables'!$O$2:$O$35)*CMP$1*LOOKUP(CMP$1,'DMG Tables'!$G$2:$G$7,'DMG Tables'!$H$2:$H$7)</f>
        <v>237900</v>
      </c>
      <c r="CMQ3" s="1">
        <f>LOOKUP($A3,'DMG Tables'!$P$2:$P$35,'DMG Tables'!$O$2:$O$35)*CMQ$1*LOOKUP(CMQ$1,'DMG Tables'!$G$2:$G$7,'DMG Tables'!$H$2:$H$7)</f>
        <v>238000</v>
      </c>
      <c r="CMR3" s="1">
        <f>LOOKUP($A3,'DMG Tables'!$P$2:$P$35,'DMG Tables'!$O$2:$O$35)*CMR$1*LOOKUP(CMR$1,'DMG Tables'!$G$2:$G$7,'DMG Tables'!$H$2:$H$7)</f>
        <v>238100</v>
      </c>
      <c r="CMS3" s="1">
        <f>LOOKUP($A3,'DMG Tables'!$P$2:$P$35,'DMG Tables'!$O$2:$O$35)*CMS$1*LOOKUP(CMS$1,'DMG Tables'!$G$2:$G$7,'DMG Tables'!$H$2:$H$7)</f>
        <v>238200</v>
      </c>
      <c r="CMT3" s="1">
        <f>LOOKUP($A3,'DMG Tables'!$P$2:$P$35,'DMG Tables'!$O$2:$O$35)*CMT$1*LOOKUP(CMT$1,'DMG Tables'!$G$2:$G$7,'DMG Tables'!$H$2:$H$7)</f>
        <v>238300</v>
      </c>
      <c r="CMU3" s="1">
        <f>LOOKUP($A3,'DMG Tables'!$P$2:$P$35,'DMG Tables'!$O$2:$O$35)*CMU$1*LOOKUP(CMU$1,'DMG Tables'!$G$2:$G$7,'DMG Tables'!$H$2:$H$7)</f>
        <v>238400</v>
      </c>
      <c r="CMV3" s="1">
        <f>LOOKUP($A3,'DMG Tables'!$P$2:$P$35,'DMG Tables'!$O$2:$O$35)*CMV$1*LOOKUP(CMV$1,'DMG Tables'!$G$2:$G$7,'DMG Tables'!$H$2:$H$7)</f>
        <v>238500</v>
      </c>
      <c r="CMW3" s="1">
        <f>LOOKUP($A3,'DMG Tables'!$P$2:$P$35,'DMG Tables'!$O$2:$O$35)*CMW$1*LOOKUP(CMW$1,'DMG Tables'!$G$2:$G$7,'DMG Tables'!$H$2:$H$7)</f>
        <v>238600</v>
      </c>
      <c r="CMX3" s="1">
        <f>LOOKUP($A3,'DMG Tables'!$P$2:$P$35,'DMG Tables'!$O$2:$O$35)*CMX$1*LOOKUP(CMX$1,'DMG Tables'!$G$2:$G$7,'DMG Tables'!$H$2:$H$7)</f>
        <v>238700</v>
      </c>
      <c r="CMY3" s="1">
        <f>LOOKUP($A3,'DMG Tables'!$P$2:$P$35,'DMG Tables'!$O$2:$O$35)*CMY$1*LOOKUP(CMY$1,'DMG Tables'!$G$2:$G$7,'DMG Tables'!$H$2:$H$7)</f>
        <v>238800</v>
      </c>
      <c r="CMZ3" s="1">
        <f>LOOKUP($A3,'DMG Tables'!$P$2:$P$35,'DMG Tables'!$O$2:$O$35)*CMZ$1*LOOKUP(CMZ$1,'DMG Tables'!$G$2:$G$7,'DMG Tables'!$H$2:$H$7)</f>
        <v>238900</v>
      </c>
      <c r="CNA3" s="1">
        <f>LOOKUP($A3,'DMG Tables'!$P$2:$P$35,'DMG Tables'!$O$2:$O$35)*CNA$1*LOOKUP(CNA$1,'DMG Tables'!$G$2:$G$7,'DMG Tables'!$H$2:$H$7)</f>
        <v>239000</v>
      </c>
      <c r="CNB3" s="1">
        <f>LOOKUP($A3,'DMG Tables'!$P$2:$P$35,'DMG Tables'!$O$2:$O$35)*CNB$1*LOOKUP(CNB$1,'DMG Tables'!$G$2:$G$7,'DMG Tables'!$H$2:$H$7)</f>
        <v>239100</v>
      </c>
      <c r="CNC3" s="1">
        <f>LOOKUP($A3,'DMG Tables'!$P$2:$P$35,'DMG Tables'!$O$2:$O$35)*CNC$1*LOOKUP(CNC$1,'DMG Tables'!$G$2:$G$7,'DMG Tables'!$H$2:$H$7)</f>
        <v>239200</v>
      </c>
      <c r="CND3" s="1">
        <f>LOOKUP($A3,'DMG Tables'!$P$2:$P$35,'DMG Tables'!$O$2:$O$35)*CND$1*LOOKUP(CND$1,'DMG Tables'!$G$2:$G$7,'DMG Tables'!$H$2:$H$7)</f>
        <v>239300</v>
      </c>
      <c r="CNE3" s="1">
        <f>LOOKUP($A3,'DMG Tables'!$P$2:$P$35,'DMG Tables'!$O$2:$O$35)*CNE$1*LOOKUP(CNE$1,'DMG Tables'!$G$2:$G$7,'DMG Tables'!$H$2:$H$7)</f>
        <v>239400</v>
      </c>
      <c r="CNF3" s="1">
        <f>LOOKUP($A3,'DMG Tables'!$P$2:$P$35,'DMG Tables'!$O$2:$O$35)*CNF$1*LOOKUP(CNF$1,'DMG Tables'!$G$2:$G$7,'DMG Tables'!$H$2:$H$7)</f>
        <v>239500</v>
      </c>
      <c r="CNG3" s="1">
        <f>LOOKUP($A3,'DMG Tables'!$P$2:$P$35,'DMG Tables'!$O$2:$O$35)*CNG$1*LOOKUP(CNG$1,'DMG Tables'!$G$2:$G$7,'DMG Tables'!$H$2:$H$7)</f>
        <v>239600</v>
      </c>
      <c r="CNH3" s="1">
        <f>LOOKUP($A3,'DMG Tables'!$P$2:$P$35,'DMG Tables'!$O$2:$O$35)*CNH$1*LOOKUP(CNH$1,'DMG Tables'!$G$2:$G$7,'DMG Tables'!$H$2:$H$7)</f>
        <v>239700</v>
      </c>
      <c r="CNI3" s="1">
        <f>LOOKUP($A3,'DMG Tables'!$P$2:$P$35,'DMG Tables'!$O$2:$O$35)*CNI$1*LOOKUP(CNI$1,'DMG Tables'!$G$2:$G$7,'DMG Tables'!$H$2:$H$7)</f>
        <v>239800</v>
      </c>
      <c r="CNJ3" s="1">
        <f>LOOKUP($A3,'DMG Tables'!$P$2:$P$35,'DMG Tables'!$O$2:$O$35)*CNJ$1*LOOKUP(CNJ$1,'DMG Tables'!$G$2:$G$7,'DMG Tables'!$H$2:$H$7)</f>
        <v>239900</v>
      </c>
      <c r="CNK3" s="1">
        <f>LOOKUP($A3,'DMG Tables'!$P$2:$P$35,'DMG Tables'!$O$2:$O$35)*CNK$1*LOOKUP(CNK$1,'DMG Tables'!$G$2:$G$7,'DMG Tables'!$H$2:$H$7)</f>
        <v>240000</v>
      </c>
      <c r="CNL3" s="1">
        <f>LOOKUP($A3,'DMG Tables'!$P$2:$P$35,'DMG Tables'!$O$2:$O$35)*CNL$1*LOOKUP(CNL$1,'DMG Tables'!$G$2:$G$7,'DMG Tables'!$H$2:$H$7)</f>
        <v>240100</v>
      </c>
      <c r="CNM3" s="1">
        <f>LOOKUP($A3,'DMG Tables'!$P$2:$P$35,'DMG Tables'!$O$2:$O$35)*CNM$1*LOOKUP(CNM$1,'DMG Tables'!$G$2:$G$7,'DMG Tables'!$H$2:$H$7)</f>
        <v>240200</v>
      </c>
      <c r="CNN3" s="1">
        <f>LOOKUP($A3,'DMG Tables'!$P$2:$P$35,'DMG Tables'!$O$2:$O$35)*CNN$1*LOOKUP(CNN$1,'DMG Tables'!$G$2:$G$7,'DMG Tables'!$H$2:$H$7)</f>
        <v>240300</v>
      </c>
      <c r="CNO3" s="1">
        <f>LOOKUP($A3,'DMG Tables'!$P$2:$P$35,'DMG Tables'!$O$2:$O$35)*CNO$1*LOOKUP(CNO$1,'DMG Tables'!$G$2:$G$7,'DMG Tables'!$H$2:$H$7)</f>
        <v>240400</v>
      </c>
      <c r="CNP3" s="1">
        <f>LOOKUP($A3,'DMG Tables'!$P$2:$P$35,'DMG Tables'!$O$2:$O$35)*CNP$1*LOOKUP(CNP$1,'DMG Tables'!$G$2:$G$7,'DMG Tables'!$H$2:$H$7)</f>
        <v>240500</v>
      </c>
      <c r="CNQ3" s="1">
        <f>LOOKUP($A3,'DMG Tables'!$P$2:$P$35,'DMG Tables'!$O$2:$O$35)*CNQ$1*LOOKUP(CNQ$1,'DMG Tables'!$G$2:$G$7,'DMG Tables'!$H$2:$H$7)</f>
        <v>240600</v>
      </c>
      <c r="CNR3" s="1">
        <f>LOOKUP($A3,'DMG Tables'!$P$2:$P$35,'DMG Tables'!$O$2:$O$35)*CNR$1*LOOKUP(CNR$1,'DMG Tables'!$G$2:$G$7,'DMG Tables'!$H$2:$H$7)</f>
        <v>240700</v>
      </c>
      <c r="CNS3" s="1">
        <f>LOOKUP($A3,'DMG Tables'!$P$2:$P$35,'DMG Tables'!$O$2:$O$35)*CNS$1*LOOKUP(CNS$1,'DMG Tables'!$G$2:$G$7,'DMG Tables'!$H$2:$H$7)</f>
        <v>240800</v>
      </c>
      <c r="CNT3" s="1">
        <f>LOOKUP($A3,'DMG Tables'!$P$2:$P$35,'DMG Tables'!$O$2:$O$35)*CNT$1*LOOKUP(CNT$1,'DMG Tables'!$G$2:$G$7,'DMG Tables'!$H$2:$H$7)</f>
        <v>240900</v>
      </c>
      <c r="CNU3" s="1">
        <f>LOOKUP($A3,'DMG Tables'!$P$2:$P$35,'DMG Tables'!$O$2:$O$35)*CNU$1*LOOKUP(CNU$1,'DMG Tables'!$G$2:$G$7,'DMG Tables'!$H$2:$H$7)</f>
        <v>241000</v>
      </c>
      <c r="CNV3" s="1">
        <f>LOOKUP($A3,'DMG Tables'!$P$2:$P$35,'DMG Tables'!$O$2:$O$35)*CNV$1*LOOKUP(CNV$1,'DMG Tables'!$G$2:$G$7,'DMG Tables'!$H$2:$H$7)</f>
        <v>241100</v>
      </c>
      <c r="CNW3" s="1">
        <f>LOOKUP($A3,'DMG Tables'!$P$2:$P$35,'DMG Tables'!$O$2:$O$35)*CNW$1*LOOKUP(CNW$1,'DMG Tables'!$G$2:$G$7,'DMG Tables'!$H$2:$H$7)</f>
        <v>241200</v>
      </c>
      <c r="CNX3" s="1">
        <f>LOOKUP($A3,'DMG Tables'!$P$2:$P$35,'DMG Tables'!$O$2:$O$35)*CNX$1*LOOKUP(CNX$1,'DMG Tables'!$G$2:$G$7,'DMG Tables'!$H$2:$H$7)</f>
        <v>241300</v>
      </c>
      <c r="CNY3" s="1">
        <f>LOOKUP($A3,'DMG Tables'!$P$2:$P$35,'DMG Tables'!$O$2:$O$35)*CNY$1*LOOKUP(CNY$1,'DMG Tables'!$G$2:$G$7,'DMG Tables'!$H$2:$H$7)</f>
        <v>241400</v>
      </c>
      <c r="CNZ3" s="1">
        <f>LOOKUP($A3,'DMG Tables'!$P$2:$P$35,'DMG Tables'!$O$2:$O$35)*CNZ$1*LOOKUP(CNZ$1,'DMG Tables'!$G$2:$G$7,'DMG Tables'!$H$2:$H$7)</f>
        <v>241500</v>
      </c>
      <c r="COA3" s="1">
        <f>LOOKUP($A3,'DMG Tables'!$P$2:$P$35,'DMG Tables'!$O$2:$O$35)*COA$1*LOOKUP(COA$1,'DMG Tables'!$G$2:$G$7,'DMG Tables'!$H$2:$H$7)</f>
        <v>241600</v>
      </c>
      <c r="COB3" s="1">
        <f>LOOKUP($A3,'DMG Tables'!$P$2:$P$35,'DMG Tables'!$O$2:$O$35)*COB$1*LOOKUP(COB$1,'DMG Tables'!$G$2:$G$7,'DMG Tables'!$H$2:$H$7)</f>
        <v>241700</v>
      </c>
      <c r="COC3" s="1">
        <f>LOOKUP($A3,'DMG Tables'!$P$2:$P$35,'DMG Tables'!$O$2:$O$35)*COC$1*LOOKUP(COC$1,'DMG Tables'!$G$2:$G$7,'DMG Tables'!$H$2:$H$7)</f>
        <v>241800</v>
      </c>
      <c r="COD3" s="1">
        <f>LOOKUP($A3,'DMG Tables'!$P$2:$P$35,'DMG Tables'!$O$2:$O$35)*COD$1*LOOKUP(COD$1,'DMG Tables'!$G$2:$G$7,'DMG Tables'!$H$2:$H$7)</f>
        <v>241900</v>
      </c>
      <c r="COE3" s="1">
        <f>LOOKUP($A3,'DMG Tables'!$P$2:$P$35,'DMG Tables'!$O$2:$O$35)*COE$1*LOOKUP(COE$1,'DMG Tables'!$G$2:$G$7,'DMG Tables'!$H$2:$H$7)</f>
        <v>242000</v>
      </c>
      <c r="COF3" s="1">
        <f>LOOKUP($A3,'DMG Tables'!$P$2:$P$35,'DMG Tables'!$O$2:$O$35)*COF$1*LOOKUP(COF$1,'DMG Tables'!$G$2:$G$7,'DMG Tables'!$H$2:$H$7)</f>
        <v>242100</v>
      </c>
      <c r="COG3" s="1">
        <f>LOOKUP($A3,'DMG Tables'!$P$2:$P$35,'DMG Tables'!$O$2:$O$35)*COG$1*LOOKUP(COG$1,'DMG Tables'!$G$2:$G$7,'DMG Tables'!$H$2:$H$7)</f>
        <v>242200</v>
      </c>
      <c r="COH3" s="1">
        <f>LOOKUP($A3,'DMG Tables'!$P$2:$P$35,'DMG Tables'!$O$2:$O$35)*COH$1*LOOKUP(COH$1,'DMG Tables'!$G$2:$G$7,'DMG Tables'!$H$2:$H$7)</f>
        <v>242300</v>
      </c>
      <c r="COI3" s="1">
        <f>LOOKUP($A3,'DMG Tables'!$P$2:$P$35,'DMG Tables'!$O$2:$O$35)*COI$1*LOOKUP(COI$1,'DMG Tables'!$G$2:$G$7,'DMG Tables'!$H$2:$H$7)</f>
        <v>242400</v>
      </c>
      <c r="COJ3" s="1">
        <f>LOOKUP($A3,'DMG Tables'!$P$2:$P$35,'DMG Tables'!$O$2:$O$35)*COJ$1*LOOKUP(COJ$1,'DMG Tables'!$G$2:$G$7,'DMG Tables'!$H$2:$H$7)</f>
        <v>242500</v>
      </c>
      <c r="COK3" s="1">
        <f>LOOKUP($A3,'DMG Tables'!$P$2:$P$35,'DMG Tables'!$O$2:$O$35)*COK$1*LOOKUP(COK$1,'DMG Tables'!$G$2:$G$7,'DMG Tables'!$H$2:$H$7)</f>
        <v>242600</v>
      </c>
      <c r="COL3" s="1">
        <f>LOOKUP($A3,'DMG Tables'!$P$2:$P$35,'DMG Tables'!$O$2:$O$35)*COL$1*LOOKUP(COL$1,'DMG Tables'!$G$2:$G$7,'DMG Tables'!$H$2:$H$7)</f>
        <v>242700</v>
      </c>
      <c r="COM3" s="1">
        <f>LOOKUP($A3,'DMG Tables'!$P$2:$P$35,'DMG Tables'!$O$2:$O$35)*COM$1*LOOKUP(COM$1,'DMG Tables'!$G$2:$G$7,'DMG Tables'!$H$2:$H$7)</f>
        <v>242800</v>
      </c>
      <c r="CON3" s="1">
        <f>LOOKUP($A3,'DMG Tables'!$P$2:$P$35,'DMG Tables'!$O$2:$O$35)*CON$1*LOOKUP(CON$1,'DMG Tables'!$G$2:$G$7,'DMG Tables'!$H$2:$H$7)</f>
        <v>242900</v>
      </c>
      <c r="COO3" s="1">
        <f>LOOKUP($A3,'DMG Tables'!$P$2:$P$35,'DMG Tables'!$O$2:$O$35)*COO$1*LOOKUP(COO$1,'DMG Tables'!$G$2:$G$7,'DMG Tables'!$H$2:$H$7)</f>
        <v>243000</v>
      </c>
      <c r="COP3" s="1">
        <f>LOOKUP($A3,'DMG Tables'!$P$2:$P$35,'DMG Tables'!$O$2:$O$35)*COP$1*LOOKUP(COP$1,'DMG Tables'!$G$2:$G$7,'DMG Tables'!$H$2:$H$7)</f>
        <v>243100</v>
      </c>
      <c r="COQ3" s="1">
        <f>LOOKUP($A3,'DMG Tables'!$P$2:$P$35,'DMG Tables'!$O$2:$O$35)*COQ$1*LOOKUP(COQ$1,'DMG Tables'!$G$2:$G$7,'DMG Tables'!$H$2:$H$7)</f>
        <v>243200</v>
      </c>
      <c r="COR3" s="1">
        <f>LOOKUP($A3,'DMG Tables'!$P$2:$P$35,'DMG Tables'!$O$2:$O$35)*COR$1*LOOKUP(COR$1,'DMG Tables'!$G$2:$G$7,'DMG Tables'!$H$2:$H$7)</f>
        <v>243300</v>
      </c>
      <c r="COS3" s="1">
        <f>LOOKUP($A3,'DMG Tables'!$P$2:$P$35,'DMG Tables'!$O$2:$O$35)*COS$1*LOOKUP(COS$1,'DMG Tables'!$G$2:$G$7,'DMG Tables'!$H$2:$H$7)</f>
        <v>243400</v>
      </c>
      <c r="COT3" s="1">
        <f>LOOKUP($A3,'DMG Tables'!$P$2:$P$35,'DMG Tables'!$O$2:$O$35)*COT$1*LOOKUP(COT$1,'DMG Tables'!$G$2:$G$7,'DMG Tables'!$H$2:$H$7)</f>
        <v>243500</v>
      </c>
      <c r="COU3" s="1">
        <f>LOOKUP($A3,'DMG Tables'!$P$2:$P$35,'DMG Tables'!$O$2:$O$35)*COU$1*LOOKUP(COU$1,'DMG Tables'!$G$2:$G$7,'DMG Tables'!$H$2:$H$7)</f>
        <v>243600</v>
      </c>
      <c r="COV3" s="1">
        <f>LOOKUP($A3,'DMG Tables'!$P$2:$P$35,'DMG Tables'!$O$2:$O$35)*COV$1*LOOKUP(COV$1,'DMG Tables'!$G$2:$G$7,'DMG Tables'!$H$2:$H$7)</f>
        <v>243700</v>
      </c>
      <c r="COW3" s="1">
        <f>LOOKUP($A3,'DMG Tables'!$P$2:$P$35,'DMG Tables'!$O$2:$O$35)*COW$1*LOOKUP(COW$1,'DMG Tables'!$G$2:$G$7,'DMG Tables'!$H$2:$H$7)</f>
        <v>243800</v>
      </c>
      <c r="COX3" s="1">
        <f>LOOKUP($A3,'DMG Tables'!$P$2:$P$35,'DMG Tables'!$O$2:$O$35)*COX$1*LOOKUP(COX$1,'DMG Tables'!$G$2:$G$7,'DMG Tables'!$H$2:$H$7)</f>
        <v>243900</v>
      </c>
      <c r="COY3" s="1">
        <f>LOOKUP($A3,'DMG Tables'!$P$2:$P$35,'DMG Tables'!$O$2:$O$35)*COY$1*LOOKUP(COY$1,'DMG Tables'!$G$2:$G$7,'DMG Tables'!$H$2:$H$7)</f>
        <v>244000</v>
      </c>
      <c r="COZ3" s="1">
        <f>LOOKUP($A3,'DMG Tables'!$P$2:$P$35,'DMG Tables'!$O$2:$O$35)*COZ$1*LOOKUP(COZ$1,'DMG Tables'!$G$2:$G$7,'DMG Tables'!$H$2:$H$7)</f>
        <v>244100</v>
      </c>
      <c r="CPA3" s="1">
        <f>LOOKUP($A3,'DMG Tables'!$P$2:$P$35,'DMG Tables'!$O$2:$O$35)*CPA$1*LOOKUP(CPA$1,'DMG Tables'!$G$2:$G$7,'DMG Tables'!$H$2:$H$7)</f>
        <v>244200</v>
      </c>
      <c r="CPB3" s="1">
        <f>LOOKUP($A3,'DMG Tables'!$P$2:$P$35,'DMG Tables'!$O$2:$O$35)*CPB$1*LOOKUP(CPB$1,'DMG Tables'!$G$2:$G$7,'DMG Tables'!$H$2:$H$7)</f>
        <v>244300</v>
      </c>
      <c r="CPC3" s="1">
        <f>LOOKUP($A3,'DMG Tables'!$P$2:$P$35,'DMG Tables'!$O$2:$O$35)*CPC$1*LOOKUP(CPC$1,'DMG Tables'!$G$2:$G$7,'DMG Tables'!$H$2:$H$7)</f>
        <v>244400</v>
      </c>
      <c r="CPD3" s="1">
        <f>LOOKUP($A3,'DMG Tables'!$P$2:$P$35,'DMG Tables'!$O$2:$O$35)*CPD$1*LOOKUP(CPD$1,'DMG Tables'!$G$2:$G$7,'DMG Tables'!$H$2:$H$7)</f>
        <v>244500</v>
      </c>
      <c r="CPE3" s="1">
        <f>LOOKUP($A3,'DMG Tables'!$P$2:$P$35,'DMG Tables'!$O$2:$O$35)*CPE$1*LOOKUP(CPE$1,'DMG Tables'!$G$2:$G$7,'DMG Tables'!$H$2:$H$7)</f>
        <v>244600</v>
      </c>
      <c r="CPF3" s="1">
        <f>LOOKUP($A3,'DMG Tables'!$P$2:$P$35,'DMG Tables'!$O$2:$O$35)*CPF$1*LOOKUP(CPF$1,'DMG Tables'!$G$2:$G$7,'DMG Tables'!$H$2:$H$7)</f>
        <v>244700</v>
      </c>
      <c r="CPG3" s="1">
        <f>LOOKUP($A3,'DMG Tables'!$P$2:$P$35,'DMG Tables'!$O$2:$O$35)*CPG$1*LOOKUP(CPG$1,'DMG Tables'!$G$2:$G$7,'DMG Tables'!$H$2:$H$7)</f>
        <v>244800</v>
      </c>
      <c r="CPH3" s="1">
        <f>LOOKUP($A3,'DMG Tables'!$P$2:$P$35,'DMG Tables'!$O$2:$O$35)*CPH$1*LOOKUP(CPH$1,'DMG Tables'!$G$2:$G$7,'DMG Tables'!$H$2:$H$7)</f>
        <v>244900</v>
      </c>
      <c r="CPI3" s="1">
        <f>LOOKUP($A3,'DMG Tables'!$P$2:$P$35,'DMG Tables'!$O$2:$O$35)*CPI$1*LOOKUP(CPI$1,'DMG Tables'!$G$2:$G$7,'DMG Tables'!$H$2:$H$7)</f>
        <v>245000</v>
      </c>
      <c r="CPJ3" s="1">
        <f>LOOKUP($A3,'DMG Tables'!$P$2:$P$35,'DMG Tables'!$O$2:$O$35)*CPJ$1*LOOKUP(CPJ$1,'DMG Tables'!$G$2:$G$7,'DMG Tables'!$H$2:$H$7)</f>
        <v>245100</v>
      </c>
      <c r="CPK3" s="1">
        <f>LOOKUP($A3,'DMG Tables'!$P$2:$P$35,'DMG Tables'!$O$2:$O$35)*CPK$1*LOOKUP(CPK$1,'DMG Tables'!$G$2:$G$7,'DMG Tables'!$H$2:$H$7)</f>
        <v>245200</v>
      </c>
      <c r="CPL3" s="1">
        <f>LOOKUP($A3,'DMG Tables'!$P$2:$P$35,'DMG Tables'!$O$2:$O$35)*CPL$1*LOOKUP(CPL$1,'DMG Tables'!$G$2:$G$7,'DMG Tables'!$H$2:$H$7)</f>
        <v>245300</v>
      </c>
      <c r="CPM3" s="1">
        <f>LOOKUP($A3,'DMG Tables'!$P$2:$P$35,'DMG Tables'!$O$2:$O$35)*CPM$1*LOOKUP(CPM$1,'DMG Tables'!$G$2:$G$7,'DMG Tables'!$H$2:$H$7)</f>
        <v>245400</v>
      </c>
      <c r="CPN3" s="1">
        <f>LOOKUP($A3,'DMG Tables'!$P$2:$P$35,'DMG Tables'!$O$2:$O$35)*CPN$1*LOOKUP(CPN$1,'DMG Tables'!$G$2:$G$7,'DMG Tables'!$H$2:$H$7)</f>
        <v>245500</v>
      </c>
      <c r="CPO3" s="1">
        <f>LOOKUP($A3,'DMG Tables'!$P$2:$P$35,'DMG Tables'!$O$2:$O$35)*CPO$1*LOOKUP(CPO$1,'DMG Tables'!$G$2:$G$7,'DMG Tables'!$H$2:$H$7)</f>
        <v>245600</v>
      </c>
      <c r="CPP3" s="1">
        <f>LOOKUP($A3,'DMG Tables'!$P$2:$P$35,'DMG Tables'!$O$2:$O$35)*CPP$1*LOOKUP(CPP$1,'DMG Tables'!$G$2:$G$7,'DMG Tables'!$H$2:$H$7)</f>
        <v>245700</v>
      </c>
      <c r="CPQ3" s="1">
        <f>LOOKUP($A3,'DMG Tables'!$P$2:$P$35,'DMG Tables'!$O$2:$O$35)*CPQ$1*LOOKUP(CPQ$1,'DMG Tables'!$G$2:$G$7,'DMG Tables'!$H$2:$H$7)</f>
        <v>245800</v>
      </c>
      <c r="CPR3" s="1">
        <f>LOOKUP($A3,'DMG Tables'!$P$2:$P$35,'DMG Tables'!$O$2:$O$35)*CPR$1*LOOKUP(CPR$1,'DMG Tables'!$G$2:$G$7,'DMG Tables'!$H$2:$H$7)</f>
        <v>245900</v>
      </c>
      <c r="CPS3" s="1">
        <f>LOOKUP($A3,'DMG Tables'!$P$2:$P$35,'DMG Tables'!$O$2:$O$35)*CPS$1*LOOKUP(CPS$1,'DMG Tables'!$G$2:$G$7,'DMG Tables'!$H$2:$H$7)</f>
        <v>246000</v>
      </c>
      <c r="CPT3" s="1">
        <f>LOOKUP($A3,'DMG Tables'!$P$2:$P$35,'DMG Tables'!$O$2:$O$35)*CPT$1*LOOKUP(CPT$1,'DMG Tables'!$G$2:$G$7,'DMG Tables'!$H$2:$H$7)</f>
        <v>246100</v>
      </c>
      <c r="CPU3" s="1">
        <f>LOOKUP($A3,'DMG Tables'!$P$2:$P$35,'DMG Tables'!$O$2:$O$35)*CPU$1*LOOKUP(CPU$1,'DMG Tables'!$G$2:$G$7,'DMG Tables'!$H$2:$H$7)</f>
        <v>246200</v>
      </c>
      <c r="CPV3" s="1">
        <f>LOOKUP($A3,'DMG Tables'!$P$2:$P$35,'DMG Tables'!$O$2:$O$35)*CPV$1*LOOKUP(CPV$1,'DMG Tables'!$G$2:$G$7,'DMG Tables'!$H$2:$H$7)</f>
        <v>246300</v>
      </c>
      <c r="CPW3" s="1">
        <f>LOOKUP($A3,'DMG Tables'!$P$2:$P$35,'DMG Tables'!$O$2:$O$35)*CPW$1*LOOKUP(CPW$1,'DMG Tables'!$G$2:$G$7,'DMG Tables'!$H$2:$H$7)</f>
        <v>246400</v>
      </c>
      <c r="CPX3" s="1">
        <f>LOOKUP($A3,'DMG Tables'!$P$2:$P$35,'DMG Tables'!$O$2:$O$35)*CPX$1*LOOKUP(CPX$1,'DMG Tables'!$G$2:$G$7,'DMG Tables'!$H$2:$H$7)</f>
        <v>246500</v>
      </c>
      <c r="CPY3" s="1">
        <f>LOOKUP($A3,'DMG Tables'!$P$2:$P$35,'DMG Tables'!$O$2:$O$35)*CPY$1*LOOKUP(CPY$1,'DMG Tables'!$G$2:$G$7,'DMG Tables'!$H$2:$H$7)</f>
        <v>246600</v>
      </c>
      <c r="CPZ3" s="1">
        <f>LOOKUP($A3,'DMG Tables'!$P$2:$P$35,'DMG Tables'!$O$2:$O$35)*CPZ$1*LOOKUP(CPZ$1,'DMG Tables'!$G$2:$G$7,'DMG Tables'!$H$2:$H$7)</f>
        <v>246700</v>
      </c>
      <c r="CQA3" s="1">
        <f>LOOKUP($A3,'DMG Tables'!$P$2:$P$35,'DMG Tables'!$O$2:$O$35)*CQA$1*LOOKUP(CQA$1,'DMG Tables'!$G$2:$G$7,'DMG Tables'!$H$2:$H$7)</f>
        <v>246800</v>
      </c>
      <c r="CQB3" s="1">
        <f>LOOKUP($A3,'DMG Tables'!$P$2:$P$35,'DMG Tables'!$O$2:$O$35)*CQB$1*LOOKUP(CQB$1,'DMG Tables'!$G$2:$G$7,'DMG Tables'!$H$2:$H$7)</f>
        <v>246900</v>
      </c>
      <c r="CQC3" s="1">
        <f>LOOKUP($A3,'DMG Tables'!$P$2:$P$35,'DMG Tables'!$O$2:$O$35)*CQC$1*LOOKUP(CQC$1,'DMG Tables'!$G$2:$G$7,'DMG Tables'!$H$2:$H$7)</f>
        <v>247000</v>
      </c>
      <c r="CQD3" s="1">
        <f>LOOKUP($A3,'DMG Tables'!$P$2:$P$35,'DMG Tables'!$O$2:$O$35)*CQD$1*LOOKUP(CQD$1,'DMG Tables'!$G$2:$G$7,'DMG Tables'!$H$2:$H$7)</f>
        <v>247100</v>
      </c>
      <c r="CQE3" s="1">
        <f>LOOKUP($A3,'DMG Tables'!$P$2:$P$35,'DMG Tables'!$O$2:$O$35)*CQE$1*LOOKUP(CQE$1,'DMG Tables'!$G$2:$G$7,'DMG Tables'!$H$2:$H$7)</f>
        <v>247200</v>
      </c>
      <c r="CQF3" s="1">
        <f>LOOKUP($A3,'DMG Tables'!$P$2:$P$35,'DMG Tables'!$O$2:$O$35)*CQF$1*LOOKUP(CQF$1,'DMG Tables'!$G$2:$G$7,'DMG Tables'!$H$2:$H$7)</f>
        <v>247300</v>
      </c>
      <c r="CQG3" s="1">
        <f>LOOKUP($A3,'DMG Tables'!$P$2:$P$35,'DMG Tables'!$O$2:$O$35)*CQG$1*LOOKUP(CQG$1,'DMG Tables'!$G$2:$G$7,'DMG Tables'!$H$2:$H$7)</f>
        <v>247400</v>
      </c>
      <c r="CQH3" s="1">
        <f>LOOKUP($A3,'DMG Tables'!$P$2:$P$35,'DMG Tables'!$O$2:$O$35)*CQH$1*LOOKUP(CQH$1,'DMG Tables'!$G$2:$G$7,'DMG Tables'!$H$2:$H$7)</f>
        <v>247500</v>
      </c>
      <c r="CQI3" s="1">
        <f>LOOKUP($A3,'DMG Tables'!$P$2:$P$35,'DMG Tables'!$O$2:$O$35)*CQI$1*LOOKUP(CQI$1,'DMG Tables'!$G$2:$G$7,'DMG Tables'!$H$2:$H$7)</f>
        <v>247600</v>
      </c>
      <c r="CQJ3" s="1">
        <f>LOOKUP($A3,'DMG Tables'!$P$2:$P$35,'DMG Tables'!$O$2:$O$35)*CQJ$1*LOOKUP(CQJ$1,'DMG Tables'!$G$2:$G$7,'DMG Tables'!$H$2:$H$7)</f>
        <v>247700</v>
      </c>
      <c r="CQK3" s="1">
        <f>LOOKUP($A3,'DMG Tables'!$P$2:$P$35,'DMG Tables'!$O$2:$O$35)*CQK$1*LOOKUP(CQK$1,'DMG Tables'!$G$2:$G$7,'DMG Tables'!$H$2:$H$7)</f>
        <v>247800</v>
      </c>
      <c r="CQL3" s="1">
        <f>LOOKUP($A3,'DMG Tables'!$P$2:$P$35,'DMG Tables'!$O$2:$O$35)*CQL$1*LOOKUP(CQL$1,'DMG Tables'!$G$2:$G$7,'DMG Tables'!$H$2:$H$7)</f>
        <v>247900</v>
      </c>
      <c r="CQM3" s="1">
        <f>LOOKUP($A3,'DMG Tables'!$P$2:$P$35,'DMG Tables'!$O$2:$O$35)*CQM$1*LOOKUP(CQM$1,'DMG Tables'!$G$2:$G$7,'DMG Tables'!$H$2:$H$7)</f>
        <v>248000</v>
      </c>
      <c r="CQN3" s="1">
        <f>LOOKUP($A3,'DMG Tables'!$P$2:$P$35,'DMG Tables'!$O$2:$O$35)*CQN$1*LOOKUP(CQN$1,'DMG Tables'!$G$2:$G$7,'DMG Tables'!$H$2:$H$7)</f>
        <v>248100</v>
      </c>
      <c r="CQO3" s="1">
        <f>LOOKUP($A3,'DMG Tables'!$P$2:$P$35,'DMG Tables'!$O$2:$O$35)*CQO$1*LOOKUP(CQO$1,'DMG Tables'!$G$2:$G$7,'DMG Tables'!$H$2:$H$7)</f>
        <v>248200</v>
      </c>
      <c r="CQP3" s="1">
        <f>LOOKUP($A3,'DMG Tables'!$P$2:$P$35,'DMG Tables'!$O$2:$O$35)*CQP$1*LOOKUP(CQP$1,'DMG Tables'!$G$2:$G$7,'DMG Tables'!$H$2:$H$7)</f>
        <v>248300</v>
      </c>
      <c r="CQQ3" s="1">
        <f>LOOKUP($A3,'DMG Tables'!$P$2:$P$35,'DMG Tables'!$O$2:$O$35)*CQQ$1*LOOKUP(CQQ$1,'DMG Tables'!$G$2:$G$7,'DMG Tables'!$H$2:$H$7)</f>
        <v>248400</v>
      </c>
      <c r="CQR3" s="1">
        <f>LOOKUP($A3,'DMG Tables'!$P$2:$P$35,'DMG Tables'!$O$2:$O$35)*CQR$1*LOOKUP(CQR$1,'DMG Tables'!$G$2:$G$7,'DMG Tables'!$H$2:$H$7)</f>
        <v>248500</v>
      </c>
      <c r="CQS3" s="1">
        <f>LOOKUP($A3,'DMG Tables'!$P$2:$P$35,'DMG Tables'!$O$2:$O$35)*CQS$1*LOOKUP(CQS$1,'DMG Tables'!$G$2:$G$7,'DMG Tables'!$H$2:$H$7)</f>
        <v>248600</v>
      </c>
      <c r="CQT3" s="1">
        <f>LOOKUP($A3,'DMG Tables'!$P$2:$P$35,'DMG Tables'!$O$2:$O$35)*CQT$1*LOOKUP(CQT$1,'DMG Tables'!$G$2:$G$7,'DMG Tables'!$H$2:$H$7)</f>
        <v>248700</v>
      </c>
      <c r="CQU3" s="1">
        <f>LOOKUP($A3,'DMG Tables'!$P$2:$P$35,'DMG Tables'!$O$2:$O$35)*CQU$1*LOOKUP(CQU$1,'DMG Tables'!$G$2:$G$7,'DMG Tables'!$H$2:$H$7)</f>
        <v>248800</v>
      </c>
      <c r="CQV3" s="1">
        <f>LOOKUP($A3,'DMG Tables'!$P$2:$P$35,'DMG Tables'!$O$2:$O$35)*CQV$1*LOOKUP(CQV$1,'DMG Tables'!$G$2:$G$7,'DMG Tables'!$H$2:$H$7)</f>
        <v>248900</v>
      </c>
      <c r="CQW3" s="1">
        <f>LOOKUP($A3,'DMG Tables'!$P$2:$P$35,'DMG Tables'!$O$2:$O$35)*CQW$1*LOOKUP(CQW$1,'DMG Tables'!$G$2:$G$7,'DMG Tables'!$H$2:$H$7)</f>
        <v>249000</v>
      </c>
      <c r="CQX3" s="1">
        <f>LOOKUP($A3,'DMG Tables'!$P$2:$P$35,'DMG Tables'!$O$2:$O$35)*CQX$1*LOOKUP(CQX$1,'DMG Tables'!$G$2:$G$7,'DMG Tables'!$H$2:$H$7)</f>
        <v>249100</v>
      </c>
      <c r="CQY3" s="1">
        <f>LOOKUP($A3,'DMG Tables'!$P$2:$P$35,'DMG Tables'!$O$2:$O$35)*CQY$1*LOOKUP(CQY$1,'DMG Tables'!$G$2:$G$7,'DMG Tables'!$H$2:$H$7)</f>
        <v>249200</v>
      </c>
      <c r="CQZ3" s="1">
        <f>LOOKUP($A3,'DMG Tables'!$P$2:$P$35,'DMG Tables'!$O$2:$O$35)*CQZ$1*LOOKUP(CQZ$1,'DMG Tables'!$G$2:$G$7,'DMG Tables'!$H$2:$H$7)</f>
        <v>249300</v>
      </c>
      <c r="CRA3" s="1">
        <f>LOOKUP($A3,'DMG Tables'!$P$2:$P$35,'DMG Tables'!$O$2:$O$35)*CRA$1*LOOKUP(CRA$1,'DMG Tables'!$G$2:$G$7,'DMG Tables'!$H$2:$H$7)</f>
        <v>249400</v>
      </c>
      <c r="CRB3" s="1">
        <f>LOOKUP($A3,'DMG Tables'!$P$2:$P$35,'DMG Tables'!$O$2:$O$35)*CRB$1*LOOKUP(CRB$1,'DMG Tables'!$G$2:$G$7,'DMG Tables'!$H$2:$H$7)</f>
        <v>249500</v>
      </c>
      <c r="CRC3" s="1">
        <f>LOOKUP($A3,'DMG Tables'!$P$2:$P$35,'DMG Tables'!$O$2:$O$35)*CRC$1*LOOKUP(CRC$1,'DMG Tables'!$G$2:$G$7,'DMG Tables'!$H$2:$H$7)</f>
        <v>249600</v>
      </c>
      <c r="CRD3" s="1">
        <f>LOOKUP($A3,'DMG Tables'!$P$2:$P$35,'DMG Tables'!$O$2:$O$35)*CRD$1*LOOKUP(CRD$1,'DMG Tables'!$G$2:$G$7,'DMG Tables'!$H$2:$H$7)</f>
        <v>249700</v>
      </c>
      <c r="CRE3" s="1">
        <f>LOOKUP($A3,'DMG Tables'!$P$2:$P$35,'DMG Tables'!$O$2:$O$35)*CRE$1*LOOKUP(CRE$1,'DMG Tables'!$G$2:$G$7,'DMG Tables'!$H$2:$H$7)</f>
        <v>249800</v>
      </c>
      <c r="CRF3" s="1">
        <f>LOOKUP($A3,'DMG Tables'!$P$2:$P$35,'DMG Tables'!$O$2:$O$35)*CRF$1*LOOKUP(CRF$1,'DMG Tables'!$G$2:$G$7,'DMG Tables'!$H$2:$H$7)</f>
        <v>249900</v>
      </c>
      <c r="CRG3" s="1">
        <f>LOOKUP($A3,'DMG Tables'!$P$2:$P$35,'DMG Tables'!$O$2:$O$35)*CRG$1*LOOKUP(CRG$1,'DMG Tables'!$G$2:$G$7,'DMG Tables'!$H$2:$H$7)</f>
        <v>250000</v>
      </c>
      <c r="CRH3" s="1">
        <f>LOOKUP($A3,'DMG Tables'!$P$2:$P$35,'DMG Tables'!$O$2:$O$35)*CRH$1*LOOKUP(CRH$1,'DMG Tables'!$G$2:$G$7,'DMG Tables'!$H$2:$H$7)</f>
        <v>250100</v>
      </c>
      <c r="CRI3" s="1">
        <f>LOOKUP($A3,'DMG Tables'!$P$2:$P$35,'DMG Tables'!$O$2:$O$35)*CRI$1*LOOKUP(CRI$1,'DMG Tables'!$G$2:$G$7,'DMG Tables'!$H$2:$H$7)</f>
        <v>250200</v>
      </c>
      <c r="CRJ3" s="1">
        <f>LOOKUP($A3,'DMG Tables'!$P$2:$P$35,'DMG Tables'!$O$2:$O$35)*CRJ$1*LOOKUP(CRJ$1,'DMG Tables'!$G$2:$G$7,'DMG Tables'!$H$2:$H$7)</f>
        <v>250300</v>
      </c>
      <c r="CRK3" s="1">
        <f>LOOKUP($A3,'DMG Tables'!$P$2:$P$35,'DMG Tables'!$O$2:$O$35)*CRK$1*LOOKUP(CRK$1,'DMG Tables'!$G$2:$G$7,'DMG Tables'!$H$2:$H$7)</f>
        <v>250400</v>
      </c>
      <c r="CRL3" s="1">
        <f>LOOKUP($A3,'DMG Tables'!$P$2:$P$35,'DMG Tables'!$O$2:$O$35)*CRL$1*LOOKUP(CRL$1,'DMG Tables'!$G$2:$G$7,'DMG Tables'!$H$2:$H$7)</f>
        <v>250500</v>
      </c>
      <c r="CRM3" s="1">
        <f>LOOKUP($A3,'DMG Tables'!$P$2:$P$35,'DMG Tables'!$O$2:$O$35)*CRM$1*LOOKUP(CRM$1,'DMG Tables'!$G$2:$G$7,'DMG Tables'!$H$2:$H$7)</f>
        <v>250600</v>
      </c>
      <c r="CRN3" s="1">
        <f>LOOKUP($A3,'DMG Tables'!$P$2:$P$35,'DMG Tables'!$O$2:$O$35)*CRN$1*LOOKUP(CRN$1,'DMG Tables'!$G$2:$G$7,'DMG Tables'!$H$2:$H$7)</f>
        <v>250700</v>
      </c>
      <c r="CRO3" s="1">
        <f>LOOKUP($A3,'DMG Tables'!$P$2:$P$35,'DMG Tables'!$O$2:$O$35)*CRO$1*LOOKUP(CRO$1,'DMG Tables'!$G$2:$G$7,'DMG Tables'!$H$2:$H$7)</f>
        <v>250800</v>
      </c>
      <c r="CRP3" s="1">
        <f>LOOKUP($A3,'DMG Tables'!$P$2:$P$35,'DMG Tables'!$O$2:$O$35)*CRP$1*LOOKUP(CRP$1,'DMG Tables'!$G$2:$G$7,'DMG Tables'!$H$2:$H$7)</f>
        <v>250900</v>
      </c>
      <c r="CRQ3" s="1">
        <f>LOOKUP($A3,'DMG Tables'!$P$2:$P$35,'DMG Tables'!$O$2:$O$35)*CRQ$1*LOOKUP(CRQ$1,'DMG Tables'!$G$2:$G$7,'DMG Tables'!$H$2:$H$7)</f>
        <v>251000</v>
      </c>
      <c r="CRR3" s="1">
        <f>LOOKUP($A3,'DMG Tables'!$P$2:$P$35,'DMG Tables'!$O$2:$O$35)*CRR$1*LOOKUP(CRR$1,'DMG Tables'!$G$2:$G$7,'DMG Tables'!$H$2:$H$7)</f>
        <v>251100</v>
      </c>
      <c r="CRS3" s="1">
        <f>LOOKUP($A3,'DMG Tables'!$P$2:$P$35,'DMG Tables'!$O$2:$O$35)*CRS$1*LOOKUP(CRS$1,'DMG Tables'!$G$2:$G$7,'DMG Tables'!$H$2:$H$7)</f>
        <v>251200</v>
      </c>
      <c r="CRT3" s="1">
        <f>LOOKUP($A3,'DMG Tables'!$P$2:$P$35,'DMG Tables'!$O$2:$O$35)*CRT$1*LOOKUP(CRT$1,'DMG Tables'!$G$2:$G$7,'DMG Tables'!$H$2:$H$7)</f>
        <v>251300</v>
      </c>
      <c r="CRU3" s="1">
        <f>LOOKUP($A3,'DMG Tables'!$P$2:$P$35,'DMG Tables'!$O$2:$O$35)*CRU$1*LOOKUP(CRU$1,'DMG Tables'!$G$2:$G$7,'DMG Tables'!$H$2:$H$7)</f>
        <v>251400</v>
      </c>
      <c r="CRV3" s="1">
        <f>LOOKUP($A3,'DMG Tables'!$P$2:$P$35,'DMG Tables'!$O$2:$O$35)*CRV$1*LOOKUP(CRV$1,'DMG Tables'!$G$2:$G$7,'DMG Tables'!$H$2:$H$7)</f>
        <v>251500</v>
      </c>
      <c r="CRW3" s="1">
        <f>LOOKUP($A3,'DMG Tables'!$P$2:$P$35,'DMG Tables'!$O$2:$O$35)*CRW$1*LOOKUP(CRW$1,'DMG Tables'!$G$2:$G$7,'DMG Tables'!$H$2:$H$7)</f>
        <v>251600</v>
      </c>
      <c r="CRX3" s="1">
        <f>LOOKUP($A3,'DMG Tables'!$P$2:$P$35,'DMG Tables'!$O$2:$O$35)*CRX$1*LOOKUP(CRX$1,'DMG Tables'!$G$2:$G$7,'DMG Tables'!$H$2:$H$7)</f>
        <v>251700</v>
      </c>
      <c r="CRY3" s="1">
        <f>LOOKUP($A3,'DMG Tables'!$P$2:$P$35,'DMG Tables'!$O$2:$O$35)*CRY$1*LOOKUP(CRY$1,'DMG Tables'!$G$2:$G$7,'DMG Tables'!$H$2:$H$7)</f>
        <v>251800</v>
      </c>
      <c r="CRZ3" s="1">
        <f>LOOKUP($A3,'DMG Tables'!$P$2:$P$35,'DMG Tables'!$O$2:$O$35)*CRZ$1*LOOKUP(CRZ$1,'DMG Tables'!$G$2:$G$7,'DMG Tables'!$H$2:$H$7)</f>
        <v>251900</v>
      </c>
      <c r="CSA3" s="1">
        <f>LOOKUP($A3,'DMG Tables'!$P$2:$P$35,'DMG Tables'!$O$2:$O$35)*CSA$1*LOOKUP(CSA$1,'DMG Tables'!$G$2:$G$7,'DMG Tables'!$H$2:$H$7)</f>
        <v>252000</v>
      </c>
      <c r="CSB3" s="1">
        <f>LOOKUP($A3,'DMG Tables'!$P$2:$P$35,'DMG Tables'!$O$2:$O$35)*CSB$1*LOOKUP(CSB$1,'DMG Tables'!$G$2:$G$7,'DMG Tables'!$H$2:$H$7)</f>
        <v>252100</v>
      </c>
      <c r="CSC3" s="1">
        <f>LOOKUP($A3,'DMG Tables'!$P$2:$P$35,'DMG Tables'!$O$2:$O$35)*CSC$1*LOOKUP(CSC$1,'DMG Tables'!$G$2:$G$7,'DMG Tables'!$H$2:$H$7)</f>
        <v>252200</v>
      </c>
      <c r="CSD3" s="1">
        <f>LOOKUP($A3,'DMG Tables'!$P$2:$P$35,'DMG Tables'!$O$2:$O$35)*CSD$1*LOOKUP(CSD$1,'DMG Tables'!$G$2:$G$7,'DMG Tables'!$H$2:$H$7)</f>
        <v>252300</v>
      </c>
      <c r="CSE3" s="1">
        <f>LOOKUP($A3,'DMG Tables'!$P$2:$P$35,'DMG Tables'!$O$2:$O$35)*CSE$1*LOOKUP(CSE$1,'DMG Tables'!$G$2:$G$7,'DMG Tables'!$H$2:$H$7)</f>
        <v>252400</v>
      </c>
      <c r="CSF3" s="1">
        <f>LOOKUP($A3,'DMG Tables'!$P$2:$P$35,'DMG Tables'!$O$2:$O$35)*CSF$1*LOOKUP(CSF$1,'DMG Tables'!$G$2:$G$7,'DMG Tables'!$H$2:$H$7)</f>
        <v>252500</v>
      </c>
      <c r="CSG3" s="1">
        <f>LOOKUP($A3,'DMG Tables'!$P$2:$P$35,'DMG Tables'!$O$2:$O$35)*CSG$1*LOOKUP(CSG$1,'DMG Tables'!$G$2:$G$7,'DMG Tables'!$H$2:$H$7)</f>
        <v>252600</v>
      </c>
      <c r="CSH3" s="1">
        <f>LOOKUP($A3,'DMG Tables'!$P$2:$P$35,'DMG Tables'!$O$2:$O$35)*CSH$1*LOOKUP(CSH$1,'DMG Tables'!$G$2:$G$7,'DMG Tables'!$H$2:$H$7)</f>
        <v>252700</v>
      </c>
      <c r="CSI3" s="1">
        <f>LOOKUP($A3,'DMG Tables'!$P$2:$P$35,'DMG Tables'!$O$2:$O$35)*CSI$1*LOOKUP(CSI$1,'DMG Tables'!$G$2:$G$7,'DMG Tables'!$H$2:$H$7)</f>
        <v>252800</v>
      </c>
      <c r="CSJ3" s="1">
        <f>LOOKUP($A3,'DMG Tables'!$P$2:$P$35,'DMG Tables'!$O$2:$O$35)*CSJ$1*LOOKUP(CSJ$1,'DMG Tables'!$G$2:$G$7,'DMG Tables'!$H$2:$H$7)</f>
        <v>252900</v>
      </c>
      <c r="CSK3" s="1">
        <f>LOOKUP($A3,'DMG Tables'!$P$2:$P$35,'DMG Tables'!$O$2:$O$35)*CSK$1*LOOKUP(CSK$1,'DMG Tables'!$G$2:$G$7,'DMG Tables'!$H$2:$H$7)</f>
        <v>253000</v>
      </c>
      <c r="CSL3" s="1">
        <f>LOOKUP($A3,'DMG Tables'!$P$2:$P$35,'DMG Tables'!$O$2:$O$35)*CSL$1*LOOKUP(CSL$1,'DMG Tables'!$G$2:$G$7,'DMG Tables'!$H$2:$H$7)</f>
        <v>253100</v>
      </c>
      <c r="CSM3" s="1">
        <f>LOOKUP($A3,'DMG Tables'!$P$2:$P$35,'DMG Tables'!$O$2:$O$35)*CSM$1*LOOKUP(CSM$1,'DMG Tables'!$G$2:$G$7,'DMG Tables'!$H$2:$H$7)</f>
        <v>253200</v>
      </c>
      <c r="CSN3" s="1">
        <f>LOOKUP($A3,'DMG Tables'!$P$2:$P$35,'DMG Tables'!$O$2:$O$35)*CSN$1*LOOKUP(CSN$1,'DMG Tables'!$G$2:$G$7,'DMG Tables'!$H$2:$H$7)</f>
        <v>253300</v>
      </c>
      <c r="CSO3" s="1">
        <f>LOOKUP($A3,'DMG Tables'!$P$2:$P$35,'DMG Tables'!$O$2:$O$35)*CSO$1*LOOKUP(CSO$1,'DMG Tables'!$G$2:$G$7,'DMG Tables'!$H$2:$H$7)</f>
        <v>253400</v>
      </c>
      <c r="CSP3" s="1">
        <f>LOOKUP($A3,'DMG Tables'!$P$2:$P$35,'DMG Tables'!$O$2:$O$35)*CSP$1*LOOKUP(CSP$1,'DMG Tables'!$G$2:$G$7,'DMG Tables'!$H$2:$H$7)</f>
        <v>253500</v>
      </c>
      <c r="CSQ3" s="1">
        <f>LOOKUP($A3,'DMG Tables'!$P$2:$P$35,'DMG Tables'!$O$2:$O$35)*CSQ$1*LOOKUP(CSQ$1,'DMG Tables'!$G$2:$G$7,'DMG Tables'!$H$2:$H$7)</f>
        <v>253600</v>
      </c>
      <c r="CSR3" s="1">
        <f>LOOKUP($A3,'DMG Tables'!$P$2:$P$35,'DMG Tables'!$O$2:$O$35)*CSR$1*LOOKUP(CSR$1,'DMG Tables'!$G$2:$G$7,'DMG Tables'!$H$2:$H$7)</f>
        <v>253700</v>
      </c>
      <c r="CSS3" s="1">
        <f>LOOKUP($A3,'DMG Tables'!$P$2:$P$35,'DMG Tables'!$O$2:$O$35)*CSS$1*LOOKUP(CSS$1,'DMG Tables'!$G$2:$G$7,'DMG Tables'!$H$2:$H$7)</f>
        <v>253800</v>
      </c>
      <c r="CST3" s="1">
        <f>LOOKUP($A3,'DMG Tables'!$P$2:$P$35,'DMG Tables'!$O$2:$O$35)*CST$1*LOOKUP(CST$1,'DMG Tables'!$G$2:$G$7,'DMG Tables'!$H$2:$H$7)</f>
        <v>253900</v>
      </c>
      <c r="CSU3" s="1">
        <f>LOOKUP($A3,'DMG Tables'!$P$2:$P$35,'DMG Tables'!$O$2:$O$35)*CSU$1*LOOKUP(CSU$1,'DMG Tables'!$G$2:$G$7,'DMG Tables'!$H$2:$H$7)</f>
        <v>254000</v>
      </c>
      <c r="CSV3" s="1">
        <f>LOOKUP($A3,'DMG Tables'!$P$2:$P$35,'DMG Tables'!$O$2:$O$35)*CSV$1*LOOKUP(CSV$1,'DMG Tables'!$G$2:$G$7,'DMG Tables'!$H$2:$H$7)</f>
        <v>254100</v>
      </c>
      <c r="CSW3" s="1">
        <f>LOOKUP($A3,'DMG Tables'!$P$2:$P$35,'DMG Tables'!$O$2:$O$35)*CSW$1*LOOKUP(CSW$1,'DMG Tables'!$G$2:$G$7,'DMG Tables'!$H$2:$H$7)</f>
        <v>254200</v>
      </c>
      <c r="CSX3" s="1">
        <f>LOOKUP($A3,'DMG Tables'!$P$2:$P$35,'DMG Tables'!$O$2:$O$35)*CSX$1*LOOKUP(CSX$1,'DMG Tables'!$G$2:$G$7,'DMG Tables'!$H$2:$H$7)</f>
        <v>254300</v>
      </c>
      <c r="CSY3" s="1">
        <f>LOOKUP($A3,'DMG Tables'!$P$2:$P$35,'DMG Tables'!$O$2:$O$35)*CSY$1*LOOKUP(CSY$1,'DMG Tables'!$G$2:$G$7,'DMG Tables'!$H$2:$H$7)</f>
        <v>254400</v>
      </c>
      <c r="CSZ3" s="1">
        <f>LOOKUP($A3,'DMG Tables'!$P$2:$P$35,'DMG Tables'!$O$2:$O$35)*CSZ$1*LOOKUP(CSZ$1,'DMG Tables'!$G$2:$G$7,'DMG Tables'!$H$2:$H$7)</f>
        <v>254500</v>
      </c>
      <c r="CTA3" s="1">
        <f>LOOKUP($A3,'DMG Tables'!$P$2:$P$35,'DMG Tables'!$O$2:$O$35)*CTA$1*LOOKUP(CTA$1,'DMG Tables'!$G$2:$G$7,'DMG Tables'!$H$2:$H$7)</f>
        <v>254600</v>
      </c>
      <c r="CTB3" s="1">
        <f>LOOKUP($A3,'DMG Tables'!$P$2:$P$35,'DMG Tables'!$O$2:$O$35)*CTB$1*LOOKUP(CTB$1,'DMG Tables'!$G$2:$G$7,'DMG Tables'!$H$2:$H$7)</f>
        <v>254700</v>
      </c>
      <c r="CTC3" s="1">
        <f>LOOKUP($A3,'DMG Tables'!$P$2:$P$35,'DMG Tables'!$O$2:$O$35)*CTC$1*LOOKUP(CTC$1,'DMG Tables'!$G$2:$G$7,'DMG Tables'!$H$2:$H$7)</f>
        <v>254800</v>
      </c>
      <c r="CTD3" s="1">
        <f>LOOKUP($A3,'DMG Tables'!$P$2:$P$35,'DMG Tables'!$O$2:$O$35)*CTD$1*LOOKUP(CTD$1,'DMG Tables'!$G$2:$G$7,'DMG Tables'!$H$2:$H$7)</f>
        <v>254900</v>
      </c>
      <c r="CTE3" s="1">
        <f>LOOKUP($A3,'DMG Tables'!$P$2:$P$35,'DMG Tables'!$O$2:$O$35)*CTE$1*LOOKUP(CTE$1,'DMG Tables'!$G$2:$G$7,'DMG Tables'!$H$2:$H$7)</f>
        <v>255000</v>
      </c>
      <c r="CTF3" s="1">
        <f>LOOKUP($A3,'DMG Tables'!$P$2:$P$35,'DMG Tables'!$O$2:$O$35)*CTF$1*LOOKUP(CTF$1,'DMG Tables'!$G$2:$G$7,'DMG Tables'!$H$2:$H$7)</f>
        <v>255100</v>
      </c>
      <c r="CTG3" s="1">
        <f>LOOKUP($A3,'DMG Tables'!$P$2:$P$35,'DMG Tables'!$O$2:$O$35)*CTG$1*LOOKUP(CTG$1,'DMG Tables'!$G$2:$G$7,'DMG Tables'!$H$2:$H$7)</f>
        <v>255200</v>
      </c>
      <c r="CTH3" s="1">
        <f>LOOKUP($A3,'DMG Tables'!$P$2:$P$35,'DMG Tables'!$O$2:$O$35)*CTH$1*LOOKUP(CTH$1,'DMG Tables'!$G$2:$G$7,'DMG Tables'!$H$2:$H$7)</f>
        <v>255300</v>
      </c>
      <c r="CTI3" s="1">
        <f>LOOKUP($A3,'DMG Tables'!$P$2:$P$35,'DMG Tables'!$O$2:$O$35)*CTI$1*LOOKUP(CTI$1,'DMG Tables'!$G$2:$G$7,'DMG Tables'!$H$2:$H$7)</f>
        <v>255400</v>
      </c>
      <c r="CTJ3" s="1">
        <f>LOOKUP($A3,'DMG Tables'!$P$2:$P$35,'DMG Tables'!$O$2:$O$35)*CTJ$1*LOOKUP(CTJ$1,'DMG Tables'!$G$2:$G$7,'DMG Tables'!$H$2:$H$7)</f>
        <v>255500</v>
      </c>
      <c r="CTK3" s="1">
        <f>LOOKUP($A3,'DMG Tables'!$P$2:$P$35,'DMG Tables'!$O$2:$O$35)*CTK$1*LOOKUP(CTK$1,'DMG Tables'!$G$2:$G$7,'DMG Tables'!$H$2:$H$7)</f>
        <v>255600</v>
      </c>
      <c r="CTL3" s="1">
        <f>LOOKUP($A3,'DMG Tables'!$P$2:$P$35,'DMG Tables'!$O$2:$O$35)*CTL$1*LOOKUP(CTL$1,'DMG Tables'!$G$2:$G$7,'DMG Tables'!$H$2:$H$7)</f>
        <v>255700</v>
      </c>
      <c r="CTM3" s="1">
        <f>LOOKUP($A3,'DMG Tables'!$P$2:$P$35,'DMG Tables'!$O$2:$O$35)*CTM$1*LOOKUP(CTM$1,'DMG Tables'!$G$2:$G$7,'DMG Tables'!$H$2:$H$7)</f>
        <v>255800</v>
      </c>
      <c r="CTN3" s="1">
        <f>LOOKUP($A3,'DMG Tables'!$P$2:$P$35,'DMG Tables'!$O$2:$O$35)*CTN$1*LOOKUP(CTN$1,'DMG Tables'!$G$2:$G$7,'DMG Tables'!$H$2:$H$7)</f>
        <v>255900</v>
      </c>
      <c r="CTO3" s="1">
        <f>LOOKUP($A3,'DMG Tables'!$P$2:$P$35,'DMG Tables'!$O$2:$O$35)*CTO$1*LOOKUP(CTO$1,'DMG Tables'!$G$2:$G$7,'DMG Tables'!$H$2:$H$7)</f>
        <v>256000</v>
      </c>
      <c r="CTP3" s="1">
        <f>LOOKUP($A3,'DMG Tables'!$P$2:$P$35,'DMG Tables'!$O$2:$O$35)*CTP$1*LOOKUP(CTP$1,'DMG Tables'!$G$2:$G$7,'DMG Tables'!$H$2:$H$7)</f>
        <v>256100</v>
      </c>
      <c r="CTQ3" s="1">
        <f>LOOKUP($A3,'DMG Tables'!$P$2:$P$35,'DMG Tables'!$O$2:$O$35)*CTQ$1*LOOKUP(CTQ$1,'DMG Tables'!$G$2:$G$7,'DMG Tables'!$H$2:$H$7)</f>
        <v>256200</v>
      </c>
      <c r="CTR3" s="1">
        <f>LOOKUP($A3,'DMG Tables'!$P$2:$P$35,'DMG Tables'!$O$2:$O$35)*CTR$1*LOOKUP(CTR$1,'DMG Tables'!$G$2:$G$7,'DMG Tables'!$H$2:$H$7)</f>
        <v>256300</v>
      </c>
      <c r="CTS3" s="1">
        <f>LOOKUP($A3,'DMG Tables'!$P$2:$P$35,'DMG Tables'!$O$2:$O$35)*CTS$1*LOOKUP(CTS$1,'DMG Tables'!$G$2:$G$7,'DMG Tables'!$H$2:$H$7)</f>
        <v>256400</v>
      </c>
      <c r="CTT3" s="1">
        <f>LOOKUP($A3,'DMG Tables'!$P$2:$P$35,'DMG Tables'!$O$2:$O$35)*CTT$1*LOOKUP(CTT$1,'DMG Tables'!$G$2:$G$7,'DMG Tables'!$H$2:$H$7)</f>
        <v>256500</v>
      </c>
      <c r="CTU3" s="1">
        <f>LOOKUP($A3,'DMG Tables'!$P$2:$P$35,'DMG Tables'!$O$2:$O$35)*CTU$1*LOOKUP(CTU$1,'DMG Tables'!$G$2:$G$7,'DMG Tables'!$H$2:$H$7)</f>
        <v>256600</v>
      </c>
      <c r="CTV3" s="1">
        <f>LOOKUP($A3,'DMG Tables'!$P$2:$P$35,'DMG Tables'!$O$2:$O$35)*CTV$1*LOOKUP(CTV$1,'DMG Tables'!$G$2:$G$7,'DMG Tables'!$H$2:$H$7)</f>
        <v>256700</v>
      </c>
      <c r="CTW3" s="1">
        <f>LOOKUP($A3,'DMG Tables'!$P$2:$P$35,'DMG Tables'!$O$2:$O$35)*CTW$1*LOOKUP(CTW$1,'DMG Tables'!$G$2:$G$7,'DMG Tables'!$H$2:$H$7)</f>
        <v>256800</v>
      </c>
      <c r="CTX3" s="1">
        <f>LOOKUP($A3,'DMG Tables'!$P$2:$P$35,'DMG Tables'!$O$2:$O$35)*CTX$1*LOOKUP(CTX$1,'DMG Tables'!$G$2:$G$7,'DMG Tables'!$H$2:$H$7)</f>
        <v>256900</v>
      </c>
      <c r="CTY3" s="1">
        <f>LOOKUP($A3,'DMG Tables'!$P$2:$P$35,'DMG Tables'!$O$2:$O$35)*CTY$1*LOOKUP(CTY$1,'DMG Tables'!$G$2:$G$7,'DMG Tables'!$H$2:$H$7)</f>
        <v>257000</v>
      </c>
      <c r="CTZ3" s="1">
        <f>LOOKUP($A3,'DMG Tables'!$P$2:$P$35,'DMG Tables'!$O$2:$O$35)*CTZ$1*LOOKUP(CTZ$1,'DMG Tables'!$G$2:$G$7,'DMG Tables'!$H$2:$H$7)</f>
        <v>257100</v>
      </c>
      <c r="CUA3" s="1">
        <f>LOOKUP($A3,'DMG Tables'!$P$2:$P$35,'DMG Tables'!$O$2:$O$35)*CUA$1*LOOKUP(CUA$1,'DMG Tables'!$G$2:$G$7,'DMG Tables'!$H$2:$H$7)</f>
        <v>257200</v>
      </c>
      <c r="CUB3" s="1">
        <f>LOOKUP($A3,'DMG Tables'!$P$2:$P$35,'DMG Tables'!$O$2:$O$35)*CUB$1*LOOKUP(CUB$1,'DMG Tables'!$G$2:$G$7,'DMG Tables'!$H$2:$H$7)</f>
        <v>257300</v>
      </c>
      <c r="CUC3" s="1">
        <f>LOOKUP($A3,'DMG Tables'!$P$2:$P$35,'DMG Tables'!$O$2:$O$35)*CUC$1*LOOKUP(CUC$1,'DMG Tables'!$G$2:$G$7,'DMG Tables'!$H$2:$H$7)</f>
        <v>257400</v>
      </c>
      <c r="CUD3" s="1">
        <f>LOOKUP($A3,'DMG Tables'!$P$2:$P$35,'DMG Tables'!$O$2:$O$35)*CUD$1*LOOKUP(CUD$1,'DMG Tables'!$G$2:$G$7,'DMG Tables'!$H$2:$H$7)</f>
        <v>257500</v>
      </c>
      <c r="CUE3" s="1">
        <f>LOOKUP($A3,'DMG Tables'!$P$2:$P$35,'DMG Tables'!$O$2:$O$35)*CUE$1*LOOKUP(CUE$1,'DMG Tables'!$G$2:$G$7,'DMG Tables'!$H$2:$H$7)</f>
        <v>257600</v>
      </c>
      <c r="CUF3" s="1">
        <f>LOOKUP($A3,'DMG Tables'!$P$2:$P$35,'DMG Tables'!$O$2:$O$35)*CUF$1*LOOKUP(CUF$1,'DMG Tables'!$G$2:$G$7,'DMG Tables'!$H$2:$H$7)</f>
        <v>257700</v>
      </c>
      <c r="CUG3" s="1">
        <f>LOOKUP($A3,'DMG Tables'!$P$2:$P$35,'DMG Tables'!$O$2:$O$35)*CUG$1*LOOKUP(CUG$1,'DMG Tables'!$G$2:$G$7,'DMG Tables'!$H$2:$H$7)</f>
        <v>257800</v>
      </c>
      <c r="CUH3" s="1">
        <f>LOOKUP($A3,'DMG Tables'!$P$2:$P$35,'DMG Tables'!$O$2:$O$35)*CUH$1*LOOKUP(CUH$1,'DMG Tables'!$G$2:$G$7,'DMG Tables'!$H$2:$H$7)</f>
        <v>257900</v>
      </c>
      <c r="CUI3" s="1">
        <f>LOOKUP($A3,'DMG Tables'!$P$2:$P$35,'DMG Tables'!$O$2:$O$35)*CUI$1*LOOKUP(CUI$1,'DMG Tables'!$G$2:$G$7,'DMG Tables'!$H$2:$H$7)</f>
        <v>258000</v>
      </c>
      <c r="CUJ3" s="1">
        <f>LOOKUP($A3,'DMG Tables'!$P$2:$P$35,'DMG Tables'!$O$2:$O$35)*CUJ$1*LOOKUP(CUJ$1,'DMG Tables'!$G$2:$G$7,'DMG Tables'!$H$2:$H$7)</f>
        <v>258100</v>
      </c>
      <c r="CUK3" s="1">
        <f>LOOKUP($A3,'DMG Tables'!$P$2:$P$35,'DMG Tables'!$O$2:$O$35)*CUK$1*LOOKUP(CUK$1,'DMG Tables'!$G$2:$G$7,'DMG Tables'!$H$2:$H$7)</f>
        <v>258200</v>
      </c>
      <c r="CUL3" s="1">
        <f>LOOKUP($A3,'DMG Tables'!$P$2:$P$35,'DMG Tables'!$O$2:$O$35)*CUL$1*LOOKUP(CUL$1,'DMG Tables'!$G$2:$G$7,'DMG Tables'!$H$2:$H$7)</f>
        <v>258300</v>
      </c>
      <c r="CUM3" s="1">
        <f>LOOKUP($A3,'DMG Tables'!$P$2:$P$35,'DMG Tables'!$O$2:$O$35)*CUM$1*LOOKUP(CUM$1,'DMG Tables'!$G$2:$G$7,'DMG Tables'!$H$2:$H$7)</f>
        <v>258400</v>
      </c>
      <c r="CUN3" s="1">
        <f>LOOKUP($A3,'DMG Tables'!$P$2:$P$35,'DMG Tables'!$O$2:$O$35)*CUN$1*LOOKUP(CUN$1,'DMG Tables'!$G$2:$G$7,'DMG Tables'!$H$2:$H$7)</f>
        <v>258500</v>
      </c>
      <c r="CUO3" s="1">
        <f>LOOKUP($A3,'DMG Tables'!$P$2:$P$35,'DMG Tables'!$O$2:$O$35)*CUO$1*LOOKUP(CUO$1,'DMG Tables'!$G$2:$G$7,'DMG Tables'!$H$2:$H$7)</f>
        <v>258600</v>
      </c>
      <c r="CUP3" s="1">
        <f>LOOKUP($A3,'DMG Tables'!$P$2:$P$35,'DMG Tables'!$O$2:$O$35)*CUP$1*LOOKUP(CUP$1,'DMG Tables'!$G$2:$G$7,'DMG Tables'!$H$2:$H$7)</f>
        <v>258700</v>
      </c>
      <c r="CUQ3" s="1">
        <f>LOOKUP($A3,'DMG Tables'!$P$2:$P$35,'DMG Tables'!$O$2:$O$35)*CUQ$1*LOOKUP(CUQ$1,'DMG Tables'!$G$2:$G$7,'DMG Tables'!$H$2:$H$7)</f>
        <v>258800</v>
      </c>
      <c r="CUR3" s="1">
        <f>LOOKUP($A3,'DMG Tables'!$P$2:$P$35,'DMG Tables'!$O$2:$O$35)*CUR$1*LOOKUP(CUR$1,'DMG Tables'!$G$2:$G$7,'DMG Tables'!$H$2:$H$7)</f>
        <v>258900</v>
      </c>
      <c r="CUS3" s="1">
        <f>LOOKUP($A3,'DMG Tables'!$P$2:$P$35,'DMG Tables'!$O$2:$O$35)*CUS$1*LOOKUP(CUS$1,'DMG Tables'!$G$2:$G$7,'DMG Tables'!$H$2:$H$7)</f>
        <v>259000</v>
      </c>
      <c r="CUT3" s="1">
        <f>LOOKUP($A3,'DMG Tables'!$P$2:$P$35,'DMG Tables'!$O$2:$O$35)*CUT$1*LOOKUP(CUT$1,'DMG Tables'!$G$2:$G$7,'DMG Tables'!$H$2:$H$7)</f>
        <v>259100</v>
      </c>
      <c r="CUU3" s="1">
        <f>LOOKUP($A3,'DMG Tables'!$P$2:$P$35,'DMG Tables'!$O$2:$O$35)*CUU$1*LOOKUP(CUU$1,'DMG Tables'!$G$2:$G$7,'DMG Tables'!$H$2:$H$7)</f>
        <v>259200</v>
      </c>
      <c r="CUV3" s="1">
        <f>LOOKUP($A3,'DMG Tables'!$P$2:$P$35,'DMG Tables'!$O$2:$O$35)*CUV$1*LOOKUP(CUV$1,'DMG Tables'!$G$2:$G$7,'DMG Tables'!$H$2:$H$7)</f>
        <v>259300</v>
      </c>
      <c r="CUW3" s="1">
        <f>LOOKUP($A3,'DMG Tables'!$P$2:$P$35,'DMG Tables'!$O$2:$O$35)*CUW$1*LOOKUP(CUW$1,'DMG Tables'!$G$2:$G$7,'DMG Tables'!$H$2:$H$7)</f>
        <v>259400</v>
      </c>
      <c r="CUX3" s="1">
        <f>LOOKUP($A3,'DMG Tables'!$P$2:$P$35,'DMG Tables'!$O$2:$O$35)*CUX$1*LOOKUP(CUX$1,'DMG Tables'!$G$2:$G$7,'DMG Tables'!$H$2:$H$7)</f>
        <v>259500</v>
      </c>
      <c r="CUY3" s="1">
        <f>LOOKUP($A3,'DMG Tables'!$P$2:$P$35,'DMG Tables'!$O$2:$O$35)*CUY$1*LOOKUP(CUY$1,'DMG Tables'!$G$2:$G$7,'DMG Tables'!$H$2:$H$7)</f>
        <v>259600</v>
      </c>
      <c r="CUZ3" s="1">
        <f>LOOKUP($A3,'DMG Tables'!$P$2:$P$35,'DMG Tables'!$O$2:$O$35)*CUZ$1*LOOKUP(CUZ$1,'DMG Tables'!$G$2:$G$7,'DMG Tables'!$H$2:$H$7)</f>
        <v>259700</v>
      </c>
      <c r="CVA3" s="1">
        <f>LOOKUP($A3,'DMG Tables'!$P$2:$P$35,'DMG Tables'!$O$2:$O$35)*CVA$1*LOOKUP(CVA$1,'DMG Tables'!$G$2:$G$7,'DMG Tables'!$H$2:$H$7)</f>
        <v>259800</v>
      </c>
      <c r="CVB3" s="1">
        <f>LOOKUP($A3,'DMG Tables'!$P$2:$P$35,'DMG Tables'!$O$2:$O$35)*CVB$1*LOOKUP(CVB$1,'DMG Tables'!$G$2:$G$7,'DMG Tables'!$H$2:$H$7)</f>
        <v>259900</v>
      </c>
      <c r="CVC3" s="1">
        <f>LOOKUP($A3,'DMG Tables'!$P$2:$P$35,'DMG Tables'!$O$2:$O$35)*CVC$1*LOOKUP(CVC$1,'DMG Tables'!$G$2:$G$7,'DMG Tables'!$H$2:$H$7)</f>
        <v>260000</v>
      </c>
    </row>
    <row r="4" spans="1:2603" x14ac:dyDescent="0.3">
      <c r="A4" s="1">
        <v>0.25</v>
      </c>
      <c r="B4" s="1"/>
      <c r="C4" s="1"/>
      <c r="D4" s="1">
        <f>LOOKUP($A4,'DMG Tables'!$P$2:$P$35,'DMG Tables'!$O$2:$O$35)*D$1*LOOKUP(D$1,'DMG Tables'!$G$2:$G$7,'DMG Tables'!$H$2:$H$7)</f>
        <v>50</v>
      </c>
      <c r="E4" s="1">
        <f>LOOKUP($A4,'DMG Tables'!$P$2:$P$35,'DMG Tables'!$O$2:$O$35)*E$1*LOOKUP(E$1,'DMG Tables'!$G$2:$G$7,'DMG Tables'!$H$2:$H$7)</f>
        <v>150</v>
      </c>
      <c r="F4" s="1">
        <f>LOOKUP($A4,'DMG Tables'!$P$2:$P$35,'DMG Tables'!$O$2:$O$35)*F$1*LOOKUP(F$1,'DMG Tables'!$G$2:$G$7,'DMG Tables'!$H$2:$H$7)</f>
        <v>300</v>
      </c>
      <c r="G4" s="1">
        <f>LOOKUP($A4,'DMG Tables'!$P$2:$P$35,'DMG Tables'!$O$2:$O$35)*G$1*LOOKUP(G$1,'DMG Tables'!$G$2:$G$7,'DMG Tables'!$H$2:$H$7)</f>
        <v>400</v>
      </c>
      <c r="H4" s="1">
        <f>LOOKUP($A4,'DMG Tables'!$P$2:$P$35,'DMG Tables'!$O$2:$O$35)*H$1*LOOKUP(H$1,'DMG Tables'!$G$2:$G$7,'DMG Tables'!$H$2:$H$7)</f>
        <v>500</v>
      </c>
      <c r="I4" s="1">
        <f>LOOKUP($A4,'DMG Tables'!$P$2:$P$35,'DMG Tables'!$O$2:$O$35)*I$1*LOOKUP(I$1,'DMG Tables'!$G$2:$G$7,'DMG Tables'!$H$2:$H$7)</f>
        <v>600</v>
      </c>
      <c r="J4" s="1">
        <f>LOOKUP($A4,'DMG Tables'!$P$2:$P$35,'DMG Tables'!$O$2:$O$35)*J$1*LOOKUP(J$1,'DMG Tables'!$G$2:$G$7,'DMG Tables'!$H$2:$H$7)</f>
        <v>875</v>
      </c>
      <c r="K4" s="1">
        <f>LOOKUP($A4,'DMG Tables'!$P$2:$P$35,'DMG Tables'!$O$2:$O$35)*K$1*LOOKUP(K$1,'DMG Tables'!$G$2:$G$7,'DMG Tables'!$H$2:$H$7)</f>
        <v>1000</v>
      </c>
      <c r="L4" s="1">
        <f>LOOKUP($A4,'DMG Tables'!$P$2:$P$35,'DMG Tables'!$O$2:$O$35)*L$1*LOOKUP(L$1,'DMG Tables'!$G$2:$G$7,'DMG Tables'!$H$2:$H$7)</f>
        <v>1125</v>
      </c>
      <c r="M4" s="1">
        <f>LOOKUP($A4,'DMG Tables'!$P$2:$P$35,'DMG Tables'!$O$2:$O$35)*M$1*LOOKUP(M$1,'DMG Tables'!$G$2:$G$7,'DMG Tables'!$H$2:$H$7)</f>
        <v>1250</v>
      </c>
      <c r="N4" s="1">
        <f>LOOKUP($A4,'DMG Tables'!$P$2:$P$35,'DMG Tables'!$O$2:$O$35)*N$1*LOOKUP(N$1,'DMG Tables'!$G$2:$G$7,'DMG Tables'!$H$2:$H$7)</f>
        <v>1650</v>
      </c>
      <c r="O4" s="1">
        <f>LOOKUP($A4,'DMG Tables'!$P$2:$P$35,'DMG Tables'!$O$2:$O$35)*O$1*LOOKUP(O$1,'DMG Tables'!$G$2:$G$7,'DMG Tables'!$H$2:$H$7)</f>
        <v>1800</v>
      </c>
      <c r="P4" s="1">
        <f>LOOKUP($A4,'DMG Tables'!$P$2:$P$35,'DMG Tables'!$O$2:$O$35)*P$1*LOOKUP(P$1,'DMG Tables'!$G$2:$G$7,'DMG Tables'!$H$2:$H$7)</f>
        <v>1950</v>
      </c>
      <c r="Q4" s="1">
        <f>LOOKUP($A4,'DMG Tables'!$P$2:$P$35,'DMG Tables'!$O$2:$O$35)*Q$1*LOOKUP(Q$1,'DMG Tables'!$G$2:$G$7,'DMG Tables'!$H$2:$H$7)</f>
        <v>2100</v>
      </c>
      <c r="R4" s="1">
        <f>LOOKUP($A4,'DMG Tables'!$P$2:$P$35,'DMG Tables'!$O$2:$O$35)*R$1*LOOKUP(R$1,'DMG Tables'!$G$2:$G$7,'DMG Tables'!$H$2:$H$7)</f>
        <v>3000</v>
      </c>
      <c r="S4" s="1">
        <f>LOOKUP($A4,'DMG Tables'!$P$2:$P$35,'DMG Tables'!$O$2:$O$35)*S$1*LOOKUP(S$1,'DMG Tables'!$G$2:$G$7,'DMG Tables'!$H$2:$H$7)</f>
        <v>3200</v>
      </c>
      <c r="T4" s="1">
        <f>LOOKUP($A4,'DMG Tables'!$P$2:$P$35,'DMG Tables'!$O$2:$O$35)*T$1*LOOKUP(T$1,'DMG Tables'!$G$2:$G$7,'DMG Tables'!$H$2:$H$7)</f>
        <v>3400</v>
      </c>
      <c r="U4" s="1">
        <f>LOOKUP($A4,'DMG Tables'!$P$2:$P$35,'DMG Tables'!$O$2:$O$35)*U$1*LOOKUP(U$1,'DMG Tables'!$G$2:$G$7,'DMG Tables'!$H$2:$H$7)</f>
        <v>3600</v>
      </c>
      <c r="V4" s="1">
        <f>LOOKUP($A4,'DMG Tables'!$P$2:$P$35,'DMG Tables'!$O$2:$O$35)*V$1*LOOKUP(V$1,'DMG Tables'!$G$2:$G$7,'DMG Tables'!$H$2:$H$7)</f>
        <v>3800</v>
      </c>
      <c r="W4" s="1">
        <f>LOOKUP($A4,'DMG Tables'!$P$2:$P$35,'DMG Tables'!$O$2:$O$35)*W$1*LOOKUP(W$1,'DMG Tables'!$G$2:$G$7,'DMG Tables'!$H$2:$H$7)</f>
        <v>4000</v>
      </c>
      <c r="X4" s="1">
        <f>LOOKUP($A4,'DMG Tables'!$P$2:$P$35,'DMG Tables'!$O$2:$O$35)*X$1*LOOKUP(X$1,'DMG Tables'!$G$2:$G$7,'DMG Tables'!$H$2:$H$7)</f>
        <v>4200</v>
      </c>
      <c r="Y4" s="1">
        <f>LOOKUP($A4,'DMG Tables'!$P$2:$P$35,'DMG Tables'!$O$2:$O$35)*Y$1*LOOKUP(Y$1,'DMG Tables'!$G$2:$G$7,'DMG Tables'!$H$2:$H$7)</f>
        <v>4400</v>
      </c>
      <c r="Z4" s="1">
        <f>LOOKUP($A4,'DMG Tables'!$P$2:$P$35,'DMG Tables'!$O$2:$O$35)*Z$1*LOOKUP(Z$1,'DMG Tables'!$G$2:$G$7,'DMG Tables'!$H$2:$H$7)</f>
        <v>4600</v>
      </c>
      <c r="AA4" s="1">
        <f>LOOKUP($A4,'DMG Tables'!$P$2:$P$35,'DMG Tables'!$O$2:$O$35)*AA$1*LOOKUP(AA$1,'DMG Tables'!$G$2:$G$7,'DMG Tables'!$H$2:$H$7)</f>
        <v>4800</v>
      </c>
      <c r="AB4" s="1">
        <f>LOOKUP($A4,'DMG Tables'!$P$2:$P$35,'DMG Tables'!$O$2:$O$35)*AB$1*LOOKUP(AB$1,'DMG Tables'!$G$2:$G$7,'DMG Tables'!$H$2:$H$7)</f>
        <v>5000</v>
      </c>
      <c r="AC4" s="1">
        <f>LOOKUP($A4,'DMG Tables'!$P$2:$P$35,'DMG Tables'!$O$2:$O$35)*AC$1*LOOKUP(AC$1,'DMG Tables'!$G$2:$G$7,'DMG Tables'!$H$2:$H$7)</f>
        <v>5200</v>
      </c>
      <c r="AD4" s="1">
        <f>LOOKUP($A4,'DMG Tables'!$P$2:$P$35,'DMG Tables'!$O$2:$O$35)*AD$1*LOOKUP(AD$1,'DMG Tables'!$G$2:$G$7,'DMG Tables'!$H$2:$H$7)</f>
        <v>5400</v>
      </c>
      <c r="AE4" s="1">
        <f>LOOKUP($A4,'DMG Tables'!$P$2:$P$35,'DMG Tables'!$O$2:$O$35)*AE$1*LOOKUP(AE$1,'DMG Tables'!$G$2:$G$7,'DMG Tables'!$H$2:$H$7)</f>
        <v>5600</v>
      </c>
      <c r="AF4" s="1">
        <f>LOOKUP($A4,'DMG Tables'!$P$2:$P$35,'DMG Tables'!$O$2:$O$35)*AF$1*LOOKUP(AF$1,'DMG Tables'!$G$2:$G$7,'DMG Tables'!$H$2:$H$7)</f>
        <v>5800</v>
      </c>
      <c r="AG4" s="1">
        <f>LOOKUP($A4,'DMG Tables'!$P$2:$P$35,'DMG Tables'!$O$2:$O$35)*AG$1*LOOKUP(AG$1,'DMG Tables'!$G$2:$G$7,'DMG Tables'!$H$2:$H$7)</f>
        <v>6000</v>
      </c>
      <c r="AH4" s="1">
        <f>LOOKUP($A4,'DMG Tables'!$P$2:$P$35,'DMG Tables'!$O$2:$O$35)*AH$1*LOOKUP(AH$1,'DMG Tables'!$G$2:$G$7,'DMG Tables'!$H$2:$H$7)</f>
        <v>6200</v>
      </c>
      <c r="AI4" s="1">
        <f>LOOKUP($A4,'DMG Tables'!$P$2:$P$35,'DMG Tables'!$O$2:$O$35)*AI$1*LOOKUP(AI$1,'DMG Tables'!$G$2:$G$7,'DMG Tables'!$H$2:$H$7)</f>
        <v>6400</v>
      </c>
      <c r="AJ4" s="1">
        <f>LOOKUP($A4,'DMG Tables'!$P$2:$P$35,'DMG Tables'!$O$2:$O$35)*AJ$1*LOOKUP(AJ$1,'DMG Tables'!$G$2:$G$7,'DMG Tables'!$H$2:$H$7)</f>
        <v>6600</v>
      </c>
      <c r="AK4" s="1">
        <f>LOOKUP($A4,'DMG Tables'!$P$2:$P$35,'DMG Tables'!$O$2:$O$35)*AK$1*LOOKUP(AK$1,'DMG Tables'!$G$2:$G$7,'DMG Tables'!$H$2:$H$7)</f>
        <v>6800</v>
      </c>
      <c r="AL4" s="1">
        <f>LOOKUP($A4,'DMG Tables'!$P$2:$P$35,'DMG Tables'!$O$2:$O$35)*AL$1*LOOKUP(AL$1,'DMG Tables'!$G$2:$G$7,'DMG Tables'!$H$2:$H$7)</f>
        <v>7000</v>
      </c>
      <c r="AM4" s="1">
        <f>LOOKUP($A4,'DMG Tables'!$P$2:$P$35,'DMG Tables'!$O$2:$O$35)*AM$1*LOOKUP(AM$1,'DMG Tables'!$G$2:$G$7,'DMG Tables'!$H$2:$H$7)</f>
        <v>7200</v>
      </c>
      <c r="AN4" s="1">
        <f>LOOKUP($A4,'DMG Tables'!$P$2:$P$35,'DMG Tables'!$O$2:$O$35)*AN$1*LOOKUP(AN$1,'DMG Tables'!$G$2:$G$7,'DMG Tables'!$H$2:$H$7)</f>
        <v>7400</v>
      </c>
      <c r="AO4" s="1">
        <f>LOOKUP($A4,'DMG Tables'!$P$2:$P$35,'DMG Tables'!$O$2:$O$35)*AO$1*LOOKUP(AO$1,'DMG Tables'!$G$2:$G$7,'DMG Tables'!$H$2:$H$7)</f>
        <v>7600</v>
      </c>
      <c r="AP4" s="1">
        <f>LOOKUP($A4,'DMG Tables'!$P$2:$P$35,'DMG Tables'!$O$2:$O$35)*AP$1*LOOKUP(AP$1,'DMG Tables'!$G$2:$G$7,'DMG Tables'!$H$2:$H$7)</f>
        <v>7800</v>
      </c>
      <c r="AQ4" s="1">
        <f>LOOKUP($A4,'DMG Tables'!$P$2:$P$35,'DMG Tables'!$O$2:$O$35)*AQ$1*LOOKUP(AQ$1,'DMG Tables'!$G$2:$G$7,'DMG Tables'!$H$2:$H$7)</f>
        <v>8000</v>
      </c>
      <c r="AR4" s="1">
        <f>LOOKUP($A4,'DMG Tables'!$P$2:$P$35,'DMG Tables'!$O$2:$O$35)*AR$1*LOOKUP(AR$1,'DMG Tables'!$G$2:$G$7,'DMG Tables'!$H$2:$H$7)</f>
        <v>8200</v>
      </c>
      <c r="AS4" s="1">
        <f>LOOKUP($A4,'DMG Tables'!$P$2:$P$35,'DMG Tables'!$O$2:$O$35)*AS$1*LOOKUP(AS$1,'DMG Tables'!$G$2:$G$7,'DMG Tables'!$H$2:$H$7)</f>
        <v>8400</v>
      </c>
      <c r="AT4" s="1">
        <f>LOOKUP($A4,'DMG Tables'!$P$2:$P$35,'DMG Tables'!$O$2:$O$35)*AT$1*LOOKUP(AT$1,'DMG Tables'!$G$2:$G$7,'DMG Tables'!$H$2:$H$7)</f>
        <v>8600</v>
      </c>
      <c r="AU4" s="1">
        <f>LOOKUP($A4,'DMG Tables'!$P$2:$P$35,'DMG Tables'!$O$2:$O$35)*AU$1*LOOKUP(AU$1,'DMG Tables'!$G$2:$G$7,'DMG Tables'!$H$2:$H$7)</f>
        <v>8800</v>
      </c>
      <c r="AV4" s="1">
        <f>LOOKUP($A4,'DMG Tables'!$P$2:$P$35,'DMG Tables'!$O$2:$O$35)*AV$1*LOOKUP(AV$1,'DMG Tables'!$G$2:$G$7,'DMG Tables'!$H$2:$H$7)</f>
        <v>9000</v>
      </c>
      <c r="AW4" s="1">
        <f>LOOKUP($A4,'DMG Tables'!$P$2:$P$35,'DMG Tables'!$O$2:$O$35)*AW$1*LOOKUP(AW$1,'DMG Tables'!$G$2:$G$7,'DMG Tables'!$H$2:$H$7)</f>
        <v>9200</v>
      </c>
      <c r="AX4" s="1">
        <f>LOOKUP($A4,'DMG Tables'!$P$2:$P$35,'DMG Tables'!$O$2:$O$35)*AX$1*LOOKUP(AX$1,'DMG Tables'!$G$2:$G$7,'DMG Tables'!$H$2:$H$7)</f>
        <v>9400</v>
      </c>
      <c r="AY4" s="1">
        <f>LOOKUP($A4,'DMG Tables'!$P$2:$P$35,'DMG Tables'!$O$2:$O$35)*AY$1*LOOKUP(AY$1,'DMG Tables'!$G$2:$G$7,'DMG Tables'!$H$2:$H$7)</f>
        <v>9600</v>
      </c>
      <c r="AZ4" s="1">
        <f>LOOKUP($A4,'DMG Tables'!$P$2:$P$35,'DMG Tables'!$O$2:$O$35)*AZ$1*LOOKUP(AZ$1,'DMG Tables'!$G$2:$G$7,'DMG Tables'!$H$2:$H$7)</f>
        <v>9800</v>
      </c>
      <c r="BA4" s="1">
        <f>LOOKUP($A4,'DMG Tables'!$P$2:$P$35,'DMG Tables'!$O$2:$O$35)*BA$1*LOOKUP(BA$1,'DMG Tables'!$G$2:$G$7,'DMG Tables'!$H$2:$H$7)</f>
        <v>10000</v>
      </c>
      <c r="BB4" s="1">
        <f>LOOKUP($A4,'DMG Tables'!$P$2:$P$35,'DMG Tables'!$O$2:$O$35)*BB$1*LOOKUP(BB$1,'DMG Tables'!$G$2:$G$7,'DMG Tables'!$H$2:$H$7)</f>
        <v>10200</v>
      </c>
      <c r="BC4" s="1">
        <f>LOOKUP($A4,'DMG Tables'!$P$2:$P$35,'DMG Tables'!$O$2:$O$35)*BC$1*LOOKUP(BC$1,'DMG Tables'!$G$2:$G$7,'DMG Tables'!$H$2:$H$7)</f>
        <v>10400</v>
      </c>
      <c r="BD4" s="1">
        <f>LOOKUP($A4,'DMG Tables'!$P$2:$P$35,'DMG Tables'!$O$2:$O$35)*BD$1*LOOKUP(BD$1,'DMG Tables'!$G$2:$G$7,'DMG Tables'!$H$2:$H$7)</f>
        <v>10600</v>
      </c>
      <c r="BE4" s="1">
        <f>LOOKUP($A4,'DMG Tables'!$P$2:$P$35,'DMG Tables'!$O$2:$O$35)*BE$1*LOOKUP(BE$1,'DMG Tables'!$G$2:$G$7,'DMG Tables'!$H$2:$H$7)</f>
        <v>10800</v>
      </c>
      <c r="BF4" s="1">
        <f>LOOKUP($A4,'DMG Tables'!$P$2:$P$35,'DMG Tables'!$O$2:$O$35)*BF$1*LOOKUP(BF$1,'DMG Tables'!$G$2:$G$7,'DMG Tables'!$H$2:$H$7)</f>
        <v>11000</v>
      </c>
      <c r="BG4" s="1">
        <f>LOOKUP($A4,'DMG Tables'!$P$2:$P$35,'DMG Tables'!$O$2:$O$35)*BG$1*LOOKUP(BG$1,'DMG Tables'!$G$2:$G$7,'DMG Tables'!$H$2:$H$7)</f>
        <v>11200</v>
      </c>
      <c r="BH4" s="1">
        <f>LOOKUP($A4,'DMG Tables'!$P$2:$P$35,'DMG Tables'!$O$2:$O$35)*BH$1*LOOKUP(BH$1,'DMG Tables'!$G$2:$G$7,'DMG Tables'!$H$2:$H$7)</f>
        <v>11400</v>
      </c>
      <c r="BI4" s="1">
        <f>LOOKUP($A4,'DMG Tables'!$P$2:$P$35,'DMG Tables'!$O$2:$O$35)*BI$1*LOOKUP(BI$1,'DMG Tables'!$G$2:$G$7,'DMG Tables'!$H$2:$H$7)</f>
        <v>11600</v>
      </c>
      <c r="BJ4" s="1">
        <f>LOOKUP($A4,'DMG Tables'!$P$2:$P$35,'DMG Tables'!$O$2:$O$35)*BJ$1*LOOKUP(BJ$1,'DMG Tables'!$G$2:$G$7,'DMG Tables'!$H$2:$H$7)</f>
        <v>11800</v>
      </c>
      <c r="BK4" s="1">
        <f>LOOKUP($A4,'DMG Tables'!$P$2:$P$35,'DMG Tables'!$O$2:$O$35)*BK$1*LOOKUP(BK$1,'DMG Tables'!$G$2:$G$7,'DMG Tables'!$H$2:$H$7)</f>
        <v>12000</v>
      </c>
      <c r="BL4" s="1">
        <f>LOOKUP($A4,'DMG Tables'!$P$2:$P$35,'DMG Tables'!$O$2:$O$35)*BL$1*LOOKUP(BL$1,'DMG Tables'!$G$2:$G$7,'DMG Tables'!$H$2:$H$7)</f>
        <v>12200</v>
      </c>
      <c r="BM4" s="1">
        <f>LOOKUP($A4,'DMG Tables'!$P$2:$P$35,'DMG Tables'!$O$2:$O$35)*BM$1*LOOKUP(BM$1,'DMG Tables'!$G$2:$G$7,'DMG Tables'!$H$2:$H$7)</f>
        <v>12400</v>
      </c>
      <c r="BN4" s="1">
        <f>LOOKUP($A4,'DMG Tables'!$P$2:$P$35,'DMG Tables'!$O$2:$O$35)*BN$1*LOOKUP(BN$1,'DMG Tables'!$G$2:$G$7,'DMG Tables'!$H$2:$H$7)</f>
        <v>12600</v>
      </c>
      <c r="BO4" s="1">
        <f>LOOKUP($A4,'DMG Tables'!$P$2:$P$35,'DMG Tables'!$O$2:$O$35)*BO$1*LOOKUP(BO$1,'DMG Tables'!$G$2:$G$7,'DMG Tables'!$H$2:$H$7)</f>
        <v>12800</v>
      </c>
      <c r="BP4" s="1">
        <f>LOOKUP($A4,'DMG Tables'!$P$2:$P$35,'DMG Tables'!$O$2:$O$35)*BP$1*LOOKUP(BP$1,'DMG Tables'!$G$2:$G$7,'DMG Tables'!$H$2:$H$7)</f>
        <v>13000</v>
      </c>
      <c r="BQ4" s="1">
        <f>LOOKUP($A4,'DMG Tables'!$P$2:$P$35,'DMG Tables'!$O$2:$O$35)*BQ$1*LOOKUP(BQ$1,'DMG Tables'!$G$2:$G$7,'DMG Tables'!$H$2:$H$7)</f>
        <v>13200</v>
      </c>
      <c r="BR4" s="1">
        <f>LOOKUP($A4,'DMG Tables'!$P$2:$P$35,'DMG Tables'!$O$2:$O$35)*BR$1*LOOKUP(BR$1,'DMG Tables'!$G$2:$G$7,'DMG Tables'!$H$2:$H$7)</f>
        <v>13400</v>
      </c>
      <c r="BS4" s="1">
        <f>LOOKUP($A4,'DMG Tables'!$P$2:$P$35,'DMG Tables'!$O$2:$O$35)*BS$1*LOOKUP(BS$1,'DMG Tables'!$G$2:$G$7,'DMG Tables'!$H$2:$H$7)</f>
        <v>13600</v>
      </c>
      <c r="BT4" s="1">
        <f>LOOKUP($A4,'DMG Tables'!$P$2:$P$35,'DMG Tables'!$O$2:$O$35)*BT$1*LOOKUP(BT$1,'DMG Tables'!$G$2:$G$7,'DMG Tables'!$H$2:$H$7)</f>
        <v>13800</v>
      </c>
      <c r="BU4" s="1">
        <f>LOOKUP($A4,'DMG Tables'!$P$2:$P$35,'DMG Tables'!$O$2:$O$35)*BU$1*LOOKUP(BU$1,'DMG Tables'!$G$2:$G$7,'DMG Tables'!$H$2:$H$7)</f>
        <v>14000</v>
      </c>
      <c r="BV4" s="1">
        <f>LOOKUP($A4,'DMG Tables'!$P$2:$P$35,'DMG Tables'!$O$2:$O$35)*BV$1*LOOKUP(BV$1,'DMG Tables'!$G$2:$G$7,'DMG Tables'!$H$2:$H$7)</f>
        <v>14200</v>
      </c>
      <c r="BW4" s="1">
        <f>LOOKUP($A4,'DMG Tables'!$P$2:$P$35,'DMG Tables'!$O$2:$O$35)*BW$1*LOOKUP(BW$1,'DMG Tables'!$G$2:$G$7,'DMG Tables'!$H$2:$H$7)</f>
        <v>14400</v>
      </c>
      <c r="BX4" s="1">
        <f>LOOKUP($A4,'DMG Tables'!$P$2:$P$35,'DMG Tables'!$O$2:$O$35)*BX$1*LOOKUP(BX$1,'DMG Tables'!$G$2:$G$7,'DMG Tables'!$H$2:$H$7)</f>
        <v>14600</v>
      </c>
      <c r="BY4" s="1">
        <f>LOOKUP($A4,'DMG Tables'!$P$2:$P$35,'DMG Tables'!$O$2:$O$35)*BY$1*LOOKUP(BY$1,'DMG Tables'!$G$2:$G$7,'DMG Tables'!$H$2:$H$7)</f>
        <v>14800</v>
      </c>
      <c r="BZ4" s="1">
        <f>LOOKUP($A4,'DMG Tables'!$P$2:$P$35,'DMG Tables'!$O$2:$O$35)*BZ$1*LOOKUP(BZ$1,'DMG Tables'!$G$2:$G$7,'DMG Tables'!$H$2:$H$7)</f>
        <v>15000</v>
      </c>
      <c r="CA4" s="1">
        <f>LOOKUP($A4,'DMG Tables'!$P$2:$P$35,'DMG Tables'!$O$2:$O$35)*CA$1*LOOKUP(CA$1,'DMG Tables'!$G$2:$G$7,'DMG Tables'!$H$2:$H$7)</f>
        <v>15200</v>
      </c>
      <c r="CB4" s="1">
        <f>LOOKUP($A4,'DMG Tables'!$P$2:$P$35,'DMG Tables'!$O$2:$O$35)*CB$1*LOOKUP(CB$1,'DMG Tables'!$G$2:$G$7,'DMG Tables'!$H$2:$H$7)</f>
        <v>15400</v>
      </c>
      <c r="CC4" s="1">
        <f>LOOKUP($A4,'DMG Tables'!$P$2:$P$35,'DMG Tables'!$O$2:$O$35)*CC$1*LOOKUP(CC$1,'DMG Tables'!$G$2:$G$7,'DMG Tables'!$H$2:$H$7)</f>
        <v>15600</v>
      </c>
      <c r="CD4" s="1">
        <f>LOOKUP($A4,'DMG Tables'!$P$2:$P$35,'DMG Tables'!$O$2:$O$35)*CD$1*LOOKUP(CD$1,'DMG Tables'!$G$2:$G$7,'DMG Tables'!$H$2:$H$7)</f>
        <v>15800</v>
      </c>
      <c r="CE4" s="1">
        <f>LOOKUP($A4,'DMG Tables'!$P$2:$P$35,'DMG Tables'!$O$2:$O$35)*CE$1*LOOKUP(CE$1,'DMG Tables'!$G$2:$G$7,'DMG Tables'!$H$2:$H$7)</f>
        <v>16000</v>
      </c>
      <c r="CF4" s="1">
        <f>LOOKUP($A4,'DMG Tables'!$P$2:$P$35,'DMG Tables'!$O$2:$O$35)*CF$1*LOOKUP(CF$1,'DMG Tables'!$G$2:$G$7,'DMG Tables'!$H$2:$H$7)</f>
        <v>16200</v>
      </c>
      <c r="CG4" s="1">
        <f>LOOKUP($A4,'DMG Tables'!$P$2:$P$35,'DMG Tables'!$O$2:$O$35)*CG$1*LOOKUP(CG$1,'DMG Tables'!$G$2:$G$7,'DMG Tables'!$H$2:$H$7)</f>
        <v>16400</v>
      </c>
      <c r="CH4" s="1">
        <f>LOOKUP($A4,'DMG Tables'!$P$2:$P$35,'DMG Tables'!$O$2:$O$35)*CH$1*LOOKUP(CH$1,'DMG Tables'!$G$2:$G$7,'DMG Tables'!$H$2:$H$7)</f>
        <v>16600</v>
      </c>
      <c r="CI4" s="1">
        <f>LOOKUP($A4,'DMG Tables'!$P$2:$P$35,'DMG Tables'!$O$2:$O$35)*CI$1*LOOKUP(CI$1,'DMG Tables'!$G$2:$G$7,'DMG Tables'!$H$2:$H$7)</f>
        <v>16800</v>
      </c>
      <c r="CJ4" s="1">
        <f>LOOKUP($A4,'DMG Tables'!$P$2:$P$35,'DMG Tables'!$O$2:$O$35)*CJ$1*LOOKUP(CJ$1,'DMG Tables'!$G$2:$G$7,'DMG Tables'!$H$2:$H$7)</f>
        <v>17000</v>
      </c>
      <c r="CK4" s="1">
        <f>LOOKUP($A4,'DMG Tables'!$P$2:$P$35,'DMG Tables'!$O$2:$O$35)*CK$1*LOOKUP(CK$1,'DMG Tables'!$G$2:$G$7,'DMG Tables'!$H$2:$H$7)</f>
        <v>17200</v>
      </c>
      <c r="CL4" s="1">
        <f>LOOKUP($A4,'DMG Tables'!$P$2:$P$35,'DMG Tables'!$O$2:$O$35)*CL$1*LOOKUP(CL$1,'DMG Tables'!$G$2:$G$7,'DMG Tables'!$H$2:$H$7)</f>
        <v>17400</v>
      </c>
      <c r="CM4" s="1">
        <f>LOOKUP($A4,'DMG Tables'!$P$2:$P$35,'DMG Tables'!$O$2:$O$35)*CM$1*LOOKUP(CM$1,'DMG Tables'!$G$2:$G$7,'DMG Tables'!$H$2:$H$7)</f>
        <v>17600</v>
      </c>
      <c r="CN4" s="1">
        <f>LOOKUP($A4,'DMG Tables'!$P$2:$P$35,'DMG Tables'!$O$2:$O$35)*CN$1*LOOKUP(CN$1,'DMG Tables'!$G$2:$G$7,'DMG Tables'!$H$2:$H$7)</f>
        <v>17800</v>
      </c>
      <c r="CO4" s="1">
        <f>LOOKUP($A4,'DMG Tables'!$P$2:$P$35,'DMG Tables'!$O$2:$O$35)*CO$1*LOOKUP(CO$1,'DMG Tables'!$G$2:$G$7,'DMG Tables'!$H$2:$H$7)</f>
        <v>18000</v>
      </c>
      <c r="CP4" s="1">
        <f>LOOKUP($A4,'DMG Tables'!$P$2:$P$35,'DMG Tables'!$O$2:$O$35)*CP$1*LOOKUP(CP$1,'DMG Tables'!$G$2:$G$7,'DMG Tables'!$H$2:$H$7)</f>
        <v>18200</v>
      </c>
      <c r="CQ4" s="1">
        <f>LOOKUP($A4,'DMG Tables'!$P$2:$P$35,'DMG Tables'!$O$2:$O$35)*CQ$1*LOOKUP(CQ$1,'DMG Tables'!$G$2:$G$7,'DMG Tables'!$H$2:$H$7)</f>
        <v>18400</v>
      </c>
      <c r="CR4" s="1">
        <f>LOOKUP($A4,'DMG Tables'!$P$2:$P$35,'DMG Tables'!$O$2:$O$35)*CR$1*LOOKUP(CR$1,'DMG Tables'!$G$2:$G$7,'DMG Tables'!$H$2:$H$7)</f>
        <v>18600</v>
      </c>
      <c r="CS4" s="1">
        <f>LOOKUP($A4,'DMG Tables'!$P$2:$P$35,'DMG Tables'!$O$2:$O$35)*CS$1*LOOKUP(CS$1,'DMG Tables'!$G$2:$G$7,'DMG Tables'!$H$2:$H$7)</f>
        <v>18800</v>
      </c>
      <c r="CT4" s="1">
        <f>LOOKUP($A4,'DMG Tables'!$P$2:$P$35,'DMG Tables'!$O$2:$O$35)*CT$1*LOOKUP(CT$1,'DMG Tables'!$G$2:$G$7,'DMG Tables'!$H$2:$H$7)</f>
        <v>19000</v>
      </c>
      <c r="CU4" s="1">
        <f>LOOKUP($A4,'DMG Tables'!$P$2:$P$35,'DMG Tables'!$O$2:$O$35)*CU$1*LOOKUP(CU$1,'DMG Tables'!$G$2:$G$7,'DMG Tables'!$H$2:$H$7)</f>
        <v>19200</v>
      </c>
      <c r="CV4" s="1">
        <f>LOOKUP($A4,'DMG Tables'!$P$2:$P$35,'DMG Tables'!$O$2:$O$35)*CV$1*LOOKUP(CV$1,'DMG Tables'!$G$2:$G$7,'DMG Tables'!$H$2:$H$7)</f>
        <v>19400</v>
      </c>
      <c r="CW4" s="1">
        <f>LOOKUP($A4,'DMG Tables'!$P$2:$P$35,'DMG Tables'!$O$2:$O$35)*CW$1*LOOKUP(CW$1,'DMG Tables'!$G$2:$G$7,'DMG Tables'!$H$2:$H$7)</f>
        <v>19600</v>
      </c>
      <c r="CX4" s="1">
        <f>LOOKUP($A4,'DMG Tables'!$P$2:$P$35,'DMG Tables'!$O$2:$O$35)*CX$1*LOOKUP(CX$1,'DMG Tables'!$G$2:$G$7,'DMG Tables'!$H$2:$H$7)</f>
        <v>19800</v>
      </c>
      <c r="CY4" s="1">
        <f>LOOKUP($A4,'DMG Tables'!$P$2:$P$35,'DMG Tables'!$O$2:$O$35)*CY$1*LOOKUP(CY$1,'DMG Tables'!$G$2:$G$7,'DMG Tables'!$H$2:$H$7)</f>
        <v>20000</v>
      </c>
      <c r="CZ4" s="1">
        <f>LOOKUP($A4,'DMG Tables'!$P$2:$P$35,'DMG Tables'!$O$2:$O$35)*CZ$1*LOOKUP(CZ$1,'DMG Tables'!$G$2:$G$7,'DMG Tables'!$H$2:$H$7)</f>
        <v>20200</v>
      </c>
      <c r="DA4" s="1">
        <f>LOOKUP($A4,'DMG Tables'!$P$2:$P$35,'DMG Tables'!$O$2:$O$35)*DA$1*LOOKUP(DA$1,'DMG Tables'!$G$2:$G$7,'DMG Tables'!$H$2:$H$7)</f>
        <v>20400</v>
      </c>
      <c r="DB4" s="1">
        <f>LOOKUP($A4,'DMG Tables'!$P$2:$P$35,'DMG Tables'!$O$2:$O$35)*DB$1*LOOKUP(DB$1,'DMG Tables'!$G$2:$G$7,'DMG Tables'!$H$2:$H$7)</f>
        <v>20600</v>
      </c>
      <c r="DC4" s="1">
        <f>LOOKUP($A4,'DMG Tables'!$P$2:$P$35,'DMG Tables'!$O$2:$O$35)*DC$1*LOOKUP(DC$1,'DMG Tables'!$G$2:$G$7,'DMG Tables'!$H$2:$H$7)</f>
        <v>20800</v>
      </c>
      <c r="DD4" s="1">
        <f>LOOKUP($A4,'DMG Tables'!$P$2:$P$35,'DMG Tables'!$O$2:$O$35)*DD$1*LOOKUP(DD$1,'DMG Tables'!$G$2:$G$7,'DMG Tables'!$H$2:$H$7)</f>
        <v>21000</v>
      </c>
      <c r="DE4" s="1">
        <f>LOOKUP($A4,'DMG Tables'!$P$2:$P$35,'DMG Tables'!$O$2:$O$35)*DE$1*LOOKUP(DE$1,'DMG Tables'!$G$2:$G$7,'DMG Tables'!$H$2:$H$7)</f>
        <v>21200</v>
      </c>
      <c r="DF4" s="1">
        <f>LOOKUP($A4,'DMG Tables'!$P$2:$P$35,'DMG Tables'!$O$2:$O$35)*DF$1*LOOKUP(DF$1,'DMG Tables'!$G$2:$G$7,'DMG Tables'!$H$2:$H$7)</f>
        <v>21400</v>
      </c>
      <c r="DG4" s="1">
        <f>LOOKUP($A4,'DMG Tables'!$P$2:$P$35,'DMG Tables'!$O$2:$O$35)*DG$1*LOOKUP(DG$1,'DMG Tables'!$G$2:$G$7,'DMG Tables'!$H$2:$H$7)</f>
        <v>21600</v>
      </c>
      <c r="DH4" s="1">
        <f>LOOKUP($A4,'DMG Tables'!$P$2:$P$35,'DMG Tables'!$O$2:$O$35)*DH$1*LOOKUP(DH$1,'DMG Tables'!$G$2:$G$7,'DMG Tables'!$H$2:$H$7)</f>
        <v>21800</v>
      </c>
      <c r="DI4" s="1">
        <f>LOOKUP($A4,'DMG Tables'!$P$2:$P$35,'DMG Tables'!$O$2:$O$35)*DI$1*LOOKUP(DI$1,'DMG Tables'!$G$2:$G$7,'DMG Tables'!$H$2:$H$7)</f>
        <v>22000</v>
      </c>
      <c r="DJ4" s="1">
        <f>LOOKUP($A4,'DMG Tables'!$P$2:$P$35,'DMG Tables'!$O$2:$O$35)*DJ$1*LOOKUP(DJ$1,'DMG Tables'!$G$2:$G$7,'DMG Tables'!$H$2:$H$7)</f>
        <v>22200</v>
      </c>
      <c r="DK4" s="1">
        <f>LOOKUP($A4,'DMG Tables'!$P$2:$P$35,'DMG Tables'!$O$2:$O$35)*DK$1*LOOKUP(DK$1,'DMG Tables'!$G$2:$G$7,'DMG Tables'!$H$2:$H$7)</f>
        <v>22400</v>
      </c>
      <c r="DL4" s="1">
        <f>LOOKUP($A4,'DMG Tables'!$P$2:$P$35,'DMG Tables'!$O$2:$O$35)*DL$1*LOOKUP(DL$1,'DMG Tables'!$G$2:$G$7,'DMG Tables'!$H$2:$H$7)</f>
        <v>22600</v>
      </c>
      <c r="DM4" s="1">
        <f>LOOKUP($A4,'DMG Tables'!$P$2:$P$35,'DMG Tables'!$O$2:$O$35)*DM$1*LOOKUP(DM$1,'DMG Tables'!$G$2:$G$7,'DMG Tables'!$H$2:$H$7)</f>
        <v>22800</v>
      </c>
      <c r="DN4" s="1">
        <f>LOOKUP($A4,'DMG Tables'!$P$2:$P$35,'DMG Tables'!$O$2:$O$35)*DN$1*LOOKUP(DN$1,'DMG Tables'!$G$2:$G$7,'DMG Tables'!$H$2:$H$7)</f>
        <v>23000</v>
      </c>
      <c r="DO4" s="1">
        <f>LOOKUP($A4,'DMG Tables'!$P$2:$P$35,'DMG Tables'!$O$2:$O$35)*DO$1*LOOKUP(DO$1,'DMG Tables'!$G$2:$G$7,'DMG Tables'!$H$2:$H$7)</f>
        <v>23200</v>
      </c>
      <c r="DP4" s="1">
        <f>LOOKUP($A4,'DMG Tables'!$P$2:$P$35,'DMG Tables'!$O$2:$O$35)*DP$1*LOOKUP(DP$1,'DMG Tables'!$G$2:$G$7,'DMG Tables'!$H$2:$H$7)</f>
        <v>23400</v>
      </c>
      <c r="DQ4" s="1">
        <f>LOOKUP($A4,'DMG Tables'!$P$2:$P$35,'DMG Tables'!$O$2:$O$35)*DQ$1*LOOKUP(DQ$1,'DMG Tables'!$G$2:$G$7,'DMG Tables'!$H$2:$H$7)</f>
        <v>23600</v>
      </c>
      <c r="DR4" s="1">
        <f>LOOKUP($A4,'DMG Tables'!$P$2:$P$35,'DMG Tables'!$O$2:$O$35)*DR$1*LOOKUP(DR$1,'DMG Tables'!$G$2:$G$7,'DMG Tables'!$H$2:$H$7)</f>
        <v>23800</v>
      </c>
      <c r="DS4" s="1">
        <f>LOOKUP($A4,'DMG Tables'!$P$2:$P$35,'DMG Tables'!$O$2:$O$35)*DS$1*LOOKUP(DS$1,'DMG Tables'!$G$2:$G$7,'DMG Tables'!$H$2:$H$7)</f>
        <v>24000</v>
      </c>
      <c r="DT4" s="1">
        <f>LOOKUP($A4,'DMG Tables'!$P$2:$P$35,'DMG Tables'!$O$2:$O$35)*DT$1*LOOKUP(DT$1,'DMG Tables'!$G$2:$G$7,'DMG Tables'!$H$2:$H$7)</f>
        <v>24200</v>
      </c>
      <c r="DU4" s="1">
        <f>LOOKUP($A4,'DMG Tables'!$P$2:$P$35,'DMG Tables'!$O$2:$O$35)*DU$1*LOOKUP(DU$1,'DMG Tables'!$G$2:$G$7,'DMG Tables'!$H$2:$H$7)</f>
        <v>24400</v>
      </c>
      <c r="DV4" s="1">
        <f>LOOKUP($A4,'DMG Tables'!$P$2:$P$35,'DMG Tables'!$O$2:$O$35)*DV$1*LOOKUP(DV$1,'DMG Tables'!$G$2:$G$7,'DMG Tables'!$H$2:$H$7)</f>
        <v>24600</v>
      </c>
      <c r="DW4" s="1">
        <f>LOOKUP($A4,'DMG Tables'!$P$2:$P$35,'DMG Tables'!$O$2:$O$35)*DW$1*LOOKUP(DW$1,'DMG Tables'!$G$2:$G$7,'DMG Tables'!$H$2:$H$7)</f>
        <v>24800</v>
      </c>
      <c r="DX4" s="1">
        <f>LOOKUP($A4,'DMG Tables'!$P$2:$P$35,'DMG Tables'!$O$2:$O$35)*DX$1*LOOKUP(DX$1,'DMG Tables'!$G$2:$G$7,'DMG Tables'!$H$2:$H$7)</f>
        <v>25000</v>
      </c>
      <c r="DY4" s="1">
        <f>LOOKUP($A4,'DMG Tables'!$P$2:$P$35,'DMG Tables'!$O$2:$O$35)*DY$1*LOOKUP(DY$1,'DMG Tables'!$G$2:$G$7,'DMG Tables'!$H$2:$H$7)</f>
        <v>25200</v>
      </c>
      <c r="DZ4" s="1">
        <f>LOOKUP($A4,'DMG Tables'!$P$2:$P$35,'DMG Tables'!$O$2:$O$35)*DZ$1*LOOKUP(DZ$1,'DMG Tables'!$G$2:$G$7,'DMG Tables'!$H$2:$H$7)</f>
        <v>25400</v>
      </c>
      <c r="EA4" s="1">
        <f>LOOKUP($A4,'DMG Tables'!$P$2:$P$35,'DMG Tables'!$O$2:$O$35)*EA$1*LOOKUP(EA$1,'DMG Tables'!$G$2:$G$7,'DMG Tables'!$H$2:$H$7)</f>
        <v>25600</v>
      </c>
      <c r="EB4" s="1">
        <f>LOOKUP($A4,'DMG Tables'!$P$2:$P$35,'DMG Tables'!$O$2:$O$35)*EB$1*LOOKUP(EB$1,'DMG Tables'!$G$2:$G$7,'DMG Tables'!$H$2:$H$7)</f>
        <v>25800</v>
      </c>
      <c r="EC4" s="1">
        <f>LOOKUP($A4,'DMG Tables'!$P$2:$P$35,'DMG Tables'!$O$2:$O$35)*EC$1*LOOKUP(EC$1,'DMG Tables'!$G$2:$G$7,'DMG Tables'!$H$2:$H$7)</f>
        <v>26000</v>
      </c>
      <c r="ED4" s="1">
        <f>LOOKUP($A4,'DMG Tables'!$P$2:$P$35,'DMG Tables'!$O$2:$O$35)*ED$1*LOOKUP(ED$1,'DMG Tables'!$G$2:$G$7,'DMG Tables'!$H$2:$H$7)</f>
        <v>26200</v>
      </c>
      <c r="EE4" s="1">
        <f>LOOKUP($A4,'DMG Tables'!$P$2:$P$35,'DMG Tables'!$O$2:$O$35)*EE$1*LOOKUP(EE$1,'DMG Tables'!$G$2:$G$7,'DMG Tables'!$H$2:$H$7)</f>
        <v>26400</v>
      </c>
      <c r="EF4" s="1">
        <f>LOOKUP($A4,'DMG Tables'!$P$2:$P$35,'DMG Tables'!$O$2:$O$35)*EF$1*LOOKUP(EF$1,'DMG Tables'!$G$2:$G$7,'DMG Tables'!$H$2:$H$7)</f>
        <v>26600</v>
      </c>
      <c r="EG4" s="1">
        <f>LOOKUP($A4,'DMG Tables'!$P$2:$P$35,'DMG Tables'!$O$2:$O$35)*EG$1*LOOKUP(EG$1,'DMG Tables'!$G$2:$G$7,'DMG Tables'!$H$2:$H$7)</f>
        <v>26800</v>
      </c>
      <c r="EH4" s="1">
        <f>LOOKUP($A4,'DMG Tables'!$P$2:$P$35,'DMG Tables'!$O$2:$O$35)*EH$1*LOOKUP(EH$1,'DMG Tables'!$G$2:$G$7,'DMG Tables'!$H$2:$H$7)</f>
        <v>27000</v>
      </c>
      <c r="EI4" s="1">
        <f>LOOKUP($A4,'DMG Tables'!$P$2:$P$35,'DMG Tables'!$O$2:$O$35)*EI$1*LOOKUP(EI$1,'DMG Tables'!$G$2:$G$7,'DMG Tables'!$H$2:$H$7)</f>
        <v>27200</v>
      </c>
      <c r="EJ4" s="1">
        <f>LOOKUP($A4,'DMG Tables'!$P$2:$P$35,'DMG Tables'!$O$2:$O$35)*EJ$1*LOOKUP(EJ$1,'DMG Tables'!$G$2:$G$7,'DMG Tables'!$H$2:$H$7)</f>
        <v>27400</v>
      </c>
      <c r="EK4" s="1">
        <f>LOOKUP($A4,'DMG Tables'!$P$2:$P$35,'DMG Tables'!$O$2:$O$35)*EK$1*LOOKUP(EK$1,'DMG Tables'!$G$2:$G$7,'DMG Tables'!$H$2:$H$7)</f>
        <v>27600</v>
      </c>
      <c r="EL4" s="1">
        <f>LOOKUP($A4,'DMG Tables'!$P$2:$P$35,'DMG Tables'!$O$2:$O$35)*EL$1*LOOKUP(EL$1,'DMG Tables'!$G$2:$G$7,'DMG Tables'!$H$2:$H$7)</f>
        <v>27800</v>
      </c>
      <c r="EM4" s="1">
        <f>LOOKUP($A4,'DMG Tables'!$P$2:$P$35,'DMG Tables'!$O$2:$O$35)*EM$1*LOOKUP(EM$1,'DMG Tables'!$G$2:$G$7,'DMG Tables'!$H$2:$H$7)</f>
        <v>28000</v>
      </c>
      <c r="EN4" s="1">
        <f>LOOKUP($A4,'DMG Tables'!$P$2:$P$35,'DMG Tables'!$O$2:$O$35)*EN$1*LOOKUP(EN$1,'DMG Tables'!$G$2:$G$7,'DMG Tables'!$H$2:$H$7)</f>
        <v>28200</v>
      </c>
      <c r="EO4" s="1">
        <f>LOOKUP($A4,'DMG Tables'!$P$2:$P$35,'DMG Tables'!$O$2:$O$35)*EO$1*LOOKUP(EO$1,'DMG Tables'!$G$2:$G$7,'DMG Tables'!$H$2:$H$7)</f>
        <v>28400</v>
      </c>
      <c r="EP4" s="1">
        <f>LOOKUP($A4,'DMG Tables'!$P$2:$P$35,'DMG Tables'!$O$2:$O$35)*EP$1*LOOKUP(EP$1,'DMG Tables'!$G$2:$G$7,'DMG Tables'!$H$2:$H$7)</f>
        <v>28600</v>
      </c>
      <c r="EQ4" s="1">
        <f>LOOKUP($A4,'DMG Tables'!$P$2:$P$35,'DMG Tables'!$O$2:$O$35)*EQ$1*LOOKUP(EQ$1,'DMG Tables'!$G$2:$G$7,'DMG Tables'!$H$2:$H$7)</f>
        <v>28800</v>
      </c>
      <c r="ER4" s="1">
        <f>LOOKUP($A4,'DMG Tables'!$P$2:$P$35,'DMG Tables'!$O$2:$O$35)*ER$1*LOOKUP(ER$1,'DMG Tables'!$G$2:$G$7,'DMG Tables'!$H$2:$H$7)</f>
        <v>29000</v>
      </c>
      <c r="ES4" s="1">
        <f>LOOKUP($A4,'DMG Tables'!$P$2:$P$35,'DMG Tables'!$O$2:$O$35)*ES$1*LOOKUP(ES$1,'DMG Tables'!$G$2:$G$7,'DMG Tables'!$H$2:$H$7)</f>
        <v>29200</v>
      </c>
      <c r="ET4" s="1">
        <f>LOOKUP($A4,'DMG Tables'!$P$2:$P$35,'DMG Tables'!$O$2:$O$35)*ET$1*LOOKUP(ET$1,'DMG Tables'!$G$2:$G$7,'DMG Tables'!$H$2:$H$7)</f>
        <v>29400</v>
      </c>
      <c r="EU4" s="1">
        <f>LOOKUP($A4,'DMG Tables'!$P$2:$P$35,'DMG Tables'!$O$2:$O$35)*EU$1*LOOKUP(EU$1,'DMG Tables'!$G$2:$G$7,'DMG Tables'!$H$2:$H$7)</f>
        <v>29600</v>
      </c>
      <c r="EV4" s="1">
        <f>LOOKUP($A4,'DMG Tables'!$P$2:$P$35,'DMG Tables'!$O$2:$O$35)*EV$1*LOOKUP(EV$1,'DMG Tables'!$G$2:$G$7,'DMG Tables'!$H$2:$H$7)</f>
        <v>29800</v>
      </c>
      <c r="EW4" s="1">
        <f>LOOKUP($A4,'DMG Tables'!$P$2:$P$35,'DMG Tables'!$O$2:$O$35)*EW$1*LOOKUP(EW$1,'DMG Tables'!$G$2:$G$7,'DMG Tables'!$H$2:$H$7)</f>
        <v>30000</v>
      </c>
      <c r="EX4" s="1">
        <f>LOOKUP($A4,'DMG Tables'!$P$2:$P$35,'DMG Tables'!$O$2:$O$35)*EX$1*LOOKUP(EX$1,'DMG Tables'!$G$2:$G$7,'DMG Tables'!$H$2:$H$7)</f>
        <v>30200</v>
      </c>
      <c r="EY4" s="1">
        <f>LOOKUP($A4,'DMG Tables'!$P$2:$P$35,'DMG Tables'!$O$2:$O$35)*EY$1*LOOKUP(EY$1,'DMG Tables'!$G$2:$G$7,'DMG Tables'!$H$2:$H$7)</f>
        <v>30400</v>
      </c>
      <c r="EZ4" s="1">
        <f>LOOKUP($A4,'DMG Tables'!$P$2:$P$35,'DMG Tables'!$O$2:$O$35)*EZ$1*LOOKUP(EZ$1,'DMG Tables'!$G$2:$G$7,'DMG Tables'!$H$2:$H$7)</f>
        <v>30600</v>
      </c>
      <c r="FA4" s="1">
        <f>LOOKUP($A4,'DMG Tables'!$P$2:$P$35,'DMG Tables'!$O$2:$O$35)*FA$1*LOOKUP(FA$1,'DMG Tables'!$G$2:$G$7,'DMG Tables'!$H$2:$H$7)</f>
        <v>30800</v>
      </c>
      <c r="FB4" s="1">
        <f>LOOKUP($A4,'DMG Tables'!$P$2:$P$35,'DMG Tables'!$O$2:$O$35)*FB$1*LOOKUP(FB$1,'DMG Tables'!$G$2:$G$7,'DMG Tables'!$H$2:$H$7)</f>
        <v>31000</v>
      </c>
      <c r="FC4" s="1">
        <f>LOOKUP($A4,'DMG Tables'!$P$2:$P$35,'DMG Tables'!$O$2:$O$35)*FC$1*LOOKUP(FC$1,'DMG Tables'!$G$2:$G$7,'DMG Tables'!$H$2:$H$7)</f>
        <v>31200</v>
      </c>
      <c r="FD4" s="1">
        <f>LOOKUP($A4,'DMG Tables'!$P$2:$P$35,'DMG Tables'!$O$2:$O$35)*FD$1*LOOKUP(FD$1,'DMG Tables'!$G$2:$G$7,'DMG Tables'!$H$2:$H$7)</f>
        <v>31400</v>
      </c>
      <c r="FE4" s="1">
        <f>LOOKUP($A4,'DMG Tables'!$P$2:$P$35,'DMG Tables'!$O$2:$O$35)*FE$1*LOOKUP(FE$1,'DMG Tables'!$G$2:$G$7,'DMG Tables'!$H$2:$H$7)</f>
        <v>31600</v>
      </c>
      <c r="FF4" s="1">
        <f>LOOKUP($A4,'DMG Tables'!$P$2:$P$35,'DMG Tables'!$O$2:$O$35)*FF$1*LOOKUP(FF$1,'DMG Tables'!$G$2:$G$7,'DMG Tables'!$H$2:$H$7)</f>
        <v>31800</v>
      </c>
      <c r="FG4" s="1">
        <f>LOOKUP($A4,'DMG Tables'!$P$2:$P$35,'DMG Tables'!$O$2:$O$35)*FG$1*LOOKUP(FG$1,'DMG Tables'!$G$2:$G$7,'DMG Tables'!$H$2:$H$7)</f>
        <v>32000</v>
      </c>
      <c r="FH4" s="1">
        <f>LOOKUP($A4,'DMG Tables'!$P$2:$P$35,'DMG Tables'!$O$2:$O$35)*FH$1*LOOKUP(FH$1,'DMG Tables'!$G$2:$G$7,'DMG Tables'!$H$2:$H$7)</f>
        <v>32200</v>
      </c>
      <c r="FI4" s="1">
        <f>LOOKUP($A4,'DMG Tables'!$P$2:$P$35,'DMG Tables'!$O$2:$O$35)*FI$1*LOOKUP(FI$1,'DMG Tables'!$G$2:$G$7,'DMG Tables'!$H$2:$H$7)</f>
        <v>32400</v>
      </c>
      <c r="FJ4" s="1">
        <f>LOOKUP($A4,'DMG Tables'!$P$2:$P$35,'DMG Tables'!$O$2:$O$35)*FJ$1*LOOKUP(FJ$1,'DMG Tables'!$G$2:$G$7,'DMG Tables'!$H$2:$H$7)</f>
        <v>32600</v>
      </c>
      <c r="FK4" s="1">
        <f>LOOKUP($A4,'DMG Tables'!$P$2:$P$35,'DMG Tables'!$O$2:$O$35)*FK$1*LOOKUP(FK$1,'DMG Tables'!$G$2:$G$7,'DMG Tables'!$H$2:$H$7)</f>
        <v>32800</v>
      </c>
      <c r="FL4" s="1">
        <f>LOOKUP($A4,'DMG Tables'!$P$2:$P$35,'DMG Tables'!$O$2:$O$35)*FL$1*LOOKUP(FL$1,'DMG Tables'!$G$2:$G$7,'DMG Tables'!$H$2:$H$7)</f>
        <v>33000</v>
      </c>
      <c r="FM4" s="1">
        <f>LOOKUP($A4,'DMG Tables'!$P$2:$P$35,'DMG Tables'!$O$2:$O$35)*FM$1*LOOKUP(FM$1,'DMG Tables'!$G$2:$G$7,'DMG Tables'!$H$2:$H$7)</f>
        <v>33200</v>
      </c>
      <c r="FN4" s="1">
        <f>LOOKUP($A4,'DMG Tables'!$P$2:$P$35,'DMG Tables'!$O$2:$O$35)*FN$1*LOOKUP(FN$1,'DMG Tables'!$G$2:$G$7,'DMG Tables'!$H$2:$H$7)</f>
        <v>33400</v>
      </c>
      <c r="FO4" s="1">
        <f>LOOKUP($A4,'DMG Tables'!$P$2:$P$35,'DMG Tables'!$O$2:$O$35)*FO$1*LOOKUP(FO$1,'DMG Tables'!$G$2:$G$7,'DMG Tables'!$H$2:$H$7)</f>
        <v>33600</v>
      </c>
      <c r="FP4" s="1">
        <f>LOOKUP($A4,'DMG Tables'!$P$2:$P$35,'DMG Tables'!$O$2:$O$35)*FP$1*LOOKUP(FP$1,'DMG Tables'!$G$2:$G$7,'DMG Tables'!$H$2:$H$7)</f>
        <v>33800</v>
      </c>
      <c r="FQ4" s="1">
        <f>LOOKUP($A4,'DMG Tables'!$P$2:$P$35,'DMG Tables'!$O$2:$O$35)*FQ$1*LOOKUP(FQ$1,'DMG Tables'!$G$2:$G$7,'DMG Tables'!$H$2:$H$7)</f>
        <v>34000</v>
      </c>
      <c r="FR4" s="1">
        <f>LOOKUP($A4,'DMG Tables'!$P$2:$P$35,'DMG Tables'!$O$2:$O$35)*FR$1*LOOKUP(FR$1,'DMG Tables'!$G$2:$G$7,'DMG Tables'!$H$2:$H$7)</f>
        <v>34200</v>
      </c>
      <c r="FS4" s="1">
        <f>LOOKUP($A4,'DMG Tables'!$P$2:$P$35,'DMG Tables'!$O$2:$O$35)*FS$1*LOOKUP(FS$1,'DMG Tables'!$G$2:$G$7,'DMG Tables'!$H$2:$H$7)</f>
        <v>34400</v>
      </c>
      <c r="FT4" s="1">
        <f>LOOKUP($A4,'DMG Tables'!$P$2:$P$35,'DMG Tables'!$O$2:$O$35)*FT$1*LOOKUP(FT$1,'DMG Tables'!$G$2:$G$7,'DMG Tables'!$H$2:$H$7)</f>
        <v>34600</v>
      </c>
      <c r="FU4" s="1">
        <f>LOOKUP($A4,'DMG Tables'!$P$2:$P$35,'DMG Tables'!$O$2:$O$35)*FU$1*LOOKUP(FU$1,'DMG Tables'!$G$2:$G$7,'DMG Tables'!$H$2:$H$7)</f>
        <v>34800</v>
      </c>
      <c r="FV4" s="1">
        <f>LOOKUP($A4,'DMG Tables'!$P$2:$P$35,'DMG Tables'!$O$2:$O$35)*FV$1*LOOKUP(FV$1,'DMG Tables'!$G$2:$G$7,'DMG Tables'!$H$2:$H$7)</f>
        <v>35000</v>
      </c>
      <c r="FW4" s="1">
        <f>LOOKUP($A4,'DMG Tables'!$P$2:$P$35,'DMG Tables'!$O$2:$O$35)*FW$1*LOOKUP(FW$1,'DMG Tables'!$G$2:$G$7,'DMG Tables'!$H$2:$H$7)</f>
        <v>35200</v>
      </c>
      <c r="FX4" s="1">
        <f>LOOKUP($A4,'DMG Tables'!$P$2:$P$35,'DMG Tables'!$O$2:$O$35)*FX$1*LOOKUP(FX$1,'DMG Tables'!$G$2:$G$7,'DMG Tables'!$H$2:$H$7)</f>
        <v>35400</v>
      </c>
      <c r="FY4" s="1">
        <f>LOOKUP($A4,'DMG Tables'!$P$2:$P$35,'DMG Tables'!$O$2:$O$35)*FY$1*LOOKUP(FY$1,'DMG Tables'!$G$2:$G$7,'DMG Tables'!$H$2:$H$7)</f>
        <v>35600</v>
      </c>
      <c r="FZ4" s="1">
        <f>LOOKUP($A4,'DMG Tables'!$P$2:$P$35,'DMG Tables'!$O$2:$O$35)*FZ$1*LOOKUP(FZ$1,'DMG Tables'!$G$2:$G$7,'DMG Tables'!$H$2:$H$7)</f>
        <v>35800</v>
      </c>
      <c r="GA4" s="1">
        <f>LOOKUP($A4,'DMG Tables'!$P$2:$P$35,'DMG Tables'!$O$2:$O$35)*GA$1*LOOKUP(GA$1,'DMG Tables'!$G$2:$G$7,'DMG Tables'!$H$2:$H$7)</f>
        <v>36000</v>
      </c>
      <c r="GB4" s="1">
        <f>LOOKUP($A4,'DMG Tables'!$P$2:$P$35,'DMG Tables'!$O$2:$O$35)*GB$1*LOOKUP(GB$1,'DMG Tables'!$G$2:$G$7,'DMG Tables'!$H$2:$H$7)</f>
        <v>36200</v>
      </c>
      <c r="GC4" s="1">
        <f>LOOKUP($A4,'DMG Tables'!$P$2:$P$35,'DMG Tables'!$O$2:$O$35)*GC$1*LOOKUP(GC$1,'DMG Tables'!$G$2:$G$7,'DMG Tables'!$H$2:$H$7)</f>
        <v>36400</v>
      </c>
      <c r="GD4" s="1">
        <f>LOOKUP($A4,'DMG Tables'!$P$2:$P$35,'DMG Tables'!$O$2:$O$35)*GD$1*LOOKUP(GD$1,'DMG Tables'!$G$2:$G$7,'DMG Tables'!$H$2:$H$7)</f>
        <v>36600</v>
      </c>
      <c r="GE4" s="1">
        <f>LOOKUP($A4,'DMG Tables'!$P$2:$P$35,'DMG Tables'!$O$2:$O$35)*GE$1*LOOKUP(GE$1,'DMG Tables'!$G$2:$G$7,'DMG Tables'!$H$2:$H$7)</f>
        <v>36800</v>
      </c>
      <c r="GF4" s="1">
        <f>LOOKUP($A4,'DMG Tables'!$P$2:$P$35,'DMG Tables'!$O$2:$O$35)*GF$1*LOOKUP(GF$1,'DMG Tables'!$G$2:$G$7,'DMG Tables'!$H$2:$H$7)</f>
        <v>37000</v>
      </c>
      <c r="GG4" s="1">
        <f>LOOKUP($A4,'DMG Tables'!$P$2:$P$35,'DMG Tables'!$O$2:$O$35)*GG$1*LOOKUP(GG$1,'DMG Tables'!$G$2:$G$7,'DMG Tables'!$H$2:$H$7)</f>
        <v>37200</v>
      </c>
      <c r="GH4" s="1">
        <f>LOOKUP($A4,'DMG Tables'!$P$2:$P$35,'DMG Tables'!$O$2:$O$35)*GH$1*LOOKUP(GH$1,'DMG Tables'!$G$2:$G$7,'DMG Tables'!$H$2:$H$7)</f>
        <v>37400</v>
      </c>
      <c r="GI4" s="1">
        <f>LOOKUP($A4,'DMG Tables'!$P$2:$P$35,'DMG Tables'!$O$2:$O$35)*GI$1*LOOKUP(GI$1,'DMG Tables'!$G$2:$G$7,'DMG Tables'!$H$2:$H$7)</f>
        <v>37600</v>
      </c>
      <c r="GJ4" s="1">
        <f>LOOKUP($A4,'DMG Tables'!$P$2:$P$35,'DMG Tables'!$O$2:$O$35)*GJ$1*LOOKUP(GJ$1,'DMG Tables'!$G$2:$G$7,'DMG Tables'!$H$2:$H$7)</f>
        <v>37800</v>
      </c>
      <c r="GK4" s="1">
        <f>LOOKUP($A4,'DMG Tables'!$P$2:$P$35,'DMG Tables'!$O$2:$O$35)*GK$1*LOOKUP(GK$1,'DMG Tables'!$G$2:$G$7,'DMG Tables'!$H$2:$H$7)</f>
        <v>38000</v>
      </c>
      <c r="GL4" s="1">
        <f>LOOKUP($A4,'DMG Tables'!$P$2:$P$35,'DMG Tables'!$O$2:$O$35)*GL$1*LOOKUP(GL$1,'DMG Tables'!$G$2:$G$7,'DMG Tables'!$H$2:$H$7)</f>
        <v>38200</v>
      </c>
      <c r="GM4" s="1">
        <f>LOOKUP($A4,'DMG Tables'!$P$2:$P$35,'DMG Tables'!$O$2:$O$35)*GM$1*LOOKUP(GM$1,'DMG Tables'!$G$2:$G$7,'DMG Tables'!$H$2:$H$7)</f>
        <v>38400</v>
      </c>
      <c r="GN4" s="1">
        <f>LOOKUP($A4,'DMG Tables'!$P$2:$P$35,'DMG Tables'!$O$2:$O$35)*GN$1*LOOKUP(GN$1,'DMG Tables'!$G$2:$G$7,'DMG Tables'!$H$2:$H$7)</f>
        <v>38600</v>
      </c>
      <c r="GO4" s="1">
        <f>LOOKUP($A4,'DMG Tables'!$P$2:$P$35,'DMG Tables'!$O$2:$O$35)*GO$1*LOOKUP(GO$1,'DMG Tables'!$G$2:$G$7,'DMG Tables'!$H$2:$H$7)</f>
        <v>38800</v>
      </c>
      <c r="GP4" s="1">
        <f>LOOKUP($A4,'DMG Tables'!$P$2:$P$35,'DMG Tables'!$O$2:$O$35)*GP$1*LOOKUP(GP$1,'DMG Tables'!$G$2:$G$7,'DMG Tables'!$H$2:$H$7)</f>
        <v>39000</v>
      </c>
      <c r="GQ4" s="1">
        <f>LOOKUP($A4,'DMG Tables'!$P$2:$P$35,'DMG Tables'!$O$2:$O$35)*GQ$1*LOOKUP(GQ$1,'DMG Tables'!$G$2:$G$7,'DMG Tables'!$H$2:$H$7)</f>
        <v>39200</v>
      </c>
      <c r="GR4" s="1">
        <f>LOOKUP($A4,'DMG Tables'!$P$2:$P$35,'DMG Tables'!$O$2:$O$35)*GR$1*LOOKUP(GR$1,'DMG Tables'!$G$2:$G$7,'DMG Tables'!$H$2:$H$7)</f>
        <v>39400</v>
      </c>
      <c r="GS4" s="1">
        <f>LOOKUP($A4,'DMG Tables'!$P$2:$P$35,'DMG Tables'!$O$2:$O$35)*GS$1*LOOKUP(GS$1,'DMG Tables'!$G$2:$G$7,'DMG Tables'!$H$2:$H$7)</f>
        <v>39600</v>
      </c>
      <c r="GT4" s="1">
        <f>LOOKUP($A4,'DMG Tables'!$P$2:$P$35,'DMG Tables'!$O$2:$O$35)*GT$1*LOOKUP(GT$1,'DMG Tables'!$G$2:$G$7,'DMG Tables'!$H$2:$H$7)</f>
        <v>39800</v>
      </c>
      <c r="GU4" s="1">
        <f>LOOKUP($A4,'DMG Tables'!$P$2:$P$35,'DMG Tables'!$O$2:$O$35)*GU$1*LOOKUP(GU$1,'DMG Tables'!$G$2:$G$7,'DMG Tables'!$H$2:$H$7)</f>
        <v>40000</v>
      </c>
      <c r="GV4" s="1">
        <f>LOOKUP($A4,'DMG Tables'!$P$2:$P$35,'DMG Tables'!$O$2:$O$35)*GV$1*LOOKUP(GV$1,'DMG Tables'!$G$2:$G$7,'DMG Tables'!$H$2:$H$7)</f>
        <v>40200</v>
      </c>
      <c r="GW4" s="1">
        <f>LOOKUP($A4,'DMG Tables'!$P$2:$P$35,'DMG Tables'!$O$2:$O$35)*GW$1*LOOKUP(GW$1,'DMG Tables'!$G$2:$G$7,'DMG Tables'!$H$2:$H$7)</f>
        <v>40400</v>
      </c>
      <c r="GX4" s="1">
        <f>LOOKUP($A4,'DMG Tables'!$P$2:$P$35,'DMG Tables'!$O$2:$O$35)*GX$1*LOOKUP(GX$1,'DMG Tables'!$G$2:$G$7,'DMG Tables'!$H$2:$H$7)</f>
        <v>40600</v>
      </c>
      <c r="GY4" s="1">
        <f>LOOKUP($A4,'DMG Tables'!$P$2:$P$35,'DMG Tables'!$O$2:$O$35)*GY$1*LOOKUP(GY$1,'DMG Tables'!$G$2:$G$7,'DMG Tables'!$H$2:$H$7)</f>
        <v>40800</v>
      </c>
      <c r="GZ4" s="1">
        <f>LOOKUP($A4,'DMG Tables'!$P$2:$P$35,'DMG Tables'!$O$2:$O$35)*GZ$1*LOOKUP(GZ$1,'DMG Tables'!$G$2:$G$7,'DMG Tables'!$H$2:$H$7)</f>
        <v>41000</v>
      </c>
      <c r="HA4" s="1">
        <f>LOOKUP($A4,'DMG Tables'!$P$2:$P$35,'DMG Tables'!$O$2:$O$35)*HA$1*LOOKUP(HA$1,'DMG Tables'!$G$2:$G$7,'DMG Tables'!$H$2:$H$7)</f>
        <v>41200</v>
      </c>
      <c r="HB4" s="1">
        <f>LOOKUP($A4,'DMG Tables'!$P$2:$P$35,'DMG Tables'!$O$2:$O$35)*HB$1*LOOKUP(HB$1,'DMG Tables'!$G$2:$G$7,'DMG Tables'!$H$2:$H$7)</f>
        <v>41400</v>
      </c>
      <c r="HC4" s="1">
        <f>LOOKUP($A4,'DMG Tables'!$P$2:$P$35,'DMG Tables'!$O$2:$O$35)*HC$1*LOOKUP(HC$1,'DMG Tables'!$G$2:$G$7,'DMG Tables'!$H$2:$H$7)</f>
        <v>41600</v>
      </c>
      <c r="HD4" s="1">
        <f>LOOKUP($A4,'DMG Tables'!$P$2:$P$35,'DMG Tables'!$O$2:$O$35)*HD$1*LOOKUP(HD$1,'DMG Tables'!$G$2:$G$7,'DMG Tables'!$H$2:$H$7)</f>
        <v>41800</v>
      </c>
      <c r="HE4" s="1">
        <f>LOOKUP($A4,'DMG Tables'!$P$2:$P$35,'DMG Tables'!$O$2:$O$35)*HE$1*LOOKUP(HE$1,'DMG Tables'!$G$2:$G$7,'DMG Tables'!$H$2:$H$7)</f>
        <v>42000</v>
      </c>
      <c r="HF4" s="1">
        <f>LOOKUP($A4,'DMG Tables'!$P$2:$P$35,'DMG Tables'!$O$2:$O$35)*HF$1*LOOKUP(HF$1,'DMG Tables'!$G$2:$G$7,'DMG Tables'!$H$2:$H$7)</f>
        <v>42200</v>
      </c>
      <c r="HG4" s="1">
        <f>LOOKUP($A4,'DMG Tables'!$P$2:$P$35,'DMG Tables'!$O$2:$O$35)*HG$1*LOOKUP(HG$1,'DMG Tables'!$G$2:$G$7,'DMG Tables'!$H$2:$H$7)</f>
        <v>42400</v>
      </c>
      <c r="HH4" s="1">
        <f>LOOKUP($A4,'DMG Tables'!$P$2:$P$35,'DMG Tables'!$O$2:$O$35)*HH$1*LOOKUP(HH$1,'DMG Tables'!$G$2:$G$7,'DMG Tables'!$H$2:$H$7)</f>
        <v>42600</v>
      </c>
      <c r="HI4" s="1">
        <f>LOOKUP($A4,'DMG Tables'!$P$2:$P$35,'DMG Tables'!$O$2:$O$35)*HI$1*LOOKUP(HI$1,'DMG Tables'!$G$2:$G$7,'DMG Tables'!$H$2:$H$7)</f>
        <v>42800</v>
      </c>
      <c r="HJ4" s="1">
        <f>LOOKUP($A4,'DMG Tables'!$P$2:$P$35,'DMG Tables'!$O$2:$O$35)*HJ$1*LOOKUP(HJ$1,'DMG Tables'!$G$2:$G$7,'DMG Tables'!$H$2:$H$7)</f>
        <v>43000</v>
      </c>
      <c r="HK4" s="1">
        <f>LOOKUP($A4,'DMG Tables'!$P$2:$P$35,'DMG Tables'!$O$2:$O$35)*HK$1*LOOKUP(HK$1,'DMG Tables'!$G$2:$G$7,'DMG Tables'!$H$2:$H$7)</f>
        <v>43200</v>
      </c>
      <c r="HL4" s="1">
        <f>LOOKUP($A4,'DMG Tables'!$P$2:$P$35,'DMG Tables'!$O$2:$O$35)*HL$1*LOOKUP(HL$1,'DMG Tables'!$G$2:$G$7,'DMG Tables'!$H$2:$H$7)</f>
        <v>43400</v>
      </c>
      <c r="HM4" s="1">
        <f>LOOKUP($A4,'DMG Tables'!$P$2:$P$35,'DMG Tables'!$O$2:$O$35)*HM$1*LOOKUP(HM$1,'DMG Tables'!$G$2:$G$7,'DMG Tables'!$H$2:$H$7)</f>
        <v>43600</v>
      </c>
      <c r="HN4" s="1">
        <f>LOOKUP($A4,'DMG Tables'!$P$2:$P$35,'DMG Tables'!$O$2:$O$35)*HN$1*LOOKUP(HN$1,'DMG Tables'!$G$2:$G$7,'DMG Tables'!$H$2:$H$7)</f>
        <v>43800</v>
      </c>
      <c r="HO4" s="1">
        <f>LOOKUP($A4,'DMG Tables'!$P$2:$P$35,'DMG Tables'!$O$2:$O$35)*HO$1*LOOKUP(HO$1,'DMG Tables'!$G$2:$G$7,'DMG Tables'!$H$2:$H$7)</f>
        <v>44000</v>
      </c>
      <c r="HP4" s="1">
        <f>LOOKUP($A4,'DMG Tables'!$P$2:$P$35,'DMG Tables'!$O$2:$O$35)*HP$1*LOOKUP(HP$1,'DMG Tables'!$G$2:$G$7,'DMG Tables'!$H$2:$H$7)</f>
        <v>44200</v>
      </c>
      <c r="HQ4" s="1">
        <f>LOOKUP($A4,'DMG Tables'!$P$2:$P$35,'DMG Tables'!$O$2:$O$35)*HQ$1*LOOKUP(HQ$1,'DMG Tables'!$G$2:$G$7,'DMG Tables'!$H$2:$H$7)</f>
        <v>44400</v>
      </c>
      <c r="HR4" s="1">
        <f>LOOKUP($A4,'DMG Tables'!$P$2:$P$35,'DMG Tables'!$O$2:$O$35)*HR$1*LOOKUP(HR$1,'DMG Tables'!$G$2:$G$7,'DMG Tables'!$H$2:$H$7)</f>
        <v>44600</v>
      </c>
      <c r="HS4" s="1">
        <f>LOOKUP($A4,'DMG Tables'!$P$2:$P$35,'DMG Tables'!$O$2:$O$35)*HS$1*LOOKUP(HS$1,'DMG Tables'!$G$2:$G$7,'DMG Tables'!$H$2:$H$7)</f>
        <v>44800</v>
      </c>
      <c r="HT4" s="1">
        <f>LOOKUP($A4,'DMG Tables'!$P$2:$P$35,'DMG Tables'!$O$2:$O$35)*HT$1*LOOKUP(HT$1,'DMG Tables'!$G$2:$G$7,'DMG Tables'!$H$2:$H$7)</f>
        <v>45000</v>
      </c>
      <c r="HU4" s="1">
        <f>LOOKUP($A4,'DMG Tables'!$P$2:$P$35,'DMG Tables'!$O$2:$O$35)*HU$1*LOOKUP(HU$1,'DMG Tables'!$G$2:$G$7,'DMG Tables'!$H$2:$H$7)</f>
        <v>45200</v>
      </c>
      <c r="HV4" s="1">
        <f>LOOKUP($A4,'DMG Tables'!$P$2:$P$35,'DMG Tables'!$O$2:$O$35)*HV$1*LOOKUP(HV$1,'DMG Tables'!$G$2:$G$7,'DMG Tables'!$H$2:$H$7)</f>
        <v>45400</v>
      </c>
      <c r="HW4" s="1">
        <f>LOOKUP($A4,'DMG Tables'!$P$2:$P$35,'DMG Tables'!$O$2:$O$35)*HW$1*LOOKUP(HW$1,'DMG Tables'!$G$2:$G$7,'DMG Tables'!$H$2:$H$7)</f>
        <v>45600</v>
      </c>
      <c r="HX4" s="1">
        <f>LOOKUP($A4,'DMG Tables'!$P$2:$P$35,'DMG Tables'!$O$2:$O$35)*HX$1*LOOKUP(HX$1,'DMG Tables'!$G$2:$G$7,'DMG Tables'!$H$2:$H$7)</f>
        <v>45800</v>
      </c>
      <c r="HY4" s="1">
        <f>LOOKUP($A4,'DMG Tables'!$P$2:$P$35,'DMG Tables'!$O$2:$O$35)*HY$1*LOOKUP(HY$1,'DMG Tables'!$G$2:$G$7,'DMG Tables'!$H$2:$H$7)</f>
        <v>46000</v>
      </c>
      <c r="HZ4" s="1">
        <f>LOOKUP($A4,'DMG Tables'!$P$2:$P$35,'DMG Tables'!$O$2:$O$35)*HZ$1*LOOKUP(HZ$1,'DMG Tables'!$G$2:$G$7,'DMG Tables'!$H$2:$H$7)</f>
        <v>46200</v>
      </c>
      <c r="IA4" s="1">
        <f>LOOKUP($A4,'DMG Tables'!$P$2:$P$35,'DMG Tables'!$O$2:$O$35)*IA$1*LOOKUP(IA$1,'DMG Tables'!$G$2:$G$7,'DMG Tables'!$H$2:$H$7)</f>
        <v>46400</v>
      </c>
      <c r="IB4" s="1">
        <f>LOOKUP($A4,'DMG Tables'!$P$2:$P$35,'DMG Tables'!$O$2:$O$35)*IB$1*LOOKUP(IB$1,'DMG Tables'!$G$2:$G$7,'DMG Tables'!$H$2:$H$7)</f>
        <v>46600</v>
      </c>
      <c r="IC4" s="1">
        <f>LOOKUP($A4,'DMG Tables'!$P$2:$P$35,'DMG Tables'!$O$2:$O$35)*IC$1*LOOKUP(IC$1,'DMG Tables'!$G$2:$G$7,'DMG Tables'!$H$2:$H$7)</f>
        <v>46800</v>
      </c>
      <c r="ID4" s="1">
        <f>LOOKUP($A4,'DMG Tables'!$P$2:$P$35,'DMG Tables'!$O$2:$O$35)*ID$1*LOOKUP(ID$1,'DMG Tables'!$G$2:$G$7,'DMG Tables'!$H$2:$H$7)</f>
        <v>47000</v>
      </c>
      <c r="IE4" s="1">
        <f>LOOKUP($A4,'DMG Tables'!$P$2:$P$35,'DMG Tables'!$O$2:$O$35)*IE$1*LOOKUP(IE$1,'DMG Tables'!$G$2:$G$7,'DMG Tables'!$H$2:$H$7)</f>
        <v>47200</v>
      </c>
      <c r="IF4" s="1">
        <f>LOOKUP($A4,'DMG Tables'!$P$2:$P$35,'DMG Tables'!$O$2:$O$35)*IF$1*LOOKUP(IF$1,'DMG Tables'!$G$2:$G$7,'DMG Tables'!$H$2:$H$7)</f>
        <v>47400</v>
      </c>
      <c r="IG4" s="1">
        <f>LOOKUP($A4,'DMG Tables'!$P$2:$P$35,'DMG Tables'!$O$2:$O$35)*IG$1*LOOKUP(IG$1,'DMG Tables'!$G$2:$G$7,'DMG Tables'!$H$2:$H$7)</f>
        <v>47600</v>
      </c>
      <c r="IH4" s="1">
        <f>LOOKUP($A4,'DMG Tables'!$P$2:$P$35,'DMG Tables'!$O$2:$O$35)*IH$1*LOOKUP(IH$1,'DMG Tables'!$G$2:$G$7,'DMG Tables'!$H$2:$H$7)</f>
        <v>47800</v>
      </c>
      <c r="II4" s="1">
        <f>LOOKUP($A4,'DMG Tables'!$P$2:$P$35,'DMG Tables'!$O$2:$O$35)*II$1*LOOKUP(II$1,'DMG Tables'!$G$2:$G$7,'DMG Tables'!$H$2:$H$7)</f>
        <v>48000</v>
      </c>
      <c r="IJ4" s="1">
        <f>LOOKUP($A4,'DMG Tables'!$P$2:$P$35,'DMG Tables'!$O$2:$O$35)*IJ$1*LOOKUP(IJ$1,'DMG Tables'!$G$2:$G$7,'DMG Tables'!$H$2:$H$7)</f>
        <v>48200</v>
      </c>
      <c r="IK4" s="1">
        <f>LOOKUP($A4,'DMG Tables'!$P$2:$P$35,'DMG Tables'!$O$2:$O$35)*IK$1*LOOKUP(IK$1,'DMG Tables'!$G$2:$G$7,'DMG Tables'!$H$2:$H$7)</f>
        <v>48400</v>
      </c>
      <c r="IL4" s="1">
        <f>LOOKUP($A4,'DMG Tables'!$P$2:$P$35,'DMG Tables'!$O$2:$O$35)*IL$1*LOOKUP(IL$1,'DMG Tables'!$G$2:$G$7,'DMG Tables'!$H$2:$H$7)</f>
        <v>48600</v>
      </c>
      <c r="IM4" s="1">
        <f>LOOKUP($A4,'DMG Tables'!$P$2:$P$35,'DMG Tables'!$O$2:$O$35)*IM$1*LOOKUP(IM$1,'DMG Tables'!$G$2:$G$7,'DMG Tables'!$H$2:$H$7)</f>
        <v>48800</v>
      </c>
      <c r="IN4" s="1">
        <f>LOOKUP($A4,'DMG Tables'!$P$2:$P$35,'DMG Tables'!$O$2:$O$35)*IN$1*LOOKUP(IN$1,'DMG Tables'!$G$2:$G$7,'DMG Tables'!$H$2:$H$7)</f>
        <v>49000</v>
      </c>
      <c r="IO4" s="1">
        <f>LOOKUP($A4,'DMG Tables'!$P$2:$P$35,'DMG Tables'!$O$2:$O$35)*IO$1*LOOKUP(IO$1,'DMG Tables'!$G$2:$G$7,'DMG Tables'!$H$2:$H$7)</f>
        <v>49200</v>
      </c>
      <c r="IP4" s="1">
        <f>LOOKUP($A4,'DMG Tables'!$P$2:$P$35,'DMG Tables'!$O$2:$O$35)*IP$1*LOOKUP(IP$1,'DMG Tables'!$G$2:$G$7,'DMG Tables'!$H$2:$H$7)</f>
        <v>49400</v>
      </c>
      <c r="IQ4" s="1">
        <f>LOOKUP($A4,'DMG Tables'!$P$2:$P$35,'DMG Tables'!$O$2:$O$35)*IQ$1*LOOKUP(IQ$1,'DMG Tables'!$G$2:$G$7,'DMG Tables'!$H$2:$H$7)</f>
        <v>49600</v>
      </c>
      <c r="IR4" s="1">
        <f>LOOKUP($A4,'DMG Tables'!$P$2:$P$35,'DMG Tables'!$O$2:$O$35)*IR$1*LOOKUP(IR$1,'DMG Tables'!$G$2:$G$7,'DMG Tables'!$H$2:$H$7)</f>
        <v>49800</v>
      </c>
      <c r="IS4" s="1">
        <f>LOOKUP($A4,'DMG Tables'!$P$2:$P$35,'DMG Tables'!$O$2:$O$35)*IS$1*LOOKUP(IS$1,'DMG Tables'!$G$2:$G$7,'DMG Tables'!$H$2:$H$7)</f>
        <v>50000</v>
      </c>
      <c r="IT4" s="1">
        <f>LOOKUP($A4,'DMG Tables'!$P$2:$P$35,'DMG Tables'!$O$2:$O$35)*IT$1*LOOKUP(IT$1,'DMG Tables'!$G$2:$G$7,'DMG Tables'!$H$2:$H$7)</f>
        <v>50200</v>
      </c>
      <c r="IU4" s="1">
        <f>LOOKUP($A4,'DMG Tables'!$P$2:$P$35,'DMG Tables'!$O$2:$O$35)*IU$1*LOOKUP(IU$1,'DMG Tables'!$G$2:$G$7,'DMG Tables'!$H$2:$H$7)</f>
        <v>50400</v>
      </c>
      <c r="IV4" s="1">
        <f>LOOKUP($A4,'DMG Tables'!$P$2:$P$35,'DMG Tables'!$O$2:$O$35)*IV$1*LOOKUP(IV$1,'DMG Tables'!$G$2:$G$7,'DMG Tables'!$H$2:$H$7)</f>
        <v>50600</v>
      </c>
      <c r="IW4" s="1">
        <f>LOOKUP($A4,'DMG Tables'!$P$2:$P$35,'DMG Tables'!$O$2:$O$35)*IW$1*LOOKUP(IW$1,'DMG Tables'!$G$2:$G$7,'DMG Tables'!$H$2:$H$7)</f>
        <v>50800</v>
      </c>
      <c r="IX4" s="1">
        <f>LOOKUP($A4,'DMG Tables'!$P$2:$P$35,'DMG Tables'!$O$2:$O$35)*IX$1*LOOKUP(IX$1,'DMG Tables'!$G$2:$G$7,'DMG Tables'!$H$2:$H$7)</f>
        <v>51000</v>
      </c>
      <c r="IY4" s="1">
        <f>LOOKUP($A4,'DMG Tables'!$P$2:$P$35,'DMG Tables'!$O$2:$O$35)*IY$1*LOOKUP(IY$1,'DMG Tables'!$G$2:$G$7,'DMG Tables'!$H$2:$H$7)</f>
        <v>51200</v>
      </c>
      <c r="IZ4" s="1">
        <f>LOOKUP($A4,'DMG Tables'!$P$2:$P$35,'DMG Tables'!$O$2:$O$35)*IZ$1*LOOKUP(IZ$1,'DMG Tables'!$G$2:$G$7,'DMG Tables'!$H$2:$H$7)</f>
        <v>51400</v>
      </c>
      <c r="JA4" s="1">
        <f>LOOKUP($A4,'DMG Tables'!$P$2:$P$35,'DMG Tables'!$O$2:$O$35)*JA$1*LOOKUP(JA$1,'DMG Tables'!$G$2:$G$7,'DMG Tables'!$H$2:$H$7)</f>
        <v>51600</v>
      </c>
      <c r="JB4" s="1">
        <f>LOOKUP($A4,'DMG Tables'!$P$2:$P$35,'DMG Tables'!$O$2:$O$35)*JB$1*LOOKUP(JB$1,'DMG Tables'!$G$2:$G$7,'DMG Tables'!$H$2:$H$7)</f>
        <v>51800</v>
      </c>
      <c r="JC4" s="1">
        <f>LOOKUP($A4,'DMG Tables'!$P$2:$P$35,'DMG Tables'!$O$2:$O$35)*JC$1*LOOKUP(JC$1,'DMG Tables'!$G$2:$G$7,'DMG Tables'!$H$2:$H$7)</f>
        <v>52000</v>
      </c>
      <c r="JD4" s="1">
        <f>LOOKUP($A4,'DMG Tables'!$P$2:$P$35,'DMG Tables'!$O$2:$O$35)*JD$1*LOOKUP(JD$1,'DMG Tables'!$G$2:$G$7,'DMG Tables'!$H$2:$H$7)</f>
        <v>52200</v>
      </c>
      <c r="JE4" s="1">
        <f>LOOKUP($A4,'DMG Tables'!$P$2:$P$35,'DMG Tables'!$O$2:$O$35)*JE$1*LOOKUP(JE$1,'DMG Tables'!$G$2:$G$7,'DMG Tables'!$H$2:$H$7)</f>
        <v>52400</v>
      </c>
      <c r="JF4" s="1">
        <f>LOOKUP($A4,'DMG Tables'!$P$2:$P$35,'DMG Tables'!$O$2:$O$35)*JF$1*LOOKUP(JF$1,'DMG Tables'!$G$2:$G$7,'DMG Tables'!$H$2:$H$7)</f>
        <v>52600</v>
      </c>
      <c r="JG4" s="1">
        <f>LOOKUP($A4,'DMG Tables'!$P$2:$P$35,'DMG Tables'!$O$2:$O$35)*JG$1*LOOKUP(JG$1,'DMG Tables'!$G$2:$G$7,'DMG Tables'!$H$2:$H$7)</f>
        <v>52800</v>
      </c>
      <c r="JH4" s="1">
        <f>LOOKUP($A4,'DMG Tables'!$P$2:$P$35,'DMG Tables'!$O$2:$O$35)*JH$1*LOOKUP(JH$1,'DMG Tables'!$G$2:$G$7,'DMG Tables'!$H$2:$H$7)</f>
        <v>53000</v>
      </c>
      <c r="JI4" s="1">
        <f>LOOKUP($A4,'DMG Tables'!$P$2:$P$35,'DMG Tables'!$O$2:$O$35)*JI$1*LOOKUP(JI$1,'DMG Tables'!$G$2:$G$7,'DMG Tables'!$H$2:$H$7)</f>
        <v>53200</v>
      </c>
      <c r="JJ4" s="1">
        <f>LOOKUP($A4,'DMG Tables'!$P$2:$P$35,'DMG Tables'!$O$2:$O$35)*JJ$1*LOOKUP(JJ$1,'DMG Tables'!$G$2:$G$7,'DMG Tables'!$H$2:$H$7)</f>
        <v>53400</v>
      </c>
      <c r="JK4" s="1">
        <f>LOOKUP($A4,'DMG Tables'!$P$2:$P$35,'DMG Tables'!$O$2:$O$35)*JK$1*LOOKUP(JK$1,'DMG Tables'!$G$2:$G$7,'DMG Tables'!$H$2:$H$7)</f>
        <v>53600</v>
      </c>
      <c r="JL4" s="1">
        <f>LOOKUP($A4,'DMG Tables'!$P$2:$P$35,'DMG Tables'!$O$2:$O$35)*JL$1*LOOKUP(JL$1,'DMG Tables'!$G$2:$G$7,'DMG Tables'!$H$2:$H$7)</f>
        <v>53800</v>
      </c>
      <c r="JM4" s="1">
        <f>LOOKUP($A4,'DMG Tables'!$P$2:$P$35,'DMG Tables'!$O$2:$O$35)*JM$1*LOOKUP(JM$1,'DMG Tables'!$G$2:$G$7,'DMG Tables'!$H$2:$H$7)</f>
        <v>54000</v>
      </c>
      <c r="JN4" s="1">
        <f>LOOKUP($A4,'DMG Tables'!$P$2:$P$35,'DMG Tables'!$O$2:$O$35)*JN$1*LOOKUP(JN$1,'DMG Tables'!$G$2:$G$7,'DMG Tables'!$H$2:$H$7)</f>
        <v>54200</v>
      </c>
      <c r="JO4" s="1">
        <f>LOOKUP($A4,'DMG Tables'!$P$2:$P$35,'DMG Tables'!$O$2:$O$35)*JO$1*LOOKUP(JO$1,'DMG Tables'!$G$2:$G$7,'DMG Tables'!$H$2:$H$7)</f>
        <v>54400</v>
      </c>
      <c r="JP4" s="1">
        <f>LOOKUP($A4,'DMG Tables'!$P$2:$P$35,'DMG Tables'!$O$2:$O$35)*JP$1*LOOKUP(JP$1,'DMG Tables'!$G$2:$G$7,'DMG Tables'!$H$2:$H$7)</f>
        <v>54600</v>
      </c>
      <c r="JQ4" s="1">
        <f>LOOKUP($A4,'DMG Tables'!$P$2:$P$35,'DMG Tables'!$O$2:$O$35)*JQ$1*LOOKUP(JQ$1,'DMG Tables'!$G$2:$G$7,'DMG Tables'!$H$2:$H$7)</f>
        <v>54800</v>
      </c>
      <c r="JR4" s="1">
        <f>LOOKUP($A4,'DMG Tables'!$P$2:$P$35,'DMG Tables'!$O$2:$O$35)*JR$1*LOOKUP(JR$1,'DMG Tables'!$G$2:$G$7,'DMG Tables'!$H$2:$H$7)</f>
        <v>55000</v>
      </c>
      <c r="JS4" s="1">
        <f>LOOKUP($A4,'DMG Tables'!$P$2:$P$35,'DMG Tables'!$O$2:$O$35)*JS$1*LOOKUP(JS$1,'DMG Tables'!$G$2:$G$7,'DMG Tables'!$H$2:$H$7)</f>
        <v>55200</v>
      </c>
      <c r="JT4" s="1">
        <f>LOOKUP($A4,'DMG Tables'!$P$2:$P$35,'DMG Tables'!$O$2:$O$35)*JT$1*LOOKUP(JT$1,'DMG Tables'!$G$2:$G$7,'DMG Tables'!$H$2:$H$7)</f>
        <v>55400</v>
      </c>
      <c r="JU4" s="1">
        <f>LOOKUP($A4,'DMG Tables'!$P$2:$P$35,'DMG Tables'!$O$2:$O$35)*JU$1*LOOKUP(JU$1,'DMG Tables'!$G$2:$G$7,'DMG Tables'!$H$2:$H$7)</f>
        <v>55600</v>
      </c>
      <c r="JV4" s="1">
        <f>LOOKUP($A4,'DMG Tables'!$P$2:$P$35,'DMG Tables'!$O$2:$O$35)*JV$1*LOOKUP(JV$1,'DMG Tables'!$G$2:$G$7,'DMG Tables'!$H$2:$H$7)</f>
        <v>55800</v>
      </c>
      <c r="JW4" s="1">
        <f>LOOKUP($A4,'DMG Tables'!$P$2:$P$35,'DMG Tables'!$O$2:$O$35)*JW$1*LOOKUP(JW$1,'DMG Tables'!$G$2:$G$7,'DMG Tables'!$H$2:$H$7)</f>
        <v>56000</v>
      </c>
      <c r="JX4" s="1">
        <f>LOOKUP($A4,'DMG Tables'!$P$2:$P$35,'DMG Tables'!$O$2:$O$35)*JX$1*LOOKUP(JX$1,'DMG Tables'!$G$2:$G$7,'DMG Tables'!$H$2:$H$7)</f>
        <v>56200</v>
      </c>
      <c r="JY4" s="1">
        <f>LOOKUP($A4,'DMG Tables'!$P$2:$P$35,'DMG Tables'!$O$2:$O$35)*JY$1*LOOKUP(JY$1,'DMG Tables'!$G$2:$G$7,'DMG Tables'!$H$2:$H$7)</f>
        <v>56400</v>
      </c>
      <c r="JZ4" s="1">
        <f>LOOKUP($A4,'DMG Tables'!$P$2:$P$35,'DMG Tables'!$O$2:$O$35)*JZ$1*LOOKUP(JZ$1,'DMG Tables'!$G$2:$G$7,'DMG Tables'!$H$2:$H$7)</f>
        <v>56600</v>
      </c>
      <c r="KA4" s="1">
        <f>LOOKUP($A4,'DMG Tables'!$P$2:$P$35,'DMG Tables'!$O$2:$O$35)*KA$1*LOOKUP(KA$1,'DMG Tables'!$G$2:$G$7,'DMG Tables'!$H$2:$H$7)</f>
        <v>56800</v>
      </c>
      <c r="KB4" s="1">
        <f>LOOKUP($A4,'DMG Tables'!$P$2:$P$35,'DMG Tables'!$O$2:$O$35)*KB$1*LOOKUP(KB$1,'DMG Tables'!$G$2:$G$7,'DMG Tables'!$H$2:$H$7)</f>
        <v>57000</v>
      </c>
      <c r="KC4" s="1">
        <f>LOOKUP($A4,'DMG Tables'!$P$2:$P$35,'DMG Tables'!$O$2:$O$35)*KC$1*LOOKUP(KC$1,'DMG Tables'!$G$2:$G$7,'DMG Tables'!$H$2:$H$7)</f>
        <v>57200</v>
      </c>
      <c r="KD4" s="1">
        <f>LOOKUP($A4,'DMG Tables'!$P$2:$P$35,'DMG Tables'!$O$2:$O$35)*KD$1*LOOKUP(KD$1,'DMG Tables'!$G$2:$G$7,'DMG Tables'!$H$2:$H$7)</f>
        <v>57400</v>
      </c>
      <c r="KE4" s="1">
        <f>LOOKUP($A4,'DMG Tables'!$P$2:$P$35,'DMG Tables'!$O$2:$O$35)*KE$1*LOOKUP(KE$1,'DMG Tables'!$G$2:$G$7,'DMG Tables'!$H$2:$H$7)</f>
        <v>57600</v>
      </c>
      <c r="KF4" s="1">
        <f>LOOKUP($A4,'DMG Tables'!$P$2:$P$35,'DMG Tables'!$O$2:$O$35)*KF$1*LOOKUP(KF$1,'DMG Tables'!$G$2:$G$7,'DMG Tables'!$H$2:$H$7)</f>
        <v>57800</v>
      </c>
      <c r="KG4" s="1">
        <f>LOOKUP($A4,'DMG Tables'!$P$2:$P$35,'DMG Tables'!$O$2:$O$35)*KG$1*LOOKUP(KG$1,'DMG Tables'!$G$2:$G$7,'DMG Tables'!$H$2:$H$7)</f>
        <v>58000</v>
      </c>
      <c r="KH4" s="1">
        <f>LOOKUP($A4,'DMG Tables'!$P$2:$P$35,'DMG Tables'!$O$2:$O$35)*KH$1*LOOKUP(KH$1,'DMG Tables'!$G$2:$G$7,'DMG Tables'!$H$2:$H$7)</f>
        <v>58200</v>
      </c>
      <c r="KI4" s="1">
        <f>LOOKUP($A4,'DMG Tables'!$P$2:$P$35,'DMG Tables'!$O$2:$O$35)*KI$1*LOOKUP(KI$1,'DMG Tables'!$G$2:$G$7,'DMG Tables'!$H$2:$H$7)</f>
        <v>58400</v>
      </c>
      <c r="KJ4" s="1">
        <f>LOOKUP($A4,'DMG Tables'!$P$2:$P$35,'DMG Tables'!$O$2:$O$35)*KJ$1*LOOKUP(KJ$1,'DMG Tables'!$G$2:$G$7,'DMG Tables'!$H$2:$H$7)</f>
        <v>58600</v>
      </c>
      <c r="KK4" s="1">
        <f>LOOKUP($A4,'DMG Tables'!$P$2:$P$35,'DMG Tables'!$O$2:$O$35)*KK$1*LOOKUP(KK$1,'DMG Tables'!$G$2:$G$7,'DMG Tables'!$H$2:$H$7)</f>
        <v>58800</v>
      </c>
      <c r="KL4" s="1">
        <f>LOOKUP($A4,'DMG Tables'!$P$2:$P$35,'DMG Tables'!$O$2:$O$35)*KL$1*LOOKUP(KL$1,'DMG Tables'!$G$2:$G$7,'DMG Tables'!$H$2:$H$7)</f>
        <v>59000</v>
      </c>
      <c r="KM4" s="1">
        <f>LOOKUP($A4,'DMG Tables'!$P$2:$P$35,'DMG Tables'!$O$2:$O$35)*KM$1*LOOKUP(KM$1,'DMG Tables'!$G$2:$G$7,'DMG Tables'!$H$2:$H$7)</f>
        <v>59200</v>
      </c>
      <c r="KN4" s="1">
        <f>LOOKUP($A4,'DMG Tables'!$P$2:$P$35,'DMG Tables'!$O$2:$O$35)*KN$1*LOOKUP(KN$1,'DMG Tables'!$G$2:$G$7,'DMG Tables'!$H$2:$H$7)</f>
        <v>59400</v>
      </c>
      <c r="KO4" s="1">
        <f>LOOKUP($A4,'DMG Tables'!$P$2:$P$35,'DMG Tables'!$O$2:$O$35)*KO$1*LOOKUP(KO$1,'DMG Tables'!$G$2:$G$7,'DMG Tables'!$H$2:$H$7)</f>
        <v>59600</v>
      </c>
      <c r="KP4" s="1">
        <f>LOOKUP($A4,'DMG Tables'!$P$2:$P$35,'DMG Tables'!$O$2:$O$35)*KP$1*LOOKUP(KP$1,'DMG Tables'!$G$2:$G$7,'DMG Tables'!$H$2:$H$7)</f>
        <v>59800</v>
      </c>
      <c r="KQ4" s="1">
        <f>LOOKUP($A4,'DMG Tables'!$P$2:$P$35,'DMG Tables'!$O$2:$O$35)*KQ$1*LOOKUP(KQ$1,'DMG Tables'!$G$2:$G$7,'DMG Tables'!$H$2:$H$7)</f>
        <v>60000</v>
      </c>
      <c r="KR4" s="1">
        <f>LOOKUP($A4,'DMG Tables'!$P$2:$P$35,'DMG Tables'!$O$2:$O$35)*KR$1*LOOKUP(KR$1,'DMG Tables'!$G$2:$G$7,'DMG Tables'!$H$2:$H$7)</f>
        <v>60200</v>
      </c>
      <c r="KS4" s="1">
        <f>LOOKUP($A4,'DMG Tables'!$P$2:$P$35,'DMG Tables'!$O$2:$O$35)*KS$1*LOOKUP(KS$1,'DMG Tables'!$G$2:$G$7,'DMG Tables'!$H$2:$H$7)</f>
        <v>60400</v>
      </c>
      <c r="KT4" s="1">
        <f>LOOKUP($A4,'DMG Tables'!$P$2:$P$35,'DMG Tables'!$O$2:$O$35)*KT$1*LOOKUP(KT$1,'DMG Tables'!$G$2:$G$7,'DMG Tables'!$H$2:$H$7)</f>
        <v>60600</v>
      </c>
      <c r="KU4" s="1">
        <f>LOOKUP($A4,'DMG Tables'!$P$2:$P$35,'DMG Tables'!$O$2:$O$35)*KU$1*LOOKUP(KU$1,'DMG Tables'!$G$2:$G$7,'DMG Tables'!$H$2:$H$7)</f>
        <v>60800</v>
      </c>
      <c r="KV4" s="1">
        <f>LOOKUP($A4,'DMG Tables'!$P$2:$P$35,'DMG Tables'!$O$2:$O$35)*KV$1*LOOKUP(KV$1,'DMG Tables'!$G$2:$G$7,'DMG Tables'!$H$2:$H$7)</f>
        <v>61000</v>
      </c>
      <c r="KW4" s="1">
        <f>LOOKUP($A4,'DMG Tables'!$P$2:$P$35,'DMG Tables'!$O$2:$O$35)*KW$1*LOOKUP(KW$1,'DMG Tables'!$G$2:$G$7,'DMG Tables'!$H$2:$H$7)</f>
        <v>61200</v>
      </c>
      <c r="KX4" s="1">
        <f>LOOKUP($A4,'DMG Tables'!$P$2:$P$35,'DMG Tables'!$O$2:$O$35)*KX$1*LOOKUP(KX$1,'DMG Tables'!$G$2:$G$7,'DMG Tables'!$H$2:$H$7)</f>
        <v>61400</v>
      </c>
      <c r="KY4" s="1">
        <f>LOOKUP($A4,'DMG Tables'!$P$2:$P$35,'DMG Tables'!$O$2:$O$35)*KY$1*LOOKUP(KY$1,'DMG Tables'!$G$2:$G$7,'DMG Tables'!$H$2:$H$7)</f>
        <v>61600</v>
      </c>
      <c r="KZ4" s="1">
        <f>LOOKUP($A4,'DMG Tables'!$P$2:$P$35,'DMG Tables'!$O$2:$O$35)*KZ$1*LOOKUP(KZ$1,'DMG Tables'!$G$2:$G$7,'DMG Tables'!$H$2:$H$7)</f>
        <v>61800</v>
      </c>
      <c r="LA4" s="1">
        <f>LOOKUP($A4,'DMG Tables'!$P$2:$P$35,'DMG Tables'!$O$2:$O$35)*LA$1*LOOKUP(LA$1,'DMG Tables'!$G$2:$G$7,'DMG Tables'!$H$2:$H$7)</f>
        <v>62000</v>
      </c>
      <c r="LB4" s="1">
        <f>LOOKUP($A4,'DMG Tables'!$P$2:$P$35,'DMG Tables'!$O$2:$O$35)*LB$1*LOOKUP(LB$1,'DMG Tables'!$G$2:$G$7,'DMG Tables'!$H$2:$H$7)</f>
        <v>62200</v>
      </c>
      <c r="LC4" s="1">
        <f>LOOKUP($A4,'DMG Tables'!$P$2:$P$35,'DMG Tables'!$O$2:$O$35)*LC$1*LOOKUP(LC$1,'DMG Tables'!$G$2:$G$7,'DMG Tables'!$H$2:$H$7)</f>
        <v>62400</v>
      </c>
      <c r="LD4" s="1">
        <f>LOOKUP($A4,'DMG Tables'!$P$2:$P$35,'DMG Tables'!$O$2:$O$35)*LD$1*LOOKUP(LD$1,'DMG Tables'!$G$2:$G$7,'DMG Tables'!$H$2:$H$7)</f>
        <v>62600</v>
      </c>
      <c r="LE4" s="1">
        <f>LOOKUP($A4,'DMG Tables'!$P$2:$P$35,'DMG Tables'!$O$2:$O$35)*LE$1*LOOKUP(LE$1,'DMG Tables'!$G$2:$G$7,'DMG Tables'!$H$2:$H$7)</f>
        <v>62800</v>
      </c>
      <c r="LF4" s="1">
        <f>LOOKUP($A4,'DMG Tables'!$P$2:$P$35,'DMG Tables'!$O$2:$O$35)*LF$1*LOOKUP(LF$1,'DMG Tables'!$G$2:$G$7,'DMG Tables'!$H$2:$H$7)</f>
        <v>63000</v>
      </c>
      <c r="LG4" s="1">
        <f>LOOKUP($A4,'DMG Tables'!$P$2:$P$35,'DMG Tables'!$O$2:$O$35)*LG$1*LOOKUP(LG$1,'DMG Tables'!$G$2:$G$7,'DMG Tables'!$H$2:$H$7)</f>
        <v>63200</v>
      </c>
      <c r="LH4" s="1">
        <f>LOOKUP($A4,'DMG Tables'!$P$2:$P$35,'DMG Tables'!$O$2:$O$35)*LH$1*LOOKUP(LH$1,'DMG Tables'!$G$2:$G$7,'DMG Tables'!$H$2:$H$7)</f>
        <v>63400</v>
      </c>
      <c r="LI4" s="1">
        <f>LOOKUP($A4,'DMG Tables'!$P$2:$P$35,'DMG Tables'!$O$2:$O$35)*LI$1*LOOKUP(LI$1,'DMG Tables'!$G$2:$G$7,'DMG Tables'!$H$2:$H$7)</f>
        <v>63600</v>
      </c>
      <c r="LJ4" s="1">
        <f>LOOKUP($A4,'DMG Tables'!$P$2:$P$35,'DMG Tables'!$O$2:$O$35)*LJ$1*LOOKUP(LJ$1,'DMG Tables'!$G$2:$G$7,'DMG Tables'!$H$2:$H$7)</f>
        <v>63800</v>
      </c>
      <c r="LK4" s="1">
        <f>LOOKUP($A4,'DMG Tables'!$P$2:$P$35,'DMG Tables'!$O$2:$O$35)*LK$1*LOOKUP(LK$1,'DMG Tables'!$G$2:$G$7,'DMG Tables'!$H$2:$H$7)</f>
        <v>64000</v>
      </c>
      <c r="LL4" s="1">
        <f>LOOKUP($A4,'DMG Tables'!$P$2:$P$35,'DMG Tables'!$O$2:$O$35)*LL$1*LOOKUP(LL$1,'DMG Tables'!$G$2:$G$7,'DMG Tables'!$H$2:$H$7)</f>
        <v>64200</v>
      </c>
      <c r="LM4" s="1">
        <f>LOOKUP($A4,'DMG Tables'!$P$2:$P$35,'DMG Tables'!$O$2:$O$35)*LM$1*LOOKUP(LM$1,'DMG Tables'!$G$2:$G$7,'DMG Tables'!$H$2:$H$7)</f>
        <v>64400</v>
      </c>
      <c r="LN4" s="1">
        <f>LOOKUP($A4,'DMG Tables'!$P$2:$P$35,'DMG Tables'!$O$2:$O$35)*LN$1*LOOKUP(LN$1,'DMG Tables'!$G$2:$G$7,'DMG Tables'!$H$2:$H$7)</f>
        <v>64600</v>
      </c>
      <c r="LO4" s="1">
        <f>LOOKUP($A4,'DMG Tables'!$P$2:$P$35,'DMG Tables'!$O$2:$O$35)*LO$1*LOOKUP(LO$1,'DMG Tables'!$G$2:$G$7,'DMG Tables'!$H$2:$H$7)</f>
        <v>64800</v>
      </c>
      <c r="LP4" s="1">
        <f>LOOKUP($A4,'DMG Tables'!$P$2:$P$35,'DMG Tables'!$O$2:$O$35)*LP$1*LOOKUP(LP$1,'DMG Tables'!$G$2:$G$7,'DMG Tables'!$H$2:$H$7)</f>
        <v>65000</v>
      </c>
      <c r="LQ4" s="1">
        <f>LOOKUP($A4,'DMG Tables'!$P$2:$P$35,'DMG Tables'!$O$2:$O$35)*LQ$1*LOOKUP(LQ$1,'DMG Tables'!$G$2:$G$7,'DMG Tables'!$H$2:$H$7)</f>
        <v>65200</v>
      </c>
      <c r="LR4" s="1">
        <f>LOOKUP($A4,'DMG Tables'!$P$2:$P$35,'DMG Tables'!$O$2:$O$35)*LR$1*LOOKUP(LR$1,'DMG Tables'!$G$2:$G$7,'DMG Tables'!$H$2:$H$7)</f>
        <v>65400</v>
      </c>
      <c r="LS4" s="1">
        <f>LOOKUP($A4,'DMG Tables'!$P$2:$P$35,'DMG Tables'!$O$2:$O$35)*LS$1*LOOKUP(LS$1,'DMG Tables'!$G$2:$G$7,'DMG Tables'!$H$2:$H$7)</f>
        <v>65600</v>
      </c>
      <c r="LT4" s="1">
        <f>LOOKUP($A4,'DMG Tables'!$P$2:$P$35,'DMG Tables'!$O$2:$O$35)*LT$1*LOOKUP(LT$1,'DMG Tables'!$G$2:$G$7,'DMG Tables'!$H$2:$H$7)</f>
        <v>65800</v>
      </c>
      <c r="LU4" s="1">
        <f>LOOKUP($A4,'DMG Tables'!$P$2:$P$35,'DMG Tables'!$O$2:$O$35)*LU$1*LOOKUP(LU$1,'DMG Tables'!$G$2:$G$7,'DMG Tables'!$H$2:$H$7)</f>
        <v>66000</v>
      </c>
      <c r="LV4" s="1">
        <f>LOOKUP($A4,'DMG Tables'!$P$2:$P$35,'DMG Tables'!$O$2:$O$35)*LV$1*LOOKUP(LV$1,'DMG Tables'!$G$2:$G$7,'DMG Tables'!$H$2:$H$7)</f>
        <v>66200</v>
      </c>
      <c r="LW4" s="1">
        <f>LOOKUP($A4,'DMG Tables'!$P$2:$P$35,'DMG Tables'!$O$2:$O$35)*LW$1*LOOKUP(LW$1,'DMG Tables'!$G$2:$G$7,'DMG Tables'!$H$2:$H$7)</f>
        <v>66400</v>
      </c>
      <c r="LX4" s="1">
        <f>LOOKUP($A4,'DMG Tables'!$P$2:$P$35,'DMG Tables'!$O$2:$O$35)*LX$1*LOOKUP(LX$1,'DMG Tables'!$G$2:$G$7,'DMG Tables'!$H$2:$H$7)</f>
        <v>66600</v>
      </c>
      <c r="LY4" s="1">
        <f>LOOKUP($A4,'DMG Tables'!$P$2:$P$35,'DMG Tables'!$O$2:$O$35)*LY$1*LOOKUP(LY$1,'DMG Tables'!$G$2:$G$7,'DMG Tables'!$H$2:$H$7)</f>
        <v>66800</v>
      </c>
      <c r="LZ4" s="1">
        <f>LOOKUP($A4,'DMG Tables'!$P$2:$P$35,'DMG Tables'!$O$2:$O$35)*LZ$1*LOOKUP(LZ$1,'DMG Tables'!$G$2:$G$7,'DMG Tables'!$H$2:$H$7)</f>
        <v>67000</v>
      </c>
      <c r="MA4" s="1">
        <f>LOOKUP($A4,'DMG Tables'!$P$2:$P$35,'DMG Tables'!$O$2:$O$35)*MA$1*LOOKUP(MA$1,'DMG Tables'!$G$2:$G$7,'DMG Tables'!$H$2:$H$7)</f>
        <v>67200</v>
      </c>
      <c r="MB4" s="1">
        <f>LOOKUP($A4,'DMG Tables'!$P$2:$P$35,'DMG Tables'!$O$2:$O$35)*MB$1*LOOKUP(MB$1,'DMG Tables'!$G$2:$G$7,'DMG Tables'!$H$2:$H$7)</f>
        <v>67400</v>
      </c>
      <c r="MC4" s="1">
        <f>LOOKUP($A4,'DMG Tables'!$P$2:$P$35,'DMG Tables'!$O$2:$O$35)*MC$1*LOOKUP(MC$1,'DMG Tables'!$G$2:$G$7,'DMG Tables'!$H$2:$H$7)</f>
        <v>67600</v>
      </c>
      <c r="MD4" s="1">
        <f>LOOKUP($A4,'DMG Tables'!$P$2:$P$35,'DMG Tables'!$O$2:$O$35)*MD$1*LOOKUP(MD$1,'DMG Tables'!$G$2:$G$7,'DMG Tables'!$H$2:$H$7)</f>
        <v>67800</v>
      </c>
      <c r="ME4" s="1">
        <f>LOOKUP($A4,'DMG Tables'!$P$2:$P$35,'DMG Tables'!$O$2:$O$35)*ME$1*LOOKUP(ME$1,'DMG Tables'!$G$2:$G$7,'DMG Tables'!$H$2:$H$7)</f>
        <v>68000</v>
      </c>
      <c r="MF4" s="1">
        <f>LOOKUP($A4,'DMG Tables'!$P$2:$P$35,'DMG Tables'!$O$2:$O$35)*MF$1*LOOKUP(MF$1,'DMG Tables'!$G$2:$G$7,'DMG Tables'!$H$2:$H$7)</f>
        <v>68200</v>
      </c>
      <c r="MG4" s="1">
        <f>LOOKUP($A4,'DMG Tables'!$P$2:$P$35,'DMG Tables'!$O$2:$O$35)*MG$1*LOOKUP(MG$1,'DMG Tables'!$G$2:$G$7,'DMG Tables'!$H$2:$H$7)</f>
        <v>68400</v>
      </c>
      <c r="MH4" s="1">
        <f>LOOKUP($A4,'DMG Tables'!$P$2:$P$35,'DMG Tables'!$O$2:$O$35)*MH$1*LOOKUP(MH$1,'DMG Tables'!$G$2:$G$7,'DMG Tables'!$H$2:$H$7)</f>
        <v>68600</v>
      </c>
      <c r="MI4" s="1">
        <f>LOOKUP($A4,'DMG Tables'!$P$2:$P$35,'DMG Tables'!$O$2:$O$35)*MI$1*LOOKUP(MI$1,'DMG Tables'!$G$2:$G$7,'DMG Tables'!$H$2:$H$7)</f>
        <v>68800</v>
      </c>
      <c r="MJ4" s="1">
        <f>LOOKUP($A4,'DMG Tables'!$P$2:$P$35,'DMG Tables'!$O$2:$O$35)*MJ$1*LOOKUP(MJ$1,'DMG Tables'!$G$2:$G$7,'DMG Tables'!$H$2:$H$7)</f>
        <v>69000</v>
      </c>
      <c r="MK4" s="1">
        <f>LOOKUP($A4,'DMG Tables'!$P$2:$P$35,'DMG Tables'!$O$2:$O$35)*MK$1*LOOKUP(MK$1,'DMG Tables'!$G$2:$G$7,'DMG Tables'!$H$2:$H$7)</f>
        <v>69200</v>
      </c>
      <c r="ML4" s="1">
        <f>LOOKUP($A4,'DMG Tables'!$P$2:$P$35,'DMG Tables'!$O$2:$O$35)*ML$1*LOOKUP(ML$1,'DMG Tables'!$G$2:$G$7,'DMG Tables'!$H$2:$H$7)</f>
        <v>69400</v>
      </c>
      <c r="MM4" s="1">
        <f>LOOKUP($A4,'DMG Tables'!$P$2:$P$35,'DMG Tables'!$O$2:$O$35)*MM$1*LOOKUP(MM$1,'DMG Tables'!$G$2:$G$7,'DMG Tables'!$H$2:$H$7)</f>
        <v>69600</v>
      </c>
      <c r="MN4" s="1">
        <f>LOOKUP($A4,'DMG Tables'!$P$2:$P$35,'DMG Tables'!$O$2:$O$35)*MN$1*LOOKUP(MN$1,'DMG Tables'!$G$2:$G$7,'DMG Tables'!$H$2:$H$7)</f>
        <v>69800</v>
      </c>
      <c r="MO4" s="1">
        <f>LOOKUP($A4,'DMG Tables'!$P$2:$P$35,'DMG Tables'!$O$2:$O$35)*MO$1*LOOKUP(MO$1,'DMG Tables'!$G$2:$G$7,'DMG Tables'!$H$2:$H$7)</f>
        <v>70000</v>
      </c>
      <c r="MP4" s="1">
        <f>LOOKUP($A4,'DMG Tables'!$P$2:$P$35,'DMG Tables'!$O$2:$O$35)*MP$1*LOOKUP(MP$1,'DMG Tables'!$G$2:$G$7,'DMG Tables'!$H$2:$H$7)</f>
        <v>70200</v>
      </c>
      <c r="MQ4" s="1">
        <f>LOOKUP($A4,'DMG Tables'!$P$2:$P$35,'DMG Tables'!$O$2:$O$35)*MQ$1*LOOKUP(MQ$1,'DMG Tables'!$G$2:$G$7,'DMG Tables'!$H$2:$H$7)</f>
        <v>70400</v>
      </c>
      <c r="MR4" s="1">
        <f>LOOKUP($A4,'DMG Tables'!$P$2:$P$35,'DMG Tables'!$O$2:$O$35)*MR$1*LOOKUP(MR$1,'DMG Tables'!$G$2:$G$7,'DMG Tables'!$H$2:$H$7)</f>
        <v>70600</v>
      </c>
      <c r="MS4" s="1">
        <f>LOOKUP($A4,'DMG Tables'!$P$2:$P$35,'DMG Tables'!$O$2:$O$35)*MS$1*LOOKUP(MS$1,'DMG Tables'!$G$2:$G$7,'DMG Tables'!$H$2:$H$7)</f>
        <v>70800</v>
      </c>
      <c r="MT4" s="1">
        <f>LOOKUP($A4,'DMG Tables'!$P$2:$P$35,'DMG Tables'!$O$2:$O$35)*MT$1*LOOKUP(MT$1,'DMG Tables'!$G$2:$G$7,'DMG Tables'!$H$2:$H$7)</f>
        <v>71000</v>
      </c>
      <c r="MU4" s="1">
        <f>LOOKUP($A4,'DMG Tables'!$P$2:$P$35,'DMG Tables'!$O$2:$O$35)*MU$1*LOOKUP(MU$1,'DMG Tables'!$G$2:$G$7,'DMG Tables'!$H$2:$H$7)</f>
        <v>71200</v>
      </c>
      <c r="MV4" s="1">
        <f>LOOKUP($A4,'DMG Tables'!$P$2:$P$35,'DMG Tables'!$O$2:$O$35)*MV$1*LOOKUP(MV$1,'DMG Tables'!$G$2:$G$7,'DMG Tables'!$H$2:$H$7)</f>
        <v>71400</v>
      </c>
      <c r="MW4" s="1">
        <f>LOOKUP($A4,'DMG Tables'!$P$2:$P$35,'DMG Tables'!$O$2:$O$35)*MW$1*LOOKUP(MW$1,'DMG Tables'!$G$2:$G$7,'DMG Tables'!$H$2:$H$7)</f>
        <v>71600</v>
      </c>
      <c r="MX4" s="1">
        <f>LOOKUP($A4,'DMG Tables'!$P$2:$P$35,'DMG Tables'!$O$2:$O$35)*MX$1*LOOKUP(MX$1,'DMG Tables'!$G$2:$G$7,'DMG Tables'!$H$2:$H$7)</f>
        <v>71800</v>
      </c>
      <c r="MY4" s="1">
        <f>LOOKUP($A4,'DMG Tables'!$P$2:$P$35,'DMG Tables'!$O$2:$O$35)*MY$1*LOOKUP(MY$1,'DMG Tables'!$G$2:$G$7,'DMG Tables'!$H$2:$H$7)</f>
        <v>72000</v>
      </c>
      <c r="MZ4" s="1">
        <f>LOOKUP($A4,'DMG Tables'!$P$2:$P$35,'DMG Tables'!$O$2:$O$35)*MZ$1*LOOKUP(MZ$1,'DMG Tables'!$G$2:$G$7,'DMG Tables'!$H$2:$H$7)</f>
        <v>72200</v>
      </c>
      <c r="NA4" s="1">
        <f>LOOKUP($A4,'DMG Tables'!$P$2:$P$35,'DMG Tables'!$O$2:$O$35)*NA$1*LOOKUP(NA$1,'DMG Tables'!$G$2:$G$7,'DMG Tables'!$H$2:$H$7)</f>
        <v>72400</v>
      </c>
      <c r="NB4" s="1">
        <f>LOOKUP($A4,'DMG Tables'!$P$2:$P$35,'DMG Tables'!$O$2:$O$35)*NB$1*LOOKUP(NB$1,'DMG Tables'!$G$2:$G$7,'DMG Tables'!$H$2:$H$7)</f>
        <v>72600</v>
      </c>
      <c r="NC4" s="1">
        <f>LOOKUP($A4,'DMG Tables'!$P$2:$P$35,'DMG Tables'!$O$2:$O$35)*NC$1*LOOKUP(NC$1,'DMG Tables'!$G$2:$G$7,'DMG Tables'!$H$2:$H$7)</f>
        <v>72800</v>
      </c>
      <c r="ND4" s="1">
        <f>LOOKUP($A4,'DMG Tables'!$P$2:$P$35,'DMG Tables'!$O$2:$O$35)*ND$1*LOOKUP(ND$1,'DMG Tables'!$G$2:$G$7,'DMG Tables'!$H$2:$H$7)</f>
        <v>73000</v>
      </c>
      <c r="NE4" s="1">
        <f>LOOKUP($A4,'DMG Tables'!$P$2:$P$35,'DMG Tables'!$O$2:$O$35)*NE$1*LOOKUP(NE$1,'DMG Tables'!$G$2:$G$7,'DMG Tables'!$H$2:$H$7)</f>
        <v>73200</v>
      </c>
      <c r="NF4" s="1">
        <f>LOOKUP($A4,'DMG Tables'!$P$2:$P$35,'DMG Tables'!$O$2:$O$35)*NF$1*LOOKUP(NF$1,'DMG Tables'!$G$2:$G$7,'DMG Tables'!$H$2:$H$7)</f>
        <v>73400</v>
      </c>
      <c r="NG4" s="1">
        <f>LOOKUP($A4,'DMG Tables'!$P$2:$P$35,'DMG Tables'!$O$2:$O$35)*NG$1*LOOKUP(NG$1,'DMG Tables'!$G$2:$G$7,'DMG Tables'!$H$2:$H$7)</f>
        <v>73600</v>
      </c>
      <c r="NH4" s="1">
        <f>LOOKUP($A4,'DMG Tables'!$P$2:$P$35,'DMG Tables'!$O$2:$O$35)*NH$1*LOOKUP(NH$1,'DMG Tables'!$G$2:$G$7,'DMG Tables'!$H$2:$H$7)</f>
        <v>73800</v>
      </c>
      <c r="NI4" s="1">
        <f>LOOKUP($A4,'DMG Tables'!$P$2:$P$35,'DMG Tables'!$O$2:$O$35)*NI$1*LOOKUP(NI$1,'DMG Tables'!$G$2:$G$7,'DMG Tables'!$H$2:$H$7)</f>
        <v>74000</v>
      </c>
      <c r="NJ4" s="1">
        <f>LOOKUP($A4,'DMG Tables'!$P$2:$P$35,'DMG Tables'!$O$2:$O$35)*NJ$1*LOOKUP(NJ$1,'DMG Tables'!$G$2:$G$7,'DMG Tables'!$H$2:$H$7)</f>
        <v>74200</v>
      </c>
      <c r="NK4" s="1">
        <f>LOOKUP($A4,'DMG Tables'!$P$2:$P$35,'DMG Tables'!$O$2:$O$35)*NK$1*LOOKUP(NK$1,'DMG Tables'!$G$2:$G$7,'DMG Tables'!$H$2:$H$7)</f>
        <v>74400</v>
      </c>
      <c r="NL4" s="1">
        <f>LOOKUP($A4,'DMG Tables'!$P$2:$P$35,'DMG Tables'!$O$2:$O$35)*NL$1*LOOKUP(NL$1,'DMG Tables'!$G$2:$G$7,'DMG Tables'!$H$2:$H$7)</f>
        <v>74600</v>
      </c>
      <c r="NM4" s="1">
        <f>LOOKUP($A4,'DMG Tables'!$P$2:$P$35,'DMG Tables'!$O$2:$O$35)*NM$1*LOOKUP(NM$1,'DMG Tables'!$G$2:$G$7,'DMG Tables'!$H$2:$H$7)</f>
        <v>74800</v>
      </c>
      <c r="NN4" s="1">
        <f>LOOKUP($A4,'DMG Tables'!$P$2:$P$35,'DMG Tables'!$O$2:$O$35)*NN$1*LOOKUP(NN$1,'DMG Tables'!$G$2:$G$7,'DMG Tables'!$H$2:$H$7)</f>
        <v>75000</v>
      </c>
      <c r="NO4" s="1">
        <f>LOOKUP($A4,'DMG Tables'!$P$2:$P$35,'DMG Tables'!$O$2:$O$35)*NO$1*LOOKUP(NO$1,'DMG Tables'!$G$2:$G$7,'DMG Tables'!$H$2:$H$7)</f>
        <v>75200</v>
      </c>
      <c r="NP4" s="1">
        <f>LOOKUP($A4,'DMG Tables'!$P$2:$P$35,'DMG Tables'!$O$2:$O$35)*NP$1*LOOKUP(NP$1,'DMG Tables'!$G$2:$G$7,'DMG Tables'!$H$2:$H$7)</f>
        <v>75400</v>
      </c>
      <c r="NQ4" s="1">
        <f>LOOKUP($A4,'DMG Tables'!$P$2:$P$35,'DMG Tables'!$O$2:$O$35)*NQ$1*LOOKUP(NQ$1,'DMG Tables'!$G$2:$G$7,'DMG Tables'!$H$2:$H$7)</f>
        <v>75600</v>
      </c>
      <c r="NR4" s="1">
        <f>LOOKUP($A4,'DMG Tables'!$P$2:$P$35,'DMG Tables'!$O$2:$O$35)*NR$1*LOOKUP(NR$1,'DMG Tables'!$G$2:$G$7,'DMG Tables'!$H$2:$H$7)</f>
        <v>75800</v>
      </c>
      <c r="NS4" s="1">
        <f>LOOKUP($A4,'DMG Tables'!$P$2:$P$35,'DMG Tables'!$O$2:$O$35)*NS$1*LOOKUP(NS$1,'DMG Tables'!$G$2:$G$7,'DMG Tables'!$H$2:$H$7)</f>
        <v>76000</v>
      </c>
      <c r="NT4" s="1">
        <f>LOOKUP($A4,'DMG Tables'!$P$2:$P$35,'DMG Tables'!$O$2:$O$35)*NT$1*LOOKUP(NT$1,'DMG Tables'!$G$2:$G$7,'DMG Tables'!$H$2:$H$7)</f>
        <v>76200</v>
      </c>
      <c r="NU4" s="1">
        <f>LOOKUP($A4,'DMG Tables'!$P$2:$P$35,'DMG Tables'!$O$2:$O$35)*NU$1*LOOKUP(NU$1,'DMG Tables'!$G$2:$G$7,'DMG Tables'!$H$2:$H$7)</f>
        <v>76400</v>
      </c>
      <c r="NV4" s="1">
        <f>LOOKUP($A4,'DMG Tables'!$P$2:$P$35,'DMG Tables'!$O$2:$O$35)*NV$1*LOOKUP(NV$1,'DMG Tables'!$G$2:$G$7,'DMG Tables'!$H$2:$H$7)</f>
        <v>76600</v>
      </c>
      <c r="NW4" s="1">
        <f>LOOKUP($A4,'DMG Tables'!$P$2:$P$35,'DMG Tables'!$O$2:$O$35)*NW$1*LOOKUP(NW$1,'DMG Tables'!$G$2:$G$7,'DMG Tables'!$H$2:$H$7)</f>
        <v>76800</v>
      </c>
      <c r="NX4" s="1">
        <f>LOOKUP($A4,'DMG Tables'!$P$2:$P$35,'DMG Tables'!$O$2:$O$35)*NX$1*LOOKUP(NX$1,'DMG Tables'!$G$2:$G$7,'DMG Tables'!$H$2:$H$7)</f>
        <v>77000</v>
      </c>
      <c r="NY4" s="1">
        <f>LOOKUP($A4,'DMG Tables'!$P$2:$P$35,'DMG Tables'!$O$2:$O$35)*NY$1*LOOKUP(NY$1,'DMG Tables'!$G$2:$G$7,'DMG Tables'!$H$2:$H$7)</f>
        <v>77200</v>
      </c>
      <c r="NZ4" s="1">
        <f>LOOKUP($A4,'DMG Tables'!$P$2:$P$35,'DMG Tables'!$O$2:$O$35)*NZ$1*LOOKUP(NZ$1,'DMG Tables'!$G$2:$G$7,'DMG Tables'!$H$2:$H$7)</f>
        <v>77400</v>
      </c>
      <c r="OA4" s="1">
        <f>LOOKUP($A4,'DMG Tables'!$P$2:$P$35,'DMG Tables'!$O$2:$O$35)*OA$1*LOOKUP(OA$1,'DMG Tables'!$G$2:$G$7,'DMG Tables'!$H$2:$H$7)</f>
        <v>77600</v>
      </c>
      <c r="OB4" s="1">
        <f>LOOKUP($A4,'DMG Tables'!$P$2:$P$35,'DMG Tables'!$O$2:$O$35)*OB$1*LOOKUP(OB$1,'DMG Tables'!$G$2:$G$7,'DMG Tables'!$H$2:$H$7)</f>
        <v>77800</v>
      </c>
      <c r="OC4" s="1">
        <f>LOOKUP($A4,'DMG Tables'!$P$2:$P$35,'DMG Tables'!$O$2:$O$35)*OC$1*LOOKUP(OC$1,'DMG Tables'!$G$2:$G$7,'DMG Tables'!$H$2:$H$7)</f>
        <v>78000</v>
      </c>
      <c r="OD4" s="1">
        <f>LOOKUP($A4,'DMG Tables'!$P$2:$P$35,'DMG Tables'!$O$2:$O$35)*OD$1*LOOKUP(OD$1,'DMG Tables'!$G$2:$G$7,'DMG Tables'!$H$2:$H$7)</f>
        <v>78200</v>
      </c>
      <c r="OE4" s="1">
        <f>LOOKUP($A4,'DMG Tables'!$P$2:$P$35,'DMG Tables'!$O$2:$O$35)*OE$1*LOOKUP(OE$1,'DMG Tables'!$G$2:$G$7,'DMG Tables'!$H$2:$H$7)</f>
        <v>78400</v>
      </c>
      <c r="OF4" s="1">
        <f>LOOKUP($A4,'DMG Tables'!$P$2:$P$35,'DMG Tables'!$O$2:$O$35)*OF$1*LOOKUP(OF$1,'DMG Tables'!$G$2:$G$7,'DMG Tables'!$H$2:$H$7)</f>
        <v>78600</v>
      </c>
      <c r="OG4" s="1">
        <f>LOOKUP($A4,'DMG Tables'!$P$2:$P$35,'DMG Tables'!$O$2:$O$35)*OG$1*LOOKUP(OG$1,'DMG Tables'!$G$2:$G$7,'DMG Tables'!$H$2:$H$7)</f>
        <v>78800</v>
      </c>
      <c r="OH4" s="1">
        <f>LOOKUP($A4,'DMG Tables'!$P$2:$P$35,'DMG Tables'!$O$2:$O$35)*OH$1*LOOKUP(OH$1,'DMG Tables'!$G$2:$G$7,'DMG Tables'!$H$2:$H$7)</f>
        <v>79000</v>
      </c>
      <c r="OI4" s="1">
        <f>LOOKUP($A4,'DMG Tables'!$P$2:$P$35,'DMG Tables'!$O$2:$O$35)*OI$1*LOOKUP(OI$1,'DMG Tables'!$G$2:$G$7,'DMG Tables'!$H$2:$H$7)</f>
        <v>79200</v>
      </c>
      <c r="OJ4" s="1">
        <f>LOOKUP($A4,'DMG Tables'!$P$2:$P$35,'DMG Tables'!$O$2:$O$35)*OJ$1*LOOKUP(OJ$1,'DMG Tables'!$G$2:$G$7,'DMG Tables'!$H$2:$H$7)</f>
        <v>79400</v>
      </c>
      <c r="OK4" s="1">
        <f>LOOKUP($A4,'DMG Tables'!$P$2:$P$35,'DMG Tables'!$O$2:$O$35)*OK$1*LOOKUP(OK$1,'DMG Tables'!$G$2:$G$7,'DMG Tables'!$H$2:$H$7)</f>
        <v>79600</v>
      </c>
      <c r="OL4" s="1">
        <f>LOOKUP($A4,'DMG Tables'!$P$2:$P$35,'DMG Tables'!$O$2:$O$35)*OL$1*LOOKUP(OL$1,'DMG Tables'!$G$2:$G$7,'DMG Tables'!$H$2:$H$7)</f>
        <v>79800</v>
      </c>
      <c r="OM4" s="1">
        <f>LOOKUP($A4,'DMG Tables'!$P$2:$P$35,'DMG Tables'!$O$2:$O$35)*OM$1*LOOKUP(OM$1,'DMG Tables'!$G$2:$G$7,'DMG Tables'!$H$2:$H$7)</f>
        <v>80000</v>
      </c>
      <c r="ON4" s="1">
        <f>LOOKUP($A4,'DMG Tables'!$P$2:$P$35,'DMG Tables'!$O$2:$O$35)*ON$1*LOOKUP(ON$1,'DMG Tables'!$G$2:$G$7,'DMG Tables'!$H$2:$H$7)</f>
        <v>80200</v>
      </c>
      <c r="OO4" s="1">
        <f>LOOKUP($A4,'DMG Tables'!$P$2:$P$35,'DMG Tables'!$O$2:$O$35)*OO$1*LOOKUP(OO$1,'DMG Tables'!$G$2:$G$7,'DMG Tables'!$H$2:$H$7)</f>
        <v>80400</v>
      </c>
      <c r="OP4" s="1">
        <f>LOOKUP($A4,'DMG Tables'!$P$2:$P$35,'DMG Tables'!$O$2:$O$35)*OP$1*LOOKUP(OP$1,'DMG Tables'!$G$2:$G$7,'DMG Tables'!$H$2:$H$7)</f>
        <v>80600</v>
      </c>
      <c r="OQ4" s="1">
        <f>LOOKUP($A4,'DMG Tables'!$P$2:$P$35,'DMG Tables'!$O$2:$O$35)*OQ$1*LOOKUP(OQ$1,'DMG Tables'!$G$2:$G$7,'DMG Tables'!$H$2:$H$7)</f>
        <v>80800</v>
      </c>
      <c r="OR4" s="1">
        <f>LOOKUP($A4,'DMG Tables'!$P$2:$P$35,'DMG Tables'!$O$2:$O$35)*OR$1*LOOKUP(OR$1,'DMG Tables'!$G$2:$G$7,'DMG Tables'!$H$2:$H$7)</f>
        <v>81000</v>
      </c>
      <c r="OS4" s="1">
        <f>LOOKUP($A4,'DMG Tables'!$P$2:$P$35,'DMG Tables'!$O$2:$O$35)*OS$1*LOOKUP(OS$1,'DMG Tables'!$G$2:$G$7,'DMG Tables'!$H$2:$H$7)</f>
        <v>81200</v>
      </c>
      <c r="OT4" s="1">
        <f>LOOKUP($A4,'DMG Tables'!$P$2:$P$35,'DMG Tables'!$O$2:$O$35)*OT$1*LOOKUP(OT$1,'DMG Tables'!$G$2:$G$7,'DMG Tables'!$H$2:$H$7)</f>
        <v>81400</v>
      </c>
      <c r="OU4" s="1">
        <f>LOOKUP($A4,'DMG Tables'!$P$2:$P$35,'DMG Tables'!$O$2:$O$35)*OU$1*LOOKUP(OU$1,'DMG Tables'!$G$2:$G$7,'DMG Tables'!$H$2:$H$7)</f>
        <v>81600</v>
      </c>
      <c r="OV4" s="1">
        <f>LOOKUP($A4,'DMG Tables'!$P$2:$P$35,'DMG Tables'!$O$2:$O$35)*OV$1*LOOKUP(OV$1,'DMG Tables'!$G$2:$G$7,'DMG Tables'!$H$2:$H$7)</f>
        <v>81800</v>
      </c>
      <c r="OW4" s="1">
        <f>LOOKUP($A4,'DMG Tables'!$P$2:$P$35,'DMG Tables'!$O$2:$O$35)*OW$1*LOOKUP(OW$1,'DMG Tables'!$G$2:$G$7,'DMG Tables'!$H$2:$H$7)</f>
        <v>82000</v>
      </c>
      <c r="OX4" s="1">
        <f>LOOKUP($A4,'DMG Tables'!$P$2:$P$35,'DMG Tables'!$O$2:$O$35)*OX$1*LOOKUP(OX$1,'DMG Tables'!$G$2:$G$7,'DMG Tables'!$H$2:$H$7)</f>
        <v>82200</v>
      </c>
      <c r="OY4" s="1">
        <f>LOOKUP($A4,'DMG Tables'!$P$2:$P$35,'DMG Tables'!$O$2:$O$35)*OY$1*LOOKUP(OY$1,'DMG Tables'!$G$2:$G$7,'DMG Tables'!$H$2:$H$7)</f>
        <v>82400</v>
      </c>
      <c r="OZ4" s="1">
        <f>LOOKUP($A4,'DMG Tables'!$P$2:$P$35,'DMG Tables'!$O$2:$O$35)*OZ$1*LOOKUP(OZ$1,'DMG Tables'!$G$2:$G$7,'DMG Tables'!$H$2:$H$7)</f>
        <v>82600</v>
      </c>
      <c r="PA4" s="1">
        <f>LOOKUP($A4,'DMG Tables'!$P$2:$P$35,'DMG Tables'!$O$2:$O$35)*PA$1*LOOKUP(PA$1,'DMG Tables'!$G$2:$G$7,'DMG Tables'!$H$2:$H$7)</f>
        <v>82800</v>
      </c>
      <c r="PB4" s="1">
        <f>LOOKUP($A4,'DMG Tables'!$P$2:$P$35,'DMG Tables'!$O$2:$O$35)*PB$1*LOOKUP(PB$1,'DMG Tables'!$G$2:$G$7,'DMG Tables'!$H$2:$H$7)</f>
        <v>83000</v>
      </c>
      <c r="PC4" s="1">
        <f>LOOKUP($A4,'DMG Tables'!$P$2:$P$35,'DMG Tables'!$O$2:$O$35)*PC$1*LOOKUP(PC$1,'DMG Tables'!$G$2:$G$7,'DMG Tables'!$H$2:$H$7)</f>
        <v>83200</v>
      </c>
      <c r="PD4" s="1">
        <f>LOOKUP($A4,'DMG Tables'!$P$2:$P$35,'DMG Tables'!$O$2:$O$35)*PD$1*LOOKUP(PD$1,'DMG Tables'!$G$2:$G$7,'DMG Tables'!$H$2:$H$7)</f>
        <v>83400</v>
      </c>
      <c r="PE4" s="1">
        <f>LOOKUP($A4,'DMG Tables'!$P$2:$P$35,'DMG Tables'!$O$2:$O$35)*PE$1*LOOKUP(PE$1,'DMG Tables'!$G$2:$G$7,'DMG Tables'!$H$2:$H$7)</f>
        <v>83600</v>
      </c>
      <c r="PF4" s="1">
        <f>LOOKUP($A4,'DMG Tables'!$P$2:$P$35,'DMG Tables'!$O$2:$O$35)*PF$1*LOOKUP(PF$1,'DMG Tables'!$G$2:$G$7,'DMG Tables'!$H$2:$H$7)</f>
        <v>83800</v>
      </c>
      <c r="PG4" s="1">
        <f>LOOKUP($A4,'DMG Tables'!$P$2:$P$35,'DMG Tables'!$O$2:$O$35)*PG$1*LOOKUP(PG$1,'DMG Tables'!$G$2:$G$7,'DMG Tables'!$H$2:$H$7)</f>
        <v>84000</v>
      </c>
      <c r="PH4" s="1">
        <f>LOOKUP($A4,'DMG Tables'!$P$2:$P$35,'DMG Tables'!$O$2:$O$35)*PH$1*LOOKUP(PH$1,'DMG Tables'!$G$2:$G$7,'DMG Tables'!$H$2:$H$7)</f>
        <v>84200</v>
      </c>
      <c r="PI4" s="1">
        <f>LOOKUP($A4,'DMG Tables'!$P$2:$P$35,'DMG Tables'!$O$2:$O$35)*PI$1*LOOKUP(PI$1,'DMG Tables'!$G$2:$G$7,'DMG Tables'!$H$2:$H$7)</f>
        <v>84400</v>
      </c>
      <c r="PJ4" s="1">
        <f>LOOKUP($A4,'DMG Tables'!$P$2:$P$35,'DMG Tables'!$O$2:$O$35)*PJ$1*LOOKUP(PJ$1,'DMG Tables'!$G$2:$G$7,'DMG Tables'!$H$2:$H$7)</f>
        <v>84600</v>
      </c>
      <c r="PK4" s="1">
        <f>LOOKUP($A4,'DMG Tables'!$P$2:$P$35,'DMG Tables'!$O$2:$O$35)*PK$1*LOOKUP(PK$1,'DMG Tables'!$G$2:$G$7,'DMG Tables'!$H$2:$H$7)</f>
        <v>84800</v>
      </c>
      <c r="PL4" s="1">
        <f>LOOKUP($A4,'DMG Tables'!$P$2:$P$35,'DMG Tables'!$O$2:$O$35)*PL$1*LOOKUP(PL$1,'DMG Tables'!$G$2:$G$7,'DMG Tables'!$H$2:$H$7)</f>
        <v>85000</v>
      </c>
      <c r="PM4" s="1">
        <f>LOOKUP($A4,'DMG Tables'!$P$2:$P$35,'DMG Tables'!$O$2:$O$35)*PM$1*LOOKUP(PM$1,'DMG Tables'!$G$2:$G$7,'DMG Tables'!$H$2:$H$7)</f>
        <v>85200</v>
      </c>
      <c r="PN4" s="1">
        <f>LOOKUP($A4,'DMG Tables'!$P$2:$P$35,'DMG Tables'!$O$2:$O$35)*PN$1*LOOKUP(PN$1,'DMG Tables'!$G$2:$G$7,'DMG Tables'!$H$2:$H$7)</f>
        <v>85400</v>
      </c>
      <c r="PO4" s="1">
        <f>LOOKUP($A4,'DMG Tables'!$P$2:$P$35,'DMG Tables'!$O$2:$O$35)*PO$1*LOOKUP(PO$1,'DMG Tables'!$G$2:$G$7,'DMG Tables'!$H$2:$H$7)</f>
        <v>85600</v>
      </c>
      <c r="PP4" s="1">
        <f>LOOKUP($A4,'DMG Tables'!$P$2:$P$35,'DMG Tables'!$O$2:$O$35)*PP$1*LOOKUP(PP$1,'DMG Tables'!$G$2:$G$7,'DMG Tables'!$H$2:$H$7)</f>
        <v>85800</v>
      </c>
      <c r="PQ4" s="1">
        <f>LOOKUP($A4,'DMG Tables'!$P$2:$P$35,'DMG Tables'!$O$2:$O$35)*PQ$1*LOOKUP(PQ$1,'DMG Tables'!$G$2:$G$7,'DMG Tables'!$H$2:$H$7)</f>
        <v>86000</v>
      </c>
      <c r="PR4" s="1">
        <f>LOOKUP($A4,'DMG Tables'!$P$2:$P$35,'DMG Tables'!$O$2:$O$35)*PR$1*LOOKUP(PR$1,'DMG Tables'!$G$2:$G$7,'DMG Tables'!$H$2:$H$7)</f>
        <v>86200</v>
      </c>
      <c r="PS4" s="1">
        <f>LOOKUP($A4,'DMG Tables'!$P$2:$P$35,'DMG Tables'!$O$2:$O$35)*PS$1*LOOKUP(PS$1,'DMG Tables'!$G$2:$G$7,'DMG Tables'!$H$2:$H$7)</f>
        <v>86400</v>
      </c>
      <c r="PT4" s="1">
        <f>LOOKUP($A4,'DMG Tables'!$P$2:$P$35,'DMG Tables'!$O$2:$O$35)*PT$1*LOOKUP(PT$1,'DMG Tables'!$G$2:$G$7,'DMG Tables'!$H$2:$H$7)</f>
        <v>86600</v>
      </c>
      <c r="PU4" s="1">
        <f>LOOKUP($A4,'DMG Tables'!$P$2:$P$35,'DMG Tables'!$O$2:$O$35)*PU$1*LOOKUP(PU$1,'DMG Tables'!$G$2:$G$7,'DMG Tables'!$H$2:$H$7)</f>
        <v>86800</v>
      </c>
      <c r="PV4" s="1">
        <f>LOOKUP($A4,'DMG Tables'!$P$2:$P$35,'DMG Tables'!$O$2:$O$35)*PV$1*LOOKUP(PV$1,'DMG Tables'!$G$2:$G$7,'DMG Tables'!$H$2:$H$7)</f>
        <v>87000</v>
      </c>
      <c r="PW4" s="1">
        <f>LOOKUP($A4,'DMG Tables'!$P$2:$P$35,'DMG Tables'!$O$2:$O$35)*PW$1*LOOKUP(PW$1,'DMG Tables'!$G$2:$G$7,'DMG Tables'!$H$2:$H$7)</f>
        <v>87200</v>
      </c>
      <c r="PX4" s="1">
        <f>LOOKUP($A4,'DMG Tables'!$P$2:$P$35,'DMG Tables'!$O$2:$O$35)*PX$1*LOOKUP(PX$1,'DMG Tables'!$G$2:$G$7,'DMG Tables'!$H$2:$H$7)</f>
        <v>87400</v>
      </c>
      <c r="PY4" s="1">
        <f>LOOKUP($A4,'DMG Tables'!$P$2:$P$35,'DMG Tables'!$O$2:$O$35)*PY$1*LOOKUP(PY$1,'DMG Tables'!$G$2:$G$7,'DMG Tables'!$H$2:$H$7)</f>
        <v>87600</v>
      </c>
      <c r="PZ4" s="1">
        <f>LOOKUP($A4,'DMG Tables'!$P$2:$P$35,'DMG Tables'!$O$2:$O$35)*PZ$1*LOOKUP(PZ$1,'DMG Tables'!$G$2:$G$7,'DMG Tables'!$H$2:$H$7)</f>
        <v>87800</v>
      </c>
      <c r="QA4" s="1">
        <f>LOOKUP($A4,'DMG Tables'!$P$2:$P$35,'DMG Tables'!$O$2:$O$35)*QA$1*LOOKUP(QA$1,'DMG Tables'!$G$2:$G$7,'DMG Tables'!$H$2:$H$7)</f>
        <v>88000</v>
      </c>
      <c r="QB4" s="1">
        <f>LOOKUP($A4,'DMG Tables'!$P$2:$P$35,'DMG Tables'!$O$2:$O$35)*QB$1*LOOKUP(QB$1,'DMG Tables'!$G$2:$G$7,'DMG Tables'!$H$2:$H$7)</f>
        <v>88200</v>
      </c>
      <c r="QC4" s="1">
        <f>LOOKUP($A4,'DMG Tables'!$P$2:$P$35,'DMG Tables'!$O$2:$O$35)*QC$1*LOOKUP(QC$1,'DMG Tables'!$G$2:$G$7,'DMG Tables'!$H$2:$H$7)</f>
        <v>88400</v>
      </c>
      <c r="QD4" s="1">
        <f>LOOKUP($A4,'DMG Tables'!$P$2:$P$35,'DMG Tables'!$O$2:$O$35)*QD$1*LOOKUP(QD$1,'DMG Tables'!$G$2:$G$7,'DMG Tables'!$H$2:$H$7)</f>
        <v>88600</v>
      </c>
      <c r="QE4" s="1">
        <f>LOOKUP($A4,'DMG Tables'!$P$2:$P$35,'DMG Tables'!$O$2:$O$35)*QE$1*LOOKUP(QE$1,'DMG Tables'!$G$2:$G$7,'DMG Tables'!$H$2:$H$7)</f>
        <v>88800</v>
      </c>
      <c r="QF4" s="1">
        <f>LOOKUP($A4,'DMG Tables'!$P$2:$P$35,'DMG Tables'!$O$2:$O$35)*QF$1*LOOKUP(QF$1,'DMG Tables'!$G$2:$G$7,'DMG Tables'!$H$2:$H$7)</f>
        <v>89000</v>
      </c>
      <c r="QG4" s="1">
        <f>LOOKUP($A4,'DMG Tables'!$P$2:$P$35,'DMG Tables'!$O$2:$O$35)*QG$1*LOOKUP(QG$1,'DMG Tables'!$G$2:$G$7,'DMG Tables'!$H$2:$H$7)</f>
        <v>89200</v>
      </c>
      <c r="QH4" s="1">
        <f>LOOKUP($A4,'DMG Tables'!$P$2:$P$35,'DMG Tables'!$O$2:$O$35)*QH$1*LOOKUP(QH$1,'DMG Tables'!$G$2:$G$7,'DMG Tables'!$H$2:$H$7)</f>
        <v>89400</v>
      </c>
      <c r="QI4" s="1">
        <f>LOOKUP($A4,'DMG Tables'!$P$2:$P$35,'DMG Tables'!$O$2:$O$35)*QI$1*LOOKUP(QI$1,'DMG Tables'!$G$2:$G$7,'DMG Tables'!$H$2:$H$7)</f>
        <v>89600</v>
      </c>
      <c r="QJ4" s="1">
        <f>LOOKUP($A4,'DMG Tables'!$P$2:$P$35,'DMG Tables'!$O$2:$O$35)*QJ$1*LOOKUP(QJ$1,'DMG Tables'!$G$2:$G$7,'DMG Tables'!$H$2:$H$7)</f>
        <v>89800</v>
      </c>
      <c r="QK4" s="1">
        <f>LOOKUP($A4,'DMG Tables'!$P$2:$P$35,'DMG Tables'!$O$2:$O$35)*QK$1*LOOKUP(QK$1,'DMG Tables'!$G$2:$G$7,'DMG Tables'!$H$2:$H$7)</f>
        <v>90000</v>
      </c>
      <c r="QL4" s="1">
        <f>LOOKUP($A4,'DMG Tables'!$P$2:$P$35,'DMG Tables'!$O$2:$O$35)*QL$1*LOOKUP(QL$1,'DMG Tables'!$G$2:$G$7,'DMG Tables'!$H$2:$H$7)</f>
        <v>90200</v>
      </c>
      <c r="QM4" s="1">
        <f>LOOKUP($A4,'DMG Tables'!$P$2:$P$35,'DMG Tables'!$O$2:$O$35)*QM$1*LOOKUP(QM$1,'DMG Tables'!$G$2:$G$7,'DMG Tables'!$H$2:$H$7)</f>
        <v>90400</v>
      </c>
      <c r="QN4" s="1">
        <f>LOOKUP($A4,'DMG Tables'!$P$2:$P$35,'DMG Tables'!$O$2:$O$35)*QN$1*LOOKUP(QN$1,'DMG Tables'!$G$2:$G$7,'DMG Tables'!$H$2:$H$7)</f>
        <v>90600</v>
      </c>
      <c r="QO4" s="1">
        <f>LOOKUP($A4,'DMG Tables'!$P$2:$P$35,'DMG Tables'!$O$2:$O$35)*QO$1*LOOKUP(QO$1,'DMG Tables'!$G$2:$G$7,'DMG Tables'!$H$2:$H$7)</f>
        <v>90800</v>
      </c>
      <c r="QP4" s="1">
        <f>LOOKUP($A4,'DMG Tables'!$P$2:$P$35,'DMG Tables'!$O$2:$O$35)*QP$1*LOOKUP(QP$1,'DMG Tables'!$G$2:$G$7,'DMG Tables'!$H$2:$H$7)</f>
        <v>91000</v>
      </c>
      <c r="QQ4" s="1">
        <f>LOOKUP($A4,'DMG Tables'!$P$2:$P$35,'DMG Tables'!$O$2:$O$35)*QQ$1*LOOKUP(QQ$1,'DMG Tables'!$G$2:$G$7,'DMG Tables'!$H$2:$H$7)</f>
        <v>91200</v>
      </c>
      <c r="QR4" s="1">
        <f>LOOKUP($A4,'DMG Tables'!$P$2:$P$35,'DMG Tables'!$O$2:$O$35)*QR$1*LOOKUP(QR$1,'DMG Tables'!$G$2:$G$7,'DMG Tables'!$H$2:$H$7)</f>
        <v>91400</v>
      </c>
      <c r="QS4" s="1">
        <f>LOOKUP($A4,'DMG Tables'!$P$2:$P$35,'DMG Tables'!$O$2:$O$35)*QS$1*LOOKUP(QS$1,'DMG Tables'!$G$2:$G$7,'DMG Tables'!$H$2:$H$7)</f>
        <v>91600</v>
      </c>
      <c r="QT4" s="1">
        <f>LOOKUP($A4,'DMG Tables'!$P$2:$P$35,'DMG Tables'!$O$2:$O$35)*QT$1*LOOKUP(QT$1,'DMG Tables'!$G$2:$G$7,'DMG Tables'!$H$2:$H$7)</f>
        <v>91800</v>
      </c>
      <c r="QU4" s="1">
        <f>LOOKUP($A4,'DMG Tables'!$P$2:$P$35,'DMG Tables'!$O$2:$O$35)*QU$1*LOOKUP(QU$1,'DMG Tables'!$G$2:$G$7,'DMG Tables'!$H$2:$H$7)</f>
        <v>92000</v>
      </c>
      <c r="QV4" s="1">
        <f>LOOKUP($A4,'DMG Tables'!$P$2:$P$35,'DMG Tables'!$O$2:$O$35)*QV$1*LOOKUP(QV$1,'DMG Tables'!$G$2:$G$7,'DMG Tables'!$H$2:$H$7)</f>
        <v>92200</v>
      </c>
      <c r="QW4" s="1">
        <f>LOOKUP($A4,'DMG Tables'!$P$2:$P$35,'DMG Tables'!$O$2:$O$35)*QW$1*LOOKUP(QW$1,'DMG Tables'!$G$2:$G$7,'DMG Tables'!$H$2:$H$7)</f>
        <v>92400</v>
      </c>
      <c r="QX4" s="1">
        <f>LOOKUP($A4,'DMG Tables'!$P$2:$P$35,'DMG Tables'!$O$2:$O$35)*QX$1*LOOKUP(QX$1,'DMG Tables'!$G$2:$G$7,'DMG Tables'!$H$2:$H$7)</f>
        <v>92600</v>
      </c>
      <c r="QY4" s="1">
        <f>LOOKUP($A4,'DMG Tables'!$P$2:$P$35,'DMG Tables'!$O$2:$O$35)*QY$1*LOOKUP(QY$1,'DMG Tables'!$G$2:$G$7,'DMG Tables'!$H$2:$H$7)</f>
        <v>92800</v>
      </c>
      <c r="QZ4" s="1">
        <f>LOOKUP($A4,'DMG Tables'!$P$2:$P$35,'DMG Tables'!$O$2:$O$35)*QZ$1*LOOKUP(QZ$1,'DMG Tables'!$G$2:$G$7,'DMG Tables'!$H$2:$H$7)</f>
        <v>93000</v>
      </c>
      <c r="RA4" s="1">
        <f>LOOKUP($A4,'DMG Tables'!$P$2:$P$35,'DMG Tables'!$O$2:$O$35)*RA$1*LOOKUP(RA$1,'DMG Tables'!$G$2:$G$7,'DMG Tables'!$H$2:$H$7)</f>
        <v>93200</v>
      </c>
      <c r="RB4" s="1">
        <f>LOOKUP($A4,'DMG Tables'!$P$2:$P$35,'DMG Tables'!$O$2:$O$35)*RB$1*LOOKUP(RB$1,'DMG Tables'!$G$2:$G$7,'DMG Tables'!$H$2:$H$7)</f>
        <v>93400</v>
      </c>
      <c r="RC4" s="1">
        <f>LOOKUP($A4,'DMG Tables'!$P$2:$P$35,'DMG Tables'!$O$2:$O$35)*RC$1*LOOKUP(RC$1,'DMG Tables'!$G$2:$G$7,'DMG Tables'!$H$2:$H$7)</f>
        <v>93600</v>
      </c>
      <c r="RD4" s="1">
        <f>LOOKUP($A4,'DMG Tables'!$P$2:$P$35,'DMG Tables'!$O$2:$O$35)*RD$1*LOOKUP(RD$1,'DMG Tables'!$G$2:$G$7,'DMG Tables'!$H$2:$H$7)</f>
        <v>93800</v>
      </c>
      <c r="RE4" s="1">
        <f>LOOKUP($A4,'DMG Tables'!$P$2:$P$35,'DMG Tables'!$O$2:$O$35)*RE$1*LOOKUP(RE$1,'DMG Tables'!$G$2:$G$7,'DMG Tables'!$H$2:$H$7)</f>
        <v>94000</v>
      </c>
      <c r="RF4" s="1">
        <f>LOOKUP($A4,'DMG Tables'!$P$2:$P$35,'DMG Tables'!$O$2:$O$35)*RF$1*LOOKUP(RF$1,'DMG Tables'!$G$2:$G$7,'DMG Tables'!$H$2:$H$7)</f>
        <v>94200</v>
      </c>
      <c r="RG4" s="1">
        <f>LOOKUP($A4,'DMG Tables'!$P$2:$P$35,'DMG Tables'!$O$2:$O$35)*RG$1*LOOKUP(RG$1,'DMG Tables'!$G$2:$G$7,'DMG Tables'!$H$2:$H$7)</f>
        <v>94400</v>
      </c>
      <c r="RH4" s="1">
        <f>LOOKUP($A4,'DMG Tables'!$P$2:$P$35,'DMG Tables'!$O$2:$O$35)*RH$1*LOOKUP(RH$1,'DMG Tables'!$G$2:$G$7,'DMG Tables'!$H$2:$H$7)</f>
        <v>94600</v>
      </c>
      <c r="RI4" s="1">
        <f>LOOKUP($A4,'DMG Tables'!$P$2:$P$35,'DMG Tables'!$O$2:$O$35)*RI$1*LOOKUP(RI$1,'DMG Tables'!$G$2:$G$7,'DMG Tables'!$H$2:$H$7)</f>
        <v>94800</v>
      </c>
      <c r="RJ4" s="1">
        <f>LOOKUP($A4,'DMG Tables'!$P$2:$P$35,'DMG Tables'!$O$2:$O$35)*RJ$1*LOOKUP(RJ$1,'DMG Tables'!$G$2:$G$7,'DMG Tables'!$H$2:$H$7)</f>
        <v>95000</v>
      </c>
      <c r="RK4" s="1">
        <f>LOOKUP($A4,'DMG Tables'!$P$2:$P$35,'DMG Tables'!$O$2:$O$35)*RK$1*LOOKUP(RK$1,'DMG Tables'!$G$2:$G$7,'DMG Tables'!$H$2:$H$7)</f>
        <v>95200</v>
      </c>
      <c r="RL4" s="1">
        <f>LOOKUP($A4,'DMG Tables'!$P$2:$P$35,'DMG Tables'!$O$2:$O$35)*RL$1*LOOKUP(RL$1,'DMG Tables'!$G$2:$G$7,'DMG Tables'!$H$2:$H$7)</f>
        <v>95400</v>
      </c>
      <c r="RM4" s="1">
        <f>LOOKUP($A4,'DMG Tables'!$P$2:$P$35,'DMG Tables'!$O$2:$O$35)*RM$1*LOOKUP(RM$1,'DMG Tables'!$G$2:$G$7,'DMG Tables'!$H$2:$H$7)</f>
        <v>95600</v>
      </c>
      <c r="RN4" s="1">
        <f>LOOKUP($A4,'DMG Tables'!$P$2:$P$35,'DMG Tables'!$O$2:$O$35)*RN$1*LOOKUP(RN$1,'DMG Tables'!$G$2:$G$7,'DMG Tables'!$H$2:$H$7)</f>
        <v>95800</v>
      </c>
      <c r="RO4" s="1">
        <f>LOOKUP($A4,'DMG Tables'!$P$2:$P$35,'DMG Tables'!$O$2:$O$35)*RO$1*LOOKUP(RO$1,'DMG Tables'!$G$2:$G$7,'DMG Tables'!$H$2:$H$7)</f>
        <v>96000</v>
      </c>
      <c r="RP4" s="1">
        <f>LOOKUP($A4,'DMG Tables'!$P$2:$P$35,'DMG Tables'!$O$2:$O$35)*RP$1*LOOKUP(RP$1,'DMG Tables'!$G$2:$G$7,'DMG Tables'!$H$2:$H$7)</f>
        <v>96200</v>
      </c>
      <c r="RQ4" s="1">
        <f>LOOKUP($A4,'DMG Tables'!$P$2:$P$35,'DMG Tables'!$O$2:$O$35)*RQ$1*LOOKUP(RQ$1,'DMG Tables'!$G$2:$G$7,'DMG Tables'!$H$2:$H$7)</f>
        <v>96400</v>
      </c>
      <c r="RR4" s="1">
        <f>LOOKUP($A4,'DMG Tables'!$P$2:$P$35,'DMG Tables'!$O$2:$O$35)*RR$1*LOOKUP(RR$1,'DMG Tables'!$G$2:$G$7,'DMG Tables'!$H$2:$H$7)</f>
        <v>96600</v>
      </c>
      <c r="RS4" s="1">
        <f>LOOKUP($A4,'DMG Tables'!$P$2:$P$35,'DMG Tables'!$O$2:$O$35)*RS$1*LOOKUP(RS$1,'DMG Tables'!$G$2:$G$7,'DMG Tables'!$H$2:$H$7)</f>
        <v>96800</v>
      </c>
      <c r="RT4" s="1">
        <f>LOOKUP($A4,'DMG Tables'!$P$2:$P$35,'DMG Tables'!$O$2:$O$35)*RT$1*LOOKUP(RT$1,'DMG Tables'!$G$2:$G$7,'DMG Tables'!$H$2:$H$7)</f>
        <v>97000</v>
      </c>
      <c r="RU4" s="1">
        <f>LOOKUP($A4,'DMG Tables'!$P$2:$P$35,'DMG Tables'!$O$2:$O$35)*RU$1*LOOKUP(RU$1,'DMG Tables'!$G$2:$G$7,'DMG Tables'!$H$2:$H$7)</f>
        <v>97200</v>
      </c>
      <c r="RV4" s="1">
        <f>LOOKUP($A4,'DMG Tables'!$P$2:$P$35,'DMG Tables'!$O$2:$O$35)*RV$1*LOOKUP(RV$1,'DMG Tables'!$G$2:$G$7,'DMG Tables'!$H$2:$H$7)</f>
        <v>97400</v>
      </c>
      <c r="RW4" s="1">
        <f>LOOKUP($A4,'DMG Tables'!$P$2:$P$35,'DMG Tables'!$O$2:$O$35)*RW$1*LOOKUP(RW$1,'DMG Tables'!$G$2:$G$7,'DMG Tables'!$H$2:$H$7)</f>
        <v>97600</v>
      </c>
      <c r="RX4" s="1">
        <f>LOOKUP($A4,'DMG Tables'!$P$2:$P$35,'DMG Tables'!$O$2:$O$35)*RX$1*LOOKUP(RX$1,'DMG Tables'!$G$2:$G$7,'DMG Tables'!$H$2:$H$7)</f>
        <v>97800</v>
      </c>
      <c r="RY4" s="1">
        <f>LOOKUP($A4,'DMG Tables'!$P$2:$P$35,'DMG Tables'!$O$2:$O$35)*RY$1*LOOKUP(RY$1,'DMG Tables'!$G$2:$G$7,'DMG Tables'!$H$2:$H$7)</f>
        <v>98000</v>
      </c>
      <c r="RZ4" s="1">
        <f>LOOKUP($A4,'DMG Tables'!$P$2:$P$35,'DMG Tables'!$O$2:$O$35)*RZ$1*LOOKUP(RZ$1,'DMG Tables'!$G$2:$G$7,'DMG Tables'!$H$2:$H$7)</f>
        <v>98200</v>
      </c>
      <c r="SA4" s="1">
        <f>LOOKUP($A4,'DMG Tables'!$P$2:$P$35,'DMG Tables'!$O$2:$O$35)*SA$1*LOOKUP(SA$1,'DMG Tables'!$G$2:$G$7,'DMG Tables'!$H$2:$H$7)</f>
        <v>98400</v>
      </c>
      <c r="SB4" s="1">
        <f>LOOKUP($A4,'DMG Tables'!$P$2:$P$35,'DMG Tables'!$O$2:$O$35)*SB$1*LOOKUP(SB$1,'DMG Tables'!$G$2:$G$7,'DMG Tables'!$H$2:$H$7)</f>
        <v>98600</v>
      </c>
      <c r="SC4" s="1">
        <f>LOOKUP($A4,'DMG Tables'!$P$2:$P$35,'DMG Tables'!$O$2:$O$35)*SC$1*LOOKUP(SC$1,'DMG Tables'!$G$2:$G$7,'DMG Tables'!$H$2:$H$7)</f>
        <v>98800</v>
      </c>
      <c r="SD4" s="1">
        <f>LOOKUP($A4,'DMG Tables'!$P$2:$P$35,'DMG Tables'!$O$2:$O$35)*SD$1*LOOKUP(SD$1,'DMG Tables'!$G$2:$G$7,'DMG Tables'!$H$2:$H$7)</f>
        <v>99000</v>
      </c>
      <c r="SE4" s="1">
        <f>LOOKUP($A4,'DMG Tables'!$P$2:$P$35,'DMG Tables'!$O$2:$O$35)*SE$1*LOOKUP(SE$1,'DMG Tables'!$G$2:$G$7,'DMG Tables'!$H$2:$H$7)</f>
        <v>99200</v>
      </c>
      <c r="SF4" s="1">
        <f>LOOKUP($A4,'DMG Tables'!$P$2:$P$35,'DMG Tables'!$O$2:$O$35)*SF$1*LOOKUP(SF$1,'DMG Tables'!$G$2:$G$7,'DMG Tables'!$H$2:$H$7)</f>
        <v>99400</v>
      </c>
      <c r="SG4" s="1">
        <f>LOOKUP($A4,'DMG Tables'!$P$2:$P$35,'DMG Tables'!$O$2:$O$35)*SG$1*LOOKUP(SG$1,'DMG Tables'!$G$2:$G$7,'DMG Tables'!$H$2:$H$7)</f>
        <v>99600</v>
      </c>
      <c r="SH4" s="1">
        <f>LOOKUP($A4,'DMG Tables'!$P$2:$P$35,'DMG Tables'!$O$2:$O$35)*SH$1*LOOKUP(SH$1,'DMG Tables'!$G$2:$G$7,'DMG Tables'!$H$2:$H$7)</f>
        <v>99800</v>
      </c>
      <c r="SI4" s="1">
        <f>LOOKUP($A4,'DMG Tables'!$P$2:$P$35,'DMG Tables'!$O$2:$O$35)*SI$1*LOOKUP(SI$1,'DMG Tables'!$G$2:$G$7,'DMG Tables'!$H$2:$H$7)</f>
        <v>100000</v>
      </c>
      <c r="SJ4" s="1">
        <f>LOOKUP($A4,'DMG Tables'!$P$2:$P$35,'DMG Tables'!$O$2:$O$35)*SJ$1*LOOKUP(SJ$1,'DMG Tables'!$G$2:$G$7,'DMG Tables'!$H$2:$H$7)</f>
        <v>100200</v>
      </c>
      <c r="SK4" s="1">
        <f>LOOKUP($A4,'DMG Tables'!$P$2:$P$35,'DMG Tables'!$O$2:$O$35)*SK$1*LOOKUP(SK$1,'DMG Tables'!$G$2:$G$7,'DMG Tables'!$H$2:$H$7)</f>
        <v>100400</v>
      </c>
      <c r="SL4" s="1">
        <f>LOOKUP($A4,'DMG Tables'!$P$2:$P$35,'DMG Tables'!$O$2:$O$35)*SL$1*LOOKUP(SL$1,'DMG Tables'!$G$2:$G$7,'DMG Tables'!$H$2:$H$7)</f>
        <v>100600</v>
      </c>
      <c r="SM4" s="1">
        <f>LOOKUP($A4,'DMG Tables'!$P$2:$P$35,'DMG Tables'!$O$2:$O$35)*SM$1*LOOKUP(SM$1,'DMG Tables'!$G$2:$G$7,'DMG Tables'!$H$2:$H$7)</f>
        <v>100800</v>
      </c>
      <c r="SN4" s="1">
        <f>LOOKUP($A4,'DMG Tables'!$P$2:$P$35,'DMG Tables'!$O$2:$O$35)*SN$1*LOOKUP(SN$1,'DMG Tables'!$G$2:$G$7,'DMG Tables'!$H$2:$H$7)</f>
        <v>101000</v>
      </c>
      <c r="SO4" s="1">
        <f>LOOKUP($A4,'DMG Tables'!$P$2:$P$35,'DMG Tables'!$O$2:$O$35)*SO$1*LOOKUP(SO$1,'DMG Tables'!$G$2:$G$7,'DMG Tables'!$H$2:$H$7)</f>
        <v>101200</v>
      </c>
      <c r="SP4" s="1">
        <f>LOOKUP($A4,'DMG Tables'!$P$2:$P$35,'DMG Tables'!$O$2:$O$35)*SP$1*LOOKUP(SP$1,'DMG Tables'!$G$2:$G$7,'DMG Tables'!$H$2:$H$7)</f>
        <v>101400</v>
      </c>
      <c r="SQ4" s="1">
        <f>LOOKUP($A4,'DMG Tables'!$P$2:$P$35,'DMG Tables'!$O$2:$O$35)*SQ$1*LOOKUP(SQ$1,'DMG Tables'!$G$2:$G$7,'DMG Tables'!$H$2:$H$7)</f>
        <v>101600</v>
      </c>
      <c r="SR4" s="1">
        <f>LOOKUP($A4,'DMG Tables'!$P$2:$P$35,'DMG Tables'!$O$2:$O$35)*SR$1*LOOKUP(SR$1,'DMG Tables'!$G$2:$G$7,'DMG Tables'!$H$2:$H$7)</f>
        <v>101800</v>
      </c>
      <c r="SS4" s="1">
        <f>LOOKUP($A4,'DMG Tables'!$P$2:$P$35,'DMG Tables'!$O$2:$O$35)*SS$1*LOOKUP(SS$1,'DMG Tables'!$G$2:$G$7,'DMG Tables'!$H$2:$H$7)</f>
        <v>102000</v>
      </c>
      <c r="ST4" s="1">
        <f>LOOKUP($A4,'DMG Tables'!$P$2:$P$35,'DMG Tables'!$O$2:$O$35)*ST$1*LOOKUP(ST$1,'DMG Tables'!$G$2:$G$7,'DMG Tables'!$H$2:$H$7)</f>
        <v>102200</v>
      </c>
      <c r="SU4" s="1">
        <f>LOOKUP($A4,'DMG Tables'!$P$2:$P$35,'DMG Tables'!$O$2:$O$35)*SU$1*LOOKUP(SU$1,'DMG Tables'!$G$2:$G$7,'DMG Tables'!$H$2:$H$7)</f>
        <v>102400</v>
      </c>
      <c r="SV4" s="1">
        <f>LOOKUP($A4,'DMG Tables'!$P$2:$P$35,'DMG Tables'!$O$2:$O$35)*SV$1*LOOKUP(SV$1,'DMG Tables'!$G$2:$G$7,'DMG Tables'!$H$2:$H$7)</f>
        <v>102600</v>
      </c>
      <c r="SW4" s="1">
        <f>LOOKUP($A4,'DMG Tables'!$P$2:$P$35,'DMG Tables'!$O$2:$O$35)*SW$1*LOOKUP(SW$1,'DMG Tables'!$G$2:$G$7,'DMG Tables'!$H$2:$H$7)</f>
        <v>102800</v>
      </c>
      <c r="SX4" s="1">
        <f>LOOKUP($A4,'DMG Tables'!$P$2:$P$35,'DMG Tables'!$O$2:$O$35)*SX$1*LOOKUP(SX$1,'DMG Tables'!$G$2:$G$7,'DMG Tables'!$H$2:$H$7)</f>
        <v>103000</v>
      </c>
      <c r="SY4" s="1">
        <f>LOOKUP($A4,'DMG Tables'!$P$2:$P$35,'DMG Tables'!$O$2:$O$35)*SY$1*LOOKUP(SY$1,'DMG Tables'!$G$2:$G$7,'DMG Tables'!$H$2:$H$7)</f>
        <v>103200</v>
      </c>
      <c r="SZ4" s="1">
        <f>LOOKUP($A4,'DMG Tables'!$P$2:$P$35,'DMG Tables'!$O$2:$O$35)*SZ$1*LOOKUP(SZ$1,'DMG Tables'!$G$2:$G$7,'DMG Tables'!$H$2:$H$7)</f>
        <v>103400</v>
      </c>
      <c r="TA4" s="1">
        <f>LOOKUP($A4,'DMG Tables'!$P$2:$P$35,'DMG Tables'!$O$2:$O$35)*TA$1*LOOKUP(TA$1,'DMG Tables'!$G$2:$G$7,'DMG Tables'!$H$2:$H$7)</f>
        <v>103600</v>
      </c>
      <c r="TB4" s="1">
        <f>LOOKUP($A4,'DMG Tables'!$P$2:$P$35,'DMG Tables'!$O$2:$O$35)*TB$1*LOOKUP(TB$1,'DMG Tables'!$G$2:$G$7,'DMG Tables'!$H$2:$H$7)</f>
        <v>103800</v>
      </c>
      <c r="TC4" s="1">
        <f>LOOKUP($A4,'DMG Tables'!$P$2:$P$35,'DMG Tables'!$O$2:$O$35)*TC$1*LOOKUP(TC$1,'DMG Tables'!$G$2:$G$7,'DMG Tables'!$H$2:$H$7)</f>
        <v>104000</v>
      </c>
      <c r="TD4" s="1">
        <f>LOOKUP($A4,'DMG Tables'!$P$2:$P$35,'DMG Tables'!$O$2:$O$35)*TD$1*LOOKUP(TD$1,'DMG Tables'!$G$2:$G$7,'DMG Tables'!$H$2:$H$7)</f>
        <v>104200</v>
      </c>
      <c r="TE4" s="1">
        <f>LOOKUP($A4,'DMG Tables'!$P$2:$P$35,'DMG Tables'!$O$2:$O$35)*TE$1*LOOKUP(TE$1,'DMG Tables'!$G$2:$G$7,'DMG Tables'!$H$2:$H$7)</f>
        <v>104400</v>
      </c>
      <c r="TF4" s="1">
        <f>LOOKUP($A4,'DMG Tables'!$P$2:$P$35,'DMG Tables'!$O$2:$O$35)*TF$1*LOOKUP(TF$1,'DMG Tables'!$G$2:$G$7,'DMG Tables'!$H$2:$H$7)</f>
        <v>104600</v>
      </c>
      <c r="TG4" s="1">
        <f>LOOKUP($A4,'DMG Tables'!$P$2:$P$35,'DMG Tables'!$O$2:$O$35)*TG$1*LOOKUP(TG$1,'DMG Tables'!$G$2:$G$7,'DMG Tables'!$H$2:$H$7)</f>
        <v>104800</v>
      </c>
      <c r="TH4" s="1">
        <f>LOOKUP($A4,'DMG Tables'!$P$2:$P$35,'DMG Tables'!$O$2:$O$35)*TH$1*LOOKUP(TH$1,'DMG Tables'!$G$2:$G$7,'DMG Tables'!$H$2:$H$7)</f>
        <v>105000</v>
      </c>
      <c r="TI4" s="1">
        <f>LOOKUP($A4,'DMG Tables'!$P$2:$P$35,'DMG Tables'!$O$2:$O$35)*TI$1*LOOKUP(TI$1,'DMG Tables'!$G$2:$G$7,'DMG Tables'!$H$2:$H$7)</f>
        <v>105200</v>
      </c>
      <c r="TJ4" s="1">
        <f>LOOKUP($A4,'DMG Tables'!$P$2:$P$35,'DMG Tables'!$O$2:$O$35)*TJ$1*LOOKUP(TJ$1,'DMG Tables'!$G$2:$G$7,'DMG Tables'!$H$2:$H$7)</f>
        <v>105400</v>
      </c>
      <c r="TK4" s="1">
        <f>LOOKUP($A4,'DMG Tables'!$P$2:$P$35,'DMG Tables'!$O$2:$O$35)*TK$1*LOOKUP(TK$1,'DMG Tables'!$G$2:$G$7,'DMG Tables'!$H$2:$H$7)</f>
        <v>105600</v>
      </c>
      <c r="TL4" s="1">
        <f>LOOKUP($A4,'DMG Tables'!$P$2:$P$35,'DMG Tables'!$O$2:$O$35)*TL$1*LOOKUP(TL$1,'DMG Tables'!$G$2:$G$7,'DMG Tables'!$H$2:$H$7)</f>
        <v>105800</v>
      </c>
      <c r="TM4" s="1">
        <f>LOOKUP($A4,'DMG Tables'!$P$2:$P$35,'DMG Tables'!$O$2:$O$35)*TM$1*LOOKUP(TM$1,'DMG Tables'!$G$2:$G$7,'DMG Tables'!$H$2:$H$7)</f>
        <v>106000</v>
      </c>
      <c r="TN4" s="1">
        <f>LOOKUP($A4,'DMG Tables'!$P$2:$P$35,'DMG Tables'!$O$2:$O$35)*TN$1*LOOKUP(TN$1,'DMG Tables'!$G$2:$G$7,'DMG Tables'!$H$2:$H$7)</f>
        <v>106200</v>
      </c>
      <c r="TO4" s="1">
        <f>LOOKUP($A4,'DMG Tables'!$P$2:$P$35,'DMG Tables'!$O$2:$O$35)*TO$1*LOOKUP(TO$1,'DMG Tables'!$G$2:$G$7,'DMG Tables'!$H$2:$H$7)</f>
        <v>106400</v>
      </c>
      <c r="TP4" s="1">
        <f>LOOKUP($A4,'DMG Tables'!$P$2:$P$35,'DMG Tables'!$O$2:$O$35)*TP$1*LOOKUP(TP$1,'DMG Tables'!$G$2:$G$7,'DMG Tables'!$H$2:$H$7)</f>
        <v>106600</v>
      </c>
      <c r="TQ4" s="1">
        <f>LOOKUP($A4,'DMG Tables'!$P$2:$P$35,'DMG Tables'!$O$2:$O$35)*TQ$1*LOOKUP(TQ$1,'DMG Tables'!$G$2:$G$7,'DMG Tables'!$H$2:$H$7)</f>
        <v>106800</v>
      </c>
      <c r="TR4" s="1">
        <f>LOOKUP($A4,'DMG Tables'!$P$2:$P$35,'DMG Tables'!$O$2:$O$35)*TR$1*LOOKUP(TR$1,'DMG Tables'!$G$2:$G$7,'DMG Tables'!$H$2:$H$7)</f>
        <v>107000</v>
      </c>
      <c r="TS4" s="1">
        <f>LOOKUP($A4,'DMG Tables'!$P$2:$P$35,'DMG Tables'!$O$2:$O$35)*TS$1*LOOKUP(TS$1,'DMG Tables'!$G$2:$G$7,'DMG Tables'!$H$2:$H$7)</f>
        <v>107200</v>
      </c>
      <c r="TT4" s="1">
        <f>LOOKUP($A4,'DMG Tables'!$P$2:$P$35,'DMG Tables'!$O$2:$O$35)*TT$1*LOOKUP(TT$1,'DMG Tables'!$G$2:$G$7,'DMG Tables'!$H$2:$H$7)</f>
        <v>107400</v>
      </c>
      <c r="TU4" s="1">
        <f>LOOKUP($A4,'DMG Tables'!$P$2:$P$35,'DMG Tables'!$O$2:$O$35)*TU$1*LOOKUP(TU$1,'DMG Tables'!$G$2:$G$7,'DMG Tables'!$H$2:$H$7)</f>
        <v>107600</v>
      </c>
      <c r="TV4" s="1">
        <f>LOOKUP($A4,'DMG Tables'!$P$2:$P$35,'DMG Tables'!$O$2:$O$35)*TV$1*LOOKUP(TV$1,'DMG Tables'!$G$2:$G$7,'DMG Tables'!$H$2:$H$7)</f>
        <v>107800</v>
      </c>
      <c r="TW4" s="1">
        <f>LOOKUP($A4,'DMG Tables'!$P$2:$P$35,'DMG Tables'!$O$2:$O$35)*TW$1*LOOKUP(TW$1,'DMG Tables'!$G$2:$G$7,'DMG Tables'!$H$2:$H$7)</f>
        <v>108000</v>
      </c>
      <c r="TX4" s="1">
        <f>LOOKUP($A4,'DMG Tables'!$P$2:$P$35,'DMG Tables'!$O$2:$O$35)*TX$1*LOOKUP(TX$1,'DMG Tables'!$G$2:$G$7,'DMG Tables'!$H$2:$H$7)</f>
        <v>108200</v>
      </c>
      <c r="TY4" s="1">
        <f>LOOKUP($A4,'DMG Tables'!$P$2:$P$35,'DMG Tables'!$O$2:$O$35)*TY$1*LOOKUP(TY$1,'DMG Tables'!$G$2:$G$7,'DMG Tables'!$H$2:$H$7)</f>
        <v>108400</v>
      </c>
      <c r="TZ4" s="1">
        <f>LOOKUP($A4,'DMG Tables'!$P$2:$P$35,'DMG Tables'!$O$2:$O$35)*TZ$1*LOOKUP(TZ$1,'DMG Tables'!$G$2:$G$7,'DMG Tables'!$H$2:$H$7)</f>
        <v>108600</v>
      </c>
      <c r="UA4" s="1">
        <f>LOOKUP($A4,'DMG Tables'!$P$2:$P$35,'DMG Tables'!$O$2:$O$35)*UA$1*LOOKUP(UA$1,'DMG Tables'!$G$2:$G$7,'DMG Tables'!$H$2:$H$7)</f>
        <v>108800</v>
      </c>
      <c r="UB4" s="1">
        <f>LOOKUP($A4,'DMG Tables'!$P$2:$P$35,'DMG Tables'!$O$2:$O$35)*UB$1*LOOKUP(UB$1,'DMG Tables'!$G$2:$G$7,'DMG Tables'!$H$2:$H$7)</f>
        <v>109000</v>
      </c>
      <c r="UC4" s="1">
        <f>LOOKUP($A4,'DMG Tables'!$P$2:$P$35,'DMG Tables'!$O$2:$O$35)*UC$1*LOOKUP(UC$1,'DMG Tables'!$G$2:$G$7,'DMG Tables'!$H$2:$H$7)</f>
        <v>109200</v>
      </c>
      <c r="UD4" s="1">
        <f>LOOKUP($A4,'DMG Tables'!$P$2:$P$35,'DMG Tables'!$O$2:$O$35)*UD$1*LOOKUP(UD$1,'DMG Tables'!$G$2:$G$7,'DMG Tables'!$H$2:$H$7)</f>
        <v>109400</v>
      </c>
      <c r="UE4" s="1">
        <f>LOOKUP($A4,'DMG Tables'!$P$2:$P$35,'DMG Tables'!$O$2:$O$35)*UE$1*LOOKUP(UE$1,'DMG Tables'!$G$2:$G$7,'DMG Tables'!$H$2:$H$7)</f>
        <v>109600</v>
      </c>
      <c r="UF4" s="1">
        <f>LOOKUP($A4,'DMG Tables'!$P$2:$P$35,'DMG Tables'!$O$2:$O$35)*UF$1*LOOKUP(UF$1,'DMG Tables'!$G$2:$G$7,'DMG Tables'!$H$2:$H$7)</f>
        <v>109800</v>
      </c>
      <c r="UG4" s="1">
        <f>LOOKUP($A4,'DMG Tables'!$P$2:$P$35,'DMG Tables'!$O$2:$O$35)*UG$1*LOOKUP(UG$1,'DMG Tables'!$G$2:$G$7,'DMG Tables'!$H$2:$H$7)</f>
        <v>110000</v>
      </c>
      <c r="UH4" s="1">
        <f>LOOKUP($A4,'DMG Tables'!$P$2:$P$35,'DMG Tables'!$O$2:$O$35)*UH$1*LOOKUP(UH$1,'DMG Tables'!$G$2:$G$7,'DMG Tables'!$H$2:$H$7)</f>
        <v>110200</v>
      </c>
      <c r="UI4" s="1">
        <f>LOOKUP($A4,'DMG Tables'!$P$2:$P$35,'DMG Tables'!$O$2:$O$35)*UI$1*LOOKUP(UI$1,'DMG Tables'!$G$2:$G$7,'DMG Tables'!$H$2:$H$7)</f>
        <v>110400</v>
      </c>
      <c r="UJ4" s="1">
        <f>LOOKUP($A4,'DMG Tables'!$P$2:$P$35,'DMG Tables'!$O$2:$O$35)*UJ$1*LOOKUP(UJ$1,'DMG Tables'!$G$2:$G$7,'DMG Tables'!$H$2:$H$7)</f>
        <v>110600</v>
      </c>
      <c r="UK4" s="1">
        <f>LOOKUP($A4,'DMG Tables'!$P$2:$P$35,'DMG Tables'!$O$2:$O$35)*UK$1*LOOKUP(UK$1,'DMG Tables'!$G$2:$G$7,'DMG Tables'!$H$2:$H$7)</f>
        <v>110800</v>
      </c>
      <c r="UL4" s="1">
        <f>LOOKUP($A4,'DMG Tables'!$P$2:$P$35,'DMG Tables'!$O$2:$O$35)*UL$1*LOOKUP(UL$1,'DMG Tables'!$G$2:$G$7,'DMG Tables'!$H$2:$H$7)</f>
        <v>111000</v>
      </c>
      <c r="UM4" s="1">
        <f>LOOKUP($A4,'DMG Tables'!$P$2:$P$35,'DMG Tables'!$O$2:$O$35)*UM$1*LOOKUP(UM$1,'DMG Tables'!$G$2:$G$7,'DMG Tables'!$H$2:$H$7)</f>
        <v>111200</v>
      </c>
      <c r="UN4" s="1">
        <f>LOOKUP($A4,'DMG Tables'!$P$2:$P$35,'DMG Tables'!$O$2:$O$35)*UN$1*LOOKUP(UN$1,'DMG Tables'!$G$2:$G$7,'DMG Tables'!$H$2:$H$7)</f>
        <v>111400</v>
      </c>
      <c r="UO4" s="1">
        <f>LOOKUP($A4,'DMG Tables'!$P$2:$P$35,'DMG Tables'!$O$2:$O$35)*UO$1*LOOKUP(UO$1,'DMG Tables'!$G$2:$G$7,'DMG Tables'!$H$2:$H$7)</f>
        <v>111600</v>
      </c>
      <c r="UP4" s="1">
        <f>LOOKUP($A4,'DMG Tables'!$P$2:$P$35,'DMG Tables'!$O$2:$O$35)*UP$1*LOOKUP(UP$1,'DMG Tables'!$G$2:$G$7,'DMG Tables'!$H$2:$H$7)</f>
        <v>111800</v>
      </c>
      <c r="UQ4" s="1">
        <f>LOOKUP($A4,'DMG Tables'!$P$2:$P$35,'DMG Tables'!$O$2:$O$35)*UQ$1*LOOKUP(UQ$1,'DMG Tables'!$G$2:$G$7,'DMG Tables'!$H$2:$H$7)</f>
        <v>112000</v>
      </c>
      <c r="UR4" s="1">
        <f>LOOKUP($A4,'DMG Tables'!$P$2:$P$35,'DMG Tables'!$O$2:$O$35)*UR$1*LOOKUP(UR$1,'DMG Tables'!$G$2:$G$7,'DMG Tables'!$H$2:$H$7)</f>
        <v>112200</v>
      </c>
      <c r="US4" s="1">
        <f>LOOKUP($A4,'DMG Tables'!$P$2:$P$35,'DMG Tables'!$O$2:$O$35)*US$1*LOOKUP(US$1,'DMG Tables'!$G$2:$G$7,'DMG Tables'!$H$2:$H$7)</f>
        <v>112400</v>
      </c>
      <c r="UT4" s="1">
        <f>LOOKUP($A4,'DMG Tables'!$P$2:$P$35,'DMG Tables'!$O$2:$O$35)*UT$1*LOOKUP(UT$1,'DMG Tables'!$G$2:$G$7,'DMG Tables'!$H$2:$H$7)</f>
        <v>112600</v>
      </c>
      <c r="UU4" s="1">
        <f>LOOKUP($A4,'DMG Tables'!$P$2:$P$35,'DMG Tables'!$O$2:$O$35)*UU$1*LOOKUP(UU$1,'DMG Tables'!$G$2:$G$7,'DMG Tables'!$H$2:$H$7)</f>
        <v>112800</v>
      </c>
      <c r="UV4" s="1">
        <f>LOOKUP($A4,'DMG Tables'!$P$2:$P$35,'DMG Tables'!$O$2:$O$35)*UV$1*LOOKUP(UV$1,'DMG Tables'!$G$2:$G$7,'DMG Tables'!$H$2:$H$7)</f>
        <v>113000</v>
      </c>
      <c r="UW4" s="1">
        <f>LOOKUP($A4,'DMG Tables'!$P$2:$P$35,'DMG Tables'!$O$2:$O$35)*UW$1*LOOKUP(UW$1,'DMG Tables'!$G$2:$G$7,'DMG Tables'!$H$2:$H$7)</f>
        <v>113200</v>
      </c>
      <c r="UX4" s="1">
        <f>LOOKUP($A4,'DMG Tables'!$P$2:$P$35,'DMG Tables'!$O$2:$O$35)*UX$1*LOOKUP(UX$1,'DMG Tables'!$G$2:$G$7,'DMG Tables'!$H$2:$H$7)</f>
        <v>113400</v>
      </c>
      <c r="UY4" s="1">
        <f>LOOKUP($A4,'DMG Tables'!$P$2:$P$35,'DMG Tables'!$O$2:$O$35)*UY$1*LOOKUP(UY$1,'DMG Tables'!$G$2:$G$7,'DMG Tables'!$H$2:$H$7)</f>
        <v>113600</v>
      </c>
      <c r="UZ4" s="1">
        <f>LOOKUP($A4,'DMG Tables'!$P$2:$P$35,'DMG Tables'!$O$2:$O$35)*UZ$1*LOOKUP(UZ$1,'DMG Tables'!$G$2:$G$7,'DMG Tables'!$H$2:$H$7)</f>
        <v>113800</v>
      </c>
      <c r="VA4" s="1">
        <f>LOOKUP($A4,'DMG Tables'!$P$2:$P$35,'DMG Tables'!$O$2:$O$35)*VA$1*LOOKUP(VA$1,'DMG Tables'!$G$2:$G$7,'DMG Tables'!$H$2:$H$7)</f>
        <v>114000</v>
      </c>
      <c r="VB4" s="1">
        <f>LOOKUP($A4,'DMG Tables'!$P$2:$P$35,'DMG Tables'!$O$2:$O$35)*VB$1*LOOKUP(VB$1,'DMG Tables'!$G$2:$G$7,'DMG Tables'!$H$2:$H$7)</f>
        <v>114200</v>
      </c>
      <c r="VC4" s="1">
        <f>LOOKUP($A4,'DMG Tables'!$P$2:$P$35,'DMG Tables'!$O$2:$O$35)*VC$1*LOOKUP(VC$1,'DMG Tables'!$G$2:$G$7,'DMG Tables'!$H$2:$H$7)</f>
        <v>114400</v>
      </c>
      <c r="VD4" s="1">
        <f>LOOKUP($A4,'DMG Tables'!$P$2:$P$35,'DMG Tables'!$O$2:$O$35)*VD$1*LOOKUP(VD$1,'DMG Tables'!$G$2:$G$7,'DMG Tables'!$H$2:$H$7)</f>
        <v>114600</v>
      </c>
      <c r="VE4" s="1">
        <f>LOOKUP($A4,'DMG Tables'!$P$2:$P$35,'DMG Tables'!$O$2:$O$35)*VE$1*LOOKUP(VE$1,'DMG Tables'!$G$2:$G$7,'DMG Tables'!$H$2:$H$7)</f>
        <v>114800</v>
      </c>
      <c r="VF4" s="1">
        <f>LOOKUP($A4,'DMG Tables'!$P$2:$P$35,'DMG Tables'!$O$2:$O$35)*VF$1*LOOKUP(VF$1,'DMG Tables'!$G$2:$G$7,'DMG Tables'!$H$2:$H$7)</f>
        <v>115000</v>
      </c>
      <c r="VG4" s="1">
        <f>LOOKUP($A4,'DMG Tables'!$P$2:$P$35,'DMG Tables'!$O$2:$O$35)*VG$1*LOOKUP(VG$1,'DMG Tables'!$G$2:$G$7,'DMG Tables'!$H$2:$H$7)</f>
        <v>115200</v>
      </c>
      <c r="VH4" s="1">
        <f>LOOKUP($A4,'DMG Tables'!$P$2:$P$35,'DMG Tables'!$O$2:$O$35)*VH$1*LOOKUP(VH$1,'DMG Tables'!$G$2:$G$7,'DMG Tables'!$H$2:$H$7)</f>
        <v>115400</v>
      </c>
      <c r="VI4" s="1">
        <f>LOOKUP($A4,'DMG Tables'!$P$2:$P$35,'DMG Tables'!$O$2:$O$35)*VI$1*LOOKUP(VI$1,'DMG Tables'!$G$2:$G$7,'DMG Tables'!$H$2:$H$7)</f>
        <v>115600</v>
      </c>
      <c r="VJ4" s="1">
        <f>LOOKUP($A4,'DMG Tables'!$P$2:$P$35,'DMG Tables'!$O$2:$O$35)*VJ$1*LOOKUP(VJ$1,'DMG Tables'!$G$2:$G$7,'DMG Tables'!$H$2:$H$7)</f>
        <v>115800</v>
      </c>
      <c r="VK4" s="1">
        <f>LOOKUP($A4,'DMG Tables'!$P$2:$P$35,'DMG Tables'!$O$2:$O$35)*VK$1*LOOKUP(VK$1,'DMG Tables'!$G$2:$G$7,'DMG Tables'!$H$2:$H$7)</f>
        <v>116000</v>
      </c>
      <c r="VL4" s="1">
        <f>LOOKUP($A4,'DMG Tables'!$P$2:$P$35,'DMG Tables'!$O$2:$O$35)*VL$1*LOOKUP(VL$1,'DMG Tables'!$G$2:$G$7,'DMG Tables'!$H$2:$H$7)</f>
        <v>116200</v>
      </c>
      <c r="VM4" s="1">
        <f>LOOKUP($A4,'DMG Tables'!$P$2:$P$35,'DMG Tables'!$O$2:$O$35)*VM$1*LOOKUP(VM$1,'DMG Tables'!$G$2:$G$7,'DMG Tables'!$H$2:$H$7)</f>
        <v>116400</v>
      </c>
      <c r="VN4" s="1">
        <f>LOOKUP($A4,'DMG Tables'!$P$2:$P$35,'DMG Tables'!$O$2:$O$35)*VN$1*LOOKUP(VN$1,'DMG Tables'!$G$2:$G$7,'DMG Tables'!$H$2:$H$7)</f>
        <v>116600</v>
      </c>
      <c r="VO4" s="1">
        <f>LOOKUP($A4,'DMG Tables'!$P$2:$P$35,'DMG Tables'!$O$2:$O$35)*VO$1*LOOKUP(VO$1,'DMG Tables'!$G$2:$G$7,'DMG Tables'!$H$2:$H$7)</f>
        <v>116800</v>
      </c>
      <c r="VP4" s="1">
        <f>LOOKUP($A4,'DMG Tables'!$P$2:$P$35,'DMG Tables'!$O$2:$O$35)*VP$1*LOOKUP(VP$1,'DMG Tables'!$G$2:$G$7,'DMG Tables'!$H$2:$H$7)</f>
        <v>117000</v>
      </c>
      <c r="VQ4" s="1">
        <f>LOOKUP($A4,'DMG Tables'!$P$2:$P$35,'DMG Tables'!$O$2:$O$35)*VQ$1*LOOKUP(VQ$1,'DMG Tables'!$G$2:$G$7,'DMG Tables'!$H$2:$H$7)</f>
        <v>117200</v>
      </c>
      <c r="VR4" s="1">
        <f>LOOKUP($A4,'DMG Tables'!$P$2:$P$35,'DMG Tables'!$O$2:$O$35)*VR$1*LOOKUP(VR$1,'DMG Tables'!$G$2:$G$7,'DMG Tables'!$H$2:$H$7)</f>
        <v>117400</v>
      </c>
      <c r="VS4" s="1">
        <f>LOOKUP($A4,'DMG Tables'!$P$2:$P$35,'DMG Tables'!$O$2:$O$35)*VS$1*LOOKUP(VS$1,'DMG Tables'!$G$2:$G$7,'DMG Tables'!$H$2:$H$7)</f>
        <v>117600</v>
      </c>
      <c r="VT4" s="1">
        <f>LOOKUP($A4,'DMG Tables'!$P$2:$P$35,'DMG Tables'!$O$2:$O$35)*VT$1*LOOKUP(VT$1,'DMG Tables'!$G$2:$G$7,'DMG Tables'!$H$2:$H$7)</f>
        <v>117800</v>
      </c>
      <c r="VU4" s="1">
        <f>LOOKUP($A4,'DMG Tables'!$P$2:$P$35,'DMG Tables'!$O$2:$O$35)*VU$1*LOOKUP(VU$1,'DMG Tables'!$G$2:$G$7,'DMG Tables'!$H$2:$H$7)</f>
        <v>118000</v>
      </c>
      <c r="VV4" s="1">
        <f>LOOKUP($A4,'DMG Tables'!$P$2:$P$35,'DMG Tables'!$O$2:$O$35)*VV$1*LOOKUP(VV$1,'DMG Tables'!$G$2:$G$7,'DMG Tables'!$H$2:$H$7)</f>
        <v>118200</v>
      </c>
      <c r="VW4" s="1">
        <f>LOOKUP($A4,'DMG Tables'!$P$2:$P$35,'DMG Tables'!$O$2:$O$35)*VW$1*LOOKUP(VW$1,'DMG Tables'!$G$2:$G$7,'DMG Tables'!$H$2:$H$7)</f>
        <v>118400</v>
      </c>
      <c r="VX4" s="1">
        <f>LOOKUP($A4,'DMG Tables'!$P$2:$P$35,'DMG Tables'!$O$2:$O$35)*VX$1*LOOKUP(VX$1,'DMG Tables'!$G$2:$G$7,'DMG Tables'!$H$2:$H$7)</f>
        <v>118600</v>
      </c>
      <c r="VY4" s="1">
        <f>LOOKUP($A4,'DMG Tables'!$P$2:$P$35,'DMG Tables'!$O$2:$O$35)*VY$1*LOOKUP(VY$1,'DMG Tables'!$G$2:$G$7,'DMG Tables'!$H$2:$H$7)</f>
        <v>118800</v>
      </c>
      <c r="VZ4" s="1">
        <f>LOOKUP($A4,'DMG Tables'!$P$2:$P$35,'DMG Tables'!$O$2:$O$35)*VZ$1*LOOKUP(VZ$1,'DMG Tables'!$G$2:$G$7,'DMG Tables'!$H$2:$H$7)</f>
        <v>119000</v>
      </c>
      <c r="WA4" s="1">
        <f>LOOKUP($A4,'DMG Tables'!$P$2:$P$35,'DMG Tables'!$O$2:$O$35)*WA$1*LOOKUP(WA$1,'DMG Tables'!$G$2:$G$7,'DMG Tables'!$H$2:$H$7)</f>
        <v>119200</v>
      </c>
      <c r="WB4" s="1">
        <f>LOOKUP($A4,'DMG Tables'!$P$2:$P$35,'DMG Tables'!$O$2:$O$35)*WB$1*LOOKUP(WB$1,'DMG Tables'!$G$2:$G$7,'DMG Tables'!$H$2:$H$7)</f>
        <v>119400</v>
      </c>
      <c r="WC4" s="1">
        <f>LOOKUP($A4,'DMG Tables'!$P$2:$P$35,'DMG Tables'!$O$2:$O$35)*WC$1*LOOKUP(WC$1,'DMG Tables'!$G$2:$G$7,'DMG Tables'!$H$2:$H$7)</f>
        <v>119600</v>
      </c>
      <c r="WD4" s="1">
        <f>LOOKUP($A4,'DMG Tables'!$P$2:$P$35,'DMG Tables'!$O$2:$O$35)*WD$1*LOOKUP(WD$1,'DMG Tables'!$G$2:$G$7,'DMG Tables'!$H$2:$H$7)</f>
        <v>119800</v>
      </c>
      <c r="WE4" s="1">
        <f>LOOKUP($A4,'DMG Tables'!$P$2:$P$35,'DMG Tables'!$O$2:$O$35)*WE$1*LOOKUP(WE$1,'DMG Tables'!$G$2:$G$7,'DMG Tables'!$H$2:$H$7)</f>
        <v>120000</v>
      </c>
      <c r="WF4" s="1">
        <f>LOOKUP($A4,'DMG Tables'!$P$2:$P$35,'DMG Tables'!$O$2:$O$35)*WF$1*LOOKUP(WF$1,'DMG Tables'!$G$2:$G$7,'DMG Tables'!$H$2:$H$7)</f>
        <v>120200</v>
      </c>
      <c r="WG4" s="1">
        <f>LOOKUP($A4,'DMG Tables'!$P$2:$P$35,'DMG Tables'!$O$2:$O$35)*WG$1*LOOKUP(WG$1,'DMG Tables'!$G$2:$G$7,'DMG Tables'!$H$2:$H$7)</f>
        <v>120400</v>
      </c>
      <c r="WH4" s="1">
        <f>LOOKUP($A4,'DMG Tables'!$P$2:$P$35,'DMG Tables'!$O$2:$O$35)*WH$1*LOOKUP(WH$1,'DMG Tables'!$G$2:$G$7,'DMG Tables'!$H$2:$H$7)</f>
        <v>120600</v>
      </c>
      <c r="WI4" s="1">
        <f>LOOKUP($A4,'DMG Tables'!$P$2:$P$35,'DMG Tables'!$O$2:$O$35)*WI$1*LOOKUP(WI$1,'DMG Tables'!$G$2:$G$7,'DMG Tables'!$H$2:$H$7)</f>
        <v>120800</v>
      </c>
      <c r="WJ4" s="1">
        <f>LOOKUP($A4,'DMG Tables'!$P$2:$P$35,'DMG Tables'!$O$2:$O$35)*WJ$1*LOOKUP(WJ$1,'DMG Tables'!$G$2:$G$7,'DMG Tables'!$H$2:$H$7)</f>
        <v>121000</v>
      </c>
      <c r="WK4" s="1">
        <f>LOOKUP($A4,'DMG Tables'!$P$2:$P$35,'DMG Tables'!$O$2:$O$35)*WK$1*LOOKUP(WK$1,'DMG Tables'!$G$2:$G$7,'DMG Tables'!$H$2:$H$7)</f>
        <v>121200</v>
      </c>
      <c r="WL4" s="1">
        <f>LOOKUP($A4,'DMG Tables'!$P$2:$P$35,'DMG Tables'!$O$2:$O$35)*WL$1*LOOKUP(WL$1,'DMG Tables'!$G$2:$G$7,'DMG Tables'!$H$2:$H$7)</f>
        <v>121400</v>
      </c>
      <c r="WM4" s="1">
        <f>LOOKUP($A4,'DMG Tables'!$P$2:$P$35,'DMG Tables'!$O$2:$O$35)*WM$1*LOOKUP(WM$1,'DMG Tables'!$G$2:$G$7,'DMG Tables'!$H$2:$H$7)</f>
        <v>121600</v>
      </c>
      <c r="WN4" s="1">
        <f>LOOKUP($A4,'DMG Tables'!$P$2:$P$35,'DMG Tables'!$O$2:$O$35)*WN$1*LOOKUP(WN$1,'DMG Tables'!$G$2:$G$7,'DMG Tables'!$H$2:$H$7)</f>
        <v>121800</v>
      </c>
      <c r="WO4" s="1">
        <f>LOOKUP($A4,'DMG Tables'!$P$2:$P$35,'DMG Tables'!$O$2:$O$35)*WO$1*LOOKUP(WO$1,'DMG Tables'!$G$2:$G$7,'DMG Tables'!$H$2:$H$7)</f>
        <v>122000</v>
      </c>
      <c r="WP4" s="1">
        <f>LOOKUP($A4,'DMG Tables'!$P$2:$P$35,'DMG Tables'!$O$2:$O$35)*WP$1*LOOKUP(WP$1,'DMG Tables'!$G$2:$G$7,'DMG Tables'!$H$2:$H$7)</f>
        <v>122200</v>
      </c>
      <c r="WQ4" s="1">
        <f>LOOKUP($A4,'DMG Tables'!$P$2:$P$35,'DMG Tables'!$O$2:$O$35)*WQ$1*LOOKUP(WQ$1,'DMG Tables'!$G$2:$G$7,'DMG Tables'!$H$2:$H$7)</f>
        <v>122400</v>
      </c>
      <c r="WR4" s="1">
        <f>LOOKUP($A4,'DMG Tables'!$P$2:$P$35,'DMG Tables'!$O$2:$O$35)*WR$1*LOOKUP(WR$1,'DMG Tables'!$G$2:$G$7,'DMG Tables'!$H$2:$H$7)</f>
        <v>122600</v>
      </c>
      <c r="WS4" s="1">
        <f>LOOKUP($A4,'DMG Tables'!$P$2:$P$35,'DMG Tables'!$O$2:$O$35)*WS$1*LOOKUP(WS$1,'DMG Tables'!$G$2:$G$7,'DMG Tables'!$H$2:$H$7)</f>
        <v>122800</v>
      </c>
      <c r="WT4" s="1">
        <f>LOOKUP($A4,'DMG Tables'!$P$2:$P$35,'DMG Tables'!$O$2:$O$35)*WT$1*LOOKUP(WT$1,'DMG Tables'!$G$2:$G$7,'DMG Tables'!$H$2:$H$7)</f>
        <v>123000</v>
      </c>
      <c r="WU4" s="1">
        <f>LOOKUP($A4,'DMG Tables'!$P$2:$P$35,'DMG Tables'!$O$2:$O$35)*WU$1*LOOKUP(WU$1,'DMG Tables'!$G$2:$G$7,'DMG Tables'!$H$2:$H$7)</f>
        <v>123200</v>
      </c>
      <c r="WV4" s="1">
        <f>LOOKUP($A4,'DMG Tables'!$P$2:$P$35,'DMG Tables'!$O$2:$O$35)*WV$1*LOOKUP(WV$1,'DMG Tables'!$G$2:$G$7,'DMG Tables'!$H$2:$H$7)</f>
        <v>123400</v>
      </c>
      <c r="WW4" s="1">
        <f>LOOKUP($A4,'DMG Tables'!$P$2:$P$35,'DMG Tables'!$O$2:$O$35)*WW$1*LOOKUP(WW$1,'DMG Tables'!$G$2:$G$7,'DMG Tables'!$H$2:$H$7)</f>
        <v>123600</v>
      </c>
      <c r="WX4" s="1">
        <f>LOOKUP($A4,'DMG Tables'!$P$2:$P$35,'DMG Tables'!$O$2:$O$35)*WX$1*LOOKUP(WX$1,'DMG Tables'!$G$2:$G$7,'DMG Tables'!$H$2:$H$7)</f>
        <v>123800</v>
      </c>
      <c r="WY4" s="1">
        <f>LOOKUP($A4,'DMG Tables'!$P$2:$P$35,'DMG Tables'!$O$2:$O$35)*WY$1*LOOKUP(WY$1,'DMG Tables'!$G$2:$G$7,'DMG Tables'!$H$2:$H$7)</f>
        <v>124000</v>
      </c>
      <c r="WZ4" s="1">
        <f>LOOKUP($A4,'DMG Tables'!$P$2:$P$35,'DMG Tables'!$O$2:$O$35)*WZ$1*LOOKUP(WZ$1,'DMG Tables'!$G$2:$G$7,'DMG Tables'!$H$2:$H$7)</f>
        <v>124200</v>
      </c>
      <c r="XA4" s="1">
        <f>LOOKUP($A4,'DMG Tables'!$P$2:$P$35,'DMG Tables'!$O$2:$O$35)*XA$1*LOOKUP(XA$1,'DMG Tables'!$G$2:$G$7,'DMG Tables'!$H$2:$H$7)</f>
        <v>124400</v>
      </c>
      <c r="XB4" s="1">
        <f>LOOKUP($A4,'DMG Tables'!$P$2:$P$35,'DMG Tables'!$O$2:$O$35)*XB$1*LOOKUP(XB$1,'DMG Tables'!$G$2:$G$7,'DMG Tables'!$H$2:$H$7)</f>
        <v>124600</v>
      </c>
      <c r="XC4" s="1">
        <f>LOOKUP($A4,'DMG Tables'!$P$2:$P$35,'DMG Tables'!$O$2:$O$35)*XC$1*LOOKUP(XC$1,'DMG Tables'!$G$2:$G$7,'DMG Tables'!$H$2:$H$7)</f>
        <v>124800</v>
      </c>
      <c r="XD4" s="1">
        <f>LOOKUP($A4,'DMG Tables'!$P$2:$P$35,'DMG Tables'!$O$2:$O$35)*XD$1*LOOKUP(XD$1,'DMG Tables'!$G$2:$G$7,'DMG Tables'!$H$2:$H$7)</f>
        <v>125000</v>
      </c>
      <c r="XE4" s="1">
        <f>LOOKUP($A4,'DMG Tables'!$P$2:$P$35,'DMG Tables'!$O$2:$O$35)*XE$1*LOOKUP(XE$1,'DMG Tables'!$G$2:$G$7,'DMG Tables'!$H$2:$H$7)</f>
        <v>125200</v>
      </c>
      <c r="XF4" s="1">
        <f>LOOKUP($A4,'DMG Tables'!$P$2:$P$35,'DMG Tables'!$O$2:$O$35)*XF$1*LOOKUP(XF$1,'DMG Tables'!$G$2:$G$7,'DMG Tables'!$H$2:$H$7)</f>
        <v>125400</v>
      </c>
      <c r="XG4" s="1">
        <f>LOOKUP($A4,'DMG Tables'!$P$2:$P$35,'DMG Tables'!$O$2:$O$35)*XG$1*LOOKUP(XG$1,'DMG Tables'!$G$2:$G$7,'DMG Tables'!$H$2:$H$7)</f>
        <v>125600</v>
      </c>
      <c r="XH4" s="1">
        <f>LOOKUP($A4,'DMG Tables'!$P$2:$P$35,'DMG Tables'!$O$2:$O$35)*XH$1*LOOKUP(XH$1,'DMG Tables'!$G$2:$G$7,'DMG Tables'!$H$2:$H$7)</f>
        <v>125800</v>
      </c>
      <c r="XI4" s="1">
        <f>LOOKUP($A4,'DMG Tables'!$P$2:$P$35,'DMG Tables'!$O$2:$O$35)*XI$1*LOOKUP(XI$1,'DMG Tables'!$G$2:$G$7,'DMG Tables'!$H$2:$H$7)</f>
        <v>126000</v>
      </c>
      <c r="XJ4" s="1">
        <f>LOOKUP($A4,'DMG Tables'!$P$2:$P$35,'DMG Tables'!$O$2:$O$35)*XJ$1*LOOKUP(XJ$1,'DMG Tables'!$G$2:$G$7,'DMG Tables'!$H$2:$H$7)</f>
        <v>126200</v>
      </c>
      <c r="XK4" s="1">
        <f>LOOKUP($A4,'DMG Tables'!$P$2:$P$35,'DMG Tables'!$O$2:$O$35)*XK$1*LOOKUP(XK$1,'DMG Tables'!$G$2:$G$7,'DMG Tables'!$H$2:$H$7)</f>
        <v>126400</v>
      </c>
      <c r="XL4" s="1">
        <f>LOOKUP($A4,'DMG Tables'!$P$2:$P$35,'DMG Tables'!$O$2:$O$35)*XL$1*LOOKUP(XL$1,'DMG Tables'!$G$2:$G$7,'DMG Tables'!$H$2:$H$7)</f>
        <v>126600</v>
      </c>
      <c r="XM4" s="1">
        <f>LOOKUP($A4,'DMG Tables'!$P$2:$P$35,'DMG Tables'!$O$2:$O$35)*XM$1*LOOKUP(XM$1,'DMG Tables'!$G$2:$G$7,'DMG Tables'!$H$2:$H$7)</f>
        <v>126800</v>
      </c>
      <c r="XN4" s="1">
        <f>LOOKUP($A4,'DMG Tables'!$P$2:$P$35,'DMG Tables'!$O$2:$O$35)*XN$1*LOOKUP(XN$1,'DMG Tables'!$G$2:$G$7,'DMG Tables'!$H$2:$H$7)</f>
        <v>127000</v>
      </c>
      <c r="XO4" s="1">
        <f>LOOKUP($A4,'DMG Tables'!$P$2:$P$35,'DMG Tables'!$O$2:$O$35)*XO$1*LOOKUP(XO$1,'DMG Tables'!$G$2:$G$7,'DMG Tables'!$H$2:$H$7)</f>
        <v>127200</v>
      </c>
      <c r="XP4" s="1">
        <f>LOOKUP($A4,'DMG Tables'!$P$2:$P$35,'DMG Tables'!$O$2:$O$35)*XP$1*LOOKUP(XP$1,'DMG Tables'!$G$2:$G$7,'DMG Tables'!$H$2:$H$7)</f>
        <v>127400</v>
      </c>
      <c r="XQ4" s="1">
        <f>LOOKUP($A4,'DMG Tables'!$P$2:$P$35,'DMG Tables'!$O$2:$O$35)*XQ$1*LOOKUP(XQ$1,'DMG Tables'!$G$2:$G$7,'DMG Tables'!$H$2:$H$7)</f>
        <v>127600</v>
      </c>
      <c r="XR4" s="1">
        <f>LOOKUP($A4,'DMG Tables'!$P$2:$P$35,'DMG Tables'!$O$2:$O$35)*XR$1*LOOKUP(XR$1,'DMG Tables'!$G$2:$G$7,'DMG Tables'!$H$2:$H$7)</f>
        <v>127800</v>
      </c>
      <c r="XS4" s="1">
        <f>LOOKUP($A4,'DMG Tables'!$P$2:$P$35,'DMG Tables'!$O$2:$O$35)*XS$1*LOOKUP(XS$1,'DMG Tables'!$G$2:$G$7,'DMG Tables'!$H$2:$H$7)</f>
        <v>128000</v>
      </c>
      <c r="XT4" s="1">
        <f>LOOKUP($A4,'DMG Tables'!$P$2:$P$35,'DMG Tables'!$O$2:$O$35)*XT$1*LOOKUP(XT$1,'DMG Tables'!$G$2:$G$7,'DMG Tables'!$H$2:$H$7)</f>
        <v>128200</v>
      </c>
      <c r="XU4" s="1">
        <f>LOOKUP($A4,'DMG Tables'!$P$2:$P$35,'DMG Tables'!$O$2:$O$35)*XU$1*LOOKUP(XU$1,'DMG Tables'!$G$2:$G$7,'DMG Tables'!$H$2:$H$7)</f>
        <v>128400</v>
      </c>
      <c r="XV4" s="1">
        <f>LOOKUP($A4,'DMG Tables'!$P$2:$P$35,'DMG Tables'!$O$2:$O$35)*XV$1*LOOKUP(XV$1,'DMG Tables'!$G$2:$G$7,'DMG Tables'!$H$2:$H$7)</f>
        <v>128600</v>
      </c>
      <c r="XW4" s="1">
        <f>LOOKUP($A4,'DMG Tables'!$P$2:$P$35,'DMG Tables'!$O$2:$O$35)*XW$1*LOOKUP(XW$1,'DMG Tables'!$G$2:$G$7,'DMG Tables'!$H$2:$H$7)</f>
        <v>128800</v>
      </c>
      <c r="XX4" s="1">
        <f>LOOKUP($A4,'DMG Tables'!$P$2:$P$35,'DMG Tables'!$O$2:$O$35)*XX$1*LOOKUP(XX$1,'DMG Tables'!$G$2:$G$7,'DMG Tables'!$H$2:$H$7)</f>
        <v>129000</v>
      </c>
      <c r="XY4" s="1">
        <f>LOOKUP($A4,'DMG Tables'!$P$2:$P$35,'DMG Tables'!$O$2:$O$35)*XY$1*LOOKUP(XY$1,'DMG Tables'!$G$2:$G$7,'DMG Tables'!$H$2:$H$7)</f>
        <v>129200</v>
      </c>
      <c r="XZ4" s="1">
        <f>LOOKUP($A4,'DMG Tables'!$P$2:$P$35,'DMG Tables'!$O$2:$O$35)*XZ$1*LOOKUP(XZ$1,'DMG Tables'!$G$2:$G$7,'DMG Tables'!$H$2:$H$7)</f>
        <v>129400</v>
      </c>
      <c r="YA4" s="1">
        <f>LOOKUP($A4,'DMG Tables'!$P$2:$P$35,'DMG Tables'!$O$2:$O$35)*YA$1*LOOKUP(YA$1,'DMG Tables'!$G$2:$G$7,'DMG Tables'!$H$2:$H$7)</f>
        <v>129600</v>
      </c>
      <c r="YB4" s="1">
        <f>LOOKUP($A4,'DMG Tables'!$P$2:$P$35,'DMG Tables'!$O$2:$O$35)*YB$1*LOOKUP(YB$1,'DMG Tables'!$G$2:$G$7,'DMG Tables'!$H$2:$H$7)</f>
        <v>129800</v>
      </c>
      <c r="YC4" s="1">
        <f>LOOKUP($A4,'DMG Tables'!$P$2:$P$35,'DMG Tables'!$O$2:$O$35)*YC$1*LOOKUP(YC$1,'DMG Tables'!$G$2:$G$7,'DMG Tables'!$H$2:$H$7)</f>
        <v>130000</v>
      </c>
      <c r="YD4" s="1">
        <f>LOOKUP($A4,'DMG Tables'!$P$2:$P$35,'DMG Tables'!$O$2:$O$35)*YD$1*LOOKUP(YD$1,'DMG Tables'!$G$2:$G$7,'DMG Tables'!$H$2:$H$7)</f>
        <v>130200</v>
      </c>
      <c r="YE4" s="1">
        <f>LOOKUP($A4,'DMG Tables'!$P$2:$P$35,'DMG Tables'!$O$2:$O$35)*YE$1*LOOKUP(YE$1,'DMG Tables'!$G$2:$G$7,'DMG Tables'!$H$2:$H$7)</f>
        <v>130400</v>
      </c>
      <c r="YF4" s="1">
        <f>LOOKUP($A4,'DMG Tables'!$P$2:$P$35,'DMG Tables'!$O$2:$O$35)*YF$1*LOOKUP(YF$1,'DMG Tables'!$G$2:$G$7,'DMG Tables'!$H$2:$H$7)</f>
        <v>130600</v>
      </c>
      <c r="YG4" s="1">
        <f>LOOKUP($A4,'DMG Tables'!$P$2:$P$35,'DMG Tables'!$O$2:$O$35)*YG$1*LOOKUP(YG$1,'DMG Tables'!$G$2:$G$7,'DMG Tables'!$H$2:$H$7)</f>
        <v>130800</v>
      </c>
      <c r="YH4" s="1">
        <f>LOOKUP($A4,'DMG Tables'!$P$2:$P$35,'DMG Tables'!$O$2:$O$35)*YH$1*LOOKUP(YH$1,'DMG Tables'!$G$2:$G$7,'DMG Tables'!$H$2:$H$7)</f>
        <v>131000</v>
      </c>
      <c r="YI4" s="1">
        <f>LOOKUP($A4,'DMG Tables'!$P$2:$P$35,'DMG Tables'!$O$2:$O$35)*YI$1*LOOKUP(YI$1,'DMG Tables'!$G$2:$G$7,'DMG Tables'!$H$2:$H$7)</f>
        <v>131200</v>
      </c>
      <c r="YJ4" s="1">
        <f>LOOKUP($A4,'DMG Tables'!$P$2:$P$35,'DMG Tables'!$O$2:$O$35)*YJ$1*LOOKUP(YJ$1,'DMG Tables'!$G$2:$G$7,'DMG Tables'!$H$2:$H$7)</f>
        <v>131400</v>
      </c>
      <c r="YK4" s="1">
        <f>LOOKUP($A4,'DMG Tables'!$P$2:$P$35,'DMG Tables'!$O$2:$O$35)*YK$1*LOOKUP(YK$1,'DMG Tables'!$G$2:$G$7,'DMG Tables'!$H$2:$H$7)</f>
        <v>131600</v>
      </c>
      <c r="YL4" s="1">
        <f>LOOKUP($A4,'DMG Tables'!$P$2:$P$35,'DMG Tables'!$O$2:$O$35)*YL$1*LOOKUP(YL$1,'DMG Tables'!$G$2:$G$7,'DMG Tables'!$H$2:$H$7)</f>
        <v>131800</v>
      </c>
      <c r="YM4" s="1">
        <f>LOOKUP($A4,'DMG Tables'!$P$2:$P$35,'DMG Tables'!$O$2:$O$35)*YM$1*LOOKUP(YM$1,'DMG Tables'!$G$2:$G$7,'DMG Tables'!$H$2:$H$7)</f>
        <v>132000</v>
      </c>
      <c r="YN4" s="1">
        <f>LOOKUP($A4,'DMG Tables'!$P$2:$P$35,'DMG Tables'!$O$2:$O$35)*YN$1*LOOKUP(YN$1,'DMG Tables'!$G$2:$G$7,'DMG Tables'!$H$2:$H$7)</f>
        <v>132200</v>
      </c>
      <c r="YO4" s="1">
        <f>LOOKUP($A4,'DMG Tables'!$P$2:$P$35,'DMG Tables'!$O$2:$O$35)*YO$1*LOOKUP(YO$1,'DMG Tables'!$G$2:$G$7,'DMG Tables'!$H$2:$H$7)</f>
        <v>132400</v>
      </c>
      <c r="YP4" s="1">
        <f>LOOKUP($A4,'DMG Tables'!$P$2:$P$35,'DMG Tables'!$O$2:$O$35)*YP$1*LOOKUP(YP$1,'DMG Tables'!$G$2:$G$7,'DMG Tables'!$H$2:$H$7)</f>
        <v>132600</v>
      </c>
      <c r="YQ4" s="1">
        <f>LOOKUP($A4,'DMG Tables'!$P$2:$P$35,'DMG Tables'!$O$2:$O$35)*YQ$1*LOOKUP(YQ$1,'DMG Tables'!$G$2:$G$7,'DMG Tables'!$H$2:$H$7)</f>
        <v>132800</v>
      </c>
      <c r="YR4" s="1">
        <f>LOOKUP($A4,'DMG Tables'!$P$2:$P$35,'DMG Tables'!$O$2:$O$35)*YR$1*LOOKUP(YR$1,'DMG Tables'!$G$2:$G$7,'DMG Tables'!$H$2:$H$7)</f>
        <v>133000</v>
      </c>
      <c r="YS4" s="1">
        <f>LOOKUP($A4,'DMG Tables'!$P$2:$P$35,'DMG Tables'!$O$2:$O$35)*YS$1*LOOKUP(YS$1,'DMG Tables'!$G$2:$G$7,'DMG Tables'!$H$2:$H$7)</f>
        <v>133200</v>
      </c>
      <c r="YT4" s="1">
        <f>LOOKUP($A4,'DMG Tables'!$P$2:$P$35,'DMG Tables'!$O$2:$O$35)*YT$1*LOOKUP(YT$1,'DMG Tables'!$G$2:$G$7,'DMG Tables'!$H$2:$H$7)</f>
        <v>133400</v>
      </c>
      <c r="YU4" s="1">
        <f>LOOKUP($A4,'DMG Tables'!$P$2:$P$35,'DMG Tables'!$O$2:$O$35)*YU$1*LOOKUP(YU$1,'DMG Tables'!$G$2:$G$7,'DMG Tables'!$H$2:$H$7)</f>
        <v>133600</v>
      </c>
      <c r="YV4" s="1">
        <f>LOOKUP($A4,'DMG Tables'!$P$2:$P$35,'DMG Tables'!$O$2:$O$35)*YV$1*LOOKUP(YV$1,'DMG Tables'!$G$2:$G$7,'DMG Tables'!$H$2:$H$7)</f>
        <v>133800</v>
      </c>
      <c r="YW4" s="1">
        <f>LOOKUP($A4,'DMG Tables'!$P$2:$P$35,'DMG Tables'!$O$2:$O$35)*YW$1*LOOKUP(YW$1,'DMG Tables'!$G$2:$G$7,'DMG Tables'!$H$2:$H$7)</f>
        <v>134000</v>
      </c>
      <c r="YX4" s="1">
        <f>LOOKUP($A4,'DMG Tables'!$P$2:$P$35,'DMG Tables'!$O$2:$O$35)*YX$1*LOOKUP(YX$1,'DMG Tables'!$G$2:$G$7,'DMG Tables'!$H$2:$H$7)</f>
        <v>134200</v>
      </c>
      <c r="YY4" s="1">
        <f>LOOKUP($A4,'DMG Tables'!$P$2:$P$35,'DMG Tables'!$O$2:$O$35)*YY$1*LOOKUP(YY$1,'DMG Tables'!$G$2:$G$7,'DMG Tables'!$H$2:$H$7)</f>
        <v>134400</v>
      </c>
      <c r="YZ4" s="1">
        <f>LOOKUP($A4,'DMG Tables'!$P$2:$P$35,'DMG Tables'!$O$2:$O$35)*YZ$1*LOOKUP(YZ$1,'DMG Tables'!$G$2:$G$7,'DMG Tables'!$H$2:$H$7)</f>
        <v>134600</v>
      </c>
      <c r="ZA4" s="1">
        <f>LOOKUP($A4,'DMG Tables'!$P$2:$P$35,'DMG Tables'!$O$2:$O$35)*ZA$1*LOOKUP(ZA$1,'DMG Tables'!$G$2:$G$7,'DMG Tables'!$H$2:$H$7)</f>
        <v>134800</v>
      </c>
      <c r="ZB4" s="1">
        <f>LOOKUP($A4,'DMG Tables'!$P$2:$P$35,'DMG Tables'!$O$2:$O$35)*ZB$1*LOOKUP(ZB$1,'DMG Tables'!$G$2:$G$7,'DMG Tables'!$H$2:$H$7)</f>
        <v>135000</v>
      </c>
      <c r="ZC4" s="1">
        <f>LOOKUP($A4,'DMG Tables'!$P$2:$P$35,'DMG Tables'!$O$2:$O$35)*ZC$1*LOOKUP(ZC$1,'DMG Tables'!$G$2:$G$7,'DMG Tables'!$H$2:$H$7)</f>
        <v>135200</v>
      </c>
      <c r="ZD4" s="1">
        <f>LOOKUP($A4,'DMG Tables'!$P$2:$P$35,'DMG Tables'!$O$2:$O$35)*ZD$1*LOOKUP(ZD$1,'DMG Tables'!$G$2:$G$7,'DMG Tables'!$H$2:$H$7)</f>
        <v>135400</v>
      </c>
      <c r="ZE4" s="1">
        <f>LOOKUP($A4,'DMG Tables'!$P$2:$P$35,'DMG Tables'!$O$2:$O$35)*ZE$1*LOOKUP(ZE$1,'DMG Tables'!$G$2:$G$7,'DMG Tables'!$H$2:$H$7)</f>
        <v>135600</v>
      </c>
      <c r="ZF4" s="1">
        <f>LOOKUP($A4,'DMG Tables'!$P$2:$P$35,'DMG Tables'!$O$2:$O$35)*ZF$1*LOOKUP(ZF$1,'DMG Tables'!$G$2:$G$7,'DMG Tables'!$H$2:$H$7)</f>
        <v>135800</v>
      </c>
      <c r="ZG4" s="1">
        <f>LOOKUP($A4,'DMG Tables'!$P$2:$P$35,'DMG Tables'!$O$2:$O$35)*ZG$1*LOOKUP(ZG$1,'DMG Tables'!$G$2:$G$7,'DMG Tables'!$H$2:$H$7)</f>
        <v>136000</v>
      </c>
      <c r="ZH4" s="1">
        <f>LOOKUP($A4,'DMG Tables'!$P$2:$P$35,'DMG Tables'!$O$2:$O$35)*ZH$1*LOOKUP(ZH$1,'DMG Tables'!$G$2:$G$7,'DMG Tables'!$H$2:$H$7)</f>
        <v>136200</v>
      </c>
      <c r="ZI4" s="1">
        <f>LOOKUP($A4,'DMG Tables'!$P$2:$P$35,'DMG Tables'!$O$2:$O$35)*ZI$1*LOOKUP(ZI$1,'DMG Tables'!$G$2:$G$7,'DMG Tables'!$H$2:$H$7)</f>
        <v>136400</v>
      </c>
      <c r="ZJ4" s="1">
        <f>LOOKUP($A4,'DMG Tables'!$P$2:$P$35,'DMG Tables'!$O$2:$O$35)*ZJ$1*LOOKUP(ZJ$1,'DMG Tables'!$G$2:$G$7,'DMG Tables'!$H$2:$H$7)</f>
        <v>136600</v>
      </c>
      <c r="ZK4" s="1">
        <f>LOOKUP($A4,'DMG Tables'!$P$2:$P$35,'DMG Tables'!$O$2:$O$35)*ZK$1*LOOKUP(ZK$1,'DMG Tables'!$G$2:$G$7,'DMG Tables'!$H$2:$H$7)</f>
        <v>136800</v>
      </c>
      <c r="ZL4" s="1">
        <f>LOOKUP($A4,'DMG Tables'!$P$2:$P$35,'DMG Tables'!$O$2:$O$35)*ZL$1*LOOKUP(ZL$1,'DMG Tables'!$G$2:$G$7,'DMG Tables'!$H$2:$H$7)</f>
        <v>137000</v>
      </c>
      <c r="ZM4" s="1">
        <f>LOOKUP($A4,'DMG Tables'!$P$2:$P$35,'DMG Tables'!$O$2:$O$35)*ZM$1*LOOKUP(ZM$1,'DMG Tables'!$G$2:$G$7,'DMG Tables'!$H$2:$H$7)</f>
        <v>137200</v>
      </c>
      <c r="ZN4" s="1">
        <f>LOOKUP($A4,'DMG Tables'!$P$2:$P$35,'DMG Tables'!$O$2:$O$35)*ZN$1*LOOKUP(ZN$1,'DMG Tables'!$G$2:$G$7,'DMG Tables'!$H$2:$H$7)</f>
        <v>137400</v>
      </c>
      <c r="ZO4" s="1">
        <f>LOOKUP($A4,'DMG Tables'!$P$2:$P$35,'DMG Tables'!$O$2:$O$35)*ZO$1*LOOKUP(ZO$1,'DMG Tables'!$G$2:$G$7,'DMG Tables'!$H$2:$H$7)</f>
        <v>137600</v>
      </c>
      <c r="ZP4" s="1">
        <f>LOOKUP($A4,'DMG Tables'!$P$2:$P$35,'DMG Tables'!$O$2:$O$35)*ZP$1*LOOKUP(ZP$1,'DMG Tables'!$G$2:$G$7,'DMG Tables'!$H$2:$H$7)</f>
        <v>137800</v>
      </c>
      <c r="ZQ4" s="1">
        <f>LOOKUP($A4,'DMG Tables'!$P$2:$P$35,'DMG Tables'!$O$2:$O$35)*ZQ$1*LOOKUP(ZQ$1,'DMG Tables'!$G$2:$G$7,'DMG Tables'!$H$2:$H$7)</f>
        <v>138000</v>
      </c>
      <c r="ZR4" s="1">
        <f>LOOKUP($A4,'DMG Tables'!$P$2:$P$35,'DMG Tables'!$O$2:$O$35)*ZR$1*LOOKUP(ZR$1,'DMG Tables'!$G$2:$G$7,'DMG Tables'!$H$2:$H$7)</f>
        <v>138200</v>
      </c>
      <c r="ZS4" s="1">
        <f>LOOKUP($A4,'DMG Tables'!$P$2:$P$35,'DMG Tables'!$O$2:$O$35)*ZS$1*LOOKUP(ZS$1,'DMG Tables'!$G$2:$G$7,'DMG Tables'!$H$2:$H$7)</f>
        <v>138400</v>
      </c>
      <c r="ZT4" s="1">
        <f>LOOKUP($A4,'DMG Tables'!$P$2:$P$35,'DMG Tables'!$O$2:$O$35)*ZT$1*LOOKUP(ZT$1,'DMG Tables'!$G$2:$G$7,'DMG Tables'!$H$2:$H$7)</f>
        <v>138600</v>
      </c>
      <c r="ZU4" s="1">
        <f>LOOKUP($A4,'DMG Tables'!$P$2:$P$35,'DMG Tables'!$O$2:$O$35)*ZU$1*LOOKUP(ZU$1,'DMG Tables'!$G$2:$G$7,'DMG Tables'!$H$2:$H$7)</f>
        <v>138800</v>
      </c>
      <c r="ZV4" s="1">
        <f>LOOKUP($A4,'DMG Tables'!$P$2:$P$35,'DMG Tables'!$O$2:$O$35)*ZV$1*LOOKUP(ZV$1,'DMG Tables'!$G$2:$G$7,'DMG Tables'!$H$2:$H$7)</f>
        <v>139000</v>
      </c>
      <c r="ZW4" s="1">
        <f>LOOKUP($A4,'DMG Tables'!$P$2:$P$35,'DMG Tables'!$O$2:$O$35)*ZW$1*LOOKUP(ZW$1,'DMG Tables'!$G$2:$G$7,'DMG Tables'!$H$2:$H$7)</f>
        <v>139200</v>
      </c>
      <c r="ZX4" s="1">
        <f>LOOKUP($A4,'DMG Tables'!$P$2:$P$35,'DMG Tables'!$O$2:$O$35)*ZX$1*LOOKUP(ZX$1,'DMG Tables'!$G$2:$G$7,'DMG Tables'!$H$2:$H$7)</f>
        <v>139400</v>
      </c>
      <c r="ZY4" s="1">
        <f>LOOKUP($A4,'DMG Tables'!$P$2:$P$35,'DMG Tables'!$O$2:$O$35)*ZY$1*LOOKUP(ZY$1,'DMG Tables'!$G$2:$G$7,'DMG Tables'!$H$2:$H$7)</f>
        <v>139600</v>
      </c>
      <c r="ZZ4" s="1">
        <f>LOOKUP($A4,'DMG Tables'!$P$2:$P$35,'DMG Tables'!$O$2:$O$35)*ZZ$1*LOOKUP(ZZ$1,'DMG Tables'!$G$2:$G$7,'DMG Tables'!$H$2:$H$7)</f>
        <v>139800</v>
      </c>
      <c r="AAA4" s="1">
        <f>LOOKUP($A4,'DMG Tables'!$P$2:$P$35,'DMG Tables'!$O$2:$O$35)*AAA$1*LOOKUP(AAA$1,'DMG Tables'!$G$2:$G$7,'DMG Tables'!$H$2:$H$7)</f>
        <v>140000</v>
      </c>
      <c r="AAB4" s="1">
        <f>LOOKUP($A4,'DMG Tables'!$P$2:$P$35,'DMG Tables'!$O$2:$O$35)*AAB$1*LOOKUP(AAB$1,'DMG Tables'!$G$2:$G$7,'DMG Tables'!$H$2:$H$7)</f>
        <v>140200</v>
      </c>
      <c r="AAC4" s="1">
        <f>LOOKUP($A4,'DMG Tables'!$P$2:$P$35,'DMG Tables'!$O$2:$O$35)*AAC$1*LOOKUP(AAC$1,'DMG Tables'!$G$2:$G$7,'DMG Tables'!$H$2:$H$7)</f>
        <v>140400</v>
      </c>
      <c r="AAD4" s="1">
        <f>LOOKUP($A4,'DMG Tables'!$P$2:$P$35,'DMG Tables'!$O$2:$O$35)*AAD$1*LOOKUP(AAD$1,'DMG Tables'!$G$2:$G$7,'DMG Tables'!$H$2:$H$7)</f>
        <v>140600</v>
      </c>
      <c r="AAE4" s="1">
        <f>LOOKUP($A4,'DMG Tables'!$P$2:$P$35,'DMG Tables'!$O$2:$O$35)*AAE$1*LOOKUP(AAE$1,'DMG Tables'!$G$2:$G$7,'DMG Tables'!$H$2:$H$7)</f>
        <v>140800</v>
      </c>
      <c r="AAF4" s="1">
        <f>LOOKUP($A4,'DMG Tables'!$P$2:$P$35,'DMG Tables'!$O$2:$O$35)*AAF$1*LOOKUP(AAF$1,'DMG Tables'!$G$2:$G$7,'DMG Tables'!$H$2:$H$7)</f>
        <v>141000</v>
      </c>
      <c r="AAG4" s="1">
        <f>LOOKUP($A4,'DMG Tables'!$P$2:$P$35,'DMG Tables'!$O$2:$O$35)*AAG$1*LOOKUP(AAG$1,'DMG Tables'!$G$2:$G$7,'DMG Tables'!$H$2:$H$7)</f>
        <v>141200</v>
      </c>
      <c r="AAH4" s="1">
        <f>LOOKUP($A4,'DMG Tables'!$P$2:$P$35,'DMG Tables'!$O$2:$O$35)*AAH$1*LOOKUP(AAH$1,'DMG Tables'!$G$2:$G$7,'DMG Tables'!$H$2:$H$7)</f>
        <v>141400</v>
      </c>
      <c r="AAI4" s="1">
        <f>LOOKUP($A4,'DMG Tables'!$P$2:$P$35,'DMG Tables'!$O$2:$O$35)*AAI$1*LOOKUP(AAI$1,'DMG Tables'!$G$2:$G$7,'DMG Tables'!$H$2:$H$7)</f>
        <v>141600</v>
      </c>
      <c r="AAJ4" s="1">
        <f>LOOKUP($A4,'DMG Tables'!$P$2:$P$35,'DMG Tables'!$O$2:$O$35)*AAJ$1*LOOKUP(AAJ$1,'DMG Tables'!$G$2:$G$7,'DMG Tables'!$H$2:$H$7)</f>
        <v>141800</v>
      </c>
      <c r="AAK4" s="1">
        <f>LOOKUP($A4,'DMG Tables'!$P$2:$P$35,'DMG Tables'!$O$2:$O$35)*AAK$1*LOOKUP(AAK$1,'DMG Tables'!$G$2:$G$7,'DMG Tables'!$H$2:$H$7)</f>
        <v>142000</v>
      </c>
      <c r="AAL4" s="1">
        <f>LOOKUP($A4,'DMG Tables'!$P$2:$P$35,'DMG Tables'!$O$2:$O$35)*AAL$1*LOOKUP(AAL$1,'DMG Tables'!$G$2:$G$7,'DMG Tables'!$H$2:$H$7)</f>
        <v>142200</v>
      </c>
      <c r="AAM4" s="1">
        <f>LOOKUP($A4,'DMG Tables'!$P$2:$P$35,'DMG Tables'!$O$2:$O$35)*AAM$1*LOOKUP(AAM$1,'DMG Tables'!$G$2:$G$7,'DMG Tables'!$H$2:$H$7)</f>
        <v>142400</v>
      </c>
      <c r="AAN4" s="1">
        <f>LOOKUP($A4,'DMG Tables'!$P$2:$P$35,'DMG Tables'!$O$2:$O$35)*AAN$1*LOOKUP(AAN$1,'DMG Tables'!$G$2:$G$7,'DMG Tables'!$H$2:$H$7)</f>
        <v>142600</v>
      </c>
      <c r="AAO4" s="1">
        <f>LOOKUP($A4,'DMG Tables'!$P$2:$P$35,'DMG Tables'!$O$2:$O$35)*AAO$1*LOOKUP(AAO$1,'DMG Tables'!$G$2:$G$7,'DMG Tables'!$H$2:$H$7)</f>
        <v>142800</v>
      </c>
      <c r="AAP4" s="1">
        <f>LOOKUP($A4,'DMG Tables'!$P$2:$P$35,'DMG Tables'!$O$2:$O$35)*AAP$1*LOOKUP(AAP$1,'DMG Tables'!$G$2:$G$7,'DMG Tables'!$H$2:$H$7)</f>
        <v>143000</v>
      </c>
      <c r="AAQ4" s="1">
        <f>LOOKUP($A4,'DMG Tables'!$P$2:$P$35,'DMG Tables'!$O$2:$O$35)*AAQ$1*LOOKUP(AAQ$1,'DMG Tables'!$G$2:$G$7,'DMG Tables'!$H$2:$H$7)</f>
        <v>143200</v>
      </c>
      <c r="AAR4" s="1">
        <f>LOOKUP($A4,'DMG Tables'!$P$2:$P$35,'DMG Tables'!$O$2:$O$35)*AAR$1*LOOKUP(AAR$1,'DMG Tables'!$G$2:$G$7,'DMG Tables'!$H$2:$H$7)</f>
        <v>143400</v>
      </c>
      <c r="AAS4" s="1">
        <f>LOOKUP($A4,'DMG Tables'!$P$2:$P$35,'DMG Tables'!$O$2:$O$35)*AAS$1*LOOKUP(AAS$1,'DMG Tables'!$G$2:$G$7,'DMG Tables'!$H$2:$H$7)</f>
        <v>143600</v>
      </c>
      <c r="AAT4" s="1">
        <f>LOOKUP($A4,'DMG Tables'!$P$2:$P$35,'DMG Tables'!$O$2:$O$35)*AAT$1*LOOKUP(AAT$1,'DMG Tables'!$G$2:$G$7,'DMG Tables'!$H$2:$H$7)</f>
        <v>143800</v>
      </c>
      <c r="AAU4" s="1">
        <f>LOOKUP($A4,'DMG Tables'!$P$2:$P$35,'DMG Tables'!$O$2:$O$35)*AAU$1*LOOKUP(AAU$1,'DMG Tables'!$G$2:$G$7,'DMG Tables'!$H$2:$H$7)</f>
        <v>144000</v>
      </c>
      <c r="AAV4" s="1">
        <f>LOOKUP($A4,'DMG Tables'!$P$2:$P$35,'DMG Tables'!$O$2:$O$35)*AAV$1*LOOKUP(AAV$1,'DMG Tables'!$G$2:$G$7,'DMG Tables'!$H$2:$H$7)</f>
        <v>144200</v>
      </c>
      <c r="AAW4" s="1">
        <f>LOOKUP($A4,'DMG Tables'!$P$2:$P$35,'DMG Tables'!$O$2:$O$35)*AAW$1*LOOKUP(AAW$1,'DMG Tables'!$G$2:$G$7,'DMG Tables'!$H$2:$H$7)</f>
        <v>144400</v>
      </c>
      <c r="AAX4" s="1">
        <f>LOOKUP($A4,'DMG Tables'!$P$2:$P$35,'DMG Tables'!$O$2:$O$35)*AAX$1*LOOKUP(AAX$1,'DMG Tables'!$G$2:$G$7,'DMG Tables'!$H$2:$H$7)</f>
        <v>144600</v>
      </c>
      <c r="AAY4" s="1">
        <f>LOOKUP($A4,'DMG Tables'!$P$2:$P$35,'DMG Tables'!$O$2:$O$35)*AAY$1*LOOKUP(AAY$1,'DMG Tables'!$G$2:$G$7,'DMG Tables'!$H$2:$H$7)</f>
        <v>144800</v>
      </c>
      <c r="AAZ4" s="1">
        <f>LOOKUP($A4,'DMG Tables'!$P$2:$P$35,'DMG Tables'!$O$2:$O$35)*AAZ$1*LOOKUP(AAZ$1,'DMG Tables'!$G$2:$G$7,'DMG Tables'!$H$2:$H$7)</f>
        <v>145000</v>
      </c>
      <c r="ABA4" s="1">
        <f>LOOKUP($A4,'DMG Tables'!$P$2:$P$35,'DMG Tables'!$O$2:$O$35)*ABA$1*LOOKUP(ABA$1,'DMG Tables'!$G$2:$G$7,'DMG Tables'!$H$2:$H$7)</f>
        <v>145200</v>
      </c>
      <c r="ABB4" s="1">
        <f>LOOKUP($A4,'DMG Tables'!$P$2:$P$35,'DMG Tables'!$O$2:$O$35)*ABB$1*LOOKUP(ABB$1,'DMG Tables'!$G$2:$G$7,'DMG Tables'!$H$2:$H$7)</f>
        <v>145400</v>
      </c>
      <c r="ABC4" s="1">
        <f>LOOKUP($A4,'DMG Tables'!$P$2:$P$35,'DMG Tables'!$O$2:$O$35)*ABC$1*LOOKUP(ABC$1,'DMG Tables'!$G$2:$G$7,'DMG Tables'!$H$2:$H$7)</f>
        <v>145600</v>
      </c>
      <c r="ABD4" s="1">
        <f>LOOKUP($A4,'DMG Tables'!$P$2:$P$35,'DMG Tables'!$O$2:$O$35)*ABD$1*LOOKUP(ABD$1,'DMG Tables'!$G$2:$G$7,'DMG Tables'!$H$2:$H$7)</f>
        <v>145800</v>
      </c>
      <c r="ABE4" s="1">
        <f>LOOKUP($A4,'DMG Tables'!$P$2:$P$35,'DMG Tables'!$O$2:$O$35)*ABE$1*LOOKUP(ABE$1,'DMG Tables'!$G$2:$G$7,'DMG Tables'!$H$2:$H$7)</f>
        <v>146000</v>
      </c>
      <c r="ABF4" s="1">
        <f>LOOKUP($A4,'DMG Tables'!$P$2:$P$35,'DMG Tables'!$O$2:$O$35)*ABF$1*LOOKUP(ABF$1,'DMG Tables'!$G$2:$G$7,'DMG Tables'!$H$2:$H$7)</f>
        <v>146200</v>
      </c>
      <c r="ABG4" s="1">
        <f>LOOKUP($A4,'DMG Tables'!$P$2:$P$35,'DMG Tables'!$O$2:$O$35)*ABG$1*LOOKUP(ABG$1,'DMG Tables'!$G$2:$G$7,'DMG Tables'!$H$2:$H$7)</f>
        <v>146400</v>
      </c>
      <c r="ABH4" s="1">
        <f>LOOKUP($A4,'DMG Tables'!$P$2:$P$35,'DMG Tables'!$O$2:$O$35)*ABH$1*LOOKUP(ABH$1,'DMG Tables'!$G$2:$G$7,'DMG Tables'!$H$2:$H$7)</f>
        <v>146600</v>
      </c>
      <c r="ABI4" s="1">
        <f>LOOKUP($A4,'DMG Tables'!$P$2:$P$35,'DMG Tables'!$O$2:$O$35)*ABI$1*LOOKUP(ABI$1,'DMG Tables'!$G$2:$G$7,'DMG Tables'!$H$2:$H$7)</f>
        <v>146800</v>
      </c>
      <c r="ABJ4" s="1">
        <f>LOOKUP($A4,'DMG Tables'!$P$2:$P$35,'DMG Tables'!$O$2:$O$35)*ABJ$1*LOOKUP(ABJ$1,'DMG Tables'!$G$2:$G$7,'DMG Tables'!$H$2:$H$7)</f>
        <v>147000</v>
      </c>
      <c r="ABK4" s="1">
        <f>LOOKUP($A4,'DMG Tables'!$P$2:$P$35,'DMG Tables'!$O$2:$O$35)*ABK$1*LOOKUP(ABK$1,'DMG Tables'!$G$2:$G$7,'DMG Tables'!$H$2:$H$7)</f>
        <v>147200</v>
      </c>
      <c r="ABL4" s="1">
        <f>LOOKUP($A4,'DMG Tables'!$P$2:$P$35,'DMG Tables'!$O$2:$O$35)*ABL$1*LOOKUP(ABL$1,'DMG Tables'!$G$2:$G$7,'DMG Tables'!$H$2:$H$7)</f>
        <v>147400</v>
      </c>
      <c r="ABM4" s="1">
        <f>LOOKUP($A4,'DMG Tables'!$P$2:$P$35,'DMG Tables'!$O$2:$O$35)*ABM$1*LOOKUP(ABM$1,'DMG Tables'!$G$2:$G$7,'DMG Tables'!$H$2:$H$7)</f>
        <v>147600</v>
      </c>
      <c r="ABN4" s="1">
        <f>LOOKUP($A4,'DMG Tables'!$P$2:$P$35,'DMG Tables'!$O$2:$O$35)*ABN$1*LOOKUP(ABN$1,'DMG Tables'!$G$2:$G$7,'DMG Tables'!$H$2:$H$7)</f>
        <v>147800</v>
      </c>
      <c r="ABO4" s="1">
        <f>LOOKUP($A4,'DMG Tables'!$P$2:$P$35,'DMG Tables'!$O$2:$O$35)*ABO$1*LOOKUP(ABO$1,'DMG Tables'!$G$2:$G$7,'DMG Tables'!$H$2:$H$7)</f>
        <v>148000</v>
      </c>
      <c r="ABP4" s="1">
        <f>LOOKUP($A4,'DMG Tables'!$P$2:$P$35,'DMG Tables'!$O$2:$O$35)*ABP$1*LOOKUP(ABP$1,'DMG Tables'!$G$2:$G$7,'DMG Tables'!$H$2:$H$7)</f>
        <v>148200</v>
      </c>
      <c r="ABQ4" s="1">
        <f>LOOKUP($A4,'DMG Tables'!$P$2:$P$35,'DMG Tables'!$O$2:$O$35)*ABQ$1*LOOKUP(ABQ$1,'DMG Tables'!$G$2:$G$7,'DMG Tables'!$H$2:$H$7)</f>
        <v>148400</v>
      </c>
      <c r="ABR4" s="1">
        <f>LOOKUP($A4,'DMG Tables'!$P$2:$P$35,'DMG Tables'!$O$2:$O$35)*ABR$1*LOOKUP(ABR$1,'DMG Tables'!$G$2:$G$7,'DMG Tables'!$H$2:$H$7)</f>
        <v>148600</v>
      </c>
      <c r="ABS4" s="1">
        <f>LOOKUP($A4,'DMG Tables'!$P$2:$P$35,'DMG Tables'!$O$2:$O$35)*ABS$1*LOOKUP(ABS$1,'DMG Tables'!$G$2:$G$7,'DMG Tables'!$H$2:$H$7)</f>
        <v>148800</v>
      </c>
      <c r="ABT4" s="1">
        <f>LOOKUP($A4,'DMG Tables'!$P$2:$P$35,'DMG Tables'!$O$2:$O$35)*ABT$1*LOOKUP(ABT$1,'DMG Tables'!$G$2:$G$7,'DMG Tables'!$H$2:$H$7)</f>
        <v>149000</v>
      </c>
      <c r="ABU4" s="1">
        <f>LOOKUP($A4,'DMG Tables'!$P$2:$P$35,'DMG Tables'!$O$2:$O$35)*ABU$1*LOOKUP(ABU$1,'DMG Tables'!$G$2:$G$7,'DMG Tables'!$H$2:$H$7)</f>
        <v>149200</v>
      </c>
      <c r="ABV4" s="1">
        <f>LOOKUP($A4,'DMG Tables'!$P$2:$P$35,'DMG Tables'!$O$2:$O$35)*ABV$1*LOOKUP(ABV$1,'DMG Tables'!$G$2:$G$7,'DMG Tables'!$H$2:$H$7)</f>
        <v>149400</v>
      </c>
      <c r="ABW4" s="1">
        <f>LOOKUP($A4,'DMG Tables'!$P$2:$P$35,'DMG Tables'!$O$2:$O$35)*ABW$1*LOOKUP(ABW$1,'DMG Tables'!$G$2:$G$7,'DMG Tables'!$H$2:$H$7)</f>
        <v>149600</v>
      </c>
      <c r="ABX4" s="1">
        <f>LOOKUP($A4,'DMG Tables'!$P$2:$P$35,'DMG Tables'!$O$2:$O$35)*ABX$1*LOOKUP(ABX$1,'DMG Tables'!$G$2:$G$7,'DMG Tables'!$H$2:$H$7)</f>
        <v>149800</v>
      </c>
      <c r="ABY4" s="1">
        <f>LOOKUP($A4,'DMG Tables'!$P$2:$P$35,'DMG Tables'!$O$2:$O$35)*ABY$1*LOOKUP(ABY$1,'DMG Tables'!$G$2:$G$7,'DMG Tables'!$H$2:$H$7)</f>
        <v>150000</v>
      </c>
      <c r="ABZ4" s="1">
        <f>LOOKUP($A4,'DMG Tables'!$P$2:$P$35,'DMG Tables'!$O$2:$O$35)*ABZ$1*LOOKUP(ABZ$1,'DMG Tables'!$G$2:$G$7,'DMG Tables'!$H$2:$H$7)</f>
        <v>150200</v>
      </c>
      <c r="ACA4" s="1">
        <f>LOOKUP($A4,'DMG Tables'!$P$2:$P$35,'DMG Tables'!$O$2:$O$35)*ACA$1*LOOKUP(ACA$1,'DMG Tables'!$G$2:$G$7,'DMG Tables'!$H$2:$H$7)</f>
        <v>150400</v>
      </c>
      <c r="ACB4" s="1">
        <f>LOOKUP($A4,'DMG Tables'!$P$2:$P$35,'DMG Tables'!$O$2:$O$35)*ACB$1*LOOKUP(ACB$1,'DMG Tables'!$G$2:$G$7,'DMG Tables'!$H$2:$H$7)</f>
        <v>150600</v>
      </c>
      <c r="ACC4" s="1">
        <f>LOOKUP($A4,'DMG Tables'!$P$2:$P$35,'DMG Tables'!$O$2:$O$35)*ACC$1*LOOKUP(ACC$1,'DMG Tables'!$G$2:$G$7,'DMG Tables'!$H$2:$H$7)</f>
        <v>150800</v>
      </c>
      <c r="ACD4" s="1">
        <f>LOOKUP($A4,'DMG Tables'!$P$2:$P$35,'DMG Tables'!$O$2:$O$35)*ACD$1*LOOKUP(ACD$1,'DMG Tables'!$G$2:$G$7,'DMG Tables'!$H$2:$H$7)</f>
        <v>151000</v>
      </c>
      <c r="ACE4" s="1">
        <f>LOOKUP($A4,'DMG Tables'!$P$2:$P$35,'DMG Tables'!$O$2:$O$35)*ACE$1*LOOKUP(ACE$1,'DMG Tables'!$G$2:$G$7,'DMG Tables'!$H$2:$H$7)</f>
        <v>151200</v>
      </c>
      <c r="ACF4" s="1">
        <f>LOOKUP($A4,'DMG Tables'!$P$2:$P$35,'DMG Tables'!$O$2:$O$35)*ACF$1*LOOKUP(ACF$1,'DMG Tables'!$G$2:$G$7,'DMG Tables'!$H$2:$H$7)</f>
        <v>151400</v>
      </c>
      <c r="ACG4" s="1">
        <f>LOOKUP($A4,'DMG Tables'!$P$2:$P$35,'DMG Tables'!$O$2:$O$35)*ACG$1*LOOKUP(ACG$1,'DMG Tables'!$G$2:$G$7,'DMG Tables'!$H$2:$H$7)</f>
        <v>151600</v>
      </c>
      <c r="ACH4" s="1">
        <f>LOOKUP($A4,'DMG Tables'!$P$2:$P$35,'DMG Tables'!$O$2:$O$35)*ACH$1*LOOKUP(ACH$1,'DMG Tables'!$G$2:$G$7,'DMG Tables'!$H$2:$H$7)</f>
        <v>151800</v>
      </c>
      <c r="ACI4" s="1">
        <f>LOOKUP($A4,'DMG Tables'!$P$2:$P$35,'DMG Tables'!$O$2:$O$35)*ACI$1*LOOKUP(ACI$1,'DMG Tables'!$G$2:$G$7,'DMG Tables'!$H$2:$H$7)</f>
        <v>152000</v>
      </c>
      <c r="ACJ4" s="1">
        <f>LOOKUP($A4,'DMG Tables'!$P$2:$P$35,'DMG Tables'!$O$2:$O$35)*ACJ$1*LOOKUP(ACJ$1,'DMG Tables'!$G$2:$G$7,'DMG Tables'!$H$2:$H$7)</f>
        <v>152200</v>
      </c>
      <c r="ACK4" s="1">
        <f>LOOKUP($A4,'DMG Tables'!$P$2:$P$35,'DMG Tables'!$O$2:$O$35)*ACK$1*LOOKUP(ACK$1,'DMG Tables'!$G$2:$G$7,'DMG Tables'!$H$2:$H$7)</f>
        <v>152400</v>
      </c>
      <c r="ACL4" s="1">
        <f>LOOKUP($A4,'DMG Tables'!$P$2:$P$35,'DMG Tables'!$O$2:$O$35)*ACL$1*LOOKUP(ACL$1,'DMG Tables'!$G$2:$G$7,'DMG Tables'!$H$2:$H$7)</f>
        <v>152600</v>
      </c>
      <c r="ACM4" s="1">
        <f>LOOKUP($A4,'DMG Tables'!$P$2:$P$35,'DMG Tables'!$O$2:$O$35)*ACM$1*LOOKUP(ACM$1,'DMG Tables'!$G$2:$G$7,'DMG Tables'!$H$2:$H$7)</f>
        <v>152800</v>
      </c>
      <c r="ACN4" s="1">
        <f>LOOKUP($A4,'DMG Tables'!$P$2:$P$35,'DMG Tables'!$O$2:$O$35)*ACN$1*LOOKUP(ACN$1,'DMG Tables'!$G$2:$G$7,'DMG Tables'!$H$2:$H$7)</f>
        <v>153000</v>
      </c>
      <c r="ACO4" s="1">
        <f>LOOKUP($A4,'DMG Tables'!$P$2:$P$35,'DMG Tables'!$O$2:$O$35)*ACO$1*LOOKUP(ACO$1,'DMG Tables'!$G$2:$G$7,'DMG Tables'!$H$2:$H$7)</f>
        <v>153200</v>
      </c>
      <c r="ACP4" s="1">
        <f>LOOKUP($A4,'DMG Tables'!$P$2:$P$35,'DMG Tables'!$O$2:$O$35)*ACP$1*LOOKUP(ACP$1,'DMG Tables'!$G$2:$G$7,'DMG Tables'!$H$2:$H$7)</f>
        <v>153400</v>
      </c>
      <c r="ACQ4" s="1">
        <f>LOOKUP($A4,'DMG Tables'!$P$2:$P$35,'DMG Tables'!$O$2:$O$35)*ACQ$1*LOOKUP(ACQ$1,'DMG Tables'!$G$2:$G$7,'DMG Tables'!$H$2:$H$7)</f>
        <v>153600</v>
      </c>
      <c r="ACR4" s="1">
        <f>LOOKUP($A4,'DMG Tables'!$P$2:$P$35,'DMG Tables'!$O$2:$O$35)*ACR$1*LOOKUP(ACR$1,'DMG Tables'!$G$2:$G$7,'DMG Tables'!$H$2:$H$7)</f>
        <v>153800</v>
      </c>
      <c r="ACS4" s="1">
        <f>LOOKUP($A4,'DMG Tables'!$P$2:$P$35,'DMG Tables'!$O$2:$O$35)*ACS$1*LOOKUP(ACS$1,'DMG Tables'!$G$2:$G$7,'DMG Tables'!$H$2:$H$7)</f>
        <v>154000</v>
      </c>
      <c r="ACT4" s="1">
        <f>LOOKUP($A4,'DMG Tables'!$P$2:$P$35,'DMG Tables'!$O$2:$O$35)*ACT$1*LOOKUP(ACT$1,'DMG Tables'!$G$2:$G$7,'DMG Tables'!$H$2:$H$7)</f>
        <v>154200</v>
      </c>
      <c r="ACU4" s="1">
        <f>LOOKUP($A4,'DMG Tables'!$P$2:$P$35,'DMG Tables'!$O$2:$O$35)*ACU$1*LOOKUP(ACU$1,'DMG Tables'!$G$2:$G$7,'DMG Tables'!$H$2:$H$7)</f>
        <v>154400</v>
      </c>
      <c r="ACV4" s="1">
        <f>LOOKUP($A4,'DMG Tables'!$P$2:$P$35,'DMG Tables'!$O$2:$O$35)*ACV$1*LOOKUP(ACV$1,'DMG Tables'!$G$2:$G$7,'DMG Tables'!$H$2:$H$7)</f>
        <v>154600</v>
      </c>
      <c r="ACW4" s="1">
        <f>LOOKUP($A4,'DMG Tables'!$P$2:$P$35,'DMG Tables'!$O$2:$O$35)*ACW$1*LOOKUP(ACW$1,'DMG Tables'!$G$2:$G$7,'DMG Tables'!$H$2:$H$7)</f>
        <v>154800</v>
      </c>
      <c r="ACX4" s="1">
        <f>LOOKUP($A4,'DMG Tables'!$P$2:$P$35,'DMG Tables'!$O$2:$O$35)*ACX$1*LOOKUP(ACX$1,'DMG Tables'!$G$2:$G$7,'DMG Tables'!$H$2:$H$7)</f>
        <v>155000</v>
      </c>
      <c r="ACY4" s="1">
        <f>LOOKUP($A4,'DMG Tables'!$P$2:$P$35,'DMG Tables'!$O$2:$O$35)*ACY$1*LOOKUP(ACY$1,'DMG Tables'!$G$2:$G$7,'DMG Tables'!$H$2:$H$7)</f>
        <v>155200</v>
      </c>
      <c r="ACZ4" s="1">
        <f>LOOKUP($A4,'DMG Tables'!$P$2:$P$35,'DMG Tables'!$O$2:$O$35)*ACZ$1*LOOKUP(ACZ$1,'DMG Tables'!$G$2:$G$7,'DMG Tables'!$H$2:$H$7)</f>
        <v>155400</v>
      </c>
      <c r="ADA4" s="1">
        <f>LOOKUP($A4,'DMG Tables'!$P$2:$P$35,'DMG Tables'!$O$2:$O$35)*ADA$1*LOOKUP(ADA$1,'DMG Tables'!$G$2:$G$7,'DMG Tables'!$H$2:$H$7)</f>
        <v>155600</v>
      </c>
      <c r="ADB4" s="1">
        <f>LOOKUP($A4,'DMG Tables'!$P$2:$P$35,'DMG Tables'!$O$2:$O$35)*ADB$1*LOOKUP(ADB$1,'DMG Tables'!$G$2:$G$7,'DMG Tables'!$H$2:$H$7)</f>
        <v>155800</v>
      </c>
      <c r="ADC4" s="1">
        <f>LOOKUP($A4,'DMG Tables'!$P$2:$P$35,'DMG Tables'!$O$2:$O$35)*ADC$1*LOOKUP(ADC$1,'DMG Tables'!$G$2:$G$7,'DMG Tables'!$H$2:$H$7)</f>
        <v>156000</v>
      </c>
      <c r="ADD4" s="1">
        <f>LOOKUP($A4,'DMG Tables'!$P$2:$P$35,'DMG Tables'!$O$2:$O$35)*ADD$1*LOOKUP(ADD$1,'DMG Tables'!$G$2:$G$7,'DMG Tables'!$H$2:$H$7)</f>
        <v>156200</v>
      </c>
      <c r="ADE4" s="1">
        <f>LOOKUP($A4,'DMG Tables'!$P$2:$P$35,'DMG Tables'!$O$2:$O$35)*ADE$1*LOOKUP(ADE$1,'DMG Tables'!$G$2:$G$7,'DMG Tables'!$H$2:$H$7)</f>
        <v>156400</v>
      </c>
      <c r="ADF4" s="1">
        <f>LOOKUP($A4,'DMG Tables'!$P$2:$P$35,'DMG Tables'!$O$2:$O$35)*ADF$1*LOOKUP(ADF$1,'DMG Tables'!$G$2:$G$7,'DMG Tables'!$H$2:$H$7)</f>
        <v>156600</v>
      </c>
      <c r="ADG4" s="1">
        <f>LOOKUP($A4,'DMG Tables'!$P$2:$P$35,'DMG Tables'!$O$2:$O$35)*ADG$1*LOOKUP(ADG$1,'DMG Tables'!$G$2:$G$7,'DMG Tables'!$H$2:$H$7)</f>
        <v>156800</v>
      </c>
      <c r="ADH4" s="1">
        <f>LOOKUP($A4,'DMG Tables'!$P$2:$P$35,'DMG Tables'!$O$2:$O$35)*ADH$1*LOOKUP(ADH$1,'DMG Tables'!$G$2:$G$7,'DMG Tables'!$H$2:$H$7)</f>
        <v>157000</v>
      </c>
      <c r="ADI4" s="1">
        <f>LOOKUP($A4,'DMG Tables'!$P$2:$P$35,'DMG Tables'!$O$2:$O$35)*ADI$1*LOOKUP(ADI$1,'DMG Tables'!$G$2:$G$7,'DMG Tables'!$H$2:$H$7)</f>
        <v>157200</v>
      </c>
      <c r="ADJ4" s="1">
        <f>LOOKUP($A4,'DMG Tables'!$P$2:$P$35,'DMG Tables'!$O$2:$O$35)*ADJ$1*LOOKUP(ADJ$1,'DMG Tables'!$G$2:$G$7,'DMG Tables'!$H$2:$H$7)</f>
        <v>157400</v>
      </c>
      <c r="ADK4" s="1">
        <f>LOOKUP($A4,'DMG Tables'!$P$2:$P$35,'DMG Tables'!$O$2:$O$35)*ADK$1*LOOKUP(ADK$1,'DMG Tables'!$G$2:$G$7,'DMG Tables'!$H$2:$H$7)</f>
        <v>157600</v>
      </c>
      <c r="ADL4" s="1">
        <f>LOOKUP($A4,'DMG Tables'!$P$2:$P$35,'DMG Tables'!$O$2:$O$35)*ADL$1*LOOKUP(ADL$1,'DMG Tables'!$G$2:$G$7,'DMG Tables'!$H$2:$H$7)</f>
        <v>157800</v>
      </c>
      <c r="ADM4" s="1">
        <f>LOOKUP($A4,'DMG Tables'!$P$2:$P$35,'DMG Tables'!$O$2:$O$35)*ADM$1*LOOKUP(ADM$1,'DMG Tables'!$G$2:$G$7,'DMG Tables'!$H$2:$H$7)</f>
        <v>158000</v>
      </c>
      <c r="ADN4" s="1">
        <f>LOOKUP($A4,'DMG Tables'!$P$2:$P$35,'DMG Tables'!$O$2:$O$35)*ADN$1*LOOKUP(ADN$1,'DMG Tables'!$G$2:$G$7,'DMG Tables'!$H$2:$H$7)</f>
        <v>158200</v>
      </c>
      <c r="ADO4" s="1">
        <f>LOOKUP($A4,'DMG Tables'!$P$2:$P$35,'DMG Tables'!$O$2:$O$35)*ADO$1*LOOKUP(ADO$1,'DMG Tables'!$G$2:$G$7,'DMG Tables'!$H$2:$H$7)</f>
        <v>158400</v>
      </c>
      <c r="ADP4" s="1">
        <f>LOOKUP($A4,'DMG Tables'!$P$2:$P$35,'DMG Tables'!$O$2:$O$35)*ADP$1*LOOKUP(ADP$1,'DMG Tables'!$G$2:$G$7,'DMG Tables'!$H$2:$H$7)</f>
        <v>158600</v>
      </c>
      <c r="ADQ4" s="1">
        <f>LOOKUP($A4,'DMG Tables'!$P$2:$P$35,'DMG Tables'!$O$2:$O$35)*ADQ$1*LOOKUP(ADQ$1,'DMG Tables'!$G$2:$G$7,'DMG Tables'!$H$2:$H$7)</f>
        <v>158800</v>
      </c>
      <c r="ADR4" s="1">
        <f>LOOKUP($A4,'DMG Tables'!$P$2:$P$35,'DMG Tables'!$O$2:$O$35)*ADR$1*LOOKUP(ADR$1,'DMG Tables'!$G$2:$G$7,'DMG Tables'!$H$2:$H$7)</f>
        <v>159000</v>
      </c>
      <c r="ADS4" s="1">
        <f>LOOKUP($A4,'DMG Tables'!$P$2:$P$35,'DMG Tables'!$O$2:$O$35)*ADS$1*LOOKUP(ADS$1,'DMG Tables'!$G$2:$G$7,'DMG Tables'!$H$2:$H$7)</f>
        <v>159200</v>
      </c>
      <c r="ADT4" s="1">
        <f>LOOKUP($A4,'DMG Tables'!$P$2:$P$35,'DMG Tables'!$O$2:$O$35)*ADT$1*LOOKUP(ADT$1,'DMG Tables'!$G$2:$G$7,'DMG Tables'!$H$2:$H$7)</f>
        <v>159400</v>
      </c>
      <c r="ADU4" s="1">
        <f>LOOKUP($A4,'DMG Tables'!$P$2:$P$35,'DMG Tables'!$O$2:$O$35)*ADU$1*LOOKUP(ADU$1,'DMG Tables'!$G$2:$G$7,'DMG Tables'!$H$2:$H$7)</f>
        <v>159600</v>
      </c>
      <c r="ADV4" s="1">
        <f>LOOKUP($A4,'DMG Tables'!$P$2:$P$35,'DMG Tables'!$O$2:$O$35)*ADV$1*LOOKUP(ADV$1,'DMG Tables'!$G$2:$G$7,'DMG Tables'!$H$2:$H$7)</f>
        <v>159800</v>
      </c>
      <c r="ADW4" s="1">
        <f>LOOKUP($A4,'DMG Tables'!$P$2:$P$35,'DMG Tables'!$O$2:$O$35)*ADW$1*LOOKUP(ADW$1,'DMG Tables'!$G$2:$G$7,'DMG Tables'!$H$2:$H$7)</f>
        <v>160000</v>
      </c>
      <c r="ADX4" s="1">
        <f>LOOKUP($A4,'DMG Tables'!$P$2:$P$35,'DMG Tables'!$O$2:$O$35)*ADX$1*LOOKUP(ADX$1,'DMG Tables'!$G$2:$G$7,'DMG Tables'!$H$2:$H$7)</f>
        <v>160200</v>
      </c>
      <c r="ADY4" s="1">
        <f>LOOKUP($A4,'DMG Tables'!$P$2:$P$35,'DMG Tables'!$O$2:$O$35)*ADY$1*LOOKUP(ADY$1,'DMG Tables'!$G$2:$G$7,'DMG Tables'!$H$2:$H$7)</f>
        <v>160400</v>
      </c>
      <c r="ADZ4" s="1">
        <f>LOOKUP($A4,'DMG Tables'!$P$2:$P$35,'DMG Tables'!$O$2:$O$35)*ADZ$1*LOOKUP(ADZ$1,'DMG Tables'!$G$2:$G$7,'DMG Tables'!$H$2:$H$7)</f>
        <v>160600</v>
      </c>
      <c r="AEA4" s="1">
        <f>LOOKUP($A4,'DMG Tables'!$P$2:$P$35,'DMG Tables'!$O$2:$O$35)*AEA$1*LOOKUP(AEA$1,'DMG Tables'!$G$2:$G$7,'DMG Tables'!$H$2:$H$7)</f>
        <v>160800</v>
      </c>
      <c r="AEB4" s="1">
        <f>LOOKUP($A4,'DMG Tables'!$P$2:$P$35,'DMG Tables'!$O$2:$O$35)*AEB$1*LOOKUP(AEB$1,'DMG Tables'!$G$2:$G$7,'DMG Tables'!$H$2:$H$7)</f>
        <v>161000</v>
      </c>
      <c r="AEC4" s="1">
        <f>LOOKUP($A4,'DMG Tables'!$P$2:$P$35,'DMG Tables'!$O$2:$O$35)*AEC$1*LOOKUP(AEC$1,'DMG Tables'!$G$2:$G$7,'DMG Tables'!$H$2:$H$7)</f>
        <v>161200</v>
      </c>
      <c r="AED4" s="1">
        <f>LOOKUP($A4,'DMG Tables'!$P$2:$P$35,'DMG Tables'!$O$2:$O$35)*AED$1*LOOKUP(AED$1,'DMG Tables'!$G$2:$G$7,'DMG Tables'!$H$2:$H$7)</f>
        <v>161400</v>
      </c>
      <c r="AEE4" s="1">
        <f>LOOKUP($A4,'DMG Tables'!$P$2:$P$35,'DMG Tables'!$O$2:$O$35)*AEE$1*LOOKUP(AEE$1,'DMG Tables'!$G$2:$G$7,'DMG Tables'!$H$2:$H$7)</f>
        <v>161600</v>
      </c>
      <c r="AEF4" s="1">
        <f>LOOKUP($A4,'DMG Tables'!$P$2:$P$35,'DMG Tables'!$O$2:$O$35)*AEF$1*LOOKUP(AEF$1,'DMG Tables'!$G$2:$G$7,'DMG Tables'!$H$2:$H$7)</f>
        <v>161800</v>
      </c>
      <c r="AEG4" s="1">
        <f>LOOKUP($A4,'DMG Tables'!$P$2:$P$35,'DMG Tables'!$O$2:$O$35)*AEG$1*LOOKUP(AEG$1,'DMG Tables'!$G$2:$G$7,'DMG Tables'!$H$2:$H$7)</f>
        <v>162000</v>
      </c>
      <c r="AEH4" s="1">
        <f>LOOKUP($A4,'DMG Tables'!$P$2:$P$35,'DMG Tables'!$O$2:$O$35)*AEH$1*LOOKUP(AEH$1,'DMG Tables'!$G$2:$G$7,'DMG Tables'!$H$2:$H$7)</f>
        <v>162200</v>
      </c>
      <c r="AEI4" s="1">
        <f>LOOKUP($A4,'DMG Tables'!$P$2:$P$35,'DMG Tables'!$O$2:$O$35)*AEI$1*LOOKUP(AEI$1,'DMG Tables'!$G$2:$G$7,'DMG Tables'!$H$2:$H$7)</f>
        <v>162400</v>
      </c>
      <c r="AEJ4" s="1">
        <f>LOOKUP($A4,'DMG Tables'!$P$2:$P$35,'DMG Tables'!$O$2:$O$35)*AEJ$1*LOOKUP(AEJ$1,'DMG Tables'!$G$2:$G$7,'DMG Tables'!$H$2:$H$7)</f>
        <v>162600</v>
      </c>
      <c r="AEK4" s="1">
        <f>LOOKUP($A4,'DMG Tables'!$P$2:$P$35,'DMG Tables'!$O$2:$O$35)*AEK$1*LOOKUP(AEK$1,'DMG Tables'!$G$2:$G$7,'DMG Tables'!$H$2:$H$7)</f>
        <v>162800</v>
      </c>
      <c r="AEL4" s="1">
        <f>LOOKUP($A4,'DMG Tables'!$P$2:$P$35,'DMG Tables'!$O$2:$O$35)*AEL$1*LOOKUP(AEL$1,'DMG Tables'!$G$2:$G$7,'DMG Tables'!$H$2:$H$7)</f>
        <v>163000</v>
      </c>
      <c r="AEM4" s="1">
        <f>LOOKUP($A4,'DMG Tables'!$P$2:$P$35,'DMG Tables'!$O$2:$O$35)*AEM$1*LOOKUP(AEM$1,'DMG Tables'!$G$2:$G$7,'DMG Tables'!$H$2:$H$7)</f>
        <v>163200</v>
      </c>
      <c r="AEN4" s="1">
        <f>LOOKUP($A4,'DMG Tables'!$P$2:$P$35,'DMG Tables'!$O$2:$O$35)*AEN$1*LOOKUP(AEN$1,'DMG Tables'!$G$2:$G$7,'DMG Tables'!$H$2:$H$7)</f>
        <v>163400</v>
      </c>
      <c r="AEO4" s="1">
        <f>LOOKUP($A4,'DMG Tables'!$P$2:$P$35,'DMG Tables'!$O$2:$O$35)*AEO$1*LOOKUP(AEO$1,'DMG Tables'!$G$2:$G$7,'DMG Tables'!$H$2:$H$7)</f>
        <v>163600</v>
      </c>
      <c r="AEP4" s="1">
        <f>LOOKUP($A4,'DMG Tables'!$P$2:$P$35,'DMG Tables'!$O$2:$O$35)*AEP$1*LOOKUP(AEP$1,'DMG Tables'!$G$2:$G$7,'DMG Tables'!$H$2:$H$7)</f>
        <v>163800</v>
      </c>
      <c r="AEQ4" s="1">
        <f>LOOKUP($A4,'DMG Tables'!$P$2:$P$35,'DMG Tables'!$O$2:$O$35)*AEQ$1*LOOKUP(AEQ$1,'DMG Tables'!$G$2:$G$7,'DMG Tables'!$H$2:$H$7)</f>
        <v>164000</v>
      </c>
      <c r="AER4" s="1">
        <f>LOOKUP($A4,'DMG Tables'!$P$2:$P$35,'DMG Tables'!$O$2:$O$35)*AER$1*LOOKUP(AER$1,'DMG Tables'!$G$2:$G$7,'DMG Tables'!$H$2:$H$7)</f>
        <v>164200</v>
      </c>
      <c r="AES4" s="1">
        <f>LOOKUP($A4,'DMG Tables'!$P$2:$P$35,'DMG Tables'!$O$2:$O$35)*AES$1*LOOKUP(AES$1,'DMG Tables'!$G$2:$G$7,'DMG Tables'!$H$2:$H$7)</f>
        <v>164400</v>
      </c>
      <c r="AET4" s="1">
        <f>LOOKUP($A4,'DMG Tables'!$P$2:$P$35,'DMG Tables'!$O$2:$O$35)*AET$1*LOOKUP(AET$1,'DMG Tables'!$G$2:$G$7,'DMG Tables'!$H$2:$H$7)</f>
        <v>164600</v>
      </c>
      <c r="AEU4" s="1">
        <f>LOOKUP($A4,'DMG Tables'!$P$2:$P$35,'DMG Tables'!$O$2:$O$35)*AEU$1*LOOKUP(AEU$1,'DMG Tables'!$G$2:$G$7,'DMG Tables'!$H$2:$H$7)</f>
        <v>164800</v>
      </c>
      <c r="AEV4" s="1">
        <f>LOOKUP($A4,'DMG Tables'!$P$2:$P$35,'DMG Tables'!$O$2:$O$35)*AEV$1*LOOKUP(AEV$1,'DMG Tables'!$G$2:$G$7,'DMG Tables'!$H$2:$H$7)</f>
        <v>165000</v>
      </c>
      <c r="AEW4" s="1">
        <f>LOOKUP($A4,'DMG Tables'!$P$2:$P$35,'DMG Tables'!$O$2:$O$35)*AEW$1*LOOKUP(AEW$1,'DMG Tables'!$G$2:$G$7,'DMG Tables'!$H$2:$H$7)</f>
        <v>165200</v>
      </c>
      <c r="AEX4" s="1">
        <f>LOOKUP($A4,'DMG Tables'!$P$2:$P$35,'DMG Tables'!$O$2:$O$35)*AEX$1*LOOKUP(AEX$1,'DMG Tables'!$G$2:$G$7,'DMG Tables'!$H$2:$H$7)</f>
        <v>165400</v>
      </c>
      <c r="AEY4" s="1">
        <f>LOOKUP($A4,'DMG Tables'!$P$2:$P$35,'DMG Tables'!$O$2:$O$35)*AEY$1*LOOKUP(AEY$1,'DMG Tables'!$G$2:$G$7,'DMG Tables'!$H$2:$H$7)</f>
        <v>165600</v>
      </c>
      <c r="AEZ4" s="1">
        <f>LOOKUP($A4,'DMG Tables'!$P$2:$P$35,'DMG Tables'!$O$2:$O$35)*AEZ$1*LOOKUP(AEZ$1,'DMG Tables'!$G$2:$G$7,'DMG Tables'!$H$2:$H$7)</f>
        <v>165800</v>
      </c>
      <c r="AFA4" s="1">
        <f>LOOKUP($A4,'DMG Tables'!$P$2:$P$35,'DMG Tables'!$O$2:$O$35)*AFA$1*LOOKUP(AFA$1,'DMG Tables'!$G$2:$G$7,'DMG Tables'!$H$2:$H$7)</f>
        <v>166000</v>
      </c>
      <c r="AFB4" s="1">
        <f>LOOKUP($A4,'DMG Tables'!$P$2:$P$35,'DMG Tables'!$O$2:$O$35)*AFB$1*LOOKUP(AFB$1,'DMG Tables'!$G$2:$G$7,'DMG Tables'!$H$2:$H$7)</f>
        <v>166200</v>
      </c>
      <c r="AFC4" s="1">
        <f>LOOKUP($A4,'DMG Tables'!$P$2:$P$35,'DMG Tables'!$O$2:$O$35)*AFC$1*LOOKUP(AFC$1,'DMG Tables'!$G$2:$G$7,'DMG Tables'!$H$2:$H$7)</f>
        <v>166400</v>
      </c>
      <c r="AFD4" s="1">
        <f>LOOKUP($A4,'DMG Tables'!$P$2:$P$35,'DMG Tables'!$O$2:$O$35)*AFD$1*LOOKUP(AFD$1,'DMG Tables'!$G$2:$G$7,'DMG Tables'!$H$2:$H$7)</f>
        <v>166600</v>
      </c>
      <c r="AFE4" s="1">
        <f>LOOKUP($A4,'DMG Tables'!$P$2:$P$35,'DMG Tables'!$O$2:$O$35)*AFE$1*LOOKUP(AFE$1,'DMG Tables'!$G$2:$G$7,'DMG Tables'!$H$2:$H$7)</f>
        <v>166800</v>
      </c>
      <c r="AFF4" s="1">
        <f>LOOKUP($A4,'DMG Tables'!$P$2:$P$35,'DMG Tables'!$O$2:$O$35)*AFF$1*LOOKUP(AFF$1,'DMG Tables'!$G$2:$G$7,'DMG Tables'!$H$2:$H$7)</f>
        <v>167000</v>
      </c>
      <c r="AFG4" s="1">
        <f>LOOKUP($A4,'DMG Tables'!$P$2:$P$35,'DMG Tables'!$O$2:$O$35)*AFG$1*LOOKUP(AFG$1,'DMG Tables'!$G$2:$G$7,'DMG Tables'!$H$2:$H$7)</f>
        <v>167200</v>
      </c>
      <c r="AFH4" s="1">
        <f>LOOKUP($A4,'DMG Tables'!$P$2:$P$35,'DMG Tables'!$O$2:$O$35)*AFH$1*LOOKUP(AFH$1,'DMG Tables'!$G$2:$G$7,'DMG Tables'!$H$2:$H$7)</f>
        <v>167400</v>
      </c>
      <c r="AFI4" s="1">
        <f>LOOKUP($A4,'DMG Tables'!$P$2:$P$35,'DMG Tables'!$O$2:$O$35)*AFI$1*LOOKUP(AFI$1,'DMG Tables'!$G$2:$G$7,'DMG Tables'!$H$2:$H$7)</f>
        <v>167600</v>
      </c>
      <c r="AFJ4" s="1">
        <f>LOOKUP($A4,'DMG Tables'!$P$2:$P$35,'DMG Tables'!$O$2:$O$35)*AFJ$1*LOOKUP(AFJ$1,'DMG Tables'!$G$2:$G$7,'DMG Tables'!$H$2:$H$7)</f>
        <v>167800</v>
      </c>
      <c r="AFK4" s="1">
        <f>LOOKUP($A4,'DMG Tables'!$P$2:$P$35,'DMG Tables'!$O$2:$O$35)*AFK$1*LOOKUP(AFK$1,'DMG Tables'!$G$2:$G$7,'DMG Tables'!$H$2:$H$7)</f>
        <v>168000</v>
      </c>
      <c r="AFL4" s="1">
        <f>LOOKUP($A4,'DMG Tables'!$P$2:$P$35,'DMG Tables'!$O$2:$O$35)*AFL$1*LOOKUP(AFL$1,'DMG Tables'!$G$2:$G$7,'DMG Tables'!$H$2:$H$7)</f>
        <v>168200</v>
      </c>
      <c r="AFM4" s="1">
        <f>LOOKUP($A4,'DMG Tables'!$P$2:$P$35,'DMG Tables'!$O$2:$O$35)*AFM$1*LOOKUP(AFM$1,'DMG Tables'!$G$2:$G$7,'DMG Tables'!$H$2:$H$7)</f>
        <v>168400</v>
      </c>
      <c r="AFN4" s="1">
        <f>LOOKUP($A4,'DMG Tables'!$P$2:$P$35,'DMG Tables'!$O$2:$O$35)*AFN$1*LOOKUP(AFN$1,'DMG Tables'!$G$2:$G$7,'DMG Tables'!$H$2:$H$7)</f>
        <v>168600</v>
      </c>
      <c r="AFO4" s="1">
        <f>LOOKUP($A4,'DMG Tables'!$P$2:$P$35,'DMG Tables'!$O$2:$O$35)*AFO$1*LOOKUP(AFO$1,'DMG Tables'!$G$2:$G$7,'DMG Tables'!$H$2:$H$7)</f>
        <v>168800</v>
      </c>
      <c r="AFP4" s="1">
        <f>LOOKUP($A4,'DMG Tables'!$P$2:$P$35,'DMG Tables'!$O$2:$O$35)*AFP$1*LOOKUP(AFP$1,'DMG Tables'!$G$2:$G$7,'DMG Tables'!$H$2:$H$7)</f>
        <v>169000</v>
      </c>
      <c r="AFQ4" s="1">
        <f>LOOKUP($A4,'DMG Tables'!$P$2:$P$35,'DMG Tables'!$O$2:$O$35)*AFQ$1*LOOKUP(AFQ$1,'DMG Tables'!$G$2:$G$7,'DMG Tables'!$H$2:$H$7)</f>
        <v>169200</v>
      </c>
      <c r="AFR4" s="1">
        <f>LOOKUP($A4,'DMG Tables'!$P$2:$P$35,'DMG Tables'!$O$2:$O$35)*AFR$1*LOOKUP(AFR$1,'DMG Tables'!$G$2:$G$7,'DMG Tables'!$H$2:$H$7)</f>
        <v>169400</v>
      </c>
      <c r="AFS4" s="1">
        <f>LOOKUP($A4,'DMG Tables'!$P$2:$P$35,'DMG Tables'!$O$2:$O$35)*AFS$1*LOOKUP(AFS$1,'DMG Tables'!$G$2:$G$7,'DMG Tables'!$H$2:$H$7)</f>
        <v>169600</v>
      </c>
      <c r="AFT4" s="1">
        <f>LOOKUP($A4,'DMG Tables'!$P$2:$P$35,'DMG Tables'!$O$2:$O$35)*AFT$1*LOOKUP(AFT$1,'DMG Tables'!$G$2:$G$7,'DMG Tables'!$H$2:$H$7)</f>
        <v>169800</v>
      </c>
      <c r="AFU4" s="1">
        <f>LOOKUP($A4,'DMG Tables'!$P$2:$P$35,'DMG Tables'!$O$2:$O$35)*AFU$1*LOOKUP(AFU$1,'DMG Tables'!$G$2:$G$7,'DMG Tables'!$H$2:$H$7)</f>
        <v>170000</v>
      </c>
      <c r="AFV4" s="1">
        <f>LOOKUP($A4,'DMG Tables'!$P$2:$P$35,'DMG Tables'!$O$2:$O$35)*AFV$1*LOOKUP(AFV$1,'DMG Tables'!$G$2:$G$7,'DMG Tables'!$H$2:$H$7)</f>
        <v>170200</v>
      </c>
      <c r="AFW4" s="1">
        <f>LOOKUP($A4,'DMG Tables'!$P$2:$P$35,'DMG Tables'!$O$2:$O$35)*AFW$1*LOOKUP(AFW$1,'DMG Tables'!$G$2:$G$7,'DMG Tables'!$H$2:$H$7)</f>
        <v>170400</v>
      </c>
      <c r="AFX4" s="1">
        <f>LOOKUP($A4,'DMG Tables'!$P$2:$P$35,'DMG Tables'!$O$2:$O$35)*AFX$1*LOOKUP(AFX$1,'DMG Tables'!$G$2:$G$7,'DMG Tables'!$H$2:$H$7)</f>
        <v>170600</v>
      </c>
      <c r="AFY4" s="1">
        <f>LOOKUP($A4,'DMG Tables'!$P$2:$P$35,'DMG Tables'!$O$2:$O$35)*AFY$1*LOOKUP(AFY$1,'DMG Tables'!$G$2:$G$7,'DMG Tables'!$H$2:$H$7)</f>
        <v>170800</v>
      </c>
      <c r="AFZ4" s="1">
        <f>LOOKUP($A4,'DMG Tables'!$P$2:$P$35,'DMG Tables'!$O$2:$O$35)*AFZ$1*LOOKUP(AFZ$1,'DMG Tables'!$G$2:$G$7,'DMG Tables'!$H$2:$H$7)</f>
        <v>171000</v>
      </c>
      <c r="AGA4" s="1">
        <f>LOOKUP($A4,'DMG Tables'!$P$2:$P$35,'DMG Tables'!$O$2:$O$35)*AGA$1*LOOKUP(AGA$1,'DMG Tables'!$G$2:$G$7,'DMG Tables'!$H$2:$H$7)</f>
        <v>171200</v>
      </c>
      <c r="AGB4" s="1">
        <f>LOOKUP($A4,'DMG Tables'!$P$2:$P$35,'DMG Tables'!$O$2:$O$35)*AGB$1*LOOKUP(AGB$1,'DMG Tables'!$G$2:$G$7,'DMG Tables'!$H$2:$H$7)</f>
        <v>171400</v>
      </c>
      <c r="AGC4" s="1">
        <f>LOOKUP($A4,'DMG Tables'!$P$2:$P$35,'DMG Tables'!$O$2:$O$35)*AGC$1*LOOKUP(AGC$1,'DMG Tables'!$G$2:$G$7,'DMG Tables'!$H$2:$H$7)</f>
        <v>171600</v>
      </c>
      <c r="AGD4" s="1">
        <f>LOOKUP($A4,'DMG Tables'!$P$2:$P$35,'DMG Tables'!$O$2:$O$35)*AGD$1*LOOKUP(AGD$1,'DMG Tables'!$G$2:$G$7,'DMG Tables'!$H$2:$H$7)</f>
        <v>171800</v>
      </c>
      <c r="AGE4" s="1">
        <f>LOOKUP($A4,'DMG Tables'!$P$2:$P$35,'DMG Tables'!$O$2:$O$35)*AGE$1*LOOKUP(AGE$1,'DMG Tables'!$G$2:$G$7,'DMG Tables'!$H$2:$H$7)</f>
        <v>172000</v>
      </c>
      <c r="AGF4" s="1">
        <f>LOOKUP($A4,'DMG Tables'!$P$2:$P$35,'DMG Tables'!$O$2:$O$35)*AGF$1*LOOKUP(AGF$1,'DMG Tables'!$G$2:$G$7,'DMG Tables'!$H$2:$H$7)</f>
        <v>172200</v>
      </c>
      <c r="AGG4" s="1">
        <f>LOOKUP($A4,'DMG Tables'!$P$2:$P$35,'DMG Tables'!$O$2:$O$35)*AGG$1*LOOKUP(AGG$1,'DMG Tables'!$G$2:$G$7,'DMG Tables'!$H$2:$H$7)</f>
        <v>172400</v>
      </c>
      <c r="AGH4" s="1">
        <f>LOOKUP($A4,'DMG Tables'!$P$2:$P$35,'DMG Tables'!$O$2:$O$35)*AGH$1*LOOKUP(AGH$1,'DMG Tables'!$G$2:$G$7,'DMG Tables'!$H$2:$H$7)</f>
        <v>172600</v>
      </c>
      <c r="AGI4" s="1">
        <f>LOOKUP($A4,'DMG Tables'!$P$2:$P$35,'DMG Tables'!$O$2:$O$35)*AGI$1*LOOKUP(AGI$1,'DMG Tables'!$G$2:$G$7,'DMG Tables'!$H$2:$H$7)</f>
        <v>172800</v>
      </c>
      <c r="AGJ4" s="1">
        <f>LOOKUP($A4,'DMG Tables'!$P$2:$P$35,'DMG Tables'!$O$2:$O$35)*AGJ$1*LOOKUP(AGJ$1,'DMG Tables'!$G$2:$G$7,'DMG Tables'!$H$2:$H$7)</f>
        <v>173000</v>
      </c>
      <c r="AGK4" s="1">
        <f>LOOKUP($A4,'DMG Tables'!$P$2:$P$35,'DMG Tables'!$O$2:$O$35)*AGK$1*LOOKUP(AGK$1,'DMG Tables'!$G$2:$G$7,'DMG Tables'!$H$2:$H$7)</f>
        <v>173200</v>
      </c>
      <c r="AGL4" s="1">
        <f>LOOKUP($A4,'DMG Tables'!$P$2:$P$35,'DMG Tables'!$O$2:$O$35)*AGL$1*LOOKUP(AGL$1,'DMG Tables'!$G$2:$G$7,'DMG Tables'!$H$2:$H$7)</f>
        <v>173400</v>
      </c>
      <c r="AGM4" s="1">
        <f>LOOKUP($A4,'DMG Tables'!$P$2:$P$35,'DMG Tables'!$O$2:$O$35)*AGM$1*LOOKUP(AGM$1,'DMG Tables'!$G$2:$G$7,'DMG Tables'!$H$2:$H$7)</f>
        <v>173600</v>
      </c>
      <c r="AGN4" s="1">
        <f>LOOKUP($A4,'DMG Tables'!$P$2:$P$35,'DMG Tables'!$O$2:$O$35)*AGN$1*LOOKUP(AGN$1,'DMG Tables'!$G$2:$G$7,'DMG Tables'!$H$2:$H$7)</f>
        <v>173800</v>
      </c>
      <c r="AGO4" s="1">
        <f>LOOKUP($A4,'DMG Tables'!$P$2:$P$35,'DMG Tables'!$O$2:$O$35)*AGO$1*LOOKUP(AGO$1,'DMG Tables'!$G$2:$G$7,'DMG Tables'!$H$2:$H$7)</f>
        <v>174000</v>
      </c>
      <c r="AGP4" s="1">
        <f>LOOKUP($A4,'DMG Tables'!$P$2:$P$35,'DMG Tables'!$O$2:$O$35)*AGP$1*LOOKUP(AGP$1,'DMG Tables'!$G$2:$G$7,'DMG Tables'!$H$2:$H$7)</f>
        <v>174200</v>
      </c>
      <c r="AGQ4" s="1">
        <f>LOOKUP($A4,'DMG Tables'!$P$2:$P$35,'DMG Tables'!$O$2:$O$35)*AGQ$1*LOOKUP(AGQ$1,'DMG Tables'!$G$2:$G$7,'DMG Tables'!$H$2:$H$7)</f>
        <v>174400</v>
      </c>
      <c r="AGR4" s="1">
        <f>LOOKUP($A4,'DMG Tables'!$P$2:$P$35,'DMG Tables'!$O$2:$O$35)*AGR$1*LOOKUP(AGR$1,'DMG Tables'!$G$2:$G$7,'DMG Tables'!$H$2:$H$7)</f>
        <v>174600</v>
      </c>
      <c r="AGS4" s="1">
        <f>LOOKUP($A4,'DMG Tables'!$P$2:$P$35,'DMG Tables'!$O$2:$O$35)*AGS$1*LOOKUP(AGS$1,'DMG Tables'!$G$2:$G$7,'DMG Tables'!$H$2:$H$7)</f>
        <v>174800</v>
      </c>
      <c r="AGT4" s="1">
        <f>LOOKUP($A4,'DMG Tables'!$P$2:$P$35,'DMG Tables'!$O$2:$O$35)*AGT$1*LOOKUP(AGT$1,'DMG Tables'!$G$2:$G$7,'DMG Tables'!$H$2:$H$7)</f>
        <v>175000</v>
      </c>
      <c r="AGU4" s="1">
        <f>LOOKUP($A4,'DMG Tables'!$P$2:$P$35,'DMG Tables'!$O$2:$O$35)*AGU$1*LOOKUP(AGU$1,'DMG Tables'!$G$2:$G$7,'DMG Tables'!$H$2:$H$7)</f>
        <v>175200</v>
      </c>
      <c r="AGV4" s="1">
        <f>LOOKUP($A4,'DMG Tables'!$P$2:$P$35,'DMG Tables'!$O$2:$O$35)*AGV$1*LOOKUP(AGV$1,'DMG Tables'!$G$2:$G$7,'DMG Tables'!$H$2:$H$7)</f>
        <v>175400</v>
      </c>
      <c r="AGW4" s="1">
        <f>LOOKUP($A4,'DMG Tables'!$P$2:$P$35,'DMG Tables'!$O$2:$O$35)*AGW$1*LOOKUP(AGW$1,'DMG Tables'!$G$2:$G$7,'DMG Tables'!$H$2:$H$7)</f>
        <v>175600</v>
      </c>
      <c r="AGX4" s="1">
        <f>LOOKUP($A4,'DMG Tables'!$P$2:$P$35,'DMG Tables'!$O$2:$O$35)*AGX$1*LOOKUP(AGX$1,'DMG Tables'!$G$2:$G$7,'DMG Tables'!$H$2:$H$7)</f>
        <v>175800</v>
      </c>
      <c r="AGY4" s="1">
        <f>LOOKUP($A4,'DMG Tables'!$P$2:$P$35,'DMG Tables'!$O$2:$O$35)*AGY$1*LOOKUP(AGY$1,'DMG Tables'!$G$2:$G$7,'DMG Tables'!$H$2:$H$7)</f>
        <v>176000</v>
      </c>
      <c r="AGZ4" s="1">
        <f>LOOKUP($A4,'DMG Tables'!$P$2:$P$35,'DMG Tables'!$O$2:$O$35)*AGZ$1*LOOKUP(AGZ$1,'DMG Tables'!$G$2:$G$7,'DMG Tables'!$H$2:$H$7)</f>
        <v>176200</v>
      </c>
      <c r="AHA4" s="1">
        <f>LOOKUP($A4,'DMG Tables'!$P$2:$P$35,'DMG Tables'!$O$2:$O$35)*AHA$1*LOOKUP(AHA$1,'DMG Tables'!$G$2:$G$7,'DMG Tables'!$H$2:$H$7)</f>
        <v>176400</v>
      </c>
      <c r="AHB4" s="1">
        <f>LOOKUP($A4,'DMG Tables'!$P$2:$P$35,'DMG Tables'!$O$2:$O$35)*AHB$1*LOOKUP(AHB$1,'DMG Tables'!$G$2:$G$7,'DMG Tables'!$H$2:$H$7)</f>
        <v>176600</v>
      </c>
      <c r="AHC4" s="1">
        <f>LOOKUP($A4,'DMG Tables'!$P$2:$P$35,'DMG Tables'!$O$2:$O$35)*AHC$1*LOOKUP(AHC$1,'DMG Tables'!$G$2:$G$7,'DMG Tables'!$H$2:$H$7)</f>
        <v>176800</v>
      </c>
      <c r="AHD4" s="1">
        <f>LOOKUP($A4,'DMG Tables'!$P$2:$P$35,'DMG Tables'!$O$2:$O$35)*AHD$1*LOOKUP(AHD$1,'DMG Tables'!$G$2:$G$7,'DMG Tables'!$H$2:$H$7)</f>
        <v>177000</v>
      </c>
      <c r="AHE4" s="1">
        <f>LOOKUP($A4,'DMG Tables'!$P$2:$P$35,'DMG Tables'!$O$2:$O$35)*AHE$1*LOOKUP(AHE$1,'DMG Tables'!$G$2:$G$7,'DMG Tables'!$H$2:$H$7)</f>
        <v>177200</v>
      </c>
      <c r="AHF4" s="1">
        <f>LOOKUP($A4,'DMG Tables'!$P$2:$P$35,'DMG Tables'!$O$2:$O$35)*AHF$1*LOOKUP(AHF$1,'DMG Tables'!$G$2:$G$7,'DMG Tables'!$H$2:$H$7)</f>
        <v>177400</v>
      </c>
      <c r="AHG4" s="1">
        <f>LOOKUP($A4,'DMG Tables'!$P$2:$P$35,'DMG Tables'!$O$2:$O$35)*AHG$1*LOOKUP(AHG$1,'DMG Tables'!$G$2:$G$7,'DMG Tables'!$H$2:$H$7)</f>
        <v>177600</v>
      </c>
      <c r="AHH4" s="1">
        <f>LOOKUP($A4,'DMG Tables'!$P$2:$P$35,'DMG Tables'!$O$2:$O$35)*AHH$1*LOOKUP(AHH$1,'DMG Tables'!$G$2:$G$7,'DMG Tables'!$H$2:$H$7)</f>
        <v>177800</v>
      </c>
      <c r="AHI4" s="1">
        <f>LOOKUP($A4,'DMG Tables'!$P$2:$P$35,'DMG Tables'!$O$2:$O$35)*AHI$1*LOOKUP(AHI$1,'DMG Tables'!$G$2:$G$7,'DMG Tables'!$H$2:$H$7)</f>
        <v>178000</v>
      </c>
      <c r="AHJ4" s="1">
        <f>LOOKUP($A4,'DMG Tables'!$P$2:$P$35,'DMG Tables'!$O$2:$O$35)*AHJ$1*LOOKUP(AHJ$1,'DMG Tables'!$G$2:$G$7,'DMG Tables'!$H$2:$H$7)</f>
        <v>178200</v>
      </c>
      <c r="AHK4" s="1">
        <f>LOOKUP($A4,'DMG Tables'!$P$2:$P$35,'DMG Tables'!$O$2:$O$35)*AHK$1*LOOKUP(AHK$1,'DMG Tables'!$G$2:$G$7,'DMG Tables'!$H$2:$H$7)</f>
        <v>178400</v>
      </c>
      <c r="AHL4" s="1">
        <f>LOOKUP($A4,'DMG Tables'!$P$2:$P$35,'DMG Tables'!$O$2:$O$35)*AHL$1*LOOKUP(AHL$1,'DMG Tables'!$G$2:$G$7,'DMG Tables'!$H$2:$H$7)</f>
        <v>178600</v>
      </c>
      <c r="AHM4" s="1">
        <f>LOOKUP($A4,'DMG Tables'!$P$2:$P$35,'DMG Tables'!$O$2:$O$35)*AHM$1*LOOKUP(AHM$1,'DMG Tables'!$G$2:$G$7,'DMG Tables'!$H$2:$H$7)</f>
        <v>178800</v>
      </c>
      <c r="AHN4" s="1">
        <f>LOOKUP($A4,'DMG Tables'!$P$2:$P$35,'DMG Tables'!$O$2:$O$35)*AHN$1*LOOKUP(AHN$1,'DMG Tables'!$G$2:$G$7,'DMG Tables'!$H$2:$H$7)</f>
        <v>179000</v>
      </c>
      <c r="AHO4" s="1">
        <f>LOOKUP($A4,'DMG Tables'!$P$2:$P$35,'DMG Tables'!$O$2:$O$35)*AHO$1*LOOKUP(AHO$1,'DMG Tables'!$G$2:$G$7,'DMG Tables'!$H$2:$H$7)</f>
        <v>179200</v>
      </c>
      <c r="AHP4" s="1">
        <f>LOOKUP($A4,'DMG Tables'!$P$2:$P$35,'DMG Tables'!$O$2:$O$35)*AHP$1*LOOKUP(AHP$1,'DMG Tables'!$G$2:$G$7,'DMG Tables'!$H$2:$H$7)</f>
        <v>179400</v>
      </c>
      <c r="AHQ4" s="1">
        <f>LOOKUP($A4,'DMG Tables'!$P$2:$P$35,'DMG Tables'!$O$2:$O$35)*AHQ$1*LOOKUP(AHQ$1,'DMG Tables'!$G$2:$G$7,'DMG Tables'!$H$2:$H$7)</f>
        <v>179600</v>
      </c>
      <c r="AHR4" s="1">
        <f>LOOKUP($A4,'DMG Tables'!$P$2:$P$35,'DMG Tables'!$O$2:$O$35)*AHR$1*LOOKUP(AHR$1,'DMG Tables'!$G$2:$G$7,'DMG Tables'!$H$2:$H$7)</f>
        <v>179800</v>
      </c>
      <c r="AHS4" s="1">
        <f>LOOKUP($A4,'DMG Tables'!$P$2:$P$35,'DMG Tables'!$O$2:$O$35)*AHS$1*LOOKUP(AHS$1,'DMG Tables'!$G$2:$G$7,'DMG Tables'!$H$2:$H$7)</f>
        <v>180000</v>
      </c>
      <c r="AHT4" s="1">
        <f>LOOKUP($A4,'DMG Tables'!$P$2:$P$35,'DMG Tables'!$O$2:$O$35)*AHT$1*LOOKUP(AHT$1,'DMG Tables'!$G$2:$G$7,'DMG Tables'!$H$2:$H$7)</f>
        <v>180200</v>
      </c>
      <c r="AHU4" s="1">
        <f>LOOKUP($A4,'DMG Tables'!$P$2:$P$35,'DMG Tables'!$O$2:$O$35)*AHU$1*LOOKUP(AHU$1,'DMG Tables'!$G$2:$G$7,'DMG Tables'!$H$2:$H$7)</f>
        <v>180400</v>
      </c>
      <c r="AHV4" s="1">
        <f>LOOKUP($A4,'DMG Tables'!$P$2:$P$35,'DMG Tables'!$O$2:$O$35)*AHV$1*LOOKUP(AHV$1,'DMG Tables'!$G$2:$G$7,'DMG Tables'!$H$2:$H$7)</f>
        <v>180600</v>
      </c>
      <c r="AHW4" s="1">
        <f>LOOKUP($A4,'DMG Tables'!$P$2:$P$35,'DMG Tables'!$O$2:$O$35)*AHW$1*LOOKUP(AHW$1,'DMG Tables'!$G$2:$G$7,'DMG Tables'!$H$2:$H$7)</f>
        <v>180800</v>
      </c>
      <c r="AHX4" s="1">
        <f>LOOKUP($A4,'DMG Tables'!$P$2:$P$35,'DMG Tables'!$O$2:$O$35)*AHX$1*LOOKUP(AHX$1,'DMG Tables'!$G$2:$G$7,'DMG Tables'!$H$2:$H$7)</f>
        <v>181000</v>
      </c>
      <c r="AHY4" s="1">
        <f>LOOKUP($A4,'DMG Tables'!$P$2:$P$35,'DMG Tables'!$O$2:$O$35)*AHY$1*LOOKUP(AHY$1,'DMG Tables'!$G$2:$G$7,'DMG Tables'!$H$2:$H$7)</f>
        <v>181200</v>
      </c>
      <c r="AHZ4" s="1">
        <f>LOOKUP($A4,'DMG Tables'!$P$2:$P$35,'DMG Tables'!$O$2:$O$35)*AHZ$1*LOOKUP(AHZ$1,'DMG Tables'!$G$2:$G$7,'DMG Tables'!$H$2:$H$7)</f>
        <v>181400</v>
      </c>
      <c r="AIA4" s="1">
        <f>LOOKUP($A4,'DMG Tables'!$P$2:$P$35,'DMG Tables'!$O$2:$O$35)*AIA$1*LOOKUP(AIA$1,'DMG Tables'!$G$2:$G$7,'DMG Tables'!$H$2:$H$7)</f>
        <v>181600</v>
      </c>
      <c r="AIB4" s="1">
        <f>LOOKUP($A4,'DMG Tables'!$P$2:$P$35,'DMG Tables'!$O$2:$O$35)*AIB$1*LOOKUP(AIB$1,'DMG Tables'!$G$2:$G$7,'DMG Tables'!$H$2:$H$7)</f>
        <v>181800</v>
      </c>
      <c r="AIC4" s="1">
        <f>LOOKUP($A4,'DMG Tables'!$P$2:$P$35,'DMG Tables'!$O$2:$O$35)*AIC$1*LOOKUP(AIC$1,'DMG Tables'!$G$2:$G$7,'DMG Tables'!$H$2:$H$7)</f>
        <v>182000</v>
      </c>
      <c r="AID4" s="1">
        <f>LOOKUP($A4,'DMG Tables'!$P$2:$P$35,'DMG Tables'!$O$2:$O$35)*AID$1*LOOKUP(AID$1,'DMG Tables'!$G$2:$G$7,'DMG Tables'!$H$2:$H$7)</f>
        <v>182200</v>
      </c>
      <c r="AIE4" s="1">
        <f>LOOKUP($A4,'DMG Tables'!$P$2:$P$35,'DMG Tables'!$O$2:$O$35)*AIE$1*LOOKUP(AIE$1,'DMG Tables'!$G$2:$G$7,'DMG Tables'!$H$2:$H$7)</f>
        <v>182400</v>
      </c>
      <c r="AIF4" s="1">
        <f>LOOKUP($A4,'DMG Tables'!$P$2:$P$35,'DMG Tables'!$O$2:$O$35)*AIF$1*LOOKUP(AIF$1,'DMG Tables'!$G$2:$G$7,'DMG Tables'!$H$2:$H$7)</f>
        <v>182600</v>
      </c>
      <c r="AIG4" s="1">
        <f>LOOKUP($A4,'DMG Tables'!$P$2:$P$35,'DMG Tables'!$O$2:$O$35)*AIG$1*LOOKUP(AIG$1,'DMG Tables'!$G$2:$G$7,'DMG Tables'!$H$2:$H$7)</f>
        <v>182800</v>
      </c>
      <c r="AIH4" s="1">
        <f>LOOKUP($A4,'DMG Tables'!$P$2:$P$35,'DMG Tables'!$O$2:$O$35)*AIH$1*LOOKUP(AIH$1,'DMG Tables'!$G$2:$G$7,'DMG Tables'!$H$2:$H$7)</f>
        <v>183000</v>
      </c>
      <c r="AII4" s="1">
        <f>LOOKUP($A4,'DMG Tables'!$P$2:$P$35,'DMG Tables'!$O$2:$O$35)*AII$1*LOOKUP(AII$1,'DMG Tables'!$G$2:$G$7,'DMG Tables'!$H$2:$H$7)</f>
        <v>183200</v>
      </c>
      <c r="AIJ4" s="1">
        <f>LOOKUP($A4,'DMG Tables'!$P$2:$P$35,'DMG Tables'!$O$2:$O$35)*AIJ$1*LOOKUP(AIJ$1,'DMG Tables'!$G$2:$G$7,'DMG Tables'!$H$2:$H$7)</f>
        <v>183400</v>
      </c>
      <c r="AIK4" s="1">
        <f>LOOKUP($A4,'DMG Tables'!$P$2:$P$35,'DMG Tables'!$O$2:$O$35)*AIK$1*LOOKUP(AIK$1,'DMG Tables'!$G$2:$G$7,'DMG Tables'!$H$2:$H$7)</f>
        <v>183600</v>
      </c>
      <c r="AIL4" s="1">
        <f>LOOKUP($A4,'DMG Tables'!$P$2:$P$35,'DMG Tables'!$O$2:$O$35)*AIL$1*LOOKUP(AIL$1,'DMG Tables'!$G$2:$G$7,'DMG Tables'!$H$2:$H$7)</f>
        <v>183800</v>
      </c>
      <c r="AIM4" s="1">
        <f>LOOKUP($A4,'DMG Tables'!$P$2:$P$35,'DMG Tables'!$O$2:$O$35)*AIM$1*LOOKUP(AIM$1,'DMG Tables'!$G$2:$G$7,'DMG Tables'!$H$2:$H$7)</f>
        <v>184000</v>
      </c>
      <c r="AIN4" s="1">
        <f>LOOKUP($A4,'DMG Tables'!$P$2:$P$35,'DMG Tables'!$O$2:$O$35)*AIN$1*LOOKUP(AIN$1,'DMG Tables'!$G$2:$G$7,'DMG Tables'!$H$2:$H$7)</f>
        <v>184200</v>
      </c>
      <c r="AIO4" s="1">
        <f>LOOKUP($A4,'DMG Tables'!$P$2:$P$35,'DMG Tables'!$O$2:$O$35)*AIO$1*LOOKUP(AIO$1,'DMG Tables'!$G$2:$G$7,'DMG Tables'!$H$2:$H$7)</f>
        <v>184400</v>
      </c>
      <c r="AIP4" s="1">
        <f>LOOKUP($A4,'DMG Tables'!$P$2:$P$35,'DMG Tables'!$O$2:$O$35)*AIP$1*LOOKUP(AIP$1,'DMG Tables'!$G$2:$G$7,'DMG Tables'!$H$2:$H$7)</f>
        <v>184600</v>
      </c>
      <c r="AIQ4" s="1">
        <f>LOOKUP($A4,'DMG Tables'!$P$2:$P$35,'DMG Tables'!$O$2:$O$35)*AIQ$1*LOOKUP(AIQ$1,'DMG Tables'!$G$2:$G$7,'DMG Tables'!$H$2:$H$7)</f>
        <v>184800</v>
      </c>
      <c r="AIR4" s="1">
        <f>LOOKUP($A4,'DMG Tables'!$P$2:$P$35,'DMG Tables'!$O$2:$O$35)*AIR$1*LOOKUP(AIR$1,'DMG Tables'!$G$2:$G$7,'DMG Tables'!$H$2:$H$7)</f>
        <v>185000</v>
      </c>
      <c r="AIS4" s="1">
        <f>LOOKUP($A4,'DMG Tables'!$P$2:$P$35,'DMG Tables'!$O$2:$O$35)*AIS$1*LOOKUP(AIS$1,'DMG Tables'!$G$2:$G$7,'DMG Tables'!$H$2:$H$7)</f>
        <v>185200</v>
      </c>
      <c r="AIT4" s="1">
        <f>LOOKUP($A4,'DMG Tables'!$P$2:$P$35,'DMG Tables'!$O$2:$O$35)*AIT$1*LOOKUP(AIT$1,'DMG Tables'!$G$2:$G$7,'DMG Tables'!$H$2:$H$7)</f>
        <v>185400</v>
      </c>
      <c r="AIU4" s="1">
        <f>LOOKUP($A4,'DMG Tables'!$P$2:$P$35,'DMG Tables'!$O$2:$O$35)*AIU$1*LOOKUP(AIU$1,'DMG Tables'!$G$2:$G$7,'DMG Tables'!$H$2:$H$7)</f>
        <v>185600</v>
      </c>
      <c r="AIV4" s="1">
        <f>LOOKUP($A4,'DMG Tables'!$P$2:$P$35,'DMG Tables'!$O$2:$O$35)*AIV$1*LOOKUP(AIV$1,'DMG Tables'!$G$2:$G$7,'DMG Tables'!$H$2:$H$7)</f>
        <v>185800</v>
      </c>
      <c r="AIW4" s="1">
        <f>LOOKUP($A4,'DMG Tables'!$P$2:$P$35,'DMG Tables'!$O$2:$O$35)*AIW$1*LOOKUP(AIW$1,'DMG Tables'!$G$2:$G$7,'DMG Tables'!$H$2:$H$7)</f>
        <v>186000</v>
      </c>
      <c r="AIX4" s="1">
        <f>LOOKUP($A4,'DMG Tables'!$P$2:$P$35,'DMG Tables'!$O$2:$O$35)*AIX$1*LOOKUP(AIX$1,'DMG Tables'!$G$2:$G$7,'DMG Tables'!$H$2:$H$7)</f>
        <v>186200</v>
      </c>
      <c r="AIY4" s="1">
        <f>LOOKUP($A4,'DMG Tables'!$P$2:$P$35,'DMG Tables'!$O$2:$O$35)*AIY$1*LOOKUP(AIY$1,'DMG Tables'!$G$2:$G$7,'DMG Tables'!$H$2:$H$7)</f>
        <v>186400</v>
      </c>
      <c r="AIZ4" s="1">
        <f>LOOKUP($A4,'DMG Tables'!$P$2:$P$35,'DMG Tables'!$O$2:$O$35)*AIZ$1*LOOKUP(AIZ$1,'DMG Tables'!$G$2:$G$7,'DMG Tables'!$H$2:$H$7)</f>
        <v>186600</v>
      </c>
      <c r="AJA4" s="1">
        <f>LOOKUP($A4,'DMG Tables'!$P$2:$P$35,'DMG Tables'!$O$2:$O$35)*AJA$1*LOOKUP(AJA$1,'DMG Tables'!$G$2:$G$7,'DMG Tables'!$H$2:$H$7)</f>
        <v>186800</v>
      </c>
      <c r="AJB4" s="1">
        <f>LOOKUP($A4,'DMG Tables'!$P$2:$P$35,'DMG Tables'!$O$2:$O$35)*AJB$1*LOOKUP(AJB$1,'DMG Tables'!$G$2:$G$7,'DMG Tables'!$H$2:$H$7)</f>
        <v>187000</v>
      </c>
      <c r="AJC4" s="1">
        <f>LOOKUP($A4,'DMG Tables'!$P$2:$P$35,'DMG Tables'!$O$2:$O$35)*AJC$1*LOOKUP(AJC$1,'DMG Tables'!$G$2:$G$7,'DMG Tables'!$H$2:$H$7)</f>
        <v>187200</v>
      </c>
      <c r="AJD4" s="1">
        <f>LOOKUP($A4,'DMG Tables'!$P$2:$P$35,'DMG Tables'!$O$2:$O$35)*AJD$1*LOOKUP(AJD$1,'DMG Tables'!$G$2:$G$7,'DMG Tables'!$H$2:$H$7)</f>
        <v>187400</v>
      </c>
      <c r="AJE4" s="1">
        <f>LOOKUP($A4,'DMG Tables'!$P$2:$P$35,'DMG Tables'!$O$2:$O$35)*AJE$1*LOOKUP(AJE$1,'DMG Tables'!$G$2:$G$7,'DMG Tables'!$H$2:$H$7)</f>
        <v>187600</v>
      </c>
      <c r="AJF4" s="1">
        <f>LOOKUP($A4,'DMG Tables'!$P$2:$P$35,'DMG Tables'!$O$2:$O$35)*AJF$1*LOOKUP(AJF$1,'DMG Tables'!$G$2:$G$7,'DMG Tables'!$H$2:$H$7)</f>
        <v>187800</v>
      </c>
      <c r="AJG4" s="1">
        <f>LOOKUP($A4,'DMG Tables'!$P$2:$P$35,'DMG Tables'!$O$2:$O$35)*AJG$1*LOOKUP(AJG$1,'DMG Tables'!$G$2:$G$7,'DMG Tables'!$H$2:$H$7)</f>
        <v>188000</v>
      </c>
      <c r="AJH4" s="1">
        <f>LOOKUP($A4,'DMG Tables'!$P$2:$P$35,'DMG Tables'!$O$2:$O$35)*AJH$1*LOOKUP(AJH$1,'DMG Tables'!$G$2:$G$7,'DMG Tables'!$H$2:$H$7)</f>
        <v>188200</v>
      </c>
      <c r="AJI4" s="1">
        <f>LOOKUP($A4,'DMG Tables'!$P$2:$P$35,'DMG Tables'!$O$2:$O$35)*AJI$1*LOOKUP(AJI$1,'DMG Tables'!$G$2:$G$7,'DMG Tables'!$H$2:$H$7)</f>
        <v>188400</v>
      </c>
      <c r="AJJ4" s="1">
        <f>LOOKUP($A4,'DMG Tables'!$P$2:$P$35,'DMG Tables'!$O$2:$O$35)*AJJ$1*LOOKUP(AJJ$1,'DMG Tables'!$G$2:$G$7,'DMG Tables'!$H$2:$H$7)</f>
        <v>188600</v>
      </c>
      <c r="AJK4" s="1">
        <f>LOOKUP($A4,'DMG Tables'!$P$2:$P$35,'DMG Tables'!$O$2:$O$35)*AJK$1*LOOKUP(AJK$1,'DMG Tables'!$G$2:$G$7,'DMG Tables'!$H$2:$H$7)</f>
        <v>188800</v>
      </c>
      <c r="AJL4" s="1">
        <f>LOOKUP($A4,'DMG Tables'!$P$2:$P$35,'DMG Tables'!$O$2:$O$35)*AJL$1*LOOKUP(AJL$1,'DMG Tables'!$G$2:$G$7,'DMG Tables'!$H$2:$H$7)</f>
        <v>189000</v>
      </c>
      <c r="AJM4" s="1">
        <f>LOOKUP($A4,'DMG Tables'!$P$2:$P$35,'DMG Tables'!$O$2:$O$35)*AJM$1*LOOKUP(AJM$1,'DMG Tables'!$G$2:$G$7,'DMG Tables'!$H$2:$H$7)</f>
        <v>189200</v>
      </c>
      <c r="AJN4" s="1">
        <f>LOOKUP($A4,'DMG Tables'!$P$2:$P$35,'DMG Tables'!$O$2:$O$35)*AJN$1*LOOKUP(AJN$1,'DMG Tables'!$G$2:$G$7,'DMG Tables'!$H$2:$H$7)</f>
        <v>189400</v>
      </c>
      <c r="AJO4" s="1">
        <f>LOOKUP($A4,'DMG Tables'!$P$2:$P$35,'DMG Tables'!$O$2:$O$35)*AJO$1*LOOKUP(AJO$1,'DMG Tables'!$G$2:$G$7,'DMG Tables'!$H$2:$H$7)</f>
        <v>189600</v>
      </c>
      <c r="AJP4" s="1">
        <f>LOOKUP($A4,'DMG Tables'!$P$2:$P$35,'DMG Tables'!$O$2:$O$35)*AJP$1*LOOKUP(AJP$1,'DMG Tables'!$G$2:$G$7,'DMG Tables'!$H$2:$H$7)</f>
        <v>189800</v>
      </c>
      <c r="AJQ4" s="1">
        <f>LOOKUP($A4,'DMG Tables'!$P$2:$P$35,'DMG Tables'!$O$2:$O$35)*AJQ$1*LOOKUP(AJQ$1,'DMG Tables'!$G$2:$G$7,'DMG Tables'!$H$2:$H$7)</f>
        <v>190000</v>
      </c>
      <c r="AJR4" s="1">
        <f>LOOKUP($A4,'DMG Tables'!$P$2:$P$35,'DMG Tables'!$O$2:$O$35)*AJR$1*LOOKUP(AJR$1,'DMG Tables'!$G$2:$G$7,'DMG Tables'!$H$2:$H$7)</f>
        <v>190200</v>
      </c>
      <c r="AJS4" s="1">
        <f>LOOKUP($A4,'DMG Tables'!$P$2:$P$35,'DMG Tables'!$O$2:$O$35)*AJS$1*LOOKUP(AJS$1,'DMG Tables'!$G$2:$G$7,'DMG Tables'!$H$2:$H$7)</f>
        <v>190400</v>
      </c>
      <c r="AJT4" s="1">
        <f>LOOKUP($A4,'DMG Tables'!$P$2:$P$35,'DMG Tables'!$O$2:$O$35)*AJT$1*LOOKUP(AJT$1,'DMG Tables'!$G$2:$G$7,'DMG Tables'!$H$2:$H$7)</f>
        <v>190600</v>
      </c>
      <c r="AJU4" s="1">
        <f>LOOKUP($A4,'DMG Tables'!$P$2:$P$35,'DMG Tables'!$O$2:$O$35)*AJU$1*LOOKUP(AJU$1,'DMG Tables'!$G$2:$G$7,'DMG Tables'!$H$2:$H$7)</f>
        <v>190800</v>
      </c>
      <c r="AJV4" s="1">
        <f>LOOKUP($A4,'DMG Tables'!$P$2:$P$35,'DMG Tables'!$O$2:$O$35)*AJV$1*LOOKUP(AJV$1,'DMG Tables'!$G$2:$G$7,'DMG Tables'!$H$2:$H$7)</f>
        <v>191000</v>
      </c>
      <c r="AJW4" s="1">
        <f>LOOKUP($A4,'DMG Tables'!$P$2:$P$35,'DMG Tables'!$O$2:$O$35)*AJW$1*LOOKUP(AJW$1,'DMG Tables'!$G$2:$G$7,'DMG Tables'!$H$2:$H$7)</f>
        <v>191200</v>
      </c>
      <c r="AJX4" s="1">
        <f>LOOKUP($A4,'DMG Tables'!$P$2:$P$35,'DMG Tables'!$O$2:$O$35)*AJX$1*LOOKUP(AJX$1,'DMG Tables'!$G$2:$G$7,'DMG Tables'!$H$2:$H$7)</f>
        <v>191400</v>
      </c>
      <c r="AJY4" s="1">
        <f>LOOKUP($A4,'DMG Tables'!$P$2:$P$35,'DMG Tables'!$O$2:$O$35)*AJY$1*LOOKUP(AJY$1,'DMG Tables'!$G$2:$G$7,'DMG Tables'!$H$2:$H$7)</f>
        <v>191600</v>
      </c>
      <c r="AJZ4" s="1">
        <f>LOOKUP($A4,'DMG Tables'!$P$2:$P$35,'DMG Tables'!$O$2:$O$35)*AJZ$1*LOOKUP(AJZ$1,'DMG Tables'!$G$2:$G$7,'DMG Tables'!$H$2:$H$7)</f>
        <v>191800</v>
      </c>
      <c r="AKA4" s="1">
        <f>LOOKUP($A4,'DMG Tables'!$P$2:$P$35,'DMG Tables'!$O$2:$O$35)*AKA$1*LOOKUP(AKA$1,'DMG Tables'!$G$2:$G$7,'DMG Tables'!$H$2:$H$7)</f>
        <v>192000</v>
      </c>
      <c r="AKB4" s="1">
        <f>LOOKUP($A4,'DMG Tables'!$P$2:$P$35,'DMG Tables'!$O$2:$O$35)*AKB$1*LOOKUP(AKB$1,'DMG Tables'!$G$2:$G$7,'DMG Tables'!$H$2:$H$7)</f>
        <v>192200</v>
      </c>
      <c r="AKC4" s="1">
        <f>LOOKUP($A4,'DMG Tables'!$P$2:$P$35,'DMG Tables'!$O$2:$O$35)*AKC$1*LOOKUP(AKC$1,'DMG Tables'!$G$2:$G$7,'DMG Tables'!$H$2:$H$7)</f>
        <v>192400</v>
      </c>
      <c r="AKD4" s="1">
        <f>LOOKUP($A4,'DMG Tables'!$P$2:$P$35,'DMG Tables'!$O$2:$O$35)*AKD$1*LOOKUP(AKD$1,'DMG Tables'!$G$2:$G$7,'DMG Tables'!$H$2:$H$7)</f>
        <v>192600</v>
      </c>
      <c r="AKE4" s="1">
        <f>LOOKUP($A4,'DMG Tables'!$P$2:$P$35,'DMG Tables'!$O$2:$O$35)*AKE$1*LOOKUP(AKE$1,'DMG Tables'!$G$2:$G$7,'DMG Tables'!$H$2:$H$7)</f>
        <v>192800</v>
      </c>
      <c r="AKF4" s="1">
        <f>LOOKUP($A4,'DMG Tables'!$P$2:$P$35,'DMG Tables'!$O$2:$O$35)*AKF$1*LOOKUP(AKF$1,'DMG Tables'!$G$2:$G$7,'DMG Tables'!$H$2:$H$7)</f>
        <v>193000</v>
      </c>
      <c r="AKG4" s="1">
        <f>LOOKUP($A4,'DMG Tables'!$P$2:$P$35,'DMG Tables'!$O$2:$O$35)*AKG$1*LOOKUP(AKG$1,'DMG Tables'!$G$2:$G$7,'DMG Tables'!$H$2:$H$7)</f>
        <v>193200</v>
      </c>
      <c r="AKH4" s="1">
        <f>LOOKUP($A4,'DMG Tables'!$P$2:$P$35,'DMG Tables'!$O$2:$O$35)*AKH$1*LOOKUP(AKH$1,'DMG Tables'!$G$2:$G$7,'DMG Tables'!$H$2:$H$7)</f>
        <v>193400</v>
      </c>
      <c r="AKI4" s="1">
        <f>LOOKUP($A4,'DMG Tables'!$P$2:$P$35,'DMG Tables'!$O$2:$O$35)*AKI$1*LOOKUP(AKI$1,'DMG Tables'!$G$2:$G$7,'DMG Tables'!$H$2:$H$7)</f>
        <v>193600</v>
      </c>
      <c r="AKJ4" s="1">
        <f>LOOKUP($A4,'DMG Tables'!$P$2:$P$35,'DMG Tables'!$O$2:$O$35)*AKJ$1*LOOKUP(AKJ$1,'DMG Tables'!$G$2:$G$7,'DMG Tables'!$H$2:$H$7)</f>
        <v>193800</v>
      </c>
      <c r="AKK4" s="1">
        <f>LOOKUP($A4,'DMG Tables'!$P$2:$P$35,'DMG Tables'!$O$2:$O$35)*AKK$1*LOOKUP(AKK$1,'DMG Tables'!$G$2:$G$7,'DMG Tables'!$H$2:$H$7)</f>
        <v>194000</v>
      </c>
      <c r="AKL4" s="1">
        <f>LOOKUP($A4,'DMG Tables'!$P$2:$P$35,'DMG Tables'!$O$2:$O$35)*AKL$1*LOOKUP(AKL$1,'DMG Tables'!$G$2:$G$7,'DMG Tables'!$H$2:$H$7)</f>
        <v>194200</v>
      </c>
      <c r="AKM4" s="1">
        <f>LOOKUP($A4,'DMG Tables'!$P$2:$P$35,'DMG Tables'!$O$2:$O$35)*AKM$1*LOOKUP(AKM$1,'DMG Tables'!$G$2:$G$7,'DMG Tables'!$H$2:$H$7)</f>
        <v>194400</v>
      </c>
      <c r="AKN4" s="1">
        <f>LOOKUP($A4,'DMG Tables'!$P$2:$P$35,'DMG Tables'!$O$2:$O$35)*AKN$1*LOOKUP(AKN$1,'DMG Tables'!$G$2:$G$7,'DMG Tables'!$H$2:$H$7)</f>
        <v>194600</v>
      </c>
      <c r="AKO4" s="1">
        <f>LOOKUP($A4,'DMG Tables'!$P$2:$P$35,'DMG Tables'!$O$2:$O$35)*AKO$1*LOOKUP(AKO$1,'DMG Tables'!$G$2:$G$7,'DMG Tables'!$H$2:$H$7)</f>
        <v>194800</v>
      </c>
      <c r="AKP4" s="1">
        <f>LOOKUP($A4,'DMG Tables'!$P$2:$P$35,'DMG Tables'!$O$2:$O$35)*AKP$1*LOOKUP(AKP$1,'DMG Tables'!$G$2:$G$7,'DMG Tables'!$H$2:$H$7)</f>
        <v>195000</v>
      </c>
      <c r="AKQ4" s="1">
        <f>LOOKUP($A4,'DMG Tables'!$P$2:$P$35,'DMG Tables'!$O$2:$O$35)*AKQ$1*LOOKUP(AKQ$1,'DMG Tables'!$G$2:$G$7,'DMG Tables'!$H$2:$H$7)</f>
        <v>195200</v>
      </c>
      <c r="AKR4" s="1">
        <f>LOOKUP($A4,'DMG Tables'!$P$2:$P$35,'DMG Tables'!$O$2:$O$35)*AKR$1*LOOKUP(AKR$1,'DMG Tables'!$G$2:$G$7,'DMG Tables'!$H$2:$H$7)</f>
        <v>195400</v>
      </c>
      <c r="AKS4" s="1">
        <f>LOOKUP($A4,'DMG Tables'!$P$2:$P$35,'DMG Tables'!$O$2:$O$35)*AKS$1*LOOKUP(AKS$1,'DMG Tables'!$G$2:$G$7,'DMG Tables'!$H$2:$H$7)</f>
        <v>195600</v>
      </c>
      <c r="AKT4" s="1">
        <f>LOOKUP($A4,'DMG Tables'!$P$2:$P$35,'DMG Tables'!$O$2:$O$35)*AKT$1*LOOKUP(AKT$1,'DMG Tables'!$G$2:$G$7,'DMG Tables'!$H$2:$H$7)</f>
        <v>195800</v>
      </c>
      <c r="AKU4" s="1">
        <f>LOOKUP($A4,'DMG Tables'!$P$2:$P$35,'DMG Tables'!$O$2:$O$35)*AKU$1*LOOKUP(AKU$1,'DMG Tables'!$G$2:$G$7,'DMG Tables'!$H$2:$H$7)</f>
        <v>196000</v>
      </c>
      <c r="AKV4" s="1">
        <f>LOOKUP($A4,'DMG Tables'!$P$2:$P$35,'DMG Tables'!$O$2:$O$35)*AKV$1*LOOKUP(AKV$1,'DMG Tables'!$G$2:$G$7,'DMG Tables'!$H$2:$H$7)</f>
        <v>196200</v>
      </c>
      <c r="AKW4" s="1">
        <f>LOOKUP($A4,'DMG Tables'!$P$2:$P$35,'DMG Tables'!$O$2:$O$35)*AKW$1*LOOKUP(AKW$1,'DMG Tables'!$G$2:$G$7,'DMG Tables'!$H$2:$H$7)</f>
        <v>196400</v>
      </c>
      <c r="AKX4" s="1">
        <f>LOOKUP($A4,'DMG Tables'!$P$2:$P$35,'DMG Tables'!$O$2:$O$35)*AKX$1*LOOKUP(AKX$1,'DMG Tables'!$G$2:$G$7,'DMG Tables'!$H$2:$H$7)</f>
        <v>196600</v>
      </c>
      <c r="AKY4" s="1">
        <f>LOOKUP($A4,'DMG Tables'!$P$2:$P$35,'DMG Tables'!$O$2:$O$35)*AKY$1*LOOKUP(AKY$1,'DMG Tables'!$G$2:$G$7,'DMG Tables'!$H$2:$H$7)</f>
        <v>196800</v>
      </c>
      <c r="AKZ4" s="1">
        <f>LOOKUP($A4,'DMG Tables'!$P$2:$P$35,'DMG Tables'!$O$2:$O$35)*AKZ$1*LOOKUP(AKZ$1,'DMG Tables'!$G$2:$G$7,'DMG Tables'!$H$2:$H$7)</f>
        <v>197000</v>
      </c>
      <c r="ALA4" s="1">
        <f>LOOKUP($A4,'DMG Tables'!$P$2:$P$35,'DMG Tables'!$O$2:$O$35)*ALA$1*LOOKUP(ALA$1,'DMG Tables'!$G$2:$G$7,'DMG Tables'!$H$2:$H$7)</f>
        <v>197200</v>
      </c>
      <c r="ALB4" s="1">
        <f>LOOKUP($A4,'DMG Tables'!$P$2:$P$35,'DMG Tables'!$O$2:$O$35)*ALB$1*LOOKUP(ALB$1,'DMG Tables'!$G$2:$G$7,'DMG Tables'!$H$2:$H$7)</f>
        <v>197400</v>
      </c>
      <c r="ALC4" s="1">
        <f>LOOKUP($A4,'DMG Tables'!$P$2:$P$35,'DMG Tables'!$O$2:$O$35)*ALC$1*LOOKUP(ALC$1,'DMG Tables'!$G$2:$G$7,'DMG Tables'!$H$2:$H$7)</f>
        <v>197600</v>
      </c>
      <c r="ALD4" s="1">
        <f>LOOKUP($A4,'DMG Tables'!$P$2:$P$35,'DMG Tables'!$O$2:$O$35)*ALD$1*LOOKUP(ALD$1,'DMG Tables'!$G$2:$G$7,'DMG Tables'!$H$2:$H$7)</f>
        <v>197800</v>
      </c>
      <c r="ALE4" s="1">
        <f>LOOKUP($A4,'DMG Tables'!$P$2:$P$35,'DMG Tables'!$O$2:$O$35)*ALE$1*LOOKUP(ALE$1,'DMG Tables'!$G$2:$G$7,'DMG Tables'!$H$2:$H$7)</f>
        <v>198000</v>
      </c>
      <c r="ALF4" s="1">
        <f>LOOKUP($A4,'DMG Tables'!$P$2:$P$35,'DMG Tables'!$O$2:$O$35)*ALF$1*LOOKUP(ALF$1,'DMG Tables'!$G$2:$G$7,'DMG Tables'!$H$2:$H$7)</f>
        <v>198200</v>
      </c>
      <c r="ALG4" s="1">
        <f>LOOKUP($A4,'DMG Tables'!$P$2:$P$35,'DMG Tables'!$O$2:$O$35)*ALG$1*LOOKUP(ALG$1,'DMG Tables'!$G$2:$G$7,'DMG Tables'!$H$2:$H$7)</f>
        <v>198400</v>
      </c>
      <c r="ALH4" s="1">
        <f>LOOKUP($A4,'DMG Tables'!$P$2:$P$35,'DMG Tables'!$O$2:$O$35)*ALH$1*LOOKUP(ALH$1,'DMG Tables'!$G$2:$G$7,'DMG Tables'!$H$2:$H$7)</f>
        <v>198600</v>
      </c>
      <c r="ALI4" s="1">
        <f>LOOKUP($A4,'DMG Tables'!$P$2:$P$35,'DMG Tables'!$O$2:$O$35)*ALI$1*LOOKUP(ALI$1,'DMG Tables'!$G$2:$G$7,'DMG Tables'!$H$2:$H$7)</f>
        <v>198800</v>
      </c>
      <c r="ALJ4" s="1">
        <f>LOOKUP($A4,'DMG Tables'!$P$2:$P$35,'DMG Tables'!$O$2:$O$35)*ALJ$1*LOOKUP(ALJ$1,'DMG Tables'!$G$2:$G$7,'DMG Tables'!$H$2:$H$7)</f>
        <v>199000</v>
      </c>
      <c r="ALK4" s="1">
        <f>LOOKUP($A4,'DMG Tables'!$P$2:$P$35,'DMG Tables'!$O$2:$O$35)*ALK$1*LOOKUP(ALK$1,'DMG Tables'!$G$2:$G$7,'DMG Tables'!$H$2:$H$7)</f>
        <v>199200</v>
      </c>
      <c r="ALL4" s="1">
        <f>LOOKUP($A4,'DMG Tables'!$P$2:$P$35,'DMG Tables'!$O$2:$O$35)*ALL$1*LOOKUP(ALL$1,'DMG Tables'!$G$2:$G$7,'DMG Tables'!$H$2:$H$7)</f>
        <v>199400</v>
      </c>
      <c r="ALM4" s="1">
        <f>LOOKUP($A4,'DMG Tables'!$P$2:$P$35,'DMG Tables'!$O$2:$O$35)*ALM$1*LOOKUP(ALM$1,'DMG Tables'!$G$2:$G$7,'DMG Tables'!$H$2:$H$7)</f>
        <v>199600</v>
      </c>
      <c r="ALN4" s="1">
        <f>LOOKUP($A4,'DMG Tables'!$P$2:$P$35,'DMG Tables'!$O$2:$O$35)*ALN$1*LOOKUP(ALN$1,'DMG Tables'!$G$2:$G$7,'DMG Tables'!$H$2:$H$7)</f>
        <v>199800</v>
      </c>
      <c r="ALO4" s="1">
        <f>LOOKUP($A4,'DMG Tables'!$P$2:$P$35,'DMG Tables'!$O$2:$O$35)*ALO$1*LOOKUP(ALO$1,'DMG Tables'!$G$2:$G$7,'DMG Tables'!$H$2:$H$7)</f>
        <v>200000</v>
      </c>
      <c r="ALP4" s="1">
        <f>LOOKUP($A4,'DMG Tables'!$P$2:$P$35,'DMG Tables'!$O$2:$O$35)*ALP$1*LOOKUP(ALP$1,'DMG Tables'!$G$2:$G$7,'DMG Tables'!$H$2:$H$7)</f>
        <v>200200</v>
      </c>
      <c r="ALQ4" s="1">
        <f>LOOKUP($A4,'DMG Tables'!$P$2:$P$35,'DMG Tables'!$O$2:$O$35)*ALQ$1*LOOKUP(ALQ$1,'DMG Tables'!$G$2:$G$7,'DMG Tables'!$H$2:$H$7)</f>
        <v>200400</v>
      </c>
      <c r="ALR4" s="1">
        <f>LOOKUP($A4,'DMG Tables'!$P$2:$P$35,'DMG Tables'!$O$2:$O$35)*ALR$1*LOOKUP(ALR$1,'DMG Tables'!$G$2:$G$7,'DMG Tables'!$H$2:$H$7)</f>
        <v>200600</v>
      </c>
      <c r="ALS4" s="1">
        <f>LOOKUP($A4,'DMG Tables'!$P$2:$P$35,'DMG Tables'!$O$2:$O$35)*ALS$1*LOOKUP(ALS$1,'DMG Tables'!$G$2:$G$7,'DMG Tables'!$H$2:$H$7)</f>
        <v>200800</v>
      </c>
      <c r="ALT4" s="1">
        <f>LOOKUP($A4,'DMG Tables'!$P$2:$P$35,'DMG Tables'!$O$2:$O$35)*ALT$1*LOOKUP(ALT$1,'DMG Tables'!$G$2:$G$7,'DMG Tables'!$H$2:$H$7)</f>
        <v>201000</v>
      </c>
      <c r="ALU4" s="1">
        <f>LOOKUP($A4,'DMG Tables'!$P$2:$P$35,'DMG Tables'!$O$2:$O$35)*ALU$1*LOOKUP(ALU$1,'DMG Tables'!$G$2:$G$7,'DMG Tables'!$H$2:$H$7)</f>
        <v>201200</v>
      </c>
      <c r="ALV4" s="1">
        <f>LOOKUP($A4,'DMG Tables'!$P$2:$P$35,'DMG Tables'!$O$2:$O$35)*ALV$1*LOOKUP(ALV$1,'DMG Tables'!$G$2:$G$7,'DMG Tables'!$H$2:$H$7)</f>
        <v>201400</v>
      </c>
      <c r="ALW4" s="1">
        <f>LOOKUP($A4,'DMG Tables'!$P$2:$P$35,'DMG Tables'!$O$2:$O$35)*ALW$1*LOOKUP(ALW$1,'DMG Tables'!$G$2:$G$7,'DMG Tables'!$H$2:$H$7)</f>
        <v>201600</v>
      </c>
      <c r="ALX4" s="1">
        <f>LOOKUP($A4,'DMG Tables'!$P$2:$P$35,'DMG Tables'!$O$2:$O$35)*ALX$1*LOOKUP(ALX$1,'DMG Tables'!$G$2:$G$7,'DMG Tables'!$H$2:$H$7)</f>
        <v>201800</v>
      </c>
      <c r="ALY4" s="1">
        <f>LOOKUP($A4,'DMG Tables'!$P$2:$P$35,'DMG Tables'!$O$2:$O$35)*ALY$1*LOOKUP(ALY$1,'DMG Tables'!$G$2:$G$7,'DMG Tables'!$H$2:$H$7)</f>
        <v>202000</v>
      </c>
      <c r="ALZ4" s="1">
        <f>LOOKUP($A4,'DMG Tables'!$P$2:$P$35,'DMG Tables'!$O$2:$O$35)*ALZ$1*LOOKUP(ALZ$1,'DMG Tables'!$G$2:$G$7,'DMG Tables'!$H$2:$H$7)</f>
        <v>202200</v>
      </c>
      <c r="AMA4" s="1">
        <f>LOOKUP($A4,'DMG Tables'!$P$2:$P$35,'DMG Tables'!$O$2:$O$35)*AMA$1*LOOKUP(AMA$1,'DMG Tables'!$G$2:$G$7,'DMG Tables'!$H$2:$H$7)</f>
        <v>202400</v>
      </c>
      <c r="AMB4" s="1">
        <f>LOOKUP($A4,'DMG Tables'!$P$2:$P$35,'DMG Tables'!$O$2:$O$35)*AMB$1*LOOKUP(AMB$1,'DMG Tables'!$G$2:$G$7,'DMG Tables'!$H$2:$H$7)</f>
        <v>202600</v>
      </c>
      <c r="AMC4" s="1">
        <f>LOOKUP($A4,'DMG Tables'!$P$2:$P$35,'DMG Tables'!$O$2:$O$35)*AMC$1*LOOKUP(AMC$1,'DMG Tables'!$G$2:$G$7,'DMG Tables'!$H$2:$H$7)</f>
        <v>202800</v>
      </c>
      <c r="AMD4" s="1">
        <f>LOOKUP($A4,'DMG Tables'!$P$2:$P$35,'DMG Tables'!$O$2:$O$35)*AMD$1*LOOKUP(AMD$1,'DMG Tables'!$G$2:$G$7,'DMG Tables'!$H$2:$H$7)</f>
        <v>203000</v>
      </c>
      <c r="AME4" s="1">
        <f>LOOKUP($A4,'DMG Tables'!$P$2:$P$35,'DMG Tables'!$O$2:$O$35)*AME$1*LOOKUP(AME$1,'DMG Tables'!$G$2:$G$7,'DMG Tables'!$H$2:$H$7)</f>
        <v>203200</v>
      </c>
      <c r="AMF4" s="1">
        <f>LOOKUP($A4,'DMG Tables'!$P$2:$P$35,'DMG Tables'!$O$2:$O$35)*AMF$1*LOOKUP(AMF$1,'DMG Tables'!$G$2:$G$7,'DMG Tables'!$H$2:$H$7)</f>
        <v>203400</v>
      </c>
      <c r="AMG4" s="1">
        <f>LOOKUP($A4,'DMG Tables'!$P$2:$P$35,'DMG Tables'!$O$2:$O$35)*AMG$1*LOOKUP(AMG$1,'DMG Tables'!$G$2:$G$7,'DMG Tables'!$H$2:$H$7)</f>
        <v>203600</v>
      </c>
      <c r="AMH4" s="1">
        <f>LOOKUP($A4,'DMG Tables'!$P$2:$P$35,'DMG Tables'!$O$2:$O$35)*AMH$1*LOOKUP(AMH$1,'DMG Tables'!$G$2:$G$7,'DMG Tables'!$H$2:$H$7)</f>
        <v>203800</v>
      </c>
      <c r="AMI4" s="1">
        <f>LOOKUP($A4,'DMG Tables'!$P$2:$P$35,'DMG Tables'!$O$2:$O$35)*AMI$1*LOOKUP(AMI$1,'DMG Tables'!$G$2:$G$7,'DMG Tables'!$H$2:$H$7)</f>
        <v>204000</v>
      </c>
      <c r="AMJ4" s="1">
        <f>LOOKUP($A4,'DMG Tables'!$P$2:$P$35,'DMG Tables'!$O$2:$O$35)*AMJ$1*LOOKUP(AMJ$1,'DMG Tables'!$G$2:$G$7,'DMG Tables'!$H$2:$H$7)</f>
        <v>204200</v>
      </c>
      <c r="AMK4" s="1">
        <f>LOOKUP($A4,'DMG Tables'!$P$2:$P$35,'DMG Tables'!$O$2:$O$35)*AMK$1*LOOKUP(AMK$1,'DMG Tables'!$G$2:$G$7,'DMG Tables'!$H$2:$H$7)</f>
        <v>204400</v>
      </c>
      <c r="AML4" s="1">
        <f>LOOKUP($A4,'DMG Tables'!$P$2:$P$35,'DMG Tables'!$O$2:$O$35)*AML$1*LOOKUP(AML$1,'DMG Tables'!$G$2:$G$7,'DMG Tables'!$H$2:$H$7)</f>
        <v>204600</v>
      </c>
      <c r="AMM4" s="1">
        <f>LOOKUP($A4,'DMG Tables'!$P$2:$P$35,'DMG Tables'!$O$2:$O$35)*AMM$1*LOOKUP(AMM$1,'DMG Tables'!$G$2:$G$7,'DMG Tables'!$H$2:$H$7)</f>
        <v>204800</v>
      </c>
      <c r="AMN4" s="1">
        <f>LOOKUP($A4,'DMG Tables'!$P$2:$P$35,'DMG Tables'!$O$2:$O$35)*AMN$1*LOOKUP(AMN$1,'DMG Tables'!$G$2:$G$7,'DMG Tables'!$H$2:$H$7)</f>
        <v>205000</v>
      </c>
      <c r="AMO4" s="1">
        <f>LOOKUP($A4,'DMG Tables'!$P$2:$P$35,'DMG Tables'!$O$2:$O$35)*AMO$1*LOOKUP(AMO$1,'DMG Tables'!$G$2:$G$7,'DMG Tables'!$H$2:$H$7)</f>
        <v>205200</v>
      </c>
      <c r="AMP4" s="1">
        <f>LOOKUP($A4,'DMG Tables'!$P$2:$P$35,'DMG Tables'!$O$2:$O$35)*AMP$1*LOOKUP(AMP$1,'DMG Tables'!$G$2:$G$7,'DMG Tables'!$H$2:$H$7)</f>
        <v>205400</v>
      </c>
      <c r="AMQ4" s="1">
        <f>LOOKUP($A4,'DMG Tables'!$P$2:$P$35,'DMG Tables'!$O$2:$O$35)*AMQ$1*LOOKUP(AMQ$1,'DMG Tables'!$G$2:$G$7,'DMG Tables'!$H$2:$H$7)</f>
        <v>205600</v>
      </c>
      <c r="AMR4" s="1">
        <f>LOOKUP($A4,'DMG Tables'!$P$2:$P$35,'DMG Tables'!$O$2:$O$35)*AMR$1*LOOKUP(AMR$1,'DMG Tables'!$G$2:$G$7,'DMG Tables'!$H$2:$H$7)</f>
        <v>205800</v>
      </c>
      <c r="AMS4" s="1">
        <f>LOOKUP($A4,'DMG Tables'!$P$2:$P$35,'DMG Tables'!$O$2:$O$35)*AMS$1*LOOKUP(AMS$1,'DMG Tables'!$G$2:$G$7,'DMG Tables'!$H$2:$H$7)</f>
        <v>206000</v>
      </c>
      <c r="AMT4" s="1">
        <f>LOOKUP($A4,'DMG Tables'!$P$2:$P$35,'DMG Tables'!$O$2:$O$35)*AMT$1*LOOKUP(AMT$1,'DMG Tables'!$G$2:$G$7,'DMG Tables'!$H$2:$H$7)</f>
        <v>206200</v>
      </c>
      <c r="AMU4" s="1">
        <f>LOOKUP($A4,'DMG Tables'!$P$2:$P$35,'DMG Tables'!$O$2:$O$35)*AMU$1*LOOKUP(AMU$1,'DMG Tables'!$G$2:$G$7,'DMG Tables'!$H$2:$H$7)</f>
        <v>206400</v>
      </c>
      <c r="AMV4" s="1">
        <f>LOOKUP($A4,'DMG Tables'!$P$2:$P$35,'DMG Tables'!$O$2:$O$35)*AMV$1*LOOKUP(AMV$1,'DMG Tables'!$G$2:$G$7,'DMG Tables'!$H$2:$H$7)</f>
        <v>206600</v>
      </c>
      <c r="AMW4" s="1">
        <f>LOOKUP($A4,'DMG Tables'!$P$2:$P$35,'DMG Tables'!$O$2:$O$35)*AMW$1*LOOKUP(AMW$1,'DMG Tables'!$G$2:$G$7,'DMG Tables'!$H$2:$H$7)</f>
        <v>206800</v>
      </c>
      <c r="AMX4" s="1">
        <f>LOOKUP($A4,'DMG Tables'!$P$2:$P$35,'DMG Tables'!$O$2:$O$35)*AMX$1*LOOKUP(AMX$1,'DMG Tables'!$G$2:$G$7,'DMG Tables'!$H$2:$H$7)</f>
        <v>207000</v>
      </c>
      <c r="AMY4" s="1">
        <f>LOOKUP($A4,'DMG Tables'!$P$2:$P$35,'DMG Tables'!$O$2:$O$35)*AMY$1*LOOKUP(AMY$1,'DMG Tables'!$G$2:$G$7,'DMG Tables'!$H$2:$H$7)</f>
        <v>207200</v>
      </c>
      <c r="AMZ4" s="1">
        <f>LOOKUP($A4,'DMG Tables'!$P$2:$P$35,'DMG Tables'!$O$2:$O$35)*AMZ$1*LOOKUP(AMZ$1,'DMG Tables'!$G$2:$G$7,'DMG Tables'!$H$2:$H$7)</f>
        <v>207400</v>
      </c>
      <c r="ANA4" s="1">
        <f>LOOKUP($A4,'DMG Tables'!$P$2:$P$35,'DMG Tables'!$O$2:$O$35)*ANA$1*LOOKUP(ANA$1,'DMG Tables'!$G$2:$G$7,'DMG Tables'!$H$2:$H$7)</f>
        <v>207600</v>
      </c>
      <c r="ANB4" s="1">
        <f>LOOKUP($A4,'DMG Tables'!$P$2:$P$35,'DMG Tables'!$O$2:$O$35)*ANB$1*LOOKUP(ANB$1,'DMG Tables'!$G$2:$G$7,'DMG Tables'!$H$2:$H$7)</f>
        <v>207800</v>
      </c>
      <c r="ANC4" s="1">
        <f>LOOKUP($A4,'DMG Tables'!$P$2:$P$35,'DMG Tables'!$O$2:$O$35)*ANC$1*LOOKUP(ANC$1,'DMG Tables'!$G$2:$G$7,'DMG Tables'!$H$2:$H$7)</f>
        <v>208000</v>
      </c>
      <c r="AND4" s="1">
        <f>LOOKUP($A4,'DMG Tables'!$P$2:$P$35,'DMG Tables'!$O$2:$O$35)*AND$1*LOOKUP(AND$1,'DMG Tables'!$G$2:$G$7,'DMG Tables'!$H$2:$H$7)</f>
        <v>208200</v>
      </c>
      <c r="ANE4" s="1">
        <f>LOOKUP($A4,'DMG Tables'!$P$2:$P$35,'DMG Tables'!$O$2:$O$35)*ANE$1*LOOKUP(ANE$1,'DMG Tables'!$G$2:$G$7,'DMG Tables'!$H$2:$H$7)</f>
        <v>208400</v>
      </c>
      <c r="ANF4" s="1">
        <f>LOOKUP($A4,'DMG Tables'!$P$2:$P$35,'DMG Tables'!$O$2:$O$35)*ANF$1*LOOKUP(ANF$1,'DMG Tables'!$G$2:$G$7,'DMG Tables'!$H$2:$H$7)</f>
        <v>208600</v>
      </c>
      <c r="ANG4" s="1">
        <f>LOOKUP($A4,'DMG Tables'!$P$2:$P$35,'DMG Tables'!$O$2:$O$35)*ANG$1*LOOKUP(ANG$1,'DMG Tables'!$G$2:$G$7,'DMG Tables'!$H$2:$H$7)</f>
        <v>208800</v>
      </c>
      <c r="ANH4" s="1">
        <f>LOOKUP($A4,'DMG Tables'!$P$2:$P$35,'DMG Tables'!$O$2:$O$35)*ANH$1*LOOKUP(ANH$1,'DMG Tables'!$G$2:$G$7,'DMG Tables'!$H$2:$H$7)</f>
        <v>209000</v>
      </c>
      <c r="ANI4" s="1">
        <f>LOOKUP($A4,'DMG Tables'!$P$2:$P$35,'DMG Tables'!$O$2:$O$35)*ANI$1*LOOKUP(ANI$1,'DMG Tables'!$G$2:$G$7,'DMG Tables'!$H$2:$H$7)</f>
        <v>209200</v>
      </c>
      <c r="ANJ4" s="1">
        <f>LOOKUP($A4,'DMG Tables'!$P$2:$P$35,'DMG Tables'!$O$2:$O$35)*ANJ$1*LOOKUP(ANJ$1,'DMG Tables'!$G$2:$G$7,'DMG Tables'!$H$2:$H$7)</f>
        <v>209400</v>
      </c>
      <c r="ANK4" s="1">
        <f>LOOKUP($A4,'DMG Tables'!$P$2:$P$35,'DMG Tables'!$O$2:$O$35)*ANK$1*LOOKUP(ANK$1,'DMG Tables'!$G$2:$G$7,'DMG Tables'!$H$2:$H$7)</f>
        <v>209600</v>
      </c>
      <c r="ANL4" s="1">
        <f>LOOKUP($A4,'DMG Tables'!$P$2:$P$35,'DMG Tables'!$O$2:$O$35)*ANL$1*LOOKUP(ANL$1,'DMG Tables'!$G$2:$G$7,'DMG Tables'!$H$2:$H$7)</f>
        <v>209800</v>
      </c>
      <c r="ANM4" s="1">
        <f>LOOKUP($A4,'DMG Tables'!$P$2:$P$35,'DMG Tables'!$O$2:$O$35)*ANM$1*LOOKUP(ANM$1,'DMG Tables'!$G$2:$G$7,'DMG Tables'!$H$2:$H$7)</f>
        <v>210000</v>
      </c>
      <c r="ANN4" s="1">
        <f>LOOKUP($A4,'DMG Tables'!$P$2:$P$35,'DMG Tables'!$O$2:$O$35)*ANN$1*LOOKUP(ANN$1,'DMG Tables'!$G$2:$G$7,'DMG Tables'!$H$2:$H$7)</f>
        <v>210200</v>
      </c>
      <c r="ANO4" s="1">
        <f>LOOKUP($A4,'DMG Tables'!$P$2:$P$35,'DMG Tables'!$O$2:$O$35)*ANO$1*LOOKUP(ANO$1,'DMG Tables'!$G$2:$G$7,'DMG Tables'!$H$2:$H$7)</f>
        <v>210400</v>
      </c>
      <c r="ANP4" s="1">
        <f>LOOKUP($A4,'DMG Tables'!$P$2:$P$35,'DMG Tables'!$O$2:$O$35)*ANP$1*LOOKUP(ANP$1,'DMG Tables'!$G$2:$G$7,'DMG Tables'!$H$2:$H$7)</f>
        <v>210600</v>
      </c>
      <c r="ANQ4" s="1">
        <f>LOOKUP($A4,'DMG Tables'!$P$2:$P$35,'DMG Tables'!$O$2:$O$35)*ANQ$1*LOOKUP(ANQ$1,'DMG Tables'!$G$2:$G$7,'DMG Tables'!$H$2:$H$7)</f>
        <v>210800</v>
      </c>
      <c r="ANR4" s="1">
        <f>LOOKUP($A4,'DMG Tables'!$P$2:$P$35,'DMG Tables'!$O$2:$O$35)*ANR$1*LOOKUP(ANR$1,'DMG Tables'!$G$2:$G$7,'DMG Tables'!$H$2:$H$7)</f>
        <v>211000</v>
      </c>
      <c r="ANS4" s="1">
        <f>LOOKUP($A4,'DMG Tables'!$P$2:$P$35,'DMG Tables'!$O$2:$O$35)*ANS$1*LOOKUP(ANS$1,'DMG Tables'!$G$2:$G$7,'DMG Tables'!$H$2:$H$7)</f>
        <v>211200</v>
      </c>
      <c r="ANT4" s="1">
        <f>LOOKUP($A4,'DMG Tables'!$P$2:$P$35,'DMG Tables'!$O$2:$O$35)*ANT$1*LOOKUP(ANT$1,'DMG Tables'!$G$2:$G$7,'DMG Tables'!$H$2:$H$7)</f>
        <v>211400</v>
      </c>
      <c r="ANU4" s="1">
        <f>LOOKUP($A4,'DMG Tables'!$P$2:$P$35,'DMG Tables'!$O$2:$O$35)*ANU$1*LOOKUP(ANU$1,'DMG Tables'!$G$2:$G$7,'DMG Tables'!$H$2:$H$7)</f>
        <v>211600</v>
      </c>
      <c r="ANV4" s="1">
        <f>LOOKUP($A4,'DMG Tables'!$P$2:$P$35,'DMG Tables'!$O$2:$O$35)*ANV$1*LOOKUP(ANV$1,'DMG Tables'!$G$2:$G$7,'DMG Tables'!$H$2:$H$7)</f>
        <v>211800</v>
      </c>
      <c r="ANW4" s="1">
        <f>LOOKUP($A4,'DMG Tables'!$P$2:$P$35,'DMG Tables'!$O$2:$O$35)*ANW$1*LOOKUP(ANW$1,'DMG Tables'!$G$2:$G$7,'DMG Tables'!$H$2:$H$7)</f>
        <v>212000</v>
      </c>
      <c r="ANX4" s="1">
        <f>LOOKUP($A4,'DMG Tables'!$P$2:$P$35,'DMG Tables'!$O$2:$O$35)*ANX$1*LOOKUP(ANX$1,'DMG Tables'!$G$2:$G$7,'DMG Tables'!$H$2:$H$7)</f>
        <v>212200</v>
      </c>
      <c r="ANY4" s="1">
        <f>LOOKUP($A4,'DMG Tables'!$P$2:$P$35,'DMG Tables'!$O$2:$O$35)*ANY$1*LOOKUP(ANY$1,'DMG Tables'!$G$2:$G$7,'DMG Tables'!$H$2:$H$7)</f>
        <v>212400</v>
      </c>
      <c r="ANZ4" s="1">
        <f>LOOKUP($A4,'DMG Tables'!$P$2:$P$35,'DMG Tables'!$O$2:$O$35)*ANZ$1*LOOKUP(ANZ$1,'DMG Tables'!$G$2:$G$7,'DMG Tables'!$H$2:$H$7)</f>
        <v>212600</v>
      </c>
      <c r="AOA4" s="1">
        <f>LOOKUP($A4,'DMG Tables'!$P$2:$P$35,'DMG Tables'!$O$2:$O$35)*AOA$1*LOOKUP(AOA$1,'DMG Tables'!$G$2:$G$7,'DMG Tables'!$H$2:$H$7)</f>
        <v>212800</v>
      </c>
      <c r="AOB4" s="1">
        <f>LOOKUP($A4,'DMG Tables'!$P$2:$P$35,'DMG Tables'!$O$2:$O$35)*AOB$1*LOOKUP(AOB$1,'DMG Tables'!$G$2:$G$7,'DMG Tables'!$H$2:$H$7)</f>
        <v>213000</v>
      </c>
      <c r="AOC4" s="1">
        <f>LOOKUP($A4,'DMG Tables'!$P$2:$P$35,'DMG Tables'!$O$2:$O$35)*AOC$1*LOOKUP(AOC$1,'DMG Tables'!$G$2:$G$7,'DMG Tables'!$H$2:$H$7)</f>
        <v>213200</v>
      </c>
      <c r="AOD4" s="1">
        <f>LOOKUP($A4,'DMG Tables'!$P$2:$P$35,'DMG Tables'!$O$2:$O$35)*AOD$1*LOOKUP(AOD$1,'DMG Tables'!$G$2:$G$7,'DMG Tables'!$H$2:$H$7)</f>
        <v>213400</v>
      </c>
      <c r="AOE4" s="1">
        <f>LOOKUP($A4,'DMG Tables'!$P$2:$P$35,'DMG Tables'!$O$2:$O$35)*AOE$1*LOOKUP(AOE$1,'DMG Tables'!$G$2:$G$7,'DMG Tables'!$H$2:$H$7)</f>
        <v>213600</v>
      </c>
      <c r="AOF4" s="1">
        <f>LOOKUP($A4,'DMG Tables'!$P$2:$P$35,'DMG Tables'!$O$2:$O$35)*AOF$1*LOOKUP(AOF$1,'DMG Tables'!$G$2:$G$7,'DMG Tables'!$H$2:$H$7)</f>
        <v>213800</v>
      </c>
      <c r="AOG4" s="1">
        <f>LOOKUP($A4,'DMG Tables'!$P$2:$P$35,'DMG Tables'!$O$2:$O$35)*AOG$1*LOOKUP(AOG$1,'DMG Tables'!$G$2:$G$7,'DMG Tables'!$H$2:$H$7)</f>
        <v>214000</v>
      </c>
      <c r="AOH4" s="1">
        <f>LOOKUP($A4,'DMG Tables'!$P$2:$P$35,'DMG Tables'!$O$2:$O$35)*AOH$1*LOOKUP(AOH$1,'DMG Tables'!$G$2:$G$7,'DMG Tables'!$H$2:$H$7)</f>
        <v>214200</v>
      </c>
      <c r="AOI4" s="1">
        <f>LOOKUP($A4,'DMG Tables'!$P$2:$P$35,'DMG Tables'!$O$2:$O$35)*AOI$1*LOOKUP(AOI$1,'DMG Tables'!$G$2:$G$7,'DMG Tables'!$H$2:$H$7)</f>
        <v>214400</v>
      </c>
      <c r="AOJ4" s="1">
        <f>LOOKUP($A4,'DMG Tables'!$P$2:$P$35,'DMG Tables'!$O$2:$O$35)*AOJ$1*LOOKUP(AOJ$1,'DMG Tables'!$G$2:$G$7,'DMG Tables'!$H$2:$H$7)</f>
        <v>214600</v>
      </c>
      <c r="AOK4" s="1">
        <f>LOOKUP($A4,'DMG Tables'!$P$2:$P$35,'DMG Tables'!$O$2:$O$35)*AOK$1*LOOKUP(AOK$1,'DMG Tables'!$G$2:$G$7,'DMG Tables'!$H$2:$H$7)</f>
        <v>214800</v>
      </c>
      <c r="AOL4" s="1">
        <f>LOOKUP($A4,'DMG Tables'!$P$2:$P$35,'DMG Tables'!$O$2:$O$35)*AOL$1*LOOKUP(AOL$1,'DMG Tables'!$G$2:$G$7,'DMG Tables'!$H$2:$H$7)</f>
        <v>215000</v>
      </c>
      <c r="AOM4" s="1">
        <f>LOOKUP($A4,'DMG Tables'!$P$2:$P$35,'DMG Tables'!$O$2:$O$35)*AOM$1*LOOKUP(AOM$1,'DMG Tables'!$G$2:$G$7,'DMG Tables'!$H$2:$H$7)</f>
        <v>215200</v>
      </c>
      <c r="AON4" s="1">
        <f>LOOKUP($A4,'DMG Tables'!$P$2:$P$35,'DMG Tables'!$O$2:$O$35)*AON$1*LOOKUP(AON$1,'DMG Tables'!$G$2:$G$7,'DMG Tables'!$H$2:$H$7)</f>
        <v>215400</v>
      </c>
      <c r="AOO4" s="1">
        <f>LOOKUP($A4,'DMG Tables'!$P$2:$P$35,'DMG Tables'!$O$2:$O$35)*AOO$1*LOOKUP(AOO$1,'DMG Tables'!$G$2:$G$7,'DMG Tables'!$H$2:$H$7)</f>
        <v>215600</v>
      </c>
      <c r="AOP4" s="1">
        <f>LOOKUP($A4,'DMG Tables'!$P$2:$P$35,'DMG Tables'!$O$2:$O$35)*AOP$1*LOOKUP(AOP$1,'DMG Tables'!$G$2:$G$7,'DMG Tables'!$H$2:$H$7)</f>
        <v>215800</v>
      </c>
      <c r="AOQ4" s="1">
        <f>LOOKUP($A4,'DMG Tables'!$P$2:$P$35,'DMG Tables'!$O$2:$O$35)*AOQ$1*LOOKUP(AOQ$1,'DMG Tables'!$G$2:$G$7,'DMG Tables'!$H$2:$H$7)</f>
        <v>216000</v>
      </c>
      <c r="AOR4" s="1">
        <f>LOOKUP($A4,'DMG Tables'!$P$2:$P$35,'DMG Tables'!$O$2:$O$35)*AOR$1*LOOKUP(AOR$1,'DMG Tables'!$G$2:$G$7,'DMG Tables'!$H$2:$H$7)</f>
        <v>216200</v>
      </c>
      <c r="AOS4" s="1">
        <f>LOOKUP($A4,'DMG Tables'!$P$2:$P$35,'DMG Tables'!$O$2:$O$35)*AOS$1*LOOKUP(AOS$1,'DMG Tables'!$G$2:$G$7,'DMG Tables'!$H$2:$H$7)</f>
        <v>216400</v>
      </c>
      <c r="AOT4" s="1">
        <f>LOOKUP($A4,'DMG Tables'!$P$2:$P$35,'DMG Tables'!$O$2:$O$35)*AOT$1*LOOKUP(AOT$1,'DMG Tables'!$G$2:$G$7,'DMG Tables'!$H$2:$H$7)</f>
        <v>216600</v>
      </c>
      <c r="AOU4" s="1">
        <f>LOOKUP($A4,'DMG Tables'!$P$2:$P$35,'DMG Tables'!$O$2:$O$35)*AOU$1*LOOKUP(AOU$1,'DMG Tables'!$G$2:$G$7,'DMG Tables'!$H$2:$H$7)</f>
        <v>216800</v>
      </c>
      <c r="AOV4" s="1">
        <f>LOOKUP($A4,'DMG Tables'!$P$2:$P$35,'DMG Tables'!$O$2:$O$35)*AOV$1*LOOKUP(AOV$1,'DMG Tables'!$G$2:$G$7,'DMG Tables'!$H$2:$H$7)</f>
        <v>217000</v>
      </c>
      <c r="AOW4" s="1">
        <f>LOOKUP($A4,'DMG Tables'!$P$2:$P$35,'DMG Tables'!$O$2:$O$35)*AOW$1*LOOKUP(AOW$1,'DMG Tables'!$G$2:$G$7,'DMG Tables'!$H$2:$H$7)</f>
        <v>217200</v>
      </c>
      <c r="AOX4" s="1">
        <f>LOOKUP($A4,'DMG Tables'!$P$2:$P$35,'DMG Tables'!$O$2:$O$35)*AOX$1*LOOKUP(AOX$1,'DMG Tables'!$G$2:$G$7,'DMG Tables'!$H$2:$H$7)</f>
        <v>217400</v>
      </c>
      <c r="AOY4" s="1">
        <f>LOOKUP($A4,'DMG Tables'!$P$2:$P$35,'DMG Tables'!$O$2:$O$35)*AOY$1*LOOKUP(AOY$1,'DMG Tables'!$G$2:$G$7,'DMG Tables'!$H$2:$H$7)</f>
        <v>217600</v>
      </c>
      <c r="AOZ4" s="1">
        <f>LOOKUP($A4,'DMG Tables'!$P$2:$P$35,'DMG Tables'!$O$2:$O$35)*AOZ$1*LOOKUP(AOZ$1,'DMG Tables'!$G$2:$G$7,'DMG Tables'!$H$2:$H$7)</f>
        <v>217800</v>
      </c>
      <c r="APA4" s="1">
        <f>LOOKUP($A4,'DMG Tables'!$P$2:$P$35,'DMG Tables'!$O$2:$O$35)*APA$1*LOOKUP(APA$1,'DMG Tables'!$G$2:$G$7,'DMG Tables'!$H$2:$H$7)</f>
        <v>218000</v>
      </c>
      <c r="APB4" s="1">
        <f>LOOKUP($A4,'DMG Tables'!$P$2:$P$35,'DMG Tables'!$O$2:$O$35)*APB$1*LOOKUP(APB$1,'DMG Tables'!$G$2:$G$7,'DMG Tables'!$H$2:$H$7)</f>
        <v>218200</v>
      </c>
      <c r="APC4" s="1">
        <f>LOOKUP($A4,'DMG Tables'!$P$2:$P$35,'DMG Tables'!$O$2:$O$35)*APC$1*LOOKUP(APC$1,'DMG Tables'!$G$2:$G$7,'DMG Tables'!$H$2:$H$7)</f>
        <v>218400</v>
      </c>
      <c r="APD4" s="1">
        <f>LOOKUP($A4,'DMG Tables'!$P$2:$P$35,'DMG Tables'!$O$2:$O$35)*APD$1*LOOKUP(APD$1,'DMG Tables'!$G$2:$G$7,'DMG Tables'!$H$2:$H$7)</f>
        <v>218600</v>
      </c>
      <c r="APE4" s="1">
        <f>LOOKUP($A4,'DMG Tables'!$P$2:$P$35,'DMG Tables'!$O$2:$O$35)*APE$1*LOOKUP(APE$1,'DMG Tables'!$G$2:$G$7,'DMG Tables'!$H$2:$H$7)</f>
        <v>218800</v>
      </c>
      <c r="APF4" s="1">
        <f>LOOKUP($A4,'DMG Tables'!$P$2:$P$35,'DMG Tables'!$O$2:$O$35)*APF$1*LOOKUP(APF$1,'DMG Tables'!$G$2:$G$7,'DMG Tables'!$H$2:$H$7)</f>
        <v>219000</v>
      </c>
      <c r="APG4" s="1">
        <f>LOOKUP($A4,'DMG Tables'!$P$2:$P$35,'DMG Tables'!$O$2:$O$35)*APG$1*LOOKUP(APG$1,'DMG Tables'!$G$2:$G$7,'DMG Tables'!$H$2:$H$7)</f>
        <v>219200</v>
      </c>
      <c r="APH4" s="1">
        <f>LOOKUP($A4,'DMG Tables'!$P$2:$P$35,'DMG Tables'!$O$2:$O$35)*APH$1*LOOKUP(APH$1,'DMG Tables'!$G$2:$G$7,'DMG Tables'!$H$2:$H$7)</f>
        <v>219400</v>
      </c>
      <c r="API4" s="1">
        <f>LOOKUP($A4,'DMG Tables'!$P$2:$P$35,'DMG Tables'!$O$2:$O$35)*API$1*LOOKUP(API$1,'DMG Tables'!$G$2:$G$7,'DMG Tables'!$H$2:$H$7)</f>
        <v>219600</v>
      </c>
      <c r="APJ4" s="1">
        <f>LOOKUP($A4,'DMG Tables'!$P$2:$P$35,'DMG Tables'!$O$2:$O$35)*APJ$1*LOOKUP(APJ$1,'DMG Tables'!$G$2:$G$7,'DMG Tables'!$H$2:$H$7)</f>
        <v>219800</v>
      </c>
      <c r="APK4" s="1">
        <f>LOOKUP($A4,'DMG Tables'!$P$2:$P$35,'DMG Tables'!$O$2:$O$35)*APK$1*LOOKUP(APK$1,'DMG Tables'!$G$2:$G$7,'DMG Tables'!$H$2:$H$7)</f>
        <v>220000</v>
      </c>
      <c r="APL4" s="1">
        <f>LOOKUP($A4,'DMG Tables'!$P$2:$P$35,'DMG Tables'!$O$2:$O$35)*APL$1*LOOKUP(APL$1,'DMG Tables'!$G$2:$G$7,'DMG Tables'!$H$2:$H$7)</f>
        <v>220200</v>
      </c>
      <c r="APM4" s="1">
        <f>LOOKUP($A4,'DMG Tables'!$P$2:$P$35,'DMG Tables'!$O$2:$O$35)*APM$1*LOOKUP(APM$1,'DMG Tables'!$G$2:$G$7,'DMG Tables'!$H$2:$H$7)</f>
        <v>220400</v>
      </c>
      <c r="APN4" s="1">
        <f>LOOKUP($A4,'DMG Tables'!$P$2:$P$35,'DMG Tables'!$O$2:$O$35)*APN$1*LOOKUP(APN$1,'DMG Tables'!$G$2:$G$7,'DMG Tables'!$H$2:$H$7)</f>
        <v>220600</v>
      </c>
      <c r="APO4" s="1">
        <f>LOOKUP($A4,'DMG Tables'!$P$2:$P$35,'DMG Tables'!$O$2:$O$35)*APO$1*LOOKUP(APO$1,'DMG Tables'!$G$2:$G$7,'DMG Tables'!$H$2:$H$7)</f>
        <v>220800</v>
      </c>
      <c r="APP4" s="1">
        <f>LOOKUP($A4,'DMG Tables'!$P$2:$P$35,'DMG Tables'!$O$2:$O$35)*APP$1*LOOKUP(APP$1,'DMG Tables'!$G$2:$G$7,'DMG Tables'!$H$2:$H$7)</f>
        <v>221000</v>
      </c>
      <c r="APQ4" s="1">
        <f>LOOKUP($A4,'DMG Tables'!$P$2:$P$35,'DMG Tables'!$O$2:$O$35)*APQ$1*LOOKUP(APQ$1,'DMG Tables'!$G$2:$G$7,'DMG Tables'!$H$2:$H$7)</f>
        <v>221200</v>
      </c>
      <c r="APR4" s="1">
        <f>LOOKUP($A4,'DMG Tables'!$P$2:$P$35,'DMG Tables'!$O$2:$O$35)*APR$1*LOOKUP(APR$1,'DMG Tables'!$G$2:$G$7,'DMG Tables'!$H$2:$H$7)</f>
        <v>221400</v>
      </c>
      <c r="APS4" s="1">
        <f>LOOKUP($A4,'DMG Tables'!$P$2:$P$35,'DMG Tables'!$O$2:$O$35)*APS$1*LOOKUP(APS$1,'DMG Tables'!$G$2:$G$7,'DMG Tables'!$H$2:$H$7)</f>
        <v>221600</v>
      </c>
      <c r="APT4" s="1">
        <f>LOOKUP($A4,'DMG Tables'!$P$2:$P$35,'DMG Tables'!$O$2:$O$35)*APT$1*LOOKUP(APT$1,'DMG Tables'!$G$2:$G$7,'DMG Tables'!$H$2:$H$7)</f>
        <v>221800</v>
      </c>
      <c r="APU4" s="1">
        <f>LOOKUP($A4,'DMG Tables'!$P$2:$P$35,'DMG Tables'!$O$2:$O$35)*APU$1*LOOKUP(APU$1,'DMG Tables'!$G$2:$G$7,'DMG Tables'!$H$2:$H$7)</f>
        <v>222000</v>
      </c>
      <c r="APV4" s="1">
        <f>LOOKUP($A4,'DMG Tables'!$P$2:$P$35,'DMG Tables'!$O$2:$O$35)*APV$1*LOOKUP(APV$1,'DMG Tables'!$G$2:$G$7,'DMG Tables'!$H$2:$H$7)</f>
        <v>222200</v>
      </c>
      <c r="APW4" s="1">
        <f>LOOKUP($A4,'DMG Tables'!$P$2:$P$35,'DMG Tables'!$O$2:$O$35)*APW$1*LOOKUP(APW$1,'DMG Tables'!$G$2:$G$7,'DMG Tables'!$H$2:$H$7)</f>
        <v>222400</v>
      </c>
      <c r="APX4" s="1">
        <f>LOOKUP($A4,'DMG Tables'!$P$2:$P$35,'DMG Tables'!$O$2:$O$35)*APX$1*LOOKUP(APX$1,'DMG Tables'!$G$2:$G$7,'DMG Tables'!$H$2:$H$7)</f>
        <v>222600</v>
      </c>
      <c r="APY4" s="1">
        <f>LOOKUP($A4,'DMG Tables'!$P$2:$P$35,'DMG Tables'!$O$2:$O$35)*APY$1*LOOKUP(APY$1,'DMG Tables'!$G$2:$G$7,'DMG Tables'!$H$2:$H$7)</f>
        <v>222800</v>
      </c>
      <c r="APZ4" s="1">
        <f>LOOKUP($A4,'DMG Tables'!$P$2:$P$35,'DMG Tables'!$O$2:$O$35)*APZ$1*LOOKUP(APZ$1,'DMG Tables'!$G$2:$G$7,'DMG Tables'!$H$2:$H$7)</f>
        <v>223000</v>
      </c>
      <c r="AQA4" s="1">
        <f>LOOKUP($A4,'DMG Tables'!$P$2:$P$35,'DMG Tables'!$O$2:$O$35)*AQA$1*LOOKUP(AQA$1,'DMG Tables'!$G$2:$G$7,'DMG Tables'!$H$2:$H$7)</f>
        <v>223200</v>
      </c>
      <c r="AQB4" s="1">
        <f>LOOKUP($A4,'DMG Tables'!$P$2:$P$35,'DMG Tables'!$O$2:$O$35)*AQB$1*LOOKUP(AQB$1,'DMG Tables'!$G$2:$G$7,'DMG Tables'!$H$2:$H$7)</f>
        <v>223400</v>
      </c>
      <c r="AQC4" s="1">
        <f>LOOKUP($A4,'DMG Tables'!$P$2:$P$35,'DMG Tables'!$O$2:$O$35)*AQC$1*LOOKUP(AQC$1,'DMG Tables'!$G$2:$G$7,'DMG Tables'!$H$2:$H$7)</f>
        <v>223600</v>
      </c>
      <c r="AQD4" s="1">
        <f>LOOKUP($A4,'DMG Tables'!$P$2:$P$35,'DMG Tables'!$O$2:$O$35)*AQD$1*LOOKUP(AQD$1,'DMG Tables'!$G$2:$G$7,'DMG Tables'!$H$2:$H$7)</f>
        <v>223800</v>
      </c>
      <c r="AQE4" s="1">
        <f>LOOKUP($A4,'DMG Tables'!$P$2:$P$35,'DMG Tables'!$O$2:$O$35)*AQE$1*LOOKUP(AQE$1,'DMG Tables'!$G$2:$G$7,'DMG Tables'!$H$2:$H$7)</f>
        <v>224000</v>
      </c>
      <c r="AQF4" s="1">
        <f>LOOKUP($A4,'DMG Tables'!$P$2:$P$35,'DMG Tables'!$O$2:$O$35)*AQF$1*LOOKUP(AQF$1,'DMG Tables'!$G$2:$G$7,'DMG Tables'!$H$2:$H$7)</f>
        <v>224200</v>
      </c>
      <c r="AQG4" s="1">
        <f>LOOKUP($A4,'DMG Tables'!$P$2:$P$35,'DMG Tables'!$O$2:$O$35)*AQG$1*LOOKUP(AQG$1,'DMG Tables'!$G$2:$G$7,'DMG Tables'!$H$2:$H$7)</f>
        <v>224400</v>
      </c>
      <c r="AQH4" s="1">
        <f>LOOKUP($A4,'DMG Tables'!$P$2:$P$35,'DMG Tables'!$O$2:$O$35)*AQH$1*LOOKUP(AQH$1,'DMG Tables'!$G$2:$G$7,'DMG Tables'!$H$2:$H$7)</f>
        <v>224600</v>
      </c>
      <c r="AQI4" s="1">
        <f>LOOKUP($A4,'DMG Tables'!$P$2:$P$35,'DMG Tables'!$O$2:$O$35)*AQI$1*LOOKUP(AQI$1,'DMG Tables'!$G$2:$G$7,'DMG Tables'!$H$2:$H$7)</f>
        <v>224800</v>
      </c>
      <c r="AQJ4" s="1">
        <f>LOOKUP($A4,'DMG Tables'!$P$2:$P$35,'DMG Tables'!$O$2:$O$35)*AQJ$1*LOOKUP(AQJ$1,'DMG Tables'!$G$2:$G$7,'DMG Tables'!$H$2:$H$7)</f>
        <v>225000</v>
      </c>
      <c r="AQK4" s="1">
        <f>LOOKUP($A4,'DMG Tables'!$P$2:$P$35,'DMG Tables'!$O$2:$O$35)*AQK$1*LOOKUP(AQK$1,'DMG Tables'!$G$2:$G$7,'DMG Tables'!$H$2:$H$7)</f>
        <v>225200</v>
      </c>
      <c r="AQL4" s="1">
        <f>LOOKUP($A4,'DMG Tables'!$P$2:$P$35,'DMG Tables'!$O$2:$O$35)*AQL$1*LOOKUP(AQL$1,'DMG Tables'!$G$2:$G$7,'DMG Tables'!$H$2:$H$7)</f>
        <v>225400</v>
      </c>
      <c r="AQM4" s="1">
        <f>LOOKUP($A4,'DMG Tables'!$P$2:$P$35,'DMG Tables'!$O$2:$O$35)*AQM$1*LOOKUP(AQM$1,'DMG Tables'!$G$2:$G$7,'DMG Tables'!$H$2:$H$7)</f>
        <v>225600</v>
      </c>
      <c r="AQN4" s="1">
        <f>LOOKUP($A4,'DMG Tables'!$P$2:$P$35,'DMG Tables'!$O$2:$O$35)*AQN$1*LOOKUP(AQN$1,'DMG Tables'!$G$2:$G$7,'DMG Tables'!$H$2:$H$7)</f>
        <v>225800</v>
      </c>
      <c r="AQO4" s="1">
        <f>LOOKUP($A4,'DMG Tables'!$P$2:$P$35,'DMG Tables'!$O$2:$O$35)*AQO$1*LOOKUP(AQO$1,'DMG Tables'!$G$2:$G$7,'DMG Tables'!$H$2:$H$7)</f>
        <v>226000</v>
      </c>
      <c r="AQP4" s="1">
        <f>LOOKUP($A4,'DMG Tables'!$P$2:$P$35,'DMG Tables'!$O$2:$O$35)*AQP$1*LOOKUP(AQP$1,'DMG Tables'!$G$2:$G$7,'DMG Tables'!$H$2:$H$7)</f>
        <v>226200</v>
      </c>
      <c r="AQQ4" s="1">
        <f>LOOKUP($A4,'DMG Tables'!$P$2:$P$35,'DMG Tables'!$O$2:$O$35)*AQQ$1*LOOKUP(AQQ$1,'DMG Tables'!$G$2:$G$7,'DMG Tables'!$H$2:$H$7)</f>
        <v>226400</v>
      </c>
      <c r="AQR4" s="1">
        <f>LOOKUP($A4,'DMG Tables'!$P$2:$P$35,'DMG Tables'!$O$2:$O$35)*AQR$1*LOOKUP(AQR$1,'DMG Tables'!$G$2:$G$7,'DMG Tables'!$H$2:$H$7)</f>
        <v>226600</v>
      </c>
      <c r="AQS4" s="1">
        <f>LOOKUP($A4,'DMG Tables'!$P$2:$P$35,'DMG Tables'!$O$2:$O$35)*AQS$1*LOOKUP(AQS$1,'DMG Tables'!$G$2:$G$7,'DMG Tables'!$H$2:$H$7)</f>
        <v>226800</v>
      </c>
      <c r="AQT4" s="1">
        <f>LOOKUP($A4,'DMG Tables'!$P$2:$P$35,'DMG Tables'!$O$2:$O$35)*AQT$1*LOOKUP(AQT$1,'DMG Tables'!$G$2:$G$7,'DMG Tables'!$H$2:$H$7)</f>
        <v>227000</v>
      </c>
      <c r="AQU4" s="1">
        <f>LOOKUP($A4,'DMG Tables'!$P$2:$P$35,'DMG Tables'!$O$2:$O$35)*AQU$1*LOOKUP(AQU$1,'DMG Tables'!$G$2:$G$7,'DMG Tables'!$H$2:$H$7)</f>
        <v>227200</v>
      </c>
      <c r="AQV4" s="1">
        <f>LOOKUP($A4,'DMG Tables'!$P$2:$P$35,'DMG Tables'!$O$2:$O$35)*AQV$1*LOOKUP(AQV$1,'DMG Tables'!$G$2:$G$7,'DMG Tables'!$H$2:$H$7)</f>
        <v>227400</v>
      </c>
      <c r="AQW4" s="1">
        <f>LOOKUP($A4,'DMG Tables'!$P$2:$P$35,'DMG Tables'!$O$2:$O$35)*AQW$1*LOOKUP(AQW$1,'DMG Tables'!$G$2:$G$7,'DMG Tables'!$H$2:$H$7)</f>
        <v>227600</v>
      </c>
      <c r="AQX4" s="1">
        <f>LOOKUP($A4,'DMG Tables'!$P$2:$P$35,'DMG Tables'!$O$2:$O$35)*AQX$1*LOOKUP(AQX$1,'DMG Tables'!$G$2:$G$7,'DMG Tables'!$H$2:$H$7)</f>
        <v>227800</v>
      </c>
      <c r="AQY4" s="1">
        <f>LOOKUP($A4,'DMG Tables'!$P$2:$P$35,'DMG Tables'!$O$2:$O$35)*AQY$1*LOOKUP(AQY$1,'DMG Tables'!$G$2:$G$7,'DMG Tables'!$H$2:$H$7)</f>
        <v>228000</v>
      </c>
      <c r="AQZ4" s="1">
        <f>LOOKUP($A4,'DMG Tables'!$P$2:$P$35,'DMG Tables'!$O$2:$O$35)*AQZ$1*LOOKUP(AQZ$1,'DMG Tables'!$G$2:$G$7,'DMG Tables'!$H$2:$H$7)</f>
        <v>228200</v>
      </c>
      <c r="ARA4" s="1">
        <f>LOOKUP($A4,'DMG Tables'!$P$2:$P$35,'DMG Tables'!$O$2:$O$35)*ARA$1*LOOKUP(ARA$1,'DMG Tables'!$G$2:$G$7,'DMG Tables'!$H$2:$H$7)</f>
        <v>228400</v>
      </c>
      <c r="ARB4" s="1">
        <f>LOOKUP($A4,'DMG Tables'!$P$2:$P$35,'DMG Tables'!$O$2:$O$35)*ARB$1*LOOKUP(ARB$1,'DMG Tables'!$G$2:$G$7,'DMG Tables'!$H$2:$H$7)</f>
        <v>228600</v>
      </c>
      <c r="ARC4" s="1">
        <f>LOOKUP($A4,'DMG Tables'!$P$2:$P$35,'DMG Tables'!$O$2:$O$35)*ARC$1*LOOKUP(ARC$1,'DMG Tables'!$G$2:$G$7,'DMG Tables'!$H$2:$H$7)</f>
        <v>228800</v>
      </c>
      <c r="ARD4" s="1">
        <f>LOOKUP($A4,'DMG Tables'!$P$2:$P$35,'DMG Tables'!$O$2:$O$35)*ARD$1*LOOKUP(ARD$1,'DMG Tables'!$G$2:$G$7,'DMG Tables'!$H$2:$H$7)</f>
        <v>229000</v>
      </c>
      <c r="ARE4" s="1">
        <f>LOOKUP($A4,'DMG Tables'!$P$2:$P$35,'DMG Tables'!$O$2:$O$35)*ARE$1*LOOKUP(ARE$1,'DMG Tables'!$G$2:$G$7,'DMG Tables'!$H$2:$H$7)</f>
        <v>229200</v>
      </c>
      <c r="ARF4" s="1">
        <f>LOOKUP($A4,'DMG Tables'!$P$2:$P$35,'DMG Tables'!$O$2:$O$35)*ARF$1*LOOKUP(ARF$1,'DMG Tables'!$G$2:$G$7,'DMG Tables'!$H$2:$H$7)</f>
        <v>229400</v>
      </c>
      <c r="ARG4" s="1">
        <f>LOOKUP($A4,'DMG Tables'!$P$2:$P$35,'DMG Tables'!$O$2:$O$35)*ARG$1*LOOKUP(ARG$1,'DMG Tables'!$G$2:$G$7,'DMG Tables'!$H$2:$H$7)</f>
        <v>229600</v>
      </c>
      <c r="ARH4" s="1">
        <f>LOOKUP($A4,'DMG Tables'!$P$2:$P$35,'DMG Tables'!$O$2:$O$35)*ARH$1*LOOKUP(ARH$1,'DMG Tables'!$G$2:$G$7,'DMG Tables'!$H$2:$H$7)</f>
        <v>229800</v>
      </c>
      <c r="ARI4" s="1">
        <f>LOOKUP($A4,'DMG Tables'!$P$2:$P$35,'DMG Tables'!$O$2:$O$35)*ARI$1*LOOKUP(ARI$1,'DMG Tables'!$G$2:$G$7,'DMG Tables'!$H$2:$H$7)</f>
        <v>230000</v>
      </c>
      <c r="ARJ4" s="1">
        <f>LOOKUP($A4,'DMG Tables'!$P$2:$P$35,'DMG Tables'!$O$2:$O$35)*ARJ$1*LOOKUP(ARJ$1,'DMG Tables'!$G$2:$G$7,'DMG Tables'!$H$2:$H$7)</f>
        <v>230200</v>
      </c>
      <c r="ARK4" s="1">
        <f>LOOKUP($A4,'DMG Tables'!$P$2:$P$35,'DMG Tables'!$O$2:$O$35)*ARK$1*LOOKUP(ARK$1,'DMG Tables'!$G$2:$G$7,'DMG Tables'!$H$2:$H$7)</f>
        <v>230400</v>
      </c>
      <c r="ARL4" s="1">
        <f>LOOKUP($A4,'DMG Tables'!$P$2:$P$35,'DMG Tables'!$O$2:$O$35)*ARL$1*LOOKUP(ARL$1,'DMG Tables'!$G$2:$G$7,'DMG Tables'!$H$2:$H$7)</f>
        <v>230600</v>
      </c>
      <c r="ARM4" s="1">
        <f>LOOKUP($A4,'DMG Tables'!$P$2:$P$35,'DMG Tables'!$O$2:$O$35)*ARM$1*LOOKUP(ARM$1,'DMG Tables'!$G$2:$G$7,'DMG Tables'!$H$2:$H$7)</f>
        <v>230800</v>
      </c>
      <c r="ARN4" s="1">
        <f>LOOKUP($A4,'DMG Tables'!$P$2:$P$35,'DMG Tables'!$O$2:$O$35)*ARN$1*LOOKUP(ARN$1,'DMG Tables'!$G$2:$G$7,'DMG Tables'!$H$2:$H$7)</f>
        <v>231000</v>
      </c>
      <c r="ARO4" s="1">
        <f>LOOKUP($A4,'DMG Tables'!$P$2:$P$35,'DMG Tables'!$O$2:$O$35)*ARO$1*LOOKUP(ARO$1,'DMG Tables'!$G$2:$G$7,'DMG Tables'!$H$2:$H$7)</f>
        <v>231200</v>
      </c>
      <c r="ARP4" s="1">
        <f>LOOKUP($A4,'DMG Tables'!$P$2:$P$35,'DMG Tables'!$O$2:$O$35)*ARP$1*LOOKUP(ARP$1,'DMG Tables'!$G$2:$G$7,'DMG Tables'!$H$2:$H$7)</f>
        <v>231400</v>
      </c>
      <c r="ARQ4" s="1">
        <f>LOOKUP($A4,'DMG Tables'!$P$2:$P$35,'DMG Tables'!$O$2:$O$35)*ARQ$1*LOOKUP(ARQ$1,'DMG Tables'!$G$2:$G$7,'DMG Tables'!$H$2:$H$7)</f>
        <v>231600</v>
      </c>
      <c r="ARR4" s="1">
        <f>LOOKUP($A4,'DMG Tables'!$P$2:$P$35,'DMG Tables'!$O$2:$O$35)*ARR$1*LOOKUP(ARR$1,'DMG Tables'!$G$2:$G$7,'DMG Tables'!$H$2:$H$7)</f>
        <v>231800</v>
      </c>
      <c r="ARS4" s="1">
        <f>LOOKUP($A4,'DMG Tables'!$P$2:$P$35,'DMG Tables'!$O$2:$O$35)*ARS$1*LOOKUP(ARS$1,'DMG Tables'!$G$2:$G$7,'DMG Tables'!$H$2:$H$7)</f>
        <v>232000</v>
      </c>
      <c r="ART4" s="1">
        <f>LOOKUP($A4,'DMG Tables'!$P$2:$P$35,'DMG Tables'!$O$2:$O$35)*ART$1*LOOKUP(ART$1,'DMG Tables'!$G$2:$G$7,'DMG Tables'!$H$2:$H$7)</f>
        <v>232200</v>
      </c>
      <c r="ARU4" s="1">
        <f>LOOKUP($A4,'DMG Tables'!$P$2:$P$35,'DMG Tables'!$O$2:$O$35)*ARU$1*LOOKUP(ARU$1,'DMG Tables'!$G$2:$G$7,'DMG Tables'!$H$2:$H$7)</f>
        <v>232400</v>
      </c>
      <c r="ARV4" s="1">
        <f>LOOKUP($A4,'DMG Tables'!$P$2:$P$35,'DMG Tables'!$O$2:$O$35)*ARV$1*LOOKUP(ARV$1,'DMG Tables'!$G$2:$G$7,'DMG Tables'!$H$2:$H$7)</f>
        <v>232600</v>
      </c>
      <c r="ARW4" s="1">
        <f>LOOKUP($A4,'DMG Tables'!$P$2:$P$35,'DMG Tables'!$O$2:$O$35)*ARW$1*LOOKUP(ARW$1,'DMG Tables'!$G$2:$G$7,'DMG Tables'!$H$2:$H$7)</f>
        <v>232800</v>
      </c>
      <c r="ARX4" s="1">
        <f>LOOKUP($A4,'DMG Tables'!$P$2:$P$35,'DMG Tables'!$O$2:$O$35)*ARX$1*LOOKUP(ARX$1,'DMG Tables'!$G$2:$G$7,'DMG Tables'!$H$2:$H$7)</f>
        <v>233000</v>
      </c>
      <c r="ARY4" s="1">
        <f>LOOKUP($A4,'DMG Tables'!$P$2:$P$35,'DMG Tables'!$O$2:$O$35)*ARY$1*LOOKUP(ARY$1,'DMG Tables'!$G$2:$G$7,'DMG Tables'!$H$2:$H$7)</f>
        <v>233200</v>
      </c>
      <c r="ARZ4" s="1">
        <f>LOOKUP($A4,'DMG Tables'!$P$2:$P$35,'DMG Tables'!$O$2:$O$35)*ARZ$1*LOOKUP(ARZ$1,'DMG Tables'!$G$2:$G$7,'DMG Tables'!$H$2:$H$7)</f>
        <v>233400</v>
      </c>
      <c r="ASA4" s="1">
        <f>LOOKUP($A4,'DMG Tables'!$P$2:$P$35,'DMG Tables'!$O$2:$O$35)*ASA$1*LOOKUP(ASA$1,'DMG Tables'!$G$2:$G$7,'DMG Tables'!$H$2:$H$7)</f>
        <v>233600</v>
      </c>
      <c r="ASB4" s="1">
        <f>LOOKUP($A4,'DMG Tables'!$P$2:$P$35,'DMG Tables'!$O$2:$O$35)*ASB$1*LOOKUP(ASB$1,'DMG Tables'!$G$2:$G$7,'DMG Tables'!$H$2:$H$7)</f>
        <v>233800</v>
      </c>
      <c r="ASC4" s="1">
        <f>LOOKUP($A4,'DMG Tables'!$P$2:$P$35,'DMG Tables'!$O$2:$O$35)*ASC$1*LOOKUP(ASC$1,'DMG Tables'!$G$2:$G$7,'DMG Tables'!$H$2:$H$7)</f>
        <v>234000</v>
      </c>
      <c r="ASD4" s="1">
        <f>LOOKUP($A4,'DMG Tables'!$P$2:$P$35,'DMG Tables'!$O$2:$O$35)*ASD$1*LOOKUP(ASD$1,'DMG Tables'!$G$2:$G$7,'DMG Tables'!$H$2:$H$7)</f>
        <v>234200</v>
      </c>
      <c r="ASE4" s="1">
        <f>LOOKUP($A4,'DMG Tables'!$P$2:$P$35,'DMG Tables'!$O$2:$O$35)*ASE$1*LOOKUP(ASE$1,'DMG Tables'!$G$2:$G$7,'DMG Tables'!$H$2:$H$7)</f>
        <v>234400</v>
      </c>
      <c r="ASF4" s="1">
        <f>LOOKUP($A4,'DMG Tables'!$P$2:$P$35,'DMG Tables'!$O$2:$O$35)*ASF$1*LOOKUP(ASF$1,'DMG Tables'!$G$2:$G$7,'DMG Tables'!$H$2:$H$7)</f>
        <v>234600</v>
      </c>
      <c r="ASG4" s="1">
        <f>LOOKUP($A4,'DMG Tables'!$P$2:$P$35,'DMG Tables'!$O$2:$O$35)*ASG$1*LOOKUP(ASG$1,'DMG Tables'!$G$2:$G$7,'DMG Tables'!$H$2:$H$7)</f>
        <v>234800</v>
      </c>
      <c r="ASH4" s="1">
        <f>LOOKUP($A4,'DMG Tables'!$P$2:$P$35,'DMG Tables'!$O$2:$O$35)*ASH$1*LOOKUP(ASH$1,'DMG Tables'!$G$2:$G$7,'DMG Tables'!$H$2:$H$7)</f>
        <v>235000</v>
      </c>
      <c r="ASI4" s="1">
        <f>LOOKUP($A4,'DMG Tables'!$P$2:$P$35,'DMG Tables'!$O$2:$O$35)*ASI$1*LOOKUP(ASI$1,'DMG Tables'!$G$2:$G$7,'DMG Tables'!$H$2:$H$7)</f>
        <v>235200</v>
      </c>
      <c r="ASJ4" s="1">
        <f>LOOKUP($A4,'DMG Tables'!$P$2:$P$35,'DMG Tables'!$O$2:$O$35)*ASJ$1*LOOKUP(ASJ$1,'DMG Tables'!$G$2:$G$7,'DMG Tables'!$H$2:$H$7)</f>
        <v>235400</v>
      </c>
      <c r="ASK4" s="1">
        <f>LOOKUP($A4,'DMG Tables'!$P$2:$P$35,'DMG Tables'!$O$2:$O$35)*ASK$1*LOOKUP(ASK$1,'DMG Tables'!$G$2:$G$7,'DMG Tables'!$H$2:$H$7)</f>
        <v>235600</v>
      </c>
      <c r="ASL4" s="1">
        <f>LOOKUP($A4,'DMG Tables'!$P$2:$P$35,'DMG Tables'!$O$2:$O$35)*ASL$1*LOOKUP(ASL$1,'DMG Tables'!$G$2:$G$7,'DMG Tables'!$H$2:$H$7)</f>
        <v>235800</v>
      </c>
      <c r="ASM4" s="1">
        <f>LOOKUP($A4,'DMG Tables'!$P$2:$P$35,'DMG Tables'!$O$2:$O$35)*ASM$1*LOOKUP(ASM$1,'DMG Tables'!$G$2:$G$7,'DMG Tables'!$H$2:$H$7)</f>
        <v>236000</v>
      </c>
      <c r="ASN4" s="1">
        <f>LOOKUP($A4,'DMG Tables'!$P$2:$P$35,'DMG Tables'!$O$2:$O$35)*ASN$1*LOOKUP(ASN$1,'DMG Tables'!$G$2:$G$7,'DMG Tables'!$H$2:$H$7)</f>
        <v>236200</v>
      </c>
      <c r="ASO4" s="1">
        <f>LOOKUP($A4,'DMG Tables'!$P$2:$P$35,'DMG Tables'!$O$2:$O$35)*ASO$1*LOOKUP(ASO$1,'DMG Tables'!$G$2:$G$7,'DMG Tables'!$H$2:$H$7)</f>
        <v>236400</v>
      </c>
      <c r="ASP4" s="1">
        <f>LOOKUP($A4,'DMG Tables'!$P$2:$P$35,'DMG Tables'!$O$2:$O$35)*ASP$1*LOOKUP(ASP$1,'DMG Tables'!$G$2:$G$7,'DMG Tables'!$H$2:$H$7)</f>
        <v>236600</v>
      </c>
      <c r="ASQ4" s="1">
        <f>LOOKUP($A4,'DMG Tables'!$P$2:$P$35,'DMG Tables'!$O$2:$O$35)*ASQ$1*LOOKUP(ASQ$1,'DMG Tables'!$G$2:$G$7,'DMG Tables'!$H$2:$H$7)</f>
        <v>236800</v>
      </c>
      <c r="ASR4" s="1">
        <f>LOOKUP($A4,'DMG Tables'!$P$2:$P$35,'DMG Tables'!$O$2:$O$35)*ASR$1*LOOKUP(ASR$1,'DMG Tables'!$G$2:$G$7,'DMG Tables'!$H$2:$H$7)</f>
        <v>237000</v>
      </c>
      <c r="ASS4" s="1">
        <f>LOOKUP($A4,'DMG Tables'!$P$2:$P$35,'DMG Tables'!$O$2:$O$35)*ASS$1*LOOKUP(ASS$1,'DMG Tables'!$G$2:$G$7,'DMG Tables'!$H$2:$H$7)</f>
        <v>237200</v>
      </c>
      <c r="AST4" s="1">
        <f>LOOKUP($A4,'DMG Tables'!$P$2:$P$35,'DMG Tables'!$O$2:$O$35)*AST$1*LOOKUP(AST$1,'DMG Tables'!$G$2:$G$7,'DMG Tables'!$H$2:$H$7)</f>
        <v>237400</v>
      </c>
      <c r="ASU4" s="1">
        <f>LOOKUP($A4,'DMG Tables'!$P$2:$P$35,'DMG Tables'!$O$2:$O$35)*ASU$1*LOOKUP(ASU$1,'DMG Tables'!$G$2:$G$7,'DMG Tables'!$H$2:$H$7)</f>
        <v>237600</v>
      </c>
      <c r="ASV4" s="1">
        <f>LOOKUP($A4,'DMG Tables'!$P$2:$P$35,'DMG Tables'!$O$2:$O$35)*ASV$1*LOOKUP(ASV$1,'DMG Tables'!$G$2:$G$7,'DMG Tables'!$H$2:$H$7)</f>
        <v>237800</v>
      </c>
      <c r="ASW4" s="1">
        <f>LOOKUP($A4,'DMG Tables'!$P$2:$P$35,'DMG Tables'!$O$2:$O$35)*ASW$1*LOOKUP(ASW$1,'DMG Tables'!$G$2:$G$7,'DMG Tables'!$H$2:$H$7)</f>
        <v>238000</v>
      </c>
      <c r="ASX4" s="1">
        <f>LOOKUP($A4,'DMG Tables'!$P$2:$P$35,'DMG Tables'!$O$2:$O$35)*ASX$1*LOOKUP(ASX$1,'DMG Tables'!$G$2:$G$7,'DMG Tables'!$H$2:$H$7)</f>
        <v>238200</v>
      </c>
      <c r="ASY4" s="1">
        <f>LOOKUP($A4,'DMG Tables'!$P$2:$P$35,'DMG Tables'!$O$2:$O$35)*ASY$1*LOOKUP(ASY$1,'DMG Tables'!$G$2:$G$7,'DMG Tables'!$H$2:$H$7)</f>
        <v>238400</v>
      </c>
      <c r="ASZ4" s="1">
        <f>LOOKUP($A4,'DMG Tables'!$P$2:$P$35,'DMG Tables'!$O$2:$O$35)*ASZ$1*LOOKUP(ASZ$1,'DMG Tables'!$G$2:$G$7,'DMG Tables'!$H$2:$H$7)</f>
        <v>238600</v>
      </c>
      <c r="ATA4" s="1">
        <f>LOOKUP($A4,'DMG Tables'!$P$2:$P$35,'DMG Tables'!$O$2:$O$35)*ATA$1*LOOKUP(ATA$1,'DMG Tables'!$G$2:$G$7,'DMG Tables'!$H$2:$H$7)</f>
        <v>238800</v>
      </c>
      <c r="ATB4" s="1">
        <f>LOOKUP($A4,'DMG Tables'!$P$2:$P$35,'DMG Tables'!$O$2:$O$35)*ATB$1*LOOKUP(ATB$1,'DMG Tables'!$G$2:$G$7,'DMG Tables'!$H$2:$H$7)</f>
        <v>239000</v>
      </c>
      <c r="ATC4" s="1">
        <f>LOOKUP($A4,'DMG Tables'!$P$2:$P$35,'DMG Tables'!$O$2:$O$35)*ATC$1*LOOKUP(ATC$1,'DMG Tables'!$G$2:$G$7,'DMG Tables'!$H$2:$H$7)</f>
        <v>239200</v>
      </c>
      <c r="ATD4" s="1">
        <f>LOOKUP($A4,'DMG Tables'!$P$2:$P$35,'DMG Tables'!$O$2:$O$35)*ATD$1*LOOKUP(ATD$1,'DMG Tables'!$G$2:$G$7,'DMG Tables'!$H$2:$H$7)</f>
        <v>239400</v>
      </c>
      <c r="ATE4" s="1">
        <f>LOOKUP($A4,'DMG Tables'!$P$2:$P$35,'DMG Tables'!$O$2:$O$35)*ATE$1*LOOKUP(ATE$1,'DMG Tables'!$G$2:$G$7,'DMG Tables'!$H$2:$H$7)</f>
        <v>239600</v>
      </c>
      <c r="ATF4" s="1">
        <f>LOOKUP($A4,'DMG Tables'!$P$2:$P$35,'DMG Tables'!$O$2:$O$35)*ATF$1*LOOKUP(ATF$1,'DMG Tables'!$G$2:$G$7,'DMG Tables'!$H$2:$H$7)</f>
        <v>239800</v>
      </c>
      <c r="ATG4" s="1">
        <f>LOOKUP($A4,'DMG Tables'!$P$2:$P$35,'DMG Tables'!$O$2:$O$35)*ATG$1*LOOKUP(ATG$1,'DMG Tables'!$G$2:$G$7,'DMG Tables'!$H$2:$H$7)</f>
        <v>240000</v>
      </c>
      <c r="ATH4" s="1">
        <f>LOOKUP($A4,'DMG Tables'!$P$2:$P$35,'DMG Tables'!$O$2:$O$35)*ATH$1*LOOKUP(ATH$1,'DMG Tables'!$G$2:$G$7,'DMG Tables'!$H$2:$H$7)</f>
        <v>240200</v>
      </c>
      <c r="ATI4" s="1">
        <f>LOOKUP($A4,'DMG Tables'!$P$2:$P$35,'DMG Tables'!$O$2:$O$35)*ATI$1*LOOKUP(ATI$1,'DMG Tables'!$G$2:$G$7,'DMG Tables'!$H$2:$H$7)</f>
        <v>240400</v>
      </c>
      <c r="ATJ4" s="1">
        <f>LOOKUP($A4,'DMG Tables'!$P$2:$P$35,'DMG Tables'!$O$2:$O$35)*ATJ$1*LOOKUP(ATJ$1,'DMG Tables'!$G$2:$G$7,'DMG Tables'!$H$2:$H$7)</f>
        <v>240600</v>
      </c>
      <c r="ATK4" s="1">
        <f>LOOKUP($A4,'DMG Tables'!$P$2:$P$35,'DMG Tables'!$O$2:$O$35)*ATK$1*LOOKUP(ATK$1,'DMG Tables'!$G$2:$G$7,'DMG Tables'!$H$2:$H$7)</f>
        <v>240800</v>
      </c>
      <c r="ATL4" s="1">
        <f>LOOKUP($A4,'DMG Tables'!$P$2:$P$35,'DMG Tables'!$O$2:$O$35)*ATL$1*LOOKUP(ATL$1,'DMG Tables'!$G$2:$G$7,'DMG Tables'!$H$2:$H$7)</f>
        <v>241000</v>
      </c>
      <c r="ATM4" s="1">
        <f>LOOKUP($A4,'DMG Tables'!$P$2:$P$35,'DMG Tables'!$O$2:$O$35)*ATM$1*LOOKUP(ATM$1,'DMG Tables'!$G$2:$G$7,'DMG Tables'!$H$2:$H$7)</f>
        <v>241200</v>
      </c>
      <c r="ATN4" s="1">
        <f>LOOKUP($A4,'DMG Tables'!$P$2:$P$35,'DMG Tables'!$O$2:$O$35)*ATN$1*LOOKUP(ATN$1,'DMG Tables'!$G$2:$G$7,'DMG Tables'!$H$2:$H$7)</f>
        <v>241400</v>
      </c>
      <c r="ATO4" s="1">
        <f>LOOKUP($A4,'DMG Tables'!$P$2:$P$35,'DMG Tables'!$O$2:$O$35)*ATO$1*LOOKUP(ATO$1,'DMG Tables'!$G$2:$G$7,'DMG Tables'!$H$2:$H$7)</f>
        <v>241600</v>
      </c>
      <c r="ATP4" s="1">
        <f>LOOKUP($A4,'DMG Tables'!$P$2:$P$35,'DMG Tables'!$O$2:$O$35)*ATP$1*LOOKUP(ATP$1,'DMG Tables'!$G$2:$G$7,'DMG Tables'!$H$2:$H$7)</f>
        <v>241800</v>
      </c>
      <c r="ATQ4" s="1">
        <f>LOOKUP($A4,'DMG Tables'!$P$2:$P$35,'DMG Tables'!$O$2:$O$35)*ATQ$1*LOOKUP(ATQ$1,'DMG Tables'!$G$2:$G$7,'DMG Tables'!$H$2:$H$7)</f>
        <v>242000</v>
      </c>
      <c r="ATR4" s="1">
        <f>LOOKUP($A4,'DMG Tables'!$P$2:$P$35,'DMG Tables'!$O$2:$O$35)*ATR$1*LOOKUP(ATR$1,'DMG Tables'!$G$2:$G$7,'DMG Tables'!$H$2:$H$7)</f>
        <v>242200</v>
      </c>
      <c r="ATS4" s="1">
        <f>LOOKUP($A4,'DMG Tables'!$P$2:$P$35,'DMG Tables'!$O$2:$O$35)*ATS$1*LOOKUP(ATS$1,'DMG Tables'!$G$2:$G$7,'DMG Tables'!$H$2:$H$7)</f>
        <v>242400</v>
      </c>
      <c r="ATT4" s="1">
        <f>LOOKUP($A4,'DMG Tables'!$P$2:$P$35,'DMG Tables'!$O$2:$O$35)*ATT$1*LOOKUP(ATT$1,'DMG Tables'!$G$2:$G$7,'DMG Tables'!$H$2:$H$7)</f>
        <v>242600</v>
      </c>
      <c r="ATU4" s="1">
        <f>LOOKUP($A4,'DMG Tables'!$P$2:$P$35,'DMG Tables'!$O$2:$O$35)*ATU$1*LOOKUP(ATU$1,'DMG Tables'!$G$2:$G$7,'DMG Tables'!$H$2:$H$7)</f>
        <v>242800</v>
      </c>
      <c r="ATV4" s="1">
        <f>LOOKUP($A4,'DMG Tables'!$P$2:$P$35,'DMG Tables'!$O$2:$O$35)*ATV$1*LOOKUP(ATV$1,'DMG Tables'!$G$2:$G$7,'DMG Tables'!$H$2:$H$7)</f>
        <v>243000</v>
      </c>
      <c r="ATW4" s="1">
        <f>LOOKUP($A4,'DMG Tables'!$P$2:$P$35,'DMG Tables'!$O$2:$O$35)*ATW$1*LOOKUP(ATW$1,'DMG Tables'!$G$2:$G$7,'DMG Tables'!$H$2:$H$7)</f>
        <v>243200</v>
      </c>
      <c r="ATX4" s="1">
        <f>LOOKUP($A4,'DMG Tables'!$P$2:$P$35,'DMG Tables'!$O$2:$O$35)*ATX$1*LOOKUP(ATX$1,'DMG Tables'!$G$2:$G$7,'DMG Tables'!$H$2:$H$7)</f>
        <v>243400</v>
      </c>
      <c r="ATY4" s="1">
        <f>LOOKUP($A4,'DMG Tables'!$P$2:$P$35,'DMG Tables'!$O$2:$O$35)*ATY$1*LOOKUP(ATY$1,'DMG Tables'!$G$2:$G$7,'DMG Tables'!$H$2:$H$7)</f>
        <v>243600</v>
      </c>
      <c r="ATZ4" s="1">
        <f>LOOKUP($A4,'DMG Tables'!$P$2:$P$35,'DMG Tables'!$O$2:$O$35)*ATZ$1*LOOKUP(ATZ$1,'DMG Tables'!$G$2:$G$7,'DMG Tables'!$H$2:$H$7)</f>
        <v>243800</v>
      </c>
      <c r="AUA4" s="1">
        <f>LOOKUP($A4,'DMG Tables'!$P$2:$P$35,'DMG Tables'!$O$2:$O$35)*AUA$1*LOOKUP(AUA$1,'DMG Tables'!$G$2:$G$7,'DMG Tables'!$H$2:$H$7)</f>
        <v>244000</v>
      </c>
      <c r="AUB4" s="1">
        <f>LOOKUP($A4,'DMG Tables'!$P$2:$P$35,'DMG Tables'!$O$2:$O$35)*AUB$1*LOOKUP(AUB$1,'DMG Tables'!$G$2:$G$7,'DMG Tables'!$H$2:$H$7)</f>
        <v>244200</v>
      </c>
      <c r="AUC4" s="1">
        <f>LOOKUP($A4,'DMG Tables'!$P$2:$P$35,'DMG Tables'!$O$2:$O$35)*AUC$1*LOOKUP(AUC$1,'DMG Tables'!$G$2:$G$7,'DMG Tables'!$H$2:$H$7)</f>
        <v>244400</v>
      </c>
      <c r="AUD4" s="1">
        <f>LOOKUP($A4,'DMG Tables'!$P$2:$P$35,'DMG Tables'!$O$2:$O$35)*AUD$1*LOOKUP(AUD$1,'DMG Tables'!$G$2:$G$7,'DMG Tables'!$H$2:$H$7)</f>
        <v>244600</v>
      </c>
      <c r="AUE4" s="1">
        <f>LOOKUP($A4,'DMG Tables'!$P$2:$P$35,'DMG Tables'!$O$2:$O$35)*AUE$1*LOOKUP(AUE$1,'DMG Tables'!$G$2:$G$7,'DMG Tables'!$H$2:$H$7)</f>
        <v>244800</v>
      </c>
      <c r="AUF4" s="1">
        <f>LOOKUP($A4,'DMG Tables'!$P$2:$P$35,'DMG Tables'!$O$2:$O$35)*AUF$1*LOOKUP(AUF$1,'DMG Tables'!$G$2:$G$7,'DMG Tables'!$H$2:$H$7)</f>
        <v>245000</v>
      </c>
      <c r="AUG4" s="1">
        <f>LOOKUP($A4,'DMG Tables'!$P$2:$P$35,'DMG Tables'!$O$2:$O$35)*AUG$1*LOOKUP(AUG$1,'DMG Tables'!$G$2:$G$7,'DMG Tables'!$H$2:$H$7)</f>
        <v>245200</v>
      </c>
      <c r="AUH4" s="1">
        <f>LOOKUP($A4,'DMG Tables'!$P$2:$P$35,'DMG Tables'!$O$2:$O$35)*AUH$1*LOOKUP(AUH$1,'DMG Tables'!$G$2:$G$7,'DMG Tables'!$H$2:$H$7)</f>
        <v>245400</v>
      </c>
      <c r="AUI4" s="1">
        <f>LOOKUP($A4,'DMG Tables'!$P$2:$P$35,'DMG Tables'!$O$2:$O$35)*AUI$1*LOOKUP(AUI$1,'DMG Tables'!$G$2:$G$7,'DMG Tables'!$H$2:$H$7)</f>
        <v>245600</v>
      </c>
      <c r="AUJ4" s="1">
        <f>LOOKUP($A4,'DMG Tables'!$P$2:$P$35,'DMG Tables'!$O$2:$O$35)*AUJ$1*LOOKUP(AUJ$1,'DMG Tables'!$G$2:$G$7,'DMG Tables'!$H$2:$H$7)</f>
        <v>245800</v>
      </c>
      <c r="AUK4" s="1">
        <f>LOOKUP($A4,'DMG Tables'!$P$2:$P$35,'DMG Tables'!$O$2:$O$35)*AUK$1*LOOKUP(AUK$1,'DMG Tables'!$G$2:$G$7,'DMG Tables'!$H$2:$H$7)</f>
        <v>246000</v>
      </c>
      <c r="AUL4" s="1">
        <f>LOOKUP($A4,'DMG Tables'!$P$2:$P$35,'DMG Tables'!$O$2:$O$35)*AUL$1*LOOKUP(AUL$1,'DMG Tables'!$G$2:$G$7,'DMG Tables'!$H$2:$H$7)</f>
        <v>246200</v>
      </c>
      <c r="AUM4" s="1">
        <f>LOOKUP($A4,'DMG Tables'!$P$2:$P$35,'DMG Tables'!$O$2:$O$35)*AUM$1*LOOKUP(AUM$1,'DMG Tables'!$G$2:$G$7,'DMG Tables'!$H$2:$H$7)</f>
        <v>246400</v>
      </c>
      <c r="AUN4" s="1">
        <f>LOOKUP($A4,'DMG Tables'!$P$2:$P$35,'DMG Tables'!$O$2:$O$35)*AUN$1*LOOKUP(AUN$1,'DMG Tables'!$G$2:$G$7,'DMG Tables'!$H$2:$H$7)</f>
        <v>246600</v>
      </c>
      <c r="AUO4" s="1">
        <f>LOOKUP($A4,'DMG Tables'!$P$2:$P$35,'DMG Tables'!$O$2:$O$35)*AUO$1*LOOKUP(AUO$1,'DMG Tables'!$G$2:$G$7,'DMG Tables'!$H$2:$H$7)</f>
        <v>246800</v>
      </c>
      <c r="AUP4" s="1">
        <f>LOOKUP($A4,'DMG Tables'!$P$2:$P$35,'DMG Tables'!$O$2:$O$35)*AUP$1*LOOKUP(AUP$1,'DMG Tables'!$G$2:$G$7,'DMG Tables'!$H$2:$H$7)</f>
        <v>247000</v>
      </c>
      <c r="AUQ4" s="1">
        <f>LOOKUP($A4,'DMG Tables'!$P$2:$P$35,'DMG Tables'!$O$2:$O$35)*AUQ$1*LOOKUP(AUQ$1,'DMG Tables'!$G$2:$G$7,'DMG Tables'!$H$2:$H$7)</f>
        <v>247200</v>
      </c>
      <c r="AUR4" s="1">
        <f>LOOKUP($A4,'DMG Tables'!$P$2:$P$35,'DMG Tables'!$O$2:$O$35)*AUR$1*LOOKUP(AUR$1,'DMG Tables'!$G$2:$G$7,'DMG Tables'!$H$2:$H$7)</f>
        <v>247400</v>
      </c>
      <c r="AUS4" s="1">
        <f>LOOKUP($A4,'DMG Tables'!$P$2:$P$35,'DMG Tables'!$O$2:$O$35)*AUS$1*LOOKUP(AUS$1,'DMG Tables'!$G$2:$G$7,'DMG Tables'!$H$2:$H$7)</f>
        <v>247600</v>
      </c>
      <c r="AUT4" s="1">
        <f>LOOKUP($A4,'DMG Tables'!$P$2:$P$35,'DMG Tables'!$O$2:$O$35)*AUT$1*LOOKUP(AUT$1,'DMG Tables'!$G$2:$G$7,'DMG Tables'!$H$2:$H$7)</f>
        <v>247800</v>
      </c>
      <c r="AUU4" s="1">
        <f>LOOKUP($A4,'DMG Tables'!$P$2:$P$35,'DMG Tables'!$O$2:$O$35)*AUU$1*LOOKUP(AUU$1,'DMG Tables'!$G$2:$G$7,'DMG Tables'!$H$2:$H$7)</f>
        <v>248000</v>
      </c>
      <c r="AUV4" s="1">
        <f>LOOKUP($A4,'DMG Tables'!$P$2:$P$35,'DMG Tables'!$O$2:$O$35)*AUV$1*LOOKUP(AUV$1,'DMG Tables'!$G$2:$G$7,'DMG Tables'!$H$2:$H$7)</f>
        <v>248200</v>
      </c>
      <c r="AUW4" s="1">
        <f>LOOKUP($A4,'DMG Tables'!$P$2:$P$35,'DMG Tables'!$O$2:$O$35)*AUW$1*LOOKUP(AUW$1,'DMG Tables'!$G$2:$G$7,'DMG Tables'!$H$2:$H$7)</f>
        <v>248400</v>
      </c>
      <c r="AUX4" s="1">
        <f>LOOKUP($A4,'DMG Tables'!$P$2:$P$35,'DMG Tables'!$O$2:$O$35)*AUX$1*LOOKUP(AUX$1,'DMG Tables'!$G$2:$G$7,'DMG Tables'!$H$2:$H$7)</f>
        <v>248600</v>
      </c>
      <c r="AUY4" s="1">
        <f>LOOKUP($A4,'DMG Tables'!$P$2:$P$35,'DMG Tables'!$O$2:$O$35)*AUY$1*LOOKUP(AUY$1,'DMG Tables'!$G$2:$G$7,'DMG Tables'!$H$2:$H$7)</f>
        <v>248800</v>
      </c>
      <c r="AUZ4" s="1">
        <f>LOOKUP($A4,'DMG Tables'!$P$2:$P$35,'DMG Tables'!$O$2:$O$35)*AUZ$1*LOOKUP(AUZ$1,'DMG Tables'!$G$2:$G$7,'DMG Tables'!$H$2:$H$7)</f>
        <v>249000</v>
      </c>
      <c r="AVA4" s="1">
        <f>LOOKUP($A4,'DMG Tables'!$P$2:$P$35,'DMG Tables'!$O$2:$O$35)*AVA$1*LOOKUP(AVA$1,'DMG Tables'!$G$2:$G$7,'DMG Tables'!$H$2:$H$7)</f>
        <v>249200</v>
      </c>
      <c r="AVB4" s="1">
        <f>LOOKUP($A4,'DMG Tables'!$P$2:$P$35,'DMG Tables'!$O$2:$O$35)*AVB$1*LOOKUP(AVB$1,'DMG Tables'!$G$2:$G$7,'DMG Tables'!$H$2:$H$7)</f>
        <v>249400</v>
      </c>
      <c r="AVC4" s="1">
        <f>LOOKUP($A4,'DMG Tables'!$P$2:$P$35,'DMG Tables'!$O$2:$O$35)*AVC$1*LOOKUP(AVC$1,'DMG Tables'!$G$2:$G$7,'DMG Tables'!$H$2:$H$7)</f>
        <v>249600</v>
      </c>
      <c r="AVD4" s="1">
        <f>LOOKUP($A4,'DMG Tables'!$P$2:$P$35,'DMG Tables'!$O$2:$O$35)*AVD$1*LOOKUP(AVD$1,'DMG Tables'!$G$2:$G$7,'DMG Tables'!$H$2:$H$7)</f>
        <v>249800</v>
      </c>
      <c r="AVE4" s="1">
        <f>LOOKUP($A4,'DMG Tables'!$P$2:$P$35,'DMG Tables'!$O$2:$O$35)*AVE$1*LOOKUP(AVE$1,'DMG Tables'!$G$2:$G$7,'DMG Tables'!$H$2:$H$7)</f>
        <v>250000</v>
      </c>
      <c r="AVF4" s="1">
        <f>LOOKUP($A4,'DMG Tables'!$P$2:$P$35,'DMG Tables'!$O$2:$O$35)*AVF$1*LOOKUP(AVF$1,'DMG Tables'!$G$2:$G$7,'DMG Tables'!$H$2:$H$7)</f>
        <v>250200</v>
      </c>
      <c r="AVG4" s="1">
        <f>LOOKUP($A4,'DMG Tables'!$P$2:$P$35,'DMG Tables'!$O$2:$O$35)*AVG$1*LOOKUP(AVG$1,'DMG Tables'!$G$2:$G$7,'DMG Tables'!$H$2:$H$7)</f>
        <v>250400</v>
      </c>
      <c r="AVH4" s="1">
        <f>LOOKUP($A4,'DMG Tables'!$P$2:$P$35,'DMG Tables'!$O$2:$O$35)*AVH$1*LOOKUP(AVH$1,'DMG Tables'!$G$2:$G$7,'DMG Tables'!$H$2:$H$7)</f>
        <v>250600</v>
      </c>
      <c r="AVI4" s="1">
        <f>LOOKUP($A4,'DMG Tables'!$P$2:$P$35,'DMG Tables'!$O$2:$O$35)*AVI$1*LOOKUP(AVI$1,'DMG Tables'!$G$2:$G$7,'DMG Tables'!$H$2:$H$7)</f>
        <v>250800</v>
      </c>
      <c r="AVJ4" s="1">
        <f>LOOKUP($A4,'DMG Tables'!$P$2:$P$35,'DMG Tables'!$O$2:$O$35)*AVJ$1*LOOKUP(AVJ$1,'DMG Tables'!$G$2:$G$7,'DMG Tables'!$H$2:$H$7)</f>
        <v>251000</v>
      </c>
      <c r="AVK4" s="1">
        <f>LOOKUP($A4,'DMG Tables'!$P$2:$P$35,'DMG Tables'!$O$2:$O$35)*AVK$1*LOOKUP(AVK$1,'DMG Tables'!$G$2:$G$7,'DMG Tables'!$H$2:$H$7)</f>
        <v>251200</v>
      </c>
      <c r="AVL4" s="1">
        <f>LOOKUP($A4,'DMG Tables'!$P$2:$P$35,'DMG Tables'!$O$2:$O$35)*AVL$1*LOOKUP(AVL$1,'DMG Tables'!$G$2:$G$7,'DMG Tables'!$H$2:$H$7)</f>
        <v>251400</v>
      </c>
      <c r="AVM4" s="1">
        <f>LOOKUP($A4,'DMG Tables'!$P$2:$P$35,'DMG Tables'!$O$2:$O$35)*AVM$1*LOOKUP(AVM$1,'DMG Tables'!$G$2:$G$7,'DMG Tables'!$H$2:$H$7)</f>
        <v>251600</v>
      </c>
      <c r="AVN4" s="1">
        <f>LOOKUP($A4,'DMG Tables'!$P$2:$P$35,'DMG Tables'!$O$2:$O$35)*AVN$1*LOOKUP(AVN$1,'DMG Tables'!$G$2:$G$7,'DMG Tables'!$H$2:$H$7)</f>
        <v>251800</v>
      </c>
      <c r="AVO4" s="1">
        <f>LOOKUP($A4,'DMG Tables'!$P$2:$P$35,'DMG Tables'!$O$2:$O$35)*AVO$1*LOOKUP(AVO$1,'DMG Tables'!$G$2:$G$7,'DMG Tables'!$H$2:$H$7)</f>
        <v>252000</v>
      </c>
      <c r="AVP4" s="1">
        <f>LOOKUP($A4,'DMG Tables'!$P$2:$P$35,'DMG Tables'!$O$2:$O$35)*AVP$1*LOOKUP(AVP$1,'DMG Tables'!$G$2:$G$7,'DMG Tables'!$H$2:$H$7)</f>
        <v>252200</v>
      </c>
      <c r="AVQ4" s="1">
        <f>LOOKUP($A4,'DMG Tables'!$P$2:$P$35,'DMG Tables'!$O$2:$O$35)*AVQ$1*LOOKUP(AVQ$1,'DMG Tables'!$G$2:$G$7,'DMG Tables'!$H$2:$H$7)</f>
        <v>252400</v>
      </c>
      <c r="AVR4" s="1">
        <f>LOOKUP($A4,'DMG Tables'!$P$2:$P$35,'DMG Tables'!$O$2:$O$35)*AVR$1*LOOKUP(AVR$1,'DMG Tables'!$G$2:$G$7,'DMG Tables'!$H$2:$H$7)</f>
        <v>252600</v>
      </c>
      <c r="AVS4" s="1">
        <f>LOOKUP($A4,'DMG Tables'!$P$2:$P$35,'DMG Tables'!$O$2:$O$35)*AVS$1*LOOKUP(AVS$1,'DMG Tables'!$G$2:$G$7,'DMG Tables'!$H$2:$H$7)</f>
        <v>252800</v>
      </c>
      <c r="AVT4" s="1">
        <f>LOOKUP($A4,'DMG Tables'!$P$2:$P$35,'DMG Tables'!$O$2:$O$35)*AVT$1*LOOKUP(AVT$1,'DMG Tables'!$G$2:$G$7,'DMG Tables'!$H$2:$H$7)</f>
        <v>253000</v>
      </c>
      <c r="AVU4" s="1">
        <f>LOOKUP($A4,'DMG Tables'!$P$2:$P$35,'DMG Tables'!$O$2:$O$35)*AVU$1*LOOKUP(AVU$1,'DMG Tables'!$G$2:$G$7,'DMG Tables'!$H$2:$H$7)</f>
        <v>253200</v>
      </c>
      <c r="AVV4" s="1">
        <f>LOOKUP($A4,'DMG Tables'!$P$2:$P$35,'DMG Tables'!$O$2:$O$35)*AVV$1*LOOKUP(AVV$1,'DMG Tables'!$G$2:$G$7,'DMG Tables'!$H$2:$H$7)</f>
        <v>253400</v>
      </c>
      <c r="AVW4" s="1">
        <f>LOOKUP($A4,'DMG Tables'!$P$2:$P$35,'DMG Tables'!$O$2:$O$35)*AVW$1*LOOKUP(AVW$1,'DMG Tables'!$G$2:$G$7,'DMG Tables'!$H$2:$H$7)</f>
        <v>253600</v>
      </c>
      <c r="AVX4" s="1">
        <f>LOOKUP($A4,'DMG Tables'!$P$2:$P$35,'DMG Tables'!$O$2:$O$35)*AVX$1*LOOKUP(AVX$1,'DMG Tables'!$G$2:$G$7,'DMG Tables'!$H$2:$H$7)</f>
        <v>253800</v>
      </c>
      <c r="AVY4" s="1">
        <f>LOOKUP($A4,'DMG Tables'!$P$2:$P$35,'DMG Tables'!$O$2:$O$35)*AVY$1*LOOKUP(AVY$1,'DMG Tables'!$G$2:$G$7,'DMG Tables'!$H$2:$H$7)</f>
        <v>254000</v>
      </c>
      <c r="AVZ4" s="1">
        <f>LOOKUP($A4,'DMG Tables'!$P$2:$P$35,'DMG Tables'!$O$2:$O$35)*AVZ$1*LOOKUP(AVZ$1,'DMG Tables'!$G$2:$G$7,'DMG Tables'!$H$2:$H$7)</f>
        <v>254200</v>
      </c>
      <c r="AWA4" s="1">
        <f>LOOKUP($A4,'DMG Tables'!$P$2:$P$35,'DMG Tables'!$O$2:$O$35)*AWA$1*LOOKUP(AWA$1,'DMG Tables'!$G$2:$G$7,'DMG Tables'!$H$2:$H$7)</f>
        <v>254400</v>
      </c>
      <c r="AWB4" s="1">
        <f>LOOKUP($A4,'DMG Tables'!$P$2:$P$35,'DMG Tables'!$O$2:$O$35)*AWB$1*LOOKUP(AWB$1,'DMG Tables'!$G$2:$G$7,'DMG Tables'!$H$2:$H$7)</f>
        <v>254600</v>
      </c>
      <c r="AWC4" s="1">
        <f>LOOKUP($A4,'DMG Tables'!$P$2:$P$35,'DMG Tables'!$O$2:$O$35)*AWC$1*LOOKUP(AWC$1,'DMG Tables'!$G$2:$G$7,'DMG Tables'!$H$2:$H$7)</f>
        <v>254800</v>
      </c>
      <c r="AWD4" s="1">
        <f>LOOKUP($A4,'DMG Tables'!$P$2:$P$35,'DMG Tables'!$O$2:$O$35)*AWD$1*LOOKUP(AWD$1,'DMG Tables'!$G$2:$G$7,'DMG Tables'!$H$2:$H$7)</f>
        <v>255000</v>
      </c>
      <c r="AWE4" s="1">
        <f>LOOKUP($A4,'DMG Tables'!$P$2:$P$35,'DMG Tables'!$O$2:$O$35)*AWE$1*LOOKUP(AWE$1,'DMG Tables'!$G$2:$G$7,'DMG Tables'!$H$2:$H$7)</f>
        <v>255200</v>
      </c>
      <c r="AWF4" s="1">
        <f>LOOKUP($A4,'DMG Tables'!$P$2:$P$35,'DMG Tables'!$O$2:$O$35)*AWF$1*LOOKUP(AWF$1,'DMG Tables'!$G$2:$G$7,'DMG Tables'!$H$2:$H$7)</f>
        <v>255400</v>
      </c>
      <c r="AWG4" s="1">
        <f>LOOKUP($A4,'DMG Tables'!$P$2:$P$35,'DMG Tables'!$O$2:$O$35)*AWG$1*LOOKUP(AWG$1,'DMG Tables'!$G$2:$G$7,'DMG Tables'!$H$2:$H$7)</f>
        <v>255600</v>
      </c>
      <c r="AWH4" s="1">
        <f>LOOKUP($A4,'DMG Tables'!$P$2:$P$35,'DMG Tables'!$O$2:$O$35)*AWH$1*LOOKUP(AWH$1,'DMG Tables'!$G$2:$G$7,'DMG Tables'!$H$2:$H$7)</f>
        <v>255800</v>
      </c>
      <c r="AWI4" s="1">
        <f>LOOKUP($A4,'DMG Tables'!$P$2:$P$35,'DMG Tables'!$O$2:$O$35)*AWI$1*LOOKUP(AWI$1,'DMG Tables'!$G$2:$G$7,'DMG Tables'!$H$2:$H$7)</f>
        <v>256000</v>
      </c>
      <c r="AWJ4" s="1">
        <f>LOOKUP($A4,'DMG Tables'!$P$2:$P$35,'DMG Tables'!$O$2:$O$35)*AWJ$1*LOOKUP(AWJ$1,'DMG Tables'!$G$2:$G$7,'DMG Tables'!$H$2:$H$7)</f>
        <v>256200</v>
      </c>
      <c r="AWK4" s="1">
        <f>LOOKUP($A4,'DMG Tables'!$P$2:$P$35,'DMG Tables'!$O$2:$O$35)*AWK$1*LOOKUP(AWK$1,'DMG Tables'!$G$2:$G$7,'DMG Tables'!$H$2:$H$7)</f>
        <v>256400</v>
      </c>
      <c r="AWL4" s="1">
        <f>LOOKUP($A4,'DMG Tables'!$P$2:$P$35,'DMG Tables'!$O$2:$O$35)*AWL$1*LOOKUP(AWL$1,'DMG Tables'!$G$2:$G$7,'DMG Tables'!$H$2:$H$7)</f>
        <v>256600</v>
      </c>
      <c r="AWM4" s="1">
        <f>LOOKUP($A4,'DMG Tables'!$P$2:$P$35,'DMG Tables'!$O$2:$O$35)*AWM$1*LOOKUP(AWM$1,'DMG Tables'!$G$2:$G$7,'DMG Tables'!$H$2:$H$7)</f>
        <v>256800</v>
      </c>
      <c r="AWN4" s="1">
        <f>LOOKUP($A4,'DMG Tables'!$P$2:$P$35,'DMG Tables'!$O$2:$O$35)*AWN$1*LOOKUP(AWN$1,'DMG Tables'!$G$2:$G$7,'DMG Tables'!$H$2:$H$7)</f>
        <v>257000</v>
      </c>
      <c r="AWO4" s="1">
        <f>LOOKUP($A4,'DMG Tables'!$P$2:$P$35,'DMG Tables'!$O$2:$O$35)*AWO$1*LOOKUP(AWO$1,'DMG Tables'!$G$2:$G$7,'DMG Tables'!$H$2:$H$7)</f>
        <v>257200</v>
      </c>
      <c r="AWP4" s="1">
        <f>LOOKUP($A4,'DMG Tables'!$P$2:$P$35,'DMG Tables'!$O$2:$O$35)*AWP$1*LOOKUP(AWP$1,'DMG Tables'!$G$2:$G$7,'DMG Tables'!$H$2:$H$7)</f>
        <v>257400</v>
      </c>
      <c r="AWQ4" s="1">
        <f>LOOKUP($A4,'DMG Tables'!$P$2:$P$35,'DMG Tables'!$O$2:$O$35)*AWQ$1*LOOKUP(AWQ$1,'DMG Tables'!$G$2:$G$7,'DMG Tables'!$H$2:$H$7)</f>
        <v>257600</v>
      </c>
      <c r="AWR4" s="1">
        <f>LOOKUP($A4,'DMG Tables'!$P$2:$P$35,'DMG Tables'!$O$2:$O$35)*AWR$1*LOOKUP(AWR$1,'DMG Tables'!$G$2:$G$7,'DMG Tables'!$H$2:$H$7)</f>
        <v>257800</v>
      </c>
      <c r="AWS4" s="1">
        <f>LOOKUP($A4,'DMG Tables'!$P$2:$P$35,'DMG Tables'!$O$2:$O$35)*AWS$1*LOOKUP(AWS$1,'DMG Tables'!$G$2:$G$7,'DMG Tables'!$H$2:$H$7)</f>
        <v>258000</v>
      </c>
      <c r="AWT4" s="1">
        <f>LOOKUP($A4,'DMG Tables'!$P$2:$P$35,'DMG Tables'!$O$2:$O$35)*AWT$1*LOOKUP(AWT$1,'DMG Tables'!$G$2:$G$7,'DMG Tables'!$H$2:$H$7)</f>
        <v>258200</v>
      </c>
      <c r="AWU4" s="1">
        <f>LOOKUP($A4,'DMG Tables'!$P$2:$P$35,'DMG Tables'!$O$2:$O$35)*AWU$1*LOOKUP(AWU$1,'DMG Tables'!$G$2:$G$7,'DMG Tables'!$H$2:$H$7)</f>
        <v>258400</v>
      </c>
      <c r="AWV4" s="1">
        <f>LOOKUP($A4,'DMG Tables'!$P$2:$P$35,'DMG Tables'!$O$2:$O$35)*AWV$1*LOOKUP(AWV$1,'DMG Tables'!$G$2:$G$7,'DMG Tables'!$H$2:$H$7)</f>
        <v>258600</v>
      </c>
      <c r="AWW4" s="1">
        <f>LOOKUP($A4,'DMG Tables'!$P$2:$P$35,'DMG Tables'!$O$2:$O$35)*AWW$1*LOOKUP(AWW$1,'DMG Tables'!$G$2:$G$7,'DMG Tables'!$H$2:$H$7)</f>
        <v>258800</v>
      </c>
      <c r="AWX4" s="1">
        <f>LOOKUP($A4,'DMG Tables'!$P$2:$P$35,'DMG Tables'!$O$2:$O$35)*AWX$1*LOOKUP(AWX$1,'DMG Tables'!$G$2:$G$7,'DMG Tables'!$H$2:$H$7)</f>
        <v>259000</v>
      </c>
      <c r="AWY4" s="1">
        <f>LOOKUP($A4,'DMG Tables'!$P$2:$P$35,'DMG Tables'!$O$2:$O$35)*AWY$1*LOOKUP(AWY$1,'DMG Tables'!$G$2:$G$7,'DMG Tables'!$H$2:$H$7)</f>
        <v>259200</v>
      </c>
      <c r="AWZ4" s="1">
        <f>LOOKUP($A4,'DMG Tables'!$P$2:$P$35,'DMG Tables'!$O$2:$O$35)*AWZ$1*LOOKUP(AWZ$1,'DMG Tables'!$G$2:$G$7,'DMG Tables'!$H$2:$H$7)</f>
        <v>259400</v>
      </c>
      <c r="AXA4" s="1">
        <f>LOOKUP($A4,'DMG Tables'!$P$2:$P$35,'DMG Tables'!$O$2:$O$35)*AXA$1*LOOKUP(AXA$1,'DMG Tables'!$G$2:$G$7,'DMG Tables'!$H$2:$H$7)</f>
        <v>259600</v>
      </c>
      <c r="AXB4" s="1">
        <f>LOOKUP($A4,'DMG Tables'!$P$2:$P$35,'DMG Tables'!$O$2:$O$35)*AXB$1*LOOKUP(AXB$1,'DMG Tables'!$G$2:$G$7,'DMG Tables'!$H$2:$H$7)</f>
        <v>259800</v>
      </c>
      <c r="AXC4" s="1">
        <f>LOOKUP($A4,'DMG Tables'!$P$2:$P$35,'DMG Tables'!$O$2:$O$35)*AXC$1*LOOKUP(AXC$1,'DMG Tables'!$G$2:$G$7,'DMG Tables'!$H$2:$H$7)</f>
        <v>260000</v>
      </c>
      <c r="AXD4" s="1">
        <f>LOOKUP($A4,'DMG Tables'!$P$2:$P$35,'DMG Tables'!$O$2:$O$35)*AXD$1*LOOKUP(AXD$1,'DMG Tables'!$G$2:$G$7,'DMG Tables'!$H$2:$H$7)</f>
        <v>260200</v>
      </c>
      <c r="AXE4" s="1">
        <f>LOOKUP($A4,'DMG Tables'!$P$2:$P$35,'DMG Tables'!$O$2:$O$35)*AXE$1*LOOKUP(AXE$1,'DMG Tables'!$G$2:$G$7,'DMG Tables'!$H$2:$H$7)</f>
        <v>260400</v>
      </c>
      <c r="AXF4" s="1">
        <f>LOOKUP($A4,'DMG Tables'!$P$2:$P$35,'DMG Tables'!$O$2:$O$35)*AXF$1*LOOKUP(AXF$1,'DMG Tables'!$G$2:$G$7,'DMG Tables'!$H$2:$H$7)</f>
        <v>260600</v>
      </c>
      <c r="AXG4" s="1">
        <f>LOOKUP($A4,'DMG Tables'!$P$2:$P$35,'DMG Tables'!$O$2:$O$35)*AXG$1*LOOKUP(AXG$1,'DMG Tables'!$G$2:$G$7,'DMG Tables'!$H$2:$H$7)</f>
        <v>260800</v>
      </c>
      <c r="AXH4" s="1">
        <f>LOOKUP($A4,'DMG Tables'!$P$2:$P$35,'DMG Tables'!$O$2:$O$35)*AXH$1*LOOKUP(AXH$1,'DMG Tables'!$G$2:$G$7,'DMG Tables'!$H$2:$H$7)</f>
        <v>261000</v>
      </c>
      <c r="AXI4" s="1">
        <f>LOOKUP($A4,'DMG Tables'!$P$2:$P$35,'DMG Tables'!$O$2:$O$35)*AXI$1*LOOKUP(AXI$1,'DMG Tables'!$G$2:$G$7,'DMG Tables'!$H$2:$H$7)</f>
        <v>261200</v>
      </c>
      <c r="AXJ4" s="1">
        <f>LOOKUP($A4,'DMG Tables'!$P$2:$P$35,'DMG Tables'!$O$2:$O$35)*AXJ$1*LOOKUP(AXJ$1,'DMG Tables'!$G$2:$G$7,'DMG Tables'!$H$2:$H$7)</f>
        <v>261400</v>
      </c>
      <c r="AXK4" s="1">
        <f>LOOKUP($A4,'DMG Tables'!$P$2:$P$35,'DMG Tables'!$O$2:$O$35)*AXK$1*LOOKUP(AXK$1,'DMG Tables'!$G$2:$G$7,'DMG Tables'!$H$2:$H$7)</f>
        <v>261600</v>
      </c>
      <c r="AXL4" s="1">
        <f>LOOKUP($A4,'DMG Tables'!$P$2:$P$35,'DMG Tables'!$O$2:$O$35)*AXL$1*LOOKUP(AXL$1,'DMG Tables'!$G$2:$G$7,'DMG Tables'!$H$2:$H$7)</f>
        <v>261800</v>
      </c>
      <c r="AXM4" s="1">
        <f>LOOKUP($A4,'DMG Tables'!$P$2:$P$35,'DMG Tables'!$O$2:$O$35)*AXM$1*LOOKUP(AXM$1,'DMG Tables'!$G$2:$G$7,'DMG Tables'!$H$2:$H$7)</f>
        <v>262000</v>
      </c>
      <c r="AXN4" s="1">
        <f>LOOKUP($A4,'DMG Tables'!$P$2:$P$35,'DMG Tables'!$O$2:$O$35)*AXN$1*LOOKUP(AXN$1,'DMG Tables'!$G$2:$G$7,'DMG Tables'!$H$2:$H$7)</f>
        <v>262200</v>
      </c>
      <c r="AXO4" s="1">
        <f>LOOKUP($A4,'DMG Tables'!$P$2:$P$35,'DMG Tables'!$O$2:$O$35)*AXO$1*LOOKUP(AXO$1,'DMG Tables'!$G$2:$G$7,'DMG Tables'!$H$2:$H$7)</f>
        <v>262400</v>
      </c>
      <c r="AXP4" s="1">
        <f>LOOKUP($A4,'DMG Tables'!$P$2:$P$35,'DMG Tables'!$O$2:$O$35)*AXP$1*LOOKUP(AXP$1,'DMG Tables'!$G$2:$G$7,'DMG Tables'!$H$2:$H$7)</f>
        <v>262600</v>
      </c>
      <c r="AXQ4" s="1">
        <f>LOOKUP($A4,'DMG Tables'!$P$2:$P$35,'DMG Tables'!$O$2:$O$35)*AXQ$1*LOOKUP(AXQ$1,'DMG Tables'!$G$2:$G$7,'DMG Tables'!$H$2:$H$7)</f>
        <v>262800</v>
      </c>
      <c r="AXR4" s="1">
        <f>LOOKUP($A4,'DMG Tables'!$P$2:$P$35,'DMG Tables'!$O$2:$O$35)*AXR$1*LOOKUP(AXR$1,'DMG Tables'!$G$2:$G$7,'DMG Tables'!$H$2:$H$7)</f>
        <v>263000</v>
      </c>
      <c r="AXS4" s="1">
        <f>LOOKUP($A4,'DMG Tables'!$P$2:$P$35,'DMG Tables'!$O$2:$O$35)*AXS$1*LOOKUP(AXS$1,'DMG Tables'!$G$2:$G$7,'DMG Tables'!$H$2:$H$7)</f>
        <v>263200</v>
      </c>
      <c r="AXT4" s="1">
        <f>LOOKUP($A4,'DMG Tables'!$P$2:$P$35,'DMG Tables'!$O$2:$O$35)*AXT$1*LOOKUP(AXT$1,'DMG Tables'!$G$2:$G$7,'DMG Tables'!$H$2:$H$7)</f>
        <v>263400</v>
      </c>
      <c r="AXU4" s="1">
        <f>LOOKUP($A4,'DMG Tables'!$P$2:$P$35,'DMG Tables'!$O$2:$O$35)*AXU$1*LOOKUP(AXU$1,'DMG Tables'!$G$2:$G$7,'DMG Tables'!$H$2:$H$7)</f>
        <v>263600</v>
      </c>
      <c r="AXV4" s="1">
        <f>LOOKUP($A4,'DMG Tables'!$P$2:$P$35,'DMG Tables'!$O$2:$O$35)*AXV$1*LOOKUP(AXV$1,'DMG Tables'!$G$2:$G$7,'DMG Tables'!$H$2:$H$7)</f>
        <v>263800</v>
      </c>
      <c r="AXW4" s="1">
        <f>LOOKUP($A4,'DMG Tables'!$P$2:$P$35,'DMG Tables'!$O$2:$O$35)*AXW$1*LOOKUP(AXW$1,'DMG Tables'!$G$2:$G$7,'DMG Tables'!$H$2:$H$7)</f>
        <v>264000</v>
      </c>
      <c r="AXX4" s="1">
        <f>LOOKUP($A4,'DMG Tables'!$P$2:$P$35,'DMG Tables'!$O$2:$O$35)*AXX$1*LOOKUP(AXX$1,'DMG Tables'!$G$2:$G$7,'DMG Tables'!$H$2:$H$7)</f>
        <v>264200</v>
      </c>
      <c r="AXY4" s="1">
        <f>LOOKUP($A4,'DMG Tables'!$P$2:$P$35,'DMG Tables'!$O$2:$O$35)*AXY$1*LOOKUP(AXY$1,'DMG Tables'!$G$2:$G$7,'DMG Tables'!$H$2:$H$7)</f>
        <v>264400</v>
      </c>
      <c r="AXZ4" s="1">
        <f>LOOKUP($A4,'DMG Tables'!$P$2:$P$35,'DMG Tables'!$O$2:$O$35)*AXZ$1*LOOKUP(AXZ$1,'DMG Tables'!$G$2:$G$7,'DMG Tables'!$H$2:$H$7)</f>
        <v>264600</v>
      </c>
      <c r="AYA4" s="1">
        <f>LOOKUP($A4,'DMG Tables'!$P$2:$P$35,'DMG Tables'!$O$2:$O$35)*AYA$1*LOOKUP(AYA$1,'DMG Tables'!$G$2:$G$7,'DMG Tables'!$H$2:$H$7)</f>
        <v>264800</v>
      </c>
      <c r="AYB4" s="1">
        <f>LOOKUP($A4,'DMG Tables'!$P$2:$P$35,'DMG Tables'!$O$2:$O$35)*AYB$1*LOOKUP(AYB$1,'DMG Tables'!$G$2:$G$7,'DMG Tables'!$H$2:$H$7)</f>
        <v>265000</v>
      </c>
      <c r="AYC4" s="1">
        <f>LOOKUP($A4,'DMG Tables'!$P$2:$P$35,'DMG Tables'!$O$2:$O$35)*AYC$1*LOOKUP(AYC$1,'DMG Tables'!$G$2:$G$7,'DMG Tables'!$H$2:$H$7)</f>
        <v>265200</v>
      </c>
      <c r="AYD4" s="1">
        <f>LOOKUP($A4,'DMG Tables'!$P$2:$P$35,'DMG Tables'!$O$2:$O$35)*AYD$1*LOOKUP(AYD$1,'DMG Tables'!$G$2:$G$7,'DMG Tables'!$H$2:$H$7)</f>
        <v>265400</v>
      </c>
      <c r="AYE4" s="1">
        <f>LOOKUP($A4,'DMG Tables'!$P$2:$P$35,'DMG Tables'!$O$2:$O$35)*AYE$1*LOOKUP(AYE$1,'DMG Tables'!$G$2:$G$7,'DMG Tables'!$H$2:$H$7)</f>
        <v>265600</v>
      </c>
      <c r="AYF4" s="1">
        <f>LOOKUP($A4,'DMG Tables'!$P$2:$P$35,'DMG Tables'!$O$2:$O$35)*AYF$1*LOOKUP(AYF$1,'DMG Tables'!$G$2:$G$7,'DMG Tables'!$H$2:$H$7)</f>
        <v>265800</v>
      </c>
      <c r="AYG4" s="1">
        <f>LOOKUP($A4,'DMG Tables'!$P$2:$P$35,'DMG Tables'!$O$2:$O$35)*AYG$1*LOOKUP(AYG$1,'DMG Tables'!$G$2:$G$7,'DMG Tables'!$H$2:$H$7)</f>
        <v>266000</v>
      </c>
      <c r="AYH4" s="1">
        <f>LOOKUP($A4,'DMG Tables'!$P$2:$P$35,'DMG Tables'!$O$2:$O$35)*AYH$1*LOOKUP(AYH$1,'DMG Tables'!$G$2:$G$7,'DMG Tables'!$H$2:$H$7)</f>
        <v>266200</v>
      </c>
      <c r="AYI4" s="1">
        <f>LOOKUP($A4,'DMG Tables'!$P$2:$P$35,'DMG Tables'!$O$2:$O$35)*AYI$1*LOOKUP(AYI$1,'DMG Tables'!$G$2:$G$7,'DMG Tables'!$H$2:$H$7)</f>
        <v>266400</v>
      </c>
      <c r="AYJ4" s="1">
        <f>LOOKUP($A4,'DMG Tables'!$P$2:$P$35,'DMG Tables'!$O$2:$O$35)*AYJ$1*LOOKUP(AYJ$1,'DMG Tables'!$G$2:$G$7,'DMG Tables'!$H$2:$H$7)</f>
        <v>266600</v>
      </c>
      <c r="AYK4" s="1">
        <f>LOOKUP($A4,'DMG Tables'!$P$2:$P$35,'DMG Tables'!$O$2:$O$35)*AYK$1*LOOKUP(AYK$1,'DMG Tables'!$G$2:$G$7,'DMG Tables'!$H$2:$H$7)</f>
        <v>266800</v>
      </c>
      <c r="AYL4" s="1">
        <f>LOOKUP($A4,'DMG Tables'!$P$2:$P$35,'DMG Tables'!$O$2:$O$35)*AYL$1*LOOKUP(AYL$1,'DMG Tables'!$G$2:$G$7,'DMG Tables'!$H$2:$H$7)</f>
        <v>267000</v>
      </c>
      <c r="AYM4" s="1">
        <f>LOOKUP($A4,'DMG Tables'!$P$2:$P$35,'DMG Tables'!$O$2:$O$35)*AYM$1*LOOKUP(AYM$1,'DMG Tables'!$G$2:$G$7,'DMG Tables'!$H$2:$H$7)</f>
        <v>267200</v>
      </c>
      <c r="AYN4" s="1">
        <f>LOOKUP($A4,'DMG Tables'!$P$2:$P$35,'DMG Tables'!$O$2:$O$35)*AYN$1*LOOKUP(AYN$1,'DMG Tables'!$G$2:$G$7,'DMG Tables'!$H$2:$H$7)</f>
        <v>267400</v>
      </c>
      <c r="AYO4" s="1">
        <f>LOOKUP($A4,'DMG Tables'!$P$2:$P$35,'DMG Tables'!$O$2:$O$35)*AYO$1*LOOKUP(AYO$1,'DMG Tables'!$G$2:$G$7,'DMG Tables'!$H$2:$H$7)</f>
        <v>267600</v>
      </c>
      <c r="AYP4" s="1">
        <f>LOOKUP($A4,'DMG Tables'!$P$2:$P$35,'DMG Tables'!$O$2:$O$35)*AYP$1*LOOKUP(AYP$1,'DMG Tables'!$G$2:$G$7,'DMG Tables'!$H$2:$H$7)</f>
        <v>267800</v>
      </c>
      <c r="AYQ4" s="1">
        <f>LOOKUP($A4,'DMG Tables'!$P$2:$P$35,'DMG Tables'!$O$2:$O$35)*AYQ$1*LOOKUP(AYQ$1,'DMG Tables'!$G$2:$G$7,'DMG Tables'!$H$2:$H$7)</f>
        <v>268000</v>
      </c>
      <c r="AYR4" s="1">
        <f>LOOKUP($A4,'DMG Tables'!$P$2:$P$35,'DMG Tables'!$O$2:$O$35)*AYR$1*LOOKUP(AYR$1,'DMG Tables'!$G$2:$G$7,'DMG Tables'!$H$2:$H$7)</f>
        <v>268200</v>
      </c>
      <c r="AYS4" s="1">
        <f>LOOKUP($A4,'DMG Tables'!$P$2:$P$35,'DMG Tables'!$O$2:$O$35)*AYS$1*LOOKUP(AYS$1,'DMG Tables'!$G$2:$G$7,'DMG Tables'!$H$2:$H$7)</f>
        <v>268400</v>
      </c>
      <c r="AYT4" s="1">
        <f>LOOKUP($A4,'DMG Tables'!$P$2:$P$35,'DMG Tables'!$O$2:$O$35)*AYT$1*LOOKUP(AYT$1,'DMG Tables'!$G$2:$G$7,'DMG Tables'!$H$2:$H$7)</f>
        <v>268600</v>
      </c>
      <c r="AYU4" s="1">
        <f>LOOKUP($A4,'DMG Tables'!$P$2:$P$35,'DMG Tables'!$O$2:$O$35)*AYU$1*LOOKUP(AYU$1,'DMG Tables'!$G$2:$G$7,'DMG Tables'!$H$2:$H$7)</f>
        <v>268800</v>
      </c>
      <c r="AYV4" s="1">
        <f>LOOKUP($A4,'DMG Tables'!$P$2:$P$35,'DMG Tables'!$O$2:$O$35)*AYV$1*LOOKUP(AYV$1,'DMG Tables'!$G$2:$G$7,'DMG Tables'!$H$2:$H$7)</f>
        <v>269000</v>
      </c>
      <c r="AYW4" s="1">
        <f>LOOKUP($A4,'DMG Tables'!$P$2:$P$35,'DMG Tables'!$O$2:$O$35)*AYW$1*LOOKUP(AYW$1,'DMG Tables'!$G$2:$G$7,'DMG Tables'!$H$2:$H$7)</f>
        <v>269200</v>
      </c>
      <c r="AYX4" s="1">
        <f>LOOKUP($A4,'DMG Tables'!$P$2:$P$35,'DMG Tables'!$O$2:$O$35)*AYX$1*LOOKUP(AYX$1,'DMG Tables'!$G$2:$G$7,'DMG Tables'!$H$2:$H$7)</f>
        <v>269400</v>
      </c>
      <c r="AYY4" s="1">
        <f>LOOKUP($A4,'DMG Tables'!$P$2:$P$35,'DMG Tables'!$O$2:$O$35)*AYY$1*LOOKUP(AYY$1,'DMG Tables'!$G$2:$G$7,'DMG Tables'!$H$2:$H$7)</f>
        <v>269600</v>
      </c>
      <c r="AYZ4" s="1">
        <f>LOOKUP($A4,'DMG Tables'!$P$2:$P$35,'DMG Tables'!$O$2:$O$35)*AYZ$1*LOOKUP(AYZ$1,'DMG Tables'!$G$2:$G$7,'DMG Tables'!$H$2:$H$7)</f>
        <v>269800</v>
      </c>
      <c r="AZA4" s="1">
        <f>LOOKUP($A4,'DMG Tables'!$P$2:$P$35,'DMG Tables'!$O$2:$O$35)*AZA$1*LOOKUP(AZA$1,'DMG Tables'!$G$2:$G$7,'DMG Tables'!$H$2:$H$7)</f>
        <v>270000</v>
      </c>
      <c r="AZB4" s="1">
        <f>LOOKUP($A4,'DMG Tables'!$P$2:$P$35,'DMG Tables'!$O$2:$O$35)*AZB$1*LOOKUP(AZB$1,'DMG Tables'!$G$2:$G$7,'DMG Tables'!$H$2:$H$7)</f>
        <v>270200</v>
      </c>
      <c r="AZC4" s="1">
        <f>LOOKUP($A4,'DMG Tables'!$P$2:$P$35,'DMG Tables'!$O$2:$O$35)*AZC$1*LOOKUP(AZC$1,'DMG Tables'!$G$2:$G$7,'DMG Tables'!$H$2:$H$7)</f>
        <v>270400</v>
      </c>
      <c r="AZD4" s="1">
        <f>LOOKUP($A4,'DMG Tables'!$P$2:$P$35,'DMG Tables'!$O$2:$O$35)*AZD$1*LOOKUP(AZD$1,'DMG Tables'!$G$2:$G$7,'DMG Tables'!$H$2:$H$7)</f>
        <v>270600</v>
      </c>
      <c r="AZE4" s="1">
        <f>LOOKUP($A4,'DMG Tables'!$P$2:$P$35,'DMG Tables'!$O$2:$O$35)*AZE$1*LOOKUP(AZE$1,'DMG Tables'!$G$2:$G$7,'DMG Tables'!$H$2:$H$7)</f>
        <v>270800</v>
      </c>
      <c r="AZF4" s="1">
        <f>LOOKUP($A4,'DMG Tables'!$P$2:$P$35,'DMG Tables'!$O$2:$O$35)*AZF$1*LOOKUP(AZF$1,'DMG Tables'!$G$2:$G$7,'DMG Tables'!$H$2:$H$7)</f>
        <v>271000</v>
      </c>
      <c r="AZG4" s="1">
        <f>LOOKUP($A4,'DMG Tables'!$P$2:$P$35,'DMG Tables'!$O$2:$O$35)*AZG$1*LOOKUP(AZG$1,'DMG Tables'!$G$2:$G$7,'DMG Tables'!$H$2:$H$7)</f>
        <v>271200</v>
      </c>
      <c r="AZH4" s="1">
        <f>LOOKUP($A4,'DMG Tables'!$P$2:$P$35,'DMG Tables'!$O$2:$O$35)*AZH$1*LOOKUP(AZH$1,'DMG Tables'!$G$2:$G$7,'DMG Tables'!$H$2:$H$7)</f>
        <v>271400</v>
      </c>
      <c r="AZI4" s="1">
        <f>LOOKUP($A4,'DMG Tables'!$P$2:$P$35,'DMG Tables'!$O$2:$O$35)*AZI$1*LOOKUP(AZI$1,'DMG Tables'!$G$2:$G$7,'DMG Tables'!$H$2:$H$7)</f>
        <v>271600</v>
      </c>
      <c r="AZJ4" s="1">
        <f>LOOKUP($A4,'DMG Tables'!$P$2:$P$35,'DMG Tables'!$O$2:$O$35)*AZJ$1*LOOKUP(AZJ$1,'DMG Tables'!$G$2:$G$7,'DMG Tables'!$H$2:$H$7)</f>
        <v>271800</v>
      </c>
      <c r="AZK4" s="1">
        <f>LOOKUP($A4,'DMG Tables'!$P$2:$P$35,'DMG Tables'!$O$2:$O$35)*AZK$1*LOOKUP(AZK$1,'DMG Tables'!$G$2:$G$7,'DMG Tables'!$H$2:$H$7)</f>
        <v>272000</v>
      </c>
      <c r="AZL4" s="1">
        <f>LOOKUP($A4,'DMG Tables'!$P$2:$P$35,'DMG Tables'!$O$2:$O$35)*AZL$1*LOOKUP(AZL$1,'DMG Tables'!$G$2:$G$7,'DMG Tables'!$H$2:$H$7)</f>
        <v>272200</v>
      </c>
      <c r="AZM4" s="1">
        <f>LOOKUP($A4,'DMG Tables'!$P$2:$P$35,'DMG Tables'!$O$2:$O$35)*AZM$1*LOOKUP(AZM$1,'DMG Tables'!$G$2:$G$7,'DMG Tables'!$H$2:$H$7)</f>
        <v>272400</v>
      </c>
      <c r="AZN4" s="1">
        <f>LOOKUP($A4,'DMG Tables'!$P$2:$P$35,'DMG Tables'!$O$2:$O$35)*AZN$1*LOOKUP(AZN$1,'DMG Tables'!$G$2:$G$7,'DMG Tables'!$H$2:$H$7)</f>
        <v>272600</v>
      </c>
      <c r="AZO4" s="1">
        <f>LOOKUP($A4,'DMG Tables'!$P$2:$P$35,'DMG Tables'!$O$2:$O$35)*AZO$1*LOOKUP(AZO$1,'DMG Tables'!$G$2:$G$7,'DMG Tables'!$H$2:$H$7)</f>
        <v>272800</v>
      </c>
      <c r="AZP4" s="1">
        <f>LOOKUP($A4,'DMG Tables'!$P$2:$P$35,'DMG Tables'!$O$2:$O$35)*AZP$1*LOOKUP(AZP$1,'DMG Tables'!$G$2:$G$7,'DMG Tables'!$H$2:$H$7)</f>
        <v>273000</v>
      </c>
      <c r="AZQ4" s="1">
        <f>LOOKUP($A4,'DMG Tables'!$P$2:$P$35,'DMG Tables'!$O$2:$O$35)*AZQ$1*LOOKUP(AZQ$1,'DMG Tables'!$G$2:$G$7,'DMG Tables'!$H$2:$H$7)</f>
        <v>273200</v>
      </c>
      <c r="AZR4" s="1">
        <f>LOOKUP($A4,'DMG Tables'!$P$2:$P$35,'DMG Tables'!$O$2:$O$35)*AZR$1*LOOKUP(AZR$1,'DMG Tables'!$G$2:$G$7,'DMG Tables'!$H$2:$H$7)</f>
        <v>273400</v>
      </c>
      <c r="AZS4" s="1">
        <f>LOOKUP($A4,'DMG Tables'!$P$2:$P$35,'DMG Tables'!$O$2:$O$35)*AZS$1*LOOKUP(AZS$1,'DMG Tables'!$G$2:$G$7,'DMG Tables'!$H$2:$H$7)</f>
        <v>273600</v>
      </c>
      <c r="AZT4" s="1">
        <f>LOOKUP($A4,'DMG Tables'!$P$2:$P$35,'DMG Tables'!$O$2:$O$35)*AZT$1*LOOKUP(AZT$1,'DMG Tables'!$G$2:$G$7,'DMG Tables'!$H$2:$H$7)</f>
        <v>273800</v>
      </c>
      <c r="AZU4" s="1">
        <f>LOOKUP($A4,'DMG Tables'!$P$2:$P$35,'DMG Tables'!$O$2:$O$35)*AZU$1*LOOKUP(AZU$1,'DMG Tables'!$G$2:$G$7,'DMG Tables'!$H$2:$H$7)</f>
        <v>274000</v>
      </c>
      <c r="AZV4" s="1">
        <f>LOOKUP($A4,'DMG Tables'!$P$2:$P$35,'DMG Tables'!$O$2:$O$35)*AZV$1*LOOKUP(AZV$1,'DMG Tables'!$G$2:$G$7,'DMG Tables'!$H$2:$H$7)</f>
        <v>274200</v>
      </c>
      <c r="AZW4" s="1">
        <f>LOOKUP($A4,'DMG Tables'!$P$2:$P$35,'DMG Tables'!$O$2:$O$35)*AZW$1*LOOKUP(AZW$1,'DMG Tables'!$G$2:$G$7,'DMG Tables'!$H$2:$H$7)</f>
        <v>274400</v>
      </c>
      <c r="AZX4" s="1">
        <f>LOOKUP($A4,'DMG Tables'!$P$2:$P$35,'DMG Tables'!$O$2:$O$35)*AZX$1*LOOKUP(AZX$1,'DMG Tables'!$G$2:$G$7,'DMG Tables'!$H$2:$H$7)</f>
        <v>274600</v>
      </c>
      <c r="AZY4" s="1">
        <f>LOOKUP($A4,'DMG Tables'!$P$2:$P$35,'DMG Tables'!$O$2:$O$35)*AZY$1*LOOKUP(AZY$1,'DMG Tables'!$G$2:$G$7,'DMG Tables'!$H$2:$H$7)</f>
        <v>274800</v>
      </c>
      <c r="AZZ4" s="1">
        <f>LOOKUP($A4,'DMG Tables'!$P$2:$P$35,'DMG Tables'!$O$2:$O$35)*AZZ$1*LOOKUP(AZZ$1,'DMG Tables'!$G$2:$G$7,'DMG Tables'!$H$2:$H$7)</f>
        <v>275000</v>
      </c>
      <c r="BAA4" s="1">
        <f>LOOKUP($A4,'DMG Tables'!$P$2:$P$35,'DMG Tables'!$O$2:$O$35)*BAA$1*LOOKUP(BAA$1,'DMG Tables'!$G$2:$G$7,'DMG Tables'!$H$2:$H$7)</f>
        <v>275200</v>
      </c>
      <c r="BAB4" s="1">
        <f>LOOKUP($A4,'DMG Tables'!$P$2:$P$35,'DMG Tables'!$O$2:$O$35)*BAB$1*LOOKUP(BAB$1,'DMG Tables'!$G$2:$G$7,'DMG Tables'!$H$2:$H$7)</f>
        <v>275400</v>
      </c>
      <c r="BAC4" s="1">
        <f>LOOKUP($A4,'DMG Tables'!$P$2:$P$35,'DMG Tables'!$O$2:$O$35)*BAC$1*LOOKUP(BAC$1,'DMG Tables'!$G$2:$G$7,'DMG Tables'!$H$2:$H$7)</f>
        <v>275600</v>
      </c>
      <c r="BAD4" s="1">
        <f>LOOKUP($A4,'DMG Tables'!$P$2:$P$35,'DMG Tables'!$O$2:$O$35)*BAD$1*LOOKUP(BAD$1,'DMG Tables'!$G$2:$G$7,'DMG Tables'!$H$2:$H$7)</f>
        <v>275800</v>
      </c>
      <c r="BAE4" s="1">
        <f>LOOKUP($A4,'DMG Tables'!$P$2:$P$35,'DMG Tables'!$O$2:$O$35)*BAE$1*LOOKUP(BAE$1,'DMG Tables'!$G$2:$G$7,'DMG Tables'!$H$2:$H$7)</f>
        <v>276000</v>
      </c>
      <c r="BAF4" s="1">
        <f>LOOKUP($A4,'DMG Tables'!$P$2:$P$35,'DMG Tables'!$O$2:$O$35)*BAF$1*LOOKUP(BAF$1,'DMG Tables'!$G$2:$G$7,'DMG Tables'!$H$2:$H$7)</f>
        <v>276200</v>
      </c>
      <c r="BAG4" s="1">
        <f>LOOKUP($A4,'DMG Tables'!$P$2:$P$35,'DMG Tables'!$O$2:$O$35)*BAG$1*LOOKUP(BAG$1,'DMG Tables'!$G$2:$G$7,'DMG Tables'!$H$2:$H$7)</f>
        <v>276400</v>
      </c>
      <c r="BAH4" s="1">
        <f>LOOKUP($A4,'DMG Tables'!$P$2:$P$35,'DMG Tables'!$O$2:$O$35)*BAH$1*LOOKUP(BAH$1,'DMG Tables'!$G$2:$G$7,'DMG Tables'!$H$2:$H$7)</f>
        <v>276600</v>
      </c>
      <c r="BAI4" s="1">
        <f>LOOKUP($A4,'DMG Tables'!$P$2:$P$35,'DMG Tables'!$O$2:$O$35)*BAI$1*LOOKUP(BAI$1,'DMG Tables'!$G$2:$G$7,'DMG Tables'!$H$2:$H$7)</f>
        <v>276800</v>
      </c>
      <c r="BAJ4" s="1">
        <f>LOOKUP($A4,'DMG Tables'!$P$2:$P$35,'DMG Tables'!$O$2:$O$35)*BAJ$1*LOOKUP(BAJ$1,'DMG Tables'!$G$2:$G$7,'DMG Tables'!$H$2:$H$7)</f>
        <v>277000</v>
      </c>
      <c r="BAK4" s="1">
        <f>LOOKUP($A4,'DMG Tables'!$P$2:$P$35,'DMG Tables'!$O$2:$O$35)*BAK$1*LOOKUP(BAK$1,'DMG Tables'!$G$2:$G$7,'DMG Tables'!$H$2:$H$7)</f>
        <v>277200</v>
      </c>
      <c r="BAL4" s="1">
        <f>LOOKUP($A4,'DMG Tables'!$P$2:$P$35,'DMG Tables'!$O$2:$O$35)*BAL$1*LOOKUP(BAL$1,'DMG Tables'!$G$2:$G$7,'DMG Tables'!$H$2:$H$7)</f>
        <v>277400</v>
      </c>
      <c r="BAM4" s="1">
        <f>LOOKUP($A4,'DMG Tables'!$P$2:$P$35,'DMG Tables'!$O$2:$O$35)*BAM$1*LOOKUP(BAM$1,'DMG Tables'!$G$2:$G$7,'DMG Tables'!$H$2:$H$7)</f>
        <v>277600</v>
      </c>
      <c r="BAN4" s="1">
        <f>LOOKUP($A4,'DMG Tables'!$P$2:$P$35,'DMG Tables'!$O$2:$O$35)*BAN$1*LOOKUP(BAN$1,'DMG Tables'!$G$2:$G$7,'DMG Tables'!$H$2:$H$7)</f>
        <v>277800</v>
      </c>
      <c r="BAO4" s="1">
        <f>LOOKUP($A4,'DMG Tables'!$P$2:$P$35,'DMG Tables'!$O$2:$O$35)*BAO$1*LOOKUP(BAO$1,'DMG Tables'!$G$2:$G$7,'DMG Tables'!$H$2:$H$7)</f>
        <v>278000</v>
      </c>
      <c r="BAP4" s="1">
        <f>LOOKUP($A4,'DMG Tables'!$P$2:$P$35,'DMG Tables'!$O$2:$O$35)*BAP$1*LOOKUP(BAP$1,'DMG Tables'!$G$2:$G$7,'DMG Tables'!$H$2:$H$7)</f>
        <v>278200</v>
      </c>
      <c r="BAQ4" s="1">
        <f>LOOKUP($A4,'DMG Tables'!$P$2:$P$35,'DMG Tables'!$O$2:$O$35)*BAQ$1*LOOKUP(BAQ$1,'DMG Tables'!$G$2:$G$7,'DMG Tables'!$H$2:$H$7)</f>
        <v>278400</v>
      </c>
      <c r="BAR4" s="1">
        <f>LOOKUP($A4,'DMG Tables'!$P$2:$P$35,'DMG Tables'!$O$2:$O$35)*BAR$1*LOOKUP(BAR$1,'DMG Tables'!$G$2:$G$7,'DMG Tables'!$H$2:$H$7)</f>
        <v>278600</v>
      </c>
      <c r="BAS4" s="1">
        <f>LOOKUP($A4,'DMG Tables'!$P$2:$P$35,'DMG Tables'!$O$2:$O$35)*BAS$1*LOOKUP(BAS$1,'DMG Tables'!$G$2:$G$7,'DMG Tables'!$H$2:$H$7)</f>
        <v>278800</v>
      </c>
      <c r="BAT4" s="1">
        <f>LOOKUP($A4,'DMG Tables'!$P$2:$P$35,'DMG Tables'!$O$2:$O$35)*BAT$1*LOOKUP(BAT$1,'DMG Tables'!$G$2:$G$7,'DMG Tables'!$H$2:$H$7)</f>
        <v>279000</v>
      </c>
      <c r="BAU4" s="1">
        <f>LOOKUP($A4,'DMG Tables'!$P$2:$P$35,'DMG Tables'!$O$2:$O$35)*BAU$1*LOOKUP(BAU$1,'DMG Tables'!$G$2:$G$7,'DMG Tables'!$H$2:$H$7)</f>
        <v>279200</v>
      </c>
      <c r="BAV4" s="1">
        <f>LOOKUP($A4,'DMG Tables'!$P$2:$P$35,'DMG Tables'!$O$2:$O$35)*BAV$1*LOOKUP(BAV$1,'DMG Tables'!$G$2:$G$7,'DMG Tables'!$H$2:$H$7)</f>
        <v>279400</v>
      </c>
      <c r="BAW4" s="1">
        <f>LOOKUP($A4,'DMG Tables'!$P$2:$P$35,'DMG Tables'!$O$2:$O$35)*BAW$1*LOOKUP(BAW$1,'DMG Tables'!$G$2:$G$7,'DMG Tables'!$H$2:$H$7)</f>
        <v>279600</v>
      </c>
      <c r="BAX4" s="1">
        <f>LOOKUP($A4,'DMG Tables'!$P$2:$P$35,'DMG Tables'!$O$2:$O$35)*BAX$1*LOOKUP(BAX$1,'DMG Tables'!$G$2:$G$7,'DMG Tables'!$H$2:$H$7)</f>
        <v>279800</v>
      </c>
      <c r="BAY4" s="1">
        <f>LOOKUP($A4,'DMG Tables'!$P$2:$P$35,'DMG Tables'!$O$2:$O$35)*BAY$1*LOOKUP(BAY$1,'DMG Tables'!$G$2:$G$7,'DMG Tables'!$H$2:$H$7)</f>
        <v>280000</v>
      </c>
      <c r="BAZ4" s="1">
        <f>LOOKUP($A4,'DMG Tables'!$P$2:$P$35,'DMG Tables'!$O$2:$O$35)*BAZ$1*LOOKUP(BAZ$1,'DMG Tables'!$G$2:$G$7,'DMG Tables'!$H$2:$H$7)</f>
        <v>280200</v>
      </c>
      <c r="BBA4" s="1">
        <f>LOOKUP($A4,'DMG Tables'!$P$2:$P$35,'DMG Tables'!$O$2:$O$35)*BBA$1*LOOKUP(BBA$1,'DMG Tables'!$G$2:$G$7,'DMG Tables'!$H$2:$H$7)</f>
        <v>280400</v>
      </c>
      <c r="BBB4" s="1">
        <f>LOOKUP($A4,'DMG Tables'!$P$2:$P$35,'DMG Tables'!$O$2:$O$35)*BBB$1*LOOKUP(BBB$1,'DMG Tables'!$G$2:$G$7,'DMG Tables'!$H$2:$H$7)</f>
        <v>280600</v>
      </c>
      <c r="BBC4" s="1">
        <f>LOOKUP($A4,'DMG Tables'!$P$2:$P$35,'DMG Tables'!$O$2:$O$35)*BBC$1*LOOKUP(BBC$1,'DMG Tables'!$G$2:$G$7,'DMG Tables'!$H$2:$H$7)</f>
        <v>280800</v>
      </c>
      <c r="BBD4" s="1">
        <f>LOOKUP($A4,'DMG Tables'!$P$2:$P$35,'DMG Tables'!$O$2:$O$35)*BBD$1*LOOKUP(BBD$1,'DMG Tables'!$G$2:$G$7,'DMG Tables'!$H$2:$H$7)</f>
        <v>281000</v>
      </c>
      <c r="BBE4" s="1">
        <f>LOOKUP($A4,'DMG Tables'!$P$2:$P$35,'DMG Tables'!$O$2:$O$35)*BBE$1*LOOKUP(BBE$1,'DMG Tables'!$G$2:$G$7,'DMG Tables'!$H$2:$H$7)</f>
        <v>281200</v>
      </c>
      <c r="BBF4" s="1">
        <f>LOOKUP($A4,'DMG Tables'!$P$2:$P$35,'DMG Tables'!$O$2:$O$35)*BBF$1*LOOKUP(BBF$1,'DMG Tables'!$G$2:$G$7,'DMG Tables'!$H$2:$H$7)</f>
        <v>281400</v>
      </c>
      <c r="BBG4" s="1">
        <f>LOOKUP($A4,'DMG Tables'!$P$2:$P$35,'DMG Tables'!$O$2:$O$35)*BBG$1*LOOKUP(BBG$1,'DMG Tables'!$G$2:$G$7,'DMG Tables'!$H$2:$H$7)</f>
        <v>281600</v>
      </c>
      <c r="BBH4" s="1">
        <f>LOOKUP($A4,'DMG Tables'!$P$2:$P$35,'DMG Tables'!$O$2:$O$35)*BBH$1*LOOKUP(BBH$1,'DMG Tables'!$G$2:$G$7,'DMG Tables'!$H$2:$H$7)</f>
        <v>281800</v>
      </c>
      <c r="BBI4" s="1">
        <f>LOOKUP($A4,'DMG Tables'!$P$2:$P$35,'DMG Tables'!$O$2:$O$35)*BBI$1*LOOKUP(BBI$1,'DMG Tables'!$G$2:$G$7,'DMG Tables'!$H$2:$H$7)</f>
        <v>282000</v>
      </c>
      <c r="BBJ4" s="1">
        <f>LOOKUP($A4,'DMG Tables'!$P$2:$P$35,'DMG Tables'!$O$2:$O$35)*BBJ$1*LOOKUP(BBJ$1,'DMG Tables'!$G$2:$G$7,'DMG Tables'!$H$2:$H$7)</f>
        <v>282200</v>
      </c>
      <c r="BBK4" s="1">
        <f>LOOKUP($A4,'DMG Tables'!$P$2:$P$35,'DMG Tables'!$O$2:$O$35)*BBK$1*LOOKUP(BBK$1,'DMG Tables'!$G$2:$G$7,'DMG Tables'!$H$2:$H$7)</f>
        <v>282400</v>
      </c>
      <c r="BBL4" s="1">
        <f>LOOKUP($A4,'DMG Tables'!$P$2:$P$35,'DMG Tables'!$O$2:$O$35)*BBL$1*LOOKUP(BBL$1,'DMG Tables'!$G$2:$G$7,'DMG Tables'!$H$2:$H$7)</f>
        <v>282600</v>
      </c>
      <c r="BBM4" s="1">
        <f>LOOKUP($A4,'DMG Tables'!$P$2:$P$35,'DMG Tables'!$O$2:$O$35)*BBM$1*LOOKUP(BBM$1,'DMG Tables'!$G$2:$G$7,'DMG Tables'!$H$2:$H$7)</f>
        <v>282800</v>
      </c>
      <c r="BBN4" s="1">
        <f>LOOKUP($A4,'DMG Tables'!$P$2:$P$35,'DMG Tables'!$O$2:$O$35)*BBN$1*LOOKUP(BBN$1,'DMG Tables'!$G$2:$G$7,'DMG Tables'!$H$2:$H$7)</f>
        <v>283000</v>
      </c>
      <c r="BBO4" s="1">
        <f>LOOKUP($A4,'DMG Tables'!$P$2:$P$35,'DMG Tables'!$O$2:$O$35)*BBO$1*LOOKUP(BBO$1,'DMG Tables'!$G$2:$G$7,'DMG Tables'!$H$2:$H$7)</f>
        <v>283200</v>
      </c>
      <c r="BBP4" s="1">
        <f>LOOKUP($A4,'DMG Tables'!$P$2:$P$35,'DMG Tables'!$O$2:$O$35)*BBP$1*LOOKUP(BBP$1,'DMG Tables'!$G$2:$G$7,'DMG Tables'!$H$2:$H$7)</f>
        <v>283400</v>
      </c>
      <c r="BBQ4" s="1">
        <f>LOOKUP($A4,'DMG Tables'!$P$2:$P$35,'DMG Tables'!$O$2:$O$35)*BBQ$1*LOOKUP(BBQ$1,'DMG Tables'!$G$2:$G$7,'DMG Tables'!$H$2:$H$7)</f>
        <v>283600</v>
      </c>
      <c r="BBR4" s="1">
        <f>LOOKUP($A4,'DMG Tables'!$P$2:$P$35,'DMG Tables'!$O$2:$O$35)*BBR$1*LOOKUP(BBR$1,'DMG Tables'!$G$2:$G$7,'DMG Tables'!$H$2:$H$7)</f>
        <v>283800</v>
      </c>
      <c r="BBS4" s="1">
        <f>LOOKUP($A4,'DMG Tables'!$P$2:$P$35,'DMG Tables'!$O$2:$O$35)*BBS$1*LOOKUP(BBS$1,'DMG Tables'!$G$2:$G$7,'DMG Tables'!$H$2:$H$7)</f>
        <v>284000</v>
      </c>
      <c r="BBT4" s="1">
        <f>LOOKUP($A4,'DMG Tables'!$P$2:$P$35,'DMG Tables'!$O$2:$O$35)*BBT$1*LOOKUP(BBT$1,'DMG Tables'!$G$2:$G$7,'DMG Tables'!$H$2:$H$7)</f>
        <v>284200</v>
      </c>
      <c r="BBU4" s="1">
        <f>LOOKUP($A4,'DMG Tables'!$P$2:$P$35,'DMG Tables'!$O$2:$O$35)*BBU$1*LOOKUP(BBU$1,'DMG Tables'!$G$2:$G$7,'DMG Tables'!$H$2:$H$7)</f>
        <v>284400</v>
      </c>
      <c r="BBV4" s="1">
        <f>LOOKUP($A4,'DMG Tables'!$P$2:$P$35,'DMG Tables'!$O$2:$O$35)*BBV$1*LOOKUP(BBV$1,'DMG Tables'!$G$2:$G$7,'DMG Tables'!$H$2:$H$7)</f>
        <v>284600</v>
      </c>
      <c r="BBW4" s="1">
        <f>LOOKUP($A4,'DMG Tables'!$P$2:$P$35,'DMG Tables'!$O$2:$O$35)*BBW$1*LOOKUP(BBW$1,'DMG Tables'!$G$2:$G$7,'DMG Tables'!$H$2:$H$7)</f>
        <v>284800</v>
      </c>
      <c r="BBX4" s="1">
        <f>LOOKUP($A4,'DMG Tables'!$P$2:$P$35,'DMG Tables'!$O$2:$O$35)*BBX$1*LOOKUP(BBX$1,'DMG Tables'!$G$2:$G$7,'DMG Tables'!$H$2:$H$7)</f>
        <v>285000</v>
      </c>
      <c r="BBY4" s="1">
        <f>LOOKUP($A4,'DMG Tables'!$P$2:$P$35,'DMG Tables'!$O$2:$O$35)*BBY$1*LOOKUP(BBY$1,'DMG Tables'!$G$2:$G$7,'DMG Tables'!$H$2:$H$7)</f>
        <v>285200</v>
      </c>
      <c r="BBZ4" s="1">
        <f>LOOKUP($A4,'DMG Tables'!$P$2:$P$35,'DMG Tables'!$O$2:$O$35)*BBZ$1*LOOKUP(BBZ$1,'DMG Tables'!$G$2:$G$7,'DMG Tables'!$H$2:$H$7)</f>
        <v>285400</v>
      </c>
      <c r="BCA4" s="1">
        <f>LOOKUP($A4,'DMG Tables'!$P$2:$P$35,'DMG Tables'!$O$2:$O$35)*BCA$1*LOOKUP(BCA$1,'DMG Tables'!$G$2:$G$7,'DMG Tables'!$H$2:$H$7)</f>
        <v>285600</v>
      </c>
      <c r="BCB4" s="1">
        <f>LOOKUP($A4,'DMG Tables'!$P$2:$P$35,'DMG Tables'!$O$2:$O$35)*BCB$1*LOOKUP(BCB$1,'DMG Tables'!$G$2:$G$7,'DMG Tables'!$H$2:$H$7)</f>
        <v>285800</v>
      </c>
      <c r="BCC4" s="1">
        <f>LOOKUP($A4,'DMG Tables'!$P$2:$P$35,'DMG Tables'!$O$2:$O$35)*BCC$1*LOOKUP(BCC$1,'DMG Tables'!$G$2:$G$7,'DMG Tables'!$H$2:$H$7)</f>
        <v>286000</v>
      </c>
      <c r="BCD4" s="1">
        <f>LOOKUP($A4,'DMG Tables'!$P$2:$P$35,'DMG Tables'!$O$2:$O$35)*BCD$1*LOOKUP(BCD$1,'DMG Tables'!$G$2:$G$7,'DMG Tables'!$H$2:$H$7)</f>
        <v>286200</v>
      </c>
      <c r="BCE4" s="1">
        <f>LOOKUP($A4,'DMG Tables'!$P$2:$P$35,'DMG Tables'!$O$2:$O$35)*BCE$1*LOOKUP(BCE$1,'DMG Tables'!$G$2:$G$7,'DMG Tables'!$H$2:$H$7)</f>
        <v>286400</v>
      </c>
      <c r="BCF4" s="1">
        <f>LOOKUP($A4,'DMG Tables'!$P$2:$P$35,'DMG Tables'!$O$2:$O$35)*BCF$1*LOOKUP(BCF$1,'DMG Tables'!$G$2:$G$7,'DMG Tables'!$H$2:$H$7)</f>
        <v>286600</v>
      </c>
      <c r="BCG4" s="1">
        <f>LOOKUP($A4,'DMG Tables'!$P$2:$P$35,'DMG Tables'!$O$2:$O$35)*BCG$1*LOOKUP(BCG$1,'DMG Tables'!$G$2:$G$7,'DMG Tables'!$H$2:$H$7)</f>
        <v>286800</v>
      </c>
      <c r="BCH4" s="1">
        <f>LOOKUP($A4,'DMG Tables'!$P$2:$P$35,'DMG Tables'!$O$2:$O$35)*BCH$1*LOOKUP(BCH$1,'DMG Tables'!$G$2:$G$7,'DMG Tables'!$H$2:$H$7)</f>
        <v>287000</v>
      </c>
      <c r="BCI4" s="1">
        <f>LOOKUP($A4,'DMG Tables'!$P$2:$P$35,'DMG Tables'!$O$2:$O$35)*BCI$1*LOOKUP(BCI$1,'DMG Tables'!$G$2:$G$7,'DMG Tables'!$H$2:$H$7)</f>
        <v>287200</v>
      </c>
      <c r="BCJ4" s="1">
        <f>LOOKUP($A4,'DMG Tables'!$P$2:$P$35,'DMG Tables'!$O$2:$O$35)*BCJ$1*LOOKUP(BCJ$1,'DMG Tables'!$G$2:$G$7,'DMG Tables'!$H$2:$H$7)</f>
        <v>287400</v>
      </c>
      <c r="BCK4" s="1">
        <f>LOOKUP($A4,'DMG Tables'!$P$2:$P$35,'DMG Tables'!$O$2:$O$35)*BCK$1*LOOKUP(BCK$1,'DMG Tables'!$G$2:$G$7,'DMG Tables'!$H$2:$H$7)</f>
        <v>287600</v>
      </c>
      <c r="BCL4" s="1">
        <f>LOOKUP($A4,'DMG Tables'!$P$2:$P$35,'DMG Tables'!$O$2:$O$35)*BCL$1*LOOKUP(BCL$1,'DMG Tables'!$G$2:$G$7,'DMG Tables'!$H$2:$H$7)</f>
        <v>287800</v>
      </c>
      <c r="BCM4" s="1">
        <f>LOOKUP($A4,'DMG Tables'!$P$2:$P$35,'DMG Tables'!$O$2:$O$35)*BCM$1*LOOKUP(BCM$1,'DMG Tables'!$G$2:$G$7,'DMG Tables'!$H$2:$H$7)</f>
        <v>288000</v>
      </c>
      <c r="BCN4" s="1">
        <f>LOOKUP($A4,'DMG Tables'!$P$2:$P$35,'DMG Tables'!$O$2:$O$35)*BCN$1*LOOKUP(BCN$1,'DMG Tables'!$G$2:$G$7,'DMG Tables'!$H$2:$H$7)</f>
        <v>288200</v>
      </c>
      <c r="BCO4" s="1">
        <f>LOOKUP($A4,'DMG Tables'!$P$2:$P$35,'DMG Tables'!$O$2:$O$35)*BCO$1*LOOKUP(BCO$1,'DMG Tables'!$G$2:$G$7,'DMG Tables'!$H$2:$H$7)</f>
        <v>288400</v>
      </c>
      <c r="BCP4" s="1">
        <f>LOOKUP($A4,'DMG Tables'!$P$2:$P$35,'DMG Tables'!$O$2:$O$35)*BCP$1*LOOKUP(BCP$1,'DMG Tables'!$G$2:$G$7,'DMG Tables'!$H$2:$H$7)</f>
        <v>288600</v>
      </c>
      <c r="BCQ4" s="1">
        <f>LOOKUP($A4,'DMG Tables'!$P$2:$P$35,'DMG Tables'!$O$2:$O$35)*BCQ$1*LOOKUP(BCQ$1,'DMG Tables'!$G$2:$G$7,'DMG Tables'!$H$2:$H$7)</f>
        <v>288800</v>
      </c>
      <c r="BCR4" s="1">
        <f>LOOKUP($A4,'DMG Tables'!$P$2:$P$35,'DMG Tables'!$O$2:$O$35)*BCR$1*LOOKUP(BCR$1,'DMG Tables'!$G$2:$G$7,'DMG Tables'!$H$2:$H$7)</f>
        <v>289000</v>
      </c>
      <c r="BCS4" s="1">
        <f>LOOKUP($A4,'DMG Tables'!$P$2:$P$35,'DMG Tables'!$O$2:$O$35)*BCS$1*LOOKUP(BCS$1,'DMG Tables'!$G$2:$G$7,'DMG Tables'!$H$2:$H$7)</f>
        <v>289200</v>
      </c>
      <c r="BCT4" s="1">
        <f>LOOKUP($A4,'DMG Tables'!$P$2:$P$35,'DMG Tables'!$O$2:$O$35)*BCT$1*LOOKUP(BCT$1,'DMG Tables'!$G$2:$G$7,'DMG Tables'!$H$2:$H$7)</f>
        <v>289400</v>
      </c>
      <c r="BCU4" s="1">
        <f>LOOKUP($A4,'DMG Tables'!$P$2:$P$35,'DMG Tables'!$O$2:$O$35)*BCU$1*LOOKUP(BCU$1,'DMG Tables'!$G$2:$G$7,'DMG Tables'!$H$2:$H$7)</f>
        <v>289600</v>
      </c>
      <c r="BCV4" s="1">
        <f>LOOKUP($A4,'DMG Tables'!$P$2:$P$35,'DMG Tables'!$O$2:$O$35)*BCV$1*LOOKUP(BCV$1,'DMG Tables'!$G$2:$G$7,'DMG Tables'!$H$2:$H$7)</f>
        <v>289800</v>
      </c>
      <c r="BCW4" s="1">
        <f>LOOKUP($A4,'DMG Tables'!$P$2:$P$35,'DMG Tables'!$O$2:$O$35)*BCW$1*LOOKUP(BCW$1,'DMG Tables'!$G$2:$G$7,'DMG Tables'!$H$2:$H$7)</f>
        <v>290000</v>
      </c>
      <c r="BCX4" s="1">
        <f>LOOKUP($A4,'DMG Tables'!$P$2:$P$35,'DMG Tables'!$O$2:$O$35)*BCX$1*LOOKUP(BCX$1,'DMG Tables'!$G$2:$G$7,'DMG Tables'!$H$2:$H$7)</f>
        <v>290200</v>
      </c>
      <c r="BCY4" s="1">
        <f>LOOKUP($A4,'DMG Tables'!$P$2:$P$35,'DMG Tables'!$O$2:$O$35)*BCY$1*LOOKUP(BCY$1,'DMG Tables'!$G$2:$G$7,'DMG Tables'!$H$2:$H$7)</f>
        <v>290400</v>
      </c>
      <c r="BCZ4" s="1">
        <f>LOOKUP($A4,'DMG Tables'!$P$2:$P$35,'DMG Tables'!$O$2:$O$35)*BCZ$1*LOOKUP(BCZ$1,'DMG Tables'!$G$2:$G$7,'DMG Tables'!$H$2:$H$7)</f>
        <v>290600</v>
      </c>
      <c r="BDA4" s="1">
        <f>LOOKUP($A4,'DMG Tables'!$P$2:$P$35,'DMG Tables'!$O$2:$O$35)*BDA$1*LOOKUP(BDA$1,'DMG Tables'!$G$2:$G$7,'DMG Tables'!$H$2:$H$7)</f>
        <v>290800</v>
      </c>
      <c r="BDB4" s="1">
        <f>LOOKUP($A4,'DMG Tables'!$P$2:$P$35,'DMG Tables'!$O$2:$O$35)*BDB$1*LOOKUP(BDB$1,'DMG Tables'!$G$2:$G$7,'DMG Tables'!$H$2:$H$7)</f>
        <v>291000</v>
      </c>
      <c r="BDC4" s="1">
        <f>LOOKUP($A4,'DMG Tables'!$P$2:$P$35,'DMG Tables'!$O$2:$O$35)*BDC$1*LOOKUP(BDC$1,'DMG Tables'!$G$2:$G$7,'DMG Tables'!$H$2:$H$7)</f>
        <v>291200</v>
      </c>
      <c r="BDD4" s="1">
        <f>LOOKUP($A4,'DMG Tables'!$P$2:$P$35,'DMG Tables'!$O$2:$O$35)*BDD$1*LOOKUP(BDD$1,'DMG Tables'!$G$2:$G$7,'DMG Tables'!$H$2:$H$7)</f>
        <v>291400</v>
      </c>
      <c r="BDE4" s="1">
        <f>LOOKUP($A4,'DMG Tables'!$P$2:$P$35,'DMG Tables'!$O$2:$O$35)*BDE$1*LOOKUP(BDE$1,'DMG Tables'!$G$2:$G$7,'DMG Tables'!$H$2:$H$7)</f>
        <v>291600</v>
      </c>
      <c r="BDF4" s="1">
        <f>LOOKUP($A4,'DMG Tables'!$P$2:$P$35,'DMG Tables'!$O$2:$O$35)*BDF$1*LOOKUP(BDF$1,'DMG Tables'!$G$2:$G$7,'DMG Tables'!$H$2:$H$7)</f>
        <v>291800</v>
      </c>
      <c r="BDG4" s="1">
        <f>LOOKUP($A4,'DMG Tables'!$P$2:$P$35,'DMG Tables'!$O$2:$O$35)*BDG$1*LOOKUP(BDG$1,'DMG Tables'!$G$2:$G$7,'DMG Tables'!$H$2:$H$7)</f>
        <v>292000</v>
      </c>
      <c r="BDH4" s="1">
        <f>LOOKUP($A4,'DMG Tables'!$P$2:$P$35,'DMG Tables'!$O$2:$O$35)*BDH$1*LOOKUP(BDH$1,'DMG Tables'!$G$2:$G$7,'DMG Tables'!$H$2:$H$7)</f>
        <v>292200</v>
      </c>
      <c r="BDI4" s="1">
        <f>LOOKUP($A4,'DMG Tables'!$P$2:$P$35,'DMG Tables'!$O$2:$O$35)*BDI$1*LOOKUP(BDI$1,'DMG Tables'!$G$2:$G$7,'DMG Tables'!$H$2:$H$7)</f>
        <v>292400</v>
      </c>
      <c r="BDJ4" s="1">
        <f>LOOKUP($A4,'DMG Tables'!$P$2:$P$35,'DMG Tables'!$O$2:$O$35)*BDJ$1*LOOKUP(BDJ$1,'DMG Tables'!$G$2:$G$7,'DMG Tables'!$H$2:$H$7)</f>
        <v>292600</v>
      </c>
      <c r="BDK4" s="1">
        <f>LOOKUP($A4,'DMG Tables'!$P$2:$P$35,'DMG Tables'!$O$2:$O$35)*BDK$1*LOOKUP(BDK$1,'DMG Tables'!$G$2:$G$7,'DMG Tables'!$H$2:$H$7)</f>
        <v>292800</v>
      </c>
      <c r="BDL4" s="1">
        <f>LOOKUP($A4,'DMG Tables'!$P$2:$P$35,'DMG Tables'!$O$2:$O$35)*BDL$1*LOOKUP(BDL$1,'DMG Tables'!$G$2:$G$7,'DMG Tables'!$H$2:$H$7)</f>
        <v>293000</v>
      </c>
      <c r="BDM4" s="1">
        <f>LOOKUP($A4,'DMG Tables'!$P$2:$P$35,'DMG Tables'!$O$2:$O$35)*BDM$1*LOOKUP(BDM$1,'DMG Tables'!$G$2:$G$7,'DMG Tables'!$H$2:$H$7)</f>
        <v>293200</v>
      </c>
      <c r="BDN4" s="1">
        <f>LOOKUP($A4,'DMG Tables'!$P$2:$P$35,'DMG Tables'!$O$2:$O$35)*BDN$1*LOOKUP(BDN$1,'DMG Tables'!$G$2:$G$7,'DMG Tables'!$H$2:$H$7)</f>
        <v>293400</v>
      </c>
      <c r="BDO4" s="1">
        <f>LOOKUP($A4,'DMG Tables'!$P$2:$P$35,'DMG Tables'!$O$2:$O$35)*BDO$1*LOOKUP(BDO$1,'DMG Tables'!$G$2:$G$7,'DMG Tables'!$H$2:$H$7)</f>
        <v>293600</v>
      </c>
      <c r="BDP4" s="1">
        <f>LOOKUP($A4,'DMG Tables'!$P$2:$P$35,'DMG Tables'!$O$2:$O$35)*BDP$1*LOOKUP(BDP$1,'DMG Tables'!$G$2:$G$7,'DMG Tables'!$H$2:$H$7)</f>
        <v>293800</v>
      </c>
      <c r="BDQ4" s="1">
        <f>LOOKUP($A4,'DMG Tables'!$P$2:$P$35,'DMG Tables'!$O$2:$O$35)*BDQ$1*LOOKUP(BDQ$1,'DMG Tables'!$G$2:$G$7,'DMG Tables'!$H$2:$H$7)</f>
        <v>294000</v>
      </c>
      <c r="BDR4" s="1">
        <f>LOOKUP($A4,'DMG Tables'!$P$2:$P$35,'DMG Tables'!$O$2:$O$35)*BDR$1*LOOKUP(BDR$1,'DMG Tables'!$G$2:$G$7,'DMG Tables'!$H$2:$H$7)</f>
        <v>294200</v>
      </c>
      <c r="BDS4" s="1">
        <f>LOOKUP($A4,'DMG Tables'!$P$2:$P$35,'DMG Tables'!$O$2:$O$35)*BDS$1*LOOKUP(BDS$1,'DMG Tables'!$G$2:$G$7,'DMG Tables'!$H$2:$H$7)</f>
        <v>294400</v>
      </c>
      <c r="BDT4" s="1">
        <f>LOOKUP($A4,'DMG Tables'!$P$2:$P$35,'DMG Tables'!$O$2:$O$35)*BDT$1*LOOKUP(BDT$1,'DMG Tables'!$G$2:$G$7,'DMG Tables'!$H$2:$H$7)</f>
        <v>294600</v>
      </c>
      <c r="BDU4" s="1">
        <f>LOOKUP($A4,'DMG Tables'!$P$2:$P$35,'DMG Tables'!$O$2:$O$35)*BDU$1*LOOKUP(BDU$1,'DMG Tables'!$G$2:$G$7,'DMG Tables'!$H$2:$H$7)</f>
        <v>294800</v>
      </c>
      <c r="BDV4" s="1">
        <f>LOOKUP($A4,'DMG Tables'!$P$2:$P$35,'DMG Tables'!$O$2:$O$35)*BDV$1*LOOKUP(BDV$1,'DMG Tables'!$G$2:$G$7,'DMG Tables'!$H$2:$H$7)</f>
        <v>295000</v>
      </c>
      <c r="BDW4" s="1">
        <f>LOOKUP($A4,'DMG Tables'!$P$2:$P$35,'DMG Tables'!$O$2:$O$35)*BDW$1*LOOKUP(BDW$1,'DMG Tables'!$G$2:$G$7,'DMG Tables'!$H$2:$H$7)</f>
        <v>295200</v>
      </c>
      <c r="BDX4" s="1">
        <f>LOOKUP($A4,'DMG Tables'!$P$2:$P$35,'DMG Tables'!$O$2:$O$35)*BDX$1*LOOKUP(BDX$1,'DMG Tables'!$G$2:$G$7,'DMG Tables'!$H$2:$H$7)</f>
        <v>295400</v>
      </c>
      <c r="BDY4" s="1">
        <f>LOOKUP($A4,'DMG Tables'!$P$2:$P$35,'DMG Tables'!$O$2:$O$35)*BDY$1*LOOKUP(BDY$1,'DMG Tables'!$G$2:$G$7,'DMG Tables'!$H$2:$H$7)</f>
        <v>295600</v>
      </c>
      <c r="BDZ4" s="1">
        <f>LOOKUP($A4,'DMG Tables'!$P$2:$P$35,'DMG Tables'!$O$2:$O$35)*BDZ$1*LOOKUP(BDZ$1,'DMG Tables'!$G$2:$G$7,'DMG Tables'!$H$2:$H$7)</f>
        <v>295800</v>
      </c>
      <c r="BEA4" s="1">
        <f>LOOKUP($A4,'DMG Tables'!$P$2:$P$35,'DMG Tables'!$O$2:$O$35)*BEA$1*LOOKUP(BEA$1,'DMG Tables'!$G$2:$G$7,'DMG Tables'!$H$2:$H$7)</f>
        <v>296000</v>
      </c>
      <c r="BEB4" s="1">
        <f>LOOKUP($A4,'DMG Tables'!$P$2:$P$35,'DMG Tables'!$O$2:$O$35)*BEB$1*LOOKUP(BEB$1,'DMG Tables'!$G$2:$G$7,'DMG Tables'!$H$2:$H$7)</f>
        <v>296200</v>
      </c>
      <c r="BEC4" s="1">
        <f>LOOKUP($A4,'DMG Tables'!$P$2:$P$35,'DMG Tables'!$O$2:$O$35)*BEC$1*LOOKUP(BEC$1,'DMG Tables'!$G$2:$G$7,'DMG Tables'!$H$2:$H$7)</f>
        <v>296400</v>
      </c>
      <c r="BED4" s="1">
        <f>LOOKUP($A4,'DMG Tables'!$P$2:$P$35,'DMG Tables'!$O$2:$O$35)*BED$1*LOOKUP(BED$1,'DMG Tables'!$G$2:$G$7,'DMG Tables'!$H$2:$H$7)</f>
        <v>296600</v>
      </c>
      <c r="BEE4" s="1">
        <f>LOOKUP($A4,'DMG Tables'!$P$2:$P$35,'DMG Tables'!$O$2:$O$35)*BEE$1*LOOKUP(BEE$1,'DMG Tables'!$G$2:$G$7,'DMG Tables'!$H$2:$H$7)</f>
        <v>296800</v>
      </c>
      <c r="BEF4" s="1">
        <f>LOOKUP($A4,'DMG Tables'!$P$2:$P$35,'DMG Tables'!$O$2:$O$35)*BEF$1*LOOKUP(BEF$1,'DMG Tables'!$G$2:$G$7,'DMG Tables'!$H$2:$H$7)</f>
        <v>297000</v>
      </c>
      <c r="BEG4" s="1">
        <f>LOOKUP($A4,'DMG Tables'!$P$2:$P$35,'DMG Tables'!$O$2:$O$35)*BEG$1*LOOKUP(BEG$1,'DMG Tables'!$G$2:$G$7,'DMG Tables'!$H$2:$H$7)</f>
        <v>297200</v>
      </c>
      <c r="BEH4" s="1">
        <f>LOOKUP($A4,'DMG Tables'!$P$2:$P$35,'DMG Tables'!$O$2:$O$35)*BEH$1*LOOKUP(BEH$1,'DMG Tables'!$G$2:$G$7,'DMG Tables'!$H$2:$H$7)</f>
        <v>297400</v>
      </c>
      <c r="BEI4" s="1">
        <f>LOOKUP($A4,'DMG Tables'!$P$2:$P$35,'DMG Tables'!$O$2:$O$35)*BEI$1*LOOKUP(BEI$1,'DMG Tables'!$G$2:$G$7,'DMG Tables'!$H$2:$H$7)</f>
        <v>297600</v>
      </c>
      <c r="BEJ4" s="1">
        <f>LOOKUP($A4,'DMG Tables'!$P$2:$P$35,'DMG Tables'!$O$2:$O$35)*BEJ$1*LOOKUP(BEJ$1,'DMG Tables'!$G$2:$G$7,'DMG Tables'!$H$2:$H$7)</f>
        <v>297800</v>
      </c>
      <c r="BEK4" s="1">
        <f>LOOKUP($A4,'DMG Tables'!$P$2:$P$35,'DMG Tables'!$O$2:$O$35)*BEK$1*LOOKUP(BEK$1,'DMG Tables'!$G$2:$G$7,'DMG Tables'!$H$2:$H$7)</f>
        <v>298000</v>
      </c>
      <c r="BEL4" s="1">
        <f>LOOKUP($A4,'DMG Tables'!$P$2:$P$35,'DMG Tables'!$O$2:$O$35)*BEL$1*LOOKUP(BEL$1,'DMG Tables'!$G$2:$G$7,'DMG Tables'!$H$2:$H$7)</f>
        <v>298200</v>
      </c>
      <c r="BEM4" s="1">
        <f>LOOKUP($A4,'DMG Tables'!$P$2:$P$35,'DMG Tables'!$O$2:$O$35)*BEM$1*LOOKUP(BEM$1,'DMG Tables'!$G$2:$G$7,'DMG Tables'!$H$2:$H$7)</f>
        <v>298400</v>
      </c>
      <c r="BEN4" s="1">
        <f>LOOKUP($A4,'DMG Tables'!$P$2:$P$35,'DMG Tables'!$O$2:$O$35)*BEN$1*LOOKUP(BEN$1,'DMG Tables'!$G$2:$G$7,'DMG Tables'!$H$2:$H$7)</f>
        <v>298600</v>
      </c>
      <c r="BEO4" s="1">
        <f>LOOKUP($A4,'DMG Tables'!$P$2:$P$35,'DMG Tables'!$O$2:$O$35)*BEO$1*LOOKUP(BEO$1,'DMG Tables'!$G$2:$G$7,'DMG Tables'!$H$2:$H$7)</f>
        <v>298800</v>
      </c>
      <c r="BEP4" s="1">
        <f>LOOKUP($A4,'DMG Tables'!$P$2:$P$35,'DMG Tables'!$O$2:$O$35)*BEP$1*LOOKUP(BEP$1,'DMG Tables'!$G$2:$G$7,'DMG Tables'!$H$2:$H$7)</f>
        <v>299000</v>
      </c>
      <c r="BEQ4" s="1">
        <f>LOOKUP($A4,'DMG Tables'!$P$2:$P$35,'DMG Tables'!$O$2:$O$35)*BEQ$1*LOOKUP(BEQ$1,'DMG Tables'!$G$2:$G$7,'DMG Tables'!$H$2:$H$7)</f>
        <v>299200</v>
      </c>
      <c r="BER4" s="1">
        <f>LOOKUP($A4,'DMG Tables'!$P$2:$P$35,'DMG Tables'!$O$2:$O$35)*BER$1*LOOKUP(BER$1,'DMG Tables'!$G$2:$G$7,'DMG Tables'!$H$2:$H$7)</f>
        <v>299400</v>
      </c>
      <c r="BES4" s="1">
        <f>LOOKUP($A4,'DMG Tables'!$P$2:$P$35,'DMG Tables'!$O$2:$O$35)*BES$1*LOOKUP(BES$1,'DMG Tables'!$G$2:$G$7,'DMG Tables'!$H$2:$H$7)</f>
        <v>299600</v>
      </c>
      <c r="BET4" s="1">
        <f>LOOKUP($A4,'DMG Tables'!$P$2:$P$35,'DMG Tables'!$O$2:$O$35)*BET$1*LOOKUP(BET$1,'DMG Tables'!$G$2:$G$7,'DMG Tables'!$H$2:$H$7)</f>
        <v>299800</v>
      </c>
      <c r="BEU4" s="1">
        <f>LOOKUP($A4,'DMG Tables'!$P$2:$P$35,'DMG Tables'!$O$2:$O$35)*BEU$1*LOOKUP(BEU$1,'DMG Tables'!$G$2:$G$7,'DMG Tables'!$H$2:$H$7)</f>
        <v>300000</v>
      </c>
      <c r="BEV4" s="1">
        <f>LOOKUP($A4,'DMG Tables'!$P$2:$P$35,'DMG Tables'!$O$2:$O$35)*BEV$1*LOOKUP(BEV$1,'DMG Tables'!$G$2:$G$7,'DMG Tables'!$H$2:$H$7)</f>
        <v>300200</v>
      </c>
      <c r="BEW4" s="1">
        <f>LOOKUP($A4,'DMG Tables'!$P$2:$P$35,'DMG Tables'!$O$2:$O$35)*BEW$1*LOOKUP(BEW$1,'DMG Tables'!$G$2:$G$7,'DMG Tables'!$H$2:$H$7)</f>
        <v>300400</v>
      </c>
      <c r="BEX4" s="1">
        <f>LOOKUP($A4,'DMG Tables'!$P$2:$P$35,'DMG Tables'!$O$2:$O$35)*BEX$1*LOOKUP(BEX$1,'DMG Tables'!$G$2:$G$7,'DMG Tables'!$H$2:$H$7)</f>
        <v>300600</v>
      </c>
      <c r="BEY4" s="1">
        <f>LOOKUP($A4,'DMG Tables'!$P$2:$P$35,'DMG Tables'!$O$2:$O$35)*BEY$1*LOOKUP(BEY$1,'DMG Tables'!$G$2:$G$7,'DMG Tables'!$H$2:$H$7)</f>
        <v>300800</v>
      </c>
      <c r="BEZ4" s="1">
        <f>LOOKUP($A4,'DMG Tables'!$P$2:$P$35,'DMG Tables'!$O$2:$O$35)*BEZ$1*LOOKUP(BEZ$1,'DMG Tables'!$G$2:$G$7,'DMG Tables'!$H$2:$H$7)</f>
        <v>301000</v>
      </c>
      <c r="BFA4" s="1">
        <f>LOOKUP($A4,'DMG Tables'!$P$2:$P$35,'DMG Tables'!$O$2:$O$35)*BFA$1*LOOKUP(BFA$1,'DMG Tables'!$G$2:$G$7,'DMG Tables'!$H$2:$H$7)</f>
        <v>301200</v>
      </c>
      <c r="BFB4" s="1">
        <f>LOOKUP($A4,'DMG Tables'!$P$2:$P$35,'DMG Tables'!$O$2:$O$35)*BFB$1*LOOKUP(BFB$1,'DMG Tables'!$G$2:$G$7,'DMG Tables'!$H$2:$H$7)</f>
        <v>301400</v>
      </c>
      <c r="BFC4" s="1">
        <f>LOOKUP($A4,'DMG Tables'!$P$2:$P$35,'DMG Tables'!$O$2:$O$35)*BFC$1*LOOKUP(BFC$1,'DMG Tables'!$G$2:$G$7,'DMG Tables'!$H$2:$H$7)</f>
        <v>301600</v>
      </c>
      <c r="BFD4" s="1">
        <f>LOOKUP($A4,'DMG Tables'!$P$2:$P$35,'DMG Tables'!$O$2:$O$35)*BFD$1*LOOKUP(BFD$1,'DMG Tables'!$G$2:$G$7,'DMG Tables'!$H$2:$H$7)</f>
        <v>301800</v>
      </c>
      <c r="BFE4" s="1">
        <f>LOOKUP($A4,'DMG Tables'!$P$2:$P$35,'DMG Tables'!$O$2:$O$35)*BFE$1*LOOKUP(BFE$1,'DMG Tables'!$G$2:$G$7,'DMG Tables'!$H$2:$H$7)</f>
        <v>302000</v>
      </c>
      <c r="BFF4" s="1">
        <f>LOOKUP($A4,'DMG Tables'!$P$2:$P$35,'DMG Tables'!$O$2:$O$35)*BFF$1*LOOKUP(BFF$1,'DMG Tables'!$G$2:$G$7,'DMG Tables'!$H$2:$H$7)</f>
        <v>302200</v>
      </c>
      <c r="BFG4" s="1">
        <f>LOOKUP($A4,'DMG Tables'!$P$2:$P$35,'DMG Tables'!$O$2:$O$35)*BFG$1*LOOKUP(BFG$1,'DMG Tables'!$G$2:$G$7,'DMG Tables'!$H$2:$H$7)</f>
        <v>302400</v>
      </c>
      <c r="BFH4" s="1">
        <f>LOOKUP($A4,'DMG Tables'!$P$2:$P$35,'DMG Tables'!$O$2:$O$35)*BFH$1*LOOKUP(BFH$1,'DMG Tables'!$G$2:$G$7,'DMG Tables'!$H$2:$H$7)</f>
        <v>302600</v>
      </c>
      <c r="BFI4" s="1">
        <f>LOOKUP($A4,'DMG Tables'!$P$2:$P$35,'DMG Tables'!$O$2:$O$35)*BFI$1*LOOKUP(BFI$1,'DMG Tables'!$G$2:$G$7,'DMG Tables'!$H$2:$H$7)</f>
        <v>302800</v>
      </c>
      <c r="BFJ4" s="1">
        <f>LOOKUP($A4,'DMG Tables'!$P$2:$P$35,'DMG Tables'!$O$2:$O$35)*BFJ$1*LOOKUP(BFJ$1,'DMG Tables'!$G$2:$G$7,'DMG Tables'!$H$2:$H$7)</f>
        <v>303000</v>
      </c>
      <c r="BFK4" s="1">
        <f>LOOKUP($A4,'DMG Tables'!$P$2:$P$35,'DMG Tables'!$O$2:$O$35)*BFK$1*LOOKUP(BFK$1,'DMG Tables'!$G$2:$G$7,'DMG Tables'!$H$2:$H$7)</f>
        <v>303200</v>
      </c>
      <c r="BFL4" s="1">
        <f>LOOKUP($A4,'DMG Tables'!$P$2:$P$35,'DMG Tables'!$O$2:$O$35)*BFL$1*LOOKUP(BFL$1,'DMG Tables'!$G$2:$G$7,'DMG Tables'!$H$2:$H$7)</f>
        <v>303400</v>
      </c>
      <c r="BFM4" s="1">
        <f>LOOKUP($A4,'DMG Tables'!$P$2:$P$35,'DMG Tables'!$O$2:$O$35)*BFM$1*LOOKUP(BFM$1,'DMG Tables'!$G$2:$G$7,'DMG Tables'!$H$2:$H$7)</f>
        <v>303600</v>
      </c>
      <c r="BFN4" s="1">
        <f>LOOKUP($A4,'DMG Tables'!$P$2:$P$35,'DMG Tables'!$O$2:$O$35)*BFN$1*LOOKUP(BFN$1,'DMG Tables'!$G$2:$G$7,'DMG Tables'!$H$2:$H$7)</f>
        <v>303800</v>
      </c>
      <c r="BFO4" s="1">
        <f>LOOKUP($A4,'DMG Tables'!$P$2:$P$35,'DMG Tables'!$O$2:$O$35)*BFO$1*LOOKUP(BFO$1,'DMG Tables'!$G$2:$G$7,'DMG Tables'!$H$2:$H$7)</f>
        <v>304000</v>
      </c>
      <c r="BFP4" s="1">
        <f>LOOKUP($A4,'DMG Tables'!$P$2:$P$35,'DMG Tables'!$O$2:$O$35)*BFP$1*LOOKUP(BFP$1,'DMG Tables'!$G$2:$G$7,'DMG Tables'!$H$2:$H$7)</f>
        <v>304200</v>
      </c>
      <c r="BFQ4" s="1">
        <f>LOOKUP($A4,'DMG Tables'!$P$2:$P$35,'DMG Tables'!$O$2:$O$35)*BFQ$1*LOOKUP(BFQ$1,'DMG Tables'!$G$2:$G$7,'DMG Tables'!$H$2:$H$7)</f>
        <v>304400</v>
      </c>
      <c r="BFR4" s="1">
        <f>LOOKUP($A4,'DMG Tables'!$P$2:$P$35,'DMG Tables'!$O$2:$O$35)*BFR$1*LOOKUP(BFR$1,'DMG Tables'!$G$2:$G$7,'DMG Tables'!$H$2:$H$7)</f>
        <v>304600</v>
      </c>
      <c r="BFS4" s="1">
        <f>LOOKUP($A4,'DMG Tables'!$P$2:$P$35,'DMG Tables'!$O$2:$O$35)*BFS$1*LOOKUP(BFS$1,'DMG Tables'!$G$2:$G$7,'DMG Tables'!$H$2:$H$7)</f>
        <v>304800</v>
      </c>
      <c r="BFT4" s="1">
        <f>LOOKUP($A4,'DMG Tables'!$P$2:$P$35,'DMG Tables'!$O$2:$O$35)*BFT$1*LOOKUP(BFT$1,'DMG Tables'!$G$2:$G$7,'DMG Tables'!$H$2:$H$7)</f>
        <v>305000</v>
      </c>
      <c r="BFU4" s="1">
        <f>LOOKUP($A4,'DMG Tables'!$P$2:$P$35,'DMG Tables'!$O$2:$O$35)*BFU$1*LOOKUP(BFU$1,'DMG Tables'!$G$2:$G$7,'DMG Tables'!$H$2:$H$7)</f>
        <v>305200</v>
      </c>
      <c r="BFV4" s="1">
        <f>LOOKUP($A4,'DMG Tables'!$P$2:$P$35,'DMG Tables'!$O$2:$O$35)*BFV$1*LOOKUP(BFV$1,'DMG Tables'!$G$2:$G$7,'DMG Tables'!$H$2:$H$7)</f>
        <v>305400</v>
      </c>
      <c r="BFW4" s="1">
        <f>LOOKUP($A4,'DMG Tables'!$P$2:$P$35,'DMG Tables'!$O$2:$O$35)*BFW$1*LOOKUP(BFW$1,'DMG Tables'!$G$2:$G$7,'DMG Tables'!$H$2:$H$7)</f>
        <v>305600</v>
      </c>
      <c r="BFX4" s="1">
        <f>LOOKUP($A4,'DMG Tables'!$P$2:$P$35,'DMG Tables'!$O$2:$O$35)*BFX$1*LOOKUP(BFX$1,'DMG Tables'!$G$2:$G$7,'DMG Tables'!$H$2:$H$7)</f>
        <v>305800</v>
      </c>
      <c r="BFY4" s="1">
        <f>LOOKUP($A4,'DMG Tables'!$P$2:$P$35,'DMG Tables'!$O$2:$O$35)*BFY$1*LOOKUP(BFY$1,'DMG Tables'!$G$2:$G$7,'DMG Tables'!$H$2:$H$7)</f>
        <v>306000</v>
      </c>
      <c r="BFZ4" s="1">
        <f>LOOKUP($A4,'DMG Tables'!$P$2:$P$35,'DMG Tables'!$O$2:$O$35)*BFZ$1*LOOKUP(BFZ$1,'DMG Tables'!$G$2:$G$7,'DMG Tables'!$H$2:$H$7)</f>
        <v>306200</v>
      </c>
      <c r="BGA4" s="1">
        <f>LOOKUP($A4,'DMG Tables'!$P$2:$P$35,'DMG Tables'!$O$2:$O$35)*BGA$1*LOOKUP(BGA$1,'DMG Tables'!$G$2:$G$7,'DMG Tables'!$H$2:$H$7)</f>
        <v>306400</v>
      </c>
      <c r="BGB4" s="1">
        <f>LOOKUP($A4,'DMG Tables'!$P$2:$P$35,'DMG Tables'!$O$2:$O$35)*BGB$1*LOOKUP(BGB$1,'DMG Tables'!$G$2:$G$7,'DMG Tables'!$H$2:$H$7)</f>
        <v>306600</v>
      </c>
      <c r="BGC4" s="1">
        <f>LOOKUP($A4,'DMG Tables'!$P$2:$P$35,'DMG Tables'!$O$2:$O$35)*BGC$1*LOOKUP(BGC$1,'DMG Tables'!$G$2:$G$7,'DMG Tables'!$H$2:$H$7)</f>
        <v>306800</v>
      </c>
      <c r="BGD4" s="1">
        <f>LOOKUP($A4,'DMG Tables'!$P$2:$P$35,'DMG Tables'!$O$2:$O$35)*BGD$1*LOOKUP(BGD$1,'DMG Tables'!$G$2:$G$7,'DMG Tables'!$H$2:$H$7)</f>
        <v>307000</v>
      </c>
      <c r="BGE4" s="1">
        <f>LOOKUP($A4,'DMG Tables'!$P$2:$P$35,'DMG Tables'!$O$2:$O$35)*BGE$1*LOOKUP(BGE$1,'DMG Tables'!$G$2:$G$7,'DMG Tables'!$H$2:$H$7)</f>
        <v>307200</v>
      </c>
      <c r="BGF4" s="1">
        <f>LOOKUP($A4,'DMG Tables'!$P$2:$P$35,'DMG Tables'!$O$2:$O$35)*BGF$1*LOOKUP(BGF$1,'DMG Tables'!$G$2:$G$7,'DMG Tables'!$H$2:$H$7)</f>
        <v>307400</v>
      </c>
      <c r="BGG4" s="1">
        <f>LOOKUP($A4,'DMG Tables'!$P$2:$P$35,'DMG Tables'!$O$2:$O$35)*BGG$1*LOOKUP(BGG$1,'DMG Tables'!$G$2:$G$7,'DMG Tables'!$H$2:$H$7)</f>
        <v>307600</v>
      </c>
      <c r="BGH4" s="1">
        <f>LOOKUP($A4,'DMG Tables'!$P$2:$P$35,'DMG Tables'!$O$2:$O$35)*BGH$1*LOOKUP(BGH$1,'DMG Tables'!$G$2:$G$7,'DMG Tables'!$H$2:$H$7)</f>
        <v>307800</v>
      </c>
      <c r="BGI4" s="1">
        <f>LOOKUP($A4,'DMG Tables'!$P$2:$P$35,'DMG Tables'!$O$2:$O$35)*BGI$1*LOOKUP(BGI$1,'DMG Tables'!$G$2:$G$7,'DMG Tables'!$H$2:$H$7)</f>
        <v>308000</v>
      </c>
      <c r="BGJ4" s="1">
        <f>LOOKUP($A4,'DMG Tables'!$P$2:$P$35,'DMG Tables'!$O$2:$O$35)*BGJ$1*LOOKUP(BGJ$1,'DMG Tables'!$G$2:$G$7,'DMG Tables'!$H$2:$H$7)</f>
        <v>308200</v>
      </c>
      <c r="BGK4" s="1">
        <f>LOOKUP($A4,'DMG Tables'!$P$2:$P$35,'DMG Tables'!$O$2:$O$35)*BGK$1*LOOKUP(BGK$1,'DMG Tables'!$G$2:$G$7,'DMG Tables'!$H$2:$H$7)</f>
        <v>308400</v>
      </c>
      <c r="BGL4" s="1">
        <f>LOOKUP($A4,'DMG Tables'!$P$2:$P$35,'DMG Tables'!$O$2:$O$35)*BGL$1*LOOKUP(BGL$1,'DMG Tables'!$G$2:$G$7,'DMG Tables'!$H$2:$H$7)</f>
        <v>308600</v>
      </c>
      <c r="BGM4" s="1">
        <f>LOOKUP($A4,'DMG Tables'!$P$2:$P$35,'DMG Tables'!$O$2:$O$35)*BGM$1*LOOKUP(BGM$1,'DMG Tables'!$G$2:$G$7,'DMG Tables'!$H$2:$H$7)</f>
        <v>308800</v>
      </c>
      <c r="BGN4" s="1">
        <f>LOOKUP($A4,'DMG Tables'!$P$2:$P$35,'DMG Tables'!$O$2:$O$35)*BGN$1*LOOKUP(BGN$1,'DMG Tables'!$G$2:$G$7,'DMG Tables'!$H$2:$H$7)</f>
        <v>309000</v>
      </c>
      <c r="BGO4" s="1">
        <f>LOOKUP($A4,'DMG Tables'!$P$2:$P$35,'DMG Tables'!$O$2:$O$35)*BGO$1*LOOKUP(BGO$1,'DMG Tables'!$G$2:$G$7,'DMG Tables'!$H$2:$H$7)</f>
        <v>309200</v>
      </c>
      <c r="BGP4" s="1">
        <f>LOOKUP($A4,'DMG Tables'!$P$2:$P$35,'DMG Tables'!$O$2:$O$35)*BGP$1*LOOKUP(BGP$1,'DMG Tables'!$G$2:$G$7,'DMG Tables'!$H$2:$H$7)</f>
        <v>309400</v>
      </c>
      <c r="BGQ4" s="1">
        <f>LOOKUP($A4,'DMG Tables'!$P$2:$P$35,'DMG Tables'!$O$2:$O$35)*BGQ$1*LOOKUP(BGQ$1,'DMG Tables'!$G$2:$G$7,'DMG Tables'!$H$2:$H$7)</f>
        <v>309600</v>
      </c>
      <c r="BGR4" s="1">
        <f>LOOKUP($A4,'DMG Tables'!$P$2:$P$35,'DMG Tables'!$O$2:$O$35)*BGR$1*LOOKUP(BGR$1,'DMG Tables'!$G$2:$G$7,'DMG Tables'!$H$2:$H$7)</f>
        <v>309800</v>
      </c>
      <c r="BGS4" s="1">
        <f>LOOKUP($A4,'DMG Tables'!$P$2:$P$35,'DMG Tables'!$O$2:$O$35)*BGS$1*LOOKUP(BGS$1,'DMG Tables'!$G$2:$G$7,'DMG Tables'!$H$2:$H$7)</f>
        <v>310000</v>
      </c>
      <c r="BGT4" s="1">
        <f>LOOKUP($A4,'DMG Tables'!$P$2:$P$35,'DMG Tables'!$O$2:$O$35)*BGT$1*LOOKUP(BGT$1,'DMG Tables'!$G$2:$G$7,'DMG Tables'!$H$2:$H$7)</f>
        <v>310200</v>
      </c>
      <c r="BGU4" s="1">
        <f>LOOKUP($A4,'DMG Tables'!$P$2:$P$35,'DMG Tables'!$O$2:$O$35)*BGU$1*LOOKUP(BGU$1,'DMG Tables'!$G$2:$G$7,'DMG Tables'!$H$2:$H$7)</f>
        <v>310400</v>
      </c>
      <c r="BGV4" s="1">
        <f>LOOKUP($A4,'DMG Tables'!$P$2:$P$35,'DMG Tables'!$O$2:$O$35)*BGV$1*LOOKUP(BGV$1,'DMG Tables'!$G$2:$G$7,'DMG Tables'!$H$2:$H$7)</f>
        <v>310600</v>
      </c>
      <c r="BGW4" s="1">
        <f>LOOKUP($A4,'DMG Tables'!$P$2:$P$35,'DMG Tables'!$O$2:$O$35)*BGW$1*LOOKUP(BGW$1,'DMG Tables'!$G$2:$G$7,'DMG Tables'!$H$2:$H$7)</f>
        <v>310800</v>
      </c>
      <c r="BGX4" s="1">
        <f>LOOKUP($A4,'DMG Tables'!$P$2:$P$35,'DMG Tables'!$O$2:$O$35)*BGX$1*LOOKUP(BGX$1,'DMG Tables'!$G$2:$G$7,'DMG Tables'!$H$2:$H$7)</f>
        <v>311000</v>
      </c>
      <c r="BGY4" s="1">
        <f>LOOKUP($A4,'DMG Tables'!$P$2:$P$35,'DMG Tables'!$O$2:$O$35)*BGY$1*LOOKUP(BGY$1,'DMG Tables'!$G$2:$G$7,'DMG Tables'!$H$2:$H$7)</f>
        <v>311200</v>
      </c>
      <c r="BGZ4" s="1">
        <f>LOOKUP($A4,'DMG Tables'!$P$2:$P$35,'DMG Tables'!$O$2:$O$35)*BGZ$1*LOOKUP(BGZ$1,'DMG Tables'!$G$2:$G$7,'DMG Tables'!$H$2:$H$7)</f>
        <v>311400</v>
      </c>
      <c r="BHA4" s="1">
        <f>LOOKUP($A4,'DMG Tables'!$P$2:$P$35,'DMG Tables'!$O$2:$O$35)*BHA$1*LOOKUP(BHA$1,'DMG Tables'!$G$2:$G$7,'DMG Tables'!$H$2:$H$7)</f>
        <v>311600</v>
      </c>
      <c r="BHB4" s="1">
        <f>LOOKUP($A4,'DMG Tables'!$P$2:$P$35,'DMG Tables'!$O$2:$O$35)*BHB$1*LOOKUP(BHB$1,'DMG Tables'!$G$2:$G$7,'DMG Tables'!$H$2:$H$7)</f>
        <v>311800</v>
      </c>
      <c r="BHC4" s="1">
        <f>LOOKUP($A4,'DMG Tables'!$P$2:$P$35,'DMG Tables'!$O$2:$O$35)*BHC$1*LOOKUP(BHC$1,'DMG Tables'!$G$2:$G$7,'DMG Tables'!$H$2:$H$7)</f>
        <v>312000</v>
      </c>
      <c r="BHD4" s="1">
        <f>LOOKUP($A4,'DMG Tables'!$P$2:$P$35,'DMG Tables'!$O$2:$O$35)*BHD$1*LOOKUP(BHD$1,'DMG Tables'!$G$2:$G$7,'DMG Tables'!$H$2:$H$7)</f>
        <v>312200</v>
      </c>
      <c r="BHE4" s="1">
        <f>LOOKUP($A4,'DMG Tables'!$P$2:$P$35,'DMG Tables'!$O$2:$O$35)*BHE$1*LOOKUP(BHE$1,'DMG Tables'!$G$2:$G$7,'DMG Tables'!$H$2:$H$7)</f>
        <v>312400</v>
      </c>
      <c r="BHF4" s="1">
        <f>LOOKUP($A4,'DMG Tables'!$P$2:$P$35,'DMG Tables'!$O$2:$O$35)*BHF$1*LOOKUP(BHF$1,'DMG Tables'!$G$2:$G$7,'DMG Tables'!$H$2:$H$7)</f>
        <v>312600</v>
      </c>
      <c r="BHG4" s="1">
        <f>LOOKUP($A4,'DMG Tables'!$P$2:$P$35,'DMG Tables'!$O$2:$O$35)*BHG$1*LOOKUP(BHG$1,'DMG Tables'!$G$2:$G$7,'DMG Tables'!$H$2:$H$7)</f>
        <v>312800</v>
      </c>
      <c r="BHH4" s="1">
        <f>LOOKUP($A4,'DMG Tables'!$P$2:$P$35,'DMG Tables'!$O$2:$O$35)*BHH$1*LOOKUP(BHH$1,'DMG Tables'!$G$2:$G$7,'DMG Tables'!$H$2:$H$7)</f>
        <v>313000</v>
      </c>
      <c r="BHI4" s="1">
        <f>LOOKUP($A4,'DMG Tables'!$P$2:$P$35,'DMG Tables'!$O$2:$O$35)*BHI$1*LOOKUP(BHI$1,'DMG Tables'!$G$2:$G$7,'DMG Tables'!$H$2:$H$7)</f>
        <v>313200</v>
      </c>
      <c r="BHJ4" s="1">
        <f>LOOKUP($A4,'DMG Tables'!$P$2:$P$35,'DMG Tables'!$O$2:$O$35)*BHJ$1*LOOKUP(BHJ$1,'DMG Tables'!$G$2:$G$7,'DMG Tables'!$H$2:$H$7)</f>
        <v>313400</v>
      </c>
      <c r="BHK4" s="1">
        <f>LOOKUP($A4,'DMG Tables'!$P$2:$P$35,'DMG Tables'!$O$2:$O$35)*BHK$1*LOOKUP(BHK$1,'DMG Tables'!$G$2:$G$7,'DMG Tables'!$H$2:$H$7)</f>
        <v>313600</v>
      </c>
      <c r="BHL4" s="1">
        <f>LOOKUP($A4,'DMG Tables'!$P$2:$P$35,'DMG Tables'!$O$2:$O$35)*BHL$1*LOOKUP(BHL$1,'DMG Tables'!$G$2:$G$7,'DMG Tables'!$H$2:$H$7)</f>
        <v>313800</v>
      </c>
      <c r="BHM4" s="1">
        <f>LOOKUP($A4,'DMG Tables'!$P$2:$P$35,'DMG Tables'!$O$2:$O$35)*BHM$1*LOOKUP(BHM$1,'DMG Tables'!$G$2:$G$7,'DMG Tables'!$H$2:$H$7)</f>
        <v>314000</v>
      </c>
      <c r="BHN4" s="1">
        <f>LOOKUP($A4,'DMG Tables'!$P$2:$P$35,'DMG Tables'!$O$2:$O$35)*BHN$1*LOOKUP(BHN$1,'DMG Tables'!$G$2:$G$7,'DMG Tables'!$H$2:$H$7)</f>
        <v>314200</v>
      </c>
      <c r="BHO4" s="1">
        <f>LOOKUP($A4,'DMG Tables'!$P$2:$P$35,'DMG Tables'!$O$2:$O$35)*BHO$1*LOOKUP(BHO$1,'DMG Tables'!$G$2:$G$7,'DMG Tables'!$H$2:$H$7)</f>
        <v>314400</v>
      </c>
      <c r="BHP4" s="1">
        <f>LOOKUP($A4,'DMG Tables'!$P$2:$P$35,'DMG Tables'!$O$2:$O$35)*BHP$1*LOOKUP(BHP$1,'DMG Tables'!$G$2:$G$7,'DMG Tables'!$H$2:$H$7)</f>
        <v>314600</v>
      </c>
      <c r="BHQ4" s="1">
        <f>LOOKUP($A4,'DMG Tables'!$P$2:$P$35,'DMG Tables'!$O$2:$O$35)*BHQ$1*LOOKUP(BHQ$1,'DMG Tables'!$G$2:$G$7,'DMG Tables'!$H$2:$H$7)</f>
        <v>314800</v>
      </c>
      <c r="BHR4" s="1">
        <f>LOOKUP($A4,'DMG Tables'!$P$2:$P$35,'DMG Tables'!$O$2:$O$35)*BHR$1*LOOKUP(BHR$1,'DMG Tables'!$G$2:$G$7,'DMG Tables'!$H$2:$H$7)</f>
        <v>315000</v>
      </c>
      <c r="BHS4" s="1">
        <f>LOOKUP($A4,'DMG Tables'!$P$2:$P$35,'DMG Tables'!$O$2:$O$35)*BHS$1*LOOKUP(BHS$1,'DMG Tables'!$G$2:$G$7,'DMG Tables'!$H$2:$H$7)</f>
        <v>315200</v>
      </c>
      <c r="BHT4" s="1">
        <f>LOOKUP($A4,'DMG Tables'!$P$2:$P$35,'DMG Tables'!$O$2:$O$35)*BHT$1*LOOKUP(BHT$1,'DMG Tables'!$G$2:$G$7,'DMG Tables'!$H$2:$H$7)</f>
        <v>315400</v>
      </c>
      <c r="BHU4" s="1">
        <f>LOOKUP($A4,'DMG Tables'!$P$2:$P$35,'DMG Tables'!$O$2:$O$35)*BHU$1*LOOKUP(BHU$1,'DMG Tables'!$G$2:$G$7,'DMG Tables'!$H$2:$H$7)</f>
        <v>315600</v>
      </c>
      <c r="BHV4" s="1">
        <f>LOOKUP($A4,'DMG Tables'!$P$2:$P$35,'DMG Tables'!$O$2:$O$35)*BHV$1*LOOKUP(BHV$1,'DMG Tables'!$G$2:$G$7,'DMG Tables'!$H$2:$H$7)</f>
        <v>315800</v>
      </c>
      <c r="BHW4" s="1">
        <f>LOOKUP($A4,'DMG Tables'!$P$2:$P$35,'DMG Tables'!$O$2:$O$35)*BHW$1*LOOKUP(BHW$1,'DMG Tables'!$G$2:$G$7,'DMG Tables'!$H$2:$H$7)</f>
        <v>316000</v>
      </c>
      <c r="BHX4" s="1">
        <f>LOOKUP($A4,'DMG Tables'!$P$2:$P$35,'DMG Tables'!$O$2:$O$35)*BHX$1*LOOKUP(BHX$1,'DMG Tables'!$G$2:$G$7,'DMG Tables'!$H$2:$H$7)</f>
        <v>316200</v>
      </c>
      <c r="BHY4" s="1">
        <f>LOOKUP($A4,'DMG Tables'!$P$2:$P$35,'DMG Tables'!$O$2:$O$35)*BHY$1*LOOKUP(BHY$1,'DMG Tables'!$G$2:$G$7,'DMG Tables'!$H$2:$H$7)</f>
        <v>316400</v>
      </c>
      <c r="BHZ4" s="1">
        <f>LOOKUP($A4,'DMG Tables'!$P$2:$P$35,'DMG Tables'!$O$2:$O$35)*BHZ$1*LOOKUP(BHZ$1,'DMG Tables'!$G$2:$G$7,'DMG Tables'!$H$2:$H$7)</f>
        <v>316600</v>
      </c>
      <c r="BIA4" s="1">
        <f>LOOKUP($A4,'DMG Tables'!$P$2:$P$35,'DMG Tables'!$O$2:$O$35)*BIA$1*LOOKUP(BIA$1,'DMG Tables'!$G$2:$G$7,'DMG Tables'!$H$2:$H$7)</f>
        <v>316800</v>
      </c>
      <c r="BIB4" s="1">
        <f>LOOKUP($A4,'DMG Tables'!$P$2:$P$35,'DMG Tables'!$O$2:$O$35)*BIB$1*LOOKUP(BIB$1,'DMG Tables'!$G$2:$G$7,'DMG Tables'!$H$2:$H$7)</f>
        <v>317000</v>
      </c>
      <c r="BIC4" s="1">
        <f>LOOKUP($A4,'DMG Tables'!$P$2:$P$35,'DMG Tables'!$O$2:$O$35)*BIC$1*LOOKUP(BIC$1,'DMG Tables'!$G$2:$G$7,'DMG Tables'!$H$2:$H$7)</f>
        <v>317200</v>
      </c>
      <c r="BID4" s="1">
        <f>LOOKUP($A4,'DMG Tables'!$P$2:$P$35,'DMG Tables'!$O$2:$O$35)*BID$1*LOOKUP(BID$1,'DMG Tables'!$G$2:$G$7,'DMG Tables'!$H$2:$H$7)</f>
        <v>317400</v>
      </c>
      <c r="BIE4" s="1">
        <f>LOOKUP($A4,'DMG Tables'!$P$2:$P$35,'DMG Tables'!$O$2:$O$35)*BIE$1*LOOKUP(BIE$1,'DMG Tables'!$G$2:$G$7,'DMG Tables'!$H$2:$H$7)</f>
        <v>317600</v>
      </c>
      <c r="BIF4" s="1">
        <f>LOOKUP($A4,'DMG Tables'!$P$2:$P$35,'DMG Tables'!$O$2:$O$35)*BIF$1*LOOKUP(BIF$1,'DMG Tables'!$G$2:$G$7,'DMG Tables'!$H$2:$H$7)</f>
        <v>317800</v>
      </c>
      <c r="BIG4" s="1">
        <f>LOOKUP($A4,'DMG Tables'!$P$2:$P$35,'DMG Tables'!$O$2:$O$35)*BIG$1*LOOKUP(BIG$1,'DMG Tables'!$G$2:$G$7,'DMG Tables'!$H$2:$H$7)</f>
        <v>318000</v>
      </c>
      <c r="BIH4" s="1">
        <f>LOOKUP($A4,'DMG Tables'!$P$2:$P$35,'DMG Tables'!$O$2:$O$35)*BIH$1*LOOKUP(BIH$1,'DMG Tables'!$G$2:$G$7,'DMG Tables'!$H$2:$H$7)</f>
        <v>318200</v>
      </c>
      <c r="BII4" s="1">
        <f>LOOKUP($A4,'DMG Tables'!$P$2:$P$35,'DMG Tables'!$O$2:$O$35)*BII$1*LOOKUP(BII$1,'DMG Tables'!$G$2:$G$7,'DMG Tables'!$H$2:$H$7)</f>
        <v>318400</v>
      </c>
      <c r="BIJ4" s="1">
        <f>LOOKUP($A4,'DMG Tables'!$P$2:$P$35,'DMG Tables'!$O$2:$O$35)*BIJ$1*LOOKUP(BIJ$1,'DMG Tables'!$G$2:$G$7,'DMG Tables'!$H$2:$H$7)</f>
        <v>318600</v>
      </c>
      <c r="BIK4" s="1">
        <f>LOOKUP($A4,'DMG Tables'!$P$2:$P$35,'DMG Tables'!$O$2:$O$35)*BIK$1*LOOKUP(BIK$1,'DMG Tables'!$G$2:$G$7,'DMG Tables'!$H$2:$H$7)</f>
        <v>318800</v>
      </c>
      <c r="BIL4" s="1">
        <f>LOOKUP($A4,'DMG Tables'!$P$2:$P$35,'DMG Tables'!$O$2:$O$35)*BIL$1*LOOKUP(BIL$1,'DMG Tables'!$G$2:$G$7,'DMG Tables'!$H$2:$H$7)</f>
        <v>319000</v>
      </c>
      <c r="BIM4" s="1">
        <f>LOOKUP($A4,'DMG Tables'!$P$2:$P$35,'DMG Tables'!$O$2:$O$35)*BIM$1*LOOKUP(BIM$1,'DMG Tables'!$G$2:$G$7,'DMG Tables'!$H$2:$H$7)</f>
        <v>319200</v>
      </c>
      <c r="BIN4" s="1">
        <f>LOOKUP($A4,'DMG Tables'!$P$2:$P$35,'DMG Tables'!$O$2:$O$35)*BIN$1*LOOKUP(BIN$1,'DMG Tables'!$G$2:$G$7,'DMG Tables'!$H$2:$H$7)</f>
        <v>319400</v>
      </c>
      <c r="BIO4" s="1">
        <f>LOOKUP($A4,'DMG Tables'!$P$2:$P$35,'DMG Tables'!$O$2:$O$35)*BIO$1*LOOKUP(BIO$1,'DMG Tables'!$G$2:$G$7,'DMG Tables'!$H$2:$H$7)</f>
        <v>319600</v>
      </c>
      <c r="BIP4" s="1">
        <f>LOOKUP($A4,'DMG Tables'!$P$2:$P$35,'DMG Tables'!$O$2:$O$35)*BIP$1*LOOKUP(BIP$1,'DMG Tables'!$G$2:$G$7,'DMG Tables'!$H$2:$H$7)</f>
        <v>319800</v>
      </c>
      <c r="BIQ4" s="1">
        <f>LOOKUP($A4,'DMG Tables'!$P$2:$P$35,'DMG Tables'!$O$2:$O$35)*BIQ$1*LOOKUP(BIQ$1,'DMG Tables'!$G$2:$G$7,'DMG Tables'!$H$2:$H$7)</f>
        <v>320000</v>
      </c>
      <c r="BIR4" s="1">
        <f>LOOKUP($A4,'DMG Tables'!$P$2:$P$35,'DMG Tables'!$O$2:$O$35)*BIR$1*LOOKUP(BIR$1,'DMG Tables'!$G$2:$G$7,'DMG Tables'!$H$2:$H$7)</f>
        <v>320200</v>
      </c>
      <c r="BIS4" s="1">
        <f>LOOKUP($A4,'DMG Tables'!$P$2:$P$35,'DMG Tables'!$O$2:$O$35)*BIS$1*LOOKUP(BIS$1,'DMG Tables'!$G$2:$G$7,'DMG Tables'!$H$2:$H$7)</f>
        <v>320400</v>
      </c>
      <c r="BIT4" s="1">
        <f>LOOKUP($A4,'DMG Tables'!$P$2:$P$35,'DMG Tables'!$O$2:$O$35)*BIT$1*LOOKUP(BIT$1,'DMG Tables'!$G$2:$G$7,'DMG Tables'!$H$2:$H$7)</f>
        <v>320600</v>
      </c>
      <c r="BIU4" s="1">
        <f>LOOKUP($A4,'DMG Tables'!$P$2:$P$35,'DMG Tables'!$O$2:$O$35)*BIU$1*LOOKUP(BIU$1,'DMG Tables'!$G$2:$G$7,'DMG Tables'!$H$2:$H$7)</f>
        <v>320800</v>
      </c>
      <c r="BIV4" s="1">
        <f>LOOKUP($A4,'DMG Tables'!$P$2:$P$35,'DMG Tables'!$O$2:$O$35)*BIV$1*LOOKUP(BIV$1,'DMG Tables'!$G$2:$G$7,'DMG Tables'!$H$2:$H$7)</f>
        <v>321000</v>
      </c>
      <c r="BIW4" s="1">
        <f>LOOKUP($A4,'DMG Tables'!$P$2:$P$35,'DMG Tables'!$O$2:$O$35)*BIW$1*LOOKUP(BIW$1,'DMG Tables'!$G$2:$G$7,'DMG Tables'!$H$2:$H$7)</f>
        <v>321200</v>
      </c>
      <c r="BIX4" s="1">
        <f>LOOKUP($A4,'DMG Tables'!$P$2:$P$35,'DMG Tables'!$O$2:$O$35)*BIX$1*LOOKUP(BIX$1,'DMG Tables'!$G$2:$G$7,'DMG Tables'!$H$2:$H$7)</f>
        <v>321400</v>
      </c>
      <c r="BIY4" s="1">
        <f>LOOKUP($A4,'DMG Tables'!$P$2:$P$35,'DMG Tables'!$O$2:$O$35)*BIY$1*LOOKUP(BIY$1,'DMG Tables'!$G$2:$G$7,'DMG Tables'!$H$2:$H$7)</f>
        <v>321600</v>
      </c>
      <c r="BIZ4" s="1">
        <f>LOOKUP($A4,'DMG Tables'!$P$2:$P$35,'DMG Tables'!$O$2:$O$35)*BIZ$1*LOOKUP(BIZ$1,'DMG Tables'!$G$2:$G$7,'DMG Tables'!$H$2:$H$7)</f>
        <v>321800</v>
      </c>
      <c r="BJA4" s="1">
        <f>LOOKUP($A4,'DMG Tables'!$P$2:$P$35,'DMG Tables'!$O$2:$O$35)*BJA$1*LOOKUP(BJA$1,'DMG Tables'!$G$2:$G$7,'DMG Tables'!$H$2:$H$7)</f>
        <v>322000</v>
      </c>
      <c r="BJB4" s="1">
        <f>LOOKUP($A4,'DMG Tables'!$P$2:$P$35,'DMG Tables'!$O$2:$O$35)*BJB$1*LOOKUP(BJB$1,'DMG Tables'!$G$2:$G$7,'DMG Tables'!$H$2:$H$7)</f>
        <v>322200</v>
      </c>
      <c r="BJC4" s="1">
        <f>LOOKUP($A4,'DMG Tables'!$P$2:$P$35,'DMG Tables'!$O$2:$O$35)*BJC$1*LOOKUP(BJC$1,'DMG Tables'!$G$2:$G$7,'DMG Tables'!$H$2:$H$7)</f>
        <v>322400</v>
      </c>
      <c r="BJD4" s="1">
        <f>LOOKUP($A4,'DMG Tables'!$P$2:$P$35,'DMG Tables'!$O$2:$O$35)*BJD$1*LOOKUP(BJD$1,'DMG Tables'!$G$2:$G$7,'DMG Tables'!$H$2:$H$7)</f>
        <v>322600</v>
      </c>
      <c r="BJE4" s="1">
        <f>LOOKUP($A4,'DMG Tables'!$P$2:$P$35,'DMG Tables'!$O$2:$O$35)*BJE$1*LOOKUP(BJE$1,'DMG Tables'!$G$2:$G$7,'DMG Tables'!$H$2:$H$7)</f>
        <v>322800</v>
      </c>
      <c r="BJF4" s="1">
        <f>LOOKUP($A4,'DMG Tables'!$P$2:$P$35,'DMG Tables'!$O$2:$O$35)*BJF$1*LOOKUP(BJF$1,'DMG Tables'!$G$2:$G$7,'DMG Tables'!$H$2:$H$7)</f>
        <v>323000</v>
      </c>
      <c r="BJG4" s="1">
        <f>LOOKUP($A4,'DMG Tables'!$P$2:$P$35,'DMG Tables'!$O$2:$O$35)*BJG$1*LOOKUP(BJG$1,'DMG Tables'!$G$2:$G$7,'DMG Tables'!$H$2:$H$7)</f>
        <v>323200</v>
      </c>
      <c r="BJH4" s="1">
        <f>LOOKUP($A4,'DMG Tables'!$P$2:$P$35,'DMG Tables'!$O$2:$O$35)*BJH$1*LOOKUP(BJH$1,'DMG Tables'!$G$2:$G$7,'DMG Tables'!$H$2:$H$7)</f>
        <v>323400</v>
      </c>
      <c r="BJI4" s="1">
        <f>LOOKUP($A4,'DMG Tables'!$P$2:$P$35,'DMG Tables'!$O$2:$O$35)*BJI$1*LOOKUP(BJI$1,'DMG Tables'!$G$2:$G$7,'DMG Tables'!$H$2:$H$7)</f>
        <v>323600</v>
      </c>
      <c r="BJJ4" s="1">
        <f>LOOKUP($A4,'DMG Tables'!$P$2:$P$35,'DMG Tables'!$O$2:$O$35)*BJJ$1*LOOKUP(BJJ$1,'DMG Tables'!$G$2:$G$7,'DMG Tables'!$H$2:$H$7)</f>
        <v>323800</v>
      </c>
      <c r="BJK4" s="1">
        <f>LOOKUP($A4,'DMG Tables'!$P$2:$P$35,'DMG Tables'!$O$2:$O$35)*BJK$1*LOOKUP(BJK$1,'DMG Tables'!$G$2:$G$7,'DMG Tables'!$H$2:$H$7)</f>
        <v>324000</v>
      </c>
      <c r="BJL4" s="1">
        <f>LOOKUP($A4,'DMG Tables'!$P$2:$P$35,'DMG Tables'!$O$2:$O$35)*BJL$1*LOOKUP(BJL$1,'DMG Tables'!$G$2:$G$7,'DMG Tables'!$H$2:$H$7)</f>
        <v>324200</v>
      </c>
      <c r="BJM4" s="1">
        <f>LOOKUP($A4,'DMG Tables'!$P$2:$P$35,'DMG Tables'!$O$2:$O$35)*BJM$1*LOOKUP(BJM$1,'DMG Tables'!$G$2:$G$7,'DMG Tables'!$H$2:$H$7)</f>
        <v>324400</v>
      </c>
      <c r="BJN4" s="1">
        <f>LOOKUP($A4,'DMG Tables'!$P$2:$P$35,'DMG Tables'!$O$2:$O$35)*BJN$1*LOOKUP(BJN$1,'DMG Tables'!$G$2:$G$7,'DMG Tables'!$H$2:$H$7)</f>
        <v>324600</v>
      </c>
      <c r="BJO4" s="1">
        <f>LOOKUP($A4,'DMG Tables'!$P$2:$P$35,'DMG Tables'!$O$2:$O$35)*BJO$1*LOOKUP(BJO$1,'DMG Tables'!$G$2:$G$7,'DMG Tables'!$H$2:$H$7)</f>
        <v>324800</v>
      </c>
      <c r="BJP4" s="1">
        <f>LOOKUP($A4,'DMG Tables'!$P$2:$P$35,'DMG Tables'!$O$2:$O$35)*BJP$1*LOOKUP(BJP$1,'DMG Tables'!$G$2:$G$7,'DMG Tables'!$H$2:$H$7)</f>
        <v>325000</v>
      </c>
      <c r="BJQ4" s="1">
        <f>LOOKUP($A4,'DMG Tables'!$P$2:$P$35,'DMG Tables'!$O$2:$O$35)*BJQ$1*LOOKUP(BJQ$1,'DMG Tables'!$G$2:$G$7,'DMG Tables'!$H$2:$H$7)</f>
        <v>325200</v>
      </c>
      <c r="BJR4" s="1">
        <f>LOOKUP($A4,'DMG Tables'!$P$2:$P$35,'DMG Tables'!$O$2:$O$35)*BJR$1*LOOKUP(BJR$1,'DMG Tables'!$G$2:$G$7,'DMG Tables'!$H$2:$H$7)</f>
        <v>325400</v>
      </c>
      <c r="BJS4" s="1">
        <f>LOOKUP($A4,'DMG Tables'!$P$2:$P$35,'DMG Tables'!$O$2:$O$35)*BJS$1*LOOKUP(BJS$1,'DMG Tables'!$G$2:$G$7,'DMG Tables'!$H$2:$H$7)</f>
        <v>325600</v>
      </c>
      <c r="BJT4" s="1">
        <f>LOOKUP($A4,'DMG Tables'!$P$2:$P$35,'DMG Tables'!$O$2:$O$35)*BJT$1*LOOKUP(BJT$1,'DMG Tables'!$G$2:$G$7,'DMG Tables'!$H$2:$H$7)</f>
        <v>325800</v>
      </c>
      <c r="BJU4" s="1">
        <f>LOOKUP($A4,'DMG Tables'!$P$2:$P$35,'DMG Tables'!$O$2:$O$35)*BJU$1*LOOKUP(BJU$1,'DMG Tables'!$G$2:$G$7,'DMG Tables'!$H$2:$H$7)</f>
        <v>326000</v>
      </c>
      <c r="BJV4" s="1">
        <f>LOOKUP($A4,'DMG Tables'!$P$2:$P$35,'DMG Tables'!$O$2:$O$35)*BJV$1*LOOKUP(BJV$1,'DMG Tables'!$G$2:$G$7,'DMG Tables'!$H$2:$H$7)</f>
        <v>326200</v>
      </c>
      <c r="BJW4" s="1">
        <f>LOOKUP($A4,'DMG Tables'!$P$2:$P$35,'DMG Tables'!$O$2:$O$35)*BJW$1*LOOKUP(BJW$1,'DMG Tables'!$G$2:$G$7,'DMG Tables'!$H$2:$H$7)</f>
        <v>326400</v>
      </c>
      <c r="BJX4" s="1">
        <f>LOOKUP($A4,'DMG Tables'!$P$2:$P$35,'DMG Tables'!$O$2:$O$35)*BJX$1*LOOKUP(BJX$1,'DMG Tables'!$G$2:$G$7,'DMG Tables'!$H$2:$H$7)</f>
        <v>326600</v>
      </c>
      <c r="BJY4" s="1">
        <f>LOOKUP($A4,'DMG Tables'!$P$2:$P$35,'DMG Tables'!$O$2:$O$35)*BJY$1*LOOKUP(BJY$1,'DMG Tables'!$G$2:$G$7,'DMG Tables'!$H$2:$H$7)</f>
        <v>326800</v>
      </c>
      <c r="BJZ4" s="1">
        <f>LOOKUP($A4,'DMG Tables'!$P$2:$P$35,'DMG Tables'!$O$2:$O$35)*BJZ$1*LOOKUP(BJZ$1,'DMG Tables'!$G$2:$G$7,'DMG Tables'!$H$2:$H$7)</f>
        <v>327000</v>
      </c>
      <c r="BKA4" s="1">
        <f>LOOKUP($A4,'DMG Tables'!$P$2:$P$35,'DMG Tables'!$O$2:$O$35)*BKA$1*LOOKUP(BKA$1,'DMG Tables'!$G$2:$G$7,'DMG Tables'!$H$2:$H$7)</f>
        <v>327200</v>
      </c>
      <c r="BKB4" s="1">
        <f>LOOKUP($A4,'DMG Tables'!$P$2:$P$35,'DMG Tables'!$O$2:$O$35)*BKB$1*LOOKUP(BKB$1,'DMG Tables'!$G$2:$G$7,'DMG Tables'!$H$2:$H$7)</f>
        <v>327400</v>
      </c>
      <c r="BKC4" s="1">
        <f>LOOKUP($A4,'DMG Tables'!$P$2:$P$35,'DMG Tables'!$O$2:$O$35)*BKC$1*LOOKUP(BKC$1,'DMG Tables'!$G$2:$G$7,'DMG Tables'!$H$2:$H$7)</f>
        <v>327600</v>
      </c>
      <c r="BKD4" s="1">
        <f>LOOKUP($A4,'DMG Tables'!$P$2:$P$35,'DMG Tables'!$O$2:$O$35)*BKD$1*LOOKUP(BKD$1,'DMG Tables'!$G$2:$G$7,'DMG Tables'!$H$2:$H$7)</f>
        <v>327800</v>
      </c>
      <c r="BKE4" s="1">
        <f>LOOKUP($A4,'DMG Tables'!$P$2:$P$35,'DMG Tables'!$O$2:$O$35)*BKE$1*LOOKUP(BKE$1,'DMG Tables'!$G$2:$G$7,'DMG Tables'!$H$2:$H$7)</f>
        <v>328000</v>
      </c>
      <c r="BKF4" s="1">
        <f>LOOKUP($A4,'DMG Tables'!$P$2:$P$35,'DMG Tables'!$O$2:$O$35)*BKF$1*LOOKUP(BKF$1,'DMG Tables'!$G$2:$G$7,'DMG Tables'!$H$2:$H$7)</f>
        <v>328200</v>
      </c>
      <c r="BKG4" s="1">
        <f>LOOKUP($A4,'DMG Tables'!$P$2:$P$35,'DMG Tables'!$O$2:$O$35)*BKG$1*LOOKUP(BKG$1,'DMG Tables'!$G$2:$G$7,'DMG Tables'!$H$2:$H$7)</f>
        <v>328400</v>
      </c>
      <c r="BKH4" s="1">
        <f>LOOKUP($A4,'DMG Tables'!$P$2:$P$35,'DMG Tables'!$O$2:$O$35)*BKH$1*LOOKUP(BKH$1,'DMG Tables'!$G$2:$G$7,'DMG Tables'!$H$2:$H$7)</f>
        <v>328600</v>
      </c>
      <c r="BKI4" s="1">
        <f>LOOKUP($A4,'DMG Tables'!$P$2:$P$35,'DMG Tables'!$O$2:$O$35)*BKI$1*LOOKUP(BKI$1,'DMG Tables'!$G$2:$G$7,'DMG Tables'!$H$2:$H$7)</f>
        <v>328800</v>
      </c>
      <c r="BKJ4" s="1">
        <f>LOOKUP($A4,'DMG Tables'!$P$2:$P$35,'DMG Tables'!$O$2:$O$35)*BKJ$1*LOOKUP(BKJ$1,'DMG Tables'!$G$2:$G$7,'DMG Tables'!$H$2:$H$7)</f>
        <v>329000</v>
      </c>
      <c r="BKK4" s="1">
        <f>LOOKUP($A4,'DMG Tables'!$P$2:$P$35,'DMG Tables'!$O$2:$O$35)*BKK$1*LOOKUP(BKK$1,'DMG Tables'!$G$2:$G$7,'DMG Tables'!$H$2:$H$7)</f>
        <v>329200</v>
      </c>
      <c r="BKL4" s="1">
        <f>LOOKUP($A4,'DMG Tables'!$P$2:$P$35,'DMG Tables'!$O$2:$O$35)*BKL$1*LOOKUP(BKL$1,'DMG Tables'!$G$2:$G$7,'DMG Tables'!$H$2:$H$7)</f>
        <v>329400</v>
      </c>
      <c r="BKM4" s="1">
        <f>LOOKUP($A4,'DMG Tables'!$P$2:$P$35,'DMG Tables'!$O$2:$O$35)*BKM$1*LOOKUP(BKM$1,'DMG Tables'!$G$2:$G$7,'DMG Tables'!$H$2:$H$7)</f>
        <v>329600</v>
      </c>
      <c r="BKN4" s="1">
        <f>LOOKUP($A4,'DMG Tables'!$P$2:$P$35,'DMG Tables'!$O$2:$O$35)*BKN$1*LOOKUP(BKN$1,'DMG Tables'!$G$2:$G$7,'DMG Tables'!$H$2:$H$7)</f>
        <v>329800</v>
      </c>
      <c r="BKO4" s="1">
        <f>LOOKUP($A4,'DMG Tables'!$P$2:$P$35,'DMG Tables'!$O$2:$O$35)*BKO$1*LOOKUP(BKO$1,'DMG Tables'!$G$2:$G$7,'DMG Tables'!$H$2:$H$7)</f>
        <v>330000</v>
      </c>
      <c r="BKP4" s="1">
        <f>LOOKUP($A4,'DMG Tables'!$P$2:$P$35,'DMG Tables'!$O$2:$O$35)*BKP$1*LOOKUP(BKP$1,'DMG Tables'!$G$2:$G$7,'DMG Tables'!$H$2:$H$7)</f>
        <v>330200</v>
      </c>
      <c r="BKQ4" s="1">
        <f>LOOKUP($A4,'DMG Tables'!$P$2:$P$35,'DMG Tables'!$O$2:$O$35)*BKQ$1*LOOKUP(BKQ$1,'DMG Tables'!$G$2:$G$7,'DMG Tables'!$H$2:$H$7)</f>
        <v>330400</v>
      </c>
      <c r="BKR4" s="1">
        <f>LOOKUP($A4,'DMG Tables'!$P$2:$P$35,'DMG Tables'!$O$2:$O$35)*BKR$1*LOOKUP(BKR$1,'DMG Tables'!$G$2:$G$7,'DMG Tables'!$H$2:$H$7)</f>
        <v>330600</v>
      </c>
      <c r="BKS4" s="1">
        <f>LOOKUP($A4,'DMG Tables'!$P$2:$P$35,'DMG Tables'!$O$2:$O$35)*BKS$1*LOOKUP(BKS$1,'DMG Tables'!$G$2:$G$7,'DMG Tables'!$H$2:$H$7)</f>
        <v>330800</v>
      </c>
      <c r="BKT4" s="1">
        <f>LOOKUP($A4,'DMG Tables'!$P$2:$P$35,'DMG Tables'!$O$2:$O$35)*BKT$1*LOOKUP(BKT$1,'DMG Tables'!$G$2:$G$7,'DMG Tables'!$H$2:$H$7)</f>
        <v>331000</v>
      </c>
      <c r="BKU4" s="1">
        <f>LOOKUP($A4,'DMG Tables'!$P$2:$P$35,'DMG Tables'!$O$2:$O$35)*BKU$1*LOOKUP(BKU$1,'DMG Tables'!$G$2:$G$7,'DMG Tables'!$H$2:$H$7)</f>
        <v>331200</v>
      </c>
      <c r="BKV4" s="1">
        <f>LOOKUP($A4,'DMG Tables'!$P$2:$P$35,'DMG Tables'!$O$2:$O$35)*BKV$1*LOOKUP(BKV$1,'DMG Tables'!$G$2:$G$7,'DMG Tables'!$H$2:$H$7)</f>
        <v>331400</v>
      </c>
      <c r="BKW4" s="1">
        <f>LOOKUP($A4,'DMG Tables'!$P$2:$P$35,'DMG Tables'!$O$2:$O$35)*BKW$1*LOOKUP(BKW$1,'DMG Tables'!$G$2:$G$7,'DMG Tables'!$H$2:$H$7)</f>
        <v>331600</v>
      </c>
      <c r="BKX4" s="1">
        <f>LOOKUP($A4,'DMG Tables'!$P$2:$P$35,'DMG Tables'!$O$2:$O$35)*BKX$1*LOOKUP(BKX$1,'DMG Tables'!$G$2:$G$7,'DMG Tables'!$H$2:$H$7)</f>
        <v>331800</v>
      </c>
      <c r="BKY4" s="1">
        <f>LOOKUP($A4,'DMG Tables'!$P$2:$P$35,'DMG Tables'!$O$2:$O$35)*BKY$1*LOOKUP(BKY$1,'DMG Tables'!$G$2:$G$7,'DMG Tables'!$H$2:$H$7)</f>
        <v>332000</v>
      </c>
      <c r="BKZ4" s="1">
        <f>LOOKUP($A4,'DMG Tables'!$P$2:$P$35,'DMG Tables'!$O$2:$O$35)*BKZ$1*LOOKUP(BKZ$1,'DMG Tables'!$G$2:$G$7,'DMG Tables'!$H$2:$H$7)</f>
        <v>332200</v>
      </c>
      <c r="BLA4" s="1">
        <f>LOOKUP($A4,'DMG Tables'!$P$2:$P$35,'DMG Tables'!$O$2:$O$35)*BLA$1*LOOKUP(BLA$1,'DMG Tables'!$G$2:$G$7,'DMG Tables'!$H$2:$H$7)</f>
        <v>332400</v>
      </c>
      <c r="BLB4" s="1">
        <f>LOOKUP($A4,'DMG Tables'!$P$2:$P$35,'DMG Tables'!$O$2:$O$35)*BLB$1*LOOKUP(BLB$1,'DMG Tables'!$G$2:$G$7,'DMG Tables'!$H$2:$H$7)</f>
        <v>332600</v>
      </c>
      <c r="BLC4" s="1">
        <f>LOOKUP($A4,'DMG Tables'!$P$2:$P$35,'DMG Tables'!$O$2:$O$35)*BLC$1*LOOKUP(BLC$1,'DMG Tables'!$G$2:$G$7,'DMG Tables'!$H$2:$H$7)</f>
        <v>332800</v>
      </c>
      <c r="BLD4" s="1">
        <f>LOOKUP($A4,'DMG Tables'!$P$2:$P$35,'DMG Tables'!$O$2:$O$35)*BLD$1*LOOKUP(BLD$1,'DMG Tables'!$G$2:$G$7,'DMG Tables'!$H$2:$H$7)</f>
        <v>333000</v>
      </c>
      <c r="BLE4" s="1">
        <f>LOOKUP($A4,'DMG Tables'!$P$2:$P$35,'DMG Tables'!$O$2:$O$35)*BLE$1*LOOKUP(BLE$1,'DMG Tables'!$G$2:$G$7,'DMG Tables'!$H$2:$H$7)</f>
        <v>333200</v>
      </c>
      <c r="BLF4" s="1">
        <f>LOOKUP($A4,'DMG Tables'!$P$2:$P$35,'DMG Tables'!$O$2:$O$35)*BLF$1*LOOKUP(BLF$1,'DMG Tables'!$G$2:$G$7,'DMG Tables'!$H$2:$H$7)</f>
        <v>333400</v>
      </c>
      <c r="BLG4" s="1">
        <f>LOOKUP($A4,'DMG Tables'!$P$2:$P$35,'DMG Tables'!$O$2:$O$35)*BLG$1*LOOKUP(BLG$1,'DMG Tables'!$G$2:$G$7,'DMG Tables'!$H$2:$H$7)</f>
        <v>333600</v>
      </c>
      <c r="BLH4" s="1">
        <f>LOOKUP($A4,'DMG Tables'!$P$2:$P$35,'DMG Tables'!$O$2:$O$35)*BLH$1*LOOKUP(BLH$1,'DMG Tables'!$G$2:$G$7,'DMG Tables'!$H$2:$H$7)</f>
        <v>333800</v>
      </c>
      <c r="BLI4" s="1">
        <f>LOOKUP($A4,'DMG Tables'!$P$2:$P$35,'DMG Tables'!$O$2:$O$35)*BLI$1*LOOKUP(BLI$1,'DMG Tables'!$G$2:$G$7,'DMG Tables'!$H$2:$H$7)</f>
        <v>334000</v>
      </c>
      <c r="BLJ4" s="1">
        <f>LOOKUP($A4,'DMG Tables'!$P$2:$P$35,'DMG Tables'!$O$2:$O$35)*BLJ$1*LOOKUP(BLJ$1,'DMG Tables'!$G$2:$G$7,'DMG Tables'!$H$2:$H$7)</f>
        <v>334200</v>
      </c>
      <c r="BLK4" s="1">
        <f>LOOKUP($A4,'DMG Tables'!$P$2:$P$35,'DMG Tables'!$O$2:$O$35)*BLK$1*LOOKUP(BLK$1,'DMG Tables'!$G$2:$G$7,'DMG Tables'!$H$2:$H$7)</f>
        <v>334400</v>
      </c>
      <c r="BLL4" s="1">
        <f>LOOKUP($A4,'DMG Tables'!$P$2:$P$35,'DMG Tables'!$O$2:$O$35)*BLL$1*LOOKUP(BLL$1,'DMG Tables'!$G$2:$G$7,'DMG Tables'!$H$2:$H$7)</f>
        <v>334600</v>
      </c>
      <c r="BLM4" s="1">
        <f>LOOKUP($A4,'DMG Tables'!$P$2:$P$35,'DMG Tables'!$O$2:$O$35)*BLM$1*LOOKUP(BLM$1,'DMG Tables'!$G$2:$G$7,'DMG Tables'!$H$2:$H$7)</f>
        <v>334800</v>
      </c>
      <c r="BLN4" s="1">
        <f>LOOKUP($A4,'DMG Tables'!$P$2:$P$35,'DMG Tables'!$O$2:$O$35)*BLN$1*LOOKUP(BLN$1,'DMG Tables'!$G$2:$G$7,'DMG Tables'!$H$2:$H$7)</f>
        <v>335000</v>
      </c>
      <c r="BLO4" s="1">
        <f>LOOKUP($A4,'DMG Tables'!$P$2:$P$35,'DMG Tables'!$O$2:$O$35)*BLO$1*LOOKUP(BLO$1,'DMG Tables'!$G$2:$G$7,'DMG Tables'!$H$2:$H$7)</f>
        <v>335200</v>
      </c>
      <c r="BLP4" s="1">
        <f>LOOKUP($A4,'DMG Tables'!$P$2:$P$35,'DMG Tables'!$O$2:$O$35)*BLP$1*LOOKUP(BLP$1,'DMG Tables'!$G$2:$G$7,'DMG Tables'!$H$2:$H$7)</f>
        <v>335400</v>
      </c>
      <c r="BLQ4" s="1">
        <f>LOOKUP($A4,'DMG Tables'!$P$2:$P$35,'DMG Tables'!$O$2:$O$35)*BLQ$1*LOOKUP(BLQ$1,'DMG Tables'!$G$2:$G$7,'DMG Tables'!$H$2:$H$7)</f>
        <v>335600</v>
      </c>
      <c r="BLR4" s="1">
        <f>LOOKUP($A4,'DMG Tables'!$P$2:$P$35,'DMG Tables'!$O$2:$O$35)*BLR$1*LOOKUP(BLR$1,'DMG Tables'!$G$2:$G$7,'DMG Tables'!$H$2:$H$7)</f>
        <v>335800</v>
      </c>
      <c r="BLS4" s="1">
        <f>LOOKUP($A4,'DMG Tables'!$P$2:$P$35,'DMG Tables'!$O$2:$O$35)*BLS$1*LOOKUP(BLS$1,'DMG Tables'!$G$2:$G$7,'DMG Tables'!$H$2:$H$7)</f>
        <v>336000</v>
      </c>
      <c r="BLT4" s="1">
        <f>LOOKUP($A4,'DMG Tables'!$P$2:$P$35,'DMG Tables'!$O$2:$O$35)*BLT$1*LOOKUP(BLT$1,'DMG Tables'!$G$2:$G$7,'DMG Tables'!$H$2:$H$7)</f>
        <v>336200</v>
      </c>
      <c r="BLU4" s="1">
        <f>LOOKUP($A4,'DMG Tables'!$P$2:$P$35,'DMG Tables'!$O$2:$O$35)*BLU$1*LOOKUP(BLU$1,'DMG Tables'!$G$2:$G$7,'DMG Tables'!$H$2:$H$7)</f>
        <v>336400</v>
      </c>
      <c r="BLV4" s="1">
        <f>LOOKUP($A4,'DMG Tables'!$P$2:$P$35,'DMG Tables'!$O$2:$O$35)*BLV$1*LOOKUP(BLV$1,'DMG Tables'!$G$2:$G$7,'DMG Tables'!$H$2:$H$7)</f>
        <v>336600</v>
      </c>
      <c r="BLW4" s="1">
        <f>LOOKUP($A4,'DMG Tables'!$P$2:$P$35,'DMG Tables'!$O$2:$O$35)*BLW$1*LOOKUP(BLW$1,'DMG Tables'!$G$2:$G$7,'DMG Tables'!$H$2:$H$7)</f>
        <v>336800</v>
      </c>
      <c r="BLX4" s="1">
        <f>LOOKUP($A4,'DMG Tables'!$P$2:$P$35,'DMG Tables'!$O$2:$O$35)*BLX$1*LOOKUP(BLX$1,'DMG Tables'!$G$2:$G$7,'DMG Tables'!$H$2:$H$7)</f>
        <v>337000</v>
      </c>
      <c r="BLY4" s="1">
        <f>LOOKUP($A4,'DMG Tables'!$P$2:$P$35,'DMG Tables'!$O$2:$O$35)*BLY$1*LOOKUP(BLY$1,'DMG Tables'!$G$2:$G$7,'DMG Tables'!$H$2:$H$7)</f>
        <v>337200</v>
      </c>
      <c r="BLZ4" s="1">
        <f>LOOKUP($A4,'DMG Tables'!$P$2:$P$35,'DMG Tables'!$O$2:$O$35)*BLZ$1*LOOKUP(BLZ$1,'DMG Tables'!$G$2:$G$7,'DMG Tables'!$H$2:$H$7)</f>
        <v>337400</v>
      </c>
      <c r="BMA4" s="1">
        <f>LOOKUP($A4,'DMG Tables'!$P$2:$P$35,'DMG Tables'!$O$2:$O$35)*BMA$1*LOOKUP(BMA$1,'DMG Tables'!$G$2:$G$7,'DMG Tables'!$H$2:$H$7)</f>
        <v>337600</v>
      </c>
      <c r="BMB4" s="1">
        <f>LOOKUP($A4,'DMG Tables'!$P$2:$P$35,'DMG Tables'!$O$2:$O$35)*BMB$1*LOOKUP(BMB$1,'DMG Tables'!$G$2:$G$7,'DMG Tables'!$H$2:$H$7)</f>
        <v>337800</v>
      </c>
      <c r="BMC4" s="1">
        <f>LOOKUP($A4,'DMG Tables'!$P$2:$P$35,'DMG Tables'!$O$2:$O$35)*BMC$1*LOOKUP(BMC$1,'DMG Tables'!$G$2:$G$7,'DMG Tables'!$H$2:$H$7)</f>
        <v>338000</v>
      </c>
      <c r="BMD4" s="1">
        <f>LOOKUP($A4,'DMG Tables'!$P$2:$P$35,'DMG Tables'!$O$2:$O$35)*BMD$1*LOOKUP(BMD$1,'DMG Tables'!$G$2:$G$7,'DMG Tables'!$H$2:$H$7)</f>
        <v>338200</v>
      </c>
      <c r="BME4" s="1">
        <f>LOOKUP($A4,'DMG Tables'!$P$2:$P$35,'DMG Tables'!$O$2:$O$35)*BME$1*LOOKUP(BME$1,'DMG Tables'!$G$2:$G$7,'DMG Tables'!$H$2:$H$7)</f>
        <v>338400</v>
      </c>
      <c r="BMF4" s="1">
        <f>LOOKUP($A4,'DMG Tables'!$P$2:$P$35,'DMG Tables'!$O$2:$O$35)*BMF$1*LOOKUP(BMF$1,'DMG Tables'!$G$2:$G$7,'DMG Tables'!$H$2:$H$7)</f>
        <v>338600</v>
      </c>
      <c r="BMG4" s="1">
        <f>LOOKUP($A4,'DMG Tables'!$P$2:$P$35,'DMG Tables'!$O$2:$O$35)*BMG$1*LOOKUP(BMG$1,'DMG Tables'!$G$2:$G$7,'DMG Tables'!$H$2:$H$7)</f>
        <v>338800</v>
      </c>
      <c r="BMH4" s="1">
        <f>LOOKUP($A4,'DMG Tables'!$P$2:$P$35,'DMG Tables'!$O$2:$O$35)*BMH$1*LOOKUP(BMH$1,'DMG Tables'!$G$2:$G$7,'DMG Tables'!$H$2:$H$7)</f>
        <v>339000</v>
      </c>
      <c r="BMI4" s="1">
        <f>LOOKUP($A4,'DMG Tables'!$P$2:$P$35,'DMG Tables'!$O$2:$O$35)*BMI$1*LOOKUP(BMI$1,'DMG Tables'!$G$2:$G$7,'DMG Tables'!$H$2:$H$7)</f>
        <v>339200</v>
      </c>
      <c r="BMJ4" s="1">
        <f>LOOKUP($A4,'DMG Tables'!$P$2:$P$35,'DMG Tables'!$O$2:$O$35)*BMJ$1*LOOKUP(BMJ$1,'DMG Tables'!$G$2:$G$7,'DMG Tables'!$H$2:$H$7)</f>
        <v>339400</v>
      </c>
      <c r="BMK4" s="1">
        <f>LOOKUP($A4,'DMG Tables'!$P$2:$P$35,'DMG Tables'!$O$2:$O$35)*BMK$1*LOOKUP(BMK$1,'DMG Tables'!$G$2:$G$7,'DMG Tables'!$H$2:$H$7)</f>
        <v>339600</v>
      </c>
      <c r="BML4" s="1">
        <f>LOOKUP($A4,'DMG Tables'!$P$2:$P$35,'DMG Tables'!$O$2:$O$35)*BML$1*LOOKUP(BML$1,'DMG Tables'!$G$2:$G$7,'DMG Tables'!$H$2:$H$7)</f>
        <v>339800</v>
      </c>
      <c r="BMM4" s="1">
        <f>LOOKUP($A4,'DMG Tables'!$P$2:$P$35,'DMG Tables'!$O$2:$O$35)*BMM$1*LOOKUP(BMM$1,'DMG Tables'!$G$2:$G$7,'DMG Tables'!$H$2:$H$7)</f>
        <v>340000</v>
      </c>
      <c r="BMN4" s="1">
        <f>LOOKUP($A4,'DMG Tables'!$P$2:$P$35,'DMG Tables'!$O$2:$O$35)*BMN$1*LOOKUP(BMN$1,'DMG Tables'!$G$2:$G$7,'DMG Tables'!$H$2:$H$7)</f>
        <v>340200</v>
      </c>
      <c r="BMO4" s="1">
        <f>LOOKUP($A4,'DMG Tables'!$P$2:$P$35,'DMG Tables'!$O$2:$O$35)*BMO$1*LOOKUP(BMO$1,'DMG Tables'!$G$2:$G$7,'DMG Tables'!$H$2:$H$7)</f>
        <v>340400</v>
      </c>
      <c r="BMP4" s="1">
        <f>LOOKUP($A4,'DMG Tables'!$P$2:$P$35,'DMG Tables'!$O$2:$O$35)*BMP$1*LOOKUP(BMP$1,'DMG Tables'!$G$2:$G$7,'DMG Tables'!$H$2:$H$7)</f>
        <v>340600</v>
      </c>
      <c r="BMQ4" s="1">
        <f>LOOKUP($A4,'DMG Tables'!$P$2:$P$35,'DMG Tables'!$O$2:$O$35)*BMQ$1*LOOKUP(BMQ$1,'DMG Tables'!$G$2:$G$7,'DMG Tables'!$H$2:$H$7)</f>
        <v>340800</v>
      </c>
      <c r="BMR4" s="1">
        <f>LOOKUP($A4,'DMG Tables'!$P$2:$P$35,'DMG Tables'!$O$2:$O$35)*BMR$1*LOOKUP(BMR$1,'DMG Tables'!$G$2:$G$7,'DMG Tables'!$H$2:$H$7)</f>
        <v>341000</v>
      </c>
      <c r="BMS4" s="1">
        <f>LOOKUP($A4,'DMG Tables'!$P$2:$P$35,'DMG Tables'!$O$2:$O$35)*BMS$1*LOOKUP(BMS$1,'DMG Tables'!$G$2:$G$7,'DMG Tables'!$H$2:$H$7)</f>
        <v>341200</v>
      </c>
      <c r="BMT4" s="1">
        <f>LOOKUP($A4,'DMG Tables'!$P$2:$P$35,'DMG Tables'!$O$2:$O$35)*BMT$1*LOOKUP(BMT$1,'DMG Tables'!$G$2:$G$7,'DMG Tables'!$H$2:$H$7)</f>
        <v>341400</v>
      </c>
      <c r="BMU4" s="1">
        <f>LOOKUP($A4,'DMG Tables'!$P$2:$P$35,'DMG Tables'!$O$2:$O$35)*BMU$1*LOOKUP(BMU$1,'DMG Tables'!$G$2:$G$7,'DMG Tables'!$H$2:$H$7)</f>
        <v>341600</v>
      </c>
      <c r="BMV4" s="1">
        <f>LOOKUP($A4,'DMG Tables'!$P$2:$P$35,'DMG Tables'!$O$2:$O$35)*BMV$1*LOOKUP(BMV$1,'DMG Tables'!$G$2:$G$7,'DMG Tables'!$H$2:$H$7)</f>
        <v>341800</v>
      </c>
      <c r="BMW4" s="1">
        <f>LOOKUP($A4,'DMG Tables'!$P$2:$P$35,'DMG Tables'!$O$2:$O$35)*BMW$1*LOOKUP(BMW$1,'DMG Tables'!$G$2:$G$7,'DMG Tables'!$H$2:$H$7)</f>
        <v>342000</v>
      </c>
      <c r="BMX4" s="1">
        <f>LOOKUP($A4,'DMG Tables'!$P$2:$P$35,'DMG Tables'!$O$2:$O$35)*BMX$1*LOOKUP(BMX$1,'DMG Tables'!$G$2:$G$7,'DMG Tables'!$H$2:$H$7)</f>
        <v>342200</v>
      </c>
      <c r="BMY4" s="1">
        <f>LOOKUP($A4,'DMG Tables'!$P$2:$P$35,'DMG Tables'!$O$2:$O$35)*BMY$1*LOOKUP(BMY$1,'DMG Tables'!$G$2:$G$7,'DMG Tables'!$H$2:$H$7)</f>
        <v>342400</v>
      </c>
      <c r="BMZ4" s="1">
        <f>LOOKUP($A4,'DMG Tables'!$P$2:$P$35,'DMG Tables'!$O$2:$O$35)*BMZ$1*LOOKUP(BMZ$1,'DMG Tables'!$G$2:$G$7,'DMG Tables'!$H$2:$H$7)</f>
        <v>342600</v>
      </c>
      <c r="BNA4" s="1">
        <f>LOOKUP($A4,'DMG Tables'!$P$2:$P$35,'DMG Tables'!$O$2:$O$35)*BNA$1*LOOKUP(BNA$1,'DMG Tables'!$G$2:$G$7,'DMG Tables'!$H$2:$H$7)</f>
        <v>342800</v>
      </c>
      <c r="BNB4" s="1">
        <f>LOOKUP($A4,'DMG Tables'!$P$2:$P$35,'DMG Tables'!$O$2:$O$35)*BNB$1*LOOKUP(BNB$1,'DMG Tables'!$G$2:$G$7,'DMG Tables'!$H$2:$H$7)</f>
        <v>343000</v>
      </c>
      <c r="BNC4" s="1">
        <f>LOOKUP($A4,'DMG Tables'!$P$2:$P$35,'DMG Tables'!$O$2:$O$35)*BNC$1*LOOKUP(BNC$1,'DMG Tables'!$G$2:$G$7,'DMG Tables'!$H$2:$H$7)</f>
        <v>343200</v>
      </c>
      <c r="BND4" s="1">
        <f>LOOKUP($A4,'DMG Tables'!$P$2:$P$35,'DMG Tables'!$O$2:$O$35)*BND$1*LOOKUP(BND$1,'DMG Tables'!$G$2:$G$7,'DMG Tables'!$H$2:$H$7)</f>
        <v>343400</v>
      </c>
      <c r="BNE4" s="1">
        <f>LOOKUP($A4,'DMG Tables'!$P$2:$P$35,'DMG Tables'!$O$2:$O$35)*BNE$1*LOOKUP(BNE$1,'DMG Tables'!$G$2:$G$7,'DMG Tables'!$H$2:$H$7)</f>
        <v>343600</v>
      </c>
      <c r="BNF4" s="1">
        <f>LOOKUP($A4,'DMG Tables'!$P$2:$P$35,'DMG Tables'!$O$2:$O$35)*BNF$1*LOOKUP(BNF$1,'DMG Tables'!$G$2:$G$7,'DMG Tables'!$H$2:$H$7)</f>
        <v>343800</v>
      </c>
      <c r="BNG4" s="1">
        <f>LOOKUP($A4,'DMG Tables'!$P$2:$P$35,'DMG Tables'!$O$2:$O$35)*BNG$1*LOOKUP(BNG$1,'DMG Tables'!$G$2:$G$7,'DMG Tables'!$H$2:$H$7)</f>
        <v>344000</v>
      </c>
      <c r="BNH4" s="1">
        <f>LOOKUP($A4,'DMG Tables'!$P$2:$P$35,'DMG Tables'!$O$2:$O$35)*BNH$1*LOOKUP(BNH$1,'DMG Tables'!$G$2:$G$7,'DMG Tables'!$H$2:$H$7)</f>
        <v>344200</v>
      </c>
      <c r="BNI4" s="1">
        <f>LOOKUP($A4,'DMG Tables'!$P$2:$P$35,'DMG Tables'!$O$2:$O$35)*BNI$1*LOOKUP(BNI$1,'DMG Tables'!$G$2:$G$7,'DMG Tables'!$H$2:$H$7)</f>
        <v>344400</v>
      </c>
      <c r="BNJ4" s="1">
        <f>LOOKUP($A4,'DMG Tables'!$P$2:$P$35,'DMG Tables'!$O$2:$O$35)*BNJ$1*LOOKUP(BNJ$1,'DMG Tables'!$G$2:$G$7,'DMG Tables'!$H$2:$H$7)</f>
        <v>344600</v>
      </c>
      <c r="BNK4" s="1">
        <f>LOOKUP($A4,'DMG Tables'!$P$2:$P$35,'DMG Tables'!$O$2:$O$35)*BNK$1*LOOKUP(BNK$1,'DMG Tables'!$G$2:$G$7,'DMG Tables'!$H$2:$H$7)</f>
        <v>344800</v>
      </c>
      <c r="BNL4" s="1">
        <f>LOOKUP($A4,'DMG Tables'!$P$2:$P$35,'DMG Tables'!$O$2:$O$35)*BNL$1*LOOKUP(BNL$1,'DMG Tables'!$G$2:$G$7,'DMG Tables'!$H$2:$H$7)</f>
        <v>345000</v>
      </c>
      <c r="BNM4" s="1">
        <f>LOOKUP($A4,'DMG Tables'!$P$2:$P$35,'DMG Tables'!$O$2:$O$35)*BNM$1*LOOKUP(BNM$1,'DMG Tables'!$G$2:$G$7,'DMG Tables'!$H$2:$H$7)</f>
        <v>345200</v>
      </c>
      <c r="BNN4" s="1">
        <f>LOOKUP($A4,'DMG Tables'!$P$2:$P$35,'DMG Tables'!$O$2:$O$35)*BNN$1*LOOKUP(BNN$1,'DMG Tables'!$G$2:$G$7,'DMG Tables'!$H$2:$H$7)</f>
        <v>345400</v>
      </c>
      <c r="BNO4" s="1">
        <f>LOOKUP($A4,'DMG Tables'!$P$2:$P$35,'DMG Tables'!$O$2:$O$35)*BNO$1*LOOKUP(BNO$1,'DMG Tables'!$G$2:$G$7,'DMG Tables'!$H$2:$H$7)</f>
        <v>345600</v>
      </c>
      <c r="BNP4" s="1">
        <f>LOOKUP($A4,'DMG Tables'!$P$2:$P$35,'DMG Tables'!$O$2:$O$35)*BNP$1*LOOKUP(BNP$1,'DMG Tables'!$G$2:$G$7,'DMG Tables'!$H$2:$H$7)</f>
        <v>345800</v>
      </c>
      <c r="BNQ4" s="1">
        <f>LOOKUP($A4,'DMG Tables'!$P$2:$P$35,'DMG Tables'!$O$2:$O$35)*BNQ$1*LOOKUP(BNQ$1,'DMG Tables'!$G$2:$G$7,'DMG Tables'!$H$2:$H$7)</f>
        <v>346000</v>
      </c>
      <c r="BNR4" s="1">
        <f>LOOKUP($A4,'DMG Tables'!$P$2:$P$35,'DMG Tables'!$O$2:$O$35)*BNR$1*LOOKUP(BNR$1,'DMG Tables'!$G$2:$G$7,'DMG Tables'!$H$2:$H$7)</f>
        <v>346200</v>
      </c>
      <c r="BNS4" s="1">
        <f>LOOKUP($A4,'DMG Tables'!$P$2:$P$35,'DMG Tables'!$O$2:$O$35)*BNS$1*LOOKUP(BNS$1,'DMG Tables'!$G$2:$G$7,'DMG Tables'!$H$2:$H$7)</f>
        <v>346400</v>
      </c>
      <c r="BNT4" s="1">
        <f>LOOKUP($A4,'DMG Tables'!$P$2:$P$35,'DMG Tables'!$O$2:$O$35)*BNT$1*LOOKUP(BNT$1,'DMG Tables'!$G$2:$G$7,'DMG Tables'!$H$2:$H$7)</f>
        <v>346600</v>
      </c>
      <c r="BNU4" s="1">
        <f>LOOKUP($A4,'DMG Tables'!$P$2:$P$35,'DMG Tables'!$O$2:$O$35)*BNU$1*LOOKUP(BNU$1,'DMG Tables'!$G$2:$G$7,'DMG Tables'!$H$2:$H$7)</f>
        <v>346800</v>
      </c>
      <c r="BNV4" s="1">
        <f>LOOKUP($A4,'DMG Tables'!$P$2:$P$35,'DMG Tables'!$O$2:$O$35)*BNV$1*LOOKUP(BNV$1,'DMG Tables'!$G$2:$G$7,'DMG Tables'!$H$2:$H$7)</f>
        <v>347000</v>
      </c>
      <c r="BNW4" s="1">
        <f>LOOKUP($A4,'DMG Tables'!$P$2:$P$35,'DMG Tables'!$O$2:$O$35)*BNW$1*LOOKUP(BNW$1,'DMG Tables'!$G$2:$G$7,'DMG Tables'!$H$2:$H$7)</f>
        <v>347200</v>
      </c>
      <c r="BNX4" s="1">
        <f>LOOKUP($A4,'DMG Tables'!$P$2:$P$35,'DMG Tables'!$O$2:$O$35)*BNX$1*LOOKUP(BNX$1,'DMG Tables'!$G$2:$G$7,'DMG Tables'!$H$2:$H$7)</f>
        <v>347400</v>
      </c>
      <c r="BNY4" s="1">
        <f>LOOKUP($A4,'DMG Tables'!$P$2:$P$35,'DMG Tables'!$O$2:$O$35)*BNY$1*LOOKUP(BNY$1,'DMG Tables'!$G$2:$G$7,'DMG Tables'!$H$2:$H$7)</f>
        <v>347600</v>
      </c>
      <c r="BNZ4" s="1">
        <f>LOOKUP($A4,'DMG Tables'!$P$2:$P$35,'DMG Tables'!$O$2:$O$35)*BNZ$1*LOOKUP(BNZ$1,'DMG Tables'!$G$2:$G$7,'DMG Tables'!$H$2:$H$7)</f>
        <v>347800</v>
      </c>
      <c r="BOA4" s="1">
        <f>LOOKUP($A4,'DMG Tables'!$P$2:$P$35,'DMG Tables'!$O$2:$O$35)*BOA$1*LOOKUP(BOA$1,'DMG Tables'!$G$2:$G$7,'DMG Tables'!$H$2:$H$7)</f>
        <v>348000</v>
      </c>
      <c r="BOB4" s="1">
        <f>LOOKUP($A4,'DMG Tables'!$P$2:$P$35,'DMG Tables'!$O$2:$O$35)*BOB$1*LOOKUP(BOB$1,'DMG Tables'!$G$2:$G$7,'DMG Tables'!$H$2:$H$7)</f>
        <v>348200</v>
      </c>
      <c r="BOC4" s="1">
        <f>LOOKUP($A4,'DMG Tables'!$P$2:$P$35,'DMG Tables'!$O$2:$O$35)*BOC$1*LOOKUP(BOC$1,'DMG Tables'!$G$2:$G$7,'DMG Tables'!$H$2:$H$7)</f>
        <v>348400</v>
      </c>
      <c r="BOD4" s="1">
        <f>LOOKUP($A4,'DMG Tables'!$P$2:$P$35,'DMG Tables'!$O$2:$O$35)*BOD$1*LOOKUP(BOD$1,'DMG Tables'!$G$2:$G$7,'DMG Tables'!$H$2:$H$7)</f>
        <v>348600</v>
      </c>
      <c r="BOE4" s="1">
        <f>LOOKUP($A4,'DMG Tables'!$P$2:$P$35,'DMG Tables'!$O$2:$O$35)*BOE$1*LOOKUP(BOE$1,'DMG Tables'!$G$2:$G$7,'DMG Tables'!$H$2:$H$7)</f>
        <v>348800</v>
      </c>
      <c r="BOF4" s="1">
        <f>LOOKUP($A4,'DMG Tables'!$P$2:$P$35,'DMG Tables'!$O$2:$O$35)*BOF$1*LOOKUP(BOF$1,'DMG Tables'!$G$2:$G$7,'DMG Tables'!$H$2:$H$7)</f>
        <v>349000</v>
      </c>
      <c r="BOG4" s="1">
        <f>LOOKUP($A4,'DMG Tables'!$P$2:$P$35,'DMG Tables'!$O$2:$O$35)*BOG$1*LOOKUP(BOG$1,'DMG Tables'!$G$2:$G$7,'DMG Tables'!$H$2:$H$7)</f>
        <v>349200</v>
      </c>
      <c r="BOH4" s="1">
        <f>LOOKUP($A4,'DMG Tables'!$P$2:$P$35,'DMG Tables'!$O$2:$O$35)*BOH$1*LOOKUP(BOH$1,'DMG Tables'!$G$2:$G$7,'DMG Tables'!$H$2:$H$7)</f>
        <v>349400</v>
      </c>
      <c r="BOI4" s="1">
        <f>LOOKUP($A4,'DMG Tables'!$P$2:$P$35,'DMG Tables'!$O$2:$O$35)*BOI$1*LOOKUP(BOI$1,'DMG Tables'!$G$2:$G$7,'DMG Tables'!$H$2:$H$7)</f>
        <v>349600</v>
      </c>
      <c r="BOJ4" s="1">
        <f>LOOKUP($A4,'DMG Tables'!$P$2:$P$35,'DMG Tables'!$O$2:$O$35)*BOJ$1*LOOKUP(BOJ$1,'DMG Tables'!$G$2:$G$7,'DMG Tables'!$H$2:$H$7)</f>
        <v>349800</v>
      </c>
      <c r="BOK4" s="1">
        <f>LOOKUP($A4,'DMG Tables'!$P$2:$P$35,'DMG Tables'!$O$2:$O$35)*BOK$1*LOOKUP(BOK$1,'DMG Tables'!$G$2:$G$7,'DMG Tables'!$H$2:$H$7)</f>
        <v>350000</v>
      </c>
      <c r="BOL4" s="1">
        <f>LOOKUP($A4,'DMG Tables'!$P$2:$P$35,'DMG Tables'!$O$2:$O$35)*BOL$1*LOOKUP(BOL$1,'DMG Tables'!$G$2:$G$7,'DMG Tables'!$H$2:$H$7)</f>
        <v>350200</v>
      </c>
      <c r="BOM4" s="1">
        <f>LOOKUP($A4,'DMG Tables'!$P$2:$P$35,'DMG Tables'!$O$2:$O$35)*BOM$1*LOOKUP(BOM$1,'DMG Tables'!$G$2:$G$7,'DMG Tables'!$H$2:$H$7)</f>
        <v>350400</v>
      </c>
      <c r="BON4" s="1">
        <f>LOOKUP($A4,'DMG Tables'!$P$2:$P$35,'DMG Tables'!$O$2:$O$35)*BON$1*LOOKUP(BON$1,'DMG Tables'!$G$2:$G$7,'DMG Tables'!$H$2:$H$7)</f>
        <v>350600</v>
      </c>
      <c r="BOO4" s="1">
        <f>LOOKUP($A4,'DMG Tables'!$P$2:$P$35,'DMG Tables'!$O$2:$O$35)*BOO$1*LOOKUP(BOO$1,'DMG Tables'!$G$2:$G$7,'DMG Tables'!$H$2:$H$7)</f>
        <v>350800</v>
      </c>
      <c r="BOP4" s="1">
        <f>LOOKUP($A4,'DMG Tables'!$P$2:$P$35,'DMG Tables'!$O$2:$O$35)*BOP$1*LOOKUP(BOP$1,'DMG Tables'!$G$2:$G$7,'DMG Tables'!$H$2:$H$7)</f>
        <v>351000</v>
      </c>
      <c r="BOQ4" s="1">
        <f>LOOKUP($A4,'DMG Tables'!$P$2:$P$35,'DMG Tables'!$O$2:$O$35)*BOQ$1*LOOKUP(BOQ$1,'DMG Tables'!$G$2:$G$7,'DMG Tables'!$H$2:$H$7)</f>
        <v>351200</v>
      </c>
      <c r="BOR4" s="1">
        <f>LOOKUP($A4,'DMG Tables'!$P$2:$P$35,'DMG Tables'!$O$2:$O$35)*BOR$1*LOOKUP(BOR$1,'DMG Tables'!$G$2:$G$7,'DMG Tables'!$H$2:$H$7)</f>
        <v>351400</v>
      </c>
      <c r="BOS4" s="1">
        <f>LOOKUP($A4,'DMG Tables'!$P$2:$P$35,'DMG Tables'!$O$2:$O$35)*BOS$1*LOOKUP(BOS$1,'DMG Tables'!$G$2:$G$7,'DMG Tables'!$H$2:$H$7)</f>
        <v>351600</v>
      </c>
      <c r="BOT4" s="1">
        <f>LOOKUP($A4,'DMG Tables'!$P$2:$P$35,'DMG Tables'!$O$2:$O$35)*BOT$1*LOOKUP(BOT$1,'DMG Tables'!$G$2:$G$7,'DMG Tables'!$H$2:$H$7)</f>
        <v>351800</v>
      </c>
      <c r="BOU4" s="1">
        <f>LOOKUP($A4,'DMG Tables'!$P$2:$P$35,'DMG Tables'!$O$2:$O$35)*BOU$1*LOOKUP(BOU$1,'DMG Tables'!$G$2:$G$7,'DMG Tables'!$H$2:$H$7)</f>
        <v>352000</v>
      </c>
      <c r="BOV4" s="1">
        <f>LOOKUP($A4,'DMG Tables'!$P$2:$P$35,'DMG Tables'!$O$2:$O$35)*BOV$1*LOOKUP(BOV$1,'DMG Tables'!$G$2:$G$7,'DMG Tables'!$H$2:$H$7)</f>
        <v>352200</v>
      </c>
      <c r="BOW4" s="1">
        <f>LOOKUP($A4,'DMG Tables'!$P$2:$P$35,'DMG Tables'!$O$2:$O$35)*BOW$1*LOOKUP(BOW$1,'DMG Tables'!$G$2:$G$7,'DMG Tables'!$H$2:$H$7)</f>
        <v>352400</v>
      </c>
      <c r="BOX4" s="1">
        <f>LOOKUP($A4,'DMG Tables'!$P$2:$P$35,'DMG Tables'!$O$2:$O$35)*BOX$1*LOOKUP(BOX$1,'DMG Tables'!$G$2:$G$7,'DMG Tables'!$H$2:$H$7)</f>
        <v>352600</v>
      </c>
      <c r="BOY4" s="1">
        <f>LOOKUP($A4,'DMG Tables'!$P$2:$P$35,'DMG Tables'!$O$2:$O$35)*BOY$1*LOOKUP(BOY$1,'DMG Tables'!$G$2:$G$7,'DMG Tables'!$H$2:$H$7)</f>
        <v>352800</v>
      </c>
      <c r="BOZ4" s="1">
        <f>LOOKUP($A4,'DMG Tables'!$P$2:$P$35,'DMG Tables'!$O$2:$O$35)*BOZ$1*LOOKUP(BOZ$1,'DMG Tables'!$G$2:$G$7,'DMG Tables'!$H$2:$H$7)</f>
        <v>353000</v>
      </c>
      <c r="BPA4" s="1">
        <f>LOOKUP($A4,'DMG Tables'!$P$2:$P$35,'DMG Tables'!$O$2:$O$35)*BPA$1*LOOKUP(BPA$1,'DMG Tables'!$G$2:$G$7,'DMG Tables'!$H$2:$H$7)</f>
        <v>353200</v>
      </c>
      <c r="BPB4" s="1">
        <f>LOOKUP($A4,'DMG Tables'!$P$2:$P$35,'DMG Tables'!$O$2:$O$35)*BPB$1*LOOKUP(BPB$1,'DMG Tables'!$G$2:$G$7,'DMG Tables'!$H$2:$H$7)</f>
        <v>353400</v>
      </c>
      <c r="BPC4" s="1">
        <f>LOOKUP($A4,'DMG Tables'!$P$2:$P$35,'DMG Tables'!$O$2:$O$35)*BPC$1*LOOKUP(BPC$1,'DMG Tables'!$G$2:$G$7,'DMG Tables'!$H$2:$H$7)</f>
        <v>353600</v>
      </c>
      <c r="BPD4" s="1">
        <f>LOOKUP($A4,'DMG Tables'!$P$2:$P$35,'DMG Tables'!$O$2:$O$35)*BPD$1*LOOKUP(BPD$1,'DMG Tables'!$G$2:$G$7,'DMG Tables'!$H$2:$H$7)</f>
        <v>353800</v>
      </c>
      <c r="BPE4" s="1">
        <f>LOOKUP($A4,'DMG Tables'!$P$2:$P$35,'DMG Tables'!$O$2:$O$35)*BPE$1*LOOKUP(BPE$1,'DMG Tables'!$G$2:$G$7,'DMG Tables'!$H$2:$H$7)</f>
        <v>354000</v>
      </c>
      <c r="BPF4" s="1">
        <f>LOOKUP($A4,'DMG Tables'!$P$2:$P$35,'DMG Tables'!$O$2:$O$35)*BPF$1*LOOKUP(BPF$1,'DMG Tables'!$G$2:$G$7,'DMG Tables'!$H$2:$H$7)</f>
        <v>354200</v>
      </c>
      <c r="BPG4" s="1">
        <f>LOOKUP($A4,'DMG Tables'!$P$2:$P$35,'DMG Tables'!$O$2:$O$35)*BPG$1*LOOKUP(BPG$1,'DMG Tables'!$G$2:$G$7,'DMG Tables'!$H$2:$H$7)</f>
        <v>354400</v>
      </c>
      <c r="BPH4" s="1">
        <f>LOOKUP($A4,'DMG Tables'!$P$2:$P$35,'DMG Tables'!$O$2:$O$35)*BPH$1*LOOKUP(BPH$1,'DMG Tables'!$G$2:$G$7,'DMG Tables'!$H$2:$H$7)</f>
        <v>354600</v>
      </c>
      <c r="BPI4" s="1">
        <f>LOOKUP($A4,'DMG Tables'!$P$2:$P$35,'DMG Tables'!$O$2:$O$35)*BPI$1*LOOKUP(BPI$1,'DMG Tables'!$G$2:$G$7,'DMG Tables'!$H$2:$H$7)</f>
        <v>354800</v>
      </c>
      <c r="BPJ4" s="1">
        <f>LOOKUP($A4,'DMG Tables'!$P$2:$P$35,'DMG Tables'!$O$2:$O$35)*BPJ$1*LOOKUP(BPJ$1,'DMG Tables'!$G$2:$G$7,'DMG Tables'!$H$2:$H$7)</f>
        <v>355000</v>
      </c>
      <c r="BPK4" s="1">
        <f>LOOKUP($A4,'DMG Tables'!$P$2:$P$35,'DMG Tables'!$O$2:$O$35)*BPK$1*LOOKUP(BPK$1,'DMG Tables'!$G$2:$G$7,'DMG Tables'!$H$2:$H$7)</f>
        <v>355200</v>
      </c>
      <c r="BPL4" s="1">
        <f>LOOKUP($A4,'DMG Tables'!$P$2:$P$35,'DMG Tables'!$O$2:$O$35)*BPL$1*LOOKUP(BPL$1,'DMG Tables'!$G$2:$G$7,'DMG Tables'!$H$2:$H$7)</f>
        <v>355400</v>
      </c>
      <c r="BPM4" s="1">
        <f>LOOKUP($A4,'DMG Tables'!$P$2:$P$35,'DMG Tables'!$O$2:$O$35)*BPM$1*LOOKUP(BPM$1,'DMG Tables'!$G$2:$G$7,'DMG Tables'!$H$2:$H$7)</f>
        <v>355600</v>
      </c>
      <c r="BPN4" s="1">
        <f>LOOKUP($A4,'DMG Tables'!$P$2:$P$35,'DMG Tables'!$O$2:$O$35)*BPN$1*LOOKUP(BPN$1,'DMG Tables'!$G$2:$G$7,'DMG Tables'!$H$2:$H$7)</f>
        <v>355800</v>
      </c>
      <c r="BPO4" s="1">
        <f>LOOKUP($A4,'DMG Tables'!$P$2:$P$35,'DMG Tables'!$O$2:$O$35)*BPO$1*LOOKUP(BPO$1,'DMG Tables'!$G$2:$G$7,'DMG Tables'!$H$2:$H$7)</f>
        <v>356000</v>
      </c>
      <c r="BPP4" s="1">
        <f>LOOKUP($A4,'DMG Tables'!$P$2:$P$35,'DMG Tables'!$O$2:$O$35)*BPP$1*LOOKUP(BPP$1,'DMG Tables'!$G$2:$G$7,'DMG Tables'!$H$2:$H$7)</f>
        <v>356200</v>
      </c>
      <c r="BPQ4" s="1">
        <f>LOOKUP($A4,'DMG Tables'!$P$2:$P$35,'DMG Tables'!$O$2:$O$35)*BPQ$1*LOOKUP(BPQ$1,'DMG Tables'!$G$2:$G$7,'DMG Tables'!$H$2:$H$7)</f>
        <v>356400</v>
      </c>
      <c r="BPR4" s="1">
        <f>LOOKUP($A4,'DMG Tables'!$P$2:$P$35,'DMG Tables'!$O$2:$O$35)*BPR$1*LOOKUP(BPR$1,'DMG Tables'!$G$2:$G$7,'DMG Tables'!$H$2:$H$7)</f>
        <v>356600</v>
      </c>
      <c r="BPS4" s="1">
        <f>LOOKUP($A4,'DMG Tables'!$P$2:$P$35,'DMG Tables'!$O$2:$O$35)*BPS$1*LOOKUP(BPS$1,'DMG Tables'!$G$2:$G$7,'DMG Tables'!$H$2:$H$7)</f>
        <v>356800</v>
      </c>
      <c r="BPT4" s="1">
        <f>LOOKUP($A4,'DMG Tables'!$P$2:$P$35,'DMG Tables'!$O$2:$O$35)*BPT$1*LOOKUP(BPT$1,'DMG Tables'!$G$2:$G$7,'DMG Tables'!$H$2:$H$7)</f>
        <v>357000</v>
      </c>
      <c r="BPU4" s="1">
        <f>LOOKUP($A4,'DMG Tables'!$P$2:$P$35,'DMG Tables'!$O$2:$O$35)*BPU$1*LOOKUP(BPU$1,'DMG Tables'!$G$2:$G$7,'DMG Tables'!$H$2:$H$7)</f>
        <v>357200</v>
      </c>
      <c r="BPV4" s="1">
        <f>LOOKUP($A4,'DMG Tables'!$P$2:$P$35,'DMG Tables'!$O$2:$O$35)*BPV$1*LOOKUP(BPV$1,'DMG Tables'!$G$2:$G$7,'DMG Tables'!$H$2:$H$7)</f>
        <v>357400</v>
      </c>
      <c r="BPW4" s="1">
        <f>LOOKUP($A4,'DMG Tables'!$P$2:$P$35,'DMG Tables'!$O$2:$O$35)*BPW$1*LOOKUP(BPW$1,'DMG Tables'!$G$2:$G$7,'DMG Tables'!$H$2:$H$7)</f>
        <v>357600</v>
      </c>
      <c r="BPX4" s="1">
        <f>LOOKUP($A4,'DMG Tables'!$P$2:$P$35,'DMG Tables'!$O$2:$O$35)*BPX$1*LOOKUP(BPX$1,'DMG Tables'!$G$2:$G$7,'DMG Tables'!$H$2:$H$7)</f>
        <v>357800</v>
      </c>
      <c r="BPY4" s="1">
        <f>LOOKUP($A4,'DMG Tables'!$P$2:$P$35,'DMG Tables'!$O$2:$O$35)*BPY$1*LOOKUP(BPY$1,'DMG Tables'!$G$2:$G$7,'DMG Tables'!$H$2:$H$7)</f>
        <v>358000</v>
      </c>
      <c r="BPZ4" s="1">
        <f>LOOKUP($A4,'DMG Tables'!$P$2:$P$35,'DMG Tables'!$O$2:$O$35)*BPZ$1*LOOKUP(BPZ$1,'DMG Tables'!$G$2:$G$7,'DMG Tables'!$H$2:$H$7)</f>
        <v>358200</v>
      </c>
      <c r="BQA4" s="1">
        <f>LOOKUP($A4,'DMG Tables'!$P$2:$P$35,'DMG Tables'!$O$2:$O$35)*BQA$1*LOOKUP(BQA$1,'DMG Tables'!$G$2:$G$7,'DMG Tables'!$H$2:$H$7)</f>
        <v>358400</v>
      </c>
      <c r="BQB4" s="1">
        <f>LOOKUP($A4,'DMG Tables'!$P$2:$P$35,'DMG Tables'!$O$2:$O$35)*BQB$1*LOOKUP(BQB$1,'DMG Tables'!$G$2:$G$7,'DMG Tables'!$H$2:$H$7)</f>
        <v>358600</v>
      </c>
      <c r="BQC4" s="1">
        <f>LOOKUP($A4,'DMG Tables'!$P$2:$P$35,'DMG Tables'!$O$2:$O$35)*BQC$1*LOOKUP(BQC$1,'DMG Tables'!$G$2:$G$7,'DMG Tables'!$H$2:$H$7)</f>
        <v>358800</v>
      </c>
      <c r="BQD4" s="1">
        <f>LOOKUP($A4,'DMG Tables'!$P$2:$P$35,'DMG Tables'!$O$2:$O$35)*BQD$1*LOOKUP(BQD$1,'DMG Tables'!$G$2:$G$7,'DMG Tables'!$H$2:$H$7)</f>
        <v>359000</v>
      </c>
      <c r="BQE4" s="1">
        <f>LOOKUP($A4,'DMG Tables'!$P$2:$P$35,'DMG Tables'!$O$2:$O$35)*BQE$1*LOOKUP(BQE$1,'DMG Tables'!$G$2:$G$7,'DMG Tables'!$H$2:$H$7)</f>
        <v>359200</v>
      </c>
      <c r="BQF4" s="1">
        <f>LOOKUP($A4,'DMG Tables'!$P$2:$P$35,'DMG Tables'!$O$2:$O$35)*BQF$1*LOOKUP(BQF$1,'DMG Tables'!$G$2:$G$7,'DMG Tables'!$H$2:$H$7)</f>
        <v>359400</v>
      </c>
      <c r="BQG4" s="1">
        <f>LOOKUP($A4,'DMG Tables'!$P$2:$P$35,'DMG Tables'!$O$2:$O$35)*BQG$1*LOOKUP(BQG$1,'DMG Tables'!$G$2:$G$7,'DMG Tables'!$H$2:$H$7)</f>
        <v>359600</v>
      </c>
      <c r="BQH4" s="1">
        <f>LOOKUP($A4,'DMG Tables'!$P$2:$P$35,'DMG Tables'!$O$2:$O$35)*BQH$1*LOOKUP(BQH$1,'DMG Tables'!$G$2:$G$7,'DMG Tables'!$H$2:$H$7)</f>
        <v>359800</v>
      </c>
      <c r="BQI4" s="1">
        <f>LOOKUP($A4,'DMG Tables'!$P$2:$P$35,'DMG Tables'!$O$2:$O$35)*BQI$1*LOOKUP(BQI$1,'DMG Tables'!$G$2:$G$7,'DMG Tables'!$H$2:$H$7)</f>
        <v>360000</v>
      </c>
      <c r="BQJ4" s="1">
        <f>LOOKUP($A4,'DMG Tables'!$P$2:$P$35,'DMG Tables'!$O$2:$O$35)*BQJ$1*LOOKUP(BQJ$1,'DMG Tables'!$G$2:$G$7,'DMG Tables'!$H$2:$H$7)</f>
        <v>360200</v>
      </c>
      <c r="BQK4" s="1">
        <f>LOOKUP($A4,'DMG Tables'!$P$2:$P$35,'DMG Tables'!$O$2:$O$35)*BQK$1*LOOKUP(BQK$1,'DMG Tables'!$G$2:$G$7,'DMG Tables'!$H$2:$H$7)</f>
        <v>360400</v>
      </c>
      <c r="BQL4" s="1">
        <f>LOOKUP($A4,'DMG Tables'!$P$2:$P$35,'DMG Tables'!$O$2:$O$35)*BQL$1*LOOKUP(BQL$1,'DMG Tables'!$G$2:$G$7,'DMG Tables'!$H$2:$H$7)</f>
        <v>360600</v>
      </c>
      <c r="BQM4" s="1">
        <f>LOOKUP($A4,'DMG Tables'!$P$2:$P$35,'DMG Tables'!$O$2:$O$35)*BQM$1*LOOKUP(BQM$1,'DMG Tables'!$G$2:$G$7,'DMG Tables'!$H$2:$H$7)</f>
        <v>360800</v>
      </c>
      <c r="BQN4" s="1">
        <f>LOOKUP($A4,'DMG Tables'!$P$2:$P$35,'DMG Tables'!$O$2:$O$35)*BQN$1*LOOKUP(BQN$1,'DMG Tables'!$G$2:$G$7,'DMG Tables'!$H$2:$H$7)</f>
        <v>361000</v>
      </c>
      <c r="BQO4" s="1">
        <f>LOOKUP($A4,'DMG Tables'!$P$2:$P$35,'DMG Tables'!$O$2:$O$35)*BQO$1*LOOKUP(BQO$1,'DMG Tables'!$G$2:$G$7,'DMG Tables'!$H$2:$H$7)</f>
        <v>361200</v>
      </c>
      <c r="BQP4" s="1">
        <f>LOOKUP($A4,'DMG Tables'!$P$2:$P$35,'DMG Tables'!$O$2:$O$35)*BQP$1*LOOKUP(BQP$1,'DMG Tables'!$G$2:$G$7,'DMG Tables'!$H$2:$H$7)</f>
        <v>361400</v>
      </c>
      <c r="BQQ4" s="1">
        <f>LOOKUP($A4,'DMG Tables'!$P$2:$P$35,'DMG Tables'!$O$2:$O$35)*BQQ$1*LOOKUP(BQQ$1,'DMG Tables'!$G$2:$G$7,'DMG Tables'!$H$2:$H$7)</f>
        <v>361600</v>
      </c>
      <c r="BQR4" s="1">
        <f>LOOKUP($A4,'DMG Tables'!$P$2:$P$35,'DMG Tables'!$O$2:$O$35)*BQR$1*LOOKUP(BQR$1,'DMG Tables'!$G$2:$G$7,'DMG Tables'!$H$2:$H$7)</f>
        <v>361800</v>
      </c>
      <c r="BQS4" s="1">
        <f>LOOKUP($A4,'DMG Tables'!$P$2:$P$35,'DMG Tables'!$O$2:$O$35)*BQS$1*LOOKUP(BQS$1,'DMG Tables'!$G$2:$G$7,'DMG Tables'!$H$2:$H$7)</f>
        <v>362000</v>
      </c>
      <c r="BQT4" s="1">
        <f>LOOKUP($A4,'DMG Tables'!$P$2:$P$35,'DMG Tables'!$O$2:$O$35)*BQT$1*LOOKUP(BQT$1,'DMG Tables'!$G$2:$G$7,'DMG Tables'!$H$2:$H$7)</f>
        <v>362200</v>
      </c>
      <c r="BQU4" s="1">
        <f>LOOKUP($A4,'DMG Tables'!$P$2:$P$35,'DMG Tables'!$O$2:$O$35)*BQU$1*LOOKUP(BQU$1,'DMG Tables'!$G$2:$G$7,'DMG Tables'!$H$2:$H$7)</f>
        <v>362400</v>
      </c>
      <c r="BQV4" s="1">
        <f>LOOKUP($A4,'DMG Tables'!$P$2:$P$35,'DMG Tables'!$O$2:$O$35)*BQV$1*LOOKUP(BQV$1,'DMG Tables'!$G$2:$G$7,'DMG Tables'!$H$2:$H$7)</f>
        <v>362600</v>
      </c>
      <c r="BQW4" s="1">
        <f>LOOKUP($A4,'DMG Tables'!$P$2:$P$35,'DMG Tables'!$O$2:$O$35)*BQW$1*LOOKUP(BQW$1,'DMG Tables'!$G$2:$G$7,'DMG Tables'!$H$2:$H$7)</f>
        <v>362800</v>
      </c>
      <c r="BQX4" s="1">
        <f>LOOKUP($A4,'DMG Tables'!$P$2:$P$35,'DMG Tables'!$O$2:$O$35)*BQX$1*LOOKUP(BQX$1,'DMG Tables'!$G$2:$G$7,'DMG Tables'!$H$2:$H$7)</f>
        <v>363000</v>
      </c>
      <c r="BQY4" s="1">
        <f>LOOKUP($A4,'DMG Tables'!$P$2:$P$35,'DMG Tables'!$O$2:$O$35)*BQY$1*LOOKUP(BQY$1,'DMG Tables'!$G$2:$G$7,'DMG Tables'!$H$2:$H$7)</f>
        <v>363200</v>
      </c>
      <c r="BQZ4" s="1">
        <f>LOOKUP($A4,'DMG Tables'!$P$2:$P$35,'DMG Tables'!$O$2:$O$35)*BQZ$1*LOOKUP(BQZ$1,'DMG Tables'!$G$2:$G$7,'DMG Tables'!$H$2:$H$7)</f>
        <v>363400</v>
      </c>
      <c r="BRA4" s="1">
        <f>LOOKUP($A4,'DMG Tables'!$P$2:$P$35,'DMG Tables'!$O$2:$O$35)*BRA$1*LOOKUP(BRA$1,'DMG Tables'!$G$2:$G$7,'DMG Tables'!$H$2:$H$7)</f>
        <v>363600</v>
      </c>
      <c r="BRB4" s="1">
        <f>LOOKUP($A4,'DMG Tables'!$P$2:$P$35,'DMG Tables'!$O$2:$O$35)*BRB$1*LOOKUP(BRB$1,'DMG Tables'!$G$2:$G$7,'DMG Tables'!$H$2:$H$7)</f>
        <v>363800</v>
      </c>
      <c r="BRC4" s="1">
        <f>LOOKUP($A4,'DMG Tables'!$P$2:$P$35,'DMG Tables'!$O$2:$O$35)*BRC$1*LOOKUP(BRC$1,'DMG Tables'!$G$2:$G$7,'DMG Tables'!$H$2:$H$7)</f>
        <v>364000</v>
      </c>
      <c r="BRD4" s="1">
        <f>LOOKUP($A4,'DMG Tables'!$P$2:$P$35,'DMG Tables'!$O$2:$O$35)*BRD$1*LOOKUP(BRD$1,'DMG Tables'!$G$2:$G$7,'DMG Tables'!$H$2:$H$7)</f>
        <v>364200</v>
      </c>
      <c r="BRE4" s="1">
        <f>LOOKUP($A4,'DMG Tables'!$P$2:$P$35,'DMG Tables'!$O$2:$O$35)*BRE$1*LOOKUP(BRE$1,'DMG Tables'!$G$2:$G$7,'DMG Tables'!$H$2:$H$7)</f>
        <v>364400</v>
      </c>
      <c r="BRF4" s="1">
        <f>LOOKUP($A4,'DMG Tables'!$P$2:$P$35,'DMG Tables'!$O$2:$O$35)*BRF$1*LOOKUP(BRF$1,'DMG Tables'!$G$2:$G$7,'DMG Tables'!$H$2:$H$7)</f>
        <v>364600</v>
      </c>
      <c r="BRG4" s="1">
        <f>LOOKUP($A4,'DMG Tables'!$P$2:$P$35,'DMG Tables'!$O$2:$O$35)*BRG$1*LOOKUP(BRG$1,'DMG Tables'!$G$2:$G$7,'DMG Tables'!$H$2:$H$7)</f>
        <v>364800</v>
      </c>
      <c r="BRH4" s="1">
        <f>LOOKUP($A4,'DMG Tables'!$P$2:$P$35,'DMG Tables'!$O$2:$O$35)*BRH$1*LOOKUP(BRH$1,'DMG Tables'!$G$2:$G$7,'DMG Tables'!$H$2:$H$7)</f>
        <v>365000</v>
      </c>
      <c r="BRI4" s="1">
        <f>LOOKUP($A4,'DMG Tables'!$P$2:$P$35,'DMG Tables'!$O$2:$O$35)*BRI$1*LOOKUP(BRI$1,'DMG Tables'!$G$2:$G$7,'DMG Tables'!$H$2:$H$7)</f>
        <v>365200</v>
      </c>
      <c r="BRJ4" s="1">
        <f>LOOKUP($A4,'DMG Tables'!$P$2:$P$35,'DMG Tables'!$O$2:$O$35)*BRJ$1*LOOKUP(BRJ$1,'DMG Tables'!$G$2:$G$7,'DMG Tables'!$H$2:$H$7)</f>
        <v>365400</v>
      </c>
      <c r="BRK4" s="1">
        <f>LOOKUP($A4,'DMG Tables'!$P$2:$P$35,'DMG Tables'!$O$2:$O$35)*BRK$1*LOOKUP(BRK$1,'DMG Tables'!$G$2:$G$7,'DMG Tables'!$H$2:$H$7)</f>
        <v>365600</v>
      </c>
      <c r="BRL4" s="1">
        <f>LOOKUP($A4,'DMG Tables'!$P$2:$P$35,'DMG Tables'!$O$2:$O$35)*BRL$1*LOOKUP(BRL$1,'DMG Tables'!$G$2:$G$7,'DMG Tables'!$H$2:$H$7)</f>
        <v>365800</v>
      </c>
      <c r="BRM4" s="1">
        <f>LOOKUP($A4,'DMG Tables'!$P$2:$P$35,'DMG Tables'!$O$2:$O$35)*BRM$1*LOOKUP(BRM$1,'DMG Tables'!$G$2:$G$7,'DMG Tables'!$H$2:$H$7)</f>
        <v>366000</v>
      </c>
      <c r="BRN4" s="1">
        <f>LOOKUP($A4,'DMG Tables'!$P$2:$P$35,'DMG Tables'!$O$2:$O$35)*BRN$1*LOOKUP(BRN$1,'DMG Tables'!$G$2:$G$7,'DMG Tables'!$H$2:$H$7)</f>
        <v>366200</v>
      </c>
      <c r="BRO4" s="1">
        <f>LOOKUP($A4,'DMG Tables'!$P$2:$P$35,'DMG Tables'!$O$2:$O$35)*BRO$1*LOOKUP(BRO$1,'DMG Tables'!$G$2:$G$7,'DMG Tables'!$H$2:$H$7)</f>
        <v>366400</v>
      </c>
      <c r="BRP4" s="1">
        <f>LOOKUP($A4,'DMG Tables'!$P$2:$P$35,'DMG Tables'!$O$2:$O$35)*BRP$1*LOOKUP(BRP$1,'DMG Tables'!$G$2:$G$7,'DMG Tables'!$H$2:$H$7)</f>
        <v>366600</v>
      </c>
      <c r="BRQ4" s="1">
        <f>LOOKUP($A4,'DMG Tables'!$P$2:$P$35,'DMG Tables'!$O$2:$O$35)*BRQ$1*LOOKUP(BRQ$1,'DMG Tables'!$G$2:$G$7,'DMG Tables'!$H$2:$H$7)</f>
        <v>366800</v>
      </c>
      <c r="BRR4" s="1">
        <f>LOOKUP($A4,'DMG Tables'!$P$2:$P$35,'DMG Tables'!$O$2:$O$35)*BRR$1*LOOKUP(BRR$1,'DMG Tables'!$G$2:$G$7,'DMG Tables'!$H$2:$H$7)</f>
        <v>367000</v>
      </c>
      <c r="BRS4" s="1">
        <f>LOOKUP($A4,'DMG Tables'!$P$2:$P$35,'DMG Tables'!$O$2:$O$35)*BRS$1*LOOKUP(BRS$1,'DMG Tables'!$G$2:$G$7,'DMG Tables'!$H$2:$H$7)</f>
        <v>367200</v>
      </c>
      <c r="BRT4" s="1">
        <f>LOOKUP($A4,'DMG Tables'!$P$2:$P$35,'DMG Tables'!$O$2:$O$35)*BRT$1*LOOKUP(BRT$1,'DMG Tables'!$G$2:$G$7,'DMG Tables'!$H$2:$H$7)</f>
        <v>367400</v>
      </c>
      <c r="BRU4" s="1">
        <f>LOOKUP($A4,'DMG Tables'!$P$2:$P$35,'DMG Tables'!$O$2:$O$35)*BRU$1*LOOKUP(BRU$1,'DMG Tables'!$G$2:$G$7,'DMG Tables'!$H$2:$H$7)</f>
        <v>367600</v>
      </c>
      <c r="BRV4" s="1">
        <f>LOOKUP($A4,'DMG Tables'!$P$2:$P$35,'DMG Tables'!$O$2:$O$35)*BRV$1*LOOKUP(BRV$1,'DMG Tables'!$G$2:$G$7,'DMG Tables'!$H$2:$H$7)</f>
        <v>367800</v>
      </c>
      <c r="BRW4" s="1">
        <f>LOOKUP($A4,'DMG Tables'!$P$2:$P$35,'DMG Tables'!$O$2:$O$35)*BRW$1*LOOKUP(BRW$1,'DMG Tables'!$G$2:$G$7,'DMG Tables'!$H$2:$H$7)</f>
        <v>368000</v>
      </c>
      <c r="BRX4" s="1">
        <f>LOOKUP($A4,'DMG Tables'!$P$2:$P$35,'DMG Tables'!$O$2:$O$35)*BRX$1*LOOKUP(BRX$1,'DMG Tables'!$G$2:$G$7,'DMG Tables'!$H$2:$H$7)</f>
        <v>368200</v>
      </c>
      <c r="BRY4" s="1">
        <f>LOOKUP($A4,'DMG Tables'!$P$2:$P$35,'DMG Tables'!$O$2:$O$35)*BRY$1*LOOKUP(BRY$1,'DMG Tables'!$G$2:$G$7,'DMG Tables'!$H$2:$H$7)</f>
        <v>368400</v>
      </c>
      <c r="BRZ4" s="1">
        <f>LOOKUP($A4,'DMG Tables'!$P$2:$P$35,'DMG Tables'!$O$2:$O$35)*BRZ$1*LOOKUP(BRZ$1,'DMG Tables'!$G$2:$G$7,'DMG Tables'!$H$2:$H$7)</f>
        <v>368600</v>
      </c>
      <c r="BSA4" s="1">
        <f>LOOKUP($A4,'DMG Tables'!$P$2:$P$35,'DMG Tables'!$O$2:$O$35)*BSA$1*LOOKUP(BSA$1,'DMG Tables'!$G$2:$G$7,'DMG Tables'!$H$2:$H$7)</f>
        <v>368800</v>
      </c>
      <c r="BSB4" s="1">
        <f>LOOKUP($A4,'DMG Tables'!$P$2:$P$35,'DMG Tables'!$O$2:$O$35)*BSB$1*LOOKUP(BSB$1,'DMG Tables'!$G$2:$G$7,'DMG Tables'!$H$2:$H$7)</f>
        <v>369000</v>
      </c>
      <c r="BSC4" s="1">
        <f>LOOKUP($A4,'DMG Tables'!$P$2:$P$35,'DMG Tables'!$O$2:$O$35)*BSC$1*LOOKUP(BSC$1,'DMG Tables'!$G$2:$G$7,'DMG Tables'!$H$2:$H$7)</f>
        <v>369200</v>
      </c>
      <c r="BSD4" s="1">
        <f>LOOKUP($A4,'DMG Tables'!$P$2:$P$35,'DMG Tables'!$O$2:$O$35)*BSD$1*LOOKUP(BSD$1,'DMG Tables'!$G$2:$G$7,'DMG Tables'!$H$2:$H$7)</f>
        <v>369400</v>
      </c>
      <c r="BSE4" s="1">
        <f>LOOKUP($A4,'DMG Tables'!$P$2:$P$35,'DMG Tables'!$O$2:$O$35)*BSE$1*LOOKUP(BSE$1,'DMG Tables'!$G$2:$G$7,'DMG Tables'!$H$2:$H$7)</f>
        <v>369600</v>
      </c>
      <c r="BSF4" s="1">
        <f>LOOKUP($A4,'DMG Tables'!$P$2:$P$35,'DMG Tables'!$O$2:$O$35)*BSF$1*LOOKUP(BSF$1,'DMG Tables'!$G$2:$G$7,'DMG Tables'!$H$2:$H$7)</f>
        <v>369800</v>
      </c>
      <c r="BSG4" s="1">
        <f>LOOKUP($A4,'DMG Tables'!$P$2:$P$35,'DMG Tables'!$O$2:$O$35)*BSG$1*LOOKUP(BSG$1,'DMG Tables'!$G$2:$G$7,'DMG Tables'!$H$2:$H$7)</f>
        <v>370000</v>
      </c>
      <c r="BSH4" s="1">
        <f>LOOKUP($A4,'DMG Tables'!$P$2:$P$35,'DMG Tables'!$O$2:$O$35)*BSH$1*LOOKUP(BSH$1,'DMG Tables'!$G$2:$G$7,'DMG Tables'!$H$2:$H$7)</f>
        <v>370200</v>
      </c>
      <c r="BSI4" s="1">
        <f>LOOKUP($A4,'DMG Tables'!$P$2:$P$35,'DMG Tables'!$O$2:$O$35)*BSI$1*LOOKUP(BSI$1,'DMG Tables'!$G$2:$G$7,'DMG Tables'!$H$2:$H$7)</f>
        <v>370400</v>
      </c>
      <c r="BSJ4" s="1">
        <f>LOOKUP($A4,'DMG Tables'!$P$2:$P$35,'DMG Tables'!$O$2:$O$35)*BSJ$1*LOOKUP(BSJ$1,'DMG Tables'!$G$2:$G$7,'DMG Tables'!$H$2:$H$7)</f>
        <v>370600</v>
      </c>
      <c r="BSK4" s="1">
        <f>LOOKUP($A4,'DMG Tables'!$P$2:$P$35,'DMG Tables'!$O$2:$O$35)*BSK$1*LOOKUP(BSK$1,'DMG Tables'!$G$2:$G$7,'DMG Tables'!$H$2:$H$7)</f>
        <v>370800</v>
      </c>
      <c r="BSL4" s="1">
        <f>LOOKUP($A4,'DMG Tables'!$P$2:$P$35,'DMG Tables'!$O$2:$O$35)*BSL$1*LOOKUP(BSL$1,'DMG Tables'!$G$2:$G$7,'DMG Tables'!$H$2:$H$7)</f>
        <v>371000</v>
      </c>
      <c r="BSM4" s="1">
        <f>LOOKUP($A4,'DMG Tables'!$P$2:$P$35,'DMG Tables'!$O$2:$O$35)*BSM$1*LOOKUP(BSM$1,'DMG Tables'!$G$2:$G$7,'DMG Tables'!$H$2:$H$7)</f>
        <v>371200</v>
      </c>
      <c r="BSN4" s="1">
        <f>LOOKUP($A4,'DMG Tables'!$P$2:$P$35,'DMG Tables'!$O$2:$O$35)*BSN$1*LOOKUP(BSN$1,'DMG Tables'!$G$2:$G$7,'DMG Tables'!$H$2:$H$7)</f>
        <v>371400</v>
      </c>
      <c r="BSO4" s="1">
        <f>LOOKUP($A4,'DMG Tables'!$P$2:$P$35,'DMG Tables'!$O$2:$O$35)*BSO$1*LOOKUP(BSO$1,'DMG Tables'!$G$2:$G$7,'DMG Tables'!$H$2:$H$7)</f>
        <v>371600</v>
      </c>
      <c r="BSP4" s="1">
        <f>LOOKUP($A4,'DMG Tables'!$P$2:$P$35,'DMG Tables'!$O$2:$O$35)*BSP$1*LOOKUP(BSP$1,'DMG Tables'!$G$2:$G$7,'DMG Tables'!$H$2:$H$7)</f>
        <v>371800</v>
      </c>
      <c r="BSQ4" s="1">
        <f>LOOKUP($A4,'DMG Tables'!$P$2:$P$35,'DMG Tables'!$O$2:$O$35)*BSQ$1*LOOKUP(BSQ$1,'DMG Tables'!$G$2:$G$7,'DMG Tables'!$H$2:$H$7)</f>
        <v>372000</v>
      </c>
      <c r="BSR4" s="1">
        <f>LOOKUP($A4,'DMG Tables'!$P$2:$P$35,'DMG Tables'!$O$2:$O$35)*BSR$1*LOOKUP(BSR$1,'DMG Tables'!$G$2:$G$7,'DMG Tables'!$H$2:$H$7)</f>
        <v>372200</v>
      </c>
      <c r="BSS4" s="1">
        <f>LOOKUP($A4,'DMG Tables'!$P$2:$P$35,'DMG Tables'!$O$2:$O$35)*BSS$1*LOOKUP(BSS$1,'DMG Tables'!$G$2:$G$7,'DMG Tables'!$H$2:$H$7)</f>
        <v>372400</v>
      </c>
      <c r="BST4" s="1">
        <f>LOOKUP($A4,'DMG Tables'!$P$2:$P$35,'DMG Tables'!$O$2:$O$35)*BST$1*LOOKUP(BST$1,'DMG Tables'!$G$2:$G$7,'DMG Tables'!$H$2:$H$7)</f>
        <v>372600</v>
      </c>
      <c r="BSU4" s="1">
        <f>LOOKUP($A4,'DMG Tables'!$P$2:$P$35,'DMG Tables'!$O$2:$O$35)*BSU$1*LOOKUP(BSU$1,'DMG Tables'!$G$2:$G$7,'DMG Tables'!$H$2:$H$7)</f>
        <v>372800</v>
      </c>
      <c r="BSV4" s="1">
        <f>LOOKUP($A4,'DMG Tables'!$P$2:$P$35,'DMG Tables'!$O$2:$O$35)*BSV$1*LOOKUP(BSV$1,'DMG Tables'!$G$2:$G$7,'DMG Tables'!$H$2:$H$7)</f>
        <v>373000</v>
      </c>
      <c r="BSW4" s="1">
        <f>LOOKUP($A4,'DMG Tables'!$P$2:$P$35,'DMG Tables'!$O$2:$O$35)*BSW$1*LOOKUP(BSW$1,'DMG Tables'!$G$2:$G$7,'DMG Tables'!$H$2:$H$7)</f>
        <v>373200</v>
      </c>
      <c r="BSX4" s="1">
        <f>LOOKUP($A4,'DMG Tables'!$P$2:$P$35,'DMG Tables'!$O$2:$O$35)*BSX$1*LOOKUP(BSX$1,'DMG Tables'!$G$2:$G$7,'DMG Tables'!$H$2:$H$7)</f>
        <v>373400</v>
      </c>
      <c r="BSY4" s="1">
        <f>LOOKUP($A4,'DMG Tables'!$P$2:$P$35,'DMG Tables'!$O$2:$O$35)*BSY$1*LOOKUP(BSY$1,'DMG Tables'!$G$2:$G$7,'DMG Tables'!$H$2:$H$7)</f>
        <v>373600</v>
      </c>
      <c r="BSZ4" s="1">
        <f>LOOKUP($A4,'DMG Tables'!$P$2:$P$35,'DMG Tables'!$O$2:$O$35)*BSZ$1*LOOKUP(BSZ$1,'DMG Tables'!$G$2:$G$7,'DMG Tables'!$H$2:$H$7)</f>
        <v>373800</v>
      </c>
      <c r="BTA4" s="1">
        <f>LOOKUP($A4,'DMG Tables'!$P$2:$P$35,'DMG Tables'!$O$2:$O$35)*BTA$1*LOOKUP(BTA$1,'DMG Tables'!$G$2:$G$7,'DMG Tables'!$H$2:$H$7)</f>
        <v>374000</v>
      </c>
      <c r="BTB4" s="1">
        <f>LOOKUP($A4,'DMG Tables'!$P$2:$P$35,'DMG Tables'!$O$2:$O$35)*BTB$1*LOOKUP(BTB$1,'DMG Tables'!$G$2:$G$7,'DMG Tables'!$H$2:$H$7)</f>
        <v>374200</v>
      </c>
      <c r="BTC4" s="1">
        <f>LOOKUP($A4,'DMG Tables'!$P$2:$P$35,'DMG Tables'!$O$2:$O$35)*BTC$1*LOOKUP(BTC$1,'DMG Tables'!$G$2:$G$7,'DMG Tables'!$H$2:$H$7)</f>
        <v>374400</v>
      </c>
      <c r="BTD4" s="1">
        <f>LOOKUP($A4,'DMG Tables'!$P$2:$P$35,'DMG Tables'!$O$2:$O$35)*BTD$1*LOOKUP(BTD$1,'DMG Tables'!$G$2:$G$7,'DMG Tables'!$H$2:$H$7)</f>
        <v>374600</v>
      </c>
      <c r="BTE4" s="1">
        <f>LOOKUP($A4,'DMG Tables'!$P$2:$P$35,'DMG Tables'!$O$2:$O$35)*BTE$1*LOOKUP(BTE$1,'DMG Tables'!$G$2:$G$7,'DMG Tables'!$H$2:$H$7)</f>
        <v>374800</v>
      </c>
      <c r="BTF4" s="1">
        <f>LOOKUP($A4,'DMG Tables'!$P$2:$P$35,'DMG Tables'!$O$2:$O$35)*BTF$1*LOOKUP(BTF$1,'DMG Tables'!$G$2:$G$7,'DMG Tables'!$H$2:$H$7)</f>
        <v>375000</v>
      </c>
      <c r="BTG4" s="1">
        <f>LOOKUP($A4,'DMG Tables'!$P$2:$P$35,'DMG Tables'!$O$2:$O$35)*BTG$1*LOOKUP(BTG$1,'DMG Tables'!$G$2:$G$7,'DMG Tables'!$H$2:$H$7)</f>
        <v>375200</v>
      </c>
      <c r="BTH4" s="1">
        <f>LOOKUP($A4,'DMG Tables'!$P$2:$P$35,'DMG Tables'!$O$2:$O$35)*BTH$1*LOOKUP(BTH$1,'DMG Tables'!$G$2:$G$7,'DMG Tables'!$H$2:$H$7)</f>
        <v>375400</v>
      </c>
      <c r="BTI4" s="1">
        <f>LOOKUP($A4,'DMG Tables'!$P$2:$P$35,'DMG Tables'!$O$2:$O$35)*BTI$1*LOOKUP(BTI$1,'DMG Tables'!$G$2:$G$7,'DMG Tables'!$H$2:$H$7)</f>
        <v>375600</v>
      </c>
      <c r="BTJ4" s="1">
        <f>LOOKUP($A4,'DMG Tables'!$P$2:$P$35,'DMG Tables'!$O$2:$O$35)*BTJ$1*LOOKUP(BTJ$1,'DMG Tables'!$G$2:$G$7,'DMG Tables'!$H$2:$H$7)</f>
        <v>375800</v>
      </c>
      <c r="BTK4" s="1">
        <f>LOOKUP($A4,'DMG Tables'!$P$2:$P$35,'DMG Tables'!$O$2:$O$35)*BTK$1*LOOKUP(BTK$1,'DMG Tables'!$G$2:$G$7,'DMG Tables'!$H$2:$H$7)</f>
        <v>376000</v>
      </c>
      <c r="BTL4" s="1">
        <f>LOOKUP($A4,'DMG Tables'!$P$2:$P$35,'DMG Tables'!$O$2:$O$35)*BTL$1*LOOKUP(BTL$1,'DMG Tables'!$G$2:$G$7,'DMG Tables'!$H$2:$H$7)</f>
        <v>376200</v>
      </c>
      <c r="BTM4" s="1">
        <f>LOOKUP($A4,'DMG Tables'!$P$2:$P$35,'DMG Tables'!$O$2:$O$35)*BTM$1*LOOKUP(BTM$1,'DMG Tables'!$G$2:$G$7,'DMG Tables'!$H$2:$H$7)</f>
        <v>376400</v>
      </c>
      <c r="BTN4" s="1">
        <f>LOOKUP($A4,'DMG Tables'!$P$2:$P$35,'DMG Tables'!$O$2:$O$35)*BTN$1*LOOKUP(BTN$1,'DMG Tables'!$G$2:$G$7,'DMG Tables'!$H$2:$H$7)</f>
        <v>376600</v>
      </c>
      <c r="BTO4" s="1">
        <f>LOOKUP($A4,'DMG Tables'!$P$2:$P$35,'DMG Tables'!$O$2:$O$35)*BTO$1*LOOKUP(BTO$1,'DMG Tables'!$G$2:$G$7,'DMG Tables'!$H$2:$H$7)</f>
        <v>376800</v>
      </c>
      <c r="BTP4" s="1">
        <f>LOOKUP($A4,'DMG Tables'!$P$2:$P$35,'DMG Tables'!$O$2:$O$35)*BTP$1*LOOKUP(BTP$1,'DMG Tables'!$G$2:$G$7,'DMG Tables'!$H$2:$H$7)</f>
        <v>377000</v>
      </c>
      <c r="BTQ4" s="1">
        <f>LOOKUP($A4,'DMG Tables'!$P$2:$P$35,'DMG Tables'!$O$2:$O$35)*BTQ$1*LOOKUP(BTQ$1,'DMG Tables'!$G$2:$G$7,'DMG Tables'!$H$2:$H$7)</f>
        <v>377200</v>
      </c>
      <c r="BTR4" s="1">
        <f>LOOKUP($A4,'DMG Tables'!$P$2:$P$35,'DMG Tables'!$O$2:$O$35)*BTR$1*LOOKUP(BTR$1,'DMG Tables'!$G$2:$G$7,'DMG Tables'!$H$2:$H$7)</f>
        <v>377400</v>
      </c>
      <c r="BTS4" s="1">
        <f>LOOKUP($A4,'DMG Tables'!$P$2:$P$35,'DMG Tables'!$O$2:$O$35)*BTS$1*LOOKUP(BTS$1,'DMG Tables'!$G$2:$G$7,'DMG Tables'!$H$2:$H$7)</f>
        <v>377600</v>
      </c>
      <c r="BTT4" s="1">
        <f>LOOKUP($A4,'DMG Tables'!$P$2:$P$35,'DMG Tables'!$O$2:$O$35)*BTT$1*LOOKUP(BTT$1,'DMG Tables'!$G$2:$G$7,'DMG Tables'!$H$2:$H$7)</f>
        <v>377800</v>
      </c>
      <c r="BTU4" s="1">
        <f>LOOKUP($A4,'DMG Tables'!$P$2:$P$35,'DMG Tables'!$O$2:$O$35)*BTU$1*LOOKUP(BTU$1,'DMG Tables'!$G$2:$G$7,'DMG Tables'!$H$2:$H$7)</f>
        <v>378000</v>
      </c>
      <c r="BTV4" s="1">
        <f>LOOKUP($A4,'DMG Tables'!$P$2:$P$35,'DMG Tables'!$O$2:$O$35)*BTV$1*LOOKUP(BTV$1,'DMG Tables'!$G$2:$G$7,'DMG Tables'!$H$2:$H$7)</f>
        <v>378200</v>
      </c>
      <c r="BTW4" s="1">
        <f>LOOKUP($A4,'DMG Tables'!$P$2:$P$35,'DMG Tables'!$O$2:$O$35)*BTW$1*LOOKUP(BTW$1,'DMG Tables'!$G$2:$G$7,'DMG Tables'!$H$2:$H$7)</f>
        <v>378400</v>
      </c>
      <c r="BTX4" s="1">
        <f>LOOKUP($A4,'DMG Tables'!$P$2:$P$35,'DMG Tables'!$O$2:$O$35)*BTX$1*LOOKUP(BTX$1,'DMG Tables'!$G$2:$G$7,'DMG Tables'!$H$2:$H$7)</f>
        <v>378600</v>
      </c>
      <c r="BTY4" s="1">
        <f>LOOKUP($A4,'DMG Tables'!$P$2:$P$35,'DMG Tables'!$O$2:$O$35)*BTY$1*LOOKUP(BTY$1,'DMG Tables'!$G$2:$G$7,'DMG Tables'!$H$2:$H$7)</f>
        <v>378800</v>
      </c>
      <c r="BTZ4" s="1">
        <f>LOOKUP($A4,'DMG Tables'!$P$2:$P$35,'DMG Tables'!$O$2:$O$35)*BTZ$1*LOOKUP(BTZ$1,'DMG Tables'!$G$2:$G$7,'DMG Tables'!$H$2:$H$7)</f>
        <v>379000</v>
      </c>
      <c r="BUA4" s="1">
        <f>LOOKUP($A4,'DMG Tables'!$P$2:$P$35,'DMG Tables'!$O$2:$O$35)*BUA$1*LOOKUP(BUA$1,'DMG Tables'!$G$2:$G$7,'DMG Tables'!$H$2:$H$7)</f>
        <v>379200</v>
      </c>
      <c r="BUB4" s="1">
        <f>LOOKUP($A4,'DMG Tables'!$P$2:$P$35,'DMG Tables'!$O$2:$O$35)*BUB$1*LOOKUP(BUB$1,'DMG Tables'!$G$2:$G$7,'DMG Tables'!$H$2:$H$7)</f>
        <v>379400</v>
      </c>
      <c r="BUC4" s="1">
        <f>LOOKUP($A4,'DMG Tables'!$P$2:$P$35,'DMG Tables'!$O$2:$O$35)*BUC$1*LOOKUP(BUC$1,'DMG Tables'!$G$2:$G$7,'DMG Tables'!$H$2:$H$7)</f>
        <v>379600</v>
      </c>
      <c r="BUD4" s="1">
        <f>LOOKUP($A4,'DMG Tables'!$P$2:$P$35,'DMG Tables'!$O$2:$O$35)*BUD$1*LOOKUP(BUD$1,'DMG Tables'!$G$2:$G$7,'DMG Tables'!$H$2:$H$7)</f>
        <v>379800</v>
      </c>
      <c r="BUE4" s="1">
        <f>LOOKUP($A4,'DMG Tables'!$P$2:$P$35,'DMG Tables'!$O$2:$O$35)*BUE$1*LOOKUP(BUE$1,'DMG Tables'!$G$2:$G$7,'DMG Tables'!$H$2:$H$7)</f>
        <v>380000</v>
      </c>
      <c r="BUF4" s="1">
        <f>LOOKUP($A4,'DMG Tables'!$P$2:$P$35,'DMG Tables'!$O$2:$O$35)*BUF$1*LOOKUP(BUF$1,'DMG Tables'!$G$2:$G$7,'DMG Tables'!$H$2:$H$7)</f>
        <v>380200</v>
      </c>
      <c r="BUG4" s="1">
        <f>LOOKUP($A4,'DMG Tables'!$P$2:$P$35,'DMG Tables'!$O$2:$O$35)*BUG$1*LOOKUP(BUG$1,'DMG Tables'!$G$2:$G$7,'DMG Tables'!$H$2:$H$7)</f>
        <v>380400</v>
      </c>
      <c r="BUH4" s="1">
        <f>LOOKUP($A4,'DMG Tables'!$P$2:$P$35,'DMG Tables'!$O$2:$O$35)*BUH$1*LOOKUP(BUH$1,'DMG Tables'!$G$2:$G$7,'DMG Tables'!$H$2:$H$7)</f>
        <v>380600</v>
      </c>
      <c r="BUI4" s="1">
        <f>LOOKUP($A4,'DMG Tables'!$P$2:$P$35,'DMG Tables'!$O$2:$O$35)*BUI$1*LOOKUP(BUI$1,'DMG Tables'!$G$2:$G$7,'DMG Tables'!$H$2:$H$7)</f>
        <v>380800</v>
      </c>
      <c r="BUJ4" s="1">
        <f>LOOKUP($A4,'DMG Tables'!$P$2:$P$35,'DMG Tables'!$O$2:$O$35)*BUJ$1*LOOKUP(BUJ$1,'DMG Tables'!$G$2:$G$7,'DMG Tables'!$H$2:$H$7)</f>
        <v>381000</v>
      </c>
      <c r="BUK4" s="1">
        <f>LOOKUP($A4,'DMG Tables'!$P$2:$P$35,'DMG Tables'!$O$2:$O$35)*BUK$1*LOOKUP(BUK$1,'DMG Tables'!$G$2:$G$7,'DMG Tables'!$H$2:$H$7)</f>
        <v>381200</v>
      </c>
      <c r="BUL4" s="1">
        <f>LOOKUP($A4,'DMG Tables'!$P$2:$P$35,'DMG Tables'!$O$2:$O$35)*BUL$1*LOOKUP(BUL$1,'DMG Tables'!$G$2:$G$7,'DMG Tables'!$H$2:$H$7)</f>
        <v>381400</v>
      </c>
      <c r="BUM4" s="1">
        <f>LOOKUP($A4,'DMG Tables'!$P$2:$P$35,'DMG Tables'!$O$2:$O$35)*BUM$1*LOOKUP(BUM$1,'DMG Tables'!$G$2:$G$7,'DMG Tables'!$H$2:$H$7)</f>
        <v>381600</v>
      </c>
      <c r="BUN4" s="1">
        <f>LOOKUP($A4,'DMG Tables'!$P$2:$P$35,'DMG Tables'!$O$2:$O$35)*BUN$1*LOOKUP(BUN$1,'DMG Tables'!$G$2:$G$7,'DMG Tables'!$H$2:$H$7)</f>
        <v>381800</v>
      </c>
      <c r="BUO4" s="1">
        <f>LOOKUP($A4,'DMG Tables'!$P$2:$P$35,'DMG Tables'!$O$2:$O$35)*BUO$1*LOOKUP(BUO$1,'DMG Tables'!$G$2:$G$7,'DMG Tables'!$H$2:$H$7)</f>
        <v>382000</v>
      </c>
      <c r="BUP4" s="1">
        <f>LOOKUP($A4,'DMG Tables'!$P$2:$P$35,'DMG Tables'!$O$2:$O$35)*BUP$1*LOOKUP(BUP$1,'DMG Tables'!$G$2:$G$7,'DMG Tables'!$H$2:$H$7)</f>
        <v>382200</v>
      </c>
      <c r="BUQ4" s="1">
        <f>LOOKUP($A4,'DMG Tables'!$P$2:$P$35,'DMG Tables'!$O$2:$O$35)*BUQ$1*LOOKUP(BUQ$1,'DMG Tables'!$G$2:$G$7,'DMG Tables'!$H$2:$H$7)</f>
        <v>382400</v>
      </c>
      <c r="BUR4" s="1">
        <f>LOOKUP($A4,'DMG Tables'!$P$2:$P$35,'DMG Tables'!$O$2:$O$35)*BUR$1*LOOKUP(BUR$1,'DMG Tables'!$G$2:$G$7,'DMG Tables'!$H$2:$H$7)</f>
        <v>382600</v>
      </c>
      <c r="BUS4" s="1">
        <f>LOOKUP($A4,'DMG Tables'!$P$2:$P$35,'DMG Tables'!$O$2:$O$35)*BUS$1*LOOKUP(BUS$1,'DMG Tables'!$G$2:$G$7,'DMG Tables'!$H$2:$H$7)</f>
        <v>382800</v>
      </c>
      <c r="BUT4" s="1">
        <f>LOOKUP($A4,'DMG Tables'!$P$2:$P$35,'DMG Tables'!$O$2:$O$35)*BUT$1*LOOKUP(BUT$1,'DMG Tables'!$G$2:$G$7,'DMG Tables'!$H$2:$H$7)</f>
        <v>383000</v>
      </c>
      <c r="BUU4" s="1">
        <f>LOOKUP($A4,'DMG Tables'!$P$2:$P$35,'DMG Tables'!$O$2:$O$35)*BUU$1*LOOKUP(BUU$1,'DMG Tables'!$G$2:$G$7,'DMG Tables'!$H$2:$H$7)</f>
        <v>383200</v>
      </c>
      <c r="BUV4" s="1">
        <f>LOOKUP($A4,'DMG Tables'!$P$2:$P$35,'DMG Tables'!$O$2:$O$35)*BUV$1*LOOKUP(BUV$1,'DMG Tables'!$G$2:$G$7,'DMG Tables'!$H$2:$H$7)</f>
        <v>383400</v>
      </c>
      <c r="BUW4" s="1">
        <f>LOOKUP($A4,'DMG Tables'!$P$2:$P$35,'DMG Tables'!$O$2:$O$35)*BUW$1*LOOKUP(BUW$1,'DMG Tables'!$G$2:$G$7,'DMG Tables'!$H$2:$H$7)</f>
        <v>383600</v>
      </c>
      <c r="BUX4" s="1">
        <f>LOOKUP($A4,'DMG Tables'!$P$2:$P$35,'DMG Tables'!$O$2:$O$35)*BUX$1*LOOKUP(BUX$1,'DMG Tables'!$G$2:$G$7,'DMG Tables'!$H$2:$H$7)</f>
        <v>383800</v>
      </c>
      <c r="BUY4" s="1">
        <f>LOOKUP($A4,'DMG Tables'!$P$2:$P$35,'DMG Tables'!$O$2:$O$35)*BUY$1*LOOKUP(BUY$1,'DMG Tables'!$G$2:$G$7,'DMG Tables'!$H$2:$H$7)</f>
        <v>384000</v>
      </c>
      <c r="BUZ4" s="1">
        <f>LOOKUP($A4,'DMG Tables'!$P$2:$P$35,'DMG Tables'!$O$2:$O$35)*BUZ$1*LOOKUP(BUZ$1,'DMG Tables'!$G$2:$G$7,'DMG Tables'!$H$2:$H$7)</f>
        <v>384200</v>
      </c>
      <c r="BVA4" s="1">
        <f>LOOKUP($A4,'DMG Tables'!$P$2:$P$35,'DMG Tables'!$O$2:$O$35)*BVA$1*LOOKUP(BVA$1,'DMG Tables'!$G$2:$G$7,'DMG Tables'!$H$2:$H$7)</f>
        <v>384400</v>
      </c>
      <c r="BVB4" s="1">
        <f>LOOKUP($A4,'DMG Tables'!$P$2:$P$35,'DMG Tables'!$O$2:$O$35)*BVB$1*LOOKUP(BVB$1,'DMG Tables'!$G$2:$G$7,'DMG Tables'!$H$2:$H$7)</f>
        <v>384600</v>
      </c>
      <c r="BVC4" s="1">
        <f>LOOKUP($A4,'DMG Tables'!$P$2:$P$35,'DMG Tables'!$O$2:$O$35)*BVC$1*LOOKUP(BVC$1,'DMG Tables'!$G$2:$G$7,'DMG Tables'!$H$2:$H$7)</f>
        <v>384800</v>
      </c>
      <c r="BVD4" s="1">
        <f>LOOKUP($A4,'DMG Tables'!$P$2:$P$35,'DMG Tables'!$O$2:$O$35)*BVD$1*LOOKUP(BVD$1,'DMG Tables'!$G$2:$G$7,'DMG Tables'!$H$2:$H$7)</f>
        <v>385000</v>
      </c>
      <c r="BVE4" s="1">
        <f>LOOKUP($A4,'DMG Tables'!$P$2:$P$35,'DMG Tables'!$O$2:$O$35)*BVE$1*LOOKUP(BVE$1,'DMG Tables'!$G$2:$G$7,'DMG Tables'!$H$2:$H$7)</f>
        <v>385200</v>
      </c>
      <c r="BVF4" s="1">
        <f>LOOKUP($A4,'DMG Tables'!$P$2:$P$35,'DMG Tables'!$O$2:$O$35)*BVF$1*LOOKUP(BVF$1,'DMG Tables'!$G$2:$G$7,'DMG Tables'!$H$2:$H$7)</f>
        <v>385400</v>
      </c>
      <c r="BVG4" s="1">
        <f>LOOKUP($A4,'DMG Tables'!$P$2:$P$35,'DMG Tables'!$O$2:$O$35)*BVG$1*LOOKUP(BVG$1,'DMG Tables'!$G$2:$G$7,'DMG Tables'!$H$2:$H$7)</f>
        <v>385600</v>
      </c>
      <c r="BVH4" s="1">
        <f>LOOKUP($A4,'DMG Tables'!$P$2:$P$35,'DMG Tables'!$O$2:$O$35)*BVH$1*LOOKUP(BVH$1,'DMG Tables'!$G$2:$G$7,'DMG Tables'!$H$2:$H$7)</f>
        <v>385800</v>
      </c>
      <c r="BVI4" s="1">
        <f>LOOKUP($A4,'DMG Tables'!$P$2:$P$35,'DMG Tables'!$O$2:$O$35)*BVI$1*LOOKUP(BVI$1,'DMG Tables'!$G$2:$G$7,'DMG Tables'!$H$2:$H$7)</f>
        <v>386000</v>
      </c>
      <c r="BVJ4" s="1">
        <f>LOOKUP($A4,'DMG Tables'!$P$2:$P$35,'DMG Tables'!$O$2:$O$35)*BVJ$1*LOOKUP(BVJ$1,'DMG Tables'!$G$2:$G$7,'DMG Tables'!$H$2:$H$7)</f>
        <v>386200</v>
      </c>
      <c r="BVK4" s="1">
        <f>LOOKUP($A4,'DMG Tables'!$P$2:$P$35,'DMG Tables'!$O$2:$O$35)*BVK$1*LOOKUP(BVK$1,'DMG Tables'!$G$2:$G$7,'DMG Tables'!$H$2:$H$7)</f>
        <v>386400</v>
      </c>
      <c r="BVL4" s="1">
        <f>LOOKUP($A4,'DMG Tables'!$P$2:$P$35,'DMG Tables'!$O$2:$O$35)*BVL$1*LOOKUP(BVL$1,'DMG Tables'!$G$2:$G$7,'DMG Tables'!$H$2:$H$7)</f>
        <v>386600</v>
      </c>
      <c r="BVM4" s="1">
        <f>LOOKUP($A4,'DMG Tables'!$P$2:$P$35,'DMG Tables'!$O$2:$O$35)*BVM$1*LOOKUP(BVM$1,'DMG Tables'!$G$2:$G$7,'DMG Tables'!$H$2:$H$7)</f>
        <v>386800</v>
      </c>
      <c r="BVN4" s="1">
        <f>LOOKUP($A4,'DMG Tables'!$P$2:$P$35,'DMG Tables'!$O$2:$O$35)*BVN$1*LOOKUP(BVN$1,'DMG Tables'!$G$2:$G$7,'DMG Tables'!$H$2:$H$7)</f>
        <v>387000</v>
      </c>
      <c r="BVO4" s="1">
        <f>LOOKUP($A4,'DMG Tables'!$P$2:$P$35,'DMG Tables'!$O$2:$O$35)*BVO$1*LOOKUP(BVO$1,'DMG Tables'!$G$2:$G$7,'DMG Tables'!$H$2:$H$7)</f>
        <v>387200</v>
      </c>
      <c r="BVP4" s="1">
        <f>LOOKUP($A4,'DMG Tables'!$P$2:$P$35,'DMG Tables'!$O$2:$O$35)*BVP$1*LOOKUP(BVP$1,'DMG Tables'!$G$2:$G$7,'DMG Tables'!$H$2:$H$7)</f>
        <v>387400</v>
      </c>
      <c r="BVQ4" s="1">
        <f>LOOKUP($A4,'DMG Tables'!$P$2:$P$35,'DMG Tables'!$O$2:$O$35)*BVQ$1*LOOKUP(BVQ$1,'DMG Tables'!$G$2:$G$7,'DMG Tables'!$H$2:$H$7)</f>
        <v>387600</v>
      </c>
      <c r="BVR4" s="1">
        <f>LOOKUP($A4,'DMG Tables'!$P$2:$P$35,'DMG Tables'!$O$2:$O$35)*BVR$1*LOOKUP(BVR$1,'DMG Tables'!$G$2:$G$7,'DMG Tables'!$H$2:$H$7)</f>
        <v>387800</v>
      </c>
      <c r="BVS4" s="1">
        <f>LOOKUP($A4,'DMG Tables'!$P$2:$P$35,'DMG Tables'!$O$2:$O$35)*BVS$1*LOOKUP(BVS$1,'DMG Tables'!$G$2:$G$7,'DMG Tables'!$H$2:$H$7)</f>
        <v>388000</v>
      </c>
      <c r="BVT4" s="1">
        <f>LOOKUP($A4,'DMG Tables'!$P$2:$P$35,'DMG Tables'!$O$2:$O$35)*BVT$1*LOOKUP(BVT$1,'DMG Tables'!$G$2:$G$7,'DMG Tables'!$H$2:$H$7)</f>
        <v>388200</v>
      </c>
      <c r="BVU4" s="1">
        <f>LOOKUP($A4,'DMG Tables'!$P$2:$P$35,'DMG Tables'!$O$2:$O$35)*BVU$1*LOOKUP(BVU$1,'DMG Tables'!$G$2:$G$7,'DMG Tables'!$H$2:$H$7)</f>
        <v>388400</v>
      </c>
      <c r="BVV4" s="1">
        <f>LOOKUP($A4,'DMG Tables'!$P$2:$P$35,'DMG Tables'!$O$2:$O$35)*BVV$1*LOOKUP(BVV$1,'DMG Tables'!$G$2:$G$7,'DMG Tables'!$H$2:$H$7)</f>
        <v>388600</v>
      </c>
      <c r="BVW4" s="1">
        <f>LOOKUP($A4,'DMG Tables'!$P$2:$P$35,'DMG Tables'!$O$2:$O$35)*BVW$1*LOOKUP(BVW$1,'DMG Tables'!$G$2:$G$7,'DMG Tables'!$H$2:$H$7)</f>
        <v>388800</v>
      </c>
      <c r="BVX4" s="1">
        <f>LOOKUP($A4,'DMG Tables'!$P$2:$P$35,'DMG Tables'!$O$2:$O$35)*BVX$1*LOOKUP(BVX$1,'DMG Tables'!$G$2:$G$7,'DMG Tables'!$H$2:$H$7)</f>
        <v>389000</v>
      </c>
      <c r="BVY4" s="1">
        <f>LOOKUP($A4,'DMG Tables'!$P$2:$P$35,'DMG Tables'!$O$2:$O$35)*BVY$1*LOOKUP(BVY$1,'DMG Tables'!$G$2:$G$7,'DMG Tables'!$H$2:$H$7)</f>
        <v>389200</v>
      </c>
      <c r="BVZ4" s="1">
        <f>LOOKUP($A4,'DMG Tables'!$P$2:$P$35,'DMG Tables'!$O$2:$O$35)*BVZ$1*LOOKUP(BVZ$1,'DMG Tables'!$G$2:$G$7,'DMG Tables'!$H$2:$H$7)</f>
        <v>389400</v>
      </c>
      <c r="BWA4" s="1">
        <f>LOOKUP($A4,'DMG Tables'!$P$2:$P$35,'DMG Tables'!$O$2:$O$35)*BWA$1*LOOKUP(BWA$1,'DMG Tables'!$G$2:$G$7,'DMG Tables'!$H$2:$H$7)</f>
        <v>389600</v>
      </c>
      <c r="BWB4" s="1">
        <f>LOOKUP($A4,'DMG Tables'!$P$2:$P$35,'DMG Tables'!$O$2:$O$35)*BWB$1*LOOKUP(BWB$1,'DMG Tables'!$G$2:$G$7,'DMG Tables'!$H$2:$H$7)</f>
        <v>389800</v>
      </c>
      <c r="BWC4" s="1">
        <f>LOOKUP($A4,'DMG Tables'!$P$2:$P$35,'DMG Tables'!$O$2:$O$35)*BWC$1*LOOKUP(BWC$1,'DMG Tables'!$G$2:$G$7,'DMG Tables'!$H$2:$H$7)</f>
        <v>390000</v>
      </c>
      <c r="BWD4" s="1">
        <f>LOOKUP($A4,'DMG Tables'!$P$2:$P$35,'DMG Tables'!$O$2:$O$35)*BWD$1*LOOKUP(BWD$1,'DMG Tables'!$G$2:$G$7,'DMG Tables'!$H$2:$H$7)</f>
        <v>390200</v>
      </c>
      <c r="BWE4" s="1">
        <f>LOOKUP($A4,'DMG Tables'!$P$2:$P$35,'DMG Tables'!$O$2:$O$35)*BWE$1*LOOKUP(BWE$1,'DMG Tables'!$G$2:$G$7,'DMG Tables'!$H$2:$H$7)</f>
        <v>390400</v>
      </c>
      <c r="BWF4" s="1">
        <f>LOOKUP($A4,'DMG Tables'!$P$2:$P$35,'DMG Tables'!$O$2:$O$35)*BWF$1*LOOKUP(BWF$1,'DMG Tables'!$G$2:$G$7,'DMG Tables'!$H$2:$H$7)</f>
        <v>390600</v>
      </c>
      <c r="BWG4" s="1">
        <f>LOOKUP($A4,'DMG Tables'!$P$2:$P$35,'DMG Tables'!$O$2:$O$35)*BWG$1*LOOKUP(BWG$1,'DMG Tables'!$G$2:$G$7,'DMG Tables'!$H$2:$H$7)</f>
        <v>390800</v>
      </c>
      <c r="BWH4" s="1">
        <f>LOOKUP($A4,'DMG Tables'!$P$2:$P$35,'DMG Tables'!$O$2:$O$35)*BWH$1*LOOKUP(BWH$1,'DMG Tables'!$G$2:$G$7,'DMG Tables'!$H$2:$H$7)</f>
        <v>391000</v>
      </c>
      <c r="BWI4" s="1">
        <f>LOOKUP($A4,'DMG Tables'!$P$2:$P$35,'DMG Tables'!$O$2:$O$35)*BWI$1*LOOKUP(BWI$1,'DMG Tables'!$G$2:$G$7,'DMG Tables'!$H$2:$H$7)</f>
        <v>391200</v>
      </c>
      <c r="BWJ4" s="1">
        <f>LOOKUP($A4,'DMG Tables'!$P$2:$P$35,'DMG Tables'!$O$2:$O$35)*BWJ$1*LOOKUP(BWJ$1,'DMG Tables'!$G$2:$G$7,'DMG Tables'!$H$2:$H$7)</f>
        <v>391400</v>
      </c>
      <c r="BWK4" s="1">
        <f>LOOKUP($A4,'DMG Tables'!$P$2:$P$35,'DMG Tables'!$O$2:$O$35)*BWK$1*LOOKUP(BWK$1,'DMG Tables'!$G$2:$G$7,'DMG Tables'!$H$2:$H$7)</f>
        <v>391600</v>
      </c>
      <c r="BWL4" s="1">
        <f>LOOKUP($A4,'DMG Tables'!$P$2:$P$35,'DMG Tables'!$O$2:$O$35)*BWL$1*LOOKUP(BWL$1,'DMG Tables'!$G$2:$G$7,'DMG Tables'!$H$2:$H$7)</f>
        <v>391800</v>
      </c>
      <c r="BWM4" s="1">
        <f>LOOKUP($A4,'DMG Tables'!$P$2:$P$35,'DMG Tables'!$O$2:$O$35)*BWM$1*LOOKUP(BWM$1,'DMG Tables'!$G$2:$G$7,'DMG Tables'!$H$2:$H$7)</f>
        <v>392000</v>
      </c>
      <c r="BWN4" s="1">
        <f>LOOKUP($A4,'DMG Tables'!$P$2:$P$35,'DMG Tables'!$O$2:$O$35)*BWN$1*LOOKUP(BWN$1,'DMG Tables'!$G$2:$G$7,'DMG Tables'!$H$2:$H$7)</f>
        <v>392200</v>
      </c>
      <c r="BWO4" s="1">
        <f>LOOKUP($A4,'DMG Tables'!$P$2:$P$35,'DMG Tables'!$O$2:$O$35)*BWO$1*LOOKUP(BWO$1,'DMG Tables'!$G$2:$G$7,'DMG Tables'!$H$2:$H$7)</f>
        <v>392400</v>
      </c>
      <c r="BWP4" s="1">
        <f>LOOKUP($A4,'DMG Tables'!$P$2:$P$35,'DMG Tables'!$O$2:$O$35)*BWP$1*LOOKUP(BWP$1,'DMG Tables'!$G$2:$G$7,'DMG Tables'!$H$2:$H$7)</f>
        <v>392600</v>
      </c>
      <c r="BWQ4" s="1">
        <f>LOOKUP($A4,'DMG Tables'!$P$2:$P$35,'DMG Tables'!$O$2:$O$35)*BWQ$1*LOOKUP(BWQ$1,'DMG Tables'!$G$2:$G$7,'DMG Tables'!$H$2:$H$7)</f>
        <v>392800</v>
      </c>
      <c r="BWR4" s="1">
        <f>LOOKUP($A4,'DMG Tables'!$P$2:$P$35,'DMG Tables'!$O$2:$O$35)*BWR$1*LOOKUP(BWR$1,'DMG Tables'!$G$2:$G$7,'DMG Tables'!$H$2:$H$7)</f>
        <v>393000</v>
      </c>
      <c r="BWS4" s="1">
        <f>LOOKUP($A4,'DMG Tables'!$P$2:$P$35,'DMG Tables'!$O$2:$O$35)*BWS$1*LOOKUP(BWS$1,'DMG Tables'!$G$2:$G$7,'DMG Tables'!$H$2:$H$7)</f>
        <v>393200</v>
      </c>
      <c r="BWT4" s="1">
        <f>LOOKUP($A4,'DMG Tables'!$P$2:$P$35,'DMG Tables'!$O$2:$O$35)*BWT$1*LOOKUP(BWT$1,'DMG Tables'!$G$2:$G$7,'DMG Tables'!$H$2:$H$7)</f>
        <v>393400</v>
      </c>
      <c r="BWU4" s="1">
        <f>LOOKUP($A4,'DMG Tables'!$P$2:$P$35,'DMG Tables'!$O$2:$O$35)*BWU$1*LOOKUP(BWU$1,'DMG Tables'!$G$2:$G$7,'DMG Tables'!$H$2:$H$7)</f>
        <v>393600</v>
      </c>
      <c r="BWV4" s="1">
        <f>LOOKUP($A4,'DMG Tables'!$P$2:$P$35,'DMG Tables'!$O$2:$O$35)*BWV$1*LOOKUP(BWV$1,'DMG Tables'!$G$2:$G$7,'DMG Tables'!$H$2:$H$7)</f>
        <v>393800</v>
      </c>
      <c r="BWW4" s="1">
        <f>LOOKUP($A4,'DMG Tables'!$P$2:$P$35,'DMG Tables'!$O$2:$O$35)*BWW$1*LOOKUP(BWW$1,'DMG Tables'!$G$2:$G$7,'DMG Tables'!$H$2:$H$7)</f>
        <v>394000</v>
      </c>
      <c r="BWX4" s="1">
        <f>LOOKUP($A4,'DMG Tables'!$P$2:$P$35,'DMG Tables'!$O$2:$O$35)*BWX$1*LOOKUP(BWX$1,'DMG Tables'!$G$2:$G$7,'DMG Tables'!$H$2:$H$7)</f>
        <v>394200</v>
      </c>
      <c r="BWY4" s="1">
        <f>LOOKUP($A4,'DMG Tables'!$P$2:$P$35,'DMG Tables'!$O$2:$O$35)*BWY$1*LOOKUP(BWY$1,'DMG Tables'!$G$2:$G$7,'DMG Tables'!$H$2:$H$7)</f>
        <v>394400</v>
      </c>
      <c r="BWZ4" s="1">
        <f>LOOKUP($A4,'DMG Tables'!$P$2:$P$35,'DMG Tables'!$O$2:$O$35)*BWZ$1*LOOKUP(BWZ$1,'DMG Tables'!$G$2:$G$7,'DMG Tables'!$H$2:$H$7)</f>
        <v>394600</v>
      </c>
      <c r="BXA4" s="1">
        <f>LOOKUP($A4,'DMG Tables'!$P$2:$P$35,'DMG Tables'!$O$2:$O$35)*BXA$1*LOOKUP(BXA$1,'DMG Tables'!$G$2:$G$7,'DMG Tables'!$H$2:$H$7)</f>
        <v>394800</v>
      </c>
      <c r="BXB4" s="1">
        <f>LOOKUP($A4,'DMG Tables'!$P$2:$P$35,'DMG Tables'!$O$2:$O$35)*BXB$1*LOOKUP(BXB$1,'DMG Tables'!$G$2:$G$7,'DMG Tables'!$H$2:$H$7)</f>
        <v>395000</v>
      </c>
      <c r="BXC4" s="1">
        <f>LOOKUP($A4,'DMG Tables'!$P$2:$P$35,'DMG Tables'!$O$2:$O$35)*BXC$1*LOOKUP(BXC$1,'DMG Tables'!$G$2:$G$7,'DMG Tables'!$H$2:$H$7)</f>
        <v>395200</v>
      </c>
      <c r="BXD4" s="1">
        <f>LOOKUP($A4,'DMG Tables'!$P$2:$P$35,'DMG Tables'!$O$2:$O$35)*BXD$1*LOOKUP(BXD$1,'DMG Tables'!$G$2:$G$7,'DMG Tables'!$H$2:$H$7)</f>
        <v>395400</v>
      </c>
      <c r="BXE4" s="1">
        <f>LOOKUP($A4,'DMG Tables'!$P$2:$P$35,'DMG Tables'!$O$2:$O$35)*BXE$1*LOOKUP(BXE$1,'DMG Tables'!$G$2:$G$7,'DMG Tables'!$H$2:$H$7)</f>
        <v>395600</v>
      </c>
      <c r="BXF4" s="1">
        <f>LOOKUP($A4,'DMG Tables'!$P$2:$P$35,'DMG Tables'!$O$2:$O$35)*BXF$1*LOOKUP(BXF$1,'DMG Tables'!$G$2:$G$7,'DMG Tables'!$H$2:$H$7)</f>
        <v>395800</v>
      </c>
      <c r="BXG4" s="1">
        <f>LOOKUP($A4,'DMG Tables'!$P$2:$P$35,'DMG Tables'!$O$2:$O$35)*BXG$1*LOOKUP(BXG$1,'DMG Tables'!$G$2:$G$7,'DMG Tables'!$H$2:$H$7)</f>
        <v>396000</v>
      </c>
      <c r="BXH4" s="1">
        <f>LOOKUP($A4,'DMG Tables'!$P$2:$P$35,'DMG Tables'!$O$2:$O$35)*BXH$1*LOOKUP(BXH$1,'DMG Tables'!$G$2:$G$7,'DMG Tables'!$H$2:$H$7)</f>
        <v>396200</v>
      </c>
      <c r="BXI4" s="1">
        <f>LOOKUP($A4,'DMG Tables'!$P$2:$P$35,'DMG Tables'!$O$2:$O$35)*BXI$1*LOOKUP(BXI$1,'DMG Tables'!$G$2:$G$7,'DMG Tables'!$H$2:$H$7)</f>
        <v>396400</v>
      </c>
      <c r="BXJ4" s="1">
        <f>LOOKUP($A4,'DMG Tables'!$P$2:$P$35,'DMG Tables'!$O$2:$O$35)*BXJ$1*LOOKUP(BXJ$1,'DMG Tables'!$G$2:$G$7,'DMG Tables'!$H$2:$H$7)</f>
        <v>396600</v>
      </c>
      <c r="BXK4" s="1">
        <f>LOOKUP($A4,'DMG Tables'!$P$2:$P$35,'DMG Tables'!$O$2:$O$35)*BXK$1*LOOKUP(BXK$1,'DMG Tables'!$G$2:$G$7,'DMG Tables'!$H$2:$H$7)</f>
        <v>396800</v>
      </c>
      <c r="BXL4" s="1">
        <f>LOOKUP($A4,'DMG Tables'!$P$2:$P$35,'DMG Tables'!$O$2:$O$35)*BXL$1*LOOKUP(BXL$1,'DMG Tables'!$G$2:$G$7,'DMG Tables'!$H$2:$H$7)</f>
        <v>397000</v>
      </c>
      <c r="BXM4" s="1">
        <f>LOOKUP($A4,'DMG Tables'!$P$2:$P$35,'DMG Tables'!$O$2:$O$35)*BXM$1*LOOKUP(BXM$1,'DMG Tables'!$G$2:$G$7,'DMG Tables'!$H$2:$H$7)</f>
        <v>397200</v>
      </c>
      <c r="BXN4" s="1">
        <f>LOOKUP($A4,'DMG Tables'!$P$2:$P$35,'DMG Tables'!$O$2:$O$35)*BXN$1*LOOKUP(BXN$1,'DMG Tables'!$G$2:$G$7,'DMG Tables'!$H$2:$H$7)</f>
        <v>397400</v>
      </c>
      <c r="BXO4" s="1">
        <f>LOOKUP($A4,'DMG Tables'!$P$2:$P$35,'DMG Tables'!$O$2:$O$35)*BXO$1*LOOKUP(BXO$1,'DMG Tables'!$G$2:$G$7,'DMG Tables'!$H$2:$H$7)</f>
        <v>397600</v>
      </c>
      <c r="BXP4" s="1">
        <f>LOOKUP($A4,'DMG Tables'!$P$2:$P$35,'DMG Tables'!$O$2:$O$35)*BXP$1*LOOKUP(BXP$1,'DMG Tables'!$G$2:$G$7,'DMG Tables'!$H$2:$H$7)</f>
        <v>397800</v>
      </c>
      <c r="BXQ4" s="1">
        <f>LOOKUP($A4,'DMG Tables'!$P$2:$P$35,'DMG Tables'!$O$2:$O$35)*BXQ$1*LOOKUP(BXQ$1,'DMG Tables'!$G$2:$G$7,'DMG Tables'!$H$2:$H$7)</f>
        <v>398000</v>
      </c>
      <c r="BXR4" s="1">
        <f>LOOKUP($A4,'DMG Tables'!$P$2:$P$35,'DMG Tables'!$O$2:$O$35)*BXR$1*LOOKUP(BXR$1,'DMG Tables'!$G$2:$G$7,'DMG Tables'!$H$2:$H$7)</f>
        <v>398200</v>
      </c>
      <c r="BXS4" s="1">
        <f>LOOKUP($A4,'DMG Tables'!$P$2:$P$35,'DMG Tables'!$O$2:$O$35)*BXS$1*LOOKUP(BXS$1,'DMG Tables'!$G$2:$G$7,'DMG Tables'!$H$2:$H$7)</f>
        <v>398400</v>
      </c>
      <c r="BXT4" s="1">
        <f>LOOKUP($A4,'DMG Tables'!$P$2:$P$35,'DMG Tables'!$O$2:$O$35)*BXT$1*LOOKUP(BXT$1,'DMG Tables'!$G$2:$G$7,'DMG Tables'!$H$2:$H$7)</f>
        <v>398600</v>
      </c>
      <c r="BXU4" s="1">
        <f>LOOKUP($A4,'DMG Tables'!$P$2:$P$35,'DMG Tables'!$O$2:$O$35)*BXU$1*LOOKUP(BXU$1,'DMG Tables'!$G$2:$G$7,'DMG Tables'!$H$2:$H$7)</f>
        <v>398800</v>
      </c>
      <c r="BXV4" s="1">
        <f>LOOKUP($A4,'DMG Tables'!$P$2:$P$35,'DMG Tables'!$O$2:$O$35)*BXV$1*LOOKUP(BXV$1,'DMG Tables'!$G$2:$G$7,'DMG Tables'!$H$2:$H$7)</f>
        <v>399000</v>
      </c>
      <c r="BXW4" s="1">
        <f>LOOKUP($A4,'DMG Tables'!$P$2:$P$35,'DMG Tables'!$O$2:$O$35)*BXW$1*LOOKUP(BXW$1,'DMG Tables'!$G$2:$G$7,'DMG Tables'!$H$2:$H$7)</f>
        <v>399200</v>
      </c>
      <c r="BXX4" s="1">
        <f>LOOKUP($A4,'DMG Tables'!$P$2:$P$35,'DMG Tables'!$O$2:$O$35)*BXX$1*LOOKUP(BXX$1,'DMG Tables'!$G$2:$G$7,'DMG Tables'!$H$2:$H$7)</f>
        <v>399400</v>
      </c>
      <c r="BXY4" s="1">
        <f>LOOKUP($A4,'DMG Tables'!$P$2:$P$35,'DMG Tables'!$O$2:$O$35)*BXY$1*LOOKUP(BXY$1,'DMG Tables'!$G$2:$G$7,'DMG Tables'!$H$2:$H$7)</f>
        <v>399600</v>
      </c>
      <c r="BXZ4" s="1">
        <f>LOOKUP($A4,'DMG Tables'!$P$2:$P$35,'DMG Tables'!$O$2:$O$35)*BXZ$1*LOOKUP(BXZ$1,'DMG Tables'!$G$2:$G$7,'DMG Tables'!$H$2:$H$7)</f>
        <v>399800</v>
      </c>
      <c r="BYA4" s="1">
        <f>LOOKUP($A4,'DMG Tables'!$P$2:$P$35,'DMG Tables'!$O$2:$O$35)*BYA$1*LOOKUP(BYA$1,'DMG Tables'!$G$2:$G$7,'DMG Tables'!$H$2:$H$7)</f>
        <v>400000</v>
      </c>
      <c r="BYB4" s="1">
        <f>LOOKUP($A4,'DMG Tables'!$P$2:$P$35,'DMG Tables'!$O$2:$O$35)*BYB$1*LOOKUP(BYB$1,'DMG Tables'!$G$2:$G$7,'DMG Tables'!$H$2:$H$7)</f>
        <v>400200</v>
      </c>
      <c r="BYC4" s="1">
        <f>LOOKUP($A4,'DMG Tables'!$P$2:$P$35,'DMG Tables'!$O$2:$O$35)*BYC$1*LOOKUP(BYC$1,'DMG Tables'!$G$2:$G$7,'DMG Tables'!$H$2:$H$7)</f>
        <v>400400</v>
      </c>
      <c r="BYD4" s="1">
        <f>LOOKUP($A4,'DMG Tables'!$P$2:$P$35,'DMG Tables'!$O$2:$O$35)*BYD$1*LOOKUP(BYD$1,'DMG Tables'!$G$2:$G$7,'DMG Tables'!$H$2:$H$7)</f>
        <v>400600</v>
      </c>
      <c r="BYE4" s="1">
        <f>LOOKUP($A4,'DMG Tables'!$P$2:$P$35,'DMG Tables'!$O$2:$O$35)*BYE$1*LOOKUP(BYE$1,'DMG Tables'!$G$2:$G$7,'DMG Tables'!$H$2:$H$7)</f>
        <v>400800</v>
      </c>
      <c r="BYF4" s="1">
        <f>LOOKUP($A4,'DMG Tables'!$P$2:$P$35,'DMG Tables'!$O$2:$O$35)*BYF$1*LOOKUP(BYF$1,'DMG Tables'!$G$2:$G$7,'DMG Tables'!$H$2:$H$7)</f>
        <v>401000</v>
      </c>
      <c r="BYG4" s="1">
        <f>LOOKUP($A4,'DMG Tables'!$P$2:$P$35,'DMG Tables'!$O$2:$O$35)*BYG$1*LOOKUP(BYG$1,'DMG Tables'!$G$2:$G$7,'DMG Tables'!$H$2:$H$7)</f>
        <v>401200</v>
      </c>
      <c r="BYH4" s="1">
        <f>LOOKUP($A4,'DMG Tables'!$P$2:$P$35,'DMG Tables'!$O$2:$O$35)*BYH$1*LOOKUP(BYH$1,'DMG Tables'!$G$2:$G$7,'DMG Tables'!$H$2:$H$7)</f>
        <v>401400</v>
      </c>
      <c r="BYI4" s="1">
        <f>LOOKUP($A4,'DMG Tables'!$P$2:$P$35,'DMG Tables'!$O$2:$O$35)*BYI$1*LOOKUP(BYI$1,'DMG Tables'!$G$2:$G$7,'DMG Tables'!$H$2:$H$7)</f>
        <v>401600</v>
      </c>
      <c r="BYJ4" s="1">
        <f>LOOKUP($A4,'DMG Tables'!$P$2:$P$35,'DMG Tables'!$O$2:$O$35)*BYJ$1*LOOKUP(BYJ$1,'DMG Tables'!$G$2:$G$7,'DMG Tables'!$H$2:$H$7)</f>
        <v>401800</v>
      </c>
      <c r="BYK4" s="1">
        <f>LOOKUP($A4,'DMG Tables'!$P$2:$P$35,'DMG Tables'!$O$2:$O$35)*BYK$1*LOOKUP(BYK$1,'DMG Tables'!$G$2:$G$7,'DMG Tables'!$H$2:$H$7)</f>
        <v>402000</v>
      </c>
      <c r="BYL4" s="1">
        <f>LOOKUP($A4,'DMG Tables'!$P$2:$P$35,'DMG Tables'!$O$2:$O$35)*BYL$1*LOOKUP(BYL$1,'DMG Tables'!$G$2:$G$7,'DMG Tables'!$H$2:$H$7)</f>
        <v>402200</v>
      </c>
      <c r="BYM4" s="1">
        <f>LOOKUP($A4,'DMG Tables'!$P$2:$P$35,'DMG Tables'!$O$2:$O$35)*BYM$1*LOOKUP(BYM$1,'DMG Tables'!$G$2:$G$7,'DMG Tables'!$H$2:$H$7)</f>
        <v>402400</v>
      </c>
      <c r="BYN4" s="1">
        <f>LOOKUP($A4,'DMG Tables'!$P$2:$P$35,'DMG Tables'!$O$2:$O$35)*BYN$1*LOOKUP(BYN$1,'DMG Tables'!$G$2:$G$7,'DMG Tables'!$H$2:$H$7)</f>
        <v>402600</v>
      </c>
      <c r="BYO4" s="1">
        <f>LOOKUP($A4,'DMG Tables'!$P$2:$P$35,'DMG Tables'!$O$2:$O$35)*BYO$1*LOOKUP(BYO$1,'DMG Tables'!$G$2:$G$7,'DMG Tables'!$H$2:$H$7)</f>
        <v>402800</v>
      </c>
      <c r="BYP4" s="1">
        <f>LOOKUP($A4,'DMG Tables'!$P$2:$P$35,'DMG Tables'!$O$2:$O$35)*BYP$1*LOOKUP(BYP$1,'DMG Tables'!$G$2:$G$7,'DMG Tables'!$H$2:$H$7)</f>
        <v>403000</v>
      </c>
      <c r="BYQ4" s="1">
        <f>LOOKUP($A4,'DMG Tables'!$P$2:$P$35,'DMG Tables'!$O$2:$O$35)*BYQ$1*LOOKUP(BYQ$1,'DMG Tables'!$G$2:$G$7,'DMG Tables'!$H$2:$H$7)</f>
        <v>403200</v>
      </c>
      <c r="BYR4" s="1">
        <f>LOOKUP($A4,'DMG Tables'!$P$2:$P$35,'DMG Tables'!$O$2:$O$35)*BYR$1*LOOKUP(BYR$1,'DMG Tables'!$G$2:$G$7,'DMG Tables'!$H$2:$H$7)</f>
        <v>403400</v>
      </c>
      <c r="BYS4" s="1">
        <f>LOOKUP($A4,'DMG Tables'!$P$2:$P$35,'DMG Tables'!$O$2:$O$35)*BYS$1*LOOKUP(BYS$1,'DMG Tables'!$G$2:$G$7,'DMG Tables'!$H$2:$H$7)</f>
        <v>403600</v>
      </c>
      <c r="BYT4" s="1">
        <f>LOOKUP($A4,'DMG Tables'!$P$2:$P$35,'DMG Tables'!$O$2:$O$35)*BYT$1*LOOKUP(BYT$1,'DMG Tables'!$G$2:$G$7,'DMG Tables'!$H$2:$H$7)</f>
        <v>403800</v>
      </c>
      <c r="BYU4" s="1">
        <f>LOOKUP($A4,'DMG Tables'!$P$2:$P$35,'DMG Tables'!$O$2:$O$35)*BYU$1*LOOKUP(BYU$1,'DMG Tables'!$G$2:$G$7,'DMG Tables'!$H$2:$H$7)</f>
        <v>404000</v>
      </c>
      <c r="BYV4" s="1">
        <f>LOOKUP($A4,'DMG Tables'!$P$2:$P$35,'DMG Tables'!$O$2:$O$35)*BYV$1*LOOKUP(BYV$1,'DMG Tables'!$G$2:$G$7,'DMG Tables'!$H$2:$H$7)</f>
        <v>404200</v>
      </c>
      <c r="BYW4" s="1">
        <f>LOOKUP($A4,'DMG Tables'!$P$2:$P$35,'DMG Tables'!$O$2:$O$35)*BYW$1*LOOKUP(BYW$1,'DMG Tables'!$G$2:$G$7,'DMG Tables'!$H$2:$H$7)</f>
        <v>404400</v>
      </c>
      <c r="BYX4" s="1">
        <f>LOOKUP($A4,'DMG Tables'!$P$2:$P$35,'DMG Tables'!$O$2:$O$35)*BYX$1*LOOKUP(BYX$1,'DMG Tables'!$G$2:$G$7,'DMG Tables'!$H$2:$H$7)</f>
        <v>404600</v>
      </c>
      <c r="BYY4" s="1">
        <f>LOOKUP($A4,'DMG Tables'!$P$2:$P$35,'DMG Tables'!$O$2:$O$35)*BYY$1*LOOKUP(BYY$1,'DMG Tables'!$G$2:$G$7,'DMG Tables'!$H$2:$H$7)</f>
        <v>404800</v>
      </c>
      <c r="BYZ4" s="1">
        <f>LOOKUP($A4,'DMG Tables'!$P$2:$P$35,'DMG Tables'!$O$2:$O$35)*BYZ$1*LOOKUP(BYZ$1,'DMG Tables'!$G$2:$G$7,'DMG Tables'!$H$2:$H$7)</f>
        <v>405000</v>
      </c>
      <c r="BZA4" s="1">
        <f>LOOKUP($A4,'DMG Tables'!$P$2:$P$35,'DMG Tables'!$O$2:$O$35)*BZA$1*LOOKUP(BZA$1,'DMG Tables'!$G$2:$G$7,'DMG Tables'!$H$2:$H$7)</f>
        <v>405200</v>
      </c>
      <c r="BZB4" s="1">
        <f>LOOKUP($A4,'DMG Tables'!$P$2:$P$35,'DMG Tables'!$O$2:$O$35)*BZB$1*LOOKUP(BZB$1,'DMG Tables'!$G$2:$G$7,'DMG Tables'!$H$2:$H$7)</f>
        <v>405400</v>
      </c>
      <c r="BZC4" s="1">
        <f>LOOKUP($A4,'DMG Tables'!$P$2:$P$35,'DMG Tables'!$O$2:$O$35)*BZC$1*LOOKUP(BZC$1,'DMG Tables'!$G$2:$G$7,'DMG Tables'!$H$2:$H$7)</f>
        <v>405600</v>
      </c>
      <c r="BZD4" s="1">
        <f>LOOKUP($A4,'DMG Tables'!$P$2:$P$35,'DMG Tables'!$O$2:$O$35)*BZD$1*LOOKUP(BZD$1,'DMG Tables'!$G$2:$G$7,'DMG Tables'!$H$2:$H$7)</f>
        <v>405800</v>
      </c>
      <c r="BZE4" s="1">
        <f>LOOKUP($A4,'DMG Tables'!$P$2:$P$35,'DMG Tables'!$O$2:$O$35)*BZE$1*LOOKUP(BZE$1,'DMG Tables'!$G$2:$G$7,'DMG Tables'!$H$2:$H$7)</f>
        <v>406000</v>
      </c>
      <c r="BZF4" s="1">
        <f>LOOKUP($A4,'DMG Tables'!$P$2:$P$35,'DMG Tables'!$O$2:$O$35)*BZF$1*LOOKUP(BZF$1,'DMG Tables'!$G$2:$G$7,'DMG Tables'!$H$2:$H$7)</f>
        <v>406200</v>
      </c>
      <c r="BZG4" s="1">
        <f>LOOKUP($A4,'DMG Tables'!$P$2:$P$35,'DMG Tables'!$O$2:$O$35)*BZG$1*LOOKUP(BZG$1,'DMG Tables'!$G$2:$G$7,'DMG Tables'!$H$2:$H$7)</f>
        <v>406400</v>
      </c>
      <c r="BZH4" s="1">
        <f>LOOKUP($A4,'DMG Tables'!$P$2:$P$35,'DMG Tables'!$O$2:$O$35)*BZH$1*LOOKUP(BZH$1,'DMG Tables'!$G$2:$G$7,'DMG Tables'!$H$2:$H$7)</f>
        <v>406600</v>
      </c>
      <c r="BZI4" s="1">
        <f>LOOKUP($A4,'DMG Tables'!$P$2:$P$35,'DMG Tables'!$O$2:$O$35)*BZI$1*LOOKUP(BZI$1,'DMG Tables'!$G$2:$G$7,'DMG Tables'!$H$2:$H$7)</f>
        <v>406800</v>
      </c>
      <c r="BZJ4" s="1">
        <f>LOOKUP($A4,'DMG Tables'!$P$2:$P$35,'DMG Tables'!$O$2:$O$35)*BZJ$1*LOOKUP(BZJ$1,'DMG Tables'!$G$2:$G$7,'DMG Tables'!$H$2:$H$7)</f>
        <v>407000</v>
      </c>
      <c r="BZK4" s="1">
        <f>LOOKUP($A4,'DMG Tables'!$P$2:$P$35,'DMG Tables'!$O$2:$O$35)*BZK$1*LOOKUP(BZK$1,'DMG Tables'!$G$2:$G$7,'DMG Tables'!$H$2:$H$7)</f>
        <v>407200</v>
      </c>
      <c r="BZL4" s="1">
        <f>LOOKUP($A4,'DMG Tables'!$P$2:$P$35,'DMG Tables'!$O$2:$O$35)*BZL$1*LOOKUP(BZL$1,'DMG Tables'!$G$2:$G$7,'DMG Tables'!$H$2:$H$7)</f>
        <v>407400</v>
      </c>
      <c r="BZM4" s="1">
        <f>LOOKUP($A4,'DMG Tables'!$P$2:$P$35,'DMG Tables'!$O$2:$O$35)*BZM$1*LOOKUP(BZM$1,'DMG Tables'!$G$2:$G$7,'DMG Tables'!$H$2:$H$7)</f>
        <v>407600</v>
      </c>
      <c r="BZN4" s="1">
        <f>LOOKUP($A4,'DMG Tables'!$P$2:$P$35,'DMG Tables'!$O$2:$O$35)*BZN$1*LOOKUP(BZN$1,'DMG Tables'!$G$2:$G$7,'DMG Tables'!$H$2:$H$7)</f>
        <v>407800</v>
      </c>
      <c r="BZO4" s="1">
        <f>LOOKUP($A4,'DMG Tables'!$P$2:$P$35,'DMG Tables'!$O$2:$O$35)*BZO$1*LOOKUP(BZO$1,'DMG Tables'!$G$2:$G$7,'DMG Tables'!$H$2:$H$7)</f>
        <v>408000</v>
      </c>
      <c r="BZP4" s="1">
        <f>LOOKUP($A4,'DMG Tables'!$P$2:$P$35,'DMG Tables'!$O$2:$O$35)*BZP$1*LOOKUP(BZP$1,'DMG Tables'!$G$2:$G$7,'DMG Tables'!$H$2:$H$7)</f>
        <v>408200</v>
      </c>
      <c r="BZQ4" s="1">
        <f>LOOKUP($A4,'DMG Tables'!$P$2:$P$35,'DMG Tables'!$O$2:$O$35)*BZQ$1*LOOKUP(BZQ$1,'DMG Tables'!$G$2:$G$7,'DMG Tables'!$H$2:$H$7)</f>
        <v>408400</v>
      </c>
      <c r="BZR4" s="1">
        <f>LOOKUP($A4,'DMG Tables'!$P$2:$P$35,'DMG Tables'!$O$2:$O$35)*BZR$1*LOOKUP(BZR$1,'DMG Tables'!$G$2:$G$7,'DMG Tables'!$H$2:$H$7)</f>
        <v>408600</v>
      </c>
      <c r="BZS4" s="1">
        <f>LOOKUP($A4,'DMG Tables'!$P$2:$P$35,'DMG Tables'!$O$2:$O$35)*BZS$1*LOOKUP(BZS$1,'DMG Tables'!$G$2:$G$7,'DMG Tables'!$H$2:$H$7)</f>
        <v>408800</v>
      </c>
      <c r="BZT4" s="1">
        <f>LOOKUP($A4,'DMG Tables'!$P$2:$P$35,'DMG Tables'!$O$2:$O$35)*BZT$1*LOOKUP(BZT$1,'DMG Tables'!$G$2:$G$7,'DMG Tables'!$H$2:$H$7)</f>
        <v>409000</v>
      </c>
      <c r="BZU4" s="1">
        <f>LOOKUP($A4,'DMG Tables'!$P$2:$P$35,'DMG Tables'!$O$2:$O$35)*BZU$1*LOOKUP(BZU$1,'DMG Tables'!$G$2:$G$7,'DMG Tables'!$H$2:$H$7)</f>
        <v>409200</v>
      </c>
      <c r="BZV4" s="1">
        <f>LOOKUP($A4,'DMG Tables'!$P$2:$P$35,'DMG Tables'!$O$2:$O$35)*BZV$1*LOOKUP(BZV$1,'DMG Tables'!$G$2:$G$7,'DMG Tables'!$H$2:$H$7)</f>
        <v>409400</v>
      </c>
      <c r="BZW4" s="1">
        <f>LOOKUP($A4,'DMG Tables'!$P$2:$P$35,'DMG Tables'!$O$2:$O$35)*BZW$1*LOOKUP(BZW$1,'DMG Tables'!$G$2:$G$7,'DMG Tables'!$H$2:$H$7)</f>
        <v>409600</v>
      </c>
      <c r="BZX4" s="1">
        <f>LOOKUP($A4,'DMG Tables'!$P$2:$P$35,'DMG Tables'!$O$2:$O$35)*BZX$1*LOOKUP(BZX$1,'DMG Tables'!$G$2:$G$7,'DMG Tables'!$H$2:$H$7)</f>
        <v>409800</v>
      </c>
      <c r="BZY4" s="1">
        <f>LOOKUP($A4,'DMG Tables'!$P$2:$P$35,'DMG Tables'!$O$2:$O$35)*BZY$1*LOOKUP(BZY$1,'DMG Tables'!$G$2:$G$7,'DMG Tables'!$H$2:$H$7)</f>
        <v>410000</v>
      </c>
      <c r="BZZ4" s="1">
        <f>LOOKUP($A4,'DMG Tables'!$P$2:$P$35,'DMG Tables'!$O$2:$O$35)*BZZ$1*LOOKUP(BZZ$1,'DMG Tables'!$G$2:$G$7,'DMG Tables'!$H$2:$H$7)</f>
        <v>410200</v>
      </c>
      <c r="CAA4" s="1">
        <f>LOOKUP($A4,'DMG Tables'!$P$2:$P$35,'DMG Tables'!$O$2:$O$35)*CAA$1*LOOKUP(CAA$1,'DMG Tables'!$G$2:$G$7,'DMG Tables'!$H$2:$H$7)</f>
        <v>410400</v>
      </c>
      <c r="CAB4" s="1">
        <f>LOOKUP($A4,'DMG Tables'!$P$2:$P$35,'DMG Tables'!$O$2:$O$35)*CAB$1*LOOKUP(CAB$1,'DMG Tables'!$G$2:$G$7,'DMG Tables'!$H$2:$H$7)</f>
        <v>410600</v>
      </c>
      <c r="CAC4" s="1">
        <f>LOOKUP($A4,'DMG Tables'!$P$2:$P$35,'DMG Tables'!$O$2:$O$35)*CAC$1*LOOKUP(CAC$1,'DMG Tables'!$G$2:$G$7,'DMG Tables'!$H$2:$H$7)</f>
        <v>410800</v>
      </c>
      <c r="CAD4" s="1">
        <f>LOOKUP($A4,'DMG Tables'!$P$2:$P$35,'DMG Tables'!$O$2:$O$35)*CAD$1*LOOKUP(CAD$1,'DMG Tables'!$G$2:$G$7,'DMG Tables'!$H$2:$H$7)</f>
        <v>411000</v>
      </c>
      <c r="CAE4" s="1">
        <f>LOOKUP($A4,'DMG Tables'!$P$2:$P$35,'DMG Tables'!$O$2:$O$35)*CAE$1*LOOKUP(CAE$1,'DMG Tables'!$G$2:$G$7,'DMG Tables'!$H$2:$H$7)</f>
        <v>411200</v>
      </c>
      <c r="CAF4" s="1">
        <f>LOOKUP($A4,'DMG Tables'!$P$2:$P$35,'DMG Tables'!$O$2:$O$35)*CAF$1*LOOKUP(CAF$1,'DMG Tables'!$G$2:$G$7,'DMG Tables'!$H$2:$H$7)</f>
        <v>411400</v>
      </c>
      <c r="CAG4" s="1">
        <f>LOOKUP($A4,'DMG Tables'!$P$2:$P$35,'DMG Tables'!$O$2:$O$35)*CAG$1*LOOKUP(CAG$1,'DMG Tables'!$G$2:$G$7,'DMG Tables'!$H$2:$H$7)</f>
        <v>411600</v>
      </c>
      <c r="CAH4" s="1">
        <f>LOOKUP($A4,'DMG Tables'!$P$2:$P$35,'DMG Tables'!$O$2:$O$35)*CAH$1*LOOKUP(CAH$1,'DMG Tables'!$G$2:$G$7,'DMG Tables'!$H$2:$H$7)</f>
        <v>411800</v>
      </c>
      <c r="CAI4" s="1">
        <f>LOOKUP($A4,'DMG Tables'!$P$2:$P$35,'DMG Tables'!$O$2:$O$35)*CAI$1*LOOKUP(CAI$1,'DMG Tables'!$G$2:$G$7,'DMG Tables'!$H$2:$H$7)</f>
        <v>412000</v>
      </c>
      <c r="CAJ4" s="1">
        <f>LOOKUP($A4,'DMG Tables'!$P$2:$P$35,'DMG Tables'!$O$2:$O$35)*CAJ$1*LOOKUP(CAJ$1,'DMG Tables'!$G$2:$G$7,'DMG Tables'!$H$2:$H$7)</f>
        <v>412200</v>
      </c>
      <c r="CAK4" s="1">
        <f>LOOKUP($A4,'DMG Tables'!$P$2:$P$35,'DMG Tables'!$O$2:$O$35)*CAK$1*LOOKUP(CAK$1,'DMG Tables'!$G$2:$G$7,'DMG Tables'!$H$2:$H$7)</f>
        <v>412400</v>
      </c>
      <c r="CAL4" s="1">
        <f>LOOKUP($A4,'DMG Tables'!$P$2:$P$35,'DMG Tables'!$O$2:$O$35)*CAL$1*LOOKUP(CAL$1,'DMG Tables'!$G$2:$G$7,'DMG Tables'!$H$2:$H$7)</f>
        <v>412600</v>
      </c>
      <c r="CAM4" s="1">
        <f>LOOKUP($A4,'DMG Tables'!$P$2:$P$35,'DMG Tables'!$O$2:$O$35)*CAM$1*LOOKUP(CAM$1,'DMG Tables'!$G$2:$G$7,'DMG Tables'!$H$2:$H$7)</f>
        <v>412800</v>
      </c>
      <c r="CAN4" s="1">
        <f>LOOKUP($A4,'DMG Tables'!$P$2:$P$35,'DMG Tables'!$O$2:$O$35)*CAN$1*LOOKUP(CAN$1,'DMG Tables'!$G$2:$G$7,'DMG Tables'!$H$2:$H$7)</f>
        <v>413000</v>
      </c>
      <c r="CAO4" s="1">
        <f>LOOKUP($A4,'DMG Tables'!$P$2:$P$35,'DMG Tables'!$O$2:$O$35)*CAO$1*LOOKUP(CAO$1,'DMG Tables'!$G$2:$G$7,'DMG Tables'!$H$2:$H$7)</f>
        <v>413200</v>
      </c>
      <c r="CAP4" s="1">
        <f>LOOKUP($A4,'DMG Tables'!$P$2:$P$35,'DMG Tables'!$O$2:$O$35)*CAP$1*LOOKUP(CAP$1,'DMG Tables'!$G$2:$G$7,'DMG Tables'!$H$2:$H$7)</f>
        <v>413400</v>
      </c>
      <c r="CAQ4" s="1">
        <f>LOOKUP($A4,'DMG Tables'!$P$2:$P$35,'DMG Tables'!$O$2:$O$35)*CAQ$1*LOOKUP(CAQ$1,'DMG Tables'!$G$2:$G$7,'DMG Tables'!$H$2:$H$7)</f>
        <v>413600</v>
      </c>
      <c r="CAR4" s="1">
        <f>LOOKUP($A4,'DMG Tables'!$P$2:$P$35,'DMG Tables'!$O$2:$O$35)*CAR$1*LOOKUP(CAR$1,'DMG Tables'!$G$2:$G$7,'DMG Tables'!$H$2:$H$7)</f>
        <v>413800</v>
      </c>
      <c r="CAS4" s="1">
        <f>LOOKUP($A4,'DMG Tables'!$P$2:$P$35,'DMG Tables'!$O$2:$O$35)*CAS$1*LOOKUP(CAS$1,'DMG Tables'!$G$2:$G$7,'DMG Tables'!$H$2:$H$7)</f>
        <v>414000</v>
      </c>
      <c r="CAT4" s="1">
        <f>LOOKUP($A4,'DMG Tables'!$P$2:$P$35,'DMG Tables'!$O$2:$O$35)*CAT$1*LOOKUP(CAT$1,'DMG Tables'!$G$2:$G$7,'DMG Tables'!$H$2:$H$7)</f>
        <v>414200</v>
      </c>
      <c r="CAU4" s="1">
        <f>LOOKUP($A4,'DMG Tables'!$P$2:$P$35,'DMG Tables'!$O$2:$O$35)*CAU$1*LOOKUP(CAU$1,'DMG Tables'!$G$2:$G$7,'DMG Tables'!$H$2:$H$7)</f>
        <v>414400</v>
      </c>
      <c r="CAV4" s="1">
        <f>LOOKUP($A4,'DMG Tables'!$P$2:$P$35,'DMG Tables'!$O$2:$O$35)*CAV$1*LOOKUP(CAV$1,'DMG Tables'!$G$2:$G$7,'DMG Tables'!$H$2:$H$7)</f>
        <v>414600</v>
      </c>
      <c r="CAW4" s="1">
        <f>LOOKUP($A4,'DMG Tables'!$P$2:$P$35,'DMG Tables'!$O$2:$O$35)*CAW$1*LOOKUP(CAW$1,'DMG Tables'!$G$2:$G$7,'DMG Tables'!$H$2:$H$7)</f>
        <v>414800</v>
      </c>
      <c r="CAX4" s="1">
        <f>LOOKUP($A4,'DMG Tables'!$P$2:$P$35,'DMG Tables'!$O$2:$O$35)*CAX$1*LOOKUP(CAX$1,'DMG Tables'!$G$2:$G$7,'DMG Tables'!$H$2:$H$7)</f>
        <v>415000</v>
      </c>
      <c r="CAY4" s="1">
        <f>LOOKUP($A4,'DMG Tables'!$P$2:$P$35,'DMG Tables'!$O$2:$O$35)*CAY$1*LOOKUP(CAY$1,'DMG Tables'!$G$2:$G$7,'DMG Tables'!$H$2:$H$7)</f>
        <v>415200</v>
      </c>
      <c r="CAZ4" s="1">
        <f>LOOKUP($A4,'DMG Tables'!$P$2:$P$35,'DMG Tables'!$O$2:$O$35)*CAZ$1*LOOKUP(CAZ$1,'DMG Tables'!$G$2:$G$7,'DMG Tables'!$H$2:$H$7)</f>
        <v>415400</v>
      </c>
      <c r="CBA4" s="1">
        <f>LOOKUP($A4,'DMG Tables'!$P$2:$P$35,'DMG Tables'!$O$2:$O$35)*CBA$1*LOOKUP(CBA$1,'DMG Tables'!$G$2:$G$7,'DMG Tables'!$H$2:$H$7)</f>
        <v>415600</v>
      </c>
      <c r="CBB4" s="1">
        <f>LOOKUP($A4,'DMG Tables'!$P$2:$P$35,'DMG Tables'!$O$2:$O$35)*CBB$1*LOOKUP(CBB$1,'DMG Tables'!$G$2:$G$7,'DMG Tables'!$H$2:$H$7)</f>
        <v>415800</v>
      </c>
      <c r="CBC4" s="1">
        <f>LOOKUP($A4,'DMG Tables'!$P$2:$P$35,'DMG Tables'!$O$2:$O$35)*CBC$1*LOOKUP(CBC$1,'DMG Tables'!$G$2:$G$7,'DMG Tables'!$H$2:$H$7)</f>
        <v>416000</v>
      </c>
      <c r="CBD4" s="1">
        <f>LOOKUP($A4,'DMG Tables'!$P$2:$P$35,'DMG Tables'!$O$2:$O$35)*CBD$1*LOOKUP(CBD$1,'DMG Tables'!$G$2:$G$7,'DMG Tables'!$H$2:$H$7)</f>
        <v>416200</v>
      </c>
      <c r="CBE4" s="1">
        <f>LOOKUP($A4,'DMG Tables'!$P$2:$P$35,'DMG Tables'!$O$2:$O$35)*CBE$1*LOOKUP(CBE$1,'DMG Tables'!$G$2:$G$7,'DMG Tables'!$H$2:$H$7)</f>
        <v>416400</v>
      </c>
      <c r="CBF4" s="1">
        <f>LOOKUP($A4,'DMG Tables'!$P$2:$P$35,'DMG Tables'!$O$2:$O$35)*CBF$1*LOOKUP(CBF$1,'DMG Tables'!$G$2:$G$7,'DMG Tables'!$H$2:$H$7)</f>
        <v>416600</v>
      </c>
      <c r="CBG4" s="1">
        <f>LOOKUP($A4,'DMG Tables'!$P$2:$P$35,'DMG Tables'!$O$2:$O$35)*CBG$1*LOOKUP(CBG$1,'DMG Tables'!$G$2:$G$7,'DMG Tables'!$H$2:$H$7)</f>
        <v>416800</v>
      </c>
      <c r="CBH4" s="1">
        <f>LOOKUP($A4,'DMG Tables'!$P$2:$P$35,'DMG Tables'!$O$2:$O$35)*CBH$1*LOOKUP(CBH$1,'DMG Tables'!$G$2:$G$7,'DMG Tables'!$H$2:$H$7)</f>
        <v>417000</v>
      </c>
      <c r="CBI4" s="1">
        <f>LOOKUP($A4,'DMG Tables'!$P$2:$P$35,'DMG Tables'!$O$2:$O$35)*CBI$1*LOOKUP(CBI$1,'DMG Tables'!$G$2:$G$7,'DMG Tables'!$H$2:$H$7)</f>
        <v>417200</v>
      </c>
      <c r="CBJ4" s="1">
        <f>LOOKUP($A4,'DMG Tables'!$P$2:$P$35,'DMG Tables'!$O$2:$O$35)*CBJ$1*LOOKUP(CBJ$1,'DMG Tables'!$G$2:$G$7,'DMG Tables'!$H$2:$H$7)</f>
        <v>417400</v>
      </c>
      <c r="CBK4" s="1">
        <f>LOOKUP($A4,'DMG Tables'!$P$2:$P$35,'DMG Tables'!$O$2:$O$35)*CBK$1*LOOKUP(CBK$1,'DMG Tables'!$G$2:$G$7,'DMG Tables'!$H$2:$H$7)</f>
        <v>417600</v>
      </c>
      <c r="CBL4" s="1">
        <f>LOOKUP($A4,'DMG Tables'!$P$2:$P$35,'DMG Tables'!$O$2:$O$35)*CBL$1*LOOKUP(CBL$1,'DMG Tables'!$G$2:$G$7,'DMG Tables'!$H$2:$H$7)</f>
        <v>417800</v>
      </c>
      <c r="CBM4" s="1">
        <f>LOOKUP($A4,'DMG Tables'!$P$2:$P$35,'DMG Tables'!$O$2:$O$35)*CBM$1*LOOKUP(CBM$1,'DMG Tables'!$G$2:$G$7,'DMG Tables'!$H$2:$H$7)</f>
        <v>418000</v>
      </c>
      <c r="CBN4" s="1">
        <f>LOOKUP($A4,'DMG Tables'!$P$2:$P$35,'DMG Tables'!$O$2:$O$35)*CBN$1*LOOKUP(CBN$1,'DMG Tables'!$G$2:$G$7,'DMG Tables'!$H$2:$H$7)</f>
        <v>418200</v>
      </c>
      <c r="CBO4" s="1">
        <f>LOOKUP($A4,'DMG Tables'!$P$2:$P$35,'DMG Tables'!$O$2:$O$35)*CBO$1*LOOKUP(CBO$1,'DMG Tables'!$G$2:$G$7,'DMG Tables'!$H$2:$H$7)</f>
        <v>418400</v>
      </c>
      <c r="CBP4" s="1">
        <f>LOOKUP($A4,'DMG Tables'!$P$2:$P$35,'DMG Tables'!$O$2:$O$35)*CBP$1*LOOKUP(CBP$1,'DMG Tables'!$G$2:$G$7,'DMG Tables'!$H$2:$H$7)</f>
        <v>418600</v>
      </c>
      <c r="CBQ4" s="1">
        <f>LOOKUP($A4,'DMG Tables'!$P$2:$P$35,'DMG Tables'!$O$2:$O$35)*CBQ$1*LOOKUP(CBQ$1,'DMG Tables'!$G$2:$G$7,'DMG Tables'!$H$2:$H$7)</f>
        <v>418800</v>
      </c>
      <c r="CBR4" s="1">
        <f>LOOKUP($A4,'DMG Tables'!$P$2:$P$35,'DMG Tables'!$O$2:$O$35)*CBR$1*LOOKUP(CBR$1,'DMG Tables'!$G$2:$G$7,'DMG Tables'!$H$2:$H$7)</f>
        <v>419000</v>
      </c>
      <c r="CBS4" s="1">
        <f>LOOKUP($A4,'DMG Tables'!$P$2:$P$35,'DMG Tables'!$O$2:$O$35)*CBS$1*LOOKUP(CBS$1,'DMG Tables'!$G$2:$G$7,'DMG Tables'!$H$2:$H$7)</f>
        <v>419200</v>
      </c>
      <c r="CBT4" s="1">
        <f>LOOKUP($A4,'DMG Tables'!$P$2:$P$35,'DMG Tables'!$O$2:$O$35)*CBT$1*LOOKUP(CBT$1,'DMG Tables'!$G$2:$G$7,'DMG Tables'!$H$2:$H$7)</f>
        <v>419400</v>
      </c>
      <c r="CBU4" s="1">
        <f>LOOKUP($A4,'DMG Tables'!$P$2:$P$35,'DMG Tables'!$O$2:$O$35)*CBU$1*LOOKUP(CBU$1,'DMG Tables'!$G$2:$G$7,'DMG Tables'!$H$2:$H$7)</f>
        <v>419600</v>
      </c>
      <c r="CBV4" s="1">
        <f>LOOKUP($A4,'DMG Tables'!$P$2:$P$35,'DMG Tables'!$O$2:$O$35)*CBV$1*LOOKUP(CBV$1,'DMG Tables'!$G$2:$G$7,'DMG Tables'!$H$2:$H$7)</f>
        <v>419800</v>
      </c>
      <c r="CBW4" s="1">
        <f>LOOKUP($A4,'DMG Tables'!$P$2:$P$35,'DMG Tables'!$O$2:$O$35)*CBW$1*LOOKUP(CBW$1,'DMG Tables'!$G$2:$G$7,'DMG Tables'!$H$2:$H$7)</f>
        <v>420000</v>
      </c>
      <c r="CBX4" s="1">
        <f>LOOKUP($A4,'DMG Tables'!$P$2:$P$35,'DMG Tables'!$O$2:$O$35)*CBX$1*LOOKUP(CBX$1,'DMG Tables'!$G$2:$G$7,'DMG Tables'!$H$2:$H$7)</f>
        <v>420200</v>
      </c>
      <c r="CBY4" s="1">
        <f>LOOKUP($A4,'DMG Tables'!$P$2:$P$35,'DMG Tables'!$O$2:$O$35)*CBY$1*LOOKUP(CBY$1,'DMG Tables'!$G$2:$G$7,'DMG Tables'!$H$2:$H$7)</f>
        <v>420400</v>
      </c>
      <c r="CBZ4" s="1">
        <f>LOOKUP($A4,'DMG Tables'!$P$2:$P$35,'DMG Tables'!$O$2:$O$35)*CBZ$1*LOOKUP(CBZ$1,'DMG Tables'!$G$2:$G$7,'DMG Tables'!$H$2:$H$7)</f>
        <v>420600</v>
      </c>
      <c r="CCA4" s="1">
        <f>LOOKUP($A4,'DMG Tables'!$P$2:$P$35,'DMG Tables'!$O$2:$O$35)*CCA$1*LOOKUP(CCA$1,'DMG Tables'!$G$2:$G$7,'DMG Tables'!$H$2:$H$7)</f>
        <v>420800</v>
      </c>
      <c r="CCB4" s="1">
        <f>LOOKUP($A4,'DMG Tables'!$P$2:$P$35,'DMG Tables'!$O$2:$O$35)*CCB$1*LOOKUP(CCB$1,'DMG Tables'!$G$2:$G$7,'DMG Tables'!$H$2:$H$7)</f>
        <v>421000</v>
      </c>
      <c r="CCC4" s="1">
        <f>LOOKUP($A4,'DMG Tables'!$P$2:$P$35,'DMG Tables'!$O$2:$O$35)*CCC$1*LOOKUP(CCC$1,'DMG Tables'!$G$2:$G$7,'DMG Tables'!$H$2:$H$7)</f>
        <v>421200</v>
      </c>
      <c r="CCD4" s="1">
        <f>LOOKUP($A4,'DMG Tables'!$P$2:$P$35,'DMG Tables'!$O$2:$O$35)*CCD$1*LOOKUP(CCD$1,'DMG Tables'!$G$2:$G$7,'DMG Tables'!$H$2:$H$7)</f>
        <v>421400</v>
      </c>
      <c r="CCE4" s="1">
        <f>LOOKUP($A4,'DMG Tables'!$P$2:$P$35,'DMG Tables'!$O$2:$O$35)*CCE$1*LOOKUP(CCE$1,'DMG Tables'!$G$2:$G$7,'DMG Tables'!$H$2:$H$7)</f>
        <v>421600</v>
      </c>
      <c r="CCF4" s="1">
        <f>LOOKUP($A4,'DMG Tables'!$P$2:$P$35,'DMG Tables'!$O$2:$O$35)*CCF$1*LOOKUP(CCF$1,'DMG Tables'!$G$2:$G$7,'DMG Tables'!$H$2:$H$7)</f>
        <v>421800</v>
      </c>
      <c r="CCG4" s="1">
        <f>LOOKUP($A4,'DMG Tables'!$P$2:$P$35,'DMG Tables'!$O$2:$O$35)*CCG$1*LOOKUP(CCG$1,'DMG Tables'!$G$2:$G$7,'DMG Tables'!$H$2:$H$7)</f>
        <v>422000</v>
      </c>
      <c r="CCH4" s="1">
        <f>LOOKUP($A4,'DMG Tables'!$P$2:$P$35,'DMG Tables'!$O$2:$O$35)*CCH$1*LOOKUP(CCH$1,'DMG Tables'!$G$2:$G$7,'DMG Tables'!$H$2:$H$7)</f>
        <v>422200</v>
      </c>
      <c r="CCI4" s="1">
        <f>LOOKUP($A4,'DMG Tables'!$P$2:$P$35,'DMG Tables'!$O$2:$O$35)*CCI$1*LOOKUP(CCI$1,'DMG Tables'!$G$2:$G$7,'DMG Tables'!$H$2:$H$7)</f>
        <v>422400</v>
      </c>
      <c r="CCJ4" s="1">
        <f>LOOKUP($A4,'DMG Tables'!$P$2:$P$35,'DMG Tables'!$O$2:$O$35)*CCJ$1*LOOKUP(CCJ$1,'DMG Tables'!$G$2:$G$7,'DMG Tables'!$H$2:$H$7)</f>
        <v>422600</v>
      </c>
      <c r="CCK4" s="1">
        <f>LOOKUP($A4,'DMG Tables'!$P$2:$P$35,'DMG Tables'!$O$2:$O$35)*CCK$1*LOOKUP(CCK$1,'DMG Tables'!$G$2:$G$7,'DMG Tables'!$H$2:$H$7)</f>
        <v>422800</v>
      </c>
      <c r="CCL4" s="1">
        <f>LOOKUP($A4,'DMG Tables'!$P$2:$P$35,'DMG Tables'!$O$2:$O$35)*CCL$1*LOOKUP(CCL$1,'DMG Tables'!$G$2:$G$7,'DMG Tables'!$H$2:$H$7)</f>
        <v>423000</v>
      </c>
      <c r="CCM4" s="1">
        <f>LOOKUP($A4,'DMG Tables'!$P$2:$P$35,'DMG Tables'!$O$2:$O$35)*CCM$1*LOOKUP(CCM$1,'DMG Tables'!$G$2:$G$7,'DMG Tables'!$H$2:$H$7)</f>
        <v>423200</v>
      </c>
      <c r="CCN4" s="1">
        <f>LOOKUP($A4,'DMG Tables'!$P$2:$P$35,'DMG Tables'!$O$2:$O$35)*CCN$1*LOOKUP(CCN$1,'DMG Tables'!$G$2:$G$7,'DMG Tables'!$H$2:$H$7)</f>
        <v>423400</v>
      </c>
      <c r="CCO4" s="1">
        <f>LOOKUP($A4,'DMG Tables'!$P$2:$P$35,'DMG Tables'!$O$2:$O$35)*CCO$1*LOOKUP(CCO$1,'DMG Tables'!$G$2:$G$7,'DMG Tables'!$H$2:$H$7)</f>
        <v>423600</v>
      </c>
      <c r="CCP4" s="1">
        <f>LOOKUP($A4,'DMG Tables'!$P$2:$P$35,'DMG Tables'!$O$2:$O$35)*CCP$1*LOOKUP(CCP$1,'DMG Tables'!$G$2:$G$7,'DMG Tables'!$H$2:$H$7)</f>
        <v>423800</v>
      </c>
      <c r="CCQ4" s="1">
        <f>LOOKUP($A4,'DMG Tables'!$P$2:$P$35,'DMG Tables'!$O$2:$O$35)*CCQ$1*LOOKUP(CCQ$1,'DMG Tables'!$G$2:$G$7,'DMG Tables'!$H$2:$H$7)</f>
        <v>424000</v>
      </c>
      <c r="CCR4" s="1">
        <f>LOOKUP($A4,'DMG Tables'!$P$2:$P$35,'DMG Tables'!$O$2:$O$35)*CCR$1*LOOKUP(CCR$1,'DMG Tables'!$G$2:$G$7,'DMG Tables'!$H$2:$H$7)</f>
        <v>424200</v>
      </c>
      <c r="CCS4" s="1">
        <f>LOOKUP($A4,'DMG Tables'!$P$2:$P$35,'DMG Tables'!$O$2:$O$35)*CCS$1*LOOKUP(CCS$1,'DMG Tables'!$G$2:$G$7,'DMG Tables'!$H$2:$H$7)</f>
        <v>424400</v>
      </c>
      <c r="CCT4" s="1">
        <f>LOOKUP($A4,'DMG Tables'!$P$2:$P$35,'DMG Tables'!$O$2:$O$35)*CCT$1*LOOKUP(CCT$1,'DMG Tables'!$G$2:$G$7,'DMG Tables'!$H$2:$H$7)</f>
        <v>424600</v>
      </c>
      <c r="CCU4" s="1">
        <f>LOOKUP($A4,'DMG Tables'!$P$2:$P$35,'DMG Tables'!$O$2:$O$35)*CCU$1*LOOKUP(CCU$1,'DMG Tables'!$G$2:$G$7,'DMG Tables'!$H$2:$H$7)</f>
        <v>424800</v>
      </c>
      <c r="CCV4" s="1">
        <f>LOOKUP($A4,'DMG Tables'!$P$2:$P$35,'DMG Tables'!$O$2:$O$35)*CCV$1*LOOKUP(CCV$1,'DMG Tables'!$G$2:$G$7,'DMG Tables'!$H$2:$H$7)</f>
        <v>425000</v>
      </c>
      <c r="CCW4" s="1">
        <f>LOOKUP($A4,'DMG Tables'!$P$2:$P$35,'DMG Tables'!$O$2:$O$35)*CCW$1*LOOKUP(CCW$1,'DMG Tables'!$G$2:$G$7,'DMG Tables'!$H$2:$H$7)</f>
        <v>425200</v>
      </c>
      <c r="CCX4" s="1">
        <f>LOOKUP($A4,'DMG Tables'!$P$2:$P$35,'DMG Tables'!$O$2:$O$35)*CCX$1*LOOKUP(CCX$1,'DMG Tables'!$G$2:$G$7,'DMG Tables'!$H$2:$H$7)</f>
        <v>425400</v>
      </c>
      <c r="CCY4" s="1">
        <f>LOOKUP($A4,'DMG Tables'!$P$2:$P$35,'DMG Tables'!$O$2:$O$35)*CCY$1*LOOKUP(CCY$1,'DMG Tables'!$G$2:$G$7,'DMG Tables'!$H$2:$H$7)</f>
        <v>425600</v>
      </c>
      <c r="CCZ4" s="1">
        <f>LOOKUP($A4,'DMG Tables'!$P$2:$P$35,'DMG Tables'!$O$2:$O$35)*CCZ$1*LOOKUP(CCZ$1,'DMG Tables'!$G$2:$G$7,'DMG Tables'!$H$2:$H$7)</f>
        <v>425800</v>
      </c>
      <c r="CDA4" s="1">
        <f>LOOKUP($A4,'DMG Tables'!$P$2:$P$35,'DMG Tables'!$O$2:$O$35)*CDA$1*LOOKUP(CDA$1,'DMG Tables'!$G$2:$G$7,'DMG Tables'!$H$2:$H$7)</f>
        <v>426000</v>
      </c>
      <c r="CDB4" s="1">
        <f>LOOKUP($A4,'DMG Tables'!$P$2:$P$35,'DMG Tables'!$O$2:$O$35)*CDB$1*LOOKUP(CDB$1,'DMG Tables'!$G$2:$G$7,'DMG Tables'!$H$2:$H$7)</f>
        <v>426200</v>
      </c>
      <c r="CDC4" s="1">
        <f>LOOKUP($A4,'DMG Tables'!$P$2:$P$35,'DMG Tables'!$O$2:$O$35)*CDC$1*LOOKUP(CDC$1,'DMG Tables'!$G$2:$G$7,'DMG Tables'!$H$2:$H$7)</f>
        <v>426400</v>
      </c>
      <c r="CDD4" s="1">
        <f>LOOKUP($A4,'DMG Tables'!$P$2:$P$35,'DMG Tables'!$O$2:$O$35)*CDD$1*LOOKUP(CDD$1,'DMG Tables'!$G$2:$G$7,'DMG Tables'!$H$2:$H$7)</f>
        <v>426600</v>
      </c>
      <c r="CDE4" s="1">
        <f>LOOKUP($A4,'DMG Tables'!$P$2:$P$35,'DMG Tables'!$O$2:$O$35)*CDE$1*LOOKUP(CDE$1,'DMG Tables'!$G$2:$G$7,'DMG Tables'!$H$2:$H$7)</f>
        <v>426800</v>
      </c>
      <c r="CDF4" s="1">
        <f>LOOKUP($A4,'DMG Tables'!$P$2:$P$35,'DMG Tables'!$O$2:$O$35)*CDF$1*LOOKUP(CDF$1,'DMG Tables'!$G$2:$G$7,'DMG Tables'!$H$2:$H$7)</f>
        <v>427000</v>
      </c>
      <c r="CDG4" s="1">
        <f>LOOKUP($A4,'DMG Tables'!$P$2:$P$35,'DMG Tables'!$O$2:$O$35)*CDG$1*LOOKUP(CDG$1,'DMG Tables'!$G$2:$G$7,'DMG Tables'!$H$2:$H$7)</f>
        <v>427200</v>
      </c>
      <c r="CDH4" s="1">
        <f>LOOKUP($A4,'DMG Tables'!$P$2:$P$35,'DMG Tables'!$O$2:$O$35)*CDH$1*LOOKUP(CDH$1,'DMG Tables'!$G$2:$G$7,'DMG Tables'!$H$2:$H$7)</f>
        <v>427400</v>
      </c>
      <c r="CDI4" s="1">
        <f>LOOKUP($A4,'DMG Tables'!$P$2:$P$35,'DMG Tables'!$O$2:$O$35)*CDI$1*LOOKUP(CDI$1,'DMG Tables'!$G$2:$G$7,'DMG Tables'!$H$2:$H$7)</f>
        <v>427600</v>
      </c>
      <c r="CDJ4" s="1">
        <f>LOOKUP($A4,'DMG Tables'!$P$2:$P$35,'DMG Tables'!$O$2:$O$35)*CDJ$1*LOOKUP(CDJ$1,'DMG Tables'!$G$2:$G$7,'DMG Tables'!$H$2:$H$7)</f>
        <v>427800</v>
      </c>
      <c r="CDK4" s="1">
        <f>LOOKUP($A4,'DMG Tables'!$P$2:$P$35,'DMG Tables'!$O$2:$O$35)*CDK$1*LOOKUP(CDK$1,'DMG Tables'!$G$2:$G$7,'DMG Tables'!$H$2:$H$7)</f>
        <v>428000</v>
      </c>
      <c r="CDL4" s="1">
        <f>LOOKUP($A4,'DMG Tables'!$P$2:$P$35,'DMG Tables'!$O$2:$O$35)*CDL$1*LOOKUP(CDL$1,'DMG Tables'!$G$2:$G$7,'DMG Tables'!$H$2:$H$7)</f>
        <v>428200</v>
      </c>
      <c r="CDM4" s="1">
        <f>LOOKUP($A4,'DMG Tables'!$P$2:$P$35,'DMG Tables'!$O$2:$O$35)*CDM$1*LOOKUP(CDM$1,'DMG Tables'!$G$2:$G$7,'DMG Tables'!$H$2:$H$7)</f>
        <v>428400</v>
      </c>
      <c r="CDN4" s="1">
        <f>LOOKUP($A4,'DMG Tables'!$P$2:$P$35,'DMG Tables'!$O$2:$O$35)*CDN$1*LOOKUP(CDN$1,'DMG Tables'!$G$2:$G$7,'DMG Tables'!$H$2:$H$7)</f>
        <v>428600</v>
      </c>
      <c r="CDO4" s="1">
        <f>LOOKUP($A4,'DMG Tables'!$P$2:$P$35,'DMG Tables'!$O$2:$O$35)*CDO$1*LOOKUP(CDO$1,'DMG Tables'!$G$2:$G$7,'DMG Tables'!$H$2:$H$7)</f>
        <v>428800</v>
      </c>
      <c r="CDP4" s="1">
        <f>LOOKUP($A4,'DMG Tables'!$P$2:$P$35,'DMG Tables'!$O$2:$O$35)*CDP$1*LOOKUP(CDP$1,'DMG Tables'!$G$2:$G$7,'DMG Tables'!$H$2:$H$7)</f>
        <v>429000</v>
      </c>
      <c r="CDQ4" s="1">
        <f>LOOKUP($A4,'DMG Tables'!$P$2:$P$35,'DMG Tables'!$O$2:$O$35)*CDQ$1*LOOKUP(CDQ$1,'DMG Tables'!$G$2:$G$7,'DMG Tables'!$H$2:$H$7)</f>
        <v>429200</v>
      </c>
      <c r="CDR4" s="1">
        <f>LOOKUP($A4,'DMG Tables'!$P$2:$P$35,'DMG Tables'!$O$2:$O$35)*CDR$1*LOOKUP(CDR$1,'DMG Tables'!$G$2:$G$7,'DMG Tables'!$H$2:$H$7)</f>
        <v>429400</v>
      </c>
      <c r="CDS4" s="1">
        <f>LOOKUP($A4,'DMG Tables'!$P$2:$P$35,'DMG Tables'!$O$2:$O$35)*CDS$1*LOOKUP(CDS$1,'DMG Tables'!$G$2:$G$7,'DMG Tables'!$H$2:$H$7)</f>
        <v>429600</v>
      </c>
      <c r="CDT4" s="1">
        <f>LOOKUP($A4,'DMG Tables'!$P$2:$P$35,'DMG Tables'!$O$2:$O$35)*CDT$1*LOOKUP(CDT$1,'DMG Tables'!$G$2:$G$7,'DMG Tables'!$H$2:$H$7)</f>
        <v>429800</v>
      </c>
      <c r="CDU4" s="1">
        <f>LOOKUP($A4,'DMG Tables'!$P$2:$P$35,'DMG Tables'!$O$2:$O$35)*CDU$1*LOOKUP(CDU$1,'DMG Tables'!$G$2:$G$7,'DMG Tables'!$H$2:$H$7)</f>
        <v>430000</v>
      </c>
      <c r="CDV4" s="1">
        <f>LOOKUP($A4,'DMG Tables'!$P$2:$P$35,'DMG Tables'!$O$2:$O$35)*CDV$1*LOOKUP(CDV$1,'DMG Tables'!$G$2:$G$7,'DMG Tables'!$H$2:$H$7)</f>
        <v>430200</v>
      </c>
      <c r="CDW4" s="1">
        <f>LOOKUP($A4,'DMG Tables'!$P$2:$P$35,'DMG Tables'!$O$2:$O$35)*CDW$1*LOOKUP(CDW$1,'DMG Tables'!$G$2:$G$7,'DMG Tables'!$H$2:$H$7)</f>
        <v>430400</v>
      </c>
      <c r="CDX4" s="1">
        <f>LOOKUP($A4,'DMG Tables'!$P$2:$P$35,'DMG Tables'!$O$2:$O$35)*CDX$1*LOOKUP(CDX$1,'DMG Tables'!$G$2:$G$7,'DMG Tables'!$H$2:$H$7)</f>
        <v>430600</v>
      </c>
      <c r="CDY4" s="1">
        <f>LOOKUP($A4,'DMG Tables'!$P$2:$P$35,'DMG Tables'!$O$2:$O$35)*CDY$1*LOOKUP(CDY$1,'DMG Tables'!$G$2:$G$7,'DMG Tables'!$H$2:$H$7)</f>
        <v>430800</v>
      </c>
      <c r="CDZ4" s="1">
        <f>LOOKUP($A4,'DMG Tables'!$P$2:$P$35,'DMG Tables'!$O$2:$O$35)*CDZ$1*LOOKUP(CDZ$1,'DMG Tables'!$G$2:$G$7,'DMG Tables'!$H$2:$H$7)</f>
        <v>431000</v>
      </c>
      <c r="CEA4" s="1">
        <f>LOOKUP($A4,'DMG Tables'!$P$2:$P$35,'DMG Tables'!$O$2:$O$35)*CEA$1*LOOKUP(CEA$1,'DMG Tables'!$G$2:$G$7,'DMG Tables'!$H$2:$H$7)</f>
        <v>431200</v>
      </c>
      <c r="CEB4" s="1">
        <f>LOOKUP($A4,'DMG Tables'!$P$2:$P$35,'DMG Tables'!$O$2:$O$35)*CEB$1*LOOKUP(CEB$1,'DMG Tables'!$G$2:$G$7,'DMG Tables'!$H$2:$H$7)</f>
        <v>431400</v>
      </c>
      <c r="CEC4" s="1">
        <f>LOOKUP($A4,'DMG Tables'!$P$2:$P$35,'DMG Tables'!$O$2:$O$35)*CEC$1*LOOKUP(CEC$1,'DMG Tables'!$G$2:$G$7,'DMG Tables'!$H$2:$H$7)</f>
        <v>431600</v>
      </c>
      <c r="CED4" s="1">
        <f>LOOKUP($A4,'DMG Tables'!$P$2:$P$35,'DMG Tables'!$O$2:$O$35)*CED$1*LOOKUP(CED$1,'DMG Tables'!$G$2:$G$7,'DMG Tables'!$H$2:$H$7)</f>
        <v>431800</v>
      </c>
      <c r="CEE4" s="1">
        <f>LOOKUP($A4,'DMG Tables'!$P$2:$P$35,'DMG Tables'!$O$2:$O$35)*CEE$1*LOOKUP(CEE$1,'DMG Tables'!$G$2:$G$7,'DMG Tables'!$H$2:$H$7)</f>
        <v>432000</v>
      </c>
      <c r="CEF4" s="1">
        <f>LOOKUP($A4,'DMG Tables'!$P$2:$P$35,'DMG Tables'!$O$2:$O$35)*CEF$1*LOOKUP(CEF$1,'DMG Tables'!$G$2:$G$7,'DMG Tables'!$H$2:$H$7)</f>
        <v>432200</v>
      </c>
      <c r="CEG4" s="1">
        <f>LOOKUP($A4,'DMG Tables'!$P$2:$P$35,'DMG Tables'!$O$2:$O$35)*CEG$1*LOOKUP(CEG$1,'DMG Tables'!$G$2:$G$7,'DMG Tables'!$H$2:$H$7)</f>
        <v>432400</v>
      </c>
      <c r="CEH4" s="1">
        <f>LOOKUP($A4,'DMG Tables'!$P$2:$P$35,'DMG Tables'!$O$2:$O$35)*CEH$1*LOOKUP(CEH$1,'DMG Tables'!$G$2:$G$7,'DMG Tables'!$H$2:$H$7)</f>
        <v>432600</v>
      </c>
      <c r="CEI4" s="1">
        <f>LOOKUP($A4,'DMG Tables'!$P$2:$P$35,'DMG Tables'!$O$2:$O$35)*CEI$1*LOOKUP(CEI$1,'DMG Tables'!$G$2:$G$7,'DMG Tables'!$H$2:$H$7)</f>
        <v>432800</v>
      </c>
      <c r="CEJ4" s="1">
        <f>LOOKUP($A4,'DMG Tables'!$P$2:$P$35,'DMG Tables'!$O$2:$O$35)*CEJ$1*LOOKUP(CEJ$1,'DMG Tables'!$G$2:$G$7,'DMG Tables'!$H$2:$H$7)</f>
        <v>433000</v>
      </c>
      <c r="CEK4" s="1">
        <f>LOOKUP($A4,'DMG Tables'!$P$2:$P$35,'DMG Tables'!$O$2:$O$35)*CEK$1*LOOKUP(CEK$1,'DMG Tables'!$G$2:$G$7,'DMG Tables'!$H$2:$H$7)</f>
        <v>433200</v>
      </c>
      <c r="CEL4" s="1">
        <f>LOOKUP($A4,'DMG Tables'!$P$2:$P$35,'DMG Tables'!$O$2:$O$35)*CEL$1*LOOKUP(CEL$1,'DMG Tables'!$G$2:$G$7,'DMG Tables'!$H$2:$H$7)</f>
        <v>433400</v>
      </c>
      <c r="CEM4" s="1">
        <f>LOOKUP($A4,'DMG Tables'!$P$2:$P$35,'DMG Tables'!$O$2:$O$35)*CEM$1*LOOKUP(CEM$1,'DMG Tables'!$G$2:$G$7,'DMG Tables'!$H$2:$H$7)</f>
        <v>433600</v>
      </c>
      <c r="CEN4" s="1">
        <f>LOOKUP($A4,'DMG Tables'!$P$2:$P$35,'DMG Tables'!$O$2:$O$35)*CEN$1*LOOKUP(CEN$1,'DMG Tables'!$G$2:$G$7,'DMG Tables'!$H$2:$H$7)</f>
        <v>433800</v>
      </c>
      <c r="CEO4" s="1">
        <f>LOOKUP($A4,'DMG Tables'!$P$2:$P$35,'DMG Tables'!$O$2:$O$35)*CEO$1*LOOKUP(CEO$1,'DMG Tables'!$G$2:$G$7,'DMG Tables'!$H$2:$H$7)</f>
        <v>434000</v>
      </c>
      <c r="CEP4" s="1">
        <f>LOOKUP($A4,'DMG Tables'!$P$2:$P$35,'DMG Tables'!$O$2:$O$35)*CEP$1*LOOKUP(CEP$1,'DMG Tables'!$G$2:$G$7,'DMG Tables'!$H$2:$H$7)</f>
        <v>434200</v>
      </c>
      <c r="CEQ4" s="1">
        <f>LOOKUP($A4,'DMG Tables'!$P$2:$P$35,'DMG Tables'!$O$2:$O$35)*CEQ$1*LOOKUP(CEQ$1,'DMG Tables'!$G$2:$G$7,'DMG Tables'!$H$2:$H$7)</f>
        <v>434400</v>
      </c>
      <c r="CER4" s="1">
        <f>LOOKUP($A4,'DMG Tables'!$P$2:$P$35,'DMG Tables'!$O$2:$O$35)*CER$1*LOOKUP(CER$1,'DMG Tables'!$G$2:$G$7,'DMG Tables'!$H$2:$H$7)</f>
        <v>434600</v>
      </c>
      <c r="CES4" s="1">
        <f>LOOKUP($A4,'DMG Tables'!$P$2:$P$35,'DMG Tables'!$O$2:$O$35)*CES$1*LOOKUP(CES$1,'DMG Tables'!$G$2:$G$7,'DMG Tables'!$H$2:$H$7)</f>
        <v>434800</v>
      </c>
      <c r="CET4" s="1">
        <f>LOOKUP($A4,'DMG Tables'!$P$2:$P$35,'DMG Tables'!$O$2:$O$35)*CET$1*LOOKUP(CET$1,'DMG Tables'!$G$2:$G$7,'DMG Tables'!$H$2:$H$7)</f>
        <v>435000</v>
      </c>
      <c r="CEU4" s="1">
        <f>LOOKUP($A4,'DMG Tables'!$P$2:$P$35,'DMG Tables'!$O$2:$O$35)*CEU$1*LOOKUP(CEU$1,'DMG Tables'!$G$2:$G$7,'DMG Tables'!$H$2:$H$7)</f>
        <v>435200</v>
      </c>
      <c r="CEV4" s="1">
        <f>LOOKUP($A4,'DMG Tables'!$P$2:$P$35,'DMG Tables'!$O$2:$O$35)*CEV$1*LOOKUP(CEV$1,'DMG Tables'!$G$2:$G$7,'DMG Tables'!$H$2:$H$7)</f>
        <v>435400</v>
      </c>
      <c r="CEW4" s="1">
        <f>LOOKUP($A4,'DMG Tables'!$P$2:$P$35,'DMG Tables'!$O$2:$O$35)*CEW$1*LOOKUP(CEW$1,'DMG Tables'!$G$2:$G$7,'DMG Tables'!$H$2:$H$7)</f>
        <v>435600</v>
      </c>
      <c r="CEX4" s="1">
        <f>LOOKUP($A4,'DMG Tables'!$P$2:$P$35,'DMG Tables'!$O$2:$O$35)*CEX$1*LOOKUP(CEX$1,'DMG Tables'!$G$2:$G$7,'DMG Tables'!$H$2:$H$7)</f>
        <v>435800</v>
      </c>
      <c r="CEY4" s="1">
        <f>LOOKUP($A4,'DMG Tables'!$P$2:$P$35,'DMG Tables'!$O$2:$O$35)*CEY$1*LOOKUP(CEY$1,'DMG Tables'!$G$2:$G$7,'DMG Tables'!$H$2:$H$7)</f>
        <v>436000</v>
      </c>
      <c r="CEZ4" s="1">
        <f>LOOKUP($A4,'DMG Tables'!$P$2:$P$35,'DMG Tables'!$O$2:$O$35)*CEZ$1*LOOKUP(CEZ$1,'DMG Tables'!$G$2:$G$7,'DMG Tables'!$H$2:$H$7)</f>
        <v>436200</v>
      </c>
      <c r="CFA4" s="1">
        <f>LOOKUP($A4,'DMG Tables'!$P$2:$P$35,'DMG Tables'!$O$2:$O$35)*CFA$1*LOOKUP(CFA$1,'DMG Tables'!$G$2:$G$7,'DMG Tables'!$H$2:$H$7)</f>
        <v>436400</v>
      </c>
      <c r="CFB4" s="1">
        <f>LOOKUP($A4,'DMG Tables'!$P$2:$P$35,'DMG Tables'!$O$2:$O$35)*CFB$1*LOOKUP(CFB$1,'DMG Tables'!$G$2:$G$7,'DMG Tables'!$H$2:$H$7)</f>
        <v>436600</v>
      </c>
      <c r="CFC4" s="1">
        <f>LOOKUP($A4,'DMG Tables'!$P$2:$P$35,'DMG Tables'!$O$2:$O$35)*CFC$1*LOOKUP(CFC$1,'DMG Tables'!$G$2:$G$7,'DMG Tables'!$H$2:$H$7)</f>
        <v>436800</v>
      </c>
      <c r="CFD4" s="1">
        <f>LOOKUP($A4,'DMG Tables'!$P$2:$P$35,'DMG Tables'!$O$2:$O$35)*CFD$1*LOOKUP(CFD$1,'DMG Tables'!$G$2:$G$7,'DMG Tables'!$H$2:$H$7)</f>
        <v>437000</v>
      </c>
      <c r="CFE4" s="1">
        <f>LOOKUP($A4,'DMG Tables'!$P$2:$P$35,'DMG Tables'!$O$2:$O$35)*CFE$1*LOOKUP(CFE$1,'DMG Tables'!$G$2:$G$7,'DMG Tables'!$H$2:$H$7)</f>
        <v>437200</v>
      </c>
      <c r="CFF4" s="1">
        <f>LOOKUP($A4,'DMG Tables'!$P$2:$P$35,'DMG Tables'!$O$2:$O$35)*CFF$1*LOOKUP(CFF$1,'DMG Tables'!$G$2:$G$7,'DMG Tables'!$H$2:$H$7)</f>
        <v>437400</v>
      </c>
      <c r="CFG4" s="1">
        <f>LOOKUP($A4,'DMG Tables'!$P$2:$P$35,'DMG Tables'!$O$2:$O$35)*CFG$1*LOOKUP(CFG$1,'DMG Tables'!$G$2:$G$7,'DMG Tables'!$H$2:$H$7)</f>
        <v>437600</v>
      </c>
      <c r="CFH4" s="1">
        <f>LOOKUP($A4,'DMG Tables'!$P$2:$P$35,'DMG Tables'!$O$2:$O$35)*CFH$1*LOOKUP(CFH$1,'DMG Tables'!$G$2:$G$7,'DMG Tables'!$H$2:$H$7)</f>
        <v>437800</v>
      </c>
      <c r="CFI4" s="1">
        <f>LOOKUP($A4,'DMG Tables'!$P$2:$P$35,'DMG Tables'!$O$2:$O$35)*CFI$1*LOOKUP(CFI$1,'DMG Tables'!$G$2:$G$7,'DMG Tables'!$H$2:$H$7)</f>
        <v>438000</v>
      </c>
      <c r="CFJ4" s="1">
        <f>LOOKUP($A4,'DMG Tables'!$P$2:$P$35,'DMG Tables'!$O$2:$O$35)*CFJ$1*LOOKUP(CFJ$1,'DMG Tables'!$G$2:$G$7,'DMG Tables'!$H$2:$H$7)</f>
        <v>438200</v>
      </c>
      <c r="CFK4" s="1">
        <f>LOOKUP($A4,'DMG Tables'!$P$2:$P$35,'DMG Tables'!$O$2:$O$35)*CFK$1*LOOKUP(CFK$1,'DMG Tables'!$G$2:$G$7,'DMG Tables'!$H$2:$H$7)</f>
        <v>438400</v>
      </c>
      <c r="CFL4" s="1">
        <f>LOOKUP($A4,'DMG Tables'!$P$2:$P$35,'DMG Tables'!$O$2:$O$35)*CFL$1*LOOKUP(CFL$1,'DMG Tables'!$G$2:$G$7,'DMG Tables'!$H$2:$H$7)</f>
        <v>438600</v>
      </c>
      <c r="CFM4" s="1">
        <f>LOOKUP($A4,'DMG Tables'!$P$2:$P$35,'DMG Tables'!$O$2:$O$35)*CFM$1*LOOKUP(CFM$1,'DMG Tables'!$G$2:$G$7,'DMG Tables'!$H$2:$H$7)</f>
        <v>438800</v>
      </c>
      <c r="CFN4" s="1">
        <f>LOOKUP($A4,'DMG Tables'!$P$2:$P$35,'DMG Tables'!$O$2:$O$35)*CFN$1*LOOKUP(CFN$1,'DMG Tables'!$G$2:$G$7,'DMG Tables'!$H$2:$H$7)</f>
        <v>439000</v>
      </c>
      <c r="CFO4" s="1">
        <f>LOOKUP($A4,'DMG Tables'!$P$2:$P$35,'DMG Tables'!$O$2:$O$35)*CFO$1*LOOKUP(CFO$1,'DMG Tables'!$G$2:$G$7,'DMG Tables'!$H$2:$H$7)</f>
        <v>439200</v>
      </c>
      <c r="CFP4" s="1">
        <f>LOOKUP($A4,'DMG Tables'!$P$2:$P$35,'DMG Tables'!$O$2:$O$35)*CFP$1*LOOKUP(CFP$1,'DMG Tables'!$G$2:$G$7,'DMG Tables'!$H$2:$H$7)</f>
        <v>439400</v>
      </c>
      <c r="CFQ4" s="1">
        <f>LOOKUP($A4,'DMG Tables'!$P$2:$P$35,'DMG Tables'!$O$2:$O$35)*CFQ$1*LOOKUP(CFQ$1,'DMG Tables'!$G$2:$G$7,'DMG Tables'!$H$2:$H$7)</f>
        <v>439600</v>
      </c>
      <c r="CFR4" s="1">
        <f>LOOKUP($A4,'DMG Tables'!$P$2:$P$35,'DMG Tables'!$O$2:$O$35)*CFR$1*LOOKUP(CFR$1,'DMG Tables'!$G$2:$G$7,'DMG Tables'!$H$2:$H$7)</f>
        <v>439800</v>
      </c>
      <c r="CFS4" s="1">
        <f>LOOKUP($A4,'DMG Tables'!$P$2:$P$35,'DMG Tables'!$O$2:$O$35)*CFS$1*LOOKUP(CFS$1,'DMG Tables'!$G$2:$G$7,'DMG Tables'!$H$2:$H$7)</f>
        <v>440000</v>
      </c>
      <c r="CFT4" s="1">
        <f>LOOKUP($A4,'DMG Tables'!$P$2:$P$35,'DMG Tables'!$O$2:$O$35)*CFT$1*LOOKUP(CFT$1,'DMG Tables'!$G$2:$G$7,'DMG Tables'!$H$2:$H$7)</f>
        <v>440200</v>
      </c>
      <c r="CFU4" s="1">
        <f>LOOKUP($A4,'DMG Tables'!$P$2:$P$35,'DMG Tables'!$O$2:$O$35)*CFU$1*LOOKUP(CFU$1,'DMG Tables'!$G$2:$G$7,'DMG Tables'!$H$2:$H$7)</f>
        <v>440400</v>
      </c>
      <c r="CFV4" s="1">
        <f>LOOKUP($A4,'DMG Tables'!$P$2:$P$35,'DMG Tables'!$O$2:$O$35)*CFV$1*LOOKUP(CFV$1,'DMG Tables'!$G$2:$G$7,'DMG Tables'!$H$2:$H$7)</f>
        <v>440600</v>
      </c>
      <c r="CFW4" s="1">
        <f>LOOKUP($A4,'DMG Tables'!$P$2:$P$35,'DMG Tables'!$O$2:$O$35)*CFW$1*LOOKUP(CFW$1,'DMG Tables'!$G$2:$G$7,'DMG Tables'!$H$2:$H$7)</f>
        <v>440800</v>
      </c>
      <c r="CFX4" s="1">
        <f>LOOKUP($A4,'DMG Tables'!$P$2:$P$35,'DMG Tables'!$O$2:$O$35)*CFX$1*LOOKUP(CFX$1,'DMG Tables'!$G$2:$G$7,'DMG Tables'!$H$2:$H$7)</f>
        <v>441000</v>
      </c>
      <c r="CFY4" s="1">
        <f>LOOKUP($A4,'DMG Tables'!$P$2:$P$35,'DMG Tables'!$O$2:$O$35)*CFY$1*LOOKUP(CFY$1,'DMG Tables'!$G$2:$G$7,'DMG Tables'!$H$2:$H$7)</f>
        <v>441200</v>
      </c>
      <c r="CFZ4" s="1">
        <f>LOOKUP($A4,'DMG Tables'!$P$2:$P$35,'DMG Tables'!$O$2:$O$35)*CFZ$1*LOOKUP(CFZ$1,'DMG Tables'!$G$2:$G$7,'DMG Tables'!$H$2:$H$7)</f>
        <v>441400</v>
      </c>
      <c r="CGA4" s="1">
        <f>LOOKUP($A4,'DMG Tables'!$P$2:$P$35,'DMG Tables'!$O$2:$O$35)*CGA$1*LOOKUP(CGA$1,'DMG Tables'!$G$2:$G$7,'DMG Tables'!$H$2:$H$7)</f>
        <v>441600</v>
      </c>
      <c r="CGB4" s="1">
        <f>LOOKUP($A4,'DMG Tables'!$P$2:$P$35,'DMG Tables'!$O$2:$O$35)*CGB$1*LOOKUP(CGB$1,'DMG Tables'!$G$2:$G$7,'DMG Tables'!$H$2:$H$7)</f>
        <v>441800</v>
      </c>
      <c r="CGC4" s="1">
        <f>LOOKUP($A4,'DMG Tables'!$P$2:$P$35,'DMG Tables'!$O$2:$O$35)*CGC$1*LOOKUP(CGC$1,'DMG Tables'!$G$2:$G$7,'DMG Tables'!$H$2:$H$7)</f>
        <v>442000</v>
      </c>
      <c r="CGD4" s="1">
        <f>LOOKUP($A4,'DMG Tables'!$P$2:$P$35,'DMG Tables'!$O$2:$O$35)*CGD$1*LOOKUP(CGD$1,'DMG Tables'!$G$2:$G$7,'DMG Tables'!$H$2:$H$7)</f>
        <v>442200</v>
      </c>
      <c r="CGE4" s="1">
        <f>LOOKUP($A4,'DMG Tables'!$P$2:$P$35,'DMG Tables'!$O$2:$O$35)*CGE$1*LOOKUP(CGE$1,'DMG Tables'!$G$2:$G$7,'DMG Tables'!$H$2:$H$7)</f>
        <v>442400</v>
      </c>
      <c r="CGF4" s="1">
        <f>LOOKUP($A4,'DMG Tables'!$P$2:$P$35,'DMG Tables'!$O$2:$O$35)*CGF$1*LOOKUP(CGF$1,'DMG Tables'!$G$2:$G$7,'DMG Tables'!$H$2:$H$7)</f>
        <v>442600</v>
      </c>
      <c r="CGG4" s="1">
        <f>LOOKUP($A4,'DMG Tables'!$P$2:$P$35,'DMG Tables'!$O$2:$O$35)*CGG$1*LOOKUP(CGG$1,'DMG Tables'!$G$2:$G$7,'DMG Tables'!$H$2:$H$7)</f>
        <v>442800</v>
      </c>
      <c r="CGH4" s="1">
        <f>LOOKUP($A4,'DMG Tables'!$P$2:$P$35,'DMG Tables'!$O$2:$O$35)*CGH$1*LOOKUP(CGH$1,'DMG Tables'!$G$2:$G$7,'DMG Tables'!$H$2:$H$7)</f>
        <v>443000</v>
      </c>
      <c r="CGI4" s="1">
        <f>LOOKUP($A4,'DMG Tables'!$P$2:$P$35,'DMG Tables'!$O$2:$O$35)*CGI$1*LOOKUP(CGI$1,'DMG Tables'!$G$2:$G$7,'DMG Tables'!$H$2:$H$7)</f>
        <v>443200</v>
      </c>
      <c r="CGJ4" s="1">
        <f>LOOKUP($A4,'DMG Tables'!$P$2:$P$35,'DMG Tables'!$O$2:$O$35)*CGJ$1*LOOKUP(CGJ$1,'DMG Tables'!$G$2:$G$7,'DMG Tables'!$H$2:$H$7)</f>
        <v>443400</v>
      </c>
      <c r="CGK4" s="1">
        <f>LOOKUP($A4,'DMG Tables'!$P$2:$P$35,'DMG Tables'!$O$2:$O$35)*CGK$1*LOOKUP(CGK$1,'DMG Tables'!$G$2:$G$7,'DMG Tables'!$H$2:$H$7)</f>
        <v>443600</v>
      </c>
      <c r="CGL4" s="1">
        <f>LOOKUP($A4,'DMG Tables'!$P$2:$P$35,'DMG Tables'!$O$2:$O$35)*CGL$1*LOOKUP(CGL$1,'DMG Tables'!$G$2:$G$7,'DMG Tables'!$H$2:$H$7)</f>
        <v>443800</v>
      </c>
      <c r="CGM4" s="1">
        <f>LOOKUP($A4,'DMG Tables'!$P$2:$P$35,'DMG Tables'!$O$2:$O$35)*CGM$1*LOOKUP(CGM$1,'DMG Tables'!$G$2:$G$7,'DMG Tables'!$H$2:$H$7)</f>
        <v>444000</v>
      </c>
      <c r="CGN4" s="1">
        <f>LOOKUP($A4,'DMG Tables'!$P$2:$P$35,'DMG Tables'!$O$2:$O$35)*CGN$1*LOOKUP(CGN$1,'DMG Tables'!$G$2:$G$7,'DMG Tables'!$H$2:$H$7)</f>
        <v>444200</v>
      </c>
      <c r="CGO4" s="1">
        <f>LOOKUP($A4,'DMG Tables'!$P$2:$P$35,'DMG Tables'!$O$2:$O$35)*CGO$1*LOOKUP(CGO$1,'DMG Tables'!$G$2:$G$7,'DMG Tables'!$H$2:$H$7)</f>
        <v>444400</v>
      </c>
      <c r="CGP4" s="1">
        <f>LOOKUP($A4,'DMG Tables'!$P$2:$P$35,'DMG Tables'!$O$2:$O$35)*CGP$1*LOOKUP(CGP$1,'DMG Tables'!$G$2:$G$7,'DMG Tables'!$H$2:$H$7)</f>
        <v>444600</v>
      </c>
      <c r="CGQ4" s="1">
        <f>LOOKUP($A4,'DMG Tables'!$P$2:$P$35,'DMG Tables'!$O$2:$O$35)*CGQ$1*LOOKUP(CGQ$1,'DMG Tables'!$G$2:$G$7,'DMG Tables'!$H$2:$H$7)</f>
        <v>444800</v>
      </c>
      <c r="CGR4" s="1">
        <f>LOOKUP($A4,'DMG Tables'!$P$2:$P$35,'DMG Tables'!$O$2:$O$35)*CGR$1*LOOKUP(CGR$1,'DMG Tables'!$G$2:$G$7,'DMG Tables'!$H$2:$H$7)</f>
        <v>445000</v>
      </c>
      <c r="CGS4" s="1">
        <f>LOOKUP($A4,'DMG Tables'!$P$2:$P$35,'DMG Tables'!$O$2:$O$35)*CGS$1*LOOKUP(CGS$1,'DMG Tables'!$G$2:$G$7,'DMG Tables'!$H$2:$H$7)</f>
        <v>445200</v>
      </c>
      <c r="CGT4" s="1">
        <f>LOOKUP($A4,'DMG Tables'!$P$2:$P$35,'DMG Tables'!$O$2:$O$35)*CGT$1*LOOKUP(CGT$1,'DMG Tables'!$G$2:$G$7,'DMG Tables'!$H$2:$H$7)</f>
        <v>445400</v>
      </c>
      <c r="CGU4" s="1">
        <f>LOOKUP($A4,'DMG Tables'!$P$2:$P$35,'DMG Tables'!$O$2:$O$35)*CGU$1*LOOKUP(CGU$1,'DMG Tables'!$G$2:$G$7,'DMG Tables'!$H$2:$H$7)</f>
        <v>445600</v>
      </c>
      <c r="CGV4" s="1">
        <f>LOOKUP($A4,'DMG Tables'!$P$2:$P$35,'DMG Tables'!$O$2:$O$35)*CGV$1*LOOKUP(CGV$1,'DMG Tables'!$G$2:$G$7,'DMG Tables'!$H$2:$H$7)</f>
        <v>445800</v>
      </c>
      <c r="CGW4" s="1">
        <f>LOOKUP($A4,'DMG Tables'!$P$2:$P$35,'DMG Tables'!$O$2:$O$35)*CGW$1*LOOKUP(CGW$1,'DMG Tables'!$G$2:$G$7,'DMG Tables'!$H$2:$H$7)</f>
        <v>446000</v>
      </c>
      <c r="CGX4" s="1">
        <f>LOOKUP($A4,'DMG Tables'!$P$2:$P$35,'DMG Tables'!$O$2:$O$35)*CGX$1*LOOKUP(CGX$1,'DMG Tables'!$G$2:$G$7,'DMG Tables'!$H$2:$H$7)</f>
        <v>446200</v>
      </c>
      <c r="CGY4" s="1">
        <f>LOOKUP($A4,'DMG Tables'!$P$2:$P$35,'DMG Tables'!$O$2:$O$35)*CGY$1*LOOKUP(CGY$1,'DMG Tables'!$G$2:$G$7,'DMG Tables'!$H$2:$H$7)</f>
        <v>446400</v>
      </c>
      <c r="CGZ4" s="1">
        <f>LOOKUP($A4,'DMG Tables'!$P$2:$P$35,'DMG Tables'!$O$2:$O$35)*CGZ$1*LOOKUP(CGZ$1,'DMG Tables'!$G$2:$G$7,'DMG Tables'!$H$2:$H$7)</f>
        <v>446600</v>
      </c>
      <c r="CHA4" s="1">
        <f>LOOKUP($A4,'DMG Tables'!$P$2:$P$35,'DMG Tables'!$O$2:$O$35)*CHA$1*LOOKUP(CHA$1,'DMG Tables'!$G$2:$G$7,'DMG Tables'!$H$2:$H$7)</f>
        <v>446800</v>
      </c>
      <c r="CHB4" s="1">
        <f>LOOKUP($A4,'DMG Tables'!$P$2:$P$35,'DMG Tables'!$O$2:$O$35)*CHB$1*LOOKUP(CHB$1,'DMG Tables'!$G$2:$G$7,'DMG Tables'!$H$2:$H$7)</f>
        <v>447000</v>
      </c>
      <c r="CHC4" s="1">
        <f>LOOKUP($A4,'DMG Tables'!$P$2:$P$35,'DMG Tables'!$O$2:$O$35)*CHC$1*LOOKUP(CHC$1,'DMG Tables'!$G$2:$G$7,'DMG Tables'!$H$2:$H$7)</f>
        <v>447200</v>
      </c>
      <c r="CHD4" s="1">
        <f>LOOKUP($A4,'DMG Tables'!$P$2:$P$35,'DMG Tables'!$O$2:$O$35)*CHD$1*LOOKUP(CHD$1,'DMG Tables'!$G$2:$G$7,'DMG Tables'!$H$2:$H$7)</f>
        <v>447400</v>
      </c>
      <c r="CHE4" s="1">
        <f>LOOKUP($A4,'DMG Tables'!$P$2:$P$35,'DMG Tables'!$O$2:$O$35)*CHE$1*LOOKUP(CHE$1,'DMG Tables'!$G$2:$G$7,'DMG Tables'!$H$2:$H$7)</f>
        <v>447600</v>
      </c>
      <c r="CHF4" s="1">
        <f>LOOKUP($A4,'DMG Tables'!$P$2:$P$35,'DMG Tables'!$O$2:$O$35)*CHF$1*LOOKUP(CHF$1,'DMG Tables'!$G$2:$G$7,'DMG Tables'!$H$2:$H$7)</f>
        <v>447800</v>
      </c>
      <c r="CHG4" s="1">
        <f>LOOKUP($A4,'DMG Tables'!$P$2:$P$35,'DMG Tables'!$O$2:$O$35)*CHG$1*LOOKUP(CHG$1,'DMG Tables'!$G$2:$G$7,'DMG Tables'!$H$2:$H$7)</f>
        <v>448000</v>
      </c>
      <c r="CHH4" s="1">
        <f>LOOKUP($A4,'DMG Tables'!$P$2:$P$35,'DMG Tables'!$O$2:$O$35)*CHH$1*LOOKUP(CHH$1,'DMG Tables'!$G$2:$G$7,'DMG Tables'!$H$2:$H$7)</f>
        <v>448200</v>
      </c>
      <c r="CHI4" s="1">
        <f>LOOKUP($A4,'DMG Tables'!$P$2:$P$35,'DMG Tables'!$O$2:$O$35)*CHI$1*LOOKUP(CHI$1,'DMG Tables'!$G$2:$G$7,'DMG Tables'!$H$2:$H$7)</f>
        <v>448400</v>
      </c>
      <c r="CHJ4" s="1">
        <f>LOOKUP($A4,'DMG Tables'!$P$2:$P$35,'DMG Tables'!$O$2:$O$35)*CHJ$1*LOOKUP(CHJ$1,'DMG Tables'!$G$2:$G$7,'DMG Tables'!$H$2:$H$7)</f>
        <v>448600</v>
      </c>
      <c r="CHK4" s="1">
        <f>LOOKUP($A4,'DMG Tables'!$P$2:$P$35,'DMG Tables'!$O$2:$O$35)*CHK$1*LOOKUP(CHK$1,'DMG Tables'!$G$2:$G$7,'DMG Tables'!$H$2:$H$7)</f>
        <v>448800</v>
      </c>
      <c r="CHL4" s="1">
        <f>LOOKUP($A4,'DMG Tables'!$P$2:$P$35,'DMG Tables'!$O$2:$O$35)*CHL$1*LOOKUP(CHL$1,'DMG Tables'!$G$2:$G$7,'DMG Tables'!$H$2:$H$7)</f>
        <v>449000</v>
      </c>
      <c r="CHM4" s="1">
        <f>LOOKUP($A4,'DMG Tables'!$P$2:$P$35,'DMG Tables'!$O$2:$O$35)*CHM$1*LOOKUP(CHM$1,'DMG Tables'!$G$2:$G$7,'DMG Tables'!$H$2:$H$7)</f>
        <v>449200</v>
      </c>
      <c r="CHN4" s="1">
        <f>LOOKUP($A4,'DMG Tables'!$P$2:$P$35,'DMG Tables'!$O$2:$O$35)*CHN$1*LOOKUP(CHN$1,'DMG Tables'!$G$2:$G$7,'DMG Tables'!$H$2:$H$7)</f>
        <v>449400</v>
      </c>
      <c r="CHO4" s="1">
        <f>LOOKUP($A4,'DMG Tables'!$P$2:$P$35,'DMG Tables'!$O$2:$O$35)*CHO$1*LOOKUP(CHO$1,'DMG Tables'!$G$2:$G$7,'DMG Tables'!$H$2:$H$7)</f>
        <v>449600</v>
      </c>
      <c r="CHP4" s="1">
        <f>LOOKUP($A4,'DMG Tables'!$P$2:$P$35,'DMG Tables'!$O$2:$O$35)*CHP$1*LOOKUP(CHP$1,'DMG Tables'!$G$2:$G$7,'DMG Tables'!$H$2:$H$7)</f>
        <v>449800</v>
      </c>
      <c r="CHQ4" s="1">
        <f>LOOKUP($A4,'DMG Tables'!$P$2:$P$35,'DMG Tables'!$O$2:$O$35)*CHQ$1*LOOKUP(CHQ$1,'DMG Tables'!$G$2:$G$7,'DMG Tables'!$H$2:$H$7)</f>
        <v>450000</v>
      </c>
      <c r="CHR4" s="1">
        <f>LOOKUP($A4,'DMG Tables'!$P$2:$P$35,'DMG Tables'!$O$2:$O$35)*CHR$1*LOOKUP(CHR$1,'DMG Tables'!$G$2:$G$7,'DMG Tables'!$H$2:$H$7)</f>
        <v>450200</v>
      </c>
      <c r="CHS4" s="1">
        <f>LOOKUP($A4,'DMG Tables'!$P$2:$P$35,'DMG Tables'!$O$2:$O$35)*CHS$1*LOOKUP(CHS$1,'DMG Tables'!$G$2:$G$7,'DMG Tables'!$H$2:$H$7)</f>
        <v>450400</v>
      </c>
      <c r="CHT4" s="1">
        <f>LOOKUP($A4,'DMG Tables'!$P$2:$P$35,'DMG Tables'!$O$2:$O$35)*CHT$1*LOOKUP(CHT$1,'DMG Tables'!$G$2:$G$7,'DMG Tables'!$H$2:$H$7)</f>
        <v>450600</v>
      </c>
      <c r="CHU4" s="1">
        <f>LOOKUP($A4,'DMG Tables'!$P$2:$P$35,'DMG Tables'!$O$2:$O$35)*CHU$1*LOOKUP(CHU$1,'DMG Tables'!$G$2:$G$7,'DMG Tables'!$H$2:$H$7)</f>
        <v>450800</v>
      </c>
      <c r="CHV4" s="1">
        <f>LOOKUP($A4,'DMG Tables'!$P$2:$P$35,'DMG Tables'!$O$2:$O$35)*CHV$1*LOOKUP(CHV$1,'DMG Tables'!$G$2:$G$7,'DMG Tables'!$H$2:$H$7)</f>
        <v>451000</v>
      </c>
      <c r="CHW4" s="1">
        <f>LOOKUP($A4,'DMG Tables'!$P$2:$P$35,'DMG Tables'!$O$2:$O$35)*CHW$1*LOOKUP(CHW$1,'DMG Tables'!$G$2:$G$7,'DMG Tables'!$H$2:$H$7)</f>
        <v>451200</v>
      </c>
      <c r="CHX4" s="1">
        <f>LOOKUP($A4,'DMG Tables'!$P$2:$P$35,'DMG Tables'!$O$2:$O$35)*CHX$1*LOOKUP(CHX$1,'DMG Tables'!$G$2:$G$7,'DMG Tables'!$H$2:$H$7)</f>
        <v>451400</v>
      </c>
      <c r="CHY4" s="1">
        <f>LOOKUP($A4,'DMG Tables'!$P$2:$P$35,'DMG Tables'!$O$2:$O$35)*CHY$1*LOOKUP(CHY$1,'DMG Tables'!$G$2:$G$7,'DMG Tables'!$H$2:$H$7)</f>
        <v>451600</v>
      </c>
      <c r="CHZ4" s="1">
        <f>LOOKUP($A4,'DMG Tables'!$P$2:$P$35,'DMG Tables'!$O$2:$O$35)*CHZ$1*LOOKUP(CHZ$1,'DMG Tables'!$G$2:$G$7,'DMG Tables'!$H$2:$H$7)</f>
        <v>451800</v>
      </c>
      <c r="CIA4" s="1">
        <f>LOOKUP($A4,'DMG Tables'!$P$2:$P$35,'DMG Tables'!$O$2:$O$35)*CIA$1*LOOKUP(CIA$1,'DMG Tables'!$G$2:$G$7,'DMG Tables'!$H$2:$H$7)</f>
        <v>452000</v>
      </c>
      <c r="CIB4" s="1">
        <f>LOOKUP($A4,'DMG Tables'!$P$2:$P$35,'DMG Tables'!$O$2:$O$35)*CIB$1*LOOKUP(CIB$1,'DMG Tables'!$G$2:$G$7,'DMG Tables'!$H$2:$H$7)</f>
        <v>452200</v>
      </c>
      <c r="CIC4" s="1">
        <f>LOOKUP($A4,'DMG Tables'!$P$2:$P$35,'DMG Tables'!$O$2:$O$35)*CIC$1*LOOKUP(CIC$1,'DMG Tables'!$G$2:$G$7,'DMG Tables'!$H$2:$H$7)</f>
        <v>452400</v>
      </c>
      <c r="CID4" s="1">
        <f>LOOKUP($A4,'DMG Tables'!$P$2:$P$35,'DMG Tables'!$O$2:$O$35)*CID$1*LOOKUP(CID$1,'DMG Tables'!$G$2:$G$7,'DMG Tables'!$H$2:$H$7)</f>
        <v>452600</v>
      </c>
      <c r="CIE4" s="1">
        <f>LOOKUP($A4,'DMG Tables'!$P$2:$P$35,'DMG Tables'!$O$2:$O$35)*CIE$1*LOOKUP(CIE$1,'DMG Tables'!$G$2:$G$7,'DMG Tables'!$H$2:$H$7)</f>
        <v>452800</v>
      </c>
      <c r="CIF4" s="1">
        <f>LOOKUP($A4,'DMG Tables'!$P$2:$P$35,'DMG Tables'!$O$2:$O$35)*CIF$1*LOOKUP(CIF$1,'DMG Tables'!$G$2:$G$7,'DMG Tables'!$H$2:$H$7)</f>
        <v>453000</v>
      </c>
      <c r="CIG4" s="1">
        <f>LOOKUP($A4,'DMG Tables'!$P$2:$P$35,'DMG Tables'!$O$2:$O$35)*CIG$1*LOOKUP(CIG$1,'DMG Tables'!$G$2:$G$7,'DMG Tables'!$H$2:$H$7)</f>
        <v>453200</v>
      </c>
      <c r="CIH4" s="1">
        <f>LOOKUP($A4,'DMG Tables'!$P$2:$P$35,'DMG Tables'!$O$2:$O$35)*CIH$1*LOOKUP(CIH$1,'DMG Tables'!$G$2:$G$7,'DMG Tables'!$H$2:$H$7)</f>
        <v>453400</v>
      </c>
      <c r="CII4" s="1">
        <f>LOOKUP($A4,'DMG Tables'!$P$2:$P$35,'DMG Tables'!$O$2:$O$35)*CII$1*LOOKUP(CII$1,'DMG Tables'!$G$2:$G$7,'DMG Tables'!$H$2:$H$7)</f>
        <v>453600</v>
      </c>
      <c r="CIJ4" s="1">
        <f>LOOKUP($A4,'DMG Tables'!$P$2:$P$35,'DMG Tables'!$O$2:$O$35)*CIJ$1*LOOKUP(CIJ$1,'DMG Tables'!$G$2:$G$7,'DMG Tables'!$H$2:$H$7)</f>
        <v>453800</v>
      </c>
      <c r="CIK4" s="1">
        <f>LOOKUP($A4,'DMG Tables'!$P$2:$P$35,'DMG Tables'!$O$2:$O$35)*CIK$1*LOOKUP(CIK$1,'DMG Tables'!$G$2:$G$7,'DMG Tables'!$H$2:$H$7)</f>
        <v>454000</v>
      </c>
      <c r="CIL4" s="1">
        <f>LOOKUP($A4,'DMG Tables'!$P$2:$P$35,'DMG Tables'!$O$2:$O$35)*CIL$1*LOOKUP(CIL$1,'DMG Tables'!$G$2:$G$7,'DMG Tables'!$H$2:$H$7)</f>
        <v>454200</v>
      </c>
      <c r="CIM4" s="1">
        <f>LOOKUP($A4,'DMG Tables'!$P$2:$P$35,'DMG Tables'!$O$2:$O$35)*CIM$1*LOOKUP(CIM$1,'DMG Tables'!$G$2:$G$7,'DMG Tables'!$H$2:$H$7)</f>
        <v>454400</v>
      </c>
      <c r="CIN4" s="1">
        <f>LOOKUP($A4,'DMG Tables'!$P$2:$P$35,'DMG Tables'!$O$2:$O$35)*CIN$1*LOOKUP(CIN$1,'DMG Tables'!$G$2:$G$7,'DMG Tables'!$H$2:$H$7)</f>
        <v>454600</v>
      </c>
      <c r="CIO4" s="1">
        <f>LOOKUP($A4,'DMG Tables'!$P$2:$P$35,'DMG Tables'!$O$2:$O$35)*CIO$1*LOOKUP(CIO$1,'DMG Tables'!$G$2:$G$7,'DMG Tables'!$H$2:$H$7)</f>
        <v>454800</v>
      </c>
      <c r="CIP4" s="1">
        <f>LOOKUP($A4,'DMG Tables'!$P$2:$P$35,'DMG Tables'!$O$2:$O$35)*CIP$1*LOOKUP(CIP$1,'DMG Tables'!$G$2:$G$7,'DMG Tables'!$H$2:$H$7)</f>
        <v>455000</v>
      </c>
      <c r="CIQ4" s="1">
        <f>LOOKUP($A4,'DMG Tables'!$P$2:$P$35,'DMG Tables'!$O$2:$O$35)*CIQ$1*LOOKUP(CIQ$1,'DMG Tables'!$G$2:$G$7,'DMG Tables'!$H$2:$H$7)</f>
        <v>455200</v>
      </c>
      <c r="CIR4" s="1">
        <f>LOOKUP($A4,'DMG Tables'!$P$2:$P$35,'DMG Tables'!$O$2:$O$35)*CIR$1*LOOKUP(CIR$1,'DMG Tables'!$G$2:$G$7,'DMG Tables'!$H$2:$H$7)</f>
        <v>455400</v>
      </c>
      <c r="CIS4" s="1">
        <f>LOOKUP($A4,'DMG Tables'!$P$2:$P$35,'DMG Tables'!$O$2:$O$35)*CIS$1*LOOKUP(CIS$1,'DMG Tables'!$G$2:$G$7,'DMG Tables'!$H$2:$H$7)</f>
        <v>455600</v>
      </c>
      <c r="CIT4" s="1">
        <f>LOOKUP($A4,'DMG Tables'!$P$2:$P$35,'DMG Tables'!$O$2:$O$35)*CIT$1*LOOKUP(CIT$1,'DMG Tables'!$G$2:$G$7,'DMG Tables'!$H$2:$H$7)</f>
        <v>455800</v>
      </c>
      <c r="CIU4" s="1">
        <f>LOOKUP($A4,'DMG Tables'!$P$2:$P$35,'DMG Tables'!$O$2:$O$35)*CIU$1*LOOKUP(CIU$1,'DMG Tables'!$G$2:$G$7,'DMG Tables'!$H$2:$H$7)</f>
        <v>456000</v>
      </c>
      <c r="CIV4" s="1">
        <f>LOOKUP($A4,'DMG Tables'!$P$2:$P$35,'DMG Tables'!$O$2:$O$35)*CIV$1*LOOKUP(CIV$1,'DMG Tables'!$G$2:$G$7,'DMG Tables'!$H$2:$H$7)</f>
        <v>456200</v>
      </c>
      <c r="CIW4" s="1">
        <f>LOOKUP($A4,'DMG Tables'!$P$2:$P$35,'DMG Tables'!$O$2:$O$35)*CIW$1*LOOKUP(CIW$1,'DMG Tables'!$G$2:$G$7,'DMG Tables'!$H$2:$H$7)</f>
        <v>456400</v>
      </c>
      <c r="CIX4" s="1">
        <f>LOOKUP($A4,'DMG Tables'!$P$2:$P$35,'DMG Tables'!$O$2:$O$35)*CIX$1*LOOKUP(CIX$1,'DMG Tables'!$G$2:$G$7,'DMG Tables'!$H$2:$H$7)</f>
        <v>456600</v>
      </c>
      <c r="CIY4" s="1">
        <f>LOOKUP($A4,'DMG Tables'!$P$2:$P$35,'DMG Tables'!$O$2:$O$35)*CIY$1*LOOKUP(CIY$1,'DMG Tables'!$G$2:$G$7,'DMG Tables'!$H$2:$H$7)</f>
        <v>456800</v>
      </c>
      <c r="CIZ4" s="1">
        <f>LOOKUP($A4,'DMG Tables'!$P$2:$P$35,'DMG Tables'!$O$2:$O$35)*CIZ$1*LOOKUP(CIZ$1,'DMG Tables'!$G$2:$G$7,'DMG Tables'!$H$2:$H$7)</f>
        <v>457000</v>
      </c>
      <c r="CJA4" s="1">
        <f>LOOKUP($A4,'DMG Tables'!$P$2:$P$35,'DMG Tables'!$O$2:$O$35)*CJA$1*LOOKUP(CJA$1,'DMG Tables'!$G$2:$G$7,'DMG Tables'!$H$2:$H$7)</f>
        <v>457200</v>
      </c>
      <c r="CJB4" s="1">
        <f>LOOKUP($A4,'DMG Tables'!$P$2:$P$35,'DMG Tables'!$O$2:$O$35)*CJB$1*LOOKUP(CJB$1,'DMG Tables'!$G$2:$G$7,'DMG Tables'!$H$2:$H$7)</f>
        <v>457400</v>
      </c>
      <c r="CJC4" s="1">
        <f>LOOKUP($A4,'DMG Tables'!$P$2:$P$35,'DMG Tables'!$O$2:$O$35)*CJC$1*LOOKUP(CJC$1,'DMG Tables'!$G$2:$G$7,'DMG Tables'!$H$2:$H$7)</f>
        <v>457600</v>
      </c>
      <c r="CJD4" s="1">
        <f>LOOKUP($A4,'DMG Tables'!$P$2:$P$35,'DMG Tables'!$O$2:$O$35)*CJD$1*LOOKUP(CJD$1,'DMG Tables'!$G$2:$G$7,'DMG Tables'!$H$2:$H$7)</f>
        <v>457800</v>
      </c>
      <c r="CJE4" s="1">
        <f>LOOKUP($A4,'DMG Tables'!$P$2:$P$35,'DMG Tables'!$O$2:$O$35)*CJE$1*LOOKUP(CJE$1,'DMG Tables'!$G$2:$G$7,'DMG Tables'!$H$2:$H$7)</f>
        <v>458000</v>
      </c>
      <c r="CJF4" s="1">
        <f>LOOKUP($A4,'DMG Tables'!$P$2:$P$35,'DMG Tables'!$O$2:$O$35)*CJF$1*LOOKUP(CJF$1,'DMG Tables'!$G$2:$G$7,'DMG Tables'!$H$2:$H$7)</f>
        <v>458200</v>
      </c>
      <c r="CJG4" s="1">
        <f>LOOKUP($A4,'DMG Tables'!$P$2:$P$35,'DMG Tables'!$O$2:$O$35)*CJG$1*LOOKUP(CJG$1,'DMG Tables'!$G$2:$G$7,'DMG Tables'!$H$2:$H$7)</f>
        <v>458400</v>
      </c>
      <c r="CJH4" s="1">
        <f>LOOKUP($A4,'DMG Tables'!$P$2:$P$35,'DMG Tables'!$O$2:$O$35)*CJH$1*LOOKUP(CJH$1,'DMG Tables'!$G$2:$G$7,'DMG Tables'!$H$2:$H$7)</f>
        <v>458600</v>
      </c>
      <c r="CJI4" s="1">
        <f>LOOKUP($A4,'DMG Tables'!$P$2:$P$35,'DMG Tables'!$O$2:$O$35)*CJI$1*LOOKUP(CJI$1,'DMG Tables'!$G$2:$G$7,'DMG Tables'!$H$2:$H$7)</f>
        <v>458800</v>
      </c>
      <c r="CJJ4" s="1">
        <f>LOOKUP($A4,'DMG Tables'!$P$2:$P$35,'DMG Tables'!$O$2:$O$35)*CJJ$1*LOOKUP(CJJ$1,'DMG Tables'!$G$2:$G$7,'DMG Tables'!$H$2:$H$7)</f>
        <v>459000</v>
      </c>
      <c r="CJK4" s="1">
        <f>LOOKUP($A4,'DMG Tables'!$P$2:$P$35,'DMG Tables'!$O$2:$O$35)*CJK$1*LOOKUP(CJK$1,'DMG Tables'!$G$2:$G$7,'DMG Tables'!$H$2:$H$7)</f>
        <v>459200</v>
      </c>
      <c r="CJL4" s="1">
        <f>LOOKUP($A4,'DMG Tables'!$P$2:$P$35,'DMG Tables'!$O$2:$O$35)*CJL$1*LOOKUP(CJL$1,'DMG Tables'!$G$2:$G$7,'DMG Tables'!$H$2:$H$7)</f>
        <v>459400</v>
      </c>
      <c r="CJM4" s="1">
        <f>LOOKUP($A4,'DMG Tables'!$P$2:$P$35,'DMG Tables'!$O$2:$O$35)*CJM$1*LOOKUP(CJM$1,'DMG Tables'!$G$2:$G$7,'DMG Tables'!$H$2:$H$7)</f>
        <v>459600</v>
      </c>
      <c r="CJN4" s="1">
        <f>LOOKUP($A4,'DMG Tables'!$P$2:$P$35,'DMG Tables'!$O$2:$O$35)*CJN$1*LOOKUP(CJN$1,'DMG Tables'!$G$2:$G$7,'DMG Tables'!$H$2:$H$7)</f>
        <v>459800</v>
      </c>
      <c r="CJO4" s="1">
        <f>LOOKUP($A4,'DMG Tables'!$P$2:$P$35,'DMG Tables'!$O$2:$O$35)*CJO$1*LOOKUP(CJO$1,'DMG Tables'!$G$2:$G$7,'DMG Tables'!$H$2:$H$7)</f>
        <v>460000</v>
      </c>
      <c r="CJP4" s="1">
        <f>LOOKUP($A4,'DMG Tables'!$P$2:$P$35,'DMG Tables'!$O$2:$O$35)*CJP$1*LOOKUP(CJP$1,'DMG Tables'!$G$2:$G$7,'DMG Tables'!$H$2:$H$7)</f>
        <v>460200</v>
      </c>
      <c r="CJQ4" s="1">
        <f>LOOKUP($A4,'DMG Tables'!$P$2:$P$35,'DMG Tables'!$O$2:$O$35)*CJQ$1*LOOKUP(CJQ$1,'DMG Tables'!$G$2:$G$7,'DMG Tables'!$H$2:$H$7)</f>
        <v>460400</v>
      </c>
      <c r="CJR4" s="1">
        <f>LOOKUP($A4,'DMG Tables'!$P$2:$P$35,'DMG Tables'!$O$2:$O$35)*CJR$1*LOOKUP(CJR$1,'DMG Tables'!$G$2:$G$7,'DMG Tables'!$H$2:$H$7)</f>
        <v>460600</v>
      </c>
      <c r="CJS4" s="1">
        <f>LOOKUP($A4,'DMG Tables'!$P$2:$P$35,'DMG Tables'!$O$2:$O$35)*CJS$1*LOOKUP(CJS$1,'DMG Tables'!$G$2:$G$7,'DMG Tables'!$H$2:$H$7)</f>
        <v>460800</v>
      </c>
      <c r="CJT4" s="1">
        <f>LOOKUP($A4,'DMG Tables'!$P$2:$P$35,'DMG Tables'!$O$2:$O$35)*CJT$1*LOOKUP(CJT$1,'DMG Tables'!$G$2:$G$7,'DMG Tables'!$H$2:$H$7)</f>
        <v>461000</v>
      </c>
      <c r="CJU4" s="1">
        <f>LOOKUP($A4,'DMG Tables'!$P$2:$P$35,'DMG Tables'!$O$2:$O$35)*CJU$1*LOOKUP(CJU$1,'DMG Tables'!$G$2:$G$7,'DMG Tables'!$H$2:$H$7)</f>
        <v>461200</v>
      </c>
      <c r="CJV4" s="1">
        <f>LOOKUP($A4,'DMG Tables'!$P$2:$P$35,'DMG Tables'!$O$2:$O$35)*CJV$1*LOOKUP(CJV$1,'DMG Tables'!$G$2:$G$7,'DMG Tables'!$H$2:$H$7)</f>
        <v>461400</v>
      </c>
      <c r="CJW4" s="1">
        <f>LOOKUP($A4,'DMG Tables'!$P$2:$P$35,'DMG Tables'!$O$2:$O$35)*CJW$1*LOOKUP(CJW$1,'DMG Tables'!$G$2:$G$7,'DMG Tables'!$H$2:$H$7)</f>
        <v>461600</v>
      </c>
      <c r="CJX4" s="1">
        <f>LOOKUP($A4,'DMG Tables'!$P$2:$P$35,'DMG Tables'!$O$2:$O$35)*CJX$1*LOOKUP(CJX$1,'DMG Tables'!$G$2:$G$7,'DMG Tables'!$H$2:$H$7)</f>
        <v>461800</v>
      </c>
      <c r="CJY4" s="1">
        <f>LOOKUP($A4,'DMG Tables'!$P$2:$P$35,'DMG Tables'!$O$2:$O$35)*CJY$1*LOOKUP(CJY$1,'DMG Tables'!$G$2:$G$7,'DMG Tables'!$H$2:$H$7)</f>
        <v>462000</v>
      </c>
      <c r="CJZ4" s="1">
        <f>LOOKUP($A4,'DMG Tables'!$P$2:$P$35,'DMG Tables'!$O$2:$O$35)*CJZ$1*LOOKUP(CJZ$1,'DMG Tables'!$G$2:$G$7,'DMG Tables'!$H$2:$H$7)</f>
        <v>462200</v>
      </c>
      <c r="CKA4" s="1">
        <f>LOOKUP($A4,'DMG Tables'!$P$2:$P$35,'DMG Tables'!$O$2:$O$35)*CKA$1*LOOKUP(CKA$1,'DMG Tables'!$G$2:$G$7,'DMG Tables'!$H$2:$H$7)</f>
        <v>462400</v>
      </c>
      <c r="CKB4" s="1">
        <f>LOOKUP($A4,'DMG Tables'!$P$2:$P$35,'DMG Tables'!$O$2:$O$35)*CKB$1*LOOKUP(CKB$1,'DMG Tables'!$G$2:$G$7,'DMG Tables'!$H$2:$H$7)</f>
        <v>462600</v>
      </c>
      <c r="CKC4" s="1">
        <f>LOOKUP($A4,'DMG Tables'!$P$2:$P$35,'DMG Tables'!$O$2:$O$35)*CKC$1*LOOKUP(CKC$1,'DMG Tables'!$G$2:$G$7,'DMG Tables'!$H$2:$H$7)</f>
        <v>462800</v>
      </c>
      <c r="CKD4" s="1">
        <f>LOOKUP($A4,'DMG Tables'!$P$2:$P$35,'DMG Tables'!$O$2:$O$35)*CKD$1*LOOKUP(CKD$1,'DMG Tables'!$G$2:$G$7,'DMG Tables'!$H$2:$H$7)</f>
        <v>463000</v>
      </c>
      <c r="CKE4" s="1">
        <f>LOOKUP($A4,'DMG Tables'!$P$2:$P$35,'DMG Tables'!$O$2:$O$35)*CKE$1*LOOKUP(CKE$1,'DMG Tables'!$G$2:$G$7,'DMG Tables'!$H$2:$H$7)</f>
        <v>463200</v>
      </c>
      <c r="CKF4" s="1">
        <f>LOOKUP($A4,'DMG Tables'!$P$2:$P$35,'DMG Tables'!$O$2:$O$35)*CKF$1*LOOKUP(CKF$1,'DMG Tables'!$G$2:$G$7,'DMG Tables'!$H$2:$H$7)</f>
        <v>463400</v>
      </c>
      <c r="CKG4" s="1">
        <f>LOOKUP($A4,'DMG Tables'!$P$2:$P$35,'DMG Tables'!$O$2:$O$35)*CKG$1*LOOKUP(CKG$1,'DMG Tables'!$G$2:$G$7,'DMG Tables'!$H$2:$H$7)</f>
        <v>463600</v>
      </c>
      <c r="CKH4" s="1">
        <f>LOOKUP($A4,'DMG Tables'!$P$2:$P$35,'DMG Tables'!$O$2:$O$35)*CKH$1*LOOKUP(CKH$1,'DMG Tables'!$G$2:$G$7,'DMG Tables'!$H$2:$H$7)</f>
        <v>463800</v>
      </c>
      <c r="CKI4" s="1">
        <f>LOOKUP($A4,'DMG Tables'!$P$2:$P$35,'DMG Tables'!$O$2:$O$35)*CKI$1*LOOKUP(CKI$1,'DMG Tables'!$G$2:$G$7,'DMG Tables'!$H$2:$H$7)</f>
        <v>464000</v>
      </c>
      <c r="CKJ4" s="1">
        <f>LOOKUP($A4,'DMG Tables'!$P$2:$P$35,'DMG Tables'!$O$2:$O$35)*CKJ$1*LOOKUP(CKJ$1,'DMG Tables'!$G$2:$G$7,'DMG Tables'!$H$2:$H$7)</f>
        <v>464200</v>
      </c>
      <c r="CKK4" s="1">
        <f>LOOKUP($A4,'DMG Tables'!$P$2:$P$35,'DMG Tables'!$O$2:$O$35)*CKK$1*LOOKUP(CKK$1,'DMG Tables'!$G$2:$G$7,'DMG Tables'!$H$2:$H$7)</f>
        <v>464400</v>
      </c>
      <c r="CKL4" s="1">
        <f>LOOKUP($A4,'DMG Tables'!$P$2:$P$35,'DMG Tables'!$O$2:$O$35)*CKL$1*LOOKUP(CKL$1,'DMG Tables'!$G$2:$G$7,'DMG Tables'!$H$2:$H$7)</f>
        <v>464600</v>
      </c>
      <c r="CKM4" s="1">
        <f>LOOKUP($A4,'DMG Tables'!$P$2:$P$35,'DMG Tables'!$O$2:$O$35)*CKM$1*LOOKUP(CKM$1,'DMG Tables'!$G$2:$G$7,'DMG Tables'!$H$2:$H$7)</f>
        <v>464800</v>
      </c>
      <c r="CKN4" s="1">
        <f>LOOKUP($A4,'DMG Tables'!$P$2:$P$35,'DMG Tables'!$O$2:$O$35)*CKN$1*LOOKUP(CKN$1,'DMG Tables'!$G$2:$G$7,'DMG Tables'!$H$2:$H$7)</f>
        <v>465000</v>
      </c>
      <c r="CKO4" s="1">
        <f>LOOKUP($A4,'DMG Tables'!$P$2:$P$35,'DMG Tables'!$O$2:$O$35)*CKO$1*LOOKUP(CKO$1,'DMG Tables'!$G$2:$G$7,'DMG Tables'!$H$2:$H$7)</f>
        <v>465200</v>
      </c>
      <c r="CKP4" s="1">
        <f>LOOKUP($A4,'DMG Tables'!$P$2:$P$35,'DMG Tables'!$O$2:$O$35)*CKP$1*LOOKUP(CKP$1,'DMG Tables'!$G$2:$G$7,'DMG Tables'!$H$2:$H$7)</f>
        <v>465400</v>
      </c>
      <c r="CKQ4" s="1">
        <f>LOOKUP($A4,'DMG Tables'!$P$2:$P$35,'DMG Tables'!$O$2:$O$35)*CKQ$1*LOOKUP(CKQ$1,'DMG Tables'!$G$2:$G$7,'DMG Tables'!$H$2:$H$7)</f>
        <v>465600</v>
      </c>
      <c r="CKR4" s="1">
        <f>LOOKUP($A4,'DMG Tables'!$P$2:$P$35,'DMG Tables'!$O$2:$O$35)*CKR$1*LOOKUP(CKR$1,'DMG Tables'!$G$2:$G$7,'DMG Tables'!$H$2:$H$7)</f>
        <v>465800</v>
      </c>
      <c r="CKS4" s="1">
        <f>LOOKUP($A4,'DMG Tables'!$P$2:$P$35,'DMG Tables'!$O$2:$O$35)*CKS$1*LOOKUP(CKS$1,'DMG Tables'!$G$2:$G$7,'DMG Tables'!$H$2:$H$7)</f>
        <v>466000</v>
      </c>
      <c r="CKT4" s="1">
        <f>LOOKUP($A4,'DMG Tables'!$P$2:$P$35,'DMG Tables'!$O$2:$O$35)*CKT$1*LOOKUP(CKT$1,'DMG Tables'!$G$2:$G$7,'DMG Tables'!$H$2:$H$7)</f>
        <v>466200</v>
      </c>
      <c r="CKU4" s="1">
        <f>LOOKUP($A4,'DMG Tables'!$P$2:$P$35,'DMG Tables'!$O$2:$O$35)*CKU$1*LOOKUP(CKU$1,'DMG Tables'!$G$2:$G$7,'DMG Tables'!$H$2:$H$7)</f>
        <v>466400</v>
      </c>
      <c r="CKV4" s="1">
        <f>LOOKUP($A4,'DMG Tables'!$P$2:$P$35,'DMG Tables'!$O$2:$O$35)*CKV$1*LOOKUP(CKV$1,'DMG Tables'!$G$2:$G$7,'DMG Tables'!$H$2:$H$7)</f>
        <v>466600</v>
      </c>
      <c r="CKW4" s="1">
        <f>LOOKUP($A4,'DMG Tables'!$P$2:$P$35,'DMG Tables'!$O$2:$O$35)*CKW$1*LOOKUP(CKW$1,'DMG Tables'!$G$2:$G$7,'DMG Tables'!$H$2:$H$7)</f>
        <v>466800</v>
      </c>
      <c r="CKX4" s="1">
        <f>LOOKUP($A4,'DMG Tables'!$P$2:$P$35,'DMG Tables'!$O$2:$O$35)*CKX$1*LOOKUP(CKX$1,'DMG Tables'!$G$2:$G$7,'DMG Tables'!$H$2:$H$7)</f>
        <v>467000</v>
      </c>
      <c r="CKY4" s="1">
        <f>LOOKUP($A4,'DMG Tables'!$P$2:$P$35,'DMG Tables'!$O$2:$O$35)*CKY$1*LOOKUP(CKY$1,'DMG Tables'!$G$2:$G$7,'DMG Tables'!$H$2:$H$7)</f>
        <v>467200</v>
      </c>
      <c r="CKZ4" s="1">
        <f>LOOKUP($A4,'DMG Tables'!$P$2:$P$35,'DMG Tables'!$O$2:$O$35)*CKZ$1*LOOKUP(CKZ$1,'DMG Tables'!$G$2:$G$7,'DMG Tables'!$H$2:$H$7)</f>
        <v>467400</v>
      </c>
      <c r="CLA4" s="1">
        <f>LOOKUP($A4,'DMG Tables'!$P$2:$P$35,'DMG Tables'!$O$2:$O$35)*CLA$1*LOOKUP(CLA$1,'DMG Tables'!$G$2:$G$7,'DMG Tables'!$H$2:$H$7)</f>
        <v>467600</v>
      </c>
      <c r="CLB4" s="1">
        <f>LOOKUP($A4,'DMG Tables'!$P$2:$P$35,'DMG Tables'!$O$2:$O$35)*CLB$1*LOOKUP(CLB$1,'DMG Tables'!$G$2:$G$7,'DMG Tables'!$H$2:$H$7)</f>
        <v>467800</v>
      </c>
      <c r="CLC4" s="1">
        <f>LOOKUP($A4,'DMG Tables'!$P$2:$P$35,'DMG Tables'!$O$2:$O$35)*CLC$1*LOOKUP(CLC$1,'DMG Tables'!$G$2:$G$7,'DMG Tables'!$H$2:$H$7)</f>
        <v>468000</v>
      </c>
      <c r="CLD4" s="1">
        <f>LOOKUP($A4,'DMG Tables'!$P$2:$P$35,'DMG Tables'!$O$2:$O$35)*CLD$1*LOOKUP(CLD$1,'DMG Tables'!$G$2:$G$7,'DMG Tables'!$H$2:$H$7)</f>
        <v>468200</v>
      </c>
      <c r="CLE4" s="1">
        <f>LOOKUP($A4,'DMG Tables'!$P$2:$P$35,'DMG Tables'!$O$2:$O$35)*CLE$1*LOOKUP(CLE$1,'DMG Tables'!$G$2:$G$7,'DMG Tables'!$H$2:$H$7)</f>
        <v>468400</v>
      </c>
      <c r="CLF4" s="1">
        <f>LOOKUP($A4,'DMG Tables'!$P$2:$P$35,'DMG Tables'!$O$2:$O$35)*CLF$1*LOOKUP(CLF$1,'DMG Tables'!$G$2:$G$7,'DMG Tables'!$H$2:$H$7)</f>
        <v>468600</v>
      </c>
      <c r="CLG4" s="1">
        <f>LOOKUP($A4,'DMG Tables'!$P$2:$P$35,'DMG Tables'!$O$2:$O$35)*CLG$1*LOOKUP(CLG$1,'DMG Tables'!$G$2:$G$7,'DMG Tables'!$H$2:$H$7)</f>
        <v>468800</v>
      </c>
      <c r="CLH4" s="1">
        <f>LOOKUP($A4,'DMG Tables'!$P$2:$P$35,'DMG Tables'!$O$2:$O$35)*CLH$1*LOOKUP(CLH$1,'DMG Tables'!$G$2:$G$7,'DMG Tables'!$H$2:$H$7)</f>
        <v>469000</v>
      </c>
      <c r="CLI4" s="1">
        <f>LOOKUP($A4,'DMG Tables'!$P$2:$P$35,'DMG Tables'!$O$2:$O$35)*CLI$1*LOOKUP(CLI$1,'DMG Tables'!$G$2:$G$7,'DMG Tables'!$H$2:$H$7)</f>
        <v>469200</v>
      </c>
      <c r="CLJ4" s="1">
        <f>LOOKUP($A4,'DMG Tables'!$P$2:$P$35,'DMG Tables'!$O$2:$O$35)*CLJ$1*LOOKUP(CLJ$1,'DMG Tables'!$G$2:$G$7,'DMG Tables'!$H$2:$H$7)</f>
        <v>469400</v>
      </c>
      <c r="CLK4" s="1">
        <f>LOOKUP($A4,'DMG Tables'!$P$2:$P$35,'DMG Tables'!$O$2:$O$35)*CLK$1*LOOKUP(CLK$1,'DMG Tables'!$G$2:$G$7,'DMG Tables'!$H$2:$H$7)</f>
        <v>469600</v>
      </c>
      <c r="CLL4" s="1">
        <f>LOOKUP($A4,'DMG Tables'!$P$2:$P$35,'DMG Tables'!$O$2:$O$35)*CLL$1*LOOKUP(CLL$1,'DMG Tables'!$G$2:$G$7,'DMG Tables'!$H$2:$H$7)</f>
        <v>469800</v>
      </c>
      <c r="CLM4" s="1">
        <f>LOOKUP($A4,'DMG Tables'!$P$2:$P$35,'DMG Tables'!$O$2:$O$35)*CLM$1*LOOKUP(CLM$1,'DMG Tables'!$G$2:$G$7,'DMG Tables'!$H$2:$H$7)</f>
        <v>470000</v>
      </c>
      <c r="CLN4" s="1">
        <f>LOOKUP($A4,'DMG Tables'!$P$2:$P$35,'DMG Tables'!$O$2:$O$35)*CLN$1*LOOKUP(CLN$1,'DMG Tables'!$G$2:$G$7,'DMG Tables'!$H$2:$H$7)</f>
        <v>470200</v>
      </c>
      <c r="CLO4" s="1">
        <f>LOOKUP($A4,'DMG Tables'!$P$2:$P$35,'DMG Tables'!$O$2:$O$35)*CLO$1*LOOKUP(CLO$1,'DMG Tables'!$G$2:$G$7,'DMG Tables'!$H$2:$H$7)</f>
        <v>470400</v>
      </c>
      <c r="CLP4" s="1">
        <f>LOOKUP($A4,'DMG Tables'!$P$2:$P$35,'DMG Tables'!$O$2:$O$35)*CLP$1*LOOKUP(CLP$1,'DMG Tables'!$G$2:$G$7,'DMG Tables'!$H$2:$H$7)</f>
        <v>470600</v>
      </c>
      <c r="CLQ4" s="1">
        <f>LOOKUP($A4,'DMG Tables'!$P$2:$P$35,'DMG Tables'!$O$2:$O$35)*CLQ$1*LOOKUP(CLQ$1,'DMG Tables'!$G$2:$G$7,'DMG Tables'!$H$2:$H$7)</f>
        <v>470800</v>
      </c>
      <c r="CLR4" s="1">
        <f>LOOKUP($A4,'DMG Tables'!$P$2:$P$35,'DMG Tables'!$O$2:$O$35)*CLR$1*LOOKUP(CLR$1,'DMG Tables'!$G$2:$G$7,'DMG Tables'!$H$2:$H$7)</f>
        <v>471000</v>
      </c>
      <c r="CLS4" s="1">
        <f>LOOKUP($A4,'DMG Tables'!$P$2:$P$35,'DMG Tables'!$O$2:$O$35)*CLS$1*LOOKUP(CLS$1,'DMG Tables'!$G$2:$G$7,'DMG Tables'!$H$2:$H$7)</f>
        <v>471200</v>
      </c>
      <c r="CLT4" s="1">
        <f>LOOKUP($A4,'DMG Tables'!$P$2:$P$35,'DMG Tables'!$O$2:$O$35)*CLT$1*LOOKUP(CLT$1,'DMG Tables'!$G$2:$G$7,'DMG Tables'!$H$2:$H$7)</f>
        <v>471400</v>
      </c>
      <c r="CLU4" s="1">
        <f>LOOKUP($A4,'DMG Tables'!$P$2:$P$35,'DMG Tables'!$O$2:$O$35)*CLU$1*LOOKUP(CLU$1,'DMG Tables'!$G$2:$G$7,'DMG Tables'!$H$2:$H$7)</f>
        <v>471600</v>
      </c>
      <c r="CLV4" s="1">
        <f>LOOKUP($A4,'DMG Tables'!$P$2:$P$35,'DMG Tables'!$O$2:$O$35)*CLV$1*LOOKUP(CLV$1,'DMG Tables'!$G$2:$G$7,'DMG Tables'!$H$2:$H$7)</f>
        <v>471800</v>
      </c>
      <c r="CLW4" s="1">
        <f>LOOKUP($A4,'DMG Tables'!$P$2:$P$35,'DMG Tables'!$O$2:$O$35)*CLW$1*LOOKUP(CLW$1,'DMG Tables'!$G$2:$G$7,'DMG Tables'!$H$2:$H$7)</f>
        <v>472000</v>
      </c>
      <c r="CLX4" s="1">
        <f>LOOKUP($A4,'DMG Tables'!$P$2:$P$35,'DMG Tables'!$O$2:$O$35)*CLX$1*LOOKUP(CLX$1,'DMG Tables'!$G$2:$G$7,'DMG Tables'!$H$2:$H$7)</f>
        <v>472200</v>
      </c>
      <c r="CLY4" s="1">
        <f>LOOKUP($A4,'DMG Tables'!$P$2:$P$35,'DMG Tables'!$O$2:$O$35)*CLY$1*LOOKUP(CLY$1,'DMG Tables'!$G$2:$G$7,'DMG Tables'!$H$2:$H$7)</f>
        <v>472400</v>
      </c>
      <c r="CLZ4" s="1">
        <f>LOOKUP($A4,'DMG Tables'!$P$2:$P$35,'DMG Tables'!$O$2:$O$35)*CLZ$1*LOOKUP(CLZ$1,'DMG Tables'!$G$2:$G$7,'DMG Tables'!$H$2:$H$7)</f>
        <v>472600</v>
      </c>
      <c r="CMA4" s="1">
        <f>LOOKUP($A4,'DMG Tables'!$P$2:$P$35,'DMG Tables'!$O$2:$O$35)*CMA$1*LOOKUP(CMA$1,'DMG Tables'!$G$2:$G$7,'DMG Tables'!$H$2:$H$7)</f>
        <v>472800</v>
      </c>
      <c r="CMB4" s="1">
        <f>LOOKUP($A4,'DMG Tables'!$P$2:$P$35,'DMG Tables'!$O$2:$O$35)*CMB$1*LOOKUP(CMB$1,'DMG Tables'!$G$2:$G$7,'DMG Tables'!$H$2:$H$7)</f>
        <v>473000</v>
      </c>
      <c r="CMC4" s="1">
        <f>LOOKUP($A4,'DMG Tables'!$P$2:$P$35,'DMG Tables'!$O$2:$O$35)*CMC$1*LOOKUP(CMC$1,'DMG Tables'!$G$2:$G$7,'DMG Tables'!$H$2:$H$7)</f>
        <v>473200</v>
      </c>
      <c r="CMD4" s="1">
        <f>LOOKUP($A4,'DMG Tables'!$P$2:$P$35,'DMG Tables'!$O$2:$O$35)*CMD$1*LOOKUP(CMD$1,'DMG Tables'!$G$2:$G$7,'DMG Tables'!$H$2:$H$7)</f>
        <v>473400</v>
      </c>
      <c r="CME4" s="1">
        <f>LOOKUP($A4,'DMG Tables'!$P$2:$P$35,'DMG Tables'!$O$2:$O$35)*CME$1*LOOKUP(CME$1,'DMG Tables'!$G$2:$G$7,'DMG Tables'!$H$2:$H$7)</f>
        <v>473600</v>
      </c>
      <c r="CMF4" s="1">
        <f>LOOKUP($A4,'DMG Tables'!$P$2:$P$35,'DMG Tables'!$O$2:$O$35)*CMF$1*LOOKUP(CMF$1,'DMG Tables'!$G$2:$G$7,'DMG Tables'!$H$2:$H$7)</f>
        <v>473800</v>
      </c>
      <c r="CMG4" s="1">
        <f>LOOKUP($A4,'DMG Tables'!$P$2:$P$35,'DMG Tables'!$O$2:$O$35)*CMG$1*LOOKUP(CMG$1,'DMG Tables'!$G$2:$G$7,'DMG Tables'!$H$2:$H$7)</f>
        <v>474000</v>
      </c>
      <c r="CMH4" s="1">
        <f>LOOKUP($A4,'DMG Tables'!$P$2:$P$35,'DMG Tables'!$O$2:$O$35)*CMH$1*LOOKUP(CMH$1,'DMG Tables'!$G$2:$G$7,'DMG Tables'!$H$2:$H$7)</f>
        <v>474200</v>
      </c>
      <c r="CMI4" s="1">
        <f>LOOKUP($A4,'DMG Tables'!$P$2:$P$35,'DMG Tables'!$O$2:$O$35)*CMI$1*LOOKUP(CMI$1,'DMG Tables'!$G$2:$G$7,'DMG Tables'!$H$2:$H$7)</f>
        <v>474400</v>
      </c>
      <c r="CMJ4" s="1">
        <f>LOOKUP($A4,'DMG Tables'!$P$2:$P$35,'DMG Tables'!$O$2:$O$35)*CMJ$1*LOOKUP(CMJ$1,'DMG Tables'!$G$2:$G$7,'DMG Tables'!$H$2:$H$7)</f>
        <v>474600</v>
      </c>
      <c r="CMK4" s="1">
        <f>LOOKUP($A4,'DMG Tables'!$P$2:$P$35,'DMG Tables'!$O$2:$O$35)*CMK$1*LOOKUP(CMK$1,'DMG Tables'!$G$2:$G$7,'DMG Tables'!$H$2:$H$7)</f>
        <v>474800</v>
      </c>
      <c r="CML4" s="1">
        <f>LOOKUP($A4,'DMG Tables'!$P$2:$P$35,'DMG Tables'!$O$2:$O$35)*CML$1*LOOKUP(CML$1,'DMG Tables'!$G$2:$G$7,'DMG Tables'!$H$2:$H$7)</f>
        <v>475000</v>
      </c>
      <c r="CMM4" s="1">
        <f>LOOKUP($A4,'DMG Tables'!$P$2:$P$35,'DMG Tables'!$O$2:$O$35)*CMM$1*LOOKUP(CMM$1,'DMG Tables'!$G$2:$G$7,'DMG Tables'!$H$2:$H$7)</f>
        <v>475200</v>
      </c>
      <c r="CMN4" s="1">
        <f>LOOKUP($A4,'DMG Tables'!$P$2:$P$35,'DMG Tables'!$O$2:$O$35)*CMN$1*LOOKUP(CMN$1,'DMG Tables'!$G$2:$G$7,'DMG Tables'!$H$2:$H$7)</f>
        <v>475400</v>
      </c>
      <c r="CMO4" s="1">
        <f>LOOKUP($A4,'DMG Tables'!$P$2:$P$35,'DMG Tables'!$O$2:$O$35)*CMO$1*LOOKUP(CMO$1,'DMG Tables'!$G$2:$G$7,'DMG Tables'!$H$2:$H$7)</f>
        <v>475600</v>
      </c>
      <c r="CMP4" s="1">
        <f>LOOKUP($A4,'DMG Tables'!$P$2:$P$35,'DMG Tables'!$O$2:$O$35)*CMP$1*LOOKUP(CMP$1,'DMG Tables'!$G$2:$G$7,'DMG Tables'!$H$2:$H$7)</f>
        <v>475800</v>
      </c>
      <c r="CMQ4" s="1">
        <f>LOOKUP($A4,'DMG Tables'!$P$2:$P$35,'DMG Tables'!$O$2:$O$35)*CMQ$1*LOOKUP(CMQ$1,'DMG Tables'!$G$2:$G$7,'DMG Tables'!$H$2:$H$7)</f>
        <v>476000</v>
      </c>
      <c r="CMR4" s="1">
        <f>LOOKUP($A4,'DMG Tables'!$P$2:$P$35,'DMG Tables'!$O$2:$O$35)*CMR$1*LOOKUP(CMR$1,'DMG Tables'!$G$2:$G$7,'DMG Tables'!$H$2:$H$7)</f>
        <v>476200</v>
      </c>
      <c r="CMS4" s="1">
        <f>LOOKUP($A4,'DMG Tables'!$P$2:$P$35,'DMG Tables'!$O$2:$O$35)*CMS$1*LOOKUP(CMS$1,'DMG Tables'!$G$2:$G$7,'DMG Tables'!$H$2:$H$7)</f>
        <v>476400</v>
      </c>
      <c r="CMT4" s="1">
        <f>LOOKUP($A4,'DMG Tables'!$P$2:$P$35,'DMG Tables'!$O$2:$O$35)*CMT$1*LOOKUP(CMT$1,'DMG Tables'!$G$2:$G$7,'DMG Tables'!$H$2:$H$7)</f>
        <v>476600</v>
      </c>
      <c r="CMU4" s="1">
        <f>LOOKUP($A4,'DMG Tables'!$P$2:$P$35,'DMG Tables'!$O$2:$O$35)*CMU$1*LOOKUP(CMU$1,'DMG Tables'!$G$2:$G$7,'DMG Tables'!$H$2:$H$7)</f>
        <v>476800</v>
      </c>
      <c r="CMV4" s="1">
        <f>LOOKUP($A4,'DMG Tables'!$P$2:$P$35,'DMG Tables'!$O$2:$O$35)*CMV$1*LOOKUP(CMV$1,'DMG Tables'!$G$2:$G$7,'DMG Tables'!$H$2:$H$7)</f>
        <v>477000</v>
      </c>
      <c r="CMW4" s="1">
        <f>LOOKUP($A4,'DMG Tables'!$P$2:$P$35,'DMG Tables'!$O$2:$O$35)*CMW$1*LOOKUP(CMW$1,'DMG Tables'!$G$2:$G$7,'DMG Tables'!$H$2:$H$7)</f>
        <v>477200</v>
      </c>
      <c r="CMX4" s="1">
        <f>LOOKUP($A4,'DMG Tables'!$P$2:$P$35,'DMG Tables'!$O$2:$O$35)*CMX$1*LOOKUP(CMX$1,'DMG Tables'!$G$2:$G$7,'DMG Tables'!$H$2:$H$7)</f>
        <v>477400</v>
      </c>
      <c r="CMY4" s="1">
        <f>LOOKUP($A4,'DMG Tables'!$P$2:$P$35,'DMG Tables'!$O$2:$O$35)*CMY$1*LOOKUP(CMY$1,'DMG Tables'!$G$2:$G$7,'DMG Tables'!$H$2:$H$7)</f>
        <v>477600</v>
      </c>
      <c r="CMZ4" s="1">
        <f>LOOKUP($A4,'DMG Tables'!$P$2:$P$35,'DMG Tables'!$O$2:$O$35)*CMZ$1*LOOKUP(CMZ$1,'DMG Tables'!$G$2:$G$7,'DMG Tables'!$H$2:$H$7)</f>
        <v>477800</v>
      </c>
      <c r="CNA4" s="1">
        <f>LOOKUP($A4,'DMG Tables'!$P$2:$P$35,'DMG Tables'!$O$2:$O$35)*CNA$1*LOOKUP(CNA$1,'DMG Tables'!$G$2:$G$7,'DMG Tables'!$H$2:$H$7)</f>
        <v>478000</v>
      </c>
      <c r="CNB4" s="1">
        <f>LOOKUP($A4,'DMG Tables'!$P$2:$P$35,'DMG Tables'!$O$2:$O$35)*CNB$1*LOOKUP(CNB$1,'DMG Tables'!$G$2:$G$7,'DMG Tables'!$H$2:$H$7)</f>
        <v>478200</v>
      </c>
      <c r="CNC4" s="1">
        <f>LOOKUP($A4,'DMG Tables'!$P$2:$P$35,'DMG Tables'!$O$2:$O$35)*CNC$1*LOOKUP(CNC$1,'DMG Tables'!$G$2:$G$7,'DMG Tables'!$H$2:$H$7)</f>
        <v>478400</v>
      </c>
      <c r="CND4" s="1">
        <f>LOOKUP($A4,'DMG Tables'!$P$2:$P$35,'DMG Tables'!$O$2:$O$35)*CND$1*LOOKUP(CND$1,'DMG Tables'!$G$2:$G$7,'DMG Tables'!$H$2:$H$7)</f>
        <v>478600</v>
      </c>
      <c r="CNE4" s="1">
        <f>LOOKUP($A4,'DMG Tables'!$P$2:$P$35,'DMG Tables'!$O$2:$O$35)*CNE$1*LOOKUP(CNE$1,'DMG Tables'!$G$2:$G$7,'DMG Tables'!$H$2:$H$7)</f>
        <v>478800</v>
      </c>
      <c r="CNF4" s="1">
        <f>LOOKUP($A4,'DMG Tables'!$P$2:$P$35,'DMG Tables'!$O$2:$O$35)*CNF$1*LOOKUP(CNF$1,'DMG Tables'!$G$2:$G$7,'DMG Tables'!$H$2:$H$7)</f>
        <v>479000</v>
      </c>
      <c r="CNG4" s="1">
        <f>LOOKUP($A4,'DMG Tables'!$P$2:$P$35,'DMG Tables'!$O$2:$O$35)*CNG$1*LOOKUP(CNG$1,'DMG Tables'!$G$2:$G$7,'DMG Tables'!$H$2:$H$7)</f>
        <v>479200</v>
      </c>
      <c r="CNH4" s="1">
        <f>LOOKUP($A4,'DMG Tables'!$P$2:$P$35,'DMG Tables'!$O$2:$O$35)*CNH$1*LOOKUP(CNH$1,'DMG Tables'!$G$2:$G$7,'DMG Tables'!$H$2:$H$7)</f>
        <v>479400</v>
      </c>
      <c r="CNI4" s="1">
        <f>LOOKUP($A4,'DMG Tables'!$P$2:$P$35,'DMG Tables'!$O$2:$O$35)*CNI$1*LOOKUP(CNI$1,'DMG Tables'!$G$2:$G$7,'DMG Tables'!$H$2:$H$7)</f>
        <v>479600</v>
      </c>
      <c r="CNJ4" s="1">
        <f>LOOKUP($A4,'DMG Tables'!$P$2:$P$35,'DMG Tables'!$O$2:$O$35)*CNJ$1*LOOKUP(CNJ$1,'DMG Tables'!$G$2:$G$7,'DMG Tables'!$H$2:$H$7)</f>
        <v>479800</v>
      </c>
      <c r="CNK4" s="1">
        <f>LOOKUP($A4,'DMG Tables'!$P$2:$P$35,'DMG Tables'!$O$2:$O$35)*CNK$1*LOOKUP(CNK$1,'DMG Tables'!$G$2:$G$7,'DMG Tables'!$H$2:$H$7)</f>
        <v>480000</v>
      </c>
      <c r="CNL4" s="1">
        <f>LOOKUP($A4,'DMG Tables'!$P$2:$P$35,'DMG Tables'!$O$2:$O$35)*CNL$1*LOOKUP(CNL$1,'DMG Tables'!$G$2:$G$7,'DMG Tables'!$H$2:$H$7)</f>
        <v>480200</v>
      </c>
      <c r="CNM4" s="1">
        <f>LOOKUP($A4,'DMG Tables'!$P$2:$P$35,'DMG Tables'!$O$2:$O$35)*CNM$1*LOOKUP(CNM$1,'DMG Tables'!$G$2:$G$7,'DMG Tables'!$H$2:$H$7)</f>
        <v>480400</v>
      </c>
      <c r="CNN4" s="1">
        <f>LOOKUP($A4,'DMG Tables'!$P$2:$P$35,'DMG Tables'!$O$2:$O$35)*CNN$1*LOOKUP(CNN$1,'DMG Tables'!$G$2:$G$7,'DMG Tables'!$H$2:$H$7)</f>
        <v>480600</v>
      </c>
      <c r="CNO4" s="1">
        <f>LOOKUP($A4,'DMG Tables'!$P$2:$P$35,'DMG Tables'!$O$2:$O$35)*CNO$1*LOOKUP(CNO$1,'DMG Tables'!$G$2:$G$7,'DMG Tables'!$H$2:$H$7)</f>
        <v>480800</v>
      </c>
      <c r="CNP4" s="1">
        <f>LOOKUP($A4,'DMG Tables'!$P$2:$P$35,'DMG Tables'!$O$2:$O$35)*CNP$1*LOOKUP(CNP$1,'DMG Tables'!$G$2:$G$7,'DMG Tables'!$H$2:$H$7)</f>
        <v>481000</v>
      </c>
      <c r="CNQ4" s="1">
        <f>LOOKUP($A4,'DMG Tables'!$P$2:$P$35,'DMG Tables'!$O$2:$O$35)*CNQ$1*LOOKUP(CNQ$1,'DMG Tables'!$G$2:$G$7,'DMG Tables'!$H$2:$H$7)</f>
        <v>481200</v>
      </c>
      <c r="CNR4" s="1">
        <f>LOOKUP($A4,'DMG Tables'!$P$2:$P$35,'DMG Tables'!$O$2:$O$35)*CNR$1*LOOKUP(CNR$1,'DMG Tables'!$G$2:$G$7,'DMG Tables'!$H$2:$H$7)</f>
        <v>481400</v>
      </c>
      <c r="CNS4" s="1">
        <f>LOOKUP($A4,'DMG Tables'!$P$2:$P$35,'DMG Tables'!$O$2:$O$35)*CNS$1*LOOKUP(CNS$1,'DMG Tables'!$G$2:$G$7,'DMG Tables'!$H$2:$H$7)</f>
        <v>481600</v>
      </c>
      <c r="CNT4" s="1">
        <f>LOOKUP($A4,'DMG Tables'!$P$2:$P$35,'DMG Tables'!$O$2:$O$35)*CNT$1*LOOKUP(CNT$1,'DMG Tables'!$G$2:$G$7,'DMG Tables'!$H$2:$H$7)</f>
        <v>481800</v>
      </c>
      <c r="CNU4" s="1">
        <f>LOOKUP($A4,'DMG Tables'!$P$2:$P$35,'DMG Tables'!$O$2:$O$35)*CNU$1*LOOKUP(CNU$1,'DMG Tables'!$G$2:$G$7,'DMG Tables'!$H$2:$H$7)</f>
        <v>482000</v>
      </c>
      <c r="CNV4" s="1">
        <f>LOOKUP($A4,'DMG Tables'!$P$2:$P$35,'DMG Tables'!$O$2:$O$35)*CNV$1*LOOKUP(CNV$1,'DMG Tables'!$G$2:$G$7,'DMG Tables'!$H$2:$H$7)</f>
        <v>482200</v>
      </c>
      <c r="CNW4" s="1">
        <f>LOOKUP($A4,'DMG Tables'!$P$2:$P$35,'DMG Tables'!$O$2:$O$35)*CNW$1*LOOKUP(CNW$1,'DMG Tables'!$G$2:$G$7,'DMG Tables'!$H$2:$H$7)</f>
        <v>482400</v>
      </c>
      <c r="CNX4" s="1">
        <f>LOOKUP($A4,'DMG Tables'!$P$2:$P$35,'DMG Tables'!$O$2:$O$35)*CNX$1*LOOKUP(CNX$1,'DMG Tables'!$G$2:$G$7,'DMG Tables'!$H$2:$H$7)</f>
        <v>482600</v>
      </c>
      <c r="CNY4" s="1">
        <f>LOOKUP($A4,'DMG Tables'!$P$2:$P$35,'DMG Tables'!$O$2:$O$35)*CNY$1*LOOKUP(CNY$1,'DMG Tables'!$G$2:$G$7,'DMG Tables'!$H$2:$H$7)</f>
        <v>482800</v>
      </c>
      <c r="CNZ4" s="1">
        <f>LOOKUP($A4,'DMG Tables'!$P$2:$P$35,'DMG Tables'!$O$2:$O$35)*CNZ$1*LOOKUP(CNZ$1,'DMG Tables'!$G$2:$G$7,'DMG Tables'!$H$2:$H$7)</f>
        <v>483000</v>
      </c>
      <c r="COA4" s="1">
        <f>LOOKUP($A4,'DMG Tables'!$P$2:$P$35,'DMG Tables'!$O$2:$O$35)*COA$1*LOOKUP(COA$1,'DMG Tables'!$G$2:$G$7,'DMG Tables'!$H$2:$H$7)</f>
        <v>483200</v>
      </c>
      <c r="COB4" s="1">
        <f>LOOKUP($A4,'DMG Tables'!$P$2:$P$35,'DMG Tables'!$O$2:$O$35)*COB$1*LOOKUP(COB$1,'DMG Tables'!$G$2:$G$7,'DMG Tables'!$H$2:$H$7)</f>
        <v>483400</v>
      </c>
      <c r="COC4" s="1">
        <f>LOOKUP($A4,'DMG Tables'!$P$2:$P$35,'DMG Tables'!$O$2:$O$35)*COC$1*LOOKUP(COC$1,'DMG Tables'!$G$2:$G$7,'DMG Tables'!$H$2:$H$7)</f>
        <v>483600</v>
      </c>
      <c r="COD4" s="1">
        <f>LOOKUP($A4,'DMG Tables'!$P$2:$P$35,'DMG Tables'!$O$2:$O$35)*COD$1*LOOKUP(COD$1,'DMG Tables'!$G$2:$G$7,'DMG Tables'!$H$2:$H$7)</f>
        <v>483800</v>
      </c>
      <c r="COE4" s="1">
        <f>LOOKUP($A4,'DMG Tables'!$P$2:$P$35,'DMG Tables'!$O$2:$O$35)*COE$1*LOOKUP(COE$1,'DMG Tables'!$G$2:$G$7,'DMG Tables'!$H$2:$H$7)</f>
        <v>484000</v>
      </c>
      <c r="COF4" s="1">
        <f>LOOKUP($A4,'DMG Tables'!$P$2:$P$35,'DMG Tables'!$O$2:$O$35)*COF$1*LOOKUP(COF$1,'DMG Tables'!$G$2:$G$7,'DMG Tables'!$H$2:$H$7)</f>
        <v>484200</v>
      </c>
      <c r="COG4" s="1">
        <f>LOOKUP($A4,'DMG Tables'!$P$2:$P$35,'DMG Tables'!$O$2:$O$35)*COG$1*LOOKUP(COG$1,'DMG Tables'!$G$2:$G$7,'DMG Tables'!$H$2:$H$7)</f>
        <v>484400</v>
      </c>
      <c r="COH4" s="1">
        <f>LOOKUP($A4,'DMG Tables'!$P$2:$P$35,'DMG Tables'!$O$2:$O$35)*COH$1*LOOKUP(COH$1,'DMG Tables'!$G$2:$G$7,'DMG Tables'!$H$2:$H$7)</f>
        <v>484600</v>
      </c>
      <c r="COI4" s="1">
        <f>LOOKUP($A4,'DMG Tables'!$P$2:$P$35,'DMG Tables'!$O$2:$O$35)*COI$1*LOOKUP(COI$1,'DMG Tables'!$G$2:$G$7,'DMG Tables'!$H$2:$H$7)</f>
        <v>484800</v>
      </c>
      <c r="COJ4" s="1">
        <f>LOOKUP($A4,'DMG Tables'!$P$2:$P$35,'DMG Tables'!$O$2:$O$35)*COJ$1*LOOKUP(COJ$1,'DMG Tables'!$G$2:$G$7,'DMG Tables'!$H$2:$H$7)</f>
        <v>485000</v>
      </c>
      <c r="COK4" s="1">
        <f>LOOKUP($A4,'DMG Tables'!$P$2:$P$35,'DMG Tables'!$O$2:$O$35)*COK$1*LOOKUP(COK$1,'DMG Tables'!$G$2:$G$7,'DMG Tables'!$H$2:$H$7)</f>
        <v>485200</v>
      </c>
      <c r="COL4" s="1">
        <f>LOOKUP($A4,'DMG Tables'!$P$2:$P$35,'DMG Tables'!$O$2:$O$35)*COL$1*LOOKUP(COL$1,'DMG Tables'!$G$2:$G$7,'DMG Tables'!$H$2:$H$7)</f>
        <v>485400</v>
      </c>
      <c r="COM4" s="1">
        <f>LOOKUP($A4,'DMG Tables'!$P$2:$P$35,'DMG Tables'!$O$2:$O$35)*COM$1*LOOKUP(COM$1,'DMG Tables'!$G$2:$G$7,'DMG Tables'!$H$2:$H$7)</f>
        <v>485600</v>
      </c>
      <c r="CON4" s="1">
        <f>LOOKUP($A4,'DMG Tables'!$P$2:$P$35,'DMG Tables'!$O$2:$O$35)*CON$1*LOOKUP(CON$1,'DMG Tables'!$G$2:$G$7,'DMG Tables'!$H$2:$H$7)</f>
        <v>485800</v>
      </c>
      <c r="COO4" s="1">
        <f>LOOKUP($A4,'DMG Tables'!$P$2:$P$35,'DMG Tables'!$O$2:$O$35)*COO$1*LOOKUP(COO$1,'DMG Tables'!$G$2:$G$7,'DMG Tables'!$H$2:$H$7)</f>
        <v>486000</v>
      </c>
      <c r="COP4" s="1">
        <f>LOOKUP($A4,'DMG Tables'!$P$2:$P$35,'DMG Tables'!$O$2:$O$35)*COP$1*LOOKUP(COP$1,'DMG Tables'!$G$2:$G$7,'DMG Tables'!$H$2:$H$7)</f>
        <v>486200</v>
      </c>
      <c r="COQ4" s="1">
        <f>LOOKUP($A4,'DMG Tables'!$P$2:$P$35,'DMG Tables'!$O$2:$O$35)*COQ$1*LOOKUP(COQ$1,'DMG Tables'!$G$2:$G$7,'DMG Tables'!$H$2:$H$7)</f>
        <v>486400</v>
      </c>
      <c r="COR4" s="1">
        <f>LOOKUP($A4,'DMG Tables'!$P$2:$P$35,'DMG Tables'!$O$2:$O$35)*COR$1*LOOKUP(COR$1,'DMG Tables'!$G$2:$G$7,'DMG Tables'!$H$2:$H$7)</f>
        <v>486600</v>
      </c>
      <c r="COS4" s="1">
        <f>LOOKUP($A4,'DMG Tables'!$P$2:$P$35,'DMG Tables'!$O$2:$O$35)*COS$1*LOOKUP(COS$1,'DMG Tables'!$G$2:$G$7,'DMG Tables'!$H$2:$H$7)</f>
        <v>486800</v>
      </c>
      <c r="COT4" s="1">
        <f>LOOKUP($A4,'DMG Tables'!$P$2:$P$35,'DMG Tables'!$O$2:$O$35)*COT$1*LOOKUP(COT$1,'DMG Tables'!$G$2:$G$7,'DMG Tables'!$H$2:$H$7)</f>
        <v>487000</v>
      </c>
      <c r="COU4" s="1">
        <f>LOOKUP($A4,'DMG Tables'!$P$2:$P$35,'DMG Tables'!$O$2:$O$35)*COU$1*LOOKUP(COU$1,'DMG Tables'!$G$2:$G$7,'DMG Tables'!$H$2:$H$7)</f>
        <v>487200</v>
      </c>
      <c r="COV4" s="1">
        <f>LOOKUP($A4,'DMG Tables'!$P$2:$P$35,'DMG Tables'!$O$2:$O$35)*COV$1*LOOKUP(COV$1,'DMG Tables'!$G$2:$G$7,'DMG Tables'!$H$2:$H$7)</f>
        <v>487400</v>
      </c>
      <c r="COW4" s="1">
        <f>LOOKUP($A4,'DMG Tables'!$P$2:$P$35,'DMG Tables'!$O$2:$O$35)*COW$1*LOOKUP(COW$1,'DMG Tables'!$G$2:$G$7,'DMG Tables'!$H$2:$H$7)</f>
        <v>487600</v>
      </c>
      <c r="COX4" s="1">
        <f>LOOKUP($A4,'DMG Tables'!$P$2:$P$35,'DMG Tables'!$O$2:$O$35)*COX$1*LOOKUP(COX$1,'DMG Tables'!$G$2:$G$7,'DMG Tables'!$H$2:$H$7)</f>
        <v>487800</v>
      </c>
      <c r="COY4" s="1">
        <f>LOOKUP($A4,'DMG Tables'!$P$2:$P$35,'DMG Tables'!$O$2:$O$35)*COY$1*LOOKUP(COY$1,'DMG Tables'!$G$2:$G$7,'DMG Tables'!$H$2:$H$7)</f>
        <v>488000</v>
      </c>
      <c r="COZ4" s="1">
        <f>LOOKUP($A4,'DMG Tables'!$P$2:$P$35,'DMG Tables'!$O$2:$O$35)*COZ$1*LOOKUP(COZ$1,'DMG Tables'!$G$2:$G$7,'DMG Tables'!$H$2:$H$7)</f>
        <v>488200</v>
      </c>
      <c r="CPA4" s="1">
        <f>LOOKUP($A4,'DMG Tables'!$P$2:$P$35,'DMG Tables'!$O$2:$O$35)*CPA$1*LOOKUP(CPA$1,'DMG Tables'!$G$2:$G$7,'DMG Tables'!$H$2:$H$7)</f>
        <v>488400</v>
      </c>
      <c r="CPB4" s="1">
        <f>LOOKUP($A4,'DMG Tables'!$P$2:$P$35,'DMG Tables'!$O$2:$O$35)*CPB$1*LOOKUP(CPB$1,'DMG Tables'!$G$2:$G$7,'DMG Tables'!$H$2:$H$7)</f>
        <v>488600</v>
      </c>
      <c r="CPC4" s="1">
        <f>LOOKUP($A4,'DMG Tables'!$P$2:$P$35,'DMG Tables'!$O$2:$O$35)*CPC$1*LOOKUP(CPC$1,'DMG Tables'!$G$2:$G$7,'DMG Tables'!$H$2:$H$7)</f>
        <v>488800</v>
      </c>
      <c r="CPD4" s="1">
        <f>LOOKUP($A4,'DMG Tables'!$P$2:$P$35,'DMG Tables'!$O$2:$O$35)*CPD$1*LOOKUP(CPD$1,'DMG Tables'!$G$2:$G$7,'DMG Tables'!$H$2:$H$7)</f>
        <v>489000</v>
      </c>
      <c r="CPE4" s="1">
        <f>LOOKUP($A4,'DMG Tables'!$P$2:$P$35,'DMG Tables'!$O$2:$O$35)*CPE$1*LOOKUP(CPE$1,'DMG Tables'!$G$2:$G$7,'DMG Tables'!$H$2:$H$7)</f>
        <v>489200</v>
      </c>
      <c r="CPF4" s="1">
        <f>LOOKUP($A4,'DMG Tables'!$P$2:$P$35,'DMG Tables'!$O$2:$O$35)*CPF$1*LOOKUP(CPF$1,'DMG Tables'!$G$2:$G$7,'DMG Tables'!$H$2:$H$7)</f>
        <v>489400</v>
      </c>
      <c r="CPG4" s="1">
        <f>LOOKUP($A4,'DMG Tables'!$P$2:$P$35,'DMG Tables'!$O$2:$O$35)*CPG$1*LOOKUP(CPG$1,'DMG Tables'!$G$2:$G$7,'DMG Tables'!$H$2:$H$7)</f>
        <v>489600</v>
      </c>
      <c r="CPH4" s="1">
        <f>LOOKUP($A4,'DMG Tables'!$P$2:$P$35,'DMG Tables'!$O$2:$O$35)*CPH$1*LOOKUP(CPH$1,'DMG Tables'!$G$2:$G$7,'DMG Tables'!$H$2:$H$7)</f>
        <v>489800</v>
      </c>
      <c r="CPI4" s="1">
        <f>LOOKUP($A4,'DMG Tables'!$P$2:$P$35,'DMG Tables'!$O$2:$O$35)*CPI$1*LOOKUP(CPI$1,'DMG Tables'!$G$2:$G$7,'DMG Tables'!$H$2:$H$7)</f>
        <v>490000</v>
      </c>
      <c r="CPJ4" s="1">
        <f>LOOKUP($A4,'DMG Tables'!$P$2:$P$35,'DMG Tables'!$O$2:$O$35)*CPJ$1*LOOKUP(CPJ$1,'DMG Tables'!$G$2:$G$7,'DMG Tables'!$H$2:$H$7)</f>
        <v>490200</v>
      </c>
      <c r="CPK4" s="1">
        <f>LOOKUP($A4,'DMG Tables'!$P$2:$P$35,'DMG Tables'!$O$2:$O$35)*CPK$1*LOOKUP(CPK$1,'DMG Tables'!$G$2:$G$7,'DMG Tables'!$H$2:$H$7)</f>
        <v>490400</v>
      </c>
      <c r="CPL4" s="1">
        <f>LOOKUP($A4,'DMG Tables'!$P$2:$P$35,'DMG Tables'!$O$2:$O$35)*CPL$1*LOOKUP(CPL$1,'DMG Tables'!$G$2:$G$7,'DMG Tables'!$H$2:$H$7)</f>
        <v>490600</v>
      </c>
      <c r="CPM4" s="1">
        <f>LOOKUP($A4,'DMG Tables'!$P$2:$P$35,'DMG Tables'!$O$2:$O$35)*CPM$1*LOOKUP(CPM$1,'DMG Tables'!$G$2:$G$7,'DMG Tables'!$H$2:$H$7)</f>
        <v>490800</v>
      </c>
      <c r="CPN4" s="1">
        <f>LOOKUP($A4,'DMG Tables'!$P$2:$P$35,'DMG Tables'!$O$2:$O$35)*CPN$1*LOOKUP(CPN$1,'DMG Tables'!$G$2:$G$7,'DMG Tables'!$H$2:$H$7)</f>
        <v>491000</v>
      </c>
      <c r="CPO4" s="1">
        <f>LOOKUP($A4,'DMG Tables'!$P$2:$P$35,'DMG Tables'!$O$2:$O$35)*CPO$1*LOOKUP(CPO$1,'DMG Tables'!$G$2:$G$7,'DMG Tables'!$H$2:$H$7)</f>
        <v>491200</v>
      </c>
      <c r="CPP4" s="1">
        <f>LOOKUP($A4,'DMG Tables'!$P$2:$P$35,'DMG Tables'!$O$2:$O$35)*CPP$1*LOOKUP(CPP$1,'DMG Tables'!$G$2:$G$7,'DMG Tables'!$H$2:$H$7)</f>
        <v>491400</v>
      </c>
      <c r="CPQ4" s="1">
        <f>LOOKUP($A4,'DMG Tables'!$P$2:$P$35,'DMG Tables'!$O$2:$O$35)*CPQ$1*LOOKUP(CPQ$1,'DMG Tables'!$G$2:$G$7,'DMG Tables'!$H$2:$H$7)</f>
        <v>491600</v>
      </c>
      <c r="CPR4" s="1">
        <f>LOOKUP($A4,'DMG Tables'!$P$2:$P$35,'DMG Tables'!$O$2:$O$35)*CPR$1*LOOKUP(CPR$1,'DMG Tables'!$G$2:$G$7,'DMG Tables'!$H$2:$H$7)</f>
        <v>491800</v>
      </c>
      <c r="CPS4" s="1">
        <f>LOOKUP($A4,'DMG Tables'!$P$2:$P$35,'DMG Tables'!$O$2:$O$35)*CPS$1*LOOKUP(CPS$1,'DMG Tables'!$G$2:$G$7,'DMG Tables'!$H$2:$H$7)</f>
        <v>492000</v>
      </c>
      <c r="CPT4" s="1">
        <f>LOOKUP($A4,'DMG Tables'!$P$2:$P$35,'DMG Tables'!$O$2:$O$35)*CPT$1*LOOKUP(CPT$1,'DMG Tables'!$G$2:$G$7,'DMG Tables'!$H$2:$H$7)</f>
        <v>492200</v>
      </c>
      <c r="CPU4" s="1">
        <f>LOOKUP($A4,'DMG Tables'!$P$2:$P$35,'DMG Tables'!$O$2:$O$35)*CPU$1*LOOKUP(CPU$1,'DMG Tables'!$G$2:$G$7,'DMG Tables'!$H$2:$H$7)</f>
        <v>492400</v>
      </c>
      <c r="CPV4" s="1">
        <f>LOOKUP($A4,'DMG Tables'!$P$2:$P$35,'DMG Tables'!$O$2:$O$35)*CPV$1*LOOKUP(CPV$1,'DMG Tables'!$G$2:$G$7,'DMG Tables'!$H$2:$H$7)</f>
        <v>492600</v>
      </c>
      <c r="CPW4" s="1">
        <f>LOOKUP($A4,'DMG Tables'!$P$2:$P$35,'DMG Tables'!$O$2:$O$35)*CPW$1*LOOKUP(CPW$1,'DMG Tables'!$G$2:$G$7,'DMG Tables'!$H$2:$H$7)</f>
        <v>492800</v>
      </c>
      <c r="CPX4" s="1">
        <f>LOOKUP($A4,'DMG Tables'!$P$2:$P$35,'DMG Tables'!$O$2:$O$35)*CPX$1*LOOKUP(CPX$1,'DMG Tables'!$G$2:$G$7,'DMG Tables'!$H$2:$H$7)</f>
        <v>493000</v>
      </c>
      <c r="CPY4" s="1">
        <f>LOOKUP($A4,'DMG Tables'!$P$2:$P$35,'DMG Tables'!$O$2:$O$35)*CPY$1*LOOKUP(CPY$1,'DMG Tables'!$G$2:$G$7,'DMG Tables'!$H$2:$H$7)</f>
        <v>493200</v>
      </c>
      <c r="CPZ4" s="1">
        <f>LOOKUP($A4,'DMG Tables'!$P$2:$P$35,'DMG Tables'!$O$2:$O$35)*CPZ$1*LOOKUP(CPZ$1,'DMG Tables'!$G$2:$G$7,'DMG Tables'!$H$2:$H$7)</f>
        <v>493400</v>
      </c>
      <c r="CQA4" s="1">
        <f>LOOKUP($A4,'DMG Tables'!$P$2:$P$35,'DMG Tables'!$O$2:$O$35)*CQA$1*LOOKUP(CQA$1,'DMG Tables'!$G$2:$G$7,'DMG Tables'!$H$2:$H$7)</f>
        <v>493600</v>
      </c>
      <c r="CQB4" s="1">
        <f>LOOKUP($A4,'DMG Tables'!$P$2:$P$35,'DMG Tables'!$O$2:$O$35)*CQB$1*LOOKUP(CQB$1,'DMG Tables'!$G$2:$G$7,'DMG Tables'!$H$2:$H$7)</f>
        <v>493800</v>
      </c>
      <c r="CQC4" s="1">
        <f>LOOKUP($A4,'DMG Tables'!$P$2:$P$35,'DMG Tables'!$O$2:$O$35)*CQC$1*LOOKUP(CQC$1,'DMG Tables'!$G$2:$G$7,'DMG Tables'!$H$2:$H$7)</f>
        <v>494000</v>
      </c>
      <c r="CQD4" s="1">
        <f>LOOKUP($A4,'DMG Tables'!$P$2:$P$35,'DMG Tables'!$O$2:$O$35)*CQD$1*LOOKUP(CQD$1,'DMG Tables'!$G$2:$G$7,'DMG Tables'!$H$2:$H$7)</f>
        <v>494200</v>
      </c>
      <c r="CQE4" s="1">
        <f>LOOKUP($A4,'DMG Tables'!$P$2:$P$35,'DMG Tables'!$O$2:$O$35)*CQE$1*LOOKUP(CQE$1,'DMG Tables'!$G$2:$G$7,'DMG Tables'!$H$2:$H$7)</f>
        <v>494400</v>
      </c>
      <c r="CQF4" s="1">
        <f>LOOKUP($A4,'DMG Tables'!$P$2:$P$35,'DMG Tables'!$O$2:$O$35)*CQF$1*LOOKUP(CQF$1,'DMG Tables'!$G$2:$G$7,'DMG Tables'!$H$2:$H$7)</f>
        <v>494600</v>
      </c>
      <c r="CQG4" s="1">
        <f>LOOKUP($A4,'DMG Tables'!$P$2:$P$35,'DMG Tables'!$O$2:$O$35)*CQG$1*LOOKUP(CQG$1,'DMG Tables'!$G$2:$G$7,'DMG Tables'!$H$2:$H$7)</f>
        <v>494800</v>
      </c>
      <c r="CQH4" s="1">
        <f>LOOKUP($A4,'DMG Tables'!$P$2:$P$35,'DMG Tables'!$O$2:$O$35)*CQH$1*LOOKUP(CQH$1,'DMG Tables'!$G$2:$G$7,'DMG Tables'!$H$2:$H$7)</f>
        <v>495000</v>
      </c>
      <c r="CQI4" s="1">
        <f>LOOKUP($A4,'DMG Tables'!$P$2:$P$35,'DMG Tables'!$O$2:$O$35)*CQI$1*LOOKUP(CQI$1,'DMG Tables'!$G$2:$G$7,'DMG Tables'!$H$2:$H$7)</f>
        <v>495200</v>
      </c>
      <c r="CQJ4" s="1">
        <f>LOOKUP($A4,'DMG Tables'!$P$2:$P$35,'DMG Tables'!$O$2:$O$35)*CQJ$1*LOOKUP(CQJ$1,'DMG Tables'!$G$2:$G$7,'DMG Tables'!$H$2:$H$7)</f>
        <v>495400</v>
      </c>
      <c r="CQK4" s="1">
        <f>LOOKUP($A4,'DMG Tables'!$P$2:$P$35,'DMG Tables'!$O$2:$O$35)*CQK$1*LOOKUP(CQK$1,'DMG Tables'!$G$2:$G$7,'DMG Tables'!$H$2:$H$7)</f>
        <v>495600</v>
      </c>
      <c r="CQL4" s="1">
        <f>LOOKUP($A4,'DMG Tables'!$P$2:$P$35,'DMG Tables'!$O$2:$O$35)*CQL$1*LOOKUP(CQL$1,'DMG Tables'!$G$2:$G$7,'DMG Tables'!$H$2:$H$7)</f>
        <v>495800</v>
      </c>
      <c r="CQM4" s="1">
        <f>LOOKUP($A4,'DMG Tables'!$P$2:$P$35,'DMG Tables'!$O$2:$O$35)*CQM$1*LOOKUP(CQM$1,'DMG Tables'!$G$2:$G$7,'DMG Tables'!$H$2:$H$7)</f>
        <v>496000</v>
      </c>
      <c r="CQN4" s="1">
        <f>LOOKUP($A4,'DMG Tables'!$P$2:$P$35,'DMG Tables'!$O$2:$O$35)*CQN$1*LOOKUP(CQN$1,'DMG Tables'!$G$2:$G$7,'DMG Tables'!$H$2:$H$7)</f>
        <v>496200</v>
      </c>
      <c r="CQO4" s="1">
        <f>LOOKUP($A4,'DMG Tables'!$P$2:$P$35,'DMG Tables'!$O$2:$O$35)*CQO$1*LOOKUP(CQO$1,'DMG Tables'!$G$2:$G$7,'DMG Tables'!$H$2:$H$7)</f>
        <v>496400</v>
      </c>
      <c r="CQP4" s="1">
        <f>LOOKUP($A4,'DMG Tables'!$P$2:$P$35,'DMG Tables'!$O$2:$O$35)*CQP$1*LOOKUP(CQP$1,'DMG Tables'!$G$2:$G$7,'DMG Tables'!$H$2:$H$7)</f>
        <v>496600</v>
      </c>
      <c r="CQQ4" s="1">
        <f>LOOKUP($A4,'DMG Tables'!$P$2:$P$35,'DMG Tables'!$O$2:$O$35)*CQQ$1*LOOKUP(CQQ$1,'DMG Tables'!$G$2:$G$7,'DMG Tables'!$H$2:$H$7)</f>
        <v>496800</v>
      </c>
      <c r="CQR4" s="1">
        <f>LOOKUP($A4,'DMG Tables'!$P$2:$P$35,'DMG Tables'!$O$2:$O$35)*CQR$1*LOOKUP(CQR$1,'DMG Tables'!$G$2:$G$7,'DMG Tables'!$H$2:$H$7)</f>
        <v>497000</v>
      </c>
      <c r="CQS4" s="1">
        <f>LOOKUP($A4,'DMG Tables'!$P$2:$P$35,'DMG Tables'!$O$2:$O$35)*CQS$1*LOOKUP(CQS$1,'DMG Tables'!$G$2:$G$7,'DMG Tables'!$H$2:$H$7)</f>
        <v>497200</v>
      </c>
      <c r="CQT4" s="1">
        <f>LOOKUP($A4,'DMG Tables'!$P$2:$P$35,'DMG Tables'!$O$2:$O$35)*CQT$1*LOOKUP(CQT$1,'DMG Tables'!$G$2:$G$7,'DMG Tables'!$H$2:$H$7)</f>
        <v>497400</v>
      </c>
      <c r="CQU4" s="1">
        <f>LOOKUP($A4,'DMG Tables'!$P$2:$P$35,'DMG Tables'!$O$2:$O$35)*CQU$1*LOOKUP(CQU$1,'DMG Tables'!$G$2:$G$7,'DMG Tables'!$H$2:$H$7)</f>
        <v>497600</v>
      </c>
      <c r="CQV4" s="1">
        <f>LOOKUP($A4,'DMG Tables'!$P$2:$P$35,'DMG Tables'!$O$2:$O$35)*CQV$1*LOOKUP(CQV$1,'DMG Tables'!$G$2:$G$7,'DMG Tables'!$H$2:$H$7)</f>
        <v>497800</v>
      </c>
      <c r="CQW4" s="1">
        <f>LOOKUP($A4,'DMG Tables'!$P$2:$P$35,'DMG Tables'!$O$2:$O$35)*CQW$1*LOOKUP(CQW$1,'DMG Tables'!$G$2:$G$7,'DMG Tables'!$H$2:$H$7)</f>
        <v>498000</v>
      </c>
      <c r="CQX4" s="1">
        <f>LOOKUP($A4,'DMG Tables'!$P$2:$P$35,'DMG Tables'!$O$2:$O$35)*CQX$1*LOOKUP(CQX$1,'DMG Tables'!$G$2:$G$7,'DMG Tables'!$H$2:$H$7)</f>
        <v>498200</v>
      </c>
      <c r="CQY4" s="1">
        <f>LOOKUP($A4,'DMG Tables'!$P$2:$P$35,'DMG Tables'!$O$2:$O$35)*CQY$1*LOOKUP(CQY$1,'DMG Tables'!$G$2:$G$7,'DMG Tables'!$H$2:$H$7)</f>
        <v>498400</v>
      </c>
      <c r="CQZ4" s="1">
        <f>LOOKUP($A4,'DMG Tables'!$P$2:$P$35,'DMG Tables'!$O$2:$O$35)*CQZ$1*LOOKUP(CQZ$1,'DMG Tables'!$G$2:$G$7,'DMG Tables'!$H$2:$H$7)</f>
        <v>498600</v>
      </c>
      <c r="CRA4" s="1">
        <f>LOOKUP($A4,'DMG Tables'!$P$2:$P$35,'DMG Tables'!$O$2:$O$35)*CRA$1*LOOKUP(CRA$1,'DMG Tables'!$G$2:$G$7,'DMG Tables'!$H$2:$H$7)</f>
        <v>498800</v>
      </c>
      <c r="CRB4" s="1">
        <f>LOOKUP($A4,'DMG Tables'!$P$2:$P$35,'DMG Tables'!$O$2:$O$35)*CRB$1*LOOKUP(CRB$1,'DMG Tables'!$G$2:$G$7,'DMG Tables'!$H$2:$H$7)</f>
        <v>499000</v>
      </c>
      <c r="CRC4" s="1">
        <f>LOOKUP($A4,'DMG Tables'!$P$2:$P$35,'DMG Tables'!$O$2:$O$35)*CRC$1*LOOKUP(CRC$1,'DMG Tables'!$G$2:$G$7,'DMG Tables'!$H$2:$H$7)</f>
        <v>499200</v>
      </c>
      <c r="CRD4" s="1">
        <f>LOOKUP($A4,'DMG Tables'!$P$2:$P$35,'DMG Tables'!$O$2:$O$35)*CRD$1*LOOKUP(CRD$1,'DMG Tables'!$G$2:$G$7,'DMG Tables'!$H$2:$H$7)</f>
        <v>499400</v>
      </c>
      <c r="CRE4" s="1">
        <f>LOOKUP($A4,'DMG Tables'!$P$2:$P$35,'DMG Tables'!$O$2:$O$35)*CRE$1*LOOKUP(CRE$1,'DMG Tables'!$G$2:$G$7,'DMG Tables'!$H$2:$H$7)</f>
        <v>499600</v>
      </c>
      <c r="CRF4" s="1">
        <f>LOOKUP($A4,'DMG Tables'!$P$2:$P$35,'DMG Tables'!$O$2:$O$35)*CRF$1*LOOKUP(CRF$1,'DMG Tables'!$G$2:$G$7,'DMG Tables'!$H$2:$H$7)</f>
        <v>499800</v>
      </c>
      <c r="CRG4" s="1">
        <f>LOOKUP($A4,'DMG Tables'!$P$2:$P$35,'DMG Tables'!$O$2:$O$35)*CRG$1*LOOKUP(CRG$1,'DMG Tables'!$G$2:$G$7,'DMG Tables'!$H$2:$H$7)</f>
        <v>500000</v>
      </c>
      <c r="CRH4" s="1">
        <f>LOOKUP($A4,'DMG Tables'!$P$2:$P$35,'DMG Tables'!$O$2:$O$35)*CRH$1*LOOKUP(CRH$1,'DMG Tables'!$G$2:$G$7,'DMG Tables'!$H$2:$H$7)</f>
        <v>500200</v>
      </c>
      <c r="CRI4" s="1">
        <f>LOOKUP($A4,'DMG Tables'!$P$2:$P$35,'DMG Tables'!$O$2:$O$35)*CRI$1*LOOKUP(CRI$1,'DMG Tables'!$G$2:$G$7,'DMG Tables'!$H$2:$H$7)</f>
        <v>500400</v>
      </c>
      <c r="CRJ4" s="1">
        <f>LOOKUP($A4,'DMG Tables'!$P$2:$P$35,'DMG Tables'!$O$2:$O$35)*CRJ$1*LOOKUP(CRJ$1,'DMG Tables'!$G$2:$G$7,'DMG Tables'!$H$2:$H$7)</f>
        <v>500600</v>
      </c>
      <c r="CRK4" s="1">
        <f>LOOKUP($A4,'DMG Tables'!$P$2:$P$35,'DMG Tables'!$O$2:$O$35)*CRK$1*LOOKUP(CRK$1,'DMG Tables'!$G$2:$G$7,'DMG Tables'!$H$2:$H$7)</f>
        <v>500800</v>
      </c>
      <c r="CRL4" s="1">
        <f>LOOKUP($A4,'DMG Tables'!$P$2:$P$35,'DMG Tables'!$O$2:$O$35)*CRL$1*LOOKUP(CRL$1,'DMG Tables'!$G$2:$G$7,'DMG Tables'!$H$2:$H$7)</f>
        <v>501000</v>
      </c>
      <c r="CRM4" s="1">
        <f>LOOKUP($A4,'DMG Tables'!$P$2:$P$35,'DMG Tables'!$O$2:$O$35)*CRM$1*LOOKUP(CRM$1,'DMG Tables'!$G$2:$G$7,'DMG Tables'!$H$2:$H$7)</f>
        <v>501200</v>
      </c>
      <c r="CRN4" s="1">
        <f>LOOKUP($A4,'DMG Tables'!$P$2:$P$35,'DMG Tables'!$O$2:$O$35)*CRN$1*LOOKUP(CRN$1,'DMG Tables'!$G$2:$G$7,'DMG Tables'!$H$2:$H$7)</f>
        <v>501400</v>
      </c>
      <c r="CRO4" s="1">
        <f>LOOKUP($A4,'DMG Tables'!$P$2:$P$35,'DMG Tables'!$O$2:$O$35)*CRO$1*LOOKUP(CRO$1,'DMG Tables'!$G$2:$G$7,'DMG Tables'!$H$2:$H$7)</f>
        <v>501600</v>
      </c>
      <c r="CRP4" s="1">
        <f>LOOKUP($A4,'DMG Tables'!$P$2:$P$35,'DMG Tables'!$O$2:$O$35)*CRP$1*LOOKUP(CRP$1,'DMG Tables'!$G$2:$G$7,'DMG Tables'!$H$2:$H$7)</f>
        <v>501800</v>
      </c>
      <c r="CRQ4" s="1">
        <f>LOOKUP($A4,'DMG Tables'!$P$2:$P$35,'DMG Tables'!$O$2:$O$35)*CRQ$1*LOOKUP(CRQ$1,'DMG Tables'!$G$2:$G$7,'DMG Tables'!$H$2:$H$7)</f>
        <v>502000</v>
      </c>
      <c r="CRR4" s="1">
        <f>LOOKUP($A4,'DMG Tables'!$P$2:$P$35,'DMG Tables'!$O$2:$O$35)*CRR$1*LOOKUP(CRR$1,'DMG Tables'!$G$2:$G$7,'DMG Tables'!$H$2:$H$7)</f>
        <v>502200</v>
      </c>
      <c r="CRS4" s="1">
        <f>LOOKUP($A4,'DMG Tables'!$P$2:$P$35,'DMG Tables'!$O$2:$O$35)*CRS$1*LOOKUP(CRS$1,'DMG Tables'!$G$2:$G$7,'DMG Tables'!$H$2:$H$7)</f>
        <v>502400</v>
      </c>
      <c r="CRT4" s="1">
        <f>LOOKUP($A4,'DMG Tables'!$P$2:$P$35,'DMG Tables'!$O$2:$O$35)*CRT$1*LOOKUP(CRT$1,'DMG Tables'!$G$2:$G$7,'DMG Tables'!$H$2:$H$7)</f>
        <v>502600</v>
      </c>
      <c r="CRU4" s="1">
        <f>LOOKUP($A4,'DMG Tables'!$P$2:$P$35,'DMG Tables'!$O$2:$O$35)*CRU$1*LOOKUP(CRU$1,'DMG Tables'!$G$2:$G$7,'DMG Tables'!$H$2:$H$7)</f>
        <v>502800</v>
      </c>
      <c r="CRV4" s="1">
        <f>LOOKUP($A4,'DMG Tables'!$P$2:$P$35,'DMG Tables'!$O$2:$O$35)*CRV$1*LOOKUP(CRV$1,'DMG Tables'!$G$2:$G$7,'DMG Tables'!$H$2:$H$7)</f>
        <v>503000</v>
      </c>
      <c r="CRW4" s="1">
        <f>LOOKUP($A4,'DMG Tables'!$P$2:$P$35,'DMG Tables'!$O$2:$O$35)*CRW$1*LOOKUP(CRW$1,'DMG Tables'!$G$2:$G$7,'DMG Tables'!$H$2:$H$7)</f>
        <v>503200</v>
      </c>
      <c r="CRX4" s="1">
        <f>LOOKUP($A4,'DMG Tables'!$P$2:$P$35,'DMG Tables'!$O$2:$O$35)*CRX$1*LOOKUP(CRX$1,'DMG Tables'!$G$2:$G$7,'DMG Tables'!$H$2:$H$7)</f>
        <v>503400</v>
      </c>
      <c r="CRY4" s="1">
        <f>LOOKUP($A4,'DMG Tables'!$P$2:$P$35,'DMG Tables'!$O$2:$O$35)*CRY$1*LOOKUP(CRY$1,'DMG Tables'!$G$2:$G$7,'DMG Tables'!$H$2:$H$7)</f>
        <v>503600</v>
      </c>
      <c r="CRZ4" s="1">
        <f>LOOKUP($A4,'DMG Tables'!$P$2:$P$35,'DMG Tables'!$O$2:$O$35)*CRZ$1*LOOKUP(CRZ$1,'DMG Tables'!$G$2:$G$7,'DMG Tables'!$H$2:$H$7)</f>
        <v>503800</v>
      </c>
      <c r="CSA4" s="1">
        <f>LOOKUP($A4,'DMG Tables'!$P$2:$P$35,'DMG Tables'!$O$2:$O$35)*CSA$1*LOOKUP(CSA$1,'DMG Tables'!$G$2:$G$7,'DMG Tables'!$H$2:$H$7)</f>
        <v>504000</v>
      </c>
      <c r="CSB4" s="1">
        <f>LOOKUP($A4,'DMG Tables'!$P$2:$P$35,'DMG Tables'!$O$2:$O$35)*CSB$1*LOOKUP(CSB$1,'DMG Tables'!$G$2:$G$7,'DMG Tables'!$H$2:$H$7)</f>
        <v>504200</v>
      </c>
      <c r="CSC4" s="1">
        <f>LOOKUP($A4,'DMG Tables'!$P$2:$P$35,'DMG Tables'!$O$2:$O$35)*CSC$1*LOOKUP(CSC$1,'DMG Tables'!$G$2:$G$7,'DMG Tables'!$H$2:$H$7)</f>
        <v>504400</v>
      </c>
      <c r="CSD4" s="1">
        <f>LOOKUP($A4,'DMG Tables'!$P$2:$P$35,'DMG Tables'!$O$2:$O$35)*CSD$1*LOOKUP(CSD$1,'DMG Tables'!$G$2:$G$7,'DMG Tables'!$H$2:$H$7)</f>
        <v>504600</v>
      </c>
      <c r="CSE4" s="1">
        <f>LOOKUP($A4,'DMG Tables'!$P$2:$P$35,'DMG Tables'!$O$2:$O$35)*CSE$1*LOOKUP(CSE$1,'DMG Tables'!$G$2:$G$7,'DMG Tables'!$H$2:$H$7)</f>
        <v>504800</v>
      </c>
      <c r="CSF4" s="1">
        <f>LOOKUP($A4,'DMG Tables'!$P$2:$P$35,'DMG Tables'!$O$2:$O$35)*CSF$1*LOOKUP(CSF$1,'DMG Tables'!$G$2:$G$7,'DMG Tables'!$H$2:$H$7)</f>
        <v>505000</v>
      </c>
      <c r="CSG4" s="1">
        <f>LOOKUP($A4,'DMG Tables'!$P$2:$P$35,'DMG Tables'!$O$2:$O$35)*CSG$1*LOOKUP(CSG$1,'DMG Tables'!$G$2:$G$7,'DMG Tables'!$H$2:$H$7)</f>
        <v>505200</v>
      </c>
      <c r="CSH4" s="1">
        <f>LOOKUP($A4,'DMG Tables'!$P$2:$P$35,'DMG Tables'!$O$2:$O$35)*CSH$1*LOOKUP(CSH$1,'DMG Tables'!$G$2:$G$7,'DMG Tables'!$H$2:$H$7)</f>
        <v>505400</v>
      </c>
      <c r="CSI4" s="1">
        <f>LOOKUP($A4,'DMG Tables'!$P$2:$P$35,'DMG Tables'!$O$2:$O$35)*CSI$1*LOOKUP(CSI$1,'DMG Tables'!$G$2:$G$7,'DMG Tables'!$H$2:$H$7)</f>
        <v>505600</v>
      </c>
      <c r="CSJ4" s="1">
        <f>LOOKUP($A4,'DMG Tables'!$P$2:$P$35,'DMG Tables'!$O$2:$O$35)*CSJ$1*LOOKUP(CSJ$1,'DMG Tables'!$G$2:$G$7,'DMG Tables'!$H$2:$H$7)</f>
        <v>505800</v>
      </c>
      <c r="CSK4" s="1">
        <f>LOOKUP($A4,'DMG Tables'!$P$2:$P$35,'DMG Tables'!$O$2:$O$35)*CSK$1*LOOKUP(CSK$1,'DMG Tables'!$G$2:$G$7,'DMG Tables'!$H$2:$H$7)</f>
        <v>506000</v>
      </c>
      <c r="CSL4" s="1">
        <f>LOOKUP($A4,'DMG Tables'!$P$2:$P$35,'DMG Tables'!$O$2:$O$35)*CSL$1*LOOKUP(CSL$1,'DMG Tables'!$G$2:$G$7,'DMG Tables'!$H$2:$H$7)</f>
        <v>506200</v>
      </c>
      <c r="CSM4" s="1">
        <f>LOOKUP($A4,'DMG Tables'!$P$2:$P$35,'DMG Tables'!$O$2:$O$35)*CSM$1*LOOKUP(CSM$1,'DMG Tables'!$G$2:$G$7,'DMG Tables'!$H$2:$H$7)</f>
        <v>506400</v>
      </c>
      <c r="CSN4" s="1">
        <f>LOOKUP($A4,'DMG Tables'!$P$2:$P$35,'DMG Tables'!$O$2:$O$35)*CSN$1*LOOKUP(CSN$1,'DMG Tables'!$G$2:$G$7,'DMG Tables'!$H$2:$H$7)</f>
        <v>506600</v>
      </c>
      <c r="CSO4" s="1">
        <f>LOOKUP($A4,'DMG Tables'!$P$2:$P$35,'DMG Tables'!$O$2:$O$35)*CSO$1*LOOKUP(CSO$1,'DMG Tables'!$G$2:$G$7,'DMG Tables'!$H$2:$H$7)</f>
        <v>506800</v>
      </c>
      <c r="CSP4" s="1">
        <f>LOOKUP($A4,'DMG Tables'!$P$2:$P$35,'DMG Tables'!$O$2:$O$35)*CSP$1*LOOKUP(CSP$1,'DMG Tables'!$G$2:$G$7,'DMG Tables'!$H$2:$H$7)</f>
        <v>507000</v>
      </c>
      <c r="CSQ4" s="1">
        <f>LOOKUP($A4,'DMG Tables'!$P$2:$P$35,'DMG Tables'!$O$2:$O$35)*CSQ$1*LOOKUP(CSQ$1,'DMG Tables'!$G$2:$G$7,'DMG Tables'!$H$2:$H$7)</f>
        <v>507200</v>
      </c>
      <c r="CSR4" s="1">
        <f>LOOKUP($A4,'DMG Tables'!$P$2:$P$35,'DMG Tables'!$O$2:$O$35)*CSR$1*LOOKUP(CSR$1,'DMG Tables'!$G$2:$G$7,'DMG Tables'!$H$2:$H$7)</f>
        <v>507400</v>
      </c>
      <c r="CSS4" s="1">
        <f>LOOKUP($A4,'DMG Tables'!$P$2:$P$35,'DMG Tables'!$O$2:$O$35)*CSS$1*LOOKUP(CSS$1,'DMG Tables'!$G$2:$G$7,'DMG Tables'!$H$2:$H$7)</f>
        <v>507600</v>
      </c>
      <c r="CST4" s="1">
        <f>LOOKUP($A4,'DMG Tables'!$P$2:$P$35,'DMG Tables'!$O$2:$O$35)*CST$1*LOOKUP(CST$1,'DMG Tables'!$G$2:$G$7,'DMG Tables'!$H$2:$H$7)</f>
        <v>507800</v>
      </c>
      <c r="CSU4" s="1">
        <f>LOOKUP($A4,'DMG Tables'!$P$2:$P$35,'DMG Tables'!$O$2:$O$35)*CSU$1*LOOKUP(CSU$1,'DMG Tables'!$G$2:$G$7,'DMG Tables'!$H$2:$H$7)</f>
        <v>508000</v>
      </c>
      <c r="CSV4" s="1">
        <f>LOOKUP($A4,'DMG Tables'!$P$2:$P$35,'DMG Tables'!$O$2:$O$35)*CSV$1*LOOKUP(CSV$1,'DMG Tables'!$G$2:$G$7,'DMG Tables'!$H$2:$H$7)</f>
        <v>508200</v>
      </c>
      <c r="CSW4" s="1">
        <f>LOOKUP($A4,'DMG Tables'!$P$2:$P$35,'DMG Tables'!$O$2:$O$35)*CSW$1*LOOKUP(CSW$1,'DMG Tables'!$G$2:$G$7,'DMG Tables'!$H$2:$H$7)</f>
        <v>508400</v>
      </c>
      <c r="CSX4" s="1">
        <f>LOOKUP($A4,'DMG Tables'!$P$2:$P$35,'DMG Tables'!$O$2:$O$35)*CSX$1*LOOKUP(CSX$1,'DMG Tables'!$G$2:$G$7,'DMG Tables'!$H$2:$H$7)</f>
        <v>508600</v>
      </c>
      <c r="CSY4" s="1">
        <f>LOOKUP($A4,'DMG Tables'!$P$2:$P$35,'DMG Tables'!$O$2:$O$35)*CSY$1*LOOKUP(CSY$1,'DMG Tables'!$G$2:$G$7,'DMG Tables'!$H$2:$H$7)</f>
        <v>508800</v>
      </c>
      <c r="CSZ4" s="1">
        <f>LOOKUP($A4,'DMG Tables'!$P$2:$P$35,'DMG Tables'!$O$2:$O$35)*CSZ$1*LOOKUP(CSZ$1,'DMG Tables'!$G$2:$G$7,'DMG Tables'!$H$2:$H$7)</f>
        <v>509000</v>
      </c>
      <c r="CTA4" s="1">
        <f>LOOKUP($A4,'DMG Tables'!$P$2:$P$35,'DMG Tables'!$O$2:$O$35)*CTA$1*LOOKUP(CTA$1,'DMG Tables'!$G$2:$G$7,'DMG Tables'!$H$2:$H$7)</f>
        <v>509200</v>
      </c>
      <c r="CTB4" s="1">
        <f>LOOKUP($A4,'DMG Tables'!$P$2:$P$35,'DMG Tables'!$O$2:$O$35)*CTB$1*LOOKUP(CTB$1,'DMG Tables'!$G$2:$G$7,'DMG Tables'!$H$2:$H$7)</f>
        <v>509400</v>
      </c>
      <c r="CTC4" s="1">
        <f>LOOKUP($A4,'DMG Tables'!$P$2:$P$35,'DMG Tables'!$O$2:$O$35)*CTC$1*LOOKUP(CTC$1,'DMG Tables'!$G$2:$G$7,'DMG Tables'!$H$2:$H$7)</f>
        <v>509600</v>
      </c>
      <c r="CTD4" s="1">
        <f>LOOKUP($A4,'DMG Tables'!$P$2:$P$35,'DMG Tables'!$O$2:$O$35)*CTD$1*LOOKUP(CTD$1,'DMG Tables'!$G$2:$G$7,'DMG Tables'!$H$2:$H$7)</f>
        <v>509800</v>
      </c>
      <c r="CTE4" s="1">
        <f>LOOKUP($A4,'DMG Tables'!$P$2:$P$35,'DMG Tables'!$O$2:$O$35)*CTE$1*LOOKUP(CTE$1,'DMG Tables'!$G$2:$G$7,'DMG Tables'!$H$2:$H$7)</f>
        <v>510000</v>
      </c>
      <c r="CTF4" s="1">
        <f>LOOKUP($A4,'DMG Tables'!$P$2:$P$35,'DMG Tables'!$O$2:$O$35)*CTF$1*LOOKUP(CTF$1,'DMG Tables'!$G$2:$G$7,'DMG Tables'!$H$2:$H$7)</f>
        <v>510200</v>
      </c>
      <c r="CTG4" s="1">
        <f>LOOKUP($A4,'DMG Tables'!$P$2:$P$35,'DMG Tables'!$O$2:$O$35)*CTG$1*LOOKUP(CTG$1,'DMG Tables'!$G$2:$G$7,'DMG Tables'!$H$2:$H$7)</f>
        <v>510400</v>
      </c>
      <c r="CTH4" s="1">
        <f>LOOKUP($A4,'DMG Tables'!$P$2:$P$35,'DMG Tables'!$O$2:$O$35)*CTH$1*LOOKUP(CTH$1,'DMG Tables'!$G$2:$G$7,'DMG Tables'!$H$2:$H$7)</f>
        <v>510600</v>
      </c>
      <c r="CTI4" s="1">
        <f>LOOKUP($A4,'DMG Tables'!$P$2:$P$35,'DMG Tables'!$O$2:$O$35)*CTI$1*LOOKUP(CTI$1,'DMG Tables'!$G$2:$G$7,'DMG Tables'!$H$2:$H$7)</f>
        <v>510800</v>
      </c>
      <c r="CTJ4" s="1">
        <f>LOOKUP($A4,'DMG Tables'!$P$2:$P$35,'DMG Tables'!$O$2:$O$35)*CTJ$1*LOOKUP(CTJ$1,'DMG Tables'!$G$2:$G$7,'DMG Tables'!$H$2:$H$7)</f>
        <v>511000</v>
      </c>
      <c r="CTK4" s="1">
        <f>LOOKUP($A4,'DMG Tables'!$P$2:$P$35,'DMG Tables'!$O$2:$O$35)*CTK$1*LOOKUP(CTK$1,'DMG Tables'!$G$2:$G$7,'DMG Tables'!$H$2:$H$7)</f>
        <v>511200</v>
      </c>
      <c r="CTL4" s="1">
        <f>LOOKUP($A4,'DMG Tables'!$P$2:$P$35,'DMG Tables'!$O$2:$O$35)*CTL$1*LOOKUP(CTL$1,'DMG Tables'!$G$2:$G$7,'DMG Tables'!$H$2:$H$7)</f>
        <v>511400</v>
      </c>
      <c r="CTM4" s="1">
        <f>LOOKUP($A4,'DMG Tables'!$P$2:$P$35,'DMG Tables'!$O$2:$O$35)*CTM$1*LOOKUP(CTM$1,'DMG Tables'!$G$2:$G$7,'DMG Tables'!$H$2:$H$7)</f>
        <v>511600</v>
      </c>
      <c r="CTN4" s="1">
        <f>LOOKUP($A4,'DMG Tables'!$P$2:$P$35,'DMG Tables'!$O$2:$O$35)*CTN$1*LOOKUP(CTN$1,'DMG Tables'!$G$2:$G$7,'DMG Tables'!$H$2:$H$7)</f>
        <v>511800</v>
      </c>
      <c r="CTO4" s="1">
        <f>LOOKUP($A4,'DMG Tables'!$P$2:$P$35,'DMG Tables'!$O$2:$O$35)*CTO$1*LOOKUP(CTO$1,'DMG Tables'!$G$2:$G$7,'DMG Tables'!$H$2:$H$7)</f>
        <v>512000</v>
      </c>
      <c r="CTP4" s="1">
        <f>LOOKUP($A4,'DMG Tables'!$P$2:$P$35,'DMG Tables'!$O$2:$O$35)*CTP$1*LOOKUP(CTP$1,'DMG Tables'!$G$2:$G$7,'DMG Tables'!$H$2:$H$7)</f>
        <v>512200</v>
      </c>
      <c r="CTQ4" s="1">
        <f>LOOKUP($A4,'DMG Tables'!$P$2:$P$35,'DMG Tables'!$O$2:$O$35)*CTQ$1*LOOKUP(CTQ$1,'DMG Tables'!$G$2:$G$7,'DMG Tables'!$H$2:$H$7)</f>
        <v>512400</v>
      </c>
      <c r="CTR4" s="1">
        <f>LOOKUP($A4,'DMG Tables'!$P$2:$P$35,'DMG Tables'!$O$2:$O$35)*CTR$1*LOOKUP(CTR$1,'DMG Tables'!$G$2:$G$7,'DMG Tables'!$H$2:$H$7)</f>
        <v>512600</v>
      </c>
      <c r="CTS4" s="1">
        <f>LOOKUP($A4,'DMG Tables'!$P$2:$P$35,'DMG Tables'!$O$2:$O$35)*CTS$1*LOOKUP(CTS$1,'DMG Tables'!$G$2:$G$7,'DMG Tables'!$H$2:$H$7)</f>
        <v>512800</v>
      </c>
      <c r="CTT4" s="1">
        <f>LOOKUP($A4,'DMG Tables'!$P$2:$P$35,'DMG Tables'!$O$2:$O$35)*CTT$1*LOOKUP(CTT$1,'DMG Tables'!$G$2:$G$7,'DMG Tables'!$H$2:$H$7)</f>
        <v>513000</v>
      </c>
      <c r="CTU4" s="1">
        <f>LOOKUP($A4,'DMG Tables'!$P$2:$P$35,'DMG Tables'!$O$2:$O$35)*CTU$1*LOOKUP(CTU$1,'DMG Tables'!$G$2:$G$7,'DMG Tables'!$H$2:$H$7)</f>
        <v>513200</v>
      </c>
      <c r="CTV4" s="1">
        <f>LOOKUP($A4,'DMG Tables'!$P$2:$P$35,'DMG Tables'!$O$2:$O$35)*CTV$1*LOOKUP(CTV$1,'DMG Tables'!$G$2:$G$7,'DMG Tables'!$H$2:$H$7)</f>
        <v>513400</v>
      </c>
      <c r="CTW4" s="1">
        <f>LOOKUP($A4,'DMG Tables'!$P$2:$P$35,'DMG Tables'!$O$2:$O$35)*CTW$1*LOOKUP(CTW$1,'DMG Tables'!$G$2:$G$7,'DMG Tables'!$H$2:$H$7)</f>
        <v>513600</v>
      </c>
      <c r="CTX4" s="1">
        <f>LOOKUP($A4,'DMG Tables'!$P$2:$P$35,'DMG Tables'!$O$2:$O$35)*CTX$1*LOOKUP(CTX$1,'DMG Tables'!$G$2:$G$7,'DMG Tables'!$H$2:$H$7)</f>
        <v>513800</v>
      </c>
      <c r="CTY4" s="1">
        <f>LOOKUP($A4,'DMG Tables'!$P$2:$P$35,'DMG Tables'!$O$2:$O$35)*CTY$1*LOOKUP(CTY$1,'DMG Tables'!$G$2:$G$7,'DMG Tables'!$H$2:$H$7)</f>
        <v>514000</v>
      </c>
      <c r="CTZ4" s="1">
        <f>LOOKUP($A4,'DMG Tables'!$P$2:$P$35,'DMG Tables'!$O$2:$O$35)*CTZ$1*LOOKUP(CTZ$1,'DMG Tables'!$G$2:$G$7,'DMG Tables'!$H$2:$H$7)</f>
        <v>514200</v>
      </c>
      <c r="CUA4" s="1">
        <f>LOOKUP($A4,'DMG Tables'!$P$2:$P$35,'DMG Tables'!$O$2:$O$35)*CUA$1*LOOKUP(CUA$1,'DMG Tables'!$G$2:$G$7,'DMG Tables'!$H$2:$H$7)</f>
        <v>514400</v>
      </c>
      <c r="CUB4" s="1">
        <f>LOOKUP($A4,'DMG Tables'!$P$2:$P$35,'DMG Tables'!$O$2:$O$35)*CUB$1*LOOKUP(CUB$1,'DMG Tables'!$G$2:$G$7,'DMG Tables'!$H$2:$H$7)</f>
        <v>514600</v>
      </c>
      <c r="CUC4" s="1">
        <f>LOOKUP($A4,'DMG Tables'!$P$2:$P$35,'DMG Tables'!$O$2:$O$35)*CUC$1*LOOKUP(CUC$1,'DMG Tables'!$G$2:$G$7,'DMG Tables'!$H$2:$H$7)</f>
        <v>514800</v>
      </c>
      <c r="CUD4" s="1">
        <f>LOOKUP($A4,'DMG Tables'!$P$2:$P$35,'DMG Tables'!$O$2:$O$35)*CUD$1*LOOKUP(CUD$1,'DMG Tables'!$G$2:$G$7,'DMG Tables'!$H$2:$H$7)</f>
        <v>515000</v>
      </c>
      <c r="CUE4" s="1">
        <f>LOOKUP($A4,'DMG Tables'!$P$2:$P$35,'DMG Tables'!$O$2:$O$35)*CUE$1*LOOKUP(CUE$1,'DMG Tables'!$G$2:$G$7,'DMG Tables'!$H$2:$H$7)</f>
        <v>515200</v>
      </c>
      <c r="CUF4" s="1">
        <f>LOOKUP($A4,'DMG Tables'!$P$2:$P$35,'DMG Tables'!$O$2:$O$35)*CUF$1*LOOKUP(CUF$1,'DMG Tables'!$G$2:$G$7,'DMG Tables'!$H$2:$H$7)</f>
        <v>515400</v>
      </c>
      <c r="CUG4" s="1">
        <f>LOOKUP($A4,'DMG Tables'!$P$2:$P$35,'DMG Tables'!$O$2:$O$35)*CUG$1*LOOKUP(CUG$1,'DMG Tables'!$G$2:$G$7,'DMG Tables'!$H$2:$H$7)</f>
        <v>515600</v>
      </c>
      <c r="CUH4" s="1">
        <f>LOOKUP($A4,'DMG Tables'!$P$2:$P$35,'DMG Tables'!$O$2:$O$35)*CUH$1*LOOKUP(CUH$1,'DMG Tables'!$G$2:$G$7,'DMG Tables'!$H$2:$H$7)</f>
        <v>515800</v>
      </c>
      <c r="CUI4" s="1">
        <f>LOOKUP($A4,'DMG Tables'!$P$2:$P$35,'DMG Tables'!$O$2:$O$35)*CUI$1*LOOKUP(CUI$1,'DMG Tables'!$G$2:$G$7,'DMG Tables'!$H$2:$H$7)</f>
        <v>516000</v>
      </c>
      <c r="CUJ4" s="1">
        <f>LOOKUP($A4,'DMG Tables'!$P$2:$P$35,'DMG Tables'!$O$2:$O$35)*CUJ$1*LOOKUP(CUJ$1,'DMG Tables'!$G$2:$G$7,'DMG Tables'!$H$2:$H$7)</f>
        <v>516200</v>
      </c>
      <c r="CUK4" s="1">
        <f>LOOKUP($A4,'DMG Tables'!$P$2:$P$35,'DMG Tables'!$O$2:$O$35)*CUK$1*LOOKUP(CUK$1,'DMG Tables'!$G$2:$G$7,'DMG Tables'!$H$2:$H$7)</f>
        <v>516400</v>
      </c>
      <c r="CUL4" s="1">
        <f>LOOKUP($A4,'DMG Tables'!$P$2:$P$35,'DMG Tables'!$O$2:$O$35)*CUL$1*LOOKUP(CUL$1,'DMG Tables'!$G$2:$G$7,'DMG Tables'!$H$2:$H$7)</f>
        <v>516600</v>
      </c>
      <c r="CUM4" s="1">
        <f>LOOKUP($A4,'DMG Tables'!$P$2:$P$35,'DMG Tables'!$O$2:$O$35)*CUM$1*LOOKUP(CUM$1,'DMG Tables'!$G$2:$G$7,'DMG Tables'!$H$2:$H$7)</f>
        <v>516800</v>
      </c>
      <c r="CUN4" s="1">
        <f>LOOKUP($A4,'DMG Tables'!$P$2:$P$35,'DMG Tables'!$O$2:$O$35)*CUN$1*LOOKUP(CUN$1,'DMG Tables'!$G$2:$G$7,'DMG Tables'!$H$2:$H$7)</f>
        <v>517000</v>
      </c>
      <c r="CUO4" s="1">
        <f>LOOKUP($A4,'DMG Tables'!$P$2:$P$35,'DMG Tables'!$O$2:$O$35)*CUO$1*LOOKUP(CUO$1,'DMG Tables'!$G$2:$G$7,'DMG Tables'!$H$2:$H$7)</f>
        <v>517200</v>
      </c>
      <c r="CUP4" s="1">
        <f>LOOKUP($A4,'DMG Tables'!$P$2:$P$35,'DMG Tables'!$O$2:$O$35)*CUP$1*LOOKUP(CUP$1,'DMG Tables'!$G$2:$G$7,'DMG Tables'!$H$2:$H$7)</f>
        <v>517400</v>
      </c>
      <c r="CUQ4" s="1">
        <f>LOOKUP($A4,'DMG Tables'!$P$2:$P$35,'DMG Tables'!$O$2:$O$35)*CUQ$1*LOOKUP(CUQ$1,'DMG Tables'!$G$2:$G$7,'DMG Tables'!$H$2:$H$7)</f>
        <v>517600</v>
      </c>
      <c r="CUR4" s="1">
        <f>LOOKUP($A4,'DMG Tables'!$P$2:$P$35,'DMG Tables'!$O$2:$O$35)*CUR$1*LOOKUP(CUR$1,'DMG Tables'!$G$2:$G$7,'DMG Tables'!$H$2:$H$7)</f>
        <v>517800</v>
      </c>
      <c r="CUS4" s="1">
        <f>LOOKUP($A4,'DMG Tables'!$P$2:$P$35,'DMG Tables'!$O$2:$O$35)*CUS$1*LOOKUP(CUS$1,'DMG Tables'!$G$2:$G$7,'DMG Tables'!$H$2:$H$7)</f>
        <v>518000</v>
      </c>
      <c r="CUT4" s="1">
        <f>LOOKUP($A4,'DMG Tables'!$P$2:$P$35,'DMG Tables'!$O$2:$O$35)*CUT$1*LOOKUP(CUT$1,'DMG Tables'!$G$2:$G$7,'DMG Tables'!$H$2:$H$7)</f>
        <v>518200</v>
      </c>
      <c r="CUU4" s="1">
        <f>LOOKUP($A4,'DMG Tables'!$P$2:$P$35,'DMG Tables'!$O$2:$O$35)*CUU$1*LOOKUP(CUU$1,'DMG Tables'!$G$2:$G$7,'DMG Tables'!$H$2:$H$7)</f>
        <v>518400</v>
      </c>
      <c r="CUV4" s="1">
        <f>LOOKUP($A4,'DMG Tables'!$P$2:$P$35,'DMG Tables'!$O$2:$O$35)*CUV$1*LOOKUP(CUV$1,'DMG Tables'!$G$2:$G$7,'DMG Tables'!$H$2:$H$7)</f>
        <v>518600</v>
      </c>
      <c r="CUW4" s="1">
        <f>LOOKUP($A4,'DMG Tables'!$P$2:$P$35,'DMG Tables'!$O$2:$O$35)*CUW$1*LOOKUP(CUW$1,'DMG Tables'!$G$2:$G$7,'DMG Tables'!$H$2:$H$7)</f>
        <v>518800</v>
      </c>
      <c r="CUX4" s="1">
        <f>LOOKUP($A4,'DMG Tables'!$P$2:$P$35,'DMG Tables'!$O$2:$O$35)*CUX$1*LOOKUP(CUX$1,'DMG Tables'!$G$2:$G$7,'DMG Tables'!$H$2:$H$7)</f>
        <v>519000</v>
      </c>
      <c r="CUY4" s="1">
        <f>LOOKUP($A4,'DMG Tables'!$P$2:$P$35,'DMG Tables'!$O$2:$O$35)*CUY$1*LOOKUP(CUY$1,'DMG Tables'!$G$2:$G$7,'DMG Tables'!$H$2:$H$7)</f>
        <v>519200</v>
      </c>
      <c r="CUZ4" s="1">
        <f>LOOKUP($A4,'DMG Tables'!$P$2:$P$35,'DMG Tables'!$O$2:$O$35)*CUZ$1*LOOKUP(CUZ$1,'DMG Tables'!$G$2:$G$7,'DMG Tables'!$H$2:$H$7)</f>
        <v>519400</v>
      </c>
      <c r="CVA4" s="1">
        <f>LOOKUP($A4,'DMG Tables'!$P$2:$P$35,'DMG Tables'!$O$2:$O$35)*CVA$1*LOOKUP(CVA$1,'DMG Tables'!$G$2:$G$7,'DMG Tables'!$H$2:$H$7)</f>
        <v>519600</v>
      </c>
      <c r="CVB4" s="1">
        <f>LOOKUP($A4,'DMG Tables'!$P$2:$P$35,'DMG Tables'!$O$2:$O$35)*CVB$1*LOOKUP(CVB$1,'DMG Tables'!$G$2:$G$7,'DMG Tables'!$H$2:$H$7)</f>
        <v>519800</v>
      </c>
      <c r="CVC4" s="1">
        <f>LOOKUP($A4,'DMG Tables'!$P$2:$P$35,'DMG Tables'!$O$2:$O$35)*CVC$1*LOOKUP(CVC$1,'DMG Tables'!$G$2:$G$7,'DMG Tables'!$H$2:$H$7)</f>
        <v>520000</v>
      </c>
    </row>
    <row r="5" spans="1:2603" x14ac:dyDescent="0.3">
      <c r="A5" s="1">
        <v>0.5</v>
      </c>
      <c r="B5" s="1"/>
      <c r="C5" s="1"/>
      <c r="D5" s="1">
        <f>LOOKUP($A5,'DMG Tables'!$P$2:$P$35,'DMG Tables'!$O$2:$O$35)*D$1*LOOKUP(D$1,'DMG Tables'!$G$2:$G$7,'DMG Tables'!$H$2:$H$7)</f>
        <v>100</v>
      </c>
      <c r="E5" s="1">
        <f>LOOKUP($A5,'DMG Tables'!$P$2:$P$35,'DMG Tables'!$O$2:$O$35)*E$1*LOOKUP(E$1,'DMG Tables'!$G$2:$G$7,'DMG Tables'!$H$2:$H$7)</f>
        <v>300</v>
      </c>
      <c r="F5" s="1">
        <f>LOOKUP($A5,'DMG Tables'!$P$2:$P$35,'DMG Tables'!$O$2:$O$35)*F$1*LOOKUP(F$1,'DMG Tables'!$G$2:$G$7,'DMG Tables'!$H$2:$H$7)</f>
        <v>600</v>
      </c>
      <c r="G5" s="1">
        <f>LOOKUP($A5,'DMG Tables'!$P$2:$P$35,'DMG Tables'!$O$2:$O$35)*G$1*LOOKUP(G$1,'DMG Tables'!$G$2:$G$7,'DMG Tables'!$H$2:$H$7)</f>
        <v>800</v>
      </c>
      <c r="H5" s="1">
        <f>LOOKUP($A5,'DMG Tables'!$P$2:$P$35,'DMG Tables'!$O$2:$O$35)*H$1*LOOKUP(H$1,'DMG Tables'!$G$2:$G$7,'DMG Tables'!$H$2:$H$7)</f>
        <v>1000</v>
      </c>
      <c r="I5" s="1">
        <f>LOOKUP($A5,'DMG Tables'!$P$2:$P$35,'DMG Tables'!$O$2:$O$35)*I$1*LOOKUP(I$1,'DMG Tables'!$G$2:$G$7,'DMG Tables'!$H$2:$H$7)</f>
        <v>1200</v>
      </c>
      <c r="J5" s="1">
        <f>LOOKUP($A5,'DMG Tables'!$P$2:$P$35,'DMG Tables'!$O$2:$O$35)*J$1*LOOKUP(J$1,'DMG Tables'!$G$2:$G$7,'DMG Tables'!$H$2:$H$7)</f>
        <v>1750</v>
      </c>
      <c r="K5" s="1">
        <f>LOOKUP($A5,'DMG Tables'!$P$2:$P$35,'DMG Tables'!$O$2:$O$35)*K$1*LOOKUP(K$1,'DMG Tables'!$G$2:$G$7,'DMG Tables'!$H$2:$H$7)</f>
        <v>2000</v>
      </c>
      <c r="L5" s="1">
        <f>LOOKUP($A5,'DMG Tables'!$P$2:$P$35,'DMG Tables'!$O$2:$O$35)*L$1*LOOKUP(L$1,'DMG Tables'!$G$2:$G$7,'DMG Tables'!$H$2:$H$7)</f>
        <v>2250</v>
      </c>
      <c r="M5" s="1">
        <f>LOOKUP($A5,'DMG Tables'!$P$2:$P$35,'DMG Tables'!$O$2:$O$35)*M$1*LOOKUP(M$1,'DMG Tables'!$G$2:$G$7,'DMG Tables'!$H$2:$H$7)</f>
        <v>2500</v>
      </c>
      <c r="N5" s="1">
        <f>LOOKUP($A5,'DMG Tables'!$P$2:$P$35,'DMG Tables'!$O$2:$O$35)*N$1*LOOKUP(N$1,'DMG Tables'!$G$2:$G$7,'DMG Tables'!$H$2:$H$7)</f>
        <v>3300</v>
      </c>
      <c r="O5" s="1">
        <f>LOOKUP($A5,'DMG Tables'!$P$2:$P$35,'DMG Tables'!$O$2:$O$35)*O$1*LOOKUP(O$1,'DMG Tables'!$G$2:$G$7,'DMG Tables'!$H$2:$H$7)</f>
        <v>3600</v>
      </c>
      <c r="P5" s="1">
        <f>LOOKUP($A5,'DMG Tables'!$P$2:$P$35,'DMG Tables'!$O$2:$O$35)*P$1*LOOKUP(P$1,'DMG Tables'!$G$2:$G$7,'DMG Tables'!$H$2:$H$7)</f>
        <v>3900</v>
      </c>
      <c r="Q5" s="1">
        <f>LOOKUP($A5,'DMG Tables'!$P$2:$P$35,'DMG Tables'!$O$2:$O$35)*Q$1*LOOKUP(Q$1,'DMG Tables'!$G$2:$G$7,'DMG Tables'!$H$2:$H$7)</f>
        <v>4200</v>
      </c>
      <c r="R5" s="1">
        <f>LOOKUP($A5,'DMG Tables'!$P$2:$P$35,'DMG Tables'!$O$2:$O$35)*R$1*LOOKUP(R$1,'DMG Tables'!$G$2:$G$7,'DMG Tables'!$H$2:$H$7)</f>
        <v>6000</v>
      </c>
      <c r="S5" s="1">
        <f>LOOKUP($A5,'DMG Tables'!$P$2:$P$35,'DMG Tables'!$O$2:$O$35)*S$1*LOOKUP(S$1,'DMG Tables'!$G$2:$G$7,'DMG Tables'!$H$2:$H$7)</f>
        <v>6400</v>
      </c>
      <c r="T5" s="1">
        <f>LOOKUP($A5,'DMG Tables'!$P$2:$P$35,'DMG Tables'!$O$2:$O$35)*T$1*LOOKUP(T$1,'DMG Tables'!$G$2:$G$7,'DMG Tables'!$H$2:$H$7)</f>
        <v>6800</v>
      </c>
      <c r="U5" s="1">
        <f>LOOKUP($A5,'DMG Tables'!$P$2:$P$35,'DMG Tables'!$O$2:$O$35)*U$1*LOOKUP(U$1,'DMG Tables'!$G$2:$G$7,'DMG Tables'!$H$2:$H$7)</f>
        <v>7200</v>
      </c>
      <c r="V5" s="1">
        <f>LOOKUP($A5,'DMG Tables'!$P$2:$P$35,'DMG Tables'!$O$2:$O$35)*V$1*LOOKUP(V$1,'DMG Tables'!$G$2:$G$7,'DMG Tables'!$H$2:$H$7)</f>
        <v>7600</v>
      </c>
      <c r="W5" s="1">
        <f>LOOKUP($A5,'DMG Tables'!$P$2:$P$35,'DMG Tables'!$O$2:$O$35)*W$1*LOOKUP(W$1,'DMG Tables'!$G$2:$G$7,'DMG Tables'!$H$2:$H$7)</f>
        <v>8000</v>
      </c>
      <c r="X5" s="1">
        <f>LOOKUP($A5,'DMG Tables'!$P$2:$P$35,'DMG Tables'!$O$2:$O$35)*X$1*LOOKUP(X$1,'DMG Tables'!$G$2:$G$7,'DMG Tables'!$H$2:$H$7)</f>
        <v>8400</v>
      </c>
      <c r="Y5" s="1">
        <f>LOOKUP($A5,'DMG Tables'!$P$2:$P$35,'DMG Tables'!$O$2:$O$35)*Y$1*LOOKUP(Y$1,'DMG Tables'!$G$2:$G$7,'DMG Tables'!$H$2:$H$7)</f>
        <v>8800</v>
      </c>
      <c r="Z5" s="1">
        <f>LOOKUP($A5,'DMG Tables'!$P$2:$P$35,'DMG Tables'!$O$2:$O$35)*Z$1*LOOKUP(Z$1,'DMG Tables'!$G$2:$G$7,'DMG Tables'!$H$2:$H$7)</f>
        <v>9200</v>
      </c>
      <c r="AA5" s="1">
        <f>LOOKUP($A5,'DMG Tables'!$P$2:$P$35,'DMG Tables'!$O$2:$O$35)*AA$1*LOOKUP(AA$1,'DMG Tables'!$G$2:$G$7,'DMG Tables'!$H$2:$H$7)</f>
        <v>9600</v>
      </c>
      <c r="AB5" s="1">
        <f>LOOKUP($A5,'DMG Tables'!$P$2:$P$35,'DMG Tables'!$O$2:$O$35)*AB$1*LOOKUP(AB$1,'DMG Tables'!$G$2:$G$7,'DMG Tables'!$H$2:$H$7)</f>
        <v>10000</v>
      </c>
      <c r="AC5" s="1">
        <f>LOOKUP($A5,'DMG Tables'!$P$2:$P$35,'DMG Tables'!$O$2:$O$35)*AC$1*LOOKUP(AC$1,'DMG Tables'!$G$2:$G$7,'DMG Tables'!$H$2:$H$7)</f>
        <v>10400</v>
      </c>
      <c r="AD5" s="1">
        <f>LOOKUP($A5,'DMG Tables'!$P$2:$P$35,'DMG Tables'!$O$2:$O$35)*AD$1*LOOKUP(AD$1,'DMG Tables'!$G$2:$G$7,'DMG Tables'!$H$2:$H$7)</f>
        <v>10800</v>
      </c>
      <c r="AE5" s="1">
        <f>LOOKUP($A5,'DMG Tables'!$P$2:$P$35,'DMG Tables'!$O$2:$O$35)*AE$1*LOOKUP(AE$1,'DMG Tables'!$G$2:$G$7,'DMG Tables'!$H$2:$H$7)</f>
        <v>11200</v>
      </c>
      <c r="AF5" s="1">
        <f>LOOKUP($A5,'DMG Tables'!$P$2:$P$35,'DMG Tables'!$O$2:$O$35)*AF$1*LOOKUP(AF$1,'DMG Tables'!$G$2:$G$7,'DMG Tables'!$H$2:$H$7)</f>
        <v>11600</v>
      </c>
      <c r="AG5" s="1">
        <f>LOOKUP($A5,'DMG Tables'!$P$2:$P$35,'DMG Tables'!$O$2:$O$35)*AG$1*LOOKUP(AG$1,'DMG Tables'!$G$2:$G$7,'DMG Tables'!$H$2:$H$7)</f>
        <v>12000</v>
      </c>
      <c r="AH5" s="1">
        <f>LOOKUP($A5,'DMG Tables'!$P$2:$P$35,'DMG Tables'!$O$2:$O$35)*AH$1*LOOKUP(AH$1,'DMG Tables'!$G$2:$G$7,'DMG Tables'!$H$2:$H$7)</f>
        <v>12400</v>
      </c>
      <c r="AI5" s="1">
        <f>LOOKUP($A5,'DMG Tables'!$P$2:$P$35,'DMG Tables'!$O$2:$O$35)*AI$1*LOOKUP(AI$1,'DMG Tables'!$G$2:$G$7,'DMG Tables'!$H$2:$H$7)</f>
        <v>12800</v>
      </c>
      <c r="AJ5" s="1">
        <f>LOOKUP($A5,'DMG Tables'!$P$2:$P$35,'DMG Tables'!$O$2:$O$35)*AJ$1*LOOKUP(AJ$1,'DMG Tables'!$G$2:$G$7,'DMG Tables'!$H$2:$H$7)</f>
        <v>13200</v>
      </c>
      <c r="AK5" s="1">
        <f>LOOKUP($A5,'DMG Tables'!$P$2:$P$35,'DMG Tables'!$O$2:$O$35)*AK$1*LOOKUP(AK$1,'DMG Tables'!$G$2:$G$7,'DMG Tables'!$H$2:$H$7)</f>
        <v>13600</v>
      </c>
      <c r="AL5" s="1">
        <f>LOOKUP($A5,'DMG Tables'!$P$2:$P$35,'DMG Tables'!$O$2:$O$35)*AL$1*LOOKUP(AL$1,'DMG Tables'!$G$2:$G$7,'DMG Tables'!$H$2:$H$7)</f>
        <v>14000</v>
      </c>
      <c r="AM5" s="1">
        <f>LOOKUP($A5,'DMG Tables'!$P$2:$P$35,'DMG Tables'!$O$2:$O$35)*AM$1*LOOKUP(AM$1,'DMG Tables'!$G$2:$G$7,'DMG Tables'!$H$2:$H$7)</f>
        <v>14400</v>
      </c>
      <c r="AN5" s="1">
        <f>LOOKUP($A5,'DMG Tables'!$P$2:$P$35,'DMG Tables'!$O$2:$O$35)*AN$1*LOOKUP(AN$1,'DMG Tables'!$G$2:$G$7,'DMG Tables'!$H$2:$H$7)</f>
        <v>14800</v>
      </c>
      <c r="AO5" s="1">
        <f>LOOKUP($A5,'DMG Tables'!$P$2:$P$35,'DMG Tables'!$O$2:$O$35)*AO$1*LOOKUP(AO$1,'DMG Tables'!$G$2:$G$7,'DMG Tables'!$H$2:$H$7)</f>
        <v>15200</v>
      </c>
      <c r="AP5" s="1">
        <f>LOOKUP($A5,'DMG Tables'!$P$2:$P$35,'DMG Tables'!$O$2:$O$35)*AP$1*LOOKUP(AP$1,'DMG Tables'!$G$2:$G$7,'DMG Tables'!$H$2:$H$7)</f>
        <v>15600</v>
      </c>
      <c r="AQ5" s="1">
        <f>LOOKUP($A5,'DMG Tables'!$P$2:$P$35,'DMG Tables'!$O$2:$O$35)*AQ$1*LOOKUP(AQ$1,'DMG Tables'!$G$2:$G$7,'DMG Tables'!$H$2:$H$7)</f>
        <v>16000</v>
      </c>
      <c r="AR5" s="1">
        <f>LOOKUP($A5,'DMG Tables'!$P$2:$P$35,'DMG Tables'!$O$2:$O$35)*AR$1*LOOKUP(AR$1,'DMG Tables'!$G$2:$G$7,'DMG Tables'!$H$2:$H$7)</f>
        <v>16400</v>
      </c>
      <c r="AS5" s="1">
        <f>LOOKUP($A5,'DMG Tables'!$P$2:$P$35,'DMG Tables'!$O$2:$O$35)*AS$1*LOOKUP(AS$1,'DMG Tables'!$G$2:$G$7,'DMG Tables'!$H$2:$H$7)</f>
        <v>16800</v>
      </c>
      <c r="AT5" s="1">
        <f>LOOKUP($A5,'DMG Tables'!$P$2:$P$35,'DMG Tables'!$O$2:$O$35)*AT$1*LOOKUP(AT$1,'DMG Tables'!$G$2:$G$7,'DMG Tables'!$H$2:$H$7)</f>
        <v>17200</v>
      </c>
      <c r="AU5" s="1">
        <f>LOOKUP($A5,'DMG Tables'!$P$2:$P$35,'DMG Tables'!$O$2:$O$35)*AU$1*LOOKUP(AU$1,'DMG Tables'!$G$2:$G$7,'DMG Tables'!$H$2:$H$7)</f>
        <v>17600</v>
      </c>
      <c r="AV5" s="1">
        <f>LOOKUP($A5,'DMG Tables'!$P$2:$P$35,'DMG Tables'!$O$2:$O$35)*AV$1*LOOKUP(AV$1,'DMG Tables'!$G$2:$G$7,'DMG Tables'!$H$2:$H$7)</f>
        <v>18000</v>
      </c>
      <c r="AW5" s="1">
        <f>LOOKUP($A5,'DMG Tables'!$P$2:$P$35,'DMG Tables'!$O$2:$O$35)*AW$1*LOOKUP(AW$1,'DMG Tables'!$G$2:$G$7,'DMG Tables'!$H$2:$H$7)</f>
        <v>18400</v>
      </c>
      <c r="AX5" s="1">
        <f>LOOKUP($A5,'DMG Tables'!$P$2:$P$35,'DMG Tables'!$O$2:$O$35)*AX$1*LOOKUP(AX$1,'DMG Tables'!$G$2:$G$7,'DMG Tables'!$H$2:$H$7)</f>
        <v>18800</v>
      </c>
      <c r="AY5" s="1">
        <f>LOOKUP($A5,'DMG Tables'!$P$2:$P$35,'DMG Tables'!$O$2:$O$35)*AY$1*LOOKUP(AY$1,'DMG Tables'!$G$2:$G$7,'DMG Tables'!$H$2:$H$7)</f>
        <v>19200</v>
      </c>
      <c r="AZ5" s="1">
        <f>LOOKUP($A5,'DMG Tables'!$P$2:$P$35,'DMG Tables'!$O$2:$O$35)*AZ$1*LOOKUP(AZ$1,'DMG Tables'!$G$2:$G$7,'DMG Tables'!$H$2:$H$7)</f>
        <v>19600</v>
      </c>
      <c r="BA5" s="1">
        <f>LOOKUP($A5,'DMG Tables'!$P$2:$P$35,'DMG Tables'!$O$2:$O$35)*BA$1*LOOKUP(BA$1,'DMG Tables'!$G$2:$G$7,'DMG Tables'!$H$2:$H$7)</f>
        <v>20000</v>
      </c>
      <c r="BB5" s="1">
        <f>LOOKUP($A5,'DMG Tables'!$P$2:$P$35,'DMG Tables'!$O$2:$O$35)*BB$1*LOOKUP(BB$1,'DMG Tables'!$G$2:$G$7,'DMG Tables'!$H$2:$H$7)</f>
        <v>20400</v>
      </c>
      <c r="BC5" s="1">
        <f>LOOKUP($A5,'DMG Tables'!$P$2:$P$35,'DMG Tables'!$O$2:$O$35)*BC$1*LOOKUP(BC$1,'DMG Tables'!$G$2:$G$7,'DMG Tables'!$H$2:$H$7)</f>
        <v>20800</v>
      </c>
      <c r="BD5" s="1">
        <f>LOOKUP($A5,'DMG Tables'!$P$2:$P$35,'DMG Tables'!$O$2:$O$35)*BD$1*LOOKUP(BD$1,'DMG Tables'!$G$2:$G$7,'DMG Tables'!$H$2:$H$7)</f>
        <v>21200</v>
      </c>
      <c r="BE5" s="1">
        <f>LOOKUP($A5,'DMG Tables'!$P$2:$P$35,'DMG Tables'!$O$2:$O$35)*BE$1*LOOKUP(BE$1,'DMG Tables'!$G$2:$G$7,'DMG Tables'!$H$2:$H$7)</f>
        <v>21600</v>
      </c>
      <c r="BF5" s="1">
        <f>LOOKUP($A5,'DMG Tables'!$P$2:$P$35,'DMG Tables'!$O$2:$O$35)*BF$1*LOOKUP(BF$1,'DMG Tables'!$G$2:$G$7,'DMG Tables'!$H$2:$H$7)</f>
        <v>22000</v>
      </c>
      <c r="BG5" s="1">
        <f>LOOKUP($A5,'DMG Tables'!$P$2:$P$35,'DMG Tables'!$O$2:$O$35)*BG$1*LOOKUP(BG$1,'DMG Tables'!$G$2:$G$7,'DMG Tables'!$H$2:$H$7)</f>
        <v>22400</v>
      </c>
      <c r="BH5" s="1">
        <f>LOOKUP($A5,'DMG Tables'!$P$2:$P$35,'DMG Tables'!$O$2:$O$35)*BH$1*LOOKUP(BH$1,'DMG Tables'!$G$2:$G$7,'DMG Tables'!$H$2:$H$7)</f>
        <v>22800</v>
      </c>
      <c r="BI5" s="1">
        <f>LOOKUP($A5,'DMG Tables'!$P$2:$P$35,'DMG Tables'!$O$2:$O$35)*BI$1*LOOKUP(BI$1,'DMG Tables'!$G$2:$G$7,'DMG Tables'!$H$2:$H$7)</f>
        <v>23200</v>
      </c>
      <c r="BJ5" s="1">
        <f>LOOKUP($A5,'DMG Tables'!$P$2:$P$35,'DMG Tables'!$O$2:$O$35)*BJ$1*LOOKUP(BJ$1,'DMG Tables'!$G$2:$G$7,'DMG Tables'!$H$2:$H$7)</f>
        <v>23600</v>
      </c>
      <c r="BK5" s="1">
        <f>LOOKUP($A5,'DMG Tables'!$P$2:$P$35,'DMG Tables'!$O$2:$O$35)*BK$1*LOOKUP(BK$1,'DMG Tables'!$G$2:$G$7,'DMG Tables'!$H$2:$H$7)</f>
        <v>24000</v>
      </c>
      <c r="BL5" s="1">
        <f>LOOKUP($A5,'DMG Tables'!$P$2:$P$35,'DMG Tables'!$O$2:$O$35)*BL$1*LOOKUP(BL$1,'DMG Tables'!$G$2:$G$7,'DMG Tables'!$H$2:$H$7)</f>
        <v>24400</v>
      </c>
      <c r="BM5" s="1">
        <f>LOOKUP($A5,'DMG Tables'!$P$2:$P$35,'DMG Tables'!$O$2:$O$35)*BM$1*LOOKUP(BM$1,'DMG Tables'!$G$2:$G$7,'DMG Tables'!$H$2:$H$7)</f>
        <v>24800</v>
      </c>
      <c r="BN5" s="1">
        <f>LOOKUP($A5,'DMG Tables'!$P$2:$P$35,'DMG Tables'!$O$2:$O$35)*BN$1*LOOKUP(BN$1,'DMG Tables'!$G$2:$G$7,'DMG Tables'!$H$2:$H$7)</f>
        <v>25200</v>
      </c>
      <c r="BO5" s="1">
        <f>LOOKUP($A5,'DMG Tables'!$P$2:$P$35,'DMG Tables'!$O$2:$O$35)*BO$1*LOOKUP(BO$1,'DMG Tables'!$G$2:$G$7,'DMG Tables'!$H$2:$H$7)</f>
        <v>25600</v>
      </c>
      <c r="BP5" s="1">
        <f>LOOKUP($A5,'DMG Tables'!$P$2:$P$35,'DMG Tables'!$O$2:$O$35)*BP$1*LOOKUP(BP$1,'DMG Tables'!$G$2:$G$7,'DMG Tables'!$H$2:$H$7)</f>
        <v>26000</v>
      </c>
      <c r="BQ5" s="1">
        <f>LOOKUP($A5,'DMG Tables'!$P$2:$P$35,'DMG Tables'!$O$2:$O$35)*BQ$1*LOOKUP(BQ$1,'DMG Tables'!$G$2:$G$7,'DMG Tables'!$H$2:$H$7)</f>
        <v>26400</v>
      </c>
      <c r="BR5" s="1">
        <f>LOOKUP($A5,'DMG Tables'!$P$2:$P$35,'DMG Tables'!$O$2:$O$35)*BR$1*LOOKUP(BR$1,'DMG Tables'!$G$2:$G$7,'DMG Tables'!$H$2:$H$7)</f>
        <v>26800</v>
      </c>
      <c r="BS5" s="1">
        <f>LOOKUP($A5,'DMG Tables'!$P$2:$P$35,'DMG Tables'!$O$2:$O$35)*BS$1*LOOKUP(BS$1,'DMG Tables'!$G$2:$G$7,'DMG Tables'!$H$2:$H$7)</f>
        <v>27200</v>
      </c>
      <c r="BT5" s="1">
        <f>LOOKUP($A5,'DMG Tables'!$P$2:$P$35,'DMG Tables'!$O$2:$O$35)*BT$1*LOOKUP(BT$1,'DMG Tables'!$G$2:$G$7,'DMG Tables'!$H$2:$H$7)</f>
        <v>27600</v>
      </c>
      <c r="BU5" s="1">
        <f>LOOKUP($A5,'DMG Tables'!$P$2:$P$35,'DMG Tables'!$O$2:$O$35)*BU$1*LOOKUP(BU$1,'DMG Tables'!$G$2:$G$7,'DMG Tables'!$H$2:$H$7)</f>
        <v>28000</v>
      </c>
      <c r="BV5" s="1">
        <f>LOOKUP($A5,'DMG Tables'!$P$2:$P$35,'DMG Tables'!$O$2:$O$35)*BV$1*LOOKUP(BV$1,'DMG Tables'!$G$2:$G$7,'DMG Tables'!$H$2:$H$7)</f>
        <v>28400</v>
      </c>
      <c r="BW5" s="1">
        <f>LOOKUP($A5,'DMG Tables'!$P$2:$P$35,'DMG Tables'!$O$2:$O$35)*BW$1*LOOKUP(BW$1,'DMG Tables'!$G$2:$G$7,'DMG Tables'!$H$2:$H$7)</f>
        <v>28800</v>
      </c>
      <c r="BX5" s="1">
        <f>LOOKUP($A5,'DMG Tables'!$P$2:$P$35,'DMG Tables'!$O$2:$O$35)*BX$1*LOOKUP(BX$1,'DMG Tables'!$G$2:$G$7,'DMG Tables'!$H$2:$H$7)</f>
        <v>29200</v>
      </c>
      <c r="BY5" s="1">
        <f>LOOKUP($A5,'DMG Tables'!$P$2:$P$35,'DMG Tables'!$O$2:$O$35)*BY$1*LOOKUP(BY$1,'DMG Tables'!$G$2:$G$7,'DMG Tables'!$H$2:$H$7)</f>
        <v>29600</v>
      </c>
      <c r="BZ5" s="1">
        <f>LOOKUP($A5,'DMG Tables'!$P$2:$P$35,'DMG Tables'!$O$2:$O$35)*BZ$1*LOOKUP(BZ$1,'DMG Tables'!$G$2:$G$7,'DMG Tables'!$H$2:$H$7)</f>
        <v>30000</v>
      </c>
      <c r="CA5" s="1">
        <f>LOOKUP($A5,'DMG Tables'!$P$2:$P$35,'DMG Tables'!$O$2:$O$35)*CA$1*LOOKUP(CA$1,'DMG Tables'!$G$2:$G$7,'DMG Tables'!$H$2:$H$7)</f>
        <v>30400</v>
      </c>
      <c r="CB5" s="1">
        <f>LOOKUP($A5,'DMG Tables'!$P$2:$P$35,'DMG Tables'!$O$2:$O$35)*CB$1*LOOKUP(CB$1,'DMG Tables'!$G$2:$G$7,'DMG Tables'!$H$2:$H$7)</f>
        <v>30800</v>
      </c>
      <c r="CC5" s="1">
        <f>LOOKUP($A5,'DMG Tables'!$P$2:$P$35,'DMG Tables'!$O$2:$O$35)*CC$1*LOOKUP(CC$1,'DMG Tables'!$G$2:$G$7,'DMG Tables'!$H$2:$H$7)</f>
        <v>31200</v>
      </c>
      <c r="CD5" s="1">
        <f>LOOKUP($A5,'DMG Tables'!$P$2:$P$35,'DMG Tables'!$O$2:$O$35)*CD$1*LOOKUP(CD$1,'DMG Tables'!$G$2:$G$7,'DMG Tables'!$H$2:$H$7)</f>
        <v>31600</v>
      </c>
      <c r="CE5" s="1">
        <f>LOOKUP($A5,'DMG Tables'!$P$2:$P$35,'DMG Tables'!$O$2:$O$35)*CE$1*LOOKUP(CE$1,'DMG Tables'!$G$2:$G$7,'DMG Tables'!$H$2:$H$7)</f>
        <v>32000</v>
      </c>
      <c r="CF5" s="1">
        <f>LOOKUP($A5,'DMG Tables'!$P$2:$P$35,'DMG Tables'!$O$2:$O$35)*CF$1*LOOKUP(CF$1,'DMG Tables'!$G$2:$G$7,'DMG Tables'!$H$2:$H$7)</f>
        <v>32400</v>
      </c>
      <c r="CG5" s="1">
        <f>LOOKUP($A5,'DMG Tables'!$P$2:$P$35,'DMG Tables'!$O$2:$O$35)*CG$1*LOOKUP(CG$1,'DMG Tables'!$G$2:$G$7,'DMG Tables'!$H$2:$H$7)</f>
        <v>32800</v>
      </c>
      <c r="CH5" s="1">
        <f>LOOKUP($A5,'DMG Tables'!$P$2:$P$35,'DMG Tables'!$O$2:$O$35)*CH$1*LOOKUP(CH$1,'DMG Tables'!$G$2:$G$7,'DMG Tables'!$H$2:$H$7)</f>
        <v>33200</v>
      </c>
      <c r="CI5" s="1">
        <f>LOOKUP($A5,'DMG Tables'!$P$2:$P$35,'DMG Tables'!$O$2:$O$35)*CI$1*LOOKUP(CI$1,'DMG Tables'!$G$2:$G$7,'DMG Tables'!$H$2:$H$7)</f>
        <v>33600</v>
      </c>
      <c r="CJ5" s="1">
        <f>LOOKUP($A5,'DMG Tables'!$P$2:$P$35,'DMG Tables'!$O$2:$O$35)*CJ$1*LOOKUP(CJ$1,'DMG Tables'!$G$2:$G$7,'DMG Tables'!$H$2:$H$7)</f>
        <v>34000</v>
      </c>
      <c r="CK5" s="1">
        <f>LOOKUP($A5,'DMG Tables'!$P$2:$P$35,'DMG Tables'!$O$2:$O$35)*CK$1*LOOKUP(CK$1,'DMG Tables'!$G$2:$G$7,'DMG Tables'!$H$2:$H$7)</f>
        <v>34400</v>
      </c>
      <c r="CL5" s="1">
        <f>LOOKUP($A5,'DMG Tables'!$P$2:$P$35,'DMG Tables'!$O$2:$O$35)*CL$1*LOOKUP(CL$1,'DMG Tables'!$G$2:$G$7,'DMG Tables'!$H$2:$H$7)</f>
        <v>34800</v>
      </c>
      <c r="CM5" s="1">
        <f>LOOKUP($A5,'DMG Tables'!$P$2:$P$35,'DMG Tables'!$O$2:$O$35)*CM$1*LOOKUP(CM$1,'DMG Tables'!$G$2:$G$7,'DMG Tables'!$H$2:$H$7)</f>
        <v>35200</v>
      </c>
      <c r="CN5" s="1">
        <f>LOOKUP($A5,'DMG Tables'!$P$2:$P$35,'DMG Tables'!$O$2:$O$35)*CN$1*LOOKUP(CN$1,'DMG Tables'!$G$2:$G$7,'DMG Tables'!$H$2:$H$7)</f>
        <v>35600</v>
      </c>
      <c r="CO5" s="1">
        <f>LOOKUP($A5,'DMG Tables'!$P$2:$P$35,'DMG Tables'!$O$2:$O$35)*CO$1*LOOKUP(CO$1,'DMG Tables'!$G$2:$G$7,'DMG Tables'!$H$2:$H$7)</f>
        <v>36000</v>
      </c>
      <c r="CP5" s="1">
        <f>LOOKUP($A5,'DMG Tables'!$P$2:$P$35,'DMG Tables'!$O$2:$O$35)*CP$1*LOOKUP(CP$1,'DMG Tables'!$G$2:$G$7,'DMG Tables'!$H$2:$H$7)</f>
        <v>36400</v>
      </c>
      <c r="CQ5" s="1">
        <f>LOOKUP($A5,'DMG Tables'!$P$2:$P$35,'DMG Tables'!$O$2:$O$35)*CQ$1*LOOKUP(CQ$1,'DMG Tables'!$G$2:$G$7,'DMG Tables'!$H$2:$H$7)</f>
        <v>36800</v>
      </c>
      <c r="CR5" s="1">
        <f>LOOKUP($A5,'DMG Tables'!$P$2:$P$35,'DMG Tables'!$O$2:$O$35)*CR$1*LOOKUP(CR$1,'DMG Tables'!$G$2:$G$7,'DMG Tables'!$H$2:$H$7)</f>
        <v>37200</v>
      </c>
      <c r="CS5" s="1">
        <f>LOOKUP($A5,'DMG Tables'!$P$2:$P$35,'DMG Tables'!$O$2:$O$35)*CS$1*LOOKUP(CS$1,'DMG Tables'!$G$2:$G$7,'DMG Tables'!$H$2:$H$7)</f>
        <v>37600</v>
      </c>
      <c r="CT5" s="1">
        <f>LOOKUP($A5,'DMG Tables'!$P$2:$P$35,'DMG Tables'!$O$2:$O$35)*CT$1*LOOKUP(CT$1,'DMG Tables'!$G$2:$G$7,'DMG Tables'!$H$2:$H$7)</f>
        <v>38000</v>
      </c>
      <c r="CU5" s="1">
        <f>LOOKUP($A5,'DMG Tables'!$P$2:$P$35,'DMG Tables'!$O$2:$O$35)*CU$1*LOOKUP(CU$1,'DMG Tables'!$G$2:$G$7,'DMG Tables'!$H$2:$H$7)</f>
        <v>38400</v>
      </c>
      <c r="CV5" s="1">
        <f>LOOKUP($A5,'DMG Tables'!$P$2:$P$35,'DMG Tables'!$O$2:$O$35)*CV$1*LOOKUP(CV$1,'DMG Tables'!$G$2:$G$7,'DMG Tables'!$H$2:$H$7)</f>
        <v>38800</v>
      </c>
      <c r="CW5" s="1">
        <f>LOOKUP($A5,'DMG Tables'!$P$2:$P$35,'DMG Tables'!$O$2:$O$35)*CW$1*LOOKUP(CW$1,'DMG Tables'!$G$2:$G$7,'DMG Tables'!$H$2:$H$7)</f>
        <v>39200</v>
      </c>
      <c r="CX5" s="1">
        <f>LOOKUP($A5,'DMG Tables'!$P$2:$P$35,'DMG Tables'!$O$2:$O$35)*CX$1*LOOKUP(CX$1,'DMG Tables'!$G$2:$G$7,'DMG Tables'!$H$2:$H$7)</f>
        <v>39600</v>
      </c>
      <c r="CY5" s="1">
        <f>LOOKUP($A5,'DMG Tables'!$P$2:$P$35,'DMG Tables'!$O$2:$O$35)*CY$1*LOOKUP(CY$1,'DMG Tables'!$G$2:$G$7,'DMG Tables'!$H$2:$H$7)</f>
        <v>40000</v>
      </c>
      <c r="CZ5" s="1">
        <f>LOOKUP($A5,'DMG Tables'!$P$2:$P$35,'DMG Tables'!$O$2:$O$35)*CZ$1*LOOKUP(CZ$1,'DMG Tables'!$G$2:$G$7,'DMG Tables'!$H$2:$H$7)</f>
        <v>40400</v>
      </c>
      <c r="DA5" s="1">
        <f>LOOKUP($A5,'DMG Tables'!$P$2:$P$35,'DMG Tables'!$O$2:$O$35)*DA$1*LOOKUP(DA$1,'DMG Tables'!$G$2:$G$7,'DMG Tables'!$H$2:$H$7)</f>
        <v>40800</v>
      </c>
      <c r="DB5" s="1">
        <f>LOOKUP($A5,'DMG Tables'!$P$2:$P$35,'DMG Tables'!$O$2:$O$35)*DB$1*LOOKUP(DB$1,'DMG Tables'!$G$2:$G$7,'DMG Tables'!$H$2:$H$7)</f>
        <v>41200</v>
      </c>
      <c r="DC5" s="1">
        <f>LOOKUP($A5,'DMG Tables'!$P$2:$P$35,'DMG Tables'!$O$2:$O$35)*DC$1*LOOKUP(DC$1,'DMG Tables'!$G$2:$G$7,'DMG Tables'!$H$2:$H$7)</f>
        <v>41600</v>
      </c>
      <c r="DD5" s="1">
        <f>LOOKUP($A5,'DMG Tables'!$P$2:$P$35,'DMG Tables'!$O$2:$O$35)*DD$1*LOOKUP(DD$1,'DMG Tables'!$G$2:$G$7,'DMG Tables'!$H$2:$H$7)</f>
        <v>42000</v>
      </c>
      <c r="DE5" s="1">
        <f>LOOKUP($A5,'DMG Tables'!$P$2:$P$35,'DMG Tables'!$O$2:$O$35)*DE$1*LOOKUP(DE$1,'DMG Tables'!$G$2:$G$7,'DMG Tables'!$H$2:$H$7)</f>
        <v>42400</v>
      </c>
      <c r="DF5" s="1">
        <f>LOOKUP($A5,'DMG Tables'!$P$2:$P$35,'DMG Tables'!$O$2:$O$35)*DF$1*LOOKUP(DF$1,'DMG Tables'!$G$2:$G$7,'DMG Tables'!$H$2:$H$7)</f>
        <v>42800</v>
      </c>
      <c r="DG5" s="1">
        <f>LOOKUP($A5,'DMG Tables'!$P$2:$P$35,'DMG Tables'!$O$2:$O$35)*DG$1*LOOKUP(DG$1,'DMG Tables'!$G$2:$G$7,'DMG Tables'!$H$2:$H$7)</f>
        <v>43200</v>
      </c>
      <c r="DH5" s="1">
        <f>LOOKUP($A5,'DMG Tables'!$P$2:$P$35,'DMG Tables'!$O$2:$O$35)*DH$1*LOOKUP(DH$1,'DMG Tables'!$G$2:$G$7,'DMG Tables'!$H$2:$H$7)</f>
        <v>43600</v>
      </c>
      <c r="DI5" s="1">
        <f>LOOKUP($A5,'DMG Tables'!$P$2:$P$35,'DMG Tables'!$O$2:$O$35)*DI$1*LOOKUP(DI$1,'DMG Tables'!$G$2:$G$7,'DMG Tables'!$H$2:$H$7)</f>
        <v>44000</v>
      </c>
      <c r="DJ5" s="1">
        <f>LOOKUP($A5,'DMG Tables'!$P$2:$P$35,'DMG Tables'!$O$2:$O$35)*DJ$1*LOOKUP(DJ$1,'DMG Tables'!$G$2:$G$7,'DMG Tables'!$H$2:$H$7)</f>
        <v>44400</v>
      </c>
      <c r="DK5" s="1">
        <f>LOOKUP($A5,'DMG Tables'!$P$2:$P$35,'DMG Tables'!$O$2:$O$35)*DK$1*LOOKUP(DK$1,'DMG Tables'!$G$2:$G$7,'DMG Tables'!$H$2:$H$7)</f>
        <v>44800</v>
      </c>
      <c r="DL5" s="1">
        <f>LOOKUP($A5,'DMG Tables'!$P$2:$P$35,'DMG Tables'!$O$2:$O$35)*DL$1*LOOKUP(DL$1,'DMG Tables'!$G$2:$G$7,'DMG Tables'!$H$2:$H$7)</f>
        <v>45200</v>
      </c>
      <c r="DM5" s="1">
        <f>LOOKUP($A5,'DMG Tables'!$P$2:$P$35,'DMG Tables'!$O$2:$O$35)*DM$1*LOOKUP(DM$1,'DMG Tables'!$G$2:$G$7,'DMG Tables'!$H$2:$H$7)</f>
        <v>45600</v>
      </c>
      <c r="DN5" s="1">
        <f>LOOKUP($A5,'DMG Tables'!$P$2:$P$35,'DMG Tables'!$O$2:$O$35)*DN$1*LOOKUP(DN$1,'DMG Tables'!$G$2:$G$7,'DMG Tables'!$H$2:$H$7)</f>
        <v>46000</v>
      </c>
      <c r="DO5" s="1">
        <f>LOOKUP($A5,'DMG Tables'!$P$2:$P$35,'DMG Tables'!$O$2:$O$35)*DO$1*LOOKUP(DO$1,'DMG Tables'!$G$2:$G$7,'DMG Tables'!$H$2:$H$7)</f>
        <v>46400</v>
      </c>
      <c r="DP5" s="1">
        <f>LOOKUP($A5,'DMG Tables'!$P$2:$P$35,'DMG Tables'!$O$2:$O$35)*DP$1*LOOKUP(DP$1,'DMG Tables'!$G$2:$G$7,'DMG Tables'!$H$2:$H$7)</f>
        <v>46800</v>
      </c>
      <c r="DQ5" s="1">
        <f>LOOKUP($A5,'DMG Tables'!$P$2:$P$35,'DMG Tables'!$O$2:$O$35)*DQ$1*LOOKUP(DQ$1,'DMG Tables'!$G$2:$G$7,'DMG Tables'!$H$2:$H$7)</f>
        <v>47200</v>
      </c>
      <c r="DR5" s="1">
        <f>LOOKUP($A5,'DMG Tables'!$P$2:$P$35,'DMG Tables'!$O$2:$O$35)*DR$1*LOOKUP(DR$1,'DMG Tables'!$G$2:$G$7,'DMG Tables'!$H$2:$H$7)</f>
        <v>47600</v>
      </c>
      <c r="DS5" s="1">
        <f>LOOKUP($A5,'DMG Tables'!$P$2:$P$35,'DMG Tables'!$O$2:$O$35)*DS$1*LOOKUP(DS$1,'DMG Tables'!$G$2:$G$7,'DMG Tables'!$H$2:$H$7)</f>
        <v>48000</v>
      </c>
      <c r="DT5" s="1">
        <f>LOOKUP($A5,'DMG Tables'!$P$2:$P$35,'DMG Tables'!$O$2:$O$35)*DT$1*LOOKUP(DT$1,'DMG Tables'!$G$2:$G$7,'DMG Tables'!$H$2:$H$7)</f>
        <v>48400</v>
      </c>
      <c r="DU5" s="1">
        <f>LOOKUP($A5,'DMG Tables'!$P$2:$P$35,'DMG Tables'!$O$2:$O$35)*DU$1*LOOKUP(DU$1,'DMG Tables'!$G$2:$G$7,'DMG Tables'!$H$2:$H$7)</f>
        <v>48800</v>
      </c>
      <c r="DV5" s="1">
        <f>LOOKUP($A5,'DMG Tables'!$P$2:$P$35,'DMG Tables'!$O$2:$O$35)*DV$1*LOOKUP(DV$1,'DMG Tables'!$G$2:$G$7,'DMG Tables'!$H$2:$H$7)</f>
        <v>49200</v>
      </c>
      <c r="DW5" s="1">
        <f>LOOKUP($A5,'DMG Tables'!$P$2:$P$35,'DMG Tables'!$O$2:$O$35)*DW$1*LOOKUP(DW$1,'DMG Tables'!$G$2:$G$7,'DMG Tables'!$H$2:$H$7)</f>
        <v>49600</v>
      </c>
      <c r="DX5" s="1">
        <f>LOOKUP($A5,'DMG Tables'!$P$2:$P$35,'DMG Tables'!$O$2:$O$35)*DX$1*LOOKUP(DX$1,'DMG Tables'!$G$2:$G$7,'DMG Tables'!$H$2:$H$7)</f>
        <v>50000</v>
      </c>
      <c r="DY5" s="1">
        <f>LOOKUP($A5,'DMG Tables'!$P$2:$P$35,'DMG Tables'!$O$2:$O$35)*DY$1*LOOKUP(DY$1,'DMG Tables'!$G$2:$G$7,'DMG Tables'!$H$2:$H$7)</f>
        <v>50400</v>
      </c>
      <c r="DZ5" s="1">
        <f>LOOKUP($A5,'DMG Tables'!$P$2:$P$35,'DMG Tables'!$O$2:$O$35)*DZ$1*LOOKUP(DZ$1,'DMG Tables'!$G$2:$G$7,'DMG Tables'!$H$2:$H$7)</f>
        <v>50800</v>
      </c>
      <c r="EA5" s="1">
        <f>LOOKUP($A5,'DMG Tables'!$P$2:$P$35,'DMG Tables'!$O$2:$O$35)*EA$1*LOOKUP(EA$1,'DMG Tables'!$G$2:$G$7,'DMG Tables'!$H$2:$H$7)</f>
        <v>51200</v>
      </c>
      <c r="EB5" s="1">
        <f>LOOKUP($A5,'DMG Tables'!$P$2:$P$35,'DMG Tables'!$O$2:$O$35)*EB$1*LOOKUP(EB$1,'DMG Tables'!$G$2:$G$7,'DMG Tables'!$H$2:$H$7)</f>
        <v>51600</v>
      </c>
      <c r="EC5" s="1">
        <f>LOOKUP($A5,'DMG Tables'!$P$2:$P$35,'DMG Tables'!$O$2:$O$35)*EC$1*LOOKUP(EC$1,'DMG Tables'!$G$2:$G$7,'DMG Tables'!$H$2:$H$7)</f>
        <v>52000</v>
      </c>
      <c r="ED5" s="1">
        <f>LOOKUP($A5,'DMG Tables'!$P$2:$P$35,'DMG Tables'!$O$2:$O$35)*ED$1*LOOKUP(ED$1,'DMG Tables'!$G$2:$G$7,'DMG Tables'!$H$2:$H$7)</f>
        <v>52400</v>
      </c>
      <c r="EE5" s="1">
        <f>LOOKUP($A5,'DMG Tables'!$P$2:$P$35,'DMG Tables'!$O$2:$O$35)*EE$1*LOOKUP(EE$1,'DMG Tables'!$G$2:$G$7,'DMG Tables'!$H$2:$H$7)</f>
        <v>52800</v>
      </c>
      <c r="EF5" s="1">
        <f>LOOKUP($A5,'DMG Tables'!$P$2:$P$35,'DMG Tables'!$O$2:$O$35)*EF$1*LOOKUP(EF$1,'DMG Tables'!$G$2:$G$7,'DMG Tables'!$H$2:$H$7)</f>
        <v>53200</v>
      </c>
      <c r="EG5" s="1">
        <f>LOOKUP($A5,'DMG Tables'!$P$2:$P$35,'DMG Tables'!$O$2:$O$35)*EG$1*LOOKUP(EG$1,'DMG Tables'!$G$2:$G$7,'DMG Tables'!$H$2:$H$7)</f>
        <v>53600</v>
      </c>
      <c r="EH5" s="1">
        <f>LOOKUP($A5,'DMG Tables'!$P$2:$P$35,'DMG Tables'!$O$2:$O$35)*EH$1*LOOKUP(EH$1,'DMG Tables'!$G$2:$G$7,'DMG Tables'!$H$2:$H$7)</f>
        <v>54000</v>
      </c>
      <c r="EI5" s="1">
        <f>LOOKUP($A5,'DMG Tables'!$P$2:$P$35,'DMG Tables'!$O$2:$O$35)*EI$1*LOOKUP(EI$1,'DMG Tables'!$G$2:$G$7,'DMG Tables'!$H$2:$H$7)</f>
        <v>54400</v>
      </c>
      <c r="EJ5" s="1">
        <f>LOOKUP($A5,'DMG Tables'!$P$2:$P$35,'DMG Tables'!$O$2:$O$35)*EJ$1*LOOKUP(EJ$1,'DMG Tables'!$G$2:$G$7,'DMG Tables'!$H$2:$H$7)</f>
        <v>54800</v>
      </c>
      <c r="EK5" s="1">
        <f>LOOKUP($A5,'DMG Tables'!$P$2:$P$35,'DMG Tables'!$O$2:$O$35)*EK$1*LOOKUP(EK$1,'DMG Tables'!$G$2:$G$7,'DMG Tables'!$H$2:$H$7)</f>
        <v>55200</v>
      </c>
      <c r="EL5" s="1">
        <f>LOOKUP($A5,'DMG Tables'!$P$2:$P$35,'DMG Tables'!$O$2:$O$35)*EL$1*LOOKUP(EL$1,'DMG Tables'!$G$2:$G$7,'DMG Tables'!$H$2:$H$7)</f>
        <v>55600</v>
      </c>
      <c r="EM5" s="1">
        <f>LOOKUP($A5,'DMG Tables'!$P$2:$P$35,'DMG Tables'!$O$2:$O$35)*EM$1*LOOKUP(EM$1,'DMG Tables'!$G$2:$G$7,'DMG Tables'!$H$2:$H$7)</f>
        <v>56000</v>
      </c>
      <c r="EN5" s="1">
        <f>LOOKUP($A5,'DMG Tables'!$P$2:$P$35,'DMG Tables'!$O$2:$O$35)*EN$1*LOOKUP(EN$1,'DMG Tables'!$G$2:$G$7,'DMG Tables'!$H$2:$H$7)</f>
        <v>56400</v>
      </c>
      <c r="EO5" s="1">
        <f>LOOKUP($A5,'DMG Tables'!$P$2:$P$35,'DMG Tables'!$O$2:$O$35)*EO$1*LOOKUP(EO$1,'DMG Tables'!$G$2:$G$7,'DMG Tables'!$H$2:$H$7)</f>
        <v>56800</v>
      </c>
      <c r="EP5" s="1">
        <f>LOOKUP($A5,'DMG Tables'!$P$2:$P$35,'DMG Tables'!$O$2:$O$35)*EP$1*LOOKUP(EP$1,'DMG Tables'!$G$2:$G$7,'DMG Tables'!$H$2:$H$7)</f>
        <v>57200</v>
      </c>
      <c r="EQ5" s="1">
        <f>LOOKUP($A5,'DMG Tables'!$P$2:$P$35,'DMG Tables'!$O$2:$O$35)*EQ$1*LOOKUP(EQ$1,'DMG Tables'!$G$2:$G$7,'DMG Tables'!$H$2:$H$7)</f>
        <v>57600</v>
      </c>
      <c r="ER5" s="1">
        <f>LOOKUP($A5,'DMG Tables'!$P$2:$P$35,'DMG Tables'!$O$2:$O$35)*ER$1*LOOKUP(ER$1,'DMG Tables'!$G$2:$G$7,'DMG Tables'!$H$2:$H$7)</f>
        <v>58000</v>
      </c>
      <c r="ES5" s="1">
        <f>LOOKUP($A5,'DMG Tables'!$P$2:$P$35,'DMG Tables'!$O$2:$O$35)*ES$1*LOOKUP(ES$1,'DMG Tables'!$G$2:$G$7,'DMG Tables'!$H$2:$H$7)</f>
        <v>58400</v>
      </c>
      <c r="ET5" s="1">
        <f>LOOKUP($A5,'DMG Tables'!$P$2:$P$35,'DMG Tables'!$O$2:$O$35)*ET$1*LOOKUP(ET$1,'DMG Tables'!$G$2:$G$7,'DMG Tables'!$H$2:$H$7)</f>
        <v>58800</v>
      </c>
      <c r="EU5" s="1">
        <f>LOOKUP($A5,'DMG Tables'!$P$2:$P$35,'DMG Tables'!$O$2:$O$35)*EU$1*LOOKUP(EU$1,'DMG Tables'!$G$2:$G$7,'DMG Tables'!$H$2:$H$7)</f>
        <v>59200</v>
      </c>
      <c r="EV5" s="1">
        <f>LOOKUP($A5,'DMG Tables'!$P$2:$P$35,'DMG Tables'!$O$2:$O$35)*EV$1*LOOKUP(EV$1,'DMG Tables'!$G$2:$G$7,'DMG Tables'!$H$2:$H$7)</f>
        <v>59600</v>
      </c>
      <c r="EW5" s="1">
        <f>LOOKUP($A5,'DMG Tables'!$P$2:$P$35,'DMG Tables'!$O$2:$O$35)*EW$1*LOOKUP(EW$1,'DMG Tables'!$G$2:$G$7,'DMG Tables'!$H$2:$H$7)</f>
        <v>60000</v>
      </c>
      <c r="EX5" s="1">
        <f>LOOKUP($A5,'DMG Tables'!$P$2:$P$35,'DMG Tables'!$O$2:$O$35)*EX$1*LOOKUP(EX$1,'DMG Tables'!$G$2:$G$7,'DMG Tables'!$H$2:$H$7)</f>
        <v>60400</v>
      </c>
      <c r="EY5" s="1">
        <f>LOOKUP($A5,'DMG Tables'!$P$2:$P$35,'DMG Tables'!$O$2:$O$35)*EY$1*LOOKUP(EY$1,'DMG Tables'!$G$2:$G$7,'DMG Tables'!$H$2:$H$7)</f>
        <v>60800</v>
      </c>
      <c r="EZ5" s="1">
        <f>LOOKUP($A5,'DMG Tables'!$P$2:$P$35,'DMG Tables'!$O$2:$O$35)*EZ$1*LOOKUP(EZ$1,'DMG Tables'!$G$2:$G$7,'DMG Tables'!$H$2:$H$7)</f>
        <v>61200</v>
      </c>
      <c r="FA5" s="1">
        <f>LOOKUP($A5,'DMG Tables'!$P$2:$P$35,'DMG Tables'!$O$2:$O$35)*FA$1*LOOKUP(FA$1,'DMG Tables'!$G$2:$G$7,'DMG Tables'!$H$2:$H$7)</f>
        <v>61600</v>
      </c>
      <c r="FB5" s="1">
        <f>LOOKUP($A5,'DMG Tables'!$P$2:$P$35,'DMG Tables'!$O$2:$O$35)*FB$1*LOOKUP(FB$1,'DMG Tables'!$G$2:$G$7,'DMG Tables'!$H$2:$H$7)</f>
        <v>62000</v>
      </c>
      <c r="FC5" s="1">
        <f>LOOKUP($A5,'DMG Tables'!$P$2:$P$35,'DMG Tables'!$O$2:$O$35)*FC$1*LOOKUP(FC$1,'DMG Tables'!$G$2:$G$7,'DMG Tables'!$H$2:$H$7)</f>
        <v>62400</v>
      </c>
      <c r="FD5" s="1">
        <f>LOOKUP($A5,'DMG Tables'!$P$2:$P$35,'DMG Tables'!$O$2:$O$35)*FD$1*LOOKUP(FD$1,'DMG Tables'!$G$2:$G$7,'DMG Tables'!$H$2:$H$7)</f>
        <v>62800</v>
      </c>
      <c r="FE5" s="1">
        <f>LOOKUP($A5,'DMG Tables'!$P$2:$P$35,'DMG Tables'!$O$2:$O$35)*FE$1*LOOKUP(FE$1,'DMG Tables'!$G$2:$G$7,'DMG Tables'!$H$2:$H$7)</f>
        <v>63200</v>
      </c>
      <c r="FF5" s="1">
        <f>LOOKUP($A5,'DMG Tables'!$P$2:$P$35,'DMG Tables'!$O$2:$O$35)*FF$1*LOOKUP(FF$1,'DMG Tables'!$G$2:$G$7,'DMG Tables'!$H$2:$H$7)</f>
        <v>63600</v>
      </c>
      <c r="FG5" s="1">
        <f>LOOKUP($A5,'DMG Tables'!$P$2:$P$35,'DMG Tables'!$O$2:$O$35)*FG$1*LOOKUP(FG$1,'DMG Tables'!$G$2:$G$7,'DMG Tables'!$H$2:$H$7)</f>
        <v>64000</v>
      </c>
      <c r="FH5" s="1">
        <f>LOOKUP($A5,'DMG Tables'!$P$2:$P$35,'DMG Tables'!$O$2:$O$35)*FH$1*LOOKUP(FH$1,'DMG Tables'!$G$2:$G$7,'DMG Tables'!$H$2:$H$7)</f>
        <v>64400</v>
      </c>
      <c r="FI5" s="1">
        <f>LOOKUP($A5,'DMG Tables'!$P$2:$P$35,'DMG Tables'!$O$2:$O$35)*FI$1*LOOKUP(FI$1,'DMG Tables'!$G$2:$G$7,'DMG Tables'!$H$2:$H$7)</f>
        <v>64800</v>
      </c>
      <c r="FJ5" s="1">
        <f>LOOKUP($A5,'DMG Tables'!$P$2:$P$35,'DMG Tables'!$O$2:$O$35)*FJ$1*LOOKUP(FJ$1,'DMG Tables'!$G$2:$G$7,'DMG Tables'!$H$2:$H$7)</f>
        <v>65200</v>
      </c>
      <c r="FK5" s="1">
        <f>LOOKUP($A5,'DMG Tables'!$P$2:$P$35,'DMG Tables'!$O$2:$O$35)*FK$1*LOOKUP(FK$1,'DMG Tables'!$G$2:$G$7,'DMG Tables'!$H$2:$H$7)</f>
        <v>65600</v>
      </c>
      <c r="FL5" s="1">
        <f>LOOKUP($A5,'DMG Tables'!$P$2:$P$35,'DMG Tables'!$O$2:$O$35)*FL$1*LOOKUP(FL$1,'DMG Tables'!$G$2:$G$7,'DMG Tables'!$H$2:$H$7)</f>
        <v>66000</v>
      </c>
      <c r="FM5" s="1">
        <f>LOOKUP($A5,'DMG Tables'!$P$2:$P$35,'DMG Tables'!$O$2:$O$35)*FM$1*LOOKUP(FM$1,'DMG Tables'!$G$2:$G$7,'DMG Tables'!$H$2:$H$7)</f>
        <v>66400</v>
      </c>
      <c r="FN5" s="1">
        <f>LOOKUP($A5,'DMG Tables'!$P$2:$P$35,'DMG Tables'!$O$2:$O$35)*FN$1*LOOKUP(FN$1,'DMG Tables'!$G$2:$G$7,'DMG Tables'!$H$2:$H$7)</f>
        <v>66800</v>
      </c>
      <c r="FO5" s="1">
        <f>LOOKUP($A5,'DMG Tables'!$P$2:$P$35,'DMG Tables'!$O$2:$O$35)*FO$1*LOOKUP(FO$1,'DMG Tables'!$G$2:$G$7,'DMG Tables'!$H$2:$H$7)</f>
        <v>67200</v>
      </c>
      <c r="FP5" s="1">
        <f>LOOKUP($A5,'DMG Tables'!$P$2:$P$35,'DMG Tables'!$O$2:$O$35)*FP$1*LOOKUP(FP$1,'DMG Tables'!$G$2:$G$7,'DMG Tables'!$H$2:$H$7)</f>
        <v>67600</v>
      </c>
      <c r="FQ5" s="1">
        <f>LOOKUP($A5,'DMG Tables'!$P$2:$P$35,'DMG Tables'!$O$2:$O$35)*FQ$1*LOOKUP(FQ$1,'DMG Tables'!$G$2:$G$7,'DMG Tables'!$H$2:$H$7)</f>
        <v>68000</v>
      </c>
      <c r="FR5" s="1">
        <f>LOOKUP($A5,'DMG Tables'!$P$2:$P$35,'DMG Tables'!$O$2:$O$35)*FR$1*LOOKUP(FR$1,'DMG Tables'!$G$2:$G$7,'DMG Tables'!$H$2:$H$7)</f>
        <v>68400</v>
      </c>
      <c r="FS5" s="1">
        <f>LOOKUP($A5,'DMG Tables'!$P$2:$P$35,'DMG Tables'!$O$2:$O$35)*FS$1*LOOKUP(FS$1,'DMG Tables'!$G$2:$G$7,'DMG Tables'!$H$2:$H$7)</f>
        <v>68800</v>
      </c>
      <c r="FT5" s="1">
        <f>LOOKUP($A5,'DMG Tables'!$P$2:$P$35,'DMG Tables'!$O$2:$O$35)*FT$1*LOOKUP(FT$1,'DMG Tables'!$G$2:$G$7,'DMG Tables'!$H$2:$H$7)</f>
        <v>69200</v>
      </c>
      <c r="FU5" s="1">
        <f>LOOKUP($A5,'DMG Tables'!$P$2:$P$35,'DMG Tables'!$O$2:$O$35)*FU$1*LOOKUP(FU$1,'DMG Tables'!$G$2:$G$7,'DMG Tables'!$H$2:$H$7)</f>
        <v>69600</v>
      </c>
      <c r="FV5" s="1">
        <f>LOOKUP($A5,'DMG Tables'!$P$2:$P$35,'DMG Tables'!$O$2:$O$35)*FV$1*LOOKUP(FV$1,'DMG Tables'!$G$2:$G$7,'DMG Tables'!$H$2:$H$7)</f>
        <v>70000</v>
      </c>
      <c r="FW5" s="1">
        <f>LOOKUP($A5,'DMG Tables'!$P$2:$P$35,'DMG Tables'!$O$2:$O$35)*FW$1*LOOKUP(FW$1,'DMG Tables'!$G$2:$G$7,'DMG Tables'!$H$2:$H$7)</f>
        <v>70400</v>
      </c>
      <c r="FX5" s="1">
        <f>LOOKUP($A5,'DMG Tables'!$P$2:$P$35,'DMG Tables'!$O$2:$O$35)*FX$1*LOOKUP(FX$1,'DMG Tables'!$G$2:$G$7,'DMG Tables'!$H$2:$H$7)</f>
        <v>70800</v>
      </c>
      <c r="FY5" s="1">
        <f>LOOKUP($A5,'DMG Tables'!$P$2:$P$35,'DMG Tables'!$O$2:$O$35)*FY$1*LOOKUP(FY$1,'DMG Tables'!$G$2:$G$7,'DMG Tables'!$H$2:$H$7)</f>
        <v>71200</v>
      </c>
      <c r="FZ5" s="1">
        <f>LOOKUP($A5,'DMG Tables'!$P$2:$P$35,'DMG Tables'!$O$2:$O$35)*FZ$1*LOOKUP(FZ$1,'DMG Tables'!$G$2:$G$7,'DMG Tables'!$H$2:$H$7)</f>
        <v>71600</v>
      </c>
      <c r="GA5" s="1">
        <f>LOOKUP($A5,'DMG Tables'!$P$2:$P$35,'DMG Tables'!$O$2:$O$35)*GA$1*LOOKUP(GA$1,'DMG Tables'!$G$2:$G$7,'DMG Tables'!$H$2:$H$7)</f>
        <v>72000</v>
      </c>
      <c r="GB5" s="1">
        <f>LOOKUP($A5,'DMG Tables'!$P$2:$P$35,'DMG Tables'!$O$2:$O$35)*GB$1*LOOKUP(GB$1,'DMG Tables'!$G$2:$G$7,'DMG Tables'!$H$2:$H$7)</f>
        <v>72400</v>
      </c>
      <c r="GC5" s="1">
        <f>LOOKUP($A5,'DMG Tables'!$P$2:$P$35,'DMG Tables'!$O$2:$O$35)*GC$1*LOOKUP(GC$1,'DMG Tables'!$G$2:$G$7,'DMG Tables'!$H$2:$H$7)</f>
        <v>72800</v>
      </c>
      <c r="GD5" s="1">
        <f>LOOKUP($A5,'DMG Tables'!$P$2:$P$35,'DMG Tables'!$O$2:$O$35)*GD$1*LOOKUP(GD$1,'DMG Tables'!$G$2:$G$7,'DMG Tables'!$H$2:$H$7)</f>
        <v>73200</v>
      </c>
      <c r="GE5" s="1">
        <f>LOOKUP($A5,'DMG Tables'!$P$2:$P$35,'DMG Tables'!$O$2:$O$35)*GE$1*LOOKUP(GE$1,'DMG Tables'!$G$2:$G$7,'DMG Tables'!$H$2:$H$7)</f>
        <v>73600</v>
      </c>
      <c r="GF5" s="1">
        <f>LOOKUP($A5,'DMG Tables'!$P$2:$P$35,'DMG Tables'!$O$2:$O$35)*GF$1*LOOKUP(GF$1,'DMG Tables'!$G$2:$G$7,'DMG Tables'!$H$2:$H$7)</f>
        <v>74000</v>
      </c>
      <c r="GG5" s="1">
        <f>LOOKUP($A5,'DMG Tables'!$P$2:$P$35,'DMG Tables'!$O$2:$O$35)*GG$1*LOOKUP(GG$1,'DMG Tables'!$G$2:$G$7,'DMG Tables'!$H$2:$H$7)</f>
        <v>74400</v>
      </c>
      <c r="GH5" s="1">
        <f>LOOKUP($A5,'DMG Tables'!$P$2:$P$35,'DMG Tables'!$O$2:$O$35)*GH$1*LOOKUP(GH$1,'DMG Tables'!$G$2:$G$7,'DMG Tables'!$H$2:$H$7)</f>
        <v>74800</v>
      </c>
      <c r="GI5" s="1">
        <f>LOOKUP($A5,'DMG Tables'!$P$2:$P$35,'DMG Tables'!$O$2:$O$35)*GI$1*LOOKUP(GI$1,'DMG Tables'!$G$2:$G$7,'DMG Tables'!$H$2:$H$7)</f>
        <v>75200</v>
      </c>
      <c r="GJ5" s="1">
        <f>LOOKUP($A5,'DMG Tables'!$P$2:$P$35,'DMG Tables'!$O$2:$O$35)*GJ$1*LOOKUP(GJ$1,'DMG Tables'!$G$2:$G$7,'DMG Tables'!$H$2:$H$7)</f>
        <v>75600</v>
      </c>
      <c r="GK5" s="1">
        <f>LOOKUP($A5,'DMG Tables'!$P$2:$P$35,'DMG Tables'!$O$2:$O$35)*GK$1*LOOKUP(GK$1,'DMG Tables'!$G$2:$G$7,'DMG Tables'!$H$2:$H$7)</f>
        <v>76000</v>
      </c>
      <c r="GL5" s="1">
        <f>LOOKUP($A5,'DMG Tables'!$P$2:$P$35,'DMG Tables'!$O$2:$O$35)*GL$1*LOOKUP(GL$1,'DMG Tables'!$G$2:$G$7,'DMG Tables'!$H$2:$H$7)</f>
        <v>76400</v>
      </c>
      <c r="GM5" s="1">
        <f>LOOKUP($A5,'DMG Tables'!$P$2:$P$35,'DMG Tables'!$O$2:$O$35)*GM$1*LOOKUP(GM$1,'DMG Tables'!$G$2:$G$7,'DMG Tables'!$H$2:$H$7)</f>
        <v>76800</v>
      </c>
      <c r="GN5" s="1">
        <f>LOOKUP($A5,'DMG Tables'!$P$2:$P$35,'DMG Tables'!$O$2:$O$35)*GN$1*LOOKUP(GN$1,'DMG Tables'!$G$2:$G$7,'DMG Tables'!$H$2:$H$7)</f>
        <v>77200</v>
      </c>
      <c r="GO5" s="1">
        <f>LOOKUP($A5,'DMG Tables'!$P$2:$P$35,'DMG Tables'!$O$2:$O$35)*GO$1*LOOKUP(GO$1,'DMG Tables'!$G$2:$G$7,'DMG Tables'!$H$2:$H$7)</f>
        <v>77600</v>
      </c>
      <c r="GP5" s="1">
        <f>LOOKUP($A5,'DMG Tables'!$P$2:$P$35,'DMG Tables'!$O$2:$O$35)*GP$1*LOOKUP(GP$1,'DMG Tables'!$G$2:$G$7,'DMG Tables'!$H$2:$H$7)</f>
        <v>78000</v>
      </c>
      <c r="GQ5" s="1">
        <f>LOOKUP($A5,'DMG Tables'!$P$2:$P$35,'DMG Tables'!$O$2:$O$35)*GQ$1*LOOKUP(GQ$1,'DMG Tables'!$G$2:$G$7,'DMG Tables'!$H$2:$H$7)</f>
        <v>78400</v>
      </c>
      <c r="GR5" s="1">
        <f>LOOKUP($A5,'DMG Tables'!$P$2:$P$35,'DMG Tables'!$O$2:$O$35)*GR$1*LOOKUP(GR$1,'DMG Tables'!$G$2:$G$7,'DMG Tables'!$H$2:$H$7)</f>
        <v>78800</v>
      </c>
      <c r="GS5" s="1">
        <f>LOOKUP($A5,'DMG Tables'!$P$2:$P$35,'DMG Tables'!$O$2:$O$35)*GS$1*LOOKUP(GS$1,'DMG Tables'!$G$2:$G$7,'DMG Tables'!$H$2:$H$7)</f>
        <v>79200</v>
      </c>
      <c r="GT5" s="1">
        <f>LOOKUP($A5,'DMG Tables'!$P$2:$P$35,'DMG Tables'!$O$2:$O$35)*GT$1*LOOKUP(GT$1,'DMG Tables'!$G$2:$G$7,'DMG Tables'!$H$2:$H$7)</f>
        <v>79600</v>
      </c>
      <c r="GU5" s="1">
        <f>LOOKUP($A5,'DMG Tables'!$P$2:$P$35,'DMG Tables'!$O$2:$O$35)*GU$1*LOOKUP(GU$1,'DMG Tables'!$G$2:$G$7,'DMG Tables'!$H$2:$H$7)</f>
        <v>80000</v>
      </c>
      <c r="GV5" s="1">
        <f>LOOKUP($A5,'DMG Tables'!$P$2:$P$35,'DMG Tables'!$O$2:$O$35)*GV$1*LOOKUP(GV$1,'DMG Tables'!$G$2:$G$7,'DMG Tables'!$H$2:$H$7)</f>
        <v>80400</v>
      </c>
      <c r="GW5" s="1">
        <f>LOOKUP($A5,'DMG Tables'!$P$2:$P$35,'DMG Tables'!$O$2:$O$35)*GW$1*LOOKUP(GW$1,'DMG Tables'!$G$2:$G$7,'DMG Tables'!$H$2:$H$7)</f>
        <v>80800</v>
      </c>
      <c r="GX5" s="1">
        <f>LOOKUP($A5,'DMG Tables'!$P$2:$P$35,'DMG Tables'!$O$2:$O$35)*GX$1*LOOKUP(GX$1,'DMG Tables'!$G$2:$G$7,'DMG Tables'!$H$2:$H$7)</f>
        <v>81200</v>
      </c>
      <c r="GY5" s="1">
        <f>LOOKUP($A5,'DMG Tables'!$P$2:$P$35,'DMG Tables'!$O$2:$O$35)*GY$1*LOOKUP(GY$1,'DMG Tables'!$G$2:$G$7,'DMG Tables'!$H$2:$H$7)</f>
        <v>81600</v>
      </c>
      <c r="GZ5" s="1">
        <f>LOOKUP($A5,'DMG Tables'!$P$2:$P$35,'DMG Tables'!$O$2:$O$35)*GZ$1*LOOKUP(GZ$1,'DMG Tables'!$G$2:$G$7,'DMG Tables'!$H$2:$H$7)</f>
        <v>82000</v>
      </c>
      <c r="HA5" s="1">
        <f>LOOKUP($A5,'DMG Tables'!$P$2:$P$35,'DMG Tables'!$O$2:$O$35)*HA$1*LOOKUP(HA$1,'DMG Tables'!$G$2:$G$7,'DMG Tables'!$H$2:$H$7)</f>
        <v>82400</v>
      </c>
      <c r="HB5" s="1">
        <f>LOOKUP($A5,'DMG Tables'!$P$2:$P$35,'DMG Tables'!$O$2:$O$35)*HB$1*LOOKUP(HB$1,'DMG Tables'!$G$2:$G$7,'DMG Tables'!$H$2:$H$7)</f>
        <v>82800</v>
      </c>
      <c r="HC5" s="1">
        <f>LOOKUP($A5,'DMG Tables'!$P$2:$P$35,'DMG Tables'!$O$2:$O$35)*HC$1*LOOKUP(HC$1,'DMG Tables'!$G$2:$G$7,'DMG Tables'!$H$2:$H$7)</f>
        <v>83200</v>
      </c>
      <c r="HD5" s="1">
        <f>LOOKUP($A5,'DMG Tables'!$P$2:$P$35,'DMG Tables'!$O$2:$O$35)*HD$1*LOOKUP(HD$1,'DMG Tables'!$G$2:$G$7,'DMG Tables'!$H$2:$H$7)</f>
        <v>83600</v>
      </c>
      <c r="HE5" s="1">
        <f>LOOKUP($A5,'DMG Tables'!$P$2:$P$35,'DMG Tables'!$O$2:$O$35)*HE$1*LOOKUP(HE$1,'DMG Tables'!$G$2:$G$7,'DMG Tables'!$H$2:$H$7)</f>
        <v>84000</v>
      </c>
      <c r="HF5" s="1">
        <f>LOOKUP($A5,'DMG Tables'!$P$2:$P$35,'DMG Tables'!$O$2:$O$35)*HF$1*LOOKUP(HF$1,'DMG Tables'!$G$2:$G$7,'DMG Tables'!$H$2:$H$7)</f>
        <v>84400</v>
      </c>
      <c r="HG5" s="1">
        <f>LOOKUP($A5,'DMG Tables'!$P$2:$P$35,'DMG Tables'!$O$2:$O$35)*HG$1*LOOKUP(HG$1,'DMG Tables'!$G$2:$G$7,'DMG Tables'!$H$2:$H$7)</f>
        <v>84800</v>
      </c>
      <c r="HH5" s="1">
        <f>LOOKUP($A5,'DMG Tables'!$P$2:$P$35,'DMG Tables'!$O$2:$O$35)*HH$1*LOOKUP(HH$1,'DMG Tables'!$G$2:$G$7,'DMG Tables'!$H$2:$H$7)</f>
        <v>85200</v>
      </c>
      <c r="HI5" s="1">
        <f>LOOKUP($A5,'DMG Tables'!$P$2:$P$35,'DMG Tables'!$O$2:$O$35)*HI$1*LOOKUP(HI$1,'DMG Tables'!$G$2:$G$7,'DMG Tables'!$H$2:$H$7)</f>
        <v>85600</v>
      </c>
      <c r="HJ5" s="1">
        <f>LOOKUP($A5,'DMG Tables'!$P$2:$P$35,'DMG Tables'!$O$2:$O$35)*HJ$1*LOOKUP(HJ$1,'DMG Tables'!$G$2:$G$7,'DMG Tables'!$H$2:$H$7)</f>
        <v>86000</v>
      </c>
      <c r="HK5" s="1">
        <f>LOOKUP($A5,'DMG Tables'!$P$2:$P$35,'DMG Tables'!$O$2:$O$35)*HK$1*LOOKUP(HK$1,'DMG Tables'!$G$2:$G$7,'DMG Tables'!$H$2:$H$7)</f>
        <v>86400</v>
      </c>
      <c r="HL5" s="1">
        <f>LOOKUP($A5,'DMG Tables'!$P$2:$P$35,'DMG Tables'!$O$2:$O$35)*HL$1*LOOKUP(HL$1,'DMG Tables'!$G$2:$G$7,'DMG Tables'!$H$2:$H$7)</f>
        <v>86800</v>
      </c>
      <c r="HM5" s="1">
        <f>LOOKUP($A5,'DMG Tables'!$P$2:$P$35,'DMG Tables'!$O$2:$O$35)*HM$1*LOOKUP(HM$1,'DMG Tables'!$G$2:$G$7,'DMG Tables'!$H$2:$H$7)</f>
        <v>87200</v>
      </c>
      <c r="HN5" s="1">
        <f>LOOKUP($A5,'DMG Tables'!$P$2:$P$35,'DMG Tables'!$O$2:$O$35)*HN$1*LOOKUP(HN$1,'DMG Tables'!$G$2:$G$7,'DMG Tables'!$H$2:$H$7)</f>
        <v>87600</v>
      </c>
      <c r="HO5" s="1">
        <f>LOOKUP($A5,'DMG Tables'!$P$2:$P$35,'DMG Tables'!$O$2:$O$35)*HO$1*LOOKUP(HO$1,'DMG Tables'!$G$2:$G$7,'DMG Tables'!$H$2:$H$7)</f>
        <v>88000</v>
      </c>
      <c r="HP5" s="1">
        <f>LOOKUP($A5,'DMG Tables'!$P$2:$P$35,'DMG Tables'!$O$2:$O$35)*HP$1*LOOKUP(HP$1,'DMG Tables'!$G$2:$G$7,'DMG Tables'!$H$2:$H$7)</f>
        <v>88400</v>
      </c>
      <c r="HQ5" s="1">
        <f>LOOKUP($A5,'DMG Tables'!$P$2:$P$35,'DMG Tables'!$O$2:$O$35)*HQ$1*LOOKUP(HQ$1,'DMG Tables'!$G$2:$G$7,'DMG Tables'!$H$2:$H$7)</f>
        <v>88800</v>
      </c>
      <c r="HR5" s="1">
        <f>LOOKUP($A5,'DMG Tables'!$P$2:$P$35,'DMG Tables'!$O$2:$O$35)*HR$1*LOOKUP(HR$1,'DMG Tables'!$G$2:$G$7,'DMG Tables'!$H$2:$H$7)</f>
        <v>89200</v>
      </c>
      <c r="HS5" s="1">
        <f>LOOKUP($A5,'DMG Tables'!$P$2:$P$35,'DMG Tables'!$O$2:$O$35)*HS$1*LOOKUP(HS$1,'DMG Tables'!$G$2:$G$7,'DMG Tables'!$H$2:$H$7)</f>
        <v>89600</v>
      </c>
      <c r="HT5" s="1">
        <f>LOOKUP($A5,'DMG Tables'!$P$2:$P$35,'DMG Tables'!$O$2:$O$35)*HT$1*LOOKUP(HT$1,'DMG Tables'!$G$2:$G$7,'DMG Tables'!$H$2:$H$7)</f>
        <v>90000</v>
      </c>
      <c r="HU5" s="1">
        <f>LOOKUP($A5,'DMG Tables'!$P$2:$P$35,'DMG Tables'!$O$2:$O$35)*HU$1*LOOKUP(HU$1,'DMG Tables'!$G$2:$G$7,'DMG Tables'!$H$2:$H$7)</f>
        <v>90400</v>
      </c>
      <c r="HV5" s="1">
        <f>LOOKUP($A5,'DMG Tables'!$P$2:$P$35,'DMG Tables'!$O$2:$O$35)*HV$1*LOOKUP(HV$1,'DMG Tables'!$G$2:$G$7,'DMG Tables'!$H$2:$H$7)</f>
        <v>90800</v>
      </c>
      <c r="HW5" s="1">
        <f>LOOKUP($A5,'DMG Tables'!$P$2:$P$35,'DMG Tables'!$O$2:$O$35)*HW$1*LOOKUP(HW$1,'DMG Tables'!$G$2:$G$7,'DMG Tables'!$H$2:$H$7)</f>
        <v>91200</v>
      </c>
      <c r="HX5" s="1">
        <f>LOOKUP($A5,'DMG Tables'!$P$2:$P$35,'DMG Tables'!$O$2:$O$35)*HX$1*LOOKUP(HX$1,'DMG Tables'!$G$2:$G$7,'DMG Tables'!$H$2:$H$7)</f>
        <v>91600</v>
      </c>
      <c r="HY5" s="1">
        <f>LOOKUP($A5,'DMG Tables'!$P$2:$P$35,'DMG Tables'!$O$2:$O$35)*HY$1*LOOKUP(HY$1,'DMG Tables'!$G$2:$G$7,'DMG Tables'!$H$2:$H$7)</f>
        <v>92000</v>
      </c>
      <c r="HZ5" s="1">
        <f>LOOKUP($A5,'DMG Tables'!$P$2:$P$35,'DMG Tables'!$O$2:$O$35)*HZ$1*LOOKUP(HZ$1,'DMG Tables'!$G$2:$G$7,'DMG Tables'!$H$2:$H$7)</f>
        <v>92400</v>
      </c>
      <c r="IA5" s="1">
        <f>LOOKUP($A5,'DMG Tables'!$P$2:$P$35,'DMG Tables'!$O$2:$O$35)*IA$1*LOOKUP(IA$1,'DMG Tables'!$G$2:$G$7,'DMG Tables'!$H$2:$H$7)</f>
        <v>92800</v>
      </c>
      <c r="IB5" s="1">
        <f>LOOKUP($A5,'DMG Tables'!$P$2:$P$35,'DMG Tables'!$O$2:$O$35)*IB$1*LOOKUP(IB$1,'DMG Tables'!$G$2:$G$7,'DMG Tables'!$H$2:$H$7)</f>
        <v>93200</v>
      </c>
      <c r="IC5" s="1">
        <f>LOOKUP($A5,'DMG Tables'!$P$2:$P$35,'DMG Tables'!$O$2:$O$35)*IC$1*LOOKUP(IC$1,'DMG Tables'!$G$2:$G$7,'DMG Tables'!$H$2:$H$7)</f>
        <v>93600</v>
      </c>
      <c r="ID5" s="1">
        <f>LOOKUP($A5,'DMG Tables'!$P$2:$P$35,'DMG Tables'!$O$2:$O$35)*ID$1*LOOKUP(ID$1,'DMG Tables'!$G$2:$G$7,'DMG Tables'!$H$2:$H$7)</f>
        <v>94000</v>
      </c>
      <c r="IE5" s="1">
        <f>LOOKUP($A5,'DMG Tables'!$P$2:$P$35,'DMG Tables'!$O$2:$O$35)*IE$1*LOOKUP(IE$1,'DMG Tables'!$G$2:$G$7,'DMG Tables'!$H$2:$H$7)</f>
        <v>94400</v>
      </c>
      <c r="IF5" s="1">
        <f>LOOKUP($A5,'DMG Tables'!$P$2:$P$35,'DMG Tables'!$O$2:$O$35)*IF$1*LOOKUP(IF$1,'DMG Tables'!$G$2:$G$7,'DMG Tables'!$H$2:$H$7)</f>
        <v>94800</v>
      </c>
      <c r="IG5" s="1">
        <f>LOOKUP($A5,'DMG Tables'!$P$2:$P$35,'DMG Tables'!$O$2:$O$35)*IG$1*LOOKUP(IG$1,'DMG Tables'!$G$2:$G$7,'DMG Tables'!$H$2:$H$7)</f>
        <v>95200</v>
      </c>
      <c r="IH5" s="1">
        <f>LOOKUP($A5,'DMG Tables'!$P$2:$P$35,'DMG Tables'!$O$2:$O$35)*IH$1*LOOKUP(IH$1,'DMG Tables'!$G$2:$G$7,'DMG Tables'!$H$2:$H$7)</f>
        <v>95600</v>
      </c>
      <c r="II5" s="1">
        <f>LOOKUP($A5,'DMG Tables'!$P$2:$P$35,'DMG Tables'!$O$2:$O$35)*II$1*LOOKUP(II$1,'DMG Tables'!$G$2:$G$7,'DMG Tables'!$H$2:$H$7)</f>
        <v>96000</v>
      </c>
      <c r="IJ5" s="1">
        <f>LOOKUP($A5,'DMG Tables'!$P$2:$P$35,'DMG Tables'!$O$2:$O$35)*IJ$1*LOOKUP(IJ$1,'DMG Tables'!$G$2:$G$7,'DMG Tables'!$H$2:$H$7)</f>
        <v>96400</v>
      </c>
      <c r="IK5" s="1">
        <f>LOOKUP($A5,'DMG Tables'!$P$2:$P$35,'DMG Tables'!$O$2:$O$35)*IK$1*LOOKUP(IK$1,'DMG Tables'!$G$2:$G$7,'DMG Tables'!$H$2:$H$7)</f>
        <v>96800</v>
      </c>
      <c r="IL5" s="1">
        <f>LOOKUP($A5,'DMG Tables'!$P$2:$P$35,'DMG Tables'!$O$2:$O$35)*IL$1*LOOKUP(IL$1,'DMG Tables'!$G$2:$G$7,'DMG Tables'!$H$2:$H$7)</f>
        <v>97200</v>
      </c>
      <c r="IM5" s="1">
        <f>LOOKUP($A5,'DMG Tables'!$P$2:$P$35,'DMG Tables'!$O$2:$O$35)*IM$1*LOOKUP(IM$1,'DMG Tables'!$G$2:$G$7,'DMG Tables'!$H$2:$H$7)</f>
        <v>97600</v>
      </c>
      <c r="IN5" s="1">
        <f>LOOKUP($A5,'DMG Tables'!$P$2:$P$35,'DMG Tables'!$O$2:$O$35)*IN$1*LOOKUP(IN$1,'DMG Tables'!$G$2:$G$7,'DMG Tables'!$H$2:$H$7)</f>
        <v>98000</v>
      </c>
      <c r="IO5" s="1">
        <f>LOOKUP($A5,'DMG Tables'!$P$2:$P$35,'DMG Tables'!$O$2:$O$35)*IO$1*LOOKUP(IO$1,'DMG Tables'!$G$2:$G$7,'DMG Tables'!$H$2:$H$7)</f>
        <v>98400</v>
      </c>
      <c r="IP5" s="1">
        <f>LOOKUP($A5,'DMG Tables'!$P$2:$P$35,'DMG Tables'!$O$2:$O$35)*IP$1*LOOKUP(IP$1,'DMG Tables'!$G$2:$G$7,'DMG Tables'!$H$2:$H$7)</f>
        <v>98800</v>
      </c>
      <c r="IQ5" s="1">
        <f>LOOKUP($A5,'DMG Tables'!$P$2:$P$35,'DMG Tables'!$O$2:$O$35)*IQ$1*LOOKUP(IQ$1,'DMG Tables'!$G$2:$G$7,'DMG Tables'!$H$2:$H$7)</f>
        <v>99200</v>
      </c>
      <c r="IR5" s="1">
        <f>LOOKUP($A5,'DMG Tables'!$P$2:$P$35,'DMG Tables'!$O$2:$O$35)*IR$1*LOOKUP(IR$1,'DMG Tables'!$G$2:$G$7,'DMG Tables'!$H$2:$H$7)</f>
        <v>99600</v>
      </c>
      <c r="IS5" s="1">
        <f>LOOKUP($A5,'DMG Tables'!$P$2:$P$35,'DMG Tables'!$O$2:$O$35)*IS$1*LOOKUP(IS$1,'DMG Tables'!$G$2:$G$7,'DMG Tables'!$H$2:$H$7)</f>
        <v>100000</v>
      </c>
      <c r="IT5" s="1">
        <f>LOOKUP($A5,'DMG Tables'!$P$2:$P$35,'DMG Tables'!$O$2:$O$35)*IT$1*LOOKUP(IT$1,'DMG Tables'!$G$2:$G$7,'DMG Tables'!$H$2:$H$7)</f>
        <v>100400</v>
      </c>
      <c r="IU5" s="1">
        <f>LOOKUP($A5,'DMG Tables'!$P$2:$P$35,'DMG Tables'!$O$2:$O$35)*IU$1*LOOKUP(IU$1,'DMG Tables'!$G$2:$G$7,'DMG Tables'!$H$2:$H$7)</f>
        <v>100800</v>
      </c>
      <c r="IV5" s="1">
        <f>LOOKUP($A5,'DMG Tables'!$P$2:$P$35,'DMG Tables'!$O$2:$O$35)*IV$1*LOOKUP(IV$1,'DMG Tables'!$G$2:$G$7,'DMG Tables'!$H$2:$H$7)</f>
        <v>101200</v>
      </c>
      <c r="IW5" s="1">
        <f>LOOKUP($A5,'DMG Tables'!$P$2:$P$35,'DMG Tables'!$O$2:$O$35)*IW$1*LOOKUP(IW$1,'DMG Tables'!$G$2:$G$7,'DMG Tables'!$H$2:$H$7)</f>
        <v>101600</v>
      </c>
      <c r="IX5" s="1">
        <f>LOOKUP($A5,'DMG Tables'!$P$2:$P$35,'DMG Tables'!$O$2:$O$35)*IX$1*LOOKUP(IX$1,'DMG Tables'!$G$2:$G$7,'DMG Tables'!$H$2:$H$7)</f>
        <v>102000</v>
      </c>
      <c r="IY5" s="1">
        <f>LOOKUP($A5,'DMG Tables'!$P$2:$P$35,'DMG Tables'!$O$2:$O$35)*IY$1*LOOKUP(IY$1,'DMG Tables'!$G$2:$G$7,'DMG Tables'!$H$2:$H$7)</f>
        <v>102400</v>
      </c>
      <c r="IZ5" s="1">
        <f>LOOKUP($A5,'DMG Tables'!$P$2:$P$35,'DMG Tables'!$O$2:$O$35)*IZ$1*LOOKUP(IZ$1,'DMG Tables'!$G$2:$G$7,'DMG Tables'!$H$2:$H$7)</f>
        <v>102800</v>
      </c>
      <c r="JA5" s="1">
        <f>LOOKUP($A5,'DMG Tables'!$P$2:$P$35,'DMG Tables'!$O$2:$O$35)*JA$1*LOOKUP(JA$1,'DMG Tables'!$G$2:$G$7,'DMG Tables'!$H$2:$H$7)</f>
        <v>103200</v>
      </c>
      <c r="JB5" s="1">
        <f>LOOKUP($A5,'DMG Tables'!$P$2:$P$35,'DMG Tables'!$O$2:$O$35)*JB$1*LOOKUP(JB$1,'DMG Tables'!$G$2:$G$7,'DMG Tables'!$H$2:$H$7)</f>
        <v>103600</v>
      </c>
      <c r="JC5" s="1">
        <f>LOOKUP($A5,'DMG Tables'!$P$2:$P$35,'DMG Tables'!$O$2:$O$35)*JC$1*LOOKUP(JC$1,'DMG Tables'!$G$2:$G$7,'DMG Tables'!$H$2:$H$7)</f>
        <v>104000</v>
      </c>
      <c r="JD5" s="1">
        <f>LOOKUP($A5,'DMG Tables'!$P$2:$P$35,'DMG Tables'!$O$2:$O$35)*JD$1*LOOKUP(JD$1,'DMG Tables'!$G$2:$G$7,'DMG Tables'!$H$2:$H$7)</f>
        <v>104400</v>
      </c>
      <c r="JE5" s="1">
        <f>LOOKUP($A5,'DMG Tables'!$P$2:$P$35,'DMG Tables'!$O$2:$O$35)*JE$1*LOOKUP(JE$1,'DMG Tables'!$G$2:$G$7,'DMG Tables'!$H$2:$H$7)</f>
        <v>104800</v>
      </c>
      <c r="JF5" s="1">
        <f>LOOKUP($A5,'DMG Tables'!$P$2:$P$35,'DMG Tables'!$O$2:$O$35)*JF$1*LOOKUP(JF$1,'DMG Tables'!$G$2:$G$7,'DMG Tables'!$H$2:$H$7)</f>
        <v>105200</v>
      </c>
      <c r="JG5" s="1">
        <f>LOOKUP($A5,'DMG Tables'!$P$2:$P$35,'DMG Tables'!$O$2:$O$35)*JG$1*LOOKUP(JG$1,'DMG Tables'!$G$2:$G$7,'DMG Tables'!$H$2:$H$7)</f>
        <v>105600</v>
      </c>
      <c r="JH5" s="1">
        <f>LOOKUP($A5,'DMG Tables'!$P$2:$P$35,'DMG Tables'!$O$2:$O$35)*JH$1*LOOKUP(JH$1,'DMG Tables'!$G$2:$G$7,'DMG Tables'!$H$2:$H$7)</f>
        <v>106000</v>
      </c>
      <c r="JI5" s="1">
        <f>LOOKUP($A5,'DMG Tables'!$P$2:$P$35,'DMG Tables'!$O$2:$O$35)*JI$1*LOOKUP(JI$1,'DMG Tables'!$G$2:$G$7,'DMG Tables'!$H$2:$H$7)</f>
        <v>106400</v>
      </c>
      <c r="JJ5" s="1">
        <f>LOOKUP($A5,'DMG Tables'!$P$2:$P$35,'DMG Tables'!$O$2:$O$35)*JJ$1*LOOKUP(JJ$1,'DMG Tables'!$G$2:$G$7,'DMG Tables'!$H$2:$H$7)</f>
        <v>106800</v>
      </c>
      <c r="JK5" s="1">
        <f>LOOKUP($A5,'DMG Tables'!$P$2:$P$35,'DMG Tables'!$O$2:$O$35)*JK$1*LOOKUP(JK$1,'DMG Tables'!$G$2:$G$7,'DMG Tables'!$H$2:$H$7)</f>
        <v>107200</v>
      </c>
      <c r="JL5" s="1">
        <f>LOOKUP($A5,'DMG Tables'!$P$2:$P$35,'DMG Tables'!$O$2:$O$35)*JL$1*LOOKUP(JL$1,'DMG Tables'!$G$2:$G$7,'DMG Tables'!$H$2:$H$7)</f>
        <v>107600</v>
      </c>
      <c r="JM5" s="1">
        <f>LOOKUP($A5,'DMG Tables'!$P$2:$P$35,'DMG Tables'!$O$2:$O$35)*JM$1*LOOKUP(JM$1,'DMG Tables'!$G$2:$G$7,'DMG Tables'!$H$2:$H$7)</f>
        <v>108000</v>
      </c>
      <c r="JN5" s="1">
        <f>LOOKUP($A5,'DMG Tables'!$P$2:$P$35,'DMG Tables'!$O$2:$O$35)*JN$1*LOOKUP(JN$1,'DMG Tables'!$G$2:$G$7,'DMG Tables'!$H$2:$H$7)</f>
        <v>108400</v>
      </c>
      <c r="JO5" s="1">
        <f>LOOKUP($A5,'DMG Tables'!$P$2:$P$35,'DMG Tables'!$O$2:$O$35)*JO$1*LOOKUP(JO$1,'DMG Tables'!$G$2:$G$7,'DMG Tables'!$H$2:$H$7)</f>
        <v>108800</v>
      </c>
      <c r="JP5" s="1">
        <f>LOOKUP($A5,'DMG Tables'!$P$2:$P$35,'DMG Tables'!$O$2:$O$35)*JP$1*LOOKUP(JP$1,'DMG Tables'!$G$2:$G$7,'DMG Tables'!$H$2:$H$7)</f>
        <v>109200</v>
      </c>
      <c r="JQ5" s="1">
        <f>LOOKUP($A5,'DMG Tables'!$P$2:$P$35,'DMG Tables'!$O$2:$O$35)*JQ$1*LOOKUP(JQ$1,'DMG Tables'!$G$2:$G$7,'DMG Tables'!$H$2:$H$7)</f>
        <v>109600</v>
      </c>
      <c r="JR5" s="1">
        <f>LOOKUP($A5,'DMG Tables'!$P$2:$P$35,'DMG Tables'!$O$2:$O$35)*JR$1*LOOKUP(JR$1,'DMG Tables'!$G$2:$G$7,'DMG Tables'!$H$2:$H$7)</f>
        <v>110000</v>
      </c>
      <c r="JS5" s="1">
        <f>LOOKUP($A5,'DMG Tables'!$P$2:$P$35,'DMG Tables'!$O$2:$O$35)*JS$1*LOOKUP(JS$1,'DMG Tables'!$G$2:$G$7,'DMG Tables'!$H$2:$H$7)</f>
        <v>110400</v>
      </c>
      <c r="JT5" s="1">
        <f>LOOKUP($A5,'DMG Tables'!$P$2:$P$35,'DMG Tables'!$O$2:$O$35)*JT$1*LOOKUP(JT$1,'DMG Tables'!$G$2:$G$7,'DMG Tables'!$H$2:$H$7)</f>
        <v>110800</v>
      </c>
      <c r="JU5" s="1">
        <f>LOOKUP($A5,'DMG Tables'!$P$2:$P$35,'DMG Tables'!$O$2:$O$35)*JU$1*LOOKUP(JU$1,'DMG Tables'!$G$2:$G$7,'DMG Tables'!$H$2:$H$7)</f>
        <v>111200</v>
      </c>
      <c r="JV5" s="1">
        <f>LOOKUP($A5,'DMG Tables'!$P$2:$P$35,'DMG Tables'!$O$2:$O$35)*JV$1*LOOKUP(JV$1,'DMG Tables'!$G$2:$G$7,'DMG Tables'!$H$2:$H$7)</f>
        <v>111600</v>
      </c>
      <c r="JW5" s="1">
        <f>LOOKUP($A5,'DMG Tables'!$P$2:$P$35,'DMG Tables'!$O$2:$O$35)*JW$1*LOOKUP(JW$1,'DMG Tables'!$G$2:$G$7,'DMG Tables'!$H$2:$H$7)</f>
        <v>112000</v>
      </c>
      <c r="JX5" s="1">
        <f>LOOKUP($A5,'DMG Tables'!$P$2:$P$35,'DMG Tables'!$O$2:$O$35)*JX$1*LOOKUP(JX$1,'DMG Tables'!$G$2:$G$7,'DMG Tables'!$H$2:$H$7)</f>
        <v>112400</v>
      </c>
      <c r="JY5" s="1">
        <f>LOOKUP($A5,'DMG Tables'!$P$2:$P$35,'DMG Tables'!$O$2:$O$35)*JY$1*LOOKUP(JY$1,'DMG Tables'!$G$2:$G$7,'DMG Tables'!$H$2:$H$7)</f>
        <v>112800</v>
      </c>
      <c r="JZ5" s="1">
        <f>LOOKUP($A5,'DMG Tables'!$P$2:$P$35,'DMG Tables'!$O$2:$O$35)*JZ$1*LOOKUP(JZ$1,'DMG Tables'!$G$2:$G$7,'DMG Tables'!$H$2:$H$7)</f>
        <v>113200</v>
      </c>
      <c r="KA5" s="1">
        <f>LOOKUP($A5,'DMG Tables'!$P$2:$P$35,'DMG Tables'!$O$2:$O$35)*KA$1*LOOKUP(KA$1,'DMG Tables'!$G$2:$G$7,'DMG Tables'!$H$2:$H$7)</f>
        <v>113600</v>
      </c>
      <c r="KB5" s="1">
        <f>LOOKUP($A5,'DMG Tables'!$P$2:$P$35,'DMG Tables'!$O$2:$O$35)*KB$1*LOOKUP(KB$1,'DMG Tables'!$G$2:$G$7,'DMG Tables'!$H$2:$H$7)</f>
        <v>114000</v>
      </c>
      <c r="KC5" s="1">
        <f>LOOKUP($A5,'DMG Tables'!$P$2:$P$35,'DMG Tables'!$O$2:$O$35)*KC$1*LOOKUP(KC$1,'DMG Tables'!$G$2:$G$7,'DMG Tables'!$H$2:$H$7)</f>
        <v>114400</v>
      </c>
      <c r="KD5" s="1">
        <f>LOOKUP($A5,'DMG Tables'!$P$2:$P$35,'DMG Tables'!$O$2:$O$35)*KD$1*LOOKUP(KD$1,'DMG Tables'!$G$2:$G$7,'DMG Tables'!$H$2:$H$7)</f>
        <v>114800</v>
      </c>
      <c r="KE5" s="1">
        <f>LOOKUP($A5,'DMG Tables'!$P$2:$P$35,'DMG Tables'!$O$2:$O$35)*KE$1*LOOKUP(KE$1,'DMG Tables'!$G$2:$G$7,'DMG Tables'!$H$2:$H$7)</f>
        <v>115200</v>
      </c>
      <c r="KF5" s="1">
        <f>LOOKUP($A5,'DMG Tables'!$P$2:$P$35,'DMG Tables'!$O$2:$O$35)*KF$1*LOOKUP(KF$1,'DMG Tables'!$G$2:$G$7,'DMG Tables'!$H$2:$H$7)</f>
        <v>115600</v>
      </c>
      <c r="KG5" s="1">
        <f>LOOKUP($A5,'DMG Tables'!$P$2:$P$35,'DMG Tables'!$O$2:$O$35)*KG$1*LOOKUP(KG$1,'DMG Tables'!$G$2:$G$7,'DMG Tables'!$H$2:$H$7)</f>
        <v>116000</v>
      </c>
      <c r="KH5" s="1">
        <f>LOOKUP($A5,'DMG Tables'!$P$2:$P$35,'DMG Tables'!$O$2:$O$35)*KH$1*LOOKUP(KH$1,'DMG Tables'!$G$2:$G$7,'DMG Tables'!$H$2:$H$7)</f>
        <v>116400</v>
      </c>
      <c r="KI5" s="1">
        <f>LOOKUP($A5,'DMG Tables'!$P$2:$P$35,'DMG Tables'!$O$2:$O$35)*KI$1*LOOKUP(KI$1,'DMG Tables'!$G$2:$G$7,'DMG Tables'!$H$2:$H$7)</f>
        <v>116800</v>
      </c>
      <c r="KJ5" s="1">
        <f>LOOKUP($A5,'DMG Tables'!$P$2:$P$35,'DMG Tables'!$O$2:$O$35)*KJ$1*LOOKUP(KJ$1,'DMG Tables'!$G$2:$G$7,'DMG Tables'!$H$2:$H$7)</f>
        <v>117200</v>
      </c>
      <c r="KK5" s="1">
        <f>LOOKUP($A5,'DMG Tables'!$P$2:$P$35,'DMG Tables'!$O$2:$O$35)*KK$1*LOOKUP(KK$1,'DMG Tables'!$G$2:$G$7,'DMG Tables'!$H$2:$H$7)</f>
        <v>117600</v>
      </c>
      <c r="KL5" s="1">
        <f>LOOKUP($A5,'DMG Tables'!$P$2:$P$35,'DMG Tables'!$O$2:$O$35)*KL$1*LOOKUP(KL$1,'DMG Tables'!$G$2:$G$7,'DMG Tables'!$H$2:$H$7)</f>
        <v>118000</v>
      </c>
      <c r="KM5" s="1">
        <f>LOOKUP($A5,'DMG Tables'!$P$2:$P$35,'DMG Tables'!$O$2:$O$35)*KM$1*LOOKUP(KM$1,'DMG Tables'!$G$2:$G$7,'DMG Tables'!$H$2:$H$7)</f>
        <v>118400</v>
      </c>
      <c r="KN5" s="1">
        <f>LOOKUP($A5,'DMG Tables'!$P$2:$P$35,'DMG Tables'!$O$2:$O$35)*KN$1*LOOKUP(KN$1,'DMG Tables'!$G$2:$G$7,'DMG Tables'!$H$2:$H$7)</f>
        <v>118800</v>
      </c>
      <c r="KO5" s="1">
        <f>LOOKUP($A5,'DMG Tables'!$P$2:$P$35,'DMG Tables'!$O$2:$O$35)*KO$1*LOOKUP(KO$1,'DMG Tables'!$G$2:$G$7,'DMG Tables'!$H$2:$H$7)</f>
        <v>119200</v>
      </c>
      <c r="KP5" s="1">
        <f>LOOKUP($A5,'DMG Tables'!$P$2:$P$35,'DMG Tables'!$O$2:$O$35)*KP$1*LOOKUP(KP$1,'DMG Tables'!$G$2:$G$7,'DMG Tables'!$H$2:$H$7)</f>
        <v>119600</v>
      </c>
      <c r="KQ5" s="1">
        <f>LOOKUP($A5,'DMG Tables'!$P$2:$P$35,'DMG Tables'!$O$2:$O$35)*KQ$1*LOOKUP(KQ$1,'DMG Tables'!$G$2:$G$7,'DMG Tables'!$H$2:$H$7)</f>
        <v>120000</v>
      </c>
      <c r="KR5" s="1">
        <f>LOOKUP($A5,'DMG Tables'!$P$2:$P$35,'DMG Tables'!$O$2:$O$35)*KR$1*LOOKUP(KR$1,'DMG Tables'!$G$2:$G$7,'DMG Tables'!$H$2:$H$7)</f>
        <v>120400</v>
      </c>
      <c r="KS5" s="1">
        <f>LOOKUP($A5,'DMG Tables'!$P$2:$P$35,'DMG Tables'!$O$2:$O$35)*KS$1*LOOKUP(KS$1,'DMG Tables'!$G$2:$G$7,'DMG Tables'!$H$2:$H$7)</f>
        <v>120800</v>
      </c>
      <c r="KT5" s="1">
        <f>LOOKUP($A5,'DMG Tables'!$P$2:$P$35,'DMG Tables'!$O$2:$O$35)*KT$1*LOOKUP(KT$1,'DMG Tables'!$G$2:$G$7,'DMG Tables'!$H$2:$H$7)</f>
        <v>121200</v>
      </c>
      <c r="KU5" s="1">
        <f>LOOKUP($A5,'DMG Tables'!$P$2:$P$35,'DMG Tables'!$O$2:$O$35)*KU$1*LOOKUP(KU$1,'DMG Tables'!$G$2:$G$7,'DMG Tables'!$H$2:$H$7)</f>
        <v>121600</v>
      </c>
      <c r="KV5" s="1">
        <f>LOOKUP($A5,'DMG Tables'!$P$2:$P$35,'DMG Tables'!$O$2:$O$35)*KV$1*LOOKUP(KV$1,'DMG Tables'!$G$2:$G$7,'DMG Tables'!$H$2:$H$7)</f>
        <v>122000</v>
      </c>
      <c r="KW5" s="1">
        <f>LOOKUP($A5,'DMG Tables'!$P$2:$P$35,'DMG Tables'!$O$2:$O$35)*KW$1*LOOKUP(KW$1,'DMG Tables'!$G$2:$G$7,'DMG Tables'!$H$2:$H$7)</f>
        <v>122400</v>
      </c>
      <c r="KX5" s="1">
        <f>LOOKUP($A5,'DMG Tables'!$P$2:$P$35,'DMG Tables'!$O$2:$O$35)*KX$1*LOOKUP(KX$1,'DMG Tables'!$G$2:$G$7,'DMG Tables'!$H$2:$H$7)</f>
        <v>122800</v>
      </c>
      <c r="KY5" s="1">
        <f>LOOKUP($A5,'DMG Tables'!$P$2:$P$35,'DMG Tables'!$O$2:$O$35)*KY$1*LOOKUP(KY$1,'DMG Tables'!$G$2:$G$7,'DMG Tables'!$H$2:$H$7)</f>
        <v>123200</v>
      </c>
      <c r="KZ5" s="1">
        <f>LOOKUP($A5,'DMG Tables'!$P$2:$P$35,'DMG Tables'!$O$2:$O$35)*KZ$1*LOOKUP(KZ$1,'DMG Tables'!$G$2:$G$7,'DMG Tables'!$H$2:$H$7)</f>
        <v>123600</v>
      </c>
      <c r="LA5" s="1">
        <f>LOOKUP($A5,'DMG Tables'!$P$2:$P$35,'DMG Tables'!$O$2:$O$35)*LA$1*LOOKUP(LA$1,'DMG Tables'!$G$2:$G$7,'DMG Tables'!$H$2:$H$7)</f>
        <v>124000</v>
      </c>
      <c r="LB5" s="1">
        <f>LOOKUP($A5,'DMG Tables'!$P$2:$P$35,'DMG Tables'!$O$2:$O$35)*LB$1*LOOKUP(LB$1,'DMG Tables'!$G$2:$G$7,'DMG Tables'!$H$2:$H$7)</f>
        <v>124400</v>
      </c>
      <c r="LC5" s="1">
        <f>LOOKUP($A5,'DMG Tables'!$P$2:$P$35,'DMG Tables'!$O$2:$O$35)*LC$1*LOOKUP(LC$1,'DMG Tables'!$G$2:$G$7,'DMG Tables'!$H$2:$H$7)</f>
        <v>124800</v>
      </c>
      <c r="LD5" s="1">
        <f>LOOKUP($A5,'DMG Tables'!$P$2:$P$35,'DMG Tables'!$O$2:$O$35)*LD$1*LOOKUP(LD$1,'DMG Tables'!$G$2:$G$7,'DMG Tables'!$H$2:$H$7)</f>
        <v>125200</v>
      </c>
      <c r="LE5" s="1">
        <f>LOOKUP($A5,'DMG Tables'!$P$2:$P$35,'DMG Tables'!$O$2:$O$35)*LE$1*LOOKUP(LE$1,'DMG Tables'!$G$2:$G$7,'DMG Tables'!$H$2:$H$7)</f>
        <v>125600</v>
      </c>
      <c r="LF5" s="1">
        <f>LOOKUP($A5,'DMG Tables'!$P$2:$P$35,'DMG Tables'!$O$2:$O$35)*LF$1*LOOKUP(LF$1,'DMG Tables'!$G$2:$G$7,'DMG Tables'!$H$2:$H$7)</f>
        <v>126000</v>
      </c>
      <c r="LG5" s="1">
        <f>LOOKUP($A5,'DMG Tables'!$P$2:$P$35,'DMG Tables'!$O$2:$O$35)*LG$1*LOOKUP(LG$1,'DMG Tables'!$G$2:$G$7,'DMG Tables'!$H$2:$H$7)</f>
        <v>126400</v>
      </c>
      <c r="LH5" s="1">
        <f>LOOKUP($A5,'DMG Tables'!$P$2:$P$35,'DMG Tables'!$O$2:$O$35)*LH$1*LOOKUP(LH$1,'DMG Tables'!$G$2:$G$7,'DMG Tables'!$H$2:$H$7)</f>
        <v>126800</v>
      </c>
      <c r="LI5" s="1">
        <f>LOOKUP($A5,'DMG Tables'!$P$2:$P$35,'DMG Tables'!$O$2:$O$35)*LI$1*LOOKUP(LI$1,'DMG Tables'!$G$2:$G$7,'DMG Tables'!$H$2:$H$7)</f>
        <v>127200</v>
      </c>
      <c r="LJ5" s="1">
        <f>LOOKUP($A5,'DMG Tables'!$P$2:$P$35,'DMG Tables'!$O$2:$O$35)*LJ$1*LOOKUP(LJ$1,'DMG Tables'!$G$2:$G$7,'DMG Tables'!$H$2:$H$7)</f>
        <v>127600</v>
      </c>
      <c r="LK5" s="1">
        <f>LOOKUP($A5,'DMG Tables'!$P$2:$P$35,'DMG Tables'!$O$2:$O$35)*LK$1*LOOKUP(LK$1,'DMG Tables'!$G$2:$G$7,'DMG Tables'!$H$2:$H$7)</f>
        <v>128000</v>
      </c>
      <c r="LL5" s="1">
        <f>LOOKUP($A5,'DMG Tables'!$P$2:$P$35,'DMG Tables'!$O$2:$O$35)*LL$1*LOOKUP(LL$1,'DMG Tables'!$G$2:$G$7,'DMG Tables'!$H$2:$H$7)</f>
        <v>128400</v>
      </c>
      <c r="LM5" s="1">
        <f>LOOKUP($A5,'DMG Tables'!$P$2:$P$35,'DMG Tables'!$O$2:$O$35)*LM$1*LOOKUP(LM$1,'DMG Tables'!$G$2:$G$7,'DMG Tables'!$H$2:$H$7)</f>
        <v>128800</v>
      </c>
      <c r="LN5" s="1">
        <f>LOOKUP($A5,'DMG Tables'!$P$2:$P$35,'DMG Tables'!$O$2:$O$35)*LN$1*LOOKUP(LN$1,'DMG Tables'!$G$2:$G$7,'DMG Tables'!$H$2:$H$7)</f>
        <v>129200</v>
      </c>
      <c r="LO5" s="1">
        <f>LOOKUP($A5,'DMG Tables'!$P$2:$P$35,'DMG Tables'!$O$2:$O$35)*LO$1*LOOKUP(LO$1,'DMG Tables'!$G$2:$G$7,'DMG Tables'!$H$2:$H$7)</f>
        <v>129600</v>
      </c>
      <c r="LP5" s="1">
        <f>LOOKUP($A5,'DMG Tables'!$P$2:$P$35,'DMG Tables'!$O$2:$O$35)*LP$1*LOOKUP(LP$1,'DMG Tables'!$G$2:$G$7,'DMG Tables'!$H$2:$H$7)</f>
        <v>130000</v>
      </c>
      <c r="LQ5" s="1">
        <f>LOOKUP($A5,'DMG Tables'!$P$2:$P$35,'DMG Tables'!$O$2:$O$35)*LQ$1*LOOKUP(LQ$1,'DMG Tables'!$G$2:$G$7,'DMG Tables'!$H$2:$H$7)</f>
        <v>130400</v>
      </c>
      <c r="LR5" s="1">
        <f>LOOKUP($A5,'DMG Tables'!$P$2:$P$35,'DMG Tables'!$O$2:$O$35)*LR$1*LOOKUP(LR$1,'DMG Tables'!$G$2:$G$7,'DMG Tables'!$H$2:$H$7)</f>
        <v>130800</v>
      </c>
      <c r="LS5" s="1">
        <f>LOOKUP($A5,'DMG Tables'!$P$2:$P$35,'DMG Tables'!$O$2:$O$35)*LS$1*LOOKUP(LS$1,'DMG Tables'!$G$2:$G$7,'DMG Tables'!$H$2:$H$7)</f>
        <v>131200</v>
      </c>
      <c r="LT5" s="1">
        <f>LOOKUP($A5,'DMG Tables'!$P$2:$P$35,'DMG Tables'!$O$2:$O$35)*LT$1*LOOKUP(LT$1,'DMG Tables'!$G$2:$G$7,'DMG Tables'!$H$2:$H$7)</f>
        <v>131600</v>
      </c>
      <c r="LU5" s="1">
        <f>LOOKUP($A5,'DMG Tables'!$P$2:$P$35,'DMG Tables'!$O$2:$O$35)*LU$1*LOOKUP(LU$1,'DMG Tables'!$G$2:$G$7,'DMG Tables'!$H$2:$H$7)</f>
        <v>132000</v>
      </c>
      <c r="LV5" s="1">
        <f>LOOKUP($A5,'DMG Tables'!$P$2:$P$35,'DMG Tables'!$O$2:$O$35)*LV$1*LOOKUP(LV$1,'DMG Tables'!$G$2:$G$7,'DMG Tables'!$H$2:$H$7)</f>
        <v>132400</v>
      </c>
      <c r="LW5" s="1">
        <f>LOOKUP($A5,'DMG Tables'!$P$2:$P$35,'DMG Tables'!$O$2:$O$35)*LW$1*LOOKUP(LW$1,'DMG Tables'!$G$2:$G$7,'DMG Tables'!$H$2:$H$7)</f>
        <v>132800</v>
      </c>
      <c r="LX5" s="1">
        <f>LOOKUP($A5,'DMG Tables'!$P$2:$P$35,'DMG Tables'!$O$2:$O$35)*LX$1*LOOKUP(LX$1,'DMG Tables'!$G$2:$G$7,'DMG Tables'!$H$2:$H$7)</f>
        <v>133200</v>
      </c>
      <c r="LY5" s="1">
        <f>LOOKUP($A5,'DMG Tables'!$P$2:$P$35,'DMG Tables'!$O$2:$O$35)*LY$1*LOOKUP(LY$1,'DMG Tables'!$G$2:$G$7,'DMG Tables'!$H$2:$H$7)</f>
        <v>133600</v>
      </c>
      <c r="LZ5" s="1">
        <f>LOOKUP($A5,'DMG Tables'!$P$2:$P$35,'DMG Tables'!$O$2:$O$35)*LZ$1*LOOKUP(LZ$1,'DMG Tables'!$G$2:$G$7,'DMG Tables'!$H$2:$H$7)</f>
        <v>134000</v>
      </c>
      <c r="MA5" s="1">
        <f>LOOKUP($A5,'DMG Tables'!$P$2:$P$35,'DMG Tables'!$O$2:$O$35)*MA$1*LOOKUP(MA$1,'DMG Tables'!$G$2:$G$7,'DMG Tables'!$H$2:$H$7)</f>
        <v>134400</v>
      </c>
      <c r="MB5" s="1">
        <f>LOOKUP($A5,'DMG Tables'!$P$2:$P$35,'DMG Tables'!$O$2:$O$35)*MB$1*LOOKUP(MB$1,'DMG Tables'!$G$2:$G$7,'DMG Tables'!$H$2:$H$7)</f>
        <v>134800</v>
      </c>
      <c r="MC5" s="1">
        <f>LOOKUP($A5,'DMG Tables'!$P$2:$P$35,'DMG Tables'!$O$2:$O$35)*MC$1*LOOKUP(MC$1,'DMG Tables'!$G$2:$G$7,'DMG Tables'!$H$2:$H$7)</f>
        <v>135200</v>
      </c>
      <c r="MD5" s="1">
        <f>LOOKUP($A5,'DMG Tables'!$P$2:$P$35,'DMG Tables'!$O$2:$O$35)*MD$1*LOOKUP(MD$1,'DMG Tables'!$G$2:$G$7,'DMG Tables'!$H$2:$H$7)</f>
        <v>135600</v>
      </c>
      <c r="ME5" s="1">
        <f>LOOKUP($A5,'DMG Tables'!$P$2:$P$35,'DMG Tables'!$O$2:$O$35)*ME$1*LOOKUP(ME$1,'DMG Tables'!$G$2:$G$7,'DMG Tables'!$H$2:$H$7)</f>
        <v>136000</v>
      </c>
      <c r="MF5" s="1">
        <f>LOOKUP($A5,'DMG Tables'!$P$2:$P$35,'DMG Tables'!$O$2:$O$35)*MF$1*LOOKUP(MF$1,'DMG Tables'!$G$2:$G$7,'DMG Tables'!$H$2:$H$7)</f>
        <v>136400</v>
      </c>
      <c r="MG5" s="1">
        <f>LOOKUP($A5,'DMG Tables'!$P$2:$P$35,'DMG Tables'!$O$2:$O$35)*MG$1*LOOKUP(MG$1,'DMG Tables'!$G$2:$G$7,'DMG Tables'!$H$2:$H$7)</f>
        <v>136800</v>
      </c>
      <c r="MH5" s="1">
        <f>LOOKUP($A5,'DMG Tables'!$P$2:$P$35,'DMG Tables'!$O$2:$O$35)*MH$1*LOOKUP(MH$1,'DMG Tables'!$G$2:$G$7,'DMG Tables'!$H$2:$H$7)</f>
        <v>137200</v>
      </c>
      <c r="MI5" s="1">
        <f>LOOKUP($A5,'DMG Tables'!$P$2:$P$35,'DMG Tables'!$O$2:$O$35)*MI$1*LOOKUP(MI$1,'DMG Tables'!$G$2:$G$7,'DMG Tables'!$H$2:$H$7)</f>
        <v>137600</v>
      </c>
      <c r="MJ5" s="1">
        <f>LOOKUP($A5,'DMG Tables'!$P$2:$P$35,'DMG Tables'!$O$2:$O$35)*MJ$1*LOOKUP(MJ$1,'DMG Tables'!$G$2:$G$7,'DMG Tables'!$H$2:$H$7)</f>
        <v>138000</v>
      </c>
      <c r="MK5" s="1">
        <f>LOOKUP($A5,'DMG Tables'!$P$2:$P$35,'DMG Tables'!$O$2:$O$35)*MK$1*LOOKUP(MK$1,'DMG Tables'!$G$2:$G$7,'DMG Tables'!$H$2:$H$7)</f>
        <v>138400</v>
      </c>
      <c r="ML5" s="1">
        <f>LOOKUP($A5,'DMG Tables'!$P$2:$P$35,'DMG Tables'!$O$2:$O$35)*ML$1*LOOKUP(ML$1,'DMG Tables'!$G$2:$G$7,'DMG Tables'!$H$2:$H$7)</f>
        <v>138800</v>
      </c>
      <c r="MM5" s="1">
        <f>LOOKUP($A5,'DMG Tables'!$P$2:$P$35,'DMG Tables'!$O$2:$O$35)*MM$1*LOOKUP(MM$1,'DMG Tables'!$G$2:$G$7,'DMG Tables'!$H$2:$H$7)</f>
        <v>139200</v>
      </c>
      <c r="MN5" s="1">
        <f>LOOKUP($A5,'DMG Tables'!$P$2:$P$35,'DMG Tables'!$O$2:$O$35)*MN$1*LOOKUP(MN$1,'DMG Tables'!$G$2:$G$7,'DMG Tables'!$H$2:$H$7)</f>
        <v>139600</v>
      </c>
      <c r="MO5" s="1">
        <f>LOOKUP($A5,'DMG Tables'!$P$2:$P$35,'DMG Tables'!$O$2:$O$35)*MO$1*LOOKUP(MO$1,'DMG Tables'!$G$2:$G$7,'DMG Tables'!$H$2:$H$7)</f>
        <v>140000</v>
      </c>
      <c r="MP5" s="1">
        <f>LOOKUP($A5,'DMG Tables'!$P$2:$P$35,'DMG Tables'!$O$2:$O$35)*MP$1*LOOKUP(MP$1,'DMG Tables'!$G$2:$G$7,'DMG Tables'!$H$2:$H$7)</f>
        <v>140400</v>
      </c>
      <c r="MQ5" s="1">
        <f>LOOKUP($A5,'DMG Tables'!$P$2:$P$35,'DMG Tables'!$O$2:$O$35)*MQ$1*LOOKUP(MQ$1,'DMG Tables'!$G$2:$G$7,'DMG Tables'!$H$2:$H$7)</f>
        <v>140800</v>
      </c>
      <c r="MR5" s="1">
        <f>LOOKUP($A5,'DMG Tables'!$P$2:$P$35,'DMG Tables'!$O$2:$O$35)*MR$1*LOOKUP(MR$1,'DMG Tables'!$G$2:$G$7,'DMG Tables'!$H$2:$H$7)</f>
        <v>141200</v>
      </c>
      <c r="MS5" s="1">
        <f>LOOKUP($A5,'DMG Tables'!$P$2:$P$35,'DMG Tables'!$O$2:$O$35)*MS$1*LOOKUP(MS$1,'DMG Tables'!$G$2:$G$7,'DMG Tables'!$H$2:$H$7)</f>
        <v>141600</v>
      </c>
      <c r="MT5" s="1">
        <f>LOOKUP($A5,'DMG Tables'!$P$2:$P$35,'DMG Tables'!$O$2:$O$35)*MT$1*LOOKUP(MT$1,'DMG Tables'!$G$2:$G$7,'DMG Tables'!$H$2:$H$7)</f>
        <v>142000</v>
      </c>
      <c r="MU5" s="1">
        <f>LOOKUP($A5,'DMG Tables'!$P$2:$P$35,'DMG Tables'!$O$2:$O$35)*MU$1*LOOKUP(MU$1,'DMG Tables'!$G$2:$G$7,'DMG Tables'!$H$2:$H$7)</f>
        <v>142400</v>
      </c>
      <c r="MV5" s="1">
        <f>LOOKUP($A5,'DMG Tables'!$P$2:$P$35,'DMG Tables'!$O$2:$O$35)*MV$1*LOOKUP(MV$1,'DMG Tables'!$G$2:$G$7,'DMG Tables'!$H$2:$H$7)</f>
        <v>142800</v>
      </c>
      <c r="MW5" s="1">
        <f>LOOKUP($A5,'DMG Tables'!$P$2:$P$35,'DMG Tables'!$O$2:$O$35)*MW$1*LOOKUP(MW$1,'DMG Tables'!$G$2:$G$7,'DMG Tables'!$H$2:$H$7)</f>
        <v>143200</v>
      </c>
      <c r="MX5" s="1">
        <f>LOOKUP($A5,'DMG Tables'!$P$2:$P$35,'DMG Tables'!$O$2:$O$35)*MX$1*LOOKUP(MX$1,'DMG Tables'!$G$2:$G$7,'DMG Tables'!$H$2:$H$7)</f>
        <v>143600</v>
      </c>
      <c r="MY5" s="1">
        <f>LOOKUP($A5,'DMG Tables'!$P$2:$P$35,'DMG Tables'!$O$2:$O$35)*MY$1*LOOKUP(MY$1,'DMG Tables'!$G$2:$G$7,'DMG Tables'!$H$2:$H$7)</f>
        <v>144000</v>
      </c>
      <c r="MZ5" s="1">
        <f>LOOKUP($A5,'DMG Tables'!$P$2:$P$35,'DMG Tables'!$O$2:$O$35)*MZ$1*LOOKUP(MZ$1,'DMG Tables'!$G$2:$G$7,'DMG Tables'!$H$2:$H$7)</f>
        <v>144400</v>
      </c>
      <c r="NA5" s="1">
        <f>LOOKUP($A5,'DMG Tables'!$P$2:$P$35,'DMG Tables'!$O$2:$O$35)*NA$1*LOOKUP(NA$1,'DMG Tables'!$G$2:$G$7,'DMG Tables'!$H$2:$H$7)</f>
        <v>144800</v>
      </c>
      <c r="NB5" s="1">
        <f>LOOKUP($A5,'DMG Tables'!$P$2:$P$35,'DMG Tables'!$O$2:$O$35)*NB$1*LOOKUP(NB$1,'DMG Tables'!$G$2:$G$7,'DMG Tables'!$H$2:$H$7)</f>
        <v>145200</v>
      </c>
      <c r="NC5" s="1">
        <f>LOOKUP($A5,'DMG Tables'!$P$2:$P$35,'DMG Tables'!$O$2:$O$35)*NC$1*LOOKUP(NC$1,'DMG Tables'!$G$2:$G$7,'DMG Tables'!$H$2:$H$7)</f>
        <v>145600</v>
      </c>
      <c r="ND5" s="1">
        <f>LOOKUP($A5,'DMG Tables'!$P$2:$P$35,'DMG Tables'!$O$2:$O$35)*ND$1*LOOKUP(ND$1,'DMG Tables'!$G$2:$G$7,'DMG Tables'!$H$2:$H$7)</f>
        <v>146000</v>
      </c>
      <c r="NE5" s="1">
        <f>LOOKUP($A5,'DMG Tables'!$P$2:$P$35,'DMG Tables'!$O$2:$O$35)*NE$1*LOOKUP(NE$1,'DMG Tables'!$G$2:$G$7,'DMG Tables'!$H$2:$H$7)</f>
        <v>146400</v>
      </c>
      <c r="NF5" s="1">
        <f>LOOKUP($A5,'DMG Tables'!$P$2:$P$35,'DMG Tables'!$O$2:$O$35)*NF$1*LOOKUP(NF$1,'DMG Tables'!$G$2:$G$7,'DMG Tables'!$H$2:$H$7)</f>
        <v>146800</v>
      </c>
      <c r="NG5" s="1">
        <f>LOOKUP($A5,'DMG Tables'!$P$2:$P$35,'DMG Tables'!$O$2:$O$35)*NG$1*LOOKUP(NG$1,'DMG Tables'!$G$2:$G$7,'DMG Tables'!$H$2:$H$7)</f>
        <v>147200</v>
      </c>
      <c r="NH5" s="1">
        <f>LOOKUP($A5,'DMG Tables'!$P$2:$P$35,'DMG Tables'!$O$2:$O$35)*NH$1*LOOKUP(NH$1,'DMG Tables'!$G$2:$G$7,'DMG Tables'!$H$2:$H$7)</f>
        <v>147600</v>
      </c>
      <c r="NI5" s="1">
        <f>LOOKUP($A5,'DMG Tables'!$P$2:$P$35,'DMG Tables'!$O$2:$O$35)*NI$1*LOOKUP(NI$1,'DMG Tables'!$G$2:$G$7,'DMG Tables'!$H$2:$H$7)</f>
        <v>148000</v>
      </c>
      <c r="NJ5" s="1">
        <f>LOOKUP($A5,'DMG Tables'!$P$2:$P$35,'DMG Tables'!$O$2:$O$35)*NJ$1*LOOKUP(NJ$1,'DMG Tables'!$G$2:$G$7,'DMG Tables'!$H$2:$H$7)</f>
        <v>148400</v>
      </c>
      <c r="NK5" s="1">
        <f>LOOKUP($A5,'DMG Tables'!$P$2:$P$35,'DMG Tables'!$O$2:$O$35)*NK$1*LOOKUP(NK$1,'DMG Tables'!$G$2:$G$7,'DMG Tables'!$H$2:$H$7)</f>
        <v>148800</v>
      </c>
      <c r="NL5" s="1">
        <f>LOOKUP($A5,'DMG Tables'!$P$2:$P$35,'DMG Tables'!$O$2:$O$35)*NL$1*LOOKUP(NL$1,'DMG Tables'!$G$2:$G$7,'DMG Tables'!$H$2:$H$7)</f>
        <v>149200</v>
      </c>
      <c r="NM5" s="1">
        <f>LOOKUP($A5,'DMG Tables'!$P$2:$P$35,'DMG Tables'!$O$2:$O$35)*NM$1*LOOKUP(NM$1,'DMG Tables'!$G$2:$G$7,'DMG Tables'!$H$2:$H$7)</f>
        <v>149600</v>
      </c>
      <c r="NN5" s="1">
        <f>LOOKUP($A5,'DMG Tables'!$P$2:$P$35,'DMG Tables'!$O$2:$O$35)*NN$1*LOOKUP(NN$1,'DMG Tables'!$G$2:$G$7,'DMG Tables'!$H$2:$H$7)</f>
        <v>150000</v>
      </c>
      <c r="NO5" s="1">
        <f>LOOKUP($A5,'DMG Tables'!$P$2:$P$35,'DMG Tables'!$O$2:$O$35)*NO$1*LOOKUP(NO$1,'DMG Tables'!$G$2:$G$7,'DMG Tables'!$H$2:$H$7)</f>
        <v>150400</v>
      </c>
      <c r="NP5" s="1">
        <f>LOOKUP($A5,'DMG Tables'!$P$2:$P$35,'DMG Tables'!$O$2:$O$35)*NP$1*LOOKUP(NP$1,'DMG Tables'!$G$2:$G$7,'DMG Tables'!$H$2:$H$7)</f>
        <v>150800</v>
      </c>
      <c r="NQ5" s="1">
        <f>LOOKUP($A5,'DMG Tables'!$P$2:$P$35,'DMG Tables'!$O$2:$O$35)*NQ$1*LOOKUP(NQ$1,'DMG Tables'!$G$2:$G$7,'DMG Tables'!$H$2:$H$7)</f>
        <v>151200</v>
      </c>
      <c r="NR5" s="1">
        <f>LOOKUP($A5,'DMG Tables'!$P$2:$P$35,'DMG Tables'!$O$2:$O$35)*NR$1*LOOKUP(NR$1,'DMG Tables'!$G$2:$G$7,'DMG Tables'!$H$2:$H$7)</f>
        <v>151600</v>
      </c>
      <c r="NS5" s="1">
        <f>LOOKUP($A5,'DMG Tables'!$P$2:$P$35,'DMG Tables'!$O$2:$O$35)*NS$1*LOOKUP(NS$1,'DMG Tables'!$G$2:$G$7,'DMG Tables'!$H$2:$H$7)</f>
        <v>152000</v>
      </c>
      <c r="NT5" s="1">
        <f>LOOKUP($A5,'DMG Tables'!$P$2:$P$35,'DMG Tables'!$O$2:$O$35)*NT$1*LOOKUP(NT$1,'DMG Tables'!$G$2:$G$7,'DMG Tables'!$H$2:$H$7)</f>
        <v>152400</v>
      </c>
      <c r="NU5" s="1">
        <f>LOOKUP($A5,'DMG Tables'!$P$2:$P$35,'DMG Tables'!$O$2:$O$35)*NU$1*LOOKUP(NU$1,'DMG Tables'!$G$2:$G$7,'DMG Tables'!$H$2:$H$7)</f>
        <v>152800</v>
      </c>
      <c r="NV5" s="1">
        <f>LOOKUP($A5,'DMG Tables'!$P$2:$P$35,'DMG Tables'!$O$2:$O$35)*NV$1*LOOKUP(NV$1,'DMG Tables'!$G$2:$G$7,'DMG Tables'!$H$2:$H$7)</f>
        <v>153200</v>
      </c>
      <c r="NW5" s="1">
        <f>LOOKUP($A5,'DMG Tables'!$P$2:$P$35,'DMG Tables'!$O$2:$O$35)*NW$1*LOOKUP(NW$1,'DMG Tables'!$G$2:$G$7,'DMG Tables'!$H$2:$H$7)</f>
        <v>153600</v>
      </c>
      <c r="NX5" s="1">
        <f>LOOKUP($A5,'DMG Tables'!$P$2:$P$35,'DMG Tables'!$O$2:$O$35)*NX$1*LOOKUP(NX$1,'DMG Tables'!$G$2:$G$7,'DMG Tables'!$H$2:$H$7)</f>
        <v>154000</v>
      </c>
      <c r="NY5" s="1">
        <f>LOOKUP($A5,'DMG Tables'!$P$2:$P$35,'DMG Tables'!$O$2:$O$35)*NY$1*LOOKUP(NY$1,'DMG Tables'!$G$2:$G$7,'DMG Tables'!$H$2:$H$7)</f>
        <v>154400</v>
      </c>
      <c r="NZ5" s="1">
        <f>LOOKUP($A5,'DMG Tables'!$P$2:$P$35,'DMG Tables'!$O$2:$O$35)*NZ$1*LOOKUP(NZ$1,'DMG Tables'!$G$2:$G$7,'DMG Tables'!$H$2:$H$7)</f>
        <v>154800</v>
      </c>
      <c r="OA5" s="1">
        <f>LOOKUP($A5,'DMG Tables'!$P$2:$P$35,'DMG Tables'!$O$2:$O$35)*OA$1*LOOKUP(OA$1,'DMG Tables'!$G$2:$G$7,'DMG Tables'!$H$2:$H$7)</f>
        <v>155200</v>
      </c>
      <c r="OB5" s="1">
        <f>LOOKUP($A5,'DMG Tables'!$P$2:$P$35,'DMG Tables'!$O$2:$O$35)*OB$1*LOOKUP(OB$1,'DMG Tables'!$G$2:$G$7,'DMG Tables'!$H$2:$H$7)</f>
        <v>155600</v>
      </c>
      <c r="OC5" s="1">
        <f>LOOKUP($A5,'DMG Tables'!$P$2:$P$35,'DMG Tables'!$O$2:$O$35)*OC$1*LOOKUP(OC$1,'DMG Tables'!$G$2:$G$7,'DMG Tables'!$H$2:$H$7)</f>
        <v>156000</v>
      </c>
      <c r="OD5" s="1">
        <f>LOOKUP($A5,'DMG Tables'!$P$2:$P$35,'DMG Tables'!$O$2:$O$35)*OD$1*LOOKUP(OD$1,'DMG Tables'!$G$2:$G$7,'DMG Tables'!$H$2:$H$7)</f>
        <v>156400</v>
      </c>
      <c r="OE5" s="1">
        <f>LOOKUP($A5,'DMG Tables'!$P$2:$P$35,'DMG Tables'!$O$2:$O$35)*OE$1*LOOKUP(OE$1,'DMG Tables'!$G$2:$G$7,'DMG Tables'!$H$2:$H$7)</f>
        <v>156800</v>
      </c>
      <c r="OF5" s="1">
        <f>LOOKUP($A5,'DMG Tables'!$P$2:$P$35,'DMG Tables'!$O$2:$O$35)*OF$1*LOOKUP(OF$1,'DMG Tables'!$G$2:$G$7,'DMG Tables'!$H$2:$H$7)</f>
        <v>157200</v>
      </c>
      <c r="OG5" s="1">
        <f>LOOKUP($A5,'DMG Tables'!$P$2:$P$35,'DMG Tables'!$O$2:$O$35)*OG$1*LOOKUP(OG$1,'DMG Tables'!$G$2:$G$7,'DMG Tables'!$H$2:$H$7)</f>
        <v>157600</v>
      </c>
      <c r="OH5" s="1">
        <f>LOOKUP($A5,'DMG Tables'!$P$2:$P$35,'DMG Tables'!$O$2:$O$35)*OH$1*LOOKUP(OH$1,'DMG Tables'!$G$2:$G$7,'DMG Tables'!$H$2:$H$7)</f>
        <v>158000</v>
      </c>
      <c r="OI5" s="1">
        <f>LOOKUP($A5,'DMG Tables'!$P$2:$P$35,'DMG Tables'!$O$2:$O$35)*OI$1*LOOKUP(OI$1,'DMG Tables'!$G$2:$G$7,'DMG Tables'!$H$2:$H$7)</f>
        <v>158400</v>
      </c>
      <c r="OJ5" s="1">
        <f>LOOKUP($A5,'DMG Tables'!$P$2:$P$35,'DMG Tables'!$O$2:$O$35)*OJ$1*LOOKUP(OJ$1,'DMG Tables'!$G$2:$G$7,'DMG Tables'!$H$2:$H$7)</f>
        <v>158800</v>
      </c>
      <c r="OK5" s="1">
        <f>LOOKUP($A5,'DMG Tables'!$P$2:$P$35,'DMG Tables'!$O$2:$O$35)*OK$1*LOOKUP(OK$1,'DMG Tables'!$G$2:$G$7,'DMG Tables'!$H$2:$H$7)</f>
        <v>159200</v>
      </c>
      <c r="OL5" s="1">
        <f>LOOKUP($A5,'DMG Tables'!$P$2:$P$35,'DMG Tables'!$O$2:$O$35)*OL$1*LOOKUP(OL$1,'DMG Tables'!$G$2:$G$7,'DMG Tables'!$H$2:$H$7)</f>
        <v>159600</v>
      </c>
      <c r="OM5" s="1">
        <f>LOOKUP($A5,'DMG Tables'!$P$2:$P$35,'DMG Tables'!$O$2:$O$35)*OM$1*LOOKUP(OM$1,'DMG Tables'!$G$2:$G$7,'DMG Tables'!$H$2:$H$7)</f>
        <v>160000</v>
      </c>
      <c r="ON5" s="1">
        <f>LOOKUP($A5,'DMG Tables'!$P$2:$P$35,'DMG Tables'!$O$2:$O$35)*ON$1*LOOKUP(ON$1,'DMG Tables'!$G$2:$G$7,'DMG Tables'!$H$2:$H$7)</f>
        <v>160400</v>
      </c>
      <c r="OO5" s="1">
        <f>LOOKUP($A5,'DMG Tables'!$P$2:$P$35,'DMG Tables'!$O$2:$O$35)*OO$1*LOOKUP(OO$1,'DMG Tables'!$G$2:$G$7,'DMG Tables'!$H$2:$H$7)</f>
        <v>160800</v>
      </c>
      <c r="OP5" s="1">
        <f>LOOKUP($A5,'DMG Tables'!$P$2:$P$35,'DMG Tables'!$O$2:$O$35)*OP$1*LOOKUP(OP$1,'DMG Tables'!$G$2:$G$7,'DMG Tables'!$H$2:$H$7)</f>
        <v>161200</v>
      </c>
      <c r="OQ5" s="1">
        <f>LOOKUP($A5,'DMG Tables'!$P$2:$P$35,'DMG Tables'!$O$2:$O$35)*OQ$1*LOOKUP(OQ$1,'DMG Tables'!$G$2:$G$7,'DMG Tables'!$H$2:$H$7)</f>
        <v>161600</v>
      </c>
      <c r="OR5" s="1">
        <f>LOOKUP($A5,'DMG Tables'!$P$2:$P$35,'DMG Tables'!$O$2:$O$35)*OR$1*LOOKUP(OR$1,'DMG Tables'!$G$2:$G$7,'DMG Tables'!$H$2:$H$7)</f>
        <v>162000</v>
      </c>
      <c r="OS5" s="1">
        <f>LOOKUP($A5,'DMG Tables'!$P$2:$P$35,'DMG Tables'!$O$2:$O$35)*OS$1*LOOKUP(OS$1,'DMG Tables'!$G$2:$G$7,'DMG Tables'!$H$2:$H$7)</f>
        <v>162400</v>
      </c>
      <c r="OT5" s="1">
        <f>LOOKUP($A5,'DMG Tables'!$P$2:$P$35,'DMG Tables'!$O$2:$O$35)*OT$1*LOOKUP(OT$1,'DMG Tables'!$G$2:$G$7,'DMG Tables'!$H$2:$H$7)</f>
        <v>162800</v>
      </c>
      <c r="OU5" s="1">
        <f>LOOKUP($A5,'DMG Tables'!$P$2:$P$35,'DMG Tables'!$O$2:$O$35)*OU$1*LOOKUP(OU$1,'DMG Tables'!$G$2:$G$7,'DMG Tables'!$H$2:$H$7)</f>
        <v>163200</v>
      </c>
      <c r="OV5" s="1">
        <f>LOOKUP($A5,'DMG Tables'!$P$2:$P$35,'DMG Tables'!$O$2:$O$35)*OV$1*LOOKUP(OV$1,'DMG Tables'!$G$2:$G$7,'DMG Tables'!$H$2:$H$7)</f>
        <v>163600</v>
      </c>
      <c r="OW5" s="1">
        <f>LOOKUP($A5,'DMG Tables'!$P$2:$P$35,'DMG Tables'!$O$2:$O$35)*OW$1*LOOKUP(OW$1,'DMG Tables'!$G$2:$G$7,'DMG Tables'!$H$2:$H$7)</f>
        <v>164000</v>
      </c>
      <c r="OX5" s="1">
        <f>LOOKUP($A5,'DMG Tables'!$P$2:$P$35,'DMG Tables'!$O$2:$O$35)*OX$1*LOOKUP(OX$1,'DMG Tables'!$G$2:$G$7,'DMG Tables'!$H$2:$H$7)</f>
        <v>164400</v>
      </c>
      <c r="OY5" s="1">
        <f>LOOKUP($A5,'DMG Tables'!$P$2:$P$35,'DMG Tables'!$O$2:$O$35)*OY$1*LOOKUP(OY$1,'DMG Tables'!$G$2:$G$7,'DMG Tables'!$H$2:$H$7)</f>
        <v>164800</v>
      </c>
      <c r="OZ5" s="1">
        <f>LOOKUP($A5,'DMG Tables'!$P$2:$P$35,'DMG Tables'!$O$2:$O$35)*OZ$1*LOOKUP(OZ$1,'DMG Tables'!$G$2:$G$7,'DMG Tables'!$H$2:$H$7)</f>
        <v>165200</v>
      </c>
      <c r="PA5" s="1">
        <f>LOOKUP($A5,'DMG Tables'!$P$2:$P$35,'DMG Tables'!$O$2:$O$35)*PA$1*LOOKUP(PA$1,'DMG Tables'!$G$2:$G$7,'DMG Tables'!$H$2:$H$7)</f>
        <v>165600</v>
      </c>
      <c r="PB5" s="1">
        <f>LOOKUP($A5,'DMG Tables'!$P$2:$P$35,'DMG Tables'!$O$2:$O$35)*PB$1*LOOKUP(PB$1,'DMG Tables'!$G$2:$G$7,'DMG Tables'!$H$2:$H$7)</f>
        <v>166000</v>
      </c>
      <c r="PC5" s="1">
        <f>LOOKUP($A5,'DMG Tables'!$P$2:$P$35,'DMG Tables'!$O$2:$O$35)*PC$1*LOOKUP(PC$1,'DMG Tables'!$G$2:$G$7,'DMG Tables'!$H$2:$H$7)</f>
        <v>166400</v>
      </c>
      <c r="PD5" s="1">
        <f>LOOKUP($A5,'DMG Tables'!$P$2:$P$35,'DMG Tables'!$O$2:$O$35)*PD$1*LOOKUP(PD$1,'DMG Tables'!$G$2:$G$7,'DMG Tables'!$H$2:$H$7)</f>
        <v>166800</v>
      </c>
      <c r="PE5" s="1">
        <f>LOOKUP($A5,'DMG Tables'!$P$2:$P$35,'DMG Tables'!$O$2:$O$35)*PE$1*LOOKUP(PE$1,'DMG Tables'!$G$2:$G$7,'DMG Tables'!$H$2:$H$7)</f>
        <v>167200</v>
      </c>
      <c r="PF5" s="1">
        <f>LOOKUP($A5,'DMG Tables'!$P$2:$P$35,'DMG Tables'!$O$2:$O$35)*PF$1*LOOKUP(PF$1,'DMG Tables'!$G$2:$G$7,'DMG Tables'!$H$2:$H$7)</f>
        <v>167600</v>
      </c>
      <c r="PG5" s="1">
        <f>LOOKUP($A5,'DMG Tables'!$P$2:$P$35,'DMG Tables'!$O$2:$O$35)*PG$1*LOOKUP(PG$1,'DMG Tables'!$G$2:$G$7,'DMG Tables'!$H$2:$H$7)</f>
        <v>168000</v>
      </c>
      <c r="PH5" s="1">
        <f>LOOKUP($A5,'DMG Tables'!$P$2:$P$35,'DMG Tables'!$O$2:$O$35)*PH$1*LOOKUP(PH$1,'DMG Tables'!$G$2:$G$7,'DMG Tables'!$H$2:$H$7)</f>
        <v>168400</v>
      </c>
      <c r="PI5" s="1">
        <f>LOOKUP($A5,'DMG Tables'!$P$2:$P$35,'DMG Tables'!$O$2:$O$35)*PI$1*LOOKUP(PI$1,'DMG Tables'!$G$2:$G$7,'DMG Tables'!$H$2:$H$7)</f>
        <v>168800</v>
      </c>
      <c r="PJ5" s="1">
        <f>LOOKUP($A5,'DMG Tables'!$P$2:$P$35,'DMG Tables'!$O$2:$O$35)*PJ$1*LOOKUP(PJ$1,'DMG Tables'!$G$2:$G$7,'DMG Tables'!$H$2:$H$7)</f>
        <v>169200</v>
      </c>
      <c r="PK5" s="1">
        <f>LOOKUP($A5,'DMG Tables'!$P$2:$P$35,'DMG Tables'!$O$2:$O$35)*PK$1*LOOKUP(PK$1,'DMG Tables'!$G$2:$G$7,'DMG Tables'!$H$2:$H$7)</f>
        <v>169600</v>
      </c>
      <c r="PL5" s="1">
        <f>LOOKUP($A5,'DMG Tables'!$P$2:$P$35,'DMG Tables'!$O$2:$O$35)*PL$1*LOOKUP(PL$1,'DMG Tables'!$G$2:$G$7,'DMG Tables'!$H$2:$H$7)</f>
        <v>170000</v>
      </c>
      <c r="PM5" s="1">
        <f>LOOKUP($A5,'DMG Tables'!$P$2:$P$35,'DMG Tables'!$O$2:$O$35)*PM$1*LOOKUP(PM$1,'DMG Tables'!$G$2:$G$7,'DMG Tables'!$H$2:$H$7)</f>
        <v>170400</v>
      </c>
      <c r="PN5" s="1">
        <f>LOOKUP($A5,'DMG Tables'!$P$2:$P$35,'DMG Tables'!$O$2:$O$35)*PN$1*LOOKUP(PN$1,'DMG Tables'!$G$2:$G$7,'DMG Tables'!$H$2:$H$7)</f>
        <v>170800</v>
      </c>
      <c r="PO5" s="1">
        <f>LOOKUP($A5,'DMG Tables'!$P$2:$P$35,'DMG Tables'!$O$2:$O$35)*PO$1*LOOKUP(PO$1,'DMG Tables'!$G$2:$G$7,'DMG Tables'!$H$2:$H$7)</f>
        <v>171200</v>
      </c>
      <c r="PP5" s="1">
        <f>LOOKUP($A5,'DMG Tables'!$P$2:$P$35,'DMG Tables'!$O$2:$O$35)*PP$1*LOOKUP(PP$1,'DMG Tables'!$G$2:$G$7,'DMG Tables'!$H$2:$H$7)</f>
        <v>171600</v>
      </c>
      <c r="PQ5" s="1">
        <f>LOOKUP($A5,'DMG Tables'!$P$2:$P$35,'DMG Tables'!$O$2:$O$35)*PQ$1*LOOKUP(PQ$1,'DMG Tables'!$G$2:$G$7,'DMG Tables'!$H$2:$H$7)</f>
        <v>172000</v>
      </c>
      <c r="PR5" s="1">
        <f>LOOKUP($A5,'DMG Tables'!$P$2:$P$35,'DMG Tables'!$O$2:$O$35)*PR$1*LOOKUP(PR$1,'DMG Tables'!$G$2:$G$7,'DMG Tables'!$H$2:$H$7)</f>
        <v>172400</v>
      </c>
      <c r="PS5" s="1">
        <f>LOOKUP($A5,'DMG Tables'!$P$2:$P$35,'DMG Tables'!$O$2:$O$35)*PS$1*LOOKUP(PS$1,'DMG Tables'!$G$2:$G$7,'DMG Tables'!$H$2:$H$7)</f>
        <v>172800</v>
      </c>
      <c r="PT5" s="1">
        <f>LOOKUP($A5,'DMG Tables'!$P$2:$P$35,'DMG Tables'!$O$2:$O$35)*PT$1*LOOKUP(PT$1,'DMG Tables'!$G$2:$G$7,'DMG Tables'!$H$2:$H$7)</f>
        <v>173200</v>
      </c>
      <c r="PU5" s="1">
        <f>LOOKUP($A5,'DMG Tables'!$P$2:$P$35,'DMG Tables'!$O$2:$O$35)*PU$1*LOOKUP(PU$1,'DMG Tables'!$G$2:$G$7,'DMG Tables'!$H$2:$H$7)</f>
        <v>173600</v>
      </c>
      <c r="PV5" s="1">
        <f>LOOKUP($A5,'DMG Tables'!$P$2:$P$35,'DMG Tables'!$O$2:$O$35)*PV$1*LOOKUP(PV$1,'DMG Tables'!$G$2:$G$7,'DMG Tables'!$H$2:$H$7)</f>
        <v>174000</v>
      </c>
      <c r="PW5" s="1">
        <f>LOOKUP($A5,'DMG Tables'!$P$2:$P$35,'DMG Tables'!$O$2:$O$35)*PW$1*LOOKUP(PW$1,'DMG Tables'!$G$2:$G$7,'DMG Tables'!$H$2:$H$7)</f>
        <v>174400</v>
      </c>
      <c r="PX5" s="1">
        <f>LOOKUP($A5,'DMG Tables'!$P$2:$P$35,'DMG Tables'!$O$2:$O$35)*PX$1*LOOKUP(PX$1,'DMG Tables'!$G$2:$G$7,'DMG Tables'!$H$2:$H$7)</f>
        <v>174800</v>
      </c>
      <c r="PY5" s="1">
        <f>LOOKUP($A5,'DMG Tables'!$P$2:$P$35,'DMG Tables'!$O$2:$O$35)*PY$1*LOOKUP(PY$1,'DMG Tables'!$G$2:$G$7,'DMG Tables'!$H$2:$H$7)</f>
        <v>175200</v>
      </c>
      <c r="PZ5" s="1">
        <f>LOOKUP($A5,'DMG Tables'!$P$2:$P$35,'DMG Tables'!$O$2:$O$35)*PZ$1*LOOKUP(PZ$1,'DMG Tables'!$G$2:$G$7,'DMG Tables'!$H$2:$H$7)</f>
        <v>175600</v>
      </c>
      <c r="QA5" s="1">
        <f>LOOKUP($A5,'DMG Tables'!$P$2:$P$35,'DMG Tables'!$O$2:$O$35)*QA$1*LOOKUP(QA$1,'DMG Tables'!$G$2:$G$7,'DMG Tables'!$H$2:$H$7)</f>
        <v>176000</v>
      </c>
      <c r="QB5" s="1">
        <f>LOOKUP($A5,'DMG Tables'!$P$2:$P$35,'DMG Tables'!$O$2:$O$35)*QB$1*LOOKUP(QB$1,'DMG Tables'!$G$2:$G$7,'DMG Tables'!$H$2:$H$7)</f>
        <v>176400</v>
      </c>
      <c r="QC5" s="1">
        <f>LOOKUP($A5,'DMG Tables'!$P$2:$P$35,'DMG Tables'!$O$2:$O$35)*QC$1*LOOKUP(QC$1,'DMG Tables'!$G$2:$G$7,'DMG Tables'!$H$2:$H$7)</f>
        <v>176800</v>
      </c>
      <c r="QD5" s="1">
        <f>LOOKUP($A5,'DMG Tables'!$P$2:$P$35,'DMG Tables'!$O$2:$O$35)*QD$1*LOOKUP(QD$1,'DMG Tables'!$G$2:$G$7,'DMG Tables'!$H$2:$H$7)</f>
        <v>177200</v>
      </c>
      <c r="QE5" s="1">
        <f>LOOKUP($A5,'DMG Tables'!$P$2:$P$35,'DMG Tables'!$O$2:$O$35)*QE$1*LOOKUP(QE$1,'DMG Tables'!$G$2:$G$7,'DMG Tables'!$H$2:$H$7)</f>
        <v>177600</v>
      </c>
      <c r="QF5" s="1">
        <f>LOOKUP($A5,'DMG Tables'!$P$2:$P$35,'DMG Tables'!$O$2:$O$35)*QF$1*LOOKUP(QF$1,'DMG Tables'!$G$2:$G$7,'DMG Tables'!$H$2:$H$7)</f>
        <v>178000</v>
      </c>
      <c r="QG5" s="1">
        <f>LOOKUP($A5,'DMG Tables'!$P$2:$P$35,'DMG Tables'!$O$2:$O$35)*QG$1*LOOKUP(QG$1,'DMG Tables'!$G$2:$G$7,'DMG Tables'!$H$2:$H$7)</f>
        <v>178400</v>
      </c>
      <c r="QH5" s="1">
        <f>LOOKUP($A5,'DMG Tables'!$P$2:$P$35,'DMG Tables'!$O$2:$O$35)*QH$1*LOOKUP(QH$1,'DMG Tables'!$G$2:$G$7,'DMG Tables'!$H$2:$H$7)</f>
        <v>178800</v>
      </c>
      <c r="QI5" s="1">
        <f>LOOKUP($A5,'DMG Tables'!$P$2:$P$35,'DMG Tables'!$O$2:$O$35)*QI$1*LOOKUP(QI$1,'DMG Tables'!$G$2:$G$7,'DMG Tables'!$H$2:$H$7)</f>
        <v>179200</v>
      </c>
      <c r="QJ5" s="1">
        <f>LOOKUP($A5,'DMG Tables'!$P$2:$P$35,'DMG Tables'!$O$2:$O$35)*QJ$1*LOOKUP(QJ$1,'DMG Tables'!$G$2:$G$7,'DMG Tables'!$H$2:$H$7)</f>
        <v>179600</v>
      </c>
      <c r="QK5" s="1">
        <f>LOOKUP($A5,'DMG Tables'!$P$2:$P$35,'DMG Tables'!$O$2:$O$35)*QK$1*LOOKUP(QK$1,'DMG Tables'!$G$2:$G$7,'DMG Tables'!$H$2:$H$7)</f>
        <v>180000</v>
      </c>
      <c r="QL5" s="1">
        <f>LOOKUP($A5,'DMG Tables'!$P$2:$P$35,'DMG Tables'!$O$2:$O$35)*QL$1*LOOKUP(QL$1,'DMG Tables'!$G$2:$G$7,'DMG Tables'!$H$2:$H$7)</f>
        <v>180400</v>
      </c>
      <c r="QM5" s="1">
        <f>LOOKUP($A5,'DMG Tables'!$P$2:$P$35,'DMG Tables'!$O$2:$O$35)*QM$1*LOOKUP(QM$1,'DMG Tables'!$G$2:$G$7,'DMG Tables'!$H$2:$H$7)</f>
        <v>180800</v>
      </c>
      <c r="QN5" s="1">
        <f>LOOKUP($A5,'DMG Tables'!$P$2:$P$35,'DMG Tables'!$O$2:$O$35)*QN$1*LOOKUP(QN$1,'DMG Tables'!$G$2:$G$7,'DMG Tables'!$H$2:$H$7)</f>
        <v>181200</v>
      </c>
      <c r="QO5" s="1">
        <f>LOOKUP($A5,'DMG Tables'!$P$2:$P$35,'DMG Tables'!$O$2:$O$35)*QO$1*LOOKUP(QO$1,'DMG Tables'!$G$2:$G$7,'DMG Tables'!$H$2:$H$7)</f>
        <v>181600</v>
      </c>
      <c r="QP5" s="1">
        <f>LOOKUP($A5,'DMG Tables'!$P$2:$P$35,'DMG Tables'!$O$2:$O$35)*QP$1*LOOKUP(QP$1,'DMG Tables'!$G$2:$G$7,'DMG Tables'!$H$2:$H$7)</f>
        <v>182000</v>
      </c>
      <c r="QQ5" s="1">
        <f>LOOKUP($A5,'DMG Tables'!$P$2:$P$35,'DMG Tables'!$O$2:$O$35)*QQ$1*LOOKUP(QQ$1,'DMG Tables'!$G$2:$G$7,'DMG Tables'!$H$2:$H$7)</f>
        <v>182400</v>
      </c>
      <c r="QR5" s="1">
        <f>LOOKUP($A5,'DMG Tables'!$P$2:$P$35,'DMG Tables'!$O$2:$O$35)*QR$1*LOOKUP(QR$1,'DMG Tables'!$G$2:$G$7,'DMG Tables'!$H$2:$H$7)</f>
        <v>182800</v>
      </c>
      <c r="QS5" s="1">
        <f>LOOKUP($A5,'DMG Tables'!$P$2:$P$35,'DMG Tables'!$O$2:$O$35)*QS$1*LOOKUP(QS$1,'DMG Tables'!$G$2:$G$7,'DMG Tables'!$H$2:$H$7)</f>
        <v>183200</v>
      </c>
      <c r="QT5" s="1">
        <f>LOOKUP($A5,'DMG Tables'!$P$2:$P$35,'DMG Tables'!$O$2:$O$35)*QT$1*LOOKUP(QT$1,'DMG Tables'!$G$2:$G$7,'DMG Tables'!$H$2:$H$7)</f>
        <v>183600</v>
      </c>
      <c r="QU5" s="1">
        <f>LOOKUP($A5,'DMG Tables'!$P$2:$P$35,'DMG Tables'!$O$2:$O$35)*QU$1*LOOKUP(QU$1,'DMG Tables'!$G$2:$G$7,'DMG Tables'!$H$2:$H$7)</f>
        <v>184000</v>
      </c>
      <c r="QV5" s="1">
        <f>LOOKUP($A5,'DMG Tables'!$P$2:$P$35,'DMG Tables'!$O$2:$O$35)*QV$1*LOOKUP(QV$1,'DMG Tables'!$G$2:$G$7,'DMG Tables'!$H$2:$H$7)</f>
        <v>184400</v>
      </c>
      <c r="QW5" s="1">
        <f>LOOKUP($A5,'DMG Tables'!$P$2:$P$35,'DMG Tables'!$O$2:$O$35)*QW$1*LOOKUP(QW$1,'DMG Tables'!$G$2:$G$7,'DMG Tables'!$H$2:$H$7)</f>
        <v>184800</v>
      </c>
      <c r="QX5" s="1">
        <f>LOOKUP($A5,'DMG Tables'!$P$2:$P$35,'DMG Tables'!$O$2:$O$35)*QX$1*LOOKUP(QX$1,'DMG Tables'!$G$2:$G$7,'DMG Tables'!$H$2:$H$7)</f>
        <v>185200</v>
      </c>
      <c r="QY5" s="1">
        <f>LOOKUP($A5,'DMG Tables'!$P$2:$P$35,'DMG Tables'!$O$2:$O$35)*QY$1*LOOKUP(QY$1,'DMG Tables'!$G$2:$G$7,'DMG Tables'!$H$2:$H$7)</f>
        <v>185600</v>
      </c>
      <c r="QZ5" s="1">
        <f>LOOKUP($A5,'DMG Tables'!$P$2:$P$35,'DMG Tables'!$O$2:$O$35)*QZ$1*LOOKUP(QZ$1,'DMG Tables'!$G$2:$G$7,'DMG Tables'!$H$2:$H$7)</f>
        <v>186000</v>
      </c>
      <c r="RA5" s="1">
        <f>LOOKUP($A5,'DMG Tables'!$P$2:$P$35,'DMG Tables'!$O$2:$O$35)*RA$1*LOOKUP(RA$1,'DMG Tables'!$G$2:$G$7,'DMG Tables'!$H$2:$H$7)</f>
        <v>186400</v>
      </c>
      <c r="RB5" s="1">
        <f>LOOKUP($A5,'DMG Tables'!$P$2:$P$35,'DMG Tables'!$O$2:$O$35)*RB$1*LOOKUP(RB$1,'DMG Tables'!$G$2:$G$7,'DMG Tables'!$H$2:$H$7)</f>
        <v>186800</v>
      </c>
      <c r="RC5" s="1">
        <f>LOOKUP($A5,'DMG Tables'!$P$2:$P$35,'DMG Tables'!$O$2:$O$35)*RC$1*LOOKUP(RC$1,'DMG Tables'!$G$2:$G$7,'DMG Tables'!$H$2:$H$7)</f>
        <v>187200</v>
      </c>
      <c r="RD5" s="1">
        <f>LOOKUP($A5,'DMG Tables'!$P$2:$P$35,'DMG Tables'!$O$2:$O$35)*RD$1*LOOKUP(RD$1,'DMG Tables'!$G$2:$G$7,'DMG Tables'!$H$2:$H$7)</f>
        <v>187600</v>
      </c>
      <c r="RE5" s="1">
        <f>LOOKUP($A5,'DMG Tables'!$P$2:$P$35,'DMG Tables'!$O$2:$O$35)*RE$1*LOOKUP(RE$1,'DMG Tables'!$G$2:$G$7,'DMG Tables'!$H$2:$H$7)</f>
        <v>188000</v>
      </c>
      <c r="RF5" s="1">
        <f>LOOKUP($A5,'DMG Tables'!$P$2:$P$35,'DMG Tables'!$O$2:$O$35)*RF$1*LOOKUP(RF$1,'DMG Tables'!$G$2:$G$7,'DMG Tables'!$H$2:$H$7)</f>
        <v>188400</v>
      </c>
      <c r="RG5" s="1">
        <f>LOOKUP($A5,'DMG Tables'!$P$2:$P$35,'DMG Tables'!$O$2:$O$35)*RG$1*LOOKUP(RG$1,'DMG Tables'!$G$2:$G$7,'DMG Tables'!$H$2:$H$7)</f>
        <v>188800</v>
      </c>
      <c r="RH5" s="1">
        <f>LOOKUP($A5,'DMG Tables'!$P$2:$P$35,'DMG Tables'!$O$2:$O$35)*RH$1*LOOKUP(RH$1,'DMG Tables'!$G$2:$G$7,'DMG Tables'!$H$2:$H$7)</f>
        <v>189200</v>
      </c>
      <c r="RI5" s="1">
        <f>LOOKUP($A5,'DMG Tables'!$P$2:$P$35,'DMG Tables'!$O$2:$O$35)*RI$1*LOOKUP(RI$1,'DMG Tables'!$G$2:$G$7,'DMG Tables'!$H$2:$H$7)</f>
        <v>189600</v>
      </c>
      <c r="RJ5" s="1">
        <f>LOOKUP($A5,'DMG Tables'!$P$2:$P$35,'DMG Tables'!$O$2:$O$35)*RJ$1*LOOKUP(RJ$1,'DMG Tables'!$G$2:$G$7,'DMG Tables'!$H$2:$H$7)</f>
        <v>190000</v>
      </c>
      <c r="RK5" s="1">
        <f>LOOKUP($A5,'DMG Tables'!$P$2:$P$35,'DMG Tables'!$O$2:$O$35)*RK$1*LOOKUP(RK$1,'DMG Tables'!$G$2:$G$7,'DMG Tables'!$H$2:$H$7)</f>
        <v>190400</v>
      </c>
      <c r="RL5" s="1">
        <f>LOOKUP($A5,'DMG Tables'!$P$2:$P$35,'DMG Tables'!$O$2:$O$35)*RL$1*LOOKUP(RL$1,'DMG Tables'!$G$2:$G$7,'DMG Tables'!$H$2:$H$7)</f>
        <v>190800</v>
      </c>
      <c r="RM5" s="1">
        <f>LOOKUP($A5,'DMG Tables'!$P$2:$P$35,'DMG Tables'!$O$2:$O$35)*RM$1*LOOKUP(RM$1,'DMG Tables'!$G$2:$G$7,'DMG Tables'!$H$2:$H$7)</f>
        <v>191200</v>
      </c>
      <c r="RN5" s="1">
        <f>LOOKUP($A5,'DMG Tables'!$P$2:$P$35,'DMG Tables'!$O$2:$O$35)*RN$1*LOOKUP(RN$1,'DMG Tables'!$G$2:$G$7,'DMG Tables'!$H$2:$H$7)</f>
        <v>191600</v>
      </c>
      <c r="RO5" s="1">
        <f>LOOKUP($A5,'DMG Tables'!$P$2:$P$35,'DMG Tables'!$O$2:$O$35)*RO$1*LOOKUP(RO$1,'DMG Tables'!$G$2:$G$7,'DMG Tables'!$H$2:$H$7)</f>
        <v>192000</v>
      </c>
      <c r="RP5" s="1">
        <f>LOOKUP($A5,'DMG Tables'!$P$2:$P$35,'DMG Tables'!$O$2:$O$35)*RP$1*LOOKUP(RP$1,'DMG Tables'!$G$2:$G$7,'DMG Tables'!$H$2:$H$7)</f>
        <v>192400</v>
      </c>
      <c r="RQ5" s="1">
        <f>LOOKUP($A5,'DMG Tables'!$P$2:$P$35,'DMG Tables'!$O$2:$O$35)*RQ$1*LOOKUP(RQ$1,'DMG Tables'!$G$2:$G$7,'DMG Tables'!$H$2:$H$7)</f>
        <v>192800</v>
      </c>
      <c r="RR5" s="1">
        <f>LOOKUP($A5,'DMG Tables'!$P$2:$P$35,'DMG Tables'!$O$2:$O$35)*RR$1*LOOKUP(RR$1,'DMG Tables'!$G$2:$G$7,'DMG Tables'!$H$2:$H$7)</f>
        <v>193200</v>
      </c>
      <c r="RS5" s="1">
        <f>LOOKUP($A5,'DMG Tables'!$P$2:$P$35,'DMG Tables'!$O$2:$O$35)*RS$1*LOOKUP(RS$1,'DMG Tables'!$G$2:$G$7,'DMG Tables'!$H$2:$H$7)</f>
        <v>193600</v>
      </c>
      <c r="RT5" s="1">
        <f>LOOKUP($A5,'DMG Tables'!$P$2:$P$35,'DMG Tables'!$O$2:$O$35)*RT$1*LOOKUP(RT$1,'DMG Tables'!$G$2:$G$7,'DMG Tables'!$H$2:$H$7)</f>
        <v>194000</v>
      </c>
      <c r="RU5" s="1">
        <f>LOOKUP($A5,'DMG Tables'!$P$2:$P$35,'DMG Tables'!$O$2:$O$35)*RU$1*LOOKUP(RU$1,'DMG Tables'!$G$2:$G$7,'DMG Tables'!$H$2:$H$7)</f>
        <v>194400</v>
      </c>
      <c r="RV5" s="1">
        <f>LOOKUP($A5,'DMG Tables'!$P$2:$P$35,'DMG Tables'!$O$2:$O$35)*RV$1*LOOKUP(RV$1,'DMG Tables'!$G$2:$G$7,'DMG Tables'!$H$2:$H$7)</f>
        <v>194800</v>
      </c>
      <c r="RW5" s="1">
        <f>LOOKUP($A5,'DMG Tables'!$P$2:$P$35,'DMG Tables'!$O$2:$O$35)*RW$1*LOOKUP(RW$1,'DMG Tables'!$G$2:$G$7,'DMG Tables'!$H$2:$H$7)</f>
        <v>195200</v>
      </c>
      <c r="RX5" s="1">
        <f>LOOKUP($A5,'DMG Tables'!$P$2:$P$35,'DMG Tables'!$O$2:$O$35)*RX$1*LOOKUP(RX$1,'DMG Tables'!$G$2:$G$7,'DMG Tables'!$H$2:$H$7)</f>
        <v>195600</v>
      </c>
      <c r="RY5" s="1">
        <f>LOOKUP($A5,'DMG Tables'!$P$2:$P$35,'DMG Tables'!$O$2:$O$35)*RY$1*LOOKUP(RY$1,'DMG Tables'!$G$2:$G$7,'DMG Tables'!$H$2:$H$7)</f>
        <v>196000</v>
      </c>
      <c r="RZ5" s="1">
        <f>LOOKUP($A5,'DMG Tables'!$P$2:$P$35,'DMG Tables'!$O$2:$O$35)*RZ$1*LOOKUP(RZ$1,'DMG Tables'!$G$2:$G$7,'DMG Tables'!$H$2:$H$7)</f>
        <v>196400</v>
      </c>
      <c r="SA5" s="1">
        <f>LOOKUP($A5,'DMG Tables'!$P$2:$P$35,'DMG Tables'!$O$2:$O$35)*SA$1*LOOKUP(SA$1,'DMG Tables'!$G$2:$G$7,'DMG Tables'!$H$2:$H$7)</f>
        <v>196800</v>
      </c>
      <c r="SB5" s="1">
        <f>LOOKUP($A5,'DMG Tables'!$P$2:$P$35,'DMG Tables'!$O$2:$O$35)*SB$1*LOOKUP(SB$1,'DMG Tables'!$G$2:$G$7,'DMG Tables'!$H$2:$H$7)</f>
        <v>197200</v>
      </c>
      <c r="SC5" s="1">
        <f>LOOKUP($A5,'DMG Tables'!$P$2:$P$35,'DMG Tables'!$O$2:$O$35)*SC$1*LOOKUP(SC$1,'DMG Tables'!$G$2:$G$7,'DMG Tables'!$H$2:$H$7)</f>
        <v>197600</v>
      </c>
      <c r="SD5" s="1">
        <f>LOOKUP($A5,'DMG Tables'!$P$2:$P$35,'DMG Tables'!$O$2:$O$35)*SD$1*LOOKUP(SD$1,'DMG Tables'!$G$2:$G$7,'DMG Tables'!$H$2:$H$7)</f>
        <v>198000</v>
      </c>
      <c r="SE5" s="1">
        <f>LOOKUP($A5,'DMG Tables'!$P$2:$P$35,'DMG Tables'!$O$2:$O$35)*SE$1*LOOKUP(SE$1,'DMG Tables'!$G$2:$G$7,'DMG Tables'!$H$2:$H$7)</f>
        <v>198400</v>
      </c>
      <c r="SF5" s="1">
        <f>LOOKUP($A5,'DMG Tables'!$P$2:$P$35,'DMG Tables'!$O$2:$O$35)*SF$1*LOOKUP(SF$1,'DMG Tables'!$G$2:$G$7,'DMG Tables'!$H$2:$H$7)</f>
        <v>198800</v>
      </c>
      <c r="SG5" s="1">
        <f>LOOKUP($A5,'DMG Tables'!$P$2:$P$35,'DMG Tables'!$O$2:$O$35)*SG$1*LOOKUP(SG$1,'DMG Tables'!$G$2:$G$7,'DMG Tables'!$H$2:$H$7)</f>
        <v>199200</v>
      </c>
      <c r="SH5" s="1">
        <f>LOOKUP($A5,'DMG Tables'!$P$2:$P$35,'DMG Tables'!$O$2:$O$35)*SH$1*LOOKUP(SH$1,'DMG Tables'!$G$2:$G$7,'DMG Tables'!$H$2:$H$7)</f>
        <v>199600</v>
      </c>
      <c r="SI5" s="1">
        <f>LOOKUP($A5,'DMG Tables'!$P$2:$P$35,'DMG Tables'!$O$2:$O$35)*SI$1*LOOKUP(SI$1,'DMG Tables'!$G$2:$G$7,'DMG Tables'!$H$2:$H$7)</f>
        <v>200000</v>
      </c>
      <c r="SJ5" s="1">
        <f>LOOKUP($A5,'DMG Tables'!$P$2:$P$35,'DMG Tables'!$O$2:$O$35)*SJ$1*LOOKUP(SJ$1,'DMG Tables'!$G$2:$G$7,'DMG Tables'!$H$2:$H$7)</f>
        <v>200400</v>
      </c>
      <c r="SK5" s="1">
        <f>LOOKUP($A5,'DMG Tables'!$P$2:$P$35,'DMG Tables'!$O$2:$O$35)*SK$1*LOOKUP(SK$1,'DMG Tables'!$G$2:$G$7,'DMG Tables'!$H$2:$H$7)</f>
        <v>200800</v>
      </c>
      <c r="SL5" s="1">
        <f>LOOKUP($A5,'DMG Tables'!$P$2:$P$35,'DMG Tables'!$O$2:$O$35)*SL$1*LOOKUP(SL$1,'DMG Tables'!$G$2:$G$7,'DMG Tables'!$H$2:$H$7)</f>
        <v>201200</v>
      </c>
      <c r="SM5" s="1">
        <f>LOOKUP($A5,'DMG Tables'!$P$2:$P$35,'DMG Tables'!$O$2:$O$35)*SM$1*LOOKUP(SM$1,'DMG Tables'!$G$2:$G$7,'DMG Tables'!$H$2:$H$7)</f>
        <v>201600</v>
      </c>
      <c r="SN5" s="1">
        <f>LOOKUP($A5,'DMG Tables'!$P$2:$P$35,'DMG Tables'!$O$2:$O$35)*SN$1*LOOKUP(SN$1,'DMG Tables'!$G$2:$G$7,'DMG Tables'!$H$2:$H$7)</f>
        <v>202000</v>
      </c>
      <c r="SO5" s="1">
        <f>LOOKUP($A5,'DMG Tables'!$P$2:$P$35,'DMG Tables'!$O$2:$O$35)*SO$1*LOOKUP(SO$1,'DMG Tables'!$G$2:$G$7,'DMG Tables'!$H$2:$H$7)</f>
        <v>202400</v>
      </c>
      <c r="SP5" s="1">
        <f>LOOKUP($A5,'DMG Tables'!$P$2:$P$35,'DMG Tables'!$O$2:$O$35)*SP$1*LOOKUP(SP$1,'DMG Tables'!$G$2:$G$7,'DMG Tables'!$H$2:$H$7)</f>
        <v>202800</v>
      </c>
      <c r="SQ5" s="1">
        <f>LOOKUP($A5,'DMG Tables'!$P$2:$P$35,'DMG Tables'!$O$2:$O$35)*SQ$1*LOOKUP(SQ$1,'DMG Tables'!$G$2:$G$7,'DMG Tables'!$H$2:$H$7)</f>
        <v>203200</v>
      </c>
      <c r="SR5" s="1">
        <f>LOOKUP($A5,'DMG Tables'!$P$2:$P$35,'DMG Tables'!$O$2:$O$35)*SR$1*LOOKUP(SR$1,'DMG Tables'!$G$2:$G$7,'DMG Tables'!$H$2:$H$7)</f>
        <v>203600</v>
      </c>
      <c r="SS5" s="1">
        <f>LOOKUP($A5,'DMG Tables'!$P$2:$P$35,'DMG Tables'!$O$2:$O$35)*SS$1*LOOKUP(SS$1,'DMG Tables'!$G$2:$G$7,'DMG Tables'!$H$2:$H$7)</f>
        <v>204000</v>
      </c>
      <c r="ST5" s="1">
        <f>LOOKUP($A5,'DMG Tables'!$P$2:$P$35,'DMG Tables'!$O$2:$O$35)*ST$1*LOOKUP(ST$1,'DMG Tables'!$G$2:$G$7,'DMG Tables'!$H$2:$H$7)</f>
        <v>204400</v>
      </c>
      <c r="SU5" s="1">
        <f>LOOKUP($A5,'DMG Tables'!$P$2:$P$35,'DMG Tables'!$O$2:$O$35)*SU$1*LOOKUP(SU$1,'DMG Tables'!$G$2:$G$7,'DMG Tables'!$H$2:$H$7)</f>
        <v>204800</v>
      </c>
      <c r="SV5" s="1">
        <f>LOOKUP($A5,'DMG Tables'!$P$2:$P$35,'DMG Tables'!$O$2:$O$35)*SV$1*LOOKUP(SV$1,'DMG Tables'!$G$2:$G$7,'DMG Tables'!$H$2:$H$7)</f>
        <v>205200</v>
      </c>
      <c r="SW5" s="1">
        <f>LOOKUP($A5,'DMG Tables'!$P$2:$P$35,'DMG Tables'!$O$2:$O$35)*SW$1*LOOKUP(SW$1,'DMG Tables'!$G$2:$G$7,'DMG Tables'!$H$2:$H$7)</f>
        <v>205600</v>
      </c>
      <c r="SX5" s="1">
        <f>LOOKUP($A5,'DMG Tables'!$P$2:$P$35,'DMG Tables'!$O$2:$O$35)*SX$1*LOOKUP(SX$1,'DMG Tables'!$G$2:$G$7,'DMG Tables'!$H$2:$H$7)</f>
        <v>206000</v>
      </c>
      <c r="SY5" s="1">
        <f>LOOKUP($A5,'DMG Tables'!$P$2:$P$35,'DMG Tables'!$O$2:$O$35)*SY$1*LOOKUP(SY$1,'DMG Tables'!$G$2:$G$7,'DMG Tables'!$H$2:$H$7)</f>
        <v>206400</v>
      </c>
      <c r="SZ5" s="1">
        <f>LOOKUP($A5,'DMG Tables'!$P$2:$P$35,'DMG Tables'!$O$2:$O$35)*SZ$1*LOOKUP(SZ$1,'DMG Tables'!$G$2:$G$7,'DMG Tables'!$H$2:$H$7)</f>
        <v>206800</v>
      </c>
      <c r="TA5" s="1">
        <f>LOOKUP($A5,'DMG Tables'!$P$2:$P$35,'DMG Tables'!$O$2:$O$35)*TA$1*LOOKUP(TA$1,'DMG Tables'!$G$2:$G$7,'DMG Tables'!$H$2:$H$7)</f>
        <v>207200</v>
      </c>
      <c r="TB5" s="1">
        <f>LOOKUP($A5,'DMG Tables'!$P$2:$P$35,'DMG Tables'!$O$2:$O$35)*TB$1*LOOKUP(TB$1,'DMG Tables'!$G$2:$G$7,'DMG Tables'!$H$2:$H$7)</f>
        <v>207600</v>
      </c>
      <c r="TC5" s="1">
        <f>LOOKUP($A5,'DMG Tables'!$P$2:$P$35,'DMG Tables'!$O$2:$O$35)*TC$1*LOOKUP(TC$1,'DMG Tables'!$G$2:$G$7,'DMG Tables'!$H$2:$H$7)</f>
        <v>208000</v>
      </c>
      <c r="TD5" s="1">
        <f>LOOKUP($A5,'DMG Tables'!$P$2:$P$35,'DMG Tables'!$O$2:$O$35)*TD$1*LOOKUP(TD$1,'DMG Tables'!$G$2:$G$7,'DMG Tables'!$H$2:$H$7)</f>
        <v>208400</v>
      </c>
      <c r="TE5" s="1">
        <f>LOOKUP($A5,'DMG Tables'!$P$2:$P$35,'DMG Tables'!$O$2:$O$35)*TE$1*LOOKUP(TE$1,'DMG Tables'!$G$2:$G$7,'DMG Tables'!$H$2:$H$7)</f>
        <v>208800</v>
      </c>
      <c r="TF5" s="1">
        <f>LOOKUP($A5,'DMG Tables'!$P$2:$P$35,'DMG Tables'!$O$2:$O$35)*TF$1*LOOKUP(TF$1,'DMG Tables'!$G$2:$G$7,'DMG Tables'!$H$2:$H$7)</f>
        <v>209200</v>
      </c>
      <c r="TG5" s="1">
        <f>LOOKUP($A5,'DMG Tables'!$P$2:$P$35,'DMG Tables'!$O$2:$O$35)*TG$1*LOOKUP(TG$1,'DMG Tables'!$G$2:$G$7,'DMG Tables'!$H$2:$H$7)</f>
        <v>209600</v>
      </c>
      <c r="TH5" s="1">
        <f>LOOKUP($A5,'DMG Tables'!$P$2:$P$35,'DMG Tables'!$O$2:$O$35)*TH$1*LOOKUP(TH$1,'DMG Tables'!$G$2:$G$7,'DMG Tables'!$H$2:$H$7)</f>
        <v>210000</v>
      </c>
      <c r="TI5" s="1">
        <f>LOOKUP($A5,'DMG Tables'!$P$2:$P$35,'DMG Tables'!$O$2:$O$35)*TI$1*LOOKUP(TI$1,'DMG Tables'!$G$2:$G$7,'DMG Tables'!$H$2:$H$7)</f>
        <v>210400</v>
      </c>
      <c r="TJ5" s="1">
        <f>LOOKUP($A5,'DMG Tables'!$P$2:$P$35,'DMG Tables'!$O$2:$O$35)*TJ$1*LOOKUP(TJ$1,'DMG Tables'!$G$2:$G$7,'DMG Tables'!$H$2:$H$7)</f>
        <v>210800</v>
      </c>
      <c r="TK5" s="1">
        <f>LOOKUP($A5,'DMG Tables'!$P$2:$P$35,'DMG Tables'!$O$2:$O$35)*TK$1*LOOKUP(TK$1,'DMG Tables'!$G$2:$G$7,'DMG Tables'!$H$2:$H$7)</f>
        <v>211200</v>
      </c>
      <c r="TL5" s="1">
        <f>LOOKUP($A5,'DMG Tables'!$P$2:$P$35,'DMG Tables'!$O$2:$O$35)*TL$1*LOOKUP(TL$1,'DMG Tables'!$G$2:$G$7,'DMG Tables'!$H$2:$H$7)</f>
        <v>211600</v>
      </c>
      <c r="TM5" s="1">
        <f>LOOKUP($A5,'DMG Tables'!$P$2:$P$35,'DMG Tables'!$O$2:$O$35)*TM$1*LOOKUP(TM$1,'DMG Tables'!$G$2:$G$7,'DMG Tables'!$H$2:$H$7)</f>
        <v>212000</v>
      </c>
      <c r="TN5" s="1">
        <f>LOOKUP($A5,'DMG Tables'!$P$2:$P$35,'DMG Tables'!$O$2:$O$35)*TN$1*LOOKUP(TN$1,'DMG Tables'!$G$2:$G$7,'DMG Tables'!$H$2:$H$7)</f>
        <v>212400</v>
      </c>
      <c r="TO5" s="1">
        <f>LOOKUP($A5,'DMG Tables'!$P$2:$P$35,'DMG Tables'!$O$2:$O$35)*TO$1*LOOKUP(TO$1,'DMG Tables'!$G$2:$G$7,'DMG Tables'!$H$2:$H$7)</f>
        <v>212800</v>
      </c>
      <c r="TP5" s="1">
        <f>LOOKUP($A5,'DMG Tables'!$P$2:$P$35,'DMG Tables'!$O$2:$O$35)*TP$1*LOOKUP(TP$1,'DMG Tables'!$G$2:$G$7,'DMG Tables'!$H$2:$H$7)</f>
        <v>213200</v>
      </c>
      <c r="TQ5" s="1">
        <f>LOOKUP($A5,'DMG Tables'!$P$2:$P$35,'DMG Tables'!$O$2:$O$35)*TQ$1*LOOKUP(TQ$1,'DMG Tables'!$G$2:$G$7,'DMG Tables'!$H$2:$H$7)</f>
        <v>213600</v>
      </c>
      <c r="TR5" s="1">
        <f>LOOKUP($A5,'DMG Tables'!$P$2:$P$35,'DMG Tables'!$O$2:$O$35)*TR$1*LOOKUP(TR$1,'DMG Tables'!$G$2:$G$7,'DMG Tables'!$H$2:$H$7)</f>
        <v>214000</v>
      </c>
      <c r="TS5" s="1">
        <f>LOOKUP($A5,'DMG Tables'!$P$2:$P$35,'DMG Tables'!$O$2:$O$35)*TS$1*LOOKUP(TS$1,'DMG Tables'!$G$2:$G$7,'DMG Tables'!$H$2:$H$7)</f>
        <v>214400</v>
      </c>
      <c r="TT5" s="1">
        <f>LOOKUP($A5,'DMG Tables'!$P$2:$P$35,'DMG Tables'!$O$2:$O$35)*TT$1*LOOKUP(TT$1,'DMG Tables'!$G$2:$G$7,'DMG Tables'!$H$2:$H$7)</f>
        <v>214800</v>
      </c>
      <c r="TU5" s="1">
        <f>LOOKUP($A5,'DMG Tables'!$P$2:$P$35,'DMG Tables'!$O$2:$O$35)*TU$1*LOOKUP(TU$1,'DMG Tables'!$G$2:$G$7,'DMG Tables'!$H$2:$H$7)</f>
        <v>215200</v>
      </c>
      <c r="TV5" s="1">
        <f>LOOKUP($A5,'DMG Tables'!$P$2:$P$35,'DMG Tables'!$O$2:$O$35)*TV$1*LOOKUP(TV$1,'DMG Tables'!$G$2:$G$7,'DMG Tables'!$H$2:$H$7)</f>
        <v>215600</v>
      </c>
      <c r="TW5" s="1">
        <f>LOOKUP($A5,'DMG Tables'!$P$2:$P$35,'DMG Tables'!$O$2:$O$35)*TW$1*LOOKUP(TW$1,'DMG Tables'!$G$2:$G$7,'DMG Tables'!$H$2:$H$7)</f>
        <v>216000</v>
      </c>
      <c r="TX5" s="1">
        <f>LOOKUP($A5,'DMG Tables'!$P$2:$P$35,'DMG Tables'!$O$2:$O$35)*TX$1*LOOKUP(TX$1,'DMG Tables'!$G$2:$G$7,'DMG Tables'!$H$2:$H$7)</f>
        <v>216400</v>
      </c>
      <c r="TY5" s="1">
        <f>LOOKUP($A5,'DMG Tables'!$P$2:$P$35,'DMG Tables'!$O$2:$O$35)*TY$1*LOOKUP(TY$1,'DMG Tables'!$G$2:$G$7,'DMG Tables'!$H$2:$H$7)</f>
        <v>216800</v>
      </c>
      <c r="TZ5" s="1">
        <f>LOOKUP($A5,'DMG Tables'!$P$2:$P$35,'DMG Tables'!$O$2:$O$35)*TZ$1*LOOKUP(TZ$1,'DMG Tables'!$G$2:$G$7,'DMG Tables'!$H$2:$H$7)</f>
        <v>217200</v>
      </c>
      <c r="UA5" s="1">
        <f>LOOKUP($A5,'DMG Tables'!$P$2:$P$35,'DMG Tables'!$O$2:$O$35)*UA$1*LOOKUP(UA$1,'DMG Tables'!$G$2:$G$7,'DMG Tables'!$H$2:$H$7)</f>
        <v>217600</v>
      </c>
      <c r="UB5" s="1">
        <f>LOOKUP($A5,'DMG Tables'!$P$2:$P$35,'DMG Tables'!$O$2:$O$35)*UB$1*LOOKUP(UB$1,'DMG Tables'!$G$2:$G$7,'DMG Tables'!$H$2:$H$7)</f>
        <v>218000</v>
      </c>
      <c r="UC5" s="1">
        <f>LOOKUP($A5,'DMG Tables'!$P$2:$P$35,'DMG Tables'!$O$2:$O$35)*UC$1*LOOKUP(UC$1,'DMG Tables'!$G$2:$G$7,'DMG Tables'!$H$2:$H$7)</f>
        <v>218400</v>
      </c>
      <c r="UD5" s="1">
        <f>LOOKUP($A5,'DMG Tables'!$P$2:$P$35,'DMG Tables'!$O$2:$O$35)*UD$1*LOOKUP(UD$1,'DMG Tables'!$G$2:$G$7,'DMG Tables'!$H$2:$H$7)</f>
        <v>218800</v>
      </c>
      <c r="UE5" s="1">
        <f>LOOKUP($A5,'DMG Tables'!$P$2:$P$35,'DMG Tables'!$O$2:$O$35)*UE$1*LOOKUP(UE$1,'DMG Tables'!$G$2:$G$7,'DMG Tables'!$H$2:$H$7)</f>
        <v>219200</v>
      </c>
      <c r="UF5" s="1">
        <f>LOOKUP($A5,'DMG Tables'!$P$2:$P$35,'DMG Tables'!$O$2:$O$35)*UF$1*LOOKUP(UF$1,'DMG Tables'!$G$2:$G$7,'DMG Tables'!$H$2:$H$7)</f>
        <v>219600</v>
      </c>
      <c r="UG5" s="1">
        <f>LOOKUP($A5,'DMG Tables'!$P$2:$P$35,'DMG Tables'!$O$2:$O$35)*UG$1*LOOKUP(UG$1,'DMG Tables'!$G$2:$G$7,'DMG Tables'!$H$2:$H$7)</f>
        <v>220000</v>
      </c>
      <c r="UH5" s="1">
        <f>LOOKUP($A5,'DMG Tables'!$P$2:$P$35,'DMG Tables'!$O$2:$O$35)*UH$1*LOOKUP(UH$1,'DMG Tables'!$G$2:$G$7,'DMG Tables'!$H$2:$H$7)</f>
        <v>220400</v>
      </c>
      <c r="UI5" s="1">
        <f>LOOKUP($A5,'DMG Tables'!$P$2:$P$35,'DMG Tables'!$O$2:$O$35)*UI$1*LOOKUP(UI$1,'DMG Tables'!$G$2:$G$7,'DMG Tables'!$H$2:$H$7)</f>
        <v>220800</v>
      </c>
      <c r="UJ5" s="1">
        <f>LOOKUP($A5,'DMG Tables'!$P$2:$P$35,'DMG Tables'!$O$2:$O$35)*UJ$1*LOOKUP(UJ$1,'DMG Tables'!$G$2:$G$7,'DMG Tables'!$H$2:$H$7)</f>
        <v>221200</v>
      </c>
      <c r="UK5" s="1">
        <f>LOOKUP($A5,'DMG Tables'!$P$2:$P$35,'DMG Tables'!$O$2:$O$35)*UK$1*LOOKUP(UK$1,'DMG Tables'!$G$2:$G$7,'DMG Tables'!$H$2:$H$7)</f>
        <v>221600</v>
      </c>
      <c r="UL5" s="1">
        <f>LOOKUP($A5,'DMG Tables'!$P$2:$P$35,'DMG Tables'!$O$2:$O$35)*UL$1*LOOKUP(UL$1,'DMG Tables'!$G$2:$G$7,'DMG Tables'!$H$2:$H$7)</f>
        <v>222000</v>
      </c>
      <c r="UM5" s="1">
        <f>LOOKUP($A5,'DMG Tables'!$P$2:$P$35,'DMG Tables'!$O$2:$O$35)*UM$1*LOOKUP(UM$1,'DMG Tables'!$G$2:$G$7,'DMG Tables'!$H$2:$H$7)</f>
        <v>222400</v>
      </c>
      <c r="UN5" s="1">
        <f>LOOKUP($A5,'DMG Tables'!$P$2:$P$35,'DMG Tables'!$O$2:$O$35)*UN$1*LOOKUP(UN$1,'DMG Tables'!$G$2:$G$7,'DMG Tables'!$H$2:$H$7)</f>
        <v>222800</v>
      </c>
      <c r="UO5" s="1">
        <f>LOOKUP($A5,'DMG Tables'!$P$2:$P$35,'DMG Tables'!$O$2:$O$35)*UO$1*LOOKUP(UO$1,'DMG Tables'!$G$2:$G$7,'DMG Tables'!$H$2:$H$7)</f>
        <v>223200</v>
      </c>
      <c r="UP5" s="1">
        <f>LOOKUP($A5,'DMG Tables'!$P$2:$P$35,'DMG Tables'!$O$2:$O$35)*UP$1*LOOKUP(UP$1,'DMG Tables'!$G$2:$G$7,'DMG Tables'!$H$2:$H$7)</f>
        <v>223600</v>
      </c>
      <c r="UQ5" s="1">
        <f>LOOKUP($A5,'DMG Tables'!$P$2:$P$35,'DMG Tables'!$O$2:$O$35)*UQ$1*LOOKUP(UQ$1,'DMG Tables'!$G$2:$G$7,'DMG Tables'!$H$2:$H$7)</f>
        <v>224000</v>
      </c>
      <c r="UR5" s="1">
        <f>LOOKUP($A5,'DMG Tables'!$P$2:$P$35,'DMG Tables'!$O$2:$O$35)*UR$1*LOOKUP(UR$1,'DMG Tables'!$G$2:$G$7,'DMG Tables'!$H$2:$H$7)</f>
        <v>224400</v>
      </c>
      <c r="US5" s="1">
        <f>LOOKUP($A5,'DMG Tables'!$P$2:$P$35,'DMG Tables'!$O$2:$O$35)*US$1*LOOKUP(US$1,'DMG Tables'!$G$2:$G$7,'DMG Tables'!$H$2:$H$7)</f>
        <v>224800</v>
      </c>
      <c r="UT5" s="1">
        <f>LOOKUP($A5,'DMG Tables'!$P$2:$P$35,'DMG Tables'!$O$2:$O$35)*UT$1*LOOKUP(UT$1,'DMG Tables'!$G$2:$G$7,'DMG Tables'!$H$2:$H$7)</f>
        <v>225200</v>
      </c>
      <c r="UU5" s="1">
        <f>LOOKUP($A5,'DMG Tables'!$P$2:$P$35,'DMG Tables'!$O$2:$O$35)*UU$1*LOOKUP(UU$1,'DMG Tables'!$G$2:$G$7,'DMG Tables'!$H$2:$H$7)</f>
        <v>225600</v>
      </c>
      <c r="UV5" s="1">
        <f>LOOKUP($A5,'DMG Tables'!$P$2:$P$35,'DMG Tables'!$O$2:$O$35)*UV$1*LOOKUP(UV$1,'DMG Tables'!$G$2:$G$7,'DMG Tables'!$H$2:$H$7)</f>
        <v>226000</v>
      </c>
      <c r="UW5" s="1">
        <f>LOOKUP($A5,'DMG Tables'!$P$2:$P$35,'DMG Tables'!$O$2:$O$35)*UW$1*LOOKUP(UW$1,'DMG Tables'!$G$2:$G$7,'DMG Tables'!$H$2:$H$7)</f>
        <v>226400</v>
      </c>
      <c r="UX5" s="1">
        <f>LOOKUP($A5,'DMG Tables'!$P$2:$P$35,'DMG Tables'!$O$2:$O$35)*UX$1*LOOKUP(UX$1,'DMG Tables'!$G$2:$G$7,'DMG Tables'!$H$2:$H$7)</f>
        <v>226800</v>
      </c>
      <c r="UY5" s="1">
        <f>LOOKUP($A5,'DMG Tables'!$P$2:$P$35,'DMG Tables'!$O$2:$O$35)*UY$1*LOOKUP(UY$1,'DMG Tables'!$G$2:$G$7,'DMG Tables'!$H$2:$H$7)</f>
        <v>227200</v>
      </c>
      <c r="UZ5" s="1">
        <f>LOOKUP($A5,'DMG Tables'!$P$2:$P$35,'DMG Tables'!$O$2:$O$35)*UZ$1*LOOKUP(UZ$1,'DMG Tables'!$G$2:$G$7,'DMG Tables'!$H$2:$H$7)</f>
        <v>227600</v>
      </c>
      <c r="VA5" s="1">
        <f>LOOKUP($A5,'DMG Tables'!$P$2:$P$35,'DMG Tables'!$O$2:$O$35)*VA$1*LOOKUP(VA$1,'DMG Tables'!$G$2:$G$7,'DMG Tables'!$H$2:$H$7)</f>
        <v>228000</v>
      </c>
      <c r="VB5" s="1">
        <f>LOOKUP($A5,'DMG Tables'!$P$2:$P$35,'DMG Tables'!$O$2:$O$35)*VB$1*LOOKUP(VB$1,'DMG Tables'!$G$2:$G$7,'DMG Tables'!$H$2:$H$7)</f>
        <v>228400</v>
      </c>
      <c r="VC5" s="1">
        <f>LOOKUP($A5,'DMG Tables'!$P$2:$P$35,'DMG Tables'!$O$2:$O$35)*VC$1*LOOKUP(VC$1,'DMG Tables'!$G$2:$G$7,'DMG Tables'!$H$2:$H$7)</f>
        <v>228800</v>
      </c>
      <c r="VD5" s="1">
        <f>LOOKUP($A5,'DMG Tables'!$P$2:$P$35,'DMG Tables'!$O$2:$O$35)*VD$1*LOOKUP(VD$1,'DMG Tables'!$G$2:$G$7,'DMG Tables'!$H$2:$H$7)</f>
        <v>229200</v>
      </c>
      <c r="VE5" s="1">
        <f>LOOKUP($A5,'DMG Tables'!$P$2:$P$35,'DMG Tables'!$O$2:$O$35)*VE$1*LOOKUP(VE$1,'DMG Tables'!$G$2:$G$7,'DMG Tables'!$H$2:$H$7)</f>
        <v>229600</v>
      </c>
      <c r="VF5" s="1">
        <f>LOOKUP($A5,'DMG Tables'!$P$2:$P$35,'DMG Tables'!$O$2:$O$35)*VF$1*LOOKUP(VF$1,'DMG Tables'!$G$2:$G$7,'DMG Tables'!$H$2:$H$7)</f>
        <v>230000</v>
      </c>
      <c r="VG5" s="1">
        <f>LOOKUP($A5,'DMG Tables'!$P$2:$P$35,'DMG Tables'!$O$2:$O$35)*VG$1*LOOKUP(VG$1,'DMG Tables'!$G$2:$G$7,'DMG Tables'!$H$2:$H$7)</f>
        <v>230400</v>
      </c>
      <c r="VH5" s="1">
        <f>LOOKUP($A5,'DMG Tables'!$P$2:$P$35,'DMG Tables'!$O$2:$O$35)*VH$1*LOOKUP(VH$1,'DMG Tables'!$G$2:$G$7,'DMG Tables'!$H$2:$H$7)</f>
        <v>230800</v>
      </c>
      <c r="VI5" s="1">
        <f>LOOKUP($A5,'DMG Tables'!$P$2:$P$35,'DMG Tables'!$O$2:$O$35)*VI$1*LOOKUP(VI$1,'DMG Tables'!$G$2:$G$7,'DMG Tables'!$H$2:$H$7)</f>
        <v>231200</v>
      </c>
      <c r="VJ5" s="1">
        <f>LOOKUP($A5,'DMG Tables'!$P$2:$P$35,'DMG Tables'!$O$2:$O$35)*VJ$1*LOOKUP(VJ$1,'DMG Tables'!$G$2:$G$7,'DMG Tables'!$H$2:$H$7)</f>
        <v>231600</v>
      </c>
      <c r="VK5" s="1">
        <f>LOOKUP($A5,'DMG Tables'!$P$2:$P$35,'DMG Tables'!$O$2:$O$35)*VK$1*LOOKUP(VK$1,'DMG Tables'!$G$2:$G$7,'DMG Tables'!$H$2:$H$7)</f>
        <v>232000</v>
      </c>
      <c r="VL5" s="1">
        <f>LOOKUP($A5,'DMG Tables'!$P$2:$P$35,'DMG Tables'!$O$2:$O$35)*VL$1*LOOKUP(VL$1,'DMG Tables'!$G$2:$G$7,'DMG Tables'!$H$2:$H$7)</f>
        <v>232400</v>
      </c>
      <c r="VM5" s="1">
        <f>LOOKUP($A5,'DMG Tables'!$P$2:$P$35,'DMG Tables'!$O$2:$O$35)*VM$1*LOOKUP(VM$1,'DMG Tables'!$G$2:$G$7,'DMG Tables'!$H$2:$H$7)</f>
        <v>232800</v>
      </c>
      <c r="VN5" s="1">
        <f>LOOKUP($A5,'DMG Tables'!$P$2:$P$35,'DMG Tables'!$O$2:$O$35)*VN$1*LOOKUP(VN$1,'DMG Tables'!$G$2:$G$7,'DMG Tables'!$H$2:$H$7)</f>
        <v>233200</v>
      </c>
      <c r="VO5" s="1">
        <f>LOOKUP($A5,'DMG Tables'!$P$2:$P$35,'DMG Tables'!$O$2:$O$35)*VO$1*LOOKUP(VO$1,'DMG Tables'!$G$2:$G$7,'DMG Tables'!$H$2:$H$7)</f>
        <v>233600</v>
      </c>
      <c r="VP5" s="1">
        <f>LOOKUP($A5,'DMG Tables'!$P$2:$P$35,'DMG Tables'!$O$2:$O$35)*VP$1*LOOKUP(VP$1,'DMG Tables'!$G$2:$G$7,'DMG Tables'!$H$2:$H$7)</f>
        <v>234000</v>
      </c>
      <c r="VQ5" s="1">
        <f>LOOKUP($A5,'DMG Tables'!$P$2:$P$35,'DMG Tables'!$O$2:$O$35)*VQ$1*LOOKUP(VQ$1,'DMG Tables'!$G$2:$G$7,'DMG Tables'!$H$2:$H$7)</f>
        <v>234400</v>
      </c>
      <c r="VR5" s="1">
        <f>LOOKUP($A5,'DMG Tables'!$P$2:$P$35,'DMG Tables'!$O$2:$O$35)*VR$1*LOOKUP(VR$1,'DMG Tables'!$G$2:$G$7,'DMG Tables'!$H$2:$H$7)</f>
        <v>234800</v>
      </c>
      <c r="VS5" s="1">
        <f>LOOKUP($A5,'DMG Tables'!$P$2:$P$35,'DMG Tables'!$O$2:$O$35)*VS$1*LOOKUP(VS$1,'DMG Tables'!$G$2:$G$7,'DMG Tables'!$H$2:$H$7)</f>
        <v>235200</v>
      </c>
      <c r="VT5" s="1">
        <f>LOOKUP($A5,'DMG Tables'!$P$2:$P$35,'DMG Tables'!$O$2:$O$35)*VT$1*LOOKUP(VT$1,'DMG Tables'!$G$2:$G$7,'DMG Tables'!$H$2:$H$7)</f>
        <v>235600</v>
      </c>
      <c r="VU5" s="1">
        <f>LOOKUP($A5,'DMG Tables'!$P$2:$P$35,'DMG Tables'!$O$2:$O$35)*VU$1*LOOKUP(VU$1,'DMG Tables'!$G$2:$G$7,'DMG Tables'!$H$2:$H$7)</f>
        <v>236000</v>
      </c>
      <c r="VV5" s="1">
        <f>LOOKUP($A5,'DMG Tables'!$P$2:$P$35,'DMG Tables'!$O$2:$O$35)*VV$1*LOOKUP(VV$1,'DMG Tables'!$G$2:$G$7,'DMG Tables'!$H$2:$H$7)</f>
        <v>236400</v>
      </c>
      <c r="VW5" s="1">
        <f>LOOKUP($A5,'DMG Tables'!$P$2:$P$35,'DMG Tables'!$O$2:$O$35)*VW$1*LOOKUP(VW$1,'DMG Tables'!$G$2:$G$7,'DMG Tables'!$H$2:$H$7)</f>
        <v>236800</v>
      </c>
      <c r="VX5" s="1">
        <f>LOOKUP($A5,'DMG Tables'!$P$2:$P$35,'DMG Tables'!$O$2:$O$35)*VX$1*LOOKUP(VX$1,'DMG Tables'!$G$2:$G$7,'DMG Tables'!$H$2:$H$7)</f>
        <v>237200</v>
      </c>
      <c r="VY5" s="1">
        <f>LOOKUP($A5,'DMG Tables'!$P$2:$P$35,'DMG Tables'!$O$2:$O$35)*VY$1*LOOKUP(VY$1,'DMG Tables'!$G$2:$G$7,'DMG Tables'!$H$2:$H$7)</f>
        <v>237600</v>
      </c>
      <c r="VZ5" s="1">
        <f>LOOKUP($A5,'DMG Tables'!$P$2:$P$35,'DMG Tables'!$O$2:$O$35)*VZ$1*LOOKUP(VZ$1,'DMG Tables'!$G$2:$G$7,'DMG Tables'!$H$2:$H$7)</f>
        <v>238000</v>
      </c>
      <c r="WA5" s="1">
        <f>LOOKUP($A5,'DMG Tables'!$P$2:$P$35,'DMG Tables'!$O$2:$O$35)*WA$1*LOOKUP(WA$1,'DMG Tables'!$G$2:$G$7,'DMG Tables'!$H$2:$H$7)</f>
        <v>238400</v>
      </c>
      <c r="WB5" s="1">
        <f>LOOKUP($A5,'DMG Tables'!$P$2:$P$35,'DMG Tables'!$O$2:$O$35)*WB$1*LOOKUP(WB$1,'DMG Tables'!$G$2:$G$7,'DMG Tables'!$H$2:$H$7)</f>
        <v>238800</v>
      </c>
      <c r="WC5" s="1">
        <f>LOOKUP($A5,'DMG Tables'!$P$2:$P$35,'DMG Tables'!$O$2:$O$35)*WC$1*LOOKUP(WC$1,'DMG Tables'!$G$2:$G$7,'DMG Tables'!$H$2:$H$7)</f>
        <v>239200</v>
      </c>
      <c r="WD5" s="1">
        <f>LOOKUP($A5,'DMG Tables'!$P$2:$P$35,'DMG Tables'!$O$2:$O$35)*WD$1*LOOKUP(WD$1,'DMG Tables'!$G$2:$G$7,'DMG Tables'!$H$2:$H$7)</f>
        <v>239600</v>
      </c>
      <c r="WE5" s="1">
        <f>LOOKUP($A5,'DMG Tables'!$P$2:$P$35,'DMG Tables'!$O$2:$O$35)*WE$1*LOOKUP(WE$1,'DMG Tables'!$G$2:$G$7,'DMG Tables'!$H$2:$H$7)</f>
        <v>240000</v>
      </c>
      <c r="WF5" s="1">
        <f>LOOKUP($A5,'DMG Tables'!$P$2:$P$35,'DMG Tables'!$O$2:$O$35)*WF$1*LOOKUP(WF$1,'DMG Tables'!$G$2:$G$7,'DMG Tables'!$H$2:$H$7)</f>
        <v>240400</v>
      </c>
      <c r="WG5" s="1">
        <f>LOOKUP($A5,'DMG Tables'!$P$2:$P$35,'DMG Tables'!$O$2:$O$35)*WG$1*LOOKUP(WG$1,'DMG Tables'!$G$2:$G$7,'DMG Tables'!$H$2:$H$7)</f>
        <v>240800</v>
      </c>
      <c r="WH5" s="1">
        <f>LOOKUP($A5,'DMG Tables'!$P$2:$P$35,'DMG Tables'!$O$2:$O$35)*WH$1*LOOKUP(WH$1,'DMG Tables'!$G$2:$G$7,'DMG Tables'!$H$2:$H$7)</f>
        <v>241200</v>
      </c>
      <c r="WI5" s="1">
        <f>LOOKUP($A5,'DMG Tables'!$P$2:$P$35,'DMG Tables'!$O$2:$O$35)*WI$1*LOOKUP(WI$1,'DMG Tables'!$G$2:$G$7,'DMG Tables'!$H$2:$H$7)</f>
        <v>241600</v>
      </c>
      <c r="WJ5" s="1">
        <f>LOOKUP($A5,'DMG Tables'!$P$2:$P$35,'DMG Tables'!$O$2:$O$35)*WJ$1*LOOKUP(WJ$1,'DMG Tables'!$G$2:$G$7,'DMG Tables'!$H$2:$H$7)</f>
        <v>242000</v>
      </c>
      <c r="WK5" s="1">
        <f>LOOKUP($A5,'DMG Tables'!$P$2:$P$35,'DMG Tables'!$O$2:$O$35)*WK$1*LOOKUP(WK$1,'DMG Tables'!$G$2:$G$7,'DMG Tables'!$H$2:$H$7)</f>
        <v>242400</v>
      </c>
      <c r="WL5" s="1">
        <f>LOOKUP($A5,'DMG Tables'!$P$2:$P$35,'DMG Tables'!$O$2:$O$35)*WL$1*LOOKUP(WL$1,'DMG Tables'!$G$2:$G$7,'DMG Tables'!$H$2:$H$7)</f>
        <v>242800</v>
      </c>
      <c r="WM5" s="1">
        <f>LOOKUP($A5,'DMG Tables'!$P$2:$P$35,'DMG Tables'!$O$2:$O$35)*WM$1*LOOKUP(WM$1,'DMG Tables'!$G$2:$G$7,'DMG Tables'!$H$2:$H$7)</f>
        <v>243200</v>
      </c>
      <c r="WN5" s="1">
        <f>LOOKUP($A5,'DMG Tables'!$P$2:$P$35,'DMG Tables'!$O$2:$O$35)*WN$1*LOOKUP(WN$1,'DMG Tables'!$G$2:$G$7,'DMG Tables'!$H$2:$H$7)</f>
        <v>243600</v>
      </c>
      <c r="WO5" s="1">
        <f>LOOKUP($A5,'DMG Tables'!$P$2:$P$35,'DMG Tables'!$O$2:$O$35)*WO$1*LOOKUP(WO$1,'DMG Tables'!$G$2:$G$7,'DMG Tables'!$H$2:$H$7)</f>
        <v>244000</v>
      </c>
      <c r="WP5" s="1">
        <f>LOOKUP($A5,'DMG Tables'!$P$2:$P$35,'DMG Tables'!$O$2:$O$35)*WP$1*LOOKUP(WP$1,'DMG Tables'!$G$2:$G$7,'DMG Tables'!$H$2:$H$7)</f>
        <v>244400</v>
      </c>
      <c r="WQ5" s="1">
        <f>LOOKUP($A5,'DMG Tables'!$P$2:$P$35,'DMG Tables'!$O$2:$O$35)*WQ$1*LOOKUP(WQ$1,'DMG Tables'!$G$2:$G$7,'DMG Tables'!$H$2:$H$7)</f>
        <v>244800</v>
      </c>
      <c r="WR5" s="1">
        <f>LOOKUP($A5,'DMG Tables'!$P$2:$P$35,'DMG Tables'!$O$2:$O$35)*WR$1*LOOKUP(WR$1,'DMG Tables'!$G$2:$G$7,'DMG Tables'!$H$2:$H$7)</f>
        <v>245200</v>
      </c>
      <c r="WS5" s="1">
        <f>LOOKUP($A5,'DMG Tables'!$P$2:$P$35,'DMG Tables'!$O$2:$O$35)*WS$1*LOOKUP(WS$1,'DMG Tables'!$G$2:$G$7,'DMG Tables'!$H$2:$H$7)</f>
        <v>245600</v>
      </c>
      <c r="WT5" s="1">
        <f>LOOKUP($A5,'DMG Tables'!$P$2:$P$35,'DMG Tables'!$O$2:$O$35)*WT$1*LOOKUP(WT$1,'DMG Tables'!$G$2:$G$7,'DMG Tables'!$H$2:$H$7)</f>
        <v>246000</v>
      </c>
      <c r="WU5" s="1">
        <f>LOOKUP($A5,'DMG Tables'!$P$2:$P$35,'DMG Tables'!$O$2:$O$35)*WU$1*LOOKUP(WU$1,'DMG Tables'!$G$2:$G$7,'DMG Tables'!$H$2:$H$7)</f>
        <v>246400</v>
      </c>
      <c r="WV5" s="1">
        <f>LOOKUP($A5,'DMG Tables'!$P$2:$P$35,'DMG Tables'!$O$2:$O$35)*WV$1*LOOKUP(WV$1,'DMG Tables'!$G$2:$G$7,'DMG Tables'!$H$2:$H$7)</f>
        <v>246800</v>
      </c>
      <c r="WW5" s="1">
        <f>LOOKUP($A5,'DMG Tables'!$P$2:$P$35,'DMG Tables'!$O$2:$O$35)*WW$1*LOOKUP(WW$1,'DMG Tables'!$G$2:$G$7,'DMG Tables'!$H$2:$H$7)</f>
        <v>247200</v>
      </c>
      <c r="WX5" s="1">
        <f>LOOKUP($A5,'DMG Tables'!$P$2:$P$35,'DMG Tables'!$O$2:$O$35)*WX$1*LOOKUP(WX$1,'DMG Tables'!$G$2:$G$7,'DMG Tables'!$H$2:$H$7)</f>
        <v>247600</v>
      </c>
      <c r="WY5" s="1">
        <f>LOOKUP($A5,'DMG Tables'!$P$2:$P$35,'DMG Tables'!$O$2:$O$35)*WY$1*LOOKUP(WY$1,'DMG Tables'!$G$2:$G$7,'DMG Tables'!$H$2:$H$7)</f>
        <v>248000</v>
      </c>
      <c r="WZ5" s="1">
        <f>LOOKUP($A5,'DMG Tables'!$P$2:$P$35,'DMG Tables'!$O$2:$O$35)*WZ$1*LOOKUP(WZ$1,'DMG Tables'!$G$2:$G$7,'DMG Tables'!$H$2:$H$7)</f>
        <v>248400</v>
      </c>
      <c r="XA5" s="1">
        <f>LOOKUP($A5,'DMG Tables'!$P$2:$P$35,'DMG Tables'!$O$2:$O$35)*XA$1*LOOKUP(XA$1,'DMG Tables'!$G$2:$G$7,'DMG Tables'!$H$2:$H$7)</f>
        <v>248800</v>
      </c>
      <c r="XB5" s="1">
        <f>LOOKUP($A5,'DMG Tables'!$P$2:$P$35,'DMG Tables'!$O$2:$O$35)*XB$1*LOOKUP(XB$1,'DMG Tables'!$G$2:$G$7,'DMG Tables'!$H$2:$H$7)</f>
        <v>249200</v>
      </c>
      <c r="XC5" s="1">
        <f>LOOKUP($A5,'DMG Tables'!$P$2:$P$35,'DMG Tables'!$O$2:$O$35)*XC$1*LOOKUP(XC$1,'DMG Tables'!$G$2:$G$7,'DMG Tables'!$H$2:$H$7)</f>
        <v>249600</v>
      </c>
      <c r="XD5" s="1">
        <f>LOOKUP($A5,'DMG Tables'!$P$2:$P$35,'DMG Tables'!$O$2:$O$35)*XD$1*LOOKUP(XD$1,'DMG Tables'!$G$2:$G$7,'DMG Tables'!$H$2:$H$7)</f>
        <v>250000</v>
      </c>
      <c r="XE5" s="1">
        <f>LOOKUP($A5,'DMG Tables'!$P$2:$P$35,'DMG Tables'!$O$2:$O$35)*XE$1*LOOKUP(XE$1,'DMG Tables'!$G$2:$G$7,'DMG Tables'!$H$2:$H$7)</f>
        <v>250400</v>
      </c>
      <c r="XF5" s="1">
        <f>LOOKUP($A5,'DMG Tables'!$P$2:$P$35,'DMG Tables'!$O$2:$O$35)*XF$1*LOOKUP(XF$1,'DMG Tables'!$G$2:$G$7,'DMG Tables'!$H$2:$H$7)</f>
        <v>250800</v>
      </c>
      <c r="XG5" s="1">
        <f>LOOKUP($A5,'DMG Tables'!$P$2:$P$35,'DMG Tables'!$O$2:$O$35)*XG$1*LOOKUP(XG$1,'DMG Tables'!$G$2:$G$7,'DMG Tables'!$H$2:$H$7)</f>
        <v>251200</v>
      </c>
      <c r="XH5" s="1">
        <f>LOOKUP($A5,'DMG Tables'!$P$2:$P$35,'DMG Tables'!$O$2:$O$35)*XH$1*LOOKUP(XH$1,'DMG Tables'!$G$2:$G$7,'DMG Tables'!$H$2:$H$7)</f>
        <v>251600</v>
      </c>
      <c r="XI5" s="1">
        <f>LOOKUP($A5,'DMG Tables'!$P$2:$P$35,'DMG Tables'!$O$2:$O$35)*XI$1*LOOKUP(XI$1,'DMG Tables'!$G$2:$G$7,'DMG Tables'!$H$2:$H$7)</f>
        <v>252000</v>
      </c>
      <c r="XJ5" s="1">
        <f>LOOKUP($A5,'DMG Tables'!$P$2:$P$35,'DMG Tables'!$O$2:$O$35)*XJ$1*LOOKUP(XJ$1,'DMG Tables'!$G$2:$G$7,'DMG Tables'!$H$2:$H$7)</f>
        <v>252400</v>
      </c>
      <c r="XK5" s="1">
        <f>LOOKUP($A5,'DMG Tables'!$P$2:$P$35,'DMG Tables'!$O$2:$O$35)*XK$1*LOOKUP(XK$1,'DMG Tables'!$G$2:$G$7,'DMG Tables'!$H$2:$H$7)</f>
        <v>252800</v>
      </c>
      <c r="XL5" s="1">
        <f>LOOKUP($A5,'DMG Tables'!$P$2:$P$35,'DMG Tables'!$O$2:$O$35)*XL$1*LOOKUP(XL$1,'DMG Tables'!$G$2:$G$7,'DMG Tables'!$H$2:$H$7)</f>
        <v>253200</v>
      </c>
      <c r="XM5" s="1">
        <f>LOOKUP($A5,'DMG Tables'!$P$2:$P$35,'DMG Tables'!$O$2:$O$35)*XM$1*LOOKUP(XM$1,'DMG Tables'!$G$2:$G$7,'DMG Tables'!$H$2:$H$7)</f>
        <v>253600</v>
      </c>
      <c r="XN5" s="1">
        <f>LOOKUP($A5,'DMG Tables'!$P$2:$P$35,'DMG Tables'!$O$2:$O$35)*XN$1*LOOKUP(XN$1,'DMG Tables'!$G$2:$G$7,'DMG Tables'!$H$2:$H$7)</f>
        <v>254000</v>
      </c>
      <c r="XO5" s="1">
        <f>LOOKUP($A5,'DMG Tables'!$P$2:$P$35,'DMG Tables'!$O$2:$O$35)*XO$1*LOOKUP(XO$1,'DMG Tables'!$G$2:$G$7,'DMG Tables'!$H$2:$H$7)</f>
        <v>254400</v>
      </c>
      <c r="XP5" s="1">
        <f>LOOKUP($A5,'DMG Tables'!$P$2:$P$35,'DMG Tables'!$O$2:$O$35)*XP$1*LOOKUP(XP$1,'DMG Tables'!$G$2:$G$7,'DMG Tables'!$H$2:$H$7)</f>
        <v>254800</v>
      </c>
      <c r="XQ5" s="1">
        <f>LOOKUP($A5,'DMG Tables'!$P$2:$P$35,'DMG Tables'!$O$2:$O$35)*XQ$1*LOOKUP(XQ$1,'DMG Tables'!$G$2:$G$7,'DMG Tables'!$H$2:$H$7)</f>
        <v>255200</v>
      </c>
      <c r="XR5" s="1">
        <f>LOOKUP($A5,'DMG Tables'!$P$2:$P$35,'DMG Tables'!$O$2:$O$35)*XR$1*LOOKUP(XR$1,'DMG Tables'!$G$2:$G$7,'DMG Tables'!$H$2:$H$7)</f>
        <v>255600</v>
      </c>
      <c r="XS5" s="1">
        <f>LOOKUP($A5,'DMG Tables'!$P$2:$P$35,'DMG Tables'!$O$2:$O$35)*XS$1*LOOKUP(XS$1,'DMG Tables'!$G$2:$G$7,'DMG Tables'!$H$2:$H$7)</f>
        <v>256000</v>
      </c>
      <c r="XT5" s="1">
        <f>LOOKUP($A5,'DMG Tables'!$P$2:$P$35,'DMG Tables'!$O$2:$O$35)*XT$1*LOOKUP(XT$1,'DMG Tables'!$G$2:$G$7,'DMG Tables'!$H$2:$H$7)</f>
        <v>256400</v>
      </c>
      <c r="XU5" s="1">
        <f>LOOKUP($A5,'DMG Tables'!$P$2:$P$35,'DMG Tables'!$O$2:$O$35)*XU$1*LOOKUP(XU$1,'DMG Tables'!$G$2:$G$7,'DMG Tables'!$H$2:$H$7)</f>
        <v>256800</v>
      </c>
      <c r="XV5" s="1">
        <f>LOOKUP($A5,'DMG Tables'!$P$2:$P$35,'DMG Tables'!$O$2:$O$35)*XV$1*LOOKUP(XV$1,'DMG Tables'!$G$2:$G$7,'DMG Tables'!$H$2:$H$7)</f>
        <v>257200</v>
      </c>
      <c r="XW5" s="1">
        <f>LOOKUP($A5,'DMG Tables'!$P$2:$P$35,'DMG Tables'!$O$2:$O$35)*XW$1*LOOKUP(XW$1,'DMG Tables'!$G$2:$G$7,'DMG Tables'!$H$2:$H$7)</f>
        <v>257600</v>
      </c>
      <c r="XX5" s="1">
        <f>LOOKUP($A5,'DMG Tables'!$P$2:$P$35,'DMG Tables'!$O$2:$O$35)*XX$1*LOOKUP(XX$1,'DMG Tables'!$G$2:$G$7,'DMG Tables'!$H$2:$H$7)</f>
        <v>258000</v>
      </c>
      <c r="XY5" s="1">
        <f>LOOKUP($A5,'DMG Tables'!$P$2:$P$35,'DMG Tables'!$O$2:$O$35)*XY$1*LOOKUP(XY$1,'DMG Tables'!$G$2:$G$7,'DMG Tables'!$H$2:$H$7)</f>
        <v>258400</v>
      </c>
      <c r="XZ5" s="1">
        <f>LOOKUP($A5,'DMG Tables'!$P$2:$P$35,'DMG Tables'!$O$2:$O$35)*XZ$1*LOOKUP(XZ$1,'DMG Tables'!$G$2:$G$7,'DMG Tables'!$H$2:$H$7)</f>
        <v>258800</v>
      </c>
      <c r="YA5" s="1">
        <f>LOOKUP($A5,'DMG Tables'!$P$2:$P$35,'DMG Tables'!$O$2:$O$35)*YA$1*LOOKUP(YA$1,'DMG Tables'!$G$2:$G$7,'DMG Tables'!$H$2:$H$7)</f>
        <v>259200</v>
      </c>
      <c r="YB5" s="1">
        <f>LOOKUP($A5,'DMG Tables'!$P$2:$P$35,'DMG Tables'!$O$2:$O$35)*YB$1*LOOKUP(YB$1,'DMG Tables'!$G$2:$G$7,'DMG Tables'!$H$2:$H$7)</f>
        <v>259600</v>
      </c>
      <c r="YC5" s="1">
        <f>LOOKUP($A5,'DMG Tables'!$P$2:$P$35,'DMG Tables'!$O$2:$O$35)*YC$1*LOOKUP(YC$1,'DMG Tables'!$G$2:$G$7,'DMG Tables'!$H$2:$H$7)</f>
        <v>260000</v>
      </c>
      <c r="YD5" s="1">
        <f>LOOKUP($A5,'DMG Tables'!$P$2:$P$35,'DMG Tables'!$O$2:$O$35)*YD$1*LOOKUP(YD$1,'DMG Tables'!$G$2:$G$7,'DMG Tables'!$H$2:$H$7)</f>
        <v>260400</v>
      </c>
      <c r="YE5" s="1">
        <f>LOOKUP($A5,'DMG Tables'!$P$2:$P$35,'DMG Tables'!$O$2:$O$35)*YE$1*LOOKUP(YE$1,'DMG Tables'!$G$2:$G$7,'DMG Tables'!$H$2:$H$7)</f>
        <v>260800</v>
      </c>
      <c r="YF5" s="1">
        <f>LOOKUP($A5,'DMG Tables'!$P$2:$P$35,'DMG Tables'!$O$2:$O$35)*YF$1*LOOKUP(YF$1,'DMG Tables'!$G$2:$G$7,'DMG Tables'!$H$2:$H$7)</f>
        <v>261200</v>
      </c>
      <c r="YG5" s="1">
        <f>LOOKUP($A5,'DMG Tables'!$P$2:$P$35,'DMG Tables'!$O$2:$O$35)*YG$1*LOOKUP(YG$1,'DMG Tables'!$G$2:$G$7,'DMG Tables'!$H$2:$H$7)</f>
        <v>261600</v>
      </c>
      <c r="YH5" s="1">
        <f>LOOKUP($A5,'DMG Tables'!$P$2:$P$35,'DMG Tables'!$O$2:$O$35)*YH$1*LOOKUP(YH$1,'DMG Tables'!$G$2:$G$7,'DMG Tables'!$H$2:$H$7)</f>
        <v>262000</v>
      </c>
      <c r="YI5" s="1">
        <f>LOOKUP($A5,'DMG Tables'!$P$2:$P$35,'DMG Tables'!$O$2:$O$35)*YI$1*LOOKUP(YI$1,'DMG Tables'!$G$2:$G$7,'DMG Tables'!$H$2:$H$7)</f>
        <v>262400</v>
      </c>
      <c r="YJ5" s="1">
        <f>LOOKUP($A5,'DMG Tables'!$P$2:$P$35,'DMG Tables'!$O$2:$O$35)*YJ$1*LOOKUP(YJ$1,'DMG Tables'!$G$2:$G$7,'DMG Tables'!$H$2:$H$7)</f>
        <v>262800</v>
      </c>
      <c r="YK5" s="1">
        <f>LOOKUP($A5,'DMG Tables'!$P$2:$P$35,'DMG Tables'!$O$2:$O$35)*YK$1*LOOKUP(YK$1,'DMG Tables'!$G$2:$G$7,'DMG Tables'!$H$2:$H$7)</f>
        <v>263200</v>
      </c>
      <c r="YL5" s="1">
        <f>LOOKUP($A5,'DMG Tables'!$P$2:$P$35,'DMG Tables'!$O$2:$O$35)*YL$1*LOOKUP(YL$1,'DMG Tables'!$G$2:$G$7,'DMG Tables'!$H$2:$H$7)</f>
        <v>263600</v>
      </c>
      <c r="YM5" s="1">
        <f>LOOKUP($A5,'DMG Tables'!$P$2:$P$35,'DMG Tables'!$O$2:$O$35)*YM$1*LOOKUP(YM$1,'DMG Tables'!$G$2:$G$7,'DMG Tables'!$H$2:$H$7)</f>
        <v>264000</v>
      </c>
      <c r="YN5" s="1">
        <f>LOOKUP($A5,'DMG Tables'!$P$2:$P$35,'DMG Tables'!$O$2:$O$35)*YN$1*LOOKUP(YN$1,'DMG Tables'!$G$2:$G$7,'DMG Tables'!$H$2:$H$7)</f>
        <v>264400</v>
      </c>
      <c r="YO5" s="1">
        <f>LOOKUP($A5,'DMG Tables'!$P$2:$P$35,'DMG Tables'!$O$2:$O$35)*YO$1*LOOKUP(YO$1,'DMG Tables'!$G$2:$G$7,'DMG Tables'!$H$2:$H$7)</f>
        <v>264800</v>
      </c>
      <c r="YP5" s="1">
        <f>LOOKUP($A5,'DMG Tables'!$P$2:$P$35,'DMG Tables'!$O$2:$O$35)*YP$1*LOOKUP(YP$1,'DMG Tables'!$G$2:$G$7,'DMG Tables'!$H$2:$H$7)</f>
        <v>265200</v>
      </c>
      <c r="YQ5" s="1">
        <f>LOOKUP($A5,'DMG Tables'!$P$2:$P$35,'DMG Tables'!$O$2:$O$35)*YQ$1*LOOKUP(YQ$1,'DMG Tables'!$G$2:$G$7,'DMG Tables'!$H$2:$H$7)</f>
        <v>265600</v>
      </c>
      <c r="YR5" s="1">
        <f>LOOKUP($A5,'DMG Tables'!$P$2:$P$35,'DMG Tables'!$O$2:$O$35)*YR$1*LOOKUP(YR$1,'DMG Tables'!$G$2:$G$7,'DMG Tables'!$H$2:$H$7)</f>
        <v>266000</v>
      </c>
      <c r="YS5" s="1">
        <f>LOOKUP($A5,'DMG Tables'!$P$2:$P$35,'DMG Tables'!$O$2:$O$35)*YS$1*LOOKUP(YS$1,'DMG Tables'!$G$2:$G$7,'DMG Tables'!$H$2:$H$7)</f>
        <v>266400</v>
      </c>
      <c r="YT5" s="1">
        <f>LOOKUP($A5,'DMG Tables'!$P$2:$P$35,'DMG Tables'!$O$2:$O$35)*YT$1*LOOKUP(YT$1,'DMG Tables'!$G$2:$G$7,'DMG Tables'!$H$2:$H$7)</f>
        <v>266800</v>
      </c>
      <c r="YU5" s="1">
        <f>LOOKUP($A5,'DMG Tables'!$P$2:$P$35,'DMG Tables'!$O$2:$O$35)*YU$1*LOOKUP(YU$1,'DMG Tables'!$G$2:$G$7,'DMG Tables'!$H$2:$H$7)</f>
        <v>267200</v>
      </c>
      <c r="YV5" s="1">
        <f>LOOKUP($A5,'DMG Tables'!$P$2:$P$35,'DMG Tables'!$O$2:$O$35)*YV$1*LOOKUP(YV$1,'DMG Tables'!$G$2:$G$7,'DMG Tables'!$H$2:$H$7)</f>
        <v>267600</v>
      </c>
      <c r="YW5" s="1">
        <f>LOOKUP($A5,'DMG Tables'!$P$2:$P$35,'DMG Tables'!$O$2:$O$35)*YW$1*LOOKUP(YW$1,'DMG Tables'!$G$2:$G$7,'DMG Tables'!$H$2:$H$7)</f>
        <v>268000</v>
      </c>
      <c r="YX5" s="1">
        <f>LOOKUP($A5,'DMG Tables'!$P$2:$P$35,'DMG Tables'!$O$2:$O$35)*YX$1*LOOKUP(YX$1,'DMG Tables'!$G$2:$G$7,'DMG Tables'!$H$2:$H$7)</f>
        <v>268400</v>
      </c>
      <c r="YY5" s="1">
        <f>LOOKUP($A5,'DMG Tables'!$P$2:$P$35,'DMG Tables'!$O$2:$O$35)*YY$1*LOOKUP(YY$1,'DMG Tables'!$G$2:$G$7,'DMG Tables'!$H$2:$H$7)</f>
        <v>268800</v>
      </c>
      <c r="YZ5" s="1">
        <f>LOOKUP($A5,'DMG Tables'!$P$2:$P$35,'DMG Tables'!$O$2:$O$35)*YZ$1*LOOKUP(YZ$1,'DMG Tables'!$G$2:$G$7,'DMG Tables'!$H$2:$H$7)</f>
        <v>269200</v>
      </c>
      <c r="ZA5" s="1">
        <f>LOOKUP($A5,'DMG Tables'!$P$2:$P$35,'DMG Tables'!$O$2:$O$35)*ZA$1*LOOKUP(ZA$1,'DMG Tables'!$G$2:$G$7,'DMG Tables'!$H$2:$H$7)</f>
        <v>269600</v>
      </c>
      <c r="ZB5" s="1">
        <f>LOOKUP($A5,'DMG Tables'!$P$2:$P$35,'DMG Tables'!$O$2:$O$35)*ZB$1*LOOKUP(ZB$1,'DMG Tables'!$G$2:$G$7,'DMG Tables'!$H$2:$H$7)</f>
        <v>270000</v>
      </c>
      <c r="ZC5" s="1">
        <f>LOOKUP($A5,'DMG Tables'!$P$2:$P$35,'DMG Tables'!$O$2:$O$35)*ZC$1*LOOKUP(ZC$1,'DMG Tables'!$G$2:$G$7,'DMG Tables'!$H$2:$H$7)</f>
        <v>270400</v>
      </c>
      <c r="ZD5" s="1">
        <f>LOOKUP($A5,'DMG Tables'!$P$2:$P$35,'DMG Tables'!$O$2:$O$35)*ZD$1*LOOKUP(ZD$1,'DMG Tables'!$G$2:$G$7,'DMG Tables'!$H$2:$H$7)</f>
        <v>270800</v>
      </c>
      <c r="ZE5" s="1">
        <f>LOOKUP($A5,'DMG Tables'!$P$2:$P$35,'DMG Tables'!$O$2:$O$35)*ZE$1*LOOKUP(ZE$1,'DMG Tables'!$G$2:$G$7,'DMG Tables'!$H$2:$H$7)</f>
        <v>271200</v>
      </c>
      <c r="ZF5" s="1">
        <f>LOOKUP($A5,'DMG Tables'!$P$2:$P$35,'DMG Tables'!$O$2:$O$35)*ZF$1*LOOKUP(ZF$1,'DMG Tables'!$G$2:$G$7,'DMG Tables'!$H$2:$H$7)</f>
        <v>271600</v>
      </c>
      <c r="ZG5" s="1">
        <f>LOOKUP($A5,'DMG Tables'!$P$2:$P$35,'DMG Tables'!$O$2:$O$35)*ZG$1*LOOKUP(ZG$1,'DMG Tables'!$G$2:$G$7,'DMG Tables'!$H$2:$H$7)</f>
        <v>272000</v>
      </c>
      <c r="ZH5" s="1">
        <f>LOOKUP($A5,'DMG Tables'!$P$2:$P$35,'DMG Tables'!$O$2:$O$35)*ZH$1*LOOKUP(ZH$1,'DMG Tables'!$G$2:$G$7,'DMG Tables'!$H$2:$H$7)</f>
        <v>272400</v>
      </c>
      <c r="ZI5" s="1">
        <f>LOOKUP($A5,'DMG Tables'!$P$2:$P$35,'DMG Tables'!$O$2:$O$35)*ZI$1*LOOKUP(ZI$1,'DMG Tables'!$G$2:$G$7,'DMG Tables'!$H$2:$H$7)</f>
        <v>272800</v>
      </c>
      <c r="ZJ5" s="1">
        <f>LOOKUP($A5,'DMG Tables'!$P$2:$P$35,'DMG Tables'!$O$2:$O$35)*ZJ$1*LOOKUP(ZJ$1,'DMG Tables'!$G$2:$G$7,'DMG Tables'!$H$2:$H$7)</f>
        <v>273200</v>
      </c>
      <c r="ZK5" s="1">
        <f>LOOKUP($A5,'DMG Tables'!$P$2:$P$35,'DMG Tables'!$O$2:$O$35)*ZK$1*LOOKUP(ZK$1,'DMG Tables'!$G$2:$G$7,'DMG Tables'!$H$2:$H$7)</f>
        <v>273600</v>
      </c>
      <c r="ZL5" s="1">
        <f>LOOKUP($A5,'DMG Tables'!$P$2:$P$35,'DMG Tables'!$O$2:$O$35)*ZL$1*LOOKUP(ZL$1,'DMG Tables'!$G$2:$G$7,'DMG Tables'!$H$2:$H$7)</f>
        <v>274000</v>
      </c>
      <c r="ZM5" s="1">
        <f>LOOKUP($A5,'DMG Tables'!$P$2:$P$35,'DMG Tables'!$O$2:$O$35)*ZM$1*LOOKUP(ZM$1,'DMG Tables'!$G$2:$G$7,'DMG Tables'!$H$2:$H$7)</f>
        <v>274400</v>
      </c>
      <c r="ZN5" s="1">
        <f>LOOKUP($A5,'DMG Tables'!$P$2:$P$35,'DMG Tables'!$O$2:$O$35)*ZN$1*LOOKUP(ZN$1,'DMG Tables'!$G$2:$G$7,'DMG Tables'!$H$2:$H$7)</f>
        <v>274800</v>
      </c>
      <c r="ZO5" s="1">
        <f>LOOKUP($A5,'DMG Tables'!$P$2:$P$35,'DMG Tables'!$O$2:$O$35)*ZO$1*LOOKUP(ZO$1,'DMG Tables'!$G$2:$G$7,'DMG Tables'!$H$2:$H$7)</f>
        <v>275200</v>
      </c>
      <c r="ZP5" s="1">
        <f>LOOKUP($A5,'DMG Tables'!$P$2:$P$35,'DMG Tables'!$O$2:$O$35)*ZP$1*LOOKUP(ZP$1,'DMG Tables'!$G$2:$G$7,'DMG Tables'!$H$2:$H$7)</f>
        <v>275600</v>
      </c>
      <c r="ZQ5" s="1">
        <f>LOOKUP($A5,'DMG Tables'!$P$2:$P$35,'DMG Tables'!$O$2:$O$35)*ZQ$1*LOOKUP(ZQ$1,'DMG Tables'!$G$2:$G$7,'DMG Tables'!$H$2:$H$7)</f>
        <v>276000</v>
      </c>
      <c r="ZR5" s="1">
        <f>LOOKUP($A5,'DMG Tables'!$P$2:$P$35,'DMG Tables'!$O$2:$O$35)*ZR$1*LOOKUP(ZR$1,'DMG Tables'!$G$2:$G$7,'DMG Tables'!$H$2:$H$7)</f>
        <v>276400</v>
      </c>
      <c r="ZS5" s="1">
        <f>LOOKUP($A5,'DMG Tables'!$P$2:$P$35,'DMG Tables'!$O$2:$O$35)*ZS$1*LOOKUP(ZS$1,'DMG Tables'!$G$2:$G$7,'DMG Tables'!$H$2:$H$7)</f>
        <v>276800</v>
      </c>
      <c r="ZT5" s="1">
        <f>LOOKUP($A5,'DMG Tables'!$P$2:$P$35,'DMG Tables'!$O$2:$O$35)*ZT$1*LOOKUP(ZT$1,'DMG Tables'!$G$2:$G$7,'DMG Tables'!$H$2:$H$7)</f>
        <v>277200</v>
      </c>
      <c r="ZU5" s="1">
        <f>LOOKUP($A5,'DMG Tables'!$P$2:$P$35,'DMG Tables'!$O$2:$O$35)*ZU$1*LOOKUP(ZU$1,'DMG Tables'!$G$2:$G$7,'DMG Tables'!$H$2:$H$7)</f>
        <v>277600</v>
      </c>
      <c r="ZV5" s="1">
        <f>LOOKUP($A5,'DMG Tables'!$P$2:$P$35,'DMG Tables'!$O$2:$O$35)*ZV$1*LOOKUP(ZV$1,'DMG Tables'!$G$2:$G$7,'DMG Tables'!$H$2:$H$7)</f>
        <v>278000</v>
      </c>
      <c r="ZW5" s="1">
        <f>LOOKUP($A5,'DMG Tables'!$P$2:$P$35,'DMG Tables'!$O$2:$O$35)*ZW$1*LOOKUP(ZW$1,'DMG Tables'!$G$2:$G$7,'DMG Tables'!$H$2:$H$7)</f>
        <v>278400</v>
      </c>
      <c r="ZX5" s="1">
        <f>LOOKUP($A5,'DMG Tables'!$P$2:$P$35,'DMG Tables'!$O$2:$O$35)*ZX$1*LOOKUP(ZX$1,'DMG Tables'!$G$2:$G$7,'DMG Tables'!$H$2:$H$7)</f>
        <v>278800</v>
      </c>
      <c r="ZY5" s="1">
        <f>LOOKUP($A5,'DMG Tables'!$P$2:$P$35,'DMG Tables'!$O$2:$O$35)*ZY$1*LOOKUP(ZY$1,'DMG Tables'!$G$2:$G$7,'DMG Tables'!$H$2:$H$7)</f>
        <v>279200</v>
      </c>
      <c r="ZZ5" s="1">
        <f>LOOKUP($A5,'DMG Tables'!$P$2:$P$35,'DMG Tables'!$O$2:$O$35)*ZZ$1*LOOKUP(ZZ$1,'DMG Tables'!$G$2:$G$7,'DMG Tables'!$H$2:$H$7)</f>
        <v>279600</v>
      </c>
      <c r="AAA5" s="1">
        <f>LOOKUP($A5,'DMG Tables'!$P$2:$P$35,'DMG Tables'!$O$2:$O$35)*AAA$1*LOOKUP(AAA$1,'DMG Tables'!$G$2:$G$7,'DMG Tables'!$H$2:$H$7)</f>
        <v>280000</v>
      </c>
      <c r="AAB5" s="1">
        <f>LOOKUP($A5,'DMG Tables'!$P$2:$P$35,'DMG Tables'!$O$2:$O$35)*AAB$1*LOOKUP(AAB$1,'DMG Tables'!$G$2:$G$7,'DMG Tables'!$H$2:$H$7)</f>
        <v>280400</v>
      </c>
      <c r="AAC5" s="1">
        <f>LOOKUP($A5,'DMG Tables'!$P$2:$P$35,'DMG Tables'!$O$2:$O$35)*AAC$1*LOOKUP(AAC$1,'DMG Tables'!$G$2:$G$7,'DMG Tables'!$H$2:$H$7)</f>
        <v>280800</v>
      </c>
      <c r="AAD5" s="1">
        <f>LOOKUP($A5,'DMG Tables'!$P$2:$P$35,'DMG Tables'!$O$2:$O$35)*AAD$1*LOOKUP(AAD$1,'DMG Tables'!$G$2:$G$7,'DMG Tables'!$H$2:$H$7)</f>
        <v>281200</v>
      </c>
      <c r="AAE5" s="1">
        <f>LOOKUP($A5,'DMG Tables'!$P$2:$P$35,'DMG Tables'!$O$2:$O$35)*AAE$1*LOOKUP(AAE$1,'DMG Tables'!$G$2:$G$7,'DMG Tables'!$H$2:$H$7)</f>
        <v>281600</v>
      </c>
      <c r="AAF5" s="1">
        <f>LOOKUP($A5,'DMG Tables'!$P$2:$P$35,'DMG Tables'!$O$2:$O$35)*AAF$1*LOOKUP(AAF$1,'DMG Tables'!$G$2:$G$7,'DMG Tables'!$H$2:$H$7)</f>
        <v>282000</v>
      </c>
      <c r="AAG5" s="1">
        <f>LOOKUP($A5,'DMG Tables'!$P$2:$P$35,'DMG Tables'!$O$2:$O$35)*AAG$1*LOOKUP(AAG$1,'DMG Tables'!$G$2:$G$7,'DMG Tables'!$H$2:$H$7)</f>
        <v>282400</v>
      </c>
      <c r="AAH5" s="1">
        <f>LOOKUP($A5,'DMG Tables'!$P$2:$P$35,'DMG Tables'!$O$2:$O$35)*AAH$1*LOOKUP(AAH$1,'DMG Tables'!$G$2:$G$7,'DMG Tables'!$H$2:$H$7)</f>
        <v>282800</v>
      </c>
      <c r="AAI5" s="1">
        <f>LOOKUP($A5,'DMG Tables'!$P$2:$P$35,'DMG Tables'!$O$2:$O$35)*AAI$1*LOOKUP(AAI$1,'DMG Tables'!$G$2:$G$7,'DMG Tables'!$H$2:$H$7)</f>
        <v>283200</v>
      </c>
      <c r="AAJ5" s="1">
        <f>LOOKUP($A5,'DMG Tables'!$P$2:$P$35,'DMG Tables'!$O$2:$O$35)*AAJ$1*LOOKUP(AAJ$1,'DMG Tables'!$G$2:$G$7,'DMG Tables'!$H$2:$H$7)</f>
        <v>283600</v>
      </c>
      <c r="AAK5" s="1">
        <f>LOOKUP($A5,'DMG Tables'!$P$2:$P$35,'DMG Tables'!$O$2:$O$35)*AAK$1*LOOKUP(AAK$1,'DMG Tables'!$G$2:$G$7,'DMG Tables'!$H$2:$H$7)</f>
        <v>284000</v>
      </c>
      <c r="AAL5" s="1">
        <f>LOOKUP($A5,'DMG Tables'!$P$2:$P$35,'DMG Tables'!$O$2:$O$35)*AAL$1*LOOKUP(AAL$1,'DMG Tables'!$G$2:$G$7,'DMG Tables'!$H$2:$H$7)</f>
        <v>284400</v>
      </c>
      <c r="AAM5" s="1">
        <f>LOOKUP($A5,'DMG Tables'!$P$2:$P$35,'DMG Tables'!$O$2:$O$35)*AAM$1*LOOKUP(AAM$1,'DMG Tables'!$G$2:$G$7,'DMG Tables'!$H$2:$H$7)</f>
        <v>284800</v>
      </c>
      <c r="AAN5" s="1">
        <f>LOOKUP($A5,'DMG Tables'!$P$2:$P$35,'DMG Tables'!$O$2:$O$35)*AAN$1*LOOKUP(AAN$1,'DMG Tables'!$G$2:$G$7,'DMG Tables'!$H$2:$H$7)</f>
        <v>285200</v>
      </c>
      <c r="AAO5" s="1">
        <f>LOOKUP($A5,'DMG Tables'!$P$2:$P$35,'DMG Tables'!$O$2:$O$35)*AAO$1*LOOKUP(AAO$1,'DMG Tables'!$G$2:$G$7,'DMG Tables'!$H$2:$H$7)</f>
        <v>285600</v>
      </c>
      <c r="AAP5" s="1">
        <f>LOOKUP($A5,'DMG Tables'!$P$2:$P$35,'DMG Tables'!$O$2:$O$35)*AAP$1*LOOKUP(AAP$1,'DMG Tables'!$G$2:$G$7,'DMG Tables'!$H$2:$H$7)</f>
        <v>286000</v>
      </c>
      <c r="AAQ5" s="1">
        <f>LOOKUP($A5,'DMG Tables'!$P$2:$P$35,'DMG Tables'!$O$2:$O$35)*AAQ$1*LOOKUP(AAQ$1,'DMG Tables'!$G$2:$G$7,'DMG Tables'!$H$2:$H$7)</f>
        <v>286400</v>
      </c>
      <c r="AAR5" s="1">
        <f>LOOKUP($A5,'DMG Tables'!$P$2:$P$35,'DMG Tables'!$O$2:$O$35)*AAR$1*LOOKUP(AAR$1,'DMG Tables'!$G$2:$G$7,'DMG Tables'!$H$2:$H$7)</f>
        <v>286800</v>
      </c>
      <c r="AAS5" s="1">
        <f>LOOKUP($A5,'DMG Tables'!$P$2:$P$35,'DMG Tables'!$O$2:$O$35)*AAS$1*LOOKUP(AAS$1,'DMG Tables'!$G$2:$G$7,'DMG Tables'!$H$2:$H$7)</f>
        <v>287200</v>
      </c>
      <c r="AAT5" s="1">
        <f>LOOKUP($A5,'DMG Tables'!$P$2:$P$35,'DMG Tables'!$O$2:$O$35)*AAT$1*LOOKUP(AAT$1,'DMG Tables'!$G$2:$G$7,'DMG Tables'!$H$2:$H$7)</f>
        <v>287600</v>
      </c>
      <c r="AAU5" s="1">
        <f>LOOKUP($A5,'DMG Tables'!$P$2:$P$35,'DMG Tables'!$O$2:$O$35)*AAU$1*LOOKUP(AAU$1,'DMG Tables'!$G$2:$G$7,'DMG Tables'!$H$2:$H$7)</f>
        <v>288000</v>
      </c>
      <c r="AAV5" s="1">
        <f>LOOKUP($A5,'DMG Tables'!$P$2:$P$35,'DMG Tables'!$O$2:$O$35)*AAV$1*LOOKUP(AAV$1,'DMG Tables'!$G$2:$G$7,'DMG Tables'!$H$2:$H$7)</f>
        <v>288400</v>
      </c>
      <c r="AAW5" s="1">
        <f>LOOKUP($A5,'DMG Tables'!$P$2:$P$35,'DMG Tables'!$O$2:$O$35)*AAW$1*LOOKUP(AAW$1,'DMG Tables'!$G$2:$G$7,'DMG Tables'!$H$2:$H$7)</f>
        <v>288800</v>
      </c>
      <c r="AAX5" s="1">
        <f>LOOKUP($A5,'DMG Tables'!$P$2:$P$35,'DMG Tables'!$O$2:$O$35)*AAX$1*LOOKUP(AAX$1,'DMG Tables'!$G$2:$G$7,'DMG Tables'!$H$2:$H$7)</f>
        <v>289200</v>
      </c>
      <c r="AAY5" s="1">
        <f>LOOKUP($A5,'DMG Tables'!$P$2:$P$35,'DMG Tables'!$O$2:$O$35)*AAY$1*LOOKUP(AAY$1,'DMG Tables'!$G$2:$G$7,'DMG Tables'!$H$2:$H$7)</f>
        <v>289600</v>
      </c>
      <c r="AAZ5" s="1">
        <f>LOOKUP($A5,'DMG Tables'!$P$2:$P$35,'DMG Tables'!$O$2:$O$35)*AAZ$1*LOOKUP(AAZ$1,'DMG Tables'!$G$2:$G$7,'DMG Tables'!$H$2:$H$7)</f>
        <v>290000</v>
      </c>
      <c r="ABA5" s="1">
        <f>LOOKUP($A5,'DMG Tables'!$P$2:$P$35,'DMG Tables'!$O$2:$O$35)*ABA$1*LOOKUP(ABA$1,'DMG Tables'!$G$2:$G$7,'DMG Tables'!$H$2:$H$7)</f>
        <v>290400</v>
      </c>
      <c r="ABB5" s="1">
        <f>LOOKUP($A5,'DMG Tables'!$P$2:$P$35,'DMG Tables'!$O$2:$O$35)*ABB$1*LOOKUP(ABB$1,'DMG Tables'!$G$2:$G$7,'DMG Tables'!$H$2:$H$7)</f>
        <v>290800</v>
      </c>
      <c r="ABC5" s="1">
        <f>LOOKUP($A5,'DMG Tables'!$P$2:$P$35,'DMG Tables'!$O$2:$O$35)*ABC$1*LOOKUP(ABC$1,'DMG Tables'!$G$2:$G$7,'DMG Tables'!$H$2:$H$7)</f>
        <v>291200</v>
      </c>
      <c r="ABD5" s="1">
        <f>LOOKUP($A5,'DMG Tables'!$P$2:$P$35,'DMG Tables'!$O$2:$O$35)*ABD$1*LOOKUP(ABD$1,'DMG Tables'!$G$2:$G$7,'DMG Tables'!$H$2:$H$7)</f>
        <v>291600</v>
      </c>
      <c r="ABE5" s="1">
        <f>LOOKUP($A5,'DMG Tables'!$P$2:$P$35,'DMG Tables'!$O$2:$O$35)*ABE$1*LOOKUP(ABE$1,'DMG Tables'!$G$2:$G$7,'DMG Tables'!$H$2:$H$7)</f>
        <v>292000</v>
      </c>
      <c r="ABF5" s="1">
        <f>LOOKUP($A5,'DMG Tables'!$P$2:$P$35,'DMG Tables'!$O$2:$O$35)*ABF$1*LOOKUP(ABF$1,'DMG Tables'!$G$2:$G$7,'DMG Tables'!$H$2:$H$7)</f>
        <v>292400</v>
      </c>
      <c r="ABG5" s="1">
        <f>LOOKUP($A5,'DMG Tables'!$P$2:$P$35,'DMG Tables'!$O$2:$O$35)*ABG$1*LOOKUP(ABG$1,'DMG Tables'!$G$2:$G$7,'DMG Tables'!$H$2:$H$7)</f>
        <v>292800</v>
      </c>
      <c r="ABH5" s="1">
        <f>LOOKUP($A5,'DMG Tables'!$P$2:$P$35,'DMG Tables'!$O$2:$O$35)*ABH$1*LOOKUP(ABH$1,'DMG Tables'!$G$2:$G$7,'DMG Tables'!$H$2:$H$7)</f>
        <v>293200</v>
      </c>
      <c r="ABI5" s="1">
        <f>LOOKUP($A5,'DMG Tables'!$P$2:$P$35,'DMG Tables'!$O$2:$O$35)*ABI$1*LOOKUP(ABI$1,'DMG Tables'!$G$2:$G$7,'DMG Tables'!$H$2:$H$7)</f>
        <v>293600</v>
      </c>
      <c r="ABJ5" s="1">
        <f>LOOKUP($A5,'DMG Tables'!$P$2:$P$35,'DMG Tables'!$O$2:$O$35)*ABJ$1*LOOKUP(ABJ$1,'DMG Tables'!$G$2:$G$7,'DMG Tables'!$H$2:$H$7)</f>
        <v>294000</v>
      </c>
      <c r="ABK5" s="1">
        <f>LOOKUP($A5,'DMG Tables'!$P$2:$P$35,'DMG Tables'!$O$2:$O$35)*ABK$1*LOOKUP(ABK$1,'DMG Tables'!$G$2:$G$7,'DMG Tables'!$H$2:$H$7)</f>
        <v>294400</v>
      </c>
      <c r="ABL5" s="1">
        <f>LOOKUP($A5,'DMG Tables'!$P$2:$P$35,'DMG Tables'!$O$2:$O$35)*ABL$1*LOOKUP(ABL$1,'DMG Tables'!$G$2:$G$7,'DMG Tables'!$H$2:$H$7)</f>
        <v>294800</v>
      </c>
      <c r="ABM5" s="1">
        <f>LOOKUP($A5,'DMG Tables'!$P$2:$P$35,'DMG Tables'!$O$2:$O$35)*ABM$1*LOOKUP(ABM$1,'DMG Tables'!$G$2:$G$7,'DMG Tables'!$H$2:$H$7)</f>
        <v>295200</v>
      </c>
      <c r="ABN5" s="1">
        <f>LOOKUP($A5,'DMG Tables'!$P$2:$P$35,'DMG Tables'!$O$2:$O$35)*ABN$1*LOOKUP(ABN$1,'DMG Tables'!$G$2:$G$7,'DMG Tables'!$H$2:$H$7)</f>
        <v>295600</v>
      </c>
      <c r="ABO5" s="1">
        <f>LOOKUP($A5,'DMG Tables'!$P$2:$P$35,'DMG Tables'!$O$2:$O$35)*ABO$1*LOOKUP(ABO$1,'DMG Tables'!$G$2:$G$7,'DMG Tables'!$H$2:$H$7)</f>
        <v>296000</v>
      </c>
      <c r="ABP5" s="1">
        <f>LOOKUP($A5,'DMG Tables'!$P$2:$P$35,'DMG Tables'!$O$2:$O$35)*ABP$1*LOOKUP(ABP$1,'DMG Tables'!$G$2:$G$7,'DMG Tables'!$H$2:$H$7)</f>
        <v>296400</v>
      </c>
      <c r="ABQ5" s="1">
        <f>LOOKUP($A5,'DMG Tables'!$P$2:$P$35,'DMG Tables'!$O$2:$O$35)*ABQ$1*LOOKUP(ABQ$1,'DMG Tables'!$G$2:$G$7,'DMG Tables'!$H$2:$H$7)</f>
        <v>296800</v>
      </c>
      <c r="ABR5" s="1">
        <f>LOOKUP($A5,'DMG Tables'!$P$2:$P$35,'DMG Tables'!$O$2:$O$35)*ABR$1*LOOKUP(ABR$1,'DMG Tables'!$G$2:$G$7,'DMG Tables'!$H$2:$H$7)</f>
        <v>297200</v>
      </c>
      <c r="ABS5" s="1">
        <f>LOOKUP($A5,'DMG Tables'!$P$2:$P$35,'DMG Tables'!$O$2:$O$35)*ABS$1*LOOKUP(ABS$1,'DMG Tables'!$G$2:$G$7,'DMG Tables'!$H$2:$H$7)</f>
        <v>297600</v>
      </c>
      <c r="ABT5" s="1">
        <f>LOOKUP($A5,'DMG Tables'!$P$2:$P$35,'DMG Tables'!$O$2:$O$35)*ABT$1*LOOKUP(ABT$1,'DMG Tables'!$G$2:$G$7,'DMG Tables'!$H$2:$H$7)</f>
        <v>298000</v>
      </c>
      <c r="ABU5" s="1">
        <f>LOOKUP($A5,'DMG Tables'!$P$2:$P$35,'DMG Tables'!$O$2:$O$35)*ABU$1*LOOKUP(ABU$1,'DMG Tables'!$G$2:$G$7,'DMG Tables'!$H$2:$H$7)</f>
        <v>298400</v>
      </c>
      <c r="ABV5" s="1">
        <f>LOOKUP($A5,'DMG Tables'!$P$2:$P$35,'DMG Tables'!$O$2:$O$35)*ABV$1*LOOKUP(ABV$1,'DMG Tables'!$G$2:$G$7,'DMG Tables'!$H$2:$H$7)</f>
        <v>298800</v>
      </c>
      <c r="ABW5" s="1">
        <f>LOOKUP($A5,'DMG Tables'!$P$2:$P$35,'DMG Tables'!$O$2:$O$35)*ABW$1*LOOKUP(ABW$1,'DMG Tables'!$G$2:$G$7,'DMG Tables'!$H$2:$H$7)</f>
        <v>299200</v>
      </c>
      <c r="ABX5" s="1">
        <f>LOOKUP($A5,'DMG Tables'!$P$2:$P$35,'DMG Tables'!$O$2:$O$35)*ABX$1*LOOKUP(ABX$1,'DMG Tables'!$G$2:$G$7,'DMG Tables'!$H$2:$H$7)</f>
        <v>299600</v>
      </c>
      <c r="ABY5" s="1">
        <f>LOOKUP($A5,'DMG Tables'!$P$2:$P$35,'DMG Tables'!$O$2:$O$35)*ABY$1*LOOKUP(ABY$1,'DMG Tables'!$G$2:$G$7,'DMG Tables'!$H$2:$H$7)</f>
        <v>300000</v>
      </c>
      <c r="ABZ5" s="1">
        <f>LOOKUP($A5,'DMG Tables'!$P$2:$P$35,'DMG Tables'!$O$2:$O$35)*ABZ$1*LOOKUP(ABZ$1,'DMG Tables'!$G$2:$G$7,'DMG Tables'!$H$2:$H$7)</f>
        <v>300400</v>
      </c>
      <c r="ACA5" s="1">
        <f>LOOKUP($A5,'DMG Tables'!$P$2:$P$35,'DMG Tables'!$O$2:$O$35)*ACA$1*LOOKUP(ACA$1,'DMG Tables'!$G$2:$G$7,'DMG Tables'!$H$2:$H$7)</f>
        <v>300800</v>
      </c>
      <c r="ACB5" s="1">
        <f>LOOKUP($A5,'DMG Tables'!$P$2:$P$35,'DMG Tables'!$O$2:$O$35)*ACB$1*LOOKUP(ACB$1,'DMG Tables'!$G$2:$G$7,'DMG Tables'!$H$2:$H$7)</f>
        <v>301200</v>
      </c>
      <c r="ACC5" s="1">
        <f>LOOKUP($A5,'DMG Tables'!$P$2:$P$35,'DMG Tables'!$O$2:$O$35)*ACC$1*LOOKUP(ACC$1,'DMG Tables'!$G$2:$G$7,'DMG Tables'!$H$2:$H$7)</f>
        <v>301600</v>
      </c>
      <c r="ACD5" s="1">
        <f>LOOKUP($A5,'DMG Tables'!$P$2:$P$35,'DMG Tables'!$O$2:$O$35)*ACD$1*LOOKUP(ACD$1,'DMG Tables'!$G$2:$G$7,'DMG Tables'!$H$2:$H$7)</f>
        <v>302000</v>
      </c>
      <c r="ACE5" s="1">
        <f>LOOKUP($A5,'DMG Tables'!$P$2:$P$35,'DMG Tables'!$O$2:$O$35)*ACE$1*LOOKUP(ACE$1,'DMG Tables'!$G$2:$G$7,'DMG Tables'!$H$2:$H$7)</f>
        <v>302400</v>
      </c>
      <c r="ACF5" s="1">
        <f>LOOKUP($A5,'DMG Tables'!$P$2:$P$35,'DMG Tables'!$O$2:$O$35)*ACF$1*LOOKUP(ACF$1,'DMG Tables'!$G$2:$G$7,'DMG Tables'!$H$2:$H$7)</f>
        <v>302800</v>
      </c>
      <c r="ACG5" s="1">
        <f>LOOKUP($A5,'DMG Tables'!$P$2:$P$35,'DMG Tables'!$O$2:$O$35)*ACG$1*LOOKUP(ACG$1,'DMG Tables'!$G$2:$G$7,'DMG Tables'!$H$2:$H$7)</f>
        <v>303200</v>
      </c>
      <c r="ACH5" s="1">
        <f>LOOKUP($A5,'DMG Tables'!$P$2:$P$35,'DMG Tables'!$O$2:$O$35)*ACH$1*LOOKUP(ACH$1,'DMG Tables'!$G$2:$G$7,'DMG Tables'!$H$2:$H$7)</f>
        <v>303600</v>
      </c>
      <c r="ACI5" s="1">
        <f>LOOKUP($A5,'DMG Tables'!$P$2:$P$35,'DMG Tables'!$O$2:$O$35)*ACI$1*LOOKUP(ACI$1,'DMG Tables'!$G$2:$G$7,'DMG Tables'!$H$2:$H$7)</f>
        <v>304000</v>
      </c>
      <c r="ACJ5" s="1">
        <f>LOOKUP($A5,'DMG Tables'!$P$2:$P$35,'DMG Tables'!$O$2:$O$35)*ACJ$1*LOOKUP(ACJ$1,'DMG Tables'!$G$2:$G$7,'DMG Tables'!$H$2:$H$7)</f>
        <v>304400</v>
      </c>
      <c r="ACK5" s="1">
        <f>LOOKUP($A5,'DMG Tables'!$P$2:$P$35,'DMG Tables'!$O$2:$O$35)*ACK$1*LOOKUP(ACK$1,'DMG Tables'!$G$2:$G$7,'DMG Tables'!$H$2:$H$7)</f>
        <v>304800</v>
      </c>
      <c r="ACL5" s="1">
        <f>LOOKUP($A5,'DMG Tables'!$P$2:$P$35,'DMG Tables'!$O$2:$O$35)*ACL$1*LOOKUP(ACL$1,'DMG Tables'!$G$2:$G$7,'DMG Tables'!$H$2:$H$7)</f>
        <v>305200</v>
      </c>
      <c r="ACM5" s="1">
        <f>LOOKUP($A5,'DMG Tables'!$P$2:$P$35,'DMG Tables'!$O$2:$O$35)*ACM$1*LOOKUP(ACM$1,'DMG Tables'!$G$2:$G$7,'DMG Tables'!$H$2:$H$7)</f>
        <v>305600</v>
      </c>
      <c r="ACN5" s="1">
        <f>LOOKUP($A5,'DMG Tables'!$P$2:$P$35,'DMG Tables'!$O$2:$O$35)*ACN$1*LOOKUP(ACN$1,'DMG Tables'!$G$2:$G$7,'DMG Tables'!$H$2:$H$7)</f>
        <v>306000</v>
      </c>
      <c r="ACO5" s="1">
        <f>LOOKUP($A5,'DMG Tables'!$P$2:$P$35,'DMG Tables'!$O$2:$O$35)*ACO$1*LOOKUP(ACO$1,'DMG Tables'!$G$2:$G$7,'DMG Tables'!$H$2:$H$7)</f>
        <v>306400</v>
      </c>
      <c r="ACP5" s="1">
        <f>LOOKUP($A5,'DMG Tables'!$P$2:$P$35,'DMG Tables'!$O$2:$O$35)*ACP$1*LOOKUP(ACP$1,'DMG Tables'!$G$2:$G$7,'DMG Tables'!$H$2:$H$7)</f>
        <v>306800</v>
      </c>
      <c r="ACQ5" s="1">
        <f>LOOKUP($A5,'DMG Tables'!$P$2:$P$35,'DMG Tables'!$O$2:$O$35)*ACQ$1*LOOKUP(ACQ$1,'DMG Tables'!$G$2:$G$7,'DMG Tables'!$H$2:$H$7)</f>
        <v>307200</v>
      </c>
      <c r="ACR5" s="1">
        <f>LOOKUP($A5,'DMG Tables'!$P$2:$P$35,'DMG Tables'!$O$2:$O$35)*ACR$1*LOOKUP(ACR$1,'DMG Tables'!$G$2:$G$7,'DMG Tables'!$H$2:$H$7)</f>
        <v>307600</v>
      </c>
      <c r="ACS5" s="1">
        <f>LOOKUP($A5,'DMG Tables'!$P$2:$P$35,'DMG Tables'!$O$2:$O$35)*ACS$1*LOOKUP(ACS$1,'DMG Tables'!$G$2:$G$7,'DMG Tables'!$H$2:$H$7)</f>
        <v>308000</v>
      </c>
      <c r="ACT5" s="1">
        <f>LOOKUP($A5,'DMG Tables'!$P$2:$P$35,'DMG Tables'!$O$2:$O$35)*ACT$1*LOOKUP(ACT$1,'DMG Tables'!$G$2:$G$7,'DMG Tables'!$H$2:$H$7)</f>
        <v>308400</v>
      </c>
      <c r="ACU5" s="1">
        <f>LOOKUP($A5,'DMG Tables'!$P$2:$P$35,'DMG Tables'!$O$2:$O$35)*ACU$1*LOOKUP(ACU$1,'DMG Tables'!$G$2:$G$7,'DMG Tables'!$H$2:$H$7)</f>
        <v>308800</v>
      </c>
      <c r="ACV5" s="1">
        <f>LOOKUP($A5,'DMG Tables'!$P$2:$P$35,'DMG Tables'!$O$2:$O$35)*ACV$1*LOOKUP(ACV$1,'DMG Tables'!$G$2:$G$7,'DMG Tables'!$H$2:$H$7)</f>
        <v>309200</v>
      </c>
      <c r="ACW5" s="1">
        <f>LOOKUP($A5,'DMG Tables'!$P$2:$P$35,'DMG Tables'!$O$2:$O$35)*ACW$1*LOOKUP(ACW$1,'DMG Tables'!$G$2:$G$7,'DMG Tables'!$H$2:$H$7)</f>
        <v>309600</v>
      </c>
      <c r="ACX5" s="1">
        <f>LOOKUP($A5,'DMG Tables'!$P$2:$P$35,'DMG Tables'!$O$2:$O$35)*ACX$1*LOOKUP(ACX$1,'DMG Tables'!$G$2:$G$7,'DMG Tables'!$H$2:$H$7)</f>
        <v>310000</v>
      </c>
      <c r="ACY5" s="1">
        <f>LOOKUP($A5,'DMG Tables'!$P$2:$P$35,'DMG Tables'!$O$2:$O$35)*ACY$1*LOOKUP(ACY$1,'DMG Tables'!$G$2:$G$7,'DMG Tables'!$H$2:$H$7)</f>
        <v>310400</v>
      </c>
      <c r="ACZ5" s="1">
        <f>LOOKUP($A5,'DMG Tables'!$P$2:$P$35,'DMG Tables'!$O$2:$O$35)*ACZ$1*LOOKUP(ACZ$1,'DMG Tables'!$G$2:$G$7,'DMG Tables'!$H$2:$H$7)</f>
        <v>310800</v>
      </c>
      <c r="ADA5" s="1">
        <f>LOOKUP($A5,'DMG Tables'!$P$2:$P$35,'DMG Tables'!$O$2:$O$35)*ADA$1*LOOKUP(ADA$1,'DMG Tables'!$G$2:$G$7,'DMG Tables'!$H$2:$H$7)</f>
        <v>311200</v>
      </c>
      <c r="ADB5" s="1">
        <f>LOOKUP($A5,'DMG Tables'!$P$2:$P$35,'DMG Tables'!$O$2:$O$35)*ADB$1*LOOKUP(ADB$1,'DMG Tables'!$G$2:$G$7,'DMG Tables'!$H$2:$H$7)</f>
        <v>311600</v>
      </c>
      <c r="ADC5" s="1">
        <f>LOOKUP($A5,'DMG Tables'!$P$2:$P$35,'DMG Tables'!$O$2:$O$35)*ADC$1*LOOKUP(ADC$1,'DMG Tables'!$G$2:$G$7,'DMG Tables'!$H$2:$H$7)</f>
        <v>312000</v>
      </c>
      <c r="ADD5" s="1">
        <f>LOOKUP($A5,'DMG Tables'!$P$2:$P$35,'DMG Tables'!$O$2:$O$35)*ADD$1*LOOKUP(ADD$1,'DMG Tables'!$G$2:$G$7,'DMG Tables'!$H$2:$H$7)</f>
        <v>312400</v>
      </c>
      <c r="ADE5" s="1">
        <f>LOOKUP($A5,'DMG Tables'!$P$2:$P$35,'DMG Tables'!$O$2:$O$35)*ADE$1*LOOKUP(ADE$1,'DMG Tables'!$G$2:$G$7,'DMG Tables'!$H$2:$H$7)</f>
        <v>312800</v>
      </c>
      <c r="ADF5" s="1">
        <f>LOOKUP($A5,'DMG Tables'!$P$2:$P$35,'DMG Tables'!$O$2:$O$35)*ADF$1*LOOKUP(ADF$1,'DMG Tables'!$G$2:$G$7,'DMG Tables'!$H$2:$H$7)</f>
        <v>313200</v>
      </c>
      <c r="ADG5" s="1">
        <f>LOOKUP($A5,'DMG Tables'!$P$2:$P$35,'DMG Tables'!$O$2:$O$35)*ADG$1*LOOKUP(ADG$1,'DMG Tables'!$G$2:$G$7,'DMG Tables'!$H$2:$H$7)</f>
        <v>313600</v>
      </c>
      <c r="ADH5" s="1">
        <f>LOOKUP($A5,'DMG Tables'!$P$2:$P$35,'DMG Tables'!$O$2:$O$35)*ADH$1*LOOKUP(ADH$1,'DMG Tables'!$G$2:$G$7,'DMG Tables'!$H$2:$H$7)</f>
        <v>314000</v>
      </c>
      <c r="ADI5" s="1">
        <f>LOOKUP($A5,'DMG Tables'!$P$2:$P$35,'DMG Tables'!$O$2:$O$35)*ADI$1*LOOKUP(ADI$1,'DMG Tables'!$G$2:$G$7,'DMG Tables'!$H$2:$H$7)</f>
        <v>314400</v>
      </c>
      <c r="ADJ5" s="1">
        <f>LOOKUP($A5,'DMG Tables'!$P$2:$P$35,'DMG Tables'!$O$2:$O$35)*ADJ$1*LOOKUP(ADJ$1,'DMG Tables'!$G$2:$G$7,'DMG Tables'!$H$2:$H$7)</f>
        <v>314800</v>
      </c>
      <c r="ADK5" s="1">
        <f>LOOKUP($A5,'DMG Tables'!$P$2:$P$35,'DMG Tables'!$O$2:$O$35)*ADK$1*LOOKUP(ADK$1,'DMG Tables'!$G$2:$G$7,'DMG Tables'!$H$2:$H$7)</f>
        <v>315200</v>
      </c>
      <c r="ADL5" s="1">
        <f>LOOKUP($A5,'DMG Tables'!$P$2:$P$35,'DMG Tables'!$O$2:$O$35)*ADL$1*LOOKUP(ADL$1,'DMG Tables'!$G$2:$G$7,'DMG Tables'!$H$2:$H$7)</f>
        <v>315600</v>
      </c>
      <c r="ADM5" s="1">
        <f>LOOKUP($A5,'DMG Tables'!$P$2:$P$35,'DMG Tables'!$O$2:$O$35)*ADM$1*LOOKUP(ADM$1,'DMG Tables'!$G$2:$G$7,'DMG Tables'!$H$2:$H$7)</f>
        <v>316000</v>
      </c>
      <c r="ADN5" s="1">
        <f>LOOKUP($A5,'DMG Tables'!$P$2:$P$35,'DMG Tables'!$O$2:$O$35)*ADN$1*LOOKUP(ADN$1,'DMG Tables'!$G$2:$G$7,'DMG Tables'!$H$2:$H$7)</f>
        <v>316400</v>
      </c>
      <c r="ADO5" s="1">
        <f>LOOKUP($A5,'DMG Tables'!$P$2:$P$35,'DMG Tables'!$O$2:$O$35)*ADO$1*LOOKUP(ADO$1,'DMG Tables'!$G$2:$G$7,'DMG Tables'!$H$2:$H$7)</f>
        <v>316800</v>
      </c>
      <c r="ADP5" s="1">
        <f>LOOKUP($A5,'DMG Tables'!$P$2:$P$35,'DMG Tables'!$O$2:$O$35)*ADP$1*LOOKUP(ADP$1,'DMG Tables'!$G$2:$G$7,'DMG Tables'!$H$2:$H$7)</f>
        <v>317200</v>
      </c>
      <c r="ADQ5" s="1">
        <f>LOOKUP($A5,'DMG Tables'!$P$2:$P$35,'DMG Tables'!$O$2:$O$35)*ADQ$1*LOOKUP(ADQ$1,'DMG Tables'!$G$2:$G$7,'DMG Tables'!$H$2:$H$7)</f>
        <v>317600</v>
      </c>
      <c r="ADR5" s="1">
        <f>LOOKUP($A5,'DMG Tables'!$P$2:$P$35,'DMG Tables'!$O$2:$O$35)*ADR$1*LOOKUP(ADR$1,'DMG Tables'!$G$2:$G$7,'DMG Tables'!$H$2:$H$7)</f>
        <v>318000</v>
      </c>
      <c r="ADS5" s="1">
        <f>LOOKUP($A5,'DMG Tables'!$P$2:$P$35,'DMG Tables'!$O$2:$O$35)*ADS$1*LOOKUP(ADS$1,'DMG Tables'!$G$2:$G$7,'DMG Tables'!$H$2:$H$7)</f>
        <v>318400</v>
      </c>
      <c r="ADT5" s="1">
        <f>LOOKUP($A5,'DMG Tables'!$P$2:$P$35,'DMG Tables'!$O$2:$O$35)*ADT$1*LOOKUP(ADT$1,'DMG Tables'!$G$2:$G$7,'DMG Tables'!$H$2:$H$7)</f>
        <v>318800</v>
      </c>
      <c r="ADU5" s="1">
        <f>LOOKUP($A5,'DMG Tables'!$P$2:$P$35,'DMG Tables'!$O$2:$O$35)*ADU$1*LOOKUP(ADU$1,'DMG Tables'!$G$2:$G$7,'DMG Tables'!$H$2:$H$7)</f>
        <v>319200</v>
      </c>
      <c r="ADV5" s="1">
        <f>LOOKUP($A5,'DMG Tables'!$P$2:$P$35,'DMG Tables'!$O$2:$O$35)*ADV$1*LOOKUP(ADV$1,'DMG Tables'!$G$2:$G$7,'DMG Tables'!$H$2:$H$7)</f>
        <v>319600</v>
      </c>
      <c r="ADW5" s="1">
        <f>LOOKUP($A5,'DMG Tables'!$P$2:$P$35,'DMG Tables'!$O$2:$O$35)*ADW$1*LOOKUP(ADW$1,'DMG Tables'!$G$2:$G$7,'DMG Tables'!$H$2:$H$7)</f>
        <v>320000</v>
      </c>
      <c r="ADX5" s="1">
        <f>LOOKUP($A5,'DMG Tables'!$P$2:$P$35,'DMG Tables'!$O$2:$O$35)*ADX$1*LOOKUP(ADX$1,'DMG Tables'!$G$2:$G$7,'DMG Tables'!$H$2:$H$7)</f>
        <v>320400</v>
      </c>
      <c r="ADY5" s="1">
        <f>LOOKUP($A5,'DMG Tables'!$P$2:$P$35,'DMG Tables'!$O$2:$O$35)*ADY$1*LOOKUP(ADY$1,'DMG Tables'!$G$2:$G$7,'DMG Tables'!$H$2:$H$7)</f>
        <v>320800</v>
      </c>
      <c r="ADZ5" s="1">
        <f>LOOKUP($A5,'DMG Tables'!$P$2:$P$35,'DMG Tables'!$O$2:$O$35)*ADZ$1*LOOKUP(ADZ$1,'DMG Tables'!$G$2:$G$7,'DMG Tables'!$H$2:$H$7)</f>
        <v>321200</v>
      </c>
      <c r="AEA5" s="1">
        <f>LOOKUP($A5,'DMG Tables'!$P$2:$P$35,'DMG Tables'!$O$2:$O$35)*AEA$1*LOOKUP(AEA$1,'DMG Tables'!$G$2:$G$7,'DMG Tables'!$H$2:$H$7)</f>
        <v>321600</v>
      </c>
      <c r="AEB5" s="1">
        <f>LOOKUP($A5,'DMG Tables'!$P$2:$P$35,'DMG Tables'!$O$2:$O$35)*AEB$1*LOOKUP(AEB$1,'DMG Tables'!$G$2:$G$7,'DMG Tables'!$H$2:$H$7)</f>
        <v>322000</v>
      </c>
      <c r="AEC5" s="1">
        <f>LOOKUP($A5,'DMG Tables'!$P$2:$P$35,'DMG Tables'!$O$2:$O$35)*AEC$1*LOOKUP(AEC$1,'DMG Tables'!$G$2:$G$7,'DMG Tables'!$H$2:$H$7)</f>
        <v>322400</v>
      </c>
      <c r="AED5" s="1">
        <f>LOOKUP($A5,'DMG Tables'!$P$2:$P$35,'DMG Tables'!$O$2:$O$35)*AED$1*LOOKUP(AED$1,'DMG Tables'!$G$2:$G$7,'DMG Tables'!$H$2:$H$7)</f>
        <v>322800</v>
      </c>
      <c r="AEE5" s="1">
        <f>LOOKUP($A5,'DMG Tables'!$P$2:$P$35,'DMG Tables'!$O$2:$O$35)*AEE$1*LOOKUP(AEE$1,'DMG Tables'!$G$2:$G$7,'DMG Tables'!$H$2:$H$7)</f>
        <v>323200</v>
      </c>
      <c r="AEF5" s="1">
        <f>LOOKUP($A5,'DMG Tables'!$P$2:$P$35,'DMG Tables'!$O$2:$O$35)*AEF$1*LOOKUP(AEF$1,'DMG Tables'!$G$2:$G$7,'DMG Tables'!$H$2:$H$7)</f>
        <v>323600</v>
      </c>
      <c r="AEG5" s="1">
        <f>LOOKUP($A5,'DMG Tables'!$P$2:$P$35,'DMG Tables'!$O$2:$O$35)*AEG$1*LOOKUP(AEG$1,'DMG Tables'!$G$2:$G$7,'DMG Tables'!$H$2:$H$7)</f>
        <v>324000</v>
      </c>
      <c r="AEH5" s="1">
        <f>LOOKUP($A5,'DMG Tables'!$P$2:$P$35,'DMG Tables'!$O$2:$O$35)*AEH$1*LOOKUP(AEH$1,'DMG Tables'!$G$2:$G$7,'DMG Tables'!$H$2:$H$7)</f>
        <v>324400</v>
      </c>
      <c r="AEI5" s="1">
        <f>LOOKUP($A5,'DMG Tables'!$P$2:$P$35,'DMG Tables'!$O$2:$O$35)*AEI$1*LOOKUP(AEI$1,'DMG Tables'!$G$2:$G$7,'DMG Tables'!$H$2:$H$7)</f>
        <v>324800</v>
      </c>
      <c r="AEJ5" s="1">
        <f>LOOKUP($A5,'DMG Tables'!$P$2:$P$35,'DMG Tables'!$O$2:$O$35)*AEJ$1*LOOKUP(AEJ$1,'DMG Tables'!$G$2:$G$7,'DMG Tables'!$H$2:$H$7)</f>
        <v>325200</v>
      </c>
      <c r="AEK5" s="1">
        <f>LOOKUP($A5,'DMG Tables'!$P$2:$P$35,'DMG Tables'!$O$2:$O$35)*AEK$1*LOOKUP(AEK$1,'DMG Tables'!$G$2:$G$7,'DMG Tables'!$H$2:$H$7)</f>
        <v>325600</v>
      </c>
      <c r="AEL5" s="1">
        <f>LOOKUP($A5,'DMG Tables'!$P$2:$P$35,'DMG Tables'!$O$2:$O$35)*AEL$1*LOOKUP(AEL$1,'DMG Tables'!$G$2:$G$7,'DMG Tables'!$H$2:$H$7)</f>
        <v>326000</v>
      </c>
      <c r="AEM5" s="1">
        <f>LOOKUP($A5,'DMG Tables'!$P$2:$P$35,'DMG Tables'!$O$2:$O$35)*AEM$1*LOOKUP(AEM$1,'DMG Tables'!$G$2:$G$7,'DMG Tables'!$H$2:$H$7)</f>
        <v>326400</v>
      </c>
      <c r="AEN5" s="1">
        <f>LOOKUP($A5,'DMG Tables'!$P$2:$P$35,'DMG Tables'!$O$2:$O$35)*AEN$1*LOOKUP(AEN$1,'DMG Tables'!$G$2:$G$7,'DMG Tables'!$H$2:$H$7)</f>
        <v>326800</v>
      </c>
      <c r="AEO5" s="1">
        <f>LOOKUP($A5,'DMG Tables'!$P$2:$P$35,'DMG Tables'!$O$2:$O$35)*AEO$1*LOOKUP(AEO$1,'DMG Tables'!$G$2:$G$7,'DMG Tables'!$H$2:$H$7)</f>
        <v>327200</v>
      </c>
      <c r="AEP5" s="1">
        <f>LOOKUP($A5,'DMG Tables'!$P$2:$P$35,'DMG Tables'!$O$2:$O$35)*AEP$1*LOOKUP(AEP$1,'DMG Tables'!$G$2:$G$7,'DMG Tables'!$H$2:$H$7)</f>
        <v>327600</v>
      </c>
      <c r="AEQ5" s="1">
        <f>LOOKUP($A5,'DMG Tables'!$P$2:$P$35,'DMG Tables'!$O$2:$O$35)*AEQ$1*LOOKUP(AEQ$1,'DMG Tables'!$G$2:$G$7,'DMG Tables'!$H$2:$H$7)</f>
        <v>328000</v>
      </c>
      <c r="AER5" s="1">
        <f>LOOKUP($A5,'DMG Tables'!$P$2:$P$35,'DMG Tables'!$O$2:$O$35)*AER$1*LOOKUP(AER$1,'DMG Tables'!$G$2:$G$7,'DMG Tables'!$H$2:$H$7)</f>
        <v>328400</v>
      </c>
      <c r="AES5" s="1">
        <f>LOOKUP($A5,'DMG Tables'!$P$2:$P$35,'DMG Tables'!$O$2:$O$35)*AES$1*LOOKUP(AES$1,'DMG Tables'!$G$2:$G$7,'DMG Tables'!$H$2:$H$7)</f>
        <v>328800</v>
      </c>
      <c r="AET5" s="1">
        <f>LOOKUP($A5,'DMG Tables'!$P$2:$P$35,'DMG Tables'!$O$2:$O$35)*AET$1*LOOKUP(AET$1,'DMG Tables'!$G$2:$G$7,'DMG Tables'!$H$2:$H$7)</f>
        <v>329200</v>
      </c>
      <c r="AEU5" s="1">
        <f>LOOKUP($A5,'DMG Tables'!$P$2:$P$35,'DMG Tables'!$O$2:$O$35)*AEU$1*LOOKUP(AEU$1,'DMG Tables'!$G$2:$G$7,'DMG Tables'!$H$2:$H$7)</f>
        <v>329600</v>
      </c>
      <c r="AEV5" s="1">
        <f>LOOKUP($A5,'DMG Tables'!$P$2:$P$35,'DMG Tables'!$O$2:$O$35)*AEV$1*LOOKUP(AEV$1,'DMG Tables'!$G$2:$G$7,'DMG Tables'!$H$2:$H$7)</f>
        <v>330000</v>
      </c>
      <c r="AEW5" s="1">
        <f>LOOKUP($A5,'DMG Tables'!$P$2:$P$35,'DMG Tables'!$O$2:$O$35)*AEW$1*LOOKUP(AEW$1,'DMG Tables'!$G$2:$G$7,'DMG Tables'!$H$2:$H$7)</f>
        <v>330400</v>
      </c>
      <c r="AEX5" s="1">
        <f>LOOKUP($A5,'DMG Tables'!$P$2:$P$35,'DMG Tables'!$O$2:$O$35)*AEX$1*LOOKUP(AEX$1,'DMG Tables'!$G$2:$G$7,'DMG Tables'!$H$2:$H$7)</f>
        <v>330800</v>
      </c>
      <c r="AEY5" s="1">
        <f>LOOKUP($A5,'DMG Tables'!$P$2:$P$35,'DMG Tables'!$O$2:$O$35)*AEY$1*LOOKUP(AEY$1,'DMG Tables'!$G$2:$G$7,'DMG Tables'!$H$2:$H$7)</f>
        <v>331200</v>
      </c>
      <c r="AEZ5" s="1">
        <f>LOOKUP($A5,'DMG Tables'!$P$2:$P$35,'DMG Tables'!$O$2:$O$35)*AEZ$1*LOOKUP(AEZ$1,'DMG Tables'!$G$2:$G$7,'DMG Tables'!$H$2:$H$7)</f>
        <v>331600</v>
      </c>
      <c r="AFA5" s="1">
        <f>LOOKUP($A5,'DMG Tables'!$P$2:$P$35,'DMG Tables'!$O$2:$O$35)*AFA$1*LOOKUP(AFA$1,'DMG Tables'!$G$2:$G$7,'DMG Tables'!$H$2:$H$7)</f>
        <v>332000</v>
      </c>
      <c r="AFB5" s="1">
        <f>LOOKUP($A5,'DMG Tables'!$P$2:$P$35,'DMG Tables'!$O$2:$O$35)*AFB$1*LOOKUP(AFB$1,'DMG Tables'!$G$2:$G$7,'DMG Tables'!$H$2:$H$7)</f>
        <v>332400</v>
      </c>
      <c r="AFC5" s="1">
        <f>LOOKUP($A5,'DMG Tables'!$P$2:$P$35,'DMG Tables'!$O$2:$O$35)*AFC$1*LOOKUP(AFC$1,'DMG Tables'!$G$2:$G$7,'DMG Tables'!$H$2:$H$7)</f>
        <v>332800</v>
      </c>
      <c r="AFD5" s="1">
        <f>LOOKUP($A5,'DMG Tables'!$P$2:$P$35,'DMG Tables'!$O$2:$O$35)*AFD$1*LOOKUP(AFD$1,'DMG Tables'!$G$2:$G$7,'DMG Tables'!$H$2:$H$7)</f>
        <v>333200</v>
      </c>
      <c r="AFE5" s="1">
        <f>LOOKUP($A5,'DMG Tables'!$P$2:$P$35,'DMG Tables'!$O$2:$O$35)*AFE$1*LOOKUP(AFE$1,'DMG Tables'!$G$2:$G$7,'DMG Tables'!$H$2:$H$7)</f>
        <v>333600</v>
      </c>
      <c r="AFF5" s="1">
        <f>LOOKUP($A5,'DMG Tables'!$P$2:$P$35,'DMG Tables'!$O$2:$O$35)*AFF$1*LOOKUP(AFF$1,'DMG Tables'!$G$2:$G$7,'DMG Tables'!$H$2:$H$7)</f>
        <v>334000</v>
      </c>
      <c r="AFG5" s="1">
        <f>LOOKUP($A5,'DMG Tables'!$P$2:$P$35,'DMG Tables'!$O$2:$O$35)*AFG$1*LOOKUP(AFG$1,'DMG Tables'!$G$2:$G$7,'DMG Tables'!$H$2:$H$7)</f>
        <v>334400</v>
      </c>
      <c r="AFH5" s="1">
        <f>LOOKUP($A5,'DMG Tables'!$P$2:$P$35,'DMG Tables'!$O$2:$O$35)*AFH$1*LOOKUP(AFH$1,'DMG Tables'!$G$2:$G$7,'DMG Tables'!$H$2:$H$7)</f>
        <v>334800</v>
      </c>
      <c r="AFI5" s="1">
        <f>LOOKUP($A5,'DMG Tables'!$P$2:$P$35,'DMG Tables'!$O$2:$O$35)*AFI$1*LOOKUP(AFI$1,'DMG Tables'!$G$2:$G$7,'DMG Tables'!$H$2:$H$7)</f>
        <v>335200</v>
      </c>
      <c r="AFJ5" s="1">
        <f>LOOKUP($A5,'DMG Tables'!$P$2:$P$35,'DMG Tables'!$O$2:$O$35)*AFJ$1*LOOKUP(AFJ$1,'DMG Tables'!$G$2:$G$7,'DMG Tables'!$H$2:$H$7)</f>
        <v>335600</v>
      </c>
      <c r="AFK5" s="1">
        <f>LOOKUP($A5,'DMG Tables'!$P$2:$P$35,'DMG Tables'!$O$2:$O$35)*AFK$1*LOOKUP(AFK$1,'DMG Tables'!$G$2:$G$7,'DMG Tables'!$H$2:$H$7)</f>
        <v>336000</v>
      </c>
      <c r="AFL5" s="1">
        <f>LOOKUP($A5,'DMG Tables'!$P$2:$P$35,'DMG Tables'!$O$2:$O$35)*AFL$1*LOOKUP(AFL$1,'DMG Tables'!$G$2:$G$7,'DMG Tables'!$H$2:$H$7)</f>
        <v>336400</v>
      </c>
      <c r="AFM5" s="1">
        <f>LOOKUP($A5,'DMG Tables'!$P$2:$P$35,'DMG Tables'!$O$2:$O$35)*AFM$1*LOOKUP(AFM$1,'DMG Tables'!$G$2:$G$7,'DMG Tables'!$H$2:$H$7)</f>
        <v>336800</v>
      </c>
      <c r="AFN5" s="1">
        <f>LOOKUP($A5,'DMG Tables'!$P$2:$P$35,'DMG Tables'!$O$2:$O$35)*AFN$1*LOOKUP(AFN$1,'DMG Tables'!$G$2:$G$7,'DMG Tables'!$H$2:$H$7)</f>
        <v>337200</v>
      </c>
      <c r="AFO5" s="1">
        <f>LOOKUP($A5,'DMG Tables'!$P$2:$P$35,'DMG Tables'!$O$2:$O$35)*AFO$1*LOOKUP(AFO$1,'DMG Tables'!$G$2:$G$7,'DMG Tables'!$H$2:$H$7)</f>
        <v>337600</v>
      </c>
      <c r="AFP5" s="1">
        <f>LOOKUP($A5,'DMG Tables'!$P$2:$P$35,'DMG Tables'!$O$2:$O$35)*AFP$1*LOOKUP(AFP$1,'DMG Tables'!$G$2:$G$7,'DMG Tables'!$H$2:$H$7)</f>
        <v>338000</v>
      </c>
      <c r="AFQ5" s="1">
        <f>LOOKUP($A5,'DMG Tables'!$P$2:$P$35,'DMG Tables'!$O$2:$O$35)*AFQ$1*LOOKUP(AFQ$1,'DMG Tables'!$G$2:$G$7,'DMG Tables'!$H$2:$H$7)</f>
        <v>338400</v>
      </c>
      <c r="AFR5" s="1">
        <f>LOOKUP($A5,'DMG Tables'!$P$2:$P$35,'DMG Tables'!$O$2:$O$35)*AFR$1*LOOKUP(AFR$1,'DMG Tables'!$G$2:$G$7,'DMG Tables'!$H$2:$H$7)</f>
        <v>338800</v>
      </c>
      <c r="AFS5" s="1">
        <f>LOOKUP($A5,'DMG Tables'!$P$2:$P$35,'DMG Tables'!$O$2:$O$35)*AFS$1*LOOKUP(AFS$1,'DMG Tables'!$G$2:$G$7,'DMG Tables'!$H$2:$H$7)</f>
        <v>339200</v>
      </c>
      <c r="AFT5" s="1">
        <f>LOOKUP($A5,'DMG Tables'!$P$2:$P$35,'DMG Tables'!$O$2:$O$35)*AFT$1*LOOKUP(AFT$1,'DMG Tables'!$G$2:$G$7,'DMG Tables'!$H$2:$H$7)</f>
        <v>339600</v>
      </c>
      <c r="AFU5" s="1">
        <f>LOOKUP($A5,'DMG Tables'!$P$2:$P$35,'DMG Tables'!$O$2:$O$35)*AFU$1*LOOKUP(AFU$1,'DMG Tables'!$G$2:$G$7,'DMG Tables'!$H$2:$H$7)</f>
        <v>340000</v>
      </c>
      <c r="AFV5" s="1">
        <f>LOOKUP($A5,'DMG Tables'!$P$2:$P$35,'DMG Tables'!$O$2:$O$35)*AFV$1*LOOKUP(AFV$1,'DMG Tables'!$G$2:$G$7,'DMG Tables'!$H$2:$H$7)</f>
        <v>340400</v>
      </c>
      <c r="AFW5" s="1">
        <f>LOOKUP($A5,'DMG Tables'!$P$2:$P$35,'DMG Tables'!$O$2:$O$35)*AFW$1*LOOKUP(AFW$1,'DMG Tables'!$G$2:$G$7,'DMG Tables'!$H$2:$H$7)</f>
        <v>340800</v>
      </c>
      <c r="AFX5" s="1">
        <f>LOOKUP($A5,'DMG Tables'!$P$2:$P$35,'DMG Tables'!$O$2:$O$35)*AFX$1*LOOKUP(AFX$1,'DMG Tables'!$G$2:$G$7,'DMG Tables'!$H$2:$H$7)</f>
        <v>341200</v>
      </c>
      <c r="AFY5" s="1">
        <f>LOOKUP($A5,'DMG Tables'!$P$2:$P$35,'DMG Tables'!$O$2:$O$35)*AFY$1*LOOKUP(AFY$1,'DMG Tables'!$G$2:$G$7,'DMG Tables'!$H$2:$H$7)</f>
        <v>341600</v>
      </c>
      <c r="AFZ5" s="1">
        <f>LOOKUP($A5,'DMG Tables'!$P$2:$P$35,'DMG Tables'!$O$2:$O$35)*AFZ$1*LOOKUP(AFZ$1,'DMG Tables'!$G$2:$G$7,'DMG Tables'!$H$2:$H$7)</f>
        <v>342000</v>
      </c>
      <c r="AGA5" s="1">
        <f>LOOKUP($A5,'DMG Tables'!$P$2:$P$35,'DMG Tables'!$O$2:$O$35)*AGA$1*LOOKUP(AGA$1,'DMG Tables'!$G$2:$G$7,'DMG Tables'!$H$2:$H$7)</f>
        <v>342400</v>
      </c>
      <c r="AGB5" s="1">
        <f>LOOKUP($A5,'DMG Tables'!$P$2:$P$35,'DMG Tables'!$O$2:$O$35)*AGB$1*LOOKUP(AGB$1,'DMG Tables'!$G$2:$G$7,'DMG Tables'!$H$2:$H$7)</f>
        <v>342800</v>
      </c>
      <c r="AGC5" s="1">
        <f>LOOKUP($A5,'DMG Tables'!$P$2:$P$35,'DMG Tables'!$O$2:$O$35)*AGC$1*LOOKUP(AGC$1,'DMG Tables'!$G$2:$G$7,'DMG Tables'!$H$2:$H$7)</f>
        <v>343200</v>
      </c>
      <c r="AGD5" s="1">
        <f>LOOKUP($A5,'DMG Tables'!$P$2:$P$35,'DMG Tables'!$O$2:$O$35)*AGD$1*LOOKUP(AGD$1,'DMG Tables'!$G$2:$G$7,'DMG Tables'!$H$2:$H$7)</f>
        <v>343600</v>
      </c>
      <c r="AGE5" s="1">
        <f>LOOKUP($A5,'DMG Tables'!$P$2:$P$35,'DMG Tables'!$O$2:$O$35)*AGE$1*LOOKUP(AGE$1,'DMG Tables'!$G$2:$G$7,'DMG Tables'!$H$2:$H$7)</f>
        <v>344000</v>
      </c>
      <c r="AGF5" s="1">
        <f>LOOKUP($A5,'DMG Tables'!$P$2:$P$35,'DMG Tables'!$O$2:$O$35)*AGF$1*LOOKUP(AGF$1,'DMG Tables'!$G$2:$G$7,'DMG Tables'!$H$2:$H$7)</f>
        <v>344400</v>
      </c>
      <c r="AGG5" s="1">
        <f>LOOKUP($A5,'DMG Tables'!$P$2:$P$35,'DMG Tables'!$O$2:$O$35)*AGG$1*LOOKUP(AGG$1,'DMG Tables'!$G$2:$G$7,'DMG Tables'!$H$2:$H$7)</f>
        <v>344800</v>
      </c>
      <c r="AGH5" s="1">
        <f>LOOKUP($A5,'DMG Tables'!$P$2:$P$35,'DMG Tables'!$O$2:$O$35)*AGH$1*LOOKUP(AGH$1,'DMG Tables'!$G$2:$G$7,'DMG Tables'!$H$2:$H$7)</f>
        <v>345200</v>
      </c>
      <c r="AGI5" s="1">
        <f>LOOKUP($A5,'DMG Tables'!$P$2:$P$35,'DMG Tables'!$O$2:$O$35)*AGI$1*LOOKUP(AGI$1,'DMG Tables'!$G$2:$G$7,'DMG Tables'!$H$2:$H$7)</f>
        <v>345600</v>
      </c>
      <c r="AGJ5" s="1">
        <f>LOOKUP($A5,'DMG Tables'!$P$2:$P$35,'DMG Tables'!$O$2:$O$35)*AGJ$1*LOOKUP(AGJ$1,'DMG Tables'!$G$2:$G$7,'DMG Tables'!$H$2:$H$7)</f>
        <v>346000</v>
      </c>
      <c r="AGK5" s="1">
        <f>LOOKUP($A5,'DMG Tables'!$P$2:$P$35,'DMG Tables'!$O$2:$O$35)*AGK$1*LOOKUP(AGK$1,'DMG Tables'!$G$2:$G$7,'DMG Tables'!$H$2:$H$7)</f>
        <v>346400</v>
      </c>
      <c r="AGL5" s="1">
        <f>LOOKUP($A5,'DMG Tables'!$P$2:$P$35,'DMG Tables'!$O$2:$O$35)*AGL$1*LOOKUP(AGL$1,'DMG Tables'!$G$2:$G$7,'DMG Tables'!$H$2:$H$7)</f>
        <v>346800</v>
      </c>
      <c r="AGM5" s="1">
        <f>LOOKUP($A5,'DMG Tables'!$P$2:$P$35,'DMG Tables'!$O$2:$O$35)*AGM$1*LOOKUP(AGM$1,'DMG Tables'!$G$2:$G$7,'DMG Tables'!$H$2:$H$7)</f>
        <v>347200</v>
      </c>
      <c r="AGN5" s="1">
        <f>LOOKUP($A5,'DMG Tables'!$P$2:$P$35,'DMG Tables'!$O$2:$O$35)*AGN$1*LOOKUP(AGN$1,'DMG Tables'!$G$2:$G$7,'DMG Tables'!$H$2:$H$7)</f>
        <v>347600</v>
      </c>
      <c r="AGO5" s="1">
        <f>LOOKUP($A5,'DMG Tables'!$P$2:$P$35,'DMG Tables'!$O$2:$O$35)*AGO$1*LOOKUP(AGO$1,'DMG Tables'!$G$2:$G$7,'DMG Tables'!$H$2:$H$7)</f>
        <v>348000</v>
      </c>
      <c r="AGP5" s="1">
        <f>LOOKUP($A5,'DMG Tables'!$P$2:$P$35,'DMG Tables'!$O$2:$O$35)*AGP$1*LOOKUP(AGP$1,'DMG Tables'!$G$2:$G$7,'DMG Tables'!$H$2:$H$7)</f>
        <v>348400</v>
      </c>
      <c r="AGQ5" s="1">
        <f>LOOKUP($A5,'DMG Tables'!$P$2:$P$35,'DMG Tables'!$O$2:$O$35)*AGQ$1*LOOKUP(AGQ$1,'DMG Tables'!$G$2:$G$7,'DMG Tables'!$H$2:$H$7)</f>
        <v>348800</v>
      </c>
      <c r="AGR5" s="1">
        <f>LOOKUP($A5,'DMG Tables'!$P$2:$P$35,'DMG Tables'!$O$2:$O$35)*AGR$1*LOOKUP(AGR$1,'DMG Tables'!$G$2:$G$7,'DMG Tables'!$H$2:$H$7)</f>
        <v>349200</v>
      </c>
      <c r="AGS5" s="1">
        <f>LOOKUP($A5,'DMG Tables'!$P$2:$P$35,'DMG Tables'!$O$2:$O$35)*AGS$1*LOOKUP(AGS$1,'DMG Tables'!$G$2:$G$7,'DMG Tables'!$H$2:$H$7)</f>
        <v>349600</v>
      </c>
      <c r="AGT5" s="1">
        <f>LOOKUP($A5,'DMG Tables'!$P$2:$P$35,'DMG Tables'!$O$2:$O$35)*AGT$1*LOOKUP(AGT$1,'DMG Tables'!$G$2:$G$7,'DMG Tables'!$H$2:$H$7)</f>
        <v>350000</v>
      </c>
      <c r="AGU5" s="1">
        <f>LOOKUP($A5,'DMG Tables'!$P$2:$P$35,'DMG Tables'!$O$2:$O$35)*AGU$1*LOOKUP(AGU$1,'DMG Tables'!$G$2:$G$7,'DMG Tables'!$H$2:$H$7)</f>
        <v>350400</v>
      </c>
      <c r="AGV5" s="1">
        <f>LOOKUP($A5,'DMG Tables'!$P$2:$P$35,'DMG Tables'!$O$2:$O$35)*AGV$1*LOOKUP(AGV$1,'DMG Tables'!$G$2:$G$7,'DMG Tables'!$H$2:$H$7)</f>
        <v>350800</v>
      </c>
      <c r="AGW5" s="1">
        <f>LOOKUP($A5,'DMG Tables'!$P$2:$P$35,'DMG Tables'!$O$2:$O$35)*AGW$1*LOOKUP(AGW$1,'DMG Tables'!$G$2:$G$7,'DMG Tables'!$H$2:$H$7)</f>
        <v>351200</v>
      </c>
      <c r="AGX5" s="1">
        <f>LOOKUP($A5,'DMG Tables'!$P$2:$P$35,'DMG Tables'!$O$2:$O$35)*AGX$1*LOOKUP(AGX$1,'DMG Tables'!$G$2:$G$7,'DMG Tables'!$H$2:$H$7)</f>
        <v>351600</v>
      </c>
      <c r="AGY5" s="1">
        <f>LOOKUP($A5,'DMG Tables'!$P$2:$P$35,'DMG Tables'!$O$2:$O$35)*AGY$1*LOOKUP(AGY$1,'DMG Tables'!$G$2:$G$7,'DMG Tables'!$H$2:$H$7)</f>
        <v>352000</v>
      </c>
      <c r="AGZ5" s="1">
        <f>LOOKUP($A5,'DMG Tables'!$P$2:$P$35,'DMG Tables'!$O$2:$O$35)*AGZ$1*LOOKUP(AGZ$1,'DMG Tables'!$G$2:$G$7,'DMG Tables'!$H$2:$H$7)</f>
        <v>352400</v>
      </c>
      <c r="AHA5" s="1">
        <f>LOOKUP($A5,'DMG Tables'!$P$2:$P$35,'DMG Tables'!$O$2:$O$35)*AHA$1*LOOKUP(AHA$1,'DMG Tables'!$G$2:$G$7,'DMG Tables'!$H$2:$H$7)</f>
        <v>352800</v>
      </c>
      <c r="AHB5" s="1">
        <f>LOOKUP($A5,'DMG Tables'!$P$2:$P$35,'DMG Tables'!$O$2:$O$35)*AHB$1*LOOKUP(AHB$1,'DMG Tables'!$G$2:$G$7,'DMG Tables'!$H$2:$H$7)</f>
        <v>353200</v>
      </c>
      <c r="AHC5" s="1">
        <f>LOOKUP($A5,'DMG Tables'!$P$2:$P$35,'DMG Tables'!$O$2:$O$35)*AHC$1*LOOKUP(AHC$1,'DMG Tables'!$G$2:$G$7,'DMG Tables'!$H$2:$H$7)</f>
        <v>353600</v>
      </c>
      <c r="AHD5" s="1">
        <f>LOOKUP($A5,'DMG Tables'!$P$2:$P$35,'DMG Tables'!$O$2:$O$35)*AHD$1*LOOKUP(AHD$1,'DMG Tables'!$G$2:$G$7,'DMG Tables'!$H$2:$H$7)</f>
        <v>354000</v>
      </c>
      <c r="AHE5" s="1">
        <f>LOOKUP($A5,'DMG Tables'!$P$2:$P$35,'DMG Tables'!$O$2:$O$35)*AHE$1*LOOKUP(AHE$1,'DMG Tables'!$G$2:$G$7,'DMG Tables'!$H$2:$H$7)</f>
        <v>354400</v>
      </c>
      <c r="AHF5" s="1">
        <f>LOOKUP($A5,'DMG Tables'!$P$2:$P$35,'DMG Tables'!$O$2:$O$35)*AHF$1*LOOKUP(AHF$1,'DMG Tables'!$G$2:$G$7,'DMG Tables'!$H$2:$H$7)</f>
        <v>354800</v>
      </c>
      <c r="AHG5" s="1">
        <f>LOOKUP($A5,'DMG Tables'!$P$2:$P$35,'DMG Tables'!$O$2:$O$35)*AHG$1*LOOKUP(AHG$1,'DMG Tables'!$G$2:$G$7,'DMG Tables'!$H$2:$H$7)</f>
        <v>355200</v>
      </c>
      <c r="AHH5" s="1">
        <f>LOOKUP($A5,'DMG Tables'!$P$2:$P$35,'DMG Tables'!$O$2:$O$35)*AHH$1*LOOKUP(AHH$1,'DMG Tables'!$G$2:$G$7,'DMG Tables'!$H$2:$H$7)</f>
        <v>355600</v>
      </c>
      <c r="AHI5" s="1">
        <f>LOOKUP($A5,'DMG Tables'!$P$2:$P$35,'DMG Tables'!$O$2:$O$35)*AHI$1*LOOKUP(AHI$1,'DMG Tables'!$G$2:$G$7,'DMG Tables'!$H$2:$H$7)</f>
        <v>356000</v>
      </c>
      <c r="AHJ5" s="1">
        <f>LOOKUP($A5,'DMG Tables'!$P$2:$P$35,'DMG Tables'!$O$2:$O$35)*AHJ$1*LOOKUP(AHJ$1,'DMG Tables'!$G$2:$G$7,'DMG Tables'!$H$2:$H$7)</f>
        <v>356400</v>
      </c>
      <c r="AHK5" s="1">
        <f>LOOKUP($A5,'DMG Tables'!$P$2:$P$35,'DMG Tables'!$O$2:$O$35)*AHK$1*LOOKUP(AHK$1,'DMG Tables'!$G$2:$G$7,'DMG Tables'!$H$2:$H$7)</f>
        <v>356800</v>
      </c>
      <c r="AHL5" s="1">
        <f>LOOKUP($A5,'DMG Tables'!$P$2:$P$35,'DMG Tables'!$O$2:$O$35)*AHL$1*LOOKUP(AHL$1,'DMG Tables'!$G$2:$G$7,'DMG Tables'!$H$2:$H$7)</f>
        <v>357200</v>
      </c>
      <c r="AHM5" s="1">
        <f>LOOKUP($A5,'DMG Tables'!$P$2:$P$35,'DMG Tables'!$O$2:$O$35)*AHM$1*LOOKUP(AHM$1,'DMG Tables'!$G$2:$G$7,'DMG Tables'!$H$2:$H$7)</f>
        <v>357600</v>
      </c>
      <c r="AHN5" s="1">
        <f>LOOKUP($A5,'DMG Tables'!$P$2:$P$35,'DMG Tables'!$O$2:$O$35)*AHN$1*LOOKUP(AHN$1,'DMG Tables'!$G$2:$G$7,'DMG Tables'!$H$2:$H$7)</f>
        <v>358000</v>
      </c>
      <c r="AHO5" s="1">
        <f>LOOKUP($A5,'DMG Tables'!$P$2:$P$35,'DMG Tables'!$O$2:$O$35)*AHO$1*LOOKUP(AHO$1,'DMG Tables'!$G$2:$G$7,'DMG Tables'!$H$2:$H$7)</f>
        <v>358400</v>
      </c>
      <c r="AHP5" s="1">
        <f>LOOKUP($A5,'DMG Tables'!$P$2:$P$35,'DMG Tables'!$O$2:$O$35)*AHP$1*LOOKUP(AHP$1,'DMG Tables'!$G$2:$G$7,'DMG Tables'!$H$2:$H$7)</f>
        <v>358800</v>
      </c>
      <c r="AHQ5" s="1">
        <f>LOOKUP($A5,'DMG Tables'!$P$2:$P$35,'DMG Tables'!$O$2:$O$35)*AHQ$1*LOOKUP(AHQ$1,'DMG Tables'!$G$2:$G$7,'DMG Tables'!$H$2:$H$7)</f>
        <v>359200</v>
      </c>
      <c r="AHR5" s="1">
        <f>LOOKUP($A5,'DMG Tables'!$P$2:$P$35,'DMG Tables'!$O$2:$O$35)*AHR$1*LOOKUP(AHR$1,'DMG Tables'!$G$2:$G$7,'DMG Tables'!$H$2:$H$7)</f>
        <v>359600</v>
      </c>
      <c r="AHS5" s="1">
        <f>LOOKUP($A5,'DMG Tables'!$P$2:$P$35,'DMG Tables'!$O$2:$O$35)*AHS$1*LOOKUP(AHS$1,'DMG Tables'!$G$2:$G$7,'DMG Tables'!$H$2:$H$7)</f>
        <v>360000</v>
      </c>
      <c r="AHT5" s="1">
        <f>LOOKUP($A5,'DMG Tables'!$P$2:$P$35,'DMG Tables'!$O$2:$O$35)*AHT$1*LOOKUP(AHT$1,'DMG Tables'!$G$2:$G$7,'DMG Tables'!$H$2:$H$7)</f>
        <v>360400</v>
      </c>
      <c r="AHU5" s="1">
        <f>LOOKUP($A5,'DMG Tables'!$P$2:$P$35,'DMG Tables'!$O$2:$O$35)*AHU$1*LOOKUP(AHU$1,'DMG Tables'!$G$2:$G$7,'DMG Tables'!$H$2:$H$7)</f>
        <v>360800</v>
      </c>
      <c r="AHV5" s="1">
        <f>LOOKUP($A5,'DMG Tables'!$P$2:$P$35,'DMG Tables'!$O$2:$O$35)*AHV$1*LOOKUP(AHV$1,'DMG Tables'!$G$2:$G$7,'DMG Tables'!$H$2:$H$7)</f>
        <v>361200</v>
      </c>
      <c r="AHW5" s="1">
        <f>LOOKUP($A5,'DMG Tables'!$P$2:$P$35,'DMG Tables'!$O$2:$O$35)*AHW$1*LOOKUP(AHW$1,'DMG Tables'!$G$2:$G$7,'DMG Tables'!$H$2:$H$7)</f>
        <v>361600</v>
      </c>
      <c r="AHX5" s="1">
        <f>LOOKUP($A5,'DMG Tables'!$P$2:$P$35,'DMG Tables'!$O$2:$O$35)*AHX$1*LOOKUP(AHX$1,'DMG Tables'!$G$2:$G$7,'DMG Tables'!$H$2:$H$7)</f>
        <v>362000</v>
      </c>
      <c r="AHY5" s="1">
        <f>LOOKUP($A5,'DMG Tables'!$P$2:$P$35,'DMG Tables'!$O$2:$O$35)*AHY$1*LOOKUP(AHY$1,'DMG Tables'!$G$2:$G$7,'DMG Tables'!$H$2:$H$7)</f>
        <v>362400</v>
      </c>
      <c r="AHZ5" s="1">
        <f>LOOKUP($A5,'DMG Tables'!$P$2:$P$35,'DMG Tables'!$O$2:$O$35)*AHZ$1*LOOKUP(AHZ$1,'DMG Tables'!$G$2:$G$7,'DMG Tables'!$H$2:$H$7)</f>
        <v>362800</v>
      </c>
      <c r="AIA5" s="1">
        <f>LOOKUP($A5,'DMG Tables'!$P$2:$P$35,'DMG Tables'!$O$2:$O$35)*AIA$1*LOOKUP(AIA$1,'DMG Tables'!$G$2:$G$7,'DMG Tables'!$H$2:$H$7)</f>
        <v>363200</v>
      </c>
      <c r="AIB5" s="1">
        <f>LOOKUP($A5,'DMG Tables'!$P$2:$P$35,'DMG Tables'!$O$2:$O$35)*AIB$1*LOOKUP(AIB$1,'DMG Tables'!$G$2:$G$7,'DMG Tables'!$H$2:$H$7)</f>
        <v>363600</v>
      </c>
      <c r="AIC5" s="1">
        <f>LOOKUP($A5,'DMG Tables'!$P$2:$P$35,'DMG Tables'!$O$2:$O$35)*AIC$1*LOOKUP(AIC$1,'DMG Tables'!$G$2:$G$7,'DMG Tables'!$H$2:$H$7)</f>
        <v>364000</v>
      </c>
      <c r="AID5" s="1">
        <f>LOOKUP($A5,'DMG Tables'!$P$2:$P$35,'DMG Tables'!$O$2:$O$35)*AID$1*LOOKUP(AID$1,'DMG Tables'!$G$2:$G$7,'DMG Tables'!$H$2:$H$7)</f>
        <v>364400</v>
      </c>
      <c r="AIE5" s="1">
        <f>LOOKUP($A5,'DMG Tables'!$P$2:$P$35,'DMG Tables'!$O$2:$O$35)*AIE$1*LOOKUP(AIE$1,'DMG Tables'!$G$2:$G$7,'DMG Tables'!$H$2:$H$7)</f>
        <v>364800</v>
      </c>
      <c r="AIF5" s="1">
        <f>LOOKUP($A5,'DMG Tables'!$P$2:$P$35,'DMG Tables'!$O$2:$O$35)*AIF$1*LOOKUP(AIF$1,'DMG Tables'!$G$2:$G$7,'DMG Tables'!$H$2:$H$7)</f>
        <v>365200</v>
      </c>
      <c r="AIG5" s="1">
        <f>LOOKUP($A5,'DMG Tables'!$P$2:$P$35,'DMG Tables'!$O$2:$O$35)*AIG$1*LOOKUP(AIG$1,'DMG Tables'!$G$2:$G$7,'DMG Tables'!$H$2:$H$7)</f>
        <v>365600</v>
      </c>
      <c r="AIH5" s="1">
        <f>LOOKUP($A5,'DMG Tables'!$P$2:$P$35,'DMG Tables'!$O$2:$O$35)*AIH$1*LOOKUP(AIH$1,'DMG Tables'!$G$2:$G$7,'DMG Tables'!$H$2:$H$7)</f>
        <v>366000</v>
      </c>
      <c r="AII5" s="1">
        <f>LOOKUP($A5,'DMG Tables'!$P$2:$P$35,'DMG Tables'!$O$2:$O$35)*AII$1*LOOKUP(AII$1,'DMG Tables'!$G$2:$G$7,'DMG Tables'!$H$2:$H$7)</f>
        <v>366400</v>
      </c>
      <c r="AIJ5" s="1">
        <f>LOOKUP($A5,'DMG Tables'!$P$2:$P$35,'DMG Tables'!$O$2:$O$35)*AIJ$1*LOOKUP(AIJ$1,'DMG Tables'!$G$2:$G$7,'DMG Tables'!$H$2:$H$7)</f>
        <v>366800</v>
      </c>
      <c r="AIK5" s="1">
        <f>LOOKUP($A5,'DMG Tables'!$P$2:$P$35,'DMG Tables'!$O$2:$O$35)*AIK$1*LOOKUP(AIK$1,'DMG Tables'!$G$2:$G$7,'DMG Tables'!$H$2:$H$7)</f>
        <v>367200</v>
      </c>
      <c r="AIL5" s="1">
        <f>LOOKUP($A5,'DMG Tables'!$P$2:$P$35,'DMG Tables'!$O$2:$O$35)*AIL$1*LOOKUP(AIL$1,'DMG Tables'!$G$2:$G$7,'DMG Tables'!$H$2:$H$7)</f>
        <v>367600</v>
      </c>
      <c r="AIM5" s="1">
        <f>LOOKUP($A5,'DMG Tables'!$P$2:$P$35,'DMG Tables'!$O$2:$O$35)*AIM$1*LOOKUP(AIM$1,'DMG Tables'!$G$2:$G$7,'DMG Tables'!$H$2:$H$7)</f>
        <v>368000</v>
      </c>
      <c r="AIN5" s="1">
        <f>LOOKUP($A5,'DMG Tables'!$P$2:$P$35,'DMG Tables'!$O$2:$O$35)*AIN$1*LOOKUP(AIN$1,'DMG Tables'!$G$2:$G$7,'DMG Tables'!$H$2:$H$7)</f>
        <v>368400</v>
      </c>
      <c r="AIO5" s="1">
        <f>LOOKUP($A5,'DMG Tables'!$P$2:$P$35,'DMG Tables'!$O$2:$O$35)*AIO$1*LOOKUP(AIO$1,'DMG Tables'!$G$2:$G$7,'DMG Tables'!$H$2:$H$7)</f>
        <v>368800</v>
      </c>
      <c r="AIP5" s="1">
        <f>LOOKUP($A5,'DMG Tables'!$P$2:$P$35,'DMG Tables'!$O$2:$O$35)*AIP$1*LOOKUP(AIP$1,'DMG Tables'!$G$2:$G$7,'DMG Tables'!$H$2:$H$7)</f>
        <v>369200</v>
      </c>
      <c r="AIQ5" s="1">
        <f>LOOKUP($A5,'DMG Tables'!$P$2:$P$35,'DMG Tables'!$O$2:$O$35)*AIQ$1*LOOKUP(AIQ$1,'DMG Tables'!$G$2:$G$7,'DMG Tables'!$H$2:$H$7)</f>
        <v>369600</v>
      </c>
      <c r="AIR5" s="1">
        <f>LOOKUP($A5,'DMG Tables'!$P$2:$P$35,'DMG Tables'!$O$2:$O$35)*AIR$1*LOOKUP(AIR$1,'DMG Tables'!$G$2:$G$7,'DMG Tables'!$H$2:$H$7)</f>
        <v>370000</v>
      </c>
      <c r="AIS5" s="1">
        <f>LOOKUP($A5,'DMG Tables'!$P$2:$P$35,'DMG Tables'!$O$2:$O$35)*AIS$1*LOOKUP(AIS$1,'DMG Tables'!$G$2:$G$7,'DMG Tables'!$H$2:$H$7)</f>
        <v>370400</v>
      </c>
      <c r="AIT5" s="1">
        <f>LOOKUP($A5,'DMG Tables'!$P$2:$P$35,'DMG Tables'!$O$2:$O$35)*AIT$1*LOOKUP(AIT$1,'DMG Tables'!$G$2:$G$7,'DMG Tables'!$H$2:$H$7)</f>
        <v>370800</v>
      </c>
      <c r="AIU5" s="1">
        <f>LOOKUP($A5,'DMG Tables'!$P$2:$P$35,'DMG Tables'!$O$2:$O$35)*AIU$1*LOOKUP(AIU$1,'DMG Tables'!$G$2:$G$7,'DMG Tables'!$H$2:$H$7)</f>
        <v>371200</v>
      </c>
      <c r="AIV5" s="1">
        <f>LOOKUP($A5,'DMG Tables'!$P$2:$P$35,'DMG Tables'!$O$2:$O$35)*AIV$1*LOOKUP(AIV$1,'DMG Tables'!$G$2:$G$7,'DMG Tables'!$H$2:$H$7)</f>
        <v>371600</v>
      </c>
      <c r="AIW5" s="1">
        <f>LOOKUP($A5,'DMG Tables'!$P$2:$P$35,'DMG Tables'!$O$2:$O$35)*AIW$1*LOOKUP(AIW$1,'DMG Tables'!$G$2:$G$7,'DMG Tables'!$H$2:$H$7)</f>
        <v>372000</v>
      </c>
      <c r="AIX5" s="1">
        <f>LOOKUP($A5,'DMG Tables'!$P$2:$P$35,'DMG Tables'!$O$2:$O$35)*AIX$1*LOOKUP(AIX$1,'DMG Tables'!$G$2:$G$7,'DMG Tables'!$H$2:$H$7)</f>
        <v>372400</v>
      </c>
      <c r="AIY5" s="1">
        <f>LOOKUP($A5,'DMG Tables'!$P$2:$P$35,'DMG Tables'!$O$2:$O$35)*AIY$1*LOOKUP(AIY$1,'DMG Tables'!$G$2:$G$7,'DMG Tables'!$H$2:$H$7)</f>
        <v>372800</v>
      </c>
      <c r="AIZ5" s="1">
        <f>LOOKUP($A5,'DMG Tables'!$P$2:$P$35,'DMG Tables'!$O$2:$O$35)*AIZ$1*LOOKUP(AIZ$1,'DMG Tables'!$G$2:$G$7,'DMG Tables'!$H$2:$H$7)</f>
        <v>373200</v>
      </c>
      <c r="AJA5" s="1">
        <f>LOOKUP($A5,'DMG Tables'!$P$2:$P$35,'DMG Tables'!$O$2:$O$35)*AJA$1*LOOKUP(AJA$1,'DMG Tables'!$G$2:$G$7,'DMG Tables'!$H$2:$H$7)</f>
        <v>373600</v>
      </c>
      <c r="AJB5" s="1">
        <f>LOOKUP($A5,'DMG Tables'!$P$2:$P$35,'DMG Tables'!$O$2:$O$35)*AJB$1*LOOKUP(AJB$1,'DMG Tables'!$G$2:$G$7,'DMG Tables'!$H$2:$H$7)</f>
        <v>374000</v>
      </c>
      <c r="AJC5" s="1">
        <f>LOOKUP($A5,'DMG Tables'!$P$2:$P$35,'DMG Tables'!$O$2:$O$35)*AJC$1*LOOKUP(AJC$1,'DMG Tables'!$G$2:$G$7,'DMG Tables'!$H$2:$H$7)</f>
        <v>374400</v>
      </c>
      <c r="AJD5" s="1">
        <f>LOOKUP($A5,'DMG Tables'!$P$2:$P$35,'DMG Tables'!$O$2:$O$35)*AJD$1*LOOKUP(AJD$1,'DMG Tables'!$G$2:$G$7,'DMG Tables'!$H$2:$H$7)</f>
        <v>374800</v>
      </c>
      <c r="AJE5" s="1">
        <f>LOOKUP($A5,'DMG Tables'!$P$2:$P$35,'DMG Tables'!$O$2:$O$35)*AJE$1*LOOKUP(AJE$1,'DMG Tables'!$G$2:$G$7,'DMG Tables'!$H$2:$H$7)</f>
        <v>375200</v>
      </c>
      <c r="AJF5" s="1">
        <f>LOOKUP($A5,'DMG Tables'!$P$2:$P$35,'DMG Tables'!$O$2:$O$35)*AJF$1*LOOKUP(AJF$1,'DMG Tables'!$G$2:$G$7,'DMG Tables'!$H$2:$H$7)</f>
        <v>375600</v>
      </c>
      <c r="AJG5" s="1">
        <f>LOOKUP($A5,'DMG Tables'!$P$2:$P$35,'DMG Tables'!$O$2:$O$35)*AJG$1*LOOKUP(AJG$1,'DMG Tables'!$G$2:$G$7,'DMG Tables'!$H$2:$H$7)</f>
        <v>376000</v>
      </c>
      <c r="AJH5" s="1">
        <f>LOOKUP($A5,'DMG Tables'!$P$2:$P$35,'DMG Tables'!$O$2:$O$35)*AJH$1*LOOKUP(AJH$1,'DMG Tables'!$G$2:$G$7,'DMG Tables'!$H$2:$H$7)</f>
        <v>376400</v>
      </c>
      <c r="AJI5" s="1">
        <f>LOOKUP($A5,'DMG Tables'!$P$2:$P$35,'DMG Tables'!$O$2:$O$35)*AJI$1*LOOKUP(AJI$1,'DMG Tables'!$G$2:$G$7,'DMG Tables'!$H$2:$H$7)</f>
        <v>376800</v>
      </c>
      <c r="AJJ5" s="1">
        <f>LOOKUP($A5,'DMG Tables'!$P$2:$P$35,'DMG Tables'!$O$2:$O$35)*AJJ$1*LOOKUP(AJJ$1,'DMG Tables'!$G$2:$G$7,'DMG Tables'!$H$2:$H$7)</f>
        <v>377200</v>
      </c>
      <c r="AJK5" s="1">
        <f>LOOKUP($A5,'DMG Tables'!$P$2:$P$35,'DMG Tables'!$O$2:$O$35)*AJK$1*LOOKUP(AJK$1,'DMG Tables'!$G$2:$G$7,'DMG Tables'!$H$2:$H$7)</f>
        <v>377600</v>
      </c>
      <c r="AJL5" s="1">
        <f>LOOKUP($A5,'DMG Tables'!$P$2:$P$35,'DMG Tables'!$O$2:$O$35)*AJL$1*LOOKUP(AJL$1,'DMG Tables'!$G$2:$G$7,'DMG Tables'!$H$2:$H$7)</f>
        <v>378000</v>
      </c>
      <c r="AJM5" s="1">
        <f>LOOKUP($A5,'DMG Tables'!$P$2:$P$35,'DMG Tables'!$O$2:$O$35)*AJM$1*LOOKUP(AJM$1,'DMG Tables'!$G$2:$G$7,'DMG Tables'!$H$2:$H$7)</f>
        <v>378400</v>
      </c>
      <c r="AJN5" s="1">
        <f>LOOKUP($A5,'DMG Tables'!$P$2:$P$35,'DMG Tables'!$O$2:$O$35)*AJN$1*LOOKUP(AJN$1,'DMG Tables'!$G$2:$G$7,'DMG Tables'!$H$2:$H$7)</f>
        <v>378800</v>
      </c>
      <c r="AJO5" s="1">
        <f>LOOKUP($A5,'DMG Tables'!$P$2:$P$35,'DMG Tables'!$O$2:$O$35)*AJO$1*LOOKUP(AJO$1,'DMG Tables'!$G$2:$G$7,'DMG Tables'!$H$2:$H$7)</f>
        <v>379200</v>
      </c>
      <c r="AJP5" s="1">
        <f>LOOKUP($A5,'DMG Tables'!$P$2:$P$35,'DMG Tables'!$O$2:$O$35)*AJP$1*LOOKUP(AJP$1,'DMG Tables'!$G$2:$G$7,'DMG Tables'!$H$2:$H$7)</f>
        <v>379600</v>
      </c>
      <c r="AJQ5" s="1">
        <f>LOOKUP($A5,'DMG Tables'!$P$2:$P$35,'DMG Tables'!$O$2:$O$35)*AJQ$1*LOOKUP(AJQ$1,'DMG Tables'!$G$2:$G$7,'DMG Tables'!$H$2:$H$7)</f>
        <v>380000</v>
      </c>
      <c r="AJR5" s="1">
        <f>LOOKUP($A5,'DMG Tables'!$P$2:$P$35,'DMG Tables'!$O$2:$O$35)*AJR$1*LOOKUP(AJR$1,'DMG Tables'!$G$2:$G$7,'DMG Tables'!$H$2:$H$7)</f>
        <v>380400</v>
      </c>
      <c r="AJS5" s="1">
        <f>LOOKUP($A5,'DMG Tables'!$P$2:$P$35,'DMG Tables'!$O$2:$O$35)*AJS$1*LOOKUP(AJS$1,'DMG Tables'!$G$2:$G$7,'DMG Tables'!$H$2:$H$7)</f>
        <v>380800</v>
      </c>
      <c r="AJT5" s="1">
        <f>LOOKUP($A5,'DMG Tables'!$P$2:$P$35,'DMG Tables'!$O$2:$O$35)*AJT$1*LOOKUP(AJT$1,'DMG Tables'!$G$2:$G$7,'DMG Tables'!$H$2:$H$7)</f>
        <v>381200</v>
      </c>
      <c r="AJU5" s="1">
        <f>LOOKUP($A5,'DMG Tables'!$P$2:$P$35,'DMG Tables'!$O$2:$O$35)*AJU$1*LOOKUP(AJU$1,'DMG Tables'!$G$2:$G$7,'DMG Tables'!$H$2:$H$7)</f>
        <v>381600</v>
      </c>
      <c r="AJV5" s="1">
        <f>LOOKUP($A5,'DMG Tables'!$P$2:$P$35,'DMG Tables'!$O$2:$O$35)*AJV$1*LOOKUP(AJV$1,'DMG Tables'!$G$2:$G$7,'DMG Tables'!$H$2:$H$7)</f>
        <v>382000</v>
      </c>
      <c r="AJW5" s="1">
        <f>LOOKUP($A5,'DMG Tables'!$P$2:$P$35,'DMG Tables'!$O$2:$O$35)*AJW$1*LOOKUP(AJW$1,'DMG Tables'!$G$2:$G$7,'DMG Tables'!$H$2:$H$7)</f>
        <v>382400</v>
      </c>
      <c r="AJX5" s="1">
        <f>LOOKUP($A5,'DMG Tables'!$P$2:$P$35,'DMG Tables'!$O$2:$O$35)*AJX$1*LOOKUP(AJX$1,'DMG Tables'!$G$2:$G$7,'DMG Tables'!$H$2:$H$7)</f>
        <v>382800</v>
      </c>
      <c r="AJY5" s="1">
        <f>LOOKUP($A5,'DMG Tables'!$P$2:$P$35,'DMG Tables'!$O$2:$O$35)*AJY$1*LOOKUP(AJY$1,'DMG Tables'!$G$2:$G$7,'DMG Tables'!$H$2:$H$7)</f>
        <v>383200</v>
      </c>
      <c r="AJZ5" s="1">
        <f>LOOKUP($A5,'DMG Tables'!$P$2:$P$35,'DMG Tables'!$O$2:$O$35)*AJZ$1*LOOKUP(AJZ$1,'DMG Tables'!$G$2:$G$7,'DMG Tables'!$H$2:$H$7)</f>
        <v>383600</v>
      </c>
      <c r="AKA5" s="1">
        <f>LOOKUP($A5,'DMG Tables'!$P$2:$P$35,'DMG Tables'!$O$2:$O$35)*AKA$1*LOOKUP(AKA$1,'DMG Tables'!$G$2:$G$7,'DMG Tables'!$H$2:$H$7)</f>
        <v>384000</v>
      </c>
      <c r="AKB5" s="1">
        <f>LOOKUP($A5,'DMG Tables'!$P$2:$P$35,'DMG Tables'!$O$2:$O$35)*AKB$1*LOOKUP(AKB$1,'DMG Tables'!$G$2:$G$7,'DMG Tables'!$H$2:$H$7)</f>
        <v>384400</v>
      </c>
      <c r="AKC5" s="1">
        <f>LOOKUP($A5,'DMG Tables'!$P$2:$P$35,'DMG Tables'!$O$2:$O$35)*AKC$1*LOOKUP(AKC$1,'DMG Tables'!$G$2:$G$7,'DMG Tables'!$H$2:$H$7)</f>
        <v>384800</v>
      </c>
      <c r="AKD5" s="1">
        <f>LOOKUP($A5,'DMG Tables'!$P$2:$P$35,'DMG Tables'!$O$2:$O$35)*AKD$1*LOOKUP(AKD$1,'DMG Tables'!$G$2:$G$7,'DMG Tables'!$H$2:$H$7)</f>
        <v>385200</v>
      </c>
      <c r="AKE5" s="1">
        <f>LOOKUP($A5,'DMG Tables'!$P$2:$P$35,'DMG Tables'!$O$2:$O$35)*AKE$1*LOOKUP(AKE$1,'DMG Tables'!$G$2:$G$7,'DMG Tables'!$H$2:$H$7)</f>
        <v>385600</v>
      </c>
      <c r="AKF5" s="1">
        <f>LOOKUP($A5,'DMG Tables'!$P$2:$P$35,'DMG Tables'!$O$2:$O$35)*AKF$1*LOOKUP(AKF$1,'DMG Tables'!$G$2:$G$7,'DMG Tables'!$H$2:$H$7)</f>
        <v>386000</v>
      </c>
      <c r="AKG5" s="1">
        <f>LOOKUP($A5,'DMG Tables'!$P$2:$P$35,'DMG Tables'!$O$2:$O$35)*AKG$1*LOOKUP(AKG$1,'DMG Tables'!$G$2:$G$7,'DMG Tables'!$H$2:$H$7)</f>
        <v>386400</v>
      </c>
      <c r="AKH5" s="1">
        <f>LOOKUP($A5,'DMG Tables'!$P$2:$P$35,'DMG Tables'!$O$2:$O$35)*AKH$1*LOOKUP(AKH$1,'DMG Tables'!$G$2:$G$7,'DMG Tables'!$H$2:$H$7)</f>
        <v>386800</v>
      </c>
      <c r="AKI5" s="1">
        <f>LOOKUP($A5,'DMG Tables'!$P$2:$P$35,'DMG Tables'!$O$2:$O$35)*AKI$1*LOOKUP(AKI$1,'DMG Tables'!$G$2:$G$7,'DMG Tables'!$H$2:$H$7)</f>
        <v>387200</v>
      </c>
      <c r="AKJ5" s="1">
        <f>LOOKUP($A5,'DMG Tables'!$P$2:$P$35,'DMG Tables'!$O$2:$O$35)*AKJ$1*LOOKUP(AKJ$1,'DMG Tables'!$G$2:$G$7,'DMG Tables'!$H$2:$H$7)</f>
        <v>387600</v>
      </c>
      <c r="AKK5" s="1">
        <f>LOOKUP($A5,'DMG Tables'!$P$2:$P$35,'DMG Tables'!$O$2:$O$35)*AKK$1*LOOKUP(AKK$1,'DMG Tables'!$G$2:$G$7,'DMG Tables'!$H$2:$H$7)</f>
        <v>388000</v>
      </c>
      <c r="AKL5" s="1">
        <f>LOOKUP($A5,'DMG Tables'!$P$2:$P$35,'DMG Tables'!$O$2:$O$35)*AKL$1*LOOKUP(AKL$1,'DMG Tables'!$G$2:$G$7,'DMG Tables'!$H$2:$H$7)</f>
        <v>388400</v>
      </c>
      <c r="AKM5" s="1">
        <f>LOOKUP($A5,'DMG Tables'!$P$2:$P$35,'DMG Tables'!$O$2:$O$35)*AKM$1*LOOKUP(AKM$1,'DMG Tables'!$G$2:$G$7,'DMG Tables'!$H$2:$H$7)</f>
        <v>388800</v>
      </c>
      <c r="AKN5" s="1">
        <f>LOOKUP($A5,'DMG Tables'!$P$2:$P$35,'DMG Tables'!$O$2:$O$35)*AKN$1*LOOKUP(AKN$1,'DMG Tables'!$G$2:$G$7,'DMG Tables'!$H$2:$H$7)</f>
        <v>389200</v>
      </c>
      <c r="AKO5" s="1">
        <f>LOOKUP($A5,'DMG Tables'!$P$2:$P$35,'DMG Tables'!$O$2:$O$35)*AKO$1*LOOKUP(AKO$1,'DMG Tables'!$G$2:$G$7,'DMG Tables'!$H$2:$H$7)</f>
        <v>389600</v>
      </c>
      <c r="AKP5" s="1">
        <f>LOOKUP($A5,'DMG Tables'!$P$2:$P$35,'DMG Tables'!$O$2:$O$35)*AKP$1*LOOKUP(AKP$1,'DMG Tables'!$G$2:$G$7,'DMG Tables'!$H$2:$H$7)</f>
        <v>390000</v>
      </c>
      <c r="AKQ5" s="1">
        <f>LOOKUP($A5,'DMG Tables'!$P$2:$P$35,'DMG Tables'!$O$2:$O$35)*AKQ$1*LOOKUP(AKQ$1,'DMG Tables'!$G$2:$G$7,'DMG Tables'!$H$2:$H$7)</f>
        <v>390400</v>
      </c>
      <c r="AKR5" s="1">
        <f>LOOKUP($A5,'DMG Tables'!$P$2:$P$35,'DMG Tables'!$O$2:$O$35)*AKR$1*LOOKUP(AKR$1,'DMG Tables'!$G$2:$G$7,'DMG Tables'!$H$2:$H$7)</f>
        <v>390800</v>
      </c>
      <c r="AKS5" s="1">
        <f>LOOKUP($A5,'DMG Tables'!$P$2:$P$35,'DMG Tables'!$O$2:$O$35)*AKS$1*LOOKUP(AKS$1,'DMG Tables'!$G$2:$G$7,'DMG Tables'!$H$2:$H$7)</f>
        <v>391200</v>
      </c>
      <c r="AKT5" s="1">
        <f>LOOKUP($A5,'DMG Tables'!$P$2:$P$35,'DMG Tables'!$O$2:$O$35)*AKT$1*LOOKUP(AKT$1,'DMG Tables'!$G$2:$G$7,'DMG Tables'!$H$2:$H$7)</f>
        <v>391600</v>
      </c>
      <c r="AKU5" s="1">
        <f>LOOKUP($A5,'DMG Tables'!$P$2:$P$35,'DMG Tables'!$O$2:$O$35)*AKU$1*LOOKUP(AKU$1,'DMG Tables'!$G$2:$G$7,'DMG Tables'!$H$2:$H$7)</f>
        <v>392000</v>
      </c>
      <c r="AKV5" s="1">
        <f>LOOKUP($A5,'DMG Tables'!$P$2:$P$35,'DMG Tables'!$O$2:$O$35)*AKV$1*LOOKUP(AKV$1,'DMG Tables'!$G$2:$G$7,'DMG Tables'!$H$2:$H$7)</f>
        <v>392400</v>
      </c>
      <c r="AKW5" s="1">
        <f>LOOKUP($A5,'DMG Tables'!$P$2:$P$35,'DMG Tables'!$O$2:$O$35)*AKW$1*LOOKUP(AKW$1,'DMG Tables'!$G$2:$G$7,'DMG Tables'!$H$2:$H$7)</f>
        <v>392800</v>
      </c>
      <c r="AKX5" s="1">
        <f>LOOKUP($A5,'DMG Tables'!$P$2:$P$35,'DMG Tables'!$O$2:$O$35)*AKX$1*LOOKUP(AKX$1,'DMG Tables'!$G$2:$G$7,'DMG Tables'!$H$2:$H$7)</f>
        <v>393200</v>
      </c>
      <c r="AKY5" s="1">
        <f>LOOKUP($A5,'DMG Tables'!$P$2:$P$35,'DMG Tables'!$O$2:$O$35)*AKY$1*LOOKUP(AKY$1,'DMG Tables'!$G$2:$G$7,'DMG Tables'!$H$2:$H$7)</f>
        <v>393600</v>
      </c>
      <c r="AKZ5" s="1">
        <f>LOOKUP($A5,'DMG Tables'!$P$2:$P$35,'DMG Tables'!$O$2:$O$35)*AKZ$1*LOOKUP(AKZ$1,'DMG Tables'!$G$2:$G$7,'DMG Tables'!$H$2:$H$7)</f>
        <v>394000</v>
      </c>
      <c r="ALA5" s="1">
        <f>LOOKUP($A5,'DMG Tables'!$P$2:$P$35,'DMG Tables'!$O$2:$O$35)*ALA$1*LOOKUP(ALA$1,'DMG Tables'!$G$2:$G$7,'DMG Tables'!$H$2:$H$7)</f>
        <v>394400</v>
      </c>
      <c r="ALB5" s="1">
        <f>LOOKUP($A5,'DMG Tables'!$P$2:$P$35,'DMG Tables'!$O$2:$O$35)*ALB$1*LOOKUP(ALB$1,'DMG Tables'!$G$2:$G$7,'DMG Tables'!$H$2:$H$7)</f>
        <v>394800</v>
      </c>
      <c r="ALC5" s="1">
        <f>LOOKUP($A5,'DMG Tables'!$P$2:$P$35,'DMG Tables'!$O$2:$O$35)*ALC$1*LOOKUP(ALC$1,'DMG Tables'!$G$2:$G$7,'DMG Tables'!$H$2:$H$7)</f>
        <v>395200</v>
      </c>
      <c r="ALD5" s="1">
        <f>LOOKUP($A5,'DMG Tables'!$P$2:$P$35,'DMG Tables'!$O$2:$O$35)*ALD$1*LOOKUP(ALD$1,'DMG Tables'!$G$2:$G$7,'DMG Tables'!$H$2:$H$7)</f>
        <v>395600</v>
      </c>
      <c r="ALE5" s="1">
        <f>LOOKUP($A5,'DMG Tables'!$P$2:$P$35,'DMG Tables'!$O$2:$O$35)*ALE$1*LOOKUP(ALE$1,'DMG Tables'!$G$2:$G$7,'DMG Tables'!$H$2:$H$7)</f>
        <v>396000</v>
      </c>
      <c r="ALF5" s="1">
        <f>LOOKUP($A5,'DMG Tables'!$P$2:$P$35,'DMG Tables'!$O$2:$O$35)*ALF$1*LOOKUP(ALF$1,'DMG Tables'!$G$2:$G$7,'DMG Tables'!$H$2:$H$7)</f>
        <v>396400</v>
      </c>
      <c r="ALG5" s="1">
        <f>LOOKUP($A5,'DMG Tables'!$P$2:$P$35,'DMG Tables'!$O$2:$O$35)*ALG$1*LOOKUP(ALG$1,'DMG Tables'!$G$2:$G$7,'DMG Tables'!$H$2:$H$7)</f>
        <v>396800</v>
      </c>
      <c r="ALH5" s="1">
        <f>LOOKUP($A5,'DMG Tables'!$P$2:$P$35,'DMG Tables'!$O$2:$O$35)*ALH$1*LOOKUP(ALH$1,'DMG Tables'!$G$2:$G$7,'DMG Tables'!$H$2:$H$7)</f>
        <v>397200</v>
      </c>
      <c r="ALI5" s="1">
        <f>LOOKUP($A5,'DMG Tables'!$P$2:$P$35,'DMG Tables'!$O$2:$O$35)*ALI$1*LOOKUP(ALI$1,'DMG Tables'!$G$2:$G$7,'DMG Tables'!$H$2:$H$7)</f>
        <v>397600</v>
      </c>
      <c r="ALJ5" s="1">
        <f>LOOKUP($A5,'DMG Tables'!$P$2:$P$35,'DMG Tables'!$O$2:$O$35)*ALJ$1*LOOKUP(ALJ$1,'DMG Tables'!$G$2:$G$7,'DMG Tables'!$H$2:$H$7)</f>
        <v>398000</v>
      </c>
      <c r="ALK5" s="1">
        <f>LOOKUP($A5,'DMG Tables'!$P$2:$P$35,'DMG Tables'!$O$2:$O$35)*ALK$1*LOOKUP(ALK$1,'DMG Tables'!$G$2:$G$7,'DMG Tables'!$H$2:$H$7)</f>
        <v>398400</v>
      </c>
      <c r="ALL5" s="1">
        <f>LOOKUP($A5,'DMG Tables'!$P$2:$P$35,'DMG Tables'!$O$2:$O$35)*ALL$1*LOOKUP(ALL$1,'DMG Tables'!$G$2:$G$7,'DMG Tables'!$H$2:$H$7)</f>
        <v>398800</v>
      </c>
      <c r="ALM5" s="1">
        <f>LOOKUP($A5,'DMG Tables'!$P$2:$P$35,'DMG Tables'!$O$2:$O$35)*ALM$1*LOOKUP(ALM$1,'DMG Tables'!$G$2:$G$7,'DMG Tables'!$H$2:$H$7)</f>
        <v>399200</v>
      </c>
      <c r="ALN5" s="1">
        <f>LOOKUP($A5,'DMG Tables'!$P$2:$P$35,'DMG Tables'!$O$2:$O$35)*ALN$1*LOOKUP(ALN$1,'DMG Tables'!$G$2:$G$7,'DMG Tables'!$H$2:$H$7)</f>
        <v>399600</v>
      </c>
      <c r="ALO5" s="1">
        <f>LOOKUP($A5,'DMG Tables'!$P$2:$P$35,'DMG Tables'!$O$2:$O$35)*ALO$1*LOOKUP(ALO$1,'DMG Tables'!$G$2:$G$7,'DMG Tables'!$H$2:$H$7)</f>
        <v>400000</v>
      </c>
      <c r="ALP5" s="1">
        <f>LOOKUP($A5,'DMG Tables'!$P$2:$P$35,'DMG Tables'!$O$2:$O$35)*ALP$1*LOOKUP(ALP$1,'DMG Tables'!$G$2:$G$7,'DMG Tables'!$H$2:$H$7)</f>
        <v>400400</v>
      </c>
      <c r="ALQ5" s="1">
        <f>LOOKUP($A5,'DMG Tables'!$P$2:$P$35,'DMG Tables'!$O$2:$O$35)*ALQ$1*LOOKUP(ALQ$1,'DMG Tables'!$G$2:$G$7,'DMG Tables'!$H$2:$H$7)</f>
        <v>400800</v>
      </c>
      <c r="ALR5" s="1">
        <f>LOOKUP($A5,'DMG Tables'!$P$2:$P$35,'DMG Tables'!$O$2:$O$35)*ALR$1*LOOKUP(ALR$1,'DMG Tables'!$G$2:$G$7,'DMG Tables'!$H$2:$H$7)</f>
        <v>401200</v>
      </c>
      <c r="ALS5" s="1">
        <f>LOOKUP($A5,'DMG Tables'!$P$2:$P$35,'DMG Tables'!$O$2:$O$35)*ALS$1*LOOKUP(ALS$1,'DMG Tables'!$G$2:$G$7,'DMG Tables'!$H$2:$H$7)</f>
        <v>401600</v>
      </c>
      <c r="ALT5" s="1">
        <f>LOOKUP($A5,'DMG Tables'!$P$2:$P$35,'DMG Tables'!$O$2:$O$35)*ALT$1*LOOKUP(ALT$1,'DMG Tables'!$G$2:$G$7,'DMG Tables'!$H$2:$H$7)</f>
        <v>402000</v>
      </c>
      <c r="ALU5" s="1">
        <f>LOOKUP($A5,'DMG Tables'!$P$2:$P$35,'DMG Tables'!$O$2:$O$35)*ALU$1*LOOKUP(ALU$1,'DMG Tables'!$G$2:$G$7,'DMG Tables'!$H$2:$H$7)</f>
        <v>402400</v>
      </c>
      <c r="ALV5" s="1">
        <f>LOOKUP($A5,'DMG Tables'!$P$2:$P$35,'DMG Tables'!$O$2:$O$35)*ALV$1*LOOKUP(ALV$1,'DMG Tables'!$G$2:$G$7,'DMG Tables'!$H$2:$H$7)</f>
        <v>402800</v>
      </c>
      <c r="ALW5" s="1">
        <f>LOOKUP($A5,'DMG Tables'!$P$2:$P$35,'DMG Tables'!$O$2:$O$35)*ALW$1*LOOKUP(ALW$1,'DMG Tables'!$G$2:$G$7,'DMG Tables'!$H$2:$H$7)</f>
        <v>403200</v>
      </c>
      <c r="ALX5" s="1">
        <f>LOOKUP($A5,'DMG Tables'!$P$2:$P$35,'DMG Tables'!$O$2:$O$35)*ALX$1*LOOKUP(ALX$1,'DMG Tables'!$G$2:$G$7,'DMG Tables'!$H$2:$H$7)</f>
        <v>403600</v>
      </c>
      <c r="ALY5" s="1">
        <f>LOOKUP($A5,'DMG Tables'!$P$2:$P$35,'DMG Tables'!$O$2:$O$35)*ALY$1*LOOKUP(ALY$1,'DMG Tables'!$G$2:$G$7,'DMG Tables'!$H$2:$H$7)</f>
        <v>404000</v>
      </c>
      <c r="ALZ5" s="1">
        <f>LOOKUP($A5,'DMG Tables'!$P$2:$P$35,'DMG Tables'!$O$2:$O$35)*ALZ$1*LOOKUP(ALZ$1,'DMG Tables'!$G$2:$G$7,'DMG Tables'!$H$2:$H$7)</f>
        <v>404400</v>
      </c>
      <c r="AMA5" s="1">
        <f>LOOKUP($A5,'DMG Tables'!$P$2:$P$35,'DMG Tables'!$O$2:$O$35)*AMA$1*LOOKUP(AMA$1,'DMG Tables'!$G$2:$G$7,'DMG Tables'!$H$2:$H$7)</f>
        <v>404800</v>
      </c>
      <c r="AMB5" s="1">
        <f>LOOKUP($A5,'DMG Tables'!$P$2:$P$35,'DMG Tables'!$O$2:$O$35)*AMB$1*LOOKUP(AMB$1,'DMG Tables'!$G$2:$G$7,'DMG Tables'!$H$2:$H$7)</f>
        <v>405200</v>
      </c>
      <c r="AMC5" s="1">
        <f>LOOKUP($A5,'DMG Tables'!$P$2:$P$35,'DMG Tables'!$O$2:$O$35)*AMC$1*LOOKUP(AMC$1,'DMG Tables'!$G$2:$G$7,'DMG Tables'!$H$2:$H$7)</f>
        <v>405600</v>
      </c>
      <c r="AMD5" s="1">
        <f>LOOKUP($A5,'DMG Tables'!$P$2:$P$35,'DMG Tables'!$O$2:$O$35)*AMD$1*LOOKUP(AMD$1,'DMG Tables'!$G$2:$G$7,'DMG Tables'!$H$2:$H$7)</f>
        <v>406000</v>
      </c>
      <c r="AME5" s="1">
        <f>LOOKUP($A5,'DMG Tables'!$P$2:$P$35,'DMG Tables'!$O$2:$O$35)*AME$1*LOOKUP(AME$1,'DMG Tables'!$G$2:$G$7,'DMG Tables'!$H$2:$H$7)</f>
        <v>406400</v>
      </c>
      <c r="AMF5" s="1">
        <f>LOOKUP($A5,'DMG Tables'!$P$2:$P$35,'DMG Tables'!$O$2:$O$35)*AMF$1*LOOKUP(AMF$1,'DMG Tables'!$G$2:$G$7,'DMG Tables'!$H$2:$H$7)</f>
        <v>406800</v>
      </c>
      <c r="AMG5" s="1">
        <f>LOOKUP($A5,'DMG Tables'!$P$2:$P$35,'DMG Tables'!$O$2:$O$35)*AMG$1*LOOKUP(AMG$1,'DMG Tables'!$G$2:$G$7,'DMG Tables'!$H$2:$H$7)</f>
        <v>407200</v>
      </c>
      <c r="AMH5" s="1">
        <f>LOOKUP($A5,'DMG Tables'!$P$2:$P$35,'DMG Tables'!$O$2:$O$35)*AMH$1*LOOKUP(AMH$1,'DMG Tables'!$G$2:$G$7,'DMG Tables'!$H$2:$H$7)</f>
        <v>407600</v>
      </c>
      <c r="AMI5" s="1">
        <f>LOOKUP($A5,'DMG Tables'!$P$2:$P$35,'DMG Tables'!$O$2:$O$35)*AMI$1*LOOKUP(AMI$1,'DMG Tables'!$G$2:$G$7,'DMG Tables'!$H$2:$H$7)</f>
        <v>408000</v>
      </c>
      <c r="AMJ5" s="1">
        <f>LOOKUP($A5,'DMG Tables'!$P$2:$P$35,'DMG Tables'!$O$2:$O$35)*AMJ$1*LOOKUP(AMJ$1,'DMG Tables'!$G$2:$G$7,'DMG Tables'!$H$2:$H$7)</f>
        <v>408400</v>
      </c>
      <c r="AMK5" s="1">
        <f>LOOKUP($A5,'DMG Tables'!$P$2:$P$35,'DMG Tables'!$O$2:$O$35)*AMK$1*LOOKUP(AMK$1,'DMG Tables'!$G$2:$G$7,'DMG Tables'!$H$2:$H$7)</f>
        <v>408800</v>
      </c>
      <c r="AML5" s="1">
        <f>LOOKUP($A5,'DMG Tables'!$P$2:$P$35,'DMG Tables'!$O$2:$O$35)*AML$1*LOOKUP(AML$1,'DMG Tables'!$G$2:$G$7,'DMG Tables'!$H$2:$H$7)</f>
        <v>409200</v>
      </c>
      <c r="AMM5" s="1">
        <f>LOOKUP($A5,'DMG Tables'!$P$2:$P$35,'DMG Tables'!$O$2:$O$35)*AMM$1*LOOKUP(AMM$1,'DMG Tables'!$G$2:$G$7,'DMG Tables'!$H$2:$H$7)</f>
        <v>409600</v>
      </c>
      <c r="AMN5" s="1">
        <f>LOOKUP($A5,'DMG Tables'!$P$2:$P$35,'DMG Tables'!$O$2:$O$35)*AMN$1*LOOKUP(AMN$1,'DMG Tables'!$G$2:$G$7,'DMG Tables'!$H$2:$H$7)</f>
        <v>410000</v>
      </c>
      <c r="AMO5" s="1">
        <f>LOOKUP($A5,'DMG Tables'!$P$2:$P$35,'DMG Tables'!$O$2:$O$35)*AMO$1*LOOKUP(AMO$1,'DMG Tables'!$G$2:$G$7,'DMG Tables'!$H$2:$H$7)</f>
        <v>410400</v>
      </c>
      <c r="AMP5" s="1">
        <f>LOOKUP($A5,'DMG Tables'!$P$2:$P$35,'DMG Tables'!$O$2:$O$35)*AMP$1*LOOKUP(AMP$1,'DMG Tables'!$G$2:$G$7,'DMG Tables'!$H$2:$H$7)</f>
        <v>410800</v>
      </c>
      <c r="AMQ5" s="1">
        <f>LOOKUP($A5,'DMG Tables'!$P$2:$P$35,'DMG Tables'!$O$2:$O$35)*AMQ$1*LOOKUP(AMQ$1,'DMG Tables'!$G$2:$G$7,'DMG Tables'!$H$2:$H$7)</f>
        <v>411200</v>
      </c>
      <c r="AMR5" s="1">
        <f>LOOKUP($A5,'DMG Tables'!$P$2:$P$35,'DMG Tables'!$O$2:$O$35)*AMR$1*LOOKUP(AMR$1,'DMG Tables'!$G$2:$G$7,'DMG Tables'!$H$2:$H$7)</f>
        <v>411600</v>
      </c>
      <c r="AMS5" s="1">
        <f>LOOKUP($A5,'DMG Tables'!$P$2:$P$35,'DMG Tables'!$O$2:$O$35)*AMS$1*LOOKUP(AMS$1,'DMG Tables'!$G$2:$G$7,'DMG Tables'!$H$2:$H$7)</f>
        <v>412000</v>
      </c>
      <c r="AMT5" s="1">
        <f>LOOKUP($A5,'DMG Tables'!$P$2:$P$35,'DMG Tables'!$O$2:$O$35)*AMT$1*LOOKUP(AMT$1,'DMG Tables'!$G$2:$G$7,'DMG Tables'!$H$2:$H$7)</f>
        <v>412400</v>
      </c>
      <c r="AMU5" s="1">
        <f>LOOKUP($A5,'DMG Tables'!$P$2:$P$35,'DMG Tables'!$O$2:$O$35)*AMU$1*LOOKUP(AMU$1,'DMG Tables'!$G$2:$G$7,'DMG Tables'!$H$2:$H$7)</f>
        <v>412800</v>
      </c>
      <c r="AMV5" s="1">
        <f>LOOKUP($A5,'DMG Tables'!$P$2:$P$35,'DMG Tables'!$O$2:$O$35)*AMV$1*LOOKUP(AMV$1,'DMG Tables'!$G$2:$G$7,'DMG Tables'!$H$2:$H$7)</f>
        <v>413200</v>
      </c>
      <c r="AMW5" s="1">
        <f>LOOKUP($A5,'DMG Tables'!$P$2:$P$35,'DMG Tables'!$O$2:$O$35)*AMW$1*LOOKUP(AMW$1,'DMG Tables'!$G$2:$G$7,'DMG Tables'!$H$2:$H$7)</f>
        <v>413600</v>
      </c>
      <c r="AMX5" s="1">
        <f>LOOKUP($A5,'DMG Tables'!$P$2:$P$35,'DMG Tables'!$O$2:$O$35)*AMX$1*LOOKUP(AMX$1,'DMG Tables'!$G$2:$G$7,'DMG Tables'!$H$2:$H$7)</f>
        <v>414000</v>
      </c>
      <c r="AMY5" s="1">
        <f>LOOKUP($A5,'DMG Tables'!$P$2:$P$35,'DMG Tables'!$O$2:$O$35)*AMY$1*LOOKUP(AMY$1,'DMG Tables'!$G$2:$G$7,'DMG Tables'!$H$2:$H$7)</f>
        <v>414400</v>
      </c>
      <c r="AMZ5" s="1">
        <f>LOOKUP($A5,'DMG Tables'!$P$2:$P$35,'DMG Tables'!$O$2:$O$35)*AMZ$1*LOOKUP(AMZ$1,'DMG Tables'!$G$2:$G$7,'DMG Tables'!$H$2:$H$7)</f>
        <v>414800</v>
      </c>
      <c r="ANA5" s="1">
        <f>LOOKUP($A5,'DMG Tables'!$P$2:$P$35,'DMG Tables'!$O$2:$O$35)*ANA$1*LOOKUP(ANA$1,'DMG Tables'!$G$2:$G$7,'DMG Tables'!$H$2:$H$7)</f>
        <v>415200</v>
      </c>
      <c r="ANB5" s="1">
        <f>LOOKUP($A5,'DMG Tables'!$P$2:$P$35,'DMG Tables'!$O$2:$O$35)*ANB$1*LOOKUP(ANB$1,'DMG Tables'!$G$2:$G$7,'DMG Tables'!$H$2:$H$7)</f>
        <v>415600</v>
      </c>
      <c r="ANC5" s="1">
        <f>LOOKUP($A5,'DMG Tables'!$P$2:$P$35,'DMG Tables'!$O$2:$O$35)*ANC$1*LOOKUP(ANC$1,'DMG Tables'!$G$2:$G$7,'DMG Tables'!$H$2:$H$7)</f>
        <v>416000</v>
      </c>
      <c r="AND5" s="1">
        <f>LOOKUP($A5,'DMG Tables'!$P$2:$P$35,'DMG Tables'!$O$2:$O$35)*AND$1*LOOKUP(AND$1,'DMG Tables'!$G$2:$G$7,'DMG Tables'!$H$2:$H$7)</f>
        <v>416400</v>
      </c>
      <c r="ANE5" s="1">
        <f>LOOKUP($A5,'DMG Tables'!$P$2:$P$35,'DMG Tables'!$O$2:$O$35)*ANE$1*LOOKUP(ANE$1,'DMG Tables'!$G$2:$G$7,'DMG Tables'!$H$2:$H$7)</f>
        <v>416800</v>
      </c>
      <c r="ANF5" s="1">
        <f>LOOKUP($A5,'DMG Tables'!$P$2:$P$35,'DMG Tables'!$O$2:$O$35)*ANF$1*LOOKUP(ANF$1,'DMG Tables'!$G$2:$G$7,'DMG Tables'!$H$2:$H$7)</f>
        <v>417200</v>
      </c>
      <c r="ANG5" s="1">
        <f>LOOKUP($A5,'DMG Tables'!$P$2:$P$35,'DMG Tables'!$O$2:$O$35)*ANG$1*LOOKUP(ANG$1,'DMG Tables'!$G$2:$G$7,'DMG Tables'!$H$2:$H$7)</f>
        <v>417600</v>
      </c>
      <c r="ANH5" s="1">
        <f>LOOKUP($A5,'DMG Tables'!$P$2:$P$35,'DMG Tables'!$O$2:$O$35)*ANH$1*LOOKUP(ANH$1,'DMG Tables'!$G$2:$G$7,'DMG Tables'!$H$2:$H$7)</f>
        <v>418000</v>
      </c>
      <c r="ANI5" s="1">
        <f>LOOKUP($A5,'DMG Tables'!$P$2:$P$35,'DMG Tables'!$O$2:$O$35)*ANI$1*LOOKUP(ANI$1,'DMG Tables'!$G$2:$G$7,'DMG Tables'!$H$2:$H$7)</f>
        <v>418400</v>
      </c>
      <c r="ANJ5" s="1">
        <f>LOOKUP($A5,'DMG Tables'!$P$2:$P$35,'DMG Tables'!$O$2:$O$35)*ANJ$1*LOOKUP(ANJ$1,'DMG Tables'!$G$2:$G$7,'DMG Tables'!$H$2:$H$7)</f>
        <v>418800</v>
      </c>
      <c r="ANK5" s="1">
        <f>LOOKUP($A5,'DMG Tables'!$P$2:$P$35,'DMG Tables'!$O$2:$O$35)*ANK$1*LOOKUP(ANK$1,'DMG Tables'!$G$2:$G$7,'DMG Tables'!$H$2:$H$7)</f>
        <v>419200</v>
      </c>
      <c r="ANL5" s="1">
        <f>LOOKUP($A5,'DMG Tables'!$P$2:$P$35,'DMG Tables'!$O$2:$O$35)*ANL$1*LOOKUP(ANL$1,'DMG Tables'!$G$2:$G$7,'DMG Tables'!$H$2:$H$7)</f>
        <v>419600</v>
      </c>
      <c r="ANM5" s="1">
        <f>LOOKUP($A5,'DMG Tables'!$P$2:$P$35,'DMG Tables'!$O$2:$O$35)*ANM$1*LOOKUP(ANM$1,'DMG Tables'!$G$2:$G$7,'DMG Tables'!$H$2:$H$7)</f>
        <v>420000</v>
      </c>
      <c r="ANN5" s="1">
        <f>LOOKUP($A5,'DMG Tables'!$P$2:$P$35,'DMG Tables'!$O$2:$O$35)*ANN$1*LOOKUP(ANN$1,'DMG Tables'!$G$2:$G$7,'DMG Tables'!$H$2:$H$7)</f>
        <v>420400</v>
      </c>
      <c r="ANO5" s="1">
        <f>LOOKUP($A5,'DMG Tables'!$P$2:$P$35,'DMG Tables'!$O$2:$O$35)*ANO$1*LOOKUP(ANO$1,'DMG Tables'!$G$2:$G$7,'DMG Tables'!$H$2:$H$7)</f>
        <v>420800</v>
      </c>
      <c r="ANP5" s="1">
        <f>LOOKUP($A5,'DMG Tables'!$P$2:$P$35,'DMG Tables'!$O$2:$O$35)*ANP$1*LOOKUP(ANP$1,'DMG Tables'!$G$2:$G$7,'DMG Tables'!$H$2:$H$7)</f>
        <v>421200</v>
      </c>
      <c r="ANQ5" s="1">
        <f>LOOKUP($A5,'DMG Tables'!$P$2:$P$35,'DMG Tables'!$O$2:$O$35)*ANQ$1*LOOKUP(ANQ$1,'DMG Tables'!$G$2:$G$7,'DMG Tables'!$H$2:$H$7)</f>
        <v>421600</v>
      </c>
      <c r="ANR5" s="1">
        <f>LOOKUP($A5,'DMG Tables'!$P$2:$P$35,'DMG Tables'!$O$2:$O$35)*ANR$1*LOOKUP(ANR$1,'DMG Tables'!$G$2:$G$7,'DMG Tables'!$H$2:$H$7)</f>
        <v>422000</v>
      </c>
      <c r="ANS5" s="1">
        <f>LOOKUP($A5,'DMG Tables'!$P$2:$P$35,'DMG Tables'!$O$2:$O$35)*ANS$1*LOOKUP(ANS$1,'DMG Tables'!$G$2:$G$7,'DMG Tables'!$H$2:$H$7)</f>
        <v>422400</v>
      </c>
      <c r="ANT5" s="1">
        <f>LOOKUP($A5,'DMG Tables'!$P$2:$P$35,'DMG Tables'!$O$2:$O$35)*ANT$1*LOOKUP(ANT$1,'DMG Tables'!$G$2:$G$7,'DMG Tables'!$H$2:$H$7)</f>
        <v>422800</v>
      </c>
      <c r="ANU5" s="1">
        <f>LOOKUP($A5,'DMG Tables'!$P$2:$P$35,'DMG Tables'!$O$2:$O$35)*ANU$1*LOOKUP(ANU$1,'DMG Tables'!$G$2:$G$7,'DMG Tables'!$H$2:$H$7)</f>
        <v>423200</v>
      </c>
      <c r="ANV5" s="1">
        <f>LOOKUP($A5,'DMG Tables'!$P$2:$P$35,'DMG Tables'!$O$2:$O$35)*ANV$1*LOOKUP(ANV$1,'DMG Tables'!$G$2:$G$7,'DMG Tables'!$H$2:$H$7)</f>
        <v>423600</v>
      </c>
      <c r="ANW5" s="1">
        <f>LOOKUP($A5,'DMG Tables'!$P$2:$P$35,'DMG Tables'!$O$2:$O$35)*ANW$1*LOOKUP(ANW$1,'DMG Tables'!$G$2:$G$7,'DMG Tables'!$H$2:$H$7)</f>
        <v>424000</v>
      </c>
      <c r="ANX5" s="1">
        <f>LOOKUP($A5,'DMG Tables'!$P$2:$P$35,'DMG Tables'!$O$2:$O$35)*ANX$1*LOOKUP(ANX$1,'DMG Tables'!$G$2:$G$7,'DMG Tables'!$H$2:$H$7)</f>
        <v>424400</v>
      </c>
      <c r="ANY5" s="1">
        <f>LOOKUP($A5,'DMG Tables'!$P$2:$P$35,'DMG Tables'!$O$2:$O$35)*ANY$1*LOOKUP(ANY$1,'DMG Tables'!$G$2:$G$7,'DMG Tables'!$H$2:$H$7)</f>
        <v>424800</v>
      </c>
      <c r="ANZ5" s="1">
        <f>LOOKUP($A5,'DMG Tables'!$P$2:$P$35,'DMG Tables'!$O$2:$O$35)*ANZ$1*LOOKUP(ANZ$1,'DMG Tables'!$G$2:$G$7,'DMG Tables'!$H$2:$H$7)</f>
        <v>425200</v>
      </c>
      <c r="AOA5" s="1">
        <f>LOOKUP($A5,'DMG Tables'!$P$2:$P$35,'DMG Tables'!$O$2:$O$35)*AOA$1*LOOKUP(AOA$1,'DMG Tables'!$G$2:$G$7,'DMG Tables'!$H$2:$H$7)</f>
        <v>425600</v>
      </c>
      <c r="AOB5" s="1">
        <f>LOOKUP($A5,'DMG Tables'!$P$2:$P$35,'DMG Tables'!$O$2:$O$35)*AOB$1*LOOKUP(AOB$1,'DMG Tables'!$G$2:$G$7,'DMG Tables'!$H$2:$H$7)</f>
        <v>426000</v>
      </c>
      <c r="AOC5" s="1">
        <f>LOOKUP($A5,'DMG Tables'!$P$2:$P$35,'DMG Tables'!$O$2:$O$35)*AOC$1*LOOKUP(AOC$1,'DMG Tables'!$G$2:$G$7,'DMG Tables'!$H$2:$H$7)</f>
        <v>426400</v>
      </c>
      <c r="AOD5" s="1">
        <f>LOOKUP($A5,'DMG Tables'!$P$2:$P$35,'DMG Tables'!$O$2:$O$35)*AOD$1*LOOKUP(AOD$1,'DMG Tables'!$G$2:$G$7,'DMG Tables'!$H$2:$H$7)</f>
        <v>426800</v>
      </c>
      <c r="AOE5" s="1">
        <f>LOOKUP($A5,'DMG Tables'!$P$2:$P$35,'DMG Tables'!$O$2:$O$35)*AOE$1*LOOKUP(AOE$1,'DMG Tables'!$G$2:$G$7,'DMG Tables'!$H$2:$H$7)</f>
        <v>427200</v>
      </c>
      <c r="AOF5" s="1">
        <f>LOOKUP($A5,'DMG Tables'!$P$2:$P$35,'DMG Tables'!$O$2:$O$35)*AOF$1*LOOKUP(AOF$1,'DMG Tables'!$G$2:$G$7,'DMG Tables'!$H$2:$H$7)</f>
        <v>427600</v>
      </c>
      <c r="AOG5" s="1">
        <f>LOOKUP($A5,'DMG Tables'!$P$2:$P$35,'DMG Tables'!$O$2:$O$35)*AOG$1*LOOKUP(AOG$1,'DMG Tables'!$G$2:$G$7,'DMG Tables'!$H$2:$H$7)</f>
        <v>428000</v>
      </c>
      <c r="AOH5" s="1">
        <f>LOOKUP($A5,'DMG Tables'!$P$2:$P$35,'DMG Tables'!$O$2:$O$35)*AOH$1*LOOKUP(AOH$1,'DMG Tables'!$G$2:$G$7,'DMG Tables'!$H$2:$H$7)</f>
        <v>428400</v>
      </c>
      <c r="AOI5" s="1">
        <f>LOOKUP($A5,'DMG Tables'!$P$2:$P$35,'DMG Tables'!$O$2:$O$35)*AOI$1*LOOKUP(AOI$1,'DMG Tables'!$G$2:$G$7,'DMG Tables'!$H$2:$H$7)</f>
        <v>428800</v>
      </c>
      <c r="AOJ5" s="1">
        <f>LOOKUP($A5,'DMG Tables'!$P$2:$P$35,'DMG Tables'!$O$2:$O$35)*AOJ$1*LOOKUP(AOJ$1,'DMG Tables'!$G$2:$G$7,'DMG Tables'!$H$2:$H$7)</f>
        <v>429200</v>
      </c>
      <c r="AOK5" s="1">
        <f>LOOKUP($A5,'DMG Tables'!$P$2:$P$35,'DMG Tables'!$O$2:$O$35)*AOK$1*LOOKUP(AOK$1,'DMG Tables'!$G$2:$G$7,'DMG Tables'!$H$2:$H$7)</f>
        <v>429600</v>
      </c>
      <c r="AOL5" s="1">
        <f>LOOKUP($A5,'DMG Tables'!$P$2:$P$35,'DMG Tables'!$O$2:$O$35)*AOL$1*LOOKUP(AOL$1,'DMG Tables'!$G$2:$G$7,'DMG Tables'!$H$2:$H$7)</f>
        <v>430000</v>
      </c>
      <c r="AOM5" s="1">
        <f>LOOKUP($A5,'DMG Tables'!$P$2:$P$35,'DMG Tables'!$O$2:$O$35)*AOM$1*LOOKUP(AOM$1,'DMG Tables'!$G$2:$G$7,'DMG Tables'!$H$2:$H$7)</f>
        <v>430400</v>
      </c>
      <c r="AON5" s="1">
        <f>LOOKUP($A5,'DMG Tables'!$P$2:$P$35,'DMG Tables'!$O$2:$O$35)*AON$1*LOOKUP(AON$1,'DMG Tables'!$G$2:$G$7,'DMG Tables'!$H$2:$H$7)</f>
        <v>430800</v>
      </c>
      <c r="AOO5" s="1">
        <f>LOOKUP($A5,'DMG Tables'!$P$2:$P$35,'DMG Tables'!$O$2:$O$35)*AOO$1*LOOKUP(AOO$1,'DMG Tables'!$G$2:$G$7,'DMG Tables'!$H$2:$H$7)</f>
        <v>431200</v>
      </c>
      <c r="AOP5" s="1">
        <f>LOOKUP($A5,'DMG Tables'!$P$2:$P$35,'DMG Tables'!$O$2:$O$35)*AOP$1*LOOKUP(AOP$1,'DMG Tables'!$G$2:$G$7,'DMG Tables'!$H$2:$H$7)</f>
        <v>431600</v>
      </c>
      <c r="AOQ5" s="1">
        <f>LOOKUP($A5,'DMG Tables'!$P$2:$P$35,'DMG Tables'!$O$2:$O$35)*AOQ$1*LOOKUP(AOQ$1,'DMG Tables'!$G$2:$G$7,'DMG Tables'!$H$2:$H$7)</f>
        <v>432000</v>
      </c>
      <c r="AOR5" s="1">
        <f>LOOKUP($A5,'DMG Tables'!$P$2:$P$35,'DMG Tables'!$O$2:$O$35)*AOR$1*LOOKUP(AOR$1,'DMG Tables'!$G$2:$G$7,'DMG Tables'!$H$2:$H$7)</f>
        <v>432400</v>
      </c>
      <c r="AOS5" s="1">
        <f>LOOKUP($A5,'DMG Tables'!$P$2:$P$35,'DMG Tables'!$O$2:$O$35)*AOS$1*LOOKUP(AOS$1,'DMG Tables'!$G$2:$G$7,'DMG Tables'!$H$2:$H$7)</f>
        <v>432800</v>
      </c>
      <c r="AOT5" s="1">
        <f>LOOKUP($A5,'DMG Tables'!$P$2:$P$35,'DMG Tables'!$O$2:$O$35)*AOT$1*LOOKUP(AOT$1,'DMG Tables'!$G$2:$G$7,'DMG Tables'!$H$2:$H$7)</f>
        <v>433200</v>
      </c>
      <c r="AOU5" s="1">
        <f>LOOKUP($A5,'DMG Tables'!$P$2:$P$35,'DMG Tables'!$O$2:$O$35)*AOU$1*LOOKUP(AOU$1,'DMG Tables'!$G$2:$G$7,'DMG Tables'!$H$2:$H$7)</f>
        <v>433600</v>
      </c>
      <c r="AOV5" s="1">
        <f>LOOKUP($A5,'DMG Tables'!$P$2:$P$35,'DMG Tables'!$O$2:$O$35)*AOV$1*LOOKUP(AOV$1,'DMG Tables'!$G$2:$G$7,'DMG Tables'!$H$2:$H$7)</f>
        <v>434000</v>
      </c>
      <c r="AOW5" s="1">
        <f>LOOKUP($A5,'DMG Tables'!$P$2:$P$35,'DMG Tables'!$O$2:$O$35)*AOW$1*LOOKUP(AOW$1,'DMG Tables'!$G$2:$G$7,'DMG Tables'!$H$2:$H$7)</f>
        <v>434400</v>
      </c>
      <c r="AOX5" s="1">
        <f>LOOKUP($A5,'DMG Tables'!$P$2:$P$35,'DMG Tables'!$O$2:$O$35)*AOX$1*LOOKUP(AOX$1,'DMG Tables'!$G$2:$G$7,'DMG Tables'!$H$2:$H$7)</f>
        <v>434800</v>
      </c>
      <c r="AOY5" s="1">
        <f>LOOKUP($A5,'DMG Tables'!$P$2:$P$35,'DMG Tables'!$O$2:$O$35)*AOY$1*LOOKUP(AOY$1,'DMG Tables'!$G$2:$G$7,'DMG Tables'!$H$2:$H$7)</f>
        <v>435200</v>
      </c>
      <c r="AOZ5" s="1">
        <f>LOOKUP($A5,'DMG Tables'!$P$2:$P$35,'DMG Tables'!$O$2:$O$35)*AOZ$1*LOOKUP(AOZ$1,'DMG Tables'!$G$2:$G$7,'DMG Tables'!$H$2:$H$7)</f>
        <v>435600</v>
      </c>
      <c r="APA5" s="1">
        <f>LOOKUP($A5,'DMG Tables'!$P$2:$P$35,'DMG Tables'!$O$2:$O$35)*APA$1*LOOKUP(APA$1,'DMG Tables'!$G$2:$G$7,'DMG Tables'!$H$2:$H$7)</f>
        <v>436000</v>
      </c>
      <c r="APB5" s="1">
        <f>LOOKUP($A5,'DMG Tables'!$P$2:$P$35,'DMG Tables'!$O$2:$O$35)*APB$1*LOOKUP(APB$1,'DMG Tables'!$G$2:$G$7,'DMG Tables'!$H$2:$H$7)</f>
        <v>436400</v>
      </c>
      <c r="APC5" s="1">
        <f>LOOKUP($A5,'DMG Tables'!$P$2:$P$35,'DMG Tables'!$O$2:$O$35)*APC$1*LOOKUP(APC$1,'DMG Tables'!$G$2:$G$7,'DMG Tables'!$H$2:$H$7)</f>
        <v>436800</v>
      </c>
      <c r="APD5" s="1">
        <f>LOOKUP($A5,'DMG Tables'!$P$2:$P$35,'DMG Tables'!$O$2:$O$35)*APD$1*LOOKUP(APD$1,'DMG Tables'!$G$2:$G$7,'DMG Tables'!$H$2:$H$7)</f>
        <v>437200</v>
      </c>
      <c r="APE5" s="1">
        <f>LOOKUP($A5,'DMG Tables'!$P$2:$P$35,'DMG Tables'!$O$2:$O$35)*APE$1*LOOKUP(APE$1,'DMG Tables'!$G$2:$G$7,'DMG Tables'!$H$2:$H$7)</f>
        <v>437600</v>
      </c>
      <c r="APF5" s="1">
        <f>LOOKUP($A5,'DMG Tables'!$P$2:$P$35,'DMG Tables'!$O$2:$O$35)*APF$1*LOOKUP(APF$1,'DMG Tables'!$G$2:$G$7,'DMG Tables'!$H$2:$H$7)</f>
        <v>438000</v>
      </c>
      <c r="APG5" s="1">
        <f>LOOKUP($A5,'DMG Tables'!$P$2:$P$35,'DMG Tables'!$O$2:$O$35)*APG$1*LOOKUP(APG$1,'DMG Tables'!$G$2:$G$7,'DMG Tables'!$H$2:$H$7)</f>
        <v>438400</v>
      </c>
      <c r="APH5" s="1">
        <f>LOOKUP($A5,'DMG Tables'!$P$2:$P$35,'DMG Tables'!$O$2:$O$35)*APH$1*LOOKUP(APH$1,'DMG Tables'!$G$2:$G$7,'DMG Tables'!$H$2:$H$7)</f>
        <v>438800</v>
      </c>
      <c r="API5" s="1">
        <f>LOOKUP($A5,'DMG Tables'!$P$2:$P$35,'DMG Tables'!$O$2:$O$35)*API$1*LOOKUP(API$1,'DMG Tables'!$G$2:$G$7,'DMG Tables'!$H$2:$H$7)</f>
        <v>439200</v>
      </c>
      <c r="APJ5" s="1">
        <f>LOOKUP($A5,'DMG Tables'!$P$2:$P$35,'DMG Tables'!$O$2:$O$35)*APJ$1*LOOKUP(APJ$1,'DMG Tables'!$G$2:$G$7,'DMG Tables'!$H$2:$H$7)</f>
        <v>439600</v>
      </c>
      <c r="APK5" s="1">
        <f>LOOKUP($A5,'DMG Tables'!$P$2:$P$35,'DMG Tables'!$O$2:$O$35)*APK$1*LOOKUP(APK$1,'DMG Tables'!$G$2:$G$7,'DMG Tables'!$H$2:$H$7)</f>
        <v>440000</v>
      </c>
      <c r="APL5" s="1">
        <f>LOOKUP($A5,'DMG Tables'!$P$2:$P$35,'DMG Tables'!$O$2:$O$35)*APL$1*LOOKUP(APL$1,'DMG Tables'!$G$2:$G$7,'DMG Tables'!$H$2:$H$7)</f>
        <v>440400</v>
      </c>
      <c r="APM5" s="1">
        <f>LOOKUP($A5,'DMG Tables'!$P$2:$P$35,'DMG Tables'!$O$2:$O$35)*APM$1*LOOKUP(APM$1,'DMG Tables'!$G$2:$G$7,'DMG Tables'!$H$2:$H$7)</f>
        <v>440800</v>
      </c>
      <c r="APN5" s="1">
        <f>LOOKUP($A5,'DMG Tables'!$P$2:$P$35,'DMG Tables'!$O$2:$O$35)*APN$1*LOOKUP(APN$1,'DMG Tables'!$G$2:$G$7,'DMG Tables'!$H$2:$H$7)</f>
        <v>441200</v>
      </c>
      <c r="APO5" s="1">
        <f>LOOKUP($A5,'DMG Tables'!$P$2:$P$35,'DMG Tables'!$O$2:$O$35)*APO$1*LOOKUP(APO$1,'DMG Tables'!$G$2:$G$7,'DMG Tables'!$H$2:$H$7)</f>
        <v>441600</v>
      </c>
      <c r="APP5" s="1">
        <f>LOOKUP($A5,'DMG Tables'!$P$2:$P$35,'DMG Tables'!$O$2:$O$35)*APP$1*LOOKUP(APP$1,'DMG Tables'!$G$2:$G$7,'DMG Tables'!$H$2:$H$7)</f>
        <v>442000</v>
      </c>
      <c r="APQ5" s="1">
        <f>LOOKUP($A5,'DMG Tables'!$P$2:$P$35,'DMG Tables'!$O$2:$O$35)*APQ$1*LOOKUP(APQ$1,'DMG Tables'!$G$2:$G$7,'DMG Tables'!$H$2:$H$7)</f>
        <v>442400</v>
      </c>
      <c r="APR5" s="1">
        <f>LOOKUP($A5,'DMG Tables'!$P$2:$P$35,'DMG Tables'!$O$2:$O$35)*APR$1*LOOKUP(APR$1,'DMG Tables'!$G$2:$G$7,'DMG Tables'!$H$2:$H$7)</f>
        <v>442800</v>
      </c>
      <c r="APS5" s="1">
        <f>LOOKUP($A5,'DMG Tables'!$P$2:$P$35,'DMG Tables'!$O$2:$O$35)*APS$1*LOOKUP(APS$1,'DMG Tables'!$G$2:$G$7,'DMG Tables'!$H$2:$H$7)</f>
        <v>443200</v>
      </c>
      <c r="APT5" s="1">
        <f>LOOKUP($A5,'DMG Tables'!$P$2:$P$35,'DMG Tables'!$O$2:$O$35)*APT$1*LOOKUP(APT$1,'DMG Tables'!$G$2:$G$7,'DMG Tables'!$H$2:$H$7)</f>
        <v>443600</v>
      </c>
      <c r="APU5" s="1">
        <f>LOOKUP($A5,'DMG Tables'!$P$2:$P$35,'DMG Tables'!$O$2:$O$35)*APU$1*LOOKUP(APU$1,'DMG Tables'!$G$2:$G$7,'DMG Tables'!$H$2:$H$7)</f>
        <v>444000</v>
      </c>
      <c r="APV5" s="1">
        <f>LOOKUP($A5,'DMG Tables'!$P$2:$P$35,'DMG Tables'!$O$2:$O$35)*APV$1*LOOKUP(APV$1,'DMG Tables'!$G$2:$G$7,'DMG Tables'!$H$2:$H$7)</f>
        <v>444400</v>
      </c>
      <c r="APW5" s="1">
        <f>LOOKUP($A5,'DMG Tables'!$P$2:$P$35,'DMG Tables'!$O$2:$O$35)*APW$1*LOOKUP(APW$1,'DMG Tables'!$G$2:$G$7,'DMG Tables'!$H$2:$H$7)</f>
        <v>444800</v>
      </c>
      <c r="APX5" s="1">
        <f>LOOKUP($A5,'DMG Tables'!$P$2:$P$35,'DMG Tables'!$O$2:$O$35)*APX$1*LOOKUP(APX$1,'DMG Tables'!$G$2:$G$7,'DMG Tables'!$H$2:$H$7)</f>
        <v>445200</v>
      </c>
      <c r="APY5" s="1">
        <f>LOOKUP($A5,'DMG Tables'!$P$2:$P$35,'DMG Tables'!$O$2:$O$35)*APY$1*LOOKUP(APY$1,'DMG Tables'!$G$2:$G$7,'DMG Tables'!$H$2:$H$7)</f>
        <v>445600</v>
      </c>
      <c r="APZ5" s="1">
        <f>LOOKUP($A5,'DMG Tables'!$P$2:$P$35,'DMG Tables'!$O$2:$O$35)*APZ$1*LOOKUP(APZ$1,'DMG Tables'!$G$2:$G$7,'DMG Tables'!$H$2:$H$7)</f>
        <v>446000</v>
      </c>
      <c r="AQA5" s="1">
        <f>LOOKUP($A5,'DMG Tables'!$P$2:$P$35,'DMG Tables'!$O$2:$O$35)*AQA$1*LOOKUP(AQA$1,'DMG Tables'!$G$2:$G$7,'DMG Tables'!$H$2:$H$7)</f>
        <v>446400</v>
      </c>
      <c r="AQB5" s="1">
        <f>LOOKUP($A5,'DMG Tables'!$P$2:$P$35,'DMG Tables'!$O$2:$O$35)*AQB$1*LOOKUP(AQB$1,'DMG Tables'!$G$2:$G$7,'DMG Tables'!$H$2:$H$7)</f>
        <v>446800</v>
      </c>
      <c r="AQC5" s="1">
        <f>LOOKUP($A5,'DMG Tables'!$P$2:$P$35,'DMG Tables'!$O$2:$O$35)*AQC$1*LOOKUP(AQC$1,'DMG Tables'!$G$2:$G$7,'DMG Tables'!$H$2:$H$7)</f>
        <v>447200</v>
      </c>
      <c r="AQD5" s="1">
        <f>LOOKUP($A5,'DMG Tables'!$P$2:$P$35,'DMG Tables'!$O$2:$O$35)*AQD$1*LOOKUP(AQD$1,'DMG Tables'!$G$2:$G$7,'DMG Tables'!$H$2:$H$7)</f>
        <v>447600</v>
      </c>
      <c r="AQE5" s="1">
        <f>LOOKUP($A5,'DMG Tables'!$P$2:$P$35,'DMG Tables'!$O$2:$O$35)*AQE$1*LOOKUP(AQE$1,'DMG Tables'!$G$2:$G$7,'DMG Tables'!$H$2:$H$7)</f>
        <v>448000</v>
      </c>
      <c r="AQF5" s="1">
        <f>LOOKUP($A5,'DMG Tables'!$P$2:$P$35,'DMG Tables'!$O$2:$O$35)*AQF$1*LOOKUP(AQF$1,'DMG Tables'!$G$2:$G$7,'DMG Tables'!$H$2:$H$7)</f>
        <v>448400</v>
      </c>
      <c r="AQG5" s="1">
        <f>LOOKUP($A5,'DMG Tables'!$P$2:$P$35,'DMG Tables'!$O$2:$O$35)*AQG$1*LOOKUP(AQG$1,'DMG Tables'!$G$2:$G$7,'DMG Tables'!$H$2:$H$7)</f>
        <v>448800</v>
      </c>
      <c r="AQH5" s="1">
        <f>LOOKUP($A5,'DMG Tables'!$P$2:$P$35,'DMG Tables'!$O$2:$O$35)*AQH$1*LOOKUP(AQH$1,'DMG Tables'!$G$2:$G$7,'DMG Tables'!$H$2:$H$7)</f>
        <v>449200</v>
      </c>
      <c r="AQI5" s="1">
        <f>LOOKUP($A5,'DMG Tables'!$P$2:$P$35,'DMG Tables'!$O$2:$O$35)*AQI$1*LOOKUP(AQI$1,'DMG Tables'!$G$2:$G$7,'DMG Tables'!$H$2:$H$7)</f>
        <v>449600</v>
      </c>
      <c r="AQJ5" s="1">
        <f>LOOKUP($A5,'DMG Tables'!$P$2:$P$35,'DMG Tables'!$O$2:$O$35)*AQJ$1*LOOKUP(AQJ$1,'DMG Tables'!$G$2:$G$7,'DMG Tables'!$H$2:$H$7)</f>
        <v>450000</v>
      </c>
      <c r="AQK5" s="1">
        <f>LOOKUP($A5,'DMG Tables'!$P$2:$P$35,'DMG Tables'!$O$2:$O$35)*AQK$1*LOOKUP(AQK$1,'DMG Tables'!$G$2:$G$7,'DMG Tables'!$H$2:$H$7)</f>
        <v>450400</v>
      </c>
      <c r="AQL5" s="1">
        <f>LOOKUP($A5,'DMG Tables'!$P$2:$P$35,'DMG Tables'!$O$2:$O$35)*AQL$1*LOOKUP(AQL$1,'DMG Tables'!$G$2:$G$7,'DMG Tables'!$H$2:$H$7)</f>
        <v>450800</v>
      </c>
      <c r="AQM5" s="1">
        <f>LOOKUP($A5,'DMG Tables'!$P$2:$P$35,'DMG Tables'!$O$2:$O$35)*AQM$1*LOOKUP(AQM$1,'DMG Tables'!$G$2:$G$7,'DMG Tables'!$H$2:$H$7)</f>
        <v>451200</v>
      </c>
      <c r="AQN5" s="1">
        <f>LOOKUP($A5,'DMG Tables'!$P$2:$P$35,'DMG Tables'!$O$2:$O$35)*AQN$1*LOOKUP(AQN$1,'DMG Tables'!$G$2:$G$7,'DMG Tables'!$H$2:$H$7)</f>
        <v>451600</v>
      </c>
      <c r="AQO5" s="1">
        <f>LOOKUP($A5,'DMG Tables'!$P$2:$P$35,'DMG Tables'!$O$2:$O$35)*AQO$1*LOOKUP(AQO$1,'DMG Tables'!$G$2:$G$7,'DMG Tables'!$H$2:$H$7)</f>
        <v>452000</v>
      </c>
      <c r="AQP5" s="1">
        <f>LOOKUP($A5,'DMG Tables'!$P$2:$P$35,'DMG Tables'!$O$2:$O$35)*AQP$1*LOOKUP(AQP$1,'DMG Tables'!$G$2:$G$7,'DMG Tables'!$H$2:$H$7)</f>
        <v>452400</v>
      </c>
      <c r="AQQ5" s="1">
        <f>LOOKUP($A5,'DMG Tables'!$P$2:$P$35,'DMG Tables'!$O$2:$O$35)*AQQ$1*LOOKUP(AQQ$1,'DMG Tables'!$G$2:$G$7,'DMG Tables'!$H$2:$H$7)</f>
        <v>452800</v>
      </c>
      <c r="AQR5" s="1">
        <f>LOOKUP($A5,'DMG Tables'!$P$2:$P$35,'DMG Tables'!$O$2:$O$35)*AQR$1*LOOKUP(AQR$1,'DMG Tables'!$G$2:$G$7,'DMG Tables'!$H$2:$H$7)</f>
        <v>453200</v>
      </c>
      <c r="AQS5" s="1">
        <f>LOOKUP($A5,'DMG Tables'!$P$2:$P$35,'DMG Tables'!$O$2:$O$35)*AQS$1*LOOKUP(AQS$1,'DMG Tables'!$G$2:$G$7,'DMG Tables'!$H$2:$H$7)</f>
        <v>453600</v>
      </c>
      <c r="AQT5" s="1">
        <f>LOOKUP($A5,'DMG Tables'!$P$2:$P$35,'DMG Tables'!$O$2:$O$35)*AQT$1*LOOKUP(AQT$1,'DMG Tables'!$G$2:$G$7,'DMG Tables'!$H$2:$H$7)</f>
        <v>454000</v>
      </c>
      <c r="AQU5" s="1">
        <f>LOOKUP($A5,'DMG Tables'!$P$2:$P$35,'DMG Tables'!$O$2:$O$35)*AQU$1*LOOKUP(AQU$1,'DMG Tables'!$G$2:$G$7,'DMG Tables'!$H$2:$H$7)</f>
        <v>454400</v>
      </c>
      <c r="AQV5" s="1">
        <f>LOOKUP($A5,'DMG Tables'!$P$2:$P$35,'DMG Tables'!$O$2:$O$35)*AQV$1*LOOKUP(AQV$1,'DMG Tables'!$G$2:$G$7,'DMG Tables'!$H$2:$H$7)</f>
        <v>454800</v>
      </c>
      <c r="AQW5" s="1">
        <f>LOOKUP($A5,'DMG Tables'!$P$2:$P$35,'DMG Tables'!$O$2:$O$35)*AQW$1*LOOKUP(AQW$1,'DMG Tables'!$G$2:$G$7,'DMG Tables'!$H$2:$H$7)</f>
        <v>455200</v>
      </c>
      <c r="AQX5" s="1">
        <f>LOOKUP($A5,'DMG Tables'!$P$2:$P$35,'DMG Tables'!$O$2:$O$35)*AQX$1*LOOKUP(AQX$1,'DMG Tables'!$G$2:$G$7,'DMG Tables'!$H$2:$H$7)</f>
        <v>455600</v>
      </c>
      <c r="AQY5" s="1">
        <f>LOOKUP($A5,'DMG Tables'!$P$2:$P$35,'DMG Tables'!$O$2:$O$35)*AQY$1*LOOKUP(AQY$1,'DMG Tables'!$G$2:$G$7,'DMG Tables'!$H$2:$H$7)</f>
        <v>456000</v>
      </c>
      <c r="AQZ5" s="1">
        <f>LOOKUP($A5,'DMG Tables'!$P$2:$P$35,'DMG Tables'!$O$2:$O$35)*AQZ$1*LOOKUP(AQZ$1,'DMG Tables'!$G$2:$G$7,'DMG Tables'!$H$2:$H$7)</f>
        <v>456400</v>
      </c>
      <c r="ARA5" s="1">
        <f>LOOKUP($A5,'DMG Tables'!$P$2:$P$35,'DMG Tables'!$O$2:$O$35)*ARA$1*LOOKUP(ARA$1,'DMG Tables'!$G$2:$G$7,'DMG Tables'!$H$2:$H$7)</f>
        <v>456800</v>
      </c>
      <c r="ARB5" s="1">
        <f>LOOKUP($A5,'DMG Tables'!$P$2:$P$35,'DMG Tables'!$O$2:$O$35)*ARB$1*LOOKUP(ARB$1,'DMG Tables'!$G$2:$G$7,'DMG Tables'!$H$2:$H$7)</f>
        <v>457200</v>
      </c>
      <c r="ARC5" s="1">
        <f>LOOKUP($A5,'DMG Tables'!$P$2:$P$35,'DMG Tables'!$O$2:$O$35)*ARC$1*LOOKUP(ARC$1,'DMG Tables'!$G$2:$G$7,'DMG Tables'!$H$2:$H$7)</f>
        <v>457600</v>
      </c>
      <c r="ARD5" s="1">
        <f>LOOKUP($A5,'DMG Tables'!$P$2:$P$35,'DMG Tables'!$O$2:$O$35)*ARD$1*LOOKUP(ARD$1,'DMG Tables'!$G$2:$G$7,'DMG Tables'!$H$2:$H$7)</f>
        <v>458000</v>
      </c>
      <c r="ARE5" s="1">
        <f>LOOKUP($A5,'DMG Tables'!$P$2:$P$35,'DMG Tables'!$O$2:$O$35)*ARE$1*LOOKUP(ARE$1,'DMG Tables'!$G$2:$G$7,'DMG Tables'!$H$2:$H$7)</f>
        <v>458400</v>
      </c>
      <c r="ARF5" s="1">
        <f>LOOKUP($A5,'DMG Tables'!$P$2:$P$35,'DMG Tables'!$O$2:$O$35)*ARF$1*LOOKUP(ARF$1,'DMG Tables'!$G$2:$G$7,'DMG Tables'!$H$2:$H$7)</f>
        <v>458800</v>
      </c>
      <c r="ARG5" s="1">
        <f>LOOKUP($A5,'DMG Tables'!$P$2:$P$35,'DMG Tables'!$O$2:$O$35)*ARG$1*LOOKUP(ARG$1,'DMG Tables'!$G$2:$G$7,'DMG Tables'!$H$2:$H$7)</f>
        <v>459200</v>
      </c>
      <c r="ARH5" s="1">
        <f>LOOKUP($A5,'DMG Tables'!$P$2:$P$35,'DMG Tables'!$O$2:$O$35)*ARH$1*LOOKUP(ARH$1,'DMG Tables'!$G$2:$G$7,'DMG Tables'!$H$2:$H$7)</f>
        <v>459600</v>
      </c>
      <c r="ARI5" s="1">
        <f>LOOKUP($A5,'DMG Tables'!$P$2:$P$35,'DMG Tables'!$O$2:$O$35)*ARI$1*LOOKUP(ARI$1,'DMG Tables'!$G$2:$G$7,'DMG Tables'!$H$2:$H$7)</f>
        <v>460000</v>
      </c>
      <c r="ARJ5" s="1">
        <f>LOOKUP($A5,'DMG Tables'!$P$2:$P$35,'DMG Tables'!$O$2:$O$35)*ARJ$1*LOOKUP(ARJ$1,'DMG Tables'!$G$2:$G$7,'DMG Tables'!$H$2:$H$7)</f>
        <v>460400</v>
      </c>
      <c r="ARK5" s="1">
        <f>LOOKUP($A5,'DMG Tables'!$P$2:$P$35,'DMG Tables'!$O$2:$O$35)*ARK$1*LOOKUP(ARK$1,'DMG Tables'!$G$2:$G$7,'DMG Tables'!$H$2:$H$7)</f>
        <v>460800</v>
      </c>
      <c r="ARL5" s="1">
        <f>LOOKUP($A5,'DMG Tables'!$P$2:$P$35,'DMG Tables'!$O$2:$O$35)*ARL$1*LOOKUP(ARL$1,'DMG Tables'!$G$2:$G$7,'DMG Tables'!$H$2:$H$7)</f>
        <v>461200</v>
      </c>
      <c r="ARM5" s="1">
        <f>LOOKUP($A5,'DMG Tables'!$P$2:$P$35,'DMG Tables'!$O$2:$O$35)*ARM$1*LOOKUP(ARM$1,'DMG Tables'!$G$2:$G$7,'DMG Tables'!$H$2:$H$7)</f>
        <v>461600</v>
      </c>
      <c r="ARN5" s="1">
        <f>LOOKUP($A5,'DMG Tables'!$P$2:$P$35,'DMG Tables'!$O$2:$O$35)*ARN$1*LOOKUP(ARN$1,'DMG Tables'!$G$2:$G$7,'DMG Tables'!$H$2:$H$7)</f>
        <v>462000</v>
      </c>
      <c r="ARO5" s="1">
        <f>LOOKUP($A5,'DMG Tables'!$P$2:$P$35,'DMG Tables'!$O$2:$O$35)*ARO$1*LOOKUP(ARO$1,'DMG Tables'!$G$2:$G$7,'DMG Tables'!$H$2:$H$7)</f>
        <v>462400</v>
      </c>
      <c r="ARP5" s="1">
        <f>LOOKUP($A5,'DMG Tables'!$P$2:$P$35,'DMG Tables'!$O$2:$O$35)*ARP$1*LOOKUP(ARP$1,'DMG Tables'!$G$2:$G$7,'DMG Tables'!$H$2:$H$7)</f>
        <v>462800</v>
      </c>
      <c r="ARQ5" s="1">
        <f>LOOKUP($A5,'DMG Tables'!$P$2:$P$35,'DMG Tables'!$O$2:$O$35)*ARQ$1*LOOKUP(ARQ$1,'DMG Tables'!$G$2:$G$7,'DMG Tables'!$H$2:$H$7)</f>
        <v>463200</v>
      </c>
      <c r="ARR5" s="1">
        <f>LOOKUP($A5,'DMG Tables'!$P$2:$P$35,'DMG Tables'!$O$2:$O$35)*ARR$1*LOOKUP(ARR$1,'DMG Tables'!$G$2:$G$7,'DMG Tables'!$H$2:$H$7)</f>
        <v>463600</v>
      </c>
      <c r="ARS5" s="1">
        <f>LOOKUP($A5,'DMG Tables'!$P$2:$P$35,'DMG Tables'!$O$2:$O$35)*ARS$1*LOOKUP(ARS$1,'DMG Tables'!$G$2:$G$7,'DMG Tables'!$H$2:$H$7)</f>
        <v>464000</v>
      </c>
      <c r="ART5" s="1">
        <f>LOOKUP($A5,'DMG Tables'!$P$2:$P$35,'DMG Tables'!$O$2:$O$35)*ART$1*LOOKUP(ART$1,'DMG Tables'!$G$2:$G$7,'DMG Tables'!$H$2:$H$7)</f>
        <v>464400</v>
      </c>
      <c r="ARU5" s="1">
        <f>LOOKUP($A5,'DMG Tables'!$P$2:$P$35,'DMG Tables'!$O$2:$O$35)*ARU$1*LOOKUP(ARU$1,'DMG Tables'!$G$2:$G$7,'DMG Tables'!$H$2:$H$7)</f>
        <v>464800</v>
      </c>
      <c r="ARV5" s="1">
        <f>LOOKUP($A5,'DMG Tables'!$P$2:$P$35,'DMG Tables'!$O$2:$O$35)*ARV$1*LOOKUP(ARV$1,'DMG Tables'!$G$2:$G$7,'DMG Tables'!$H$2:$H$7)</f>
        <v>465200</v>
      </c>
      <c r="ARW5" s="1">
        <f>LOOKUP($A5,'DMG Tables'!$P$2:$P$35,'DMG Tables'!$O$2:$O$35)*ARW$1*LOOKUP(ARW$1,'DMG Tables'!$G$2:$G$7,'DMG Tables'!$H$2:$H$7)</f>
        <v>465600</v>
      </c>
      <c r="ARX5" s="1">
        <f>LOOKUP($A5,'DMG Tables'!$P$2:$P$35,'DMG Tables'!$O$2:$O$35)*ARX$1*LOOKUP(ARX$1,'DMG Tables'!$G$2:$G$7,'DMG Tables'!$H$2:$H$7)</f>
        <v>466000</v>
      </c>
      <c r="ARY5" s="1">
        <f>LOOKUP($A5,'DMG Tables'!$P$2:$P$35,'DMG Tables'!$O$2:$O$35)*ARY$1*LOOKUP(ARY$1,'DMG Tables'!$G$2:$G$7,'DMG Tables'!$H$2:$H$7)</f>
        <v>466400</v>
      </c>
      <c r="ARZ5" s="1">
        <f>LOOKUP($A5,'DMG Tables'!$P$2:$P$35,'DMG Tables'!$O$2:$O$35)*ARZ$1*LOOKUP(ARZ$1,'DMG Tables'!$G$2:$G$7,'DMG Tables'!$H$2:$H$7)</f>
        <v>466800</v>
      </c>
      <c r="ASA5" s="1">
        <f>LOOKUP($A5,'DMG Tables'!$P$2:$P$35,'DMG Tables'!$O$2:$O$35)*ASA$1*LOOKUP(ASA$1,'DMG Tables'!$G$2:$G$7,'DMG Tables'!$H$2:$H$7)</f>
        <v>467200</v>
      </c>
      <c r="ASB5" s="1">
        <f>LOOKUP($A5,'DMG Tables'!$P$2:$P$35,'DMG Tables'!$O$2:$O$35)*ASB$1*LOOKUP(ASB$1,'DMG Tables'!$G$2:$G$7,'DMG Tables'!$H$2:$H$7)</f>
        <v>467600</v>
      </c>
      <c r="ASC5" s="1">
        <f>LOOKUP($A5,'DMG Tables'!$P$2:$P$35,'DMG Tables'!$O$2:$O$35)*ASC$1*LOOKUP(ASC$1,'DMG Tables'!$G$2:$G$7,'DMG Tables'!$H$2:$H$7)</f>
        <v>468000</v>
      </c>
      <c r="ASD5" s="1">
        <f>LOOKUP($A5,'DMG Tables'!$P$2:$P$35,'DMG Tables'!$O$2:$O$35)*ASD$1*LOOKUP(ASD$1,'DMG Tables'!$G$2:$G$7,'DMG Tables'!$H$2:$H$7)</f>
        <v>468400</v>
      </c>
      <c r="ASE5" s="1">
        <f>LOOKUP($A5,'DMG Tables'!$P$2:$P$35,'DMG Tables'!$O$2:$O$35)*ASE$1*LOOKUP(ASE$1,'DMG Tables'!$G$2:$G$7,'DMG Tables'!$H$2:$H$7)</f>
        <v>468800</v>
      </c>
      <c r="ASF5" s="1">
        <f>LOOKUP($A5,'DMG Tables'!$P$2:$P$35,'DMG Tables'!$O$2:$O$35)*ASF$1*LOOKUP(ASF$1,'DMG Tables'!$G$2:$G$7,'DMG Tables'!$H$2:$H$7)</f>
        <v>469200</v>
      </c>
      <c r="ASG5" s="1">
        <f>LOOKUP($A5,'DMG Tables'!$P$2:$P$35,'DMG Tables'!$O$2:$O$35)*ASG$1*LOOKUP(ASG$1,'DMG Tables'!$G$2:$G$7,'DMG Tables'!$H$2:$H$7)</f>
        <v>469600</v>
      </c>
      <c r="ASH5" s="1">
        <f>LOOKUP($A5,'DMG Tables'!$P$2:$P$35,'DMG Tables'!$O$2:$O$35)*ASH$1*LOOKUP(ASH$1,'DMG Tables'!$G$2:$G$7,'DMG Tables'!$H$2:$H$7)</f>
        <v>470000</v>
      </c>
      <c r="ASI5" s="1">
        <f>LOOKUP($A5,'DMG Tables'!$P$2:$P$35,'DMG Tables'!$O$2:$O$35)*ASI$1*LOOKUP(ASI$1,'DMG Tables'!$G$2:$G$7,'DMG Tables'!$H$2:$H$7)</f>
        <v>470400</v>
      </c>
      <c r="ASJ5" s="1">
        <f>LOOKUP($A5,'DMG Tables'!$P$2:$P$35,'DMG Tables'!$O$2:$O$35)*ASJ$1*LOOKUP(ASJ$1,'DMG Tables'!$G$2:$G$7,'DMG Tables'!$H$2:$H$7)</f>
        <v>470800</v>
      </c>
      <c r="ASK5" s="1">
        <f>LOOKUP($A5,'DMG Tables'!$P$2:$P$35,'DMG Tables'!$O$2:$O$35)*ASK$1*LOOKUP(ASK$1,'DMG Tables'!$G$2:$G$7,'DMG Tables'!$H$2:$H$7)</f>
        <v>471200</v>
      </c>
      <c r="ASL5" s="1">
        <f>LOOKUP($A5,'DMG Tables'!$P$2:$P$35,'DMG Tables'!$O$2:$O$35)*ASL$1*LOOKUP(ASL$1,'DMG Tables'!$G$2:$G$7,'DMG Tables'!$H$2:$H$7)</f>
        <v>471600</v>
      </c>
      <c r="ASM5" s="1">
        <f>LOOKUP($A5,'DMG Tables'!$P$2:$P$35,'DMG Tables'!$O$2:$O$35)*ASM$1*LOOKUP(ASM$1,'DMG Tables'!$G$2:$G$7,'DMG Tables'!$H$2:$H$7)</f>
        <v>472000</v>
      </c>
      <c r="ASN5" s="1">
        <f>LOOKUP($A5,'DMG Tables'!$P$2:$P$35,'DMG Tables'!$O$2:$O$35)*ASN$1*LOOKUP(ASN$1,'DMG Tables'!$G$2:$G$7,'DMG Tables'!$H$2:$H$7)</f>
        <v>472400</v>
      </c>
      <c r="ASO5" s="1">
        <f>LOOKUP($A5,'DMG Tables'!$P$2:$P$35,'DMG Tables'!$O$2:$O$35)*ASO$1*LOOKUP(ASO$1,'DMG Tables'!$G$2:$G$7,'DMG Tables'!$H$2:$H$7)</f>
        <v>472800</v>
      </c>
      <c r="ASP5" s="1">
        <f>LOOKUP($A5,'DMG Tables'!$P$2:$P$35,'DMG Tables'!$O$2:$O$35)*ASP$1*LOOKUP(ASP$1,'DMG Tables'!$G$2:$G$7,'DMG Tables'!$H$2:$H$7)</f>
        <v>473200</v>
      </c>
      <c r="ASQ5" s="1">
        <f>LOOKUP($A5,'DMG Tables'!$P$2:$P$35,'DMG Tables'!$O$2:$O$35)*ASQ$1*LOOKUP(ASQ$1,'DMG Tables'!$G$2:$G$7,'DMG Tables'!$H$2:$H$7)</f>
        <v>473600</v>
      </c>
      <c r="ASR5" s="1">
        <f>LOOKUP($A5,'DMG Tables'!$P$2:$P$35,'DMG Tables'!$O$2:$O$35)*ASR$1*LOOKUP(ASR$1,'DMG Tables'!$G$2:$G$7,'DMG Tables'!$H$2:$H$7)</f>
        <v>474000</v>
      </c>
      <c r="ASS5" s="1">
        <f>LOOKUP($A5,'DMG Tables'!$P$2:$P$35,'DMG Tables'!$O$2:$O$35)*ASS$1*LOOKUP(ASS$1,'DMG Tables'!$G$2:$G$7,'DMG Tables'!$H$2:$H$7)</f>
        <v>474400</v>
      </c>
      <c r="AST5" s="1">
        <f>LOOKUP($A5,'DMG Tables'!$P$2:$P$35,'DMG Tables'!$O$2:$O$35)*AST$1*LOOKUP(AST$1,'DMG Tables'!$G$2:$G$7,'DMG Tables'!$H$2:$H$7)</f>
        <v>474800</v>
      </c>
      <c r="ASU5" s="1">
        <f>LOOKUP($A5,'DMG Tables'!$P$2:$P$35,'DMG Tables'!$O$2:$O$35)*ASU$1*LOOKUP(ASU$1,'DMG Tables'!$G$2:$G$7,'DMG Tables'!$H$2:$H$7)</f>
        <v>475200</v>
      </c>
      <c r="ASV5" s="1">
        <f>LOOKUP($A5,'DMG Tables'!$P$2:$P$35,'DMG Tables'!$O$2:$O$35)*ASV$1*LOOKUP(ASV$1,'DMG Tables'!$G$2:$G$7,'DMG Tables'!$H$2:$H$7)</f>
        <v>475600</v>
      </c>
      <c r="ASW5" s="1">
        <f>LOOKUP($A5,'DMG Tables'!$P$2:$P$35,'DMG Tables'!$O$2:$O$35)*ASW$1*LOOKUP(ASW$1,'DMG Tables'!$G$2:$G$7,'DMG Tables'!$H$2:$H$7)</f>
        <v>476000</v>
      </c>
      <c r="ASX5" s="1">
        <f>LOOKUP($A5,'DMG Tables'!$P$2:$P$35,'DMG Tables'!$O$2:$O$35)*ASX$1*LOOKUP(ASX$1,'DMG Tables'!$G$2:$G$7,'DMG Tables'!$H$2:$H$7)</f>
        <v>476400</v>
      </c>
      <c r="ASY5" s="1">
        <f>LOOKUP($A5,'DMG Tables'!$P$2:$P$35,'DMG Tables'!$O$2:$O$35)*ASY$1*LOOKUP(ASY$1,'DMG Tables'!$G$2:$G$7,'DMG Tables'!$H$2:$H$7)</f>
        <v>476800</v>
      </c>
      <c r="ASZ5" s="1">
        <f>LOOKUP($A5,'DMG Tables'!$P$2:$P$35,'DMG Tables'!$O$2:$O$35)*ASZ$1*LOOKUP(ASZ$1,'DMG Tables'!$G$2:$G$7,'DMG Tables'!$H$2:$H$7)</f>
        <v>477200</v>
      </c>
      <c r="ATA5" s="1">
        <f>LOOKUP($A5,'DMG Tables'!$P$2:$P$35,'DMG Tables'!$O$2:$O$35)*ATA$1*LOOKUP(ATA$1,'DMG Tables'!$G$2:$G$7,'DMG Tables'!$H$2:$H$7)</f>
        <v>477600</v>
      </c>
      <c r="ATB5" s="1">
        <f>LOOKUP($A5,'DMG Tables'!$P$2:$P$35,'DMG Tables'!$O$2:$O$35)*ATB$1*LOOKUP(ATB$1,'DMG Tables'!$G$2:$G$7,'DMG Tables'!$H$2:$H$7)</f>
        <v>478000</v>
      </c>
      <c r="ATC5" s="1">
        <f>LOOKUP($A5,'DMG Tables'!$P$2:$P$35,'DMG Tables'!$O$2:$O$35)*ATC$1*LOOKUP(ATC$1,'DMG Tables'!$G$2:$G$7,'DMG Tables'!$H$2:$H$7)</f>
        <v>478400</v>
      </c>
      <c r="ATD5" s="1">
        <f>LOOKUP($A5,'DMG Tables'!$P$2:$P$35,'DMG Tables'!$O$2:$O$35)*ATD$1*LOOKUP(ATD$1,'DMG Tables'!$G$2:$G$7,'DMG Tables'!$H$2:$H$7)</f>
        <v>478800</v>
      </c>
      <c r="ATE5" s="1">
        <f>LOOKUP($A5,'DMG Tables'!$P$2:$P$35,'DMG Tables'!$O$2:$O$35)*ATE$1*LOOKUP(ATE$1,'DMG Tables'!$G$2:$G$7,'DMG Tables'!$H$2:$H$7)</f>
        <v>479200</v>
      </c>
      <c r="ATF5" s="1">
        <f>LOOKUP($A5,'DMG Tables'!$P$2:$P$35,'DMG Tables'!$O$2:$O$35)*ATF$1*LOOKUP(ATF$1,'DMG Tables'!$G$2:$G$7,'DMG Tables'!$H$2:$H$7)</f>
        <v>479600</v>
      </c>
      <c r="ATG5" s="1">
        <f>LOOKUP($A5,'DMG Tables'!$P$2:$P$35,'DMG Tables'!$O$2:$O$35)*ATG$1*LOOKUP(ATG$1,'DMG Tables'!$G$2:$G$7,'DMG Tables'!$H$2:$H$7)</f>
        <v>480000</v>
      </c>
      <c r="ATH5" s="1">
        <f>LOOKUP($A5,'DMG Tables'!$P$2:$P$35,'DMG Tables'!$O$2:$O$35)*ATH$1*LOOKUP(ATH$1,'DMG Tables'!$G$2:$G$7,'DMG Tables'!$H$2:$H$7)</f>
        <v>480400</v>
      </c>
      <c r="ATI5" s="1">
        <f>LOOKUP($A5,'DMG Tables'!$P$2:$P$35,'DMG Tables'!$O$2:$O$35)*ATI$1*LOOKUP(ATI$1,'DMG Tables'!$G$2:$G$7,'DMG Tables'!$H$2:$H$7)</f>
        <v>480800</v>
      </c>
      <c r="ATJ5" s="1">
        <f>LOOKUP($A5,'DMG Tables'!$P$2:$P$35,'DMG Tables'!$O$2:$O$35)*ATJ$1*LOOKUP(ATJ$1,'DMG Tables'!$G$2:$G$7,'DMG Tables'!$H$2:$H$7)</f>
        <v>481200</v>
      </c>
      <c r="ATK5" s="1">
        <f>LOOKUP($A5,'DMG Tables'!$P$2:$P$35,'DMG Tables'!$O$2:$O$35)*ATK$1*LOOKUP(ATK$1,'DMG Tables'!$G$2:$G$7,'DMG Tables'!$H$2:$H$7)</f>
        <v>481600</v>
      </c>
      <c r="ATL5" s="1">
        <f>LOOKUP($A5,'DMG Tables'!$P$2:$P$35,'DMG Tables'!$O$2:$O$35)*ATL$1*LOOKUP(ATL$1,'DMG Tables'!$G$2:$G$7,'DMG Tables'!$H$2:$H$7)</f>
        <v>482000</v>
      </c>
      <c r="ATM5" s="1">
        <f>LOOKUP($A5,'DMG Tables'!$P$2:$P$35,'DMG Tables'!$O$2:$O$35)*ATM$1*LOOKUP(ATM$1,'DMG Tables'!$G$2:$G$7,'DMG Tables'!$H$2:$H$7)</f>
        <v>482400</v>
      </c>
      <c r="ATN5" s="1">
        <f>LOOKUP($A5,'DMG Tables'!$P$2:$P$35,'DMG Tables'!$O$2:$O$35)*ATN$1*LOOKUP(ATN$1,'DMG Tables'!$G$2:$G$7,'DMG Tables'!$H$2:$H$7)</f>
        <v>482800</v>
      </c>
      <c r="ATO5" s="1">
        <f>LOOKUP($A5,'DMG Tables'!$P$2:$P$35,'DMG Tables'!$O$2:$O$35)*ATO$1*LOOKUP(ATO$1,'DMG Tables'!$G$2:$G$7,'DMG Tables'!$H$2:$H$7)</f>
        <v>483200</v>
      </c>
      <c r="ATP5" s="1">
        <f>LOOKUP($A5,'DMG Tables'!$P$2:$P$35,'DMG Tables'!$O$2:$O$35)*ATP$1*LOOKUP(ATP$1,'DMG Tables'!$G$2:$G$7,'DMG Tables'!$H$2:$H$7)</f>
        <v>483600</v>
      </c>
      <c r="ATQ5" s="1">
        <f>LOOKUP($A5,'DMG Tables'!$P$2:$P$35,'DMG Tables'!$O$2:$O$35)*ATQ$1*LOOKUP(ATQ$1,'DMG Tables'!$G$2:$G$7,'DMG Tables'!$H$2:$H$7)</f>
        <v>484000</v>
      </c>
      <c r="ATR5" s="1">
        <f>LOOKUP($A5,'DMG Tables'!$P$2:$P$35,'DMG Tables'!$O$2:$O$35)*ATR$1*LOOKUP(ATR$1,'DMG Tables'!$G$2:$G$7,'DMG Tables'!$H$2:$H$7)</f>
        <v>484400</v>
      </c>
      <c r="ATS5" s="1">
        <f>LOOKUP($A5,'DMG Tables'!$P$2:$P$35,'DMG Tables'!$O$2:$O$35)*ATS$1*LOOKUP(ATS$1,'DMG Tables'!$G$2:$G$7,'DMG Tables'!$H$2:$H$7)</f>
        <v>484800</v>
      </c>
      <c r="ATT5" s="1">
        <f>LOOKUP($A5,'DMG Tables'!$P$2:$P$35,'DMG Tables'!$O$2:$O$35)*ATT$1*LOOKUP(ATT$1,'DMG Tables'!$G$2:$G$7,'DMG Tables'!$H$2:$H$7)</f>
        <v>485200</v>
      </c>
      <c r="ATU5" s="1">
        <f>LOOKUP($A5,'DMG Tables'!$P$2:$P$35,'DMG Tables'!$O$2:$O$35)*ATU$1*LOOKUP(ATU$1,'DMG Tables'!$G$2:$G$7,'DMG Tables'!$H$2:$H$7)</f>
        <v>485600</v>
      </c>
      <c r="ATV5" s="1">
        <f>LOOKUP($A5,'DMG Tables'!$P$2:$P$35,'DMG Tables'!$O$2:$O$35)*ATV$1*LOOKUP(ATV$1,'DMG Tables'!$G$2:$G$7,'DMG Tables'!$H$2:$H$7)</f>
        <v>486000</v>
      </c>
      <c r="ATW5" s="1">
        <f>LOOKUP($A5,'DMG Tables'!$P$2:$P$35,'DMG Tables'!$O$2:$O$35)*ATW$1*LOOKUP(ATW$1,'DMG Tables'!$G$2:$G$7,'DMG Tables'!$H$2:$H$7)</f>
        <v>486400</v>
      </c>
      <c r="ATX5" s="1">
        <f>LOOKUP($A5,'DMG Tables'!$P$2:$P$35,'DMG Tables'!$O$2:$O$35)*ATX$1*LOOKUP(ATX$1,'DMG Tables'!$G$2:$G$7,'DMG Tables'!$H$2:$H$7)</f>
        <v>486800</v>
      </c>
      <c r="ATY5" s="1">
        <f>LOOKUP($A5,'DMG Tables'!$P$2:$P$35,'DMG Tables'!$O$2:$O$35)*ATY$1*LOOKUP(ATY$1,'DMG Tables'!$G$2:$G$7,'DMG Tables'!$H$2:$H$7)</f>
        <v>487200</v>
      </c>
      <c r="ATZ5" s="1">
        <f>LOOKUP($A5,'DMG Tables'!$P$2:$P$35,'DMG Tables'!$O$2:$O$35)*ATZ$1*LOOKUP(ATZ$1,'DMG Tables'!$G$2:$G$7,'DMG Tables'!$H$2:$H$7)</f>
        <v>487600</v>
      </c>
      <c r="AUA5" s="1">
        <f>LOOKUP($A5,'DMG Tables'!$P$2:$P$35,'DMG Tables'!$O$2:$O$35)*AUA$1*LOOKUP(AUA$1,'DMG Tables'!$G$2:$G$7,'DMG Tables'!$H$2:$H$7)</f>
        <v>488000</v>
      </c>
      <c r="AUB5" s="1">
        <f>LOOKUP($A5,'DMG Tables'!$P$2:$P$35,'DMG Tables'!$O$2:$O$35)*AUB$1*LOOKUP(AUB$1,'DMG Tables'!$G$2:$G$7,'DMG Tables'!$H$2:$H$7)</f>
        <v>488400</v>
      </c>
      <c r="AUC5" s="1">
        <f>LOOKUP($A5,'DMG Tables'!$P$2:$P$35,'DMG Tables'!$O$2:$O$35)*AUC$1*LOOKUP(AUC$1,'DMG Tables'!$G$2:$G$7,'DMG Tables'!$H$2:$H$7)</f>
        <v>488800</v>
      </c>
      <c r="AUD5" s="1">
        <f>LOOKUP($A5,'DMG Tables'!$P$2:$P$35,'DMG Tables'!$O$2:$O$35)*AUD$1*LOOKUP(AUD$1,'DMG Tables'!$G$2:$G$7,'DMG Tables'!$H$2:$H$7)</f>
        <v>489200</v>
      </c>
      <c r="AUE5" s="1">
        <f>LOOKUP($A5,'DMG Tables'!$P$2:$P$35,'DMG Tables'!$O$2:$O$35)*AUE$1*LOOKUP(AUE$1,'DMG Tables'!$G$2:$G$7,'DMG Tables'!$H$2:$H$7)</f>
        <v>489600</v>
      </c>
      <c r="AUF5" s="1">
        <f>LOOKUP($A5,'DMG Tables'!$P$2:$P$35,'DMG Tables'!$O$2:$O$35)*AUF$1*LOOKUP(AUF$1,'DMG Tables'!$G$2:$G$7,'DMG Tables'!$H$2:$H$7)</f>
        <v>490000</v>
      </c>
      <c r="AUG5" s="1">
        <f>LOOKUP($A5,'DMG Tables'!$P$2:$P$35,'DMG Tables'!$O$2:$O$35)*AUG$1*LOOKUP(AUG$1,'DMG Tables'!$G$2:$G$7,'DMG Tables'!$H$2:$H$7)</f>
        <v>490400</v>
      </c>
      <c r="AUH5" s="1">
        <f>LOOKUP($A5,'DMG Tables'!$P$2:$P$35,'DMG Tables'!$O$2:$O$35)*AUH$1*LOOKUP(AUH$1,'DMG Tables'!$G$2:$G$7,'DMG Tables'!$H$2:$H$7)</f>
        <v>490800</v>
      </c>
      <c r="AUI5" s="1">
        <f>LOOKUP($A5,'DMG Tables'!$P$2:$P$35,'DMG Tables'!$O$2:$O$35)*AUI$1*LOOKUP(AUI$1,'DMG Tables'!$G$2:$G$7,'DMG Tables'!$H$2:$H$7)</f>
        <v>491200</v>
      </c>
      <c r="AUJ5" s="1">
        <f>LOOKUP($A5,'DMG Tables'!$P$2:$P$35,'DMG Tables'!$O$2:$O$35)*AUJ$1*LOOKUP(AUJ$1,'DMG Tables'!$G$2:$G$7,'DMG Tables'!$H$2:$H$7)</f>
        <v>491600</v>
      </c>
      <c r="AUK5" s="1">
        <f>LOOKUP($A5,'DMG Tables'!$P$2:$P$35,'DMG Tables'!$O$2:$O$35)*AUK$1*LOOKUP(AUK$1,'DMG Tables'!$G$2:$G$7,'DMG Tables'!$H$2:$H$7)</f>
        <v>492000</v>
      </c>
      <c r="AUL5" s="1">
        <f>LOOKUP($A5,'DMG Tables'!$P$2:$P$35,'DMG Tables'!$O$2:$O$35)*AUL$1*LOOKUP(AUL$1,'DMG Tables'!$G$2:$G$7,'DMG Tables'!$H$2:$H$7)</f>
        <v>492400</v>
      </c>
      <c r="AUM5" s="1">
        <f>LOOKUP($A5,'DMG Tables'!$P$2:$P$35,'DMG Tables'!$O$2:$O$35)*AUM$1*LOOKUP(AUM$1,'DMG Tables'!$G$2:$G$7,'DMG Tables'!$H$2:$H$7)</f>
        <v>492800</v>
      </c>
      <c r="AUN5" s="1">
        <f>LOOKUP($A5,'DMG Tables'!$P$2:$P$35,'DMG Tables'!$O$2:$O$35)*AUN$1*LOOKUP(AUN$1,'DMG Tables'!$G$2:$G$7,'DMG Tables'!$H$2:$H$7)</f>
        <v>493200</v>
      </c>
      <c r="AUO5" s="1">
        <f>LOOKUP($A5,'DMG Tables'!$P$2:$P$35,'DMG Tables'!$O$2:$O$35)*AUO$1*LOOKUP(AUO$1,'DMG Tables'!$G$2:$G$7,'DMG Tables'!$H$2:$H$7)</f>
        <v>493600</v>
      </c>
      <c r="AUP5" s="1">
        <f>LOOKUP($A5,'DMG Tables'!$P$2:$P$35,'DMG Tables'!$O$2:$O$35)*AUP$1*LOOKUP(AUP$1,'DMG Tables'!$G$2:$G$7,'DMG Tables'!$H$2:$H$7)</f>
        <v>494000</v>
      </c>
      <c r="AUQ5" s="1">
        <f>LOOKUP($A5,'DMG Tables'!$P$2:$P$35,'DMG Tables'!$O$2:$O$35)*AUQ$1*LOOKUP(AUQ$1,'DMG Tables'!$G$2:$G$7,'DMG Tables'!$H$2:$H$7)</f>
        <v>494400</v>
      </c>
      <c r="AUR5" s="1">
        <f>LOOKUP($A5,'DMG Tables'!$P$2:$P$35,'DMG Tables'!$O$2:$O$35)*AUR$1*LOOKUP(AUR$1,'DMG Tables'!$G$2:$G$7,'DMG Tables'!$H$2:$H$7)</f>
        <v>494800</v>
      </c>
      <c r="AUS5" s="1">
        <f>LOOKUP($A5,'DMG Tables'!$P$2:$P$35,'DMG Tables'!$O$2:$O$35)*AUS$1*LOOKUP(AUS$1,'DMG Tables'!$G$2:$G$7,'DMG Tables'!$H$2:$H$7)</f>
        <v>495200</v>
      </c>
      <c r="AUT5" s="1">
        <f>LOOKUP($A5,'DMG Tables'!$P$2:$P$35,'DMG Tables'!$O$2:$O$35)*AUT$1*LOOKUP(AUT$1,'DMG Tables'!$G$2:$G$7,'DMG Tables'!$H$2:$H$7)</f>
        <v>495600</v>
      </c>
      <c r="AUU5" s="1">
        <f>LOOKUP($A5,'DMG Tables'!$P$2:$P$35,'DMG Tables'!$O$2:$O$35)*AUU$1*LOOKUP(AUU$1,'DMG Tables'!$G$2:$G$7,'DMG Tables'!$H$2:$H$7)</f>
        <v>496000</v>
      </c>
      <c r="AUV5" s="1">
        <f>LOOKUP($A5,'DMG Tables'!$P$2:$P$35,'DMG Tables'!$O$2:$O$35)*AUV$1*LOOKUP(AUV$1,'DMG Tables'!$G$2:$G$7,'DMG Tables'!$H$2:$H$7)</f>
        <v>496400</v>
      </c>
      <c r="AUW5" s="1">
        <f>LOOKUP($A5,'DMG Tables'!$P$2:$P$35,'DMG Tables'!$O$2:$O$35)*AUW$1*LOOKUP(AUW$1,'DMG Tables'!$G$2:$G$7,'DMG Tables'!$H$2:$H$7)</f>
        <v>496800</v>
      </c>
      <c r="AUX5" s="1">
        <f>LOOKUP($A5,'DMG Tables'!$P$2:$P$35,'DMG Tables'!$O$2:$O$35)*AUX$1*LOOKUP(AUX$1,'DMG Tables'!$G$2:$G$7,'DMG Tables'!$H$2:$H$7)</f>
        <v>497200</v>
      </c>
      <c r="AUY5" s="1">
        <f>LOOKUP($A5,'DMG Tables'!$P$2:$P$35,'DMG Tables'!$O$2:$O$35)*AUY$1*LOOKUP(AUY$1,'DMG Tables'!$G$2:$G$7,'DMG Tables'!$H$2:$H$7)</f>
        <v>497600</v>
      </c>
      <c r="AUZ5" s="1">
        <f>LOOKUP($A5,'DMG Tables'!$P$2:$P$35,'DMG Tables'!$O$2:$O$35)*AUZ$1*LOOKUP(AUZ$1,'DMG Tables'!$G$2:$G$7,'DMG Tables'!$H$2:$H$7)</f>
        <v>498000</v>
      </c>
      <c r="AVA5" s="1">
        <f>LOOKUP($A5,'DMG Tables'!$P$2:$P$35,'DMG Tables'!$O$2:$O$35)*AVA$1*LOOKUP(AVA$1,'DMG Tables'!$G$2:$G$7,'DMG Tables'!$H$2:$H$7)</f>
        <v>498400</v>
      </c>
      <c r="AVB5" s="1">
        <f>LOOKUP($A5,'DMG Tables'!$P$2:$P$35,'DMG Tables'!$O$2:$O$35)*AVB$1*LOOKUP(AVB$1,'DMG Tables'!$G$2:$G$7,'DMG Tables'!$H$2:$H$7)</f>
        <v>498800</v>
      </c>
      <c r="AVC5" s="1">
        <f>LOOKUP($A5,'DMG Tables'!$P$2:$P$35,'DMG Tables'!$O$2:$O$35)*AVC$1*LOOKUP(AVC$1,'DMG Tables'!$G$2:$G$7,'DMG Tables'!$H$2:$H$7)</f>
        <v>499200</v>
      </c>
      <c r="AVD5" s="1">
        <f>LOOKUP($A5,'DMG Tables'!$P$2:$P$35,'DMG Tables'!$O$2:$O$35)*AVD$1*LOOKUP(AVD$1,'DMG Tables'!$G$2:$G$7,'DMG Tables'!$H$2:$H$7)</f>
        <v>499600</v>
      </c>
      <c r="AVE5" s="1">
        <f>LOOKUP($A5,'DMG Tables'!$P$2:$P$35,'DMG Tables'!$O$2:$O$35)*AVE$1*LOOKUP(AVE$1,'DMG Tables'!$G$2:$G$7,'DMG Tables'!$H$2:$H$7)</f>
        <v>500000</v>
      </c>
      <c r="AVF5" s="1">
        <f>LOOKUP($A5,'DMG Tables'!$P$2:$P$35,'DMG Tables'!$O$2:$O$35)*AVF$1*LOOKUP(AVF$1,'DMG Tables'!$G$2:$G$7,'DMG Tables'!$H$2:$H$7)</f>
        <v>500400</v>
      </c>
      <c r="AVG5" s="1">
        <f>LOOKUP($A5,'DMG Tables'!$P$2:$P$35,'DMG Tables'!$O$2:$O$35)*AVG$1*LOOKUP(AVG$1,'DMG Tables'!$G$2:$G$7,'DMG Tables'!$H$2:$H$7)</f>
        <v>500800</v>
      </c>
      <c r="AVH5" s="1">
        <f>LOOKUP($A5,'DMG Tables'!$P$2:$P$35,'DMG Tables'!$O$2:$O$35)*AVH$1*LOOKUP(AVH$1,'DMG Tables'!$G$2:$G$7,'DMG Tables'!$H$2:$H$7)</f>
        <v>501200</v>
      </c>
      <c r="AVI5" s="1">
        <f>LOOKUP($A5,'DMG Tables'!$P$2:$P$35,'DMG Tables'!$O$2:$O$35)*AVI$1*LOOKUP(AVI$1,'DMG Tables'!$G$2:$G$7,'DMG Tables'!$H$2:$H$7)</f>
        <v>501600</v>
      </c>
      <c r="AVJ5" s="1">
        <f>LOOKUP($A5,'DMG Tables'!$P$2:$P$35,'DMG Tables'!$O$2:$O$35)*AVJ$1*LOOKUP(AVJ$1,'DMG Tables'!$G$2:$G$7,'DMG Tables'!$H$2:$H$7)</f>
        <v>502000</v>
      </c>
      <c r="AVK5" s="1">
        <f>LOOKUP($A5,'DMG Tables'!$P$2:$P$35,'DMG Tables'!$O$2:$O$35)*AVK$1*LOOKUP(AVK$1,'DMG Tables'!$G$2:$G$7,'DMG Tables'!$H$2:$H$7)</f>
        <v>502400</v>
      </c>
      <c r="AVL5" s="1">
        <f>LOOKUP($A5,'DMG Tables'!$P$2:$P$35,'DMG Tables'!$O$2:$O$35)*AVL$1*LOOKUP(AVL$1,'DMG Tables'!$G$2:$G$7,'DMG Tables'!$H$2:$H$7)</f>
        <v>502800</v>
      </c>
      <c r="AVM5" s="1">
        <f>LOOKUP($A5,'DMG Tables'!$P$2:$P$35,'DMG Tables'!$O$2:$O$35)*AVM$1*LOOKUP(AVM$1,'DMG Tables'!$G$2:$G$7,'DMG Tables'!$H$2:$H$7)</f>
        <v>503200</v>
      </c>
      <c r="AVN5" s="1">
        <f>LOOKUP($A5,'DMG Tables'!$P$2:$P$35,'DMG Tables'!$O$2:$O$35)*AVN$1*LOOKUP(AVN$1,'DMG Tables'!$G$2:$G$7,'DMG Tables'!$H$2:$H$7)</f>
        <v>503600</v>
      </c>
      <c r="AVO5" s="1">
        <f>LOOKUP($A5,'DMG Tables'!$P$2:$P$35,'DMG Tables'!$O$2:$O$35)*AVO$1*LOOKUP(AVO$1,'DMG Tables'!$G$2:$G$7,'DMG Tables'!$H$2:$H$7)</f>
        <v>504000</v>
      </c>
      <c r="AVP5" s="1">
        <f>LOOKUP($A5,'DMG Tables'!$P$2:$P$35,'DMG Tables'!$O$2:$O$35)*AVP$1*LOOKUP(AVP$1,'DMG Tables'!$G$2:$G$7,'DMG Tables'!$H$2:$H$7)</f>
        <v>504400</v>
      </c>
      <c r="AVQ5" s="1">
        <f>LOOKUP($A5,'DMG Tables'!$P$2:$P$35,'DMG Tables'!$O$2:$O$35)*AVQ$1*LOOKUP(AVQ$1,'DMG Tables'!$G$2:$G$7,'DMG Tables'!$H$2:$H$7)</f>
        <v>504800</v>
      </c>
      <c r="AVR5" s="1">
        <f>LOOKUP($A5,'DMG Tables'!$P$2:$P$35,'DMG Tables'!$O$2:$O$35)*AVR$1*LOOKUP(AVR$1,'DMG Tables'!$G$2:$G$7,'DMG Tables'!$H$2:$H$7)</f>
        <v>505200</v>
      </c>
      <c r="AVS5" s="1">
        <f>LOOKUP($A5,'DMG Tables'!$P$2:$P$35,'DMG Tables'!$O$2:$O$35)*AVS$1*LOOKUP(AVS$1,'DMG Tables'!$G$2:$G$7,'DMG Tables'!$H$2:$H$7)</f>
        <v>505600</v>
      </c>
      <c r="AVT5" s="1">
        <f>LOOKUP($A5,'DMG Tables'!$P$2:$P$35,'DMG Tables'!$O$2:$O$35)*AVT$1*LOOKUP(AVT$1,'DMG Tables'!$G$2:$G$7,'DMG Tables'!$H$2:$H$7)</f>
        <v>506000</v>
      </c>
      <c r="AVU5" s="1">
        <f>LOOKUP($A5,'DMG Tables'!$P$2:$P$35,'DMG Tables'!$O$2:$O$35)*AVU$1*LOOKUP(AVU$1,'DMG Tables'!$G$2:$G$7,'DMG Tables'!$H$2:$H$7)</f>
        <v>506400</v>
      </c>
      <c r="AVV5" s="1">
        <f>LOOKUP($A5,'DMG Tables'!$P$2:$P$35,'DMG Tables'!$O$2:$O$35)*AVV$1*LOOKUP(AVV$1,'DMG Tables'!$G$2:$G$7,'DMG Tables'!$H$2:$H$7)</f>
        <v>506800</v>
      </c>
      <c r="AVW5" s="1">
        <f>LOOKUP($A5,'DMG Tables'!$P$2:$P$35,'DMG Tables'!$O$2:$O$35)*AVW$1*LOOKUP(AVW$1,'DMG Tables'!$G$2:$G$7,'DMG Tables'!$H$2:$H$7)</f>
        <v>507200</v>
      </c>
      <c r="AVX5" s="1">
        <f>LOOKUP($A5,'DMG Tables'!$P$2:$P$35,'DMG Tables'!$O$2:$O$35)*AVX$1*LOOKUP(AVX$1,'DMG Tables'!$G$2:$G$7,'DMG Tables'!$H$2:$H$7)</f>
        <v>507600</v>
      </c>
      <c r="AVY5" s="1">
        <f>LOOKUP($A5,'DMG Tables'!$P$2:$P$35,'DMG Tables'!$O$2:$O$35)*AVY$1*LOOKUP(AVY$1,'DMG Tables'!$G$2:$G$7,'DMG Tables'!$H$2:$H$7)</f>
        <v>508000</v>
      </c>
      <c r="AVZ5" s="1">
        <f>LOOKUP($A5,'DMG Tables'!$P$2:$P$35,'DMG Tables'!$O$2:$O$35)*AVZ$1*LOOKUP(AVZ$1,'DMG Tables'!$G$2:$G$7,'DMG Tables'!$H$2:$H$7)</f>
        <v>508400</v>
      </c>
      <c r="AWA5" s="1">
        <f>LOOKUP($A5,'DMG Tables'!$P$2:$P$35,'DMG Tables'!$O$2:$O$35)*AWA$1*LOOKUP(AWA$1,'DMG Tables'!$G$2:$G$7,'DMG Tables'!$H$2:$H$7)</f>
        <v>508800</v>
      </c>
      <c r="AWB5" s="1">
        <f>LOOKUP($A5,'DMG Tables'!$P$2:$P$35,'DMG Tables'!$O$2:$O$35)*AWB$1*LOOKUP(AWB$1,'DMG Tables'!$G$2:$G$7,'DMG Tables'!$H$2:$H$7)</f>
        <v>509200</v>
      </c>
      <c r="AWC5" s="1">
        <f>LOOKUP($A5,'DMG Tables'!$P$2:$P$35,'DMG Tables'!$O$2:$O$35)*AWC$1*LOOKUP(AWC$1,'DMG Tables'!$G$2:$G$7,'DMG Tables'!$H$2:$H$7)</f>
        <v>509600</v>
      </c>
      <c r="AWD5" s="1">
        <f>LOOKUP($A5,'DMG Tables'!$P$2:$P$35,'DMG Tables'!$O$2:$O$35)*AWD$1*LOOKUP(AWD$1,'DMG Tables'!$G$2:$G$7,'DMG Tables'!$H$2:$H$7)</f>
        <v>510000</v>
      </c>
      <c r="AWE5" s="1">
        <f>LOOKUP($A5,'DMG Tables'!$P$2:$P$35,'DMG Tables'!$O$2:$O$35)*AWE$1*LOOKUP(AWE$1,'DMG Tables'!$G$2:$G$7,'DMG Tables'!$H$2:$H$7)</f>
        <v>510400</v>
      </c>
      <c r="AWF5" s="1">
        <f>LOOKUP($A5,'DMG Tables'!$P$2:$P$35,'DMG Tables'!$O$2:$O$35)*AWF$1*LOOKUP(AWF$1,'DMG Tables'!$G$2:$G$7,'DMG Tables'!$H$2:$H$7)</f>
        <v>510800</v>
      </c>
      <c r="AWG5" s="1">
        <f>LOOKUP($A5,'DMG Tables'!$P$2:$P$35,'DMG Tables'!$O$2:$O$35)*AWG$1*LOOKUP(AWG$1,'DMG Tables'!$G$2:$G$7,'DMG Tables'!$H$2:$H$7)</f>
        <v>511200</v>
      </c>
      <c r="AWH5" s="1">
        <f>LOOKUP($A5,'DMG Tables'!$P$2:$P$35,'DMG Tables'!$O$2:$O$35)*AWH$1*LOOKUP(AWH$1,'DMG Tables'!$G$2:$G$7,'DMG Tables'!$H$2:$H$7)</f>
        <v>511600</v>
      </c>
      <c r="AWI5" s="1">
        <f>LOOKUP($A5,'DMG Tables'!$P$2:$P$35,'DMG Tables'!$O$2:$O$35)*AWI$1*LOOKUP(AWI$1,'DMG Tables'!$G$2:$G$7,'DMG Tables'!$H$2:$H$7)</f>
        <v>512000</v>
      </c>
      <c r="AWJ5" s="1">
        <f>LOOKUP($A5,'DMG Tables'!$P$2:$P$35,'DMG Tables'!$O$2:$O$35)*AWJ$1*LOOKUP(AWJ$1,'DMG Tables'!$G$2:$G$7,'DMG Tables'!$H$2:$H$7)</f>
        <v>512400</v>
      </c>
      <c r="AWK5" s="1">
        <f>LOOKUP($A5,'DMG Tables'!$P$2:$P$35,'DMG Tables'!$O$2:$O$35)*AWK$1*LOOKUP(AWK$1,'DMG Tables'!$G$2:$G$7,'DMG Tables'!$H$2:$H$7)</f>
        <v>512800</v>
      </c>
      <c r="AWL5" s="1">
        <f>LOOKUP($A5,'DMG Tables'!$P$2:$P$35,'DMG Tables'!$O$2:$O$35)*AWL$1*LOOKUP(AWL$1,'DMG Tables'!$G$2:$G$7,'DMG Tables'!$H$2:$H$7)</f>
        <v>513200</v>
      </c>
      <c r="AWM5" s="1">
        <f>LOOKUP($A5,'DMG Tables'!$P$2:$P$35,'DMG Tables'!$O$2:$O$35)*AWM$1*LOOKUP(AWM$1,'DMG Tables'!$G$2:$G$7,'DMG Tables'!$H$2:$H$7)</f>
        <v>513600</v>
      </c>
      <c r="AWN5" s="1">
        <f>LOOKUP($A5,'DMG Tables'!$P$2:$P$35,'DMG Tables'!$O$2:$O$35)*AWN$1*LOOKUP(AWN$1,'DMG Tables'!$G$2:$G$7,'DMG Tables'!$H$2:$H$7)</f>
        <v>514000</v>
      </c>
      <c r="AWO5" s="1">
        <f>LOOKUP($A5,'DMG Tables'!$P$2:$P$35,'DMG Tables'!$O$2:$O$35)*AWO$1*LOOKUP(AWO$1,'DMG Tables'!$G$2:$G$7,'DMG Tables'!$H$2:$H$7)</f>
        <v>514400</v>
      </c>
      <c r="AWP5" s="1">
        <f>LOOKUP($A5,'DMG Tables'!$P$2:$P$35,'DMG Tables'!$O$2:$O$35)*AWP$1*LOOKUP(AWP$1,'DMG Tables'!$G$2:$G$7,'DMG Tables'!$H$2:$H$7)</f>
        <v>514800</v>
      </c>
      <c r="AWQ5" s="1">
        <f>LOOKUP($A5,'DMG Tables'!$P$2:$P$35,'DMG Tables'!$O$2:$O$35)*AWQ$1*LOOKUP(AWQ$1,'DMG Tables'!$G$2:$G$7,'DMG Tables'!$H$2:$H$7)</f>
        <v>515200</v>
      </c>
      <c r="AWR5" s="1">
        <f>LOOKUP($A5,'DMG Tables'!$P$2:$P$35,'DMG Tables'!$O$2:$O$35)*AWR$1*LOOKUP(AWR$1,'DMG Tables'!$G$2:$G$7,'DMG Tables'!$H$2:$H$7)</f>
        <v>515600</v>
      </c>
      <c r="AWS5" s="1">
        <f>LOOKUP($A5,'DMG Tables'!$P$2:$P$35,'DMG Tables'!$O$2:$O$35)*AWS$1*LOOKUP(AWS$1,'DMG Tables'!$G$2:$G$7,'DMG Tables'!$H$2:$H$7)</f>
        <v>516000</v>
      </c>
      <c r="AWT5" s="1">
        <f>LOOKUP($A5,'DMG Tables'!$P$2:$P$35,'DMG Tables'!$O$2:$O$35)*AWT$1*LOOKUP(AWT$1,'DMG Tables'!$G$2:$G$7,'DMG Tables'!$H$2:$H$7)</f>
        <v>516400</v>
      </c>
      <c r="AWU5" s="1">
        <f>LOOKUP($A5,'DMG Tables'!$P$2:$P$35,'DMG Tables'!$O$2:$O$35)*AWU$1*LOOKUP(AWU$1,'DMG Tables'!$G$2:$G$7,'DMG Tables'!$H$2:$H$7)</f>
        <v>516800</v>
      </c>
      <c r="AWV5" s="1">
        <f>LOOKUP($A5,'DMG Tables'!$P$2:$P$35,'DMG Tables'!$O$2:$O$35)*AWV$1*LOOKUP(AWV$1,'DMG Tables'!$G$2:$G$7,'DMG Tables'!$H$2:$H$7)</f>
        <v>517200</v>
      </c>
      <c r="AWW5" s="1">
        <f>LOOKUP($A5,'DMG Tables'!$P$2:$P$35,'DMG Tables'!$O$2:$O$35)*AWW$1*LOOKUP(AWW$1,'DMG Tables'!$G$2:$G$7,'DMG Tables'!$H$2:$H$7)</f>
        <v>517600</v>
      </c>
      <c r="AWX5" s="1">
        <f>LOOKUP($A5,'DMG Tables'!$P$2:$P$35,'DMG Tables'!$O$2:$O$35)*AWX$1*LOOKUP(AWX$1,'DMG Tables'!$G$2:$G$7,'DMG Tables'!$H$2:$H$7)</f>
        <v>518000</v>
      </c>
      <c r="AWY5" s="1">
        <f>LOOKUP($A5,'DMG Tables'!$P$2:$P$35,'DMG Tables'!$O$2:$O$35)*AWY$1*LOOKUP(AWY$1,'DMG Tables'!$G$2:$G$7,'DMG Tables'!$H$2:$H$7)</f>
        <v>518400</v>
      </c>
      <c r="AWZ5" s="1">
        <f>LOOKUP($A5,'DMG Tables'!$P$2:$P$35,'DMG Tables'!$O$2:$O$35)*AWZ$1*LOOKUP(AWZ$1,'DMG Tables'!$G$2:$G$7,'DMG Tables'!$H$2:$H$7)</f>
        <v>518800</v>
      </c>
      <c r="AXA5" s="1">
        <f>LOOKUP($A5,'DMG Tables'!$P$2:$P$35,'DMG Tables'!$O$2:$O$35)*AXA$1*LOOKUP(AXA$1,'DMG Tables'!$G$2:$G$7,'DMG Tables'!$H$2:$H$7)</f>
        <v>519200</v>
      </c>
      <c r="AXB5" s="1">
        <f>LOOKUP($A5,'DMG Tables'!$P$2:$P$35,'DMG Tables'!$O$2:$O$35)*AXB$1*LOOKUP(AXB$1,'DMG Tables'!$G$2:$G$7,'DMG Tables'!$H$2:$H$7)</f>
        <v>519600</v>
      </c>
      <c r="AXC5" s="1">
        <f>LOOKUP($A5,'DMG Tables'!$P$2:$P$35,'DMG Tables'!$O$2:$O$35)*AXC$1*LOOKUP(AXC$1,'DMG Tables'!$G$2:$G$7,'DMG Tables'!$H$2:$H$7)</f>
        <v>520000</v>
      </c>
      <c r="AXD5" s="1">
        <f>LOOKUP($A5,'DMG Tables'!$P$2:$P$35,'DMG Tables'!$O$2:$O$35)*AXD$1*LOOKUP(AXD$1,'DMG Tables'!$G$2:$G$7,'DMG Tables'!$H$2:$H$7)</f>
        <v>520400</v>
      </c>
      <c r="AXE5" s="1">
        <f>LOOKUP($A5,'DMG Tables'!$P$2:$P$35,'DMG Tables'!$O$2:$O$35)*AXE$1*LOOKUP(AXE$1,'DMG Tables'!$G$2:$G$7,'DMG Tables'!$H$2:$H$7)</f>
        <v>520800</v>
      </c>
      <c r="AXF5" s="1">
        <f>LOOKUP($A5,'DMG Tables'!$P$2:$P$35,'DMG Tables'!$O$2:$O$35)*AXF$1*LOOKUP(AXF$1,'DMG Tables'!$G$2:$G$7,'DMG Tables'!$H$2:$H$7)</f>
        <v>521200</v>
      </c>
      <c r="AXG5" s="1">
        <f>LOOKUP($A5,'DMG Tables'!$P$2:$P$35,'DMG Tables'!$O$2:$O$35)*AXG$1*LOOKUP(AXG$1,'DMG Tables'!$G$2:$G$7,'DMG Tables'!$H$2:$H$7)</f>
        <v>521600</v>
      </c>
      <c r="AXH5" s="1">
        <f>LOOKUP($A5,'DMG Tables'!$P$2:$P$35,'DMG Tables'!$O$2:$O$35)*AXH$1*LOOKUP(AXH$1,'DMG Tables'!$G$2:$G$7,'DMG Tables'!$H$2:$H$7)</f>
        <v>522000</v>
      </c>
      <c r="AXI5" s="1">
        <f>LOOKUP($A5,'DMG Tables'!$P$2:$P$35,'DMG Tables'!$O$2:$O$35)*AXI$1*LOOKUP(AXI$1,'DMG Tables'!$G$2:$G$7,'DMG Tables'!$H$2:$H$7)</f>
        <v>522400</v>
      </c>
      <c r="AXJ5" s="1">
        <f>LOOKUP($A5,'DMG Tables'!$P$2:$P$35,'DMG Tables'!$O$2:$O$35)*AXJ$1*LOOKUP(AXJ$1,'DMG Tables'!$G$2:$G$7,'DMG Tables'!$H$2:$H$7)</f>
        <v>522800</v>
      </c>
      <c r="AXK5" s="1">
        <f>LOOKUP($A5,'DMG Tables'!$P$2:$P$35,'DMG Tables'!$O$2:$O$35)*AXK$1*LOOKUP(AXK$1,'DMG Tables'!$G$2:$G$7,'DMG Tables'!$H$2:$H$7)</f>
        <v>523200</v>
      </c>
      <c r="AXL5" s="1">
        <f>LOOKUP($A5,'DMG Tables'!$P$2:$P$35,'DMG Tables'!$O$2:$O$35)*AXL$1*LOOKUP(AXL$1,'DMG Tables'!$G$2:$G$7,'DMG Tables'!$H$2:$H$7)</f>
        <v>523600</v>
      </c>
      <c r="AXM5" s="1">
        <f>LOOKUP($A5,'DMG Tables'!$P$2:$P$35,'DMG Tables'!$O$2:$O$35)*AXM$1*LOOKUP(AXM$1,'DMG Tables'!$G$2:$G$7,'DMG Tables'!$H$2:$H$7)</f>
        <v>524000</v>
      </c>
      <c r="AXN5" s="1">
        <f>LOOKUP($A5,'DMG Tables'!$P$2:$P$35,'DMG Tables'!$O$2:$O$35)*AXN$1*LOOKUP(AXN$1,'DMG Tables'!$G$2:$G$7,'DMG Tables'!$H$2:$H$7)</f>
        <v>524400</v>
      </c>
      <c r="AXO5" s="1">
        <f>LOOKUP($A5,'DMG Tables'!$P$2:$P$35,'DMG Tables'!$O$2:$O$35)*AXO$1*LOOKUP(AXO$1,'DMG Tables'!$G$2:$G$7,'DMG Tables'!$H$2:$H$7)</f>
        <v>524800</v>
      </c>
      <c r="AXP5" s="1">
        <f>LOOKUP($A5,'DMG Tables'!$P$2:$P$35,'DMG Tables'!$O$2:$O$35)*AXP$1*LOOKUP(AXP$1,'DMG Tables'!$G$2:$G$7,'DMG Tables'!$H$2:$H$7)</f>
        <v>525200</v>
      </c>
      <c r="AXQ5" s="1">
        <f>LOOKUP($A5,'DMG Tables'!$P$2:$P$35,'DMG Tables'!$O$2:$O$35)*AXQ$1*LOOKUP(AXQ$1,'DMG Tables'!$G$2:$G$7,'DMG Tables'!$H$2:$H$7)</f>
        <v>525600</v>
      </c>
      <c r="AXR5" s="1">
        <f>LOOKUP($A5,'DMG Tables'!$P$2:$P$35,'DMG Tables'!$O$2:$O$35)*AXR$1*LOOKUP(AXR$1,'DMG Tables'!$G$2:$G$7,'DMG Tables'!$H$2:$H$7)</f>
        <v>526000</v>
      </c>
      <c r="AXS5" s="1">
        <f>LOOKUP($A5,'DMG Tables'!$P$2:$P$35,'DMG Tables'!$O$2:$O$35)*AXS$1*LOOKUP(AXS$1,'DMG Tables'!$G$2:$G$7,'DMG Tables'!$H$2:$H$7)</f>
        <v>526400</v>
      </c>
      <c r="AXT5" s="1">
        <f>LOOKUP($A5,'DMG Tables'!$P$2:$P$35,'DMG Tables'!$O$2:$O$35)*AXT$1*LOOKUP(AXT$1,'DMG Tables'!$G$2:$G$7,'DMG Tables'!$H$2:$H$7)</f>
        <v>526800</v>
      </c>
      <c r="AXU5" s="1">
        <f>LOOKUP($A5,'DMG Tables'!$P$2:$P$35,'DMG Tables'!$O$2:$O$35)*AXU$1*LOOKUP(AXU$1,'DMG Tables'!$G$2:$G$7,'DMG Tables'!$H$2:$H$7)</f>
        <v>527200</v>
      </c>
      <c r="AXV5" s="1">
        <f>LOOKUP($A5,'DMG Tables'!$P$2:$P$35,'DMG Tables'!$O$2:$O$35)*AXV$1*LOOKUP(AXV$1,'DMG Tables'!$G$2:$G$7,'DMG Tables'!$H$2:$H$7)</f>
        <v>527600</v>
      </c>
      <c r="AXW5" s="1">
        <f>LOOKUP($A5,'DMG Tables'!$P$2:$P$35,'DMG Tables'!$O$2:$O$35)*AXW$1*LOOKUP(AXW$1,'DMG Tables'!$G$2:$G$7,'DMG Tables'!$H$2:$H$7)</f>
        <v>528000</v>
      </c>
      <c r="AXX5" s="1">
        <f>LOOKUP($A5,'DMG Tables'!$P$2:$P$35,'DMG Tables'!$O$2:$O$35)*AXX$1*LOOKUP(AXX$1,'DMG Tables'!$G$2:$G$7,'DMG Tables'!$H$2:$H$7)</f>
        <v>528400</v>
      </c>
      <c r="AXY5" s="1">
        <f>LOOKUP($A5,'DMG Tables'!$P$2:$P$35,'DMG Tables'!$O$2:$O$35)*AXY$1*LOOKUP(AXY$1,'DMG Tables'!$G$2:$G$7,'DMG Tables'!$H$2:$H$7)</f>
        <v>528800</v>
      </c>
      <c r="AXZ5" s="1">
        <f>LOOKUP($A5,'DMG Tables'!$P$2:$P$35,'DMG Tables'!$O$2:$O$35)*AXZ$1*LOOKUP(AXZ$1,'DMG Tables'!$G$2:$G$7,'DMG Tables'!$H$2:$H$7)</f>
        <v>529200</v>
      </c>
      <c r="AYA5" s="1">
        <f>LOOKUP($A5,'DMG Tables'!$P$2:$P$35,'DMG Tables'!$O$2:$O$35)*AYA$1*LOOKUP(AYA$1,'DMG Tables'!$G$2:$G$7,'DMG Tables'!$H$2:$H$7)</f>
        <v>529600</v>
      </c>
      <c r="AYB5" s="1">
        <f>LOOKUP($A5,'DMG Tables'!$P$2:$P$35,'DMG Tables'!$O$2:$O$35)*AYB$1*LOOKUP(AYB$1,'DMG Tables'!$G$2:$G$7,'DMG Tables'!$H$2:$H$7)</f>
        <v>530000</v>
      </c>
      <c r="AYC5" s="1">
        <f>LOOKUP($A5,'DMG Tables'!$P$2:$P$35,'DMG Tables'!$O$2:$O$35)*AYC$1*LOOKUP(AYC$1,'DMG Tables'!$G$2:$G$7,'DMG Tables'!$H$2:$H$7)</f>
        <v>530400</v>
      </c>
      <c r="AYD5" s="1">
        <f>LOOKUP($A5,'DMG Tables'!$P$2:$P$35,'DMG Tables'!$O$2:$O$35)*AYD$1*LOOKUP(AYD$1,'DMG Tables'!$G$2:$G$7,'DMG Tables'!$H$2:$H$7)</f>
        <v>530800</v>
      </c>
      <c r="AYE5" s="1">
        <f>LOOKUP($A5,'DMG Tables'!$P$2:$P$35,'DMG Tables'!$O$2:$O$35)*AYE$1*LOOKUP(AYE$1,'DMG Tables'!$G$2:$G$7,'DMG Tables'!$H$2:$H$7)</f>
        <v>531200</v>
      </c>
      <c r="AYF5" s="1">
        <f>LOOKUP($A5,'DMG Tables'!$P$2:$P$35,'DMG Tables'!$O$2:$O$35)*AYF$1*LOOKUP(AYF$1,'DMG Tables'!$G$2:$G$7,'DMG Tables'!$H$2:$H$7)</f>
        <v>531600</v>
      </c>
      <c r="AYG5" s="1">
        <f>LOOKUP($A5,'DMG Tables'!$P$2:$P$35,'DMG Tables'!$O$2:$O$35)*AYG$1*LOOKUP(AYG$1,'DMG Tables'!$G$2:$G$7,'DMG Tables'!$H$2:$H$7)</f>
        <v>532000</v>
      </c>
      <c r="AYH5" s="1">
        <f>LOOKUP($A5,'DMG Tables'!$P$2:$P$35,'DMG Tables'!$O$2:$O$35)*AYH$1*LOOKUP(AYH$1,'DMG Tables'!$G$2:$G$7,'DMG Tables'!$H$2:$H$7)</f>
        <v>532400</v>
      </c>
      <c r="AYI5" s="1">
        <f>LOOKUP($A5,'DMG Tables'!$P$2:$P$35,'DMG Tables'!$O$2:$O$35)*AYI$1*LOOKUP(AYI$1,'DMG Tables'!$G$2:$G$7,'DMG Tables'!$H$2:$H$7)</f>
        <v>532800</v>
      </c>
      <c r="AYJ5" s="1">
        <f>LOOKUP($A5,'DMG Tables'!$P$2:$P$35,'DMG Tables'!$O$2:$O$35)*AYJ$1*LOOKUP(AYJ$1,'DMG Tables'!$G$2:$G$7,'DMG Tables'!$H$2:$H$7)</f>
        <v>533200</v>
      </c>
      <c r="AYK5" s="1">
        <f>LOOKUP($A5,'DMG Tables'!$P$2:$P$35,'DMG Tables'!$O$2:$O$35)*AYK$1*LOOKUP(AYK$1,'DMG Tables'!$G$2:$G$7,'DMG Tables'!$H$2:$H$7)</f>
        <v>533600</v>
      </c>
      <c r="AYL5" s="1">
        <f>LOOKUP($A5,'DMG Tables'!$P$2:$P$35,'DMG Tables'!$O$2:$O$35)*AYL$1*LOOKUP(AYL$1,'DMG Tables'!$G$2:$G$7,'DMG Tables'!$H$2:$H$7)</f>
        <v>534000</v>
      </c>
      <c r="AYM5" s="1">
        <f>LOOKUP($A5,'DMG Tables'!$P$2:$P$35,'DMG Tables'!$O$2:$O$35)*AYM$1*LOOKUP(AYM$1,'DMG Tables'!$G$2:$G$7,'DMG Tables'!$H$2:$H$7)</f>
        <v>534400</v>
      </c>
      <c r="AYN5" s="1">
        <f>LOOKUP($A5,'DMG Tables'!$P$2:$P$35,'DMG Tables'!$O$2:$O$35)*AYN$1*LOOKUP(AYN$1,'DMG Tables'!$G$2:$G$7,'DMG Tables'!$H$2:$H$7)</f>
        <v>534800</v>
      </c>
      <c r="AYO5" s="1">
        <f>LOOKUP($A5,'DMG Tables'!$P$2:$P$35,'DMG Tables'!$O$2:$O$35)*AYO$1*LOOKUP(AYO$1,'DMG Tables'!$G$2:$G$7,'DMG Tables'!$H$2:$H$7)</f>
        <v>535200</v>
      </c>
      <c r="AYP5" s="1">
        <f>LOOKUP($A5,'DMG Tables'!$P$2:$P$35,'DMG Tables'!$O$2:$O$35)*AYP$1*LOOKUP(AYP$1,'DMG Tables'!$G$2:$G$7,'DMG Tables'!$H$2:$H$7)</f>
        <v>535600</v>
      </c>
      <c r="AYQ5" s="1">
        <f>LOOKUP($A5,'DMG Tables'!$P$2:$P$35,'DMG Tables'!$O$2:$O$35)*AYQ$1*LOOKUP(AYQ$1,'DMG Tables'!$G$2:$G$7,'DMG Tables'!$H$2:$H$7)</f>
        <v>536000</v>
      </c>
      <c r="AYR5" s="1">
        <f>LOOKUP($A5,'DMG Tables'!$P$2:$P$35,'DMG Tables'!$O$2:$O$35)*AYR$1*LOOKUP(AYR$1,'DMG Tables'!$G$2:$G$7,'DMG Tables'!$H$2:$H$7)</f>
        <v>536400</v>
      </c>
      <c r="AYS5" s="1">
        <f>LOOKUP($A5,'DMG Tables'!$P$2:$P$35,'DMG Tables'!$O$2:$O$35)*AYS$1*LOOKUP(AYS$1,'DMG Tables'!$G$2:$G$7,'DMG Tables'!$H$2:$H$7)</f>
        <v>536800</v>
      </c>
      <c r="AYT5" s="1">
        <f>LOOKUP($A5,'DMG Tables'!$P$2:$P$35,'DMG Tables'!$O$2:$O$35)*AYT$1*LOOKUP(AYT$1,'DMG Tables'!$G$2:$G$7,'DMG Tables'!$H$2:$H$7)</f>
        <v>537200</v>
      </c>
      <c r="AYU5" s="1">
        <f>LOOKUP($A5,'DMG Tables'!$P$2:$P$35,'DMG Tables'!$O$2:$O$35)*AYU$1*LOOKUP(AYU$1,'DMG Tables'!$G$2:$G$7,'DMG Tables'!$H$2:$H$7)</f>
        <v>537600</v>
      </c>
      <c r="AYV5" s="1">
        <f>LOOKUP($A5,'DMG Tables'!$P$2:$P$35,'DMG Tables'!$O$2:$O$35)*AYV$1*LOOKUP(AYV$1,'DMG Tables'!$G$2:$G$7,'DMG Tables'!$H$2:$H$7)</f>
        <v>538000</v>
      </c>
      <c r="AYW5" s="1">
        <f>LOOKUP($A5,'DMG Tables'!$P$2:$P$35,'DMG Tables'!$O$2:$O$35)*AYW$1*LOOKUP(AYW$1,'DMG Tables'!$G$2:$G$7,'DMG Tables'!$H$2:$H$7)</f>
        <v>538400</v>
      </c>
      <c r="AYX5" s="1">
        <f>LOOKUP($A5,'DMG Tables'!$P$2:$P$35,'DMG Tables'!$O$2:$O$35)*AYX$1*LOOKUP(AYX$1,'DMG Tables'!$G$2:$G$7,'DMG Tables'!$H$2:$H$7)</f>
        <v>538800</v>
      </c>
      <c r="AYY5" s="1">
        <f>LOOKUP($A5,'DMG Tables'!$P$2:$P$35,'DMG Tables'!$O$2:$O$35)*AYY$1*LOOKUP(AYY$1,'DMG Tables'!$G$2:$G$7,'DMG Tables'!$H$2:$H$7)</f>
        <v>539200</v>
      </c>
      <c r="AYZ5" s="1">
        <f>LOOKUP($A5,'DMG Tables'!$P$2:$P$35,'DMG Tables'!$O$2:$O$35)*AYZ$1*LOOKUP(AYZ$1,'DMG Tables'!$G$2:$G$7,'DMG Tables'!$H$2:$H$7)</f>
        <v>539600</v>
      </c>
      <c r="AZA5" s="1">
        <f>LOOKUP($A5,'DMG Tables'!$P$2:$P$35,'DMG Tables'!$O$2:$O$35)*AZA$1*LOOKUP(AZA$1,'DMG Tables'!$G$2:$G$7,'DMG Tables'!$H$2:$H$7)</f>
        <v>540000</v>
      </c>
      <c r="AZB5" s="1">
        <f>LOOKUP($A5,'DMG Tables'!$P$2:$P$35,'DMG Tables'!$O$2:$O$35)*AZB$1*LOOKUP(AZB$1,'DMG Tables'!$G$2:$G$7,'DMG Tables'!$H$2:$H$7)</f>
        <v>540400</v>
      </c>
      <c r="AZC5" s="1">
        <f>LOOKUP($A5,'DMG Tables'!$P$2:$P$35,'DMG Tables'!$O$2:$O$35)*AZC$1*LOOKUP(AZC$1,'DMG Tables'!$G$2:$G$7,'DMG Tables'!$H$2:$H$7)</f>
        <v>540800</v>
      </c>
      <c r="AZD5" s="1">
        <f>LOOKUP($A5,'DMG Tables'!$P$2:$P$35,'DMG Tables'!$O$2:$O$35)*AZD$1*LOOKUP(AZD$1,'DMG Tables'!$G$2:$G$7,'DMG Tables'!$H$2:$H$7)</f>
        <v>541200</v>
      </c>
      <c r="AZE5" s="1">
        <f>LOOKUP($A5,'DMG Tables'!$P$2:$P$35,'DMG Tables'!$O$2:$O$35)*AZE$1*LOOKUP(AZE$1,'DMG Tables'!$G$2:$G$7,'DMG Tables'!$H$2:$H$7)</f>
        <v>541600</v>
      </c>
      <c r="AZF5" s="1">
        <f>LOOKUP($A5,'DMG Tables'!$P$2:$P$35,'DMG Tables'!$O$2:$O$35)*AZF$1*LOOKUP(AZF$1,'DMG Tables'!$G$2:$G$7,'DMG Tables'!$H$2:$H$7)</f>
        <v>542000</v>
      </c>
      <c r="AZG5" s="1">
        <f>LOOKUP($A5,'DMG Tables'!$P$2:$P$35,'DMG Tables'!$O$2:$O$35)*AZG$1*LOOKUP(AZG$1,'DMG Tables'!$G$2:$G$7,'DMG Tables'!$H$2:$H$7)</f>
        <v>542400</v>
      </c>
      <c r="AZH5" s="1">
        <f>LOOKUP($A5,'DMG Tables'!$P$2:$P$35,'DMG Tables'!$O$2:$O$35)*AZH$1*LOOKUP(AZH$1,'DMG Tables'!$G$2:$G$7,'DMG Tables'!$H$2:$H$7)</f>
        <v>542800</v>
      </c>
      <c r="AZI5" s="1">
        <f>LOOKUP($A5,'DMG Tables'!$P$2:$P$35,'DMG Tables'!$O$2:$O$35)*AZI$1*LOOKUP(AZI$1,'DMG Tables'!$G$2:$G$7,'DMG Tables'!$H$2:$H$7)</f>
        <v>543200</v>
      </c>
      <c r="AZJ5" s="1">
        <f>LOOKUP($A5,'DMG Tables'!$P$2:$P$35,'DMG Tables'!$O$2:$O$35)*AZJ$1*LOOKUP(AZJ$1,'DMG Tables'!$G$2:$G$7,'DMG Tables'!$H$2:$H$7)</f>
        <v>543600</v>
      </c>
      <c r="AZK5" s="1">
        <f>LOOKUP($A5,'DMG Tables'!$P$2:$P$35,'DMG Tables'!$O$2:$O$35)*AZK$1*LOOKUP(AZK$1,'DMG Tables'!$G$2:$G$7,'DMG Tables'!$H$2:$H$7)</f>
        <v>544000</v>
      </c>
      <c r="AZL5" s="1">
        <f>LOOKUP($A5,'DMG Tables'!$P$2:$P$35,'DMG Tables'!$O$2:$O$35)*AZL$1*LOOKUP(AZL$1,'DMG Tables'!$G$2:$G$7,'DMG Tables'!$H$2:$H$7)</f>
        <v>544400</v>
      </c>
      <c r="AZM5" s="1">
        <f>LOOKUP($A5,'DMG Tables'!$P$2:$P$35,'DMG Tables'!$O$2:$O$35)*AZM$1*LOOKUP(AZM$1,'DMG Tables'!$G$2:$G$7,'DMG Tables'!$H$2:$H$7)</f>
        <v>544800</v>
      </c>
      <c r="AZN5" s="1">
        <f>LOOKUP($A5,'DMG Tables'!$P$2:$P$35,'DMG Tables'!$O$2:$O$35)*AZN$1*LOOKUP(AZN$1,'DMG Tables'!$G$2:$G$7,'DMG Tables'!$H$2:$H$7)</f>
        <v>545200</v>
      </c>
      <c r="AZO5" s="1">
        <f>LOOKUP($A5,'DMG Tables'!$P$2:$P$35,'DMG Tables'!$O$2:$O$35)*AZO$1*LOOKUP(AZO$1,'DMG Tables'!$G$2:$G$7,'DMG Tables'!$H$2:$H$7)</f>
        <v>545600</v>
      </c>
      <c r="AZP5" s="1">
        <f>LOOKUP($A5,'DMG Tables'!$P$2:$P$35,'DMG Tables'!$O$2:$O$35)*AZP$1*LOOKUP(AZP$1,'DMG Tables'!$G$2:$G$7,'DMG Tables'!$H$2:$H$7)</f>
        <v>546000</v>
      </c>
      <c r="AZQ5" s="1">
        <f>LOOKUP($A5,'DMG Tables'!$P$2:$P$35,'DMG Tables'!$O$2:$O$35)*AZQ$1*LOOKUP(AZQ$1,'DMG Tables'!$G$2:$G$7,'DMG Tables'!$H$2:$H$7)</f>
        <v>546400</v>
      </c>
      <c r="AZR5" s="1">
        <f>LOOKUP($A5,'DMG Tables'!$P$2:$P$35,'DMG Tables'!$O$2:$O$35)*AZR$1*LOOKUP(AZR$1,'DMG Tables'!$G$2:$G$7,'DMG Tables'!$H$2:$H$7)</f>
        <v>546800</v>
      </c>
      <c r="AZS5" s="1">
        <f>LOOKUP($A5,'DMG Tables'!$P$2:$P$35,'DMG Tables'!$O$2:$O$35)*AZS$1*LOOKUP(AZS$1,'DMG Tables'!$G$2:$G$7,'DMG Tables'!$H$2:$H$7)</f>
        <v>547200</v>
      </c>
      <c r="AZT5" s="1">
        <f>LOOKUP($A5,'DMG Tables'!$P$2:$P$35,'DMG Tables'!$O$2:$O$35)*AZT$1*LOOKUP(AZT$1,'DMG Tables'!$G$2:$G$7,'DMG Tables'!$H$2:$H$7)</f>
        <v>547600</v>
      </c>
      <c r="AZU5" s="1">
        <f>LOOKUP($A5,'DMG Tables'!$P$2:$P$35,'DMG Tables'!$O$2:$O$35)*AZU$1*LOOKUP(AZU$1,'DMG Tables'!$G$2:$G$7,'DMG Tables'!$H$2:$H$7)</f>
        <v>548000</v>
      </c>
      <c r="AZV5" s="1">
        <f>LOOKUP($A5,'DMG Tables'!$P$2:$P$35,'DMG Tables'!$O$2:$O$35)*AZV$1*LOOKUP(AZV$1,'DMG Tables'!$G$2:$G$7,'DMG Tables'!$H$2:$H$7)</f>
        <v>548400</v>
      </c>
      <c r="AZW5" s="1">
        <f>LOOKUP($A5,'DMG Tables'!$P$2:$P$35,'DMG Tables'!$O$2:$O$35)*AZW$1*LOOKUP(AZW$1,'DMG Tables'!$G$2:$G$7,'DMG Tables'!$H$2:$H$7)</f>
        <v>548800</v>
      </c>
      <c r="AZX5" s="1">
        <f>LOOKUP($A5,'DMG Tables'!$P$2:$P$35,'DMG Tables'!$O$2:$O$35)*AZX$1*LOOKUP(AZX$1,'DMG Tables'!$G$2:$G$7,'DMG Tables'!$H$2:$H$7)</f>
        <v>549200</v>
      </c>
      <c r="AZY5" s="1">
        <f>LOOKUP($A5,'DMG Tables'!$P$2:$P$35,'DMG Tables'!$O$2:$O$35)*AZY$1*LOOKUP(AZY$1,'DMG Tables'!$G$2:$G$7,'DMG Tables'!$H$2:$H$7)</f>
        <v>549600</v>
      </c>
      <c r="AZZ5" s="1">
        <f>LOOKUP($A5,'DMG Tables'!$P$2:$P$35,'DMG Tables'!$O$2:$O$35)*AZZ$1*LOOKUP(AZZ$1,'DMG Tables'!$G$2:$G$7,'DMG Tables'!$H$2:$H$7)</f>
        <v>550000</v>
      </c>
      <c r="BAA5" s="1">
        <f>LOOKUP($A5,'DMG Tables'!$P$2:$P$35,'DMG Tables'!$O$2:$O$35)*BAA$1*LOOKUP(BAA$1,'DMG Tables'!$G$2:$G$7,'DMG Tables'!$H$2:$H$7)</f>
        <v>550400</v>
      </c>
      <c r="BAB5" s="1">
        <f>LOOKUP($A5,'DMG Tables'!$P$2:$P$35,'DMG Tables'!$O$2:$O$35)*BAB$1*LOOKUP(BAB$1,'DMG Tables'!$G$2:$G$7,'DMG Tables'!$H$2:$H$7)</f>
        <v>550800</v>
      </c>
      <c r="BAC5" s="1">
        <f>LOOKUP($A5,'DMG Tables'!$P$2:$P$35,'DMG Tables'!$O$2:$O$35)*BAC$1*LOOKUP(BAC$1,'DMG Tables'!$G$2:$G$7,'DMG Tables'!$H$2:$H$7)</f>
        <v>551200</v>
      </c>
      <c r="BAD5" s="1">
        <f>LOOKUP($A5,'DMG Tables'!$P$2:$P$35,'DMG Tables'!$O$2:$O$35)*BAD$1*LOOKUP(BAD$1,'DMG Tables'!$G$2:$G$7,'DMG Tables'!$H$2:$H$7)</f>
        <v>551600</v>
      </c>
      <c r="BAE5" s="1">
        <f>LOOKUP($A5,'DMG Tables'!$P$2:$P$35,'DMG Tables'!$O$2:$O$35)*BAE$1*LOOKUP(BAE$1,'DMG Tables'!$G$2:$G$7,'DMG Tables'!$H$2:$H$7)</f>
        <v>552000</v>
      </c>
      <c r="BAF5" s="1">
        <f>LOOKUP($A5,'DMG Tables'!$P$2:$P$35,'DMG Tables'!$O$2:$O$35)*BAF$1*LOOKUP(BAF$1,'DMG Tables'!$G$2:$G$7,'DMG Tables'!$H$2:$H$7)</f>
        <v>552400</v>
      </c>
      <c r="BAG5" s="1">
        <f>LOOKUP($A5,'DMG Tables'!$P$2:$P$35,'DMG Tables'!$O$2:$O$35)*BAG$1*LOOKUP(BAG$1,'DMG Tables'!$G$2:$G$7,'DMG Tables'!$H$2:$H$7)</f>
        <v>552800</v>
      </c>
      <c r="BAH5" s="1">
        <f>LOOKUP($A5,'DMG Tables'!$P$2:$P$35,'DMG Tables'!$O$2:$O$35)*BAH$1*LOOKUP(BAH$1,'DMG Tables'!$G$2:$G$7,'DMG Tables'!$H$2:$H$7)</f>
        <v>553200</v>
      </c>
      <c r="BAI5" s="1">
        <f>LOOKUP($A5,'DMG Tables'!$P$2:$P$35,'DMG Tables'!$O$2:$O$35)*BAI$1*LOOKUP(BAI$1,'DMG Tables'!$G$2:$G$7,'DMG Tables'!$H$2:$H$7)</f>
        <v>553600</v>
      </c>
      <c r="BAJ5" s="1">
        <f>LOOKUP($A5,'DMG Tables'!$P$2:$P$35,'DMG Tables'!$O$2:$O$35)*BAJ$1*LOOKUP(BAJ$1,'DMG Tables'!$G$2:$G$7,'DMG Tables'!$H$2:$H$7)</f>
        <v>554000</v>
      </c>
      <c r="BAK5" s="1">
        <f>LOOKUP($A5,'DMG Tables'!$P$2:$P$35,'DMG Tables'!$O$2:$O$35)*BAK$1*LOOKUP(BAK$1,'DMG Tables'!$G$2:$G$7,'DMG Tables'!$H$2:$H$7)</f>
        <v>554400</v>
      </c>
      <c r="BAL5" s="1">
        <f>LOOKUP($A5,'DMG Tables'!$P$2:$P$35,'DMG Tables'!$O$2:$O$35)*BAL$1*LOOKUP(BAL$1,'DMG Tables'!$G$2:$G$7,'DMG Tables'!$H$2:$H$7)</f>
        <v>554800</v>
      </c>
      <c r="BAM5" s="1">
        <f>LOOKUP($A5,'DMG Tables'!$P$2:$P$35,'DMG Tables'!$O$2:$O$35)*BAM$1*LOOKUP(BAM$1,'DMG Tables'!$G$2:$G$7,'DMG Tables'!$H$2:$H$7)</f>
        <v>555200</v>
      </c>
      <c r="BAN5" s="1">
        <f>LOOKUP($A5,'DMG Tables'!$P$2:$P$35,'DMG Tables'!$O$2:$O$35)*BAN$1*LOOKUP(BAN$1,'DMG Tables'!$G$2:$G$7,'DMG Tables'!$H$2:$H$7)</f>
        <v>555600</v>
      </c>
      <c r="BAO5" s="1">
        <f>LOOKUP($A5,'DMG Tables'!$P$2:$P$35,'DMG Tables'!$O$2:$O$35)*BAO$1*LOOKUP(BAO$1,'DMG Tables'!$G$2:$G$7,'DMG Tables'!$H$2:$H$7)</f>
        <v>556000</v>
      </c>
      <c r="BAP5" s="1">
        <f>LOOKUP($A5,'DMG Tables'!$P$2:$P$35,'DMG Tables'!$O$2:$O$35)*BAP$1*LOOKUP(BAP$1,'DMG Tables'!$G$2:$G$7,'DMG Tables'!$H$2:$H$7)</f>
        <v>556400</v>
      </c>
      <c r="BAQ5" s="1">
        <f>LOOKUP($A5,'DMG Tables'!$P$2:$P$35,'DMG Tables'!$O$2:$O$35)*BAQ$1*LOOKUP(BAQ$1,'DMG Tables'!$G$2:$G$7,'DMG Tables'!$H$2:$H$7)</f>
        <v>556800</v>
      </c>
      <c r="BAR5" s="1">
        <f>LOOKUP($A5,'DMG Tables'!$P$2:$P$35,'DMG Tables'!$O$2:$O$35)*BAR$1*LOOKUP(BAR$1,'DMG Tables'!$G$2:$G$7,'DMG Tables'!$H$2:$H$7)</f>
        <v>557200</v>
      </c>
      <c r="BAS5" s="1">
        <f>LOOKUP($A5,'DMG Tables'!$P$2:$P$35,'DMG Tables'!$O$2:$O$35)*BAS$1*LOOKUP(BAS$1,'DMG Tables'!$G$2:$G$7,'DMG Tables'!$H$2:$H$7)</f>
        <v>557600</v>
      </c>
      <c r="BAT5" s="1">
        <f>LOOKUP($A5,'DMG Tables'!$P$2:$P$35,'DMG Tables'!$O$2:$O$35)*BAT$1*LOOKUP(BAT$1,'DMG Tables'!$G$2:$G$7,'DMG Tables'!$H$2:$H$7)</f>
        <v>558000</v>
      </c>
      <c r="BAU5" s="1">
        <f>LOOKUP($A5,'DMG Tables'!$P$2:$P$35,'DMG Tables'!$O$2:$O$35)*BAU$1*LOOKUP(BAU$1,'DMG Tables'!$G$2:$G$7,'DMG Tables'!$H$2:$H$7)</f>
        <v>558400</v>
      </c>
      <c r="BAV5" s="1">
        <f>LOOKUP($A5,'DMG Tables'!$P$2:$P$35,'DMG Tables'!$O$2:$O$35)*BAV$1*LOOKUP(BAV$1,'DMG Tables'!$G$2:$G$7,'DMG Tables'!$H$2:$H$7)</f>
        <v>558800</v>
      </c>
      <c r="BAW5" s="1">
        <f>LOOKUP($A5,'DMG Tables'!$P$2:$P$35,'DMG Tables'!$O$2:$O$35)*BAW$1*LOOKUP(BAW$1,'DMG Tables'!$G$2:$G$7,'DMG Tables'!$H$2:$H$7)</f>
        <v>559200</v>
      </c>
      <c r="BAX5" s="1">
        <f>LOOKUP($A5,'DMG Tables'!$P$2:$P$35,'DMG Tables'!$O$2:$O$35)*BAX$1*LOOKUP(BAX$1,'DMG Tables'!$G$2:$G$7,'DMG Tables'!$H$2:$H$7)</f>
        <v>559600</v>
      </c>
      <c r="BAY5" s="1">
        <f>LOOKUP($A5,'DMG Tables'!$P$2:$P$35,'DMG Tables'!$O$2:$O$35)*BAY$1*LOOKUP(BAY$1,'DMG Tables'!$G$2:$G$7,'DMG Tables'!$H$2:$H$7)</f>
        <v>560000</v>
      </c>
      <c r="BAZ5" s="1">
        <f>LOOKUP($A5,'DMG Tables'!$P$2:$P$35,'DMG Tables'!$O$2:$O$35)*BAZ$1*LOOKUP(BAZ$1,'DMG Tables'!$G$2:$G$7,'DMG Tables'!$H$2:$H$7)</f>
        <v>560400</v>
      </c>
      <c r="BBA5" s="1">
        <f>LOOKUP($A5,'DMG Tables'!$P$2:$P$35,'DMG Tables'!$O$2:$O$35)*BBA$1*LOOKUP(BBA$1,'DMG Tables'!$G$2:$G$7,'DMG Tables'!$H$2:$H$7)</f>
        <v>560800</v>
      </c>
      <c r="BBB5" s="1">
        <f>LOOKUP($A5,'DMG Tables'!$P$2:$P$35,'DMG Tables'!$O$2:$O$35)*BBB$1*LOOKUP(BBB$1,'DMG Tables'!$G$2:$G$7,'DMG Tables'!$H$2:$H$7)</f>
        <v>561200</v>
      </c>
      <c r="BBC5" s="1">
        <f>LOOKUP($A5,'DMG Tables'!$P$2:$P$35,'DMG Tables'!$O$2:$O$35)*BBC$1*LOOKUP(BBC$1,'DMG Tables'!$G$2:$G$7,'DMG Tables'!$H$2:$H$7)</f>
        <v>561600</v>
      </c>
      <c r="BBD5" s="1">
        <f>LOOKUP($A5,'DMG Tables'!$P$2:$P$35,'DMG Tables'!$O$2:$O$35)*BBD$1*LOOKUP(BBD$1,'DMG Tables'!$G$2:$G$7,'DMG Tables'!$H$2:$H$7)</f>
        <v>562000</v>
      </c>
      <c r="BBE5" s="1">
        <f>LOOKUP($A5,'DMG Tables'!$P$2:$P$35,'DMG Tables'!$O$2:$O$35)*BBE$1*LOOKUP(BBE$1,'DMG Tables'!$G$2:$G$7,'DMG Tables'!$H$2:$H$7)</f>
        <v>562400</v>
      </c>
      <c r="BBF5" s="1">
        <f>LOOKUP($A5,'DMG Tables'!$P$2:$P$35,'DMG Tables'!$O$2:$O$35)*BBF$1*LOOKUP(BBF$1,'DMG Tables'!$G$2:$G$7,'DMG Tables'!$H$2:$H$7)</f>
        <v>562800</v>
      </c>
      <c r="BBG5" s="1">
        <f>LOOKUP($A5,'DMG Tables'!$P$2:$P$35,'DMG Tables'!$O$2:$O$35)*BBG$1*LOOKUP(BBG$1,'DMG Tables'!$G$2:$G$7,'DMG Tables'!$H$2:$H$7)</f>
        <v>563200</v>
      </c>
      <c r="BBH5" s="1">
        <f>LOOKUP($A5,'DMG Tables'!$P$2:$P$35,'DMG Tables'!$O$2:$O$35)*BBH$1*LOOKUP(BBH$1,'DMG Tables'!$G$2:$G$7,'DMG Tables'!$H$2:$H$7)</f>
        <v>563600</v>
      </c>
      <c r="BBI5" s="1">
        <f>LOOKUP($A5,'DMG Tables'!$P$2:$P$35,'DMG Tables'!$O$2:$O$35)*BBI$1*LOOKUP(BBI$1,'DMG Tables'!$G$2:$G$7,'DMG Tables'!$H$2:$H$7)</f>
        <v>564000</v>
      </c>
      <c r="BBJ5" s="1">
        <f>LOOKUP($A5,'DMG Tables'!$P$2:$P$35,'DMG Tables'!$O$2:$O$35)*BBJ$1*LOOKUP(BBJ$1,'DMG Tables'!$G$2:$G$7,'DMG Tables'!$H$2:$H$7)</f>
        <v>564400</v>
      </c>
      <c r="BBK5" s="1">
        <f>LOOKUP($A5,'DMG Tables'!$P$2:$P$35,'DMG Tables'!$O$2:$O$35)*BBK$1*LOOKUP(BBK$1,'DMG Tables'!$G$2:$G$7,'DMG Tables'!$H$2:$H$7)</f>
        <v>564800</v>
      </c>
      <c r="BBL5" s="1">
        <f>LOOKUP($A5,'DMG Tables'!$P$2:$P$35,'DMG Tables'!$O$2:$O$35)*BBL$1*LOOKUP(BBL$1,'DMG Tables'!$G$2:$G$7,'DMG Tables'!$H$2:$H$7)</f>
        <v>565200</v>
      </c>
      <c r="BBM5" s="1">
        <f>LOOKUP($A5,'DMG Tables'!$P$2:$P$35,'DMG Tables'!$O$2:$O$35)*BBM$1*LOOKUP(BBM$1,'DMG Tables'!$G$2:$G$7,'DMG Tables'!$H$2:$H$7)</f>
        <v>565600</v>
      </c>
      <c r="BBN5" s="1">
        <f>LOOKUP($A5,'DMG Tables'!$P$2:$P$35,'DMG Tables'!$O$2:$O$35)*BBN$1*LOOKUP(BBN$1,'DMG Tables'!$G$2:$G$7,'DMG Tables'!$H$2:$H$7)</f>
        <v>566000</v>
      </c>
      <c r="BBO5" s="1">
        <f>LOOKUP($A5,'DMG Tables'!$P$2:$P$35,'DMG Tables'!$O$2:$O$35)*BBO$1*LOOKUP(BBO$1,'DMG Tables'!$G$2:$G$7,'DMG Tables'!$H$2:$H$7)</f>
        <v>566400</v>
      </c>
      <c r="BBP5" s="1">
        <f>LOOKUP($A5,'DMG Tables'!$P$2:$P$35,'DMG Tables'!$O$2:$O$35)*BBP$1*LOOKUP(BBP$1,'DMG Tables'!$G$2:$G$7,'DMG Tables'!$H$2:$H$7)</f>
        <v>566800</v>
      </c>
      <c r="BBQ5" s="1">
        <f>LOOKUP($A5,'DMG Tables'!$P$2:$P$35,'DMG Tables'!$O$2:$O$35)*BBQ$1*LOOKUP(BBQ$1,'DMG Tables'!$G$2:$G$7,'DMG Tables'!$H$2:$H$7)</f>
        <v>567200</v>
      </c>
      <c r="BBR5" s="1">
        <f>LOOKUP($A5,'DMG Tables'!$P$2:$P$35,'DMG Tables'!$O$2:$O$35)*BBR$1*LOOKUP(BBR$1,'DMG Tables'!$G$2:$G$7,'DMG Tables'!$H$2:$H$7)</f>
        <v>567600</v>
      </c>
      <c r="BBS5" s="1">
        <f>LOOKUP($A5,'DMG Tables'!$P$2:$P$35,'DMG Tables'!$O$2:$O$35)*BBS$1*LOOKUP(BBS$1,'DMG Tables'!$G$2:$G$7,'DMG Tables'!$H$2:$H$7)</f>
        <v>568000</v>
      </c>
      <c r="BBT5" s="1">
        <f>LOOKUP($A5,'DMG Tables'!$P$2:$P$35,'DMG Tables'!$O$2:$O$35)*BBT$1*LOOKUP(BBT$1,'DMG Tables'!$G$2:$G$7,'DMG Tables'!$H$2:$H$7)</f>
        <v>568400</v>
      </c>
      <c r="BBU5" s="1">
        <f>LOOKUP($A5,'DMG Tables'!$P$2:$P$35,'DMG Tables'!$O$2:$O$35)*BBU$1*LOOKUP(BBU$1,'DMG Tables'!$G$2:$G$7,'DMG Tables'!$H$2:$H$7)</f>
        <v>568800</v>
      </c>
      <c r="BBV5" s="1">
        <f>LOOKUP($A5,'DMG Tables'!$P$2:$P$35,'DMG Tables'!$O$2:$O$35)*BBV$1*LOOKUP(BBV$1,'DMG Tables'!$G$2:$G$7,'DMG Tables'!$H$2:$H$7)</f>
        <v>569200</v>
      </c>
      <c r="BBW5" s="1">
        <f>LOOKUP($A5,'DMG Tables'!$P$2:$P$35,'DMG Tables'!$O$2:$O$35)*BBW$1*LOOKUP(BBW$1,'DMG Tables'!$G$2:$G$7,'DMG Tables'!$H$2:$H$7)</f>
        <v>569600</v>
      </c>
      <c r="BBX5" s="1">
        <f>LOOKUP($A5,'DMG Tables'!$P$2:$P$35,'DMG Tables'!$O$2:$O$35)*BBX$1*LOOKUP(BBX$1,'DMG Tables'!$G$2:$G$7,'DMG Tables'!$H$2:$H$7)</f>
        <v>570000</v>
      </c>
      <c r="BBY5" s="1">
        <f>LOOKUP($A5,'DMG Tables'!$P$2:$P$35,'DMG Tables'!$O$2:$O$35)*BBY$1*LOOKUP(BBY$1,'DMG Tables'!$G$2:$G$7,'DMG Tables'!$H$2:$H$7)</f>
        <v>570400</v>
      </c>
      <c r="BBZ5" s="1">
        <f>LOOKUP($A5,'DMG Tables'!$P$2:$P$35,'DMG Tables'!$O$2:$O$35)*BBZ$1*LOOKUP(BBZ$1,'DMG Tables'!$G$2:$G$7,'DMG Tables'!$H$2:$H$7)</f>
        <v>570800</v>
      </c>
      <c r="BCA5" s="1">
        <f>LOOKUP($A5,'DMG Tables'!$P$2:$P$35,'DMG Tables'!$O$2:$O$35)*BCA$1*LOOKUP(BCA$1,'DMG Tables'!$G$2:$G$7,'DMG Tables'!$H$2:$H$7)</f>
        <v>571200</v>
      </c>
      <c r="BCB5" s="1">
        <f>LOOKUP($A5,'DMG Tables'!$P$2:$P$35,'DMG Tables'!$O$2:$O$35)*BCB$1*LOOKUP(BCB$1,'DMG Tables'!$G$2:$G$7,'DMG Tables'!$H$2:$H$7)</f>
        <v>571600</v>
      </c>
      <c r="BCC5" s="1">
        <f>LOOKUP($A5,'DMG Tables'!$P$2:$P$35,'DMG Tables'!$O$2:$O$35)*BCC$1*LOOKUP(BCC$1,'DMG Tables'!$G$2:$G$7,'DMG Tables'!$H$2:$H$7)</f>
        <v>572000</v>
      </c>
      <c r="BCD5" s="1">
        <f>LOOKUP($A5,'DMG Tables'!$P$2:$P$35,'DMG Tables'!$O$2:$O$35)*BCD$1*LOOKUP(BCD$1,'DMG Tables'!$G$2:$G$7,'DMG Tables'!$H$2:$H$7)</f>
        <v>572400</v>
      </c>
      <c r="BCE5" s="1">
        <f>LOOKUP($A5,'DMG Tables'!$P$2:$P$35,'DMG Tables'!$O$2:$O$35)*BCE$1*LOOKUP(BCE$1,'DMG Tables'!$G$2:$G$7,'DMG Tables'!$H$2:$H$7)</f>
        <v>572800</v>
      </c>
      <c r="BCF5" s="1">
        <f>LOOKUP($A5,'DMG Tables'!$P$2:$P$35,'DMG Tables'!$O$2:$O$35)*BCF$1*LOOKUP(BCF$1,'DMG Tables'!$G$2:$G$7,'DMG Tables'!$H$2:$H$7)</f>
        <v>573200</v>
      </c>
      <c r="BCG5" s="1">
        <f>LOOKUP($A5,'DMG Tables'!$P$2:$P$35,'DMG Tables'!$O$2:$O$35)*BCG$1*LOOKUP(BCG$1,'DMG Tables'!$G$2:$G$7,'DMG Tables'!$H$2:$H$7)</f>
        <v>573600</v>
      </c>
      <c r="BCH5" s="1">
        <f>LOOKUP($A5,'DMG Tables'!$P$2:$P$35,'DMG Tables'!$O$2:$O$35)*BCH$1*LOOKUP(BCH$1,'DMG Tables'!$G$2:$G$7,'DMG Tables'!$H$2:$H$7)</f>
        <v>574000</v>
      </c>
      <c r="BCI5" s="1">
        <f>LOOKUP($A5,'DMG Tables'!$P$2:$P$35,'DMG Tables'!$O$2:$O$35)*BCI$1*LOOKUP(BCI$1,'DMG Tables'!$G$2:$G$7,'DMG Tables'!$H$2:$H$7)</f>
        <v>574400</v>
      </c>
      <c r="BCJ5" s="1">
        <f>LOOKUP($A5,'DMG Tables'!$P$2:$P$35,'DMG Tables'!$O$2:$O$35)*BCJ$1*LOOKUP(BCJ$1,'DMG Tables'!$G$2:$G$7,'DMG Tables'!$H$2:$H$7)</f>
        <v>574800</v>
      </c>
      <c r="BCK5" s="1">
        <f>LOOKUP($A5,'DMG Tables'!$P$2:$P$35,'DMG Tables'!$O$2:$O$35)*BCK$1*LOOKUP(BCK$1,'DMG Tables'!$G$2:$G$7,'DMG Tables'!$H$2:$H$7)</f>
        <v>575200</v>
      </c>
      <c r="BCL5" s="1">
        <f>LOOKUP($A5,'DMG Tables'!$P$2:$P$35,'DMG Tables'!$O$2:$O$35)*BCL$1*LOOKUP(BCL$1,'DMG Tables'!$G$2:$G$7,'DMG Tables'!$H$2:$H$7)</f>
        <v>575600</v>
      </c>
      <c r="BCM5" s="1">
        <f>LOOKUP($A5,'DMG Tables'!$P$2:$P$35,'DMG Tables'!$O$2:$O$35)*BCM$1*LOOKUP(BCM$1,'DMG Tables'!$G$2:$G$7,'DMG Tables'!$H$2:$H$7)</f>
        <v>576000</v>
      </c>
      <c r="BCN5" s="1">
        <f>LOOKUP($A5,'DMG Tables'!$P$2:$P$35,'DMG Tables'!$O$2:$O$35)*BCN$1*LOOKUP(BCN$1,'DMG Tables'!$G$2:$G$7,'DMG Tables'!$H$2:$H$7)</f>
        <v>576400</v>
      </c>
      <c r="BCO5" s="1">
        <f>LOOKUP($A5,'DMG Tables'!$P$2:$P$35,'DMG Tables'!$O$2:$O$35)*BCO$1*LOOKUP(BCO$1,'DMG Tables'!$G$2:$G$7,'DMG Tables'!$H$2:$H$7)</f>
        <v>576800</v>
      </c>
      <c r="BCP5" s="1">
        <f>LOOKUP($A5,'DMG Tables'!$P$2:$P$35,'DMG Tables'!$O$2:$O$35)*BCP$1*LOOKUP(BCP$1,'DMG Tables'!$G$2:$G$7,'DMG Tables'!$H$2:$H$7)</f>
        <v>577200</v>
      </c>
      <c r="BCQ5" s="1">
        <f>LOOKUP($A5,'DMG Tables'!$P$2:$P$35,'DMG Tables'!$O$2:$O$35)*BCQ$1*LOOKUP(BCQ$1,'DMG Tables'!$G$2:$G$7,'DMG Tables'!$H$2:$H$7)</f>
        <v>577600</v>
      </c>
      <c r="BCR5" s="1">
        <f>LOOKUP($A5,'DMG Tables'!$P$2:$P$35,'DMG Tables'!$O$2:$O$35)*BCR$1*LOOKUP(BCR$1,'DMG Tables'!$G$2:$G$7,'DMG Tables'!$H$2:$H$7)</f>
        <v>578000</v>
      </c>
      <c r="BCS5" s="1">
        <f>LOOKUP($A5,'DMG Tables'!$P$2:$P$35,'DMG Tables'!$O$2:$O$35)*BCS$1*LOOKUP(BCS$1,'DMG Tables'!$G$2:$G$7,'DMG Tables'!$H$2:$H$7)</f>
        <v>578400</v>
      </c>
      <c r="BCT5" s="1">
        <f>LOOKUP($A5,'DMG Tables'!$P$2:$P$35,'DMG Tables'!$O$2:$O$35)*BCT$1*LOOKUP(BCT$1,'DMG Tables'!$G$2:$G$7,'DMG Tables'!$H$2:$H$7)</f>
        <v>578800</v>
      </c>
      <c r="BCU5" s="1">
        <f>LOOKUP($A5,'DMG Tables'!$P$2:$P$35,'DMG Tables'!$O$2:$O$35)*BCU$1*LOOKUP(BCU$1,'DMG Tables'!$G$2:$G$7,'DMG Tables'!$H$2:$H$7)</f>
        <v>579200</v>
      </c>
      <c r="BCV5" s="1">
        <f>LOOKUP($A5,'DMG Tables'!$P$2:$P$35,'DMG Tables'!$O$2:$O$35)*BCV$1*LOOKUP(BCV$1,'DMG Tables'!$G$2:$G$7,'DMG Tables'!$H$2:$H$7)</f>
        <v>579600</v>
      </c>
      <c r="BCW5" s="1">
        <f>LOOKUP($A5,'DMG Tables'!$P$2:$P$35,'DMG Tables'!$O$2:$O$35)*BCW$1*LOOKUP(BCW$1,'DMG Tables'!$G$2:$G$7,'DMG Tables'!$H$2:$H$7)</f>
        <v>580000</v>
      </c>
      <c r="BCX5" s="1">
        <f>LOOKUP($A5,'DMG Tables'!$P$2:$P$35,'DMG Tables'!$O$2:$O$35)*BCX$1*LOOKUP(BCX$1,'DMG Tables'!$G$2:$G$7,'DMG Tables'!$H$2:$H$7)</f>
        <v>580400</v>
      </c>
      <c r="BCY5" s="1">
        <f>LOOKUP($A5,'DMG Tables'!$P$2:$P$35,'DMG Tables'!$O$2:$O$35)*BCY$1*LOOKUP(BCY$1,'DMG Tables'!$G$2:$G$7,'DMG Tables'!$H$2:$H$7)</f>
        <v>580800</v>
      </c>
      <c r="BCZ5" s="1">
        <f>LOOKUP($A5,'DMG Tables'!$P$2:$P$35,'DMG Tables'!$O$2:$O$35)*BCZ$1*LOOKUP(BCZ$1,'DMG Tables'!$G$2:$G$7,'DMG Tables'!$H$2:$H$7)</f>
        <v>581200</v>
      </c>
      <c r="BDA5" s="1">
        <f>LOOKUP($A5,'DMG Tables'!$P$2:$P$35,'DMG Tables'!$O$2:$O$35)*BDA$1*LOOKUP(BDA$1,'DMG Tables'!$G$2:$G$7,'DMG Tables'!$H$2:$H$7)</f>
        <v>581600</v>
      </c>
      <c r="BDB5" s="1">
        <f>LOOKUP($A5,'DMG Tables'!$P$2:$P$35,'DMG Tables'!$O$2:$O$35)*BDB$1*LOOKUP(BDB$1,'DMG Tables'!$G$2:$G$7,'DMG Tables'!$H$2:$H$7)</f>
        <v>582000</v>
      </c>
      <c r="BDC5" s="1">
        <f>LOOKUP($A5,'DMG Tables'!$P$2:$P$35,'DMG Tables'!$O$2:$O$35)*BDC$1*LOOKUP(BDC$1,'DMG Tables'!$G$2:$G$7,'DMG Tables'!$H$2:$H$7)</f>
        <v>582400</v>
      </c>
      <c r="BDD5" s="1">
        <f>LOOKUP($A5,'DMG Tables'!$P$2:$P$35,'DMG Tables'!$O$2:$O$35)*BDD$1*LOOKUP(BDD$1,'DMG Tables'!$G$2:$G$7,'DMG Tables'!$H$2:$H$7)</f>
        <v>582800</v>
      </c>
      <c r="BDE5" s="1">
        <f>LOOKUP($A5,'DMG Tables'!$P$2:$P$35,'DMG Tables'!$O$2:$O$35)*BDE$1*LOOKUP(BDE$1,'DMG Tables'!$G$2:$G$7,'DMG Tables'!$H$2:$H$7)</f>
        <v>583200</v>
      </c>
      <c r="BDF5" s="1">
        <f>LOOKUP($A5,'DMG Tables'!$P$2:$P$35,'DMG Tables'!$O$2:$O$35)*BDF$1*LOOKUP(BDF$1,'DMG Tables'!$G$2:$G$7,'DMG Tables'!$H$2:$H$7)</f>
        <v>583600</v>
      </c>
      <c r="BDG5" s="1">
        <f>LOOKUP($A5,'DMG Tables'!$P$2:$P$35,'DMG Tables'!$O$2:$O$35)*BDG$1*LOOKUP(BDG$1,'DMG Tables'!$G$2:$G$7,'DMG Tables'!$H$2:$H$7)</f>
        <v>584000</v>
      </c>
      <c r="BDH5" s="1">
        <f>LOOKUP($A5,'DMG Tables'!$P$2:$P$35,'DMG Tables'!$O$2:$O$35)*BDH$1*LOOKUP(BDH$1,'DMG Tables'!$G$2:$G$7,'DMG Tables'!$H$2:$H$7)</f>
        <v>584400</v>
      </c>
      <c r="BDI5" s="1">
        <f>LOOKUP($A5,'DMG Tables'!$P$2:$P$35,'DMG Tables'!$O$2:$O$35)*BDI$1*LOOKUP(BDI$1,'DMG Tables'!$G$2:$G$7,'DMG Tables'!$H$2:$H$7)</f>
        <v>584800</v>
      </c>
      <c r="BDJ5" s="1">
        <f>LOOKUP($A5,'DMG Tables'!$P$2:$P$35,'DMG Tables'!$O$2:$O$35)*BDJ$1*LOOKUP(BDJ$1,'DMG Tables'!$G$2:$G$7,'DMG Tables'!$H$2:$H$7)</f>
        <v>585200</v>
      </c>
      <c r="BDK5" s="1">
        <f>LOOKUP($A5,'DMG Tables'!$P$2:$P$35,'DMG Tables'!$O$2:$O$35)*BDK$1*LOOKUP(BDK$1,'DMG Tables'!$G$2:$G$7,'DMG Tables'!$H$2:$H$7)</f>
        <v>585600</v>
      </c>
      <c r="BDL5" s="1">
        <f>LOOKUP($A5,'DMG Tables'!$P$2:$P$35,'DMG Tables'!$O$2:$O$35)*BDL$1*LOOKUP(BDL$1,'DMG Tables'!$G$2:$G$7,'DMG Tables'!$H$2:$H$7)</f>
        <v>586000</v>
      </c>
      <c r="BDM5" s="1">
        <f>LOOKUP($A5,'DMG Tables'!$P$2:$P$35,'DMG Tables'!$O$2:$O$35)*BDM$1*LOOKUP(BDM$1,'DMG Tables'!$G$2:$G$7,'DMG Tables'!$H$2:$H$7)</f>
        <v>586400</v>
      </c>
      <c r="BDN5" s="1">
        <f>LOOKUP($A5,'DMG Tables'!$P$2:$P$35,'DMG Tables'!$O$2:$O$35)*BDN$1*LOOKUP(BDN$1,'DMG Tables'!$G$2:$G$7,'DMG Tables'!$H$2:$H$7)</f>
        <v>586800</v>
      </c>
      <c r="BDO5" s="1">
        <f>LOOKUP($A5,'DMG Tables'!$P$2:$P$35,'DMG Tables'!$O$2:$O$35)*BDO$1*LOOKUP(BDO$1,'DMG Tables'!$G$2:$G$7,'DMG Tables'!$H$2:$H$7)</f>
        <v>587200</v>
      </c>
      <c r="BDP5" s="1">
        <f>LOOKUP($A5,'DMG Tables'!$P$2:$P$35,'DMG Tables'!$O$2:$O$35)*BDP$1*LOOKUP(BDP$1,'DMG Tables'!$G$2:$G$7,'DMG Tables'!$H$2:$H$7)</f>
        <v>587600</v>
      </c>
      <c r="BDQ5" s="1">
        <f>LOOKUP($A5,'DMG Tables'!$P$2:$P$35,'DMG Tables'!$O$2:$O$35)*BDQ$1*LOOKUP(BDQ$1,'DMG Tables'!$G$2:$G$7,'DMG Tables'!$H$2:$H$7)</f>
        <v>588000</v>
      </c>
      <c r="BDR5" s="1">
        <f>LOOKUP($A5,'DMG Tables'!$P$2:$P$35,'DMG Tables'!$O$2:$O$35)*BDR$1*LOOKUP(BDR$1,'DMG Tables'!$G$2:$G$7,'DMG Tables'!$H$2:$H$7)</f>
        <v>588400</v>
      </c>
      <c r="BDS5" s="1">
        <f>LOOKUP($A5,'DMG Tables'!$P$2:$P$35,'DMG Tables'!$O$2:$O$35)*BDS$1*LOOKUP(BDS$1,'DMG Tables'!$G$2:$G$7,'DMG Tables'!$H$2:$H$7)</f>
        <v>588800</v>
      </c>
      <c r="BDT5" s="1">
        <f>LOOKUP($A5,'DMG Tables'!$P$2:$P$35,'DMG Tables'!$O$2:$O$35)*BDT$1*LOOKUP(BDT$1,'DMG Tables'!$G$2:$G$7,'DMG Tables'!$H$2:$H$7)</f>
        <v>589200</v>
      </c>
      <c r="BDU5" s="1">
        <f>LOOKUP($A5,'DMG Tables'!$P$2:$P$35,'DMG Tables'!$O$2:$O$35)*BDU$1*LOOKUP(BDU$1,'DMG Tables'!$G$2:$G$7,'DMG Tables'!$H$2:$H$7)</f>
        <v>589600</v>
      </c>
      <c r="BDV5" s="1">
        <f>LOOKUP($A5,'DMG Tables'!$P$2:$P$35,'DMG Tables'!$O$2:$O$35)*BDV$1*LOOKUP(BDV$1,'DMG Tables'!$G$2:$G$7,'DMG Tables'!$H$2:$H$7)</f>
        <v>590000</v>
      </c>
      <c r="BDW5" s="1">
        <f>LOOKUP($A5,'DMG Tables'!$P$2:$P$35,'DMG Tables'!$O$2:$O$35)*BDW$1*LOOKUP(BDW$1,'DMG Tables'!$G$2:$G$7,'DMG Tables'!$H$2:$H$7)</f>
        <v>590400</v>
      </c>
      <c r="BDX5" s="1">
        <f>LOOKUP($A5,'DMG Tables'!$P$2:$P$35,'DMG Tables'!$O$2:$O$35)*BDX$1*LOOKUP(BDX$1,'DMG Tables'!$G$2:$G$7,'DMG Tables'!$H$2:$H$7)</f>
        <v>590800</v>
      </c>
      <c r="BDY5" s="1">
        <f>LOOKUP($A5,'DMG Tables'!$P$2:$P$35,'DMG Tables'!$O$2:$O$35)*BDY$1*LOOKUP(BDY$1,'DMG Tables'!$G$2:$G$7,'DMG Tables'!$H$2:$H$7)</f>
        <v>591200</v>
      </c>
      <c r="BDZ5" s="1">
        <f>LOOKUP($A5,'DMG Tables'!$P$2:$P$35,'DMG Tables'!$O$2:$O$35)*BDZ$1*LOOKUP(BDZ$1,'DMG Tables'!$G$2:$G$7,'DMG Tables'!$H$2:$H$7)</f>
        <v>591600</v>
      </c>
      <c r="BEA5" s="1">
        <f>LOOKUP($A5,'DMG Tables'!$P$2:$P$35,'DMG Tables'!$O$2:$O$35)*BEA$1*LOOKUP(BEA$1,'DMG Tables'!$G$2:$G$7,'DMG Tables'!$H$2:$H$7)</f>
        <v>592000</v>
      </c>
      <c r="BEB5" s="1">
        <f>LOOKUP($A5,'DMG Tables'!$P$2:$P$35,'DMG Tables'!$O$2:$O$35)*BEB$1*LOOKUP(BEB$1,'DMG Tables'!$G$2:$G$7,'DMG Tables'!$H$2:$H$7)</f>
        <v>592400</v>
      </c>
      <c r="BEC5" s="1">
        <f>LOOKUP($A5,'DMG Tables'!$P$2:$P$35,'DMG Tables'!$O$2:$O$35)*BEC$1*LOOKUP(BEC$1,'DMG Tables'!$G$2:$G$7,'DMG Tables'!$H$2:$H$7)</f>
        <v>592800</v>
      </c>
      <c r="BED5" s="1">
        <f>LOOKUP($A5,'DMG Tables'!$P$2:$P$35,'DMG Tables'!$O$2:$O$35)*BED$1*LOOKUP(BED$1,'DMG Tables'!$G$2:$G$7,'DMG Tables'!$H$2:$H$7)</f>
        <v>593200</v>
      </c>
      <c r="BEE5" s="1">
        <f>LOOKUP($A5,'DMG Tables'!$P$2:$P$35,'DMG Tables'!$O$2:$O$35)*BEE$1*LOOKUP(BEE$1,'DMG Tables'!$G$2:$G$7,'DMG Tables'!$H$2:$H$7)</f>
        <v>593600</v>
      </c>
      <c r="BEF5" s="1">
        <f>LOOKUP($A5,'DMG Tables'!$P$2:$P$35,'DMG Tables'!$O$2:$O$35)*BEF$1*LOOKUP(BEF$1,'DMG Tables'!$G$2:$G$7,'DMG Tables'!$H$2:$H$7)</f>
        <v>594000</v>
      </c>
      <c r="BEG5" s="1">
        <f>LOOKUP($A5,'DMG Tables'!$P$2:$P$35,'DMG Tables'!$O$2:$O$35)*BEG$1*LOOKUP(BEG$1,'DMG Tables'!$G$2:$G$7,'DMG Tables'!$H$2:$H$7)</f>
        <v>594400</v>
      </c>
      <c r="BEH5" s="1">
        <f>LOOKUP($A5,'DMG Tables'!$P$2:$P$35,'DMG Tables'!$O$2:$O$35)*BEH$1*LOOKUP(BEH$1,'DMG Tables'!$G$2:$G$7,'DMG Tables'!$H$2:$H$7)</f>
        <v>594800</v>
      </c>
      <c r="BEI5" s="1">
        <f>LOOKUP($A5,'DMG Tables'!$P$2:$P$35,'DMG Tables'!$O$2:$O$35)*BEI$1*LOOKUP(BEI$1,'DMG Tables'!$G$2:$G$7,'DMG Tables'!$H$2:$H$7)</f>
        <v>595200</v>
      </c>
      <c r="BEJ5" s="1">
        <f>LOOKUP($A5,'DMG Tables'!$P$2:$P$35,'DMG Tables'!$O$2:$O$35)*BEJ$1*LOOKUP(BEJ$1,'DMG Tables'!$G$2:$G$7,'DMG Tables'!$H$2:$H$7)</f>
        <v>595600</v>
      </c>
      <c r="BEK5" s="1">
        <f>LOOKUP($A5,'DMG Tables'!$P$2:$P$35,'DMG Tables'!$O$2:$O$35)*BEK$1*LOOKUP(BEK$1,'DMG Tables'!$G$2:$G$7,'DMG Tables'!$H$2:$H$7)</f>
        <v>596000</v>
      </c>
      <c r="BEL5" s="1">
        <f>LOOKUP($A5,'DMG Tables'!$P$2:$P$35,'DMG Tables'!$O$2:$O$35)*BEL$1*LOOKUP(BEL$1,'DMG Tables'!$G$2:$G$7,'DMG Tables'!$H$2:$H$7)</f>
        <v>596400</v>
      </c>
      <c r="BEM5" s="1">
        <f>LOOKUP($A5,'DMG Tables'!$P$2:$P$35,'DMG Tables'!$O$2:$O$35)*BEM$1*LOOKUP(BEM$1,'DMG Tables'!$G$2:$G$7,'DMG Tables'!$H$2:$H$7)</f>
        <v>596800</v>
      </c>
      <c r="BEN5" s="1">
        <f>LOOKUP($A5,'DMG Tables'!$P$2:$P$35,'DMG Tables'!$O$2:$O$35)*BEN$1*LOOKUP(BEN$1,'DMG Tables'!$G$2:$G$7,'DMG Tables'!$H$2:$H$7)</f>
        <v>597200</v>
      </c>
      <c r="BEO5" s="1">
        <f>LOOKUP($A5,'DMG Tables'!$P$2:$P$35,'DMG Tables'!$O$2:$O$35)*BEO$1*LOOKUP(BEO$1,'DMG Tables'!$G$2:$G$7,'DMG Tables'!$H$2:$H$7)</f>
        <v>597600</v>
      </c>
      <c r="BEP5" s="1">
        <f>LOOKUP($A5,'DMG Tables'!$P$2:$P$35,'DMG Tables'!$O$2:$O$35)*BEP$1*LOOKUP(BEP$1,'DMG Tables'!$G$2:$G$7,'DMG Tables'!$H$2:$H$7)</f>
        <v>598000</v>
      </c>
      <c r="BEQ5" s="1">
        <f>LOOKUP($A5,'DMG Tables'!$P$2:$P$35,'DMG Tables'!$O$2:$O$35)*BEQ$1*LOOKUP(BEQ$1,'DMG Tables'!$G$2:$G$7,'DMG Tables'!$H$2:$H$7)</f>
        <v>598400</v>
      </c>
      <c r="BER5" s="1">
        <f>LOOKUP($A5,'DMG Tables'!$P$2:$P$35,'DMG Tables'!$O$2:$O$35)*BER$1*LOOKUP(BER$1,'DMG Tables'!$G$2:$G$7,'DMG Tables'!$H$2:$H$7)</f>
        <v>598800</v>
      </c>
      <c r="BES5" s="1">
        <f>LOOKUP($A5,'DMG Tables'!$P$2:$P$35,'DMG Tables'!$O$2:$O$35)*BES$1*LOOKUP(BES$1,'DMG Tables'!$G$2:$G$7,'DMG Tables'!$H$2:$H$7)</f>
        <v>599200</v>
      </c>
      <c r="BET5" s="1">
        <f>LOOKUP($A5,'DMG Tables'!$P$2:$P$35,'DMG Tables'!$O$2:$O$35)*BET$1*LOOKUP(BET$1,'DMG Tables'!$G$2:$G$7,'DMG Tables'!$H$2:$H$7)</f>
        <v>599600</v>
      </c>
      <c r="BEU5" s="1">
        <f>LOOKUP($A5,'DMG Tables'!$P$2:$P$35,'DMG Tables'!$O$2:$O$35)*BEU$1*LOOKUP(BEU$1,'DMG Tables'!$G$2:$G$7,'DMG Tables'!$H$2:$H$7)</f>
        <v>600000</v>
      </c>
      <c r="BEV5" s="1">
        <f>LOOKUP($A5,'DMG Tables'!$P$2:$P$35,'DMG Tables'!$O$2:$O$35)*BEV$1*LOOKUP(BEV$1,'DMG Tables'!$G$2:$G$7,'DMG Tables'!$H$2:$H$7)</f>
        <v>600400</v>
      </c>
      <c r="BEW5" s="1">
        <f>LOOKUP($A5,'DMG Tables'!$P$2:$P$35,'DMG Tables'!$O$2:$O$35)*BEW$1*LOOKUP(BEW$1,'DMG Tables'!$G$2:$G$7,'DMG Tables'!$H$2:$H$7)</f>
        <v>600800</v>
      </c>
      <c r="BEX5" s="1">
        <f>LOOKUP($A5,'DMG Tables'!$P$2:$P$35,'DMG Tables'!$O$2:$O$35)*BEX$1*LOOKUP(BEX$1,'DMG Tables'!$G$2:$G$7,'DMG Tables'!$H$2:$H$7)</f>
        <v>601200</v>
      </c>
      <c r="BEY5" s="1">
        <f>LOOKUP($A5,'DMG Tables'!$P$2:$P$35,'DMG Tables'!$O$2:$O$35)*BEY$1*LOOKUP(BEY$1,'DMG Tables'!$G$2:$G$7,'DMG Tables'!$H$2:$H$7)</f>
        <v>601600</v>
      </c>
      <c r="BEZ5" s="1">
        <f>LOOKUP($A5,'DMG Tables'!$P$2:$P$35,'DMG Tables'!$O$2:$O$35)*BEZ$1*LOOKUP(BEZ$1,'DMG Tables'!$G$2:$G$7,'DMG Tables'!$H$2:$H$7)</f>
        <v>602000</v>
      </c>
      <c r="BFA5" s="1">
        <f>LOOKUP($A5,'DMG Tables'!$P$2:$P$35,'DMG Tables'!$O$2:$O$35)*BFA$1*LOOKUP(BFA$1,'DMG Tables'!$G$2:$G$7,'DMG Tables'!$H$2:$H$7)</f>
        <v>602400</v>
      </c>
      <c r="BFB5" s="1">
        <f>LOOKUP($A5,'DMG Tables'!$P$2:$P$35,'DMG Tables'!$O$2:$O$35)*BFB$1*LOOKUP(BFB$1,'DMG Tables'!$G$2:$G$7,'DMG Tables'!$H$2:$H$7)</f>
        <v>602800</v>
      </c>
      <c r="BFC5" s="1">
        <f>LOOKUP($A5,'DMG Tables'!$P$2:$P$35,'DMG Tables'!$O$2:$O$35)*BFC$1*LOOKUP(BFC$1,'DMG Tables'!$G$2:$G$7,'DMG Tables'!$H$2:$H$7)</f>
        <v>603200</v>
      </c>
      <c r="BFD5" s="1">
        <f>LOOKUP($A5,'DMG Tables'!$P$2:$P$35,'DMG Tables'!$O$2:$O$35)*BFD$1*LOOKUP(BFD$1,'DMG Tables'!$G$2:$G$7,'DMG Tables'!$H$2:$H$7)</f>
        <v>603600</v>
      </c>
      <c r="BFE5" s="1">
        <f>LOOKUP($A5,'DMG Tables'!$P$2:$P$35,'DMG Tables'!$O$2:$O$35)*BFE$1*LOOKUP(BFE$1,'DMG Tables'!$G$2:$G$7,'DMG Tables'!$H$2:$H$7)</f>
        <v>604000</v>
      </c>
      <c r="BFF5" s="1">
        <f>LOOKUP($A5,'DMG Tables'!$P$2:$P$35,'DMG Tables'!$O$2:$O$35)*BFF$1*LOOKUP(BFF$1,'DMG Tables'!$G$2:$G$7,'DMG Tables'!$H$2:$H$7)</f>
        <v>604400</v>
      </c>
      <c r="BFG5" s="1">
        <f>LOOKUP($A5,'DMG Tables'!$P$2:$P$35,'DMG Tables'!$O$2:$O$35)*BFG$1*LOOKUP(BFG$1,'DMG Tables'!$G$2:$G$7,'DMG Tables'!$H$2:$H$7)</f>
        <v>604800</v>
      </c>
      <c r="BFH5" s="1">
        <f>LOOKUP($A5,'DMG Tables'!$P$2:$P$35,'DMG Tables'!$O$2:$O$35)*BFH$1*LOOKUP(BFH$1,'DMG Tables'!$G$2:$G$7,'DMG Tables'!$H$2:$H$7)</f>
        <v>605200</v>
      </c>
      <c r="BFI5" s="1">
        <f>LOOKUP($A5,'DMG Tables'!$P$2:$P$35,'DMG Tables'!$O$2:$O$35)*BFI$1*LOOKUP(BFI$1,'DMG Tables'!$G$2:$G$7,'DMG Tables'!$H$2:$H$7)</f>
        <v>605600</v>
      </c>
      <c r="BFJ5" s="1">
        <f>LOOKUP($A5,'DMG Tables'!$P$2:$P$35,'DMG Tables'!$O$2:$O$35)*BFJ$1*LOOKUP(BFJ$1,'DMG Tables'!$G$2:$G$7,'DMG Tables'!$H$2:$H$7)</f>
        <v>606000</v>
      </c>
      <c r="BFK5" s="1">
        <f>LOOKUP($A5,'DMG Tables'!$P$2:$P$35,'DMG Tables'!$O$2:$O$35)*BFK$1*LOOKUP(BFK$1,'DMG Tables'!$G$2:$G$7,'DMG Tables'!$H$2:$H$7)</f>
        <v>606400</v>
      </c>
      <c r="BFL5" s="1">
        <f>LOOKUP($A5,'DMG Tables'!$P$2:$P$35,'DMG Tables'!$O$2:$O$35)*BFL$1*LOOKUP(BFL$1,'DMG Tables'!$G$2:$G$7,'DMG Tables'!$H$2:$H$7)</f>
        <v>606800</v>
      </c>
      <c r="BFM5" s="1">
        <f>LOOKUP($A5,'DMG Tables'!$P$2:$P$35,'DMG Tables'!$O$2:$O$35)*BFM$1*LOOKUP(BFM$1,'DMG Tables'!$G$2:$G$7,'DMG Tables'!$H$2:$H$7)</f>
        <v>607200</v>
      </c>
      <c r="BFN5" s="1">
        <f>LOOKUP($A5,'DMG Tables'!$P$2:$P$35,'DMG Tables'!$O$2:$O$35)*BFN$1*LOOKUP(BFN$1,'DMG Tables'!$G$2:$G$7,'DMG Tables'!$H$2:$H$7)</f>
        <v>607600</v>
      </c>
      <c r="BFO5" s="1">
        <f>LOOKUP($A5,'DMG Tables'!$P$2:$P$35,'DMG Tables'!$O$2:$O$35)*BFO$1*LOOKUP(BFO$1,'DMG Tables'!$G$2:$G$7,'DMG Tables'!$H$2:$H$7)</f>
        <v>608000</v>
      </c>
      <c r="BFP5" s="1">
        <f>LOOKUP($A5,'DMG Tables'!$P$2:$P$35,'DMG Tables'!$O$2:$O$35)*BFP$1*LOOKUP(BFP$1,'DMG Tables'!$G$2:$G$7,'DMG Tables'!$H$2:$H$7)</f>
        <v>608400</v>
      </c>
      <c r="BFQ5" s="1">
        <f>LOOKUP($A5,'DMG Tables'!$P$2:$P$35,'DMG Tables'!$O$2:$O$35)*BFQ$1*LOOKUP(BFQ$1,'DMG Tables'!$G$2:$G$7,'DMG Tables'!$H$2:$H$7)</f>
        <v>608800</v>
      </c>
      <c r="BFR5" s="1">
        <f>LOOKUP($A5,'DMG Tables'!$P$2:$P$35,'DMG Tables'!$O$2:$O$35)*BFR$1*LOOKUP(BFR$1,'DMG Tables'!$G$2:$G$7,'DMG Tables'!$H$2:$H$7)</f>
        <v>609200</v>
      </c>
      <c r="BFS5" s="1">
        <f>LOOKUP($A5,'DMG Tables'!$P$2:$P$35,'DMG Tables'!$O$2:$O$35)*BFS$1*LOOKUP(BFS$1,'DMG Tables'!$G$2:$G$7,'DMG Tables'!$H$2:$H$7)</f>
        <v>609600</v>
      </c>
      <c r="BFT5" s="1">
        <f>LOOKUP($A5,'DMG Tables'!$P$2:$P$35,'DMG Tables'!$O$2:$O$35)*BFT$1*LOOKUP(BFT$1,'DMG Tables'!$G$2:$G$7,'DMG Tables'!$H$2:$H$7)</f>
        <v>610000</v>
      </c>
      <c r="BFU5" s="1">
        <f>LOOKUP($A5,'DMG Tables'!$P$2:$P$35,'DMG Tables'!$O$2:$O$35)*BFU$1*LOOKUP(BFU$1,'DMG Tables'!$G$2:$G$7,'DMG Tables'!$H$2:$H$7)</f>
        <v>610400</v>
      </c>
      <c r="BFV5" s="1">
        <f>LOOKUP($A5,'DMG Tables'!$P$2:$P$35,'DMG Tables'!$O$2:$O$35)*BFV$1*LOOKUP(BFV$1,'DMG Tables'!$G$2:$G$7,'DMG Tables'!$H$2:$H$7)</f>
        <v>610800</v>
      </c>
      <c r="BFW5" s="1">
        <f>LOOKUP($A5,'DMG Tables'!$P$2:$P$35,'DMG Tables'!$O$2:$O$35)*BFW$1*LOOKUP(BFW$1,'DMG Tables'!$G$2:$G$7,'DMG Tables'!$H$2:$H$7)</f>
        <v>611200</v>
      </c>
      <c r="BFX5" s="1">
        <f>LOOKUP($A5,'DMG Tables'!$P$2:$P$35,'DMG Tables'!$O$2:$O$35)*BFX$1*LOOKUP(BFX$1,'DMG Tables'!$G$2:$G$7,'DMG Tables'!$H$2:$H$7)</f>
        <v>611600</v>
      </c>
      <c r="BFY5" s="1">
        <f>LOOKUP($A5,'DMG Tables'!$P$2:$P$35,'DMG Tables'!$O$2:$O$35)*BFY$1*LOOKUP(BFY$1,'DMG Tables'!$G$2:$G$7,'DMG Tables'!$H$2:$H$7)</f>
        <v>612000</v>
      </c>
      <c r="BFZ5" s="1">
        <f>LOOKUP($A5,'DMG Tables'!$P$2:$P$35,'DMG Tables'!$O$2:$O$35)*BFZ$1*LOOKUP(BFZ$1,'DMG Tables'!$G$2:$G$7,'DMG Tables'!$H$2:$H$7)</f>
        <v>612400</v>
      </c>
      <c r="BGA5" s="1">
        <f>LOOKUP($A5,'DMG Tables'!$P$2:$P$35,'DMG Tables'!$O$2:$O$35)*BGA$1*LOOKUP(BGA$1,'DMG Tables'!$G$2:$G$7,'DMG Tables'!$H$2:$H$7)</f>
        <v>612800</v>
      </c>
      <c r="BGB5" s="1">
        <f>LOOKUP($A5,'DMG Tables'!$P$2:$P$35,'DMG Tables'!$O$2:$O$35)*BGB$1*LOOKUP(BGB$1,'DMG Tables'!$G$2:$G$7,'DMG Tables'!$H$2:$H$7)</f>
        <v>613200</v>
      </c>
      <c r="BGC5" s="1">
        <f>LOOKUP($A5,'DMG Tables'!$P$2:$P$35,'DMG Tables'!$O$2:$O$35)*BGC$1*LOOKUP(BGC$1,'DMG Tables'!$G$2:$G$7,'DMG Tables'!$H$2:$H$7)</f>
        <v>613600</v>
      </c>
      <c r="BGD5" s="1">
        <f>LOOKUP($A5,'DMG Tables'!$P$2:$P$35,'DMG Tables'!$O$2:$O$35)*BGD$1*LOOKUP(BGD$1,'DMG Tables'!$G$2:$G$7,'DMG Tables'!$H$2:$H$7)</f>
        <v>614000</v>
      </c>
      <c r="BGE5" s="1">
        <f>LOOKUP($A5,'DMG Tables'!$P$2:$P$35,'DMG Tables'!$O$2:$O$35)*BGE$1*LOOKUP(BGE$1,'DMG Tables'!$G$2:$G$7,'DMG Tables'!$H$2:$H$7)</f>
        <v>614400</v>
      </c>
      <c r="BGF5" s="1">
        <f>LOOKUP($A5,'DMG Tables'!$P$2:$P$35,'DMG Tables'!$O$2:$O$35)*BGF$1*LOOKUP(BGF$1,'DMG Tables'!$G$2:$G$7,'DMG Tables'!$H$2:$H$7)</f>
        <v>614800</v>
      </c>
      <c r="BGG5" s="1">
        <f>LOOKUP($A5,'DMG Tables'!$P$2:$P$35,'DMG Tables'!$O$2:$O$35)*BGG$1*LOOKUP(BGG$1,'DMG Tables'!$G$2:$G$7,'DMG Tables'!$H$2:$H$7)</f>
        <v>615200</v>
      </c>
      <c r="BGH5" s="1">
        <f>LOOKUP($A5,'DMG Tables'!$P$2:$P$35,'DMG Tables'!$O$2:$O$35)*BGH$1*LOOKUP(BGH$1,'DMG Tables'!$G$2:$G$7,'DMG Tables'!$H$2:$H$7)</f>
        <v>615600</v>
      </c>
      <c r="BGI5" s="1">
        <f>LOOKUP($A5,'DMG Tables'!$P$2:$P$35,'DMG Tables'!$O$2:$O$35)*BGI$1*LOOKUP(BGI$1,'DMG Tables'!$G$2:$G$7,'DMG Tables'!$H$2:$H$7)</f>
        <v>616000</v>
      </c>
      <c r="BGJ5" s="1">
        <f>LOOKUP($A5,'DMG Tables'!$P$2:$P$35,'DMG Tables'!$O$2:$O$35)*BGJ$1*LOOKUP(BGJ$1,'DMG Tables'!$G$2:$G$7,'DMG Tables'!$H$2:$H$7)</f>
        <v>616400</v>
      </c>
      <c r="BGK5" s="1">
        <f>LOOKUP($A5,'DMG Tables'!$P$2:$P$35,'DMG Tables'!$O$2:$O$35)*BGK$1*LOOKUP(BGK$1,'DMG Tables'!$G$2:$G$7,'DMG Tables'!$H$2:$H$7)</f>
        <v>616800</v>
      </c>
      <c r="BGL5" s="1">
        <f>LOOKUP($A5,'DMG Tables'!$P$2:$P$35,'DMG Tables'!$O$2:$O$35)*BGL$1*LOOKUP(BGL$1,'DMG Tables'!$G$2:$G$7,'DMG Tables'!$H$2:$H$7)</f>
        <v>617200</v>
      </c>
      <c r="BGM5" s="1">
        <f>LOOKUP($A5,'DMG Tables'!$P$2:$P$35,'DMG Tables'!$O$2:$O$35)*BGM$1*LOOKUP(BGM$1,'DMG Tables'!$G$2:$G$7,'DMG Tables'!$H$2:$H$7)</f>
        <v>617600</v>
      </c>
      <c r="BGN5" s="1">
        <f>LOOKUP($A5,'DMG Tables'!$P$2:$P$35,'DMG Tables'!$O$2:$O$35)*BGN$1*LOOKUP(BGN$1,'DMG Tables'!$G$2:$G$7,'DMG Tables'!$H$2:$H$7)</f>
        <v>618000</v>
      </c>
      <c r="BGO5" s="1">
        <f>LOOKUP($A5,'DMG Tables'!$P$2:$P$35,'DMG Tables'!$O$2:$O$35)*BGO$1*LOOKUP(BGO$1,'DMG Tables'!$G$2:$G$7,'DMG Tables'!$H$2:$H$7)</f>
        <v>618400</v>
      </c>
      <c r="BGP5" s="1">
        <f>LOOKUP($A5,'DMG Tables'!$P$2:$P$35,'DMG Tables'!$O$2:$O$35)*BGP$1*LOOKUP(BGP$1,'DMG Tables'!$G$2:$G$7,'DMG Tables'!$H$2:$H$7)</f>
        <v>618800</v>
      </c>
      <c r="BGQ5" s="1">
        <f>LOOKUP($A5,'DMG Tables'!$P$2:$P$35,'DMG Tables'!$O$2:$O$35)*BGQ$1*LOOKUP(BGQ$1,'DMG Tables'!$G$2:$G$7,'DMG Tables'!$H$2:$H$7)</f>
        <v>619200</v>
      </c>
      <c r="BGR5" s="1">
        <f>LOOKUP($A5,'DMG Tables'!$P$2:$P$35,'DMG Tables'!$O$2:$O$35)*BGR$1*LOOKUP(BGR$1,'DMG Tables'!$G$2:$G$7,'DMG Tables'!$H$2:$H$7)</f>
        <v>619600</v>
      </c>
      <c r="BGS5" s="1">
        <f>LOOKUP($A5,'DMG Tables'!$P$2:$P$35,'DMG Tables'!$O$2:$O$35)*BGS$1*LOOKUP(BGS$1,'DMG Tables'!$G$2:$G$7,'DMG Tables'!$H$2:$H$7)</f>
        <v>620000</v>
      </c>
      <c r="BGT5" s="1">
        <f>LOOKUP($A5,'DMG Tables'!$P$2:$P$35,'DMG Tables'!$O$2:$O$35)*BGT$1*LOOKUP(BGT$1,'DMG Tables'!$G$2:$G$7,'DMG Tables'!$H$2:$H$7)</f>
        <v>620400</v>
      </c>
      <c r="BGU5" s="1">
        <f>LOOKUP($A5,'DMG Tables'!$P$2:$P$35,'DMG Tables'!$O$2:$O$35)*BGU$1*LOOKUP(BGU$1,'DMG Tables'!$G$2:$G$7,'DMG Tables'!$H$2:$H$7)</f>
        <v>620800</v>
      </c>
      <c r="BGV5" s="1">
        <f>LOOKUP($A5,'DMG Tables'!$P$2:$P$35,'DMG Tables'!$O$2:$O$35)*BGV$1*LOOKUP(BGV$1,'DMG Tables'!$G$2:$G$7,'DMG Tables'!$H$2:$H$7)</f>
        <v>621200</v>
      </c>
      <c r="BGW5" s="1">
        <f>LOOKUP($A5,'DMG Tables'!$P$2:$P$35,'DMG Tables'!$O$2:$O$35)*BGW$1*LOOKUP(BGW$1,'DMG Tables'!$G$2:$G$7,'DMG Tables'!$H$2:$H$7)</f>
        <v>621600</v>
      </c>
      <c r="BGX5" s="1">
        <f>LOOKUP($A5,'DMG Tables'!$P$2:$P$35,'DMG Tables'!$O$2:$O$35)*BGX$1*LOOKUP(BGX$1,'DMG Tables'!$G$2:$G$7,'DMG Tables'!$H$2:$H$7)</f>
        <v>622000</v>
      </c>
      <c r="BGY5" s="1">
        <f>LOOKUP($A5,'DMG Tables'!$P$2:$P$35,'DMG Tables'!$O$2:$O$35)*BGY$1*LOOKUP(BGY$1,'DMG Tables'!$G$2:$G$7,'DMG Tables'!$H$2:$H$7)</f>
        <v>622400</v>
      </c>
      <c r="BGZ5" s="1">
        <f>LOOKUP($A5,'DMG Tables'!$P$2:$P$35,'DMG Tables'!$O$2:$O$35)*BGZ$1*LOOKUP(BGZ$1,'DMG Tables'!$G$2:$G$7,'DMG Tables'!$H$2:$H$7)</f>
        <v>622800</v>
      </c>
      <c r="BHA5" s="1">
        <f>LOOKUP($A5,'DMG Tables'!$P$2:$P$35,'DMG Tables'!$O$2:$O$35)*BHA$1*LOOKUP(BHA$1,'DMG Tables'!$G$2:$G$7,'DMG Tables'!$H$2:$H$7)</f>
        <v>623200</v>
      </c>
      <c r="BHB5" s="1">
        <f>LOOKUP($A5,'DMG Tables'!$P$2:$P$35,'DMG Tables'!$O$2:$O$35)*BHB$1*LOOKUP(BHB$1,'DMG Tables'!$G$2:$G$7,'DMG Tables'!$H$2:$H$7)</f>
        <v>623600</v>
      </c>
      <c r="BHC5" s="1">
        <f>LOOKUP($A5,'DMG Tables'!$P$2:$P$35,'DMG Tables'!$O$2:$O$35)*BHC$1*LOOKUP(BHC$1,'DMG Tables'!$G$2:$G$7,'DMG Tables'!$H$2:$H$7)</f>
        <v>624000</v>
      </c>
      <c r="BHD5" s="1">
        <f>LOOKUP($A5,'DMG Tables'!$P$2:$P$35,'DMG Tables'!$O$2:$O$35)*BHD$1*LOOKUP(BHD$1,'DMG Tables'!$G$2:$G$7,'DMG Tables'!$H$2:$H$7)</f>
        <v>624400</v>
      </c>
      <c r="BHE5" s="1">
        <f>LOOKUP($A5,'DMG Tables'!$P$2:$P$35,'DMG Tables'!$O$2:$O$35)*BHE$1*LOOKUP(BHE$1,'DMG Tables'!$G$2:$G$7,'DMG Tables'!$H$2:$H$7)</f>
        <v>624800</v>
      </c>
      <c r="BHF5" s="1">
        <f>LOOKUP($A5,'DMG Tables'!$P$2:$P$35,'DMG Tables'!$O$2:$O$35)*BHF$1*LOOKUP(BHF$1,'DMG Tables'!$G$2:$G$7,'DMG Tables'!$H$2:$H$7)</f>
        <v>625200</v>
      </c>
      <c r="BHG5" s="1">
        <f>LOOKUP($A5,'DMG Tables'!$P$2:$P$35,'DMG Tables'!$O$2:$O$35)*BHG$1*LOOKUP(BHG$1,'DMG Tables'!$G$2:$G$7,'DMG Tables'!$H$2:$H$7)</f>
        <v>625600</v>
      </c>
      <c r="BHH5" s="1">
        <f>LOOKUP($A5,'DMG Tables'!$P$2:$P$35,'DMG Tables'!$O$2:$O$35)*BHH$1*LOOKUP(BHH$1,'DMG Tables'!$G$2:$G$7,'DMG Tables'!$H$2:$H$7)</f>
        <v>626000</v>
      </c>
      <c r="BHI5" s="1">
        <f>LOOKUP($A5,'DMG Tables'!$P$2:$P$35,'DMG Tables'!$O$2:$O$35)*BHI$1*LOOKUP(BHI$1,'DMG Tables'!$G$2:$G$7,'DMG Tables'!$H$2:$H$7)</f>
        <v>626400</v>
      </c>
      <c r="BHJ5" s="1">
        <f>LOOKUP($A5,'DMG Tables'!$P$2:$P$35,'DMG Tables'!$O$2:$O$35)*BHJ$1*LOOKUP(BHJ$1,'DMG Tables'!$G$2:$G$7,'DMG Tables'!$H$2:$H$7)</f>
        <v>626800</v>
      </c>
      <c r="BHK5" s="1">
        <f>LOOKUP($A5,'DMG Tables'!$P$2:$P$35,'DMG Tables'!$O$2:$O$35)*BHK$1*LOOKUP(BHK$1,'DMG Tables'!$G$2:$G$7,'DMG Tables'!$H$2:$H$7)</f>
        <v>627200</v>
      </c>
      <c r="BHL5" s="1">
        <f>LOOKUP($A5,'DMG Tables'!$P$2:$P$35,'DMG Tables'!$O$2:$O$35)*BHL$1*LOOKUP(BHL$1,'DMG Tables'!$G$2:$G$7,'DMG Tables'!$H$2:$H$7)</f>
        <v>627600</v>
      </c>
      <c r="BHM5" s="1">
        <f>LOOKUP($A5,'DMG Tables'!$P$2:$P$35,'DMG Tables'!$O$2:$O$35)*BHM$1*LOOKUP(BHM$1,'DMG Tables'!$G$2:$G$7,'DMG Tables'!$H$2:$H$7)</f>
        <v>628000</v>
      </c>
      <c r="BHN5" s="1">
        <f>LOOKUP($A5,'DMG Tables'!$P$2:$P$35,'DMG Tables'!$O$2:$O$35)*BHN$1*LOOKUP(BHN$1,'DMG Tables'!$G$2:$G$7,'DMG Tables'!$H$2:$H$7)</f>
        <v>628400</v>
      </c>
      <c r="BHO5" s="1">
        <f>LOOKUP($A5,'DMG Tables'!$P$2:$P$35,'DMG Tables'!$O$2:$O$35)*BHO$1*LOOKUP(BHO$1,'DMG Tables'!$G$2:$G$7,'DMG Tables'!$H$2:$H$7)</f>
        <v>628800</v>
      </c>
      <c r="BHP5" s="1">
        <f>LOOKUP($A5,'DMG Tables'!$P$2:$P$35,'DMG Tables'!$O$2:$O$35)*BHP$1*LOOKUP(BHP$1,'DMG Tables'!$G$2:$G$7,'DMG Tables'!$H$2:$H$7)</f>
        <v>629200</v>
      </c>
      <c r="BHQ5" s="1">
        <f>LOOKUP($A5,'DMG Tables'!$P$2:$P$35,'DMG Tables'!$O$2:$O$35)*BHQ$1*LOOKUP(BHQ$1,'DMG Tables'!$G$2:$G$7,'DMG Tables'!$H$2:$H$7)</f>
        <v>629600</v>
      </c>
      <c r="BHR5" s="1">
        <f>LOOKUP($A5,'DMG Tables'!$P$2:$P$35,'DMG Tables'!$O$2:$O$35)*BHR$1*LOOKUP(BHR$1,'DMG Tables'!$G$2:$G$7,'DMG Tables'!$H$2:$H$7)</f>
        <v>630000</v>
      </c>
      <c r="BHS5" s="1">
        <f>LOOKUP($A5,'DMG Tables'!$P$2:$P$35,'DMG Tables'!$O$2:$O$35)*BHS$1*LOOKUP(BHS$1,'DMG Tables'!$G$2:$G$7,'DMG Tables'!$H$2:$H$7)</f>
        <v>630400</v>
      </c>
      <c r="BHT5" s="1">
        <f>LOOKUP($A5,'DMG Tables'!$P$2:$P$35,'DMG Tables'!$O$2:$O$35)*BHT$1*LOOKUP(BHT$1,'DMG Tables'!$G$2:$G$7,'DMG Tables'!$H$2:$H$7)</f>
        <v>630800</v>
      </c>
      <c r="BHU5" s="1">
        <f>LOOKUP($A5,'DMG Tables'!$P$2:$P$35,'DMG Tables'!$O$2:$O$35)*BHU$1*LOOKUP(BHU$1,'DMG Tables'!$G$2:$G$7,'DMG Tables'!$H$2:$H$7)</f>
        <v>631200</v>
      </c>
      <c r="BHV5" s="1">
        <f>LOOKUP($A5,'DMG Tables'!$P$2:$P$35,'DMG Tables'!$O$2:$O$35)*BHV$1*LOOKUP(BHV$1,'DMG Tables'!$G$2:$G$7,'DMG Tables'!$H$2:$H$7)</f>
        <v>631600</v>
      </c>
      <c r="BHW5" s="1">
        <f>LOOKUP($A5,'DMG Tables'!$P$2:$P$35,'DMG Tables'!$O$2:$O$35)*BHW$1*LOOKUP(BHW$1,'DMG Tables'!$G$2:$G$7,'DMG Tables'!$H$2:$H$7)</f>
        <v>632000</v>
      </c>
      <c r="BHX5" s="1">
        <f>LOOKUP($A5,'DMG Tables'!$P$2:$P$35,'DMG Tables'!$O$2:$O$35)*BHX$1*LOOKUP(BHX$1,'DMG Tables'!$G$2:$G$7,'DMG Tables'!$H$2:$H$7)</f>
        <v>632400</v>
      </c>
      <c r="BHY5" s="1">
        <f>LOOKUP($A5,'DMG Tables'!$P$2:$P$35,'DMG Tables'!$O$2:$O$35)*BHY$1*LOOKUP(BHY$1,'DMG Tables'!$G$2:$G$7,'DMG Tables'!$H$2:$H$7)</f>
        <v>632800</v>
      </c>
      <c r="BHZ5" s="1">
        <f>LOOKUP($A5,'DMG Tables'!$P$2:$P$35,'DMG Tables'!$O$2:$O$35)*BHZ$1*LOOKUP(BHZ$1,'DMG Tables'!$G$2:$G$7,'DMG Tables'!$H$2:$H$7)</f>
        <v>633200</v>
      </c>
      <c r="BIA5" s="1">
        <f>LOOKUP($A5,'DMG Tables'!$P$2:$P$35,'DMG Tables'!$O$2:$O$35)*BIA$1*LOOKUP(BIA$1,'DMG Tables'!$G$2:$G$7,'DMG Tables'!$H$2:$H$7)</f>
        <v>633600</v>
      </c>
      <c r="BIB5" s="1">
        <f>LOOKUP($A5,'DMG Tables'!$P$2:$P$35,'DMG Tables'!$O$2:$O$35)*BIB$1*LOOKUP(BIB$1,'DMG Tables'!$G$2:$G$7,'DMG Tables'!$H$2:$H$7)</f>
        <v>634000</v>
      </c>
      <c r="BIC5" s="1">
        <f>LOOKUP($A5,'DMG Tables'!$P$2:$P$35,'DMG Tables'!$O$2:$O$35)*BIC$1*LOOKUP(BIC$1,'DMG Tables'!$G$2:$G$7,'DMG Tables'!$H$2:$H$7)</f>
        <v>634400</v>
      </c>
      <c r="BID5" s="1">
        <f>LOOKUP($A5,'DMG Tables'!$P$2:$P$35,'DMG Tables'!$O$2:$O$35)*BID$1*LOOKUP(BID$1,'DMG Tables'!$G$2:$G$7,'DMG Tables'!$H$2:$H$7)</f>
        <v>634800</v>
      </c>
      <c r="BIE5" s="1">
        <f>LOOKUP($A5,'DMG Tables'!$P$2:$P$35,'DMG Tables'!$O$2:$O$35)*BIE$1*LOOKUP(BIE$1,'DMG Tables'!$G$2:$G$7,'DMG Tables'!$H$2:$H$7)</f>
        <v>635200</v>
      </c>
      <c r="BIF5" s="1">
        <f>LOOKUP($A5,'DMG Tables'!$P$2:$P$35,'DMG Tables'!$O$2:$O$35)*BIF$1*LOOKUP(BIF$1,'DMG Tables'!$G$2:$G$7,'DMG Tables'!$H$2:$H$7)</f>
        <v>635600</v>
      </c>
      <c r="BIG5" s="1">
        <f>LOOKUP($A5,'DMG Tables'!$P$2:$P$35,'DMG Tables'!$O$2:$O$35)*BIG$1*LOOKUP(BIG$1,'DMG Tables'!$G$2:$G$7,'DMG Tables'!$H$2:$H$7)</f>
        <v>636000</v>
      </c>
      <c r="BIH5" s="1">
        <f>LOOKUP($A5,'DMG Tables'!$P$2:$P$35,'DMG Tables'!$O$2:$O$35)*BIH$1*LOOKUP(BIH$1,'DMG Tables'!$G$2:$G$7,'DMG Tables'!$H$2:$H$7)</f>
        <v>636400</v>
      </c>
      <c r="BII5" s="1">
        <f>LOOKUP($A5,'DMG Tables'!$P$2:$P$35,'DMG Tables'!$O$2:$O$35)*BII$1*LOOKUP(BII$1,'DMG Tables'!$G$2:$G$7,'DMG Tables'!$H$2:$H$7)</f>
        <v>636800</v>
      </c>
      <c r="BIJ5" s="1">
        <f>LOOKUP($A5,'DMG Tables'!$P$2:$P$35,'DMG Tables'!$O$2:$O$35)*BIJ$1*LOOKUP(BIJ$1,'DMG Tables'!$G$2:$G$7,'DMG Tables'!$H$2:$H$7)</f>
        <v>637200</v>
      </c>
      <c r="BIK5" s="1">
        <f>LOOKUP($A5,'DMG Tables'!$P$2:$P$35,'DMG Tables'!$O$2:$O$35)*BIK$1*LOOKUP(BIK$1,'DMG Tables'!$G$2:$G$7,'DMG Tables'!$H$2:$H$7)</f>
        <v>637600</v>
      </c>
      <c r="BIL5" s="1">
        <f>LOOKUP($A5,'DMG Tables'!$P$2:$P$35,'DMG Tables'!$O$2:$O$35)*BIL$1*LOOKUP(BIL$1,'DMG Tables'!$G$2:$G$7,'DMG Tables'!$H$2:$H$7)</f>
        <v>638000</v>
      </c>
      <c r="BIM5" s="1">
        <f>LOOKUP($A5,'DMG Tables'!$P$2:$P$35,'DMG Tables'!$O$2:$O$35)*BIM$1*LOOKUP(BIM$1,'DMG Tables'!$G$2:$G$7,'DMG Tables'!$H$2:$H$7)</f>
        <v>638400</v>
      </c>
      <c r="BIN5" s="1">
        <f>LOOKUP($A5,'DMG Tables'!$P$2:$P$35,'DMG Tables'!$O$2:$O$35)*BIN$1*LOOKUP(BIN$1,'DMG Tables'!$G$2:$G$7,'DMG Tables'!$H$2:$H$7)</f>
        <v>638800</v>
      </c>
      <c r="BIO5" s="1">
        <f>LOOKUP($A5,'DMG Tables'!$P$2:$P$35,'DMG Tables'!$O$2:$O$35)*BIO$1*LOOKUP(BIO$1,'DMG Tables'!$G$2:$G$7,'DMG Tables'!$H$2:$H$7)</f>
        <v>639200</v>
      </c>
      <c r="BIP5" s="1">
        <f>LOOKUP($A5,'DMG Tables'!$P$2:$P$35,'DMG Tables'!$O$2:$O$35)*BIP$1*LOOKUP(BIP$1,'DMG Tables'!$G$2:$G$7,'DMG Tables'!$H$2:$H$7)</f>
        <v>639600</v>
      </c>
      <c r="BIQ5" s="1">
        <f>LOOKUP($A5,'DMG Tables'!$P$2:$P$35,'DMG Tables'!$O$2:$O$35)*BIQ$1*LOOKUP(BIQ$1,'DMG Tables'!$G$2:$G$7,'DMG Tables'!$H$2:$H$7)</f>
        <v>640000</v>
      </c>
      <c r="BIR5" s="1">
        <f>LOOKUP($A5,'DMG Tables'!$P$2:$P$35,'DMG Tables'!$O$2:$O$35)*BIR$1*LOOKUP(BIR$1,'DMG Tables'!$G$2:$G$7,'DMG Tables'!$H$2:$H$7)</f>
        <v>640400</v>
      </c>
      <c r="BIS5" s="1">
        <f>LOOKUP($A5,'DMG Tables'!$P$2:$P$35,'DMG Tables'!$O$2:$O$35)*BIS$1*LOOKUP(BIS$1,'DMG Tables'!$G$2:$G$7,'DMG Tables'!$H$2:$H$7)</f>
        <v>640800</v>
      </c>
      <c r="BIT5" s="1">
        <f>LOOKUP($A5,'DMG Tables'!$P$2:$P$35,'DMG Tables'!$O$2:$O$35)*BIT$1*LOOKUP(BIT$1,'DMG Tables'!$G$2:$G$7,'DMG Tables'!$H$2:$H$7)</f>
        <v>641200</v>
      </c>
      <c r="BIU5" s="1">
        <f>LOOKUP($A5,'DMG Tables'!$P$2:$P$35,'DMG Tables'!$O$2:$O$35)*BIU$1*LOOKUP(BIU$1,'DMG Tables'!$G$2:$G$7,'DMG Tables'!$H$2:$H$7)</f>
        <v>641600</v>
      </c>
      <c r="BIV5" s="1">
        <f>LOOKUP($A5,'DMG Tables'!$P$2:$P$35,'DMG Tables'!$O$2:$O$35)*BIV$1*LOOKUP(BIV$1,'DMG Tables'!$G$2:$G$7,'DMG Tables'!$H$2:$H$7)</f>
        <v>642000</v>
      </c>
      <c r="BIW5" s="1">
        <f>LOOKUP($A5,'DMG Tables'!$P$2:$P$35,'DMG Tables'!$O$2:$O$35)*BIW$1*LOOKUP(BIW$1,'DMG Tables'!$G$2:$G$7,'DMG Tables'!$H$2:$H$7)</f>
        <v>642400</v>
      </c>
      <c r="BIX5" s="1">
        <f>LOOKUP($A5,'DMG Tables'!$P$2:$P$35,'DMG Tables'!$O$2:$O$35)*BIX$1*LOOKUP(BIX$1,'DMG Tables'!$G$2:$G$7,'DMG Tables'!$H$2:$H$7)</f>
        <v>642800</v>
      </c>
      <c r="BIY5" s="1">
        <f>LOOKUP($A5,'DMG Tables'!$P$2:$P$35,'DMG Tables'!$O$2:$O$35)*BIY$1*LOOKUP(BIY$1,'DMG Tables'!$G$2:$G$7,'DMG Tables'!$H$2:$H$7)</f>
        <v>643200</v>
      </c>
      <c r="BIZ5" s="1">
        <f>LOOKUP($A5,'DMG Tables'!$P$2:$P$35,'DMG Tables'!$O$2:$O$35)*BIZ$1*LOOKUP(BIZ$1,'DMG Tables'!$G$2:$G$7,'DMG Tables'!$H$2:$H$7)</f>
        <v>643600</v>
      </c>
      <c r="BJA5" s="1">
        <f>LOOKUP($A5,'DMG Tables'!$P$2:$P$35,'DMG Tables'!$O$2:$O$35)*BJA$1*LOOKUP(BJA$1,'DMG Tables'!$G$2:$G$7,'DMG Tables'!$H$2:$H$7)</f>
        <v>644000</v>
      </c>
      <c r="BJB5" s="1">
        <f>LOOKUP($A5,'DMG Tables'!$P$2:$P$35,'DMG Tables'!$O$2:$O$35)*BJB$1*LOOKUP(BJB$1,'DMG Tables'!$G$2:$G$7,'DMG Tables'!$H$2:$H$7)</f>
        <v>644400</v>
      </c>
      <c r="BJC5" s="1">
        <f>LOOKUP($A5,'DMG Tables'!$P$2:$P$35,'DMG Tables'!$O$2:$O$35)*BJC$1*LOOKUP(BJC$1,'DMG Tables'!$G$2:$G$7,'DMG Tables'!$H$2:$H$7)</f>
        <v>644800</v>
      </c>
      <c r="BJD5" s="1">
        <f>LOOKUP($A5,'DMG Tables'!$P$2:$P$35,'DMG Tables'!$O$2:$O$35)*BJD$1*LOOKUP(BJD$1,'DMG Tables'!$G$2:$G$7,'DMG Tables'!$H$2:$H$7)</f>
        <v>645200</v>
      </c>
      <c r="BJE5" s="1">
        <f>LOOKUP($A5,'DMG Tables'!$P$2:$P$35,'DMG Tables'!$O$2:$O$35)*BJE$1*LOOKUP(BJE$1,'DMG Tables'!$G$2:$G$7,'DMG Tables'!$H$2:$H$7)</f>
        <v>645600</v>
      </c>
      <c r="BJF5" s="1">
        <f>LOOKUP($A5,'DMG Tables'!$P$2:$P$35,'DMG Tables'!$O$2:$O$35)*BJF$1*LOOKUP(BJF$1,'DMG Tables'!$G$2:$G$7,'DMG Tables'!$H$2:$H$7)</f>
        <v>646000</v>
      </c>
      <c r="BJG5" s="1">
        <f>LOOKUP($A5,'DMG Tables'!$P$2:$P$35,'DMG Tables'!$O$2:$O$35)*BJG$1*LOOKUP(BJG$1,'DMG Tables'!$G$2:$G$7,'DMG Tables'!$H$2:$H$7)</f>
        <v>646400</v>
      </c>
      <c r="BJH5" s="1">
        <f>LOOKUP($A5,'DMG Tables'!$P$2:$P$35,'DMG Tables'!$O$2:$O$35)*BJH$1*LOOKUP(BJH$1,'DMG Tables'!$G$2:$G$7,'DMG Tables'!$H$2:$H$7)</f>
        <v>646800</v>
      </c>
      <c r="BJI5" s="1">
        <f>LOOKUP($A5,'DMG Tables'!$P$2:$P$35,'DMG Tables'!$O$2:$O$35)*BJI$1*LOOKUP(BJI$1,'DMG Tables'!$G$2:$G$7,'DMG Tables'!$H$2:$H$7)</f>
        <v>647200</v>
      </c>
      <c r="BJJ5" s="1">
        <f>LOOKUP($A5,'DMG Tables'!$P$2:$P$35,'DMG Tables'!$O$2:$O$35)*BJJ$1*LOOKUP(BJJ$1,'DMG Tables'!$G$2:$G$7,'DMG Tables'!$H$2:$H$7)</f>
        <v>647600</v>
      </c>
      <c r="BJK5" s="1">
        <f>LOOKUP($A5,'DMG Tables'!$P$2:$P$35,'DMG Tables'!$O$2:$O$35)*BJK$1*LOOKUP(BJK$1,'DMG Tables'!$G$2:$G$7,'DMG Tables'!$H$2:$H$7)</f>
        <v>648000</v>
      </c>
      <c r="BJL5" s="1">
        <f>LOOKUP($A5,'DMG Tables'!$P$2:$P$35,'DMG Tables'!$O$2:$O$35)*BJL$1*LOOKUP(BJL$1,'DMG Tables'!$G$2:$G$7,'DMG Tables'!$H$2:$H$7)</f>
        <v>648400</v>
      </c>
      <c r="BJM5" s="1">
        <f>LOOKUP($A5,'DMG Tables'!$P$2:$P$35,'DMG Tables'!$O$2:$O$35)*BJM$1*LOOKUP(BJM$1,'DMG Tables'!$G$2:$G$7,'DMG Tables'!$H$2:$H$7)</f>
        <v>648800</v>
      </c>
      <c r="BJN5" s="1">
        <f>LOOKUP($A5,'DMG Tables'!$P$2:$P$35,'DMG Tables'!$O$2:$O$35)*BJN$1*LOOKUP(BJN$1,'DMG Tables'!$G$2:$G$7,'DMG Tables'!$H$2:$H$7)</f>
        <v>649200</v>
      </c>
      <c r="BJO5" s="1">
        <f>LOOKUP($A5,'DMG Tables'!$P$2:$P$35,'DMG Tables'!$O$2:$O$35)*BJO$1*LOOKUP(BJO$1,'DMG Tables'!$G$2:$G$7,'DMG Tables'!$H$2:$H$7)</f>
        <v>649600</v>
      </c>
      <c r="BJP5" s="1">
        <f>LOOKUP($A5,'DMG Tables'!$P$2:$P$35,'DMG Tables'!$O$2:$O$35)*BJP$1*LOOKUP(BJP$1,'DMG Tables'!$G$2:$G$7,'DMG Tables'!$H$2:$H$7)</f>
        <v>650000</v>
      </c>
      <c r="BJQ5" s="1">
        <f>LOOKUP($A5,'DMG Tables'!$P$2:$P$35,'DMG Tables'!$O$2:$O$35)*BJQ$1*LOOKUP(BJQ$1,'DMG Tables'!$G$2:$G$7,'DMG Tables'!$H$2:$H$7)</f>
        <v>650400</v>
      </c>
      <c r="BJR5" s="1">
        <f>LOOKUP($A5,'DMG Tables'!$P$2:$P$35,'DMG Tables'!$O$2:$O$35)*BJR$1*LOOKUP(BJR$1,'DMG Tables'!$G$2:$G$7,'DMG Tables'!$H$2:$H$7)</f>
        <v>650800</v>
      </c>
      <c r="BJS5" s="1">
        <f>LOOKUP($A5,'DMG Tables'!$P$2:$P$35,'DMG Tables'!$O$2:$O$35)*BJS$1*LOOKUP(BJS$1,'DMG Tables'!$G$2:$G$7,'DMG Tables'!$H$2:$H$7)</f>
        <v>651200</v>
      </c>
      <c r="BJT5" s="1">
        <f>LOOKUP($A5,'DMG Tables'!$P$2:$P$35,'DMG Tables'!$O$2:$O$35)*BJT$1*LOOKUP(BJT$1,'DMG Tables'!$G$2:$G$7,'DMG Tables'!$H$2:$H$7)</f>
        <v>651600</v>
      </c>
      <c r="BJU5" s="1">
        <f>LOOKUP($A5,'DMG Tables'!$P$2:$P$35,'DMG Tables'!$O$2:$O$35)*BJU$1*LOOKUP(BJU$1,'DMG Tables'!$G$2:$G$7,'DMG Tables'!$H$2:$H$7)</f>
        <v>652000</v>
      </c>
      <c r="BJV5" s="1">
        <f>LOOKUP($A5,'DMG Tables'!$P$2:$P$35,'DMG Tables'!$O$2:$O$35)*BJV$1*LOOKUP(BJV$1,'DMG Tables'!$G$2:$G$7,'DMG Tables'!$H$2:$H$7)</f>
        <v>652400</v>
      </c>
      <c r="BJW5" s="1">
        <f>LOOKUP($A5,'DMG Tables'!$P$2:$P$35,'DMG Tables'!$O$2:$O$35)*BJW$1*LOOKUP(BJW$1,'DMG Tables'!$G$2:$G$7,'DMG Tables'!$H$2:$H$7)</f>
        <v>652800</v>
      </c>
      <c r="BJX5" s="1">
        <f>LOOKUP($A5,'DMG Tables'!$P$2:$P$35,'DMG Tables'!$O$2:$O$35)*BJX$1*LOOKUP(BJX$1,'DMG Tables'!$G$2:$G$7,'DMG Tables'!$H$2:$H$7)</f>
        <v>653200</v>
      </c>
      <c r="BJY5" s="1">
        <f>LOOKUP($A5,'DMG Tables'!$P$2:$P$35,'DMG Tables'!$O$2:$O$35)*BJY$1*LOOKUP(BJY$1,'DMG Tables'!$G$2:$G$7,'DMG Tables'!$H$2:$H$7)</f>
        <v>653600</v>
      </c>
      <c r="BJZ5" s="1">
        <f>LOOKUP($A5,'DMG Tables'!$P$2:$P$35,'DMG Tables'!$O$2:$O$35)*BJZ$1*LOOKUP(BJZ$1,'DMG Tables'!$G$2:$G$7,'DMG Tables'!$H$2:$H$7)</f>
        <v>654000</v>
      </c>
      <c r="BKA5" s="1">
        <f>LOOKUP($A5,'DMG Tables'!$P$2:$P$35,'DMG Tables'!$O$2:$O$35)*BKA$1*LOOKUP(BKA$1,'DMG Tables'!$G$2:$G$7,'DMG Tables'!$H$2:$H$7)</f>
        <v>654400</v>
      </c>
      <c r="BKB5" s="1">
        <f>LOOKUP($A5,'DMG Tables'!$P$2:$P$35,'DMG Tables'!$O$2:$O$35)*BKB$1*LOOKUP(BKB$1,'DMG Tables'!$G$2:$G$7,'DMG Tables'!$H$2:$H$7)</f>
        <v>654800</v>
      </c>
      <c r="BKC5" s="1">
        <f>LOOKUP($A5,'DMG Tables'!$P$2:$P$35,'DMG Tables'!$O$2:$O$35)*BKC$1*LOOKUP(BKC$1,'DMG Tables'!$G$2:$G$7,'DMG Tables'!$H$2:$H$7)</f>
        <v>655200</v>
      </c>
      <c r="BKD5" s="1">
        <f>LOOKUP($A5,'DMG Tables'!$P$2:$P$35,'DMG Tables'!$O$2:$O$35)*BKD$1*LOOKUP(BKD$1,'DMG Tables'!$G$2:$G$7,'DMG Tables'!$H$2:$H$7)</f>
        <v>655600</v>
      </c>
      <c r="BKE5" s="1">
        <f>LOOKUP($A5,'DMG Tables'!$P$2:$P$35,'DMG Tables'!$O$2:$O$35)*BKE$1*LOOKUP(BKE$1,'DMG Tables'!$G$2:$G$7,'DMG Tables'!$H$2:$H$7)</f>
        <v>656000</v>
      </c>
      <c r="BKF5" s="1">
        <f>LOOKUP($A5,'DMG Tables'!$P$2:$P$35,'DMG Tables'!$O$2:$O$35)*BKF$1*LOOKUP(BKF$1,'DMG Tables'!$G$2:$G$7,'DMG Tables'!$H$2:$H$7)</f>
        <v>656400</v>
      </c>
      <c r="BKG5" s="1">
        <f>LOOKUP($A5,'DMG Tables'!$P$2:$P$35,'DMG Tables'!$O$2:$O$35)*BKG$1*LOOKUP(BKG$1,'DMG Tables'!$G$2:$G$7,'DMG Tables'!$H$2:$H$7)</f>
        <v>656800</v>
      </c>
      <c r="BKH5" s="1">
        <f>LOOKUP($A5,'DMG Tables'!$P$2:$P$35,'DMG Tables'!$O$2:$O$35)*BKH$1*LOOKUP(BKH$1,'DMG Tables'!$G$2:$G$7,'DMG Tables'!$H$2:$H$7)</f>
        <v>657200</v>
      </c>
      <c r="BKI5" s="1">
        <f>LOOKUP($A5,'DMG Tables'!$P$2:$P$35,'DMG Tables'!$O$2:$O$35)*BKI$1*LOOKUP(BKI$1,'DMG Tables'!$G$2:$G$7,'DMG Tables'!$H$2:$H$7)</f>
        <v>657600</v>
      </c>
      <c r="BKJ5" s="1">
        <f>LOOKUP($A5,'DMG Tables'!$P$2:$P$35,'DMG Tables'!$O$2:$O$35)*BKJ$1*LOOKUP(BKJ$1,'DMG Tables'!$G$2:$G$7,'DMG Tables'!$H$2:$H$7)</f>
        <v>658000</v>
      </c>
      <c r="BKK5" s="1">
        <f>LOOKUP($A5,'DMG Tables'!$P$2:$P$35,'DMG Tables'!$O$2:$O$35)*BKK$1*LOOKUP(BKK$1,'DMG Tables'!$G$2:$G$7,'DMG Tables'!$H$2:$H$7)</f>
        <v>658400</v>
      </c>
      <c r="BKL5" s="1">
        <f>LOOKUP($A5,'DMG Tables'!$P$2:$P$35,'DMG Tables'!$O$2:$O$35)*BKL$1*LOOKUP(BKL$1,'DMG Tables'!$G$2:$G$7,'DMG Tables'!$H$2:$H$7)</f>
        <v>658800</v>
      </c>
      <c r="BKM5" s="1">
        <f>LOOKUP($A5,'DMG Tables'!$P$2:$P$35,'DMG Tables'!$O$2:$O$35)*BKM$1*LOOKUP(BKM$1,'DMG Tables'!$G$2:$G$7,'DMG Tables'!$H$2:$H$7)</f>
        <v>659200</v>
      </c>
      <c r="BKN5" s="1">
        <f>LOOKUP($A5,'DMG Tables'!$P$2:$P$35,'DMG Tables'!$O$2:$O$35)*BKN$1*LOOKUP(BKN$1,'DMG Tables'!$G$2:$G$7,'DMG Tables'!$H$2:$H$7)</f>
        <v>659600</v>
      </c>
      <c r="BKO5" s="1">
        <f>LOOKUP($A5,'DMG Tables'!$P$2:$P$35,'DMG Tables'!$O$2:$O$35)*BKO$1*LOOKUP(BKO$1,'DMG Tables'!$G$2:$G$7,'DMG Tables'!$H$2:$H$7)</f>
        <v>660000</v>
      </c>
      <c r="BKP5" s="1">
        <f>LOOKUP($A5,'DMG Tables'!$P$2:$P$35,'DMG Tables'!$O$2:$O$35)*BKP$1*LOOKUP(BKP$1,'DMG Tables'!$G$2:$G$7,'DMG Tables'!$H$2:$H$7)</f>
        <v>660400</v>
      </c>
      <c r="BKQ5" s="1">
        <f>LOOKUP($A5,'DMG Tables'!$P$2:$P$35,'DMG Tables'!$O$2:$O$35)*BKQ$1*LOOKUP(BKQ$1,'DMG Tables'!$G$2:$G$7,'DMG Tables'!$H$2:$H$7)</f>
        <v>660800</v>
      </c>
      <c r="BKR5" s="1">
        <f>LOOKUP($A5,'DMG Tables'!$P$2:$P$35,'DMG Tables'!$O$2:$O$35)*BKR$1*LOOKUP(BKR$1,'DMG Tables'!$G$2:$G$7,'DMG Tables'!$H$2:$H$7)</f>
        <v>661200</v>
      </c>
      <c r="BKS5" s="1">
        <f>LOOKUP($A5,'DMG Tables'!$P$2:$P$35,'DMG Tables'!$O$2:$O$35)*BKS$1*LOOKUP(BKS$1,'DMG Tables'!$G$2:$G$7,'DMG Tables'!$H$2:$H$7)</f>
        <v>661600</v>
      </c>
      <c r="BKT5" s="1">
        <f>LOOKUP($A5,'DMG Tables'!$P$2:$P$35,'DMG Tables'!$O$2:$O$35)*BKT$1*LOOKUP(BKT$1,'DMG Tables'!$G$2:$G$7,'DMG Tables'!$H$2:$H$7)</f>
        <v>662000</v>
      </c>
      <c r="BKU5" s="1">
        <f>LOOKUP($A5,'DMG Tables'!$P$2:$P$35,'DMG Tables'!$O$2:$O$35)*BKU$1*LOOKUP(BKU$1,'DMG Tables'!$G$2:$G$7,'DMG Tables'!$H$2:$H$7)</f>
        <v>662400</v>
      </c>
      <c r="BKV5" s="1">
        <f>LOOKUP($A5,'DMG Tables'!$P$2:$P$35,'DMG Tables'!$O$2:$O$35)*BKV$1*LOOKUP(BKV$1,'DMG Tables'!$G$2:$G$7,'DMG Tables'!$H$2:$H$7)</f>
        <v>662800</v>
      </c>
      <c r="BKW5" s="1">
        <f>LOOKUP($A5,'DMG Tables'!$P$2:$P$35,'DMG Tables'!$O$2:$O$35)*BKW$1*LOOKUP(BKW$1,'DMG Tables'!$G$2:$G$7,'DMG Tables'!$H$2:$H$7)</f>
        <v>663200</v>
      </c>
      <c r="BKX5" s="1">
        <f>LOOKUP($A5,'DMG Tables'!$P$2:$P$35,'DMG Tables'!$O$2:$O$35)*BKX$1*LOOKUP(BKX$1,'DMG Tables'!$G$2:$G$7,'DMG Tables'!$H$2:$H$7)</f>
        <v>663600</v>
      </c>
      <c r="BKY5" s="1">
        <f>LOOKUP($A5,'DMG Tables'!$P$2:$P$35,'DMG Tables'!$O$2:$O$35)*BKY$1*LOOKUP(BKY$1,'DMG Tables'!$G$2:$G$7,'DMG Tables'!$H$2:$H$7)</f>
        <v>664000</v>
      </c>
      <c r="BKZ5" s="1">
        <f>LOOKUP($A5,'DMG Tables'!$P$2:$P$35,'DMG Tables'!$O$2:$O$35)*BKZ$1*LOOKUP(BKZ$1,'DMG Tables'!$G$2:$G$7,'DMG Tables'!$H$2:$H$7)</f>
        <v>664400</v>
      </c>
      <c r="BLA5" s="1">
        <f>LOOKUP($A5,'DMG Tables'!$P$2:$P$35,'DMG Tables'!$O$2:$O$35)*BLA$1*LOOKUP(BLA$1,'DMG Tables'!$G$2:$G$7,'DMG Tables'!$H$2:$H$7)</f>
        <v>664800</v>
      </c>
      <c r="BLB5" s="1">
        <f>LOOKUP($A5,'DMG Tables'!$P$2:$P$35,'DMG Tables'!$O$2:$O$35)*BLB$1*LOOKUP(BLB$1,'DMG Tables'!$G$2:$G$7,'DMG Tables'!$H$2:$H$7)</f>
        <v>665200</v>
      </c>
      <c r="BLC5" s="1">
        <f>LOOKUP($A5,'DMG Tables'!$P$2:$P$35,'DMG Tables'!$O$2:$O$35)*BLC$1*LOOKUP(BLC$1,'DMG Tables'!$G$2:$G$7,'DMG Tables'!$H$2:$H$7)</f>
        <v>665600</v>
      </c>
      <c r="BLD5" s="1">
        <f>LOOKUP($A5,'DMG Tables'!$P$2:$P$35,'DMG Tables'!$O$2:$O$35)*BLD$1*LOOKUP(BLD$1,'DMG Tables'!$G$2:$G$7,'DMG Tables'!$H$2:$H$7)</f>
        <v>666000</v>
      </c>
      <c r="BLE5" s="1">
        <f>LOOKUP($A5,'DMG Tables'!$P$2:$P$35,'DMG Tables'!$O$2:$O$35)*BLE$1*LOOKUP(BLE$1,'DMG Tables'!$G$2:$G$7,'DMG Tables'!$H$2:$H$7)</f>
        <v>666400</v>
      </c>
      <c r="BLF5" s="1">
        <f>LOOKUP($A5,'DMG Tables'!$P$2:$P$35,'DMG Tables'!$O$2:$O$35)*BLF$1*LOOKUP(BLF$1,'DMG Tables'!$G$2:$G$7,'DMG Tables'!$H$2:$H$7)</f>
        <v>666800</v>
      </c>
      <c r="BLG5" s="1">
        <f>LOOKUP($A5,'DMG Tables'!$P$2:$P$35,'DMG Tables'!$O$2:$O$35)*BLG$1*LOOKUP(BLG$1,'DMG Tables'!$G$2:$G$7,'DMG Tables'!$H$2:$H$7)</f>
        <v>667200</v>
      </c>
      <c r="BLH5" s="1">
        <f>LOOKUP($A5,'DMG Tables'!$P$2:$P$35,'DMG Tables'!$O$2:$O$35)*BLH$1*LOOKUP(BLH$1,'DMG Tables'!$G$2:$G$7,'DMG Tables'!$H$2:$H$7)</f>
        <v>667600</v>
      </c>
      <c r="BLI5" s="1">
        <f>LOOKUP($A5,'DMG Tables'!$P$2:$P$35,'DMG Tables'!$O$2:$O$35)*BLI$1*LOOKUP(BLI$1,'DMG Tables'!$G$2:$G$7,'DMG Tables'!$H$2:$H$7)</f>
        <v>668000</v>
      </c>
      <c r="BLJ5" s="1">
        <f>LOOKUP($A5,'DMG Tables'!$P$2:$P$35,'DMG Tables'!$O$2:$O$35)*BLJ$1*LOOKUP(BLJ$1,'DMG Tables'!$G$2:$G$7,'DMG Tables'!$H$2:$H$7)</f>
        <v>668400</v>
      </c>
      <c r="BLK5" s="1">
        <f>LOOKUP($A5,'DMG Tables'!$P$2:$P$35,'DMG Tables'!$O$2:$O$35)*BLK$1*LOOKUP(BLK$1,'DMG Tables'!$G$2:$G$7,'DMG Tables'!$H$2:$H$7)</f>
        <v>668800</v>
      </c>
      <c r="BLL5" s="1">
        <f>LOOKUP($A5,'DMG Tables'!$P$2:$P$35,'DMG Tables'!$O$2:$O$35)*BLL$1*LOOKUP(BLL$1,'DMG Tables'!$G$2:$G$7,'DMG Tables'!$H$2:$H$7)</f>
        <v>669200</v>
      </c>
      <c r="BLM5" s="1">
        <f>LOOKUP($A5,'DMG Tables'!$P$2:$P$35,'DMG Tables'!$O$2:$O$35)*BLM$1*LOOKUP(BLM$1,'DMG Tables'!$G$2:$G$7,'DMG Tables'!$H$2:$H$7)</f>
        <v>669600</v>
      </c>
      <c r="BLN5" s="1">
        <f>LOOKUP($A5,'DMG Tables'!$P$2:$P$35,'DMG Tables'!$O$2:$O$35)*BLN$1*LOOKUP(BLN$1,'DMG Tables'!$G$2:$G$7,'DMG Tables'!$H$2:$H$7)</f>
        <v>670000</v>
      </c>
      <c r="BLO5" s="1">
        <f>LOOKUP($A5,'DMG Tables'!$P$2:$P$35,'DMG Tables'!$O$2:$O$35)*BLO$1*LOOKUP(BLO$1,'DMG Tables'!$G$2:$G$7,'DMG Tables'!$H$2:$H$7)</f>
        <v>670400</v>
      </c>
      <c r="BLP5" s="1">
        <f>LOOKUP($A5,'DMG Tables'!$P$2:$P$35,'DMG Tables'!$O$2:$O$35)*BLP$1*LOOKUP(BLP$1,'DMG Tables'!$G$2:$G$7,'DMG Tables'!$H$2:$H$7)</f>
        <v>670800</v>
      </c>
      <c r="BLQ5" s="1">
        <f>LOOKUP($A5,'DMG Tables'!$P$2:$P$35,'DMG Tables'!$O$2:$O$35)*BLQ$1*LOOKUP(BLQ$1,'DMG Tables'!$G$2:$G$7,'DMG Tables'!$H$2:$H$7)</f>
        <v>671200</v>
      </c>
      <c r="BLR5" s="1">
        <f>LOOKUP($A5,'DMG Tables'!$P$2:$P$35,'DMG Tables'!$O$2:$O$35)*BLR$1*LOOKUP(BLR$1,'DMG Tables'!$G$2:$G$7,'DMG Tables'!$H$2:$H$7)</f>
        <v>671600</v>
      </c>
      <c r="BLS5" s="1">
        <f>LOOKUP($A5,'DMG Tables'!$P$2:$P$35,'DMG Tables'!$O$2:$O$35)*BLS$1*LOOKUP(BLS$1,'DMG Tables'!$G$2:$G$7,'DMG Tables'!$H$2:$H$7)</f>
        <v>672000</v>
      </c>
      <c r="BLT5" s="1">
        <f>LOOKUP($A5,'DMG Tables'!$P$2:$P$35,'DMG Tables'!$O$2:$O$35)*BLT$1*LOOKUP(BLT$1,'DMG Tables'!$G$2:$G$7,'DMG Tables'!$H$2:$H$7)</f>
        <v>672400</v>
      </c>
      <c r="BLU5" s="1">
        <f>LOOKUP($A5,'DMG Tables'!$P$2:$P$35,'DMG Tables'!$O$2:$O$35)*BLU$1*LOOKUP(BLU$1,'DMG Tables'!$G$2:$G$7,'DMG Tables'!$H$2:$H$7)</f>
        <v>672800</v>
      </c>
      <c r="BLV5" s="1">
        <f>LOOKUP($A5,'DMG Tables'!$P$2:$P$35,'DMG Tables'!$O$2:$O$35)*BLV$1*LOOKUP(BLV$1,'DMG Tables'!$G$2:$G$7,'DMG Tables'!$H$2:$H$7)</f>
        <v>673200</v>
      </c>
      <c r="BLW5" s="1">
        <f>LOOKUP($A5,'DMG Tables'!$P$2:$P$35,'DMG Tables'!$O$2:$O$35)*BLW$1*LOOKUP(BLW$1,'DMG Tables'!$G$2:$G$7,'DMG Tables'!$H$2:$H$7)</f>
        <v>673600</v>
      </c>
      <c r="BLX5" s="1">
        <f>LOOKUP($A5,'DMG Tables'!$P$2:$P$35,'DMG Tables'!$O$2:$O$35)*BLX$1*LOOKUP(BLX$1,'DMG Tables'!$G$2:$G$7,'DMG Tables'!$H$2:$H$7)</f>
        <v>674000</v>
      </c>
      <c r="BLY5" s="1">
        <f>LOOKUP($A5,'DMG Tables'!$P$2:$P$35,'DMG Tables'!$O$2:$O$35)*BLY$1*LOOKUP(BLY$1,'DMG Tables'!$G$2:$G$7,'DMG Tables'!$H$2:$H$7)</f>
        <v>674400</v>
      </c>
      <c r="BLZ5" s="1">
        <f>LOOKUP($A5,'DMG Tables'!$P$2:$P$35,'DMG Tables'!$O$2:$O$35)*BLZ$1*LOOKUP(BLZ$1,'DMG Tables'!$G$2:$G$7,'DMG Tables'!$H$2:$H$7)</f>
        <v>674800</v>
      </c>
      <c r="BMA5" s="1">
        <f>LOOKUP($A5,'DMG Tables'!$P$2:$P$35,'DMG Tables'!$O$2:$O$35)*BMA$1*LOOKUP(BMA$1,'DMG Tables'!$G$2:$G$7,'DMG Tables'!$H$2:$H$7)</f>
        <v>675200</v>
      </c>
      <c r="BMB5" s="1">
        <f>LOOKUP($A5,'DMG Tables'!$P$2:$P$35,'DMG Tables'!$O$2:$O$35)*BMB$1*LOOKUP(BMB$1,'DMG Tables'!$G$2:$G$7,'DMG Tables'!$H$2:$H$7)</f>
        <v>675600</v>
      </c>
      <c r="BMC5" s="1">
        <f>LOOKUP($A5,'DMG Tables'!$P$2:$P$35,'DMG Tables'!$O$2:$O$35)*BMC$1*LOOKUP(BMC$1,'DMG Tables'!$G$2:$G$7,'DMG Tables'!$H$2:$H$7)</f>
        <v>676000</v>
      </c>
      <c r="BMD5" s="1">
        <f>LOOKUP($A5,'DMG Tables'!$P$2:$P$35,'DMG Tables'!$O$2:$O$35)*BMD$1*LOOKUP(BMD$1,'DMG Tables'!$G$2:$G$7,'DMG Tables'!$H$2:$H$7)</f>
        <v>676400</v>
      </c>
      <c r="BME5" s="1">
        <f>LOOKUP($A5,'DMG Tables'!$P$2:$P$35,'DMG Tables'!$O$2:$O$35)*BME$1*LOOKUP(BME$1,'DMG Tables'!$G$2:$G$7,'DMG Tables'!$H$2:$H$7)</f>
        <v>676800</v>
      </c>
      <c r="BMF5" s="1">
        <f>LOOKUP($A5,'DMG Tables'!$P$2:$P$35,'DMG Tables'!$O$2:$O$35)*BMF$1*LOOKUP(BMF$1,'DMG Tables'!$G$2:$G$7,'DMG Tables'!$H$2:$H$7)</f>
        <v>677200</v>
      </c>
      <c r="BMG5" s="1">
        <f>LOOKUP($A5,'DMG Tables'!$P$2:$P$35,'DMG Tables'!$O$2:$O$35)*BMG$1*LOOKUP(BMG$1,'DMG Tables'!$G$2:$G$7,'DMG Tables'!$H$2:$H$7)</f>
        <v>677600</v>
      </c>
      <c r="BMH5" s="1">
        <f>LOOKUP($A5,'DMG Tables'!$P$2:$P$35,'DMG Tables'!$O$2:$O$35)*BMH$1*LOOKUP(BMH$1,'DMG Tables'!$G$2:$G$7,'DMG Tables'!$H$2:$H$7)</f>
        <v>678000</v>
      </c>
      <c r="BMI5" s="1">
        <f>LOOKUP($A5,'DMG Tables'!$P$2:$P$35,'DMG Tables'!$O$2:$O$35)*BMI$1*LOOKUP(BMI$1,'DMG Tables'!$G$2:$G$7,'DMG Tables'!$H$2:$H$7)</f>
        <v>678400</v>
      </c>
      <c r="BMJ5" s="1">
        <f>LOOKUP($A5,'DMG Tables'!$P$2:$P$35,'DMG Tables'!$O$2:$O$35)*BMJ$1*LOOKUP(BMJ$1,'DMG Tables'!$G$2:$G$7,'DMG Tables'!$H$2:$H$7)</f>
        <v>678800</v>
      </c>
      <c r="BMK5" s="1">
        <f>LOOKUP($A5,'DMG Tables'!$P$2:$P$35,'DMG Tables'!$O$2:$O$35)*BMK$1*LOOKUP(BMK$1,'DMG Tables'!$G$2:$G$7,'DMG Tables'!$H$2:$H$7)</f>
        <v>679200</v>
      </c>
      <c r="BML5" s="1">
        <f>LOOKUP($A5,'DMG Tables'!$P$2:$P$35,'DMG Tables'!$O$2:$O$35)*BML$1*LOOKUP(BML$1,'DMG Tables'!$G$2:$G$7,'DMG Tables'!$H$2:$H$7)</f>
        <v>679600</v>
      </c>
      <c r="BMM5" s="1">
        <f>LOOKUP($A5,'DMG Tables'!$P$2:$P$35,'DMG Tables'!$O$2:$O$35)*BMM$1*LOOKUP(BMM$1,'DMG Tables'!$G$2:$G$7,'DMG Tables'!$H$2:$H$7)</f>
        <v>680000</v>
      </c>
      <c r="BMN5" s="1">
        <f>LOOKUP($A5,'DMG Tables'!$P$2:$P$35,'DMG Tables'!$O$2:$O$35)*BMN$1*LOOKUP(BMN$1,'DMG Tables'!$G$2:$G$7,'DMG Tables'!$H$2:$H$7)</f>
        <v>680400</v>
      </c>
      <c r="BMO5" s="1">
        <f>LOOKUP($A5,'DMG Tables'!$P$2:$P$35,'DMG Tables'!$O$2:$O$35)*BMO$1*LOOKUP(BMO$1,'DMG Tables'!$G$2:$G$7,'DMG Tables'!$H$2:$H$7)</f>
        <v>680800</v>
      </c>
      <c r="BMP5" s="1">
        <f>LOOKUP($A5,'DMG Tables'!$P$2:$P$35,'DMG Tables'!$O$2:$O$35)*BMP$1*LOOKUP(BMP$1,'DMG Tables'!$G$2:$G$7,'DMG Tables'!$H$2:$H$7)</f>
        <v>681200</v>
      </c>
      <c r="BMQ5" s="1">
        <f>LOOKUP($A5,'DMG Tables'!$P$2:$P$35,'DMG Tables'!$O$2:$O$35)*BMQ$1*LOOKUP(BMQ$1,'DMG Tables'!$G$2:$G$7,'DMG Tables'!$H$2:$H$7)</f>
        <v>681600</v>
      </c>
      <c r="BMR5" s="1">
        <f>LOOKUP($A5,'DMG Tables'!$P$2:$P$35,'DMG Tables'!$O$2:$O$35)*BMR$1*LOOKUP(BMR$1,'DMG Tables'!$G$2:$G$7,'DMG Tables'!$H$2:$H$7)</f>
        <v>682000</v>
      </c>
      <c r="BMS5" s="1">
        <f>LOOKUP($A5,'DMG Tables'!$P$2:$P$35,'DMG Tables'!$O$2:$O$35)*BMS$1*LOOKUP(BMS$1,'DMG Tables'!$G$2:$G$7,'DMG Tables'!$H$2:$H$7)</f>
        <v>682400</v>
      </c>
      <c r="BMT5" s="1">
        <f>LOOKUP($A5,'DMG Tables'!$P$2:$P$35,'DMG Tables'!$O$2:$O$35)*BMT$1*LOOKUP(BMT$1,'DMG Tables'!$G$2:$G$7,'DMG Tables'!$H$2:$H$7)</f>
        <v>682800</v>
      </c>
      <c r="BMU5" s="1">
        <f>LOOKUP($A5,'DMG Tables'!$P$2:$P$35,'DMG Tables'!$O$2:$O$35)*BMU$1*LOOKUP(BMU$1,'DMG Tables'!$G$2:$G$7,'DMG Tables'!$H$2:$H$7)</f>
        <v>683200</v>
      </c>
      <c r="BMV5" s="1">
        <f>LOOKUP($A5,'DMG Tables'!$P$2:$P$35,'DMG Tables'!$O$2:$O$35)*BMV$1*LOOKUP(BMV$1,'DMG Tables'!$G$2:$G$7,'DMG Tables'!$H$2:$H$7)</f>
        <v>683600</v>
      </c>
      <c r="BMW5" s="1">
        <f>LOOKUP($A5,'DMG Tables'!$P$2:$P$35,'DMG Tables'!$O$2:$O$35)*BMW$1*LOOKUP(BMW$1,'DMG Tables'!$G$2:$G$7,'DMG Tables'!$H$2:$H$7)</f>
        <v>684000</v>
      </c>
      <c r="BMX5" s="1">
        <f>LOOKUP($A5,'DMG Tables'!$P$2:$P$35,'DMG Tables'!$O$2:$O$35)*BMX$1*LOOKUP(BMX$1,'DMG Tables'!$G$2:$G$7,'DMG Tables'!$H$2:$H$7)</f>
        <v>684400</v>
      </c>
      <c r="BMY5" s="1">
        <f>LOOKUP($A5,'DMG Tables'!$P$2:$P$35,'DMG Tables'!$O$2:$O$35)*BMY$1*LOOKUP(BMY$1,'DMG Tables'!$G$2:$G$7,'DMG Tables'!$H$2:$H$7)</f>
        <v>684800</v>
      </c>
      <c r="BMZ5" s="1">
        <f>LOOKUP($A5,'DMG Tables'!$P$2:$P$35,'DMG Tables'!$O$2:$O$35)*BMZ$1*LOOKUP(BMZ$1,'DMG Tables'!$G$2:$G$7,'DMG Tables'!$H$2:$H$7)</f>
        <v>685200</v>
      </c>
      <c r="BNA5" s="1">
        <f>LOOKUP($A5,'DMG Tables'!$P$2:$P$35,'DMG Tables'!$O$2:$O$35)*BNA$1*LOOKUP(BNA$1,'DMG Tables'!$G$2:$G$7,'DMG Tables'!$H$2:$H$7)</f>
        <v>685600</v>
      </c>
      <c r="BNB5" s="1">
        <f>LOOKUP($A5,'DMG Tables'!$P$2:$P$35,'DMG Tables'!$O$2:$O$35)*BNB$1*LOOKUP(BNB$1,'DMG Tables'!$G$2:$G$7,'DMG Tables'!$H$2:$H$7)</f>
        <v>686000</v>
      </c>
      <c r="BNC5" s="1">
        <f>LOOKUP($A5,'DMG Tables'!$P$2:$P$35,'DMG Tables'!$O$2:$O$35)*BNC$1*LOOKUP(BNC$1,'DMG Tables'!$G$2:$G$7,'DMG Tables'!$H$2:$H$7)</f>
        <v>686400</v>
      </c>
      <c r="BND5" s="1">
        <f>LOOKUP($A5,'DMG Tables'!$P$2:$P$35,'DMG Tables'!$O$2:$O$35)*BND$1*LOOKUP(BND$1,'DMG Tables'!$G$2:$G$7,'DMG Tables'!$H$2:$H$7)</f>
        <v>686800</v>
      </c>
      <c r="BNE5" s="1">
        <f>LOOKUP($A5,'DMG Tables'!$P$2:$P$35,'DMG Tables'!$O$2:$O$35)*BNE$1*LOOKUP(BNE$1,'DMG Tables'!$G$2:$G$7,'DMG Tables'!$H$2:$H$7)</f>
        <v>687200</v>
      </c>
      <c r="BNF5" s="1">
        <f>LOOKUP($A5,'DMG Tables'!$P$2:$P$35,'DMG Tables'!$O$2:$O$35)*BNF$1*LOOKUP(BNF$1,'DMG Tables'!$G$2:$G$7,'DMG Tables'!$H$2:$H$7)</f>
        <v>687600</v>
      </c>
      <c r="BNG5" s="1">
        <f>LOOKUP($A5,'DMG Tables'!$P$2:$P$35,'DMG Tables'!$O$2:$O$35)*BNG$1*LOOKUP(BNG$1,'DMG Tables'!$G$2:$G$7,'DMG Tables'!$H$2:$H$7)</f>
        <v>688000</v>
      </c>
      <c r="BNH5" s="1">
        <f>LOOKUP($A5,'DMG Tables'!$P$2:$P$35,'DMG Tables'!$O$2:$O$35)*BNH$1*LOOKUP(BNH$1,'DMG Tables'!$G$2:$G$7,'DMG Tables'!$H$2:$H$7)</f>
        <v>688400</v>
      </c>
      <c r="BNI5" s="1">
        <f>LOOKUP($A5,'DMG Tables'!$P$2:$P$35,'DMG Tables'!$O$2:$O$35)*BNI$1*LOOKUP(BNI$1,'DMG Tables'!$G$2:$G$7,'DMG Tables'!$H$2:$H$7)</f>
        <v>688800</v>
      </c>
      <c r="BNJ5" s="1">
        <f>LOOKUP($A5,'DMG Tables'!$P$2:$P$35,'DMG Tables'!$O$2:$O$35)*BNJ$1*LOOKUP(BNJ$1,'DMG Tables'!$G$2:$G$7,'DMG Tables'!$H$2:$H$7)</f>
        <v>689200</v>
      </c>
      <c r="BNK5" s="1">
        <f>LOOKUP($A5,'DMG Tables'!$P$2:$P$35,'DMG Tables'!$O$2:$O$35)*BNK$1*LOOKUP(BNK$1,'DMG Tables'!$G$2:$G$7,'DMG Tables'!$H$2:$H$7)</f>
        <v>689600</v>
      </c>
      <c r="BNL5" s="1">
        <f>LOOKUP($A5,'DMG Tables'!$P$2:$P$35,'DMG Tables'!$O$2:$O$35)*BNL$1*LOOKUP(BNL$1,'DMG Tables'!$G$2:$G$7,'DMG Tables'!$H$2:$H$7)</f>
        <v>690000</v>
      </c>
      <c r="BNM5" s="1">
        <f>LOOKUP($A5,'DMG Tables'!$P$2:$P$35,'DMG Tables'!$O$2:$O$35)*BNM$1*LOOKUP(BNM$1,'DMG Tables'!$G$2:$G$7,'DMG Tables'!$H$2:$H$7)</f>
        <v>690400</v>
      </c>
      <c r="BNN5" s="1">
        <f>LOOKUP($A5,'DMG Tables'!$P$2:$P$35,'DMG Tables'!$O$2:$O$35)*BNN$1*LOOKUP(BNN$1,'DMG Tables'!$G$2:$G$7,'DMG Tables'!$H$2:$H$7)</f>
        <v>690800</v>
      </c>
      <c r="BNO5" s="1">
        <f>LOOKUP($A5,'DMG Tables'!$P$2:$P$35,'DMG Tables'!$O$2:$O$35)*BNO$1*LOOKUP(BNO$1,'DMG Tables'!$G$2:$G$7,'DMG Tables'!$H$2:$H$7)</f>
        <v>691200</v>
      </c>
      <c r="BNP5" s="1">
        <f>LOOKUP($A5,'DMG Tables'!$P$2:$P$35,'DMG Tables'!$O$2:$O$35)*BNP$1*LOOKUP(BNP$1,'DMG Tables'!$G$2:$G$7,'DMG Tables'!$H$2:$H$7)</f>
        <v>691600</v>
      </c>
      <c r="BNQ5" s="1">
        <f>LOOKUP($A5,'DMG Tables'!$P$2:$P$35,'DMG Tables'!$O$2:$O$35)*BNQ$1*LOOKUP(BNQ$1,'DMG Tables'!$G$2:$G$7,'DMG Tables'!$H$2:$H$7)</f>
        <v>692000</v>
      </c>
      <c r="BNR5" s="1">
        <f>LOOKUP($A5,'DMG Tables'!$P$2:$P$35,'DMG Tables'!$O$2:$O$35)*BNR$1*LOOKUP(BNR$1,'DMG Tables'!$G$2:$G$7,'DMG Tables'!$H$2:$H$7)</f>
        <v>692400</v>
      </c>
      <c r="BNS5" s="1">
        <f>LOOKUP($A5,'DMG Tables'!$P$2:$P$35,'DMG Tables'!$O$2:$O$35)*BNS$1*LOOKUP(BNS$1,'DMG Tables'!$G$2:$G$7,'DMG Tables'!$H$2:$H$7)</f>
        <v>692800</v>
      </c>
      <c r="BNT5" s="1">
        <f>LOOKUP($A5,'DMG Tables'!$P$2:$P$35,'DMG Tables'!$O$2:$O$35)*BNT$1*LOOKUP(BNT$1,'DMG Tables'!$G$2:$G$7,'DMG Tables'!$H$2:$H$7)</f>
        <v>693200</v>
      </c>
      <c r="BNU5" s="1">
        <f>LOOKUP($A5,'DMG Tables'!$P$2:$P$35,'DMG Tables'!$O$2:$O$35)*BNU$1*LOOKUP(BNU$1,'DMG Tables'!$G$2:$G$7,'DMG Tables'!$H$2:$H$7)</f>
        <v>693600</v>
      </c>
      <c r="BNV5" s="1">
        <f>LOOKUP($A5,'DMG Tables'!$P$2:$P$35,'DMG Tables'!$O$2:$O$35)*BNV$1*LOOKUP(BNV$1,'DMG Tables'!$G$2:$G$7,'DMG Tables'!$H$2:$H$7)</f>
        <v>694000</v>
      </c>
      <c r="BNW5" s="1">
        <f>LOOKUP($A5,'DMG Tables'!$P$2:$P$35,'DMG Tables'!$O$2:$O$35)*BNW$1*LOOKUP(BNW$1,'DMG Tables'!$G$2:$G$7,'DMG Tables'!$H$2:$H$7)</f>
        <v>694400</v>
      </c>
      <c r="BNX5" s="1">
        <f>LOOKUP($A5,'DMG Tables'!$P$2:$P$35,'DMG Tables'!$O$2:$O$35)*BNX$1*LOOKUP(BNX$1,'DMG Tables'!$G$2:$G$7,'DMG Tables'!$H$2:$H$7)</f>
        <v>694800</v>
      </c>
      <c r="BNY5" s="1">
        <f>LOOKUP($A5,'DMG Tables'!$P$2:$P$35,'DMG Tables'!$O$2:$O$35)*BNY$1*LOOKUP(BNY$1,'DMG Tables'!$G$2:$G$7,'DMG Tables'!$H$2:$H$7)</f>
        <v>695200</v>
      </c>
      <c r="BNZ5" s="1">
        <f>LOOKUP($A5,'DMG Tables'!$P$2:$P$35,'DMG Tables'!$O$2:$O$35)*BNZ$1*LOOKUP(BNZ$1,'DMG Tables'!$G$2:$G$7,'DMG Tables'!$H$2:$H$7)</f>
        <v>695600</v>
      </c>
      <c r="BOA5" s="1">
        <f>LOOKUP($A5,'DMG Tables'!$P$2:$P$35,'DMG Tables'!$O$2:$O$35)*BOA$1*LOOKUP(BOA$1,'DMG Tables'!$G$2:$G$7,'DMG Tables'!$H$2:$H$7)</f>
        <v>696000</v>
      </c>
      <c r="BOB5" s="1">
        <f>LOOKUP($A5,'DMG Tables'!$P$2:$P$35,'DMG Tables'!$O$2:$O$35)*BOB$1*LOOKUP(BOB$1,'DMG Tables'!$G$2:$G$7,'DMG Tables'!$H$2:$H$7)</f>
        <v>696400</v>
      </c>
      <c r="BOC5" s="1">
        <f>LOOKUP($A5,'DMG Tables'!$P$2:$P$35,'DMG Tables'!$O$2:$O$35)*BOC$1*LOOKUP(BOC$1,'DMG Tables'!$G$2:$G$7,'DMG Tables'!$H$2:$H$7)</f>
        <v>696800</v>
      </c>
      <c r="BOD5" s="1">
        <f>LOOKUP($A5,'DMG Tables'!$P$2:$P$35,'DMG Tables'!$O$2:$O$35)*BOD$1*LOOKUP(BOD$1,'DMG Tables'!$G$2:$G$7,'DMG Tables'!$H$2:$H$7)</f>
        <v>697200</v>
      </c>
      <c r="BOE5" s="1">
        <f>LOOKUP($A5,'DMG Tables'!$P$2:$P$35,'DMG Tables'!$O$2:$O$35)*BOE$1*LOOKUP(BOE$1,'DMG Tables'!$G$2:$G$7,'DMG Tables'!$H$2:$H$7)</f>
        <v>697600</v>
      </c>
      <c r="BOF5" s="1">
        <f>LOOKUP($A5,'DMG Tables'!$P$2:$P$35,'DMG Tables'!$O$2:$O$35)*BOF$1*LOOKUP(BOF$1,'DMG Tables'!$G$2:$G$7,'DMG Tables'!$H$2:$H$7)</f>
        <v>698000</v>
      </c>
      <c r="BOG5" s="1">
        <f>LOOKUP($A5,'DMG Tables'!$P$2:$P$35,'DMG Tables'!$O$2:$O$35)*BOG$1*LOOKUP(BOG$1,'DMG Tables'!$G$2:$G$7,'DMG Tables'!$H$2:$H$7)</f>
        <v>698400</v>
      </c>
      <c r="BOH5" s="1">
        <f>LOOKUP($A5,'DMG Tables'!$P$2:$P$35,'DMG Tables'!$O$2:$O$35)*BOH$1*LOOKUP(BOH$1,'DMG Tables'!$G$2:$G$7,'DMG Tables'!$H$2:$H$7)</f>
        <v>698800</v>
      </c>
      <c r="BOI5" s="1">
        <f>LOOKUP($A5,'DMG Tables'!$P$2:$P$35,'DMG Tables'!$O$2:$O$35)*BOI$1*LOOKUP(BOI$1,'DMG Tables'!$G$2:$G$7,'DMG Tables'!$H$2:$H$7)</f>
        <v>699200</v>
      </c>
      <c r="BOJ5" s="1">
        <f>LOOKUP($A5,'DMG Tables'!$P$2:$P$35,'DMG Tables'!$O$2:$O$35)*BOJ$1*LOOKUP(BOJ$1,'DMG Tables'!$G$2:$G$7,'DMG Tables'!$H$2:$H$7)</f>
        <v>699600</v>
      </c>
      <c r="BOK5" s="1">
        <f>LOOKUP($A5,'DMG Tables'!$P$2:$P$35,'DMG Tables'!$O$2:$O$35)*BOK$1*LOOKUP(BOK$1,'DMG Tables'!$G$2:$G$7,'DMG Tables'!$H$2:$H$7)</f>
        <v>700000</v>
      </c>
      <c r="BOL5" s="1">
        <f>LOOKUP($A5,'DMG Tables'!$P$2:$P$35,'DMG Tables'!$O$2:$O$35)*BOL$1*LOOKUP(BOL$1,'DMG Tables'!$G$2:$G$7,'DMG Tables'!$H$2:$H$7)</f>
        <v>700400</v>
      </c>
      <c r="BOM5" s="1">
        <f>LOOKUP($A5,'DMG Tables'!$P$2:$P$35,'DMG Tables'!$O$2:$O$35)*BOM$1*LOOKUP(BOM$1,'DMG Tables'!$G$2:$G$7,'DMG Tables'!$H$2:$H$7)</f>
        <v>700800</v>
      </c>
      <c r="BON5" s="1">
        <f>LOOKUP($A5,'DMG Tables'!$P$2:$P$35,'DMG Tables'!$O$2:$O$35)*BON$1*LOOKUP(BON$1,'DMG Tables'!$G$2:$G$7,'DMG Tables'!$H$2:$H$7)</f>
        <v>701200</v>
      </c>
      <c r="BOO5" s="1">
        <f>LOOKUP($A5,'DMG Tables'!$P$2:$P$35,'DMG Tables'!$O$2:$O$35)*BOO$1*LOOKUP(BOO$1,'DMG Tables'!$G$2:$G$7,'DMG Tables'!$H$2:$H$7)</f>
        <v>701600</v>
      </c>
      <c r="BOP5" s="1">
        <f>LOOKUP($A5,'DMG Tables'!$P$2:$P$35,'DMG Tables'!$O$2:$O$35)*BOP$1*LOOKUP(BOP$1,'DMG Tables'!$G$2:$G$7,'DMG Tables'!$H$2:$H$7)</f>
        <v>702000</v>
      </c>
      <c r="BOQ5" s="1">
        <f>LOOKUP($A5,'DMG Tables'!$P$2:$P$35,'DMG Tables'!$O$2:$O$35)*BOQ$1*LOOKUP(BOQ$1,'DMG Tables'!$G$2:$G$7,'DMG Tables'!$H$2:$H$7)</f>
        <v>702400</v>
      </c>
      <c r="BOR5" s="1">
        <f>LOOKUP($A5,'DMG Tables'!$P$2:$P$35,'DMG Tables'!$O$2:$O$35)*BOR$1*LOOKUP(BOR$1,'DMG Tables'!$G$2:$G$7,'DMG Tables'!$H$2:$H$7)</f>
        <v>702800</v>
      </c>
      <c r="BOS5" s="1">
        <f>LOOKUP($A5,'DMG Tables'!$P$2:$P$35,'DMG Tables'!$O$2:$O$35)*BOS$1*LOOKUP(BOS$1,'DMG Tables'!$G$2:$G$7,'DMG Tables'!$H$2:$H$7)</f>
        <v>703200</v>
      </c>
      <c r="BOT5" s="1">
        <f>LOOKUP($A5,'DMG Tables'!$P$2:$P$35,'DMG Tables'!$O$2:$O$35)*BOT$1*LOOKUP(BOT$1,'DMG Tables'!$G$2:$G$7,'DMG Tables'!$H$2:$H$7)</f>
        <v>703600</v>
      </c>
      <c r="BOU5" s="1">
        <f>LOOKUP($A5,'DMG Tables'!$P$2:$P$35,'DMG Tables'!$O$2:$O$35)*BOU$1*LOOKUP(BOU$1,'DMG Tables'!$G$2:$G$7,'DMG Tables'!$H$2:$H$7)</f>
        <v>704000</v>
      </c>
      <c r="BOV5" s="1">
        <f>LOOKUP($A5,'DMG Tables'!$P$2:$P$35,'DMG Tables'!$O$2:$O$35)*BOV$1*LOOKUP(BOV$1,'DMG Tables'!$G$2:$G$7,'DMG Tables'!$H$2:$H$7)</f>
        <v>704400</v>
      </c>
      <c r="BOW5" s="1">
        <f>LOOKUP($A5,'DMG Tables'!$P$2:$P$35,'DMG Tables'!$O$2:$O$35)*BOW$1*LOOKUP(BOW$1,'DMG Tables'!$G$2:$G$7,'DMG Tables'!$H$2:$H$7)</f>
        <v>704800</v>
      </c>
      <c r="BOX5" s="1">
        <f>LOOKUP($A5,'DMG Tables'!$P$2:$P$35,'DMG Tables'!$O$2:$O$35)*BOX$1*LOOKUP(BOX$1,'DMG Tables'!$G$2:$G$7,'DMG Tables'!$H$2:$H$7)</f>
        <v>705200</v>
      </c>
      <c r="BOY5" s="1">
        <f>LOOKUP($A5,'DMG Tables'!$P$2:$P$35,'DMG Tables'!$O$2:$O$35)*BOY$1*LOOKUP(BOY$1,'DMG Tables'!$G$2:$G$7,'DMG Tables'!$H$2:$H$7)</f>
        <v>705600</v>
      </c>
      <c r="BOZ5" s="1">
        <f>LOOKUP($A5,'DMG Tables'!$P$2:$P$35,'DMG Tables'!$O$2:$O$35)*BOZ$1*LOOKUP(BOZ$1,'DMG Tables'!$G$2:$G$7,'DMG Tables'!$H$2:$H$7)</f>
        <v>706000</v>
      </c>
      <c r="BPA5" s="1">
        <f>LOOKUP($A5,'DMG Tables'!$P$2:$P$35,'DMG Tables'!$O$2:$O$35)*BPA$1*LOOKUP(BPA$1,'DMG Tables'!$G$2:$G$7,'DMG Tables'!$H$2:$H$7)</f>
        <v>706400</v>
      </c>
      <c r="BPB5" s="1">
        <f>LOOKUP($A5,'DMG Tables'!$P$2:$P$35,'DMG Tables'!$O$2:$O$35)*BPB$1*LOOKUP(BPB$1,'DMG Tables'!$G$2:$G$7,'DMG Tables'!$H$2:$H$7)</f>
        <v>706800</v>
      </c>
      <c r="BPC5" s="1">
        <f>LOOKUP($A5,'DMG Tables'!$P$2:$P$35,'DMG Tables'!$O$2:$O$35)*BPC$1*LOOKUP(BPC$1,'DMG Tables'!$G$2:$G$7,'DMG Tables'!$H$2:$H$7)</f>
        <v>707200</v>
      </c>
      <c r="BPD5" s="1">
        <f>LOOKUP($A5,'DMG Tables'!$P$2:$P$35,'DMG Tables'!$O$2:$O$35)*BPD$1*LOOKUP(BPD$1,'DMG Tables'!$G$2:$G$7,'DMG Tables'!$H$2:$H$7)</f>
        <v>707600</v>
      </c>
      <c r="BPE5" s="1">
        <f>LOOKUP($A5,'DMG Tables'!$P$2:$P$35,'DMG Tables'!$O$2:$O$35)*BPE$1*LOOKUP(BPE$1,'DMG Tables'!$G$2:$G$7,'DMG Tables'!$H$2:$H$7)</f>
        <v>708000</v>
      </c>
      <c r="BPF5" s="1">
        <f>LOOKUP($A5,'DMG Tables'!$P$2:$P$35,'DMG Tables'!$O$2:$O$35)*BPF$1*LOOKUP(BPF$1,'DMG Tables'!$G$2:$G$7,'DMG Tables'!$H$2:$H$7)</f>
        <v>708400</v>
      </c>
      <c r="BPG5" s="1">
        <f>LOOKUP($A5,'DMG Tables'!$P$2:$P$35,'DMG Tables'!$O$2:$O$35)*BPG$1*LOOKUP(BPG$1,'DMG Tables'!$G$2:$G$7,'DMG Tables'!$H$2:$H$7)</f>
        <v>708800</v>
      </c>
      <c r="BPH5" s="1">
        <f>LOOKUP($A5,'DMG Tables'!$P$2:$P$35,'DMG Tables'!$O$2:$O$35)*BPH$1*LOOKUP(BPH$1,'DMG Tables'!$G$2:$G$7,'DMG Tables'!$H$2:$H$7)</f>
        <v>709200</v>
      </c>
      <c r="BPI5" s="1">
        <f>LOOKUP($A5,'DMG Tables'!$P$2:$P$35,'DMG Tables'!$O$2:$O$35)*BPI$1*LOOKUP(BPI$1,'DMG Tables'!$G$2:$G$7,'DMG Tables'!$H$2:$H$7)</f>
        <v>709600</v>
      </c>
      <c r="BPJ5" s="1">
        <f>LOOKUP($A5,'DMG Tables'!$P$2:$P$35,'DMG Tables'!$O$2:$O$35)*BPJ$1*LOOKUP(BPJ$1,'DMG Tables'!$G$2:$G$7,'DMG Tables'!$H$2:$H$7)</f>
        <v>710000</v>
      </c>
      <c r="BPK5" s="1">
        <f>LOOKUP($A5,'DMG Tables'!$P$2:$P$35,'DMG Tables'!$O$2:$O$35)*BPK$1*LOOKUP(BPK$1,'DMG Tables'!$G$2:$G$7,'DMG Tables'!$H$2:$H$7)</f>
        <v>710400</v>
      </c>
      <c r="BPL5" s="1">
        <f>LOOKUP($A5,'DMG Tables'!$P$2:$P$35,'DMG Tables'!$O$2:$O$35)*BPL$1*LOOKUP(BPL$1,'DMG Tables'!$G$2:$G$7,'DMG Tables'!$H$2:$H$7)</f>
        <v>710800</v>
      </c>
      <c r="BPM5" s="1">
        <f>LOOKUP($A5,'DMG Tables'!$P$2:$P$35,'DMG Tables'!$O$2:$O$35)*BPM$1*LOOKUP(BPM$1,'DMG Tables'!$G$2:$G$7,'DMG Tables'!$H$2:$H$7)</f>
        <v>711200</v>
      </c>
      <c r="BPN5" s="1">
        <f>LOOKUP($A5,'DMG Tables'!$P$2:$P$35,'DMG Tables'!$O$2:$O$35)*BPN$1*LOOKUP(BPN$1,'DMG Tables'!$G$2:$G$7,'DMG Tables'!$H$2:$H$7)</f>
        <v>711600</v>
      </c>
      <c r="BPO5" s="1">
        <f>LOOKUP($A5,'DMG Tables'!$P$2:$P$35,'DMG Tables'!$O$2:$O$35)*BPO$1*LOOKUP(BPO$1,'DMG Tables'!$G$2:$G$7,'DMG Tables'!$H$2:$H$7)</f>
        <v>712000</v>
      </c>
      <c r="BPP5" s="1">
        <f>LOOKUP($A5,'DMG Tables'!$P$2:$P$35,'DMG Tables'!$O$2:$O$35)*BPP$1*LOOKUP(BPP$1,'DMG Tables'!$G$2:$G$7,'DMG Tables'!$H$2:$H$7)</f>
        <v>712400</v>
      </c>
      <c r="BPQ5" s="1">
        <f>LOOKUP($A5,'DMG Tables'!$P$2:$P$35,'DMG Tables'!$O$2:$O$35)*BPQ$1*LOOKUP(BPQ$1,'DMG Tables'!$G$2:$G$7,'DMG Tables'!$H$2:$H$7)</f>
        <v>712800</v>
      </c>
      <c r="BPR5" s="1">
        <f>LOOKUP($A5,'DMG Tables'!$P$2:$P$35,'DMG Tables'!$O$2:$O$35)*BPR$1*LOOKUP(BPR$1,'DMG Tables'!$G$2:$G$7,'DMG Tables'!$H$2:$H$7)</f>
        <v>713200</v>
      </c>
      <c r="BPS5" s="1">
        <f>LOOKUP($A5,'DMG Tables'!$P$2:$P$35,'DMG Tables'!$O$2:$O$35)*BPS$1*LOOKUP(BPS$1,'DMG Tables'!$G$2:$G$7,'DMG Tables'!$H$2:$H$7)</f>
        <v>713600</v>
      </c>
      <c r="BPT5" s="1">
        <f>LOOKUP($A5,'DMG Tables'!$P$2:$P$35,'DMG Tables'!$O$2:$O$35)*BPT$1*LOOKUP(BPT$1,'DMG Tables'!$G$2:$G$7,'DMG Tables'!$H$2:$H$7)</f>
        <v>714000</v>
      </c>
      <c r="BPU5" s="1">
        <f>LOOKUP($A5,'DMG Tables'!$P$2:$P$35,'DMG Tables'!$O$2:$O$35)*BPU$1*LOOKUP(BPU$1,'DMG Tables'!$G$2:$G$7,'DMG Tables'!$H$2:$H$7)</f>
        <v>714400</v>
      </c>
      <c r="BPV5" s="1">
        <f>LOOKUP($A5,'DMG Tables'!$P$2:$P$35,'DMG Tables'!$O$2:$O$35)*BPV$1*LOOKUP(BPV$1,'DMG Tables'!$G$2:$G$7,'DMG Tables'!$H$2:$H$7)</f>
        <v>714800</v>
      </c>
      <c r="BPW5" s="1">
        <f>LOOKUP($A5,'DMG Tables'!$P$2:$P$35,'DMG Tables'!$O$2:$O$35)*BPW$1*LOOKUP(BPW$1,'DMG Tables'!$G$2:$G$7,'DMG Tables'!$H$2:$H$7)</f>
        <v>715200</v>
      </c>
      <c r="BPX5" s="1">
        <f>LOOKUP($A5,'DMG Tables'!$P$2:$P$35,'DMG Tables'!$O$2:$O$35)*BPX$1*LOOKUP(BPX$1,'DMG Tables'!$G$2:$G$7,'DMG Tables'!$H$2:$H$7)</f>
        <v>715600</v>
      </c>
      <c r="BPY5" s="1">
        <f>LOOKUP($A5,'DMG Tables'!$P$2:$P$35,'DMG Tables'!$O$2:$O$35)*BPY$1*LOOKUP(BPY$1,'DMG Tables'!$G$2:$G$7,'DMG Tables'!$H$2:$H$7)</f>
        <v>716000</v>
      </c>
      <c r="BPZ5" s="1">
        <f>LOOKUP($A5,'DMG Tables'!$P$2:$P$35,'DMG Tables'!$O$2:$O$35)*BPZ$1*LOOKUP(BPZ$1,'DMG Tables'!$G$2:$G$7,'DMG Tables'!$H$2:$H$7)</f>
        <v>716400</v>
      </c>
      <c r="BQA5" s="1">
        <f>LOOKUP($A5,'DMG Tables'!$P$2:$P$35,'DMG Tables'!$O$2:$O$35)*BQA$1*LOOKUP(BQA$1,'DMG Tables'!$G$2:$G$7,'DMG Tables'!$H$2:$H$7)</f>
        <v>716800</v>
      </c>
      <c r="BQB5" s="1">
        <f>LOOKUP($A5,'DMG Tables'!$P$2:$P$35,'DMG Tables'!$O$2:$O$35)*BQB$1*LOOKUP(BQB$1,'DMG Tables'!$G$2:$G$7,'DMG Tables'!$H$2:$H$7)</f>
        <v>717200</v>
      </c>
      <c r="BQC5" s="1">
        <f>LOOKUP($A5,'DMG Tables'!$P$2:$P$35,'DMG Tables'!$O$2:$O$35)*BQC$1*LOOKUP(BQC$1,'DMG Tables'!$G$2:$G$7,'DMG Tables'!$H$2:$H$7)</f>
        <v>717600</v>
      </c>
      <c r="BQD5" s="1">
        <f>LOOKUP($A5,'DMG Tables'!$P$2:$P$35,'DMG Tables'!$O$2:$O$35)*BQD$1*LOOKUP(BQD$1,'DMG Tables'!$G$2:$G$7,'DMG Tables'!$H$2:$H$7)</f>
        <v>718000</v>
      </c>
      <c r="BQE5" s="1">
        <f>LOOKUP($A5,'DMG Tables'!$P$2:$P$35,'DMG Tables'!$O$2:$O$35)*BQE$1*LOOKUP(BQE$1,'DMG Tables'!$G$2:$G$7,'DMG Tables'!$H$2:$H$7)</f>
        <v>718400</v>
      </c>
      <c r="BQF5" s="1">
        <f>LOOKUP($A5,'DMG Tables'!$P$2:$P$35,'DMG Tables'!$O$2:$O$35)*BQF$1*LOOKUP(BQF$1,'DMG Tables'!$G$2:$G$7,'DMG Tables'!$H$2:$H$7)</f>
        <v>718800</v>
      </c>
      <c r="BQG5" s="1">
        <f>LOOKUP($A5,'DMG Tables'!$P$2:$P$35,'DMG Tables'!$O$2:$O$35)*BQG$1*LOOKUP(BQG$1,'DMG Tables'!$G$2:$G$7,'DMG Tables'!$H$2:$H$7)</f>
        <v>719200</v>
      </c>
      <c r="BQH5" s="1">
        <f>LOOKUP($A5,'DMG Tables'!$P$2:$P$35,'DMG Tables'!$O$2:$O$35)*BQH$1*LOOKUP(BQH$1,'DMG Tables'!$G$2:$G$7,'DMG Tables'!$H$2:$H$7)</f>
        <v>719600</v>
      </c>
      <c r="BQI5" s="1">
        <f>LOOKUP($A5,'DMG Tables'!$P$2:$P$35,'DMG Tables'!$O$2:$O$35)*BQI$1*LOOKUP(BQI$1,'DMG Tables'!$G$2:$G$7,'DMG Tables'!$H$2:$H$7)</f>
        <v>720000</v>
      </c>
      <c r="BQJ5" s="1">
        <f>LOOKUP($A5,'DMG Tables'!$P$2:$P$35,'DMG Tables'!$O$2:$O$35)*BQJ$1*LOOKUP(BQJ$1,'DMG Tables'!$G$2:$G$7,'DMG Tables'!$H$2:$H$7)</f>
        <v>720400</v>
      </c>
      <c r="BQK5" s="1">
        <f>LOOKUP($A5,'DMG Tables'!$P$2:$P$35,'DMG Tables'!$O$2:$O$35)*BQK$1*LOOKUP(BQK$1,'DMG Tables'!$G$2:$G$7,'DMG Tables'!$H$2:$H$7)</f>
        <v>720800</v>
      </c>
      <c r="BQL5" s="1">
        <f>LOOKUP($A5,'DMG Tables'!$P$2:$P$35,'DMG Tables'!$O$2:$O$35)*BQL$1*LOOKUP(BQL$1,'DMG Tables'!$G$2:$G$7,'DMG Tables'!$H$2:$H$7)</f>
        <v>721200</v>
      </c>
      <c r="BQM5" s="1">
        <f>LOOKUP($A5,'DMG Tables'!$P$2:$P$35,'DMG Tables'!$O$2:$O$35)*BQM$1*LOOKUP(BQM$1,'DMG Tables'!$G$2:$G$7,'DMG Tables'!$H$2:$H$7)</f>
        <v>721600</v>
      </c>
      <c r="BQN5" s="1">
        <f>LOOKUP($A5,'DMG Tables'!$P$2:$P$35,'DMG Tables'!$O$2:$O$35)*BQN$1*LOOKUP(BQN$1,'DMG Tables'!$G$2:$G$7,'DMG Tables'!$H$2:$H$7)</f>
        <v>722000</v>
      </c>
      <c r="BQO5" s="1">
        <f>LOOKUP($A5,'DMG Tables'!$P$2:$P$35,'DMG Tables'!$O$2:$O$35)*BQO$1*LOOKUP(BQO$1,'DMG Tables'!$G$2:$G$7,'DMG Tables'!$H$2:$H$7)</f>
        <v>722400</v>
      </c>
      <c r="BQP5" s="1">
        <f>LOOKUP($A5,'DMG Tables'!$P$2:$P$35,'DMG Tables'!$O$2:$O$35)*BQP$1*LOOKUP(BQP$1,'DMG Tables'!$G$2:$G$7,'DMG Tables'!$H$2:$H$7)</f>
        <v>722800</v>
      </c>
      <c r="BQQ5" s="1">
        <f>LOOKUP($A5,'DMG Tables'!$P$2:$P$35,'DMG Tables'!$O$2:$O$35)*BQQ$1*LOOKUP(BQQ$1,'DMG Tables'!$G$2:$G$7,'DMG Tables'!$H$2:$H$7)</f>
        <v>723200</v>
      </c>
      <c r="BQR5" s="1">
        <f>LOOKUP($A5,'DMG Tables'!$P$2:$P$35,'DMG Tables'!$O$2:$O$35)*BQR$1*LOOKUP(BQR$1,'DMG Tables'!$G$2:$G$7,'DMG Tables'!$H$2:$H$7)</f>
        <v>723600</v>
      </c>
      <c r="BQS5" s="1">
        <f>LOOKUP($A5,'DMG Tables'!$P$2:$P$35,'DMG Tables'!$O$2:$O$35)*BQS$1*LOOKUP(BQS$1,'DMG Tables'!$G$2:$G$7,'DMG Tables'!$H$2:$H$7)</f>
        <v>724000</v>
      </c>
      <c r="BQT5" s="1">
        <f>LOOKUP($A5,'DMG Tables'!$P$2:$P$35,'DMG Tables'!$O$2:$O$35)*BQT$1*LOOKUP(BQT$1,'DMG Tables'!$G$2:$G$7,'DMG Tables'!$H$2:$H$7)</f>
        <v>724400</v>
      </c>
      <c r="BQU5" s="1">
        <f>LOOKUP($A5,'DMG Tables'!$P$2:$P$35,'DMG Tables'!$O$2:$O$35)*BQU$1*LOOKUP(BQU$1,'DMG Tables'!$G$2:$G$7,'DMG Tables'!$H$2:$H$7)</f>
        <v>724800</v>
      </c>
      <c r="BQV5" s="1">
        <f>LOOKUP($A5,'DMG Tables'!$P$2:$P$35,'DMG Tables'!$O$2:$O$35)*BQV$1*LOOKUP(BQV$1,'DMG Tables'!$G$2:$G$7,'DMG Tables'!$H$2:$H$7)</f>
        <v>725200</v>
      </c>
      <c r="BQW5" s="1">
        <f>LOOKUP($A5,'DMG Tables'!$P$2:$P$35,'DMG Tables'!$O$2:$O$35)*BQW$1*LOOKUP(BQW$1,'DMG Tables'!$G$2:$G$7,'DMG Tables'!$H$2:$H$7)</f>
        <v>725600</v>
      </c>
      <c r="BQX5" s="1">
        <f>LOOKUP($A5,'DMG Tables'!$P$2:$P$35,'DMG Tables'!$O$2:$O$35)*BQX$1*LOOKUP(BQX$1,'DMG Tables'!$G$2:$G$7,'DMG Tables'!$H$2:$H$7)</f>
        <v>726000</v>
      </c>
      <c r="BQY5" s="1">
        <f>LOOKUP($A5,'DMG Tables'!$P$2:$P$35,'DMG Tables'!$O$2:$O$35)*BQY$1*LOOKUP(BQY$1,'DMG Tables'!$G$2:$G$7,'DMG Tables'!$H$2:$H$7)</f>
        <v>726400</v>
      </c>
      <c r="BQZ5" s="1">
        <f>LOOKUP($A5,'DMG Tables'!$P$2:$P$35,'DMG Tables'!$O$2:$O$35)*BQZ$1*LOOKUP(BQZ$1,'DMG Tables'!$G$2:$G$7,'DMG Tables'!$H$2:$H$7)</f>
        <v>726800</v>
      </c>
      <c r="BRA5" s="1">
        <f>LOOKUP($A5,'DMG Tables'!$P$2:$P$35,'DMG Tables'!$O$2:$O$35)*BRA$1*LOOKUP(BRA$1,'DMG Tables'!$G$2:$G$7,'DMG Tables'!$H$2:$H$7)</f>
        <v>727200</v>
      </c>
      <c r="BRB5" s="1">
        <f>LOOKUP($A5,'DMG Tables'!$P$2:$P$35,'DMG Tables'!$O$2:$O$35)*BRB$1*LOOKUP(BRB$1,'DMG Tables'!$G$2:$G$7,'DMG Tables'!$H$2:$H$7)</f>
        <v>727600</v>
      </c>
      <c r="BRC5" s="1">
        <f>LOOKUP($A5,'DMG Tables'!$P$2:$P$35,'DMG Tables'!$O$2:$O$35)*BRC$1*LOOKUP(BRC$1,'DMG Tables'!$G$2:$G$7,'DMG Tables'!$H$2:$H$7)</f>
        <v>728000</v>
      </c>
      <c r="BRD5" s="1">
        <f>LOOKUP($A5,'DMG Tables'!$P$2:$P$35,'DMG Tables'!$O$2:$O$35)*BRD$1*LOOKUP(BRD$1,'DMG Tables'!$G$2:$G$7,'DMG Tables'!$H$2:$H$7)</f>
        <v>728400</v>
      </c>
      <c r="BRE5" s="1">
        <f>LOOKUP($A5,'DMG Tables'!$P$2:$P$35,'DMG Tables'!$O$2:$O$35)*BRE$1*LOOKUP(BRE$1,'DMG Tables'!$G$2:$G$7,'DMG Tables'!$H$2:$H$7)</f>
        <v>728800</v>
      </c>
      <c r="BRF5" s="1">
        <f>LOOKUP($A5,'DMG Tables'!$P$2:$P$35,'DMG Tables'!$O$2:$O$35)*BRF$1*LOOKUP(BRF$1,'DMG Tables'!$G$2:$G$7,'DMG Tables'!$H$2:$H$7)</f>
        <v>729200</v>
      </c>
      <c r="BRG5" s="1">
        <f>LOOKUP($A5,'DMG Tables'!$P$2:$P$35,'DMG Tables'!$O$2:$O$35)*BRG$1*LOOKUP(BRG$1,'DMG Tables'!$G$2:$G$7,'DMG Tables'!$H$2:$H$7)</f>
        <v>729600</v>
      </c>
      <c r="BRH5" s="1">
        <f>LOOKUP($A5,'DMG Tables'!$P$2:$P$35,'DMG Tables'!$O$2:$O$35)*BRH$1*LOOKUP(BRH$1,'DMG Tables'!$G$2:$G$7,'DMG Tables'!$H$2:$H$7)</f>
        <v>730000</v>
      </c>
      <c r="BRI5" s="1">
        <f>LOOKUP($A5,'DMG Tables'!$P$2:$P$35,'DMG Tables'!$O$2:$O$35)*BRI$1*LOOKUP(BRI$1,'DMG Tables'!$G$2:$G$7,'DMG Tables'!$H$2:$H$7)</f>
        <v>730400</v>
      </c>
      <c r="BRJ5" s="1">
        <f>LOOKUP($A5,'DMG Tables'!$P$2:$P$35,'DMG Tables'!$O$2:$O$35)*BRJ$1*LOOKUP(BRJ$1,'DMG Tables'!$G$2:$G$7,'DMG Tables'!$H$2:$H$7)</f>
        <v>730800</v>
      </c>
      <c r="BRK5" s="1">
        <f>LOOKUP($A5,'DMG Tables'!$P$2:$P$35,'DMG Tables'!$O$2:$O$35)*BRK$1*LOOKUP(BRK$1,'DMG Tables'!$G$2:$G$7,'DMG Tables'!$H$2:$H$7)</f>
        <v>731200</v>
      </c>
      <c r="BRL5" s="1">
        <f>LOOKUP($A5,'DMG Tables'!$P$2:$P$35,'DMG Tables'!$O$2:$O$35)*BRL$1*LOOKUP(BRL$1,'DMG Tables'!$G$2:$G$7,'DMG Tables'!$H$2:$H$7)</f>
        <v>731600</v>
      </c>
      <c r="BRM5" s="1">
        <f>LOOKUP($A5,'DMG Tables'!$P$2:$P$35,'DMG Tables'!$O$2:$O$35)*BRM$1*LOOKUP(BRM$1,'DMG Tables'!$G$2:$G$7,'DMG Tables'!$H$2:$H$7)</f>
        <v>732000</v>
      </c>
      <c r="BRN5" s="1">
        <f>LOOKUP($A5,'DMG Tables'!$P$2:$P$35,'DMG Tables'!$O$2:$O$35)*BRN$1*LOOKUP(BRN$1,'DMG Tables'!$G$2:$G$7,'DMG Tables'!$H$2:$H$7)</f>
        <v>732400</v>
      </c>
      <c r="BRO5" s="1">
        <f>LOOKUP($A5,'DMG Tables'!$P$2:$P$35,'DMG Tables'!$O$2:$O$35)*BRO$1*LOOKUP(BRO$1,'DMG Tables'!$G$2:$G$7,'DMG Tables'!$H$2:$H$7)</f>
        <v>732800</v>
      </c>
      <c r="BRP5" s="1">
        <f>LOOKUP($A5,'DMG Tables'!$P$2:$P$35,'DMG Tables'!$O$2:$O$35)*BRP$1*LOOKUP(BRP$1,'DMG Tables'!$G$2:$G$7,'DMG Tables'!$H$2:$H$7)</f>
        <v>733200</v>
      </c>
      <c r="BRQ5" s="1">
        <f>LOOKUP($A5,'DMG Tables'!$P$2:$P$35,'DMG Tables'!$O$2:$O$35)*BRQ$1*LOOKUP(BRQ$1,'DMG Tables'!$G$2:$G$7,'DMG Tables'!$H$2:$H$7)</f>
        <v>733600</v>
      </c>
      <c r="BRR5" s="1">
        <f>LOOKUP($A5,'DMG Tables'!$P$2:$P$35,'DMG Tables'!$O$2:$O$35)*BRR$1*LOOKUP(BRR$1,'DMG Tables'!$G$2:$G$7,'DMG Tables'!$H$2:$H$7)</f>
        <v>734000</v>
      </c>
      <c r="BRS5" s="1">
        <f>LOOKUP($A5,'DMG Tables'!$P$2:$P$35,'DMG Tables'!$O$2:$O$35)*BRS$1*LOOKUP(BRS$1,'DMG Tables'!$G$2:$G$7,'DMG Tables'!$H$2:$H$7)</f>
        <v>734400</v>
      </c>
      <c r="BRT5" s="1">
        <f>LOOKUP($A5,'DMG Tables'!$P$2:$P$35,'DMG Tables'!$O$2:$O$35)*BRT$1*LOOKUP(BRT$1,'DMG Tables'!$G$2:$G$7,'DMG Tables'!$H$2:$H$7)</f>
        <v>734800</v>
      </c>
      <c r="BRU5" s="1">
        <f>LOOKUP($A5,'DMG Tables'!$P$2:$P$35,'DMG Tables'!$O$2:$O$35)*BRU$1*LOOKUP(BRU$1,'DMG Tables'!$G$2:$G$7,'DMG Tables'!$H$2:$H$7)</f>
        <v>735200</v>
      </c>
      <c r="BRV5" s="1">
        <f>LOOKUP($A5,'DMG Tables'!$P$2:$P$35,'DMG Tables'!$O$2:$O$35)*BRV$1*LOOKUP(BRV$1,'DMG Tables'!$G$2:$G$7,'DMG Tables'!$H$2:$H$7)</f>
        <v>735600</v>
      </c>
      <c r="BRW5" s="1">
        <f>LOOKUP($A5,'DMG Tables'!$P$2:$P$35,'DMG Tables'!$O$2:$O$35)*BRW$1*LOOKUP(BRW$1,'DMG Tables'!$G$2:$G$7,'DMG Tables'!$H$2:$H$7)</f>
        <v>736000</v>
      </c>
      <c r="BRX5" s="1">
        <f>LOOKUP($A5,'DMG Tables'!$P$2:$P$35,'DMG Tables'!$O$2:$O$35)*BRX$1*LOOKUP(BRX$1,'DMG Tables'!$G$2:$G$7,'DMG Tables'!$H$2:$H$7)</f>
        <v>736400</v>
      </c>
      <c r="BRY5" s="1">
        <f>LOOKUP($A5,'DMG Tables'!$P$2:$P$35,'DMG Tables'!$O$2:$O$35)*BRY$1*LOOKUP(BRY$1,'DMG Tables'!$G$2:$G$7,'DMG Tables'!$H$2:$H$7)</f>
        <v>736800</v>
      </c>
      <c r="BRZ5" s="1">
        <f>LOOKUP($A5,'DMG Tables'!$P$2:$P$35,'DMG Tables'!$O$2:$O$35)*BRZ$1*LOOKUP(BRZ$1,'DMG Tables'!$G$2:$G$7,'DMG Tables'!$H$2:$H$7)</f>
        <v>737200</v>
      </c>
      <c r="BSA5" s="1">
        <f>LOOKUP($A5,'DMG Tables'!$P$2:$P$35,'DMG Tables'!$O$2:$O$35)*BSA$1*LOOKUP(BSA$1,'DMG Tables'!$G$2:$G$7,'DMG Tables'!$H$2:$H$7)</f>
        <v>737600</v>
      </c>
      <c r="BSB5" s="1">
        <f>LOOKUP($A5,'DMG Tables'!$P$2:$P$35,'DMG Tables'!$O$2:$O$35)*BSB$1*LOOKUP(BSB$1,'DMG Tables'!$G$2:$G$7,'DMG Tables'!$H$2:$H$7)</f>
        <v>738000</v>
      </c>
      <c r="BSC5" s="1">
        <f>LOOKUP($A5,'DMG Tables'!$P$2:$P$35,'DMG Tables'!$O$2:$O$35)*BSC$1*LOOKUP(BSC$1,'DMG Tables'!$G$2:$G$7,'DMG Tables'!$H$2:$H$7)</f>
        <v>738400</v>
      </c>
      <c r="BSD5" s="1">
        <f>LOOKUP($A5,'DMG Tables'!$P$2:$P$35,'DMG Tables'!$O$2:$O$35)*BSD$1*LOOKUP(BSD$1,'DMG Tables'!$G$2:$G$7,'DMG Tables'!$H$2:$H$7)</f>
        <v>738800</v>
      </c>
      <c r="BSE5" s="1">
        <f>LOOKUP($A5,'DMG Tables'!$P$2:$P$35,'DMG Tables'!$O$2:$O$35)*BSE$1*LOOKUP(BSE$1,'DMG Tables'!$G$2:$G$7,'DMG Tables'!$H$2:$H$7)</f>
        <v>739200</v>
      </c>
      <c r="BSF5" s="1">
        <f>LOOKUP($A5,'DMG Tables'!$P$2:$P$35,'DMG Tables'!$O$2:$O$35)*BSF$1*LOOKUP(BSF$1,'DMG Tables'!$G$2:$G$7,'DMG Tables'!$H$2:$H$7)</f>
        <v>739600</v>
      </c>
      <c r="BSG5" s="1">
        <f>LOOKUP($A5,'DMG Tables'!$P$2:$P$35,'DMG Tables'!$O$2:$O$35)*BSG$1*LOOKUP(BSG$1,'DMG Tables'!$G$2:$G$7,'DMG Tables'!$H$2:$H$7)</f>
        <v>740000</v>
      </c>
      <c r="BSH5" s="1">
        <f>LOOKUP($A5,'DMG Tables'!$P$2:$P$35,'DMG Tables'!$O$2:$O$35)*BSH$1*LOOKUP(BSH$1,'DMG Tables'!$G$2:$G$7,'DMG Tables'!$H$2:$H$7)</f>
        <v>740400</v>
      </c>
      <c r="BSI5" s="1">
        <f>LOOKUP($A5,'DMG Tables'!$P$2:$P$35,'DMG Tables'!$O$2:$O$35)*BSI$1*LOOKUP(BSI$1,'DMG Tables'!$G$2:$G$7,'DMG Tables'!$H$2:$H$7)</f>
        <v>740800</v>
      </c>
      <c r="BSJ5" s="1">
        <f>LOOKUP($A5,'DMG Tables'!$P$2:$P$35,'DMG Tables'!$O$2:$O$35)*BSJ$1*LOOKUP(BSJ$1,'DMG Tables'!$G$2:$G$7,'DMG Tables'!$H$2:$H$7)</f>
        <v>741200</v>
      </c>
      <c r="BSK5" s="1">
        <f>LOOKUP($A5,'DMG Tables'!$P$2:$P$35,'DMG Tables'!$O$2:$O$35)*BSK$1*LOOKUP(BSK$1,'DMG Tables'!$G$2:$G$7,'DMG Tables'!$H$2:$H$7)</f>
        <v>741600</v>
      </c>
      <c r="BSL5" s="1">
        <f>LOOKUP($A5,'DMG Tables'!$P$2:$P$35,'DMG Tables'!$O$2:$O$35)*BSL$1*LOOKUP(BSL$1,'DMG Tables'!$G$2:$G$7,'DMG Tables'!$H$2:$H$7)</f>
        <v>742000</v>
      </c>
      <c r="BSM5" s="1">
        <f>LOOKUP($A5,'DMG Tables'!$P$2:$P$35,'DMG Tables'!$O$2:$O$35)*BSM$1*LOOKUP(BSM$1,'DMG Tables'!$G$2:$G$7,'DMG Tables'!$H$2:$H$7)</f>
        <v>742400</v>
      </c>
      <c r="BSN5" s="1">
        <f>LOOKUP($A5,'DMG Tables'!$P$2:$P$35,'DMG Tables'!$O$2:$O$35)*BSN$1*LOOKUP(BSN$1,'DMG Tables'!$G$2:$G$7,'DMG Tables'!$H$2:$H$7)</f>
        <v>742800</v>
      </c>
      <c r="BSO5" s="1">
        <f>LOOKUP($A5,'DMG Tables'!$P$2:$P$35,'DMG Tables'!$O$2:$O$35)*BSO$1*LOOKUP(BSO$1,'DMG Tables'!$G$2:$G$7,'DMG Tables'!$H$2:$H$7)</f>
        <v>743200</v>
      </c>
      <c r="BSP5" s="1">
        <f>LOOKUP($A5,'DMG Tables'!$P$2:$P$35,'DMG Tables'!$O$2:$O$35)*BSP$1*LOOKUP(BSP$1,'DMG Tables'!$G$2:$G$7,'DMG Tables'!$H$2:$H$7)</f>
        <v>743600</v>
      </c>
      <c r="BSQ5" s="1">
        <f>LOOKUP($A5,'DMG Tables'!$P$2:$P$35,'DMG Tables'!$O$2:$O$35)*BSQ$1*LOOKUP(BSQ$1,'DMG Tables'!$G$2:$G$7,'DMG Tables'!$H$2:$H$7)</f>
        <v>744000</v>
      </c>
      <c r="BSR5" s="1">
        <f>LOOKUP($A5,'DMG Tables'!$P$2:$P$35,'DMG Tables'!$O$2:$O$35)*BSR$1*LOOKUP(BSR$1,'DMG Tables'!$G$2:$G$7,'DMG Tables'!$H$2:$H$7)</f>
        <v>744400</v>
      </c>
      <c r="BSS5" s="1">
        <f>LOOKUP($A5,'DMG Tables'!$P$2:$P$35,'DMG Tables'!$O$2:$O$35)*BSS$1*LOOKUP(BSS$1,'DMG Tables'!$G$2:$G$7,'DMG Tables'!$H$2:$H$7)</f>
        <v>744800</v>
      </c>
      <c r="BST5" s="1">
        <f>LOOKUP($A5,'DMG Tables'!$P$2:$P$35,'DMG Tables'!$O$2:$O$35)*BST$1*LOOKUP(BST$1,'DMG Tables'!$G$2:$G$7,'DMG Tables'!$H$2:$H$7)</f>
        <v>745200</v>
      </c>
      <c r="BSU5" s="1">
        <f>LOOKUP($A5,'DMG Tables'!$P$2:$P$35,'DMG Tables'!$O$2:$O$35)*BSU$1*LOOKUP(BSU$1,'DMG Tables'!$G$2:$G$7,'DMG Tables'!$H$2:$H$7)</f>
        <v>745600</v>
      </c>
      <c r="BSV5" s="1">
        <f>LOOKUP($A5,'DMG Tables'!$P$2:$P$35,'DMG Tables'!$O$2:$O$35)*BSV$1*LOOKUP(BSV$1,'DMG Tables'!$G$2:$G$7,'DMG Tables'!$H$2:$H$7)</f>
        <v>746000</v>
      </c>
      <c r="BSW5" s="1">
        <f>LOOKUP($A5,'DMG Tables'!$P$2:$P$35,'DMG Tables'!$O$2:$O$35)*BSW$1*LOOKUP(BSW$1,'DMG Tables'!$G$2:$G$7,'DMG Tables'!$H$2:$H$7)</f>
        <v>746400</v>
      </c>
      <c r="BSX5" s="1">
        <f>LOOKUP($A5,'DMG Tables'!$P$2:$P$35,'DMG Tables'!$O$2:$O$35)*BSX$1*LOOKUP(BSX$1,'DMG Tables'!$G$2:$G$7,'DMG Tables'!$H$2:$H$7)</f>
        <v>746800</v>
      </c>
      <c r="BSY5" s="1">
        <f>LOOKUP($A5,'DMG Tables'!$P$2:$P$35,'DMG Tables'!$O$2:$O$35)*BSY$1*LOOKUP(BSY$1,'DMG Tables'!$G$2:$G$7,'DMG Tables'!$H$2:$H$7)</f>
        <v>747200</v>
      </c>
      <c r="BSZ5" s="1">
        <f>LOOKUP($A5,'DMG Tables'!$P$2:$P$35,'DMG Tables'!$O$2:$O$35)*BSZ$1*LOOKUP(BSZ$1,'DMG Tables'!$G$2:$G$7,'DMG Tables'!$H$2:$H$7)</f>
        <v>747600</v>
      </c>
      <c r="BTA5" s="1">
        <f>LOOKUP($A5,'DMG Tables'!$P$2:$P$35,'DMG Tables'!$O$2:$O$35)*BTA$1*LOOKUP(BTA$1,'DMG Tables'!$G$2:$G$7,'DMG Tables'!$H$2:$H$7)</f>
        <v>748000</v>
      </c>
      <c r="BTB5" s="1">
        <f>LOOKUP($A5,'DMG Tables'!$P$2:$P$35,'DMG Tables'!$O$2:$O$35)*BTB$1*LOOKUP(BTB$1,'DMG Tables'!$G$2:$G$7,'DMG Tables'!$H$2:$H$7)</f>
        <v>748400</v>
      </c>
      <c r="BTC5" s="1">
        <f>LOOKUP($A5,'DMG Tables'!$P$2:$P$35,'DMG Tables'!$O$2:$O$35)*BTC$1*LOOKUP(BTC$1,'DMG Tables'!$G$2:$G$7,'DMG Tables'!$H$2:$H$7)</f>
        <v>748800</v>
      </c>
      <c r="BTD5" s="1">
        <f>LOOKUP($A5,'DMG Tables'!$P$2:$P$35,'DMG Tables'!$O$2:$O$35)*BTD$1*LOOKUP(BTD$1,'DMG Tables'!$G$2:$G$7,'DMG Tables'!$H$2:$H$7)</f>
        <v>749200</v>
      </c>
      <c r="BTE5" s="1">
        <f>LOOKUP($A5,'DMG Tables'!$P$2:$P$35,'DMG Tables'!$O$2:$O$35)*BTE$1*LOOKUP(BTE$1,'DMG Tables'!$G$2:$G$7,'DMG Tables'!$H$2:$H$7)</f>
        <v>749600</v>
      </c>
      <c r="BTF5" s="1">
        <f>LOOKUP($A5,'DMG Tables'!$P$2:$P$35,'DMG Tables'!$O$2:$O$35)*BTF$1*LOOKUP(BTF$1,'DMG Tables'!$G$2:$G$7,'DMG Tables'!$H$2:$H$7)</f>
        <v>750000</v>
      </c>
      <c r="BTG5" s="1">
        <f>LOOKUP($A5,'DMG Tables'!$P$2:$P$35,'DMG Tables'!$O$2:$O$35)*BTG$1*LOOKUP(BTG$1,'DMG Tables'!$G$2:$G$7,'DMG Tables'!$H$2:$H$7)</f>
        <v>750400</v>
      </c>
      <c r="BTH5" s="1">
        <f>LOOKUP($A5,'DMG Tables'!$P$2:$P$35,'DMG Tables'!$O$2:$O$35)*BTH$1*LOOKUP(BTH$1,'DMG Tables'!$G$2:$G$7,'DMG Tables'!$H$2:$H$7)</f>
        <v>750800</v>
      </c>
      <c r="BTI5" s="1">
        <f>LOOKUP($A5,'DMG Tables'!$P$2:$P$35,'DMG Tables'!$O$2:$O$35)*BTI$1*LOOKUP(BTI$1,'DMG Tables'!$G$2:$G$7,'DMG Tables'!$H$2:$H$7)</f>
        <v>751200</v>
      </c>
      <c r="BTJ5" s="1">
        <f>LOOKUP($A5,'DMG Tables'!$P$2:$P$35,'DMG Tables'!$O$2:$O$35)*BTJ$1*LOOKUP(BTJ$1,'DMG Tables'!$G$2:$G$7,'DMG Tables'!$H$2:$H$7)</f>
        <v>751600</v>
      </c>
      <c r="BTK5" s="1">
        <f>LOOKUP($A5,'DMG Tables'!$P$2:$P$35,'DMG Tables'!$O$2:$O$35)*BTK$1*LOOKUP(BTK$1,'DMG Tables'!$G$2:$G$7,'DMG Tables'!$H$2:$H$7)</f>
        <v>752000</v>
      </c>
      <c r="BTL5" s="1">
        <f>LOOKUP($A5,'DMG Tables'!$P$2:$P$35,'DMG Tables'!$O$2:$O$35)*BTL$1*LOOKUP(BTL$1,'DMG Tables'!$G$2:$G$7,'DMG Tables'!$H$2:$H$7)</f>
        <v>752400</v>
      </c>
      <c r="BTM5" s="1">
        <f>LOOKUP($A5,'DMG Tables'!$P$2:$P$35,'DMG Tables'!$O$2:$O$35)*BTM$1*LOOKUP(BTM$1,'DMG Tables'!$G$2:$G$7,'DMG Tables'!$H$2:$H$7)</f>
        <v>752800</v>
      </c>
      <c r="BTN5" s="1">
        <f>LOOKUP($A5,'DMG Tables'!$P$2:$P$35,'DMG Tables'!$O$2:$O$35)*BTN$1*LOOKUP(BTN$1,'DMG Tables'!$G$2:$G$7,'DMG Tables'!$H$2:$H$7)</f>
        <v>753200</v>
      </c>
      <c r="BTO5" s="1">
        <f>LOOKUP($A5,'DMG Tables'!$P$2:$P$35,'DMG Tables'!$O$2:$O$35)*BTO$1*LOOKUP(BTO$1,'DMG Tables'!$G$2:$G$7,'DMG Tables'!$H$2:$H$7)</f>
        <v>753600</v>
      </c>
      <c r="BTP5" s="1">
        <f>LOOKUP($A5,'DMG Tables'!$P$2:$P$35,'DMG Tables'!$O$2:$O$35)*BTP$1*LOOKUP(BTP$1,'DMG Tables'!$G$2:$G$7,'DMG Tables'!$H$2:$H$7)</f>
        <v>754000</v>
      </c>
      <c r="BTQ5" s="1">
        <f>LOOKUP($A5,'DMG Tables'!$P$2:$P$35,'DMG Tables'!$O$2:$O$35)*BTQ$1*LOOKUP(BTQ$1,'DMG Tables'!$G$2:$G$7,'DMG Tables'!$H$2:$H$7)</f>
        <v>754400</v>
      </c>
      <c r="BTR5" s="1">
        <f>LOOKUP($A5,'DMG Tables'!$P$2:$P$35,'DMG Tables'!$O$2:$O$35)*BTR$1*LOOKUP(BTR$1,'DMG Tables'!$G$2:$G$7,'DMG Tables'!$H$2:$H$7)</f>
        <v>754800</v>
      </c>
      <c r="BTS5" s="1">
        <f>LOOKUP($A5,'DMG Tables'!$P$2:$P$35,'DMG Tables'!$O$2:$O$35)*BTS$1*LOOKUP(BTS$1,'DMG Tables'!$G$2:$G$7,'DMG Tables'!$H$2:$H$7)</f>
        <v>755200</v>
      </c>
      <c r="BTT5" s="1">
        <f>LOOKUP($A5,'DMG Tables'!$P$2:$P$35,'DMG Tables'!$O$2:$O$35)*BTT$1*LOOKUP(BTT$1,'DMG Tables'!$G$2:$G$7,'DMG Tables'!$H$2:$H$7)</f>
        <v>755600</v>
      </c>
      <c r="BTU5" s="1">
        <f>LOOKUP($A5,'DMG Tables'!$P$2:$P$35,'DMG Tables'!$O$2:$O$35)*BTU$1*LOOKUP(BTU$1,'DMG Tables'!$G$2:$G$7,'DMG Tables'!$H$2:$H$7)</f>
        <v>756000</v>
      </c>
      <c r="BTV5" s="1">
        <f>LOOKUP($A5,'DMG Tables'!$P$2:$P$35,'DMG Tables'!$O$2:$O$35)*BTV$1*LOOKUP(BTV$1,'DMG Tables'!$G$2:$G$7,'DMG Tables'!$H$2:$H$7)</f>
        <v>756400</v>
      </c>
      <c r="BTW5" s="1">
        <f>LOOKUP($A5,'DMG Tables'!$P$2:$P$35,'DMG Tables'!$O$2:$O$35)*BTW$1*LOOKUP(BTW$1,'DMG Tables'!$G$2:$G$7,'DMG Tables'!$H$2:$H$7)</f>
        <v>756800</v>
      </c>
      <c r="BTX5" s="1">
        <f>LOOKUP($A5,'DMG Tables'!$P$2:$P$35,'DMG Tables'!$O$2:$O$35)*BTX$1*LOOKUP(BTX$1,'DMG Tables'!$G$2:$G$7,'DMG Tables'!$H$2:$H$7)</f>
        <v>757200</v>
      </c>
      <c r="BTY5" s="1">
        <f>LOOKUP($A5,'DMG Tables'!$P$2:$P$35,'DMG Tables'!$O$2:$O$35)*BTY$1*LOOKUP(BTY$1,'DMG Tables'!$G$2:$G$7,'DMG Tables'!$H$2:$H$7)</f>
        <v>757600</v>
      </c>
      <c r="BTZ5" s="1">
        <f>LOOKUP($A5,'DMG Tables'!$P$2:$P$35,'DMG Tables'!$O$2:$O$35)*BTZ$1*LOOKUP(BTZ$1,'DMG Tables'!$G$2:$G$7,'DMG Tables'!$H$2:$H$7)</f>
        <v>758000</v>
      </c>
      <c r="BUA5" s="1">
        <f>LOOKUP($A5,'DMG Tables'!$P$2:$P$35,'DMG Tables'!$O$2:$O$35)*BUA$1*LOOKUP(BUA$1,'DMG Tables'!$G$2:$G$7,'DMG Tables'!$H$2:$H$7)</f>
        <v>758400</v>
      </c>
      <c r="BUB5" s="1">
        <f>LOOKUP($A5,'DMG Tables'!$P$2:$P$35,'DMG Tables'!$O$2:$O$35)*BUB$1*LOOKUP(BUB$1,'DMG Tables'!$G$2:$G$7,'DMG Tables'!$H$2:$H$7)</f>
        <v>758800</v>
      </c>
      <c r="BUC5" s="1">
        <f>LOOKUP($A5,'DMG Tables'!$P$2:$P$35,'DMG Tables'!$O$2:$O$35)*BUC$1*LOOKUP(BUC$1,'DMG Tables'!$G$2:$G$7,'DMG Tables'!$H$2:$H$7)</f>
        <v>759200</v>
      </c>
      <c r="BUD5" s="1">
        <f>LOOKUP($A5,'DMG Tables'!$P$2:$P$35,'DMG Tables'!$O$2:$O$35)*BUD$1*LOOKUP(BUD$1,'DMG Tables'!$G$2:$G$7,'DMG Tables'!$H$2:$H$7)</f>
        <v>759600</v>
      </c>
      <c r="BUE5" s="1">
        <f>LOOKUP($A5,'DMG Tables'!$P$2:$P$35,'DMG Tables'!$O$2:$O$35)*BUE$1*LOOKUP(BUE$1,'DMG Tables'!$G$2:$G$7,'DMG Tables'!$H$2:$H$7)</f>
        <v>760000</v>
      </c>
      <c r="BUF5" s="1">
        <f>LOOKUP($A5,'DMG Tables'!$P$2:$P$35,'DMG Tables'!$O$2:$O$35)*BUF$1*LOOKUP(BUF$1,'DMG Tables'!$G$2:$G$7,'DMG Tables'!$H$2:$H$7)</f>
        <v>760400</v>
      </c>
      <c r="BUG5" s="1">
        <f>LOOKUP($A5,'DMG Tables'!$P$2:$P$35,'DMG Tables'!$O$2:$O$35)*BUG$1*LOOKUP(BUG$1,'DMG Tables'!$G$2:$G$7,'DMG Tables'!$H$2:$H$7)</f>
        <v>760800</v>
      </c>
      <c r="BUH5" s="1">
        <f>LOOKUP($A5,'DMG Tables'!$P$2:$P$35,'DMG Tables'!$O$2:$O$35)*BUH$1*LOOKUP(BUH$1,'DMG Tables'!$G$2:$G$7,'DMG Tables'!$H$2:$H$7)</f>
        <v>761200</v>
      </c>
      <c r="BUI5" s="1">
        <f>LOOKUP($A5,'DMG Tables'!$P$2:$P$35,'DMG Tables'!$O$2:$O$35)*BUI$1*LOOKUP(BUI$1,'DMG Tables'!$G$2:$G$7,'DMG Tables'!$H$2:$H$7)</f>
        <v>761600</v>
      </c>
      <c r="BUJ5" s="1">
        <f>LOOKUP($A5,'DMG Tables'!$P$2:$P$35,'DMG Tables'!$O$2:$O$35)*BUJ$1*LOOKUP(BUJ$1,'DMG Tables'!$G$2:$G$7,'DMG Tables'!$H$2:$H$7)</f>
        <v>762000</v>
      </c>
      <c r="BUK5" s="1">
        <f>LOOKUP($A5,'DMG Tables'!$P$2:$P$35,'DMG Tables'!$O$2:$O$35)*BUK$1*LOOKUP(BUK$1,'DMG Tables'!$G$2:$G$7,'DMG Tables'!$H$2:$H$7)</f>
        <v>762400</v>
      </c>
      <c r="BUL5" s="1">
        <f>LOOKUP($A5,'DMG Tables'!$P$2:$P$35,'DMG Tables'!$O$2:$O$35)*BUL$1*LOOKUP(BUL$1,'DMG Tables'!$G$2:$G$7,'DMG Tables'!$H$2:$H$7)</f>
        <v>762800</v>
      </c>
      <c r="BUM5" s="1">
        <f>LOOKUP($A5,'DMG Tables'!$P$2:$P$35,'DMG Tables'!$O$2:$O$35)*BUM$1*LOOKUP(BUM$1,'DMG Tables'!$G$2:$G$7,'DMG Tables'!$H$2:$H$7)</f>
        <v>763200</v>
      </c>
      <c r="BUN5" s="1">
        <f>LOOKUP($A5,'DMG Tables'!$P$2:$P$35,'DMG Tables'!$O$2:$O$35)*BUN$1*LOOKUP(BUN$1,'DMG Tables'!$G$2:$G$7,'DMG Tables'!$H$2:$H$7)</f>
        <v>763600</v>
      </c>
      <c r="BUO5" s="1">
        <f>LOOKUP($A5,'DMG Tables'!$P$2:$P$35,'DMG Tables'!$O$2:$O$35)*BUO$1*LOOKUP(BUO$1,'DMG Tables'!$G$2:$G$7,'DMG Tables'!$H$2:$H$7)</f>
        <v>764000</v>
      </c>
      <c r="BUP5" s="1">
        <f>LOOKUP($A5,'DMG Tables'!$P$2:$P$35,'DMG Tables'!$O$2:$O$35)*BUP$1*LOOKUP(BUP$1,'DMG Tables'!$G$2:$G$7,'DMG Tables'!$H$2:$H$7)</f>
        <v>764400</v>
      </c>
      <c r="BUQ5" s="1">
        <f>LOOKUP($A5,'DMG Tables'!$P$2:$P$35,'DMG Tables'!$O$2:$O$35)*BUQ$1*LOOKUP(BUQ$1,'DMG Tables'!$G$2:$G$7,'DMG Tables'!$H$2:$H$7)</f>
        <v>764800</v>
      </c>
      <c r="BUR5" s="1">
        <f>LOOKUP($A5,'DMG Tables'!$P$2:$P$35,'DMG Tables'!$O$2:$O$35)*BUR$1*LOOKUP(BUR$1,'DMG Tables'!$G$2:$G$7,'DMG Tables'!$H$2:$H$7)</f>
        <v>765200</v>
      </c>
      <c r="BUS5" s="1">
        <f>LOOKUP($A5,'DMG Tables'!$P$2:$P$35,'DMG Tables'!$O$2:$O$35)*BUS$1*LOOKUP(BUS$1,'DMG Tables'!$G$2:$G$7,'DMG Tables'!$H$2:$H$7)</f>
        <v>765600</v>
      </c>
      <c r="BUT5" s="1">
        <f>LOOKUP($A5,'DMG Tables'!$P$2:$P$35,'DMG Tables'!$O$2:$O$35)*BUT$1*LOOKUP(BUT$1,'DMG Tables'!$G$2:$G$7,'DMG Tables'!$H$2:$H$7)</f>
        <v>766000</v>
      </c>
      <c r="BUU5" s="1">
        <f>LOOKUP($A5,'DMG Tables'!$P$2:$P$35,'DMG Tables'!$O$2:$O$35)*BUU$1*LOOKUP(BUU$1,'DMG Tables'!$G$2:$G$7,'DMG Tables'!$H$2:$H$7)</f>
        <v>766400</v>
      </c>
      <c r="BUV5" s="1">
        <f>LOOKUP($A5,'DMG Tables'!$P$2:$P$35,'DMG Tables'!$O$2:$O$35)*BUV$1*LOOKUP(BUV$1,'DMG Tables'!$G$2:$G$7,'DMG Tables'!$H$2:$H$7)</f>
        <v>766800</v>
      </c>
      <c r="BUW5" s="1">
        <f>LOOKUP($A5,'DMG Tables'!$P$2:$P$35,'DMG Tables'!$O$2:$O$35)*BUW$1*LOOKUP(BUW$1,'DMG Tables'!$G$2:$G$7,'DMG Tables'!$H$2:$H$7)</f>
        <v>767200</v>
      </c>
      <c r="BUX5" s="1">
        <f>LOOKUP($A5,'DMG Tables'!$P$2:$P$35,'DMG Tables'!$O$2:$O$35)*BUX$1*LOOKUP(BUX$1,'DMG Tables'!$G$2:$G$7,'DMG Tables'!$H$2:$H$7)</f>
        <v>767600</v>
      </c>
      <c r="BUY5" s="1">
        <f>LOOKUP($A5,'DMG Tables'!$P$2:$P$35,'DMG Tables'!$O$2:$O$35)*BUY$1*LOOKUP(BUY$1,'DMG Tables'!$G$2:$G$7,'DMG Tables'!$H$2:$H$7)</f>
        <v>768000</v>
      </c>
      <c r="BUZ5" s="1">
        <f>LOOKUP($A5,'DMG Tables'!$P$2:$P$35,'DMG Tables'!$O$2:$O$35)*BUZ$1*LOOKUP(BUZ$1,'DMG Tables'!$G$2:$G$7,'DMG Tables'!$H$2:$H$7)</f>
        <v>768400</v>
      </c>
      <c r="BVA5" s="1">
        <f>LOOKUP($A5,'DMG Tables'!$P$2:$P$35,'DMG Tables'!$O$2:$O$35)*BVA$1*LOOKUP(BVA$1,'DMG Tables'!$G$2:$G$7,'DMG Tables'!$H$2:$H$7)</f>
        <v>768800</v>
      </c>
      <c r="BVB5" s="1">
        <f>LOOKUP($A5,'DMG Tables'!$P$2:$P$35,'DMG Tables'!$O$2:$O$35)*BVB$1*LOOKUP(BVB$1,'DMG Tables'!$G$2:$G$7,'DMG Tables'!$H$2:$H$7)</f>
        <v>769200</v>
      </c>
      <c r="BVC5" s="1">
        <f>LOOKUP($A5,'DMG Tables'!$P$2:$P$35,'DMG Tables'!$O$2:$O$35)*BVC$1*LOOKUP(BVC$1,'DMG Tables'!$G$2:$G$7,'DMG Tables'!$H$2:$H$7)</f>
        <v>769600</v>
      </c>
      <c r="BVD5" s="1">
        <f>LOOKUP($A5,'DMG Tables'!$P$2:$P$35,'DMG Tables'!$O$2:$O$35)*BVD$1*LOOKUP(BVD$1,'DMG Tables'!$G$2:$G$7,'DMG Tables'!$H$2:$H$7)</f>
        <v>770000</v>
      </c>
      <c r="BVE5" s="1">
        <f>LOOKUP($A5,'DMG Tables'!$P$2:$P$35,'DMG Tables'!$O$2:$O$35)*BVE$1*LOOKUP(BVE$1,'DMG Tables'!$G$2:$G$7,'DMG Tables'!$H$2:$H$7)</f>
        <v>770400</v>
      </c>
      <c r="BVF5" s="1">
        <f>LOOKUP($A5,'DMG Tables'!$P$2:$P$35,'DMG Tables'!$O$2:$O$35)*BVF$1*LOOKUP(BVF$1,'DMG Tables'!$G$2:$G$7,'DMG Tables'!$H$2:$H$7)</f>
        <v>770800</v>
      </c>
      <c r="BVG5" s="1">
        <f>LOOKUP($A5,'DMG Tables'!$P$2:$P$35,'DMG Tables'!$O$2:$O$35)*BVG$1*LOOKUP(BVG$1,'DMG Tables'!$G$2:$G$7,'DMG Tables'!$H$2:$H$7)</f>
        <v>771200</v>
      </c>
      <c r="BVH5" s="1">
        <f>LOOKUP($A5,'DMG Tables'!$P$2:$P$35,'DMG Tables'!$O$2:$O$35)*BVH$1*LOOKUP(BVH$1,'DMG Tables'!$G$2:$G$7,'DMG Tables'!$H$2:$H$7)</f>
        <v>771600</v>
      </c>
      <c r="BVI5" s="1">
        <f>LOOKUP($A5,'DMG Tables'!$P$2:$P$35,'DMG Tables'!$O$2:$O$35)*BVI$1*LOOKUP(BVI$1,'DMG Tables'!$G$2:$G$7,'DMG Tables'!$H$2:$H$7)</f>
        <v>772000</v>
      </c>
      <c r="BVJ5" s="1">
        <f>LOOKUP($A5,'DMG Tables'!$P$2:$P$35,'DMG Tables'!$O$2:$O$35)*BVJ$1*LOOKUP(BVJ$1,'DMG Tables'!$G$2:$G$7,'DMG Tables'!$H$2:$H$7)</f>
        <v>772400</v>
      </c>
      <c r="BVK5" s="1">
        <f>LOOKUP($A5,'DMG Tables'!$P$2:$P$35,'DMG Tables'!$O$2:$O$35)*BVK$1*LOOKUP(BVK$1,'DMG Tables'!$G$2:$G$7,'DMG Tables'!$H$2:$H$7)</f>
        <v>772800</v>
      </c>
      <c r="BVL5" s="1">
        <f>LOOKUP($A5,'DMG Tables'!$P$2:$P$35,'DMG Tables'!$O$2:$O$35)*BVL$1*LOOKUP(BVL$1,'DMG Tables'!$G$2:$G$7,'DMG Tables'!$H$2:$H$7)</f>
        <v>773200</v>
      </c>
      <c r="BVM5" s="1">
        <f>LOOKUP($A5,'DMG Tables'!$P$2:$P$35,'DMG Tables'!$O$2:$O$35)*BVM$1*LOOKUP(BVM$1,'DMG Tables'!$G$2:$G$7,'DMG Tables'!$H$2:$H$7)</f>
        <v>773600</v>
      </c>
      <c r="BVN5" s="1">
        <f>LOOKUP($A5,'DMG Tables'!$P$2:$P$35,'DMG Tables'!$O$2:$O$35)*BVN$1*LOOKUP(BVN$1,'DMG Tables'!$G$2:$G$7,'DMG Tables'!$H$2:$H$7)</f>
        <v>774000</v>
      </c>
      <c r="BVO5" s="1">
        <f>LOOKUP($A5,'DMG Tables'!$P$2:$P$35,'DMG Tables'!$O$2:$O$35)*BVO$1*LOOKUP(BVO$1,'DMG Tables'!$G$2:$G$7,'DMG Tables'!$H$2:$H$7)</f>
        <v>774400</v>
      </c>
      <c r="BVP5" s="1">
        <f>LOOKUP($A5,'DMG Tables'!$P$2:$P$35,'DMG Tables'!$O$2:$O$35)*BVP$1*LOOKUP(BVP$1,'DMG Tables'!$G$2:$G$7,'DMG Tables'!$H$2:$H$7)</f>
        <v>774800</v>
      </c>
      <c r="BVQ5" s="1">
        <f>LOOKUP($A5,'DMG Tables'!$P$2:$P$35,'DMG Tables'!$O$2:$O$35)*BVQ$1*LOOKUP(BVQ$1,'DMG Tables'!$G$2:$G$7,'DMG Tables'!$H$2:$H$7)</f>
        <v>775200</v>
      </c>
      <c r="BVR5" s="1">
        <f>LOOKUP($A5,'DMG Tables'!$P$2:$P$35,'DMG Tables'!$O$2:$O$35)*BVR$1*LOOKUP(BVR$1,'DMG Tables'!$G$2:$G$7,'DMG Tables'!$H$2:$H$7)</f>
        <v>775600</v>
      </c>
      <c r="BVS5" s="1">
        <f>LOOKUP($A5,'DMG Tables'!$P$2:$P$35,'DMG Tables'!$O$2:$O$35)*BVS$1*LOOKUP(BVS$1,'DMG Tables'!$G$2:$G$7,'DMG Tables'!$H$2:$H$7)</f>
        <v>776000</v>
      </c>
      <c r="BVT5" s="1">
        <f>LOOKUP($A5,'DMG Tables'!$P$2:$P$35,'DMG Tables'!$O$2:$O$35)*BVT$1*LOOKUP(BVT$1,'DMG Tables'!$G$2:$G$7,'DMG Tables'!$H$2:$H$7)</f>
        <v>776400</v>
      </c>
      <c r="BVU5" s="1">
        <f>LOOKUP($A5,'DMG Tables'!$P$2:$P$35,'DMG Tables'!$O$2:$O$35)*BVU$1*LOOKUP(BVU$1,'DMG Tables'!$G$2:$G$7,'DMG Tables'!$H$2:$H$7)</f>
        <v>776800</v>
      </c>
      <c r="BVV5" s="1">
        <f>LOOKUP($A5,'DMG Tables'!$P$2:$P$35,'DMG Tables'!$O$2:$O$35)*BVV$1*LOOKUP(BVV$1,'DMG Tables'!$G$2:$G$7,'DMG Tables'!$H$2:$H$7)</f>
        <v>777200</v>
      </c>
      <c r="BVW5" s="1">
        <f>LOOKUP($A5,'DMG Tables'!$P$2:$P$35,'DMG Tables'!$O$2:$O$35)*BVW$1*LOOKUP(BVW$1,'DMG Tables'!$G$2:$G$7,'DMG Tables'!$H$2:$H$7)</f>
        <v>777600</v>
      </c>
      <c r="BVX5" s="1">
        <f>LOOKUP($A5,'DMG Tables'!$P$2:$P$35,'DMG Tables'!$O$2:$O$35)*BVX$1*LOOKUP(BVX$1,'DMG Tables'!$G$2:$G$7,'DMG Tables'!$H$2:$H$7)</f>
        <v>778000</v>
      </c>
      <c r="BVY5" s="1">
        <f>LOOKUP($A5,'DMG Tables'!$P$2:$P$35,'DMG Tables'!$O$2:$O$35)*BVY$1*LOOKUP(BVY$1,'DMG Tables'!$G$2:$G$7,'DMG Tables'!$H$2:$H$7)</f>
        <v>778400</v>
      </c>
      <c r="BVZ5" s="1">
        <f>LOOKUP($A5,'DMG Tables'!$P$2:$P$35,'DMG Tables'!$O$2:$O$35)*BVZ$1*LOOKUP(BVZ$1,'DMG Tables'!$G$2:$G$7,'DMG Tables'!$H$2:$H$7)</f>
        <v>778800</v>
      </c>
      <c r="BWA5" s="1">
        <f>LOOKUP($A5,'DMG Tables'!$P$2:$P$35,'DMG Tables'!$O$2:$O$35)*BWA$1*LOOKUP(BWA$1,'DMG Tables'!$G$2:$G$7,'DMG Tables'!$H$2:$H$7)</f>
        <v>779200</v>
      </c>
      <c r="BWB5" s="1">
        <f>LOOKUP($A5,'DMG Tables'!$P$2:$P$35,'DMG Tables'!$O$2:$O$35)*BWB$1*LOOKUP(BWB$1,'DMG Tables'!$G$2:$G$7,'DMG Tables'!$H$2:$H$7)</f>
        <v>779600</v>
      </c>
      <c r="BWC5" s="1">
        <f>LOOKUP($A5,'DMG Tables'!$P$2:$P$35,'DMG Tables'!$O$2:$O$35)*BWC$1*LOOKUP(BWC$1,'DMG Tables'!$G$2:$G$7,'DMG Tables'!$H$2:$H$7)</f>
        <v>780000</v>
      </c>
      <c r="BWD5" s="1">
        <f>LOOKUP($A5,'DMG Tables'!$P$2:$P$35,'DMG Tables'!$O$2:$O$35)*BWD$1*LOOKUP(BWD$1,'DMG Tables'!$G$2:$G$7,'DMG Tables'!$H$2:$H$7)</f>
        <v>780400</v>
      </c>
      <c r="BWE5" s="1">
        <f>LOOKUP($A5,'DMG Tables'!$P$2:$P$35,'DMG Tables'!$O$2:$O$35)*BWE$1*LOOKUP(BWE$1,'DMG Tables'!$G$2:$G$7,'DMG Tables'!$H$2:$H$7)</f>
        <v>780800</v>
      </c>
      <c r="BWF5" s="1">
        <f>LOOKUP($A5,'DMG Tables'!$P$2:$P$35,'DMG Tables'!$O$2:$O$35)*BWF$1*LOOKUP(BWF$1,'DMG Tables'!$G$2:$G$7,'DMG Tables'!$H$2:$H$7)</f>
        <v>781200</v>
      </c>
      <c r="BWG5" s="1">
        <f>LOOKUP($A5,'DMG Tables'!$P$2:$P$35,'DMG Tables'!$O$2:$O$35)*BWG$1*LOOKUP(BWG$1,'DMG Tables'!$G$2:$G$7,'DMG Tables'!$H$2:$H$7)</f>
        <v>781600</v>
      </c>
      <c r="BWH5" s="1">
        <f>LOOKUP($A5,'DMG Tables'!$P$2:$P$35,'DMG Tables'!$O$2:$O$35)*BWH$1*LOOKUP(BWH$1,'DMG Tables'!$G$2:$G$7,'DMG Tables'!$H$2:$H$7)</f>
        <v>782000</v>
      </c>
      <c r="BWI5" s="1">
        <f>LOOKUP($A5,'DMG Tables'!$P$2:$P$35,'DMG Tables'!$O$2:$O$35)*BWI$1*LOOKUP(BWI$1,'DMG Tables'!$G$2:$G$7,'DMG Tables'!$H$2:$H$7)</f>
        <v>782400</v>
      </c>
      <c r="BWJ5" s="1">
        <f>LOOKUP($A5,'DMG Tables'!$P$2:$P$35,'DMG Tables'!$O$2:$O$35)*BWJ$1*LOOKUP(BWJ$1,'DMG Tables'!$G$2:$G$7,'DMG Tables'!$H$2:$H$7)</f>
        <v>782800</v>
      </c>
      <c r="BWK5" s="1">
        <f>LOOKUP($A5,'DMG Tables'!$P$2:$P$35,'DMG Tables'!$O$2:$O$35)*BWK$1*LOOKUP(BWK$1,'DMG Tables'!$G$2:$G$7,'DMG Tables'!$H$2:$H$7)</f>
        <v>783200</v>
      </c>
      <c r="BWL5" s="1">
        <f>LOOKUP($A5,'DMG Tables'!$P$2:$P$35,'DMG Tables'!$O$2:$O$35)*BWL$1*LOOKUP(BWL$1,'DMG Tables'!$G$2:$G$7,'DMG Tables'!$H$2:$H$7)</f>
        <v>783600</v>
      </c>
      <c r="BWM5" s="1">
        <f>LOOKUP($A5,'DMG Tables'!$P$2:$P$35,'DMG Tables'!$O$2:$O$35)*BWM$1*LOOKUP(BWM$1,'DMG Tables'!$G$2:$G$7,'DMG Tables'!$H$2:$H$7)</f>
        <v>784000</v>
      </c>
      <c r="BWN5" s="1">
        <f>LOOKUP($A5,'DMG Tables'!$P$2:$P$35,'DMG Tables'!$O$2:$O$35)*BWN$1*LOOKUP(BWN$1,'DMG Tables'!$G$2:$G$7,'DMG Tables'!$H$2:$H$7)</f>
        <v>784400</v>
      </c>
      <c r="BWO5" s="1">
        <f>LOOKUP($A5,'DMG Tables'!$P$2:$P$35,'DMG Tables'!$O$2:$O$35)*BWO$1*LOOKUP(BWO$1,'DMG Tables'!$G$2:$G$7,'DMG Tables'!$H$2:$H$7)</f>
        <v>784800</v>
      </c>
      <c r="BWP5" s="1">
        <f>LOOKUP($A5,'DMG Tables'!$P$2:$P$35,'DMG Tables'!$O$2:$O$35)*BWP$1*LOOKUP(BWP$1,'DMG Tables'!$G$2:$G$7,'DMG Tables'!$H$2:$H$7)</f>
        <v>785200</v>
      </c>
      <c r="BWQ5" s="1">
        <f>LOOKUP($A5,'DMG Tables'!$P$2:$P$35,'DMG Tables'!$O$2:$O$35)*BWQ$1*LOOKUP(BWQ$1,'DMG Tables'!$G$2:$G$7,'DMG Tables'!$H$2:$H$7)</f>
        <v>785600</v>
      </c>
      <c r="BWR5" s="1">
        <f>LOOKUP($A5,'DMG Tables'!$P$2:$P$35,'DMG Tables'!$O$2:$O$35)*BWR$1*LOOKUP(BWR$1,'DMG Tables'!$G$2:$G$7,'DMG Tables'!$H$2:$H$7)</f>
        <v>786000</v>
      </c>
      <c r="BWS5" s="1">
        <f>LOOKUP($A5,'DMG Tables'!$P$2:$P$35,'DMG Tables'!$O$2:$O$35)*BWS$1*LOOKUP(BWS$1,'DMG Tables'!$G$2:$G$7,'DMG Tables'!$H$2:$H$7)</f>
        <v>786400</v>
      </c>
      <c r="BWT5" s="1">
        <f>LOOKUP($A5,'DMG Tables'!$P$2:$P$35,'DMG Tables'!$O$2:$O$35)*BWT$1*LOOKUP(BWT$1,'DMG Tables'!$G$2:$G$7,'DMG Tables'!$H$2:$H$7)</f>
        <v>786800</v>
      </c>
      <c r="BWU5" s="1">
        <f>LOOKUP($A5,'DMG Tables'!$P$2:$P$35,'DMG Tables'!$O$2:$O$35)*BWU$1*LOOKUP(BWU$1,'DMG Tables'!$G$2:$G$7,'DMG Tables'!$H$2:$H$7)</f>
        <v>787200</v>
      </c>
      <c r="BWV5" s="1">
        <f>LOOKUP($A5,'DMG Tables'!$P$2:$P$35,'DMG Tables'!$O$2:$O$35)*BWV$1*LOOKUP(BWV$1,'DMG Tables'!$G$2:$G$7,'DMG Tables'!$H$2:$H$7)</f>
        <v>787600</v>
      </c>
      <c r="BWW5" s="1">
        <f>LOOKUP($A5,'DMG Tables'!$P$2:$P$35,'DMG Tables'!$O$2:$O$35)*BWW$1*LOOKUP(BWW$1,'DMG Tables'!$G$2:$G$7,'DMG Tables'!$H$2:$H$7)</f>
        <v>788000</v>
      </c>
      <c r="BWX5" s="1">
        <f>LOOKUP($A5,'DMG Tables'!$P$2:$P$35,'DMG Tables'!$O$2:$O$35)*BWX$1*LOOKUP(BWX$1,'DMG Tables'!$G$2:$G$7,'DMG Tables'!$H$2:$H$7)</f>
        <v>788400</v>
      </c>
      <c r="BWY5" s="1">
        <f>LOOKUP($A5,'DMG Tables'!$P$2:$P$35,'DMG Tables'!$O$2:$O$35)*BWY$1*LOOKUP(BWY$1,'DMG Tables'!$G$2:$G$7,'DMG Tables'!$H$2:$H$7)</f>
        <v>788800</v>
      </c>
      <c r="BWZ5" s="1">
        <f>LOOKUP($A5,'DMG Tables'!$P$2:$P$35,'DMG Tables'!$O$2:$O$35)*BWZ$1*LOOKUP(BWZ$1,'DMG Tables'!$G$2:$G$7,'DMG Tables'!$H$2:$H$7)</f>
        <v>789200</v>
      </c>
      <c r="BXA5" s="1">
        <f>LOOKUP($A5,'DMG Tables'!$P$2:$P$35,'DMG Tables'!$O$2:$O$35)*BXA$1*LOOKUP(BXA$1,'DMG Tables'!$G$2:$G$7,'DMG Tables'!$H$2:$H$7)</f>
        <v>789600</v>
      </c>
      <c r="BXB5" s="1">
        <f>LOOKUP($A5,'DMG Tables'!$P$2:$P$35,'DMG Tables'!$O$2:$O$35)*BXB$1*LOOKUP(BXB$1,'DMG Tables'!$G$2:$G$7,'DMG Tables'!$H$2:$H$7)</f>
        <v>790000</v>
      </c>
      <c r="BXC5" s="1">
        <f>LOOKUP($A5,'DMG Tables'!$P$2:$P$35,'DMG Tables'!$O$2:$O$35)*BXC$1*LOOKUP(BXC$1,'DMG Tables'!$G$2:$G$7,'DMG Tables'!$H$2:$H$7)</f>
        <v>790400</v>
      </c>
      <c r="BXD5" s="1">
        <f>LOOKUP($A5,'DMG Tables'!$P$2:$P$35,'DMG Tables'!$O$2:$O$35)*BXD$1*LOOKUP(BXD$1,'DMG Tables'!$G$2:$G$7,'DMG Tables'!$H$2:$H$7)</f>
        <v>790800</v>
      </c>
      <c r="BXE5" s="1">
        <f>LOOKUP($A5,'DMG Tables'!$P$2:$P$35,'DMG Tables'!$O$2:$O$35)*BXE$1*LOOKUP(BXE$1,'DMG Tables'!$G$2:$G$7,'DMG Tables'!$H$2:$H$7)</f>
        <v>791200</v>
      </c>
      <c r="BXF5" s="1">
        <f>LOOKUP($A5,'DMG Tables'!$P$2:$P$35,'DMG Tables'!$O$2:$O$35)*BXF$1*LOOKUP(BXF$1,'DMG Tables'!$G$2:$G$7,'DMG Tables'!$H$2:$H$7)</f>
        <v>791600</v>
      </c>
      <c r="BXG5" s="1">
        <f>LOOKUP($A5,'DMG Tables'!$P$2:$P$35,'DMG Tables'!$O$2:$O$35)*BXG$1*LOOKUP(BXG$1,'DMG Tables'!$G$2:$G$7,'DMG Tables'!$H$2:$H$7)</f>
        <v>792000</v>
      </c>
      <c r="BXH5" s="1">
        <f>LOOKUP($A5,'DMG Tables'!$P$2:$P$35,'DMG Tables'!$O$2:$O$35)*BXH$1*LOOKUP(BXH$1,'DMG Tables'!$G$2:$G$7,'DMG Tables'!$H$2:$H$7)</f>
        <v>792400</v>
      </c>
      <c r="BXI5" s="1">
        <f>LOOKUP($A5,'DMG Tables'!$P$2:$P$35,'DMG Tables'!$O$2:$O$35)*BXI$1*LOOKUP(BXI$1,'DMG Tables'!$G$2:$G$7,'DMG Tables'!$H$2:$H$7)</f>
        <v>792800</v>
      </c>
      <c r="BXJ5" s="1">
        <f>LOOKUP($A5,'DMG Tables'!$P$2:$P$35,'DMG Tables'!$O$2:$O$35)*BXJ$1*LOOKUP(BXJ$1,'DMG Tables'!$G$2:$G$7,'DMG Tables'!$H$2:$H$7)</f>
        <v>793200</v>
      </c>
      <c r="BXK5" s="1">
        <f>LOOKUP($A5,'DMG Tables'!$P$2:$P$35,'DMG Tables'!$O$2:$O$35)*BXK$1*LOOKUP(BXK$1,'DMG Tables'!$G$2:$G$7,'DMG Tables'!$H$2:$H$7)</f>
        <v>793600</v>
      </c>
      <c r="BXL5" s="1">
        <f>LOOKUP($A5,'DMG Tables'!$P$2:$P$35,'DMG Tables'!$O$2:$O$35)*BXL$1*LOOKUP(BXL$1,'DMG Tables'!$G$2:$G$7,'DMG Tables'!$H$2:$H$7)</f>
        <v>794000</v>
      </c>
      <c r="BXM5" s="1">
        <f>LOOKUP($A5,'DMG Tables'!$P$2:$P$35,'DMG Tables'!$O$2:$O$35)*BXM$1*LOOKUP(BXM$1,'DMG Tables'!$G$2:$G$7,'DMG Tables'!$H$2:$H$7)</f>
        <v>794400</v>
      </c>
      <c r="BXN5" s="1">
        <f>LOOKUP($A5,'DMG Tables'!$P$2:$P$35,'DMG Tables'!$O$2:$O$35)*BXN$1*LOOKUP(BXN$1,'DMG Tables'!$G$2:$G$7,'DMG Tables'!$H$2:$H$7)</f>
        <v>794800</v>
      </c>
      <c r="BXO5" s="1">
        <f>LOOKUP($A5,'DMG Tables'!$P$2:$P$35,'DMG Tables'!$O$2:$O$35)*BXO$1*LOOKUP(BXO$1,'DMG Tables'!$G$2:$G$7,'DMG Tables'!$H$2:$H$7)</f>
        <v>795200</v>
      </c>
      <c r="BXP5" s="1">
        <f>LOOKUP($A5,'DMG Tables'!$P$2:$P$35,'DMG Tables'!$O$2:$O$35)*BXP$1*LOOKUP(BXP$1,'DMG Tables'!$G$2:$G$7,'DMG Tables'!$H$2:$H$7)</f>
        <v>795600</v>
      </c>
      <c r="BXQ5" s="1">
        <f>LOOKUP($A5,'DMG Tables'!$P$2:$P$35,'DMG Tables'!$O$2:$O$35)*BXQ$1*LOOKUP(BXQ$1,'DMG Tables'!$G$2:$G$7,'DMG Tables'!$H$2:$H$7)</f>
        <v>796000</v>
      </c>
      <c r="BXR5" s="1">
        <f>LOOKUP($A5,'DMG Tables'!$P$2:$P$35,'DMG Tables'!$O$2:$O$35)*BXR$1*LOOKUP(BXR$1,'DMG Tables'!$G$2:$G$7,'DMG Tables'!$H$2:$H$7)</f>
        <v>796400</v>
      </c>
      <c r="BXS5" s="1">
        <f>LOOKUP($A5,'DMG Tables'!$P$2:$P$35,'DMG Tables'!$O$2:$O$35)*BXS$1*LOOKUP(BXS$1,'DMG Tables'!$G$2:$G$7,'DMG Tables'!$H$2:$H$7)</f>
        <v>796800</v>
      </c>
      <c r="BXT5" s="1">
        <f>LOOKUP($A5,'DMG Tables'!$P$2:$P$35,'DMG Tables'!$O$2:$O$35)*BXT$1*LOOKUP(BXT$1,'DMG Tables'!$G$2:$G$7,'DMG Tables'!$H$2:$H$7)</f>
        <v>797200</v>
      </c>
      <c r="BXU5" s="1">
        <f>LOOKUP($A5,'DMG Tables'!$P$2:$P$35,'DMG Tables'!$O$2:$O$35)*BXU$1*LOOKUP(BXU$1,'DMG Tables'!$G$2:$G$7,'DMG Tables'!$H$2:$H$7)</f>
        <v>797600</v>
      </c>
      <c r="BXV5" s="1">
        <f>LOOKUP($A5,'DMG Tables'!$P$2:$P$35,'DMG Tables'!$O$2:$O$35)*BXV$1*LOOKUP(BXV$1,'DMG Tables'!$G$2:$G$7,'DMG Tables'!$H$2:$H$7)</f>
        <v>798000</v>
      </c>
      <c r="BXW5" s="1">
        <f>LOOKUP($A5,'DMG Tables'!$P$2:$P$35,'DMG Tables'!$O$2:$O$35)*BXW$1*LOOKUP(BXW$1,'DMG Tables'!$G$2:$G$7,'DMG Tables'!$H$2:$H$7)</f>
        <v>798400</v>
      </c>
      <c r="BXX5" s="1">
        <f>LOOKUP($A5,'DMG Tables'!$P$2:$P$35,'DMG Tables'!$O$2:$O$35)*BXX$1*LOOKUP(BXX$1,'DMG Tables'!$G$2:$G$7,'DMG Tables'!$H$2:$H$7)</f>
        <v>798800</v>
      </c>
      <c r="BXY5" s="1">
        <f>LOOKUP($A5,'DMG Tables'!$P$2:$P$35,'DMG Tables'!$O$2:$O$35)*BXY$1*LOOKUP(BXY$1,'DMG Tables'!$G$2:$G$7,'DMG Tables'!$H$2:$H$7)</f>
        <v>799200</v>
      </c>
      <c r="BXZ5" s="1">
        <f>LOOKUP($A5,'DMG Tables'!$P$2:$P$35,'DMG Tables'!$O$2:$O$35)*BXZ$1*LOOKUP(BXZ$1,'DMG Tables'!$G$2:$G$7,'DMG Tables'!$H$2:$H$7)</f>
        <v>799600</v>
      </c>
      <c r="BYA5" s="1">
        <f>LOOKUP($A5,'DMG Tables'!$P$2:$P$35,'DMG Tables'!$O$2:$O$35)*BYA$1*LOOKUP(BYA$1,'DMG Tables'!$G$2:$G$7,'DMG Tables'!$H$2:$H$7)</f>
        <v>800000</v>
      </c>
      <c r="BYB5" s="1">
        <f>LOOKUP($A5,'DMG Tables'!$P$2:$P$35,'DMG Tables'!$O$2:$O$35)*BYB$1*LOOKUP(BYB$1,'DMG Tables'!$G$2:$G$7,'DMG Tables'!$H$2:$H$7)</f>
        <v>800400</v>
      </c>
      <c r="BYC5" s="1">
        <f>LOOKUP($A5,'DMG Tables'!$P$2:$P$35,'DMG Tables'!$O$2:$O$35)*BYC$1*LOOKUP(BYC$1,'DMG Tables'!$G$2:$G$7,'DMG Tables'!$H$2:$H$7)</f>
        <v>800800</v>
      </c>
      <c r="BYD5" s="1">
        <f>LOOKUP($A5,'DMG Tables'!$P$2:$P$35,'DMG Tables'!$O$2:$O$35)*BYD$1*LOOKUP(BYD$1,'DMG Tables'!$G$2:$G$7,'DMG Tables'!$H$2:$H$7)</f>
        <v>801200</v>
      </c>
      <c r="BYE5" s="1">
        <f>LOOKUP($A5,'DMG Tables'!$P$2:$P$35,'DMG Tables'!$O$2:$O$35)*BYE$1*LOOKUP(BYE$1,'DMG Tables'!$G$2:$G$7,'DMG Tables'!$H$2:$H$7)</f>
        <v>801600</v>
      </c>
      <c r="BYF5" s="1">
        <f>LOOKUP($A5,'DMG Tables'!$P$2:$P$35,'DMG Tables'!$O$2:$O$35)*BYF$1*LOOKUP(BYF$1,'DMG Tables'!$G$2:$G$7,'DMG Tables'!$H$2:$H$7)</f>
        <v>802000</v>
      </c>
      <c r="BYG5" s="1">
        <f>LOOKUP($A5,'DMG Tables'!$P$2:$P$35,'DMG Tables'!$O$2:$O$35)*BYG$1*LOOKUP(BYG$1,'DMG Tables'!$G$2:$G$7,'DMG Tables'!$H$2:$H$7)</f>
        <v>802400</v>
      </c>
      <c r="BYH5" s="1">
        <f>LOOKUP($A5,'DMG Tables'!$P$2:$P$35,'DMG Tables'!$O$2:$O$35)*BYH$1*LOOKUP(BYH$1,'DMG Tables'!$G$2:$G$7,'DMG Tables'!$H$2:$H$7)</f>
        <v>802800</v>
      </c>
      <c r="BYI5" s="1">
        <f>LOOKUP($A5,'DMG Tables'!$P$2:$P$35,'DMG Tables'!$O$2:$O$35)*BYI$1*LOOKUP(BYI$1,'DMG Tables'!$G$2:$G$7,'DMG Tables'!$H$2:$H$7)</f>
        <v>803200</v>
      </c>
      <c r="BYJ5" s="1">
        <f>LOOKUP($A5,'DMG Tables'!$P$2:$P$35,'DMG Tables'!$O$2:$O$35)*BYJ$1*LOOKUP(BYJ$1,'DMG Tables'!$G$2:$G$7,'DMG Tables'!$H$2:$H$7)</f>
        <v>803600</v>
      </c>
      <c r="BYK5" s="1">
        <f>LOOKUP($A5,'DMG Tables'!$P$2:$P$35,'DMG Tables'!$O$2:$O$35)*BYK$1*LOOKUP(BYK$1,'DMG Tables'!$G$2:$G$7,'DMG Tables'!$H$2:$H$7)</f>
        <v>804000</v>
      </c>
      <c r="BYL5" s="1">
        <f>LOOKUP($A5,'DMG Tables'!$P$2:$P$35,'DMG Tables'!$O$2:$O$35)*BYL$1*LOOKUP(BYL$1,'DMG Tables'!$G$2:$G$7,'DMG Tables'!$H$2:$H$7)</f>
        <v>804400</v>
      </c>
      <c r="BYM5" s="1">
        <f>LOOKUP($A5,'DMG Tables'!$P$2:$P$35,'DMG Tables'!$O$2:$O$35)*BYM$1*LOOKUP(BYM$1,'DMG Tables'!$G$2:$G$7,'DMG Tables'!$H$2:$H$7)</f>
        <v>804800</v>
      </c>
      <c r="BYN5" s="1">
        <f>LOOKUP($A5,'DMG Tables'!$P$2:$P$35,'DMG Tables'!$O$2:$O$35)*BYN$1*LOOKUP(BYN$1,'DMG Tables'!$G$2:$G$7,'DMG Tables'!$H$2:$H$7)</f>
        <v>805200</v>
      </c>
      <c r="BYO5" s="1">
        <f>LOOKUP($A5,'DMG Tables'!$P$2:$P$35,'DMG Tables'!$O$2:$O$35)*BYO$1*LOOKUP(BYO$1,'DMG Tables'!$G$2:$G$7,'DMG Tables'!$H$2:$H$7)</f>
        <v>805600</v>
      </c>
      <c r="BYP5" s="1">
        <f>LOOKUP($A5,'DMG Tables'!$P$2:$P$35,'DMG Tables'!$O$2:$O$35)*BYP$1*LOOKUP(BYP$1,'DMG Tables'!$G$2:$G$7,'DMG Tables'!$H$2:$H$7)</f>
        <v>806000</v>
      </c>
      <c r="BYQ5" s="1">
        <f>LOOKUP($A5,'DMG Tables'!$P$2:$P$35,'DMG Tables'!$O$2:$O$35)*BYQ$1*LOOKUP(BYQ$1,'DMG Tables'!$G$2:$G$7,'DMG Tables'!$H$2:$H$7)</f>
        <v>806400</v>
      </c>
      <c r="BYR5" s="1">
        <f>LOOKUP($A5,'DMG Tables'!$P$2:$P$35,'DMG Tables'!$O$2:$O$35)*BYR$1*LOOKUP(BYR$1,'DMG Tables'!$G$2:$G$7,'DMG Tables'!$H$2:$H$7)</f>
        <v>806800</v>
      </c>
      <c r="BYS5" s="1">
        <f>LOOKUP($A5,'DMG Tables'!$P$2:$P$35,'DMG Tables'!$O$2:$O$35)*BYS$1*LOOKUP(BYS$1,'DMG Tables'!$G$2:$G$7,'DMG Tables'!$H$2:$H$7)</f>
        <v>807200</v>
      </c>
      <c r="BYT5" s="1">
        <f>LOOKUP($A5,'DMG Tables'!$P$2:$P$35,'DMG Tables'!$O$2:$O$35)*BYT$1*LOOKUP(BYT$1,'DMG Tables'!$G$2:$G$7,'DMG Tables'!$H$2:$H$7)</f>
        <v>807600</v>
      </c>
      <c r="BYU5" s="1">
        <f>LOOKUP($A5,'DMG Tables'!$P$2:$P$35,'DMG Tables'!$O$2:$O$35)*BYU$1*LOOKUP(BYU$1,'DMG Tables'!$G$2:$G$7,'DMG Tables'!$H$2:$H$7)</f>
        <v>808000</v>
      </c>
      <c r="BYV5" s="1">
        <f>LOOKUP($A5,'DMG Tables'!$P$2:$P$35,'DMG Tables'!$O$2:$O$35)*BYV$1*LOOKUP(BYV$1,'DMG Tables'!$G$2:$G$7,'DMG Tables'!$H$2:$H$7)</f>
        <v>808400</v>
      </c>
      <c r="BYW5" s="1">
        <f>LOOKUP($A5,'DMG Tables'!$P$2:$P$35,'DMG Tables'!$O$2:$O$35)*BYW$1*LOOKUP(BYW$1,'DMG Tables'!$G$2:$G$7,'DMG Tables'!$H$2:$H$7)</f>
        <v>808800</v>
      </c>
      <c r="BYX5" s="1">
        <f>LOOKUP($A5,'DMG Tables'!$P$2:$P$35,'DMG Tables'!$O$2:$O$35)*BYX$1*LOOKUP(BYX$1,'DMG Tables'!$G$2:$G$7,'DMG Tables'!$H$2:$H$7)</f>
        <v>809200</v>
      </c>
      <c r="BYY5" s="1">
        <f>LOOKUP($A5,'DMG Tables'!$P$2:$P$35,'DMG Tables'!$O$2:$O$35)*BYY$1*LOOKUP(BYY$1,'DMG Tables'!$G$2:$G$7,'DMG Tables'!$H$2:$H$7)</f>
        <v>809600</v>
      </c>
      <c r="BYZ5" s="1">
        <f>LOOKUP($A5,'DMG Tables'!$P$2:$P$35,'DMG Tables'!$O$2:$O$35)*BYZ$1*LOOKUP(BYZ$1,'DMG Tables'!$G$2:$G$7,'DMG Tables'!$H$2:$H$7)</f>
        <v>810000</v>
      </c>
      <c r="BZA5" s="1">
        <f>LOOKUP($A5,'DMG Tables'!$P$2:$P$35,'DMG Tables'!$O$2:$O$35)*BZA$1*LOOKUP(BZA$1,'DMG Tables'!$G$2:$G$7,'DMG Tables'!$H$2:$H$7)</f>
        <v>810400</v>
      </c>
      <c r="BZB5" s="1">
        <f>LOOKUP($A5,'DMG Tables'!$P$2:$P$35,'DMG Tables'!$O$2:$O$35)*BZB$1*LOOKUP(BZB$1,'DMG Tables'!$G$2:$G$7,'DMG Tables'!$H$2:$H$7)</f>
        <v>810800</v>
      </c>
      <c r="BZC5" s="1">
        <f>LOOKUP($A5,'DMG Tables'!$P$2:$P$35,'DMG Tables'!$O$2:$O$35)*BZC$1*LOOKUP(BZC$1,'DMG Tables'!$G$2:$G$7,'DMG Tables'!$H$2:$H$7)</f>
        <v>811200</v>
      </c>
      <c r="BZD5" s="1">
        <f>LOOKUP($A5,'DMG Tables'!$P$2:$P$35,'DMG Tables'!$O$2:$O$35)*BZD$1*LOOKUP(BZD$1,'DMG Tables'!$G$2:$G$7,'DMG Tables'!$H$2:$H$7)</f>
        <v>811600</v>
      </c>
      <c r="BZE5" s="1">
        <f>LOOKUP($A5,'DMG Tables'!$P$2:$P$35,'DMG Tables'!$O$2:$O$35)*BZE$1*LOOKUP(BZE$1,'DMG Tables'!$G$2:$G$7,'DMG Tables'!$H$2:$H$7)</f>
        <v>812000</v>
      </c>
      <c r="BZF5" s="1">
        <f>LOOKUP($A5,'DMG Tables'!$P$2:$P$35,'DMG Tables'!$O$2:$O$35)*BZF$1*LOOKUP(BZF$1,'DMG Tables'!$G$2:$G$7,'DMG Tables'!$H$2:$H$7)</f>
        <v>812400</v>
      </c>
      <c r="BZG5" s="1">
        <f>LOOKUP($A5,'DMG Tables'!$P$2:$P$35,'DMG Tables'!$O$2:$O$35)*BZG$1*LOOKUP(BZG$1,'DMG Tables'!$G$2:$G$7,'DMG Tables'!$H$2:$H$7)</f>
        <v>812800</v>
      </c>
      <c r="BZH5" s="1">
        <f>LOOKUP($A5,'DMG Tables'!$P$2:$P$35,'DMG Tables'!$O$2:$O$35)*BZH$1*LOOKUP(BZH$1,'DMG Tables'!$G$2:$G$7,'DMG Tables'!$H$2:$H$7)</f>
        <v>813200</v>
      </c>
      <c r="BZI5" s="1">
        <f>LOOKUP($A5,'DMG Tables'!$P$2:$P$35,'DMG Tables'!$O$2:$O$35)*BZI$1*LOOKUP(BZI$1,'DMG Tables'!$G$2:$G$7,'DMG Tables'!$H$2:$H$7)</f>
        <v>813600</v>
      </c>
      <c r="BZJ5" s="1">
        <f>LOOKUP($A5,'DMG Tables'!$P$2:$P$35,'DMG Tables'!$O$2:$O$35)*BZJ$1*LOOKUP(BZJ$1,'DMG Tables'!$G$2:$G$7,'DMG Tables'!$H$2:$H$7)</f>
        <v>814000</v>
      </c>
      <c r="BZK5" s="1">
        <f>LOOKUP($A5,'DMG Tables'!$P$2:$P$35,'DMG Tables'!$O$2:$O$35)*BZK$1*LOOKUP(BZK$1,'DMG Tables'!$G$2:$G$7,'DMG Tables'!$H$2:$H$7)</f>
        <v>814400</v>
      </c>
      <c r="BZL5" s="1">
        <f>LOOKUP($A5,'DMG Tables'!$P$2:$P$35,'DMG Tables'!$O$2:$O$35)*BZL$1*LOOKUP(BZL$1,'DMG Tables'!$G$2:$G$7,'DMG Tables'!$H$2:$H$7)</f>
        <v>814800</v>
      </c>
      <c r="BZM5" s="1">
        <f>LOOKUP($A5,'DMG Tables'!$P$2:$P$35,'DMG Tables'!$O$2:$O$35)*BZM$1*LOOKUP(BZM$1,'DMG Tables'!$G$2:$G$7,'DMG Tables'!$H$2:$H$7)</f>
        <v>815200</v>
      </c>
      <c r="BZN5" s="1">
        <f>LOOKUP($A5,'DMG Tables'!$P$2:$P$35,'DMG Tables'!$O$2:$O$35)*BZN$1*LOOKUP(BZN$1,'DMG Tables'!$G$2:$G$7,'DMG Tables'!$H$2:$H$7)</f>
        <v>815600</v>
      </c>
      <c r="BZO5" s="1">
        <f>LOOKUP($A5,'DMG Tables'!$P$2:$P$35,'DMG Tables'!$O$2:$O$35)*BZO$1*LOOKUP(BZO$1,'DMG Tables'!$G$2:$G$7,'DMG Tables'!$H$2:$H$7)</f>
        <v>816000</v>
      </c>
      <c r="BZP5" s="1">
        <f>LOOKUP($A5,'DMG Tables'!$P$2:$P$35,'DMG Tables'!$O$2:$O$35)*BZP$1*LOOKUP(BZP$1,'DMG Tables'!$G$2:$G$7,'DMG Tables'!$H$2:$H$7)</f>
        <v>816400</v>
      </c>
      <c r="BZQ5" s="1">
        <f>LOOKUP($A5,'DMG Tables'!$P$2:$P$35,'DMG Tables'!$O$2:$O$35)*BZQ$1*LOOKUP(BZQ$1,'DMG Tables'!$G$2:$G$7,'DMG Tables'!$H$2:$H$7)</f>
        <v>816800</v>
      </c>
      <c r="BZR5" s="1">
        <f>LOOKUP($A5,'DMG Tables'!$P$2:$P$35,'DMG Tables'!$O$2:$O$35)*BZR$1*LOOKUP(BZR$1,'DMG Tables'!$G$2:$G$7,'DMG Tables'!$H$2:$H$7)</f>
        <v>817200</v>
      </c>
      <c r="BZS5" s="1">
        <f>LOOKUP($A5,'DMG Tables'!$P$2:$P$35,'DMG Tables'!$O$2:$O$35)*BZS$1*LOOKUP(BZS$1,'DMG Tables'!$G$2:$G$7,'DMG Tables'!$H$2:$H$7)</f>
        <v>817600</v>
      </c>
      <c r="BZT5" s="1">
        <f>LOOKUP($A5,'DMG Tables'!$P$2:$P$35,'DMG Tables'!$O$2:$O$35)*BZT$1*LOOKUP(BZT$1,'DMG Tables'!$G$2:$G$7,'DMG Tables'!$H$2:$H$7)</f>
        <v>818000</v>
      </c>
      <c r="BZU5" s="1">
        <f>LOOKUP($A5,'DMG Tables'!$P$2:$P$35,'DMG Tables'!$O$2:$O$35)*BZU$1*LOOKUP(BZU$1,'DMG Tables'!$G$2:$G$7,'DMG Tables'!$H$2:$H$7)</f>
        <v>818400</v>
      </c>
      <c r="BZV5" s="1">
        <f>LOOKUP($A5,'DMG Tables'!$P$2:$P$35,'DMG Tables'!$O$2:$O$35)*BZV$1*LOOKUP(BZV$1,'DMG Tables'!$G$2:$G$7,'DMG Tables'!$H$2:$H$7)</f>
        <v>818800</v>
      </c>
      <c r="BZW5" s="1">
        <f>LOOKUP($A5,'DMG Tables'!$P$2:$P$35,'DMG Tables'!$O$2:$O$35)*BZW$1*LOOKUP(BZW$1,'DMG Tables'!$G$2:$G$7,'DMG Tables'!$H$2:$H$7)</f>
        <v>819200</v>
      </c>
      <c r="BZX5" s="1">
        <f>LOOKUP($A5,'DMG Tables'!$P$2:$P$35,'DMG Tables'!$O$2:$O$35)*BZX$1*LOOKUP(BZX$1,'DMG Tables'!$G$2:$G$7,'DMG Tables'!$H$2:$H$7)</f>
        <v>819600</v>
      </c>
      <c r="BZY5" s="1">
        <f>LOOKUP($A5,'DMG Tables'!$P$2:$P$35,'DMG Tables'!$O$2:$O$35)*BZY$1*LOOKUP(BZY$1,'DMG Tables'!$G$2:$G$7,'DMG Tables'!$H$2:$H$7)</f>
        <v>820000</v>
      </c>
      <c r="BZZ5" s="1">
        <f>LOOKUP($A5,'DMG Tables'!$P$2:$P$35,'DMG Tables'!$O$2:$O$35)*BZZ$1*LOOKUP(BZZ$1,'DMG Tables'!$G$2:$G$7,'DMG Tables'!$H$2:$H$7)</f>
        <v>820400</v>
      </c>
      <c r="CAA5" s="1">
        <f>LOOKUP($A5,'DMG Tables'!$P$2:$P$35,'DMG Tables'!$O$2:$O$35)*CAA$1*LOOKUP(CAA$1,'DMG Tables'!$G$2:$G$7,'DMG Tables'!$H$2:$H$7)</f>
        <v>820800</v>
      </c>
      <c r="CAB5" s="1">
        <f>LOOKUP($A5,'DMG Tables'!$P$2:$P$35,'DMG Tables'!$O$2:$O$35)*CAB$1*LOOKUP(CAB$1,'DMG Tables'!$G$2:$G$7,'DMG Tables'!$H$2:$H$7)</f>
        <v>821200</v>
      </c>
      <c r="CAC5" s="1">
        <f>LOOKUP($A5,'DMG Tables'!$P$2:$P$35,'DMG Tables'!$O$2:$O$35)*CAC$1*LOOKUP(CAC$1,'DMG Tables'!$G$2:$G$7,'DMG Tables'!$H$2:$H$7)</f>
        <v>821600</v>
      </c>
      <c r="CAD5" s="1">
        <f>LOOKUP($A5,'DMG Tables'!$P$2:$P$35,'DMG Tables'!$O$2:$O$35)*CAD$1*LOOKUP(CAD$1,'DMG Tables'!$G$2:$G$7,'DMG Tables'!$H$2:$H$7)</f>
        <v>822000</v>
      </c>
      <c r="CAE5" s="1">
        <f>LOOKUP($A5,'DMG Tables'!$P$2:$P$35,'DMG Tables'!$O$2:$O$35)*CAE$1*LOOKUP(CAE$1,'DMG Tables'!$G$2:$G$7,'DMG Tables'!$H$2:$H$7)</f>
        <v>822400</v>
      </c>
      <c r="CAF5" s="1">
        <f>LOOKUP($A5,'DMG Tables'!$P$2:$P$35,'DMG Tables'!$O$2:$O$35)*CAF$1*LOOKUP(CAF$1,'DMG Tables'!$G$2:$G$7,'DMG Tables'!$H$2:$H$7)</f>
        <v>822800</v>
      </c>
      <c r="CAG5" s="1">
        <f>LOOKUP($A5,'DMG Tables'!$P$2:$P$35,'DMG Tables'!$O$2:$O$35)*CAG$1*LOOKUP(CAG$1,'DMG Tables'!$G$2:$G$7,'DMG Tables'!$H$2:$H$7)</f>
        <v>823200</v>
      </c>
      <c r="CAH5" s="1">
        <f>LOOKUP($A5,'DMG Tables'!$P$2:$P$35,'DMG Tables'!$O$2:$O$35)*CAH$1*LOOKUP(CAH$1,'DMG Tables'!$G$2:$G$7,'DMG Tables'!$H$2:$H$7)</f>
        <v>823600</v>
      </c>
      <c r="CAI5" s="1">
        <f>LOOKUP($A5,'DMG Tables'!$P$2:$P$35,'DMG Tables'!$O$2:$O$35)*CAI$1*LOOKUP(CAI$1,'DMG Tables'!$G$2:$G$7,'DMG Tables'!$H$2:$H$7)</f>
        <v>824000</v>
      </c>
      <c r="CAJ5" s="1">
        <f>LOOKUP($A5,'DMG Tables'!$P$2:$P$35,'DMG Tables'!$O$2:$O$35)*CAJ$1*LOOKUP(CAJ$1,'DMG Tables'!$G$2:$G$7,'DMG Tables'!$H$2:$H$7)</f>
        <v>824400</v>
      </c>
      <c r="CAK5" s="1">
        <f>LOOKUP($A5,'DMG Tables'!$P$2:$P$35,'DMG Tables'!$O$2:$O$35)*CAK$1*LOOKUP(CAK$1,'DMG Tables'!$G$2:$G$7,'DMG Tables'!$H$2:$H$7)</f>
        <v>824800</v>
      </c>
      <c r="CAL5" s="1">
        <f>LOOKUP($A5,'DMG Tables'!$P$2:$P$35,'DMG Tables'!$O$2:$O$35)*CAL$1*LOOKUP(CAL$1,'DMG Tables'!$G$2:$G$7,'DMG Tables'!$H$2:$H$7)</f>
        <v>825200</v>
      </c>
      <c r="CAM5" s="1">
        <f>LOOKUP($A5,'DMG Tables'!$P$2:$P$35,'DMG Tables'!$O$2:$O$35)*CAM$1*LOOKUP(CAM$1,'DMG Tables'!$G$2:$G$7,'DMG Tables'!$H$2:$H$7)</f>
        <v>825600</v>
      </c>
      <c r="CAN5" s="1">
        <f>LOOKUP($A5,'DMG Tables'!$P$2:$P$35,'DMG Tables'!$O$2:$O$35)*CAN$1*LOOKUP(CAN$1,'DMG Tables'!$G$2:$G$7,'DMG Tables'!$H$2:$H$7)</f>
        <v>826000</v>
      </c>
      <c r="CAO5" s="1">
        <f>LOOKUP($A5,'DMG Tables'!$P$2:$P$35,'DMG Tables'!$O$2:$O$35)*CAO$1*LOOKUP(CAO$1,'DMG Tables'!$G$2:$G$7,'DMG Tables'!$H$2:$H$7)</f>
        <v>826400</v>
      </c>
      <c r="CAP5" s="1">
        <f>LOOKUP($A5,'DMG Tables'!$P$2:$P$35,'DMG Tables'!$O$2:$O$35)*CAP$1*LOOKUP(CAP$1,'DMG Tables'!$G$2:$G$7,'DMG Tables'!$H$2:$H$7)</f>
        <v>826800</v>
      </c>
      <c r="CAQ5" s="1">
        <f>LOOKUP($A5,'DMG Tables'!$P$2:$P$35,'DMG Tables'!$O$2:$O$35)*CAQ$1*LOOKUP(CAQ$1,'DMG Tables'!$G$2:$G$7,'DMG Tables'!$H$2:$H$7)</f>
        <v>827200</v>
      </c>
      <c r="CAR5" s="1">
        <f>LOOKUP($A5,'DMG Tables'!$P$2:$P$35,'DMG Tables'!$O$2:$O$35)*CAR$1*LOOKUP(CAR$1,'DMG Tables'!$G$2:$G$7,'DMG Tables'!$H$2:$H$7)</f>
        <v>827600</v>
      </c>
      <c r="CAS5" s="1">
        <f>LOOKUP($A5,'DMG Tables'!$P$2:$P$35,'DMG Tables'!$O$2:$O$35)*CAS$1*LOOKUP(CAS$1,'DMG Tables'!$G$2:$G$7,'DMG Tables'!$H$2:$H$7)</f>
        <v>828000</v>
      </c>
      <c r="CAT5" s="1">
        <f>LOOKUP($A5,'DMG Tables'!$P$2:$P$35,'DMG Tables'!$O$2:$O$35)*CAT$1*LOOKUP(CAT$1,'DMG Tables'!$G$2:$G$7,'DMG Tables'!$H$2:$H$7)</f>
        <v>828400</v>
      </c>
      <c r="CAU5" s="1">
        <f>LOOKUP($A5,'DMG Tables'!$P$2:$P$35,'DMG Tables'!$O$2:$O$35)*CAU$1*LOOKUP(CAU$1,'DMG Tables'!$G$2:$G$7,'DMG Tables'!$H$2:$H$7)</f>
        <v>828800</v>
      </c>
      <c r="CAV5" s="1">
        <f>LOOKUP($A5,'DMG Tables'!$P$2:$P$35,'DMG Tables'!$O$2:$O$35)*CAV$1*LOOKUP(CAV$1,'DMG Tables'!$G$2:$G$7,'DMG Tables'!$H$2:$H$7)</f>
        <v>829200</v>
      </c>
      <c r="CAW5" s="1">
        <f>LOOKUP($A5,'DMG Tables'!$P$2:$P$35,'DMG Tables'!$O$2:$O$35)*CAW$1*LOOKUP(CAW$1,'DMG Tables'!$G$2:$G$7,'DMG Tables'!$H$2:$H$7)</f>
        <v>829600</v>
      </c>
      <c r="CAX5" s="1">
        <f>LOOKUP($A5,'DMG Tables'!$P$2:$P$35,'DMG Tables'!$O$2:$O$35)*CAX$1*LOOKUP(CAX$1,'DMG Tables'!$G$2:$G$7,'DMG Tables'!$H$2:$H$7)</f>
        <v>830000</v>
      </c>
      <c r="CAY5" s="1">
        <f>LOOKUP($A5,'DMG Tables'!$P$2:$P$35,'DMG Tables'!$O$2:$O$35)*CAY$1*LOOKUP(CAY$1,'DMG Tables'!$G$2:$G$7,'DMG Tables'!$H$2:$H$7)</f>
        <v>830400</v>
      </c>
      <c r="CAZ5" s="1">
        <f>LOOKUP($A5,'DMG Tables'!$P$2:$P$35,'DMG Tables'!$O$2:$O$35)*CAZ$1*LOOKUP(CAZ$1,'DMG Tables'!$G$2:$G$7,'DMG Tables'!$H$2:$H$7)</f>
        <v>830800</v>
      </c>
      <c r="CBA5" s="1">
        <f>LOOKUP($A5,'DMG Tables'!$P$2:$P$35,'DMG Tables'!$O$2:$O$35)*CBA$1*LOOKUP(CBA$1,'DMG Tables'!$G$2:$G$7,'DMG Tables'!$H$2:$H$7)</f>
        <v>831200</v>
      </c>
      <c r="CBB5" s="1">
        <f>LOOKUP($A5,'DMG Tables'!$P$2:$P$35,'DMG Tables'!$O$2:$O$35)*CBB$1*LOOKUP(CBB$1,'DMG Tables'!$G$2:$G$7,'DMG Tables'!$H$2:$H$7)</f>
        <v>831600</v>
      </c>
      <c r="CBC5" s="1">
        <f>LOOKUP($A5,'DMG Tables'!$P$2:$P$35,'DMG Tables'!$O$2:$O$35)*CBC$1*LOOKUP(CBC$1,'DMG Tables'!$G$2:$G$7,'DMG Tables'!$H$2:$H$7)</f>
        <v>832000</v>
      </c>
      <c r="CBD5" s="1">
        <f>LOOKUP($A5,'DMG Tables'!$P$2:$P$35,'DMG Tables'!$O$2:$O$35)*CBD$1*LOOKUP(CBD$1,'DMG Tables'!$G$2:$G$7,'DMG Tables'!$H$2:$H$7)</f>
        <v>832400</v>
      </c>
      <c r="CBE5" s="1">
        <f>LOOKUP($A5,'DMG Tables'!$P$2:$P$35,'DMG Tables'!$O$2:$O$35)*CBE$1*LOOKUP(CBE$1,'DMG Tables'!$G$2:$G$7,'DMG Tables'!$H$2:$H$7)</f>
        <v>832800</v>
      </c>
      <c r="CBF5" s="1">
        <f>LOOKUP($A5,'DMG Tables'!$P$2:$P$35,'DMG Tables'!$O$2:$O$35)*CBF$1*LOOKUP(CBF$1,'DMG Tables'!$G$2:$G$7,'DMG Tables'!$H$2:$H$7)</f>
        <v>833200</v>
      </c>
      <c r="CBG5" s="1">
        <f>LOOKUP($A5,'DMG Tables'!$P$2:$P$35,'DMG Tables'!$O$2:$O$35)*CBG$1*LOOKUP(CBG$1,'DMG Tables'!$G$2:$G$7,'DMG Tables'!$H$2:$H$7)</f>
        <v>833600</v>
      </c>
      <c r="CBH5" s="1">
        <f>LOOKUP($A5,'DMG Tables'!$P$2:$P$35,'DMG Tables'!$O$2:$O$35)*CBH$1*LOOKUP(CBH$1,'DMG Tables'!$G$2:$G$7,'DMG Tables'!$H$2:$H$7)</f>
        <v>834000</v>
      </c>
      <c r="CBI5" s="1">
        <f>LOOKUP($A5,'DMG Tables'!$P$2:$P$35,'DMG Tables'!$O$2:$O$35)*CBI$1*LOOKUP(CBI$1,'DMG Tables'!$G$2:$G$7,'DMG Tables'!$H$2:$H$7)</f>
        <v>834400</v>
      </c>
      <c r="CBJ5" s="1">
        <f>LOOKUP($A5,'DMG Tables'!$P$2:$P$35,'DMG Tables'!$O$2:$O$35)*CBJ$1*LOOKUP(CBJ$1,'DMG Tables'!$G$2:$G$7,'DMG Tables'!$H$2:$H$7)</f>
        <v>834800</v>
      </c>
      <c r="CBK5" s="1">
        <f>LOOKUP($A5,'DMG Tables'!$P$2:$P$35,'DMG Tables'!$O$2:$O$35)*CBK$1*LOOKUP(CBK$1,'DMG Tables'!$G$2:$G$7,'DMG Tables'!$H$2:$H$7)</f>
        <v>835200</v>
      </c>
      <c r="CBL5" s="1">
        <f>LOOKUP($A5,'DMG Tables'!$P$2:$P$35,'DMG Tables'!$O$2:$O$35)*CBL$1*LOOKUP(CBL$1,'DMG Tables'!$G$2:$G$7,'DMG Tables'!$H$2:$H$7)</f>
        <v>835600</v>
      </c>
      <c r="CBM5" s="1">
        <f>LOOKUP($A5,'DMG Tables'!$P$2:$P$35,'DMG Tables'!$O$2:$O$35)*CBM$1*LOOKUP(CBM$1,'DMG Tables'!$G$2:$G$7,'DMG Tables'!$H$2:$H$7)</f>
        <v>836000</v>
      </c>
      <c r="CBN5" s="1">
        <f>LOOKUP($A5,'DMG Tables'!$P$2:$P$35,'DMG Tables'!$O$2:$O$35)*CBN$1*LOOKUP(CBN$1,'DMG Tables'!$G$2:$G$7,'DMG Tables'!$H$2:$H$7)</f>
        <v>836400</v>
      </c>
      <c r="CBO5" s="1">
        <f>LOOKUP($A5,'DMG Tables'!$P$2:$P$35,'DMG Tables'!$O$2:$O$35)*CBO$1*LOOKUP(CBO$1,'DMG Tables'!$G$2:$G$7,'DMG Tables'!$H$2:$H$7)</f>
        <v>836800</v>
      </c>
      <c r="CBP5" s="1">
        <f>LOOKUP($A5,'DMG Tables'!$P$2:$P$35,'DMG Tables'!$O$2:$O$35)*CBP$1*LOOKUP(CBP$1,'DMG Tables'!$G$2:$G$7,'DMG Tables'!$H$2:$H$7)</f>
        <v>837200</v>
      </c>
      <c r="CBQ5" s="1">
        <f>LOOKUP($A5,'DMG Tables'!$P$2:$P$35,'DMG Tables'!$O$2:$O$35)*CBQ$1*LOOKUP(CBQ$1,'DMG Tables'!$G$2:$G$7,'DMG Tables'!$H$2:$H$7)</f>
        <v>837600</v>
      </c>
      <c r="CBR5" s="1">
        <f>LOOKUP($A5,'DMG Tables'!$P$2:$P$35,'DMG Tables'!$O$2:$O$35)*CBR$1*LOOKUP(CBR$1,'DMG Tables'!$G$2:$G$7,'DMG Tables'!$H$2:$H$7)</f>
        <v>838000</v>
      </c>
      <c r="CBS5" s="1">
        <f>LOOKUP($A5,'DMG Tables'!$P$2:$P$35,'DMG Tables'!$O$2:$O$35)*CBS$1*LOOKUP(CBS$1,'DMG Tables'!$G$2:$G$7,'DMG Tables'!$H$2:$H$7)</f>
        <v>838400</v>
      </c>
      <c r="CBT5" s="1">
        <f>LOOKUP($A5,'DMG Tables'!$P$2:$P$35,'DMG Tables'!$O$2:$O$35)*CBT$1*LOOKUP(CBT$1,'DMG Tables'!$G$2:$G$7,'DMG Tables'!$H$2:$H$7)</f>
        <v>838800</v>
      </c>
      <c r="CBU5" s="1">
        <f>LOOKUP($A5,'DMG Tables'!$P$2:$P$35,'DMG Tables'!$O$2:$O$35)*CBU$1*LOOKUP(CBU$1,'DMG Tables'!$G$2:$G$7,'DMG Tables'!$H$2:$H$7)</f>
        <v>839200</v>
      </c>
      <c r="CBV5" s="1">
        <f>LOOKUP($A5,'DMG Tables'!$P$2:$P$35,'DMG Tables'!$O$2:$O$35)*CBV$1*LOOKUP(CBV$1,'DMG Tables'!$G$2:$G$7,'DMG Tables'!$H$2:$H$7)</f>
        <v>839600</v>
      </c>
      <c r="CBW5" s="1">
        <f>LOOKUP($A5,'DMG Tables'!$P$2:$P$35,'DMG Tables'!$O$2:$O$35)*CBW$1*LOOKUP(CBW$1,'DMG Tables'!$G$2:$G$7,'DMG Tables'!$H$2:$H$7)</f>
        <v>840000</v>
      </c>
      <c r="CBX5" s="1">
        <f>LOOKUP($A5,'DMG Tables'!$P$2:$P$35,'DMG Tables'!$O$2:$O$35)*CBX$1*LOOKUP(CBX$1,'DMG Tables'!$G$2:$G$7,'DMG Tables'!$H$2:$H$7)</f>
        <v>840400</v>
      </c>
      <c r="CBY5" s="1">
        <f>LOOKUP($A5,'DMG Tables'!$P$2:$P$35,'DMG Tables'!$O$2:$O$35)*CBY$1*LOOKUP(CBY$1,'DMG Tables'!$G$2:$G$7,'DMG Tables'!$H$2:$H$7)</f>
        <v>840800</v>
      </c>
      <c r="CBZ5" s="1">
        <f>LOOKUP($A5,'DMG Tables'!$P$2:$P$35,'DMG Tables'!$O$2:$O$35)*CBZ$1*LOOKUP(CBZ$1,'DMG Tables'!$G$2:$G$7,'DMG Tables'!$H$2:$H$7)</f>
        <v>841200</v>
      </c>
      <c r="CCA5" s="1">
        <f>LOOKUP($A5,'DMG Tables'!$P$2:$P$35,'DMG Tables'!$O$2:$O$35)*CCA$1*LOOKUP(CCA$1,'DMG Tables'!$G$2:$G$7,'DMG Tables'!$H$2:$H$7)</f>
        <v>841600</v>
      </c>
      <c r="CCB5" s="1">
        <f>LOOKUP($A5,'DMG Tables'!$P$2:$P$35,'DMG Tables'!$O$2:$O$35)*CCB$1*LOOKUP(CCB$1,'DMG Tables'!$G$2:$G$7,'DMG Tables'!$H$2:$H$7)</f>
        <v>842000</v>
      </c>
      <c r="CCC5" s="1">
        <f>LOOKUP($A5,'DMG Tables'!$P$2:$P$35,'DMG Tables'!$O$2:$O$35)*CCC$1*LOOKUP(CCC$1,'DMG Tables'!$G$2:$G$7,'DMG Tables'!$H$2:$H$7)</f>
        <v>842400</v>
      </c>
      <c r="CCD5" s="1">
        <f>LOOKUP($A5,'DMG Tables'!$P$2:$P$35,'DMG Tables'!$O$2:$O$35)*CCD$1*LOOKUP(CCD$1,'DMG Tables'!$G$2:$G$7,'DMG Tables'!$H$2:$H$7)</f>
        <v>842800</v>
      </c>
      <c r="CCE5" s="1">
        <f>LOOKUP($A5,'DMG Tables'!$P$2:$P$35,'DMG Tables'!$O$2:$O$35)*CCE$1*LOOKUP(CCE$1,'DMG Tables'!$G$2:$G$7,'DMG Tables'!$H$2:$H$7)</f>
        <v>843200</v>
      </c>
      <c r="CCF5" s="1">
        <f>LOOKUP($A5,'DMG Tables'!$P$2:$P$35,'DMG Tables'!$O$2:$O$35)*CCF$1*LOOKUP(CCF$1,'DMG Tables'!$G$2:$G$7,'DMG Tables'!$H$2:$H$7)</f>
        <v>843600</v>
      </c>
      <c r="CCG5" s="1">
        <f>LOOKUP($A5,'DMG Tables'!$P$2:$P$35,'DMG Tables'!$O$2:$O$35)*CCG$1*LOOKUP(CCG$1,'DMG Tables'!$G$2:$G$7,'DMG Tables'!$H$2:$H$7)</f>
        <v>844000</v>
      </c>
      <c r="CCH5" s="1">
        <f>LOOKUP($A5,'DMG Tables'!$P$2:$P$35,'DMG Tables'!$O$2:$O$35)*CCH$1*LOOKUP(CCH$1,'DMG Tables'!$G$2:$G$7,'DMG Tables'!$H$2:$H$7)</f>
        <v>844400</v>
      </c>
      <c r="CCI5" s="1">
        <f>LOOKUP($A5,'DMG Tables'!$P$2:$P$35,'DMG Tables'!$O$2:$O$35)*CCI$1*LOOKUP(CCI$1,'DMG Tables'!$G$2:$G$7,'DMG Tables'!$H$2:$H$7)</f>
        <v>844800</v>
      </c>
      <c r="CCJ5" s="1">
        <f>LOOKUP($A5,'DMG Tables'!$P$2:$P$35,'DMG Tables'!$O$2:$O$35)*CCJ$1*LOOKUP(CCJ$1,'DMG Tables'!$G$2:$G$7,'DMG Tables'!$H$2:$H$7)</f>
        <v>845200</v>
      </c>
      <c r="CCK5" s="1">
        <f>LOOKUP($A5,'DMG Tables'!$P$2:$P$35,'DMG Tables'!$O$2:$O$35)*CCK$1*LOOKUP(CCK$1,'DMG Tables'!$G$2:$G$7,'DMG Tables'!$H$2:$H$7)</f>
        <v>845600</v>
      </c>
      <c r="CCL5" s="1">
        <f>LOOKUP($A5,'DMG Tables'!$P$2:$P$35,'DMG Tables'!$O$2:$O$35)*CCL$1*LOOKUP(CCL$1,'DMG Tables'!$G$2:$G$7,'DMG Tables'!$H$2:$H$7)</f>
        <v>846000</v>
      </c>
      <c r="CCM5" s="1">
        <f>LOOKUP($A5,'DMG Tables'!$P$2:$P$35,'DMG Tables'!$O$2:$O$35)*CCM$1*LOOKUP(CCM$1,'DMG Tables'!$G$2:$G$7,'DMG Tables'!$H$2:$H$7)</f>
        <v>846400</v>
      </c>
      <c r="CCN5" s="1">
        <f>LOOKUP($A5,'DMG Tables'!$P$2:$P$35,'DMG Tables'!$O$2:$O$35)*CCN$1*LOOKUP(CCN$1,'DMG Tables'!$G$2:$G$7,'DMG Tables'!$H$2:$H$7)</f>
        <v>846800</v>
      </c>
      <c r="CCO5" s="1">
        <f>LOOKUP($A5,'DMG Tables'!$P$2:$P$35,'DMG Tables'!$O$2:$O$35)*CCO$1*LOOKUP(CCO$1,'DMG Tables'!$G$2:$G$7,'DMG Tables'!$H$2:$H$7)</f>
        <v>847200</v>
      </c>
      <c r="CCP5" s="1">
        <f>LOOKUP($A5,'DMG Tables'!$P$2:$P$35,'DMG Tables'!$O$2:$O$35)*CCP$1*LOOKUP(CCP$1,'DMG Tables'!$G$2:$G$7,'DMG Tables'!$H$2:$H$7)</f>
        <v>847600</v>
      </c>
      <c r="CCQ5" s="1">
        <f>LOOKUP($A5,'DMG Tables'!$P$2:$P$35,'DMG Tables'!$O$2:$O$35)*CCQ$1*LOOKUP(CCQ$1,'DMG Tables'!$G$2:$G$7,'DMG Tables'!$H$2:$H$7)</f>
        <v>848000</v>
      </c>
      <c r="CCR5" s="1">
        <f>LOOKUP($A5,'DMG Tables'!$P$2:$P$35,'DMG Tables'!$O$2:$O$35)*CCR$1*LOOKUP(CCR$1,'DMG Tables'!$G$2:$G$7,'DMG Tables'!$H$2:$H$7)</f>
        <v>848400</v>
      </c>
      <c r="CCS5" s="1">
        <f>LOOKUP($A5,'DMG Tables'!$P$2:$P$35,'DMG Tables'!$O$2:$O$35)*CCS$1*LOOKUP(CCS$1,'DMG Tables'!$G$2:$G$7,'DMG Tables'!$H$2:$H$7)</f>
        <v>848800</v>
      </c>
      <c r="CCT5" s="1">
        <f>LOOKUP($A5,'DMG Tables'!$P$2:$P$35,'DMG Tables'!$O$2:$O$35)*CCT$1*LOOKUP(CCT$1,'DMG Tables'!$G$2:$G$7,'DMG Tables'!$H$2:$H$7)</f>
        <v>849200</v>
      </c>
      <c r="CCU5" s="1">
        <f>LOOKUP($A5,'DMG Tables'!$P$2:$P$35,'DMG Tables'!$O$2:$O$35)*CCU$1*LOOKUP(CCU$1,'DMG Tables'!$G$2:$G$7,'DMG Tables'!$H$2:$H$7)</f>
        <v>849600</v>
      </c>
      <c r="CCV5" s="1">
        <f>LOOKUP($A5,'DMG Tables'!$P$2:$P$35,'DMG Tables'!$O$2:$O$35)*CCV$1*LOOKUP(CCV$1,'DMG Tables'!$G$2:$G$7,'DMG Tables'!$H$2:$H$7)</f>
        <v>850000</v>
      </c>
      <c r="CCW5" s="1">
        <f>LOOKUP($A5,'DMG Tables'!$P$2:$P$35,'DMG Tables'!$O$2:$O$35)*CCW$1*LOOKUP(CCW$1,'DMG Tables'!$G$2:$G$7,'DMG Tables'!$H$2:$H$7)</f>
        <v>850400</v>
      </c>
      <c r="CCX5" s="1">
        <f>LOOKUP($A5,'DMG Tables'!$P$2:$P$35,'DMG Tables'!$O$2:$O$35)*CCX$1*LOOKUP(CCX$1,'DMG Tables'!$G$2:$G$7,'DMG Tables'!$H$2:$H$7)</f>
        <v>850800</v>
      </c>
      <c r="CCY5" s="1">
        <f>LOOKUP($A5,'DMG Tables'!$P$2:$P$35,'DMG Tables'!$O$2:$O$35)*CCY$1*LOOKUP(CCY$1,'DMG Tables'!$G$2:$G$7,'DMG Tables'!$H$2:$H$7)</f>
        <v>851200</v>
      </c>
      <c r="CCZ5" s="1">
        <f>LOOKUP($A5,'DMG Tables'!$P$2:$P$35,'DMG Tables'!$O$2:$O$35)*CCZ$1*LOOKUP(CCZ$1,'DMG Tables'!$G$2:$G$7,'DMG Tables'!$H$2:$H$7)</f>
        <v>851600</v>
      </c>
      <c r="CDA5" s="1">
        <f>LOOKUP($A5,'DMG Tables'!$P$2:$P$35,'DMG Tables'!$O$2:$O$35)*CDA$1*LOOKUP(CDA$1,'DMG Tables'!$G$2:$G$7,'DMG Tables'!$H$2:$H$7)</f>
        <v>852000</v>
      </c>
      <c r="CDB5" s="1">
        <f>LOOKUP($A5,'DMG Tables'!$P$2:$P$35,'DMG Tables'!$O$2:$O$35)*CDB$1*LOOKUP(CDB$1,'DMG Tables'!$G$2:$G$7,'DMG Tables'!$H$2:$H$7)</f>
        <v>852400</v>
      </c>
      <c r="CDC5" s="1">
        <f>LOOKUP($A5,'DMG Tables'!$P$2:$P$35,'DMG Tables'!$O$2:$O$35)*CDC$1*LOOKUP(CDC$1,'DMG Tables'!$G$2:$G$7,'DMG Tables'!$H$2:$H$7)</f>
        <v>852800</v>
      </c>
      <c r="CDD5" s="1">
        <f>LOOKUP($A5,'DMG Tables'!$P$2:$P$35,'DMG Tables'!$O$2:$O$35)*CDD$1*LOOKUP(CDD$1,'DMG Tables'!$G$2:$G$7,'DMG Tables'!$H$2:$H$7)</f>
        <v>853200</v>
      </c>
      <c r="CDE5" s="1">
        <f>LOOKUP($A5,'DMG Tables'!$P$2:$P$35,'DMG Tables'!$O$2:$O$35)*CDE$1*LOOKUP(CDE$1,'DMG Tables'!$G$2:$G$7,'DMG Tables'!$H$2:$H$7)</f>
        <v>853600</v>
      </c>
      <c r="CDF5" s="1">
        <f>LOOKUP($A5,'DMG Tables'!$P$2:$P$35,'DMG Tables'!$O$2:$O$35)*CDF$1*LOOKUP(CDF$1,'DMG Tables'!$G$2:$G$7,'DMG Tables'!$H$2:$H$7)</f>
        <v>854000</v>
      </c>
      <c r="CDG5" s="1">
        <f>LOOKUP($A5,'DMG Tables'!$P$2:$P$35,'DMG Tables'!$O$2:$O$35)*CDG$1*LOOKUP(CDG$1,'DMG Tables'!$G$2:$G$7,'DMG Tables'!$H$2:$H$7)</f>
        <v>854400</v>
      </c>
      <c r="CDH5" s="1">
        <f>LOOKUP($A5,'DMG Tables'!$P$2:$P$35,'DMG Tables'!$O$2:$O$35)*CDH$1*LOOKUP(CDH$1,'DMG Tables'!$G$2:$G$7,'DMG Tables'!$H$2:$H$7)</f>
        <v>854800</v>
      </c>
      <c r="CDI5" s="1">
        <f>LOOKUP($A5,'DMG Tables'!$P$2:$P$35,'DMG Tables'!$O$2:$O$35)*CDI$1*LOOKUP(CDI$1,'DMG Tables'!$G$2:$G$7,'DMG Tables'!$H$2:$H$7)</f>
        <v>855200</v>
      </c>
      <c r="CDJ5" s="1">
        <f>LOOKUP($A5,'DMG Tables'!$P$2:$P$35,'DMG Tables'!$O$2:$O$35)*CDJ$1*LOOKUP(CDJ$1,'DMG Tables'!$G$2:$G$7,'DMG Tables'!$H$2:$H$7)</f>
        <v>855600</v>
      </c>
      <c r="CDK5" s="1">
        <f>LOOKUP($A5,'DMG Tables'!$P$2:$P$35,'DMG Tables'!$O$2:$O$35)*CDK$1*LOOKUP(CDK$1,'DMG Tables'!$G$2:$G$7,'DMG Tables'!$H$2:$H$7)</f>
        <v>856000</v>
      </c>
      <c r="CDL5" s="1">
        <f>LOOKUP($A5,'DMG Tables'!$P$2:$P$35,'DMG Tables'!$O$2:$O$35)*CDL$1*LOOKUP(CDL$1,'DMG Tables'!$G$2:$G$7,'DMG Tables'!$H$2:$H$7)</f>
        <v>856400</v>
      </c>
      <c r="CDM5" s="1">
        <f>LOOKUP($A5,'DMG Tables'!$P$2:$P$35,'DMG Tables'!$O$2:$O$35)*CDM$1*LOOKUP(CDM$1,'DMG Tables'!$G$2:$G$7,'DMG Tables'!$H$2:$H$7)</f>
        <v>856800</v>
      </c>
      <c r="CDN5" s="1">
        <f>LOOKUP($A5,'DMG Tables'!$P$2:$P$35,'DMG Tables'!$O$2:$O$35)*CDN$1*LOOKUP(CDN$1,'DMG Tables'!$G$2:$G$7,'DMG Tables'!$H$2:$H$7)</f>
        <v>857200</v>
      </c>
      <c r="CDO5" s="1">
        <f>LOOKUP($A5,'DMG Tables'!$P$2:$P$35,'DMG Tables'!$O$2:$O$35)*CDO$1*LOOKUP(CDO$1,'DMG Tables'!$G$2:$G$7,'DMG Tables'!$H$2:$H$7)</f>
        <v>857600</v>
      </c>
      <c r="CDP5" s="1">
        <f>LOOKUP($A5,'DMG Tables'!$P$2:$P$35,'DMG Tables'!$O$2:$O$35)*CDP$1*LOOKUP(CDP$1,'DMG Tables'!$G$2:$G$7,'DMG Tables'!$H$2:$H$7)</f>
        <v>858000</v>
      </c>
      <c r="CDQ5" s="1">
        <f>LOOKUP($A5,'DMG Tables'!$P$2:$P$35,'DMG Tables'!$O$2:$O$35)*CDQ$1*LOOKUP(CDQ$1,'DMG Tables'!$G$2:$G$7,'DMG Tables'!$H$2:$H$7)</f>
        <v>858400</v>
      </c>
      <c r="CDR5" s="1">
        <f>LOOKUP($A5,'DMG Tables'!$P$2:$P$35,'DMG Tables'!$O$2:$O$35)*CDR$1*LOOKUP(CDR$1,'DMG Tables'!$G$2:$G$7,'DMG Tables'!$H$2:$H$7)</f>
        <v>858800</v>
      </c>
      <c r="CDS5" s="1">
        <f>LOOKUP($A5,'DMG Tables'!$P$2:$P$35,'DMG Tables'!$O$2:$O$35)*CDS$1*LOOKUP(CDS$1,'DMG Tables'!$G$2:$G$7,'DMG Tables'!$H$2:$H$7)</f>
        <v>859200</v>
      </c>
      <c r="CDT5" s="1">
        <f>LOOKUP($A5,'DMG Tables'!$P$2:$P$35,'DMG Tables'!$O$2:$O$35)*CDT$1*LOOKUP(CDT$1,'DMG Tables'!$G$2:$G$7,'DMG Tables'!$H$2:$H$7)</f>
        <v>859600</v>
      </c>
      <c r="CDU5" s="1">
        <f>LOOKUP($A5,'DMG Tables'!$P$2:$P$35,'DMG Tables'!$O$2:$O$35)*CDU$1*LOOKUP(CDU$1,'DMG Tables'!$G$2:$G$7,'DMG Tables'!$H$2:$H$7)</f>
        <v>860000</v>
      </c>
      <c r="CDV5" s="1">
        <f>LOOKUP($A5,'DMG Tables'!$P$2:$P$35,'DMG Tables'!$O$2:$O$35)*CDV$1*LOOKUP(CDV$1,'DMG Tables'!$G$2:$G$7,'DMG Tables'!$H$2:$H$7)</f>
        <v>860400</v>
      </c>
      <c r="CDW5" s="1">
        <f>LOOKUP($A5,'DMG Tables'!$P$2:$P$35,'DMG Tables'!$O$2:$O$35)*CDW$1*LOOKUP(CDW$1,'DMG Tables'!$G$2:$G$7,'DMG Tables'!$H$2:$H$7)</f>
        <v>860800</v>
      </c>
      <c r="CDX5" s="1">
        <f>LOOKUP($A5,'DMG Tables'!$P$2:$P$35,'DMG Tables'!$O$2:$O$35)*CDX$1*LOOKUP(CDX$1,'DMG Tables'!$G$2:$G$7,'DMG Tables'!$H$2:$H$7)</f>
        <v>861200</v>
      </c>
      <c r="CDY5" s="1">
        <f>LOOKUP($A5,'DMG Tables'!$P$2:$P$35,'DMG Tables'!$O$2:$O$35)*CDY$1*LOOKUP(CDY$1,'DMG Tables'!$G$2:$G$7,'DMG Tables'!$H$2:$H$7)</f>
        <v>861600</v>
      </c>
      <c r="CDZ5" s="1">
        <f>LOOKUP($A5,'DMG Tables'!$P$2:$P$35,'DMG Tables'!$O$2:$O$35)*CDZ$1*LOOKUP(CDZ$1,'DMG Tables'!$G$2:$G$7,'DMG Tables'!$H$2:$H$7)</f>
        <v>862000</v>
      </c>
      <c r="CEA5" s="1">
        <f>LOOKUP($A5,'DMG Tables'!$P$2:$P$35,'DMG Tables'!$O$2:$O$35)*CEA$1*LOOKUP(CEA$1,'DMG Tables'!$G$2:$G$7,'DMG Tables'!$H$2:$H$7)</f>
        <v>862400</v>
      </c>
      <c r="CEB5" s="1">
        <f>LOOKUP($A5,'DMG Tables'!$P$2:$P$35,'DMG Tables'!$O$2:$O$35)*CEB$1*LOOKUP(CEB$1,'DMG Tables'!$G$2:$G$7,'DMG Tables'!$H$2:$H$7)</f>
        <v>862800</v>
      </c>
      <c r="CEC5" s="1">
        <f>LOOKUP($A5,'DMG Tables'!$P$2:$P$35,'DMG Tables'!$O$2:$O$35)*CEC$1*LOOKUP(CEC$1,'DMG Tables'!$G$2:$G$7,'DMG Tables'!$H$2:$H$7)</f>
        <v>863200</v>
      </c>
      <c r="CED5" s="1">
        <f>LOOKUP($A5,'DMG Tables'!$P$2:$P$35,'DMG Tables'!$O$2:$O$35)*CED$1*LOOKUP(CED$1,'DMG Tables'!$G$2:$G$7,'DMG Tables'!$H$2:$H$7)</f>
        <v>863600</v>
      </c>
      <c r="CEE5" s="1">
        <f>LOOKUP($A5,'DMG Tables'!$P$2:$P$35,'DMG Tables'!$O$2:$O$35)*CEE$1*LOOKUP(CEE$1,'DMG Tables'!$G$2:$G$7,'DMG Tables'!$H$2:$H$7)</f>
        <v>864000</v>
      </c>
      <c r="CEF5" s="1">
        <f>LOOKUP($A5,'DMG Tables'!$P$2:$P$35,'DMG Tables'!$O$2:$O$35)*CEF$1*LOOKUP(CEF$1,'DMG Tables'!$G$2:$G$7,'DMG Tables'!$H$2:$H$7)</f>
        <v>864400</v>
      </c>
      <c r="CEG5" s="1">
        <f>LOOKUP($A5,'DMG Tables'!$P$2:$P$35,'DMG Tables'!$O$2:$O$35)*CEG$1*LOOKUP(CEG$1,'DMG Tables'!$G$2:$G$7,'DMG Tables'!$H$2:$H$7)</f>
        <v>864800</v>
      </c>
      <c r="CEH5" s="1">
        <f>LOOKUP($A5,'DMG Tables'!$P$2:$P$35,'DMG Tables'!$O$2:$O$35)*CEH$1*LOOKUP(CEH$1,'DMG Tables'!$G$2:$G$7,'DMG Tables'!$H$2:$H$7)</f>
        <v>865200</v>
      </c>
      <c r="CEI5" s="1">
        <f>LOOKUP($A5,'DMG Tables'!$P$2:$P$35,'DMG Tables'!$O$2:$O$35)*CEI$1*LOOKUP(CEI$1,'DMG Tables'!$G$2:$G$7,'DMG Tables'!$H$2:$H$7)</f>
        <v>865600</v>
      </c>
      <c r="CEJ5" s="1">
        <f>LOOKUP($A5,'DMG Tables'!$P$2:$P$35,'DMG Tables'!$O$2:$O$35)*CEJ$1*LOOKUP(CEJ$1,'DMG Tables'!$G$2:$G$7,'DMG Tables'!$H$2:$H$7)</f>
        <v>866000</v>
      </c>
      <c r="CEK5" s="1">
        <f>LOOKUP($A5,'DMG Tables'!$P$2:$P$35,'DMG Tables'!$O$2:$O$35)*CEK$1*LOOKUP(CEK$1,'DMG Tables'!$G$2:$G$7,'DMG Tables'!$H$2:$H$7)</f>
        <v>866400</v>
      </c>
      <c r="CEL5" s="1">
        <f>LOOKUP($A5,'DMG Tables'!$P$2:$P$35,'DMG Tables'!$O$2:$O$35)*CEL$1*LOOKUP(CEL$1,'DMG Tables'!$G$2:$G$7,'DMG Tables'!$H$2:$H$7)</f>
        <v>866800</v>
      </c>
      <c r="CEM5" s="1">
        <f>LOOKUP($A5,'DMG Tables'!$P$2:$P$35,'DMG Tables'!$O$2:$O$35)*CEM$1*LOOKUP(CEM$1,'DMG Tables'!$G$2:$G$7,'DMG Tables'!$H$2:$H$7)</f>
        <v>867200</v>
      </c>
      <c r="CEN5" s="1">
        <f>LOOKUP($A5,'DMG Tables'!$P$2:$P$35,'DMG Tables'!$O$2:$O$35)*CEN$1*LOOKUP(CEN$1,'DMG Tables'!$G$2:$G$7,'DMG Tables'!$H$2:$H$7)</f>
        <v>867600</v>
      </c>
      <c r="CEO5" s="1">
        <f>LOOKUP($A5,'DMG Tables'!$P$2:$P$35,'DMG Tables'!$O$2:$O$35)*CEO$1*LOOKUP(CEO$1,'DMG Tables'!$G$2:$G$7,'DMG Tables'!$H$2:$H$7)</f>
        <v>868000</v>
      </c>
      <c r="CEP5" s="1">
        <f>LOOKUP($A5,'DMG Tables'!$P$2:$P$35,'DMG Tables'!$O$2:$O$35)*CEP$1*LOOKUP(CEP$1,'DMG Tables'!$G$2:$G$7,'DMG Tables'!$H$2:$H$7)</f>
        <v>868400</v>
      </c>
      <c r="CEQ5" s="1">
        <f>LOOKUP($A5,'DMG Tables'!$P$2:$P$35,'DMG Tables'!$O$2:$O$35)*CEQ$1*LOOKUP(CEQ$1,'DMG Tables'!$G$2:$G$7,'DMG Tables'!$H$2:$H$7)</f>
        <v>868800</v>
      </c>
      <c r="CER5" s="1">
        <f>LOOKUP($A5,'DMG Tables'!$P$2:$P$35,'DMG Tables'!$O$2:$O$35)*CER$1*LOOKUP(CER$1,'DMG Tables'!$G$2:$G$7,'DMG Tables'!$H$2:$H$7)</f>
        <v>869200</v>
      </c>
      <c r="CES5" s="1">
        <f>LOOKUP($A5,'DMG Tables'!$P$2:$P$35,'DMG Tables'!$O$2:$O$35)*CES$1*LOOKUP(CES$1,'DMG Tables'!$G$2:$G$7,'DMG Tables'!$H$2:$H$7)</f>
        <v>869600</v>
      </c>
      <c r="CET5" s="1">
        <f>LOOKUP($A5,'DMG Tables'!$P$2:$P$35,'DMG Tables'!$O$2:$O$35)*CET$1*LOOKUP(CET$1,'DMG Tables'!$G$2:$G$7,'DMG Tables'!$H$2:$H$7)</f>
        <v>870000</v>
      </c>
      <c r="CEU5" s="1">
        <f>LOOKUP($A5,'DMG Tables'!$P$2:$P$35,'DMG Tables'!$O$2:$O$35)*CEU$1*LOOKUP(CEU$1,'DMG Tables'!$G$2:$G$7,'DMG Tables'!$H$2:$H$7)</f>
        <v>870400</v>
      </c>
      <c r="CEV5" s="1">
        <f>LOOKUP($A5,'DMG Tables'!$P$2:$P$35,'DMG Tables'!$O$2:$O$35)*CEV$1*LOOKUP(CEV$1,'DMG Tables'!$G$2:$G$7,'DMG Tables'!$H$2:$H$7)</f>
        <v>870800</v>
      </c>
      <c r="CEW5" s="1">
        <f>LOOKUP($A5,'DMG Tables'!$P$2:$P$35,'DMG Tables'!$O$2:$O$35)*CEW$1*LOOKUP(CEW$1,'DMG Tables'!$G$2:$G$7,'DMG Tables'!$H$2:$H$7)</f>
        <v>871200</v>
      </c>
      <c r="CEX5" s="1">
        <f>LOOKUP($A5,'DMG Tables'!$P$2:$P$35,'DMG Tables'!$O$2:$O$35)*CEX$1*LOOKUP(CEX$1,'DMG Tables'!$G$2:$G$7,'DMG Tables'!$H$2:$H$7)</f>
        <v>871600</v>
      </c>
      <c r="CEY5" s="1">
        <f>LOOKUP($A5,'DMG Tables'!$P$2:$P$35,'DMG Tables'!$O$2:$O$35)*CEY$1*LOOKUP(CEY$1,'DMG Tables'!$G$2:$G$7,'DMG Tables'!$H$2:$H$7)</f>
        <v>872000</v>
      </c>
      <c r="CEZ5" s="1">
        <f>LOOKUP($A5,'DMG Tables'!$P$2:$P$35,'DMG Tables'!$O$2:$O$35)*CEZ$1*LOOKUP(CEZ$1,'DMG Tables'!$G$2:$G$7,'DMG Tables'!$H$2:$H$7)</f>
        <v>872400</v>
      </c>
      <c r="CFA5" s="1">
        <f>LOOKUP($A5,'DMG Tables'!$P$2:$P$35,'DMG Tables'!$O$2:$O$35)*CFA$1*LOOKUP(CFA$1,'DMG Tables'!$G$2:$G$7,'DMG Tables'!$H$2:$H$7)</f>
        <v>872800</v>
      </c>
      <c r="CFB5" s="1">
        <f>LOOKUP($A5,'DMG Tables'!$P$2:$P$35,'DMG Tables'!$O$2:$O$35)*CFB$1*LOOKUP(CFB$1,'DMG Tables'!$G$2:$G$7,'DMG Tables'!$H$2:$H$7)</f>
        <v>873200</v>
      </c>
      <c r="CFC5" s="1">
        <f>LOOKUP($A5,'DMG Tables'!$P$2:$P$35,'DMG Tables'!$O$2:$O$35)*CFC$1*LOOKUP(CFC$1,'DMG Tables'!$G$2:$G$7,'DMG Tables'!$H$2:$H$7)</f>
        <v>873600</v>
      </c>
      <c r="CFD5" s="1">
        <f>LOOKUP($A5,'DMG Tables'!$P$2:$P$35,'DMG Tables'!$O$2:$O$35)*CFD$1*LOOKUP(CFD$1,'DMG Tables'!$G$2:$G$7,'DMG Tables'!$H$2:$H$7)</f>
        <v>874000</v>
      </c>
      <c r="CFE5" s="1">
        <f>LOOKUP($A5,'DMG Tables'!$P$2:$P$35,'DMG Tables'!$O$2:$O$35)*CFE$1*LOOKUP(CFE$1,'DMG Tables'!$G$2:$G$7,'DMG Tables'!$H$2:$H$7)</f>
        <v>874400</v>
      </c>
      <c r="CFF5" s="1">
        <f>LOOKUP($A5,'DMG Tables'!$P$2:$P$35,'DMG Tables'!$O$2:$O$35)*CFF$1*LOOKUP(CFF$1,'DMG Tables'!$G$2:$G$7,'DMG Tables'!$H$2:$H$7)</f>
        <v>874800</v>
      </c>
      <c r="CFG5" s="1">
        <f>LOOKUP($A5,'DMG Tables'!$P$2:$P$35,'DMG Tables'!$O$2:$O$35)*CFG$1*LOOKUP(CFG$1,'DMG Tables'!$G$2:$G$7,'DMG Tables'!$H$2:$H$7)</f>
        <v>875200</v>
      </c>
      <c r="CFH5" s="1">
        <f>LOOKUP($A5,'DMG Tables'!$P$2:$P$35,'DMG Tables'!$O$2:$O$35)*CFH$1*LOOKUP(CFH$1,'DMG Tables'!$G$2:$G$7,'DMG Tables'!$H$2:$H$7)</f>
        <v>875600</v>
      </c>
      <c r="CFI5" s="1">
        <f>LOOKUP($A5,'DMG Tables'!$P$2:$P$35,'DMG Tables'!$O$2:$O$35)*CFI$1*LOOKUP(CFI$1,'DMG Tables'!$G$2:$G$7,'DMG Tables'!$H$2:$H$7)</f>
        <v>876000</v>
      </c>
      <c r="CFJ5" s="1">
        <f>LOOKUP($A5,'DMG Tables'!$P$2:$P$35,'DMG Tables'!$O$2:$O$35)*CFJ$1*LOOKUP(CFJ$1,'DMG Tables'!$G$2:$G$7,'DMG Tables'!$H$2:$H$7)</f>
        <v>876400</v>
      </c>
      <c r="CFK5" s="1">
        <f>LOOKUP($A5,'DMG Tables'!$P$2:$P$35,'DMG Tables'!$O$2:$O$35)*CFK$1*LOOKUP(CFK$1,'DMG Tables'!$G$2:$G$7,'DMG Tables'!$H$2:$H$7)</f>
        <v>876800</v>
      </c>
      <c r="CFL5" s="1">
        <f>LOOKUP($A5,'DMG Tables'!$P$2:$P$35,'DMG Tables'!$O$2:$O$35)*CFL$1*LOOKUP(CFL$1,'DMG Tables'!$G$2:$G$7,'DMG Tables'!$H$2:$H$7)</f>
        <v>877200</v>
      </c>
      <c r="CFM5" s="1">
        <f>LOOKUP($A5,'DMG Tables'!$P$2:$P$35,'DMG Tables'!$O$2:$O$35)*CFM$1*LOOKUP(CFM$1,'DMG Tables'!$G$2:$G$7,'DMG Tables'!$H$2:$H$7)</f>
        <v>877600</v>
      </c>
      <c r="CFN5" s="1">
        <f>LOOKUP($A5,'DMG Tables'!$P$2:$P$35,'DMG Tables'!$O$2:$O$35)*CFN$1*LOOKUP(CFN$1,'DMG Tables'!$G$2:$G$7,'DMG Tables'!$H$2:$H$7)</f>
        <v>878000</v>
      </c>
      <c r="CFO5" s="1">
        <f>LOOKUP($A5,'DMG Tables'!$P$2:$P$35,'DMG Tables'!$O$2:$O$35)*CFO$1*LOOKUP(CFO$1,'DMG Tables'!$G$2:$G$7,'DMG Tables'!$H$2:$H$7)</f>
        <v>878400</v>
      </c>
      <c r="CFP5" s="1">
        <f>LOOKUP($A5,'DMG Tables'!$P$2:$P$35,'DMG Tables'!$O$2:$O$35)*CFP$1*LOOKUP(CFP$1,'DMG Tables'!$G$2:$G$7,'DMG Tables'!$H$2:$H$7)</f>
        <v>878800</v>
      </c>
      <c r="CFQ5" s="1">
        <f>LOOKUP($A5,'DMG Tables'!$P$2:$P$35,'DMG Tables'!$O$2:$O$35)*CFQ$1*LOOKUP(CFQ$1,'DMG Tables'!$G$2:$G$7,'DMG Tables'!$H$2:$H$7)</f>
        <v>879200</v>
      </c>
      <c r="CFR5" s="1">
        <f>LOOKUP($A5,'DMG Tables'!$P$2:$P$35,'DMG Tables'!$O$2:$O$35)*CFR$1*LOOKUP(CFR$1,'DMG Tables'!$G$2:$G$7,'DMG Tables'!$H$2:$H$7)</f>
        <v>879600</v>
      </c>
      <c r="CFS5" s="1">
        <f>LOOKUP($A5,'DMG Tables'!$P$2:$P$35,'DMG Tables'!$O$2:$O$35)*CFS$1*LOOKUP(CFS$1,'DMG Tables'!$G$2:$G$7,'DMG Tables'!$H$2:$H$7)</f>
        <v>880000</v>
      </c>
      <c r="CFT5" s="1">
        <f>LOOKUP($A5,'DMG Tables'!$P$2:$P$35,'DMG Tables'!$O$2:$O$35)*CFT$1*LOOKUP(CFT$1,'DMG Tables'!$G$2:$G$7,'DMG Tables'!$H$2:$H$7)</f>
        <v>880400</v>
      </c>
      <c r="CFU5" s="1">
        <f>LOOKUP($A5,'DMG Tables'!$P$2:$P$35,'DMG Tables'!$O$2:$O$35)*CFU$1*LOOKUP(CFU$1,'DMG Tables'!$G$2:$G$7,'DMG Tables'!$H$2:$H$7)</f>
        <v>880800</v>
      </c>
      <c r="CFV5" s="1">
        <f>LOOKUP($A5,'DMG Tables'!$P$2:$P$35,'DMG Tables'!$O$2:$O$35)*CFV$1*LOOKUP(CFV$1,'DMG Tables'!$G$2:$G$7,'DMG Tables'!$H$2:$H$7)</f>
        <v>881200</v>
      </c>
      <c r="CFW5" s="1">
        <f>LOOKUP($A5,'DMG Tables'!$P$2:$P$35,'DMG Tables'!$O$2:$O$35)*CFW$1*LOOKUP(CFW$1,'DMG Tables'!$G$2:$G$7,'DMG Tables'!$H$2:$H$7)</f>
        <v>881600</v>
      </c>
      <c r="CFX5" s="1">
        <f>LOOKUP($A5,'DMG Tables'!$P$2:$P$35,'DMG Tables'!$O$2:$O$35)*CFX$1*LOOKUP(CFX$1,'DMG Tables'!$G$2:$G$7,'DMG Tables'!$H$2:$H$7)</f>
        <v>882000</v>
      </c>
      <c r="CFY5" s="1">
        <f>LOOKUP($A5,'DMG Tables'!$P$2:$P$35,'DMG Tables'!$O$2:$O$35)*CFY$1*LOOKUP(CFY$1,'DMG Tables'!$G$2:$G$7,'DMG Tables'!$H$2:$H$7)</f>
        <v>882400</v>
      </c>
      <c r="CFZ5" s="1">
        <f>LOOKUP($A5,'DMG Tables'!$P$2:$P$35,'DMG Tables'!$O$2:$O$35)*CFZ$1*LOOKUP(CFZ$1,'DMG Tables'!$G$2:$G$7,'DMG Tables'!$H$2:$H$7)</f>
        <v>882800</v>
      </c>
      <c r="CGA5" s="1">
        <f>LOOKUP($A5,'DMG Tables'!$P$2:$P$35,'DMG Tables'!$O$2:$O$35)*CGA$1*LOOKUP(CGA$1,'DMG Tables'!$G$2:$G$7,'DMG Tables'!$H$2:$H$7)</f>
        <v>883200</v>
      </c>
      <c r="CGB5" s="1">
        <f>LOOKUP($A5,'DMG Tables'!$P$2:$P$35,'DMG Tables'!$O$2:$O$35)*CGB$1*LOOKUP(CGB$1,'DMG Tables'!$G$2:$G$7,'DMG Tables'!$H$2:$H$7)</f>
        <v>883600</v>
      </c>
      <c r="CGC5" s="1">
        <f>LOOKUP($A5,'DMG Tables'!$P$2:$P$35,'DMG Tables'!$O$2:$O$35)*CGC$1*LOOKUP(CGC$1,'DMG Tables'!$G$2:$G$7,'DMG Tables'!$H$2:$H$7)</f>
        <v>884000</v>
      </c>
      <c r="CGD5" s="1">
        <f>LOOKUP($A5,'DMG Tables'!$P$2:$P$35,'DMG Tables'!$O$2:$O$35)*CGD$1*LOOKUP(CGD$1,'DMG Tables'!$G$2:$G$7,'DMG Tables'!$H$2:$H$7)</f>
        <v>884400</v>
      </c>
      <c r="CGE5" s="1">
        <f>LOOKUP($A5,'DMG Tables'!$P$2:$P$35,'DMG Tables'!$O$2:$O$35)*CGE$1*LOOKUP(CGE$1,'DMG Tables'!$G$2:$G$7,'DMG Tables'!$H$2:$H$7)</f>
        <v>884800</v>
      </c>
      <c r="CGF5" s="1">
        <f>LOOKUP($A5,'DMG Tables'!$P$2:$P$35,'DMG Tables'!$O$2:$O$35)*CGF$1*LOOKUP(CGF$1,'DMG Tables'!$G$2:$G$7,'DMG Tables'!$H$2:$H$7)</f>
        <v>885200</v>
      </c>
      <c r="CGG5" s="1">
        <f>LOOKUP($A5,'DMG Tables'!$P$2:$P$35,'DMG Tables'!$O$2:$O$35)*CGG$1*LOOKUP(CGG$1,'DMG Tables'!$G$2:$G$7,'DMG Tables'!$H$2:$H$7)</f>
        <v>885600</v>
      </c>
      <c r="CGH5" s="1">
        <f>LOOKUP($A5,'DMG Tables'!$P$2:$P$35,'DMG Tables'!$O$2:$O$35)*CGH$1*LOOKUP(CGH$1,'DMG Tables'!$G$2:$G$7,'DMG Tables'!$H$2:$H$7)</f>
        <v>886000</v>
      </c>
      <c r="CGI5" s="1">
        <f>LOOKUP($A5,'DMG Tables'!$P$2:$P$35,'DMG Tables'!$O$2:$O$35)*CGI$1*LOOKUP(CGI$1,'DMG Tables'!$G$2:$G$7,'DMG Tables'!$H$2:$H$7)</f>
        <v>886400</v>
      </c>
      <c r="CGJ5" s="1">
        <f>LOOKUP($A5,'DMG Tables'!$P$2:$P$35,'DMG Tables'!$O$2:$O$35)*CGJ$1*LOOKUP(CGJ$1,'DMG Tables'!$G$2:$G$7,'DMG Tables'!$H$2:$H$7)</f>
        <v>886800</v>
      </c>
      <c r="CGK5" s="1">
        <f>LOOKUP($A5,'DMG Tables'!$P$2:$P$35,'DMG Tables'!$O$2:$O$35)*CGK$1*LOOKUP(CGK$1,'DMG Tables'!$G$2:$G$7,'DMG Tables'!$H$2:$H$7)</f>
        <v>887200</v>
      </c>
      <c r="CGL5" s="1">
        <f>LOOKUP($A5,'DMG Tables'!$P$2:$P$35,'DMG Tables'!$O$2:$O$35)*CGL$1*LOOKUP(CGL$1,'DMG Tables'!$G$2:$G$7,'DMG Tables'!$H$2:$H$7)</f>
        <v>887600</v>
      </c>
      <c r="CGM5" s="1">
        <f>LOOKUP($A5,'DMG Tables'!$P$2:$P$35,'DMG Tables'!$O$2:$O$35)*CGM$1*LOOKUP(CGM$1,'DMG Tables'!$G$2:$G$7,'DMG Tables'!$H$2:$H$7)</f>
        <v>888000</v>
      </c>
      <c r="CGN5" s="1">
        <f>LOOKUP($A5,'DMG Tables'!$P$2:$P$35,'DMG Tables'!$O$2:$O$35)*CGN$1*LOOKUP(CGN$1,'DMG Tables'!$G$2:$G$7,'DMG Tables'!$H$2:$H$7)</f>
        <v>888400</v>
      </c>
      <c r="CGO5" s="1">
        <f>LOOKUP($A5,'DMG Tables'!$P$2:$P$35,'DMG Tables'!$O$2:$O$35)*CGO$1*LOOKUP(CGO$1,'DMG Tables'!$G$2:$G$7,'DMG Tables'!$H$2:$H$7)</f>
        <v>888800</v>
      </c>
      <c r="CGP5" s="1">
        <f>LOOKUP($A5,'DMG Tables'!$P$2:$P$35,'DMG Tables'!$O$2:$O$35)*CGP$1*LOOKUP(CGP$1,'DMG Tables'!$G$2:$G$7,'DMG Tables'!$H$2:$H$7)</f>
        <v>889200</v>
      </c>
      <c r="CGQ5" s="1">
        <f>LOOKUP($A5,'DMG Tables'!$P$2:$P$35,'DMG Tables'!$O$2:$O$35)*CGQ$1*LOOKUP(CGQ$1,'DMG Tables'!$G$2:$G$7,'DMG Tables'!$H$2:$H$7)</f>
        <v>889600</v>
      </c>
      <c r="CGR5" s="1">
        <f>LOOKUP($A5,'DMG Tables'!$P$2:$P$35,'DMG Tables'!$O$2:$O$35)*CGR$1*LOOKUP(CGR$1,'DMG Tables'!$G$2:$G$7,'DMG Tables'!$H$2:$H$7)</f>
        <v>890000</v>
      </c>
      <c r="CGS5" s="1">
        <f>LOOKUP($A5,'DMG Tables'!$P$2:$P$35,'DMG Tables'!$O$2:$O$35)*CGS$1*LOOKUP(CGS$1,'DMG Tables'!$G$2:$G$7,'DMG Tables'!$H$2:$H$7)</f>
        <v>890400</v>
      </c>
      <c r="CGT5" s="1">
        <f>LOOKUP($A5,'DMG Tables'!$P$2:$P$35,'DMG Tables'!$O$2:$O$35)*CGT$1*LOOKUP(CGT$1,'DMG Tables'!$G$2:$G$7,'DMG Tables'!$H$2:$H$7)</f>
        <v>890800</v>
      </c>
      <c r="CGU5" s="1">
        <f>LOOKUP($A5,'DMG Tables'!$P$2:$P$35,'DMG Tables'!$O$2:$O$35)*CGU$1*LOOKUP(CGU$1,'DMG Tables'!$G$2:$G$7,'DMG Tables'!$H$2:$H$7)</f>
        <v>891200</v>
      </c>
      <c r="CGV5" s="1">
        <f>LOOKUP($A5,'DMG Tables'!$P$2:$P$35,'DMG Tables'!$O$2:$O$35)*CGV$1*LOOKUP(CGV$1,'DMG Tables'!$G$2:$G$7,'DMG Tables'!$H$2:$H$7)</f>
        <v>891600</v>
      </c>
      <c r="CGW5" s="1">
        <f>LOOKUP($A5,'DMG Tables'!$P$2:$P$35,'DMG Tables'!$O$2:$O$35)*CGW$1*LOOKUP(CGW$1,'DMG Tables'!$G$2:$G$7,'DMG Tables'!$H$2:$H$7)</f>
        <v>892000</v>
      </c>
      <c r="CGX5" s="1">
        <f>LOOKUP($A5,'DMG Tables'!$P$2:$P$35,'DMG Tables'!$O$2:$O$35)*CGX$1*LOOKUP(CGX$1,'DMG Tables'!$G$2:$G$7,'DMG Tables'!$H$2:$H$7)</f>
        <v>892400</v>
      </c>
      <c r="CGY5" s="1">
        <f>LOOKUP($A5,'DMG Tables'!$P$2:$P$35,'DMG Tables'!$O$2:$O$35)*CGY$1*LOOKUP(CGY$1,'DMG Tables'!$G$2:$G$7,'DMG Tables'!$H$2:$H$7)</f>
        <v>892800</v>
      </c>
      <c r="CGZ5" s="1">
        <f>LOOKUP($A5,'DMG Tables'!$P$2:$P$35,'DMG Tables'!$O$2:$O$35)*CGZ$1*LOOKUP(CGZ$1,'DMG Tables'!$G$2:$G$7,'DMG Tables'!$H$2:$H$7)</f>
        <v>893200</v>
      </c>
      <c r="CHA5" s="1">
        <f>LOOKUP($A5,'DMG Tables'!$P$2:$P$35,'DMG Tables'!$O$2:$O$35)*CHA$1*LOOKUP(CHA$1,'DMG Tables'!$G$2:$G$7,'DMG Tables'!$H$2:$H$7)</f>
        <v>893600</v>
      </c>
      <c r="CHB5" s="1">
        <f>LOOKUP($A5,'DMG Tables'!$P$2:$P$35,'DMG Tables'!$O$2:$O$35)*CHB$1*LOOKUP(CHB$1,'DMG Tables'!$G$2:$G$7,'DMG Tables'!$H$2:$H$7)</f>
        <v>894000</v>
      </c>
      <c r="CHC5" s="1">
        <f>LOOKUP($A5,'DMG Tables'!$P$2:$P$35,'DMG Tables'!$O$2:$O$35)*CHC$1*LOOKUP(CHC$1,'DMG Tables'!$G$2:$G$7,'DMG Tables'!$H$2:$H$7)</f>
        <v>894400</v>
      </c>
      <c r="CHD5" s="1">
        <f>LOOKUP($A5,'DMG Tables'!$P$2:$P$35,'DMG Tables'!$O$2:$O$35)*CHD$1*LOOKUP(CHD$1,'DMG Tables'!$G$2:$G$7,'DMG Tables'!$H$2:$H$7)</f>
        <v>894800</v>
      </c>
      <c r="CHE5" s="1">
        <f>LOOKUP($A5,'DMG Tables'!$P$2:$P$35,'DMG Tables'!$O$2:$O$35)*CHE$1*LOOKUP(CHE$1,'DMG Tables'!$G$2:$G$7,'DMG Tables'!$H$2:$H$7)</f>
        <v>895200</v>
      </c>
      <c r="CHF5" s="1">
        <f>LOOKUP($A5,'DMG Tables'!$P$2:$P$35,'DMG Tables'!$O$2:$O$35)*CHF$1*LOOKUP(CHF$1,'DMG Tables'!$G$2:$G$7,'DMG Tables'!$H$2:$H$7)</f>
        <v>895600</v>
      </c>
      <c r="CHG5" s="1">
        <f>LOOKUP($A5,'DMG Tables'!$P$2:$P$35,'DMG Tables'!$O$2:$O$35)*CHG$1*LOOKUP(CHG$1,'DMG Tables'!$G$2:$G$7,'DMG Tables'!$H$2:$H$7)</f>
        <v>896000</v>
      </c>
      <c r="CHH5" s="1">
        <f>LOOKUP($A5,'DMG Tables'!$P$2:$P$35,'DMG Tables'!$O$2:$O$35)*CHH$1*LOOKUP(CHH$1,'DMG Tables'!$G$2:$G$7,'DMG Tables'!$H$2:$H$7)</f>
        <v>896400</v>
      </c>
      <c r="CHI5" s="1">
        <f>LOOKUP($A5,'DMG Tables'!$P$2:$P$35,'DMG Tables'!$O$2:$O$35)*CHI$1*LOOKUP(CHI$1,'DMG Tables'!$G$2:$G$7,'DMG Tables'!$H$2:$H$7)</f>
        <v>896800</v>
      </c>
      <c r="CHJ5" s="1">
        <f>LOOKUP($A5,'DMG Tables'!$P$2:$P$35,'DMG Tables'!$O$2:$O$35)*CHJ$1*LOOKUP(CHJ$1,'DMG Tables'!$G$2:$G$7,'DMG Tables'!$H$2:$H$7)</f>
        <v>897200</v>
      </c>
      <c r="CHK5" s="1">
        <f>LOOKUP($A5,'DMG Tables'!$P$2:$P$35,'DMG Tables'!$O$2:$O$35)*CHK$1*LOOKUP(CHK$1,'DMG Tables'!$G$2:$G$7,'DMG Tables'!$H$2:$H$7)</f>
        <v>897600</v>
      </c>
      <c r="CHL5" s="1">
        <f>LOOKUP($A5,'DMG Tables'!$P$2:$P$35,'DMG Tables'!$O$2:$O$35)*CHL$1*LOOKUP(CHL$1,'DMG Tables'!$G$2:$G$7,'DMG Tables'!$H$2:$H$7)</f>
        <v>898000</v>
      </c>
      <c r="CHM5" s="1">
        <f>LOOKUP($A5,'DMG Tables'!$P$2:$P$35,'DMG Tables'!$O$2:$O$35)*CHM$1*LOOKUP(CHM$1,'DMG Tables'!$G$2:$G$7,'DMG Tables'!$H$2:$H$7)</f>
        <v>898400</v>
      </c>
      <c r="CHN5" s="1">
        <f>LOOKUP($A5,'DMG Tables'!$P$2:$P$35,'DMG Tables'!$O$2:$O$35)*CHN$1*LOOKUP(CHN$1,'DMG Tables'!$G$2:$G$7,'DMG Tables'!$H$2:$H$7)</f>
        <v>898800</v>
      </c>
      <c r="CHO5" s="1">
        <f>LOOKUP($A5,'DMG Tables'!$P$2:$P$35,'DMG Tables'!$O$2:$O$35)*CHO$1*LOOKUP(CHO$1,'DMG Tables'!$G$2:$G$7,'DMG Tables'!$H$2:$H$7)</f>
        <v>899200</v>
      </c>
      <c r="CHP5" s="1">
        <f>LOOKUP($A5,'DMG Tables'!$P$2:$P$35,'DMG Tables'!$O$2:$O$35)*CHP$1*LOOKUP(CHP$1,'DMG Tables'!$G$2:$G$7,'DMG Tables'!$H$2:$H$7)</f>
        <v>899600</v>
      </c>
      <c r="CHQ5" s="1">
        <f>LOOKUP($A5,'DMG Tables'!$P$2:$P$35,'DMG Tables'!$O$2:$O$35)*CHQ$1*LOOKUP(CHQ$1,'DMG Tables'!$G$2:$G$7,'DMG Tables'!$H$2:$H$7)</f>
        <v>900000</v>
      </c>
      <c r="CHR5" s="1">
        <f>LOOKUP($A5,'DMG Tables'!$P$2:$P$35,'DMG Tables'!$O$2:$O$35)*CHR$1*LOOKUP(CHR$1,'DMG Tables'!$G$2:$G$7,'DMG Tables'!$H$2:$H$7)</f>
        <v>900400</v>
      </c>
      <c r="CHS5" s="1">
        <f>LOOKUP($A5,'DMG Tables'!$P$2:$P$35,'DMG Tables'!$O$2:$O$35)*CHS$1*LOOKUP(CHS$1,'DMG Tables'!$G$2:$G$7,'DMG Tables'!$H$2:$H$7)</f>
        <v>900800</v>
      </c>
      <c r="CHT5" s="1">
        <f>LOOKUP($A5,'DMG Tables'!$P$2:$P$35,'DMG Tables'!$O$2:$O$35)*CHT$1*LOOKUP(CHT$1,'DMG Tables'!$G$2:$G$7,'DMG Tables'!$H$2:$H$7)</f>
        <v>901200</v>
      </c>
      <c r="CHU5" s="1">
        <f>LOOKUP($A5,'DMG Tables'!$P$2:$P$35,'DMG Tables'!$O$2:$O$35)*CHU$1*LOOKUP(CHU$1,'DMG Tables'!$G$2:$G$7,'DMG Tables'!$H$2:$H$7)</f>
        <v>901600</v>
      </c>
      <c r="CHV5" s="1">
        <f>LOOKUP($A5,'DMG Tables'!$P$2:$P$35,'DMG Tables'!$O$2:$O$35)*CHV$1*LOOKUP(CHV$1,'DMG Tables'!$G$2:$G$7,'DMG Tables'!$H$2:$H$7)</f>
        <v>902000</v>
      </c>
      <c r="CHW5" s="1">
        <f>LOOKUP($A5,'DMG Tables'!$P$2:$P$35,'DMG Tables'!$O$2:$O$35)*CHW$1*LOOKUP(CHW$1,'DMG Tables'!$G$2:$G$7,'DMG Tables'!$H$2:$H$7)</f>
        <v>902400</v>
      </c>
      <c r="CHX5" s="1">
        <f>LOOKUP($A5,'DMG Tables'!$P$2:$P$35,'DMG Tables'!$O$2:$O$35)*CHX$1*LOOKUP(CHX$1,'DMG Tables'!$G$2:$G$7,'DMG Tables'!$H$2:$H$7)</f>
        <v>902800</v>
      </c>
      <c r="CHY5" s="1">
        <f>LOOKUP($A5,'DMG Tables'!$P$2:$P$35,'DMG Tables'!$O$2:$O$35)*CHY$1*LOOKUP(CHY$1,'DMG Tables'!$G$2:$G$7,'DMG Tables'!$H$2:$H$7)</f>
        <v>903200</v>
      </c>
      <c r="CHZ5" s="1">
        <f>LOOKUP($A5,'DMG Tables'!$P$2:$P$35,'DMG Tables'!$O$2:$O$35)*CHZ$1*LOOKUP(CHZ$1,'DMG Tables'!$G$2:$G$7,'DMG Tables'!$H$2:$H$7)</f>
        <v>903600</v>
      </c>
      <c r="CIA5" s="1">
        <f>LOOKUP($A5,'DMG Tables'!$P$2:$P$35,'DMG Tables'!$O$2:$O$35)*CIA$1*LOOKUP(CIA$1,'DMG Tables'!$G$2:$G$7,'DMG Tables'!$H$2:$H$7)</f>
        <v>904000</v>
      </c>
      <c r="CIB5" s="1">
        <f>LOOKUP($A5,'DMG Tables'!$P$2:$P$35,'DMG Tables'!$O$2:$O$35)*CIB$1*LOOKUP(CIB$1,'DMG Tables'!$G$2:$G$7,'DMG Tables'!$H$2:$H$7)</f>
        <v>904400</v>
      </c>
      <c r="CIC5" s="1">
        <f>LOOKUP($A5,'DMG Tables'!$P$2:$P$35,'DMG Tables'!$O$2:$O$35)*CIC$1*LOOKUP(CIC$1,'DMG Tables'!$G$2:$G$7,'DMG Tables'!$H$2:$H$7)</f>
        <v>904800</v>
      </c>
      <c r="CID5" s="1">
        <f>LOOKUP($A5,'DMG Tables'!$P$2:$P$35,'DMG Tables'!$O$2:$O$35)*CID$1*LOOKUP(CID$1,'DMG Tables'!$G$2:$G$7,'DMG Tables'!$H$2:$H$7)</f>
        <v>905200</v>
      </c>
      <c r="CIE5" s="1">
        <f>LOOKUP($A5,'DMG Tables'!$P$2:$P$35,'DMG Tables'!$O$2:$O$35)*CIE$1*LOOKUP(CIE$1,'DMG Tables'!$G$2:$G$7,'DMG Tables'!$H$2:$H$7)</f>
        <v>905600</v>
      </c>
      <c r="CIF5" s="1">
        <f>LOOKUP($A5,'DMG Tables'!$P$2:$P$35,'DMG Tables'!$O$2:$O$35)*CIF$1*LOOKUP(CIF$1,'DMG Tables'!$G$2:$G$7,'DMG Tables'!$H$2:$H$7)</f>
        <v>906000</v>
      </c>
      <c r="CIG5" s="1">
        <f>LOOKUP($A5,'DMG Tables'!$P$2:$P$35,'DMG Tables'!$O$2:$O$35)*CIG$1*LOOKUP(CIG$1,'DMG Tables'!$G$2:$G$7,'DMG Tables'!$H$2:$H$7)</f>
        <v>906400</v>
      </c>
      <c r="CIH5" s="1">
        <f>LOOKUP($A5,'DMG Tables'!$P$2:$P$35,'DMG Tables'!$O$2:$O$35)*CIH$1*LOOKUP(CIH$1,'DMG Tables'!$G$2:$G$7,'DMG Tables'!$H$2:$H$7)</f>
        <v>906800</v>
      </c>
      <c r="CII5" s="1">
        <f>LOOKUP($A5,'DMG Tables'!$P$2:$P$35,'DMG Tables'!$O$2:$O$35)*CII$1*LOOKUP(CII$1,'DMG Tables'!$G$2:$G$7,'DMG Tables'!$H$2:$H$7)</f>
        <v>907200</v>
      </c>
      <c r="CIJ5" s="1">
        <f>LOOKUP($A5,'DMG Tables'!$P$2:$P$35,'DMG Tables'!$O$2:$O$35)*CIJ$1*LOOKUP(CIJ$1,'DMG Tables'!$G$2:$G$7,'DMG Tables'!$H$2:$H$7)</f>
        <v>907600</v>
      </c>
      <c r="CIK5" s="1">
        <f>LOOKUP($A5,'DMG Tables'!$P$2:$P$35,'DMG Tables'!$O$2:$O$35)*CIK$1*LOOKUP(CIK$1,'DMG Tables'!$G$2:$G$7,'DMG Tables'!$H$2:$H$7)</f>
        <v>908000</v>
      </c>
      <c r="CIL5" s="1">
        <f>LOOKUP($A5,'DMG Tables'!$P$2:$P$35,'DMG Tables'!$O$2:$O$35)*CIL$1*LOOKUP(CIL$1,'DMG Tables'!$G$2:$G$7,'DMG Tables'!$H$2:$H$7)</f>
        <v>908400</v>
      </c>
      <c r="CIM5" s="1">
        <f>LOOKUP($A5,'DMG Tables'!$P$2:$P$35,'DMG Tables'!$O$2:$O$35)*CIM$1*LOOKUP(CIM$1,'DMG Tables'!$G$2:$G$7,'DMG Tables'!$H$2:$H$7)</f>
        <v>908800</v>
      </c>
      <c r="CIN5" s="1">
        <f>LOOKUP($A5,'DMG Tables'!$P$2:$P$35,'DMG Tables'!$O$2:$O$35)*CIN$1*LOOKUP(CIN$1,'DMG Tables'!$G$2:$G$7,'DMG Tables'!$H$2:$H$7)</f>
        <v>909200</v>
      </c>
      <c r="CIO5" s="1">
        <f>LOOKUP($A5,'DMG Tables'!$P$2:$P$35,'DMG Tables'!$O$2:$O$35)*CIO$1*LOOKUP(CIO$1,'DMG Tables'!$G$2:$G$7,'DMG Tables'!$H$2:$H$7)</f>
        <v>909600</v>
      </c>
      <c r="CIP5" s="1">
        <f>LOOKUP($A5,'DMG Tables'!$P$2:$P$35,'DMG Tables'!$O$2:$O$35)*CIP$1*LOOKUP(CIP$1,'DMG Tables'!$G$2:$G$7,'DMG Tables'!$H$2:$H$7)</f>
        <v>910000</v>
      </c>
      <c r="CIQ5" s="1">
        <f>LOOKUP($A5,'DMG Tables'!$P$2:$P$35,'DMG Tables'!$O$2:$O$35)*CIQ$1*LOOKUP(CIQ$1,'DMG Tables'!$G$2:$G$7,'DMG Tables'!$H$2:$H$7)</f>
        <v>910400</v>
      </c>
      <c r="CIR5" s="1">
        <f>LOOKUP($A5,'DMG Tables'!$P$2:$P$35,'DMG Tables'!$O$2:$O$35)*CIR$1*LOOKUP(CIR$1,'DMG Tables'!$G$2:$G$7,'DMG Tables'!$H$2:$H$7)</f>
        <v>910800</v>
      </c>
      <c r="CIS5" s="1">
        <f>LOOKUP($A5,'DMG Tables'!$P$2:$P$35,'DMG Tables'!$O$2:$O$35)*CIS$1*LOOKUP(CIS$1,'DMG Tables'!$G$2:$G$7,'DMG Tables'!$H$2:$H$7)</f>
        <v>911200</v>
      </c>
      <c r="CIT5" s="1">
        <f>LOOKUP($A5,'DMG Tables'!$P$2:$P$35,'DMG Tables'!$O$2:$O$35)*CIT$1*LOOKUP(CIT$1,'DMG Tables'!$G$2:$G$7,'DMG Tables'!$H$2:$H$7)</f>
        <v>911600</v>
      </c>
      <c r="CIU5" s="1">
        <f>LOOKUP($A5,'DMG Tables'!$P$2:$P$35,'DMG Tables'!$O$2:$O$35)*CIU$1*LOOKUP(CIU$1,'DMG Tables'!$G$2:$G$7,'DMG Tables'!$H$2:$H$7)</f>
        <v>912000</v>
      </c>
      <c r="CIV5" s="1">
        <f>LOOKUP($A5,'DMG Tables'!$P$2:$P$35,'DMG Tables'!$O$2:$O$35)*CIV$1*LOOKUP(CIV$1,'DMG Tables'!$G$2:$G$7,'DMG Tables'!$H$2:$H$7)</f>
        <v>912400</v>
      </c>
      <c r="CIW5" s="1">
        <f>LOOKUP($A5,'DMG Tables'!$P$2:$P$35,'DMG Tables'!$O$2:$O$35)*CIW$1*LOOKUP(CIW$1,'DMG Tables'!$G$2:$G$7,'DMG Tables'!$H$2:$H$7)</f>
        <v>912800</v>
      </c>
      <c r="CIX5" s="1">
        <f>LOOKUP($A5,'DMG Tables'!$P$2:$P$35,'DMG Tables'!$O$2:$O$35)*CIX$1*LOOKUP(CIX$1,'DMG Tables'!$G$2:$G$7,'DMG Tables'!$H$2:$H$7)</f>
        <v>913200</v>
      </c>
      <c r="CIY5" s="1">
        <f>LOOKUP($A5,'DMG Tables'!$P$2:$P$35,'DMG Tables'!$O$2:$O$35)*CIY$1*LOOKUP(CIY$1,'DMG Tables'!$G$2:$G$7,'DMG Tables'!$H$2:$H$7)</f>
        <v>913600</v>
      </c>
      <c r="CIZ5" s="1">
        <f>LOOKUP($A5,'DMG Tables'!$P$2:$P$35,'DMG Tables'!$O$2:$O$35)*CIZ$1*LOOKUP(CIZ$1,'DMG Tables'!$G$2:$G$7,'DMG Tables'!$H$2:$H$7)</f>
        <v>914000</v>
      </c>
      <c r="CJA5" s="1">
        <f>LOOKUP($A5,'DMG Tables'!$P$2:$P$35,'DMG Tables'!$O$2:$O$35)*CJA$1*LOOKUP(CJA$1,'DMG Tables'!$G$2:$G$7,'DMG Tables'!$H$2:$H$7)</f>
        <v>914400</v>
      </c>
      <c r="CJB5" s="1">
        <f>LOOKUP($A5,'DMG Tables'!$P$2:$P$35,'DMG Tables'!$O$2:$O$35)*CJB$1*LOOKUP(CJB$1,'DMG Tables'!$G$2:$G$7,'DMG Tables'!$H$2:$H$7)</f>
        <v>914800</v>
      </c>
      <c r="CJC5" s="1">
        <f>LOOKUP($A5,'DMG Tables'!$P$2:$P$35,'DMG Tables'!$O$2:$O$35)*CJC$1*LOOKUP(CJC$1,'DMG Tables'!$G$2:$G$7,'DMG Tables'!$H$2:$H$7)</f>
        <v>915200</v>
      </c>
      <c r="CJD5" s="1">
        <f>LOOKUP($A5,'DMG Tables'!$P$2:$P$35,'DMG Tables'!$O$2:$O$35)*CJD$1*LOOKUP(CJD$1,'DMG Tables'!$G$2:$G$7,'DMG Tables'!$H$2:$H$7)</f>
        <v>915600</v>
      </c>
      <c r="CJE5" s="1">
        <f>LOOKUP($A5,'DMG Tables'!$P$2:$P$35,'DMG Tables'!$O$2:$O$35)*CJE$1*LOOKUP(CJE$1,'DMG Tables'!$G$2:$G$7,'DMG Tables'!$H$2:$H$7)</f>
        <v>916000</v>
      </c>
      <c r="CJF5" s="1">
        <f>LOOKUP($A5,'DMG Tables'!$P$2:$P$35,'DMG Tables'!$O$2:$O$35)*CJF$1*LOOKUP(CJF$1,'DMG Tables'!$G$2:$G$7,'DMG Tables'!$H$2:$H$7)</f>
        <v>916400</v>
      </c>
      <c r="CJG5" s="1">
        <f>LOOKUP($A5,'DMG Tables'!$P$2:$P$35,'DMG Tables'!$O$2:$O$35)*CJG$1*LOOKUP(CJG$1,'DMG Tables'!$G$2:$G$7,'DMG Tables'!$H$2:$H$7)</f>
        <v>916800</v>
      </c>
      <c r="CJH5" s="1">
        <f>LOOKUP($A5,'DMG Tables'!$P$2:$P$35,'DMG Tables'!$O$2:$O$35)*CJH$1*LOOKUP(CJH$1,'DMG Tables'!$G$2:$G$7,'DMG Tables'!$H$2:$H$7)</f>
        <v>917200</v>
      </c>
      <c r="CJI5" s="1">
        <f>LOOKUP($A5,'DMG Tables'!$P$2:$P$35,'DMG Tables'!$O$2:$O$35)*CJI$1*LOOKUP(CJI$1,'DMG Tables'!$G$2:$G$7,'DMG Tables'!$H$2:$H$7)</f>
        <v>917600</v>
      </c>
      <c r="CJJ5" s="1">
        <f>LOOKUP($A5,'DMG Tables'!$P$2:$P$35,'DMG Tables'!$O$2:$O$35)*CJJ$1*LOOKUP(CJJ$1,'DMG Tables'!$G$2:$G$7,'DMG Tables'!$H$2:$H$7)</f>
        <v>918000</v>
      </c>
      <c r="CJK5" s="1">
        <f>LOOKUP($A5,'DMG Tables'!$P$2:$P$35,'DMG Tables'!$O$2:$O$35)*CJK$1*LOOKUP(CJK$1,'DMG Tables'!$G$2:$G$7,'DMG Tables'!$H$2:$H$7)</f>
        <v>918400</v>
      </c>
      <c r="CJL5" s="1">
        <f>LOOKUP($A5,'DMG Tables'!$P$2:$P$35,'DMG Tables'!$O$2:$O$35)*CJL$1*LOOKUP(CJL$1,'DMG Tables'!$G$2:$G$7,'DMG Tables'!$H$2:$H$7)</f>
        <v>918800</v>
      </c>
      <c r="CJM5" s="1">
        <f>LOOKUP($A5,'DMG Tables'!$P$2:$P$35,'DMG Tables'!$O$2:$O$35)*CJM$1*LOOKUP(CJM$1,'DMG Tables'!$G$2:$G$7,'DMG Tables'!$H$2:$H$7)</f>
        <v>919200</v>
      </c>
      <c r="CJN5" s="1">
        <f>LOOKUP($A5,'DMG Tables'!$P$2:$P$35,'DMG Tables'!$O$2:$O$35)*CJN$1*LOOKUP(CJN$1,'DMG Tables'!$G$2:$G$7,'DMG Tables'!$H$2:$H$7)</f>
        <v>919600</v>
      </c>
      <c r="CJO5" s="1">
        <f>LOOKUP($A5,'DMG Tables'!$P$2:$P$35,'DMG Tables'!$O$2:$O$35)*CJO$1*LOOKUP(CJO$1,'DMG Tables'!$G$2:$G$7,'DMG Tables'!$H$2:$H$7)</f>
        <v>920000</v>
      </c>
      <c r="CJP5" s="1">
        <f>LOOKUP($A5,'DMG Tables'!$P$2:$P$35,'DMG Tables'!$O$2:$O$35)*CJP$1*LOOKUP(CJP$1,'DMG Tables'!$G$2:$G$7,'DMG Tables'!$H$2:$H$7)</f>
        <v>920400</v>
      </c>
      <c r="CJQ5" s="1">
        <f>LOOKUP($A5,'DMG Tables'!$P$2:$P$35,'DMG Tables'!$O$2:$O$35)*CJQ$1*LOOKUP(CJQ$1,'DMG Tables'!$G$2:$G$7,'DMG Tables'!$H$2:$H$7)</f>
        <v>920800</v>
      </c>
      <c r="CJR5" s="1">
        <f>LOOKUP($A5,'DMG Tables'!$P$2:$P$35,'DMG Tables'!$O$2:$O$35)*CJR$1*LOOKUP(CJR$1,'DMG Tables'!$G$2:$G$7,'DMG Tables'!$H$2:$H$7)</f>
        <v>921200</v>
      </c>
      <c r="CJS5" s="1">
        <f>LOOKUP($A5,'DMG Tables'!$P$2:$P$35,'DMG Tables'!$O$2:$O$35)*CJS$1*LOOKUP(CJS$1,'DMG Tables'!$G$2:$G$7,'DMG Tables'!$H$2:$H$7)</f>
        <v>921600</v>
      </c>
      <c r="CJT5" s="1">
        <f>LOOKUP($A5,'DMG Tables'!$P$2:$P$35,'DMG Tables'!$O$2:$O$35)*CJT$1*LOOKUP(CJT$1,'DMG Tables'!$G$2:$G$7,'DMG Tables'!$H$2:$H$7)</f>
        <v>922000</v>
      </c>
      <c r="CJU5" s="1">
        <f>LOOKUP($A5,'DMG Tables'!$P$2:$P$35,'DMG Tables'!$O$2:$O$35)*CJU$1*LOOKUP(CJU$1,'DMG Tables'!$G$2:$G$7,'DMG Tables'!$H$2:$H$7)</f>
        <v>922400</v>
      </c>
      <c r="CJV5" s="1">
        <f>LOOKUP($A5,'DMG Tables'!$P$2:$P$35,'DMG Tables'!$O$2:$O$35)*CJV$1*LOOKUP(CJV$1,'DMG Tables'!$G$2:$G$7,'DMG Tables'!$H$2:$H$7)</f>
        <v>922800</v>
      </c>
      <c r="CJW5" s="1">
        <f>LOOKUP($A5,'DMG Tables'!$P$2:$P$35,'DMG Tables'!$O$2:$O$35)*CJW$1*LOOKUP(CJW$1,'DMG Tables'!$G$2:$G$7,'DMG Tables'!$H$2:$H$7)</f>
        <v>923200</v>
      </c>
      <c r="CJX5" s="1">
        <f>LOOKUP($A5,'DMG Tables'!$P$2:$P$35,'DMG Tables'!$O$2:$O$35)*CJX$1*LOOKUP(CJX$1,'DMG Tables'!$G$2:$G$7,'DMG Tables'!$H$2:$H$7)</f>
        <v>923600</v>
      </c>
      <c r="CJY5" s="1">
        <f>LOOKUP($A5,'DMG Tables'!$P$2:$P$35,'DMG Tables'!$O$2:$O$35)*CJY$1*LOOKUP(CJY$1,'DMG Tables'!$G$2:$G$7,'DMG Tables'!$H$2:$H$7)</f>
        <v>924000</v>
      </c>
      <c r="CJZ5" s="1">
        <f>LOOKUP($A5,'DMG Tables'!$P$2:$P$35,'DMG Tables'!$O$2:$O$35)*CJZ$1*LOOKUP(CJZ$1,'DMG Tables'!$G$2:$G$7,'DMG Tables'!$H$2:$H$7)</f>
        <v>924400</v>
      </c>
      <c r="CKA5" s="1">
        <f>LOOKUP($A5,'DMG Tables'!$P$2:$P$35,'DMG Tables'!$O$2:$O$35)*CKA$1*LOOKUP(CKA$1,'DMG Tables'!$G$2:$G$7,'DMG Tables'!$H$2:$H$7)</f>
        <v>924800</v>
      </c>
      <c r="CKB5" s="1">
        <f>LOOKUP($A5,'DMG Tables'!$P$2:$P$35,'DMG Tables'!$O$2:$O$35)*CKB$1*LOOKUP(CKB$1,'DMG Tables'!$G$2:$G$7,'DMG Tables'!$H$2:$H$7)</f>
        <v>925200</v>
      </c>
      <c r="CKC5" s="1">
        <f>LOOKUP($A5,'DMG Tables'!$P$2:$P$35,'DMG Tables'!$O$2:$O$35)*CKC$1*LOOKUP(CKC$1,'DMG Tables'!$G$2:$G$7,'DMG Tables'!$H$2:$H$7)</f>
        <v>925600</v>
      </c>
      <c r="CKD5" s="1">
        <f>LOOKUP($A5,'DMG Tables'!$P$2:$P$35,'DMG Tables'!$O$2:$O$35)*CKD$1*LOOKUP(CKD$1,'DMG Tables'!$G$2:$G$7,'DMG Tables'!$H$2:$H$7)</f>
        <v>926000</v>
      </c>
      <c r="CKE5" s="1">
        <f>LOOKUP($A5,'DMG Tables'!$P$2:$P$35,'DMG Tables'!$O$2:$O$35)*CKE$1*LOOKUP(CKE$1,'DMG Tables'!$G$2:$G$7,'DMG Tables'!$H$2:$H$7)</f>
        <v>926400</v>
      </c>
      <c r="CKF5" s="1">
        <f>LOOKUP($A5,'DMG Tables'!$P$2:$P$35,'DMG Tables'!$O$2:$O$35)*CKF$1*LOOKUP(CKF$1,'DMG Tables'!$G$2:$G$7,'DMG Tables'!$H$2:$H$7)</f>
        <v>926800</v>
      </c>
      <c r="CKG5" s="1">
        <f>LOOKUP($A5,'DMG Tables'!$P$2:$P$35,'DMG Tables'!$O$2:$O$35)*CKG$1*LOOKUP(CKG$1,'DMG Tables'!$G$2:$G$7,'DMG Tables'!$H$2:$H$7)</f>
        <v>927200</v>
      </c>
      <c r="CKH5" s="1">
        <f>LOOKUP($A5,'DMG Tables'!$P$2:$P$35,'DMG Tables'!$O$2:$O$35)*CKH$1*LOOKUP(CKH$1,'DMG Tables'!$G$2:$G$7,'DMG Tables'!$H$2:$H$7)</f>
        <v>927600</v>
      </c>
      <c r="CKI5" s="1">
        <f>LOOKUP($A5,'DMG Tables'!$P$2:$P$35,'DMG Tables'!$O$2:$O$35)*CKI$1*LOOKUP(CKI$1,'DMG Tables'!$G$2:$G$7,'DMG Tables'!$H$2:$H$7)</f>
        <v>928000</v>
      </c>
      <c r="CKJ5" s="1">
        <f>LOOKUP($A5,'DMG Tables'!$P$2:$P$35,'DMG Tables'!$O$2:$O$35)*CKJ$1*LOOKUP(CKJ$1,'DMG Tables'!$G$2:$G$7,'DMG Tables'!$H$2:$H$7)</f>
        <v>928400</v>
      </c>
      <c r="CKK5" s="1">
        <f>LOOKUP($A5,'DMG Tables'!$P$2:$P$35,'DMG Tables'!$O$2:$O$35)*CKK$1*LOOKUP(CKK$1,'DMG Tables'!$G$2:$G$7,'DMG Tables'!$H$2:$H$7)</f>
        <v>928800</v>
      </c>
      <c r="CKL5" s="1">
        <f>LOOKUP($A5,'DMG Tables'!$P$2:$P$35,'DMG Tables'!$O$2:$O$35)*CKL$1*LOOKUP(CKL$1,'DMG Tables'!$G$2:$G$7,'DMG Tables'!$H$2:$H$7)</f>
        <v>929200</v>
      </c>
      <c r="CKM5" s="1">
        <f>LOOKUP($A5,'DMG Tables'!$P$2:$P$35,'DMG Tables'!$O$2:$O$35)*CKM$1*LOOKUP(CKM$1,'DMG Tables'!$G$2:$G$7,'DMG Tables'!$H$2:$H$7)</f>
        <v>929600</v>
      </c>
      <c r="CKN5" s="1">
        <f>LOOKUP($A5,'DMG Tables'!$P$2:$P$35,'DMG Tables'!$O$2:$O$35)*CKN$1*LOOKUP(CKN$1,'DMG Tables'!$G$2:$G$7,'DMG Tables'!$H$2:$H$7)</f>
        <v>930000</v>
      </c>
      <c r="CKO5" s="1">
        <f>LOOKUP($A5,'DMG Tables'!$P$2:$P$35,'DMG Tables'!$O$2:$O$35)*CKO$1*LOOKUP(CKO$1,'DMG Tables'!$G$2:$G$7,'DMG Tables'!$H$2:$H$7)</f>
        <v>930400</v>
      </c>
      <c r="CKP5" s="1">
        <f>LOOKUP($A5,'DMG Tables'!$P$2:$P$35,'DMG Tables'!$O$2:$O$35)*CKP$1*LOOKUP(CKP$1,'DMG Tables'!$G$2:$G$7,'DMG Tables'!$H$2:$H$7)</f>
        <v>930800</v>
      </c>
      <c r="CKQ5" s="1">
        <f>LOOKUP($A5,'DMG Tables'!$P$2:$P$35,'DMG Tables'!$O$2:$O$35)*CKQ$1*LOOKUP(CKQ$1,'DMG Tables'!$G$2:$G$7,'DMG Tables'!$H$2:$H$7)</f>
        <v>931200</v>
      </c>
      <c r="CKR5" s="1">
        <f>LOOKUP($A5,'DMG Tables'!$P$2:$P$35,'DMG Tables'!$O$2:$O$35)*CKR$1*LOOKUP(CKR$1,'DMG Tables'!$G$2:$G$7,'DMG Tables'!$H$2:$H$7)</f>
        <v>931600</v>
      </c>
      <c r="CKS5" s="1">
        <f>LOOKUP($A5,'DMG Tables'!$P$2:$P$35,'DMG Tables'!$O$2:$O$35)*CKS$1*LOOKUP(CKS$1,'DMG Tables'!$G$2:$G$7,'DMG Tables'!$H$2:$H$7)</f>
        <v>932000</v>
      </c>
      <c r="CKT5" s="1">
        <f>LOOKUP($A5,'DMG Tables'!$P$2:$P$35,'DMG Tables'!$O$2:$O$35)*CKT$1*LOOKUP(CKT$1,'DMG Tables'!$G$2:$G$7,'DMG Tables'!$H$2:$H$7)</f>
        <v>932400</v>
      </c>
      <c r="CKU5" s="1">
        <f>LOOKUP($A5,'DMG Tables'!$P$2:$P$35,'DMG Tables'!$O$2:$O$35)*CKU$1*LOOKUP(CKU$1,'DMG Tables'!$G$2:$G$7,'DMG Tables'!$H$2:$H$7)</f>
        <v>932800</v>
      </c>
      <c r="CKV5" s="1">
        <f>LOOKUP($A5,'DMG Tables'!$P$2:$P$35,'DMG Tables'!$O$2:$O$35)*CKV$1*LOOKUP(CKV$1,'DMG Tables'!$G$2:$G$7,'DMG Tables'!$H$2:$H$7)</f>
        <v>933200</v>
      </c>
      <c r="CKW5" s="1">
        <f>LOOKUP($A5,'DMG Tables'!$P$2:$P$35,'DMG Tables'!$O$2:$O$35)*CKW$1*LOOKUP(CKW$1,'DMG Tables'!$G$2:$G$7,'DMG Tables'!$H$2:$H$7)</f>
        <v>933600</v>
      </c>
      <c r="CKX5" s="1">
        <f>LOOKUP($A5,'DMG Tables'!$P$2:$P$35,'DMG Tables'!$O$2:$O$35)*CKX$1*LOOKUP(CKX$1,'DMG Tables'!$G$2:$G$7,'DMG Tables'!$H$2:$H$7)</f>
        <v>934000</v>
      </c>
      <c r="CKY5" s="1">
        <f>LOOKUP($A5,'DMG Tables'!$P$2:$P$35,'DMG Tables'!$O$2:$O$35)*CKY$1*LOOKUP(CKY$1,'DMG Tables'!$G$2:$G$7,'DMG Tables'!$H$2:$H$7)</f>
        <v>934400</v>
      </c>
      <c r="CKZ5" s="1">
        <f>LOOKUP($A5,'DMG Tables'!$P$2:$P$35,'DMG Tables'!$O$2:$O$35)*CKZ$1*LOOKUP(CKZ$1,'DMG Tables'!$G$2:$G$7,'DMG Tables'!$H$2:$H$7)</f>
        <v>934800</v>
      </c>
      <c r="CLA5" s="1">
        <f>LOOKUP($A5,'DMG Tables'!$P$2:$P$35,'DMG Tables'!$O$2:$O$35)*CLA$1*LOOKUP(CLA$1,'DMG Tables'!$G$2:$G$7,'DMG Tables'!$H$2:$H$7)</f>
        <v>935200</v>
      </c>
      <c r="CLB5" s="1">
        <f>LOOKUP($A5,'DMG Tables'!$P$2:$P$35,'DMG Tables'!$O$2:$O$35)*CLB$1*LOOKUP(CLB$1,'DMG Tables'!$G$2:$G$7,'DMG Tables'!$H$2:$H$7)</f>
        <v>935600</v>
      </c>
      <c r="CLC5" s="1">
        <f>LOOKUP($A5,'DMG Tables'!$P$2:$P$35,'DMG Tables'!$O$2:$O$35)*CLC$1*LOOKUP(CLC$1,'DMG Tables'!$G$2:$G$7,'DMG Tables'!$H$2:$H$7)</f>
        <v>936000</v>
      </c>
      <c r="CLD5" s="1">
        <f>LOOKUP($A5,'DMG Tables'!$P$2:$P$35,'DMG Tables'!$O$2:$O$35)*CLD$1*LOOKUP(CLD$1,'DMG Tables'!$G$2:$G$7,'DMG Tables'!$H$2:$H$7)</f>
        <v>936400</v>
      </c>
      <c r="CLE5" s="1">
        <f>LOOKUP($A5,'DMG Tables'!$P$2:$P$35,'DMG Tables'!$O$2:$O$35)*CLE$1*LOOKUP(CLE$1,'DMG Tables'!$G$2:$G$7,'DMG Tables'!$H$2:$H$7)</f>
        <v>936800</v>
      </c>
      <c r="CLF5" s="1">
        <f>LOOKUP($A5,'DMG Tables'!$P$2:$P$35,'DMG Tables'!$O$2:$O$35)*CLF$1*LOOKUP(CLF$1,'DMG Tables'!$G$2:$G$7,'DMG Tables'!$H$2:$H$7)</f>
        <v>937200</v>
      </c>
      <c r="CLG5" s="1">
        <f>LOOKUP($A5,'DMG Tables'!$P$2:$P$35,'DMG Tables'!$O$2:$O$35)*CLG$1*LOOKUP(CLG$1,'DMG Tables'!$G$2:$G$7,'DMG Tables'!$H$2:$H$7)</f>
        <v>937600</v>
      </c>
      <c r="CLH5" s="1">
        <f>LOOKUP($A5,'DMG Tables'!$P$2:$P$35,'DMG Tables'!$O$2:$O$35)*CLH$1*LOOKUP(CLH$1,'DMG Tables'!$G$2:$G$7,'DMG Tables'!$H$2:$H$7)</f>
        <v>938000</v>
      </c>
      <c r="CLI5" s="1">
        <f>LOOKUP($A5,'DMG Tables'!$P$2:$P$35,'DMG Tables'!$O$2:$O$35)*CLI$1*LOOKUP(CLI$1,'DMG Tables'!$G$2:$G$7,'DMG Tables'!$H$2:$H$7)</f>
        <v>938400</v>
      </c>
      <c r="CLJ5" s="1">
        <f>LOOKUP($A5,'DMG Tables'!$P$2:$P$35,'DMG Tables'!$O$2:$O$35)*CLJ$1*LOOKUP(CLJ$1,'DMG Tables'!$G$2:$G$7,'DMG Tables'!$H$2:$H$7)</f>
        <v>938800</v>
      </c>
      <c r="CLK5" s="1">
        <f>LOOKUP($A5,'DMG Tables'!$P$2:$P$35,'DMG Tables'!$O$2:$O$35)*CLK$1*LOOKUP(CLK$1,'DMG Tables'!$G$2:$G$7,'DMG Tables'!$H$2:$H$7)</f>
        <v>939200</v>
      </c>
      <c r="CLL5" s="1">
        <f>LOOKUP($A5,'DMG Tables'!$P$2:$P$35,'DMG Tables'!$O$2:$O$35)*CLL$1*LOOKUP(CLL$1,'DMG Tables'!$G$2:$G$7,'DMG Tables'!$H$2:$H$7)</f>
        <v>939600</v>
      </c>
      <c r="CLM5" s="1">
        <f>LOOKUP($A5,'DMG Tables'!$P$2:$P$35,'DMG Tables'!$O$2:$O$35)*CLM$1*LOOKUP(CLM$1,'DMG Tables'!$G$2:$G$7,'DMG Tables'!$H$2:$H$7)</f>
        <v>940000</v>
      </c>
      <c r="CLN5" s="1">
        <f>LOOKUP($A5,'DMG Tables'!$P$2:$P$35,'DMG Tables'!$O$2:$O$35)*CLN$1*LOOKUP(CLN$1,'DMG Tables'!$G$2:$G$7,'DMG Tables'!$H$2:$H$7)</f>
        <v>940400</v>
      </c>
      <c r="CLO5" s="1">
        <f>LOOKUP($A5,'DMG Tables'!$P$2:$P$35,'DMG Tables'!$O$2:$O$35)*CLO$1*LOOKUP(CLO$1,'DMG Tables'!$G$2:$G$7,'DMG Tables'!$H$2:$H$7)</f>
        <v>940800</v>
      </c>
      <c r="CLP5" s="1">
        <f>LOOKUP($A5,'DMG Tables'!$P$2:$P$35,'DMG Tables'!$O$2:$O$35)*CLP$1*LOOKUP(CLP$1,'DMG Tables'!$G$2:$G$7,'DMG Tables'!$H$2:$H$7)</f>
        <v>941200</v>
      </c>
      <c r="CLQ5" s="1">
        <f>LOOKUP($A5,'DMG Tables'!$P$2:$P$35,'DMG Tables'!$O$2:$O$35)*CLQ$1*LOOKUP(CLQ$1,'DMG Tables'!$G$2:$G$7,'DMG Tables'!$H$2:$H$7)</f>
        <v>941600</v>
      </c>
      <c r="CLR5" s="1">
        <f>LOOKUP($A5,'DMG Tables'!$P$2:$P$35,'DMG Tables'!$O$2:$O$35)*CLR$1*LOOKUP(CLR$1,'DMG Tables'!$G$2:$G$7,'DMG Tables'!$H$2:$H$7)</f>
        <v>942000</v>
      </c>
      <c r="CLS5" s="1">
        <f>LOOKUP($A5,'DMG Tables'!$P$2:$P$35,'DMG Tables'!$O$2:$O$35)*CLS$1*LOOKUP(CLS$1,'DMG Tables'!$G$2:$G$7,'DMG Tables'!$H$2:$H$7)</f>
        <v>942400</v>
      </c>
      <c r="CLT5" s="1">
        <f>LOOKUP($A5,'DMG Tables'!$P$2:$P$35,'DMG Tables'!$O$2:$O$35)*CLT$1*LOOKUP(CLT$1,'DMG Tables'!$G$2:$G$7,'DMG Tables'!$H$2:$H$7)</f>
        <v>942800</v>
      </c>
      <c r="CLU5" s="1">
        <f>LOOKUP($A5,'DMG Tables'!$P$2:$P$35,'DMG Tables'!$O$2:$O$35)*CLU$1*LOOKUP(CLU$1,'DMG Tables'!$G$2:$G$7,'DMG Tables'!$H$2:$H$7)</f>
        <v>943200</v>
      </c>
      <c r="CLV5" s="1">
        <f>LOOKUP($A5,'DMG Tables'!$P$2:$P$35,'DMG Tables'!$O$2:$O$35)*CLV$1*LOOKUP(CLV$1,'DMG Tables'!$G$2:$G$7,'DMG Tables'!$H$2:$H$7)</f>
        <v>943600</v>
      </c>
      <c r="CLW5" s="1">
        <f>LOOKUP($A5,'DMG Tables'!$P$2:$P$35,'DMG Tables'!$O$2:$O$35)*CLW$1*LOOKUP(CLW$1,'DMG Tables'!$G$2:$G$7,'DMG Tables'!$H$2:$H$7)</f>
        <v>944000</v>
      </c>
      <c r="CLX5" s="1">
        <f>LOOKUP($A5,'DMG Tables'!$P$2:$P$35,'DMG Tables'!$O$2:$O$35)*CLX$1*LOOKUP(CLX$1,'DMG Tables'!$G$2:$G$7,'DMG Tables'!$H$2:$H$7)</f>
        <v>944400</v>
      </c>
      <c r="CLY5" s="1">
        <f>LOOKUP($A5,'DMG Tables'!$P$2:$P$35,'DMG Tables'!$O$2:$O$35)*CLY$1*LOOKUP(CLY$1,'DMG Tables'!$G$2:$G$7,'DMG Tables'!$H$2:$H$7)</f>
        <v>944800</v>
      </c>
      <c r="CLZ5" s="1">
        <f>LOOKUP($A5,'DMG Tables'!$P$2:$P$35,'DMG Tables'!$O$2:$O$35)*CLZ$1*LOOKUP(CLZ$1,'DMG Tables'!$G$2:$G$7,'DMG Tables'!$H$2:$H$7)</f>
        <v>945200</v>
      </c>
      <c r="CMA5" s="1">
        <f>LOOKUP($A5,'DMG Tables'!$P$2:$P$35,'DMG Tables'!$O$2:$O$35)*CMA$1*LOOKUP(CMA$1,'DMG Tables'!$G$2:$G$7,'DMG Tables'!$H$2:$H$7)</f>
        <v>945600</v>
      </c>
      <c r="CMB5" s="1">
        <f>LOOKUP($A5,'DMG Tables'!$P$2:$P$35,'DMG Tables'!$O$2:$O$35)*CMB$1*LOOKUP(CMB$1,'DMG Tables'!$G$2:$G$7,'DMG Tables'!$H$2:$H$7)</f>
        <v>946000</v>
      </c>
      <c r="CMC5" s="1">
        <f>LOOKUP($A5,'DMG Tables'!$P$2:$P$35,'DMG Tables'!$O$2:$O$35)*CMC$1*LOOKUP(CMC$1,'DMG Tables'!$G$2:$G$7,'DMG Tables'!$H$2:$H$7)</f>
        <v>946400</v>
      </c>
      <c r="CMD5" s="1">
        <f>LOOKUP($A5,'DMG Tables'!$P$2:$P$35,'DMG Tables'!$O$2:$O$35)*CMD$1*LOOKUP(CMD$1,'DMG Tables'!$G$2:$G$7,'DMG Tables'!$H$2:$H$7)</f>
        <v>946800</v>
      </c>
      <c r="CME5" s="1">
        <f>LOOKUP($A5,'DMG Tables'!$P$2:$P$35,'DMG Tables'!$O$2:$O$35)*CME$1*LOOKUP(CME$1,'DMG Tables'!$G$2:$G$7,'DMG Tables'!$H$2:$H$7)</f>
        <v>947200</v>
      </c>
      <c r="CMF5" s="1">
        <f>LOOKUP($A5,'DMG Tables'!$P$2:$P$35,'DMG Tables'!$O$2:$O$35)*CMF$1*LOOKUP(CMF$1,'DMG Tables'!$G$2:$G$7,'DMG Tables'!$H$2:$H$7)</f>
        <v>947600</v>
      </c>
      <c r="CMG5" s="1">
        <f>LOOKUP($A5,'DMG Tables'!$P$2:$P$35,'DMG Tables'!$O$2:$O$35)*CMG$1*LOOKUP(CMG$1,'DMG Tables'!$G$2:$G$7,'DMG Tables'!$H$2:$H$7)</f>
        <v>948000</v>
      </c>
      <c r="CMH5" s="1">
        <f>LOOKUP($A5,'DMG Tables'!$P$2:$P$35,'DMG Tables'!$O$2:$O$35)*CMH$1*LOOKUP(CMH$1,'DMG Tables'!$G$2:$G$7,'DMG Tables'!$H$2:$H$7)</f>
        <v>948400</v>
      </c>
      <c r="CMI5" s="1">
        <f>LOOKUP($A5,'DMG Tables'!$P$2:$P$35,'DMG Tables'!$O$2:$O$35)*CMI$1*LOOKUP(CMI$1,'DMG Tables'!$G$2:$G$7,'DMG Tables'!$H$2:$H$7)</f>
        <v>948800</v>
      </c>
      <c r="CMJ5" s="1">
        <f>LOOKUP($A5,'DMG Tables'!$P$2:$P$35,'DMG Tables'!$O$2:$O$35)*CMJ$1*LOOKUP(CMJ$1,'DMG Tables'!$G$2:$G$7,'DMG Tables'!$H$2:$H$7)</f>
        <v>949200</v>
      </c>
      <c r="CMK5" s="1">
        <f>LOOKUP($A5,'DMG Tables'!$P$2:$P$35,'DMG Tables'!$O$2:$O$35)*CMK$1*LOOKUP(CMK$1,'DMG Tables'!$G$2:$G$7,'DMG Tables'!$H$2:$H$7)</f>
        <v>949600</v>
      </c>
      <c r="CML5" s="1">
        <f>LOOKUP($A5,'DMG Tables'!$P$2:$P$35,'DMG Tables'!$O$2:$O$35)*CML$1*LOOKUP(CML$1,'DMG Tables'!$G$2:$G$7,'DMG Tables'!$H$2:$H$7)</f>
        <v>950000</v>
      </c>
      <c r="CMM5" s="1">
        <f>LOOKUP($A5,'DMG Tables'!$P$2:$P$35,'DMG Tables'!$O$2:$O$35)*CMM$1*LOOKUP(CMM$1,'DMG Tables'!$G$2:$G$7,'DMG Tables'!$H$2:$H$7)</f>
        <v>950400</v>
      </c>
      <c r="CMN5" s="1">
        <f>LOOKUP($A5,'DMG Tables'!$P$2:$P$35,'DMG Tables'!$O$2:$O$35)*CMN$1*LOOKUP(CMN$1,'DMG Tables'!$G$2:$G$7,'DMG Tables'!$H$2:$H$7)</f>
        <v>950800</v>
      </c>
      <c r="CMO5" s="1">
        <f>LOOKUP($A5,'DMG Tables'!$P$2:$P$35,'DMG Tables'!$O$2:$O$35)*CMO$1*LOOKUP(CMO$1,'DMG Tables'!$G$2:$G$7,'DMG Tables'!$H$2:$H$7)</f>
        <v>951200</v>
      </c>
      <c r="CMP5" s="1">
        <f>LOOKUP($A5,'DMG Tables'!$P$2:$P$35,'DMG Tables'!$O$2:$O$35)*CMP$1*LOOKUP(CMP$1,'DMG Tables'!$G$2:$G$7,'DMG Tables'!$H$2:$H$7)</f>
        <v>951600</v>
      </c>
      <c r="CMQ5" s="1">
        <f>LOOKUP($A5,'DMG Tables'!$P$2:$P$35,'DMG Tables'!$O$2:$O$35)*CMQ$1*LOOKUP(CMQ$1,'DMG Tables'!$G$2:$G$7,'DMG Tables'!$H$2:$H$7)</f>
        <v>952000</v>
      </c>
      <c r="CMR5" s="1">
        <f>LOOKUP($A5,'DMG Tables'!$P$2:$P$35,'DMG Tables'!$O$2:$O$35)*CMR$1*LOOKUP(CMR$1,'DMG Tables'!$G$2:$G$7,'DMG Tables'!$H$2:$H$7)</f>
        <v>952400</v>
      </c>
      <c r="CMS5" s="1">
        <f>LOOKUP($A5,'DMG Tables'!$P$2:$P$35,'DMG Tables'!$O$2:$O$35)*CMS$1*LOOKUP(CMS$1,'DMG Tables'!$G$2:$G$7,'DMG Tables'!$H$2:$H$7)</f>
        <v>952800</v>
      </c>
      <c r="CMT5" s="1">
        <f>LOOKUP($A5,'DMG Tables'!$P$2:$P$35,'DMG Tables'!$O$2:$O$35)*CMT$1*LOOKUP(CMT$1,'DMG Tables'!$G$2:$G$7,'DMG Tables'!$H$2:$H$7)</f>
        <v>953200</v>
      </c>
      <c r="CMU5" s="1">
        <f>LOOKUP($A5,'DMG Tables'!$P$2:$P$35,'DMG Tables'!$O$2:$O$35)*CMU$1*LOOKUP(CMU$1,'DMG Tables'!$G$2:$G$7,'DMG Tables'!$H$2:$H$7)</f>
        <v>953600</v>
      </c>
      <c r="CMV5" s="1">
        <f>LOOKUP($A5,'DMG Tables'!$P$2:$P$35,'DMG Tables'!$O$2:$O$35)*CMV$1*LOOKUP(CMV$1,'DMG Tables'!$G$2:$G$7,'DMG Tables'!$H$2:$H$7)</f>
        <v>954000</v>
      </c>
      <c r="CMW5" s="1">
        <f>LOOKUP($A5,'DMG Tables'!$P$2:$P$35,'DMG Tables'!$O$2:$O$35)*CMW$1*LOOKUP(CMW$1,'DMG Tables'!$G$2:$G$7,'DMG Tables'!$H$2:$H$7)</f>
        <v>954400</v>
      </c>
      <c r="CMX5" s="1">
        <f>LOOKUP($A5,'DMG Tables'!$P$2:$P$35,'DMG Tables'!$O$2:$O$35)*CMX$1*LOOKUP(CMX$1,'DMG Tables'!$G$2:$G$7,'DMG Tables'!$H$2:$H$7)</f>
        <v>954800</v>
      </c>
      <c r="CMY5" s="1">
        <f>LOOKUP($A5,'DMG Tables'!$P$2:$P$35,'DMG Tables'!$O$2:$O$35)*CMY$1*LOOKUP(CMY$1,'DMG Tables'!$G$2:$G$7,'DMG Tables'!$H$2:$H$7)</f>
        <v>955200</v>
      </c>
      <c r="CMZ5" s="1">
        <f>LOOKUP($A5,'DMG Tables'!$P$2:$P$35,'DMG Tables'!$O$2:$O$35)*CMZ$1*LOOKUP(CMZ$1,'DMG Tables'!$G$2:$G$7,'DMG Tables'!$H$2:$H$7)</f>
        <v>955600</v>
      </c>
      <c r="CNA5" s="1">
        <f>LOOKUP($A5,'DMG Tables'!$P$2:$P$35,'DMG Tables'!$O$2:$O$35)*CNA$1*LOOKUP(CNA$1,'DMG Tables'!$G$2:$G$7,'DMG Tables'!$H$2:$H$7)</f>
        <v>956000</v>
      </c>
      <c r="CNB5" s="1">
        <f>LOOKUP($A5,'DMG Tables'!$P$2:$P$35,'DMG Tables'!$O$2:$O$35)*CNB$1*LOOKUP(CNB$1,'DMG Tables'!$G$2:$G$7,'DMG Tables'!$H$2:$H$7)</f>
        <v>956400</v>
      </c>
      <c r="CNC5" s="1">
        <f>LOOKUP($A5,'DMG Tables'!$P$2:$P$35,'DMG Tables'!$O$2:$O$35)*CNC$1*LOOKUP(CNC$1,'DMG Tables'!$G$2:$G$7,'DMG Tables'!$H$2:$H$7)</f>
        <v>956800</v>
      </c>
      <c r="CND5" s="1">
        <f>LOOKUP($A5,'DMG Tables'!$P$2:$P$35,'DMG Tables'!$O$2:$O$35)*CND$1*LOOKUP(CND$1,'DMG Tables'!$G$2:$G$7,'DMG Tables'!$H$2:$H$7)</f>
        <v>957200</v>
      </c>
      <c r="CNE5" s="1">
        <f>LOOKUP($A5,'DMG Tables'!$P$2:$P$35,'DMG Tables'!$O$2:$O$35)*CNE$1*LOOKUP(CNE$1,'DMG Tables'!$G$2:$G$7,'DMG Tables'!$H$2:$H$7)</f>
        <v>957600</v>
      </c>
      <c r="CNF5" s="1">
        <f>LOOKUP($A5,'DMG Tables'!$P$2:$P$35,'DMG Tables'!$O$2:$O$35)*CNF$1*LOOKUP(CNF$1,'DMG Tables'!$G$2:$G$7,'DMG Tables'!$H$2:$H$7)</f>
        <v>958000</v>
      </c>
      <c r="CNG5" s="1">
        <f>LOOKUP($A5,'DMG Tables'!$P$2:$P$35,'DMG Tables'!$O$2:$O$35)*CNG$1*LOOKUP(CNG$1,'DMG Tables'!$G$2:$G$7,'DMG Tables'!$H$2:$H$7)</f>
        <v>958400</v>
      </c>
      <c r="CNH5" s="1">
        <f>LOOKUP($A5,'DMG Tables'!$P$2:$P$35,'DMG Tables'!$O$2:$O$35)*CNH$1*LOOKUP(CNH$1,'DMG Tables'!$G$2:$G$7,'DMG Tables'!$H$2:$H$7)</f>
        <v>958800</v>
      </c>
      <c r="CNI5" s="1">
        <f>LOOKUP($A5,'DMG Tables'!$P$2:$P$35,'DMG Tables'!$O$2:$O$35)*CNI$1*LOOKUP(CNI$1,'DMG Tables'!$G$2:$G$7,'DMG Tables'!$H$2:$H$7)</f>
        <v>959200</v>
      </c>
      <c r="CNJ5" s="1">
        <f>LOOKUP($A5,'DMG Tables'!$P$2:$P$35,'DMG Tables'!$O$2:$O$35)*CNJ$1*LOOKUP(CNJ$1,'DMG Tables'!$G$2:$G$7,'DMG Tables'!$H$2:$H$7)</f>
        <v>959600</v>
      </c>
      <c r="CNK5" s="1">
        <f>LOOKUP($A5,'DMG Tables'!$P$2:$P$35,'DMG Tables'!$O$2:$O$35)*CNK$1*LOOKUP(CNK$1,'DMG Tables'!$G$2:$G$7,'DMG Tables'!$H$2:$H$7)</f>
        <v>960000</v>
      </c>
      <c r="CNL5" s="1">
        <f>LOOKUP($A5,'DMG Tables'!$P$2:$P$35,'DMG Tables'!$O$2:$O$35)*CNL$1*LOOKUP(CNL$1,'DMG Tables'!$G$2:$G$7,'DMG Tables'!$H$2:$H$7)</f>
        <v>960400</v>
      </c>
      <c r="CNM5" s="1">
        <f>LOOKUP($A5,'DMG Tables'!$P$2:$P$35,'DMG Tables'!$O$2:$O$35)*CNM$1*LOOKUP(CNM$1,'DMG Tables'!$G$2:$G$7,'DMG Tables'!$H$2:$H$7)</f>
        <v>960800</v>
      </c>
      <c r="CNN5" s="1">
        <f>LOOKUP($A5,'DMG Tables'!$P$2:$P$35,'DMG Tables'!$O$2:$O$35)*CNN$1*LOOKUP(CNN$1,'DMG Tables'!$G$2:$G$7,'DMG Tables'!$H$2:$H$7)</f>
        <v>961200</v>
      </c>
      <c r="CNO5" s="1">
        <f>LOOKUP($A5,'DMG Tables'!$P$2:$P$35,'DMG Tables'!$O$2:$O$35)*CNO$1*LOOKUP(CNO$1,'DMG Tables'!$G$2:$G$7,'DMG Tables'!$H$2:$H$7)</f>
        <v>961600</v>
      </c>
      <c r="CNP5" s="1">
        <f>LOOKUP($A5,'DMG Tables'!$P$2:$P$35,'DMG Tables'!$O$2:$O$35)*CNP$1*LOOKUP(CNP$1,'DMG Tables'!$G$2:$G$7,'DMG Tables'!$H$2:$H$7)</f>
        <v>962000</v>
      </c>
      <c r="CNQ5" s="1">
        <f>LOOKUP($A5,'DMG Tables'!$P$2:$P$35,'DMG Tables'!$O$2:$O$35)*CNQ$1*LOOKUP(CNQ$1,'DMG Tables'!$G$2:$G$7,'DMG Tables'!$H$2:$H$7)</f>
        <v>962400</v>
      </c>
      <c r="CNR5" s="1">
        <f>LOOKUP($A5,'DMG Tables'!$P$2:$P$35,'DMG Tables'!$O$2:$O$35)*CNR$1*LOOKUP(CNR$1,'DMG Tables'!$G$2:$G$7,'DMG Tables'!$H$2:$H$7)</f>
        <v>962800</v>
      </c>
      <c r="CNS5" s="1">
        <f>LOOKUP($A5,'DMG Tables'!$P$2:$P$35,'DMG Tables'!$O$2:$O$35)*CNS$1*LOOKUP(CNS$1,'DMG Tables'!$G$2:$G$7,'DMG Tables'!$H$2:$H$7)</f>
        <v>963200</v>
      </c>
      <c r="CNT5" s="1">
        <f>LOOKUP($A5,'DMG Tables'!$P$2:$P$35,'DMG Tables'!$O$2:$O$35)*CNT$1*LOOKUP(CNT$1,'DMG Tables'!$G$2:$G$7,'DMG Tables'!$H$2:$H$7)</f>
        <v>963600</v>
      </c>
      <c r="CNU5" s="1">
        <f>LOOKUP($A5,'DMG Tables'!$P$2:$P$35,'DMG Tables'!$O$2:$O$35)*CNU$1*LOOKUP(CNU$1,'DMG Tables'!$G$2:$G$7,'DMG Tables'!$H$2:$H$7)</f>
        <v>964000</v>
      </c>
      <c r="CNV5" s="1">
        <f>LOOKUP($A5,'DMG Tables'!$P$2:$P$35,'DMG Tables'!$O$2:$O$35)*CNV$1*LOOKUP(CNV$1,'DMG Tables'!$G$2:$G$7,'DMG Tables'!$H$2:$H$7)</f>
        <v>964400</v>
      </c>
      <c r="CNW5" s="1">
        <f>LOOKUP($A5,'DMG Tables'!$P$2:$P$35,'DMG Tables'!$O$2:$O$35)*CNW$1*LOOKUP(CNW$1,'DMG Tables'!$G$2:$G$7,'DMG Tables'!$H$2:$H$7)</f>
        <v>964800</v>
      </c>
      <c r="CNX5" s="1">
        <f>LOOKUP($A5,'DMG Tables'!$P$2:$P$35,'DMG Tables'!$O$2:$O$35)*CNX$1*LOOKUP(CNX$1,'DMG Tables'!$G$2:$G$7,'DMG Tables'!$H$2:$H$7)</f>
        <v>965200</v>
      </c>
      <c r="CNY5" s="1">
        <f>LOOKUP($A5,'DMG Tables'!$P$2:$P$35,'DMG Tables'!$O$2:$O$35)*CNY$1*LOOKUP(CNY$1,'DMG Tables'!$G$2:$G$7,'DMG Tables'!$H$2:$H$7)</f>
        <v>965600</v>
      </c>
      <c r="CNZ5" s="1">
        <f>LOOKUP($A5,'DMG Tables'!$P$2:$P$35,'DMG Tables'!$O$2:$O$35)*CNZ$1*LOOKUP(CNZ$1,'DMG Tables'!$G$2:$G$7,'DMG Tables'!$H$2:$H$7)</f>
        <v>966000</v>
      </c>
      <c r="COA5" s="1">
        <f>LOOKUP($A5,'DMG Tables'!$P$2:$P$35,'DMG Tables'!$O$2:$O$35)*COA$1*LOOKUP(COA$1,'DMG Tables'!$G$2:$G$7,'DMG Tables'!$H$2:$H$7)</f>
        <v>966400</v>
      </c>
      <c r="COB5" s="1">
        <f>LOOKUP($A5,'DMG Tables'!$P$2:$P$35,'DMG Tables'!$O$2:$O$35)*COB$1*LOOKUP(COB$1,'DMG Tables'!$G$2:$G$7,'DMG Tables'!$H$2:$H$7)</f>
        <v>966800</v>
      </c>
      <c r="COC5" s="1">
        <f>LOOKUP($A5,'DMG Tables'!$P$2:$P$35,'DMG Tables'!$O$2:$O$35)*COC$1*LOOKUP(COC$1,'DMG Tables'!$G$2:$G$7,'DMG Tables'!$H$2:$H$7)</f>
        <v>967200</v>
      </c>
      <c r="COD5" s="1">
        <f>LOOKUP($A5,'DMG Tables'!$P$2:$P$35,'DMG Tables'!$O$2:$O$35)*COD$1*LOOKUP(COD$1,'DMG Tables'!$G$2:$G$7,'DMG Tables'!$H$2:$H$7)</f>
        <v>967600</v>
      </c>
      <c r="COE5" s="1">
        <f>LOOKUP($A5,'DMG Tables'!$P$2:$P$35,'DMG Tables'!$O$2:$O$35)*COE$1*LOOKUP(COE$1,'DMG Tables'!$G$2:$G$7,'DMG Tables'!$H$2:$H$7)</f>
        <v>968000</v>
      </c>
      <c r="COF5" s="1">
        <f>LOOKUP($A5,'DMG Tables'!$P$2:$P$35,'DMG Tables'!$O$2:$O$35)*COF$1*LOOKUP(COF$1,'DMG Tables'!$G$2:$G$7,'DMG Tables'!$H$2:$H$7)</f>
        <v>968400</v>
      </c>
      <c r="COG5" s="1">
        <f>LOOKUP($A5,'DMG Tables'!$P$2:$P$35,'DMG Tables'!$O$2:$O$35)*COG$1*LOOKUP(COG$1,'DMG Tables'!$G$2:$G$7,'DMG Tables'!$H$2:$H$7)</f>
        <v>968800</v>
      </c>
      <c r="COH5" s="1">
        <f>LOOKUP($A5,'DMG Tables'!$P$2:$P$35,'DMG Tables'!$O$2:$O$35)*COH$1*LOOKUP(COH$1,'DMG Tables'!$G$2:$G$7,'DMG Tables'!$H$2:$H$7)</f>
        <v>969200</v>
      </c>
      <c r="COI5" s="1">
        <f>LOOKUP($A5,'DMG Tables'!$P$2:$P$35,'DMG Tables'!$O$2:$O$35)*COI$1*LOOKUP(COI$1,'DMG Tables'!$G$2:$G$7,'DMG Tables'!$H$2:$H$7)</f>
        <v>969600</v>
      </c>
      <c r="COJ5" s="1">
        <f>LOOKUP($A5,'DMG Tables'!$P$2:$P$35,'DMG Tables'!$O$2:$O$35)*COJ$1*LOOKUP(COJ$1,'DMG Tables'!$G$2:$G$7,'DMG Tables'!$H$2:$H$7)</f>
        <v>970000</v>
      </c>
      <c r="COK5" s="1">
        <f>LOOKUP($A5,'DMG Tables'!$P$2:$P$35,'DMG Tables'!$O$2:$O$35)*COK$1*LOOKUP(COK$1,'DMG Tables'!$G$2:$G$7,'DMG Tables'!$H$2:$H$7)</f>
        <v>970400</v>
      </c>
      <c r="COL5" s="1">
        <f>LOOKUP($A5,'DMG Tables'!$P$2:$P$35,'DMG Tables'!$O$2:$O$35)*COL$1*LOOKUP(COL$1,'DMG Tables'!$G$2:$G$7,'DMG Tables'!$H$2:$H$7)</f>
        <v>970800</v>
      </c>
      <c r="COM5" s="1">
        <f>LOOKUP($A5,'DMG Tables'!$P$2:$P$35,'DMG Tables'!$O$2:$O$35)*COM$1*LOOKUP(COM$1,'DMG Tables'!$G$2:$G$7,'DMG Tables'!$H$2:$H$7)</f>
        <v>971200</v>
      </c>
      <c r="CON5" s="1">
        <f>LOOKUP($A5,'DMG Tables'!$P$2:$P$35,'DMG Tables'!$O$2:$O$35)*CON$1*LOOKUP(CON$1,'DMG Tables'!$G$2:$G$7,'DMG Tables'!$H$2:$H$7)</f>
        <v>971600</v>
      </c>
      <c r="COO5" s="1">
        <f>LOOKUP($A5,'DMG Tables'!$P$2:$P$35,'DMG Tables'!$O$2:$O$35)*COO$1*LOOKUP(COO$1,'DMG Tables'!$G$2:$G$7,'DMG Tables'!$H$2:$H$7)</f>
        <v>972000</v>
      </c>
      <c r="COP5" s="1">
        <f>LOOKUP($A5,'DMG Tables'!$P$2:$P$35,'DMG Tables'!$O$2:$O$35)*COP$1*LOOKUP(COP$1,'DMG Tables'!$G$2:$G$7,'DMG Tables'!$H$2:$H$7)</f>
        <v>972400</v>
      </c>
      <c r="COQ5" s="1">
        <f>LOOKUP($A5,'DMG Tables'!$P$2:$P$35,'DMG Tables'!$O$2:$O$35)*COQ$1*LOOKUP(COQ$1,'DMG Tables'!$G$2:$G$7,'DMG Tables'!$H$2:$H$7)</f>
        <v>972800</v>
      </c>
      <c r="COR5" s="1">
        <f>LOOKUP($A5,'DMG Tables'!$P$2:$P$35,'DMG Tables'!$O$2:$O$35)*COR$1*LOOKUP(COR$1,'DMG Tables'!$G$2:$G$7,'DMG Tables'!$H$2:$H$7)</f>
        <v>973200</v>
      </c>
      <c r="COS5" s="1">
        <f>LOOKUP($A5,'DMG Tables'!$P$2:$P$35,'DMG Tables'!$O$2:$O$35)*COS$1*LOOKUP(COS$1,'DMG Tables'!$G$2:$G$7,'DMG Tables'!$H$2:$H$7)</f>
        <v>973600</v>
      </c>
      <c r="COT5" s="1">
        <f>LOOKUP($A5,'DMG Tables'!$P$2:$P$35,'DMG Tables'!$O$2:$O$35)*COT$1*LOOKUP(COT$1,'DMG Tables'!$G$2:$G$7,'DMG Tables'!$H$2:$H$7)</f>
        <v>974000</v>
      </c>
      <c r="COU5" s="1">
        <f>LOOKUP($A5,'DMG Tables'!$P$2:$P$35,'DMG Tables'!$O$2:$O$35)*COU$1*LOOKUP(COU$1,'DMG Tables'!$G$2:$G$7,'DMG Tables'!$H$2:$H$7)</f>
        <v>974400</v>
      </c>
      <c r="COV5" s="1">
        <f>LOOKUP($A5,'DMG Tables'!$P$2:$P$35,'DMG Tables'!$O$2:$O$35)*COV$1*LOOKUP(COV$1,'DMG Tables'!$G$2:$G$7,'DMG Tables'!$H$2:$H$7)</f>
        <v>974800</v>
      </c>
      <c r="COW5" s="1">
        <f>LOOKUP($A5,'DMG Tables'!$P$2:$P$35,'DMG Tables'!$O$2:$O$35)*COW$1*LOOKUP(COW$1,'DMG Tables'!$G$2:$G$7,'DMG Tables'!$H$2:$H$7)</f>
        <v>975200</v>
      </c>
      <c r="COX5" s="1">
        <f>LOOKUP($A5,'DMG Tables'!$P$2:$P$35,'DMG Tables'!$O$2:$O$35)*COX$1*LOOKUP(COX$1,'DMG Tables'!$G$2:$G$7,'DMG Tables'!$H$2:$H$7)</f>
        <v>975600</v>
      </c>
      <c r="COY5" s="1">
        <f>LOOKUP($A5,'DMG Tables'!$P$2:$P$35,'DMG Tables'!$O$2:$O$35)*COY$1*LOOKUP(COY$1,'DMG Tables'!$G$2:$G$7,'DMG Tables'!$H$2:$H$7)</f>
        <v>976000</v>
      </c>
      <c r="COZ5" s="1">
        <f>LOOKUP($A5,'DMG Tables'!$P$2:$P$35,'DMG Tables'!$O$2:$O$35)*COZ$1*LOOKUP(COZ$1,'DMG Tables'!$G$2:$G$7,'DMG Tables'!$H$2:$H$7)</f>
        <v>976400</v>
      </c>
      <c r="CPA5" s="1">
        <f>LOOKUP($A5,'DMG Tables'!$P$2:$P$35,'DMG Tables'!$O$2:$O$35)*CPA$1*LOOKUP(CPA$1,'DMG Tables'!$G$2:$G$7,'DMG Tables'!$H$2:$H$7)</f>
        <v>976800</v>
      </c>
      <c r="CPB5" s="1">
        <f>LOOKUP($A5,'DMG Tables'!$P$2:$P$35,'DMG Tables'!$O$2:$O$35)*CPB$1*LOOKUP(CPB$1,'DMG Tables'!$G$2:$G$7,'DMG Tables'!$H$2:$H$7)</f>
        <v>977200</v>
      </c>
      <c r="CPC5" s="1">
        <f>LOOKUP($A5,'DMG Tables'!$P$2:$P$35,'DMG Tables'!$O$2:$O$35)*CPC$1*LOOKUP(CPC$1,'DMG Tables'!$G$2:$G$7,'DMG Tables'!$H$2:$H$7)</f>
        <v>977600</v>
      </c>
      <c r="CPD5" s="1">
        <f>LOOKUP($A5,'DMG Tables'!$P$2:$P$35,'DMG Tables'!$O$2:$O$35)*CPD$1*LOOKUP(CPD$1,'DMG Tables'!$G$2:$G$7,'DMG Tables'!$H$2:$H$7)</f>
        <v>978000</v>
      </c>
      <c r="CPE5" s="1">
        <f>LOOKUP($A5,'DMG Tables'!$P$2:$P$35,'DMG Tables'!$O$2:$O$35)*CPE$1*LOOKUP(CPE$1,'DMG Tables'!$G$2:$G$7,'DMG Tables'!$H$2:$H$7)</f>
        <v>978400</v>
      </c>
      <c r="CPF5" s="1">
        <f>LOOKUP($A5,'DMG Tables'!$P$2:$P$35,'DMG Tables'!$O$2:$O$35)*CPF$1*LOOKUP(CPF$1,'DMG Tables'!$G$2:$G$7,'DMG Tables'!$H$2:$H$7)</f>
        <v>978800</v>
      </c>
      <c r="CPG5" s="1">
        <f>LOOKUP($A5,'DMG Tables'!$P$2:$P$35,'DMG Tables'!$O$2:$O$35)*CPG$1*LOOKUP(CPG$1,'DMG Tables'!$G$2:$G$7,'DMG Tables'!$H$2:$H$7)</f>
        <v>979200</v>
      </c>
      <c r="CPH5" s="1">
        <f>LOOKUP($A5,'DMG Tables'!$P$2:$P$35,'DMG Tables'!$O$2:$O$35)*CPH$1*LOOKUP(CPH$1,'DMG Tables'!$G$2:$G$7,'DMG Tables'!$H$2:$H$7)</f>
        <v>979600</v>
      </c>
      <c r="CPI5" s="1">
        <f>LOOKUP($A5,'DMG Tables'!$P$2:$P$35,'DMG Tables'!$O$2:$O$35)*CPI$1*LOOKUP(CPI$1,'DMG Tables'!$G$2:$G$7,'DMG Tables'!$H$2:$H$7)</f>
        <v>980000</v>
      </c>
      <c r="CPJ5" s="1">
        <f>LOOKUP($A5,'DMG Tables'!$P$2:$P$35,'DMG Tables'!$O$2:$O$35)*CPJ$1*LOOKUP(CPJ$1,'DMG Tables'!$G$2:$G$7,'DMG Tables'!$H$2:$H$7)</f>
        <v>980400</v>
      </c>
      <c r="CPK5" s="1">
        <f>LOOKUP($A5,'DMG Tables'!$P$2:$P$35,'DMG Tables'!$O$2:$O$35)*CPK$1*LOOKUP(CPK$1,'DMG Tables'!$G$2:$G$7,'DMG Tables'!$H$2:$H$7)</f>
        <v>980800</v>
      </c>
      <c r="CPL5" s="1">
        <f>LOOKUP($A5,'DMG Tables'!$P$2:$P$35,'DMG Tables'!$O$2:$O$35)*CPL$1*LOOKUP(CPL$1,'DMG Tables'!$G$2:$G$7,'DMG Tables'!$H$2:$H$7)</f>
        <v>981200</v>
      </c>
      <c r="CPM5" s="1">
        <f>LOOKUP($A5,'DMG Tables'!$P$2:$P$35,'DMG Tables'!$O$2:$O$35)*CPM$1*LOOKUP(CPM$1,'DMG Tables'!$G$2:$G$7,'DMG Tables'!$H$2:$H$7)</f>
        <v>981600</v>
      </c>
      <c r="CPN5" s="1">
        <f>LOOKUP($A5,'DMG Tables'!$P$2:$P$35,'DMG Tables'!$O$2:$O$35)*CPN$1*LOOKUP(CPN$1,'DMG Tables'!$G$2:$G$7,'DMG Tables'!$H$2:$H$7)</f>
        <v>982000</v>
      </c>
      <c r="CPO5" s="1">
        <f>LOOKUP($A5,'DMG Tables'!$P$2:$P$35,'DMG Tables'!$O$2:$O$35)*CPO$1*LOOKUP(CPO$1,'DMG Tables'!$G$2:$G$7,'DMG Tables'!$H$2:$H$7)</f>
        <v>982400</v>
      </c>
      <c r="CPP5" s="1">
        <f>LOOKUP($A5,'DMG Tables'!$P$2:$P$35,'DMG Tables'!$O$2:$O$35)*CPP$1*LOOKUP(CPP$1,'DMG Tables'!$G$2:$G$7,'DMG Tables'!$H$2:$H$7)</f>
        <v>982800</v>
      </c>
      <c r="CPQ5" s="1">
        <f>LOOKUP($A5,'DMG Tables'!$P$2:$P$35,'DMG Tables'!$O$2:$O$35)*CPQ$1*LOOKUP(CPQ$1,'DMG Tables'!$G$2:$G$7,'DMG Tables'!$H$2:$H$7)</f>
        <v>983200</v>
      </c>
      <c r="CPR5" s="1">
        <f>LOOKUP($A5,'DMG Tables'!$P$2:$P$35,'DMG Tables'!$O$2:$O$35)*CPR$1*LOOKUP(CPR$1,'DMG Tables'!$G$2:$G$7,'DMG Tables'!$H$2:$H$7)</f>
        <v>983600</v>
      </c>
      <c r="CPS5" s="1">
        <f>LOOKUP($A5,'DMG Tables'!$P$2:$P$35,'DMG Tables'!$O$2:$O$35)*CPS$1*LOOKUP(CPS$1,'DMG Tables'!$G$2:$G$7,'DMG Tables'!$H$2:$H$7)</f>
        <v>984000</v>
      </c>
      <c r="CPT5" s="1">
        <f>LOOKUP($A5,'DMG Tables'!$P$2:$P$35,'DMG Tables'!$O$2:$O$35)*CPT$1*LOOKUP(CPT$1,'DMG Tables'!$G$2:$G$7,'DMG Tables'!$H$2:$H$7)</f>
        <v>984400</v>
      </c>
      <c r="CPU5" s="1">
        <f>LOOKUP($A5,'DMG Tables'!$P$2:$P$35,'DMG Tables'!$O$2:$O$35)*CPU$1*LOOKUP(CPU$1,'DMG Tables'!$G$2:$G$7,'DMG Tables'!$H$2:$H$7)</f>
        <v>984800</v>
      </c>
      <c r="CPV5" s="1">
        <f>LOOKUP($A5,'DMG Tables'!$P$2:$P$35,'DMG Tables'!$O$2:$O$35)*CPV$1*LOOKUP(CPV$1,'DMG Tables'!$G$2:$G$7,'DMG Tables'!$H$2:$H$7)</f>
        <v>985200</v>
      </c>
      <c r="CPW5" s="1">
        <f>LOOKUP($A5,'DMG Tables'!$P$2:$P$35,'DMG Tables'!$O$2:$O$35)*CPW$1*LOOKUP(CPW$1,'DMG Tables'!$G$2:$G$7,'DMG Tables'!$H$2:$H$7)</f>
        <v>985600</v>
      </c>
      <c r="CPX5" s="1">
        <f>LOOKUP($A5,'DMG Tables'!$P$2:$P$35,'DMG Tables'!$O$2:$O$35)*CPX$1*LOOKUP(CPX$1,'DMG Tables'!$G$2:$G$7,'DMG Tables'!$H$2:$H$7)</f>
        <v>986000</v>
      </c>
      <c r="CPY5" s="1">
        <f>LOOKUP($A5,'DMG Tables'!$P$2:$P$35,'DMG Tables'!$O$2:$O$35)*CPY$1*LOOKUP(CPY$1,'DMG Tables'!$G$2:$G$7,'DMG Tables'!$H$2:$H$7)</f>
        <v>986400</v>
      </c>
      <c r="CPZ5" s="1">
        <f>LOOKUP($A5,'DMG Tables'!$P$2:$P$35,'DMG Tables'!$O$2:$O$35)*CPZ$1*LOOKUP(CPZ$1,'DMG Tables'!$G$2:$G$7,'DMG Tables'!$H$2:$H$7)</f>
        <v>986800</v>
      </c>
      <c r="CQA5" s="1">
        <f>LOOKUP($A5,'DMG Tables'!$P$2:$P$35,'DMG Tables'!$O$2:$O$35)*CQA$1*LOOKUP(CQA$1,'DMG Tables'!$G$2:$G$7,'DMG Tables'!$H$2:$H$7)</f>
        <v>987200</v>
      </c>
      <c r="CQB5" s="1">
        <f>LOOKUP($A5,'DMG Tables'!$P$2:$P$35,'DMG Tables'!$O$2:$O$35)*CQB$1*LOOKUP(CQB$1,'DMG Tables'!$G$2:$G$7,'DMG Tables'!$H$2:$H$7)</f>
        <v>987600</v>
      </c>
      <c r="CQC5" s="1">
        <f>LOOKUP($A5,'DMG Tables'!$P$2:$P$35,'DMG Tables'!$O$2:$O$35)*CQC$1*LOOKUP(CQC$1,'DMG Tables'!$G$2:$G$7,'DMG Tables'!$H$2:$H$7)</f>
        <v>988000</v>
      </c>
      <c r="CQD5" s="1">
        <f>LOOKUP($A5,'DMG Tables'!$P$2:$P$35,'DMG Tables'!$O$2:$O$35)*CQD$1*LOOKUP(CQD$1,'DMG Tables'!$G$2:$G$7,'DMG Tables'!$H$2:$H$7)</f>
        <v>988400</v>
      </c>
      <c r="CQE5" s="1">
        <f>LOOKUP($A5,'DMG Tables'!$P$2:$P$35,'DMG Tables'!$O$2:$O$35)*CQE$1*LOOKUP(CQE$1,'DMG Tables'!$G$2:$G$7,'DMG Tables'!$H$2:$H$7)</f>
        <v>988800</v>
      </c>
      <c r="CQF5" s="1">
        <f>LOOKUP($A5,'DMG Tables'!$P$2:$P$35,'DMG Tables'!$O$2:$O$35)*CQF$1*LOOKUP(CQF$1,'DMG Tables'!$G$2:$G$7,'DMG Tables'!$H$2:$H$7)</f>
        <v>989200</v>
      </c>
      <c r="CQG5" s="1">
        <f>LOOKUP($A5,'DMG Tables'!$P$2:$P$35,'DMG Tables'!$O$2:$O$35)*CQG$1*LOOKUP(CQG$1,'DMG Tables'!$G$2:$G$7,'DMG Tables'!$H$2:$H$7)</f>
        <v>989600</v>
      </c>
      <c r="CQH5" s="1">
        <f>LOOKUP($A5,'DMG Tables'!$P$2:$P$35,'DMG Tables'!$O$2:$O$35)*CQH$1*LOOKUP(CQH$1,'DMG Tables'!$G$2:$G$7,'DMG Tables'!$H$2:$H$7)</f>
        <v>990000</v>
      </c>
      <c r="CQI5" s="1">
        <f>LOOKUP($A5,'DMG Tables'!$P$2:$P$35,'DMG Tables'!$O$2:$O$35)*CQI$1*LOOKUP(CQI$1,'DMG Tables'!$G$2:$G$7,'DMG Tables'!$H$2:$H$7)</f>
        <v>990400</v>
      </c>
      <c r="CQJ5" s="1">
        <f>LOOKUP($A5,'DMG Tables'!$P$2:$P$35,'DMG Tables'!$O$2:$O$35)*CQJ$1*LOOKUP(CQJ$1,'DMG Tables'!$G$2:$G$7,'DMG Tables'!$H$2:$H$7)</f>
        <v>990800</v>
      </c>
      <c r="CQK5" s="1">
        <f>LOOKUP($A5,'DMG Tables'!$P$2:$P$35,'DMG Tables'!$O$2:$O$35)*CQK$1*LOOKUP(CQK$1,'DMG Tables'!$G$2:$G$7,'DMG Tables'!$H$2:$H$7)</f>
        <v>991200</v>
      </c>
      <c r="CQL5" s="1">
        <f>LOOKUP($A5,'DMG Tables'!$P$2:$P$35,'DMG Tables'!$O$2:$O$35)*CQL$1*LOOKUP(CQL$1,'DMG Tables'!$G$2:$G$7,'DMG Tables'!$H$2:$H$7)</f>
        <v>991600</v>
      </c>
      <c r="CQM5" s="1">
        <f>LOOKUP($A5,'DMG Tables'!$P$2:$P$35,'DMG Tables'!$O$2:$O$35)*CQM$1*LOOKUP(CQM$1,'DMG Tables'!$G$2:$G$7,'DMG Tables'!$H$2:$H$7)</f>
        <v>992000</v>
      </c>
      <c r="CQN5" s="1">
        <f>LOOKUP($A5,'DMG Tables'!$P$2:$P$35,'DMG Tables'!$O$2:$O$35)*CQN$1*LOOKUP(CQN$1,'DMG Tables'!$G$2:$G$7,'DMG Tables'!$H$2:$H$7)</f>
        <v>992400</v>
      </c>
      <c r="CQO5" s="1">
        <f>LOOKUP($A5,'DMG Tables'!$P$2:$P$35,'DMG Tables'!$O$2:$O$35)*CQO$1*LOOKUP(CQO$1,'DMG Tables'!$G$2:$G$7,'DMG Tables'!$H$2:$H$7)</f>
        <v>992800</v>
      </c>
      <c r="CQP5" s="1">
        <f>LOOKUP($A5,'DMG Tables'!$P$2:$P$35,'DMG Tables'!$O$2:$O$35)*CQP$1*LOOKUP(CQP$1,'DMG Tables'!$G$2:$G$7,'DMG Tables'!$H$2:$H$7)</f>
        <v>993200</v>
      </c>
      <c r="CQQ5" s="1">
        <f>LOOKUP($A5,'DMG Tables'!$P$2:$P$35,'DMG Tables'!$O$2:$O$35)*CQQ$1*LOOKUP(CQQ$1,'DMG Tables'!$G$2:$G$7,'DMG Tables'!$H$2:$H$7)</f>
        <v>993600</v>
      </c>
      <c r="CQR5" s="1">
        <f>LOOKUP($A5,'DMG Tables'!$P$2:$P$35,'DMG Tables'!$O$2:$O$35)*CQR$1*LOOKUP(CQR$1,'DMG Tables'!$G$2:$G$7,'DMG Tables'!$H$2:$H$7)</f>
        <v>994000</v>
      </c>
      <c r="CQS5" s="1">
        <f>LOOKUP($A5,'DMG Tables'!$P$2:$P$35,'DMG Tables'!$O$2:$O$35)*CQS$1*LOOKUP(CQS$1,'DMG Tables'!$G$2:$G$7,'DMG Tables'!$H$2:$H$7)</f>
        <v>994400</v>
      </c>
      <c r="CQT5" s="1">
        <f>LOOKUP($A5,'DMG Tables'!$P$2:$P$35,'DMG Tables'!$O$2:$O$35)*CQT$1*LOOKUP(CQT$1,'DMG Tables'!$G$2:$G$7,'DMG Tables'!$H$2:$H$7)</f>
        <v>994800</v>
      </c>
      <c r="CQU5" s="1">
        <f>LOOKUP($A5,'DMG Tables'!$P$2:$P$35,'DMG Tables'!$O$2:$O$35)*CQU$1*LOOKUP(CQU$1,'DMG Tables'!$G$2:$G$7,'DMG Tables'!$H$2:$H$7)</f>
        <v>995200</v>
      </c>
      <c r="CQV5" s="1">
        <f>LOOKUP($A5,'DMG Tables'!$P$2:$P$35,'DMG Tables'!$O$2:$O$35)*CQV$1*LOOKUP(CQV$1,'DMG Tables'!$G$2:$G$7,'DMG Tables'!$H$2:$H$7)</f>
        <v>995600</v>
      </c>
      <c r="CQW5" s="1">
        <f>LOOKUP($A5,'DMG Tables'!$P$2:$P$35,'DMG Tables'!$O$2:$O$35)*CQW$1*LOOKUP(CQW$1,'DMG Tables'!$G$2:$G$7,'DMG Tables'!$H$2:$H$7)</f>
        <v>996000</v>
      </c>
      <c r="CQX5" s="1">
        <f>LOOKUP($A5,'DMG Tables'!$P$2:$P$35,'DMG Tables'!$O$2:$O$35)*CQX$1*LOOKUP(CQX$1,'DMG Tables'!$G$2:$G$7,'DMG Tables'!$H$2:$H$7)</f>
        <v>996400</v>
      </c>
      <c r="CQY5" s="1">
        <f>LOOKUP($A5,'DMG Tables'!$P$2:$P$35,'DMG Tables'!$O$2:$O$35)*CQY$1*LOOKUP(CQY$1,'DMG Tables'!$G$2:$G$7,'DMG Tables'!$H$2:$H$7)</f>
        <v>996800</v>
      </c>
      <c r="CQZ5" s="1">
        <f>LOOKUP($A5,'DMG Tables'!$P$2:$P$35,'DMG Tables'!$O$2:$O$35)*CQZ$1*LOOKUP(CQZ$1,'DMG Tables'!$G$2:$G$7,'DMG Tables'!$H$2:$H$7)</f>
        <v>997200</v>
      </c>
      <c r="CRA5" s="1">
        <f>LOOKUP($A5,'DMG Tables'!$P$2:$P$35,'DMG Tables'!$O$2:$O$35)*CRA$1*LOOKUP(CRA$1,'DMG Tables'!$G$2:$G$7,'DMG Tables'!$H$2:$H$7)</f>
        <v>997600</v>
      </c>
      <c r="CRB5" s="1">
        <f>LOOKUP($A5,'DMG Tables'!$P$2:$P$35,'DMG Tables'!$O$2:$O$35)*CRB$1*LOOKUP(CRB$1,'DMG Tables'!$G$2:$G$7,'DMG Tables'!$H$2:$H$7)</f>
        <v>998000</v>
      </c>
      <c r="CRC5" s="1">
        <f>LOOKUP($A5,'DMG Tables'!$P$2:$P$35,'DMG Tables'!$O$2:$O$35)*CRC$1*LOOKUP(CRC$1,'DMG Tables'!$G$2:$G$7,'DMG Tables'!$H$2:$H$7)</f>
        <v>998400</v>
      </c>
      <c r="CRD5" s="1">
        <f>LOOKUP($A5,'DMG Tables'!$P$2:$P$35,'DMG Tables'!$O$2:$O$35)*CRD$1*LOOKUP(CRD$1,'DMG Tables'!$G$2:$G$7,'DMG Tables'!$H$2:$H$7)</f>
        <v>998800</v>
      </c>
      <c r="CRE5" s="1">
        <f>LOOKUP($A5,'DMG Tables'!$P$2:$P$35,'DMG Tables'!$O$2:$O$35)*CRE$1*LOOKUP(CRE$1,'DMG Tables'!$G$2:$G$7,'DMG Tables'!$H$2:$H$7)</f>
        <v>999200</v>
      </c>
      <c r="CRF5" s="1">
        <f>LOOKUP($A5,'DMG Tables'!$P$2:$P$35,'DMG Tables'!$O$2:$O$35)*CRF$1*LOOKUP(CRF$1,'DMG Tables'!$G$2:$G$7,'DMG Tables'!$H$2:$H$7)</f>
        <v>999600</v>
      </c>
      <c r="CRG5" s="1">
        <f>LOOKUP($A5,'DMG Tables'!$P$2:$P$35,'DMG Tables'!$O$2:$O$35)*CRG$1*LOOKUP(CRG$1,'DMG Tables'!$G$2:$G$7,'DMG Tables'!$H$2:$H$7)</f>
        <v>1000000</v>
      </c>
      <c r="CRH5" s="1">
        <f>LOOKUP($A5,'DMG Tables'!$P$2:$P$35,'DMG Tables'!$O$2:$O$35)*CRH$1*LOOKUP(CRH$1,'DMG Tables'!$G$2:$G$7,'DMG Tables'!$H$2:$H$7)</f>
        <v>1000400</v>
      </c>
      <c r="CRI5" s="1">
        <f>LOOKUP($A5,'DMG Tables'!$P$2:$P$35,'DMG Tables'!$O$2:$O$35)*CRI$1*LOOKUP(CRI$1,'DMG Tables'!$G$2:$G$7,'DMG Tables'!$H$2:$H$7)</f>
        <v>1000800</v>
      </c>
      <c r="CRJ5" s="1">
        <f>LOOKUP($A5,'DMG Tables'!$P$2:$P$35,'DMG Tables'!$O$2:$O$35)*CRJ$1*LOOKUP(CRJ$1,'DMG Tables'!$G$2:$G$7,'DMG Tables'!$H$2:$H$7)</f>
        <v>1001200</v>
      </c>
      <c r="CRK5" s="1">
        <f>LOOKUP($A5,'DMG Tables'!$P$2:$P$35,'DMG Tables'!$O$2:$O$35)*CRK$1*LOOKUP(CRK$1,'DMG Tables'!$G$2:$G$7,'DMG Tables'!$H$2:$H$7)</f>
        <v>1001600</v>
      </c>
      <c r="CRL5" s="1">
        <f>LOOKUP($A5,'DMG Tables'!$P$2:$P$35,'DMG Tables'!$O$2:$O$35)*CRL$1*LOOKUP(CRL$1,'DMG Tables'!$G$2:$G$7,'DMG Tables'!$H$2:$H$7)</f>
        <v>1002000</v>
      </c>
      <c r="CRM5" s="1">
        <f>LOOKUP($A5,'DMG Tables'!$P$2:$P$35,'DMG Tables'!$O$2:$O$35)*CRM$1*LOOKUP(CRM$1,'DMG Tables'!$G$2:$G$7,'DMG Tables'!$H$2:$H$7)</f>
        <v>1002400</v>
      </c>
      <c r="CRN5" s="1">
        <f>LOOKUP($A5,'DMG Tables'!$P$2:$P$35,'DMG Tables'!$O$2:$O$35)*CRN$1*LOOKUP(CRN$1,'DMG Tables'!$G$2:$G$7,'DMG Tables'!$H$2:$H$7)</f>
        <v>1002800</v>
      </c>
      <c r="CRO5" s="1">
        <f>LOOKUP($A5,'DMG Tables'!$P$2:$P$35,'DMG Tables'!$O$2:$O$35)*CRO$1*LOOKUP(CRO$1,'DMG Tables'!$G$2:$G$7,'DMG Tables'!$H$2:$H$7)</f>
        <v>1003200</v>
      </c>
      <c r="CRP5" s="1">
        <f>LOOKUP($A5,'DMG Tables'!$P$2:$P$35,'DMG Tables'!$O$2:$O$35)*CRP$1*LOOKUP(CRP$1,'DMG Tables'!$G$2:$G$7,'DMG Tables'!$H$2:$H$7)</f>
        <v>1003600</v>
      </c>
      <c r="CRQ5" s="1">
        <f>LOOKUP($A5,'DMG Tables'!$P$2:$P$35,'DMG Tables'!$O$2:$O$35)*CRQ$1*LOOKUP(CRQ$1,'DMG Tables'!$G$2:$G$7,'DMG Tables'!$H$2:$H$7)</f>
        <v>1004000</v>
      </c>
      <c r="CRR5" s="1">
        <f>LOOKUP($A5,'DMG Tables'!$P$2:$P$35,'DMG Tables'!$O$2:$O$35)*CRR$1*LOOKUP(CRR$1,'DMG Tables'!$G$2:$G$7,'DMG Tables'!$H$2:$H$7)</f>
        <v>1004400</v>
      </c>
      <c r="CRS5" s="1">
        <f>LOOKUP($A5,'DMG Tables'!$P$2:$P$35,'DMG Tables'!$O$2:$O$35)*CRS$1*LOOKUP(CRS$1,'DMG Tables'!$G$2:$G$7,'DMG Tables'!$H$2:$H$7)</f>
        <v>1004800</v>
      </c>
      <c r="CRT5" s="1">
        <f>LOOKUP($A5,'DMG Tables'!$P$2:$P$35,'DMG Tables'!$O$2:$O$35)*CRT$1*LOOKUP(CRT$1,'DMG Tables'!$G$2:$G$7,'DMG Tables'!$H$2:$H$7)</f>
        <v>1005200</v>
      </c>
      <c r="CRU5" s="1">
        <f>LOOKUP($A5,'DMG Tables'!$P$2:$P$35,'DMG Tables'!$O$2:$O$35)*CRU$1*LOOKUP(CRU$1,'DMG Tables'!$G$2:$G$7,'DMG Tables'!$H$2:$H$7)</f>
        <v>1005600</v>
      </c>
      <c r="CRV5" s="1">
        <f>LOOKUP($A5,'DMG Tables'!$P$2:$P$35,'DMG Tables'!$O$2:$O$35)*CRV$1*LOOKUP(CRV$1,'DMG Tables'!$G$2:$G$7,'DMG Tables'!$H$2:$H$7)</f>
        <v>1006000</v>
      </c>
      <c r="CRW5" s="1">
        <f>LOOKUP($A5,'DMG Tables'!$P$2:$P$35,'DMG Tables'!$O$2:$O$35)*CRW$1*LOOKUP(CRW$1,'DMG Tables'!$G$2:$G$7,'DMG Tables'!$H$2:$H$7)</f>
        <v>1006400</v>
      </c>
      <c r="CRX5" s="1">
        <f>LOOKUP($A5,'DMG Tables'!$P$2:$P$35,'DMG Tables'!$O$2:$O$35)*CRX$1*LOOKUP(CRX$1,'DMG Tables'!$G$2:$G$7,'DMG Tables'!$H$2:$H$7)</f>
        <v>1006800</v>
      </c>
      <c r="CRY5" s="1">
        <f>LOOKUP($A5,'DMG Tables'!$P$2:$P$35,'DMG Tables'!$O$2:$O$35)*CRY$1*LOOKUP(CRY$1,'DMG Tables'!$G$2:$G$7,'DMG Tables'!$H$2:$H$7)</f>
        <v>1007200</v>
      </c>
      <c r="CRZ5" s="1">
        <f>LOOKUP($A5,'DMG Tables'!$P$2:$P$35,'DMG Tables'!$O$2:$O$35)*CRZ$1*LOOKUP(CRZ$1,'DMG Tables'!$G$2:$G$7,'DMG Tables'!$H$2:$H$7)</f>
        <v>1007600</v>
      </c>
      <c r="CSA5" s="1">
        <f>LOOKUP($A5,'DMG Tables'!$P$2:$P$35,'DMG Tables'!$O$2:$O$35)*CSA$1*LOOKUP(CSA$1,'DMG Tables'!$G$2:$G$7,'DMG Tables'!$H$2:$H$7)</f>
        <v>1008000</v>
      </c>
      <c r="CSB5" s="1">
        <f>LOOKUP($A5,'DMG Tables'!$P$2:$P$35,'DMG Tables'!$O$2:$O$35)*CSB$1*LOOKUP(CSB$1,'DMG Tables'!$G$2:$G$7,'DMG Tables'!$H$2:$H$7)</f>
        <v>1008400</v>
      </c>
      <c r="CSC5" s="1">
        <f>LOOKUP($A5,'DMG Tables'!$P$2:$P$35,'DMG Tables'!$O$2:$O$35)*CSC$1*LOOKUP(CSC$1,'DMG Tables'!$G$2:$G$7,'DMG Tables'!$H$2:$H$7)</f>
        <v>1008800</v>
      </c>
      <c r="CSD5" s="1">
        <f>LOOKUP($A5,'DMG Tables'!$P$2:$P$35,'DMG Tables'!$O$2:$O$35)*CSD$1*LOOKUP(CSD$1,'DMG Tables'!$G$2:$G$7,'DMG Tables'!$H$2:$H$7)</f>
        <v>1009200</v>
      </c>
      <c r="CSE5" s="1">
        <f>LOOKUP($A5,'DMG Tables'!$P$2:$P$35,'DMG Tables'!$O$2:$O$35)*CSE$1*LOOKUP(CSE$1,'DMG Tables'!$G$2:$G$7,'DMG Tables'!$H$2:$H$7)</f>
        <v>1009600</v>
      </c>
      <c r="CSF5" s="1">
        <f>LOOKUP($A5,'DMG Tables'!$P$2:$P$35,'DMG Tables'!$O$2:$O$35)*CSF$1*LOOKUP(CSF$1,'DMG Tables'!$G$2:$G$7,'DMG Tables'!$H$2:$H$7)</f>
        <v>1010000</v>
      </c>
      <c r="CSG5" s="1">
        <f>LOOKUP($A5,'DMG Tables'!$P$2:$P$35,'DMG Tables'!$O$2:$O$35)*CSG$1*LOOKUP(CSG$1,'DMG Tables'!$G$2:$G$7,'DMG Tables'!$H$2:$H$7)</f>
        <v>1010400</v>
      </c>
      <c r="CSH5" s="1">
        <f>LOOKUP($A5,'DMG Tables'!$P$2:$P$35,'DMG Tables'!$O$2:$O$35)*CSH$1*LOOKUP(CSH$1,'DMG Tables'!$G$2:$G$7,'DMG Tables'!$H$2:$H$7)</f>
        <v>1010800</v>
      </c>
      <c r="CSI5" s="1">
        <f>LOOKUP($A5,'DMG Tables'!$P$2:$P$35,'DMG Tables'!$O$2:$O$35)*CSI$1*LOOKUP(CSI$1,'DMG Tables'!$G$2:$G$7,'DMG Tables'!$H$2:$H$7)</f>
        <v>1011200</v>
      </c>
      <c r="CSJ5" s="1">
        <f>LOOKUP($A5,'DMG Tables'!$P$2:$P$35,'DMG Tables'!$O$2:$O$35)*CSJ$1*LOOKUP(CSJ$1,'DMG Tables'!$G$2:$G$7,'DMG Tables'!$H$2:$H$7)</f>
        <v>1011600</v>
      </c>
      <c r="CSK5" s="1">
        <f>LOOKUP($A5,'DMG Tables'!$P$2:$P$35,'DMG Tables'!$O$2:$O$35)*CSK$1*LOOKUP(CSK$1,'DMG Tables'!$G$2:$G$7,'DMG Tables'!$H$2:$H$7)</f>
        <v>1012000</v>
      </c>
      <c r="CSL5" s="1">
        <f>LOOKUP($A5,'DMG Tables'!$P$2:$P$35,'DMG Tables'!$O$2:$O$35)*CSL$1*LOOKUP(CSL$1,'DMG Tables'!$G$2:$G$7,'DMG Tables'!$H$2:$H$7)</f>
        <v>1012400</v>
      </c>
      <c r="CSM5" s="1">
        <f>LOOKUP($A5,'DMG Tables'!$P$2:$P$35,'DMG Tables'!$O$2:$O$35)*CSM$1*LOOKUP(CSM$1,'DMG Tables'!$G$2:$G$7,'DMG Tables'!$H$2:$H$7)</f>
        <v>1012800</v>
      </c>
      <c r="CSN5" s="1">
        <f>LOOKUP($A5,'DMG Tables'!$P$2:$P$35,'DMG Tables'!$O$2:$O$35)*CSN$1*LOOKUP(CSN$1,'DMG Tables'!$G$2:$G$7,'DMG Tables'!$H$2:$H$7)</f>
        <v>1013200</v>
      </c>
      <c r="CSO5" s="1">
        <f>LOOKUP($A5,'DMG Tables'!$P$2:$P$35,'DMG Tables'!$O$2:$O$35)*CSO$1*LOOKUP(CSO$1,'DMG Tables'!$G$2:$G$7,'DMG Tables'!$H$2:$H$7)</f>
        <v>1013600</v>
      </c>
      <c r="CSP5" s="1">
        <f>LOOKUP($A5,'DMG Tables'!$P$2:$P$35,'DMG Tables'!$O$2:$O$35)*CSP$1*LOOKUP(CSP$1,'DMG Tables'!$G$2:$G$7,'DMG Tables'!$H$2:$H$7)</f>
        <v>1014000</v>
      </c>
      <c r="CSQ5" s="1">
        <f>LOOKUP($A5,'DMG Tables'!$P$2:$P$35,'DMG Tables'!$O$2:$O$35)*CSQ$1*LOOKUP(CSQ$1,'DMG Tables'!$G$2:$G$7,'DMG Tables'!$H$2:$H$7)</f>
        <v>1014400</v>
      </c>
      <c r="CSR5" s="1">
        <f>LOOKUP($A5,'DMG Tables'!$P$2:$P$35,'DMG Tables'!$O$2:$O$35)*CSR$1*LOOKUP(CSR$1,'DMG Tables'!$G$2:$G$7,'DMG Tables'!$H$2:$H$7)</f>
        <v>1014800</v>
      </c>
      <c r="CSS5" s="1">
        <f>LOOKUP($A5,'DMG Tables'!$P$2:$P$35,'DMG Tables'!$O$2:$O$35)*CSS$1*LOOKUP(CSS$1,'DMG Tables'!$G$2:$G$7,'DMG Tables'!$H$2:$H$7)</f>
        <v>1015200</v>
      </c>
      <c r="CST5" s="1">
        <f>LOOKUP($A5,'DMG Tables'!$P$2:$P$35,'DMG Tables'!$O$2:$O$35)*CST$1*LOOKUP(CST$1,'DMG Tables'!$G$2:$G$7,'DMG Tables'!$H$2:$H$7)</f>
        <v>1015600</v>
      </c>
      <c r="CSU5" s="1">
        <f>LOOKUP($A5,'DMG Tables'!$P$2:$P$35,'DMG Tables'!$O$2:$O$35)*CSU$1*LOOKUP(CSU$1,'DMG Tables'!$G$2:$G$7,'DMG Tables'!$H$2:$H$7)</f>
        <v>1016000</v>
      </c>
      <c r="CSV5" s="1">
        <f>LOOKUP($A5,'DMG Tables'!$P$2:$P$35,'DMG Tables'!$O$2:$O$35)*CSV$1*LOOKUP(CSV$1,'DMG Tables'!$G$2:$G$7,'DMG Tables'!$H$2:$H$7)</f>
        <v>1016400</v>
      </c>
      <c r="CSW5" s="1">
        <f>LOOKUP($A5,'DMG Tables'!$P$2:$P$35,'DMG Tables'!$O$2:$O$35)*CSW$1*LOOKUP(CSW$1,'DMG Tables'!$G$2:$G$7,'DMG Tables'!$H$2:$H$7)</f>
        <v>1016800</v>
      </c>
      <c r="CSX5" s="1">
        <f>LOOKUP($A5,'DMG Tables'!$P$2:$P$35,'DMG Tables'!$O$2:$O$35)*CSX$1*LOOKUP(CSX$1,'DMG Tables'!$G$2:$G$7,'DMG Tables'!$H$2:$H$7)</f>
        <v>1017200</v>
      </c>
      <c r="CSY5" s="1">
        <f>LOOKUP($A5,'DMG Tables'!$P$2:$P$35,'DMG Tables'!$O$2:$O$35)*CSY$1*LOOKUP(CSY$1,'DMG Tables'!$G$2:$G$7,'DMG Tables'!$H$2:$H$7)</f>
        <v>1017600</v>
      </c>
      <c r="CSZ5" s="1">
        <f>LOOKUP($A5,'DMG Tables'!$P$2:$P$35,'DMG Tables'!$O$2:$O$35)*CSZ$1*LOOKUP(CSZ$1,'DMG Tables'!$G$2:$G$7,'DMG Tables'!$H$2:$H$7)</f>
        <v>1018000</v>
      </c>
      <c r="CTA5" s="1">
        <f>LOOKUP($A5,'DMG Tables'!$P$2:$P$35,'DMG Tables'!$O$2:$O$35)*CTA$1*LOOKUP(CTA$1,'DMG Tables'!$G$2:$G$7,'DMG Tables'!$H$2:$H$7)</f>
        <v>1018400</v>
      </c>
      <c r="CTB5" s="1">
        <f>LOOKUP($A5,'DMG Tables'!$P$2:$P$35,'DMG Tables'!$O$2:$O$35)*CTB$1*LOOKUP(CTB$1,'DMG Tables'!$G$2:$G$7,'DMG Tables'!$H$2:$H$7)</f>
        <v>1018800</v>
      </c>
      <c r="CTC5" s="1">
        <f>LOOKUP($A5,'DMG Tables'!$P$2:$P$35,'DMG Tables'!$O$2:$O$35)*CTC$1*LOOKUP(CTC$1,'DMG Tables'!$G$2:$G$7,'DMG Tables'!$H$2:$H$7)</f>
        <v>1019200</v>
      </c>
      <c r="CTD5" s="1">
        <f>LOOKUP($A5,'DMG Tables'!$P$2:$P$35,'DMG Tables'!$O$2:$O$35)*CTD$1*LOOKUP(CTD$1,'DMG Tables'!$G$2:$G$7,'DMG Tables'!$H$2:$H$7)</f>
        <v>1019600</v>
      </c>
      <c r="CTE5" s="1">
        <f>LOOKUP($A5,'DMG Tables'!$P$2:$P$35,'DMG Tables'!$O$2:$O$35)*CTE$1*LOOKUP(CTE$1,'DMG Tables'!$G$2:$G$7,'DMG Tables'!$H$2:$H$7)</f>
        <v>1020000</v>
      </c>
      <c r="CTF5" s="1">
        <f>LOOKUP($A5,'DMG Tables'!$P$2:$P$35,'DMG Tables'!$O$2:$O$35)*CTF$1*LOOKUP(CTF$1,'DMG Tables'!$G$2:$G$7,'DMG Tables'!$H$2:$H$7)</f>
        <v>1020400</v>
      </c>
      <c r="CTG5" s="1">
        <f>LOOKUP($A5,'DMG Tables'!$P$2:$P$35,'DMG Tables'!$O$2:$O$35)*CTG$1*LOOKUP(CTG$1,'DMG Tables'!$G$2:$G$7,'DMG Tables'!$H$2:$H$7)</f>
        <v>1020800</v>
      </c>
      <c r="CTH5" s="1">
        <f>LOOKUP($A5,'DMG Tables'!$P$2:$P$35,'DMG Tables'!$O$2:$O$35)*CTH$1*LOOKUP(CTH$1,'DMG Tables'!$G$2:$G$7,'DMG Tables'!$H$2:$H$7)</f>
        <v>1021200</v>
      </c>
      <c r="CTI5" s="1">
        <f>LOOKUP($A5,'DMG Tables'!$P$2:$P$35,'DMG Tables'!$O$2:$O$35)*CTI$1*LOOKUP(CTI$1,'DMG Tables'!$G$2:$G$7,'DMG Tables'!$H$2:$H$7)</f>
        <v>1021600</v>
      </c>
      <c r="CTJ5" s="1">
        <f>LOOKUP($A5,'DMG Tables'!$P$2:$P$35,'DMG Tables'!$O$2:$O$35)*CTJ$1*LOOKUP(CTJ$1,'DMG Tables'!$G$2:$G$7,'DMG Tables'!$H$2:$H$7)</f>
        <v>1022000</v>
      </c>
      <c r="CTK5" s="1">
        <f>LOOKUP($A5,'DMG Tables'!$P$2:$P$35,'DMG Tables'!$O$2:$O$35)*CTK$1*LOOKUP(CTK$1,'DMG Tables'!$G$2:$G$7,'DMG Tables'!$H$2:$H$7)</f>
        <v>1022400</v>
      </c>
      <c r="CTL5" s="1">
        <f>LOOKUP($A5,'DMG Tables'!$P$2:$P$35,'DMG Tables'!$O$2:$O$35)*CTL$1*LOOKUP(CTL$1,'DMG Tables'!$G$2:$G$7,'DMG Tables'!$H$2:$H$7)</f>
        <v>1022800</v>
      </c>
      <c r="CTM5" s="1">
        <f>LOOKUP($A5,'DMG Tables'!$P$2:$P$35,'DMG Tables'!$O$2:$O$35)*CTM$1*LOOKUP(CTM$1,'DMG Tables'!$G$2:$G$7,'DMG Tables'!$H$2:$H$7)</f>
        <v>1023200</v>
      </c>
      <c r="CTN5" s="1">
        <f>LOOKUP($A5,'DMG Tables'!$P$2:$P$35,'DMG Tables'!$O$2:$O$35)*CTN$1*LOOKUP(CTN$1,'DMG Tables'!$G$2:$G$7,'DMG Tables'!$H$2:$H$7)</f>
        <v>1023600</v>
      </c>
      <c r="CTO5" s="1">
        <f>LOOKUP($A5,'DMG Tables'!$P$2:$P$35,'DMG Tables'!$O$2:$O$35)*CTO$1*LOOKUP(CTO$1,'DMG Tables'!$G$2:$G$7,'DMG Tables'!$H$2:$H$7)</f>
        <v>1024000</v>
      </c>
      <c r="CTP5" s="1">
        <f>LOOKUP($A5,'DMG Tables'!$P$2:$P$35,'DMG Tables'!$O$2:$O$35)*CTP$1*LOOKUP(CTP$1,'DMG Tables'!$G$2:$G$7,'DMG Tables'!$H$2:$H$7)</f>
        <v>1024400</v>
      </c>
      <c r="CTQ5" s="1">
        <f>LOOKUP($A5,'DMG Tables'!$P$2:$P$35,'DMG Tables'!$O$2:$O$35)*CTQ$1*LOOKUP(CTQ$1,'DMG Tables'!$G$2:$G$7,'DMG Tables'!$H$2:$H$7)</f>
        <v>1024800</v>
      </c>
      <c r="CTR5" s="1">
        <f>LOOKUP($A5,'DMG Tables'!$P$2:$P$35,'DMG Tables'!$O$2:$O$35)*CTR$1*LOOKUP(CTR$1,'DMG Tables'!$G$2:$G$7,'DMG Tables'!$H$2:$H$7)</f>
        <v>1025200</v>
      </c>
      <c r="CTS5" s="1">
        <f>LOOKUP($A5,'DMG Tables'!$P$2:$P$35,'DMG Tables'!$O$2:$O$35)*CTS$1*LOOKUP(CTS$1,'DMG Tables'!$G$2:$G$7,'DMG Tables'!$H$2:$H$7)</f>
        <v>1025600</v>
      </c>
      <c r="CTT5" s="1">
        <f>LOOKUP($A5,'DMG Tables'!$P$2:$P$35,'DMG Tables'!$O$2:$O$35)*CTT$1*LOOKUP(CTT$1,'DMG Tables'!$G$2:$G$7,'DMG Tables'!$H$2:$H$7)</f>
        <v>1026000</v>
      </c>
      <c r="CTU5" s="1">
        <f>LOOKUP($A5,'DMG Tables'!$P$2:$P$35,'DMG Tables'!$O$2:$O$35)*CTU$1*LOOKUP(CTU$1,'DMG Tables'!$G$2:$G$7,'DMG Tables'!$H$2:$H$7)</f>
        <v>1026400</v>
      </c>
      <c r="CTV5" s="1">
        <f>LOOKUP($A5,'DMG Tables'!$P$2:$P$35,'DMG Tables'!$O$2:$O$35)*CTV$1*LOOKUP(CTV$1,'DMG Tables'!$G$2:$G$7,'DMG Tables'!$H$2:$H$7)</f>
        <v>1026800</v>
      </c>
      <c r="CTW5" s="1">
        <f>LOOKUP($A5,'DMG Tables'!$P$2:$P$35,'DMG Tables'!$O$2:$O$35)*CTW$1*LOOKUP(CTW$1,'DMG Tables'!$G$2:$G$7,'DMG Tables'!$H$2:$H$7)</f>
        <v>1027200</v>
      </c>
      <c r="CTX5" s="1">
        <f>LOOKUP($A5,'DMG Tables'!$P$2:$P$35,'DMG Tables'!$O$2:$O$35)*CTX$1*LOOKUP(CTX$1,'DMG Tables'!$G$2:$G$7,'DMG Tables'!$H$2:$H$7)</f>
        <v>1027600</v>
      </c>
      <c r="CTY5" s="1">
        <f>LOOKUP($A5,'DMG Tables'!$P$2:$P$35,'DMG Tables'!$O$2:$O$35)*CTY$1*LOOKUP(CTY$1,'DMG Tables'!$G$2:$G$7,'DMG Tables'!$H$2:$H$7)</f>
        <v>1028000</v>
      </c>
      <c r="CTZ5" s="1">
        <f>LOOKUP($A5,'DMG Tables'!$P$2:$P$35,'DMG Tables'!$O$2:$O$35)*CTZ$1*LOOKUP(CTZ$1,'DMG Tables'!$G$2:$G$7,'DMG Tables'!$H$2:$H$7)</f>
        <v>1028400</v>
      </c>
      <c r="CUA5" s="1">
        <f>LOOKUP($A5,'DMG Tables'!$P$2:$P$35,'DMG Tables'!$O$2:$O$35)*CUA$1*LOOKUP(CUA$1,'DMG Tables'!$G$2:$G$7,'DMG Tables'!$H$2:$H$7)</f>
        <v>1028800</v>
      </c>
      <c r="CUB5" s="1">
        <f>LOOKUP($A5,'DMG Tables'!$P$2:$P$35,'DMG Tables'!$O$2:$O$35)*CUB$1*LOOKUP(CUB$1,'DMG Tables'!$G$2:$G$7,'DMG Tables'!$H$2:$H$7)</f>
        <v>1029200</v>
      </c>
      <c r="CUC5" s="1">
        <f>LOOKUP($A5,'DMG Tables'!$P$2:$P$35,'DMG Tables'!$O$2:$O$35)*CUC$1*LOOKUP(CUC$1,'DMG Tables'!$G$2:$G$7,'DMG Tables'!$H$2:$H$7)</f>
        <v>1029600</v>
      </c>
      <c r="CUD5" s="1">
        <f>LOOKUP($A5,'DMG Tables'!$P$2:$P$35,'DMG Tables'!$O$2:$O$35)*CUD$1*LOOKUP(CUD$1,'DMG Tables'!$G$2:$G$7,'DMG Tables'!$H$2:$H$7)</f>
        <v>1030000</v>
      </c>
      <c r="CUE5" s="1">
        <f>LOOKUP($A5,'DMG Tables'!$P$2:$P$35,'DMG Tables'!$O$2:$O$35)*CUE$1*LOOKUP(CUE$1,'DMG Tables'!$G$2:$G$7,'DMG Tables'!$H$2:$H$7)</f>
        <v>1030400</v>
      </c>
      <c r="CUF5" s="1">
        <f>LOOKUP($A5,'DMG Tables'!$P$2:$P$35,'DMG Tables'!$O$2:$O$35)*CUF$1*LOOKUP(CUF$1,'DMG Tables'!$G$2:$G$7,'DMG Tables'!$H$2:$H$7)</f>
        <v>1030800</v>
      </c>
      <c r="CUG5" s="1">
        <f>LOOKUP($A5,'DMG Tables'!$P$2:$P$35,'DMG Tables'!$O$2:$O$35)*CUG$1*LOOKUP(CUG$1,'DMG Tables'!$G$2:$G$7,'DMG Tables'!$H$2:$H$7)</f>
        <v>1031200</v>
      </c>
      <c r="CUH5" s="1">
        <f>LOOKUP($A5,'DMG Tables'!$P$2:$P$35,'DMG Tables'!$O$2:$O$35)*CUH$1*LOOKUP(CUH$1,'DMG Tables'!$G$2:$G$7,'DMG Tables'!$H$2:$H$7)</f>
        <v>1031600</v>
      </c>
      <c r="CUI5" s="1">
        <f>LOOKUP($A5,'DMG Tables'!$P$2:$P$35,'DMG Tables'!$O$2:$O$35)*CUI$1*LOOKUP(CUI$1,'DMG Tables'!$G$2:$G$7,'DMG Tables'!$H$2:$H$7)</f>
        <v>1032000</v>
      </c>
      <c r="CUJ5" s="1">
        <f>LOOKUP($A5,'DMG Tables'!$P$2:$P$35,'DMG Tables'!$O$2:$O$35)*CUJ$1*LOOKUP(CUJ$1,'DMG Tables'!$G$2:$G$7,'DMG Tables'!$H$2:$H$7)</f>
        <v>1032400</v>
      </c>
      <c r="CUK5" s="1">
        <f>LOOKUP($A5,'DMG Tables'!$P$2:$P$35,'DMG Tables'!$O$2:$O$35)*CUK$1*LOOKUP(CUK$1,'DMG Tables'!$G$2:$G$7,'DMG Tables'!$H$2:$H$7)</f>
        <v>1032800</v>
      </c>
      <c r="CUL5" s="1">
        <f>LOOKUP($A5,'DMG Tables'!$P$2:$P$35,'DMG Tables'!$O$2:$O$35)*CUL$1*LOOKUP(CUL$1,'DMG Tables'!$G$2:$G$7,'DMG Tables'!$H$2:$H$7)</f>
        <v>1033200</v>
      </c>
      <c r="CUM5" s="1">
        <f>LOOKUP($A5,'DMG Tables'!$P$2:$P$35,'DMG Tables'!$O$2:$O$35)*CUM$1*LOOKUP(CUM$1,'DMG Tables'!$G$2:$G$7,'DMG Tables'!$H$2:$H$7)</f>
        <v>1033600</v>
      </c>
      <c r="CUN5" s="1">
        <f>LOOKUP($A5,'DMG Tables'!$P$2:$P$35,'DMG Tables'!$O$2:$O$35)*CUN$1*LOOKUP(CUN$1,'DMG Tables'!$G$2:$G$7,'DMG Tables'!$H$2:$H$7)</f>
        <v>1034000</v>
      </c>
      <c r="CUO5" s="1">
        <f>LOOKUP($A5,'DMG Tables'!$P$2:$P$35,'DMG Tables'!$O$2:$O$35)*CUO$1*LOOKUP(CUO$1,'DMG Tables'!$G$2:$G$7,'DMG Tables'!$H$2:$H$7)</f>
        <v>1034400</v>
      </c>
      <c r="CUP5" s="1">
        <f>LOOKUP($A5,'DMG Tables'!$P$2:$P$35,'DMG Tables'!$O$2:$O$35)*CUP$1*LOOKUP(CUP$1,'DMG Tables'!$G$2:$G$7,'DMG Tables'!$H$2:$H$7)</f>
        <v>1034800</v>
      </c>
      <c r="CUQ5" s="1">
        <f>LOOKUP($A5,'DMG Tables'!$P$2:$P$35,'DMG Tables'!$O$2:$O$35)*CUQ$1*LOOKUP(CUQ$1,'DMG Tables'!$G$2:$G$7,'DMG Tables'!$H$2:$H$7)</f>
        <v>1035200</v>
      </c>
      <c r="CUR5" s="1">
        <f>LOOKUP($A5,'DMG Tables'!$P$2:$P$35,'DMG Tables'!$O$2:$O$35)*CUR$1*LOOKUP(CUR$1,'DMG Tables'!$G$2:$G$7,'DMG Tables'!$H$2:$H$7)</f>
        <v>1035600</v>
      </c>
      <c r="CUS5" s="1">
        <f>LOOKUP($A5,'DMG Tables'!$P$2:$P$35,'DMG Tables'!$O$2:$O$35)*CUS$1*LOOKUP(CUS$1,'DMG Tables'!$G$2:$G$7,'DMG Tables'!$H$2:$H$7)</f>
        <v>1036000</v>
      </c>
      <c r="CUT5" s="1">
        <f>LOOKUP($A5,'DMG Tables'!$P$2:$P$35,'DMG Tables'!$O$2:$O$35)*CUT$1*LOOKUP(CUT$1,'DMG Tables'!$G$2:$G$7,'DMG Tables'!$H$2:$H$7)</f>
        <v>1036400</v>
      </c>
      <c r="CUU5" s="1">
        <f>LOOKUP($A5,'DMG Tables'!$P$2:$P$35,'DMG Tables'!$O$2:$O$35)*CUU$1*LOOKUP(CUU$1,'DMG Tables'!$G$2:$G$7,'DMG Tables'!$H$2:$H$7)</f>
        <v>1036800</v>
      </c>
      <c r="CUV5" s="1">
        <f>LOOKUP($A5,'DMG Tables'!$P$2:$P$35,'DMG Tables'!$O$2:$O$35)*CUV$1*LOOKUP(CUV$1,'DMG Tables'!$G$2:$G$7,'DMG Tables'!$H$2:$H$7)</f>
        <v>1037200</v>
      </c>
      <c r="CUW5" s="1">
        <f>LOOKUP($A5,'DMG Tables'!$P$2:$P$35,'DMG Tables'!$O$2:$O$35)*CUW$1*LOOKUP(CUW$1,'DMG Tables'!$G$2:$G$7,'DMG Tables'!$H$2:$H$7)</f>
        <v>1037600</v>
      </c>
      <c r="CUX5" s="1">
        <f>LOOKUP($A5,'DMG Tables'!$P$2:$P$35,'DMG Tables'!$O$2:$O$35)*CUX$1*LOOKUP(CUX$1,'DMG Tables'!$G$2:$G$7,'DMG Tables'!$H$2:$H$7)</f>
        <v>1038000</v>
      </c>
      <c r="CUY5" s="1">
        <f>LOOKUP($A5,'DMG Tables'!$P$2:$P$35,'DMG Tables'!$O$2:$O$35)*CUY$1*LOOKUP(CUY$1,'DMG Tables'!$G$2:$G$7,'DMG Tables'!$H$2:$H$7)</f>
        <v>1038400</v>
      </c>
      <c r="CUZ5" s="1">
        <f>LOOKUP($A5,'DMG Tables'!$P$2:$P$35,'DMG Tables'!$O$2:$O$35)*CUZ$1*LOOKUP(CUZ$1,'DMG Tables'!$G$2:$G$7,'DMG Tables'!$H$2:$H$7)</f>
        <v>1038800</v>
      </c>
      <c r="CVA5" s="1">
        <f>LOOKUP($A5,'DMG Tables'!$P$2:$P$35,'DMG Tables'!$O$2:$O$35)*CVA$1*LOOKUP(CVA$1,'DMG Tables'!$G$2:$G$7,'DMG Tables'!$H$2:$H$7)</f>
        <v>1039200</v>
      </c>
      <c r="CVB5" s="1">
        <f>LOOKUP($A5,'DMG Tables'!$P$2:$P$35,'DMG Tables'!$O$2:$O$35)*CVB$1*LOOKUP(CVB$1,'DMG Tables'!$G$2:$G$7,'DMG Tables'!$H$2:$H$7)</f>
        <v>1039600</v>
      </c>
      <c r="CVC5" s="1">
        <f>LOOKUP($A5,'DMG Tables'!$P$2:$P$35,'DMG Tables'!$O$2:$O$35)*CVC$1*LOOKUP(CVC$1,'DMG Tables'!$G$2:$G$7,'DMG Tables'!$H$2:$H$7)</f>
        <v>1040000</v>
      </c>
    </row>
    <row r="6" spans="1:2603" x14ac:dyDescent="0.3">
      <c r="A6" s="1">
        <v>1</v>
      </c>
      <c r="B6" s="1"/>
      <c r="C6" s="1"/>
      <c r="D6" s="1">
        <f>LOOKUP($A6,'DMG Tables'!$P$2:$P$35,'DMG Tables'!$O$2:$O$35)*D$1*LOOKUP(D$1,'DMG Tables'!$G$2:$G$7,'DMG Tables'!$H$2:$H$7)</f>
        <v>200</v>
      </c>
      <c r="E6" s="1">
        <f>LOOKUP($A6,'DMG Tables'!$P$2:$P$35,'DMG Tables'!$O$2:$O$35)*E$1*LOOKUP(E$1,'DMG Tables'!$G$2:$G$7,'DMG Tables'!$H$2:$H$7)</f>
        <v>600</v>
      </c>
      <c r="F6" s="1">
        <f>LOOKUP($A6,'DMG Tables'!$P$2:$P$35,'DMG Tables'!$O$2:$O$35)*F$1*LOOKUP(F$1,'DMG Tables'!$G$2:$G$7,'DMG Tables'!$H$2:$H$7)</f>
        <v>1200</v>
      </c>
      <c r="G6" s="1">
        <f>LOOKUP($A6,'DMG Tables'!$P$2:$P$35,'DMG Tables'!$O$2:$O$35)*G$1*LOOKUP(G$1,'DMG Tables'!$G$2:$G$7,'DMG Tables'!$H$2:$H$7)</f>
        <v>1600</v>
      </c>
      <c r="H6" s="1">
        <f>LOOKUP($A6,'DMG Tables'!$P$2:$P$35,'DMG Tables'!$O$2:$O$35)*H$1*LOOKUP(H$1,'DMG Tables'!$G$2:$G$7,'DMG Tables'!$H$2:$H$7)</f>
        <v>2000</v>
      </c>
      <c r="I6" s="1">
        <f>LOOKUP($A6,'DMG Tables'!$P$2:$P$35,'DMG Tables'!$O$2:$O$35)*I$1*LOOKUP(I$1,'DMG Tables'!$G$2:$G$7,'DMG Tables'!$H$2:$H$7)</f>
        <v>2400</v>
      </c>
      <c r="J6" s="1">
        <f>LOOKUP($A6,'DMG Tables'!$P$2:$P$35,'DMG Tables'!$O$2:$O$35)*J$1*LOOKUP(J$1,'DMG Tables'!$G$2:$G$7,'DMG Tables'!$H$2:$H$7)</f>
        <v>3500</v>
      </c>
      <c r="K6" s="1">
        <f>LOOKUP($A6,'DMG Tables'!$P$2:$P$35,'DMG Tables'!$O$2:$O$35)*K$1*LOOKUP(K$1,'DMG Tables'!$G$2:$G$7,'DMG Tables'!$H$2:$H$7)</f>
        <v>4000</v>
      </c>
      <c r="L6" s="1">
        <f>LOOKUP($A6,'DMG Tables'!$P$2:$P$35,'DMG Tables'!$O$2:$O$35)*L$1*LOOKUP(L$1,'DMG Tables'!$G$2:$G$7,'DMG Tables'!$H$2:$H$7)</f>
        <v>4500</v>
      </c>
      <c r="M6" s="1">
        <f>LOOKUP($A6,'DMG Tables'!$P$2:$P$35,'DMG Tables'!$O$2:$O$35)*M$1*LOOKUP(M$1,'DMG Tables'!$G$2:$G$7,'DMG Tables'!$H$2:$H$7)</f>
        <v>5000</v>
      </c>
      <c r="N6" s="1">
        <f>LOOKUP($A6,'DMG Tables'!$P$2:$P$35,'DMG Tables'!$O$2:$O$35)*N$1*LOOKUP(N$1,'DMG Tables'!$G$2:$G$7,'DMG Tables'!$H$2:$H$7)</f>
        <v>6600</v>
      </c>
      <c r="O6" s="1">
        <f>LOOKUP($A6,'DMG Tables'!$P$2:$P$35,'DMG Tables'!$O$2:$O$35)*O$1*LOOKUP(O$1,'DMG Tables'!$G$2:$G$7,'DMG Tables'!$H$2:$H$7)</f>
        <v>7200</v>
      </c>
      <c r="P6" s="1">
        <f>LOOKUP($A6,'DMG Tables'!$P$2:$P$35,'DMG Tables'!$O$2:$O$35)*P$1*LOOKUP(P$1,'DMG Tables'!$G$2:$G$7,'DMG Tables'!$H$2:$H$7)</f>
        <v>7800</v>
      </c>
      <c r="Q6" s="1">
        <f>LOOKUP($A6,'DMG Tables'!$P$2:$P$35,'DMG Tables'!$O$2:$O$35)*Q$1*LOOKUP(Q$1,'DMG Tables'!$G$2:$G$7,'DMG Tables'!$H$2:$H$7)</f>
        <v>8400</v>
      </c>
      <c r="R6" s="1">
        <f>LOOKUP($A6,'DMG Tables'!$P$2:$P$35,'DMG Tables'!$O$2:$O$35)*R$1*LOOKUP(R$1,'DMG Tables'!$G$2:$G$7,'DMG Tables'!$H$2:$H$7)</f>
        <v>12000</v>
      </c>
      <c r="S6" s="1">
        <f>LOOKUP($A6,'DMG Tables'!$P$2:$P$35,'DMG Tables'!$O$2:$O$35)*S$1*LOOKUP(S$1,'DMG Tables'!$G$2:$G$7,'DMG Tables'!$H$2:$H$7)</f>
        <v>12800</v>
      </c>
      <c r="T6" s="1">
        <f>LOOKUP($A6,'DMG Tables'!$P$2:$P$35,'DMG Tables'!$O$2:$O$35)*T$1*LOOKUP(T$1,'DMG Tables'!$G$2:$G$7,'DMG Tables'!$H$2:$H$7)</f>
        <v>13600</v>
      </c>
      <c r="U6" s="1">
        <f>LOOKUP($A6,'DMG Tables'!$P$2:$P$35,'DMG Tables'!$O$2:$O$35)*U$1*LOOKUP(U$1,'DMG Tables'!$G$2:$G$7,'DMG Tables'!$H$2:$H$7)</f>
        <v>14400</v>
      </c>
      <c r="V6" s="1">
        <f>LOOKUP($A6,'DMG Tables'!$P$2:$P$35,'DMG Tables'!$O$2:$O$35)*V$1*LOOKUP(V$1,'DMG Tables'!$G$2:$G$7,'DMG Tables'!$H$2:$H$7)</f>
        <v>15200</v>
      </c>
      <c r="W6" s="1">
        <f>LOOKUP($A6,'DMG Tables'!$P$2:$P$35,'DMG Tables'!$O$2:$O$35)*W$1*LOOKUP(W$1,'DMG Tables'!$G$2:$G$7,'DMG Tables'!$H$2:$H$7)</f>
        <v>16000</v>
      </c>
      <c r="X6" s="1">
        <f>LOOKUP($A6,'DMG Tables'!$P$2:$P$35,'DMG Tables'!$O$2:$O$35)*X$1*LOOKUP(X$1,'DMG Tables'!$G$2:$G$7,'DMG Tables'!$H$2:$H$7)</f>
        <v>16800</v>
      </c>
      <c r="Y6" s="1">
        <f>LOOKUP($A6,'DMG Tables'!$P$2:$P$35,'DMG Tables'!$O$2:$O$35)*Y$1*LOOKUP(Y$1,'DMG Tables'!$G$2:$G$7,'DMG Tables'!$H$2:$H$7)</f>
        <v>17600</v>
      </c>
      <c r="Z6" s="1">
        <f>LOOKUP($A6,'DMG Tables'!$P$2:$P$35,'DMG Tables'!$O$2:$O$35)*Z$1*LOOKUP(Z$1,'DMG Tables'!$G$2:$G$7,'DMG Tables'!$H$2:$H$7)</f>
        <v>18400</v>
      </c>
      <c r="AA6" s="1">
        <f>LOOKUP($A6,'DMG Tables'!$P$2:$P$35,'DMG Tables'!$O$2:$O$35)*AA$1*LOOKUP(AA$1,'DMG Tables'!$G$2:$G$7,'DMG Tables'!$H$2:$H$7)</f>
        <v>19200</v>
      </c>
      <c r="AB6" s="1">
        <f>LOOKUP($A6,'DMG Tables'!$P$2:$P$35,'DMG Tables'!$O$2:$O$35)*AB$1*LOOKUP(AB$1,'DMG Tables'!$G$2:$G$7,'DMG Tables'!$H$2:$H$7)</f>
        <v>20000</v>
      </c>
      <c r="AC6" s="1">
        <f>LOOKUP($A6,'DMG Tables'!$P$2:$P$35,'DMG Tables'!$O$2:$O$35)*AC$1*LOOKUP(AC$1,'DMG Tables'!$G$2:$G$7,'DMG Tables'!$H$2:$H$7)</f>
        <v>20800</v>
      </c>
      <c r="AD6" s="1">
        <f>LOOKUP($A6,'DMG Tables'!$P$2:$P$35,'DMG Tables'!$O$2:$O$35)*AD$1*LOOKUP(AD$1,'DMG Tables'!$G$2:$G$7,'DMG Tables'!$H$2:$H$7)</f>
        <v>21600</v>
      </c>
      <c r="AE6" s="1">
        <f>LOOKUP($A6,'DMG Tables'!$P$2:$P$35,'DMG Tables'!$O$2:$O$35)*AE$1*LOOKUP(AE$1,'DMG Tables'!$G$2:$G$7,'DMG Tables'!$H$2:$H$7)</f>
        <v>22400</v>
      </c>
      <c r="AF6" s="1">
        <f>LOOKUP($A6,'DMG Tables'!$P$2:$P$35,'DMG Tables'!$O$2:$O$35)*AF$1*LOOKUP(AF$1,'DMG Tables'!$G$2:$G$7,'DMG Tables'!$H$2:$H$7)</f>
        <v>23200</v>
      </c>
      <c r="AG6" s="1">
        <f>LOOKUP($A6,'DMG Tables'!$P$2:$P$35,'DMG Tables'!$O$2:$O$35)*AG$1*LOOKUP(AG$1,'DMG Tables'!$G$2:$G$7,'DMG Tables'!$H$2:$H$7)</f>
        <v>24000</v>
      </c>
      <c r="AH6" s="1">
        <f>LOOKUP($A6,'DMG Tables'!$P$2:$P$35,'DMG Tables'!$O$2:$O$35)*AH$1*LOOKUP(AH$1,'DMG Tables'!$G$2:$G$7,'DMG Tables'!$H$2:$H$7)</f>
        <v>24800</v>
      </c>
      <c r="AI6" s="1">
        <f>LOOKUP($A6,'DMG Tables'!$P$2:$P$35,'DMG Tables'!$O$2:$O$35)*AI$1*LOOKUP(AI$1,'DMG Tables'!$G$2:$G$7,'DMG Tables'!$H$2:$H$7)</f>
        <v>25600</v>
      </c>
      <c r="AJ6" s="1">
        <f>LOOKUP($A6,'DMG Tables'!$P$2:$P$35,'DMG Tables'!$O$2:$O$35)*AJ$1*LOOKUP(AJ$1,'DMG Tables'!$G$2:$G$7,'DMG Tables'!$H$2:$H$7)</f>
        <v>26400</v>
      </c>
      <c r="AK6" s="1">
        <f>LOOKUP($A6,'DMG Tables'!$P$2:$P$35,'DMG Tables'!$O$2:$O$35)*AK$1*LOOKUP(AK$1,'DMG Tables'!$G$2:$G$7,'DMG Tables'!$H$2:$H$7)</f>
        <v>27200</v>
      </c>
      <c r="AL6" s="1">
        <f>LOOKUP($A6,'DMG Tables'!$P$2:$P$35,'DMG Tables'!$O$2:$O$35)*AL$1*LOOKUP(AL$1,'DMG Tables'!$G$2:$G$7,'DMG Tables'!$H$2:$H$7)</f>
        <v>28000</v>
      </c>
      <c r="AM6" s="1">
        <f>LOOKUP($A6,'DMG Tables'!$P$2:$P$35,'DMG Tables'!$O$2:$O$35)*AM$1*LOOKUP(AM$1,'DMG Tables'!$G$2:$G$7,'DMG Tables'!$H$2:$H$7)</f>
        <v>28800</v>
      </c>
      <c r="AN6" s="1">
        <f>LOOKUP($A6,'DMG Tables'!$P$2:$P$35,'DMG Tables'!$O$2:$O$35)*AN$1*LOOKUP(AN$1,'DMG Tables'!$G$2:$G$7,'DMG Tables'!$H$2:$H$7)</f>
        <v>29600</v>
      </c>
      <c r="AO6" s="1">
        <f>LOOKUP($A6,'DMG Tables'!$P$2:$P$35,'DMG Tables'!$O$2:$O$35)*AO$1*LOOKUP(AO$1,'DMG Tables'!$G$2:$G$7,'DMG Tables'!$H$2:$H$7)</f>
        <v>30400</v>
      </c>
      <c r="AP6" s="1">
        <f>LOOKUP($A6,'DMG Tables'!$P$2:$P$35,'DMG Tables'!$O$2:$O$35)*AP$1*LOOKUP(AP$1,'DMG Tables'!$G$2:$G$7,'DMG Tables'!$H$2:$H$7)</f>
        <v>31200</v>
      </c>
      <c r="AQ6" s="1">
        <f>LOOKUP($A6,'DMG Tables'!$P$2:$P$35,'DMG Tables'!$O$2:$O$35)*AQ$1*LOOKUP(AQ$1,'DMG Tables'!$G$2:$G$7,'DMG Tables'!$H$2:$H$7)</f>
        <v>32000</v>
      </c>
      <c r="AR6" s="1">
        <f>LOOKUP($A6,'DMG Tables'!$P$2:$P$35,'DMG Tables'!$O$2:$O$35)*AR$1*LOOKUP(AR$1,'DMG Tables'!$G$2:$G$7,'DMG Tables'!$H$2:$H$7)</f>
        <v>32800</v>
      </c>
      <c r="AS6" s="1">
        <f>LOOKUP($A6,'DMG Tables'!$P$2:$P$35,'DMG Tables'!$O$2:$O$35)*AS$1*LOOKUP(AS$1,'DMG Tables'!$G$2:$G$7,'DMG Tables'!$H$2:$H$7)</f>
        <v>33600</v>
      </c>
      <c r="AT6" s="1">
        <f>LOOKUP($A6,'DMG Tables'!$P$2:$P$35,'DMG Tables'!$O$2:$O$35)*AT$1*LOOKUP(AT$1,'DMG Tables'!$G$2:$G$7,'DMG Tables'!$H$2:$H$7)</f>
        <v>34400</v>
      </c>
      <c r="AU6" s="1">
        <f>LOOKUP($A6,'DMG Tables'!$P$2:$P$35,'DMG Tables'!$O$2:$O$35)*AU$1*LOOKUP(AU$1,'DMG Tables'!$G$2:$G$7,'DMG Tables'!$H$2:$H$7)</f>
        <v>35200</v>
      </c>
      <c r="AV6" s="1">
        <f>LOOKUP($A6,'DMG Tables'!$P$2:$P$35,'DMG Tables'!$O$2:$O$35)*AV$1*LOOKUP(AV$1,'DMG Tables'!$G$2:$G$7,'DMG Tables'!$H$2:$H$7)</f>
        <v>36000</v>
      </c>
      <c r="AW6" s="1">
        <f>LOOKUP($A6,'DMG Tables'!$P$2:$P$35,'DMG Tables'!$O$2:$O$35)*AW$1*LOOKUP(AW$1,'DMG Tables'!$G$2:$G$7,'DMG Tables'!$H$2:$H$7)</f>
        <v>36800</v>
      </c>
      <c r="AX6" s="1">
        <f>LOOKUP($A6,'DMG Tables'!$P$2:$P$35,'DMG Tables'!$O$2:$O$35)*AX$1*LOOKUP(AX$1,'DMG Tables'!$G$2:$G$7,'DMG Tables'!$H$2:$H$7)</f>
        <v>37600</v>
      </c>
      <c r="AY6" s="1">
        <f>LOOKUP($A6,'DMG Tables'!$P$2:$P$35,'DMG Tables'!$O$2:$O$35)*AY$1*LOOKUP(AY$1,'DMG Tables'!$G$2:$G$7,'DMG Tables'!$H$2:$H$7)</f>
        <v>38400</v>
      </c>
      <c r="AZ6" s="1">
        <f>LOOKUP($A6,'DMG Tables'!$P$2:$P$35,'DMG Tables'!$O$2:$O$35)*AZ$1*LOOKUP(AZ$1,'DMG Tables'!$G$2:$G$7,'DMG Tables'!$H$2:$H$7)</f>
        <v>39200</v>
      </c>
      <c r="BA6" s="1">
        <f>LOOKUP($A6,'DMG Tables'!$P$2:$P$35,'DMG Tables'!$O$2:$O$35)*BA$1*LOOKUP(BA$1,'DMG Tables'!$G$2:$G$7,'DMG Tables'!$H$2:$H$7)</f>
        <v>40000</v>
      </c>
      <c r="BB6" s="1">
        <f>LOOKUP($A6,'DMG Tables'!$P$2:$P$35,'DMG Tables'!$O$2:$O$35)*BB$1*LOOKUP(BB$1,'DMG Tables'!$G$2:$G$7,'DMG Tables'!$H$2:$H$7)</f>
        <v>40800</v>
      </c>
      <c r="BC6" s="1">
        <f>LOOKUP($A6,'DMG Tables'!$P$2:$P$35,'DMG Tables'!$O$2:$O$35)*BC$1*LOOKUP(BC$1,'DMG Tables'!$G$2:$G$7,'DMG Tables'!$H$2:$H$7)</f>
        <v>41600</v>
      </c>
      <c r="BD6" s="1">
        <f>LOOKUP($A6,'DMG Tables'!$P$2:$P$35,'DMG Tables'!$O$2:$O$35)*BD$1*LOOKUP(BD$1,'DMG Tables'!$G$2:$G$7,'DMG Tables'!$H$2:$H$7)</f>
        <v>42400</v>
      </c>
      <c r="BE6" s="1">
        <f>LOOKUP($A6,'DMG Tables'!$P$2:$P$35,'DMG Tables'!$O$2:$O$35)*BE$1*LOOKUP(BE$1,'DMG Tables'!$G$2:$G$7,'DMG Tables'!$H$2:$H$7)</f>
        <v>43200</v>
      </c>
      <c r="BF6" s="1">
        <f>LOOKUP($A6,'DMG Tables'!$P$2:$P$35,'DMG Tables'!$O$2:$O$35)*BF$1*LOOKUP(BF$1,'DMG Tables'!$G$2:$G$7,'DMG Tables'!$H$2:$H$7)</f>
        <v>44000</v>
      </c>
      <c r="BG6" s="1">
        <f>LOOKUP($A6,'DMG Tables'!$P$2:$P$35,'DMG Tables'!$O$2:$O$35)*BG$1*LOOKUP(BG$1,'DMG Tables'!$G$2:$G$7,'DMG Tables'!$H$2:$H$7)</f>
        <v>44800</v>
      </c>
      <c r="BH6" s="1">
        <f>LOOKUP($A6,'DMG Tables'!$P$2:$P$35,'DMG Tables'!$O$2:$O$35)*BH$1*LOOKUP(BH$1,'DMG Tables'!$G$2:$G$7,'DMG Tables'!$H$2:$H$7)</f>
        <v>45600</v>
      </c>
      <c r="BI6" s="1">
        <f>LOOKUP($A6,'DMG Tables'!$P$2:$P$35,'DMG Tables'!$O$2:$O$35)*BI$1*LOOKUP(BI$1,'DMG Tables'!$G$2:$G$7,'DMG Tables'!$H$2:$H$7)</f>
        <v>46400</v>
      </c>
      <c r="BJ6" s="1">
        <f>LOOKUP($A6,'DMG Tables'!$P$2:$P$35,'DMG Tables'!$O$2:$O$35)*BJ$1*LOOKUP(BJ$1,'DMG Tables'!$G$2:$G$7,'DMG Tables'!$H$2:$H$7)</f>
        <v>47200</v>
      </c>
      <c r="BK6" s="1">
        <f>LOOKUP($A6,'DMG Tables'!$P$2:$P$35,'DMG Tables'!$O$2:$O$35)*BK$1*LOOKUP(BK$1,'DMG Tables'!$G$2:$G$7,'DMG Tables'!$H$2:$H$7)</f>
        <v>48000</v>
      </c>
      <c r="BL6" s="1">
        <f>LOOKUP($A6,'DMG Tables'!$P$2:$P$35,'DMG Tables'!$O$2:$O$35)*BL$1*LOOKUP(BL$1,'DMG Tables'!$G$2:$G$7,'DMG Tables'!$H$2:$H$7)</f>
        <v>48800</v>
      </c>
      <c r="BM6" s="1">
        <f>LOOKUP($A6,'DMG Tables'!$P$2:$P$35,'DMG Tables'!$O$2:$O$35)*BM$1*LOOKUP(BM$1,'DMG Tables'!$G$2:$G$7,'DMG Tables'!$H$2:$H$7)</f>
        <v>49600</v>
      </c>
      <c r="BN6" s="1">
        <f>LOOKUP($A6,'DMG Tables'!$P$2:$P$35,'DMG Tables'!$O$2:$O$35)*BN$1*LOOKUP(BN$1,'DMG Tables'!$G$2:$G$7,'DMG Tables'!$H$2:$H$7)</f>
        <v>50400</v>
      </c>
      <c r="BO6" s="1">
        <f>LOOKUP($A6,'DMG Tables'!$P$2:$P$35,'DMG Tables'!$O$2:$O$35)*BO$1*LOOKUP(BO$1,'DMG Tables'!$G$2:$G$7,'DMG Tables'!$H$2:$H$7)</f>
        <v>51200</v>
      </c>
      <c r="BP6" s="1">
        <f>LOOKUP($A6,'DMG Tables'!$P$2:$P$35,'DMG Tables'!$O$2:$O$35)*BP$1*LOOKUP(BP$1,'DMG Tables'!$G$2:$G$7,'DMG Tables'!$H$2:$H$7)</f>
        <v>52000</v>
      </c>
      <c r="BQ6" s="1">
        <f>LOOKUP($A6,'DMG Tables'!$P$2:$P$35,'DMG Tables'!$O$2:$O$35)*BQ$1*LOOKUP(BQ$1,'DMG Tables'!$G$2:$G$7,'DMG Tables'!$H$2:$H$7)</f>
        <v>52800</v>
      </c>
      <c r="BR6" s="1">
        <f>LOOKUP($A6,'DMG Tables'!$P$2:$P$35,'DMG Tables'!$O$2:$O$35)*BR$1*LOOKUP(BR$1,'DMG Tables'!$G$2:$G$7,'DMG Tables'!$H$2:$H$7)</f>
        <v>53600</v>
      </c>
      <c r="BS6" s="1">
        <f>LOOKUP($A6,'DMG Tables'!$P$2:$P$35,'DMG Tables'!$O$2:$O$35)*BS$1*LOOKUP(BS$1,'DMG Tables'!$G$2:$G$7,'DMG Tables'!$H$2:$H$7)</f>
        <v>54400</v>
      </c>
      <c r="BT6" s="1">
        <f>LOOKUP($A6,'DMG Tables'!$P$2:$P$35,'DMG Tables'!$O$2:$O$35)*BT$1*LOOKUP(BT$1,'DMG Tables'!$G$2:$G$7,'DMG Tables'!$H$2:$H$7)</f>
        <v>55200</v>
      </c>
      <c r="BU6" s="1">
        <f>LOOKUP($A6,'DMG Tables'!$P$2:$P$35,'DMG Tables'!$O$2:$O$35)*BU$1*LOOKUP(BU$1,'DMG Tables'!$G$2:$G$7,'DMG Tables'!$H$2:$H$7)</f>
        <v>56000</v>
      </c>
      <c r="BV6" s="1">
        <f>LOOKUP($A6,'DMG Tables'!$P$2:$P$35,'DMG Tables'!$O$2:$O$35)*BV$1*LOOKUP(BV$1,'DMG Tables'!$G$2:$G$7,'DMG Tables'!$H$2:$H$7)</f>
        <v>56800</v>
      </c>
      <c r="BW6" s="1">
        <f>LOOKUP($A6,'DMG Tables'!$P$2:$P$35,'DMG Tables'!$O$2:$O$35)*BW$1*LOOKUP(BW$1,'DMG Tables'!$G$2:$G$7,'DMG Tables'!$H$2:$H$7)</f>
        <v>57600</v>
      </c>
      <c r="BX6" s="1">
        <f>LOOKUP($A6,'DMG Tables'!$P$2:$P$35,'DMG Tables'!$O$2:$O$35)*BX$1*LOOKUP(BX$1,'DMG Tables'!$G$2:$G$7,'DMG Tables'!$H$2:$H$7)</f>
        <v>58400</v>
      </c>
      <c r="BY6" s="1">
        <f>LOOKUP($A6,'DMG Tables'!$P$2:$P$35,'DMG Tables'!$O$2:$O$35)*BY$1*LOOKUP(BY$1,'DMG Tables'!$G$2:$G$7,'DMG Tables'!$H$2:$H$7)</f>
        <v>59200</v>
      </c>
      <c r="BZ6" s="1">
        <f>LOOKUP($A6,'DMG Tables'!$P$2:$P$35,'DMG Tables'!$O$2:$O$35)*BZ$1*LOOKUP(BZ$1,'DMG Tables'!$G$2:$G$7,'DMG Tables'!$H$2:$H$7)</f>
        <v>60000</v>
      </c>
      <c r="CA6" s="1">
        <f>LOOKUP($A6,'DMG Tables'!$P$2:$P$35,'DMG Tables'!$O$2:$O$35)*CA$1*LOOKUP(CA$1,'DMG Tables'!$G$2:$G$7,'DMG Tables'!$H$2:$H$7)</f>
        <v>60800</v>
      </c>
      <c r="CB6" s="1">
        <f>LOOKUP($A6,'DMG Tables'!$P$2:$P$35,'DMG Tables'!$O$2:$O$35)*CB$1*LOOKUP(CB$1,'DMG Tables'!$G$2:$G$7,'DMG Tables'!$H$2:$H$7)</f>
        <v>61600</v>
      </c>
      <c r="CC6" s="1">
        <f>LOOKUP($A6,'DMG Tables'!$P$2:$P$35,'DMG Tables'!$O$2:$O$35)*CC$1*LOOKUP(CC$1,'DMG Tables'!$G$2:$G$7,'DMG Tables'!$H$2:$H$7)</f>
        <v>62400</v>
      </c>
      <c r="CD6" s="1">
        <f>LOOKUP($A6,'DMG Tables'!$P$2:$P$35,'DMG Tables'!$O$2:$O$35)*CD$1*LOOKUP(CD$1,'DMG Tables'!$G$2:$G$7,'DMG Tables'!$H$2:$H$7)</f>
        <v>63200</v>
      </c>
      <c r="CE6" s="1">
        <f>LOOKUP($A6,'DMG Tables'!$P$2:$P$35,'DMG Tables'!$O$2:$O$35)*CE$1*LOOKUP(CE$1,'DMG Tables'!$G$2:$G$7,'DMG Tables'!$H$2:$H$7)</f>
        <v>64000</v>
      </c>
      <c r="CF6" s="1">
        <f>LOOKUP($A6,'DMG Tables'!$P$2:$P$35,'DMG Tables'!$O$2:$O$35)*CF$1*LOOKUP(CF$1,'DMG Tables'!$G$2:$G$7,'DMG Tables'!$H$2:$H$7)</f>
        <v>64800</v>
      </c>
      <c r="CG6" s="1">
        <f>LOOKUP($A6,'DMG Tables'!$P$2:$P$35,'DMG Tables'!$O$2:$O$35)*CG$1*LOOKUP(CG$1,'DMG Tables'!$G$2:$G$7,'DMG Tables'!$H$2:$H$7)</f>
        <v>65600</v>
      </c>
      <c r="CH6" s="1">
        <f>LOOKUP($A6,'DMG Tables'!$P$2:$P$35,'DMG Tables'!$O$2:$O$35)*CH$1*LOOKUP(CH$1,'DMG Tables'!$G$2:$G$7,'DMG Tables'!$H$2:$H$7)</f>
        <v>66400</v>
      </c>
      <c r="CI6" s="1">
        <f>LOOKUP($A6,'DMG Tables'!$P$2:$P$35,'DMG Tables'!$O$2:$O$35)*CI$1*LOOKUP(CI$1,'DMG Tables'!$G$2:$G$7,'DMG Tables'!$H$2:$H$7)</f>
        <v>67200</v>
      </c>
      <c r="CJ6" s="1">
        <f>LOOKUP($A6,'DMG Tables'!$P$2:$P$35,'DMG Tables'!$O$2:$O$35)*CJ$1*LOOKUP(CJ$1,'DMG Tables'!$G$2:$G$7,'DMG Tables'!$H$2:$H$7)</f>
        <v>68000</v>
      </c>
      <c r="CK6" s="1">
        <f>LOOKUP($A6,'DMG Tables'!$P$2:$P$35,'DMG Tables'!$O$2:$O$35)*CK$1*LOOKUP(CK$1,'DMG Tables'!$G$2:$G$7,'DMG Tables'!$H$2:$H$7)</f>
        <v>68800</v>
      </c>
      <c r="CL6" s="1">
        <f>LOOKUP($A6,'DMG Tables'!$P$2:$P$35,'DMG Tables'!$O$2:$O$35)*CL$1*LOOKUP(CL$1,'DMG Tables'!$G$2:$G$7,'DMG Tables'!$H$2:$H$7)</f>
        <v>69600</v>
      </c>
      <c r="CM6" s="1">
        <f>LOOKUP($A6,'DMG Tables'!$P$2:$P$35,'DMG Tables'!$O$2:$O$35)*CM$1*LOOKUP(CM$1,'DMG Tables'!$G$2:$G$7,'DMG Tables'!$H$2:$H$7)</f>
        <v>70400</v>
      </c>
      <c r="CN6" s="1">
        <f>LOOKUP($A6,'DMG Tables'!$P$2:$P$35,'DMG Tables'!$O$2:$O$35)*CN$1*LOOKUP(CN$1,'DMG Tables'!$G$2:$G$7,'DMG Tables'!$H$2:$H$7)</f>
        <v>71200</v>
      </c>
      <c r="CO6" s="1">
        <f>LOOKUP($A6,'DMG Tables'!$P$2:$P$35,'DMG Tables'!$O$2:$O$35)*CO$1*LOOKUP(CO$1,'DMG Tables'!$G$2:$G$7,'DMG Tables'!$H$2:$H$7)</f>
        <v>72000</v>
      </c>
      <c r="CP6" s="1">
        <f>LOOKUP($A6,'DMG Tables'!$P$2:$P$35,'DMG Tables'!$O$2:$O$35)*CP$1*LOOKUP(CP$1,'DMG Tables'!$G$2:$G$7,'DMG Tables'!$H$2:$H$7)</f>
        <v>72800</v>
      </c>
      <c r="CQ6" s="1">
        <f>LOOKUP($A6,'DMG Tables'!$P$2:$P$35,'DMG Tables'!$O$2:$O$35)*CQ$1*LOOKUP(CQ$1,'DMG Tables'!$G$2:$G$7,'DMG Tables'!$H$2:$H$7)</f>
        <v>73600</v>
      </c>
      <c r="CR6" s="1">
        <f>LOOKUP($A6,'DMG Tables'!$P$2:$P$35,'DMG Tables'!$O$2:$O$35)*CR$1*LOOKUP(CR$1,'DMG Tables'!$G$2:$G$7,'DMG Tables'!$H$2:$H$7)</f>
        <v>74400</v>
      </c>
      <c r="CS6" s="1">
        <f>LOOKUP($A6,'DMG Tables'!$P$2:$P$35,'DMG Tables'!$O$2:$O$35)*CS$1*LOOKUP(CS$1,'DMG Tables'!$G$2:$G$7,'DMG Tables'!$H$2:$H$7)</f>
        <v>75200</v>
      </c>
      <c r="CT6" s="1">
        <f>LOOKUP($A6,'DMG Tables'!$P$2:$P$35,'DMG Tables'!$O$2:$O$35)*CT$1*LOOKUP(CT$1,'DMG Tables'!$G$2:$G$7,'DMG Tables'!$H$2:$H$7)</f>
        <v>76000</v>
      </c>
      <c r="CU6" s="1">
        <f>LOOKUP($A6,'DMG Tables'!$P$2:$P$35,'DMG Tables'!$O$2:$O$35)*CU$1*LOOKUP(CU$1,'DMG Tables'!$G$2:$G$7,'DMG Tables'!$H$2:$H$7)</f>
        <v>76800</v>
      </c>
      <c r="CV6" s="1">
        <f>LOOKUP($A6,'DMG Tables'!$P$2:$P$35,'DMG Tables'!$O$2:$O$35)*CV$1*LOOKUP(CV$1,'DMG Tables'!$G$2:$G$7,'DMG Tables'!$H$2:$H$7)</f>
        <v>77600</v>
      </c>
      <c r="CW6" s="1">
        <f>LOOKUP($A6,'DMG Tables'!$P$2:$P$35,'DMG Tables'!$O$2:$O$35)*CW$1*LOOKUP(CW$1,'DMG Tables'!$G$2:$G$7,'DMG Tables'!$H$2:$H$7)</f>
        <v>78400</v>
      </c>
      <c r="CX6" s="1">
        <f>LOOKUP($A6,'DMG Tables'!$P$2:$P$35,'DMG Tables'!$O$2:$O$35)*CX$1*LOOKUP(CX$1,'DMG Tables'!$G$2:$G$7,'DMG Tables'!$H$2:$H$7)</f>
        <v>79200</v>
      </c>
      <c r="CY6" s="1">
        <f>LOOKUP($A6,'DMG Tables'!$P$2:$P$35,'DMG Tables'!$O$2:$O$35)*CY$1*LOOKUP(CY$1,'DMG Tables'!$G$2:$G$7,'DMG Tables'!$H$2:$H$7)</f>
        <v>80000</v>
      </c>
      <c r="CZ6" s="1">
        <f>LOOKUP($A6,'DMG Tables'!$P$2:$P$35,'DMG Tables'!$O$2:$O$35)*CZ$1*LOOKUP(CZ$1,'DMG Tables'!$G$2:$G$7,'DMG Tables'!$H$2:$H$7)</f>
        <v>80800</v>
      </c>
      <c r="DA6" s="1">
        <f>LOOKUP($A6,'DMG Tables'!$P$2:$P$35,'DMG Tables'!$O$2:$O$35)*DA$1*LOOKUP(DA$1,'DMG Tables'!$G$2:$G$7,'DMG Tables'!$H$2:$H$7)</f>
        <v>81600</v>
      </c>
      <c r="DB6" s="1">
        <f>LOOKUP($A6,'DMG Tables'!$P$2:$P$35,'DMG Tables'!$O$2:$O$35)*DB$1*LOOKUP(DB$1,'DMG Tables'!$G$2:$G$7,'DMG Tables'!$H$2:$H$7)</f>
        <v>82400</v>
      </c>
      <c r="DC6" s="1">
        <f>LOOKUP($A6,'DMG Tables'!$P$2:$P$35,'DMG Tables'!$O$2:$O$35)*DC$1*LOOKUP(DC$1,'DMG Tables'!$G$2:$G$7,'DMG Tables'!$H$2:$H$7)</f>
        <v>83200</v>
      </c>
      <c r="DD6" s="1">
        <f>LOOKUP($A6,'DMG Tables'!$P$2:$P$35,'DMG Tables'!$O$2:$O$35)*DD$1*LOOKUP(DD$1,'DMG Tables'!$G$2:$G$7,'DMG Tables'!$H$2:$H$7)</f>
        <v>84000</v>
      </c>
      <c r="DE6" s="1">
        <f>LOOKUP($A6,'DMG Tables'!$P$2:$P$35,'DMG Tables'!$O$2:$O$35)*DE$1*LOOKUP(DE$1,'DMG Tables'!$G$2:$G$7,'DMG Tables'!$H$2:$H$7)</f>
        <v>84800</v>
      </c>
      <c r="DF6" s="1">
        <f>LOOKUP($A6,'DMG Tables'!$P$2:$P$35,'DMG Tables'!$O$2:$O$35)*DF$1*LOOKUP(DF$1,'DMG Tables'!$G$2:$G$7,'DMG Tables'!$H$2:$H$7)</f>
        <v>85600</v>
      </c>
      <c r="DG6" s="1">
        <f>LOOKUP($A6,'DMG Tables'!$P$2:$P$35,'DMG Tables'!$O$2:$O$35)*DG$1*LOOKUP(DG$1,'DMG Tables'!$G$2:$G$7,'DMG Tables'!$H$2:$H$7)</f>
        <v>86400</v>
      </c>
      <c r="DH6" s="1">
        <f>LOOKUP($A6,'DMG Tables'!$P$2:$P$35,'DMG Tables'!$O$2:$O$35)*DH$1*LOOKUP(DH$1,'DMG Tables'!$G$2:$G$7,'DMG Tables'!$H$2:$H$7)</f>
        <v>87200</v>
      </c>
      <c r="DI6" s="1">
        <f>LOOKUP($A6,'DMG Tables'!$P$2:$P$35,'DMG Tables'!$O$2:$O$35)*DI$1*LOOKUP(DI$1,'DMG Tables'!$G$2:$G$7,'DMG Tables'!$H$2:$H$7)</f>
        <v>88000</v>
      </c>
      <c r="DJ6" s="1">
        <f>LOOKUP($A6,'DMG Tables'!$P$2:$P$35,'DMG Tables'!$O$2:$O$35)*DJ$1*LOOKUP(DJ$1,'DMG Tables'!$G$2:$G$7,'DMG Tables'!$H$2:$H$7)</f>
        <v>88800</v>
      </c>
      <c r="DK6" s="1">
        <f>LOOKUP($A6,'DMG Tables'!$P$2:$P$35,'DMG Tables'!$O$2:$O$35)*DK$1*LOOKUP(DK$1,'DMG Tables'!$G$2:$G$7,'DMG Tables'!$H$2:$H$7)</f>
        <v>89600</v>
      </c>
      <c r="DL6" s="1">
        <f>LOOKUP($A6,'DMG Tables'!$P$2:$P$35,'DMG Tables'!$O$2:$O$35)*DL$1*LOOKUP(DL$1,'DMG Tables'!$G$2:$G$7,'DMG Tables'!$H$2:$H$7)</f>
        <v>90400</v>
      </c>
      <c r="DM6" s="1">
        <f>LOOKUP($A6,'DMG Tables'!$P$2:$P$35,'DMG Tables'!$O$2:$O$35)*DM$1*LOOKUP(DM$1,'DMG Tables'!$G$2:$G$7,'DMG Tables'!$H$2:$H$7)</f>
        <v>91200</v>
      </c>
      <c r="DN6" s="1">
        <f>LOOKUP($A6,'DMG Tables'!$P$2:$P$35,'DMG Tables'!$O$2:$O$35)*DN$1*LOOKUP(DN$1,'DMG Tables'!$G$2:$G$7,'DMG Tables'!$H$2:$H$7)</f>
        <v>92000</v>
      </c>
      <c r="DO6" s="1">
        <f>LOOKUP($A6,'DMG Tables'!$P$2:$P$35,'DMG Tables'!$O$2:$O$35)*DO$1*LOOKUP(DO$1,'DMG Tables'!$G$2:$G$7,'DMG Tables'!$H$2:$H$7)</f>
        <v>92800</v>
      </c>
      <c r="DP6" s="1">
        <f>LOOKUP($A6,'DMG Tables'!$P$2:$P$35,'DMG Tables'!$O$2:$O$35)*DP$1*LOOKUP(DP$1,'DMG Tables'!$G$2:$G$7,'DMG Tables'!$H$2:$H$7)</f>
        <v>93600</v>
      </c>
      <c r="DQ6" s="1">
        <f>LOOKUP($A6,'DMG Tables'!$P$2:$P$35,'DMG Tables'!$O$2:$O$35)*DQ$1*LOOKUP(DQ$1,'DMG Tables'!$G$2:$G$7,'DMG Tables'!$H$2:$H$7)</f>
        <v>94400</v>
      </c>
      <c r="DR6" s="1">
        <f>LOOKUP($A6,'DMG Tables'!$P$2:$P$35,'DMG Tables'!$O$2:$O$35)*DR$1*LOOKUP(DR$1,'DMG Tables'!$G$2:$G$7,'DMG Tables'!$H$2:$H$7)</f>
        <v>95200</v>
      </c>
      <c r="DS6" s="1">
        <f>LOOKUP($A6,'DMG Tables'!$P$2:$P$35,'DMG Tables'!$O$2:$O$35)*DS$1*LOOKUP(DS$1,'DMG Tables'!$G$2:$G$7,'DMG Tables'!$H$2:$H$7)</f>
        <v>96000</v>
      </c>
      <c r="DT6" s="1">
        <f>LOOKUP($A6,'DMG Tables'!$P$2:$P$35,'DMG Tables'!$O$2:$O$35)*DT$1*LOOKUP(DT$1,'DMG Tables'!$G$2:$G$7,'DMG Tables'!$H$2:$H$7)</f>
        <v>96800</v>
      </c>
      <c r="DU6" s="1">
        <f>LOOKUP($A6,'DMG Tables'!$P$2:$P$35,'DMG Tables'!$O$2:$O$35)*DU$1*LOOKUP(DU$1,'DMG Tables'!$G$2:$G$7,'DMG Tables'!$H$2:$H$7)</f>
        <v>97600</v>
      </c>
      <c r="DV6" s="1">
        <f>LOOKUP($A6,'DMG Tables'!$P$2:$P$35,'DMG Tables'!$O$2:$O$35)*DV$1*LOOKUP(DV$1,'DMG Tables'!$G$2:$G$7,'DMG Tables'!$H$2:$H$7)</f>
        <v>98400</v>
      </c>
      <c r="DW6" s="1">
        <f>LOOKUP($A6,'DMG Tables'!$P$2:$P$35,'DMG Tables'!$O$2:$O$35)*DW$1*LOOKUP(DW$1,'DMG Tables'!$G$2:$G$7,'DMG Tables'!$H$2:$H$7)</f>
        <v>99200</v>
      </c>
      <c r="DX6" s="1">
        <f>LOOKUP($A6,'DMG Tables'!$P$2:$P$35,'DMG Tables'!$O$2:$O$35)*DX$1*LOOKUP(DX$1,'DMG Tables'!$G$2:$G$7,'DMG Tables'!$H$2:$H$7)</f>
        <v>100000</v>
      </c>
      <c r="DY6" s="1">
        <f>LOOKUP($A6,'DMG Tables'!$P$2:$P$35,'DMG Tables'!$O$2:$O$35)*DY$1*LOOKUP(DY$1,'DMG Tables'!$G$2:$G$7,'DMG Tables'!$H$2:$H$7)</f>
        <v>100800</v>
      </c>
      <c r="DZ6" s="1">
        <f>LOOKUP($A6,'DMG Tables'!$P$2:$P$35,'DMG Tables'!$O$2:$O$35)*DZ$1*LOOKUP(DZ$1,'DMG Tables'!$G$2:$G$7,'DMG Tables'!$H$2:$H$7)</f>
        <v>101600</v>
      </c>
      <c r="EA6" s="1">
        <f>LOOKUP($A6,'DMG Tables'!$P$2:$P$35,'DMG Tables'!$O$2:$O$35)*EA$1*LOOKUP(EA$1,'DMG Tables'!$G$2:$G$7,'DMG Tables'!$H$2:$H$7)</f>
        <v>102400</v>
      </c>
      <c r="EB6" s="1">
        <f>LOOKUP($A6,'DMG Tables'!$P$2:$P$35,'DMG Tables'!$O$2:$O$35)*EB$1*LOOKUP(EB$1,'DMG Tables'!$G$2:$G$7,'DMG Tables'!$H$2:$H$7)</f>
        <v>103200</v>
      </c>
      <c r="EC6" s="1">
        <f>LOOKUP($A6,'DMG Tables'!$P$2:$P$35,'DMG Tables'!$O$2:$O$35)*EC$1*LOOKUP(EC$1,'DMG Tables'!$G$2:$G$7,'DMG Tables'!$H$2:$H$7)</f>
        <v>104000</v>
      </c>
      <c r="ED6" s="1">
        <f>LOOKUP($A6,'DMG Tables'!$P$2:$P$35,'DMG Tables'!$O$2:$O$35)*ED$1*LOOKUP(ED$1,'DMG Tables'!$G$2:$G$7,'DMG Tables'!$H$2:$H$7)</f>
        <v>104800</v>
      </c>
      <c r="EE6" s="1">
        <f>LOOKUP($A6,'DMG Tables'!$P$2:$P$35,'DMG Tables'!$O$2:$O$35)*EE$1*LOOKUP(EE$1,'DMG Tables'!$G$2:$G$7,'DMG Tables'!$H$2:$H$7)</f>
        <v>105600</v>
      </c>
      <c r="EF6" s="1">
        <f>LOOKUP($A6,'DMG Tables'!$P$2:$P$35,'DMG Tables'!$O$2:$O$35)*EF$1*LOOKUP(EF$1,'DMG Tables'!$G$2:$G$7,'DMG Tables'!$H$2:$H$7)</f>
        <v>106400</v>
      </c>
      <c r="EG6" s="1">
        <f>LOOKUP($A6,'DMG Tables'!$P$2:$P$35,'DMG Tables'!$O$2:$O$35)*EG$1*LOOKUP(EG$1,'DMG Tables'!$G$2:$G$7,'DMG Tables'!$H$2:$H$7)</f>
        <v>107200</v>
      </c>
      <c r="EH6" s="1">
        <f>LOOKUP($A6,'DMG Tables'!$P$2:$P$35,'DMG Tables'!$O$2:$O$35)*EH$1*LOOKUP(EH$1,'DMG Tables'!$G$2:$G$7,'DMG Tables'!$H$2:$H$7)</f>
        <v>108000</v>
      </c>
      <c r="EI6" s="1">
        <f>LOOKUP($A6,'DMG Tables'!$P$2:$P$35,'DMG Tables'!$O$2:$O$35)*EI$1*LOOKUP(EI$1,'DMG Tables'!$G$2:$G$7,'DMG Tables'!$H$2:$H$7)</f>
        <v>108800</v>
      </c>
      <c r="EJ6" s="1">
        <f>LOOKUP($A6,'DMG Tables'!$P$2:$P$35,'DMG Tables'!$O$2:$O$35)*EJ$1*LOOKUP(EJ$1,'DMG Tables'!$G$2:$G$7,'DMG Tables'!$H$2:$H$7)</f>
        <v>109600</v>
      </c>
      <c r="EK6" s="1">
        <f>LOOKUP($A6,'DMG Tables'!$P$2:$P$35,'DMG Tables'!$O$2:$O$35)*EK$1*LOOKUP(EK$1,'DMG Tables'!$G$2:$G$7,'DMG Tables'!$H$2:$H$7)</f>
        <v>110400</v>
      </c>
      <c r="EL6" s="1">
        <f>LOOKUP($A6,'DMG Tables'!$P$2:$P$35,'DMG Tables'!$O$2:$O$35)*EL$1*LOOKUP(EL$1,'DMG Tables'!$G$2:$G$7,'DMG Tables'!$H$2:$H$7)</f>
        <v>111200</v>
      </c>
      <c r="EM6" s="1">
        <f>LOOKUP($A6,'DMG Tables'!$P$2:$P$35,'DMG Tables'!$O$2:$O$35)*EM$1*LOOKUP(EM$1,'DMG Tables'!$G$2:$G$7,'DMG Tables'!$H$2:$H$7)</f>
        <v>112000</v>
      </c>
      <c r="EN6" s="1">
        <f>LOOKUP($A6,'DMG Tables'!$P$2:$P$35,'DMG Tables'!$O$2:$O$35)*EN$1*LOOKUP(EN$1,'DMG Tables'!$G$2:$G$7,'DMG Tables'!$H$2:$H$7)</f>
        <v>112800</v>
      </c>
      <c r="EO6" s="1">
        <f>LOOKUP($A6,'DMG Tables'!$P$2:$P$35,'DMG Tables'!$O$2:$O$35)*EO$1*LOOKUP(EO$1,'DMG Tables'!$G$2:$G$7,'DMG Tables'!$H$2:$H$7)</f>
        <v>113600</v>
      </c>
      <c r="EP6" s="1">
        <f>LOOKUP($A6,'DMG Tables'!$P$2:$P$35,'DMG Tables'!$O$2:$O$35)*EP$1*LOOKUP(EP$1,'DMG Tables'!$G$2:$G$7,'DMG Tables'!$H$2:$H$7)</f>
        <v>114400</v>
      </c>
      <c r="EQ6" s="1">
        <f>LOOKUP($A6,'DMG Tables'!$P$2:$P$35,'DMG Tables'!$O$2:$O$35)*EQ$1*LOOKUP(EQ$1,'DMG Tables'!$G$2:$G$7,'DMG Tables'!$H$2:$H$7)</f>
        <v>115200</v>
      </c>
      <c r="ER6" s="1">
        <f>LOOKUP($A6,'DMG Tables'!$P$2:$P$35,'DMG Tables'!$O$2:$O$35)*ER$1*LOOKUP(ER$1,'DMG Tables'!$G$2:$G$7,'DMG Tables'!$H$2:$H$7)</f>
        <v>116000</v>
      </c>
      <c r="ES6" s="1">
        <f>LOOKUP($A6,'DMG Tables'!$P$2:$P$35,'DMG Tables'!$O$2:$O$35)*ES$1*LOOKUP(ES$1,'DMG Tables'!$G$2:$G$7,'DMG Tables'!$H$2:$H$7)</f>
        <v>116800</v>
      </c>
      <c r="ET6" s="1">
        <f>LOOKUP($A6,'DMG Tables'!$P$2:$P$35,'DMG Tables'!$O$2:$O$35)*ET$1*LOOKUP(ET$1,'DMG Tables'!$G$2:$G$7,'DMG Tables'!$H$2:$H$7)</f>
        <v>117600</v>
      </c>
      <c r="EU6" s="1">
        <f>LOOKUP($A6,'DMG Tables'!$P$2:$P$35,'DMG Tables'!$O$2:$O$35)*EU$1*LOOKUP(EU$1,'DMG Tables'!$G$2:$G$7,'DMG Tables'!$H$2:$H$7)</f>
        <v>118400</v>
      </c>
      <c r="EV6" s="1">
        <f>LOOKUP($A6,'DMG Tables'!$P$2:$P$35,'DMG Tables'!$O$2:$O$35)*EV$1*LOOKUP(EV$1,'DMG Tables'!$G$2:$G$7,'DMG Tables'!$H$2:$H$7)</f>
        <v>119200</v>
      </c>
      <c r="EW6" s="1">
        <f>LOOKUP($A6,'DMG Tables'!$P$2:$P$35,'DMG Tables'!$O$2:$O$35)*EW$1*LOOKUP(EW$1,'DMG Tables'!$G$2:$G$7,'DMG Tables'!$H$2:$H$7)</f>
        <v>120000</v>
      </c>
      <c r="EX6" s="1">
        <f>LOOKUP($A6,'DMG Tables'!$P$2:$P$35,'DMG Tables'!$O$2:$O$35)*EX$1*LOOKUP(EX$1,'DMG Tables'!$G$2:$G$7,'DMG Tables'!$H$2:$H$7)</f>
        <v>120800</v>
      </c>
      <c r="EY6" s="1">
        <f>LOOKUP($A6,'DMG Tables'!$P$2:$P$35,'DMG Tables'!$O$2:$O$35)*EY$1*LOOKUP(EY$1,'DMG Tables'!$G$2:$G$7,'DMG Tables'!$H$2:$H$7)</f>
        <v>121600</v>
      </c>
      <c r="EZ6" s="1">
        <f>LOOKUP($A6,'DMG Tables'!$P$2:$P$35,'DMG Tables'!$O$2:$O$35)*EZ$1*LOOKUP(EZ$1,'DMG Tables'!$G$2:$G$7,'DMG Tables'!$H$2:$H$7)</f>
        <v>122400</v>
      </c>
      <c r="FA6" s="1">
        <f>LOOKUP($A6,'DMG Tables'!$P$2:$P$35,'DMG Tables'!$O$2:$O$35)*FA$1*LOOKUP(FA$1,'DMG Tables'!$G$2:$G$7,'DMG Tables'!$H$2:$H$7)</f>
        <v>123200</v>
      </c>
      <c r="FB6" s="1">
        <f>LOOKUP($A6,'DMG Tables'!$P$2:$P$35,'DMG Tables'!$O$2:$O$35)*FB$1*LOOKUP(FB$1,'DMG Tables'!$G$2:$G$7,'DMG Tables'!$H$2:$H$7)</f>
        <v>124000</v>
      </c>
      <c r="FC6" s="1">
        <f>LOOKUP($A6,'DMG Tables'!$P$2:$P$35,'DMG Tables'!$O$2:$O$35)*FC$1*LOOKUP(FC$1,'DMG Tables'!$G$2:$G$7,'DMG Tables'!$H$2:$H$7)</f>
        <v>124800</v>
      </c>
      <c r="FD6" s="1">
        <f>LOOKUP($A6,'DMG Tables'!$P$2:$P$35,'DMG Tables'!$O$2:$O$35)*FD$1*LOOKUP(FD$1,'DMG Tables'!$G$2:$G$7,'DMG Tables'!$H$2:$H$7)</f>
        <v>125600</v>
      </c>
      <c r="FE6" s="1">
        <f>LOOKUP($A6,'DMG Tables'!$P$2:$P$35,'DMG Tables'!$O$2:$O$35)*FE$1*LOOKUP(FE$1,'DMG Tables'!$G$2:$G$7,'DMG Tables'!$H$2:$H$7)</f>
        <v>126400</v>
      </c>
      <c r="FF6" s="1">
        <f>LOOKUP($A6,'DMG Tables'!$P$2:$P$35,'DMG Tables'!$O$2:$O$35)*FF$1*LOOKUP(FF$1,'DMG Tables'!$G$2:$G$7,'DMG Tables'!$H$2:$H$7)</f>
        <v>127200</v>
      </c>
      <c r="FG6" s="1">
        <f>LOOKUP($A6,'DMG Tables'!$P$2:$P$35,'DMG Tables'!$O$2:$O$35)*FG$1*LOOKUP(FG$1,'DMG Tables'!$G$2:$G$7,'DMG Tables'!$H$2:$H$7)</f>
        <v>128000</v>
      </c>
      <c r="FH6" s="1">
        <f>LOOKUP($A6,'DMG Tables'!$P$2:$P$35,'DMG Tables'!$O$2:$O$35)*FH$1*LOOKUP(FH$1,'DMG Tables'!$G$2:$G$7,'DMG Tables'!$H$2:$H$7)</f>
        <v>128800</v>
      </c>
      <c r="FI6" s="1">
        <f>LOOKUP($A6,'DMG Tables'!$P$2:$P$35,'DMG Tables'!$O$2:$O$35)*FI$1*LOOKUP(FI$1,'DMG Tables'!$G$2:$G$7,'DMG Tables'!$H$2:$H$7)</f>
        <v>129600</v>
      </c>
      <c r="FJ6" s="1">
        <f>LOOKUP($A6,'DMG Tables'!$P$2:$P$35,'DMG Tables'!$O$2:$O$35)*FJ$1*LOOKUP(FJ$1,'DMG Tables'!$G$2:$G$7,'DMG Tables'!$H$2:$H$7)</f>
        <v>130400</v>
      </c>
      <c r="FK6" s="1">
        <f>LOOKUP($A6,'DMG Tables'!$P$2:$P$35,'DMG Tables'!$O$2:$O$35)*FK$1*LOOKUP(FK$1,'DMG Tables'!$G$2:$G$7,'DMG Tables'!$H$2:$H$7)</f>
        <v>131200</v>
      </c>
      <c r="FL6" s="1">
        <f>LOOKUP($A6,'DMG Tables'!$P$2:$P$35,'DMG Tables'!$O$2:$O$35)*FL$1*LOOKUP(FL$1,'DMG Tables'!$G$2:$G$7,'DMG Tables'!$H$2:$H$7)</f>
        <v>132000</v>
      </c>
      <c r="FM6" s="1">
        <f>LOOKUP($A6,'DMG Tables'!$P$2:$P$35,'DMG Tables'!$O$2:$O$35)*FM$1*LOOKUP(FM$1,'DMG Tables'!$G$2:$G$7,'DMG Tables'!$H$2:$H$7)</f>
        <v>132800</v>
      </c>
      <c r="FN6" s="1">
        <f>LOOKUP($A6,'DMG Tables'!$P$2:$P$35,'DMG Tables'!$O$2:$O$35)*FN$1*LOOKUP(FN$1,'DMG Tables'!$G$2:$G$7,'DMG Tables'!$H$2:$H$7)</f>
        <v>133600</v>
      </c>
      <c r="FO6" s="1">
        <f>LOOKUP($A6,'DMG Tables'!$P$2:$P$35,'DMG Tables'!$O$2:$O$35)*FO$1*LOOKUP(FO$1,'DMG Tables'!$G$2:$G$7,'DMG Tables'!$H$2:$H$7)</f>
        <v>134400</v>
      </c>
      <c r="FP6" s="1">
        <f>LOOKUP($A6,'DMG Tables'!$P$2:$P$35,'DMG Tables'!$O$2:$O$35)*FP$1*LOOKUP(FP$1,'DMG Tables'!$G$2:$G$7,'DMG Tables'!$H$2:$H$7)</f>
        <v>135200</v>
      </c>
      <c r="FQ6" s="1">
        <f>LOOKUP($A6,'DMG Tables'!$P$2:$P$35,'DMG Tables'!$O$2:$O$35)*FQ$1*LOOKUP(FQ$1,'DMG Tables'!$G$2:$G$7,'DMG Tables'!$H$2:$H$7)</f>
        <v>136000</v>
      </c>
      <c r="FR6" s="1">
        <f>LOOKUP($A6,'DMG Tables'!$P$2:$P$35,'DMG Tables'!$O$2:$O$35)*FR$1*LOOKUP(FR$1,'DMG Tables'!$G$2:$G$7,'DMG Tables'!$H$2:$H$7)</f>
        <v>136800</v>
      </c>
      <c r="FS6" s="1">
        <f>LOOKUP($A6,'DMG Tables'!$P$2:$P$35,'DMG Tables'!$O$2:$O$35)*FS$1*LOOKUP(FS$1,'DMG Tables'!$G$2:$G$7,'DMG Tables'!$H$2:$H$7)</f>
        <v>137600</v>
      </c>
      <c r="FT6" s="1">
        <f>LOOKUP($A6,'DMG Tables'!$P$2:$P$35,'DMG Tables'!$O$2:$O$35)*FT$1*LOOKUP(FT$1,'DMG Tables'!$G$2:$G$7,'DMG Tables'!$H$2:$H$7)</f>
        <v>138400</v>
      </c>
      <c r="FU6" s="1">
        <f>LOOKUP($A6,'DMG Tables'!$P$2:$P$35,'DMG Tables'!$O$2:$O$35)*FU$1*LOOKUP(FU$1,'DMG Tables'!$G$2:$G$7,'DMG Tables'!$H$2:$H$7)</f>
        <v>139200</v>
      </c>
      <c r="FV6" s="1">
        <f>LOOKUP($A6,'DMG Tables'!$P$2:$P$35,'DMG Tables'!$O$2:$O$35)*FV$1*LOOKUP(FV$1,'DMG Tables'!$G$2:$G$7,'DMG Tables'!$H$2:$H$7)</f>
        <v>140000</v>
      </c>
      <c r="FW6" s="1">
        <f>LOOKUP($A6,'DMG Tables'!$P$2:$P$35,'DMG Tables'!$O$2:$O$35)*FW$1*LOOKUP(FW$1,'DMG Tables'!$G$2:$G$7,'DMG Tables'!$H$2:$H$7)</f>
        <v>140800</v>
      </c>
      <c r="FX6" s="1">
        <f>LOOKUP($A6,'DMG Tables'!$P$2:$P$35,'DMG Tables'!$O$2:$O$35)*FX$1*LOOKUP(FX$1,'DMG Tables'!$G$2:$G$7,'DMG Tables'!$H$2:$H$7)</f>
        <v>141600</v>
      </c>
      <c r="FY6" s="1">
        <f>LOOKUP($A6,'DMG Tables'!$P$2:$P$35,'DMG Tables'!$O$2:$O$35)*FY$1*LOOKUP(FY$1,'DMG Tables'!$G$2:$G$7,'DMG Tables'!$H$2:$H$7)</f>
        <v>142400</v>
      </c>
      <c r="FZ6" s="1">
        <f>LOOKUP($A6,'DMG Tables'!$P$2:$P$35,'DMG Tables'!$O$2:$O$35)*FZ$1*LOOKUP(FZ$1,'DMG Tables'!$G$2:$G$7,'DMG Tables'!$H$2:$H$7)</f>
        <v>143200</v>
      </c>
      <c r="GA6" s="1">
        <f>LOOKUP($A6,'DMG Tables'!$P$2:$P$35,'DMG Tables'!$O$2:$O$35)*GA$1*LOOKUP(GA$1,'DMG Tables'!$G$2:$G$7,'DMG Tables'!$H$2:$H$7)</f>
        <v>144000</v>
      </c>
      <c r="GB6" s="1">
        <f>LOOKUP($A6,'DMG Tables'!$P$2:$P$35,'DMG Tables'!$O$2:$O$35)*GB$1*LOOKUP(GB$1,'DMG Tables'!$G$2:$G$7,'DMG Tables'!$H$2:$H$7)</f>
        <v>144800</v>
      </c>
      <c r="GC6" s="1">
        <f>LOOKUP($A6,'DMG Tables'!$P$2:$P$35,'DMG Tables'!$O$2:$O$35)*GC$1*LOOKUP(GC$1,'DMG Tables'!$G$2:$G$7,'DMG Tables'!$H$2:$H$7)</f>
        <v>145600</v>
      </c>
      <c r="GD6" s="1">
        <f>LOOKUP($A6,'DMG Tables'!$P$2:$P$35,'DMG Tables'!$O$2:$O$35)*GD$1*LOOKUP(GD$1,'DMG Tables'!$G$2:$G$7,'DMG Tables'!$H$2:$H$7)</f>
        <v>146400</v>
      </c>
      <c r="GE6" s="1">
        <f>LOOKUP($A6,'DMG Tables'!$P$2:$P$35,'DMG Tables'!$O$2:$O$35)*GE$1*LOOKUP(GE$1,'DMG Tables'!$G$2:$G$7,'DMG Tables'!$H$2:$H$7)</f>
        <v>147200</v>
      </c>
      <c r="GF6" s="1">
        <f>LOOKUP($A6,'DMG Tables'!$P$2:$P$35,'DMG Tables'!$O$2:$O$35)*GF$1*LOOKUP(GF$1,'DMG Tables'!$G$2:$G$7,'DMG Tables'!$H$2:$H$7)</f>
        <v>148000</v>
      </c>
      <c r="GG6" s="1">
        <f>LOOKUP($A6,'DMG Tables'!$P$2:$P$35,'DMG Tables'!$O$2:$O$35)*GG$1*LOOKUP(GG$1,'DMG Tables'!$G$2:$G$7,'DMG Tables'!$H$2:$H$7)</f>
        <v>148800</v>
      </c>
      <c r="GH6" s="1">
        <f>LOOKUP($A6,'DMG Tables'!$P$2:$P$35,'DMG Tables'!$O$2:$O$35)*GH$1*LOOKUP(GH$1,'DMG Tables'!$G$2:$G$7,'DMG Tables'!$H$2:$H$7)</f>
        <v>149600</v>
      </c>
      <c r="GI6" s="1">
        <f>LOOKUP($A6,'DMG Tables'!$P$2:$P$35,'DMG Tables'!$O$2:$O$35)*GI$1*LOOKUP(GI$1,'DMG Tables'!$G$2:$G$7,'DMG Tables'!$H$2:$H$7)</f>
        <v>150400</v>
      </c>
      <c r="GJ6" s="1">
        <f>LOOKUP($A6,'DMG Tables'!$P$2:$P$35,'DMG Tables'!$O$2:$O$35)*GJ$1*LOOKUP(GJ$1,'DMG Tables'!$G$2:$G$7,'DMG Tables'!$H$2:$H$7)</f>
        <v>151200</v>
      </c>
      <c r="GK6" s="1">
        <f>LOOKUP($A6,'DMG Tables'!$P$2:$P$35,'DMG Tables'!$O$2:$O$35)*GK$1*LOOKUP(GK$1,'DMG Tables'!$G$2:$G$7,'DMG Tables'!$H$2:$H$7)</f>
        <v>152000</v>
      </c>
      <c r="GL6" s="1">
        <f>LOOKUP($A6,'DMG Tables'!$P$2:$P$35,'DMG Tables'!$O$2:$O$35)*GL$1*LOOKUP(GL$1,'DMG Tables'!$G$2:$G$7,'DMG Tables'!$H$2:$H$7)</f>
        <v>152800</v>
      </c>
      <c r="GM6" s="1">
        <f>LOOKUP($A6,'DMG Tables'!$P$2:$P$35,'DMG Tables'!$O$2:$O$35)*GM$1*LOOKUP(GM$1,'DMG Tables'!$G$2:$G$7,'DMG Tables'!$H$2:$H$7)</f>
        <v>153600</v>
      </c>
      <c r="GN6" s="1">
        <f>LOOKUP($A6,'DMG Tables'!$P$2:$P$35,'DMG Tables'!$O$2:$O$35)*GN$1*LOOKUP(GN$1,'DMG Tables'!$G$2:$G$7,'DMG Tables'!$H$2:$H$7)</f>
        <v>154400</v>
      </c>
      <c r="GO6" s="1">
        <f>LOOKUP($A6,'DMG Tables'!$P$2:$P$35,'DMG Tables'!$O$2:$O$35)*GO$1*LOOKUP(GO$1,'DMG Tables'!$G$2:$G$7,'DMG Tables'!$H$2:$H$7)</f>
        <v>155200</v>
      </c>
      <c r="GP6" s="1">
        <f>LOOKUP($A6,'DMG Tables'!$P$2:$P$35,'DMG Tables'!$O$2:$O$35)*GP$1*LOOKUP(GP$1,'DMG Tables'!$G$2:$G$7,'DMG Tables'!$H$2:$H$7)</f>
        <v>156000</v>
      </c>
      <c r="GQ6" s="1">
        <f>LOOKUP($A6,'DMG Tables'!$P$2:$P$35,'DMG Tables'!$O$2:$O$35)*GQ$1*LOOKUP(GQ$1,'DMG Tables'!$G$2:$G$7,'DMG Tables'!$H$2:$H$7)</f>
        <v>156800</v>
      </c>
      <c r="GR6" s="1">
        <f>LOOKUP($A6,'DMG Tables'!$P$2:$P$35,'DMG Tables'!$O$2:$O$35)*GR$1*LOOKUP(GR$1,'DMG Tables'!$G$2:$G$7,'DMG Tables'!$H$2:$H$7)</f>
        <v>157600</v>
      </c>
      <c r="GS6" s="1">
        <f>LOOKUP($A6,'DMG Tables'!$P$2:$P$35,'DMG Tables'!$O$2:$O$35)*GS$1*LOOKUP(GS$1,'DMG Tables'!$G$2:$G$7,'DMG Tables'!$H$2:$H$7)</f>
        <v>158400</v>
      </c>
      <c r="GT6" s="1">
        <f>LOOKUP($A6,'DMG Tables'!$P$2:$P$35,'DMG Tables'!$O$2:$O$35)*GT$1*LOOKUP(GT$1,'DMG Tables'!$G$2:$G$7,'DMG Tables'!$H$2:$H$7)</f>
        <v>159200</v>
      </c>
      <c r="GU6" s="1">
        <f>LOOKUP($A6,'DMG Tables'!$P$2:$P$35,'DMG Tables'!$O$2:$O$35)*GU$1*LOOKUP(GU$1,'DMG Tables'!$G$2:$G$7,'DMG Tables'!$H$2:$H$7)</f>
        <v>160000</v>
      </c>
      <c r="GV6" s="1">
        <f>LOOKUP($A6,'DMG Tables'!$P$2:$P$35,'DMG Tables'!$O$2:$O$35)*GV$1*LOOKUP(GV$1,'DMG Tables'!$G$2:$G$7,'DMG Tables'!$H$2:$H$7)</f>
        <v>160800</v>
      </c>
      <c r="GW6" s="1">
        <f>LOOKUP($A6,'DMG Tables'!$P$2:$P$35,'DMG Tables'!$O$2:$O$35)*GW$1*LOOKUP(GW$1,'DMG Tables'!$G$2:$G$7,'DMG Tables'!$H$2:$H$7)</f>
        <v>161600</v>
      </c>
      <c r="GX6" s="1">
        <f>LOOKUP($A6,'DMG Tables'!$P$2:$P$35,'DMG Tables'!$O$2:$O$35)*GX$1*LOOKUP(GX$1,'DMG Tables'!$G$2:$G$7,'DMG Tables'!$H$2:$H$7)</f>
        <v>162400</v>
      </c>
      <c r="GY6" s="1">
        <f>LOOKUP($A6,'DMG Tables'!$P$2:$P$35,'DMG Tables'!$O$2:$O$35)*GY$1*LOOKUP(GY$1,'DMG Tables'!$G$2:$G$7,'DMG Tables'!$H$2:$H$7)</f>
        <v>163200</v>
      </c>
      <c r="GZ6" s="1">
        <f>LOOKUP($A6,'DMG Tables'!$P$2:$P$35,'DMG Tables'!$O$2:$O$35)*GZ$1*LOOKUP(GZ$1,'DMG Tables'!$G$2:$G$7,'DMG Tables'!$H$2:$H$7)</f>
        <v>164000</v>
      </c>
      <c r="HA6" s="1">
        <f>LOOKUP($A6,'DMG Tables'!$P$2:$P$35,'DMG Tables'!$O$2:$O$35)*HA$1*LOOKUP(HA$1,'DMG Tables'!$G$2:$G$7,'DMG Tables'!$H$2:$H$7)</f>
        <v>164800</v>
      </c>
      <c r="HB6" s="1">
        <f>LOOKUP($A6,'DMG Tables'!$P$2:$P$35,'DMG Tables'!$O$2:$O$35)*HB$1*LOOKUP(HB$1,'DMG Tables'!$G$2:$G$7,'DMG Tables'!$H$2:$H$7)</f>
        <v>165600</v>
      </c>
      <c r="HC6" s="1">
        <f>LOOKUP($A6,'DMG Tables'!$P$2:$P$35,'DMG Tables'!$O$2:$O$35)*HC$1*LOOKUP(HC$1,'DMG Tables'!$G$2:$G$7,'DMG Tables'!$H$2:$H$7)</f>
        <v>166400</v>
      </c>
      <c r="HD6" s="1">
        <f>LOOKUP($A6,'DMG Tables'!$P$2:$P$35,'DMG Tables'!$O$2:$O$35)*HD$1*LOOKUP(HD$1,'DMG Tables'!$G$2:$G$7,'DMG Tables'!$H$2:$H$7)</f>
        <v>167200</v>
      </c>
      <c r="HE6" s="1">
        <f>LOOKUP($A6,'DMG Tables'!$P$2:$P$35,'DMG Tables'!$O$2:$O$35)*HE$1*LOOKUP(HE$1,'DMG Tables'!$G$2:$G$7,'DMG Tables'!$H$2:$H$7)</f>
        <v>168000</v>
      </c>
      <c r="HF6" s="1">
        <f>LOOKUP($A6,'DMG Tables'!$P$2:$P$35,'DMG Tables'!$O$2:$O$35)*HF$1*LOOKUP(HF$1,'DMG Tables'!$G$2:$G$7,'DMG Tables'!$H$2:$H$7)</f>
        <v>168800</v>
      </c>
      <c r="HG6" s="1">
        <f>LOOKUP($A6,'DMG Tables'!$P$2:$P$35,'DMG Tables'!$O$2:$O$35)*HG$1*LOOKUP(HG$1,'DMG Tables'!$G$2:$G$7,'DMG Tables'!$H$2:$H$7)</f>
        <v>169600</v>
      </c>
      <c r="HH6" s="1">
        <f>LOOKUP($A6,'DMG Tables'!$P$2:$P$35,'DMG Tables'!$O$2:$O$35)*HH$1*LOOKUP(HH$1,'DMG Tables'!$G$2:$G$7,'DMG Tables'!$H$2:$H$7)</f>
        <v>170400</v>
      </c>
      <c r="HI6" s="1">
        <f>LOOKUP($A6,'DMG Tables'!$P$2:$P$35,'DMG Tables'!$O$2:$O$35)*HI$1*LOOKUP(HI$1,'DMG Tables'!$G$2:$G$7,'DMG Tables'!$H$2:$H$7)</f>
        <v>171200</v>
      </c>
      <c r="HJ6" s="1">
        <f>LOOKUP($A6,'DMG Tables'!$P$2:$P$35,'DMG Tables'!$O$2:$O$35)*HJ$1*LOOKUP(HJ$1,'DMG Tables'!$G$2:$G$7,'DMG Tables'!$H$2:$H$7)</f>
        <v>172000</v>
      </c>
      <c r="HK6" s="1">
        <f>LOOKUP($A6,'DMG Tables'!$P$2:$P$35,'DMG Tables'!$O$2:$O$35)*HK$1*LOOKUP(HK$1,'DMG Tables'!$G$2:$G$7,'DMG Tables'!$H$2:$H$7)</f>
        <v>172800</v>
      </c>
      <c r="HL6" s="1">
        <f>LOOKUP($A6,'DMG Tables'!$P$2:$P$35,'DMG Tables'!$O$2:$O$35)*HL$1*LOOKUP(HL$1,'DMG Tables'!$G$2:$G$7,'DMG Tables'!$H$2:$H$7)</f>
        <v>173600</v>
      </c>
      <c r="HM6" s="1">
        <f>LOOKUP($A6,'DMG Tables'!$P$2:$P$35,'DMG Tables'!$O$2:$O$35)*HM$1*LOOKUP(HM$1,'DMG Tables'!$G$2:$G$7,'DMG Tables'!$H$2:$H$7)</f>
        <v>174400</v>
      </c>
      <c r="HN6" s="1">
        <f>LOOKUP($A6,'DMG Tables'!$P$2:$P$35,'DMG Tables'!$O$2:$O$35)*HN$1*LOOKUP(HN$1,'DMG Tables'!$G$2:$G$7,'DMG Tables'!$H$2:$H$7)</f>
        <v>175200</v>
      </c>
      <c r="HO6" s="1">
        <f>LOOKUP($A6,'DMG Tables'!$P$2:$P$35,'DMG Tables'!$O$2:$O$35)*HO$1*LOOKUP(HO$1,'DMG Tables'!$G$2:$G$7,'DMG Tables'!$H$2:$H$7)</f>
        <v>176000</v>
      </c>
      <c r="HP6" s="1">
        <f>LOOKUP($A6,'DMG Tables'!$P$2:$P$35,'DMG Tables'!$O$2:$O$35)*HP$1*LOOKUP(HP$1,'DMG Tables'!$G$2:$G$7,'DMG Tables'!$H$2:$H$7)</f>
        <v>176800</v>
      </c>
      <c r="HQ6" s="1">
        <f>LOOKUP($A6,'DMG Tables'!$P$2:$P$35,'DMG Tables'!$O$2:$O$35)*HQ$1*LOOKUP(HQ$1,'DMG Tables'!$G$2:$G$7,'DMG Tables'!$H$2:$H$7)</f>
        <v>177600</v>
      </c>
      <c r="HR6" s="1">
        <f>LOOKUP($A6,'DMG Tables'!$P$2:$P$35,'DMG Tables'!$O$2:$O$35)*HR$1*LOOKUP(HR$1,'DMG Tables'!$G$2:$G$7,'DMG Tables'!$H$2:$H$7)</f>
        <v>178400</v>
      </c>
      <c r="HS6" s="1">
        <f>LOOKUP($A6,'DMG Tables'!$P$2:$P$35,'DMG Tables'!$O$2:$O$35)*HS$1*LOOKUP(HS$1,'DMG Tables'!$G$2:$G$7,'DMG Tables'!$H$2:$H$7)</f>
        <v>179200</v>
      </c>
      <c r="HT6" s="1">
        <f>LOOKUP($A6,'DMG Tables'!$P$2:$P$35,'DMG Tables'!$O$2:$O$35)*HT$1*LOOKUP(HT$1,'DMG Tables'!$G$2:$G$7,'DMG Tables'!$H$2:$H$7)</f>
        <v>180000</v>
      </c>
      <c r="HU6" s="1">
        <f>LOOKUP($A6,'DMG Tables'!$P$2:$P$35,'DMG Tables'!$O$2:$O$35)*HU$1*LOOKUP(HU$1,'DMG Tables'!$G$2:$G$7,'DMG Tables'!$H$2:$H$7)</f>
        <v>180800</v>
      </c>
      <c r="HV6" s="1">
        <f>LOOKUP($A6,'DMG Tables'!$P$2:$P$35,'DMG Tables'!$O$2:$O$35)*HV$1*LOOKUP(HV$1,'DMG Tables'!$G$2:$G$7,'DMG Tables'!$H$2:$H$7)</f>
        <v>181600</v>
      </c>
      <c r="HW6" s="1">
        <f>LOOKUP($A6,'DMG Tables'!$P$2:$P$35,'DMG Tables'!$O$2:$O$35)*HW$1*LOOKUP(HW$1,'DMG Tables'!$G$2:$G$7,'DMG Tables'!$H$2:$H$7)</f>
        <v>182400</v>
      </c>
      <c r="HX6" s="1">
        <f>LOOKUP($A6,'DMG Tables'!$P$2:$P$35,'DMG Tables'!$O$2:$O$35)*HX$1*LOOKUP(HX$1,'DMG Tables'!$G$2:$G$7,'DMG Tables'!$H$2:$H$7)</f>
        <v>183200</v>
      </c>
      <c r="HY6" s="1">
        <f>LOOKUP($A6,'DMG Tables'!$P$2:$P$35,'DMG Tables'!$O$2:$O$35)*HY$1*LOOKUP(HY$1,'DMG Tables'!$G$2:$G$7,'DMG Tables'!$H$2:$H$7)</f>
        <v>184000</v>
      </c>
      <c r="HZ6" s="1">
        <f>LOOKUP($A6,'DMG Tables'!$P$2:$P$35,'DMG Tables'!$O$2:$O$35)*HZ$1*LOOKUP(HZ$1,'DMG Tables'!$G$2:$G$7,'DMG Tables'!$H$2:$H$7)</f>
        <v>184800</v>
      </c>
      <c r="IA6" s="1">
        <f>LOOKUP($A6,'DMG Tables'!$P$2:$P$35,'DMG Tables'!$O$2:$O$35)*IA$1*LOOKUP(IA$1,'DMG Tables'!$G$2:$G$7,'DMG Tables'!$H$2:$H$7)</f>
        <v>185600</v>
      </c>
      <c r="IB6" s="1">
        <f>LOOKUP($A6,'DMG Tables'!$P$2:$P$35,'DMG Tables'!$O$2:$O$35)*IB$1*LOOKUP(IB$1,'DMG Tables'!$G$2:$G$7,'DMG Tables'!$H$2:$H$7)</f>
        <v>186400</v>
      </c>
      <c r="IC6" s="1">
        <f>LOOKUP($A6,'DMG Tables'!$P$2:$P$35,'DMG Tables'!$O$2:$O$35)*IC$1*LOOKUP(IC$1,'DMG Tables'!$G$2:$G$7,'DMG Tables'!$H$2:$H$7)</f>
        <v>187200</v>
      </c>
      <c r="ID6" s="1">
        <f>LOOKUP($A6,'DMG Tables'!$P$2:$P$35,'DMG Tables'!$O$2:$O$35)*ID$1*LOOKUP(ID$1,'DMG Tables'!$G$2:$G$7,'DMG Tables'!$H$2:$H$7)</f>
        <v>188000</v>
      </c>
      <c r="IE6" s="1">
        <f>LOOKUP($A6,'DMG Tables'!$P$2:$P$35,'DMG Tables'!$O$2:$O$35)*IE$1*LOOKUP(IE$1,'DMG Tables'!$G$2:$G$7,'DMG Tables'!$H$2:$H$7)</f>
        <v>188800</v>
      </c>
      <c r="IF6" s="1">
        <f>LOOKUP($A6,'DMG Tables'!$P$2:$P$35,'DMG Tables'!$O$2:$O$35)*IF$1*LOOKUP(IF$1,'DMG Tables'!$G$2:$G$7,'DMG Tables'!$H$2:$H$7)</f>
        <v>189600</v>
      </c>
      <c r="IG6" s="1">
        <f>LOOKUP($A6,'DMG Tables'!$P$2:$P$35,'DMG Tables'!$O$2:$O$35)*IG$1*LOOKUP(IG$1,'DMG Tables'!$G$2:$G$7,'DMG Tables'!$H$2:$H$7)</f>
        <v>190400</v>
      </c>
      <c r="IH6" s="1">
        <f>LOOKUP($A6,'DMG Tables'!$P$2:$P$35,'DMG Tables'!$O$2:$O$35)*IH$1*LOOKUP(IH$1,'DMG Tables'!$G$2:$G$7,'DMG Tables'!$H$2:$H$7)</f>
        <v>191200</v>
      </c>
      <c r="II6" s="1">
        <f>LOOKUP($A6,'DMG Tables'!$P$2:$P$35,'DMG Tables'!$O$2:$O$35)*II$1*LOOKUP(II$1,'DMG Tables'!$G$2:$G$7,'DMG Tables'!$H$2:$H$7)</f>
        <v>192000</v>
      </c>
      <c r="IJ6" s="1">
        <f>LOOKUP($A6,'DMG Tables'!$P$2:$P$35,'DMG Tables'!$O$2:$O$35)*IJ$1*LOOKUP(IJ$1,'DMG Tables'!$G$2:$G$7,'DMG Tables'!$H$2:$H$7)</f>
        <v>192800</v>
      </c>
      <c r="IK6" s="1">
        <f>LOOKUP($A6,'DMG Tables'!$P$2:$P$35,'DMG Tables'!$O$2:$O$35)*IK$1*LOOKUP(IK$1,'DMG Tables'!$G$2:$G$7,'DMG Tables'!$H$2:$H$7)</f>
        <v>193600</v>
      </c>
      <c r="IL6" s="1">
        <f>LOOKUP($A6,'DMG Tables'!$P$2:$P$35,'DMG Tables'!$O$2:$O$35)*IL$1*LOOKUP(IL$1,'DMG Tables'!$G$2:$G$7,'DMG Tables'!$H$2:$H$7)</f>
        <v>194400</v>
      </c>
      <c r="IM6" s="1">
        <f>LOOKUP($A6,'DMG Tables'!$P$2:$P$35,'DMG Tables'!$O$2:$O$35)*IM$1*LOOKUP(IM$1,'DMG Tables'!$G$2:$G$7,'DMG Tables'!$H$2:$H$7)</f>
        <v>195200</v>
      </c>
      <c r="IN6" s="1">
        <f>LOOKUP($A6,'DMG Tables'!$P$2:$P$35,'DMG Tables'!$O$2:$O$35)*IN$1*LOOKUP(IN$1,'DMG Tables'!$G$2:$G$7,'DMG Tables'!$H$2:$H$7)</f>
        <v>196000</v>
      </c>
      <c r="IO6" s="1">
        <f>LOOKUP($A6,'DMG Tables'!$P$2:$P$35,'DMG Tables'!$O$2:$O$35)*IO$1*LOOKUP(IO$1,'DMG Tables'!$G$2:$G$7,'DMG Tables'!$H$2:$H$7)</f>
        <v>196800</v>
      </c>
      <c r="IP6" s="1">
        <f>LOOKUP($A6,'DMG Tables'!$P$2:$P$35,'DMG Tables'!$O$2:$O$35)*IP$1*LOOKUP(IP$1,'DMG Tables'!$G$2:$G$7,'DMG Tables'!$H$2:$H$7)</f>
        <v>197600</v>
      </c>
      <c r="IQ6" s="1">
        <f>LOOKUP($A6,'DMG Tables'!$P$2:$P$35,'DMG Tables'!$O$2:$O$35)*IQ$1*LOOKUP(IQ$1,'DMG Tables'!$G$2:$G$7,'DMG Tables'!$H$2:$H$7)</f>
        <v>198400</v>
      </c>
      <c r="IR6" s="1">
        <f>LOOKUP($A6,'DMG Tables'!$P$2:$P$35,'DMG Tables'!$O$2:$O$35)*IR$1*LOOKUP(IR$1,'DMG Tables'!$G$2:$G$7,'DMG Tables'!$H$2:$H$7)</f>
        <v>199200</v>
      </c>
      <c r="IS6" s="1">
        <f>LOOKUP($A6,'DMG Tables'!$P$2:$P$35,'DMG Tables'!$O$2:$O$35)*IS$1*LOOKUP(IS$1,'DMG Tables'!$G$2:$G$7,'DMG Tables'!$H$2:$H$7)</f>
        <v>200000</v>
      </c>
      <c r="IT6" s="1">
        <f>LOOKUP($A6,'DMG Tables'!$P$2:$P$35,'DMG Tables'!$O$2:$O$35)*IT$1*LOOKUP(IT$1,'DMG Tables'!$G$2:$G$7,'DMG Tables'!$H$2:$H$7)</f>
        <v>200800</v>
      </c>
      <c r="IU6" s="1">
        <f>LOOKUP($A6,'DMG Tables'!$P$2:$P$35,'DMG Tables'!$O$2:$O$35)*IU$1*LOOKUP(IU$1,'DMG Tables'!$G$2:$G$7,'DMG Tables'!$H$2:$H$7)</f>
        <v>201600</v>
      </c>
      <c r="IV6" s="1">
        <f>LOOKUP($A6,'DMG Tables'!$P$2:$P$35,'DMG Tables'!$O$2:$O$35)*IV$1*LOOKUP(IV$1,'DMG Tables'!$G$2:$G$7,'DMG Tables'!$H$2:$H$7)</f>
        <v>202400</v>
      </c>
      <c r="IW6" s="1">
        <f>LOOKUP($A6,'DMG Tables'!$P$2:$P$35,'DMG Tables'!$O$2:$O$35)*IW$1*LOOKUP(IW$1,'DMG Tables'!$G$2:$G$7,'DMG Tables'!$H$2:$H$7)</f>
        <v>203200</v>
      </c>
      <c r="IX6" s="1">
        <f>LOOKUP($A6,'DMG Tables'!$P$2:$P$35,'DMG Tables'!$O$2:$O$35)*IX$1*LOOKUP(IX$1,'DMG Tables'!$G$2:$G$7,'DMG Tables'!$H$2:$H$7)</f>
        <v>204000</v>
      </c>
      <c r="IY6" s="1">
        <f>LOOKUP($A6,'DMG Tables'!$P$2:$P$35,'DMG Tables'!$O$2:$O$35)*IY$1*LOOKUP(IY$1,'DMG Tables'!$G$2:$G$7,'DMG Tables'!$H$2:$H$7)</f>
        <v>204800</v>
      </c>
      <c r="IZ6" s="1">
        <f>LOOKUP($A6,'DMG Tables'!$P$2:$P$35,'DMG Tables'!$O$2:$O$35)*IZ$1*LOOKUP(IZ$1,'DMG Tables'!$G$2:$G$7,'DMG Tables'!$H$2:$H$7)</f>
        <v>205600</v>
      </c>
      <c r="JA6" s="1">
        <f>LOOKUP($A6,'DMG Tables'!$P$2:$P$35,'DMG Tables'!$O$2:$O$35)*JA$1*LOOKUP(JA$1,'DMG Tables'!$G$2:$G$7,'DMG Tables'!$H$2:$H$7)</f>
        <v>206400</v>
      </c>
      <c r="JB6" s="1">
        <f>LOOKUP($A6,'DMG Tables'!$P$2:$P$35,'DMG Tables'!$O$2:$O$35)*JB$1*LOOKUP(JB$1,'DMG Tables'!$G$2:$G$7,'DMG Tables'!$H$2:$H$7)</f>
        <v>207200</v>
      </c>
      <c r="JC6" s="1">
        <f>LOOKUP($A6,'DMG Tables'!$P$2:$P$35,'DMG Tables'!$O$2:$O$35)*JC$1*LOOKUP(JC$1,'DMG Tables'!$G$2:$G$7,'DMG Tables'!$H$2:$H$7)</f>
        <v>208000</v>
      </c>
      <c r="JD6" s="1">
        <f>LOOKUP($A6,'DMG Tables'!$P$2:$P$35,'DMG Tables'!$O$2:$O$35)*JD$1*LOOKUP(JD$1,'DMG Tables'!$G$2:$G$7,'DMG Tables'!$H$2:$H$7)</f>
        <v>208800</v>
      </c>
      <c r="JE6" s="1">
        <f>LOOKUP($A6,'DMG Tables'!$P$2:$P$35,'DMG Tables'!$O$2:$O$35)*JE$1*LOOKUP(JE$1,'DMG Tables'!$G$2:$G$7,'DMG Tables'!$H$2:$H$7)</f>
        <v>209600</v>
      </c>
      <c r="JF6" s="1">
        <f>LOOKUP($A6,'DMG Tables'!$P$2:$P$35,'DMG Tables'!$O$2:$O$35)*JF$1*LOOKUP(JF$1,'DMG Tables'!$G$2:$G$7,'DMG Tables'!$H$2:$H$7)</f>
        <v>210400</v>
      </c>
      <c r="JG6" s="1">
        <f>LOOKUP($A6,'DMG Tables'!$P$2:$P$35,'DMG Tables'!$O$2:$O$35)*JG$1*LOOKUP(JG$1,'DMG Tables'!$G$2:$G$7,'DMG Tables'!$H$2:$H$7)</f>
        <v>211200</v>
      </c>
      <c r="JH6" s="1">
        <f>LOOKUP($A6,'DMG Tables'!$P$2:$P$35,'DMG Tables'!$O$2:$O$35)*JH$1*LOOKUP(JH$1,'DMG Tables'!$G$2:$G$7,'DMG Tables'!$H$2:$H$7)</f>
        <v>212000</v>
      </c>
      <c r="JI6" s="1">
        <f>LOOKUP($A6,'DMG Tables'!$P$2:$P$35,'DMG Tables'!$O$2:$O$35)*JI$1*LOOKUP(JI$1,'DMG Tables'!$G$2:$G$7,'DMG Tables'!$H$2:$H$7)</f>
        <v>212800</v>
      </c>
      <c r="JJ6" s="1">
        <f>LOOKUP($A6,'DMG Tables'!$P$2:$P$35,'DMG Tables'!$O$2:$O$35)*JJ$1*LOOKUP(JJ$1,'DMG Tables'!$G$2:$G$7,'DMG Tables'!$H$2:$H$7)</f>
        <v>213600</v>
      </c>
      <c r="JK6" s="1">
        <f>LOOKUP($A6,'DMG Tables'!$P$2:$P$35,'DMG Tables'!$O$2:$O$35)*JK$1*LOOKUP(JK$1,'DMG Tables'!$G$2:$G$7,'DMG Tables'!$H$2:$H$7)</f>
        <v>214400</v>
      </c>
      <c r="JL6" s="1">
        <f>LOOKUP($A6,'DMG Tables'!$P$2:$P$35,'DMG Tables'!$O$2:$O$35)*JL$1*LOOKUP(JL$1,'DMG Tables'!$G$2:$G$7,'DMG Tables'!$H$2:$H$7)</f>
        <v>215200</v>
      </c>
      <c r="JM6" s="1">
        <f>LOOKUP($A6,'DMG Tables'!$P$2:$P$35,'DMG Tables'!$O$2:$O$35)*JM$1*LOOKUP(JM$1,'DMG Tables'!$G$2:$G$7,'DMG Tables'!$H$2:$H$7)</f>
        <v>216000</v>
      </c>
      <c r="JN6" s="1">
        <f>LOOKUP($A6,'DMG Tables'!$P$2:$P$35,'DMG Tables'!$O$2:$O$35)*JN$1*LOOKUP(JN$1,'DMG Tables'!$G$2:$G$7,'DMG Tables'!$H$2:$H$7)</f>
        <v>216800</v>
      </c>
      <c r="JO6" s="1">
        <f>LOOKUP($A6,'DMG Tables'!$P$2:$P$35,'DMG Tables'!$O$2:$O$35)*JO$1*LOOKUP(JO$1,'DMG Tables'!$G$2:$G$7,'DMG Tables'!$H$2:$H$7)</f>
        <v>217600</v>
      </c>
      <c r="JP6" s="1">
        <f>LOOKUP($A6,'DMG Tables'!$P$2:$P$35,'DMG Tables'!$O$2:$O$35)*JP$1*LOOKUP(JP$1,'DMG Tables'!$G$2:$G$7,'DMG Tables'!$H$2:$H$7)</f>
        <v>218400</v>
      </c>
      <c r="JQ6" s="1">
        <f>LOOKUP($A6,'DMG Tables'!$P$2:$P$35,'DMG Tables'!$O$2:$O$35)*JQ$1*LOOKUP(JQ$1,'DMG Tables'!$G$2:$G$7,'DMG Tables'!$H$2:$H$7)</f>
        <v>219200</v>
      </c>
      <c r="JR6" s="1">
        <f>LOOKUP($A6,'DMG Tables'!$P$2:$P$35,'DMG Tables'!$O$2:$O$35)*JR$1*LOOKUP(JR$1,'DMG Tables'!$G$2:$G$7,'DMG Tables'!$H$2:$H$7)</f>
        <v>220000</v>
      </c>
      <c r="JS6" s="1">
        <f>LOOKUP($A6,'DMG Tables'!$P$2:$P$35,'DMG Tables'!$O$2:$O$35)*JS$1*LOOKUP(JS$1,'DMG Tables'!$G$2:$G$7,'DMG Tables'!$H$2:$H$7)</f>
        <v>220800</v>
      </c>
      <c r="JT6" s="1">
        <f>LOOKUP($A6,'DMG Tables'!$P$2:$P$35,'DMG Tables'!$O$2:$O$35)*JT$1*LOOKUP(JT$1,'DMG Tables'!$G$2:$G$7,'DMG Tables'!$H$2:$H$7)</f>
        <v>221600</v>
      </c>
      <c r="JU6" s="1">
        <f>LOOKUP($A6,'DMG Tables'!$P$2:$P$35,'DMG Tables'!$O$2:$O$35)*JU$1*LOOKUP(JU$1,'DMG Tables'!$G$2:$G$7,'DMG Tables'!$H$2:$H$7)</f>
        <v>222400</v>
      </c>
      <c r="JV6" s="1">
        <f>LOOKUP($A6,'DMG Tables'!$P$2:$P$35,'DMG Tables'!$O$2:$O$35)*JV$1*LOOKUP(JV$1,'DMG Tables'!$G$2:$G$7,'DMG Tables'!$H$2:$H$7)</f>
        <v>223200</v>
      </c>
      <c r="JW6" s="1">
        <f>LOOKUP($A6,'DMG Tables'!$P$2:$P$35,'DMG Tables'!$O$2:$O$35)*JW$1*LOOKUP(JW$1,'DMG Tables'!$G$2:$G$7,'DMG Tables'!$H$2:$H$7)</f>
        <v>224000</v>
      </c>
      <c r="JX6" s="1">
        <f>LOOKUP($A6,'DMG Tables'!$P$2:$P$35,'DMG Tables'!$O$2:$O$35)*JX$1*LOOKUP(JX$1,'DMG Tables'!$G$2:$G$7,'DMG Tables'!$H$2:$H$7)</f>
        <v>224800</v>
      </c>
      <c r="JY6" s="1">
        <f>LOOKUP($A6,'DMG Tables'!$P$2:$P$35,'DMG Tables'!$O$2:$O$35)*JY$1*LOOKUP(JY$1,'DMG Tables'!$G$2:$G$7,'DMG Tables'!$H$2:$H$7)</f>
        <v>225600</v>
      </c>
      <c r="JZ6" s="1">
        <f>LOOKUP($A6,'DMG Tables'!$P$2:$P$35,'DMG Tables'!$O$2:$O$35)*JZ$1*LOOKUP(JZ$1,'DMG Tables'!$G$2:$G$7,'DMG Tables'!$H$2:$H$7)</f>
        <v>226400</v>
      </c>
      <c r="KA6" s="1">
        <f>LOOKUP($A6,'DMG Tables'!$P$2:$P$35,'DMG Tables'!$O$2:$O$35)*KA$1*LOOKUP(KA$1,'DMG Tables'!$G$2:$G$7,'DMG Tables'!$H$2:$H$7)</f>
        <v>227200</v>
      </c>
      <c r="KB6" s="1">
        <f>LOOKUP($A6,'DMG Tables'!$P$2:$P$35,'DMG Tables'!$O$2:$O$35)*KB$1*LOOKUP(KB$1,'DMG Tables'!$G$2:$G$7,'DMG Tables'!$H$2:$H$7)</f>
        <v>228000</v>
      </c>
      <c r="KC6" s="1">
        <f>LOOKUP($A6,'DMG Tables'!$P$2:$P$35,'DMG Tables'!$O$2:$O$35)*KC$1*LOOKUP(KC$1,'DMG Tables'!$G$2:$G$7,'DMG Tables'!$H$2:$H$7)</f>
        <v>228800</v>
      </c>
      <c r="KD6" s="1">
        <f>LOOKUP($A6,'DMG Tables'!$P$2:$P$35,'DMG Tables'!$O$2:$O$35)*KD$1*LOOKUP(KD$1,'DMG Tables'!$G$2:$G$7,'DMG Tables'!$H$2:$H$7)</f>
        <v>229600</v>
      </c>
      <c r="KE6" s="1">
        <f>LOOKUP($A6,'DMG Tables'!$P$2:$P$35,'DMG Tables'!$O$2:$O$35)*KE$1*LOOKUP(KE$1,'DMG Tables'!$G$2:$G$7,'DMG Tables'!$H$2:$H$7)</f>
        <v>230400</v>
      </c>
      <c r="KF6" s="1">
        <f>LOOKUP($A6,'DMG Tables'!$P$2:$P$35,'DMG Tables'!$O$2:$O$35)*KF$1*LOOKUP(KF$1,'DMG Tables'!$G$2:$G$7,'DMG Tables'!$H$2:$H$7)</f>
        <v>231200</v>
      </c>
      <c r="KG6" s="1">
        <f>LOOKUP($A6,'DMG Tables'!$P$2:$P$35,'DMG Tables'!$O$2:$O$35)*KG$1*LOOKUP(KG$1,'DMG Tables'!$G$2:$G$7,'DMG Tables'!$H$2:$H$7)</f>
        <v>232000</v>
      </c>
      <c r="KH6" s="1">
        <f>LOOKUP($A6,'DMG Tables'!$P$2:$P$35,'DMG Tables'!$O$2:$O$35)*KH$1*LOOKUP(KH$1,'DMG Tables'!$G$2:$G$7,'DMG Tables'!$H$2:$H$7)</f>
        <v>232800</v>
      </c>
      <c r="KI6" s="1">
        <f>LOOKUP($A6,'DMG Tables'!$P$2:$P$35,'DMG Tables'!$O$2:$O$35)*KI$1*LOOKUP(KI$1,'DMG Tables'!$G$2:$G$7,'DMG Tables'!$H$2:$H$7)</f>
        <v>233600</v>
      </c>
      <c r="KJ6" s="1">
        <f>LOOKUP($A6,'DMG Tables'!$P$2:$P$35,'DMG Tables'!$O$2:$O$35)*KJ$1*LOOKUP(KJ$1,'DMG Tables'!$G$2:$G$7,'DMG Tables'!$H$2:$H$7)</f>
        <v>234400</v>
      </c>
      <c r="KK6" s="1">
        <f>LOOKUP($A6,'DMG Tables'!$P$2:$P$35,'DMG Tables'!$O$2:$O$35)*KK$1*LOOKUP(KK$1,'DMG Tables'!$G$2:$G$7,'DMG Tables'!$H$2:$H$7)</f>
        <v>235200</v>
      </c>
      <c r="KL6" s="1">
        <f>LOOKUP($A6,'DMG Tables'!$P$2:$P$35,'DMG Tables'!$O$2:$O$35)*KL$1*LOOKUP(KL$1,'DMG Tables'!$G$2:$G$7,'DMG Tables'!$H$2:$H$7)</f>
        <v>236000</v>
      </c>
      <c r="KM6" s="1">
        <f>LOOKUP($A6,'DMG Tables'!$P$2:$P$35,'DMG Tables'!$O$2:$O$35)*KM$1*LOOKUP(KM$1,'DMG Tables'!$G$2:$G$7,'DMG Tables'!$H$2:$H$7)</f>
        <v>236800</v>
      </c>
      <c r="KN6" s="1">
        <f>LOOKUP($A6,'DMG Tables'!$P$2:$P$35,'DMG Tables'!$O$2:$O$35)*KN$1*LOOKUP(KN$1,'DMG Tables'!$G$2:$G$7,'DMG Tables'!$H$2:$H$7)</f>
        <v>237600</v>
      </c>
      <c r="KO6" s="1">
        <f>LOOKUP($A6,'DMG Tables'!$P$2:$P$35,'DMG Tables'!$O$2:$O$35)*KO$1*LOOKUP(KO$1,'DMG Tables'!$G$2:$G$7,'DMG Tables'!$H$2:$H$7)</f>
        <v>238400</v>
      </c>
      <c r="KP6" s="1">
        <f>LOOKUP($A6,'DMG Tables'!$P$2:$P$35,'DMG Tables'!$O$2:$O$35)*KP$1*LOOKUP(KP$1,'DMG Tables'!$G$2:$G$7,'DMG Tables'!$H$2:$H$7)</f>
        <v>239200</v>
      </c>
      <c r="KQ6" s="1">
        <f>LOOKUP($A6,'DMG Tables'!$P$2:$P$35,'DMG Tables'!$O$2:$O$35)*KQ$1*LOOKUP(KQ$1,'DMG Tables'!$G$2:$G$7,'DMG Tables'!$H$2:$H$7)</f>
        <v>240000</v>
      </c>
      <c r="KR6" s="1">
        <f>LOOKUP($A6,'DMG Tables'!$P$2:$P$35,'DMG Tables'!$O$2:$O$35)*KR$1*LOOKUP(KR$1,'DMG Tables'!$G$2:$G$7,'DMG Tables'!$H$2:$H$7)</f>
        <v>240800</v>
      </c>
      <c r="KS6" s="1">
        <f>LOOKUP($A6,'DMG Tables'!$P$2:$P$35,'DMG Tables'!$O$2:$O$35)*KS$1*LOOKUP(KS$1,'DMG Tables'!$G$2:$G$7,'DMG Tables'!$H$2:$H$7)</f>
        <v>241600</v>
      </c>
      <c r="KT6" s="1">
        <f>LOOKUP($A6,'DMG Tables'!$P$2:$P$35,'DMG Tables'!$O$2:$O$35)*KT$1*LOOKUP(KT$1,'DMG Tables'!$G$2:$G$7,'DMG Tables'!$H$2:$H$7)</f>
        <v>242400</v>
      </c>
      <c r="KU6" s="1">
        <f>LOOKUP($A6,'DMG Tables'!$P$2:$P$35,'DMG Tables'!$O$2:$O$35)*KU$1*LOOKUP(KU$1,'DMG Tables'!$G$2:$G$7,'DMG Tables'!$H$2:$H$7)</f>
        <v>243200</v>
      </c>
      <c r="KV6" s="1">
        <f>LOOKUP($A6,'DMG Tables'!$P$2:$P$35,'DMG Tables'!$O$2:$O$35)*KV$1*LOOKUP(KV$1,'DMG Tables'!$G$2:$G$7,'DMG Tables'!$H$2:$H$7)</f>
        <v>244000</v>
      </c>
      <c r="KW6" s="1">
        <f>LOOKUP($A6,'DMG Tables'!$P$2:$P$35,'DMG Tables'!$O$2:$O$35)*KW$1*LOOKUP(KW$1,'DMG Tables'!$G$2:$G$7,'DMG Tables'!$H$2:$H$7)</f>
        <v>244800</v>
      </c>
      <c r="KX6" s="1">
        <f>LOOKUP($A6,'DMG Tables'!$P$2:$P$35,'DMG Tables'!$O$2:$O$35)*KX$1*LOOKUP(KX$1,'DMG Tables'!$G$2:$G$7,'DMG Tables'!$H$2:$H$7)</f>
        <v>245600</v>
      </c>
      <c r="KY6" s="1">
        <f>LOOKUP($A6,'DMG Tables'!$P$2:$P$35,'DMG Tables'!$O$2:$O$35)*KY$1*LOOKUP(KY$1,'DMG Tables'!$G$2:$G$7,'DMG Tables'!$H$2:$H$7)</f>
        <v>246400</v>
      </c>
      <c r="KZ6" s="1">
        <f>LOOKUP($A6,'DMG Tables'!$P$2:$P$35,'DMG Tables'!$O$2:$O$35)*KZ$1*LOOKUP(KZ$1,'DMG Tables'!$G$2:$G$7,'DMG Tables'!$H$2:$H$7)</f>
        <v>247200</v>
      </c>
      <c r="LA6" s="1">
        <f>LOOKUP($A6,'DMG Tables'!$P$2:$P$35,'DMG Tables'!$O$2:$O$35)*LA$1*LOOKUP(LA$1,'DMG Tables'!$G$2:$G$7,'DMG Tables'!$H$2:$H$7)</f>
        <v>248000</v>
      </c>
      <c r="LB6" s="1">
        <f>LOOKUP($A6,'DMG Tables'!$P$2:$P$35,'DMG Tables'!$O$2:$O$35)*LB$1*LOOKUP(LB$1,'DMG Tables'!$G$2:$G$7,'DMG Tables'!$H$2:$H$7)</f>
        <v>248800</v>
      </c>
      <c r="LC6" s="1">
        <f>LOOKUP($A6,'DMG Tables'!$P$2:$P$35,'DMG Tables'!$O$2:$O$35)*LC$1*LOOKUP(LC$1,'DMG Tables'!$G$2:$G$7,'DMG Tables'!$H$2:$H$7)</f>
        <v>249600</v>
      </c>
      <c r="LD6" s="1">
        <f>LOOKUP($A6,'DMG Tables'!$P$2:$P$35,'DMG Tables'!$O$2:$O$35)*LD$1*LOOKUP(LD$1,'DMG Tables'!$G$2:$G$7,'DMG Tables'!$H$2:$H$7)</f>
        <v>250400</v>
      </c>
      <c r="LE6" s="1">
        <f>LOOKUP($A6,'DMG Tables'!$P$2:$P$35,'DMG Tables'!$O$2:$O$35)*LE$1*LOOKUP(LE$1,'DMG Tables'!$G$2:$G$7,'DMG Tables'!$H$2:$H$7)</f>
        <v>251200</v>
      </c>
      <c r="LF6" s="1">
        <f>LOOKUP($A6,'DMG Tables'!$P$2:$P$35,'DMG Tables'!$O$2:$O$35)*LF$1*LOOKUP(LF$1,'DMG Tables'!$G$2:$G$7,'DMG Tables'!$H$2:$H$7)</f>
        <v>252000</v>
      </c>
      <c r="LG6" s="1">
        <f>LOOKUP($A6,'DMG Tables'!$P$2:$P$35,'DMG Tables'!$O$2:$O$35)*LG$1*LOOKUP(LG$1,'DMG Tables'!$G$2:$G$7,'DMG Tables'!$H$2:$H$7)</f>
        <v>252800</v>
      </c>
      <c r="LH6" s="1">
        <f>LOOKUP($A6,'DMG Tables'!$P$2:$P$35,'DMG Tables'!$O$2:$O$35)*LH$1*LOOKUP(LH$1,'DMG Tables'!$G$2:$G$7,'DMG Tables'!$H$2:$H$7)</f>
        <v>253600</v>
      </c>
      <c r="LI6" s="1">
        <f>LOOKUP($A6,'DMG Tables'!$P$2:$P$35,'DMG Tables'!$O$2:$O$35)*LI$1*LOOKUP(LI$1,'DMG Tables'!$G$2:$G$7,'DMG Tables'!$H$2:$H$7)</f>
        <v>254400</v>
      </c>
      <c r="LJ6" s="1">
        <f>LOOKUP($A6,'DMG Tables'!$P$2:$P$35,'DMG Tables'!$O$2:$O$35)*LJ$1*LOOKUP(LJ$1,'DMG Tables'!$G$2:$G$7,'DMG Tables'!$H$2:$H$7)</f>
        <v>255200</v>
      </c>
      <c r="LK6" s="1">
        <f>LOOKUP($A6,'DMG Tables'!$P$2:$P$35,'DMG Tables'!$O$2:$O$35)*LK$1*LOOKUP(LK$1,'DMG Tables'!$G$2:$G$7,'DMG Tables'!$H$2:$H$7)</f>
        <v>256000</v>
      </c>
      <c r="LL6" s="1">
        <f>LOOKUP($A6,'DMG Tables'!$P$2:$P$35,'DMG Tables'!$O$2:$O$35)*LL$1*LOOKUP(LL$1,'DMG Tables'!$G$2:$G$7,'DMG Tables'!$H$2:$H$7)</f>
        <v>256800</v>
      </c>
      <c r="LM6" s="1">
        <f>LOOKUP($A6,'DMG Tables'!$P$2:$P$35,'DMG Tables'!$O$2:$O$35)*LM$1*LOOKUP(LM$1,'DMG Tables'!$G$2:$G$7,'DMG Tables'!$H$2:$H$7)</f>
        <v>257600</v>
      </c>
      <c r="LN6" s="1">
        <f>LOOKUP($A6,'DMG Tables'!$P$2:$P$35,'DMG Tables'!$O$2:$O$35)*LN$1*LOOKUP(LN$1,'DMG Tables'!$G$2:$G$7,'DMG Tables'!$H$2:$H$7)</f>
        <v>258400</v>
      </c>
      <c r="LO6" s="1">
        <f>LOOKUP($A6,'DMG Tables'!$P$2:$P$35,'DMG Tables'!$O$2:$O$35)*LO$1*LOOKUP(LO$1,'DMG Tables'!$G$2:$G$7,'DMG Tables'!$H$2:$H$7)</f>
        <v>259200</v>
      </c>
      <c r="LP6" s="1">
        <f>LOOKUP($A6,'DMG Tables'!$P$2:$P$35,'DMG Tables'!$O$2:$O$35)*LP$1*LOOKUP(LP$1,'DMG Tables'!$G$2:$G$7,'DMG Tables'!$H$2:$H$7)</f>
        <v>260000</v>
      </c>
      <c r="LQ6" s="1">
        <f>LOOKUP($A6,'DMG Tables'!$P$2:$P$35,'DMG Tables'!$O$2:$O$35)*LQ$1*LOOKUP(LQ$1,'DMG Tables'!$G$2:$G$7,'DMG Tables'!$H$2:$H$7)</f>
        <v>260800</v>
      </c>
      <c r="LR6" s="1">
        <f>LOOKUP($A6,'DMG Tables'!$P$2:$P$35,'DMG Tables'!$O$2:$O$35)*LR$1*LOOKUP(LR$1,'DMG Tables'!$G$2:$G$7,'DMG Tables'!$H$2:$H$7)</f>
        <v>261600</v>
      </c>
      <c r="LS6" s="1">
        <f>LOOKUP($A6,'DMG Tables'!$P$2:$P$35,'DMG Tables'!$O$2:$O$35)*LS$1*LOOKUP(LS$1,'DMG Tables'!$G$2:$G$7,'DMG Tables'!$H$2:$H$7)</f>
        <v>262400</v>
      </c>
      <c r="LT6" s="1">
        <f>LOOKUP($A6,'DMG Tables'!$P$2:$P$35,'DMG Tables'!$O$2:$O$35)*LT$1*LOOKUP(LT$1,'DMG Tables'!$G$2:$G$7,'DMG Tables'!$H$2:$H$7)</f>
        <v>263200</v>
      </c>
      <c r="LU6" s="1">
        <f>LOOKUP($A6,'DMG Tables'!$P$2:$P$35,'DMG Tables'!$O$2:$O$35)*LU$1*LOOKUP(LU$1,'DMG Tables'!$G$2:$G$7,'DMG Tables'!$H$2:$H$7)</f>
        <v>264000</v>
      </c>
      <c r="LV6" s="1">
        <f>LOOKUP($A6,'DMG Tables'!$P$2:$P$35,'DMG Tables'!$O$2:$O$35)*LV$1*LOOKUP(LV$1,'DMG Tables'!$G$2:$G$7,'DMG Tables'!$H$2:$H$7)</f>
        <v>264800</v>
      </c>
      <c r="LW6" s="1">
        <f>LOOKUP($A6,'DMG Tables'!$P$2:$P$35,'DMG Tables'!$O$2:$O$35)*LW$1*LOOKUP(LW$1,'DMG Tables'!$G$2:$G$7,'DMG Tables'!$H$2:$H$7)</f>
        <v>265600</v>
      </c>
      <c r="LX6" s="1">
        <f>LOOKUP($A6,'DMG Tables'!$P$2:$P$35,'DMG Tables'!$O$2:$O$35)*LX$1*LOOKUP(LX$1,'DMG Tables'!$G$2:$G$7,'DMG Tables'!$H$2:$H$7)</f>
        <v>266400</v>
      </c>
      <c r="LY6" s="1">
        <f>LOOKUP($A6,'DMG Tables'!$P$2:$P$35,'DMG Tables'!$O$2:$O$35)*LY$1*LOOKUP(LY$1,'DMG Tables'!$G$2:$G$7,'DMG Tables'!$H$2:$H$7)</f>
        <v>267200</v>
      </c>
      <c r="LZ6" s="1">
        <f>LOOKUP($A6,'DMG Tables'!$P$2:$P$35,'DMG Tables'!$O$2:$O$35)*LZ$1*LOOKUP(LZ$1,'DMG Tables'!$G$2:$G$7,'DMG Tables'!$H$2:$H$7)</f>
        <v>268000</v>
      </c>
      <c r="MA6" s="1">
        <f>LOOKUP($A6,'DMG Tables'!$P$2:$P$35,'DMG Tables'!$O$2:$O$35)*MA$1*LOOKUP(MA$1,'DMG Tables'!$G$2:$G$7,'DMG Tables'!$H$2:$H$7)</f>
        <v>268800</v>
      </c>
      <c r="MB6" s="1">
        <f>LOOKUP($A6,'DMG Tables'!$P$2:$P$35,'DMG Tables'!$O$2:$O$35)*MB$1*LOOKUP(MB$1,'DMG Tables'!$G$2:$G$7,'DMG Tables'!$H$2:$H$7)</f>
        <v>269600</v>
      </c>
      <c r="MC6" s="1">
        <f>LOOKUP($A6,'DMG Tables'!$P$2:$P$35,'DMG Tables'!$O$2:$O$35)*MC$1*LOOKUP(MC$1,'DMG Tables'!$G$2:$G$7,'DMG Tables'!$H$2:$H$7)</f>
        <v>270400</v>
      </c>
      <c r="MD6" s="1">
        <f>LOOKUP($A6,'DMG Tables'!$P$2:$P$35,'DMG Tables'!$O$2:$O$35)*MD$1*LOOKUP(MD$1,'DMG Tables'!$G$2:$G$7,'DMG Tables'!$H$2:$H$7)</f>
        <v>271200</v>
      </c>
      <c r="ME6" s="1">
        <f>LOOKUP($A6,'DMG Tables'!$P$2:$P$35,'DMG Tables'!$O$2:$O$35)*ME$1*LOOKUP(ME$1,'DMG Tables'!$G$2:$G$7,'DMG Tables'!$H$2:$H$7)</f>
        <v>272000</v>
      </c>
      <c r="MF6" s="1">
        <f>LOOKUP($A6,'DMG Tables'!$P$2:$P$35,'DMG Tables'!$O$2:$O$35)*MF$1*LOOKUP(MF$1,'DMG Tables'!$G$2:$G$7,'DMG Tables'!$H$2:$H$7)</f>
        <v>272800</v>
      </c>
      <c r="MG6" s="1">
        <f>LOOKUP($A6,'DMG Tables'!$P$2:$P$35,'DMG Tables'!$O$2:$O$35)*MG$1*LOOKUP(MG$1,'DMG Tables'!$G$2:$G$7,'DMG Tables'!$H$2:$H$7)</f>
        <v>273600</v>
      </c>
      <c r="MH6" s="1">
        <f>LOOKUP($A6,'DMG Tables'!$P$2:$P$35,'DMG Tables'!$O$2:$O$35)*MH$1*LOOKUP(MH$1,'DMG Tables'!$G$2:$G$7,'DMG Tables'!$H$2:$H$7)</f>
        <v>274400</v>
      </c>
      <c r="MI6" s="1">
        <f>LOOKUP($A6,'DMG Tables'!$P$2:$P$35,'DMG Tables'!$O$2:$O$35)*MI$1*LOOKUP(MI$1,'DMG Tables'!$G$2:$G$7,'DMG Tables'!$H$2:$H$7)</f>
        <v>275200</v>
      </c>
      <c r="MJ6" s="1">
        <f>LOOKUP($A6,'DMG Tables'!$P$2:$P$35,'DMG Tables'!$O$2:$O$35)*MJ$1*LOOKUP(MJ$1,'DMG Tables'!$G$2:$G$7,'DMG Tables'!$H$2:$H$7)</f>
        <v>276000</v>
      </c>
      <c r="MK6" s="1">
        <f>LOOKUP($A6,'DMG Tables'!$P$2:$P$35,'DMG Tables'!$O$2:$O$35)*MK$1*LOOKUP(MK$1,'DMG Tables'!$G$2:$G$7,'DMG Tables'!$H$2:$H$7)</f>
        <v>276800</v>
      </c>
      <c r="ML6" s="1">
        <f>LOOKUP($A6,'DMG Tables'!$P$2:$P$35,'DMG Tables'!$O$2:$O$35)*ML$1*LOOKUP(ML$1,'DMG Tables'!$G$2:$G$7,'DMG Tables'!$H$2:$H$7)</f>
        <v>277600</v>
      </c>
      <c r="MM6" s="1">
        <f>LOOKUP($A6,'DMG Tables'!$P$2:$P$35,'DMG Tables'!$O$2:$O$35)*MM$1*LOOKUP(MM$1,'DMG Tables'!$G$2:$G$7,'DMG Tables'!$H$2:$H$7)</f>
        <v>278400</v>
      </c>
      <c r="MN6" s="1">
        <f>LOOKUP($A6,'DMG Tables'!$P$2:$P$35,'DMG Tables'!$O$2:$O$35)*MN$1*LOOKUP(MN$1,'DMG Tables'!$G$2:$G$7,'DMG Tables'!$H$2:$H$7)</f>
        <v>279200</v>
      </c>
      <c r="MO6" s="1">
        <f>LOOKUP($A6,'DMG Tables'!$P$2:$P$35,'DMG Tables'!$O$2:$O$35)*MO$1*LOOKUP(MO$1,'DMG Tables'!$G$2:$G$7,'DMG Tables'!$H$2:$H$7)</f>
        <v>280000</v>
      </c>
      <c r="MP6" s="1">
        <f>LOOKUP($A6,'DMG Tables'!$P$2:$P$35,'DMG Tables'!$O$2:$O$35)*MP$1*LOOKUP(MP$1,'DMG Tables'!$G$2:$G$7,'DMG Tables'!$H$2:$H$7)</f>
        <v>280800</v>
      </c>
      <c r="MQ6" s="1">
        <f>LOOKUP($A6,'DMG Tables'!$P$2:$P$35,'DMG Tables'!$O$2:$O$35)*MQ$1*LOOKUP(MQ$1,'DMG Tables'!$G$2:$G$7,'DMG Tables'!$H$2:$H$7)</f>
        <v>281600</v>
      </c>
      <c r="MR6" s="1">
        <f>LOOKUP($A6,'DMG Tables'!$P$2:$P$35,'DMG Tables'!$O$2:$O$35)*MR$1*LOOKUP(MR$1,'DMG Tables'!$G$2:$G$7,'DMG Tables'!$H$2:$H$7)</f>
        <v>282400</v>
      </c>
      <c r="MS6" s="1">
        <f>LOOKUP($A6,'DMG Tables'!$P$2:$P$35,'DMG Tables'!$O$2:$O$35)*MS$1*LOOKUP(MS$1,'DMG Tables'!$G$2:$G$7,'DMG Tables'!$H$2:$H$7)</f>
        <v>283200</v>
      </c>
      <c r="MT6" s="1">
        <f>LOOKUP($A6,'DMG Tables'!$P$2:$P$35,'DMG Tables'!$O$2:$O$35)*MT$1*LOOKUP(MT$1,'DMG Tables'!$G$2:$G$7,'DMG Tables'!$H$2:$H$7)</f>
        <v>284000</v>
      </c>
      <c r="MU6" s="1">
        <f>LOOKUP($A6,'DMG Tables'!$P$2:$P$35,'DMG Tables'!$O$2:$O$35)*MU$1*LOOKUP(MU$1,'DMG Tables'!$G$2:$G$7,'DMG Tables'!$H$2:$H$7)</f>
        <v>284800</v>
      </c>
      <c r="MV6" s="1">
        <f>LOOKUP($A6,'DMG Tables'!$P$2:$P$35,'DMG Tables'!$O$2:$O$35)*MV$1*LOOKUP(MV$1,'DMG Tables'!$G$2:$G$7,'DMG Tables'!$H$2:$H$7)</f>
        <v>285600</v>
      </c>
      <c r="MW6" s="1">
        <f>LOOKUP($A6,'DMG Tables'!$P$2:$P$35,'DMG Tables'!$O$2:$O$35)*MW$1*LOOKUP(MW$1,'DMG Tables'!$G$2:$G$7,'DMG Tables'!$H$2:$H$7)</f>
        <v>286400</v>
      </c>
      <c r="MX6" s="1">
        <f>LOOKUP($A6,'DMG Tables'!$P$2:$P$35,'DMG Tables'!$O$2:$O$35)*MX$1*LOOKUP(MX$1,'DMG Tables'!$G$2:$G$7,'DMG Tables'!$H$2:$H$7)</f>
        <v>287200</v>
      </c>
      <c r="MY6" s="1">
        <f>LOOKUP($A6,'DMG Tables'!$P$2:$P$35,'DMG Tables'!$O$2:$O$35)*MY$1*LOOKUP(MY$1,'DMG Tables'!$G$2:$G$7,'DMG Tables'!$H$2:$H$7)</f>
        <v>288000</v>
      </c>
      <c r="MZ6" s="1">
        <f>LOOKUP($A6,'DMG Tables'!$P$2:$P$35,'DMG Tables'!$O$2:$O$35)*MZ$1*LOOKUP(MZ$1,'DMG Tables'!$G$2:$G$7,'DMG Tables'!$H$2:$H$7)</f>
        <v>288800</v>
      </c>
      <c r="NA6" s="1">
        <f>LOOKUP($A6,'DMG Tables'!$P$2:$P$35,'DMG Tables'!$O$2:$O$35)*NA$1*LOOKUP(NA$1,'DMG Tables'!$G$2:$G$7,'DMG Tables'!$H$2:$H$7)</f>
        <v>289600</v>
      </c>
      <c r="NB6" s="1">
        <f>LOOKUP($A6,'DMG Tables'!$P$2:$P$35,'DMG Tables'!$O$2:$O$35)*NB$1*LOOKUP(NB$1,'DMG Tables'!$G$2:$G$7,'DMG Tables'!$H$2:$H$7)</f>
        <v>290400</v>
      </c>
      <c r="NC6" s="1">
        <f>LOOKUP($A6,'DMG Tables'!$P$2:$P$35,'DMG Tables'!$O$2:$O$35)*NC$1*LOOKUP(NC$1,'DMG Tables'!$G$2:$G$7,'DMG Tables'!$H$2:$H$7)</f>
        <v>291200</v>
      </c>
      <c r="ND6" s="1">
        <f>LOOKUP($A6,'DMG Tables'!$P$2:$P$35,'DMG Tables'!$O$2:$O$35)*ND$1*LOOKUP(ND$1,'DMG Tables'!$G$2:$G$7,'DMG Tables'!$H$2:$H$7)</f>
        <v>292000</v>
      </c>
      <c r="NE6" s="1">
        <f>LOOKUP($A6,'DMG Tables'!$P$2:$P$35,'DMG Tables'!$O$2:$O$35)*NE$1*LOOKUP(NE$1,'DMG Tables'!$G$2:$G$7,'DMG Tables'!$H$2:$H$7)</f>
        <v>292800</v>
      </c>
      <c r="NF6" s="1">
        <f>LOOKUP($A6,'DMG Tables'!$P$2:$P$35,'DMG Tables'!$O$2:$O$35)*NF$1*LOOKUP(NF$1,'DMG Tables'!$G$2:$G$7,'DMG Tables'!$H$2:$H$7)</f>
        <v>293600</v>
      </c>
      <c r="NG6" s="1">
        <f>LOOKUP($A6,'DMG Tables'!$P$2:$P$35,'DMG Tables'!$O$2:$O$35)*NG$1*LOOKUP(NG$1,'DMG Tables'!$G$2:$G$7,'DMG Tables'!$H$2:$H$7)</f>
        <v>294400</v>
      </c>
      <c r="NH6" s="1">
        <f>LOOKUP($A6,'DMG Tables'!$P$2:$P$35,'DMG Tables'!$O$2:$O$35)*NH$1*LOOKUP(NH$1,'DMG Tables'!$G$2:$G$7,'DMG Tables'!$H$2:$H$7)</f>
        <v>295200</v>
      </c>
      <c r="NI6" s="1">
        <f>LOOKUP($A6,'DMG Tables'!$P$2:$P$35,'DMG Tables'!$O$2:$O$35)*NI$1*LOOKUP(NI$1,'DMG Tables'!$G$2:$G$7,'DMG Tables'!$H$2:$H$7)</f>
        <v>296000</v>
      </c>
      <c r="NJ6" s="1">
        <f>LOOKUP($A6,'DMG Tables'!$P$2:$P$35,'DMG Tables'!$O$2:$O$35)*NJ$1*LOOKUP(NJ$1,'DMG Tables'!$G$2:$G$7,'DMG Tables'!$H$2:$H$7)</f>
        <v>296800</v>
      </c>
      <c r="NK6" s="1">
        <f>LOOKUP($A6,'DMG Tables'!$P$2:$P$35,'DMG Tables'!$O$2:$O$35)*NK$1*LOOKUP(NK$1,'DMG Tables'!$G$2:$G$7,'DMG Tables'!$H$2:$H$7)</f>
        <v>297600</v>
      </c>
      <c r="NL6" s="1">
        <f>LOOKUP($A6,'DMG Tables'!$P$2:$P$35,'DMG Tables'!$O$2:$O$35)*NL$1*LOOKUP(NL$1,'DMG Tables'!$G$2:$G$7,'DMG Tables'!$H$2:$H$7)</f>
        <v>298400</v>
      </c>
      <c r="NM6" s="1">
        <f>LOOKUP($A6,'DMG Tables'!$P$2:$P$35,'DMG Tables'!$O$2:$O$35)*NM$1*LOOKUP(NM$1,'DMG Tables'!$G$2:$G$7,'DMG Tables'!$H$2:$H$7)</f>
        <v>299200</v>
      </c>
      <c r="NN6" s="1">
        <f>LOOKUP($A6,'DMG Tables'!$P$2:$P$35,'DMG Tables'!$O$2:$O$35)*NN$1*LOOKUP(NN$1,'DMG Tables'!$G$2:$G$7,'DMG Tables'!$H$2:$H$7)</f>
        <v>300000</v>
      </c>
      <c r="NO6" s="1">
        <f>LOOKUP($A6,'DMG Tables'!$P$2:$P$35,'DMG Tables'!$O$2:$O$35)*NO$1*LOOKUP(NO$1,'DMG Tables'!$G$2:$G$7,'DMG Tables'!$H$2:$H$7)</f>
        <v>300800</v>
      </c>
      <c r="NP6" s="1">
        <f>LOOKUP($A6,'DMG Tables'!$P$2:$P$35,'DMG Tables'!$O$2:$O$35)*NP$1*LOOKUP(NP$1,'DMG Tables'!$G$2:$G$7,'DMG Tables'!$H$2:$H$7)</f>
        <v>301600</v>
      </c>
      <c r="NQ6" s="1">
        <f>LOOKUP($A6,'DMG Tables'!$P$2:$P$35,'DMG Tables'!$O$2:$O$35)*NQ$1*LOOKUP(NQ$1,'DMG Tables'!$G$2:$G$7,'DMG Tables'!$H$2:$H$7)</f>
        <v>302400</v>
      </c>
      <c r="NR6" s="1">
        <f>LOOKUP($A6,'DMG Tables'!$P$2:$P$35,'DMG Tables'!$O$2:$O$35)*NR$1*LOOKUP(NR$1,'DMG Tables'!$G$2:$G$7,'DMG Tables'!$H$2:$H$7)</f>
        <v>303200</v>
      </c>
      <c r="NS6" s="1">
        <f>LOOKUP($A6,'DMG Tables'!$P$2:$P$35,'DMG Tables'!$O$2:$O$35)*NS$1*LOOKUP(NS$1,'DMG Tables'!$G$2:$G$7,'DMG Tables'!$H$2:$H$7)</f>
        <v>304000</v>
      </c>
      <c r="NT6" s="1">
        <f>LOOKUP($A6,'DMG Tables'!$P$2:$P$35,'DMG Tables'!$O$2:$O$35)*NT$1*LOOKUP(NT$1,'DMG Tables'!$G$2:$G$7,'DMG Tables'!$H$2:$H$7)</f>
        <v>304800</v>
      </c>
      <c r="NU6" s="1">
        <f>LOOKUP($A6,'DMG Tables'!$P$2:$P$35,'DMG Tables'!$O$2:$O$35)*NU$1*LOOKUP(NU$1,'DMG Tables'!$G$2:$G$7,'DMG Tables'!$H$2:$H$7)</f>
        <v>305600</v>
      </c>
      <c r="NV6" s="1">
        <f>LOOKUP($A6,'DMG Tables'!$P$2:$P$35,'DMG Tables'!$O$2:$O$35)*NV$1*LOOKUP(NV$1,'DMG Tables'!$G$2:$G$7,'DMG Tables'!$H$2:$H$7)</f>
        <v>306400</v>
      </c>
      <c r="NW6" s="1">
        <f>LOOKUP($A6,'DMG Tables'!$P$2:$P$35,'DMG Tables'!$O$2:$O$35)*NW$1*LOOKUP(NW$1,'DMG Tables'!$G$2:$G$7,'DMG Tables'!$H$2:$H$7)</f>
        <v>307200</v>
      </c>
      <c r="NX6" s="1">
        <f>LOOKUP($A6,'DMG Tables'!$P$2:$P$35,'DMG Tables'!$O$2:$O$35)*NX$1*LOOKUP(NX$1,'DMG Tables'!$G$2:$G$7,'DMG Tables'!$H$2:$H$7)</f>
        <v>308000</v>
      </c>
      <c r="NY6" s="1">
        <f>LOOKUP($A6,'DMG Tables'!$P$2:$P$35,'DMG Tables'!$O$2:$O$35)*NY$1*LOOKUP(NY$1,'DMG Tables'!$G$2:$G$7,'DMG Tables'!$H$2:$H$7)</f>
        <v>308800</v>
      </c>
      <c r="NZ6" s="1">
        <f>LOOKUP($A6,'DMG Tables'!$P$2:$P$35,'DMG Tables'!$O$2:$O$35)*NZ$1*LOOKUP(NZ$1,'DMG Tables'!$G$2:$G$7,'DMG Tables'!$H$2:$H$7)</f>
        <v>309600</v>
      </c>
      <c r="OA6" s="1">
        <f>LOOKUP($A6,'DMG Tables'!$P$2:$P$35,'DMG Tables'!$O$2:$O$35)*OA$1*LOOKUP(OA$1,'DMG Tables'!$G$2:$G$7,'DMG Tables'!$H$2:$H$7)</f>
        <v>310400</v>
      </c>
      <c r="OB6" s="1">
        <f>LOOKUP($A6,'DMG Tables'!$P$2:$P$35,'DMG Tables'!$O$2:$O$35)*OB$1*LOOKUP(OB$1,'DMG Tables'!$G$2:$G$7,'DMG Tables'!$H$2:$H$7)</f>
        <v>311200</v>
      </c>
      <c r="OC6" s="1">
        <f>LOOKUP($A6,'DMG Tables'!$P$2:$P$35,'DMG Tables'!$O$2:$O$35)*OC$1*LOOKUP(OC$1,'DMG Tables'!$G$2:$G$7,'DMG Tables'!$H$2:$H$7)</f>
        <v>312000</v>
      </c>
      <c r="OD6" s="1">
        <f>LOOKUP($A6,'DMG Tables'!$P$2:$P$35,'DMG Tables'!$O$2:$O$35)*OD$1*LOOKUP(OD$1,'DMG Tables'!$G$2:$G$7,'DMG Tables'!$H$2:$H$7)</f>
        <v>312800</v>
      </c>
      <c r="OE6" s="1">
        <f>LOOKUP($A6,'DMG Tables'!$P$2:$P$35,'DMG Tables'!$O$2:$O$35)*OE$1*LOOKUP(OE$1,'DMG Tables'!$G$2:$G$7,'DMG Tables'!$H$2:$H$7)</f>
        <v>313600</v>
      </c>
      <c r="OF6" s="1">
        <f>LOOKUP($A6,'DMG Tables'!$P$2:$P$35,'DMG Tables'!$O$2:$O$35)*OF$1*LOOKUP(OF$1,'DMG Tables'!$G$2:$G$7,'DMG Tables'!$H$2:$H$7)</f>
        <v>314400</v>
      </c>
      <c r="OG6" s="1">
        <f>LOOKUP($A6,'DMG Tables'!$P$2:$P$35,'DMG Tables'!$O$2:$O$35)*OG$1*LOOKUP(OG$1,'DMG Tables'!$G$2:$G$7,'DMG Tables'!$H$2:$H$7)</f>
        <v>315200</v>
      </c>
      <c r="OH6" s="1">
        <f>LOOKUP($A6,'DMG Tables'!$P$2:$P$35,'DMG Tables'!$O$2:$O$35)*OH$1*LOOKUP(OH$1,'DMG Tables'!$G$2:$G$7,'DMG Tables'!$H$2:$H$7)</f>
        <v>316000</v>
      </c>
      <c r="OI6" s="1">
        <f>LOOKUP($A6,'DMG Tables'!$P$2:$P$35,'DMG Tables'!$O$2:$O$35)*OI$1*LOOKUP(OI$1,'DMG Tables'!$G$2:$G$7,'DMG Tables'!$H$2:$H$7)</f>
        <v>316800</v>
      </c>
      <c r="OJ6" s="1">
        <f>LOOKUP($A6,'DMG Tables'!$P$2:$P$35,'DMG Tables'!$O$2:$O$35)*OJ$1*LOOKUP(OJ$1,'DMG Tables'!$G$2:$G$7,'DMG Tables'!$H$2:$H$7)</f>
        <v>317600</v>
      </c>
      <c r="OK6" s="1">
        <f>LOOKUP($A6,'DMG Tables'!$P$2:$P$35,'DMG Tables'!$O$2:$O$35)*OK$1*LOOKUP(OK$1,'DMG Tables'!$G$2:$G$7,'DMG Tables'!$H$2:$H$7)</f>
        <v>318400</v>
      </c>
      <c r="OL6" s="1">
        <f>LOOKUP($A6,'DMG Tables'!$P$2:$P$35,'DMG Tables'!$O$2:$O$35)*OL$1*LOOKUP(OL$1,'DMG Tables'!$G$2:$G$7,'DMG Tables'!$H$2:$H$7)</f>
        <v>319200</v>
      </c>
      <c r="OM6" s="1">
        <f>LOOKUP($A6,'DMG Tables'!$P$2:$P$35,'DMG Tables'!$O$2:$O$35)*OM$1*LOOKUP(OM$1,'DMG Tables'!$G$2:$G$7,'DMG Tables'!$H$2:$H$7)</f>
        <v>320000</v>
      </c>
      <c r="ON6" s="1">
        <f>LOOKUP($A6,'DMG Tables'!$P$2:$P$35,'DMG Tables'!$O$2:$O$35)*ON$1*LOOKUP(ON$1,'DMG Tables'!$G$2:$G$7,'DMG Tables'!$H$2:$H$7)</f>
        <v>320800</v>
      </c>
      <c r="OO6" s="1">
        <f>LOOKUP($A6,'DMG Tables'!$P$2:$P$35,'DMG Tables'!$O$2:$O$35)*OO$1*LOOKUP(OO$1,'DMG Tables'!$G$2:$G$7,'DMG Tables'!$H$2:$H$7)</f>
        <v>321600</v>
      </c>
      <c r="OP6" s="1">
        <f>LOOKUP($A6,'DMG Tables'!$P$2:$P$35,'DMG Tables'!$O$2:$O$35)*OP$1*LOOKUP(OP$1,'DMG Tables'!$G$2:$G$7,'DMG Tables'!$H$2:$H$7)</f>
        <v>322400</v>
      </c>
      <c r="OQ6" s="1">
        <f>LOOKUP($A6,'DMG Tables'!$P$2:$P$35,'DMG Tables'!$O$2:$O$35)*OQ$1*LOOKUP(OQ$1,'DMG Tables'!$G$2:$G$7,'DMG Tables'!$H$2:$H$7)</f>
        <v>323200</v>
      </c>
      <c r="OR6" s="1">
        <f>LOOKUP($A6,'DMG Tables'!$P$2:$P$35,'DMG Tables'!$O$2:$O$35)*OR$1*LOOKUP(OR$1,'DMG Tables'!$G$2:$G$7,'DMG Tables'!$H$2:$H$7)</f>
        <v>324000</v>
      </c>
      <c r="OS6" s="1">
        <f>LOOKUP($A6,'DMG Tables'!$P$2:$P$35,'DMG Tables'!$O$2:$O$35)*OS$1*LOOKUP(OS$1,'DMG Tables'!$G$2:$G$7,'DMG Tables'!$H$2:$H$7)</f>
        <v>324800</v>
      </c>
      <c r="OT6" s="1">
        <f>LOOKUP($A6,'DMG Tables'!$P$2:$P$35,'DMG Tables'!$O$2:$O$35)*OT$1*LOOKUP(OT$1,'DMG Tables'!$G$2:$G$7,'DMG Tables'!$H$2:$H$7)</f>
        <v>325600</v>
      </c>
      <c r="OU6" s="1">
        <f>LOOKUP($A6,'DMG Tables'!$P$2:$P$35,'DMG Tables'!$O$2:$O$35)*OU$1*LOOKUP(OU$1,'DMG Tables'!$G$2:$G$7,'DMG Tables'!$H$2:$H$7)</f>
        <v>326400</v>
      </c>
      <c r="OV6" s="1">
        <f>LOOKUP($A6,'DMG Tables'!$P$2:$P$35,'DMG Tables'!$O$2:$O$35)*OV$1*LOOKUP(OV$1,'DMG Tables'!$G$2:$G$7,'DMG Tables'!$H$2:$H$7)</f>
        <v>327200</v>
      </c>
      <c r="OW6" s="1">
        <f>LOOKUP($A6,'DMG Tables'!$P$2:$P$35,'DMG Tables'!$O$2:$O$35)*OW$1*LOOKUP(OW$1,'DMG Tables'!$G$2:$G$7,'DMG Tables'!$H$2:$H$7)</f>
        <v>328000</v>
      </c>
      <c r="OX6" s="1">
        <f>LOOKUP($A6,'DMG Tables'!$P$2:$P$35,'DMG Tables'!$O$2:$O$35)*OX$1*LOOKUP(OX$1,'DMG Tables'!$G$2:$G$7,'DMG Tables'!$H$2:$H$7)</f>
        <v>328800</v>
      </c>
      <c r="OY6" s="1">
        <f>LOOKUP($A6,'DMG Tables'!$P$2:$P$35,'DMG Tables'!$O$2:$O$35)*OY$1*LOOKUP(OY$1,'DMG Tables'!$G$2:$G$7,'DMG Tables'!$H$2:$H$7)</f>
        <v>329600</v>
      </c>
      <c r="OZ6" s="1">
        <f>LOOKUP($A6,'DMG Tables'!$P$2:$P$35,'DMG Tables'!$O$2:$O$35)*OZ$1*LOOKUP(OZ$1,'DMG Tables'!$G$2:$G$7,'DMG Tables'!$H$2:$H$7)</f>
        <v>330400</v>
      </c>
      <c r="PA6" s="1">
        <f>LOOKUP($A6,'DMG Tables'!$P$2:$P$35,'DMG Tables'!$O$2:$O$35)*PA$1*LOOKUP(PA$1,'DMG Tables'!$G$2:$G$7,'DMG Tables'!$H$2:$H$7)</f>
        <v>331200</v>
      </c>
      <c r="PB6" s="1">
        <f>LOOKUP($A6,'DMG Tables'!$P$2:$P$35,'DMG Tables'!$O$2:$O$35)*PB$1*LOOKUP(PB$1,'DMG Tables'!$G$2:$G$7,'DMG Tables'!$H$2:$H$7)</f>
        <v>332000</v>
      </c>
      <c r="PC6" s="1">
        <f>LOOKUP($A6,'DMG Tables'!$P$2:$P$35,'DMG Tables'!$O$2:$O$35)*PC$1*LOOKUP(PC$1,'DMG Tables'!$G$2:$G$7,'DMG Tables'!$H$2:$H$7)</f>
        <v>332800</v>
      </c>
      <c r="PD6" s="1">
        <f>LOOKUP($A6,'DMG Tables'!$P$2:$P$35,'DMG Tables'!$O$2:$O$35)*PD$1*LOOKUP(PD$1,'DMG Tables'!$G$2:$G$7,'DMG Tables'!$H$2:$H$7)</f>
        <v>333600</v>
      </c>
      <c r="PE6" s="1">
        <f>LOOKUP($A6,'DMG Tables'!$P$2:$P$35,'DMG Tables'!$O$2:$O$35)*PE$1*LOOKUP(PE$1,'DMG Tables'!$G$2:$G$7,'DMG Tables'!$H$2:$H$7)</f>
        <v>334400</v>
      </c>
      <c r="PF6" s="1">
        <f>LOOKUP($A6,'DMG Tables'!$P$2:$P$35,'DMG Tables'!$O$2:$O$35)*PF$1*LOOKUP(PF$1,'DMG Tables'!$G$2:$G$7,'DMG Tables'!$H$2:$H$7)</f>
        <v>335200</v>
      </c>
      <c r="PG6" s="1">
        <f>LOOKUP($A6,'DMG Tables'!$P$2:$P$35,'DMG Tables'!$O$2:$O$35)*PG$1*LOOKUP(PG$1,'DMG Tables'!$G$2:$G$7,'DMG Tables'!$H$2:$H$7)</f>
        <v>336000</v>
      </c>
      <c r="PH6" s="1">
        <f>LOOKUP($A6,'DMG Tables'!$P$2:$P$35,'DMG Tables'!$O$2:$O$35)*PH$1*LOOKUP(PH$1,'DMG Tables'!$G$2:$G$7,'DMG Tables'!$H$2:$H$7)</f>
        <v>336800</v>
      </c>
      <c r="PI6" s="1">
        <f>LOOKUP($A6,'DMG Tables'!$P$2:$P$35,'DMG Tables'!$O$2:$O$35)*PI$1*LOOKUP(PI$1,'DMG Tables'!$G$2:$G$7,'DMG Tables'!$H$2:$H$7)</f>
        <v>337600</v>
      </c>
      <c r="PJ6" s="1">
        <f>LOOKUP($A6,'DMG Tables'!$P$2:$P$35,'DMG Tables'!$O$2:$O$35)*PJ$1*LOOKUP(PJ$1,'DMG Tables'!$G$2:$G$7,'DMG Tables'!$H$2:$H$7)</f>
        <v>338400</v>
      </c>
      <c r="PK6" s="1">
        <f>LOOKUP($A6,'DMG Tables'!$P$2:$P$35,'DMG Tables'!$O$2:$O$35)*PK$1*LOOKUP(PK$1,'DMG Tables'!$G$2:$G$7,'DMG Tables'!$H$2:$H$7)</f>
        <v>339200</v>
      </c>
      <c r="PL6" s="1">
        <f>LOOKUP($A6,'DMG Tables'!$P$2:$P$35,'DMG Tables'!$O$2:$O$35)*PL$1*LOOKUP(PL$1,'DMG Tables'!$G$2:$G$7,'DMG Tables'!$H$2:$H$7)</f>
        <v>340000</v>
      </c>
      <c r="PM6" s="1">
        <f>LOOKUP($A6,'DMG Tables'!$P$2:$P$35,'DMG Tables'!$O$2:$O$35)*PM$1*LOOKUP(PM$1,'DMG Tables'!$G$2:$G$7,'DMG Tables'!$H$2:$H$7)</f>
        <v>340800</v>
      </c>
      <c r="PN6" s="1">
        <f>LOOKUP($A6,'DMG Tables'!$P$2:$P$35,'DMG Tables'!$O$2:$O$35)*PN$1*LOOKUP(PN$1,'DMG Tables'!$G$2:$G$7,'DMG Tables'!$H$2:$H$7)</f>
        <v>341600</v>
      </c>
      <c r="PO6" s="1">
        <f>LOOKUP($A6,'DMG Tables'!$P$2:$P$35,'DMG Tables'!$O$2:$O$35)*PO$1*LOOKUP(PO$1,'DMG Tables'!$G$2:$G$7,'DMG Tables'!$H$2:$H$7)</f>
        <v>342400</v>
      </c>
      <c r="PP6" s="1">
        <f>LOOKUP($A6,'DMG Tables'!$P$2:$P$35,'DMG Tables'!$O$2:$O$35)*PP$1*LOOKUP(PP$1,'DMG Tables'!$G$2:$G$7,'DMG Tables'!$H$2:$H$7)</f>
        <v>343200</v>
      </c>
      <c r="PQ6" s="1">
        <f>LOOKUP($A6,'DMG Tables'!$P$2:$P$35,'DMG Tables'!$O$2:$O$35)*PQ$1*LOOKUP(PQ$1,'DMG Tables'!$G$2:$G$7,'DMG Tables'!$H$2:$H$7)</f>
        <v>344000</v>
      </c>
      <c r="PR6" s="1">
        <f>LOOKUP($A6,'DMG Tables'!$P$2:$P$35,'DMG Tables'!$O$2:$O$35)*PR$1*LOOKUP(PR$1,'DMG Tables'!$G$2:$G$7,'DMG Tables'!$H$2:$H$7)</f>
        <v>344800</v>
      </c>
      <c r="PS6" s="1">
        <f>LOOKUP($A6,'DMG Tables'!$P$2:$P$35,'DMG Tables'!$O$2:$O$35)*PS$1*LOOKUP(PS$1,'DMG Tables'!$G$2:$G$7,'DMG Tables'!$H$2:$H$7)</f>
        <v>345600</v>
      </c>
      <c r="PT6" s="1">
        <f>LOOKUP($A6,'DMG Tables'!$P$2:$P$35,'DMG Tables'!$O$2:$O$35)*PT$1*LOOKUP(PT$1,'DMG Tables'!$G$2:$G$7,'DMG Tables'!$H$2:$H$7)</f>
        <v>346400</v>
      </c>
      <c r="PU6" s="1">
        <f>LOOKUP($A6,'DMG Tables'!$P$2:$P$35,'DMG Tables'!$O$2:$O$35)*PU$1*LOOKUP(PU$1,'DMG Tables'!$G$2:$G$7,'DMG Tables'!$H$2:$H$7)</f>
        <v>347200</v>
      </c>
      <c r="PV6" s="1">
        <f>LOOKUP($A6,'DMG Tables'!$P$2:$P$35,'DMG Tables'!$O$2:$O$35)*PV$1*LOOKUP(PV$1,'DMG Tables'!$G$2:$G$7,'DMG Tables'!$H$2:$H$7)</f>
        <v>348000</v>
      </c>
      <c r="PW6" s="1">
        <f>LOOKUP($A6,'DMG Tables'!$P$2:$P$35,'DMG Tables'!$O$2:$O$35)*PW$1*LOOKUP(PW$1,'DMG Tables'!$G$2:$G$7,'DMG Tables'!$H$2:$H$7)</f>
        <v>348800</v>
      </c>
      <c r="PX6" s="1">
        <f>LOOKUP($A6,'DMG Tables'!$P$2:$P$35,'DMG Tables'!$O$2:$O$35)*PX$1*LOOKUP(PX$1,'DMG Tables'!$G$2:$G$7,'DMG Tables'!$H$2:$H$7)</f>
        <v>349600</v>
      </c>
      <c r="PY6" s="1">
        <f>LOOKUP($A6,'DMG Tables'!$P$2:$P$35,'DMG Tables'!$O$2:$O$35)*PY$1*LOOKUP(PY$1,'DMG Tables'!$G$2:$G$7,'DMG Tables'!$H$2:$H$7)</f>
        <v>350400</v>
      </c>
      <c r="PZ6" s="1">
        <f>LOOKUP($A6,'DMG Tables'!$P$2:$P$35,'DMG Tables'!$O$2:$O$35)*PZ$1*LOOKUP(PZ$1,'DMG Tables'!$G$2:$G$7,'DMG Tables'!$H$2:$H$7)</f>
        <v>351200</v>
      </c>
      <c r="QA6" s="1">
        <f>LOOKUP($A6,'DMG Tables'!$P$2:$P$35,'DMG Tables'!$O$2:$O$35)*QA$1*LOOKUP(QA$1,'DMG Tables'!$G$2:$G$7,'DMG Tables'!$H$2:$H$7)</f>
        <v>352000</v>
      </c>
      <c r="QB6" s="1">
        <f>LOOKUP($A6,'DMG Tables'!$P$2:$P$35,'DMG Tables'!$O$2:$O$35)*QB$1*LOOKUP(QB$1,'DMG Tables'!$G$2:$G$7,'DMG Tables'!$H$2:$H$7)</f>
        <v>352800</v>
      </c>
      <c r="QC6" s="1">
        <f>LOOKUP($A6,'DMG Tables'!$P$2:$P$35,'DMG Tables'!$O$2:$O$35)*QC$1*LOOKUP(QC$1,'DMG Tables'!$G$2:$G$7,'DMG Tables'!$H$2:$H$7)</f>
        <v>353600</v>
      </c>
      <c r="QD6" s="1">
        <f>LOOKUP($A6,'DMG Tables'!$P$2:$P$35,'DMG Tables'!$O$2:$O$35)*QD$1*LOOKUP(QD$1,'DMG Tables'!$G$2:$G$7,'DMG Tables'!$H$2:$H$7)</f>
        <v>354400</v>
      </c>
      <c r="QE6" s="1">
        <f>LOOKUP($A6,'DMG Tables'!$P$2:$P$35,'DMG Tables'!$O$2:$O$35)*QE$1*LOOKUP(QE$1,'DMG Tables'!$G$2:$G$7,'DMG Tables'!$H$2:$H$7)</f>
        <v>355200</v>
      </c>
      <c r="QF6" s="1">
        <f>LOOKUP($A6,'DMG Tables'!$P$2:$P$35,'DMG Tables'!$O$2:$O$35)*QF$1*LOOKUP(QF$1,'DMG Tables'!$G$2:$G$7,'DMG Tables'!$H$2:$H$7)</f>
        <v>356000</v>
      </c>
      <c r="QG6" s="1">
        <f>LOOKUP($A6,'DMG Tables'!$P$2:$P$35,'DMG Tables'!$O$2:$O$35)*QG$1*LOOKUP(QG$1,'DMG Tables'!$G$2:$G$7,'DMG Tables'!$H$2:$H$7)</f>
        <v>356800</v>
      </c>
      <c r="QH6" s="1">
        <f>LOOKUP($A6,'DMG Tables'!$P$2:$P$35,'DMG Tables'!$O$2:$O$35)*QH$1*LOOKUP(QH$1,'DMG Tables'!$G$2:$G$7,'DMG Tables'!$H$2:$H$7)</f>
        <v>357600</v>
      </c>
      <c r="QI6" s="1">
        <f>LOOKUP($A6,'DMG Tables'!$P$2:$P$35,'DMG Tables'!$O$2:$O$35)*QI$1*LOOKUP(QI$1,'DMG Tables'!$G$2:$G$7,'DMG Tables'!$H$2:$H$7)</f>
        <v>358400</v>
      </c>
      <c r="QJ6" s="1">
        <f>LOOKUP($A6,'DMG Tables'!$P$2:$P$35,'DMG Tables'!$O$2:$O$35)*QJ$1*LOOKUP(QJ$1,'DMG Tables'!$G$2:$G$7,'DMG Tables'!$H$2:$H$7)</f>
        <v>359200</v>
      </c>
      <c r="QK6" s="1">
        <f>LOOKUP($A6,'DMG Tables'!$P$2:$P$35,'DMG Tables'!$O$2:$O$35)*QK$1*LOOKUP(QK$1,'DMG Tables'!$G$2:$G$7,'DMG Tables'!$H$2:$H$7)</f>
        <v>360000</v>
      </c>
      <c r="QL6" s="1">
        <f>LOOKUP($A6,'DMG Tables'!$P$2:$P$35,'DMG Tables'!$O$2:$O$35)*QL$1*LOOKUP(QL$1,'DMG Tables'!$G$2:$G$7,'DMG Tables'!$H$2:$H$7)</f>
        <v>360800</v>
      </c>
      <c r="QM6" s="1">
        <f>LOOKUP($A6,'DMG Tables'!$P$2:$P$35,'DMG Tables'!$O$2:$O$35)*QM$1*LOOKUP(QM$1,'DMG Tables'!$G$2:$G$7,'DMG Tables'!$H$2:$H$7)</f>
        <v>361600</v>
      </c>
      <c r="QN6" s="1">
        <f>LOOKUP($A6,'DMG Tables'!$P$2:$P$35,'DMG Tables'!$O$2:$O$35)*QN$1*LOOKUP(QN$1,'DMG Tables'!$G$2:$G$7,'DMG Tables'!$H$2:$H$7)</f>
        <v>362400</v>
      </c>
      <c r="QO6" s="1">
        <f>LOOKUP($A6,'DMG Tables'!$P$2:$P$35,'DMG Tables'!$O$2:$O$35)*QO$1*LOOKUP(QO$1,'DMG Tables'!$G$2:$G$7,'DMG Tables'!$H$2:$H$7)</f>
        <v>363200</v>
      </c>
      <c r="QP6" s="1">
        <f>LOOKUP($A6,'DMG Tables'!$P$2:$P$35,'DMG Tables'!$O$2:$O$35)*QP$1*LOOKUP(QP$1,'DMG Tables'!$G$2:$G$7,'DMG Tables'!$H$2:$H$7)</f>
        <v>364000</v>
      </c>
      <c r="QQ6" s="1">
        <f>LOOKUP($A6,'DMG Tables'!$P$2:$P$35,'DMG Tables'!$O$2:$O$35)*QQ$1*LOOKUP(QQ$1,'DMG Tables'!$G$2:$G$7,'DMG Tables'!$H$2:$H$7)</f>
        <v>364800</v>
      </c>
      <c r="QR6" s="1">
        <f>LOOKUP($A6,'DMG Tables'!$P$2:$P$35,'DMG Tables'!$O$2:$O$35)*QR$1*LOOKUP(QR$1,'DMG Tables'!$G$2:$G$7,'DMG Tables'!$H$2:$H$7)</f>
        <v>365600</v>
      </c>
      <c r="QS6" s="1">
        <f>LOOKUP($A6,'DMG Tables'!$P$2:$P$35,'DMG Tables'!$O$2:$O$35)*QS$1*LOOKUP(QS$1,'DMG Tables'!$G$2:$G$7,'DMG Tables'!$H$2:$H$7)</f>
        <v>366400</v>
      </c>
      <c r="QT6" s="1">
        <f>LOOKUP($A6,'DMG Tables'!$P$2:$P$35,'DMG Tables'!$O$2:$O$35)*QT$1*LOOKUP(QT$1,'DMG Tables'!$G$2:$G$7,'DMG Tables'!$H$2:$H$7)</f>
        <v>367200</v>
      </c>
      <c r="QU6" s="1">
        <f>LOOKUP($A6,'DMG Tables'!$P$2:$P$35,'DMG Tables'!$O$2:$O$35)*QU$1*LOOKUP(QU$1,'DMG Tables'!$G$2:$G$7,'DMG Tables'!$H$2:$H$7)</f>
        <v>368000</v>
      </c>
      <c r="QV6" s="1">
        <f>LOOKUP($A6,'DMG Tables'!$P$2:$P$35,'DMG Tables'!$O$2:$O$35)*QV$1*LOOKUP(QV$1,'DMG Tables'!$G$2:$G$7,'DMG Tables'!$H$2:$H$7)</f>
        <v>368800</v>
      </c>
      <c r="QW6" s="1">
        <f>LOOKUP($A6,'DMG Tables'!$P$2:$P$35,'DMG Tables'!$O$2:$O$35)*QW$1*LOOKUP(QW$1,'DMG Tables'!$G$2:$G$7,'DMG Tables'!$H$2:$H$7)</f>
        <v>369600</v>
      </c>
      <c r="QX6" s="1">
        <f>LOOKUP($A6,'DMG Tables'!$P$2:$P$35,'DMG Tables'!$O$2:$O$35)*QX$1*LOOKUP(QX$1,'DMG Tables'!$G$2:$G$7,'DMG Tables'!$H$2:$H$7)</f>
        <v>370400</v>
      </c>
      <c r="QY6" s="1">
        <f>LOOKUP($A6,'DMG Tables'!$P$2:$P$35,'DMG Tables'!$O$2:$O$35)*QY$1*LOOKUP(QY$1,'DMG Tables'!$G$2:$G$7,'DMG Tables'!$H$2:$H$7)</f>
        <v>371200</v>
      </c>
      <c r="QZ6" s="1">
        <f>LOOKUP($A6,'DMG Tables'!$P$2:$P$35,'DMG Tables'!$O$2:$O$35)*QZ$1*LOOKUP(QZ$1,'DMG Tables'!$G$2:$G$7,'DMG Tables'!$H$2:$H$7)</f>
        <v>372000</v>
      </c>
      <c r="RA6" s="1">
        <f>LOOKUP($A6,'DMG Tables'!$P$2:$P$35,'DMG Tables'!$O$2:$O$35)*RA$1*LOOKUP(RA$1,'DMG Tables'!$G$2:$G$7,'DMG Tables'!$H$2:$H$7)</f>
        <v>372800</v>
      </c>
      <c r="RB6" s="1">
        <f>LOOKUP($A6,'DMG Tables'!$P$2:$P$35,'DMG Tables'!$O$2:$O$35)*RB$1*LOOKUP(RB$1,'DMG Tables'!$G$2:$G$7,'DMG Tables'!$H$2:$H$7)</f>
        <v>373600</v>
      </c>
      <c r="RC6" s="1">
        <f>LOOKUP($A6,'DMG Tables'!$P$2:$P$35,'DMG Tables'!$O$2:$O$35)*RC$1*LOOKUP(RC$1,'DMG Tables'!$G$2:$G$7,'DMG Tables'!$H$2:$H$7)</f>
        <v>374400</v>
      </c>
      <c r="RD6" s="1">
        <f>LOOKUP($A6,'DMG Tables'!$P$2:$P$35,'DMG Tables'!$O$2:$O$35)*RD$1*LOOKUP(RD$1,'DMG Tables'!$G$2:$G$7,'DMG Tables'!$H$2:$H$7)</f>
        <v>375200</v>
      </c>
      <c r="RE6" s="1">
        <f>LOOKUP($A6,'DMG Tables'!$P$2:$P$35,'DMG Tables'!$O$2:$O$35)*RE$1*LOOKUP(RE$1,'DMG Tables'!$G$2:$G$7,'DMG Tables'!$H$2:$H$7)</f>
        <v>376000</v>
      </c>
      <c r="RF6" s="1">
        <f>LOOKUP($A6,'DMG Tables'!$P$2:$P$35,'DMG Tables'!$O$2:$O$35)*RF$1*LOOKUP(RF$1,'DMG Tables'!$G$2:$G$7,'DMG Tables'!$H$2:$H$7)</f>
        <v>376800</v>
      </c>
      <c r="RG6" s="1">
        <f>LOOKUP($A6,'DMG Tables'!$P$2:$P$35,'DMG Tables'!$O$2:$O$35)*RG$1*LOOKUP(RG$1,'DMG Tables'!$G$2:$G$7,'DMG Tables'!$H$2:$H$7)</f>
        <v>377600</v>
      </c>
      <c r="RH6" s="1">
        <f>LOOKUP($A6,'DMG Tables'!$P$2:$P$35,'DMG Tables'!$O$2:$O$35)*RH$1*LOOKUP(RH$1,'DMG Tables'!$G$2:$G$7,'DMG Tables'!$H$2:$H$7)</f>
        <v>378400</v>
      </c>
      <c r="RI6" s="1">
        <f>LOOKUP($A6,'DMG Tables'!$P$2:$P$35,'DMG Tables'!$O$2:$O$35)*RI$1*LOOKUP(RI$1,'DMG Tables'!$G$2:$G$7,'DMG Tables'!$H$2:$H$7)</f>
        <v>379200</v>
      </c>
      <c r="RJ6" s="1">
        <f>LOOKUP($A6,'DMG Tables'!$P$2:$P$35,'DMG Tables'!$O$2:$O$35)*RJ$1*LOOKUP(RJ$1,'DMG Tables'!$G$2:$G$7,'DMG Tables'!$H$2:$H$7)</f>
        <v>380000</v>
      </c>
      <c r="RK6" s="1">
        <f>LOOKUP($A6,'DMG Tables'!$P$2:$P$35,'DMG Tables'!$O$2:$O$35)*RK$1*LOOKUP(RK$1,'DMG Tables'!$G$2:$G$7,'DMG Tables'!$H$2:$H$7)</f>
        <v>380800</v>
      </c>
      <c r="RL6" s="1">
        <f>LOOKUP($A6,'DMG Tables'!$P$2:$P$35,'DMG Tables'!$O$2:$O$35)*RL$1*LOOKUP(RL$1,'DMG Tables'!$G$2:$G$7,'DMG Tables'!$H$2:$H$7)</f>
        <v>381600</v>
      </c>
      <c r="RM6" s="1">
        <f>LOOKUP($A6,'DMG Tables'!$P$2:$P$35,'DMG Tables'!$O$2:$O$35)*RM$1*LOOKUP(RM$1,'DMG Tables'!$G$2:$G$7,'DMG Tables'!$H$2:$H$7)</f>
        <v>382400</v>
      </c>
      <c r="RN6" s="1">
        <f>LOOKUP($A6,'DMG Tables'!$P$2:$P$35,'DMG Tables'!$O$2:$O$35)*RN$1*LOOKUP(RN$1,'DMG Tables'!$G$2:$G$7,'DMG Tables'!$H$2:$H$7)</f>
        <v>383200</v>
      </c>
      <c r="RO6" s="1">
        <f>LOOKUP($A6,'DMG Tables'!$P$2:$P$35,'DMG Tables'!$O$2:$O$35)*RO$1*LOOKUP(RO$1,'DMG Tables'!$G$2:$G$7,'DMG Tables'!$H$2:$H$7)</f>
        <v>384000</v>
      </c>
      <c r="RP6" s="1">
        <f>LOOKUP($A6,'DMG Tables'!$P$2:$P$35,'DMG Tables'!$O$2:$O$35)*RP$1*LOOKUP(RP$1,'DMG Tables'!$G$2:$G$7,'DMG Tables'!$H$2:$H$7)</f>
        <v>384800</v>
      </c>
      <c r="RQ6" s="1">
        <f>LOOKUP($A6,'DMG Tables'!$P$2:$P$35,'DMG Tables'!$O$2:$O$35)*RQ$1*LOOKUP(RQ$1,'DMG Tables'!$G$2:$G$7,'DMG Tables'!$H$2:$H$7)</f>
        <v>385600</v>
      </c>
      <c r="RR6" s="1">
        <f>LOOKUP($A6,'DMG Tables'!$P$2:$P$35,'DMG Tables'!$O$2:$O$35)*RR$1*LOOKUP(RR$1,'DMG Tables'!$G$2:$G$7,'DMG Tables'!$H$2:$H$7)</f>
        <v>386400</v>
      </c>
      <c r="RS6" s="1">
        <f>LOOKUP($A6,'DMG Tables'!$P$2:$P$35,'DMG Tables'!$O$2:$O$35)*RS$1*LOOKUP(RS$1,'DMG Tables'!$G$2:$G$7,'DMG Tables'!$H$2:$H$7)</f>
        <v>387200</v>
      </c>
      <c r="RT6" s="1">
        <f>LOOKUP($A6,'DMG Tables'!$P$2:$P$35,'DMG Tables'!$O$2:$O$35)*RT$1*LOOKUP(RT$1,'DMG Tables'!$G$2:$G$7,'DMG Tables'!$H$2:$H$7)</f>
        <v>388000</v>
      </c>
      <c r="RU6" s="1">
        <f>LOOKUP($A6,'DMG Tables'!$P$2:$P$35,'DMG Tables'!$O$2:$O$35)*RU$1*LOOKUP(RU$1,'DMG Tables'!$G$2:$G$7,'DMG Tables'!$H$2:$H$7)</f>
        <v>388800</v>
      </c>
      <c r="RV6" s="1">
        <f>LOOKUP($A6,'DMG Tables'!$P$2:$P$35,'DMG Tables'!$O$2:$O$35)*RV$1*LOOKUP(RV$1,'DMG Tables'!$G$2:$G$7,'DMG Tables'!$H$2:$H$7)</f>
        <v>389600</v>
      </c>
      <c r="RW6" s="1">
        <f>LOOKUP($A6,'DMG Tables'!$P$2:$P$35,'DMG Tables'!$O$2:$O$35)*RW$1*LOOKUP(RW$1,'DMG Tables'!$G$2:$G$7,'DMG Tables'!$H$2:$H$7)</f>
        <v>390400</v>
      </c>
      <c r="RX6" s="1">
        <f>LOOKUP($A6,'DMG Tables'!$P$2:$P$35,'DMG Tables'!$O$2:$O$35)*RX$1*LOOKUP(RX$1,'DMG Tables'!$G$2:$G$7,'DMG Tables'!$H$2:$H$7)</f>
        <v>391200</v>
      </c>
      <c r="RY6" s="1">
        <f>LOOKUP($A6,'DMG Tables'!$P$2:$P$35,'DMG Tables'!$O$2:$O$35)*RY$1*LOOKUP(RY$1,'DMG Tables'!$G$2:$G$7,'DMG Tables'!$H$2:$H$7)</f>
        <v>392000</v>
      </c>
      <c r="RZ6" s="1">
        <f>LOOKUP($A6,'DMG Tables'!$P$2:$P$35,'DMG Tables'!$O$2:$O$35)*RZ$1*LOOKUP(RZ$1,'DMG Tables'!$G$2:$G$7,'DMG Tables'!$H$2:$H$7)</f>
        <v>392800</v>
      </c>
      <c r="SA6" s="1">
        <f>LOOKUP($A6,'DMG Tables'!$P$2:$P$35,'DMG Tables'!$O$2:$O$35)*SA$1*LOOKUP(SA$1,'DMG Tables'!$G$2:$G$7,'DMG Tables'!$H$2:$H$7)</f>
        <v>393600</v>
      </c>
      <c r="SB6" s="1">
        <f>LOOKUP($A6,'DMG Tables'!$P$2:$P$35,'DMG Tables'!$O$2:$O$35)*SB$1*LOOKUP(SB$1,'DMG Tables'!$G$2:$G$7,'DMG Tables'!$H$2:$H$7)</f>
        <v>394400</v>
      </c>
      <c r="SC6" s="1">
        <f>LOOKUP($A6,'DMG Tables'!$P$2:$P$35,'DMG Tables'!$O$2:$O$35)*SC$1*LOOKUP(SC$1,'DMG Tables'!$G$2:$G$7,'DMG Tables'!$H$2:$H$7)</f>
        <v>395200</v>
      </c>
      <c r="SD6" s="1">
        <f>LOOKUP($A6,'DMG Tables'!$P$2:$P$35,'DMG Tables'!$O$2:$O$35)*SD$1*LOOKUP(SD$1,'DMG Tables'!$G$2:$G$7,'DMG Tables'!$H$2:$H$7)</f>
        <v>396000</v>
      </c>
      <c r="SE6" s="1">
        <f>LOOKUP($A6,'DMG Tables'!$P$2:$P$35,'DMG Tables'!$O$2:$O$35)*SE$1*LOOKUP(SE$1,'DMG Tables'!$G$2:$G$7,'DMG Tables'!$H$2:$H$7)</f>
        <v>396800</v>
      </c>
      <c r="SF6" s="1">
        <f>LOOKUP($A6,'DMG Tables'!$P$2:$P$35,'DMG Tables'!$O$2:$O$35)*SF$1*LOOKUP(SF$1,'DMG Tables'!$G$2:$G$7,'DMG Tables'!$H$2:$H$7)</f>
        <v>397600</v>
      </c>
      <c r="SG6" s="1">
        <f>LOOKUP($A6,'DMG Tables'!$P$2:$P$35,'DMG Tables'!$O$2:$O$35)*SG$1*LOOKUP(SG$1,'DMG Tables'!$G$2:$G$7,'DMG Tables'!$H$2:$H$7)</f>
        <v>398400</v>
      </c>
      <c r="SH6" s="1">
        <f>LOOKUP($A6,'DMG Tables'!$P$2:$P$35,'DMG Tables'!$O$2:$O$35)*SH$1*LOOKUP(SH$1,'DMG Tables'!$G$2:$G$7,'DMG Tables'!$H$2:$H$7)</f>
        <v>399200</v>
      </c>
      <c r="SI6" s="1">
        <f>LOOKUP($A6,'DMG Tables'!$P$2:$P$35,'DMG Tables'!$O$2:$O$35)*SI$1*LOOKUP(SI$1,'DMG Tables'!$G$2:$G$7,'DMG Tables'!$H$2:$H$7)</f>
        <v>400000</v>
      </c>
      <c r="SJ6" s="1">
        <f>LOOKUP($A6,'DMG Tables'!$P$2:$P$35,'DMG Tables'!$O$2:$O$35)*SJ$1*LOOKUP(SJ$1,'DMG Tables'!$G$2:$G$7,'DMG Tables'!$H$2:$H$7)</f>
        <v>400800</v>
      </c>
      <c r="SK6" s="1">
        <f>LOOKUP($A6,'DMG Tables'!$P$2:$P$35,'DMG Tables'!$O$2:$O$35)*SK$1*LOOKUP(SK$1,'DMG Tables'!$G$2:$G$7,'DMG Tables'!$H$2:$H$7)</f>
        <v>401600</v>
      </c>
      <c r="SL6" s="1">
        <f>LOOKUP($A6,'DMG Tables'!$P$2:$P$35,'DMG Tables'!$O$2:$O$35)*SL$1*LOOKUP(SL$1,'DMG Tables'!$G$2:$G$7,'DMG Tables'!$H$2:$H$7)</f>
        <v>402400</v>
      </c>
      <c r="SM6" s="1">
        <f>LOOKUP($A6,'DMG Tables'!$P$2:$P$35,'DMG Tables'!$O$2:$O$35)*SM$1*LOOKUP(SM$1,'DMG Tables'!$G$2:$G$7,'DMG Tables'!$H$2:$H$7)</f>
        <v>403200</v>
      </c>
      <c r="SN6" s="1">
        <f>LOOKUP($A6,'DMG Tables'!$P$2:$P$35,'DMG Tables'!$O$2:$O$35)*SN$1*LOOKUP(SN$1,'DMG Tables'!$G$2:$G$7,'DMG Tables'!$H$2:$H$7)</f>
        <v>404000</v>
      </c>
      <c r="SO6" s="1">
        <f>LOOKUP($A6,'DMG Tables'!$P$2:$P$35,'DMG Tables'!$O$2:$O$35)*SO$1*LOOKUP(SO$1,'DMG Tables'!$G$2:$G$7,'DMG Tables'!$H$2:$H$7)</f>
        <v>404800</v>
      </c>
      <c r="SP6" s="1">
        <f>LOOKUP($A6,'DMG Tables'!$P$2:$P$35,'DMG Tables'!$O$2:$O$35)*SP$1*LOOKUP(SP$1,'DMG Tables'!$G$2:$G$7,'DMG Tables'!$H$2:$H$7)</f>
        <v>405600</v>
      </c>
      <c r="SQ6" s="1">
        <f>LOOKUP($A6,'DMG Tables'!$P$2:$P$35,'DMG Tables'!$O$2:$O$35)*SQ$1*LOOKUP(SQ$1,'DMG Tables'!$G$2:$G$7,'DMG Tables'!$H$2:$H$7)</f>
        <v>406400</v>
      </c>
      <c r="SR6" s="1">
        <f>LOOKUP($A6,'DMG Tables'!$P$2:$P$35,'DMG Tables'!$O$2:$O$35)*SR$1*LOOKUP(SR$1,'DMG Tables'!$G$2:$G$7,'DMG Tables'!$H$2:$H$7)</f>
        <v>407200</v>
      </c>
      <c r="SS6" s="1">
        <f>LOOKUP($A6,'DMG Tables'!$P$2:$P$35,'DMG Tables'!$O$2:$O$35)*SS$1*LOOKUP(SS$1,'DMG Tables'!$G$2:$G$7,'DMG Tables'!$H$2:$H$7)</f>
        <v>408000</v>
      </c>
      <c r="ST6" s="1">
        <f>LOOKUP($A6,'DMG Tables'!$P$2:$P$35,'DMG Tables'!$O$2:$O$35)*ST$1*LOOKUP(ST$1,'DMG Tables'!$G$2:$G$7,'DMG Tables'!$H$2:$H$7)</f>
        <v>408800</v>
      </c>
      <c r="SU6" s="1">
        <f>LOOKUP($A6,'DMG Tables'!$P$2:$P$35,'DMG Tables'!$O$2:$O$35)*SU$1*LOOKUP(SU$1,'DMG Tables'!$G$2:$G$7,'DMG Tables'!$H$2:$H$7)</f>
        <v>409600</v>
      </c>
      <c r="SV6" s="1">
        <f>LOOKUP($A6,'DMG Tables'!$P$2:$P$35,'DMG Tables'!$O$2:$O$35)*SV$1*LOOKUP(SV$1,'DMG Tables'!$G$2:$G$7,'DMG Tables'!$H$2:$H$7)</f>
        <v>410400</v>
      </c>
      <c r="SW6" s="1">
        <f>LOOKUP($A6,'DMG Tables'!$P$2:$P$35,'DMG Tables'!$O$2:$O$35)*SW$1*LOOKUP(SW$1,'DMG Tables'!$G$2:$G$7,'DMG Tables'!$H$2:$H$7)</f>
        <v>411200</v>
      </c>
      <c r="SX6" s="1">
        <f>LOOKUP($A6,'DMG Tables'!$P$2:$P$35,'DMG Tables'!$O$2:$O$35)*SX$1*LOOKUP(SX$1,'DMG Tables'!$G$2:$G$7,'DMG Tables'!$H$2:$H$7)</f>
        <v>412000</v>
      </c>
      <c r="SY6" s="1">
        <f>LOOKUP($A6,'DMG Tables'!$P$2:$P$35,'DMG Tables'!$O$2:$O$35)*SY$1*LOOKUP(SY$1,'DMG Tables'!$G$2:$G$7,'DMG Tables'!$H$2:$H$7)</f>
        <v>412800</v>
      </c>
      <c r="SZ6" s="1">
        <f>LOOKUP($A6,'DMG Tables'!$P$2:$P$35,'DMG Tables'!$O$2:$O$35)*SZ$1*LOOKUP(SZ$1,'DMG Tables'!$G$2:$G$7,'DMG Tables'!$H$2:$H$7)</f>
        <v>413600</v>
      </c>
      <c r="TA6" s="1">
        <f>LOOKUP($A6,'DMG Tables'!$P$2:$P$35,'DMG Tables'!$O$2:$O$35)*TA$1*LOOKUP(TA$1,'DMG Tables'!$G$2:$G$7,'DMG Tables'!$H$2:$H$7)</f>
        <v>414400</v>
      </c>
      <c r="TB6" s="1">
        <f>LOOKUP($A6,'DMG Tables'!$P$2:$P$35,'DMG Tables'!$O$2:$O$35)*TB$1*LOOKUP(TB$1,'DMG Tables'!$G$2:$G$7,'DMG Tables'!$H$2:$H$7)</f>
        <v>415200</v>
      </c>
      <c r="TC6" s="1">
        <f>LOOKUP($A6,'DMG Tables'!$P$2:$P$35,'DMG Tables'!$O$2:$O$35)*TC$1*LOOKUP(TC$1,'DMG Tables'!$G$2:$G$7,'DMG Tables'!$H$2:$H$7)</f>
        <v>416000</v>
      </c>
      <c r="TD6" s="1">
        <f>LOOKUP($A6,'DMG Tables'!$P$2:$P$35,'DMG Tables'!$O$2:$O$35)*TD$1*LOOKUP(TD$1,'DMG Tables'!$G$2:$G$7,'DMG Tables'!$H$2:$H$7)</f>
        <v>416800</v>
      </c>
      <c r="TE6" s="1">
        <f>LOOKUP($A6,'DMG Tables'!$P$2:$P$35,'DMG Tables'!$O$2:$O$35)*TE$1*LOOKUP(TE$1,'DMG Tables'!$G$2:$G$7,'DMG Tables'!$H$2:$H$7)</f>
        <v>417600</v>
      </c>
      <c r="TF6" s="1">
        <f>LOOKUP($A6,'DMG Tables'!$P$2:$P$35,'DMG Tables'!$O$2:$O$35)*TF$1*LOOKUP(TF$1,'DMG Tables'!$G$2:$G$7,'DMG Tables'!$H$2:$H$7)</f>
        <v>418400</v>
      </c>
      <c r="TG6" s="1">
        <f>LOOKUP($A6,'DMG Tables'!$P$2:$P$35,'DMG Tables'!$O$2:$O$35)*TG$1*LOOKUP(TG$1,'DMG Tables'!$G$2:$G$7,'DMG Tables'!$H$2:$H$7)</f>
        <v>419200</v>
      </c>
      <c r="TH6" s="1">
        <f>LOOKUP($A6,'DMG Tables'!$P$2:$P$35,'DMG Tables'!$O$2:$O$35)*TH$1*LOOKUP(TH$1,'DMG Tables'!$G$2:$G$7,'DMG Tables'!$H$2:$H$7)</f>
        <v>420000</v>
      </c>
      <c r="TI6" s="1">
        <f>LOOKUP($A6,'DMG Tables'!$P$2:$P$35,'DMG Tables'!$O$2:$O$35)*TI$1*LOOKUP(TI$1,'DMG Tables'!$G$2:$G$7,'DMG Tables'!$H$2:$H$7)</f>
        <v>420800</v>
      </c>
      <c r="TJ6" s="1">
        <f>LOOKUP($A6,'DMG Tables'!$P$2:$P$35,'DMG Tables'!$O$2:$O$35)*TJ$1*LOOKUP(TJ$1,'DMG Tables'!$G$2:$G$7,'DMG Tables'!$H$2:$H$7)</f>
        <v>421600</v>
      </c>
      <c r="TK6" s="1">
        <f>LOOKUP($A6,'DMG Tables'!$P$2:$P$35,'DMG Tables'!$O$2:$O$35)*TK$1*LOOKUP(TK$1,'DMG Tables'!$G$2:$G$7,'DMG Tables'!$H$2:$H$7)</f>
        <v>422400</v>
      </c>
      <c r="TL6" s="1">
        <f>LOOKUP($A6,'DMG Tables'!$P$2:$P$35,'DMG Tables'!$O$2:$O$35)*TL$1*LOOKUP(TL$1,'DMG Tables'!$G$2:$G$7,'DMG Tables'!$H$2:$H$7)</f>
        <v>423200</v>
      </c>
      <c r="TM6" s="1">
        <f>LOOKUP($A6,'DMG Tables'!$P$2:$P$35,'DMG Tables'!$O$2:$O$35)*TM$1*LOOKUP(TM$1,'DMG Tables'!$G$2:$G$7,'DMG Tables'!$H$2:$H$7)</f>
        <v>424000</v>
      </c>
      <c r="TN6" s="1">
        <f>LOOKUP($A6,'DMG Tables'!$P$2:$P$35,'DMG Tables'!$O$2:$O$35)*TN$1*LOOKUP(TN$1,'DMG Tables'!$G$2:$G$7,'DMG Tables'!$H$2:$H$7)</f>
        <v>424800</v>
      </c>
      <c r="TO6" s="1">
        <f>LOOKUP($A6,'DMG Tables'!$P$2:$P$35,'DMG Tables'!$O$2:$O$35)*TO$1*LOOKUP(TO$1,'DMG Tables'!$G$2:$G$7,'DMG Tables'!$H$2:$H$7)</f>
        <v>425600</v>
      </c>
      <c r="TP6" s="1">
        <f>LOOKUP($A6,'DMG Tables'!$P$2:$P$35,'DMG Tables'!$O$2:$O$35)*TP$1*LOOKUP(TP$1,'DMG Tables'!$G$2:$G$7,'DMG Tables'!$H$2:$H$7)</f>
        <v>426400</v>
      </c>
      <c r="TQ6" s="1">
        <f>LOOKUP($A6,'DMG Tables'!$P$2:$P$35,'DMG Tables'!$O$2:$O$35)*TQ$1*LOOKUP(TQ$1,'DMG Tables'!$G$2:$G$7,'DMG Tables'!$H$2:$H$7)</f>
        <v>427200</v>
      </c>
      <c r="TR6" s="1">
        <f>LOOKUP($A6,'DMG Tables'!$P$2:$P$35,'DMG Tables'!$O$2:$O$35)*TR$1*LOOKUP(TR$1,'DMG Tables'!$G$2:$G$7,'DMG Tables'!$H$2:$H$7)</f>
        <v>428000</v>
      </c>
      <c r="TS6" s="1">
        <f>LOOKUP($A6,'DMG Tables'!$P$2:$P$35,'DMG Tables'!$O$2:$O$35)*TS$1*LOOKUP(TS$1,'DMG Tables'!$G$2:$G$7,'DMG Tables'!$H$2:$H$7)</f>
        <v>428800</v>
      </c>
      <c r="TT6" s="1">
        <f>LOOKUP($A6,'DMG Tables'!$P$2:$P$35,'DMG Tables'!$O$2:$O$35)*TT$1*LOOKUP(TT$1,'DMG Tables'!$G$2:$G$7,'DMG Tables'!$H$2:$H$7)</f>
        <v>429600</v>
      </c>
      <c r="TU6" s="1">
        <f>LOOKUP($A6,'DMG Tables'!$P$2:$P$35,'DMG Tables'!$O$2:$O$35)*TU$1*LOOKUP(TU$1,'DMG Tables'!$G$2:$G$7,'DMG Tables'!$H$2:$H$7)</f>
        <v>430400</v>
      </c>
      <c r="TV6" s="1">
        <f>LOOKUP($A6,'DMG Tables'!$P$2:$P$35,'DMG Tables'!$O$2:$O$35)*TV$1*LOOKUP(TV$1,'DMG Tables'!$G$2:$G$7,'DMG Tables'!$H$2:$H$7)</f>
        <v>431200</v>
      </c>
      <c r="TW6" s="1">
        <f>LOOKUP($A6,'DMG Tables'!$P$2:$P$35,'DMG Tables'!$O$2:$O$35)*TW$1*LOOKUP(TW$1,'DMG Tables'!$G$2:$G$7,'DMG Tables'!$H$2:$H$7)</f>
        <v>432000</v>
      </c>
      <c r="TX6" s="1">
        <f>LOOKUP($A6,'DMG Tables'!$P$2:$P$35,'DMG Tables'!$O$2:$O$35)*TX$1*LOOKUP(TX$1,'DMG Tables'!$G$2:$G$7,'DMG Tables'!$H$2:$H$7)</f>
        <v>432800</v>
      </c>
      <c r="TY6" s="1">
        <f>LOOKUP($A6,'DMG Tables'!$P$2:$P$35,'DMG Tables'!$O$2:$O$35)*TY$1*LOOKUP(TY$1,'DMG Tables'!$G$2:$G$7,'DMG Tables'!$H$2:$H$7)</f>
        <v>433600</v>
      </c>
      <c r="TZ6" s="1">
        <f>LOOKUP($A6,'DMG Tables'!$P$2:$P$35,'DMG Tables'!$O$2:$O$35)*TZ$1*LOOKUP(TZ$1,'DMG Tables'!$G$2:$G$7,'DMG Tables'!$H$2:$H$7)</f>
        <v>434400</v>
      </c>
      <c r="UA6" s="1">
        <f>LOOKUP($A6,'DMG Tables'!$P$2:$P$35,'DMG Tables'!$O$2:$O$35)*UA$1*LOOKUP(UA$1,'DMG Tables'!$G$2:$G$7,'DMG Tables'!$H$2:$H$7)</f>
        <v>435200</v>
      </c>
      <c r="UB6" s="1">
        <f>LOOKUP($A6,'DMG Tables'!$P$2:$P$35,'DMG Tables'!$O$2:$O$35)*UB$1*LOOKUP(UB$1,'DMG Tables'!$G$2:$G$7,'DMG Tables'!$H$2:$H$7)</f>
        <v>436000</v>
      </c>
      <c r="UC6" s="1">
        <f>LOOKUP($A6,'DMG Tables'!$P$2:$P$35,'DMG Tables'!$O$2:$O$35)*UC$1*LOOKUP(UC$1,'DMG Tables'!$G$2:$G$7,'DMG Tables'!$H$2:$H$7)</f>
        <v>436800</v>
      </c>
      <c r="UD6" s="1">
        <f>LOOKUP($A6,'DMG Tables'!$P$2:$P$35,'DMG Tables'!$O$2:$O$35)*UD$1*LOOKUP(UD$1,'DMG Tables'!$G$2:$G$7,'DMG Tables'!$H$2:$H$7)</f>
        <v>437600</v>
      </c>
      <c r="UE6" s="1">
        <f>LOOKUP($A6,'DMG Tables'!$P$2:$P$35,'DMG Tables'!$O$2:$O$35)*UE$1*LOOKUP(UE$1,'DMG Tables'!$G$2:$G$7,'DMG Tables'!$H$2:$H$7)</f>
        <v>438400</v>
      </c>
      <c r="UF6" s="1">
        <f>LOOKUP($A6,'DMG Tables'!$P$2:$P$35,'DMG Tables'!$O$2:$O$35)*UF$1*LOOKUP(UF$1,'DMG Tables'!$G$2:$G$7,'DMG Tables'!$H$2:$H$7)</f>
        <v>439200</v>
      </c>
      <c r="UG6" s="1">
        <f>LOOKUP($A6,'DMG Tables'!$P$2:$P$35,'DMG Tables'!$O$2:$O$35)*UG$1*LOOKUP(UG$1,'DMG Tables'!$G$2:$G$7,'DMG Tables'!$H$2:$H$7)</f>
        <v>440000</v>
      </c>
      <c r="UH6" s="1">
        <f>LOOKUP($A6,'DMG Tables'!$P$2:$P$35,'DMG Tables'!$O$2:$O$35)*UH$1*LOOKUP(UH$1,'DMG Tables'!$G$2:$G$7,'DMG Tables'!$H$2:$H$7)</f>
        <v>440800</v>
      </c>
      <c r="UI6" s="1">
        <f>LOOKUP($A6,'DMG Tables'!$P$2:$P$35,'DMG Tables'!$O$2:$O$35)*UI$1*LOOKUP(UI$1,'DMG Tables'!$G$2:$G$7,'DMG Tables'!$H$2:$H$7)</f>
        <v>441600</v>
      </c>
      <c r="UJ6" s="1">
        <f>LOOKUP($A6,'DMG Tables'!$P$2:$P$35,'DMG Tables'!$O$2:$O$35)*UJ$1*LOOKUP(UJ$1,'DMG Tables'!$G$2:$G$7,'DMG Tables'!$H$2:$H$7)</f>
        <v>442400</v>
      </c>
      <c r="UK6" s="1">
        <f>LOOKUP($A6,'DMG Tables'!$P$2:$P$35,'DMG Tables'!$O$2:$O$35)*UK$1*LOOKUP(UK$1,'DMG Tables'!$G$2:$G$7,'DMG Tables'!$H$2:$H$7)</f>
        <v>443200</v>
      </c>
      <c r="UL6" s="1">
        <f>LOOKUP($A6,'DMG Tables'!$P$2:$P$35,'DMG Tables'!$O$2:$O$35)*UL$1*LOOKUP(UL$1,'DMG Tables'!$G$2:$G$7,'DMG Tables'!$H$2:$H$7)</f>
        <v>444000</v>
      </c>
      <c r="UM6" s="1">
        <f>LOOKUP($A6,'DMG Tables'!$P$2:$P$35,'DMG Tables'!$O$2:$O$35)*UM$1*LOOKUP(UM$1,'DMG Tables'!$G$2:$G$7,'DMG Tables'!$H$2:$H$7)</f>
        <v>444800</v>
      </c>
      <c r="UN6" s="1">
        <f>LOOKUP($A6,'DMG Tables'!$P$2:$P$35,'DMG Tables'!$O$2:$O$35)*UN$1*LOOKUP(UN$1,'DMG Tables'!$G$2:$G$7,'DMG Tables'!$H$2:$H$7)</f>
        <v>445600</v>
      </c>
      <c r="UO6" s="1">
        <f>LOOKUP($A6,'DMG Tables'!$P$2:$P$35,'DMG Tables'!$O$2:$O$35)*UO$1*LOOKUP(UO$1,'DMG Tables'!$G$2:$G$7,'DMG Tables'!$H$2:$H$7)</f>
        <v>446400</v>
      </c>
      <c r="UP6" s="1">
        <f>LOOKUP($A6,'DMG Tables'!$P$2:$P$35,'DMG Tables'!$O$2:$O$35)*UP$1*LOOKUP(UP$1,'DMG Tables'!$G$2:$G$7,'DMG Tables'!$H$2:$H$7)</f>
        <v>447200</v>
      </c>
      <c r="UQ6" s="1">
        <f>LOOKUP($A6,'DMG Tables'!$P$2:$P$35,'DMG Tables'!$O$2:$O$35)*UQ$1*LOOKUP(UQ$1,'DMG Tables'!$G$2:$G$7,'DMG Tables'!$H$2:$H$7)</f>
        <v>448000</v>
      </c>
      <c r="UR6" s="1">
        <f>LOOKUP($A6,'DMG Tables'!$P$2:$P$35,'DMG Tables'!$O$2:$O$35)*UR$1*LOOKUP(UR$1,'DMG Tables'!$G$2:$G$7,'DMG Tables'!$H$2:$H$7)</f>
        <v>448800</v>
      </c>
      <c r="US6" s="1">
        <f>LOOKUP($A6,'DMG Tables'!$P$2:$P$35,'DMG Tables'!$O$2:$O$35)*US$1*LOOKUP(US$1,'DMG Tables'!$G$2:$G$7,'DMG Tables'!$H$2:$H$7)</f>
        <v>449600</v>
      </c>
      <c r="UT6" s="1">
        <f>LOOKUP($A6,'DMG Tables'!$P$2:$P$35,'DMG Tables'!$O$2:$O$35)*UT$1*LOOKUP(UT$1,'DMG Tables'!$G$2:$G$7,'DMG Tables'!$H$2:$H$7)</f>
        <v>450400</v>
      </c>
      <c r="UU6" s="1">
        <f>LOOKUP($A6,'DMG Tables'!$P$2:$P$35,'DMG Tables'!$O$2:$O$35)*UU$1*LOOKUP(UU$1,'DMG Tables'!$G$2:$G$7,'DMG Tables'!$H$2:$H$7)</f>
        <v>451200</v>
      </c>
      <c r="UV6" s="1">
        <f>LOOKUP($A6,'DMG Tables'!$P$2:$P$35,'DMG Tables'!$O$2:$O$35)*UV$1*LOOKUP(UV$1,'DMG Tables'!$G$2:$G$7,'DMG Tables'!$H$2:$H$7)</f>
        <v>452000</v>
      </c>
      <c r="UW6" s="1">
        <f>LOOKUP($A6,'DMG Tables'!$P$2:$P$35,'DMG Tables'!$O$2:$O$35)*UW$1*LOOKUP(UW$1,'DMG Tables'!$G$2:$G$7,'DMG Tables'!$H$2:$H$7)</f>
        <v>452800</v>
      </c>
      <c r="UX6" s="1">
        <f>LOOKUP($A6,'DMG Tables'!$P$2:$P$35,'DMG Tables'!$O$2:$O$35)*UX$1*LOOKUP(UX$1,'DMG Tables'!$G$2:$G$7,'DMG Tables'!$H$2:$H$7)</f>
        <v>453600</v>
      </c>
      <c r="UY6" s="1">
        <f>LOOKUP($A6,'DMG Tables'!$P$2:$P$35,'DMG Tables'!$O$2:$O$35)*UY$1*LOOKUP(UY$1,'DMG Tables'!$G$2:$G$7,'DMG Tables'!$H$2:$H$7)</f>
        <v>454400</v>
      </c>
      <c r="UZ6" s="1">
        <f>LOOKUP($A6,'DMG Tables'!$P$2:$P$35,'DMG Tables'!$O$2:$O$35)*UZ$1*LOOKUP(UZ$1,'DMG Tables'!$G$2:$G$7,'DMG Tables'!$H$2:$H$7)</f>
        <v>455200</v>
      </c>
      <c r="VA6" s="1">
        <f>LOOKUP($A6,'DMG Tables'!$P$2:$P$35,'DMG Tables'!$O$2:$O$35)*VA$1*LOOKUP(VA$1,'DMG Tables'!$G$2:$G$7,'DMG Tables'!$H$2:$H$7)</f>
        <v>456000</v>
      </c>
      <c r="VB6" s="1">
        <f>LOOKUP($A6,'DMG Tables'!$P$2:$P$35,'DMG Tables'!$O$2:$O$35)*VB$1*LOOKUP(VB$1,'DMG Tables'!$G$2:$G$7,'DMG Tables'!$H$2:$H$7)</f>
        <v>456800</v>
      </c>
      <c r="VC6" s="1">
        <f>LOOKUP($A6,'DMG Tables'!$P$2:$P$35,'DMG Tables'!$O$2:$O$35)*VC$1*LOOKUP(VC$1,'DMG Tables'!$G$2:$G$7,'DMG Tables'!$H$2:$H$7)</f>
        <v>457600</v>
      </c>
      <c r="VD6" s="1">
        <f>LOOKUP($A6,'DMG Tables'!$P$2:$P$35,'DMG Tables'!$O$2:$O$35)*VD$1*LOOKUP(VD$1,'DMG Tables'!$G$2:$G$7,'DMG Tables'!$H$2:$H$7)</f>
        <v>458400</v>
      </c>
      <c r="VE6" s="1">
        <f>LOOKUP($A6,'DMG Tables'!$P$2:$P$35,'DMG Tables'!$O$2:$O$35)*VE$1*LOOKUP(VE$1,'DMG Tables'!$G$2:$G$7,'DMG Tables'!$H$2:$H$7)</f>
        <v>459200</v>
      </c>
      <c r="VF6" s="1">
        <f>LOOKUP($A6,'DMG Tables'!$P$2:$P$35,'DMG Tables'!$O$2:$O$35)*VF$1*LOOKUP(VF$1,'DMG Tables'!$G$2:$G$7,'DMG Tables'!$H$2:$H$7)</f>
        <v>460000</v>
      </c>
      <c r="VG6" s="1">
        <f>LOOKUP($A6,'DMG Tables'!$P$2:$P$35,'DMG Tables'!$O$2:$O$35)*VG$1*LOOKUP(VG$1,'DMG Tables'!$G$2:$G$7,'DMG Tables'!$H$2:$H$7)</f>
        <v>460800</v>
      </c>
      <c r="VH6" s="1">
        <f>LOOKUP($A6,'DMG Tables'!$P$2:$P$35,'DMG Tables'!$O$2:$O$35)*VH$1*LOOKUP(VH$1,'DMG Tables'!$G$2:$G$7,'DMG Tables'!$H$2:$H$7)</f>
        <v>461600</v>
      </c>
      <c r="VI6" s="1">
        <f>LOOKUP($A6,'DMG Tables'!$P$2:$P$35,'DMG Tables'!$O$2:$O$35)*VI$1*LOOKUP(VI$1,'DMG Tables'!$G$2:$G$7,'DMG Tables'!$H$2:$H$7)</f>
        <v>462400</v>
      </c>
      <c r="VJ6" s="1">
        <f>LOOKUP($A6,'DMG Tables'!$P$2:$P$35,'DMG Tables'!$O$2:$O$35)*VJ$1*LOOKUP(VJ$1,'DMG Tables'!$G$2:$G$7,'DMG Tables'!$H$2:$H$7)</f>
        <v>463200</v>
      </c>
      <c r="VK6" s="1">
        <f>LOOKUP($A6,'DMG Tables'!$P$2:$P$35,'DMG Tables'!$O$2:$O$35)*VK$1*LOOKUP(VK$1,'DMG Tables'!$G$2:$G$7,'DMG Tables'!$H$2:$H$7)</f>
        <v>464000</v>
      </c>
      <c r="VL6" s="1">
        <f>LOOKUP($A6,'DMG Tables'!$P$2:$P$35,'DMG Tables'!$O$2:$O$35)*VL$1*LOOKUP(VL$1,'DMG Tables'!$G$2:$G$7,'DMG Tables'!$H$2:$H$7)</f>
        <v>464800</v>
      </c>
      <c r="VM6" s="1">
        <f>LOOKUP($A6,'DMG Tables'!$P$2:$P$35,'DMG Tables'!$O$2:$O$35)*VM$1*LOOKUP(VM$1,'DMG Tables'!$G$2:$G$7,'DMG Tables'!$H$2:$H$7)</f>
        <v>465600</v>
      </c>
      <c r="VN6" s="1">
        <f>LOOKUP($A6,'DMG Tables'!$P$2:$P$35,'DMG Tables'!$O$2:$O$35)*VN$1*LOOKUP(VN$1,'DMG Tables'!$G$2:$G$7,'DMG Tables'!$H$2:$H$7)</f>
        <v>466400</v>
      </c>
      <c r="VO6" s="1">
        <f>LOOKUP($A6,'DMG Tables'!$P$2:$P$35,'DMG Tables'!$O$2:$O$35)*VO$1*LOOKUP(VO$1,'DMG Tables'!$G$2:$G$7,'DMG Tables'!$H$2:$H$7)</f>
        <v>467200</v>
      </c>
      <c r="VP6" s="1">
        <f>LOOKUP($A6,'DMG Tables'!$P$2:$P$35,'DMG Tables'!$O$2:$O$35)*VP$1*LOOKUP(VP$1,'DMG Tables'!$G$2:$G$7,'DMG Tables'!$H$2:$H$7)</f>
        <v>468000</v>
      </c>
      <c r="VQ6" s="1">
        <f>LOOKUP($A6,'DMG Tables'!$P$2:$P$35,'DMG Tables'!$O$2:$O$35)*VQ$1*LOOKUP(VQ$1,'DMG Tables'!$G$2:$G$7,'DMG Tables'!$H$2:$H$7)</f>
        <v>468800</v>
      </c>
      <c r="VR6" s="1">
        <f>LOOKUP($A6,'DMG Tables'!$P$2:$P$35,'DMG Tables'!$O$2:$O$35)*VR$1*LOOKUP(VR$1,'DMG Tables'!$G$2:$G$7,'DMG Tables'!$H$2:$H$7)</f>
        <v>469600</v>
      </c>
      <c r="VS6" s="1">
        <f>LOOKUP($A6,'DMG Tables'!$P$2:$P$35,'DMG Tables'!$O$2:$O$35)*VS$1*LOOKUP(VS$1,'DMG Tables'!$G$2:$G$7,'DMG Tables'!$H$2:$H$7)</f>
        <v>470400</v>
      </c>
      <c r="VT6" s="1">
        <f>LOOKUP($A6,'DMG Tables'!$P$2:$P$35,'DMG Tables'!$O$2:$O$35)*VT$1*LOOKUP(VT$1,'DMG Tables'!$G$2:$G$7,'DMG Tables'!$H$2:$H$7)</f>
        <v>471200</v>
      </c>
      <c r="VU6" s="1">
        <f>LOOKUP($A6,'DMG Tables'!$P$2:$P$35,'DMG Tables'!$O$2:$O$35)*VU$1*LOOKUP(VU$1,'DMG Tables'!$G$2:$G$7,'DMG Tables'!$H$2:$H$7)</f>
        <v>472000</v>
      </c>
      <c r="VV6" s="1">
        <f>LOOKUP($A6,'DMG Tables'!$P$2:$P$35,'DMG Tables'!$O$2:$O$35)*VV$1*LOOKUP(VV$1,'DMG Tables'!$G$2:$G$7,'DMG Tables'!$H$2:$H$7)</f>
        <v>472800</v>
      </c>
      <c r="VW6" s="1">
        <f>LOOKUP($A6,'DMG Tables'!$P$2:$P$35,'DMG Tables'!$O$2:$O$35)*VW$1*LOOKUP(VW$1,'DMG Tables'!$G$2:$G$7,'DMG Tables'!$H$2:$H$7)</f>
        <v>473600</v>
      </c>
      <c r="VX6" s="1">
        <f>LOOKUP($A6,'DMG Tables'!$P$2:$P$35,'DMG Tables'!$O$2:$O$35)*VX$1*LOOKUP(VX$1,'DMG Tables'!$G$2:$G$7,'DMG Tables'!$H$2:$H$7)</f>
        <v>474400</v>
      </c>
      <c r="VY6" s="1">
        <f>LOOKUP($A6,'DMG Tables'!$P$2:$P$35,'DMG Tables'!$O$2:$O$35)*VY$1*LOOKUP(VY$1,'DMG Tables'!$G$2:$G$7,'DMG Tables'!$H$2:$H$7)</f>
        <v>475200</v>
      </c>
      <c r="VZ6" s="1">
        <f>LOOKUP($A6,'DMG Tables'!$P$2:$P$35,'DMG Tables'!$O$2:$O$35)*VZ$1*LOOKUP(VZ$1,'DMG Tables'!$G$2:$G$7,'DMG Tables'!$H$2:$H$7)</f>
        <v>476000</v>
      </c>
      <c r="WA6" s="1">
        <f>LOOKUP($A6,'DMG Tables'!$P$2:$P$35,'DMG Tables'!$O$2:$O$35)*WA$1*LOOKUP(WA$1,'DMG Tables'!$G$2:$G$7,'DMG Tables'!$H$2:$H$7)</f>
        <v>476800</v>
      </c>
      <c r="WB6" s="1">
        <f>LOOKUP($A6,'DMG Tables'!$P$2:$P$35,'DMG Tables'!$O$2:$O$35)*WB$1*LOOKUP(WB$1,'DMG Tables'!$G$2:$G$7,'DMG Tables'!$H$2:$H$7)</f>
        <v>477600</v>
      </c>
      <c r="WC6" s="1">
        <f>LOOKUP($A6,'DMG Tables'!$P$2:$P$35,'DMG Tables'!$O$2:$O$35)*WC$1*LOOKUP(WC$1,'DMG Tables'!$G$2:$G$7,'DMG Tables'!$H$2:$H$7)</f>
        <v>478400</v>
      </c>
      <c r="WD6" s="1">
        <f>LOOKUP($A6,'DMG Tables'!$P$2:$P$35,'DMG Tables'!$O$2:$O$35)*WD$1*LOOKUP(WD$1,'DMG Tables'!$G$2:$G$7,'DMG Tables'!$H$2:$H$7)</f>
        <v>479200</v>
      </c>
      <c r="WE6" s="1">
        <f>LOOKUP($A6,'DMG Tables'!$P$2:$P$35,'DMG Tables'!$O$2:$O$35)*WE$1*LOOKUP(WE$1,'DMG Tables'!$G$2:$G$7,'DMG Tables'!$H$2:$H$7)</f>
        <v>480000</v>
      </c>
      <c r="WF6" s="1">
        <f>LOOKUP($A6,'DMG Tables'!$P$2:$P$35,'DMG Tables'!$O$2:$O$35)*WF$1*LOOKUP(WF$1,'DMG Tables'!$G$2:$G$7,'DMG Tables'!$H$2:$H$7)</f>
        <v>480800</v>
      </c>
      <c r="WG6" s="1">
        <f>LOOKUP($A6,'DMG Tables'!$P$2:$P$35,'DMG Tables'!$O$2:$O$35)*WG$1*LOOKUP(WG$1,'DMG Tables'!$G$2:$G$7,'DMG Tables'!$H$2:$H$7)</f>
        <v>481600</v>
      </c>
      <c r="WH6" s="1">
        <f>LOOKUP($A6,'DMG Tables'!$P$2:$P$35,'DMG Tables'!$O$2:$O$35)*WH$1*LOOKUP(WH$1,'DMG Tables'!$G$2:$G$7,'DMG Tables'!$H$2:$H$7)</f>
        <v>482400</v>
      </c>
      <c r="WI6" s="1">
        <f>LOOKUP($A6,'DMG Tables'!$P$2:$P$35,'DMG Tables'!$O$2:$O$35)*WI$1*LOOKUP(WI$1,'DMG Tables'!$G$2:$G$7,'DMG Tables'!$H$2:$H$7)</f>
        <v>483200</v>
      </c>
      <c r="WJ6" s="1">
        <f>LOOKUP($A6,'DMG Tables'!$P$2:$P$35,'DMG Tables'!$O$2:$O$35)*WJ$1*LOOKUP(WJ$1,'DMG Tables'!$G$2:$G$7,'DMG Tables'!$H$2:$H$7)</f>
        <v>484000</v>
      </c>
      <c r="WK6" s="1">
        <f>LOOKUP($A6,'DMG Tables'!$P$2:$P$35,'DMG Tables'!$O$2:$O$35)*WK$1*LOOKUP(WK$1,'DMG Tables'!$G$2:$G$7,'DMG Tables'!$H$2:$H$7)</f>
        <v>484800</v>
      </c>
      <c r="WL6" s="1">
        <f>LOOKUP($A6,'DMG Tables'!$P$2:$P$35,'DMG Tables'!$O$2:$O$35)*WL$1*LOOKUP(WL$1,'DMG Tables'!$G$2:$G$7,'DMG Tables'!$H$2:$H$7)</f>
        <v>485600</v>
      </c>
      <c r="WM6" s="1">
        <f>LOOKUP($A6,'DMG Tables'!$P$2:$P$35,'DMG Tables'!$O$2:$O$35)*WM$1*LOOKUP(WM$1,'DMG Tables'!$G$2:$G$7,'DMG Tables'!$H$2:$H$7)</f>
        <v>486400</v>
      </c>
      <c r="WN6" s="1">
        <f>LOOKUP($A6,'DMG Tables'!$P$2:$P$35,'DMG Tables'!$O$2:$O$35)*WN$1*LOOKUP(WN$1,'DMG Tables'!$G$2:$G$7,'DMG Tables'!$H$2:$H$7)</f>
        <v>487200</v>
      </c>
      <c r="WO6" s="1">
        <f>LOOKUP($A6,'DMG Tables'!$P$2:$P$35,'DMG Tables'!$O$2:$O$35)*WO$1*LOOKUP(WO$1,'DMG Tables'!$G$2:$G$7,'DMG Tables'!$H$2:$H$7)</f>
        <v>488000</v>
      </c>
      <c r="WP6" s="1">
        <f>LOOKUP($A6,'DMG Tables'!$P$2:$P$35,'DMG Tables'!$O$2:$O$35)*WP$1*LOOKUP(WP$1,'DMG Tables'!$G$2:$G$7,'DMG Tables'!$H$2:$H$7)</f>
        <v>488800</v>
      </c>
      <c r="WQ6" s="1">
        <f>LOOKUP($A6,'DMG Tables'!$P$2:$P$35,'DMG Tables'!$O$2:$O$35)*WQ$1*LOOKUP(WQ$1,'DMG Tables'!$G$2:$G$7,'DMG Tables'!$H$2:$H$7)</f>
        <v>489600</v>
      </c>
      <c r="WR6" s="1">
        <f>LOOKUP($A6,'DMG Tables'!$P$2:$P$35,'DMG Tables'!$O$2:$O$35)*WR$1*LOOKUP(WR$1,'DMG Tables'!$G$2:$G$7,'DMG Tables'!$H$2:$H$7)</f>
        <v>490400</v>
      </c>
      <c r="WS6" s="1">
        <f>LOOKUP($A6,'DMG Tables'!$P$2:$P$35,'DMG Tables'!$O$2:$O$35)*WS$1*LOOKUP(WS$1,'DMG Tables'!$G$2:$G$7,'DMG Tables'!$H$2:$H$7)</f>
        <v>491200</v>
      </c>
      <c r="WT6" s="1">
        <f>LOOKUP($A6,'DMG Tables'!$P$2:$P$35,'DMG Tables'!$O$2:$O$35)*WT$1*LOOKUP(WT$1,'DMG Tables'!$G$2:$G$7,'DMG Tables'!$H$2:$H$7)</f>
        <v>492000</v>
      </c>
      <c r="WU6" s="1">
        <f>LOOKUP($A6,'DMG Tables'!$P$2:$P$35,'DMG Tables'!$O$2:$O$35)*WU$1*LOOKUP(WU$1,'DMG Tables'!$G$2:$G$7,'DMG Tables'!$H$2:$H$7)</f>
        <v>492800</v>
      </c>
      <c r="WV6" s="1">
        <f>LOOKUP($A6,'DMG Tables'!$P$2:$P$35,'DMG Tables'!$O$2:$O$35)*WV$1*LOOKUP(WV$1,'DMG Tables'!$G$2:$G$7,'DMG Tables'!$H$2:$H$7)</f>
        <v>493600</v>
      </c>
      <c r="WW6" s="1">
        <f>LOOKUP($A6,'DMG Tables'!$P$2:$P$35,'DMG Tables'!$O$2:$O$35)*WW$1*LOOKUP(WW$1,'DMG Tables'!$G$2:$G$7,'DMG Tables'!$H$2:$H$7)</f>
        <v>494400</v>
      </c>
      <c r="WX6" s="1">
        <f>LOOKUP($A6,'DMG Tables'!$P$2:$P$35,'DMG Tables'!$O$2:$O$35)*WX$1*LOOKUP(WX$1,'DMG Tables'!$G$2:$G$7,'DMG Tables'!$H$2:$H$7)</f>
        <v>495200</v>
      </c>
      <c r="WY6" s="1">
        <f>LOOKUP($A6,'DMG Tables'!$P$2:$P$35,'DMG Tables'!$O$2:$O$35)*WY$1*LOOKUP(WY$1,'DMG Tables'!$G$2:$G$7,'DMG Tables'!$H$2:$H$7)</f>
        <v>496000</v>
      </c>
      <c r="WZ6" s="1">
        <f>LOOKUP($A6,'DMG Tables'!$P$2:$P$35,'DMG Tables'!$O$2:$O$35)*WZ$1*LOOKUP(WZ$1,'DMG Tables'!$G$2:$G$7,'DMG Tables'!$H$2:$H$7)</f>
        <v>496800</v>
      </c>
      <c r="XA6" s="1">
        <f>LOOKUP($A6,'DMG Tables'!$P$2:$P$35,'DMG Tables'!$O$2:$O$35)*XA$1*LOOKUP(XA$1,'DMG Tables'!$G$2:$G$7,'DMG Tables'!$H$2:$H$7)</f>
        <v>497600</v>
      </c>
      <c r="XB6" s="1">
        <f>LOOKUP($A6,'DMG Tables'!$P$2:$P$35,'DMG Tables'!$O$2:$O$35)*XB$1*LOOKUP(XB$1,'DMG Tables'!$G$2:$G$7,'DMG Tables'!$H$2:$H$7)</f>
        <v>498400</v>
      </c>
      <c r="XC6" s="1">
        <f>LOOKUP($A6,'DMG Tables'!$P$2:$P$35,'DMG Tables'!$O$2:$O$35)*XC$1*LOOKUP(XC$1,'DMG Tables'!$G$2:$G$7,'DMG Tables'!$H$2:$H$7)</f>
        <v>499200</v>
      </c>
      <c r="XD6" s="1">
        <f>LOOKUP($A6,'DMG Tables'!$P$2:$P$35,'DMG Tables'!$O$2:$O$35)*XD$1*LOOKUP(XD$1,'DMG Tables'!$G$2:$G$7,'DMG Tables'!$H$2:$H$7)</f>
        <v>500000</v>
      </c>
      <c r="XE6" s="1">
        <f>LOOKUP($A6,'DMG Tables'!$P$2:$P$35,'DMG Tables'!$O$2:$O$35)*XE$1*LOOKUP(XE$1,'DMG Tables'!$G$2:$G$7,'DMG Tables'!$H$2:$H$7)</f>
        <v>500800</v>
      </c>
      <c r="XF6" s="1">
        <f>LOOKUP($A6,'DMG Tables'!$P$2:$P$35,'DMG Tables'!$O$2:$O$35)*XF$1*LOOKUP(XF$1,'DMG Tables'!$G$2:$G$7,'DMG Tables'!$H$2:$H$7)</f>
        <v>501600</v>
      </c>
      <c r="XG6" s="1">
        <f>LOOKUP($A6,'DMG Tables'!$P$2:$P$35,'DMG Tables'!$O$2:$O$35)*XG$1*LOOKUP(XG$1,'DMG Tables'!$G$2:$G$7,'DMG Tables'!$H$2:$H$7)</f>
        <v>502400</v>
      </c>
      <c r="XH6" s="1">
        <f>LOOKUP($A6,'DMG Tables'!$P$2:$P$35,'DMG Tables'!$O$2:$O$35)*XH$1*LOOKUP(XH$1,'DMG Tables'!$G$2:$G$7,'DMG Tables'!$H$2:$H$7)</f>
        <v>503200</v>
      </c>
      <c r="XI6" s="1">
        <f>LOOKUP($A6,'DMG Tables'!$P$2:$P$35,'DMG Tables'!$O$2:$O$35)*XI$1*LOOKUP(XI$1,'DMG Tables'!$G$2:$G$7,'DMG Tables'!$H$2:$H$7)</f>
        <v>504000</v>
      </c>
      <c r="XJ6" s="1">
        <f>LOOKUP($A6,'DMG Tables'!$P$2:$P$35,'DMG Tables'!$O$2:$O$35)*XJ$1*LOOKUP(XJ$1,'DMG Tables'!$G$2:$G$7,'DMG Tables'!$H$2:$H$7)</f>
        <v>504800</v>
      </c>
      <c r="XK6" s="1">
        <f>LOOKUP($A6,'DMG Tables'!$P$2:$P$35,'DMG Tables'!$O$2:$O$35)*XK$1*LOOKUP(XK$1,'DMG Tables'!$G$2:$G$7,'DMG Tables'!$H$2:$H$7)</f>
        <v>505600</v>
      </c>
      <c r="XL6" s="1">
        <f>LOOKUP($A6,'DMG Tables'!$P$2:$P$35,'DMG Tables'!$O$2:$O$35)*XL$1*LOOKUP(XL$1,'DMG Tables'!$G$2:$G$7,'DMG Tables'!$H$2:$H$7)</f>
        <v>506400</v>
      </c>
      <c r="XM6" s="1">
        <f>LOOKUP($A6,'DMG Tables'!$P$2:$P$35,'DMG Tables'!$O$2:$O$35)*XM$1*LOOKUP(XM$1,'DMG Tables'!$G$2:$G$7,'DMG Tables'!$H$2:$H$7)</f>
        <v>507200</v>
      </c>
      <c r="XN6" s="1">
        <f>LOOKUP($A6,'DMG Tables'!$P$2:$P$35,'DMG Tables'!$O$2:$O$35)*XN$1*LOOKUP(XN$1,'DMG Tables'!$G$2:$G$7,'DMG Tables'!$H$2:$H$7)</f>
        <v>508000</v>
      </c>
      <c r="XO6" s="1">
        <f>LOOKUP($A6,'DMG Tables'!$P$2:$P$35,'DMG Tables'!$O$2:$O$35)*XO$1*LOOKUP(XO$1,'DMG Tables'!$G$2:$G$7,'DMG Tables'!$H$2:$H$7)</f>
        <v>508800</v>
      </c>
      <c r="XP6" s="1">
        <f>LOOKUP($A6,'DMG Tables'!$P$2:$P$35,'DMG Tables'!$O$2:$O$35)*XP$1*LOOKUP(XP$1,'DMG Tables'!$G$2:$G$7,'DMG Tables'!$H$2:$H$7)</f>
        <v>509600</v>
      </c>
      <c r="XQ6" s="1">
        <f>LOOKUP($A6,'DMG Tables'!$P$2:$P$35,'DMG Tables'!$O$2:$O$35)*XQ$1*LOOKUP(XQ$1,'DMG Tables'!$G$2:$G$7,'DMG Tables'!$H$2:$H$7)</f>
        <v>510400</v>
      </c>
      <c r="XR6" s="1">
        <f>LOOKUP($A6,'DMG Tables'!$P$2:$P$35,'DMG Tables'!$O$2:$O$35)*XR$1*LOOKUP(XR$1,'DMG Tables'!$G$2:$G$7,'DMG Tables'!$H$2:$H$7)</f>
        <v>511200</v>
      </c>
      <c r="XS6" s="1">
        <f>LOOKUP($A6,'DMG Tables'!$P$2:$P$35,'DMG Tables'!$O$2:$O$35)*XS$1*LOOKUP(XS$1,'DMG Tables'!$G$2:$G$7,'DMG Tables'!$H$2:$H$7)</f>
        <v>512000</v>
      </c>
      <c r="XT6" s="1">
        <f>LOOKUP($A6,'DMG Tables'!$P$2:$P$35,'DMG Tables'!$O$2:$O$35)*XT$1*LOOKUP(XT$1,'DMG Tables'!$G$2:$G$7,'DMG Tables'!$H$2:$H$7)</f>
        <v>512800</v>
      </c>
      <c r="XU6" s="1">
        <f>LOOKUP($A6,'DMG Tables'!$P$2:$P$35,'DMG Tables'!$O$2:$O$35)*XU$1*LOOKUP(XU$1,'DMG Tables'!$G$2:$G$7,'DMG Tables'!$H$2:$H$7)</f>
        <v>513600</v>
      </c>
      <c r="XV6" s="1">
        <f>LOOKUP($A6,'DMG Tables'!$P$2:$P$35,'DMG Tables'!$O$2:$O$35)*XV$1*LOOKUP(XV$1,'DMG Tables'!$G$2:$G$7,'DMG Tables'!$H$2:$H$7)</f>
        <v>514400</v>
      </c>
      <c r="XW6" s="1">
        <f>LOOKUP($A6,'DMG Tables'!$P$2:$P$35,'DMG Tables'!$O$2:$O$35)*XW$1*LOOKUP(XW$1,'DMG Tables'!$G$2:$G$7,'DMG Tables'!$H$2:$H$7)</f>
        <v>515200</v>
      </c>
      <c r="XX6" s="1">
        <f>LOOKUP($A6,'DMG Tables'!$P$2:$P$35,'DMG Tables'!$O$2:$O$35)*XX$1*LOOKUP(XX$1,'DMG Tables'!$G$2:$G$7,'DMG Tables'!$H$2:$H$7)</f>
        <v>516000</v>
      </c>
      <c r="XY6" s="1">
        <f>LOOKUP($A6,'DMG Tables'!$P$2:$P$35,'DMG Tables'!$O$2:$O$35)*XY$1*LOOKUP(XY$1,'DMG Tables'!$G$2:$G$7,'DMG Tables'!$H$2:$H$7)</f>
        <v>516800</v>
      </c>
      <c r="XZ6" s="1">
        <f>LOOKUP($A6,'DMG Tables'!$P$2:$P$35,'DMG Tables'!$O$2:$O$35)*XZ$1*LOOKUP(XZ$1,'DMG Tables'!$G$2:$G$7,'DMG Tables'!$H$2:$H$7)</f>
        <v>517600</v>
      </c>
      <c r="YA6" s="1">
        <f>LOOKUP($A6,'DMG Tables'!$P$2:$P$35,'DMG Tables'!$O$2:$O$35)*YA$1*LOOKUP(YA$1,'DMG Tables'!$G$2:$G$7,'DMG Tables'!$H$2:$H$7)</f>
        <v>518400</v>
      </c>
      <c r="YB6" s="1">
        <f>LOOKUP($A6,'DMG Tables'!$P$2:$P$35,'DMG Tables'!$O$2:$O$35)*YB$1*LOOKUP(YB$1,'DMG Tables'!$G$2:$G$7,'DMG Tables'!$H$2:$H$7)</f>
        <v>519200</v>
      </c>
      <c r="YC6" s="1">
        <f>LOOKUP($A6,'DMG Tables'!$P$2:$P$35,'DMG Tables'!$O$2:$O$35)*YC$1*LOOKUP(YC$1,'DMG Tables'!$G$2:$G$7,'DMG Tables'!$H$2:$H$7)</f>
        <v>520000</v>
      </c>
      <c r="YD6" s="1">
        <f>LOOKUP($A6,'DMG Tables'!$P$2:$P$35,'DMG Tables'!$O$2:$O$35)*YD$1*LOOKUP(YD$1,'DMG Tables'!$G$2:$G$7,'DMG Tables'!$H$2:$H$7)</f>
        <v>520800</v>
      </c>
      <c r="YE6" s="1">
        <f>LOOKUP($A6,'DMG Tables'!$P$2:$P$35,'DMG Tables'!$O$2:$O$35)*YE$1*LOOKUP(YE$1,'DMG Tables'!$G$2:$G$7,'DMG Tables'!$H$2:$H$7)</f>
        <v>521600</v>
      </c>
      <c r="YF6" s="1">
        <f>LOOKUP($A6,'DMG Tables'!$P$2:$P$35,'DMG Tables'!$O$2:$O$35)*YF$1*LOOKUP(YF$1,'DMG Tables'!$G$2:$G$7,'DMG Tables'!$H$2:$H$7)</f>
        <v>522400</v>
      </c>
      <c r="YG6" s="1">
        <f>LOOKUP($A6,'DMG Tables'!$P$2:$P$35,'DMG Tables'!$O$2:$O$35)*YG$1*LOOKUP(YG$1,'DMG Tables'!$G$2:$G$7,'DMG Tables'!$H$2:$H$7)</f>
        <v>523200</v>
      </c>
      <c r="YH6" s="1">
        <f>LOOKUP($A6,'DMG Tables'!$P$2:$P$35,'DMG Tables'!$O$2:$O$35)*YH$1*LOOKUP(YH$1,'DMG Tables'!$G$2:$G$7,'DMG Tables'!$H$2:$H$7)</f>
        <v>524000</v>
      </c>
      <c r="YI6" s="1">
        <f>LOOKUP($A6,'DMG Tables'!$P$2:$P$35,'DMG Tables'!$O$2:$O$35)*YI$1*LOOKUP(YI$1,'DMG Tables'!$G$2:$G$7,'DMG Tables'!$H$2:$H$7)</f>
        <v>524800</v>
      </c>
      <c r="YJ6" s="1">
        <f>LOOKUP($A6,'DMG Tables'!$P$2:$P$35,'DMG Tables'!$O$2:$O$35)*YJ$1*LOOKUP(YJ$1,'DMG Tables'!$G$2:$G$7,'DMG Tables'!$H$2:$H$7)</f>
        <v>525600</v>
      </c>
      <c r="YK6" s="1">
        <f>LOOKUP($A6,'DMG Tables'!$P$2:$P$35,'DMG Tables'!$O$2:$O$35)*YK$1*LOOKUP(YK$1,'DMG Tables'!$G$2:$G$7,'DMG Tables'!$H$2:$H$7)</f>
        <v>526400</v>
      </c>
      <c r="YL6" s="1">
        <f>LOOKUP($A6,'DMG Tables'!$P$2:$P$35,'DMG Tables'!$O$2:$O$35)*YL$1*LOOKUP(YL$1,'DMG Tables'!$G$2:$G$7,'DMG Tables'!$H$2:$H$7)</f>
        <v>527200</v>
      </c>
      <c r="YM6" s="1">
        <f>LOOKUP($A6,'DMG Tables'!$P$2:$P$35,'DMG Tables'!$O$2:$O$35)*YM$1*LOOKUP(YM$1,'DMG Tables'!$G$2:$G$7,'DMG Tables'!$H$2:$H$7)</f>
        <v>528000</v>
      </c>
      <c r="YN6" s="1">
        <f>LOOKUP($A6,'DMG Tables'!$P$2:$P$35,'DMG Tables'!$O$2:$O$35)*YN$1*LOOKUP(YN$1,'DMG Tables'!$G$2:$G$7,'DMG Tables'!$H$2:$H$7)</f>
        <v>528800</v>
      </c>
      <c r="YO6" s="1">
        <f>LOOKUP($A6,'DMG Tables'!$P$2:$P$35,'DMG Tables'!$O$2:$O$35)*YO$1*LOOKUP(YO$1,'DMG Tables'!$G$2:$G$7,'DMG Tables'!$H$2:$H$7)</f>
        <v>529600</v>
      </c>
      <c r="YP6" s="1">
        <f>LOOKUP($A6,'DMG Tables'!$P$2:$P$35,'DMG Tables'!$O$2:$O$35)*YP$1*LOOKUP(YP$1,'DMG Tables'!$G$2:$G$7,'DMG Tables'!$H$2:$H$7)</f>
        <v>530400</v>
      </c>
      <c r="YQ6" s="1">
        <f>LOOKUP($A6,'DMG Tables'!$P$2:$P$35,'DMG Tables'!$O$2:$O$35)*YQ$1*LOOKUP(YQ$1,'DMG Tables'!$G$2:$G$7,'DMG Tables'!$H$2:$H$7)</f>
        <v>531200</v>
      </c>
      <c r="YR6" s="1">
        <f>LOOKUP($A6,'DMG Tables'!$P$2:$P$35,'DMG Tables'!$O$2:$O$35)*YR$1*LOOKUP(YR$1,'DMG Tables'!$G$2:$G$7,'DMG Tables'!$H$2:$H$7)</f>
        <v>532000</v>
      </c>
      <c r="YS6" s="1">
        <f>LOOKUP($A6,'DMG Tables'!$P$2:$P$35,'DMG Tables'!$O$2:$O$35)*YS$1*LOOKUP(YS$1,'DMG Tables'!$G$2:$G$7,'DMG Tables'!$H$2:$H$7)</f>
        <v>532800</v>
      </c>
      <c r="YT6" s="1">
        <f>LOOKUP($A6,'DMG Tables'!$P$2:$P$35,'DMG Tables'!$O$2:$O$35)*YT$1*LOOKUP(YT$1,'DMG Tables'!$G$2:$G$7,'DMG Tables'!$H$2:$H$7)</f>
        <v>533600</v>
      </c>
      <c r="YU6" s="1">
        <f>LOOKUP($A6,'DMG Tables'!$P$2:$P$35,'DMG Tables'!$O$2:$O$35)*YU$1*LOOKUP(YU$1,'DMG Tables'!$G$2:$G$7,'DMG Tables'!$H$2:$H$7)</f>
        <v>534400</v>
      </c>
      <c r="YV6" s="1">
        <f>LOOKUP($A6,'DMG Tables'!$P$2:$P$35,'DMG Tables'!$O$2:$O$35)*YV$1*LOOKUP(YV$1,'DMG Tables'!$G$2:$G$7,'DMG Tables'!$H$2:$H$7)</f>
        <v>535200</v>
      </c>
      <c r="YW6" s="1">
        <f>LOOKUP($A6,'DMG Tables'!$P$2:$P$35,'DMG Tables'!$O$2:$O$35)*YW$1*LOOKUP(YW$1,'DMG Tables'!$G$2:$G$7,'DMG Tables'!$H$2:$H$7)</f>
        <v>536000</v>
      </c>
      <c r="YX6" s="1">
        <f>LOOKUP($A6,'DMG Tables'!$P$2:$P$35,'DMG Tables'!$O$2:$O$35)*YX$1*LOOKUP(YX$1,'DMG Tables'!$G$2:$G$7,'DMG Tables'!$H$2:$H$7)</f>
        <v>536800</v>
      </c>
      <c r="YY6" s="1">
        <f>LOOKUP($A6,'DMG Tables'!$P$2:$P$35,'DMG Tables'!$O$2:$O$35)*YY$1*LOOKUP(YY$1,'DMG Tables'!$G$2:$G$7,'DMG Tables'!$H$2:$H$7)</f>
        <v>537600</v>
      </c>
      <c r="YZ6" s="1">
        <f>LOOKUP($A6,'DMG Tables'!$P$2:$P$35,'DMG Tables'!$O$2:$O$35)*YZ$1*LOOKUP(YZ$1,'DMG Tables'!$G$2:$G$7,'DMG Tables'!$H$2:$H$7)</f>
        <v>538400</v>
      </c>
      <c r="ZA6" s="1">
        <f>LOOKUP($A6,'DMG Tables'!$P$2:$P$35,'DMG Tables'!$O$2:$O$35)*ZA$1*LOOKUP(ZA$1,'DMG Tables'!$G$2:$G$7,'DMG Tables'!$H$2:$H$7)</f>
        <v>539200</v>
      </c>
      <c r="ZB6" s="1">
        <f>LOOKUP($A6,'DMG Tables'!$P$2:$P$35,'DMG Tables'!$O$2:$O$35)*ZB$1*LOOKUP(ZB$1,'DMG Tables'!$G$2:$G$7,'DMG Tables'!$H$2:$H$7)</f>
        <v>540000</v>
      </c>
      <c r="ZC6" s="1">
        <f>LOOKUP($A6,'DMG Tables'!$P$2:$P$35,'DMG Tables'!$O$2:$O$35)*ZC$1*LOOKUP(ZC$1,'DMG Tables'!$G$2:$G$7,'DMG Tables'!$H$2:$H$7)</f>
        <v>540800</v>
      </c>
      <c r="ZD6" s="1">
        <f>LOOKUP($A6,'DMG Tables'!$P$2:$P$35,'DMG Tables'!$O$2:$O$35)*ZD$1*LOOKUP(ZD$1,'DMG Tables'!$G$2:$G$7,'DMG Tables'!$H$2:$H$7)</f>
        <v>541600</v>
      </c>
      <c r="ZE6" s="1">
        <f>LOOKUP($A6,'DMG Tables'!$P$2:$P$35,'DMG Tables'!$O$2:$O$35)*ZE$1*LOOKUP(ZE$1,'DMG Tables'!$G$2:$G$7,'DMG Tables'!$H$2:$H$7)</f>
        <v>542400</v>
      </c>
      <c r="ZF6" s="1">
        <f>LOOKUP($A6,'DMG Tables'!$P$2:$P$35,'DMG Tables'!$O$2:$O$35)*ZF$1*LOOKUP(ZF$1,'DMG Tables'!$G$2:$G$7,'DMG Tables'!$H$2:$H$7)</f>
        <v>543200</v>
      </c>
      <c r="ZG6" s="1">
        <f>LOOKUP($A6,'DMG Tables'!$P$2:$P$35,'DMG Tables'!$O$2:$O$35)*ZG$1*LOOKUP(ZG$1,'DMG Tables'!$G$2:$G$7,'DMG Tables'!$H$2:$H$7)</f>
        <v>544000</v>
      </c>
      <c r="ZH6" s="1">
        <f>LOOKUP($A6,'DMG Tables'!$P$2:$P$35,'DMG Tables'!$O$2:$O$35)*ZH$1*LOOKUP(ZH$1,'DMG Tables'!$G$2:$G$7,'DMG Tables'!$H$2:$H$7)</f>
        <v>544800</v>
      </c>
      <c r="ZI6" s="1">
        <f>LOOKUP($A6,'DMG Tables'!$P$2:$P$35,'DMG Tables'!$O$2:$O$35)*ZI$1*LOOKUP(ZI$1,'DMG Tables'!$G$2:$G$7,'DMG Tables'!$H$2:$H$7)</f>
        <v>545600</v>
      </c>
      <c r="ZJ6" s="1">
        <f>LOOKUP($A6,'DMG Tables'!$P$2:$P$35,'DMG Tables'!$O$2:$O$35)*ZJ$1*LOOKUP(ZJ$1,'DMG Tables'!$G$2:$G$7,'DMG Tables'!$H$2:$H$7)</f>
        <v>546400</v>
      </c>
      <c r="ZK6" s="1">
        <f>LOOKUP($A6,'DMG Tables'!$P$2:$P$35,'DMG Tables'!$O$2:$O$35)*ZK$1*LOOKUP(ZK$1,'DMG Tables'!$G$2:$G$7,'DMG Tables'!$H$2:$H$7)</f>
        <v>547200</v>
      </c>
      <c r="ZL6" s="1">
        <f>LOOKUP($A6,'DMG Tables'!$P$2:$P$35,'DMG Tables'!$O$2:$O$35)*ZL$1*LOOKUP(ZL$1,'DMG Tables'!$G$2:$G$7,'DMG Tables'!$H$2:$H$7)</f>
        <v>548000</v>
      </c>
      <c r="ZM6" s="1">
        <f>LOOKUP($A6,'DMG Tables'!$P$2:$P$35,'DMG Tables'!$O$2:$O$35)*ZM$1*LOOKUP(ZM$1,'DMG Tables'!$G$2:$G$7,'DMG Tables'!$H$2:$H$7)</f>
        <v>548800</v>
      </c>
      <c r="ZN6" s="1">
        <f>LOOKUP($A6,'DMG Tables'!$P$2:$P$35,'DMG Tables'!$O$2:$O$35)*ZN$1*LOOKUP(ZN$1,'DMG Tables'!$G$2:$G$7,'DMG Tables'!$H$2:$H$7)</f>
        <v>549600</v>
      </c>
      <c r="ZO6" s="1">
        <f>LOOKUP($A6,'DMG Tables'!$P$2:$P$35,'DMG Tables'!$O$2:$O$35)*ZO$1*LOOKUP(ZO$1,'DMG Tables'!$G$2:$G$7,'DMG Tables'!$H$2:$H$7)</f>
        <v>550400</v>
      </c>
      <c r="ZP6" s="1">
        <f>LOOKUP($A6,'DMG Tables'!$P$2:$P$35,'DMG Tables'!$O$2:$O$35)*ZP$1*LOOKUP(ZP$1,'DMG Tables'!$G$2:$G$7,'DMG Tables'!$H$2:$H$7)</f>
        <v>551200</v>
      </c>
      <c r="ZQ6" s="1">
        <f>LOOKUP($A6,'DMG Tables'!$P$2:$P$35,'DMG Tables'!$O$2:$O$35)*ZQ$1*LOOKUP(ZQ$1,'DMG Tables'!$G$2:$G$7,'DMG Tables'!$H$2:$H$7)</f>
        <v>552000</v>
      </c>
      <c r="ZR6" s="1">
        <f>LOOKUP($A6,'DMG Tables'!$P$2:$P$35,'DMG Tables'!$O$2:$O$35)*ZR$1*LOOKUP(ZR$1,'DMG Tables'!$G$2:$G$7,'DMG Tables'!$H$2:$H$7)</f>
        <v>552800</v>
      </c>
      <c r="ZS6" s="1">
        <f>LOOKUP($A6,'DMG Tables'!$P$2:$P$35,'DMG Tables'!$O$2:$O$35)*ZS$1*LOOKUP(ZS$1,'DMG Tables'!$G$2:$G$7,'DMG Tables'!$H$2:$H$7)</f>
        <v>553600</v>
      </c>
      <c r="ZT6" s="1">
        <f>LOOKUP($A6,'DMG Tables'!$P$2:$P$35,'DMG Tables'!$O$2:$O$35)*ZT$1*LOOKUP(ZT$1,'DMG Tables'!$G$2:$G$7,'DMG Tables'!$H$2:$H$7)</f>
        <v>554400</v>
      </c>
      <c r="ZU6" s="1">
        <f>LOOKUP($A6,'DMG Tables'!$P$2:$P$35,'DMG Tables'!$O$2:$O$35)*ZU$1*LOOKUP(ZU$1,'DMG Tables'!$G$2:$G$7,'DMG Tables'!$H$2:$H$7)</f>
        <v>555200</v>
      </c>
      <c r="ZV6" s="1">
        <f>LOOKUP($A6,'DMG Tables'!$P$2:$P$35,'DMG Tables'!$O$2:$O$35)*ZV$1*LOOKUP(ZV$1,'DMG Tables'!$G$2:$G$7,'DMG Tables'!$H$2:$H$7)</f>
        <v>556000</v>
      </c>
      <c r="ZW6" s="1">
        <f>LOOKUP($A6,'DMG Tables'!$P$2:$P$35,'DMG Tables'!$O$2:$O$35)*ZW$1*LOOKUP(ZW$1,'DMG Tables'!$G$2:$G$7,'DMG Tables'!$H$2:$H$7)</f>
        <v>556800</v>
      </c>
      <c r="ZX6" s="1">
        <f>LOOKUP($A6,'DMG Tables'!$P$2:$P$35,'DMG Tables'!$O$2:$O$35)*ZX$1*LOOKUP(ZX$1,'DMG Tables'!$G$2:$G$7,'DMG Tables'!$H$2:$H$7)</f>
        <v>557600</v>
      </c>
      <c r="ZY6" s="1">
        <f>LOOKUP($A6,'DMG Tables'!$P$2:$P$35,'DMG Tables'!$O$2:$O$35)*ZY$1*LOOKUP(ZY$1,'DMG Tables'!$G$2:$G$7,'DMG Tables'!$H$2:$H$7)</f>
        <v>558400</v>
      </c>
      <c r="ZZ6" s="1">
        <f>LOOKUP($A6,'DMG Tables'!$P$2:$P$35,'DMG Tables'!$O$2:$O$35)*ZZ$1*LOOKUP(ZZ$1,'DMG Tables'!$G$2:$G$7,'DMG Tables'!$H$2:$H$7)</f>
        <v>559200</v>
      </c>
      <c r="AAA6" s="1">
        <f>LOOKUP($A6,'DMG Tables'!$P$2:$P$35,'DMG Tables'!$O$2:$O$35)*AAA$1*LOOKUP(AAA$1,'DMG Tables'!$G$2:$G$7,'DMG Tables'!$H$2:$H$7)</f>
        <v>560000</v>
      </c>
      <c r="AAB6" s="1">
        <f>LOOKUP($A6,'DMG Tables'!$P$2:$P$35,'DMG Tables'!$O$2:$O$35)*AAB$1*LOOKUP(AAB$1,'DMG Tables'!$G$2:$G$7,'DMG Tables'!$H$2:$H$7)</f>
        <v>560800</v>
      </c>
      <c r="AAC6" s="1">
        <f>LOOKUP($A6,'DMG Tables'!$P$2:$P$35,'DMG Tables'!$O$2:$O$35)*AAC$1*LOOKUP(AAC$1,'DMG Tables'!$G$2:$G$7,'DMG Tables'!$H$2:$H$7)</f>
        <v>561600</v>
      </c>
      <c r="AAD6" s="1">
        <f>LOOKUP($A6,'DMG Tables'!$P$2:$P$35,'DMG Tables'!$O$2:$O$35)*AAD$1*LOOKUP(AAD$1,'DMG Tables'!$G$2:$G$7,'DMG Tables'!$H$2:$H$7)</f>
        <v>562400</v>
      </c>
      <c r="AAE6" s="1">
        <f>LOOKUP($A6,'DMG Tables'!$P$2:$P$35,'DMG Tables'!$O$2:$O$35)*AAE$1*LOOKUP(AAE$1,'DMG Tables'!$G$2:$G$7,'DMG Tables'!$H$2:$H$7)</f>
        <v>563200</v>
      </c>
      <c r="AAF6" s="1">
        <f>LOOKUP($A6,'DMG Tables'!$P$2:$P$35,'DMG Tables'!$O$2:$O$35)*AAF$1*LOOKUP(AAF$1,'DMG Tables'!$G$2:$G$7,'DMG Tables'!$H$2:$H$7)</f>
        <v>564000</v>
      </c>
      <c r="AAG6" s="1">
        <f>LOOKUP($A6,'DMG Tables'!$P$2:$P$35,'DMG Tables'!$O$2:$O$35)*AAG$1*LOOKUP(AAG$1,'DMG Tables'!$G$2:$G$7,'DMG Tables'!$H$2:$H$7)</f>
        <v>564800</v>
      </c>
      <c r="AAH6" s="1">
        <f>LOOKUP($A6,'DMG Tables'!$P$2:$P$35,'DMG Tables'!$O$2:$O$35)*AAH$1*LOOKUP(AAH$1,'DMG Tables'!$G$2:$G$7,'DMG Tables'!$H$2:$H$7)</f>
        <v>565600</v>
      </c>
      <c r="AAI6" s="1">
        <f>LOOKUP($A6,'DMG Tables'!$P$2:$P$35,'DMG Tables'!$O$2:$O$35)*AAI$1*LOOKUP(AAI$1,'DMG Tables'!$G$2:$G$7,'DMG Tables'!$H$2:$H$7)</f>
        <v>566400</v>
      </c>
      <c r="AAJ6" s="1">
        <f>LOOKUP($A6,'DMG Tables'!$P$2:$P$35,'DMG Tables'!$O$2:$O$35)*AAJ$1*LOOKUP(AAJ$1,'DMG Tables'!$G$2:$G$7,'DMG Tables'!$H$2:$H$7)</f>
        <v>567200</v>
      </c>
      <c r="AAK6" s="1">
        <f>LOOKUP($A6,'DMG Tables'!$P$2:$P$35,'DMG Tables'!$O$2:$O$35)*AAK$1*LOOKUP(AAK$1,'DMG Tables'!$G$2:$G$7,'DMG Tables'!$H$2:$H$7)</f>
        <v>568000</v>
      </c>
      <c r="AAL6" s="1">
        <f>LOOKUP($A6,'DMG Tables'!$P$2:$P$35,'DMG Tables'!$O$2:$O$35)*AAL$1*LOOKUP(AAL$1,'DMG Tables'!$G$2:$G$7,'DMG Tables'!$H$2:$H$7)</f>
        <v>568800</v>
      </c>
      <c r="AAM6" s="1">
        <f>LOOKUP($A6,'DMG Tables'!$P$2:$P$35,'DMG Tables'!$O$2:$O$35)*AAM$1*LOOKUP(AAM$1,'DMG Tables'!$G$2:$G$7,'DMG Tables'!$H$2:$H$7)</f>
        <v>569600</v>
      </c>
      <c r="AAN6" s="1">
        <f>LOOKUP($A6,'DMG Tables'!$P$2:$P$35,'DMG Tables'!$O$2:$O$35)*AAN$1*LOOKUP(AAN$1,'DMG Tables'!$G$2:$G$7,'DMG Tables'!$H$2:$H$7)</f>
        <v>570400</v>
      </c>
      <c r="AAO6" s="1">
        <f>LOOKUP($A6,'DMG Tables'!$P$2:$P$35,'DMG Tables'!$O$2:$O$35)*AAO$1*LOOKUP(AAO$1,'DMG Tables'!$G$2:$G$7,'DMG Tables'!$H$2:$H$7)</f>
        <v>571200</v>
      </c>
      <c r="AAP6" s="1">
        <f>LOOKUP($A6,'DMG Tables'!$P$2:$P$35,'DMG Tables'!$O$2:$O$35)*AAP$1*LOOKUP(AAP$1,'DMG Tables'!$G$2:$G$7,'DMG Tables'!$H$2:$H$7)</f>
        <v>572000</v>
      </c>
      <c r="AAQ6" s="1">
        <f>LOOKUP($A6,'DMG Tables'!$P$2:$P$35,'DMG Tables'!$O$2:$O$35)*AAQ$1*LOOKUP(AAQ$1,'DMG Tables'!$G$2:$G$7,'DMG Tables'!$H$2:$H$7)</f>
        <v>572800</v>
      </c>
      <c r="AAR6" s="1">
        <f>LOOKUP($A6,'DMG Tables'!$P$2:$P$35,'DMG Tables'!$O$2:$O$35)*AAR$1*LOOKUP(AAR$1,'DMG Tables'!$G$2:$G$7,'DMG Tables'!$H$2:$H$7)</f>
        <v>573600</v>
      </c>
      <c r="AAS6" s="1">
        <f>LOOKUP($A6,'DMG Tables'!$P$2:$P$35,'DMG Tables'!$O$2:$O$35)*AAS$1*LOOKUP(AAS$1,'DMG Tables'!$G$2:$G$7,'DMG Tables'!$H$2:$H$7)</f>
        <v>574400</v>
      </c>
      <c r="AAT6" s="1">
        <f>LOOKUP($A6,'DMG Tables'!$P$2:$P$35,'DMG Tables'!$O$2:$O$35)*AAT$1*LOOKUP(AAT$1,'DMG Tables'!$G$2:$G$7,'DMG Tables'!$H$2:$H$7)</f>
        <v>575200</v>
      </c>
      <c r="AAU6" s="1">
        <f>LOOKUP($A6,'DMG Tables'!$P$2:$P$35,'DMG Tables'!$O$2:$O$35)*AAU$1*LOOKUP(AAU$1,'DMG Tables'!$G$2:$G$7,'DMG Tables'!$H$2:$H$7)</f>
        <v>576000</v>
      </c>
      <c r="AAV6" s="1">
        <f>LOOKUP($A6,'DMG Tables'!$P$2:$P$35,'DMG Tables'!$O$2:$O$35)*AAV$1*LOOKUP(AAV$1,'DMG Tables'!$G$2:$G$7,'DMG Tables'!$H$2:$H$7)</f>
        <v>576800</v>
      </c>
      <c r="AAW6" s="1">
        <f>LOOKUP($A6,'DMG Tables'!$P$2:$P$35,'DMG Tables'!$O$2:$O$35)*AAW$1*LOOKUP(AAW$1,'DMG Tables'!$G$2:$G$7,'DMG Tables'!$H$2:$H$7)</f>
        <v>577600</v>
      </c>
      <c r="AAX6" s="1">
        <f>LOOKUP($A6,'DMG Tables'!$P$2:$P$35,'DMG Tables'!$O$2:$O$35)*AAX$1*LOOKUP(AAX$1,'DMG Tables'!$G$2:$G$7,'DMG Tables'!$H$2:$H$7)</f>
        <v>578400</v>
      </c>
      <c r="AAY6" s="1">
        <f>LOOKUP($A6,'DMG Tables'!$P$2:$P$35,'DMG Tables'!$O$2:$O$35)*AAY$1*LOOKUP(AAY$1,'DMG Tables'!$G$2:$G$7,'DMG Tables'!$H$2:$H$7)</f>
        <v>579200</v>
      </c>
      <c r="AAZ6" s="1">
        <f>LOOKUP($A6,'DMG Tables'!$P$2:$P$35,'DMG Tables'!$O$2:$O$35)*AAZ$1*LOOKUP(AAZ$1,'DMG Tables'!$G$2:$G$7,'DMG Tables'!$H$2:$H$7)</f>
        <v>580000</v>
      </c>
      <c r="ABA6" s="1">
        <f>LOOKUP($A6,'DMG Tables'!$P$2:$P$35,'DMG Tables'!$O$2:$O$35)*ABA$1*LOOKUP(ABA$1,'DMG Tables'!$G$2:$G$7,'DMG Tables'!$H$2:$H$7)</f>
        <v>580800</v>
      </c>
      <c r="ABB6" s="1">
        <f>LOOKUP($A6,'DMG Tables'!$P$2:$P$35,'DMG Tables'!$O$2:$O$35)*ABB$1*LOOKUP(ABB$1,'DMG Tables'!$G$2:$G$7,'DMG Tables'!$H$2:$H$7)</f>
        <v>581600</v>
      </c>
      <c r="ABC6" s="1">
        <f>LOOKUP($A6,'DMG Tables'!$P$2:$P$35,'DMG Tables'!$O$2:$O$35)*ABC$1*LOOKUP(ABC$1,'DMG Tables'!$G$2:$G$7,'DMG Tables'!$H$2:$H$7)</f>
        <v>582400</v>
      </c>
      <c r="ABD6" s="1">
        <f>LOOKUP($A6,'DMG Tables'!$P$2:$P$35,'DMG Tables'!$O$2:$O$35)*ABD$1*LOOKUP(ABD$1,'DMG Tables'!$G$2:$G$7,'DMG Tables'!$H$2:$H$7)</f>
        <v>583200</v>
      </c>
      <c r="ABE6" s="1">
        <f>LOOKUP($A6,'DMG Tables'!$P$2:$P$35,'DMG Tables'!$O$2:$O$35)*ABE$1*LOOKUP(ABE$1,'DMG Tables'!$G$2:$G$7,'DMG Tables'!$H$2:$H$7)</f>
        <v>584000</v>
      </c>
      <c r="ABF6" s="1">
        <f>LOOKUP($A6,'DMG Tables'!$P$2:$P$35,'DMG Tables'!$O$2:$O$35)*ABF$1*LOOKUP(ABF$1,'DMG Tables'!$G$2:$G$7,'DMG Tables'!$H$2:$H$7)</f>
        <v>584800</v>
      </c>
      <c r="ABG6" s="1">
        <f>LOOKUP($A6,'DMG Tables'!$P$2:$P$35,'DMG Tables'!$O$2:$O$35)*ABG$1*LOOKUP(ABG$1,'DMG Tables'!$G$2:$G$7,'DMG Tables'!$H$2:$H$7)</f>
        <v>585600</v>
      </c>
      <c r="ABH6" s="1">
        <f>LOOKUP($A6,'DMG Tables'!$P$2:$P$35,'DMG Tables'!$O$2:$O$35)*ABH$1*LOOKUP(ABH$1,'DMG Tables'!$G$2:$G$7,'DMG Tables'!$H$2:$H$7)</f>
        <v>586400</v>
      </c>
      <c r="ABI6" s="1">
        <f>LOOKUP($A6,'DMG Tables'!$P$2:$P$35,'DMG Tables'!$O$2:$O$35)*ABI$1*LOOKUP(ABI$1,'DMG Tables'!$G$2:$G$7,'DMG Tables'!$H$2:$H$7)</f>
        <v>587200</v>
      </c>
      <c r="ABJ6" s="1">
        <f>LOOKUP($A6,'DMG Tables'!$P$2:$P$35,'DMG Tables'!$O$2:$O$35)*ABJ$1*LOOKUP(ABJ$1,'DMG Tables'!$G$2:$G$7,'DMG Tables'!$H$2:$H$7)</f>
        <v>588000</v>
      </c>
      <c r="ABK6" s="1">
        <f>LOOKUP($A6,'DMG Tables'!$P$2:$P$35,'DMG Tables'!$O$2:$O$35)*ABK$1*LOOKUP(ABK$1,'DMG Tables'!$G$2:$G$7,'DMG Tables'!$H$2:$H$7)</f>
        <v>588800</v>
      </c>
      <c r="ABL6" s="1">
        <f>LOOKUP($A6,'DMG Tables'!$P$2:$P$35,'DMG Tables'!$O$2:$O$35)*ABL$1*LOOKUP(ABL$1,'DMG Tables'!$G$2:$G$7,'DMG Tables'!$H$2:$H$7)</f>
        <v>589600</v>
      </c>
      <c r="ABM6" s="1">
        <f>LOOKUP($A6,'DMG Tables'!$P$2:$P$35,'DMG Tables'!$O$2:$O$35)*ABM$1*LOOKUP(ABM$1,'DMG Tables'!$G$2:$G$7,'DMG Tables'!$H$2:$H$7)</f>
        <v>590400</v>
      </c>
      <c r="ABN6" s="1">
        <f>LOOKUP($A6,'DMG Tables'!$P$2:$P$35,'DMG Tables'!$O$2:$O$35)*ABN$1*LOOKUP(ABN$1,'DMG Tables'!$G$2:$G$7,'DMG Tables'!$H$2:$H$7)</f>
        <v>591200</v>
      </c>
      <c r="ABO6" s="1">
        <f>LOOKUP($A6,'DMG Tables'!$P$2:$P$35,'DMG Tables'!$O$2:$O$35)*ABO$1*LOOKUP(ABO$1,'DMG Tables'!$G$2:$G$7,'DMG Tables'!$H$2:$H$7)</f>
        <v>592000</v>
      </c>
      <c r="ABP6" s="1">
        <f>LOOKUP($A6,'DMG Tables'!$P$2:$P$35,'DMG Tables'!$O$2:$O$35)*ABP$1*LOOKUP(ABP$1,'DMG Tables'!$G$2:$G$7,'DMG Tables'!$H$2:$H$7)</f>
        <v>592800</v>
      </c>
      <c r="ABQ6" s="1">
        <f>LOOKUP($A6,'DMG Tables'!$P$2:$P$35,'DMG Tables'!$O$2:$O$35)*ABQ$1*LOOKUP(ABQ$1,'DMG Tables'!$G$2:$G$7,'DMG Tables'!$H$2:$H$7)</f>
        <v>593600</v>
      </c>
      <c r="ABR6" s="1">
        <f>LOOKUP($A6,'DMG Tables'!$P$2:$P$35,'DMG Tables'!$O$2:$O$35)*ABR$1*LOOKUP(ABR$1,'DMG Tables'!$G$2:$G$7,'DMG Tables'!$H$2:$H$7)</f>
        <v>594400</v>
      </c>
      <c r="ABS6" s="1">
        <f>LOOKUP($A6,'DMG Tables'!$P$2:$P$35,'DMG Tables'!$O$2:$O$35)*ABS$1*LOOKUP(ABS$1,'DMG Tables'!$G$2:$G$7,'DMG Tables'!$H$2:$H$7)</f>
        <v>595200</v>
      </c>
      <c r="ABT6" s="1">
        <f>LOOKUP($A6,'DMG Tables'!$P$2:$P$35,'DMG Tables'!$O$2:$O$35)*ABT$1*LOOKUP(ABT$1,'DMG Tables'!$G$2:$G$7,'DMG Tables'!$H$2:$H$7)</f>
        <v>596000</v>
      </c>
      <c r="ABU6" s="1">
        <f>LOOKUP($A6,'DMG Tables'!$P$2:$P$35,'DMG Tables'!$O$2:$O$35)*ABU$1*LOOKUP(ABU$1,'DMG Tables'!$G$2:$G$7,'DMG Tables'!$H$2:$H$7)</f>
        <v>596800</v>
      </c>
      <c r="ABV6" s="1">
        <f>LOOKUP($A6,'DMG Tables'!$P$2:$P$35,'DMG Tables'!$O$2:$O$35)*ABV$1*LOOKUP(ABV$1,'DMG Tables'!$G$2:$G$7,'DMG Tables'!$H$2:$H$7)</f>
        <v>597600</v>
      </c>
      <c r="ABW6" s="1">
        <f>LOOKUP($A6,'DMG Tables'!$P$2:$P$35,'DMG Tables'!$O$2:$O$35)*ABW$1*LOOKUP(ABW$1,'DMG Tables'!$G$2:$G$7,'DMG Tables'!$H$2:$H$7)</f>
        <v>598400</v>
      </c>
      <c r="ABX6" s="1">
        <f>LOOKUP($A6,'DMG Tables'!$P$2:$P$35,'DMG Tables'!$O$2:$O$35)*ABX$1*LOOKUP(ABX$1,'DMG Tables'!$G$2:$G$7,'DMG Tables'!$H$2:$H$7)</f>
        <v>599200</v>
      </c>
      <c r="ABY6" s="1">
        <f>LOOKUP($A6,'DMG Tables'!$P$2:$P$35,'DMG Tables'!$O$2:$O$35)*ABY$1*LOOKUP(ABY$1,'DMG Tables'!$G$2:$G$7,'DMG Tables'!$H$2:$H$7)</f>
        <v>600000</v>
      </c>
      <c r="ABZ6" s="1">
        <f>LOOKUP($A6,'DMG Tables'!$P$2:$P$35,'DMG Tables'!$O$2:$O$35)*ABZ$1*LOOKUP(ABZ$1,'DMG Tables'!$G$2:$G$7,'DMG Tables'!$H$2:$H$7)</f>
        <v>600800</v>
      </c>
      <c r="ACA6" s="1">
        <f>LOOKUP($A6,'DMG Tables'!$P$2:$P$35,'DMG Tables'!$O$2:$O$35)*ACA$1*LOOKUP(ACA$1,'DMG Tables'!$G$2:$G$7,'DMG Tables'!$H$2:$H$7)</f>
        <v>601600</v>
      </c>
      <c r="ACB6" s="1">
        <f>LOOKUP($A6,'DMG Tables'!$P$2:$P$35,'DMG Tables'!$O$2:$O$35)*ACB$1*LOOKUP(ACB$1,'DMG Tables'!$G$2:$G$7,'DMG Tables'!$H$2:$H$7)</f>
        <v>602400</v>
      </c>
      <c r="ACC6" s="1">
        <f>LOOKUP($A6,'DMG Tables'!$P$2:$P$35,'DMG Tables'!$O$2:$O$35)*ACC$1*LOOKUP(ACC$1,'DMG Tables'!$G$2:$G$7,'DMG Tables'!$H$2:$H$7)</f>
        <v>603200</v>
      </c>
      <c r="ACD6" s="1">
        <f>LOOKUP($A6,'DMG Tables'!$P$2:$P$35,'DMG Tables'!$O$2:$O$35)*ACD$1*LOOKUP(ACD$1,'DMG Tables'!$G$2:$G$7,'DMG Tables'!$H$2:$H$7)</f>
        <v>604000</v>
      </c>
      <c r="ACE6" s="1">
        <f>LOOKUP($A6,'DMG Tables'!$P$2:$P$35,'DMG Tables'!$O$2:$O$35)*ACE$1*LOOKUP(ACE$1,'DMG Tables'!$G$2:$G$7,'DMG Tables'!$H$2:$H$7)</f>
        <v>604800</v>
      </c>
      <c r="ACF6" s="1">
        <f>LOOKUP($A6,'DMG Tables'!$P$2:$P$35,'DMG Tables'!$O$2:$O$35)*ACF$1*LOOKUP(ACF$1,'DMG Tables'!$G$2:$G$7,'DMG Tables'!$H$2:$H$7)</f>
        <v>605600</v>
      </c>
      <c r="ACG6" s="1">
        <f>LOOKUP($A6,'DMG Tables'!$P$2:$P$35,'DMG Tables'!$O$2:$O$35)*ACG$1*LOOKUP(ACG$1,'DMG Tables'!$G$2:$G$7,'DMG Tables'!$H$2:$H$7)</f>
        <v>606400</v>
      </c>
      <c r="ACH6" s="1">
        <f>LOOKUP($A6,'DMG Tables'!$P$2:$P$35,'DMG Tables'!$O$2:$O$35)*ACH$1*LOOKUP(ACH$1,'DMG Tables'!$G$2:$G$7,'DMG Tables'!$H$2:$H$7)</f>
        <v>607200</v>
      </c>
      <c r="ACI6" s="1">
        <f>LOOKUP($A6,'DMG Tables'!$P$2:$P$35,'DMG Tables'!$O$2:$O$35)*ACI$1*LOOKUP(ACI$1,'DMG Tables'!$G$2:$G$7,'DMG Tables'!$H$2:$H$7)</f>
        <v>608000</v>
      </c>
      <c r="ACJ6" s="1">
        <f>LOOKUP($A6,'DMG Tables'!$P$2:$P$35,'DMG Tables'!$O$2:$O$35)*ACJ$1*LOOKUP(ACJ$1,'DMG Tables'!$G$2:$G$7,'DMG Tables'!$H$2:$H$7)</f>
        <v>608800</v>
      </c>
      <c r="ACK6" s="1">
        <f>LOOKUP($A6,'DMG Tables'!$P$2:$P$35,'DMG Tables'!$O$2:$O$35)*ACK$1*LOOKUP(ACK$1,'DMG Tables'!$G$2:$G$7,'DMG Tables'!$H$2:$H$7)</f>
        <v>609600</v>
      </c>
      <c r="ACL6" s="1">
        <f>LOOKUP($A6,'DMG Tables'!$P$2:$P$35,'DMG Tables'!$O$2:$O$35)*ACL$1*LOOKUP(ACL$1,'DMG Tables'!$G$2:$G$7,'DMG Tables'!$H$2:$H$7)</f>
        <v>610400</v>
      </c>
      <c r="ACM6" s="1">
        <f>LOOKUP($A6,'DMG Tables'!$P$2:$P$35,'DMG Tables'!$O$2:$O$35)*ACM$1*LOOKUP(ACM$1,'DMG Tables'!$G$2:$G$7,'DMG Tables'!$H$2:$H$7)</f>
        <v>611200</v>
      </c>
      <c r="ACN6" s="1">
        <f>LOOKUP($A6,'DMG Tables'!$P$2:$P$35,'DMG Tables'!$O$2:$O$35)*ACN$1*LOOKUP(ACN$1,'DMG Tables'!$G$2:$G$7,'DMG Tables'!$H$2:$H$7)</f>
        <v>612000</v>
      </c>
      <c r="ACO6" s="1">
        <f>LOOKUP($A6,'DMG Tables'!$P$2:$P$35,'DMG Tables'!$O$2:$O$35)*ACO$1*LOOKUP(ACO$1,'DMG Tables'!$G$2:$G$7,'DMG Tables'!$H$2:$H$7)</f>
        <v>612800</v>
      </c>
      <c r="ACP6" s="1">
        <f>LOOKUP($A6,'DMG Tables'!$P$2:$P$35,'DMG Tables'!$O$2:$O$35)*ACP$1*LOOKUP(ACP$1,'DMG Tables'!$G$2:$G$7,'DMG Tables'!$H$2:$H$7)</f>
        <v>613600</v>
      </c>
      <c r="ACQ6" s="1">
        <f>LOOKUP($A6,'DMG Tables'!$P$2:$P$35,'DMG Tables'!$O$2:$O$35)*ACQ$1*LOOKUP(ACQ$1,'DMG Tables'!$G$2:$G$7,'DMG Tables'!$H$2:$H$7)</f>
        <v>614400</v>
      </c>
      <c r="ACR6" s="1">
        <f>LOOKUP($A6,'DMG Tables'!$P$2:$P$35,'DMG Tables'!$O$2:$O$35)*ACR$1*LOOKUP(ACR$1,'DMG Tables'!$G$2:$G$7,'DMG Tables'!$H$2:$H$7)</f>
        <v>615200</v>
      </c>
      <c r="ACS6" s="1">
        <f>LOOKUP($A6,'DMG Tables'!$P$2:$P$35,'DMG Tables'!$O$2:$O$35)*ACS$1*LOOKUP(ACS$1,'DMG Tables'!$G$2:$G$7,'DMG Tables'!$H$2:$H$7)</f>
        <v>616000</v>
      </c>
      <c r="ACT6" s="1">
        <f>LOOKUP($A6,'DMG Tables'!$P$2:$P$35,'DMG Tables'!$O$2:$O$35)*ACT$1*LOOKUP(ACT$1,'DMG Tables'!$G$2:$G$7,'DMG Tables'!$H$2:$H$7)</f>
        <v>616800</v>
      </c>
      <c r="ACU6" s="1">
        <f>LOOKUP($A6,'DMG Tables'!$P$2:$P$35,'DMG Tables'!$O$2:$O$35)*ACU$1*LOOKUP(ACU$1,'DMG Tables'!$G$2:$G$7,'DMG Tables'!$H$2:$H$7)</f>
        <v>617600</v>
      </c>
      <c r="ACV6" s="1">
        <f>LOOKUP($A6,'DMG Tables'!$P$2:$P$35,'DMG Tables'!$O$2:$O$35)*ACV$1*LOOKUP(ACV$1,'DMG Tables'!$G$2:$G$7,'DMG Tables'!$H$2:$H$7)</f>
        <v>618400</v>
      </c>
      <c r="ACW6" s="1">
        <f>LOOKUP($A6,'DMG Tables'!$P$2:$P$35,'DMG Tables'!$O$2:$O$35)*ACW$1*LOOKUP(ACW$1,'DMG Tables'!$G$2:$G$7,'DMG Tables'!$H$2:$H$7)</f>
        <v>619200</v>
      </c>
      <c r="ACX6" s="1">
        <f>LOOKUP($A6,'DMG Tables'!$P$2:$P$35,'DMG Tables'!$O$2:$O$35)*ACX$1*LOOKUP(ACX$1,'DMG Tables'!$G$2:$G$7,'DMG Tables'!$H$2:$H$7)</f>
        <v>620000</v>
      </c>
      <c r="ACY6" s="1">
        <f>LOOKUP($A6,'DMG Tables'!$P$2:$P$35,'DMG Tables'!$O$2:$O$35)*ACY$1*LOOKUP(ACY$1,'DMG Tables'!$G$2:$G$7,'DMG Tables'!$H$2:$H$7)</f>
        <v>620800</v>
      </c>
      <c r="ACZ6" s="1">
        <f>LOOKUP($A6,'DMG Tables'!$P$2:$P$35,'DMG Tables'!$O$2:$O$35)*ACZ$1*LOOKUP(ACZ$1,'DMG Tables'!$G$2:$G$7,'DMG Tables'!$H$2:$H$7)</f>
        <v>621600</v>
      </c>
      <c r="ADA6" s="1">
        <f>LOOKUP($A6,'DMG Tables'!$P$2:$P$35,'DMG Tables'!$O$2:$O$35)*ADA$1*LOOKUP(ADA$1,'DMG Tables'!$G$2:$G$7,'DMG Tables'!$H$2:$H$7)</f>
        <v>622400</v>
      </c>
      <c r="ADB6" s="1">
        <f>LOOKUP($A6,'DMG Tables'!$P$2:$P$35,'DMG Tables'!$O$2:$O$35)*ADB$1*LOOKUP(ADB$1,'DMG Tables'!$G$2:$G$7,'DMG Tables'!$H$2:$H$7)</f>
        <v>623200</v>
      </c>
      <c r="ADC6" s="1">
        <f>LOOKUP($A6,'DMG Tables'!$P$2:$P$35,'DMG Tables'!$O$2:$O$35)*ADC$1*LOOKUP(ADC$1,'DMG Tables'!$G$2:$G$7,'DMG Tables'!$H$2:$H$7)</f>
        <v>624000</v>
      </c>
      <c r="ADD6" s="1">
        <f>LOOKUP($A6,'DMG Tables'!$P$2:$P$35,'DMG Tables'!$O$2:$O$35)*ADD$1*LOOKUP(ADD$1,'DMG Tables'!$G$2:$G$7,'DMG Tables'!$H$2:$H$7)</f>
        <v>624800</v>
      </c>
      <c r="ADE6" s="1">
        <f>LOOKUP($A6,'DMG Tables'!$P$2:$P$35,'DMG Tables'!$O$2:$O$35)*ADE$1*LOOKUP(ADE$1,'DMG Tables'!$G$2:$G$7,'DMG Tables'!$H$2:$H$7)</f>
        <v>625600</v>
      </c>
      <c r="ADF6" s="1">
        <f>LOOKUP($A6,'DMG Tables'!$P$2:$P$35,'DMG Tables'!$O$2:$O$35)*ADF$1*LOOKUP(ADF$1,'DMG Tables'!$G$2:$G$7,'DMG Tables'!$H$2:$H$7)</f>
        <v>626400</v>
      </c>
      <c r="ADG6" s="1">
        <f>LOOKUP($A6,'DMG Tables'!$P$2:$P$35,'DMG Tables'!$O$2:$O$35)*ADG$1*LOOKUP(ADG$1,'DMG Tables'!$G$2:$G$7,'DMG Tables'!$H$2:$H$7)</f>
        <v>627200</v>
      </c>
      <c r="ADH6" s="1">
        <f>LOOKUP($A6,'DMG Tables'!$P$2:$P$35,'DMG Tables'!$O$2:$O$35)*ADH$1*LOOKUP(ADH$1,'DMG Tables'!$G$2:$G$7,'DMG Tables'!$H$2:$H$7)</f>
        <v>628000</v>
      </c>
      <c r="ADI6" s="1">
        <f>LOOKUP($A6,'DMG Tables'!$P$2:$P$35,'DMG Tables'!$O$2:$O$35)*ADI$1*LOOKUP(ADI$1,'DMG Tables'!$G$2:$G$7,'DMG Tables'!$H$2:$H$7)</f>
        <v>628800</v>
      </c>
      <c r="ADJ6" s="1">
        <f>LOOKUP($A6,'DMG Tables'!$P$2:$P$35,'DMG Tables'!$O$2:$O$35)*ADJ$1*LOOKUP(ADJ$1,'DMG Tables'!$G$2:$G$7,'DMG Tables'!$H$2:$H$7)</f>
        <v>629600</v>
      </c>
      <c r="ADK6" s="1">
        <f>LOOKUP($A6,'DMG Tables'!$P$2:$P$35,'DMG Tables'!$O$2:$O$35)*ADK$1*LOOKUP(ADK$1,'DMG Tables'!$G$2:$G$7,'DMG Tables'!$H$2:$H$7)</f>
        <v>630400</v>
      </c>
      <c r="ADL6" s="1">
        <f>LOOKUP($A6,'DMG Tables'!$P$2:$P$35,'DMG Tables'!$O$2:$O$35)*ADL$1*LOOKUP(ADL$1,'DMG Tables'!$G$2:$G$7,'DMG Tables'!$H$2:$H$7)</f>
        <v>631200</v>
      </c>
      <c r="ADM6" s="1">
        <f>LOOKUP($A6,'DMG Tables'!$P$2:$P$35,'DMG Tables'!$O$2:$O$35)*ADM$1*LOOKUP(ADM$1,'DMG Tables'!$G$2:$G$7,'DMG Tables'!$H$2:$H$7)</f>
        <v>632000</v>
      </c>
      <c r="ADN6" s="1">
        <f>LOOKUP($A6,'DMG Tables'!$P$2:$P$35,'DMG Tables'!$O$2:$O$35)*ADN$1*LOOKUP(ADN$1,'DMG Tables'!$G$2:$G$7,'DMG Tables'!$H$2:$H$7)</f>
        <v>632800</v>
      </c>
      <c r="ADO6" s="1">
        <f>LOOKUP($A6,'DMG Tables'!$P$2:$P$35,'DMG Tables'!$O$2:$O$35)*ADO$1*LOOKUP(ADO$1,'DMG Tables'!$G$2:$G$7,'DMG Tables'!$H$2:$H$7)</f>
        <v>633600</v>
      </c>
      <c r="ADP6" s="1">
        <f>LOOKUP($A6,'DMG Tables'!$P$2:$P$35,'DMG Tables'!$O$2:$O$35)*ADP$1*LOOKUP(ADP$1,'DMG Tables'!$G$2:$G$7,'DMG Tables'!$H$2:$H$7)</f>
        <v>634400</v>
      </c>
      <c r="ADQ6" s="1">
        <f>LOOKUP($A6,'DMG Tables'!$P$2:$P$35,'DMG Tables'!$O$2:$O$35)*ADQ$1*LOOKUP(ADQ$1,'DMG Tables'!$G$2:$G$7,'DMG Tables'!$H$2:$H$7)</f>
        <v>635200</v>
      </c>
      <c r="ADR6" s="1">
        <f>LOOKUP($A6,'DMG Tables'!$P$2:$P$35,'DMG Tables'!$O$2:$O$35)*ADR$1*LOOKUP(ADR$1,'DMG Tables'!$G$2:$G$7,'DMG Tables'!$H$2:$H$7)</f>
        <v>636000</v>
      </c>
      <c r="ADS6" s="1">
        <f>LOOKUP($A6,'DMG Tables'!$P$2:$P$35,'DMG Tables'!$O$2:$O$35)*ADS$1*LOOKUP(ADS$1,'DMG Tables'!$G$2:$G$7,'DMG Tables'!$H$2:$H$7)</f>
        <v>636800</v>
      </c>
      <c r="ADT6" s="1">
        <f>LOOKUP($A6,'DMG Tables'!$P$2:$P$35,'DMG Tables'!$O$2:$O$35)*ADT$1*LOOKUP(ADT$1,'DMG Tables'!$G$2:$G$7,'DMG Tables'!$H$2:$H$7)</f>
        <v>637600</v>
      </c>
      <c r="ADU6" s="1">
        <f>LOOKUP($A6,'DMG Tables'!$P$2:$P$35,'DMG Tables'!$O$2:$O$35)*ADU$1*LOOKUP(ADU$1,'DMG Tables'!$G$2:$G$7,'DMG Tables'!$H$2:$H$7)</f>
        <v>638400</v>
      </c>
      <c r="ADV6" s="1">
        <f>LOOKUP($A6,'DMG Tables'!$P$2:$P$35,'DMG Tables'!$O$2:$O$35)*ADV$1*LOOKUP(ADV$1,'DMG Tables'!$G$2:$G$7,'DMG Tables'!$H$2:$H$7)</f>
        <v>639200</v>
      </c>
      <c r="ADW6" s="1">
        <f>LOOKUP($A6,'DMG Tables'!$P$2:$P$35,'DMG Tables'!$O$2:$O$35)*ADW$1*LOOKUP(ADW$1,'DMG Tables'!$G$2:$G$7,'DMG Tables'!$H$2:$H$7)</f>
        <v>640000</v>
      </c>
      <c r="ADX6" s="1">
        <f>LOOKUP($A6,'DMG Tables'!$P$2:$P$35,'DMG Tables'!$O$2:$O$35)*ADX$1*LOOKUP(ADX$1,'DMG Tables'!$G$2:$G$7,'DMG Tables'!$H$2:$H$7)</f>
        <v>640800</v>
      </c>
      <c r="ADY6" s="1">
        <f>LOOKUP($A6,'DMG Tables'!$P$2:$P$35,'DMG Tables'!$O$2:$O$35)*ADY$1*LOOKUP(ADY$1,'DMG Tables'!$G$2:$G$7,'DMG Tables'!$H$2:$H$7)</f>
        <v>641600</v>
      </c>
      <c r="ADZ6" s="1">
        <f>LOOKUP($A6,'DMG Tables'!$P$2:$P$35,'DMG Tables'!$O$2:$O$35)*ADZ$1*LOOKUP(ADZ$1,'DMG Tables'!$G$2:$G$7,'DMG Tables'!$H$2:$H$7)</f>
        <v>642400</v>
      </c>
      <c r="AEA6" s="1">
        <f>LOOKUP($A6,'DMG Tables'!$P$2:$P$35,'DMG Tables'!$O$2:$O$35)*AEA$1*LOOKUP(AEA$1,'DMG Tables'!$G$2:$G$7,'DMG Tables'!$H$2:$H$7)</f>
        <v>643200</v>
      </c>
      <c r="AEB6" s="1">
        <f>LOOKUP($A6,'DMG Tables'!$P$2:$P$35,'DMG Tables'!$O$2:$O$35)*AEB$1*LOOKUP(AEB$1,'DMG Tables'!$G$2:$G$7,'DMG Tables'!$H$2:$H$7)</f>
        <v>644000</v>
      </c>
      <c r="AEC6" s="1">
        <f>LOOKUP($A6,'DMG Tables'!$P$2:$P$35,'DMG Tables'!$O$2:$O$35)*AEC$1*LOOKUP(AEC$1,'DMG Tables'!$G$2:$G$7,'DMG Tables'!$H$2:$H$7)</f>
        <v>644800</v>
      </c>
      <c r="AED6" s="1">
        <f>LOOKUP($A6,'DMG Tables'!$P$2:$P$35,'DMG Tables'!$O$2:$O$35)*AED$1*LOOKUP(AED$1,'DMG Tables'!$G$2:$G$7,'DMG Tables'!$H$2:$H$7)</f>
        <v>645600</v>
      </c>
      <c r="AEE6" s="1">
        <f>LOOKUP($A6,'DMG Tables'!$P$2:$P$35,'DMG Tables'!$O$2:$O$35)*AEE$1*LOOKUP(AEE$1,'DMG Tables'!$G$2:$G$7,'DMG Tables'!$H$2:$H$7)</f>
        <v>646400</v>
      </c>
      <c r="AEF6" s="1">
        <f>LOOKUP($A6,'DMG Tables'!$P$2:$P$35,'DMG Tables'!$O$2:$O$35)*AEF$1*LOOKUP(AEF$1,'DMG Tables'!$G$2:$G$7,'DMG Tables'!$H$2:$H$7)</f>
        <v>647200</v>
      </c>
      <c r="AEG6" s="1">
        <f>LOOKUP($A6,'DMG Tables'!$P$2:$P$35,'DMG Tables'!$O$2:$O$35)*AEG$1*LOOKUP(AEG$1,'DMG Tables'!$G$2:$G$7,'DMG Tables'!$H$2:$H$7)</f>
        <v>648000</v>
      </c>
      <c r="AEH6" s="1">
        <f>LOOKUP($A6,'DMG Tables'!$P$2:$P$35,'DMG Tables'!$O$2:$O$35)*AEH$1*LOOKUP(AEH$1,'DMG Tables'!$G$2:$G$7,'DMG Tables'!$H$2:$H$7)</f>
        <v>648800</v>
      </c>
      <c r="AEI6" s="1">
        <f>LOOKUP($A6,'DMG Tables'!$P$2:$P$35,'DMG Tables'!$O$2:$O$35)*AEI$1*LOOKUP(AEI$1,'DMG Tables'!$G$2:$G$7,'DMG Tables'!$H$2:$H$7)</f>
        <v>649600</v>
      </c>
      <c r="AEJ6" s="1">
        <f>LOOKUP($A6,'DMG Tables'!$P$2:$P$35,'DMG Tables'!$O$2:$O$35)*AEJ$1*LOOKUP(AEJ$1,'DMG Tables'!$G$2:$G$7,'DMG Tables'!$H$2:$H$7)</f>
        <v>650400</v>
      </c>
      <c r="AEK6" s="1">
        <f>LOOKUP($A6,'DMG Tables'!$P$2:$P$35,'DMG Tables'!$O$2:$O$35)*AEK$1*LOOKUP(AEK$1,'DMG Tables'!$G$2:$G$7,'DMG Tables'!$H$2:$H$7)</f>
        <v>651200</v>
      </c>
      <c r="AEL6" s="1">
        <f>LOOKUP($A6,'DMG Tables'!$P$2:$P$35,'DMG Tables'!$O$2:$O$35)*AEL$1*LOOKUP(AEL$1,'DMG Tables'!$G$2:$G$7,'DMG Tables'!$H$2:$H$7)</f>
        <v>652000</v>
      </c>
      <c r="AEM6" s="1">
        <f>LOOKUP($A6,'DMG Tables'!$P$2:$P$35,'DMG Tables'!$O$2:$O$35)*AEM$1*LOOKUP(AEM$1,'DMG Tables'!$G$2:$G$7,'DMG Tables'!$H$2:$H$7)</f>
        <v>652800</v>
      </c>
      <c r="AEN6" s="1">
        <f>LOOKUP($A6,'DMG Tables'!$P$2:$P$35,'DMG Tables'!$O$2:$O$35)*AEN$1*LOOKUP(AEN$1,'DMG Tables'!$G$2:$G$7,'DMG Tables'!$H$2:$H$7)</f>
        <v>653600</v>
      </c>
      <c r="AEO6" s="1">
        <f>LOOKUP($A6,'DMG Tables'!$P$2:$P$35,'DMG Tables'!$O$2:$O$35)*AEO$1*LOOKUP(AEO$1,'DMG Tables'!$G$2:$G$7,'DMG Tables'!$H$2:$H$7)</f>
        <v>654400</v>
      </c>
      <c r="AEP6" s="1">
        <f>LOOKUP($A6,'DMG Tables'!$P$2:$P$35,'DMG Tables'!$O$2:$O$35)*AEP$1*LOOKUP(AEP$1,'DMG Tables'!$G$2:$G$7,'DMG Tables'!$H$2:$H$7)</f>
        <v>655200</v>
      </c>
      <c r="AEQ6" s="1">
        <f>LOOKUP($A6,'DMG Tables'!$P$2:$P$35,'DMG Tables'!$O$2:$O$35)*AEQ$1*LOOKUP(AEQ$1,'DMG Tables'!$G$2:$G$7,'DMG Tables'!$H$2:$H$7)</f>
        <v>656000</v>
      </c>
      <c r="AER6" s="1">
        <f>LOOKUP($A6,'DMG Tables'!$P$2:$P$35,'DMG Tables'!$O$2:$O$35)*AER$1*LOOKUP(AER$1,'DMG Tables'!$G$2:$G$7,'DMG Tables'!$H$2:$H$7)</f>
        <v>656800</v>
      </c>
      <c r="AES6" s="1">
        <f>LOOKUP($A6,'DMG Tables'!$P$2:$P$35,'DMG Tables'!$O$2:$O$35)*AES$1*LOOKUP(AES$1,'DMG Tables'!$G$2:$G$7,'DMG Tables'!$H$2:$H$7)</f>
        <v>657600</v>
      </c>
      <c r="AET6" s="1">
        <f>LOOKUP($A6,'DMG Tables'!$P$2:$P$35,'DMG Tables'!$O$2:$O$35)*AET$1*LOOKUP(AET$1,'DMG Tables'!$G$2:$G$7,'DMG Tables'!$H$2:$H$7)</f>
        <v>658400</v>
      </c>
      <c r="AEU6" s="1">
        <f>LOOKUP($A6,'DMG Tables'!$P$2:$P$35,'DMG Tables'!$O$2:$O$35)*AEU$1*LOOKUP(AEU$1,'DMG Tables'!$G$2:$G$7,'DMG Tables'!$H$2:$H$7)</f>
        <v>659200</v>
      </c>
      <c r="AEV6" s="1">
        <f>LOOKUP($A6,'DMG Tables'!$P$2:$P$35,'DMG Tables'!$O$2:$O$35)*AEV$1*LOOKUP(AEV$1,'DMG Tables'!$G$2:$G$7,'DMG Tables'!$H$2:$H$7)</f>
        <v>660000</v>
      </c>
      <c r="AEW6" s="1">
        <f>LOOKUP($A6,'DMG Tables'!$P$2:$P$35,'DMG Tables'!$O$2:$O$35)*AEW$1*LOOKUP(AEW$1,'DMG Tables'!$G$2:$G$7,'DMG Tables'!$H$2:$H$7)</f>
        <v>660800</v>
      </c>
      <c r="AEX6" s="1">
        <f>LOOKUP($A6,'DMG Tables'!$P$2:$P$35,'DMG Tables'!$O$2:$O$35)*AEX$1*LOOKUP(AEX$1,'DMG Tables'!$G$2:$G$7,'DMG Tables'!$H$2:$H$7)</f>
        <v>661600</v>
      </c>
      <c r="AEY6" s="1">
        <f>LOOKUP($A6,'DMG Tables'!$P$2:$P$35,'DMG Tables'!$O$2:$O$35)*AEY$1*LOOKUP(AEY$1,'DMG Tables'!$G$2:$G$7,'DMG Tables'!$H$2:$H$7)</f>
        <v>662400</v>
      </c>
      <c r="AEZ6" s="1">
        <f>LOOKUP($A6,'DMG Tables'!$P$2:$P$35,'DMG Tables'!$O$2:$O$35)*AEZ$1*LOOKUP(AEZ$1,'DMG Tables'!$G$2:$G$7,'DMG Tables'!$H$2:$H$7)</f>
        <v>663200</v>
      </c>
      <c r="AFA6" s="1">
        <f>LOOKUP($A6,'DMG Tables'!$P$2:$P$35,'DMG Tables'!$O$2:$O$35)*AFA$1*LOOKUP(AFA$1,'DMG Tables'!$G$2:$G$7,'DMG Tables'!$H$2:$H$7)</f>
        <v>664000</v>
      </c>
      <c r="AFB6" s="1">
        <f>LOOKUP($A6,'DMG Tables'!$P$2:$P$35,'DMG Tables'!$O$2:$O$35)*AFB$1*LOOKUP(AFB$1,'DMG Tables'!$G$2:$G$7,'DMG Tables'!$H$2:$H$7)</f>
        <v>664800</v>
      </c>
      <c r="AFC6" s="1">
        <f>LOOKUP($A6,'DMG Tables'!$P$2:$P$35,'DMG Tables'!$O$2:$O$35)*AFC$1*LOOKUP(AFC$1,'DMG Tables'!$G$2:$G$7,'DMG Tables'!$H$2:$H$7)</f>
        <v>665600</v>
      </c>
      <c r="AFD6" s="1">
        <f>LOOKUP($A6,'DMG Tables'!$P$2:$P$35,'DMG Tables'!$O$2:$O$35)*AFD$1*LOOKUP(AFD$1,'DMG Tables'!$G$2:$G$7,'DMG Tables'!$H$2:$H$7)</f>
        <v>666400</v>
      </c>
      <c r="AFE6" s="1">
        <f>LOOKUP($A6,'DMG Tables'!$P$2:$P$35,'DMG Tables'!$O$2:$O$35)*AFE$1*LOOKUP(AFE$1,'DMG Tables'!$G$2:$G$7,'DMG Tables'!$H$2:$H$7)</f>
        <v>667200</v>
      </c>
      <c r="AFF6" s="1">
        <f>LOOKUP($A6,'DMG Tables'!$P$2:$P$35,'DMG Tables'!$O$2:$O$35)*AFF$1*LOOKUP(AFF$1,'DMG Tables'!$G$2:$G$7,'DMG Tables'!$H$2:$H$7)</f>
        <v>668000</v>
      </c>
      <c r="AFG6" s="1">
        <f>LOOKUP($A6,'DMG Tables'!$P$2:$P$35,'DMG Tables'!$O$2:$O$35)*AFG$1*LOOKUP(AFG$1,'DMG Tables'!$G$2:$G$7,'DMG Tables'!$H$2:$H$7)</f>
        <v>668800</v>
      </c>
      <c r="AFH6" s="1">
        <f>LOOKUP($A6,'DMG Tables'!$P$2:$P$35,'DMG Tables'!$O$2:$O$35)*AFH$1*LOOKUP(AFH$1,'DMG Tables'!$G$2:$G$7,'DMG Tables'!$H$2:$H$7)</f>
        <v>669600</v>
      </c>
      <c r="AFI6" s="1">
        <f>LOOKUP($A6,'DMG Tables'!$P$2:$P$35,'DMG Tables'!$O$2:$O$35)*AFI$1*LOOKUP(AFI$1,'DMG Tables'!$G$2:$G$7,'DMG Tables'!$H$2:$H$7)</f>
        <v>670400</v>
      </c>
      <c r="AFJ6" s="1">
        <f>LOOKUP($A6,'DMG Tables'!$P$2:$P$35,'DMG Tables'!$O$2:$O$35)*AFJ$1*LOOKUP(AFJ$1,'DMG Tables'!$G$2:$G$7,'DMG Tables'!$H$2:$H$7)</f>
        <v>671200</v>
      </c>
      <c r="AFK6" s="1">
        <f>LOOKUP($A6,'DMG Tables'!$P$2:$P$35,'DMG Tables'!$O$2:$O$35)*AFK$1*LOOKUP(AFK$1,'DMG Tables'!$G$2:$G$7,'DMG Tables'!$H$2:$H$7)</f>
        <v>672000</v>
      </c>
      <c r="AFL6" s="1">
        <f>LOOKUP($A6,'DMG Tables'!$P$2:$P$35,'DMG Tables'!$O$2:$O$35)*AFL$1*LOOKUP(AFL$1,'DMG Tables'!$G$2:$G$7,'DMG Tables'!$H$2:$H$7)</f>
        <v>672800</v>
      </c>
      <c r="AFM6" s="1">
        <f>LOOKUP($A6,'DMG Tables'!$P$2:$P$35,'DMG Tables'!$O$2:$O$35)*AFM$1*LOOKUP(AFM$1,'DMG Tables'!$G$2:$G$7,'DMG Tables'!$H$2:$H$7)</f>
        <v>673600</v>
      </c>
      <c r="AFN6" s="1">
        <f>LOOKUP($A6,'DMG Tables'!$P$2:$P$35,'DMG Tables'!$O$2:$O$35)*AFN$1*LOOKUP(AFN$1,'DMG Tables'!$G$2:$G$7,'DMG Tables'!$H$2:$H$7)</f>
        <v>674400</v>
      </c>
      <c r="AFO6" s="1">
        <f>LOOKUP($A6,'DMG Tables'!$P$2:$P$35,'DMG Tables'!$O$2:$O$35)*AFO$1*LOOKUP(AFO$1,'DMG Tables'!$G$2:$G$7,'DMG Tables'!$H$2:$H$7)</f>
        <v>675200</v>
      </c>
      <c r="AFP6" s="1">
        <f>LOOKUP($A6,'DMG Tables'!$P$2:$P$35,'DMG Tables'!$O$2:$O$35)*AFP$1*LOOKUP(AFP$1,'DMG Tables'!$G$2:$G$7,'DMG Tables'!$H$2:$H$7)</f>
        <v>676000</v>
      </c>
      <c r="AFQ6" s="1">
        <f>LOOKUP($A6,'DMG Tables'!$P$2:$P$35,'DMG Tables'!$O$2:$O$35)*AFQ$1*LOOKUP(AFQ$1,'DMG Tables'!$G$2:$G$7,'DMG Tables'!$H$2:$H$7)</f>
        <v>676800</v>
      </c>
      <c r="AFR6" s="1">
        <f>LOOKUP($A6,'DMG Tables'!$P$2:$P$35,'DMG Tables'!$O$2:$O$35)*AFR$1*LOOKUP(AFR$1,'DMG Tables'!$G$2:$G$7,'DMG Tables'!$H$2:$H$7)</f>
        <v>677600</v>
      </c>
      <c r="AFS6" s="1">
        <f>LOOKUP($A6,'DMG Tables'!$P$2:$P$35,'DMG Tables'!$O$2:$O$35)*AFS$1*LOOKUP(AFS$1,'DMG Tables'!$G$2:$G$7,'DMG Tables'!$H$2:$H$7)</f>
        <v>678400</v>
      </c>
      <c r="AFT6" s="1">
        <f>LOOKUP($A6,'DMG Tables'!$P$2:$P$35,'DMG Tables'!$O$2:$O$35)*AFT$1*LOOKUP(AFT$1,'DMG Tables'!$G$2:$G$7,'DMG Tables'!$H$2:$H$7)</f>
        <v>679200</v>
      </c>
      <c r="AFU6" s="1">
        <f>LOOKUP($A6,'DMG Tables'!$P$2:$P$35,'DMG Tables'!$O$2:$O$35)*AFU$1*LOOKUP(AFU$1,'DMG Tables'!$G$2:$G$7,'DMG Tables'!$H$2:$H$7)</f>
        <v>680000</v>
      </c>
      <c r="AFV6" s="1">
        <f>LOOKUP($A6,'DMG Tables'!$P$2:$P$35,'DMG Tables'!$O$2:$O$35)*AFV$1*LOOKUP(AFV$1,'DMG Tables'!$G$2:$G$7,'DMG Tables'!$H$2:$H$7)</f>
        <v>680800</v>
      </c>
      <c r="AFW6" s="1">
        <f>LOOKUP($A6,'DMG Tables'!$P$2:$P$35,'DMG Tables'!$O$2:$O$35)*AFW$1*LOOKUP(AFW$1,'DMG Tables'!$G$2:$G$7,'DMG Tables'!$H$2:$H$7)</f>
        <v>681600</v>
      </c>
      <c r="AFX6" s="1">
        <f>LOOKUP($A6,'DMG Tables'!$P$2:$P$35,'DMG Tables'!$O$2:$O$35)*AFX$1*LOOKUP(AFX$1,'DMG Tables'!$G$2:$G$7,'DMG Tables'!$H$2:$H$7)</f>
        <v>682400</v>
      </c>
      <c r="AFY6" s="1">
        <f>LOOKUP($A6,'DMG Tables'!$P$2:$P$35,'DMG Tables'!$O$2:$O$35)*AFY$1*LOOKUP(AFY$1,'DMG Tables'!$G$2:$G$7,'DMG Tables'!$H$2:$H$7)</f>
        <v>683200</v>
      </c>
      <c r="AFZ6" s="1">
        <f>LOOKUP($A6,'DMG Tables'!$P$2:$P$35,'DMG Tables'!$O$2:$O$35)*AFZ$1*LOOKUP(AFZ$1,'DMG Tables'!$G$2:$G$7,'DMG Tables'!$H$2:$H$7)</f>
        <v>684000</v>
      </c>
      <c r="AGA6" s="1">
        <f>LOOKUP($A6,'DMG Tables'!$P$2:$P$35,'DMG Tables'!$O$2:$O$35)*AGA$1*LOOKUP(AGA$1,'DMG Tables'!$G$2:$G$7,'DMG Tables'!$H$2:$H$7)</f>
        <v>684800</v>
      </c>
      <c r="AGB6" s="1">
        <f>LOOKUP($A6,'DMG Tables'!$P$2:$P$35,'DMG Tables'!$O$2:$O$35)*AGB$1*LOOKUP(AGB$1,'DMG Tables'!$G$2:$G$7,'DMG Tables'!$H$2:$H$7)</f>
        <v>685600</v>
      </c>
      <c r="AGC6" s="1">
        <f>LOOKUP($A6,'DMG Tables'!$P$2:$P$35,'DMG Tables'!$O$2:$O$35)*AGC$1*LOOKUP(AGC$1,'DMG Tables'!$G$2:$G$7,'DMG Tables'!$H$2:$H$7)</f>
        <v>686400</v>
      </c>
      <c r="AGD6" s="1">
        <f>LOOKUP($A6,'DMG Tables'!$P$2:$P$35,'DMG Tables'!$O$2:$O$35)*AGD$1*LOOKUP(AGD$1,'DMG Tables'!$G$2:$G$7,'DMG Tables'!$H$2:$H$7)</f>
        <v>687200</v>
      </c>
      <c r="AGE6" s="1">
        <f>LOOKUP($A6,'DMG Tables'!$P$2:$P$35,'DMG Tables'!$O$2:$O$35)*AGE$1*LOOKUP(AGE$1,'DMG Tables'!$G$2:$G$7,'DMG Tables'!$H$2:$H$7)</f>
        <v>688000</v>
      </c>
      <c r="AGF6" s="1">
        <f>LOOKUP($A6,'DMG Tables'!$P$2:$P$35,'DMG Tables'!$O$2:$O$35)*AGF$1*LOOKUP(AGF$1,'DMG Tables'!$G$2:$G$7,'DMG Tables'!$H$2:$H$7)</f>
        <v>688800</v>
      </c>
      <c r="AGG6" s="1">
        <f>LOOKUP($A6,'DMG Tables'!$P$2:$P$35,'DMG Tables'!$O$2:$O$35)*AGG$1*LOOKUP(AGG$1,'DMG Tables'!$G$2:$G$7,'DMG Tables'!$H$2:$H$7)</f>
        <v>689600</v>
      </c>
      <c r="AGH6" s="1">
        <f>LOOKUP($A6,'DMG Tables'!$P$2:$P$35,'DMG Tables'!$O$2:$O$35)*AGH$1*LOOKUP(AGH$1,'DMG Tables'!$G$2:$G$7,'DMG Tables'!$H$2:$H$7)</f>
        <v>690400</v>
      </c>
      <c r="AGI6" s="1">
        <f>LOOKUP($A6,'DMG Tables'!$P$2:$P$35,'DMG Tables'!$O$2:$O$35)*AGI$1*LOOKUP(AGI$1,'DMG Tables'!$G$2:$G$7,'DMG Tables'!$H$2:$H$7)</f>
        <v>691200</v>
      </c>
      <c r="AGJ6" s="1">
        <f>LOOKUP($A6,'DMG Tables'!$P$2:$P$35,'DMG Tables'!$O$2:$O$35)*AGJ$1*LOOKUP(AGJ$1,'DMG Tables'!$G$2:$G$7,'DMG Tables'!$H$2:$H$7)</f>
        <v>692000</v>
      </c>
      <c r="AGK6" s="1">
        <f>LOOKUP($A6,'DMG Tables'!$P$2:$P$35,'DMG Tables'!$O$2:$O$35)*AGK$1*LOOKUP(AGK$1,'DMG Tables'!$G$2:$G$7,'DMG Tables'!$H$2:$H$7)</f>
        <v>692800</v>
      </c>
      <c r="AGL6" s="1">
        <f>LOOKUP($A6,'DMG Tables'!$P$2:$P$35,'DMG Tables'!$O$2:$O$35)*AGL$1*LOOKUP(AGL$1,'DMG Tables'!$G$2:$G$7,'DMG Tables'!$H$2:$H$7)</f>
        <v>693600</v>
      </c>
      <c r="AGM6" s="1">
        <f>LOOKUP($A6,'DMG Tables'!$P$2:$P$35,'DMG Tables'!$O$2:$O$35)*AGM$1*LOOKUP(AGM$1,'DMG Tables'!$G$2:$G$7,'DMG Tables'!$H$2:$H$7)</f>
        <v>694400</v>
      </c>
      <c r="AGN6" s="1">
        <f>LOOKUP($A6,'DMG Tables'!$P$2:$P$35,'DMG Tables'!$O$2:$O$35)*AGN$1*LOOKUP(AGN$1,'DMG Tables'!$G$2:$G$7,'DMG Tables'!$H$2:$H$7)</f>
        <v>695200</v>
      </c>
      <c r="AGO6" s="1">
        <f>LOOKUP($A6,'DMG Tables'!$P$2:$P$35,'DMG Tables'!$O$2:$O$35)*AGO$1*LOOKUP(AGO$1,'DMG Tables'!$G$2:$G$7,'DMG Tables'!$H$2:$H$7)</f>
        <v>696000</v>
      </c>
      <c r="AGP6" s="1">
        <f>LOOKUP($A6,'DMG Tables'!$P$2:$P$35,'DMG Tables'!$O$2:$O$35)*AGP$1*LOOKUP(AGP$1,'DMG Tables'!$G$2:$G$7,'DMG Tables'!$H$2:$H$7)</f>
        <v>696800</v>
      </c>
      <c r="AGQ6" s="1">
        <f>LOOKUP($A6,'DMG Tables'!$P$2:$P$35,'DMG Tables'!$O$2:$O$35)*AGQ$1*LOOKUP(AGQ$1,'DMG Tables'!$G$2:$G$7,'DMG Tables'!$H$2:$H$7)</f>
        <v>697600</v>
      </c>
      <c r="AGR6" s="1">
        <f>LOOKUP($A6,'DMG Tables'!$P$2:$P$35,'DMG Tables'!$O$2:$O$35)*AGR$1*LOOKUP(AGR$1,'DMG Tables'!$G$2:$G$7,'DMG Tables'!$H$2:$H$7)</f>
        <v>698400</v>
      </c>
      <c r="AGS6" s="1">
        <f>LOOKUP($A6,'DMG Tables'!$P$2:$P$35,'DMG Tables'!$O$2:$O$35)*AGS$1*LOOKUP(AGS$1,'DMG Tables'!$G$2:$G$7,'DMG Tables'!$H$2:$H$7)</f>
        <v>699200</v>
      </c>
      <c r="AGT6" s="1">
        <f>LOOKUP($A6,'DMG Tables'!$P$2:$P$35,'DMG Tables'!$O$2:$O$35)*AGT$1*LOOKUP(AGT$1,'DMG Tables'!$G$2:$G$7,'DMG Tables'!$H$2:$H$7)</f>
        <v>700000</v>
      </c>
      <c r="AGU6" s="1">
        <f>LOOKUP($A6,'DMG Tables'!$P$2:$P$35,'DMG Tables'!$O$2:$O$35)*AGU$1*LOOKUP(AGU$1,'DMG Tables'!$G$2:$G$7,'DMG Tables'!$H$2:$H$7)</f>
        <v>700800</v>
      </c>
      <c r="AGV6" s="1">
        <f>LOOKUP($A6,'DMG Tables'!$P$2:$P$35,'DMG Tables'!$O$2:$O$35)*AGV$1*LOOKUP(AGV$1,'DMG Tables'!$G$2:$G$7,'DMG Tables'!$H$2:$H$7)</f>
        <v>701600</v>
      </c>
      <c r="AGW6" s="1">
        <f>LOOKUP($A6,'DMG Tables'!$P$2:$P$35,'DMG Tables'!$O$2:$O$35)*AGW$1*LOOKUP(AGW$1,'DMG Tables'!$G$2:$G$7,'DMG Tables'!$H$2:$H$7)</f>
        <v>702400</v>
      </c>
      <c r="AGX6" s="1">
        <f>LOOKUP($A6,'DMG Tables'!$P$2:$P$35,'DMG Tables'!$O$2:$O$35)*AGX$1*LOOKUP(AGX$1,'DMG Tables'!$G$2:$G$7,'DMG Tables'!$H$2:$H$7)</f>
        <v>703200</v>
      </c>
      <c r="AGY6" s="1">
        <f>LOOKUP($A6,'DMG Tables'!$P$2:$P$35,'DMG Tables'!$O$2:$O$35)*AGY$1*LOOKUP(AGY$1,'DMG Tables'!$G$2:$G$7,'DMG Tables'!$H$2:$H$7)</f>
        <v>704000</v>
      </c>
      <c r="AGZ6" s="1">
        <f>LOOKUP($A6,'DMG Tables'!$P$2:$P$35,'DMG Tables'!$O$2:$O$35)*AGZ$1*LOOKUP(AGZ$1,'DMG Tables'!$G$2:$G$7,'DMG Tables'!$H$2:$H$7)</f>
        <v>704800</v>
      </c>
      <c r="AHA6" s="1">
        <f>LOOKUP($A6,'DMG Tables'!$P$2:$P$35,'DMG Tables'!$O$2:$O$35)*AHA$1*LOOKUP(AHA$1,'DMG Tables'!$G$2:$G$7,'DMG Tables'!$H$2:$H$7)</f>
        <v>705600</v>
      </c>
      <c r="AHB6" s="1">
        <f>LOOKUP($A6,'DMG Tables'!$P$2:$P$35,'DMG Tables'!$O$2:$O$35)*AHB$1*LOOKUP(AHB$1,'DMG Tables'!$G$2:$G$7,'DMG Tables'!$H$2:$H$7)</f>
        <v>706400</v>
      </c>
      <c r="AHC6" s="1">
        <f>LOOKUP($A6,'DMG Tables'!$P$2:$P$35,'DMG Tables'!$O$2:$O$35)*AHC$1*LOOKUP(AHC$1,'DMG Tables'!$G$2:$G$7,'DMG Tables'!$H$2:$H$7)</f>
        <v>707200</v>
      </c>
      <c r="AHD6" s="1">
        <f>LOOKUP($A6,'DMG Tables'!$P$2:$P$35,'DMG Tables'!$O$2:$O$35)*AHD$1*LOOKUP(AHD$1,'DMG Tables'!$G$2:$G$7,'DMG Tables'!$H$2:$H$7)</f>
        <v>708000</v>
      </c>
      <c r="AHE6" s="1">
        <f>LOOKUP($A6,'DMG Tables'!$P$2:$P$35,'DMG Tables'!$O$2:$O$35)*AHE$1*LOOKUP(AHE$1,'DMG Tables'!$G$2:$G$7,'DMG Tables'!$H$2:$H$7)</f>
        <v>708800</v>
      </c>
      <c r="AHF6" s="1">
        <f>LOOKUP($A6,'DMG Tables'!$P$2:$P$35,'DMG Tables'!$O$2:$O$35)*AHF$1*LOOKUP(AHF$1,'DMG Tables'!$G$2:$G$7,'DMG Tables'!$H$2:$H$7)</f>
        <v>709600</v>
      </c>
      <c r="AHG6" s="1">
        <f>LOOKUP($A6,'DMG Tables'!$P$2:$P$35,'DMG Tables'!$O$2:$O$35)*AHG$1*LOOKUP(AHG$1,'DMG Tables'!$G$2:$G$7,'DMG Tables'!$H$2:$H$7)</f>
        <v>710400</v>
      </c>
      <c r="AHH6" s="1">
        <f>LOOKUP($A6,'DMG Tables'!$P$2:$P$35,'DMG Tables'!$O$2:$O$35)*AHH$1*LOOKUP(AHH$1,'DMG Tables'!$G$2:$G$7,'DMG Tables'!$H$2:$H$7)</f>
        <v>711200</v>
      </c>
      <c r="AHI6" s="1">
        <f>LOOKUP($A6,'DMG Tables'!$P$2:$P$35,'DMG Tables'!$O$2:$O$35)*AHI$1*LOOKUP(AHI$1,'DMG Tables'!$G$2:$G$7,'DMG Tables'!$H$2:$H$7)</f>
        <v>712000</v>
      </c>
      <c r="AHJ6" s="1">
        <f>LOOKUP($A6,'DMG Tables'!$P$2:$P$35,'DMG Tables'!$O$2:$O$35)*AHJ$1*LOOKUP(AHJ$1,'DMG Tables'!$G$2:$G$7,'DMG Tables'!$H$2:$H$7)</f>
        <v>712800</v>
      </c>
      <c r="AHK6" s="1">
        <f>LOOKUP($A6,'DMG Tables'!$P$2:$P$35,'DMG Tables'!$O$2:$O$35)*AHK$1*LOOKUP(AHK$1,'DMG Tables'!$G$2:$G$7,'DMG Tables'!$H$2:$H$7)</f>
        <v>713600</v>
      </c>
      <c r="AHL6" s="1">
        <f>LOOKUP($A6,'DMG Tables'!$P$2:$P$35,'DMG Tables'!$O$2:$O$35)*AHL$1*LOOKUP(AHL$1,'DMG Tables'!$G$2:$G$7,'DMG Tables'!$H$2:$H$7)</f>
        <v>714400</v>
      </c>
      <c r="AHM6" s="1">
        <f>LOOKUP($A6,'DMG Tables'!$P$2:$P$35,'DMG Tables'!$O$2:$O$35)*AHM$1*LOOKUP(AHM$1,'DMG Tables'!$G$2:$G$7,'DMG Tables'!$H$2:$H$7)</f>
        <v>715200</v>
      </c>
      <c r="AHN6" s="1">
        <f>LOOKUP($A6,'DMG Tables'!$P$2:$P$35,'DMG Tables'!$O$2:$O$35)*AHN$1*LOOKUP(AHN$1,'DMG Tables'!$G$2:$G$7,'DMG Tables'!$H$2:$H$7)</f>
        <v>716000</v>
      </c>
      <c r="AHO6" s="1">
        <f>LOOKUP($A6,'DMG Tables'!$P$2:$P$35,'DMG Tables'!$O$2:$O$35)*AHO$1*LOOKUP(AHO$1,'DMG Tables'!$G$2:$G$7,'DMG Tables'!$H$2:$H$7)</f>
        <v>716800</v>
      </c>
      <c r="AHP6" s="1">
        <f>LOOKUP($A6,'DMG Tables'!$P$2:$P$35,'DMG Tables'!$O$2:$O$35)*AHP$1*LOOKUP(AHP$1,'DMG Tables'!$G$2:$G$7,'DMG Tables'!$H$2:$H$7)</f>
        <v>717600</v>
      </c>
      <c r="AHQ6" s="1">
        <f>LOOKUP($A6,'DMG Tables'!$P$2:$P$35,'DMG Tables'!$O$2:$O$35)*AHQ$1*LOOKUP(AHQ$1,'DMG Tables'!$G$2:$G$7,'DMG Tables'!$H$2:$H$7)</f>
        <v>718400</v>
      </c>
      <c r="AHR6" s="1">
        <f>LOOKUP($A6,'DMG Tables'!$P$2:$P$35,'DMG Tables'!$O$2:$O$35)*AHR$1*LOOKUP(AHR$1,'DMG Tables'!$G$2:$G$7,'DMG Tables'!$H$2:$H$7)</f>
        <v>719200</v>
      </c>
      <c r="AHS6" s="1">
        <f>LOOKUP($A6,'DMG Tables'!$P$2:$P$35,'DMG Tables'!$O$2:$O$35)*AHS$1*LOOKUP(AHS$1,'DMG Tables'!$G$2:$G$7,'DMG Tables'!$H$2:$H$7)</f>
        <v>720000</v>
      </c>
      <c r="AHT6" s="1">
        <f>LOOKUP($A6,'DMG Tables'!$P$2:$P$35,'DMG Tables'!$O$2:$O$35)*AHT$1*LOOKUP(AHT$1,'DMG Tables'!$G$2:$G$7,'DMG Tables'!$H$2:$H$7)</f>
        <v>720800</v>
      </c>
      <c r="AHU6" s="1">
        <f>LOOKUP($A6,'DMG Tables'!$P$2:$P$35,'DMG Tables'!$O$2:$O$35)*AHU$1*LOOKUP(AHU$1,'DMG Tables'!$G$2:$G$7,'DMG Tables'!$H$2:$H$7)</f>
        <v>721600</v>
      </c>
      <c r="AHV6" s="1">
        <f>LOOKUP($A6,'DMG Tables'!$P$2:$P$35,'DMG Tables'!$O$2:$O$35)*AHV$1*LOOKUP(AHV$1,'DMG Tables'!$G$2:$G$7,'DMG Tables'!$H$2:$H$7)</f>
        <v>722400</v>
      </c>
      <c r="AHW6" s="1">
        <f>LOOKUP($A6,'DMG Tables'!$P$2:$P$35,'DMG Tables'!$O$2:$O$35)*AHW$1*LOOKUP(AHW$1,'DMG Tables'!$G$2:$G$7,'DMG Tables'!$H$2:$H$7)</f>
        <v>723200</v>
      </c>
      <c r="AHX6" s="1">
        <f>LOOKUP($A6,'DMG Tables'!$P$2:$P$35,'DMG Tables'!$O$2:$O$35)*AHX$1*LOOKUP(AHX$1,'DMG Tables'!$G$2:$G$7,'DMG Tables'!$H$2:$H$7)</f>
        <v>724000</v>
      </c>
      <c r="AHY6" s="1">
        <f>LOOKUP($A6,'DMG Tables'!$P$2:$P$35,'DMG Tables'!$O$2:$O$35)*AHY$1*LOOKUP(AHY$1,'DMG Tables'!$G$2:$G$7,'DMG Tables'!$H$2:$H$7)</f>
        <v>724800</v>
      </c>
      <c r="AHZ6" s="1">
        <f>LOOKUP($A6,'DMG Tables'!$P$2:$P$35,'DMG Tables'!$O$2:$O$35)*AHZ$1*LOOKUP(AHZ$1,'DMG Tables'!$G$2:$G$7,'DMG Tables'!$H$2:$H$7)</f>
        <v>725600</v>
      </c>
      <c r="AIA6" s="1">
        <f>LOOKUP($A6,'DMG Tables'!$P$2:$P$35,'DMG Tables'!$O$2:$O$35)*AIA$1*LOOKUP(AIA$1,'DMG Tables'!$G$2:$G$7,'DMG Tables'!$H$2:$H$7)</f>
        <v>726400</v>
      </c>
      <c r="AIB6" s="1">
        <f>LOOKUP($A6,'DMG Tables'!$P$2:$P$35,'DMG Tables'!$O$2:$O$35)*AIB$1*LOOKUP(AIB$1,'DMG Tables'!$G$2:$G$7,'DMG Tables'!$H$2:$H$7)</f>
        <v>727200</v>
      </c>
      <c r="AIC6" s="1">
        <f>LOOKUP($A6,'DMG Tables'!$P$2:$P$35,'DMG Tables'!$O$2:$O$35)*AIC$1*LOOKUP(AIC$1,'DMG Tables'!$G$2:$G$7,'DMG Tables'!$H$2:$H$7)</f>
        <v>728000</v>
      </c>
      <c r="AID6" s="1">
        <f>LOOKUP($A6,'DMG Tables'!$P$2:$P$35,'DMG Tables'!$O$2:$O$35)*AID$1*LOOKUP(AID$1,'DMG Tables'!$G$2:$G$7,'DMG Tables'!$H$2:$H$7)</f>
        <v>728800</v>
      </c>
      <c r="AIE6" s="1">
        <f>LOOKUP($A6,'DMG Tables'!$P$2:$P$35,'DMG Tables'!$O$2:$O$35)*AIE$1*LOOKUP(AIE$1,'DMG Tables'!$G$2:$G$7,'DMG Tables'!$H$2:$H$7)</f>
        <v>729600</v>
      </c>
      <c r="AIF6" s="1">
        <f>LOOKUP($A6,'DMG Tables'!$P$2:$P$35,'DMG Tables'!$O$2:$O$35)*AIF$1*LOOKUP(AIF$1,'DMG Tables'!$G$2:$G$7,'DMG Tables'!$H$2:$H$7)</f>
        <v>730400</v>
      </c>
      <c r="AIG6" s="1">
        <f>LOOKUP($A6,'DMG Tables'!$P$2:$P$35,'DMG Tables'!$O$2:$O$35)*AIG$1*LOOKUP(AIG$1,'DMG Tables'!$G$2:$G$7,'DMG Tables'!$H$2:$H$7)</f>
        <v>731200</v>
      </c>
      <c r="AIH6" s="1">
        <f>LOOKUP($A6,'DMG Tables'!$P$2:$P$35,'DMG Tables'!$O$2:$O$35)*AIH$1*LOOKUP(AIH$1,'DMG Tables'!$G$2:$G$7,'DMG Tables'!$H$2:$H$7)</f>
        <v>732000</v>
      </c>
      <c r="AII6" s="1">
        <f>LOOKUP($A6,'DMG Tables'!$P$2:$P$35,'DMG Tables'!$O$2:$O$35)*AII$1*LOOKUP(AII$1,'DMG Tables'!$G$2:$G$7,'DMG Tables'!$H$2:$H$7)</f>
        <v>732800</v>
      </c>
      <c r="AIJ6" s="1">
        <f>LOOKUP($A6,'DMG Tables'!$P$2:$P$35,'DMG Tables'!$O$2:$O$35)*AIJ$1*LOOKUP(AIJ$1,'DMG Tables'!$G$2:$G$7,'DMG Tables'!$H$2:$H$7)</f>
        <v>733600</v>
      </c>
      <c r="AIK6" s="1">
        <f>LOOKUP($A6,'DMG Tables'!$P$2:$P$35,'DMG Tables'!$O$2:$O$35)*AIK$1*LOOKUP(AIK$1,'DMG Tables'!$G$2:$G$7,'DMG Tables'!$H$2:$H$7)</f>
        <v>734400</v>
      </c>
      <c r="AIL6" s="1">
        <f>LOOKUP($A6,'DMG Tables'!$P$2:$P$35,'DMG Tables'!$O$2:$O$35)*AIL$1*LOOKUP(AIL$1,'DMG Tables'!$G$2:$G$7,'DMG Tables'!$H$2:$H$7)</f>
        <v>735200</v>
      </c>
      <c r="AIM6" s="1">
        <f>LOOKUP($A6,'DMG Tables'!$P$2:$P$35,'DMG Tables'!$O$2:$O$35)*AIM$1*LOOKUP(AIM$1,'DMG Tables'!$G$2:$G$7,'DMG Tables'!$H$2:$H$7)</f>
        <v>736000</v>
      </c>
      <c r="AIN6" s="1">
        <f>LOOKUP($A6,'DMG Tables'!$P$2:$P$35,'DMG Tables'!$O$2:$O$35)*AIN$1*LOOKUP(AIN$1,'DMG Tables'!$G$2:$G$7,'DMG Tables'!$H$2:$H$7)</f>
        <v>736800</v>
      </c>
      <c r="AIO6" s="1">
        <f>LOOKUP($A6,'DMG Tables'!$P$2:$P$35,'DMG Tables'!$O$2:$O$35)*AIO$1*LOOKUP(AIO$1,'DMG Tables'!$G$2:$G$7,'DMG Tables'!$H$2:$H$7)</f>
        <v>737600</v>
      </c>
      <c r="AIP6" s="1">
        <f>LOOKUP($A6,'DMG Tables'!$P$2:$P$35,'DMG Tables'!$O$2:$O$35)*AIP$1*LOOKUP(AIP$1,'DMG Tables'!$G$2:$G$7,'DMG Tables'!$H$2:$H$7)</f>
        <v>738400</v>
      </c>
      <c r="AIQ6" s="1">
        <f>LOOKUP($A6,'DMG Tables'!$P$2:$P$35,'DMG Tables'!$O$2:$O$35)*AIQ$1*LOOKUP(AIQ$1,'DMG Tables'!$G$2:$G$7,'DMG Tables'!$H$2:$H$7)</f>
        <v>739200</v>
      </c>
      <c r="AIR6" s="1">
        <f>LOOKUP($A6,'DMG Tables'!$P$2:$P$35,'DMG Tables'!$O$2:$O$35)*AIR$1*LOOKUP(AIR$1,'DMG Tables'!$G$2:$G$7,'DMG Tables'!$H$2:$H$7)</f>
        <v>740000</v>
      </c>
      <c r="AIS6" s="1">
        <f>LOOKUP($A6,'DMG Tables'!$P$2:$P$35,'DMG Tables'!$O$2:$O$35)*AIS$1*LOOKUP(AIS$1,'DMG Tables'!$G$2:$G$7,'DMG Tables'!$H$2:$H$7)</f>
        <v>740800</v>
      </c>
      <c r="AIT6" s="1">
        <f>LOOKUP($A6,'DMG Tables'!$P$2:$P$35,'DMG Tables'!$O$2:$O$35)*AIT$1*LOOKUP(AIT$1,'DMG Tables'!$G$2:$G$7,'DMG Tables'!$H$2:$H$7)</f>
        <v>741600</v>
      </c>
      <c r="AIU6" s="1">
        <f>LOOKUP($A6,'DMG Tables'!$P$2:$P$35,'DMG Tables'!$O$2:$O$35)*AIU$1*LOOKUP(AIU$1,'DMG Tables'!$G$2:$G$7,'DMG Tables'!$H$2:$H$7)</f>
        <v>742400</v>
      </c>
      <c r="AIV6" s="1">
        <f>LOOKUP($A6,'DMG Tables'!$P$2:$P$35,'DMG Tables'!$O$2:$O$35)*AIV$1*LOOKUP(AIV$1,'DMG Tables'!$G$2:$G$7,'DMG Tables'!$H$2:$H$7)</f>
        <v>743200</v>
      </c>
      <c r="AIW6" s="1">
        <f>LOOKUP($A6,'DMG Tables'!$P$2:$P$35,'DMG Tables'!$O$2:$O$35)*AIW$1*LOOKUP(AIW$1,'DMG Tables'!$G$2:$G$7,'DMG Tables'!$H$2:$H$7)</f>
        <v>744000</v>
      </c>
      <c r="AIX6" s="1">
        <f>LOOKUP($A6,'DMG Tables'!$P$2:$P$35,'DMG Tables'!$O$2:$O$35)*AIX$1*LOOKUP(AIX$1,'DMG Tables'!$G$2:$G$7,'DMG Tables'!$H$2:$H$7)</f>
        <v>744800</v>
      </c>
      <c r="AIY6" s="1">
        <f>LOOKUP($A6,'DMG Tables'!$P$2:$P$35,'DMG Tables'!$O$2:$O$35)*AIY$1*LOOKUP(AIY$1,'DMG Tables'!$G$2:$G$7,'DMG Tables'!$H$2:$H$7)</f>
        <v>745600</v>
      </c>
      <c r="AIZ6" s="1">
        <f>LOOKUP($A6,'DMG Tables'!$P$2:$P$35,'DMG Tables'!$O$2:$O$35)*AIZ$1*LOOKUP(AIZ$1,'DMG Tables'!$G$2:$G$7,'DMG Tables'!$H$2:$H$7)</f>
        <v>746400</v>
      </c>
      <c r="AJA6" s="1">
        <f>LOOKUP($A6,'DMG Tables'!$P$2:$P$35,'DMG Tables'!$O$2:$O$35)*AJA$1*LOOKUP(AJA$1,'DMG Tables'!$G$2:$G$7,'DMG Tables'!$H$2:$H$7)</f>
        <v>747200</v>
      </c>
      <c r="AJB6" s="1">
        <f>LOOKUP($A6,'DMG Tables'!$P$2:$P$35,'DMG Tables'!$O$2:$O$35)*AJB$1*LOOKUP(AJB$1,'DMG Tables'!$G$2:$G$7,'DMG Tables'!$H$2:$H$7)</f>
        <v>748000</v>
      </c>
      <c r="AJC6" s="1">
        <f>LOOKUP($A6,'DMG Tables'!$P$2:$P$35,'DMG Tables'!$O$2:$O$35)*AJC$1*LOOKUP(AJC$1,'DMG Tables'!$G$2:$G$7,'DMG Tables'!$H$2:$H$7)</f>
        <v>748800</v>
      </c>
      <c r="AJD6" s="1">
        <f>LOOKUP($A6,'DMG Tables'!$P$2:$P$35,'DMG Tables'!$O$2:$O$35)*AJD$1*LOOKUP(AJD$1,'DMG Tables'!$G$2:$G$7,'DMG Tables'!$H$2:$H$7)</f>
        <v>749600</v>
      </c>
      <c r="AJE6" s="1">
        <f>LOOKUP($A6,'DMG Tables'!$P$2:$P$35,'DMG Tables'!$O$2:$O$35)*AJE$1*LOOKUP(AJE$1,'DMG Tables'!$G$2:$G$7,'DMG Tables'!$H$2:$H$7)</f>
        <v>750400</v>
      </c>
      <c r="AJF6" s="1">
        <f>LOOKUP($A6,'DMG Tables'!$P$2:$P$35,'DMG Tables'!$O$2:$O$35)*AJF$1*LOOKUP(AJF$1,'DMG Tables'!$G$2:$G$7,'DMG Tables'!$H$2:$H$7)</f>
        <v>751200</v>
      </c>
      <c r="AJG6" s="1">
        <f>LOOKUP($A6,'DMG Tables'!$P$2:$P$35,'DMG Tables'!$O$2:$O$35)*AJG$1*LOOKUP(AJG$1,'DMG Tables'!$G$2:$G$7,'DMG Tables'!$H$2:$H$7)</f>
        <v>752000</v>
      </c>
      <c r="AJH6" s="1">
        <f>LOOKUP($A6,'DMG Tables'!$P$2:$P$35,'DMG Tables'!$O$2:$O$35)*AJH$1*LOOKUP(AJH$1,'DMG Tables'!$G$2:$G$7,'DMG Tables'!$H$2:$H$7)</f>
        <v>752800</v>
      </c>
      <c r="AJI6" s="1">
        <f>LOOKUP($A6,'DMG Tables'!$P$2:$P$35,'DMG Tables'!$O$2:$O$35)*AJI$1*LOOKUP(AJI$1,'DMG Tables'!$G$2:$G$7,'DMG Tables'!$H$2:$H$7)</f>
        <v>753600</v>
      </c>
      <c r="AJJ6" s="1">
        <f>LOOKUP($A6,'DMG Tables'!$P$2:$P$35,'DMG Tables'!$O$2:$O$35)*AJJ$1*LOOKUP(AJJ$1,'DMG Tables'!$G$2:$G$7,'DMG Tables'!$H$2:$H$7)</f>
        <v>754400</v>
      </c>
      <c r="AJK6" s="1">
        <f>LOOKUP($A6,'DMG Tables'!$P$2:$P$35,'DMG Tables'!$O$2:$O$35)*AJK$1*LOOKUP(AJK$1,'DMG Tables'!$G$2:$G$7,'DMG Tables'!$H$2:$H$7)</f>
        <v>755200</v>
      </c>
      <c r="AJL6" s="1">
        <f>LOOKUP($A6,'DMG Tables'!$P$2:$P$35,'DMG Tables'!$O$2:$O$35)*AJL$1*LOOKUP(AJL$1,'DMG Tables'!$G$2:$G$7,'DMG Tables'!$H$2:$H$7)</f>
        <v>756000</v>
      </c>
      <c r="AJM6" s="1">
        <f>LOOKUP($A6,'DMG Tables'!$P$2:$P$35,'DMG Tables'!$O$2:$O$35)*AJM$1*LOOKUP(AJM$1,'DMG Tables'!$G$2:$G$7,'DMG Tables'!$H$2:$H$7)</f>
        <v>756800</v>
      </c>
      <c r="AJN6" s="1">
        <f>LOOKUP($A6,'DMG Tables'!$P$2:$P$35,'DMG Tables'!$O$2:$O$35)*AJN$1*LOOKUP(AJN$1,'DMG Tables'!$G$2:$G$7,'DMG Tables'!$H$2:$H$7)</f>
        <v>757600</v>
      </c>
      <c r="AJO6" s="1">
        <f>LOOKUP($A6,'DMG Tables'!$P$2:$P$35,'DMG Tables'!$O$2:$O$35)*AJO$1*LOOKUP(AJO$1,'DMG Tables'!$G$2:$G$7,'DMG Tables'!$H$2:$H$7)</f>
        <v>758400</v>
      </c>
      <c r="AJP6" s="1">
        <f>LOOKUP($A6,'DMG Tables'!$P$2:$P$35,'DMG Tables'!$O$2:$O$35)*AJP$1*LOOKUP(AJP$1,'DMG Tables'!$G$2:$G$7,'DMG Tables'!$H$2:$H$7)</f>
        <v>759200</v>
      </c>
      <c r="AJQ6" s="1">
        <f>LOOKUP($A6,'DMG Tables'!$P$2:$P$35,'DMG Tables'!$O$2:$O$35)*AJQ$1*LOOKUP(AJQ$1,'DMG Tables'!$G$2:$G$7,'DMG Tables'!$H$2:$H$7)</f>
        <v>760000</v>
      </c>
      <c r="AJR6" s="1">
        <f>LOOKUP($A6,'DMG Tables'!$P$2:$P$35,'DMG Tables'!$O$2:$O$35)*AJR$1*LOOKUP(AJR$1,'DMG Tables'!$G$2:$G$7,'DMG Tables'!$H$2:$H$7)</f>
        <v>760800</v>
      </c>
      <c r="AJS6" s="1">
        <f>LOOKUP($A6,'DMG Tables'!$P$2:$P$35,'DMG Tables'!$O$2:$O$35)*AJS$1*LOOKUP(AJS$1,'DMG Tables'!$G$2:$G$7,'DMG Tables'!$H$2:$H$7)</f>
        <v>761600</v>
      </c>
      <c r="AJT6" s="1">
        <f>LOOKUP($A6,'DMG Tables'!$P$2:$P$35,'DMG Tables'!$O$2:$O$35)*AJT$1*LOOKUP(AJT$1,'DMG Tables'!$G$2:$G$7,'DMG Tables'!$H$2:$H$7)</f>
        <v>762400</v>
      </c>
      <c r="AJU6" s="1">
        <f>LOOKUP($A6,'DMG Tables'!$P$2:$P$35,'DMG Tables'!$O$2:$O$35)*AJU$1*LOOKUP(AJU$1,'DMG Tables'!$G$2:$G$7,'DMG Tables'!$H$2:$H$7)</f>
        <v>763200</v>
      </c>
      <c r="AJV6" s="1">
        <f>LOOKUP($A6,'DMG Tables'!$P$2:$P$35,'DMG Tables'!$O$2:$O$35)*AJV$1*LOOKUP(AJV$1,'DMG Tables'!$G$2:$G$7,'DMG Tables'!$H$2:$H$7)</f>
        <v>764000</v>
      </c>
      <c r="AJW6" s="1">
        <f>LOOKUP($A6,'DMG Tables'!$P$2:$P$35,'DMG Tables'!$O$2:$O$35)*AJW$1*LOOKUP(AJW$1,'DMG Tables'!$G$2:$G$7,'DMG Tables'!$H$2:$H$7)</f>
        <v>764800</v>
      </c>
      <c r="AJX6" s="1">
        <f>LOOKUP($A6,'DMG Tables'!$P$2:$P$35,'DMG Tables'!$O$2:$O$35)*AJX$1*LOOKUP(AJX$1,'DMG Tables'!$G$2:$G$7,'DMG Tables'!$H$2:$H$7)</f>
        <v>765600</v>
      </c>
      <c r="AJY6" s="1">
        <f>LOOKUP($A6,'DMG Tables'!$P$2:$P$35,'DMG Tables'!$O$2:$O$35)*AJY$1*LOOKUP(AJY$1,'DMG Tables'!$G$2:$G$7,'DMG Tables'!$H$2:$H$7)</f>
        <v>766400</v>
      </c>
      <c r="AJZ6" s="1">
        <f>LOOKUP($A6,'DMG Tables'!$P$2:$P$35,'DMG Tables'!$O$2:$O$35)*AJZ$1*LOOKUP(AJZ$1,'DMG Tables'!$G$2:$G$7,'DMG Tables'!$H$2:$H$7)</f>
        <v>767200</v>
      </c>
      <c r="AKA6" s="1">
        <f>LOOKUP($A6,'DMG Tables'!$P$2:$P$35,'DMG Tables'!$O$2:$O$35)*AKA$1*LOOKUP(AKA$1,'DMG Tables'!$G$2:$G$7,'DMG Tables'!$H$2:$H$7)</f>
        <v>768000</v>
      </c>
      <c r="AKB6" s="1">
        <f>LOOKUP($A6,'DMG Tables'!$P$2:$P$35,'DMG Tables'!$O$2:$O$35)*AKB$1*LOOKUP(AKB$1,'DMG Tables'!$G$2:$G$7,'DMG Tables'!$H$2:$H$7)</f>
        <v>768800</v>
      </c>
      <c r="AKC6" s="1">
        <f>LOOKUP($A6,'DMG Tables'!$P$2:$P$35,'DMG Tables'!$O$2:$O$35)*AKC$1*LOOKUP(AKC$1,'DMG Tables'!$G$2:$G$7,'DMG Tables'!$H$2:$H$7)</f>
        <v>769600</v>
      </c>
      <c r="AKD6" s="1">
        <f>LOOKUP($A6,'DMG Tables'!$P$2:$P$35,'DMG Tables'!$O$2:$O$35)*AKD$1*LOOKUP(AKD$1,'DMG Tables'!$G$2:$G$7,'DMG Tables'!$H$2:$H$7)</f>
        <v>770400</v>
      </c>
      <c r="AKE6" s="1">
        <f>LOOKUP($A6,'DMG Tables'!$P$2:$P$35,'DMG Tables'!$O$2:$O$35)*AKE$1*LOOKUP(AKE$1,'DMG Tables'!$G$2:$G$7,'DMG Tables'!$H$2:$H$7)</f>
        <v>771200</v>
      </c>
      <c r="AKF6" s="1">
        <f>LOOKUP($A6,'DMG Tables'!$P$2:$P$35,'DMG Tables'!$O$2:$O$35)*AKF$1*LOOKUP(AKF$1,'DMG Tables'!$G$2:$G$7,'DMG Tables'!$H$2:$H$7)</f>
        <v>772000</v>
      </c>
      <c r="AKG6" s="1">
        <f>LOOKUP($A6,'DMG Tables'!$P$2:$P$35,'DMG Tables'!$O$2:$O$35)*AKG$1*LOOKUP(AKG$1,'DMG Tables'!$G$2:$G$7,'DMG Tables'!$H$2:$H$7)</f>
        <v>772800</v>
      </c>
      <c r="AKH6" s="1">
        <f>LOOKUP($A6,'DMG Tables'!$P$2:$P$35,'DMG Tables'!$O$2:$O$35)*AKH$1*LOOKUP(AKH$1,'DMG Tables'!$G$2:$G$7,'DMG Tables'!$H$2:$H$7)</f>
        <v>773600</v>
      </c>
      <c r="AKI6" s="1">
        <f>LOOKUP($A6,'DMG Tables'!$P$2:$P$35,'DMG Tables'!$O$2:$O$35)*AKI$1*LOOKUP(AKI$1,'DMG Tables'!$G$2:$G$7,'DMG Tables'!$H$2:$H$7)</f>
        <v>774400</v>
      </c>
      <c r="AKJ6" s="1">
        <f>LOOKUP($A6,'DMG Tables'!$P$2:$P$35,'DMG Tables'!$O$2:$O$35)*AKJ$1*LOOKUP(AKJ$1,'DMG Tables'!$G$2:$G$7,'DMG Tables'!$H$2:$H$7)</f>
        <v>775200</v>
      </c>
      <c r="AKK6" s="1">
        <f>LOOKUP($A6,'DMG Tables'!$P$2:$P$35,'DMG Tables'!$O$2:$O$35)*AKK$1*LOOKUP(AKK$1,'DMG Tables'!$G$2:$G$7,'DMG Tables'!$H$2:$H$7)</f>
        <v>776000</v>
      </c>
      <c r="AKL6" s="1">
        <f>LOOKUP($A6,'DMG Tables'!$P$2:$P$35,'DMG Tables'!$O$2:$O$35)*AKL$1*LOOKUP(AKL$1,'DMG Tables'!$G$2:$G$7,'DMG Tables'!$H$2:$H$7)</f>
        <v>776800</v>
      </c>
      <c r="AKM6" s="1">
        <f>LOOKUP($A6,'DMG Tables'!$P$2:$P$35,'DMG Tables'!$O$2:$O$35)*AKM$1*LOOKUP(AKM$1,'DMG Tables'!$G$2:$G$7,'DMG Tables'!$H$2:$H$7)</f>
        <v>777600</v>
      </c>
      <c r="AKN6" s="1">
        <f>LOOKUP($A6,'DMG Tables'!$P$2:$P$35,'DMG Tables'!$O$2:$O$35)*AKN$1*LOOKUP(AKN$1,'DMG Tables'!$G$2:$G$7,'DMG Tables'!$H$2:$H$7)</f>
        <v>778400</v>
      </c>
      <c r="AKO6" s="1">
        <f>LOOKUP($A6,'DMG Tables'!$P$2:$P$35,'DMG Tables'!$O$2:$O$35)*AKO$1*LOOKUP(AKO$1,'DMG Tables'!$G$2:$G$7,'DMG Tables'!$H$2:$H$7)</f>
        <v>779200</v>
      </c>
      <c r="AKP6" s="1">
        <f>LOOKUP($A6,'DMG Tables'!$P$2:$P$35,'DMG Tables'!$O$2:$O$35)*AKP$1*LOOKUP(AKP$1,'DMG Tables'!$G$2:$G$7,'DMG Tables'!$H$2:$H$7)</f>
        <v>780000</v>
      </c>
      <c r="AKQ6" s="1">
        <f>LOOKUP($A6,'DMG Tables'!$P$2:$P$35,'DMG Tables'!$O$2:$O$35)*AKQ$1*LOOKUP(AKQ$1,'DMG Tables'!$G$2:$G$7,'DMG Tables'!$H$2:$H$7)</f>
        <v>780800</v>
      </c>
      <c r="AKR6" s="1">
        <f>LOOKUP($A6,'DMG Tables'!$P$2:$P$35,'DMG Tables'!$O$2:$O$35)*AKR$1*LOOKUP(AKR$1,'DMG Tables'!$G$2:$G$7,'DMG Tables'!$H$2:$H$7)</f>
        <v>781600</v>
      </c>
      <c r="AKS6" s="1">
        <f>LOOKUP($A6,'DMG Tables'!$P$2:$P$35,'DMG Tables'!$O$2:$O$35)*AKS$1*LOOKUP(AKS$1,'DMG Tables'!$G$2:$G$7,'DMG Tables'!$H$2:$H$7)</f>
        <v>782400</v>
      </c>
      <c r="AKT6" s="1">
        <f>LOOKUP($A6,'DMG Tables'!$P$2:$P$35,'DMG Tables'!$O$2:$O$35)*AKT$1*LOOKUP(AKT$1,'DMG Tables'!$G$2:$G$7,'DMG Tables'!$H$2:$H$7)</f>
        <v>783200</v>
      </c>
      <c r="AKU6" s="1">
        <f>LOOKUP($A6,'DMG Tables'!$P$2:$P$35,'DMG Tables'!$O$2:$O$35)*AKU$1*LOOKUP(AKU$1,'DMG Tables'!$G$2:$G$7,'DMG Tables'!$H$2:$H$7)</f>
        <v>784000</v>
      </c>
      <c r="AKV6" s="1">
        <f>LOOKUP($A6,'DMG Tables'!$P$2:$P$35,'DMG Tables'!$O$2:$O$35)*AKV$1*LOOKUP(AKV$1,'DMG Tables'!$G$2:$G$7,'DMG Tables'!$H$2:$H$7)</f>
        <v>784800</v>
      </c>
      <c r="AKW6" s="1">
        <f>LOOKUP($A6,'DMG Tables'!$P$2:$P$35,'DMG Tables'!$O$2:$O$35)*AKW$1*LOOKUP(AKW$1,'DMG Tables'!$G$2:$G$7,'DMG Tables'!$H$2:$H$7)</f>
        <v>785600</v>
      </c>
      <c r="AKX6" s="1">
        <f>LOOKUP($A6,'DMG Tables'!$P$2:$P$35,'DMG Tables'!$O$2:$O$35)*AKX$1*LOOKUP(AKX$1,'DMG Tables'!$G$2:$G$7,'DMG Tables'!$H$2:$H$7)</f>
        <v>786400</v>
      </c>
      <c r="AKY6" s="1">
        <f>LOOKUP($A6,'DMG Tables'!$P$2:$P$35,'DMG Tables'!$O$2:$O$35)*AKY$1*LOOKUP(AKY$1,'DMG Tables'!$G$2:$G$7,'DMG Tables'!$H$2:$H$7)</f>
        <v>787200</v>
      </c>
      <c r="AKZ6" s="1">
        <f>LOOKUP($A6,'DMG Tables'!$P$2:$P$35,'DMG Tables'!$O$2:$O$35)*AKZ$1*LOOKUP(AKZ$1,'DMG Tables'!$G$2:$G$7,'DMG Tables'!$H$2:$H$7)</f>
        <v>788000</v>
      </c>
      <c r="ALA6" s="1">
        <f>LOOKUP($A6,'DMG Tables'!$P$2:$P$35,'DMG Tables'!$O$2:$O$35)*ALA$1*LOOKUP(ALA$1,'DMG Tables'!$G$2:$G$7,'DMG Tables'!$H$2:$H$7)</f>
        <v>788800</v>
      </c>
      <c r="ALB6" s="1">
        <f>LOOKUP($A6,'DMG Tables'!$P$2:$P$35,'DMG Tables'!$O$2:$O$35)*ALB$1*LOOKUP(ALB$1,'DMG Tables'!$G$2:$G$7,'DMG Tables'!$H$2:$H$7)</f>
        <v>789600</v>
      </c>
      <c r="ALC6" s="1">
        <f>LOOKUP($A6,'DMG Tables'!$P$2:$P$35,'DMG Tables'!$O$2:$O$35)*ALC$1*LOOKUP(ALC$1,'DMG Tables'!$G$2:$G$7,'DMG Tables'!$H$2:$H$7)</f>
        <v>790400</v>
      </c>
      <c r="ALD6" s="1">
        <f>LOOKUP($A6,'DMG Tables'!$P$2:$P$35,'DMG Tables'!$O$2:$O$35)*ALD$1*LOOKUP(ALD$1,'DMG Tables'!$G$2:$G$7,'DMG Tables'!$H$2:$H$7)</f>
        <v>791200</v>
      </c>
      <c r="ALE6" s="1">
        <f>LOOKUP($A6,'DMG Tables'!$P$2:$P$35,'DMG Tables'!$O$2:$O$35)*ALE$1*LOOKUP(ALE$1,'DMG Tables'!$G$2:$G$7,'DMG Tables'!$H$2:$H$7)</f>
        <v>792000</v>
      </c>
      <c r="ALF6" s="1">
        <f>LOOKUP($A6,'DMG Tables'!$P$2:$P$35,'DMG Tables'!$O$2:$O$35)*ALF$1*LOOKUP(ALF$1,'DMG Tables'!$G$2:$G$7,'DMG Tables'!$H$2:$H$7)</f>
        <v>792800</v>
      </c>
      <c r="ALG6" s="1">
        <f>LOOKUP($A6,'DMG Tables'!$P$2:$P$35,'DMG Tables'!$O$2:$O$35)*ALG$1*LOOKUP(ALG$1,'DMG Tables'!$G$2:$G$7,'DMG Tables'!$H$2:$H$7)</f>
        <v>793600</v>
      </c>
      <c r="ALH6" s="1">
        <f>LOOKUP($A6,'DMG Tables'!$P$2:$P$35,'DMG Tables'!$O$2:$O$35)*ALH$1*LOOKUP(ALH$1,'DMG Tables'!$G$2:$G$7,'DMG Tables'!$H$2:$H$7)</f>
        <v>794400</v>
      </c>
      <c r="ALI6" s="1">
        <f>LOOKUP($A6,'DMG Tables'!$P$2:$P$35,'DMG Tables'!$O$2:$O$35)*ALI$1*LOOKUP(ALI$1,'DMG Tables'!$G$2:$G$7,'DMG Tables'!$H$2:$H$7)</f>
        <v>795200</v>
      </c>
      <c r="ALJ6" s="1">
        <f>LOOKUP($A6,'DMG Tables'!$P$2:$P$35,'DMG Tables'!$O$2:$O$35)*ALJ$1*LOOKUP(ALJ$1,'DMG Tables'!$G$2:$G$7,'DMG Tables'!$H$2:$H$7)</f>
        <v>796000</v>
      </c>
      <c r="ALK6" s="1">
        <f>LOOKUP($A6,'DMG Tables'!$P$2:$P$35,'DMG Tables'!$O$2:$O$35)*ALK$1*LOOKUP(ALK$1,'DMG Tables'!$G$2:$G$7,'DMG Tables'!$H$2:$H$7)</f>
        <v>796800</v>
      </c>
      <c r="ALL6" s="1">
        <f>LOOKUP($A6,'DMG Tables'!$P$2:$P$35,'DMG Tables'!$O$2:$O$35)*ALL$1*LOOKUP(ALL$1,'DMG Tables'!$G$2:$G$7,'DMG Tables'!$H$2:$H$7)</f>
        <v>797600</v>
      </c>
      <c r="ALM6" s="1">
        <f>LOOKUP($A6,'DMG Tables'!$P$2:$P$35,'DMG Tables'!$O$2:$O$35)*ALM$1*LOOKUP(ALM$1,'DMG Tables'!$G$2:$G$7,'DMG Tables'!$H$2:$H$7)</f>
        <v>798400</v>
      </c>
      <c r="ALN6" s="1">
        <f>LOOKUP($A6,'DMG Tables'!$P$2:$P$35,'DMG Tables'!$O$2:$O$35)*ALN$1*LOOKUP(ALN$1,'DMG Tables'!$G$2:$G$7,'DMG Tables'!$H$2:$H$7)</f>
        <v>799200</v>
      </c>
      <c r="ALO6" s="1">
        <f>LOOKUP($A6,'DMG Tables'!$P$2:$P$35,'DMG Tables'!$O$2:$O$35)*ALO$1*LOOKUP(ALO$1,'DMG Tables'!$G$2:$G$7,'DMG Tables'!$H$2:$H$7)</f>
        <v>800000</v>
      </c>
      <c r="ALP6" s="1">
        <f>LOOKUP($A6,'DMG Tables'!$P$2:$P$35,'DMG Tables'!$O$2:$O$35)*ALP$1*LOOKUP(ALP$1,'DMG Tables'!$G$2:$G$7,'DMG Tables'!$H$2:$H$7)</f>
        <v>800800</v>
      </c>
      <c r="ALQ6" s="1">
        <f>LOOKUP($A6,'DMG Tables'!$P$2:$P$35,'DMG Tables'!$O$2:$O$35)*ALQ$1*LOOKUP(ALQ$1,'DMG Tables'!$G$2:$G$7,'DMG Tables'!$H$2:$H$7)</f>
        <v>801600</v>
      </c>
      <c r="ALR6" s="1">
        <f>LOOKUP($A6,'DMG Tables'!$P$2:$P$35,'DMG Tables'!$O$2:$O$35)*ALR$1*LOOKUP(ALR$1,'DMG Tables'!$G$2:$G$7,'DMG Tables'!$H$2:$H$7)</f>
        <v>802400</v>
      </c>
      <c r="ALS6" s="1">
        <f>LOOKUP($A6,'DMG Tables'!$P$2:$P$35,'DMG Tables'!$O$2:$O$35)*ALS$1*LOOKUP(ALS$1,'DMG Tables'!$G$2:$G$7,'DMG Tables'!$H$2:$H$7)</f>
        <v>803200</v>
      </c>
      <c r="ALT6" s="1">
        <f>LOOKUP($A6,'DMG Tables'!$P$2:$P$35,'DMG Tables'!$O$2:$O$35)*ALT$1*LOOKUP(ALT$1,'DMG Tables'!$G$2:$G$7,'DMG Tables'!$H$2:$H$7)</f>
        <v>804000</v>
      </c>
      <c r="ALU6" s="1">
        <f>LOOKUP($A6,'DMG Tables'!$P$2:$P$35,'DMG Tables'!$O$2:$O$35)*ALU$1*LOOKUP(ALU$1,'DMG Tables'!$G$2:$G$7,'DMG Tables'!$H$2:$H$7)</f>
        <v>804800</v>
      </c>
      <c r="ALV6" s="1">
        <f>LOOKUP($A6,'DMG Tables'!$P$2:$P$35,'DMG Tables'!$O$2:$O$35)*ALV$1*LOOKUP(ALV$1,'DMG Tables'!$G$2:$G$7,'DMG Tables'!$H$2:$H$7)</f>
        <v>805600</v>
      </c>
      <c r="ALW6" s="1">
        <f>LOOKUP($A6,'DMG Tables'!$P$2:$P$35,'DMG Tables'!$O$2:$O$35)*ALW$1*LOOKUP(ALW$1,'DMG Tables'!$G$2:$G$7,'DMG Tables'!$H$2:$H$7)</f>
        <v>806400</v>
      </c>
      <c r="ALX6" s="1">
        <f>LOOKUP($A6,'DMG Tables'!$P$2:$P$35,'DMG Tables'!$O$2:$O$35)*ALX$1*LOOKUP(ALX$1,'DMG Tables'!$G$2:$G$7,'DMG Tables'!$H$2:$H$7)</f>
        <v>807200</v>
      </c>
      <c r="ALY6" s="1">
        <f>LOOKUP($A6,'DMG Tables'!$P$2:$P$35,'DMG Tables'!$O$2:$O$35)*ALY$1*LOOKUP(ALY$1,'DMG Tables'!$G$2:$G$7,'DMG Tables'!$H$2:$H$7)</f>
        <v>808000</v>
      </c>
      <c r="ALZ6" s="1">
        <f>LOOKUP($A6,'DMG Tables'!$P$2:$P$35,'DMG Tables'!$O$2:$O$35)*ALZ$1*LOOKUP(ALZ$1,'DMG Tables'!$G$2:$G$7,'DMG Tables'!$H$2:$H$7)</f>
        <v>808800</v>
      </c>
      <c r="AMA6" s="1">
        <f>LOOKUP($A6,'DMG Tables'!$P$2:$P$35,'DMG Tables'!$O$2:$O$35)*AMA$1*LOOKUP(AMA$1,'DMG Tables'!$G$2:$G$7,'DMG Tables'!$H$2:$H$7)</f>
        <v>809600</v>
      </c>
      <c r="AMB6" s="1">
        <f>LOOKUP($A6,'DMG Tables'!$P$2:$P$35,'DMG Tables'!$O$2:$O$35)*AMB$1*LOOKUP(AMB$1,'DMG Tables'!$G$2:$G$7,'DMG Tables'!$H$2:$H$7)</f>
        <v>810400</v>
      </c>
      <c r="AMC6" s="1">
        <f>LOOKUP($A6,'DMG Tables'!$P$2:$P$35,'DMG Tables'!$O$2:$O$35)*AMC$1*LOOKUP(AMC$1,'DMG Tables'!$G$2:$G$7,'DMG Tables'!$H$2:$H$7)</f>
        <v>811200</v>
      </c>
      <c r="AMD6" s="1">
        <f>LOOKUP($A6,'DMG Tables'!$P$2:$P$35,'DMG Tables'!$O$2:$O$35)*AMD$1*LOOKUP(AMD$1,'DMG Tables'!$G$2:$G$7,'DMG Tables'!$H$2:$H$7)</f>
        <v>812000</v>
      </c>
      <c r="AME6" s="1">
        <f>LOOKUP($A6,'DMG Tables'!$P$2:$P$35,'DMG Tables'!$O$2:$O$35)*AME$1*LOOKUP(AME$1,'DMG Tables'!$G$2:$G$7,'DMG Tables'!$H$2:$H$7)</f>
        <v>812800</v>
      </c>
      <c r="AMF6" s="1">
        <f>LOOKUP($A6,'DMG Tables'!$P$2:$P$35,'DMG Tables'!$O$2:$O$35)*AMF$1*LOOKUP(AMF$1,'DMG Tables'!$G$2:$G$7,'DMG Tables'!$H$2:$H$7)</f>
        <v>813600</v>
      </c>
      <c r="AMG6" s="1">
        <f>LOOKUP($A6,'DMG Tables'!$P$2:$P$35,'DMG Tables'!$O$2:$O$35)*AMG$1*LOOKUP(AMG$1,'DMG Tables'!$G$2:$G$7,'DMG Tables'!$H$2:$H$7)</f>
        <v>814400</v>
      </c>
      <c r="AMH6" s="1">
        <f>LOOKUP($A6,'DMG Tables'!$P$2:$P$35,'DMG Tables'!$O$2:$O$35)*AMH$1*LOOKUP(AMH$1,'DMG Tables'!$G$2:$G$7,'DMG Tables'!$H$2:$H$7)</f>
        <v>815200</v>
      </c>
      <c r="AMI6" s="1">
        <f>LOOKUP($A6,'DMG Tables'!$P$2:$P$35,'DMG Tables'!$O$2:$O$35)*AMI$1*LOOKUP(AMI$1,'DMG Tables'!$G$2:$G$7,'DMG Tables'!$H$2:$H$7)</f>
        <v>816000</v>
      </c>
      <c r="AMJ6" s="1">
        <f>LOOKUP($A6,'DMG Tables'!$P$2:$P$35,'DMG Tables'!$O$2:$O$35)*AMJ$1*LOOKUP(AMJ$1,'DMG Tables'!$G$2:$G$7,'DMG Tables'!$H$2:$H$7)</f>
        <v>816800</v>
      </c>
      <c r="AMK6" s="1">
        <f>LOOKUP($A6,'DMG Tables'!$P$2:$P$35,'DMG Tables'!$O$2:$O$35)*AMK$1*LOOKUP(AMK$1,'DMG Tables'!$G$2:$G$7,'DMG Tables'!$H$2:$H$7)</f>
        <v>817600</v>
      </c>
      <c r="AML6" s="1">
        <f>LOOKUP($A6,'DMG Tables'!$P$2:$P$35,'DMG Tables'!$O$2:$O$35)*AML$1*LOOKUP(AML$1,'DMG Tables'!$G$2:$G$7,'DMG Tables'!$H$2:$H$7)</f>
        <v>818400</v>
      </c>
      <c r="AMM6" s="1">
        <f>LOOKUP($A6,'DMG Tables'!$P$2:$P$35,'DMG Tables'!$O$2:$O$35)*AMM$1*LOOKUP(AMM$1,'DMG Tables'!$G$2:$G$7,'DMG Tables'!$H$2:$H$7)</f>
        <v>819200</v>
      </c>
      <c r="AMN6" s="1">
        <f>LOOKUP($A6,'DMG Tables'!$P$2:$P$35,'DMG Tables'!$O$2:$O$35)*AMN$1*LOOKUP(AMN$1,'DMG Tables'!$G$2:$G$7,'DMG Tables'!$H$2:$H$7)</f>
        <v>820000</v>
      </c>
      <c r="AMO6" s="1">
        <f>LOOKUP($A6,'DMG Tables'!$P$2:$P$35,'DMG Tables'!$O$2:$O$35)*AMO$1*LOOKUP(AMO$1,'DMG Tables'!$G$2:$G$7,'DMG Tables'!$H$2:$H$7)</f>
        <v>820800</v>
      </c>
      <c r="AMP6" s="1">
        <f>LOOKUP($A6,'DMG Tables'!$P$2:$P$35,'DMG Tables'!$O$2:$O$35)*AMP$1*LOOKUP(AMP$1,'DMG Tables'!$G$2:$G$7,'DMG Tables'!$H$2:$H$7)</f>
        <v>821600</v>
      </c>
      <c r="AMQ6" s="1">
        <f>LOOKUP($A6,'DMG Tables'!$P$2:$P$35,'DMG Tables'!$O$2:$O$35)*AMQ$1*LOOKUP(AMQ$1,'DMG Tables'!$G$2:$G$7,'DMG Tables'!$H$2:$H$7)</f>
        <v>822400</v>
      </c>
      <c r="AMR6" s="1">
        <f>LOOKUP($A6,'DMG Tables'!$P$2:$P$35,'DMG Tables'!$O$2:$O$35)*AMR$1*LOOKUP(AMR$1,'DMG Tables'!$G$2:$G$7,'DMG Tables'!$H$2:$H$7)</f>
        <v>823200</v>
      </c>
      <c r="AMS6" s="1">
        <f>LOOKUP($A6,'DMG Tables'!$P$2:$P$35,'DMG Tables'!$O$2:$O$35)*AMS$1*LOOKUP(AMS$1,'DMG Tables'!$G$2:$G$7,'DMG Tables'!$H$2:$H$7)</f>
        <v>824000</v>
      </c>
      <c r="AMT6" s="1">
        <f>LOOKUP($A6,'DMG Tables'!$P$2:$P$35,'DMG Tables'!$O$2:$O$35)*AMT$1*LOOKUP(AMT$1,'DMG Tables'!$G$2:$G$7,'DMG Tables'!$H$2:$H$7)</f>
        <v>824800</v>
      </c>
      <c r="AMU6" s="1">
        <f>LOOKUP($A6,'DMG Tables'!$P$2:$P$35,'DMG Tables'!$O$2:$O$35)*AMU$1*LOOKUP(AMU$1,'DMG Tables'!$G$2:$G$7,'DMG Tables'!$H$2:$H$7)</f>
        <v>825600</v>
      </c>
      <c r="AMV6" s="1">
        <f>LOOKUP($A6,'DMG Tables'!$P$2:$P$35,'DMG Tables'!$O$2:$O$35)*AMV$1*LOOKUP(AMV$1,'DMG Tables'!$G$2:$G$7,'DMG Tables'!$H$2:$H$7)</f>
        <v>826400</v>
      </c>
      <c r="AMW6" s="1">
        <f>LOOKUP($A6,'DMG Tables'!$P$2:$P$35,'DMG Tables'!$O$2:$O$35)*AMW$1*LOOKUP(AMW$1,'DMG Tables'!$G$2:$G$7,'DMG Tables'!$H$2:$H$7)</f>
        <v>827200</v>
      </c>
      <c r="AMX6" s="1">
        <f>LOOKUP($A6,'DMG Tables'!$P$2:$P$35,'DMG Tables'!$O$2:$O$35)*AMX$1*LOOKUP(AMX$1,'DMG Tables'!$G$2:$G$7,'DMG Tables'!$H$2:$H$7)</f>
        <v>828000</v>
      </c>
      <c r="AMY6" s="1">
        <f>LOOKUP($A6,'DMG Tables'!$P$2:$P$35,'DMG Tables'!$O$2:$O$35)*AMY$1*LOOKUP(AMY$1,'DMG Tables'!$G$2:$G$7,'DMG Tables'!$H$2:$H$7)</f>
        <v>828800</v>
      </c>
      <c r="AMZ6" s="1">
        <f>LOOKUP($A6,'DMG Tables'!$P$2:$P$35,'DMG Tables'!$O$2:$O$35)*AMZ$1*LOOKUP(AMZ$1,'DMG Tables'!$G$2:$G$7,'DMG Tables'!$H$2:$H$7)</f>
        <v>829600</v>
      </c>
      <c r="ANA6" s="1">
        <f>LOOKUP($A6,'DMG Tables'!$P$2:$P$35,'DMG Tables'!$O$2:$O$35)*ANA$1*LOOKUP(ANA$1,'DMG Tables'!$G$2:$G$7,'DMG Tables'!$H$2:$H$7)</f>
        <v>830400</v>
      </c>
      <c r="ANB6" s="1">
        <f>LOOKUP($A6,'DMG Tables'!$P$2:$P$35,'DMG Tables'!$O$2:$O$35)*ANB$1*LOOKUP(ANB$1,'DMG Tables'!$G$2:$G$7,'DMG Tables'!$H$2:$H$7)</f>
        <v>831200</v>
      </c>
      <c r="ANC6" s="1">
        <f>LOOKUP($A6,'DMG Tables'!$P$2:$P$35,'DMG Tables'!$O$2:$O$35)*ANC$1*LOOKUP(ANC$1,'DMG Tables'!$G$2:$G$7,'DMG Tables'!$H$2:$H$7)</f>
        <v>832000</v>
      </c>
      <c r="AND6" s="1">
        <f>LOOKUP($A6,'DMG Tables'!$P$2:$P$35,'DMG Tables'!$O$2:$O$35)*AND$1*LOOKUP(AND$1,'DMG Tables'!$G$2:$G$7,'DMG Tables'!$H$2:$H$7)</f>
        <v>832800</v>
      </c>
      <c r="ANE6" s="1">
        <f>LOOKUP($A6,'DMG Tables'!$P$2:$P$35,'DMG Tables'!$O$2:$O$35)*ANE$1*LOOKUP(ANE$1,'DMG Tables'!$G$2:$G$7,'DMG Tables'!$H$2:$H$7)</f>
        <v>833600</v>
      </c>
      <c r="ANF6" s="1">
        <f>LOOKUP($A6,'DMG Tables'!$P$2:$P$35,'DMG Tables'!$O$2:$O$35)*ANF$1*LOOKUP(ANF$1,'DMG Tables'!$G$2:$G$7,'DMG Tables'!$H$2:$H$7)</f>
        <v>834400</v>
      </c>
      <c r="ANG6" s="1">
        <f>LOOKUP($A6,'DMG Tables'!$P$2:$P$35,'DMG Tables'!$O$2:$O$35)*ANG$1*LOOKUP(ANG$1,'DMG Tables'!$G$2:$G$7,'DMG Tables'!$H$2:$H$7)</f>
        <v>835200</v>
      </c>
      <c r="ANH6" s="1">
        <f>LOOKUP($A6,'DMG Tables'!$P$2:$P$35,'DMG Tables'!$O$2:$O$35)*ANH$1*LOOKUP(ANH$1,'DMG Tables'!$G$2:$G$7,'DMG Tables'!$H$2:$H$7)</f>
        <v>836000</v>
      </c>
      <c r="ANI6" s="1">
        <f>LOOKUP($A6,'DMG Tables'!$P$2:$P$35,'DMG Tables'!$O$2:$O$35)*ANI$1*LOOKUP(ANI$1,'DMG Tables'!$G$2:$G$7,'DMG Tables'!$H$2:$H$7)</f>
        <v>836800</v>
      </c>
      <c r="ANJ6" s="1">
        <f>LOOKUP($A6,'DMG Tables'!$P$2:$P$35,'DMG Tables'!$O$2:$O$35)*ANJ$1*LOOKUP(ANJ$1,'DMG Tables'!$G$2:$G$7,'DMG Tables'!$H$2:$H$7)</f>
        <v>837600</v>
      </c>
      <c r="ANK6" s="1">
        <f>LOOKUP($A6,'DMG Tables'!$P$2:$P$35,'DMG Tables'!$O$2:$O$35)*ANK$1*LOOKUP(ANK$1,'DMG Tables'!$G$2:$G$7,'DMG Tables'!$H$2:$H$7)</f>
        <v>838400</v>
      </c>
      <c r="ANL6" s="1">
        <f>LOOKUP($A6,'DMG Tables'!$P$2:$P$35,'DMG Tables'!$O$2:$O$35)*ANL$1*LOOKUP(ANL$1,'DMG Tables'!$G$2:$G$7,'DMG Tables'!$H$2:$H$7)</f>
        <v>839200</v>
      </c>
      <c r="ANM6" s="1">
        <f>LOOKUP($A6,'DMG Tables'!$P$2:$P$35,'DMG Tables'!$O$2:$O$35)*ANM$1*LOOKUP(ANM$1,'DMG Tables'!$G$2:$G$7,'DMG Tables'!$H$2:$H$7)</f>
        <v>840000</v>
      </c>
      <c r="ANN6" s="1">
        <f>LOOKUP($A6,'DMG Tables'!$P$2:$P$35,'DMG Tables'!$O$2:$O$35)*ANN$1*LOOKUP(ANN$1,'DMG Tables'!$G$2:$G$7,'DMG Tables'!$H$2:$H$7)</f>
        <v>840800</v>
      </c>
      <c r="ANO6" s="1">
        <f>LOOKUP($A6,'DMG Tables'!$P$2:$P$35,'DMG Tables'!$O$2:$O$35)*ANO$1*LOOKUP(ANO$1,'DMG Tables'!$G$2:$G$7,'DMG Tables'!$H$2:$H$7)</f>
        <v>841600</v>
      </c>
      <c r="ANP6" s="1">
        <f>LOOKUP($A6,'DMG Tables'!$P$2:$P$35,'DMG Tables'!$O$2:$O$35)*ANP$1*LOOKUP(ANP$1,'DMG Tables'!$G$2:$G$7,'DMG Tables'!$H$2:$H$7)</f>
        <v>842400</v>
      </c>
      <c r="ANQ6" s="1">
        <f>LOOKUP($A6,'DMG Tables'!$P$2:$P$35,'DMG Tables'!$O$2:$O$35)*ANQ$1*LOOKUP(ANQ$1,'DMG Tables'!$G$2:$G$7,'DMG Tables'!$H$2:$H$7)</f>
        <v>843200</v>
      </c>
      <c r="ANR6" s="1">
        <f>LOOKUP($A6,'DMG Tables'!$P$2:$P$35,'DMG Tables'!$O$2:$O$35)*ANR$1*LOOKUP(ANR$1,'DMG Tables'!$G$2:$G$7,'DMG Tables'!$H$2:$H$7)</f>
        <v>844000</v>
      </c>
      <c r="ANS6" s="1">
        <f>LOOKUP($A6,'DMG Tables'!$P$2:$P$35,'DMG Tables'!$O$2:$O$35)*ANS$1*LOOKUP(ANS$1,'DMG Tables'!$G$2:$G$7,'DMG Tables'!$H$2:$H$7)</f>
        <v>844800</v>
      </c>
      <c r="ANT6" s="1">
        <f>LOOKUP($A6,'DMG Tables'!$P$2:$P$35,'DMG Tables'!$O$2:$O$35)*ANT$1*LOOKUP(ANT$1,'DMG Tables'!$G$2:$G$7,'DMG Tables'!$H$2:$H$7)</f>
        <v>845600</v>
      </c>
      <c r="ANU6" s="1">
        <f>LOOKUP($A6,'DMG Tables'!$P$2:$P$35,'DMG Tables'!$O$2:$O$35)*ANU$1*LOOKUP(ANU$1,'DMG Tables'!$G$2:$G$7,'DMG Tables'!$H$2:$H$7)</f>
        <v>846400</v>
      </c>
      <c r="ANV6" s="1">
        <f>LOOKUP($A6,'DMG Tables'!$P$2:$P$35,'DMG Tables'!$O$2:$O$35)*ANV$1*LOOKUP(ANV$1,'DMG Tables'!$G$2:$G$7,'DMG Tables'!$H$2:$H$7)</f>
        <v>847200</v>
      </c>
      <c r="ANW6" s="1">
        <f>LOOKUP($A6,'DMG Tables'!$P$2:$P$35,'DMG Tables'!$O$2:$O$35)*ANW$1*LOOKUP(ANW$1,'DMG Tables'!$G$2:$G$7,'DMG Tables'!$H$2:$H$7)</f>
        <v>848000</v>
      </c>
      <c r="ANX6" s="1">
        <f>LOOKUP($A6,'DMG Tables'!$P$2:$P$35,'DMG Tables'!$O$2:$O$35)*ANX$1*LOOKUP(ANX$1,'DMG Tables'!$G$2:$G$7,'DMG Tables'!$H$2:$H$7)</f>
        <v>848800</v>
      </c>
      <c r="ANY6" s="1">
        <f>LOOKUP($A6,'DMG Tables'!$P$2:$P$35,'DMG Tables'!$O$2:$O$35)*ANY$1*LOOKUP(ANY$1,'DMG Tables'!$G$2:$G$7,'DMG Tables'!$H$2:$H$7)</f>
        <v>849600</v>
      </c>
      <c r="ANZ6" s="1">
        <f>LOOKUP($A6,'DMG Tables'!$P$2:$P$35,'DMG Tables'!$O$2:$O$35)*ANZ$1*LOOKUP(ANZ$1,'DMG Tables'!$G$2:$G$7,'DMG Tables'!$H$2:$H$7)</f>
        <v>850400</v>
      </c>
      <c r="AOA6" s="1">
        <f>LOOKUP($A6,'DMG Tables'!$P$2:$P$35,'DMG Tables'!$O$2:$O$35)*AOA$1*LOOKUP(AOA$1,'DMG Tables'!$G$2:$G$7,'DMG Tables'!$H$2:$H$7)</f>
        <v>851200</v>
      </c>
      <c r="AOB6" s="1">
        <f>LOOKUP($A6,'DMG Tables'!$P$2:$P$35,'DMG Tables'!$O$2:$O$35)*AOB$1*LOOKUP(AOB$1,'DMG Tables'!$G$2:$G$7,'DMG Tables'!$H$2:$H$7)</f>
        <v>852000</v>
      </c>
      <c r="AOC6" s="1">
        <f>LOOKUP($A6,'DMG Tables'!$P$2:$P$35,'DMG Tables'!$O$2:$O$35)*AOC$1*LOOKUP(AOC$1,'DMG Tables'!$G$2:$G$7,'DMG Tables'!$H$2:$H$7)</f>
        <v>852800</v>
      </c>
      <c r="AOD6" s="1">
        <f>LOOKUP($A6,'DMG Tables'!$P$2:$P$35,'DMG Tables'!$O$2:$O$35)*AOD$1*LOOKUP(AOD$1,'DMG Tables'!$G$2:$G$7,'DMG Tables'!$H$2:$H$7)</f>
        <v>853600</v>
      </c>
      <c r="AOE6" s="1">
        <f>LOOKUP($A6,'DMG Tables'!$P$2:$P$35,'DMG Tables'!$O$2:$O$35)*AOE$1*LOOKUP(AOE$1,'DMG Tables'!$G$2:$G$7,'DMG Tables'!$H$2:$H$7)</f>
        <v>854400</v>
      </c>
      <c r="AOF6" s="1">
        <f>LOOKUP($A6,'DMG Tables'!$P$2:$P$35,'DMG Tables'!$O$2:$O$35)*AOF$1*LOOKUP(AOF$1,'DMG Tables'!$G$2:$G$7,'DMG Tables'!$H$2:$H$7)</f>
        <v>855200</v>
      </c>
      <c r="AOG6" s="1">
        <f>LOOKUP($A6,'DMG Tables'!$P$2:$P$35,'DMG Tables'!$O$2:$O$35)*AOG$1*LOOKUP(AOG$1,'DMG Tables'!$G$2:$G$7,'DMG Tables'!$H$2:$H$7)</f>
        <v>856000</v>
      </c>
      <c r="AOH6" s="1">
        <f>LOOKUP($A6,'DMG Tables'!$P$2:$P$35,'DMG Tables'!$O$2:$O$35)*AOH$1*LOOKUP(AOH$1,'DMG Tables'!$G$2:$G$7,'DMG Tables'!$H$2:$H$7)</f>
        <v>856800</v>
      </c>
      <c r="AOI6" s="1">
        <f>LOOKUP($A6,'DMG Tables'!$P$2:$P$35,'DMG Tables'!$O$2:$O$35)*AOI$1*LOOKUP(AOI$1,'DMG Tables'!$G$2:$G$7,'DMG Tables'!$H$2:$H$7)</f>
        <v>857600</v>
      </c>
      <c r="AOJ6" s="1">
        <f>LOOKUP($A6,'DMG Tables'!$P$2:$P$35,'DMG Tables'!$O$2:$O$35)*AOJ$1*LOOKUP(AOJ$1,'DMG Tables'!$G$2:$G$7,'DMG Tables'!$H$2:$H$7)</f>
        <v>858400</v>
      </c>
      <c r="AOK6" s="1">
        <f>LOOKUP($A6,'DMG Tables'!$P$2:$P$35,'DMG Tables'!$O$2:$O$35)*AOK$1*LOOKUP(AOK$1,'DMG Tables'!$G$2:$G$7,'DMG Tables'!$H$2:$H$7)</f>
        <v>859200</v>
      </c>
      <c r="AOL6" s="1">
        <f>LOOKUP($A6,'DMG Tables'!$P$2:$P$35,'DMG Tables'!$O$2:$O$35)*AOL$1*LOOKUP(AOL$1,'DMG Tables'!$G$2:$G$7,'DMG Tables'!$H$2:$H$7)</f>
        <v>860000</v>
      </c>
      <c r="AOM6" s="1">
        <f>LOOKUP($A6,'DMG Tables'!$P$2:$P$35,'DMG Tables'!$O$2:$O$35)*AOM$1*LOOKUP(AOM$1,'DMG Tables'!$G$2:$G$7,'DMG Tables'!$H$2:$H$7)</f>
        <v>860800</v>
      </c>
      <c r="AON6" s="1">
        <f>LOOKUP($A6,'DMG Tables'!$P$2:$P$35,'DMG Tables'!$O$2:$O$35)*AON$1*LOOKUP(AON$1,'DMG Tables'!$G$2:$G$7,'DMG Tables'!$H$2:$H$7)</f>
        <v>861600</v>
      </c>
      <c r="AOO6" s="1">
        <f>LOOKUP($A6,'DMG Tables'!$P$2:$P$35,'DMG Tables'!$O$2:$O$35)*AOO$1*LOOKUP(AOO$1,'DMG Tables'!$G$2:$G$7,'DMG Tables'!$H$2:$H$7)</f>
        <v>862400</v>
      </c>
      <c r="AOP6" s="1">
        <f>LOOKUP($A6,'DMG Tables'!$P$2:$P$35,'DMG Tables'!$O$2:$O$35)*AOP$1*LOOKUP(AOP$1,'DMG Tables'!$G$2:$G$7,'DMG Tables'!$H$2:$H$7)</f>
        <v>863200</v>
      </c>
      <c r="AOQ6" s="1">
        <f>LOOKUP($A6,'DMG Tables'!$P$2:$P$35,'DMG Tables'!$O$2:$O$35)*AOQ$1*LOOKUP(AOQ$1,'DMG Tables'!$G$2:$G$7,'DMG Tables'!$H$2:$H$7)</f>
        <v>864000</v>
      </c>
      <c r="AOR6" s="1">
        <f>LOOKUP($A6,'DMG Tables'!$P$2:$P$35,'DMG Tables'!$O$2:$O$35)*AOR$1*LOOKUP(AOR$1,'DMG Tables'!$G$2:$G$7,'DMG Tables'!$H$2:$H$7)</f>
        <v>864800</v>
      </c>
      <c r="AOS6" s="1">
        <f>LOOKUP($A6,'DMG Tables'!$P$2:$P$35,'DMG Tables'!$O$2:$O$35)*AOS$1*LOOKUP(AOS$1,'DMG Tables'!$G$2:$G$7,'DMG Tables'!$H$2:$H$7)</f>
        <v>865600</v>
      </c>
      <c r="AOT6" s="1">
        <f>LOOKUP($A6,'DMG Tables'!$P$2:$P$35,'DMG Tables'!$O$2:$O$35)*AOT$1*LOOKUP(AOT$1,'DMG Tables'!$G$2:$G$7,'DMG Tables'!$H$2:$H$7)</f>
        <v>866400</v>
      </c>
      <c r="AOU6" s="1">
        <f>LOOKUP($A6,'DMG Tables'!$P$2:$P$35,'DMG Tables'!$O$2:$O$35)*AOU$1*LOOKUP(AOU$1,'DMG Tables'!$G$2:$G$7,'DMG Tables'!$H$2:$H$7)</f>
        <v>867200</v>
      </c>
      <c r="AOV6" s="1">
        <f>LOOKUP($A6,'DMG Tables'!$P$2:$P$35,'DMG Tables'!$O$2:$O$35)*AOV$1*LOOKUP(AOV$1,'DMG Tables'!$G$2:$G$7,'DMG Tables'!$H$2:$H$7)</f>
        <v>868000</v>
      </c>
      <c r="AOW6" s="1">
        <f>LOOKUP($A6,'DMG Tables'!$P$2:$P$35,'DMG Tables'!$O$2:$O$35)*AOW$1*LOOKUP(AOW$1,'DMG Tables'!$G$2:$G$7,'DMG Tables'!$H$2:$H$7)</f>
        <v>868800</v>
      </c>
      <c r="AOX6" s="1">
        <f>LOOKUP($A6,'DMG Tables'!$P$2:$P$35,'DMG Tables'!$O$2:$O$35)*AOX$1*LOOKUP(AOX$1,'DMG Tables'!$G$2:$G$7,'DMG Tables'!$H$2:$H$7)</f>
        <v>869600</v>
      </c>
      <c r="AOY6" s="1">
        <f>LOOKUP($A6,'DMG Tables'!$P$2:$P$35,'DMG Tables'!$O$2:$O$35)*AOY$1*LOOKUP(AOY$1,'DMG Tables'!$G$2:$G$7,'DMG Tables'!$H$2:$H$7)</f>
        <v>870400</v>
      </c>
      <c r="AOZ6" s="1">
        <f>LOOKUP($A6,'DMG Tables'!$P$2:$P$35,'DMG Tables'!$O$2:$O$35)*AOZ$1*LOOKUP(AOZ$1,'DMG Tables'!$G$2:$G$7,'DMG Tables'!$H$2:$H$7)</f>
        <v>871200</v>
      </c>
      <c r="APA6" s="1">
        <f>LOOKUP($A6,'DMG Tables'!$P$2:$P$35,'DMG Tables'!$O$2:$O$35)*APA$1*LOOKUP(APA$1,'DMG Tables'!$G$2:$G$7,'DMG Tables'!$H$2:$H$7)</f>
        <v>872000</v>
      </c>
      <c r="APB6" s="1">
        <f>LOOKUP($A6,'DMG Tables'!$P$2:$P$35,'DMG Tables'!$O$2:$O$35)*APB$1*LOOKUP(APB$1,'DMG Tables'!$G$2:$G$7,'DMG Tables'!$H$2:$H$7)</f>
        <v>872800</v>
      </c>
      <c r="APC6" s="1">
        <f>LOOKUP($A6,'DMG Tables'!$P$2:$P$35,'DMG Tables'!$O$2:$O$35)*APC$1*LOOKUP(APC$1,'DMG Tables'!$G$2:$G$7,'DMG Tables'!$H$2:$H$7)</f>
        <v>873600</v>
      </c>
      <c r="APD6" s="1">
        <f>LOOKUP($A6,'DMG Tables'!$P$2:$P$35,'DMG Tables'!$O$2:$O$35)*APD$1*LOOKUP(APD$1,'DMG Tables'!$G$2:$G$7,'DMG Tables'!$H$2:$H$7)</f>
        <v>874400</v>
      </c>
      <c r="APE6" s="1">
        <f>LOOKUP($A6,'DMG Tables'!$P$2:$P$35,'DMG Tables'!$O$2:$O$35)*APE$1*LOOKUP(APE$1,'DMG Tables'!$G$2:$G$7,'DMG Tables'!$H$2:$H$7)</f>
        <v>875200</v>
      </c>
      <c r="APF6" s="1">
        <f>LOOKUP($A6,'DMG Tables'!$P$2:$P$35,'DMG Tables'!$O$2:$O$35)*APF$1*LOOKUP(APF$1,'DMG Tables'!$G$2:$G$7,'DMG Tables'!$H$2:$H$7)</f>
        <v>876000</v>
      </c>
      <c r="APG6" s="1">
        <f>LOOKUP($A6,'DMG Tables'!$P$2:$P$35,'DMG Tables'!$O$2:$O$35)*APG$1*LOOKUP(APG$1,'DMG Tables'!$G$2:$G$7,'DMG Tables'!$H$2:$H$7)</f>
        <v>876800</v>
      </c>
      <c r="APH6" s="1">
        <f>LOOKUP($A6,'DMG Tables'!$P$2:$P$35,'DMG Tables'!$O$2:$O$35)*APH$1*LOOKUP(APH$1,'DMG Tables'!$G$2:$G$7,'DMG Tables'!$H$2:$H$7)</f>
        <v>877600</v>
      </c>
      <c r="API6" s="1">
        <f>LOOKUP($A6,'DMG Tables'!$P$2:$P$35,'DMG Tables'!$O$2:$O$35)*API$1*LOOKUP(API$1,'DMG Tables'!$G$2:$G$7,'DMG Tables'!$H$2:$H$7)</f>
        <v>878400</v>
      </c>
      <c r="APJ6" s="1">
        <f>LOOKUP($A6,'DMG Tables'!$P$2:$P$35,'DMG Tables'!$O$2:$O$35)*APJ$1*LOOKUP(APJ$1,'DMG Tables'!$G$2:$G$7,'DMG Tables'!$H$2:$H$7)</f>
        <v>879200</v>
      </c>
      <c r="APK6" s="1">
        <f>LOOKUP($A6,'DMG Tables'!$P$2:$P$35,'DMG Tables'!$O$2:$O$35)*APK$1*LOOKUP(APK$1,'DMG Tables'!$G$2:$G$7,'DMG Tables'!$H$2:$H$7)</f>
        <v>880000</v>
      </c>
      <c r="APL6" s="1">
        <f>LOOKUP($A6,'DMG Tables'!$P$2:$P$35,'DMG Tables'!$O$2:$O$35)*APL$1*LOOKUP(APL$1,'DMG Tables'!$G$2:$G$7,'DMG Tables'!$H$2:$H$7)</f>
        <v>880800</v>
      </c>
      <c r="APM6" s="1">
        <f>LOOKUP($A6,'DMG Tables'!$P$2:$P$35,'DMG Tables'!$O$2:$O$35)*APM$1*LOOKUP(APM$1,'DMG Tables'!$G$2:$G$7,'DMG Tables'!$H$2:$H$7)</f>
        <v>881600</v>
      </c>
      <c r="APN6" s="1">
        <f>LOOKUP($A6,'DMG Tables'!$P$2:$P$35,'DMG Tables'!$O$2:$O$35)*APN$1*LOOKUP(APN$1,'DMG Tables'!$G$2:$G$7,'DMG Tables'!$H$2:$H$7)</f>
        <v>882400</v>
      </c>
      <c r="APO6" s="1">
        <f>LOOKUP($A6,'DMG Tables'!$P$2:$P$35,'DMG Tables'!$O$2:$O$35)*APO$1*LOOKUP(APO$1,'DMG Tables'!$G$2:$G$7,'DMG Tables'!$H$2:$H$7)</f>
        <v>883200</v>
      </c>
      <c r="APP6" s="1">
        <f>LOOKUP($A6,'DMG Tables'!$P$2:$P$35,'DMG Tables'!$O$2:$O$35)*APP$1*LOOKUP(APP$1,'DMG Tables'!$G$2:$G$7,'DMG Tables'!$H$2:$H$7)</f>
        <v>884000</v>
      </c>
      <c r="APQ6" s="1">
        <f>LOOKUP($A6,'DMG Tables'!$P$2:$P$35,'DMG Tables'!$O$2:$O$35)*APQ$1*LOOKUP(APQ$1,'DMG Tables'!$G$2:$G$7,'DMG Tables'!$H$2:$H$7)</f>
        <v>884800</v>
      </c>
      <c r="APR6" s="1">
        <f>LOOKUP($A6,'DMG Tables'!$P$2:$P$35,'DMG Tables'!$O$2:$O$35)*APR$1*LOOKUP(APR$1,'DMG Tables'!$G$2:$G$7,'DMG Tables'!$H$2:$H$7)</f>
        <v>885600</v>
      </c>
      <c r="APS6" s="1">
        <f>LOOKUP($A6,'DMG Tables'!$P$2:$P$35,'DMG Tables'!$O$2:$O$35)*APS$1*LOOKUP(APS$1,'DMG Tables'!$G$2:$G$7,'DMG Tables'!$H$2:$H$7)</f>
        <v>886400</v>
      </c>
      <c r="APT6" s="1">
        <f>LOOKUP($A6,'DMG Tables'!$P$2:$P$35,'DMG Tables'!$O$2:$O$35)*APT$1*LOOKUP(APT$1,'DMG Tables'!$G$2:$G$7,'DMG Tables'!$H$2:$H$7)</f>
        <v>887200</v>
      </c>
      <c r="APU6" s="1">
        <f>LOOKUP($A6,'DMG Tables'!$P$2:$P$35,'DMG Tables'!$O$2:$O$35)*APU$1*LOOKUP(APU$1,'DMG Tables'!$G$2:$G$7,'DMG Tables'!$H$2:$H$7)</f>
        <v>888000</v>
      </c>
      <c r="APV6" s="1">
        <f>LOOKUP($A6,'DMG Tables'!$P$2:$P$35,'DMG Tables'!$O$2:$O$35)*APV$1*LOOKUP(APV$1,'DMG Tables'!$G$2:$G$7,'DMG Tables'!$H$2:$H$7)</f>
        <v>888800</v>
      </c>
      <c r="APW6" s="1">
        <f>LOOKUP($A6,'DMG Tables'!$P$2:$P$35,'DMG Tables'!$O$2:$O$35)*APW$1*LOOKUP(APW$1,'DMG Tables'!$G$2:$G$7,'DMG Tables'!$H$2:$H$7)</f>
        <v>889600</v>
      </c>
      <c r="APX6" s="1">
        <f>LOOKUP($A6,'DMG Tables'!$P$2:$P$35,'DMG Tables'!$O$2:$O$35)*APX$1*LOOKUP(APX$1,'DMG Tables'!$G$2:$G$7,'DMG Tables'!$H$2:$H$7)</f>
        <v>890400</v>
      </c>
      <c r="APY6" s="1">
        <f>LOOKUP($A6,'DMG Tables'!$P$2:$P$35,'DMG Tables'!$O$2:$O$35)*APY$1*LOOKUP(APY$1,'DMG Tables'!$G$2:$G$7,'DMG Tables'!$H$2:$H$7)</f>
        <v>891200</v>
      </c>
      <c r="APZ6" s="1">
        <f>LOOKUP($A6,'DMG Tables'!$P$2:$P$35,'DMG Tables'!$O$2:$O$35)*APZ$1*LOOKUP(APZ$1,'DMG Tables'!$G$2:$G$7,'DMG Tables'!$H$2:$H$7)</f>
        <v>892000</v>
      </c>
      <c r="AQA6" s="1">
        <f>LOOKUP($A6,'DMG Tables'!$P$2:$P$35,'DMG Tables'!$O$2:$O$35)*AQA$1*LOOKUP(AQA$1,'DMG Tables'!$G$2:$G$7,'DMG Tables'!$H$2:$H$7)</f>
        <v>892800</v>
      </c>
      <c r="AQB6" s="1">
        <f>LOOKUP($A6,'DMG Tables'!$P$2:$P$35,'DMG Tables'!$O$2:$O$35)*AQB$1*LOOKUP(AQB$1,'DMG Tables'!$G$2:$G$7,'DMG Tables'!$H$2:$H$7)</f>
        <v>893600</v>
      </c>
      <c r="AQC6" s="1">
        <f>LOOKUP($A6,'DMG Tables'!$P$2:$P$35,'DMG Tables'!$O$2:$O$35)*AQC$1*LOOKUP(AQC$1,'DMG Tables'!$G$2:$G$7,'DMG Tables'!$H$2:$H$7)</f>
        <v>894400</v>
      </c>
      <c r="AQD6" s="1">
        <f>LOOKUP($A6,'DMG Tables'!$P$2:$P$35,'DMG Tables'!$O$2:$O$35)*AQD$1*LOOKUP(AQD$1,'DMG Tables'!$G$2:$G$7,'DMG Tables'!$H$2:$H$7)</f>
        <v>895200</v>
      </c>
      <c r="AQE6" s="1">
        <f>LOOKUP($A6,'DMG Tables'!$P$2:$P$35,'DMG Tables'!$O$2:$O$35)*AQE$1*LOOKUP(AQE$1,'DMG Tables'!$G$2:$G$7,'DMG Tables'!$H$2:$H$7)</f>
        <v>896000</v>
      </c>
      <c r="AQF6" s="1">
        <f>LOOKUP($A6,'DMG Tables'!$P$2:$P$35,'DMG Tables'!$O$2:$O$35)*AQF$1*LOOKUP(AQF$1,'DMG Tables'!$G$2:$G$7,'DMG Tables'!$H$2:$H$7)</f>
        <v>896800</v>
      </c>
      <c r="AQG6" s="1">
        <f>LOOKUP($A6,'DMG Tables'!$P$2:$P$35,'DMG Tables'!$O$2:$O$35)*AQG$1*LOOKUP(AQG$1,'DMG Tables'!$G$2:$G$7,'DMG Tables'!$H$2:$H$7)</f>
        <v>897600</v>
      </c>
      <c r="AQH6" s="1">
        <f>LOOKUP($A6,'DMG Tables'!$P$2:$P$35,'DMG Tables'!$O$2:$O$35)*AQH$1*LOOKUP(AQH$1,'DMG Tables'!$G$2:$G$7,'DMG Tables'!$H$2:$H$7)</f>
        <v>898400</v>
      </c>
      <c r="AQI6" s="1">
        <f>LOOKUP($A6,'DMG Tables'!$P$2:$P$35,'DMG Tables'!$O$2:$O$35)*AQI$1*LOOKUP(AQI$1,'DMG Tables'!$G$2:$G$7,'DMG Tables'!$H$2:$H$7)</f>
        <v>899200</v>
      </c>
      <c r="AQJ6" s="1">
        <f>LOOKUP($A6,'DMG Tables'!$P$2:$P$35,'DMG Tables'!$O$2:$O$35)*AQJ$1*LOOKUP(AQJ$1,'DMG Tables'!$G$2:$G$7,'DMG Tables'!$H$2:$H$7)</f>
        <v>900000</v>
      </c>
      <c r="AQK6" s="1">
        <f>LOOKUP($A6,'DMG Tables'!$P$2:$P$35,'DMG Tables'!$O$2:$O$35)*AQK$1*LOOKUP(AQK$1,'DMG Tables'!$G$2:$G$7,'DMG Tables'!$H$2:$H$7)</f>
        <v>900800</v>
      </c>
      <c r="AQL6" s="1">
        <f>LOOKUP($A6,'DMG Tables'!$P$2:$P$35,'DMG Tables'!$O$2:$O$35)*AQL$1*LOOKUP(AQL$1,'DMG Tables'!$G$2:$G$7,'DMG Tables'!$H$2:$H$7)</f>
        <v>901600</v>
      </c>
      <c r="AQM6" s="1">
        <f>LOOKUP($A6,'DMG Tables'!$P$2:$P$35,'DMG Tables'!$O$2:$O$35)*AQM$1*LOOKUP(AQM$1,'DMG Tables'!$G$2:$G$7,'DMG Tables'!$H$2:$H$7)</f>
        <v>902400</v>
      </c>
      <c r="AQN6" s="1">
        <f>LOOKUP($A6,'DMG Tables'!$P$2:$P$35,'DMG Tables'!$O$2:$O$35)*AQN$1*LOOKUP(AQN$1,'DMG Tables'!$G$2:$G$7,'DMG Tables'!$H$2:$H$7)</f>
        <v>903200</v>
      </c>
      <c r="AQO6" s="1">
        <f>LOOKUP($A6,'DMG Tables'!$P$2:$P$35,'DMG Tables'!$O$2:$O$35)*AQO$1*LOOKUP(AQO$1,'DMG Tables'!$G$2:$G$7,'DMG Tables'!$H$2:$H$7)</f>
        <v>904000</v>
      </c>
      <c r="AQP6" s="1">
        <f>LOOKUP($A6,'DMG Tables'!$P$2:$P$35,'DMG Tables'!$O$2:$O$35)*AQP$1*LOOKUP(AQP$1,'DMG Tables'!$G$2:$G$7,'DMG Tables'!$H$2:$H$7)</f>
        <v>904800</v>
      </c>
      <c r="AQQ6" s="1">
        <f>LOOKUP($A6,'DMG Tables'!$P$2:$P$35,'DMG Tables'!$O$2:$O$35)*AQQ$1*LOOKUP(AQQ$1,'DMG Tables'!$G$2:$G$7,'DMG Tables'!$H$2:$H$7)</f>
        <v>905600</v>
      </c>
      <c r="AQR6" s="1">
        <f>LOOKUP($A6,'DMG Tables'!$P$2:$P$35,'DMG Tables'!$O$2:$O$35)*AQR$1*LOOKUP(AQR$1,'DMG Tables'!$G$2:$G$7,'DMG Tables'!$H$2:$H$7)</f>
        <v>906400</v>
      </c>
      <c r="AQS6" s="1">
        <f>LOOKUP($A6,'DMG Tables'!$P$2:$P$35,'DMG Tables'!$O$2:$O$35)*AQS$1*LOOKUP(AQS$1,'DMG Tables'!$G$2:$G$7,'DMG Tables'!$H$2:$H$7)</f>
        <v>907200</v>
      </c>
      <c r="AQT6" s="1">
        <f>LOOKUP($A6,'DMG Tables'!$P$2:$P$35,'DMG Tables'!$O$2:$O$35)*AQT$1*LOOKUP(AQT$1,'DMG Tables'!$G$2:$G$7,'DMG Tables'!$H$2:$H$7)</f>
        <v>908000</v>
      </c>
      <c r="AQU6" s="1">
        <f>LOOKUP($A6,'DMG Tables'!$P$2:$P$35,'DMG Tables'!$O$2:$O$35)*AQU$1*LOOKUP(AQU$1,'DMG Tables'!$G$2:$G$7,'DMG Tables'!$H$2:$H$7)</f>
        <v>908800</v>
      </c>
      <c r="AQV6" s="1">
        <f>LOOKUP($A6,'DMG Tables'!$P$2:$P$35,'DMG Tables'!$O$2:$O$35)*AQV$1*LOOKUP(AQV$1,'DMG Tables'!$G$2:$G$7,'DMG Tables'!$H$2:$H$7)</f>
        <v>909600</v>
      </c>
      <c r="AQW6" s="1">
        <f>LOOKUP($A6,'DMG Tables'!$P$2:$P$35,'DMG Tables'!$O$2:$O$35)*AQW$1*LOOKUP(AQW$1,'DMG Tables'!$G$2:$G$7,'DMG Tables'!$H$2:$H$7)</f>
        <v>910400</v>
      </c>
      <c r="AQX6" s="1">
        <f>LOOKUP($A6,'DMG Tables'!$P$2:$P$35,'DMG Tables'!$O$2:$O$35)*AQX$1*LOOKUP(AQX$1,'DMG Tables'!$G$2:$G$7,'DMG Tables'!$H$2:$H$7)</f>
        <v>911200</v>
      </c>
      <c r="AQY6" s="1">
        <f>LOOKUP($A6,'DMG Tables'!$P$2:$P$35,'DMG Tables'!$O$2:$O$35)*AQY$1*LOOKUP(AQY$1,'DMG Tables'!$G$2:$G$7,'DMG Tables'!$H$2:$H$7)</f>
        <v>912000</v>
      </c>
      <c r="AQZ6" s="1">
        <f>LOOKUP($A6,'DMG Tables'!$P$2:$P$35,'DMG Tables'!$O$2:$O$35)*AQZ$1*LOOKUP(AQZ$1,'DMG Tables'!$G$2:$G$7,'DMG Tables'!$H$2:$H$7)</f>
        <v>912800</v>
      </c>
      <c r="ARA6" s="1">
        <f>LOOKUP($A6,'DMG Tables'!$P$2:$P$35,'DMG Tables'!$O$2:$O$35)*ARA$1*LOOKUP(ARA$1,'DMG Tables'!$G$2:$G$7,'DMG Tables'!$H$2:$H$7)</f>
        <v>913600</v>
      </c>
      <c r="ARB6" s="1">
        <f>LOOKUP($A6,'DMG Tables'!$P$2:$P$35,'DMG Tables'!$O$2:$O$35)*ARB$1*LOOKUP(ARB$1,'DMG Tables'!$G$2:$G$7,'DMG Tables'!$H$2:$H$7)</f>
        <v>914400</v>
      </c>
      <c r="ARC6" s="1">
        <f>LOOKUP($A6,'DMG Tables'!$P$2:$P$35,'DMG Tables'!$O$2:$O$35)*ARC$1*LOOKUP(ARC$1,'DMG Tables'!$G$2:$G$7,'DMG Tables'!$H$2:$H$7)</f>
        <v>915200</v>
      </c>
      <c r="ARD6" s="1">
        <f>LOOKUP($A6,'DMG Tables'!$P$2:$P$35,'DMG Tables'!$O$2:$O$35)*ARD$1*LOOKUP(ARD$1,'DMG Tables'!$G$2:$G$7,'DMG Tables'!$H$2:$H$7)</f>
        <v>916000</v>
      </c>
      <c r="ARE6" s="1">
        <f>LOOKUP($A6,'DMG Tables'!$P$2:$P$35,'DMG Tables'!$O$2:$O$35)*ARE$1*LOOKUP(ARE$1,'DMG Tables'!$G$2:$G$7,'DMG Tables'!$H$2:$H$7)</f>
        <v>916800</v>
      </c>
      <c r="ARF6" s="1">
        <f>LOOKUP($A6,'DMG Tables'!$P$2:$P$35,'DMG Tables'!$O$2:$O$35)*ARF$1*LOOKUP(ARF$1,'DMG Tables'!$G$2:$G$7,'DMG Tables'!$H$2:$H$7)</f>
        <v>917600</v>
      </c>
      <c r="ARG6" s="1">
        <f>LOOKUP($A6,'DMG Tables'!$P$2:$P$35,'DMG Tables'!$O$2:$O$35)*ARG$1*LOOKUP(ARG$1,'DMG Tables'!$G$2:$G$7,'DMG Tables'!$H$2:$H$7)</f>
        <v>918400</v>
      </c>
      <c r="ARH6" s="1">
        <f>LOOKUP($A6,'DMG Tables'!$P$2:$P$35,'DMG Tables'!$O$2:$O$35)*ARH$1*LOOKUP(ARH$1,'DMG Tables'!$G$2:$G$7,'DMG Tables'!$H$2:$H$7)</f>
        <v>919200</v>
      </c>
      <c r="ARI6" s="1">
        <f>LOOKUP($A6,'DMG Tables'!$P$2:$P$35,'DMG Tables'!$O$2:$O$35)*ARI$1*LOOKUP(ARI$1,'DMG Tables'!$G$2:$G$7,'DMG Tables'!$H$2:$H$7)</f>
        <v>920000</v>
      </c>
      <c r="ARJ6" s="1">
        <f>LOOKUP($A6,'DMG Tables'!$P$2:$P$35,'DMG Tables'!$O$2:$O$35)*ARJ$1*LOOKUP(ARJ$1,'DMG Tables'!$G$2:$G$7,'DMG Tables'!$H$2:$H$7)</f>
        <v>920800</v>
      </c>
      <c r="ARK6" s="1">
        <f>LOOKUP($A6,'DMG Tables'!$P$2:$P$35,'DMG Tables'!$O$2:$O$35)*ARK$1*LOOKUP(ARK$1,'DMG Tables'!$G$2:$G$7,'DMG Tables'!$H$2:$H$7)</f>
        <v>921600</v>
      </c>
      <c r="ARL6" s="1">
        <f>LOOKUP($A6,'DMG Tables'!$P$2:$P$35,'DMG Tables'!$O$2:$O$35)*ARL$1*LOOKUP(ARL$1,'DMG Tables'!$G$2:$G$7,'DMG Tables'!$H$2:$H$7)</f>
        <v>922400</v>
      </c>
      <c r="ARM6" s="1">
        <f>LOOKUP($A6,'DMG Tables'!$P$2:$P$35,'DMG Tables'!$O$2:$O$35)*ARM$1*LOOKUP(ARM$1,'DMG Tables'!$G$2:$G$7,'DMG Tables'!$H$2:$H$7)</f>
        <v>923200</v>
      </c>
      <c r="ARN6" s="1">
        <f>LOOKUP($A6,'DMG Tables'!$P$2:$P$35,'DMG Tables'!$O$2:$O$35)*ARN$1*LOOKUP(ARN$1,'DMG Tables'!$G$2:$G$7,'DMG Tables'!$H$2:$H$7)</f>
        <v>924000</v>
      </c>
      <c r="ARO6" s="1">
        <f>LOOKUP($A6,'DMG Tables'!$P$2:$P$35,'DMG Tables'!$O$2:$O$35)*ARO$1*LOOKUP(ARO$1,'DMG Tables'!$G$2:$G$7,'DMG Tables'!$H$2:$H$7)</f>
        <v>924800</v>
      </c>
      <c r="ARP6" s="1">
        <f>LOOKUP($A6,'DMG Tables'!$P$2:$P$35,'DMG Tables'!$O$2:$O$35)*ARP$1*LOOKUP(ARP$1,'DMG Tables'!$G$2:$G$7,'DMG Tables'!$H$2:$H$7)</f>
        <v>925600</v>
      </c>
      <c r="ARQ6" s="1">
        <f>LOOKUP($A6,'DMG Tables'!$P$2:$P$35,'DMG Tables'!$O$2:$O$35)*ARQ$1*LOOKUP(ARQ$1,'DMG Tables'!$G$2:$G$7,'DMG Tables'!$H$2:$H$7)</f>
        <v>926400</v>
      </c>
      <c r="ARR6" s="1">
        <f>LOOKUP($A6,'DMG Tables'!$P$2:$P$35,'DMG Tables'!$O$2:$O$35)*ARR$1*LOOKUP(ARR$1,'DMG Tables'!$G$2:$G$7,'DMG Tables'!$H$2:$H$7)</f>
        <v>927200</v>
      </c>
      <c r="ARS6" s="1">
        <f>LOOKUP($A6,'DMG Tables'!$P$2:$P$35,'DMG Tables'!$O$2:$O$35)*ARS$1*LOOKUP(ARS$1,'DMG Tables'!$G$2:$G$7,'DMG Tables'!$H$2:$H$7)</f>
        <v>928000</v>
      </c>
      <c r="ART6" s="1">
        <f>LOOKUP($A6,'DMG Tables'!$P$2:$P$35,'DMG Tables'!$O$2:$O$35)*ART$1*LOOKUP(ART$1,'DMG Tables'!$G$2:$G$7,'DMG Tables'!$H$2:$H$7)</f>
        <v>928800</v>
      </c>
      <c r="ARU6" s="1">
        <f>LOOKUP($A6,'DMG Tables'!$P$2:$P$35,'DMG Tables'!$O$2:$O$35)*ARU$1*LOOKUP(ARU$1,'DMG Tables'!$G$2:$G$7,'DMG Tables'!$H$2:$H$7)</f>
        <v>929600</v>
      </c>
      <c r="ARV6" s="1">
        <f>LOOKUP($A6,'DMG Tables'!$P$2:$P$35,'DMG Tables'!$O$2:$O$35)*ARV$1*LOOKUP(ARV$1,'DMG Tables'!$G$2:$G$7,'DMG Tables'!$H$2:$H$7)</f>
        <v>930400</v>
      </c>
      <c r="ARW6" s="1">
        <f>LOOKUP($A6,'DMG Tables'!$P$2:$P$35,'DMG Tables'!$O$2:$O$35)*ARW$1*LOOKUP(ARW$1,'DMG Tables'!$G$2:$G$7,'DMG Tables'!$H$2:$H$7)</f>
        <v>931200</v>
      </c>
      <c r="ARX6" s="1">
        <f>LOOKUP($A6,'DMG Tables'!$P$2:$P$35,'DMG Tables'!$O$2:$O$35)*ARX$1*LOOKUP(ARX$1,'DMG Tables'!$G$2:$G$7,'DMG Tables'!$H$2:$H$7)</f>
        <v>932000</v>
      </c>
      <c r="ARY6" s="1">
        <f>LOOKUP($A6,'DMG Tables'!$P$2:$P$35,'DMG Tables'!$O$2:$O$35)*ARY$1*LOOKUP(ARY$1,'DMG Tables'!$G$2:$G$7,'DMG Tables'!$H$2:$H$7)</f>
        <v>932800</v>
      </c>
      <c r="ARZ6" s="1">
        <f>LOOKUP($A6,'DMG Tables'!$P$2:$P$35,'DMG Tables'!$O$2:$O$35)*ARZ$1*LOOKUP(ARZ$1,'DMG Tables'!$G$2:$G$7,'DMG Tables'!$H$2:$H$7)</f>
        <v>933600</v>
      </c>
      <c r="ASA6" s="1">
        <f>LOOKUP($A6,'DMG Tables'!$P$2:$P$35,'DMG Tables'!$O$2:$O$35)*ASA$1*LOOKUP(ASA$1,'DMG Tables'!$G$2:$G$7,'DMG Tables'!$H$2:$H$7)</f>
        <v>934400</v>
      </c>
      <c r="ASB6" s="1">
        <f>LOOKUP($A6,'DMG Tables'!$P$2:$P$35,'DMG Tables'!$O$2:$O$35)*ASB$1*LOOKUP(ASB$1,'DMG Tables'!$G$2:$G$7,'DMG Tables'!$H$2:$H$7)</f>
        <v>935200</v>
      </c>
      <c r="ASC6" s="1">
        <f>LOOKUP($A6,'DMG Tables'!$P$2:$P$35,'DMG Tables'!$O$2:$O$35)*ASC$1*LOOKUP(ASC$1,'DMG Tables'!$G$2:$G$7,'DMG Tables'!$H$2:$H$7)</f>
        <v>936000</v>
      </c>
      <c r="ASD6" s="1">
        <f>LOOKUP($A6,'DMG Tables'!$P$2:$P$35,'DMG Tables'!$O$2:$O$35)*ASD$1*LOOKUP(ASD$1,'DMG Tables'!$G$2:$G$7,'DMG Tables'!$H$2:$H$7)</f>
        <v>936800</v>
      </c>
      <c r="ASE6" s="1">
        <f>LOOKUP($A6,'DMG Tables'!$P$2:$P$35,'DMG Tables'!$O$2:$O$35)*ASE$1*LOOKUP(ASE$1,'DMG Tables'!$G$2:$G$7,'DMG Tables'!$H$2:$H$7)</f>
        <v>937600</v>
      </c>
      <c r="ASF6" s="1">
        <f>LOOKUP($A6,'DMG Tables'!$P$2:$P$35,'DMG Tables'!$O$2:$O$35)*ASF$1*LOOKUP(ASF$1,'DMG Tables'!$G$2:$G$7,'DMG Tables'!$H$2:$H$7)</f>
        <v>938400</v>
      </c>
      <c r="ASG6" s="1">
        <f>LOOKUP($A6,'DMG Tables'!$P$2:$P$35,'DMG Tables'!$O$2:$O$35)*ASG$1*LOOKUP(ASG$1,'DMG Tables'!$G$2:$G$7,'DMG Tables'!$H$2:$H$7)</f>
        <v>939200</v>
      </c>
      <c r="ASH6" s="1">
        <f>LOOKUP($A6,'DMG Tables'!$P$2:$P$35,'DMG Tables'!$O$2:$O$35)*ASH$1*LOOKUP(ASH$1,'DMG Tables'!$G$2:$G$7,'DMG Tables'!$H$2:$H$7)</f>
        <v>940000</v>
      </c>
      <c r="ASI6" s="1">
        <f>LOOKUP($A6,'DMG Tables'!$P$2:$P$35,'DMG Tables'!$O$2:$O$35)*ASI$1*LOOKUP(ASI$1,'DMG Tables'!$G$2:$G$7,'DMG Tables'!$H$2:$H$7)</f>
        <v>940800</v>
      </c>
      <c r="ASJ6" s="1">
        <f>LOOKUP($A6,'DMG Tables'!$P$2:$P$35,'DMG Tables'!$O$2:$O$35)*ASJ$1*LOOKUP(ASJ$1,'DMG Tables'!$G$2:$G$7,'DMG Tables'!$H$2:$H$7)</f>
        <v>941600</v>
      </c>
      <c r="ASK6" s="1">
        <f>LOOKUP($A6,'DMG Tables'!$P$2:$P$35,'DMG Tables'!$O$2:$O$35)*ASK$1*LOOKUP(ASK$1,'DMG Tables'!$G$2:$G$7,'DMG Tables'!$H$2:$H$7)</f>
        <v>942400</v>
      </c>
      <c r="ASL6" s="1">
        <f>LOOKUP($A6,'DMG Tables'!$P$2:$P$35,'DMG Tables'!$O$2:$O$35)*ASL$1*LOOKUP(ASL$1,'DMG Tables'!$G$2:$G$7,'DMG Tables'!$H$2:$H$7)</f>
        <v>943200</v>
      </c>
      <c r="ASM6" s="1">
        <f>LOOKUP($A6,'DMG Tables'!$P$2:$P$35,'DMG Tables'!$O$2:$O$35)*ASM$1*LOOKUP(ASM$1,'DMG Tables'!$G$2:$G$7,'DMG Tables'!$H$2:$H$7)</f>
        <v>944000</v>
      </c>
      <c r="ASN6" s="1">
        <f>LOOKUP($A6,'DMG Tables'!$P$2:$P$35,'DMG Tables'!$O$2:$O$35)*ASN$1*LOOKUP(ASN$1,'DMG Tables'!$G$2:$G$7,'DMG Tables'!$H$2:$H$7)</f>
        <v>944800</v>
      </c>
      <c r="ASO6" s="1">
        <f>LOOKUP($A6,'DMG Tables'!$P$2:$P$35,'DMG Tables'!$O$2:$O$35)*ASO$1*LOOKUP(ASO$1,'DMG Tables'!$G$2:$G$7,'DMG Tables'!$H$2:$H$7)</f>
        <v>945600</v>
      </c>
      <c r="ASP6" s="1">
        <f>LOOKUP($A6,'DMG Tables'!$P$2:$P$35,'DMG Tables'!$O$2:$O$35)*ASP$1*LOOKUP(ASP$1,'DMG Tables'!$G$2:$G$7,'DMG Tables'!$H$2:$H$7)</f>
        <v>946400</v>
      </c>
      <c r="ASQ6" s="1">
        <f>LOOKUP($A6,'DMG Tables'!$P$2:$P$35,'DMG Tables'!$O$2:$O$35)*ASQ$1*LOOKUP(ASQ$1,'DMG Tables'!$G$2:$G$7,'DMG Tables'!$H$2:$H$7)</f>
        <v>947200</v>
      </c>
      <c r="ASR6" s="1">
        <f>LOOKUP($A6,'DMG Tables'!$P$2:$P$35,'DMG Tables'!$O$2:$O$35)*ASR$1*LOOKUP(ASR$1,'DMG Tables'!$G$2:$G$7,'DMG Tables'!$H$2:$H$7)</f>
        <v>948000</v>
      </c>
      <c r="ASS6" s="1">
        <f>LOOKUP($A6,'DMG Tables'!$P$2:$P$35,'DMG Tables'!$O$2:$O$35)*ASS$1*LOOKUP(ASS$1,'DMG Tables'!$G$2:$G$7,'DMG Tables'!$H$2:$H$7)</f>
        <v>948800</v>
      </c>
      <c r="AST6" s="1">
        <f>LOOKUP($A6,'DMG Tables'!$P$2:$P$35,'DMG Tables'!$O$2:$O$35)*AST$1*LOOKUP(AST$1,'DMG Tables'!$G$2:$G$7,'DMG Tables'!$H$2:$H$7)</f>
        <v>949600</v>
      </c>
      <c r="ASU6" s="1">
        <f>LOOKUP($A6,'DMG Tables'!$P$2:$P$35,'DMG Tables'!$O$2:$O$35)*ASU$1*LOOKUP(ASU$1,'DMG Tables'!$G$2:$G$7,'DMG Tables'!$H$2:$H$7)</f>
        <v>950400</v>
      </c>
      <c r="ASV6" s="1">
        <f>LOOKUP($A6,'DMG Tables'!$P$2:$P$35,'DMG Tables'!$O$2:$O$35)*ASV$1*LOOKUP(ASV$1,'DMG Tables'!$G$2:$G$7,'DMG Tables'!$H$2:$H$7)</f>
        <v>951200</v>
      </c>
      <c r="ASW6" s="1">
        <f>LOOKUP($A6,'DMG Tables'!$P$2:$P$35,'DMG Tables'!$O$2:$O$35)*ASW$1*LOOKUP(ASW$1,'DMG Tables'!$G$2:$G$7,'DMG Tables'!$H$2:$H$7)</f>
        <v>952000</v>
      </c>
      <c r="ASX6" s="1">
        <f>LOOKUP($A6,'DMG Tables'!$P$2:$P$35,'DMG Tables'!$O$2:$O$35)*ASX$1*LOOKUP(ASX$1,'DMG Tables'!$G$2:$G$7,'DMG Tables'!$H$2:$H$7)</f>
        <v>952800</v>
      </c>
      <c r="ASY6" s="1">
        <f>LOOKUP($A6,'DMG Tables'!$P$2:$P$35,'DMG Tables'!$O$2:$O$35)*ASY$1*LOOKUP(ASY$1,'DMG Tables'!$G$2:$G$7,'DMG Tables'!$H$2:$H$7)</f>
        <v>953600</v>
      </c>
      <c r="ASZ6" s="1">
        <f>LOOKUP($A6,'DMG Tables'!$P$2:$P$35,'DMG Tables'!$O$2:$O$35)*ASZ$1*LOOKUP(ASZ$1,'DMG Tables'!$G$2:$G$7,'DMG Tables'!$H$2:$H$7)</f>
        <v>954400</v>
      </c>
      <c r="ATA6" s="1">
        <f>LOOKUP($A6,'DMG Tables'!$P$2:$P$35,'DMG Tables'!$O$2:$O$35)*ATA$1*LOOKUP(ATA$1,'DMG Tables'!$G$2:$G$7,'DMG Tables'!$H$2:$H$7)</f>
        <v>955200</v>
      </c>
      <c r="ATB6" s="1">
        <f>LOOKUP($A6,'DMG Tables'!$P$2:$P$35,'DMG Tables'!$O$2:$O$35)*ATB$1*LOOKUP(ATB$1,'DMG Tables'!$G$2:$G$7,'DMG Tables'!$H$2:$H$7)</f>
        <v>956000</v>
      </c>
      <c r="ATC6" s="1">
        <f>LOOKUP($A6,'DMG Tables'!$P$2:$P$35,'DMG Tables'!$O$2:$O$35)*ATC$1*LOOKUP(ATC$1,'DMG Tables'!$G$2:$G$7,'DMG Tables'!$H$2:$H$7)</f>
        <v>956800</v>
      </c>
      <c r="ATD6" s="1">
        <f>LOOKUP($A6,'DMG Tables'!$P$2:$P$35,'DMG Tables'!$O$2:$O$35)*ATD$1*LOOKUP(ATD$1,'DMG Tables'!$G$2:$G$7,'DMG Tables'!$H$2:$H$7)</f>
        <v>957600</v>
      </c>
      <c r="ATE6" s="1">
        <f>LOOKUP($A6,'DMG Tables'!$P$2:$P$35,'DMG Tables'!$O$2:$O$35)*ATE$1*LOOKUP(ATE$1,'DMG Tables'!$G$2:$G$7,'DMG Tables'!$H$2:$H$7)</f>
        <v>958400</v>
      </c>
      <c r="ATF6" s="1">
        <f>LOOKUP($A6,'DMG Tables'!$P$2:$P$35,'DMG Tables'!$O$2:$O$35)*ATF$1*LOOKUP(ATF$1,'DMG Tables'!$G$2:$G$7,'DMG Tables'!$H$2:$H$7)</f>
        <v>959200</v>
      </c>
      <c r="ATG6" s="1">
        <f>LOOKUP($A6,'DMG Tables'!$P$2:$P$35,'DMG Tables'!$O$2:$O$35)*ATG$1*LOOKUP(ATG$1,'DMG Tables'!$G$2:$G$7,'DMG Tables'!$H$2:$H$7)</f>
        <v>960000</v>
      </c>
      <c r="ATH6" s="1">
        <f>LOOKUP($A6,'DMG Tables'!$P$2:$P$35,'DMG Tables'!$O$2:$O$35)*ATH$1*LOOKUP(ATH$1,'DMG Tables'!$G$2:$G$7,'DMG Tables'!$H$2:$H$7)</f>
        <v>960800</v>
      </c>
      <c r="ATI6" s="1">
        <f>LOOKUP($A6,'DMG Tables'!$P$2:$P$35,'DMG Tables'!$O$2:$O$35)*ATI$1*LOOKUP(ATI$1,'DMG Tables'!$G$2:$G$7,'DMG Tables'!$H$2:$H$7)</f>
        <v>961600</v>
      </c>
      <c r="ATJ6" s="1">
        <f>LOOKUP($A6,'DMG Tables'!$P$2:$P$35,'DMG Tables'!$O$2:$O$35)*ATJ$1*LOOKUP(ATJ$1,'DMG Tables'!$G$2:$G$7,'DMG Tables'!$H$2:$H$7)</f>
        <v>962400</v>
      </c>
      <c r="ATK6" s="1">
        <f>LOOKUP($A6,'DMG Tables'!$P$2:$P$35,'DMG Tables'!$O$2:$O$35)*ATK$1*LOOKUP(ATK$1,'DMG Tables'!$G$2:$G$7,'DMG Tables'!$H$2:$H$7)</f>
        <v>963200</v>
      </c>
      <c r="ATL6" s="1">
        <f>LOOKUP($A6,'DMG Tables'!$P$2:$P$35,'DMG Tables'!$O$2:$O$35)*ATL$1*LOOKUP(ATL$1,'DMG Tables'!$G$2:$G$7,'DMG Tables'!$H$2:$H$7)</f>
        <v>964000</v>
      </c>
      <c r="ATM6" s="1">
        <f>LOOKUP($A6,'DMG Tables'!$P$2:$P$35,'DMG Tables'!$O$2:$O$35)*ATM$1*LOOKUP(ATM$1,'DMG Tables'!$G$2:$G$7,'DMG Tables'!$H$2:$H$7)</f>
        <v>964800</v>
      </c>
      <c r="ATN6" s="1">
        <f>LOOKUP($A6,'DMG Tables'!$P$2:$P$35,'DMG Tables'!$O$2:$O$35)*ATN$1*LOOKUP(ATN$1,'DMG Tables'!$G$2:$G$7,'DMG Tables'!$H$2:$H$7)</f>
        <v>965600</v>
      </c>
      <c r="ATO6" s="1">
        <f>LOOKUP($A6,'DMG Tables'!$P$2:$P$35,'DMG Tables'!$O$2:$O$35)*ATO$1*LOOKUP(ATO$1,'DMG Tables'!$G$2:$G$7,'DMG Tables'!$H$2:$H$7)</f>
        <v>966400</v>
      </c>
      <c r="ATP6" s="1">
        <f>LOOKUP($A6,'DMG Tables'!$P$2:$P$35,'DMG Tables'!$O$2:$O$35)*ATP$1*LOOKUP(ATP$1,'DMG Tables'!$G$2:$G$7,'DMG Tables'!$H$2:$H$7)</f>
        <v>967200</v>
      </c>
      <c r="ATQ6" s="1">
        <f>LOOKUP($A6,'DMG Tables'!$P$2:$P$35,'DMG Tables'!$O$2:$O$35)*ATQ$1*LOOKUP(ATQ$1,'DMG Tables'!$G$2:$G$7,'DMG Tables'!$H$2:$H$7)</f>
        <v>968000</v>
      </c>
      <c r="ATR6" s="1">
        <f>LOOKUP($A6,'DMG Tables'!$P$2:$P$35,'DMG Tables'!$O$2:$O$35)*ATR$1*LOOKUP(ATR$1,'DMG Tables'!$G$2:$G$7,'DMG Tables'!$H$2:$H$7)</f>
        <v>968800</v>
      </c>
      <c r="ATS6" s="1">
        <f>LOOKUP($A6,'DMG Tables'!$P$2:$P$35,'DMG Tables'!$O$2:$O$35)*ATS$1*LOOKUP(ATS$1,'DMG Tables'!$G$2:$G$7,'DMG Tables'!$H$2:$H$7)</f>
        <v>969600</v>
      </c>
      <c r="ATT6" s="1">
        <f>LOOKUP($A6,'DMG Tables'!$P$2:$P$35,'DMG Tables'!$O$2:$O$35)*ATT$1*LOOKUP(ATT$1,'DMG Tables'!$G$2:$G$7,'DMG Tables'!$H$2:$H$7)</f>
        <v>970400</v>
      </c>
      <c r="ATU6" s="1">
        <f>LOOKUP($A6,'DMG Tables'!$P$2:$P$35,'DMG Tables'!$O$2:$O$35)*ATU$1*LOOKUP(ATU$1,'DMG Tables'!$G$2:$G$7,'DMG Tables'!$H$2:$H$7)</f>
        <v>971200</v>
      </c>
      <c r="ATV6" s="1">
        <f>LOOKUP($A6,'DMG Tables'!$P$2:$P$35,'DMG Tables'!$O$2:$O$35)*ATV$1*LOOKUP(ATV$1,'DMG Tables'!$G$2:$G$7,'DMG Tables'!$H$2:$H$7)</f>
        <v>972000</v>
      </c>
      <c r="ATW6" s="1">
        <f>LOOKUP($A6,'DMG Tables'!$P$2:$P$35,'DMG Tables'!$O$2:$O$35)*ATW$1*LOOKUP(ATW$1,'DMG Tables'!$G$2:$G$7,'DMG Tables'!$H$2:$H$7)</f>
        <v>972800</v>
      </c>
      <c r="ATX6" s="1">
        <f>LOOKUP($A6,'DMG Tables'!$P$2:$P$35,'DMG Tables'!$O$2:$O$35)*ATX$1*LOOKUP(ATX$1,'DMG Tables'!$G$2:$G$7,'DMG Tables'!$H$2:$H$7)</f>
        <v>973600</v>
      </c>
      <c r="ATY6" s="1">
        <f>LOOKUP($A6,'DMG Tables'!$P$2:$P$35,'DMG Tables'!$O$2:$O$35)*ATY$1*LOOKUP(ATY$1,'DMG Tables'!$G$2:$G$7,'DMG Tables'!$H$2:$H$7)</f>
        <v>974400</v>
      </c>
      <c r="ATZ6" s="1">
        <f>LOOKUP($A6,'DMG Tables'!$P$2:$P$35,'DMG Tables'!$O$2:$O$35)*ATZ$1*LOOKUP(ATZ$1,'DMG Tables'!$G$2:$G$7,'DMG Tables'!$H$2:$H$7)</f>
        <v>975200</v>
      </c>
      <c r="AUA6" s="1">
        <f>LOOKUP($A6,'DMG Tables'!$P$2:$P$35,'DMG Tables'!$O$2:$O$35)*AUA$1*LOOKUP(AUA$1,'DMG Tables'!$G$2:$G$7,'DMG Tables'!$H$2:$H$7)</f>
        <v>976000</v>
      </c>
      <c r="AUB6" s="1">
        <f>LOOKUP($A6,'DMG Tables'!$P$2:$P$35,'DMG Tables'!$O$2:$O$35)*AUB$1*LOOKUP(AUB$1,'DMG Tables'!$G$2:$G$7,'DMG Tables'!$H$2:$H$7)</f>
        <v>976800</v>
      </c>
      <c r="AUC6" s="1">
        <f>LOOKUP($A6,'DMG Tables'!$P$2:$P$35,'DMG Tables'!$O$2:$O$35)*AUC$1*LOOKUP(AUC$1,'DMG Tables'!$G$2:$G$7,'DMG Tables'!$H$2:$H$7)</f>
        <v>977600</v>
      </c>
      <c r="AUD6" s="1">
        <f>LOOKUP($A6,'DMG Tables'!$P$2:$P$35,'DMG Tables'!$O$2:$O$35)*AUD$1*LOOKUP(AUD$1,'DMG Tables'!$G$2:$G$7,'DMG Tables'!$H$2:$H$7)</f>
        <v>978400</v>
      </c>
      <c r="AUE6" s="1">
        <f>LOOKUP($A6,'DMG Tables'!$P$2:$P$35,'DMG Tables'!$O$2:$O$35)*AUE$1*LOOKUP(AUE$1,'DMG Tables'!$G$2:$G$7,'DMG Tables'!$H$2:$H$7)</f>
        <v>979200</v>
      </c>
      <c r="AUF6" s="1">
        <f>LOOKUP($A6,'DMG Tables'!$P$2:$P$35,'DMG Tables'!$O$2:$O$35)*AUF$1*LOOKUP(AUF$1,'DMG Tables'!$G$2:$G$7,'DMG Tables'!$H$2:$H$7)</f>
        <v>980000</v>
      </c>
      <c r="AUG6" s="1">
        <f>LOOKUP($A6,'DMG Tables'!$P$2:$P$35,'DMG Tables'!$O$2:$O$35)*AUG$1*LOOKUP(AUG$1,'DMG Tables'!$G$2:$G$7,'DMG Tables'!$H$2:$H$7)</f>
        <v>980800</v>
      </c>
      <c r="AUH6" s="1">
        <f>LOOKUP($A6,'DMG Tables'!$P$2:$P$35,'DMG Tables'!$O$2:$O$35)*AUH$1*LOOKUP(AUH$1,'DMG Tables'!$G$2:$G$7,'DMG Tables'!$H$2:$H$7)</f>
        <v>981600</v>
      </c>
      <c r="AUI6" s="1">
        <f>LOOKUP($A6,'DMG Tables'!$P$2:$P$35,'DMG Tables'!$O$2:$O$35)*AUI$1*LOOKUP(AUI$1,'DMG Tables'!$G$2:$G$7,'DMG Tables'!$H$2:$H$7)</f>
        <v>982400</v>
      </c>
      <c r="AUJ6" s="1">
        <f>LOOKUP($A6,'DMG Tables'!$P$2:$P$35,'DMG Tables'!$O$2:$O$35)*AUJ$1*LOOKUP(AUJ$1,'DMG Tables'!$G$2:$G$7,'DMG Tables'!$H$2:$H$7)</f>
        <v>983200</v>
      </c>
      <c r="AUK6" s="1">
        <f>LOOKUP($A6,'DMG Tables'!$P$2:$P$35,'DMG Tables'!$O$2:$O$35)*AUK$1*LOOKUP(AUK$1,'DMG Tables'!$G$2:$G$7,'DMG Tables'!$H$2:$H$7)</f>
        <v>984000</v>
      </c>
      <c r="AUL6" s="1">
        <f>LOOKUP($A6,'DMG Tables'!$P$2:$P$35,'DMG Tables'!$O$2:$O$35)*AUL$1*LOOKUP(AUL$1,'DMG Tables'!$G$2:$G$7,'DMG Tables'!$H$2:$H$7)</f>
        <v>984800</v>
      </c>
      <c r="AUM6" s="1">
        <f>LOOKUP($A6,'DMG Tables'!$P$2:$P$35,'DMG Tables'!$O$2:$O$35)*AUM$1*LOOKUP(AUM$1,'DMG Tables'!$G$2:$G$7,'DMG Tables'!$H$2:$H$7)</f>
        <v>985600</v>
      </c>
      <c r="AUN6" s="1">
        <f>LOOKUP($A6,'DMG Tables'!$P$2:$P$35,'DMG Tables'!$O$2:$O$35)*AUN$1*LOOKUP(AUN$1,'DMG Tables'!$G$2:$G$7,'DMG Tables'!$H$2:$H$7)</f>
        <v>986400</v>
      </c>
      <c r="AUO6" s="1">
        <f>LOOKUP($A6,'DMG Tables'!$P$2:$P$35,'DMG Tables'!$O$2:$O$35)*AUO$1*LOOKUP(AUO$1,'DMG Tables'!$G$2:$G$7,'DMG Tables'!$H$2:$H$7)</f>
        <v>987200</v>
      </c>
      <c r="AUP6" s="1">
        <f>LOOKUP($A6,'DMG Tables'!$P$2:$P$35,'DMG Tables'!$O$2:$O$35)*AUP$1*LOOKUP(AUP$1,'DMG Tables'!$G$2:$G$7,'DMG Tables'!$H$2:$H$7)</f>
        <v>988000</v>
      </c>
      <c r="AUQ6" s="1">
        <f>LOOKUP($A6,'DMG Tables'!$P$2:$P$35,'DMG Tables'!$O$2:$O$35)*AUQ$1*LOOKUP(AUQ$1,'DMG Tables'!$G$2:$G$7,'DMG Tables'!$H$2:$H$7)</f>
        <v>988800</v>
      </c>
      <c r="AUR6" s="1">
        <f>LOOKUP($A6,'DMG Tables'!$P$2:$P$35,'DMG Tables'!$O$2:$O$35)*AUR$1*LOOKUP(AUR$1,'DMG Tables'!$G$2:$G$7,'DMG Tables'!$H$2:$H$7)</f>
        <v>989600</v>
      </c>
      <c r="AUS6" s="1">
        <f>LOOKUP($A6,'DMG Tables'!$P$2:$P$35,'DMG Tables'!$O$2:$O$35)*AUS$1*LOOKUP(AUS$1,'DMG Tables'!$G$2:$G$7,'DMG Tables'!$H$2:$H$7)</f>
        <v>990400</v>
      </c>
      <c r="AUT6" s="1">
        <f>LOOKUP($A6,'DMG Tables'!$P$2:$P$35,'DMG Tables'!$O$2:$O$35)*AUT$1*LOOKUP(AUT$1,'DMG Tables'!$G$2:$G$7,'DMG Tables'!$H$2:$H$7)</f>
        <v>991200</v>
      </c>
      <c r="AUU6" s="1">
        <f>LOOKUP($A6,'DMG Tables'!$P$2:$P$35,'DMG Tables'!$O$2:$O$35)*AUU$1*LOOKUP(AUU$1,'DMG Tables'!$G$2:$G$7,'DMG Tables'!$H$2:$H$7)</f>
        <v>992000</v>
      </c>
      <c r="AUV6" s="1">
        <f>LOOKUP($A6,'DMG Tables'!$P$2:$P$35,'DMG Tables'!$O$2:$O$35)*AUV$1*LOOKUP(AUV$1,'DMG Tables'!$G$2:$G$7,'DMG Tables'!$H$2:$H$7)</f>
        <v>992800</v>
      </c>
      <c r="AUW6" s="1">
        <f>LOOKUP($A6,'DMG Tables'!$P$2:$P$35,'DMG Tables'!$O$2:$O$35)*AUW$1*LOOKUP(AUW$1,'DMG Tables'!$G$2:$G$7,'DMG Tables'!$H$2:$H$7)</f>
        <v>993600</v>
      </c>
      <c r="AUX6" s="1">
        <f>LOOKUP($A6,'DMG Tables'!$P$2:$P$35,'DMG Tables'!$O$2:$O$35)*AUX$1*LOOKUP(AUX$1,'DMG Tables'!$G$2:$G$7,'DMG Tables'!$H$2:$H$7)</f>
        <v>994400</v>
      </c>
      <c r="AUY6" s="1">
        <f>LOOKUP($A6,'DMG Tables'!$P$2:$P$35,'DMG Tables'!$O$2:$O$35)*AUY$1*LOOKUP(AUY$1,'DMG Tables'!$G$2:$G$7,'DMG Tables'!$H$2:$H$7)</f>
        <v>995200</v>
      </c>
      <c r="AUZ6" s="1">
        <f>LOOKUP($A6,'DMG Tables'!$P$2:$P$35,'DMG Tables'!$O$2:$O$35)*AUZ$1*LOOKUP(AUZ$1,'DMG Tables'!$G$2:$G$7,'DMG Tables'!$H$2:$H$7)</f>
        <v>996000</v>
      </c>
      <c r="AVA6" s="1">
        <f>LOOKUP($A6,'DMG Tables'!$P$2:$P$35,'DMG Tables'!$O$2:$O$35)*AVA$1*LOOKUP(AVA$1,'DMG Tables'!$G$2:$G$7,'DMG Tables'!$H$2:$H$7)</f>
        <v>996800</v>
      </c>
      <c r="AVB6" s="1">
        <f>LOOKUP($A6,'DMG Tables'!$P$2:$P$35,'DMG Tables'!$O$2:$O$35)*AVB$1*LOOKUP(AVB$1,'DMG Tables'!$G$2:$G$7,'DMG Tables'!$H$2:$H$7)</f>
        <v>997600</v>
      </c>
      <c r="AVC6" s="1">
        <f>LOOKUP($A6,'DMG Tables'!$P$2:$P$35,'DMG Tables'!$O$2:$O$35)*AVC$1*LOOKUP(AVC$1,'DMG Tables'!$G$2:$G$7,'DMG Tables'!$H$2:$H$7)</f>
        <v>998400</v>
      </c>
      <c r="AVD6" s="1">
        <f>LOOKUP($A6,'DMG Tables'!$P$2:$P$35,'DMG Tables'!$O$2:$O$35)*AVD$1*LOOKUP(AVD$1,'DMG Tables'!$G$2:$G$7,'DMG Tables'!$H$2:$H$7)</f>
        <v>999200</v>
      </c>
      <c r="AVE6" s="1">
        <f>LOOKUP($A6,'DMG Tables'!$P$2:$P$35,'DMG Tables'!$O$2:$O$35)*AVE$1*LOOKUP(AVE$1,'DMG Tables'!$G$2:$G$7,'DMG Tables'!$H$2:$H$7)</f>
        <v>1000000</v>
      </c>
      <c r="AVF6" s="1">
        <f>LOOKUP($A6,'DMG Tables'!$P$2:$P$35,'DMG Tables'!$O$2:$O$35)*AVF$1*LOOKUP(AVF$1,'DMG Tables'!$G$2:$G$7,'DMG Tables'!$H$2:$H$7)</f>
        <v>1000800</v>
      </c>
      <c r="AVG6" s="1">
        <f>LOOKUP($A6,'DMG Tables'!$P$2:$P$35,'DMG Tables'!$O$2:$O$35)*AVG$1*LOOKUP(AVG$1,'DMG Tables'!$G$2:$G$7,'DMG Tables'!$H$2:$H$7)</f>
        <v>1001600</v>
      </c>
      <c r="AVH6" s="1">
        <f>LOOKUP($A6,'DMG Tables'!$P$2:$P$35,'DMG Tables'!$O$2:$O$35)*AVH$1*LOOKUP(AVH$1,'DMG Tables'!$G$2:$G$7,'DMG Tables'!$H$2:$H$7)</f>
        <v>1002400</v>
      </c>
      <c r="AVI6" s="1">
        <f>LOOKUP($A6,'DMG Tables'!$P$2:$P$35,'DMG Tables'!$O$2:$O$35)*AVI$1*LOOKUP(AVI$1,'DMG Tables'!$G$2:$G$7,'DMG Tables'!$H$2:$H$7)</f>
        <v>1003200</v>
      </c>
      <c r="AVJ6" s="1">
        <f>LOOKUP($A6,'DMG Tables'!$P$2:$P$35,'DMG Tables'!$O$2:$O$35)*AVJ$1*LOOKUP(AVJ$1,'DMG Tables'!$G$2:$G$7,'DMG Tables'!$H$2:$H$7)</f>
        <v>1004000</v>
      </c>
      <c r="AVK6" s="1">
        <f>LOOKUP($A6,'DMG Tables'!$P$2:$P$35,'DMG Tables'!$O$2:$O$35)*AVK$1*LOOKUP(AVK$1,'DMG Tables'!$G$2:$G$7,'DMG Tables'!$H$2:$H$7)</f>
        <v>1004800</v>
      </c>
      <c r="AVL6" s="1">
        <f>LOOKUP($A6,'DMG Tables'!$P$2:$P$35,'DMG Tables'!$O$2:$O$35)*AVL$1*LOOKUP(AVL$1,'DMG Tables'!$G$2:$G$7,'DMG Tables'!$H$2:$H$7)</f>
        <v>1005600</v>
      </c>
      <c r="AVM6" s="1">
        <f>LOOKUP($A6,'DMG Tables'!$P$2:$P$35,'DMG Tables'!$O$2:$O$35)*AVM$1*LOOKUP(AVM$1,'DMG Tables'!$G$2:$G$7,'DMG Tables'!$H$2:$H$7)</f>
        <v>1006400</v>
      </c>
      <c r="AVN6" s="1">
        <f>LOOKUP($A6,'DMG Tables'!$P$2:$P$35,'DMG Tables'!$O$2:$O$35)*AVN$1*LOOKUP(AVN$1,'DMG Tables'!$G$2:$G$7,'DMG Tables'!$H$2:$H$7)</f>
        <v>1007200</v>
      </c>
      <c r="AVO6" s="1">
        <f>LOOKUP($A6,'DMG Tables'!$P$2:$P$35,'DMG Tables'!$O$2:$O$35)*AVO$1*LOOKUP(AVO$1,'DMG Tables'!$G$2:$G$7,'DMG Tables'!$H$2:$H$7)</f>
        <v>1008000</v>
      </c>
      <c r="AVP6" s="1">
        <f>LOOKUP($A6,'DMG Tables'!$P$2:$P$35,'DMG Tables'!$O$2:$O$35)*AVP$1*LOOKUP(AVP$1,'DMG Tables'!$G$2:$G$7,'DMG Tables'!$H$2:$H$7)</f>
        <v>1008800</v>
      </c>
      <c r="AVQ6" s="1">
        <f>LOOKUP($A6,'DMG Tables'!$P$2:$P$35,'DMG Tables'!$O$2:$O$35)*AVQ$1*LOOKUP(AVQ$1,'DMG Tables'!$G$2:$G$7,'DMG Tables'!$H$2:$H$7)</f>
        <v>1009600</v>
      </c>
      <c r="AVR6" s="1">
        <f>LOOKUP($A6,'DMG Tables'!$P$2:$P$35,'DMG Tables'!$O$2:$O$35)*AVR$1*LOOKUP(AVR$1,'DMG Tables'!$G$2:$G$7,'DMG Tables'!$H$2:$H$7)</f>
        <v>1010400</v>
      </c>
      <c r="AVS6" s="1">
        <f>LOOKUP($A6,'DMG Tables'!$P$2:$P$35,'DMG Tables'!$O$2:$O$35)*AVS$1*LOOKUP(AVS$1,'DMG Tables'!$G$2:$G$7,'DMG Tables'!$H$2:$H$7)</f>
        <v>1011200</v>
      </c>
      <c r="AVT6" s="1">
        <f>LOOKUP($A6,'DMG Tables'!$P$2:$P$35,'DMG Tables'!$O$2:$O$35)*AVT$1*LOOKUP(AVT$1,'DMG Tables'!$G$2:$G$7,'DMG Tables'!$H$2:$H$7)</f>
        <v>1012000</v>
      </c>
      <c r="AVU6" s="1">
        <f>LOOKUP($A6,'DMG Tables'!$P$2:$P$35,'DMG Tables'!$O$2:$O$35)*AVU$1*LOOKUP(AVU$1,'DMG Tables'!$G$2:$G$7,'DMG Tables'!$H$2:$H$7)</f>
        <v>1012800</v>
      </c>
      <c r="AVV6" s="1">
        <f>LOOKUP($A6,'DMG Tables'!$P$2:$P$35,'DMG Tables'!$O$2:$O$35)*AVV$1*LOOKUP(AVV$1,'DMG Tables'!$G$2:$G$7,'DMG Tables'!$H$2:$H$7)</f>
        <v>1013600</v>
      </c>
      <c r="AVW6" s="1">
        <f>LOOKUP($A6,'DMG Tables'!$P$2:$P$35,'DMG Tables'!$O$2:$O$35)*AVW$1*LOOKUP(AVW$1,'DMG Tables'!$G$2:$G$7,'DMG Tables'!$H$2:$H$7)</f>
        <v>1014400</v>
      </c>
      <c r="AVX6" s="1">
        <f>LOOKUP($A6,'DMG Tables'!$P$2:$P$35,'DMG Tables'!$O$2:$O$35)*AVX$1*LOOKUP(AVX$1,'DMG Tables'!$G$2:$G$7,'DMG Tables'!$H$2:$H$7)</f>
        <v>1015200</v>
      </c>
      <c r="AVY6" s="1">
        <f>LOOKUP($A6,'DMG Tables'!$P$2:$P$35,'DMG Tables'!$O$2:$O$35)*AVY$1*LOOKUP(AVY$1,'DMG Tables'!$G$2:$G$7,'DMG Tables'!$H$2:$H$7)</f>
        <v>1016000</v>
      </c>
      <c r="AVZ6" s="1">
        <f>LOOKUP($A6,'DMG Tables'!$P$2:$P$35,'DMG Tables'!$O$2:$O$35)*AVZ$1*LOOKUP(AVZ$1,'DMG Tables'!$G$2:$G$7,'DMG Tables'!$H$2:$H$7)</f>
        <v>1016800</v>
      </c>
      <c r="AWA6" s="1">
        <f>LOOKUP($A6,'DMG Tables'!$P$2:$P$35,'DMG Tables'!$O$2:$O$35)*AWA$1*LOOKUP(AWA$1,'DMG Tables'!$G$2:$G$7,'DMG Tables'!$H$2:$H$7)</f>
        <v>1017600</v>
      </c>
      <c r="AWB6" s="1">
        <f>LOOKUP($A6,'DMG Tables'!$P$2:$P$35,'DMG Tables'!$O$2:$O$35)*AWB$1*LOOKUP(AWB$1,'DMG Tables'!$G$2:$G$7,'DMG Tables'!$H$2:$H$7)</f>
        <v>1018400</v>
      </c>
      <c r="AWC6" s="1">
        <f>LOOKUP($A6,'DMG Tables'!$P$2:$P$35,'DMG Tables'!$O$2:$O$35)*AWC$1*LOOKUP(AWC$1,'DMG Tables'!$G$2:$G$7,'DMG Tables'!$H$2:$H$7)</f>
        <v>1019200</v>
      </c>
      <c r="AWD6" s="1">
        <f>LOOKUP($A6,'DMG Tables'!$P$2:$P$35,'DMG Tables'!$O$2:$O$35)*AWD$1*LOOKUP(AWD$1,'DMG Tables'!$G$2:$G$7,'DMG Tables'!$H$2:$H$7)</f>
        <v>1020000</v>
      </c>
      <c r="AWE6" s="1">
        <f>LOOKUP($A6,'DMG Tables'!$P$2:$P$35,'DMG Tables'!$O$2:$O$35)*AWE$1*LOOKUP(AWE$1,'DMG Tables'!$G$2:$G$7,'DMG Tables'!$H$2:$H$7)</f>
        <v>1020800</v>
      </c>
      <c r="AWF6" s="1">
        <f>LOOKUP($A6,'DMG Tables'!$P$2:$P$35,'DMG Tables'!$O$2:$O$35)*AWF$1*LOOKUP(AWF$1,'DMG Tables'!$G$2:$G$7,'DMG Tables'!$H$2:$H$7)</f>
        <v>1021600</v>
      </c>
      <c r="AWG6" s="1">
        <f>LOOKUP($A6,'DMG Tables'!$P$2:$P$35,'DMG Tables'!$O$2:$O$35)*AWG$1*LOOKUP(AWG$1,'DMG Tables'!$G$2:$G$7,'DMG Tables'!$H$2:$H$7)</f>
        <v>1022400</v>
      </c>
      <c r="AWH6" s="1">
        <f>LOOKUP($A6,'DMG Tables'!$P$2:$P$35,'DMG Tables'!$O$2:$O$35)*AWH$1*LOOKUP(AWH$1,'DMG Tables'!$G$2:$G$7,'DMG Tables'!$H$2:$H$7)</f>
        <v>1023200</v>
      </c>
      <c r="AWI6" s="1">
        <f>LOOKUP($A6,'DMG Tables'!$P$2:$P$35,'DMG Tables'!$O$2:$O$35)*AWI$1*LOOKUP(AWI$1,'DMG Tables'!$G$2:$G$7,'DMG Tables'!$H$2:$H$7)</f>
        <v>1024000</v>
      </c>
      <c r="AWJ6" s="1">
        <f>LOOKUP($A6,'DMG Tables'!$P$2:$P$35,'DMG Tables'!$O$2:$O$35)*AWJ$1*LOOKUP(AWJ$1,'DMG Tables'!$G$2:$G$7,'DMG Tables'!$H$2:$H$7)</f>
        <v>1024800</v>
      </c>
      <c r="AWK6" s="1">
        <f>LOOKUP($A6,'DMG Tables'!$P$2:$P$35,'DMG Tables'!$O$2:$O$35)*AWK$1*LOOKUP(AWK$1,'DMG Tables'!$G$2:$G$7,'DMG Tables'!$H$2:$H$7)</f>
        <v>1025600</v>
      </c>
      <c r="AWL6" s="1">
        <f>LOOKUP($A6,'DMG Tables'!$P$2:$P$35,'DMG Tables'!$O$2:$O$35)*AWL$1*LOOKUP(AWL$1,'DMG Tables'!$G$2:$G$7,'DMG Tables'!$H$2:$H$7)</f>
        <v>1026400</v>
      </c>
      <c r="AWM6" s="1">
        <f>LOOKUP($A6,'DMG Tables'!$P$2:$P$35,'DMG Tables'!$O$2:$O$35)*AWM$1*LOOKUP(AWM$1,'DMG Tables'!$G$2:$G$7,'DMG Tables'!$H$2:$H$7)</f>
        <v>1027200</v>
      </c>
      <c r="AWN6" s="1">
        <f>LOOKUP($A6,'DMG Tables'!$P$2:$P$35,'DMG Tables'!$O$2:$O$35)*AWN$1*LOOKUP(AWN$1,'DMG Tables'!$G$2:$G$7,'DMG Tables'!$H$2:$H$7)</f>
        <v>1028000</v>
      </c>
      <c r="AWO6" s="1">
        <f>LOOKUP($A6,'DMG Tables'!$P$2:$P$35,'DMG Tables'!$O$2:$O$35)*AWO$1*LOOKUP(AWO$1,'DMG Tables'!$G$2:$G$7,'DMG Tables'!$H$2:$H$7)</f>
        <v>1028800</v>
      </c>
      <c r="AWP6" s="1">
        <f>LOOKUP($A6,'DMG Tables'!$P$2:$P$35,'DMG Tables'!$O$2:$O$35)*AWP$1*LOOKUP(AWP$1,'DMG Tables'!$G$2:$G$7,'DMG Tables'!$H$2:$H$7)</f>
        <v>1029600</v>
      </c>
      <c r="AWQ6" s="1">
        <f>LOOKUP($A6,'DMG Tables'!$P$2:$P$35,'DMG Tables'!$O$2:$O$35)*AWQ$1*LOOKUP(AWQ$1,'DMG Tables'!$G$2:$G$7,'DMG Tables'!$H$2:$H$7)</f>
        <v>1030400</v>
      </c>
      <c r="AWR6" s="1">
        <f>LOOKUP($A6,'DMG Tables'!$P$2:$P$35,'DMG Tables'!$O$2:$O$35)*AWR$1*LOOKUP(AWR$1,'DMG Tables'!$G$2:$G$7,'DMG Tables'!$H$2:$H$7)</f>
        <v>1031200</v>
      </c>
      <c r="AWS6" s="1">
        <f>LOOKUP($A6,'DMG Tables'!$P$2:$P$35,'DMG Tables'!$O$2:$O$35)*AWS$1*LOOKUP(AWS$1,'DMG Tables'!$G$2:$G$7,'DMG Tables'!$H$2:$H$7)</f>
        <v>1032000</v>
      </c>
      <c r="AWT6" s="1">
        <f>LOOKUP($A6,'DMG Tables'!$P$2:$P$35,'DMG Tables'!$O$2:$O$35)*AWT$1*LOOKUP(AWT$1,'DMG Tables'!$G$2:$G$7,'DMG Tables'!$H$2:$H$7)</f>
        <v>1032800</v>
      </c>
      <c r="AWU6" s="1">
        <f>LOOKUP($A6,'DMG Tables'!$P$2:$P$35,'DMG Tables'!$O$2:$O$35)*AWU$1*LOOKUP(AWU$1,'DMG Tables'!$G$2:$G$7,'DMG Tables'!$H$2:$H$7)</f>
        <v>1033600</v>
      </c>
      <c r="AWV6" s="1">
        <f>LOOKUP($A6,'DMG Tables'!$P$2:$P$35,'DMG Tables'!$O$2:$O$35)*AWV$1*LOOKUP(AWV$1,'DMG Tables'!$G$2:$G$7,'DMG Tables'!$H$2:$H$7)</f>
        <v>1034400</v>
      </c>
      <c r="AWW6" s="1">
        <f>LOOKUP($A6,'DMG Tables'!$P$2:$P$35,'DMG Tables'!$O$2:$O$35)*AWW$1*LOOKUP(AWW$1,'DMG Tables'!$G$2:$G$7,'DMG Tables'!$H$2:$H$7)</f>
        <v>1035200</v>
      </c>
      <c r="AWX6" s="1">
        <f>LOOKUP($A6,'DMG Tables'!$P$2:$P$35,'DMG Tables'!$O$2:$O$35)*AWX$1*LOOKUP(AWX$1,'DMG Tables'!$G$2:$G$7,'DMG Tables'!$H$2:$H$7)</f>
        <v>1036000</v>
      </c>
      <c r="AWY6" s="1">
        <f>LOOKUP($A6,'DMG Tables'!$P$2:$P$35,'DMG Tables'!$O$2:$O$35)*AWY$1*LOOKUP(AWY$1,'DMG Tables'!$G$2:$G$7,'DMG Tables'!$H$2:$H$7)</f>
        <v>1036800</v>
      </c>
      <c r="AWZ6" s="1">
        <f>LOOKUP($A6,'DMG Tables'!$P$2:$P$35,'DMG Tables'!$O$2:$O$35)*AWZ$1*LOOKUP(AWZ$1,'DMG Tables'!$G$2:$G$7,'DMG Tables'!$H$2:$H$7)</f>
        <v>1037600</v>
      </c>
      <c r="AXA6" s="1">
        <f>LOOKUP($A6,'DMG Tables'!$P$2:$P$35,'DMG Tables'!$O$2:$O$35)*AXA$1*LOOKUP(AXA$1,'DMG Tables'!$G$2:$G$7,'DMG Tables'!$H$2:$H$7)</f>
        <v>1038400</v>
      </c>
      <c r="AXB6" s="1">
        <f>LOOKUP($A6,'DMG Tables'!$P$2:$P$35,'DMG Tables'!$O$2:$O$35)*AXB$1*LOOKUP(AXB$1,'DMG Tables'!$G$2:$G$7,'DMG Tables'!$H$2:$H$7)</f>
        <v>1039200</v>
      </c>
      <c r="AXC6" s="1">
        <f>LOOKUP($A6,'DMG Tables'!$P$2:$P$35,'DMG Tables'!$O$2:$O$35)*AXC$1*LOOKUP(AXC$1,'DMG Tables'!$G$2:$G$7,'DMG Tables'!$H$2:$H$7)</f>
        <v>1040000</v>
      </c>
      <c r="AXD6" s="1">
        <f>LOOKUP($A6,'DMG Tables'!$P$2:$P$35,'DMG Tables'!$O$2:$O$35)*AXD$1*LOOKUP(AXD$1,'DMG Tables'!$G$2:$G$7,'DMG Tables'!$H$2:$H$7)</f>
        <v>1040800</v>
      </c>
      <c r="AXE6" s="1">
        <f>LOOKUP($A6,'DMG Tables'!$P$2:$P$35,'DMG Tables'!$O$2:$O$35)*AXE$1*LOOKUP(AXE$1,'DMG Tables'!$G$2:$G$7,'DMG Tables'!$H$2:$H$7)</f>
        <v>1041600</v>
      </c>
      <c r="AXF6" s="1">
        <f>LOOKUP($A6,'DMG Tables'!$P$2:$P$35,'DMG Tables'!$O$2:$O$35)*AXF$1*LOOKUP(AXF$1,'DMG Tables'!$G$2:$G$7,'DMG Tables'!$H$2:$H$7)</f>
        <v>1042400</v>
      </c>
      <c r="AXG6" s="1">
        <f>LOOKUP($A6,'DMG Tables'!$P$2:$P$35,'DMG Tables'!$O$2:$O$35)*AXG$1*LOOKUP(AXG$1,'DMG Tables'!$G$2:$G$7,'DMG Tables'!$H$2:$H$7)</f>
        <v>1043200</v>
      </c>
      <c r="AXH6" s="1">
        <f>LOOKUP($A6,'DMG Tables'!$P$2:$P$35,'DMG Tables'!$O$2:$O$35)*AXH$1*LOOKUP(AXH$1,'DMG Tables'!$G$2:$G$7,'DMG Tables'!$H$2:$H$7)</f>
        <v>1044000</v>
      </c>
      <c r="AXI6" s="1">
        <f>LOOKUP($A6,'DMG Tables'!$P$2:$P$35,'DMG Tables'!$O$2:$O$35)*AXI$1*LOOKUP(AXI$1,'DMG Tables'!$G$2:$G$7,'DMG Tables'!$H$2:$H$7)</f>
        <v>1044800</v>
      </c>
      <c r="AXJ6" s="1">
        <f>LOOKUP($A6,'DMG Tables'!$P$2:$P$35,'DMG Tables'!$O$2:$O$35)*AXJ$1*LOOKUP(AXJ$1,'DMG Tables'!$G$2:$G$7,'DMG Tables'!$H$2:$H$7)</f>
        <v>1045600</v>
      </c>
      <c r="AXK6" s="1">
        <f>LOOKUP($A6,'DMG Tables'!$P$2:$P$35,'DMG Tables'!$O$2:$O$35)*AXK$1*LOOKUP(AXK$1,'DMG Tables'!$G$2:$G$7,'DMG Tables'!$H$2:$H$7)</f>
        <v>1046400</v>
      </c>
      <c r="AXL6" s="1">
        <f>LOOKUP($A6,'DMG Tables'!$P$2:$P$35,'DMG Tables'!$O$2:$O$35)*AXL$1*LOOKUP(AXL$1,'DMG Tables'!$G$2:$G$7,'DMG Tables'!$H$2:$H$7)</f>
        <v>1047200</v>
      </c>
      <c r="AXM6" s="1">
        <f>LOOKUP($A6,'DMG Tables'!$P$2:$P$35,'DMG Tables'!$O$2:$O$35)*AXM$1*LOOKUP(AXM$1,'DMG Tables'!$G$2:$G$7,'DMG Tables'!$H$2:$H$7)</f>
        <v>1048000</v>
      </c>
      <c r="AXN6" s="1">
        <f>LOOKUP($A6,'DMG Tables'!$P$2:$P$35,'DMG Tables'!$O$2:$O$35)*AXN$1*LOOKUP(AXN$1,'DMG Tables'!$G$2:$G$7,'DMG Tables'!$H$2:$H$7)</f>
        <v>1048800</v>
      </c>
      <c r="AXO6" s="1">
        <f>LOOKUP($A6,'DMG Tables'!$P$2:$P$35,'DMG Tables'!$O$2:$O$35)*AXO$1*LOOKUP(AXO$1,'DMG Tables'!$G$2:$G$7,'DMG Tables'!$H$2:$H$7)</f>
        <v>1049600</v>
      </c>
      <c r="AXP6" s="1">
        <f>LOOKUP($A6,'DMG Tables'!$P$2:$P$35,'DMG Tables'!$O$2:$O$35)*AXP$1*LOOKUP(AXP$1,'DMG Tables'!$G$2:$G$7,'DMG Tables'!$H$2:$H$7)</f>
        <v>1050400</v>
      </c>
      <c r="AXQ6" s="1">
        <f>LOOKUP($A6,'DMG Tables'!$P$2:$P$35,'DMG Tables'!$O$2:$O$35)*AXQ$1*LOOKUP(AXQ$1,'DMG Tables'!$G$2:$G$7,'DMG Tables'!$H$2:$H$7)</f>
        <v>1051200</v>
      </c>
      <c r="AXR6" s="1">
        <f>LOOKUP($A6,'DMG Tables'!$P$2:$P$35,'DMG Tables'!$O$2:$O$35)*AXR$1*LOOKUP(AXR$1,'DMG Tables'!$G$2:$G$7,'DMG Tables'!$H$2:$H$7)</f>
        <v>1052000</v>
      </c>
      <c r="AXS6" s="1">
        <f>LOOKUP($A6,'DMG Tables'!$P$2:$P$35,'DMG Tables'!$O$2:$O$35)*AXS$1*LOOKUP(AXS$1,'DMG Tables'!$G$2:$G$7,'DMG Tables'!$H$2:$H$7)</f>
        <v>1052800</v>
      </c>
      <c r="AXT6" s="1">
        <f>LOOKUP($A6,'DMG Tables'!$P$2:$P$35,'DMG Tables'!$O$2:$O$35)*AXT$1*LOOKUP(AXT$1,'DMG Tables'!$G$2:$G$7,'DMG Tables'!$H$2:$H$7)</f>
        <v>1053600</v>
      </c>
      <c r="AXU6" s="1">
        <f>LOOKUP($A6,'DMG Tables'!$P$2:$P$35,'DMG Tables'!$O$2:$O$35)*AXU$1*LOOKUP(AXU$1,'DMG Tables'!$G$2:$G$7,'DMG Tables'!$H$2:$H$7)</f>
        <v>1054400</v>
      </c>
      <c r="AXV6" s="1">
        <f>LOOKUP($A6,'DMG Tables'!$P$2:$P$35,'DMG Tables'!$O$2:$O$35)*AXV$1*LOOKUP(AXV$1,'DMG Tables'!$G$2:$G$7,'DMG Tables'!$H$2:$H$7)</f>
        <v>1055200</v>
      </c>
      <c r="AXW6" s="1">
        <f>LOOKUP($A6,'DMG Tables'!$P$2:$P$35,'DMG Tables'!$O$2:$O$35)*AXW$1*LOOKUP(AXW$1,'DMG Tables'!$G$2:$G$7,'DMG Tables'!$H$2:$H$7)</f>
        <v>1056000</v>
      </c>
      <c r="AXX6" s="1">
        <f>LOOKUP($A6,'DMG Tables'!$P$2:$P$35,'DMG Tables'!$O$2:$O$35)*AXX$1*LOOKUP(AXX$1,'DMG Tables'!$G$2:$G$7,'DMG Tables'!$H$2:$H$7)</f>
        <v>1056800</v>
      </c>
      <c r="AXY6" s="1">
        <f>LOOKUP($A6,'DMG Tables'!$P$2:$P$35,'DMG Tables'!$O$2:$O$35)*AXY$1*LOOKUP(AXY$1,'DMG Tables'!$G$2:$G$7,'DMG Tables'!$H$2:$H$7)</f>
        <v>1057600</v>
      </c>
      <c r="AXZ6" s="1">
        <f>LOOKUP($A6,'DMG Tables'!$P$2:$P$35,'DMG Tables'!$O$2:$O$35)*AXZ$1*LOOKUP(AXZ$1,'DMG Tables'!$G$2:$G$7,'DMG Tables'!$H$2:$H$7)</f>
        <v>1058400</v>
      </c>
      <c r="AYA6" s="1">
        <f>LOOKUP($A6,'DMG Tables'!$P$2:$P$35,'DMG Tables'!$O$2:$O$35)*AYA$1*LOOKUP(AYA$1,'DMG Tables'!$G$2:$G$7,'DMG Tables'!$H$2:$H$7)</f>
        <v>1059200</v>
      </c>
      <c r="AYB6" s="1">
        <f>LOOKUP($A6,'DMG Tables'!$P$2:$P$35,'DMG Tables'!$O$2:$O$35)*AYB$1*LOOKUP(AYB$1,'DMG Tables'!$G$2:$G$7,'DMG Tables'!$H$2:$H$7)</f>
        <v>1060000</v>
      </c>
      <c r="AYC6" s="1">
        <f>LOOKUP($A6,'DMG Tables'!$P$2:$P$35,'DMG Tables'!$O$2:$O$35)*AYC$1*LOOKUP(AYC$1,'DMG Tables'!$G$2:$G$7,'DMG Tables'!$H$2:$H$7)</f>
        <v>1060800</v>
      </c>
      <c r="AYD6" s="1">
        <f>LOOKUP($A6,'DMG Tables'!$P$2:$P$35,'DMG Tables'!$O$2:$O$35)*AYD$1*LOOKUP(AYD$1,'DMG Tables'!$G$2:$G$7,'DMG Tables'!$H$2:$H$7)</f>
        <v>1061600</v>
      </c>
      <c r="AYE6" s="1">
        <f>LOOKUP($A6,'DMG Tables'!$P$2:$P$35,'DMG Tables'!$O$2:$O$35)*AYE$1*LOOKUP(AYE$1,'DMG Tables'!$G$2:$G$7,'DMG Tables'!$H$2:$H$7)</f>
        <v>1062400</v>
      </c>
      <c r="AYF6" s="1">
        <f>LOOKUP($A6,'DMG Tables'!$P$2:$P$35,'DMG Tables'!$O$2:$O$35)*AYF$1*LOOKUP(AYF$1,'DMG Tables'!$G$2:$G$7,'DMG Tables'!$H$2:$H$7)</f>
        <v>1063200</v>
      </c>
      <c r="AYG6" s="1">
        <f>LOOKUP($A6,'DMG Tables'!$P$2:$P$35,'DMG Tables'!$O$2:$O$35)*AYG$1*LOOKUP(AYG$1,'DMG Tables'!$G$2:$G$7,'DMG Tables'!$H$2:$H$7)</f>
        <v>1064000</v>
      </c>
      <c r="AYH6" s="1">
        <f>LOOKUP($A6,'DMG Tables'!$P$2:$P$35,'DMG Tables'!$O$2:$O$35)*AYH$1*LOOKUP(AYH$1,'DMG Tables'!$G$2:$G$7,'DMG Tables'!$H$2:$H$7)</f>
        <v>1064800</v>
      </c>
      <c r="AYI6" s="1">
        <f>LOOKUP($A6,'DMG Tables'!$P$2:$P$35,'DMG Tables'!$O$2:$O$35)*AYI$1*LOOKUP(AYI$1,'DMG Tables'!$G$2:$G$7,'DMG Tables'!$H$2:$H$7)</f>
        <v>1065600</v>
      </c>
      <c r="AYJ6" s="1">
        <f>LOOKUP($A6,'DMG Tables'!$P$2:$P$35,'DMG Tables'!$O$2:$O$35)*AYJ$1*LOOKUP(AYJ$1,'DMG Tables'!$G$2:$G$7,'DMG Tables'!$H$2:$H$7)</f>
        <v>1066400</v>
      </c>
      <c r="AYK6" s="1">
        <f>LOOKUP($A6,'DMG Tables'!$P$2:$P$35,'DMG Tables'!$O$2:$O$35)*AYK$1*LOOKUP(AYK$1,'DMG Tables'!$G$2:$G$7,'DMG Tables'!$H$2:$H$7)</f>
        <v>1067200</v>
      </c>
      <c r="AYL6" s="1">
        <f>LOOKUP($A6,'DMG Tables'!$P$2:$P$35,'DMG Tables'!$O$2:$O$35)*AYL$1*LOOKUP(AYL$1,'DMG Tables'!$G$2:$G$7,'DMG Tables'!$H$2:$H$7)</f>
        <v>1068000</v>
      </c>
      <c r="AYM6" s="1">
        <f>LOOKUP($A6,'DMG Tables'!$P$2:$P$35,'DMG Tables'!$O$2:$O$35)*AYM$1*LOOKUP(AYM$1,'DMG Tables'!$G$2:$G$7,'DMG Tables'!$H$2:$H$7)</f>
        <v>1068800</v>
      </c>
      <c r="AYN6" s="1">
        <f>LOOKUP($A6,'DMG Tables'!$P$2:$P$35,'DMG Tables'!$O$2:$O$35)*AYN$1*LOOKUP(AYN$1,'DMG Tables'!$G$2:$G$7,'DMG Tables'!$H$2:$H$7)</f>
        <v>1069600</v>
      </c>
      <c r="AYO6" s="1">
        <f>LOOKUP($A6,'DMG Tables'!$P$2:$P$35,'DMG Tables'!$O$2:$O$35)*AYO$1*LOOKUP(AYO$1,'DMG Tables'!$G$2:$G$7,'DMG Tables'!$H$2:$H$7)</f>
        <v>1070400</v>
      </c>
      <c r="AYP6" s="1">
        <f>LOOKUP($A6,'DMG Tables'!$P$2:$P$35,'DMG Tables'!$O$2:$O$35)*AYP$1*LOOKUP(AYP$1,'DMG Tables'!$G$2:$G$7,'DMG Tables'!$H$2:$H$7)</f>
        <v>1071200</v>
      </c>
      <c r="AYQ6" s="1">
        <f>LOOKUP($A6,'DMG Tables'!$P$2:$P$35,'DMG Tables'!$O$2:$O$35)*AYQ$1*LOOKUP(AYQ$1,'DMG Tables'!$G$2:$G$7,'DMG Tables'!$H$2:$H$7)</f>
        <v>1072000</v>
      </c>
      <c r="AYR6" s="1">
        <f>LOOKUP($A6,'DMG Tables'!$P$2:$P$35,'DMG Tables'!$O$2:$O$35)*AYR$1*LOOKUP(AYR$1,'DMG Tables'!$G$2:$G$7,'DMG Tables'!$H$2:$H$7)</f>
        <v>1072800</v>
      </c>
      <c r="AYS6" s="1">
        <f>LOOKUP($A6,'DMG Tables'!$P$2:$P$35,'DMG Tables'!$O$2:$O$35)*AYS$1*LOOKUP(AYS$1,'DMG Tables'!$G$2:$G$7,'DMG Tables'!$H$2:$H$7)</f>
        <v>1073600</v>
      </c>
      <c r="AYT6" s="1">
        <f>LOOKUP($A6,'DMG Tables'!$P$2:$P$35,'DMG Tables'!$O$2:$O$35)*AYT$1*LOOKUP(AYT$1,'DMG Tables'!$G$2:$G$7,'DMG Tables'!$H$2:$H$7)</f>
        <v>1074400</v>
      </c>
      <c r="AYU6" s="1">
        <f>LOOKUP($A6,'DMG Tables'!$P$2:$P$35,'DMG Tables'!$O$2:$O$35)*AYU$1*LOOKUP(AYU$1,'DMG Tables'!$G$2:$G$7,'DMG Tables'!$H$2:$H$7)</f>
        <v>1075200</v>
      </c>
      <c r="AYV6" s="1">
        <f>LOOKUP($A6,'DMG Tables'!$P$2:$P$35,'DMG Tables'!$O$2:$O$35)*AYV$1*LOOKUP(AYV$1,'DMG Tables'!$G$2:$G$7,'DMG Tables'!$H$2:$H$7)</f>
        <v>1076000</v>
      </c>
      <c r="AYW6" s="1">
        <f>LOOKUP($A6,'DMG Tables'!$P$2:$P$35,'DMG Tables'!$O$2:$O$35)*AYW$1*LOOKUP(AYW$1,'DMG Tables'!$G$2:$G$7,'DMG Tables'!$H$2:$H$7)</f>
        <v>1076800</v>
      </c>
      <c r="AYX6" s="1">
        <f>LOOKUP($A6,'DMG Tables'!$P$2:$P$35,'DMG Tables'!$O$2:$O$35)*AYX$1*LOOKUP(AYX$1,'DMG Tables'!$G$2:$G$7,'DMG Tables'!$H$2:$H$7)</f>
        <v>1077600</v>
      </c>
      <c r="AYY6" s="1">
        <f>LOOKUP($A6,'DMG Tables'!$P$2:$P$35,'DMG Tables'!$O$2:$O$35)*AYY$1*LOOKUP(AYY$1,'DMG Tables'!$G$2:$G$7,'DMG Tables'!$H$2:$H$7)</f>
        <v>1078400</v>
      </c>
      <c r="AYZ6" s="1">
        <f>LOOKUP($A6,'DMG Tables'!$P$2:$P$35,'DMG Tables'!$O$2:$O$35)*AYZ$1*LOOKUP(AYZ$1,'DMG Tables'!$G$2:$G$7,'DMG Tables'!$H$2:$H$7)</f>
        <v>1079200</v>
      </c>
      <c r="AZA6" s="1">
        <f>LOOKUP($A6,'DMG Tables'!$P$2:$P$35,'DMG Tables'!$O$2:$O$35)*AZA$1*LOOKUP(AZA$1,'DMG Tables'!$G$2:$G$7,'DMG Tables'!$H$2:$H$7)</f>
        <v>1080000</v>
      </c>
      <c r="AZB6" s="1">
        <f>LOOKUP($A6,'DMG Tables'!$P$2:$P$35,'DMG Tables'!$O$2:$O$35)*AZB$1*LOOKUP(AZB$1,'DMG Tables'!$G$2:$G$7,'DMG Tables'!$H$2:$H$7)</f>
        <v>1080800</v>
      </c>
      <c r="AZC6" s="1">
        <f>LOOKUP($A6,'DMG Tables'!$P$2:$P$35,'DMG Tables'!$O$2:$O$35)*AZC$1*LOOKUP(AZC$1,'DMG Tables'!$G$2:$G$7,'DMG Tables'!$H$2:$H$7)</f>
        <v>1081600</v>
      </c>
      <c r="AZD6" s="1">
        <f>LOOKUP($A6,'DMG Tables'!$P$2:$P$35,'DMG Tables'!$O$2:$O$35)*AZD$1*LOOKUP(AZD$1,'DMG Tables'!$G$2:$G$7,'DMG Tables'!$H$2:$H$7)</f>
        <v>1082400</v>
      </c>
      <c r="AZE6" s="1">
        <f>LOOKUP($A6,'DMG Tables'!$P$2:$P$35,'DMG Tables'!$O$2:$O$35)*AZE$1*LOOKUP(AZE$1,'DMG Tables'!$G$2:$G$7,'DMG Tables'!$H$2:$H$7)</f>
        <v>1083200</v>
      </c>
      <c r="AZF6" s="1">
        <f>LOOKUP($A6,'DMG Tables'!$P$2:$P$35,'DMG Tables'!$O$2:$O$35)*AZF$1*LOOKUP(AZF$1,'DMG Tables'!$G$2:$G$7,'DMG Tables'!$H$2:$H$7)</f>
        <v>1084000</v>
      </c>
      <c r="AZG6" s="1">
        <f>LOOKUP($A6,'DMG Tables'!$P$2:$P$35,'DMG Tables'!$O$2:$O$35)*AZG$1*LOOKUP(AZG$1,'DMG Tables'!$G$2:$G$7,'DMG Tables'!$H$2:$H$7)</f>
        <v>1084800</v>
      </c>
      <c r="AZH6" s="1">
        <f>LOOKUP($A6,'DMG Tables'!$P$2:$P$35,'DMG Tables'!$O$2:$O$35)*AZH$1*LOOKUP(AZH$1,'DMG Tables'!$G$2:$G$7,'DMG Tables'!$H$2:$H$7)</f>
        <v>1085600</v>
      </c>
      <c r="AZI6" s="1">
        <f>LOOKUP($A6,'DMG Tables'!$P$2:$P$35,'DMG Tables'!$O$2:$O$35)*AZI$1*LOOKUP(AZI$1,'DMG Tables'!$G$2:$G$7,'DMG Tables'!$H$2:$H$7)</f>
        <v>1086400</v>
      </c>
      <c r="AZJ6" s="1">
        <f>LOOKUP($A6,'DMG Tables'!$P$2:$P$35,'DMG Tables'!$O$2:$O$35)*AZJ$1*LOOKUP(AZJ$1,'DMG Tables'!$G$2:$G$7,'DMG Tables'!$H$2:$H$7)</f>
        <v>1087200</v>
      </c>
      <c r="AZK6" s="1">
        <f>LOOKUP($A6,'DMG Tables'!$P$2:$P$35,'DMG Tables'!$O$2:$O$35)*AZK$1*LOOKUP(AZK$1,'DMG Tables'!$G$2:$G$7,'DMG Tables'!$H$2:$H$7)</f>
        <v>1088000</v>
      </c>
      <c r="AZL6" s="1">
        <f>LOOKUP($A6,'DMG Tables'!$P$2:$P$35,'DMG Tables'!$O$2:$O$35)*AZL$1*LOOKUP(AZL$1,'DMG Tables'!$G$2:$G$7,'DMG Tables'!$H$2:$H$7)</f>
        <v>1088800</v>
      </c>
      <c r="AZM6" s="1">
        <f>LOOKUP($A6,'DMG Tables'!$P$2:$P$35,'DMG Tables'!$O$2:$O$35)*AZM$1*LOOKUP(AZM$1,'DMG Tables'!$G$2:$G$7,'DMG Tables'!$H$2:$H$7)</f>
        <v>1089600</v>
      </c>
      <c r="AZN6" s="1">
        <f>LOOKUP($A6,'DMG Tables'!$P$2:$P$35,'DMG Tables'!$O$2:$O$35)*AZN$1*LOOKUP(AZN$1,'DMG Tables'!$G$2:$G$7,'DMG Tables'!$H$2:$H$7)</f>
        <v>1090400</v>
      </c>
      <c r="AZO6" s="1">
        <f>LOOKUP($A6,'DMG Tables'!$P$2:$P$35,'DMG Tables'!$O$2:$O$35)*AZO$1*LOOKUP(AZO$1,'DMG Tables'!$G$2:$G$7,'DMG Tables'!$H$2:$H$7)</f>
        <v>1091200</v>
      </c>
      <c r="AZP6" s="1">
        <f>LOOKUP($A6,'DMG Tables'!$P$2:$P$35,'DMG Tables'!$O$2:$O$35)*AZP$1*LOOKUP(AZP$1,'DMG Tables'!$G$2:$G$7,'DMG Tables'!$H$2:$H$7)</f>
        <v>1092000</v>
      </c>
      <c r="AZQ6" s="1">
        <f>LOOKUP($A6,'DMG Tables'!$P$2:$P$35,'DMG Tables'!$O$2:$O$35)*AZQ$1*LOOKUP(AZQ$1,'DMG Tables'!$G$2:$G$7,'DMG Tables'!$H$2:$H$7)</f>
        <v>1092800</v>
      </c>
      <c r="AZR6" s="1">
        <f>LOOKUP($A6,'DMG Tables'!$P$2:$P$35,'DMG Tables'!$O$2:$O$35)*AZR$1*LOOKUP(AZR$1,'DMG Tables'!$G$2:$G$7,'DMG Tables'!$H$2:$H$7)</f>
        <v>1093600</v>
      </c>
      <c r="AZS6" s="1">
        <f>LOOKUP($A6,'DMG Tables'!$P$2:$P$35,'DMG Tables'!$O$2:$O$35)*AZS$1*LOOKUP(AZS$1,'DMG Tables'!$G$2:$G$7,'DMG Tables'!$H$2:$H$7)</f>
        <v>1094400</v>
      </c>
      <c r="AZT6" s="1">
        <f>LOOKUP($A6,'DMG Tables'!$P$2:$P$35,'DMG Tables'!$O$2:$O$35)*AZT$1*LOOKUP(AZT$1,'DMG Tables'!$G$2:$G$7,'DMG Tables'!$H$2:$H$7)</f>
        <v>1095200</v>
      </c>
      <c r="AZU6" s="1">
        <f>LOOKUP($A6,'DMG Tables'!$P$2:$P$35,'DMG Tables'!$O$2:$O$35)*AZU$1*LOOKUP(AZU$1,'DMG Tables'!$G$2:$G$7,'DMG Tables'!$H$2:$H$7)</f>
        <v>1096000</v>
      </c>
      <c r="AZV6" s="1">
        <f>LOOKUP($A6,'DMG Tables'!$P$2:$P$35,'DMG Tables'!$O$2:$O$35)*AZV$1*LOOKUP(AZV$1,'DMG Tables'!$G$2:$G$7,'DMG Tables'!$H$2:$H$7)</f>
        <v>1096800</v>
      </c>
      <c r="AZW6" s="1">
        <f>LOOKUP($A6,'DMG Tables'!$P$2:$P$35,'DMG Tables'!$O$2:$O$35)*AZW$1*LOOKUP(AZW$1,'DMG Tables'!$G$2:$G$7,'DMG Tables'!$H$2:$H$7)</f>
        <v>1097600</v>
      </c>
      <c r="AZX6" s="1">
        <f>LOOKUP($A6,'DMG Tables'!$P$2:$P$35,'DMG Tables'!$O$2:$O$35)*AZX$1*LOOKUP(AZX$1,'DMG Tables'!$G$2:$G$7,'DMG Tables'!$H$2:$H$7)</f>
        <v>1098400</v>
      </c>
      <c r="AZY6" s="1">
        <f>LOOKUP($A6,'DMG Tables'!$P$2:$P$35,'DMG Tables'!$O$2:$O$35)*AZY$1*LOOKUP(AZY$1,'DMG Tables'!$G$2:$G$7,'DMG Tables'!$H$2:$H$7)</f>
        <v>1099200</v>
      </c>
      <c r="AZZ6" s="1">
        <f>LOOKUP($A6,'DMG Tables'!$P$2:$P$35,'DMG Tables'!$O$2:$O$35)*AZZ$1*LOOKUP(AZZ$1,'DMG Tables'!$G$2:$G$7,'DMG Tables'!$H$2:$H$7)</f>
        <v>1100000</v>
      </c>
      <c r="BAA6" s="1">
        <f>LOOKUP($A6,'DMG Tables'!$P$2:$P$35,'DMG Tables'!$O$2:$O$35)*BAA$1*LOOKUP(BAA$1,'DMG Tables'!$G$2:$G$7,'DMG Tables'!$H$2:$H$7)</f>
        <v>1100800</v>
      </c>
      <c r="BAB6" s="1">
        <f>LOOKUP($A6,'DMG Tables'!$P$2:$P$35,'DMG Tables'!$O$2:$O$35)*BAB$1*LOOKUP(BAB$1,'DMG Tables'!$G$2:$G$7,'DMG Tables'!$H$2:$H$7)</f>
        <v>1101600</v>
      </c>
      <c r="BAC6" s="1">
        <f>LOOKUP($A6,'DMG Tables'!$P$2:$P$35,'DMG Tables'!$O$2:$O$35)*BAC$1*LOOKUP(BAC$1,'DMG Tables'!$G$2:$G$7,'DMG Tables'!$H$2:$H$7)</f>
        <v>1102400</v>
      </c>
      <c r="BAD6" s="1">
        <f>LOOKUP($A6,'DMG Tables'!$P$2:$P$35,'DMG Tables'!$O$2:$O$35)*BAD$1*LOOKUP(BAD$1,'DMG Tables'!$G$2:$G$7,'DMG Tables'!$H$2:$H$7)</f>
        <v>1103200</v>
      </c>
      <c r="BAE6" s="1">
        <f>LOOKUP($A6,'DMG Tables'!$P$2:$P$35,'DMG Tables'!$O$2:$O$35)*BAE$1*LOOKUP(BAE$1,'DMG Tables'!$G$2:$G$7,'DMG Tables'!$H$2:$H$7)</f>
        <v>1104000</v>
      </c>
      <c r="BAF6" s="1">
        <f>LOOKUP($A6,'DMG Tables'!$P$2:$P$35,'DMG Tables'!$O$2:$O$35)*BAF$1*LOOKUP(BAF$1,'DMG Tables'!$G$2:$G$7,'DMG Tables'!$H$2:$H$7)</f>
        <v>1104800</v>
      </c>
      <c r="BAG6" s="1">
        <f>LOOKUP($A6,'DMG Tables'!$P$2:$P$35,'DMG Tables'!$O$2:$O$35)*BAG$1*LOOKUP(BAG$1,'DMG Tables'!$G$2:$G$7,'DMG Tables'!$H$2:$H$7)</f>
        <v>1105600</v>
      </c>
      <c r="BAH6" s="1">
        <f>LOOKUP($A6,'DMG Tables'!$P$2:$P$35,'DMG Tables'!$O$2:$O$35)*BAH$1*LOOKUP(BAH$1,'DMG Tables'!$G$2:$G$7,'DMG Tables'!$H$2:$H$7)</f>
        <v>1106400</v>
      </c>
      <c r="BAI6" s="1">
        <f>LOOKUP($A6,'DMG Tables'!$P$2:$P$35,'DMG Tables'!$O$2:$O$35)*BAI$1*LOOKUP(BAI$1,'DMG Tables'!$G$2:$G$7,'DMG Tables'!$H$2:$H$7)</f>
        <v>1107200</v>
      </c>
      <c r="BAJ6" s="1">
        <f>LOOKUP($A6,'DMG Tables'!$P$2:$P$35,'DMG Tables'!$O$2:$O$35)*BAJ$1*LOOKUP(BAJ$1,'DMG Tables'!$G$2:$G$7,'DMG Tables'!$H$2:$H$7)</f>
        <v>1108000</v>
      </c>
      <c r="BAK6" s="1">
        <f>LOOKUP($A6,'DMG Tables'!$P$2:$P$35,'DMG Tables'!$O$2:$O$35)*BAK$1*LOOKUP(BAK$1,'DMG Tables'!$G$2:$G$7,'DMG Tables'!$H$2:$H$7)</f>
        <v>1108800</v>
      </c>
      <c r="BAL6" s="1">
        <f>LOOKUP($A6,'DMG Tables'!$P$2:$P$35,'DMG Tables'!$O$2:$O$35)*BAL$1*LOOKUP(BAL$1,'DMG Tables'!$G$2:$G$7,'DMG Tables'!$H$2:$H$7)</f>
        <v>1109600</v>
      </c>
      <c r="BAM6" s="1">
        <f>LOOKUP($A6,'DMG Tables'!$P$2:$P$35,'DMG Tables'!$O$2:$O$35)*BAM$1*LOOKUP(BAM$1,'DMG Tables'!$G$2:$G$7,'DMG Tables'!$H$2:$H$7)</f>
        <v>1110400</v>
      </c>
      <c r="BAN6" s="1">
        <f>LOOKUP($A6,'DMG Tables'!$P$2:$P$35,'DMG Tables'!$O$2:$O$35)*BAN$1*LOOKUP(BAN$1,'DMG Tables'!$G$2:$G$7,'DMG Tables'!$H$2:$H$7)</f>
        <v>1111200</v>
      </c>
      <c r="BAO6" s="1">
        <f>LOOKUP($A6,'DMG Tables'!$P$2:$P$35,'DMG Tables'!$O$2:$O$35)*BAO$1*LOOKUP(BAO$1,'DMG Tables'!$G$2:$G$7,'DMG Tables'!$H$2:$H$7)</f>
        <v>1112000</v>
      </c>
      <c r="BAP6" s="1">
        <f>LOOKUP($A6,'DMG Tables'!$P$2:$P$35,'DMG Tables'!$O$2:$O$35)*BAP$1*LOOKUP(BAP$1,'DMG Tables'!$G$2:$G$7,'DMG Tables'!$H$2:$H$7)</f>
        <v>1112800</v>
      </c>
      <c r="BAQ6" s="1">
        <f>LOOKUP($A6,'DMG Tables'!$P$2:$P$35,'DMG Tables'!$O$2:$O$35)*BAQ$1*LOOKUP(BAQ$1,'DMG Tables'!$G$2:$G$7,'DMG Tables'!$H$2:$H$7)</f>
        <v>1113600</v>
      </c>
      <c r="BAR6" s="1">
        <f>LOOKUP($A6,'DMG Tables'!$P$2:$P$35,'DMG Tables'!$O$2:$O$35)*BAR$1*LOOKUP(BAR$1,'DMG Tables'!$G$2:$G$7,'DMG Tables'!$H$2:$H$7)</f>
        <v>1114400</v>
      </c>
      <c r="BAS6" s="1">
        <f>LOOKUP($A6,'DMG Tables'!$P$2:$P$35,'DMG Tables'!$O$2:$O$35)*BAS$1*LOOKUP(BAS$1,'DMG Tables'!$G$2:$G$7,'DMG Tables'!$H$2:$H$7)</f>
        <v>1115200</v>
      </c>
      <c r="BAT6" s="1">
        <f>LOOKUP($A6,'DMG Tables'!$P$2:$P$35,'DMG Tables'!$O$2:$O$35)*BAT$1*LOOKUP(BAT$1,'DMG Tables'!$G$2:$G$7,'DMG Tables'!$H$2:$H$7)</f>
        <v>1116000</v>
      </c>
      <c r="BAU6" s="1">
        <f>LOOKUP($A6,'DMG Tables'!$P$2:$P$35,'DMG Tables'!$O$2:$O$35)*BAU$1*LOOKUP(BAU$1,'DMG Tables'!$G$2:$G$7,'DMG Tables'!$H$2:$H$7)</f>
        <v>1116800</v>
      </c>
      <c r="BAV6" s="1">
        <f>LOOKUP($A6,'DMG Tables'!$P$2:$P$35,'DMG Tables'!$O$2:$O$35)*BAV$1*LOOKUP(BAV$1,'DMG Tables'!$G$2:$G$7,'DMG Tables'!$H$2:$H$7)</f>
        <v>1117600</v>
      </c>
      <c r="BAW6" s="1">
        <f>LOOKUP($A6,'DMG Tables'!$P$2:$P$35,'DMG Tables'!$O$2:$O$35)*BAW$1*LOOKUP(BAW$1,'DMG Tables'!$G$2:$G$7,'DMG Tables'!$H$2:$H$7)</f>
        <v>1118400</v>
      </c>
      <c r="BAX6" s="1">
        <f>LOOKUP($A6,'DMG Tables'!$P$2:$P$35,'DMG Tables'!$O$2:$O$35)*BAX$1*LOOKUP(BAX$1,'DMG Tables'!$G$2:$G$7,'DMG Tables'!$H$2:$H$7)</f>
        <v>1119200</v>
      </c>
      <c r="BAY6" s="1">
        <f>LOOKUP($A6,'DMG Tables'!$P$2:$P$35,'DMG Tables'!$O$2:$O$35)*BAY$1*LOOKUP(BAY$1,'DMG Tables'!$G$2:$G$7,'DMG Tables'!$H$2:$H$7)</f>
        <v>1120000</v>
      </c>
      <c r="BAZ6" s="1">
        <f>LOOKUP($A6,'DMG Tables'!$P$2:$P$35,'DMG Tables'!$O$2:$O$35)*BAZ$1*LOOKUP(BAZ$1,'DMG Tables'!$G$2:$G$7,'DMG Tables'!$H$2:$H$7)</f>
        <v>1120800</v>
      </c>
      <c r="BBA6" s="1">
        <f>LOOKUP($A6,'DMG Tables'!$P$2:$P$35,'DMG Tables'!$O$2:$O$35)*BBA$1*LOOKUP(BBA$1,'DMG Tables'!$G$2:$G$7,'DMG Tables'!$H$2:$H$7)</f>
        <v>1121600</v>
      </c>
      <c r="BBB6" s="1">
        <f>LOOKUP($A6,'DMG Tables'!$P$2:$P$35,'DMG Tables'!$O$2:$O$35)*BBB$1*LOOKUP(BBB$1,'DMG Tables'!$G$2:$G$7,'DMG Tables'!$H$2:$H$7)</f>
        <v>1122400</v>
      </c>
      <c r="BBC6" s="1">
        <f>LOOKUP($A6,'DMG Tables'!$P$2:$P$35,'DMG Tables'!$O$2:$O$35)*BBC$1*LOOKUP(BBC$1,'DMG Tables'!$G$2:$G$7,'DMG Tables'!$H$2:$H$7)</f>
        <v>1123200</v>
      </c>
      <c r="BBD6" s="1">
        <f>LOOKUP($A6,'DMG Tables'!$P$2:$P$35,'DMG Tables'!$O$2:$O$35)*BBD$1*LOOKUP(BBD$1,'DMG Tables'!$G$2:$G$7,'DMG Tables'!$H$2:$H$7)</f>
        <v>1124000</v>
      </c>
      <c r="BBE6" s="1">
        <f>LOOKUP($A6,'DMG Tables'!$P$2:$P$35,'DMG Tables'!$O$2:$O$35)*BBE$1*LOOKUP(BBE$1,'DMG Tables'!$G$2:$G$7,'DMG Tables'!$H$2:$H$7)</f>
        <v>1124800</v>
      </c>
      <c r="BBF6" s="1">
        <f>LOOKUP($A6,'DMG Tables'!$P$2:$P$35,'DMG Tables'!$O$2:$O$35)*BBF$1*LOOKUP(BBF$1,'DMG Tables'!$G$2:$G$7,'DMG Tables'!$H$2:$H$7)</f>
        <v>1125600</v>
      </c>
      <c r="BBG6" s="1">
        <f>LOOKUP($A6,'DMG Tables'!$P$2:$P$35,'DMG Tables'!$O$2:$O$35)*BBG$1*LOOKUP(BBG$1,'DMG Tables'!$G$2:$G$7,'DMG Tables'!$H$2:$H$7)</f>
        <v>1126400</v>
      </c>
      <c r="BBH6" s="1">
        <f>LOOKUP($A6,'DMG Tables'!$P$2:$P$35,'DMG Tables'!$O$2:$O$35)*BBH$1*LOOKUP(BBH$1,'DMG Tables'!$G$2:$G$7,'DMG Tables'!$H$2:$H$7)</f>
        <v>1127200</v>
      </c>
      <c r="BBI6" s="1">
        <f>LOOKUP($A6,'DMG Tables'!$P$2:$P$35,'DMG Tables'!$O$2:$O$35)*BBI$1*LOOKUP(BBI$1,'DMG Tables'!$G$2:$G$7,'DMG Tables'!$H$2:$H$7)</f>
        <v>1128000</v>
      </c>
      <c r="BBJ6" s="1">
        <f>LOOKUP($A6,'DMG Tables'!$P$2:$P$35,'DMG Tables'!$O$2:$O$35)*BBJ$1*LOOKUP(BBJ$1,'DMG Tables'!$G$2:$G$7,'DMG Tables'!$H$2:$H$7)</f>
        <v>1128800</v>
      </c>
      <c r="BBK6" s="1">
        <f>LOOKUP($A6,'DMG Tables'!$P$2:$P$35,'DMG Tables'!$O$2:$O$35)*BBK$1*LOOKUP(BBK$1,'DMG Tables'!$G$2:$G$7,'DMG Tables'!$H$2:$H$7)</f>
        <v>1129600</v>
      </c>
      <c r="BBL6" s="1">
        <f>LOOKUP($A6,'DMG Tables'!$P$2:$P$35,'DMG Tables'!$O$2:$O$35)*BBL$1*LOOKUP(BBL$1,'DMG Tables'!$G$2:$G$7,'DMG Tables'!$H$2:$H$7)</f>
        <v>1130400</v>
      </c>
      <c r="BBM6" s="1">
        <f>LOOKUP($A6,'DMG Tables'!$P$2:$P$35,'DMG Tables'!$O$2:$O$35)*BBM$1*LOOKUP(BBM$1,'DMG Tables'!$G$2:$G$7,'DMG Tables'!$H$2:$H$7)</f>
        <v>1131200</v>
      </c>
      <c r="BBN6" s="1">
        <f>LOOKUP($A6,'DMG Tables'!$P$2:$P$35,'DMG Tables'!$O$2:$O$35)*BBN$1*LOOKUP(BBN$1,'DMG Tables'!$G$2:$G$7,'DMG Tables'!$H$2:$H$7)</f>
        <v>1132000</v>
      </c>
      <c r="BBO6" s="1">
        <f>LOOKUP($A6,'DMG Tables'!$P$2:$P$35,'DMG Tables'!$O$2:$O$35)*BBO$1*LOOKUP(BBO$1,'DMG Tables'!$G$2:$G$7,'DMG Tables'!$H$2:$H$7)</f>
        <v>1132800</v>
      </c>
      <c r="BBP6" s="1">
        <f>LOOKUP($A6,'DMG Tables'!$P$2:$P$35,'DMG Tables'!$O$2:$O$35)*BBP$1*LOOKUP(BBP$1,'DMG Tables'!$G$2:$G$7,'DMG Tables'!$H$2:$H$7)</f>
        <v>1133600</v>
      </c>
      <c r="BBQ6" s="1">
        <f>LOOKUP($A6,'DMG Tables'!$P$2:$P$35,'DMG Tables'!$O$2:$O$35)*BBQ$1*LOOKUP(BBQ$1,'DMG Tables'!$G$2:$G$7,'DMG Tables'!$H$2:$H$7)</f>
        <v>1134400</v>
      </c>
      <c r="BBR6" s="1">
        <f>LOOKUP($A6,'DMG Tables'!$P$2:$P$35,'DMG Tables'!$O$2:$O$35)*BBR$1*LOOKUP(BBR$1,'DMG Tables'!$G$2:$G$7,'DMG Tables'!$H$2:$H$7)</f>
        <v>1135200</v>
      </c>
      <c r="BBS6" s="1">
        <f>LOOKUP($A6,'DMG Tables'!$P$2:$P$35,'DMG Tables'!$O$2:$O$35)*BBS$1*LOOKUP(BBS$1,'DMG Tables'!$G$2:$G$7,'DMG Tables'!$H$2:$H$7)</f>
        <v>1136000</v>
      </c>
      <c r="BBT6" s="1">
        <f>LOOKUP($A6,'DMG Tables'!$P$2:$P$35,'DMG Tables'!$O$2:$O$35)*BBT$1*LOOKUP(BBT$1,'DMG Tables'!$G$2:$G$7,'DMG Tables'!$H$2:$H$7)</f>
        <v>1136800</v>
      </c>
      <c r="BBU6" s="1">
        <f>LOOKUP($A6,'DMG Tables'!$P$2:$P$35,'DMG Tables'!$O$2:$O$35)*BBU$1*LOOKUP(BBU$1,'DMG Tables'!$G$2:$G$7,'DMG Tables'!$H$2:$H$7)</f>
        <v>1137600</v>
      </c>
      <c r="BBV6" s="1">
        <f>LOOKUP($A6,'DMG Tables'!$P$2:$P$35,'DMG Tables'!$O$2:$O$35)*BBV$1*LOOKUP(BBV$1,'DMG Tables'!$G$2:$G$7,'DMG Tables'!$H$2:$H$7)</f>
        <v>1138400</v>
      </c>
      <c r="BBW6" s="1">
        <f>LOOKUP($A6,'DMG Tables'!$P$2:$P$35,'DMG Tables'!$O$2:$O$35)*BBW$1*LOOKUP(BBW$1,'DMG Tables'!$G$2:$G$7,'DMG Tables'!$H$2:$H$7)</f>
        <v>1139200</v>
      </c>
      <c r="BBX6" s="1">
        <f>LOOKUP($A6,'DMG Tables'!$P$2:$P$35,'DMG Tables'!$O$2:$O$35)*BBX$1*LOOKUP(BBX$1,'DMG Tables'!$G$2:$G$7,'DMG Tables'!$H$2:$H$7)</f>
        <v>1140000</v>
      </c>
      <c r="BBY6" s="1">
        <f>LOOKUP($A6,'DMG Tables'!$P$2:$P$35,'DMG Tables'!$O$2:$O$35)*BBY$1*LOOKUP(BBY$1,'DMG Tables'!$G$2:$G$7,'DMG Tables'!$H$2:$H$7)</f>
        <v>1140800</v>
      </c>
      <c r="BBZ6" s="1">
        <f>LOOKUP($A6,'DMG Tables'!$P$2:$P$35,'DMG Tables'!$O$2:$O$35)*BBZ$1*LOOKUP(BBZ$1,'DMG Tables'!$G$2:$G$7,'DMG Tables'!$H$2:$H$7)</f>
        <v>1141600</v>
      </c>
      <c r="BCA6" s="1">
        <f>LOOKUP($A6,'DMG Tables'!$P$2:$P$35,'DMG Tables'!$O$2:$O$35)*BCA$1*LOOKUP(BCA$1,'DMG Tables'!$G$2:$G$7,'DMG Tables'!$H$2:$H$7)</f>
        <v>1142400</v>
      </c>
      <c r="BCB6" s="1">
        <f>LOOKUP($A6,'DMG Tables'!$P$2:$P$35,'DMG Tables'!$O$2:$O$35)*BCB$1*LOOKUP(BCB$1,'DMG Tables'!$G$2:$G$7,'DMG Tables'!$H$2:$H$7)</f>
        <v>1143200</v>
      </c>
      <c r="BCC6" s="1">
        <f>LOOKUP($A6,'DMG Tables'!$P$2:$P$35,'DMG Tables'!$O$2:$O$35)*BCC$1*LOOKUP(BCC$1,'DMG Tables'!$G$2:$G$7,'DMG Tables'!$H$2:$H$7)</f>
        <v>1144000</v>
      </c>
      <c r="BCD6" s="1">
        <f>LOOKUP($A6,'DMG Tables'!$P$2:$P$35,'DMG Tables'!$O$2:$O$35)*BCD$1*LOOKUP(BCD$1,'DMG Tables'!$G$2:$G$7,'DMG Tables'!$H$2:$H$7)</f>
        <v>1144800</v>
      </c>
      <c r="BCE6" s="1">
        <f>LOOKUP($A6,'DMG Tables'!$P$2:$P$35,'DMG Tables'!$O$2:$O$35)*BCE$1*LOOKUP(BCE$1,'DMG Tables'!$G$2:$G$7,'DMG Tables'!$H$2:$H$7)</f>
        <v>1145600</v>
      </c>
      <c r="BCF6" s="1">
        <f>LOOKUP($A6,'DMG Tables'!$P$2:$P$35,'DMG Tables'!$O$2:$O$35)*BCF$1*LOOKUP(BCF$1,'DMG Tables'!$G$2:$G$7,'DMG Tables'!$H$2:$H$7)</f>
        <v>1146400</v>
      </c>
      <c r="BCG6" s="1">
        <f>LOOKUP($A6,'DMG Tables'!$P$2:$P$35,'DMG Tables'!$O$2:$O$35)*BCG$1*LOOKUP(BCG$1,'DMG Tables'!$G$2:$G$7,'DMG Tables'!$H$2:$H$7)</f>
        <v>1147200</v>
      </c>
      <c r="BCH6" s="1">
        <f>LOOKUP($A6,'DMG Tables'!$P$2:$P$35,'DMG Tables'!$O$2:$O$35)*BCH$1*LOOKUP(BCH$1,'DMG Tables'!$G$2:$G$7,'DMG Tables'!$H$2:$H$7)</f>
        <v>1148000</v>
      </c>
      <c r="BCI6" s="1">
        <f>LOOKUP($A6,'DMG Tables'!$P$2:$P$35,'DMG Tables'!$O$2:$O$35)*BCI$1*LOOKUP(BCI$1,'DMG Tables'!$G$2:$G$7,'DMG Tables'!$H$2:$H$7)</f>
        <v>1148800</v>
      </c>
      <c r="BCJ6" s="1">
        <f>LOOKUP($A6,'DMG Tables'!$P$2:$P$35,'DMG Tables'!$O$2:$O$35)*BCJ$1*LOOKUP(BCJ$1,'DMG Tables'!$G$2:$G$7,'DMG Tables'!$H$2:$H$7)</f>
        <v>1149600</v>
      </c>
      <c r="BCK6" s="1">
        <f>LOOKUP($A6,'DMG Tables'!$P$2:$P$35,'DMG Tables'!$O$2:$O$35)*BCK$1*LOOKUP(BCK$1,'DMG Tables'!$G$2:$G$7,'DMG Tables'!$H$2:$H$7)</f>
        <v>1150400</v>
      </c>
      <c r="BCL6" s="1">
        <f>LOOKUP($A6,'DMG Tables'!$P$2:$P$35,'DMG Tables'!$O$2:$O$35)*BCL$1*LOOKUP(BCL$1,'DMG Tables'!$G$2:$G$7,'DMG Tables'!$H$2:$H$7)</f>
        <v>1151200</v>
      </c>
      <c r="BCM6" s="1">
        <f>LOOKUP($A6,'DMG Tables'!$P$2:$P$35,'DMG Tables'!$O$2:$O$35)*BCM$1*LOOKUP(BCM$1,'DMG Tables'!$G$2:$G$7,'DMG Tables'!$H$2:$H$7)</f>
        <v>1152000</v>
      </c>
      <c r="BCN6" s="1">
        <f>LOOKUP($A6,'DMG Tables'!$P$2:$P$35,'DMG Tables'!$O$2:$O$35)*BCN$1*LOOKUP(BCN$1,'DMG Tables'!$G$2:$G$7,'DMG Tables'!$H$2:$H$7)</f>
        <v>1152800</v>
      </c>
      <c r="BCO6" s="1">
        <f>LOOKUP($A6,'DMG Tables'!$P$2:$P$35,'DMG Tables'!$O$2:$O$35)*BCO$1*LOOKUP(BCO$1,'DMG Tables'!$G$2:$G$7,'DMG Tables'!$H$2:$H$7)</f>
        <v>1153600</v>
      </c>
      <c r="BCP6" s="1">
        <f>LOOKUP($A6,'DMG Tables'!$P$2:$P$35,'DMG Tables'!$O$2:$O$35)*BCP$1*LOOKUP(BCP$1,'DMG Tables'!$G$2:$G$7,'DMG Tables'!$H$2:$H$7)</f>
        <v>1154400</v>
      </c>
      <c r="BCQ6" s="1">
        <f>LOOKUP($A6,'DMG Tables'!$P$2:$P$35,'DMG Tables'!$O$2:$O$35)*BCQ$1*LOOKUP(BCQ$1,'DMG Tables'!$G$2:$G$7,'DMG Tables'!$H$2:$H$7)</f>
        <v>1155200</v>
      </c>
      <c r="BCR6" s="1">
        <f>LOOKUP($A6,'DMG Tables'!$P$2:$P$35,'DMG Tables'!$O$2:$O$35)*BCR$1*LOOKUP(BCR$1,'DMG Tables'!$G$2:$G$7,'DMG Tables'!$H$2:$H$7)</f>
        <v>1156000</v>
      </c>
      <c r="BCS6" s="1">
        <f>LOOKUP($A6,'DMG Tables'!$P$2:$P$35,'DMG Tables'!$O$2:$O$35)*BCS$1*LOOKUP(BCS$1,'DMG Tables'!$G$2:$G$7,'DMG Tables'!$H$2:$H$7)</f>
        <v>1156800</v>
      </c>
      <c r="BCT6" s="1">
        <f>LOOKUP($A6,'DMG Tables'!$P$2:$P$35,'DMG Tables'!$O$2:$O$35)*BCT$1*LOOKUP(BCT$1,'DMG Tables'!$G$2:$G$7,'DMG Tables'!$H$2:$H$7)</f>
        <v>1157600</v>
      </c>
      <c r="BCU6" s="1">
        <f>LOOKUP($A6,'DMG Tables'!$P$2:$P$35,'DMG Tables'!$O$2:$O$35)*BCU$1*LOOKUP(BCU$1,'DMG Tables'!$G$2:$G$7,'DMG Tables'!$H$2:$H$7)</f>
        <v>1158400</v>
      </c>
      <c r="BCV6" s="1">
        <f>LOOKUP($A6,'DMG Tables'!$P$2:$P$35,'DMG Tables'!$O$2:$O$35)*BCV$1*LOOKUP(BCV$1,'DMG Tables'!$G$2:$G$7,'DMG Tables'!$H$2:$H$7)</f>
        <v>1159200</v>
      </c>
      <c r="BCW6" s="1">
        <f>LOOKUP($A6,'DMG Tables'!$P$2:$P$35,'DMG Tables'!$O$2:$O$35)*BCW$1*LOOKUP(BCW$1,'DMG Tables'!$G$2:$G$7,'DMG Tables'!$H$2:$H$7)</f>
        <v>1160000</v>
      </c>
      <c r="BCX6" s="1">
        <f>LOOKUP($A6,'DMG Tables'!$P$2:$P$35,'DMG Tables'!$O$2:$O$35)*BCX$1*LOOKUP(BCX$1,'DMG Tables'!$G$2:$G$7,'DMG Tables'!$H$2:$H$7)</f>
        <v>1160800</v>
      </c>
      <c r="BCY6" s="1">
        <f>LOOKUP($A6,'DMG Tables'!$P$2:$P$35,'DMG Tables'!$O$2:$O$35)*BCY$1*LOOKUP(BCY$1,'DMG Tables'!$G$2:$G$7,'DMG Tables'!$H$2:$H$7)</f>
        <v>1161600</v>
      </c>
      <c r="BCZ6" s="1">
        <f>LOOKUP($A6,'DMG Tables'!$P$2:$P$35,'DMG Tables'!$O$2:$O$35)*BCZ$1*LOOKUP(BCZ$1,'DMG Tables'!$G$2:$G$7,'DMG Tables'!$H$2:$H$7)</f>
        <v>1162400</v>
      </c>
      <c r="BDA6" s="1">
        <f>LOOKUP($A6,'DMG Tables'!$P$2:$P$35,'DMG Tables'!$O$2:$O$35)*BDA$1*LOOKUP(BDA$1,'DMG Tables'!$G$2:$G$7,'DMG Tables'!$H$2:$H$7)</f>
        <v>1163200</v>
      </c>
      <c r="BDB6" s="1">
        <f>LOOKUP($A6,'DMG Tables'!$P$2:$P$35,'DMG Tables'!$O$2:$O$35)*BDB$1*LOOKUP(BDB$1,'DMG Tables'!$G$2:$G$7,'DMG Tables'!$H$2:$H$7)</f>
        <v>1164000</v>
      </c>
      <c r="BDC6" s="1">
        <f>LOOKUP($A6,'DMG Tables'!$P$2:$P$35,'DMG Tables'!$O$2:$O$35)*BDC$1*LOOKUP(BDC$1,'DMG Tables'!$G$2:$G$7,'DMG Tables'!$H$2:$H$7)</f>
        <v>1164800</v>
      </c>
      <c r="BDD6" s="1">
        <f>LOOKUP($A6,'DMG Tables'!$P$2:$P$35,'DMG Tables'!$O$2:$O$35)*BDD$1*LOOKUP(BDD$1,'DMG Tables'!$G$2:$G$7,'DMG Tables'!$H$2:$H$7)</f>
        <v>1165600</v>
      </c>
      <c r="BDE6" s="1">
        <f>LOOKUP($A6,'DMG Tables'!$P$2:$P$35,'DMG Tables'!$O$2:$O$35)*BDE$1*LOOKUP(BDE$1,'DMG Tables'!$G$2:$G$7,'DMG Tables'!$H$2:$H$7)</f>
        <v>1166400</v>
      </c>
      <c r="BDF6" s="1">
        <f>LOOKUP($A6,'DMG Tables'!$P$2:$P$35,'DMG Tables'!$O$2:$O$35)*BDF$1*LOOKUP(BDF$1,'DMG Tables'!$G$2:$G$7,'DMG Tables'!$H$2:$H$7)</f>
        <v>1167200</v>
      </c>
      <c r="BDG6" s="1">
        <f>LOOKUP($A6,'DMG Tables'!$P$2:$P$35,'DMG Tables'!$O$2:$O$35)*BDG$1*LOOKUP(BDG$1,'DMG Tables'!$G$2:$G$7,'DMG Tables'!$H$2:$H$7)</f>
        <v>1168000</v>
      </c>
      <c r="BDH6" s="1">
        <f>LOOKUP($A6,'DMG Tables'!$P$2:$P$35,'DMG Tables'!$O$2:$O$35)*BDH$1*LOOKUP(BDH$1,'DMG Tables'!$G$2:$G$7,'DMG Tables'!$H$2:$H$7)</f>
        <v>1168800</v>
      </c>
      <c r="BDI6" s="1">
        <f>LOOKUP($A6,'DMG Tables'!$P$2:$P$35,'DMG Tables'!$O$2:$O$35)*BDI$1*LOOKUP(BDI$1,'DMG Tables'!$G$2:$G$7,'DMG Tables'!$H$2:$H$7)</f>
        <v>1169600</v>
      </c>
      <c r="BDJ6" s="1">
        <f>LOOKUP($A6,'DMG Tables'!$P$2:$P$35,'DMG Tables'!$O$2:$O$35)*BDJ$1*LOOKUP(BDJ$1,'DMG Tables'!$G$2:$G$7,'DMG Tables'!$H$2:$H$7)</f>
        <v>1170400</v>
      </c>
      <c r="BDK6" s="1">
        <f>LOOKUP($A6,'DMG Tables'!$P$2:$P$35,'DMG Tables'!$O$2:$O$35)*BDK$1*LOOKUP(BDK$1,'DMG Tables'!$G$2:$G$7,'DMG Tables'!$H$2:$H$7)</f>
        <v>1171200</v>
      </c>
      <c r="BDL6" s="1">
        <f>LOOKUP($A6,'DMG Tables'!$P$2:$P$35,'DMG Tables'!$O$2:$O$35)*BDL$1*LOOKUP(BDL$1,'DMG Tables'!$G$2:$G$7,'DMG Tables'!$H$2:$H$7)</f>
        <v>1172000</v>
      </c>
      <c r="BDM6" s="1">
        <f>LOOKUP($A6,'DMG Tables'!$P$2:$P$35,'DMG Tables'!$O$2:$O$35)*BDM$1*LOOKUP(BDM$1,'DMG Tables'!$G$2:$G$7,'DMG Tables'!$H$2:$H$7)</f>
        <v>1172800</v>
      </c>
      <c r="BDN6" s="1">
        <f>LOOKUP($A6,'DMG Tables'!$P$2:$P$35,'DMG Tables'!$O$2:$O$35)*BDN$1*LOOKUP(BDN$1,'DMG Tables'!$G$2:$G$7,'DMG Tables'!$H$2:$H$7)</f>
        <v>1173600</v>
      </c>
      <c r="BDO6" s="1">
        <f>LOOKUP($A6,'DMG Tables'!$P$2:$P$35,'DMG Tables'!$O$2:$O$35)*BDO$1*LOOKUP(BDO$1,'DMG Tables'!$G$2:$G$7,'DMG Tables'!$H$2:$H$7)</f>
        <v>1174400</v>
      </c>
      <c r="BDP6" s="1">
        <f>LOOKUP($A6,'DMG Tables'!$P$2:$P$35,'DMG Tables'!$O$2:$O$35)*BDP$1*LOOKUP(BDP$1,'DMG Tables'!$G$2:$G$7,'DMG Tables'!$H$2:$H$7)</f>
        <v>1175200</v>
      </c>
      <c r="BDQ6" s="1">
        <f>LOOKUP($A6,'DMG Tables'!$P$2:$P$35,'DMG Tables'!$O$2:$O$35)*BDQ$1*LOOKUP(BDQ$1,'DMG Tables'!$G$2:$G$7,'DMG Tables'!$H$2:$H$7)</f>
        <v>1176000</v>
      </c>
      <c r="BDR6" s="1">
        <f>LOOKUP($A6,'DMG Tables'!$P$2:$P$35,'DMG Tables'!$O$2:$O$35)*BDR$1*LOOKUP(BDR$1,'DMG Tables'!$G$2:$G$7,'DMG Tables'!$H$2:$H$7)</f>
        <v>1176800</v>
      </c>
      <c r="BDS6" s="1">
        <f>LOOKUP($A6,'DMG Tables'!$P$2:$P$35,'DMG Tables'!$O$2:$O$35)*BDS$1*LOOKUP(BDS$1,'DMG Tables'!$G$2:$G$7,'DMG Tables'!$H$2:$H$7)</f>
        <v>1177600</v>
      </c>
      <c r="BDT6" s="1">
        <f>LOOKUP($A6,'DMG Tables'!$P$2:$P$35,'DMG Tables'!$O$2:$O$35)*BDT$1*LOOKUP(BDT$1,'DMG Tables'!$G$2:$G$7,'DMG Tables'!$H$2:$H$7)</f>
        <v>1178400</v>
      </c>
      <c r="BDU6" s="1">
        <f>LOOKUP($A6,'DMG Tables'!$P$2:$P$35,'DMG Tables'!$O$2:$O$35)*BDU$1*LOOKUP(BDU$1,'DMG Tables'!$G$2:$G$7,'DMG Tables'!$H$2:$H$7)</f>
        <v>1179200</v>
      </c>
      <c r="BDV6" s="1">
        <f>LOOKUP($A6,'DMG Tables'!$P$2:$P$35,'DMG Tables'!$O$2:$O$35)*BDV$1*LOOKUP(BDV$1,'DMG Tables'!$G$2:$G$7,'DMG Tables'!$H$2:$H$7)</f>
        <v>1180000</v>
      </c>
      <c r="BDW6" s="1">
        <f>LOOKUP($A6,'DMG Tables'!$P$2:$P$35,'DMG Tables'!$O$2:$O$35)*BDW$1*LOOKUP(BDW$1,'DMG Tables'!$G$2:$G$7,'DMG Tables'!$H$2:$H$7)</f>
        <v>1180800</v>
      </c>
      <c r="BDX6" s="1">
        <f>LOOKUP($A6,'DMG Tables'!$P$2:$P$35,'DMG Tables'!$O$2:$O$35)*BDX$1*LOOKUP(BDX$1,'DMG Tables'!$G$2:$G$7,'DMG Tables'!$H$2:$H$7)</f>
        <v>1181600</v>
      </c>
      <c r="BDY6" s="1">
        <f>LOOKUP($A6,'DMG Tables'!$P$2:$P$35,'DMG Tables'!$O$2:$O$35)*BDY$1*LOOKUP(BDY$1,'DMG Tables'!$G$2:$G$7,'DMG Tables'!$H$2:$H$7)</f>
        <v>1182400</v>
      </c>
      <c r="BDZ6" s="1">
        <f>LOOKUP($A6,'DMG Tables'!$P$2:$P$35,'DMG Tables'!$O$2:$O$35)*BDZ$1*LOOKUP(BDZ$1,'DMG Tables'!$G$2:$G$7,'DMG Tables'!$H$2:$H$7)</f>
        <v>1183200</v>
      </c>
      <c r="BEA6" s="1">
        <f>LOOKUP($A6,'DMG Tables'!$P$2:$P$35,'DMG Tables'!$O$2:$O$35)*BEA$1*LOOKUP(BEA$1,'DMG Tables'!$G$2:$G$7,'DMG Tables'!$H$2:$H$7)</f>
        <v>1184000</v>
      </c>
      <c r="BEB6" s="1">
        <f>LOOKUP($A6,'DMG Tables'!$P$2:$P$35,'DMG Tables'!$O$2:$O$35)*BEB$1*LOOKUP(BEB$1,'DMG Tables'!$G$2:$G$7,'DMG Tables'!$H$2:$H$7)</f>
        <v>1184800</v>
      </c>
      <c r="BEC6" s="1">
        <f>LOOKUP($A6,'DMG Tables'!$P$2:$P$35,'DMG Tables'!$O$2:$O$35)*BEC$1*LOOKUP(BEC$1,'DMG Tables'!$G$2:$G$7,'DMG Tables'!$H$2:$H$7)</f>
        <v>1185600</v>
      </c>
      <c r="BED6" s="1">
        <f>LOOKUP($A6,'DMG Tables'!$P$2:$P$35,'DMG Tables'!$O$2:$O$35)*BED$1*LOOKUP(BED$1,'DMG Tables'!$G$2:$G$7,'DMG Tables'!$H$2:$H$7)</f>
        <v>1186400</v>
      </c>
      <c r="BEE6" s="1">
        <f>LOOKUP($A6,'DMG Tables'!$P$2:$P$35,'DMG Tables'!$O$2:$O$35)*BEE$1*LOOKUP(BEE$1,'DMG Tables'!$G$2:$G$7,'DMG Tables'!$H$2:$H$7)</f>
        <v>1187200</v>
      </c>
      <c r="BEF6" s="1">
        <f>LOOKUP($A6,'DMG Tables'!$P$2:$P$35,'DMG Tables'!$O$2:$O$35)*BEF$1*LOOKUP(BEF$1,'DMG Tables'!$G$2:$G$7,'DMG Tables'!$H$2:$H$7)</f>
        <v>1188000</v>
      </c>
      <c r="BEG6" s="1">
        <f>LOOKUP($A6,'DMG Tables'!$P$2:$P$35,'DMG Tables'!$O$2:$O$35)*BEG$1*LOOKUP(BEG$1,'DMG Tables'!$G$2:$G$7,'DMG Tables'!$H$2:$H$7)</f>
        <v>1188800</v>
      </c>
      <c r="BEH6" s="1">
        <f>LOOKUP($A6,'DMG Tables'!$P$2:$P$35,'DMG Tables'!$O$2:$O$35)*BEH$1*LOOKUP(BEH$1,'DMG Tables'!$G$2:$G$7,'DMG Tables'!$H$2:$H$7)</f>
        <v>1189600</v>
      </c>
      <c r="BEI6" s="1">
        <f>LOOKUP($A6,'DMG Tables'!$P$2:$P$35,'DMG Tables'!$O$2:$O$35)*BEI$1*LOOKUP(BEI$1,'DMG Tables'!$G$2:$G$7,'DMG Tables'!$H$2:$H$7)</f>
        <v>1190400</v>
      </c>
      <c r="BEJ6" s="1">
        <f>LOOKUP($A6,'DMG Tables'!$P$2:$P$35,'DMG Tables'!$O$2:$O$35)*BEJ$1*LOOKUP(BEJ$1,'DMG Tables'!$G$2:$G$7,'DMG Tables'!$H$2:$H$7)</f>
        <v>1191200</v>
      </c>
      <c r="BEK6" s="1">
        <f>LOOKUP($A6,'DMG Tables'!$P$2:$P$35,'DMG Tables'!$O$2:$O$35)*BEK$1*LOOKUP(BEK$1,'DMG Tables'!$G$2:$G$7,'DMG Tables'!$H$2:$H$7)</f>
        <v>1192000</v>
      </c>
      <c r="BEL6" s="1">
        <f>LOOKUP($A6,'DMG Tables'!$P$2:$P$35,'DMG Tables'!$O$2:$O$35)*BEL$1*LOOKUP(BEL$1,'DMG Tables'!$G$2:$G$7,'DMG Tables'!$H$2:$H$7)</f>
        <v>1192800</v>
      </c>
      <c r="BEM6" s="1">
        <f>LOOKUP($A6,'DMG Tables'!$P$2:$P$35,'DMG Tables'!$O$2:$O$35)*BEM$1*LOOKUP(BEM$1,'DMG Tables'!$G$2:$G$7,'DMG Tables'!$H$2:$H$7)</f>
        <v>1193600</v>
      </c>
      <c r="BEN6" s="1">
        <f>LOOKUP($A6,'DMG Tables'!$P$2:$P$35,'DMG Tables'!$O$2:$O$35)*BEN$1*LOOKUP(BEN$1,'DMG Tables'!$G$2:$G$7,'DMG Tables'!$H$2:$H$7)</f>
        <v>1194400</v>
      </c>
      <c r="BEO6" s="1">
        <f>LOOKUP($A6,'DMG Tables'!$P$2:$P$35,'DMG Tables'!$O$2:$O$35)*BEO$1*LOOKUP(BEO$1,'DMG Tables'!$G$2:$G$7,'DMG Tables'!$H$2:$H$7)</f>
        <v>1195200</v>
      </c>
      <c r="BEP6" s="1">
        <f>LOOKUP($A6,'DMG Tables'!$P$2:$P$35,'DMG Tables'!$O$2:$O$35)*BEP$1*LOOKUP(BEP$1,'DMG Tables'!$G$2:$G$7,'DMG Tables'!$H$2:$H$7)</f>
        <v>1196000</v>
      </c>
      <c r="BEQ6" s="1">
        <f>LOOKUP($A6,'DMG Tables'!$P$2:$P$35,'DMG Tables'!$O$2:$O$35)*BEQ$1*LOOKUP(BEQ$1,'DMG Tables'!$G$2:$G$7,'DMG Tables'!$H$2:$H$7)</f>
        <v>1196800</v>
      </c>
      <c r="BER6" s="1">
        <f>LOOKUP($A6,'DMG Tables'!$P$2:$P$35,'DMG Tables'!$O$2:$O$35)*BER$1*LOOKUP(BER$1,'DMG Tables'!$G$2:$G$7,'DMG Tables'!$H$2:$H$7)</f>
        <v>1197600</v>
      </c>
      <c r="BES6" s="1">
        <f>LOOKUP($A6,'DMG Tables'!$P$2:$P$35,'DMG Tables'!$O$2:$O$35)*BES$1*LOOKUP(BES$1,'DMG Tables'!$G$2:$G$7,'DMG Tables'!$H$2:$H$7)</f>
        <v>1198400</v>
      </c>
      <c r="BET6" s="1">
        <f>LOOKUP($A6,'DMG Tables'!$P$2:$P$35,'DMG Tables'!$O$2:$O$35)*BET$1*LOOKUP(BET$1,'DMG Tables'!$G$2:$G$7,'DMG Tables'!$H$2:$H$7)</f>
        <v>1199200</v>
      </c>
      <c r="BEU6" s="1">
        <f>LOOKUP($A6,'DMG Tables'!$P$2:$P$35,'DMG Tables'!$O$2:$O$35)*BEU$1*LOOKUP(BEU$1,'DMG Tables'!$G$2:$G$7,'DMG Tables'!$H$2:$H$7)</f>
        <v>1200000</v>
      </c>
      <c r="BEV6" s="1">
        <f>LOOKUP($A6,'DMG Tables'!$P$2:$P$35,'DMG Tables'!$O$2:$O$35)*BEV$1*LOOKUP(BEV$1,'DMG Tables'!$G$2:$G$7,'DMG Tables'!$H$2:$H$7)</f>
        <v>1200800</v>
      </c>
      <c r="BEW6" s="1">
        <f>LOOKUP($A6,'DMG Tables'!$P$2:$P$35,'DMG Tables'!$O$2:$O$35)*BEW$1*LOOKUP(BEW$1,'DMG Tables'!$G$2:$G$7,'DMG Tables'!$H$2:$H$7)</f>
        <v>1201600</v>
      </c>
      <c r="BEX6" s="1">
        <f>LOOKUP($A6,'DMG Tables'!$P$2:$P$35,'DMG Tables'!$O$2:$O$35)*BEX$1*LOOKUP(BEX$1,'DMG Tables'!$G$2:$G$7,'DMG Tables'!$H$2:$H$7)</f>
        <v>1202400</v>
      </c>
      <c r="BEY6" s="1">
        <f>LOOKUP($A6,'DMG Tables'!$P$2:$P$35,'DMG Tables'!$O$2:$O$35)*BEY$1*LOOKUP(BEY$1,'DMG Tables'!$G$2:$G$7,'DMG Tables'!$H$2:$H$7)</f>
        <v>1203200</v>
      </c>
      <c r="BEZ6" s="1">
        <f>LOOKUP($A6,'DMG Tables'!$P$2:$P$35,'DMG Tables'!$O$2:$O$35)*BEZ$1*LOOKUP(BEZ$1,'DMG Tables'!$G$2:$G$7,'DMG Tables'!$H$2:$H$7)</f>
        <v>1204000</v>
      </c>
      <c r="BFA6" s="1">
        <f>LOOKUP($A6,'DMG Tables'!$P$2:$P$35,'DMG Tables'!$O$2:$O$35)*BFA$1*LOOKUP(BFA$1,'DMG Tables'!$G$2:$G$7,'DMG Tables'!$H$2:$H$7)</f>
        <v>1204800</v>
      </c>
      <c r="BFB6" s="1">
        <f>LOOKUP($A6,'DMG Tables'!$P$2:$P$35,'DMG Tables'!$O$2:$O$35)*BFB$1*LOOKUP(BFB$1,'DMG Tables'!$G$2:$G$7,'DMG Tables'!$H$2:$H$7)</f>
        <v>1205600</v>
      </c>
      <c r="BFC6" s="1">
        <f>LOOKUP($A6,'DMG Tables'!$P$2:$P$35,'DMG Tables'!$O$2:$O$35)*BFC$1*LOOKUP(BFC$1,'DMG Tables'!$G$2:$G$7,'DMG Tables'!$H$2:$H$7)</f>
        <v>1206400</v>
      </c>
      <c r="BFD6" s="1">
        <f>LOOKUP($A6,'DMG Tables'!$P$2:$P$35,'DMG Tables'!$O$2:$O$35)*BFD$1*LOOKUP(BFD$1,'DMG Tables'!$G$2:$G$7,'DMG Tables'!$H$2:$H$7)</f>
        <v>1207200</v>
      </c>
      <c r="BFE6" s="1">
        <f>LOOKUP($A6,'DMG Tables'!$P$2:$P$35,'DMG Tables'!$O$2:$O$35)*BFE$1*LOOKUP(BFE$1,'DMG Tables'!$G$2:$G$7,'DMG Tables'!$H$2:$H$7)</f>
        <v>1208000</v>
      </c>
      <c r="BFF6" s="1">
        <f>LOOKUP($A6,'DMG Tables'!$P$2:$P$35,'DMG Tables'!$O$2:$O$35)*BFF$1*LOOKUP(BFF$1,'DMG Tables'!$G$2:$G$7,'DMG Tables'!$H$2:$H$7)</f>
        <v>1208800</v>
      </c>
      <c r="BFG6" s="1">
        <f>LOOKUP($A6,'DMG Tables'!$P$2:$P$35,'DMG Tables'!$O$2:$O$35)*BFG$1*LOOKUP(BFG$1,'DMG Tables'!$G$2:$G$7,'DMG Tables'!$H$2:$H$7)</f>
        <v>1209600</v>
      </c>
      <c r="BFH6" s="1">
        <f>LOOKUP($A6,'DMG Tables'!$P$2:$P$35,'DMG Tables'!$O$2:$O$35)*BFH$1*LOOKUP(BFH$1,'DMG Tables'!$G$2:$G$7,'DMG Tables'!$H$2:$H$7)</f>
        <v>1210400</v>
      </c>
      <c r="BFI6" s="1">
        <f>LOOKUP($A6,'DMG Tables'!$P$2:$P$35,'DMG Tables'!$O$2:$O$35)*BFI$1*LOOKUP(BFI$1,'DMG Tables'!$G$2:$G$7,'DMG Tables'!$H$2:$H$7)</f>
        <v>1211200</v>
      </c>
      <c r="BFJ6" s="1">
        <f>LOOKUP($A6,'DMG Tables'!$P$2:$P$35,'DMG Tables'!$O$2:$O$35)*BFJ$1*LOOKUP(BFJ$1,'DMG Tables'!$G$2:$G$7,'DMG Tables'!$H$2:$H$7)</f>
        <v>1212000</v>
      </c>
      <c r="BFK6" s="1">
        <f>LOOKUP($A6,'DMG Tables'!$P$2:$P$35,'DMG Tables'!$O$2:$O$35)*BFK$1*LOOKUP(BFK$1,'DMG Tables'!$G$2:$G$7,'DMG Tables'!$H$2:$H$7)</f>
        <v>1212800</v>
      </c>
      <c r="BFL6" s="1">
        <f>LOOKUP($A6,'DMG Tables'!$P$2:$P$35,'DMG Tables'!$O$2:$O$35)*BFL$1*LOOKUP(BFL$1,'DMG Tables'!$G$2:$G$7,'DMG Tables'!$H$2:$H$7)</f>
        <v>1213600</v>
      </c>
      <c r="BFM6" s="1">
        <f>LOOKUP($A6,'DMG Tables'!$P$2:$P$35,'DMG Tables'!$O$2:$O$35)*BFM$1*LOOKUP(BFM$1,'DMG Tables'!$G$2:$G$7,'DMG Tables'!$H$2:$H$7)</f>
        <v>1214400</v>
      </c>
      <c r="BFN6" s="1">
        <f>LOOKUP($A6,'DMG Tables'!$P$2:$P$35,'DMG Tables'!$O$2:$O$35)*BFN$1*LOOKUP(BFN$1,'DMG Tables'!$G$2:$G$7,'DMG Tables'!$H$2:$H$7)</f>
        <v>1215200</v>
      </c>
      <c r="BFO6" s="1">
        <f>LOOKUP($A6,'DMG Tables'!$P$2:$P$35,'DMG Tables'!$O$2:$O$35)*BFO$1*LOOKUP(BFO$1,'DMG Tables'!$G$2:$G$7,'DMG Tables'!$H$2:$H$7)</f>
        <v>1216000</v>
      </c>
      <c r="BFP6" s="1">
        <f>LOOKUP($A6,'DMG Tables'!$P$2:$P$35,'DMG Tables'!$O$2:$O$35)*BFP$1*LOOKUP(BFP$1,'DMG Tables'!$G$2:$G$7,'DMG Tables'!$H$2:$H$7)</f>
        <v>1216800</v>
      </c>
      <c r="BFQ6" s="1">
        <f>LOOKUP($A6,'DMG Tables'!$P$2:$P$35,'DMG Tables'!$O$2:$O$35)*BFQ$1*LOOKUP(BFQ$1,'DMG Tables'!$G$2:$G$7,'DMG Tables'!$H$2:$H$7)</f>
        <v>1217600</v>
      </c>
      <c r="BFR6" s="1">
        <f>LOOKUP($A6,'DMG Tables'!$P$2:$P$35,'DMG Tables'!$O$2:$O$35)*BFR$1*LOOKUP(BFR$1,'DMG Tables'!$G$2:$G$7,'DMG Tables'!$H$2:$H$7)</f>
        <v>1218400</v>
      </c>
      <c r="BFS6" s="1">
        <f>LOOKUP($A6,'DMG Tables'!$P$2:$P$35,'DMG Tables'!$O$2:$O$35)*BFS$1*LOOKUP(BFS$1,'DMG Tables'!$G$2:$G$7,'DMG Tables'!$H$2:$H$7)</f>
        <v>1219200</v>
      </c>
      <c r="BFT6" s="1">
        <f>LOOKUP($A6,'DMG Tables'!$P$2:$P$35,'DMG Tables'!$O$2:$O$35)*BFT$1*LOOKUP(BFT$1,'DMG Tables'!$G$2:$G$7,'DMG Tables'!$H$2:$H$7)</f>
        <v>1220000</v>
      </c>
      <c r="BFU6" s="1">
        <f>LOOKUP($A6,'DMG Tables'!$P$2:$P$35,'DMG Tables'!$O$2:$O$35)*BFU$1*LOOKUP(BFU$1,'DMG Tables'!$G$2:$G$7,'DMG Tables'!$H$2:$H$7)</f>
        <v>1220800</v>
      </c>
      <c r="BFV6" s="1">
        <f>LOOKUP($A6,'DMG Tables'!$P$2:$P$35,'DMG Tables'!$O$2:$O$35)*BFV$1*LOOKUP(BFV$1,'DMG Tables'!$G$2:$G$7,'DMG Tables'!$H$2:$H$7)</f>
        <v>1221600</v>
      </c>
      <c r="BFW6" s="1">
        <f>LOOKUP($A6,'DMG Tables'!$P$2:$P$35,'DMG Tables'!$O$2:$O$35)*BFW$1*LOOKUP(BFW$1,'DMG Tables'!$G$2:$G$7,'DMG Tables'!$H$2:$H$7)</f>
        <v>1222400</v>
      </c>
      <c r="BFX6" s="1">
        <f>LOOKUP($A6,'DMG Tables'!$P$2:$P$35,'DMG Tables'!$O$2:$O$35)*BFX$1*LOOKUP(BFX$1,'DMG Tables'!$G$2:$G$7,'DMG Tables'!$H$2:$H$7)</f>
        <v>1223200</v>
      </c>
      <c r="BFY6" s="1">
        <f>LOOKUP($A6,'DMG Tables'!$P$2:$P$35,'DMG Tables'!$O$2:$O$35)*BFY$1*LOOKUP(BFY$1,'DMG Tables'!$G$2:$G$7,'DMG Tables'!$H$2:$H$7)</f>
        <v>1224000</v>
      </c>
      <c r="BFZ6" s="1">
        <f>LOOKUP($A6,'DMG Tables'!$P$2:$P$35,'DMG Tables'!$O$2:$O$35)*BFZ$1*LOOKUP(BFZ$1,'DMG Tables'!$G$2:$G$7,'DMG Tables'!$H$2:$H$7)</f>
        <v>1224800</v>
      </c>
      <c r="BGA6" s="1">
        <f>LOOKUP($A6,'DMG Tables'!$P$2:$P$35,'DMG Tables'!$O$2:$O$35)*BGA$1*LOOKUP(BGA$1,'DMG Tables'!$G$2:$G$7,'DMG Tables'!$H$2:$H$7)</f>
        <v>1225600</v>
      </c>
      <c r="BGB6" s="1">
        <f>LOOKUP($A6,'DMG Tables'!$P$2:$P$35,'DMG Tables'!$O$2:$O$35)*BGB$1*LOOKUP(BGB$1,'DMG Tables'!$G$2:$G$7,'DMG Tables'!$H$2:$H$7)</f>
        <v>1226400</v>
      </c>
      <c r="BGC6" s="1">
        <f>LOOKUP($A6,'DMG Tables'!$P$2:$P$35,'DMG Tables'!$O$2:$O$35)*BGC$1*LOOKUP(BGC$1,'DMG Tables'!$G$2:$G$7,'DMG Tables'!$H$2:$H$7)</f>
        <v>1227200</v>
      </c>
      <c r="BGD6" s="1">
        <f>LOOKUP($A6,'DMG Tables'!$P$2:$P$35,'DMG Tables'!$O$2:$O$35)*BGD$1*LOOKUP(BGD$1,'DMG Tables'!$G$2:$G$7,'DMG Tables'!$H$2:$H$7)</f>
        <v>1228000</v>
      </c>
      <c r="BGE6" s="1">
        <f>LOOKUP($A6,'DMG Tables'!$P$2:$P$35,'DMG Tables'!$O$2:$O$35)*BGE$1*LOOKUP(BGE$1,'DMG Tables'!$G$2:$G$7,'DMG Tables'!$H$2:$H$7)</f>
        <v>1228800</v>
      </c>
      <c r="BGF6" s="1">
        <f>LOOKUP($A6,'DMG Tables'!$P$2:$P$35,'DMG Tables'!$O$2:$O$35)*BGF$1*LOOKUP(BGF$1,'DMG Tables'!$G$2:$G$7,'DMG Tables'!$H$2:$H$7)</f>
        <v>1229600</v>
      </c>
      <c r="BGG6" s="1">
        <f>LOOKUP($A6,'DMG Tables'!$P$2:$P$35,'DMG Tables'!$O$2:$O$35)*BGG$1*LOOKUP(BGG$1,'DMG Tables'!$G$2:$G$7,'DMG Tables'!$H$2:$H$7)</f>
        <v>1230400</v>
      </c>
      <c r="BGH6" s="1">
        <f>LOOKUP($A6,'DMG Tables'!$P$2:$P$35,'DMG Tables'!$O$2:$O$35)*BGH$1*LOOKUP(BGH$1,'DMG Tables'!$G$2:$G$7,'DMG Tables'!$H$2:$H$7)</f>
        <v>1231200</v>
      </c>
      <c r="BGI6" s="1">
        <f>LOOKUP($A6,'DMG Tables'!$P$2:$P$35,'DMG Tables'!$O$2:$O$35)*BGI$1*LOOKUP(BGI$1,'DMG Tables'!$G$2:$G$7,'DMG Tables'!$H$2:$H$7)</f>
        <v>1232000</v>
      </c>
      <c r="BGJ6" s="1">
        <f>LOOKUP($A6,'DMG Tables'!$P$2:$P$35,'DMG Tables'!$O$2:$O$35)*BGJ$1*LOOKUP(BGJ$1,'DMG Tables'!$G$2:$G$7,'DMG Tables'!$H$2:$H$7)</f>
        <v>1232800</v>
      </c>
      <c r="BGK6" s="1">
        <f>LOOKUP($A6,'DMG Tables'!$P$2:$P$35,'DMG Tables'!$O$2:$O$35)*BGK$1*LOOKUP(BGK$1,'DMG Tables'!$G$2:$G$7,'DMG Tables'!$H$2:$H$7)</f>
        <v>1233600</v>
      </c>
      <c r="BGL6" s="1">
        <f>LOOKUP($A6,'DMG Tables'!$P$2:$P$35,'DMG Tables'!$O$2:$O$35)*BGL$1*LOOKUP(BGL$1,'DMG Tables'!$G$2:$G$7,'DMG Tables'!$H$2:$H$7)</f>
        <v>1234400</v>
      </c>
      <c r="BGM6" s="1">
        <f>LOOKUP($A6,'DMG Tables'!$P$2:$P$35,'DMG Tables'!$O$2:$O$35)*BGM$1*LOOKUP(BGM$1,'DMG Tables'!$G$2:$G$7,'DMG Tables'!$H$2:$H$7)</f>
        <v>1235200</v>
      </c>
      <c r="BGN6" s="1">
        <f>LOOKUP($A6,'DMG Tables'!$P$2:$P$35,'DMG Tables'!$O$2:$O$35)*BGN$1*LOOKUP(BGN$1,'DMG Tables'!$G$2:$G$7,'DMG Tables'!$H$2:$H$7)</f>
        <v>1236000</v>
      </c>
      <c r="BGO6" s="1">
        <f>LOOKUP($A6,'DMG Tables'!$P$2:$P$35,'DMG Tables'!$O$2:$O$35)*BGO$1*LOOKUP(BGO$1,'DMG Tables'!$G$2:$G$7,'DMG Tables'!$H$2:$H$7)</f>
        <v>1236800</v>
      </c>
      <c r="BGP6" s="1">
        <f>LOOKUP($A6,'DMG Tables'!$P$2:$P$35,'DMG Tables'!$O$2:$O$35)*BGP$1*LOOKUP(BGP$1,'DMG Tables'!$G$2:$G$7,'DMG Tables'!$H$2:$H$7)</f>
        <v>1237600</v>
      </c>
      <c r="BGQ6" s="1">
        <f>LOOKUP($A6,'DMG Tables'!$P$2:$P$35,'DMG Tables'!$O$2:$O$35)*BGQ$1*LOOKUP(BGQ$1,'DMG Tables'!$G$2:$G$7,'DMG Tables'!$H$2:$H$7)</f>
        <v>1238400</v>
      </c>
      <c r="BGR6" s="1">
        <f>LOOKUP($A6,'DMG Tables'!$P$2:$P$35,'DMG Tables'!$O$2:$O$35)*BGR$1*LOOKUP(BGR$1,'DMG Tables'!$G$2:$G$7,'DMG Tables'!$H$2:$H$7)</f>
        <v>1239200</v>
      </c>
      <c r="BGS6" s="1">
        <f>LOOKUP($A6,'DMG Tables'!$P$2:$P$35,'DMG Tables'!$O$2:$O$35)*BGS$1*LOOKUP(BGS$1,'DMG Tables'!$G$2:$G$7,'DMG Tables'!$H$2:$H$7)</f>
        <v>1240000</v>
      </c>
      <c r="BGT6" s="1">
        <f>LOOKUP($A6,'DMG Tables'!$P$2:$P$35,'DMG Tables'!$O$2:$O$35)*BGT$1*LOOKUP(BGT$1,'DMG Tables'!$G$2:$G$7,'DMG Tables'!$H$2:$H$7)</f>
        <v>1240800</v>
      </c>
      <c r="BGU6" s="1">
        <f>LOOKUP($A6,'DMG Tables'!$P$2:$P$35,'DMG Tables'!$O$2:$O$35)*BGU$1*LOOKUP(BGU$1,'DMG Tables'!$G$2:$G$7,'DMG Tables'!$H$2:$H$7)</f>
        <v>1241600</v>
      </c>
      <c r="BGV6" s="1">
        <f>LOOKUP($A6,'DMG Tables'!$P$2:$P$35,'DMG Tables'!$O$2:$O$35)*BGV$1*LOOKUP(BGV$1,'DMG Tables'!$G$2:$G$7,'DMG Tables'!$H$2:$H$7)</f>
        <v>1242400</v>
      </c>
      <c r="BGW6" s="1">
        <f>LOOKUP($A6,'DMG Tables'!$P$2:$P$35,'DMG Tables'!$O$2:$O$35)*BGW$1*LOOKUP(BGW$1,'DMG Tables'!$G$2:$G$7,'DMG Tables'!$H$2:$H$7)</f>
        <v>1243200</v>
      </c>
      <c r="BGX6" s="1">
        <f>LOOKUP($A6,'DMG Tables'!$P$2:$P$35,'DMG Tables'!$O$2:$O$35)*BGX$1*LOOKUP(BGX$1,'DMG Tables'!$G$2:$G$7,'DMG Tables'!$H$2:$H$7)</f>
        <v>1244000</v>
      </c>
      <c r="BGY6" s="1">
        <f>LOOKUP($A6,'DMG Tables'!$P$2:$P$35,'DMG Tables'!$O$2:$O$35)*BGY$1*LOOKUP(BGY$1,'DMG Tables'!$G$2:$G$7,'DMG Tables'!$H$2:$H$7)</f>
        <v>1244800</v>
      </c>
      <c r="BGZ6" s="1">
        <f>LOOKUP($A6,'DMG Tables'!$P$2:$P$35,'DMG Tables'!$O$2:$O$35)*BGZ$1*LOOKUP(BGZ$1,'DMG Tables'!$G$2:$G$7,'DMG Tables'!$H$2:$H$7)</f>
        <v>1245600</v>
      </c>
      <c r="BHA6" s="1">
        <f>LOOKUP($A6,'DMG Tables'!$P$2:$P$35,'DMG Tables'!$O$2:$O$35)*BHA$1*LOOKUP(BHA$1,'DMG Tables'!$G$2:$G$7,'DMG Tables'!$H$2:$H$7)</f>
        <v>1246400</v>
      </c>
      <c r="BHB6" s="1">
        <f>LOOKUP($A6,'DMG Tables'!$P$2:$P$35,'DMG Tables'!$O$2:$O$35)*BHB$1*LOOKUP(BHB$1,'DMG Tables'!$G$2:$G$7,'DMG Tables'!$H$2:$H$7)</f>
        <v>1247200</v>
      </c>
      <c r="BHC6" s="1">
        <f>LOOKUP($A6,'DMG Tables'!$P$2:$P$35,'DMG Tables'!$O$2:$O$35)*BHC$1*LOOKUP(BHC$1,'DMG Tables'!$G$2:$G$7,'DMG Tables'!$H$2:$H$7)</f>
        <v>1248000</v>
      </c>
      <c r="BHD6" s="1">
        <f>LOOKUP($A6,'DMG Tables'!$P$2:$P$35,'DMG Tables'!$O$2:$O$35)*BHD$1*LOOKUP(BHD$1,'DMG Tables'!$G$2:$G$7,'DMG Tables'!$H$2:$H$7)</f>
        <v>1248800</v>
      </c>
      <c r="BHE6" s="1">
        <f>LOOKUP($A6,'DMG Tables'!$P$2:$P$35,'DMG Tables'!$O$2:$O$35)*BHE$1*LOOKUP(BHE$1,'DMG Tables'!$G$2:$G$7,'DMG Tables'!$H$2:$H$7)</f>
        <v>1249600</v>
      </c>
      <c r="BHF6" s="1">
        <f>LOOKUP($A6,'DMG Tables'!$P$2:$P$35,'DMG Tables'!$O$2:$O$35)*BHF$1*LOOKUP(BHF$1,'DMG Tables'!$G$2:$G$7,'DMG Tables'!$H$2:$H$7)</f>
        <v>1250400</v>
      </c>
      <c r="BHG6" s="1">
        <f>LOOKUP($A6,'DMG Tables'!$P$2:$P$35,'DMG Tables'!$O$2:$O$35)*BHG$1*LOOKUP(BHG$1,'DMG Tables'!$G$2:$G$7,'DMG Tables'!$H$2:$H$7)</f>
        <v>1251200</v>
      </c>
      <c r="BHH6" s="1">
        <f>LOOKUP($A6,'DMG Tables'!$P$2:$P$35,'DMG Tables'!$O$2:$O$35)*BHH$1*LOOKUP(BHH$1,'DMG Tables'!$G$2:$G$7,'DMG Tables'!$H$2:$H$7)</f>
        <v>1252000</v>
      </c>
      <c r="BHI6" s="1">
        <f>LOOKUP($A6,'DMG Tables'!$P$2:$P$35,'DMG Tables'!$O$2:$O$35)*BHI$1*LOOKUP(BHI$1,'DMG Tables'!$G$2:$G$7,'DMG Tables'!$H$2:$H$7)</f>
        <v>1252800</v>
      </c>
      <c r="BHJ6" s="1">
        <f>LOOKUP($A6,'DMG Tables'!$P$2:$P$35,'DMG Tables'!$O$2:$O$35)*BHJ$1*LOOKUP(BHJ$1,'DMG Tables'!$G$2:$G$7,'DMG Tables'!$H$2:$H$7)</f>
        <v>1253600</v>
      </c>
      <c r="BHK6" s="1">
        <f>LOOKUP($A6,'DMG Tables'!$P$2:$P$35,'DMG Tables'!$O$2:$O$35)*BHK$1*LOOKUP(BHK$1,'DMG Tables'!$G$2:$G$7,'DMG Tables'!$H$2:$H$7)</f>
        <v>1254400</v>
      </c>
      <c r="BHL6" s="1">
        <f>LOOKUP($A6,'DMG Tables'!$P$2:$P$35,'DMG Tables'!$O$2:$O$35)*BHL$1*LOOKUP(BHL$1,'DMG Tables'!$G$2:$G$7,'DMG Tables'!$H$2:$H$7)</f>
        <v>1255200</v>
      </c>
      <c r="BHM6" s="1">
        <f>LOOKUP($A6,'DMG Tables'!$P$2:$P$35,'DMG Tables'!$O$2:$O$35)*BHM$1*LOOKUP(BHM$1,'DMG Tables'!$G$2:$G$7,'DMG Tables'!$H$2:$H$7)</f>
        <v>1256000</v>
      </c>
      <c r="BHN6" s="1">
        <f>LOOKUP($A6,'DMG Tables'!$P$2:$P$35,'DMG Tables'!$O$2:$O$35)*BHN$1*LOOKUP(BHN$1,'DMG Tables'!$G$2:$G$7,'DMG Tables'!$H$2:$H$7)</f>
        <v>1256800</v>
      </c>
      <c r="BHO6" s="1">
        <f>LOOKUP($A6,'DMG Tables'!$P$2:$P$35,'DMG Tables'!$O$2:$O$35)*BHO$1*LOOKUP(BHO$1,'DMG Tables'!$G$2:$G$7,'DMG Tables'!$H$2:$H$7)</f>
        <v>1257600</v>
      </c>
      <c r="BHP6" s="1">
        <f>LOOKUP($A6,'DMG Tables'!$P$2:$P$35,'DMG Tables'!$O$2:$O$35)*BHP$1*LOOKUP(BHP$1,'DMG Tables'!$G$2:$G$7,'DMG Tables'!$H$2:$H$7)</f>
        <v>1258400</v>
      </c>
      <c r="BHQ6" s="1">
        <f>LOOKUP($A6,'DMG Tables'!$P$2:$P$35,'DMG Tables'!$O$2:$O$35)*BHQ$1*LOOKUP(BHQ$1,'DMG Tables'!$G$2:$G$7,'DMG Tables'!$H$2:$H$7)</f>
        <v>1259200</v>
      </c>
      <c r="BHR6" s="1">
        <f>LOOKUP($A6,'DMG Tables'!$P$2:$P$35,'DMG Tables'!$O$2:$O$35)*BHR$1*LOOKUP(BHR$1,'DMG Tables'!$G$2:$G$7,'DMG Tables'!$H$2:$H$7)</f>
        <v>1260000</v>
      </c>
      <c r="BHS6" s="1">
        <f>LOOKUP($A6,'DMG Tables'!$P$2:$P$35,'DMG Tables'!$O$2:$O$35)*BHS$1*LOOKUP(BHS$1,'DMG Tables'!$G$2:$G$7,'DMG Tables'!$H$2:$H$7)</f>
        <v>1260800</v>
      </c>
      <c r="BHT6" s="1">
        <f>LOOKUP($A6,'DMG Tables'!$P$2:$P$35,'DMG Tables'!$O$2:$O$35)*BHT$1*LOOKUP(BHT$1,'DMG Tables'!$G$2:$G$7,'DMG Tables'!$H$2:$H$7)</f>
        <v>1261600</v>
      </c>
      <c r="BHU6" s="1">
        <f>LOOKUP($A6,'DMG Tables'!$P$2:$P$35,'DMG Tables'!$O$2:$O$35)*BHU$1*LOOKUP(BHU$1,'DMG Tables'!$G$2:$G$7,'DMG Tables'!$H$2:$H$7)</f>
        <v>1262400</v>
      </c>
      <c r="BHV6" s="1">
        <f>LOOKUP($A6,'DMG Tables'!$P$2:$P$35,'DMG Tables'!$O$2:$O$35)*BHV$1*LOOKUP(BHV$1,'DMG Tables'!$G$2:$G$7,'DMG Tables'!$H$2:$H$7)</f>
        <v>1263200</v>
      </c>
      <c r="BHW6" s="1">
        <f>LOOKUP($A6,'DMG Tables'!$P$2:$P$35,'DMG Tables'!$O$2:$O$35)*BHW$1*LOOKUP(BHW$1,'DMG Tables'!$G$2:$G$7,'DMG Tables'!$H$2:$H$7)</f>
        <v>1264000</v>
      </c>
      <c r="BHX6" s="1">
        <f>LOOKUP($A6,'DMG Tables'!$P$2:$P$35,'DMG Tables'!$O$2:$O$35)*BHX$1*LOOKUP(BHX$1,'DMG Tables'!$G$2:$G$7,'DMG Tables'!$H$2:$H$7)</f>
        <v>1264800</v>
      </c>
      <c r="BHY6" s="1">
        <f>LOOKUP($A6,'DMG Tables'!$P$2:$P$35,'DMG Tables'!$O$2:$O$35)*BHY$1*LOOKUP(BHY$1,'DMG Tables'!$G$2:$G$7,'DMG Tables'!$H$2:$H$7)</f>
        <v>1265600</v>
      </c>
      <c r="BHZ6" s="1">
        <f>LOOKUP($A6,'DMG Tables'!$P$2:$P$35,'DMG Tables'!$O$2:$O$35)*BHZ$1*LOOKUP(BHZ$1,'DMG Tables'!$G$2:$G$7,'DMG Tables'!$H$2:$H$7)</f>
        <v>1266400</v>
      </c>
      <c r="BIA6" s="1">
        <f>LOOKUP($A6,'DMG Tables'!$P$2:$P$35,'DMG Tables'!$O$2:$O$35)*BIA$1*LOOKUP(BIA$1,'DMG Tables'!$G$2:$G$7,'DMG Tables'!$H$2:$H$7)</f>
        <v>1267200</v>
      </c>
      <c r="BIB6" s="1">
        <f>LOOKUP($A6,'DMG Tables'!$P$2:$P$35,'DMG Tables'!$O$2:$O$35)*BIB$1*LOOKUP(BIB$1,'DMG Tables'!$G$2:$G$7,'DMG Tables'!$H$2:$H$7)</f>
        <v>1268000</v>
      </c>
      <c r="BIC6" s="1">
        <f>LOOKUP($A6,'DMG Tables'!$P$2:$P$35,'DMG Tables'!$O$2:$O$35)*BIC$1*LOOKUP(BIC$1,'DMG Tables'!$G$2:$G$7,'DMG Tables'!$H$2:$H$7)</f>
        <v>1268800</v>
      </c>
      <c r="BID6" s="1">
        <f>LOOKUP($A6,'DMG Tables'!$P$2:$P$35,'DMG Tables'!$O$2:$O$35)*BID$1*LOOKUP(BID$1,'DMG Tables'!$G$2:$G$7,'DMG Tables'!$H$2:$H$7)</f>
        <v>1269600</v>
      </c>
      <c r="BIE6" s="1">
        <f>LOOKUP($A6,'DMG Tables'!$P$2:$P$35,'DMG Tables'!$O$2:$O$35)*BIE$1*LOOKUP(BIE$1,'DMG Tables'!$G$2:$G$7,'DMG Tables'!$H$2:$H$7)</f>
        <v>1270400</v>
      </c>
      <c r="BIF6" s="1">
        <f>LOOKUP($A6,'DMG Tables'!$P$2:$P$35,'DMG Tables'!$O$2:$O$35)*BIF$1*LOOKUP(BIF$1,'DMG Tables'!$G$2:$G$7,'DMG Tables'!$H$2:$H$7)</f>
        <v>1271200</v>
      </c>
      <c r="BIG6" s="1">
        <f>LOOKUP($A6,'DMG Tables'!$P$2:$P$35,'DMG Tables'!$O$2:$O$35)*BIG$1*LOOKUP(BIG$1,'DMG Tables'!$G$2:$G$7,'DMG Tables'!$H$2:$H$7)</f>
        <v>1272000</v>
      </c>
      <c r="BIH6" s="1">
        <f>LOOKUP($A6,'DMG Tables'!$P$2:$P$35,'DMG Tables'!$O$2:$O$35)*BIH$1*LOOKUP(BIH$1,'DMG Tables'!$G$2:$G$7,'DMG Tables'!$H$2:$H$7)</f>
        <v>1272800</v>
      </c>
      <c r="BII6" s="1">
        <f>LOOKUP($A6,'DMG Tables'!$P$2:$P$35,'DMG Tables'!$O$2:$O$35)*BII$1*LOOKUP(BII$1,'DMG Tables'!$G$2:$G$7,'DMG Tables'!$H$2:$H$7)</f>
        <v>1273600</v>
      </c>
      <c r="BIJ6" s="1">
        <f>LOOKUP($A6,'DMG Tables'!$P$2:$P$35,'DMG Tables'!$O$2:$O$35)*BIJ$1*LOOKUP(BIJ$1,'DMG Tables'!$G$2:$G$7,'DMG Tables'!$H$2:$H$7)</f>
        <v>1274400</v>
      </c>
      <c r="BIK6" s="1">
        <f>LOOKUP($A6,'DMG Tables'!$P$2:$P$35,'DMG Tables'!$O$2:$O$35)*BIK$1*LOOKUP(BIK$1,'DMG Tables'!$G$2:$G$7,'DMG Tables'!$H$2:$H$7)</f>
        <v>1275200</v>
      </c>
      <c r="BIL6" s="1">
        <f>LOOKUP($A6,'DMG Tables'!$P$2:$P$35,'DMG Tables'!$O$2:$O$35)*BIL$1*LOOKUP(BIL$1,'DMG Tables'!$G$2:$G$7,'DMG Tables'!$H$2:$H$7)</f>
        <v>1276000</v>
      </c>
      <c r="BIM6" s="1">
        <f>LOOKUP($A6,'DMG Tables'!$P$2:$P$35,'DMG Tables'!$O$2:$O$35)*BIM$1*LOOKUP(BIM$1,'DMG Tables'!$G$2:$G$7,'DMG Tables'!$H$2:$H$7)</f>
        <v>1276800</v>
      </c>
      <c r="BIN6" s="1">
        <f>LOOKUP($A6,'DMG Tables'!$P$2:$P$35,'DMG Tables'!$O$2:$O$35)*BIN$1*LOOKUP(BIN$1,'DMG Tables'!$G$2:$G$7,'DMG Tables'!$H$2:$H$7)</f>
        <v>1277600</v>
      </c>
      <c r="BIO6" s="1">
        <f>LOOKUP($A6,'DMG Tables'!$P$2:$P$35,'DMG Tables'!$O$2:$O$35)*BIO$1*LOOKUP(BIO$1,'DMG Tables'!$G$2:$G$7,'DMG Tables'!$H$2:$H$7)</f>
        <v>1278400</v>
      </c>
      <c r="BIP6" s="1">
        <f>LOOKUP($A6,'DMG Tables'!$P$2:$P$35,'DMG Tables'!$O$2:$O$35)*BIP$1*LOOKUP(BIP$1,'DMG Tables'!$G$2:$G$7,'DMG Tables'!$H$2:$H$7)</f>
        <v>1279200</v>
      </c>
      <c r="BIQ6" s="1">
        <f>LOOKUP($A6,'DMG Tables'!$P$2:$P$35,'DMG Tables'!$O$2:$O$35)*BIQ$1*LOOKUP(BIQ$1,'DMG Tables'!$G$2:$G$7,'DMG Tables'!$H$2:$H$7)</f>
        <v>1280000</v>
      </c>
      <c r="BIR6" s="1">
        <f>LOOKUP($A6,'DMG Tables'!$P$2:$P$35,'DMG Tables'!$O$2:$O$35)*BIR$1*LOOKUP(BIR$1,'DMG Tables'!$G$2:$G$7,'DMG Tables'!$H$2:$H$7)</f>
        <v>1280800</v>
      </c>
      <c r="BIS6" s="1">
        <f>LOOKUP($A6,'DMG Tables'!$P$2:$P$35,'DMG Tables'!$O$2:$O$35)*BIS$1*LOOKUP(BIS$1,'DMG Tables'!$G$2:$G$7,'DMG Tables'!$H$2:$H$7)</f>
        <v>1281600</v>
      </c>
      <c r="BIT6" s="1">
        <f>LOOKUP($A6,'DMG Tables'!$P$2:$P$35,'DMG Tables'!$O$2:$O$35)*BIT$1*LOOKUP(BIT$1,'DMG Tables'!$G$2:$G$7,'DMG Tables'!$H$2:$H$7)</f>
        <v>1282400</v>
      </c>
      <c r="BIU6" s="1">
        <f>LOOKUP($A6,'DMG Tables'!$P$2:$P$35,'DMG Tables'!$O$2:$O$35)*BIU$1*LOOKUP(BIU$1,'DMG Tables'!$G$2:$G$7,'DMG Tables'!$H$2:$H$7)</f>
        <v>1283200</v>
      </c>
      <c r="BIV6" s="1">
        <f>LOOKUP($A6,'DMG Tables'!$P$2:$P$35,'DMG Tables'!$O$2:$O$35)*BIV$1*LOOKUP(BIV$1,'DMG Tables'!$G$2:$G$7,'DMG Tables'!$H$2:$H$7)</f>
        <v>1284000</v>
      </c>
      <c r="BIW6" s="1">
        <f>LOOKUP($A6,'DMG Tables'!$P$2:$P$35,'DMG Tables'!$O$2:$O$35)*BIW$1*LOOKUP(BIW$1,'DMG Tables'!$G$2:$G$7,'DMG Tables'!$H$2:$H$7)</f>
        <v>1284800</v>
      </c>
      <c r="BIX6" s="1">
        <f>LOOKUP($A6,'DMG Tables'!$P$2:$P$35,'DMG Tables'!$O$2:$O$35)*BIX$1*LOOKUP(BIX$1,'DMG Tables'!$G$2:$G$7,'DMG Tables'!$H$2:$H$7)</f>
        <v>1285600</v>
      </c>
      <c r="BIY6" s="1">
        <f>LOOKUP($A6,'DMG Tables'!$P$2:$P$35,'DMG Tables'!$O$2:$O$35)*BIY$1*LOOKUP(BIY$1,'DMG Tables'!$G$2:$G$7,'DMG Tables'!$H$2:$H$7)</f>
        <v>1286400</v>
      </c>
      <c r="BIZ6" s="1">
        <f>LOOKUP($A6,'DMG Tables'!$P$2:$P$35,'DMG Tables'!$O$2:$O$35)*BIZ$1*LOOKUP(BIZ$1,'DMG Tables'!$G$2:$G$7,'DMG Tables'!$H$2:$H$7)</f>
        <v>1287200</v>
      </c>
      <c r="BJA6" s="1">
        <f>LOOKUP($A6,'DMG Tables'!$P$2:$P$35,'DMG Tables'!$O$2:$O$35)*BJA$1*LOOKUP(BJA$1,'DMG Tables'!$G$2:$G$7,'DMG Tables'!$H$2:$H$7)</f>
        <v>1288000</v>
      </c>
      <c r="BJB6" s="1">
        <f>LOOKUP($A6,'DMG Tables'!$P$2:$P$35,'DMG Tables'!$O$2:$O$35)*BJB$1*LOOKUP(BJB$1,'DMG Tables'!$G$2:$G$7,'DMG Tables'!$H$2:$H$7)</f>
        <v>1288800</v>
      </c>
      <c r="BJC6" s="1">
        <f>LOOKUP($A6,'DMG Tables'!$P$2:$P$35,'DMG Tables'!$O$2:$O$35)*BJC$1*LOOKUP(BJC$1,'DMG Tables'!$G$2:$G$7,'DMG Tables'!$H$2:$H$7)</f>
        <v>1289600</v>
      </c>
      <c r="BJD6" s="1">
        <f>LOOKUP($A6,'DMG Tables'!$P$2:$P$35,'DMG Tables'!$O$2:$O$35)*BJD$1*LOOKUP(BJD$1,'DMG Tables'!$G$2:$G$7,'DMG Tables'!$H$2:$H$7)</f>
        <v>1290400</v>
      </c>
      <c r="BJE6" s="1">
        <f>LOOKUP($A6,'DMG Tables'!$P$2:$P$35,'DMG Tables'!$O$2:$O$35)*BJE$1*LOOKUP(BJE$1,'DMG Tables'!$G$2:$G$7,'DMG Tables'!$H$2:$H$7)</f>
        <v>1291200</v>
      </c>
      <c r="BJF6" s="1">
        <f>LOOKUP($A6,'DMG Tables'!$P$2:$P$35,'DMG Tables'!$O$2:$O$35)*BJF$1*LOOKUP(BJF$1,'DMG Tables'!$G$2:$G$7,'DMG Tables'!$H$2:$H$7)</f>
        <v>1292000</v>
      </c>
      <c r="BJG6" s="1">
        <f>LOOKUP($A6,'DMG Tables'!$P$2:$P$35,'DMG Tables'!$O$2:$O$35)*BJG$1*LOOKUP(BJG$1,'DMG Tables'!$G$2:$G$7,'DMG Tables'!$H$2:$H$7)</f>
        <v>1292800</v>
      </c>
      <c r="BJH6" s="1">
        <f>LOOKUP($A6,'DMG Tables'!$P$2:$P$35,'DMG Tables'!$O$2:$O$35)*BJH$1*LOOKUP(BJH$1,'DMG Tables'!$G$2:$G$7,'DMG Tables'!$H$2:$H$7)</f>
        <v>1293600</v>
      </c>
      <c r="BJI6" s="1">
        <f>LOOKUP($A6,'DMG Tables'!$P$2:$P$35,'DMG Tables'!$O$2:$O$35)*BJI$1*LOOKUP(BJI$1,'DMG Tables'!$G$2:$G$7,'DMG Tables'!$H$2:$H$7)</f>
        <v>1294400</v>
      </c>
      <c r="BJJ6" s="1">
        <f>LOOKUP($A6,'DMG Tables'!$P$2:$P$35,'DMG Tables'!$O$2:$O$35)*BJJ$1*LOOKUP(BJJ$1,'DMG Tables'!$G$2:$G$7,'DMG Tables'!$H$2:$H$7)</f>
        <v>1295200</v>
      </c>
      <c r="BJK6" s="1">
        <f>LOOKUP($A6,'DMG Tables'!$P$2:$P$35,'DMG Tables'!$O$2:$O$35)*BJK$1*LOOKUP(BJK$1,'DMG Tables'!$G$2:$G$7,'DMG Tables'!$H$2:$H$7)</f>
        <v>1296000</v>
      </c>
      <c r="BJL6" s="1">
        <f>LOOKUP($A6,'DMG Tables'!$P$2:$P$35,'DMG Tables'!$O$2:$O$35)*BJL$1*LOOKUP(BJL$1,'DMG Tables'!$G$2:$G$7,'DMG Tables'!$H$2:$H$7)</f>
        <v>1296800</v>
      </c>
      <c r="BJM6" s="1">
        <f>LOOKUP($A6,'DMG Tables'!$P$2:$P$35,'DMG Tables'!$O$2:$O$35)*BJM$1*LOOKUP(BJM$1,'DMG Tables'!$G$2:$G$7,'DMG Tables'!$H$2:$H$7)</f>
        <v>1297600</v>
      </c>
      <c r="BJN6" s="1">
        <f>LOOKUP($A6,'DMG Tables'!$P$2:$P$35,'DMG Tables'!$O$2:$O$35)*BJN$1*LOOKUP(BJN$1,'DMG Tables'!$G$2:$G$7,'DMG Tables'!$H$2:$H$7)</f>
        <v>1298400</v>
      </c>
      <c r="BJO6" s="1">
        <f>LOOKUP($A6,'DMG Tables'!$P$2:$P$35,'DMG Tables'!$O$2:$O$35)*BJO$1*LOOKUP(BJO$1,'DMG Tables'!$G$2:$G$7,'DMG Tables'!$H$2:$H$7)</f>
        <v>1299200</v>
      </c>
      <c r="BJP6" s="1">
        <f>LOOKUP($A6,'DMG Tables'!$P$2:$P$35,'DMG Tables'!$O$2:$O$35)*BJP$1*LOOKUP(BJP$1,'DMG Tables'!$G$2:$G$7,'DMG Tables'!$H$2:$H$7)</f>
        <v>1300000</v>
      </c>
      <c r="BJQ6" s="1">
        <f>LOOKUP($A6,'DMG Tables'!$P$2:$P$35,'DMG Tables'!$O$2:$O$35)*BJQ$1*LOOKUP(BJQ$1,'DMG Tables'!$G$2:$G$7,'DMG Tables'!$H$2:$H$7)</f>
        <v>1300800</v>
      </c>
      <c r="BJR6" s="1">
        <f>LOOKUP($A6,'DMG Tables'!$P$2:$P$35,'DMG Tables'!$O$2:$O$35)*BJR$1*LOOKUP(BJR$1,'DMG Tables'!$G$2:$G$7,'DMG Tables'!$H$2:$H$7)</f>
        <v>1301600</v>
      </c>
      <c r="BJS6" s="1">
        <f>LOOKUP($A6,'DMG Tables'!$P$2:$P$35,'DMG Tables'!$O$2:$O$35)*BJS$1*LOOKUP(BJS$1,'DMG Tables'!$G$2:$G$7,'DMG Tables'!$H$2:$H$7)</f>
        <v>1302400</v>
      </c>
      <c r="BJT6" s="1">
        <f>LOOKUP($A6,'DMG Tables'!$P$2:$P$35,'DMG Tables'!$O$2:$O$35)*BJT$1*LOOKUP(BJT$1,'DMG Tables'!$G$2:$G$7,'DMG Tables'!$H$2:$H$7)</f>
        <v>1303200</v>
      </c>
      <c r="BJU6" s="1">
        <f>LOOKUP($A6,'DMG Tables'!$P$2:$P$35,'DMG Tables'!$O$2:$O$35)*BJU$1*LOOKUP(BJU$1,'DMG Tables'!$G$2:$G$7,'DMG Tables'!$H$2:$H$7)</f>
        <v>1304000</v>
      </c>
      <c r="BJV6" s="1">
        <f>LOOKUP($A6,'DMG Tables'!$P$2:$P$35,'DMG Tables'!$O$2:$O$35)*BJV$1*LOOKUP(BJV$1,'DMG Tables'!$G$2:$G$7,'DMG Tables'!$H$2:$H$7)</f>
        <v>1304800</v>
      </c>
      <c r="BJW6" s="1">
        <f>LOOKUP($A6,'DMG Tables'!$P$2:$P$35,'DMG Tables'!$O$2:$O$35)*BJW$1*LOOKUP(BJW$1,'DMG Tables'!$G$2:$G$7,'DMG Tables'!$H$2:$H$7)</f>
        <v>1305600</v>
      </c>
      <c r="BJX6" s="1">
        <f>LOOKUP($A6,'DMG Tables'!$P$2:$P$35,'DMG Tables'!$O$2:$O$35)*BJX$1*LOOKUP(BJX$1,'DMG Tables'!$G$2:$G$7,'DMG Tables'!$H$2:$H$7)</f>
        <v>1306400</v>
      </c>
      <c r="BJY6" s="1">
        <f>LOOKUP($A6,'DMG Tables'!$P$2:$P$35,'DMG Tables'!$O$2:$O$35)*BJY$1*LOOKUP(BJY$1,'DMG Tables'!$G$2:$G$7,'DMG Tables'!$H$2:$H$7)</f>
        <v>1307200</v>
      </c>
      <c r="BJZ6" s="1">
        <f>LOOKUP($A6,'DMG Tables'!$P$2:$P$35,'DMG Tables'!$O$2:$O$35)*BJZ$1*LOOKUP(BJZ$1,'DMG Tables'!$G$2:$G$7,'DMG Tables'!$H$2:$H$7)</f>
        <v>1308000</v>
      </c>
      <c r="BKA6" s="1">
        <f>LOOKUP($A6,'DMG Tables'!$P$2:$P$35,'DMG Tables'!$O$2:$O$35)*BKA$1*LOOKUP(BKA$1,'DMG Tables'!$G$2:$G$7,'DMG Tables'!$H$2:$H$7)</f>
        <v>1308800</v>
      </c>
      <c r="BKB6" s="1">
        <f>LOOKUP($A6,'DMG Tables'!$P$2:$P$35,'DMG Tables'!$O$2:$O$35)*BKB$1*LOOKUP(BKB$1,'DMG Tables'!$G$2:$G$7,'DMG Tables'!$H$2:$H$7)</f>
        <v>1309600</v>
      </c>
      <c r="BKC6" s="1">
        <f>LOOKUP($A6,'DMG Tables'!$P$2:$P$35,'DMG Tables'!$O$2:$O$35)*BKC$1*LOOKUP(BKC$1,'DMG Tables'!$G$2:$G$7,'DMG Tables'!$H$2:$H$7)</f>
        <v>1310400</v>
      </c>
      <c r="BKD6" s="1">
        <f>LOOKUP($A6,'DMG Tables'!$P$2:$P$35,'DMG Tables'!$O$2:$O$35)*BKD$1*LOOKUP(BKD$1,'DMG Tables'!$G$2:$G$7,'DMG Tables'!$H$2:$H$7)</f>
        <v>1311200</v>
      </c>
      <c r="BKE6" s="1">
        <f>LOOKUP($A6,'DMG Tables'!$P$2:$P$35,'DMG Tables'!$O$2:$O$35)*BKE$1*LOOKUP(BKE$1,'DMG Tables'!$G$2:$G$7,'DMG Tables'!$H$2:$H$7)</f>
        <v>1312000</v>
      </c>
      <c r="BKF6" s="1">
        <f>LOOKUP($A6,'DMG Tables'!$P$2:$P$35,'DMG Tables'!$O$2:$O$35)*BKF$1*LOOKUP(BKF$1,'DMG Tables'!$G$2:$G$7,'DMG Tables'!$H$2:$H$7)</f>
        <v>1312800</v>
      </c>
      <c r="BKG6" s="1">
        <f>LOOKUP($A6,'DMG Tables'!$P$2:$P$35,'DMG Tables'!$O$2:$O$35)*BKG$1*LOOKUP(BKG$1,'DMG Tables'!$G$2:$G$7,'DMG Tables'!$H$2:$H$7)</f>
        <v>1313600</v>
      </c>
      <c r="BKH6" s="1">
        <f>LOOKUP($A6,'DMG Tables'!$P$2:$P$35,'DMG Tables'!$O$2:$O$35)*BKH$1*LOOKUP(BKH$1,'DMG Tables'!$G$2:$G$7,'DMG Tables'!$H$2:$H$7)</f>
        <v>1314400</v>
      </c>
      <c r="BKI6" s="1">
        <f>LOOKUP($A6,'DMG Tables'!$P$2:$P$35,'DMG Tables'!$O$2:$O$35)*BKI$1*LOOKUP(BKI$1,'DMG Tables'!$G$2:$G$7,'DMG Tables'!$H$2:$H$7)</f>
        <v>1315200</v>
      </c>
      <c r="BKJ6" s="1">
        <f>LOOKUP($A6,'DMG Tables'!$P$2:$P$35,'DMG Tables'!$O$2:$O$35)*BKJ$1*LOOKUP(BKJ$1,'DMG Tables'!$G$2:$G$7,'DMG Tables'!$H$2:$H$7)</f>
        <v>1316000</v>
      </c>
      <c r="BKK6" s="1">
        <f>LOOKUP($A6,'DMG Tables'!$P$2:$P$35,'DMG Tables'!$O$2:$O$35)*BKK$1*LOOKUP(BKK$1,'DMG Tables'!$G$2:$G$7,'DMG Tables'!$H$2:$H$7)</f>
        <v>1316800</v>
      </c>
      <c r="BKL6" s="1">
        <f>LOOKUP($A6,'DMG Tables'!$P$2:$P$35,'DMG Tables'!$O$2:$O$35)*BKL$1*LOOKUP(BKL$1,'DMG Tables'!$G$2:$G$7,'DMG Tables'!$H$2:$H$7)</f>
        <v>1317600</v>
      </c>
      <c r="BKM6" s="1">
        <f>LOOKUP($A6,'DMG Tables'!$P$2:$P$35,'DMG Tables'!$O$2:$O$35)*BKM$1*LOOKUP(BKM$1,'DMG Tables'!$G$2:$G$7,'DMG Tables'!$H$2:$H$7)</f>
        <v>1318400</v>
      </c>
      <c r="BKN6" s="1">
        <f>LOOKUP($A6,'DMG Tables'!$P$2:$P$35,'DMG Tables'!$O$2:$O$35)*BKN$1*LOOKUP(BKN$1,'DMG Tables'!$G$2:$G$7,'DMG Tables'!$H$2:$H$7)</f>
        <v>1319200</v>
      </c>
      <c r="BKO6" s="1">
        <f>LOOKUP($A6,'DMG Tables'!$P$2:$P$35,'DMG Tables'!$O$2:$O$35)*BKO$1*LOOKUP(BKO$1,'DMG Tables'!$G$2:$G$7,'DMG Tables'!$H$2:$H$7)</f>
        <v>1320000</v>
      </c>
      <c r="BKP6" s="1">
        <f>LOOKUP($A6,'DMG Tables'!$P$2:$P$35,'DMG Tables'!$O$2:$O$35)*BKP$1*LOOKUP(BKP$1,'DMG Tables'!$G$2:$G$7,'DMG Tables'!$H$2:$H$7)</f>
        <v>1320800</v>
      </c>
      <c r="BKQ6" s="1">
        <f>LOOKUP($A6,'DMG Tables'!$P$2:$P$35,'DMG Tables'!$O$2:$O$35)*BKQ$1*LOOKUP(BKQ$1,'DMG Tables'!$G$2:$G$7,'DMG Tables'!$H$2:$H$7)</f>
        <v>1321600</v>
      </c>
      <c r="BKR6" s="1">
        <f>LOOKUP($A6,'DMG Tables'!$P$2:$P$35,'DMG Tables'!$O$2:$O$35)*BKR$1*LOOKUP(BKR$1,'DMG Tables'!$G$2:$G$7,'DMG Tables'!$H$2:$H$7)</f>
        <v>1322400</v>
      </c>
      <c r="BKS6" s="1">
        <f>LOOKUP($A6,'DMG Tables'!$P$2:$P$35,'DMG Tables'!$O$2:$O$35)*BKS$1*LOOKUP(BKS$1,'DMG Tables'!$G$2:$G$7,'DMG Tables'!$H$2:$H$7)</f>
        <v>1323200</v>
      </c>
      <c r="BKT6" s="1">
        <f>LOOKUP($A6,'DMG Tables'!$P$2:$P$35,'DMG Tables'!$O$2:$O$35)*BKT$1*LOOKUP(BKT$1,'DMG Tables'!$G$2:$G$7,'DMG Tables'!$H$2:$H$7)</f>
        <v>1324000</v>
      </c>
      <c r="BKU6" s="1">
        <f>LOOKUP($A6,'DMG Tables'!$P$2:$P$35,'DMG Tables'!$O$2:$O$35)*BKU$1*LOOKUP(BKU$1,'DMG Tables'!$G$2:$G$7,'DMG Tables'!$H$2:$H$7)</f>
        <v>1324800</v>
      </c>
      <c r="BKV6" s="1">
        <f>LOOKUP($A6,'DMG Tables'!$P$2:$P$35,'DMG Tables'!$O$2:$O$35)*BKV$1*LOOKUP(BKV$1,'DMG Tables'!$G$2:$G$7,'DMG Tables'!$H$2:$H$7)</f>
        <v>1325600</v>
      </c>
      <c r="BKW6" s="1">
        <f>LOOKUP($A6,'DMG Tables'!$P$2:$P$35,'DMG Tables'!$O$2:$O$35)*BKW$1*LOOKUP(BKW$1,'DMG Tables'!$G$2:$G$7,'DMG Tables'!$H$2:$H$7)</f>
        <v>1326400</v>
      </c>
      <c r="BKX6" s="1">
        <f>LOOKUP($A6,'DMG Tables'!$P$2:$P$35,'DMG Tables'!$O$2:$O$35)*BKX$1*LOOKUP(BKX$1,'DMG Tables'!$G$2:$G$7,'DMG Tables'!$H$2:$H$7)</f>
        <v>1327200</v>
      </c>
      <c r="BKY6" s="1">
        <f>LOOKUP($A6,'DMG Tables'!$P$2:$P$35,'DMG Tables'!$O$2:$O$35)*BKY$1*LOOKUP(BKY$1,'DMG Tables'!$G$2:$G$7,'DMG Tables'!$H$2:$H$7)</f>
        <v>1328000</v>
      </c>
      <c r="BKZ6" s="1">
        <f>LOOKUP($A6,'DMG Tables'!$P$2:$P$35,'DMG Tables'!$O$2:$O$35)*BKZ$1*LOOKUP(BKZ$1,'DMG Tables'!$G$2:$G$7,'DMG Tables'!$H$2:$H$7)</f>
        <v>1328800</v>
      </c>
      <c r="BLA6" s="1">
        <f>LOOKUP($A6,'DMG Tables'!$P$2:$P$35,'DMG Tables'!$O$2:$O$35)*BLA$1*LOOKUP(BLA$1,'DMG Tables'!$G$2:$G$7,'DMG Tables'!$H$2:$H$7)</f>
        <v>1329600</v>
      </c>
      <c r="BLB6" s="1">
        <f>LOOKUP($A6,'DMG Tables'!$P$2:$P$35,'DMG Tables'!$O$2:$O$35)*BLB$1*LOOKUP(BLB$1,'DMG Tables'!$G$2:$G$7,'DMG Tables'!$H$2:$H$7)</f>
        <v>1330400</v>
      </c>
      <c r="BLC6" s="1">
        <f>LOOKUP($A6,'DMG Tables'!$P$2:$P$35,'DMG Tables'!$O$2:$O$35)*BLC$1*LOOKUP(BLC$1,'DMG Tables'!$G$2:$G$7,'DMG Tables'!$H$2:$H$7)</f>
        <v>1331200</v>
      </c>
      <c r="BLD6" s="1">
        <f>LOOKUP($A6,'DMG Tables'!$P$2:$P$35,'DMG Tables'!$O$2:$O$35)*BLD$1*LOOKUP(BLD$1,'DMG Tables'!$G$2:$G$7,'DMG Tables'!$H$2:$H$7)</f>
        <v>1332000</v>
      </c>
      <c r="BLE6" s="1">
        <f>LOOKUP($A6,'DMG Tables'!$P$2:$P$35,'DMG Tables'!$O$2:$O$35)*BLE$1*LOOKUP(BLE$1,'DMG Tables'!$G$2:$G$7,'DMG Tables'!$H$2:$H$7)</f>
        <v>1332800</v>
      </c>
      <c r="BLF6" s="1">
        <f>LOOKUP($A6,'DMG Tables'!$P$2:$P$35,'DMG Tables'!$O$2:$O$35)*BLF$1*LOOKUP(BLF$1,'DMG Tables'!$G$2:$G$7,'DMG Tables'!$H$2:$H$7)</f>
        <v>1333600</v>
      </c>
      <c r="BLG6" s="1">
        <f>LOOKUP($A6,'DMG Tables'!$P$2:$P$35,'DMG Tables'!$O$2:$O$35)*BLG$1*LOOKUP(BLG$1,'DMG Tables'!$G$2:$G$7,'DMG Tables'!$H$2:$H$7)</f>
        <v>1334400</v>
      </c>
      <c r="BLH6" s="1">
        <f>LOOKUP($A6,'DMG Tables'!$P$2:$P$35,'DMG Tables'!$O$2:$O$35)*BLH$1*LOOKUP(BLH$1,'DMG Tables'!$G$2:$G$7,'DMG Tables'!$H$2:$H$7)</f>
        <v>1335200</v>
      </c>
      <c r="BLI6" s="1">
        <f>LOOKUP($A6,'DMG Tables'!$P$2:$P$35,'DMG Tables'!$O$2:$O$35)*BLI$1*LOOKUP(BLI$1,'DMG Tables'!$G$2:$G$7,'DMG Tables'!$H$2:$H$7)</f>
        <v>1336000</v>
      </c>
      <c r="BLJ6" s="1">
        <f>LOOKUP($A6,'DMG Tables'!$P$2:$P$35,'DMG Tables'!$O$2:$O$35)*BLJ$1*LOOKUP(BLJ$1,'DMG Tables'!$G$2:$G$7,'DMG Tables'!$H$2:$H$7)</f>
        <v>1336800</v>
      </c>
      <c r="BLK6" s="1">
        <f>LOOKUP($A6,'DMG Tables'!$P$2:$P$35,'DMG Tables'!$O$2:$O$35)*BLK$1*LOOKUP(BLK$1,'DMG Tables'!$G$2:$G$7,'DMG Tables'!$H$2:$H$7)</f>
        <v>1337600</v>
      </c>
      <c r="BLL6" s="1">
        <f>LOOKUP($A6,'DMG Tables'!$P$2:$P$35,'DMG Tables'!$O$2:$O$35)*BLL$1*LOOKUP(BLL$1,'DMG Tables'!$G$2:$G$7,'DMG Tables'!$H$2:$H$7)</f>
        <v>1338400</v>
      </c>
      <c r="BLM6" s="1">
        <f>LOOKUP($A6,'DMG Tables'!$P$2:$P$35,'DMG Tables'!$O$2:$O$35)*BLM$1*LOOKUP(BLM$1,'DMG Tables'!$G$2:$G$7,'DMG Tables'!$H$2:$H$7)</f>
        <v>1339200</v>
      </c>
      <c r="BLN6" s="1">
        <f>LOOKUP($A6,'DMG Tables'!$P$2:$P$35,'DMG Tables'!$O$2:$O$35)*BLN$1*LOOKUP(BLN$1,'DMG Tables'!$G$2:$G$7,'DMG Tables'!$H$2:$H$7)</f>
        <v>1340000</v>
      </c>
      <c r="BLO6" s="1">
        <f>LOOKUP($A6,'DMG Tables'!$P$2:$P$35,'DMG Tables'!$O$2:$O$35)*BLO$1*LOOKUP(BLO$1,'DMG Tables'!$G$2:$G$7,'DMG Tables'!$H$2:$H$7)</f>
        <v>1340800</v>
      </c>
      <c r="BLP6" s="1">
        <f>LOOKUP($A6,'DMG Tables'!$P$2:$P$35,'DMG Tables'!$O$2:$O$35)*BLP$1*LOOKUP(BLP$1,'DMG Tables'!$G$2:$G$7,'DMG Tables'!$H$2:$H$7)</f>
        <v>1341600</v>
      </c>
      <c r="BLQ6" s="1">
        <f>LOOKUP($A6,'DMG Tables'!$P$2:$P$35,'DMG Tables'!$O$2:$O$35)*BLQ$1*LOOKUP(BLQ$1,'DMG Tables'!$G$2:$G$7,'DMG Tables'!$H$2:$H$7)</f>
        <v>1342400</v>
      </c>
      <c r="BLR6" s="1">
        <f>LOOKUP($A6,'DMG Tables'!$P$2:$P$35,'DMG Tables'!$O$2:$O$35)*BLR$1*LOOKUP(BLR$1,'DMG Tables'!$G$2:$G$7,'DMG Tables'!$H$2:$H$7)</f>
        <v>1343200</v>
      </c>
      <c r="BLS6" s="1">
        <f>LOOKUP($A6,'DMG Tables'!$P$2:$P$35,'DMG Tables'!$O$2:$O$35)*BLS$1*LOOKUP(BLS$1,'DMG Tables'!$G$2:$G$7,'DMG Tables'!$H$2:$H$7)</f>
        <v>1344000</v>
      </c>
      <c r="BLT6" s="1">
        <f>LOOKUP($A6,'DMG Tables'!$P$2:$P$35,'DMG Tables'!$O$2:$O$35)*BLT$1*LOOKUP(BLT$1,'DMG Tables'!$G$2:$G$7,'DMG Tables'!$H$2:$H$7)</f>
        <v>1344800</v>
      </c>
      <c r="BLU6" s="1">
        <f>LOOKUP($A6,'DMG Tables'!$P$2:$P$35,'DMG Tables'!$O$2:$O$35)*BLU$1*LOOKUP(BLU$1,'DMG Tables'!$G$2:$G$7,'DMG Tables'!$H$2:$H$7)</f>
        <v>1345600</v>
      </c>
      <c r="BLV6" s="1">
        <f>LOOKUP($A6,'DMG Tables'!$P$2:$P$35,'DMG Tables'!$O$2:$O$35)*BLV$1*LOOKUP(BLV$1,'DMG Tables'!$G$2:$G$7,'DMG Tables'!$H$2:$H$7)</f>
        <v>1346400</v>
      </c>
      <c r="BLW6" s="1">
        <f>LOOKUP($A6,'DMG Tables'!$P$2:$P$35,'DMG Tables'!$O$2:$O$35)*BLW$1*LOOKUP(BLW$1,'DMG Tables'!$G$2:$G$7,'DMG Tables'!$H$2:$H$7)</f>
        <v>1347200</v>
      </c>
      <c r="BLX6" s="1">
        <f>LOOKUP($A6,'DMG Tables'!$P$2:$P$35,'DMG Tables'!$O$2:$O$35)*BLX$1*LOOKUP(BLX$1,'DMG Tables'!$G$2:$G$7,'DMG Tables'!$H$2:$H$7)</f>
        <v>1348000</v>
      </c>
      <c r="BLY6" s="1">
        <f>LOOKUP($A6,'DMG Tables'!$P$2:$P$35,'DMG Tables'!$O$2:$O$35)*BLY$1*LOOKUP(BLY$1,'DMG Tables'!$G$2:$G$7,'DMG Tables'!$H$2:$H$7)</f>
        <v>1348800</v>
      </c>
      <c r="BLZ6" s="1">
        <f>LOOKUP($A6,'DMG Tables'!$P$2:$P$35,'DMG Tables'!$O$2:$O$35)*BLZ$1*LOOKUP(BLZ$1,'DMG Tables'!$G$2:$G$7,'DMG Tables'!$H$2:$H$7)</f>
        <v>1349600</v>
      </c>
      <c r="BMA6" s="1">
        <f>LOOKUP($A6,'DMG Tables'!$P$2:$P$35,'DMG Tables'!$O$2:$O$35)*BMA$1*LOOKUP(BMA$1,'DMG Tables'!$G$2:$G$7,'DMG Tables'!$H$2:$H$7)</f>
        <v>1350400</v>
      </c>
      <c r="BMB6" s="1">
        <f>LOOKUP($A6,'DMG Tables'!$P$2:$P$35,'DMG Tables'!$O$2:$O$35)*BMB$1*LOOKUP(BMB$1,'DMG Tables'!$G$2:$G$7,'DMG Tables'!$H$2:$H$7)</f>
        <v>1351200</v>
      </c>
      <c r="BMC6" s="1">
        <f>LOOKUP($A6,'DMG Tables'!$P$2:$P$35,'DMG Tables'!$O$2:$O$35)*BMC$1*LOOKUP(BMC$1,'DMG Tables'!$G$2:$G$7,'DMG Tables'!$H$2:$H$7)</f>
        <v>1352000</v>
      </c>
      <c r="BMD6" s="1">
        <f>LOOKUP($A6,'DMG Tables'!$P$2:$P$35,'DMG Tables'!$O$2:$O$35)*BMD$1*LOOKUP(BMD$1,'DMG Tables'!$G$2:$G$7,'DMG Tables'!$H$2:$H$7)</f>
        <v>1352800</v>
      </c>
      <c r="BME6" s="1">
        <f>LOOKUP($A6,'DMG Tables'!$P$2:$P$35,'DMG Tables'!$O$2:$O$35)*BME$1*LOOKUP(BME$1,'DMG Tables'!$G$2:$G$7,'DMG Tables'!$H$2:$H$7)</f>
        <v>1353600</v>
      </c>
      <c r="BMF6" s="1">
        <f>LOOKUP($A6,'DMG Tables'!$P$2:$P$35,'DMG Tables'!$O$2:$O$35)*BMF$1*LOOKUP(BMF$1,'DMG Tables'!$G$2:$G$7,'DMG Tables'!$H$2:$H$7)</f>
        <v>1354400</v>
      </c>
      <c r="BMG6" s="1">
        <f>LOOKUP($A6,'DMG Tables'!$P$2:$P$35,'DMG Tables'!$O$2:$O$35)*BMG$1*LOOKUP(BMG$1,'DMG Tables'!$G$2:$G$7,'DMG Tables'!$H$2:$H$7)</f>
        <v>1355200</v>
      </c>
      <c r="BMH6" s="1">
        <f>LOOKUP($A6,'DMG Tables'!$P$2:$P$35,'DMG Tables'!$O$2:$O$35)*BMH$1*LOOKUP(BMH$1,'DMG Tables'!$G$2:$G$7,'DMG Tables'!$H$2:$H$7)</f>
        <v>1356000</v>
      </c>
      <c r="BMI6" s="1">
        <f>LOOKUP($A6,'DMG Tables'!$P$2:$P$35,'DMG Tables'!$O$2:$O$35)*BMI$1*LOOKUP(BMI$1,'DMG Tables'!$G$2:$G$7,'DMG Tables'!$H$2:$H$7)</f>
        <v>1356800</v>
      </c>
      <c r="BMJ6" s="1">
        <f>LOOKUP($A6,'DMG Tables'!$P$2:$P$35,'DMG Tables'!$O$2:$O$35)*BMJ$1*LOOKUP(BMJ$1,'DMG Tables'!$G$2:$G$7,'DMG Tables'!$H$2:$H$7)</f>
        <v>1357600</v>
      </c>
      <c r="BMK6" s="1">
        <f>LOOKUP($A6,'DMG Tables'!$P$2:$P$35,'DMG Tables'!$O$2:$O$35)*BMK$1*LOOKUP(BMK$1,'DMG Tables'!$G$2:$G$7,'DMG Tables'!$H$2:$H$7)</f>
        <v>1358400</v>
      </c>
      <c r="BML6" s="1">
        <f>LOOKUP($A6,'DMG Tables'!$P$2:$P$35,'DMG Tables'!$O$2:$O$35)*BML$1*LOOKUP(BML$1,'DMG Tables'!$G$2:$G$7,'DMG Tables'!$H$2:$H$7)</f>
        <v>1359200</v>
      </c>
      <c r="BMM6" s="1">
        <f>LOOKUP($A6,'DMG Tables'!$P$2:$P$35,'DMG Tables'!$O$2:$O$35)*BMM$1*LOOKUP(BMM$1,'DMG Tables'!$G$2:$G$7,'DMG Tables'!$H$2:$H$7)</f>
        <v>1360000</v>
      </c>
      <c r="BMN6" s="1">
        <f>LOOKUP($A6,'DMG Tables'!$P$2:$P$35,'DMG Tables'!$O$2:$O$35)*BMN$1*LOOKUP(BMN$1,'DMG Tables'!$G$2:$G$7,'DMG Tables'!$H$2:$H$7)</f>
        <v>1360800</v>
      </c>
      <c r="BMO6" s="1">
        <f>LOOKUP($A6,'DMG Tables'!$P$2:$P$35,'DMG Tables'!$O$2:$O$35)*BMO$1*LOOKUP(BMO$1,'DMG Tables'!$G$2:$G$7,'DMG Tables'!$H$2:$H$7)</f>
        <v>1361600</v>
      </c>
      <c r="BMP6" s="1">
        <f>LOOKUP($A6,'DMG Tables'!$P$2:$P$35,'DMG Tables'!$O$2:$O$35)*BMP$1*LOOKUP(BMP$1,'DMG Tables'!$G$2:$G$7,'DMG Tables'!$H$2:$H$7)</f>
        <v>1362400</v>
      </c>
      <c r="BMQ6" s="1">
        <f>LOOKUP($A6,'DMG Tables'!$P$2:$P$35,'DMG Tables'!$O$2:$O$35)*BMQ$1*LOOKUP(BMQ$1,'DMG Tables'!$G$2:$G$7,'DMG Tables'!$H$2:$H$7)</f>
        <v>1363200</v>
      </c>
      <c r="BMR6" s="1">
        <f>LOOKUP($A6,'DMG Tables'!$P$2:$P$35,'DMG Tables'!$O$2:$O$35)*BMR$1*LOOKUP(BMR$1,'DMG Tables'!$G$2:$G$7,'DMG Tables'!$H$2:$H$7)</f>
        <v>1364000</v>
      </c>
      <c r="BMS6" s="1">
        <f>LOOKUP($A6,'DMG Tables'!$P$2:$P$35,'DMG Tables'!$O$2:$O$35)*BMS$1*LOOKUP(BMS$1,'DMG Tables'!$G$2:$G$7,'DMG Tables'!$H$2:$H$7)</f>
        <v>1364800</v>
      </c>
      <c r="BMT6" s="1">
        <f>LOOKUP($A6,'DMG Tables'!$P$2:$P$35,'DMG Tables'!$O$2:$O$35)*BMT$1*LOOKUP(BMT$1,'DMG Tables'!$G$2:$G$7,'DMG Tables'!$H$2:$H$7)</f>
        <v>1365600</v>
      </c>
      <c r="BMU6" s="1">
        <f>LOOKUP($A6,'DMG Tables'!$P$2:$P$35,'DMG Tables'!$O$2:$O$35)*BMU$1*LOOKUP(BMU$1,'DMG Tables'!$G$2:$G$7,'DMG Tables'!$H$2:$H$7)</f>
        <v>1366400</v>
      </c>
      <c r="BMV6" s="1">
        <f>LOOKUP($A6,'DMG Tables'!$P$2:$P$35,'DMG Tables'!$O$2:$O$35)*BMV$1*LOOKUP(BMV$1,'DMG Tables'!$G$2:$G$7,'DMG Tables'!$H$2:$H$7)</f>
        <v>1367200</v>
      </c>
      <c r="BMW6" s="1">
        <f>LOOKUP($A6,'DMG Tables'!$P$2:$P$35,'DMG Tables'!$O$2:$O$35)*BMW$1*LOOKUP(BMW$1,'DMG Tables'!$G$2:$G$7,'DMG Tables'!$H$2:$H$7)</f>
        <v>1368000</v>
      </c>
      <c r="BMX6" s="1">
        <f>LOOKUP($A6,'DMG Tables'!$P$2:$P$35,'DMG Tables'!$O$2:$O$35)*BMX$1*LOOKUP(BMX$1,'DMG Tables'!$G$2:$G$7,'DMG Tables'!$H$2:$H$7)</f>
        <v>1368800</v>
      </c>
      <c r="BMY6" s="1">
        <f>LOOKUP($A6,'DMG Tables'!$P$2:$P$35,'DMG Tables'!$O$2:$O$35)*BMY$1*LOOKUP(BMY$1,'DMG Tables'!$G$2:$G$7,'DMG Tables'!$H$2:$H$7)</f>
        <v>1369600</v>
      </c>
      <c r="BMZ6" s="1">
        <f>LOOKUP($A6,'DMG Tables'!$P$2:$P$35,'DMG Tables'!$O$2:$O$35)*BMZ$1*LOOKUP(BMZ$1,'DMG Tables'!$G$2:$G$7,'DMG Tables'!$H$2:$H$7)</f>
        <v>1370400</v>
      </c>
      <c r="BNA6" s="1">
        <f>LOOKUP($A6,'DMG Tables'!$P$2:$P$35,'DMG Tables'!$O$2:$O$35)*BNA$1*LOOKUP(BNA$1,'DMG Tables'!$G$2:$G$7,'DMG Tables'!$H$2:$H$7)</f>
        <v>1371200</v>
      </c>
      <c r="BNB6" s="1">
        <f>LOOKUP($A6,'DMG Tables'!$P$2:$P$35,'DMG Tables'!$O$2:$O$35)*BNB$1*LOOKUP(BNB$1,'DMG Tables'!$G$2:$G$7,'DMG Tables'!$H$2:$H$7)</f>
        <v>1372000</v>
      </c>
      <c r="BNC6" s="1">
        <f>LOOKUP($A6,'DMG Tables'!$P$2:$P$35,'DMG Tables'!$O$2:$O$35)*BNC$1*LOOKUP(BNC$1,'DMG Tables'!$G$2:$G$7,'DMG Tables'!$H$2:$H$7)</f>
        <v>1372800</v>
      </c>
      <c r="BND6" s="1">
        <f>LOOKUP($A6,'DMG Tables'!$P$2:$P$35,'DMG Tables'!$O$2:$O$35)*BND$1*LOOKUP(BND$1,'DMG Tables'!$G$2:$G$7,'DMG Tables'!$H$2:$H$7)</f>
        <v>1373600</v>
      </c>
      <c r="BNE6" s="1">
        <f>LOOKUP($A6,'DMG Tables'!$P$2:$P$35,'DMG Tables'!$O$2:$O$35)*BNE$1*LOOKUP(BNE$1,'DMG Tables'!$G$2:$G$7,'DMG Tables'!$H$2:$H$7)</f>
        <v>1374400</v>
      </c>
      <c r="BNF6" s="1">
        <f>LOOKUP($A6,'DMG Tables'!$P$2:$P$35,'DMG Tables'!$O$2:$O$35)*BNF$1*LOOKUP(BNF$1,'DMG Tables'!$G$2:$G$7,'DMG Tables'!$H$2:$H$7)</f>
        <v>1375200</v>
      </c>
      <c r="BNG6" s="1">
        <f>LOOKUP($A6,'DMG Tables'!$P$2:$P$35,'DMG Tables'!$O$2:$O$35)*BNG$1*LOOKUP(BNG$1,'DMG Tables'!$G$2:$G$7,'DMG Tables'!$H$2:$H$7)</f>
        <v>1376000</v>
      </c>
      <c r="BNH6" s="1">
        <f>LOOKUP($A6,'DMG Tables'!$P$2:$P$35,'DMG Tables'!$O$2:$O$35)*BNH$1*LOOKUP(BNH$1,'DMG Tables'!$G$2:$G$7,'DMG Tables'!$H$2:$H$7)</f>
        <v>1376800</v>
      </c>
      <c r="BNI6" s="1">
        <f>LOOKUP($A6,'DMG Tables'!$P$2:$P$35,'DMG Tables'!$O$2:$O$35)*BNI$1*LOOKUP(BNI$1,'DMG Tables'!$G$2:$G$7,'DMG Tables'!$H$2:$H$7)</f>
        <v>1377600</v>
      </c>
      <c r="BNJ6" s="1">
        <f>LOOKUP($A6,'DMG Tables'!$P$2:$P$35,'DMG Tables'!$O$2:$O$35)*BNJ$1*LOOKUP(BNJ$1,'DMG Tables'!$G$2:$G$7,'DMG Tables'!$H$2:$H$7)</f>
        <v>1378400</v>
      </c>
      <c r="BNK6" s="1">
        <f>LOOKUP($A6,'DMG Tables'!$P$2:$P$35,'DMG Tables'!$O$2:$O$35)*BNK$1*LOOKUP(BNK$1,'DMG Tables'!$G$2:$G$7,'DMG Tables'!$H$2:$H$7)</f>
        <v>1379200</v>
      </c>
      <c r="BNL6" s="1">
        <f>LOOKUP($A6,'DMG Tables'!$P$2:$P$35,'DMG Tables'!$O$2:$O$35)*BNL$1*LOOKUP(BNL$1,'DMG Tables'!$G$2:$G$7,'DMG Tables'!$H$2:$H$7)</f>
        <v>1380000</v>
      </c>
      <c r="BNM6" s="1">
        <f>LOOKUP($A6,'DMG Tables'!$P$2:$P$35,'DMG Tables'!$O$2:$O$35)*BNM$1*LOOKUP(BNM$1,'DMG Tables'!$G$2:$G$7,'DMG Tables'!$H$2:$H$7)</f>
        <v>1380800</v>
      </c>
      <c r="BNN6" s="1">
        <f>LOOKUP($A6,'DMG Tables'!$P$2:$P$35,'DMG Tables'!$O$2:$O$35)*BNN$1*LOOKUP(BNN$1,'DMG Tables'!$G$2:$G$7,'DMG Tables'!$H$2:$H$7)</f>
        <v>1381600</v>
      </c>
      <c r="BNO6" s="1">
        <f>LOOKUP($A6,'DMG Tables'!$P$2:$P$35,'DMG Tables'!$O$2:$O$35)*BNO$1*LOOKUP(BNO$1,'DMG Tables'!$G$2:$G$7,'DMG Tables'!$H$2:$H$7)</f>
        <v>1382400</v>
      </c>
      <c r="BNP6" s="1">
        <f>LOOKUP($A6,'DMG Tables'!$P$2:$P$35,'DMG Tables'!$O$2:$O$35)*BNP$1*LOOKUP(BNP$1,'DMG Tables'!$G$2:$G$7,'DMG Tables'!$H$2:$H$7)</f>
        <v>1383200</v>
      </c>
      <c r="BNQ6" s="1">
        <f>LOOKUP($A6,'DMG Tables'!$P$2:$P$35,'DMG Tables'!$O$2:$O$35)*BNQ$1*LOOKUP(BNQ$1,'DMG Tables'!$G$2:$G$7,'DMG Tables'!$H$2:$H$7)</f>
        <v>1384000</v>
      </c>
      <c r="BNR6" s="1">
        <f>LOOKUP($A6,'DMG Tables'!$P$2:$P$35,'DMG Tables'!$O$2:$O$35)*BNR$1*LOOKUP(BNR$1,'DMG Tables'!$G$2:$G$7,'DMG Tables'!$H$2:$H$7)</f>
        <v>1384800</v>
      </c>
      <c r="BNS6" s="1">
        <f>LOOKUP($A6,'DMG Tables'!$P$2:$P$35,'DMG Tables'!$O$2:$O$35)*BNS$1*LOOKUP(BNS$1,'DMG Tables'!$G$2:$G$7,'DMG Tables'!$H$2:$H$7)</f>
        <v>1385600</v>
      </c>
      <c r="BNT6" s="1">
        <f>LOOKUP($A6,'DMG Tables'!$P$2:$P$35,'DMG Tables'!$O$2:$O$35)*BNT$1*LOOKUP(BNT$1,'DMG Tables'!$G$2:$G$7,'DMG Tables'!$H$2:$H$7)</f>
        <v>1386400</v>
      </c>
      <c r="BNU6" s="1">
        <f>LOOKUP($A6,'DMG Tables'!$P$2:$P$35,'DMG Tables'!$O$2:$O$35)*BNU$1*LOOKUP(BNU$1,'DMG Tables'!$G$2:$G$7,'DMG Tables'!$H$2:$H$7)</f>
        <v>1387200</v>
      </c>
      <c r="BNV6" s="1">
        <f>LOOKUP($A6,'DMG Tables'!$P$2:$P$35,'DMG Tables'!$O$2:$O$35)*BNV$1*LOOKUP(BNV$1,'DMG Tables'!$G$2:$G$7,'DMG Tables'!$H$2:$H$7)</f>
        <v>1388000</v>
      </c>
      <c r="BNW6" s="1">
        <f>LOOKUP($A6,'DMG Tables'!$P$2:$P$35,'DMG Tables'!$O$2:$O$35)*BNW$1*LOOKUP(BNW$1,'DMG Tables'!$G$2:$G$7,'DMG Tables'!$H$2:$H$7)</f>
        <v>1388800</v>
      </c>
      <c r="BNX6" s="1">
        <f>LOOKUP($A6,'DMG Tables'!$P$2:$P$35,'DMG Tables'!$O$2:$O$35)*BNX$1*LOOKUP(BNX$1,'DMG Tables'!$G$2:$G$7,'DMG Tables'!$H$2:$H$7)</f>
        <v>1389600</v>
      </c>
      <c r="BNY6" s="1">
        <f>LOOKUP($A6,'DMG Tables'!$P$2:$P$35,'DMG Tables'!$O$2:$O$35)*BNY$1*LOOKUP(BNY$1,'DMG Tables'!$G$2:$G$7,'DMG Tables'!$H$2:$H$7)</f>
        <v>1390400</v>
      </c>
      <c r="BNZ6" s="1">
        <f>LOOKUP($A6,'DMG Tables'!$P$2:$P$35,'DMG Tables'!$O$2:$O$35)*BNZ$1*LOOKUP(BNZ$1,'DMG Tables'!$G$2:$G$7,'DMG Tables'!$H$2:$H$7)</f>
        <v>1391200</v>
      </c>
      <c r="BOA6" s="1">
        <f>LOOKUP($A6,'DMG Tables'!$P$2:$P$35,'DMG Tables'!$O$2:$O$35)*BOA$1*LOOKUP(BOA$1,'DMG Tables'!$G$2:$G$7,'DMG Tables'!$H$2:$H$7)</f>
        <v>1392000</v>
      </c>
      <c r="BOB6" s="1">
        <f>LOOKUP($A6,'DMG Tables'!$P$2:$P$35,'DMG Tables'!$O$2:$O$35)*BOB$1*LOOKUP(BOB$1,'DMG Tables'!$G$2:$G$7,'DMG Tables'!$H$2:$H$7)</f>
        <v>1392800</v>
      </c>
      <c r="BOC6" s="1">
        <f>LOOKUP($A6,'DMG Tables'!$P$2:$P$35,'DMG Tables'!$O$2:$O$35)*BOC$1*LOOKUP(BOC$1,'DMG Tables'!$G$2:$G$7,'DMG Tables'!$H$2:$H$7)</f>
        <v>1393600</v>
      </c>
      <c r="BOD6" s="1">
        <f>LOOKUP($A6,'DMG Tables'!$P$2:$P$35,'DMG Tables'!$O$2:$O$35)*BOD$1*LOOKUP(BOD$1,'DMG Tables'!$G$2:$G$7,'DMG Tables'!$H$2:$H$7)</f>
        <v>1394400</v>
      </c>
      <c r="BOE6" s="1">
        <f>LOOKUP($A6,'DMG Tables'!$P$2:$P$35,'DMG Tables'!$O$2:$O$35)*BOE$1*LOOKUP(BOE$1,'DMG Tables'!$G$2:$G$7,'DMG Tables'!$H$2:$H$7)</f>
        <v>1395200</v>
      </c>
      <c r="BOF6" s="1">
        <f>LOOKUP($A6,'DMG Tables'!$P$2:$P$35,'DMG Tables'!$O$2:$O$35)*BOF$1*LOOKUP(BOF$1,'DMG Tables'!$G$2:$G$7,'DMG Tables'!$H$2:$H$7)</f>
        <v>1396000</v>
      </c>
      <c r="BOG6" s="1">
        <f>LOOKUP($A6,'DMG Tables'!$P$2:$P$35,'DMG Tables'!$O$2:$O$35)*BOG$1*LOOKUP(BOG$1,'DMG Tables'!$G$2:$G$7,'DMG Tables'!$H$2:$H$7)</f>
        <v>1396800</v>
      </c>
      <c r="BOH6" s="1">
        <f>LOOKUP($A6,'DMG Tables'!$P$2:$P$35,'DMG Tables'!$O$2:$O$35)*BOH$1*LOOKUP(BOH$1,'DMG Tables'!$G$2:$G$7,'DMG Tables'!$H$2:$H$7)</f>
        <v>1397600</v>
      </c>
      <c r="BOI6" s="1">
        <f>LOOKUP($A6,'DMG Tables'!$P$2:$P$35,'DMG Tables'!$O$2:$O$35)*BOI$1*LOOKUP(BOI$1,'DMG Tables'!$G$2:$G$7,'DMG Tables'!$H$2:$H$7)</f>
        <v>1398400</v>
      </c>
      <c r="BOJ6" s="1">
        <f>LOOKUP($A6,'DMG Tables'!$P$2:$P$35,'DMG Tables'!$O$2:$O$35)*BOJ$1*LOOKUP(BOJ$1,'DMG Tables'!$G$2:$G$7,'DMG Tables'!$H$2:$H$7)</f>
        <v>1399200</v>
      </c>
      <c r="BOK6" s="1">
        <f>LOOKUP($A6,'DMG Tables'!$P$2:$P$35,'DMG Tables'!$O$2:$O$35)*BOK$1*LOOKUP(BOK$1,'DMG Tables'!$G$2:$G$7,'DMG Tables'!$H$2:$H$7)</f>
        <v>1400000</v>
      </c>
      <c r="BOL6" s="1">
        <f>LOOKUP($A6,'DMG Tables'!$P$2:$P$35,'DMG Tables'!$O$2:$O$35)*BOL$1*LOOKUP(BOL$1,'DMG Tables'!$G$2:$G$7,'DMG Tables'!$H$2:$H$7)</f>
        <v>1400800</v>
      </c>
      <c r="BOM6" s="1">
        <f>LOOKUP($A6,'DMG Tables'!$P$2:$P$35,'DMG Tables'!$O$2:$O$35)*BOM$1*LOOKUP(BOM$1,'DMG Tables'!$G$2:$G$7,'DMG Tables'!$H$2:$H$7)</f>
        <v>1401600</v>
      </c>
      <c r="BON6" s="1">
        <f>LOOKUP($A6,'DMG Tables'!$P$2:$P$35,'DMG Tables'!$O$2:$O$35)*BON$1*LOOKUP(BON$1,'DMG Tables'!$G$2:$G$7,'DMG Tables'!$H$2:$H$7)</f>
        <v>1402400</v>
      </c>
      <c r="BOO6" s="1">
        <f>LOOKUP($A6,'DMG Tables'!$P$2:$P$35,'DMG Tables'!$O$2:$O$35)*BOO$1*LOOKUP(BOO$1,'DMG Tables'!$G$2:$G$7,'DMG Tables'!$H$2:$H$7)</f>
        <v>1403200</v>
      </c>
      <c r="BOP6" s="1">
        <f>LOOKUP($A6,'DMG Tables'!$P$2:$P$35,'DMG Tables'!$O$2:$O$35)*BOP$1*LOOKUP(BOP$1,'DMG Tables'!$G$2:$G$7,'DMG Tables'!$H$2:$H$7)</f>
        <v>1404000</v>
      </c>
      <c r="BOQ6" s="1">
        <f>LOOKUP($A6,'DMG Tables'!$P$2:$P$35,'DMG Tables'!$O$2:$O$35)*BOQ$1*LOOKUP(BOQ$1,'DMG Tables'!$G$2:$G$7,'DMG Tables'!$H$2:$H$7)</f>
        <v>1404800</v>
      </c>
      <c r="BOR6" s="1">
        <f>LOOKUP($A6,'DMG Tables'!$P$2:$P$35,'DMG Tables'!$O$2:$O$35)*BOR$1*LOOKUP(BOR$1,'DMG Tables'!$G$2:$G$7,'DMG Tables'!$H$2:$H$7)</f>
        <v>1405600</v>
      </c>
      <c r="BOS6" s="1">
        <f>LOOKUP($A6,'DMG Tables'!$P$2:$P$35,'DMG Tables'!$O$2:$O$35)*BOS$1*LOOKUP(BOS$1,'DMG Tables'!$G$2:$G$7,'DMG Tables'!$H$2:$H$7)</f>
        <v>1406400</v>
      </c>
      <c r="BOT6" s="1">
        <f>LOOKUP($A6,'DMG Tables'!$P$2:$P$35,'DMG Tables'!$O$2:$O$35)*BOT$1*LOOKUP(BOT$1,'DMG Tables'!$G$2:$G$7,'DMG Tables'!$H$2:$H$7)</f>
        <v>1407200</v>
      </c>
      <c r="BOU6" s="1">
        <f>LOOKUP($A6,'DMG Tables'!$P$2:$P$35,'DMG Tables'!$O$2:$O$35)*BOU$1*LOOKUP(BOU$1,'DMG Tables'!$G$2:$G$7,'DMG Tables'!$H$2:$H$7)</f>
        <v>1408000</v>
      </c>
      <c r="BOV6" s="1">
        <f>LOOKUP($A6,'DMG Tables'!$P$2:$P$35,'DMG Tables'!$O$2:$O$35)*BOV$1*LOOKUP(BOV$1,'DMG Tables'!$G$2:$G$7,'DMG Tables'!$H$2:$H$7)</f>
        <v>1408800</v>
      </c>
      <c r="BOW6" s="1">
        <f>LOOKUP($A6,'DMG Tables'!$P$2:$P$35,'DMG Tables'!$O$2:$O$35)*BOW$1*LOOKUP(BOW$1,'DMG Tables'!$G$2:$G$7,'DMG Tables'!$H$2:$H$7)</f>
        <v>1409600</v>
      </c>
      <c r="BOX6" s="1">
        <f>LOOKUP($A6,'DMG Tables'!$P$2:$P$35,'DMG Tables'!$O$2:$O$35)*BOX$1*LOOKUP(BOX$1,'DMG Tables'!$G$2:$G$7,'DMG Tables'!$H$2:$H$7)</f>
        <v>1410400</v>
      </c>
      <c r="BOY6" s="1">
        <f>LOOKUP($A6,'DMG Tables'!$P$2:$P$35,'DMG Tables'!$O$2:$O$35)*BOY$1*LOOKUP(BOY$1,'DMG Tables'!$G$2:$G$7,'DMG Tables'!$H$2:$H$7)</f>
        <v>1411200</v>
      </c>
      <c r="BOZ6" s="1">
        <f>LOOKUP($A6,'DMG Tables'!$P$2:$P$35,'DMG Tables'!$O$2:$O$35)*BOZ$1*LOOKUP(BOZ$1,'DMG Tables'!$G$2:$G$7,'DMG Tables'!$H$2:$H$7)</f>
        <v>1412000</v>
      </c>
      <c r="BPA6" s="1">
        <f>LOOKUP($A6,'DMG Tables'!$P$2:$P$35,'DMG Tables'!$O$2:$O$35)*BPA$1*LOOKUP(BPA$1,'DMG Tables'!$G$2:$G$7,'DMG Tables'!$H$2:$H$7)</f>
        <v>1412800</v>
      </c>
      <c r="BPB6" s="1">
        <f>LOOKUP($A6,'DMG Tables'!$P$2:$P$35,'DMG Tables'!$O$2:$O$35)*BPB$1*LOOKUP(BPB$1,'DMG Tables'!$G$2:$G$7,'DMG Tables'!$H$2:$H$7)</f>
        <v>1413600</v>
      </c>
      <c r="BPC6" s="1">
        <f>LOOKUP($A6,'DMG Tables'!$P$2:$P$35,'DMG Tables'!$O$2:$O$35)*BPC$1*LOOKUP(BPC$1,'DMG Tables'!$G$2:$G$7,'DMG Tables'!$H$2:$H$7)</f>
        <v>1414400</v>
      </c>
      <c r="BPD6" s="1">
        <f>LOOKUP($A6,'DMG Tables'!$P$2:$P$35,'DMG Tables'!$O$2:$O$35)*BPD$1*LOOKUP(BPD$1,'DMG Tables'!$G$2:$G$7,'DMG Tables'!$H$2:$H$7)</f>
        <v>1415200</v>
      </c>
      <c r="BPE6" s="1">
        <f>LOOKUP($A6,'DMG Tables'!$P$2:$P$35,'DMG Tables'!$O$2:$O$35)*BPE$1*LOOKUP(BPE$1,'DMG Tables'!$G$2:$G$7,'DMG Tables'!$H$2:$H$7)</f>
        <v>1416000</v>
      </c>
      <c r="BPF6" s="1">
        <f>LOOKUP($A6,'DMG Tables'!$P$2:$P$35,'DMG Tables'!$O$2:$O$35)*BPF$1*LOOKUP(BPF$1,'DMG Tables'!$G$2:$G$7,'DMG Tables'!$H$2:$H$7)</f>
        <v>1416800</v>
      </c>
      <c r="BPG6" s="1">
        <f>LOOKUP($A6,'DMG Tables'!$P$2:$P$35,'DMG Tables'!$O$2:$O$35)*BPG$1*LOOKUP(BPG$1,'DMG Tables'!$G$2:$G$7,'DMG Tables'!$H$2:$H$7)</f>
        <v>1417600</v>
      </c>
      <c r="BPH6" s="1">
        <f>LOOKUP($A6,'DMG Tables'!$P$2:$P$35,'DMG Tables'!$O$2:$O$35)*BPH$1*LOOKUP(BPH$1,'DMG Tables'!$G$2:$G$7,'DMG Tables'!$H$2:$H$7)</f>
        <v>1418400</v>
      </c>
      <c r="BPI6" s="1">
        <f>LOOKUP($A6,'DMG Tables'!$P$2:$P$35,'DMG Tables'!$O$2:$O$35)*BPI$1*LOOKUP(BPI$1,'DMG Tables'!$G$2:$G$7,'DMG Tables'!$H$2:$H$7)</f>
        <v>1419200</v>
      </c>
      <c r="BPJ6" s="1">
        <f>LOOKUP($A6,'DMG Tables'!$P$2:$P$35,'DMG Tables'!$O$2:$O$35)*BPJ$1*LOOKUP(BPJ$1,'DMG Tables'!$G$2:$G$7,'DMG Tables'!$H$2:$H$7)</f>
        <v>1420000</v>
      </c>
      <c r="BPK6" s="1">
        <f>LOOKUP($A6,'DMG Tables'!$P$2:$P$35,'DMG Tables'!$O$2:$O$35)*BPK$1*LOOKUP(BPK$1,'DMG Tables'!$G$2:$G$7,'DMG Tables'!$H$2:$H$7)</f>
        <v>1420800</v>
      </c>
      <c r="BPL6" s="1">
        <f>LOOKUP($A6,'DMG Tables'!$P$2:$P$35,'DMG Tables'!$O$2:$O$35)*BPL$1*LOOKUP(BPL$1,'DMG Tables'!$G$2:$G$7,'DMG Tables'!$H$2:$H$7)</f>
        <v>1421600</v>
      </c>
      <c r="BPM6" s="1">
        <f>LOOKUP($A6,'DMG Tables'!$P$2:$P$35,'DMG Tables'!$O$2:$O$35)*BPM$1*LOOKUP(BPM$1,'DMG Tables'!$G$2:$G$7,'DMG Tables'!$H$2:$H$7)</f>
        <v>1422400</v>
      </c>
      <c r="BPN6" s="1">
        <f>LOOKUP($A6,'DMG Tables'!$P$2:$P$35,'DMG Tables'!$O$2:$O$35)*BPN$1*LOOKUP(BPN$1,'DMG Tables'!$G$2:$G$7,'DMG Tables'!$H$2:$H$7)</f>
        <v>1423200</v>
      </c>
      <c r="BPO6" s="1">
        <f>LOOKUP($A6,'DMG Tables'!$P$2:$P$35,'DMG Tables'!$O$2:$O$35)*BPO$1*LOOKUP(BPO$1,'DMG Tables'!$G$2:$G$7,'DMG Tables'!$H$2:$H$7)</f>
        <v>1424000</v>
      </c>
      <c r="BPP6" s="1">
        <f>LOOKUP($A6,'DMG Tables'!$P$2:$P$35,'DMG Tables'!$O$2:$O$35)*BPP$1*LOOKUP(BPP$1,'DMG Tables'!$G$2:$G$7,'DMG Tables'!$H$2:$H$7)</f>
        <v>1424800</v>
      </c>
      <c r="BPQ6" s="1">
        <f>LOOKUP($A6,'DMG Tables'!$P$2:$P$35,'DMG Tables'!$O$2:$O$35)*BPQ$1*LOOKUP(BPQ$1,'DMG Tables'!$G$2:$G$7,'DMG Tables'!$H$2:$H$7)</f>
        <v>1425600</v>
      </c>
      <c r="BPR6" s="1">
        <f>LOOKUP($A6,'DMG Tables'!$P$2:$P$35,'DMG Tables'!$O$2:$O$35)*BPR$1*LOOKUP(BPR$1,'DMG Tables'!$G$2:$G$7,'DMG Tables'!$H$2:$H$7)</f>
        <v>1426400</v>
      </c>
      <c r="BPS6" s="1">
        <f>LOOKUP($A6,'DMG Tables'!$P$2:$P$35,'DMG Tables'!$O$2:$O$35)*BPS$1*LOOKUP(BPS$1,'DMG Tables'!$G$2:$G$7,'DMG Tables'!$H$2:$H$7)</f>
        <v>1427200</v>
      </c>
      <c r="BPT6" s="1">
        <f>LOOKUP($A6,'DMG Tables'!$P$2:$P$35,'DMG Tables'!$O$2:$O$35)*BPT$1*LOOKUP(BPT$1,'DMG Tables'!$G$2:$G$7,'DMG Tables'!$H$2:$H$7)</f>
        <v>1428000</v>
      </c>
      <c r="BPU6" s="1">
        <f>LOOKUP($A6,'DMG Tables'!$P$2:$P$35,'DMG Tables'!$O$2:$O$35)*BPU$1*LOOKUP(BPU$1,'DMG Tables'!$G$2:$G$7,'DMG Tables'!$H$2:$H$7)</f>
        <v>1428800</v>
      </c>
      <c r="BPV6" s="1">
        <f>LOOKUP($A6,'DMG Tables'!$P$2:$P$35,'DMG Tables'!$O$2:$O$35)*BPV$1*LOOKUP(BPV$1,'DMG Tables'!$G$2:$G$7,'DMG Tables'!$H$2:$H$7)</f>
        <v>1429600</v>
      </c>
      <c r="BPW6" s="1">
        <f>LOOKUP($A6,'DMG Tables'!$P$2:$P$35,'DMG Tables'!$O$2:$O$35)*BPW$1*LOOKUP(BPW$1,'DMG Tables'!$G$2:$G$7,'DMG Tables'!$H$2:$H$7)</f>
        <v>1430400</v>
      </c>
      <c r="BPX6" s="1">
        <f>LOOKUP($A6,'DMG Tables'!$P$2:$P$35,'DMG Tables'!$O$2:$O$35)*BPX$1*LOOKUP(BPX$1,'DMG Tables'!$G$2:$G$7,'DMG Tables'!$H$2:$H$7)</f>
        <v>1431200</v>
      </c>
      <c r="BPY6" s="1">
        <f>LOOKUP($A6,'DMG Tables'!$P$2:$P$35,'DMG Tables'!$O$2:$O$35)*BPY$1*LOOKUP(BPY$1,'DMG Tables'!$G$2:$G$7,'DMG Tables'!$H$2:$H$7)</f>
        <v>1432000</v>
      </c>
      <c r="BPZ6" s="1">
        <f>LOOKUP($A6,'DMG Tables'!$P$2:$P$35,'DMG Tables'!$O$2:$O$35)*BPZ$1*LOOKUP(BPZ$1,'DMG Tables'!$G$2:$G$7,'DMG Tables'!$H$2:$H$7)</f>
        <v>1432800</v>
      </c>
      <c r="BQA6" s="1">
        <f>LOOKUP($A6,'DMG Tables'!$P$2:$P$35,'DMG Tables'!$O$2:$O$35)*BQA$1*LOOKUP(BQA$1,'DMG Tables'!$G$2:$G$7,'DMG Tables'!$H$2:$H$7)</f>
        <v>1433600</v>
      </c>
      <c r="BQB6" s="1">
        <f>LOOKUP($A6,'DMG Tables'!$P$2:$P$35,'DMG Tables'!$O$2:$O$35)*BQB$1*LOOKUP(BQB$1,'DMG Tables'!$G$2:$G$7,'DMG Tables'!$H$2:$H$7)</f>
        <v>1434400</v>
      </c>
      <c r="BQC6" s="1">
        <f>LOOKUP($A6,'DMG Tables'!$P$2:$P$35,'DMG Tables'!$O$2:$O$35)*BQC$1*LOOKUP(BQC$1,'DMG Tables'!$G$2:$G$7,'DMG Tables'!$H$2:$H$7)</f>
        <v>1435200</v>
      </c>
      <c r="BQD6" s="1">
        <f>LOOKUP($A6,'DMG Tables'!$P$2:$P$35,'DMG Tables'!$O$2:$O$35)*BQD$1*LOOKUP(BQD$1,'DMG Tables'!$G$2:$G$7,'DMG Tables'!$H$2:$H$7)</f>
        <v>1436000</v>
      </c>
      <c r="BQE6" s="1">
        <f>LOOKUP($A6,'DMG Tables'!$P$2:$P$35,'DMG Tables'!$O$2:$O$35)*BQE$1*LOOKUP(BQE$1,'DMG Tables'!$G$2:$G$7,'DMG Tables'!$H$2:$H$7)</f>
        <v>1436800</v>
      </c>
      <c r="BQF6" s="1">
        <f>LOOKUP($A6,'DMG Tables'!$P$2:$P$35,'DMG Tables'!$O$2:$O$35)*BQF$1*LOOKUP(BQF$1,'DMG Tables'!$G$2:$G$7,'DMG Tables'!$H$2:$H$7)</f>
        <v>1437600</v>
      </c>
      <c r="BQG6" s="1">
        <f>LOOKUP($A6,'DMG Tables'!$P$2:$P$35,'DMG Tables'!$O$2:$O$35)*BQG$1*LOOKUP(BQG$1,'DMG Tables'!$G$2:$G$7,'DMG Tables'!$H$2:$H$7)</f>
        <v>1438400</v>
      </c>
      <c r="BQH6" s="1">
        <f>LOOKUP($A6,'DMG Tables'!$P$2:$P$35,'DMG Tables'!$O$2:$O$35)*BQH$1*LOOKUP(BQH$1,'DMG Tables'!$G$2:$G$7,'DMG Tables'!$H$2:$H$7)</f>
        <v>1439200</v>
      </c>
      <c r="BQI6" s="1">
        <f>LOOKUP($A6,'DMG Tables'!$P$2:$P$35,'DMG Tables'!$O$2:$O$35)*BQI$1*LOOKUP(BQI$1,'DMG Tables'!$G$2:$G$7,'DMG Tables'!$H$2:$H$7)</f>
        <v>1440000</v>
      </c>
      <c r="BQJ6" s="1">
        <f>LOOKUP($A6,'DMG Tables'!$P$2:$P$35,'DMG Tables'!$O$2:$O$35)*BQJ$1*LOOKUP(BQJ$1,'DMG Tables'!$G$2:$G$7,'DMG Tables'!$H$2:$H$7)</f>
        <v>1440800</v>
      </c>
      <c r="BQK6" s="1">
        <f>LOOKUP($A6,'DMG Tables'!$P$2:$P$35,'DMG Tables'!$O$2:$O$35)*BQK$1*LOOKUP(BQK$1,'DMG Tables'!$G$2:$G$7,'DMG Tables'!$H$2:$H$7)</f>
        <v>1441600</v>
      </c>
      <c r="BQL6" s="1">
        <f>LOOKUP($A6,'DMG Tables'!$P$2:$P$35,'DMG Tables'!$O$2:$O$35)*BQL$1*LOOKUP(BQL$1,'DMG Tables'!$G$2:$G$7,'DMG Tables'!$H$2:$H$7)</f>
        <v>1442400</v>
      </c>
      <c r="BQM6" s="1">
        <f>LOOKUP($A6,'DMG Tables'!$P$2:$P$35,'DMG Tables'!$O$2:$O$35)*BQM$1*LOOKUP(BQM$1,'DMG Tables'!$G$2:$G$7,'DMG Tables'!$H$2:$H$7)</f>
        <v>1443200</v>
      </c>
      <c r="BQN6" s="1">
        <f>LOOKUP($A6,'DMG Tables'!$P$2:$P$35,'DMG Tables'!$O$2:$O$35)*BQN$1*LOOKUP(BQN$1,'DMG Tables'!$G$2:$G$7,'DMG Tables'!$H$2:$H$7)</f>
        <v>1444000</v>
      </c>
      <c r="BQO6" s="1">
        <f>LOOKUP($A6,'DMG Tables'!$P$2:$P$35,'DMG Tables'!$O$2:$O$35)*BQO$1*LOOKUP(BQO$1,'DMG Tables'!$G$2:$G$7,'DMG Tables'!$H$2:$H$7)</f>
        <v>1444800</v>
      </c>
      <c r="BQP6" s="1">
        <f>LOOKUP($A6,'DMG Tables'!$P$2:$P$35,'DMG Tables'!$O$2:$O$35)*BQP$1*LOOKUP(BQP$1,'DMG Tables'!$G$2:$G$7,'DMG Tables'!$H$2:$H$7)</f>
        <v>1445600</v>
      </c>
      <c r="BQQ6" s="1">
        <f>LOOKUP($A6,'DMG Tables'!$P$2:$P$35,'DMG Tables'!$O$2:$O$35)*BQQ$1*LOOKUP(BQQ$1,'DMG Tables'!$G$2:$G$7,'DMG Tables'!$H$2:$H$7)</f>
        <v>1446400</v>
      </c>
      <c r="BQR6" s="1">
        <f>LOOKUP($A6,'DMG Tables'!$P$2:$P$35,'DMG Tables'!$O$2:$O$35)*BQR$1*LOOKUP(BQR$1,'DMG Tables'!$G$2:$G$7,'DMG Tables'!$H$2:$H$7)</f>
        <v>1447200</v>
      </c>
      <c r="BQS6" s="1">
        <f>LOOKUP($A6,'DMG Tables'!$P$2:$P$35,'DMG Tables'!$O$2:$O$35)*BQS$1*LOOKUP(BQS$1,'DMG Tables'!$G$2:$G$7,'DMG Tables'!$H$2:$H$7)</f>
        <v>1448000</v>
      </c>
      <c r="BQT6" s="1">
        <f>LOOKUP($A6,'DMG Tables'!$P$2:$P$35,'DMG Tables'!$O$2:$O$35)*BQT$1*LOOKUP(BQT$1,'DMG Tables'!$G$2:$G$7,'DMG Tables'!$H$2:$H$7)</f>
        <v>1448800</v>
      </c>
      <c r="BQU6" s="1">
        <f>LOOKUP($A6,'DMG Tables'!$P$2:$P$35,'DMG Tables'!$O$2:$O$35)*BQU$1*LOOKUP(BQU$1,'DMG Tables'!$G$2:$G$7,'DMG Tables'!$H$2:$H$7)</f>
        <v>1449600</v>
      </c>
      <c r="BQV6" s="1">
        <f>LOOKUP($A6,'DMG Tables'!$P$2:$P$35,'DMG Tables'!$O$2:$O$35)*BQV$1*LOOKUP(BQV$1,'DMG Tables'!$G$2:$G$7,'DMG Tables'!$H$2:$H$7)</f>
        <v>1450400</v>
      </c>
      <c r="BQW6" s="1">
        <f>LOOKUP($A6,'DMG Tables'!$P$2:$P$35,'DMG Tables'!$O$2:$O$35)*BQW$1*LOOKUP(BQW$1,'DMG Tables'!$G$2:$G$7,'DMG Tables'!$H$2:$H$7)</f>
        <v>1451200</v>
      </c>
      <c r="BQX6" s="1">
        <f>LOOKUP($A6,'DMG Tables'!$P$2:$P$35,'DMG Tables'!$O$2:$O$35)*BQX$1*LOOKUP(BQX$1,'DMG Tables'!$G$2:$G$7,'DMG Tables'!$H$2:$H$7)</f>
        <v>1452000</v>
      </c>
      <c r="BQY6" s="1">
        <f>LOOKUP($A6,'DMG Tables'!$P$2:$P$35,'DMG Tables'!$O$2:$O$35)*BQY$1*LOOKUP(BQY$1,'DMG Tables'!$G$2:$G$7,'DMG Tables'!$H$2:$H$7)</f>
        <v>1452800</v>
      </c>
      <c r="BQZ6" s="1">
        <f>LOOKUP($A6,'DMG Tables'!$P$2:$P$35,'DMG Tables'!$O$2:$O$35)*BQZ$1*LOOKUP(BQZ$1,'DMG Tables'!$G$2:$G$7,'DMG Tables'!$H$2:$H$7)</f>
        <v>1453600</v>
      </c>
      <c r="BRA6" s="1">
        <f>LOOKUP($A6,'DMG Tables'!$P$2:$P$35,'DMG Tables'!$O$2:$O$35)*BRA$1*LOOKUP(BRA$1,'DMG Tables'!$G$2:$G$7,'DMG Tables'!$H$2:$H$7)</f>
        <v>1454400</v>
      </c>
      <c r="BRB6" s="1">
        <f>LOOKUP($A6,'DMG Tables'!$P$2:$P$35,'DMG Tables'!$O$2:$O$35)*BRB$1*LOOKUP(BRB$1,'DMG Tables'!$G$2:$G$7,'DMG Tables'!$H$2:$H$7)</f>
        <v>1455200</v>
      </c>
      <c r="BRC6" s="1">
        <f>LOOKUP($A6,'DMG Tables'!$P$2:$P$35,'DMG Tables'!$O$2:$O$35)*BRC$1*LOOKUP(BRC$1,'DMG Tables'!$G$2:$G$7,'DMG Tables'!$H$2:$H$7)</f>
        <v>1456000</v>
      </c>
      <c r="BRD6" s="1">
        <f>LOOKUP($A6,'DMG Tables'!$P$2:$P$35,'DMG Tables'!$O$2:$O$35)*BRD$1*LOOKUP(BRD$1,'DMG Tables'!$G$2:$G$7,'DMG Tables'!$H$2:$H$7)</f>
        <v>1456800</v>
      </c>
      <c r="BRE6" s="1">
        <f>LOOKUP($A6,'DMG Tables'!$P$2:$P$35,'DMG Tables'!$O$2:$O$35)*BRE$1*LOOKUP(BRE$1,'DMG Tables'!$G$2:$G$7,'DMG Tables'!$H$2:$H$7)</f>
        <v>1457600</v>
      </c>
      <c r="BRF6" s="1">
        <f>LOOKUP($A6,'DMG Tables'!$P$2:$P$35,'DMG Tables'!$O$2:$O$35)*BRF$1*LOOKUP(BRF$1,'DMG Tables'!$G$2:$G$7,'DMG Tables'!$H$2:$H$7)</f>
        <v>1458400</v>
      </c>
      <c r="BRG6" s="1">
        <f>LOOKUP($A6,'DMG Tables'!$P$2:$P$35,'DMG Tables'!$O$2:$O$35)*BRG$1*LOOKUP(BRG$1,'DMG Tables'!$G$2:$G$7,'DMG Tables'!$H$2:$H$7)</f>
        <v>1459200</v>
      </c>
      <c r="BRH6" s="1">
        <f>LOOKUP($A6,'DMG Tables'!$P$2:$P$35,'DMG Tables'!$O$2:$O$35)*BRH$1*LOOKUP(BRH$1,'DMG Tables'!$G$2:$G$7,'DMG Tables'!$H$2:$H$7)</f>
        <v>1460000</v>
      </c>
      <c r="BRI6" s="1">
        <f>LOOKUP($A6,'DMG Tables'!$P$2:$P$35,'DMG Tables'!$O$2:$O$35)*BRI$1*LOOKUP(BRI$1,'DMG Tables'!$G$2:$G$7,'DMG Tables'!$H$2:$H$7)</f>
        <v>1460800</v>
      </c>
      <c r="BRJ6" s="1">
        <f>LOOKUP($A6,'DMG Tables'!$P$2:$P$35,'DMG Tables'!$O$2:$O$35)*BRJ$1*LOOKUP(BRJ$1,'DMG Tables'!$G$2:$G$7,'DMG Tables'!$H$2:$H$7)</f>
        <v>1461600</v>
      </c>
      <c r="BRK6" s="1">
        <f>LOOKUP($A6,'DMG Tables'!$P$2:$P$35,'DMG Tables'!$O$2:$O$35)*BRK$1*LOOKUP(BRK$1,'DMG Tables'!$G$2:$G$7,'DMG Tables'!$H$2:$H$7)</f>
        <v>1462400</v>
      </c>
      <c r="BRL6" s="1">
        <f>LOOKUP($A6,'DMG Tables'!$P$2:$P$35,'DMG Tables'!$O$2:$O$35)*BRL$1*LOOKUP(BRL$1,'DMG Tables'!$G$2:$G$7,'DMG Tables'!$H$2:$H$7)</f>
        <v>1463200</v>
      </c>
      <c r="BRM6" s="1">
        <f>LOOKUP($A6,'DMG Tables'!$P$2:$P$35,'DMG Tables'!$O$2:$O$35)*BRM$1*LOOKUP(BRM$1,'DMG Tables'!$G$2:$G$7,'DMG Tables'!$H$2:$H$7)</f>
        <v>1464000</v>
      </c>
      <c r="BRN6" s="1">
        <f>LOOKUP($A6,'DMG Tables'!$P$2:$P$35,'DMG Tables'!$O$2:$O$35)*BRN$1*LOOKUP(BRN$1,'DMG Tables'!$G$2:$G$7,'DMG Tables'!$H$2:$H$7)</f>
        <v>1464800</v>
      </c>
      <c r="BRO6" s="1">
        <f>LOOKUP($A6,'DMG Tables'!$P$2:$P$35,'DMG Tables'!$O$2:$O$35)*BRO$1*LOOKUP(BRO$1,'DMG Tables'!$G$2:$G$7,'DMG Tables'!$H$2:$H$7)</f>
        <v>1465600</v>
      </c>
      <c r="BRP6" s="1">
        <f>LOOKUP($A6,'DMG Tables'!$P$2:$P$35,'DMG Tables'!$O$2:$O$35)*BRP$1*LOOKUP(BRP$1,'DMG Tables'!$G$2:$G$7,'DMG Tables'!$H$2:$H$7)</f>
        <v>1466400</v>
      </c>
      <c r="BRQ6" s="1">
        <f>LOOKUP($A6,'DMG Tables'!$P$2:$P$35,'DMG Tables'!$O$2:$O$35)*BRQ$1*LOOKUP(BRQ$1,'DMG Tables'!$G$2:$G$7,'DMG Tables'!$H$2:$H$7)</f>
        <v>1467200</v>
      </c>
      <c r="BRR6" s="1">
        <f>LOOKUP($A6,'DMG Tables'!$P$2:$P$35,'DMG Tables'!$O$2:$O$35)*BRR$1*LOOKUP(BRR$1,'DMG Tables'!$G$2:$G$7,'DMG Tables'!$H$2:$H$7)</f>
        <v>1468000</v>
      </c>
      <c r="BRS6" s="1">
        <f>LOOKUP($A6,'DMG Tables'!$P$2:$P$35,'DMG Tables'!$O$2:$O$35)*BRS$1*LOOKUP(BRS$1,'DMG Tables'!$G$2:$G$7,'DMG Tables'!$H$2:$H$7)</f>
        <v>1468800</v>
      </c>
      <c r="BRT6" s="1">
        <f>LOOKUP($A6,'DMG Tables'!$P$2:$P$35,'DMG Tables'!$O$2:$O$35)*BRT$1*LOOKUP(BRT$1,'DMG Tables'!$G$2:$G$7,'DMG Tables'!$H$2:$H$7)</f>
        <v>1469600</v>
      </c>
      <c r="BRU6" s="1">
        <f>LOOKUP($A6,'DMG Tables'!$P$2:$P$35,'DMG Tables'!$O$2:$O$35)*BRU$1*LOOKUP(BRU$1,'DMG Tables'!$G$2:$G$7,'DMG Tables'!$H$2:$H$7)</f>
        <v>1470400</v>
      </c>
      <c r="BRV6" s="1">
        <f>LOOKUP($A6,'DMG Tables'!$P$2:$P$35,'DMG Tables'!$O$2:$O$35)*BRV$1*LOOKUP(BRV$1,'DMG Tables'!$G$2:$G$7,'DMG Tables'!$H$2:$H$7)</f>
        <v>1471200</v>
      </c>
      <c r="BRW6" s="1">
        <f>LOOKUP($A6,'DMG Tables'!$P$2:$P$35,'DMG Tables'!$O$2:$O$35)*BRW$1*LOOKUP(BRW$1,'DMG Tables'!$G$2:$G$7,'DMG Tables'!$H$2:$H$7)</f>
        <v>1472000</v>
      </c>
      <c r="BRX6" s="1">
        <f>LOOKUP($A6,'DMG Tables'!$P$2:$P$35,'DMG Tables'!$O$2:$O$35)*BRX$1*LOOKUP(BRX$1,'DMG Tables'!$G$2:$G$7,'DMG Tables'!$H$2:$H$7)</f>
        <v>1472800</v>
      </c>
      <c r="BRY6" s="1">
        <f>LOOKUP($A6,'DMG Tables'!$P$2:$P$35,'DMG Tables'!$O$2:$O$35)*BRY$1*LOOKUP(BRY$1,'DMG Tables'!$G$2:$G$7,'DMG Tables'!$H$2:$H$7)</f>
        <v>1473600</v>
      </c>
      <c r="BRZ6" s="1">
        <f>LOOKUP($A6,'DMG Tables'!$P$2:$P$35,'DMG Tables'!$O$2:$O$35)*BRZ$1*LOOKUP(BRZ$1,'DMG Tables'!$G$2:$G$7,'DMG Tables'!$H$2:$H$7)</f>
        <v>1474400</v>
      </c>
      <c r="BSA6" s="1">
        <f>LOOKUP($A6,'DMG Tables'!$P$2:$P$35,'DMG Tables'!$O$2:$O$35)*BSA$1*LOOKUP(BSA$1,'DMG Tables'!$G$2:$G$7,'DMG Tables'!$H$2:$H$7)</f>
        <v>1475200</v>
      </c>
      <c r="BSB6" s="1">
        <f>LOOKUP($A6,'DMG Tables'!$P$2:$P$35,'DMG Tables'!$O$2:$O$35)*BSB$1*LOOKUP(BSB$1,'DMG Tables'!$G$2:$G$7,'DMG Tables'!$H$2:$H$7)</f>
        <v>1476000</v>
      </c>
      <c r="BSC6" s="1">
        <f>LOOKUP($A6,'DMG Tables'!$P$2:$P$35,'DMG Tables'!$O$2:$O$35)*BSC$1*LOOKUP(BSC$1,'DMG Tables'!$G$2:$G$7,'DMG Tables'!$H$2:$H$7)</f>
        <v>1476800</v>
      </c>
      <c r="BSD6" s="1">
        <f>LOOKUP($A6,'DMG Tables'!$P$2:$P$35,'DMG Tables'!$O$2:$O$35)*BSD$1*LOOKUP(BSD$1,'DMG Tables'!$G$2:$G$7,'DMG Tables'!$H$2:$H$7)</f>
        <v>1477600</v>
      </c>
      <c r="BSE6" s="1">
        <f>LOOKUP($A6,'DMG Tables'!$P$2:$P$35,'DMG Tables'!$O$2:$O$35)*BSE$1*LOOKUP(BSE$1,'DMG Tables'!$G$2:$G$7,'DMG Tables'!$H$2:$H$7)</f>
        <v>1478400</v>
      </c>
      <c r="BSF6" s="1">
        <f>LOOKUP($A6,'DMG Tables'!$P$2:$P$35,'DMG Tables'!$O$2:$O$35)*BSF$1*LOOKUP(BSF$1,'DMG Tables'!$G$2:$G$7,'DMG Tables'!$H$2:$H$7)</f>
        <v>1479200</v>
      </c>
      <c r="BSG6" s="1">
        <f>LOOKUP($A6,'DMG Tables'!$P$2:$P$35,'DMG Tables'!$O$2:$O$35)*BSG$1*LOOKUP(BSG$1,'DMG Tables'!$G$2:$G$7,'DMG Tables'!$H$2:$H$7)</f>
        <v>1480000</v>
      </c>
      <c r="BSH6" s="1">
        <f>LOOKUP($A6,'DMG Tables'!$P$2:$P$35,'DMG Tables'!$O$2:$O$35)*BSH$1*LOOKUP(BSH$1,'DMG Tables'!$G$2:$G$7,'DMG Tables'!$H$2:$H$7)</f>
        <v>1480800</v>
      </c>
      <c r="BSI6" s="1">
        <f>LOOKUP($A6,'DMG Tables'!$P$2:$P$35,'DMG Tables'!$O$2:$O$35)*BSI$1*LOOKUP(BSI$1,'DMG Tables'!$G$2:$G$7,'DMG Tables'!$H$2:$H$7)</f>
        <v>1481600</v>
      </c>
      <c r="BSJ6" s="1">
        <f>LOOKUP($A6,'DMG Tables'!$P$2:$P$35,'DMG Tables'!$O$2:$O$35)*BSJ$1*LOOKUP(BSJ$1,'DMG Tables'!$G$2:$G$7,'DMG Tables'!$H$2:$H$7)</f>
        <v>1482400</v>
      </c>
      <c r="BSK6" s="1">
        <f>LOOKUP($A6,'DMG Tables'!$P$2:$P$35,'DMG Tables'!$O$2:$O$35)*BSK$1*LOOKUP(BSK$1,'DMG Tables'!$G$2:$G$7,'DMG Tables'!$H$2:$H$7)</f>
        <v>1483200</v>
      </c>
      <c r="BSL6" s="1">
        <f>LOOKUP($A6,'DMG Tables'!$P$2:$P$35,'DMG Tables'!$O$2:$O$35)*BSL$1*LOOKUP(BSL$1,'DMG Tables'!$G$2:$G$7,'DMG Tables'!$H$2:$H$7)</f>
        <v>1484000</v>
      </c>
      <c r="BSM6" s="1">
        <f>LOOKUP($A6,'DMG Tables'!$P$2:$P$35,'DMG Tables'!$O$2:$O$35)*BSM$1*LOOKUP(BSM$1,'DMG Tables'!$G$2:$G$7,'DMG Tables'!$H$2:$H$7)</f>
        <v>1484800</v>
      </c>
      <c r="BSN6" s="1">
        <f>LOOKUP($A6,'DMG Tables'!$P$2:$P$35,'DMG Tables'!$O$2:$O$35)*BSN$1*LOOKUP(BSN$1,'DMG Tables'!$G$2:$G$7,'DMG Tables'!$H$2:$H$7)</f>
        <v>1485600</v>
      </c>
      <c r="BSO6" s="1">
        <f>LOOKUP($A6,'DMG Tables'!$P$2:$P$35,'DMG Tables'!$O$2:$O$35)*BSO$1*LOOKUP(BSO$1,'DMG Tables'!$G$2:$G$7,'DMG Tables'!$H$2:$H$7)</f>
        <v>1486400</v>
      </c>
      <c r="BSP6" s="1">
        <f>LOOKUP($A6,'DMG Tables'!$P$2:$P$35,'DMG Tables'!$O$2:$O$35)*BSP$1*LOOKUP(BSP$1,'DMG Tables'!$G$2:$G$7,'DMG Tables'!$H$2:$H$7)</f>
        <v>1487200</v>
      </c>
      <c r="BSQ6" s="1">
        <f>LOOKUP($A6,'DMG Tables'!$P$2:$P$35,'DMG Tables'!$O$2:$O$35)*BSQ$1*LOOKUP(BSQ$1,'DMG Tables'!$G$2:$G$7,'DMG Tables'!$H$2:$H$7)</f>
        <v>1488000</v>
      </c>
      <c r="BSR6" s="1">
        <f>LOOKUP($A6,'DMG Tables'!$P$2:$P$35,'DMG Tables'!$O$2:$O$35)*BSR$1*LOOKUP(BSR$1,'DMG Tables'!$G$2:$G$7,'DMG Tables'!$H$2:$H$7)</f>
        <v>1488800</v>
      </c>
      <c r="BSS6" s="1">
        <f>LOOKUP($A6,'DMG Tables'!$P$2:$P$35,'DMG Tables'!$O$2:$O$35)*BSS$1*LOOKUP(BSS$1,'DMG Tables'!$G$2:$G$7,'DMG Tables'!$H$2:$H$7)</f>
        <v>1489600</v>
      </c>
      <c r="BST6" s="1">
        <f>LOOKUP($A6,'DMG Tables'!$P$2:$P$35,'DMG Tables'!$O$2:$O$35)*BST$1*LOOKUP(BST$1,'DMG Tables'!$G$2:$G$7,'DMG Tables'!$H$2:$H$7)</f>
        <v>1490400</v>
      </c>
      <c r="BSU6" s="1">
        <f>LOOKUP($A6,'DMG Tables'!$P$2:$P$35,'DMG Tables'!$O$2:$O$35)*BSU$1*LOOKUP(BSU$1,'DMG Tables'!$G$2:$G$7,'DMG Tables'!$H$2:$H$7)</f>
        <v>1491200</v>
      </c>
      <c r="BSV6" s="1">
        <f>LOOKUP($A6,'DMG Tables'!$P$2:$P$35,'DMG Tables'!$O$2:$O$35)*BSV$1*LOOKUP(BSV$1,'DMG Tables'!$G$2:$G$7,'DMG Tables'!$H$2:$H$7)</f>
        <v>1492000</v>
      </c>
      <c r="BSW6" s="1">
        <f>LOOKUP($A6,'DMG Tables'!$P$2:$P$35,'DMG Tables'!$O$2:$O$35)*BSW$1*LOOKUP(BSW$1,'DMG Tables'!$G$2:$G$7,'DMG Tables'!$H$2:$H$7)</f>
        <v>1492800</v>
      </c>
      <c r="BSX6" s="1">
        <f>LOOKUP($A6,'DMG Tables'!$P$2:$P$35,'DMG Tables'!$O$2:$O$35)*BSX$1*LOOKUP(BSX$1,'DMG Tables'!$G$2:$G$7,'DMG Tables'!$H$2:$H$7)</f>
        <v>1493600</v>
      </c>
      <c r="BSY6" s="1">
        <f>LOOKUP($A6,'DMG Tables'!$P$2:$P$35,'DMG Tables'!$O$2:$O$35)*BSY$1*LOOKUP(BSY$1,'DMG Tables'!$G$2:$G$7,'DMG Tables'!$H$2:$H$7)</f>
        <v>1494400</v>
      </c>
      <c r="BSZ6" s="1">
        <f>LOOKUP($A6,'DMG Tables'!$P$2:$P$35,'DMG Tables'!$O$2:$O$35)*BSZ$1*LOOKUP(BSZ$1,'DMG Tables'!$G$2:$G$7,'DMG Tables'!$H$2:$H$7)</f>
        <v>1495200</v>
      </c>
      <c r="BTA6" s="1">
        <f>LOOKUP($A6,'DMG Tables'!$P$2:$P$35,'DMG Tables'!$O$2:$O$35)*BTA$1*LOOKUP(BTA$1,'DMG Tables'!$G$2:$G$7,'DMG Tables'!$H$2:$H$7)</f>
        <v>1496000</v>
      </c>
      <c r="BTB6" s="1">
        <f>LOOKUP($A6,'DMG Tables'!$P$2:$P$35,'DMG Tables'!$O$2:$O$35)*BTB$1*LOOKUP(BTB$1,'DMG Tables'!$G$2:$G$7,'DMG Tables'!$H$2:$H$7)</f>
        <v>1496800</v>
      </c>
      <c r="BTC6" s="1">
        <f>LOOKUP($A6,'DMG Tables'!$P$2:$P$35,'DMG Tables'!$O$2:$O$35)*BTC$1*LOOKUP(BTC$1,'DMG Tables'!$G$2:$G$7,'DMG Tables'!$H$2:$H$7)</f>
        <v>1497600</v>
      </c>
      <c r="BTD6" s="1">
        <f>LOOKUP($A6,'DMG Tables'!$P$2:$P$35,'DMG Tables'!$O$2:$O$35)*BTD$1*LOOKUP(BTD$1,'DMG Tables'!$G$2:$G$7,'DMG Tables'!$H$2:$H$7)</f>
        <v>1498400</v>
      </c>
      <c r="BTE6" s="1">
        <f>LOOKUP($A6,'DMG Tables'!$P$2:$P$35,'DMG Tables'!$O$2:$O$35)*BTE$1*LOOKUP(BTE$1,'DMG Tables'!$G$2:$G$7,'DMG Tables'!$H$2:$H$7)</f>
        <v>1499200</v>
      </c>
      <c r="BTF6" s="1">
        <f>LOOKUP($A6,'DMG Tables'!$P$2:$P$35,'DMG Tables'!$O$2:$O$35)*BTF$1*LOOKUP(BTF$1,'DMG Tables'!$G$2:$G$7,'DMG Tables'!$H$2:$H$7)</f>
        <v>1500000</v>
      </c>
      <c r="BTG6" s="1">
        <f>LOOKUP($A6,'DMG Tables'!$P$2:$P$35,'DMG Tables'!$O$2:$O$35)*BTG$1*LOOKUP(BTG$1,'DMG Tables'!$G$2:$G$7,'DMG Tables'!$H$2:$H$7)</f>
        <v>1500800</v>
      </c>
      <c r="BTH6" s="1">
        <f>LOOKUP($A6,'DMG Tables'!$P$2:$P$35,'DMG Tables'!$O$2:$O$35)*BTH$1*LOOKUP(BTH$1,'DMG Tables'!$G$2:$G$7,'DMG Tables'!$H$2:$H$7)</f>
        <v>1501600</v>
      </c>
      <c r="BTI6" s="1">
        <f>LOOKUP($A6,'DMG Tables'!$P$2:$P$35,'DMG Tables'!$O$2:$O$35)*BTI$1*LOOKUP(BTI$1,'DMG Tables'!$G$2:$G$7,'DMG Tables'!$H$2:$H$7)</f>
        <v>1502400</v>
      </c>
      <c r="BTJ6" s="1">
        <f>LOOKUP($A6,'DMG Tables'!$P$2:$P$35,'DMG Tables'!$O$2:$O$35)*BTJ$1*LOOKUP(BTJ$1,'DMG Tables'!$G$2:$G$7,'DMG Tables'!$H$2:$H$7)</f>
        <v>1503200</v>
      </c>
      <c r="BTK6" s="1">
        <f>LOOKUP($A6,'DMG Tables'!$P$2:$P$35,'DMG Tables'!$O$2:$O$35)*BTK$1*LOOKUP(BTK$1,'DMG Tables'!$G$2:$G$7,'DMG Tables'!$H$2:$H$7)</f>
        <v>1504000</v>
      </c>
      <c r="BTL6" s="1">
        <f>LOOKUP($A6,'DMG Tables'!$P$2:$P$35,'DMG Tables'!$O$2:$O$35)*BTL$1*LOOKUP(BTL$1,'DMG Tables'!$G$2:$G$7,'DMG Tables'!$H$2:$H$7)</f>
        <v>1504800</v>
      </c>
      <c r="BTM6" s="1">
        <f>LOOKUP($A6,'DMG Tables'!$P$2:$P$35,'DMG Tables'!$O$2:$O$35)*BTM$1*LOOKUP(BTM$1,'DMG Tables'!$G$2:$G$7,'DMG Tables'!$H$2:$H$7)</f>
        <v>1505600</v>
      </c>
      <c r="BTN6" s="1">
        <f>LOOKUP($A6,'DMG Tables'!$P$2:$P$35,'DMG Tables'!$O$2:$O$35)*BTN$1*LOOKUP(BTN$1,'DMG Tables'!$G$2:$G$7,'DMG Tables'!$H$2:$H$7)</f>
        <v>1506400</v>
      </c>
      <c r="BTO6" s="1">
        <f>LOOKUP($A6,'DMG Tables'!$P$2:$P$35,'DMG Tables'!$O$2:$O$35)*BTO$1*LOOKUP(BTO$1,'DMG Tables'!$G$2:$G$7,'DMG Tables'!$H$2:$H$7)</f>
        <v>1507200</v>
      </c>
      <c r="BTP6" s="1">
        <f>LOOKUP($A6,'DMG Tables'!$P$2:$P$35,'DMG Tables'!$O$2:$O$35)*BTP$1*LOOKUP(BTP$1,'DMG Tables'!$G$2:$G$7,'DMG Tables'!$H$2:$H$7)</f>
        <v>1508000</v>
      </c>
      <c r="BTQ6" s="1">
        <f>LOOKUP($A6,'DMG Tables'!$P$2:$P$35,'DMG Tables'!$O$2:$O$35)*BTQ$1*LOOKUP(BTQ$1,'DMG Tables'!$G$2:$G$7,'DMG Tables'!$H$2:$H$7)</f>
        <v>1508800</v>
      </c>
      <c r="BTR6" s="1">
        <f>LOOKUP($A6,'DMG Tables'!$P$2:$P$35,'DMG Tables'!$O$2:$O$35)*BTR$1*LOOKUP(BTR$1,'DMG Tables'!$G$2:$G$7,'DMG Tables'!$H$2:$H$7)</f>
        <v>1509600</v>
      </c>
      <c r="BTS6" s="1">
        <f>LOOKUP($A6,'DMG Tables'!$P$2:$P$35,'DMG Tables'!$O$2:$O$35)*BTS$1*LOOKUP(BTS$1,'DMG Tables'!$G$2:$G$7,'DMG Tables'!$H$2:$H$7)</f>
        <v>1510400</v>
      </c>
      <c r="BTT6" s="1">
        <f>LOOKUP($A6,'DMG Tables'!$P$2:$P$35,'DMG Tables'!$O$2:$O$35)*BTT$1*LOOKUP(BTT$1,'DMG Tables'!$G$2:$G$7,'DMG Tables'!$H$2:$H$7)</f>
        <v>1511200</v>
      </c>
      <c r="BTU6" s="1">
        <f>LOOKUP($A6,'DMG Tables'!$P$2:$P$35,'DMG Tables'!$O$2:$O$35)*BTU$1*LOOKUP(BTU$1,'DMG Tables'!$G$2:$G$7,'DMG Tables'!$H$2:$H$7)</f>
        <v>1512000</v>
      </c>
      <c r="BTV6" s="1">
        <f>LOOKUP($A6,'DMG Tables'!$P$2:$P$35,'DMG Tables'!$O$2:$O$35)*BTV$1*LOOKUP(BTV$1,'DMG Tables'!$G$2:$G$7,'DMG Tables'!$H$2:$H$7)</f>
        <v>1512800</v>
      </c>
      <c r="BTW6" s="1">
        <f>LOOKUP($A6,'DMG Tables'!$P$2:$P$35,'DMG Tables'!$O$2:$O$35)*BTW$1*LOOKUP(BTW$1,'DMG Tables'!$G$2:$G$7,'DMG Tables'!$H$2:$H$7)</f>
        <v>1513600</v>
      </c>
      <c r="BTX6" s="1">
        <f>LOOKUP($A6,'DMG Tables'!$P$2:$P$35,'DMG Tables'!$O$2:$O$35)*BTX$1*LOOKUP(BTX$1,'DMG Tables'!$G$2:$G$7,'DMG Tables'!$H$2:$H$7)</f>
        <v>1514400</v>
      </c>
      <c r="BTY6" s="1">
        <f>LOOKUP($A6,'DMG Tables'!$P$2:$P$35,'DMG Tables'!$O$2:$O$35)*BTY$1*LOOKUP(BTY$1,'DMG Tables'!$G$2:$G$7,'DMG Tables'!$H$2:$H$7)</f>
        <v>1515200</v>
      </c>
      <c r="BTZ6" s="1">
        <f>LOOKUP($A6,'DMG Tables'!$P$2:$P$35,'DMG Tables'!$O$2:$O$35)*BTZ$1*LOOKUP(BTZ$1,'DMG Tables'!$G$2:$G$7,'DMG Tables'!$H$2:$H$7)</f>
        <v>1516000</v>
      </c>
      <c r="BUA6" s="1">
        <f>LOOKUP($A6,'DMG Tables'!$P$2:$P$35,'DMG Tables'!$O$2:$O$35)*BUA$1*LOOKUP(BUA$1,'DMG Tables'!$G$2:$G$7,'DMG Tables'!$H$2:$H$7)</f>
        <v>1516800</v>
      </c>
      <c r="BUB6" s="1">
        <f>LOOKUP($A6,'DMG Tables'!$P$2:$P$35,'DMG Tables'!$O$2:$O$35)*BUB$1*LOOKUP(BUB$1,'DMG Tables'!$G$2:$G$7,'DMG Tables'!$H$2:$H$7)</f>
        <v>1517600</v>
      </c>
      <c r="BUC6" s="1">
        <f>LOOKUP($A6,'DMG Tables'!$P$2:$P$35,'DMG Tables'!$O$2:$O$35)*BUC$1*LOOKUP(BUC$1,'DMG Tables'!$G$2:$G$7,'DMG Tables'!$H$2:$H$7)</f>
        <v>1518400</v>
      </c>
      <c r="BUD6" s="1">
        <f>LOOKUP($A6,'DMG Tables'!$P$2:$P$35,'DMG Tables'!$O$2:$O$35)*BUD$1*LOOKUP(BUD$1,'DMG Tables'!$G$2:$G$7,'DMG Tables'!$H$2:$H$7)</f>
        <v>1519200</v>
      </c>
      <c r="BUE6" s="1">
        <f>LOOKUP($A6,'DMG Tables'!$P$2:$P$35,'DMG Tables'!$O$2:$O$35)*BUE$1*LOOKUP(BUE$1,'DMG Tables'!$G$2:$G$7,'DMG Tables'!$H$2:$H$7)</f>
        <v>1520000</v>
      </c>
      <c r="BUF6" s="1">
        <f>LOOKUP($A6,'DMG Tables'!$P$2:$P$35,'DMG Tables'!$O$2:$O$35)*BUF$1*LOOKUP(BUF$1,'DMG Tables'!$G$2:$G$7,'DMG Tables'!$H$2:$H$7)</f>
        <v>1520800</v>
      </c>
      <c r="BUG6" s="1">
        <f>LOOKUP($A6,'DMG Tables'!$P$2:$P$35,'DMG Tables'!$O$2:$O$35)*BUG$1*LOOKUP(BUG$1,'DMG Tables'!$G$2:$G$7,'DMG Tables'!$H$2:$H$7)</f>
        <v>1521600</v>
      </c>
      <c r="BUH6" s="1">
        <f>LOOKUP($A6,'DMG Tables'!$P$2:$P$35,'DMG Tables'!$O$2:$O$35)*BUH$1*LOOKUP(BUH$1,'DMG Tables'!$G$2:$G$7,'DMG Tables'!$H$2:$H$7)</f>
        <v>1522400</v>
      </c>
      <c r="BUI6" s="1">
        <f>LOOKUP($A6,'DMG Tables'!$P$2:$P$35,'DMG Tables'!$O$2:$O$35)*BUI$1*LOOKUP(BUI$1,'DMG Tables'!$G$2:$G$7,'DMG Tables'!$H$2:$H$7)</f>
        <v>1523200</v>
      </c>
      <c r="BUJ6" s="1">
        <f>LOOKUP($A6,'DMG Tables'!$P$2:$P$35,'DMG Tables'!$O$2:$O$35)*BUJ$1*LOOKUP(BUJ$1,'DMG Tables'!$G$2:$G$7,'DMG Tables'!$H$2:$H$7)</f>
        <v>1524000</v>
      </c>
      <c r="BUK6" s="1">
        <f>LOOKUP($A6,'DMG Tables'!$P$2:$P$35,'DMG Tables'!$O$2:$O$35)*BUK$1*LOOKUP(BUK$1,'DMG Tables'!$G$2:$G$7,'DMG Tables'!$H$2:$H$7)</f>
        <v>1524800</v>
      </c>
      <c r="BUL6" s="1">
        <f>LOOKUP($A6,'DMG Tables'!$P$2:$P$35,'DMG Tables'!$O$2:$O$35)*BUL$1*LOOKUP(BUL$1,'DMG Tables'!$G$2:$G$7,'DMG Tables'!$H$2:$H$7)</f>
        <v>1525600</v>
      </c>
      <c r="BUM6" s="1">
        <f>LOOKUP($A6,'DMG Tables'!$P$2:$P$35,'DMG Tables'!$O$2:$O$35)*BUM$1*LOOKUP(BUM$1,'DMG Tables'!$G$2:$G$7,'DMG Tables'!$H$2:$H$7)</f>
        <v>1526400</v>
      </c>
      <c r="BUN6" s="1">
        <f>LOOKUP($A6,'DMG Tables'!$P$2:$P$35,'DMG Tables'!$O$2:$O$35)*BUN$1*LOOKUP(BUN$1,'DMG Tables'!$G$2:$G$7,'DMG Tables'!$H$2:$H$7)</f>
        <v>1527200</v>
      </c>
      <c r="BUO6" s="1">
        <f>LOOKUP($A6,'DMG Tables'!$P$2:$P$35,'DMG Tables'!$O$2:$O$35)*BUO$1*LOOKUP(BUO$1,'DMG Tables'!$G$2:$G$7,'DMG Tables'!$H$2:$H$7)</f>
        <v>1528000</v>
      </c>
      <c r="BUP6" s="1">
        <f>LOOKUP($A6,'DMG Tables'!$P$2:$P$35,'DMG Tables'!$O$2:$O$35)*BUP$1*LOOKUP(BUP$1,'DMG Tables'!$G$2:$G$7,'DMG Tables'!$H$2:$H$7)</f>
        <v>1528800</v>
      </c>
      <c r="BUQ6" s="1">
        <f>LOOKUP($A6,'DMG Tables'!$P$2:$P$35,'DMG Tables'!$O$2:$O$35)*BUQ$1*LOOKUP(BUQ$1,'DMG Tables'!$G$2:$G$7,'DMG Tables'!$H$2:$H$7)</f>
        <v>1529600</v>
      </c>
      <c r="BUR6" s="1">
        <f>LOOKUP($A6,'DMG Tables'!$P$2:$P$35,'DMG Tables'!$O$2:$O$35)*BUR$1*LOOKUP(BUR$1,'DMG Tables'!$G$2:$G$7,'DMG Tables'!$H$2:$H$7)</f>
        <v>1530400</v>
      </c>
      <c r="BUS6" s="1">
        <f>LOOKUP($A6,'DMG Tables'!$P$2:$P$35,'DMG Tables'!$O$2:$O$35)*BUS$1*LOOKUP(BUS$1,'DMG Tables'!$G$2:$G$7,'DMG Tables'!$H$2:$H$7)</f>
        <v>1531200</v>
      </c>
      <c r="BUT6" s="1">
        <f>LOOKUP($A6,'DMG Tables'!$P$2:$P$35,'DMG Tables'!$O$2:$O$35)*BUT$1*LOOKUP(BUT$1,'DMG Tables'!$G$2:$G$7,'DMG Tables'!$H$2:$H$7)</f>
        <v>1532000</v>
      </c>
      <c r="BUU6" s="1">
        <f>LOOKUP($A6,'DMG Tables'!$P$2:$P$35,'DMG Tables'!$O$2:$O$35)*BUU$1*LOOKUP(BUU$1,'DMG Tables'!$G$2:$G$7,'DMG Tables'!$H$2:$H$7)</f>
        <v>1532800</v>
      </c>
      <c r="BUV6" s="1">
        <f>LOOKUP($A6,'DMG Tables'!$P$2:$P$35,'DMG Tables'!$O$2:$O$35)*BUV$1*LOOKUP(BUV$1,'DMG Tables'!$G$2:$G$7,'DMG Tables'!$H$2:$H$7)</f>
        <v>1533600</v>
      </c>
      <c r="BUW6" s="1">
        <f>LOOKUP($A6,'DMG Tables'!$P$2:$P$35,'DMG Tables'!$O$2:$O$35)*BUW$1*LOOKUP(BUW$1,'DMG Tables'!$G$2:$G$7,'DMG Tables'!$H$2:$H$7)</f>
        <v>1534400</v>
      </c>
      <c r="BUX6" s="1">
        <f>LOOKUP($A6,'DMG Tables'!$P$2:$P$35,'DMG Tables'!$O$2:$O$35)*BUX$1*LOOKUP(BUX$1,'DMG Tables'!$G$2:$G$7,'DMG Tables'!$H$2:$H$7)</f>
        <v>1535200</v>
      </c>
      <c r="BUY6" s="1">
        <f>LOOKUP($A6,'DMG Tables'!$P$2:$P$35,'DMG Tables'!$O$2:$O$35)*BUY$1*LOOKUP(BUY$1,'DMG Tables'!$G$2:$G$7,'DMG Tables'!$H$2:$H$7)</f>
        <v>1536000</v>
      </c>
      <c r="BUZ6" s="1">
        <f>LOOKUP($A6,'DMG Tables'!$P$2:$P$35,'DMG Tables'!$O$2:$O$35)*BUZ$1*LOOKUP(BUZ$1,'DMG Tables'!$G$2:$G$7,'DMG Tables'!$H$2:$H$7)</f>
        <v>1536800</v>
      </c>
      <c r="BVA6" s="1">
        <f>LOOKUP($A6,'DMG Tables'!$P$2:$P$35,'DMG Tables'!$O$2:$O$35)*BVA$1*LOOKUP(BVA$1,'DMG Tables'!$G$2:$G$7,'DMG Tables'!$H$2:$H$7)</f>
        <v>1537600</v>
      </c>
      <c r="BVB6" s="1">
        <f>LOOKUP($A6,'DMG Tables'!$P$2:$P$35,'DMG Tables'!$O$2:$O$35)*BVB$1*LOOKUP(BVB$1,'DMG Tables'!$G$2:$G$7,'DMG Tables'!$H$2:$H$7)</f>
        <v>1538400</v>
      </c>
      <c r="BVC6" s="1">
        <f>LOOKUP($A6,'DMG Tables'!$P$2:$P$35,'DMG Tables'!$O$2:$O$35)*BVC$1*LOOKUP(BVC$1,'DMG Tables'!$G$2:$G$7,'DMG Tables'!$H$2:$H$7)</f>
        <v>1539200</v>
      </c>
      <c r="BVD6" s="1">
        <f>LOOKUP($A6,'DMG Tables'!$P$2:$P$35,'DMG Tables'!$O$2:$O$35)*BVD$1*LOOKUP(BVD$1,'DMG Tables'!$G$2:$G$7,'DMG Tables'!$H$2:$H$7)</f>
        <v>1540000</v>
      </c>
      <c r="BVE6" s="1">
        <f>LOOKUP($A6,'DMG Tables'!$P$2:$P$35,'DMG Tables'!$O$2:$O$35)*BVE$1*LOOKUP(BVE$1,'DMG Tables'!$G$2:$G$7,'DMG Tables'!$H$2:$H$7)</f>
        <v>1540800</v>
      </c>
      <c r="BVF6" s="1">
        <f>LOOKUP($A6,'DMG Tables'!$P$2:$P$35,'DMG Tables'!$O$2:$O$35)*BVF$1*LOOKUP(BVF$1,'DMG Tables'!$G$2:$G$7,'DMG Tables'!$H$2:$H$7)</f>
        <v>1541600</v>
      </c>
      <c r="BVG6" s="1">
        <f>LOOKUP($A6,'DMG Tables'!$P$2:$P$35,'DMG Tables'!$O$2:$O$35)*BVG$1*LOOKUP(BVG$1,'DMG Tables'!$G$2:$G$7,'DMG Tables'!$H$2:$H$7)</f>
        <v>1542400</v>
      </c>
      <c r="BVH6" s="1">
        <f>LOOKUP($A6,'DMG Tables'!$P$2:$P$35,'DMG Tables'!$O$2:$O$35)*BVH$1*LOOKUP(BVH$1,'DMG Tables'!$G$2:$G$7,'DMG Tables'!$H$2:$H$7)</f>
        <v>1543200</v>
      </c>
      <c r="BVI6" s="1">
        <f>LOOKUP($A6,'DMG Tables'!$P$2:$P$35,'DMG Tables'!$O$2:$O$35)*BVI$1*LOOKUP(BVI$1,'DMG Tables'!$G$2:$G$7,'DMG Tables'!$H$2:$H$7)</f>
        <v>1544000</v>
      </c>
      <c r="BVJ6" s="1">
        <f>LOOKUP($A6,'DMG Tables'!$P$2:$P$35,'DMG Tables'!$O$2:$O$35)*BVJ$1*LOOKUP(BVJ$1,'DMG Tables'!$G$2:$G$7,'DMG Tables'!$H$2:$H$7)</f>
        <v>1544800</v>
      </c>
      <c r="BVK6" s="1">
        <f>LOOKUP($A6,'DMG Tables'!$P$2:$P$35,'DMG Tables'!$O$2:$O$35)*BVK$1*LOOKUP(BVK$1,'DMG Tables'!$G$2:$G$7,'DMG Tables'!$H$2:$H$7)</f>
        <v>1545600</v>
      </c>
      <c r="BVL6" s="1">
        <f>LOOKUP($A6,'DMG Tables'!$P$2:$P$35,'DMG Tables'!$O$2:$O$35)*BVL$1*LOOKUP(BVL$1,'DMG Tables'!$G$2:$G$7,'DMG Tables'!$H$2:$H$7)</f>
        <v>1546400</v>
      </c>
      <c r="BVM6" s="1">
        <f>LOOKUP($A6,'DMG Tables'!$P$2:$P$35,'DMG Tables'!$O$2:$O$35)*BVM$1*LOOKUP(BVM$1,'DMG Tables'!$G$2:$G$7,'DMG Tables'!$H$2:$H$7)</f>
        <v>1547200</v>
      </c>
      <c r="BVN6" s="1">
        <f>LOOKUP($A6,'DMG Tables'!$P$2:$P$35,'DMG Tables'!$O$2:$O$35)*BVN$1*LOOKUP(BVN$1,'DMG Tables'!$G$2:$G$7,'DMG Tables'!$H$2:$H$7)</f>
        <v>1548000</v>
      </c>
      <c r="BVO6" s="1">
        <f>LOOKUP($A6,'DMG Tables'!$P$2:$P$35,'DMG Tables'!$O$2:$O$35)*BVO$1*LOOKUP(BVO$1,'DMG Tables'!$G$2:$G$7,'DMG Tables'!$H$2:$H$7)</f>
        <v>1548800</v>
      </c>
      <c r="BVP6" s="1">
        <f>LOOKUP($A6,'DMG Tables'!$P$2:$P$35,'DMG Tables'!$O$2:$O$35)*BVP$1*LOOKUP(BVP$1,'DMG Tables'!$G$2:$G$7,'DMG Tables'!$H$2:$H$7)</f>
        <v>1549600</v>
      </c>
      <c r="BVQ6" s="1">
        <f>LOOKUP($A6,'DMG Tables'!$P$2:$P$35,'DMG Tables'!$O$2:$O$35)*BVQ$1*LOOKUP(BVQ$1,'DMG Tables'!$G$2:$G$7,'DMG Tables'!$H$2:$H$7)</f>
        <v>1550400</v>
      </c>
      <c r="BVR6" s="1">
        <f>LOOKUP($A6,'DMG Tables'!$P$2:$P$35,'DMG Tables'!$O$2:$O$35)*BVR$1*LOOKUP(BVR$1,'DMG Tables'!$G$2:$G$7,'DMG Tables'!$H$2:$H$7)</f>
        <v>1551200</v>
      </c>
      <c r="BVS6" s="1">
        <f>LOOKUP($A6,'DMG Tables'!$P$2:$P$35,'DMG Tables'!$O$2:$O$35)*BVS$1*LOOKUP(BVS$1,'DMG Tables'!$G$2:$G$7,'DMG Tables'!$H$2:$H$7)</f>
        <v>1552000</v>
      </c>
      <c r="BVT6" s="1">
        <f>LOOKUP($A6,'DMG Tables'!$P$2:$P$35,'DMG Tables'!$O$2:$O$35)*BVT$1*LOOKUP(BVT$1,'DMG Tables'!$G$2:$G$7,'DMG Tables'!$H$2:$H$7)</f>
        <v>1552800</v>
      </c>
      <c r="BVU6" s="1">
        <f>LOOKUP($A6,'DMG Tables'!$P$2:$P$35,'DMG Tables'!$O$2:$O$35)*BVU$1*LOOKUP(BVU$1,'DMG Tables'!$G$2:$G$7,'DMG Tables'!$H$2:$H$7)</f>
        <v>1553600</v>
      </c>
      <c r="BVV6" s="1">
        <f>LOOKUP($A6,'DMG Tables'!$P$2:$P$35,'DMG Tables'!$O$2:$O$35)*BVV$1*LOOKUP(BVV$1,'DMG Tables'!$G$2:$G$7,'DMG Tables'!$H$2:$H$7)</f>
        <v>1554400</v>
      </c>
      <c r="BVW6" s="1">
        <f>LOOKUP($A6,'DMG Tables'!$P$2:$P$35,'DMG Tables'!$O$2:$O$35)*BVW$1*LOOKUP(BVW$1,'DMG Tables'!$G$2:$G$7,'DMG Tables'!$H$2:$H$7)</f>
        <v>1555200</v>
      </c>
      <c r="BVX6" s="1">
        <f>LOOKUP($A6,'DMG Tables'!$P$2:$P$35,'DMG Tables'!$O$2:$O$35)*BVX$1*LOOKUP(BVX$1,'DMG Tables'!$G$2:$G$7,'DMG Tables'!$H$2:$H$7)</f>
        <v>1556000</v>
      </c>
      <c r="BVY6" s="1">
        <f>LOOKUP($A6,'DMG Tables'!$P$2:$P$35,'DMG Tables'!$O$2:$O$35)*BVY$1*LOOKUP(BVY$1,'DMG Tables'!$G$2:$G$7,'DMG Tables'!$H$2:$H$7)</f>
        <v>1556800</v>
      </c>
      <c r="BVZ6" s="1">
        <f>LOOKUP($A6,'DMG Tables'!$P$2:$P$35,'DMG Tables'!$O$2:$O$35)*BVZ$1*LOOKUP(BVZ$1,'DMG Tables'!$G$2:$G$7,'DMG Tables'!$H$2:$H$7)</f>
        <v>1557600</v>
      </c>
      <c r="BWA6" s="1">
        <f>LOOKUP($A6,'DMG Tables'!$P$2:$P$35,'DMG Tables'!$O$2:$O$35)*BWA$1*LOOKUP(BWA$1,'DMG Tables'!$G$2:$G$7,'DMG Tables'!$H$2:$H$7)</f>
        <v>1558400</v>
      </c>
      <c r="BWB6" s="1">
        <f>LOOKUP($A6,'DMG Tables'!$P$2:$P$35,'DMG Tables'!$O$2:$O$35)*BWB$1*LOOKUP(BWB$1,'DMG Tables'!$G$2:$G$7,'DMG Tables'!$H$2:$H$7)</f>
        <v>1559200</v>
      </c>
      <c r="BWC6" s="1">
        <f>LOOKUP($A6,'DMG Tables'!$P$2:$P$35,'DMG Tables'!$O$2:$O$35)*BWC$1*LOOKUP(BWC$1,'DMG Tables'!$G$2:$G$7,'DMG Tables'!$H$2:$H$7)</f>
        <v>1560000</v>
      </c>
      <c r="BWD6" s="1">
        <f>LOOKUP($A6,'DMG Tables'!$P$2:$P$35,'DMG Tables'!$O$2:$O$35)*BWD$1*LOOKUP(BWD$1,'DMG Tables'!$G$2:$G$7,'DMG Tables'!$H$2:$H$7)</f>
        <v>1560800</v>
      </c>
      <c r="BWE6" s="1">
        <f>LOOKUP($A6,'DMG Tables'!$P$2:$P$35,'DMG Tables'!$O$2:$O$35)*BWE$1*LOOKUP(BWE$1,'DMG Tables'!$G$2:$G$7,'DMG Tables'!$H$2:$H$7)</f>
        <v>1561600</v>
      </c>
      <c r="BWF6" s="1">
        <f>LOOKUP($A6,'DMG Tables'!$P$2:$P$35,'DMG Tables'!$O$2:$O$35)*BWF$1*LOOKUP(BWF$1,'DMG Tables'!$G$2:$G$7,'DMG Tables'!$H$2:$H$7)</f>
        <v>1562400</v>
      </c>
      <c r="BWG6" s="1">
        <f>LOOKUP($A6,'DMG Tables'!$P$2:$P$35,'DMG Tables'!$O$2:$O$35)*BWG$1*LOOKUP(BWG$1,'DMG Tables'!$G$2:$G$7,'DMG Tables'!$H$2:$H$7)</f>
        <v>1563200</v>
      </c>
      <c r="BWH6" s="1">
        <f>LOOKUP($A6,'DMG Tables'!$P$2:$P$35,'DMG Tables'!$O$2:$O$35)*BWH$1*LOOKUP(BWH$1,'DMG Tables'!$G$2:$G$7,'DMG Tables'!$H$2:$H$7)</f>
        <v>1564000</v>
      </c>
      <c r="BWI6" s="1">
        <f>LOOKUP($A6,'DMG Tables'!$P$2:$P$35,'DMG Tables'!$O$2:$O$35)*BWI$1*LOOKUP(BWI$1,'DMG Tables'!$G$2:$G$7,'DMG Tables'!$H$2:$H$7)</f>
        <v>1564800</v>
      </c>
      <c r="BWJ6" s="1">
        <f>LOOKUP($A6,'DMG Tables'!$P$2:$P$35,'DMG Tables'!$O$2:$O$35)*BWJ$1*LOOKUP(BWJ$1,'DMG Tables'!$G$2:$G$7,'DMG Tables'!$H$2:$H$7)</f>
        <v>1565600</v>
      </c>
      <c r="BWK6" s="1">
        <f>LOOKUP($A6,'DMG Tables'!$P$2:$P$35,'DMG Tables'!$O$2:$O$35)*BWK$1*LOOKUP(BWK$1,'DMG Tables'!$G$2:$G$7,'DMG Tables'!$H$2:$H$7)</f>
        <v>1566400</v>
      </c>
      <c r="BWL6" s="1">
        <f>LOOKUP($A6,'DMG Tables'!$P$2:$P$35,'DMG Tables'!$O$2:$O$35)*BWL$1*LOOKUP(BWL$1,'DMG Tables'!$G$2:$G$7,'DMG Tables'!$H$2:$H$7)</f>
        <v>1567200</v>
      </c>
      <c r="BWM6" s="1">
        <f>LOOKUP($A6,'DMG Tables'!$P$2:$P$35,'DMG Tables'!$O$2:$O$35)*BWM$1*LOOKUP(BWM$1,'DMG Tables'!$G$2:$G$7,'DMG Tables'!$H$2:$H$7)</f>
        <v>1568000</v>
      </c>
      <c r="BWN6" s="1">
        <f>LOOKUP($A6,'DMG Tables'!$P$2:$P$35,'DMG Tables'!$O$2:$O$35)*BWN$1*LOOKUP(BWN$1,'DMG Tables'!$G$2:$G$7,'DMG Tables'!$H$2:$H$7)</f>
        <v>1568800</v>
      </c>
      <c r="BWO6" s="1">
        <f>LOOKUP($A6,'DMG Tables'!$P$2:$P$35,'DMG Tables'!$O$2:$O$35)*BWO$1*LOOKUP(BWO$1,'DMG Tables'!$G$2:$G$7,'DMG Tables'!$H$2:$H$7)</f>
        <v>1569600</v>
      </c>
      <c r="BWP6" s="1">
        <f>LOOKUP($A6,'DMG Tables'!$P$2:$P$35,'DMG Tables'!$O$2:$O$35)*BWP$1*LOOKUP(BWP$1,'DMG Tables'!$G$2:$G$7,'DMG Tables'!$H$2:$H$7)</f>
        <v>1570400</v>
      </c>
      <c r="BWQ6" s="1">
        <f>LOOKUP($A6,'DMG Tables'!$P$2:$P$35,'DMG Tables'!$O$2:$O$35)*BWQ$1*LOOKUP(BWQ$1,'DMG Tables'!$G$2:$G$7,'DMG Tables'!$H$2:$H$7)</f>
        <v>1571200</v>
      </c>
      <c r="BWR6" s="1">
        <f>LOOKUP($A6,'DMG Tables'!$P$2:$P$35,'DMG Tables'!$O$2:$O$35)*BWR$1*LOOKUP(BWR$1,'DMG Tables'!$G$2:$G$7,'DMG Tables'!$H$2:$H$7)</f>
        <v>1572000</v>
      </c>
      <c r="BWS6" s="1">
        <f>LOOKUP($A6,'DMG Tables'!$P$2:$P$35,'DMG Tables'!$O$2:$O$35)*BWS$1*LOOKUP(BWS$1,'DMG Tables'!$G$2:$G$7,'DMG Tables'!$H$2:$H$7)</f>
        <v>1572800</v>
      </c>
      <c r="BWT6" s="1">
        <f>LOOKUP($A6,'DMG Tables'!$P$2:$P$35,'DMG Tables'!$O$2:$O$35)*BWT$1*LOOKUP(BWT$1,'DMG Tables'!$G$2:$G$7,'DMG Tables'!$H$2:$H$7)</f>
        <v>1573600</v>
      </c>
      <c r="BWU6" s="1">
        <f>LOOKUP($A6,'DMG Tables'!$P$2:$P$35,'DMG Tables'!$O$2:$O$35)*BWU$1*LOOKUP(BWU$1,'DMG Tables'!$G$2:$G$7,'DMG Tables'!$H$2:$H$7)</f>
        <v>1574400</v>
      </c>
      <c r="BWV6" s="1">
        <f>LOOKUP($A6,'DMG Tables'!$P$2:$P$35,'DMG Tables'!$O$2:$O$35)*BWV$1*LOOKUP(BWV$1,'DMG Tables'!$G$2:$G$7,'DMG Tables'!$H$2:$H$7)</f>
        <v>1575200</v>
      </c>
      <c r="BWW6" s="1">
        <f>LOOKUP($A6,'DMG Tables'!$P$2:$P$35,'DMG Tables'!$O$2:$O$35)*BWW$1*LOOKUP(BWW$1,'DMG Tables'!$G$2:$G$7,'DMG Tables'!$H$2:$H$7)</f>
        <v>1576000</v>
      </c>
      <c r="BWX6" s="1">
        <f>LOOKUP($A6,'DMG Tables'!$P$2:$P$35,'DMG Tables'!$O$2:$O$35)*BWX$1*LOOKUP(BWX$1,'DMG Tables'!$G$2:$G$7,'DMG Tables'!$H$2:$H$7)</f>
        <v>1576800</v>
      </c>
      <c r="BWY6" s="1">
        <f>LOOKUP($A6,'DMG Tables'!$P$2:$P$35,'DMG Tables'!$O$2:$O$35)*BWY$1*LOOKUP(BWY$1,'DMG Tables'!$G$2:$G$7,'DMG Tables'!$H$2:$H$7)</f>
        <v>1577600</v>
      </c>
      <c r="BWZ6" s="1">
        <f>LOOKUP($A6,'DMG Tables'!$P$2:$P$35,'DMG Tables'!$O$2:$O$35)*BWZ$1*LOOKUP(BWZ$1,'DMG Tables'!$G$2:$G$7,'DMG Tables'!$H$2:$H$7)</f>
        <v>1578400</v>
      </c>
      <c r="BXA6" s="1">
        <f>LOOKUP($A6,'DMG Tables'!$P$2:$P$35,'DMG Tables'!$O$2:$O$35)*BXA$1*LOOKUP(BXA$1,'DMG Tables'!$G$2:$G$7,'DMG Tables'!$H$2:$H$7)</f>
        <v>1579200</v>
      </c>
      <c r="BXB6" s="1">
        <f>LOOKUP($A6,'DMG Tables'!$P$2:$P$35,'DMG Tables'!$O$2:$O$35)*BXB$1*LOOKUP(BXB$1,'DMG Tables'!$G$2:$G$7,'DMG Tables'!$H$2:$H$7)</f>
        <v>1580000</v>
      </c>
      <c r="BXC6" s="1">
        <f>LOOKUP($A6,'DMG Tables'!$P$2:$P$35,'DMG Tables'!$O$2:$O$35)*BXC$1*LOOKUP(BXC$1,'DMG Tables'!$G$2:$G$7,'DMG Tables'!$H$2:$H$7)</f>
        <v>1580800</v>
      </c>
      <c r="BXD6" s="1">
        <f>LOOKUP($A6,'DMG Tables'!$P$2:$P$35,'DMG Tables'!$O$2:$O$35)*BXD$1*LOOKUP(BXD$1,'DMG Tables'!$G$2:$G$7,'DMG Tables'!$H$2:$H$7)</f>
        <v>1581600</v>
      </c>
      <c r="BXE6" s="1">
        <f>LOOKUP($A6,'DMG Tables'!$P$2:$P$35,'DMG Tables'!$O$2:$O$35)*BXE$1*LOOKUP(BXE$1,'DMG Tables'!$G$2:$G$7,'DMG Tables'!$H$2:$H$7)</f>
        <v>1582400</v>
      </c>
      <c r="BXF6" s="1">
        <f>LOOKUP($A6,'DMG Tables'!$P$2:$P$35,'DMG Tables'!$O$2:$O$35)*BXF$1*LOOKUP(BXF$1,'DMG Tables'!$G$2:$G$7,'DMG Tables'!$H$2:$H$7)</f>
        <v>1583200</v>
      </c>
      <c r="BXG6" s="1">
        <f>LOOKUP($A6,'DMG Tables'!$P$2:$P$35,'DMG Tables'!$O$2:$O$35)*BXG$1*LOOKUP(BXG$1,'DMG Tables'!$G$2:$G$7,'DMG Tables'!$H$2:$H$7)</f>
        <v>1584000</v>
      </c>
      <c r="BXH6" s="1">
        <f>LOOKUP($A6,'DMG Tables'!$P$2:$P$35,'DMG Tables'!$O$2:$O$35)*BXH$1*LOOKUP(BXH$1,'DMG Tables'!$G$2:$G$7,'DMG Tables'!$H$2:$H$7)</f>
        <v>1584800</v>
      </c>
      <c r="BXI6" s="1">
        <f>LOOKUP($A6,'DMG Tables'!$P$2:$P$35,'DMG Tables'!$O$2:$O$35)*BXI$1*LOOKUP(BXI$1,'DMG Tables'!$G$2:$G$7,'DMG Tables'!$H$2:$H$7)</f>
        <v>1585600</v>
      </c>
      <c r="BXJ6" s="1">
        <f>LOOKUP($A6,'DMG Tables'!$P$2:$P$35,'DMG Tables'!$O$2:$O$35)*BXJ$1*LOOKUP(BXJ$1,'DMG Tables'!$G$2:$G$7,'DMG Tables'!$H$2:$H$7)</f>
        <v>1586400</v>
      </c>
      <c r="BXK6" s="1">
        <f>LOOKUP($A6,'DMG Tables'!$P$2:$P$35,'DMG Tables'!$O$2:$O$35)*BXK$1*LOOKUP(BXK$1,'DMG Tables'!$G$2:$G$7,'DMG Tables'!$H$2:$H$7)</f>
        <v>1587200</v>
      </c>
      <c r="BXL6" s="1">
        <f>LOOKUP($A6,'DMG Tables'!$P$2:$P$35,'DMG Tables'!$O$2:$O$35)*BXL$1*LOOKUP(BXL$1,'DMG Tables'!$G$2:$G$7,'DMG Tables'!$H$2:$H$7)</f>
        <v>1588000</v>
      </c>
      <c r="BXM6" s="1">
        <f>LOOKUP($A6,'DMG Tables'!$P$2:$P$35,'DMG Tables'!$O$2:$O$35)*BXM$1*LOOKUP(BXM$1,'DMG Tables'!$G$2:$G$7,'DMG Tables'!$H$2:$H$7)</f>
        <v>1588800</v>
      </c>
      <c r="BXN6" s="1">
        <f>LOOKUP($A6,'DMG Tables'!$P$2:$P$35,'DMG Tables'!$O$2:$O$35)*BXN$1*LOOKUP(BXN$1,'DMG Tables'!$G$2:$G$7,'DMG Tables'!$H$2:$H$7)</f>
        <v>1589600</v>
      </c>
      <c r="BXO6" s="1">
        <f>LOOKUP($A6,'DMG Tables'!$P$2:$P$35,'DMG Tables'!$O$2:$O$35)*BXO$1*LOOKUP(BXO$1,'DMG Tables'!$G$2:$G$7,'DMG Tables'!$H$2:$H$7)</f>
        <v>1590400</v>
      </c>
      <c r="BXP6" s="1">
        <f>LOOKUP($A6,'DMG Tables'!$P$2:$P$35,'DMG Tables'!$O$2:$O$35)*BXP$1*LOOKUP(BXP$1,'DMG Tables'!$G$2:$G$7,'DMG Tables'!$H$2:$H$7)</f>
        <v>1591200</v>
      </c>
      <c r="BXQ6" s="1">
        <f>LOOKUP($A6,'DMG Tables'!$P$2:$P$35,'DMG Tables'!$O$2:$O$35)*BXQ$1*LOOKUP(BXQ$1,'DMG Tables'!$G$2:$G$7,'DMG Tables'!$H$2:$H$7)</f>
        <v>1592000</v>
      </c>
      <c r="BXR6" s="1">
        <f>LOOKUP($A6,'DMG Tables'!$P$2:$P$35,'DMG Tables'!$O$2:$O$35)*BXR$1*LOOKUP(BXR$1,'DMG Tables'!$G$2:$G$7,'DMG Tables'!$H$2:$H$7)</f>
        <v>1592800</v>
      </c>
      <c r="BXS6" s="1">
        <f>LOOKUP($A6,'DMG Tables'!$P$2:$P$35,'DMG Tables'!$O$2:$O$35)*BXS$1*LOOKUP(BXS$1,'DMG Tables'!$G$2:$G$7,'DMG Tables'!$H$2:$H$7)</f>
        <v>1593600</v>
      </c>
      <c r="BXT6" s="1">
        <f>LOOKUP($A6,'DMG Tables'!$P$2:$P$35,'DMG Tables'!$O$2:$O$35)*BXT$1*LOOKUP(BXT$1,'DMG Tables'!$G$2:$G$7,'DMG Tables'!$H$2:$H$7)</f>
        <v>1594400</v>
      </c>
      <c r="BXU6" s="1">
        <f>LOOKUP($A6,'DMG Tables'!$P$2:$P$35,'DMG Tables'!$O$2:$O$35)*BXU$1*LOOKUP(BXU$1,'DMG Tables'!$G$2:$G$7,'DMG Tables'!$H$2:$H$7)</f>
        <v>1595200</v>
      </c>
      <c r="BXV6" s="1">
        <f>LOOKUP($A6,'DMG Tables'!$P$2:$P$35,'DMG Tables'!$O$2:$O$35)*BXV$1*LOOKUP(BXV$1,'DMG Tables'!$G$2:$G$7,'DMG Tables'!$H$2:$H$7)</f>
        <v>1596000</v>
      </c>
      <c r="BXW6" s="1">
        <f>LOOKUP($A6,'DMG Tables'!$P$2:$P$35,'DMG Tables'!$O$2:$O$35)*BXW$1*LOOKUP(BXW$1,'DMG Tables'!$G$2:$G$7,'DMG Tables'!$H$2:$H$7)</f>
        <v>1596800</v>
      </c>
      <c r="BXX6" s="1">
        <f>LOOKUP($A6,'DMG Tables'!$P$2:$P$35,'DMG Tables'!$O$2:$O$35)*BXX$1*LOOKUP(BXX$1,'DMG Tables'!$G$2:$G$7,'DMG Tables'!$H$2:$H$7)</f>
        <v>1597600</v>
      </c>
      <c r="BXY6" s="1">
        <f>LOOKUP($A6,'DMG Tables'!$P$2:$P$35,'DMG Tables'!$O$2:$O$35)*BXY$1*LOOKUP(BXY$1,'DMG Tables'!$G$2:$G$7,'DMG Tables'!$H$2:$H$7)</f>
        <v>1598400</v>
      </c>
      <c r="BXZ6" s="1">
        <f>LOOKUP($A6,'DMG Tables'!$P$2:$P$35,'DMG Tables'!$O$2:$O$35)*BXZ$1*LOOKUP(BXZ$1,'DMG Tables'!$G$2:$G$7,'DMG Tables'!$H$2:$H$7)</f>
        <v>1599200</v>
      </c>
      <c r="BYA6" s="1">
        <f>LOOKUP($A6,'DMG Tables'!$P$2:$P$35,'DMG Tables'!$O$2:$O$35)*BYA$1*LOOKUP(BYA$1,'DMG Tables'!$G$2:$G$7,'DMG Tables'!$H$2:$H$7)</f>
        <v>1600000</v>
      </c>
      <c r="BYB6" s="1">
        <f>LOOKUP($A6,'DMG Tables'!$P$2:$P$35,'DMG Tables'!$O$2:$O$35)*BYB$1*LOOKUP(BYB$1,'DMG Tables'!$G$2:$G$7,'DMG Tables'!$H$2:$H$7)</f>
        <v>1600800</v>
      </c>
      <c r="BYC6" s="1">
        <f>LOOKUP($A6,'DMG Tables'!$P$2:$P$35,'DMG Tables'!$O$2:$O$35)*BYC$1*LOOKUP(BYC$1,'DMG Tables'!$G$2:$G$7,'DMG Tables'!$H$2:$H$7)</f>
        <v>1601600</v>
      </c>
      <c r="BYD6" s="1">
        <f>LOOKUP($A6,'DMG Tables'!$P$2:$P$35,'DMG Tables'!$O$2:$O$35)*BYD$1*LOOKUP(BYD$1,'DMG Tables'!$G$2:$G$7,'DMG Tables'!$H$2:$H$7)</f>
        <v>1602400</v>
      </c>
      <c r="BYE6" s="1">
        <f>LOOKUP($A6,'DMG Tables'!$P$2:$P$35,'DMG Tables'!$O$2:$O$35)*BYE$1*LOOKUP(BYE$1,'DMG Tables'!$G$2:$G$7,'DMG Tables'!$H$2:$H$7)</f>
        <v>1603200</v>
      </c>
      <c r="BYF6" s="1">
        <f>LOOKUP($A6,'DMG Tables'!$P$2:$P$35,'DMG Tables'!$O$2:$O$35)*BYF$1*LOOKUP(BYF$1,'DMG Tables'!$G$2:$G$7,'DMG Tables'!$H$2:$H$7)</f>
        <v>1604000</v>
      </c>
      <c r="BYG6" s="1">
        <f>LOOKUP($A6,'DMG Tables'!$P$2:$P$35,'DMG Tables'!$O$2:$O$35)*BYG$1*LOOKUP(BYG$1,'DMG Tables'!$G$2:$G$7,'DMG Tables'!$H$2:$H$7)</f>
        <v>1604800</v>
      </c>
      <c r="BYH6" s="1">
        <f>LOOKUP($A6,'DMG Tables'!$P$2:$P$35,'DMG Tables'!$O$2:$O$35)*BYH$1*LOOKUP(BYH$1,'DMG Tables'!$G$2:$G$7,'DMG Tables'!$H$2:$H$7)</f>
        <v>1605600</v>
      </c>
      <c r="BYI6" s="1">
        <f>LOOKUP($A6,'DMG Tables'!$P$2:$P$35,'DMG Tables'!$O$2:$O$35)*BYI$1*LOOKUP(BYI$1,'DMG Tables'!$G$2:$G$7,'DMG Tables'!$H$2:$H$7)</f>
        <v>1606400</v>
      </c>
      <c r="BYJ6" s="1">
        <f>LOOKUP($A6,'DMG Tables'!$P$2:$P$35,'DMG Tables'!$O$2:$O$35)*BYJ$1*LOOKUP(BYJ$1,'DMG Tables'!$G$2:$G$7,'DMG Tables'!$H$2:$H$7)</f>
        <v>1607200</v>
      </c>
      <c r="BYK6" s="1">
        <f>LOOKUP($A6,'DMG Tables'!$P$2:$P$35,'DMG Tables'!$O$2:$O$35)*BYK$1*LOOKUP(BYK$1,'DMG Tables'!$G$2:$G$7,'DMG Tables'!$H$2:$H$7)</f>
        <v>1608000</v>
      </c>
      <c r="BYL6" s="1">
        <f>LOOKUP($A6,'DMG Tables'!$P$2:$P$35,'DMG Tables'!$O$2:$O$35)*BYL$1*LOOKUP(BYL$1,'DMG Tables'!$G$2:$G$7,'DMG Tables'!$H$2:$H$7)</f>
        <v>1608800</v>
      </c>
      <c r="BYM6" s="1">
        <f>LOOKUP($A6,'DMG Tables'!$P$2:$P$35,'DMG Tables'!$O$2:$O$35)*BYM$1*LOOKUP(BYM$1,'DMG Tables'!$G$2:$G$7,'DMG Tables'!$H$2:$H$7)</f>
        <v>1609600</v>
      </c>
      <c r="BYN6" s="1">
        <f>LOOKUP($A6,'DMG Tables'!$P$2:$P$35,'DMG Tables'!$O$2:$O$35)*BYN$1*LOOKUP(BYN$1,'DMG Tables'!$G$2:$G$7,'DMG Tables'!$H$2:$H$7)</f>
        <v>1610400</v>
      </c>
      <c r="BYO6" s="1">
        <f>LOOKUP($A6,'DMG Tables'!$P$2:$P$35,'DMG Tables'!$O$2:$O$35)*BYO$1*LOOKUP(BYO$1,'DMG Tables'!$G$2:$G$7,'DMG Tables'!$H$2:$H$7)</f>
        <v>1611200</v>
      </c>
      <c r="BYP6" s="1">
        <f>LOOKUP($A6,'DMG Tables'!$P$2:$P$35,'DMG Tables'!$O$2:$O$35)*BYP$1*LOOKUP(BYP$1,'DMG Tables'!$G$2:$G$7,'DMG Tables'!$H$2:$H$7)</f>
        <v>1612000</v>
      </c>
      <c r="BYQ6" s="1">
        <f>LOOKUP($A6,'DMG Tables'!$P$2:$P$35,'DMG Tables'!$O$2:$O$35)*BYQ$1*LOOKUP(BYQ$1,'DMG Tables'!$G$2:$G$7,'DMG Tables'!$H$2:$H$7)</f>
        <v>1612800</v>
      </c>
      <c r="BYR6" s="1">
        <f>LOOKUP($A6,'DMG Tables'!$P$2:$P$35,'DMG Tables'!$O$2:$O$35)*BYR$1*LOOKUP(BYR$1,'DMG Tables'!$G$2:$G$7,'DMG Tables'!$H$2:$H$7)</f>
        <v>1613600</v>
      </c>
      <c r="BYS6" s="1">
        <f>LOOKUP($A6,'DMG Tables'!$P$2:$P$35,'DMG Tables'!$O$2:$O$35)*BYS$1*LOOKUP(BYS$1,'DMG Tables'!$G$2:$G$7,'DMG Tables'!$H$2:$H$7)</f>
        <v>1614400</v>
      </c>
      <c r="BYT6" s="1">
        <f>LOOKUP($A6,'DMG Tables'!$P$2:$P$35,'DMG Tables'!$O$2:$O$35)*BYT$1*LOOKUP(BYT$1,'DMG Tables'!$G$2:$G$7,'DMG Tables'!$H$2:$H$7)</f>
        <v>1615200</v>
      </c>
      <c r="BYU6" s="1">
        <f>LOOKUP($A6,'DMG Tables'!$P$2:$P$35,'DMG Tables'!$O$2:$O$35)*BYU$1*LOOKUP(BYU$1,'DMG Tables'!$G$2:$G$7,'DMG Tables'!$H$2:$H$7)</f>
        <v>1616000</v>
      </c>
      <c r="BYV6" s="1">
        <f>LOOKUP($A6,'DMG Tables'!$P$2:$P$35,'DMG Tables'!$O$2:$O$35)*BYV$1*LOOKUP(BYV$1,'DMG Tables'!$G$2:$G$7,'DMG Tables'!$H$2:$H$7)</f>
        <v>1616800</v>
      </c>
      <c r="BYW6" s="1">
        <f>LOOKUP($A6,'DMG Tables'!$P$2:$P$35,'DMG Tables'!$O$2:$O$35)*BYW$1*LOOKUP(BYW$1,'DMG Tables'!$G$2:$G$7,'DMG Tables'!$H$2:$H$7)</f>
        <v>1617600</v>
      </c>
      <c r="BYX6" s="1">
        <f>LOOKUP($A6,'DMG Tables'!$P$2:$P$35,'DMG Tables'!$O$2:$O$35)*BYX$1*LOOKUP(BYX$1,'DMG Tables'!$G$2:$G$7,'DMG Tables'!$H$2:$H$7)</f>
        <v>1618400</v>
      </c>
      <c r="BYY6" s="1">
        <f>LOOKUP($A6,'DMG Tables'!$P$2:$P$35,'DMG Tables'!$O$2:$O$35)*BYY$1*LOOKUP(BYY$1,'DMG Tables'!$G$2:$G$7,'DMG Tables'!$H$2:$H$7)</f>
        <v>1619200</v>
      </c>
      <c r="BYZ6" s="1">
        <f>LOOKUP($A6,'DMG Tables'!$P$2:$P$35,'DMG Tables'!$O$2:$O$35)*BYZ$1*LOOKUP(BYZ$1,'DMG Tables'!$G$2:$G$7,'DMG Tables'!$H$2:$H$7)</f>
        <v>1620000</v>
      </c>
      <c r="BZA6" s="1">
        <f>LOOKUP($A6,'DMG Tables'!$P$2:$P$35,'DMG Tables'!$O$2:$O$35)*BZA$1*LOOKUP(BZA$1,'DMG Tables'!$G$2:$G$7,'DMG Tables'!$H$2:$H$7)</f>
        <v>1620800</v>
      </c>
      <c r="BZB6" s="1">
        <f>LOOKUP($A6,'DMG Tables'!$P$2:$P$35,'DMG Tables'!$O$2:$O$35)*BZB$1*LOOKUP(BZB$1,'DMG Tables'!$G$2:$G$7,'DMG Tables'!$H$2:$H$7)</f>
        <v>1621600</v>
      </c>
      <c r="BZC6" s="1">
        <f>LOOKUP($A6,'DMG Tables'!$P$2:$P$35,'DMG Tables'!$O$2:$O$35)*BZC$1*LOOKUP(BZC$1,'DMG Tables'!$G$2:$G$7,'DMG Tables'!$H$2:$H$7)</f>
        <v>1622400</v>
      </c>
      <c r="BZD6" s="1">
        <f>LOOKUP($A6,'DMG Tables'!$P$2:$P$35,'DMG Tables'!$O$2:$O$35)*BZD$1*LOOKUP(BZD$1,'DMG Tables'!$G$2:$G$7,'DMG Tables'!$H$2:$H$7)</f>
        <v>1623200</v>
      </c>
      <c r="BZE6" s="1">
        <f>LOOKUP($A6,'DMG Tables'!$P$2:$P$35,'DMG Tables'!$O$2:$O$35)*BZE$1*LOOKUP(BZE$1,'DMG Tables'!$G$2:$G$7,'DMG Tables'!$H$2:$H$7)</f>
        <v>1624000</v>
      </c>
      <c r="BZF6" s="1">
        <f>LOOKUP($A6,'DMG Tables'!$P$2:$P$35,'DMG Tables'!$O$2:$O$35)*BZF$1*LOOKUP(BZF$1,'DMG Tables'!$G$2:$G$7,'DMG Tables'!$H$2:$H$7)</f>
        <v>1624800</v>
      </c>
      <c r="BZG6" s="1">
        <f>LOOKUP($A6,'DMG Tables'!$P$2:$P$35,'DMG Tables'!$O$2:$O$35)*BZG$1*LOOKUP(BZG$1,'DMG Tables'!$G$2:$G$7,'DMG Tables'!$H$2:$H$7)</f>
        <v>1625600</v>
      </c>
      <c r="BZH6" s="1">
        <f>LOOKUP($A6,'DMG Tables'!$P$2:$P$35,'DMG Tables'!$O$2:$O$35)*BZH$1*LOOKUP(BZH$1,'DMG Tables'!$G$2:$G$7,'DMG Tables'!$H$2:$H$7)</f>
        <v>1626400</v>
      </c>
      <c r="BZI6" s="1">
        <f>LOOKUP($A6,'DMG Tables'!$P$2:$P$35,'DMG Tables'!$O$2:$O$35)*BZI$1*LOOKUP(BZI$1,'DMG Tables'!$G$2:$G$7,'DMG Tables'!$H$2:$H$7)</f>
        <v>1627200</v>
      </c>
      <c r="BZJ6" s="1">
        <f>LOOKUP($A6,'DMG Tables'!$P$2:$P$35,'DMG Tables'!$O$2:$O$35)*BZJ$1*LOOKUP(BZJ$1,'DMG Tables'!$G$2:$G$7,'DMG Tables'!$H$2:$H$7)</f>
        <v>1628000</v>
      </c>
      <c r="BZK6" s="1">
        <f>LOOKUP($A6,'DMG Tables'!$P$2:$P$35,'DMG Tables'!$O$2:$O$35)*BZK$1*LOOKUP(BZK$1,'DMG Tables'!$G$2:$G$7,'DMG Tables'!$H$2:$H$7)</f>
        <v>1628800</v>
      </c>
      <c r="BZL6" s="1">
        <f>LOOKUP($A6,'DMG Tables'!$P$2:$P$35,'DMG Tables'!$O$2:$O$35)*BZL$1*LOOKUP(BZL$1,'DMG Tables'!$G$2:$G$7,'DMG Tables'!$H$2:$H$7)</f>
        <v>1629600</v>
      </c>
      <c r="BZM6" s="1">
        <f>LOOKUP($A6,'DMG Tables'!$P$2:$P$35,'DMG Tables'!$O$2:$O$35)*BZM$1*LOOKUP(BZM$1,'DMG Tables'!$G$2:$G$7,'DMG Tables'!$H$2:$H$7)</f>
        <v>1630400</v>
      </c>
      <c r="BZN6" s="1">
        <f>LOOKUP($A6,'DMG Tables'!$P$2:$P$35,'DMG Tables'!$O$2:$O$35)*BZN$1*LOOKUP(BZN$1,'DMG Tables'!$G$2:$G$7,'DMG Tables'!$H$2:$H$7)</f>
        <v>1631200</v>
      </c>
      <c r="BZO6" s="1">
        <f>LOOKUP($A6,'DMG Tables'!$P$2:$P$35,'DMG Tables'!$O$2:$O$35)*BZO$1*LOOKUP(BZO$1,'DMG Tables'!$G$2:$G$7,'DMG Tables'!$H$2:$H$7)</f>
        <v>1632000</v>
      </c>
      <c r="BZP6" s="1">
        <f>LOOKUP($A6,'DMG Tables'!$P$2:$P$35,'DMG Tables'!$O$2:$O$35)*BZP$1*LOOKUP(BZP$1,'DMG Tables'!$G$2:$G$7,'DMG Tables'!$H$2:$H$7)</f>
        <v>1632800</v>
      </c>
      <c r="BZQ6" s="1">
        <f>LOOKUP($A6,'DMG Tables'!$P$2:$P$35,'DMG Tables'!$O$2:$O$35)*BZQ$1*LOOKUP(BZQ$1,'DMG Tables'!$G$2:$G$7,'DMG Tables'!$H$2:$H$7)</f>
        <v>1633600</v>
      </c>
      <c r="BZR6" s="1">
        <f>LOOKUP($A6,'DMG Tables'!$P$2:$P$35,'DMG Tables'!$O$2:$O$35)*BZR$1*LOOKUP(BZR$1,'DMG Tables'!$G$2:$G$7,'DMG Tables'!$H$2:$H$7)</f>
        <v>1634400</v>
      </c>
      <c r="BZS6" s="1">
        <f>LOOKUP($A6,'DMG Tables'!$P$2:$P$35,'DMG Tables'!$O$2:$O$35)*BZS$1*LOOKUP(BZS$1,'DMG Tables'!$G$2:$G$7,'DMG Tables'!$H$2:$H$7)</f>
        <v>1635200</v>
      </c>
      <c r="BZT6" s="1">
        <f>LOOKUP($A6,'DMG Tables'!$P$2:$P$35,'DMG Tables'!$O$2:$O$35)*BZT$1*LOOKUP(BZT$1,'DMG Tables'!$G$2:$G$7,'DMG Tables'!$H$2:$H$7)</f>
        <v>1636000</v>
      </c>
      <c r="BZU6" s="1">
        <f>LOOKUP($A6,'DMG Tables'!$P$2:$P$35,'DMG Tables'!$O$2:$O$35)*BZU$1*LOOKUP(BZU$1,'DMG Tables'!$G$2:$G$7,'DMG Tables'!$H$2:$H$7)</f>
        <v>1636800</v>
      </c>
      <c r="BZV6" s="1">
        <f>LOOKUP($A6,'DMG Tables'!$P$2:$P$35,'DMG Tables'!$O$2:$O$35)*BZV$1*LOOKUP(BZV$1,'DMG Tables'!$G$2:$G$7,'DMG Tables'!$H$2:$H$7)</f>
        <v>1637600</v>
      </c>
      <c r="BZW6" s="1">
        <f>LOOKUP($A6,'DMG Tables'!$P$2:$P$35,'DMG Tables'!$O$2:$O$35)*BZW$1*LOOKUP(BZW$1,'DMG Tables'!$G$2:$G$7,'DMG Tables'!$H$2:$H$7)</f>
        <v>1638400</v>
      </c>
      <c r="BZX6" s="1">
        <f>LOOKUP($A6,'DMG Tables'!$P$2:$P$35,'DMG Tables'!$O$2:$O$35)*BZX$1*LOOKUP(BZX$1,'DMG Tables'!$G$2:$G$7,'DMG Tables'!$H$2:$H$7)</f>
        <v>1639200</v>
      </c>
      <c r="BZY6" s="1">
        <f>LOOKUP($A6,'DMG Tables'!$P$2:$P$35,'DMG Tables'!$O$2:$O$35)*BZY$1*LOOKUP(BZY$1,'DMG Tables'!$G$2:$G$7,'DMG Tables'!$H$2:$H$7)</f>
        <v>1640000</v>
      </c>
      <c r="BZZ6" s="1">
        <f>LOOKUP($A6,'DMG Tables'!$P$2:$P$35,'DMG Tables'!$O$2:$O$35)*BZZ$1*LOOKUP(BZZ$1,'DMG Tables'!$G$2:$G$7,'DMG Tables'!$H$2:$H$7)</f>
        <v>1640800</v>
      </c>
      <c r="CAA6" s="1">
        <f>LOOKUP($A6,'DMG Tables'!$P$2:$P$35,'DMG Tables'!$O$2:$O$35)*CAA$1*LOOKUP(CAA$1,'DMG Tables'!$G$2:$G$7,'DMG Tables'!$H$2:$H$7)</f>
        <v>1641600</v>
      </c>
      <c r="CAB6" s="1">
        <f>LOOKUP($A6,'DMG Tables'!$P$2:$P$35,'DMG Tables'!$O$2:$O$35)*CAB$1*LOOKUP(CAB$1,'DMG Tables'!$G$2:$G$7,'DMG Tables'!$H$2:$H$7)</f>
        <v>1642400</v>
      </c>
      <c r="CAC6" s="1">
        <f>LOOKUP($A6,'DMG Tables'!$P$2:$P$35,'DMG Tables'!$O$2:$O$35)*CAC$1*LOOKUP(CAC$1,'DMG Tables'!$G$2:$G$7,'DMG Tables'!$H$2:$H$7)</f>
        <v>1643200</v>
      </c>
      <c r="CAD6" s="1">
        <f>LOOKUP($A6,'DMG Tables'!$P$2:$P$35,'DMG Tables'!$O$2:$O$35)*CAD$1*LOOKUP(CAD$1,'DMG Tables'!$G$2:$G$7,'DMG Tables'!$H$2:$H$7)</f>
        <v>1644000</v>
      </c>
      <c r="CAE6" s="1">
        <f>LOOKUP($A6,'DMG Tables'!$P$2:$P$35,'DMG Tables'!$O$2:$O$35)*CAE$1*LOOKUP(CAE$1,'DMG Tables'!$G$2:$G$7,'DMG Tables'!$H$2:$H$7)</f>
        <v>1644800</v>
      </c>
      <c r="CAF6" s="1">
        <f>LOOKUP($A6,'DMG Tables'!$P$2:$P$35,'DMG Tables'!$O$2:$O$35)*CAF$1*LOOKUP(CAF$1,'DMG Tables'!$G$2:$G$7,'DMG Tables'!$H$2:$H$7)</f>
        <v>1645600</v>
      </c>
      <c r="CAG6" s="1">
        <f>LOOKUP($A6,'DMG Tables'!$P$2:$P$35,'DMG Tables'!$O$2:$O$35)*CAG$1*LOOKUP(CAG$1,'DMG Tables'!$G$2:$G$7,'DMG Tables'!$H$2:$H$7)</f>
        <v>1646400</v>
      </c>
      <c r="CAH6" s="1">
        <f>LOOKUP($A6,'DMG Tables'!$P$2:$P$35,'DMG Tables'!$O$2:$O$35)*CAH$1*LOOKUP(CAH$1,'DMG Tables'!$G$2:$G$7,'DMG Tables'!$H$2:$H$7)</f>
        <v>1647200</v>
      </c>
      <c r="CAI6" s="1">
        <f>LOOKUP($A6,'DMG Tables'!$P$2:$P$35,'DMG Tables'!$O$2:$O$35)*CAI$1*LOOKUP(CAI$1,'DMG Tables'!$G$2:$G$7,'DMG Tables'!$H$2:$H$7)</f>
        <v>1648000</v>
      </c>
      <c r="CAJ6" s="1">
        <f>LOOKUP($A6,'DMG Tables'!$P$2:$P$35,'DMG Tables'!$O$2:$O$35)*CAJ$1*LOOKUP(CAJ$1,'DMG Tables'!$G$2:$G$7,'DMG Tables'!$H$2:$H$7)</f>
        <v>1648800</v>
      </c>
      <c r="CAK6" s="1">
        <f>LOOKUP($A6,'DMG Tables'!$P$2:$P$35,'DMG Tables'!$O$2:$O$35)*CAK$1*LOOKUP(CAK$1,'DMG Tables'!$G$2:$G$7,'DMG Tables'!$H$2:$H$7)</f>
        <v>1649600</v>
      </c>
      <c r="CAL6" s="1">
        <f>LOOKUP($A6,'DMG Tables'!$P$2:$P$35,'DMG Tables'!$O$2:$O$35)*CAL$1*LOOKUP(CAL$1,'DMG Tables'!$G$2:$G$7,'DMG Tables'!$H$2:$H$7)</f>
        <v>1650400</v>
      </c>
      <c r="CAM6" s="1">
        <f>LOOKUP($A6,'DMG Tables'!$P$2:$P$35,'DMG Tables'!$O$2:$O$35)*CAM$1*LOOKUP(CAM$1,'DMG Tables'!$G$2:$G$7,'DMG Tables'!$H$2:$H$7)</f>
        <v>1651200</v>
      </c>
      <c r="CAN6" s="1">
        <f>LOOKUP($A6,'DMG Tables'!$P$2:$P$35,'DMG Tables'!$O$2:$O$35)*CAN$1*LOOKUP(CAN$1,'DMG Tables'!$G$2:$G$7,'DMG Tables'!$H$2:$H$7)</f>
        <v>1652000</v>
      </c>
      <c r="CAO6" s="1">
        <f>LOOKUP($A6,'DMG Tables'!$P$2:$P$35,'DMG Tables'!$O$2:$O$35)*CAO$1*LOOKUP(CAO$1,'DMG Tables'!$G$2:$G$7,'DMG Tables'!$H$2:$H$7)</f>
        <v>1652800</v>
      </c>
      <c r="CAP6" s="1">
        <f>LOOKUP($A6,'DMG Tables'!$P$2:$P$35,'DMG Tables'!$O$2:$O$35)*CAP$1*LOOKUP(CAP$1,'DMG Tables'!$G$2:$G$7,'DMG Tables'!$H$2:$H$7)</f>
        <v>1653600</v>
      </c>
      <c r="CAQ6" s="1">
        <f>LOOKUP($A6,'DMG Tables'!$P$2:$P$35,'DMG Tables'!$O$2:$O$35)*CAQ$1*LOOKUP(CAQ$1,'DMG Tables'!$G$2:$G$7,'DMG Tables'!$H$2:$H$7)</f>
        <v>1654400</v>
      </c>
      <c r="CAR6" s="1">
        <f>LOOKUP($A6,'DMG Tables'!$P$2:$P$35,'DMG Tables'!$O$2:$O$35)*CAR$1*LOOKUP(CAR$1,'DMG Tables'!$G$2:$G$7,'DMG Tables'!$H$2:$H$7)</f>
        <v>1655200</v>
      </c>
      <c r="CAS6" s="1">
        <f>LOOKUP($A6,'DMG Tables'!$P$2:$P$35,'DMG Tables'!$O$2:$O$35)*CAS$1*LOOKUP(CAS$1,'DMG Tables'!$G$2:$G$7,'DMG Tables'!$H$2:$H$7)</f>
        <v>1656000</v>
      </c>
      <c r="CAT6" s="1">
        <f>LOOKUP($A6,'DMG Tables'!$P$2:$P$35,'DMG Tables'!$O$2:$O$35)*CAT$1*LOOKUP(CAT$1,'DMG Tables'!$G$2:$G$7,'DMG Tables'!$H$2:$H$7)</f>
        <v>1656800</v>
      </c>
      <c r="CAU6" s="1">
        <f>LOOKUP($A6,'DMG Tables'!$P$2:$P$35,'DMG Tables'!$O$2:$O$35)*CAU$1*LOOKUP(CAU$1,'DMG Tables'!$G$2:$G$7,'DMG Tables'!$H$2:$H$7)</f>
        <v>1657600</v>
      </c>
      <c r="CAV6" s="1">
        <f>LOOKUP($A6,'DMG Tables'!$P$2:$P$35,'DMG Tables'!$O$2:$O$35)*CAV$1*LOOKUP(CAV$1,'DMG Tables'!$G$2:$G$7,'DMG Tables'!$H$2:$H$7)</f>
        <v>1658400</v>
      </c>
      <c r="CAW6" s="1">
        <f>LOOKUP($A6,'DMG Tables'!$P$2:$P$35,'DMG Tables'!$O$2:$O$35)*CAW$1*LOOKUP(CAW$1,'DMG Tables'!$G$2:$G$7,'DMG Tables'!$H$2:$H$7)</f>
        <v>1659200</v>
      </c>
      <c r="CAX6" s="1">
        <f>LOOKUP($A6,'DMG Tables'!$P$2:$P$35,'DMG Tables'!$O$2:$O$35)*CAX$1*LOOKUP(CAX$1,'DMG Tables'!$G$2:$G$7,'DMG Tables'!$H$2:$H$7)</f>
        <v>1660000</v>
      </c>
      <c r="CAY6" s="1">
        <f>LOOKUP($A6,'DMG Tables'!$P$2:$P$35,'DMG Tables'!$O$2:$O$35)*CAY$1*LOOKUP(CAY$1,'DMG Tables'!$G$2:$G$7,'DMG Tables'!$H$2:$H$7)</f>
        <v>1660800</v>
      </c>
      <c r="CAZ6" s="1">
        <f>LOOKUP($A6,'DMG Tables'!$P$2:$P$35,'DMG Tables'!$O$2:$O$35)*CAZ$1*LOOKUP(CAZ$1,'DMG Tables'!$G$2:$G$7,'DMG Tables'!$H$2:$H$7)</f>
        <v>1661600</v>
      </c>
      <c r="CBA6" s="1">
        <f>LOOKUP($A6,'DMG Tables'!$P$2:$P$35,'DMG Tables'!$O$2:$O$35)*CBA$1*LOOKUP(CBA$1,'DMG Tables'!$G$2:$G$7,'DMG Tables'!$H$2:$H$7)</f>
        <v>1662400</v>
      </c>
      <c r="CBB6" s="1">
        <f>LOOKUP($A6,'DMG Tables'!$P$2:$P$35,'DMG Tables'!$O$2:$O$35)*CBB$1*LOOKUP(CBB$1,'DMG Tables'!$G$2:$G$7,'DMG Tables'!$H$2:$H$7)</f>
        <v>1663200</v>
      </c>
      <c r="CBC6" s="1">
        <f>LOOKUP($A6,'DMG Tables'!$P$2:$P$35,'DMG Tables'!$O$2:$O$35)*CBC$1*LOOKUP(CBC$1,'DMG Tables'!$G$2:$G$7,'DMG Tables'!$H$2:$H$7)</f>
        <v>1664000</v>
      </c>
      <c r="CBD6" s="1">
        <f>LOOKUP($A6,'DMG Tables'!$P$2:$P$35,'DMG Tables'!$O$2:$O$35)*CBD$1*LOOKUP(CBD$1,'DMG Tables'!$G$2:$G$7,'DMG Tables'!$H$2:$H$7)</f>
        <v>1664800</v>
      </c>
      <c r="CBE6" s="1">
        <f>LOOKUP($A6,'DMG Tables'!$P$2:$P$35,'DMG Tables'!$O$2:$O$35)*CBE$1*LOOKUP(CBE$1,'DMG Tables'!$G$2:$G$7,'DMG Tables'!$H$2:$H$7)</f>
        <v>1665600</v>
      </c>
      <c r="CBF6" s="1">
        <f>LOOKUP($A6,'DMG Tables'!$P$2:$P$35,'DMG Tables'!$O$2:$O$35)*CBF$1*LOOKUP(CBF$1,'DMG Tables'!$G$2:$G$7,'DMG Tables'!$H$2:$H$7)</f>
        <v>1666400</v>
      </c>
      <c r="CBG6" s="1">
        <f>LOOKUP($A6,'DMG Tables'!$P$2:$P$35,'DMG Tables'!$O$2:$O$35)*CBG$1*LOOKUP(CBG$1,'DMG Tables'!$G$2:$G$7,'DMG Tables'!$H$2:$H$7)</f>
        <v>1667200</v>
      </c>
      <c r="CBH6" s="1">
        <f>LOOKUP($A6,'DMG Tables'!$P$2:$P$35,'DMG Tables'!$O$2:$O$35)*CBH$1*LOOKUP(CBH$1,'DMG Tables'!$G$2:$G$7,'DMG Tables'!$H$2:$H$7)</f>
        <v>1668000</v>
      </c>
      <c r="CBI6" s="1">
        <f>LOOKUP($A6,'DMG Tables'!$P$2:$P$35,'DMG Tables'!$O$2:$O$35)*CBI$1*LOOKUP(CBI$1,'DMG Tables'!$G$2:$G$7,'DMG Tables'!$H$2:$H$7)</f>
        <v>1668800</v>
      </c>
      <c r="CBJ6" s="1">
        <f>LOOKUP($A6,'DMG Tables'!$P$2:$P$35,'DMG Tables'!$O$2:$O$35)*CBJ$1*LOOKUP(CBJ$1,'DMG Tables'!$G$2:$G$7,'DMG Tables'!$H$2:$H$7)</f>
        <v>1669600</v>
      </c>
      <c r="CBK6" s="1">
        <f>LOOKUP($A6,'DMG Tables'!$P$2:$P$35,'DMG Tables'!$O$2:$O$35)*CBK$1*LOOKUP(CBK$1,'DMG Tables'!$G$2:$G$7,'DMG Tables'!$H$2:$H$7)</f>
        <v>1670400</v>
      </c>
      <c r="CBL6" s="1">
        <f>LOOKUP($A6,'DMG Tables'!$P$2:$P$35,'DMG Tables'!$O$2:$O$35)*CBL$1*LOOKUP(CBL$1,'DMG Tables'!$G$2:$G$7,'DMG Tables'!$H$2:$H$7)</f>
        <v>1671200</v>
      </c>
      <c r="CBM6" s="1">
        <f>LOOKUP($A6,'DMG Tables'!$P$2:$P$35,'DMG Tables'!$O$2:$O$35)*CBM$1*LOOKUP(CBM$1,'DMG Tables'!$G$2:$G$7,'DMG Tables'!$H$2:$H$7)</f>
        <v>1672000</v>
      </c>
      <c r="CBN6" s="1">
        <f>LOOKUP($A6,'DMG Tables'!$P$2:$P$35,'DMG Tables'!$O$2:$O$35)*CBN$1*LOOKUP(CBN$1,'DMG Tables'!$G$2:$G$7,'DMG Tables'!$H$2:$H$7)</f>
        <v>1672800</v>
      </c>
      <c r="CBO6" s="1">
        <f>LOOKUP($A6,'DMG Tables'!$P$2:$P$35,'DMG Tables'!$O$2:$O$35)*CBO$1*LOOKUP(CBO$1,'DMG Tables'!$G$2:$G$7,'DMG Tables'!$H$2:$H$7)</f>
        <v>1673600</v>
      </c>
      <c r="CBP6" s="1">
        <f>LOOKUP($A6,'DMG Tables'!$P$2:$P$35,'DMG Tables'!$O$2:$O$35)*CBP$1*LOOKUP(CBP$1,'DMG Tables'!$G$2:$G$7,'DMG Tables'!$H$2:$H$7)</f>
        <v>1674400</v>
      </c>
      <c r="CBQ6" s="1">
        <f>LOOKUP($A6,'DMG Tables'!$P$2:$P$35,'DMG Tables'!$O$2:$O$35)*CBQ$1*LOOKUP(CBQ$1,'DMG Tables'!$G$2:$G$7,'DMG Tables'!$H$2:$H$7)</f>
        <v>1675200</v>
      </c>
      <c r="CBR6" s="1">
        <f>LOOKUP($A6,'DMG Tables'!$P$2:$P$35,'DMG Tables'!$O$2:$O$35)*CBR$1*LOOKUP(CBR$1,'DMG Tables'!$G$2:$G$7,'DMG Tables'!$H$2:$H$7)</f>
        <v>1676000</v>
      </c>
      <c r="CBS6" s="1">
        <f>LOOKUP($A6,'DMG Tables'!$P$2:$P$35,'DMG Tables'!$O$2:$O$35)*CBS$1*LOOKUP(CBS$1,'DMG Tables'!$G$2:$G$7,'DMG Tables'!$H$2:$H$7)</f>
        <v>1676800</v>
      </c>
      <c r="CBT6" s="1">
        <f>LOOKUP($A6,'DMG Tables'!$P$2:$P$35,'DMG Tables'!$O$2:$O$35)*CBT$1*LOOKUP(CBT$1,'DMG Tables'!$G$2:$G$7,'DMG Tables'!$H$2:$H$7)</f>
        <v>1677600</v>
      </c>
      <c r="CBU6" s="1">
        <f>LOOKUP($A6,'DMG Tables'!$P$2:$P$35,'DMG Tables'!$O$2:$O$35)*CBU$1*LOOKUP(CBU$1,'DMG Tables'!$G$2:$G$7,'DMG Tables'!$H$2:$H$7)</f>
        <v>1678400</v>
      </c>
      <c r="CBV6" s="1">
        <f>LOOKUP($A6,'DMG Tables'!$P$2:$P$35,'DMG Tables'!$O$2:$O$35)*CBV$1*LOOKUP(CBV$1,'DMG Tables'!$G$2:$G$7,'DMG Tables'!$H$2:$H$7)</f>
        <v>1679200</v>
      </c>
      <c r="CBW6" s="1">
        <f>LOOKUP($A6,'DMG Tables'!$P$2:$P$35,'DMG Tables'!$O$2:$O$35)*CBW$1*LOOKUP(CBW$1,'DMG Tables'!$G$2:$G$7,'DMG Tables'!$H$2:$H$7)</f>
        <v>1680000</v>
      </c>
      <c r="CBX6" s="1">
        <f>LOOKUP($A6,'DMG Tables'!$P$2:$P$35,'DMG Tables'!$O$2:$O$35)*CBX$1*LOOKUP(CBX$1,'DMG Tables'!$G$2:$G$7,'DMG Tables'!$H$2:$H$7)</f>
        <v>1680800</v>
      </c>
      <c r="CBY6" s="1">
        <f>LOOKUP($A6,'DMG Tables'!$P$2:$P$35,'DMG Tables'!$O$2:$O$35)*CBY$1*LOOKUP(CBY$1,'DMG Tables'!$G$2:$G$7,'DMG Tables'!$H$2:$H$7)</f>
        <v>1681600</v>
      </c>
      <c r="CBZ6" s="1">
        <f>LOOKUP($A6,'DMG Tables'!$P$2:$P$35,'DMG Tables'!$O$2:$O$35)*CBZ$1*LOOKUP(CBZ$1,'DMG Tables'!$G$2:$G$7,'DMG Tables'!$H$2:$H$7)</f>
        <v>1682400</v>
      </c>
      <c r="CCA6" s="1">
        <f>LOOKUP($A6,'DMG Tables'!$P$2:$P$35,'DMG Tables'!$O$2:$O$35)*CCA$1*LOOKUP(CCA$1,'DMG Tables'!$G$2:$G$7,'DMG Tables'!$H$2:$H$7)</f>
        <v>1683200</v>
      </c>
      <c r="CCB6" s="1">
        <f>LOOKUP($A6,'DMG Tables'!$P$2:$P$35,'DMG Tables'!$O$2:$O$35)*CCB$1*LOOKUP(CCB$1,'DMG Tables'!$G$2:$G$7,'DMG Tables'!$H$2:$H$7)</f>
        <v>1684000</v>
      </c>
      <c r="CCC6" s="1">
        <f>LOOKUP($A6,'DMG Tables'!$P$2:$P$35,'DMG Tables'!$O$2:$O$35)*CCC$1*LOOKUP(CCC$1,'DMG Tables'!$G$2:$G$7,'DMG Tables'!$H$2:$H$7)</f>
        <v>1684800</v>
      </c>
      <c r="CCD6" s="1">
        <f>LOOKUP($A6,'DMG Tables'!$P$2:$P$35,'DMG Tables'!$O$2:$O$35)*CCD$1*LOOKUP(CCD$1,'DMG Tables'!$G$2:$G$7,'DMG Tables'!$H$2:$H$7)</f>
        <v>1685600</v>
      </c>
      <c r="CCE6" s="1">
        <f>LOOKUP($A6,'DMG Tables'!$P$2:$P$35,'DMG Tables'!$O$2:$O$35)*CCE$1*LOOKUP(CCE$1,'DMG Tables'!$G$2:$G$7,'DMG Tables'!$H$2:$H$7)</f>
        <v>1686400</v>
      </c>
      <c r="CCF6" s="1">
        <f>LOOKUP($A6,'DMG Tables'!$P$2:$P$35,'DMG Tables'!$O$2:$O$35)*CCF$1*LOOKUP(CCF$1,'DMG Tables'!$G$2:$G$7,'DMG Tables'!$H$2:$H$7)</f>
        <v>1687200</v>
      </c>
      <c r="CCG6" s="1">
        <f>LOOKUP($A6,'DMG Tables'!$P$2:$P$35,'DMG Tables'!$O$2:$O$35)*CCG$1*LOOKUP(CCG$1,'DMG Tables'!$G$2:$G$7,'DMG Tables'!$H$2:$H$7)</f>
        <v>1688000</v>
      </c>
      <c r="CCH6" s="1">
        <f>LOOKUP($A6,'DMG Tables'!$P$2:$P$35,'DMG Tables'!$O$2:$O$35)*CCH$1*LOOKUP(CCH$1,'DMG Tables'!$G$2:$G$7,'DMG Tables'!$H$2:$H$7)</f>
        <v>1688800</v>
      </c>
      <c r="CCI6" s="1">
        <f>LOOKUP($A6,'DMG Tables'!$P$2:$P$35,'DMG Tables'!$O$2:$O$35)*CCI$1*LOOKUP(CCI$1,'DMG Tables'!$G$2:$G$7,'DMG Tables'!$H$2:$H$7)</f>
        <v>1689600</v>
      </c>
      <c r="CCJ6" s="1">
        <f>LOOKUP($A6,'DMG Tables'!$P$2:$P$35,'DMG Tables'!$O$2:$O$35)*CCJ$1*LOOKUP(CCJ$1,'DMG Tables'!$G$2:$G$7,'DMG Tables'!$H$2:$H$7)</f>
        <v>1690400</v>
      </c>
      <c r="CCK6" s="1">
        <f>LOOKUP($A6,'DMG Tables'!$P$2:$P$35,'DMG Tables'!$O$2:$O$35)*CCK$1*LOOKUP(CCK$1,'DMG Tables'!$G$2:$G$7,'DMG Tables'!$H$2:$H$7)</f>
        <v>1691200</v>
      </c>
      <c r="CCL6" s="1">
        <f>LOOKUP($A6,'DMG Tables'!$P$2:$P$35,'DMG Tables'!$O$2:$O$35)*CCL$1*LOOKUP(CCL$1,'DMG Tables'!$G$2:$G$7,'DMG Tables'!$H$2:$H$7)</f>
        <v>1692000</v>
      </c>
      <c r="CCM6" s="1">
        <f>LOOKUP($A6,'DMG Tables'!$P$2:$P$35,'DMG Tables'!$O$2:$O$35)*CCM$1*LOOKUP(CCM$1,'DMG Tables'!$G$2:$G$7,'DMG Tables'!$H$2:$H$7)</f>
        <v>1692800</v>
      </c>
      <c r="CCN6" s="1">
        <f>LOOKUP($A6,'DMG Tables'!$P$2:$P$35,'DMG Tables'!$O$2:$O$35)*CCN$1*LOOKUP(CCN$1,'DMG Tables'!$G$2:$G$7,'DMG Tables'!$H$2:$H$7)</f>
        <v>1693600</v>
      </c>
      <c r="CCO6" s="1">
        <f>LOOKUP($A6,'DMG Tables'!$P$2:$P$35,'DMG Tables'!$O$2:$O$35)*CCO$1*LOOKUP(CCO$1,'DMG Tables'!$G$2:$G$7,'DMG Tables'!$H$2:$H$7)</f>
        <v>1694400</v>
      </c>
      <c r="CCP6" s="1">
        <f>LOOKUP($A6,'DMG Tables'!$P$2:$P$35,'DMG Tables'!$O$2:$O$35)*CCP$1*LOOKUP(CCP$1,'DMG Tables'!$G$2:$G$7,'DMG Tables'!$H$2:$H$7)</f>
        <v>1695200</v>
      </c>
      <c r="CCQ6" s="1">
        <f>LOOKUP($A6,'DMG Tables'!$P$2:$P$35,'DMG Tables'!$O$2:$O$35)*CCQ$1*LOOKUP(CCQ$1,'DMG Tables'!$G$2:$G$7,'DMG Tables'!$H$2:$H$7)</f>
        <v>1696000</v>
      </c>
      <c r="CCR6" s="1">
        <f>LOOKUP($A6,'DMG Tables'!$P$2:$P$35,'DMG Tables'!$O$2:$O$35)*CCR$1*LOOKUP(CCR$1,'DMG Tables'!$G$2:$G$7,'DMG Tables'!$H$2:$H$7)</f>
        <v>1696800</v>
      </c>
      <c r="CCS6" s="1">
        <f>LOOKUP($A6,'DMG Tables'!$P$2:$P$35,'DMG Tables'!$O$2:$O$35)*CCS$1*LOOKUP(CCS$1,'DMG Tables'!$G$2:$G$7,'DMG Tables'!$H$2:$H$7)</f>
        <v>1697600</v>
      </c>
      <c r="CCT6" s="1">
        <f>LOOKUP($A6,'DMG Tables'!$P$2:$P$35,'DMG Tables'!$O$2:$O$35)*CCT$1*LOOKUP(CCT$1,'DMG Tables'!$G$2:$G$7,'DMG Tables'!$H$2:$H$7)</f>
        <v>1698400</v>
      </c>
      <c r="CCU6" s="1">
        <f>LOOKUP($A6,'DMG Tables'!$P$2:$P$35,'DMG Tables'!$O$2:$O$35)*CCU$1*LOOKUP(CCU$1,'DMG Tables'!$G$2:$G$7,'DMG Tables'!$H$2:$H$7)</f>
        <v>1699200</v>
      </c>
      <c r="CCV6" s="1">
        <f>LOOKUP($A6,'DMG Tables'!$P$2:$P$35,'DMG Tables'!$O$2:$O$35)*CCV$1*LOOKUP(CCV$1,'DMG Tables'!$G$2:$G$7,'DMG Tables'!$H$2:$H$7)</f>
        <v>1700000</v>
      </c>
      <c r="CCW6" s="1">
        <f>LOOKUP($A6,'DMG Tables'!$P$2:$P$35,'DMG Tables'!$O$2:$O$35)*CCW$1*LOOKUP(CCW$1,'DMG Tables'!$G$2:$G$7,'DMG Tables'!$H$2:$H$7)</f>
        <v>1700800</v>
      </c>
      <c r="CCX6" s="1">
        <f>LOOKUP($A6,'DMG Tables'!$P$2:$P$35,'DMG Tables'!$O$2:$O$35)*CCX$1*LOOKUP(CCX$1,'DMG Tables'!$G$2:$G$7,'DMG Tables'!$H$2:$H$7)</f>
        <v>1701600</v>
      </c>
      <c r="CCY6" s="1">
        <f>LOOKUP($A6,'DMG Tables'!$P$2:$P$35,'DMG Tables'!$O$2:$O$35)*CCY$1*LOOKUP(CCY$1,'DMG Tables'!$G$2:$G$7,'DMG Tables'!$H$2:$H$7)</f>
        <v>1702400</v>
      </c>
      <c r="CCZ6" s="1">
        <f>LOOKUP($A6,'DMG Tables'!$P$2:$P$35,'DMG Tables'!$O$2:$O$35)*CCZ$1*LOOKUP(CCZ$1,'DMG Tables'!$G$2:$G$7,'DMG Tables'!$H$2:$H$7)</f>
        <v>1703200</v>
      </c>
      <c r="CDA6" s="1">
        <f>LOOKUP($A6,'DMG Tables'!$P$2:$P$35,'DMG Tables'!$O$2:$O$35)*CDA$1*LOOKUP(CDA$1,'DMG Tables'!$G$2:$G$7,'DMG Tables'!$H$2:$H$7)</f>
        <v>1704000</v>
      </c>
      <c r="CDB6" s="1">
        <f>LOOKUP($A6,'DMG Tables'!$P$2:$P$35,'DMG Tables'!$O$2:$O$35)*CDB$1*LOOKUP(CDB$1,'DMG Tables'!$G$2:$G$7,'DMG Tables'!$H$2:$H$7)</f>
        <v>1704800</v>
      </c>
      <c r="CDC6" s="1">
        <f>LOOKUP($A6,'DMG Tables'!$P$2:$P$35,'DMG Tables'!$O$2:$O$35)*CDC$1*LOOKUP(CDC$1,'DMG Tables'!$G$2:$G$7,'DMG Tables'!$H$2:$H$7)</f>
        <v>1705600</v>
      </c>
      <c r="CDD6" s="1">
        <f>LOOKUP($A6,'DMG Tables'!$P$2:$P$35,'DMG Tables'!$O$2:$O$35)*CDD$1*LOOKUP(CDD$1,'DMG Tables'!$G$2:$G$7,'DMG Tables'!$H$2:$H$7)</f>
        <v>1706400</v>
      </c>
      <c r="CDE6" s="1">
        <f>LOOKUP($A6,'DMG Tables'!$P$2:$P$35,'DMG Tables'!$O$2:$O$35)*CDE$1*LOOKUP(CDE$1,'DMG Tables'!$G$2:$G$7,'DMG Tables'!$H$2:$H$7)</f>
        <v>1707200</v>
      </c>
      <c r="CDF6" s="1">
        <f>LOOKUP($A6,'DMG Tables'!$P$2:$P$35,'DMG Tables'!$O$2:$O$35)*CDF$1*LOOKUP(CDF$1,'DMG Tables'!$G$2:$G$7,'DMG Tables'!$H$2:$H$7)</f>
        <v>1708000</v>
      </c>
      <c r="CDG6" s="1">
        <f>LOOKUP($A6,'DMG Tables'!$P$2:$P$35,'DMG Tables'!$O$2:$O$35)*CDG$1*LOOKUP(CDG$1,'DMG Tables'!$G$2:$G$7,'DMG Tables'!$H$2:$H$7)</f>
        <v>1708800</v>
      </c>
      <c r="CDH6" s="1">
        <f>LOOKUP($A6,'DMG Tables'!$P$2:$P$35,'DMG Tables'!$O$2:$O$35)*CDH$1*LOOKUP(CDH$1,'DMG Tables'!$G$2:$G$7,'DMG Tables'!$H$2:$H$7)</f>
        <v>1709600</v>
      </c>
      <c r="CDI6" s="1">
        <f>LOOKUP($A6,'DMG Tables'!$P$2:$P$35,'DMG Tables'!$O$2:$O$35)*CDI$1*LOOKUP(CDI$1,'DMG Tables'!$G$2:$G$7,'DMG Tables'!$H$2:$H$7)</f>
        <v>1710400</v>
      </c>
      <c r="CDJ6" s="1">
        <f>LOOKUP($A6,'DMG Tables'!$P$2:$P$35,'DMG Tables'!$O$2:$O$35)*CDJ$1*LOOKUP(CDJ$1,'DMG Tables'!$G$2:$G$7,'DMG Tables'!$H$2:$H$7)</f>
        <v>1711200</v>
      </c>
      <c r="CDK6" s="1">
        <f>LOOKUP($A6,'DMG Tables'!$P$2:$P$35,'DMG Tables'!$O$2:$O$35)*CDK$1*LOOKUP(CDK$1,'DMG Tables'!$G$2:$G$7,'DMG Tables'!$H$2:$H$7)</f>
        <v>1712000</v>
      </c>
      <c r="CDL6" s="1">
        <f>LOOKUP($A6,'DMG Tables'!$P$2:$P$35,'DMG Tables'!$O$2:$O$35)*CDL$1*LOOKUP(CDL$1,'DMG Tables'!$G$2:$G$7,'DMG Tables'!$H$2:$H$7)</f>
        <v>1712800</v>
      </c>
      <c r="CDM6" s="1">
        <f>LOOKUP($A6,'DMG Tables'!$P$2:$P$35,'DMG Tables'!$O$2:$O$35)*CDM$1*LOOKUP(CDM$1,'DMG Tables'!$G$2:$G$7,'DMG Tables'!$H$2:$H$7)</f>
        <v>1713600</v>
      </c>
      <c r="CDN6" s="1">
        <f>LOOKUP($A6,'DMG Tables'!$P$2:$P$35,'DMG Tables'!$O$2:$O$35)*CDN$1*LOOKUP(CDN$1,'DMG Tables'!$G$2:$G$7,'DMG Tables'!$H$2:$H$7)</f>
        <v>1714400</v>
      </c>
      <c r="CDO6" s="1">
        <f>LOOKUP($A6,'DMG Tables'!$P$2:$P$35,'DMG Tables'!$O$2:$O$35)*CDO$1*LOOKUP(CDO$1,'DMG Tables'!$G$2:$G$7,'DMG Tables'!$H$2:$H$7)</f>
        <v>1715200</v>
      </c>
      <c r="CDP6" s="1">
        <f>LOOKUP($A6,'DMG Tables'!$P$2:$P$35,'DMG Tables'!$O$2:$O$35)*CDP$1*LOOKUP(CDP$1,'DMG Tables'!$G$2:$G$7,'DMG Tables'!$H$2:$H$7)</f>
        <v>1716000</v>
      </c>
      <c r="CDQ6" s="1">
        <f>LOOKUP($A6,'DMG Tables'!$P$2:$P$35,'DMG Tables'!$O$2:$O$35)*CDQ$1*LOOKUP(CDQ$1,'DMG Tables'!$G$2:$G$7,'DMG Tables'!$H$2:$H$7)</f>
        <v>1716800</v>
      </c>
      <c r="CDR6" s="1">
        <f>LOOKUP($A6,'DMG Tables'!$P$2:$P$35,'DMG Tables'!$O$2:$O$35)*CDR$1*LOOKUP(CDR$1,'DMG Tables'!$G$2:$G$7,'DMG Tables'!$H$2:$H$7)</f>
        <v>1717600</v>
      </c>
      <c r="CDS6" s="1">
        <f>LOOKUP($A6,'DMG Tables'!$P$2:$P$35,'DMG Tables'!$O$2:$O$35)*CDS$1*LOOKUP(CDS$1,'DMG Tables'!$G$2:$G$7,'DMG Tables'!$H$2:$H$7)</f>
        <v>1718400</v>
      </c>
      <c r="CDT6" s="1">
        <f>LOOKUP($A6,'DMG Tables'!$P$2:$P$35,'DMG Tables'!$O$2:$O$35)*CDT$1*LOOKUP(CDT$1,'DMG Tables'!$G$2:$G$7,'DMG Tables'!$H$2:$H$7)</f>
        <v>1719200</v>
      </c>
      <c r="CDU6" s="1">
        <f>LOOKUP($A6,'DMG Tables'!$P$2:$P$35,'DMG Tables'!$O$2:$O$35)*CDU$1*LOOKUP(CDU$1,'DMG Tables'!$G$2:$G$7,'DMG Tables'!$H$2:$H$7)</f>
        <v>1720000</v>
      </c>
      <c r="CDV6" s="1">
        <f>LOOKUP($A6,'DMG Tables'!$P$2:$P$35,'DMG Tables'!$O$2:$O$35)*CDV$1*LOOKUP(CDV$1,'DMG Tables'!$G$2:$G$7,'DMG Tables'!$H$2:$H$7)</f>
        <v>1720800</v>
      </c>
      <c r="CDW6" s="1">
        <f>LOOKUP($A6,'DMG Tables'!$P$2:$P$35,'DMG Tables'!$O$2:$O$35)*CDW$1*LOOKUP(CDW$1,'DMG Tables'!$G$2:$G$7,'DMG Tables'!$H$2:$H$7)</f>
        <v>1721600</v>
      </c>
      <c r="CDX6" s="1">
        <f>LOOKUP($A6,'DMG Tables'!$P$2:$P$35,'DMG Tables'!$O$2:$O$35)*CDX$1*LOOKUP(CDX$1,'DMG Tables'!$G$2:$G$7,'DMG Tables'!$H$2:$H$7)</f>
        <v>1722400</v>
      </c>
      <c r="CDY6" s="1">
        <f>LOOKUP($A6,'DMG Tables'!$P$2:$P$35,'DMG Tables'!$O$2:$O$35)*CDY$1*LOOKUP(CDY$1,'DMG Tables'!$G$2:$G$7,'DMG Tables'!$H$2:$H$7)</f>
        <v>1723200</v>
      </c>
      <c r="CDZ6" s="1">
        <f>LOOKUP($A6,'DMG Tables'!$P$2:$P$35,'DMG Tables'!$O$2:$O$35)*CDZ$1*LOOKUP(CDZ$1,'DMG Tables'!$G$2:$G$7,'DMG Tables'!$H$2:$H$7)</f>
        <v>1724000</v>
      </c>
      <c r="CEA6" s="1">
        <f>LOOKUP($A6,'DMG Tables'!$P$2:$P$35,'DMG Tables'!$O$2:$O$35)*CEA$1*LOOKUP(CEA$1,'DMG Tables'!$G$2:$G$7,'DMG Tables'!$H$2:$H$7)</f>
        <v>1724800</v>
      </c>
      <c r="CEB6" s="1">
        <f>LOOKUP($A6,'DMG Tables'!$P$2:$P$35,'DMG Tables'!$O$2:$O$35)*CEB$1*LOOKUP(CEB$1,'DMG Tables'!$G$2:$G$7,'DMG Tables'!$H$2:$H$7)</f>
        <v>1725600</v>
      </c>
      <c r="CEC6" s="1">
        <f>LOOKUP($A6,'DMG Tables'!$P$2:$P$35,'DMG Tables'!$O$2:$O$35)*CEC$1*LOOKUP(CEC$1,'DMG Tables'!$G$2:$G$7,'DMG Tables'!$H$2:$H$7)</f>
        <v>1726400</v>
      </c>
      <c r="CED6" s="1">
        <f>LOOKUP($A6,'DMG Tables'!$P$2:$P$35,'DMG Tables'!$O$2:$O$35)*CED$1*LOOKUP(CED$1,'DMG Tables'!$G$2:$G$7,'DMG Tables'!$H$2:$H$7)</f>
        <v>1727200</v>
      </c>
      <c r="CEE6" s="1">
        <f>LOOKUP($A6,'DMG Tables'!$P$2:$P$35,'DMG Tables'!$O$2:$O$35)*CEE$1*LOOKUP(CEE$1,'DMG Tables'!$G$2:$G$7,'DMG Tables'!$H$2:$H$7)</f>
        <v>1728000</v>
      </c>
      <c r="CEF6" s="1">
        <f>LOOKUP($A6,'DMG Tables'!$P$2:$P$35,'DMG Tables'!$O$2:$O$35)*CEF$1*LOOKUP(CEF$1,'DMG Tables'!$G$2:$G$7,'DMG Tables'!$H$2:$H$7)</f>
        <v>1728800</v>
      </c>
      <c r="CEG6" s="1">
        <f>LOOKUP($A6,'DMG Tables'!$P$2:$P$35,'DMG Tables'!$O$2:$O$35)*CEG$1*LOOKUP(CEG$1,'DMG Tables'!$G$2:$G$7,'DMG Tables'!$H$2:$H$7)</f>
        <v>1729600</v>
      </c>
      <c r="CEH6" s="1">
        <f>LOOKUP($A6,'DMG Tables'!$P$2:$P$35,'DMG Tables'!$O$2:$O$35)*CEH$1*LOOKUP(CEH$1,'DMG Tables'!$G$2:$G$7,'DMG Tables'!$H$2:$H$7)</f>
        <v>1730400</v>
      </c>
      <c r="CEI6" s="1">
        <f>LOOKUP($A6,'DMG Tables'!$P$2:$P$35,'DMG Tables'!$O$2:$O$35)*CEI$1*LOOKUP(CEI$1,'DMG Tables'!$G$2:$G$7,'DMG Tables'!$H$2:$H$7)</f>
        <v>1731200</v>
      </c>
      <c r="CEJ6" s="1">
        <f>LOOKUP($A6,'DMG Tables'!$P$2:$P$35,'DMG Tables'!$O$2:$O$35)*CEJ$1*LOOKUP(CEJ$1,'DMG Tables'!$G$2:$G$7,'DMG Tables'!$H$2:$H$7)</f>
        <v>1732000</v>
      </c>
      <c r="CEK6" s="1">
        <f>LOOKUP($A6,'DMG Tables'!$P$2:$P$35,'DMG Tables'!$O$2:$O$35)*CEK$1*LOOKUP(CEK$1,'DMG Tables'!$G$2:$G$7,'DMG Tables'!$H$2:$H$7)</f>
        <v>1732800</v>
      </c>
      <c r="CEL6" s="1">
        <f>LOOKUP($A6,'DMG Tables'!$P$2:$P$35,'DMG Tables'!$O$2:$O$35)*CEL$1*LOOKUP(CEL$1,'DMG Tables'!$G$2:$G$7,'DMG Tables'!$H$2:$H$7)</f>
        <v>1733600</v>
      </c>
      <c r="CEM6" s="1">
        <f>LOOKUP($A6,'DMG Tables'!$P$2:$P$35,'DMG Tables'!$O$2:$O$35)*CEM$1*LOOKUP(CEM$1,'DMG Tables'!$G$2:$G$7,'DMG Tables'!$H$2:$H$7)</f>
        <v>1734400</v>
      </c>
      <c r="CEN6" s="1">
        <f>LOOKUP($A6,'DMG Tables'!$P$2:$P$35,'DMG Tables'!$O$2:$O$35)*CEN$1*LOOKUP(CEN$1,'DMG Tables'!$G$2:$G$7,'DMG Tables'!$H$2:$H$7)</f>
        <v>1735200</v>
      </c>
      <c r="CEO6" s="1">
        <f>LOOKUP($A6,'DMG Tables'!$P$2:$P$35,'DMG Tables'!$O$2:$O$35)*CEO$1*LOOKUP(CEO$1,'DMG Tables'!$G$2:$G$7,'DMG Tables'!$H$2:$H$7)</f>
        <v>1736000</v>
      </c>
      <c r="CEP6" s="1">
        <f>LOOKUP($A6,'DMG Tables'!$P$2:$P$35,'DMG Tables'!$O$2:$O$35)*CEP$1*LOOKUP(CEP$1,'DMG Tables'!$G$2:$G$7,'DMG Tables'!$H$2:$H$7)</f>
        <v>1736800</v>
      </c>
      <c r="CEQ6" s="1">
        <f>LOOKUP($A6,'DMG Tables'!$P$2:$P$35,'DMG Tables'!$O$2:$O$35)*CEQ$1*LOOKUP(CEQ$1,'DMG Tables'!$G$2:$G$7,'DMG Tables'!$H$2:$H$7)</f>
        <v>1737600</v>
      </c>
      <c r="CER6" s="1">
        <f>LOOKUP($A6,'DMG Tables'!$P$2:$P$35,'DMG Tables'!$O$2:$O$35)*CER$1*LOOKUP(CER$1,'DMG Tables'!$G$2:$G$7,'DMG Tables'!$H$2:$H$7)</f>
        <v>1738400</v>
      </c>
      <c r="CES6" s="1">
        <f>LOOKUP($A6,'DMG Tables'!$P$2:$P$35,'DMG Tables'!$O$2:$O$35)*CES$1*LOOKUP(CES$1,'DMG Tables'!$G$2:$G$7,'DMG Tables'!$H$2:$H$7)</f>
        <v>1739200</v>
      </c>
      <c r="CET6" s="1">
        <f>LOOKUP($A6,'DMG Tables'!$P$2:$P$35,'DMG Tables'!$O$2:$O$35)*CET$1*LOOKUP(CET$1,'DMG Tables'!$G$2:$G$7,'DMG Tables'!$H$2:$H$7)</f>
        <v>1740000</v>
      </c>
      <c r="CEU6" s="1">
        <f>LOOKUP($A6,'DMG Tables'!$P$2:$P$35,'DMG Tables'!$O$2:$O$35)*CEU$1*LOOKUP(CEU$1,'DMG Tables'!$G$2:$G$7,'DMG Tables'!$H$2:$H$7)</f>
        <v>1740800</v>
      </c>
      <c r="CEV6" s="1">
        <f>LOOKUP($A6,'DMG Tables'!$P$2:$P$35,'DMG Tables'!$O$2:$O$35)*CEV$1*LOOKUP(CEV$1,'DMG Tables'!$G$2:$G$7,'DMG Tables'!$H$2:$H$7)</f>
        <v>1741600</v>
      </c>
      <c r="CEW6" s="1">
        <f>LOOKUP($A6,'DMG Tables'!$P$2:$P$35,'DMG Tables'!$O$2:$O$35)*CEW$1*LOOKUP(CEW$1,'DMG Tables'!$G$2:$G$7,'DMG Tables'!$H$2:$H$7)</f>
        <v>1742400</v>
      </c>
      <c r="CEX6" s="1">
        <f>LOOKUP($A6,'DMG Tables'!$P$2:$P$35,'DMG Tables'!$O$2:$O$35)*CEX$1*LOOKUP(CEX$1,'DMG Tables'!$G$2:$G$7,'DMG Tables'!$H$2:$H$7)</f>
        <v>1743200</v>
      </c>
      <c r="CEY6" s="1">
        <f>LOOKUP($A6,'DMG Tables'!$P$2:$P$35,'DMG Tables'!$O$2:$O$35)*CEY$1*LOOKUP(CEY$1,'DMG Tables'!$G$2:$G$7,'DMG Tables'!$H$2:$H$7)</f>
        <v>1744000</v>
      </c>
      <c r="CEZ6" s="1">
        <f>LOOKUP($A6,'DMG Tables'!$P$2:$P$35,'DMG Tables'!$O$2:$O$35)*CEZ$1*LOOKUP(CEZ$1,'DMG Tables'!$G$2:$G$7,'DMG Tables'!$H$2:$H$7)</f>
        <v>1744800</v>
      </c>
      <c r="CFA6" s="1">
        <f>LOOKUP($A6,'DMG Tables'!$P$2:$P$35,'DMG Tables'!$O$2:$O$35)*CFA$1*LOOKUP(CFA$1,'DMG Tables'!$G$2:$G$7,'DMG Tables'!$H$2:$H$7)</f>
        <v>1745600</v>
      </c>
      <c r="CFB6" s="1">
        <f>LOOKUP($A6,'DMG Tables'!$P$2:$P$35,'DMG Tables'!$O$2:$O$35)*CFB$1*LOOKUP(CFB$1,'DMG Tables'!$G$2:$G$7,'DMG Tables'!$H$2:$H$7)</f>
        <v>1746400</v>
      </c>
      <c r="CFC6" s="1">
        <f>LOOKUP($A6,'DMG Tables'!$P$2:$P$35,'DMG Tables'!$O$2:$O$35)*CFC$1*LOOKUP(CFC$1,'DMG Tables'!$G$2:$G$7,'DMG Tables'!$H$2:$H$7)</f>
        <v>1747200</v>
      </c>
      <c r="CFD6" s="1">
        <f>LOOKUP($A6,'DMG Tables'!$P$2:$P$35,'DMG Tables'!$O$2:$O$35)*CFD$1*LOOKUP(CFD$1,'DMG Tables'!$G$2:$G$7,'DMG Tables'!$H$2:$H$7)</f>
        <v>1748000</v>
      </c>
      <c r="CFE6" s="1">
        <f>LOOKUP($A6,'DMG Tables'!$P$2:$P$35,'DMG Tables'!$O$2:$O$35)*CFE$1*LOOKUP(CFE$1,'DMG Tables'!$G$2:$G$7,'DMG Tables'!$H$2:$H$7)</f>
        <v>1748800</v>
      </c>
      <c r="CFF6" s="1">
        <f>LOOKUP($A6,'DMG Tables'!$P$2:$P$35,'DMG Tables'!$O$2:$O$35)*CFF$1*LOOKUP(CFF$1,'DMG Tables'!$G$2:$G$7,'DMG Tables'!$H$2:$H$7)</f>
        <v>1749600</v>
      </c>
      <c r="CFG6" s="1">
        <f>LOOKUP($A6,'DMG Tables'!$P$2:$P$35,'DMG Tables'!$O$2:$O$35)*CFG$1*LOOKUP(CFG$1,'DMG Tables'!$G$2:$G$7,'DMG Tables'!$H$2:$H$7)</f>
        <v>1750400</v>
      </c>
      <c r="CFH6" s="1">
        <f>LOOKUP($A6,'DMG Tables'!$P$2:$P$35,'DMG Tables'!$O$2:$O$35)*CFH$1*LOOKUP(CFH$1,'DMG Tables'!$G$2:$G$7,'DMG Tables'!$H$2:$H$7)</f>
        <v>1751200</v>
      </c>
      <c r="CFI6" s="1">
        <f>LOOKUP($A6,'DMG Tables'!$P$2:$P$35,'DMG Tables'!$O$2:$O$35)*CFI$1*LOOKUP(CFI$1,'DMG Tables'!$G$2:$G$7,'DMG Tables'!$H$2:$H$7)</f>
        <v>1752000</v>
      </c>
      <c r="CFJ6" s="1">
        <f>LOOKUP($A6,'DMG Tables'!$P$2:$P$35,'DMG Tables'!$O$2:$O$35)*CFJ$1*LOOKUP(CFJ$1,'DMG Tables'!$G$2:$G$7,'DMG Tables'!$H$2:$H$7)</f>
        <v>1752800</v>
      </c>
      <c r="CFK6" s="1">
        <f>LOOKUP($A6,'DMG Tables'!$P$2:$P$35,'DMG Tables'!$O$2:$O$35)*CFK$1*LOOKUP(CFK$1,'DMG Tables'!$G$2:$G$7,'DMG Tables'!$H$2:$H$7)</f>
        <v>1753600</v>
      </c>
      <c r="CFL6" s="1">
        <f>LOOKUP($A6,'DMG Tables'!$P$2:$P$35,'DMG Tables'!$O$2:$O$35)*CFL$1*LOOKUP(CFL$1,'DMG Tables'!$G$2:$G$7,'DMG Tables'!$H$2:$H$7)</f>
        <v>1754400</v>
      </c>
      <c r="CFM6" s="1">
        <f>LOOKUP($A6,'DMG Tables'!$P$2:$P$35,'DMG Tables'!$O$2:$O$35)*CFM$1*LOOKUP(CFM$1,'DMG Tables'!$G$2:$G$7,'DMG Tables'!$H$2:$H$7)</f>
        <v>1755200</v>
      </c>
      <c r="CFN6" s="1">
        <f>LOOKUP($A6,'DMG Tables'!$P$2:$P$35,'DMG Tables'!$O$2:$O$35)*CFN$1*LOOKUP(CFN$1,'DMG Tables'!$G$2:$G$7,'DMG Tables'!$H$2:$H$7)</f>
        <v>1756000</v>
      </c>
      <c r="CFO6" s="1">
        <f>LOOKUP($A6,'DMG Tables'!$P$2:$P$35,'DMG Tables'!$O$2:$O$35)*CFO$1*LOOKUP(CFO$1,'DMG Tables'!$G$2:$G$7,'DMG Tables'!$H$2:$H$7)</f>
        <v>1756800</v>
      </c>
      <c r="CFP6" s="1">
        <f>LOOKUP($A6,'DMG Tables'!$P$2:$P$35,'DMG Tables'!$O$2:$O$35)*CFP$1*LOOKUP(CFP$1,'DMG Tables'!$G$2:$G$7,'DMG Tables'!$H$2:$H$7)</f>
        <v>1757600</v>
      </c>
      <c r="CFQ6" s="1">
        <f>LOOKUP($A6,'DMG Tables'!$P$2:$P$35,'DMG Tables'!$O$2:$O$35)*CFQ$1*LOOKUP(CFQ$1,'DMG Tables'!$G$2:$G$7,'DMG Tables'!$H$2:$H$7)</f>
        <v>1758400</v>
      </c>
      <c r="CFR6" s="1">
        <f>LOOKUP($A6,'DMG Tables'!$P$2:$P$35,'DMG Tables'!$O$2:$O$35)*CFR$1*LOOKUP(CFR$1,'DMG Tables'!$G$2:$G$7,'DMG Tables'!$H$2:$H$7)</f>
        <v>1759200</v>
      </c>
      <c r="CFS6" s="1">
        <f>LOOKUP($A6,'DMG Tables'!$P$2:$P$35,'DMG Tables'!$O$2:$O$35)*CFS$1*LOOKUP(CFS$1,'DMG Tables'!$G$2:$G$7,'DMG Tables'!$H$2:$H$7)</f>
        <v>1760000</v>
      </c>
      <c r="CFT6" s="1">
        <f>LOOKUP($A6,'DMG Tables'!$P$2:$P$35,'DMG Tables'!$O$2:$O$35)*CFT$1*LOOKUP(CFT$1,'DMG Tables'!$G$2:$G$7,'DMG Tables'!$H$2:$H$7)</f>
        <v>1760800</v>
      </c>
      <c r="CFU6" s="1">
        <f>LOOKUP($A6,'DMG Tables'!$P$2:$P$35,'DMG Tables'!$O$2:$O$35)*CFU$1*LOOKUP(CFU$1,'DMG Tables'!$G$2:$G$7,'DMG Tables'!$H$2:$H$7)</f>
        <v>1761600</v>
      </c>
      <c r="CFV6" s="1">
        <f>LOOKUP($A6,'DMG Tables'!$P$2:$P$35,'DMG Tables'!$O$2:$O$35)*CFV$1*LOOKUP(CFV$1,'DMG Tables'!$G$2:$G$7,'DMG Tables'!$H$2:$H$7)</f>
        <v>1762400</v>
      </c>
      <c r="CFW6" s="1">
        <f>LOOKUP($A6,'DMG Tables'!$P$2:$P$35,'DMG Tables'!$O$2:$O$35)*CFW$1*LOOKUP(CFW$1,'DMG Tables'!$G$2:$G$7,'DMG Tables'!$H$2:$H$7)</f>
        <v>1763200</v>
      </c>
      <c r="CFX6" s="1">
        <f>LOOKUP($A6,'DMG Tables'!$P$2:$P$35,'DMG Tables'!$O$2:$O$35)*CFX$1*LOOKUP(CFX$1,'DMG Tables'!$G$2:$G$7,'DMG Tables'!$H$2:$H$7)</f>
        <v>1764000</v>
      </c>
      <c r="CFY6" s="1">
        <f>LOOKUP($A6,'DMG Tables'!$P$2:$P$35,'DMG Tables'!$O$2:$O$35)*CFY$1*LOOKUP(CFY$1,'DMG Tables'!$G$2:$G$7,'DMG Tables'!$H$2:$H$7)</f>
        <v>1764800</v>
      </c>
      <c r="CFZ6" s="1">
        <f>LOOKUP($A6,'DMG Tables'!$P$2:$P$35,'DMG Tables'!$O$2:$O$35)*CFZ$1*LOOKUP(CFZ$1,'DMG Tables'!$G$2:$G$7,'DMG Tables'!$H$2:$H$7)</f>
        <v>1765600</v>
      </c>
      <c r="CGA6" s="1">
        <f>LOOKUP($A6,'DMG Tables'!$P$2:$P$35,'DMG Tables'!$O$2:$O$35)*CGA$1*LOOKUP(CGA$1,'DMG Tables'!$G$2:$G$7,'DMG Tables'!$H$2:$H$7)</f>
        <v>1766400</v>
      </c>
      <c r="CGB6" s="1">
        <f>LOOKUP($A6,'DMG Tables'!$P$2:$P$35,'DMG Tables'!$O$2:$O$35)*CGB$1*LOOKUP(CGB$1,'DMG Tables'!$G$2:$G$7,'DMG Tables'!$H$2:$H$7)</f>
        <v>1767200</v>
      </c>
      <c r="CGC6" s="1">
        <f>LOOKUP($A6,'DMG Tables'!$P$2:$P$35,'DMG Tables'!$O$2:$O$35)*CGC$1*LOOKUP(CGC$1,'DMG Tables'!$G$2:$G$7,'DMG Tables'!$H$2:$H$7)</f>
        <v>1768000</v>
      </c>
      <c r="CGD6" s="1">
        <f>LOOKUP($A6,'DMG Tables'!$P$2:$P$35,'DMG Tables'!$O$2:$O$35)*CGD$1*LOOKUP(CGD$1,'DMG Tables'!$G$2:$G$7,'DMG Tables'!$H$2:$H$7)</f>
        <v>1768800</v>
      </c>
      <c r="CGE6" s="1">
        <f>LOOKUP($A6,'DMG Tables'!$P$2:$P$35,'DMG Tables'!$O$2:$O$35)*CGE$1*LOOKUP(CGE$1,'DMG Tables'!$G$2:$G$7,'DMG Tables'!$H$2:$H$7)</f>
        <v>1769600</v>
      </c>
      <c r="CGF6" s="1">
        <f>LOOKUP($A6,'DMG Tables'!$P$2:$P$35,'DMG Tables'!$O$2:$O$35)*CGF$1*LOOKUP(CGF$1,'DMG Tables'!$G$2:$G$7,'DMG Tables'!$H$2:$H$7)</f>
        <v>1770400</v>
      </c>
      <c r="CGG6" s="1">
        <f>LOOKUP($A6,'DMG Tables'!$P$2:$P$35,'DMG Tables'!$O$2:$O$35)*CGG$1*LOOKUP(CGG$1,'DMG Tables'!$G$2:$G$7,'DMG Tables'!$H$2:$H$7)</f>
        <v>1771200</v>
      </c>
      <c r="CGH6" s="1">
        <f>LOOKUP($A6,'DMG Tables'!$P$2:$P$35,'DMG Tables'!$O$2:$O$35)*CGH$1*LOOKUP(CGH$1,'DMG Tables'!$G$2:$G$7,'DMG Tables'!$H$2:$H$7)</f>
        <v>1772000</v>
      </c>
      <c r="CGI6" s="1">
        <f>LOOKUP($A6,'DMG Tables'!$P$2:$P$35,'DMG Tables'!$O$2:$O$35)*CGI$1*LOOKUP(CGI$1,'DMG Tables'!$G$2:$G$7,'DMG Tables'!$H$2:$H$7)</f>
        <v>1772800</v>
      </c>
      <c r="CGJ6" s="1">
        <f>LOOKUP($A6,'DMG Tables'!$P$2:$P$35,'DMG Tables'!$O$2:$O$35)*CGJ$1*LOOKUP(CGJ$1,'DMG Tables'!$G$2:$G$7,'DMG Tables'!$H$2:$H$7)</f>
        <v>1773600</v>
      </c>
      <c r="CGK6" s="1">
        <f>LOOKUP($A6,'DMG Tables'!$P$2:$P$35,'DMG Tables'!$O$2:$O$35)*CGK$1*LOOKUP(CGK$1,'DMG Tables'!$G$2:$G$7,'DMG Tables'!$H$2:$H$7)</f>
        <v>1774400</v>
      </c>
      <c r="CGL6" s="1">
        <f>LOOKUP($A6,'DMG Tables'!$P$2:$P$35,'DMG Tables'!$O$2:$O$35)*CGL$1*LOOKUP(CGL$1,'DMG Tables'!$G$2:$G$7,'DMG Tables'!$H$2:$H$7)</f>
        <v>1775200</v>
      </c>
      <c r="CGM6" s="1">
        <f>LOOKUP($A6,'DMG Tables'!$P$2:$P$35,'DMG Tables'!$O$2:$O$35)*CGM$1*LOOKUP(CGM$1,'DMG Tables'!$G$2:$G$7,'DMG Tables'!$H$2:$H$7)</f>
        <v>1776000</v>
      </c>
      <c r="CGN6" s="1">
        <f>LOOKUP($A6,'DMG Tables'!$P$2:$P$35,'DMG Tables'!$O$2:$O$35)*CGN$1*LOOKUP(CGN$1,'DMG Tables'!$G$2:$G$7,'DMG Tables'!$H$2:$H$7)</f>
        <v>1776800</v>
      </c>
      <c r="CGO6" s="1">
        <f>LOOKUP($A6,'DMG Tables'!$P$2:$P$35,'DMG Tables'!$O$2:$O$35)*CGO$1*LOOKUP(CGO$1,'DMG Tables'!$G$2:$G$7,'DMG Tables'!$H$2:$H$7)</f>
        <v>1777600</v>
      </c>
      <c r="CGP6" s="1">
        <f>LOOKUP($A6,'DMG Tables'!$P$2:$P$35,'DMG Tables'!$O$2:$O$35)*CGP$1*LOOKUP(CGP$1,'DMG Tables'!$G$2:$G$7,'DMG Tables'!$H$2:$H$7)</f>
        <v>1778400</v>
      </c>
      <c r="CGQ6" s="1">
        <f>LOOKUP($A6,'DMG Tables'!$P$2:$P$35,'DMG Tables'!$O$2:$O$35)*CGQ$1*LOOKUP(CGQ$1,'DMG Tables'!$G$2:$G$7,'DMG Tables'!$H$2:$H$7)</f>
        <v>1779200</v>
      </c>
      <c r="CGR6" s="1">
        <f>LOOKUP($A6,'DMG Tables'!$P$2:$P$35,'DMG Tables'!$O$2:$O$35)*CGR$1*LOOKUP(CGR$1,'DMG Tables'!$G$2:$G$7,'DMG Tables'!$H$2:$H$7)</f>
        <v>1780000</v>
      </c>
      <c r="CGS6" s="1">
        <f>LOOKUP($A6,'DMG Tables'!$P$2:$P$35,'DMG Tables'!$O$2:$O$35)*CGS$1*LOOKUP(CGS$1,'DMG Tables'!$G$2:$G$7,'DMG Tables'!$H$2:$H$7)</f>
        <v>1780800</v>
      </c>
      <c r="CGT6" s="1">
        <f>LOOKUP($A6,'DMG Tables'!$P$2:$P$35,'DMG Tables'!$O$2:$O$35)*CGT$1*LOOKUP(CGT$1,'DMG Tables'!$G$2:$G$7,'DMG Tables'!$H$2:$H$7)</f>
        <v>1781600</v>
      </c>
      <c r="CGU6" s="1">
        <f>LOOKUP($A6,'DMG Tables'!$P$2:$P$35,'DMG Tables'!$O$2:$O$35)*CGU$1*LOOKUP(CGU$1,'DMG Tables'!$G$2:$G$7,'DMG Tables'!$H$2:$H$7)</f>
        <v>1782400</v>
      </c>
      <c r="CGV6" s="1">
        <f>LOOKUP($A6,'DMG Tables'!$P$2:$P$35,'DMG Tables'!$O$2:$O$35)*CGV$1*LOOKUP(CGV$1,'DMG Tables'!$G$2:$G$7,'DMG Tables'!$H$2:$H$7)</f>
        <v>1783200</v>
      </c>
      <c r="CGW6" s="1">
        <f>LOOKUP($A6,'DMG Tables'!$P$2:$P$35,'DMG Tables'!$O$2:$O$35)*CGW$1*LOOKUP(CGW$1,'DMG Tables'!$G$2:$G$7,'DMG Tables'!$H$2:$H$7)</f>
        <v>1784000</v>
      </c>
      <c r="CGX6" s="1">
        <f>LOOKUP($A6,'DMG Tables'!$P$2:$P$35,'DMG Tables'!$O$2:$O$35)*CGX$1*LOOKUP(CGX$1,'DMG Tables'!$G$2:$G$7,'DMG Tables'!$H$2:$H$7)</f>
        <v>1784800</v>
      </c>
      <c r="CGY6" s="1">
        <f>LOOKUP($A6,'DMG Tables'!$P$2:$P$35,'DMG Tables'!$O$2:$O$35)*CGY$1*LOOKUP(CGY$1,'DMG Tables'!$G$2:$G$7,'DMG Tables'!$H$2:$H$7)</f>
        <v>1785600</v>
      </c>
      <c r="CGZ6" s="1">
        <f>LOOKUP($A6,'DMG Tables'!$P$2:$P$35,'DMG Tables'!$O$2:$O$35)*CGZ$1*LOOKUP(CGZ$1,'DMG Tables'!$G$2:$G$7,'DMG Tables'!$H$2:$H$7)</f>
        <v>1786400</v>
      </c>
      <c r="CHA6" s="1">
        <f>LOOKUP($A6,'DMG Tables'!$P$2:$P$35,'DMG Tables'!$O$2:$O$35)*CHA$1*LOOKUP(CHA$1,'DMG Tables'!$G$2:$G$7,'DMG Tables'!$H$2:$H$7)</f>
        <v>1787200</v>
      </c>
      <c r="CHB6" s="1">
        <f>LOOKUP($A6,'DMG Tables'!$P$2:$P$35,'DMG Tables'!$O$2:$O$35)*CHB$1*LOOKUP(CHB$1,'DMG Tables'!$G$2:$G$7,'DMG Tables'!$H$2:$H$7)</f>
        <v>1788000</v>
      </c>
      <c r="CHC6" s="1">
        <f>LOOKUP($A6,'DMG Tables'!$P$2:$P$35,'DMG Tables'!$O$2:$O$35)*CHC$1*LOOKUP(CHC$1,'DMG Tables'!$G$2:$G$7,'DMG Tables'!$H$2:$H$7)</f>
        <v>1788800</v>
      </c>
      <c r="CHD6" s="1">
        <f>LOOKUP($A6,'DMG Tables'!$P$2:$P$35,'DMG Tables'!$O$2:$O$35)*CHD$1*LOOKUP(CHD$1,'DMG Tables'!$G$2:$G$7,'DMG Tables'!$H$2:$H$7)</f>
        <v>1789600</v>
      </c>
      <c r="CHE6" s="1">
        <f>LOOKUP($A6,'DMG Tables'!$P$2:$P$35,'DMG Tables'!$O$2:$O$35)*CHE$1*LOOKUP(CHE$1,'DMG Tables'!$G$2:$G$7,'DMG Tables'!$H$2:$H$7)</f>
        <v>1790400</v>
      </c>
      <c r="CHF6" s="1">
        <f>LOOKUP($A6,'DMG Tables'!$P$2:$P$35,'DMG Tables'!$O$2:$O$35)*CHF$1*LOOKUP(CHF$1,'DMG Tables'!$G$2:$G$7,'DMG Tables'!$H$2:$H$7)</f>
        <v>1791200</v>
      </c>
      <c r="CHG6" s="1">
        <f>LOOKUP($A6,'DMG Tables'!$P$2:$P$35,'DMG Tables'!$O$2:$O$35)*CHG$1*LOOKUP(CHG$1,'DMG Tables'!$G$2:$G$7,'DMG Tables'!$H$2:$H$7)</f>
        <v>1792000</v>
      </c>
      <c r="CHH6" s="1">
        <f>LOOKUP($A6,'DMG Tables'!$P$2:$P$35,'DMG Tables'!$O$2:$O$35)*CHH$1*LOOKUP(CHH$1,'DMG Tables'!$G$2:$G$7,'DMG Tables'!$H$2:$H$7)</f>
        <v>1792800</v>
      </c>
      <c r="CHI6" s="1">
        <f>LOOKUP($A6,'DMG Tables'!$P$2:$P$35,'DMG Tables'!$O$2:$O$35)*CHI$1*LOOKUP(CHI$1,'DMG Tables'!$G$2:$G$7,'DMG Tables'!$H$2:$H$7)</f>
        <v>1793600</v>
      </c>
      <c r="CHJ6" s="1">
        <f>LOOKUP($A6,'DMG Tables'!$P$2:$P$35,'DMG Tables'!$O$2:$O$35)*CHJ$1*LOOKUP(CHJ$1,'DMG Tables'!$G$2:$G$7,'DMG Tables'!$H$2:$H$7)</f>
        <v>1794400</v>
      </c>
      <c r="CHK6" s="1">
        <f>LOOKUP($A6,'DMG Tables'!$P$2:$P$35,'DMG Tables'!$O$2:$O$35)*CHK$1*LOOKUP(CHK$1,'DMG Tables'!$G$2:$G$7,'DMG Tables'!$H$2:$H$7)</f>
        <v>1795200</v>
      </c>
      <c r="CHL6" s="1">
        <f>LOOKUP($A6,'DMG Tables'!$P$2:$P$35,'DMG Tables'!$O$2:$O$35)*CHL$1*LOOKUP(CHL$1,'DMG Tables'!$G$2:$G$7,'DMG Tables'!$H$2:$H$7)</f>
        <v>1796000</v>
      </c>
      <c r="CHM6" s="1">
        <f>LOOKUP($A6,'DMG Tables'!$P$2:$P$35,'DMG Tables'!$O$2:$O$35)*CHM$1*LOOKUP(CHM$1,'DMG Tables'!$G$2:$G$7,'DMG Tables'!$H$2:$H$7)</f>
        <v>1796800</v>
      </c>
      <c r="CHN6" s="1">
        <f>LOOKUP($A6,'DMG Tables'!$P$2:$P$35,'DMG Tables'!$O$2:$O$35)*CHN$1*LOOKUP(CHN$1,'DMG Tables'!$G$2:$G$7,'DMG Tables'!$H$2:$H$7)</f>
        <v>1797600</v>
      </c>
      <c r="CHO6" s="1">
        <f>LOOKUP($A6,'DMG Tables'!$P$2:$P$35,'DMG Tables'!$O$2:$O$35)*CHO$1*LOOKUP(CHO$1,'DMG Tables'!$G$2:$G$7,'DMG Tables'!$H$2:$H$7)</f>
        <v>1798400</v>
      </c>
      <c r="CHP6" s="1">
        <f>LOOKUP($A6,'DMG Tables'!$P$2:$P$35,'DMG Tables'!$O$2:$O$35)*CHP$1*LOOKUP(CHP$1,'DMG Tables'!$G$2:$G$7,'DMG Tables'!$H$2:$H$7)</f>
        <v>1799200</v>
      </c>
      <c r="CHQ6" s="1">
        <f>LOOKUP($A6,'DMG Tables'!$P$2:$P$35,'DMG Tables'!$O$2:$O$35)*CHQ$1*LOOKUP(CHQ$1,'DMG Tables'!$G$2:$G$7,'DMG Tables'!$H$2:$H$7)</f>
        <v>1800000</v>
      </c>
      <c r="CHR6" s="1">
        <f>LOOKUP($A6,'DMG Tables'!$P$2:$P$35,'DMG Tables'!$O$2:$O$35)*CHR$1*LOOKUP(CHR$1,'DMG Tables'!$G$2:$G$7,'DMG Tables'!$H$2:$H$7)</f>
        <v>1800800</v>
      </c>
      <c r="CHS6" s="1">
        <f>LOOKUP($A6,'DMG Tables'!$P$2:$P$35,'DMG Tables'!$O$2:$O$35)*CHS$1*LOOKUP(CHS$1,'DMG Tables'!$G$2:$G$7,'DMG Tables'!$H$2:$H$7)</f>
        <v>1801600</v>
      </c>
      <c r="CHT6" s="1">
        <f>LOOKUP($A6,'DMG Tables'!$P$2:$P$35,'DMG Tables'!$O$2:$O$35)*CHT$1*LOOKUP(CHT$1,'DMG Tables'!$G$2:$G$7,'DMG Tables'!$H$2:$H$7)</f>
        <v>1802400</v>
      </c>
      <c r="CHU6" s="1">
        <f>LOOKUP($A6,'DMG Tables'!$P$2:$P$35,'DMG Tables'!$O$2:$O$35)*CHU$1*LOOKUP(CHU$1,'DMG Tables'!$G$2:$G$7,'DMG Tables'!$H$2:$H$7)</f>
        <v>1803200</v>
      </c>
      <c r="CHV6" s="1">
        <f>LOOKUP($A6,'DMG Tables'!$P$2:$P$35,'DMG Tables'!$O$2:$O$35)*CHV$1*LOOKUP(CHV$1,'DMG Tables'!$G$2:$G$7,'DMG Tables'!$H$2:$H$7)</f>
        <v>1804000</v>
      </c>
      <c r="CHW6" s="1">
        <f>LOOKUP($A6,'DMG Tables'!$P$2:$P$35,'DMG Tables'!$O$2:$O$35)*CHW$1*LOOKUP(CHW$1,'DMG Tables'!$G$2:$G$7,'DMG Tables'!$H$2:$H$7)</f>
        <v>1804800</v>
      </c>
      <c r="CHX6" s="1">
        <f>LOOKUP($A6,'DMG Tables'!$P$2:$P$35,'DMG Tables'!$O$2:$O$35)*CHX$1*LOOKUP(CHX$1,'DMG Tables'!$G$2:$G$7,'DMG Tables'!$H$2:$H$7)</f>
        <v>1805600</v>
      </c>
      <c r="CHY6" s="1">
        <f>LOOKUP($A6,'DMG Tables'!$P$2:$P$35,'DMG Tables'!$O$2:$O$35)*CHY$1*LOOKUP(CHY$1,'DMG Tables'!$G$2:$G$7,'DMG Tables'!$H$2:$H$7)</f>
        <v>1806400</v>
      </c>
      <c r="CHZ6" s="1">
        <f>LOOKUP($A6,'DMG Tables'!$P$2:$P$35,'DMG Tables'!$O$2:$O$35)*CHZ$1*LOOKUP(CHZ$1,'DMG Tables'!$G$2:$G$7,'DMG Tables'!$H$2:$H$7)</f>
        <v>1807200</v>
      </c>
      <c r="CIA6" s="1">
        <f>LOOKUP($A6,'DMG Tables'!$P$2:$P$35,'DMG Tables'!$O$2:$O$35)*CIA$1*LOOKUP(CIA$1,'DMG Tables'!$G$2:$G$7,'DMG Tables'!$H$2:$H$7)</f>
        <v>1808000</v>
      </c>
      <c r="CIB6" s="1">
        <f>LOOKUP($A6,'DMG Tables'!$P$2:$P$35,'DMG Tables'!$O$2:$O$35)*CIB$1*LOOKUP(CIB$1,'DMG Tables'!$G$2:$G$7,'DMG Tables'!$H$2:$H$7)</f>
        <v>1808800</v>
      </c>
      <c r="CIC6" s="1">
        <f>LOOKUP($A6,'DMG Tables'!$P$2:$P$35,'DMG Tables'!$O$2:$O$35)*CIC$1*LOOKUP(CIC$1,'DMG Tables'!$G$2:$G$7,'DMG Tables'!$H$2:$H$7)</f>
        <v>1809600</v>
      </c>
      <c r="CID6" s="1">
        <f>LOOKUP($A6,'DMG Tables'!$P$2:$P$35,'DMG Tables'!$O$2:$O$35)*CID$1*LOOKUP(CID$1,'DMG Tables'!$G$2:$G$7,'DMG Tables'!$H$2:$H$7)</f>
        <v>1810400</v>
      </c>
      <c r="CIE6" s="1">
        <f>LOOKUP($A6,'DMG Tables'!$P$2:$P$35,'DMG Tables'!$O$2:$O$35)*CIE$1*LOOKUP(CIE$1,'DMG Tables'!$G$2:$G$7,'DMG Tables'!$H$2:$H$7)</f>
        <v>1811200</v>
      </c>
      <c r="CIF6" s="1">
        <f>LOOKUP($A6,'DMG Tables'!$P$2:$P$35,'DMG Tables'!$O$2:$O$35)*CIF$1*LOOKUP(CIF$1,'DMG Tables'!$G$2:$G$7,'DMG Tables'!$H$2:$H$7)</f>
        <v>1812000</v>
      </c>
      <c r="CIG6" s="1">
        <f>LOOKUP($A6,'DMG Tables'!$P$2:$P$35,'DMG Tables'!$O$2:$O$35)*CIG$1*LOOKUP(CIG$1,'DMG Tables'!$G$2:$G$7,'DMG Tables'!$H$2:$H$7)</f>
        <v>1812800</v>
      </c>
      <c r="CIH6" s="1">
        <f>LOOKUP($A6,'DMG Tables'!$P$2:$P$35,'DMG Tables'!$O$2:$O$35)*CIH$1*LOOKUP(CIH$1,'DMG Tables'!$G$2:$G$7,'DMG Tables'!$H$2:$H$7)</f>
        <v>1813600</v>
      </c>
      <c r="CII6" s="1">
        <f>LOOKUP($A6,'DMG Tables'!$P$2:$P$35,'DMG Tables'!$O$2:$O$35)*CII$1*LOOKUP(CII$1,'DMG Tables'!$G$2:$G$7,'DMG Tables'!$H$2:$H$7)</f>
        <v>1814400</v>
      </c>
      <c r="CIJ6" s="1">
        <f>LOOKUP($A6,'DMG Tables'!$P$2:$P$35,'DMG Tables'!$O$2:$O$35)*CIJ$1*LOOKUP(CIJ$1,'DMG Tables'!$G$2:$G$7,'DMG Tables'!$H$2:$H$7)</f>
        <v>1815200</v>
      </c>
      <c r="CIK6" s="1">
        <f>LOOKUP($A6,'DMG Tables'!$P$2:$P$35,'DMG Tables'!$O$2:$O$35)*CIK$1*LOOKUP(CIK$1,'DMG Tables'!$G$2:$G$7,'DMG Tables'!$H$2:$H$7)</f>
        <v>1816000</v>
      </c>
      <c r="CIL6" s="1">
        <f>LOOKUP($A6,'DMG Tables'!$P$2:$P$35,'DMG Tables'!$O$2:$O$35)*CIL$1*LOOKUP(CIL$1,'DMG Tables'!$G$2:$G$7,'DMG Tables'!$H$2:$H$7)</f>
        <v>1816800</v>
      </c>
      <c r="CIM6" s="1">
        <f>LOOKUP($A6,'DMG Tables'!$P$2:$P$35,'DMG Tables'!$O$2:$O$35)*CIM$1*LOOKUP(CIM$1,'DMG Tables'!$G$2:$G$7,'DMG Tables'!$H$2:$H$7)</f>
        <v>1817600</v>
      </c>
      <c r="CIN6" s="1">
        <f>LOOKUP($A6,'DMG Tables'!$P$2:$P$35,'DMG Tables'!$O$2:$O$35)*CIN$1*LOOKUP(CIN$1,'DMG Tables'!$G$2:$G$7,'DMG Tables'!$H$2:$H$7)</f>
        <v>1818400</v>
      </c>
      <c r="CIO6" s="1">
        <f>LOOKUP($A6,'DMG Tables'!$P$2:$P$35,'DMG Tables'!$O$2:$O$35)*CIO$1*LOOKUP(CIO$1,'DMG Tables'!$G$2:$G$7,'DMG Tables'!$H$2:$H$7)</f>
        <v>1819200</v>
      </c>
      <c r="CIP6" s="1">
        <f>LOOKUP($A6,'DMG Tables'!$P$2:$P$35,'DMG Tables'!$O$2:$O$35)*CIP$1*LOOKUP(CIP$1,'DMG Tables'!$G$2:$G$7,'DMG Tables'!$H$2:$H$7)</f>
        <v>1820000</v>
      </c>
      <c r="CIQ6" s="1">
        <f>LOOKUP($A6,'DMG Tables'!$P$2:$P$35,'DMG Tables'!$O$2:$O$35)*CIQ$1*LOOKUP(CIQ$1,'DMG Tables'!$G$2:$G$7,'DMG Tables'!$H$2:$H$7)</f>
        <v>1820800</v>
      </c>
      <c r="CIR6" s="1">
        <f>LOOKUP($A6,'DMG Tables'!$P$2:$P$35,'DMG Tables'!$O$2:$O$35)*CIR$1*LOOKUP(CIR$1,'DMG Tables'!$G$2:$G$7,'DMG Tables'!$H$2:$H$7)</f>
        <v>1821600</v>
      </c>
      <c r="CIS6" s="1">
        <f>LOOKUP($A6,'DMG Tables'!$P$2:$P$35,'DMG Tables'!$O$2:$O$35)*CIS$1*LOOKUP(CIS$1,'DMG Tables'!$G$2:$G$7,'DMG Tables'!$H$2:$H$7)</f>
        <v>1822400</v>
      </c>
      <c r="CIT6" s="1">
        <f>LOOKUP($A6,'DMG Tables'!$P$2:$P$35,'DMG Tables'!$O$2:$O$35)*CIT$1*LOOKUP(CIT$1,'DMG Tables'!$G$2:$G$7,'DMG Tables'!$H$2:$H$7)</f>
        <v>1823200</v>
      </c>
      <c r="CIU6" s="1">
        <f>LOOKUP($A6,'DMG Tables'!$P$2:$P$35,'DMG Tables'!$O$2:$O$35)*CIU$1*LOOKUP(CIU$1,'DMG Tables'!$G$2:$G$7,'DMG Tables'!$H$2:$H$7)</f>
        <v>1824000</v>
      </c>
      <c r="CIV6" s="1">
        <f>LOOKUP($A6,'DMG Tables'!$P$2:$P$35,'DMG Tables'!$O$2:$O$35)*CIV$1*LOOKUP(CIV$1,'DMG Tables'!$G$2:$G$7,'DMG Tables'!$H$2:$H$7)</f>
        <v>1824800</v>
      </c>
      <c r="CIW6" s="1">
        <f>LOOKUP($A6,'DMG Tables'!$P$2:$P$35,'DMG Tables'!$O$2:$O$35)*CIW$1*LOOKUP(CIW$1,'DMG Tables'!$G$2:$G$7,'DMG Tables'!$H$2:$H$7)</f>
        <v>1825600</v>
      </c>
      <c r="CIX6" s="1">
        <f>LOOKUP($A6,'DMG Tables'!$P$2:$P$35,'DMG Tables'!$O$2:$O$35)*CIX$1*LOOKUP(CIX$1,'DMG Tables'!$G$2:$G$7,'DMG Tables'!$H$2:$H$7)</f>
        <v>1826400</v>
      </c>
      <c r="CIY6" s="1">
        <f>LOOKUP($A6,'DMG Tables'!$P$2:$P$35,'DMG Tables'!$O$2:$O$35)*CIY$1*LOOKUP(CIY$1,'DMG Tables'!$G$2:$G$7,'DMG Tables'!$H$2:$H$7)</f>
        <v>1827200</v>
      </c>
      <c r="CIZ6" s="1">
        <f>LOOKUP($A6,'DMG Tables'!$P$2:$P$35,'DMG Tables'!$O$2:$O$35)*CIZ$1*LOOKUP(CIZ$1,'DMG Tables'!$G$2:$G$7,'DMG Tables'!$H$2:$H$7)</f>
        <v>1828000</v>
      </c>
      <c r="CJA6" s="1">
        <f>LOOKUP($A6,'DMG Tables'!$P$2:$P$35,'DMG Tables'!$O$2:$O$35)*CJA$1*LOOKUP(CJA$1,'DMG Tables'!$G$2:$G$7,'DMG Tables'!$H$2:$H$7)</f>
        <v>1828800</v>
      </c>
      <c r="CJB6" s="1">
        <f>LOOKUP($A6,'DMG Tables'!$P$2:$P$35,'DMG Tables'!$O$2:$O$35)*CJB$1*LOOKUP(CJB$1,'DMG Tables'!$G$2:$G$7,'DMG Tables'!$H$2:$H$7)</f>
        <v>1829600</v>
      </c>
      <c r="CJC6" s="1">
        <f>LOOKUP($A6,'DMG Tables'!$P$2:$P$35,'DMG Tables'!$O$2:$O$35)*CJC$1*LOOKUP(CJC$1,'DMG Tables'!$G$2:$G$7,'DMG Tables'!$H$2:$H$7)</f>
        <v>1830400</v>
      </c>
      <c r="CJD6" s="1">
        <f>LOOKUP($A6,'DMG Tables'!$P$2:$P$35,'DMG Tables'!$O$2:$O$35)*CJD$1*LOOKUP(CJD$1,'DMG Tables'!$G$2:$G$7,'DMG Tables'!$H$2:$H$7)</f>
        <v>1831200</v>
      </c>
      <c r="CJE6" s="1">
        <f>LOOKUP($A6,'DMG Tables'!$P$2:$P$35,'DMG Tables'!$O$2:$O$35)*CJE$1*LOOKUP(CJE$1,'DMG Tables'!$G$2:$G$7,'DMG Tables'!$H$2:$H$7)</f>
        <v>1832000</v>
      </c>
      <c r="CJF6" s="1">
        <f>LOOKUP($A6,'DMG Tables'!$P$2:$P$35,'DMG Tables'!$O$2:$O$35)*CJF$1*LOOKUP(CJF$1,'DMG Tables'!$G$2:$G$7,'DMG Tables'!$H$2:$H$7)</f>
        <v>1832800</v>
      </c>
      <c r="CJG6" s="1">
        <f>LOOKUP($A6,'DMG Tables'!$P$2:$P$35,'DMG Tables'!$O$2:$O$35)*CJG$1*LOOKUP(CJG$1,'DMG Tables'!$G$2:$G$7,'DMG Tables'!$H$2:$H$7)</f>
        <v>1833600</v>
      </c>
      <c r="CJH6" s="1">
        <f>LOOKUP($A6,'DMG Tables'!$P$2:$P$35,'DMG Tables'!$O$2:$O$35)*CJH$1*LOOKUP(CJH$1,'DMG Tables'!$G$2:$G$7,'DMG Tables'!$H$2:$H$7)</f>
        <v>1834400</v>
      </c>
      <c r="CJI6" s="1">
        <f>LOOKUP($A6,'DMG Tables'!$P$2:$P$35,'DMG Tables'!$O$2:$O$35)*CJI$1*LOOKUP(CJI$1,'DMG Tables'!$G$2:$G$7,'DMG Tables'!$H$2:$H$7)</f>
        <v>1835200</v>
      </c>
      <c r="CJJ6" s="1">
        <f>LOOKUP($A6,'DMG Tables'!$P$2:$P$35,'DMG Tables'!$O$2:$O$35)*CJJ$1*LOOKUP(CJJ$1,'DMG Tables'!$G$2:$G$7,'DMG Tables'!$H$2:$H$7)</f>
        <v>1836000</v>
      </c>
      <c r="CJK6" s="1">
        <f>LOOKUP($A6,'DMG Tables'!$P$2:$P$35,'DMG Tables'!$O$2:$O$35)*CJK$1*LOOKUP(CJK$1,'DMG Tables'!$G$2:$G$7,'DMG Tables'!$H$2:$H$7)</f>
        <v>1836800</v>
      </c>
      <c r="CJL6" s="1">
        <f>LOOKUP($A6,'DMG Tables'!$P$2:$P$35,'DMG Tables'!$O$2:$O$35)*CJL$1*LOOKUP(CJL$1,'DMG Tables'!$G$2:$G$7,'DMG Tables'!$H$2:$H$7)</f>
        <v>1837600</v>
      </c>
      <c r="CJM6" s="1">
        <f>LOOKUP($A6,'DMG Tables'!$P$2:$P$35,'DMG Tables'!$O$2:$O$35)*CJM$1*LOOKUP(CJM$1,'DMG Tables'!$G$2:$G$7,'DMG Tables'!$H$2:$H$7)</f>
        <v>1838400</v>
      </c>
      <c r="CJN6" s="1">
        <f>LOOKUP($A6,'DMG Tables'!$P$2:$P$35,'DMG Tables'!$O$2:$O$35)*CJN$1*LOOKUP(CJN$1,'DMG Tables'!$G$2:$G$7,'DMG Tables'!$H$2:$H$7)</f>
        <v>1839200</v>
      </c>
      <c r="CJO6" s="1">
        <f>LOOKUP($A6,'DMG Tables'!$P$2:$P$35,'DMG Tables'!$O$2:$O$35)*CJO$1*LOOKUP(CJO$1,'DMG Tables'!$G$2:$G$7,'DMG Tables'!$H$2:$H$7)</f>
        <v>1840000</v>
      </c>
      <c r="CJP6" s="1">
        <f>LOOKUP($A6,'DMG Tables'!$P$2:$P$35,'DMG Tables'!$O$2:$O$35)*CJP$1*LOOKUP(CJP$1,'DMG Tables'!$G$2:$G$7,'DMG Tables'!$H$2:$H$7)</f>
        <v>1840800</v>
      </c>
      <c r="CJQ6" s="1">
        <f>LOOKUP($A6,'DMG Tables'!$P$2:$P$35,'DMG Tables'!$O$2:$O$35)*CJQ$1*LOOKUP(CJQ$1,'DMG Tables'!$G$2:$G$7,'DMG Tables'!$H$2:$H$7)</f>
        <v>1841600</v>
      </c>
      <c r="CJR6" s="1">
        <f>LOOKUP($A6,'DMG Tables'!$P$2:$P$35,'DMG Tables'!$O$2:$O$35)*CJR$1*LOOKUP(CJR$1,'DMG Tables'!$G$2:$G$7,'DMG Tables'!$H$2:$H$7)</f>
        <v>1842400</v>
      </c>
      <c r="CJS6" s="1">
        <f>LOOKUP($A6,'DMG Tables'!$P$2:$P$35,'DMG Tables'!$O$2:$O$35)*CJS$1*LOOKUP(CJS$1,'DMG Tables'!$G$2:$G$7,'DMG Tables'!$H$2:$H$7)</f>
        <v>1843200</v>
      </c>
      <c r="CJT6" s="1">
        <f>LOOKUP($A6,'DMG Tables'!$P$2:$P$35,'DMG Tables'!$O$2:$O$35)*CJT$1*LOOKUP(CJT$1,'DMG Tables'!$G$2:$G$7,'DMG Tables'!$H$2:$H$7)</f>
        <v>1844000</v>
      </c>
      <c r="CJU6" s="1">
        <f>LOOKUP($A6,'DMG Tables'!$P$2:$P$35,'DMG Tables'!$O$2:$O$35)*CJU$1*LOOKUP(CJU$1,'DMG Tables'!$G$2:$G$7,'DMG Tables'!$H$2:$H$7)</f>
        <v>1844800</v>
      </c>
      <c r="CJV6" s="1">
        <f>LOOKUP($A6,'DMG Tables'!$P$2:$P$35,'DMG Tables'!$O$2:$O$35)*CJV$1*LOOKUP(CJV$1,'DMG Tables'!$G$2:$G$7,'DMG Tables'!$H$2:$H$7)</f>
        <v>1845600</v>
      </c>
      <c r="CJW6" s="1">
        <f>LOOKUP($A6,'DMG Tables'!$P$2:$P$35,'DMG Tables'!$O$2:$O$35)*CJW$1*LOOKUP(CJW$1,'DMG Tables'!$G$2:$G$7,'DMG Tables'!$H$2:$H$7)</f>
        <v>1846400</v>
      </c>
      <c r="CJX6" s="1">
        <f>LOOKUP($A6,'DMG Tables'!$P$2:$P$35,'DMG Tables'!$O$2:$O$35)*CJX$1*LOOKUP(CJX$1,'DMG Tables'!$G$2:$G$7,'DMG Tables'!$H$2:$H$7)</f>
        <v>1847200</v>
      </c>
      <c r="CJY6" s="1">
        <f>LOOKUP($A6,'DMG Tables'!$P$2:$P$35,'DMG Tables'!$O$2:$O$35)*CJY$1*LOOKUP(CJY$1,'DMG Tables'!$G$2:$G$7,'DMG Tables'!$H$2:$H$7)</f>
        <v>1848000</v>
      </c>
      <c r="CJZ6" s="1">
        <f>LOOKUP($A6,'DMG Tables'!$P$2:$P$35,'DMG Tables'!$O$2:$O$35)*CJZ$1*LOOKUP(CJZ$1,'DMG Tables'!$G$2:$G$7,'DMG Tables'!$H$2:$H$7)</f>
        <v>1848800</v>
      </c>
      <c r="CKA6" s="1">
        <f>LOOKUP($A6,'DMG Tables'!$P$2:$P$35,'DMG Tables'!$O$2:$O$35)*CKA$1*LOOKUP(CKA$1,'DMG Tables'!$G$2:$G$7,'DMG Tables'!$H$2:$H$7)</f>
        <v>1849600</v>
      </c>
      <c r="CKB6" s="1">
        <f>LOOKUP($A6,'DMG Tables'!$P$2:$P$35,'DMG Tables'!$O$2:$O$35)*CKB$1*LOOKUP(CKB$1,'DMG Tables'!$G$2:$G$7,'DMG Tables'!$H$2:$H$7)</f>
        <v>1850400</v>
      </c>
      <c r="CKC6" s="1">
        <f>LOOKUP($A6,'DMG Tables'!$P$2:$P$35,'DMG Tables'!$O$2:$O$35)*CKC$1*LOOKUP(CKC$1,'DMG Tables'!$G$2:$G$7,'DMG Tables'!$H$2:$H$7)</f>
        <v>1851200</v>
      </c>
      <c r="CKD6" s="1">
        <f>LOOKUP($A6,'DMG Tables'!$P$2:$P$35,'DMG Tables'!$O$2:$O$35)*CKD$1*LOOKUP(CKD$1,'DMG Tables'!$G$2:$G$7,'DMG Tables'!$H$2:$H$7)</f>
        <v>1852000</v>
      </c>
      <c r="CKE6" s="1">
        <f>LOOKUP($A6,'DMG Tables'!$P$2:$P$35,'DMG Tables'!$O$2:$O$35)*CKE$1*LOOKUP(CKE$1,'DMG Tables'!$G$2:$G$7,'DMG Tables'!$H$2:$H$7)</f>
        <v>1852800</v>
      </c>
      <c r="CKF6" s="1">
        <f>LOOKUP($A6,'DMG Tables'!$P$2:$P$35,'DMG Tables'!$O$2:$O$35)*CKF$1*LOOKUP(CKF$1,'DMG Tables'!$G$2:$G$7,'DMG Tables'!$H$2:$H$7)</f>
        <v>1853600</v>
      </c>
      <c r="CKG6" s="1">
        <f>LOOKUP($A6,'DMG Tables'!$P$2:$P$35,'DMG Tables'!$O$2:$O$35)*CKG$1*LOOKUP(CKG$1,'DMG Tables'!$G$2:$G$7,'DMG Tables'!$H$2:$H$7)</f>
        <v>1854400</v>
      </c>
      <c r="CKH6" s="1">
        <f>LOOKUP($A6,'DMG Tables'!$P$2:$P$35,'DMG Tables'!$O$2:$O$35)*CKH$1*LOOKUP(CKH$1,'DMG Tables'!$G$2:$G$7,'DMG Tables'!$H$2:$H$7)</f>
        <v>1855200</v>
      </c>
      <c r="CKI6" s="1">
        <f>LOOKUP($A6,'DMG Tables'!$P$2:$P$35,'DMG Tables'!$O$2:$O$35)*CKI$1*LOOKUP(CKI$1,'DMG Tables'!$G$2:$G$7,'DMG Tables'!$H$2:$H$7)</f>
        <v>1856000</v>
      </c>
      <c r="CKJ6" s="1">
        <f>LOOKUP($A6,'DMG Tables'!$P$2:$P$35,'DMG Tables'!$O$2:$O$35)*CKJ$1*LOOKUP(CKJ$1,'DMG Tables'!$G$2:$G$7,'DMG Tables'!$H$2:$H$7)</f>
        <v>1856800</v>
      </c>
      <c r="CKK6" s="1">
        <f>LOOKUP($A6,'DMG Tables'!$P$2:$P$35,'DMG Tables'!$O$2:$O$35)*CKK$1*LOOKUP(CKK$1,'DMG Tables'!$G$2:$G$7,'DMG Tables'!$H$2:$H$7)</f>
        <v>1857600</v>
      </c>
      <c r="CKL6" s="1">
        <f>LOOKUP($A6,'DMG Tables'!$P$2:$P$35,'DMG Tables'!$O$2:$O$35)*CKL$1*LOOKUP(CKL$1,'DMG Tables'!$G$2:$G$7,'DMG Tables'!$H$2:$H$7)</f>
        <v>1858400</v>
      </c>
      <c r="CKM6" s="1">
        <f>LOOKUP($A6,'DMG Tables'!$P$2:$P$35,'DMG Tables'!$O$2:$O$35)*CKM$1*LOOKUP(CKM$1,'DMG Tables'!$G$2:$G$7,'DMG Tables'!$H$2:$H$7)</f>
        <v>1859200</v>
      </c>
      <c r="CKN6" s="1">
        <f>LOOKUP($A6,'DMG Tables'!$P$2:$P$35,'DMG Tables'!$O$2:$O$35)*CKN$1*LOOKUP(CKN$1,'DMG Tables'!$G$2:$G$7,'DMG Tables'!$H$2:$H$7)</f>
        <v>1860000</v>
      </c>
      <c r="CKO6" s="1">
        <f>LOOKUP($A6,'DMG Tables'!$P$2:$P$35,'DMG Tables'!$O$2:$O$35)*CKO$1*LOOKUP(CKO$1,'DMG Tables'!$G$2:$G$7,'DMG Tables'!$H$2:$H$7)</f>
        <v>1860800</v>
      </c>
      <c r="CKP6" s="1">
        <f>LOOKUP($A6,'DMG Tables'!$P$2:$P$35,'DMG Tables'!$O$2:$O$35)*CKP$1*LOOKUP(CKP$1,'DMG Tables'!$G$2:$G$7,'DMG Tables'!$H$2:$H$7)</f>
        <v>1861600</v>
      </c>
      <c r="CKQ6" s="1">
        <f>LOOKUP($A6,'DMG Tables'!$P$2:$P$35,'DMG Tables'!$O$2:$O$35)*CKQ$1*LOOKUP(CKQ$1,'DMG Tables'!$G$2:$G$7,'DMG Tables'!$H$2:$H$7)</f>
        <v>1862400</v>
      </c>
      <c r="CKR6" s="1">
        <f>LOOKUP($A6,'DMG Tables'!$P$2:$P$35,'DMG Tables'!$O$2:$O$35)*CKR$1*LOOKUP(CKR$1,'DMG Tables'!$G$2:$G$7,'DMG Tables'!$H$2:$H$7)</f>
        <v>1863200</v>
      </c>
      <c r="CKS6" s="1">
        <f>LOOKUP($A6,'DMG Tables'!$P$2:$P$35,'DMG Tables'!$O$2:$O$35)*CKS$1*LOOKUP(CKS$1,'DMG Tables'!$G$2:$G$7,'DMG Tables'!$H$2:$H$7)</f>
        <v>1864000</v>
      </c>
      <c r="CKT6" s="1">
        <f>LOOKUP($A6,'DMG Tables'!$P$2:$P$35,'DMG Tables'!$O$2:$O$35)*CKT$1*LOOKUP(CKT$1,'DMG Tables'!$G$2:$G$7,'DMG Tables'!$H$2:$H$7)</f>
        <v>1864800</v>
      </c>
      <c r="CKU6" s="1">
        <f>LOOKUP($A6,'DMG Tables'!$P$2:$P$35,'DMG Tables'!$O$2:$O$35)*CKU$1*LOOKUP(CKU$1,'DMG Tables'!$G$2:$G$7,'DMG Tables'!$H$2:$H$7)</f>
        <v>1865600</v>
      </c>
      <c r="CKV6" s="1">
        <f>LOOKUP($A6,'DMG Tables'!$P$2:$P$35,'DMG Tables'!$O$2:$O$35)*CKV$1*LOOKUP(CKV$1,'DMG Tables'!$G$2:$G$7,'DMG Tables'!$H$2:$H$7)</f>
        <v>1866400</v>
      </c>
      <c r="CKW6" s="1">
        <f>LOOKUP($A6,'DMG Tables'!$P$2:$P$35,'DMG Tables'!$O$2:$O$35)*CKW$1*LOOKUP(CKW$1,'DMG Tables'!$G$2:$G$7,'DMG Tables'!$H$2:$H$7)</f>
        <v>1867200</v>
      </c>
      <c r="CKX6" s="1">
        <f>LOOKUP($A6,'DMG Tables'!$P$2:$P$35,'DMG Tables'!$O$2:$O$35)*CKX$1*LOOKUP(CKX$1,'DMG Tables'!$G$2:$G$7,'DMG Tables'!$H$2:$H$7)</f>
        <v>1868000</v>
      </c>
      <c r="CKY6" s="1">
        <f>LOOKUP($A6,'DMG Tables'!$P$2:$P$35,'DMG Tables'!$O$2:$O$35)*CKY$1*LOOKUP(CKY$1,'DMG Tables'!$G$2:$G$7,'DMG Tables'!$H$2:$H$7)</f>
        <v>1868800</v>
      </c>
      <c r="CKZ6" s="1">
        <f>LOOKUP($A6,'DMG Tables'!$P$2:$P$35,'DMG Tables'!$O$2:$O$35)*CKZ$1*LOOKUP(CKZ$1,'DMG Tables'!$G$2:$G$7,'DMG Tables'!$H$2:$H$7)</f>
        <v>1869600</v>
      </c>
      <c r="CLA6" s="1">
        <f>LOOKUP($A6,'DMG Tables'!$P$2:$P$35,'DMG Tables'!$O$2:$O$35)*CLA$1*LOOKUP(CLA$1,'DMG Tables'!$G$2:$G$7,'DMG Tables'!$H$2:$H$7)</f>
        <v>1870400</v>
      </c>
      <c r="CLB6" s="1">
        <f>LOOKUP($A6,'DMG Tables'!$P$2:$P$35,'DMG Tables'!$O$2:$O$35)*CLB$1*LOOKUP(CLB$1,'DMG Tables'!$G$2:$G$7,'DMG Tables'!$H$2:$H$7)</f>
        <v>1871200</v>
      </c>
      <c r="CLC6" s="1">
        <f>LOOKUP($A6,'DMG Tables'!$P$2:$P$35,'DMG Tables'!$O$2:$O$35)*CLC$1*LOOKUP(CLC$1,'DMG Tables'!$G$2:$G$7,'DMG Tables'!$H$2:$H$7)</f>
        <v>1872000</v>
      </c>
      <c r="CLD6" s="1">
        <f>LOOKUP($A6,'DMG Tables'!$P$2:$P$35,'DMG Tables'!$O$2:$O$35)*CLD$1*LOOKUP(CLD$1,'DMG Tables'!$G$2:$G$7,'DMG Tables'!$H$2:$H$7)</f>
        <v>1872800</v>
      </c>
      <c r="CLE6" s="1">
        <f>LOOKUP($A6,'DMG Tables'!$P$2:$P$35,'DMG Tables'!$O$2:$O$35)*CLE$1*LOOKUP(CLE$1,'DMG Tables'!$G$2:$G$7,'DMG Tables'!$H$2:$H$7)</f>
        <v>1873600</v>
      </c>
      <c r="CLF6" s="1">
        <f>LOOKUP($A6,'DMG Tables'!$P$2:$P$35,'DMG Tables'!$O$2:$O$35)*CLF$1*LOOKUP(CLF$1,'DMG Tables'!$G$2:$G$7,'DMG Tables'!$H$2:$H$7)</f>
        <v>1874400</v>
      </c>
      <c r="CLG6" s="1">
        <f>LOOKUP($A6,'DMG Tables'!$P$2:$P$35,'DMG Tables'!$O$2:$O$35)*CLG$1*LOOKUP(CLG$1,'DMG Tables'!$G$2:$G$7,'DMG Tables'!$H$2:$H$7)</f>
        <v>1875200</v>
      </c>
      <c r="CLH6" s="1">
        <f>LOOKUP($A6,'DMG Tables'!$P$2:$P$35,'DMG Tables'!$O$2:$O$35)*CLH$1*LOOKUP(CLH$1,'DMG Tables'!$G$2:$G$7,'DMG Tables'!$H$2:$H$7)</f>
        <v>1876000</v>
      </c>
      <c r="CLI6" s="1">
        <f>LOOKUP($A6,'DMG Tables'!$P$2:$P$35,'DMG Tables'!$O$2:$O$35)*CLI$1*LOOKUP(CLI$1,'DMG Tables'!$G$2:$G$7,'DMG Tables'!$H$2:$H$7)</f>
        <v>1876800</v>
      </c>
      <c r="CLJ6" s="1">
        <f>LOOKUP($A6,'DMG Tables'!$P$2:$P$35,'DMG Tables'!$O$2:$O$35)*CLJ$1*LOOKUP(CLJ$1,'DMG Tables'!$G$2:$G$7,'DMG Tables'!$H$2:$H$7)</f>
        <v>1877600</v>
      </c>
      <c r="CLK6" s="1">
        <f>LOOKUP($A6,'DMG Tables'!$P$2:$P$35,'DMG Tables'!$O$2:$O$35)*CLK$1*LOOKUP(CLK$1,'DMG Tables'!$G$2:$G$7,'DMG Tables'!$H$2:$H$7)</f>
        <v>1878400</v>
      </c>
      <c r="CLL6" s="1">
        <f>LOOKUP($A6,'DMG Tables'!$P$2:$P$35,'DMG Tables'!$O$2:$O$35)*CLL$1*LOOKUP(CLL$1,'DMG Tables'!$G$2:$G$7,'DMG Tables'!$H$2:$H$7)</f>
        <v>1879200</v>
      </c>
      <c r="CLM6" s="1">
        <f>LOOKUP($A6,'DMG Tables'!$P$2:$P$35,'DMG Tables'!$O$2:$O$35)*CLM$1*LOOKUP(CLM$1,'DMG Tables'!$G$2:$G$7,'DMG Tables'!$H$2:$H$7)</f>
        <v>1880000</v>
      </c>
      <c r="CLN6" s="1">
        <f>LOOKUP($A6,'DMG Tables'!$P$2:$P$35,'DMG Tables'!$O$2:$O$35)*CLN$1*LOOKUP(CLN$1,'DMG Tables'!$G$2:$G$7,'DMG Tables'!$H$2:$H$7)</f>
        <v>1880800</v>
      </c>
      <c r="CLO6" s="1">
        <f>LOOKUP($A6,'DMG Tables'!$P$2:$P$35,'DMG Tables'!$O$2:$O$35)*CLO$1*LOOKUP(CLO$1,'DMG Tables'!$G$2:$G$7,'DMG Tables'!$H$2:$H$7)</f>
        <v>1881600</v>
      </c>
      <c r="CLP6" s="1">
        <f>LOOKUP($A6,'DMG Tables'!$P$2:$P$35,'DMG Tables'!$O$2:$O$35)*CLP$1*LOOKUP(CLP$1,'DMG Tables'!$G$2:$G$7,'DMG Tables'!$H$2:$H$7)</f>
        <v>1882400</v>
      </c>
      <c r="CLQ6" s="1">
        <f>LOOKUP($A6,'DMG Tables'!$P$2:$P$35,'DMG Tables'!$O$2:$O$35)*CLQ$1*LOOKUP(CLQ$1,'DMG Tables'!$G$2:$G$7,'DMG Tables'!$H$2:$H$7)</f>
        <v>1883200</v>
      </c>
      <c r="CLR6" s="1">
        <f>LOOKUP($A6,'DMG Tables'!$P$2:$P$35,'DMG Tables'!$O$2:$O$35)*CLR$1*LOOKUP(CLR$1,'DMG Tables'!$G$2:$G$7,'DMG Tables'!$H$2:$H$7)</f>
        <v>1884000</v>
      </c>
      <c r="CLS6" s="1">
        <f>LOOKUP($A6,'DMG Tables'!$P$2:$P$35,'DMG Tables'!$O$2:$O$35)*CLS$1*LOOKUP(CLS$1,'DMG Tables'!$G$2:$G$7,'DMG Tables'!$H$2:$H$7)</f>
        <v>1884800</v>
      </c>
      <c r="CLT6" s="1">
        <f>LOOKUP($A6,'DMG Tables'!$P$2:$P$35,'DMG Tables'!$O$2:$O$35)*CLT$1*LOOKUP(CLT$1,'DMG Tables'!$G$2:$G$7,'DMG Tables'!$H$2:$H$7)</f>
        <v>1885600</v>
      </c>
      <c r="CLU6" s="1">
        <f>LOOKUP($A6,'DMG Tables'!$P$2:$P$35,'DMG Tables'!$O$2:$O$35)*CLU$1*LOOKUP(CLU$1,'DMG Tables'!$G$2:$G$7,'DMG Tables'!$H$2:$H$7)</f>
        <v>1886400</v>
      </c>
      <c r="CLV6" s="1">
        <f>LOOKUP($A6,'DMG Tables'!$P$2:$P$35,'DMG Tables'!$O$2:$O$35)*CLV$1*LOOKUP(CLV$1,'DMG Tables'!$G$2:$G$7,'DMG Tables'!$H$2:$H$7)</f>
        <v>1887200</v>
      </c>
      <c r="CLW6" s="1">
        <f>LOOKUP($A6,'DMG Tables'!$P$2:$P$35,'DMG Tables'!$O$2:$O$35)*CLW$1*LOOKUP(CLW$1,'DMG Tables'!$G$2:$G$7,'DMG Tables'!$H$2:$H$7)</f>
        <v>1888000</v>
      </c>
      <c r="CLX6" s="1">
        <f>LOOKUP($A6,'DMG Tables'!$P$2:$P$35,'DMG Tables'!$O$2:$O$35)*CLX$1*LOOKUP(CLX$1,'DMG Tables'!$G$2:$G$7,'DMG Tables'!$H$2:$H$7)</f>
        <v>1888800</v>
      </c>
      <c r="CLY6" s="1">
        <f>LOOKUP($A6,'DMG Tables'!$P$2:$P$35,'DMG Tables'!$O$2:$O$35)*CLY$1*LOOKUP(CLY$1,'DMG Tables'!$G$2:$G$7,'DMG Tables'!$H$2:$H$7)</f>
        <v>1889600</v>
      </c>
      <c r="CLZ6" s="1">
        <f>LOOKUP($A6,'DMG Tables'!$P$2:$P$35,'DMG Tables'!$O$2:$O$35)*CLZ$1*LOOKUP(CLZ$1,'DMG Tables'!$G$2:$G$7,'DMG Tables'!$H$2:$H$7)</f>
        <v>1890400</v>
      </c>
      <c r="CMA6" s="1">
        <f>LOOKUP($A6,'DMG Tables'!$P$2:$P$35,'DMG Tables'!$O$2:$O$35)*CMA$1*LOOKUP(CMA$1,'DMG Tables'!$G$2:$G$7,'DMG Tables'!$H$2:$H$7)</f>
        <v>1891200</v>
      </c>
      <c r="CMB6" s="1">
        <f>LOOKUP($A6,'DMG Tables'!$P$2:$P$35,'DMG Tables'!$O$2:$O$35)*CMB$1*LOOKUP(CMB$1,'DMG Tables'!$G$2:$G$7,'DMG Tables'!$H$2:$H$7)</f>
        <v>1892000</v>
      </c>
      <c r="CMC6" s="1">
        <f>LOOKUP($A6,'DMG Tables'!$P$2:$P$35,'DMG Tables'!$O$2:$O$35)*CMC$1*LOOKUP(CMC$1,'DMG Tables'!$G$2:$G$7,'DMG Tables'!$H$2:$H$7)</f>
        <v>1892800</v>
      </c>
      <c r="CMD6" s="1">
        <f>LOOKUP($A6,'DMG Tables'!$P$2:$P$35,'DMG Tables'!$O$2:$O$35)*CMD$1*LOOKUP(CMD$1,'DMG Tables'!$G$2:$G$7,'DMG Tables'!$H$2:$H$7)</f>
        <v>1893600</v>
      </c>
      <c r="CME6" s="1">
        <f>LOOKUP($A6,'DMG Tables'!$P$2:$P$35,'DMG Tables'!$O$2:$O$35)*CME$1*LOOKUP(CME$1,'DMG Tables'!$G$2:$G$7,'DMG Tables'!$H$2:$H$7)</f>
        <v>1894400</v>
      </c>
      <c r="CMF6" s="1">
        <f>LOOKUP($A6,'DMG Tables'!$P$2:$P$35,'DMG Tables'!$O$2:$O$35)*CMF$1*LOOKUP(CMF$1,'DMG Tables'!$G$2:$G$7,'DMG Tables'!$H$2:$H$7)</f>
        <v>1895200</v>
      </c>
      <c r="CMG6" s="1">
        <f>LOOKUP($A6,'DMG Tables'!$P$2:$P$35,'DMG Tables'!$O$2:$O$35)*CMG$1*LOOKUP(CMG$1,'DMG Tables'!$G$2:$G$7,'DMG Tables'!$H$2:$H$7)</f>
        <v>1896000</v>
      </c>
      <c r="CMH6" s="1">
        <f>LOOKUP($A6,'DMG Tables'!$P$2:$P$35,'DMG Tables'!$O$2:$O$35)*CMH$1*LOOKUP(CMH$1,'DMG Tables'!$G$2:$G$7,'DMG Tables'!$H$2:$H$7)</f>
        <v>1896800</v>
      </c>
      <c r="CMI6" s="1">
        <f>LOOKUP($A6,'DMG Tables'!$P$2:$P$35,'DMG Tables'!$O$2:$O$35)*CMI$1*LOOKUP(CMI$1,'DMG Tables'!$G$2:$G$7,'DMG Tables'!$H$2:$H$7)</f>
        <v>1897600</v>
      </c>
      <c r="CMJ6" s="1">
        <f>LOOKUP($A6,'DMG Tables'!$P$2:$P$35,'DMG Tables'!$O$2:$O$35)*CMJ$1*LOOKUP(CMJ$1,'DMG Tables'!$G$2:$G$7,'DMG Tables'!$H$2:$H$7)</f>
        <v>1898400</v>
      </c>
      <c r="CMK6" s="1">
        <f>LOOKUP($A6,'DMG Tables'!$P$2:$P$35,'DMG Tables'!$O$2:$O$35)*CMK$1*LOOKUP(CMK$1,'DMG Tables'!$G$2:$G$7,'DMG Tables'!$H$2:$H$7)</f>
        <v>1899200</v>
      </c>
      <c r="CML6" s="1">
        <f>LOOKUP($A6,'DMG Tables'!$P$2:$P$35,'DMG Tables'!$O$2:$O$35)*CML$1*LOOKUP(CML$1,'DMG Tables'!$G$2:$G$7,'DMG Tables'!$H$2:$H$7)</f>
        <v>1900000</v>
      </c>
      <c r="CMM6" s="1">
        <f>LOOKUP($A6,'DMG Tables'!$P$2:$P$35,'DMG Tables'!$O$2:$O$35)*CMM$1*LOOKUP(CMM$1,'DMG Tables'!$G$2:$G$7,'DMG Tables'!$H$2:$H$7)</f>
        <v>1900800</v>
      </c>
      <c r="CMN6" s="1">
        <f>LOOKUP($A6,'DMG Tables'!$P$2:$P$35,'DMG Tables'!$O$2:$O$35)*CMN$1*LOOKUP(CMN$1,'DMG Tables'!$G$2:$G$7,'DMG Tables'!$H$2:$H$7)</f>
        <v>1901600</v>
      </c>
      <c r="CMO6" s="1">
        <f>LOOKUP($A6,'DMG Tables'!$P$2:$P$35,'DMG Tables'!$O$2:$O$35)*CMO$1*LOOKUP(CMO$1,'DMG Tables'!$G$2:$G$7,'DMG Tables'!$H$2:$H$7)</f>
        <v>1902400</v>
      </c>
      <c r="CMP6" s="1">
        <f>LOOKUP($A6,'DMG Tables'!$P$2:$P$35,'DMG Tables'!$O$2:$O$35)*CMP$1*LOOKUP(CMP$1,'DMG Tables'!$G$2:$G$7,'DMG Tables'!$H$2:$H$7)</f>
        <v>1903200</v>
      </c>
      <c r="CMQ6" s="1">
        <f>LOOKUP($A6,'DMG Tables'!$P$2:$P$35,'DMG Tables'!$O$2:$O$35)*CMQ$1*LOOKUP(CMQ$1,'DMG Tables'!$G$2:$G$7,'DMG Tables'!$H$2:$H$7)</f>
        <v>1904000</v>
      </c>
      <c r="CMR6" s="1">
        <f>LOOKUP($A6,'DMG Tables'!$P$2:$P$35,'DMG Tables'!$O$2:$O$35)*CMR$1*LOOKUP(CMR$1,'DMG Tables'!$G$2:$G$7,'DMG Tables'!$H$2:$H$7)</f>
        <v>1904800</v>
      </c>
      <c r="CMS6" s="1">
        <f>LOOKUP($A6,'DMG Tables'!$P$2:$P$35,'DMG Tables'!$O$2:$O$35)*CMS$1*LOOKUP(CMS$1,'DMG Tables'!$G$2:$G$7,'DMG Tables'!$H$2:$H$7)</f>
        <v>1905600</v>
      </c>
      <c r="CMT6" s="1">
        <f>LOOKUP($A6,'DMG Tables'!$P$2:$P$35,'DMG Tables'!$O$2:$O$35)*CMT$1*LOOKUP(CMT$1,'DMG Tables'!$G$2:$G$7,'DMG Tables'!$H$2:$H$7)</f>
        <v>1906400</v>
      </c>
      <c r="CMU6" s="1">
        <f>LOOKUP($A6,'DMG Tables'!$P$2:$P$35,'DMG Tables'!$O$2:$O$35)*CMU$1*LOOKUP(CMU$1,'DMG Tables'!$G$2:$G$7,'DMG Tables'!$H$2:$H$7)</f>
        <v>1907200</v>
      </c>
      <c r="CMV6" s="1">
        <f>LOOKUP($A6,'DMG Tables'!$P$2:$P$35,'DMG Tables'!$O$2:$O$35)*CMV$1*LOOKUP(CMV$1,'DMG Tables'!$G$2:$G$7,'DMG Tables'!$H$2:$H$7)</f>
        <v>1908000</v>
      </c>
      <c r="CMW6" s="1">
        <f>LOOKUP($A6,'DMG Tables'!$P$2:$P$35,'DMG Tables'!$O$2:$O$35)*CMW$1*LOOKUP(CMW$1,'DMG Tables'!$G$2:$G$7,'DMG Tables'!$H$2:$H$7)</f>
        <v>1908800</v>
      </c>
      <c r="CMX6" s="1">
        <f>LOOKUP($A6,'DMG Tables'!$P$2:$P$35,'DMG Tables'!$O$2:$O$35)*CMX$1*LOOKUP(CMX$1,'DMG Tables'!$G$2:$G$7,'DMG Tables'!$H$2:$H$7)</f>
        <v>1909600</v>
      </c>
      <c r="CMY6" s="1">
        <f>LOOKUP($A6,'DMG Tables'!$P$2:$P$35,'DMG Tables'!$O$2:$O$35)*CMY$1*LOOKUP(CMY$1,'DMG Tables'!$G$2:$G$7,'DMG Tables'!$H$2:$H$7)</f>
        <v>1910400</v>
      </c>
      <c r="CMZ6" s="1">
        <f>LOOKUP($A6,'DMG Tables'!$P$2:$P$35,'DMG Tables'!$O$2:$O$35)*CMZ$1*LOOKUP(CMZ$1,'DMG Tables'!$G$2:$G$7,'DMG Tables'!$H$2:$H$7)</f>
        <v>1911200</v>
      </c>
      <c r="CNA6" s="1">
        <f>LOOKUP($A6,'DMG Tables'!$P$2:$P$35,'DMG Tables'!$O$2:$O$35)*CNA$1*LOOKUP(CNA$1,'DMG Tables'!$G$2:$G$7,'DMG Tables'!$H$2:$H$7)</f>
        <v>1912000</v>
      </c>
      <c r="CNB6" s="1">
        <f>LOOKUP($A6,'DMG Tables'!$P$2:$P$35,'DMG Tables'!$O$2:$O$35)*CNB$1*LOOKUP(CNB$1,'DMG Tables'!$G$2:$G$7,'DMG Tables'!$H$2:$H$7)</f>
        <v>1912800</v>
      </c>
      <c r="CNC6" s="1">
        <f>LOOKUP($A6,'DMG Tables'!$P$2:$P$35,'DMG Tables'!$O$2:$O$35)*CNC$1*LOOKUP(CNC$1,'DMG Tables'!$G$2:$G$7,'DMG Tables'!$H$2:$H$7)</f>
        <v>1913600</v>
      </c>
      <c r="CND6" s="1">
        <f>LOOKUP($A6,'DMG Tables'!$P$2:$P$35,'DMG Tables'!$O$2:$O$35)*CND$1*LOOKUP(CND$1,'DMG Tables'!$G$2:$G$7,'DMG Tables'!$H$2:$H$7)</f>
        <v>1914400</v>
      </c>
      <c r="CNE6" s="1">
        <f>LOOKUP($A6,'DMG Tables'!$P$2:$P$35,'DMG Tables'!$O$2:$O$35)*CNE$1*LOOKUP(CNE$1,'DMG Tables'!$G$2:$G$7,'DMG Tables'!$H$2:$H$7)</f>
        <v>1915200</v>
      </c>
      <c r="CNF6" s="1">
        <f>LOOKUP($A6,'DMG Tables'!$P$2:$P$35,'DMG Tables'!$O$2:$O$35)*CNF$1*LOOKUP(CNF$1,'DMG Tables'!$G$2:$G$7,'DMG Tables'!$H$2:$H$7)</f>
        <v>1916000</v>
      </c>
      <c r="CNG6" s="1">
        <f>LOOKUP($A6,'DMG Tables'!$P$2:$P$35,'DMG Tables'!$O$2:$O$35)*CNG$1*LOOKUP(CNG$1,'DMG Tables'!$G$2:$G$7,'DMG Tables'!$H$2:$H$7)</f>
        <v>1916800</v>
      </c>
      <c r="CNH6" s="1">
        <f>LOOKUP($A6,'DMG Tables'!$P$2:$P$35,'DMG Tables'!$O$2:$O$35)*CNH$1*LOOKUP(CNH$1,'DMG Tables'!$G$2:$G$7,'DMG Tables'!$H$2:$H$7)</f>
        <v>1917600</v>
      </c>
      <c r="CNI6" s="1">
        <f>LOOKUP($A6,'DMG Tables'!$P$2:$P$35,'DMG Tables'!$O$2:$O$35)*CNI$1*LOOKUP(CNI$1,'DMG Tables'!$G$2:$G$7,'DMG Tables'!$H$2:$H$7)</f>
        <v>1918400</v>
      </c>
      <c r="CNJ6" s="1">
        <f>LOOKUP($A6,'DMG Tables'!$P$2:$P$35,'DMG Tables'!$O$2:$O$35)*CNJ$1*LOOKUP(CNJ$1,'DMG Tables'!$G$2:$G$7,'DMG Tables'!$H$2:$H$7)</f>
        <v>1919200</v>
      </c>
      <c r="CNK6" s="1">
        <f>LOOKUP($A6,'DMG Tables'!$P$2:$P$35,'DMG Tables'!$O$2:$O$35)*CNK$1*LOOKUP(CNK$1,'DMG Tables'!$G$2:$G$7,'DMG Tables'!$H$2:$H$7)</f>
        <v>1920000</v>
      </c>
      <c r="CNL6" s="1">
        <f>LOOKUP($A6,'DMG Tables'!$P$2:$P$35,'DMG Tables'!$O$2:$O$35)*CNL$1*LOOKUP(CNL$1,'DMG Tables'!$G$2:$G$7,'DMG Tables'!$H$2:$H$7)</f>
        <v>1920800</v>
      </c>
      <c r="CNM6" s="1">
        <f>LOOKUP($A6,'DMG Tables'!$P$2:$P$35,'DMG Tables'!$O$2:$O$35)*CNM$1*LOOKUP(CNM$1,'DMG Tables'!$G$2:$G$7,'DMG Tables'!$H$2:$H$7)</f>
        <v>1921600</v>
      </c>
      <c r="CNN6" s="1">
        <f>LOOKUP($A6,'DMG Tables'!$P$2:$P$35,'DMG Tables'!$O$2:$O$35)*CNN$1*LOOKUP(CNN$1,'DMG Tables'!$G$2:$G$7,'DMG Tables'!$H$2:$H$7)</f>
        <v>1922400</v>
      </c>
      <c r="CNO6" s="1">
        <f>LOOKUP($A6,'DMG Tables'!$P$2:$P$35,'DMG Tables'!$O$2:$O$35)*CNO$1*LOOKUP(CNO$1,'DMG Tables'!$G$2:$G$7,'DMG Tables'!$H$2:$H$7)</f>
        <v>1923200</v>
      </c>
      <c r="CNP6" s="1">
        <f>LOOKUP($A6,'DMG Tables'!$P$2:$P$35,'DMG Tables'!$O$2:$O$35)*CNP$1*LOOKUP(CNP$1,'DMG Tables'!$G$2:$G$7,'DMG Tables'!$H$2:$H$7)</f>
        <v>1924000</v>
      </c>
      <c r="CNQ6" s="1">
        <f>LOOKUP($A6,'DMG Tables'!$P$2:$P$35,'DMG Tables'!$O$2:$O$35)*CNQ$1*LOOKUP(CNQ$1,'DMG Tables'!$G$2:$G$7,'DMG Tables'!$H$2:$H$7)</f>
        <v>1924800</v>
      </c>
      <c r="CNR6" s="1">
        <f>LOOKUP($A6,'DMG Tables'!$P$2:$P$35,'DMG Tables'!$O$2:$O$35)*CNR$1*LOOKUP(CNR$1,'DMG Tables'!$G$2:$G$7,'DMG Tables'!$H$2:$H$7)</f>
        <v>1925600</v>
      </c>
      <c r="CNS6" s="1">
        <f>LOOKUP($A6,'DMG Tables'!$P$2:$P$35,'DMG Tables'!$O$2:$O$35)*CNS$1*LOOKUP(CNS$1,'DMG Tables'!$G$2:$G$7,'DMG Tables'!$H$2:$H$7)</f>
        <v>1926400</v>
      </c>
      <c r="CNT6" s="1">
        <f>LOOKUP($A6,'DMG Tables'!$P$2:$P$35,'DMG Tables'!$O$2:$O$35)*CNT$1*LOOKUP(CNT$1,'DMG Tables'!$G$2:$G$7,'DMG Tables'!$H$2:$H$7)</f>
        <v>1927200</v>
      </c>
      <c r="CNU6" s="1">
        <f>LOOKUP($A6,'DMG Tables'!$P$2:$P$35,'DMG Tables'!$O$2:$O$35)*CNU$1*LOOKUP(CNU$1,'DMG Tables'!$G$2:$G$7,'DMG Tables'!$H$2:$H$7)</f>
        <v>1928000</v>
      </c>
      <c r="CNV6" s="1">
        <f>LOOKUP($A6,'DMG Tables'!$P$2:$P$35,'DMG Tables'!$O$2:$O$35)*CNV$1*LOOKUP(CNV$1,'DMG Tables'!$G$2:$G$7,'DMG Tables'!$H$2:$H$7)</f>
        <v>1928800</v>
      </c>
      <c r="CNW6" s="1">
        <f>LOOKUP($A6,'DMG Tables'!$P$2:$P$35,'DMG Tables'!$O$2:$O$35)*CNW$1*LOOKUP(CNW$1,'DMG Tables'!$G$2:$G$7,'DMG Tables'!$H$2:$H$7)</f>
        <v>1929600</v>
      </c>
      <c r="CNX6" s="1">
        <f>LOOKUP($A6,'DMG Tables'!$P$2:$P$35,'DMG Tables'!$O$2:$O$35)*CNX$1*LOOKUP(CNX$1,'DMG Tables'!$G$2:$G$7,'DMG Tables'!$H$2:$H$7)</f>
        <v>1930400</v>
      </c>
      <c r="CNY6" s="1">
        <f>LOOKUP($A6,'DMG Tables'!$P$2:$P$35,'DMG Tables'!$O$2:$O$35)*CNY$1*LOOKUP(CNY$1,'DMG Tables'!$G$2:$G$7,'DMG Tables'!$H$2:$H$7)</f>
        <v>1931200</v>
      </c>
      <c r="CNZ6" s="1">
        <f>LOOKUP($A6,'DMG Tables'!$P$2:$P$35,'DMG Tables'!$O$2:$O$35)*CNZ$1*LOOKUP(CNZ$1,'DMG Tables'!$G$2:$G$7,'DMG Tables'!$H$2:$H$7)</f>
        <v>1932000</v>
      </c>
      <c r="COA6" s="1">
        <f>LOOKUP($A6,'DMG Tables'!$P$2:$P$35,'DMG Tables'!$O$2:$O$35)*COA$1*LOOKUP(COA$1,'DMG Tables'!$G$2:$G$7,'DMG Tables'!$H$2:$H$7)</f>
        <v>1932800</v>
      </c>
      <c r="COB6" s="1">
        <f>LOOKUP($A6,'DMG Tables'!$P$2:$P$35,'DMG Tables'!$O$2:$O$35)*COB$1*LOOKUP(COB$1,'DMG Tables'!$G$2:$G$7,'DMG Tables'!$H$2:$H$7)</f>
        <v>1933600</v>
      </c>
      <c r="COC6" s="1">
        <f>LOOKUP($A6,'DMG Tables'!$P$2:$P$35,'DMG Tables'!$O$2:$O$35)*COC$1*LOOKUP(COC$1,'DMG Tables'!$G$2:$G$7,'DMG Tables'!$H$2:$H$7)</f>
        <v>1934400</v>
      </c>
      <c r="COD6" s="1">
        <f>LOOKUP($A6,'DMG Tables'!$P$2:$P$35,'DMG Tables'!$O$2:$O$35)*COD$1*LOOKUP(COD$1,'DMG Tables'!$G$2:$G$7,'DMG Tables'!$H$2:$H$7)</f>
        <v>1935200</v>
      </c>
      <c r="COE6" s="1">
        <f>LOOKUP($A6,'DMG Tables'!$P$2:$P$35,'DMG Tables'!$O$2:$O$35)*COE$1*LOOKUP(COE$1,'DMG Tables'!$G$2:$G$7,'DMG Tables'!$H$2:$H$7)</f>
        <v>1936000</v>
      </c>
      <c r="COF6" s="1">
        <f>LOOKUP($A6,'DMG Tables'!$P$2:$P$35,'DMG Tables'!$O$2:$O$35)*COF$1*LOOKUP(COF$1,'DMG Tables'!$G$2:$G$7,'DMG Tables'!$H$2:$H$7)</f>
        <v>1936800</v>
      </c>
      <c r="COG6" s="1">
        <f>LOOKUP($A6,'DMG Tables'!$P$2:$P$35,'DMG Tables'!$O$2:$O$35)*COG$1*LOOKUP(COG$1,'DMG Tables'!$G$2:$G$7,'DMG Tables'!$H$2:$H$7)</f>
        <v>1937600</v>
      </c>
      <c r="COH6" s="1">
        <f>LOOKUP($A6,'DMG Tables'!$P$2:$P$35,'DMG Tables'!$O$2:$O$35)*COH$1*LOOKUP(COH$1,'DMG Tables'!$G$2:$G$7,'DMG Tables'!$H$2:$H$7)</f>
        <v>1938400</v>
      </c>
      <c r="COI6" s="1">
        <f>LOOKUP($A6,'DMG Tables'!$P$2:$P$35,'DMG Tables'!$O$2:$O$35)*COI$1*LOOKUP(COI$1,'DMG Tables'!$G$2:$G$7,'DMG Tables'!$H$2:$H$7)</f>
        <v>1939200</v>
      </c>
      <c r="COJ6" s="1">
        <f>LOOKUP($A6,'DMG Tables'!$P$2:$P$35,'DMG Tables'!$O$2:$O$35)*COJ$1*LOOKUP(COJ$1,'DMG Tables'!$G$2:$G$7,'DMG Tables'!$H$2:$H$7)</f>
        <v>1940000</v>
      </c>
      <c r="COK6" s="1">
        <f>LOOKUP($A6,'DMG Tables'!$P$2:$P$35,'DMG Tables'!$O$2:$O$35)*COK$1*LOOKUP(COK$1,'DMG Tables'!$G$2:$G$7,'DMG Tables'!$H$2:$H$7)</f>
        <v>1940800</v>
      </c>
      <c r="COL6" s="1">
        <f>LOOKUP($A6,'DMG Tables'!$P$2:$P$35,'DMG Tables'!$O$2:$O$35)*COL$1*LOOKUP(COL$1,'DMG Tables'!$G$2:$G$7,'DMG Tables'!$H$2:$H$7)</f>
        <v>1941600</v>
      </c>
      <c r="COM6" s="1">
        <f>LOOKUP($A6,'DMG Tables'!$P$2:$P$35,'DMG Tables'!$O$2:$O$35)*COM$1*LOOKUP(COM$1,'DMG Tables'!$G$2:$G$7,'DMG Tables'!$H$2:$H$7)</f>
        <v>1942400</v>
      </c>
      <c r="CON6" s="1">
        <f>LOOKUP($A6,'DMG Tables'!$P$2:$P$35,'DMG Tables'!$O$2:$O$35)*CON$1*LOOKUP(CON$1,'DMG Tables'!$G$2:$G$7,'DMG Tables'!$H$2:$H$7)</f>
        <v>1943200</v>
      </c>
      <c r="COO6" s="1">
        <f>LOOKUP($A6,'DMG Tables'!$P$2:$P$35,'DMG Tables'!$O$2:$O$35)*COO$1*LOOKUP(COO$1,'DMG Tables'!$G$2:$G$7,'DMG Tables'!$H$2:$H$7)</f>
        <v>1944000</v>
      </c>
      <c r="COP6" s="1">
        <f>LOOKUP($A6,'DMG Tables'!$P$2:$P$35,'DMG Tables'!$O$2:$O$35)*COP$1*LOOKUP(COP$1,'DMG Tables'!$G$2:$G$7,'DMG Tables'!$H$2:$H$7)</f>
        <v>1944800</v>
      </c>
      <c r="COQ6" s="1">
        <f>LOOKUP($A6,'DMG Tables'!$P$2:$P$35,'DMG Tables'!$O$2:$O$35)*COQ$1*LOOKUP(COQ$1,'DMG Tables'!$G$2:$G$7,'DMG Tables'!$H$2:$H$7)</f>
        <v>1945600</v>
      </c>
      <c r="COR6" s="1">
        <f>LOOKUP($A6,'DMG Tables'!$P$2:$P$35,'DMG Tables'!$O$2:$O$35)*COR$1*LOOKUP(COR$1,'DMG Tables'!$G$2:$G$7,'DMG Tables'!$H$2:$H$7)</f>
        <v>1946400</v>
      </c>
      <c r="COS6" s="1">
        <f>LOOKUP($A6,'DMG Tables'!$P$2:$P$35,'DMG Tables'!$O$2:$O$35)*COS$1*LOOKUP(COS$1,'DMG Tables'!$G$2:$G$7,'DMG Tables'!$H$2:$H$7)</f>
        <v>1947200</v>
      </c>
      <c r="COT6" s="1">
        <f>LOOKUP($A6,'DMG Tables'!$P$2:$P$35,'DMG Tables'!$O$2:$O$35)*COT$1*LOOKUP(COT$1,'DMG Tables'!$G$2:$G$7,'DMG Tables'!$H$2:$H$7)</f>
        <v>1948000</v>
      </c>
      <c r="COU6" s="1">
        <f>LOOKUP($A6,'DMG Tables'!$P$2:$P$35,'DMG Tables'!$O$2:$O$35)*COU$1*LOOKUP(COU$1,'DMG Tables'!$G$2:$G$7,'DMG Tables'!$H$2:$H$7)</f>
        <v>1948800</v>
      </c>
      <c r="COV6" s="1">
        <f>LOOKUP($A6,'DMG Tables'!$P$2:$P$35,'DMG Tables'!$O$2:$O$35)*COV$1*LOOKUP(COV$1,'DMG Tables'!$G$2:$G$7,'DMG Tables'!$H$2:$H$7)</f>
        <v>1949600</v>
      </c>
      <c r="COW6" s="1">
        <f>LOOKUP($A6,'DMG Tables'!$P$2:$P$35,'DMG Tables'!$O$2:$O$35)*COW$1*LOOKUP(COW$1,'DMG Tables'!$G$2:$G$7,'DMG Tables'!$H$2:$H$7)</f>
        <v>1950400</v>
      </c>
      <c r="COX6" s="1">
        <f>LOOKUP($A6,'DMG Tables'!$P$2:$P$35,'DMG Tables'!$O$2:$O$35)*COX$1*LOOKUP(COX$1,'DMG Tables'!$G$2:$G$7,'DMG Tables'!$H$2:$H$7)</f>
        <v>1951200</v>
      </c>
      <c r="COY6" s="1">
        <f>LOOKUP($A6,'DMG Tables'!$P$2:$P$35,'DMG Tables'!$O$2:$O$35)*COY$1*LOOKUP(COY$1,'DMG Tables'!$G$2:$G$7,'DMG Tables'!$H$2:$H$7)</f>
        <v>1952000</v>
      </c>
      <c r="COZ6" s="1">
        <f>LOOKUP($A6,'DMG Tables'!$P$2:$P$35,'DMG Tables'!$O$2:$O$35)*COZ$1*LOOKUP(COZ$1,'DMG Tables'!$G$2:$G$7,'DMG Tables'!$H$2:$H$7)</f>
        <v>1952800</v>
      </c>
      <c r="CPA6" s="1">
        <f>LOOKUP($A6,'DMG Tables'!$P$2:$P$35,'DMG Tables'!$O$2:$O$35)*CPA$1*LOOKUP(CPA$1,'DMG Tables'!$G$2:$G$7,'DMG Tables'!$H$2:$H$7)</f>
        <v>1953600</v>
      </c>
      <c r="CPB6" s="1">
        <f>LOOKUP($A6,'DMG Tables'!$P$2:$P$35,'DMG Tables'!$O$2:$O$35)*CPB$1*LOOKUP(CPB$1,'DMG Tables'!$G$2:$G$7,'DMG Tables'!$H$2:$H$7)</f>
        <v>1954400</v>
      </c>
      <c r="CPC6" s="1">
        <f>LOOKUP($A6,'DMG Tables'!$P$2:$P$35,'DMG Tables'!$O$2:$O$35)*CPC$1*LOOKUP(CPC$1,'DMG Tables'!$G$2:$G$7,'DMG Tables'!$H$2:$H$7)</f>
        <v>1955200</v>
      </c>
      <c r="CPD6" s="1">
        <f>LOOKUP($A6,'DMG Tables'!$P$2:$P$35,'DMG Tables'!$O$2:$O$35)*CPD$1*LOOKUP(CPD$1,'DMG Tables'!$G$2:$G$7,'DMG Tables'!$H$2:$H$7)</f>
        <v>1956000</v>
      </c>
      <c r="CPE6" s="1">
        <f>LOOKUP($A6,'DMG Tables'!$P$2:$P$35,'DMG Tables'!$O$2:$O$35)*CPE$1*LOOKUP(CPE$1,'DMG Tables'!$G$2:$G$7,'DMG Tables'!$H$2:$H$7)</f>
        <v>1956800</v>
      </c>
      <c r="CPF6" s="1">
        <f>LOOKUP($A6,'DMG Tables'!$P$2:$P$35,'DMG Tables'!$O$2:$O$35)*CPF$1*LOOKUP(CPF$1,'DMG Tables'!$G$2:$G$7,'DMG Tables'!$H$2:$H$7)</f>
        <v>1957600</v>
      </c>
      <c r="CPG6" s="1">
        <f>LOOKUP($A6,'DMG Tables'!$P$2:$P$35,'DMG Tables'!$O$2:$O$35)*CPG$1*LOOKUP(CPG$1,'DMG Tables'!$G$2:$G$7,'DMG Tables'!$H$2:$H$7)</f>
        <v>1958400</v>
      </c>
      <c r="CPH6" s="1">
        <f>LOOKUP($A6,'DMG Tables'!$P$2:$P$35,'DMG Tables'!$O$2:$O$35)*CPH$1*LOOKUP(CPH$1,'DMG Tables'!$G$2:$G$7,'DMG Tables'!$H$2:$H$7)</f>
        <v>1959200</v>
      </c>
      <c r="CPI6" s="1">
        <f>LOOKUP($A6,'DMG Tables'!$P$2:$P$35,'DMG Tables'!$O$2:$O$35)*CPI$1*LOOKUP(CPI$1,'DMG Tables'!$G$2:$G$7,'DMG Tables'!$H$2:$H$7)</f>
        <v>1960000</v>
      </c>
      <c r="CPJ6" s="1">
        <f>LOOKUP($A6,'DMG Tables'!$P$2:$P$35,'DMG Tables'!$O$2:$O$35)*CPJ$1*LOOKUP(CPJ$1,'DMG Tables'!$G$2:$G$7,'DMG Tables'!$H$2:$H$7)</f>
        <v>1960800</v>
      </c>
      <c r="CPK6" s="1">
        <f>LOOKUP($A6,'DMG Tables'!$P$2:$P$35,'DMG Tables'!$O$2:$O$35)*CPK$1*LOOKUP(CPK$1,'DMG Tables'!$G$2:$G$7,'DMG Tables'!$H$2:$H$7)</f>
        <v>1961600</v>
      </c>
      <c r="CPL6" s="1">
        <f>LOOKUP($A6,'DMG Tables'!$P$2:$P$35,'DMG Tables'!$O$2:$O$35)*CPL$1*LOOKUP(CPL$1,'DMG Tables'!$G$2:$G$7,'DMG Tables'!$H$2:$H$7)</f>
        <v>1962400</v>
      </c>
      <c r="CPM6" s="1">
        <f>LOOKUP($A6,'DMG Tables'!$P$2:$P$35,'DMG Tables'!$O$2:$O$35)*CPM$1*LOOKUP(CPM$1,'DMG Tables'!$G$2:$G$7,'DMG Tables'!$H$2:$H$7)</f>
        <v>1963200</v>
      </c>
      <c r="CPN6" s="1">
        <f>LOOKUP($A6,'DMG Tables'!$P$2:$P$35,'DMG Tables'!$O$2:$O$35)*CPN$1*LOOKUP(CPN$1,'DMG Tables'!$G$2:$G$7,'DMG Tables'!$H$2:$H$7)</f>
        <v>1964000</v>
      </c>
      <c r="CPO6" s="1">
        <f>LOOKUP($A6,'DMG Tables'!$P$2:$P$35,'DMG Tables'!$O$2:$O$35)*CPO$1*LOOKUP(CPO$1,'DMG Tables'!$G$2:$G$7,'DMG Tables'!$H$2:$H$7)</f>
        <v>1964800</v>
      </c>
      <c r="CPP6" s="1">
        <f>LOOKUP($A6,'DMG Tables'!$P$2:$P$35,'DMG Tables'!$O$2:$O$35)*CPP$1*LOOKUP(CPP$1,'DMG Tables'!$G$2:$G$7,'DMG Tables'!$H$2:$H$7)</f>
        <v>1965600</v>
      </c>
      <c r="CPQ6" s="1">
        <f>LOOKUP($A6,'DMG Tables'!$P$2:$P$35,'DMG Tables'!$O$2:$O$35)*CPQ$1*LOOKUP(CPQ$1,'DMG Tables'!$G$2:$G$7,'DMG Tables'!$H$2:$H$7)</f>
        <v>1966400</v>
      </c>
      <c r="CPR6" s="1">
        <f>LOOKUP($A6,'DMG Tables'!$P$2:$P$35,'DMG Tables'!$O$2:$O$35)*CPR$1*LOOKUP(CPR$1,'DMG Tables'!$G$2:$G$7,'DMG Tables'!$H$2:$H$7)</f>
        <v>1967200</v>
      </c>
      <c r="CPS6" s="1">
        <f>LOOKUP($A6,'DMG Tables'!$P$2:$P$35,'DMG Tables'!$O$2:$O$35)*CPS$1*LOOKUP(CPS$1,'DMG Tables'!$G$2:$G$7,'DMG Tables'!$H$2:$H$7)</f>
        <v>1968000</v>
      </c>
      <c r="CPT6" s="1">
        <f>LOOKUP($A6,'DMG Tables'!$P$2:$P$35,'DMG Tables'!$O$2:$O$35)*CPT$1*LOOKUP(CPT$1,'DMG Tables'!$G$2:$G$7,'DMG Tables'!$H$2:$H$7)</f>
        <v>1968800</v>
      </c>
      <c r="CPU6" s="1">
        <f>LOOKUP($A6,'DMG Tables'!$P$2:$P$35,'DMG Tables'!$O$2:$O$35)*CPU$1*LOOKUP(CPU$1,'DMG Tables'!$G$2:$G$7,'DMG Tables'!$H$2:$H$7)</f>
        <v>1969600</v>
      </c>
      <c r="CPV6" s="1">
        <f>LOOKUP($A6,'DMG Tables'!$P$2:$P$35,'DMG Tables'!$O$2:$O$35)*CPV$1*LOOKUP(CPV$1,'DMG Tables'!$G$2:$G$7,'DMG Tables'!$H$2:$H$7)</f>
        <v>1970400</v>
      </c>
      <c r="CPW6" s="1">
        <f>LOOKUP($A6,'DMG Tables'!$P$2:$P$35,'DMG Tables'!$O$2:$O$35)*CPW$1*LOOKUP(CPW$1,'DMG Tables'!$G$2:$G$7,'DMG Tables'!$H$2:$H$7)</f>
        <v>1971200</v>
      </c>
      <c r="CPX6" s="1">
        <f>LOOKUP($A6,'DMG Tables'!$P$2:$P$35,'DMG Tables'!$O$2:$O$35)*CPX$1*LOOKUP(CPX$1,'DMG Tables'!$G$2:$G$7,'DMG Tables'!$H$2:$H$7)</f>
        <v>1972000</v>
      </c>
      <c r="CPY6" s="1">
        <f>LOOKUP($A6,'DMG Tables'!$P$2:$P$35,'DMG Tables'!$O$2:$O$35)*CPY$1*LOOKUP(CPY$1,'DMG Tables'!$G$2:$G$7,'DMG Tables'!$H$2:$H$7)</f>
        <v>1972800</v>
      </c>
      <c r="CPZ6" s="1">
        <f>LOOKUP($A6,'DMG Tables'!$P$2:$P$35,'DMG Tables'!$O$2:$O$35)*CPZ$1*LOOKUP(CPZ$1,'DMG Tables'!$G$2:$G$7,'DMG Tables'!$H$2:$H$7)</f>
        <v>1973600</v>
      </c>
      <c r="CQA6" s="1">
        <f>LOOKUP($A6,'DMG Tables'!$P$2:$P$35,'DMG Tables'!$O$2:$O$35)*CQA$1*LOOKUP(CQA$1,'DMG Tables'!$G$2:$G$7,'DMG Tables'!$H$2:$H$7)</f>
        <v>1974400</v>
      </c>
      <c r="CQB6" s="1">
        <f>LOOKUP($A6,'DMG Tables'!$P$2:$P$35,'DMG Tables'!$O$2:$O$35)*CQB$1*LOOKUP(CQB$1,'DMG Tables'!$G$2:$G$7,'DMG Tables'!$H$2:$H$7)</f>
        <v>1975200</v>
      </c>
      <c r="CQC6" s="1">
        <f>LOOKUP($A6,'DMG Tables'!$P$2:$P$35,'DMG Tables'!$O$2:$O$35)*CQC$1*LOOKUP(CQC$1,'DMG Tables'!$G$2:$G$7,'DMG Tables'!$H$2:$H$7)</f>
        <v>1976000</v>
      </c>
      <c r="CQD6" s="1">
        <f>LOOKUP($A6,'DMG Tables'!$P$2:$P$35,'DMG Tables'!$O$2:$O$35)*CQD$1*LOOKUP(CQD$1,'DMG Tables'!$G$2:$G$7,'DMG Tables'!$H$2:$H$7)</f>
        <v>1976800</v>
      </c>
      <c r="CQE6" s="1">
        <f>LOOKUP($A6,'DMG Tables'!$P$2:$P$35,'DMG Tables'!$O$2:$O$35)*CQE$1*LOOKUP(CQE$1,'DMG Tables'!$G$2:$G$7,'DMG Tables'!$H$2:$H$7)</f>
        <v>1977600</v>
      </c>
      <c r="CQF6" s="1">
        <f>LOOKUP($A6,'DMG Tables'!$P$2:$P$35,'DMG Tables'!$O$2:$O$35)*CQF$1*LOOKUP(CQF$1,'DMG Tables'!$G$2:$G$7,'DMG Tables'!$H$2:$H$7)</f>
        <v>1978400</v>
      </c>
      <c r="CQG6" s="1">
        <f>LOOKUP($A6,'DMG Tables'!$P$2:$P$35,'DMG Tables'!$O$2:$O$35)*CQG$1*LOOKUP(CQG$1,'DMG Tables'!$G$2:$G$7,'DMG Tables'!$H$2:$H$7)</f>
        <v>1979200</v>
      </c>
      <c r="CQH6" s="1">
        <f>LOOKUP($A6,'DMG Tables'!$P$2:$P$35,'DMG Tables'!$O$2:$O$35)*CQH$1*LOOKUP(CQH$1,'DMG Tables'!$G$2:$G$7,'DMG Tables'!$H$2:$H$7)</f>
        <v>1980000</v>
      </c>
      <c r="CQI6" s="1">
        <f>LOOKUP($A6,'DMG Tables'!$P$2:$P$35,'DMG Tables'!$O$2:$O$35)*CQI$1*LOOKUP(CQI$1,'DMG Tables'!$G$2:$G$7,'DMG Tables'!$H$2:$H$7)</f>
        <v>1980800</v>
      </c>
      <c r="CQJ6" s="1">
        <f>LOOKUP($A6,'DMG Tables'!$P$2:$P$35,'DMG Tables'!$O$2:$O$35)*CQJ$1*LOOKUP(CQJ$1,'DMG Tables'!$G$2:$G$7,'DMG Tables'!$H$2:$H$7)</f>
        <v>1981600</v>
      </c>
      <c r="CQK6" s="1">
        <f>LOOKUP($A6,'DMG Tables'!$P$2:$P$35,'DMG Tables'!$O$2:$O$35)*CQK$1*LOOKUP(CQK$1,'DMG Tables'!$G$2:$G$7,'DMG Tables'!$H$2:$H$7)</f>
        <v>1982400</v>
      </c>
      <c r="CQL6" s="1">
        <f>LOOKUP($A6,'DMG Tables'!$P$2:$P$35,'DMG Tables'!$O$2:$O$35)*CQL$1*LOOKUP(CQL$1,'DMG Tables'!$G$2:$G$7,'DMG Tables'!$H$2:$H$7)</f>
        <v>1983200</v>
      </c>
      <c r="CQM6" s="1">
        <f>LOOKUP($A6,'DMG Tables'!$P$2:$P$35,'DMG Tables'!$O$2:$O$35)*CQM$1*LOOKUP(CQM$1,'DMG Tables'!$G$2:$G$7,'DMG Tables'!$H$2:$H$7)</f>
        <v>1984000</v>
      </c>
      <c r="CQN6" s="1">
        <f>LOOKUP($A6,'DMG Tables'!$P$2:$P$35,'DMG Tables'!$O$2:$O$35)*CQN$1*LOOKUP(CQN$1,'DMG Tables'!$G$2:$G$7,'DMG Tables'!$H$2:$H$7)</f>
        <v>1984800</v>
      </c>
      <c r="CQO6" s="1">
        <f>LOOKUP($A6,'DMG Tables'!$P$2:$P$35,'DMG Tables'!$O$2:$O$35)*CQO$1*LOOKUP(CQO$1,'DMG Tables'!$G$2:$G$7,'DMG Tables'!$H$2:$H$7)</f>
        <v>1985600</v>
      </c>
      <c r="CQP6" s="1">
        <f>LOOKUP($A6,'DMG Tables'!$P$2:$P$35,'DMG Tables'!$O$2:$O$35)*CQP$1*LOOKUP(CQP$1,'DMG Tables'!$G$2:$G$7,'DMG Tables'!$H$2:$H$7)</f>
        <v>1986400</v>
      </c>
      <c r="CQQ6" s="1">
        <f>LOOKUP($A6,'DMG Tables'!$P$2:$P$35,'DMG Tables'!$O$2:$O$35)*CQQ$1*LOOKUP(CQQ$1,'DMG Tables'!$G$2:$G$7,'DMG Tables'!$H$2:$H$7)</f>
        <v>1987200</v>
      </c>
      <c r="CQR6" s="1">
        <f>LOOKUP($A6,'DMG Tables'!$P$2:$P$35,'DMG Tables'!$O$2:$O$35)*CQR$1*LOOKUP(CQR$1,'DMG Tables'!$G$2:$G$7,'DMG Tables'!$H$2:$H$7)</f>
        <v>1988000</v>
      </c>
      <c r="CQS6" s="1">
        <f>LOOKUP($A6,'DMG Tables'!$P$2:$P$35,'DMG Tables'!$O$2:$O$35)*CQS$1*LOOKUP(CQS$1,'DMG Tables'!$G$2:$G$7,'DMG Tables'!$H$2:$H$7)</f>
        <v>1988800</v>
      </c>
      <c r="CQT6" s="1">
        <f>LOOKUP($A6,'DMG Tables'!$P$2:$P$35,'DMG Tables'!$O$2:$O$35)*CQT$1*LOOKUP(CQT$1,'DMG Tables'!$G$2:$G$7,'DMG Tables'!$H$2:$H$7)</f>
        <v>1989600</v>
      </c>
      <c r="CQU6" s="1">
        <f>LOOKUP($A6,'DMG Tables'!$P$2:$P$35,'DMG Tables'!$O$2:$O$35)*CQU$1*LOOKUP(CQU$1,'DMG Tables'!$G$2:$G$7,'DMG Tables'!$H$2:$H$7)</f>
        <v>1990400</v>
      </c>
      <c r="CQV6" s="1">
        <f>LOOKUP($A6,'DMG Tables'!$P$2:$P$35,'DMG Tables'!$O$2:$O$35)*CQV$1*LOOKUP(CQV$1,'DMG Tables'!$G$2:$G$7,'DMG Tables'!$H$2:$H$7)</f>
        <v>1991200</v>
      </c>
      <c r="CQW6" s="1">
        <f>LOOKUP($A6,'DMG Tables'!$P$2:$P$35,'DMG Tables'!$O$2:$O$35)*CQW$1*LOOKUP(CQW$1,'DMG Tables'!$G$2:$G$7,'DMG Tables'!$H$2:$H$7)</f>
        <v>1992000</v>
      </c>
      <c r="CQX6" s="1">
        <f>LOOKUP($A6,'DMG Tables'!$P$2:$P$35,'DMG Tables'!$O$2:$O$35)*CQX$1*LOOKUP(CQX$1,'DMG Tables'!$G$2:$G$7,'DMG Tables'!$H$2:$H$7)</f>
        <v>1992800</v>
      </c>
      <c r="CQY6" s="1">
        <f>LOOKUP($A6,'DMG Tables'!$P$2:$P$35,'DMG Tables'!$O$2:$O$35)*CQY$1*LOOKUP(CQY$1,'DMG Tables'!$G$2:$G$7,'DMG Tables'!$H$2:$H$7)</f>
        <v>1993600</v>
      </c>
      <c r="CQZ6" s="1">
        <f>LOOKUP($A6,'DMG Tables'!$P$2:$P$35,'DMG Tables'!$O$2:$O$35)*CQZ$1*LOOKUP(CQZ$1,'DMG Tables'!$G$2:$G$7,'DMG Tables'!$H$2:$H$7)</f>
        <v>1994400</v>
      </c>
      <c r="CRA6" s="1">
        <f>LOOKUP($A6,'DMG Tables'!$P$2:$P$35,'DMG Tables'!$O$2:$O$35)*CRA$1*LOOKUP(CRA$1,'DMG Tables'!$G$2:$G$7,'DMG Tables'!$H$2:$H$7)</f>
        <v>1995200</v>
      </c>
      <c r="CRB6" s="1">
        <f>LOOKUP($A6,'DMG Tables'!$P$2:$P$35,'DMG Tables'!$O$2:$O$35)*CRB$1*LOOKUP(CRB$1,'DMG Tables'!$G$2:$G$7,'DMG Tables'!$H$2:$H$7)</f>
        <v>1996000</v>
      </c>
      <c r="CRC6" s="1">
        <f>LOOKUP($A6,'DMG Tables'!$P$2:$P$35,'DMG Tables'!$O$2:$O$35)*CRC$1*LOOKUP(CRC$1,'DMG Tables'!$G$2:$G$7,'DMG Tables'!$H$2:$H$7)</f>
        <v>1996800</v>
      </c>
      <c r="CRD6" s="1">
        <f>LOOKUP($A6,'DMG Tables'!$P$2:$P$35,'DMG Tables'!$O$2:$O$35)*CRD$1*LOOKUP(CRD$1,'DMG Tables'!$G$2:$G$7,'DMG Tables'!$H$2:$H$7)</f>
        <v>1997600</v>
      </c>
      <c r="CRE6" s="1">
        <f>LOOKUP($A6,'DMG Tables'!$P$2:$P$35,'DMG Tables'!$O$2:$O$35)*CRE$1*LOOKUP(CRE$1,'DMG Tables'!$G$2:$G$7,'DMG Tables'!$H$2:$H$7)</f>
        <v>1998400</v>
      </c>
      <c r="CRF6" s="1">
        <f>LOOKUP($A6,'DMG Tables'!$P$2:$P$35,'DMG Tables'!$O$2:$O$35)*CRF$1*LOOKUP(CRF$1,'DMG Tables'!$G$2:$G$7,'DMG Tables'!$H$2:$H$7)</f>
        <v>1999200</v>
      </c>
      <c r="CRG6" s="1">
        <f>LOOKUP($A6,'DMG Tables'!$P$2:$P$35,'DMG Tables'!$O$2:$O$35)*CRG$1*LOOKUP(CRG$1,'DMG Tables'!$G$2:$G$7,'DMG Tables'!$H$2:$H$7)</f>
        <v>2000000</v>
      </c>
      <c r="CRH6" s="1">
        <f>LOOKUP($A6,'DMG Tables'!$P$2:$P$35,'DMG Tables'!$O$2:$O$35)*CRH$1*LOOKUP(CRH$1,'DMG Tables'!$G$2:$G$7,'DMG Tables'!$H$2:$H$7)</f>
        <v>2000800</v>
      </c>
      <c r="CRI6" s="1">
        <f>LOOKUP($A6,'DMG Tables'!$P$2:$P$35,'DMG Tables'!$O$2:$O$35)*CRI$1*LOOKUP(CRI$1,'DMG Tables'!$G$2:$G$7,'DMG Tables'!$H$2:$H$7)</f>
        <v>2001600</v>
      </c>
      <c r="CRJ6" s="1">
        <f>LOOKUP($A6,'DMG Tables'!$P$2:$P$35,'DMG Tables'!$O$2:$O$35)*CRJ$1*LOOKUP(CRJ$1,'DMG Tables'!$G$2:$G$7,'DMG Tables'!$H$2:$H$7)</f>
        <v>2002400</v>
      </c>
      <c r="CRK6" s="1">
        <f>LOOKUP($A6,'DMG Tables'!$P$2:$P$35,'DMG Tables'!$O$2:$O$35)*CRK$1*LOOKUP(CRK$1,'DMG Tables'!$G$2:$G$7,'DMG Tables'!$H$2:$H$7)</f>
        <v>2003200</v>
      </c>
      <c r="CRL6" s="1">
        <f>LOOKUP($A6,'DMG Tables'!$P$2:$P$35,'DMG Tables'!$O$2:$O$35)*CRL$1*LOOKUP(CRL$1,'DMG Tables'!$G$2:$G$7,'DMG Tables'!$H$2:$H$7)</f>
        <v>2004000</v>
      </c>
      <c r="CRM6" s="1">
        <f>LOOKUP($A6,'DMG Tables'!$P$2:$P$35,'DMG Tables'!$O$2:$O$35)*CRM$1*LOOKUP(CRM$1,'DMG Tables'!$G$2:$G$7,'DMG Tables'!$H$2:$H$7)</f>
        <v>2004800</v>
      </c>
      <c r="CRN6" s="1">
        <f>LOOKUP($A6,'DMG Tables'!$P$2:$P$35,'DMG Tables'!$O$2:$O$35)*CRN$1*LOOKUP(CRN$1,'DMG Tables'!$G$2:$G$7,'DMG Tables'!$H$2:$H$7)</f>
        <v>2005600</v>
      </c>
      <c r="CRO6" s="1">
        <f>LOOKUP($A6,'DMG Tables'!$P$2:$P$35,'DMG Tables'!$O$2:$O$35)*CRO$1*LOOKUP(CRO$1,'DMG Tables'!$G$2:$G$7,'DMG Tables'!$H$2:$H$7)</f>
        <v>2006400</v>
      </c>
      <c r="CRP6" s="1">
        <f>LOOKUP($A6,'DMG Tables'!$P$2:$P$35,'DMG Tables'!$O$2:$O$35)*CRP$1*LOOKUP(CRP$1,'DMG Tables'!$G$2:$G$7,'DMG Tables'!$H$2:$H$7)</f>
        <v>2007200</v>
      </c>
      <c r="CRQ6" s="1">
        <f>LOOKUP($A6,'DMG Tables'!$P$2:$P$35,'DMG Tables'!$O$2:$O$35)*CRQ$1*LOOKUP(CRQ$1,'DMG Tables'!$G$2:$G$7,'DMG Tables'!$H$2:$H$7)</f>
        <v>2008000</v>
      </c>
      <c r="CRR6" s="1">
        <f>LOOKUP($A6,'DMG Tables'!$P$2:$P$35,'DMG Tables'!$O$2:$O$35)*CRR$1*LOOKUP(CRR$1,'DMG Tables'!$G$2:$G$7,'DMG Tables'!$H$2:$H$7)</f>
        <v>2008800</v>
      </c>
      <c r="CRS6" s="1">
        <f>LOOKUP($A6,'DMG Tables'!$P$2:$P$35,'DMG Tables'!$O$2:$O$35)*CRS$1*LOOKUP(CRS$1,'DMG Tables'!$G$2:$G$7,'DMG Tables'!$H$2:$H$7)</f>
        <v>2009600</v>
      </c>
      <c r="CRT6" s="1">
        <f>LOOKUP($A6,'DMG Tables'!$P$2:$P$35,'DMG Tables'!$O$2:$O$35)*CRT$1*LOOKUP(CRT$1,'DMG Tables'!$G$2:$G$7,'DMG Tables'!$H$2:$H$7)</f>
        <v>2010400</v>
      </c>
      <c r="CRU6" s="1">
        <f>LOOKUP($A6,'DMG Tables'!$P$2:$P$35,'DMG Tables'!$O$2:$O$35)*CRU$1*LOOKUP(CRU$1,'DMG Tables'!$G$2:$G$7,'DMG Tables'!$H$2:$H$7)</f>
        <v>2011200</v>
      </c>
      <c r="CRV6" s="1">
        <f>LOOKUP($A6,'DMG Tables'!$P$2:$P$35,'DMG Tables'!$O$2:$O$35)*CRV$1*LOOKUP(CRV$1,'DMG Tables'!$G$2:$G$7,'DMG Tables'!$H$2:$H$7)</f>
        <v>2012000</v>
      </c>
      <c r="CRW6" s="1">
        <f>LOOKUP($A6,'DMG Tables'!$P$2:$P$35,'DMG Tables'!$O$2:$O$35)*CRW$1*LOOKUP(CRW$1,'DMG Tables'!$G$2:$G$7,'DMG Tables'!$H$2:$H$7)</f>
        <v>2012800</v>
      </c>
      <c r="CRX6" s="1">
        <f>LOOKUP($A6,'DMG Tables'!$P$2:$P$35,'DMG Tables'!$O$2:$O$35)*CRX$1*LOOKUP(CRX$1,'DMG Tables'!$G$2:$G$7,'DMG Tables'!$H$2:$H$7)</f>
        <v>2013600</v>
      </c>
      <c r="CRY6" s="1">
        <f>LOOKUP($A6,'DMG Tables'!$P$2:$P$35,'DMG Tables'!$O$2:$O$35)*CRY$1*LOOKUP(CRY$1,'DMG Tables'!$G$2:$G$7,'DMG Tables'!$H$2:$H$7)</f>
        <v>2014400</v>
      </c>
      <c r="CRZ6" s="1">
        <f>LOOKUP($A6,'DMG Tables'!$P$2:$P$35,'DMG Tables'!$O$2:$O$35)*CRZ$1*LOOKUP(CRZ$1,'DMG Tables'!$G$2:$G$7,'DMG Tables'!$H$2:$H$7)</f>
        <v>2015200</v>
      </c>
      <c r="CSA6" s="1">
        <f>LOOKUP($A6,'DMG Tables'!$P$2:$P$35,'DMG Tables'!$O$2:$O$35)*CSA$1*LOOKUP(CSA$1,'DMG Tables'!$G$2:$G$7,'DMG Tables'!$H$2:$H$7)</f>
        <v>2016000</v>
      </c>
      <c r="CSB6" s="1">
        <f>LOOKUP($A6,'DMG Tables'!$P$2:$P$35,'DMG Tables'!$O$2:$O$35)*CSB$1*LOOKUP(CSB$1,'DMG Tables'!$G$2:$G$7,'DMG Tables'!$H$2:$H$7)</f>
        <v>2016800</v>
      </c>
      <c r="CSC6" s="1">
        <f>LOOKUP($A6,'DMG Tables'!$P$2:$P$35,'DMG Tables'!$O$2:$O$35)*CSC$1*LOOKUP(CSC$1,'DMG Tables'!$G$2:$G$7,'DMG Tables'!$H$2:$H$7)</f>
        <v>2017600</v>
      </c>
      <c r="CSD6" s="1">
        <f>LOOKUP($A6,'DMG Tables'!$P$2:$P$35,'DMG Tables'!$O$2:$O$35)*CSD$1*LOOKUP(CSD$1,'DMG Tables'!$G$2:$G$7,'DMG Tables'!$H$2:$H$7)</f>
        <v>2018400</v>
      </c>
      <c r="CSE6" s="1">
        <f>LOOKUP($A6,'DMG Tables'!$P$2:$P$35,'DMG Tables'!$O$2:$O$35)*CSE$1*LOOKUP(CSE$1,'DMG Tables'!$G$2:$G$7,'DMG Tables'!$H$2:$H$7)</f>
        <v>2019200</v>
      </c>
      <c r="CSF6" s="1">
        <f>LOOKUP($A6,'DMG Tables'!$P$2:$P$35,'DMG Tables'!$O$2:$O$35)*CSF$1*LOOKUP(CSF$1,'DMG Tables'!$G$2:$G$7,'DMG Tables'!$H$2:$H$7)</f>
        <v>2020000</v>
      </c>
      <c r="CSG6" s="1">
        <f>LOOKUP($A6,'DMG Tables'!$P$2:$P$35,'DMG Tables'!$O$2:$O$35)*CSG$1*LOOKUP(CSG$1,'DMG Tables'!$G$2:$G$7,'DMG Tables'!$H$2:$H$7)</f>
        <v>2020800</v>
      </c>
      <c r="CSH6" s="1">
        <f>LOOKUP($A6,'DMG Tables'!$P$2:$P$35,'DMG Tables'!$O$2:$O$35)*CSH$1*LOOKUP(CSH$1,'DMG Tables'!$G$2:$G$7,'DMG Tables'!$H$2:$H$7)</f>
        <v>2021600</v>
      </c>
      <c r="CSI6" s="1">
        <f>LOOKUP($A6,'DMG Tables'!$P$2:$P$35,'DMG Tables'!$O$2:$O$35)*CSI$1*LOOKUP(CSI$1,'DMG Tables'!$G$2:$G$7,'DMG Tables'!$H$2:$H$7)</f>
        <v>2022400</v>
      </c>
      <c r="CSJ6" s="1">
        <f>LOOKUP($A6,'DMG Tables'!$P$2:$P$35,'DMG Tables'!$O$2:$O$35)*CSJ$1*LOOKUP(CSJ$1,'DMG Tables'!$G$2:$G$7,'DMG Tables'!$H$2:$H$7)</f>
        <v>2023200</v>
      </c>
      <c r="CSK6" s="1">
        <f>LOOKUP($A6,'DMG Tables'!$P$2:$P$35,'DMG Tables'!$O$2:$O$35)*CSK$1*LOOKUP(CSK$1,'DMG Tables'!$G$2:$G$7,'DMG Tables'!$H$2:$H$7)</f>
        <v>2024000</v>
      </c>
      <c r="CSL6" s="1">
        <f>LOOKUP($A6,'DMG Tables'!$P$2:$P$35,'DMG Tables'!$O$2:$O$35)*CSL$1*LOOKUP(CSL$1,'DMG Tables'!$G$2:$G$7,'DMG Tables'!$H$2:$H$7)</f>
        <v>2024800</v>
      </c>
      <c r="CSM6" s="1">
        <f>LOOKUP($A6,'DMG Tables'!$P$2:$P$35,'DMG Tables'!$O$2:$O$35)*CSM$1*LOOKUP(CSM$1,'DMG Tables'!$G$2:$G$7,'DMG Tables'!$H$2:$H$7)</f>
        <v>2025600</v>
      </c>
      <c r="CSN6" s="1">
        <f>LOOKUP($A6,'DMG Tables'!$P$2:$P$35,'DMG Tables'!$O$2:$O$35)*CSN$1*LOOKUP(CSN$1,'DMG Tables'!$G$2:$G$7,'DMG Tables'!$H$2:$H$7)</f>
        <v>2026400</v>
      </c>
      <c r="CSO6" s="1">
        <f>LOOKUP($A6,'DMG Tables'!$P$2:$P$35,'DMG Tables'!$O$2:$O$35)*CSO$1*LOOKUP(CSO$1,'DMG Tables'!$G$2:$G$7,'DMG Tables'!$H$2:$H$7)</f>
        <v>2027200</v>
      </c>
      <c r="CSP6" s="1">
        <f>LOOKUP($A6,'DMG Tables'!$P$2:$P$35,'DMG Tables'!$O$2:$O$35)*CSP$1*LOOKUP(CSP$1,'DMG Tables'!$G$2:$G$7,'DMG Tables'!$H$2:$H$7)</f>
        <v>2028000</v>
      </c>
      <c r="CSQ6" s="1">
        <f>LOOKUP($A6,'DMG Tables'!$P$2:$P$35,'DMG Tables'!$O$2:$O$35)*CSQ$1*LOOKUP(CSQ$1,'DMG Tables'!$G$2:$G$7,'DMG Tables'!$H$2:$H$7)</f>
        <v>2028800</v>
      </c>
      <c r="CSR6" s="1">
        <f>LOOKUP($A6,'DMG Tables'!$P$2:$P$35,'DMG Tables'!$O$2:$O$35)*CSR$1*LOOKUP(CSR$1,'DMG Tables'!$G$2:$G$7,'DMG Tables'!$H$2:$H$7)</f>
        <v>2029600</v>
      </c>
      <c r="CSS6" s="1">
        <f>LOOKUP($A6,'DMG Tables'!$P$2:$P$35,'DMG Tables'!$O$2:$O$35)*CSS$1*LOOKUP(CSS$1,'DMG Tables'!$G$2:$G$7,'DMG Tables'!$H$2:$H$7)</f>
        <v>2030400</v>
      </c>
      <c r="CST6" s="1">
        <f>LOOKUP($A6,'DMG Tables'!$P$2:$P$35,'DMG Tables'!$O$2:$O$35)*CST$1*LOOKUP(CST$1,'DMG Tables'!$G$2:$G$7,'DMG Tables'!$H$2:$H$7)</f>
        <v>2031200</v>
      </c>
      <c r="CSU6" s="1">
        <f>LOOKUP($A6,'DMG Tables'!$P$2:$P$35,'DMG Tables'!$O$2:$O$35)*CSU$1*LOOKUP(CSU$1,'DMG Tables'!$G$2:$G$7,'DMG Tables'!$H$2:$H$7)</f>
        <v>2032000</v>
      </c>
      <c r="CSV6" s="1">
        <f>LOOKUP($A6,'DMG Tables'!$P$2:$P$35,'DMG Tables'!$O$2:$O$35)*CSV$1*LOOKUP(CSV$1,'DMG Tables'!$G$2:$G$7,'DMG Tables'!$H$2:$H$7)</f>
        <v>2032800</v>
      </c>
      <c r="CSW6" s="1">
        <f>LOOKUP($A6,'DMG Tables'!$P$2:$P$35,'DMG Tables'!$O$2:$O$35)*CSW$1*LOOKUP(CSW$1,'DMG Tables'!$G$2:$G$7,'DMG Tables'!$H$2:$H$7)</f>
        <v>2033600</v>
      </c>
      <c r="CSX6" s="1">
        <f>LOOKUP($A6,'DMG Tables'!$P$2:$P$35,'DMG Tables'!$O$2:$O$35)*CSX$1*LOOKUP(CSX$1,'DMG Tables'!$G$2:$G$7,'DMG Tables'!$H$2:$H$7)</f>
        <v>2034400</v>
      </c>
      <c r="CSY6" s="1">
        <f>LOOKUP($A6,'DMG Tables'!$P$2:$P$35,'DMG Tables'!$O$2:$O$35)*CSY$1*LOOKUP(CSY$1,'DMG Tables'!$G$2:$G$7,'DMG Tables'!$H$2:$H$7)</f>
        <v>2035200</v>
      </c>
      <c r="CSZ6" s="1">
        <f>LOOKUP($A6,'DMG Tables'!$P$2:$P$35,'DMG Tables'!$O$2:$O$35)*CSZ$1*LOOKUP(CSZ$1,'DMG Tables'!$G$2:$G$7,'DMG Tables'!$H$2:$H$7)</f>
        <v>2036000</v>
      </c>
      <c r="CTA6" s="1">
        <f>LOOKUP($A6,'DMG Tables'!$P$2:$P$35,'DMG Tables'!$O$2:$O$35)*CTA$1*LOOKUP(CTA$1,'DMG Tables'!$G$2:$G$7,'DMG Tables'!$H$2:$H$7)</f>
        <v>2036800</v>
      </c>
      <c r="CTB6" s="1">
        <f>LOOKUP($A6,'DMG Tables'!$P$2:$P$35,'DMG Tables'!$O$2:$O$35)*CTB$1*LOOKUP(CTB$1,'DMG Tables'!$G$2:$G$7,'DMG Tables'!$H$2:$H$7)</f>
        <v>2037600</v>
      </c>
      <c r="CTC6" s="1">
        <f>LOOKUP($A6,'DMG Tables'!$P$2:$P$35,'DMG Tables'!$O$2:$O$35)*CTC$1*LOOKUP(CTC$1,'DMG Tables'!$G$2:$G$7,'DMG Tables'!$H$2:$H$7)</f>
        <v>2038400</v>
      </c>
      <c r="CTD6" s="1">
        <f>LOOKUP($A6,'DMG Tables'!$P$2:$P$35,'DMG Tables'!$O$2:$O$35)*CTD$1*LOOKUP(CTD$1,'DMG Tables'!$G$2:$G$7,'DMG Tables'!$H$2:$H$7)</f>
        <v>2039200</v>
      </c>
      <c r="CTE6" s="1">
        <f>LOOKUP($A6,'DMG Tables'!$P$2:$P$35,'DMG Tables'!$O$2:$O$35)*CTE$1*LOOKUP(CTE$1,'DMG Tables'!$G$2:$G$7,'DMG Tables'!$H$2:$H$7)</f>
        <v>2040000</v>
      </c>
      <c r="CTF6" s="1">
        <f>LOOKUP($A6,'DMG Tables'!$P$2:$P$35,'DMG Tables'!$O$2:$O$35)*CTF$1*LOOKUP(CTF$1,'DMG Tables'!$G$2:$G$7,'DMG Tables'!$H$2:$H$7)</f>
        <v>2040800</v>
      </c>
      <c r="CTG6" s="1">
        <f>LOOKUP($A6,'DMG Tables'!$P$2:$P$35,'DMG Tables'!$O$2:$O$35)*CTG$1*LOOKUP(CTG$1,'DMG Tables'!$G$2:$G$7,'DMG Tables'!$H$2:$H$7)</f>
        <v>2041600</v>
      </c>
      <c r="CTH6" s="1">
        <f>LOOKUP($A6,'DMG Tables'!$P$2:$P$35,'DMG Tables'!$O$2:$O$35)*CTH$1*LOOKUP(CTH$1,'DMG Tables'!$G$2:$G$7,'DMG Tables'!$H$2:$H$7)</f>
        <v>2042400</v>
      </c>
      <c r="CTI6" s="1">
        <f>LOOKUP($A6,'DMG Tables'!$P$2:$P$35,'DMG Tables'!$O$2:$O$35)*CTI$1*LOOKUP(CTI$1,'DMG Tables'!$G$2:$G$7,'DMG Tables'!$H$2:$H$7)</f>
        <v>2043200</v>
      </c>
      <c r="CTJ6" s="1">
        <f>LOOKUP($A6,'DMG Tables'!$P$2:$P$35,'DMG Tables'!$O$2:$O$35)*CTJ$1*LOOKUP(CTJ$1,'DMG Tables'!$G$2:$G$7,'DMG Tables'!$H$2:$H$7)</f>
        <v>2044000</v>
      </c>
      <c r="CTK6" s="1">
        <f>LOOKUP($A6,'DMG Tables'!$P$2:$P$35,'DMG Tables'!$O$2:$O$35)*CTK$1*LOOKUP(CTK$1,'DMG Tables'!$G$2:$G$7,'DMG Tables'!$H$2:$H$7)</f>
        <v>2044800</v>
      </c>
      <c r="CTL6" s="1">
        <f>LOOKUP($A6,'DMG Tables'!$P$2:$P$35,'DMG Tables'!$O$2:$O$35)*CTL$1*LOOKUP(CTL$1,'DMG Tables'!$G$2:$G$7,'DMG Tables'!$H$2:$H$7)</f>
        <v>2045600</v>
      </c>
      <c r="CTM6" s="1">
        <f>LOOKUP($A6,'DMG Tables'!$P$2:$P$35,'DMG Tables'!$O$2:$O$35)*CTM$1*LOOKUP(CTM$1,'DMG Tables'!$G$2:$G$7,'DMG Tables'!$H$2:$H$7)</f>
        <v>2046400</v>
      </c>
      <c r="CTN6" s="1">
        <f>LOOKUP($A6,'DMG Tables'!$P$2:$P$35,'DMG Tables'!$O$2:$O$35)*CTN$1*LOOKUP(CTN$1,'DMG Tables'!$G$2:$G$7,'DMG Tables'!$H$2:$H$7)</f>
        <v>2047200</v>
      </c>
      <c r="CTO6" s="1">
        <f>LOOKUP($A6,'DMG Tables'!$P$2:$P$35,'DMG Tables'!$O$2:$O$35)*CTO$1*LOOKUP(CTO$1,'DMG Tables'!$G$2:$G$7,'DMG Tables'!$H$2:$H$7)</f>
        <v>2048000</v>
      </c>
      <c r="CTP6" s="1">
        <f>LOOKUP($A6,'DMG Tables'!$P$2:$P$35,'DMG Tables'!$O$2:$O$35)*CTP$1*LOOKUP(CTP$1,'DMG Tables'!$G$2:$G$7,'DMG Tables'!$H$2:$H$7)</f>
        <v>2048800</v>
      </c>
      <c r="CTQ6" s="1">
        <f>LOOKUP($A6,'DMG Tables'!$P$2:$P$35,'DMG Tables'!$O$2:$O$35)*CTQ$1*LOOKUP(CTQ$1,'DMG Tables'!$G$2:$G$7,'DMG Tables'!$H$2:$H$7)</f>
        <v>2049600</v>
      </c>
      <c r="CTR6" s="1">
        <f>LOOKUP($A6,'DMG Tables'!$P$2:$P$35,'DMG Tables'!$O$2:$O$35)*CTR$1*LOOKUP(CTR$1,'DMG Tables'!$G$2:$G$7,'DMG Tables'!$H$2:$H$7)</f>
        <v>2050400</v>
      </c>
      <c r="CTS6" s="1">
        <f>LOOKUP($A6,'DMG Tables'!$P$2:$P$35,'DMG Tables'!$O$2:$O$35)*CTS$1*LOOKUP(CTS$1,'DMG Tables'!$G$2:$G$7,'DMG Tables'!$H$2:$H$7)</f>
        <v>2051200</v>
      </c>
      <c r="CTT6" s="1">
        <f>LOOKUP($A6,'DMG Tables'!$P$2:$P$35,'DMG Tables'!$O$2:$O$35)*CTT$1*LOOKUP(CTT$1,'DMG Tables'!$G$2:$G$7,'DMG Tables'!$H$2:$H$7)</f>
        <v>2052000</v>
      </c>
      <c r="CTU6" s="1">
        <f>LOOKUP($A6,'DMG Tables'!$P$2:$P$35,'DMG Tables'!$O$2:$O$35)*CTU$1*LOOKUP(CTU$1,'DMG Tables'!$G$2:$G$7,'DMG Tables'!$H$2:$H$7)</f>
        <v>2052800</v>
      </c>
      <c r="CTV6" s="1">
        <f>LOOKUP($A6,'DMG Tables'!$P$2:$P$35,'DMG Tables'!$O$2:$O$35)*CTV$1*LOOKUP(CTV$1,'DMG Tables'!$G$2:$G$7,'DMG Tables'!$H$2:$H$7)</f>
        <v>2053600</v>
      </c>
      <c r="CTW6" s="1">
        <f>LOOKUP($A6,'DMG Tables'!$P$2:$P$35,'DMG Tables'!$O$2:$O$35)*CTW$1*LOOKUP(CTW$1,'DMG Tables'!$G$2:$G$7,'DMG Tables'!$H$2:$H$7)</f>
        <v>2054400</v>
      </c>
      <c r="CTX6" s="1">
        <f>LOOKUP($A6,'DMG Tables'!$P$2:$P$35,'DMG Tables'!$O$2:$O$35)*CTX$1*LOOKUP(CTX$1,'DMG Tables'!$G$2:$G$7,'DMG Tables'!$H$2:$H$7)</f>
        <v>2055200</v>
      </c>
      <c r="CTY6" s="1">
        <f>LOOKUP($A6,'DMG Tables'!$P$2:$P$35,'DMG Tables'!$O$2:$O$35)*CTY$1*LOOKUP(CTY$1,'DMG Tables'!$G$2:$G$7,'DMG Tables'!$H$2:$H$7)</f>
        <v>2056000</v>
      </c>
      <c r="CTZ6" s="1">
        <f>LOOKUP($A6,'DMG Tables'!$P$2:$P$35,'DMG Tables'!$O$2:$O$35)*CTZ$1*LOOKUP(CTZ$1,'DMG Tables'!$G$2:$G$7,'DMG Tables'!$H$2:$H$7)</f>
        <v>2056800</v>
      </c>
      <c r="CUA6" s="1">
        <f>LOOKUP($A6,'DMG Tables'!$P$2:$P$35,'DMG Tables'!$O$2:$O$35)*CUA$1*LOOKUP(CUA$1,'DMG Tables'!$G$2:$G$7,'DMG Tables'!$H$2:$H$7)</f>
        <v>2057600</v>
      </c>
      <c r="CUB6" s="1">
        <f>LOOKUP($A6,'DMG Tables'!$P$2:$P$35,'DMG Tables'!$O$2:$O$35)*CUB$1*LOOKUP(CUB$1,'DMG Tables'!$G$2:$G$7,'DMG Tables'!$H$2:$H$7)</f>
        <v>2058400</v>
      </c>
      <c r="CUC6" s="1">
        <f>LOOKUP($A6,'DMG Tables'!$P$2:$P$35,'DMG Tables'!$O$2:$O$35)*CUC$1*LOOKUP(CUC$1,'DMG Tables'!$G$2:$G$7,'DMG Tables'!$H$2:$H$7)</f>
        <v>2059200</v>
      </c>
      <c r="CUD6" s="1">
        <f>LOOKUP($A6,'DMG Tables'!$P$2:$P$35,'DMG Tables'!$O$2:$O$35)*CUD$1*LOOKUP(CUD$1,'DMG Tables'!$G$2:$G$7,'DMG Tables'!$H$2:$H$7)</f>
        <v>2060000</v>
      </c>
      <c r="CUE6" s="1">
        <f>LOOKUP($A6,'DMG Tables'!$P$2:$P$35,'DMG Tables'!$O$2:$O$35)*CUE$1*LOOKUP(CUE$1,'DMG Tables'!$G$2:$G$7,'DMG Tables'!$H$2:$H$7)</f>
        <v>2060800</v>
      </c>
      <c r="CUF6" s="1">
        <f>LOOKUP($A6,'DMG Tables'!$P$2:$P$35,'DMG Tables'!$O$2:$O$35)*CUF$1*LOOKUP(CUF$1,'DMG Tables'!$G$2:$G$7,'DMG Tables'!$H$2:$H$7)</f>
        <v>2061600</v>
      </c>
      <c r="CUG6" s="1">
        <f>LOOKUP($A6,'DMG Tables'!$P$2:$P$35,'DMG Tables'!$O$2:$O$35)*CUG$1*LOOKUP(CUG$1,'DMG Tables'!$G$2:$G$7,'DMG Tables'!$H$2:$H$7)</f>
        <v>2062400</v>
      </c>
      <c r="CUH6" s="1">
        <f>LOOKUP($A6,'DMG Tables'!$P$2:$P$35,'DMG Tables'!$O$2:$O$35)*CUH$1*LOOKUP(CUH$1,'DMG Tables'!$G$2:$G$7,'DMG Tables'!$H$2:$H$7)</f>
        <v>2063200</v>
      </c>
      <c r="CUI6" s="1">
        <f>LOOKUP($A6,'DMG Tables'!$P$2:$P$35,'DMG Tables'!$O$2:$O$35)*CUI$1*LOOKUP(CUI$1,'DMG Tables'!$G$2:$G$7,'DMG Tables'!$H$2:$H$7)</f>
        <v>2064000</v>
      </c>
      <c r="CUJ6" s="1">
        <f>LOOKUP($A6,'DMG Tables'!$P$2:$P$35,'DMG Tables'!$O$2:$O$35)*CUJ$1*LOOKUP(CUJ$1,'DMG Tables'!$G$2:$G$7,'DMG Tables'!$H$2:$H$7)</f>
        <v>2064800</v>
      </c>
      <c r="CUK6" s="1">
        <f>LOOKUP($A6,'DMG Tables'!$P$2:$P$35,'DMG Tables'!$O$2:$O$35)*CUK$1*LOOKUP(CUK$1,'DMG Tables'!$G$2:$G$7,'DMG Tables'!$H$2:$H$7)</f>
        <v>2065600</v>
      </c>
      <c r="CUL6" s="1">
        <f>LOOKUP($A6,'DMG Tables'!$P$2:$P$35,'DMG Tables'!$O$2:$O$35)*CUL$1*LOOKUP(CUL$1,'DMG Tables'!$G$2:$G$7,'DMG Tables'!$H$2:$H$7)</f>
        <v>2066400</v>
      </c>
      <c r="CUM6" s="1">
        <f>LOOKUP($A6,'DMG Tables'!$P$2:$P$35,'DMG Tables'!$O$2:$O$35)*CUM$1*LOOKUP(CUM$1,'DMG Tables'!$G$2:$G$7,'DMG Tables'!$H$2:$H$7)</f>
        <v>2067200</v>
      </c>
      <c r="CUN6" s="1">
        <f>LOOKUP($A6,'DMG Tables'!$P$2:$P$35,'DMG Tables'!$O$2:$O$35)*CUN$1*LOOKUP(CUN$1,'DMG Tables'!$G$2:$G$7,'DMG Tables'!$H$2:$H$7)</f>
        <v>2068000</v>
      </c>
      <c r="CUO6" s="1">
        <f>LOOKUP($A6,'DMG Tables'!$P$2:$P$35,'DMG Tables'!$O$2:$O$35)*CUO$1*LOOKUP(CUO$1,'DMG Tables'!$G$2:$G$7,'DMG Tables'!$H$2:$H$7)</f>
        <v>2068800</v>
      </c>
      <c r="CUP6" s="1">
        <f>LOOKUP($A6,'DMG Tables'!$P$2:$P$35,'DMG Tables'!$O$2:$O$35)*CUP$1*LOOKUP(CUP$1,'DMG Tables'!$G$2:$G$7,'DMG Tables'!$H$2:$H$7)</f>
        <v>2069600</v>
      </c>
      <c r="CUQ6" s="1">
        <f>LOOKUP($A6,'DMG Tables'!$P$2:$P$35,'DMG Tables'!$O$2:$O$35)*CUQ$1*LOOKUP(CUQ$1,'DMG Tables'!$G$2:$G$7,'DMG Tables'!$H$2:$H$7)</f>
        <v>2070400</v>
      </c>
      <c r="CUR6" s="1">
        <f>LOOKUP($A6,'DMG Tables'!$P$2:$P$35,'DMG Tables'!$O$2:$O$35)*CUR$1*LOOKUP(CUR$1,'DMG Tables'!$G$2:$G$7,'DMG Tables'!$H$2:$H$7)</f>
        <v>2071200</v>
      </c>
      <c r="CUS6" s="1">
        <f>LOOKUP($A6,'DMG Tables'!$P$2:$P$35,'DMG Tables'!$O$2:$O$35)*CUS$1*LOOKUP(CUS$1,'DMG Tables'!$G$2:$G$7,'DMG Tables'!$H$2:$H$7)</f>
        <v>2072000</v>
      </c>
      <c r="CUT6" s="1">
        <f>LOOKUP($A6,'DMG Tables'!$P$2:$P$35,'DMG Tables'!$O$2:$O$35)*CUT$1*LOOKUP(CUT$1,'DMG Tables'!$G$2:$G$7,'DMG Tables'!$H$2:$H$7)</f>
        <v>2072800</v>
      </c>
      <c r="CUU6" s="1">
        <f>LOOKUP($A6,'DMG Tables'!$P$2:$P$35,'DMG Tables'!$O$2:$O$35)*CUU$1*LOOKUP(CUU$1,'DMG Tables'!$G$2:$G$7,'DMG Tables'!$H$2:$H$7)</f>
        <v>2073600</v>
      </c>
      <c r="CUV6" s="1">
        <f>LOOKUP($A6,'DMG Tables'!$P$2:$P$35,'DMG Tables'!$O$2:$O$35)*CUV$1*LOOKUP(CUV$1,'DMG Tables'!$G$2:$G$7,'DMG Tables'!$H$2:$H$7)</f>
        <v>2074400</v>
      </c>
      <c r="CUW6" s="1">
        <f>LOOKUP($A6,'DMG Tables'!$P$2:$P$35,'DMG Tables'!$O$2:$O$35)*CUW$1*LOOKUP(CUW$1,'DMG Tables'!$G$2:$G$7,'DMG Tables'!$H$2:$H$7)</f>
        <v>2075200</v>
      </c>
      <c r="CUX6" s="1">
        <f>LOOKUP($A6,'DMG Tables'!$P$2:$P$35,'DMG Tables'!$O$2:$O$35)*CUX$1*LOOKUP(CUX$1,'DMG Tables'!$G$2:$G$7,'DMG Tables'!$H$2:$H$7)</f>
        <v>2076000</v>
      </c>
      <c r="CUY6" s="1">
        <f>LOOKUP($A6,'DMG Tables'!$P$2:$P$35,'DMG Tables'!$O$2:$O$35)*CUY$1*LOOKUP(CUY$1,'DMG Tables'!$G$2:$G$7,'DMG Tables'!$H$2:$H$7)</f>
        <v>2076800</v>
      </c>
      <c r="CUZ6" s="1">
        <f>LOOKUP($A6,'DMG Tables'!$P$2:$P$35,'DMG Tables'!$O$2:$O$35)*CUZ$1*LOOKUP(CUZ$1,'DMG Tables'!$G$2:$G$7,'DMG Tables'!$H$2:$H$7)</f>
        <v>2077600</v>
      </c>
      <c r="CVA6" s="1">
        <f>LOOKUP($A6,'DMG Tables'!$P$2:$P$35,'DMG Tables'!$O$2:$O$35)*CVA$1*LOOKUP(CVA$1,'DMG Tables'!$G$2:$G$7,'DMG Tables'!$H$2:$H$7)</f>
        <v>2078400</v>
      </c>
      <c r="CVB6" s="1">
        <f>LOOKUP($A6,'DMG Tables'!$P$2:$P$35,'DMG Tables'!$O$2:$O$35)*CVB$1*LOOKUP(CVB$1,'DMG Tables'!$G$2:$G$7,'DMG Tables'!$H$2:$H$7)</f>
        <v>2079200</v>
      </c>
      <c r="CVC6" s="1">
        <f>LOOKUP($A6,'DMG Tables'!$P$2:$P$35,'DMG Tables'!$O$2:$O$35)*CVC$1*LOOKUP(CVC$1,'DMG Tables'!$G$2:$G$7,'DMG Tables'!$H$2:$H$7)</f>
        <v>2080000</v>
      </c>
    </row>
    <row r="7" spans="1:2603" x14ac:dyDescent="0.3">
      <c r="A7" s="1">
        <v>2</v>
      </c>
      <c r="B7" s="1"/>
      <c r="C7" s="1"/>
      <c r="D7" s="1">
        <f>LOOKUP($A7,'DMG Tables'!$P$2:$P$35,'DMG Tables'!$O$2:$O$35)*D$1*LOOKUP(D$1,'DMG Tables'!$G$2:$G$7,'DMG Tables'!$H$2:$H$7)</f>
        <v>450</v>
      </c>
      <c r="E7" s="1">
        <f>LOOKUP($A7,'DMG Tables'!$P$2:$P$35,'DMG Tables'!$O$2:$O$35)*E$1*LOOKUP(E$1,'DMG Tables'!$G$2:$G$7,'DMG Tables'!$H$2:$H$7)</f>
        <v>1350</v>
      </c>
      <c r="F7" s="1">
        <f>LOOKUP($A7,'DMG Tables'!$P$2:$P$35,'DMG Tables'!$O$2:$O$35)*F$1*LOOKUP(F$1,'DMG Tables'!$G$2:$G$7,'DMG Tables'!$H$2:$H$7)</f>
        <v>2700</v>
      </c>
      <c r="G7" s="1">
        <f>LOOKUP($A7,'DMG Tables'!$P$2:$P$35,'DMG Tables'!$O$2:$O$35)*G$1*LOOKUP(G$1,'DMG Tables'!$G$2:$G$7,'DMG Tables'!$H$2:$H$7)</f>
        <v>3600</v>
      </c>
      <c r="H7" s="1">
        <f>LOOKUP($A7,'DMG Tables'!$P$2:$P$35,'DMG Tables'!$O$2:$O$35)*H$1*LOOKUP(H$1,'DMG Tables'!$G$2:$G$7,'DMG Tables'!$H$2:$H$7)</f>
        <v>4500</v>
      </c>
      <c r="I7" s="1">
        <f>LOOKUP($A7,'DMG Tables'!$P$2:$P$35,'DMG Tables'!$O$2:$O$35)*I$1*LOOKUP(I$1,'DMG Tables'!$G$2:$G$7,'DMG Tables'!$H$2:$H$7)</f>
        <v>5400</v>
      </c>
      <c r="J7" s="1">
        <f>LOOKUP($A7,'DMG Tables'!$P$2:$P$35,'DMG Tables'!$O$2:$O$35)*J$1*LOOKUP(J$1,'DMG Tables'!$G$2:$G$7,'DMG Tables'!$H$2:$H$7)</f>
        <v>7875</v>
      </c>
      <c r="K7" s="1">
        <f>LOOKUP($A7,'DMG Tables'!$P$2:$P$35,'DMG Tables'!$O$2:$O$35)*K$1*LOOKUP(K$1,'DMG Tables'!$G$2:$G$7,'DMG Tables'!$H$2:$H$7)</f>
        <v>9000</v>
      </c>
      <c r="L7" s="1">
        <f>LOOKUP($A7,'DMG Tables'!$P$2:$P$35,'DMG Tables'!$O$2:$O$35)*L$1*LOOKUP(L$1,'DMG Tables'!$G$2:$G$7,'DMG Tables'!$H$2:$H$7)</f>
        <v>10125</v>
      </c>
      <c r="M7" s="1">
        <f>LOOKUP($A7,'DMG Tables'!$P$2:$P$35,'DMG Tables'!$O$2:$O$35)*M$1*LOOKUP(M$1,'DMG Tables'!$G$2:$G$7,'DMG Tables'!$H$2:$H$7)</f>
        <v>11250</v>
      </c>
      <c r="N7" s="1">
        <f>LOOKUP($A7,'DMG Tables'!$P$2:$P$35,'DMG Tables'!$O$2:$O$35)*N$1*LOOKUP(N$1,'DMG Tables'!$G$2:$G$7,'DMG Tables'!$H$2:$H$7)</f>
        <v>14850</v>
      </c>
      <c r="O7" s="1">
        <f>LOOKUP($A7,'DMG Tables'!$P$2:$P$35,'DMG Tables'!$O$2:$O$35)*O$1*LOOKUP(O$1,'DMG Tables'!$G$2:$G$7,'DMG Tables'!$H$2:$H$7)</f>
        <v>16200</v>
      </c>
      <c r="P7" s="1">
        <f>LOOKUP($A7,'DMG Tables'!$P$2:$P$35,'DMG Tables'!$O$2:$O$35)*P$1*LOOKUP(P$1,'DMG Tables'!$G$2:$G$7,'DMG Tables'!$H$2:$H$7)</f>
        <v>17550</v>
      </c>
      <c r="Q7" s="1">
        <f>LOOKUP($A7,'DMG Tables'!$P$2:$P$35,'DMG Tables'!$O$2:$O$35)*Q$1*LOOKUP(Q$1,'DMG Tables'!$G$2:$G$7,'DMG Tables'!$H$2:$H$7)</f>
        <v>18900</v>
      </c>
      <c r="R7" s="1">
        <f>LOOKUP($A7,'DMG Tables'!$P$2:$P$35,'DMG Tables'!$O$2:$O$35)*R$1*LOOKUP(R$1,'DMG Tables'!$G$2:$G$7,'DMG Tables'!$H$2:$H$7)</f>
        <v>27000</v>
      </c>
      <c r="S7" s="1">
        <f>LOOKUP($A7,'DMG Tables'!$P$2:$P$35,'DMG Tables'!$O$2:$O$35)*S$1*LOOKUP(S$1,'DMG Tables'!$G$2:$G$7,'DMG Tables'!$H$2:$H$7)</f>
        <v>28800</v>
      </c>
      <c r="T7" s="1">
        <f>LOOKUP($A7,'DMG Tables'!$P$2:$P$35,'DMG Tables'!$O$2:$O$35)*T$1*LOOKUP(T$1,'DMG Tables'!$G$2:$G$7,'DMG Tables'!$H$2:$H$7)</f>
        <v>30600</v>
      </c>
      <c r="U7" s="1">
        <f>LOOKUP($A7,'DMG Tables'!$P$2:$P$35,'DMG Tables'!$O$2:$O$35)*U$1*LOOKUP(U$1,'DMG Tables'!$G$2:$G$7,'DMG Tables'!$H$2:$H$7)</f>
        <v>32400</v>
      </c>
      <c r="V7" s="1">
        <f>LOOKUP($A7,'DMG Tables'!$P$2:$P$35,'DMG Tables'!$O$2:$O$35)*V$1*LOOKUP(V$1,'DMG Tables'!$G$2:$G$7,'DMG Tables'!$H$2:$H$7)</f>
        <v>34200</v>
      </c>
      <c r="W7" s="1">
        <f>LOOKUP($A7,'DMG Tables'!$P$2:$P$35,'DMG Tables'!$O$2:$O$35)*W$1*LOOKUP(W$1,'DMG Tables'!$G$2:$G$7,'DMG Tables'!$H$2:$H$7)</f>
        <v>36000</v>
      </c>
      <c r="X7" s="1">
        <f>LOOKUP($A7,'DMG Tables'!$P$2:$P$35,'DMG Tables'!$O$2:$O$35)*X$1*LOOKUP(X$1,'DMG Tables'!$G$2:$G$7,'DMG Tables'!$H$2:$H$7)</f>
        <v>37800</v>
      </c>
      <c r="Y7" s="1">
        <f>LOOKUP($A7,'DMG Tables'!$P$2:$P$35,'DMG Tables'!$O$2:$O$35)*Y$1*LOOKUP(Y$1,'DMG Tables'!$G$2:$G$7,'DMG Tables'!$H$2:$H$7)</f>
        <v>39600</v>
      </c>
      <c r="Z7" s="1">
        <f>LOOKUP($A7,'DMG Tables'!$P$2:$P$35,'DMG Tables'!$O$2:$O$35)*Z$1*LOOKUP(Z$1,'DMG Tables'!$G$2:$G$7,'DMG Tables'!$H$2:$H$7)</f>
        <v>41400</v>
      </c>
      <c r="AA7" s="1">
        <f>LOOKUP($A7,'DMG Tables'!$P$2:$P$35,'DMG Tables'!$O$2:$O$35)*AA$1*LOOKUP(AA$1,'DMG Tables'!$G$2:$G$7,'DMG Tables'!$H$2:$H$7)</f>
        <v>43200</v>
      </c>
      <c r="AB7" s="1">
        <f>LOOKUP($A7,'DMG Tables'!$P$2:$P$35,'DMG Tables'!$O$2:$O$35)*AB$1*LOOKUP(AB$1,'DMG Tables'!$G$2:$G$7,'DMG Tables'!$H$2:$H$7)</f>
        <v>45000</v>
      </c>
      <c r="AC7" s="1">
        <f>LOOKUP($A7,'DMG Tables'!$P$2:$P$35,'DMG Tables'!$O$2:$O$35)*AC$1*LOOKUP(AC$1,'DMG Tables'!$G$2:$G$7,'DMG Tables'!$H$2:$H$7)</f>
        <v>46800</v>
      </c>
      <c r="AD7" s="1">
        <f>LOOKUP($A7,'DMG Tables'!$P$2:$P$35,'DMG Tables'!$O$2:$O$35)*AD$1*LOOKUP(AD$1,'DMG Tables'!$G$2:$G$7,'DMG Tables'!$H$2:$H$7)</f>
        <v>48600</v>
      </c>
      <c r="AE7" s="1">
        <f>LOOKUP($A7,'DMG Tables'!$P$2:$P$35,'DMG Tables'!$O$2:$O$35)*AE$1*LOOKUP(AE$1,'DMG Tables'!$G$2:$G$7,'DMG Tables'!$H$2:$H$7)</f>
        <v>50400</v>
      </c>
      <c r="AF7" s="1">
        <f>LOOKUP($A7,'DMG Tables'!$P$2:$P$35,'DMG Tables'!$O$2:$O$35)*AF$1*LOOKUP(AF$1,'DMG Tables'!$G$2:$G$7,'DMG Tables'!$H$2:$H$7)</f>
        <v>52200</v>
      </c>
      <c r="AG7" s="1">
        <f>LOOKUP($A7,'DMG Tables'!$P$2:$P$35,'DMG Tables'!$O$2:$O$35)*AG$1*LOOKUP(AG$1,'DMG Tables'!$G$2:$G$7,'DMG Tables'!$H$2:$H$7)</f>
        <v>54000</v>
      </c>
      <c r="AH7" s="1">
        <f>LOOKUP($A7,'DMG Tables'!$P$2:$P$35,'DMG Tables'!$O$2:$O$35)*AH$1*LOOKUP(AH$1,'DMG Tables'!$G$2:$G$7,'DMG Tables'!$H$2:$H$7)</f>
        <v>55800</v>
      </c>
      <c r="AI7" s="1">
        <f>LOOKUP($A7,'DMG Tables'!$P$2:$P$35,'DMG Tables'!$O$2:$O$35)*AI$1*LOOKUP(AI$1,'DMG Tables'!$G$2:$G$7,'DMG Tables'!$H$2:$H$7)</f>
        <v>57600</v>
      </c>
      <c r="AJ7" s="1">
        <f>LOOKUP($A7,'DMG Tables'!$P$2:$P$35,'DMG Tables'!$O$2:$O$35)*AJ$1*LOOKUP(AJ$1,'DMG Tables'!$G$2:$G$7,'DMG Tables'!$H$2:$H$7)</f>
        <v>59400</v>
      </c>
      <c r="AK7" s="1">
        <f>LOOKUP($A7,'DMG Tables'!$P$2:$P$35,'DMG Tables'!$O$2:$O$35)*AK$1*LOOKUP(AK$1,'DMG Tables'!$G$2:$G$7,'DMG Tables'!$H$2:$H$7)</f>
        <v>61200</v>
      </c>
      <c r="AL7" s="1">
        <f>LOOKUP($A7,'DMG Tables'!$P$2:$P$35,'DMG Tables'!$O$2:$O$35)*AL$1*LOOKUP(AL$1,'DMG Tables'!$G$2:$G$7,'DMG Tables'!$H$2:$H$7)</f>
        <v>63000</v>
      </c>
      <c r="AM7" s="1">
        <f>LOOKUP($A7,'DMG Tables'!$P$2:$P$35,'DMG Tables'!$O$2:$O$35)*AM$1*LOOKUP(AM$1,'DMG Tables'!$G$2:$G$7,'DMG Tables'!$H$2:$H$7)</f>
        <v>64800</v>
      </c>
      <c r="AN7" s="1">
        <f>LOOKUP($A7,'DMG Tables'!$P$2:$P$35,'DMG Tables'!$O$2:$O$35)*AN$1*LOOKUP(AN$1,'DMG Tables'!$G$2:$G$7,'DMG Tables'!$H$2:$H$7)</f>
        <v>66600</v>
      </c>
      <c r="AO7" s="1">
        <f>LOOKUP($A7,'DMG Tables'!$P$2:$P$35,'DMG Tables'!$O$2:$O$35)*AO$1*LOOKUP(AO$1,'DMG Tables'!$G$2:$G$7,'DMG Tables'!$H$2:$H$7)</f>
        <v>68400</v>
      </c>
      <c r="AP7" s="1">
        <f>LOOKUP($A7,'DMG Tables'!$P$2:$P$35,'DMG Tables'!$O$2:$O$35)*AP$1*LOOKUP(AP$1,'DMG Tables'!$G$2:$G$7,'DMG Tables'!$H$2:$H$7)</f>
        <v>70200</v>
      </c>
      <c r="AQ7" s="1">
        <f>LOOKUP($A7,'DMG Tables'!$P$2:$P$35,'DMG Tables'!$O$2:$O$35)*AQ$1*LOOKUP(AQ$1,'DMG Tables'!$G$2:$G$7,'DMG Tables'!$H$2:$H$7)</f>
        <v>72000</v>
      </c>
      <c r="AR7" s="1">
        <f>LOOKUP($A7,'DMG Tables'!$P$2:$P$35,'DMG Tables'!$O$2:$O$35)*AR$1*LOOKUP(AR$1,'DMG Tables'!$G$2:$G$7,'DMG Tables'!$H$2:$H$7)</f>
        <v>73800</v>
      </c>
      <c r="AS7" s="1">
        <f>LOOKUP($A7,'DMG Tables'!$P$2:$P$35,'DMG Tables'!$O$2:$O$35)*AS$1*LOOKUP(AS$1,'DMG Tables'!$G$2:$G$7,'DMG Tables'!$H$2:$H$7)</f>
        <v>75600</v>
      </c>
      <c r="AT7" s="1">
        <f>LOOKUP($A7,'DMG Tables'!$P$2:$P$35,'DMG Tables'!$O$2:$O$35)*AT$1*LOOKUP(AT$1,'DMG Tables'!$G$2:$G$7,'DMG Tables'!$H$2:$H$7)</f>
        <v>77400</v>
      </c>
      <c r="AU7" s="1">
        <f>LOOKUP($A7,'DMG Tables'!$P$2:$P$35,'DMG Tables'!$O$2:$O$35)*AU$1*LOOKUP(AU$1,'DMG Tables'!$G$2:$G$7,'DMG Tables'!$H$2:$H$7)</f>
        <v>79200</v>
      </c>
      <c r="AV7" s="1">
        <f>LOOKUP($A7,'DMG Tables'!$P$2:$P$35,'DMG Tables'!$O$2:$O$35)*AV$1*LOOKUP(AV$1,'DMG Tables'!$G$2:$G$7,'DMG Tables'!$H$2:$H$7)</f>
        <v>81000</v>
      </c>
      <c r="AW7" s="1">
        <f>LOOKUP($A7,'DMG Tables'!$P$2:$P$35,'DMG Tables'!$O$2:$O$35)*AW$1*LOOKUP(AW$1,'DMG Tables'!$G$2:$G$7,'DMG Tables'!$H$2:$H$7)</f>
        <v>82800</v>
      </c>
      <c r="AX7" s="1">
        <f>LOOKUP($A7,'DMG Tables'!$P$2:$P$35,'DMG Tables'!$O$2:$O$35)*AX$1*LOOKUP(AX$1,'DMG Tables'!$G$2:$G$7,'DMG Tables'!$H$2:$H$7)</f>
        <v>84600</v>
      </c>
      <c r="AY7" s="1">
        <f>LOOKUP($A7,'DMG Tables'!$P$2:$P$35,'DMG Tables'!$O$2:$O$35)*AY$1*LOOKUP(AY$1,'DMG Tables'!$G$2:$G$7,'DMG Tables'!$H$2:$H$7)</f>
        <v>86400</v>
      </c>
      <c r="AZ7" s="1">
        <f>LOOKUP($A7,'DMG Tables'!$P$2:$P$35,'DMG Tables'!$O$2:$O$35)*AZ$1*LOOKUP(AZ$1,'DMG Tables'!$G$2:$G$7,'DMG Tables'!$H$2:$H$7)</f>
        <v>88200</v>
      </c>
      <c r="BA7" s="1">
        <f>LOOKUP($A7,'DMG Tables'!$P$2:$P$35,'DMG Tables'!$O$2:$O$35)*BA$1*LOOKUP(BA$1,'DMG Tables'!$G$2:$G$7,'DMG Tables'!$H$2:$H$7)</f>
        <v>90000</v>
      </c>
      <c r="BB7" s="1">
        <f>LOOKUP($A7,'DMG Tables'!$P$2:$P$35,'DMG Tables'!$O$2:$O$35)*BB$1*LOOKUP(BB$1,'DMG Tables'!$G$2:$G$7,'DMG Tables'!$H$2:$H$7)</f>
        <v>91800</v>
      </c>
      <c r="BC7" s="1">
        <f>LOOKUP($A7,'DMG Tables'!$P$2:$P$35,'DMG Tables'!$O$2:$O$35)*BC$1*LOOKUP(BC$1,'DMG Tables'!$G$2:$G$7,'DMG Tables'!$H$2:$H$7)</f>
        <v>93600</v>
      </c>
      <c r="BD7" s="1">
        <f>LOOKUP($A7,'DMG Tables'!$P$2:$P$35,'DMG Tables'!$O$2:$O$35)*BD$1*LOOKUP(BD$1,'DMG Tables'!$G$2:$G$7,'DMG Tables'!$H$2:$H$7)</f>
        <v>95400</v>
      </c>
      <c r="BE7" s="1">
        <f>LOOKUP($A7,'DMG Tables'!$P$2:$P$35,'DMG Tables'!$O$2:$O$35)*BE$1*LOOKUP(BE$1,'DMG Tables'!$G$2:$G$7,'DMG Tables'!$H$2:$H$7)</f>
        <v>97200</v>
      </c>
      <c r="BF7" s="1">
        <f>LOOKUP($A7,'DMG Tables'!$P$2:$P$35,'DMG Tables'!$O$2:$O$35)*BF$1*LOOKUP(BF$1,'DMG Tables'!$G$2:$G$7,'DMG Tables'!$H$2:$H$7)</f>
        <v>99000</v>
      </c>
      <c r="BG7" s="1">
        <f>LOOKUP($A7,'DMG Tables'!$P$2:$P$35,'DMG Tables'!$O$2:$O$35)*BG$1*LOOKUP(BG$1,'DMG Tables'!$G$2:$G$7,'DMG Tables'!$H$2:$H$7)</f>
        <v>100800</v>
      </c>
      <c r="BH7" s="1">
        <f>LOOKUP($A7,'DMG Tables'!$P$2:$P$35,'DMG Tables'!$O$2:$O$35)*BH$1*LOOKUP(BH$1,'DMG Tables'!$G$2:$G$7,'DMG Tables'!$H$2:$H$7)</f>
        <v>102600</v>
      </c>
      <c r="BI7" s="1">
        <f>LOOKUP($A7,'DMG Tables'!$P$2:$P$35,'DMG Tables'!$O$2:$O$35)*BI$1*LOOKUP(BI$1,'DMG Tables'!$G$2:$G$7,'DMG Tables'!$H$2:$H$7)</f>
        <v>104400</v>
      </c>
      <c r="BJ7" s="1">
        <f>LOOKUP($A7,'DMG Tables'!$P$2:$P$35,'DMG Tables'!$O$2:$O$35)*BJ$1*LOOKUP(BJ$1,'DMG Tables'!$G$2:$G$7,'DMG Tables'!$H$2:$H$7)</f>
        <v>106200</v>
      </c>
      <c r="BK7" s="1">
        <f>LOOKUP($A7,'DMG Tables'!$P$2:$P$35,'DMG Tables'!$O$2:$O$35)*BK$1*LOOKUP(BK$1,'DMG Tables'!$G$2:$G$7,'DMG Tables'!$H$2:$H$7)</f>
        <v>108000</v>
      </c>
      <c r="BL7" s="1">
        <f>LOOKUP($A7,'DMG Tables'!$P$2:$P$35,'DMG Tables'!$O$2:$O$35)*BL$1*LOOKUP(BL$1,'DMG Tables'!$G$2:$G$7,'DMG Tables'!$H$2:$H$7)</f>
        <v>109800</v>
      </c>
      <c r="BM7" s="1">
        <f>LOOKUP($A7,'DMG Tables'!$P$2:$P$35,'DMG Tables'!$O$2:$O$35)*BM$1*LOOKUP(BM$1,'DMG Tables'!$G$2:$G$7,'DMG Tables'!$H$2:$H$7)</f>
        <v>111600</v>
      </c>
      <c r="BN7" s="1">
        <f>LOOKUP($A7,'DMG Tables'!$P$2:$P$35,'DMG Tables'!$O$2:$O$35)*BN$1*LOOKUP(BN$1,'DMG Tables'!$G$2:$G$7,'DMG Tables'!$H$2:$H$7)</f>
        <v>113400</v>
      </c>
      <c r="BO7" s="1">
        <f>LOOKUP($A7,'DMG Tables'!$P$2:$P$35,'DMG Tables'!$O$2:$O$35)*BO$1*LOOKUP(BO$1,'DMG Tables'!$G$2:$G$7,'DMG Tables'!$H$2:$H$7)</f>
        <v>115200</v>
      </c>
      <c r="BP7" s="1">
        <f>LOOKUP($A7,'DMG Tables'!$P$2:$P$35,'DMG Tables'!$O$2:$O$35)*BP$1*LOOKUP(BP$1,'DMG Tables'!$G$2:$G$7,'DMG Tables'!$H$2:$H$7)</f>
        <v>117000</v>
      </c>
      <c r="BQ7" s="1">
        <f>LOOKUP($A7,'DMG Tables'!$P$2:$P$35,'DMG Tables'!$O$2:$O$35)*BQ$1*LOOKUP(BQ$1,'DMG Tables'!$G$2:$G$7,'DMG Tables'!$H$2:$H$7)</f>
        <v>118800</v>
      </c>
      <c r="BR7" s="1">
        <f>LOOKUP($A7,'DMG Tables'!$P$2:$P$35,'DMG Tables'!$O$2:$O$35)*BR$1*LOOKUP(BR$1,'DMG Tables'!$G$2:$G$7,'DMG Tables'!$H$2:$H$7)</f>
        <v>120600</v>
      </c>
      <c r="BS7" s="1">
        <f>LOOKUP($A7,'DMG Tables'!$P$2:$P$35,'DMG Tables'!$O$2:$O$35)*BS$1*LOOKUP(BS$1,'DMG Tables'!$G$2:$G$7,'DMG Tables'!$H$2:$H$7)</f>
        <v>122400</v>
      </c>
      <c r="BT7" s="1">
        <f>LOOKUP($A7,'DMG Tables'!$P$2:$P$35,'DMG Tables'!$O$2:$O$35)*BT$1*LOOKUP(BT$1,'DMG Tables'!$G$2:$G$7,'DMG Tables'!$H$2:$H$7)</f>
        <v>124200</v>
      </c>
      <c r="BU7" s="1">
        <f>LOOKUP($A7,'DMG Tables'!$P$2:$P$35,'DMG Tables'!$O$2:$O$35)*BU$1*LOOKUP(BU$1,'DMG Tables'!$G$2:$G$7,'DMG Tables'!$H$2:$H$7)</f>
        <v>126000</v>
      </c>
      <c r="BV7" s="1">
        <f>LOOKUP($A7,'DMG Tables'!$P$2:$P$35,'DMG Tables'!$O$2:$O$35)*BV$1*LOOKUP(BV$1,'DMG Tables'!$G$2:$G$7,'DMG Tables'!$H$2:$H$7)</f>
        <v>127800</v>
      </c>
      <c r="BW7" s="1">
        <f>LOOKUP($A7,'DMG Tables'!$P$2:$P$35,'DMG Tables'!$O$2:$O$35)*BW$1*LOOKUP(BW$1,'DMG Tables'!$G$2:$G$7,'DMG Tables'!$H$2:$H$7)</f>
        <v>129600</v>
      </c>
      <c r="BX7" s="1">
        <f>LOOKUP($A7,'DMG Tables'!$P$2:$P$35,'DMG Tables'!$O$2:$O$35)*BX$1*LOOKUP(BX$1,'DMG Tables'!$G$2:$G$7,'DMG Tables'!$H$2:$H$7)</f>
        <v>131400</v>
      </c>
      <c r="BY7" s="1">
        <f>LOOKUP($A7,'DMG Tables'!$P$2:$P$35,'DMG Tables'!$O$2:$O$35)*BY$1*LOOKUP(BY$1,'DMG Tables'!$G$2:$G$7,'DMG Tables'!$H$2:$H$7)</f>
        <v>133200</v>
      </c>
      <c r="BZ7" s="1">
        <f>LOOKUP($A7,'DMG Tables'!$P$2:$P$35,'DMG Tables'!$O$2:$O$35)*BZ$1*LOOKUP(BZ$1,'DMG Tables'!$G$2:$G$7,'DMG Tables'!$H$2:$H$7)</f>
        <v>135000</v>
      </c>
      <c r="CA7" s="1">
        <f>LOOKUP($A7,'DMG Tables'!$P$2:$P$35,'DMG Tables'!$O$2:$O$35)*CA$1*LOOKUP(CA$1,'DMG Tables'!$G$2:$G$7,'DMG Tables'!$H$2:$H$7)</f>
        <v>136800</v>
      </c>
      <c r="CB7" s="1">
        <f>LOOKUP($A7,'DMG Tables'!$P$2:$P$35,'DMG Tables'!$O$2:$O$35)*CB$1*LOOKUP(CB$1,'DMG Tables'!$G$2:$G$7,'DMG Tables'!$H$2:$H$7)</f>
        <v>138600</v>
      </c>
      <c r="CC7" s="1">
        <f>LOOKUP($A7,'DMG Tables'!$P$2:$P$35,'DMG Tables'!$O$2:$O$35)*CC$1*LOOKUP(CC$1,'DMG Tables'!$G$2:$G$7,'DMG Tables'!$H$2:$H$7)</f>
        <v>140400</v>
      </c>
      <c r="CD7" s="1">
        <f>LOOKUP($A7,'DMG Tables'!$P$2:$P$35,'DMG Tables'!$O$2:$O$35)*CD$1*LOOKUP(CD$1,'DMG Tables'!$G$2:$G$7,'DMG Tables'!$H$2:$H$7)</f>
        <v>142200</v>
      </c>
      <c r="CE7" s="1">
        <f>LOOKUP($A7,'DMG Tables'!$P$2:$P$35,'DMG Tables'!$O$2:$O$35)*CE$1*LOOKUP(CE$1,'DMG Tables'!$G$2:$G$7,'DMG Tables'!$H$2:$H$7)</f>
        <v>144000</v>
      </c>
      <c r="CF7" s="1">
        <f>LOOKUP($A7,'DMG Tables'!$P$2:$P$35,'DMG Tables'!$O$2:$O$35)*CF$1*LOOKUP(CF$1,'DMG Tables'!$G$2:$G$7,'DMG Tables'!$H$2:$H$7)</f>
        <v>145800</v>
      </c>
      <c r="CG7" s="1">
        <f>LOOKUP($A7,'DMG Tables'!$P$2:$P$35,'DMG Tables'!$O$2:$O$35)*CG$1*LOOKUP(CG$1,'DMG Tables'!$G$2:$G$7,'DMG Tables'!$H$2:$H$7)</f>
        <v>147600</v>
      </c>
      <c r="CH7" s="1">
        <f>LOOKUP($A7,'DMG Tables'!$P$2:$P$35,'DMG Tables'!$O$2:$O$35)*CH$1*LOOKUP(CH$1,'DMG Tables'!$G$2:$G$7,'DMG Tables'!$H$2:$H$7)</f>
        <v>149400</v>
      </c>
      <c r="CI7" s="1">
        <f>LOOKUP($A7,'DMG Tables'!$P$2:$P$35,'DMG Tables'!$O$2:$O$35)*CI$1*LOOKUP(CI$1,'DMG Tables'!$G$2:$G$7,'DMG Tables'!$H$2:$H$7)</f>
        <v>151200</v>
      </c>
      <c r="CJ7" s="1">
        <f>LOOKUP($A7,'DMG Tables'!$P$2:$P$35,'DMG Tables'!$O$2:$O$35)*CJ$1*LOOKUP(CJ$1,'DMG Tables'!$G$2:$G$7,'DMG Tables'!$H$2:$H$7)</f>
        <v>153000</v>
      </c>
      <c r="CK7" s="1">
        <f>LOOKUP($A7,'DMG Tables'!$P$2:$P$35,'DMG Tables'!$O$2:$O$35)*CK$1*LOOKUP(CK$1,'DMG Tables'!$G$2:$G$7,'DMG Tables'!$H$2:$H$7)</f>
        <v>154800</v>
      </c>
      <c r="CL7" s="1">
        <f>LOOKUP($A7,'DMG Tables'!$P$2:$P$35,'DMG Tables'!$O$2:$O$35)*CL$1*LOOKUP(CL$1,'DMG Tables'!$G$2:$G$7,'DMG Tables'!$H$2:$H$7)</f>
        <v>156600</v>
      </c>
      <c r="CM7" s="1">
        <f>LOOKUP($A7,'DMG Tables'!$P$2:$P$35,'DMG Tables'!$O$2:$O$35)*CM$1*LOOKUP(CM$1,'DMG Tables'!$G$2:$G$7,'DMG Tables'!$H$2:$H$7)</f>
        <v>158400</v>
      </c>
      <c r="CN7" s="1">
        <f>LOOKUP($A7,'DMG Tables'!$P$2:$P$35,'DMG Tables'!$O$2:$O$35)*CN$1*LOOKUP(CN$1,'DMG Tables'!$G$2:$G$7,'DMG Tables'!$H$2:$H$7)</f>
        <v>160200</v>
      </c>
      <c r="CO7" s="1">
        <f>LOOKUP($A7,'DMG Tables'!$P$2:$P$35,'DMG Tables'!$O$2:$O$35)*CO$1*LOOKUP(CO$1,'DMG Tables'!$G$2:$G$7,'DMG Tables'!$H$2:$H$7)</f>
        <v>162000</v>
      </c>
      <c r="CP7" s="1">
        <f>LOOKUP($A7,'DMG Tables'!$P$2:$P$35,'DMG Tables'!$O$2:$O$35)*CP$1*LOOKUP(CP$1,'DMG Tables'!$G$2:$G$7,'DMG Tables'!$H$2:$H$7)</f>
        <v>163800</v>
      </c>
      <c r="CQ7" s="1">
        <f>LOOKUP($A7,'DMG Tables'!$P$2:$P$35,'DMG Tables'!$O$2:$O$35)*CQ$1*LOOKUP(CQ$1,'DMG Tables'!$G$2:$G$7,'DMG Tables'!$H$2:$H$7)</f>
        <v>165600</v>
      </c>
      <c r="CR7" s="1">
        <f>LOOKUP($A7,'DMG Tables'!$P$2:$P$35,'DMG Tables'!$O$2:$O$35)*CR$1*LOOKUP(CR$1,'DMG Tables'!$G$2:$G$7,'DMG Tables'!$H$2:$H$7)</f>
        <v>167400</v>
      </c>
      <c r="CS7" s="1">
        <f>LOOKUP($A7,'DMG Tables'!$P$2:$P$35,'DMG Tables'!$O$2:$O$35)*CS$1*LOOKUP(CS$1,'DMG Tables'!$G$2:$G$7,'DMG Tables'!$H$2:$H$7)</f>
        <v>169200</v>
      </c>
      <c r="CT7" s="1">
        <f>LOOKUP($A7,'DMG Tables'!$P$2:$P$35,'DMG Tables'!$O$2:$O$35)*CT$1*LOOKUP(CT$1,'DMG Tables'!$G$2:$G$7,'DMG Tables'!$H$2:$H$7)</f>
        <v>171000</v>
      </c>
      <c r="CU7" s="1">
        <f>LOOKUP($A7,'DMG Tables'!$P$2:$P$35,'DMG Tables'!$O$2:$O$35)*CU$1*LOOKUP(CU$1,'DMG Tables'!$G$2:$G$7,'DMG Tables'!$H$2:$H$7)</f>
        <v>172800</v>
      </c>
      <c r="CV7" s="1">
        <f>LOOKUP($A7,'DMG Tables'!$P$2:$P$35,'DMG Tables'!$O$2:$O$35)*CV$1*LOOKUP(CV$1,'DMG Tables'!$G$2:$G$7,'DMG Tables'!$H$2:$H$7)</f>
        <v>174600</v>
      </c>
      <c r="CW7" s="1">
        <f>LOOKUP($A7,'DMG Tables'!$P$2:$P$35,'DMG Tables'!$O$2:$O$35)*CW$1*LOOKUP(CW$1,'DMG Tables'!$G$2:$G$7,'DMG Tables'!$H$2:$H$7)</f>
        <v>176400</v>
      </c>
      <c r="CX7" s="1">
        <f>LOOKUP($A7,'DMG Tables'!$P$2:$P$35,'DMG Tables'!$O$2:$O$35)*CX$1*LOOKUP(CX$1,'DMG Tables'!$G$2:$G$7,'DMG Tables'!$H$2:$H$7)</f>
        <v>178200</v>
      </c>
      <c r="CY7" s="1">
        <f>LOOKUP($A7,'DMG Tables'!$P$2:$P$35,'DMG Tables'!$O$2:$O$35)*CY$1*LOOKUP(CY$1,'DMG Tables'!$G$2:$G$7,'DMG Tables'!$H$2:$H$7)</f>
        <v>180000</v>
      </c>
      <c r="CZ7" s="1">
        <f>LOOKUP($A7,'DMG Tables'!$P$2:$P$35,'DMG Tables'!$O$2:$O$35)*CZ$1*LOOKUP(CZ$1,'DMG Tables'!$G$2:$G$7,'DMG Tables'!$H$2:$H$7)</f>
        <v>181800</v>
      </c>
      <c r="DA7" s="1">
        <f>LOOKUP($A7,'DMG Tables'!$P$2:$P$35,'DMG Tables'!$O$2:$O$35)*DA$1*LOOKUP(DA$1,'DMG Tables'!$G$2:$G$7,'DMG Tables'!$H$2:$H$7)</f>
        <v>183600</v>
      </c>
      <c r="DB7" s="1">
        <f>LOOKUP($A7,'DMG Tables'!$P$2:$P$35,'DMG Tables'!$O$2:$O$35)*DB$1*LOOKUP(DB$1,'DMG Tables'!$G$2:$G$7,'DMG Tables'!$H$2:$H$7)</f>
        <v>185400</v>
      </c>
      <c r="DC7" s="1">
        <f>LOOKUP($A7,'DMG Tables'!$P$2:$P$35,'DMG Tables'!$O$2:$O$35)*DC$1*LOOKUP(DC$1,'DMG Tables'!$G$2:$G$7,'DMG Tables'!$H$2:$H$7)</f>
        <v>187200</v>
      </c>
      <c r="DD7" s="1">
        <f>LOOKUP($A7,'DMG Tables'!$P$2:$P$35,'DMG Tables'!$O$2:$O$35)*DD$1*LOOKUP(DD$1,'DMG Tables'!$G$2:$G$7,'DMG Tables'!$H$2:$H$7)</f>
        <v>189000</v>
      </c>
      <c r="DE7" s="1">
        <f>LOOKUP($A7,'DMG Tables'!$P$2:$P$35,'DMG Tables'!$O$2:$O$35)*DE$1*LOOKUP(DE$1,'DMG Tables'!$G$2:$G$7,'DMG Tables'!$H$2:$H$7)</f>
        <v>190800</v>
      </c>
      <c r="DF7" s="1">
        <f>LOOKUP($A7,'DMG Tables'!$P$2:$P$35,'DMG Tables'!$O$2:$O$35)*DF$1*LOOKUP(DF$1,'DMG Tables'!$G$2:$G$7,'DMG Tables'!$H$2:$H$7)</f>
        <v>192600</v>
      </c>
      <c r="DG7" s="1">
        <f>LOOKUP($A7,'DMG Tables'!$P$2:$P$35,'DMG Tables'!$O$2:$O$35)*DG$1*LOOKUP(DG$1,'DMG Tables'!$G$2:$G$7,'DMG Tables'!$H$2:$H$7)</f>
        <v>194400</v>
      </c>
      <c r="DH7" s="1">
        <f>LOOKUP($A7,'DMG Tables'!$P$2:$P$35,'DMG Tables'!$O$2:$O$35)*DH$1*LOOKUP(DH$1,'DMG Tables'!$G$2:$G$7,'DMG Tables'!$H$2:$H$7)</f>
        <v>196200</v>
      </c>
      <c r="DI7" s="1">
        <f>LOOKUP($A7,'DMG Tables'!$P$2:$P$35,'DMG Tables'!$O$2:$O$35)*DI$1*LOOKUP(DI$1,'DMG Tables'!$G$2:$G$7,'DMG Tables'!$H$2:$H$7)</f>
        <v>198000</v>
      </c>
      <c r="DJ7" s="1">
        <f>LOOKUP($A7,'DMG Tables'!$P$2:$P$35,'DMG Tables'!$O$2:$O$35)*DJ$1*LOOKUP(DJ$1,'DMG Tables'!$G$2:$G$7,'DMG Tables'!$H$2:$H$7)</f>
        <v>199800</v>
      </c>
      <c r="DK7" s="1">
        <f>LOOKUP($A7,'DMG Tables'!$P$2:$P$35,'DMG Tables'!$O$2:$O$35)*DK$1*LOOKUP(DK$1,'DMG Tables'!$G$2:$G$7,'DMG Tables'!$H$2:$H$7)</f>
        <v>201600</v>
      </c>
      <c r="DL7" s="1">
        <f>LOOKUP($A7,'DMG Tables'!$P$2:$P$35,'DMG Tables'!$O$2:$O$35)*DL$1*LOOKUP(DL$1,'DMG Tables'!$G$2:$G$7,'DMG Tables'!$H$2:$H$7)</f>
        <v>203400</v>
      </c>
      <c r="DM7" s="1">
        <f>LOOKUP($A7,'DMG Tables'!$P$2:$P$35,'DMG Tables'!$O$2:$O$35)*DM$1*LOOKUP(DM$1,'DMG Tables'!$G$2:$G$7,'DMG Tables'!$H$2:$H$7)</f>
        <v>205200</v>
      </c>
      <c r="DN7" s="1">
        <f>LOOKUP($A7,'DMG Tables'!$P$2:$P$35,'DMG Tables'!$O$2:$O$35)*DN$1*LOOKUP(DN$1,'DMG Tables'!$G$2:$G$7,'DMG Tables'!$H$2:$H$7)</f>
        <v>207000</v>
      </c>
      <c r="DO7" s="1">
        <f>LOOKUP($A7,'DMG Tables'!$P$2:$P$35,'DMG Tables'!$O$2:$O$35)*DO$1*LOOKUP(DO$1,'DMG Tables'!$G$2:$G$7,'DMG Tables'!$H$2:$H$7)</f>
        <v>208800</v>
      </c>
      <c r="DP7" s="1">
        <f>LOOKUP($A7,'DMG Tables'!$P$2:$P$35,'DMG Tables'!$O$2:$O$35)*DP$1*LOOKUP(DP$1,'DMG Tables'!$G$2:$G$7,'DMG Tables'!$H$2:$H$7)</f>
        <v>210600</v>
      </c>
      <c r="DQ7" s="1">
        <f>LOOKUP($A7,'DMG Tables'!$P$2:$P$35,'DMG Tables'!$O$2:$O$35)*DQ$1*LOOKUP(DQ$1,'DMG Tables'!$G$2:$G$7,'DMG Tables'!$H$2:$H$7)</f>
        <v>212400</v>
      </c>
      <c r="DR7" s="1">
        <f>LOOKUP($A7,'DMG Tables'!$P$2:$P$35,'DMG Tables'!$O$2:$O$35)*DR$1*LOOKUP(DR$1,'DMG Tables'!$G$2:$G$7,'DMG Tables'!$H$2:$H$7)</f>
        <v>214200</v>
      </c>
      <c r="DS7" s="1">
        <f>LOOKUP($A7,'DMG Tables'!$P$2:$P$35,'DMG Tables'!$O$2:$O$35)*DS$1*LOOKUP(DS$1,'DMG Tables'!$G$2:$G$7,'DMG Tables'!$H$2:$H$7)</f>
        <v>216000</v>
      </c>
      <c r="DT7" s="1">
        <f>LOOKUP($A7,'DMG Tables'!$P$2:$P$35,'DMG Tables'!$O$2:$O$35)*DT$1*LOOKUP(DT$1,'DMG Tables'!$G$2:$G$7,'DMG Tables'!$H$2:$H$7)</f>
        <v>217800</v>
      </c>
      <c r="DU7" s="1">
        <f>LOOKUP($A7,'DMG Tables'!$P$2:$P$35,'DMG Tables'!$O$2:$O$35)*DU$1*LOOKUP(DU$1,'DMG Tables'!$G$2:$G$7,'DMG Tables'!$H$2:$H$7)</f>
        <v>219600</v>
      </c>
      <c r="DV7" s="1">
        <f>LOOKUP($A7,'DMG Tables'!$P$2:$P$35,'DMG Tables'!$O$2:$O$35)*DV$1*LOOKUP(DV$1,'DMG Tables'!$G$2:$G$7,'DMG Tables'!$H$2:$H$7)</f>
        <v>221400</v>
      </c>
      <c r="DW7" s="1">
        <f>LOOKUP($A7,'DMG Tables'!$P$2:$P$35,'DMG Tables'!$O$2:$O$35)*DW$1*LOOKUP(DW$1,'DMG Tables'!$G$2:$G$7,'DMG Tables'!$H$2:$H$7)</f>
        <v>223200</v>
      </c>
      <c r="DX7" s="1">
        <f>LOOKUP($A7,'DMG Tables'!$P$2:$P$35,'DMG Tables'!$O$2:$O$35)*DX$1*LOOKUP(DX$1,'DMG Tables'!$G$2:$G$7,'DMG Tables'!$H$2:$H$7)</f>
        <v>225000</v>
      </c>
      <c r="DY7" s="1">
        <f>LOOKUP($A7,'DMG Tables'!$P$2:$P$35,'DMG Tables'!$O$2:$O$35)*DY$1*LOOKUP(DY$1,'DMG Tables'!$G$2:$G$7,'DMG Tables'!$H$2:$H$7)</f>
        <v>226800</v>
      </c>
      <c r="DZ7" s="1">
        <f>LOOKUP($A7,'DMG Tables'!$P$2:$P$35,'DMG Tables'!$O$2:$O$35)*DZ$1*LOOKUP(DZ$1,'DMG Tables'!$G$2:$G$7,'DMG Tables'!$H$2:$H$7)</f>
        <v>228600</v>
      </c>
      <c r="EA7" s="1">
        <f>LOOKUP($A7,'DMG Tables'!$P$2:$P$35,'DMG Tables'!$O$2:$O$35)*EA$1*LOOKUP(EA$1,'DMG Tables'!$G$2:$G$7,'DMG Tables'!$H$2:$H$7)</f>
        <v>230400</v>
      </c>
      <c r="EB7" s="1">
        <f>LOOKUP($A7,'DMG Tables'!$P$2:$P$35,'DMG Tables'!$O$2:$O$35)*EB$1*LOOKUP(EB$1,'DMG Tables'!$G$2:$G$7,'DMG Tables'!$H$2:$H$7)</f>
        <v>232200</v>
      </c>
      <c r="EC7" s="1">
        <f>LOOKUP($A7,'DMG Tables'!$P$2:$P$35,'DMG Tables'!$O$2:$O$35)*EC$1*LOOKUP(EC$1,'DMG Tables'!$G$2:$G$7,'DMG Tables'!$H$2:$H$7)</f>
        <v>234000</v>
      </c>
      <c r="ED7" s="1">
        <f>LOOKUP($A7,'DMG Tables'!$P$2:$P$35,'DMG Tables'!$O$2:$O$35)*ED$1*LOOKUP(ED$1,'DMG Tables'!$G$2:$G$7,'DMG Tables'!$H$2:$H$7)</f>
        <v>235800</v>
      </c>
      <c r="EE7" s="1">
        <f>LOOKUP($A7,'DMG Tables'!$P$2:$P$35,'DMG Tables'!$O$2:$O$35)*EE$1*LOOKUP(EE$1,'DMG Tables'!$G$2:$G$7,'DMG Tables'!$H$2:$H$7)</f>
        <v>237600</v>
      </c>
      <c r="EF7" s="1">
        <f>LOOKUP($A7,'DMG Tables'!$P$2:$P$35,'DMG Tables'!$O$2:$O$35)*EF$1*LOOKUP(EF$1,'DMG Tables'!$G$2:$G$7,'DMG Tables'!$H$2:$H$7)</f>
        <v>239400</v>
      </c>
      <c r="EG7" s="1">
        <f>LOOKUP($A7,'DMG Tables'!$P$2:$P$35,'DMG Tables'!$O$2:$O$35)*EG$1*LOOKUP(EG$1,'DMG Tables'!$G$2:$G$7,'DMG Tables'!$H$2:$H$7)</f>
        <v>241200</v>
      </c>
      <c r="EH7" s="1">
        <f>LOOKUP($A7,'DMG Tables'!$P$2:$P$35,'DMG Tables'!$O$2:$O$35)*EH$1*LOOKUP(EH$1,'DMG Tables'!$G$2:$G$7,'DMG Tables'!$H$2:$H$7)</f>
        <v>243000</v>
      </c>
      <c r="EI7" s="1">
        <f>LOOKUP($A7,'DMG Tables'!$P$2:$P$35,'DMG Tables'!$O$2:$O$35)*EI$1*LOOKUP(EI$1,'DMG Tables'!$G$2:$G$7,'DMG Tables'!$H$2:$H$7)</f>
        <v>244800</v>
      </c>
      <c r="EJ7" s="1">
        <f>LOOKUP($A7,'DMG Tables'!$P$2:$P$35,'DMG Tables'!$O$2:$O$35)*EJ$1*LOOKUP(EJ$1,'DMG Tables'!$G$2:$G$7,'DMG Tables'!$H$2:$H$7)</f>
        <v>246600</v>
      </c>
      <c r="EK7" s="1">
        <f>LOOKUP($A7,'DMG Tables'!$P$2:$P$35,'DMG Tables'!$O$2:$O$35)*EK$1*LOOKUP(EK$1,'DMG Tables'!$G$2:$G$7,'DMG Tables'!$H$2:$H$7)</f>
        <v>248400</v>
      </c>
      <c r="EL7" s="1">
        <f>LOOKUP($A7,'DMG Tables'!$P$2:$P$35,'DMG Tables'!$O$2:$O$35)*EL$1*LOOKUP(EL$1,'DMG Tables'!$G$2:$G$7,'DMG Tables'!$H$2:$H$7)</f>
        <v>250200</v>
      </c>
      <c r="EM7" s="1">
        <f>LOOKUP($A7,'DMG Tables'!$P$2:$P$35,'DMG Tables'!$O$2:$O$35)*EM$1*LOOKUP(EM$1,'DMG Tables'!$G$2:$G$7,'DMG Tables'!$H$2:$H$7)</f>
        <v>252000</v>
      </c>
      <c r="EN7" s="1">
        <f>LOOKUP($A7,'DMG Tables'!$P$2:$P$35,'DMG Tables'!$O$2:$O$35)*EN$1*LOOKUP(EN$1,'DMG Tables'!$G$2:$G$7,'DMG Tables'!$H$2:$H$7)</f>
        <v>253800</v>
      </c>
      <c r="EO7" s="1">
        <f>LOOKUP($A7,'DMG Tables'!$P$2:$P$35,'DMG Tables'!$O$2:$O$35)*EO$1*LOOKUP(EO$1,'DMG Tables'!$G$2:$G$7,'DMG Tables'!$H$2:$H$7)</f>
        <v>255600</v>
      </c>
      <c r="EP7" s="1">
        <f>LOOKUP($A7,'DMG Tables'!$P$2:$P$35,'DMG Tables'!$O$2:$O$35)*EP$1*LOOKUP(EP$1,'DMG Tables'!$G$2:$G$7,'DMG Tables'!$H$2:$H$7)</f>
        <v>257400</v>
      </c>
      <c r="EQ7" s="1">
        <f>LOOKUP($A7,'DMG Tables'!$P$2:$P$35,'DMG Tables'!$O$2:$O$35)*EQ$1*LOOKUP(EQ$1,'DMG Tables'!$G$2:$G$7,'DMG Tables'!$H$2:$H$7)</f>
        <v>259200</v>
      </c>
      <c r="ER7" s="1">
        <f>LOOKUP($A7,'DMG Tables'!$P$2:$P$35,'DMG Tables'!$O$2:$O$35)*ER$1*LOOKUP(ER$1,'DMG Tables'!$G$2:$G$7,'DMG Tables'!$H$2:$H$7)</f>
        <v>261000</v>
      </c>
      <c r="ES7" s="1">
        <f>LOOKUP($A7,'DMG Tables'!$P$2:$P$35,'DMG Tables'!$O$2:$O$35)*ES$1*LOOKUP(ES$1,'DMG Tables'!$G$2:$G$7,'DMG Tables'!$H$2:$H$7)</f>
        <v>262800</v>
      </c>
      <c r="ET7" s="1">
        <f>LOOKUP($A7,'DMG Tables'!$P$2:$P$35,'DMG Tables'!$O$2:$O$35)*ET$1*LOOKUP(ET$1,'DMG Tables'!$G$2:$G$7,'DMG Tables'!$H$2:$H$7)</f>
        <v>264600</v>
      </c>
      <c r="EU7" s="1">
        <f>LOOKUP($A7,'DMG Tables'!$P$2:$P$35,'DMG Tables'!$O$2:$O$35)*EU$1*LOOKUP(EU$1,'DMG Tables'!$G$2:$G$7,'DMG Tables'!$H$2:$H$7)</f>
        <v>266400</v>
      </c>
      <c r="EV7" s="1">
        <f>LOOKUP($A7,'DMG Tables'!$P$2:$P$35,'DMG Tables'!$O$2:$O$35)*EV$1*LOOKUP(EV$1,'DMG Tables'!$G$2:$G$7,'DMG Tables'!$H$2:$H$7)</f>
        <v>268200</v>
      </c>
      <c r="EW7" s="1">
        <f>LOOKUP($A7,'DMG Tables'!$P$2:$P$35,'DMG Tables'!$O$2:$O$35)*EW$1*LOOKUP(EW$1,'DMG Tables'!$G$2:$G$7,'DMG Tables'!$H$2:$H$7)</f>
        <v>270000</v>
      </c>
      <c r="EX7" s="1">
        <f>LOOKUP($A7,'DMG Tables'!$P$2:$P$35,'DMG Tables'!$O$2:$O$35)*EX$1*LOOKUP(EX$1,'DMG Tables'!$G$2:$G$7,'DMG Tables'!$H$2:$H$7)</f>
        <v>271800</v>
      </c>
      <c r="EY7" s="1">
        <f>LOOKUP($A7,'DMG Tables'!$P$2:$P$35,'DMG Tables'!$O$2:$O$35)*EY$1*LOOKUP(EY$1,'DMG Tables'!$G$2:$G$7,'DMG Tables'!$H$2:$H$7)</f>
        <v>273600</v>
      </c>
      <c r="EZ7" s="1">
        <f>LOOKUP($A7,'DMG Tables'!$P$2:$P$35,'DMG Tables'!$O$2:$O$35)*EZ$1*LOOKUP(EZ$1,'DMG Tables'!$G$2:$G$7,'DMG Tables'!$H$2:$H$7)</f>
        <v>275400</v>
      </c>
      <c r="FA7" s="1">
        <f>LOOKUP($A7,'DMG Tables'!$P$2:$P$35,'DMG Tables'!$O$2:$O$35)*FA$1*LOOKUP(FA$1,'DMG Tables'!$G$2:$G$7,'DMG Tables'!$H$2:$H$7)</f>
        <v>277200</v>
      </c>
      <c r="FB7" s="1">
        <f>LOOKUP($A7,'DMG Tables'!$P$2:$P$35,'DMG Tables'!$O$2:$O$35)*FB$1*LOOKUP(FB$1,'DMG Tables'!$G$2:$G$7,'DMG Tables'!$H$2:$H$7)</f>
        <v>279000</v>
      </c>
      <c r="FC7" s="1">
        <f>LOOKUP($A7,'DMG Tables'!$P$2:$P$35,'DMG Tables'!$O$2:$O$35)*FC$1*LOOKUP(FC$1,'DMG Tables'!$G$2:$G$7,'DMG Tables'!$H$2:$H$7)</f>
        <v>280800</v>
      </c>
      <c r="FD7" s="1">
        <f>LOOKUP($A7,'DMG Tables'!$P$2:$P$35,'DMG Tables'!$O$2:$O$35)*FD$1*LOOKUP(FD$1,'DMG Tables'!$G$2:$G$7,'DMG Tables'!$H$2:$H$7)</f>
        <v>282600</v>
      </c>
      <c r="FE7" s="1">
        <f>LOOKUP($A7,'DMG Tables'!$P$2:$P$35,'DMG Tables'!$O$2:$O$35)*FE$1*LOOKUP(FE$1,'DMG Tables'!$G$2:$G$7,'DMG Tables'!$H$2:$H$7)</f>
        <v>284400</v>
      </c>
      <c r="FF7" s="1">
        <f>LOOKUP($A7,'DMG Tables'!$P$2:$P$35,'DMG Tables'!$O$2:$O$35)*FF$1*LOOKUP(FF$1,'DMG Tables'!$G$2:$G$7,'DMG Tables'!$H$2:$H$7)</f>
        <v>286200</v>
      </c>
      <c r="FG7" s="1">
        <f>LOOKUP($A7,'DMG Tables'!$P$2:$P$35,'DMG Tables'!$O$2:$O$35)*FG$1*LOOKUP(FG$1,'DMG Tables'!$G$2:$G$7,'DMG Tables'!$H$2:$H$7)</f>
        <v>288000</v>
      </c>
      <c r="FH7" s="1">
        <f>LOOKUP($A7,'DMG Tables'!$P$2:$P$35,'DMG Tables'!$O$2:$O$35)*FH$1*LOOKUP(FH$1,'DMG Tables'!$G$2:$G$7,'DMG Tables'!$H$2:$H$7)</f>
        <v>289800</v>
      </c>
      <c r="FI7" s="1">
        <f>LOOKUP($A7,'DMG Tables'!$P$2:$P$35,'DMG Tables'!$O$2:$O$35)*FI$1*LOOKUP(FI$1,'DMG Tables'!$G$2:$G$7,'DMG Tables'!$H$2:$H$7)</f>
        <v>291600</v>
      </c>
      <c r="FJ7" s="1">
        <f>LOOKUP($A7,'DMG Tables'!$P$2:$P$35,'DMG Tables'!$O$2:$O$35)*FJ$1*LOOKUP(FJ$1,'DMG Tables'!$G$2:$G$7,'DMG Tables'!$H$2:$H$7)</f>
        <v>293400</v>
      </c>
      <c r="FK7" s="1">
        <f>LOOKUP($A7,'DMG Tables'!$P$2:$P$35,'DMG Tables'!$O$2:$O$35)*FK$1*LOOKUP(FK$1,'DMG Tables'!$G$2:$G$7,'DMG Tables'!$H$2:$H$7)</f>
        <v>295200</v>
      </c>
      <c r="FL7" s="1">
        <f>LOOKUP($A7,'DMG Tables'!$P$2:$P$35,'DMG Tables'!$O$2:$O$35)*FL$1*LOOKUP(FL$1,'DMG Tables'!$G$2:$G$7,'DMG Tables'!$H$2:$H$7)</f>
        <v>297000</v>
      </c>
      <c r="FM7" s="1">
        <f>LOOKUP($A7,'DMG Tables'!$P$2:$P$35,'DMG Tables'!$O$2:$O$35)*FM$1*LOOKUP(FM$1,'DMG Tables'!$G$2:$G$7,'DMG Tables'!$H$2:$H$7)</f>
        <v>298800</v>
      </c>
      <c r="FN7" s="1">
        <f>LOOKUP($A7,'DMG Tables'!$P$2:$P$35,'DMG Tables'!$O$2:$O$35)*FN$1*LOOKUP(FN$1,'DMG Tables'!$G$2:$G$7,'DMG Tables'!$H$2:$H$7)</f>
        <v>300600</v>
      </c>
      <c r="FO7" s="1">
        <f>LOOKUP($A7,'DMG Tables'!$P$2:$P$35,'DMG Tables'!$O$2:$O$35)*FO$1*LOOKUP(FO$1,'DMG Tables'!$G$2:$G$7,'DMG Tables'!$H$2:$H$7)</f>
        <v>302400</v>
      </c>
      <c r="FP7" s="1">
        <f>LOOKUP($A7,'DMG Tables'!$P$2:$P$35,'DMG Tables'!$O$2:$O$35)*FP$1*LOOKUP(FP$1,'DMG Tables'!$G$2:$G$7,'DMG Tables'!$H$2:$H$7)</f>
        <v>304200</v>
      </c>
      <c r="FQ7" s="1">
        <f>LOOKUP($A7,'DMG Tables'!$P$2:$P$35,'DMG Tables'!$O$2:$O$35)*FQ$1*LOOKUP(FQ$1,'DMG Tables'!$G$2:$G$7,'DMG Tables'!$H$2:$H$7)</f>
        <v>306000</v>
      </c>
      <c r="FR7" s="1">
        <f>LOOKUP($A7,'DMG Tables'!$P$2:$P$35,'DMG Tables'!$O$2:$O$35)*FR$1*LOOKUP(FR$1,'DMG Tables'!$G$2:$G$7,'DMG Tables'!$H$2:$H$7)</f>
        <v>307800</v>
      </c>
      <c r="FS7" s="1">
        <f>LOOKUP($A7,'DMG Tables'!$P$2:$P$35,'DMG Tables'!$O$2:$O$35)*FS$1*LOOKUP(FS$1,'DMG Tables'!$G$2:$G$7,'DMG Tables'!$H$2:$H$7)</f>
        <v>309600</v>
      </c>
      <c r="FT7" s="1">
        <f>LOOKUP($A7,'DMG Tables'!$P$2:$P$35,'DMG Tables'!$O$2:$O$35)*FT$1*LOOKUP(FT$1,'DMG Tables'!$G$2:$G$7,'DMG Tables'!$H$2:$H$7)</f>
        <v>311400</v>
      </c>
      <c r="FU7" s="1">
        <f>LOOKUP($A7,'DMG Tables'!$P$2:$P$35,'DMG Tables'!$O$2:$O$35)*FU$1*LOOKUP(FU$1,'DMG Tables'!$G$2:$G$7,'DMG Tables'!$H$2:$H$7)</f>
        <v>313200</v>
      </c>
      <c r="FV7" s="1">
        <f>LOOKUP($A7,'DMG Tables'!$P$2:$P$35,'DMG Tables'!$O$2:$O$35)*FV$1*LOOKUP(FV$1,'DMG Tables'!$G$2:$G$7,'DMG Tables'!$H$2:$H$7)</f>
        <v>315000</v>
      </c>
      <c r="FW7" s="1">
        <f>LOOKUP($A7,'DMG Tables'!$P$2:$P$35,'DMG Tables'!$O$2:$O$35)*FW$1*LOOKUP(FW$1,'DMG Tables'!$G$2:$G$7,'DMG Tables'!$H$2:$H$7)</f>
        <v>316800</v>
      </c>
      <c r="FX7" s="1">
        <f>LOOKUP($A7,'DMG Tables'!$P$2:$P$35,'DMG Tables'!$O$2:$O$35)*FX$1*LOOKUP(FX$1,'DMG Tables'!$G$2:$G$7,'DMG Tables'!$H$2:$H$7)</f>
        <v>318600</v>
      </c>
      <c r="FY7" s="1">
        <f>LOOKUP($A7,'DMG Tables'!$P$2:$P$35,'DMG Tables'!$O$2:$O$35)*FY$1*LOOKUP(FY$1,'DMG Tables'!$G$2:$G$7,'DMG Tables'!$H$2:$H$7)</f>
        <v>320400</v>
      </c>
      <c r="FZ7" s="1">
        <f>LOOKUP($A7,'DMG Tables'!$P$2:$P$35,'DMG Tables'!$O$2:$O$35)*FZ$1*LOOKUP(FZ$1,'DMG Tables'!$G$2:$G$7,'DMG Tables'!$H$2:$H$7)</f>
        <v>322200</v>
      </c>
      <c r="GA7" s="1">
        <f>LOOKUP($A7,'DMG Tables'!$P$2:$P$35,'DMG Tables'!$O$2:$O$35)*GA$1*LOOKUP(GA$1,'DMG Tables'!$G$2:$G$7,'DMG Tables'!$H$2:$H$7)</f>
        <v>324000</v>
      </c>
      <c r="GB7" s="1">
        <f>LOOKUP($A7,'DMG Tables'!$P$2:$P$35,'DMG Tables'!$O$2:$O$35)*GB$1*LOOKUP(GB$1,'DMG Tables'!$G$2:$G$7,'DMG Tables'!$H$2:$H$7)</f>
        <v>325800</v>
      </c>
      <c r="GC7" s="1">
        <f>LOOKUP($A7,'DMG Tables'!$P$2:$P$35,'DMG Tables'!$O$2:$O$35)*GC$1*LOOKUP(GC$1,'DMG Tables'!$G$2:$G$7,'DMG Tables'!$H$2:$H$7)</f>
        <v>327600</v>
      </c>
      <c r="GD7" s="1">
        <f>LOOKUP($A7,'DMG Tables'!$P$2:$P$35,'DMG Tables'!$O$2:$O$35)*GD$1*LOOKUP(GD$1,'DMG Tables'!$G$2:$G$7,'DMG Tables'!$H$2:$H$7)</f>
        <v>329400</v>
      </c>
      <c r="GE7" s="1">
        <f>LOOKUP($A7,'DMG Tables'!$P$2:$P$35,'DMG Tables'!$O$2:$O$35)*GE$1*LOOKUP(GE$1,'DMG Tables'!$G$2:$G$7,'DMG Tables'!$H$2:$H$7)</f>
        <v>331200</v>
      </c>
      <c r="GF7" s="1">
        <f>LOOKUP($A7,'DMG Tables'!$P$2:$P$35,'DMG Tables'!$O$2:$O$35)*GF$1*LOOKUP(GF$1,'DMG Tables'!$G$2:$G$7,'DMG Tables'!$H$2:$H$7)</f>
        <v>333000</v>
      </c>
      <c r="GG7" s="1">
        <f>LOOKUP($A7,'DMG Tables'!$P$2:$P$35,'DMG Tables'!$O$2:$O$35)*GG$1*LOOKUP(GG$1,'DMG Tables'!$G$2:$G$7,'DMG Tables'!$H$2:$H$7)</f>
        <v>334800</v>
      </c>
      <c r="GH7" s="1">
        <f>LOOKUP($A7,'DMG Tables'!$P$2:$P$35,'DMG Tables'!$O$2:$O$35)*GH$1*LOOKUP(GH$1,'DMG Tables'!$G$2:$G$7,'DMG Tables'!$H$2:$H$7)</f>
        <v>336600</v>
      </c>
      <c r="GI7" s="1">
        <f>LOOKUP($A7,'DMG Tables'!$P$2:$P$35,'DMG Tables'!$O$2:$O$35)*GI$1*LOOKUP(GI$1,'DMG Tables'!$G$2:$G$7,'DMG Tables'!$H$2:$H$7)</f>
        <v>338400</v>
      </c>
      <c r="GJ7" s="1">
        <f>LOOKUP($A7,'DMG Tables'!$P$2:$P$35,'DMG Tables'!$O$2:$O$35)*GJ$1*LOOKUP(GJ$1,'DMG Tables'!$G$2:$G$7,'DMG Tables'!$H$2:$H$7)</f>
        <v>340200</v>
      </c>
      <c r="GK7" s="1">
        <f>LOOKUP($A7,'DMG Tables'!$P$2:$P$35,'DMG Tables'!$O$2:$O$35)*GK$1*LOOKUP(GK$1,'DMG Tables'!$G$2:$G$7,'DMG Tables'!$H$2:$H$7)</f>
        <v>342000</v>
      </c>
      <c r="GL7" s="1">
        <f>LOOKUP($A7,'DMG Tables'!$P$2:$P$35,'DMG Tables'!$O$2:$O$35)*GL$1*LOOKUP(GL$1,'DMG Tables'!$G$2:$G$7,'DMG Tables'!$H$2:$H$7)</f>
        <v>343800</v>
      </c>
      <c r="GM7" s="1">
        <f>LOOKUP($A7,'DMG Tables'!$P$2:$P$35,'DMG Tables'!$O$2:$O$35)*GM$1*LOOKUP(GM$1,'DMG Tables'!$G$2:$G$7,'DMG Tables'!$H$2:$H$7)</f>
        <v>345600</v>
      </c>
      <c r="GN7" s="1">
        <f>LOOKUP($A7,'DMG Tables'!$P$2:$P$35,'DMG Tables'!$O$2:$O$35)*GN$1*LOOKUP(GN$1,'DMG Tables'!$G$2:$G$7,'DMG Tables'!$H$2:$H$7)</f>
        <v>347400</v>
      </c>
      <c r="GO7" s="1">
        <f>LOOKUP($A7,'DMG Tables'!$P$2:$P$35,'DMG Tables'!$O$2:$O$35)*GO$1*LOOKUP(GO$1,'DMG Tables'!$G$2:$G$7,'DMG Tables'!$H$2:$H$7)</f>
        <v>349200</v>
      </c>
      <c r="GP7" s="1">
        <f>LOOKUP($A7,'DMG Tables'!$P$2:$P$35,'DMG Tables'!$O$2:$O$35)*GP$1*LOOKUP(GP$1,'DMG Tables'!$G$2:$G$7,'DMG Tables'!$H$2:$H$7)</f>
        <v>351000</v>
      </c>
      <c r="GQ7" s="1">
        <f>LOOKUP($A7,'DMG Tables'!$P$2:$P$35,'DMG Tables'!$O$2:$O$35)*GQ$1*LOOKUP(GQ$1,'DMG Tables'!$G$2:$G$7,'DMG Tables'!$H$2:$H$7)</f>
        <v>352800</v>
      </c>
      <c r="GR7" s="1">
        <f>LOOKUP($A7,'DMG Tables'!$P$2:$P$35,'DMG Tables'!$O$2:$O$35)*GR$1*LOOKUP(GR$1,'DMG Tables'!$G$2:$G$7,'DMG Tables'!$H$2:$H$7)</f>
        <v>354600</v>
      </c>
      <c r="GS7" s="1">
        <f>LOOKUP($A7,'DMG Tables'!$P$2:$P$35,'DMG Tables'!$O$2:$O$35)*GS$1*LOOKUP(GS$1,'DMG Tables'!$G$2:$G$7,'DMG Tables'!$H$2:$H$7)</f>
        <v>356400</v>
      </c>
      <c r="GT7" s="1">
        <f>LOOKUP($A7,'DMG Tables'!$P$2:$P$35,'DMG Tables'!$O$2:$O$35)*GT$1*LOOKUP(GT$1,'DMG Tables'!$G$2:$G$7,'DMG Tables'!$H$2:$H$7)</f>
        <v>358200</v>
      </c>
      <c r="GU7" s="1">
        <f>LOOKUP($A7,'DMG Tables'!$P$2:$P$35,'DMG Tables'!$O$2:$O$35)*GU$1*LOOKUP(GU$1,'DMG Tables'!$G$2:$G$7,'DMG Tables'!$H$2:$H$7)</f>
        <v>360000</v>
      </c>
      <c r="GV7" s="1">
        <f>LOOKUP($A7,'DMG Tables'!$P$2:$P$35,'DMG Tables'!$O$2:$O$35)*GV$1*LOOKUP(GV$1,'DMG Tables'!$G$2:$G$7,'DMG Tables'!$H$2:$H$7)</f>
        <v>361800</v>
      </c>
      <c r="GW7" s="1">
        <f>LOOKUP($A7,'DMG Tables'!$P$2:$P$35,'DMG Tables'!$O$2:$O$35)*GW$1*LOOKUP(GW$1,'DMG Tables'!$G$2:$G$7,'DMG Tables'!$H$2:$H$7)</f>
        <v>363600</v>
      </c>
      <c r="GX7" s="1">
        <f>LOOKUP($A7,'DMG Tables'!$P$2:$P$35,'DMG Tables'!$O$2:$O$35)*GX$1*LOOKUP(GX$1,'DMG Tables'!$G$2:$G$7,'DMG Tables'!$H$2:$H$7)</f>
        <v>365400</v>
      </c>
      <c r="GY7" s="1">
        <f>LOOKUP($A7,'DMG Tables'!$P$2:$P$35,'DMG Tables'!$O$2:$O$35)*GY$1*LOOKUP(GY$1,'DMG Tables'!$G$2:$G$7,'DMG Tables'!$H$2:$H$7)</f>
        <v>367200</v>
      </c>
      <c r="GZ7" s="1">
        <f>LOOKUP($A7,'DMG Tables'!$P$2:$P$35,'DMG Tables'!$O$2:$O$35)*GZ$1*LOOKUP(GZ$1,'DMG Tables'!$G$2:$G$7,'DMG Tables'!$H$2:$H$7)</f>
        <v>369000</v>
      </c>
      <c r="HA7" s="1">
        <f>LOOKUP($A7,'DMG Tables'!$P$2:$P$35,'DMG Tables'!$O$2:$O$35)*HA$1*LOOKUP(HA$1,'DMG Tables'!$G$2:$G$7,'DMG Tables'!$H$2:$H$7)</f>
        <v>370800</v>
      </c>
      <c r="HB7" s="1">
        <f>LOOKUP($A7,'DMG Tables'!$P$2:$P$35,'DMG Tables'!$O$2:$O$35)*HB$1*LOOKUP(HB$1,'DMG Tables'!$G$2:$G$7,'DMG Tables'!$H$2:$H$7)</f>
        <v>372600</v>
      </c>
      <c r="HC7" s="1">
        <f>LOOKUP($A7,'DMG Tables'!$P$2:$P$35,'DMG Tables'!$O$2:$O$35)*HC$1*LOOKUP(HC$1,'DMG Tables'!$G$2:$G$7,'DMG Tables'!$H$2:$H$7)</f>
        <v>374400</v>
      </c>
      <c r="HD7" s="1">
        <f>LOOKUP($A7,'DMG Tables'!$P$2:$P$35,'DMG Tables'!$O$2:$O$35)*HD$1*LOOKUP(HD$1,'DMG Tables'!$G$2:$G$7,'DMG Tables'!$H$2:$H$7)</f>
        <v>376200</v>
      </c>
      <c r="HE7" s="1">
        <f>LOOKUP($A7,'DMG Tables'!$P$2:$P$35,'DMG Tables'!$O$2:$O$35)*HE$1*LOOKUP(HE$1,'DMG Tables'!$G$2:$G$7,'DMG Tables'!$H$2:$H$7)</f>
        <v>378000</v>
      </c>
      <c r="HF7" s="1">
        <f>LOOKUP($A7,'DMG Tables'!$P$2:$P$35,'DMG Tables'!$O$2:$O$35)*HF$1*LOOKUP(HF$1,'DMG Tables'!$G$2:$G$7,'DMG Tables'!$H$2:$H$7)</f>
        <v>379800</v>
      </c>
      <c r="HG7" s="1">
        <f>LOOKUP($A7,'DMG Tables'!$P$2:$P$35,'DMG Tables'!$O$2:$O$35)*HG$1*LOOKUP(HG$1,'DMG Tables'!$G$2:$G$7,'DMG Tables'!$H$2:$H$7)</f>
        <v>381600</v>
      </c>
      <c r="HH7" s="1">
        <f>LOOKUP($A7,'DMG Tables'!$P$2:$P$35,'DMG Tables'!$O$2:$O$35)*HH$1*LOOKUP(HH$1,'DMG Tables'!$G$2:$G$7,'DMG Tables'!$H$2:$H$7)</f>
        <v>383400</v>
      </c>
      <c r="HI7" s="1">
        <f>LOOKUP($A7,'DMG Tables'!$P$2:$P$35,'DMG Tables'!$O$2:$O$35)*HI$1*LOOKUP(HI$1,'DMG Tables'!$G$2:$G$7,'DMG Tables'!$H$2:$H$7)</f>
        <v>385200</v>
      </c>
      <c r="HJ7" s="1">
        <f>LOOKUP($A7,'DMG Tables'!$P$2:$P$35,'DMG Tables'!$O$2:$O$35)*HJ$1*LOOKUP(HJ$1,'DMG Tables'!$G$2:$G$7,'DMG Tables'!$H$2:$H$7)</f>
        <v>387000</v>
      </c>
      <c r="HK7" s="1">
        <f>LOOKUP($A7,'DMG Tables'!$P$2:$P$35,'DMG Tables'!$O$2:$O$35)*HK$1*LOOKUP(HK$1,'DMG Tables'!$G$2:$G$7,'DMG Tables'!$H$2:$H$7)</f>
        <v>388800</v>
      </c>
      <c r="HL7" s="1">
        <f>LOOKUP($A7,'DMG Tables'!$P$2:$P$35,'DMG Tables'!$O$2:$O$35)*HL$1*LOOKUP(HL$1,'DMG Tables'!$G$2:$G$7,'DMG Tables'!$H$2:$H$7)</f>
        <v>390600</v>
      </c>
      <c r="HM7" s="1">
        <f>LOOKUP($A7,'DMG Tables'!$P$2:$P$35,'DMG Tables'!$O$2:$O$35)*HM$1*LOOKUP(HM$1,'DMG Tables'!$G$2:$G$7,'DMG Tables'!$H$2:$H$7)</f>
        <v>392400</v>
      </c>
      <c r="HN7" s="1">
        <f>LOOKUP($A7,'DMG Tables'!$P$2:$P$35,'DMG Tables'!$O$2:$O$35)*HN$1*LOOKUP(HN$1,'DMG Tables'!$G$2:$G$7,'DMG Tables'!$H$2:$H$7)</f>
        <v>394200</v>
      </c>
      <c r="HO7" s="1">
        <f>LOOKUP($A7,'DMG Tables'!$P$2:$P$35,'DMG Tables'!$O$2:$O$35)*HO$1*LOOKUP(HO$1,'DMG Tables'!$G$2:$G$7,'DMG Tables'!$H$2:$H$7)</f>
        <v>396000</v>
      </c>
      <c r="HP7" s="1">
        <f>LOOKUP($A7,'DMG Tables'!$P$2:$P$35,'DMG Tables'!$O$2:$O$35)*HP$1*LOOKUP(HP$1,'DMG Tables'!$G$2:$G$7,'DMG Tables'!$H$2:$H$7)</f>
        <v>397800</v>
      </c>
      <c r="HQ7" s="1">
        <f>LOOKUP($A7,'DMG Tables'!$P$2:$P$35,'DMG Tables'!$O$2:$O$35)*HQ$1*LOOKUP(HQ$1,'DMG Tables'!$G$2:$G$7,'DMG Tables'!$H$2:$H$7)</f>
        <v>399600</v>
      </c>
      <c r="HR7" s="1">
        <f>LOOKUP($A7,'DMG Tables'!$P$2:$P$35,'DMG Tables'!$O$2:$O$35)*HR$1*LOOKUP(HR$1,'DMG Tables'!$G$2:$G$7,'DMG Tables'!$H$2:$H$7)</f>
        <v>401400</v>
      </c>
      <c r="HS7" s="1">
        <f>LOOKUP($A7,'DMG Tables'!$P$2:$P$35,'DMG Tables'!$O$2:$O$35)*HS$1*LOOKUP(HS$1,'DMG Tables'!$G$2:$G$7,'DMG Tables'!$H$2:$H$7)</f>
        <v>403200</v>
      </c>
      <c r="HT7" s="1">
        <f>LOOKUP($A7,'DMG Tables'!$P$2:$P$35,'DMG Tables'!$O$2:$O$35)*HT$1*LOOKUP(HT$1,'DMG Tables'!$G$2:$G$7,'DMG Tables'!$H$2:$H$7)</f>
        <v>405000</v>
      </c>
      <c r="HU7" s="1">
        <f>LOOKUP($A7,'DMG Tables'!$P$2:$P$35,'DMG Tables'!$O$2:$O$35)*HU$1*LOOKUP(HU$1,'DMG Tables'!$G$2:$G$7,'DMG Tables'!$H$2:$H$7)</f>
        <v>406800</v>
      </c>
      <c r="HV7" s="1">
        <f>LOOKUP($A7,'DMG Tables'!$P$2:$P$35,'DMG Tables'!$O$2:$O$35)*HV$1*LOOKUP(HV$1,'DMG Tables'!$G$2:$G$7,'DMG Tables'!$H$2:$H$7)</f>
        <v>408600</v>
      </c>
      <c r="HW7" s="1">
        <f>LOOKUP($A7,'DMG Tables'!$P$2:$P$35,'DMG Tables'!$O$2:$O$35)*HW$1*LOOKUP(HW$1,'DMG Tables'!$G$2:$G$7,'DMG Tables'!$H$2:$H$7)</f>
        <v>410400</v>
      </c>
      <c r="HX7" s="1">
        <f>LOOKUP($A7,'DMG Tables'!$P$2:$P$35,'DMG Tables'!$O$2:$O$35)*HX$1*LOOKUP(HX$1,'DMG Tables'!$G$2:$G$7,'DMG Tables'!$H$2:$H$7)</f>
        <v>412200</v>
      </c>
      <c r="HY7" s="1">
        <f>LOOKUP($A7,'DMG Tables'!$P$2:$P$35,'DMG Tables'!$O$2:$O$35)*HY$1*LOOKUP(HY$1,'DMG Tables'!$G$2:$G$7,'DMG Tables'!$H$2:$H$7)</f>
        <v>414000</v>
      </c>
      <c r="HZ7" s="1">
        <f>LOOKUP($A7,'DMG Tables'!$P$2:$P$35,'DMG Tables'!$O$2:$O$35)*HZ$1*LOOKUP(HZ$1,'DMG Tables'!$G$2:$G$7,'DMG Tables'!$H$2:$H$7)</f>
        <v>415800</v>
      </c>
      <c r="IA7" s="1">
        <f>LOOKUP($A7,'DMG Tables'!$P$2:$P$35,'DMG Tables'!$O$2:$O$35)*IA$1*LOOKUP(IA$1,'DMG Tables'!$G$2:$G$7,'DMG Tables'!$H$2:$H$7)</f>
        <v>417600</v>
      </c>
      <c r="IB7" s="1">
        <f>LOOKUP($A7,'DMG Tables'!$P$2:$P$35,'DMG Tables'!$O$2:$O$35)*IB$1*LOOKUP(IB$1,'DMG Tables'!$G$2:$G$7,'DMG Tables'!$H$2:$H$7)</f>
        <v>419400</v>
      </c>
      <c r="IC7" s="1">
        <f>LOOKUP($A7,'DMG Tables'!$P$2:$P$35,'DMG Tables'!$O$2:$O$35)*IC$1*LOOKUP(IC$1,'DMG Tables'!$G$2:$G$7,'DMG Tables'!$H$2:$H$7)</f>
        <v>421200</v>
      </c>
      <c r="ID7" s="1">
        <f>LOOKUP($A7,'DMG Tables'!$P$2:$P$35,'DMG Tables'!$O$2:$O$35)*ID$1*LOOKUP(ID$1,'DMG Tables'!$G$2:$G$7,'DMG Tables'!$H$2:$H$7)</f>
        <v>423000</v>
      </c>
      <c r="IE7" s="1">
        <f>LOOKUP($A7,'DMG Tables'!$P$2:$P$35,'DMG Tables'!$O$2:$O$35)*IE$1*LOOKUP(IE$1,'DMG Tables'!$G$2:$G$7,'DMG Tables'!$H$2:$H$7)</f>
        <v>424800</v>
      </c>
      <c r="IF7" s="1">
        <f>LOOKUP($A7,'DMG Tables'!$P$2:$P$35,'DMG Tables'!$O$2:$O$35)*IF$1*LOOKUP(IF$1,'DMG Tables'!$G$2:$G$7,'DMG Tables'!$H$2:$H$7)</f>
        <v>426600</v>
      </c>
      <c r="IG7" s="1">
        <f>LOOKUP($A7,'DMG Tables'!$P$2:$P$35,'DMG Tables'!$O$2:$O$35)*IG$1*LOOKUP(IG$1,'DMG Tables'!$G$2:$G$7,'DMG Tables'!$H$2:$H$7)</f>
        <v>428400</v>
      </c>
      <c r="IH7" s="1">
        <f>LOOKUP($A7,'DMG Tables'!$P$2:$P$35,'DMG Tables'!$O$2:$O$35)*IH$1*LOOKUP(IH$1,'DMG Tables'!$G$2:$G$7,'DMG Tables'!$H$2:$H$7)</f>
        <v>430200</v>
      </c>
      <c r="II7" s="1">
        <f>LOOKUP($A7,'DMG Tables'!$P$2:$P$35,'DMG Tables'!$O$2:$O$35)*II$1*LOOKUP(II$1,'DMG Tables'!$G$2:$G$7,'DMG Tables'!$H$2:$H$7)</f>
        <v>432000</v>
      </c>
      <c r="IJ7" s="1">
        <f>LOOKUP($A7,'DMG Tables'!$P$2:$P$35,'DMG Tables'!$O$2:$O$35)*IJ$1*LOOKUP(IJ$1,'DMG Tables'!$G$2:$G$7,'DMG Tables'!$H$2:$H$7)</f>
        <v>433800</v>
      </c>
      <c r="IK7" s="1">
        <f>LOOKUP($A7,'DMG Tables'!$P$2:$P$35,'DMG Tables'!$O$2:$O$35)*IK$1*LOOKUP(IK$1,'DMG Tables'!$G$2:$G$7,'DMG Tables'!$H$2:$H$7)</f>
        <v>435600</v>
      </c>
      <c r="IL7" s="1">
        <f>LOOKUP($A7,'DMG Tables'!$P$2:$P$35,'DMG Tables'!$O$2:$O$35)*IL$1*LOOKUP(IL$1,'DMG Tables'!$G$2:$G$7,'DMG Tables'!$H$2:$H$7)</f>
        <v>437400</v>
      </c>
      <c r="IM7" s="1">
        <f>LOOKUP($A7,'DMG Tables'!$P$2:$P$35,'DMG Tables'!$O$2:$O$35)*IM$1*LOOKUP(IM$1,'DMG Tables'!$G$2:$G$7,'DMG Tables'!$H$2:$H$7)</f>
        <v>439200</v>
      </c>
      <c r="IN7" s="1">
        <f>LOOKUP($A7,'DMG Tables'!$P$2:$P$35,'DMG Tables'!$O$2:$O$35)*IN$1*LOOKUP(IN$1,'DMG Tables'!$G$2:$G$7,'DMG Tables'!$H$2:$H$7)</f>
        <v>441000</v>
      </c>
      <c r="IO7" s="1">
        <f>LOOKUP($A7,'DMG Tables'!$P$2:$P$35,'DMG Tables'!$O$2:$O$35)*IO$1*LOOKUP(IO$1,'DMG Tables'!$G$2:$G$7,'DMG Tables'!$H$2:$H$7)</f>
        <v>442800</v>
      </c>
      <c r="IP7" s="1">
        <f>LOOKUP($A7,'DMG Tables'!$P$2:$P$35,'DMG Tables'!$O$2:$O$35)*IP$1*LOOKUP(IP$1,'DMG Tables'!$G$2:$G$7,'DMG Tables'!$H$2:$H$7)</f>
        <v>444600</v>
      </c>
      <c r="IQ7" s="1">
        <f>LOOKUP($A7,'DMG Tables'!$P$2:$P$35,'DMG Tables'!$O$2:$O$35)*IQ$1*LOOKUP(IQ$1,'DMG Tables'!$G$2:$G$7,'DMG Tables'!$H$2:$H$7)</f>
        <v>446400</v>
      </c>
      <c r="IR7" s="1">
        <f>LOOKUP($A7,'DMG Tables'!$P$2:$P$35,'DMG Tables'!$O$2:$O$35)*IR$1*LOOKUP(IR$1,'DMG Tables'!$G$2:$G$7,'DMG Tables'!$H$2:$H$7)</f>
        <v>448200</v>
      </c>
      <c r="IS7" s="1">
        <f>LOOKUP($A7,'DMG Tables'!$P$2:$P$35,'DMG Tables'!$O$2:$O$35)*IS$1*LOOKUP(IS$1,'DMG Tables'!$G$2:$G$7,'DMG Tables'!$H$2:$H$7)</f>
        <v>450000</v>
      </c>
      <c r="IT7" s="1">
        <f>LOOKUP($A7,'DMG Tables'!$P$2:$P$35,'DMG Tables'!$O$2:$O$35)*IT$1*LOOKUP(IT$1,'DMG Tables'!$G$2:$G$7,'DMG Tables'!$H$2:$H$7)</f>
        <v>451800</v>
      </c>
      <c r="IU7" s="1">
        <f>LOOKUP($A7,'DMG Tables'!$P$2:$P$35,'DMG Tables'!$O$2:$O$35)*IU$1*LOOKUP(IU$1,'DMG Tables'!$G$2:$G$7,'DMG Tables'!$H$2:$H$7)</f>
        <v>453600</v>
      </c>
      <c r="IV7" s="1">
        <f>LOOKUP($A7,'DMG Tables'!$P$2:$P$35,'DMG Tables'!$O$2:$O$35)*IV$1*LOOKUP(IV$1,'DMG Tables'!$G$2:$G$7,'DMG Tables'!$H$2:$H$7)</f>
        <v>455400</v>
      </c>
      <c r="IW7" s="1">
        <f>LOOKUP($A7,'DMG Tables'!$P$2:$P$35,'DMG Tables'!$O$2:$O$35)*IW$1*LOOKUP(IW$1,'DMG Tables'!$G$2:$G$7,'DMG Tables'!$H$2:$H$7)</f>
        <v>457200</v>
      </c>
      <c r="IX7" s="1">
        <f>LOOKUP($A7,'DMG Tables'!$P$2:$P$35,'DMG Tables'!$O$2:$O$35)*IX$1*LOOKUP(IX$1,'DMG Tables'!$G$2:$G$7,'DMG Tables'!$H$2:$H$7)</f>
        <v>459000</v>
      </c>
      <c r="IY7" s="1">
        <f>LOOKUP($A7,'DMG Tables'!$P$2:$P$35,'DMG Tables'!$O$2:$O$35)*IY$1*LOOKUP(IY$1,'DMG Tables'!$G$2:$G$7,'DMG Tables'!$H$2:$H$7)</f>
        <v>460800</v>
      </c>
      <c r="IZ7" s="1">
        <f>LOOKUP($A7,'DMG Tables'!$P$2:$P$35,'DMG Tables'!$O$2:$O$35)*IZ$1*LOOKUP(IZ$1,'DMG Tables'!$G$2:$G$7,'DMG Tables'!$H$2:$H$7)</f>
        <v>462600</v>
      </c>
      <c r="JA7" s="1">
        <f>LOOKUP($A7,'DMG Tables'!$P$2:$P$35,'DMG Tables'!$O$2:$O$35)*JA$1*LOOKUP(JA$1,'DMG Tables'!$G$2:$G$7,'DMG Tables'!$H$2:$H$7)</f>
        <v>464400</v>
      </c>
      <c r="JB7" s="1">
        <f>LOOKUP($A7,'DMG Tables'!$P$2:$P$35,'DMG Tables'!$O$2:$O$35)*JB$1*LOOKUP(JB$1,'DMG Tables'!$G$2:$G$7,'DMG Tables'!$H$2:$H$7)</f>
        <v>466200</v>
      </c>
      <c r="JC7" s="1">
        <f>LOOKUP($A7,'DMG Tables'!$P$2:$P$35,'DMG Tables'!$O$2:$O$35)*JC$1*LOOKUP(JC$1,'DMG Tables'!$G$2:$G$7,'DMG Tables'!$H$2:$H$7)</f>
        <v>468000</v>
      </c>
      <c r="JD7" s="1">
        <f>LOOKUP($A7,'DMG Tables'!$P$2:$P$35,'DMG Tables'!$O$2:$O$35)*JD$1*LOOKUP(JD$1,'DMG Tables'!$G$2:$G$7,'DMG Tables'!$H$2:$H$7)</f>
        <v>469800</v>
      </c>
      <c r="JE7" s="1">
        <f>LOOKUP($A7,'DMG Tables'!$P$2:$P$35,'DMG Tables'!$O$2:$O$35)*JE$1*LOOKUP(JE$1,'DMG Tables'!$G$2:$G$7,'DMG Tables'!$H$2:$H$7)</f>
        <v>471600</v>
      </c>
      <c r="JF7" s="1">
        <f>LOOKUP($A7,'DMG Tables'!$P$2:$P$35,'DMG Tables'!$O$2:$O$35)*JF$1*LOOKUP(JF$1,'DMG Tables'!$G$2:$G$7,'DMG Tables'!$H$2:$H$7)</f>
        <v>473400</v>
      </c>
      <c r="JG7" s="1">
        <f>LOOKUP($A7,'DMG Tables'!$P$2:$P$35,'DMG Tables'!$O$2:$O$35)*JG$1*LOOKUP(JG$1,'DMG Tables'!$G$2:$G$7,'DMG Tables'!$H$2:$H$7)</f>
        <v>475200</v>
      </c>
      <c r="JH7" s="1">
        <f>LOOKUP($A7,'DMG Tables'!$P$2:$P$35,'DMG Tables'!$O$2:$O$35)*JH$1*LOOKUP(JH$1,'DMG Tables'!$G$2:$G$7,'DMG Tables'!$H$2:$H$7)</f>
        <v>477000</v>
      </c>
      <c r="JI7" s="1">
        <f>LOOKUP($A7,'DMG Tables'!$P$2:$P$35,'DMG Tables'!$O$2:$O$35)*JI$1*LOOKUP(JI$1,'DMG Tables'!$G$2:$G$7,'DMG Tables'!$H$2:$H$7)</f>
        <v>478800</v>
      </c>
      <c r="JJ7" s="1">
        <f>LOOKUP($A7,'DMG Tables'!$P$2:$P$35,'DMG Tables'!$O$2:$O$35)*JJ$1*LOOKUP(JJ$1,'DMG Tables'!$G$2:$G$7,'DMG Tables'!$H$2:$H$7)</f>
        <v>480600</v>
      </c>
      <c r="JK7" s="1">
        <f>LOOKUP($A7,'DMG Tables'!$P$2:$P$35,'DMG Tables'!$O$2:$O$35)*JK$1*LOOKUP(JK$1,'DMG Tables'!$G$2:$G$7,'DMG Tables'!$H$2:$H$7)</f>
        <v>482400</v>
      </c>
      <c r="JL7" s="1">
        <f>LOOKUP($A7,'DMG Tables'!$P$2:$P$35,'DMG Tables'!$O$2:$O$35)*JL$1*LOOKUP(JL$1,'DMG Tables'!$G$2:$G$7,'DMG Tables'!$H$2:$H$7)</f>
        <v>484200</v>
      </c>
      <c r="JM7" s="1">
        <f>LOOKUP($A7,'DMG Tables'!$P$2:$P$35,'DMG Tables'!$O$2:$O$35)*JM$1*LOOKUP(JM$1,'DMG Tables'!$G$2:$G$7,'DMG Tables'!$H$2:$H$7)</f>
        <v>486000</v>
      </c>
      <c r="JN7" s="1">
        <f>LOOKUP($A7,'DMG Tables'!$P$2:$P$35,'DMG Tables'!$O$2:$O$35)*JN$1*LOOKUP(JN$1,'DMG Tables'!$G$2:$G$7,'DMG Tables'!$H$2:$H$7)</f>
        <v>487800</v>
      </c>
      <c r="JO7" s="1">
        <f>LOOKUP($A7,'DMG Tables'!$P$2:$P$35,'DMG Tables'!$O$2:$O$35)*JO$1*LOOKUP(JO$1,'DMG Tables'!$G$2:$G$7,'DMG Tables'!$H$2:$H$7)</f>
        <v>489600</v>
      </c>
      <c r="JP7" s="1">
        <f>LOOKUP($A7,'DMG Tables'!$P$2:$P$35,'DMG Tables'!$O$2:$O$35)*JP$1*LOOKUP(JP$1,'DMG Tables'!$G$2:$G$7,'DMG Tables'!$H$2:$H$7)</f>
        <v>491400</v>
      </c>
      <c r="JQ7" s="1">
        <f>LOOKUP($A7,'DMG Tables'!$P$2:$P$35,'DMG Tables'!$O$2:$O$35)*JQ$1*LOOKUP(JQ$1,'DMG Tables'!$G$2:$G$7,'DMG Tables'!$H$2:$H$7)</f>
        <v>493200</v>
      </c>
      <c r="JR7" s="1">
        <f>LOOKUP($A7,'DMG Tables'!$P$2:$P$35,'DMG Tables'!$O$2:$O$35)*JR$1*LOOKUP(JR$1,'DMG Tables'!$G$2:$G$7,'DMG Tables'!$H$2:$H$7)</f>
        <v>495000</v>
      </c>
      <c r="JS7" s="1">
        <f>LOOKUP($A7,'DMG Tables'!$P$2:$P$35,'DMG Tables'!$O$2:$O$35)*JS$1*LOOKUP(JS$1,'DMG Tables'!$G$2:$G$7,'DMG Tables'!$H$2:$H$7)</f>
        <v>496800</v>
      </c>
      <c r="JT7" s="1">
        <f>LOOKUP($A7,'DMG Tables'!$P$2:$P$35,'DMG Tables'!$O$2:$O$35)*JT$1*LOOKUP(JT$1,'DMG Tables'!$G$2:$G$7,'DMG Tables'!$H$2:$H$7)</f>
        <v>498600</v>
      </c>
      <c r="JU7" s="1">
        <f>LOOKUP($A7,'DMG Tables'!$P$2:$P$35,'DMG Tables'!$O$2:$O$35)*JU$1*LOOKUP(JU$1,'DMG Tables'!$G$2:$G$7,'DMG Tables'!$H$2:$H$7)</f>
        <v>500400</v>
      </c>
      <c r="JV7" s="1">
        <f>LOOKUP($A7,'DMG Tables'!$P$2:$P$35,'DMG Tables'!$O$2:$O$35)*JV$1*LOOKUP(JV$1,'DMG Tables'!$G$2:$G$7,'DMG Tables'!$H$2:$H$7)</f>
        <v>502200</v>
      </c>
      <c r="JW7" s="1">
        <f>LOOKUP($A7,'DMG Tables'!$P$2:$P$35,'DMG Tables'!$O$2:$O$35)*JW$1*LOOKUP(JW$1,'DMG Tables'!$G$2:$G$7,'DMG Tables'!$H$2:$H$7)</f>
        <v>504000</v>
      </c>
      <c r="JX7" s="1">
        <f>LOOKUP($A7,'DMG Tables'!$P$2:$P$35,'DMG Tables'!$O$2:$O$35)*JX$1*LOOKUP(JX$1,'DMG Tables'!$G$2:$G$7,'DMG Tables'!$H$2:$H$7)</f>
        <v>505800</v>
      </c>
      <c r="JY7" s="1">
        <f>LOOKUP($A7,'DMG Tables'!$P$2:$P$35,'DMG Tables'!$O$2:$O$35)*JY$1*LOOKUP(JY$1,'DMG Tables'!$G$2:$G$7,'DMG Tables'!$H$2:$H$7)</f>
        <v>507600</v>
      </c>
      <c r="JZ7" s="1">
        <f>LOOKUP($A7,'DMG Tables'!$P$2:$P$35,'DMG Tables'!$O$2:$O$35)*JZ$1*LOOKUP(JZ$1,'DMG Tables'!$G$2:$G$7,'DMG Tables'!$H$2:$H$7)</f>
        <v>509400</v>
      </c>
      <c r="KA7" s="1">
        <f>LOOKUP($A7,'DMG Tables'!$P$2:$P$35,'DMG Tables'!$O$2:$O$35)*KA$1*LOOKUP(KA$1,'DMG Tables'!$G$2:$G$7,'DMG Tables'!$H$2:$H$7)</f>
        <v>511200</v>
      </c>
      <c r="KB7" s="1">
        <f>LOOKUP($A7,'DMG Tables'!$P$2:$P$35,'DMG Tables'!$O$2:$O$35)*KB$1*LOOKUP(KB$1,'DMG Tables'!$G$2:$G$7,'DMG Tables'!$H$2:$H$7)</f>
        <v>513000</v>
      </c>
      <c r="KC7" s="1">
        <f>LOOKUP($A7,'DMG Tables'!$P$2:$P$35,'DMG Tables'!$O$2:$O$35)*KC$1*LOOKUP(KC$1,'DMG Tables'!$G$2:$G$7,'DMG Tables'!$H$2:$H$7)</f>
        <v>514800</v>
      </c>
      <c r="KD7" s="1">
        <f>LOOKUP($A7,'DMG Tables'!$P$2:$P$35,'DMG Tables'!$O$2:$O$35)*KD$1*LOOKUP(KD$1,'DMG Tables'!$G$2:$G$7,'DMG Tables'!$H$2:$H$7)</f>
        <v>516600</v>
      </c>
      <c r="KE7" s="1">
        <f>LOOKUP($A7,'DMG Tables'!$P$2:$P$35,'DMG Tables'!$O$2:$O$35)*KE$1*LOOKUP(KE$1,'DMG Tables'!$G$2:$G$7,'DMG Tables'!$H$2:$H$7)</f>
        <v>518400</v>
      </c>
      <c r="KF7" s="1">
        <f>LOOKUP($A7,'DMG Tables'!$P$2:$P$35,'DMG Tables'!$O$2:$O$35)*KF$1*LOOKUP(KF$1,'DMG Tables'!$G$2:$G$7,'DMG Tables'!$H$2:$H$7)</f>
        <v>520200</v>
      </c>
      <c r="KG7" s="1">
        <f>LOOKUP($A7,'DMG Tables'!$P$2:$P$35,'DMG Tables'!$O$2:$O$35)*KG$1*LOOKUP(KG$1,'DMG Tables'!$G$2:$G$7,'DMG Tables'!$H$2:$H$7)</f>
        <v>522000</v>
      </c>
      <c r="KH7" s="1">
        <f>LOOKUP($A7,'DMG Tables'!$P$2:$P$35,'DMG Tables'!$O$2:$O$35)*KH$1*LOOKUP(KH$1,'DMG Tables'!$G$2:$G$7,'DMG Tables'!$H$2:$H$7)</f>
        <v>523800</v>
      </c>
      <c r="KI7" s="1">
        <f>LOOKUP($A7,'DMG Tables'!$P$2:$P$35,'DMG Tables'!$O$2:$O$35)*KI$1*LOOKUP(KI$1,'DMG Tables'!$G$2:$G$7,'DMG Tables'!$H$2:$H$7)</f>
        <v>525600</v>
      </c>
      <c r="KJ7" s="1">
        <f>LOOKUP($A7,'DMG Tables'!$P$2:$P$35,'DMG Tables'!$O$2:$O$35)*KJ$1*LOOKUP(KJ$1,'DMG Tables'!$G$2:$G$7,'DMG Tables'!$H$2:$H$7)</f>
        <v>527400</v>
      </c>
      <c r="KK7" s="1">
        <f>LOOKUP($A7,'DMG Tables'!$P$2:$P$35,'DMG Tables'!$O$2:$O$35)*KK$1*LOOKUP(KK$1,'DMG Tables'!$G$2:$G$7,'DMG Tables'!$H$2:$H$7)</f>
        <v>529200</v>
      </c>
      <c r="KL7" s="1">
        <f>LOOKUP($A7,'DMG Tables'!$P$2:$P$35,'DMG Tables'!$O$2:$O$35)*KL$1*LOOKUP(KL$1,'DMG Tables'!$G$2:$G$7,'DMG Tables'!$H$2:$H$7)</f>
        <v>531000</v>
      </c>
      <c r="KM7" s="1">
        <f>LOOKUP($A7,'DMG Tables'!$P$2:$P$35,'DMG Tables'!$O$2:$O$35)*KM$1*LOOKUP(KM$1,'DMG Tables'!$G$2:$G$7,'DMG Tables'!$H$2:$H$7)</f>
        <v>532800</v>
      </c>
      <c r="KN7" s="1">
        <f>LOOKUP($A7,'DMG Tables'!$P$2:$P$35,'DMG Tables'!$O$2:$O$35)*KN$1*LOOKUP(KN$1,'DMG Tables'!$G$2:$G$7,'DMG Tables'!$H$2:$H$7)</f>
        <v>534600</v>
      </c>
      <c r="KO7" s="1">
        <f>LOOKUP($A7,'DMG Tables'!$P$2:$P$35,'DMG Tables'!$O$2:$O$35)*KO$1*LOOKUP(KO$1,'DMG Tables'!$G$2:$G$7,'DMG Tables'!$H$2:$H$7)</f>
        <v>536400</v>
      </c>
      <c r="KP7" s="1">
        <f>LOOKUP($A7,'DMG Tables'!$P$2:$P$35,'DMG Tables'!$O$2:$O$35)*KP$1*LOOKUP(KP$1,'DMG Tables'!$G$2:$G$7,'DMG Tables'!$H$2:$H$7)</f>
        <v>538200</v>
      </c>
      <c r="KQ7" s="1">
        <f>LOOKUP($A7,'DMG Tables'!$P$2:$P$35,'DMG Tables'!$O$2:$O$35)*KQ$1*LOOKUP(KQ$1,'DMG Tables'!$G$2:$G$7,'DMG Tables'!$H$2:$H$7)</f>
        <v>540000</v>
      </c>
      <c r="KR7" s="1">
        <f>LOOKUP($A7,'DMG Tables'!$P$2:$P$35,'DMG Tables'!$O$2:$O$35)*KR$1*LOOKUP(KR$1,'DMG Tables'!$G$2:$G$7,'DMG Tables'!$H$2:$H$7)</f>
        <v>541800</v>
      </c>
      <c r="KS7" s="1">
        <f>LOOKUP($A7,'DMG Tables'!$P$2:$P$35,'DMG Tables'!$O$2:$O$35)*KS$1*LOOKUP(KS$1,'DMG Tables'!$G$2:$G$7,'DMG Tables'!$H$2:$H$7)</f>
        <v>543600</v>
      </c>
      <c r="KT7" s="1">
        <f>LOOKUP($A7,'DMG Tables'!$P$2:$P$35,'DMG Tables'!$O$2:$O$35)*KT$1*LOOKUP(KT$1,'DMG Tables'!$G$2:$G$7,'DMG Tables'!$H$2:$H$7)</f>
        <v>545400</v>
      </c>
      <c r="KU7" s="1">
        <f>LOOKUP($A7,'DMG Tables'!$P$2:$P$35,'DMG Tables'!$O$2:$O$35)*KU$1*LOOKUP(KU$1,'DMG Tables'!$G$2:$G$7,'DMG Tables'!$H$2:$H$7)</f>
        <v>547200</v>
      </c>
      <c r="KV7" s="1">
        <f>LOOKUP($A7,'DMG Tables'!$P$2:$P$35,'DMG Tables'!$O$2:$O$35)*KV$1*LOOKUP(KV$1,'DMG Tables'!$G$2:$G$7,'DMG Tables'!$H$2:$H$7)</f>
        <v>549000</v>
      </c>
      <c r="KW7" s="1">
        <f>LOOKUP($A7,'DMG Tables'!$P$2:$P$35,'DMG Tables'!$O$2:$O$35)*KW$1*LOOKUP(KW$1,'DMG Tables'!$G$2:$G$7,'DMG Tables'!$H$2:$H$7)</f>
        <v>550800</v>
      </c>
      <c r="KX7" s="1">
        <f>LOOKUP($A7,'DMG Tables'!$P$2:$P$35,'DMG Tables'!$O$2:$O$35)*KX$1*LOOKUP(KX$1,'DMG Tables'!$G$2:$G$7,'DMG Tables'!$H$2:$H$7)</f>
        <v>552600</v>
      </c>
      <c r="KY7" s="1">
        <f>LOOKUP($A7,'DMG Tables'!$P$2:$P$35,'DMG Tables'!$O$2:$O$35)*KY$1*LOOKUP(KY$1,'DMG Tables'!$G$2:$G$7,'DMG Tables'!$H$2:$H$7)</f>
        <v>554400</v>
      </c>
      <c r="KZ7" s="1">
        <f>LOOKUP($A7,'DMG Tables'!$P$2:$P$35,'DMG Tables'!$O$2:$O$35)*KZ$1*LOOKUP(KZ$1,'DMG Tables'!$G$2:$G$7,'DMG Tables'!$H$2:$H$7)</f>
        <v>556200</v>
      </c>
      <c r="LA7" s="1">
        <f>LOOKUP($A7,'DMG Tables'!$P$2:$P$35,'DMG Tables'!$O$2:$O$35)*LA$1*LOOKUP(LA$1,'DMG Tables'!$G$2:$G$7,'DMG Tables'!$H$2:$H$7)</f>
        <v>558000</v>
      </c>
      <c r="LB7" s="1">
        <f>LOOKUP($A7,'DMG Tables'!$P$2:$P$35,'DMG Tables'!$O$2:$O$35)*LB$1*LOOKUP(LB$1,'DMG Tables'!$G$2:$G$7,'DMG Tables'!$H$2:$H$7)</f>
        <v>559800</v>
      </c>
      <c r="LC7" s="1">
        <f>LOOKUP($A7,'DMG Tables'!$P$2:$P$35,'DMG Tables'!$O$2:$O$35)*LC$1*LOOKUP(LC$1,'DMG Tables'!$G$2:$G$7,'DMG Tables'!$H$2:$H$7)</f>
        <v>561600</v>
      </c>
      <c r="LD7" s="1">
        <f>LOOKUP($A7,'DMG Tables'!$P$2:$P$35,'DMG Tables'!$O$2:$O$35)*LD$1*LOOKUP(LD$1,'DMG Tables'!$G$2:$G$7,'DMG Tables'!$H$2:$H$7)</f>
        <v>563400</v>
      </c>
      <c r="LE7" s="1">
        <f>LOOKUP($A7,'DMG Tables'!$P$2:$P$35,'DMG Tables'!$O$2:$O$35)*LE$1*LOOKUP(LE$1,'DMG Tables'!$G$2:$G$7,'DMG Tables'!$H$2:$H$7)</f>
        <v>565200</v>
      </c>
      <c r="LF7" s="1">
        <f>LOOKUP($A7,'DMG Tables'!$P$2:$P$35,'DMG Tables'!$O$2:$O$35)*LF$1*LOOKUP(LF$1,'DMG Tables'!$G$2:$G$7,'DMG Tables'!$H$2:$H$7)</f>
        <v>567000</v>
      </c>
      <c r="LG7" s="1">
        <f>LOOKUP($A7,'DMG Tables'!$P$2:$P$35,'DMG Tables'!$O$2:$O$35)*LG$1*LOOKUP(LG$1,'DMG Tables'!$G$2:$G$7,'DMG Tables'!$H$2:$H$7)</f>
        <v>568800</v>
      </c>
      <c r="LH7" s="1">
        <f>LOOKUP($A7,'DMG Tables'!$P$2:$P$35,'DMG Tables'!$O$2:$O$35)*LH$1*LOOKUP(LH$1,'DMG Tables'!$G$2:$G$7,'DMG Tables'!$H$2:$H$7)</f>
        <v>570600</v>
      </c>
      <c r="LI7" s="1">
        <f>LOOKUP($A7,'DMG Tables'!$P$2:$P$35,'DMG Tables'!$O$2:$O$35)*LI$1*LOOKUP(LI$1,'DMG Tables'!$G$2:$G$7,'DMG Tables'!$H$2:$H$7)</f>
        <v>572400</v>
      </c>
      <c r="LJ7" s="1">
        <f>LOOKUP($A7,'DMG Tables'!$P$2:$P$35,'DMG Tables'!$O$2:$O$35)*LJ$1*LOOKUP(LJ$1,'DMG Tables'!$G$2:$G$7,'DMG Tables'!$H$2:$H$7)</f>
        <v>574200</v>
      </c>
      <c r="LK7" s="1">
        <f>LOOKUP($A7,'DMG Tables'!$P$2:$P$35,'DMG Tables'!$O$2:$O$35)*LK$1*LOOKUP(LK$1,'DMG Tables'!$G$2:$G$7,'DMG Tables'!$H$2:$H$7)</f>
        <v>576000</v>
      </c>
      <c r="LL7" s="1">
        <f>LOOKUP($A7,'DMG Tables'!$P$2:$P$35,'DMG Tables'!$O$2:$O$35)*LL$1*LOOKUP(LL$1,'DMG Tables'!$G$2:$G$7,'DMG Tables'!$H$2:$H$7)</f>
        <v>577800</v>
      </c>
      <c r="LM7" s="1">
        <f>LOOKUP($A7,'DMG Tables'!$P$2:$P$35,'DMG Tables'!$O$2:$O$35)*LM$1*LOOKUP(LM$1,'DMG Tables'!$G$2:$G$7,'DMG Tables'!$H$2:$H$7)</f>
        <v>579600</v>
      </c>
      <c r="LN7" s="1">
        <f>LOOKUP($A7,'DMG Tables'!$P$2:$P$35,'DMG Tables'!$O$2:$O$35)*LN$1*LOOKUP(LN$1,'DMG Tables'!$G$2:$G$7,'DMG Tables'!$H$2:$H$7)</f>
        <v>581400</v>
      </c>
      <c r="LO7" s="1">
        <f>LOOKUP($A7,'DMG Tables'!$P$2:$P$35,'DMG Tables'!$O$2:$O$35)*LO$1*LOOKUP(LO$1,'DMG Tables'!$G$2:$G$7,'DMG Tables'!$H$2:$H$7)</f>
        <v>583200</v>
      </c>
      <c r="LP7" s="1">
        <f>LOOKUP($A7,'DMG Tables'!$P$2:$P$35,'DMG Tables'!$O$2:$O$35)*LP$1*LOOKUP(LP$1,'DMG Tables'!$G$2:$G$7,'DMG Tables'!$H$2:$H$7)</f>
        <v>585000</v>
      </c>
      <c r="LQ7" s="1">
        <f>LOOKUP($A7,'DMG Tables'!$P$2:$P$35,'DMG Tables'!$O$2:$O$35)*LQ$1*LOOKUP(LQ$1,'DMG Tables'!$G$2:$G$7,'DMG Tables'!$H$2:$H$7)</f>
        <v>586800</v>
      </c>
      <c r="LR7" s="1">
        <f>LOOKUP($A7,'DMG Tables'!$P$2:$P$35,'DMG Tables'!$O$2:$O$35)*LR$1*LOOKUP(LR$1,'DMG Tables'!$G$2:$G$7,'DMG Tables'!$H$2:$H$7)</f>
        <v>588600</v>
      </c>
      <c r="LS7" s="1">
        <f>LOOKUP($A7,'DMG Tables'!$P$2:$P$35,'DMG Tables'!$O$2:$O$35)*LS$1*LOOKUP(LS$1,'DMG Tables'!$G$2:$G$7,'DMG Tables'!$H$2:$H$7)</f>
        <v>590400</v>
      </c>
      <c r="LT7" s="1">
        <f>LOOKUP($A7,'DMG Tables'!$P$2:$P$35,'DMG Tables'!$O$2:$O$35)*LT$1*LOOKUP(LT$1,'DMG Tables'!$G$2:$G$7,'DMG Tables'!$H$2:$H$7)</f>
        <v>592200</v>
      </c>
      <c r="LU7" s="1">
        <f>LOOKUP($A7,'DMG Tables'!$P$2:$P$35,'DMG Tables'!$O$2:$O$35)*LU$1*LOOKUP(LU$1,'DMG Tables'!$G$2:$G$7,'DMG Tables'!$H$2:$H$7)</f>
        <v>594000</v>
      </c>
      <c r="LV7" s="1">
        <f>LOOKUP($A7,'DMG Tables'!$P$2:$P$35,'DMG Tables'!$O$2:$O$35)*LV$1*LOOKUP(LV$1,'DMG Tables'!$G$2:$G$7,'DMG Tables'!$H$2:$H$7)</f>
        <v>595800</v>
      </c>
      <c r="LW7" s="1">
        <f>LOOKUP($A7,'DMG Tables'!$P$2:$P$35,'DMG Tables'!$O$2:$O$35)*LW$1*LOOKUP(LW$1,'DMG Tables'!$G$2:$G$7,'DMG Tables'!$H$2:$H$7)</f>
        <v>597600</v>
      </c>
      <c r="LX7" s="1">
        <f>LOOKUP($A7,'DMG Tables'!$P$2:$P$35,'DMG Tables'!$O$2:$O$35)*LX$1*LOOKUP(LX$1,'DMG Tables'!$G$2:$G$7,'DMG Tables'!$H$2:$H$7)</f>
        <v>599400</v>
      </c>
      <c r="LY7" s="1">
        <f>LOOKUP($A7,'DMG Tables'!$P$2:$P$35,'DMG Tables'!$O$2:$O$35)*LY$1*LOOKUP(LY$1,'DMG Tables'!$G$2:$G$7,'DMG Tables'!$H$2:$H$7)</f>
        <v>601200</v>
      </c>
      <c r="LZ7" s="1">
        <f>LOOKUP($A7,'DMG Tables'!$P$2:$P$35,'DMG Tables'!$O$2:$O$35)*LZ$1*LOOKUP(LZ$1,'DMG Tables'!$G$2:$G$7,'DMG Tables'!$H$2:$H$7)</f>
        <v>603000</v>
      </c>
      <c r="MA7" s="1">
        <f>LOOKUP($A7,'DMG Tables'!$P$2:$P$35,'DMG Tables'!$O$2:$O$35)*MA$1*LOOKUP(MA$1,'DMG Tables'!$G$2:$G$7,'DMG Tables'!$H$2:$H$7)</f>
        <v>604800</v>
      </c>
      <c r="MB7" s="1">
        <f>LOOKUP($A7,'DMG Tables'!$P$2:$P$35,'DMG Tables'!$O$2:$O$35)*MB$1*LOOKUP(MB$1,'DMG Tables'!$G$2:$G$7,'DMG Tables'!$H$2:$H$7)</f>
        <v>606600</v>
      </c>
      <c r="MC7" s="1">
        <f>LOOKUP($A7,'DMG Tables'!$P$2:$P$35,'DMG Tables'!$O$2:$O$35)*MC$1*LOOKUP(MC$1,'DMG Tables'!$G$2:$G$7,'DMG Tables'!$H$2:$H$7)</f>
        <v>608400</v>
      </c>
      <c r="MD7" s="1">
        <f>LOOKUP($A7,'DMG Tables'!$P$2:$P$35,'DMG Tables'!$O$2:$O$35)*MD$1*LOOKUP(MD$1,'DMG Tables'!$G$2:$G$7,'DMG Tables'!$H$2:$H$7)</f>
        <v>610200</v>
      </c>
      <c r="ME7" s="1">
        <f>LOOKUP($A7,'DMG Tables'!$P$2:$P$35,'DMG Tables'!$O$2:$O$35)*ME$1*LOOKUP(ME$1,'DMG Tables'!$G$2:$G$7,'DMG Tables'!$H$2:$H$7)</f>
        <v>612000</v>
      </c>
      <c r="MF7" s="1">
        <f>LOOKUP($A7,'DMG Tables'!$P$2:$P$35,'DMG Tables'!$O$2:$O$35)*MF$1*LOOKUP(MF$1,'DMG Tables'!$G$2:$G$7,'DMG Tables'!$H$2:$H$7)</f>
        <v>613800</v>
      </c>
      <c r="MG7" s="1">
        <f>LOOKUP($A7,'DMG Tables'!$P$2:$P$35,'DMG Tables'!$O$2:$O$35)*MG$1*LOOKUP(MG$1,'DMG Tables'!$G$2:$G$7,'DMG Tables'!$H$2:$H$7)</f>
        <v>615600</v>
      </c>
      <c r="MH7" s="1">
        <f>LOOKUP($A7,'DMG Tables'!$P$2:$P$35,'DMG Tables'!$O$2:$O$35)*MH$1*LOOKUP(MH$1,'DMG Tables'!$G$2:$G$7,'DMG Tables'!$H$2:$H$7)</f>
        <v>617400</v>
      </c>
      <c r="MI7" s="1">
        <f>LOOKUP($A7,'DMG Tables'!$P$2:$P$35,'DMG Tables'!$O$2:$O$35)*MI$1*LOOKUP(MI$1,'DMG Tables'!$G$2:$G$7,'DMG Tables'!$H$2:$H$7)</f>
        <v>619200</v>
      </c>
      <c r="MJ7" s="1">
        <f>LOOKUP($A7,'DMG Tables'!$P$2:$P$35,'DMG Tables'!$O$2:$O$35)*MJ$1*LOOKUP(MJ$1,'DMG Tables'!$G$2:$G$7,'DMG Tables'!$H$2:$H$7)</f>
        <v>621000</v>
      </c>
      <c r="MK7" s="1">
        <f>LOOKUP($A7,'DMG Tables'!$P$2:$P$35,'DMG Tables'!$O$2:$O$35)*MK$1*LOOKUP(MK$1,'DMG Tables'!$G$2:$G$7,'DMG Tables'!$H$2:$H$7)</f>
        <v>622800</v>
      </c>
      <c r="ML7" s="1">
        <f>LOOKUP($A7,'DMG Tables'!$P$2:$P$35,'DMG Tables'!$O$2:$O$35)*ML$1*LOOKUP(ML$1,'DMG Tables'!$G$2:$G$7,'DMG Tables'!$H$2:$H$7)</f>
        <v>624600</v>
      </c>
      <c r="MM7" s="1">
        <f>LOOKUP($A7,'DMG Tables'!$P$2:$P$35,'DMG Tables'!$O$2:$O$35)*MM$1*LOOKUP(MM$1,'DMG Tables'!$G$2:$G$7,'DMG Tables'!$H$2:$H$7)</f>
        <v>626400</v>
      </c>
      <c r="MN7" s="1">
        <f>LOOKUP($A7,'DMG Tables'!$P$2:$P$35,'DMG Tables'!$O$2:$O$35)*MN$1*LOOKUP(MN$1,'DMG Tables'!$G$2:$G$7,'DMG Tables'!$H$2:$H$7)</f>
        <v>628200</v>
      </c>
      <c r="MO7" s="1">
        <f>LOOKUP($A7,'DMG Tables'!$P$2:$P$35,'DMG Tables'!$O$2:$O$35)*MO$1*LOOKUP(MO$1,'DMG Tables'!$G$2:$G$7,'DMG Tables'!$H$2:$H$7)</f>
        <v>630000</v>
      </c>
      <c r="MP7" s="1">
        <f>LOOKUP($A7,'DMG Tables'!$P$2:$P$35,'DMG Tables'!$O$2:$O$35)*MP$1*LOOKUP(MP$1,'DMG Tables'!$G$2:$G$7,'DMG Tables'!$H$2:$H$7)</f>
        <v>631800</v>
      </c>
      <c r="MQ7" s="1">
        <f>LOOKUP($A7,'DMG Tables'!$P$2:$P$35,'DMG Tables'!$O$2:$O$35)*MQ$1*LOOKUP(MQ$1,'DMG Tables'!$G$2:$G$7,'DMG Tables'!$H$2:$H$7)</f>
        <v>633600</v>
      </c>
      <c r="MR7" s="1">
        <f>LOOKUP($A7,'DMG Tables'!$P$2:$P$35,'DMG Tables'!$O$2:$O$35)*MR$1*LOOKUP(MR$1,'DMG Tables'!$G$2:$G$7,'DMG Tables'!$H$2:$H$7)</f>
        <v>635400</v>
      </c>
      <c r="MS7" s="1">
        <f>LOOKUP($A7,'DMG Tables'!$P$2:$P$35,'DMG Tables'!$O$2:$O$35)*MS$1*LOOKUP(MS$1,'DMG Tables'!$G$2:$G$7,'DMG Tables'!$H$2:$H$7)</f>
        <v>637200</v>
      </c>
      <c r="MT7" s="1">
        <f>LOOKUP($A7,'DMG Tables'!$P$2:$P$35,'DMG Tables'!$O$2:$O$35)*MT$1*LOOKUP(MT$1,'DMG Tables'!$G$2:$G$7,'DMG Tables'!$H$2:$H$7)</f>
        <v>639000</v>
      </c>
      <c r="MU7" s="1">
        <f>LOOKUP($A7,'DMG Tables'!$P$2:$P$35,'DMG Tables'!$O$2:$O$35)*MU$1*LOOKUP(MU$1,'DMG Tables'!$G$2:$G$7,'DMG Tables'!$H$2:$H$7)</f>
        <v>640800</v>
      </c>
      <c r="MV7" s="1">
        <f>LOOKUP($A7,'DMG Tables'!$P$2:$P$35,'DMG Tables'!$O$2:$O$35)*MV$1*LOOKUP(MV$1,'DMG Tables'!$G$2:$G$7,'DMG Tables'!$H$2:$H$7)</f>
        <v>642600</v>
      </c>
      <c r="MW7" s="1">
        <f>LOOKUP($A7,'DMG Tables'!$P$2:$P$35,'DMG Tables'!$O$2:$O$35)*MW$1*LOOKUP(MW$1,'DMG Tables'!$G$2:$G$7,'DMG Tables'!$H$2:$H$7)</f>
        <v>644400</v>
      </c>
      <c r="MX7" s="1">
        <f>LOOKUP($A7,'DMG Tables'!$P$2:$P$35,'DMG Tables'!$O$2:$O$35)*MX$1*LOOKUP(MX$1,'DMG Tables'!$G$2:$G$7,'DMG Tables'!$H$2:$H$7)</f>
        <v>646200</v>
      </c>
      <c r="MY7" s="1">
        <f>LOOKUP($A7,'DMG Tables'!$P$2:$P$35,'DMG Tables'!$O$2:$O$35)*MY$1*LOOKUP(MY$1,'DMG Tables'!$G$2:$G$7,'DMG Tables'!$H$2:$H$7)</f>
        <v>648000</v>
      </c>
      <c r="MZ7" s="1">
        <f>LOOKUP($A7,'DMG Tables'!$P$2:$P$35,'DMG Tables'!$O$2:$O$35)*MZ$1*LOOKUP(MZ$1,'DMG Tables'!$G$2:$G$7,'DMG Tables'!$H$2:$H$7)</f>
        <v>649800</v>
      </c>
      <c r="NA7" s="1">
        <f>LOOKUP($A7,'DMG Tables'!$P$2:$P$35,'DMG Tables'!$O$2:$O$35)*NA$1*LOOKUP(NA$1,'DMG Tables'!$G$2:$G$7,'DMG Tables'!$H$2:$H$7)</f>
        <v>651600</v>
      </c>
      <c r="NB7" s="1">
        <f>LOOKUP($A7,'DMG Tables'!$P$2:$P$35,'DMG Tables'!$O$2:$O$35)*NB$1*LOOKUP(NB$1,'DMG Tables'!$G$2:$G$7,'DMG Tables'!$H$2:$H$7)</f>
        <v>653400</v>
      </c>
      <c r="NC7" s="1">
        <f>LOOKUP($A7,'DMG Tables'!$P$2:$P$35,'DMG Tables'!$O$2:$O$35)*NC$1*LOOKUP(NC$1,'DMG Tables'!$G$2:$G$7,'DMG Tables'!$H$2:$H$7)</f>
        <v>655200</v>
      </c>
      <c r="ND7" s="1">
        <f>LOOKUP($A7,'DMG Tables'!$P$2:$P$35,'DMG Tables'!$O$2:$O$35)*ND$1*LOOKUP(ND$1,'DMG Tables'!$G$2:$G$7,'DMG Tables'!$H$2:$H$7)</f>
        <v>657000</v>
      </c>
      <c r="NE7" s="1">
        <f>LOOKUP($A7,'DMG Tables'!$P$2:$P$35,'DMG Tables'!$O$2:$O$35)*NE$1*LOOKUP(NE$1,'DMG Tables'!$G$2:$G$7,'DMG Tables'!$H$2:$H$7)</f>
        <v>658800</v>
      </c>
      <c r="NF7" s="1">
        <f>LOOKUP($A7,'DMG Tables'!$P$2:$P$35,'DMG Tables'!$O$2:$O$35)*NF$1*LOOKUP(NF$1,'DMG Tables'!$G$2:$G$7,'DMG Tables'!$H$2:$H$7)</f>
        <v>660600</v>
      </c>
      <c r="NG7" s="1">
        <f>LOOKUP($A7,'DMG Tables'!$P$2:$P$35,'DMG Tables'!$O$2:$O$35)*NG$1*LOOKUP(NG$1,'DMG Tables'!$G$2:$G$7,'DMG Tables'!$H$2:$H$7)</f>
        <v>662400</v>
      </c>
      <c r="NH7" s="1">
        <f>LOOKUP($A7,'DMG Tables'!$P$2:$P$35,'DMG Tables'!$O$2:$O$35)*NH$1*LOOKUP(NH$1,'DMG Tables'!$G$2:$G$7,'DMG Tables'!$H$2:$H$7)</f>
        <v>664200</v>
      </c>
      <c r="NI7" s="1">
        <f>LOOKUP($A7,'DMG Tables'!$P$2:$P$35,'DMG Tables'!$O$2:$O$35)*NI$1*LOOKUP(NI$1,'DMG Tables'!$G$2:$G$7,'DMG Tables'!$H$2:$H$7)</f>
        <v>666000</v>
      </c>
      <c r="NJ7" s="1">
        <f>LOOKUP($A7,'DMG Tables'!$P$2:$P$35,'DMG Tables'!$O$2:$O$35)*NJ$1*LOOKUP(NJ$1,'DMG Tables'!$G$2:$G$7,'DMG Tables'!$H$2:$H$7)</f>
        <v>667800</v>
      </c>
      <c r="NK7" s="1">
        <f>LOOKUP($A7,'DMG Tables'!$P$2:$P$35,'DMG Tables'!$O$2:$O$35)*NK$1*LOOKUP(NK$1,'DMG Tables'!$G$2:$G$7,'DMG Tables'!$H$2:$H$7)</f>
        <v>669600</v>
      </c>
      <c r="NL7" s="1">
        <f>LOOKUP($A7,'DMG Tables'!$P$2:$P$35,'DMG Tables'!$O$2:$O$35)*NL$1*LOOKUP(NL$1,'DMG Tables'!$G$2:$G$7,'DMG Tables'!$H$2:$H$7)</f>
        <v>671400</v>
      </c>
      <c r="NM7" s="1">
        <f>LOOKUP($A7,'DMG Tables'!$P$2:$P$35,'DMG Tables'!$O$2:$O$35)*NM$1*LOOKUP(NM$1,'DMG Tables'!$G$2:$G$7,'DMG Tables'!$H$2:$H$7)</f>
        <v>673200</v>
      </c>
      <c r="NN7" s="1">
        <f>LOOKUP($A7,'DMG Tables'!$P$2:$P$35,'DMG Tables'!$O$2:$O$35)*NN$1*LOOKUP(NN$1,'DMG Tables'!$G$2:$G$7,'DMG Tables'!$H$2:$H$7)</f>
        <v>675000</v>
      </c>
      <c r="NO7" s="1">
        <f>LOOKUP($A7,'DMG Tables'!$P$2:$P$35,'DMG Tables'!$O$2:$O$35)*NO$1*LOOKUP(NO$1,'DMG Tables'!$G$2:$G$7,'DMG Tables'!$H$2:$H$7)</f>
        <v>676800</v>
      </c>
      <c r="NP7" s="1">
        <f>LOOKUP($A7,'DMG Tables'!$P$2:$P$35,'DMG Tables'!$O$2:$O$35)*NP$1*LOOKUP(NP$1,'DMG Tables'!$G$2:$G$7,'DMG Tables'!$H$2:$H$7)</f>
        <v>678600</v>
      </c>
      <c r="NQ7" s="1">
        <f>LOOKUP($A7,'DMG Tables'!$P$2:$P$35,'DMG Tables'!$O$2:$O$35)*NQ$1*LOOKUP(NQ$1,'DMG Tables'!$G$2:$G$7,'DMG Tables'!$H$2:$H$7)</f>
        <v>680400</v>
      </c>
      <c r="NR7" s="1">
        <f>LOOKUP($A7,'DMG Tables'!$P$2:$P$35,'DMG Tables'!$O$2:$O$35)*NR$1*LOOKUP(NR$1,'DMG Tables'!$G$2:$G$7,'DMG Tables'!$H$2:$H$7)</f>
        <v>682200</v>
      </c>
      <c r="NS7" s="1">
        <f>LOOKUP($A7,'DMG Tables'!$P$2:$P$35,'DMG Tables'!$O$2:$O$35)*NS$1*LOOKUP(NS$1,'DMG Tables'!$G$2:$G$7,'DMG Tables'!$H$2:$H$7)</f>
        <v>684000</v>
      </c>
      <c r="NT7" s="1">
        <f>LOOKUP($A7,'DMG Tables'!$P$2:$P$35,'DMG Tables'!$O$2:$O$35)*NT$1*LOOKUP(NT$1,'DMG Tables'!$G$2:$G$7,'DMG Tables'!$H$2:$H$7)</f>
        <v>685800</v>
      </c>
      <c r="NU7" s="1">
        <f>LOOKUP($A7,'DMG Tables'!$P$2:$P$35,'DMG Tables'!$O$2:$O$35)*NU$1*LOOKUP(NU$1,'DMG Tables'!$G$2:$G$7,'DMG Tables'!$H$2:$H$7)</f>
        <v>687600</v>
      </c>
      <c r="NV7" s="1">
        <f>LOOKUP($A7,'DMG Tables'!$P$2:$P$35,'DMG Tables'!$O$2:$O$35)*NV$1*LOOKUP(NV$1,'DMG Tables'!$G$2:$G$7,'DMG Tables'!$H$2:$H$7)</f>
        <v>689400</v>
      </c>
      <c r="NW7" s="1">
        <f>LOOKUP($A7,'DMG Tables'!$P$2:$P$35,'DMG Tables'!$O$2:$O$35)*NW$1*LOOKUP(NW$1,'DMG Tables'!$G$2:$G$7,'DMG Tables'!$H$2:$H$7)</f>
        <v>691200</v>
      </c>
      <c r="NX7" s="1">
        <f>LOOKUP($A7,'DMG Tables'!$P$2:$P$35,'DMG Tables'!$O$2:$O$35)*NX$1*LOOKUP(NX$1,'DMG Tables'!$G$2:$G$7,'DMG Tables'!$H$2:$H$7)</f>
        <v>693000</v>
      </c>
      <c r="NY7" s="1">
        <f>LOOKUP($A7,'DMG Tables'!$P$2:$P$35,'DMG Tables'!$O$2:$O$35)*NY$1*LOOKUP(NY$1,'DMG Tables'!$G$2:$G$7,'DMG Tables'!$H$2:$H$7)</f>
        <v>694800</v>
      </c>
      <c r="NZ7" s="1">
        <f>LOOKUP($A7,'DMG Tables'!$P$2:$P$35,'DMG Tables'!$O$2:$O$35)*NZ$1*LOOKUP(NZ$1,'DMG Tables'!$G$2:$G$7,'DMG Tables'!$H$2:$H$7)</f>
        <v>696600</v>
      </c>
      <c r="OA7" s="1">
        <f>LOOKUP($A7,'DMG Tables'!$P$2:$P$35,'DMG Tables'!$O$2:$O$35)*OA$1*LOOKUP(OA$1,'DMG Tables'!$G$2:$G$7,'DMG Tables'!$H$2:$H$7)</f>
        <v>698400</v>
      </c>
      <c r="OB7" s="1">
        <f>LOOKUP($A7,'DMG Tables'!$P$2:$P$35,'DMG Tables'!$O$2:$O$35)*OB$1*LOOKUP(OB$1,'DMG Tables'!$G$2:$G$7,'DMG Tables'!$H$2:$H$7)</f>
        <v>700200</v>
      </c>
      <c r="OC7" s="1">
        <f>LOOKUP($A7,'DMG Tables'!$P$2:$P$35,'DMG Tables'!$O$2:$O$35)*OC$1*LOOKUP(OC$1,'DMG Tables'!$G$2:$G$7,'DMG Tables'!$H$2:$H$7)</f>
        <v>702000</v>
      </c>
      <c r="OD7" s="1">
        <f>LOOKUP($A7,'DMG Tables'!$P$2:$P$35,'DMG Tables'!$O$2:$O$35)*OD$1*LOOKUP(OD$1,'DMG Tables'!$G$2:$G$7,'DMG Tables'!$H$2:$H$7)</f>
        <v>703800</v>
      </c>
      <c r="OE7" s="1">
        <f>LOOKUP($A7,'DMG Tables'!$P$2:$P$35,'DMG Tables'!$O$2:$O$35)*OE$1*LOOKUP(OE$1,'DMG Tables'!$G$2:$G$7,'DMG Tables'!$H$2:$H$7)</f>
        <v>705600</v>
      </c>
      <c r="OF7" s="1">
        <f>LOOKUP($A7,'DMG Tables'!$P$2:$P$35,'DMG Tables'!$O$2:$O$35)*OF$1*LOOKUP(OF$1,'DMG Tables'!$G$2:$G$7,'DMG Tables'!$H$2:$H$7)</f>
        <v>707400</v>
      </c>
      <c r="OG7" s="1">
        <f>LOOKUP($A7,'DMG Tables'!$P$2:$P$35,'DMG Tables'!$O$2:$O$35)*OG$1*LOOKUP(OG$1,'DMG Tables'!$G$2:$G$7,'DMG Tables'!$H$2:$H$7)</f>
        <v>709200</v>
      </c>
      <c r="OH7" s="1">
        <f>LOOKUP($A7,'DMG Tables'!$P$2:$P$35,'DMG Tables'!$O$2:$O$35)*OH$1*LOOKUP(OH$1,'DMG Tables'!$G$2:$G$7,'DMG Tables'!$H$2:$H$7)</f>
        <v>711000</v>
      </c>
      <c r="OI7" s="1">
        <f>LOOKUP($A7,'DMG Tables'!$P$2:$P$35,'DMG Tables'!$O$2:$O$35)*OI$1*LOOKUP(OI$1,'DMG Tables'!$G$2:$G$7,'DMG Tables'!$H$2:$H$7)</f>
        <v>712800</v>
      </c>
      <c r="OJ7" s="1">
        <f>LOOKUP($A7,'DMG Tables'!$P$2:$P$35,'DMG Tables'!$O$2:$O$35)*OJ$1*LOOKUP(OJ$1,'DMG Tables'!$G$2:$G$7,'DMG Tables'!$H$2:$H$7)</f>
        <v>714600</v>
      </c>
      <c r="OK7" s="1">
        <f>LOOKUP($A7,'DMG Tables'!$P$2:$P$35,'DMG Tables'!$O$2:$O$35)*OK$1*LOOKUP(OK$1,'DMG Tables'!$G$2:$G$7,'DMG Tables'!$H$2:$H$7)</f>
        <v>716400</v>
      </c>
      <c r="OL7" s="1">
        <f>LOOKUP($A7,'DMG Tables'!$P$2:$P$35,'DMG Tables'!$O$2:$O$35)*OL$1*LOOKUP(OL$1,'DMG Tables'!$G$2:$G$7,'DMG Tables'!$H$2:$H$7)</f>
        <v>718200</v>
      </c>
      <c r="OM7" s="1">
        <f>LOOKUP($A7,'DMG Tables'!$P$2:$P$35,'DMG Tables'!$O$2:$O$35)*OM$1*LOOKUP(OM$1,'DMG Tables'!$G$2:$G$7,'DMG Tables'!$H$2:$H$7)</f>
        <v>720000</v>
      </c>
      <c r="ON7" s="1">
        <f>LOOKUP($A7,'DMG Tables'!$P$2:$P$35,'DMG Tables'!$O$2:$O$35)*ON$1*LOOKUP(ON$1,'DMG Tables'!$G$2:$G$7,'DMG Tables'!$H$2:$H$7)</f>
        <v>721800</v>
      </c>
      <c r="OO7" s="1">
        <f>LOOKUP($A7,'DMG Tables'!$P$2:$P$35,'DMG Tables'!$O$2:$O$35)*OO$1*LOOKUP(OO$1,'DMG Tables'!$G$2:$G$7,'DMG Tables'!$H$2:$H$7)</f>
        <v>723600</v>
      </c>
      <c r="OP7" s="1">
        <f>LOOKUP($A7,'DMG Tables'!$P$2:$P$35,'DMG Tables'!$O$2:$O$35)*OP$1*LOOKUP(OP$1,'DMG Tables'!$G$2:$G$7,'DMG Tables'!$H$2:$H$7)</f>
        <v>725400</v>
      </c>
      <c r="OQ7" s="1">
        <f>LOOKUP($A7,'DMG Tables'!$P$2:$P$35,'DMG Tables'!$O$2:$O$35)*OQ$1*LOOKUP(OQ$1,'DMG Tables'!$G$2:$G$7,'DMG Tables'!$H$2:$H$7)</f>
        <v>727200</v>
      </c>
      <c r="OR7" s="1">
        <f>LOOKUP($A7,'DMG Tables'!$P$2:$P$35,'DMG Tables'!$O$2:$O$35)*OR$1*LOOKUP(OR$1,'DMG Tables'!$G$2:$G$7,'DMG Tables'!$H$2:$H$7)</f>
        <v>729000</v>
      </c>
      <c r="OS7" s="1">
        <f>LOOKUP($A7,'DMG Tables'!$P$2:$P$35,'DMG Tables'!$O$2:$O$35)*OS$1*LOOKUP(OS$1,'DMG Tables'!$G$2:$G$7,'DMG Tables'!$H$2:$H$7)</f>
        <v>730800</v>
      </c>
      <c r="OT7" s="1">
        <f>LOOKUP($A7,'DMG Tables'!$P$2:$P$35,'DMG Tables'!$O$2:$O$35)*OT$1*LOOKUP(OT$1,'DMG Tables'!$G$2:$G$7,'DMG Tables'!$H$2:$H$7)</f>
        <v>732600</v>
      </c>
      <c r="OU7" s="1">
        <f>LOOKUP($A7,'DMG Tables'!$P$2:$P$35,'DMG Tables'!$O$2:$O$35)*OU$1*LOOKUP(OU$1,'DMG Tables'!$G$2:$G$7,'DMG Tables'!$H$2:$H$7)</f>
        <v>734400</v>
      </c>
      <c r="OV7" s="1">
        <f>LOOKUP($A7,'DMG Tables'!$P$2:$P$35,'DMG Tables'!$O$2:$O$35)*OV$1*LOOKUP(OV$1,'DMG Tables'!$G$2:$G$7,'DMG Tables'!$H$2:$H$7)</f>
        <v>736200</v>
      </c>
      <c r="OW7" s="1">
        <f>LOOKUP($A7,'DMG Tables'!$P$2:$P$35,'DMG Tables'!$O$2:$O$35)*OW$1*LOOKUP(OW$1,'DMG Tables'!$G$2:$G$7,'DMG Tables'!$H$2:$H$7)</f>
        <v>738000</v>
      </c>
      <c r="OX7" s="1">
        <f>LOOKUP($A7,'DMG Tables'!$P$2:$P$35,'DMG Tables'!$O$2:$O$35)*OX$1*LOOKUP(OX$1,'DMG Tables'!$G$2:$G$7,'DMG Tables'!$H$2:$H$7)</f>
        <v>739800</v>
      </c>
      <c r="OY7" s="1">
        <f>LOOKUP($A7,'DMG Tables'!$P$2:$P$35,'DMG Tables'!$O$2:$O$35)*OY$1*LOOKUP(OY$1,'DMG Tables'!$G$2:$G$7,'DMG Tables'!$H$2:$H$7)</f>
        <v>741600</v>
      </c>
      <c r="OZ7" s="1">
        <f>LOOKUP($A7,'DMG Tables'!$P$2:$P$35,'DMG Tables'!$O$2:$O$35)*OZ$1*LOOKUP(OZ$1,'DMG Tables'!$G$2:$G$7,'DMG Tables'!$H$2:$H$7)</f>
        <v>743400</v>
      </c>
      <c r="PA7" s="1">
        <f>LOOKUP($A7,'DMG Tables'!$P$2:$P$35,'DMG Tables'!$O$2:$O$35)*PA$1*LOOKUP(PA$1,'DMG Tables'!$G$2:$G$7,'DMG Tables'!$H$2:$H$7)</f>
        <v>745200</v>
      </c>
      <c r="PB7" s="1">
        <f>LOOKUP($A7,'DMG Tables'!$P$2:$P$35,'DMG Tables'!$O$2:$O$35)*PB$1*LOOKUP(PB$1,'DMG Tables'!$G$2:$G$7,'DMG Tables'!$H$2:$H$7)</f>
        <v>747000</v>
      </c>
      <c r="PC7" s="1">
        <f>LOOKUP($A7,'DMG Tables'!$P$2:$P$35,'DMG Tables'!$O$2:$O$35)*PC$1*LOOKUP(PC$1,'DMG Tables'!$G$2:$G$7,'DMG Tables'!$H$2:$H$7)</f>
        <v>748800</v>
      </c>
      <c r="PD7" s="1">
        <f>LOOKUP($A7,'DMG Tables'!$P$2:$P$35,'DMG Tables'!$O$2:$O$35)*PD$1*LOOKUP(PD$1,'DMG Tables'!$G$2:$G$7,'DMG Tables'!$H$2:$H$7)</f>
        <v>750600</v>
      </c>
      <c r="PE7" s="1">
        <f>LOOKUP($A7,'DMG Tables'!$P$2:$P$35,'DMG Tables'!$O$2:$O$35)*PE$1*LOOKUP(PE$1,'DMG Tables'!$G$2:$G$7,'DMG Tables'!$H$2:$H$7)</f>
        <v>752400</v>
      </c>
      <c r="PF7" s="1">
        <f>LOOKUP($A7,'DMG Tables'!$P$2:$P$35,'DMG Tables'!$O$2:$O$35)*PF$1*LOOKUP(PF$1,'DMG Tables'!$G$2:$G$7,'DMG Tables'!$H$2:$H$7)</f>
        <v>754200</v>
      </c>
      <c r="PG7" s="1">
        <f>LOOKUP($A7,'DMG Tables'!$P$2:$P$35,'DMG Tables'!$O$2:$O$35)*PG$1*LOOKUP(PG$1,'DMG Tables'!$G$2:$G$7,'DMG Tables'!$H$2:$H$7)</f>
        <v>756000</v>
      </c>
      <c r="PH7" s="1">
        <f>LOOKUP($A7,'DMG Tables'!$P$2:$P$35,'DMG Tables'!$O$2:$O$35)*PH$1*LOOKUP(PH$1,'DMG Tables'!$G$2:$G$7,'DMG Tables'!$H$2:$H$7)</f>
        <v>757800</v>
      </c>
      <c r="PI7" s="1">
        <f>LOOKUP($A7,'DMG Tables'!$P$2:$P$35,'DMG Tables'!$O$2:$O$35)*PI$1*LOOKUP(PI$1,'DMG Tables'!$G$2:$G$7,'DMG Tables'!$H$2:$H$7)</f>
        <v>759600</v>
      </c>
      <c r="PJ7" s="1">
        <f>LOOKUP($A7,'DMG Tables'!$P$2:$P$35,'DMG Tables'!$O$2:$O$35)*PJ$1*LOOKUP(PJ$1,'DMG Tables'!$G$2:$G$7,'DMG Tables'!$H$2:$H$7)</f>
        <v>761400</v>
      </c>
      <c r="PK7" s="1">
        <f>LOOKUP($A7,'DMG Tables'!$P$2:$P$35,'DMG Tables'!$O$2:$O$35)*PK$1*LOOKUP(PK$1,'DMG Tables'!$G$2:$G$7,'DMG Tables'!$H$2:$H$7)</f>
        <v>763200</v>
      </c>
      <c r="PL7" s="1">
        <f>LOOKUP($A7,'DMG Tables'!$P$2:$P$35,'DMG Tables'!$O$2:$O$35)*PL$1*LOOKUP(PL$1,'DMG Tables'!$G$2:$G$7,'DMG Tables'!$H$2:$H$7)</f>
        <v>765000</v>
      </c>
      <c r="PM7" s="1">
        <f>LOOKUP($A7,'DMG Tables'!$P$2:$P$35,'DMG Tables'!$O$2:$O$35)*PM$1*LOOKUP(PM$1,'DMG Tables'!$G$2:$G$7,'DMG Tables'!$H$2:$H$7)</f>
        <v>766800</v>
      </c>
      <c r="PN7" s="1">
        <f>LOOKUP($A7,'DMG Tables'!$P$2:$P$35,'DMG Tables'!$O$2:$O$35)*PN$1*LOOKUP(PN$1,'DMG Tables'!$G$2:$G$7,'DMG Tables'!$H$2:$H$7)</f>
        <v>768600</v>
      </c>
      <c r="PO7" s="1">
        <f>LOOKUP($A7,'DMG Tables'!$P$2:$P$35,'DMG Tables'!$O$2:$O$35)*PO$1*LOOKUP(PO$1,'DMG Tables'!$G$2:$G$7,'DMG Tables'!$H$2:$H$7)</f>
        <v>770400</v>
      </c>
      <c r="PP7" s="1">
        <f>LOOKUP($A7,'DMG Tables'!$P$2:$P$35,'DMG Tables'!$O$2:$O$35)*PP$1*LOOKUP(PP$1,'DMG Tables'!$G$2:$G$7,'DMG Tables'!$H$2:$H$7)</f>
        <v>772200</v>
      </c>
      <c r="PQ7" s="1">
        <f>LOOKUP($A7,'DMG Tables'!$P$2:$P$35,'DMG Tables'!$O$2:$O$35)*PQ$1*LOOKUP(PQ$1,'DMG Tables'!$G$2:$G$7,'DMG Tables'!$H$2:$H$7)</f>
        <v>774000</v>
      </c>
      <c r="PR7" s="1">
        <f>LOOKUP($A7,'DMG Tables'!$P$2:$P$35,'DMG Tables'!$O$2:$O$35)*PR$1*LOOKUP(PR$1,'DMG Tables'!$G$2:$G$7,'DMG Tables'!$H$2:$H$7)</f>
        <v>775800</v>
      </c>
      <c r="PS7" s="1">
        <f>LOOKUP($A7,'DMG Tables'!$P$2:$P$35,'DMG Tables'!$O$2:$O$35)*PS$1*LOOKUP(PS$1,'DMG Tables'!$G$2:$G$7,'DMG Tables'!$H$2:$H$7)</f>
        <v>777600</v>
      </c>
      <c r="PT7" s="1">
        <f>LOOKUP($A7,'DMG Tables'!$P$2:$P$35,'DMG Tables'!$O$2:$O$35)*PT$1*LOOKUP(PT$1,'DMG Tables'!$G$2:$G$7,'DMG Tables'!$H$2:$H$7)</f>
        <v>779400</v>
      </c>
      <c r="PU7" s="1">
        <f>LOOKUP($A7,'DMG Tables'!$P$2:$P$35,'DMG Tables'!$O$2:$O$35)*PU$1*LOOKUP(PU$1,'DMG Tables'!$G$2:$G$7,'DMG Tables'!$H$2:$H$7)</f>
        <v>781200</v>
      </c>
      <c r="PV7" s="1">
        <f>LOOKUP($A7,'DMG Tables'!$P$2:$P$35,'DMG Tables'!$O$2:$O$35)*PV$1*LOOKUP(PV$1,'DMG Tables'!$G$2:$G$7,'DMG Tables'!$H$2:$H$7)</f>
        <v>783000</v>
      </c>
      <c r="PW7" s="1">
        <f>LOOKUP($A7,'DMG Tables'!$P$2:$P$35,'DMG Tables'!$O$2:$O$35)*PW$1*LOOKUP(PW$1,'DMG Tables'!$G$2:$G$7,'DMG Tables'!$H$2:$H$7)</f>
        <v>784800</v>
      </c>
      <c r="PX7" s="1">
        <f>LOOKUP($A7,'DMG Tables'!$P$2:$P$35,'DMG Tables'!$O$2:$O$35)*PX$1*LOOKUP(PX$1,'DMG Tables'!$G$2:$G$7,'DMG Tables'!$H$2:$H$7)</f>
        <v>786600</v>
      </c>
      <c r="PY7" s="1">
        <f>LOOKUP($A7,'DMG Tables'!$P$2:$P$35,'DMG Tables'!$O$2:$O$35)*PY$1*LOOKUP(PY$1,'DMG Tables'!$G$2:$G$7,'DMG Tables'!$H$2:$H$7)</f>
        <v>788400</v>
      </c>
      <c r="PZ7" s="1">
        <f>LOOKUP($A7,'DMG Tables'!$P$2:$P$35,'DMG Tables'!$O$2:$O$35)*PZ$1*LOOKUP(PZ$1,'DMG Tables'!$G$2:$G$7,'DMG Tables'!$H$2:$H$7)</f>
        <v>790200</v>
      </c>
      <c r="QA7" s="1">
        <f>LOOKUP($A7,'DMG Tables'!$P$2:$P$35,'DMG Tables'!$O$2:$O$35)*QA$1*LOOKUP(QA$1,'DMG Tables'!$G$2:$G$7,'DMG Tables'!$H$2:$H$7)</f>
        <v>792000</v>
      </c>
      <c r="QB7" s="1">
        <f>LOOKUP($A7,'DMG Tables'!$P$2:$P$35,'DMG Tables'!$O$2:$O$35)*QB$1*LOOKUP(QB$1,'DMG Tables'!$G$2:$G$7,'DMG Tables'!$H$2:$H$7)</f>
        <v>793800</v>
      </c>
      <c r="QC7" s="1">
        <f>LOOKUP($A7,'DMG Tables'!$P$2:$P$35,'DMG Tables'!$O$2:$O$35)*QC$1*LOOKUP(QC$1,'DMG Tables'!$G$2:$G$7,'DMG Tables'!$H$2:$H$7)</f>
        <v>795600</v>
      </c>
      <c r="QD7" s="1">
        <f>LOOKUP($A7,'DMG Tables'!$P$2:$P$35,'DMG Tables'!$O$2:$O$35)*QD$1*LOOKUP(QD$1,'DMG Tables'!$G$2:$G$7,'DMG Tables'!$H$2:$H$7)</f>
        <v>797400</v>
      </c>
      <c r="QE7" s="1">
        <f>LOOKUP($A7,'DMG Tables'!$P$2:$P$35,'DMG Tables'!$O$2:$O$35)*QE$1*LOOKUP(QE$1,'DMG Tables'!$G$2:$G$7,'DMG Tables'!$H$2:$H$7)</f>
        <v>799200</v>
      </c>
      <c r="QF7" s="1">
        <f>LOOKUP($A7,'DMG Tables'!$P$2:$P$35,'DMG Tables'!$O$2:$O$35)*QF$1*LOOKUP(QF$1,'DMG Tables'!$G$2:$G$7,'DMG Tables'!$H$2:$H$7)</f>
        <v>801000</v>
      </c>
      <c r="QG7" s="1">
        <f>LOOKUP($A7,'DMG Tables'!$P$2:$P$35,'DMG Tables'!$O$2:$O$35)*QG$1*LOOKUP(QG$1,'DMG Tables'!$G$2:$G$7,'DMG Tables'!$H$2:$H$7)</f>
        <v>802800</v>
      </c>
      <c r="QH7" s="1">
        <f>LOOKUP($A7,'DMG Tables'!$P$2:$P$35,'DMG Tables'!$O$2:$O$35)*QH$1*LOOKUP(QH$1,'DMG Tables'!$G$2:$G$7,'DMG Tables'!$H$2:$H$7)</f>
        <v>804600</v>
      </c>
      <c r="QI7" s="1">
        <f>LOOKUP($A7,'DMG Tables'!$P$2:$P$35,'DMG Tables'!$O$2:$O$35)*QI$1*LOOKUP(QI$1,'DMG Tables'!$G$2:$G$7,'DMG Tables'!$H$2:$H$7)</f>
        <v>806400</v>
      </c>
      <c r="QJ7" s="1">
        <f>LOOKUP($A7,'DMG Tables'!$P$2:$P$35,'DMG Tables'!$O$2:$O$35)*QJ$1*LOOKUP(QJ$1,'DMG Tables'!$G$2:$G$7,'DMG Tables'!$H$2:$H$7)</f>
        <v>808200</v>
      </c>
      <c r="QK7" s="1">
        <f>LOOKUP($A7,'DMG Tables'!$P$2:$P$35,'DMG Tables'!$O$2:$O$35)*QK$1*LOOKUP(QK$1,'DMG Tables'!$G$2:$G$7,'DMG Tables'!$H$2:$H$7)</f>
        <v>810000</v>
      </c>
      <c r="QL7" s="1">
        <f>LOOKUP($A7,'DMG Tables'!$P$2:$P$35,'DMG Tables'!$O$2:$O$35)*QL$1*LOOKUP(QL$1,'DMG Tables'!$G$2:$G$7,'DMG Tables'!$H$2:$H$7)</f>
        <v>811800</v>
      </c>
      <c r="QM7" s="1">
        <f>LOOKUP($A7,'DMG Tables'!$P$2:$P$35,'DMG Tables'!$O$2:$O$35)*QM$1*LOOKUP(QM$1,'DMG Tables'!$G$2:$G$7,'DMG Tables'!$H$2:$H$7)</f>
        <v>813600</v>
      </c>
      <c r="QN7" s="1">
        <f>LOOKUP($A7,'DMG Tables'!$P$2:$P$35,'DMG Tables'!$O$2:$O$35)*QN$1*LOOKUP(QN$1,'DMG Tables'!$G$2:$G$7,'DMG Tables'!$H$2:$H$7)</f>
        <v>815400</v>
      </c>
      <c r="QO7" s="1">
        <f>LOOKUP($A7,'DMG Tables'!$P$2:$P$35,'DMG Tables'!$O$2:$O$35)*QO$1*LOOKUP(QO$1,'DMG Tables'!$G$2:$G$7,'DMG Tables'!$H$2:$H$7)</f>
        <v>817200</v>
      </c>
      <c r="QP7" s="1">
        <f>LOOKUP($A7,'DMG Tables'!$P$2:$P$35,'DMG Tables'!$O$2:$O$35)*QP$1*LOOKUP(QP$1,'DMG Tables'!$G$2:$G$7,'DMG Tables'!$H$2:$H$7)</f>
        <v>819000</v>
      </c>
      <c r="QQ7" s="1">
        <f>LOOKUP($A7,'DMG Tables'!$P$2:$P$35,'DMG Tables'!$O$2:$O$35)*QQ$1*LOOKUP(QQ$1,'DMG Tables'!$G$2:$G$7,'DMG Tables'!$H$2:$H$7)</f>
        <v>820800</v>
      </c>
      <c r="QR7" s="1">
        <f>LOOKUP($A7,'DMG Tables'!$P$2:$P$35,'DMG Tables'!$O$2:$O$35)*QR$1*LOOKUP(QR$1,'DMG Tables'!$G$2:$G$7,'DMG Tables'!$H$2:$H$7)</f>
        <v>822600</v>
      </c>
      <c r="QS7" s="1">
        <f>LOOKUP($A7,'DMG Tables'!$P$2:$P$35,'DMG Tables'!$O$2:$O$35)*QS$1*LOOKUP(QS$1,'DMG Tables'!$G$2:$G$7,'DMG Tables'!$H$2:$H$7)</f>
        <v>824400</v>
      </c>
      <c r="QT7" s="1">
        <f>LOOKUP($A7,'DMG Tables'!$P$2:$P$35,'DMG Tables'!$O$2:$O$35)*QT$1*LOOKUP(QT$1,'DMG Tables'!$G$2:$G$7,'DMG Tables'!$H$2:$H$7)</f>
        <v>826200</v>
      </c>
      <c r="QU7" s="1">
        <f>LOOKUP($A7,'DMG Tables'!$P$2:$P$35,'DMG Tables'!$O$2:$O$35)*QU$1*LOOKUP(QU$1,'DMG Tables'!$G$2:$G$7,'DMG Tables'!$H$2:$H$7)</f>
        <v>828000</v>
      </c>
      <c r="QV7" s="1">
        <f>LOOKUP($A7,'DMG Tables'!$P$2:$P$35,'DMG Tables'!$O$2:$O$35)*QV$1*LOOKUP(QV$1,'DMG Tables'!$G$2:$G$7,'DMG Tables'!$H$2:$H$7)</f>
        <v>829800</v>
      </c>
      <c r="QW7" s="1">
        <f>LOOKUP($A7,'DMG Tables'!$P$2:$P$35,'DMG Tables'!$O$2:$O$35)*QW$1*LOOKUP(QW$1,'DMG Tables'!$G$2:$G$7,'DMG Tables'!$H$2:$H$7)</f>
        <v>831600</v>
      </c>
      <c r="QX7" s="1">
        <f>LOOKUP($A7,'DMG Tables'!$P$2:$P$35,'DMG Tables'!$O$2:$O$35)*QX$1*LOOKUP(QX$1,'DMG Tables'!$G$2:$G$7,'DMG Tables'!$H$2:$H$7)</f>
        <v>833400</v>
      </c>
      <c r="QY7" s="1">
        <f>LOOKUP($A7,'DMG Tables'!$P$2:$P$35,'DMG Tables'!$O$2:$O$35)*QY$1*LOOKUP(QY$1,'DMG Tables'!$G$2:$G$7,'DMG Tables'!$H$2:$H$7)</f>
        <v>835200</v>
      </c>
      <c r="QZ7" s="1">
        <f>LOOKUP($A7,'DMG Tables'!$P$2:$P$35,'DMG Tables'!$O$2:$O$35)*QZ$1*LOOKUP(QZ$1,'DMG Tables'!$G$2:$G$7,'DMG Tables'!$H$2:$H$7)</f>
        <v>837000</v>
      </c>
      <c r="RA7" s="1">
        <f>LOOKUP($A7,'DMG Tables'!$P$2:$P$35,'DMG Tables'!$O$2:$O$35)*RA$1*LOOKUP(RA$1,'DMG Tables'!$G$2:$G$7,'DMG Tables'!$H$2:$H$7)</f>
        <v>838800</v>
      </c>
      <c r="RB7" s="1">
        <f>LOOKUP($A7,'DMG Tables'!$P$2:$P$35,'DMG Tables'!$O$2:$O$35)*RB$1*LOOKUP(RB$1,'DMG Tables'!$G$2:$G$7,'DMG Tables'!$H$2:$H$7)</f>
        <v>840600</v>
      </c>
      <c r="RC7" s="1">
        <f>LOOKUP($A7,'DMG Tables'!$P$2:$P$35,'DMG Tables'!$O$2:$O$35)*RC$1*LOOKUP(RC$1,'DMG Tables'!$G$2:$G$7,'DMG Tables'!$H$2:$H$7)</f>
        <v>842400</v>
      </c>
      <c r="RD7" s="1">
        <f>LOOKUP($A7,'DMG Tables'!$P$2:$P$35,'DMG Tables'!$O$2:$O$35)*RD$1*LOOKUP(RD$1,'DMG Tables'!$G$2:$G$7,'DMG Tables'!$H$2:$H$7)</f>
        <v>844200</v>
      </c>
      <c r="RE7" s="1">
        <f>LOOKUP($A7,'DMG Tables'!$P$2:$P$35,'DMG Tables'!$O$2:$O$35)*RE$1*LOOKUP(RE$1,'DMG Tables'!$G$2:$G$7,'DMG Tables'!$H$2:$H$7)</f>
        <v>846000</v>
      </c>
      <c r="RF7" s="1">
        <f>LOOKUP($A7,'DMG Tables'!$P$2:$P$35,'DMG Tables'!$O$2:$O$35)*RF$1*LOOKUP(RF$1,'DMG Tables'!$G$2:$G$7,'DMG Tables'!$H$2:$H$7)</f>
        <v>847800</v>
      </c>
      <c r="RG7" s="1">
        <f>LOOKUP($A7,'DMG Tables'!$P$2:$P$35,'DMG Tables'!$O$2:$O$35)*RG$1*LOOKUP(RG$1,'DMG Tables'!$G$2:$G$7,'DMG Tables'!$H$2:$H$7)</f>
        <v>849600</v>
      </c>
      <c r="RH7" s="1">
        <f>LOOKUP($A7,'DMG Tables'!$P$2:$P$35,'DMG Tables'!$O$2:$O$35)*RH$1*LOOKUP(RH$1,'DMG Tables'!$G$2:$G$7,'DMG Tables'!$H$2:$H$7)</f>
        <v>851400</v>
      </c>
      <c r="RI7" s="1">
        <f>LOOKUP($A7,'DMG Tables'!$P$2:$P$35,'DMG Tables'!$O$2:$O$35)*RI$1*LOOKUP(RI$1,'DMG Tables'!$G$2:$G$7,'DMG Tables'!$H$2:$H$7)</f>
        <v>853200</v>
      </c>
      <c r="RJ7" s="1">
        <f>LOOKUP($A7,'DMG Tables'!$P$2:$P$35,'DMG Tables'!$O$2:$O$35)*RJ$1*LOOKUP(RJ$1,'DMG Tables'!$G$2:$G$7,'DMG Tables'!$H$2:$H$7)</f>
        <v>855000</v>
      </c>
      <c r="RK7" s="1">
        <f>LOOKUP($A7,'DMG Tables'!$P$2:$P$35,'DMG Tables'!$O$2:$O$35)*RK$1*LOOKUP(RK$1,'DMG Tables'!$G$2:$G$7,'DMG Tables'!$H$2:$H$7)</f>
        <v>856800</v>
      </c>
      <c r="RL7" s="1">
        <f>LOOKUP($A7,'DMG Tables'!$P$2:$P$35,'DMG Tables'!$O$2:$O$35)*RL$1*LOOKUP(RL$1,'DMG Tables'!$G$2:$G$7,'DMG Tables'!$H$2:$H$7)</f>
        <v>858600</v>
      </c>
      <c r="RM7" s="1">
        <f>LOOKUP($A7,'DMG Tables'!$P$2:$P$35,'DMG Tables'!$O$2:$O$35)*RM$1*LOOKUP(RM$1,'DMG Tables'!$G$2:$G$7,'DMG Tables'!$H$2:$H$7)</f>
        <v>860400</v>
      </c>
      <c r="RN7" s="1">
        <f>LOOKUP($A7,'DMG Tables'!$P$2:$P$35,'DMG Tables'!$O$2:$O$35)*RN$1*LOOKUP(RN$1,'DMG Tables'!$G$2:$G$7,'DMG Tables'!$H$2:$H$7)</f>
        <v>862200</v>
      </c>
      <c r="RO7" s="1">
        <f>LOOKUP($A7,'DMG Tables'!$P$2:$P$35,'DMG Tables'!$O$2:$O$35)*RO$1*LOOKUP(RO$1,'DMG Tables'!$G$2:$G$7,'DMG Tables'!$H$2:$H$7)</f>
        <v>864000</v>
      </c>
      <c r="RP7" s="1">
        <f>LOOKUP($A7,'DMG Tables'!$P$2:$P$35,'DMG Tables'!$O$2:$O$35)*RP$1*LOOKUP(RP$1,'DMG Tables'!$G$2:$G$7,'DMG Tables'!$H$2:$H$7)</f>
        <v>865800</v>
      </c>
      <c r="RQ7" s="1">
        <f>LOOKUP($A7,'DMG Tables'!$P$2:$P$35,'DMG Tables'!$O$2:$O$35)*RQ$1*LOOKUP(RQ$1,'DMG Tables'!$G$2:$G$7,'DMG Tables'!$H$2:$H$7)</f>
        <v>867600</v>
      </c>
      <c r="RR7" s="1">
        <f>LOOKUP($A7,'DMG Tables'!$P$2:$P$35,'DMG Tables'!$O$2:$O$35)*RR$1*LOOKUP(RR$1,'DMG Tables'!$G$2:$G$7,'DMG Tables'!$H$2:$H$7)</f>
        <v>869400</v>
      </c>
      <c r="RS7" s="1">
        <f>LOOKUP($A7,'DMG Tables'!$P$2:$P$35,'DMG Tables'!$O$2:$O$35)*RS$1*LOOKUP(RS$1,'DMG Tables'!$G$2:$G$7,'DMG Tables'!$H$2:$H$7)</f>
        <v>871200</v>
      </c>
      <c r="RT7" s="1">
        <f>LOOKUP($A7,'DMG Tables'!$P$2:$P$35,'DMG Tables'!$O$2:$O$35)*RT$1*LOOKUP(RT$1,'DMG Tables'!$G$2:$G$7,'DMG Tables'!$H$2:$H$7)</f>
        <v>873000</v>
      </c>
      <c r="RU7" s="1">
        <f>LOOKUP($A7,'DMG Tables'!$P$2:$P$35,'DMG Tables'!$O$2:$O$35)*RU$1*LOOKUP(RU$1,'DMG Tables'!$G$2:$G$7,'DMG Tables'!$H$2:$H$7)</f>
        <v>874800</v>
      </c>
      <c r="RV7" s="1">
        <f>LOOKUP($A7,'DMG Tables'!$P$2:$P$35,'DMG Tables'!$O$2:$O$35)*RV$1*LOOKUP(RV$1,'DMG Tables'!$G$2:$G$7,'DMG Tables'!$H$2:$H$7)</f>
        <v>876600</v>
      </c>
      <c r="RW7" s="1">
        <f>LOOKUP($A7,'DMG Tables'!$P$2:$P$35,'DMG Tables'!$O$2:$O$35)*RW$1*LOOKUP(RW$1,'DMG Tables'!$G$2:$G$7,'DMG Tables'!$H$2:$H$7)</f>
        <v>878400</v>
      </c>
      <c r="RX7" s="1">
        <f>LOOKUP($A7,'DMG Tables'!$P$2:$P$35,'DMG Tables'!$O$2:$O$35)*RX$1*LOOKUP(RX$1,'DMG Tables'!$G$2:$G$7,'DMG Tables'!$H$2:$H$7)</f>
        <v>880200</v>
      </c>
      <c r="RY7" s="1">
        <f>LOOKUP($A7,'DMG Tables'!$P$2:$P$35,'DMG Tables'!$O$2:$O$35)*RY$1*LOOKUP(RY$1,'DMG Tables'!$G$2:$G$7,'DMG Tables'!$H$2:$H$7)</f>
        <v>882000</v>
      </c>
      <c r="RZ7" s="1">
        <f>LOOKUP($A7,'DMG Tables'!$P$2:$P$35,'DMG Tables'!$O$2:$O$35)*RZ$1*LOOKUP(RZ$1,'DMG Tables'!$G$2:$G$7,'DMG Tables'!$H$2:$H$7)</f>
        <v>883800</v>
      </c>
      <c r="SA7" s="1">
        <f>LOOKUP($A7,'DMG Tables'!$P$2:$P$35,'DMG Tables'!$O$2:$O$35)*SA$1*LOOKUP(SA$1,'DMG Tables'!$G$2:$G$7,'DMG Tables'!$H$2:$H$7)</f>
        <v>885600</v>
      </c>
      <c r="SB7" s="1">
        <f>LOOKUP($A7,'DMG Tables'!$P$2:$P$35,'DMG Tables'!$O$2:$O$35)*SB$1*LOOKUP(SB$1,'DMG Tables'!$G$2:$G$7,'DMG Tables'!$H$2:$H$7)</f>
        <v>887400</v>
      </c>
      <c r="SC7" s="1">
        <f>LOOKUP($A7,'DMG Tables'!$P$2:$P$35,'DMG Tables'!$O$2:$O$35)*SC$1*LOOKUP(SC$1,'DMG Tables'!$G$2:$G$7,'DMG Tables'!$H$2:$H$7)</f>
        <v>889200</v>
      </c>
      <c r="SD7" s="1">
        <f>LOOKUP($A7,'DMG Tables'!$P$2:$P$35,'DMG Tables'!$O$2:$O$35)*SD$1*LOOKUP(SD$1,'DMG Tables'!$G$2:$G$7,'DMG Tables'!$H$2:$H$7)</f>
        <v>891000</v>
      </c>
      <c r="SE7" s="1">
        <f>LOOKUP($A7,'DMG Tables'!$P$2:$P$35,'DMG Tables'!$O$2:$O$35)*SE$1*LOOKUP(SE$1,'DMG Tables'!$G$2:$G$7,'DMG Tables'!$H$2:$H$7)</f>
        <v>892800</v>
      </c>
      <c r="SF7" s="1">
        <f>LOOKUP($A7,'DMG Tables'!$P$2:$P$35,'DMG Tables'!$O$2:$O$35)*SF$1*LOOKUP(SF$1,'DMG Tables'!$G$2:$G$7,'DMG Tables'!$H$2:$H$7)</f>
        <v>894600</v>
      </c>
      <c r="SG7" s="1">
        <f>LOOKUP($A7,'DMG Tables'!$P$2:$P$35,'DMG Tables'!$O$2:$O$35)*SG$1*LOOKUP(SG$1,'DMG Tables'!$G$2:$G$7,'DMG Tables'!$H$2:$H$7)</f>
        <v>896400</v>
      </c>
      <c r="SH7" s="1">
        <f>LOOKUP($A7,'DMG Tables'!$P$2:$P$35,'DMG Tables'!$O$2:$O$35)*SH$1*LOOKUP(SH$1,'DMG Tables'!$G$2:$G$7,'DMG Tables'!$H$2:$H$7)</f>
        <v>898200</v>
      </c>
      <c r="SI7" s="1">
        <f>LOOKUP($A7,'DMG Tables'!$P$2:$P$35,'DMG Tables'!$O$2:$O$35)*SI$1*LOOKUP(SI$1,'DMG Tables'!$G$2:$G$7,'DMG Tables'!$H$2:$H$7)</f>
        <v>900000</v>
      </c>
      <c r="SJ7" s="1">
        <f>LOOKUP($A7,'DMG Tables'!$P$2:$P$35,'DMG Tables'!$O$2:$O$35)*SJ$1*LOOKUP(SJ$1,'DMG Tables'!$G$2:$G$7,'DMG Tables'!$H$2:$H$7)</f>
        <v>901800</v>
      </c>
      <c r="SK7" s="1">
        <f>LOOKUP($A7,'DMG Tables'!$P$2:$P$35,'DMG Tables'!$O$2:$O$35)*SK$1*LOOKUP(SK$1,'DMG Tables'!$G$2:$G$7,'DMG Tables'!$H$2:$H$7)</f>
        <v>903600</v>
      </c>
      <c r="SL7" s="1">
        <f>LOOKUP($A7,'DMG Tables'!$P$2:$P$35,'DMG Tables'!$O$2:$O$35)*SL$1*LOOKUP(SL$1,'DMG Tables'!$G$2:$G$7,'DMG Tables'!$H$2:$H$7)</f>
        <v>905400</v>
      </c>
      <c r="SM7" s="1">
        <f>LOOKUP($A7,'DMG Tables'!$P$2:$P$35,'DMG Tables'!$O$2:$O$35)*SM$1*LOOKUP(SM$1,'DMG Tables'!$G$2:$G$7,'DMG Tables'!$H$2:$H$7)</f>
        <v>907200</v>
      </c>
      <c r="SN7" s="1">
        <f>LOOKUP($A7,'DMG Tables'!$P$2:$P$35,'DMG Tables'!$O$2:$O$35)*SN$1*LOOKUP(SN$1,'DMG Tables'!$G$2:$G$7,'DMG Tables'!$H$2:$H$7)</f>
        <v>909000</v>
      </c>
      <c r="SO7" s="1">
        <f>LOOKUP($A7,'DMG Tables'!$P$2:$P$35,'DMG Tables'!$O$2:$O$35)*SO$1*LOOKUP(SO$1,'DMG Tables'!$G$2:$G$7,'DMG Tables'!$H$2:$H$7)</f>
        <v>910800</v>
      </c>
      <c r="SP7" s="1">
        <f>LOOKUP($A7,'DMG Tables'!$P$2:$P$35,'DMG Tables'!$O$2:$O$35)*SP$1*LOOKUP(SP$1,'DMG Tables'!$G$2:$G$7,'DMG Tables'!$H$2:$H$7)</f>
        <v>912600</v>
      </c>
      <c r="SQ7" s="1">
        <f>LOOKUP($A7,'DMG Tables'!$P$2:$P$35,'DMG Tables'!$O$2:$O$35)*SQ$1*LOOKUP(SQ$1,'DMG Tables'!$G$2:$G$7,'DMG Tables'!$H$2:$H$7)</f>
        <v>914400</v>
      </c>
      <c r="SR7" s="1">
        <f>LOOKUP($A7,'DMG Tables'!$P$2:$P$35,'DMG Tables'!$O$2:$O$35)*SR$1*LOOKUP(SR$1,'DMG Tables'!$G$2:$G$7,'DMG Tables'!$H$2:$H$7)</f>
        <v>916200</v>
      </c>
      <c r="SS7" s="1">
        <f>LOOKUP($A7,'DMG Tables'!$P$2:$P$35,'DMG Tables'!$O$2:$O$35)*SS$1*LOOKUP(SS$1,'DMG Tables'!$G$2:$G$7,'DMG Tables'!$H$2:$H$7)</f>
        <v>918000</v>
      </c>
      <c r="ST7" s="1">
        <f>LOOKUP($A7,'DMG Tables'!$P$2:$P$35,'DMG Tables'!$O$2:$O$35)*ST$1*LOOKUP(ST$1,'DMG Tables'!$G$2:$G$7,'DMG Tables'!$H$2:$H$7)</f>
        <v>919800</v>
      </c>
      <c r="SU7" s="1">
        <f>LOOKUP($A7,'DMG Tables'!$P$2:$P$35,'DMG Tables'!$O$2:$O$35)*SU$1*LOOKUP(SU$1,'DMG Tables'!$G$2:$G$7,'DMG Tables'!$H$2:$H$7)</f>
        <v>921600</v>
      </c>
      <c r="SV7" s="1">
        <f>LOOKUP($A7,'DMG Tables'!$P$2:$P$35,'DMG Tables'!$O$2:$O$35)*SV$1*LOOKUP(SV$1,'DMG Tables'!$G$2:$G$7,'DMG Tables'!$H$2:$H$7)</f>
        <v>923400</v>
      </c>
      <c r="SW7" s="1">
        <f>LOOKUP($A7,'DMG Tables'!$P$2:$P$35,'DMG Tables'!$O$2:$O$35)*SW$1*LOOKUP(SW$1,'DMG Tables'!$G$2:$G$7,'DMG Tables'!$H$2:$H$7)</f>
        <v>925200</v>
      </c>
      <c r="SX7" s="1">
        <f>LOOKUP($A7,'DMG Tables'!$P$2:$P$35,'DMG Tables'!$O$2:$O$35)*SX$1*LOOKUP(SX$1,'DMG Tables'!$G$2:$G$7,'DMG Tables'!$H$2:$H$7)</f>
        <v>927000</v>
      </c>
      <c r="SY7" s="1">
        <f>LOOKUP($A7,'DMG Tables'!$P$2:$P$35,'DMG Tables'!$O$2:$O$35)*SY$1*LOOKUP(SY$1,'DMG Tables'!$G$2:$G$7,'DMG Tables'!$H$2:$H$7)</f>
        <v>928800</v>
      </c>
      <c r="SZ7" s="1">
        <f>LOOKUP($A7,'DMG Tables'!$P$2:$P$35,'DMG Tables'!$O$2:$O$35)*SZ$1*LOOKUP(SZ$1,'DMG Tables'!$G$2:$G$7,'DMG Tables'!$H$2:$H$7)</f>
        <v>930600</v>
      </c>
      <c r="TA7" s="1">
        <f>LOOKUP($A7,'DMG Tables'!$P$2:$P$35,'DMG Tables'!$O$2:$O$35)*TA$1*LOOKUP(TA$1,'DMG Tables'!$G$2:$G$7,'DMG Tables'!$H$2:$H$7)</f>
        <v>932400</v>
      </c>
      <c r="TB7" s="1">
        <f>LOOKUP($A7,'DMG Tables'!$P$2:$P$35,'DMG Tables'!$O$2:$O$35)*TB$1*LOOKUP(TB$1,'DMG Tables'!$G$2:$G$7,'DMG Tables'!$H$2:$H$7)</f>
        <v>934200</v>
      </c>
      <c r="TC7" s="1">
        <f>LOOKUP($A7,'DMG Tables'!$P$2:$P$35,'DMG Tables'!$O$2:$O$35)*TC$1*LOOKUP(TC$1,'DMG Tables'!$G$2:$G$7,'DMG Tables'!$H$2:$H$7)</f>
        <v>936000</v>
      </c>
      <c r="TD7" s="1">
        <f>LOOKUP($A7,'DMG Tables'!$P$2:$P$35,'DMG Tables'!$O$2:$O$35)*TD$1*LOOKUP(TD$1,'DMG Tables'!$G$2:$G$7,'DMG Tables'!$H$2:$H$7)</f>
        <v>937800</v>
      </c>
      <c r="TE7" s="1">
        <f>LOOKUP($A7,'DMG Tables'!$P$2:$P$35,'DMG Tables'!$O$2:$O$35)*TE$1*LOOKUP(TE$1,'DMG Tables'!$G$2:$G$7,'DMG Tables'!$H$2:$H$7)</f>
        <v>939600</v>
      </c>
      <c r="TF7" s="1">
        <f>LOOKUP($A7,'DMG Tables'!$P$2:$P$35,'DMG Tables'!$O$2:$O$35)*TF$1*LOOKUP(TF$1,'DMG Tables'!$G$2:$G$7,'DMG Tables'!$H$2:$H$7)</f>
        <v>941400</v>
      </c>
      <c r="TG7" s="1">
        <f>LOOKUP($A7,'DMG Tables'!$P$2:$P$35,'DMG Tables'!$O$2:$O$35)*TG$1*LOOKUP(TG$1,'DMG Tables'!$G$2:$G$7,'DMG Tables'!$H$2:$H$7)</f>
        <v>943200</v>
      </c>
      <c r="TH7" s="1">
        <f>LOOKUP($A7,'DMG Tables'!$P$2:$P$35,'DMG Tables'!$O$2:$O$35)*TH$1*LOOKUP(TH$1,'DMG Tables'!$G$2:$G$7,'DMG Tables'!$H$2:$H$7)</f>
        <v>945000</v>
      </c>
      <c r="TI7" s="1">
        <f>LOOKUP($A7,'DMG Tables'!$P$2:$P$35,'DMG Tables'!$O$2:$O$35)*TI$1*LOOKUP(TI$1,'DMG Tables'!$G$2:$G$7,'DMG Tables'!$H$2:$H$7)</f>
        <v>946800</v>
      </c>
      <c r="TJ7" s="1">
        <f>LOOKUP($A7,'DMG Tables'!$P$2:$P$35,'DMG Tables'!$O$2:$O$35)*TJ$1*LOOKUP(TJ$1,'DMG Tables'!$G$2:$G$7,'DMG Tables'!$H$2:$H$7)</f>
        <v>948600</v>
      </c>
      <c r="TK7" s="1">
        <f>LOOKUP($A7,'DMG Tables'!$P$2:$P$35,'DMG Tables'!$O$2:$O$35)*TK$1*LOOKUP(TK$1,'DMG Tables'!$G$2:$G$7,'DMG Tables'!$H$2:$H$7)</f>
        <v>950400</v>
      </c>
      <c r="TL7" s="1">
        <f>LOOKUP($A7,'DMG Tables'!$P$2:$P$35,'DMG Tables'!$O$2:$O$35)*TL$1*LOOKUP(TL$1,'DMG Tables'!$G$2:$G$7,'DMG Tables'!$H$2:$H$7)</f>
        <v>952200</v>
      </c>
      <c r="TM7" s="1">
        <f>LOOKUP($A7,'DMG Tables'!$P$2:$P$35,'DMG Tables'!$O$2:$O$35)*TM$1*LOOKUP(TM$1,'DMG Tables'!$G$2:$G$7,'DMG Tables'!$H$2:$H$7)</f>
        <v>954000</v>
      </c>
      <c r="TN7" s="1">
        <f>LOOKUP($A7,'DMG Tables'!$P$2:$P$35,'DMG Tables'!$O$2:$O$35)*TN$1*LOOKUP(TN$1,'DMG Tables'!$G$2:$G$7,'DMG Tables'!$H$2:$H$7)</f>
        <v>955800</v>
      </c>
      <c r="TO7" s="1">
        <f>LOOKUP($A7,'DMG Tables'!$P$2:$P$35,'DMG Tables'!$O$2:$O$35)*TO$1*LOOKUP(TO$1,'DMG Tables'!$G$2:$G$7,'DMG Tables'!$H$2:$H$7)</f>
        <v>957600</v>
      </c>
      <c r="TP7" s="1">
        <f>LOOKUP($A7,'DMG Tables'!$P$2:$P$35,'DMG Tables'!$O$2:$O$35)*TP$1*LOOKUP(TP$1,'DMG Tables'!$G$2:$G$7,'DMG Tables'!$H$2:$H$7)</f>
        <v>959400</v>
      </c>
      <c r="TQ7" s="1">
        <f>LOOKUP($A7,'DMG Tables'!$P$2:$P$35,'DMG Tables'!$O$2:$O$35)*TQ$1*LOOKUP(TQ$1,'DMG Tables'!$G$2:$G$7,'DMG Tables'!$H$2:$H$7)</f>
        <v>961200</v>
      </c>
      <c r="TR7" s="1">
        <f>LOOKUP($A7,'DMG Tables'!$P$2:$P$35,'DMG Tables'!$O$2:$O$35)*TR$1*LOOKUP(TR$1,'DMG Tables'!$G$2:$G$7,'DMG Tables'!$H$2:$H$7)</f>
        <v>963000</v>
      </c>
      <c r="TS7" s="1">
        <f>LOOKUP($A7,'DMG Tables'!$P$2:$P$35,'DMG Tables'!$O$2:$O$35)*TS$1*LOOKUP(TS$1,'DMG Tables'!$G$2:$G$7,'DMG Tables'!$H$2:$H$7)</f>
        <v>964800</v>
      </c>
      <c r="TT7" s="1">
        <f>LOOKUP($A7,'DMG Tables'!$P$2:$P$35,'DMG Tables'!$O$2:$O$35)*TT$1*LOOKUP(TT$1,'DMG Tables'!$G$2:$G$7,'DMG Tables'!$H$2:$H$7)</f>
        <v>966600</v>
      </c>
      <c r="TU7" s="1">
        <f>LOOKUP($A7,'DMG Tables'!$P$2:$P$35,'DMG Tables'!$O$2:$O$35)*TU$1*LOOKUP(TU$1,'DMG Tables'!$G$2:$G$7,'DMG Tables'!$H$2:$H$7)</f>
        <v>968400</v>
      </c>
      <c r="TV7" s="1">
        <f>LOOKUP($A7,'DMG Tables'!$P$2:$P$35,'DMG Tables'!$O$2:$O$35)*TV$1*LOOKUP(TV$1,'DMG Tables'!$G$2:$G$7,'DMG Tables'!$H$2:$H$7)</f>
        <v>970200</v>
      </c>
      <c r="TW7" s="1">
        <f>LOOKUP($A7,'DMG Tables'!$P$2:$P$35,'DMG Tables'!$O$2:$O$35)*TW$1*LOOKUP(TW$1,'DMG Tables'!$G$2:$G$7,'DMG Tables'!$H$2:$H$7)</f>
        <v>972000</v>
      </c>
      <c r="TX7" s="1">
        <f>LOOKUP($A7,'DMG Tables'!$P$2:$P$35,'DMG Tables'!$O$2:$O$35)*TX$1*LOOKUP(TX$1,'DMG Tables'!$G$2:$G$7,'DMG Tables'!$H$2:$H$7)</f>
        <v>973800</v>
      </c>
      <c r="TY7" s="1">
        <f>LOOKUP($A7,'DMG Tables'!$P$2:$P$35,'DMG Tables'!$O$2:$O$35)*TY$1*LOOKUP(TY$1,'DMG Tables'!$G$2:$G$7,'DMG Tables'!$H$2:$H$7)</f>
        <v>975600</v>
      </c>
      <c r="TZ7" s="1">
        <f>LOOKUP($A7,'DMG Tables'!$P$2:$P$35,'DMG Tables'!$O$2:$O$35)*TZ$1*LOOKUP(TZ$1,'DMG Tables'!$G$2:$G$7,'DMG Tables'!$H$2:$H$7)</f>
        <v>977400</v>
      </c>
      <c r="UA7" s="1">
        <f>LOOKUP($A7,'DMG Tables'!$P$2:$P$35,'DMG Tables'!$O$2:$O$35)*UA$1*LOOKUP(UA$1,'DMG Tables'!$G$2:$G$7,'DMG Tables'!$H$2:$H$7)</f>
        <v>979200</v>
      </c>
      <c r="UB7" s="1">
        <f>LOOKUP($A7,'DMG Tables'!$P$2:$P$35,'DMG Tables'!$O$2:$O$35)*UB$1*LOOKUP(UB$1,'DMG Tables'!$G$2:$G$7,'DMG Tables'!$H$2:$H$7)</f>
        <v>981000</v>
      </c>
      <c r="UC7" s="1">
        <f>LOOKUP($A7,'DMG Tables'!$P$2:$P$35,'DMG Tables'!$O$2:$O$35)*UC$1*LOOKUP(UC$1,'DMG Tables'!$G$2:$G$7,'DMG Tables'!$H$2:$H$7)</f>
        <v>982800</v>
      </c>
      <c r="UD7" s="1">
        <f>LOOKUP($A7,'DMG Tables'!$P$2:$P$35,'DMG Tables'!$O$2:$O$35)*UD$1*LOOKUP(UD$1,'DMG Tables'!$G$2:$G$7,'DMG Tables'!$H$2:$H$7)</f>
        <v>984600</v>
      </c>
      <c r="UE7" s="1">
        <f>LOOKUP($A7,'DMG Tables'!$P$2:$P$35,'DMG Tables'!$O$2:$O$35)*UE$1*LOOKUP(UE$1,'DMG Tables'!$G$2:$G$7,'DMG Tables'!$H$2:$H$7)</f>
        <v>986400</v>
      </c>
      <c r="UF7" s="1">
        <f>LOOKUP($A7,'DMG Tables'!$P$2:$P$35,'DMG Tables'!$O$2:$O$35)*UF$1*LOOKUP(UF$1,'DMG Tables'!$G$2:$G$7,'DMG Tables'!$H$2:$H$7)</f>
        <v>988200</v>
      </c>
      <c r="UG7" s="1">
        <f>LOOKUP($A7,'DMG Tables'!$P$2:$P$35,'DMG Tables'!$O$2:$O$35)*UG$1*LOOKUP(UG$1,'DMG Tables'!$G$2:$G$7,'DMG Tables'!$H$2:$H$7)</f>
        <v>990000</v>
      </c>
      <c r="UH7" s="1">
        <f>LOOKUP($A7,'DMG Tables'!$P$2:$P$35,'DMG Tables'!$O$2:$O$35)*UH$1*LOOKUP(UH$1,'DMG Tables'!$G$2:$G$7,'DMG Tables'!$H$2:$H$7)</f>
        <v>991800</v>
      </c>
      <c r="UI7" s="1">
        <f>LOOKUP($A7,'DMG Tables'!$P$2:$P$35,'DMG Tables'!$O$2:$O$35)*UI$1*LOOKUP(UI$1,'DMG Tables'!$G$2:$G$7,'DMG Tables'!$H$2:$H$7)</f>
        <v>993600</v>
      </c>
      <c r="UJ7" s="1">
        <f>LOOKUP($A7,'DMG Tables'!$P$2:$P$35,'DMG Tables'!$O$2:$O$35)*UJ$1*LOOKUP(UJ$1,'DMG Tables'!$G$2:$G$7,'DMG Tables'!$H$2:$H$7)</f>
        <v>995400</v>
      </c>
      <c r="UK7" s="1">
        <f>LOOKUP($A7,'DMG Tables'!$P$2:$P$35,'DMG Tables'!$O$2:$O$35)*UK$1*LOOKUP(UK$1,'DMG Tables'!$G$2:$G$7,'DMG Tables'!$H$2:$H$7)</f>
        <v>997200</v>
      </c>
      <c r="UL7" s="1">
        <f>LOOKUP($A7,'DMG Tables'!$P$2:$P$35,'DMG Tables'!$O$2:$O$35)*UL$1*LOOKUP(UL$1,'DMG Tables'!$G$2:$G$7,'DMG Tables'!$H$2:$H$7)</f>
        <v>999000</v>
      </c>
      <c r="UM7" s="1">
        <f>LOOKUP($A7,'DMG Tables'!$P$2:$P$35,'DMG Tables'!$O$2:$O$35)*UM$1*LOOKUP(UM$1,'DMG Tables'!$G$2:$G$7,'DMG Tables'!$H$2:$H$7)</f>
        <v>1000800</v>
      </c>
      <c r="UN7" s="1">
        <f>LOOKUP($A7,'DMG Tables'!$P$2:$P$35,'DMG Tables'!$O$2:$O$35)*UN$1*LOOKUP(UN$1,'DMG Tables'!$G$2:$G$7,'DMG Tables'!$H$2:$H$7)</f>
        <v>1002600</v>
      </c>
      <c r="UO7" s="1">
        <f>LOOKUP($A7,'DMG Tables'!$P$2:$P$35,'DMG Tables'!$O$2:$O$35)*UO$1*LOOKUP(UO$1,'DMG Tables'!$G$2:$G$7,'DMG Tables'!$H$2:$H$7)</f>
        <v>1004400</v>
      </c>
      <c r="UP7" s="1">
        <f>LOOKUP($A7,'DMG Tables'!$P$2:$P$35,'DMG Tables'!$O$2:$O$35)*UP$1*LOOKUP(UP$1,'DMG Tables'!$G$2:$G$7,'DMG Tables'!$H$2:$H$7)</f>
        <v>1006200</v>
      </c>
      <c r="UQ7" s="1">
        <f>LOOKUP($A7,'DMG Tables'!$P$2:$P$35,'DMG Tables'!$O$2:$O$35)*UQ$1*LOOKUP(UQ$1,'DMG Tables'!$G$2:$G$7,'DMG Tables'!$H$2:$H$7)</f>
        <v>1008000</v>
      </c>
      <c r="UR7" s="1">
        <f>LOOKUP($A7,'DMG Tables'!$P$2:$P$35,'DMG Tables'!$O$2:$O$35)*UR$1*LOOKUP(UR$1,'DMG Tables'!$G$2:$G$7,'DMG Tables'!$H$2:$H$7)</f>
        <v>1009800</v>
      </c>
      <c r="US7" s="1">
        <f>LOOKUP($A7,'DMG Tables'!$P$2:$P$35,'DMG Tables'!$O$2:$O$35)*US$1*LOOKUP(US$1,'DMG Tables'!$G$2:$G$7,'DMG Tables'!$H$2:$H$7)</f>
        <v>1011600</v>
      </c>
      <c r="UT7" s="1">
        <f>LOOKUP($A7,'DMG Tables'!$P$2:$P$35,'DMG Tables'!$O$2:$O$35)*UT$1*LOOKUP(UT$1,'DMG Tables'!$G$2:$G$7,'DMG Tables'!$H$2:$H$7)</f>
        <v>1013400</v>
      </c>
      <c r="UU7" s="1">
        <f>LOOKUP($A7,'DMG Tables'!$P$2:$P$35,'DMG Tables'!$O$2:$O$35)*UU$1*LOOKUP(UU$1,'DMG Tables'!$G$2:$G$7,'DMG Tables'!$H$2:$H$7)</f>
        <v>1015200</v>
      </c>
      <c r="UV7" s="1">
        <f>LOOKUP($A7,'DMG Tables'!$P$2:$P$35,'DMG Tables'!$O$2:$O$35)*UV$1*LOOKUP(UV$1,'DMG Tables'!$G$2:$G$7,'DMG Tables'!$H$2:$H$7)</f>
        <v>1017000</v>
      </c>
      <c r="UW7" s="1">
        <f>LOOKUP($A7,'DMG Tables'!$P$2:$P$35,'DMG Tables'!$O$2:$O$35)*UW$1*LOOKUP(UW$1,'DMG Tables'!$G$2:$G$7,'DMG Tables'!$H$2:$H$7)</f>
        <v>1018800</v>
      </c>
      <c r="UX7" s="1">
        <f>LOOKUP($A7,'DMG Tables'!$P$2:$P$35,'DMG Tables'!$O$2:$O$35)*UX$1*LOOKUP(UX$1,'DMG Tables'!$G$2:$G$7,'DMG Tables'!$H$2:$H$7)</f>
        <v>1020600</v>
      </c>
      <c r="UY7" s="1">
        <f>LOOKUP($A7,'DMG Tables'!$P$2:$P$35,'DMG Tables'!$O$2:$O$35)*UY$1*LOOKUP(UY$1,'DMG Tables'!$G$2:$G$7,'DMG Tables'!$H$2:$H$7)</f>
        <v>1022400</v>
      </c>
      <c r="UZ7" s="1">
        <f>LOOKUP($A7,'DMG Tables'!$P$2:$P$35,'DMG Tables'!$O$2:$O$35)*UZ$1*LOOKUP(UZ$1,'DMG Tables'!$G$2:$G$7,'DMG Tables'!$H$2:$H$7)</f>
        <v>1024200</v>
      </c>
      <c r="VA7" s="1">
        <f>LOOKUP($A7,'DMG Tables'!$P$2:$P$35,'DMG Tables'!$O$2:$O$35)*VA$1*LOOKUP(VA$1,'DMG Tables'!$G$2:$G$7,'DMG Tables'!$H$2:$H$7)</f>
        <v>1026000</v>
      </c>
      <c r="VB7" s="1">
        <f>LOOKUP($A7,'DMG Tables'!$P$2:$P$35,'DMG Tables'!$O$2:$O$35)*VB$1*LOOKUP(VB$1,'DMG Tables'!$G$2:$G$7,'DMG Tables'!$H$2:$H$7)</f>
        <v>1027800</v>
      </c>
      <c r="VC7" s="1">
        <f>LOOKUP($A7,'DMG Tables'!$P$2:$P$35,'DMG Tables'!$O$2:$O$35)*VC$1*LOOKUP(VC$1,'DMG Tables'!$G$2:$G$7,'DMG Tables'!$H$2:$H$7)</f>
        <v>1029600</v>
      </c>
      <c r="VD7" s="1">
        <f>LOOKUP($A7,'DMG Tables'!$P$2:$P$35,'DMG Tables'!$O$2:$O$35)*VD$1*LOOKUP(VD$1,'DMG Tables'!$G$2:$G$7,'DMG Tables'!$H$2:$H$7)</f>
        <v>1031400</v>
      </c>
      <c r="VE7" s="1">
        <f>LOOKUP($A7,'DMG Tables'!$P$2:$P$35,'DMG Tables'!$O$2:$O$35)*VE$1*LOOKUP(VE$1,'DMG Tables'!$G$2:$G$7,'DMG Tables'!$H$2:$H$7)</f>
        <v>1033200</v>
      </c>
      <c r="VF7" s="1">
        <f>LOOKUP($A7,'DMG Tables'!$P$2:$P$35,'DMG Tables'!$O$2:$O$35)*VF$1*LOOKUP(VF$1,'DMG Tables'!$G$2:$G$7,'DMG Tables'!$H$2:$H$7)</f>
        <v>1035000</v>
      </c>
      <c r="VG7" s="1">
        <f>LOOKUP($A7,'DMG Tables'!$P$2:$P$35,'DMG Tables'!$O$2:$O$35)*VG$1*LOOKUP(VG$1,'DMG Tables'!$G$2:$G$7,'DMG Tables'!$H$2:$H$7)</f>
        <v>1036800</v>
      </c>
      <c r="VH7" s="1">
        <f>LOOKUP($A7,'DMG Tables'!$P$2:$P$35,'DMG Tables'!$O$2:$O$35)*VH$1*LOOKUP(VH$1,'DMG Tables'!$G$2:$G$7,'DMG Tables'!$H$2:$H$7)</f>
        <v>1038600</v>
      </c>
      <c r="VI7" s="1">
        <f>LOOKUP($A7,'DMG Tables'!$P$2:$P$35,'DMG Tables'!$O$2:$O$35)*VI$1*LOOKUP(VI$1,'DMG Tables'!$G$2:$G$7,'DMG Tables'!$H$2:$H$7)</f>
        <v>1040400</v>
      </c>
      <c r="VJ7" s="1">
        <f>LOOKUP($A7,'DMG Tables'!$P$2:$P$35,'DMG Tables'!$O$2:$O$35)*VJ$1*LOOKUP(VJ$1,'DMG Tables'!$G$2:$G$7,'DMG Tables'!$H$2:$H$7)</f>
        <v>1042200</v>
      </c>
      <c r="VK7" s="1">
        <f>LOOKUP($A7,'DMG Tables'!$P$2:$P$35,'DMG Tables'!$O$2:$O$35)*VK$1*LOOKUP(VK$1,'DMG Tables'!$G$2:$G$7,'DMG Tables'!$H$2:$H$7)</f>
        <v>1044000</v>
      </c>
      <c r="VL7" s="1">
        <f>LOOKUP($A7,'DMG Tables'!$P$2:$P$35,'DMG Tables'!$O$2:$O$35)*VL$1*LOOKUP(VL$1,'DMG Tables'!$G$2:$G$7,'DMG Tables'!$H$2:$H$7)</f>
        <v>1045800</v>
      </c>
      <c r="VM7" s="1">
        <f>LOOKUP($A7,'DMG Tables'!$P$2:$P$35,'DMG Tables'!$O$2:$O$35)*VM$1*LOOKUP(VM$1,'DMG Tables'!$G$2:$G$7,'DMG Tables'!$H$2:$H$7)</f>
        <v>1047600</v>
      </c>
      <c r="VN7" s="1">
        <f>LOOKUP($A7,'DMG Tables'!$P$2:$P$35,'DMG Tables'!$O$2:$O$35)*VN$1*LOOKUP(VN$1,'DMG Tables'!$G$2:$G$7,'DMG Tables'!$H$2:$H$7)</f>
        <v>1049400</v>
      </c>
      <c r="VO7" s="1">
        <f>LOOKUP($A7,'DMG Tables'!$P$2:$P$35,'DMG Tables'!$O$2:$O$35)*VO$1*LOOKUP(VO$1,'DMG Tables'!$G$2:$G$7,'DMG Tables'!$H$2:$H$7)</f>
        <v>1051200</v>
      </c>
      <c r="VP7" s="1">
        <f>LOOKUP($A7,'DMG Tables'!$P$2:$P$35,'DMG Tables'!$O$2:$O$35)*VP$1*LOOKUP(VP$1,'DMG Tables'!$G$2:$G$7,'DMG Tables'!$H$2:$H$7)</f>
        <v>1053000</v>
      </c>
      <c r="VQ7" s="1">
        <f>LOOKUP($A7,'DMG Tables'!$P$2:$P$35,'DMG Tables'!$O$2:$O$35)*VQ$1*LOOKUP(VQ$1,'DMG Tables'!$G$2:$G$7,'DMG Tables'!$H$2:$H$7)</f>
        <v>1054800</v>
      </c>
      <c r="VR7" s="1">
        <f>LOOKUP($A7,'DMG Tables'!$P$2:$P$35,'DMG Tables'!$O$2:$O$35)*VR$1*LOOKUP(VR$1,'DMG Tables'!$G$2:$G$7,'DMG Tables'!$H$2:$H$7)</f>
        <v>1056600</v>
      </c>
      <c r="VS7" s="1">
        <f>LOOKUP($A7,'DMG Tables'!$P$2:$P$35,'DMG Tables'!$O$2:$O$35)*VS$1*LOOKUP(VS$1,'DMG Tables'!$G$2:$G$7,'DMG Tables'!$H$2:$H$7)</f>
        <v>1058400</v>
      </c>
      <c r="VT7" s="1">
        <f>LOOKUP($A7,'DMG Tables'!$P$2:$P$35,'DMG Tables'!$O$2:$O$35)*VT$1*LOOKUP(VT$1,'DMG Tables'!$G$2:$G$7,'DMG Tables'!$H$2:$H$7)</f>
        <v>1060200</v>
      </c>
      <c r="VU7" s="1">
        <f>LOOKUP($A7,'DMG Tables'!$P$2:$P$35,'DMG Tables'!$O$2:$O$35)*VU$1*LOOKUP(VU$1,'DMG Tables'!$G$2:$G$7,'DMG Tables'!$H$2:$H$7)</f>
        <v>1062000</v>
      </c>
      <c r="VV7" s="1">
        <f>LOOKUP($A7,'DMG Tables'!$P$2:$P$35,'DMG Tables'!$O$2:$O$35)*VV$1*LOOKUP(VV$1,'DMG Tables'!$G$2:$G$7,'DMG Tables'!$H$2:$H$7)</f>
        <v>1063800</v>
      </c>
      <c r="VW7" s="1">
        <f>LOOKUP($A7,'DMG Tables'!$P$2:$P$35,'DMG Tables'!$O$2:$O$35)*VW$1*LOOKUP(VW$1,'DMG Tables'!$G$2:$G$7,'DMG Tables'!$H$2:$H$7)</f>
        <v>1065600</v>
      </c>
      <c r="VX7" s="1">
        <f>LOOKUP($A7,'DMG Tables'!$P$2:$P$35,'DMG Tables'!$O$2:$O$35)*VX$1*LOOKUP(VX$1,'DMG Tables'!$G$2:$G$7,'DMG Tables'!$H$2:$H$7)</f>
        <v>1067400</v>
      </c>
      <c r="VY7" s="1">
        <f>LOOKUP($A7,'DMG Tables'!$P$2:$P$35,'DMG Tables'!$O$2:$O$35)*VY$1*LOOKUP(VY$1,'DMG Tables'!$G$2:$G$7,'DMG Tables'!$H$2:$H$7)</f>
        <v>1069200</v>
      </c>
      <c r="VZ7" s="1">
        <f>LOOKUP($A7,'DMG Tables'!$P$2:$P$35,'DMG Tables'!$O$2:$O$35)*VZ$1*LOOKUP(VZ$1,'DMG Tables'!$G$2:$G$7,'DMG Tables'!$H$2:$H$7)</f>
        <v>1071000</v>
      </c>
      <c r="WA7" s="1">
        <f>LOOKUP($A7,'DMG Tables'!$P$2:$P$35,'DMG Tables'!$O$2:$O$35)*WA$1*LOOKUP(WA$1,'DMG Tables'!$G$2:$G$7,'DMG Tables'!$H$2:$H$7)</f>
        <v>1072800</v>
      </c>
      <c r="WB7" s="1">
        <f>LOOKUP($A7,'DMG Tables'!$P$2:$P$35,'DMG Tables'!$O$2:$O$35)*WB$1*LOOKUP(WB$1,'DMG Tables'!$G$2:$G$7,'DMG Tables'!$H$2:$H$7)</f>
        <v>1074600</v>
      </c>
      <c r="WC7" s="1">
        <f>LOOKUP($A7,'DMG Tables'!$P$2:$P$35,'DMG Tables'!$O$2:$O$35)*WC$1*LOOKUP(WC$1,'DMG Tables'!$G$2:$G$7,'DMG Tables'!$H$2:$H$7)</f>
        <v>1076400</v>
      </c>
      <c r="WD7" s="1">
        <f>LOOKUP($A7,'DMG Tables'!$P$2:$P$35,'DMG Tables'!$O$2:$O$35)*WD$1*LOOKUP(WD$1,'DMG Tables'!$G$2:$G$7,'DMG Tables'!$H$2:$H$7)</f>
        <v>1078200</v>
      </c>
      <c r="WE7" s="1">
        <f>LOOKUP($A7,'DMG Tables'!$P$2:$P$35,'DMG Tables'!$O$2:$O$35)*WE$1*LOOKUP(WE$1,'DMG Tables'!$G$2:$G$7,'DMG Tables'!$H$2:$H$7)</f>
        <v>1080000</v>
      </c>
      <c r="WF7" s="1">
        <f>LOOKUP($A7,'DMG Tables'!$P$2:$P$35,'DMG Tables'!$O$2:$O$35)*WF$1*LOOKUP(WF$1,'DMG Tables'!$G$2:$G$7,'DMG Tables'!$H$2:$H$7)</f>
        <v>1081800</v>
      </c>
      <c r="WG7" s="1">
        <f>LOOKUP($A7,'DMG Tables'!$P$2:$P$35,'DMG Tables'!$O$2:$O$35)*WG$1*LOOKUP(WG$1,'DMG Tables'!$G$2:$G$7,'DMG Tables'!$H$2:$H$7)</f>
        <v>1083600</v>
      </c>
      <c r="WH7" s="1">
        <f>LOOKUP($A7,'DMG Tables'!$P$2:$P$35,'DMG Tables'!$O$2:$O$35)*WH$1*LOOKUP(WH$1,'DMG Tables'!$G$2:$G$7,'DMG Tables'!$H$2:$H$7)</f>
        <v>1085400</v>
      </c>
      <c r="WI7" s="1">
        <f>LOOKUP($A7,'DMG Tables'!$P$2:$P$35,'DMG Tables'!$O$2:$O$35)*WI$1*LOOKUP(WI$1,'DMG Tables'!$G$2:$G$7,'DMG Tables'!$H$2:$H$7)</f>
        <v>1087200</v>
      </c>
      <c r="WJ7" s="1">
        <f>LOOKUP($A7,'DMG Tables'!$P$2:$P$35,'DMG Tables'!$O$2:$O$35)*WJ$1*LOOKUP(WJ$1,'DMG Tables'!$G$2:$G$7,'DMG Tables'!$H$2:$H$7)</f>
        <v>1089000</v>
      </c>
      <c r="WK7" s="1">
        <f>LOOKUP($A7,'DMG Tables'!$P$2:$P$35,'DMG Tables'!$O$2:$O$35)*WK$1*LOOKUP(WK$1,'DMG Tables'!$G$2:$G$7,'DMG Tables'!$H$2:$H$7)</f>
        <v>1090800</v>
      </c>
      <c r="WL7" s="1">
        <f>LOOKUP($A7,'DMG Tables'!$P$2:$P$35,'DMG Tables'!$O$2:$O$35)*WL$1*LOOKUP(WL$1,'DMG Tables'!$G$2:$G$7,'DMG Tables'!$H$2:$H$7)</f>
        <v>1092600</v>
      </c>
      <c r="WM7" s="1">
        <f>LOOKUP($A7,'DMG Tables'!$P$2:$P$35,'DMG Tables'!$O$2:$O$35)*WM$1*LOOKUP(WM$1,'DMG Tables'!$G$2:$G$7,'DMG Tables'!$H$2:$H$7)</f>
        <v>1094400</v>
      </c>
      <c r="WN7" s="1">
        <f>LOOKUP($A7,'DMG Tables'!$P$2:$P$35,'DMG Tables'!$O$2:$O$35)*WN$1*LOOKUP(WN$1,'DMG Tables'!$G$2:$G$7,'DMG Tables'!$H$2:$H$7)</f>
        <v>1096200</v>
      </c>
      <c r="WO7" s="1">
        <f>LOOKUP($A7,'DMG Tables'!$P$2:$P$35,'DMG Tables'!$O$2:$O$35)*WO$1*LOOKUP(WO$1,'DMG Tables'!$G$2:$G$7,'DMG Tables'!$H$2:$H$7)</f>
        <v>1098000</v>
      </c>
      <c r="WP7" s="1">
        <f>LOOKUP($A7,'DMG Tables'!$P$2:$P$35,'DMG Tables'!$O$2:$O$35)*WP$1*LOOKUP(WP$1,'DMG Tables'!$G$2:$G$7,'DMG Tables'!$H$2:$H$7)</f>
        <v>1099800</v>
      </c>
      <c r="WQ7" s="1">
        <f>LOOKUP($A7,'DMG Tables'!$P$2:$P$35,'DMG Tables'!$O$2:$O$35)*WQ$1*LOOKUP(WQ$1,'DMG Tables'!$G$2:$G$7,'DMG Tables'!$H$2:$H$7)</f>
        <v>1101600</v>
      </c>
      <c r="WR7" s="1">
        <f>LOOKUP($A7,'DMG Tables'!$P$2:$P$35,'DMG Tables'!$O$2:$O$35)*WR$1*LOOKUP(WR$1,'DMG Tables'!$G$2:$G$7,'DMG Tables'!$H$2:$H$7)</f>
        <v>1103400</v>
      </c>
      <c r="WS7" s="1">
        <f>LOOKUP($A7,'DMG Tables'!$P$2:$P$35,'DMG Tables'!$O$2:$O$35)*WS$1*LOOKUP(WS$1,'DMG Tables'!$G$2:$G$7,'DMG Tables'!$H$2:$H$7)</f>
        <v>1105200</v>
      </c>
      <c r="WT7" s="1">
        <f>LOOKUP($A7,'DMG Tables'!$P$2:$P$35,'DMG Tables'!$O$2:$O$35)*WT$1*LOOKUP(WT$1,'DMG Tables'!$G$2:$G$7,'DMG Tables'!$H$2:$H$7)</f>
        <v>1107000</v>
      </c>
      <c r="WU7" s="1">
        <f>LOOKUP($A7,'DMG Tables'!$P$2:$P$35,'DMG Tables'!$O$2:$O$35)*WU$1*LOOKUP(WU$1,'DMG Tables'!$G$2:$G$7,'DMG Tables'!$H$2:$H$7)</f>
        <v>1108800</v>
      </c>
      <c r="WV7" s="1">
        <f>LOOKUP($A7,'DMG Tables'!$P$2:$P$35,'DMG Tables'!$O$2:$O$35)*WV$1*LOOKUP(WV$1,'DMG Tables'!$G$2:$G$7,'DMG Tables'!$H$2:$H$7)</f>
        <v>1110600</v>
      </c>
      <c r="WW7" s="1">
        <f>LOOKUP($A7,'DMG Tables'!$P$2:$P$35,'DMG Tables'!$O$2:$O$35)*WW$1*LOOKUP(WW$1,'DMG Tables'!$G$2:$G$7,'DMG Tables'!$H$2:$H$7)</f>
        <v>1112400</v>
      </c>
      <c r="WX7" s="1">
        <f>LOOKUP($A7,'DMG Tables'!$P$2:$P$35,'DMG Tables'!$O$2:$O$35)*WX$1*LOOKUP(WX$1,'DMG Tables'!$G$2:$G$7,'DMG Tables'!$H$2:$H$7)</f>
        <v>1114200</v>
      </c>
      <c r="WY7" s="1">
        <f>LOOKUP($A7,'DMG Tables'!$P$2:$P$35,'DMG Tables'!$O$2:$O$35)*WY$1*LOOKUP(WY$1,'DMG Tables'!$G$2:$G$7,'DMG Tables'!$H$2:$H$7)</f>
        <v>1116000</v>
      </c>
      <c r="WZ7" s="1">
        <f>LOOKUP($A7,'DMG Tables'!$P$2:$P$35,'DMG Tables'!$O$2:$O$35)*WZ$1*LOOKUP(WZ$1,'DMG Tables'!$G$2:$G$7,'DMG Tables'!$H$2:$H$7)</f>
        <v>1117800</v>
      </c>
      <c r="XA7" s="1">
        <f>LOOKUP($A7,'DMG Tables'!$P$2:$P$35,'DMG Tables'!$O$2:$O$35)*XA$1*LOOKUP(XA$1,'DMG Tables'!$G$2:$G$7,'DMG Tables'!$H$2:$H$7)</f>
        <v>1119600</v>
      </c>
      <c r="XB7" s="1">
        <f>LOOKUP($A7,'DMG Tables'!$P$2:$P$35,'DMG Tables'!$O$2:$O$35)*XB$1*LOOKUP(XB$1,'DMG Tables'!$G$2:$G$7,'DMG Tables'!$H$2:$H$7)</f>
        <v>1121400</v>
      </c>
      <c r="XC7" s="1">
        <f>LOOKUP($A7,'DMG Tables'!$P$2:$P$35,'DMG Tables'!$O$2:$O$35)*XC$1*LOOKUP(XC$1,'DMG Tables'!$G$2:$G$7,'DMG Tables'!$H$2:$H$7)</f>
        <v>1123200</v>
      </c>
      <c r="XD7" s="1">
        <f>LOOKUP($A7,'DMG Tables'!$P$2:$P$35,'DMG Tables'!$O$2:$O$35)*XD$1*LOOKUP(XD$1,'DMG Tables'!$G$2:$G$7,'DMG Tables'!$H$2:$H$7)</f>
        <v>1125000</v>
      </c>
      <c r="XE7" s="1">
        <f>LOOKUP($A7,'DMG Tables'!$P$2:$P$35,'DMG Tables'!$O$2:$O$35)*XE$1*LOOKUP(XE$1,'DMG Tables'!$G$2:$G$7,'DMG Tables'!$H$2:$H$7)</f>
        <v>1126800</v>
      </c>
      <c r="XF7" s="1">
        <f>LOOKUP($A7,'DMG Tables'!$P$2:$P$35,'DMG Tables'!$O$2:$O$35)*XF$1*LOOKUP(XF$1,'DMG Tables'!$G$2:$G$7,'DMG Tables'!$H$2:$H$7)</f>
        <v>1128600</v>
      </c>
      <c r="XG7" s="1">
        <f>LOOKUP($A7,'DMG Tables'!$P$2:$P$35,'DMG Tables'!$O$2:$O$35)*XG$1*LOOKUP(XG$1,'DMG Tables'!$G$2:$G$7,'DMG Tables'!$H$2:$H$7)</f>
        <v>1130400</v>
      </c>
      <c r="XH7" s="1">
        <f>LOOKUP($A7,'DMG Tables'!$P$2:$P$35,'DMG Tables'!$O$2:$O$35)*XH$1*LOOKUP(XH$1,'DMG Tables'!$G$2:$G$7,'DMG Tables'!$H$2:$H$7)</f>
        <v>1132200</v>
      </c>
      <c r="XI7" s="1">
        <f>LOOKUP($A7,'DMG Tables'!$P$2:$P$35,'DMG Tables'!$O$2:$O$35)*XI$1*LOOKUP(XI$1,'DMG Tables'!$G$2:$G$7,'DMG Tables'!$H$2:$H$7)</f>
        <v>1134000</v>
      </c>
      <c r="XJ7" s="1">
        <f>LOOKUP($A7,'DMG Tables'!$P$2:$P$35,'DMG Tables'!$O$2:$O$35)*XJ$1*LOOKUP(XJ$1,'DMG Tables'!$G$2:$G$7,'DMG Tables'!$H$2:$H$7)</f>
        <v>1135800</v>
      </c>
      <c r="XK7" s="1">
        <f>LOOKUP($A7,'DMG Tables'!$P$2:$P$35,'DMG Tables'!$O$2:$O$35)*XK$1*LOOKUP(XK$1,'DMG Tables'!$G$2:$G$7,'DMG Tables'!$H$2:$H$7)</f>
        <v>1137600</v>
      </c>
      <c r="XL7" s="1">
        <f>LOOKUP($A7,'DMG Tables'!$P$2:$P$35,'DMG Tables'!$O$2:$O$35)*XL$1*LOOKUP(XL$1,'DMG Tables'!$G$2:$G$7,'DMG Tables'!$H$2:$H$7)</f>
        <v>1139400</v>
      </c>
      <c r="XM7" s="1">
        <f>LOOKUP($A7,'DMG Tables'!$P$2:$P$35,'DMG Tables'!$O$2:$O$35)*XM$1*LOOKUP(XM$1,'DMG Tables'!$G$2:$G$7,'DMG Tables'!$H$2:$H$7)</f>
        <v>1141200</v>
      </c>
      <c r="XN7" s="1">
        <f>LOOKUP($A7,'DMG Tables'!$P$2:$P$35,'DMG Tables'!$O$2:$O$35)*XN$1*LOOKUP(XN$1,'DMG Tables'!$G$2:$G$7,'DMG Tables'!$H$2:$H$7)</f>
        <v>1143000</v>
      </c>
      <c r="XO7" s="1">
        <f>LOOKUP($A7,'DMG Tables'!$P$2:$P$35,'DMG Tables'!$O$2:$O$35)*XO$1*LOOKUP(XO$1,'DMG Tables'!$G$2:$G$7,'DMG Tables'!$H$2:$H$7)</f>
        <v>1144800</v>
      </c>
      <c r="XP7" s="1">
        <f>LOOKUP($A7,'DMG Tables'!$P$2:$P$35,'DMG Tables'!$O$2:$O$35)*XP$1*LOOKUP(XP$1,'DMG Tables'!$G$2:$G$7,'DMG Tables'!$H$2:$H$7)</f>
        <v>1146600</v>
      </c>
      <c r="XQ7" s="1">
        <f>LOOKUP($A7,'DMG Tables'!$P$2:$P$35,'DMG Tables'!$O$2:$O$35)*XQ$1*LOOKUP(XQ$1,'DMG Tables'!$G$2:$G$7,'DMG Tables'!$H$2:$H$7)</f>
        <v>1148400</v>
      </c>
      <c r="XR7" s="1">
        <f>LOOKUP($A7,'DMG Tables'!$P$2:$P$35,'DMG Tables'!$O$2:$O$35)*XR$1*LOOKUP(XR$1,'DMG Tables'!$G$2:$G$7,'DMG Tables'!$H$2:$H$7)</f>
        <v>1150200</v>
      </c>
      <c r="XS7" s="1">
        <f>LOOKUP($A7,'DMG Tables'!$P$2:$P$35,'DMG Tables'!$O$2:$O$35)*XS$1*LOOKUP(XS$1,'DMG Tables'!$G$2:$G$7,'DMG Tables'!$H$2:$H$7)</f>
        <v>1152000</v>
      </c>
      <c r="XT7" s="1">
        <f>LOOKUP($A7,'DMG Tables'!$P$2:$P$35,'DMG Tables'!$O$2:$O$35)*XT$1*LOOKUP(XT$1,'DMG Tables'!$G$2:$G$7,'DMG Tables'!$H$2:$H$7)</f>
        <v>1153800</v>
      </c>
      <c r="XU7" s="1">
        <f>LOOKUP($A7,'DMG Tables'!$P$2:$P$35,'DMG Tables'!$O$2:$O$35)*XU$1*LOOKUP(XU$1,'DMG Tables'!$G$2:$G$7,'DMG Tables'!$H$2:$H$7)</f>
        <v>1155600</v>
      </c>
      <c r="XV7" s="1">
        <f>LOOKUP($A7,'DMG Tables'!$P$2:$P$35,'DMG Tables'!$O$2:$O$35)*XV$1*LOOKUP(XV$1,'DMG Tables'!$G$2:$G$7,'DMG Tables'!$H$2:$H$7)</f>
        <v>1157400</v>
      </c>
      <c r="XW7" s="1">
        <f>LOOKUP($A7,'DMG Tables'!$P$2:$P$35,'DMG Tables'!$O$2:$O$35)*XW$1*LOOKUP(XW$1,'DMG Tables'!$G$2:$G$7,'DMG Tables'!$H$2:$H$7)</f>
        <v>1159200</v>
      </c>
      <c r="XX7" s="1">
        <f>LOOKUP($A7,'DMG Tables'!$P$2:$P$35,'DMG Tables'!$O$2:$O$35)*XX$1*LOOKUP(XX$1,'DMG Tables'!$G$2:$G$7,'DMG Tables'!$H$2:$H$7)</f>
        <v>1161000</v>
      </c>
      <c r="XY7" s="1">
        <f>LOOKUP($A7,'DMG Tables'!$P$2:$P$35,'DMG Tables'!$O$2:$O$35)*XY$1*LOOKUP(XY$1,'DMG Tables'!$G$2:$G$7,'DMG Tables'!$H$2:$H$7)</f>
        <v>1162800</v>
      </c>
      <c r="XZ7" s="1">
        <f>LOOKUP($A7,'DMG Tables'!$P$2:$P$35,'DMG Tables'!$O$2:$O$35)*XZ$1*LOOKUP(XZ$1,'DMG Tables'!$G$2:$G$7,'DMG Tables'!$H$2:$H$7)</f>
        <v>1164600</v>
      </c>
      <c r="YA7" s="1">
        <f>LOOKUP($A7,'DMG Tables'!$P$2:$P$35,'DMG Tables'!$O$2:$O$35)*YA$1*LOOKUP(YA$1,'DMG Tables'!$G$2:$G$7,'DMG Tables'!$H$2:$H$7)</f>
        <v>1166400</v>
      </c>
      <c r="YB7" s="1">
        <f>LOOKUP($A7,'DMG Tables'!$P$2:$P$35,'DMG Tables'!$O$2:$O$35)*YB$1*LOOKUP(YB$1,'DMG Tables'!$G$2:$G$7,'DMG Tables'!$H$2:$H$7)</f>
        <v>1168200</v>
      </c>
      <c r="YC7" s="1">
        <f>LOOKUP($A7,'DMG Tables'!$P$2:$P$35,'DMG Tables'!$O$2:$O$35)*YC$1*LOOKUP(YC$1,'DMG Tables'!$G$2:$G$7,'DMG Tables'!$H$2:$H$7)</f>
        <v>1170000</v>
      </c>
      <c r="YD7" s="1">
        <f>LOOKUP($A7,'DMG Tables'!$P$2:$P$35,'DMG Tables'!$O$2:$O$35)*YD$1*LOOKUP(YD$1,'DMG Tables'!$G$2:$G$7,'DMG Tables'!$H$2:$H$7)</f>
        <v>1171800</v>
      </c>
      <c r="YE7" s="1">
        <f>LOOKUP($A7,'DMG Tables'!$P$2:$P$35,'DMG Tables'!$O$2:$O$35)*YE$1*LOOKUP(YE$1,'DMG Tables'!$G$2:$G$7,'DMG Tables'!$H$2:$H$7)</f>
        <v>1173600</v>
      </c>
      <c r="YF7" s="1">
        <f>LOOKUP($A7,'DMG Tables'!$P$2:$P$35,'DMG Tables'!$O$2:$O$35)*YF$1*LOOKUP(YF$1,'DMG Tables'!$G$2:$G$7,'DMG Tables'!$H$2:$H$7)</f>
        <v>1175400</v>
      </c>
      <c r="YG7" s="1">
        <f>LOOKUP($A7,'DMG Tables'!$P$2:$P$35,'DMG Tables'!$O$2:$O$35)*YG$1*LOOKUP(YG$1,'DMG Tables'!$G$2:$G$7,'DMG Tables'!$H$2:$H$7)</f>
        <v>1177200</v>
      </c>
      <c r="YH7" s="1">
        <f>LOOKUP($A7,'DMG Tables'!$P$2:$P$35,'DMG Tables'!$O$2:$O$35)*YH$1*LOOKUP(YH$1,'DMG Tables'!$G$2:$G$7,'DMG Tables'!$H$2:$H$7)</f>
        <v>1179000</v>
      </c>
      <c r="YI7" s="1">
        <f>LOOKUP($A7,'DMG Tables'!$P$2:$P$35,'DMG Tables'!$O$2:$O$35)*YI$1*LOOKUP(YI$1,'DMG Tables'!$G$2:$G$7,'DMG Tables'!$H$2:$H$7)</f>
        <v>1180800</v>
      </c>
      <c r="YJ7" s="1">
        <f>LOOKUP($A7,'DMG Tables'!$P$2:$P$35,'DMG Tables'!$O$2:$O$35)*YJ$1*LOOKUP(YJ$1,'DMG Tables'!$G$2:$G$7,'DMG Tables'!$H$2:$H$7)</f>
        <v>1182600</v>
      </c>
      <c r="YK7" s="1">
        <f>LOOKUP($A7,'DMG Tables'!$P$2:$P$35,'DMG Tables'!$O$2:$O$35)*YK$1*LOOKUP(YK$1,'DMG Tables'!$G$2:$G$7,'DMG Tables'!$H$2:$H$7)</f>
        <v>1184400</v>
      </c>
      <c r="YL7" s="1">
        <f>LOOKUP($A7,'DMG Tables'!$P$2:$P$35,'DMG Tables'!$O$2:$O$35)*YL$1*LOOKUP(YL$1,'DMG Tables'!$G$2:$G$7,'DMG Tables'!$H$2:$H$7)</f>
        <v>1186200</v>
      </c>
      <c r="YM7" s="1">
        <f>LOOKUP($A7,'DMG Tables'!$P$2:$P$35,'DMG Tables'!$O$2:$O$35)*YM$1*LOOKUP(YM$1,'DMG Tables'!$G$2:$G$7,'DMG Tables'!$H$2:$H$7)</f>
        <v>1188000</v>
      </c>
      <c r="YN7" s="1">
        <f>LOOKUP($A7,'DMG Tables'!$P$2:$P$35,'DMG Tables'!$O$2:$O$35)*YN$1*LOOKUP(YN$1,'DMG Tables'!$G$2:$G$7,'DMG Tables'!$H$2:$H$7)</f>
        <v>1189800</v>
      </c>
      <c r="YO7" s="1">
        <f>LOOKUP($A7,'DMG Tables'!$P$2:$P$35,'DMG Tables'!$O$2:$O$35)*YO$1*LOOKUP(YO$1,'DMG Tables'!$G$2:$G$7,'DMG Tables'!$H$2:$H$7)</f>
        <v>1191600</v>
      </c>
      <c r="YP7" s="1">
        <f>LOOKUP($A7,'DMG Tables'!$P$2:$P$35,'DMG Tables'!$O$2:$O$35)*YP$1*LOOKUP(YP$1,'DMG Tables'!$G$2:$G$7,'DMG Tables'!$H$2:$H$7)</f>
        <v>1193400</v>
      </c>
      <c r="YQ7" s="1">
        <f>LOOKUP($A7,'DMG Tables'!$P$2:$P$35,'DMG Tables'!$O$2:$O$35)*YQ$1*LOOKUP(YQ$1,'DMG Tables'!$G$2:$G$7,'DMG Tables'!$H$2:$H$7)</f>
        <v>1195200</v>
      </c>
      <c r="YR7" s="1">
        <f>LOOKUP($A7,'DMG Tables'!$P$2:$P$35,'DMG Tables'!$O$2:$O$35)*YR$1*LOOKUP(YR$1,'DMG Tables'!$G$2:$G$7,'DMG Tables'!$H$2:$H$7)</f>
        <v>1197000</v>
      </c>
      <c r="YS7" s="1">
        <f>LOOKUP($A7,'DMG Tables'!$P$2:$P$35,'DMG Tables'!$O$2:$O$35)*YS$1*LOOKUP(YS$1,'DMG Tables'!$G$2:$G$7,'DMG Tables'!$H$2:$H$7)</f>
        <v>1198800</v>
      </c>
      <c r="YT7" s="1">
        <f>LOOKUP($A7,'DMG Tables'!$P$2:$P$35,'DMG Tables'!$O$2:$O$35)*YT$1*LOOKUP(YT$1,'DMG Tables'!$G$2:$G$7,'DMG Tables'!$H$2:$H$7)</f>
        <v>1200600</v>
      </c>
      <c r="YU7" s="1">
        <f>LOOKUP($A7,'DMG Tables'!$P$2:$P$35,'DMG Tables'!$O$2:$O$35)*YU$1*LOOKUP(YU$1,'DMG Tables'!$G$2:$G$7,'DMG Tables'!$H$2:$H$7)</f>
        <v>1202400</v>
      </c>
      <c r="YV7" s="1">
        <f>LOOKUP($A7,'DMG Tables'!$P$2:$P$35,'DMG Tables'!$O$2:$O$35)*YV$1*LOOKUP(YV$1,'DMG Tables'!$G$2:$G$7,'DMG Tables'!$H$2:$H$7)</f>
        <v>1204200</v>
      </c>
      <c r="YW7" s="1">
        <f>LOOKUP($A7,'DMG Tables'!$P$2:$P$35,'DMG Tables'!$O$2:$O$35)*YW$1*LOOKUP(YW$1,'DMG Tables'!$G$2:$G$7,'DMG Tables'!$H$2:$H$7)</f>
        <v>1206000</v>
      </c>
      <c r="YX7" s="1">
        <f>LOOKUP($A7,'DMG Tables'!$P$2:$P$35,'DMG Tables'!$O$2:$O$35)*YX$1*LOOKUP(YX$1,'DMG Tables'!$G$2:$G$7,'DMG Tables'!$H$2:$H$7)</f>
        <v>1207800</v>
      </c>
      <c r="YY7" s="1">
        <f>LOOKUP($A7,'DMG Tables'!$P$2:$P$35,'DMG Tables'!$O$2:$O$35)*YY$1*LOOKUP(YY$1,'DMG Tables'!$G$2:$G$7,'DMG Tables'!$H$2:$H$7)</f>
        <v>1209600</v>
      </c>
      <c r="YZ7" s="1">
        <f>LOOKUP($A7,'DMG Tables'!$P$2:$P$35,'DMG Tables'!$O$2:$O$35)*YZ$1*LOOKUP(YZ$1,'DMG Tables'!$G$2:$G$7,'DMG Tables'!$H$2:$H$7)</f>
        <v>1211400</v>
      </c>
      <c r="ZA7" s="1">
        <f>LOOKUP($A7,'DMG Tables'!$P$2:$P$35,'DMG Tables'!$O$2:$O$35)*ZA$1*LOOKUP(ZA$1,'DMG Tables'!$G$2:$G$7,'DMG Tables'!$H$2:$H$7)</f>
        <v>1213200</v>
      </c>
      <c r="ZB7" s="1">
        <f>LOOKUP($A7,'DMG Tables'!$P$2:$P$35,'DMG Tables'!$O$2:$O$35)*ZB$1*LOOKUP(ZB$1,'DMG Tables'!$G$2:$G$7,'DMG Tables'!$H$2:$H$7)</f>
        <v>1215000</v>
      </c>
      <c r="ZC7" s="1">
        <f>LOOKUP($A7,'DMG Tables'!$P$2:$P$35,'DMG Tables'!$O$2:$O$35)*ZC$1*LOOKUP(ZC$1,'DMG Tables'!$G$2:$G$7,'DMG Tables'!$H$2:$H$7)</f>
        <v>1216800</v>
      </c>
      <c r="ZD7" s="1">
        <f>LOOKUP($A7,'DMG Tables'!$P$2:$P$35,'DMG Tables'!$O$2:$O$35)*ZD$1*LOOKUP(ZD$1,'DMG Tables'!$G$2:$G$7,'DMG Tables'!$H$2:$H$7)</f>
        <v>1218600</v>
      </c>
      <c r="ZE7" s="1">
        <f>LOOKUP($A7,'DMG Tables'!$P$2:$P$35,'DMG Tables'!$O$2:$O$35)*ZE$1*LOOKUP(ZE$1,'DMG Tables'!$G$2:$G$7,'DMG Tables'!$H$2:$H$7)</f>
        <v>1220400</v>
      </c>
      <c r="ZF7" s="1">
        <f>LOOKUP($A7,'DMG Tables'!$P$2:$P$35,'DMG Tables'!$O$2:$O$35)*ZF$1*LOOKUP(ZF$1,'DMG Tables'!$G$2:$G$7,'DMG Tables'!$H$2:$H$7)</f>
        <v>1222200</v>
      </c>
      <c r="ZG7" s="1">
        <f>LOOKUP($A7,'DMG Tables'!$P$2:$P$35,'DMG Tables'!$O$2:$O$35)*ZG$1*LOOKUP(ZG$1,'DMG Tables'!$G$2:$G$7,'DMG Tables'!$H$2:$H$7)</f>
        <v>1224000</v>
      </c>
      <c r="ZH7" s="1">
        <f>LOOKUP($A7,'DMG Tables'!$P$2:$P$35,'DMG Tables'!$O$2:$O$35)*ZH$1*LOOKUP(ZH$1,'DMG Tables'!$G$2:$G$7,'DMG Tables'!$H$2:$H$7)</f>
        <v>1225800</v>
      </c>
      <c r="ZI7" s="1">
        <f>LOOKUP($A7,'DMG Tables'!$P$2:$P$35,'DMG Tables'!$O$2:$O$35)*ZI$1*LOOKUP(ZI$1,'DMG Tables'!$G$2:$G$7,'DMG Tables'!$H$2:$H$7)</f>
        <v>1227600</v>
      </c>
      <c r="ZJ7" s="1">
        <f>LOOKUP($A7,'DMG Tables'!$P$2:$P$35,'DMG Tables'!$O$2:$O$35)*ZJ$1*LOOKUP(ZJ$1,'DMG Tables'!$G$2:$G$7,'DMG Tables'!$H$2:$H$7)</f>
        <v>1229400</v>
      </c>
      <c r="ZK7" s="1">
        <f>LOOKUP($A7,'DMG Tables'!$P$2:$P$35,'DMG Tables'!$O$2:$O$35)*ZK$1*LOOKUP(ZK$1,'DMG Tables'!$G$2:$G$7,'DMG Tables'!$H$2:$H$7)</f>
        <v>1231200</v>
      </c>
      <c r="ZL7" s="1">
        <f>LOOKUP($A7,'DMG Tables'!$P$2:$P$35,'DMG Tables'!$O$2:$O$35)*ZL$1*LOOKUP(ZL$1,'DMG Tables'!$G$2:$G$7,'DMG Tables'!$H$2:$H$7)</f>
        <v>1233000</v>
      </c>
      <c r="ZM7" s="1">
        <f>LOOKUP($A7,'DMG Tables'!$P$2:$P$35,'DMG Tables'!$O$2:$O$35)*ZM$1*LOOKUP(ZM$1,'DMG Tables'!$G$2:$G$7,'DMG Tables'!$H$2:$H$7)</f>
        <v>1234800</v>
      </c>
      <c r="ZN7" s="1">
        <f>LOOKUP($A7,'DMG Tables'!$P$2:$P$35,'DMG Tables'!$O$2:$O$35)*ZN$1*LOOKUP(ZN$1,'DMG Tables'!$G$2:$G$7,'DMG Tables'!$H$2:$H$7)</f>
        <v>1236600</v>
      </c>
      <c r="ZO7" s="1">
        <f>LOOKUP($A7,'DMG Tables'!$P$2:$P$35,'DMG Tables'!$O$2:$O$35)*ZO$1*LOOKUP(ZO$1,'DMG Tables'!$G$2:$G$7,'DMG Tables'!$H$2:$H$7)</f>
        <v>1238400</v>
      </c>
      <c r="ZP7" s="1">
        <f>LOOKUP($A7,'DMG Tables'!$P$2:$P$35,'DMG Tables'!$O$2:$O$35)*ZP$1*LOOKUP(ZP$1,'DMG Tables'!$G$2:$G$7,'DMG Tables'!$H$2:$H$7)</f>
        <v>1240200</v>
      </c>
      <c r="ZQ7" s="1">
        <f>LOOKUP($A7,'DMG Tables'!$P$2:$P$35,'DMG Tables'!$O$2:$O$35)*ZQ$1*LOOKUP(ZQ$1,'DMG Tables'!$G$2:$G$7,'DMG Tables'!$H$2:$H$7)</f>
        <v>1242000</v>
      </c>
      <c r="ZR7" s="1">
        <f>LOOKUP($A7,'DMG Tables'!$P$2:$P$35,'DMG Tables'!$O$2:$O$35)*ZR$1*LOOKUP(ZR$1,'DMG Tables'!$G$2:$G$7,'DMG Tables'!$H$2:$H$7)</f>
        <v>1243800</v>
      </c>
      <c r="ZS7" s="1">
        <f>LOOKUP($A7,'DMG Tables'!$P$2:$P$35,'DMG Tables'!$O$2:$O$35)*ZS$1*LOOKUP(ZS$1,'DMG Tables'!$G$2:$G$7,'DMG Tables'!$H$2:$H$7)</f>
        <v>1245600</v>
      </c>
      <c r="ZT7" s="1">
        <f>LOOKUP($A7,'DMG Tables'!$P$2:$P$35,'DMG Tables'!$O$2:$O$35)*ZT$1*LOOKUP(ZT$1,'DMG Tables'!$G$2:$G$7,'DMG Tables'!$H$2:$H$7)</f>
        <v>1247400</v>
      </c>
      <c r="ZU7" s="1">
        <f>LOOKUP($A7,'DMG Tables'!$P$2:$P$35,'DMG Tables'!$O$2:$O$35)*ZU$1*LOOKUP(ZU$1,'DMG Tables'!$G$2:$G$7,'DMG Tables'!$H$2:$H$7)</f>
        <v>1249200</v>
      </c>
      <c r="ZV7" s="1">
        <f>LOOKUP($A7,'DMG Tables'!$P$2:$P$35,'DMG Tables'!$O$2:$O$35)*ZV$1*LOOKUP(ZV$1,'DMG Tables'!$G$2:$G$7,'DMG Tables'!$H$2:$H$7)</f>
        <v>1251000</v>
      </c>
      <c r="ZW7" s="1">
        <f>LOOKUP($A7,'DMG Tables'!$P$2:$P$35,'DMG Tables'!$O$2:$O$35)*ZW$1*LOOKUP(ZW$1,'DMG Tables'!$G$2:$G$7,'DMG Tables'!$H$2:$H$7)</f>
        <v>1252800</v>
      </c>
      <c r="ZX7" s="1">
        <f>LOOKUP($A7,'DMG Tables'!$P$2:$P$35,'DMG Tables'!$O$2:$O$35)*ZX$1*LOOKUP(ZX$1,'DMG Tables'!$G$2:$G$7,'DMG Tables'!$H$2:$H$7)</f>
        <v>1254600</v>
      </c>
      <c r="ZY7" s="1">
        <f>LOOKUP($A7,'DMG Tables'!$P$2:$P$35,'DMG Tables'!$O$2:$O$35)*ZY$1*LOOKUP(ZY$1,'DMG Tables'!$G$2:$G$7,'DMG Tables'!$H$2:$H$7)</f>
        <v>1256400</v>
      </c>
      <c r="ZZ7" s="1">
        <f>LOOKUP($A7,'DMG Tables'!$P$2:$P$35,'DMG Tables'!$O$2:$O$35)*ZZ$1*LOOKUP(ZZ$1,'DMG Tables'!$G$2:$G$7,'DMG Tables'!$H$2:$H$7)</f>
        <v>1258200</v>
      </c>
      <c r="AAA7" s="1">
        <f>LOOKUP($A7,'DMG Tables'!$P$2:$P$35,'DMG Tables'!$O$2:$O$35)*AAA$1*LOOKUP(AAA$1,'DMG Tables'!$G$2:$G$7,'DMG Tables'!$H$2:$H$7)</f>
        <v>1260000</v>
      </c>
      <c r="AAB7" s="1">
        <f>LOOKUP($A7,'DMG Tables'!$P$2:$P$35,'DMG Tables'!$O$2:$O$35)*AAB$1*LOOKUP(AAB$1,'DMG Tables'!$G$2:$G$7,'DMG Tables'!$H$2:$H$7)</f>
        <v>1261800</v>
      </c>
      <c r="AAC7" s="1">
        <f>LOOKUP($A7,'DMG Tables'!$P$2:$P$35,'DMG Tables'!$O$2:$O$35)*AAC$1*LOOKUP(AAC$1,'DMG Tables'!$G$2:$G$7,'DMG Tables'!$H$2:$H$7)</f>
        <v>1263600</v>
      </c>
      <c r="AAD7" s="1">
        <f>LOOKUP($A7,'DMG Tables'!$P$2:$P$35,'DMG Tables'!$O$2:$O$35)*AAD$1*LOOKUP(AAD$1,'DMG Tables'!$G$2:$G$7,'DMG Tables'!$H$2:$H$7)</f>
        <v>1265400</v>
      </c>
      <c r="AAE7" s="1">
        <f>LOOKUP($A7,'DMG Tables'!$P$2:$P$35,'DMG Tables'!$O$2:$O$35)*AAE$1*LOOKUP(AAE$1,'DMG Tables'!$G$2:$G$7,'DMG Tables'!$H$2:$H$7)</f>
        <v>1267200</v>
      </c>
      <c r="AAF7" s="1">
        <f>LOOKUP($A7,'DMG Tables'!$P$2:$P$35,'DMG Tables'!$O$2:$O$35)*AAF$1*LOOKUP(AAF$1,'DMG Tables'!$G$2:$G$7,'DMG Tables'!$H$2:$H$7)</f>
        <v>1269000</v>
      </c>
      <c r="AAG7" s="1">
        <f>LOOKUP($A7,'DMG Tables'!$P$2:$P$35,'DMG Tables'!$O$2:$O$35)*AAG$1*LOOKUP(AAG$1,'DMG Tables'!$G$2:$G$7,'DMG Tables'!$H$2:$H$7)</f>
        <v>1270800</v>
      </c>
      <c r="AAH7" s="1">
        <f>LOOKUP($A7,'DMG Tables'!$P$2:$P$35,'DMG Tables'!$O$2:$O$35)*AAH$1*LOOKUP(AAH$1,'DMG Tables'!$G$2:$G$7,'DMG Tables'!$H$2:$H$7)</f>
        <v>1272600</v>
      </c>
      <c r="AAI7" s="1">
        <f>LOOKUP($A7,'DMG Tables'!$P$2:$P$35,'DMG Tables'!$O$2:$O$35)*AAI$1*LOOKUP(AAI$1,'DMG Tables'!$G$2:$G$7,'DMG Tables'!$H$2:$H$7)</f>
        <v>1274400</v>
      </c>
      <c r="AAJ7" s="1">
        <f>LOOKUP($A7,'DMG Tables'!$P$2:$P$35,'DMG Tables'!$O$2:$O$35)*AAJ$1*LOOKUP(AAJ$1,'DMG Tables'!$G$2:$G$7,'DMG Tables'!$H$2:$H$7)</f>
        <v>1276200</v>
      </c>
      <c r="AAK7" s="1">
        <f>LOOKUP($A7,'DMG Tables'!$P$2:$P$35,'DMG Tables'!$O$2:$O$35)*AAK$1*LOOKUP(AAK$1,'DMG Tables'!$G$2:$G$7,'DMG Tables'!$H$2:$H$7)</f>
        <v>1278000</v>
      </c>
      <c r="AAL7" s="1">
        <f>LOOKUP($A7,'DMG Tables'!$P$2:$P$35,'DMG Tables'!$O$2:$O$35)*AAL$1*LOOKUP(AAL$1,'DMG Tables'!$G$2:$G$7,'DMG Tables'!$H$2:$H$7)</f>
        <v>1279800</v>
      </c>
      <c r="AAM7" s="1">
        <f>LOOKUP($A7,'DMG Tables'!$P$2:$P$35,'DMG Tables'!$O$2:$O$35)*AAM$1*LOOKUP(AAM$1,'DMG Tables'!$G$2:$G$7,'DMG Tables'!$H$2:$H$7)</f>
        <v>1281600</v>
      </c>
      <c r="AAN7" s="1">
        <f>LOOKUP($A7,'DMG Tables'!$P$2:$P$35,'DMG Tables'!$O$2:$O$35)*AAN$1*LOOKUP(AAN$1,'DMG Tables'!$G$2:$G$7,'DMG Tables'!$H$2:$H$7)</f>
        <v>1283400</v>
      </c>
      <c r="AAO7" s="1">
        <f>LOOKUP($A7,'DMG Tables'!$P$2:$P$35,'DMG Tables'!$O$2:$O$35)*AAO$1*LOOKUP(AAO$1,'DMG Tables'!$G$2:$G$7,'DMG Tables'!$H$2:$H$7)</f>
        <v>1285200</v>
      </c>
      <c r="AAP7" s="1">
        <f>LOOKUP($A7,'DMG Tables'!$P$2:$P$35,'DMG Tables'!$O$2:$O$35)*AAP$1*LOOKUP(AAP$1,'DMG Tables'!$G$2:$G$7,'DMG Tables'!$H$2:$H$7)</f>
        <v>1287000</v>
      </c>
      <c r="AAQ7" s="1">
        <f>LOOKUP($A7,'DMG Tables'!$P$2:$P$35,'DMG Tables'!$O$2:$O$35)*AAQ$1*LOOKUP(AAQ$1,'DMG Tables'!$G$2:$G$7,'DMG Tables'!$H$2:$H$7)</f>
        <v>1288800</v>
      </c>
      <c r="AAR7" s="1">
        <f>LOOKUP($A7,'DMG Tables'!$P$2:$P$35,'DMG Tables'!$O$2:$O$35)*AAR$1*LOOKUP(AAR$1,'DMG Tables'!$G$2:$G$7,'DMG Tables'!$H$2:$H$7)</f>
        <v>1290600</v>
      </c>
      <c r="AAS7" s="1">
        <f>LOOKUP($A7,'DMG Tables'!$P$2:$P$35,'DMG Tables'!$O$2:$O$35)*AAS$1*LOOKUP(AAS$1,'DMG Tables'!$G$2:$G$7,'DMG Tables'!$H$2:$H$7)</f>
        <v>1292400</v>
      </c>
      <c r="AAT7" s="1">
        <f>LOOKUP($A7,'DMG Tables'!$P$2:$P$35,'DMG Tables'!$O$2:$O$35)*AAT$1*LOOKUP(AAT$1,'DMG Tables'!$G$2:$G$7,'DMG Tables'!$H$2:$H$7)</f>
        <v>1294200</v>
      </c>
      <c r="AAU7" s="1">
        <f>LOOKUP($A7,'DMG Tables'!$P$2:$P$35,'DMG Tables'!$O$2:$O$35)*AAU$1*LOOKUP(AAU$1,'DMG Tables'!$G$2:$G$7,'DMG Tables'!$H$2:$H$7)</f>
        <v>1296000</v>
      </c>
      <c r="AAV7" s="1">
        <f>LOOKUP($A7,'DMG Tables'!$P$2:$P$35,'DMG Tables'!$O$2:$O$35)*AAV$1*LOOKUP(AAV$1,'DMG Tables'!$G$2:$G$7,'DMG Tables'!$H$2:$H$7)</f>
        <v>1297800</v>
      </c>
      <c r="AAW7" s="1">
        <f>LOOKUP($A7,'DMG Tables'!$P$2:$P$35,'DMG Tables'!$O$2:$O$35)*AAW$1*LOOKUP(AAW$1,'DMG Tables'!$G$2:$G$7,'DMG Tables'!$H$2:$H$7)</f>
        <v>1299600</v>
      </c>
      <c r="AAX7" s="1">
        <f>LOOKUP($A7,'DMG Tables'!$P$2:$P$35,'DMG Tables'!$O$2:$O$35)*AAX$1*LOOKUP(AAX$1,'DMG Tables'!$G$2:$G$7,'DMG Tables'!$H$2:$H$7)</f>
        <v>1301400</v>
      </c>
      <c r="AAY7" s="1">
        <f>LOOKUP($A7,'DMG Tables'!$P$2:$P$35,'DMG Tables'!$O$2:$O$35)*AAY$1*LOOKUP(AAY$1,'DMG Tables'!$G$2:$G$7,'DMG Tables'!$H$2:$H$7)</f>
        <v>1303200</v>
      </c>
      <c r="AAZ7" s="1">
        <f>LOOKUP($A7,'DMG Tables'!$P$2:$P$35,'DMG Tables'!$O$2:$O$35)*AAZ$1*LOOKUP(AAZ$1,'DMG Tables'!$G$2:$G$7,'DMG Tables'!$H$2:$H$7)</f>
        <v>1305000</v>
      </c>
      <c r="ABA7" s="1">
        <f>LOOKUP($A7,'DMG Tables'!$P$2:$P$35,'DMG Tables'!$O$2:$O$35)*ABA$1*LOOKUP(ABA$1,'DMG Tables'!$G$2:$G$7,'DMG Tables'!$H$2:$H$7)</f>
        <v>1306800</v>
      </c>
      <c r="ABB7" s="1">
        <f>LOOKUP($A7,'DMG Tables'!$P$2:$P$35,'DMG Tables'!$O$2:$O$35)*ABB$1*LOOKUP(ABB$1,'DMG Tables'!$G$2:$G$7,'DMG Tables'!$H$2:$H$7)</f>
        <v>1308600</v>
      </c>
      <c r="ABC7" s="1">
        <f>LOOKUP($A7,'DMG Tables'!$P$2:$P$35,'DMG Tables'!$O$2:$O$35)*ABC$1*LOOKUP(ABC$1,'DMG Tables'!$G$2:$G$7,'DMG Tables'!$H$2:$H$7)</f>
        <v>1310400</v>
      </c>
      <c r="ABD7" s="1">
        <f>LOOKUP($A7,'DMG Tables'!$P$2:$P$35,'DMG Tables'!$O$2:$O$35)*ABD$1*LOOKUP(ABD$1,'DMG Tables'!$G$2:$G$7,'DMG Tables'!$H$2:$H$7)</f>
        <v>1312200</v>
      </c>
      <c r="ABE7" s="1">
        <f>LOOKUP($A7,'DMG Tables'!$P$2:$P$35,'DMG Tables'!$O$2:$O$35)*ABE$1*LOOKUP(ABE$1,'DMG Tables'!$G$2:$G$7,'DMG Tables'!$H$2:$H$7)</f>
        <v>1314000</v>
      </c>
      <c r="ABF7" s="1">
        <f>LOOKUP($A7,'DMG Tables'!$P$2:$P$35,'DMG Tables'!$O$2:$O$35)*ABF$1*LOOKUP(ABF$1,'DMG Tables'!$G$2:$G$7,'DMG Tables'!$H$2:$H$7)</f>
        <v>1315800</v>
      </c>
      <c r="ABG7" s="1">
        <f>LOOKUP($A7,'DMG Tables'!$P$2:$P$35,'DMG Tables'!$O$2:$O$35)*ABG$1*LOOKUP(ABG$1,'DMG Tables'!$G$2:$G$7,'DMG Tables'!$H$2:$H$7)</f>
        <v>1317600</v>
      </c>
      <c r="ABH7" s="1">
        <f>LOOKUP($A7,'DMG Tables'!$P$2:$P$35,'DMG Tables'!$O$2:$O$35)*ABH$1*LOOKUP(ABH$1,'DMG Tables'!$G$2:$G$7,'DMG Tables'!$H$2:$H$7)</f>
        <v>1319400</v>
      </c>
      <c r="ABI7" s="1">
        <f>LOOKUP($A7,'DMG Tables'!$P$2:$P$35,'DMG Tables'!$O$2:$O$35)*ABI$1*LOOKUP(ABI$1,'DMG Tables'!$G$2:$G$7,'DMG Tables'!$H$2:$H$7)</f>
        <v>1321200</v>
      </c>
      <c r="ABJ7" s="1">
        <f>LOOKUP($A7,'DMG Tables'!$P$2:$P$35,'DMG Tables'!$O$2:$O$35)*ABJ$1*LOOKUP(ABJ$1,'DMG Tables'!$G$2:$G$7,'DMG Tables'!$H$2:$H$7)</f>
        <v>1323000</v>
      </c>
      <c r="ABK7" s="1">
        <f>LOOKUP($A7,'DMG Tables'!$P$2:$P$35,'DMG Tables'!$O$2:$O$35)*ABK$1*LOOKUP(ABK$1,'DMG Tables'!$G$2:$G$7,'DMG Tables'!$H$2:$H$7)</f>
        <v>1324800</v>
      </c>
      <c r="ABL7" s="1">
        <f>LOOKUP($A7,'DMG Tables'!$P$2:$P$35,'DMG Tables'!$O$2:$O$35)*ABL$1*LOOKUP(ABL$1,'DMG Tables'!$G$2:$G$7,'DMG Tables'!$H$2:$H$7)</f>
        <v>1326600</v>
      </c>
      <c r="ABM7" s="1">
        <f>LOOKUP($A7,'DMG Tables'!$P$2:$P$35,'DMG Tables'!$O$2:$O$35)*ABM$1*LOOKUP(ABM$1,'DMG Tables'!$G$2:$G$7,'DMG Tables'!$H$2:$H$7)</f>
        <v>1328400</v>
      </c>
      <c r="ABN7" s="1">
        <f>LOOKUP($A7,'DMG Tables'!$P$2:$P$35,'DMG Tables'!$O$2:$O$35)*ABN$1*LOOKUP(ABN$1,'DMG Tables'!$G$2:$G$7,'DMG Tables'!$H$2:$H$7)</f>
        <v>1330200</v>
      </c>
      <c r="ABO7" s="1">
        <f>LOOKUP($A7,'DMG Tables'!$P$2:$P$35,'DMG Tables'!$O$2:$O$35)*ABO$1*LOOKUP(ABO$1,'DMG Tables'!$G$2:$G$7,'DMG Tables'!$H$2:$H$7)</f>
        <v>1332000</v>
      </c>
      <c r="ABP7" s="1">
        <f>LOOKUP($A7,'DMG Tables'!$P$2:$P$35,'DMG Tables'!$O$2:$O$35)*ABP$1*LOOKUP(ABP$1,'DMG Tables'!$G$2:$G$7,'DMG Tables'!$H$2:$H$7)</f>
        <v>1333800</v>
      </c>
      <c r="ABQ7" s="1">
        <f>LOOKUP($A7,'DMG Tables'!$P$2:$P$35,'DMG Tables'!$O$2:$O$35)*ABQ$1*LOOKUP(ABQ$1,'DMG Tables'!$G$2:$G$7,'DMG Tables'!$H$2:$H$7)</f>
        <v>1335600</v>
      </c>
      <c r="ABR7" s="1">
        <f>LOOKUP($A7,'DMG Tables'!$P$2:$P$35,'DMG Tables'!$O$2:$O$35)*ABR$1*LOOKUP(ABR$1,'DMG Tables'!$G$2:$G$7,'DMG Tables'!$H$2:$H$7)</f>
        <v>1337400</v>
      </c>
      <c r="ABS7" s="1">
        <f>LOOKUP($A7,'DMG Tables'!$P$2:$P$35,'DMG Tables'!$O$2:$O$35)*ABS$1*LOOKUP(ABS$1,'DMG Tables'!$G$2:$G$7,'DMG Tables'!$H$2:$H$7)</f>
        <v>1339200</v>
      </c>
      <c r="ABT7" s="1">
        <f>LOOKUP($A7,'DMG Tables'!$P$2:$P$35,'DMG Tables'!$O$2:$O$35)*ABT$1*LOOKUP(ABT$1,'DMG Tables'!$G$2:$G$7,'DMG Tables'!$H$2:$H$7)</f>
        <v>1341000</v>
      </c>
      <c r="ABU7" s="1">
        <f>LOOKUP($A7,'DMG Tables'!$P$2:$P$35,'DMG Tables'!$O$2:$O$35)*ABU$1*LOOKUP(ABU$1,'DMG Tables'!$G$2:$G$7,'DMG Tables'!$H$2:$H$7)</f>
        <v>1342800</v>
      </c>
      <c r="ABV7" s="1">
        <f>LOOKUP($A7,'DMG Tables'!$P$2:$P$35,'DMG Tables'!$O$2:$O$35)*ABV$1*LOOKUP(ABV$1,'DMG Tables'!$G$2:$G$7,'DMG Tables'!$H$2:$H$7)</f>
        <v>1344600</v>
      </c>
      <c r="ABW7" s="1">
        <f>LOOKUP($A7,'DMG Tables'!$P$2:$P$35,'DMG Tables'!$O$2:$O$35)*ABW$1*LOOKUP(ABW$1,'DMG Tables'!$G$2:$G$7,'DMG Tables'!$H$2:$H$7)</f>
        <v>1346400</v>
      </c>
      <c r="ABX7" s="1">
        <f>LOOKUP($A7,'DMG Tables'!$P$2:$P$35,'DMG Tables'!$O$2:$O$35)*ABX$1*LOOKUP(ABX$1,'DMG Tables'!$G$2:$G$7,'DMG Tables'!$H$2:$H$7)</f>
        <v>1348200</v>
      </c>
      <c r="ABY7" s="1">
        <f>LOOKUP($A7,'DMG Tables'!$P$2:$P$35,'DMG Tables'!$O$2:$O$35)*ABY$1*LOOKUP(ABY$1,'DMG Tables'!$G$2:$G$7,'DMG Tables'!$H$2:$H$7)</f>
        <v>1350000</v>
      </c>
      <c r="ABZ7" s="1">
        <f>LOOKUP($A7,'DMG Tables'!$P$2:$P$35,'DMG Tables'!$O$2:$O$35)*ABZ$1*LOOKUP(ABZ$1,'DMG Tables'!$G$2:$G$7,'DMG Tables'!$H$2:$H$7)</f>
        <v>1351800</v>
      </c>
      <c r="ACA7" s="1">
        <f>LOOKUP($A7,'DMG Tables'!$P$2:$P$35,'DMG Tables'!$O$2:$O$35)*ACA$1*LOOKUP(ACA$1,'DMG Tables'!$G$2:$G$7,'DMG Tables'!$H$2:$H$7)</f>
        <v>1353600</v>
      </c>
      <c r="ACB7" s="1">
        <f>LOOKUP($A7,'DMG Tables'!$P$2:$P$35,'DMG Tables'!$O$2:$O$35)*ACB$1*LOOKUP(ACB$1,'DMG Tables'!$G$2:$G$7,'DMG Tables'!$H$2:$H$7)</f>
        <v>1355400</v>
      </c>
      <c r="ACC7" s="1">
        <f>LOOKUP($A7,'DMG Tables'!$P$2:$P$35,'DMG Tables'!$O$2:$O$35)*ACC$1*LOOKUP(ACC$1,'DMG Tables'!$G$2:$G$7,'DMG Tables'!$H$2:$H$7)</f>
        <v>1357200</v>
      </c>
      <c r="ACD7" s="1">
        <f>LOOKUP($A7,'DMG Tables'!$P$2:$P$35,'DMG Tables'!$O$2:$O$35)*ACD$1*LOOKUP(ACD$1,'DMG Tables'!$G$2:$G$7,'DMG Tables'!$H$2:$H$7)</f>
        <v>1359000</v>
      </c>
      <c r="ACE7" s="1">
        <f>LOOKUP($A7,'DMG Tables'!$P$2:$P$35,'DMG Tables'!$O$2:$O$35)*ACE$1*LOOKUP(ACE$1,'DMG Tables'!$G$2:$G$7,'DMG Tables'!$H$2:$H$7)</f>
        <v>1360800</v>
      </c>
      <c r="ACF7" s="1">
        <f>LOOKUP($A7,'DMG Tables'!$P$2:$P$35,'DMG Tables'!$O$2:$O$35)*ACF$1*LOOKUP(ACF$1,'DMG Tables'!$G$2:$G$7,'DMG Tables'!$H$2:$H$7)</f>
        <v>1362600</v>
      </c>
      <c r="ACG7" s="1">
        <f>LOOKUP($A7,'DMG Tables'!$P$2:$P$35,'DMG Tables'!$O$2:$O$35)*ACG$1*LOOKUP(ACG$1,'DMG Tables'!$G$2:$G$7,'DMG Tables'!$H$2:$H$7)</f>
        <v>1364400</v>
      </c>
      <c r="ACH7" s="1">
        <f>LOOKUP($A7,'DMG Tables'!$P$2:$P$35,'DMG Tables'!$O$2:$O$35)*ACH$1*LOOKUP(ACH$1,'DMG Tables'!$G$2:$G$7,'DMG Tables'!$H$2:$H$7)</f>
        <v>1366200</v>
      </c>
      <c r="ACI7" s="1">
        <f>LOOKUP($A7,'DMG Tables'!$P$2:$P$35,'DMG Tables'!$O$2:$O$35)*ACI$1*LOOKUP(ACI$1,'DMG Tables'!$G$2:$G$7,'DMG Tables'!$H$2:$H$7)</f>
        <v>1368000</v>
      </c>
      <c r="ACJ7" s="1">
        <f>LOOKUP($A7,'DMG Tables'!$P$2:$P$35,'DMG Tables'!$O$2:$O$35)*ACJ$1*LOOKUP(ACJ$1,'DMG Tables'!$G$2:$G$7,'DMG Tables'!$H$2:$H$7)</f>
        <v>1369800</v>
      </c>
      <c r="ACK7" s="1">
        <f>LOOKUP($A7,'DMG Tables'!$P$2:$P$35,'DMG Tables'!$O$2:$O$35)*ACK$1*LOOKUP(ACK$1,'DMG Tables'!$G$2:$G$7,'DMG Tables'!$H$2:$H$7)</f>
        <v>1371600</v>
      </c>
      <c r="ACL7" s="1">
        <f>LOOKUP($A7,'DMG Tables'!$P$2:$P$35,'DMG Tables'!$O$2:$O$35)*ACL$1*LOOKUP(ACL$1,'DMG Tables'!$G$2:$G$7,'DMG Tables'!$H$2:$H$7)</f>
        <v>1373400</v>
      </c>
      <c r="ACM7" s="1">
        <f>LOOKUP($A7,'DMG Tables'!$P$2:$P$35,'DMG Tables'!$O$2:$O$35)*ACM$1*LOOKUP(ACM$1,'DMG Tables'!$G$2:$G$7,'DMG Tables'!$H$2:$H$7)</f>
        <v>1375200</v>
      </c>
      <c r="ACN7" s="1">
        <f>LOOKUP($A7,'DMG Tables'!$P$2:$P$35,'DMG Tables'!$O$2:$O$35)*ACN$1*LOOKUP(ACN$1,'DMG Tables'!$G$2:$G$7,'DMG Tables'!$H$2:$H$7)</f>
        <v>1377000</v>
      </c>
      <c r="ACO7" s="1">
        <f>LOOKUP($A7,'DMG Tables'!$P$2:$P$35,'DMG Tables'!$O$2:$O$35)*ACO$1*LOOKUP(ACO$1,'DMG Tables'!$G$2:$G$7,'DMG Tables'!$H$2:$H$7)</f>
        <v>1378800</v>
      </c>
      <c r="ACP7" s="1">
        <f>LOOKUP($A7,'DMG Tables'!$P$2:$P$35,'DMG Tables'!$O$2:$O$35)*ACP$1*LOOKUP(ACP$1,'DMG Tables'!$G$2:$G$7,'DMG Tables'!$H$2:$H$7)</f>
        <v>1380600</v>
      </c>
      <c r="ACQ7" s="1">
        <f>LOOKUP($A7,'DMG Tables'!$P$2:$P$35,'DMG Tables'!$O$2:$O$35)*ACQ$1*LOOKUP(ACQ$1,'DMG Tables'!$G$2:$G$7,'DMG Tables'!$H$2:$H$7)</f>
        <v>1382400</v>
      </c>
      <c r="ACR7" s="1">
        <f>LOOKUP($A7,'DMG Tables'!$P$2:$P$35,'DMG Tables'!$O$2:$O$35)*ACR$1*LOOKUP(ACR$1,'DMG Tables'!$G$2:$G$7,'DMG Tables'!$H$2:$H$7)</f>
        <v>1384200</v>
      </c>
      <c r="ACS7" s="1">
        <f>LOOKUP($A7,'DMG Tables'!$P$2:$P$35,'DMG Tables'!$O$2:$O$35)*ACS$1*LOOKUP(ACS$1,'DMG Tables'!$G$2:$G$7,'DMG Tables'!$H$2:$H$7)</f>
        <v>1386000</v>
      </c>
      <c r="ACT7" s="1">
        <f>LOOKUP($A7,'DMG Tables'!$P$2:$P$35,'DMG Tables'!$O$2:$O$35)*ACT$1*LOOKUP(ACT$1,'DMG Tables'!$G$2:$G$7,'DMG Tables'!$H$2:$H$7)</f>
        <v>1387800</v>
      </c>
      <c r="ACU7" s="1">
        <f>LOOKUP($A7,'DMG Tables'!$P$2:$P$35,'DMG Tables'!$O$2:$O$35)*ACU$1*LOOKUP(ACU$1,'DMG Tables'!$G$2:$G$7,'DMG Tables'!$H$2:$H$7)</f>
        <v>1389600</v>
      </c>
      <c r="ACV7" s="1">
        <f>LOOKUP($A7,'DMG Tables'!$P$2:$P$35,'DMG Tables'!$O$2:$O$35)*ACV$1*LOOKUP(ACV$1,'DMG Tables'!$G$2:$G$7,'DMG Tables'!$H$2:$H$7)</f>
        <v>1391400</v>
      </c>
      <c r="ACW7" s="1">
        <f>LOOKUP($A7,'DMG Tables'!$P$2:$P$35,'DMG Tables'!$O$2:$O$35)*ACW$1*LOOKUP(ACW$1,'DMG Tables'!$G$2:$G$7,'DMG Tables'!$H$2:$H$7)</f>
        <v>1393200</v>
      </c>
      <c r="ACX7" s="1">
        <f>LOOKUP($A7,'DMG Tables'!$P$2:$P$35,'DMG Tables'!$O$2:$O$35)*ACX$1*LOOKUP(ACX$1,'DMG Tables'!$G$2:$G$7,'DMG Tables'!$H$2:$H$7)</f>
        <v>1395000</v>
      </c>
      <c r="ACY7" s="1">
        <f>LOOKUP($A7,'DMG Tables'!$P$2:$P$35,'DMG Tables'!$O$2:$O$35)*ACY$1*LOOKUP(ACY$1,'DMG Tables'!$G$2:$G$7,'DMG Tables'!$H$2:$H$7)</f>
        <v>1396800</v>
      </c>
      <c r="ACZ7" s="1">
        <f>LOOKUP($A7,'DMG Tables'!$P$2:$P$35,'DMG Tables'!$O$2:$O$35)*ACZ$1*LOOKUP(ACZ$1,'DMG Tables'!$G$2:$G$7,'DMG Tables'!$H$2:$H$7)</f>
        <v>1398600</v>
      </c>
      <c r="ADA7" s="1">
        <f>LOOKUP($A7,'DMG Tables'!$P$2:$P$35,'DMG Tables'!$O$2:$O$35)*ADA$1*LOOKUP(ADA$1,'DMG Tables'!$G$2:$G$7,'DMG Tables'!$H$2:$H$7)</f>
        <v>1400400</v>
      </c>
      <c r="ADB7" s="1">
        <f>LOOKUP($A7,'DMG Tables'!$P$2:$P$35,'DMG Tables'!$O$2:$O$35)*ADB$1*LOOKUP(ADB$1,'DMG Tables'!$G$2:$G$7,'DMG Tables'!$H$2:$H$7)</f>
        <v>1402200</v>
      </c>
      <c r="ADC7" s="1">
        <f>LOOKUP($A7,'DMG Tables'!$P$2:$P$35,'DMG Tables'!$O$2:$O$35)*ADC$1*LOOKUP(ADC$1,'DMG Tables'!$G$2:$G$7,'DMG Tables'!$H$2:$H$7)</f>
        <v>1404000</v>
      </c>
      <c r="ADD7" s="1">
        <f>LOOKUP($A7,'DMG Tables'!$P$2:$P$35,'DMG Tables'!$O$2:$O$35)*ADD$1*LOOKUP(ADD$1,'DMG Tables'!$G$2:$G$7,'DMG Tables'!$H$2:$H$7)</f>
        <v>1405800</v>
      </c>
      <c r="ADE7" s="1">
        <f>LOOKUP($A7,'DMG Tables'!$P$2:$P$35,'DMG Tables'!$O$2:$O$35)*ADE$1*LOOKUP(ADE$1,'DMG Tables'!$G$2:$G$7,'DMG Tables'!$H$2:$H$7)</f>
        <v>1407600</v>
      </c>
      <c r="ADF7" s="1">
        <f>LOOKUP($A7,'DMG Tables'!$P$2:$P$35,'DMG Tables'!$O$2:$O$35)*ADF$1*LOOKUP(ADF$1,'DMG Tables'!$G$2:$G$7,'DMG Tables'!$H$2:$H$7)</f>
        <v>1409400</v>
      </c>
      <c r="ADG7" s="1">
        <f>LOOKUP($A7,'DMG Tables'!$P$2:$P$35,'DMG Tables'!$O$2:$O$35)*ADG$1*LOOKUP(ADG$1,'DMG Tables'!$G$2:$G$7,'DMG Tables'!$H$2:$H$7)</f>
        <v>1411200</v>
      </c>
      <c r="ADH7" s="1">
        <f>LOOKUP($A7,'DMG Tables'!$P$2:$P$35,'DMG Tables'!$O$2:$O$35)*ADH$1*LOOKUP(ADH$1,'DMG Tables'!$G$2:$G$7,'DMG Tables'!$H$2:$H$7)</f>
        <v>1413000</v>
      </c>
      <c r="ADI7" s="1">
        <f>LOOKUP($A7,'DMG Tables'!$P$2:$P$35,'DMG Tables'!$O$2:$O$35)*ADI$1*LOOKUP(ADI$1,'DMG Tables'!$G$2:$G$7,'DMG Tables'!$H$2:$H$7)</f>
        <v>1414800</v>
      </c>
      <c r="ADJ7" s="1">
        <f>LOOKUP($A7,'DMG Tables'!$P$2:$P$35,'DMG Tables'!$O$2:$O$35)*ADJ$1*LOOKUP(ADJ$1,'DMG Tables'!$G$2:$G$7,'DMG Tables'!$H$2:$H$7)</f>
        <v>1416600</v>
      </c>
      <c r="ADK7" s="1">
        <f>LOOKUP($A7,'DMG Tables'!$P$2:$P$35,'DMG Tables'!$O$2:$O$35)*ADK$1*LOOKUP(ADK$1,'DMG Tables'!$G$2:$G$7,'DMG Tables'!$H$2:$H$7)</f>
        <v>1418400</v>
      </c>
      <c r="ADL7" s="1">
        <f>LOOKUP($A7,'DMG Tables'!$P$2:$P$35,'DMG Tables'!$O$2:$O$35)*ADL$1*LOOKUP(ADL$1,'DMG Tables'!$G$2:$G$7,'DMG Tables'!$H$2:$H$7)</f>
        <v>1420200</v>
      </c>
      <c r="ADM7" s="1">
        <f>LOOKUP($A7,'DMG Tables'!$P$2:$P$35,'DMG Tables'!$O$2:$O$35)*ADM$1*LOOKUP(ADM$1,'DMG Tables'!$G$2:$G$7,'DMG Tables'!$H$2:$H$7)</f>
        <v>1422000</v>
      </c>
      <c r="ADN7" s="1">
        <f>LOOKUP($A7,'DMG Tables'!$P$2:$P$35,'DMG Tables'!$O$2:$O$35)*ADN$1*LOOKUP(ADN$1,'DMG Tables'!$G$2:$G$7,'DMG Tables'!$H$2:$H$7)</f>
        <v>1423800</v>
      </c>
      <c r="ADO7" s="1">
        <f>LOOKUP($A7,'DMG Tables'!$P$2:$P$35,'DMG Tables'!$O$2:$O$35)*ADO$1*LOOKUP(ADO$1,'DMG Tables'!$G$2:$G$7,'DMG Tables'!$H$2:$H$7)</f>
        <v>1425600</v>
      </c>
      <c r="ADP7" s="1">
        <f>LOOKUP($A7,'DMG Tables'!$P$2:$P$35,'DMG Tables'!$O$2:$O$35)*ADP$1*LOOKUP(ADP$1,'DMG Tables'!$G$2:$G$7,'DMG Tables'!$H$2:$H$7)</f>
        <v>1427400</v>
      </c>
      <c r="ADQ7" s="1">
        <f>LOOKUP($A7,'DMG Tables'!$P$2:$P$35,'DMG Tables'!$O$2:$O$35)*ADQ$1*LOOKUP(ADQ$1,'DMG Tables'!$G$2:$G$7,'DMG Tables'!$H$2:$H$7)</f>
        <v>1429200</v>
      </c>
      <c r="ADR7" s="1">
        <f>LOOKUP($A7,'DMG Tables'!$P$2:$P$35,'DMG Tables'!$O$2:$O$35)*ADR$1*LOOKUP(ADR$1,'DMG Tables'!$G$2:$G$7,'DMG Tables'!$H$2:$H$7)</f>
        <v>1431000</v>
      </c>
      <c r="ADS7" s="1">
        <f>LOOKUP($A7,'DMG Tables'!$P$2:$P$35,'DMG Tables'!$O$2:$O$35)*ADS$1*LOOKUP(ADS$1,'DMG Tables'!$G$2:$G$7,'DMG Tables'!$H$2:$H$7)</f>
        <v>1432800</v>
      </c>
      <c r="ADT7" s="1">
        <f>LOOKUP($A7,'DMG Tables'!$P$2:$P$35,'DMG Tables'!$O$2:$O$35)*ADT$1*LOOKUP(ADT$1,'DMG Tables'!$G$2:$G$7,'DMG Tables'!$H$2:$H$7)</f>
        <v>1434600</v>
      </c>
      <c r="ADU7" s="1">
        <f>LOOKUP($A7,'DMG Tables'!$P$2:$P$35,'DMG Tables'!$O$2:$O$35)*ADU$1*LOOKUP(ADU$1,'DMG Tables'!$G$2:$G$7,'DMG Tables'!$H$2:$H$7)</f>
        <v>1436400</v>
      </c>
      <c r="ADV7" s="1">
        <f>LOOKUP($A7,'DMG Tables'!$P$2:$P$35,'DMG Tables'!$O$2:$O$35)*ADV$1*LOOKUP(ADV$1,'DMG Tables'!$G$2:$G$7,'DMG Tables'!$H$2:$H$7)</f>
        <v>1438200</v>
      </c>
      <c r="ADW7" s="1">
        <f>LOOKUP($A7,'DMG Tables'!$P$2:$P$35,'DMG Tables'!$O$2:$O$35)*ADW$1*LOOKUP(ADW$1,'DMG Tables'!$G$2:$G$7,'DMG Tables'!$H$2:$H$7)</f>
        <v>1440000</v>
      </c>
      <c r="ADX7" s="1">
        <f>LOOKUP($A7,'DMG Tables'!$P$2:$P$35,'DMG Tables'!$O$2:$O$35)*ADX$1*LOOKUP(ADX$1,'DMG Tables'!$G$2:$G$7,'DMG Tables'!$H$2:$H$7)</f>
        <v>1441800</v>
      </c>
      <c r="ADY7" s="1">
        <f>LOOKUP($A7,'DMG Tables'!$P$2:$P$35,'DMG Tables'!$O$2:$O$35)*ADY$1*LOOKUP(ADY$1,'DMG Tables'!$G$2:$G$7,'DMG Tables'!$H$2:$H$7)</f>
        <v>1443600</v>
      </c>
      <c r="ADZ7" s="1">
        <f>LOOKUP($A7,'DMG Tables'!$P$2:$P$35,'DMG Tables'!$O$2:$O$35)*ADZ$1*LOOKUP(ADZ$1,'DMG Tables'!$G$2:$G$7,'DMG Tables'!$H$2:$H$7)</f>
        <v>1445400</v>
      </c>
      <c r="AEA7" s="1">
        <f>LOOKUP($A7,'DMG Tables'!$P$2:$P$35,'DMG Tables'!$O$2:$O$35)*AEA$1*LOOKUP(AEA$1,'DMG Tables'!$G$2:$G$7,'DMG Tables'!$H$2:$H$7)</f>
        <v>1447200</v>
      </c>
      <c r="AEB7" s="1">
        <f>LOOKUP($A7,'DMG Tables'!$P$2:$P$35,'DMG Tables'!$O$2:$O$35)*AEB$1*LOOKUP(AEB$1,'DMG Tables'!$G$2:$G$7,'DMG Tables'!$H$2:$H$7)</f>
        <v>1449000</v>
      </c>
      <c r="AEC7" s="1">
        <f>LOOKUP($A7,'DMG Tables'!$P$2:$P$35,'DMG Tables'!$O$2:$O$35)*AEC$1*LOOKUP(AEC$1,'DMG Tables'!$G$2:$G$7,'DMG Tables'!$H$2:$H$7)</f>
        <v>1450800</v>
      </c>
      <c r="AED7" s="1">
        <f>LOOKUP($A7,'DMG Tables'!$P$2:$P$35,'DMG Tables'!$O$2:$O$35)*AED$1*LOOKUP(AED$1,'DMG Tables'!$G$2:$G$7,'DMG Tables'!$H$2:$H$7)</f>
        <v>1452600</v>
      </c>
      <c r="AEE7" s="1">
        <f>LOOKUP($A7,'DMG Tables'!$P$2:$P$35,'DMG Tables'!$O$2:$O$35)*AEE$1*LOOKUP(AEE$1,'DMG Tables'!$G$2:$G$7,'DMG Tables'!$H$2:$H$7)</f>
        <v>1454400</v>
      </c>
      <c r="AEF7" s="1">
        <f>LOOKUP($A7,'DMG Tables'!$P$2:$P$35,'DMG Tables'!$O$2:$O$35)*AEF$1*LOOKUP(AEF$1,'DMG Tables'!$G$2:$G$7,'DMG Tables'!$H$2:$H$7)</f>
        <v>1456200</v>
      </c>
      <c r="AEG7" s="1">
        <f>LOOKUP($A7,'DMG Tables'!$P$2:$P$35,'DMG Tables'!$O$2:$O$35)*AEG$1*LOOKUP(AEG$1,'DMG Tables'!$G$2:$G$7,'DMG Tables'!$H$2:$H$7)</f>
        <v>1458000</v>
      </c>
      <c r="AEH7" s="1">
        <f>LOOKUP($A7,'DMG Tables'!$P$2:$P$35,'DMG Tables'!$O$2:$O$35)*AEH$1*LOOKUP(AEH$1,'DMG Tables'!$G$2:$G$7,'DMG Tables'!$H$2:$H$7)</f>
        <v>1459800</v>
      </c>
      <c r="AEI7" s="1">
        <f>LOOKUP($A7,'DMG Tables'!$P$2:$P$35,'DMG Tables'!$O$2:$O$35)*AEI$1*LOOKUP(AEI$1,'DMG Tables'!$G$2:$G$7,'DMG Tables'!$H$2:$H$7)</f>
        <v>1461600</v>
      </c>
      <c r="AEJ7" s="1">
        <f>LOOKUP($A7,'DMG Tables'!$P$2:$P$35,'DMG Tables'!$O$2:$O$35)*AEJ$1*LOOKUP(AEJ$1,'DMG Tables'!$G$2:$G$7,'DMG Tables'!$H$2:$H$7)</f>
        <v>1463400</v>
      </c>
      <c r="AEK7" s="1">
        <f>LOOKUP($A7,'DMG Tables'!$P$2:$P$35,'DMG Tables'!$O$2:$O$35)*AEK$1*LOOKUP(AEK$1,'DMG Tables'!$G$2:$G$7,'DMG Tables'!$H$2:$H$7)</f>
        <v>1465200</v>
      </c>
      <c r="AEL7" s="1">
        <f>LOOKUP($A7,'DMG Tables'!$P$2:$P$35,'DMG Tables'!$O$2:$O$35)*AEL$1*LOOKUP(AEL$1,'DMG Tables'!$G$2:$G$7,'DMG Tables'!$H$2:$H$7)</f>
        <v>1467000</v>
      </c>
      <c r="AEM7" s="1">
        <f>LOOKUP($A7,'DMG Tables'!$P$2:$P$35,'DMG Tables'!$O$2:$O$35)*AEM$1*LOOKUP(AEM$1,'DMG Tables'!$G$2:$G$7,'DMG Tables'!$H$2:$H$7)</f>
        <v>1468800</v>
      </c>
      <c r="AEN7" s="1">
        <f>LOOKUP($A7,'DMG Tables'!$P$2:$P$35,'DMG Tables'!$O$2:$O$35)*AEN$1*LOOKUP(AEN$1,'DMG Tables'!$G$2:$G$7,'DMG Tables'!$H$2:$H$7)</f>
        <v>1470600</v>
      </c>
      <c r="AEO7" s="1">
        <f>LOOKUP($A7,'DMG Tables'!$P$2:$P$35,'DMG Tables'!$O$2:$O$35)*AEO$1*LOOKUP(AEO$1,'DMG Tables'!$G$2:$G$7,'DMG Tables'!$H$2:$H$7)</f>
        <v>1472400</v>
      </c>
      <c r="AEP7" s="1">
        <f>LOOKUP($A7,'DMG Tables'!$P$2:$P$35,'DMG Tables'!$O$2:$O$35)*AEP$1*LOOKUP(AEP$1,'DMG Tables'!$G$2:$G$7,'DMG Tables'!$H$2:$H$7)</f>
        <v>1474200</v>
      </c>
      <c r="AEQ7" s="1">
        <f>LOOKUP($A7,'DMG Tables'!$P$2:$P$35,'DMG Tables'!$O$2:$O$35)*AEQ$1*LOOKUP(AEQ$1,'DMG Tables'!$G$2:$G$7,'DMG Tables'!$H$2:$H$7)</f>
        <v>1476000</v>
      </c>
      <c r="AER7" s="1">
        <f>LOOKUP($A7,'DMG Tables'!$P$2:$P$35,'DMG Tables'!$O$2:$O$35)*AER$1*LOOKUP(AER$1,'DMG Tables'!$G$2:$G$7,'DMG Tables'!$H$2:$H$7)</f>
        <v>1477800</v>
      </c>
      <c r="AES7" s="1">
        <f>LOOKUP($A7,'DMG Tables'!$P$2:$P$35,'DMG Tables'!$O$2:$O$35)*AES$1*LOOKUP(AES$1,'DMG Tables'!$G$2:$G$7,'DMG Tables'!$H$2:$H$7)</f>
        <v>1479600</v>
      </c>
      <c r="AET7" s="1">
        <f>LOOKUP($A7,'DMG Tables'!$P$2:$P$35,'DMG Tables'!$O$2:$O$35)*AET$1*LOOKUP(AET$1,'DMG Tables'!$G$2:$G$7,'DMG Tables'!$H$2:$H$7)</f>
        <v>1481400</v>
      </c>
      <c r="AEU7" s="1">
        <f>LOOKUP($A7,'DMG Tables'!$P$2:$P$35,'DMG Tables'!$O$2:$O$35)*AEU$1*LOOKUP(AEU$1,'DMG Tables'!$G$2:$G$7,'DMG Tables'!$H$2:$H$7)</f>
        <v>1483200</v>
      </c>
      <c r="AEV7" s="1">
        <f>LOOKUP($A7,'DMG Tables'!$P$2:$P$35,'DMG Tables'!$O$2:$O$35)*AEV$1*LOOKUP(AEV$1,'DMG Tables'!$G$2:$G$7,'DMG Tables'!$H$2:$H$7)</f>
        <v>1485000</v>
      </c>
      <c r="AEW7" s="1">
        <f>LOOKUP($A7,'DMG Tables'!$P$2:$P$35,'DMG Tables'!$O$2:$O$35)*AEW$1*LOOKUP(AEW$1,'DMG Tables'!$G$2:$G$7,'DMG Tables'!$H$2:$H$7)</f>
        <v>1486800</v>
      </c>
      <c r="AEX7" s="1">
        <f>LOOKUP($A7,'DMG Tables'!$P$2:$P$35,'DMG Tables'!$O$2:$O$35)*AEX$1*LOOKUP(AEX$1,'DMG Tables'!$G$2:$G$7,'DMG Tables'!$H$2:$H$7)</f>
        <v>1488600</v>
      </c>
      <c r="AEY7" s="1">
        <f>LOOKUP($A7,'DMG Tables'!$P$2:$P$35,'DMG Tables'!$O$2:$O$35)*AEY$1*LOOKUP(AEY$1,'DMG Tables'!$G$2:$G$7,'DMG Tables'!$H$2:$H$7)</f>
        <v>1490400</v>
      </c>
      <c r="AEZ7" s="1">
        <f>LOOKUP($A7,'DMG Tables'!$P$2:$P$35,'DMG Tables'!$O$2:$O$35)*AEZ$1*LOOKUP(AEZ$1,'DMG Tables'!$G$2:$G$7,'DMG Tables'!$H$2:$H$7)</f>
        <v>1492200</v>
      </c>
      <c r="AFA7" s="1">
        <f>LOOKUP($A7,'DMG Tables'!$P$2:$P$35,'DMG Tables'!$O$2:$O$35)*AFA$1*LOOKUP(AFA$1,'DMG Tables'!$G$2:$G$7,'DMG Tables'!$H$2:$H$7)</f>
        <v>1494000</v>
      </c>
      <c r="AFB7" s="1">
        <f>LOOKUP($A7,'DMG Tables'!$P$2:$P$35,'DMG Tables'!$O$2:$O$35)*AFB$1*LOOKUP(AFB$1,'DMG Tables'!$G$2:$G$7,'DMG Tables'!$H$2:$H$7)</f>
        <v>1495800</v>
      </c>
      <c r="AFC7" s="1">
        <f>LOOKUP($A7,'DMG Tables'!$P$2:$P$35,'DMG Tables'!$O$2:$O$35)*AFC$1*LOOKUP(AFC$1,'DMG Tables'!$G$2:$G$7,'DMG Tables'!$H$2:$H$7)</f>
        <v>1497600</v>
      </c>
      <c r="AFD7" s="1">
        <f>LOOKUP($A7,'DMG Tables'!$P$2:$P$35,'DMG Tables'!$O$2:$O$35)*AFD$1*LOOKUP(AFD$1,'DMG Tables'!$G$2:$G$7,'DMG Tables'!$H$2:$H$7)</f>
        <v>1499400</v>
      </c>
      <c r="AFE7" s="1">
        <f>LOOKUP($A7,'DMG Tables'!$P$2:$P$35,'DMG Tables'!$O$2:$O$35)*AFE$1*LOOKUP(AFE$1,'DMG Tables'!$G$2:$G$7,'DMG Tables'!$H$2:$H$7)</f>
        <v>1501200</v>
      </c>
      <c r="AFF7" s="1">
        <f>LOOKUP($A7,'DMG Tables'!$P$2:$P$35,'DMG Tables'!$O$2:$O$35)*AFF$1*LOOKUP(AFF$1,'DMG Tables'!$G$2:$G$7,'DMG Tables'!$H$2:$H$7)</f>
        <v>1503000</v>
      </c>
      <c r="AFG7" s="1">
        <f>LOOKUP($A7,'DMG Tables'!$P$2:$P$35,'DMG Tables'!$O$2:$O$35)*AFG$1*LOOKUP(AFG$1,'DMG Tables'!$G$2:$G$7,'DMG Tables'!$H$2:$H$7)</f>
        <v>1504800</v>
      </c>
      <c r="AFH7" s="1">
        <f>LOOKUP($A7,'DMG Tables'!$P$2:$P$35,'DMG Tables'!$O$2:$O$35)*AFH$1*LOOKUP(AFH$1,'DMG Tables'!$G$2:$G$7,'DMG Tables'!$H$2:$H$7)</f>
        <v>1506600</v>
      </c>
      <c r="AFI7" s="1">
        <f>LOOKUP($A7,'DMG Tables'!$P$2:$P$35,'DMG Tables'!$O$2:$O$35)*AFI$1*LOOKUP(AFI$1,'DMG Tables'!$G$2:$G$7,'DMG Tables'!$H$2:$H$7)</f>
        <v>1508400</v>
      </c>
      <c r="AFJ7" s="1">
        <f>LOOKUP($A7,'DMG Tables'!$P$2:$P$35,'DMG Tables'!$O$2:$O$35)*AFJ$1*LOOKUP(AFJ$1,'DMG Tables'!$G$2:$G$7,'DMG Tables'!$H$2:$H$7)</f>
        <v>1510200</v>
      </c>
      <c r="AFK7" s="1">
        <f>LOOKUP($A7,'DMG Tables'!$P$2:$P$35,'DMG Tables'!$O$2:$O$35)*AFK$1*LOOKUP(AFK$1,'DMG Tables'!$G$2:$G$7,'DMG Tables'!$H$2:$H$7)</f>
        <v>1512000</v>
      </c>
      <c r="AFL7" s="1">
        <f>LOOKUP($A7,'DMG Tables'!$P$2:$P$35,'DMG Tables'!$O$2:$O$35)*AFL$1*LOOKUP(AFL$1,'DMG Tables'!$G$2:$G$7,'DMG Tables'!$H$2:$H$7)</f>
        <v>1513800</v>
      </c>
      <c r="AFM7" s="1">
        <f>LOOKUP($A7,'DMG Tables'!$P$2:$P$35,'DMG Tables'!$O$2:$O$35)*AFM$1*LOOKUP(AFM$1,'DMG Tables'!$G$2:$G$7,'DMG Tables'!$H$2:$H$7)</f>
        <v>1515600</v>
      </c>
      <c r="AFN7" s="1">
        <f>LOOKUP($A7,'DMG Tables'!$P$2:$P$35,'DMG Tables'!$O$2:$O$35)*AFN$1*LOOKUP(AFN$1,'DMG Tables'!$G$2:$G$7,'DMG Tables'!$H$2:$H$7)</f>
        <v>1517400</v>
      </c>
      <c r="AFO7" s="1">
        <f>LOOKUP($A7,'DMG Tables'!$P$2:$P$35,'DMG Tables'!$O$2:$O$35)*AFO$1*LOOKUP(AFO$1,'DMG Tables'!$G$2:$G$7,'DMG Tables'!$H$2:$H$7)</f>
        <v>1519200</v>
      </c>
      <c r="AFP7" s="1">
        <f>LOOKUP($A7,'DMG Tables'!$P$2:$P$35,'DMG Tables'!$O$2:$O$35)*AFP$1*LOOKUP(AFP$1,'DMG Tables'!$G$2:$G$7,'DMG Tables'!$H$2:$H$7)</f>
        <v>1521000</v>
      </c>
      <c r="AFQ7" s="1">
        <f>LOOKUP($A7,'DMG Tables'!$P$2:$P$35,'DMG Tables'!$O$2:$O$35)*AFQ$1*LOOKUP(AFQ$1,'DMG Tables'!$G$2:$G$7,'DMG Tables'!$H$2:$H$7)</f>
        <v>1522800</v>
      </c>
      <c r="AFR7" s="1">
        <f>LOOKUP($A7,'DMG Tables'!$P$2:$P$35,'DMG Tables'!$O$2:$O$35)*AFR$1*LOOKUP(AFR$1,'DMG Tables'!$G$2:$G$7,'DMG Tables'!$H$2:$H$7)</f>
        <v>1524600</v>
      </c>
      <c r="AFS7" s="1">
        <f>LOOKUP($A7,'DMG Tables'!$P$2:$P$35,'DMG Tables'!$O$2:$O$35)*AFS$1*LOOKUP(AFS$1,'DMG Tables'!$G$2:$G$7,'DMG Tables'!$H$2:$H$7)</f>
        <v>1526400</v>
      </c>
      <c r="AFT7" s="1">
        <f>LOOKUP($A7,'DMG Tables'!$P$2:$P$35,'DMG Tables'!$O$2:$O$35)*AFT$1*LOOKUP(AFT$1,'DMG Tables'!$G$2:$G$7,'DMG Tables'!$H$2:$H$7)</f>
        <v>1528200</v>
      </c>
      <c r="AFU7" s="1">
        <f>LOOKUP($A7,'DMG Tables'!$P$2:$P$35,'DMG Tables'!$O$2:$O$35)*AFU$1*LOOKUP(AFU$1,'DMG Tables'!$G$2:$G$7,'DMG Tables'!$H$2:$H$7)</f>
        <v>1530000</v>
      </c>
      <c r="AFV7" s="1">
        <f>LOOKUP($A7,'DMG Tables'!$P$2:$P$35,'DMG Tables'!$O$2:$O$35)*AFV$1*LOOKUP(AFV$1,'DMG Tables'!$G$2:$G$7,'DMG Tables'!$H$2:$H$7)</f>
        <v>1531800</v>
      </c>
      <c r="AFW7" s="1">
        <f>LOOKUP($A7,'DMG Tables'!$P$2:$P$35,'DMG Tables'!$O$2:$O$35)*AFW$1*LOOKUP(AFW$1,'DMG Tables'!$G$2:$G$7,'DMG Tables'!$H$2:$H$7)</f>
        <v>1533600</v>
      </c>
      <c r="AFX7" s="1">
        <f>LOOKUP($A7,'DMG Tables'!$P$2:$P$35,'DMG Tables'!$O$2:$O$35)*AFX$1*LOOKUP(AFX$1,'DMG Tables'!$G$2:$G$7,'DMG Tables'!$H$2:$H$7)</f>
        <v>1535400</v>
      </c>
      <c r="AFY7" s="1">
        <f>LOOKUP($A7,'DMG Tables'!$P$2:$P$35,'DMG Tables'!$O$2:$O$35)*AFY$1*LOOKUP(AFY$1,'DMG Tables'!$G$2:$G$7,'DMG Tables'!$H$2:$H$7)</f>
        <v>1537200</v>
      </c>
      <c r="AFZ7" s="1">
        <f>LOOKUP($A7,'DMG Tables'!$P$2:$P$35,'DMG Tables'!$O$2:$O$35)*AFZ$1*LOOKUP(AFZ$1,'DMG Tables'!$G$2:$G$7,'DMG Tables'!$H$2:$H$7)</f>
        <v>1539000</v>
      </c>
      <c r="AGA7" s="1">
        <f>LOOKUP($A7,'DMG Tables'!$P$2:$P$35,'DMG Tables'!$O$2:$O$35)*AGA$1*LOOKUP(AGA$1,'DMG Tables'!$G$2:$G$7,'DMG Tables'!$H$2:$H$7)</f>
        <v>1540800</v>
      </c>
      <c r="AGB7" s="1">
        <f>LOOKUP($A7,'DMG Tables'!$P$2:$P$35,'DMG Tables'!$O$2:$O$35)*AGB$1*LOOKUP(AGB$1,'DMG Tables'!$G$2:$G$7,'DMG Tables'!$H$2:$H$7)</f>
        <v>1542600</v>
      </c>
      <c r="AGC7" s="1">
        <f>LOOKUP($A7,'DMG Tables'!$P$2:$P$35,'DMG Tables'!$O$2:$O$35)*AGC$1*LOOKUP(AGC$1,'DMG Tables'!$G$2:$G$7,'DMG Tables'!$H$2:$H$7)</f>
        <v>1544400</v>
      </c>
      <c r="AGD7" s="1">
        <f>LOOKUP($A7,'DMG Tables'!$P$2:$P$35,'DMG Tables'!$O$2:$O$35)*AGD$1*LOOKUP(AGD$1,'DMG Tables'!$G$2:$G$7,'DMG Tables'!$H$2:$H$7)</f>
        <v>1546200</v>
      </c>
      <c r="AGE7" s="1">
        <f>LOOKUP($A7,'DMG Tables'!$P$2:$P$35,'DMG Tables'!$O$2:$O$35)*AGE$1*LOOKUP(AGE$1,'DMG Tables'!$G$2:$G$7,'DMG Tables'!$H$2:$H$7)</f>
        <v>1548000</v>
      </c>
      <c r="AGF7" s="1">
        <f>LOOKUP($A7,'DMG Tables'!$P$2:$P$35,'DMG Tables'!$O$2:$O$35)*AGF$1*LOOKUP(AGF$1,'DMG Tables'!$G$2:$G$7,'DMG Tables'!$H$2:$H$7)</f>
        <v>1549800</v>
      </c>
      <c r="AGG7" s="1">
        <f>LOOKUP($A7,'DMG Tables'!$P$2:$P$35,'DMG Tables'!$O$2:$O$35)*AGG$1*LOOKUP(AGG$1,'DMG Tables'!$G$2:$G$7,'DMG Tables'!$H$2:$H$7)</f>
        <v>1551600</v>
      </c>
      <c r="AGH7" s="1">
        <f>LOOKUP($A7,'DMG Tables'!$P$2:$P$35,'DMG Tables'!$O$2:$O$35)*AGH$1*LOOKUP(AGH$1,'DMG Tables'!$G$2:$G$7,'DMG Tables'!$H$2:$H$7)</f>
        <v>1553400</v>
      </c>
      <c r="AGI7" s="1">
        <f>LOOKUP($A7,'DMG Tables'!$P$2:$P$35,'DMG Tables'!$O$2:$O$35)*AGI$1*LOOKUP(AGI$1,'DMG Tables'!$G$2:$G$7,'DMG Tables'!$H$2:$H$7)</f>
        <v>1555200</v>
      </c>
      <c r="AGJ7" s="1">
        <f>LOOKUP($A7,'DMG Tables'!$P$2:$P$35,'DMG Tables'!$O$2:$O$35)*AGJ$1*LOOKUP(AGJ$1,'DMG Tables'!$G$2:$G$7,'DMG Tables'!$H$2:$H$7)</f>
        <v>1557000</v>
      </c>
      <c r="AGK7" s="1">
        <f>LOOKUP($A7,'DMG Tables'!$P$2:$P$35,'DMG Tables'!$O$2:$O$35)*AGK$1*LOOKUP(AGK$1,'DMG Tables'!$G$2:$G$7,'DMG Tables'!$H$2:$H$7)</f>
        <v>1558800</v>
      </c>
      <c r="AGL7" s="1">
        <f>LOOKUP($A7,'DMG Tables'!$P$2:$P$35,'DMG Tables'!$O$2:$O$35)*AGL$1*LOOKUP(AGL$1,'DMG Tables'!$G$2:$G$7,'DMG Tables'!$H$2:$H$7)</f>
        <v>1560600</v>
      </c>
      <c r="AGM7" s="1">
        <f>LOOKUP($A7,'DMG Tables'!$P$2:$P$35,'DMG Tables'!$O$2:$O$35)*AGM$1*LOOKUP(AGM$1,'DMG Tables'!$G$2:$G$7,'DMG Tables'!$H$2:$H$7)</f>
        <v>1562400</v>
      </c>
      <c r="AGN7" s="1">
        <f>LOOKUP($A7,'DMG Tables'!$P$2:$P$35,'DMG Tables'!$O$2:$O$35)*AGN$1*LOOKUP(AGN$1,'DMG Tables'!$G$2:$G$7,'DMG Tables'!$H$2:$H$7)</f>
        <v>1564200</v>
      </c>
      <c r="AGO7" s="1">
        <f>LOOKUP($A7,'DMG Tables'!$P$2:$P$35,'DMG Tables'!$O$2:$O$35)*AGO$1*LOOKUP(AGO$1,'DMG Tables'!$G$2:$G$7,'DMG Tables'!$H$2:$H$7)</f>
        <v>1566000</v>
      </c>
      <c r="AGP7" s="1">
        <f>LOOKUP($A7,'DMG Tables'!$P$2:$P$35,'DMG Tables'!$O$2:$O$35)*AGP$1*LOOKUP(AGP$1,'DMG Tables'!$G$2:$G$7,'DMG Tables'!$H$2:$H$7)</f>
        <v>1567800</v>
      </c>
      <c r="AGQ7" s="1">
        <f>LOOKUP($A7,'DMG Tables'!$P$2:$P$35,'DMG Tables'!$O$2:$O$35)*AGQ$1*LOOKUP(AGQ$1,'DMG Tables'!$G$2:$G$7,'DMG Tables'!$H$2:$H$7)</f>
        <v>1569600</v>
      </c>
      <c r="AGR7" s="1">
        <f>LOOKUP($A7,'DMG Tables'!$P$2:$P$35,'DMG Tables'!$O$2:$O$35)*AGR$1*LOOKUP(AGR$1,'DMG Tables'!$G$2:$G$7,'DMG Tables'!$H$2:$H$7)</f>
        <v>1571400</v>
      </c>
      <c r="AGS7" s="1">
        <f>LOOKUP($A7,'DMG Tables'!$P$2:$P$35,'DMG Tables'!$O$2:$O$35)*AGS$1*LOOKUP(AGS$1,'DMG Tables'!$G$2:$G$7,'DMG Tables'!$H$2:$H$7)</f>
        <v>1573200</v>
      </c>
      <c r="AGT7" s="1">
        <f>LOOKUP($A7,'DMG Tables'!$P$2:$P$35,'DMG Tables'!$O$2:$O$35)*AGT$1*LOOKUP(AGT$1,'DMG Tables'!$G$2:$G$7,'DMG Tables'!$H$2:$H$7)</f>
        <v>1575000</v>
      </c>
      <c r="AGU7" s="1">
        <f>LOOKUP($A7,'DMG Tables'!$P$2:$P$35,'DMG Tables'!$O$2:$O$35)*AGU$1*LOOKUP(AGU$1,'DMG Tables'!$G$2:$G$7,'DMG Tables'!$H$2:$H$7)</f>
        <v>1576800</v>
      </c>
      <c r="AGV7" s="1">
        <f>LOOKUP($A7,'DMG Tables'!$P$2:$P$35,'DMG Tables'!$O$2:$O$35)*AGV$1*LOOKUP(AGV$1,'DMG Tables'!$G$2:$G$7,'DMG Tables'!$H$2:$H$7)</f>
        <v>1578600</v>
      </c>
      <c r="AGW7" s="1">
        <f>LOOKUP($A7,'DMG Tables'!$P$2:$P$35,'DMG Tables'!$O$2:$O$35)*AGW$1*LOOKUP(AGW$1,'DMG Tables'!$G$2:$G$7,'DMG Tables'!$H$2:$H$7)</f>
        <v>1580400</v>
      </c>
      <c r="AGX7" s="1">
        <f>LOOKUP($A7,'DMG Tables'!$P$2:$P$35,'DMG Tables'!$O$2:$O$35)*AGX$1*LOOKUP(AGX$1,'DMG Tables'!$G$2:$G$7,'DMG Tables'!$H$2:$H$7)</f>
        <v>1582200</v>
      </c>
      <c r="AGY7" s="1">
        <f>LOOKUP($A7,'DMG Tables'!$P$2:$P$35,'DMG Tables'!$O$2:$O$35)*AGY$1*LOOKUP(AGY$1,'DMG Tables'!$G$2:$G$7,'DMG Tables'!$H$2:$H$7)</f>
        <v>1584000</v>
      </c>
      <c r="AGZ7" s="1">
        <f>LOOKUP($A7,'DMG Tables'!$P$2:$P$35,'DMG Tables'!$O$2:$O$35)*AGZ$1*LOOKUP(AGZ$1,'DMG Tables'!$G$2:$G$7,'DMG Tables'!$H$2:$H$7)</f>
        <v>1585800</v>
      </c>
      <c r="AHA7" s="1">
        <f>LOOKUP($A7,'DMG Tables'!$P$2:$P$35,'DMG Tables'!$O$2:$O$35)*AHA$1*LOOKUP(AHA$1,'DMG Tables'!$G$2:$G$7,'DMG Tables'!$H$2:$H$7)</f>
        <v>1587600</v>
      </c>
      <c r="AHB7" s="1">
        <f>LOOKUP($A7,'DMG Tables'!$P$2:$P$35,'DMG Tables'!$O$2:$O$35)*AHB$1*LOOKUP(AHB$1,'DMG Tables'!$G$2:$G$7,'DMG Tables'!$H$2:$H$7)</f>
        <v>1589400</v>
      </c>
      <c r="AHC7" s="1">
        <f>LOOKUP($A7,'DMG Tables'!$P$2:$P$35,'DMG Tables'!$O$2:$O$35)*AHC$1*LOOKUP(AHC$1,'DMG Tables'!$G$2:$G$7,'DMG Tables'!$H$2:$H$7)</f>
        <v>1591200</v>
      </c>
      <c r="AHD7" s="1">
        <f>LOOKUP($A7,'DMG Tables'!$P$2:$P$35,'DMG Tables'!$O$2:$O$35)*AHD$1*LOOKUP(AHD$1,'DMG Tables'!$G$2:$G$7,'DMG Tables'!$H$2:$H$7)</f>
        <v>1593000</v>
      </c>
      <c r="AHE7" s="1">
        <f>LOOKUP($A7,'DMG Tables'!$P$2:$P$35,'DMG Tables'!$O$2:$O$35)*AHE$1*LOOKUP(AHE$1,'DMG Tables'!$G$2:$G$7,'DMG Tables'!$H$2:$H$7)</f>
        <v>1594800</v>
      </c>
      <c r="AHF7" s="1">
        <f>LOOKUP($A7,'DMG Tables'!$P$2:$P$35,'DMG Tables'!$O$2:$O$35)*AHF$1*LOOKUP(AHF$1,'DMG Tables'!$G$2:$G$7,'DMG Tables'!$H$2:$H$7)</f>
        <v>1596600</v>
      </c>
      <c r="AHG7" s="1">
        <f>LOOKUP($A7,'DMG Tables'!$P$2:$P$35,'DMG Tables'!$O$2:$O$35)*AHG$1*LOOKUP(AHG$1,'DMG Tables'!$G$2:$G$7,'DMG Tables'!$H$2:$H$7)</f>
        <v>1598400</v>
      </c>
      <c r="AHH7" s="1">
        <f>LOOKUP($A7,'DMG Tables'!$P$2:$P$35,'DMG Tables'!$O$2:$O$35)*AHH$1*LOOKUP(AHH$1,'DMG Tables'!$G$2:$G$7,'DMG Tables'!$H$2:$H$7)</f>
        <v>1600200</v>
      </c>
      <c r="AHI7" s="1">
        <f>LOOKUP($A7,'DMG Tables'!$P$2:$P$35,'DMG Tables'!$O$2:$O$35)*AHI$1*LOOKUP(AHI$1,'DMG Tables'!$G$2:$G$7,'DMG Tables'!$H$2:$H$7)</f>
        <v>1602000</v>
      </c>
      <c r="AHJ7" s="1">
        <f>LOOKUP($A7,'DMG Tables'!$P$2:$P$35,'DMG Tables'!$O$2:$O$35)*AHJ$1*LOOKUP(AHJ$1,'DMG Tables'!$G$2:$G$7,'DMG Tables'!$H$2:$H$7)</f>
        <v>1603800</v>
      </c>
      <c r="AHK7" s="1">
        <f>LOOKUP($A7,'DMG Tables'!$P$2:$P$35,'DMG Tables'!$O$2:$O$35)*AHK$1*LOOKUP(AHK$1,'DMG Tables'!$G$2:$G$7,'DMG Tables'!$H$2:$H$7)</f>
        <v>1605600</v>
      </c>
      <c r="AHL7" s="1">
        <f>LOOKUP($A7,'DMG Tables'!$P$2:$P$35,'DMG Tables'!$O$2:$O$35)*AHL$1*LOOKUP(AHL$1,'DMG Tables'!$G$2:$G$7,'DMG Tables'!$H$2:$H$7)</f>
        <v>1607400</v>
      </c>
      <c r="AHM7" s="1">
        <f>LOOKUP($A7,'DMG Tables'!$P$2:$P$35,'DMG Tables'!$O$2:$O$35)*AHM$1*LOOKUP(AHM$1,'DMG Tables'!$G$2:$G$7,'DMG Tables'!$H$2:$H$7)</f>
        <v>1609200</v>
      </c>
      <c r="AHN7" s="1">
        <f>LOOKUP($A7,'DMG Tables'!$P$2:$P$35,'DMG Tables'!$O$2:$O$35)*AHN$1*LOOKUP(AHN$1,'DMG Tables'!$G$2:$G$7,'DMG Tables'!$H$2:$H$7)</f>
        <v>1611000</v>
      </c>
      <c r="AHO7" s="1">
        <f>LOOKUP($A7,'DMG Tables'!$P$2:$P$35,'DMG Tables'!$O$2:$O$35)*AHO$1*LOOKUP(AHO$1,'DMG Tables'!$G$2:$G$7,'DMG Tables'!$H$2:$H$7)</f>
        <v>1612800</v>
      </c>
      <c r="AHP7" s="1">
        <f>LOOKUP($A7,'DMG Tables'!$P$2:$P$35,'DMG Tables'!$O$2:$O$35)*AHP$1*LOOKUP(AHP$1,'DMG Tables'!$G$2:$G$7,'DMG Tables'!$H$2:$H$7)</f>
        <v>1614600</v>
      </c>
      <c r="AHQ7" s="1">
        <f>LOOKUP($A7,'DMG Tables'!$P$2:$P$35,'DMG Tables'!$O$2:$O$35)*AHQ$1*LOOKUP(AHQ$1,'DMG Tables'!$G$2:$G$7,'DMG Tables'!$H$2:$H$7)</f>
        <v>1616400</v>
      </c>
      <c r="AHR7" s="1">
        <f>LOOKUP($A7,'DMG Tables'!$P$2:$P$35,'DMG Tables'!$O$2:$O$35)*AHR$1*LOOKUP(AHR$1,'DMG Tables'!$G$2:$G$7,'DMG Tables'!$H$2:$H$7)</f>
        <v>1618200</v>
      </c>
      <c r="AHS7" s="1">
        <f>LOOKUP($A7,'DMG Tables'!$P$2:$P$35,'DMG Tables'!$O$2:$O$35)*AHS$1*LOOKUP(AHS$1,'DMG Tables'!$G$2:$G$7,'DMG Tables'!$H$2:$H$7)</f>
        <v>1620000</v>
      </c>
      <c r="AHT7" s="1">
        <f>LOOKUP($A7,'DMG Tables'!$P$2:$P$35,'DMG Tables'!$O$2:$O$35)*AHT$1*LOOKUP(AHT$1,'DMG Tables'!$G$2:$G$7,'DMG Tables'!$H$2:$H$7)</f>
        <v>1621800</v>
      </c>
      <c r="AHU7" s="1">
        <f>LOOKUP($A7,'DMG Tables'!$P$2:$P$35,'DMG Tables'!$O$2:$O$35)*AHU$1*LOOKUP(AHU$1,'DMG Tables'!$G$2:$G$7,'DMG Tables'!$H$2:$H$7)</f>
        <v>1623600</v>
      </c>
      <c r="AHV7" s="1">
        <f>LOOKUP($A7,'DMG Tables'!$P$2:$P$35,'DMG Tables'!$O$2:$O$35)*AHV$1*LOOKUP(AHV$1,'DMG Tables'!$G$2:$G$7,'DMG Tables'!$H$2:$H$7)</f>
        <v>1625400</v>
      </c>
      <c r="AHW7" s="1">
        <f>LOOKUP($A7,'DMG Tables'!$P$2:$P$35,'DMG Tables'!$O$2:$O$35)*AHW$1*LOOKUP(AHW$1,'DMG Tables'!$G$2:$G$7,'DMG Tables'!$H$2:$H$7)</f>
        <v>1627200</v>
      </c>
      <c r="AHX7" s="1">
        <f>LOOKUP($A7,'DMG Tables'!$P$2:$P$35,'DMG Tables'!$O$2:$O$35)*AHX$1*LOOKUP(AHX$1,'DMG Tables'!$G$2:$G$7,'DMG Tables'!$H$2:$H$7)</f>
        <v>1629000</v>
      </c>
      <c r="AHY7" s="1">
        <f>LOOKUP($A7,'DMG Tables'!$P$2:$P$35,'DMG Tables'!$O$2:$O$35)*AHY$1*LOOKUP(AHY$1,'DMG Tables'!$G$2:$G$7,'DMG Tables'!$H$2:$H$7)</f>
        <v>1630800</v>
      </c>
      <c r="AHZ7" s="1">
        <f>LOOKUP($A7,'DMG Tables'!$P$2:$P$35,'DMG Tables'!$O$2:$O$35)*AHZ$1*LOOKUP(AHZ$1,'DMG Tables'!$G$2:$G$7,'DMG Tables'!$H$2:$H$7)</f>
        <v>1632600</v>
      </c>
      <c r="AIA7" s="1">
        <f>LOOKUP($A7,'DMG Tables'!$P$2:$P$35,'DMG Tables'!$O$2:$O$35)*AIA$1*LOOKUP(AIA$1,'DMG Tables'!$G$2:$G$7,'DMG Tables'!$H$2:$H$7)</f>
        <v>1634400</v>
      </c>
      <c r="AIB7" s="1">
        <f>LOOKUP($A7,'DMG Tables'!$P$2:$P$35,'DMG Tables'!$O$2:$O$35)*AIB$1*LOOKUP(AIB$1,'DMG Tables'!$G$2:$G$7,'DMG Tables'!$H$2:$H$7)</f>
        <v>1636200</v>
      </c>
      <c r="AIC7" s="1">
        <f>LOOKUP($A7,'DMG Tables'!$P$2:$P$35,'DMG Tables'!$O$2:$O$35)*AIC$1*LOOKUP(AIC$1,'DMG Tables'!$G$2:$G$7,'DMG Tables'!$H$2:$H$7)</f>
        <v>1638000</v>
      </c>
      <c r="AID7" s="1">
        <f>LOOKUP($A7,'DMG Tables'!$P$2:$P$35,'DMG Tables'!$O$2:$O$35)*AID$1*LOOKUP(AID$1,'DMG Tables'!$G$2:$G$7,'DMG Tables'!$H$2:$H$7)</f>
        <v>1639800</v>
      </c>
      <c r="AIE7" s="1">
        <f>LOOKUP($A7,'DMG Tables'!$P$2:$P$35,'DMG Tables'!$O$2:$O$35)*AIE$1*LOOKUP(AIE$1,'DMG Tables'!$G$2:$G$7,'DMG Tables'!$H$2:$H$7)</f>
        <v>1641600</v>
      </c>
      <c r="AIF7" s="1">
        <f>LOOKUP($A7,'DMG Tables'!$P$2:$P$35,'DMG Tables'!$O$2:$O$35)*AIF$1*LOOKUP(AIF$1,'DMG Tables'!$G$2:$G$7,'DMG Tables'!$H$2:$H$7)</f>
        <v>1643400</v>
      </c>
      <c r="AIG7" s="1">
        <f>LOOKUP($A7,'DMG Tables'!$P$2:$P$35,'DMG Tables'!$O$2:$O$35)*AIG$1*LOOKUP(AIG$1,'DMG Tables'!$G$2:$G$7,'DMG Tables'!$H$2:$H$7)</f>
        <v>1645200</v>
      </c>
      <c r="AIH7" s="1">
        <f>LOOKUP($A7,'DMG Tables'!$P$2:$P$35,'DMG Tables'!$O$2:$O$35)*AIH$1*LOOKUP(AIH$1,'DMG Tables'!$G$2:$G$7,'DMG Tables'!$H$2:$H$7)</f>
        <v>1647000</v>
      </c>
      <c r="AII7" s="1">
        <f>LOOKUP($A7,'DMG Tables'!$P$2:$P$35,'DMG Tables'!$O$2:$O$35)*AII$1*LOOKUP(AII$1,'DMG Tables'!$G$2:$G$7,'DMG Tables'!$H$2:$H$7)</f>
        <v>1648800</v>
      </c>
      <c r="AIJ7" s="1">
        <f>LOOKUP($A7,'DMG Tables'!$P$2:$P$35,'DMG Tables'!$O$2:$O$35)*AIJ$1*LOOKUP(AIJ$1,'DMG Tables'!$G$2:$G$7,'DMG Tables'!$H$2:$H$7)</f>
        <v>1650600</v>
      </c>
      <c r="AIK7" s="1">
        <f>LOOKUP($A7,'DMG Tables'!$P$2:$P$35,'DMG Tables'!$O$2:$O$35)*AIK$1*LOOKUP(AIK$1,'DMG Tables'!$G$2:$G$7,'DMG Tables'!$H$2:$H$7)</f>
        <v>1652400</v>
      </c>
      <c r="AIL7" s="1">
        <f>LOOKUP($A7,'DMG Tables'!$P$2:$P$35,'DMG Tables'!$O$2:$O$35)*AIL$1*LOOKUP(AIL$1,'DMG Tables'!$G$2:$G$7,'DMG Tables'!$H$2:$H$7)</f>
        <v>1654200</v>
      </c>
      <c r="AIM7" s="1">
        <f>LOOKUP($A7,'DMG Tables'!$P$2:$P$35,'DMG Tables'!$O$2:$O$35)*AIM$1*LOOKUP(AIM$1,'DMG Tables'!$G$2:$G$7,'DMG Tables'!$H$2:$H$7)</f>
        <v>1656000</v>
      </c>
      <c r="AIN7" s="1">
        <f>LOOKUP($A7,'DMG Tables'!$P$2:$P$35,'DMG Tables'!$O$2:$O$35)*AIN$1*LOOKUP(AIN$1,'DMG Tables'!$G$2:$G$7,'DMG Tables'!$H$2:$H$7)</f>
        <v>1657800</v>
      </c>
      <c r="AIO7" s="1">
        <f>LOOKUP($A7,'DMG Tables'!$P$2:$P$35,'DMG Tables'!$O$2:$O$35)*AIO$1*LOOKUP(AIO$1,'DMG Tables'!$G$2:$G$7,'DMG Tables'!$H$2:$H$7)</f>
        <v>1659600</v>
      </c>
      <c r="AIP7" s="1">
        <f>LOOKUP($A7,'DMG Tables'!$P$2:$P$35,'DMG Tables'!$O$2:$O$35)*AIP$1*LOOKUP(AIP$1,'DMG Tables'!$G$2:$G$7,'DMG Tables'!$H$2:$H$7)</f>
        <v>1661400</v>
      </c>
      <c r="AIQ7" s="1">
        <f>LOOKUP($A7,'DMG Tables'!$P$2:$P$35,'DMG Tables'!$O$2:$O$35)*AIQ$1*LOOKUP(AIQ$1,'DMG Tables'!$G$2:$G$7,'DMG Tables'!$H$2:$H$7)</f>
        <v>1663200</v>
      </c>
      <c r="AIR7" s="1">
        <f>LOOKUP($A7,'DMG Tables'!$P$2:$P$35,'DMG Tables'!$O$2:$O$35)*AIR$1*LOOKUP(AIR$1,'DMG Tables'!$G$2:$G$7,'DMG Tables'!$H$2:$H$7)</f>
        <v>1665000</v>
      </c>
      <c r="AIS7" s="1">
        <f>LOOKUP($A7,'DMG Tables'!$P$2:$P$35,'DMG Tables'!$O$2:$O$35)*AIS$1*LOOKUP(AIS$1,'DMG Tables'!$G$2:$G$7,'DMG Tables'!$H$2:$H$7)</f>
        <v>1666800</v>
      </c>
      <c r="AIT7" s="1">
        <f>LOOKUP($A7,'DMG Tables'!$P$2:$P$35,'DMG Tables'!$O$2:$O$35)*AIT$1*LOOKUP(AIT$1,'DMG Tables'!$G$2:$G$7,'DMG Tables'!$H$2:$H$7)</f>
        <v>1668600</v>
      </c>
      <c r="AIU7" s="1">
        <f>LOOKUP($A7,'DMG Tables'!$P$2:$P$35,'DMG Tables'!$O$2:$O$35)*AIU$1*LOOKUP(AIU$1,'DMG Tables'!$G$2:$G$7,'DMG Tables'!$H$2:$H$7)</f>
        <v>1670400</v>
      </c>
      <c r="AIV7" s="1">
        <f>LOOKUP($A7,'DMG Tables'!$P$2:$P$35,'DMG Tables'!$O$2:$O$35)*AIV$1*LOOKUP(AIV$1,'DMG Tables'!$G$2:$G$7,'DMG Tables'!$H$2:$H$7)</f>
        <v>1672200</v>
      </c>
      <c r="AIW7" s="1">
        <f>LOOKUP($A7,'DMG Tables'!$P$2:$P$35,'DMG Tables'!$O$2:$O$35)*AIW$1*LOOKUP(AIW$1,'DMG Tables'!$G$2:$G$7,'DMG Tables'!$H$2:$H$7)</f>
        <v>1674000</v>
      </c>
      <c r="AIX7" s="1">
        <f>LOOKUP($A7,'DMG Tables'!$P$2:$P$35,'DMG Tables'!$O$2:$O$35)*AIX$1*LOOKUP(AIX$1,'DMG Tables'!$G$2:$G$7,'DMG Tables'!$H$2:$H$7)</f>
        <v>1675800</v>
      </c>
      <c r="AIY7" s="1">
        <f>LOOKUP($A7,'DMG Tables'!$P$2:$P$35,'DMG Tables'!$O$2:$O$35)*AIY$1*LOOKUP(AIY$1,'DMG Tables'!$G$2:$G$7,'DMG Tables'!$H$2:$H$7)</f>
        <v>1677600</v>
      </c>
      <c r="AIZ7" s="1">
        <f>LOOKUP($A7,'DMG Tables'!$P$2:$P$35,'DMG Tables'!$O$2:$O$35)*AIZ$1*LOOKUP(AIZ$1,'DMG Tables'!$G$2:$G$7,'DMG Tables'!$H$2:$H$7)</f>
        <v>1679400</v>
      </c>
      <c r="AJA7" s="1">
        <f>LOOKUP($A7,'DMG Tables'!$P$2:$P$35,'DMG Tables'!$O$2:$O$35)*AJA$1*LOOKUP(AJA$1,'DMG Tables'!$G$2:$G$7,'DMG Tables'!$H$2:$H$7)</f>
        <v>1681200</v>
      </c>
      <c r="AJB7" s="1">
        <f>LOOKUP($A7,'DMG Tables'!$P$2:$P$35,'DMG Tables'!$O$2:$O$35)*AJB$1*LOOKUP(AJB$1,'DMG Tables'!$G$2:$G$7,'DMG Tables'!$H$2:$H$7)</f>
        <v>1683000</v>
      </c>
      <c r="AJC7" s="1">
        <f>LOOKUP($A7,'DMG Tables'!$P$2:$P$35,'DMG Tables'!$O$2:$O$35)*AJC$1*LOOKUP(AJC$1,'DMG Tables'!$G$2:$G$7,'DMG Tables'!$H$2:$H$7)</f>
        <v>1684800</v>
      </c>
      <c r="AJD7" s="1">
        <f>LOOKUP($A7,'DMG Tables'!$P$2:$P$35,'DMG Tables'!$O$2:$O$35)*AJD$1*LOOKUP(AJD$1,'DMG Tables'!$G$2:$G$7,'DMG Tables'!$H$2:$H$7)</f>
        <v>1686600</v>
      </c>
      <c r="AJE7" s="1">
        <f>LOOKUP($A7,'DMG Tables'!$P$2:$P$35,'DMG Tables'!$O$2:$O$35)*AJE$1*LOOKUP(AJE$1,'DMG Tables'!$G$2:$G$7,'DMG Tables'!$H$2:$H$7)</f>
        <v>1688400</v>
      </c>
      <c r="AJF7" s="1">
        <f>LOOKUP($A7,'DMG Tables'!$P$2:$P$35,'DMG Tables'!$O$2:$O$35)*AJF$1*LOOKUP(AJF$1,'DMG Tables'!$G$2:$G$7,'DMG Tables'!$H$2:$H$7)</f>
        <v>1690200</v>
      </c>
      <c r="AJG7" s="1">
        <f>LOOKUP($A7,'DMG Tables'!$P$2:$P$35,'DMG Tables'!$O$2:$O$35)*AJG$1*LOOKUP(AJG$1,'DMG Tables'!$G$2:$G$7,'DMG Tables'!$H$2:$H$7)</f>
        <v>1692000</v>
      </c>
      <c r="AJH7" s="1">
        <f>LOOKUP($A7,'DMG Tables'!$P$2:$P$35,'DMG Tables'!$O$2:$O$35)*AJH$1*LOOKUP(AJH$1,'DMG Tables'!$G$2:$G$7,'DMG Tables'!$H$2:$H$7)</f>
        <v>1693800</v>
      </c>
      <c r="AJI7" s="1">
        <f>LOOKUP($A7,'DMG Tables'!$P$2:$P$35,'DMG Tables'!$O$2:$O$35)*AJI$1*LOOKUP(AJI$1,'DMG Tables'!$G$2:$G$7,'DMG Tables'!$H$2:$H$7)</f>
        <v>1695600</v>
      </c>
      <c r="AJJ7" s="1">
        <f>LOOKUP($A7,'DMG Tables'!$P$2:$P$35,'DMG Tables'!$O$2:$O$35)*AJJ$1*LOOKUP(AJJ$1,'DMG Tables'!$G$2:$G$7,'DMG Tables'!$H$2:$H$7)</f>
        <v>1697400</v>
      </c>
      <c r="AJK7" s="1">
        <f>LOOKUP($A7,'DMG Tables'!$P$2:$P$35,'DMG Tables'!$O$2:$O$35)*AJK$1*LOOKUP(AJK$1,'DMG Tables'!$G$2:$G$7,'DMG Tables'!$H$2:$H$7)</f>
        <v>1699200</v>
      </c>
      <c r="AJL7" s="1">
        <f>LOOKUP($A7,'DMG Tables'!$P$2:$P$35,'DMG Tables'!$O$2:$O$35)*AJL$1*LOOKUP(AJL$1,'DMG Tables'!$G$2:$G$7,'DMG Tables'!$H$2:$H$7)</f>
        <v>1701000</v>
      </c>
      <c r="AJM7" s="1">
        <f>LOOKUP($A7,'DMG Tables'!$P$2:$P$35,'DMG Tables'!$O$2:$O$35)*AJM$1*LOOKUP(AJM$1,'DMG Tables'!$G$2:$G$7,'DMG Tables'!$H$2:$H$7)</f>
        <v>1702800</v>
      </c>
      <c r="AJN7" s="1">
        <f>LOOKUP($A7,'DMG Tables'!$P$2:$P$35,'DMG Tables'!$O$2:$O$35)*AJN$1*LOOKUP(AJN$1,'DMG Tables'!$G$2:$G$7,'DMG Tables'!$H$2:$H$7)</f>
        <v>1704600</v>
      </c>
      <c r="AJO7" s="1">
        <f>LOOKUP($A7,'DMG Tables'!$P$2:$P$35,'DMG Tables'!$O$2:$O$35)*AJO$1*LOOKUP(AJO$1,'DMG Tables'!$G$2:$G$7,'DMG Tables'!$H$2:$H$7)</f>
        <v>1706400</v>
      </c>
      <c r="AJP7" s="1">
        <f>LOOKUP($A7,'DMG Tables'!$P$2:$P$35,'DMG Tables'!$O$2:$O$35)*AJP$1*LOOKUP(AJP$1,'DMG Tables'!$G$2:$G$7,'DMG Tables'!$H$2:$H$7)</f>
        <v>1708200</v>
      </c>
      <c r="AJQ7" s="1">
        <f>LOOKUP($A7,'DMG Tables'!$P$2:$P$35,'DMG Tables'!$O$2:$O$35)*AJQ$1*LOOKUP(AJQ$1,'DMG Tables'!$G$2:$G$7,'DMG Tables'!$H$2:$H$7)</f>
        <v>1710000</v>
      </c>
      <c r="AJR7" s="1">
        <f>LOOKUP($A7,'DMG Tables'!$P$2:$P$35,'DMG Tables'!$O$2:$O$35)*AJR$1*LOOKUP(AJR$1,'DMG Tables'!$G$2:$G$7,'DMG Tables'!$H$2:$H$7)</f>
        <v>1711800</v>
      </c>
      <c r="AJS7" s="1">
        <f>LOOKUP($A7,'DMG Tables'!$P$2:$P$35,'DMG Tables'!$O$2:$O$35)*AJS$1*LOOKUP(AJS$1,'DMG Tables'!$G$2:$G$7,'DMG Tables'!$H$2:$H$7)</f>
        <v>1713600</v>
      </c>
      <c r="AJT7" s="1">
        <f>LOOKUP($A7,'DMG Tables'!$P$2:$P$35,'DMG Tables'!$O$2:$O$35)*AJT$1*LOOKUP(AJT$1,'DMG Tables'!$G$2:$G$7,'DMG Tables'!$H$2:$H$7)</f>
        <v>1715400</v>
      </c>
      <c r="AJU7" s="1">
        <f>LOOKUP($A7,'DMG Tables'!$P$2:$P$35,'DMG Tables'!$O$2:$O$35)*AJU$1*LOOKUP(AJU$1,'DMG Tables'!$G$2:$G$7,'DMG Tables'!$H$2:$H$7)</f>
        <v>1717200</v>
      </c>
      <c r="AJV7" s="1">
        <f>LOOKUP($A7,'DMG Tables'!$P$2:$P$35,'DMG Tables'!$O$2:$O$35)*AJV$1*LOOKUP(AJV$1,'DMG Tables'!$G$2:$G$7,'DMG Tables'!$H$2:$H$7)</f>
        <v>1719000</v>
      </c>
      <c r="AJW7" s="1">
        <f>LOOKUP($A7,'DMG Tables'!$P$2:$P$35,'DMG Tables'!$O$2:$O$35)*AJW$1*LOOKUP(AJW$1,'DMG Tables'!$G$2:$G$7,'DMG Tables'!$H$2:$H$7)</f>
        <v>1720800</v>
      </c>
      <c r="AJX7" s="1">
        <f>LOOKUP($A7,'DMG Tables'!$P$2:$P$35,'DMG Tables'!$O$2:$O$35)*AJX$1*LOOKUP(AJX$1,'DMG Tables'!$G$2:$G$7,'DMG Tables'!$H$2:$H$7)</f>
        <v>1722600</v>
      </c>
      <c r="AJY7" s="1">
        <f>LOOKUP($A7,'DMG Tables'!$P$2:$P$35,'DMG Tables'!$O$2:$O$35)*AJY$1*LOOKUP(AJY$1,'DMG Tables'!$G$2:$G$7,'DMG Tables'!$H$2:$H$7)</f>
        <v>1724400</v>
      </c>
      <c r="AJZ7" s="1">
        <f>LOOKUP($A7,'DMG Tables'!$P$2:$P$35,'DMG Tables'!$O$2:$O$35)*AJZ$1*LOOKUP(AJZ$1,'DMG Tables'!$G$2:$G$7,'DMG Tables'!$H$2:$H$7)</f>
        <v>1726200</v>
      </c>
      <c r="AKA7" s="1">
        <f>LOOKUP($A7,'DMG Tables'!$P$2:$P$35,'DMG Tables'!$O$2:$O$35)*AKA$1*LOOKUP(AKA$1,'DMG Tables'!$G$2:$G$7,'DMG Tables'!$H$2:$H$7)</f>
        <v>1728000</v>
      </c>
      <c r="AKB7" s="1">
        <f>LOOKUP($A7,'DMG Tables'!$P$2:$P$35,'DMG Tables'!$O$2:$O$35)*AKB$1*LOOKUP(AKB$1,'DMG Tables'!$G$2:$G$7,'DMG Tables'!$H$2:$H$7)</f>
        <v>1729800</v>
      </c>
      <c r="AKC7" s="1">
        <f>LOOKUP($A7,'DMG Tables'!$P$2:$P$35,'DMG Tables'!$O$2:$O$35)*AKC$1*LOOKUP(AKC$1,'DMG Tables'!$G$2:$G$7,'DMG Tables'!$H$2:$H$7)</f>
        <v>1731600</v>
      </c>
      <c r="AKD7" s="1">
        <f>LOOKUP($A7,'DMG Tables'!$P$2:$P$35,'DMG Tables'!$O$2:$O$35)*AKD$1*LOOKUP(AKD$1,'DMG Tables'!$G$2:$G$7,'DMG Tables'!$H$2:$H$7)</f>
        <v>1733400</v>
      </c>
      <c r="AKE7" s="1">
        <f>LOOKUP($A7,'DMG Tables'!$P$2:$P$35,'DMG Tables'!$O$2:$O$35)*AKE$1*LOOKUP(AKE$1,'DMG Tables'!$G$2:$G$7,'DMG Tables'!$H$2:$H$7)</f>
        <v>1735200</v>
      </c>
      <c r="AKF7" s="1">
        <f>LOOKUP($A7,'DMG Tables'!$P$2:$P$35,'DMG Tables'!$O$2:$O$35)*AKF$1*LOOKUP(AKF$1,'DMG Tables'!$G$2:$G$7,'DMG Tables'!$H$2:$H$7)</f>
        <v>1737000</v>
      </c>
      <c r="AKG7" s="1">
        <f>LOOKUP($A7,'DMG Tables'!$P$2:$P$35,'DMG Tables'!$O$2:$O$35)*AKG$1*LOOKUP(AKG$1,'DMG Tables'!$G$2:$G$7,'DMG Tables'!$H$2:$H$7)</f>
        <v>1738800</v>
      </c>
      <c r="AKH7" s="1">
        <f>LOOKUP($A7,'DMG Tables'!$P$2:$P$35,'DMG Tables'!$O$2:$O$35)*AKH$1*LOOKUP(AKH$1,'DMG Tables'!$G$2:$G$7,'DMG Tables'!$H$2:$H$7)</f>
        <v>1740600</v>
      </c>
      <c r="AKI7" s="1">
        <f>LOOKUP($A7,'DMG Tables'!$P$2:$P$35,'DMG Tables'!$O$2:$O$35)*AKI$1*LOOKUP(AKI$1,'DMG Tables'!$G$2:$G$7,'DMG Tables'!$H$2:$H$7)</f>
        <v>1742400</v>
      </c>
      <c r="AKJ7" s="1">
        <f>LOOKUP($A7,'DMG Tables'!$P$2:$P$35,'DMG Tables'!$O$2:$O$35)*AKJ$1*LOOKUP(AKJ$1,'DMG Tables'!$G$2:$G$7,'DMG Tables'!$H$2:$H$7)</f>
        <v>1744200</v>
      </c>
      <c r="AKK7" s="1">
        <f>LOOKUP($A7,'DMG Tables'!$P$2:$P$35,'DMG Tables'!$O$2:$O$35)*AKK$1*LOOKUP(AKK$1,'DMG Tables'!$G$2:$G$7,'DMG Tables'!$H$2:$H$7)</f>
        <v>1746000</v>
      </c>
      <c r="AKL7" s="1">
        <f>LOOKUP($A7,'DMG Tables'!$P$2:$P$35,'DMG Tables'!$O$2:$O$35)*AKL$1*LOOKUP(AKL$1,'DMG Tables'!$G$2:$G$7,'DMG Tables'!$H$2:$H$7)</f>
        <v>1747800</v>
      </c>
      <c r="AKM7" s="1">
        <f>LOOKUP($A7,'DMG Tables'!$P$2:$P$35,'DMG Tables'!$O$2:$O$35)*AKM$1*LOOKUP(AKM$1,'DMG Tables'!$G$2:$G$7,'DMG Tables'!$H$2:$H$7)</f>
        <v>1749600</v>
      </c>
      <c r="AKN7" s="1">
        <f>LOOKUP($A7,'DMG Tables'!$P$2:$P$35,'DMG Tables'!$O$2:$O$35)*AKN$1*LOOKUP(AKN$1,'DMG Tables'!$G$2:$G$7,'DMG Tables'!$H$2:$H$7)</f>
        <v>1751400</v>
      </c>
      <c r="AKO7" s="1">
        <f>LOOKUP($A7,'DMG Tables'!$P$2:$P$35,'DMG Tables'!$O$2:$O$35)*AKO$1*LOOKUP(AKO$1,'DMG Tables'!$G$2:$G$7,'DMG Tables'!$H$2:$H$7)</f>
        <v>1753200</v>
      </c>
      <c r="AKP7" s="1">
        <f>LOOKUP($A7,'DMG Tables'!$P$2:$P$35,'DMG Tables'!$O$2:$O$35)*AKP$1*LOOKUP(AKP$1,'DMG Tables'!$G$2:$G$7,'DMG Tables'!$H$2:$H$7)</f>
        <v>1755000</v>
      </c>
      <c r="AKQ7" s="1">
        <f>LOOKUP($A7,'DMG Tables'!$P$2:$P$35,'DMG Tables'!$O$2:$O$35)*AKQ$1*LOOKUP(AKQ$1,'DMG Tables'!$G$2:$G$7,'DMG Tables'!$H$2:$H$7)</f>
        <v>1756800</v>
      </c>
      <c r="AKR7" s="1">
        <f>LOOKUP($A7,'DMG Tables'!$P$2:$P$35,'DMG Tables'!$O$2:$O$35)*AKR$1*LOOKUP(AKR$1,'DMG Tables'!$G$2:$G$7,'DMG Tables'!$H$2:$H$7)</f>
        <v>1758600</v>
      </c>
      <c r="AKS7" s="1">
        <f>LOOKUP($A7,'DMG Tables'!$P$2:$P$35,'DMG Tables'!$O$2:$O$35)*AKS$1*LOOKUP(AKS$1,'DMG Tables'!$G$2:$G$7,'DMG Tables'!$H$2:$H$7)</f>
        <v>1760400</v>
      </c>
      <c r="AKT7" s="1">
        <f>LOOKUP($A7,'DMG Tables'!$P$2:$P$35,'DMG Tables'!$O$2:$O$35)*AKT$1*LOOKUP(AKT$1,'DMG Tables'!$G$2:$G$7,'DMG Tables'!$H$2:$H$7)</f>
        <v>1762200</v>
      </c>
      <c r="AKU7" s="1">
        <f>LOOKUP($A7,'DMG Tables'!$P$2:$P$35,'DMG Tables'!$O$2:$O$35)*AKU$1*LOOKUP(AKU$1,'DMG Tables'!$G$2:$G$7,'DMG Tables'!$H$2:$H$7)</f>
        <v>1764000</v>
      </c>
      <c r="AKV7" s="1">
        <f>LOOKUP($A7,'DMG Tables'!$P$2:$P$35,'DMG Tables'!$O$2:$O$35)*AKV$1*LOOKUP(AKV$1,'DMG Tables'!$G$2:$G$7,'DMG Tables'!$H$2:$H$7)</f>
        <v>1765800</v>
      </c>
      <c r="AKW7" s="1">
        <f>LOOKUP($A7,'DMG Tables'!$P$2:$P$35,'DMG Tables'!$O$2:$O$35)*AKW$1*LOOKUP(AKW$1,'DMG Tables'!$G$2:$G$7,'DMG Tables'!$H$2:$H$7)</f>
        <v>1767600</v>
      </c>
      <c r="AKX7" s="1">
        <f>LOOKUP($A7,'DMG Tables'!$P$2:$P$35,'DMG Tables'!$O$2:$O$35)*AKX$1*LOOKUP(AKX$1,'DMG Tables'!$G$2:$G$7,'DMG Tables'!$H$2:$H$7)</f>
        <v>1769400</v>
      </c>
      <c r="AKY7" s="1">
        <f>LOOKUP($A7,'DMG Tables'!$P$2:$P$35,'DMG Tables'!$O$2:$O$35)*AKY$1*LOOKUP(AKY$1,'DMG Tables'!$G$2:$G$7,'DMG Tables'!$H$2:$H$7)</f>
        <v>1771200</v>
      </c>
      <c r="AKZ7" s="1">
        <f>LOOKUP($A7,'DMG Tables'!$P$2:$P$35,'DMG Tables'!$O$2:$O$35)*AKZ$1*LOOKUP(AKZ$1,'DMG Tables'!$G$2:$G$7,'DMG Tables'!$H$2:$H$7)</f>
        <v>1773000</v>
      </c>
      <c r="ALA7" s="1">
        <f>LOOKUP($A7,'DMG Tables'!$P$2:$P$35,'DMG Tables'!$O$2:$O$35)*ALA$1*LOOKUP(ALA$1,'DMG Tables'!$G$2:$G$7,'DMG Tables'!$H$2:$H$7)</f>
        <v>1774800</v>
      </c>
      <c r="ALB7" s="1">
        <f>LOOKUP($A7,'DMG Tables'!$P$2:$P$35,'DMG Tables'!$O$2:$O$35)*ALB$1*LOOKUP(ALB$1,'DMG Tables'!$G$2:$G$7,'DMG Tables'!$H$2:$H$7)</f>
        <v>1776600</v>
      </c>
      <c r="ALC7" s="1">
        <f>LOOKUP($A7,'DMG Tables'!$P$2:$P$35,'DMG Tables'!$O$2:$O$35)*ALC$1*LOOKUP(ALC$1,'DMG Tables'!$G$2:$G$7,'DMG Tables'!$H$2:$H$7)</f>
        <v>1778400</v>
      </c>
      <c r="ALD7" s="1">
        <f>LOOKUP($A7,'DMG Tables'!$P$2:$P$35,'DMG Tables'!$O$2:$O$35)*ALD$1*LOOKUP(ALD$1,'DMG Tables'!$G$2:$G$7,'DMG Tables'!$H$2:$H$7)</f>
        <v>1780200</v>
      </c>
      <c r="ALE7" s="1">
        <f>LOOKUP($A7,'DMG Tables'!$P$2:$P$35,'DMG Tables'!$O$2:$O$35)*ALE$1*LOOKUP(ALE$1,'DMG Tables'!$G$2:$G$7,'DMG Tables'!$H$2:$H$7)</f>
        <v>1782000</v>
      </c>
      <c r="ALF7" s="1">
        <f>LOOKUP($A7,'DMG Tables'!$P$2:$P$35,'DMG Tables'!$O$2:$O$35)*ALF$1*LOOKUP(ALF$1,'DMG Tables'!$G$2:$G$7,'DMG Tables'!$H$2:$H$7)</f>
        <v>1783800</v>
      </c>
      <c r="ALG7" s="1">
        <f>LOOKUP($A7,'DMG Tables'!$P$2:$P$35,'DMG Tables'!$O$2:$O$35)*ALG$1*LOOKUP(ALG$1,'DMG Tables'!$G$2:$G$7,'DMG Tables'!$H$2:$H$7)</f>
        <v>1785600</v>
      </c>
      <c r="ALH7" s="1">
        <f>LOOKUP($A7,'DMG Tables'!$P$2:$P$35,'DMG Tables'!$O$2:$O$35)*ALH$1*LOOKUP(ALH$1,'DMG Tables'!$G$2:$G$7,'DMG Tables'!$H$2:$H$7)</f>
        <v>1787400</v>
      </c>
      <c r="ALI7" s="1">
        <f>LOOKUP($A7,'DMG Tables'!$P$2:$P$35,'DMG Tables'!$O$2:$O$35)*ALI$1*LOOKUP(ALI$1,'DMG Tables'!$G$2:$G$7,'DMG Tables'!$H$2:$H$7)</f>
        <v>1789200</v>
      </c>
      <c r="ALJ7" s="1">
        <f>LOOKUP($A7,'DMG Tables'!$P$2:$P$35,'DMG Tables'!$O$2:$O$35)*ALJ$1*LOOKUP(ALJ$1,'DMG Tables'!$G$2:$G$7,'DMG Tables'!$H$2:$H$7)</f>
        <v>1791000</v>
      </c>
      <c r="ALK7" s="1">
        <f>LOOKUP($A7,'DMG Tables'!$P$2:$P$35,'DMG Tables'!$O$2:$O$35)*ALK$1*LOOKUP(ALK$1,'DMG Tables'!$G$2:$G$7,'DMG Tables'!$H$2:$H$7)</f>
        <v>1792800</v>
      </c>
      <c r="ALL7" s="1">
        <f>LOOKUP($A7,'DMG Tables'!$P$2:$P$35,'DMG Tables'!$O$2:$O$35)*ALL$1*LOOKUP(ALL$1,'DMG Tables'!$G$2:$G$7,'DMG Tables'!$H$2:$H$7)</f>
        <v>1794600</v>
      </c>
      <c r="ALM7" s="1">
        <f>LOOKUP($A7,'DMG Tables'!$P$2:$P$35,'DMG Tables'!$O$2:$O$35)*ALM$1*LOOKUP(ALM$1,'DMG Tables'!$G$2:$G$7,'DMG Tables'!$H$2:$H$7)</f>
        <v>1796400</v>
      </c>
      <c r="ALN7" s="1">
        <f>LOOKUP($A7,'DMG Tables'!$P$2:$P$35,'DMG Tables'!$O$2:$O$35)*ALN$1*LOOKUP(ALN$1,'DMG Tables'!$G$2:$G$7,'DMG Tables'!$H$2:$H$7)</f>
        <v>1798200</v>
      </c>
      <c r="ALO7" s="1">
        <f>LOOKUP($A7,'DMG Tables'!$P$2:$P$35,'DMG Tables'!$O$2:$O$35)*ALO$1*LOOKUP(ALO$1,'DMG Tables'!$G$2:$G$7,'DMG Tables'!$H$2:$H$7)</f>
        <v>1800000</v>
      </c>
      <c r="ALP7" s="1">
        <f>LOOKUP($A7,'DMG Tables'!$P$2:$P$35,'DMG Tables'!$O$2:$O$35)*ALP$1*LOOKUP(ALP$1,'DMG Tables'!$G$2:$G$7,'DMG Tables'!$H$2:$H$7)</f>
        <v>1801800</v>
      </c>
      <c r="ALQ7" s="1">
        <f>LOOKUP($A7,'DMG Tables'!$P$2:$P$35,'DMG Tables'!$O$2:$O$35)*ALQ$1*LOOKUP(ALQ$1,'DMG Tables'!$G$2:$G$7,'DMG Tables'!$H$2:$H$7)</f>
        <v>1803600</v>
      </c>
      <c r="ALR7" s="1">
        <f>LOOKUP($A7,'DMG Tables'!$P$2:$P$35,'DMG Tables'!$O$2:$O$35)*ALR$1*LOOKUP(ALR$1,'DMG Tables'!$G$2:$G$7,'DMG Tables'!$H$2:$H$7)</f>
        <v>1805400</v>
      </c>
      <c r="ALS7" s="1">
        <f>LOOKUP($A7,'DMG Tables'!$P$2:$P$35,'DMG Tables'!$O$2:$O$35)*ALS$1*LOOKUP(ALS$1,'DMG Tables'!$G$2:$G$7,'DMG Tables'!$H$2:$H$7)</f>
        <v>1807200</v>
      </c>
      <c r="ALT7" s="1">
        <f>LOOKUP($A7,'DMG Tables'!$P$2:$P$35,'DMG Tables'!$O$2:$O$35)*ALT$1*LOOKUP(ALT$1,'DMG Tables'!$G$2:$G$7,'DMG Tables'!$H$2:$H$7)</f>
        <v>1809000</v>
      </c>
      <c r="ALU7" s="1">
        <f>LOOKUP($A7,'DMG Tables'!$P$2:$P$35,'DMG Tables'!$O$2:$O$35)*ALU$1*LOOKUP(ALU$1,'DMG Tables'!$G$2:$G$7,'DMG Tables'!$H$2:$H$7)</f>
        <v>1810800</v>
      </c>
      <c r="ALV7" s="1">
        <f>LOOKUP($A7,'DMG Tables'!$P$2:$P$35,'DMG Tables'!$O$2:$O$35)*ALV$1*LOOKUP(ALV$1,'DMG Tables'!$G$2:$G$7,'DMG Tables'!$H$2:$H$7)</f>
        <v>1812600</v>
      </c>
      <c r="ALW7" s="1">
        <f>LOOKUP($A7,'DMG Tables'!$P$2:$P$35,'DMG Tables'!$O$2:$O$35)*ALW$1*LOOKUP(ALW$1,'DMG Tables'!$G$2:$G$7,'DMG Tables'!$H$2:$H$7)</f>
        <v>1814400</v>
      </c>
      <c r="ALX7" s="1">
        <f>LOOKUP($A7,'DMG Tables'!$P$2:$P$35,'DMG Tables'!$O$2:$O$35)*ALX$1*LOOKUP(ALX$1,'DMG Tables'!$G$2:$G$7,'DMG Tables'!$H$2:$H$7)</f>
        <v>1816200</v>
      </c>
      <c r="ALY7" s="1">
        <f>LOOKUP($A7,'DMG Tables'!$P$2:$P$35,'DMG Tables'!$O$2:$O$35)*ALY$1*LOOKUP(ALY$1,'DMG Tables'!$G$2:$G$7,'DMG Tables'!$H$2:$H$7)</f>
        <v>1818000</v>
      </c>
      <c r="ALZ7" s="1">
        <f>LOOKUP($A7,'DMG Tables'!$P$2:$P$35,'DMG Tables'!$O$2:$O$35)*ALZ$1*LOOKUP(ALZ$1,'DMG Tables'!$G$2:$G$7,'DMG Tables'!$H$2:$H$7)</f>
        <v>1819800</v>
      </c>
      <c r="AMA7" s="1">
        <f>LOOKUP($A7,'DMG Tables'!$P$2:$P$35,'DMG Tables'!$O$2:$O$35)*AMA$1*LOOKUP(AMA$1,'DMG Tables'!$G$2:$G$7,'DMG Tables'!$H$2:$H$7)</f>
        <v>1821600</v>
      </c>
      <c r="AMB7" s="1">
        <f>LOOKUP($A7,'DMG Tables'!$P$2:$P$35,'DMG Tables'!$O$2:$O$35)*AMB$1*LOOKUP(AMB$1,'DMG Tables'!$G$2:$G$7,'DMG Tables'!$H$2:$H$7)</f>
        <v>1823400</v>
      </c>
      <c r="AMC7" s="1">
        <f>LOOKUP($A7,'DMG Tables'!$P$2:$P$35,'DMG Tables'!$O$2:$O$35)*AMC$1*LOOKUP(AMC$1,'DMG Tables'!$G$2:$G$7,'DMG Tables'!$H$2:$H$7)</f>
        <v>1825200</v>
      </c>
      <c r="AMD7" s="1">
        <f>LOOKUP($A7,'DMG Tables'!$P$2:$P$35,'DMG Tables'!$O$2:$O$35)*AMD$1*LOOKUP(AMD$1,'DMG Tables'!$G$2:$G$7,'DMG Tables'!$H$2:$H$7)</f>
        <v>1827000</v>
      </c>
      <c r="AME7" s="1">
        <f>LOOKUP($A7,'DMG Tables'!$P$2:$P$35,'DMG Tables'!$O$2:$O$35)*AME$1*LOOKUP(AME$1,'DMG Tables'!$G$2:$G$7,'DMG Tables'!$H$2:$H$7)</f>
        <v>1828800</v>
      </c>
      <c r="AMF7" s="1">
        <f>LOOKUP($A7,'DMG Tables'!$P$2:$P$35,'DMG Tables'!$O$2:$O$35)*AMF$1*LOOKUP(AMF$1,'DMG Tables'!$G$2:$G$7,'DMG Tables'!$H$2:$H$7)</f>
        <v>1830600</v>
      </c>
      <c r="AMG7" s="1">
        <f>LOOKUP($A7,'DMG Tables'!$P$2:$P$35,'DMG Tables'!$O$2:$O$35)*AMG$1*LOOKUP(AMG$1,'DMG Tables'!$G$2:$G$7,'DMG Tables'!$H$2:$H$7)</f>
        <v>1832400</v>
      </c>
      <c r="AMH7" s="1">
        <f>LOOKUP($A7,'DMG Tables'!$P$2:$P$35,'DMG Tables'!$O$2:$O$35)*AMH$1*LOOKUP(AMH$1,'DMG Tables'!$G$2:$G$7,'DMG Tables'!$H$2:$H$7)</f>
        <v>1834200</v>
      </c>
      <c r="AMI7" s="1">
        <f>LOOKUP($A7,'DMG Tables'!$P$2:$P$35,'DMG Tables'!$O$2:$O$35)*AMI$1*LOOKUP(AMI$1,'DMG Tables'!$G$2:$G$7,'DMG Tables'!$H$2:$H$7)</f>
        <v>1836000</v>
      </c>
      <c r="AMJ7" s="1">
        <f>LOOKUP($A7,'DMG Tables'!$P$2:$P$35,'DMG Tables'!$O$2:$O$35)*AMJ$1*LOOKUP(AMJ$1,'DMG Tables'!$G$2:$G$7,'DMG Tables'!$H$2:$H$7)</f>
        <v>1837800</v>
      </c>
      <c r="AMK7" s="1">
        <f>LOOKUP($A7,'DMG Tables'!$P$2:$P$35,'DMG Tables'!$O$2:$O$35)*AMK$1*LOOKUP(AMK$1,'DMG Tables'!$G$2:$G$7,'DMG Tables'!$H$2:$H$7)</f>
        <v>1839600</v>
      </c>
      <c r="AML7" s="1">
        <f>LOOKUP($A7,'DMG Tables'!$P$2:$P$35,'DMG Tables'!$O$2:$O$35)*AML$1*LOOKUP(AML$1,'DMG Tables'!$G$2:$G$7,'DMG Tables'!$H$2:$H$7)</f>
        <v>1841400</v>
      </c>
      <c r="AMM7" s="1">
        <f>LOOKUP($A7,'DMG Tables'!$P$2:$P$35,'DMG Tables'!$O$2:$O$35)*AMM$1*LOOKUP(AMM$1,'DMG Tables'!$G$2:$G$7,'DMG Tables'!$H$2:$H$7)</f>
        <v>1843200</v>
      </c>
      <c r="AMN7" s="1">
        <f>LOOKUP($A7,'DMG Tables'!$P$2:$P$35,'DMG Tables'!$O$2:$O$35)*AMN$1*LOOKUP(AMN$1,'DMG Tables'!$G$2:$G$7,'DMG Tables'!$H$2:$H$7)</f>
        <v>1845000</v>
      </c>
      <c r="AMO7" s="1">
        <f>LOOKUP($A7,'DMG Tables'!$P$2:$P$35,'DMG Tables'!$O$2:$O$35)*AMO$1*LOOKUP(AMO$1,'DMG Tables'!$G$2:$G$7,'DMG Tables'!$H$2:$H$7)</f>
        <v>1846800</v>
      </c>
      <c r="AMP7" s="1">
        <f>LOOKUP($A7,'DMG Tables'!$P$2:$P$35,'DMG Tables'!$O$2:$O$35)*AMP$1*LOOKUP(AMP$1,'DMG Tables'!$G$2:$G$7,'DMG Tables'!$H$2:$H$7)</f>
        <v>1848600</v>
      </c>
      <c r="AMQ7" s="1">
        <f>LOOKUP($A7,'DMG Tables'!$P$2:$P$35,'DMG Tables'!$O$2:$O$35)*AMQ$1*LOOKUP(AMQ$1,'DMG Tables'!$G$2:$G$7,'DMG Tables'!$H$2:$H$7)</f>
        <v>1850400</v>
      </c>
      <c r="AMR7" s="1">
        <f>LOOKUP($A7,'DMG Tables'!$P$2:$P$35,'DMG Tables'!$O$2:$O$35)*AMR$1*LOOKUP(AMR$1,'DMG Tables'!$G$2:$G$7,'DMG Tables'!$H$2:$H$7)</f>
        <v>1852200</v>
      </c>
      <c r="AMS7" s="1">
        <f>LOOKUP($A7,'DMG Tables'!$P$2:$P$35,'DMG Tables'!$O$2:$O$35)*AMS$1*LOOKUP(AMS$1,'DMG Tables'!$G$2:$G$7,'DMG Tables'!$H$2:$H$7)</f>
        <v>1854000</v>
      </c>
      <c r="AMT7" s="1">
        <f>LOOKUP($A7,'DMG Tables'!$P$2:$P$35,'DMG Tables'!$O$2:$O$35)*AMT$1*LOOKUP(AMT$1,'DMG Tables'!$G$2:$G$7,'DMG Tables'!$H$2:$H$7)</f>
        <v>1855800</v>
      </c>
      <c r="AMU7" s="1">
        <f>LOOKUP($A7,'DMG Tables'!$P$2:$P$35,'DMG Tables'!$O$2:$O$35)*AMU$1*LOOKUP(AMU$1,'DMG Tables'!$G$2:$G$7,'DMG Tables'!$H$2:$H$7)</f>
        <v>1857600</v>
      </c>
      <c r="AMV7" s="1">
        <f>LOOKUP($A7,'DMG Tables'!$P$2:$P$35,'DMG Tables'!$O$2:$O$35)*AMV$1*LOOKUP(AMV$1,'DMG Tables'!$G$2:$G$7,'DMG Tables'!$H$2:$H$7)</f>
        <v>1859400</v>
      </c>
      <c r="AMW7" s="1">
        <f>LOOKUP($A7,'DMG Tables'!$P$2:$P$35,'DMG Tables'!$O$2:$O$35)*AMW$1*LOOKUP(AMW$1,'DMG Tables'!$G$2:$G$7,'DMG Tables'!$H$2:$H$7)</f>
        <v>1861200</v>
      </c>
      <c r="AMX7" s="1">
        <f>LOOKUP($A7,'DMG Tables'!$P$2:$P$35,'DMG Tables'!$O$2:$O$35)*AMX$1*LOOKUP(AMX$1,'DMG Tables'!$G$2:$G$7,'DMG Tables'!$H$2:$H$7)</f>
        <v>1863000</v>
      </c>
      <c r="AMY7" s="1">
        <f>LOOKUP($A7,'DMG Tables'!$P$2:$P$35,'DMG Tables'!$O$2:$O$35)*AMY$1*LOOKUP(AMY$1,'DMG Tables'!$G$2:$G$7,'DMG Tables'!$H$2:$H$7)</f>
        <v>1864800</v>
      </c>
      <c r="AMZ7" s="1">
        <f>LOOKUP($A7,'DMG Tables'!$P$2:$P$35,'DMG Tables'!$O$2:$O$35)*AMZ$1*LOOKUP(AMZ$1,'DMG Tables'!$G$2:$G$7,'DMG Tables'!$H$2:$H$7)</f>
        <v>1866600</v>
      </c>
      <c r="ANA7" s="1">
        <f>LOOKUP($A7,'DMG Tables'!$P$2:$P$35,'DMG Tables'!$O$2:$O$35)*ANA$1*LOOKUP(ANA$1,'DMG Tables'!$G$2:$G$7,'DMG Tables'!$H$2:$H$7)</f>
        <v>1868400</v>
      </c>
      <c r="ANB7" s="1">
        <f>LOOKUP($A7,'DMG Tables'!$P$2:$P$35,'DMG Tables'!$O$2:$O$35)*ANB$1*LOOKUP(ANB$1,'DMG Tables'!$G$2:$G$7,'DMG Tables'!$H$2:$H$7)</f>
        <v>1870200</v>
      </c>
      <c r="ANC7" s="1">
        <f>LOOKUP($A7,'DMG Tables'!$P$2:$P$35,'DMG Tables'!$O$2:$O$35)*ANC$1*LOOKUP(ANC$1,'DMG Tables'!$G$2:$G$7,'DMG Tables'!$H$2:$H$7)</f>
        <v>1872000</v>
      </c>
      <c r="AND7" s="1">
        <f>LOOKUP($A7,'DMG Tables'!$P$2:$P$35,'DMG Tables'!$O$2:$O$35)*AND$1*LOOKUP(AND$1,'DMG Tables'!$G$2:$G$7,'DMG Tables'!$H$2:$H$7)</f>
        <v>1873800</v>
      </c>
      <c r="ANE7" s="1">
        <f>LOOKUP($A7,'DMG Tables'!$P$2:$P$35,'DMG Tables'!$O$2:$O$35)*ANE$1*LOOKUP(ANE$1,'DMG Tables'!$G$2:$G$7,'DMG Tables'!$H$2:$H$7)</f>
        <v>1875600</v>
      </c>
      <c r="ANF7" s="1">
        <f>LOOKUP($A7,'DMG Tables'!$P$2:$P$35,'DMG Tables'!$O$2:$O$35)*ANF$1*LOOKUP(ANF$1,'DMG Tables'!$G$2:$G$7,'DMG Tables'!$H$2:$H$7)</f>
        <v>1877400</v>
      </c>
      <c r="ANG7" s="1">
        <f>LOOKUP($A7,'DMG Tables'!$P$2:$P$35,'DMG Tables'!$O$2:$O$35)*ANG$1*LOOKUP(ANG$1,'DMG Tables'!$G$2:$G$7,'DMG Tables'!$H$2:$H$7)</f>
        <v>1879200</v>
      </c>
      <c r="ANH7" s="1">
        <f>LOOKUP($A7,'DMG Tables'!$P$2:$P$35,'DMG Tables'!$O$2:$O$35)*ANH$1*LOOKUP(ANH$1,'DMG Tables'!$G$2:$G$7,'DMG Tables'!$H$2:$H$7)</f>
        <v>1881000</v>
      </c>
      <c r="ANI7" s="1">
        <f>LOOKUP($A7,'DMG Tables'!$P$2:$P$35,'DMG Tables'!$O$2:$O$35)*ANI$1*LOOKUP(ANI$1,'DMG Tables'!$G$2:$G$7,'DMG Tables'!$H$2:$H$7)</f>
        <v>1882800</v>
      </c>
      <c r="ANJ7" s="1">
        <f>LOOKUP($A7,'DMG Tables'!$P$2:$P$35,'DMG Tables'!$O$2:$O$35)*ANJ$1*LOOKUP(ANJ$1,'DMG Tables'!$G$2:$G$7,'DMG Tables'!$H$2:$H$7)</f>
        <v>1884600</v>
      </c>
      <c r="ANK7" s="1">
        <f>LOOKUP($A7,'DMG Tables'!$P$2:$P$35,'DMG Tables'!$O$2:$O$35)*ANK$1*LOOKUP(ANK$1,'DMG Tables'!$G$2:$G$7,'DMG Tables'!$H$2:$H$7)</f>
        <v>1886400</v>
      </c>
      <c r="ANL7" s="1">
        <f>LOOKUP($A7,'DMG Tables'!$P$2:$P$35,'DMG Tables'!$O$2:$O$35)*ANL$1*LOOKUP(ANL$1,'DMG Tables'!$G$2:$G$7,'DMG Tables'!$H$2:$H$7)</f>
        <v>1888200</v>
      </c>
      <c r="ANM7" s="1">
        <f>LOOKUP($A7,'DMG Tables'!$P$2:$P$35,'DMG Tables'!$O$2:$O$35)*ANM$1*LOOKUP(ANM$1,'DMG Tables'!$G$2:$G$7,'DMG Tables'!$H$2:$H$7)</f>
        <v>1890000</v>
      </c>
      <c r="ANN7" s="1">
        <f>LOOKUP($A7,'DMG Tables'!$P$2:$P$35,'DMG Tables'!$O$2:$O$35)*ANN$1*LOOKUP(ANN$1,'DMG Tables'!$G$2:$G$7,'DMG Tables'!$H$2:$H$7)</f>
        <v>1891800</v>
      </c>
      <c r="ANO7" s="1">
        <f>LOOKUP($A7,'DMG Tables'!$P$2:$P$35,'DMG Tables'!$O$2:$O$35)*ANO$1*LOOKUP(ANO$1,'DMG Tables'!$G$2:$G$7,'DMG Tables'!$H$2:$H$7)</f>
        <v>1893600</v>
      </c>
      <c r="ANP7" s="1">
        <f>LOOKUP($A7,'DMG Tables'!$P$2:$P$35,'DMG Tables'!$O$2:$O$35)*ANP$1*LOOKUP(ANP$1,'DMG Tables'!$G$2:$G$7,'DMG Tables'!$H$2:$H$7)</f>
        <v>1895400</v>
      </c>
      <c r="ANQ7" s="1">
        <f>LOOKUP($A7,'DMG Tables'!$P$2:$P$35,'DMG Tables'!$O$2:$O$35)*ANQ$1*LOOKUP(ANQ$1,'DMG Tables'!$G$2:$G$7,'DMG Tables'!$H$2:$H$7)</f>
        <v>1897200</v>
      </c>
      <c r="ANR7" s="1">
        <f>LOOKUP($A7,'DMG Tables'!$P$2:$P$35,'DMG Tables'!$O$2:$O$35)*ANR$1*LOOKUP(ANR$1,'DMG Tables'!$G$2:$G$7,'DMG Tables'!$H$2:$H$7)</f>
        <v>1899000</v>
      </c>
      <c r="ANS7" s="1">
        <f>LOOKUP($A7,'DMG Tables'!$P$2:$P$35,'DMG Tables'!$O$2:$O$35)*ANS$1*LOOKUP(ANS$1,'DMG Tables'!$G$2:$G$7,'DMG Tables'!$H$2:$H$7)</f>
        <v>1900800</v>
      </c>
      <c r="ANT7" s="1">
        <f>LOOKUP($A7,'DMG Tables'!$P$2:$P$35,'DMG Tables'!$O$2:$O$35)*ANT$1*LOOKUP(ANT$1,'DMG Tables'!$G$2:$G$7,'DMG Tables'!$H$2:$H$7)</f>
        <v>1902600</v>
      </c>
      <c r="ANU7" s="1">
        <f>LOOKUP($A7,'DMG Tables'!$P$2:$P$35,'DMG Tables'!$O$2:$O$35)*ANU$1*LOOKUP(ANU$1,'DMG Tables'!$G$2:$G$7,'DMG Tables'!$H$2:$H$7)</f>
        <v>1904400</v>
      </c>
      <c r="ANV7" s="1">
        <f>LOOKUP($A7,'DMG Tables'!$P$2:$P$35,'DMG Tables'!$O$2:$O$35)*ANV$1*LOOKUP(ANV$1,'DMG Tables'!$G$2:$G$7,'DMG Tables'!$H$2:$H$7)</f>
        <v>1906200</v>
      </c>
      <c r="ANW7" s="1">
        <f>LOOKUP($A7,'DMG Tables'!$P$2:$P$35,'DMG Tables'!$O$2:$O$35)*ANW$1*LOOKUP(ANW$1,'DMG Tables'!$G$2:$G$7,'DMG Tables'!$H$2:$H$7)</f>
        <v>1908000</v>
      </c>
      <c r="ANX7" s="1">
        <f>LOOKUP($A7,'DMG Tables'!$P$2:$P$35,'DMG Tables'!$O$2:$O$35)*ANX$1*LOOKUP(ANX$1,'DMG Tables'!$G$2:$G$7,'DMG Tables'!$H$2:$H$7)</f>
        <v>1909800</v>
      </c>
      <c r="ANY7" s="1">
        <f>LOOKUP($A7,'DMG Tables'!$P$2:$P$35,'DMG Tables'!$O$2:$O$35)*ANY$1*LOOKUP(ANY$1,'DMG Tables'!$G$2:$G$7,'DMG Tables'!$H$2:$H$7)</f>
        <v>1911600</v>
      </c>
      <c r="ANZ7" s="1">
        <f>LOOKUP($A7,'DMG Tables'!$P$2:$P$35,'DMG Tables'!$O$2:$O$35)*ANZ$1*LOOKUP(ANZ$1,'DMG Tables'!$G$2:$G$7,'DMG Tables'!$H$2:$H$7)</f>
        <v>1913400</v>
      </c>
      <c r="AOA7" s="1">
        <f>LOOKUP($A7,'DMG Tables'!$P$2:$P$35,'DMG Tables'!$O$2:$O$35)*AOA$1*LOOKUP(AOA$1,'DMG Tables'!$G$2:$G$7,'DMG Tables'!$H$2:$H$7)</f>
        <v>1915200</v>
      </c>
      <c r="AOB7" s="1">
        <f>LOOKUP($A7,'DMG Tables'!$P$2:$P$35,'DMG Tables'!$O$2:$O$35)*AOB$1*LOOKUP(AOB$1,'DMG Tables'!$G$2:$G$7,'DMG Tables'!$H$2:$H$7)</f>
        <v>1917000</v>
      </c>
      <c r="AOC7" s="1">
        <f>LOOKUP($A7,'DMG Tables'!$P$2:$P$35,'DMG Tables'!$O$2:$O$35)*AOC$1*LOOKUP(AOC$1,'DMG Tables'!$G$2:$G$7,'DMG Tables'!$H$2:$H$7)</f>
        <v>1918800</v>
      </c>
      <c r="AOD7" s="1">
        <f>LOOKUP($A7,'DMG Tables'!$P$2:$P$35,'DMG Tables'!$O$2:$O$35)*AOD$1*LOOKUP(AOD$1,'DMG Tables'!$G$2:$G$7,'DMG Tables'!$H$2:$H$7)</f>
        <v>1920600</v>
      </c>
      <c r="AOE7" s="1">
        <f>LOOKUP($A7,'DMG Tables'!$P$2:$P$35,'DMG Tables'!$O$2:$O$35)*AOE$1*LOOKUP(AOE$1,'DMG Tables'!$G$2:$G$7,'DMG Tables'!$H$2:$H$7)</f>
        <v>1922400</v>
      </c>
      <c r="AOF7" s="1">
        <f>LOOKUP($A7,'DMG Tables'!$P$2:$P$35,'DMG Tables'!$O$2:$O$35)*AOF$1*LOOKUP(AOF$1,'DMG Tables'!$G$2:$G$7,'DMG Tables'!$H$2:$H$7)</f>
        <v>1924200</v>
      </c>
      <c r="AOG7" s="1">
        <f>LOOKUP($A7,'DMG Tables'!$P$2:$P$35,'DMG Tables'!$O$2:$O$35)*AOG$1*LOOKUP(AOG$1,'DMG Tables'!$G$2:$G$7,'DMG Tables'!$H$2:$H$7)</f>
        <v>1926000</v>
      </c>
      <c r="AOH7" s="1">
        <f>LOOKUP($A7,'DMG Tables'!$P$2:$P$35,'DMG Tables'!$O$2:$O$35)*AOH$1*LOOKUP(AOH$1,'DMG Tables'!$G$2:$G$7,'DMG Tables'!$H$2:$H$7)</f>
        <v>1927800</v>
      </c>
      <c r="AOI7" s="1">
        <f>LOOKUP($A7,'DMG Tables'!$P$2:$P$35,'DMG Tables'!$O$2:$O$35)*AOI$1*LOOKUP(AOI$1,'DMG Tables'!$G$2:$G$7,'DMG Tables'!$H$2:$H$7)</f>
        <v>1929600</v>
      </c>
      <c r="AOJ7" s="1">
        <f>LOOKUP($A7,'DMG Tables'!$P$2:$P$35,'DMG Tables'!$O$2:$O$35)*AOJ$1*LOOKUP(AOJ$1,'DMG Tables'!$G$2:$G$7,'DMG Tables'!$H$2:$H$7)</f>
        <v>1931400</v>
      </c>
      <c r="AOK7" s="1">
        <f>LOOKUP($A7,'DMG Tables'!$P$2:$P$35,'DMG Tables'!$O$2:$O$35)*AOK$1*LOOKUP(AOK$1,'DMG Tables'!$G$2:$G$7,'DMG Tables'!$H$2:$H$7)</f>
        <v>1933200</v>
      </c>
      <c r="AOL7" s="1">
        <f>LOOKUP($A7,'DMG Tables'!$P$2:$P$35,'DMG Tables'!$O$2:$O$35)*AOL$1*LOOKUP(AOL$1,'DMG Tables'!$G$2:$G$7,'DMG Tables'!$H$2:$H$7)</f>
        <v>1935000</v>
      </c>
      <c r="AOM7" s="1">
        <f>LOOKUP($A7,'DMG Tables'!$P$2:$P$35,'DMG Tables'!$O$2:$O$35)*AOM$1*LOOKUP(AOM$1,'DMG Tables'!$G$2:$G$7,'DMG Tables'!$H$2:$H$7)</f>
        <v>1936800</v>
      </c>
      <c r="AON7" s="1">
        <f>LOOKUP($A7,'DMG Tables'!$P$2:$P$35,'DMG Tables'!$O$2:$O$35)*AON$1*LOOKUP(AON$1,'DMG Tables'!$G$2:$G$7,'DMG Tables'!$H$2:$H$7)</f>
        <v>1938600</v>
      </c>
      <c r="AOO7" s="1">
        <f>LOOKUP($A7,'DMG Tables'!$P$2:$P$35,'DMG Tables'!$O$2:$O$35)*AOO$1*LOOKUP(AOO$1,'DMG Tables'!$G$2:$G$7,'DMG Tables'!$H$2:$H$7)</f>
        <v>1940400</v>
      </c>
      <c r="AOP7" s="1">
        <f>LOOKUP($A7,'DMG Tables'!$P$2:$P$35,'DMG Tables'!$O$2:$O$35)*AOP$1*LOOKUP(AOP$1,'DMG Tables'!$G$2:$G$7,'DMG Tables'!$H$2:$H$7)</f>
        <v>1942200</v>
      </c>
      <c r="AOQ7" s="1">
        <f>LOOKUP($A7,'DMG Tables'!$P$2:$P$35,'DMG Tables'!$O$2:$O$35)*AOQ$1*LOOKUP(AOQ$1,'DMG Tables'!$G$2:$G$7,'DMG Tables'!$H$2:$H$7)</f>
        <v>1944000</v>
      </c>
      <c r="AOR7" s="1">
        <f>LOOKUP($A7,'DMG Tables'!$P$2:$P$35,'DMG Tables'!$O$2:$O$35)*AOR$1*LOOKUP(AOR$1,'DMG Tables'!$G$2:$G$7,'DMG Tables'!$H$2:$H$7)</f>
        <v>1945800</v>
      </c>
      <c r="AOS7" s="1">
        <f>LOOKUP($A7,'DMG Tables'!$P$2:$P$35,'DMG Tables'!$O$2:$O$35)*AOS$1*LOOKUP(AOS$1,'DMG Tables'!$G$2:$G$7,'DMG Tables'!$H$2:$H$7)</f>
        <v>1947600</v>
      </c>
      <c r="AOT7" s="1">
        <f>LOOKUP($A7,'DMG Tables'!$P$2:$P$35,'DMG Tables'!$O$2:$O$35)*AOT$1*LOOKUP(AOT$1,'DMG Tables'!$G$2:$G$7,'DMG Tables'!$H$2:$H$7)</f>
        <v>1949400</v>
      </c>
      <c r="AOU7" s="1">
        <f>LOOKUP($A7,'DMG Tables'!$P$2:$P$35,'DMG Tables'!$O$2:$O$35)*AOU$1*LOOKUP(AOU$1,'DMG Tables'!$G$2:$G$7,'DMG Tables'!$H$2:$H$7)</f>
        <v>1951200</v>
      </c>
      <c r="AOV7" s="1">
        <f>LOOKUP($A7,'DMG Tables'!$P$2:$P$35,'DMG Tables'!$O$2:$O$35)*AOV$1*LOOKUP(AOV$1,'DMG Tables'!$G$2:$G$7,'DMG Tables'!$H$2:$H$7)</f>
        <v>1953000</v>
      </c>
      <c r="AOW7" s="1">
        <f>LOOKUP($A7,'DMG Tables'!$P$2:$P$35,'DMG Tables'!$O$2:$O$35)*AOW$1*LOOKUP(AOW$1,'DMG Tables'!$G$2:$G$7,'DMG Tables'!$H$2:$H$7)</f>
        <v>1954800</v>
      </c>
      <c r="AOX7" s="1">
        <f>LOOKUP($A7,'DMG Tables'!$P$2:$P$35,'DMG Tables'!$O$2:$O$35)*AOX$1*LOOKUP(AOX$1,'DMG Tables'!$G$2:$G$7,'DMG Tables'!$H$2:$H$7)</f>
        <v>1956600</v>
      </c>
      <c r="AOY7" s="1">
        <f>LOOKUP($A7,'DMG Tables'!$P$2:$P$35,'DMG Tables'!$O$2:$O$35)*AOY$1*LOOKUP(AOY$1,'DMG Tables'!$G$2:$G$7,'DMG Tables'!$H$2:$H$7)</f>
        <v>1958400</v>
      </c>
      <c r="AOZ7" s="1">
        <f>LOOKUP($A7,'DMG Tables'!$P$2:$P$35,'DMG Tables'!$O$2:$O$35)*AOZ$1*LOOKUP(AOZ$1,'DMG Tables'!$G$2:$G$7,'DMG Tables'!$H$2:$H$7)</f>
        <v>1960200</v>
      </c>
      <c r="APA7" s="1">
        <f>LOOKUP($A7,'DMG Tables'!$P$2:$P$35,'DMG Tables'!$O$2:$O$35)*APA$1*LOOKUP(APA$1,'DMG Tables'!$G$2:$G$7,'DMG Tables'!$H$2:$H$7)</f>
        <v>1962000</v>
      </c>
      <c r="APB7" s="1">
        <f>LOOKUP($A7,'DMG Tables'!$P$2:$P$35,'DMG Tables'!$O$2:$O$35)*APB$1*LOOKUP(APB$1,'DMG Tables'!$G$2:$G$7,'DMG Tables'!$H$2:$H$7)</f>
        <v>1963800</v>
      </c>
      <c r="APC7" s="1">
        <f>LOOKUP($A7,'DMG Tables'!$P$2:$P$35,'DMG Tables'!$O$2:$O$35)*APC$1*LOOKUP(APC$1,'DMG Tables'!$G$2:$G$7,'DMG Tables'!$H$2:$H$7)</f>
        <v>1965600</v>
      </c>
      <c r="APD7" s="1">
        <f>LOOKUP($A7,'DMG Tables'!$P$2:$P$35,'DMG Tables'!$O$2:$O$35)*APD$1*LOOKUP(APD$1,'DMG Tables'!$G$2:$G$7,'DMG Tables'!$H$2:$H$7)</f>
        <v>1967400</v>
      </c>
      <c r="APE7" s="1">
        <f>LOOKUP($A7,'DMG Tables'!$P$2:$P$35,'DMG Tables'!$O$2:$O$35)*APE$1*LOOKUP(APE$1,'DMG Tables'!$G$2:$G$7,'DMG Tables'!$H$2:$H$7)</f>
        <v>1969200</v>
      </c>
      <c r="APF7" s="1">
        <f>LOOKUP($A7,'DMG Tables'!$P$2:$P$35,'DMG Tables'!$O$2:$O$35)*APF$1*LOOKUP(APF$1,'DMG Tables'!$G$2:$G$7,'DMG Tables'!$H$2:$H$7)</f>
        <v>1971000</v>
      </c>
      <c r="APG7" s="1">
        <f>LOOKUP($A7,'DMG Tables'!$P$2:$P$35,'DMG Tables'!$O$2:$O$35)*APG$1*LOOKUP(APG$1,'DMG Tables'!$G$2:$G$7,'DMG Tables'!$H$2:$H$7)</f>
        <v>1972800</v>
      </c>
      <c r="APH7" s="1">
        <f>LOOKUP($A7,'DMG Tables'!$P$2:$P$35,'DMG Tables'!$O$2:$O$35)*APH$1*LOOKUP(APH$1,'DMG Tables'!$G$2:$G$7,'DMG Tables'!$H$2:$H$7)</f>
        <v>1974600</v>
      </c>
      <c r="API7" s="1">
        <f>LOOKUP($A7,'DMG Tables'!$P$2:$P$35,'DMG Tables'!$O$2:$O$35)*API$1*LOOKUP(API$1,'DMG Tables'!$G$2:$G$7,'DMG Tables'!$H$2:$H$7)</f>
        <v>1976400</v>
      </c>
      <c r="APJ7" s="1">
        <f>LOOKUP($A7,'DMG Tables'!$P$2:$P$35,'DMG Tables'!$O$2:$O$35)*APJ$1*LOOKUP(APJ$1,'DMG Tables'!$G$2:$G$7,'DMG Tables'!$H$2:$H$7)</f>
        <v>1978200</v>
      </c>
      <c r="APK7" s="1">
        <f>LOOKUP($A7,'DMG Tables'!$P$2:$P$35,'DMG Tables'!$O$2:$O$35)*APK$1*LOOKUP(APK$1,'DMG Tables'!$G$2:$G$7,'DMG Tables'!$H$2:$H$7)</f>
        <v>1980000</v>
      </c>
      <c r="APL7" s="1">
        <f>LOOKUP($A7,'DMG Tables'!$P$2:$P$35,'DMG Tables'!$O$2:$O$35)*APL$1*LOOKUP(APL$1,'DMG Tables'!$G$2:$G$7,'DMG Tables'!$H$2:$H$7)</f>
        <v>1981800</v>
      </c>
      <c r="APM7" s="1">
        <f>LOOKUP($A7,'DMG Tables'!$P$2:$P$35,'DMG Tables'!$O$2:$O$35)*APM$1*LOOKUP(APM$1,'DMG Tables'!$G$2:$G$7,'DMG Tables'!$H$2:$H$7)</f>
        <v>1983600</v>
      </c>
      <c r="APN7" s="1">
        <f>LOOKUP($A7,'DMG Tables'!$P$2:$P$35,'DMG Tables'!$O$2:$O$35)*APN$1*LOOKUP(APN$1,'DMG Tables'!$G$2:$G$7,'DMG Tables'!$H$2:$H$7)</f>
        <v>1985400</v>
      </c>
      <c r="APO7" s="1">
        <f>LOOKUP($A7,'DMG Tables'!$P$2:$P$35,'DMG Tables'!$O$2:$O$35)*APO$1*LOOKUP(APO$1,'DMG Tables'!$G$2:$G$7,'DMG Tables'!$H$2:$H$7)</f>
        <v>1987200</v>
      </c>
      <c r="APP7" s="1">
        <f>LOOKUP($A7,'DMG Tables'!$P$2:$P$35,'DMG Tables'!$O$2:$O$35)*APP$1*LOOKUP(APP$1,'DMG Tables'!$G$2:$G$7,'DMG Tables'!$H$2:$H$7)</f>
        <v>1989000</v>
      </c>
      <c r="APQ7" s="1">
        <f>LOOKUP($A7,'DMG Tables'!$P$2:$P$35,'DMG Tables'!$O$2:$O$35)*APQ$1*LOOKUP(APQ$1,'DMG Tables'!$G$2:$G$7,'DMG Tables'!$H$2:$H$7)</f>
        <v>1990800</v>
      </c>
      <c r="APR7" s="1">
        <f>LOOKUP($A7,'DMG Tables'!$P$2:$P$35,'DMG Tables'!$O$2:$O$35)*APR$1*LOOKUP(APR$1,'DMG Tables'!$G$2:$G$7,'DMG Tables'!$H$2:$H$7)</f>
        <v>1992600</v>
      </c>
      <c r="APS7" s="1">
        <f>LOOKUP($A7,'DMG Tables'!$P$2:$P$35,'DMG Tables'!$O$2:$O$35)*APS$1*LOOKUP(APS$1,'DMG Tables'!$G$2:$G$7,'DMG Tables'!$H$2:$H$7)</f>
        <v>1994400</v>
      </c>
      <c r="APT7" s="1">
        <f>LOOKUP($A7,'DMG Tables'!$P$2:$P$35,'DMG Tables'!$O$2:$O$35)*APT$1*LOOKUP(APT$1,'DMG Tables'!$G$2:$G$7,'DMG Tables'!$H$2:$H$7)</f>
        <v>1996200</v>
      </c>
      <c r="APU7" s="1">
        <f>LOOKUP($A7,'DMG Tables'!$P$2:$P$35,'DMG Tables'!$O$2:$O$35)*APU$1*LOOKUP(APU$1,'DMG Tables'!$G$2:$G$7,'DMG Tables'!$H$2:$H$7)</f>
        <v>1998000</v>
      </c>
      <c r="APV7" s="1">
        <f>LOOKUP($A7,'DMG Tables'!$P$2:$P$35,'DMG Tables'!$O$2:$O$35)*APV$1*LOOKUP(APV$1,'DMG Tables'!$G$2:$G$7,'DMG Tables'!$H$2:$H$7)</f>
        <v>1999800</v>
      </c>
      <c r="APW7" s="1">
        <f>LOOKUP($A7,'DMG Tables'!$P$2:$P$35,'DMG Tables'!$O$2:$O$35)*APW$1*LOOKUP(APW$1,'DMG Tables'!$G$2:$G$7,'DMG Tables'!$H$2:$H$7)</f>
        <v>2001600</v>
      </c>
      <c r="APX7" s="1">
        <f>LOOKUP($A7,'DMG Tables'!$P$2:$P$35,'DMG Tables'!$O$2:$O$35)*APX$1*LOOKUP(APX$1,'DMG Tables'!$G$2:$G$7,'DMG Tables'!$H$2:$H$7)</f>
        <v>2003400</v>
      </c>
      <c r="APY7" s="1">
        <f>LOOKUP($A7,'DMG Tables'!$P$2:$P$35,'DMG Tables'!$O$2:$O$35)*APY$1*LOOKUP(APY$1,'DMG Tables'!$G$2:$G$7,'DMG Tables'!$H$2:$H$7)</f>
        <v>2005200</v>
      </c>
      <c r="APZ7" s="1">
        <f>LOOKUP($A7,'DMG Tables'!$P$2:$P$35,'DMG Tables'!$O$2:$O$35)*APZ$1*LOOKUP(APZ$1,'DMG Tables'!$G$2:$G$7,'DMG Tables'!$H$2:$H$7)</f>
        <v>2007000</v>
      </c>
      <c r="AQA7" s="1">
        <f>LOOKUP($A7,'DMG Tables'!$P$2:$P$35,'DMG Tables'!$O$2:$O$35)*AQA$1*LOOKUP(AQA$1,'DMG Tables'!$G$2:$G$7,'DMG Tables'!$H$2:$H$7)</f>
        <v>2008800</v>
      </c>
      <c r="AQB7" s="1">
        <f>LOOKUP($A7,'DMG Tables'!$P$2:$P$35,'DMG Tables'!$O$2:$O$35)*AQB$1*LOOKUP(AQB$1,'DMG Tables'!$G$2:$G$7,'DMG Tables'!$H$2:$H$7)</f>
        <v>2010600</v>
      </c>
      <c r="AQC7" s="1">
        <f>LOOKUP($A7,'DMG Tables'!$P$2:$P$35,'DMG Tables'!$O$2:$O$35)*AQC$1*LOOKUP(AQC$1,'DMG Tables'!$G$2:$G$7,'DMG Tables'!$H$2:$H$7)</f>
        <v>2012400</v>
      </c>
      <c r="AQD7" s="1">
        <f>LOOKUP($A7,'DMG Tables'!$P$2:$P$35,'DMG Tables'!$O$2:$O$35)*AQD$1*LOOKUP(AQD$1,'DMG Tables'!$G$2:$G$7,'DMG Tables'!$H$2:$H$7)</f>
        <v>2014200</v>
      </c>
      <c r="AQE7" s="1">
        <f>LOOKUP($A7,'DMG Tables'!$P$2:$P$35,'DMG Tables'!$O$2:$O$35)*AQE$1*LOOKUP(AQE$1,'DMG Tables'!$G$2:$G$7,'DMG Tables'!$H$2:$H$7)</f>
        <v>2016000</v>
      </c>
      <c r="AQF7" s="1">
        <f>LOOKUP($A7,'DMG Tables'!$P$2:$P$35,'DMG Tables'!$O$2:$O$35)*AQF$1*LOOKUP(AQF$1,'DMG Tables'!$G$2:$G$7,'DMG Tables'!$H$2:$H$7)</f>
        <v>2017800</v>
      </c>
      <c r="AQG7" s="1">
        <f>LOOKUP($A7,'DMG Tables'!$P$2:$P$35,'DMG Tables'!$O$2:$O$35)*AQG$1*LOOKUP(AQG$1,'DMG Tables'!$G$2:$G$7,'DMG Tables'!$H$2:$H$7)</f>
        <v>2019600</v>
      </c>
      <c r="AQH7" s="1">
        <f>LOOKUP($A7,'DMG Tables'!$P$2:$P$35,'DMG Tables'!$O$2:$O$35)*AQH$1*LOOKUP(AQH$1,'DMG Tables'!$G$2:$G$7,'DMG Tables'!$H$2:$H$7)</f>
        <v>2021400</v>
      </c>
      <c r="AQI7" s="1">
        <f>LOOKUP($A7,'DMG Tables'!$P$2:$P$35,'DMG Tables'!$O$2:$O$35)*AQI$1*LOOKUP(AQI$1,'DMG Tables'!$G$2:$G$7,'DMG Tables'!$H$2:$H$7)</f>
        <v>2023200</v>
      </c>
      <c r="AQJ7" s="1">
        <f>LOOKUP($A7,'DMG Tables'!$P$2:$P$35,'DMG Tables'!$O$2:$O$35)*AQJ$1*LOOKUP(AQJ$1,'DMG Tables'!$G$2:$G$7,'DMG Tables'!$H$2:$H$7)</f>
        <v>2025000</v>
      </c>
      <c r="AQK7" s="1">
        <f>LOOKUP($A7,'DMG Tables'!$P$2:$P$35,'DMG Tables'!$O$2:$O$35)*AQK$1*LOOKUP(AQK$1,'DMG Tables'!$G$2:$G$7,'DMG Tables'!$H$2:$H$7)</f>
        <v>2026800</v>
      </c>
      <c r="AQL7" s="1">
        <f>LOOKUP($A7,'DMG Tables'!$P$2:$P$35,'DMG Tables'!$O$2:$O$35)*AQL$1*LOOKUP(AQL$1,'DMG Tables'!$G$2:$G$7,'DMG Tables'!$H$2:$H$7)</f>
        <v>2028600</v>
      </c>
      <c r="AQM7" s="1">
        <f>LOOKUP($A7,'DMG Tables'!$P$2:$P$35,'DMG Tables'!$O$2:$O$35)*AQM$1*LOOKUP(AQM$1,'DMG Tables'!$G$2:$G$7,'DMG Tables'!$H$2:$H$7)</f>
        <v>2030400</v>
      </c>
      <c r="AQN7" s="1">
        <f>LOOKUP($A7,'DMG Tables'!$P$2:$P$35,'DMG Tables'!$O$2:$O$35)*AQN$1*LOOKUP(AQN$1,'DMG Tables'!$G$2:$G$7,'DMG Tables'!$H$2:$H$7)</f>
        <v>2032200</v>
      </c>
      <c r="AQO7" s="1">
        <f>LOOKUP($A7,'DMG Tables'!$P$2:$P$35,'DMG Tables'!$O$2:$O$35)*AQO$1*LOOKUP(AQO$1,'DMG Tables'!$G$2:$G$7,'DMG Tables'!$H$2:$H$7)</f>
        <v>2034000</v>
      </c>
      <c r="AQP7" s="1">
        <f>LOOKUP($A7,'DMG Tables'!$P$2:$P$35,'DMG Tables'!$O$2:$O$35)*AQP$1*LOOKUP(AQP$1,'DMG Tables'!$G$2:$G$7,'DMG Tables'!$H$2:$H$7)</f>
        <v>2035800</v>
      </c>
      <c r="AQQ7" s="1">
        <f>LOOKUP($A7,'DMG Tables'!$P$2:$P$35,'DMG Tables'!$O$2:$O$35)*AQQ$1*LOOKUP(AQQ$1,'DMG Tables'!$G$2:$G$7,'DMG Tables'!$H$2:$H$7)</f>
        <v>2037600</v>
      </c>
      <c r="AQR7" s="1">
        <f>LOOKUP($A7,'DMG Tables'!$P$2:$P$35,'DMG Tables'!$O$2:$O$35)*AQR$1*LOOKUP(AQR$1,'DMG Tables'!$G$2:$G$7,'DMG Tables'!$H$2:$H$7)</f>
        <v>2039400</v>
      </c>
      <c r="AQS7" s="1">
        <f>LOOKUP($A7,'DMG Tables'!$P$2:$P$35,'DMG Tables'!$O$2:$O$35)*AQS$1*LOOKUP(AQS$1,'DMG Tables'!$G$2:$G$7,'DMG Tables'!$H$2:$H$7)</f>
        <v>2041200</v>
      </c>
      <c r="AQT7" s="1">
        <f>LOOKUP($A7,'DMG Tables'!$P$2:$P$35,'DMG Tables'!$O$2:$O$35)*AQT$1*LOOKUP(AQT$1,'DMG Tables'!$G$2:$G$7,'DMG Tables'!$H$2:$H$7)</f>
        <v>2043000</v>
      </c>
      <c r="AQU7" s="1">
        <f>LOOKUP($A7,'DMG Tables'!$P$2:$P$35,'DMG Tables'!$O$2:$O$35)*AQU$1*LOOKUP(AQU$1,'DMG Tables'!$G$2:$G$7,'DMG Tables'!$H$2:$H$7)</f>
        <v>2044800</v>
      </c>
      <c r="AQV7" s="1">
        <f>LOOKUP($A7,'DMG Tables'!$P$2:$P$35,'DMG Tables'!$O$2:$O$35)*AQV$1*LOOKUP(AQV$1,'DMG Tables'!$G$2:$G$7,'DMG Tables'!$H$2:$H$7)</f>
        <v>2046600</v>
      </c>
      <c r="AQW7" s="1">
        <f>LOOKUP($A7,'DMG Tables'!$P$2:$P$35,'DMG Tables'!$O$2:$O$35)*AQW$1*LOOKUP(AQW$1,'DMG Tables'!$G$2:$G$7,'DMG Tables'!$H$2:$H$7)</f>
        <v>2048400</v>
      </c>
      <c r="AQX7" s="1">
        <f>LOOKUP($A7,'DMG Tables'!$P$2:$P$35,'DMG Tables'!$O$2:$O$35)*AQX$1*LOOKUP(AQX$1,'DMG Tables'!$G$2:$G$7,'DMG Tables'!$H$2:$H$7)</f>
        <v>2050200</v>
      </c>
      <c r="AQY7" s="1">
        <f>LOOKUP($A7,'DMG Tables'!$P$2:$P$35,'DMG Tables'!$O$2:$O$35)*AQY$1*LOOKUP(AQY$1,'DMG Tables'!$G$2:$G$7,'DMG Tables'!$H$2:$H$7)</f>
        <v>2052000</v>
      </c>
      <c r="AQZ7" s="1">
        <f>LOOKUP($A7,'DMG Tables'!$P$2:$P$35,'DMG Tables'!$O$2:$O$35)*AQZ$1*LOOKUP(AQZ$1,'DMG Tables'!$G$2:$G$7,'DMG Tables'!$H$2:$H$7)</f>
        <v>2053800</v>
      </c>
      <c r="ARA7" s="1">
        <f>LOOKUP($A7,'DMG Tables'!$P$2:$P$35,'DMG Tables'!$O$2:$O$35)*ARA$1*LOOKUP(ARA$1,'DMG Tables'!$G$2:$G$7,'DMG Tables'!$H$2:$H$7)</f>
        <v>2055600</v>
      </c>
      <c r="ARB7" s="1">
        <f>LOOKUP($A7,'DMG Tables'!$P$2:$P$35,'DMG Tables'!$O$2:$O$35)*ARB$1*LOOKUP(ARB$1,'DMG Tables'!$G$2:$G$7,'DMG Tables'!$H$2:$H$7)</f>
        <v>2057400</v>
      </c>
      <c r="ARC7" s="1">
        <f>LOOKUP($A7,'DMG Tables'!$P$2:$P$35,'DMG Tables'!$O$2:$O$35)*ARC$1*LOOKUP(ARC$1,'DMG Tables'!$G$2:$G$7,'DMG Tables'!$H$2:$H$7)</f>
        <v>2059200</v>
      </c>
      <c r="ARD7" s="1">
        <f>LOOKUP($A7,'DMG Tables'!$P$2:$P$35,'DMG Tables'!$O$2:$O$35)*ARD$1*LOOKUP(ARD$1,'DMG Tables'!$G$2:$G$7,'DMG Tables'!$H$2:$H$7)</f>
        <v>2061000</v>
      </c>
      <c r="ARE7" s="1">
        <f>LOOKUP($A7,'DMG Tables'!$P$2:$P$35,'DMG Tables'!$O$2:$O$35)*ARE$1*LOOKUP(ARE$1,'DMG Tables'!$G$2:$G$7,'DMG Tables'!$H$2:$H$7)</f>
        <v>2062800</v>
      </c>
      <c r="ARF7" s="1">
        <f>LOOKUP($A7,'DMG Tables'!$P$2:$P$35,'DMG Tables'!$O$2:$O$35)*ARF$1*LOOKUP(ARF$1,'DMG Tables'!$G$2:$G$7,'DMG Tables'!$H$2:$H$7)</f>
        <v>2064600</v>
      </c>
      <c r="ARG7" s="1">
        <f>LOOKUP($A7,'DMG Tables'!$P$2:$P$35,'DMG Tables'!$O$2:$O$35)*ARG$1*LOOKUP(ARG$1,'DMG Tables'!$G$2:$G$7,'DMG Tables'!$H$2:$H$7)</f>
        <v>2066400</v>
      </c>
      <c r="ARH7" s="1">
        <f>LOOKUP($A7,'DMG Tables'!$P$2:$P$35,'DMG Tables'!$O$2:$O$35)*ARH$1*LOOKUP(ARH$1,'DMG Tables'!$G$2:$G$7,'DMG Tables'!$H$2:$H$7)</f>
        <v>2068200</v>
      </c>
      <c r="ARI7" s="1">
        <f>LOOKUP($A7,'DMG Tables'!$P$2:$P$35,'DMG Tables'!$O$2:$O$35)*ARI$1*LOOKUP(ARI$1,'DMG Tables'!$G$2:$G$7,'DMG Tables'!$H$2:$H$7)</f>
        <v>2070000</v>
      </c>
      <c r="ARJ7" s="1">
        <f>LOOKUP($A7,'DMG Tables'!$P$2:$P$35,'DMG Tables'!$O$2:$O$35)*ARJ$1*LOOKUP(ARJ$1,'DMG Tables'!$G$2:$G$7,'DMG Tables'!$H$2:$H$7)</f>
        <v>2071800</v>
      </c>
      <c r="ARK7" s="1">
        <f>LOOKUP($A7,'DMG Tables'!$P$2:$P$35,'DMG Tables'!$O$2:$O$35)*ARK$1*LOOKUP(ARK$1,'DMG Tables'!$G$2:$G$7,'DMG Tables'!$H$2:$H$7)</f>
        <v>2073600</v>
      </c>
      <c r="ARL7" s="1">
        <f>LOOKUP($A7,'DMG Tables'!$P$2:$P$35,'DMG Tables'!$O$2:$O$35)*ARL$1*LOOKUP(ARL$1,'DMG Tables'!$G$2:$G$7,'DMG Tables'!$H$2:$H$7)</f>
        <v>2075400</v>
      </c>
      <c r="ARM7" s="1">
        <f>LOOKUP($A7,'DMG Tables'!$P$2:$P$35,'DMG Tables'!$O$2:$O$35)*ARM$1*LOOKUP(ARM$1,'DMG Tables'!$G$2:$G$7,'DMG Tables'!$H$2:$H$7)</f>
        <v>2077200</v>
      </c>
      <c r="ARN7" s="1">
        <f>LOOKUP($A7,'DMG Tables'!$P$2:$P$35,'DMG Tables'!$O$2:$O$35)*ARN$1*LOOKUP(ARN$1,'DMG Tables'!$G$2:$G$7,'DMG Tables'!$H$2:$H$7)</f>
        <v>2079000</v>
      </c>
      <c r="ARO7" s="1">
        <f>LOOKUP($A7,'DMG Tables'!$P$2:$P$35,'DMG Tables'!$O$2:$O$35)*ARO$1*LOOKUP(ARO$1,'DMG Tables'!$G$2:$G$7,'DMG Tables'!$H$2:$H$7)</f>
        <v>2080800</v>
      </c>
      <c r="ARP7" s="1">
        <f>LOOKUP($A7,'DMG Tables'!$P$2:$P$35,'DMG Tables'!$O$2:$O$35)*ARP$1*LOOKUP(ARP$1,'DMG Tables'!$G$2:$G$7,'DMG Tables'!$H$2:$H$7)</f>
        <v>2082600</v>
      </c>
      <c r="ARQ7" s="1">
        <f>LOOKUP($A7,'DMG Tables'!$P$2:$P$35,'DMG Tables'!$O$2:$O$35)*ARQ$1*LOOKUP(ARQ$1,'DMG Tables'!$G$2:$G$7,'DMG Tables'!$H$2:$H$7)</f>
        <v>2084400</v>
      </c>
      <c r="ARR7" s="1">
        <f>LOOKUP($A7,'DMG Tables'!$P$2:$P$35,'DMG Tables'!$O$2:$O$35)*ARR$1*LOOKUP(ARR$1,'DMG Tables'!$G$2:$G$7,'DMG Tables'!$H$2:$H$7)</f>
        <v>2086200</v>
      </c>
      <c r="ARS7" s="1">
        <f>LOOKUP($A7,'DMG Tables'!$P$2:$P$35,'DMG Tables'!$O$2:$O$35)*ARS$1*LOOKUP(ARS$1,'DMG Tables'!$G$2:$G$7,'DMG Tables'!$H$2:$H$7)</f>
        <v>2088000</v>
      </c>
      <c r="ART7" s="1">
        <f>LOOKUP($A7,'DMG Tables'!$P$2:$P$35,'DMG Tables'!$O$2:$O$35)*ART$1*LOOKUP(ART$1,'DMG Tables'!$G$2:$G$7,'DMG Tables'!$H$2:$H$7)</f>
        <v>2089800</v>
      </c>
      <c r="ARU7" s="1">
        <f>LOOKUP($A7,'DMG Tables'!$P$2:$P$35,'DMG Tables'!$O$2:$O$35)*ARU$1*LOOKUP(ARU$1,'DMG Tables'!$G$2:$G$7,'DMG Tables'!$H$2:$H$7)</f>
        <v>2091600</v>
      </c>
      <c r="ARV7" s="1">
        <f>LOOKUP($A7,'DMG Tables'!$P$2:$P$35,'DMG Tables'!$O$2:$O$35)*ARV$1*LOOKUP(ARV$1,'DMG Tables'!$G$2:$G$7,'DMG Tables'!$H$2:$H$7)</f>
        <v>2093400</v>
      </c>
      <c r="ARW7" s="1">
        <f>LOOKUP($A7,'DMG Tables'!$P$2:$P$35,'DMG Tables'!$O$2:$O$35)*ARW$1*LOOKUP(ARW$1,'DMG Tables'!$G$2:$G$7,'DMG Tables'!$H$2:$H$7)</f>
        <v>2095200</v>
      </c>
      <c r="ARX7" s="1">
        <f>LOOKUP($A7,'DMG Tables'!$P$2:$P$35,'DMG Tables'!$O$2:$O$35)*ARX$1*LOOKUP(ARX$1,'DMG Tables'!$G$2:$G$7,'DMG Tables'!$H$2:$H$7)</f>
        <v>2097000</v>
      </c>
      <c r="ARY7" s="1">
        <f>LOOKUP($A7,'DMG Tables'!$P$2:$P$35,'DMG Tables'!$O$2:$O$35)*ARY$1*LOOKUP(ARY$1,'DMG Tables'!$G$2:$G$7,'DMG Tables'!$H$2:$H$7)</f>
        <v>2098800</v>
      </c>
      <c r="ARZ7" s="1">
        <f>LOOKUP($A7,'DMG Tables'!$P$2:$P$35,'DMG Tables'!$O$2:$O$35)*ARZ$1*LOOKUP(ARZ$1,'DMG Tables'!$G$2:$G$7,'DMG Tables'!$H$2:$H$7)</f>
        <v>2100600</v>
      </c>
      <c r="ASA7" s="1">
        <f>LOOKUP($A7,'DMG Tables'!$P$2:$P$35,'DMG Tables'!$O$2:$O$35)*ASA$1*LOOKUP(ASA$1,'DMG Tables'!$G$2:$G$7,'DMG Tables'!$H$2:$H$7)</f>
        <v>2102400</v>
      </c>
      <c r="ASB7" s="1">
        <f>LOOKUP($A7,'DMG Tables'!$P$2:$P$35,'DMG Tables'!$O$2:$O$35)*ASB$1*LOOKUP(ASB$1,'DMG Tables'!$G$2:$G$7,'DMG Tables'!$H$2:$H$7)</f>
        <v>2104200</v>
      </c>
      <c r="ASC7" s="1">
        <f>LOOKUP($A7,'DMG Tables'!$P$2:$P$35,'DMG Tables'!$O$2:$O$35)*ASC$1*LOOKUP(ASC$1,'DMG Tables'!$G$2:$G$7,'DMG Tables'!$H$2:$H$7)</f>
        <v>2106000</v>
      </c>
      <c r="ASD7" s="1">
        <f>LOOKUP($A7,'DMG Tables'!$P$2:$P$35,'DMG Tables'!$O$2:$O$35)*ASD$1*LOOKUP(ASD$1,'DMG Tables'!$G$2:$G$7,'DMG Tables'!$H$2:$H$7)</f>
        <v>2107800</v>
      </c>
      <c r="ASE7" s="1">
        <f>LOOKUP($A7,'DMG Tables'!$P$2:$P$35,'DMG Tables'!$O$2:$O$35)*ASE$1*LOOKUP(ASE$1,'DMG Tables'!$G$2:$G$7,'DMG Tables'!$H$2:$H$7)</f>
        <v>2109600</v>
      </c>
      <c r="ASF7" s="1">
        <f>LOOKUP($A7,'DMG Tables'!$P$2:$P$35,'DMG Tables'!$O$2:$O$35)*ASF$1*LOOKUP(ASF$1,'DMG Tables'!$G$2:$G$7,'DMG Tables'!$H$2:$H$7)</f>
        <v>2111400</v>
      </c>
      <c r="ASG7" s="1">
        <f>LOOKUP($A7,'DMG Tables'!$P$2:$P$35,'DMG Tables'!$O$2:$O$35)*ASG$1*LOOKUP(ASG$1,'DMG Tables'!$G$2:$G$7,'DMG Tables'!$H$2:$H$7)</f>
        <v>2113200</v>
      </c>
      <c r="ASH7" s="1">
        <f>LOOKUP($A7,'DMG Tables'!$P$2:$P$35,'DMG Tables'!$O$2:$O$35)*ASH$1*LOOKUP(ASH$1,'DMG Tables'!$G$2:$G$7,'DMG Tables'!$H$2:$H$7)</f>
        <v>2115000</v>
      </c>
      <c r="ASI7" s="1">
        <f>LOOKUP($A7,'DMG Tables'!$P$2:$P$35,'DMG Tables'!$O$2:$O$35)*ASI$1*LOOKUP(ASI$1,'DMG Tables'!$G$2:$G$7,'DMG Tables'!$H$2:$H$7)</f>
        <v>2116800</v>
      </c>
      <c r="ASJ7" s="1">
        <f>LOOKUP($A7,'DMG Tables'!$P$2:$P$35,'DMG Tables'!$O$2:$O$35)*ASJ$1*LOOKUP(ASJ$1,'DMG Tables'!$G$2:$G$7,'DMG Tables'!$H$2:$H$7)</f>
        <v>2118600</v>
      </c>
      <c r="ASK7" s="1">
        <f>LOOKUP($A7,'DMG Tables'!$P$2:$P$35,'DMG Tables'!$O$2:$O$35)*ASK$1*LOOKUP(ASK$1,'DMG Tables'!$G$2:$G$7,'DMG Tables'!$H$2:$H$7)</f>
        <v>2120400</v>
      </c>
      <c r="ASL7" s="1">
        <f>LOOKUP($A7,'DMG Tables'!$P$2:$P$35,'DMG Tables'!$O$2:$O$35)*ASL$1*LOOKUP(ASL$1,'DMG Tables'!$G$2:$G$7,'DMG Tables'!$H$2:$H$7)</f>
        <v>2122200</v>
      </c>
      <c r="ASM7" s="1">
        <f>LOOKUP($A7,'DMG Tables'!$P$2:$P$35,'DMG Tables'!$O$2:$O$35)*ASM$1*LOOKUP(ASM$1,'DMG Tables'!$G$2:$G$7,'DMG Tables'!$H$2:$H$7)</f>
        <v>2124000</v>
      </c>
      <c r="ASN7" s="1">
        <f>LOOKUP($A7,'DMG Tables'!$P$2:$P$35,'DMG Tables'!$O$2:$O$35)*ASN$1*LOOKUP(ASN$1,'DMG Tables'!$G$2:$G$7,'DMG Tables'!$H$2:$H$7)</f>
        <v>2125800</v>
      </c>
      <c r="ASO7" s="1">
        <f>LOOKUP($A7,'DMG Tables'!$P$2:$P$35,'DMG Tables'!$O$2:$O$35)*ASO$1*LOOKUP(ASO$1,'DMG Tables'!$G$2:$G$7,'DMG Tables'!$H$2:$H$7)</f>
        <v>2127600</v>
      </c>
      <c r="ASP7" s="1">
        <f>LOOKUP($A7,'DMG Tables'!$P$2:$P$35,'DMG Tables'!$O$2:$O$35)*ASP$1*LOOKUP(ASP$1,'DMG Tables'!$G$2:$G$7,'DMG Tables'!$H$2:$H$7)</f>
        <v>2129400</v>
      </c>
      <c r="ASQ7" s="1">
        <f>LOOKUP($A7,'DMG Tables'!$P$2:$P$35,'DMG Tables'!$O$2:$O$35)*ASQ$1*LOOKUP(ASQ$1,'DMG Tables'!$G$2:$G$7,'DMG Tables'!$H$2:$H$7)</f>
        <v>2131200</v>
      </c>
      <c r="ASR7" s="1">
        <f>LOOKUP($A7,'DMG Tables'!$P$2:$P$35,'DMG Tables'!$O$2:$O$35)*ASR$1*LOOKUP(ASR$1,'DMG Tables'!$G$2:$G$7,'DMG Tables'!$H$2:$H$7)</f>
        <v>2133000</v>
      </c>
      <c r="ASS7" s="1">
        <f>LOOKUP($A7,'DMG Tables'!$P$2:$P$35,'DMG Tables'!$O$2:$O$35)*ASS$1*LOOKUP(ASS$1,'DMG Tables'!$G$2:$G$7,'DMG Tables'!$H$2:$H$7)</f>
        <v>2134800</v>
      </c>
      <c r="AST7" s="1">
        <f>LOOKUP($A7,'DMG Tables'!$P$2:$P$35,'DMG Tables'!$O$2:$O$35)*AST$1*LOOKUP(AST$1,'DMG Tables'!$G$2:$G$7,'DMG Tables'!$H$2:$H$7)</f>
        <v>2136600</v>
      </c>
      <c r="ASU7" s="1">
        <f>LOOKUP($A7,'DMG Tables'!$P$2:$P$35,'DMG Tables'!$O$2:$O$35)*ASU$1*LOOKUP(ASU$1,'DMG Tables'!$G$2:$G$7,'DMG Tables'!$H$2:$H$7)</f>
        <v>2138400</v>
      </c>
      <c r="ASV7" s="1">
        <f>LOOKUP($A7,'DMG Tables'!$P$2:$P$35,'DMG Tables'!$O$2:$O$35)*ASV$1*LOOKUP(ASV$1,'DMG Tables'!$G$2:$G$7,'DMG Tables'!$H$2:$H$7)</f>
        <v>2140200</v>
      </c>
      <c r="ASW7" s="1">
        <f>LOOKUP($A7,'DMG Tables'!$P$2:$P$35,'DMG Tables'!$O$2:$O$35)*ASW$1*LOOKUP(ASW$1,'DMG Tables'!$G$2:$G$7,'DMG Tables'!$H$2:$H$7)</f>
        <v>2142000</v>
      </c>
      <c r="ASX7" s="1">
        <f>LOOKUP($A7,'DMG Tables'!$P$2:$P$35,'DMG Tables'!$O$2:$O$35)*ASX$1*LOOKUP(ASX$1,'DMG Tables'!$G$2:$G$7,'DMG Tables'!$H$2:$H$7)</f>
        <v>2143800</v>
      </c>
      <c r="ASY7" s="1">
        <f>LOOKUP($A7,'DMG Tables'!$P$2:$P$35,'DMG Tables'!$O$2:$O$35)*ASY$1*LOOKUP(ASY$1,'DMG Tables'!$G$2:$G$7,'DMG Tables'!$H$2:$H$7)</f>
        <v>2145600</v>
      </c>
      <c r="ASZ7" s="1">
        <f>LOOKUP($A7,'DMG Tables'!$P$2:$P$35,'DMG Tables'!$O$2:$O$35)*ASZ$1*LOOKUP(ASZ$1,'DMG Tables'!$G$2:$G$7,'DMG Tables'!$H$2:$H$7)</f>
        <v>2147400</v>
      </c>
      <c r="ATA7" s="1">
        <f>LOOKUP($A7,'DMG Tables'!$P$2:$P$35,'DMG Tables'!$O$2:$O$35)*ATA$1*LOOKUP(ATA$1,'DMG Tables'!$G$2:$G$7,'DMG Tables'!$H$2:$H$7)</f>
        <v>2149200</v>
      </c>
      <c r="ATB7" s="1">
        <f>LOOKUP($A7,'DMG Tables'!$P$2:$P$35,'DMG Tables'!$O$2:$O$35)*ATB$1*LOOKUP(ATB$1,'DMG Tables'!$G$2:$G$7,'DMG Tables'!$H$2:$H$7)</f>
        <v>2151000</v>
      </c>
      <c r="ATC7" s="1">
        <f>LOOKUP($A7,'DMG Tables'!$P$2:$P$35,'DMG Tables'!$O$2:$O$35)*ATC$1*LOOKUP(ATC$1,'DMG Tables'!$G$2:$G$7,'DMG Tables'!$H$2:$H$7)</f>
        <v>2152800</v>
      </c>
      <c r="ATD7" s="1">
        <f>LOOKUP($A7,'DMG Tables'!$P$2:$P$35,'DMG Tables'!$O$2:$O$35)*ATD$1*LOOKUP(ATD$1,'DMG Tables'!$G$2:$G$7,'DMG Tables'!$H$2:$H$7)</f>
        <v>2154600</v>
      </c>
      <c r="ATE7" s="1">
        <f>LOOKUP($A7,'DMG Tables'!$P$2:$P$35,'DMG Tables'!$O$2:$O$35)*ATE$1*LOOKUP(ATE$1,'DMG Tables'!$G$2:$G$7,'DMG Tables'!$H$2:$H$7)</f>
        <v>2156400</v>
      </c>
      <c r="ATF7" s="1">
        <f>LOOKUP($A7,'DMG Tables'!$P$2:$P$35,'DMG Tables'!$O$2:$O$35)*ATF$1*LOOKUP(ATF$1,'DMG Tables'!$G$2:$G$7,'DMG Tables'!$H$2:$H$7)</f>
        <v>2158200</v>
      </c>
      <c r="ATG7" s="1">
        <f>LOOKUP($A7,'DMG Tables'!$P$2:$P$35,'DMG Tables'!$O$2:$O$35)*ATG$1*LOOKUP(ATG$1,'DMG Tables'!$G$2:$G$7,'DMG Tables'!$H$2:$H$7)</f>
        <v>2160000</v>
      </c>
      <c r="ATH7" s="1">
        <f>LOOKUP($A7,'DMG Tables'!$P$2:$P$35,'DMG Tables'!$O$2:$O$35)*ATH$1*LOOKUP(ATH$1,'DMG Tables'!$G$2:$G$7,'DMG Tables'!$H$2:$H$7)</f>
        <v>2161800</v>
      </c>
      <c r="ATI7" s="1">
        <f>LOOKUP($A7,'DMG Tables'!$P$2:$P$35,'DMG Tables'!$O$2:$O$35)*ATI$1*LOOKUP(ATI$1,'DMG Tables'!$G$2:$G$7,'DMG Tables'!$H$2:$H$7)</f>
        <v>2163600</v>
      </c>
      <c r="ATJ7" s="1">
        <f>LOOKUP($A7,'DMG Tables'!$P$2:$P$35,'DMG Tables'!$O$2:$O$35)*ATJ$1*LOOKUP(ATJ$1,'DMG Tables'!$G$2:$G$7,'DMG Tables'!$H$2:$H$7)</f>
        <v>2165400</v>
      </c>
      <c r="ATK7" s="1">
        <f>LOOKUP($A7,'DMG Tables'!$P$2:$P$35,'DMG Tables'!$O$2:$O$35)*ATK$1*LOOKUP(ATK$1,'DMG Tables'!$G$2:$G$7,'DMG Tables'!$H$2:$H$7)</f>
        <v>2167200</v>
      </c>
      <c r="ATL7" s="1">
        <f>LOOKUP($A7,'DMG Tables'!$P$2:$P$35,'DMG Tables'!$O$2:$O$35)*ATL$1*LOOKUP(ATL$1,'DMG Tables'!$G$2:$G$7,'DMG Tables'!$H$2:$H$7)</f>
        <v>2169000</v>
      </c>
      <c r="ATM7" s="1">
        <f>LOOKUP($A7,'DMG Tables'!$P$2:$P$35,'DMG Tables'!$O$2:$O$35)*ATM$1*LOOKUP(ATM$1,'DMG Tables'!$G$2:$G$7,'DMG Tables'!$H$2:$H$7)</f>
        <v>2170800</v>
      </c>
      <c r="ATN7" s="1">
        <f>LOOKUP($A7,'DMG Tables'!$P$2:$P$35,'DMG Tables'!$O$2:$O$35)*ATN$1*LOOKUP(ATN$1,'DMG Tables'!$G$2:$G$7,'DMG Tables'!$H$2:$H$7)</f>
        <v>2172600</v>
      </c>
      <c r="ATO7" s="1">
        <f>LOOKUP($A7,'DMG Tables'!$P$2:$P$35,'DMG Tables'!$O$2:$O$35)*ATO$1*LOOKUP(ATO$1,'DMG Tables'!$G$2:$G$7,'DMG Tables'!$H$2:$H$7)</f>
        <v>2174400</v>
      </c>
      <c r="ATP7" s="1">
        <f>LOOKUP($A7,'DMG Tables'!$P$2:$P$35,'DMG Tables'!$O$2:$O$35)*ATP$1*LOOKUP(ATP$1,'DMG Tables'!$G$2:$G$7,'DMG Tables'!$H$2:$H$7)</f>
        <v>2176200</v>
      </c>
      <c r="ATQ7" s="1">
        <f>LOOKUP($A7,'DMG Tables'!$P$2:$P$35,'DMG Tables'!$O$2:$O$35)*ATQ$1*LOOKUP(ATQ$1,'DMG Tables'!$G$2:$G$7,'DMG Tables'!$H$2:$H$7)</f>
        <v>2178000</v>
      </c>
      <c r="ATR7" s="1">
        <f>LOOKUP($A7,'DMG Tables'!$P$2:$P$35,'DMG Tables'!$O$2:$O$35)*ATR$1*LOOKUP(ATR$1,'DMG Tables'!$G$2:$G$7,'DMG Tables'!$H$2:$H$7)</f>
        <v>2179800</v>
      </c>
      <c r="ATS7" s="1">
        <f>LOOKUP($A7,'DMG Tables'!$P$2:$P$35,'DMG Tables'!$O$2:$O$35)*ATS$1*LOOKUP(ATS$1,'DMG Tables'!$G$2:$G$7,'DMG Tables'!$H$2:$H$7)</f>
        <v>2181600</v>
      </c>
      <c r="ATT7" s="1">
        <f>LOOKUP($A7,'DMG Tables'!$P$2:$P$35,'DMG Tables'!$O$2:$O$35)*ATT$1*LOOKUP(ATT$1,'DMG Tables'!$G$2:$G$7,'DMG Tables'!$H$2:$H$7)</f>
        <v>2183400</v>
      </c>
      <c r="ATU7" s="1">
        <f>LOOKUP($A7,'DMG Tables'!$P$2:$P$35,'DMG Tables'!$O$2:$O$35)*ATU$1*LOOKUP(ATU$1,'DMG Tables'!$G$2:$G$7,'DMG Tables'!$H$2:$H$7)</f>
        <v>2185200</v>
      </c>
      <c r="ATV7" s="1">
        <f>LOOKUP($A7,'DMG Tables'!$P$2:$P$35,'DMG Tables'!$O$2:$O$35)*ATV$1*LOOKUP(ATV$1,'DMG Tables'!$G$2:$G$7,'DMG Tables'!$H$2:$H$7)</f>
        <v>2187000</v>
      </c>
      <c r="ATW7" s="1">
        <f>LOOKUP($A7,'DMG Tables'!$P$2:$P$35,'DMG Tables'!$O$2:$O$35)*ATW$1*LOOKUP(ATW$1,'DMG Tables'!$G$2:$G$7,'DMG Tables'!$H$2:$H$7)</f>
        <v>2188800</v>
      </c>
      <c r="ATX7" s="1">
        <f>LOOKUP($A7,'DMG Tables'!$P$2:$P$35,'DMG Tables'!$O$2:$O$35)*ATX$1*LOOKUP(ATX$1,'DMG Tables'!$G$2:$G$7,'DMG Tables'!$H$2:$H$7)</f>
        <v>2190600</v>
      </c>
      <c r="ATY7" s="1">
        <f>LOOKUP($A7,'DMG Tables'!$P$2:$P$35,'DMG Tables'!$O$2:$O$35)*ATY$1*LOOKUP(ATY$1,'DMG Tables'!$G$2:$G$7,'DMG Tables'!$H$2:$H$7)</f>
        <v>2192400</v>
      </c>
      <c r="ATZ7" s="1">
        <f>LOOKUP($A7,'DMG Tables'!$P$2:$P$35,'DMG Tables'!$O$2:$O$35)*ATZ$1*LOOKUP(ATZ$1,'DMG Tables'!$G$2:$G$7,'DMG Tables'!$H$2:$H$7)</f>
        <v>2194200</v>
      </c>
      <c r="AUA7" s="1">
        <f>LOOKUP($A7,'DMG Tables'!$P$2:$P$35,'DMG Tables'!$O$2:$O$35)*AUA$1*LOOKUP(AUA$1,'DMG Tables'!$G$2:$G$7,'DMG Tables'!$H$2:$H$7)</f>
        <v>2196000</v>
      </c>
      <c r="AUB7" s="1">
        <f>LOOKUP($A7,'DMG Tables'!$P$2:$P$35,'DMG Tables'!$O$2:$O$35)*AUB$1*LOOKUP(AUB$1,'DMG Tables'!$G$2:$G$7,'DMG Tables'!$H$2:$H$7)</f>
        <v>2197800</v>
      </c>
      <c r="AUC7" s="1">
        <f>LOOKUP($A7,'DMG Tables'!$P$2:$P$35,'DMG Tables'!$O$2:$O$35)*AUC$1*LOOKUP(AUC$1,'DMG Tables'!$G$2:$G$7,'DMG Tables'!$H$2:$H$7)</f>
        <v>2199600</v>
      </c>
      <c r="AUD7" s="1">
        <f>LOOKUP($A7,'DMG Tables'!$P$2:$P$35,'DMG Tables'!$O$2:$O$35)*AUD$1*LOOKUP(AUD$1,'DMG Tables'!$G$2:$G$7,'DMG Tables'!$H$2:$H$7)</f>
        <v>2201400</v>
      </c>
      <c r="AUE7" s="1">
        <f>LOOKUP($A7,'DMG Tables'!$P$2:$P$35,'DMG Tables'!$O$2:$O$35)*AUE$1*LOOKUP(AUE$1,'DMG Tables'!$G$2:$G$7,'DMG Tables'!$H$2:$H$7)</f>
        <v>2203200</v>
      </c>
      <c r="AUF7" s="1">
        <f>LOOKUP($A7,'DMG Tables'!$P$2:$P$35,'DMG Tables'!$O$2:$O$35)*AUF$1*LOOKUP(AUF$1,'DMG Tables'!$G$2:$G$7,'DMG Tables'!$H$2:$H$7)</f>
        <v>2205000</v>
      </c>
      <c r="AUG7" s="1">
        <f>LOOKUP($A7,'DMG Tables'!$P$2:$P$35,'DMG Tables'!$O$2:$O$35)*AUG$1*LOOKUP(AUG$1,'DMG Tables'!$G$2:$G$7,'DMG Tables'!$H$2:$H$7)</f>
        <v>2206800</v>
      </c>
      <c r="AUH7" s="1">
        <f>LOOKUP($A7,'DMG Tables'!$P$2:$P$35,'DMG Tables'!$O$2:$O$35)*AUH$1*LOOKUP(AUH$1,'DMG Tables'!$G$2:$G$7,'DMG Tables'!$H$2:$H$7)</f>
        <v>2208600</v>
      </c>
      <c r="AUI7" s="1">
        <f>LOOKUP($A7,'DMG Tables'!$P$2:$P$35,'DMG Tables'!$O$2:$O$35)*AUI$1*LOOKUP(AUI$1,'DMG Tables'!$G$2:$G$7,'DMG Tables'!$H$2:$H$7)</f>
        <v>2210400</v>
      </c>
      <c r="AUJ7" s="1">
        <f>LOOKUP($A7,'DMG Tables'!$P$2:$P$35,'DMG Tables'!$O$2:$O$35)*AUJ$1*LOOKUP(AUJ$1,'DMG Tables'!$G$2:$G$7,'DMG Tables'!$H$2:$H$7)</f>
        <v>2212200</v>
      </c>
      <c r="AUK7" s="1">
        <f>LOOKUP($A7,'DMG Tables'!$P$2:$P$35,'DMG Tables'!$O$2:$O$35)*AUK$1*LOOKUP(AUK$1,'DMG Tables'!$G$2:$G$7,'DMG Tables'!$H$2:$H$7)</f>
        <v>2214000</v>
      </c>
      <c r="AUL7" s="1">
        <f>LOOKUP($A7,'DMG Tables'!$P$2:$P$35,'DMG Tables'!$O$2:$O$35)*AUL$1*LOOKUP(AUL$1,'DMG Tables'!$G$2:$G$7,'DMG Tables'!$H$2:$H$7)</f>
        <v>2215800</v>
      </c>
      <c r="AUM7" s="1">
        <f>LOOKUP($A7,'DMG Tables'!$P$2:$P$35,'DMG Tables'!$O$2:$O$35)*AUM$1*LOOKUP(AUM$1,'DMG Tables'!$G$2:$G$7,'DMG Tables'!$H$2:$H$7)</f>
        <v>2217600</v>
      </c>
      <c r="AUN7" s="1">
        <f>LOOKUP($A7,'DMG Tables'!$P$2:$P$35,'DMG Tables'!$O$2:$O$35)*AUN$1*LOOKUP(AUN$1,'DMG Tables'!$G$2:$G$7,'DMG Tables'!$H$2:$H$7)</f>
        <v>2219400</v>
      </c>
      <c r="AUO7" s="1">
        <f>LOOKUP($A7,'DMG Tables'!$P$2:$P$35,'DMG Tables'!$O$2:$O$35)*AUO$1*LOOKUP(AUO$1,'DMG Tables'!$G$2:$G$7,'DMG Tables'!$H$2:$H$7)</f>
        <v>2221200</v>
      </c>
      <c r="AUP7" s="1">
        <f>LOOKUP($A7,'DMG Tables'!$P$2:$P$35,'DMG Tables'!$O$2:$O$35)*AUP$1*LOOKUP(AUP$1,'DMG Tables'!$G$2:$G$7,'DMG Tables'!$H$2:$H$7)</f>
        <v>2223000</v>
      </c>
      <c r="AUQ7" s="1">
        <f>LOOKUP($A7,'DMG Tables'!$P$2:$P$35,'DMG Tables'!$O$2:$O$35)*AUQ$1*LOOKUP(AUQ$1,'DMG Tables'!$G$2:$G$7,'DMG Tables'!$H$2:$H$7)</f>
        <v>2224800</v>
      </c>
      <c r="AUR7" s="1">
        <f>LOOKUP($A7,'DMG Tables'!$P$2:$P$35,'DMG Tables'!$O$2:$O$35)*AUR$1*LOOKUP(AUR$1,'DMG Tables'!$G$2:$G$7,'DMG Tables'!$H$2:$H$7)</f>
        <v>2226600</v>
      </c>
      <c r="AUS7" s="1">
        <f>LOOKUP($A7,'DMG Tables'!$P$2:$P$35,'DMG Tables'!$O$2:$O$35)*AUS$1*LOOKUP(AUS$1,'DMG Tables'!$G$2:$G$7,'DMG Tables'!$H$2:$H$7)</f>
        <v>2228400</v>
      </c>
      <c r="AUT7" s="1">
        <f>LOOKUP($A7,'DMG Tables'!$P$2:$P$35,'DMG Tables'!$O$2:$O$35)*AUT$1*LOOKUP(AUT$1,'DMG Tables'!$G$2:$G$7,'DMG Tables'!$H$2:$H$7)</f>
        <v>2230200</v>
      </c>
      <c r="AUU7" s="1">
        <f>LOOKUP($A7,'DMG Tables'!$P$2:$P$35,'DMG Tables'!$O$2:$O$35)*AUU$1*LOOKUP(AUU$1,'DMG Tables'!$G$2:$G$7,'DMG Tables'!$H$2:$H$7)</f>
        <v>2232000</v>
      </c>
      <c r="AUV7" s="1">
        <f>LOOKUP($A7,'DMG Tables'!$P$2:$P$35,'DMG Tables'!$O$2:$O$35)*AUV$1*LOOKUP(AUV$1,'DMG Tables'!$G$2:$G$7,'DMG Tables'!$H$2:$H$7)</f>
        <v>2233800</v>
      </c>
      <c r="AUW7" s="1">
        <f>LOOKUP($A7,'DMG Tables'!$P$2:$P$35,'DMG Tables'!$O$2:$O$35)*AUW$1*LOOKUP(AUW$1,'DMG Tables'!$G$2:$G$7,'DMG Tables'!$H$2:$H$7)</f>
        <v>2235600</v>
      </c>
      <c r="AUX7" s="1">
        <f>LOOKUP($A7,'DMG Tables'!$P$2:$P$35,'DMG Tables'!$O$2:$O$35)*AUX$1*LOOKUP(AUX$1,'DMG Tables'!$G$2:$G$7,'DMG Tables'!$H$2:$H$7)</f>
        <v>2237400</v>
      </c>
      <c r="AUY7" s="1">
        <f>LOOKUP($A7,'DMG Tables'!$P$2:$P$35,'DMG Tables'!$O$2:$O$35)*AUY$1*LOOKUP(AUY$1,'DMG Tables'!$G$2:$G$7,'DMG Tables'!$H$2:$H$7)</f>
        <v>2239200</v>
      </c>
      <c r="AUZ7" s="1">
        <f>LOOKUP($A7,'DMG Tables'!$P$2:$P$35,'DMG Tables'!$O$2:$O$35)*AUZ$1*LOOKUP(AUZ$1,'DMG Tables'!$G$2:$G$7,'DMG Tables'!$H$2:$H$7)</f>
        <v>2241000</v>
      </c>
      <c r="AVA7" s="1">
        <f>LOOKUP($A7,'DMG Tables'!$P$2:$P$35,'DMG Tables'!$O$2:$O$35)*AVA$1*LOOKUP(AVA$1,'DMG Tables'!$G$2:$G$7,'DMG Tables'!$H$2:$H$7)</f>
        <v>2242800</v>
      </c>
      <c r="AVB7" s="1">
        <f>LOOKUP($A7,'DMG Tables'!$P$2:$P$35,'DMG Tables'!$O$2:$O$35)*AVB$1*LOOKUP(AVB$1,'DMG Tables'!$G$2:$G$7,'DMG Tables'!$H$2:$H$7)</f>
        <v>2244600</v>
      </c>
      <c r="AVC7" s="1">
        <f>LOOKUP($A7,'DMG Tables'!$P$2:$P$35,'DMG Tables'!$O$2:$O$35)*AVC$1*LOOKUP(AVC$1,'DMG Tables'!$G$2:$G$7,'DMG Tables'!$H$2:$H$7)</f>
        <v>2246400</v>
      </c>
      <c r="AVD7" s="1">
        <f>LOOKUP($A7,'DMG Tables'!$P$2:$P$35,'DMG Tables'!$O$2:$O$35)*AVD$1*LOOKUP(AVD$1,'DMG Tables'!$G$2:$G$7,'DMG Tables'!$H$2:$H$7)</f>
        <v>2248200</v>
      </c>
      <c r="AVE7" s="1">
        <f>LOOKUP($A7,'DMG Tables'!$P$2:$P$35,'DMG Tables'!$O$2:$O$35)*AVE$1*LOOKUP(AVE$1,'DMG Tables'!$G$2:$G$7,'DMG Tables'!$H$2:$H$7)</f>
        <v>2250000</v>
      </c>
      <c r="AVF7" s="1">
        <f>LOOKUP($A7,'DMG Tables'!$P$2:$P$35,'DMG Tables'!$O$2:$O$35)*AVF$1*LOOKUP(AVF$1,'DMG Tables'!$G$2:$G$7,'DMG Tables'!$H$2:$H$7)</f>
        <v>2251800</v>
      </c>
      <c r="AVG7" s="1">
        <f>LOOKUP($A7,'DMG Tables'!$P$2:$P$35,'DMG Tables'!$O$2:$O$35)*AVG$1*LOOKUP(AVG$1,'DMG Tables'!$G$2:$G$7,'DMG Tables'!$H$2:$H$7)</f>
        <v>2253600</v>
      </c>
      <c r="AVH7" s="1">
        <f>LOOKUP($A7,'DMG Tables'!$P$2:$P$35,'DMG Tables'!$O$2:$O$35)*AVH$1*LOOKUP(AVH$1,'DMG Tables'!$G$2:$G$7,'DMG Tables'!$H$2:$H$7)</f>
        <v>2255400</v>
      </c>
      <c r="AVI7" s="1">
        <f>LOOKUP($A7,'DMG Tables'!$P$2:$P$35,'DMG Tables'!$O$2:$O$35)*AVI$1*LOOKUP(AVI$1,'DMG Tables'!$G$2:$G$7,'DMG Tables'!$H$2:$H$7)</f>
        <v>2257200</v>
      </c>
      <c r="AVJ7" s="1">
        <f>LOOKUP($A7,'DMG Tables'!$P$2:$P$35,'DMG Tables'!$O$2:$O$35)*AVJ$1*LOOKUP(AVJ$1,'DMG Tables'!$G$2:$G$7,'DMG Tables'!$H$2:$H$7)</f>
        <v>2259000</v>
      </c>
      <c r="AVK7" s="1">
        <f>LOOKUP($A7,'DMG Tables'!$P$2:$P$35,'DMG Tables'!$O$2:$O$35)*AVK$1*LOOKUP(AVK$1,'DMG Tables'!$G$2:$G$7,'DMG Tables'!$H$2:$H$7)</f>
        <v>2260800</v>
      </c>
      <c r="AVL7" s="1">
        <f>LOOKUP($A7,'DMG Tables'!$P$2:$P$35,'DMG Tables'!$O$2:$O$35)*AVL$1*LOOKUP(AVL$1,'DMG Tables'!$G$2:$G$7,'DMG Tables'!$H$2:$H$7)</f>
        <v>2262600</v>
      </c>
      <c r="AVM7" s="1">
        <f>LOOKUP($A7,'DMG Tables'!$P$2:$P$35,'DMG Tables'!$O$2:$O$35)*AVM$1*LOOKUP(AVM$1,'DMG Tables'!$G$2:$G$7,'DMG Tables'!$H$2:$H$7)</f>
        <v>2264400</v>
      </c>
      <c r="AVN7" s="1">
        <f>LOOKUP($A7,'DMG Tables'!$P$2:$P$35,'DMG Tables'!$O$2:$O$35)*AVN$1*LOOKUP(AVN$1,'DMG Tables'!$G$2:$G$7,'DMG Tables'!$H$2:$H$7)</f>
        <v>2266200</v>
      </c>
      <c r="AVO7" s="1">
        <f>LOOKUP($A7,'DMG Tables'!$P$2:$P$35,'DMG Tables'!$O$2:$O$35)*AVO$1*LOOKUP(AVO$1,'DMG Tables'!$G$2:$G$7,'DMG Tables'!$H$2:$H$7)</f>
        <v>2268000</v>
      </c>
      <c r="AVP7" s="1">
        <f>LOOKUP($A7,'DMG Tables'!$P$2:$P$35,'DMG Tables'!$O$2:$O$35)*AVP$1*LOOKUP(AVP$1,'DMG Tables'!$G$2:$G$7,'DMG Tables'!$H$2:$H$7)</f>
        <v>2269800</v>
      </c>
      <c r="AVQ7" s="1">
        <f>LOOKUP($A7,'DMG Tables'!$P$2:$P$35,'DMG Tables'!$O$2:$O$35)*AVQ$1*LOOKUP(AVQ$1,'DMG Tables'!$G$2:$G$7,'DMG Tables'!$H$2:$H$7)</f>
        <v>2271600</v>
      </c>
      <c r="AVR7" s="1">
        <f>LOOKUP($A7,'DMG Tables'!$P$2:$P$35,'DMG Tables'!$O$2:$O$35)*AVR$1*LOOKUP(AVR$1,'DMG Tables'!$G$2:$G$7,'DMG Tables'!$H$2:$H$7)</f>
        <v>2273400</v>
      </c>
      <c r="AVS7" s="1">
        <f>LOOKUP($A7,'DMG Tables'!$P$2:$P$35,'DMG Tables'!$O$2:$O$35)*AVS$1*LOOKUP(AVS$1,'DMG Tables'!$G$2:$G$7,'DMG Tables'!$H$2:$H$7)</f>
        <v>2275200</v>
      </c>
      <c r="AVT7" s="1">
        <f>LOOKUP($A7,'DMG Tables'!$P$2:$P$35,'DMG Tables'!$O$2:$O$35)*AVT$1*LOOKUP(AVT$1,'DMG Tables'!$G$2:$G$7,'DMG Tables'!$H$2:$H$7)</f>
        <v>2277000</v>
      </c>
      <c r="AVU7" s="1">
        <f>LOOKUP($A7,'DMG Tables'!$P$2:$P$35,'DMG Tables'!$O$2:$O$35)*AVU$1*LOOKUP(AVU$1,'DMG Tables'!$G$2:$G$7,'DMG Tables'!$H$2:$H$7)</f>
        <v>2278800</v>
      </c>
      <c r="AVV7" s="1">
        <f>LOOKUP($A7,'DMG Tables'!$P$2:$P$35,'DMG Tables'!$O$2:$O$35)*AVV$1*LOOKUP(AVV$1,'DMG Tables'!$G$2:$G$7,'DMG Tables'!$H$2:$H$7)</f>
        <v>2280600</v>
      </c>
      <c r="AVW7" s="1">
        <f>LOOKUP($A7,'DMG Tables'!$P$2:$P$35,'DMG Tables'!$O$2:$O$35)*AVW$1*LOOKUP(AVW$1,'DMG Tables'!$G$2:$G$7,'DMG Tables'!$H$2:$H$7)</f>
        <v>2282400</v>
      </c>
      <c r="AVX7" s="1">
        <f>LOOKUP($A7,'DMG Tables'!$P$2:$P$35,'DMG Tables'!$O$2:$O$35)*AVX$1*LOOKUP(AVX$1,'DMG Tables'!$G$2:$G$7,'DMG Tables'!$H$2:$H$7)</f>
        <v>2284200</v>
      </c>
      <c r="AVY7" s="1">
        <f>LOOKUP($A7,'DMG Tables'!$P$2:$P$35,'DMG Tables'!$O$2:$O$35)*AVY$1*LOOKUP(AVY$1,'DMG Tables'!$G$2:$G$7,'DMG Tables'!$H$2:$H$7)</f>
        <v>2286000</v>
      </c>
      <c r="AVZ7" s="1">
        <f>LOOKUP($A7,'DMG Tables'!$P$2:$P$35,'DMG Tables'!$O$2:$O$35)*AVZ$1*LOOKUP(AVZ$1,'DMG Tables'!$G$2:$G$7,'DMG Tables'!$H$2:$H$7)</f>
        <v>2287800</v>
      </c>
      <c r="AWA7" s="1">
        <f>LOOKUP($A7,'DMG Tables'!$P$2:$P$35,'DMG Tables'!$O$2:$O$35)*AWA$1*LOOKUP(AWA$1,'DMG Tables'!$G$2:$G$7,'DMG Tables'!$H$2:$H$7)</f>
        <v>2289600</v>
      </c>
      <c r="AWB7" s="1">
        <f>LOOKUP($A7,'DMG Tables'!$P$2:$P$35,'DMG Tables'!$O$2:$O$35)*AWB$1*LOOKUP(AWB$1,'DMG Tables'!$G$2:$G$7,'DMG Tables'!$H$2:$H$7)</f>
        <v>2291400</v>
      </c>
      <c r="AWC7" s="1">
        <f>LOOKUP($A7,'DMG Tables'!$P$2:$P$35,'DMG Tables'!$O$2:$O$35)*AWC$1*LOOKUP(AWC$1,'DMG Tables'!$G$2:$G$7,'DMG Tables'!$H$2:$H$7)</f>
        <v>2293200</v>
      </c>
      <c r="AWD7" s="1">
        <f>LOOKUP($A7,'DMG Tables'!$P$2:$P$35,'DMG Tables'!$O$2:$O$35)*AWD$1*LOOKUP(AWD$1,'DMG Tables'!$G$2:$G$7,'DMG Tables'!$H$2:$H$7)</f>
        <v>2295000</v>
      </c>
      <c r="AWE7" s="1">
        <f>LOOKUP($A7,'DMG Tables'!$P$2:$P$35,'DMG Tables'!$O$2:$O$35)*AWE$1*LOOKUP(AWE$1,'DMG Tables'!$G$2:$G$7,'DMG Tables'!$H$2:$H$7)</f>
        <v>2296800</v>
      </c>
      <c r="AWF7" s="1">
        <f>LOOKUP($A7,'DMG Tables'!$P$2:$P$35,'DMG Tables'!$O$2:$O$35)*AWF$1*LOOKUP(AWF$1,'DMG Tables'!$G$2:$G$7,'DMG Tables'!$H$2:$H$7)</f>
        <v>2298600</v>
      </c>
      <c r="AWG7" s="1">
        <f>LOOKUP($A7,'DMG Tables'!$P$2:$P$35,'DMG Tables'!$O$2:$O$35)*AWG$1*LOOKUP(AWG$1,'DMG Tables'!$G$2:$G$7,'DMG Tables'!$H$2:$H$7)</f>
        <v>2300400</v>
      </c>
      <c r="AWH7" s="1">
        <f>LOOKUP($A7,'DMG Tables'!$P$2:$P$35,'DMG Tables'!$O$2:$O$35)*AWH$1*LOOKUP(AWH$1,'DMG Tables'!$G$2:$G$7,'DMG Tables'!$H$2:$H$7)</f>
        <v>2302200</v>
      </c>
      <c r="AWI7" s="1">
        <f>LOOKUP($A7,'DMG Tables'!$P$2:$P$35,'DMG Tables'!$O$2:$O$35)*AWI$1*LOOKUP(AWI$1,'DMG Tables'!$G$2:$G$7,'DMG Tables'!$H$2:$H$7)</f>
        <v>2304000</v>
      </c>
      <c r="AWJ7" s="1">
        <f>LOOKUP($A7,'DMG Tables'!$P$2:$P$35,'DMG Tables'!$O$2:$O$35)*AWJ$1*LOOKUP(AWJ$1,'DMG Tables'!$G$2:$G$7,'DMG Tables'!$H$2:$H$7)</f>
        <v>2305800</v>
      </c>
      <c r="AWK7" s="1">
        <f>LOOKUP($A7,'DMG Tables'!$P$2:$P$35,'DMG Tables'!$O$2:$O$35)*AWK$1*LOOKUP(AWK$1,'DMG Tables'!$G$2:$G$7,'DMG Tables'!$H$2:$H$7)</f>
        <v>2307600</v>
      </c>
      <c r="AWL7" s="1">
        <f>LOOKUP($A7,'DMG Tables'!$P$2:$P$35,'DMG Tables'!$O$2:$O$35)*AWL$1*LOOKUP(AWL$1,'DMG Tables'!$G$2:$G$7,'DMG Tables'!$H$2:$H$7)</f>
        <v>2309400</v>
      </c>
      <c r="AWM7" s="1">
        <f>LOOKUP($A7,'DMG Tables'!$P$2:$P$35,'DMG Tables'!$O$2:$O$35)*AWM$1*LOOKUP(AWM$1,'DMG Tables'!$G$2:$G$7,'DMG Tables'!$H$2:$H$7)</f>
        <v>2311200</v>
      </c>
      <c r="AWN7" s="1">
        <f>LOOKUP($A7,'DMG Tables'!$P$2:$P$35,'DMG Tables'!$O$2:$O$35)*AWN$1*LOOKUP(AWN$1,'DMG Tables'!$G$2:$G$7,'DMG Tables'!$H$2:$H$7)</f>
        <v>2313000</v>
      </c>
      <c r="AWO7" s="1">
        <f>LOOKUP($A7,'DMG Tables'!$P$2:$P$35,'DMG Tables'!$O$2:$O$35)*AWO$1*LOOKUP(AWO$1,'DMG Tables'!$G$2:$G$7,'DMG Tables'!$H$2:$H$7)</f>
        <v>2314800</v>
      </c>
      <c r="AWP7" s="1">
        <f>LOOKUP($A7,'DMG Tables'!$P$2:$P$35,'DMG Tables'!$O$2:$O$35)*AWP$1*LOOKUP(AWP$1,'DMG Tables'!$G$2:$G$7,'DMG Tables'!$H$2:$H$7)</f>
        <v>2316600</v>
      </c>
      <c r="AWQ7" s="1">
        <f>LOOKUP($A7,'DMG Tables'!$P$2:$P$35,'DMG Tables'!$O$2:$O$35)*AWQ$1*LOOKUP(AWQ$1,'DMG Tables'!$G$2:$G$7,'DMG Tables'!$H$2:$H$7)</f>
        <v>2318400</v>
      </c>
      <c r="AWR7" s="1">
        <f>LOOKUP($A7,'DMG Tables'!$P$2:$P$35,'DMG Tables'!$O$2:$O$35)*AWR$1*LOOKUP(AWR$1,'DMG Tables'!$G$2:$G$7,'DMG Tables'!$H$2:$H$7)</f>
        <v>2320200</v>
      </c>
      <c r="AWS7" s="1">
        <f>LOOKUP($A7,'DMG Tables'!$P$2:$P$35,'DMG Tables'!$O$2:$O$35)*AWS$1*LOOKUP(AWS$1,'DMG Tables'!$G$2:$G$7,'DMG Tables'!$H$2:$H$7)</f>
        <v>2322000</v>
      </c>
      <c r="AWT7" s="1">
        <f>LOOKUP($A7,'DMG Tables'!$P$2:$P$35,'DMG Tables'!$O$2:$O$35)*AWT$1*LOOKUP(AWT$1,'DMG Tables'!$G$2:$G$7,'DMG Tables'!$H$2:$H$7)</f>
        <v>2323800</v>
      </c>
      <c r="AWU7" s="1">
        <f>LOOKUP($A7,'DMG Tables'!$P$2:$P$35,'DMG Tables'!$O$2:$O$35)*AWU$1*LOOKUP(AWU$1,'DMG Tables'!$G$2:$G$7,'DMG Tables'!$H$2:$H$7)</f>
        <v>2325600</v>
      </c>
      <c r="AWV7" s="1">
        <f>LOOKUP($A7,'DMG Tables'!$P$2:$P$35,'DMG Tables'!$O$2:$O$35)*AWV$1*LOOKUP(AWV$1,'DMG Tables'!$G$2:$G$7,'DMG Tables'!$H$2:$H$7)</f>
        <v>2327400</v>
      </c>
      <c r="AWW7" s="1">
        <f>LOOKUP($A7,'DMG Tables'!$P$2:$P$35,'DMG Tables'!$O$2:$O$35)*AWW$1*LOOKUP(AWW$1,'DMG Tables'!$G$2:$G$7,'DMG Tables'!$H$2:$H$7)</f>
        <v>2329200</v>
      </c>
      <c r="AWX7" s="1">
        <f>LOOKUP($A7,'DMG Tables'!$P$2:$P$35,'DMG Tables'!$O$2:$O$35)*AWX$1*LOOKUP(AWX$1,'DMG Tables'!$G$2:$G$7,'DMG Tables'!$H$2:$H$7)</f>
        <v>2331000</v>
      </c>
      <c r="AWY7" s="1">
        <f>LOOKUP($A7,'DMG Tables'!$P$2:$P$35,'DMG Tables'!$O$2:$O$35)*AWY$1*LOOKUP(AWY$1,'DMG Tables'!$G$2:$G$7,'DMG Tables'!$H$2:$H$7)</f>
        <v>2332800</v>
      </c>
      <c r="AWZ7" s="1">
        <f>LOOKUP($A7,'DMG Tables'!$P$2:$P$35,'DMG Tables'!$O$2:$O$35)*AWZ$1*LOOKUP(AWZ$1,'DMG Tables'!$G$2:$G$7,'DMG Tables'!$H$2:$H$7)</f>
        <v>2334600</v>
      </c>
      <c r="AXA7" s="1">
        <f>LOOKUP($A7,'DMG Tables'!$P$2:$P$35,'DMG Tables'!$O$2:$O$35)*AXA$1*LOOKUP(AXA$1,'DMG Tables'!$G$2:$G$7,'DMG Tables'!$H$2:$H$7)</f>
        <v>2336400</v>
      </c>
      <c r="AXB7" s="1">
        <f>LOOKUP($A7,'DMG Tables'!$P$2:$P$35,'DMG Tables'!$O$2:$O$35)*AXB$1*LOOKUP(AXB$1,'DMG Tables'!$G$2:$G$7,'DMG Tables'!$H$2:$H$7)</f>
        <v>2338200</v>
      </c>
      <c r="AXC7" s="1">
        <f>LOOKUP($A7,'DMG Tables'!$P$2:$P$35,'DMG Tables'!$O$2:$O$35)*AXC$1*LOOKUP(AXC$1,'DMG Tables'!$G$2:$G$7,'DMG Tables'!$H$2:$H$7)</f>
        <v>2340000</v>
      </c>
      <c r="AXD7" s="1">
        <f>LOOKUP($A7,'DMG Tables'!$P$2:$P$35,'DMG Tables'!$O$2:$O$35)*AXD$1*LOOKUP(AXD$1,'DMG Tables'!$G$2:$G$7,'DMG Tables'!$H$2:$H$7)</f>
        <v>2341800</v>
      </c>
      <c r="AXE7" s="1">
        <f>LOOKUP($A7,'DMG Tables'!$P$2:$P$35,'DMG Tables'!$O$2:$O$35)*AXE$1*LOOKUP(AXE$1,'DMG Tables'!$G$2:$G$7,'DMG Tables'!$H$2:$H$7)</f>
        <v>2343600</v>
      </c>
      <c r="AXF7" s="1">
        <f>LOOKUP($A7,'DMG Tables'!$P$2:$P$35,'DMG Tables'!$O$2:$O$35)*AXF$1*LOOKUP(AXF$1,'DMG Tables'!$G$2:$G$7,'DMG Tables'!$H$2:$H$7)</f>
        <v>2345400</v>
      </c>
      <c r="AXG7" s="1">
        <f>LOOKUP($A7,'DMG Tables'!$P$2:$P$35,'DMG Tables'!$O$2:$O$35)*AXG$1*LOOKUP(AXG$1,'DMG Tables'!$G$2:$G$7,'DMG Tables'!$H$2:$H$7)</f>
        <v>2347200</v>
      </c>
      <c r="AXH7" s="1">
        <f>LOOKUP($A7,'DMG Tables'!$P$2:$P$35,'DMG Tables'!$O$2:$O$35)*AXH$1*LOOKUP(AXH$1,'DMG Tables'!$G$2:$G$7,'DMG Tables'!$H$2:$H$7)</f>
        <v>2349000</v>
      </c>
      <c r="AXI7" s="1">
        <f>LOOKUP($A7,'DMG Tables'!$P$2:$P$35,'DMG Tables'!$O$2:$O$35)*AXI$1*LOOKUP(AXI$1,'DMG Tables'!$G$2:$G$7,'DMG Tables'!$H$2:$H$7)</f>
        <v>2350800</v>
      </c>
      <c r="AXJ7" s="1">
        <f>LOOKUP($A7,'DMG Tables'!$P$2:$P$35,'DMG Tables'!$O$2:$O$35)*AXJ$1*LOOKUP(AXJ$1,'DMG Tables'!$G$2:$G$7,'DMG Tables'!$H$2:$H$7)</f>
        <v>2352600</v>
      </c>
      <c r="AXK7" s="1">
        <f>LOOKUP($A7,'DMG Tables'!$P$2:$P$35,'DMG Tables'!$O$2:$O$35)*AXK$1*LOOKUP(AXK$1,'DMG Tables'!$G$2:$G$7,'DMG Tables'!$H$2:$H$7)</f>
        <v>2354400</v>
      </c>
      <c r="AXL7" s="1">
        <f>LOOKUP($A7,'DMG Tables'!$P$2:$P$35,'DMG Tables'!$O$2:$O$35)*AXL$1*LOOKUP(AXL$1,'DMG Tables'!$G$2:$G$7,'DMG Tables'!$H$2:$H$7)</f>
        <v>2356200</v>
      </c>
      <c r="AXM7" s="1">
        <f>LOOKUP($A7,'DMG Tables'!$P$2:$P$35,'DMG Tables'!$O$2:$O$35)*AXM$1*LOOKUP(AXM$1,'DMG Tables'!$G$2:$G$7,'DMG Tables'!$H$2:$H$7)</f>
        <v>2358000</v>
      </c>
      <c r="AXN7" s="1">
        <f>LOOKUP($A7,'DMG Tables'!$P$2:$P$35,'DMG Tables'!$O$2:$O$35)*AXN$1*LOOKUP(AXN$1,'DMG Tables'!$G$2:$G$7,'DMG Tables'!$H$2:$H$7)</f>
        <v>2359800</v>
      </c>
      <c r="AXO7" s="1">
        <f>LOOKUP($A7,'DMG Tables'!$P$2:$P$35,'DMG Tables'!$O$2:$O$35)*AXO$1*LOOKUP(AXO$1,'DMG Tables'!$G$2:$G$7,'DMG Tables'!$H$2:$H$7)</f>
        <v>2361600</v>
      </c>
      <c r="AXP7" s="1">
        <f>LOOKUP($A7,'DMG Tables'!$P$2:$P$35,'DMG Tables'!$O$2:$O$35)*AXP$1*LOOKUP(AXP$1,'DMG Tables'!$G$2:$G$7,'DMG Tables'!$H$2:$H$7)</f>
        <v>2363400</v>
      </c>
      <c r="AXQ7" s="1">
        <f>LOOKUP($A7,'DMG Tables'!$P$2:$P$35,'DMG Tables'!$O$2:$O$35)*AXQ$1*LOOKUP(AXQ$1,'DMG Tables'!$G$2:$G$7,'DMG Tables'!$H$2:$H$7)</f>
        <v>2365200</v>
      </c>
      <c r="AXR7" s="1">
        <f>LOOKUP($A7,'DMG Tables'!$P$2:$P$35,'DMG Tables'!$O$2:$O$35)*AXR$1*LOOKUP(AXR$1,'DMG Tables'!$G$2:$G$7,'DMG Tables'!$H$2:$H$7)</f>
        <v>2367000</v>
      </c>
      <c r="AXS7" s="1">
        <f>LOOKUP($A7,'DMG Tables'!$P$2:$P$35,'DMG Tables'!$O$2:$O$35)*AXS$1*LOOKUP(AXS$1,'DMG Tables'!$G$2:$G$7,'DMG Tables'!$H$2:$H$7)</f>
        <v>2368800</v>
      </c>
      <c r="AXT7" s="1">
        <f>LOOKUP($A7,'DMG Tables'!$P$2:$P$35,'DMG Tables'!$O$2:$O$35)*AXT$1*LOOKUP(AXT$1,'DMG Tables'!$G$2:$G$7,'DMG Tables'!$H$2:$H$7)</f>
        <v>2370600</v>
      </c>
      <c r="AXU7" s="1">
        <f>LOOKUP($A7,'DMG Tables'!$P$2:$P$35,'DMG Tables'!$O$2:$O$35)*AXU$1*LOOKUP(AXU$1,'DMG Tables'!$G$2:$G$7,'DMG Tables'!$H$2:$H$7)</f>
        <v>2372400</v>
      </c>
      <c r="AXV7" s="1">
        <f>LOOKUP($A7,'DMG Tables'!$P$2:$P$35,'DMG Tables'!$O$2:$O$35)*AXV$1*LOOKUP(AXV$1,'DMG Tables'!$G$2:$G$7,'DMG Tables'!$H$2:$H$7)</f>
        <v>2374200</v>
      </c>
      <c r="AXW7" s="1">
        <f>LOOKUP($A7,'DMG Tables'!$P$2:$P$35,'DMG Tables'!$O$2:$O$35)*AXW$1*LOOKUP(AXW$1,'DMG Tables'!$G$2:$G$7,'DMG Tables'!$H$2:$H$7)</f>
        <v>2376000</v>
      </c>
      <c r="AXX7" s="1">
        <f>LOOKUP($A7,'DMG Tables'!$P$2:$P$35,'DMG Tables'!$O$2:$O$35)*AXX$1*LOOKUP(AXX$1,'DMG Tables'!$G$2:$G$7,'DMG Tables'!$H$2:$H$7)</f>
        <v>2377800</v>
      </c>
      <c r="AXY7" s="1">
        <f>LOOKUP($A7,'DMG Tables'!$P$2:$P$35,'DMG Tables'!$O$2:$O$35)*AXY$1*LOOKUP(AXY$1,'DMG Tables'!$G$2:$G$7,'DMG Tables'!$H$2:$H$7)</f>
        <v>2379600</v>
      </c>
      <c r="AXZ7" s="1">
        <f>LOOKUP($A7,'DMG Tables'!$P$2:$P$35,'DMG Tables'!$O$2:$O$35)*AXZ$1*LOOKUP(AXZ$1,'DMG Tables'!$G$2:$G$7,'DMG Tables'!$H$2:$H$7)</f>
        <v>2381400</v>
      </c>
      <c r="AYA7" s="1">
        <f>LOOKUP($A7,'DMG Tables'!$P$2:$P$35,'DMG Tables'!$O$2:$O$35)*AYA$1*LOOKUP(AYA$1,'DMG Tables'!$G$2:$G$7,'DMG Tables'!$H$2:$H$7)</f>
        <v>2383200</v>
      </c>
      <c r="AYB7" s="1">
        <f>LOOKUP($A7,'DMG Tables'!$P$2:$P$35,'DMG Tables'!$O$2:$O$35)*AYB$1*LOOKUP(AYB$1,'DMG Tables'!$G$2:$G$7,'DMG Tables'!$H$2:$H$7)</f>
        <v>2385000</v>
      </c>
      <c r="AYC7" s="1">
        <f>LOOKUP($A7,'DMG Tables'!$P$2:$P$35,'DMG Tables'!$O$2:$O$35)*AYC$1*LOOKUP(AYC$1,'DMG Tables'!$G$2:$G$7,'DMG Tables'!$H$2:$H$7)</f>
        <v>2386800</v>
      </c>
      <c r="AYD7" s="1">
        <f>LOOKUP($A7,'DMG Tables'!$P$2:$P$35,'DMG Tables'!$O$2:$O$35)*AYD$1*LOOKUP(AYD$1,'DMG Tables'!$G$2:$G$7,'DMG Tables'!$H$2:$H$7)</f>
        <v>2388600</v>
      </c>
      <c r="AYE7" s="1">
        <f>LOOKUP($A7,'DMG Tables'!$P$2:$P$35,'DMG Tables'!$O$2:$O$35)*AYE$1*LOOKUP(AYE$1,'DMG Tables'!$G$2:$G$7,'DMG Tables'!$H$2:$H$7)</f>
        <v>2390400</v>
      </c>
      <c r="AYF7" s="1">
        <f>LOOKUP($A7,'DMG Tables'!$P$2:$P$35,'DMG Tables'!$O$2:$O$35)*AYF$1*LOOKUP(AYF$1,'DMG Tables'!$G$2:$G$7,'DMG Tables'!$H$2:$H$7)</f>
        <v>2392200</v>
      </c>
      <c r="AYG7" s="1">
        <f>LOOKUP($A7,'DMG Tables'!$P$2:$P$35,'DMG Tables'!$O$2:$O$35)*AYG$1*LOOKUP(AYG$1,'DMG Tables'!$G$2:$G$7,'DMG Tables'!$H$2:$H$7)</f>
        <v>2394000</v>
      </c>
      <c r="AYH7" s="1">
        <f>LOOKUP($A7,'DMG Tables'!$P$2:$P$35,'DMG Tables'!$O$2:$O$35)*AYH$1*LOOKUP(AYH$1,'DMG Tables'!$G$2:$G$7,'DMG Tables'!$H$2:$H$7)</f>
        <v>2395800</v>
      </c>
      <c r="AYI7" s="1">
        <f>LOOKUP($A7,'DMG Tables'!$P$2:$P$35,'DMG Tables'!$O$2:$O$35)*AYI$1*LOOKUP(AYI$1,'DMG Tables'!$G$2:$G$7,'DMG Tables'!$H$2:$H$7)</f>
        <v>2397600</v>
      </c>
      <c r="AYJ7" s="1">
        <f>LOOKUP($A7,'DMG Tables'!$P$2:$P$35,'DMG Tables'!$O$2:$O$35)*AYJ$1*LOOKUP(AYJ$1,'DMG Tables'!$G$2:$G$7,'DMG Tables'!$H$2:$H$7)</f>
        <v>2399400</v>
      </c>
      <c r="AYK7" s="1">
        <f>LOOKUP($A7,'DMG Tables'!$P$2:$P$35,'DMG Tables'!$O$2:$O$35)*AYK$1*LOOKUP(AYK$1,'DMG Tables'!$G$2:$G$7,'DMG Tables'!$H$2:$H$7)</f>
        <v>2401200</v>
      </c>
      <c r="AYL7" s="1">
        <f>LOOKUP($A7,'DMG Tables'!$P$2:$P$35,'DMG Tables'!$O$2:$O$35)*AYL$1*LOOKUP(AYL$1,'DMG Tables'!$G$2:$G$7,'DMG Tables'!$H$2:$H$7)</f>
        <v>2403000</v>
      </c>
      <c r="AYM7" s="1">
        <f>LOOKUP($A7,'DMG Tables'!$P$2:$P$35,'DMG Tables'!$O$2:$O$35)*AYM$1*LOOKUP(AYM$1,'DMG Tables'!$G$2:$G$7,'DMG Tables'!$H$2:$H$7)</f>
        <v>2404800</v>
      </c>
      <c r="AYN7" s="1">
        <f>LOOKUP($A7,'DMG Tables'!$P$2:$P$35,'DMG Tables'!$O$2:$O$35)*AYN$1*LOOKUP(AYN$1,'DMG Tables'!$G$2:$G$7,'DMG Tables'!$H$2:$H$7)</f>
        <v>2406600</v>
      </c>
      <c r="AYO7" s="1">
        <f>LOOKUP($A7,'DMG Tables'!$P$2:$P$35,'DMG Tables'!$O$2:$O$35)*AYO$1*LOOKUP(AYO$1,'DMG Tables'!$G$2:$G$7,'DMG Tables'!$H$2:$H$7)</f>
        <v>2408400</v>
      </c>
      <c r="AYP7" s="1">
        <f>LOOKUP($A7,'DMG Tables'!$P$2:$P$35,'DMG Tables'!$O$2:$O$35)*AYP$1*LOOKUP(AYP$1,'DMG Tables'!$G$2:$G$7,'DMG Tables'!$H$2:$H$7)</f>
        <v>2410200</v>
      </c>
      <c r="AYQ7" s="1">
        <f>LOOKUP($A7,'DMG Tables'!$P$2:$P$35,'DMG Tables'!$O$2:$O$35)*AYQ$1*LOOKUP(AYQ$1,'DMG Tables'!$G$2:$G$7,'DMG Tables'!$H$2:$H$7)</f>
        <v>2412000</v>
      </c>
      <c r="AYR7" s="1">
        <f>LOOKUP($A7,'DMG Tables'!$P$2:$P$35,'DMG Tables'!$O$2:$O$35)*AYR$1*LOOKUP(AYR$1,'DMG Tables'!$G$2:$G$7,'DMG Tables'!$H$2:$H$7)</f>
        <v>2413800</v>
      </c>
      <c r="AYS7" s="1">
        <f>LOOKUP($A7,'DMG Tables'!$P$2:$P$35,'DMG Tables'!$O$2:$O$35)*AYS$1*LOOKUP(AYS$1,'DMG Tables'!$G$2:$G$7,'DMG Tables'!$H$2:$H$7)</f>
        <v>2415600</v>
      </c>
      <c r="AYT7" s="1">
        <f>LOOKUP($A7,'DMG Tables'!$P$2:$P$35,'DMG Tables'!$O$2:$O$35)*AYT$1*LOOKUP(AYT$1,'DMG Tables'!$G$2:$G$7,'DMG Tables'!$H$2:$H$7)</f>
        <v>2417400</v>
      </c>
      <c r="AYU7" s="1">
        <f>LOOKUP($A7,'DMG Tables'!$P$2:$P$35,'DMG Tables'!$O$2:$O$35)*AYU$1*LOOKUP(AYU$1,'DMG Tables'!$G$2:$G$7,'DMG Tables'!$H$2:$H$7)</f>
        <v>2419200</v>
      </c>
      <c r="AYV7" s="1">
        <f>LOOKUP($A7,'DMG Tables'!$P$2:$P$35,'DMG Tables'!$O$2:$O$35)*AYV$1*LOOKUP(AYV$1,'DMG Tables'!$G$2:$G$7,'DMG Tables'!$H$2:$H$7)</f>
        <v>2421000</v>
      </c>
      <c r="AYW7" s="1">
        <f>LOOKUP($A7,'DMG Tables'!$P$2:$P$35,'DMG Tables'!$O$2:$O$35)*AYW$1*LOOKUP(AYW$1,'DMG Tables'!$G$2:$G$7,'DMG Tables'!$H$2:$H$7)</f>
        <v>2422800</v>
      </c>
      <c r="AYX7" s="1">
        <f>LOOKUP($A7,'DMG Tables'!$P$2:$P$35,'DMG Tables'!$O$2:$O$35)*AYX$1*LOOKUP(AYX$1,'DMG Tables'!$G$2:$G$7,'DMG Tables'!$H$2:$H$7)</f>
        <v>2424600</v>
      </c>
      <c r="AYY7" s="1">
        <f>LOOKUP($A7,'DMG Tables'!$P$2:$P$35,'DMG Tables'!$O$2:$O$35)*AYY$1*LOOKUP(AYY$1,'DMG Tables'!$G$2:$G$7,'DMG Tables'!$H$2:$H$7)</f>
        <v>2426400</v>
      </c>
      <c r="AYZ7" s="1">
        <f>LOOKUP($A7,'DMG Tables'!$P$2:$P$35,'DMG Tables'!$O$2:$O$35)*AYZ$1*LOOKUP(AYZ$1,'DMG Tables'!$G$2:$G$7,'DMG Tables'!$H$2:$H$7)</f>
        <v>2428200</v>
      </c>
      <c r="AZA7" s="1">
        <f>LOOKUP($A7,'DMG Tables'!$P$2:$P$35,'DMG Tables'!$O$2:$O$35)*AZA$1*LOOKUP(AZA$1,'DMG Tables'!$G$2:$G$7,'DMG Tables'!$H$2:$H$7)</f>
        <v>2430000</v>
      </c>
      <c r="AZB7" s="1">
        <f>LOOKUP($A7,'DMG Tables'!$P$2:$P$35,'DMG Tables'!$O$2:$O$35)*AZB$1*LOOKUP(AZB$1,'DMG Tables'!$G$2:$G$7,'DMG Tables'!$H$2:$H$7)</f>
        <v>2431800</v>
      </c>
      <c r="AZC7" s="1">
        <f>LOOKUP($A7,'DMG Tables'!$P$2:$P$35,'DMG Tables'!$O$2:$O$35)*AZC$1*LOOKUP(AZC$1,'DMG Tables'!$G$2:$G$7,'DMG Tables'!$H$2:$H$7)</f>
        <v>2433600</v>
      </c>
      <c r="AZD7" s="1">
        <f>LOOKUP($A7,'DMG Tables'!$P$2:$P$35,'DMG Tables'!$O$2:$O$35)*AZD$1*LOOKUP(AZD$1,'DMG Tables'!$G$2:$G$7,'DMG Tables'!$H$2:$H$7)</f>
        <v>2435400</v>
      </c>
      <c r="AZE7" s="1">
        <f>LOOKUP($A7,'DMG Tables'!$P$2:$P$35,'DMG Tables'!$O$2:$O$35)*AZE$1*LOOKUP(AZE$1,'DMG Tables'!$G$2:$G$7,'DMG Tables'!$H$2:$H$7)</f>
        <v>2437200</v>
      </c>
      <c r="AZF7" s="1">
        <f>LOOKUP($A7,'DMG Tables'!$P$2:$P$35,'DMG Tables'!$O$2:$O$35)*AZF$1*LOOKUP(AZF$1,'DMG Tables'!$G$2:$G$7,'DMG Tables'!$H$2:$H$7)</f>
        <v>2439000</v>
      </c>
      <c r="AZG7" s="1">
        <f>LOOKUP($A7,'DMG Tables'!$P$2:$P$35,'DMG Tables'!$O$2:$O$35)*AZG$1*LOOKUP(AZG$1,'DMG Tables'!$G$2:$G$7,'DMG Tables'!$H$2:$H$7)</f>
        <v>2440800</v>
      </c>
      <c r="AZH7" s="1">
        <f>LOOKUP($A7,'DMG Tables'!$P$2:$P$35,'DMG Tables'!$O$2:$O$35)*AZH$1*LOOKUP(AZH$1,'DMG Tables'!$G$2:$G$7,'DMG Tables'!$H$2:$H$7)</f>
        <v>2442600</v>
      </c>
      <c r="AZI7" s="1">
        <f>LOOKUP($A7,'DMG Tables'!$P$2:$P$35,'DMG Tables'!$O$2:$O$35)*AZI$1*LOOKUP(AZI$1,'DMG Tables'!$G$2:$G$7,'DMG Tables'!$H$2:$H$7)</f>
        <v>2444400</v>
      </c>
      <c r="AZJ7" s="1">
        <f>LOOKUP($A7,'DMG Tables'!$P$2:$P$35,'DMG Tables'!$O$2:$O$35)*AZJ$1*LOOKUP(AZJ$1,'DMG Tables'!$G$2:$G$7,'DMG Tables'!$H$2:$H$7)</f>
        <v>2446200</v>
      </c>
      <c r="AZK7" s="1">
        <f>LOOKUP($A7,'DMG Tables'!$P$2:$P$35,'DMG Tables'!$O$2:$O$35)*AZK$1*LOOKUP(AZK$1,'DMG Tables'!$G$2:$G$7,'DMG Tables'!$H$2:$H$7)</f>
        <v>2448000</v>
      </c>
      <c r="AZL7" s="1">
        <f>LOOKUP($A7,'DMG Tables'!$P$2:$P$35,'DMG Tables'!$O$2:$O$35)*AZL$1*LOOKUP(AZL$1,'DMG Tables'!$G$2:$G$7,'DMG Tables'!$H$2:$H$7)</f>
        <v>2449800</v>
      </c>
      <c r="AZM7" s="1">
        <f>LOOKUP($A7,'DMG Tables'!$P$2:$P$35,'DMG Tables'!$O$2:$O$35)*AZM$1*LOOKUP(AZM$1,'DMG Tables'!$G$2:$G$7,'DMG Tables'!$H$2:$H$7)</f>
        <v>2451600</v>
      </c>
      <c r="AZN7" s="1">
        <f>LOOKUP($A7,'DMG Tables'!$P$2:$P$35,'DMG Tables'!$O$2:$O$35)*AZN$1*LOOKUP(AZN$1,'DMG Tables'!$G$2:$G$7,'DMG Tables'!$H$2:$H$7)</f>
        <v>2453400</v>
      </c>
      <c r="AZO7" s="1">
        <f>LOOKUP($A7,'DMG Tables'!$P$2:$P$35,'DMG Tables'!$O$2:$O$35)*AZO$1*LOOKUP(AZO$1,'DMG Tables'!$G$2:$G$7,'DMG Tables'!$H$2:$H$7)</f>
        <v>2455200</v>
      </c>
      <c r="AZP7" s="1">
        <f>LOOKUP($A7,'DMG Tables'!$P$2:$P$35,'DMG Tables'!$O$2:$O$35)*AZP$1*LOOKUP(AZP$1,'DMG Tables'!$G$2:$G$7,'DMG Tables'!$H$2:$H$7)</f>
        <v>2457000</v>
      </c>
      <c r="AZQ7" s="1">
        <f>LOOKUP($A7,'DMG Tables'!$P$2:$P$35,'DMG Tables'!$O$2:$O$35)*AZQ$1*LOOKUP(AZQ$1,'DMG Tables'!$G$2:$G$7,'DMG Tables'!$H$2:$H$7)</f>
        <v>2458800</v>
      </c>
      <c r="AZR7" s="1">
        <f>LOOKUP($A7,'DMG Tables'!$P$2:$P$35,'DMG Tables'!$O$2:$O$35)*AZR$1*LOOKUP(AZR$1,'DMG Tables'!$G$2:$G$7,'DMG Tables'!$H$2:$H$7)</f>
        <v>2460600</v>
      </c>
      <c r="AZS7" s="1">
        <f>LOOKUP($A7,'DMG Tables'!$P$2:$P$35,'DMG Tables'!$O$2:$O$35)*AZS$1*LOOKUP(AZS$1,'DMG Tables'!$G$2:$G$7,'DMG Tables'!$H$2:$H$7)</f>
        <v>2462400</v>
      </c>
      <c r="AZT7" s="1">
        <f>LOOKUP($A7,'DMG Tables'!$P$2:$P$35,'DMG Tables'!$O$2:$O$35)*AZT$1*LOOKUP(AZT$1,'DMG Tables'!$G$2:$G$7,'DMG Tables'!$H$2:$H$7)</f>
        <v>2464200</v>
      </c>
      <c r="AZU7" s="1">
        <f>LOOKUP($A7,'DMG Tables'!$P$2:$P$35,'DMG Tables'!$O$2:$O$35)*AZU$1*LOOKUP(AZU$1,'DMG Tables'!$G$2:$G$7,'DMG Tables'!$H$2:$H$7)</f>
        <v>2466000</v>
      </c>
      <c r="AZV7" s="1">
        <f>LOOKUP($A7,'DMG Tables'!$P$2:$P$35,'DMG Tables'!$O$2:$O$35)*AZV$1*LOOKUP(AZV$1,'DMG Tables'!$G$2:$G$7,'DMG Tables'!$H$2:$H$7)</f>
        <v>2467800</v>
      </c>
      <c r="AZW7" s="1">
        <f>LOOKUP($A7,'DMG Tables'!$P$2:$P$35,'DMG Tables'!$O$2:$O$35)*AZW$1*LOOKUP(AZW$1,'DMG Tables'!$G$2:$G$7,'DMG Tables'!$H$2:$H$7)</f>
        <v>2469600</v>
      </c>
      <c r="AZX7" s="1">
        <f>LOOKUP($A7,'DMG Tables'!$P$2:$P$35,'DMG Tables'!$O$2:$O$35)*AZX$1*LOOKUP(AZX$1,'DMG Tables'!$G$2:$G$7,'DMG Tables'!$H$2:$H$7)</f>
        <v>2471400</v>
      </c>
      <c r="AZY7" s="1">
        <f>LOOKUP($A7,'DMG Tables'!$P$2:$P$35,'DMG Tables'!$O$2:$O$35)*AZY$1*LOOKUP(AZY$1,'DMG Tables'!$G$2:$G$7,'DMG Tables'!$H$2:$H$7)</f>
        <v>2473200</v>
      </c>
      <c r="AZZ7" s="1">
        <f>LOOKUP($A7,'DMG Tables'!$P$2:$P$35,'DMG Tables'!$O$2:$O$35)*AZZ$1*LOOKUP(AZZ$1,'DMG Tables'!$G$2:$G$7,'DMG Tables'!$H$2:$H$7)</f>
        <v>2475000</v>
      </c>
      <c r="BAA7" s="1">
        <f>LOOKUP($A7,'DMG Tables'!$P$2:$P$35,'DMG Tables'!$O$2:$O$35)*BAA$1*LOOKUP(BAA$1,'DMG Tables'!$G$2:$G$7,'DMG Tables'!$H$2:$H$7)</f>
        <v>2476800</v>
      </c>
      <c r="BAB7" s="1">
        <f>LOOKUP($A7,'DMG Tables'!$P$2:$P$35,'DMG Tables'!$O$2:$O$35)*BAB$1*LOOKUP(BAB$1,'DMG Tables'!$G$2:$G$7,'DMG Tables'!$H$2:$H$7)</f>
        <v>2478600</v>
      </c>
      <c r="BAC7" s="1">
        <f>LOOKUP($A7,'DMG Tables'!$P$2:$P$35,'DMG Tables'!$O$2:$O$35)*BAC$1*LOOKUP(BAC$1,'DMG Tables'!$G$2:$G$7,'DMG Tables'!$H$2:$H$7)</f>
        <v>2480400</v>
      </c>
      <c r="BAD7" s="1">
        <f>LOOKUP($A7,'DMG Tables'!$P$2:$P$35,'DMG Tables'!$O$2:$O$35)*BAD$1*LOOKUP(BAD$1,'DMG Tables'!$G$2:$G$7,'DMG Tables'!$H$2:$H$7)</f>
        <v>2482200</v>
      </c>
      <c r="BAE7" s="1">
        <f>LOOKUP($A7,'DMG Tables'!$P$2:$P$35,'DMG Tables'!$O$2:$O$35)*BAE$1*LOOKUP(BAE$1,'DMG Tables'!$G$2:$G$7,'DMG Tables'!$H$2:$H$7)</f>
        <v>2484000</v>
      </c>
      <c r="BAF7" s="1">
        <f>LOOKUP($A7,'DMG Tables'!$P$2:$P$35,'DMG Tables'!$O$2:$O$35)*BAF$1*LOOKUP(BAF$1,'DMG Tables'!$G$2:$G$7,'DMG Tables'!$H$2:$H$7)</f>
        <v>2485800</v>
      </c>
      <c r="BAG7" s="1">
        <f>LOOKUP($A7,'DMG Tables'!$P$2:$P$35,'DMG Tables'!$O$2:$O$35)*BAG$1*LOOKUP(BAG$1,'DMG Tables'!$G$2:$G$7,'DMG Tables'!$H$2:$H$7)</f>
        <v>2487600</v>
      </c>
      <c r="BAH7" s="1">
        <f>LOOKUP($A7,'DMG Tables'!$P$2:$P$35,'DMG Tables'!$O$2:$O$35)*BAH$1*LOOKUP(BAH$1,'DMG Tables'!$G$2:$G$7,'DMG Tables'!$H$2:$H$7)</f>
        <v>2489400</v>
      </c>
      <c r="BAI7" s="1">
        <f>LOOKUP($A7,'DMG Tables'!$P$2:$P$35,'DMG Tables'!$O$2:$O$35)*BAI$1*LOOKUP(BAI$1,'DMG Tables'!$G$2:$G$7,'DMG Tables'!$H$2:$H$7)</f>
        <v>2491200</v>
      </c>
      <c r="BAJ7" s="1">
        <f>LOOKUP($A7,'DMG Tables'!$P$2:$P$35,'DMG Tables'!$O$2:$O$35)*BAJ$1*LOOKUP(BAJ$1,'DMG Tables'!$G$2:$G$7,'DMG Tables'!$H$2:$H$7)</f>
        <v>2493000</v>
      </c>
      <c r="BAK7" s="1">
        <f>LOOKUP($A7,'DMG Tables'!$P$2:$P$35,'DMG Tables'!$O$2:$O$35)*BAK$1*LOOKUP(BAK$1,'DMG Tables'!$G$2:$G$7,'DMG Tables'!$H$2:$H$7)</f>
        <v>2494800</v>
      </c>
      <c r="BAL7" s="1">
        <f>LOOKUP($A7,'DMG Tables'!$P$2:$P$35,'DMG Tables'!$O$2:$O$35)*BAL$1*LOOKUP(BAL$1,'DMG Tables'!$G$2:$G$7,'DMG Tables'!$H$2:$H$7)</f>
        <v>2496600</v>
      </c>
      <c r="BAM7" s="1">
        <f>LOOKUP($A7,'DMG Tables'!$P$2:$P$35,'DMG Tables'!$O$2:$O$35)*BAM$1*LOOKUP(BAM$1,'DMG Tables'!$G$2:$G$7,'DMG Tables'!$H$2:$H$7)</f>
        <v>2498400</v>
      </c>
      <c r="BAN7" s="1">
        <f>LOOKUP($A7,'DMG Tables'!$P$2:$P$35,'DMG Tables'!$O$2:$O$35)*BAN$1*LOOKUP(BAN$1,'DMG Tables'!$G$2:$G$7,'DMG Tables'!$H$2:$H$7)</f>
        <v>2500200</v>
      </c>
      <c r="BAO7" s="1">
        <f>LOOKUP($A7,'DMG Tables'!$P$2:$P$35,'DMG Tables'!$O$2:$O$35)*BAO$1*LOOKUP(BAO$1,'DMG Tables'!$G$2:$G$7,'DMG Tables'!$H$2:$H$7)</f>
        <v>2502000</v>
      </c>
      <c r="BAP7" s="1">
        <f>LOOKUP($A7,'DMG Tables'!$P$2:$P$35,'DMG Tables'!$O$2:$O$35)*BAP$1*LOOKUP(BAP$1,'DMG Tables'!$G$2:$G$7,'DMG Tables'!$H$2:$H$7)</f>
        <v>2503800</v>
      </c>
      <c r="BAQ7" s="1">
        <f>LOOKUP($A7,'DMG Tables'!$P$2:$P$35,'DMG Tables'!$O$2:$O$35)*BAQ$1*LOOKUP(BAQ$1,'DMG Tables'!$G$2:$G$7,'DMG Tables'!$H$2:$H$7)</f>
        <v>2505600</v>
      </c>
      <c r="BAR7" s="1">
        <f>LOOKUP($A7,'DMG Tables'!$P$2:$P$35,'DMG Tables'!$O$2:$O$35)*BAR$1*LOOKUP(BAR$1,'DMG Tables'!$G$2:$G$7,'DMG Tables'!$H$2:$H$7)</f>
        <v>2507400</v>
      </c>
      <c r="BAS7" s="1">
        <f>LOOKUP($A7,'DMG Tables'!$P$2:$P$35,'DMG Tables'!$O$2:$O$35)*BAS$1*LOOKUP(BAS$1,'DMG Tables'!$G$2:$G$7,'DMG Tables'!$H$2:$H$7)</f>
        <v>2509200</v>
      </c>
      <c r="BAT7" s="1">
        <f>LOOKUP($A7,'DMG Tables'!$P$2:$P$35,'DMG Tables'!$O$2:$O$35)*BAT$1*LOOKUP(BAT$1,'DMG Tables'!$G$2:$G$7,'DMG Tables'!$H$2:$H$7)</f>
        <v>2511000</v>
      </c>
      <c r="BAU7" s="1">
        <f>LOOKUP($A7,'DMG Tables'!$P$2:$P$35,'DMG Tables'!$O$2:$O$35)*BAU$1*LOOKUP(BAU$1,'DMG Tables'!$G$2:$G$7,'DMG Tables'!$H$2:$H$7)</f>
        <v>2512800</v>
      </c>
      <c r="BAV7" s="1">
        <f>LOOKUP($A7,'DMG Tables'!$P$2:$P$35,'DMG Tables'!$O$2:$O$35)*BAV$1*LOOKUP(BAV$1,'DMG Tables'!$G$2:$G$7,'DMG Tables'!$H$2:$H$7)</f>
        <v>2514600</v>
      </c>
      <c r="BAW7" s="1">
        <f>LOOKUP($A7,'DMG Tables'!$P$2:$P$35,'DMG Tables'!$O$2:$O$35)*BAW$1*LOOKUP(BAW$1,'DMG Tables'!$G$2:$G$7,'DMG Tables'!$H$2:$H$7)</f>
        <v>2516400</v>
      </c>
      <c r="BAX7" s="1">
        <f>LOOKUP($A7,'DMG Tables'!$P$2:$P$35,'DMG Tables'!$O$2:$O$35)*BAX$1*LOOKUP(BAX$1,'DMG Tables'!$G$2:$G$7,'DMG Tables'!$H$2:$H$7)</f>
        <v>2518200</v>
      </c>
      <c r="BAY7" s="1">
        <f>LOOKUP($A7,'DMG Tables'!$P$2:$P$35,'DMG Tables'!$O$2:$O$35)*BAY$1*LOOKUP(BAY$1,'DMG Tables'!$G$2:$G$7,'DMG Tables'!$H$2:$H$7)</f>
        <v>2520000</v>
      </c>
      <c r="BAZ7" s="1">
        <f>LOOKUP($A7,'DMG Tables'!$P$2:$P$35,'DMG Tables'!$O$2:$O$35)*BAZ$1*LOOKUP(BAZ$1,'DMG Tables'!$G$2:$G$7,'DMG Tables'!$H$2:$H$7)</f>
        <v>2521800</v>
      </c>
      <c r="BBA7" s="1">
        <f>LOOKUP($A7,'DMG Tables'!$P$2:$P$35,'DMG Tables'!$O$2:$O$35)*BBA$1*LOOKUP(BBA$1,'DMG Tables'!$G$2:$G$7,'DMG Tables'!$H$2:$H$7)</f>
        <v>2523600</v>
      </c>
      <c r="BBB7" s="1">
        <f>LOOKUP($A7,'DMG Tables'!$P$2:$P$35,'DMG Tables'!$O$2:$O$35)*BBB$1*LOOKUP(BBB$1,'DMG Tables'!$G$2:$G$7,'DMG Tables'!$H$2:$H$7)</f>
        <v>2525400</v>
      </c>
      <c r="BBC7" s="1">
        <f>LOOKUP($A7,'DMG Tables'!$P$2:$P$35,'DMG Tables'!$O$2:$O$35)*BBC$1*LOOKUP(BBC$1,'DMG Tables'!$G$2:$G$7,'DMG Tables'!$H$2:$H$7)</f>
        <v>2527200</v>
      </c>
      <c r="BBD7" s="1">
        <f>LOOKUP($A7,'DMG Tables'!$P$2:$P$35,'DMG Tables'!$O$2:$O$35)*BBD$1*LOOKUP(BBD$1,'DMG Tables'!$G$2:$G$7,'DMG Tables'!$H$2:$H$7)</f>
        <v>2529000</v>
      </c>
      <c r="BBE7" s="1">
        <f>LOOKUP($A7,'DMG Tables'!$P$2:$P$35,'DMG Tables'!$O$2:$O$35)*BBE$1*LOOKUP(BBE$1,'DMG Tables'!$G$2:$G$7,'DMG Tables'!$H$2:$H$7)</f>
        <v>2530800</v>
      </c>
      <c r="BBF7" s="1">
        <f>LOOKUP($A7,'DMG Tables'!$P$2:$P$35,'DMG Tables'!$O$2:$O$35)*BBF$1*LOOKUP(BBF$1,'DMG Tables'!$G$2:$G$7,'DMG Tables'!$H$2:$H$7)</f>
        <v>2532600</v>
      </c>
      <c r="BBG7" s="1">
        <f>LOOKUP($A7,'DMG Tables'!$P$2:$P$35,'DMG Tables'!$O$2:$O$35)*BBG$1*LOOKUP(BBG$1,'DMG Tables'!$G$2:$G$7,'DMG Tables'!$H$2:$H$7)</f>
        <v>2534400</v>
      </c>
      <c r="BBH7" s="1">
        <f>LOOKUP($A7,'DMG Tables'!$P$2:$P$35,'DMG Tables'!$O$2:$O$35)*BBH$1*LOOKUP(BBH$1,'DMG Tables'!$G$2:$G$7,'DMG Tables'!$H$2:$H$7)</f>
        <v>2536200</v>
      </c>
      <c r="BBI7" s="1">
        <f>LOOKUP($A7,'DMG Tables'!$P$2:$P$35,'DMG Tables'!$O$2:$O$35)*BBI$1*LOOKUP(BBI$1,'DMG Tables'!$G$2:$G$7,'DMG Tables'!$H$2:$H$7)</f>
        <v>2538000</v>
      </c>
      <c r="BBJ7" s="1">
        <f>LOOKUP($A7,'DMG Tables'!$P$2:$P$35,'DMG Tables'!$O$2:$O$35)*BBJ$1*LOOKUP(BBJ$1,'DMG Tables'!$G$2:$G$7,'DMG Tables'!$H$2:$H$7)</f>
        <v>2539800</v>
      </c>
      <c r="BBK7" s="1">
        <f>LOOKUP($A7,'DMG Tables'!$P$2:$P$35,'DMG Tables'!$O$2:$O$35)*BBK$1*LOOKUP(BBK$1,'DMG Tables'!$G$2:$G$7,'DMG Tables'!$H$2:$H$7)</f>
        <v>2541600</v>
      </c>
      <c r="BBL7" s="1">
        <f>LOOKUP($A7,'DMG Tables'!$P$2:$P$35,'DMG Tables'!$O$2:$O$35)*BBL$1*LOOKUP(BBL$1,'DMG Tables'!$G$2:$G$7,'DMG Tables'!$H$2:$H$7)</f>
        <v>2543400</v>
      </c>
      <c r="BBM7" s="1">
        <f>LOOKUP($A7,'DMG Tables'!$P$2:$P$35,'DMG Tables'!$O$2:$O$35)*BBM$1*LOOKUP(BBM$1,'DMG Tables'!$G$2:$G$7,'DMG Tables'!$H$2:$H$7)</f>
        <v>2545200</v>
      </c>
      <c r="BBN7" s="1">
        <f>LOOKUP($A7,'DMG Tables'!$P$2:$P$35,'DMG Tables'!$O$2:$O$35)*BBN$1*LOOKUP(BBN$1,'DMG Tables'!$G$2:$G$7,'DMG Tables'!$H$2:$H$7)</f>
        <v>2547000</v>
      </c>
      <c r="BBO7" s="1">
        <f>LOOKUP($A7,'DMG Tables'!$P$2:$P$35,'DMG Tables'!$O$2:$O$35)*BBO$1*LOOKUP(BBO$1,'DMG Tables'!$G$2:$G$7,'DMG Tables'!$H$2:$H$7)</f>
        <v>2548800</v>
      </c>
      <c r="BBP7" s="1">
        <f>LOOKUP($A7,'DMG Tables'!$P$2:$P$35,'DMG Tables'!$O$2:$O$35)*BBP$1*LOOKUP(BBP$1,'DMG Tables'!$G$2:$G$7,'DMG Tables'!$H$2:$H$7)</f>
        <v>2550600</v>
      </c>
      <c r="BBQ7" s="1">
        <f>LOOKUP($A7,'DMG Tables'!$P$2:$P$35,'DMG Tables'!$O$2:$O$35)*BBQ$1*LOOKUP(BBQ$1,'DMG Tables'!$G$2:$G$7,'DMG Tables'!$H$2:$H$7)</f>
        <v>2552400</v>
      </c>
      <c r="BBR7" s="1">
        <f>LOOKUP($A7,'DMG Tables'!$P$2:$P$35,'DMG Tables'!$O$2:$O$35)*BBR$1*LOOKUP(BBR$1,'DMG Tables'!$G$2:$G$7,'DMG Tables'!$H$2:$H$7)</f>
        <v>2554200</v>
      </c>
      <c r="BBS7" s="1">
        <f>LOOKUP($A7,'DMG Tables'!$P$2:$P$35,'DMG Tables'!$O$2:$O$35)*BBS$1*LOOKUP(BBS$1,'DMG Tables'!$G$2:$G$7,'DMG Tables'!$H$2:$H$7)</f>
        <v>2556000</v>
      </c>
      <c r="BBT7" s="1">
        <f>LOOKUP($A7,'DMG Tables'!$P$2:$P$35,'DMG Tables'!$O$2:$O$35)*BBT$1*LOOKUP(BBT$1,'DMG Tables'!$G$2:$G$7,'DMG Tables'!$H$2:$H$7)</f>
        <v>2557800</v>
      </c>
      <c r="BBU7" s="1">
        <f>LOOKUP($A7,'DMG Tables'!$P$2:$P$35,'DMG Tables'!$O$2:$O$35)*BBU$1*LOOKUP(BBU$1,'DMG Tables'!$G$2:$G$7,'DMG Tables'!$H$2:$H$7)</f>
        <v>2559600</v>
      </c>
      <c r="BBV7" s="1">
        <f>LOOKUP($A7,'DMG Tables'!$P$2:$P$35,'DMG Tables'!$O$2:$O$35)*BBV$1*LOOKUP(BBV$1,'DMG Tables'!$G$2:$G$7,'DMG Tables'!$H$2:$H$7)</f>
        <v>2561400</v>
      </c>
      <c r="BBW7" s="1">
        <f>LOOKUP($A7,'DMG Tables'!$P$2:$P$35,'DMG Tables'!$O$2:$O$35)*BBW$1*LOOKUP(BBW$1,'DMG Tables'!$G$2:$G$7,'DMG Tables'!$H$2:$H$7)</f>
        <v>2563200</v>
      </c>
      <c r="BBX7" s="1">
        <f>LOOKUP($A7,'DMG Tables'!$P$2:$P$35,'DMG Tables'!$O$2:$O$35)*BBX$1*LOOKUP(BBX$1,'DMG Tables'!$G$2:$G$7,'DMG Tables'!$H$2:$H$7)</f>
        <v>2565000</v>
      </c>
      <c r="BBY7" s="1">
        <f>LOOKUP($A7,'DMG Tables'!$P$2:$P$35,'DMG Tables'!$O$2:$O$35)*BBY$1*LOOKUP(BBY$1,'DMG Tables'!$G$2:$G$7,'DMG Tables'!$H$2:$H$7)</f>
        <v>2566800</v>
      </c>
      <c r="BBZ7" s="1">
        <f>LOOKUP($A7,'DMG Tables'!$P$2:$P$35,'DMG Tables'!$O$2:$O$35)*BBZ$1*LOOKUP(BBZ$1,'DMG Tables'!$G$2:$G$7,'DMG Tables'!$H$2:$H$7)</f>
        <v>2568600</v>
      </c>
      <c r="BCA7" s="1">
        <f>LOOKUP($A7,'DMG Tables'!$P$2:$P$35,'DMG Tables'!$O$2:$O$35)*BCA$1*LOOKUP(BCA$1,'DMG Tables'!$G$2:$G$7,'DMG Tables'!$H$2:$H$7)</f>
        <v>2570400</v>
      </c>
      <c r="BCB7" s="1">
        <f>LOOKUP($A7,'DMG Tables'!$P$2:$P$35,'DMG Tables'!$O$2:$O$35)*BCB$1*LOOKUP(BCB$1,'DMG Tables'!$G$2:$G$7,'DMG Tables'!$H$2:$H$7)</f>
        <v>2572200</v>
      </c>
      <c r="BCC7" s="1">
        <f>LOOKUP($A7,'DMG Tables'!$P$2:$P$35,'DMG Tables'!$O$2:$O$35)*BCC$1*LOOKUP(BCC$1,'DMG Tables'!$G$2:$G$7,'DMG Tables'!$H$2:$H$7)</f>
        <v>2574000</v>
      </c>
      <c r="BCD7" s="1">
        <f>LOOKUP($A7,'DMG Tables'!$P$2:$P$35,'DMG Tables'!$O$2:$O$35)*BCD$1*LOOKUP(BCD$1,'DMG Tables'!$G$2:$G$7,'DMG Tables'!$H$2:$H$7)</f>
        <v>2575800</v>
      </c>
      <c r="BCE7" s="1">
        <f>LOOKUP($A7,'DMG Tables'!$P$2:$P$35,'DMG Tables'!$O$2:$O$35)*BCE$1*LOOKUP(BCE$1,'DMG Tables'!$G$2:$G$7,'DMG Tables'!$H$2:$H$7)</f>
        <v>2577600</v>
      </c>
      <c r="BCF7" s="1">
        <f>LOOKUP($A7,'DMG Tables'!$P$2:$P$35,'DMG Tables'!$O$2:$O$35)*BCF$1*LOOKUP(BCF$1,'DMG Tables'!$G$2:$G$7,'DMG Tables'!$H$2:$H$7)</f>
        <v>2579400</v>
      </c>
      <c r="BCG7" s="1">
        <f>LOOKUP($A7,'DMG Tables'!$P$2:$P$35,'DMG Tables'!$O$2:$O$35)*BCG$1*LOOKUP(BCG$1,'DMG Tables'!$G$2:$G$7,'DMG Tables'!$H$2:$H$7)</f>
        <v>2581200</v>
      </c>
      <c r="BCH7" s="1">
        <f>LOOKUP($A7,'DMG Tables'!$P$2:$P$35,'DMG Tables'!$O$2:$O$35)*BCH$1*LOOKUP(BCH$1,'DMG Tables'!$G$2:$G$7,'DMG Tables'!$H$2:$H$7)</f>
        <v>2583000</v>
      </c>
      <c r="BCI7" s="1">
        <f>LOOKUP($A7,'DMG Tables'!$P$2:$P$35,'DMG Tables'!$O$2:$O$35)*BCI$1*LOOKUP(BCI$1,'DMG Tables'!$G$2:$G$7,'DMG Tables'!$H$2:$H$7)</f>
        <v>2584800</v>
      </c>
      <c r="BCJ7" s="1">
        <f>LOOKUP($A7,'DMG Tables'!$P$2:$P$35,'DMG Tables'!$O$2:$O$35)*BCJ$1*LOOKUP(BCJ$1,'DMG Tables'!$G$2:$G$7,'DMG Tables'!$H$2:$H$7)</f>
        <v>2586600</v>
      </c>
      <c r="BCK7" s="1">
        <f>LOOKUP($A7,'DMG Tables'!$P$2:$P$35,'DMG Tables'!$O$2:$O$35)*BCK$1*LOOKUP(BCK$1,'DMG Tables'!$G$2:$G$7,'DMG Tables'!$H$2:$H$7)</f>
        <v>2588400</v>
      </c>
      <c r="BCL7" s="1">
        <f>LOOKUP($A7,'DMG Tables'!$P$2:$P$35,'DMG Tables'!$O$2:$O$35)*BCL$1*LOOKUP(BCL$1,'DMG Tables'!$G$2:$G$7,'DMG Tables'!$H$2:$H$7)</f>
        <v>2590200</v>
      </c>
      <c r="BCM7" s="1">
        <f>LOOKUP($A7,'DMG Tables'!$P$2:$P$35,'DMG Tables'!$O$2:$O$35)*BCM$1*LOOKUP(BCM$1,'DMG Tables'!$G$2:$G$7,'DMG Tables'!$H$2:$H$7)</f>
        <v>2592000</v>
      </c>
      <c r="BCN7" s="1">
        <f>LOOKUP($A7,'DMG Tables'!$P$2:$P$35,'DMG Tables'!$O$2:$O$35)*BCN$1*LOOKUP(BCN$1,'DMG Tables'!$G$2:$G$7,'DMG Tables'!$H$2:$H$7)</f>
        <v>2593800</v>
      </c>
      <c r="BCO7" s="1">
        <f>LOOKUP($A7,'DMG Tables'!$P$2:$P$35,'DMG Tables'!$O$2:$O$35)*BCO$1*LOOKUP(BCO$1,'DMG Tables'!$G$2:$G$7,'DMG Tables'!$H$2:$H$7)</f>
        <v>2595600</v>
      </c>
      <c r="BCP7" s="1">
        <f>LOOKUP($A7,'DMG Tables'!$P$2:$P$35,'DMG Tables'!$O$2:$O$35)*BCP$1*LOOKUP(BCP$1,'DMG Tables'!$G$2:$G$7,'DMG Tables'!$H$2:$H$7)</f>
        <v>2597400</v>
      </c>
      <c r="BCQ7" s="1">
        <f>LOOKUP($A7,'DMG Tables'!$P$2:$P$35,'DMG Tables'!$O$2:$O$35)*BCQ$1*LOOKUP(BCQ$1,'DMG Tables'!$G$2:$G$7,'DMG Tables'!$H$2:$H$7)</f>
        <v>2599200</v>
      </c>
      <c r="BCR7" s="1">
        <f>LOOKUP($A7,'DMG Tables'!$P$2:$P$35,'DMG Tables'!$O$2:$O$35)*BCR$1*LOOKUP(BCR$1,'DMG Tables'!$G$2:$G$7,'DMG Tables'!$H$2:$H$7)</f>
        <v>2601000</v>
      </c>
      <c r="BCS7" s="1">
        <f>LOOKUP($A7,'DMG Tables'!$P$2:$P$35,'DMG Tables'!$O$2:$O$35)*BCS$1*LOOKUP(BCS$1,'DMG Tables'!$G$2:$G$7,'DMG Tables'!$H$2:$H$7)</f>
        <v>2602800</v>
      </c>
      <c r="BCT7" s="1">
        <f>LOOKUP($A7,'DMG Tables'!$P$2:$P$35,'DMG Tables'!$O$2:$O$35)*BCT$1*LOOKUP(BCT$1,'DMG Tables'!$G$2:$G$7,'DMG Tables'!$H$2:$H$7)</f>
        <v>2604600</v>
      </c>
      <c r="BCU7" s="1">
        <f>LOOKUP($A7,'DMG Tables'!$P$2:$P$35,'DMG Tables'!$O$2:$O$35)*BCU$1*LOOKUP(BCU$1,'DMG Tables'!$G$2:$G$7,'DMG Tables'!$H$2:$H$7)</f>
        <v>2606400</v>
      </c>
      <c r="BCV7" s="1">
        <f>LOOKUP($A7,'DMG Tables'!$P$2:$P$35,'DMG Tables'!$O$2:$O$35)*BCV$1*LOOKUP(BCV$1,'DMG Tables'!$G$2:$G$7,'DMG Tables'!$H$2:$H$7)</f>
        <v>2608200</v>
      </c>
      <c r="BCW7" s="1">
        <f>LOOKUP($A7,'DMG Tables'!$P$2:$P$35,'DMG Tables'!$O$2:$O$35)*BCW$1*LOOKUP(BCW$1,'DMG Tables'!$G$2:$G$7,'DMG Tables'!$H$2:$H$7)</f>
        <v>2610000</v>
      </c>
      <c r="BCX7" s="1">
        <f>LOOKUP($A7,'DMG Tables'!$P$2:$P$35,'DMG Tables'!$O$2:$O$35)*BCX$1*LOOKUP(BCX$1,'DMG Tables'!$G$2:$G$7,'DMG Tables'!$H$2:$H$7)</f>
        <v>2611800</v>
      </c>
      <c r="BCY7" s="1">
        <f>LOOKUP($A7,'DMG Tables'!$P$2:$P$35,'DMG Tables'!$O$2:$O$35)*BCY$1*LOOKUP(BCY$1,'DMG Tables'!$G$2:$G$7,'DMG Tables'!$H$2:$H$7)</f>
        <v>2613600</v>
      </c>
      <c r="BCZ7" s="1">
        <f>LOOKUP($A7,'DMG Tables'!$P$2:$P$35,'DMG Tables'!$O$2:$O$35)*BCZ$1*LOOKUP(BCZ$1,'DMG Tables'!$G$2:$G$7,'DMG Tables'!$H$2:$H$7)</f>
        <v>2615400</v>
      </c>
      <c r="BDA7" s="1">
        <f>LOOKUP($A7,'DMG Tables'!$P$2:$P$35,'DMG Tables'!$O$2:$O$35)*BDA$1*LOOKUP(BDA$1,'DMG Tables'!$G$2:$G$7,'DMG Tables'!$H$2:$H$7)</f>
        <v>2617200</v>
      </c>
      <c r="BDB7" s="1">
        <f>LOOKUP($A7,'DMG Tables'!$P$2:$P$35,'DMG Tables'!$O$2:$O$35)*BDB$1*LOOKUP(BDB$1,'DMG Tables'!$G$2:$G$7,'DMG Tables'!$H$2:$H$7)</f>
        <v>2619000</v>
      </c>
      <c r="BDC7" s="1">
        <f>LOOKUP($A7,'DMG Tables'!$P$2:$P$35,'DMG Tables'!$O$2:$O$35)*BDC$1*LOOKUP(BDC$1,'DMG Tables'!$G$2:$G$7,'DMG Tables'!$H$2:$H$7)</f>
        <v>2620800</v>
      </c>
      <c r="BDD7" s="1">
        <f>LOOKUP($A7,'DMG Tables'!$P$2:$P$35,'DMG Tables'!$O$2:$O$35)*BDD$1*LOOKUP(BDD$1,'DMG Tables'!$G$2:$G$7,'DMG Tables'!$H$2:$H$7)</f>
        <v>2622600</v>
      </c>
      <c r="BDE7" s="1">
        <f>LOOKUP($A7,'DMG Tables'!$P$2:$P$35,'DMG Tables'!$O$2:$O$35)*BDE$1*LOOKUP(BDE$1,'DMG Tables'!$G$2:$G$7,'DMG Tables'!$H$2:$H$7)</f>
        <v>2624400</v>
      </c>
      <c r="BDF7" s="1">
        <f>LOOKUP($A7,'DMG Tables'!$P$2:$P$35,'DMG Tables'!$O$2:$O$35)*BDF$1*LOOKUP(BDF$1,'DMG Tables'!$G$2:$G$7,'DMG Tables'!$H$2:$H$7)</f>
        <v>2626200</v>
      </c>
      <c r="BDG7" s="1">
        <f>LOOKUP($A7,'DMG Tables'!$P$2:$P$35,'DMG Tables'!$O$2:$O$35)*BDG$1*LOOKUP(BDG$1,'DMG Tables'!$G$2:$G$7,'DMG Tables'!$H$2:$H$7)</f>
        <v>2628000</v>
      </c>
      <c r="BDH7" s="1">
        <f>LOOKUP($A7,'DMG Tables'!$P$2:$P$35,'DMG Tables'!$O$2:$O$35)*BDH$1*LOOKUP(BDH$1,'DMG Tables'!$G$2:$G$7,'DMG Tables'!$H$2:$H$7)</f>
        <v>2629800</v>
      </c>
      <c r="BDI7" s="1">
        <f>LOOKUP($A7,'DMG Tables'!$P$2:$P$35,'DMG Tables'!$O$2:$O$35)*BDI$1*LOOKUP(BDI$1,'DMG Tables'!$G$2:$G$7,'DMG Tables'!$H$2:$H$7)</f>
        <v>2631600</v>
      </c>
      <c r="BDJ7" s="1">
        <f>LOOKUP($A7,'DMG Tables'!$P$2:$P$35,'DMG Tables'!$O$2:$O$35)*BDJ$1*LOOKUP(BDJ$1,'DMG Tables'!$G$2:$G$7,'DMG Tables'!$H$2:$H$7)</f>
        <v>2633400</v>
      </c>
      <c r="BDK7" s="1">
        <f>LOOKUP($A7,'DMG Tables'!$P$2:$P$35,'DMG Tables'!$O$2:$O$35)*BDK$1*LOOKUP(BDK$1,'DMG Tables'!$G$2:$G$7,'DMG Tables'!$H$2:$H$7)</f>
        <v>2635200</v>
      </c>
      <c r="BDL7" s="1">
        <f>LOOKUP($A7,'DMG Tables'!$P$2:$P$35,'DMG Tables'!$O$2:$O$35)*BDL$1*LOOKUP(BDL$1,'DMG Tables'!$G$2:$G$7,'DMG Tables'!$H$2:$H$7)</f>
        <v>2637000</v>
      </c>
      <c r="BDM7" s="1">
        <f>LOOKUP($A7,'DMG Tables'!$P$2:$P$35,'DMG Tables'!$O$2:$O$35)*BDM$1*LOOKUP(BDM$1,'DMG Tables'!$G$2:$G$7,'DMG Tables'!$H$2:$H$7)</f>
        <v>2638800</v>
      </c>
      <c r="BDN7" s="1">
        <f>LOOKUP($A7,'DMG Tables'!$P$2:$P$35,'DMG Tables'!$O$2:$O$35)*BDN$1*LOOKUP(BDN$1,'DMG Tables'!$G$2:$G$7,'DMG Tables'!$H$2:$H$7)</f>
        <v>2640600</v>
      </c>
      <c r="BDO7" s="1">
        <f>LOOKUP($A7,'DMG Tables'!$P$2:$P$35,'DMG Tables'!$O$2:$O$35)*BDO$1*LOOKUP(BDO$1,'DMG Tables'!$G$2:$G$7,'DMG Tables'!$H$2:$H$7)</f>
        <v>2642400</v>
      </c>
      <c r="BDP7" s="1">
        <f>LOOKUP($A7,'DMG Tables'!$P$2:$P$35,'DMG Tables'!$O$2:$O$35)*BDP$1*LOOKUP(BDP$1,'DMG Tables'!$G$2:$G$7,'DMG Tables'!$H$2:$H$7)</f>
        <v>2644200</v>
      </c>
      <c r="BDQ7" s="1">
        <f>LOOKUP($A7,'DMG Tables'!$P$2:$P$35,'DMG Tables'!$O$2:$O$35)*BDQ$1*LOOKUP(BDQ$1,'DMG Tables'!$G$2:$G$7,'DMG Tables'!$H$2:$H$7)</f>
        <v>2646000</v>
      </c>
      <c r="BDR7" s="1">
        <f>LOOKUP($A7,'DMG Tables'!$P$2:$P$35,'DMG Tables'!$O$2:$O$35)*BDR$1*LOOKUP(BDR$1,'DMG Tables'!$G$2:$G$7,'DMG Tables'!$H$2:$H$7)</f>
        <v>2647800</v>
      </c>
      <c r="BDS7" s="1">
        <f>LOOKUP($A7,'DMG Tables'!$P$2:$P$35,'DMG Tables'!$O$2:$O$35)*BDS$1*LOOKUP(BDS$1,'DMG Tables'!$G$2:$G$7,'DMG Tables'!$H$2:$H$7)</f>
        <v>2649600</v>
      </c>
      <c r="BDT7" s="1">
        <f>LOOKUP($A7,'DMG Tables'!$P$2:$P$35,'DMG Tables'!$O$2:$O$35)*BDT$1*LOOKUP(BDT$1,'DMG Tables'!$G$2:$G$7,'DMG Tables'!$H$2:$H$7)</f>
        <v>2651400</v>
      </c>
      <c r="BDU7" s="1">
        <f>LOOKUP($A7,'DMG Tables'!$P$2:$P$35,'DMG Tables'!$O$2:$O$35)*BDU$1*LOOKUP(BDU$1,'DMG Tables'!$G$2:$G$7,'DMG Tables'!$H$2:$H$7)</f>
        <v>2653200</v>
      </c>
      <c r="BDV7" s="1">
        <f>LOOKUP($A7,'DMG Tables'!$P$2:$P$35,'DMG Tables'!$O$2:$O$35)*BDV$1*LOOKUP(BDV$1,'DMG Tables'!$G$2:$G$7,'DMG Tables'!$H$2:$H$7)</f>
        <v>2655000</v>
      </c>
      <c r="BDW7" s="1">
        <f>LOOKUP($A7,'DMG Tables'!$P$2:$P$35,'DMG Tables'!$O$2:$O$35)*BDW$1*LOOKUP(BDW$1,'DMG Tables'!$G$2:$G$7,'DMG Tables'!$H$2:$H$7)</f>
        <v>2656800</v>
      </c>
      <c r="BDX7" s="1">
        <f>LOOKUP($A7,'DMG Tables'!$P$2:$P$35,'DMG Tables'!$O$2:$O$35)*BDX$1*LOOKUP(BDX$1,'DMG Tables'!$G$2:$G$7,'DMG Tables'!$H$2:$H$7)</f>
        <v>2658600</v>
      </c>
      <c r="BDY7" s="1">
        <f>LOOKUP($A7,'DMG Tables'!$P$2:$P$35,'DMG Tables'!$O$2:$O$35)*BDY$1*LOOKUP(BDY$1,'DMG Tables'!$G$2:$G$7,'DMG Tables'!$H$2:$H$7)</f>
        <v>2660400</v>
      </c>
      <c r="BDZ7" s="1">
        <f>LOOKUP($A7,'DMG Tables'!$P$2:$P$35,'DMG Tables'!$O$2:$O$35)*BDZ$1*LOOKUP(BDZ$1,'DMG Tables'!$G$2:$G$7,'DMG Tables'!$H$2:$H$7)</f>
        <v>2662200</v>
      </c>
      <c r="BEA7" s="1">
        <f>LOOKUP($A7,'DMG Tables'!$P$2:$P$35,'DMG Tables'!$O$2:$O$35)*BEA$1*LOOKUP(BEA$1,'DMG Tables'!$G$2:$G$7,'DMG Tables'!$H$2:$H$7)</f>
        <v>2664000</v>
      </c>
      <c r="BEB7" s="1">
        <f>LOOKUP($A7,'DMG Tables'!$P$2:$P$35,'DMG Tables'!$O$2:$O$35)*BEB$1*LOOKUP(BEB$1,'DMG Tables'!$G$2:$G$7,'DMG Tables'!$H$2:$H$7)</f>
        <v>2665800</v>
      </c>
      <c r="BEC7" s="1">
        <f>LOOKUP($A7,'DMG Tables'!$P$2:$P$35,'DMG Tables'!$O$2:$O$35)*BEC$1*LOOKUP(BEC$1,'DMG Tables'!$G$2:$G$7,'DMG Tables'!$H$2:$H$7)</f>
        <v>2667600</v>
      </c>
      <c r="BED7" s="1">
        <f>LOOKUP($A7,'DMG Tables'!$P$2:$P$35,'DMG Tables'!$O$2:$O$35)*BED$1*LOOKUP(BED$1,'DMG Tables'!$G$2:$G$7,'DMG Tables'!$H$2:$H$7)</f>
        <v>2669400</v>
      </c>
      <c r="BEE7" s="1">
        <f>LOOKUP($A7,'DMG Tables'!$P$2:$P$35,'DMG Tables'!$O$2:$O$35)*BEE$1*LOOKUP(BEE$1,'DMG Tables'!$G$2:$G$7,'DMG Tables'!$H$2:$H$7)</f>
        <v>2671200</v>
      </c>
      <c r="BEF7" s="1">
        <f>LOOKUP($A7,'DMG Tables'!$P$2:$P$35,'DMG Tables'!$O$2:$O$35)*BEF$1*LOOKUP(BEF$1,'DMG Tables'!$G$2:$G$7,'DMG Tables'!$H$2:$H$7)</f>
        <v>2673000</v>
      </c>
      <c r="BEG7" s="1">
        <f>LOOKUP($A7,'DMG Tables'!$P$2:$P$35,'DMG Tables'!$O$2:$O$35)*BEG$1*LOOKUP(BEG$1,'DMG Tables'!$G$2:$G$7,'DMG Tables'!$H$2:$H$7)</f>
        <v>2674800</v>
      </c>
      <c r="BEH7" s="1">
        <f>LOOKUP($A7,'DMG Tables'!$P$2:$P$35,'DMG Tables'!$O$2:$O$35)*BEH$1*LOOKUP(BEH$1,'DMG Tables'!$G$2:$G$7,'DMG Tables'!$H$2:$H$7)</f>
        <v>2676600</v>
      </c>
      <c r="BEI7" s="1">
        <f>LOOKUP($A7,'DMG Tables'!$P$2:$P$35,'DMG Tables'!$O$2:$O$35)*BEI$1*LOOKUP(BEI$1,'DMG Tables'!$G$2:$G$7,'DMG Tables'!$H$2:$H$7)</f>
        <v>2678400</v>
      </c>
      <c r="BEJ7" s="1">
        <f>LOOKUP($A7,'DMG Tables'!$P$2:$P$35,'DMG Tables'!$O$2:$O$35)*BEJ$1*LOOKUP(BEJ$1,'DMG Tables'!$G$2:$G$7,'DMG Tables'!$H$2:$H$7)</f>
        <v>2680200</v>
      </c>
      <c r="BEK7" s="1">
        <f>LOOKUP($A7,'DMG Tables'!$P$2:$P$35,'DMG Tables'!$O$2:$O$35)*BEK$1*LOOKUP(BEK$1,'DMG Tables'!$G$2:$G$7,'DMG Tables'!$H$2:$H$7)</f>
        <v>2682000</v>
      </c>
      <c r="BEL7" s="1">
        <f>LOOKUP($A7,'DMG Tables'!$P$2:$P$35,'DMG Tables'!$O$2:$O$35)*BEL$1*LOOKUP(BEL$1,'DMG Tables'!$G$2:$G$7,'DMG Tables'!$H$2:$H$7)</f>
        <v>2683800</v>
      </c>
      <c r="BEM7" s="1">
        <f>LOOKUP($A7,'DMG Tables'!$P$2:$P$35,'DMG Tables'!$O$2:$O$35)*BEM$1*LOOKUP(BEM$1,'DMG Tables'!$G$2:$G$7,'DMG Tables'!$H$2:$H$7)</f>
        <v>2685600</v>
      </c>
      <c r="BEN7" s="1">
        <f>LOOKUP($A7,'DMG Tables'!$P$2:$P$35,'DMG Tables'!$O$2:$O$35)*BEN$1*LOOKUP(BEN$1,'DMG Tables'!$G$2:$G$7,'DMG Tables'!$H$2:$H$7)</f>
        <v>2687400</v>
      </c>
      <c r="BEO7" s="1">
        <f>LOOKUP($A7,'DMG Tables'!$P$2:$P$35,'DMG Tables'!$O$2:$O$35)*BEO$1*LOOKUP(BEO$1,'DMG Tables'!$G$2:$G$7,'DMG Tables'!$H$2:$H$7)</f>
        <v>2689200</v>
      </c>
      <c r="BEP7" s="1">
        <f>LOOKUP($A7,'DMG Tables'!$P$2:$P$35,'DMG Tables'!$O$2:$O$35)*BEP$1*LOOKUP(BEP$1,'DMG Tables'!$G$2:$G$7,'DMG Tables'!$H$2:$H$7)</f>
        <v>2691000</v>
      </c>
      <c r="BEQ7" s="1">
        <f>LOOKUP($A7,'DMG Tables'!$P$2:$P$35,'DMG Tables'!$O$2:$O$35)*BEQ$1*LOOKUP(BEQ$1,'DMG Tables'!$G$2:$G$7,'DMG Tables'!$H$2:$H$7)</f>
        <v>2692800</v>
      </c>
      <c r="BER7" s="1">
        <f>LOOKUP($A7,'DMG Tables'!$P$2:$P$35,'DMG Tables'!$O$2:$O$35)*BER$1*LOOKUP(BER$1,'DMG Tables'!$G$2:$G$7,'DMG Tables'!$H$2:$H$7)</f>
        <v>2694600</v>
      </c>
      <c r="BES7" s="1">
        <f>LOOKUP($A7,'DMG Tables'!$P$2:$P$35,'DMG Tables'!$O$2:$O$35)*BES$1*LOOKUP(BES$1,'DMG Tables'!$G$2:$G$7,'DMG Tables'!$H$2:$H$7)</f>
        <v>2696400</v>
      </c>
      <c r="BET7" s="1">
        <f>LOOKUP($A7,'DMG Tables'!$P$2:$P$35,'DMG Tables'!$O$2:$O$35)*BET$1*LOOKUP(BET$1,'DMG Tables'!$G$2:$G$7,'DMG Tables'!$H$2:$H$7)</f>
        <v>2698200</v>
      </c>
      <c r="BEU7" s="1">
        <f>LOOKUP($A7,'DMG Tables'!$P$2:$P$35,'DMG Tables'!$O$2:$O$35)*BEU$1*LOOKUP(BEU$1,'DMG Tables'!$G$2:$G$7,'DMG Tables'!$H$2:$H$7)</f>
        <v>2700000</v>
      </c>
      <c r="BEV7" s="1">
        <f>LOOKUP($A7,'DMG Tables'!$P$2:$P$35,'DMG Tables'!$O$2:$O$35)*BEV$1*LOOKUP(BEV$1,'DMG Tables'!$G$2:$G$7,'DMG Tables'!$H$2:$H$7)</f>
        <v>2701800</v>
      </c>
      <c r="BEW7" s="1">
        <f>LOOKUP($A7,'DMG Tables'!$P$2:$P$35,'DMG Tables'!$O$2:$O$35)*BEW$1*LOOKUP(BEW$1,'DMG Tables'!$G$2:$G$7,'DMG Tables'!$H$2:$H$7)</f>
        <v>2703600</v>
      </c>
      <c r="BEX7" s="1">
        <f>LOOKUP($A7,'DMG Tables'!$P$2:$P$35,'DMG Tables'!$O$2:$O$35)*BEX$1*LOOKUP(BEX$1,'DMG Tables'!$G$2:$G$7,'DMG Tables'!$H$2:$H$7)</f>
        <v>2705400</v>
      </c>
      <c r="BEY7" s="1">
        <f>LOOKUP($A7,'DMG Tables'!$P$2:$P$35,'DMG Tables'!$O$2:$O$35)*BEY$1*LOOKUP(BEY$1,'DMG Tables'!$G$2:$G$7,'DMG Tables'!$H$2:$H$7)</f>
        <v>2707200</v>
      </c>
      <c r="BEZ7" s="1">
        <f>LOOKUP($A7,'DMG Tables'!$P$2:$P$35,'DMG Tables'!$O$2:$O$35)*BEZ$1*LOOKUP(BEZ$1,'DMG Tables'!$G$2:$G$7,'DMG Tables'!$H$2:$H$7)</f>
        <v>2709000</v>
      </c>
      <c r="BFA7" s="1">
        <f>LOOKUP($A7,'DMG Tables'!$P$2:$P$35,'DMG Tables'!$O$2:$O$35)*BFA$1*LOOKUP(BFA$1,'DMG Tables'!$G$2:$G$7,'DMG Tables'!$H$2:$H$7)</f>
        <v>2710800</v>
      </c>
      <c r="BFB7" s="1">
        <f>LOOKUP($A7,'DMG Tables'!$P$2:$P$35,'DMG Tables'!$O$2:$O$35)*BFB$1*LOOKUP(BFB$1,'DMG Tables'!$G$2:$G$7,'DMG Tables'!$H$2:$H$7)</f>
        <v>2712600</v>
      </c>
      <c r="BFC7" s="1">
        <f>LOOKUP($A7,'DMG Tables'!$P$2:$P$35,'DMG Tables'!$O$2:$O$35)*BFC$1*LOOKUP(BFC$1,'DMG Tables'!$G$2:$G$7,'DMG Tables'!$H$2:$H$7)</f>
        <v>2714400</v>
      </c>
      <c r="BFD7" s="1">
        <f>LOOKUP($A7,'DMG Tables'!$P$2:$P$35,'DMG Tables'!$O$2:$O$35)*BFD$1*LOOKUP(BFD$1,'DMG Tables'!$G$2:$G$7,'DMG Tables'!$H$2:$H$7)</f>
        <v>2716200</v>
      </c>
      <c r="BFE7" s="1">
        <f>LOOKUP($A7,'DMG Tables'!$P$2:$P$35,'DMG Tables'!$O$2:$O$35)*BFE$1*LOOKUP(BFE$1,'DMG Tables'!$G$2:$G$7,'DMG Tables'!$H$2:$H$7)</f>
        <v>2718000</v>
      </c>
      <c r="BFF7" s="1">
        <f>LOOKUP($A7,'DMG Tables'!$P$2:$P$35,'DMG Tables'!$O$2:$O$35)*BFF$1*LOOKUP(BFF$1,'DMG Tables'!$G$2:$G$7,'DMG Tables'!$H$2:$H$7)</f>
        <v>2719800</v>
      </c>
      <c r="BFG7" s="1">
        <f>LOOKUP($A7,'DMG Tables'!$P$2:$P$35,'DMG Tables'!$O$2:$O$35)*BFG$1*LOOKUP(BFG$1,'DMG Tables'!$G$2:$G$7,'DMG Tables'!$H$2:$H$7)</f>
        <v>2721600</v>
      </c>
      <c r="BFH7" s="1">
        <f>LOOKUP($A7,'DMG Tables'!$P$2:$P$35,'DMG Tables'!$O$2:$O$35)*BFH$1*LOOKUP(BFH$1,'DMG Tables'!$G$2:$G$7,'DMG Tables'!$H$2:$H$7)</f>
        <v>2723400</v>
      </c>
      <c r="BFI7" s="1">
        <f>LOOKUP($A7,'DMG Tables'!$P$2:$P$35,'DMG Tables'!$O$2:$O$35)*BFI$1*LOOKUP(BFI$1,'DMG Tables'!$G$2:$G$7,'DMG Tables'!$H$2:$H$7)</f>
        <v>2725200</v>
      </c>
      <c r="BFJ7" s="1">
        <f>LOOKUP($A7,'DMG Tables'!$P$2:$P$35,'DMG Tables'!$O$2:$O$35)*BFJ$1*LOOKUP(BFJ$1,'DMG Tables'!$G$2:$G$7,'DMG Tables'!$H$2:$H$7)</f>
        <v>2727000</v>
      </c>
      <c r="BFK7" s="1">
        <f>LOOKUP($A7,'DMG Tables'!$P$2:$P$35,'DMG Tables'!$O$2:$O$35)*BFK$1*LOOKUP(BFK$1,'DMG Tables'!$G$2:$G$7,'DMG Tables'!$H$2:$H$7)</f>
        <v>2728800</v>
      </c>
      <c r="BFL7" s="1">
        <f>LOOKUP($A7,'DMG Tables'!$P$2:$P$35,'DMG Tables'!$O$2:$O$35)*BFL$1*LOOKUP(BFL$1,'DMG Tables'!$G$2:$G$7,'DMG Tables'!$H$2:$H$7)</f>
        <v>2730600</v>
      </c>
      <c r="BFM7" s="1">
        <f>LOOKUP($A7,'DMG Tables'!$P$2:$P$35,'DMG Tables'!$O$2:$O$35)*BFM$1*LOOKUP(BFM$1,'DMG Tables'!$G$2:$G$7,'DMG Tables'!$H$2:$H$7)</f>
        <v>2732400</v>
      </c>
      <c r="BFN7" s="1">
        <f>LOOKUP($A7,'DMG Tables'!$P$2:$P$35,'DMG Tables'!$O$2:$O$35)*BFN$1*LOOKUP(BFN$1,'DMG Tables'!$G$2:$G$7,'DMG Tables'!$H$2:$H$7)</f>
        <v>2734200</v>
      </c>
      <c r="BFO7" s="1">
        <f>LOOKUP($A7,'DMG Tables'!$P$2:$P$35,'DMG Tables'!$O$2:$O$35)*BFO$1*LOOKUP(BFO$1,'DMG Tables'!$G$2:$G$7,'DMG Tables'!$H$2:$H$7)</f>
        <v>2736000</v>
      </c>
      <c r="BFP7" s="1">
        <f>LOOKUP($A7,'DMG Tables'!$P$2:$P$35,'DMG Tables'!$O$2:$O$35)*BFP$1*LOOKUP(BFP$1,'DMG Tables'!$G$2:$G$7,'DMG Tables'!$H$2:$H$7)</f>
        <v>2737800</v>
      </c>
      <c r="BFQ7" s="1">
        <f>LOOKUP($A7,'DMG Tables'!$P$2:$P$35,'DMG Tables'!$O$2:$O$35)*BFQ$1*LOOKUP(BFQ$1,'DMG Tables'!$G$2:$G$7,'DMG Tables'!$H$2:$H$7)</f>
        <v>2739600</v>
      </c>
      <c r="BFR7" s="1">
        <f>LOOKUP($A7,'DMG Tables'!$P$2:$P$35,'DMG Tables'!$O$2:$O$35)*BFR$1*LOOKUP(BFR$1,'DMG Tables'!$G$2:$G$7,'DMG Tables'!$H$2:$H$7)</f>
        <v>2741400</v>
      </c>
      <c r="BFS7" s="1">
        <f>LOOKUP($A7,'DMG Tables'!$P$2:$P$35,'DMG Tables'!$O$2:$O$35)*BFS$1*LOOKUP(BFS$1,'DMG Tables'!$G$2:$G$7,'DMG Tables'!$H$2:$H$7)</f>
        <v>2743200</v>
      </c>
      <c r="BFT7" s="1">
        <f>LOOKUP($A7,'DMG Tables'!$P$2:$P$35,'DMG Tables'!$O$2:$O$35)*BFT$1*LOOKUP(BFT$1,'DMG Tables'!$G$2:$G$7,'DMG Tables'!$H$2:$H$7)</f>
        <v>2745000</v>
      </c>
      <c r="BFU7" s="1">
        <f>LOOKUP($A7,'DMG Tables'!$P$2:$P$35,'DMG Tables'!$O$2:$O$35)*BFU$1*LOOKUP(BFU$1,'DMG Tables'!$G$2:$G$7,'DMG Tables'!$H$2:$H$7)</f>
        <v>2746800</v>
      </c>
      <c r="BFV7" s="1">
        <f>LOOKUP($A7,'DMG Tables'!$P$2:$P$35,'DMG Tables'!$O$2:$O$35)*BFV$1*LOOKUP(BFV$1,'DMG Tables'!$G$2:$G$7,'DMG Tables'!$H$2:$H$7)</f>
        <v>2748600</v>
      </c>
      <c r="BFW7" s="1">
        <f>LOOKUP($A7,'DMG Tables'!$P$2:$P$35,'DMG Tables'!$O$2:$O$35)*BFW$1*LOOKUP(BFW$1,'DMG Tables'!$G$2:$G$7,'DMG Tables'!$H$2:$H$7)</f>
        <v>2750400</v>
      </c>
      <c r="BFX7" s="1">
        <f>LOOKUP($A7,'DMG Tables'!$P$2:$P$35,'DMG Tables'!$O$2:$O$35)*BFX$1*LOOKUP(BFX$1,'DMG Tables'!$G$2:$G$7,'DMG Tables'!$H$2:$H$7)</f>
        <v>2752200</v>
      </c>
      <c r="BFY7" s="1">
        <f>LOOKUP($A7,'DMG Tables'!$P$2:$P$35,'DMG Tables'!$O$2:$O$35)*BFY$1*LOOKUP(BFY$1,'DMG Tables'!$G$2:$G$7,'DMG Tables'!$H$2:$H$7)</f>
        <v>2754000</v>
      </c>
      <c r="BFZ7" s="1">
        <f>LOOKUP($A7,'DMG Tables'!$P$2:$P$35,'DMG Tables'!$O$2:$O$35)*BFZ$1*LOOKUP(BFZ$1,'DMG Tables'!$G$2:$G$7,'DMG Tables'!$H$2:$H$7)</f>
        <v>2755800</v>
      </c>
      <c r="BGA7" s="1">
        <f>LOOKUP($A7,'DMG Tables'!$P$2:$P$35,'DMG Tables'!$O$2:$O$35)*BGA$1*LOOKUP(BGA$1,'DMG Tables'!$G$2:$G$7,'DMG Tables'!$H$2:$H$7)</f>
        <v>2757600</v>
      </c>
      <c r="BGB7" s="1">
        <f>LOOKUP($A7,'DMG Tables'!$P$2:$P$35,'DMG Tables'!$O$2:$O$35)*BGB$1*LOOKUP(BGB$1,'DMG Tables'!$G$2:$G$7,'DMG Tables'!$H$2:$H$7)</f>
        <v>2759400</v>
      </c>
      <c r="BGC7" s="1">
        <f>LOOKUP($A7,'DMG Tables'!$P$2:$P$35,'DMG Tables'!$O$2:$O$35)*BGC$1*LOOKUP(BGC$1,'DMG Tables'!$G$2:$G$7,'DMG Tables'!$H$2:$H$7)</f>
        <v>2761200</v>
      </c>
      <c r="BGD7" s="1">
        <f>LOOKUP($A7,'DMG Tables'!$P$2:$P$35,'DMG Tables'!$O$2:$O$35)*BGD$1*LOOKUP(BGD$1,'DMG Tables'!$G$2:$G$7,'DMG Tables'!$H$2:$H$7)</f>
        <v>2763000</v>
      </c>
      <c r="BGE7" s="1">
        <f>LOOKUP($A7,'DMG Tables'!$P$2:$P$35,'DMG Tables'!$O$2:$O$35)*BGE$1*LOOKUP(BGE$1,'DMG Tables'!$G$2:$G$7,'DMG Tables'!$H$2:$H$7)</f>
        <v>2764800</v>
      </c>
      <c r="BGF7" s="1">
        <f>LOOKUP($A7,'DMG Tables'!$P$2:$P$35,'DMG Tables'!$O$2:$O$35)*BGF$1*LOOKUP(BGF$1,'DMG Tables'!$G$2:$G$7,'DMG Tables'!$H$2:$H$7)</f>
        <v>2766600</v>
      </c>
      <c r="BGG7" s="1">
        <f>LOOKUP($A7,'DMG Tables'!$P$2:$P$35,'DMG Tables'!$O$2:$O$35)*BGG$1*LOOKUP(BGG$1,'DMG Tables'!$G$2:$G$7,'DMG Tables'!$H$2:$H$7)</f>
        <v>2768400</v>
      </c>
      <c r="BGH7" s="1">
        <f>LOOKUP($A7,'DMG Tables'!$P$2:$P$35,'DMG Tables'!$O$2:$O$35)*BGH$1*LOOKUP(BGH$1,'DMG Tables'!$G$2:$G$7,'DMG Tables'!$H$2:$H$7)</f>
        <v>2770200</v>
      </c>
      <c r="BGI7" s="1">
        <f>LOOKUP($A7,'DMG Tables'!$P$2:$P$35,'DMG Tables'!$O$2:$O$35)*BGI$1*LOOKUP(BGI$1,'DMG Tables'!$G$2:$G$7,'DMG Tables'!$H$2:$H$7)</f>
        <v>2772000</v>
      </c>
      <c r="BGJ7" s="1">
        <f>LOOKUP($A7,'DMG Tables'!$P$2:$P$35,'DMG Tables'!$O$2:$O$35)*BGJ$1*LOOKUP(BGJ$1,'DMG Tables'!$G$2:$G$7,'DMG Tables'!$H$2:$H$7)</f>
        <v>2773800</v>
      </c>
      <c r="BGK7" s="1">
        <f>LOOKUP($A7,'DMG Tables'!$P$2:$P$35,'DMG Tables'!$O$2:$O$35)*BGK$1*LOOKUP(BGK$1,'DMG Tables'!$G$2:$G$7,'DMG Tables'!$H$2:$H$7)</f>
        <v>2775600</v>
      </c>
      <c r="BGL7" s="1">
        <f>LOOKUP($A7,'DMG Tables'!$P$2:$P$35,'DMG Tables'!$O$2:$O$35)*BGL$1*LOOKUP(BGL$1,'DMG Tables'!$G$2:$G$7,'DMG Tables'!$H$2:$H$7)</f>
        <v>2777400</v>
      </c>
      <c r="BGM7" s="1">
        <f>LOOKUP($A7,'DMG Tables'!$P$2:$P$35,'DMG Tables'!$O$2:$O$35)*BGM$1*LOOKUP(BGM$1,'DMG Tables'!$G$2:$G$7,'DMG Tables'!$H$2:$H$7)</f>
        <v>2779200</v>
      </c>
      <c r="BGN7" s="1">
        <f>LOOKUP($A7,'DMG Tables'!$P$2:$P$35,'DMG Tables'!$O$2:$O$35)*BGN$1*LOOKUP(BGN$1,'DMG Tables'!$G$2:$G$7,'DMG Tables'!$H$2:$H$7)</f>
        <v>2781000</v>
      </c>
      <c r="BGO7" s="1">
        <f>LOOKUP($A7,'DMG Tables'!$P$2:$P$35,'DMG Tables'!$O$2:$O$35)*BGO$1*LOOKUP(BGO$1,'DMG Tables'!$G$2:$G$7,'DMG Tables'!$H$2:$H$7)</f>
        <v>2782800</v>
      </c>
      <c r="BGP7" s="1">
        <f>LOOKUP($A7,'DMG Tables'!$P$2:$P$35,'DMG Tables'!$O$2:$O$35)*BGP$1*LOOKUP(BGP$1,'DMG Tables'!$G$2:$G$7,'DMG Tables'!$H$2:$H$7)</f>
        <v>2784600</v>
      </c>
      <c r="BGQ7" s="1">
        <f>LOOKUP($A7,'DMG Tables'!$P$2:$P$35,'DMG Tables'!$O$2:$O$35)*BGQ$1*LOOKUP(BGQ$1,'DMG Tables'!$G$2:$G$7,'DMG Tables'!$H$2:$H$7)</f>
        <v>2786400</v>
      </c>
      <c r="BGR7" s="1">
        <f>LOOKUP($A7,'DMG Tables'!$P$2:$P$35,'DMG Tables'!$O$2:$O$35)*BGR$1*LOOKUP(BGR$1,'DMG Tables'!$G$2:$G$7,'DMG Tables'!$H$2:$H$7)</f>
        <v>2788200</v>
      </c>
      <c r="BGS7" s="1">
        <f>LOOKUP($A7,'DMG Tables'!$P$2:$P$35,'DMG Tables'!$O$2:$O$35)*BGS$1*LOOKUP(BGS$1,'DMG Tables'!$G$2:$G$7,'DMG Tables'!$H$2:$H$7)</f>
        <v>2790000</v>
      </c>
      <c r="BGT7" s="1">
        <f>LOOKUP($A7,'DMG Tables'!$P$2:$P$35,'DMG Tables'!$O$2:$O$35)*BGT$1*LOOKUP(BGT$1,'DMG Tables'!$G$2:$G$7,'DMG Tables'!$H$2:$H$7)</f>
        <v>2791800</v>
      </c>
      <c r="BGU7" s="1">
        <f>LOOKUP($A7,'DMG Tables'!$P$2:$P$35,'DMG Tables'!$O$2:$O$35)*BGU$1*LOOKUP(BGU$1,'DMG Tables'!$G$2:$G$7,'DMG Tables'!$H$2:$H$7)</f>
        <v>2793600</v>
      </c>
      <c r="BGV7" s="1">
        <f>LOOKUP($A7,'DMG Tables'!$P$2:$P$35,'DMG Tables'!$O$2:$O$35)*BGV$1*LOOKUP(BGV$1,'DMG Tables'!$G$2:$G$7,'DMG Tables'!$H$2:$H$7)</f>
        <v>2795400</v>
      </c>
      <c r="BGW7" s="1">
        <f>LOOKUP($A7,'DMG Tables'!$P$2:$P$35,'DMG Tables'!$O$2:$O$35)*BGW$1*LOOKUP(BGW$1,'DMG Tables'!$G$2:$G$7,'DMG Tables'!$H$2:$H$7)</f>
        <v>2797200</v>
      </c>
      <c r="BGX7" s="1">
        <f>LOOKUP($A7,'DMG Tables'!$P$2:$P$35,'DMG Tables'!$O$2:$O$35)*BGX$1*LOOKUP(BGX$1,'DMG Tables'!$G$2:$G$7,'DMG Tables'!$H$2:$H$7)</f>
        <v>2799000</v>
      </c>
      <c r="BGY7" s="1">
        <f>LOOKUP($A7,'DMG Tables'!$P$2:$P$35,'DMG Tables'!$O$2:$O$35)*BGY$1*LOOKUP(BGY$1,'DMG Tables'!$G$2:$G$7,'DMG Tables'!$H$2:$H$7)</f>
        <v>2800800</v>
      </c>
      <c r="BGZ7" s="1">
        <f>LOOKUP($A7,'DMG Tables'!$P$2:$P$35,'DMG Tables'!$O$2:$O$35)*BGZ$1*LOOKUP(BGZ$1,'DMG Tables'!$G$2:$G$7,'DMG Tables'!$H$2:$H$7)</f>
        <v>2802600</v>
      </c>
      <c r="BHA7" s="1">
        <f>LOOKUP($A7,'DMG Tables'!$P$2:$P$35,'DMG Tables'!$O$2:$O$35)*BHA$1*LOOKUP(BHA$1,'DMG Tables'!$G$2:$G$7,'DMG Tables'!$H$2:$H$7)</f>
        <v>2804400</v>
      </c>
      <c r="BHB7" s="1">
        <f>LOOKUP($A7,'DMG Tables'!$P$2:$P$35,'DMG Tables'!$O$2:$O$35)*BHB$1*LOOKUP(BHB$1,'DMG Tables'!$G$2:$G$7,'DMG Tables'!$H$2:$H$7)</f>
        <v>2806200</v>
      </c>
      <c r="BHC7" s="1">
        <f>LOOKUP($A7,'DMG Tables'!$P$2:$P$35,'DMG Tables'!$O$2:$O$35)*BHC$1*LOOKUP(BHC$1,'DMG Tables'!$G$2:$G$7,'DMG Tables'!$H$2:$H$7)</f>
        <v>2808000</v>
      </c>
      <c r="BHD7" s="1">
        <f>LOOKUP($A7,'DMG Tables'!$P$2:$P$35,'DMG Tables'!$O$2:$O$35)*BHD$1*LOOKUP(BHD$1,'DMG Tables'!$G$2:$G$7,'DMG Tables'!$H$2:$H$7)</f>
        <v>2809800</v>
      </c>
      <c r="BHE7" s="1">
        <f>LOOKUP($A7,'DMG Tables'!$P$2:$P$35,'DMG Tables'!$O$2:$O$35)*BHE$1*LOOKUP(BHE$1,'DMG Tables'!$G$2:$G$7,'DMG Tables'!$H$2:$H$7)</f>
        <v>2811600</v>
      </c>
      <c r="BHF7" s="1">
        <f>LOOKUP($A7,'DMG Tables'!$P$2:$P$35,'DMG Tables'!$O$2:$O$35)*BHF$1*LOOKUP(BHF$1,'DMG Tables'!$G$2:$G$7,'DMG Tables'!$H$2:$H$7)</f>
        <v>2813400</v>
      </c>
      <c r="BHG7" s="1">
        <f>LOOKUP($A7,'DMG Tables'!$P$2:$P$35,'DMG Tables'!$O$2:$O$35)*BHG$1*LOOKUP(BHG$1,'DMG Tables'!$G$2:$G$7,'DMG Tables'!$H$2:$H$7)</f>
        <v>2815200</v>
      </c>
      <c r="BHH7" s="1">
        <f>LOOKUP($A7,'DMG Tables'!$P$2:$P$35,'DMG Tables'!$O$2:$O$35)*BHH$1*LOOKUP(BHH$1,'DMG Tables'!$G$2:$G$7,'DMG Tables'!$H$2:$H$7)</f>
        <v>2817000</v>
      </c>
      <c r="BHI7" s="1">
        <f>LOOKUP($A7,'DMG Tables'!$P$2:$P$35,'DMG Tables'!$O$2:$O$35)*BHI$1*LOOKUP(BHI$1,'DMG Tables'!$G$2:$G$7,'DMG Tables'!$H$2:$H$7)</f>
        <v>2818800</v>
      </c>
      <c r="BHJ7" s="1">
        <f>LOOKUP($A7,'DMG Tables'!$P$2:$P$35,'DMG Tables'!$O$2:$O$35)*BHJ$1*LOOKUP(BHJ$1,'DMG Tables'!$G$2:$G$7,'DMG Tables'!$H$2:$H$7)</f>
        <v>2820600</v>
      </c>
      <c r="BHK7" s="1">
        <f>LOOKUP($A7,'DMG Tables'!$P$2:$P$35,'DMG Tables'!$O$2:$O$35)*BHK$1*LOOKUP(BHK$1,'DMG Tables'!$G$2:$G$7,'DMG Tables'!$H$2:$H$7)</f>
        <v>2822400</v>
      </c>
      <c r="BHL7" s="1">
        <f>LOOKUP($A7,'DMG Tables'!$P$2:$P$35,'DMG Tables'!$O$2:$O$35)*BHL$1*LOOKUP(BHL$1,'DMG Tables'!$G$2:$G$7,'DMG Tables'!$H$2:$H$7)</f>
        <v>2824200</v>
      </c>
      <c r="BHM7" s="1">
        <f>LOOKUP($A7,'DMG Tables'!$P$2:$P$35,'DMG Tables'!$O$2:$O$35)*BHM$1*LOOKUP(BHM$1,'DMG Tables'!$G$2:$G$7,'DMG Tables'!$H$2:$H$7)</f>
        <v>2826000</v>
      </c>
      <c r="BHN7" s="1">
        <f>LOOKUP($A7,'DMG Tables'!$P$2:$P$35,'DMG Tables'!$O$2:$O$35)*BHN$1*LOOKUP(BHN$1,'DMG Tables'!$G$2:$G$7,'DMG Tables'!$H$2:$H$7)</f>
        <v>2827800</v>
      </c>
      <c r="BHO7" s="1">
        <f>LOOKUP($A7,'DMG Tables'!$P$2:$P$35,'DMG Tables'!$O$2:$O$35)*BHO$1*LOOKUP(BHO$1,'DMG Tables'!$G$2:$G$7,'DMG Tables'!$H$2:$H$7)</f>
        <v>2829600</v>
      </c>
      <c r="BHP7" s="1">
        <f>LOOKUP($A7,'DMG Tables'!$P$2:$P$35,'DMG Tables'!$O$2:$O$35)*BHP$1*LOOKUP(BHP$1,'DMG Tables'!$G$2:$G$7,'DMG Tables'!$H$2:$H$7)</f>
        <v>2831400</v>
      </c>
      <c r="BHQ7" s="1">
        <f>LOOKUP($A7,'DMG Tables'!$P$2:$P$35,'DMG Tables'!$O$2:$O$35)*BHQ$1*LOOKUP(BHQ$1,'DMG Tables'!$G$2:$G$7,'DMG Tables'!$H$2:$H$7)</f>
        <v>2833200</v>
      </c>
      <c r="BHR7" s="1">
        <f>LOOKUP($A7,'DMG Tables'!$P$2:$P$35,'DMG Tables'!$O$2:$O$35)*BHR$1*LOOKUP(BHR$1,'DMG Tables'!$G$2:$G$7,'DMG Tables'!$H$2:$H$7)</f>
        <v>2835000</v>
      </c>
      <c r="BHS7" s="1">
        <f>LOOKUP($A7,'DMG Tables'!$P$2:$P$35,'DMG Tables'!$O$2:$O$35)*BHS$1*LOOKUP(BHS$1,'DMG Tables'!$G$2:$G$7,'DMG Tables'!$H$2:$H$7)</f>
        <v>2836800</v>
      </c>
      <c r="BHT7" s="1">
        <f>LOOKUP($A7,'DMG Tables'!$P$2:$P$35,'DMG Tables'!$O$2:$O$35)*BHT$1*LOOKUP(BHT$1,'DMG Tables'!$G$2:$G$7,'DMG Tables'!$H$2:$H$7)</f>
        <v>2838600</v>
      </c>
      <c r="BHU7" s="1">
        <f>LOOKUP($A7,'DMG Tables'!$P$2:$P$35,'DMG Tables'!$O$2:$O$35)*BHU$1*LOOKUP(BHU$1,'DMG Tables'!$G$2:$G$7,'DMG Tables'!$H$2:$H$7)</f>
        <v>2840400</v>
      </c>
      <c r="BHV7" s="1">
        <f>LOOKUP($A7,'DMG Tables'!$P$2:$P$35,'DMG Tables'!$O$2:$O$35)*BHV$1*LOOKUP(BHV$1,'DMG Tables'!$G$2:$G$7,'DMG Tables'!$H$2:$H$7)</f>
        <v>2842200</v>
      </c>
      <c r="BHW7" s="1">
        <f>LOOKUP($A7,'DMG Tables'!$P$2:$P$35,'DMG Tables'!$O$2:$O$35)*BHW$1*LOOKUP(BHW$1,'DMG Tables'!$G$2:$G$7,'DMG Tables'!$H$2:$H$7)</f>
        <v>2844000</v>
      </c>
      <c r="BHX7" s="1">
        <f>LOOKUP($A7,'DMG Tables'!$P$2:$P$35,'DMG Tables'!$O$2:$O$35)*BHX$1*LOOKUP(BHX$1,'DMG Tables'!$G$2:$G$7,'DMG Tables'!$H$2:$H$7)</f>
        <v>2845800</v>
      </c>
      <c r="BHY7" s="1">
        <f>LOOKUP($A7,'DMG Tables'!$P$2:$P$35,'DMG Tables'!$O$2:$O$35)*BHY$1*LOOKUP(BHY$1,'DMG Tables'!$G$2:$G$7,'DMG Tables'!$H$2:$H$7)</f>
        <v>2847600</v>
      </c>
      <c r="BHZ7" s="1">
        <f>LOOKUP($A7,'DMG Tables'!$P$2:$P$35,'DMG Tables'!$O$2:$O$35)*BHZ$1*LOOKUP(BHZ$1,'DMG Tables'!$G$2:$G$7,'DMG Tables'!$H$2:$H$7)</f>
        <v>2849400</v>
      </c>
      <c r="BIA7" s="1">
        <f>LOOKUP($A7,'DMG Tables'!$P$2:$P$35,'DMG Tables'!$O$2:$O$35)*BIA$1*LOOKUP(BIA$1,'DMG Tables'!$G$2:$G$7,'DMG Tables'!$H$2:$H$7)</f>
        <v>2851200</v>
      </c>
      <c r="BIB7" s="1">
        <f>LOOKUP($A7,'DMG Tables'!$P$2:$P$35,'DMG Tables'!$O$2:$O$35)*BIB$1*LOOKUP(BIB$1,'DMG Tables'!$G$2:$G$7,'DMG Tables'!$H$2:$H$7)</f>
        <v>2853000</v>
      </c>
      <c r="BIC7" s="1">
        <f>LOOKUP($A7,'DMG Tables'!$P$2:$P$35,'DMG Tables'!$O$2:$O$35)*BIC$1*LOOKUP(BIC$1,'DMG Tables'!$G$2:$G$7,'DMG Tables'!$H$2:$H$7)</f>
        <v>2854800</v>
      </c>
      <c r="BID7" s="1">
        <f>LOOKUP($A7,'DMG Tables'!$P$2:$P$35,'DMG Tables'!$O$2:$O$35)*BID$1*LOOKUP(BID$1,'DMG Tables'!$G$2:$G$7,'DMG Tables'!$H$2:$H$7)</f>
        <v>2856600</v>
      </c>
      <c r="BIE7" s="1">
        <f>LOOKUP($A7,'DMG Tables'!$P$2:$P$35,'DMG Tables'!$O$2:$O$35)*BIE$1*LOOKUP(BIE$1,'DMG Tables'!$G$2:$G$7,'DMG Tables'!$H$2:$H$7)</f>
        <v>2858400</v>
      </c>
      <c r="BIF7" s="1">
        <f>LOOKUP($A7,'DMG Tables'!$P$2:$P$35,'DMG Tables'!$O$2:$O$35)*BIF$1*LOOKUP(BIF$1,'DMG Tables'!$G$2:$G$7,'DMG Tables'!$H$2:$H$7)</f>
        <v>2860200</v>
      </c>
      <c r="BIG7" s="1">
        <f>LOOKUP($A7,'DMG Tables'!$P$2:$P$35,'DMG Tables'!$O$2:$O$35)*BIG$1*LOOKUP(BIG$1,'DMG Tables'!$G$2:$G$7,'DMG Tables'!$H$2:$H$7)</f>
        <v>2862000</v>
      </c>
      <c r="BIH7" s="1">
        <f>LOOKUP($A7,'DMG Tables'!$P$2:$P$35,'DMG Tables'!$O$2:$O$35)*BIH$1*LOOKUP(BIH$1,'DMG Tables'!$G$2:$G$7,'DMG Tables'!$H$2:$H$7)</f>
        <v>2863800</v>
      </c>
      <c r="BII7" s="1">
        <f>LOOKUP($A7,'DMG Tables'!$P$2:$P$35,'DMG Tables'!$O$2:$O$35)*BII$1*LOOKUP(BII$1,'DMG Tables'!$G$2:$G$7,'DMG Tables'!$H$2:$H$7)</f>
        <v>2865600</v>
      </c>
      <c r="BIJ7" s="1">
        <f>LOOKUP($A7,'DMG Tables'!$P$2:$P$35,'DMG Tables'!$O$2:$O$35)*BIJ$1*LOOKUP(BIJ$1,'DMG Tables'!$G$2:$G$7,'DMG Tables'!$H$2:$H$7)</f>
        <v>2867400</v>
      </c>
      <c r="BIK7" s="1">
        <f>LOOKUP($A7,'DMG Tables'!$P$2:$P$35,'DMG Tables'!$O$2:$O$35)*BIK$1*LOOKUP(BIK$1,'DMG Tables'!$G$2:$G$7,'DMG Tables'!$H$2:$H$7)</f>
        <v>2869200</v>
      </c>
      <c r="BIL7" s="1">
        <f>LOOKUP($A7,'DMG Tables'!$P$2:$P$35,'DMG Tables'!$O$2:$O$35)*BIL$1*LOOKUP(BIL$1,'DMG Tables'!$G$2:$G$7,'DMG Tables'!$H$2:$H$7)</f>
        <v>2871000</v>
      </c>
      <c r="BIM7" s="1">
        <f>LOOKUP($A7,'DMG Tables'!$P$2:$P$35,'DMG Tables'!$O$2:$O$35)*BIM$1*LOOKUP(BIM$1,'DMG Tables'!$G$2:$G$7,'DMG Tables'!$H$2:$H$7)</f>
        <v>2872800</v>
      </c>
      <c r="BIN7" s="1">
        <f>LOOKUP($A7,'DMG Tables'!$P$2:$P$35,'DMG Tables'!$O$2:$O$35)*BIN$1*LOOKUP(BIN$1,'DMG Tables'!$G$2:$G$7,'DMG Tables'!$H$2:$H$7)</f>
        <v>2874600</v>
      </c>
      <c r="BIO7" s="1">
        <f>LOOKUP($A7,'DMG Tables'!$P$2:$P$35,'DMG Tables'!$O$2:$O$35)*BIO$1*LOOKUP(BIO$1,'DMG Tables'!$G$2:$G$7,'DMG Tables'!$H$2:$H$7)</f>
        <v>2876400</v>
      </c>
      <c r="BIP7" s="1">
        <f>LOOKUP($A7,'DMG Tables'!$P$2:$P$35,'DMG Tables'!$O$2:$O$35)*BIP$1*LOOKUP(BIP$1,'DMG Tables'!$G$2:$G$7,'DMG Tables'!$H$2:$H$7)</f>
        <v>2878200</v>
      </c>
      <c r="BIQ7" s="1">
        <f>LOOKUP($A7,'DMG Tables'!$P$2:$P$35,'DMG Tables'!$O$2:$O$35)*BIQ$1*LOOKUP(BIQ$1,'DMG Tables'!$G$2:$G$7,'DMG Tables'!$H$2:$H$7)</f>
        <v>2880000</v>
      </c>
      <c r="BIR7" s="1">
        <f>LOOKUP($A7,'DMG Tables'!$P$2:$P$35,'DMG Tables'!$O$2:$O$35)*BIR$1*LOOKUP(BIR$1,'DMG Tables'!$G$2:$G$7,'DMG Tables'!$H$2:$H$7)</f>
        <v>2881800</v>
      </c>
      <c r="BIS7" s="1">
        <f>LOOKUP($A7,'DMG Tables'!$P$2:$P$35,'DMG Tables'!$O$2:$O$35)*BIS$1*LOOKUP(BIS$1,'DMG Tables'!$G$2:$G$7,'DMG Tables'!$H$2:$H$7)</f>
        <v>2883600</v>
      </c>
      <c r="BIT7" s="1">
        <f>LOOKUP($A7,'DMG Tables'!$P$2:$P$35,'DMG Tables'!$O$2:$O$35)*BIT$1*LOOKUP(BIT$1,'DMG Tables'!$G$2:$G$7,'DMG Tables'!$H$2:$H$7)</f>
        <v>2885400</v>
      </c>
      <c r="BIU7" s="1">
        <f>LOOKUP($A7,'DMG Tables'!$P$2:$P$35,'DMG Tables'!$O$2:$O$35)*BIU$1*LOOKUP(BIU$1,'DMG Tables'!$G$2:$G$7,'DMG Tables'!$H$2:$H$7)</f>
        <v>2887200</v>
      </c>
      <c r="BIV7" s="1">
        <f>LOOKUP($A7,'DMG Tables'!$P$2:$P$35,'DMG Tables'!$O$2:$O$35)*BIV$1*LOOKUP(BIV$1,'DMG Tables'!$G$2:$G$7,'DMG Tables'!$H$2:$H$7)</f>
        <v>2889000</v>
      </c>
      <c r="BIW7" s="1">
        <f>LOOKUP($A7,'DMG Tables'!$P$2:$P$35,'DMG Tables'!$O$2:$O$35)*BIW$1*LOOKUP(BIW$1,'DMG Tables'!$G$2:$G$7,'DMG Tables'!$H$2:$H$7)</f>
        <v>2890800</v>
      </c>
      <c r="BIX7" s="1">
        <f>LOOKUP($A7,'DMG Tables'!$P$2:$P$35,'DMG Tables'!$O$2:$O$35)*BIX$1*LOOKUP(BIX$1,'DMG Tables'!$G$2:$G$7,'DMG Tables'!$H$2:$H$7)</f>
        <v>2892600</v>
      </c>
      <c r="BIY7" s="1">
        <f>LOOKUP($A7,'DMG Tables'!$P$2:$P$35,'DMG Tables'!$O$2:$O$35)*BIY$1*LOOKUP(BIY$1,'DMG Tables'!$G$2:$G$7,'DMG Tables'!$H$2:$H$7)</f>
        <v>2894400</v>
      </c>
      <c r="BIZ7" s="1">
        <f>LOOKUP($A7,'DMG Tables'!$P$2:$P$35,'DMG Tables'!$O$2:$O$35)*BIZ$1*LOOKUP(BIZ$1,'DMG Tables'!$G$2:$G$7,'DMG Tables'!$H$2:$H$7)</f>
        <v>2896200</v>
      </c>
      <c r="BJA7" s="1">
        <f>LOOKUP($A7,'DMG Tables'!$P$2:$P$35,'DMG Tables'!$O$2:$O$35)*BJA$1*LOOKUP(BJA$1,'DMG Tables'!$G$2:$G$7,'DMG Tables'!$H$2:$H$7)</f>
        <v>2898000</v>
      </c>
      <c r="BJB7" s="1">
        <f>LOOKUP($A7,'DMG Tables'!$P$2:$P$35,'DMG Tables'!$O$2:$O$35)*BJB$1*LOOKUP(BJB$1,'DMG Tables'!$G$2:$G$7,'DMG Tables'!$H$2:$H$7)</f>
        <v>2899800</v>
      </c>
      <c r="BJC7" s="1">
        <f>LOOKUP($A7,'DMG Tables'!$P$2:$P$35,'DMG Tables'!$O$2:$O$35)*BJC$1*LOOKUP(BJC$1,'DMG Tables'!$G$2:$G$7,'DMG Tables'!$H$2:$H$7)</f>
        <v>2901600</v>
      </c>
      <c r="BJD7" s="1">
        <f>LOOKUP($A7,'DMG Tables'!$P$2:$P$35,'DMG Tables'!$O$2:$O$35)*BJD$1*LOOKUP(BJD$1,'DMG Tables'!$G$2:$G$7,'DMG Tables'!$H$2:$H$7)</f>
        <v>2903400</v>
      </c>
      <c r="BJE7" s="1">
        <f>LOOKUP($A7,'DMG Tables'!$P$2:$P$35,'DMG Tables'!$O$2:$O$35)*BJE$1*LOOKUP(BJE$1,'DMG Tables'!$G$2:$G$7,'DMG Tables'!$H$2:$H$7)</f>
        <v>2905200</v>
      </c>
      <c r="BJF7" s="1">
        <f>LOOKUP($A7,'DMG Tables'!$P$2:$P$35,'DMG Tables'!$O$2:$O$35)*BJF$1*LOOKUP(BJF$1,'DMG Tables'!$G$2:$G$7,'DMG Tables'!$H$2:$H$7)</f>
        <v>2907000</v>
      </c>
      <c r="BJG7" s="1">
        <f>LOOKUP($A7,'DMG Tables'!$P$2:$P$35,'DMG Tables'!$O$2:$O$35)*BJG$1*LOOKUP(BJG$1,'DMG Tables'!$G$2:$G$7,'DMG Tables'!$H$2:$H$7)</f>
        <v>2908800</v>
      </c>
      <c r="BJH7" s="1">
        <f>LOOKUP($A7,'DMG Tables'!$P$2:$P$35,'DMG Tables'!$O$2:$O$35)*BJH$1*LOOKUP(BJH$1,'DMG Tables'!$G$2:$G$7,'DMG Tables'!$H$2:$H$7)</f>
        <v>2910600</v>
      </c>
      <c r="BJI7" s="1">
        <f>LOOKUP($A7,'DMG Tables'!$P$2:$P$35,'DMG Tables'!$O$2:$O$35)*BJI$1*LOOKUP(BJI$1,'DMG Tables'!$G$2:$G$7,'DMG Tables'!$H$2:$H$7)</f>
        <v>2912400</v>
      </c>
      <c r="BJJ7" s="1">
        <f>LOOKUP($A7,'DMG Tables'!$P$2:$P$35,'DMG Tables'!$O$2:$O$35)*BJJ$1*LOOKUP(BJJ$1,'DMG Tables'!$G$2:$G$7,'DMG Tables'!$H$2:$H$7)</f>
        <v>2914200</v>
      </c>
      <c r="BJK7" s="1">
        <f>LOOKUP($A7,'DMG Tables'!$P$2:$P$35,'DMG Tables'!$O$2:$O$35)*BJK$1*LOOKUP(BJK$1,'DMG Tables'!$G$2:$G$7,'DMG Tables'!$H$2:$H$7)</f>
        <v>2916000</v>
      </c>
      <c r="BJL7" s="1">
        <f>LOOKUP($A7,'DMG Tables'!$P$2:$P$35,'DMG Tables'!$O$2:$O$35)*BJL$1*LOOKUP(BJL$1,'DMG Tables'!$G$2:$G$7,'DMG Tables'!$H$2:$H$7)</f>
        <v>2917800</v>
      </c>
      <c r="BJM7" s="1">
        <f>LOOKUP($A7,'DMG Tables'!$P$2:$P$35,'DMG Tables'!$O$2:$O$35)*BJM$1*LOOKUP(BJM$1,'DMG Tables'!$G$2:$G$7,'DMG Tables'!$H$2:$H$7)</f>
        <v>2919600</v>
      </c>
      <c r="BJN7" s="1">
        <f>LOOKUP($A7,'DMG Tables'!$P$2:$P$35,'DMG Tables'!$O$2:$O$35)*BJN$1*LOOKUP(BJN$1,'DMG Tables'!$G$2:$G$7,'DMG Tables'!$H$2:$H$7)</f>
        <v>2921400</v>
      </c>
      <c r="BJO7" s="1">
        <f>LOOKUP($A7,'DMG Tables'!$P$2:$P$35,'DMG Tables'!$O$2:$O$35)*BJO$1*LOOKUP(BJO$1,'DMG Tables'!$G$2:$G$7,'DMG Tables'!$H$2:$H$7)</f>
        <v>2923200</v>
      </c>
      <c r="BJP7" s="1">
        <f>LOOKUP($A7,'DMG Tables'!$P$2:$P$35,'DMG Tables'!$O$2:$O$35)*BJP$1*LOOKUP(BJP$1,'DMG Tables'!$G$2:$G$7,'DMG Tables'!$H$2:$H$7)</f>
        <v>2925000</v>
      </c>
      <c r="BJQ7" s="1">
        <f>LOOKUP($A7,'DMG Tables'!$P$2:$P$35,'DMG Tables'!$O$2:$O$35)*BJQ$1*LOOKUP(BJQ$1,'DMG Tables'!$G$2:$G$7,'DMG Tables'!$H$2:$H$7)</f>
        <v>2926800</v>
      </c>
      <c r="BJR7" s="1">
        <f>LOOKUP($A7,'DMG Tables'!$P$2:$P$35,'DMG Tables'!$O$2:$O$35)*BJR$1*LOOKUP(BJR$1,'DMG Tables'!$G$2:$G$7,'DMG Tables'!$H$2:$H$7)</f>
        <v>2928600</v>
      </c>
      <c r="BJS7" s="1">
        <f>LOOKUP($A7,'DMG Tables'!$P$2:$P$35,'DMG Tables'!$O$2:$O$35)*BJS$1*LOOKUP(BJS$1,'DMG Tables'!$G$2:$G$7,'DMG Tables'!$H$2:$H$7)</f>
        <v>2930400</v>
      </c>
      <c r="BJT7" s="1">
        <f>LOOKUP($A7,'DMG Tables'!$P$2:$P$35,'DMG Tables'!$O$2:$O$35)*BJT$1*LOOKUP(BJT$1,'DMG Tables'!$G$2:$G$7,'DMG Tables'!$H$2:$H$7)</f>
        <v>2932200</v>
      </c>
      <c r="BJU7" s="1">
        <f>LOOKUP($A7,'DMG Tables'!$P$2:$P$35,'DMG Tables'!$O$2:$O$35)*BJU$1*LOOKUP(BJU$1,'DMG Tables'!$G$2:$G$7,'DMG Tables'!$H$2:$H$7)</f>
        <v>2934000</v>
      </c>
      <c r="BJV7" s="1">
        <f>LOOKUP($A7,'DMG Tables'!$P$2:$P$35,'DMG Tables'!$O$2:$O$35)*BJV$1*LOOKUP(BJV$1,'DMG Tables'!$G$2:$G$7,'DMG Tables'!$H$2:$H$7)</f>
        <v>2935800</v>
      </c>
      <c r="BJW7" s="1">
        <f>LOOKUP($A7,'DMG Tables'!$P$2:$P$35,'DMG Tables'!$O$2:$O$35)*BJW$1*LOOKUP(BJW$1,'DMG Tables'!$G$2:$G$7,'DMG Tables'!$H$2:$H$7)</f>
        <v>2937600</v>
      </c>
      <c r="BJX7" s="1">
        <f>LOOKUP($A7,'DMG Tables'!$P$2:$P$35,'DMG Tables'!$O$2:$O$35)*BJX$1*LOOKUP(BJX$1,'DMG Tables'!$G$2:$G$7,'DMG Tables'!$H$2:$H$7)</f>
        <v>2939400</v>
      </c>
      <c r="BJY7" s="1">
        <f>LOOKUP($A7,'DMG Tables'!$P$2:$P$35,'DMG Tables'!$O$2:$O$35)*BJY$1*LOOKUP(BJY$1,'DMG Tables'!$G$2:$G$7,'DMG Tables'!$H$2:$H$7)</f>
        <v>2941200</v>
      </c>
      <c r="BJZ7" s="1">
        <f>LOOKUP($A7,'DMG Tables'!$P$2:$P$35,'DMG Tables'!$O$2:$O$35)*BJZ$1*LOOKUP(BJZ$1,'DMG Tables'!$G$2:$G$7,'DMG Tables'!$H$2:$H$7)</f>
        <v>2943000</v>
      </c>
      <c r="BKA7" s="1">
        <f>LOOKUP($A7,'DMG Tables'!$P$2:$P$35,'DMG Tables'!$O$2:$O$35)*BKA$1*LOOKUP(BKA$1,'DMG Tables'!$G$2:$G$7,'DMG Tables'!$H$2:$H$7)</f>
        <v>2944800</v>
      </c>
      <c r="BKB7" s="1">
        <f>LOOKUP($A7,'DMG Tables'!$P$2:$P$35,'DMG Tables'!$O$2:$O$35)*BKB$1*LOOKUP(BKB$1,'DMG Tables'!$G$2:$G$7,'DMG Tables'!$H$2:$H$7)</f>
        <v>2946600</v>
      </c>
      <c r="BKC7" s="1">
        <f>LOOKUP($A7,'DMG Tables'!$P$2:$P$35,'DMG Tables'!$O$2:$O$35)*BKC$1*LOOKUP(BKC$1,'DMG Tables'!$G$2:$G$7,'DMG Tables'!$H$2:$H$7)</f>
        <v>2948400</v>
      </c>
      <c r="BKD7" s="1">
        <f>LOOKUP($A7,'DMG Tables'!$P$2:$P$35,'DMG Tables'!$O$2:$O$35)*BKD$1*LOOKUP(BKD$1,'DMG Tables'!$G$2:$G$7,'DMG Tables'!$H$2:$H$7)</f>
        <v>2950200</v>
      </c>
      <c r="BKE7" s="1">
        <f>LOOKUP($A7,'DMG Tables'!$P$2:$P$35,'DMG Tables'!$O$2:$O$35)*BKE$1*LOOKUP(BKE$1,'DMG Tables'!$G$2:$G$7,'DMG Tables'!$H$2:$H$7)</f>
        <v>2952000</v>
      </c>
      <c r="BKF7" s="1">
        <f>LOOKUP($A7,'DMG Tables'!$P$2:$P$35,'DMG Tables'!$O$2:$O$35)*BKF$1*LOOKUP(BKF$1,'DMG Tables'!$G$2:$G$7,'DMG Tables'!$H$2:$H$7)</f>
        <v>2953800</v>
      </c>
      <c r="BKG7" s="1">
        <f>LOOKUP($A7,'DMG Tables'!$P$2:$P$35,'DMG Tables'!$O$2:$O$35)*BKG$1*LOOKUP(BKG$1,'DMG Tables'!$G$2:$G$7,'DMG Tables'!$H$2:$H$7)</f>
        <v>2955600</v>
      </c>
      <c r="BKH7" s="1">
        <f>LOOKUP($A7,'DMG Tables'!$P$2:$P$35,'DMG Tables'!$O$2:$O$35)*BKH$1*LOOKUP(BKH$1,'DMG Tables'!$G$2:$G$7,'DMG Tables'!$H$2:$H$7)</f>
        <v>2957400</v>
      </c>
      <c r="BKI7" s="1">
        <f>LOOKUP($A7,'DMG Tables'!$P$2:$P$35,'DMG Tables'!$O$2:$O$35)*BKI$1*LOOKUP(BKI$1,'DMG Tables'!$G$2:$G$7,'DMG Tables'!$H$2:$H$7)</f>
        <v>2959200</v>
      </c>
      <c r="BKJ7" s="1">
        <f>LOOKUP($A7,'DMG Tables'!$P$2:$P$35,'DMG Tables'!$O$2:$O$35)*BKJ$1*LOOKUP(BKJ$1,'DMG Tables'!$G$2:$G$7,'DMG Tables'!$H$2:$H$7)</f>
        <v>2961000</v>
      </c>
      <c r="BKK7" s="1">
        <f>LOOKUP($A7,'DMG Tables'!$P$2:$P$35,'DMG Tables'!$O$2:$O$35)*BKK$1*LOOKUP(BKK$1,'DMG Tables'!$G$2:$G$7,'DMG Tables'!$H$2:$H$7)</f>
        <v>2962800</v>
      </c>
      <c r="BKL7" s="1">
        <f>LOOKUP($A7,'DMG Tables'!$P$2:$P$35,'DMG Tables'!$O$2:$O$35)*BKL$1*LOOKUP(BKL$1,'DMG Tables'!$G$2:$G$7,'DMG Tables'!$H$2:$H$7)</f>
        <v>2964600</v>
      </c>
      <c r="BKM7" s="1">
        <f>LOOKUP($A7,'DMG Tables'!$P$2:$P$35,'DMG Tables'!$O$2:$O$35)*BKM$1*LOOKUP(BKM$1,'DMG Tables'!$G$2:$G$7,'DMG Tables'!$H$2:$H$7)</f>
        <v>2966400</v>
      </c>
      <c r="BKN7" s="1">
        <f>LOOKUP($A7,'DMG Tables'!$P$2:$P$35,'DMG Tables'!$O$2:$O$35)*BKN$1*LOOKUP(BKN$1,'DMG Tables'!$G$2:$G$7,'DMG Tables'!$H$2:$H$7)</f>
        <v>2968200</v>
      </c>
      <c r="BKO7" s="1">
        <f>LOOKUP($A7,'DMG Tables'!$P$2:$P$35,'DMG Tables'!$O$2:$O$35)*BKO$1*LOOKUP(BKO$1,'DMG Tables'!$G$2:$G$7,'DMG Tables'!$H$2:$H$7)</f>
        <v>2970000</v>
      </c>
      <c r="BKP7" s="1">
        <f>LOOKUP($A7,'DMG Tables'!$P$2:$P$35,'DMG Tables'!$O$2:$O$35)*BKP$1*LOOKUP(BKP$1,'DMG Tables'!$G$2:$G$7,'DMG Tables'!$H$2:$H$7)</f>
        <v>2971800</v>
      </c>
      <c r="BKQ7" s="1">
        <f>LOOKUP($A7,'DMG Tables'!$P$2:$P$35,'DMG Tables'!$O$2:$O$35)*BKQ$1*LOOKUP(BKQ$1,'DMG Tables'!$G$2:$G$7,'DMG Tables'!$H$2:$H$7)</f>
        <v>2973600</v>
      </c>
      <c r="BKR7" s="1">
        <f>LOOKUP($A7,'DMG Tables'!$P$2:$P$35,'DMG Tables'!$O$2:$O$35)*BKR$1*LOOKUP(BKR$1,'DMG Tables'!$G$2:$G$7,'DMG Tables'!$H$2:$H$7)</f>
        <v>2975400</v>
      </c>
      <c r="BKS7" s="1">
        <f>LOOKUP($A7,'DMG Tables'!$P$2:$P$35,'DMG Tables'!$O$2:$O$35)*BKS$1*LOOKUP(BKS$1,'DMG Tables'!$G$2:$G$7,'DMG Tables'!$H$2:$H$7)</f>
        <v>2977200</v>
      </c>
      <c r="BKT7" s="1">
        <f>LOOKUP($A7,'DMG Tables'!$P$2:$P$35,'DMG Tables'!$O$2:$O$35)*BKT$1*LOOKUP(BKT$1,'DMG Tables'!$G$2:$G$7,'DMG Tables'!$H$2:$H$7)</f>
        <v>2979000</v>
      </c>
      <c r="BKU7" s="1">
        <f>LOOKUP($A7,'DMG Tables'!$P$2:$P$35,'DMG Tables'!$O$2:$O$35)*BKU$1*LOOKUP(BKU$1,'DMG Tables'!$G$2:$G$7,'DMG Tables'!$H$2:$H$7)</f>
        <v>2980800</v>
      </c>
      <c r="BKV7" s="1">
        <f>LOOKUP($A7,'DMG Tables'!$P$2:$P$35,'DMG Tables'!$O$2:$O$35)*BKV$1*LOOKUP(BKV$1,'DMG Tables'!$G$2:$G$7,'DMG Tables'!$H$2:$H$7)</f>
        <v>2982600</v>
      </c>
      <c r="BKW7" s="1">
        <f>LOOKUP($A7,'DMG Tables'!$P$2:$P$35,'DMG Tables'!$O$2:$O$35)*BKW$1*LOOKUP(BKW$1,'DMG Tables'!$G$2:$G$7,'DMG Tables'!$H$2:$H$7)</f>
        <v>2984400</v>
      </c>
      <c r="BKX7" s="1">
        <f>LOOKUP($A7,'DMG Tables'!$P$2:$P$35,'DMG Tables'!$O$2:$O$35)*BKX$1*LOOKUP(BKX$1,'DMG Tables'!$G$2:$G$7,'DMG Tables'!$H$2:$H$7)</f>
        <v>2986200</v>
      </c>
      <c r="BKY7" s="1">
        <f>LOOKUP($A7,'DMG Tables'!$P$2:$P$35,'DMG Tables'!$O$2:$O$35)*BKY$1*LOOKUP(BKY$1,'DMG Tables'!$G$2:$G$7,'DMG Tables'!$H$2:$H$7)</f>
        <v>2988000</v>
      </c>
      <c r="BKZ7" s="1">
        <f>LOOKUP($A7,'DMG Tables'!$P$2:$P$35,'DMG Tables'!$O$2:$O$35)*BKZ$1*LOOKUP(BKZ$1,'DMG Tables'!$G$2:$G$7,'DMG Tables'!$H$2:$H$7)</f>
        <v>2989800</v>
      </c>
      <c r="BLA7" s="1">
        <f>LOOKUP($A7,'DMG Tables'!$P$2:$P$35,'DMG Tables'!$O$2:$O$35)*BLA$1*LOOKUP(BLA$1,'DMG Tables'!$G$2:$G$7,'DMG Tables'!$H$2:$H$7)</f>
        <v>2991600</v>
      </c>
      <c r="BLB7" s="1">
        <f>LOOKUP($A7,'DMG Tables'!$P$2:$P$35,'DMG Tables'!$O$2:$O$35)*BLB$1*LOOKUP(BLB$1,'DMG Tables'!$G$2:$G$7,'DMG Tables'!$H$2:$H$7)</f>
        <v>2993400</v>
      </c>
      <c r="BLC7" s="1">
        <f>LOOKUP($A7,'DMG Tables'!$P$2:$P$35,'DMG Tables'!$O$2:$O$35)*BLC$1*LOOKUP(BLC$1,'DMG Tables'!$G$2:$G$7,'DMG Tables'!$H$2:$H$7)</f>
        <v>2995200</v>
      </c>
      <c r="BLD7" s="1">
        <f>LOOKUP($A7,'DMG Tables'!$P$2:$P$35,'DMG Tables'!$O$2:$O$35)*BLD$1*LOOKUP(BLD$1,'DMG Tables'!$G$2:$G$7,'DMG Tables'!$H$2:$H$7)</f>
        <v>2997000</v>
      </c>
      <c r="BLE7" s="1">
        <f>LOOKUP($A7,'DMG Tables'!$P$2:$P$35,'DMG Tables'!$O$2:$O$35)*BLE$1*LOOKUP(BLE$1,'DMG Tables'!$G$2:$G$7,'DMG Tables'!$H$2:$H$7)</f>
        <v>2998800</v>
      </c>
      <c r="BLF7" s="1">
        <f>LOOKUP($A7,'DMG Tables'!$P$2:$P$35,'DMG Tables'!$O$2:$O$35)*BLF$1*LOOKUP(BLF$1,'DMG Tables'!$G$2:$G$7,'DMG Tables'!$H$2:$H$7)</f>
        <v>3000600</v>
      </c>
      <c r="BLG7" s="1">
        <f>LOOKUP($A7,'DMG Tables'!$P$2:$P$35,'DMG Tables'!$O$2:$O$35)*BLG$1*LOOKUP(BLG$1,'DMG Tables'!$G$2:$G$7,'DMG Tables'!$H$2:$H$7)</f>
        <v>3002400</v>
      </c>
      <c r="BLH7" s="1">
        <f>LOOKUP($A7,'DMG Tables'!$P$2:$P$35,'DMG Tables'!$O$2:$O$35)*BLH$1*LOOKUP(BLH$1,'DMG Tables'!$G$2:$G$7,'DMG Tables'!$H$2:$H$7)</f>
        <v>3004200</v>
      </c>
      <c r="BLI7" s="1">
        <f>LOOKUP($A7,'DMG Tables'!$P$2:$P$35,'DMG Tables'!$O$2:$O$35)*BLI$1*LOOKUP(BLI$1,'DMG Tables'!$G$2:$G$7,'DMG Tables'!$H$2:$H$7)</f>
        <v>3006000</v>
      </c>
      <c r="BLJ7" s="1">
        <f>LOOKUP($A7,'DMG Tables'!$P$2:$P$35,'DMG Tables'!$O$2:$O$35)*BLJ$1*LOOKUP(BLJ$1,'DMG Tables'!$G$2:$G$7,'DMG Tables'!$H$2:$H$7)</f>
        <v>3007800</v>
      </c>
      <c r="BLK7" s="1">
        <f>LOOKUP($A7,'DMG Tables'!$P$2:$P$35,'DMG Tables'!$O$2:$O$35)*BLK$1*LOOKUP(BLK$1,'DMG Tables'!$G$2:$G$7,'DMG Tables'!$H$2:$H$7)</f>
        <v>3009600</v>
      </c>
      <c r="BLL7" s="1">
        <f>LOOKUP($A7,'DMG Tables'!$P$2:$P$35,'DMG Tables'!$O$2:$O$35)*BLL$1*LOOKUP(BLL$1,'DMG Tables'!$G$2:$G$7,'DMG Tables'!$H$2:$H$7)</f>
        <v>3011400</v>
      </c>
      <c r="BLM7" s="1">
        <f>LOOKUP($A7,'DMG Tables'!$P$2:$P$35,'DMG Tables'!$O$2:$O$35)*BLM$1*LOOKUP(BLM$1,'DMG Tables'!$G$2:$G$7,'DMG Tables'!$H$2:$H$7)</f>
        <v>3013200</v>
      </c>
      <c r="BLN7" s="1">
        <f>LOOKUP($A7,'DMG Tables'!$P$2:$P$35,'DMG Tables'!$O$2:$O$35)*BLN$1*LOOKUP(BLN$1,'DMG Tables'!$G$2:$G$7,'DMG Tables'!$H$2:$H$7)</f>
        <v>3015000</v>
      </c>
      <c r="BLO7" s="1">
        <f>LOOKUP($A7,'DMG Tables'!$P$2:$P$35,'DMG Tables'!$O$2:$O$35)*BLO$1*LOOKUP(BLO$1,'DMG Tables'!$G$2:$G$7,'DMG Tables'!$H$2:$H$7)</f>
        <v>3016800</v>
      </c>
      <c r="BLP7" s="1">
        <f>LOOKUP($A7,'DMG Tables'!$P$2:$P$35,'DMG Tables'!$O$2:$O$35)*BLP$1*LOOKUP(BLP$1,'DMG Tables'!$G$2:$G$7,'DMG Tables'!$H$2:$H$7)</f>
        <v>3018600</v>
      </c>
      <c r="BLQ7" s="1">
        <f>LOOKUP($A7,'DMG Tables'!$P$2:$P$35,'DMG Tables'!$O$2:$O$35)*BLQ$1*LOOKUP(BLQ$1,'DMG Tables'!$G$2:$G$7,'DMG Tables'!$H$2:$H$7)</f>
        <v>3020400</v>
      </c>
      <c r="BLR7" s="1">
        <f>LOOKUP($A7,'DMG Tables'!$P$2:$P$35,'DMG Tables'!$O$2:$O$35)*BLR$1*LOOKUP(BLR$1,'DMG Tables'!$G$2:$G$7,'DMG Tables'!$H$2:$H$7)</f>
        <v>3022200</v>
      </c>
      <c r="BLS7" s="1">
        <f>LOOKUP($A7,'DMG Tables'!$P$2:$P$35,'DMG Tables'!$O$2:$O$35)*BLS$1*LOOKUP(BLS$1,'DMG Tables'!$G$2:$G$7,'DMG Tables'!$H$2:$H$7)</f>
        <v>3024000</v>
      </c>
      <c r="BLT7" s="1">
        <f>LOOKUP($A7,'DMG Tables'!$P$2:$P$35,'DMG Tables'!$O$2:$O$35)*BLT$1*LOOKUP(BLT$1,'DMG Tables'!$G$2:$G$7,'DMG Tables'!$H$2:$H$7)</f>
        <v>3025800</v>
      </c>
      <c r="BLU7" s="1">
        <f>LOOKUP($A7,'DMG Tables'!$P$2:$P$35,'DMG Tables'!$O$2:$O$35)*BLU$1*LOOKUP(BLU$1,'DMG Tables'!$G$2:$G$7,'DMG Tables'!$H$2:$H$7)</f>
        <v>3027600</v>
      </c>
      <c r="BLV7" s="1">
        <f>LOOKUP($A7,'DMG Tables'!$P$2:$P$35,'DMG Tables'!$O$2:$O$35)*BLV$1*LOOKUP(BLV$1,'DMG Tables'!$G$2:$G$7,'DMG Tables'!$H$2:$H$7)</f>
        <v>3029400</v>
      </c>
      <c r="BLW7" s="1">
        <f>LOOKUP($A7,'DMG Tables'!$P$2:$P$35,'DMG Tables'!$O$2:$O$35)*BLW$1*LOOKUP(BLW$1,'DMG Tables'!$G$2:$G$7,'DMG Tables'!$H$2:$H$7)</f>
        <v>3031200</v>
      </c>
      <c r="BLX7" s="1">
        <f>LOOKUP($A7,'DMG Tables'!$P$2:$P$35,'DMG Tables'!$O$2:$O$35)*BLX$1*LOOKUP(BLX$1,'DMG Tables'!$G$2:$G$7,'DMG Tables'!$H$2:$H$7)</f>
        <v>3033000</v>
      </c>
      <c r="BLY7" s="1">
        <f>LOOKUP($A7,'DMG Tables'!$P$2:$P$35,'DMG Tables'!$O$2:$O$35)*BLY$1*LOOKUP(BLY$1,'DMG Tables'!$G$2:$G$7,'DMG Tables'!$H$2:$H$7)</f>
        <v>3034800</v>
      </c>
      <c r="BLZ7" s="1">
        <f>LOOKUP($A7,'DMG Tables'!$P$2:$P$35,'DMG Tables'!$O$2:$O$35)*BLZ$1*LOOKUP(BLZ$1,'DMG Tables'!$G$2:$G$7,'DMG Tables'!$H$2:$H$7)</f>
        <v>3036600</v>
      </c>
      <c r="BMA7" s="1">
        <f>LOOKUP($A7,'DMG Tables'!$P$2:$P$35,'DMG Tables'!$O$2:$O$35)*BMA$1*LOOKUP(BMA$1,'DMG Tables'!$G$2:$G$7,'DMG Tables'!$H$2:$H$7)</f>
        <v>3038400</v>
      </c>
      <c r="BMB7" s="1">
        <f>LOOKUP($A7,'DMG Tables'!$P$2:$P$35,'DMG Tables'!$O$2:$O$35)*BMB$1*LOOKUP(BMB$1,'DMG Tables'!$G$2:$G$7,'DMG Tables'!$H$2:$H$7)</f>
        <v>3040200</v>
      </c>
      <c r="BMC7" s="1">
        <f>LOOKUP($A7,'DMG Tables'!$P$2:$P$35,'DMG Tables'!$O$2:$O$35)*BMC$1*LOOKUP(BMC$1,'DMG Tables'!$G$2:$G$7,'DMG Tables'!$H$2:$H$7)</f>
        <v>3042000</v>
      </c>
      <c r="BMD7" s="1">
        <f>LOOKUP($A7,'DMG Tables'!$P$2:$P$35,'DMG Tables'!$O$2:$O$35)*BMD$1*LOOKUP(BMD$1,'DMG Tables'!$G$2:$G$7,'DMG Tables'!$H$2:$H$7)</f>
        <v>3043800</v>
      </c>
      <c r="BME7" s="1">
        <f>LOOKUP($A7,'DMG Tables'!$P$2:$P$35,'DMG Tables'!$O$2:$O$35)*BME$1*LOOKUP(BME$1,'DMG Tables'!$G$2:$G$7,'DMG Tables'!$H$2:$H$7)</f>
        <v>3045600</v>
      </c>
      <c r="BMF7" s="1">
        <f>LOOKUP($A7,'DMG Tables'!$P$2:$P$35,'DMG Tables'!$O$2:$O$35)*BMF$1*LOOKUP(BMF$1,'DMG Tables'!$G$2:$G$7,'DMG Tables'!$H$2:$H$7)</f>
        <v>3047400</v>
      </c>
      <c r="BMG7" s="1">
        <f>LOOKUP($A7,'DMG Tables'!$P$2:$P$35,'DMG Tables'!$O$2:$O$35)*BMG$1*LOOKUP(BMG$1,'DMG Tables'!$G$2:$G$7,'DMG Tables'!$H$2:$H$7)</f>
        <v>3049200</v>
      </c>
      <c r="BMH7" s="1">
        <f>LOOKUP($A7,'DMG Tables'!$P$2:$P$35,'DMG Tables'!$O$2:$O$35)*BMH$1*LOOKUP(BMH$1,'DMG Tables'!$G$2:$G$7,'DMG Tables'!$H$2:$H$7)</f>
        <v>3051000</v>
      </c>
      <c r="BMI7" s="1">
        <f>LOOKUP($A7,'DMG Tables'!$P$2:$P$35,'DMG Tables'!$O$2:$O$35)*BMI$1*LOOKUP(BMI$1,'DMG Tables'!$G$2:$G$7,'DMG Tables'!$H$2:$H$7)</f>
        <v>3052800</v>
      </c>
      <c r="BMJ7" s="1">
        <f>LOOKUP($A7,'DMG Tables'!$P$2:$P$35,'DMG Tables'!$O$2:$O$35)*BMJ$1*LOOKUP(BMJ$1,'DMG Tables'!$G$2:$G$7,'DMG Tables'!$H$2:$H$7)</f>
        <v>3054600</v>
      </c>
      <c r="BMK7" s="1">
        <f>LOOKUP($A7,'DMG Tables'!$P$2:$P$35,'DMG Tables'!$O$2:$O$35)*BMK$1*LOOKUP(BMK$1,'DMG Tables'!$G$2:$G$7,'DMG Tables'!$H$2:$H$7)</f>
        <v>3056400</v>
      </c>
      <c r="BML7" s="1">
        <f>LOOKUP($A7,'DMG Tables'!$P$2:$P$35,'DMG Tables'!$O$2:$O$35)*BML$1*LOOKUP(BML$1,'DMG Tables'!$G$2:$G$7,'DMG Tables'!$H$2:$H$7)</f>
        <v>3058200</v>
      </c>
      <c r="BMM7" s="1">
        <f>LOOKUP($A7,'DMG Tables'!$P$2:$P$35,'DMG Tables'!$O$2:$O$35)*BMM$1*LOOKUP(BMM$1,'DMG Tables'!$G$2:$G$7,'DMG Tables'!$H$2:$H$7)</f>
        <v>3060000</v>
      </c>
      <c r="BMN7" s="1">
        <f>LOOKUP($A7,'DMG Tables'!$P$2:$P$35,'DMG Tables'!$O$2:$O$35)*BMN$1*LOOKUP(BMN$1,'DMG Tables'!$G$2:$G$7,'DMG Tables'!$H$2:$H$7)</f>
        <v>3061800</v>
      </c>
      <c r="BMO7" s="1">
        <f>LOOKUP($A7,'DMG Tables'!$P$2:$P$35,'DMG Tables'!$O$2:$O$35)*BMO$1*LOOKUP(BMO$1,'DMG Tables'!$G$2:$G$7,'DMG Tables'!$H$2:$H$7)</f>
        <v>3063600</v>
      </c>
      <c r="BMP7" s="1">
        <f>LOOKUP($A7,'DMG Tables'!$P$2:$P$35,'DMG Tables'!$O$2:$O$35)*BMP$1*LOOKUP(BMP$1,'DMG Tables'!$G$2:$G$7,'DMG Tables'!$H$2:$H$7)</f>
        <v>3065400</v>
      </c>
      <c r="BMQ7" s="1">
        <f>LOOKUP($A7,'DMG Tables'!$P$2:$P$35,'DMG Tables'!$O$2:$O$35)*BMQ$1*LOOKUP(BMQ$1,'DMG Tables'!$G$2:$G$7,'DMG Tables'!$H$2:$H$7)</f>
        <v>3067200</v>
      </c>
      <c r="BMR7" s="1">
        <f>LOOKUP($A7,'DMG Tables'!$P$2:$P$35,'DMG Tables'!$O$2:$O$35)*BMR$1*LOOKUP(BMR$1,'DMG Tables'!$G$2:$G$7,'DMG Tables'!$H$2:$H$7)</f>
        <v>3069000</v>
      </c>
      <c r="BMS7" s="1">
        <f>LOOKUP($A7,'DMG Tables'!$P$2:$P$35,'DMG Tables'!$O$2:$O$35)*BMS$1*LOOKUP(BMS$1,'DMG Tables'!$G$2:$G$7,'DMG Tables'!$H$2:$H$7)</f>
        <v>3070800</v>
      </c>
      <c r="BMT7" s="1">
        <f>LOOKUP($A7,'DMG Tables'!$P$2:$P$35,'DMG Tables'!$O$2:$O$35)*BMT$1*LOOKUP(BMT$1,'DMG Tables'!$G$2:$G$7,'DMG Tables'!$H$2:$H$7)</f>
        <v>3072600</v>
      </c>
      <c r="BMU7" s="1">
        <f>LOOKUP($A7,'DMG Tables'!$P$2:$P$35,'DMG Tables'!$O$2:$O$35)*BMU$1*LOOKUP(BMU$1,'DMG Tables'!$G$2:$G$7,'DMG Tables'!$H$2:$H$7)</f>
        <v>3074400</v>
      </c>
      <c r="BMV7" s="1">
        <f>LOOKUP($A7,'DMG Tables'!$P$2:$P$35,'DMG Tables'!$O$2:$O$35)*BMV$1*LOOKUP(BMV$1,'DMG Tables'!$G$2:$G$7,'DMG Tables'!$H$2:$H$7)</f>
        <v>3076200</v>
      </c>
      <c r="BMW7" s="1">
        <f>LOOKUP($A7,'DMG Tables'!$P$2:$P$35,'DMG Tables'!$O$2:$O$35)*BMW$1*LOOKUP(BMW$1,'DMG Tables'!$G$2:$G$7,'DMG Tables'!$H$2:$H$7)</f>
        <v>3078000</v>
      </c>
      <c r="BMX7" s="1">
        <f>LOOKUP($A7,'DMG Tables'!$P$2:$P$35,'DMG Tables'!$O$2:$O$35)*BMX$1*LOOKUP(BMX$1,'DMG Tables'!$G$2:$G$7,'DMG Tables'!$H$2:$H$7)</f>
        <v>3079800</v>
      </c>
      <c r="BMY7" s="1">
        <f>LOOKUP($A7,'DMG Tables'!$P$2:$P$35,'DMG Tables'!$O$2:$O$35)*BMY$1*LOOKUP(BMY$1,'DMG Tables'!$G$2:$G$7,'DMG Tables'!$H$2:$H$7)</f>
        <v>3081600</v>
      </c>
      <c r="BMZ7" s="1">
        <f>LOOKUP($A7,'DMG Tables'!$P$2:$P$35,'DMG Tables'!$O$2:$O$35)*BMZ$1*LOOKUP(BMZ$1,'DMG Tables'!$G$2:$G$7,'DMG Tables'!$H$2:$H$7)</f>
        <v>3083400</v>
      </c>
      <c r="BNA7" s="1">
        <f>LOOKUP($A7,'DMG Tables'!$P$2:$P$35,'DMG Tables'!$O$2:$O$35)*BNA$1*LOOKUP(BNA$1,'DMG Tables'!$G$2:$G$7,'DMG Tables'!$H$2:$H$7)</f>
        <v>3085200</v>
      </c>
      <c r="BNB7" s="1">
        <f>LOOKUP($A7,'DMG Tables'!$P$2:$P$35,'DMG Tables'!$O$2:$O$35)*BNB$1*LOOKUP(BNB$1,'DMG Tables'!$G$2:$G$7,'DMG Tables'!$H$2:$H$7)</f>
        <v>3087000</v>
      </c>
      <c r="BNC7" s="1">
        <f>LOOKUP($A7,'DMG Tables'!$P$2:$P$35,'DMG Tables'!$O$2:$O$35)*BNC$1*LOOKUP(BNC$1,'DMG Tables'!$G$2:$G$7,'DMG Tables'!$H$2:$H$7)</f>
        <v>3088800</v>
      </c>
      <c r="BND7" s="1">
        <f>LOOKUP($A7,'DMG Tables'!$P$2:$P$35,'DMG Tables'!$O$2:$O$35)*BND$1*LOOKUP(BND$1,'DMG Tables'!$G$2:$G$7,'DMG Tables'!$H$2:$H$7)</f>
        <v>3090600</v>
      </c>
      <c r="BNE7" s="1">
        <f>LOOKUP($A7,'DMG Tables'!$P$2:$P$35,'DMG Tables'!$O$2:$O$35)*BNE$1*LOOKUP(BNE$1,'DMG Tables'!$G$2:$G$7,'DMG Tables'!$H$2:$H$7)</f>
        <v>3092400</v>
      </c>
      <c r="BNF7" s="1">
        <f>LOOKUP($A7,'DMG Tables'!$P$2:$P$35,'DMG Tables'!$O$2:$O$35)*BNF$1*LOOKUP(BNF$1,'DMG Tables'!$G$2:$G$7,'DMG Tables'!$H$2:$H$7)</f>
        <v>3094200</v>
      </c>
      <c r="BNG7" s="1">
        <f>LOOKUP($A7,'DMG Tables'!$P$2:$P$35,'DMG Tables'!$O$2:$O$35)*BNG$1*LOOKUP(BNG$1,'DMG Tables'!$G$2:$G$7,'DMG Tables'!$H$2:$H$7)</f>
        <v>3096000</v>
      </c>
      <c r="BNH7" s="1">
        <f>LOOKUP($A7,'DMG Tables'!$P$2:$P$35,'DMG Tables'!$O$2:$O$35)*BNH$1*LOOKUP(BNH$1,'DMG Tables'!$G$2:$G$7,'DMG Tables'!$H$2:$H$7)</f>
        <v>3097800</v>
      </c>
      <c r="BNI7" s="1">
        <f>LOOKUP($A7,'DMG Tables'!$P$2:$P$35,'DMG Tables'!$O$2:$O$35)*BNI$1*LOOKUP(BNI$1,'DMG Tables'!$G$2:$G$7,'DMG Tables'!$H$2:$H$7)</f>
        <v>3099600</v>
      </c>
      <c r="BNJ7" s="1">
        <f>LOOKUP($A7,'DMG Tables'!$P$2:$P$35,'DMG Tables'!$O$2:$O$35)*BNJ$1*LOOKUP(BNJ$1,'DMG Tables'!$G$2:$G$7,'DMG Tables'!$H$2:$H$7)</f>
        <v>3101400</v>
      </c>
      <c r="BNK7" s="1">
        <f>LOOKUP($A7,'DMG Tables'!$P$2:$P$35,'DMG Tables'!$O$2:$O$35)*BNK$1*LOOKUP(BNK$1,'DMG Tables'!$G$2:$G$7,'DMG Tables'!$H$2:$H$7)</f>
        <v>3103200</v>
      </c>
      <c r="BNL7" s="1">
        <f>LOOKUP($A7,'DMG Tables'!$P$2:$P$35,'DMG Tables'!$O$2:$O$35)*BNL$1*LOOKUP(BNL$1,'DMG Tables'!$G$2:$G$7,'DMG Tables'!$H$2:$H$7)</f>
        <v>3105000</v>
      </c>
      <c r="BNM7" s="1">
        <f>LOOKUP($A7,'DMG Tables'!$P$2:$P$35,'DMG Tables'!$O$2:$O$35)*BNM$1*LOOKUP(BNM$1,'DMG Tables'!$G$2:$G$7,'DMG Tables'!$H$2:$H$7)</f>
        <v>3106800</v>
      </c>
      <c r="BNN7" s="1">
        <f>LOOKUP($A7,'DMG Tables'!$P$2:$P$35,'DMG Tables'!$O$2:$O$35)*BNN$1*LOOKUP(BNN$1,'DMG Tables'!$G$2:$G$7,'DMG Tables'!$H$2:$H$7)</f>
        <v>3108600</v>
      </c>
      <c r="BNO7" s="1">
        <f>LOOKUP($A7,'DMG Tables'!$P$2:$P$35,'DMG Tables'!$O$2:$O$35)*BNO$1*LOOKUP(BNO$1,'DMG Tables'!$G$2:$G$7,'DMG Tables'!$H$2:$H$7)</f>
        <v>3110400</v>
      </c>
      <c r="BNP7" s="1">
        <f>LOOKUP($A7,'DMG Tables'!$P$2:$P$35,'DMG Tables'!$O$2:$O$35)*BNP$1*LOOKUP(BNP$1,'DMG Tables'!$G$2:$G$7,'DMG Tables'!$H$2:$H$7)</f>
        <v>3112200</v>
      </c>
      <c r="BNQ7" s="1">
        <f>LOOKUP($A7,'DMG Tables'!$P$2:$P$35,'DMG Tables'!$O$2:$O$35)*BNQ$1*LOOKUP(BNQ$1,'DMG Tables'!$G$2:$G$7,'DMG Tables'!$H$2:$H$7)</f>
        <v>3114000</v>
      </c>
      <c r="BNR7" s="1">
        <f>LOOKUP($A7,'DMG Tables'!$P$2:$P$35,'DMG Tables'!$O$2:$O$35)*BNR$1*LOOKUP(BNR$1,'DMG Tables'!$G$2:$G$7,'DMG Tables'!$H$2:$H$7)</f>
        <v>3115800</v>
      </c>
      <c r="BNS7" s="1">
        <f>LOOKUP($A7,'DMG Tables'!$P$2:$P$35,'DMG Tables'!$O$2:$O$35)*BNS$1*LOOKUP(BNS$1,'DMG Tables'!$G$2:$G$7,'DMG Tables'!$H$2:$H$7)</f>
        <v>3117600</v>
      </c>
      <c r="BNT7" s="1">
        <f>LOOKUP($A7,'DMG Tables'!$P$2:$P$35,'DMG Tables'!$O$2:$O$35)*BNT$1*LOOKUP(BNT$1,'DMG Tables'!$G$2:$G$7,'DMG Tables'!$H$2:$H$7)</f>
        <v>3119400</v>
      </c>
      <c r="BNU7" s="1">
        <f>LOOKUP($A7,'DMG Tables'!$P$2:$P$35,'DMG Tables'!$O$2:$O$35)*BNU$1*LOOKUP(BNU$1,'DMG Tables'!$G$2:$G$7,'DMG Tables'!$H$2:$H$7)</f>
        <v>3121200</v>
      </c>
      <c r="BNV7" s="1">
        <f>LOOKUP($A7,'DMG Tables'!$P$2:$P$35,'DMG Tables'!$O$2:$O$35)*BNV$1*LOOKUP(BNV$1,'DMG Tables'!$G$2:$G$7,'DMG Tables'!$H$2:$H$7)</f>
        <v>3123000</v>
      </c>
      <c r="BNW7" s="1">
        <f>LOOKUP($A7,'DMG Tables'!$P$2:$P$35,'DMG Tables'!$O$2:$O$35)*BNW$1*LOOKUP(BNW$1,'DMG Tables'!$G$2:$G$7,'DMG Tables'!$H$2:$H$7)</f>
        <v>3124800</v>
      </c>
      <c r="BNX7" s="1">
        <f>LOOKUP($A7,'DMG Tables'!$P$2:$P$35,'DMG Tables'!$O$2:$O$35)*BNX$1*LOOKUP(BNX$1,'DMG Tables'!$G$2:$G$7,'DMG Tables'!$H$2:$H$7)</f>
        <v>3126600</v>
      </c>
      <c r="BNY7" s="1">
        <f>LOOKUP($A7,'DMG Tables'!$P$2:$P$35,'DMG Tables'!$O$2:$O$35)*BNY$1*LOOKUP(BNY$1,'DMG Tables'!$G$2:$G$7,'DMG Tables'!$H$2:$H$7)</f>
        <v>3128400</v>
      </c>
      <c r="BNZ7" s="1">
        <f>LOOKUP($A7,'DMG Tables'!$P$2:$P$35,'DMG Tables'!$O$2:$O$35)*BNZ$1*LOOKUP(BNZ$1,'DMG Tables'!$G$2:$G$7,'DMG Tables'!$H$2:$H$7)</f>
        <v>3130200</v>
      </c>
      <c r="BOA7" s="1">
        <f>LOOKUP($A7,'DMG Tables'!$P$2:$P$35,'DMG Tables'!$O$2:$O$35)*BOA$1*LOOKUP(BOA$1,'DMG Tables'!$G$2:$G$7,'DMG Tables'!$H$2:$H$7)</f>
        <v>3132000</v>
      </c>
      <c r="BOB7" s="1">
        <f>LOOKUP($A7,'DMG Tables'!$P$2:$P$35,'DMG Tables'!$O$2:$O$35)*BOB$1*LOOKUP(BOB$1,'DMG Tables'!$G$2:$G$7,'DMG Tables'!$H$2:$H$7)</f>
        <v>3133800</v>
      </c>
      <c r="BOC7" s="1">
        <f>LOOKUP($A7,'DMG Tables'!$P$2:$P$35,'DMG Tables'!$O$2:$O$35)*BOC$1*LOOKUP(BOC$1,'DMG Tables'!$G$2:$G$7,'DMG Tables'!$H$2:$H$7)</f>
        <v>3135600</v>
      </c>
      <c r="BOD7" s="1">
        <f>LOOKUP($A7,'DMG Tables'!$P$2:$P$35,'DMG Tables'!$O$2:$O$35)*BOD$1*LOOKUP(BOD$1,'DMG Tables'!$G$2:$G$7,'DMG Tables'!$H$2:$H$7)</f>
        <v>3137400</v>
      </c>
      <c r="BOE7" s="1">
        <f>LOOKUP($A7,'DMG Tables'!$P$2:$P$35,'DMG Tables'!$O$2:$O$35)*BOE$1*LOOKUP(BOE$1,'DMG Tables'!$G$2:$G$7,'DMG Tables'!$H$2:$H$7)</f>
        <v>3139200</v>
      </c>
      <c r="BOF7" s="1">
        <f>LOOKUP($A7,'DMG Tables'!$P$2:$P$35,'DMG Tables'!$O$2:$O$35)*BOF$1*LOOKUP(BOF$1,'DMG Tables'!$G$2:$G$7,'DMG Tables'!$H$2:$H$7)</f>
        <v>3141000</v>
      </c>
      <c r="BOG7" s="1">
        <f>LOOKUP($A7,'DMG Tables'!$P$2:$P$35,'DMG Tables'!$O$2:$O$35)*BOG$1*LOOKUP(BOG$1,'DMG Tables'!$G$2:$G$7,'DMG Tables'!$H$2:$H$7)</f>
        <v>3142800</v>
      </c>
      <c r="BOH7" s="1">
        <f>LOOKUP($A7,'DMG Tables'!$P$2:$P$35,'DMG Tables'!$O$2:$O$35)*BOH$1*LOOKUP(BOH$1,'DMG Tables'!$G$2:$G$7,'DMG Tables'!$H$2:$H$7)</f>
        <v>3144600</v>
      </c>
      <c r="BOI7" s="1">
        <f>LOOKUP($A7,'DMG Tables'!$P$2:$P$35,'DMG Tables'!$O$2:$O$35)*BOI$1*LOOKUP(BOI$1,'DMG Tables'!$G$2:$G$7,'DMG Tables'!$H$2:$H$7)</f>
        <v>3146400</v>
      </c>
      <c r="BOJ7" s="1">
        <f>LOOKUP($A7,'DMG Tables'!$P$2:$P$35,'DMG Tables'!$O$2:$O$35)*BOJ$1*LOOKUP(BOJ$1,'DMG Tables'!$G$2:$G$7,'DMG Tables'!$H$2:$H$7)</f>
        <v>3148200</v>
      </c>
      <c r="BOK7" s="1">
        <f>LOOKUP($A7,'DMG Tables'!$P$2:$P$35,'DMG Tables'!$O$2:$O$35)*BOK$1*LOOKUP(BOK$1,'DMG Tables'!$G$2:$G$7,'DMG Tables'!$H$2:$H$7)</f>
        <v>3150000</v>
      </c>
      <c r="BOL7" s="1">
        <f>LOOKUP($A7,'DMG Tables'!$P$2:$P$35,'DMG Tables'!$O$2:$O$35)*BOL$1*LOOKUP(BOL$1,'DMG Tables'!$G$2:$G$7,'DMG Tables'!$H$2:$H$7)</f>
        <v>3151800</v>
      </c>
      <c r="BOM7" s="1">
        <f>LOOKUP($A7,'DMG Tables'!$P$2:$P$35,'DMG Tables'!$O$2:$O$35)*BOM$1*LOOKUP(BOM$1,'DMG Tables'!$G$2:$G$7,'DMG Tables'!$H$2:$H$7)</f>
        <v>3153600</v>
      </c>
      <c r="BON7" s="1">
        <f>LOOKUP($A7,'DMG Tables'!$P$2:$P$35,'DMG Tables'!$O$2:$O$35)*BON$1*LOOKUP(BON$1,'DMG Tables'!$G$2:$G$7,'DMG Tables'!$H$2:$H$7)</f>
        <v>3155400</v>
      </c>
      <c r="BOO7" s="1">
        <f>LOOKUP($A7,'DMG Tables'!$P$2:$P$35,'DMG Tables'!$O$2:$O$35)*BOO$1*LOOKUP(BOO$1,'DMG Tables'!$G$2:$G$7,'DMG Tables'!$H$2:$H$7)</f>
        <v>3157200</v>
      </c>
      <c r="BOP7" s="1">
        <f>LOOKUP($A7,'DMG Tables'!$P$2:$P$35,'DMG Tables'!$O$2:$O$35)*BOP$1*LOOKUP(BOP$1,'DMG Tables'!$G$2:$G$7,'DMG Tables'!$H$2:$H$7)</f>
        <v>3159000</v>
      </c>
      <c r="BOQ7" s="1">
        <f>LOOKUP($A7,'DMG Tables'!$P$2:$P$35,'DMG Tables'!$O$2:$O$35)*BOQ$1*LOOKUP(BOQ$1,'DMG Tables'!$G$2:$G$7,'DMG Tables'!$H$2:$H$7)</f>
        <v>3160800</v>
      </c>
      <c r="BOR7" s="1">
        <f>LOOKUP($A7,'DMG Tables'!$P$2:$P$35,'DMG Tables'!$O$2:$O$35)*BOR$1*LOOKUP(BOR$1,'DMG Tables'!$G$2:$G$7,'DMG Tables'!$H$2:$H$7)</f>
        <v>3162600</v>
      </c>
      <c r="BOS7" s="1">
        <f>LOOKUP($A7,'DMG Tables'!$P$2:$P$35,'DMG Tables'!$O$2:$O$35)*BOS$1*LOOKUP(BOS$1,'DMG Tables'!$G$2:$G$7,'DMG Tables'!$H$2:$H$7)</f>
        <v>3164400</v>
      </c>
      <c r="BOT7" s="1">
        <f>LOOKUP($A7,'DMG Tables'!$P$2:$P$35,'DMG Tables'!$O$2:$O$35)*BOT$1*LOOKUP(BOT$1,'DMG Tables'!$G$2:$G$7,'DMG Tables'!$H$2:$H$7)</f>
        <v>3166200</v>
      </c>
      <c r="BOU7" s="1">
        <f>LOOKUP($A7,'DMG Tables'!$P$2:$P$35,'DMG Tables'!$O$2:$O$35)*BOU$1*LOOKUP(BOU$1,'DMG Tables'!$G$2:$G$7,'DMG Tables'!$H$2:$H$7)</f>
        <v>3168000</v>
      </c>
      <c r="BOV7" s="1">
        <f>LOOKUP($A7,'DMG Tables'!$P$2:$P$35,'DMG Tables'!$O$2:$O$35)*BOV$1*LOOKUP(BOV$1,'DMG Tables'!$G$2:$G$7,'DMG Tables'!$H$2:$H$7)</f>
        <v>3169800</v>
      </c>
      <c r="BOW7" s="1">
        <f>LOOKUP($A7,'DMG Tables'!$P$2:$P$35,'DMG Tables'!$O$2:$O$35)*BOW$1*LOOKUP(BOW$1,'DMG Tables'!$G$2:$G$7,'DMG Tables'!$H$2:$H$7)</f>
        <v>3171600</v>
      </c>
      <c r="BOX7" s="1">
        <f>LOOKUP($A7,'DMG Tables'!$P$2:$P$35,'DMG Tables'!$O$2:$O$35)*BOX$1*LOOKUP(BOX$1,'DMG Tables'!$G$2:$G$7,'DMG Tables'!$H$2:$H$7)</f>
        <v>3173400</v>
      </c>
      <c r="BOY7" s="1">
        <f>LOOKUP($A7,'DMG Tables'!$P$2:$P$35,'DMG Tables'!$O$2:$O$35)*BOY$1*LOOKUP(BOY$1,'DMG Tables'!$G$2:$G$7,'DMG Tables'!$H$2:$H$7)</f>
        <v>3175200</v>
      </c>
      <c r="BOZ7" s="1">
        <f>LOOKUP($A7,'DMG Tables'!$P$2:$P$35,'DMG Tables'!$O$2:$O$35)*BOZ$1*LOOKUP(BOZ$1,'DMG Tables'!$G$2:$G$7,'DMG Tables'!$H$2:$H$7)</f>
        <v>3177000</v>
      </c>
      <c r="BPA7" s="1">
        <f>LOOKUP($A7,'DMG Tables'!$P$2:$P$35,'DMG Tables'!$O$2:$O$35)*BPA$1*LOOKUP(BPA$1,'DMG Tables'!$G$2:$G$7,'DMG Tables'!$H$2:$H$7)</f>
        <v>3178800</v>
      </c>
      <c r="BPB7" s="1">
        <f>LOOKUP($A7,'DMG Tables'!$P$2:$P$35,'DMG Tables'!$O$2:$O$35)*BPB$1*LOOKUP(BPB$1,'DMG Tables'!$G$2:$G$7,'DMG Tables'!$H$2:$H$7)</f>
        <v>3180600</v>
      </c>
      <c r="BPC7" s="1">
        <f>LOOKUP($A7,'DMG Tables'!$P$2:$P$35,'DMG Tables'!$O$2:$O$35)*BPC$1*LOOKUP(BPC$1,'DMG Tables'!$G$2:$G$7,'DMG Tables'!$H$2:$H$7)</f>
        <v>3182400</v>
      </c>
      <c r="BPD7" s="1">
        <f>LOOKUP($A7,'DMG Tables'!$P$2:$P$35,'DMG Tables'!$O$2:$O$35)*BPD$1*LOOKUP(BPD$1,'DMG Tables'!$G$2:$G$7,'DMG Tables'!$H$2:$H$7)</f>
        <v>3184200</v>
      </c>
      <c r="BPE7" s="1">
        <f>LOOKUP($A7,'DMG Tables'!$P$2:$P$35,'DMG Tables'!$O$2:$O$35)*BPE$1*LOOKUP(BPE$1,'DMG Tables'!$G$2:$G$7,'DMG Tables'!$H$2:$H$7)</f>
        <v>3186000</v>
      </c>
      <c r="BPF7" s="1">
        <f>LOOKUP($A7,'DMG Tables'!$P$2:$P$35,'DMG Tables'!$O$2:$O$35)*BPF$1*LOOKUP(BPF$1,'DMG Tables'!$G$2:$G$7,'DMG Tables'!$H$2:$H$7)</f>
        <v>3187800</v>
      </c>
      <c r="BPG7" s="1">
        <f>LOOKUP($A7,'DMG Tables'!$P$2:$P$35,'DMG Tables'!$O$2:$O$35)*BPG$1*LOOKUP(BPG$1,'DMG Tables'!$G$2:$G$7,'DMG Tables'!$H$2:$H$7)</f>
        <v>3189600</v>
      </c>
      <c r="BPH7" s="1">
        <f>LOOKUP($A7,'DMG Tables'!$P$2:$P$35,'DMG Tables'!$O$2:$O$35)*BPH$1*LOOKUP(BPH$1,'DMG Tables'!$G$2:$G$7,'DMG Tables'!$H$2:$H$7)</f>
        <v>3191400</v>
      </c>
      <c r="BPI7" s="1">
        <f>LOOKUP($A7,'DMG Tables'!$P$2:$P$35,'DMG Tables'!$O$2:$O$35)*BPI$1*LOOKUP(BPI$1,'DMG Tables'!$G$2:$G$7,'DMG Tables'!$H$2:$H$7)</f>
        <v>3193200</v>
      </c>
      <c r="BPJ7" s="1">
        <f>LOOKUP($A7,'DMG Tables'!$P$2:$P$35,'DMG Tables'!$O$2:$O$35)*BPJ$1*LOOKUP(BPJ$1,'DMG Tables'!$G$2:$G$7,'DMG Tables'!$H$2:$H$7)</f>
        <v>3195000</v>
      </c>
      <c r="BPK7" s="1">
        <f>LOOKUP($A7,'DMG Tables'!$P$2:$P$35,'DMG Tables'!$O$2:$O$35)*BPK$1*LOOKUP(BPK$1,'DMG Tables'!$G$2:$G$7,'DMG Tables'!$H$2:$H$7)</f>
        <v>3196800</v>
      </c>
      <c r="BPL7" s="1">
        <f>LOOKUP($A7,'DMG Tables'!$P$2:$P$35,'DMG Tables'!$O$2:$O$35)*BPL$1*LOOKUP(BPL$1,'DMG Tables'!$G$2:$G$7,'DMG Tables'!$H$2:$H$7)</f>
        <v>3198600</v>
      </c>
      <c r="BPM7" s="1">
        <f>LOOKUP($A7,'DMG Tables'!$P$2:$P$35,'DMG Tables'!$O$2:$O$35)*BPM$1*LOOKUP(BPM$1,'DMG Tables'!$G$2:$G$7,'DMG Tables'!$H$2:$H$7)</f>
        <v>3200400</v>
      </c>
      <c r="BPN7" s="1">
        <f>LOOKUP($A7,'DMG Tables'!$P$2:$P$35,'DMG Tables'!$O$2:$O$35)*BPN$1*LOOKUP(BPN$1,'DMG Tables'!$G$2:$G$7,'DMG Tables'!$H$2:$H$7)</f>
        <v>3202200</v>
      </c>
      <c r="BPO7" s="1">
        <f>LOOKUP($A7,'DMG Tables'!$P$2:$P$35,'DMG Tables'!$O$2:$O$35)*BPO$1*LOOKUP(BPO$1,'DMG Tables'!$G$2:$G$7,'DMG Tables'!$H$2:$H$7)</f>
        <v>3204000</v>
      </c>
      <c r="BPP7" s="1">
        <f>LOOKUP($A7,'DMG Tables'!$P$2:$P$35,'DMG Tables'!$O$2:$O$35)*BPP$1*LOOKUP(BPP$1,'DMG Tables'!$G$2:$G$7,'DMG Tables'!$H$2:$H$7)</f>
        <v>3205800</v>
      </c>
      <c r="BPQ7" s="1">
        <f>LOOKUP($A7,'DMG Tables'!$P$2:$P$35,'DMG Tables'!$O$2:$O$35)*BPQ$1*LOOKUP(BPQ$1,'DMG Tables'!$G$2:$G$7,'DMG Tables'!$H$2:$H$7)</f>
        <v>3207600</v>
      </c>
      <c r="BPR7" s="1">
        <f>LOOKUP($A7,'DMG Tables'!$P$2:$P$35,'DMG Tables'!$O$2:$O$35)*BPR$1*LOOKUP(BPR$1,'DMG Tables'!$G$2:$G$7,'DMG Tables'!$H$2:$H$7)</f>
        <v>3209400</v>
      </c>
      <c r="BPS7" s="1">
        <f>LOOKUP($A7,'DMG Tables'!$P$2:$P$35,'DMG Tables'!$O$2:$O$35)*BPS$1*LOOKUP(BPS$1,'DMG Tables'!$G$2:$G$7,'DMG Tables'!$H$2:$H$7)</f>
        <v>3211200</v>
      </c>
      <c r="BPT7" s="1">
        <f>LOOKUP($A7,'DMG Tables'!$P$2:$P$35,'DMG Tables'!$O$2:$O$35)*BPT$1*LOOKUP(BPT$1,'DMG Tables'!$G$2:$G$7,'DMG Tables'!$H$2:$H$7)</f>
        <v>3213000</v>
      </c>
      <c r="BPU7" s="1">
        <f>LOOKUP($A7,'DMG Tables'!$P$2:$P$35,'DMG Tables'!$O$2:$O$35)*BPU$1*LOOKUP(BPU$1,'DMG Tables'!$G$2:$G$7,'DMG Tables'!$H$2:$H$7)</f>
        <v>3214800</v>
      </c>
      <c r="BPV7" s="1">
        <f>LOOKUP($A7,'DMG Tables'!$P$2:$P$35,'DMG Tables'!$O$2:$O$35)*BPV$1*LOOKUP(BPV$1,'DMG Tables'!$G$2:$G$7,'DMG Tables'!$H$2:$H$7)</f>
        <v>3216600</v>
      </c>
      <c r="BPW7" s="1">
        <f>LOOKUP($A7,'DMG Tables'!$P$2:$P$35,'DMG Tables'!$O$2:$O$35)*BPW$1*LOOKUP(BPW$1,'DMG Tables'!$G$2:$G$7,'DMG Tables'!$H$2:$H$7)</f>
        <v>3218400</v>
      </c>
      <c r="BPX7" s="1">
        <f>LOOKUP($A7,'DMG Tables'!$P$2:$P$35,'DMG Tables'!$O$2:$O$35)*BPX$1*LOOKUP(BPX$1,'DMG Tables'!$G$2:$G$7,'DMG Tables'!$H$2:$H$7)</f>
        <v>3220200</v>
      </c>
      <c r="BPY7" s="1">
        <f>LOOKUP($A7,'DMG Tables'!$P$2:$P$35,'DMG Tables'!$O$2:$O$35)*BPY$1*LOOKUP(BPY$1,'DMG Tables'!$G$2:$G$7,'DMG Tables'!$H$2:$H$7)</f>
        <v>3222000</v>
      </c>
      <c r="BPZ7" s="1">
        <f>LOOKUP($A7,'DMG Tables'!$P$2:$P$35,'DMG Tables'!$O$2:$O$35)*BPZ$1*LOOKUP(BPZ$1,'DMG Tables'!$G$2:$G$7,'DMG Tables'!$H$2:$H$7)</f>
        <v>3223800</v>
      </c>
      <c r="BQA7" s="1">
        <f>LOOKUP($A7,'DMG Tables'!$P$2:$P$35,'DMG Tables'!$O$2:$O$35)*BQA$1*LOOKUP(BQA$1,'DMG Tables'!$G$2:$G$7,'DMG Tables'!$H$2:$H$7)</f>
        <v>3225600</v>
      </c>
      <c r="BQB7" s="1">
        <f>LOOKUP($A7,'DMG Tables'!$P$2:$P$35,'DMG Tables'!$O$2:$O$35)*BQB$1*LOOKUP(BQB$1,'DMG Tables'!$G$2:$G$7,'DMG Tables'!$H$2:$H$7)</f>
        <v>3227400</v>
      </c>
      <c r="BQC7" s="1">
        <f>LOOKUP($A7,'DMG Tables'!$P$2:$P$35,'DMG Tables'!$O$2:$O$35)*BQC$1*LOOKUP(BQC$1,'DMG Tables'!$G$2:$G$7,'DMG Tables'!$H$2:$H$7)</f>
        <v>3229200</v>
      </c>
      <c r="BQD7" s="1">
        <f>LOOKUP($A7,'DMG Tables'!$P$2:$P$35,'DMG Tables'!$O$2:$O$35)*BQD$1*LOOKUP(BQD$1,'DMG Tables'!$G$2:$G$7,'DMG Tables'!$H$2:$H$7)</f>
        <v>3231000</v>
      </c>
      <c r="BQE7" s="1">
        <f>LOOKUP($A7,'DMG Tables'!$P$2:$P$35,'DMG Tables'!$O$2:$O$35)*BQE$1*LOOKUP(BQE$1,'DMG Tables'!$G$2:$G$7,'DMG Tables'!$H$2:$H$7)</f>
        <v>3232800</v>
      </c>
      <c r="BQF7" s="1">
        <f>LOOKUP($A7,'DMG Tables'!$P$2:$P$35,'DMG Tables'!$O$2:$O$35)*BQF$1*LOOKUP(BQF$1,'DMG Tables'!$G$2:$G$7,'DMG Tables'!$H$2:$H$7)</f>
        <v>3234600</v>
      </c>
      <c r="BQG7" s="1">
        <f>LOOKUP($A7,'DMG Tables'!$P$2:$P$35,'DMG Tables'!$O$2:$O$35)*BQG$1*LOOKUP(BQG$1,'DMG Tables'!$G$2:$G$7,'DMG Tables'!$H$2:$H$7)</f>
        <v>3236400</v>
      </c>
      <c r="BQH7" s="1">
        <f>LOOKUP($A7,'DMG Tables'!$P$2:$P$35,'DMG Tables'!$O$2:$O$35)*BQH$1*LOOKUP(BQH$1,'DMG Tables'!$G$2:$G$7,'DMG Tables'!$H$2:$H$7)</f>
        <v>3238200</v>
      </c>
      <c r="BQI7" s="1">
        <f>LOOKUP($A7,'DMG Tables'!$P$2:$P$35,'DMG Tables'!$O$2:$O$35)*BQI$1*LOOKUP(BQI$1,'DMG Tables'!$G$2:$G$7,'DMG Tables'!$H$2:$H$7)</f>
        <v>3240000</v>
      </c>
      <c r="BQJ7" s="1">
        <f>LOOKUP($A7,'DMG Tables'!$P$2:$P$35,'DMG Tables'!$O$2:$O$35)*BQJ$1*LOOKUP(BQJ$1,'DMG Tables'!$G$2:$G$7,'DMG Tables'!$H$2:$H$7)</f>
        <v>3241800</v>
      </c>
      <c r="BQK7" s="1">
        <f>LOOKUP($A7,'DMG Tables'!$P$2:$P$35,'DMG Tables'!$O$2:$O$35)*BQK$1*LOOKUP(BQK$1,'DMG Tables'!$G$2:$G$7,'DMG Tables'!$H$2:$H$7)</f>
        <v>3243600</v>
      </c>
      <c r="BQL7" s="1">
        <f>LOOKUP($A7,'DMG Tables'!$P$2:$P$35,'DMG Tables'!$O$2:$O$35)*BQL$1*LOOKUP(BQL$1,'DMG Tables'!$G$2:$G$7,'DMG Tables'!$H$2:$H$7)</f>
        <v>3245400</v>
      </c>
      <c r="BQM7" s="1">
        <f>LOOKUP($A7,'DMG Tables'!$P$2:$P$35,'DMG Tables'!$O$2:$O$35)*BQM$1*LOOKUP(BQM$1,'DMG Tables'!$G$2:$G$7,'DMG Tables'!$H$2:$H$7)</f>
        <v>3247200</v>
      </c>
      <c r="BQN7" s="1">
        <f>LOOKUP($A7,'DMG Tables'!$P$2:$P$35,'DMG Tables'!$O$2:$O$35)*BQN$1*LOOKUP(BQN$1,'DMG Tables'!$G$2:$G$7,'DMG Tables'!$H$2:$H$7)</f>
        <v>3249000</v>
      </c>
      <c r="BQO7" s="1">
        <f>LOOKUP($A7,'DMG Tables'!$P$2:$P$35,'DMG Tables'!$O$2:$O$35)*BQO$1*LOOKUP(BQO$1,'DMG Tables'!$G$2:$G$7,'DMG Tables'!$H$2:$H$7)</f>
        <v>3250800</v>
      </c>
      <c r="BQP7" s="1">
        <f>LOOKUP($A7,'DMG Tables'!$P$2:$P$35,'DMG Tables'!$O$2:$O$35)*BQP$1*LOOKUP(BQP$1,'DMG Tables'!$G$2:$G$7,'DMG Tables'!$H$2:$H$7)</f>
        <v>3252600</v>
      </c>
      <c r="BQQ7" s="1">
        <f>LOOKUP($A7,'DMG Tables'!$P$2:$P$35,'DMG Tables'!$O$2:$O$35)*BQQ$1*LOOKUP(BQQ$1,'DMG Tables'!$G$2:$G$7,'DMG Tables'!$H$2:$H$7)</f>
        <v>3254400</v>
      </c>
      <c r="BQR7" s="1">
        <f>LOOKUP($A7,'DMG Tables'!$P$2:$P$35,'DMG Tables'!$O$2:$O$35)*BQR$1*LOOKUP(BQR$1,'DMG Tables'!$G$2:$G$7,'DMG Tables'!$H$2:$H$7)</f>
        <v>3256200</v>
      </c>
      <c r="BQS7" s="1">
        <f>LOOKUP($A7,'DMG Tables'!$P$2:$P$35,'DMG Tables'!$O$2:$O$35)*BQS$1*LOOKUP(BQS$1,'DMG Tables'!$G$2:$G$7,'DMG Tables'!$H$2:$H$7)</f>
        <v>3258000</v>
      </c>
      <c r="BQT7" s="1">
        <f>LOOKUP($A7,'DMG Tables'!$P$2:$P$35,'DMG Tables'!$O$2:$O$35)*BQT$1*LOOKUP(BQT$1,'DMG Tables'!$G$2:$G$7,'DMG Tables'!$H$2:$H$7)</f>
        <v>3259800</v>
      </c>
      <c r="BQU7" s="1">
        <f>LOOKUP($A7,'DMG Tables'!$P$2:$P$35,'DMG Tables'!$O$2:$O$35)*BQU$1*LOOKUP(BQU$1,'DMG Tables'!$G$2:$G$7,'DMG Tables'!$H$2:$H$7)</f>
        <v>3261600</v>
      </c>
      <c r="BQV7" s="1">
        <f>LOOKUP($A7,'DMG Tables'!$P$2:$P$35,'DMG Tables'!$O$2:$O$35)*BQV$1*LOOKUP(BQV$1,'DMG Tables'!$G$2:$G$7,'DMG Tables'!$H$2:$H$7)</f>
        <v>3263400</v>
      </c>
      <c r="BQW7" s="1">
        <f>LOOKUP($A7,'DMG Tables'!$P$2:$P$35,'DMG Tables'!$O$2:$O$35)*BQW$1*LOOKUP(BQW$1,'DMG Tables'!$G$2:$G$7,'DMG Tables'!$H$2:$H$7)</f>
        <v>3265200</v>
      </c>
      <c r="BQX7" s="1">
        <f>LOOKUP($A7,'DMG Tables'!$P$2:$P$35,'DMG Tables'!$O$2:$O$35)*BQX$1*LOOKUP(BQX$1,'DMG Tables'!$G$2:$G$7,'DMG Tables'!$H$2:$H$7)</f>
        <v>3267000</v>
      </c>
      <c r="BQY7" s="1">
        <f>LOOKUP($A7,'DMG Tables'!$P$2:$P$35,'DMG Tables'!$O$2:$O$35)*BQY$1*LOOKUP(BQY$1,'DMG Tables'!$G$2:$G$7,'DMG Tables'!$H$2:$H$7)</f>
        <v>3268800</v>
      </c>
      <c r="BQZ7" s="1">
        <f>LOOKUP($A7,'DMG Tables'!$P$2:$P$35,'DMG Tables'!$O$2:$O$35)*BQZ$1*LOOKUP(BQZ$1,'DMG Tables'!$G$2:$G$7,'DMG Tables'!$H$2:$H$7)</f>
        <v>3270600</v>
      </c>
      <c r="BRA7" s="1">
        <f>LOOKUP($A7,'DMG Tables'!$P$2:$P$35,'DMG Tables'!$O$2:$O$35)*BRA$1*LOOKUP(BRA$1,'DMG Tables'!$G$2:$G$7,'DMG Tables'!$H$2:$H$7)</f>
        <v>3272400</v>
      </c>
      <c r="BRB7" s="1">
        <f>LOOKUP($A7,'DMG Tables'!$P$2:$P$35,'DMG Tables'!$O$2:$O$35)*BRB$1*LOOKUP(BRB$1,'DMG Tables'!$G$2:$G$7,'DMG Tables'!$H$2:$H$7)</f>
        <v>3274200</v>
      </c>
      <c r="BRC7" s="1">
        <f>LOOKUP($A7,'DMG Tables'!$P$2:$P$35,'DMG Tables'!$O$2:$O$35)*BRC$1*LOOKUP(BRC$1,'DMG Tables'!$G$2:$G$7,'DMG Tables'!$H$2:$H$7)</f>
        <v>3276000</v>
      </c>
      <c r="BRD7" s="1">
        <f>LOOKUP($A7,'DMG Tables'!$P$2:$P$35,'DMG Tables'!$O$2:$O$35)*BRD$1*LOOKUP(BRD$1,'DMG Tables'!$G$2:$G$7,'DMG Tables'!$H$2:$H$7)</f>
        <v>3277800</v>
      </c>
      <c r="BRE7" s="1">
        <f>LOOKUP($A7,'DMG Tables'!$P$2:$P$35,'DMG Tables'!$O$2:$O$35)*BRE$1*LOOKUP(BRE$1,'DMG Tables'!$G$2:$G$7,'DMG Tables'!$H$2:$H$7)</f>
        <v>3279600</v>
      </c>
      <c r="BRF7" s="1">
        <f>LOOKUP($A7,'DMG Tables'!$P$2:$P$35,'DMG Tables'!$O$2:$O$35)*BRF$1*LOOKUP(BRF$1,'DMG Tables'!$G$2:$G$7,'DMG Tables'!$H$2:$H$7)</f>
        <v>3281400</v>
      </c>
      <c r="BRG7" s="1">
        <f>LOOKUP($A7,'DMG Tables'!$P$2:$P$35,'DMG Tables'!$O$2:$O$35)*BRG$1*LOOKUP(BRG$1,'DMG Tables'!$G$2:$G$7,'DMG Tables'!$H$2:$H$7)</f>
        <v>3283200</v>
      </c>
      <c r="BRH7" s="1">
        <f>LOOKUP($A7,'DMG Tables'!$P$2:$P$35,'DMG Tables'!$O$2:$O$35)*BRH$1*LOOKUP(BRH$1,'DMG Tables'!$G$2:$G$7,'DMG Tables'!$H$2:$H$7)</f>
        <v>3285000</v>
      </c>
      <c r="BRI7" s="1">
        <f>LOOKUP($A7,'DMG Tables'!$P$2:$P$35,'DMG Tables'!$O$2:$O$35)*BRI$1*LOOKUP(BRI$1,'DMG Tables'!$G$2:$G$7,'DMG Tables'!$H$2:$H$7)</f>
        <v>3286800</v>
      </c>
      <c r="BRJ7" s="1">
        <f>LOOKUP($A7,'DMG Tables'!$P$2:$P$35,'DMG Tables'!$O$2:$O$35)*BRJ$1*LOOKUP(BRJ$1,'DMG Tables'!$G$2:$G$7,'DMG Tables'!$H$2:$H$7)</f>
        <v>3288600</v>
      </c>
      <c r="BRK7" s="1">
        <f>LOOKUP($A7,'DMG Tables'!$P$2:$P$35,'DMG Tables'!$O$2:$O$35)*BRK$1*LOOKUP(BRK$1,'DMG Tables'!$G$2:$G$7,'DMG Tables'!$H$2:$H$7)</f>
        <v>3290400</v>
      </c>
      <c r="BRL7" s="1">
        <f>LOOKUP($A7,'DMG Tables'!$P$2:$P$35,'DMG Tables'!$O$2:$O$35)*BRL$1*LOOKUP(BRL$1,'DMG Tables'!$G$2:$G$7,'DMG Tables'!$H$2:$H$7)</f>
        <v>3292200</v>
      </c>
      <c r="BRM7" s="1">
        <f>LOOKUP($A7,'DMG Tables'!$P$2:$P$35,'DMG Tables'!$O$2:$O$35)*BRM$1*LOOKUP(BRM$1,'DMG Tables'!$G$2:$G$7,'DMG Tables'!$H$2:$H$7)</f>
        <v>3294000</v>
      </c>
      <c r="BRN7" s="1">
        <f>LOOKUP($A7,'DMG Tables'!$P$2:$P$35,'DMG Tables'!$O$2:$O$35)*BRN$1*LOOKUP(BRN$1,'DMG Tables'!$G$2:$G$7,'DMG Tables'!$H$2:$H$7)</f>
        <v>3295800</v>
      </c>
      <c r="BRO7" s="1">
        <f>LOOKUP($A7,'DMG Tables'!$P$2:$P$35,'DMG Tables'!$O$2:$O$35)*BRO$1*LOOKUP(BRO$1,'DMG Tables'!$G$2:$G$7,'DMG Tables'!$H$2:$H$7)</f>
        <v>3297600</v>
      </c>
      <c r="BRP7" s="1">
        <f>LOOKUP($A7,'DMG Tables'!$P$2:$P$35,'DMG Tables'!$O$2:$O$35)*BRP$1*LOOKUP(BRP$1,'DMG Tables'!$G$2:$G$7,'DMG Tables'!$H$2:$H$7)</f>
        <v>3299400</v>
      </c>
      <c r="BRQ7" s="1">
        <f>LOOKUP($A7,'DMG Tables'!$P$2:$P$35,'DMG Tables'!$O$2:$O$35)*BRQ$1*LOOKUP(BRQ$1,'DMG Tables'!$G$2:$G$7,'DMG Tables'!$H$2:$H$7)</f>
        <v>3301200</v>
      </c>
      <c r="BRR7" s="1">
        <f>LOOKUP($A7,'DMG Tables'!$P$2:$P$35,'DMG Tables'!$O$2:$O$35)*BRR$1*LOOKUP(BRR$1,'DMG Tables'!$G$2:$G$7,'DMG Tables'!$H$2:$H$7)</f>
        <v>3303000</v>
      </c>
      <c r="BRS7" s="1">
        <f>LOOKUP($A7,'DMG Tables'!$P$2:$P$35,'DMG Tables'!$O$2:$O$35)*BRS$1*LOOKUP(BRS$1,'DMG Tables'!$G$2:$G$7,'DMG Tables'!$H$2:$H$7)</f>
        <v>3304800</v>
      </c>
      <c r="BRT7" s="1">
        <f>LOOKUP($A7,'DMG Tables'!$P$2:$P$35,'DMG Tables'!$O$2:$O$35)*BRT$1*LOOKUP(BRT$1,'DMG Tables'!$G$2:$G$7,'DMG Tables'!$H$2:$H$7)</f>
        <v>3306600</v>
      </c>
      <c r="BRU7" s="1">
        <f>LOOKUP($A7,'DMG Tables'!$P$2:$P$35,'DMG Tables'!$O$2:$O$35)*BRU$1*LOOKUP(BRU$1,'DMG Tables'!$G$2:$G$7,'DMG Tables'!$H$2:$H$7)</f>
        <v>3308400</v>
      </c>
      <c r="BRV7" s="1">
        <f>LOOKUP($A7,'DMG Tables'!$P$2:$P$35,'DMG Tables'!$O$2:$O$35)*BRV$1*LOOKUP(BRV$1,'DMG Tables'!$G$2:$G$7,'DMG Tables'!$H$2:$H$7)</f>
        <v>3310200</v>
      </c>
      <c r="BRW7" s="1">
        <f>LOOKUP($A7,'DMG Tables'!$P$2:$P$35,'DMG Tables'!$O$2:$O$35)*BRW$1*LOOKUP(BRW$1,'DMG Tables'!$G$2:$G$7,'DMG Tables'!$H$2:$H$7)</f>
        <v>3312000</v>
      </c>
      <c r="BRX7" s="1">
        <f>LOOKUP($A7,'DMG Tables'!$P$2:$P$35,'DMG Tables'!$O$2:$O$35)*BRX$1*LOOKUP(BRX$1,'DMG Tables'!$G$2:$G$7,'DMG Tables'!$H$2:$H$7)</f>
        <v>3313800</v>
      </c>
      <c r="BRY7" s="1">
        <f>LOOKUP($A7,'DMG Tables'!$P$2:$P$35,'DMG Tables'!$O$2:$O$35)*BRY$1*LOOKUP(BRY$1,'DMG Tables'!$G$2:$G$7,'DMG Tables'!$H$2:$H$7)</f>
        <v>3315600</v>
      </c>
      <c r="BRZ7" s="1">
        <f>LOOKUP($A7,'DMG Tables'!$P$2:$P$35,'DMG Tables'!$O$2:$O$35)*BRZ$1*LOOKUP(BRZ$1,'DMG Tables'!$G$2:$G$7,'DMG Tables'!$H$2:$H$7)</f>
        <v>3317400</v>
      </c>
      <c r="BSA7" s="1">
        <f>LOOKUP($A7,'DMG Tables'!$P$2:$P$35,'DMG Tables'!$O$2:$O$35)*BSA$1*LOOKUP(BSA$1,'DMG Tables'!$G$2:$G$7,'DMG Tables'!$H$2:$H$7)</f>
        <v>3319200</v>
      </c>
      <c r="BSB7" s="1">
        <f>LOOKUP($A7,'DMG Tables'!$P$2:$P$35,'DMG Tables'!$O$2:$O$35)*BSB$1*LOOKUP(BSB$1,'DMG Tables'!$G$2:$G$7,'DMG Tables'!$H$2:$H$7)</f>
        <v>3321000</v>
      </c>
      <c r="BSC7" s="1">
        <f>LOOKUP($A7,'DMG Tables'!$P$2:$P$35,'DMG Tables'!$O$2:$O$35)*BSC$1*LOOKUP(BSC$1,'DMG Tables'!$G$2:$G$7,'DMG Tables'!$H$2:$H$7)</f>
        <v>3322800</v>
      </c>
      <c r="BSD7" s="1">
        <f>LOOKUP($A7,'DMG Tables'!$P$2:$P$35,'DMG Tables'!$O$2:$O$35)*BSD$1*LOOKUP(BSD$1,'DMG Tables'!$G$2:$G$7,'DMG Tables'!$H$2:$H$7)</f>
        <v>3324600</v>
      </c>
      <c r="BSE7" s="1">
        <f>LOOKUP($A7,'DMG Tables'!$P$2:$P$35,'DMG Tables'!$O$2:$O$35)*BSE$1*LOOKUP(BSE$1,'DMG Tables'!$G$2:$G$7,'DMG Tables'!$H$2:$H$7)</f>
        <v>3326400</v>
      </c>
      <c r="BSF7" s="1">
        <f>LOOKUP($A7,'DMG Tables'!$P$2:$P$35,'DMG Tables'!$O$2:$O$35)*BSF$1*LOOKUP(BSF$1,'DMG Tables'!$G$2:$G$7,'DMG Tables'!$H$2:$H$7)</f>
        <v>3328200</v>
      </c>
      <c r="BSG7" s="1">
        <f>LOOKUP($A7,'DMG Tables'!$P$2:$P$35,'DMG Tables'!$O$2:$O$35)*BSG$1*LOOKUP(BSG$1,'DMG Tables'!$G$2:$G$7,'DMG Tables'!$H$2:$H$7)</f>
        <v>3330000</v>
      </c>
      <c r="BSH7" s="1">
        <f>LOOKUP($A7,'DMG Tables'!$P$2:$P$35,'DMG Tables'!$O$2:$O$35)*BSH$1*LOOKUP(BSH$1,'DMG Tables'!$G$2:$G$7,'DMG Tables'!$H$2:$H$7)</f>
        <v>3331800</v>
      </c>
      <c r="BSI7" s="1">
        <f>LOOKUP($A7,'DMG Tables'!$P$2:$P$35,'DMG Tables'!$O$2:$O$35)*BSI$1*LOOKUP(BSI$1,'DMG Tables'!$G$2:$G$7,'DMG Tables'!$H$2:$H$7)</f>
        <v>3333600</v>
      </c>
      <c r="BSJ7" s="1">
        <f>LOOKUP($A7,'DMG Tables'!$P$2:$P$35,'DMG Tables'!$O$2:$O$35)*BSJ$1*LOOKUP(BSJ$1,'DMG Tables'!$G$2:$G$7,'DMG Tables'!$H$2:$H$7)</f>
        <v>3335400</v>
      </c>
      <c r="BSK7" s="1">
        <f>LOOKUP($A7,'DMG Tables'!$P$2:$P$35,'DMG Tables'!$O$2:$O$35)*BSK$1*LOOKUP(BSK$1,'DMG Tables'!$G$2:$G$7,'DMG Tables'!$H$2:$H$7)</f>
        <v>3337200</v>
      </c>
      <c r="BSL7" s="1">
        <f>LOOKUP($A7,'DMG Tables'!$P$2:$P$35,'DMG Tables'!$O$2:$O$35)*BSL$1*LOOKUP(BSL$1,'DMG Tables'!$G$2:$G$7,'DMG Tables'!$H$2:$H$7)</f>
        <v>3339000</v>
      </c>
      <c r="BSM7" s="1">
        <f>LOOKUP($A7,'DMG Tables'!$P$2:$P$35,'DMG Tables'!$O$2:$O$35)*BSM$1*LOOKUP(BSM$1,'DMG Tables'!$G$2:$G$7,'DMG Tables'!$H$2:$H$7)</f>
        <v>3340800</v>
      </c>
      <c r="BSN7" s="1">
        <f>LOOKUP($A7,'DMG Tables'!$P$2:$P$35,'DMG Tables'!$O$2:$O$35)*BSN$1*LOOKUP(BSN$1,'DMG Tables'!$G$2:$G$7,'DMG Tables'!$H$2:$H$7)</f>
        <v>3342600</v>
      </c>
      <c r="BSO7" s="1">
        <f>LOOKUP($A7,'DMG Tables'!$P$2:$P$35,'DMG Tables'!$O$2:$O$35)*BSO$1*LOOKUP(BSO$1,'DMG Tables'!$G$2:$G$7,'DMG Tables'!$H$2:$H$7)</f>
        <v>3344400</v>
      </c>
      <c r="BSP7" s="1">
        <f>LOOKUP($A7,'DMG Tables'!$P$2:$P$35,'DMG Tables'!$O$2:$O$35)*BSP$1*LOOKUP(BSP$1,'DMG Tables'!$G$2:$G$7,'DMG Tables'!$H$2:$H$7)</f>
        <v>3346200</v>
      </c>
      <c r="BSQ7" s="1">
        <f>LOOKUP($A7,'DMG Tables'!$P$2:$P$35,'DMG Tables'!$O$2:$O$35)*BSQ$1*LOOKUP(BSQ$1,'DMG Tables'!$G$2:$G$7,'DMG Tables'!$H$2:$H$7)</f>
        <v>3348000</v>
      </c>
      <c r="BSR7" s="1">
        <f>LOOKUP($A7,'DMG Tables'!$P$2:$P$35,'DMG Tables'!$O$2:$O$35)*BSR$1*LOOKUP(BSR$1,'DMG Tables'!$G$2:$G$7,'DMG Tables'!$H$2:$H$7)</f>
        <v>3349800</v>
      </c>
      <c r="BSS7" s="1">
        <f>LOOKUP($A7,'DMG Tables'!$P$2:$P$35,'DMG Tables'!$O$2:$O$35)*BSS$1*LOOKUP(BSS$1,'DMG Tables'!$G$2:$G$7,'DMG Tables'!$H$2:$H$7)</f>
        <v>3351600</v>
      </c>
      <c r="BST7" s="1">
        <f>LOOKUP($A7,'DMG Tables'!$P$2:$P$35,'DMG Tables'!$O$2:$O$35)*BST$1*LOOKUP(BST$1,'DMG Tables'!$G$2:$G$7,'DMG Tables'!$H$2:$H$7)</f>
        <v>3353400</v>
      </c>
      <c r="BSU7" s="1">
        <f>LOOKUP($A7,'DMG Tables'!$P$2:$P$35,'DMG Tables'!$O$2:$O$35)*BSU$1*LOOKUP(BSU$1,'DMG Tables'!$G$2:$G$7,'DMG Tables'!$H$2:$H$7)</f>
        <v>3355200</v>
      </c>
      <c r="BSV7" s="1">
        <f>LOOKUP($A7,'DMG Tables'!$P$2:$P$35,'DMG Tables'!$O$2:$O$35)*BSV$1*LOOKUP(BSV$1,'DMG Tables'!$G$2:$G$7,'DMG Tables'!$H$2:$H$7)</f>
        <v>3357000</v>
      </c>
      <c r="BSW7" s="1">
        <f>LOOKUP($A7,'DMG Tables'!$P$2:$P$35,'DMG Tables'!$O$2:$O$35)*BSW$1*LOOKUP(BSW$1,'DMG Tables'!$G$2:$G$7,'DMG Tables'!$H$2:$H$7)</f>
        <v>3358800</v>
      </c>
      <c r="BSX7" s="1">
        <f>LOOKUP($A7,'DMG Tables'!$P$2:$P$35,'DMG Tables'!$O$2:$O$35)*BSX$1*LOOKUP(BSX$1,'DMG Tables'!$G$2:$G$7,'DMG Tables'!$H$2:$H$7)</f>
        <v>3360600</v>
      </c>
      <c r="BSY7" s="1">
        <f>LOOKUP($A7,'DMG Tables'!$P$2:$P$35,'DMG Tables'!$O$2:$O$35)*BSY$1*LOOKUP(BSY$1,'DMG Tables'!$G$2:$G$7,'DMG Tables'!$H$2:$H$7)</f>
        <v>3362400</v>
      </c>
      <c r="BSZ7" s="1">
        <f>LOOKUP($A7,'DMG Tables'!$P$2:$P$35,'DMG Tables'!$O$2:$O$35)*BSZ$1*LOOKUP(BSZ$1,'DMG Tables'!$G$2:$G$7,'DMG Tables'!$H$2:$H$7)</f>
        <v>3364200</v>
      </c>
      <c r="BTA7" s="1">
        <f>LOOKUP($A7,'DMG Tables'!$P$2:$P$35,'DMG Tables'!$O$2:$O$35)*BTA$1*LOOKUP(BTA$1,'DMG Tables'!$G$2:$G$7,'DMG Tables'!$H$2:$H$7)</f>
        <v>3366000</v>
      </c>
      <c r="BTB7" s="1">
        <f>LOOKUP($A7,'DMG Tables'!$P$2:$P$35,'DMG Tables'!$O$2:$O$35)*BTB$1*LOOKUP(BTB$1,'DMG Tables'!$G$2:$G$7,'DMG Tables'!$H$2:$H$7)</f>
        <v>3367800</v>
      </c>
      <c r="BTC7" s="1">
        <f>LOOKUP($A7,'DMG Tables'!$P$2:$P$35,'DMG Tables'!$O$2:$O$35)*BTC$1*LOOKUP(BTC$1,'DMG Tables'!$G$2:$G$7,'DMG Tables'!$H$2:$H$7)</f>
        <v>3369600</v>
      </c>
      <c r="BTD7" s="1">
        <f>LOOKUP($A7,'DMG Tables'!$P$2:$P$35,'DMG Tables'!$O$2:$O$35)*BTD$1*LOOKUP(BTD$1,'DMG Tables'!$G$2:$G$7,'DMG Tables'!$H$2:$H$7)</f>
        <v>3371400</v>
      </c>
      <c r="BTE7" s="1">
        <f>LOOKUP($A7,'DMG Tables'!$P$2:$P$35,'DMG Tables'!$O$2:$O$35)*BTE$1*LOOKUP(BTE$1,'DMG Tables'!$G$2:$G$7,'DMG Tables'!$H$2:$H$7)</f>
        <v>3373200</v>
      </c>
      <c r="BTF7" s="1">
        <f>LOOKUP($A7,'DMG Tables'!$P$2:$P$35,'DMG Tables'!$O$2:$O$35)*BTF$1*LOOKUP(BTF$1,'DMG Tables'!$G$2:$G$7,'DMG Tables'!$H$2:$H$7)</f>
        <v>3375000</v>
      </c>
      <c r="BTG7" s="1">
        <f>LOOKUP($A7,'DMG Tables'!$P$2:$P$35,'DMG Tables'!$O$2:$O$35)*BTG$1*LOOKUP(BTG$1,'DMG Tables'!$G$2:$G$7,'DMG Tables'!$H$2:$H$7)</f>
        <v>3376800</v>
      </c>
      <c r="BTH7" s="1">
        <f>LOOKUP($A7,'DMG Tables'!$P$2:$P$35,'DMG Tables'!$O$2:$O$35)*BTH$1*LOOKUP(BTH$1,'DMG Tables'!$G$2:$G$7,'DMG Tables'!$H$2:$H$7)</f>
        <v>3378600</v>
      </c>
      <c r="BTI7" s="1">
        <f>LOOKUP($A7,'DMG Tables'!$P$2:$P$35,'DMG Tables'!$O$2:$O$35)*BTI$1*LOOKUP(BTI$1,'DMG Tables'!$G$2:$G$7,'DMG Tables'!$H$2:$H$7)</f>
        <v>3380400</v>
      </c>
      <c r="BTJ7" s="1">
        <f>LOOKUP($A7,'DMG Tables'!$P$2:$P$35,'DMG Tables'!$O$2:$O$35)*BTJ$1*LOOKUP(BTJ$1,'DMG Tables'!$G$2:$G$7,'DMG Tables'!$H$2:$H$7)</f>
        <v>3382200</v>
      </c>
      <c r="BTK7" s="1">
        <f>LOOKUP($A7,'DMG Tables'!$P$2:$P$35,'DMG Tables'!$O$2:$O$35)*BTK$1*LOOKUP(BTK$1,'DMG Tables'!$G$2:$G$7,'DMG Tables'!$H$2:$H$7)</f>
        <v>3384000</v>
      </c>
      <c r="BTL7" s="1">
        <f>LOOKUP($A7,'DMG Tables'!$P$2:$P$35,'DMG Tables'!$O$2:$O$35)*BTL$1*LOOKUP(BTL$1,'DMG Tables'!$G$2:$G$7,'DMG Tables'!$H$2:$H$7)</f>
        <v>3385800</v>
      </c>
      <c r="BTM7" s="1">
        <f>LOOKUP($A7,'DMG Tables'!$P$2:$P$35,'DMG Tables'!$O$2:$O$35)*BTM$1*LOOKUP(BTM$1,'DMG Tables'!$G$2:$G$7,'DMG Tables'!$H$2:$H$7)</f>
        <v>3387600</v>
      </c>
      <c r="BTN7" s="1">
        <f>LOOKUP($A7,'DMG Tables'!$P$2:$P$35,'DMG Tables'!$O$2:$O$35)*BTN$1*LOOKUP(BTN$1,'DMG Tables'!$G$2:$G$7,'DMG Tables'!$H$2:$H$7)</f>
        <v>3389400</v>
      </c>
      <c r="BTO7" s="1">
        <f>LOOKUP($A7,'DMG Tables'!$P$2:$P$35,'DMG Tables'!$O$2:$O$35)*BTO$1*LOOKUP(BTO$1,'DMG Tables'!$G$2:$G$7,'DMG Tables'!$H$2:$H$7)</f>
        <v>3391200</v>
      </c>
      <c r="BTP7" s="1">
        <f>LOOKUP($A7,'DMG Tables'!$P$2:$P$35,'DMG Tables'!$O$2:$O$35)*BTP$1*LOOKUP(BTP$1,'DMG Tables'!$G$2:$G$7,'DMG Tables'!$H$2:$H$7)</f>
        <v>3393000</v>
      </c>
      <c r="BTQ7" s="1">
        <f>LOOKUP($A7,'DMG Tables'!$P$2:$P$35,'DMG Tables'!$O$2:$O$35)*BTQ$1*LOOKUP(BTQ$1,'DMG Tables'!$G$2:$G$7,'DMG Tables'!$H$2:$H$7)</f>
        <v>3394800</v>
      </c>
      <c r="BTR7" s="1">
        <f>LOOKUP($A7,'DMG Tables'!$P$2:$P$35,'DMG Tables'!$O$2:$O$35)*BTR$1*LOOKUP(BTR$1,'DMG Tables'!$G$2:$G$7,'DMG Tables'!$H$2:$H$7)</f>
        <v>3396600</v>
      </c>
      <c r="BTS7" s="1">
        <f>LOOKUP($A7,'DMG Tables'!$P$2:$P$35,'DMG Tables'!$O$2:$O$35)*BTS$1*LOOKUP(BTS$1,'DMG Tables'!$G$2:$G$7,'DMG Tables'!$H$2:$H$7)</f>
        <v>3398400</v>
      </c>
      <c r="BTT7" s="1">
        <f>LOOKUP($A7,'DMG Tables'!$P$2:$P$35,'DMG Tables'!$O$2:$O$35)*BTT$1*LOOKUP(BTT$1,'DMG Tables'!$G$2:$G$7,'DMG Tables'!$H$2:$H$7)</f>
        <v>3400200</v>
      </c>
      <c r="BTU7" s="1">
        <f>LOOKUP($A7,'DMG Tables'!$P$2:$P$35,'DMG Tables'!$O$2:$O$35)*BTU$1*LOOKUP(BTU$1,'DMG Tables'!$G$2:$G$7,'DMG Tables'!$H$2:$H$7)</f>
        <v>3402000</v>
      </c>
      <c r="BTV7" s="1">
        <f>LOOKUP($A7,'DMG Tables'!$P$2:$P$35,'DMG Tables'!$O$2:$O$35)*BTV$1*LOOKUP(BTV$1,'DMG Tables'!$G$2:$G$7,'DMG Tables'!$H$2:$H$7)</f>
        <v>3403800</v>
      </c>
      <c r="BTW7" s="1">
        <f>LOOKUP($A7,'DMG Tables'!$P$2:$P$35,'DMG Tables'!$O$2:$O$35)*BTW$1*LOOKUP(BTW$1,'DMG Tables'!$G$2:$G$7,'DMG Tables'!$H$2:$H$7)</f>
        <v>3405600</v>
      </c>
      <c r="BTX7" s="1">
        <f>LOOKUP($A7,'DMG Tables'!$P$2:$P$35,'DMG Tables'!$O$2:$O$35)*BTX$1*LOOKUP(BTX$1,'DMG Tables'!$G$2:$G$7,'DMG Tables'!$H$2:$H$7)</f>
        <v>3407400</v>
      </c>
      <c r="BTY7" s="1">
        <f>LOOKUP($A7,'DMG Tables'!$P$2:$P$35,'DMG Tables'!$O$2:$O$35)*BTY$1*LOOKUP(BTY$1,'DMG Tables'!$G$2:$G$7,'DMG Tables'!$H$2:$H$7)</f>
        <v>3409200</v>
      </c>
      <c r="BTZ7" s="1">
        <f>LOOKUP($A7,'DMG Tables'!$P$2:$P$35,'DMG Tables'!$O$2:$O$35)*BTZ$1*LOOKUP(BTZ$1,'DMG Tables'!$G$2:$G$7,'DMG Tables'!$H$2:$H$7)</f>
        <v>3411000</v>
      </c>
      <c r="BUA7" s="1">
        <f>LOOKUP($A7,'DMG Tables'!$P$2:$P$35,'DMG Tables'!$O$2:$O$35)*BUA$1*LOOKUP(BUA$1,'DMG Tables'!$G$2:$G$7,'DMG Tables'!$H$2:$H$7)</f>
        <v>3412800</v>
      </c>
      <c r="BUB7" s="1">
        <f>LOOKUP($A7,'DMG Tables'!$P$2:$P$35,'DMG Tables'!$O$2:$O$35)*BUB$1*LOOKUP(BUB$1,'DMG Tables'!$G$2:$G$7,'DMG Tables'!$H$2:$H$7)</f>
        <v>3414600</v>
      </c>
      <c r="BUC7" s="1">
        <f>LOOKUP($A7,'DMG Tables'!$P$2:$P$35,'DMG Tables'!$O$2:$O$35)*BUC$1*LOOKUP(BUC$1,'DMG Tables'!$G$2:$G$7,'DMG Tables'!$H$2:$H$7)</f>
        <v>3416400</v>
      </c>
      <c r="BUD7" s="1">
        <f>LOOKUP($A7,'DMG Tables'!$P$2:$P$35,'DMG Tables'!$O$2:$O$35)*BUD$1*LOOKUP(BUD$1,'DMG Tables'!$G$2:$G$7,'DMG Tables'!$H$2:$H$7)</f>
        <v>3418200</v>
      </c>
      <c r="BUE7" s="1">
        <f>LOOKUP($A7,'DMG Tables'!$P$2:$P$35,'DMG Tables'!$O$2:$O$35)*BUE$1*LOOKUP(BUE$1,'DMG Tables'!$G$2:$G$7,'DMG Tables'!$H$2:$H$7)</f>
        <v>3420000</v>
      </c>
      <c r="BUF7" s="1">
        <f>LOOKUP($A7,'DMG Tables'!$P$2:$P$35,'DMG Tables'!$O$2:$O$35)*BUF$1*LOOKUP(BUF$1,'DMG Tables'!$G$2:$G$7,'DMG Tables'!$H$2:$H$7)</f>
        <v>3421800</v>
      </c>
      <c r="BUG7" s="1">
        <f>LOOKUP($A7,'DMG Tables'!$P$2:$P$35,'DMG Tables'!$O$2:$O$35)*BUG$1*LOOKUP(BUG$1,'DMG Tables'!$G$2:$G$7,'DMG Tables'!$H$2:$H$7)</f>
        <v>3423600</v>
      </c>
      <c r="BUH7" s="1">
        <f>LOOKUP($A7,'DMG Tables'!$P$2:$P$35,'DMG Tables'!$O$2:$O$35)*BUH$1*LOOKUP(BUH$1,'DMG Tables'!$G$2:$G$7,'DMG Tables'!$H$2:$H$7)</f>
        <v>3425400</v>
      </c>
      <c r="BUI7" s="1">
        <f>LOOKUP($A7,'DMG Tables'!$P$2:$P$35,'DMG Tables'!$O$2:$O$35)*BUI$1*LOOKUP(BUI$1,'DMG Tables'!$G$2:$G$7,'DMG Tables'!$H$2:$H$7)</f>
        <v>3427200</v>
      </c>
      <c r="BUJ7" s="1">
        <f>LOOKUP($A7,'DMG Tables'!$P$2:$P$35,'DMG Tables'!$O$2:$O$35)*BUJ$1*LOOKUP(BUJ$1,'DMG Tables'!$G$2:$G$7,'DMG Tables'!$H$2:$H$7)</f>
        <v>3429000</v>
      </c>
      <c r="BUK7" s="1">
        <f>LOOKUP($A7,'DMG Tables'!$P$2:$P$35,'DMG Tables'!$O$2:$O$35)*BUK$1*LOOKUP(BUK$1,'DMG Tables'!$G$2:$G$7,'DMG Tables'!$H$2:$H$7)</f>
        <v>3430800</v>
      </c>
      <c r="BUL7" s="1">
        <f>LOOKUP($A7,'DMG Tables'!$P$2:$P$35,'DMG Tables'!$O$2:$O$35)*BUL$1*LOOKUP(BUL$1,'DMG Tables'!$G$2:$G$7,'DMG Tables'!$H$2:$H$7)</f>
        <v>3432600</v>
      </c>
      <c r="BUM7" s="1">
        <f>LOOKUP($A7,'DMG Tables'!$P$2:$P$35,'DMG Tables'!$O$2:$O$35)*BUM$1*LOOKUP(BUM$1,'DMG Tables'!$G$2:$G$7,'DMG Tables'!$H$2:$H$7)</f>
        <v>3434400</v>
      </c>
      <c r="BUN7" s="1">
        <f>LOOKUP($A7,'DMG Tables'!$P$2:$P$35,'DMG Tables'!$O$2:$O$35)*BUN$1*LOOKUP(BUN$1,'DMG Tables'!$G$2:$G$7,'DMG Tables'!$H$2:$H$7)</f>
        <v>3436200</v>
      </c>
      <c r="BUO7" s="1">
        <f>LOOKUP($A7,'DMG Tables'!$P$2:$P$35,'DMG Tables'!$O$2:$O$35)*BUO$1*LOOKUP(BUO$1,'DMG Tables'!$G$2:$G$7,'DMG Tables'!$H$2:$H$7)</f>
        <v>3438000</v>
      </c>
      <c r="BUP7" s="1">
        <f>LOOKUP($A7,'DMG Tables'!$P$2:$P$35,'DMG Tables'!$O$2:$O$35)*BUP$1*LOOKUP(BUP$1,'DMG Tables'!$G$2:$G$7,'DMG Tables'!$H$2:$H$7)</f>
        <v>3439800</v>
      </c>
      <c r="BUQ7" s="1">
        <f>LOOKUP($A7,'DMG Tables'!$P$2:$P$35,'DMG Tables'!$O$2:$O$35)*BUQ$1*LOOKUP(BUQ$1,'DMG Tables'!$G$2:$G$7,'DMG Tables'!$H$2:$H$7)</f>
        <v>3441600</v>
      </c>
      <c r="BUR7" s="1">
        <f>LOOKUP($A7,'DMG Tables'!$P$2:$P$35,'DMG Tables'!$O$2:$O$35)*BUR$1*LOOKUP(BUR$1,'DMG Tables'!$G$2:$G$7,'DMG Tables'!$H$2:$H$7)</f>
        <v>3443400</v>
      </c>
      <c r="BUS7" s="1">
        <f>LOOKUP($A7,'DMG Tables'!$P$2:$P$35,'DMG Tables'!$O$2:$O$35)*BUS$1*LOOKUP(BUS$1,'DMG Tables'!$G$2:$G$7,'DMG Tables'!$H$2:$H$7)</f>
        <v>3445200</v>
      </c>
      <c r="BUT7" s="1">
        <f>LOOKUP($A7,'DMG Tables'!$P$2:$P$35,'DMG Tables'!$O$2:$O$35)*BUT$1*LOOKUP(BUT$1,'DMG Tables'!$G$2:$G$7,'DMG Tables'!$H$2:$H$7)</f>
        <v>3447000</v>
      </c>
      <c r="BUU7" s="1">
        <f>LOOKUP($A7,'DMG Tables'!$P$2:$P$35,'DMG Tables'!$O$2:$O$35)*BUU$1*LOOKUP(BUU$1,'DMG Tables'!$G$2:$G$7,'DMG Tables'!$H$2:$H$7)</f>
        <v>3448800</v>
      </c>
      <c r="BUV7" s="1">
        <f>LOOKUP($A7,'DMG Tables'!$P$2:$P$35,'DMG Tables'!$O$2:$O$35)*BUV$1*LOOKUP(BUV$1,'DMG Tables'!$G$2:$G$7,'DMG Tables'!$H$2:$H$7)</f>
        <v>3450600</v>
      </c>
      <c r="BUW7" s="1">
        <f>LOOKUP($A7,'DMG Tables'!$P$2:$P$35,'DMG Tables'!$O$2:$O$35)*BUW$1*LOOKUP(BUW$1,'DMG Tables'!$G$2:$G$7,'DMG Tables'!$H$2:$H$7)</f>
        <v>3452400</v>
      </c>
      <c r="BUX7" s="1">
        <f>LOOKUP($A7,'DMG Tables'!$P$2:$P$35,'DMG Tables'!$O$2:$O$35)*BUX$1*LOOKUP(BUX$1,'DMG Tables'!$G$2:$G$7,'DMG Tables'!$H$2:$H$7)</f>
        <v>3454200</v>
      </c>
      <c r="BUY7" s="1">
        <f>LOOKUP($A7,'DMG Tables'!$P$2:$P$35,'DMG Tables'!$O$2:$O$35)*BUY$1*LOOKUP(BUY$1,'DMG Tables'!$G$2:$G$7,'DMG Tables'!$H$2:$H$7)</f>
        <v>3456000</v>
      </c>
      <c r="BUZ7" s="1">
        <f>LOOKUP($A7,'DMG Tables'!$P$2:$P$35,'DMG Tables'!$O$2:$O$35)*BUZ$1*LOOKUP(BUZ$1,'DMG Tables'!$G$2:$G$7,'DMG Tables'!$H$2:$H$7)</f>
        <v>3457800</v>
      </c>
      <c r="BVA7" s="1">
        <f>LOOKUP($A7,'DMG Tables'!$P$2:$P$35,'DMG Tables'!$O$2:$O$35)*BVA$1*LOOKUP(BVA$1,'DMG Tables'!$G$2:$G$7,'DMG Tables'!$H$2:$H$7)</f>
        <v>3459600</v>
      </c>
      <c r="BVB7" s="1">
        <f>LOOKUP($A7,'DMG Tables'!$P$2:$P$35,'DMG Tables'!$O$2:$O$35)*BVB$1*LOOKUP(BVB$1,'DMG Tables'!$G$2:$G$7,'DMG Tables'!$H$2:$H$7)</f>
        <v>3461400</v>
      </c>
      <c r="BVC7" s="1">
        <f>LOOKUP($A7,'DMG Tables'!$P$2:$P$35,'DMG Tables'!$O$2:$O$35)*BVC$1*LOOKUP(BVC$1,'DMG Tables'!$G$2:$G$7,'DMG Tables'!$H$2:$H$7)</f>
        <v>3463200</v>
      </c>
      <c r="BVD7" s="1">
        <f>LOOKUP($A7,'DMG Tables'!$P$2:$P$35,'DMG Tables'!$O$2:$O$35)*BVD$1*LOOKUP(BVD$1,'DMG Tables'!$G$2:$G$7,'DMG Tables'!$H$2:$H$7)</f>
        <v>3465000</v>
      </c>
      <c r="BVE7" s="1">
        <f>LOOKUP($A7,'DMG Tables'!$P$2:$P$35,'DMG Tables'!$O$2:$O$35)*BVE$1*LOOKUP(BVE$1,'DMG Tables'!$G$2:$G$7,'DMG Tables'!$H$2:$H$7)</f>
        <v>3466800</v>
      </c>
      <c r="BVF7" s="1">
        <f>LOOKUP($A7,'DMG Tables'!$P$2:$P$35,'DMG Tables'!$O$2:$O$35)*BVF$1*LOOKUP(BVF$1,'DMG Tables'!$G$2:$G$7,'DMG Tables'!$H$2:$H$7)</f>
        <v>3468600</v>
      </c>
      <c r="BVG7" s="1">
        <f>LOOKUP($A7,'DMG Tables'!$P$2:$P$35,'DMG Tables'!$O$2:$O$35)*BVG$1*LOOKUP(BVG$1,'DMG Tables'!$G$2:$G$7,'DMG Tables'!$H$2:$H$7)</f>
        <v>3470400</v>
      </c>
      <c r="BVH7" s="1">
        <f>LOOKUP($A7,'DMG Tables'!$P$2:$P$35,'DMG Tables'!$O$2:$O$35)*BVH$1*LOOKUP(BVH$1,'DMG Tables'!$G$2:$G$7,'DMG Tables'!$H$2:$H$7)</f>
        <v>3472200</v>
      </c>
      <c r="BVI7" s="1">
        <f>LOOKUP($A7,'DMG Tables'!$P$2:$P$35,'DMG Tables'!$O$2:$O$35)*BVI$1*LOOKUP(BVI$1,'DMG Tables'!$G$2:$G$7,'DMG Tables'!$H$2:$H$7)</f>
        <v>3474000</v>
      </c>
      <c r="BVJ7" s="1">
        <f>LOOKUP($A7,'DMG Tables'!$P$2:$P$35,'DMG Tables'!$O$2:$O$35)*BVJ$1*LOOKUP(BVJ$1,'DMG Tables'!$G$2:$G$7,'DMG Tables'!$H$2:$H$7)</f>
        <v>3475800</v>
      </c>
      <c r="BVK7" s="1">
        <f>LOOKUP($A7,'DMG Tables'!$P$2:$P$35,'DMG Tables'!$O$2:$O$35)*BVK$1*LOOKUP(BVK$1,'DMG Tables'!$G$2:$G$7,'DMG Tables'!$H$2:$H$7)</f>
        <v>3477600</v>
      </c>
      <c r="BVL7" s="1">
        <f>LOOKUP($A7,'DMG Tables'!$P$2:$P$35,'DMG Tables'!$O$2:$O$35)*BVL$1*LOOKUP(BVL$1,'DMG Tables'!$G$2:$G$7,'DMG Tables'!$H$2:$H$7)</f>
        <v>3479400</v>
      </c>
      <c r="BVM7" s="1">
        <f>LOOKUP($A7,'DMG Tables'!$P$2:$P$35,'DMG Tables'!$O$2:$O$35)*BVM$1*LOOKUP(BVM$1,'DMG Tables'!$G$2:$G$7,'DMG Tables'!$H$2:$H$7)</f>
        <v>3481200</v>
      </c>
      <c r="BVN7" s="1">
        <f>LOOKUP($A7,'DMG Tables'!$P$2:$P$35,'DMG Tables'!$O$2:$O$35)*BVN$1*LOOKUP(BVN$1,'DMG Tables'!$G$2:$G$7,'DMG Tables'!$H$2:$H$7)</f>
        <v>3483000</v>
      </c>
      <c r="BVO7" s="1">
        <f>LOOKUP($A7,'DMG Tables'!$P$2:$P$35,'DMG Tables'!$O$2:$O$35)*BVO$1*LOOKUP(BVO$1,'DMG Tables'!$G$2:$G$7,'DMG Tables'!$H$2:$H$7)</f>
        <v>3484800</v>
      </c>
      <c r="BVP7" s="1">
        <f>LOOKUP($A7,'DMG Tables'!$P$2:$P$35,'DMG Tables'!$O$2:$O$35)*BVP$1*LOOKUP(BVP$1,'DMG Tables'!$G$2:$G$7,'DMG Tables'!$H$2:$H$7)</f>
        <v>3486600</v>
      </c>
      <c r="BVQ7" s="1">
        <f>LOOKUP($A7,'DMG Tables'!$P$2:$P$35,'DMG Tables'!$O$2:$O$35)*BVQ$1*LOOKUP(BVQ$1,'DMG Tables'!$G$2:$G$7,'DMG Tables'!$H$2:$H$7)</f>
        <v>3488400</v>
      </c>
      <c r="BVR7" s="1">
        <f>LOOKUP($A7,'DMG Tables'!$P$2:$P$35,'DMG Tables'!$O$2:$O$35)*BVR$1*LOOKUP(BVR$1,'DMG Tables'!$G$2:$G$7,'DMG Tables'!$H$2:$H$7)</f>
        <v>3490200</v>
      </c>
      <c r="BVS7" s="1">
        <f>LOOKUP($A7,'DMG Tables'!$P$2:$P$35,'DMG Tables'!$O$2:$O$35)*BVS$1*LOOKUP(BVS$1,'DMG Tables'!$G$2:$G$7,'DMG Tables'!$H$2:$H$7)</f>
        <v>3492000</v>
      </c>
      <c r="BVT7" s="1">
        <f>LOOKUP($A7,'DMG Tables'!$P$2:$P$35,'DMG Tables'!$O$2:$O$35)*BVT$1*LOOKUP(BVT$1,'DMG Tables'!$G$2:$G$7,'DMG Tables'!$H$2:$H$7)</f>
        <v>3493800</v>
      </c>
      <c r="BVU7" s="1">
        <f>LOOKUP($A7,'DMG Tables'!$P$2:$P$35,'DMG Tables'!$O$2:$O$35)*BVU$1*LOOKUP(BVU$1,'DMG Tables'!$G$2:$G$7,'DMG Tables'!$H$2:$H$7)</f>
        <v>3495600</v>
      </c>
      <c r="BVV7" s="1">
        <f>LOOKUP($A7,'DMG Tables'!$P$2:$P$35,'DMG Tables'!$O$2:$O$35)*BVV$1*LOOKUP(BVV$1,'DMG Tables'!$G$2:$G$7,'DMG Tables'!$H$2:$H$7)</f>
        <v>3497400</v>
      </c>
      <c r="BVW7" s="1">
        <f>LOOKUP($A7,'DMG Tables'!$P$2:$P$35,'DMG Tables'!$O$2:$O$35)*BVW$1*LOOKUP(BVW$1,'DMG Tables'!$G$2:$G$7,'DMG Tables'!$H$2:$H$7)</f>
        <v>3499200</v>
      </c>
      <c r="BVX7" s="1">
        <f>LOOKUP($A7,'DMG Tables'!$P$2:$P$35,'DMG Tables'!$O$2:$O$35)*BVX$1*LOOKUP(BVX$1,'DMG Tables'!$G$2:$G$7,'DMG Tables'!$H$2:$H$7)</f>
        <v>3501000</v>
      </c>
      <c r="BVY7" s="1">
        <f>LOOKUP($A7,'DMG Tables'!$P$2:$P$35,'DMG Tables'!$O$2:$O$35)*BVY$1*LOOKUP(BVY$1,'DMG Tables'!$G$2:$G$7,'DMG Tables'!$H$2:$H$7)</f>
        <v>3502800</v>
      </c>
      <c r="BVZ7" s="1">
        <f>LOOKUP($A7,'DMG Tables'!$P$2:$P$35,'DMG Tables'!$O$2:$O$35)*BVZ$1*LOOKUP(BVZ$1,'DMG Tables'!$G$2:$G$7,'DMG Tables'!$H$2:$H$7)</f>
        <v>3504600</v>
      </c>
      <c r="BWA7" s="1">
        <f>LOOKUP($A7,'DMG Tables'!$P$2:$P$35,'DMG Tables'!$O$2:$O$35)*BWA$1*LOOKUP(BWA$1,'DMG Tables'!$G$2:$G$7,'DMG Tables'!$H$2:$H$7)</f>
        <v>3506400</v>
      </c>
      <c r="BWB7" s="1">
        <f>LOOKUP($A7,'DMG Tables'!$P$2:$P$35,'DMG Tables'!$O$2:$O$35)*BWB$1*LOOKUP(BWB$1,'DMG Tables'!$G$2:$G$7,'DMG Tables'!$H$2:$H$7)</f>
        <v>3508200</v>
      </c>
      <c r="BWC7" s="1">
        <f>LOOKUP($A7,'DMG Tables'!$P$2:$P$35,'DMG Tables'!$O$2:$O$35)*BWC$1*LOOKUP(BWC$1,'DMG Tables'!$G$2:$G$7,'DMG Tables'!$H$2:$H$7)</f>
        <v>3510000</v>
      </c>
      <c r="BWD7" s="1">
        <f>LOOKUP($A7,'DMG Tables'!$P$2:$P$35,'DMG Tables'!$O$2:$O$35)*BWD$1*LOOKUP(BWD$1,'DMG Tables'!$G$2:$G$7,'DMG Tables'!$H$2:$H$7)</f>
        <v>3511800</v>
      </c>
      <c r="BWE7" s="1">
        <f>LOOKUP($A7,'DMG Tables'!$P$2:$P$35,'DMG Tables'!$O$2:$O$35)*BWE$1*LOOKUP(BWE$1,'DMG Tables'!$G$2:$G$7,'DMG Tables'!$H$2:$H$7)</f>
        <v>3513600</v>
      </c>
      <c r="BWF7" s="1">
        <f>LOOKUP($A7,'DMG Tables'!$P$2:$P$35,'DMG Tables'!$O$2:$O$35)*BWF$1*LOOKUP(BWF$1,'DMG Tables'!$G$2:$G$7,'DMG Tables'!$H$2:$H$7)</f>
        <v>3515400</v>
      </c>
      <c r="BWG7" s="1">
        <f>LOOKUP($A7,'DMG Tables'!$P$2:$P$35,'DMG Tables'!$O$2:$O$35)*BWG$1*LOOKUP(BWG$1,'DMG Tables'!$G$2:$G$7,'DMG Tables'!$H$2:$H$7)</f>
        <v>3517200</v>
      </c>
      <c r="BWH7" s="1">
        <f>LOOKUP($A7,'DMG Tables'!$P$2:$P$35,'DMG Tables'!$O$2:$O$35)*BWH$1*LOOKUP(BWH$1,'DMG Tables'!$G$2:$G$7,'DMG Tables'!$H$2:$H$7)</f>
        <v>3519000</v>
      </c>
      <c r="BWI7" s="1">
        <f>LOOKUP($A7,'DMG Tables'!$P$2:$P$35,'DMG Tables'!$O$2:$O$35)*BWI$1*LOOKUP(BWI$1,'DMG Tables'!$G$2:$G$7,'DMG Tables'!$H$2:$H$7)</f>
        <v>3520800</v>
      </c>
      <c r="BWJ7" s="1">
        <f>LOOKUP($A7,'DMG Tables'!$P$2:$P$35,'DMG Tables'!$O$2:$O$35)*BWJ$1*LOOKUP(BWJ$1,'DMG Tables'!$G$2:$G$7,'DMG Tables'!$H$2:$H$7)</f>
        <v>3522600</v>
      </c>
      <c r="BWK7" s="1">
        <f>LOOKUP($A7,'DMG Tables'!$P$2:$P$35,'DMG Tables'!$O$2:$O$35)*BWK$1*LOOKUP(BWK$1,'DMG Tables'!$G$2:$G$7,'DMG Tables'!$H$2:$H$7)</f>
        <v>3524400</v>
      </c>
      <c r="BWL7" s="1">
        <f>LOOKUP($A7,'DMG Tables'!$P$2:$P$35,'DMG Tables'!$O$2:$O$35)*BWL$1*LOOKUP(BWL$1,'DMG Tables'!$G$2:$G$7,'DMG Tables'!$H$2:$H$7)</f>
        <v>3526200</v>
      </c>
      <c r="BWM7" s="1">
        <f>LOOKUP($A7,'DMG Tables'!$P$2:$P$35,'DMG Tables'!$O$2:$O$35)*BWM$1*LOOKUP(BWM$1,'DMG Tables'!$G$2:$G$7,'DMG Tables'!$H$2:$H$7)</f>
        <v>3528000</v>
      </c>
      <c r="BWN7" s="1">
        <f>LOOKUP($A7,'DMG Tables'!$P$2:$P$35,'DMG Tables'!$O$2:$O$35)*BWN$1*LOOKUP(BWN$1,'DMG Tables'!$G$2:$G$7,'DMG Tables'!$H$2:$H$7)</f>
        <v>3529800</v>
      </c>
      <c r="BWO7" s="1">
        <f>LOOKUP($A7,'DMG Tables'!$P$2:$P$35,'DMG Tables'!$O$2:$O$35)*BWO$1*LOOKUP(BWO$1,'DMG Tables'!$G$2:$G$7,'DMG Tables'!$H$2:$H$7)</f>
        <v>3531600</v>
      </c>
      <c r="BWP7" s="1">
        <f>LOOKUP($A7,'DMG Tables'!$P$2:$P$35,'DMG Tables'!$O$2:$O$35)*BWP$1*LOOKUP(BWP$1,'DMG Tables'!$G$2:$G$7,'DMG Tables'!$H$2:$H$7)</f>
        <v>3533400</v>
      </c>
      <c r="BWQ7" s="1">
        <f>LOOKUP($A7,'DMG Tables'!$P$2:$P$35,'DMG Tables'!$O$2:$O$35)*BWQ$1*LOOKUP(BWQ$1,'DMG Tables'!$G$2:$G$7,'DMG Tables'!$H$2:$H$7)</f>
        <v>3535200</v>
      </c>
      <c r="BWR7" s="1">
        <f>LOOKUP($A7,'DMG Tables'!$P$2:$P$35,'DMG Tables'!$O$2:$O$35)*BWR$1*LOOKUP(BWR$1,'DMG Tables'!$G$2:$G$7,'DMG Tables'!$H$2:$H$7)</f>
        <v>3537000</v>
      </c>
      <c r="BWS7" s="1">
        <f>LOOKUP($A7,'DMG Tables'!$P$2:$P$35,'DMG Tables'!$O$2:$O$35)*BWS$1*LOOKUP(BWS$1,'DMG Tables'!$G$2:$G$7,'DMG Tables'!$H$2:$H$7)</f>
        <v>3538800</v>
      </c>
      <c r="BWT7" s="1">
        <f>LOOKUP($A7,'DMG Tables'!$P$2:$P$35,'DMG Tables'!$O$2:$O$35)*BWT$1*LOOKUP(BWT$1,'DMG Tables'!$G$2:$G$7,'DMG Tables'!$H$2:$H$7)</f>
        <v>3540600</v>
      </c>
      <c r="BWU7" s="1">
        <f>LOOKUP($A7,'DMG Tables'!$P$2:$P$35,'DMG Tables'!$O$2:$O$35)*BWU$1*LOOKUP(BWU$1,'DMG Tables'!$G$2:$G$7,'DMG Tables'!$H$2:$H$7)</f>
        <v>3542400</v>
      </c>
      <c r="BWV7" s="1">
        <f>LOOKUP($A7,'DMG Tables'!$P$2:$P$35,'DMG Tables'!$O$2:$O$35)*BWV$1*LOOKUP(BWV$1,'DMG Tables'!$G$2:$G$7,'DMG Tables'!$H$2:$H$7)</f>
        <v>3544200</v>
      </c>
      <c r="BWW7" s="1">
        <f>LOOKUP($A7,'DMG Tables'!$P$2:$P$35,'DMG Tables'!$O$2:$O$35)*BWW$1*LOOKUP(BWW$1,'DMG Tables'!$G$2:$G$7,'DMG Tables'!$H$2:$H$7)</f>
        <v>3546000</v>
      </c>
      <c r="BWX7" s="1">
        <f>LOOKUP($A7,'DMG Tables'!$P$2:$P$35,'DMG Tables'!$O$2:$O$35)*BWX$1*LOOKUP(BWX$1,'DMG Tables'!$G$2:$G$7,'DMG Tables'!$H$2:$H$7)</f>
        <v>3547800</v>
      </c>
      <c r="BWY7" s="1">
        <f>LOOKUP($A7,'DMG Tables'!$P$2:$P$35,'DMG Tables'!$O$2:$O$35)*BWY$1*LOOKUP(BWY$1,'DMG Tables'!$G$2:$G$7,'DMG Tables'!$H$2:$H$7)</f>
        <v>3549600</v>
      </c>
      <c r="BWZ7" s="1">
        <f>LOOKUP($A7,'DMG Tables'!$P$2:$P$35,'DMG Tables'!$O$2:$O$35)*BWZ$1*LOOKUP(BWZ$1,'DMG Tables'!$G$2:$G$7,'DMG Tables'!$H$2:$H$7)</f>
        <v>3551400</v>
      </c>
      <c r="BXA7" s="1">
        <f>LOOKUP($A7,'DMG Tables'!$P$2:$P$35,'DMG Tables'!$O$2:$O$35)*BXA$1*LOOKUP(BXA$1,'DMG Tables'!$G$2:$G$7,'DMG Tables'!$H$2:$H$7)</f>
        <v>3553200</v>
      </c>
      <c r="BXB7" s="1">
        <f>LOOKUP($A7,'DMG Tables'!$P$2:$P$35,'DMG Tables'!$O$2:$O$35)*BXB$1*LOOKUP(BXB$1,'DMG Tables'!$G$2:$G$7,'DMG Tables'!$H$2:$H$7)</f>
        <v>3555000</v>
      </c>
      <c r="BXC7" s="1">
        <f>LOOKUP($A7,'DMG Tables'!$P$2:$P$35,'DMG Tables'!$O$2:$O$35)*BXC$1*LOOKUP(BXC$1,'DMG Tables'!$G$2:$G$7,'DMG Tables'!$H$2:$H$7)</f>
        <v>3556800</v>
      </c>
      <c r="BXD7" s="1">
        <f>LOOKUP($A7,'DMG Tables'!$P$2:$P$35,'DMG Tables'!$O$2:$O$35)*BXD$1*LOOKUP(BXD$1,'DMG Tables'!$G$2:$G$7,'DMG Tables'!$H$2:$H$7)</f>
        <v>3558600</v>
      </c>
      <c r="BXE7" s="1">
        <f>LOOKUP($A7,'DMG Tables'!$P$2:$P$35,'DMG Tables'!$O$2:$O$35)*BXE$1*LOOKUP(BXE$1,'DMG Tables'!$G$2:$G$7,'DMG Tables'!$H$2:$H$7)</f>
        <v>3560400</v>
      </c>
      <c r="BXF7" s="1">
        <f>LOOKUP($A7,'DMG Tables'!$P$2:$P$35,'DMG Tables'!$O$2:$O$35)*BXF$1*LOOKUP(BXF$1,'DMG Tables'!$G$2:$G$7,'DMG Tables'!$H$2:$H$7)</f>
        <v>3562200</v>
      </c>
      <c r="BXG7" s="1">
        <f>LOOKUP($A7,'DMG Tables'!$P$2:$P$35,'DMG Tables'!$O$2:$O$35)*BXG$1*LOOKUP(BXG$1,'DMG Tables'!$G$2:$G$7,'DMG Tables'!$H$2:$H$7)</f>
        <v>3564000</v>
      </c>
      <c r="BXH7" s="1">
        <f>LOOKUP($A7,'DMG Tables'!$P$2:$P$35,'DMG Tables'!$O$2:$O$35)*BXH$1*LOOKUP(BXH$1,'DMG Tables'!$G$2:$G$7,'DMG Tables'!$H$2:$H$7)</f>
        <v>3565800</v>
      </c>
      <c r="BXI7" s="1">
        <f>LOOKUP($A7,'DMG Tables'!$P$2:$P$35,'DMG Tables'!$O$2:$O$35)*BXI$1*LOOKUP(BXI$1,'DMG Tables'!$G$2:$G$7,'DMG Tables'!$H$2:$H$7)</f>
        <v>3567600</v>
      </c>
      <c r="BXJ7" s="1">
        <f>LOOKUP($A7,'DMG Tables'!$P$2:$P$35,'DMG Tables'!$O$2:$O$35)*BXJ$1*LOOKUP(BXJ$1,'DMG Tables'!$G$2:$G$7,'DMG Tables'!$H$2:$H$7)</f>
        <v>3569400</v>
      </c>
      <c r="BXK7" s="1">
        <f>LOOKUP($A7,'DMG Tables'!$P$2:$P$35,'DMG Tables'!$O$2:$O$35)*BXK$1*LOOKUP(BXK$1,'DMG Tables'!$G$2:$G$7,'DMG Tables'!$H$2:$H$7)</f>
        <v>3571200</v>
      </c>
      <c r="BXL7" s="1">
        <f>LOOKUP($A7,'DMG Tables'!$P$2:$P$35,'DMG Tables'!$O$2:$O$35)*BXL$1*LOOKUP(BXL$1,'DMG Tables'!$G$2:$G$7,'DMG Tables'!$H$2:$H$7)</f>
        <v>3573000</v>
      </c>
      <c r="BXM7" s="1">
        <f>LOOKUP($A7,'DMG Tables'!$P$2:$P$35,'DMG Tables'!$O$2:$O$35)*BXM$1*LOOKUP(BXM$1,'DMG Tables'!$G$2:$G$7,'DMG Tables'!$H$2:$H$7)</f>
        <v>3574800</v>
      </c>
      <c r="BXN7" s="1">
        <f>LOOKUP($A7,'DMG Tables'!$P$2:$P$35,'DMG Tables'!$O$2:$O$35)*BXN$1*LOOKUP(BXN$1,'DMG Tables'!$G$2:$G$7,'DMG Tables'!$H$2:$H$7)</f>
        <v>3576600</v>
      </c>
      <c r="BXO7" s="1">
        <f>LOOKUP($A7,'DMG Tables'!$P$2:$P$35,'DMG Tables'!$O$2:$O$35)*BXO$1*LOOKUP(BXO$1,'DMG Tables'!$G$2:$G$7,'DMG Tables'!$H$2:$H$7)</f>
        <v>3578400</v>
      </c>
      <c r="BXP7" s="1">
        <f>LOOKUP($A7,'DMG Tables'!$P$2:$P$35,'DMG Tables'!$O$2:$O$35)*BXP$1*LOOKUP(BXP$1,'DMG Tables'!$G$2:$G$7,'DMG Tables'!$H$2:$H$7)</f>
        <v>3580200</v>
      </c>
      <c r="BXQ7" s="1">
        <f>LOOKUP($A7,'DMG Tables'!$P$2:$P$35,'DMG Tables'!$O$2:$O$35)*BXQ$1*LOOKUP(BXQ$1,'DMG Tables'!$G$2:$G$7,'DMG Tables'!$H$2:$H$7)</f>
        <v>3582000</v>
      </c>
      <c r="BXR7" s="1">
        <f>LOOKUP($A7,'DMG Tables'!$P$2:$P$35,'DMG Tables'!$O$2:$O$35)*BXR$1*LOOKUP(BXR$1,'DMG Tables'!$G$2:$G$7,'DMG Tables'!$H$2:$H$7)</f>
        <v>3583800</v>
      </c>
      <c r="BXS7" s="1">
        <f>LOOKUP($A7,'DMG Tables'!$P$2:$P$35,'DMG Tables'!$O$2:$O$35)*BXS$1*LOOKUP(BXS$1,'DMG Tables'!$G$2:$G$7,'DMG Tables'!$H$2:$H$7)</f>
        <v>3585600</v>
      </c>
      <c r="BXT7" s="1">
        <f>LOOKUP($A7,'DMG Tables'!$P$2:$P$35,'DMG Tables'!$O$2:$O$35)*BXT$1*LOOKUP(BXT$1,'DMG Tables'!$G$2:$G$7,'DMG Tables'!$H$2:$H$7)</f>
        <v>3587400</v>
      </c>
      <c r="BXU7" s="1">
        <f>LOOKUP($A7,'DMG Tables'!$P$2:$P$35,'DMG Tables'!$O$2:$O$35)*BXU$1*LOOKUP(BXU$1,'DMG Tables'!$G$2:$G$7,'DMG Tables'!$H$2:$H$7)</f>
        <v>3589200</v>
      </c>
      <c r="BXV7" s="1">
        <f>LOOKUP($A7,'DMG Tables'!$P$2:$P$35,'DMG Tables'!$O$2:$O$35)*BXV$1*LOOKUP(BXV$1,'DMG Tables'!$G$2:$G$7,'DMG Tables'!$H$2:$H$7)</f>
        <v>3591000</v>
      </c>
      <c r="BXW7" s="1">
        <f>LOOKUP($A7,'DMG Tables'!$P$2:$P$35,'DMG Tables'!$O$2:$O$35)*BXW$1*LOOKUP(BXW$1,'DMG Tables'!$G$2:$G$7,'DMG Tables'!$H$2:$H$7)</f>
        <v>3592800</v>
      </c>
      <c r="BXX7" s="1">
        <f>LOOKUP($A7,'DMG Tables'!$P$2:$P$35,'DMG Tables'!$O$2:$O$35)*BXX$1*LOOKUP(BXX$1,'DMG Tables'!$G$2:$G$7,'DMG Tables'!$H$2:$H$7)</f>
        <v>3594600</v>
      </c>
      <c r="BXY7" s="1">
        <f>LOOKUP($A7,'DMG Tables'!$P$2:$P$35,'DMG Tables'!$O$2:$O$35)*BXY$1*LOOKUP(BXY$1,'DMG Tables'!$G$2:$G$7,'DMG Tables'!$H$2:$H$7)</f>
        <v>3596400</v>
      </c>
      <c r="BXZ7" s="1">
        <f>LOOKUP($A7,'DMG Tables'!$P$2:$P$35,'DMG Tables'!$O$2:$O$35)*BXZ$1*LOOKUP(BXZ$1,'DMG Tables'!$G$2:$G$7,'DMG Tables'!$H$2:$H$7)</f>
        <v>3598200</v>
      </c>
      <c r="BYA7" s="1">
        <f>LOOKUP($A7,'DMG Tables'!$P$2:$P$35,'DMG Tables'!$O$2:$O$35)*BYA$1*LOOKUP(BYA$1,'DMG Tables'!$G$2:$G$7,'DMG Tables'!$H$2:$H$7)</f>
        <v>3600000</v>
      </c>
      <c r="BYB7" s="1">
        <f>LOOKUP($A7,'DMG Tables'!$P$2:$P$35,'DMG Tables'!$O$2:$O$35)*BYB$1*LOOKUP(BYB$1,'DMG Tables'!$G$2:$G$7,'DMG Tables'!$H$2:$H$7)</f>
        <v>3601800</v>
      </c>
      <c r="BYC7" s="1">
        <f>LOOKUP($A7,'DMG Tables'!$P$2:$P$35,'DMG Tables'!$O$2:$O$35)*BYC$1*LOOKUP(BYC$1,'DMG Tables'!$G$2:$G$7,'DMG Tables'!$H$2:$H$7)</f>
        <v>3603600</v>
      </c>
      <c r="BYD7" s="1">
        <f>LOOKUP($A7,'DMG Tables'!$P$2:$P$35,'DMG Tables'!$O$2:$O$35)*BYD$1*LOOKUP(BYD$1,'DMG Tables'!$G$2:$G$7,'DMG Tables'!$H$2:$H$7)</f>
        <v>3605400</v>
      </c>
      <c r="BYE7" s="1">
        <f>LOOKUP($A7,'DMG Tables'!$P$2:$P$35,'DMG Tables'!$O$2:$O$35)*BYE$1*LOOKUP(BYE$1,'DMG Tables'!$G$2:$G$7,'DMG Tables'!$H$2:$H$7)</f>
        <v>3607200</v>
      </c>
      <c r="BYF7" s="1">
        <f>LOOKUP($A7,'DMG Tables'!$P$2:$P$35,'DMG Tables'!$O$2:$O$35)*BYF$1*LOOKUP(BYF$1,'DMG Tables'!$G$2:$G$7,'DMG Tables'!$H$2:$H$7)</f>
        <v>3609000</v>
      </c>
      <c r="BYG7" s="1">
        <f>LOOKUP($A7,'DMG Tables'!$P$2:$P$35,'DMG Tables'!$O$2:$O$35)*BYG$1*LOOKUP(BYG$1,'DMG Tables'!$G$2:$G$7,'DMG Tables'!$H$2:$H$7)</f>
        <v>3610800</v>
      </c>
      <c r="BYH7" s="1">
        <f>LOOKUP($A7,'DMG Tables'!$P$2:$P$35,'DMG Tables'!$O$2:$O$35)*BYH$1*LOOKUP(BYH$1,'DMG Tables'!$G$2:$G$7,'DMG Tables'!$H$2:$H$7)</f>
        <v>3612600</v>
      </c>
      <c r="BYI7" s="1">
        <f>LOOKUP($A7,'DMG Tables'!$P$2:$P$35,'DMG Tables'!$O$2:$O$35)*BYI$1*LOOKUP(BYI$1,'DMG Tables'!$G$2:$G$7,'DMG Tables'!$H$2:$H$7)</f>
        <v>3614400</v>
      </c>
      <c r="BYJ7" s="1">
        <f>LOOKUP($A7,'DMG Tables'!$P$2:$P$35,'DMG Tables'!$O$2:$O$35)*BYJ$1*LOOKUP(BYJ$1,'DMG Tables'!$G$2:$G$7,'DMG Tables'!$H$2:$H$7)</f>
        <v>3616200</v>
      </c>
      <c r="BYK7" s="1">
        <f>LOOKUP($A7,'DMG Tables'!$P$2:$P$35,'DMG Tables'!$O$2:$O$35)*BYK$1*LOOKUP(BYK$1,'DMG Tables'!$G$2:$G$7,'DMG Tables'!$H$2:$H$7)</f>
        <v>3618000</v>
      </c>
      <c r="BYL7" s="1">
        <f>LOOKUP($A7,'DMG Tables'!$P$2:$P$35,'DMG Tables'!$O$2:$O$35)*BYL$1*LOOKUP(BYL$1,'DMG Tables'!$G$2:$G$7,'DMG Tables'!$H$2:$H$7)</f>
        <v>3619800</v>
      </c>
      <c r="BYM7" s="1">
        <f>LOOKUP($A7,'DMG Tables'!$P$2:$P$35,'DMG Tables'!$O$2:$O$35)*BYM$1*LOOKUP(BYM$1,'DMG Tables'!$G$2:$G$7,'DMG Tables'!$H$2:$H$7)</f>
        <v>3621600</v>
      </c>
      <c r="BYN7" s="1">
        <f>LOOKUP($A7,'DMG Tables'!$P$2:$P$35,'DMG Tables'!$O$2:$O$35)*BYN$1*LOOKUP(BYN$1,'DMG Tables'!$G$2:$G$7,'DMG Tables'!$H$2:$H$7)</f>
        <v>3623400</v>
      </c>
      <c r="BYO7" s="1">
        <f>LOOKUP($A7,'DMG Tables'!$P$2:$P$35,'DMG Tables'!$O$2:$O$35)*BYO$1*LOOKUP(BYO$1,'DMG Tables'!$G$2:$G$7,'DMG Tables'!$H$2:$H$7)</f>
        <v>3625200</v>
      </c>
      <c r="BYP7" s="1">
        <f>LOOKUP($A7,'DMG Tables'!$P$2:$P$35,'DMG Tables'!$O$2:$O$35)*BYP$1*LOOKUP(BYP$1,'DMG Tables'!$G$2:$G$7,'DMG Tables'!$H$2:$H$7)</f>
        <v>3627000</v>
      </c>
      <c r="BYQ7" s="1">
        <f>LOOKUP($A7,'DMG Tables'!$P$2:$P$35,'DMG Tables'!$O$2:$O$35)*BYQ$1*LOOKUP(BYQ$1,'DMG Tables'!$G$2:$G$7,'DMG Tables'!$H$2:$H$7)</f>
        <v>3628800</v>
      </c>
      <c r="BYR7" s="1">
        <f>LOOKUP($A7,'DMG Tables'!$P$2:$P$35,'DMG Tables'!$O$2:$O$35)*BYR$1*LOOKUP(BYR$1,'DMG Tables'!$G$2:$G$7,'DMG Tables'!$H$2:$H$7)</f>
        <v>3630600</v>
      </c>
      <c r="BYS7" s="1">
        <f>LOOKUP($A7,'DMG Tables'!$P$2:$P$35,'DMG Tables'!$O$2:$O$35)*BYS$1*LOOKUP(BYS$1,'DMG Tables'!$G$2:$G$7,'DMG Tables'!$H$2:$H$7)</f>
        <v>3632400</v>
      </c>
      <c r="BYT7" s="1">
        <f>LOOKUP($A7,'DMG Tables'!$P$2:$P$35,'DMG Tables'!$O$2:$O$35)*BYT$1*LOOKUP(BYT$1,'DMG Tables'!$G$2:$G$7,'DMG Tables'!$H$2:$H$7)</f>
        <v>3634200</v>
      </c>
      <c r="BYU7" s="1">
        <f>LOOKUP($A7,'DMG Tables'!$P$2:$P$35,'DMG Tables'!$O$2:$O$35)*BYU$1*LOOKUP(BYU$1,'DMG Tables'!$G$2:$G$7,'DMG Tables'!$H$2:$H$7)</f>
        <v>3636000</v>
      </c>
      <c r="BYV7" s="1">
        <f>LOOKUP($A7,'DMG Tables'!$P$2:$P$35,'DMG Tables'!$O$2:$O$35)*BYV$1*LOOKUP(BYV$1,'DMG Tables'!$G$2:$G$7,'DMG Tables'!$H$2:$H$7)</f>
        <v>3637800</v>
      </c>
      <c r="BYW7" s="1">
        <f>LOOKUP($A7,'DMG Tables'!$P$2:$P$35,'DMG Tables'!$O$2:$O$35)*BYW$1*LOOKUP(BYW$1,'DMG Tables'!$G$2:$G$7,'DMG Tables'!$H$2:$H$7)</f>
        <v>3639600</v>
      </c>
      <c r="BYX7" s="1">
        <f>LOOKUP($A7,'DMG Tables'!$P$2:$P$35,'DMG Tables'!$O$2:$O$35)*BYX$1*LOOKUP(BYX$1,'DMG Tables'!$G$2:$G$7,'DMG Tables'!$H$2:$H$7)</f>
        <v>3641400</v>
      </c>
      <c r="BYY7" s="1">
        <f>LOOKUP($A7,'DMG Tables'!$P$2:$P$35,'DMG Tables'!$O$2:$O$35)*BYY$1*LOOKUP(BYY$1,'DMG Tables'!$G$2:$G$7,'DMG Tables'!$H$2:$H$7)</f>
        <v>3643200</v>
      </c>
      <c r="BYZ7" s="1">
        <f>LOOKUP($A7,'DMG Tables'!$P$2:$P$35,'DMG Tables'!$O$2:$O$35)*BYZ$1*LOOKUP(BYZ$1,'DMG Tables'!$G$2:$G$7,'DMG Tables'!$H$2:$H$7)</f>
        <v>3645000</v>
      </c>
      <c r="BZA7" s="1">
        <f>LOOKUP($A7,'DMG Tables'!$P$2:$P$35,'DMG Tables'!$O$2:$O$35)*BZA$1*LOOKUP(BZA$1,'DMG Tables'!$G$2:$G$7,'DMG Tables'!$H$2:$H$7)</f>
        <v>3646800</v>
      </c>
      <c r="BZB7" s="1">
        <f>LOOKUP($A7,'DMG Tables'!$P$2:$P$35,'DMG Tables'!$O$2:$O$35)*BZB$1*LOOKUP(BZB$1,'DMG Tables'!$G$2:$G$7,'DMG Tables'!$H$2:$H$7)</f>
        <v>3648600</v>
      </c>
      <c r="BZC7" s="1">
        <f>LOOKUP($A7,'DMG Tables'!$P$2:$P$35,'DMG Tables'!$O$2:$O$35)*BZC$1*LOOKUP(BZC$1,'DMG Tables'!$G$2:$G$7,'DMG Tables'!$H$2:$H$7)</f>
        <v>3650400</v>
      </c>
      <c r="BZD7" s="1">
        <f>LOOKUP($A7,'DMG Tables'!$P$2:$P$35,'DMG Tables'!$O$2:$O$35)*BZD$1*LOOKUP(BZD$1,'DMG Tables'!$G$2:$G$7,'DMG Tables'!$H$2:$H$7)</f>
        <v>3652200</v>
      </c>
      <c r="BZE7" s="1">
        <f>LOOKUP($A7,'DMG Tables'!$P$2:$P$35,'DMG Tables'!$O$2:$O$35)*BZE$1*LOOKUP(BZE$1,'DMG Tables'!$G$2:$G$7,'DMG Tables'!$H$2:$H$7)</f>
        <v>3654000</v>
      </c>
      <c r="BZF7" s="1">
        <f>LOOKUP($A7,'DMG Tables'!$P$2:$P$35,'DMG Tables'!$O$2:$O$35)*BZF$1*LOOKUP(BZF$1,'DMG Tables'!$G$2:$G$7,'DMG Tables'!$H$2:$H$7)</f>
        <v>3655800</v>
      </c>
      <c r="BZG7" s="1">
        <f>LOOKUP($A7,'DMG Tables'!$P$2:$P$35,'DMG Tables'!$O$2:$O$35)*BZG$1*LOOKUP(BZG$1,'DMG Tables'!$G$2:$G$7,'DMG Tables'!$H$2:$H$7)</f>
        <v>3657600</v>
      </c>
      <c r="BZH7" s="1">
        <f>LOOKUP($A7,'DMG Tables'!$P$2:$P$35,'DMG Tables'!$O$2:$O$35)*BZH$1*LOOKUP(BZH$1,'DMG Tables'!$G$2:$G$7,'DMG Tables'!$H$2:$H$7)</f>
        <v>3659400</v>
      </c>
      <c r="BZI7" s="1">
        <f>LOOKUP($A7,'DMG Tables'!$P$2:$P$35,'DMG Tables'!$O$2:$O$35)*BZI$1*LOOKUP(BZI$1,'DMG Tables'!$G$2:$G$7,'DMG Tables'!$H$2:$H$7)</f>
        <v>3661200</v>
      </c>
      <c r="BZJ7" s="1">
        <f>LOOKUP($A7,'DMG Tables'!$P$2:$P$35,'DMG Tables'!$O$2:$O$35)*BZJ$1*LOOKUP(BZJ$1,'DMG Tables'!$G$2:$G$7,'DMG Tables'!$H$2:$H$7)</f>
        <v>3663000</v>
      </c>
      <c r="BZK7" s="1">
        <f>LOOKUP($A7,'DMG Tables'!$P$2:$P$35,'DMG Tables'!$O$2:$O$35)*BZK$1*LOOKUP(BZK$1,'DMG Tables'!$G$2:$G$7,'DMG Tables'!$H$2:$H$7)</f>
        <v>3664800</v>
      </c>
      <c r="BZL7" s="1">
        <f>LOOKUP($A7,'DMG Tables'!$P$2:$P$35,'DMG Tables'!$O$2:$O$35)*BZL$1*LOOKUP(BZL$1,'DMG Tables'!$G$2:$G$7,'DMG Tables'!$H$2:$H$7)</f>
        <v>3666600</v>
      </c>
      <c r="BZM7" s="1">
        <f>LOOKUP($A7,'DMG Tables'!$P$2:$P$35,'DMG Tables'!$O$2:$O$35)*BZM$1*LOOKUP(BZM$1,'DMG Tables'!$G$2:$G$7,'DMG Tables'!$H$2:$H$7)</f>
        <v>3668400</v>
      </c>
      <c r="BZN7" s="1">
        <f>LOOKUP($A7,'DMG Tables'!$P$2:$P$35,'DMG Tables'!$O$2:$O$35)*BZN$1*LOOKUP(BZN$1,'DMG Tables'!$G$2:$G$7,'DMG Tables'!$H$2:$H$7)</f>
        <v>3670200</v>
      </c>
      <c r="BZO7" s="1">
        <f>LOOKUP($A7,'DMG Tables'!$P$2:$P$35,'DMG Tables'!$O$2:$O$35)*BZO$1*LOOKUP(BZO$1,'DMG Tables'!$G$2:$G$7,'DMG Tables'!$H$2:$H$7)</f>
        <v>3672000</v>
      </c>
      <c r="BZP7" s="1">
        <f>LOOKUP($A7,'DMG Tables'!$P$2:$P$35,'DMG Tables'!$O$2:$O$35)*BZP$1*LOOKUP(BZP$1,'DMG Tables'!$G$2:$G$7,'DMG Tables'!$H$2:$H$7)</f>
        <v>3673800</v>
      </c>
      <c r="BZQ7" s="1">
        <f>LOOKUP($A7,'DMG Tables'!$P$2:$P$35,'DMG Tables'!$O$2:$O$35)*BZQ$1*LOOKUP(BZQ$1,'DMG Tables'!$G$2:$G$7,'DMG Tables'!$H$2:$H$7)</f>
        <v>3675600</v>
      </c>
      <c r="BZR7" s="1">
        <f>LOOKUP($A7,'DMG Tables'!$P$2:$P$35,'DMG Tables'!$O$2:$O$35)*BZR$1*LOOKUP(BZR$1,'DMG Tables'!$G$2:$G$7,'DMG Tables'!$H$2:$H$7)</f>
        <v>3677400</v>
      </c>
      <c r="BZS7" s="1">
        <f>LOOKUP($A7,'DMG Tables'!$P$2:$P$35,'DMG Tables'!$O$2:$O$35)*BZS$1*LOOKUP(BZS$1,'DMG Tables'!$G$2:$G$7,'DMG Tables'!$H$2:$H$7)</f>
        <v>3679200</v>
      </c>
      <c r="BZT7" s="1">
        <f>LOOKUP($A7,'DMG Tables'!$P$2:$P$35,'DMG Tables'!$O$2:$O$35)*BZT$1*LOOKUP(BZT$1,'DMG Tables'!$G$2:$G$7,'DMG Tables'!$H$2:$H$7)</f>
        <v>3681000</v>
      </c>
      <c r="BZU7" s="1">
        <f>LOOKUP($A7,'DMG Tables'!$P$2:$P$35,'DMG Tables'!$O$2:$O$35)*BZU$1*LOOKUP(BZU$1,'DMG Tables'!$G$2:$G$7,'DMG Tables'!$H$2:$H$7)</f>
        <v>3682800</v>
      </c>
      <c r="BZV7" s="1">
        <f>LOOKUP($A7,'DMG Tables'!$P$2:$P$35,'DMG Tables'!$O$2:$O$35)*BZV$1*LOOKUP(BZV$1,'DMG Tables'!$G$2:$G$7,'DMG Tables'!$H$2:$H$7)</f>
        <v>3684600</v>
      </c>
      <c r="BZW7" s="1">
        <f>LOOKUP($A7,'DMG Tables'!$P$2:$P$35,'DMG Tables'!$O$2:$O$35)*BZW$1*LOOKUP(BZW$1,'DMG Tables'!$G$2:$G$7,'DMG Tables'!$H$2:$H$7)</f>
        <v>3686400</v>
      </c>
      <c r="BZX7" s="1">
        <f>LOOKUP($A7,'DMG Tables'!$P$2:$P$35,'DMG Tables'!$O$2:$O$35)*BZX$1*LOOKUP(BZX$1,'DMG Tables'!$G$2:$G$7,'DMG Tables'!$H$2:$H$7)</f>
        <v>3688200</v>
      </c>
      <c r="BZY7" s="1">
        <f>LOOKUP($A7,'DMG Tables'!$P$2:$P$35,'DMG Tables'!$O$2:$O$35)*BZY$1*LOOKUP(BZY$1,'DMG Tables'!$G$2:$G$7,'DMG Tables'!$H$2:$H$7)</f>
        <v>3690000</v>
      </c>
      <c r="BZZ7" s="1">
        <f>LOOKUP($A7,'DMG Tables'!$P$2:$P$35,'DMG Tables'!$O$2:$O$35)*BZZ$1*LOOKUP(BZZ$1,'DMG Tables'!$G$2:$G$7,'DMG Tables'!$H$2:$H$7)</f>
        <v>3691800</v>
      </c>
      <c r="CAA7" s="1">
        <f>LOOKUP($A7,'DMG Tables'!$P$2:$P$35,'DMG Tables'!$O$2:$O$35)*CAA$1*LOOKUP(CAA$1,'DMG Tables'!$G$2:$G$7,'DMG Tables'!$H$2:$H$7)</f>
        <v>3693600</v>
      </c>
      <c r="CAB7" s="1">
        <f>LOOKUP($A7,'DMG Tables'!$P$2:$P$35,'DMG Tables'!$O$2:$O$35)*CAB$1*LOOKUP(CAB$1,'DMG Tables'!$G$2:$G$7,'DMG Tables'!$H$2:$H$7)</f>
        <v>3695400</v>
      </c>
      <c r="CAC7" s="1">
        <f>LOOKUP($A7,'DMG Tables'!$P$2:$P$35,'DMG Tables'!$O$2:$O$35)*CAC$1*LOOKUP(CAC$1,'DMG Tables'!$G$2:$G$7,'DMG Tables'!$H$2:$H$7)</f>
        <v>3697200</v>
      </c>
      <c r="CAD7" s="1">
        <f>LOOKUP($A7,'DMG Tables'!$P$2:$P$35,'DMG Tables'!$O$2:$O$35)*CAD$1*LOOKUP(CAD$1,'DMG Tables'!$G$2:$G$7,'DMG Tables'!$H$2:$H$7)</f>
        <v>3699000</v>
      </c>
      <c r="CAE7" s="1">
        <f>LOOKUP($A7,'DMG Tables'!$P$2:$P$35,'DMG Tables'!$O$2:$O$35)*CAE$1*LOOKUP(CAE$1,'DMG Tables'!$G$2:$G$7,'DMG Tables'!$H$2:$H$7)</f>
        <v>3700800</v>
      </c>
      <c r="CAF7" s="1">
        <f>LOOKUP($A7,'DMG Tables'!$P$2:$P$35,'DMG Tables'!$O$2:$O$35)*CAF$1*LOOKUP(CAF$1,'DMG Tables'!$G$2:$G$7,'DMG Tables'!$H$2:$H$7)</f>
        <v>3702600</v>
      </c>
      <c r="CAG7" s="1">
        <f>LOOKUP($A7,'DMG Tables'!$P$2:$P$35,'DMG Tables'!$O$2:$O$35)*CAG$1*LOOKUP(CAG$1,'DMG Tables'!$G$2:$G$7,'DMG Tables'!$H$2:$H$7)</f>
        <v>3704400</v>
      </c>
      <c r="CAH7" s="1">
        <f>LOOKUP($A7,'DMG Tables'!$P$2:$P$35,'DMG Tables'!$O$2:$O$35)*CAH$1*LOOKUP(CAH$1,'DMG Tables'!$G$2:$G$7,'DMG Tables'!$H$2:$H$7)</f>
        <v>3706200</v>
      </c>
      <c r="CAI7" s="1">
        <f>LOOKUP($A7,'DMG Tables'!$P$2:$P$35,'DMG Tables'!$O$2:$O$35)*CAI$1*LOOKUP(CAI$1,'DMG Tables'!$G$2:$G$7,'DMG Tables'!$H$2:$H$7)</f>
        <v>3708000</v>
      </c>
      <c r="CAJ7" s="1">
        <f>LOOKUP($A7,'DMG Tables'!$P$2:$P$35,'DMG Tables'!$O$2:$O$35)*CAJ$1*LOOKUP(CAJ$1,'DMG Tables'!$G$2:$G$7,'DMG Tables'!$H$2:$H$7)</f>
        <v>3709800</v>
      </c>
      <c r="CAK7" s="1">
        <f>LOOKUP($A7,'DMG Tables'!$P$2:$P$35,'DMG Tables'!$O$2:$O$35)*CAK$1*LOOKUP(CAK$1,'DMG Tables'!$G$2:$G$7,'DMG Tables'!$H$2:$H$7)</f>
        <v>3711600</v>
      </c>
      <c r="CAL7" s="1">
        <f>LOOKUP($A7,'DMG Tables'!$P$2:$P$35,'DMG Tables'!$O$2:$O$35)*CAL$1*LOOKUP(CAL$1,'DMG Tables'!$G$2:$G$7,'DMG Tables'!$H$2:$H$7)</f>
        <v>3713400</v>
      </c>
      <c r="CAM7" s="1">
        <f>LOOKUP($A7,'DMG Tables'!$P$2:$P$35,'DMG Tables'!$O$2:$O$35)*CAM$1*LOOKUP(CAM$1,'DMG Tables'!$G$2:$G$7,'DMG Tables'!$H$2:$H$7)</f>
        <v>3715200</v>
      </c>
      <c r="CAN7" s="1">
        <f>LOOKUP($A7,'DMG Tables'!$P$2:$P$35,'DMG Tables'!$O$2:$O$35)*CAN$1*LOOKUP(CAN$1,'DMG Tables'!$G$2:$G$7,'DMG Tables'!$H$2:$H$7)</f>
        <v>3717000</v>
      </c>
      <c r="CAO7" s="1">
        <f>LOOKUP($A7,'DMG Tables'!$P$2:$P$35,'DMG Tables'!$O$2:$O$35)*CAO$1*LOOKUP(CAO$1,'DMG Tables'!$G$2:$G$7,'DMG Tables'!$H$2:$H$7)</f>
        <v>3718800</v>
      </c>
      <c r="CAP7" s="1">
        <f>LOOKUP($A7,'DMG Tables'!$P$2:$P$35,'DMG Tables'!$O$2:$O$35)*CAP$1*LOOKUP(CAP$1,'DMG Tables'!$G$2:$G$7,'DMG Tables'!$H$2:$H$7)</f>
        <v>3720600</v>
      </c>
      <c r="CAQ7" s="1">
        <f>LOOKUP($A7,'DMG Tables'!$P$2:$P$35,'DMG Tables'!$O$2:$O$35)*CAQ$1*LOOKUP(CAQ$1,'DMG Tables'!$G$2:$G$7,'DMG Tables'!$H$2:$H$7)</f>
        <v>3722400</v>
      </c>
      <c r="CAR7" s="1">
        <f>LOOKUP($A7,'DMG Tables'!$P$2:$P$35,'DMG Tables'!$O$2:$O$35)*CAR$1*LOOKUP(CAR$1,'DMG Tables'!$G$2:$G$7,'DMG Tables'!$H$2:$H$7)</f>
        <v>3724200</v>
      </c>
      <c r="CAS7" s="1">
        <f>LOOKUP($A7,'DMG Tables'!$P$2:$P$35,'DMG Tables'!$O$2:$O$35)*CAS$1*LOOKUP(CAS$1,'DMG Tables'!$G$2:$G$7,'DMG Tables'!$H$2:$H$7)</f>
        <v>3726000</v>
      </c>
      <c r="CAT7" s="1">
        <f>LOOKUP($A7,'DMG Tables'!$P$2:$P$35,'DMG Tables'!$O$2:$O$35)*CAT$1*LOOKUP(CAT$1,'DMG Tables'!$G$2:$G$7,'DMG Tables'!$H$2:$H$7)</f>
        <v>3727800</v>
      </c>
      <c r="CAU7" s="1">
        <f>LOOKUP($A7,'DMG Tables'!$P$2:$P$35,'DMG Tables'!$O$2:$O$35)*CAU$1*LOOKUP(CAU$1,'DMG Tables'!$G$2:$G$7,'DMG Tables'!$H$2:$H$7)</f>
        <v>3729600</v>
      </c>
      <c r="CAV7" s="1">
        <f>LOOKUP($A7,'DMG Tables'!$P$2:$P$35,'DMG Tables'!$O$2:$O$35)*CAV$1*LOOKUP(CAV$1,'DMG Tables'!$G$2:$G$7,'DMG Tables'!$H$2:$H$7)</f>
        <v>3731400</v>
      </c>
      <c r="CAW7" s="1">
        <f>LOOKUP($A7,'DMG Tables'!$P$2:$P$35,'DMG Tables'!$O$2:$O$35)*CAW$1*LOOKUP(CAW$1,'DMG Tables'!$G$2:$G$7,'DMG Tables'!$H$2:$H$7)</f>
        <v>3733200</v>
      </c>
      <c r="CAX7" s="1">
        <f>LOOKUP($A7,'DMG Tables'!$P$2:$P$35,'DMG Tables'!$O$2:$O$35)*CAX$1*LOOKUP(CAX$1,'DMG Tables'!$G$2:$G$7,'DMG Tables'!$H$2:$H$7)</f>
        <v>3735000</v>
      </c>
      <c r="CAY7" s="1">
        <f>LOOKUP($A7,'DMG Tables'!$P$2:$P$35,'DMG Tables'!$O$2:$O$35)*CAY$1*LOOKUP(CAY$1,'DMG Tables'!$G$2:$G$7,'DMG Tables'!$H$2:$H$7)</f>
        <v>3736800</v>
      </c>
      <c r="CAZ7" s="1">
        <f>LOOKUP($A7,'DMG Tables'!$P$2:$P$35,'DMG Tables'!$O$2:$O$35)*CAZ$1*LOOKUP(CAZ$1,'DMG Tables'!$G$2:$G$7,'DMG Tables'!$H$2:$H$7)</f>
        <v>3738600</v>
      </c>
      <c r="CBA7" s="1">
        <f>LOOKUP($A7,'DMG Tables'!$P$2:$P$35,'DMG Tables'!$O$2:$O$35)*CBA$1*LOOKUP(CBA$1,'DMG Tables'!$G$2:$G$7,'DMG Tables'!$H$2:$H$7)</f>
        <v>3740400</v>
      </c>
      <c r="CBB7" s="1">
        <f>LOOKUP($A7,'DMG Tables'!$P$2:$P$35,'DMG Tables'!$O$2:$O$35)*CBB$1*LOOKUP(CBB$1,'DMG Tables'!$G$2:$G$7,'DMG Tables'!$H$2:$H$7)</f>
        <v>3742200</v>
      </c>
      <c r="CBC7" s="1">
        <f>LOOKUP($A7,'DMG Tables'!$P$2:$P$35,'DMG Tables'!$O$2:$O$35)*CBC$1*LOOKUP(CBC$1,'DMG Tables'!$G$2:$G$7,'DMG Tables'!$H$2:$H$7)</f>
        <v>3744000</v>
      </c>
      <c r="CBD7" s="1">
        <f>LOOKUP($A7,'DMG Tables'!$P$2:$P$35,'DMG Tables'!$O$2:$O$35)*CBD$1*LOOKUP(CBD$1,'DMG Tables'!$G$2:$G$7,'DMG Tables'!$H$2:$H$7)</f>
        <v>3745800</v>
      </c>
      <c r="CBE7" s="1">
        <f>LOOKUP($A7,'DMG Tables'!$P$2:$P$35,'DMG Tables'!$O$2:$O$35)*CBE$1*LOOKUP(CBE$1,'DMG Tables'!$G$2:$G$7,'DMG Tables'!$H$2:$H$7)</f>
        <v>3747600</v>
      </c>
      <c r="CBF7" s="1">
        <f>LOOKUP($A7,'DMG Tables'!$P$2:$P$35,'DMG Tables'!$O$2:$O$35)*CBF$1*LOOKUP(CBF$1,'DMG Tables'!$G$2:$G$7,'DMG Tables'!$H$2:$H$7)</f>
        <v>3749400</v>
      </c>
      <c r="CBG7" s="1">
        <f>LOOKUP($A7,'DMG Tables'!$P$2:$P$35,'DMG Tables'!$O$2:$O$35)*CBG$1*LOOKUP(CBG$1,'DMG Tables'!$G$2:$G$7,'DMG Tables'!$H$2:$H$7)</f>
        <v>3751200</v>
      </c>
      <c r="CBH7" s="1">
        <f>LOOKUP($A7,'DMG Tables'!$P$2:$P$35,'DMG Tables'!$O$2:$O$35)*CBH$1*LOOKUP(CBH$1,'DMG Tables'!$G$2:$G$7,'DMG Tables'!$H$2:$H$7)</f>
        <v>3753000</v>
      </c>
      <c r="CBI7" s="1">
        <f>LOOKUP($A7,'DMG Tables'!$P$2:$P$35,'DMG Tables'!$O$2:$O$35)*CBI$1*LOOKUP(CBI$1,'DMG Tables'!$G$2:$G$7,'DMG Tables'!$H$2:$H$7)</f>
        <v>3754800</v>
      </c>
      <c r="CBJ7" s="1">
        <f>LOOKUP($A7,'DMG Tables'!$P$2:$P$35,'DMG Tables'!$O$2:$O$35)*CBJ$1*LOOKUP(CBJ$1,'DMG Tables'!$G$2:$G$7,'DMG Tables'!$H$2:$H$7)</f>
        <v>3756600</v>
      </c>
      <c r="CBK7" s="1">
        <f>LOOKUP($A7,'DMG Tables'!$P$2:$P$35,'DMG Tables'!$O$2:$O$35)*CBK$1*LOOKUP(CBK$1,'DMG Tables'!$G$2:$G$7,'DMG Tables'!$H$2:$H$7)</f>
        <v>3758400</v>
      </c>
      <c r="CBL7" s="1">
        <f>LOOKUP($A7,'DMG Tables'!$P$2:$P$35,'DMG Tables'!$O$2:$O$35)*CBL$1*LOOKUP(CBL$1,'DMG Tables'!$G$2:$G$7,'DMG Tables'!$H$2:$H$7)</f>
        <v>3760200</v>
      </c>
      <c r="CBM7" s="1">
        <f>LOOKUP($A7,'DMG Tables'!$P$2:$P$35,'DMG Tables'!$O$2:$O$35)*CBM$1*LOOKUP(CBM$1,'DMG Tables'!$G$2:$G$7,'DMG Tables'!$H$2:$H$7)</f>
        <v>3762000</v>
      </c>
      <c r="CBN7" s="1">
        <f>LOOKUP($A7,'DMG Tables'!$P$2:$P$35,'DMG Tables'!$O$2:$O$35)*CBN$1*LOOKUP(CBN$1,'DMG Tables'!$G$2:$G$7,'DMG Tables'!$H$2:$H$7)</f>
        <v>3763800</v>
      </c>
      <c r="CBO7" s="1">
        <f>LOOKUP($A7,'DMG Tables'!$P$2:$P$35,'DMG Tables'!$O$2:$O$35)*CBO$1*LOOKUP(CBO$1,'DMG Tables'!$G$2:$G$7,'DMG Tables'!$H$2:$H$7)</f>
        <v>3765600</v>
      </c>
      <c r="CBP7" s="1">
        <f>LOOKUP($A7,'DMG Tables'!$P$2:$P$35,'DMG Tables'!$O$2:$O$35)*CBP$1*LOOKUP(CBP$1,'DMG Tables'!$G$2:$G$7,'DMG Tables'!$H$2:$H$7)</f>
        <v>3767400</v>
      </c>
      <c r="CBQ7" s="1">
        <f>LOOKUP($A7,'DMG Tables'!$P$2:$P$35,'DMG Tables'!$O$2:$O$35)*CBQ$1*LOOKUP(CBQ$1,'DMG Tables'!$G$2:$G$7,'DMG Tables'!$H$2:$H$7)</f>
        <v>3769200</v>
      </c>
      <c r="CBR7" s="1">
        <f>LOOKUP($A7,'DMG Tables'!$P$2:$P$35,'DMG Tables'!$O$2:$O$35)*CBR$1*LOOKUP(CBR$1,'DMG Tables'!$G$2:$G$7,'DMG Tables'!$H$2:$H$7)</f>
        <v>3771000</v>
      </c>
      <c r="CBS7" s="1">
        <f>LOOKUP($A7,'DMG Tables'!$P$2:$P$35,'DMG Tables'!$O$2:$O$35)*CBS$1*LOOKUP(CBS$1,'DMG Tables'!$G$2:$G$7,'DMG Tables'!$H$2:$H$7)</f>
        <v>3772800</v>
      </c>
      <c r="CBT7" s="1">
        <f>LOOKUP($A7,'DMG Tables'!$P$2:$P$35,'DMG Tables'!$O$2:$O$35)*CBT$1*LOOKUP(CBT$1,'DMG Tables'!$G$2:$G$7,'DMG Tables'!$H$2:$H$7)</f>
        <v>3774600</v>
      </c>
      <c r="CBU7" s="1">
        <f>LOOKUP($A7,'DMG Tables'!$P$2:$P$35,'DMG Tables'!$O$2:$O$35)*CBU$1*LOOKUP(CBU$1,'DMG Tables'!$G$2:$G$7,'DMG Tables'!$H$2:$H$7)</f>
        <v>3776400</v>
      </c>
      <c r="CBV7" s="1">
        <f>LOOKUP($A7,'DMG Tables'!$P$2:$P$35,'DMG Tables'!$O$2:$O$35)*CBV$1*LOOKUP(CBV$1,'DMG Tables'!$G$2:$G$7,'DMG Tables'!$H$2:$H$7)</f>
        <v>3778200</v>
      </c>
      <c r="CBW7" s="1">
        <f>LOOKUP($A7,'DMG Tables'!$P$2:$P$35,'DMG Tables'!$O$2:$O$35)*CBW$1*LOOKUP(CBW$1,'DMG Tables'!$G$2:$G$7,'DMG Tables'!$H$2:$H$7)</f>
        <v>3780000</v>
      </c>
      <c r="CBX7" s="1">
        <f>LOOKUP($A7,'DMG Tables'!$P$2:$P$35,'DMG Tables'!$O$2:$O$35)*CBX$1*LOOKUP(CBX$1,'DMG Tables'!$G$2:$G$7,'DMG Tables'!$H$2:$H$7)</f>
        <v>3781800</v>
      </c>
      <c r="CBY7" s="1">
        <f>LOOKUP($A7,'DMG Tables'!$P$2:$P$35,'DMG Tables'!$O$2:$O$35)*CBY$1*LOOKUP(CBY$1,'DMG Tables'!$G$2:$G$7,'DMG Tables'!$H$2:$H$7)</f>
        <v>3783600</v>
      </c>
      <c r="CBZ7" s="1">
        <f>LOOKUP($A7,'DMG Tables'!$P$2:$P$35,'DMG Tables'!$O$2:$O$35)*CBZ$1*LOOKUP(CBZ$1,'DMG Tables'!$G$2:$G$7,'DMG Tables'!$H$2:$H$7)</f>
        <v>3785400</v>
      </c>
      <c r="CCA7" s="1">
        <f>LOOKUP($A7,'DMG Tables'!$P$2:$P$35,'DMG Tables'!$O$2:$O$35)*CCA$1*LOOKUP(CCA$1,'DMG Tables'!$G$2:$G$7,'DMG Tables'!$H$2:$H$7)</f>
        <v>3787200</v>
      </c>
      <c r="CCB7" s="1">
        <f>LOOKUP($A7,'DMG Tables'!$P$2:$P$35,'DMG Tables'!$O$2:$O$35)*CCB$1*LOOKUP(CCB$1,'DMG Tables'!$G$2:$G$7,'DMG Tables'!$H$2:$H$7)</f>
        <v>3789000</v>
      </c>
      <c r="CCC7" s="1">
        <f>LOOKUP($A7,'DMG Tables'!$P$2:$P$35,'DMG Tables'!$O$2:$O$35)*CCC$1*LOOKUP(CCC$1,'DMG Tables'!$G$2:$G$7,'DMG Tables'!$H$2:$H$7)</f>
        <v>3790800</v>
      </c>
      <c r="CCD7" s="1">
        <f>LOOKUP($A7,'DMG Tables'!$P$2:$P$35,'DMG Tables'!$O$2:$O$35)*CCD$1*LOOKUP(CCD$1,'DMG Tables'!$G$2:$G$7,'DMG Tables'!$H$2:$H$7)</f>
        <v>3792600</v>
      </c>
      <c r="CCE7" s="1">
        <f>LOOKUP($A7,'DMG Tables'!$P$2:$P$35,'DMG Tables'!$O$2:$O$35)*CCE$1*LOOKUP(CCE$1,'DMG Tables'!$G$2:$G$7,'DMG Tables'!$H$2:$H$7)</f>
        <v>3794400</v>
      </c>
      <c r="CCF7" s="1">
        <f>LOOKUP($A7,'DMG Tables'!$P$2:$P$35,'DMG Tables'!$O$2:$O$35)*CCF$1*LOOKUP(CCF$1,'DMG Tables'!$G$2:$G$7,'DMG Tables'!$H$2:$H$7)</f>
        <v>3796200</v>
      </c>
      <c r="CCG7" s="1">
        <f>LOOKUP($A7,'DMG Tables'!$P$2:$P$35,'DMG Tables'!$O$2:$O$35)*CCG$1*LOOKUP(CCG$1,'DMG Tables'!$G$2:$G$7,'DMG Tables'!$H$2:$H$7)</f>
        <v>3798000</v>
      </c>
      <c r="CCH7" s="1">
        <f>LOOKUP($A7,'DMG Tables'!$P$2:$P$35,'DMG Tables'!$O$2:$O$35)*CCH$1*LOOKUP(CCH$1,'DMG Tables'!$G$2:$G$7,'DMG Tables'!$H$2:$H$7)</f>
        <v>3799800</v>
      </c>
      <c r="CCI7" s="1">
        <f>LOOKUP($A7,'DMG Tables'!$P$2:$P$35,'DMG Tables'!$O$2:$O$35)*CCI$1*LOOKUP(CCI$1,'DMG Tables'!$G$2:$G$7,'DMG Tables'!$H$2:$H$7)</f>
        <v>3801600</v>
      </c>
      <c r="CCJ7" s="1">
        <f>LOOKUP($A7,'DMG Tables'!$P$2:$P$35,'DMG Tables'!$O$2:$O$35)*CCJ$1*LOOKUP(CCJ$1,'DMG Tables'!$G$2:$G$7,'DMG Tables'!$H$2:$H$7)</f>
        <v>3803400</v>
      </c>
      <c r="CCK7" s="1">
        <f>LOOKUP($A7,'DMG Tables'!$P$2:$P$35,'DMG Tables'!$O$2:$O$35)*CCK$1*LOOKUP(CCK$1,'DMG Tables'!$G$2:$G$7,'DMG Tables'!$H$2:$H$7)</f>
        <v>3805200</v>
      </c>
      <c r="CCL7" s="1">
        <f>LOOKUP($A7,'DMG Tables'!$P$2:$P$35,'DMG Tables'!$O$2:$O$35)*CCL$1*LOOKUP(CCL$1,'DMG Tables'!$G$2:$G$7,'DMG Tables'!$H$2:$H$7)</f>
        <v>3807000</v>
      </c>
      <c r="CCM7" s="1">
        <f>LOOKUP($A7,'DMG Tables'!$P$2:$P$35,'DMG Tables'!$O$2:$O$35)*CCM$1*LOOKUP(CCM$1,'DMG Tables'!$G$2:$G$7,'DMG Tables'!$H$2:$H$7)</f>
        <v>3808800</v>
      </c>
      <c r="CCN7" s="1">
        <f>LOOKUP($A7,'DMG Tables'!$P$2:$P$35,'DMG Tables'!$O$2:$O$35)*CCN$1*LOOKUP(CCN$1,'DMG Tables'!$G$2:$G$7,'DMG Tables'!$H$2:$H$7)</f>
        <v>3810600</v>
      </c>
      <c r="CCO7" s="1">
        <f>LOOKUP($A7,'DMG Tables'!$P$2:$P$35,'DMG Tables'!$O$2:$O$35)*CCO$1*LOOKUP(CCO$1,'DMG Tables'!$G$2:$G$7,'DMG Tables'!$H$2:$H$7)</f>
        <v>3812400</v>
      </c>
      <c r="CCP7" s="1">
        <f>LOOKUP($A7,'DMG Tables'!$P$2:$P$35,'DMG Tables'!$O$2:$O$35)*CCP$1*LOOKUP(CCP$1,'DMG Tables'!$G$2:$G$7,'DMG Tables'!$H$2:$H$7)</f>
        <v>3814200</v>
      </c>
      <c r="CCQ7" s="1">
        <f>LOOKUP($A7,'DMG Tables'!$P$2:$P$35,'DMG Tables'!$O$2:$O$35)*CCQ$1*LOOKUP(CCQ$1,'DMG Tables'!$G$2:$G$7,'DMG Tables'!$H$2:$H$7)</f>
        <v>3816000</v>
      </c>
      <c r="CCR7" s="1">
        <f>LOOKUP($A7,'DMG Tables'!$P$2:$P$35,'DMG Tables'!$O$2:$O$35)*CCR$1*LOOKUP(CCR$1,'DMG Tables'!$G$2:$G$7,'DMG Tables'!$H$2:$H$7)</f>
        <v>3817800</v>
      </c>
      <c r="CCS7" s="1">
        <f>LOOKUP($A7,'DMG Tables'!$P$2:$P$35,'DMG Tables'!$O$2:$O$35)*CCS$1*LOOKUP(CCS$1,'DMG Tables'!$G$2:$G$7,'DMG Tables'!$H$2:$H$7)</f>
        <v>3819600</v>
      </c>
      <c r="CCT7" s="1">
        <f>LOOKUP($A7,'DMG Tables'!$P$2:$P$35,'DMG Tables'!$O$2:$O$35)*CCT$1*LOOKUP(CCT$1,'DMG Tables'!$G$2:$G$7,'DMG Tables'!$H$2:$H$7)</f>
        <v>3821400</v>
      </c>
      <c r="CCU7" s="1">
        <f>LOOKUP($A7,'DMG Tables'!$P$2:$P$35,'DMG Tables'!$O$2:$O$35)*CCU$1*LOOKUP(CCU$1,'DMG Tables'!$G$2:$G$7,'DMG Tables'!$H$2:$H$7)</f>
        <v>3823200</v>
      </c>
      <c r="CCV7" s="1">
        <f>LOOKUP($A7,'DMG Tables'!$P$2:$P$35,'DMG Tables'!$O$2:$O$35)*CCV$1*LOOKUP(CCV$1,'DMG Tables'!$G$2:$G$7,'DMG Tables'!$H$2:$H$7)</f>
        <v>3825000</v>
      </c>
      <c r="CCW7" s="1">
        <f>LOOKUP($A7,'DMG Tables'!$P$2:$P$35,'DMG Tables'!$O$2:$O$35)*CCW$1*LOOKUP(CCW$1,'DMG Tables'!$G$2:$G$7,'DMG Tables'!$H$2:$H$7)</f>
        <v>3826800</v>
      </c>
      <c r="CCX7" s="1">
        <f>LOOKUP($A7,'DMG Tables'!$P$2:$P$35,'DMG Tables'!$O$2:$O$35)*CCX$1*LOOKUP(CCX$1,'DMG Tables'!$G$2:$G$7,'DMG Tables'!$H$2:$H$7)</f>
        <v>3828600</v>
      </c>
      <c r="CCY7" s="1">
        <f>LOOKUP($A7,'DMG Tables'!$P$2:$P$35,'DMG Tables'!$O$2:$O$35)*CCY$1*LOOKUP(CCY$1,'DMG Tables'!$G$2:$G$7,'DMG Tables'!$H$2:$H$7)</f>
        <v>3830400</v>
      </c>
      <c r="CCZ7" s="1">
        <f>LOOKUP($A7,'DMG Tables'!$P$2:$P$35,'DMG Tables'!$O$2:$O$35)*CCZ$1*LOOKUP(CCZ$1,'DMG Tables'!$G$2:$G$7,'DMG Tables'!$H$2:$H$7)</f>
        <v>3832200</v>
      </c>
      <c r="CDA7" s="1">
        <f>LOOKUP($A7,'DMG Tables'!$P$2:$P$35,'DMG Tables'!$O$2:$O$35)*CDA$1*LOOKUP(CDA$1,'DMG Tables'!$G$2:$G$7,'DMG Tables'!$H$2:$H$7)</f>
        <v>3834000</v>
      </c>
      <c r="CDB7" s="1">
        <f>LOOKUP($A7,'DMG Tables'!$P$2:$P$35,'DMG Tables'!$O$2:$O$35)*CDB$1*LOOKUP(CDB$1,'DMG Tables'!$G$2:$G$7,'DMG Tables'!$H$2:$H$7)</f>
        <v>3835800</v>
      </c>
      <c r="CDC7" s="1">
        <f>LOOKUP($A7,'DMG Tables'!$P$2:$P$35,'DMG Tables'!$O$2:$O$35)*CDC$1*LOOKUP(CDC$1,'DMG Tables'!$G$2:$G$7,'DMG Tables'!$H$2:$H$7)</f>
        <v>3837600</v>
      </c>
      <c r="CDD7" s="1">
        <f>LOOKUP($A7,'DMG Tables'!$P$2:$P$35,'DMG Tables'!$O$2:$O$35)*CDD$1*LOOKUP(CDD$1,'DMG Tables'!$G$2:$G$7,'DMG Tables'!$H$2:$H$7)</f>
        <v>3839400</v>
      </c>
      <c r="CDE7" s="1">
        <f>LOOKUP($A7,'DMG Tables'!$P$2:$P$35,'DMG Tables'!$O$2:$O$35)*CDE$1*LOOKUP(CDE$1,'DMG Tables'!$G$2:$G$7,'DMG Tables'!$H$2:$H$7)</f>
        <v>3841200</v>
      </c>
      <c r="CDF7" s="1">
        <f>LOOKUP($A7,'DMG Tables'!$P$2:$P$35,'DMG Tables'!$O$2:$O$35)*CDF$1*LOOKUP(CDF$1,'DMG Tables'!$G$2:$G$7,'DMG Tables'!$H$2:$H$7)</f>
        <v>3843000</v>
      </c>
      <c r="CDG7" s="1">
        <f>LOOKUP($A7,'DMG Tables'!$P$2:$P$35,'DMG Tables'!$O$2:$O$35)*CDG$1*LOOKUP(CDG$1,'DMG Tables'!$G$2:$G$7,'DMG Tables'!$H$2:$H$7)</f>
        <v>3844800</v>
      </c>
      <c r="CDH7" s="1">
        <f>LOOKUP($A7,'DMG Tables'!$P$2:$P$35,'DMG Tables'!$O$2:$O$35)*CDH$1*LOOKUP(CDH$1,'DMG Tables'!$G$2:$G$7,'DMG Tables'!$H$2:$H$7)</f>
        <v>3846600</v>
      </c>
      <c r="CDI7" s="1">
        <f>LOOKUP($A7,'DMG Tables'!$P$2:$P$35,'DMG Tables'!$O$2:$O$35)*CDI$1*LOOKUP(CDI$1,'DMG Tables'!$G$2:$G$7,'DMG Tables'!$H$2:$H$7)</f>
        <v>3848400</v>
      </c>
      <c r="CDJ7" s="1">
        <f>LOOKUP($A7,'DMG Tables'!$P$2:$P$35,'DMG Tables'!$O$2:$O$35)*CDJ$1*LOOKUP(CDJ$1,'DMG Tables'!$G$2:$G$7,'DMG Tables'!$H$2:$H$7)</f>
        <v>3850200</v>
      </c>
      <c r="CDK7" s="1">
        <f>LOOKUP($A7,'DMG Tables'!$P$2:$P$35,'DMG Tables'!$O$2:$O$35)*CDK$1*LOOKUP(CDK$1,'DMG Tables'!$G$2:$G$7,'DMG Tables'!$H$2:$H$7)</f>
        <v>3852000</v>
      </c>
      <c r="CDL7" s="1">
        <f>LOOKUP($A7,'DMG Tables'!$P$2:$P$35,'DMG Tables'!$O$2:$O$35)*CDL$1*LOOKUP(CDL$1,'DMG Tables'!$G$2:$G$7,'DMG Tables'!$H$2:$H$7)</f>
        <v>3853800</v>
      </c>
      <c r="CDM7" s="1">
        <f>LOOKUP($A7,'DMG Tables'!$P$2:$P$35,'DMG Tables'!$O$2:$O$35)*CDM$1*LOOKUP(CDM$1,'DMG Tables'!$G$2:$G$7,'DMG Tables'!$H$2:$H$7)</f>
        <v>3855600</v>
      </c>
      <c r="CDN7" s="1">
        <f>LOOKUP($A7,'DMG Tables'!$P$2:$P$35,'DMG Tables'!$O$2:$O$35)*CDN$1*LOOKUP(CDN$1,'DMG Tables'!$G$2:$G$7,'DMG Tables'!$H$2:$H$7)</f>
        <v>3857400</v>
      </c>
      <c r="CDO7" s="1">
        <f>LOOKUP($A7,'DMG Tables'!$P$2:$P$35,'DMG Tables'!$O$2:$O$35)*CDO$1*LOOKUP(CDO$1,'DMG Tables'!$G$2:$G$7,'DMG Tables'!$H$2:$H$7)</f>
        <v>3859200</v>
      </c>
      <c r="CDP7" s="1">
        <f>LOOKUP($A7,'DMG Tables'!$P$2:$P$35,'DMG Tables'!$O$2:$O$35)*CDP$1*LOOKUP(CDP$1,'DMG Tables'!$G$2:$G$7,'DMG Tables'!$H$2:$H$7)</f>
        <v>3861000</v>
      </c>
      <c r="CDQ7" s="1">
        <f>LOOKUP($A7,'DMG Tables'!$P$2:$P$35,'DMG Tables'!$O$2:$O$35)*CDQ$1*LOOKUP(CDQ$1,'DMG Tables'!$G$2:$G$7,'DMG Tables'!$H$2:$H$7)</f>
        <v>3862800</v>
      </c>
      <c r="CDR7" s="1">
        <f>LOOKUP($A7,'DMG Tables'!$P$2:$P$35,'DMG Tables'!$O$2:$O$35)*CDR$1*LOOKUP(CDR$1,'DMG Tables'!$G$2:$G$7,'DMG Tables'!$H$2:$H$7)</f>
        <v>3864600</v>
      </c>
      <c r="CDS7" s="1">
        <f>LOOKUP($A7,'DMG Tables'!$P$2:$P$35,'DMG Tables'!$O$2:$O$35)*CDS$1*LOOKUP(CDS$1,'DMG Tables'!$G$2:$G$7,'DMG Tables'!$H$2:$H$7)</f>
        <v>3866400</v>
      </c>
      <c r="CDT7" s="1">
        <f>LOOKUP($A7,'DMG Tables'!$P$2:$P$35,'DMG Tables'!$O$2:$O$35)*CDT$1*LOOKUP(CDT$1,'DMG Tables'!$G$2:$G$7,'DMG Tables'!$H$2:$H$7)</f>
        <v>3868200</v>
      </c>
      <c r="CDU7" s="1">
        <f>LOOKUP($A7,'DMG Tables'!$P$2:$P$35,'DMG Tables'!$O$2:$O$35)*CDU$1*LOOKUP(CDU$1,'DMG Tables'!$G$2:$G$7,'DMG Tables'!$H$2:$H$7)</f>
        <v>3870000</v>
      </c>
      <c r="CDV7" s="1">
        <f>LOOKUP($A7,'DMG Tables'!$P$2:$P$35,'DMG Tables'!$O$2:$O$35)*CDV$1*LOOKUP(CDV$1,'DMG Tables'!$G$2:$G$7,'DMG Tables'!$H$2:$H$7)</f>
        <v>3871800</v>
      </c>
      <c r="CDW7" s="1">
        <f>LOOKUP($A7,'DMG Tables'!$P$2:$P$35,'DMG Tables'!$O$2:$O$35)*CDW$1*LOOKUP(CDW$1,'DMG Tables'!$G$2:$G$7,'DMG Tables'!$H$2:$H$7)</f>
        <v>3873600</v>
      </c>
      <c r="CDX7" s="1">
        <f>LOOKUP($A7,'DMG Tables'!$P$2:$P$35,'DMG Tables'!$O$2:$O$35)*CDX$1*LOOKUP(CDX$1,'DMG Tables'!$G$2:$G$7,'DMG Tables'!$H$2:$H$7)</f>
        <v>3875400</v>
      </c>
      <c r="CDY7" s="1">
        <f>LOOKUP($A7,'DMG Tables'!$P$2:$P$35,'DMG Tables'!$O$2:$O$35)*CDY$1*LOOKUP(CDY$1,'DMG Tables'!$G$2:$G$7,'DMG Tables'!$H$2:$H$7)</f>
        <v>3877200</v>
      </c>
      <c r="CDZ7" s="1">
        <f>LOOKUP($A7,'DMG Tables'!$P$2:$P$35,'DMG Tables'!$O$2:$O$35)*CDZ$1*LOOKUP(CDZ$1,'DMG Tables'!$G$2:$G$7,'DMG Tables'!$H$2:$H$7)</f>
        <v>3879000</v>
      </c>
      <c r="CEA7" s="1">
        <f>LOOKUP($A7,'DMG Tables'!$P$2:$P$35,'DMG Tables'!$O$2:$O$35)*CEA$1*LOOKUP(CEA$1,'DMG Tables'!$G$2:$G$7,'DMG Tables'!$H$2:$H$7)</f>
        <v>3880800</v>
      </c>
      <c r="CEB7" s="1">
        <f>LOOKUP($A7,'DMG Tables'!$P$2:$P$35,'DMG Tables'!$O$2:$O$35)*CEB$1*LOOKUP(CEB$1,'DMG Tables'!$G$2:$G$7,'DMG Tables'!$H$2:$H$7)</f>
        <v>3882600</v>
      </c>
      <c r="CEC7" s="1">
        <f>LOOKUP($A7,'DMG Tables'!$P$2:$P$35,'DMG Tables'!$O$2:$O$35)*CEC$1*LOOKUP(CEC$1,'DMG Tables'!$G$2:$G$7,'DMG Tables'!$H$2:$H$7)</f>
        <v>3884400</v>
      </c>
      <c r="CED7" s="1">
        <f>LOOKUP($A7,'DMG Tables'!$P$2:$P$35,'DMG Tables'!$O$2:$O$35)*CED$1*LOOKUP(CED$1,'DMG Tables'!$G$2:$G$7,'DMG Tables'!$H$2:$H$7)</f>
        <v>3886200</v>
      </c>
      <c r="CEE7" s="1">
        <f>LOOKUP($A7,'DMG Tables'!$P$2:$P$35,'DMG Tables'!$O$2:$O$35)*CEE$1*LOOKUP(CEE$1,'DMG Tables'!$G$2:$G$7,'DMG Tables'!$H$2:$H$7)</f>
        <v>3888000</v>
      </c>
      <c r="CEF7" s="1">
        <f>LOOKUP($A7,'DMG Tables'!$P$2:$P$35,'DMG Tables'!$O$2:$O$35)*CEF$1*LOOKUP(CEF$1,'DMG Tables'!$G$2:$G$7,'DMG Tables'!$H$2:$H$7)</f>
        <v>3889800</v>
      </c>
      <c r="CEG7" s="1">
        <f>LOOKUP($A7,'DMG Tables'!$P$2:$P$35,'DMG Tables'!$O$2:$O$35)*CEG$1*LOOKUP(CEG$1,'DMG Tables'!$G$2:$G$7,'DMG Tables'!$H$2:$H$7)</f>
        <v>3891600</v>
      </c>
      <c r="CEH7" s="1">
        <f>LOOKUP($A7,'DMG Tables'!$P$2:$P$35,'DMG Tables'!$O$2:$O$35)*CEH$1*LOOKUP(CEH$1,'DMG Tables'!$G$2:$G$7,'DMG Tables'!$H$2:$H$7)</f>
        <v>3893400</v>
      </c>
      <c r="CEI7" s="1">
        <f>LOOKUP($A7,'DMG Tables'!$P$2:$P$35,'DMG Tables'!$O$2:$O$35)*CEI$1*LOOKUP(CEI$1,'DMG Tables'!$G$2:$G$7,'DMG Tables'!$H$2:$H$7)</f>
        <v>3895200</v>
      </c>
      <c r="CEJ7" s="1">
        <f>LOOKUP($A7,'DMG Tables'!$P$2:$P$35,'DMG Tables'!$O$2:$O$35)*CEJ$1*LOOKUP(CEJ$1,'DMG Tables'!$G$2:$G$7,'DMG Tables'!$H$2:$H$7)</f>
        <v>3897000</v>
      </c>
      <c r="CEK7" s="1">
        <f>LOOKUP($A7,'DMG Tables'!$P$2:$P$35,'DMG Tables'!$O$2:$O$35)*CEK$1*LOOKUP(CEK$1,'DMG Tables'!$G$2:$G$7,'DMG Tables'!$H$2:$H$7)</f>
        <v>3898800</v>
      </c>
      <c r="CEL7" s="1">
        <f>LOOKUP($A7,'DMG Tables'!$P$2:$P$35,'DMG Tables'!$O$2:$O$35)*CEL$1*LOOKUP(CEL$1,'DMG Tables'!$G$2:$G$7,'DMG Tables'!$H$2:$H$7)</f>
        <v>3900600</v>
      </c>
      <c r="CEM7" s="1">
        <f>LOOKUP($A7,'DMG Tables'!$P$2:$P$35,'DMG Tables'!$O$2:$O$35)*CEM$1*LOOKUP(CEM$1,'DMG Tables'!$G$2:$G$7,'DMG Tables'!$H$2:$H$7)</f>
        <v>3902400</v>
      </c>
      <c r="CEN7" s="1">
        <f>LOOKUP($A7,'DMG Tables'!$P$2:$P$35,'DMG Tables'!$O$2:$O$35)*CEN$1*LOOKUP(CEN$1,'DMG Tables'!$G$2:$G$7,'DMG Tables'!$H$2:$H$7)</f>
        <v>3904200</v>
      </c>
      <c r="CEO7" s="1">
        <f>LOOKUP($A7,'DMG Tables'!$P$2:$P$35,'DMG Tables'!$O$2:$O$35)*CEO$1*LOOKUP(CEO$1,'DMG Tables'!$G$2:$G$7,'DMG Tables'!$H$2:$H$7)</f>
        <v>3906000</v>
      </c>
      <c r="CEP7" s="1">
        <f>LOOKUP($A7,'DMG Tables'!$P$2:$P$35,'DMG Tables'!$O$2:$O$35)*CEP$1*LOOKUP(CEP$1,'DMG Tables'!$G$2:$G$7,'DMG Tables'!$H$2:$H$7)</f>
        <v>3907800</v>
      </c>
      <c r="CEQ7" s="1">
        <f>LOOKUP($A7,'DMG Tables'!$P$2:$P$35,'DMG Tables'!$O$2:$O$35)*CEQ$1*LOOKUP(CEQ$1,'DMG Tables'!$G$2:$G$7,'DMG Tables'!$H$2:$H$7)</f>
        <v>3909600</v>
      </c>
      <c r="CER7" s="1">
        <f>LOOKUP($A7,'DMG Tables'!$P$2:$P$35,'DMG Tables'!$O$2:$O$35)*CER$1*LOOKUP(CER$1,'DMG Tables'!$G$2:$G$7,'DMG Tables'!$H$2:$H$7)</f>
        <v>3911400</v>
      </c>
      <c r="CES7" s="1">
        <f>LOOKUP($A7,'DMG Tables'!$P$2:$P$35,'DMG Tables'!$O$2:$O$35)*CES$1*LOOKUP(CES$1,'DMG Tables'!$G$2:$G$7,'DMG Tables'!$H$2:$H$7)</f>
        <v>3913200</v>
      </c>
      <c r="CET7" s="1">
        <f>LOOKUP($A7,'DMG Tables'!$P$2:$P$35,'DMG Tables'!$O$2:$O$35)*CET$1*LOOKUP(CET$1,'DMG Tables'!$G$2:$G$7,'DMG Tables'!$H$2:$H$7)</f>
        <v>3915000</v>
      </c>
      <c r="CEU7" s="1">
        <f>LOOKUP($A7,'DMG Tables'!$P$2:$P$35,'DMG Tables'!$O$2:$O$35)*CEU$1*LOOKUP(CEU$1,'DMG Tables'!$G$2:$G$7,'DMG Tables'!$H$2:$H$7)</f>
        <v>3916800</v>
      </c>
      <c r="CEV7" s="1">
        <f>LOOKUP($A7,'DMG Tables'!$P$2:$P$35,'DMG Tables'!$O$2:$O$35)*CEV$1*LOOKUP(CEV$1,'DMG Tables'!$G$2:$G$7,'DMG Tables'!$H$2:$H$7)</f>
        <v>3918600</v>
      </c>
      <c r="CEW7" s="1">
        <f>LOOKUP($A7,'DMG Tables'!$P$2:$P$35,'DMG Tables'!$O$2:$O$35)*CEW$1*LOOKUP(CEW$1,'DMG Tables'!$G$2:$G$7,'DMG Tables'!$H$2:$H$7)</f>
        <v>3920400</v>
      </c>
      <c r="CEX7" s="1">
        <f>LOOKUP($A7,'DMG Tables'!$P$2:$P$35,'DMG Tables'!$O$2:$O$35)*CEX$1*LOOKUP(CEX$1,'DMG Tables'!$G$2:$G$7,'DMG Tables'!$H$2:$H$7)</f>
        <v>3922200</v>
      </c>
      <c r="CEY7" s="1">
        <f>LOOKUP($A7,'DMG Tables'!$P$2:$P$35,'DMG Tables'!$O$2:$O$35)*CEY$1*LOOKUP(CEY$1,'DMG Tables'!$G$2:$G$7,'DMG Tables'!$H$2:$H$7)</f>
        <v>3924000</v>
      </c>
      <c r="CEZ7" s="1">
        <f>LOOKUP($A7,'DMG Tables'!$P$2:$P$35,'DMG Tables'!$O$2:$O$35)*CEZ$1*LOOKUP(CEZ$1,'DMG Tables'!$G$2:$G$7,'DMG Tables'!$H$2:$H$7)</f>
        <v>3925800</v>
      </c>
      <c r="CFA7" s="1">
        <f>LOOKUP($A7,'DMG Tables'!$P$2:$P$35,'DMG Tables'!$O$2:$O$35)*CFA$1*LOOKUP(CFA$1,'DMG Tables'!$G$2:$G$7,'DMG Tables'!$H$2:$H$7)</f>
        <v>3927600</v>
      </c>
      <c r="CFB7" s="1">
        <f>LOOKUP($A7,'DMG Tables'!$P$2:$P$35,'DMG Tables'!$O$2:$O$35)*CFB$1*LOOKUP(CFB$1,'DMG Tables'!$G$2:$G$7,'DMG Tables'!$H$2:$H$7)</f>
        <v>3929400</v>
      </c>
      <c r="CFC7" s="1">
        <f>LOOKUP($A7,'DMG Tables'!$P$2:$P$35,'DMG Tables'!$O$2:$O$35)*CFC$1*LOOKUP(CFC$1,'DMG Tables'!$G$2:$G$7,'DMG Tables'!$H$2:$H$7)</f>
        <v>3931200</v>
      </c>
      <c r="CFD7" s="1">
        <f>LOOKUP($A7,'DMG Tables'!$P$2:$P$35,'DMG Tables'!$O$2:$O$35)*CFD$1*LOOKUP(CFD$1,'DMG Tables'!$G$2:$G$7,'DMG Tables'!$H$2:$H$7)</f>
        <v>3933000</v>
      </c>
      <c r="CFE7" s="1">
        <f>LOOKUP($A7,'DMG Tables'!$P$2:$P$35,'DMG Tables'!$O$2:$O$35)*CFE$1*LOOKUP(CFE$1,'DMG Tables'!$G$2:$G$7,'DMG Tables'!$H$2:$H$7)</f>
        <v>3934800</v>
      </c>
      <c r="CFF7" s="1">
        <f>LOOKUP($A7,'DMG Tables'!$P$2:$P$35,'DMG Tables'!$O$2:$O$35)*CFF$1*LOOKUP(CFF$1,'DMG Tables'!$G$2:$G$7,'DMG Tables'!$H$2:$H$7)</f>
        <v>3936600</v>
      </c>
      <c r="CFG7" s="1">
        <f>LOOKUP($A7,'DMG Tables'!$P$2:$P$35,'DMG Tables'!$O$2:$O$35)*CFG$1*LOOKUP(CFG$1,'DMG Tables'!$G$2:$G$7,'DMG Tables'!$H$2:$H$7)</f>
        <v>3938400</v>
      </c>
      <c r="CFH7" s="1">
        <f>LOOKUP($A7,'DMG Tables'!$P$2:$P$35,'DMG Tables'!$O$2:$O$35)*CFH$1*LOOKUP(CFH$1,'DMG Tables'!$G$2:$G$7,'DMG Tables'!$H$2:$H$7)</f>
        <v>3940200</v>
      </c>
      <c r="CFI7" s="1">
        <f>LOOKUP($A7,'DMG Tables'!$P$2:$P$35,'DMG Tables'!$O$2:$O$35)*CFI$1*LOOKUP(CFI$1,'DMG Tables'!$G$2:$G$7,'DMG Tables'!$H$2:$H$7)</f>
        <v>3942000</v>
      </c>
      <c r="CFJ7" s="1">
        <f>LOOKUP($A7,'DMG Tables'!$P$2:$P$35,'DMG Tables'!$O$2:$O$35)*CFJ$1*LOOKUP(CFJ$1,'DMG Tables'!$G$2:$G$7,'DMG Tables'!$H$2:$H$7)</f>
        <v>3943800</v>
      </c>
      <c r="CFK7" s="1">
        <f>LOOKUP($A7,'DMG Tables'!$P$2:$P$35,'DMG Tables'!$O$2:$O$35)*CFK$1*LOOKUP(CFK$1,'DMG Tables'!$G$2:$G$7,'DMG Tables'!$H$2:$H$7)</f>
        <v>3945600</v>
      </c>
      <c r="CFL7" s="1">
        <f>LOOKUP($A7,'DMG Tables'!$P$2:$P$35,'DMG Tables'!$O$2:$O$35)*CFL$1*LOOKUP(CFL$1,'DMG Tables'!$G$2:$G$7,'DMG Tables'!$H$2:$H$7)</f>
        <v>3947400</v>
      </c>
      <c r="CFM7" s="1">
        <f>LOOKUP($A7,'DMG Tables'!$P$2:$P$35,'DMG Tables'!$O$2:$O$35)*CFM$1*LOOKUP(CFM$1,'DMG Tables'!$G$2:$G$7,'DMG Tables'!$H$2:$H$7)</f>
        <v>3949200</v>
      </c>
      <c r="CFN7" s="1">
        <f>LOOKUP($A7,'DMG Tables'!$P$2:$P$35,'DMG Tables'!$O$2:$O$35)*CFN$1*LOOKUP(CFN$1,'DMG Tables'!$G$2:$G$7,'DMG Tables'!$H$2:$H$7)</f>
        <v>3951000</v>
      </c>
      <c r="CFO7" s="1">
        <f>LOOKUP($A7,'DMG Tables'!$P$2:$P$35,'DMG Tables'!$O$2:$O$35)*CFO$1*LOOKUP(CFO$1,'DMG Tables'!$G$2:$G$7,'DMG Tables'!$H$2:$H$7)</f>
        <v>3952800</v>
      </c>
      <c r="CFP7" s="1">
        <f>LOOKUP($A7,'DMG Tables'!$P$2:$P$35,'DMG Tables'!$O$2:$O$35)*CFP$1*LOOKUP(CFP$1,'DMG Tables'!$G$2:$G$7,'DMG Tables'!$H$2:$H$7)</f>
        <v>3954600</v>
      </c>
      <c r="CFQ7" s="1">
        <f>LOOKUP($A7,'DMG Tables'!$P$2:$P$35,'DMG Tables'!$O$2:$O$35)*CFQ$1*LOOKUP(CFQ$1,'DMG Tables'!$G$2:$G$7,'DMG Tables'!$H$2:$H$7)</f>
        <v>3956400</v>
      </c>
      <c r="CFR7" s="1">
        <f>LOOKUP($A7,'DMG Tables'!$P$2:$P$35,'DMG Tables'!$O$2:$O$35)*CFR$1*LOOKUP(CFR$1,'DMG Tables'!$G$2:$G$7,'DMG Tables'!$H$2:$H$7)</f>
        <v>3958200</v>
      </c>
      <c r="CFS7" s="1">
        <f>LOOKUP($A7,'DMG Tables'!$P$2:$P$35,'DMG Tables'!$O$2:$O$35)*CFS$1*LOOKUP(CFS$1,'DMG Tables'!$G$2:$G$7,'DMG Tables'!$H$2:$H$7)</f>
        <v>3960000</v>
      </c>
      <c r="CFT7" s="1">
        <f>LOOKUP($A7,'DMG Tables'!$P$2:$P$35,'DMG Tables'!$O$2:$O$35)*CFT$1*LOOKUP(CFT$1,'DMG Tables'!$G$2:$G$7,'DMG Tables'!$H$2:$H$7)</f>
        <v>3961800</v>
      </c>
      <c r="CFU7" s="1">
        <f>LOOKUP($A7,'DMG Tables'!$P$2:$P$35,'DMG Tables'!$O$2:$O$35)*CFU$1*LOOKUP(CFU$1,'DMG Tables'!$G$2:$G$7,'DMG Tables'!$H$2:$H$7)</f>
        <v>3963600</v>
      </c>
      <c r="CFV7" s="1">
        <f>LOOKUP($A7,'DMG Tables'!$P$2:$P$35,'DMG Tables'!$O$2:$O$35)*CFV$1*LOOKUP(CFV$1,'DMG Tables'!$G$2:$G$7,'DMG Tables'!$H$2:$H$7)</f>
        <v>3965400</v>
      </c>
      <c r="CFW7" s="1">
        <f>LOOKUP($A7,'DMG Tables'!$P$2:$P$35,'DMG Tables'!$O$2:$O$35)*CFW$1*LOOKUP(CFW$1,'DMG Tables'!$G$2:$G$7,'DMG Tables'!$H$2:$H$7)</f>
        <v>3967200</v>
      </c>
      <c r="CFX7" s="1">
        <f>LOOKUP($A7,'DMG Tables'!$P$2:$P$35,'DMG Tables'!$O$2:$O$35)*CFX$1*LOOKUP(CFX$1,'DMG Tables'!$G$2:$G$7,'DMG Tables'!$H$2:$H$7)</f>
        <v>3969000</v>
      </c>
      <c r="CFY7" s="1">
        <f>LOOKUP($A7,'DMG Tables'!$P$2:$P$35,'DMG Tables'!$O$2:$O$35)*CFY$1*LOOKUP(CFY$1,'DMG Tables'!$G$2:$G$7,'DMG Tables'!$H$2:$H$7)</f>
        <v>3970800</v>
      </c>
      <c r="CFZ7" s="1">
        <f>LOOKUP($A7,'DMG Tables'!$P$2:$P$35,'DMG Tables'!$O$2:$O$35)*CFZ$1*LOOKUP(CFZ$1,'DMG Tables'!$G$2:$G$7,'DMG Tables'!$H$2:$H$7)</f>
        <v>3972600</v>
      </c>
      <c r="CGA7" s="1">
        <f>LOOKUP($A7,'DMG Tables'!$P$2:$P$35,'DMG Tables'!$O$2:$O$35)*CGA$1*LOOKUP(CGA$1,'DMG Tables'!$G$2:$G$7,'DMG Tables'!$H$2:$H$7)</f>
        <v>3974400</v>
      </c>
      <c r="CGB7" s="1">
        <f>LOOKUP($A7,'DMG Tables'!$P$2:$P$35,'DMG Tables'!$O$2:$O$35)*CGB$1*LOOKUP(CGB$1,'DMG Tables'!$G$2:$G$7,'DMG Tables'!$H$2:$H$7)</f>
        <v>3976200</v>
      </c>
      <c r="CGC7" s="1">
        <f>LOOKUP($A7,'DMG Tables'!$P$2:$P$35,'DMG Tables'!$O$2:$O$35)*CGC$1*LOOKUP(CGC$1,'DMG Tables'!$G$2:$G$7,'DMG Tables'!$H$2:$H$7)</f>
        <v>3978000</v>
      </c>
      <c r="CGD7" s="1">
        <f>LOOKUP($A7,'DMG Tables'!$P$2:$P$35,'DMG Tables'!$O$2:$O$35)*CGD$1*LOOKUP(CGD$1,'DMG Tables'!$G$2:$G$7,'DMG Tables'!$H$2:$H$7)</f>
        <v>3979800</v>
      </c>
      <c r="CGE7" s="1">
        <f>LOOKUP($A7,'DMG Tables'!$P$2:$P$35,'DMG Tables'!$O$2:$O$35)*CGE$1*LOOKUP(CGE$1,'DMG Tables'!$G$2:$G$7,'DMG Tables'!$H$2:$H$7)</f>
        <v>3981600</v>
      </c>
      <c r="CGF7" s="1">
        <f>LOOKUP($A7,'DMG Tables'!$P$2:$P$35,'DMG Tables'!$O$2:$O$35)*CGF$1*LOOKUP(CGF$1,'DMG Tables'!$G$2:$G$7,'DMG Tables'!$H$2:$H$7)</f>
        <v>3983400</v>
      </c>
      <c r="CGG7" s="1">
        <f>LOOKUP($A7,'DMG Tables'!$P$2:$P$35,'DMG Tables'!$O$2:$O$35)*CGG$1*LOOKUP(CGG$1,'DMG Tables'!$G$2:$G$7,'DMG Tables'!$H$2:$H$7)</f>
        <v>3985200</v>
      </c>
      <c r="CGH7" s="1">
        <f>LOOKUP($A7,'DMG Tables'!$P$2:$P$35,'DMG Tables'!$O$2:$O$35)*CGH$1*LOOKUP(CGH$1,'DMG Tables'!$G$2:$G$7,'DMG Tables'!$H$2:$H$7)</f>
        <v>3987000</v>
      </c>
      <c r="CGI7" s="1">
        <f>LOOKUP($A7,'DMG Tables'!$P$2:$P$35,'DMG Tables'!$O$2:$O$35)*CGI$1*LOOKUP(CGI$1,'DMG Tables'!$G$2:$G$7,'DMG Tables'!$H$2:$H$7)</f>
        <v>3988800</v>
      </c>
      <c r="CGJ7" s="1">
        <f>LOOKUP($A7,'DMG Tables'!$P$2:$P$35,'DMG Tables'!$O$2:$O$35)*CGJ$1*LOOKUP(CGJ$1,'DMG Tables'!$G$2:$G$7,'DMG Tables'!$H$2:$H$7)</f>
        <v>3990600</v>
      </c>
      <c r="CGK7" s="1">
        <f>LOOKUP($A7,'DMG Tables'!$P$2:$P$35,'DMG Tables'!$O$2:$O$35)*CGK$1*LOOKUP(CGK$1,'DMG Tables'!$G$2:$G$7,'DMG Tables'!$H$2:$H$7)</f>
        <v>3992400</v>
      </c>
      <c r="CGL7" s="1">
        <f>LOOKUP($A7,'DMG Tables'!$P$2:$P$35,'DMG Tables'!$O$2:$O$35)*CGL$1*LOOKUP(CGL$1,'DMG Tables'!$G$2:$G$7,'DMG Tables'!$H$2:$H$7)</f>
        <v>3994200</v>
      </c>
      <c r="CGM7" s="1">
        <f>LOOKUP($A7,'DMG Tables'!$P$2:$P$35,'DMG Tables'!$O$2:$O$35)*CGM$1*LOOKUP(CGM$1,'DMG Tables'!$G$2:$G$7,'DMG Tables'!$H$2:$H$7)</f>
        <v>3996000</v>
      </c>
      <c r="CGN7" s="1">
        <f>LOOKUP($A7,'DMG Tables'!$P$2:$P$35,'DMG Tables'!$O$2:$O$35)*CGN$1*LOOKUP(CGN$1,'DMG Tables'!$G$2:$G$7,'DMG Tables'!$H$2:$H$7)</f>
        <v>3997800</v>
      </c>
      <c r="CGO7" s="1">
        <f>LOOKUP($A7,'DMG Tables'!$P$2:$P$35,'DMG Tables'!$O$2:$O$35)*CGO$1*LOOKUP(CGO$1,'DMG Tables'!$G$2:$G$7,'DMG Tables'!$H$2:$H$7)</f>
        <v>3999600</v>
      </c>
      <c r="CGP7" s="1">
        <f>LOOKUP($A7,'DMG Tables'!$P$2:$P$35,'DMG Tables'!$O$2:$O$35)*CGP$1*LOOKUP(CGP$1,'DMG Tables'!$G$2:$G$7,'DMG Tables'!$H$2:$H$7)</f>
        <v>4001400</v>
      </c>
      <c r="CGQ7" s="1">
        <f>LOOKUP($A7,'DMG Tables'!$P$2:$P$35,'DMG Tables'!$O$2:$O$35)*CGQ$1*LOOKUP(CGQ$1,'DMG Tables'!$G$2:$G$7,'DMG Tables'!$H$2:$H$7)</f>
        <v>4003200</v>
      </c>
      <c r="CGR7" s="1">
        <f>LOOKUP($A7,'DMG Tables'!$P$2:$P$35,'DMG Tables'!$O$2:$O$35)*CGR$1*LOOKUP(CGR$1,'DMG Tables'!$G$2:$G$7,'DMG Tables'!$H$2:$H$7)</f>
        <v>4005000</v>
      </c>
      <c r="CGS7" s="1">
        <f>LOOKUP($A7,'DMG Tables'!$P$2:$P$35,'DMG Tables'!$O$2:$O$35)*CGS$1*LOOKUP(CGS$1,'DMG Tables'!$G$2:$G$7,'DMG Tables'!$H$2:$H$7)</f>
        <v>4006800</v>
      </c>
      <c r="CGT7" s="1">
        <f>LOOKUP($A7,'DMG Tables'!$P$2:$P$35,'DMG Tables'!$O$2:$O$35)*CGT$1*LOOKUP(CGT$1,'DMG Tables'!$G$2:$G$7,'DMG Tables'!$H$2:$H$7)</f>
        <v>4008600</v>
      </c>
      <c r="CGU7" s="1">
        <f>LOOKUP($A7,'DMG Tables'!$P$2:$P$35,'DMG Tables'!$O$2:$O$35)*CGU$1*LOOKUP(CGU$1,'DMG Tables'!$G$2:$G$7,'DMG Tables'!$H$2:$H$7)</f>
        <v>4010400</v>
      </c>
      <c r="CGV7" s="1">
        <f>LOOKUP($A7,'DMG Tables'!$P$2:$P$35,'DMG Tables'!$O$2:$O$35)*CGV$1*LOOKUP(CGV$1,'DMG Tables'!$G$2:$G$7,'DMG Tables'!$H$2:$H$7)</f>
        <v>4012200</v>
      </c>
      <c r="CGW7" s="1">
        <f>LOOKUP($A7,'DMG Tables'!$P$2:$P$35,'DMG Tables'!$O$2:$O$35)*CGW$1*LOOKUP(CGW$1,'DMG Tables'!$G$2:$G$7,'DMG Tables'!$H$2:$H$7)</f>
        <v>4014000</v>
      </c>
      <c r="CGX7" s="1">
        <f>LOOKUP($A7,'DMG Tables'!$P$2:$P$35,'DMG Tables'!$O$2:$O$35)*CGX$1*LOOKUP(CGX$1,'DMG Tables'!$G$2:$G$7,'DMG Tables'!$H$2:$H$7)</f>
        <v>4015800</v>
      </c>
      <c r="CGY7" s="1">
        <f>LOOKUP($A7,'DMG Tables'!$P$2:$P$35,'DMG Tables'!$O$2:$O$35)*CGY$1*LOOKUP(CGY$1,'DMG Tables'!$G$2:$G$7,'DMG Tables'!$H$2:$H$7)</f>
        <v>4017600</v>
      </c>
      <c r="CGZ7" s="1">
        <f>LOOKUP($A7,'DMG Tables'!$P$2:$P$35,'DMG Tables'!$O$2:$O$35)*CGZ$1*LOOKUP(CGZ$1,'DMG Tables'!$G$2:$G$7,'DMG Tables'!$H$2:$H$7)</f>
        <v>4019400</v>
      </c>
      <c r="CHA7" s="1">
        <f>LOOKUP($A7,'DMG Tables'!$P$2:$P$35,'DMG Tables'!$O$2:$O$35)*CHA$1*LOOKUP(CHA$1,'DMG Tables'!$G$2:$G$7,'DMG Tables'!$H$2:$H$7)</f>
        <v>4021200</v>
      </c>
      <c r="CHB7" s="1">
        <f>LOOKUP($A7,'DMG Tables'!$P$2:$P$35,'DMG Tables'!$O$2:$O$35)*CHB$1*LOOKUP(CHB$1,'DMG Tables'!$G$2:$G$7,'DMG Tables'!$H$2:$H$7)</f>
        <v>4023000</v>
      </c>
      <c r="CHC7" s="1">
        <f>LOOKUP($A7,'DMG Tables'!$P$2:$P$35,'DMG Tables'!$O$2:$O$35)*CHC$1*LOOKUP(CHC$1,'DMG Tables'!$G$2:$G$7,'DMG Tables'!$H$2:$H$7)</f>
        <v>4024800</v>
      </c>
      <c r="CHD7" s="1">
        <f>LOOKUP($A7,'DMG Tables'!$P$2:$P$35,'DMG Tables'!$O$2:$O$35)*CHD$1*LOOKUP(CHD$1,'DMG Tables'!$G$2:$G$7,'DMG Tables'!$H$2:$H$7)</f>
        <v>4026600</v>
      </c>
      <c r="CHE7" s="1">
        <f>LOOKUP($A7,'DMG Tables'!$P$2:$P$35,'DMG Tables'!$O$2:$O$35)*CHE$1*LOOKUP(CHE$1,'DMG Tables'!$G$2:$G$7,'DMG Tables'!$H$2:$H$7)</f>
        <v>4028400</v>
      </c>
      <c r="CHF7" s="1">
        <f>LOOKUP($A7,'DMG Tables'!$P$2:$P$35,'DMG Tables'!$O$2:$O$35)*CHF$1*LOOKUP(CHF$1,'DMG Tables'!$G$2:$G$7,'DMG Tables'!$H$2:$H$7)</f>
        <v>4030200</v>
      </c>
      <c r="CHG7" s="1">
        <f>LOOKUP($A7,'DMG Tables'!$P$2:$P$35,'DMG Tables'!$O$2:$O$35)*CHG$1*LOOKUP(CHG$1,'DMG Tables'!$G$2:$G$7,'DMG Tables'!$H$2:$H$7)</f>
        <v>4032000</v>
      </c>
      <c r="CHH7" s="1">
        <f>LOOKUP($A7,'DMG Tables'!$P$2:$P$35,'DMG Tables'!$O$2:$O$35)*CHH$1*LOOKUP(CHH$1,'DMG Tables'!$G$2:$G$7,'DMG Tables'!$H$2:$H$7)</f>
        <v>4033800</v>
      </c>
      <c r="CHI7" s="1">
        <f>LOOKUP($A7,'DMG Tables'!$P$2:$P$35,'DMG Tables'!$O$2:$O$35)*CHI$1*LOOKUP(CHI$1,'DMG Tables'!$G$2:$G$7,'DMG Tables'!$H$2:$H$7)</f>
        <v>4035600</v>
      </c>
      <c r="CHJ7" s="1">
        <f>LOOKUP($A7,'DMG Tables'!$P$2:$P$35,'DMG Tables'!$O$2:$O$35)*CHJ$1*LOOKUP(CHJ$1,'DMG Tables'!$G$2:$G$7,'DMG Tables'!$H$2:$H$7)</f>
        <v>4037400</v>
      </c>
      <c r="CHK7" s="1">
        <f>LOOKUP($A7,'DMG Tables'!$P$2:$P$35,'DMG Tables'!$O$2:$O$35)*CHK$1*LOOKUP(CHK$1,'DMG Tables'!$G$2:$G$7,'DMG Tables'!$H$2:$H$7)</f>
        <v>4039200</v>
      </c>
      <c r="CHL7" s="1">
        <f>LOOKUP($A7,'DMG Tables'!$P$2:$P$35,'DMG Tables'!$O$2:$O$35)*CHL$1*LOOKUP(CHL$1,'DMG Tables'!$G$2:$G$7,'DMG Tables'!$H$2:$H$7)</f>
        <v>4041000</v>
      </c>
      <c r="CHM7" s="1">
        <f>LOOKUP($A7,'DMG Tables'!$P$2:$P$35,'DMG Tables'!$O$2:$O$35)*CHM$1*LOOKUP(CHM$1,'DMG Tables'!$G$2:$G$7,'DMG Tables'!$H$2:$H$7)</f>
        <v>4042800</v>
      </c>
      <c r="CHN7" s="1">
        <f>LOOKUP($A7,'DMG Tables'!$P$2:$P$35,'DMG Tables'!$O$2:$O$35)*CHN$1*LOOKUP(CHN$1,'DMG Tables'!$G$2:$G$7,'DMG Tables'!$H$2:$H$7)</f>
        <v>4044600</v>
      </c>
      <c r="CHO7" s="1">
        <f>LOOKUP($A7,'DMG Tables'!$P$2:$P$35,'DMG Tables'!$O$2:$O$35)*CHO$1*LOOKUP(CHO$1,'DMG Tables'!$G$2:$G$7,'DMG Tables'!$H$2:$H$7)</f>
        <v>4046400</v>
      </c>
      <c r="CHP7" s="1">
        <f>LOOKUP($A7,'DMG Tables'!$P$2:$P$35,'DMG Tables'!$O$2:$O$35)*CHP$1*LOOKUP(CHP$1,'DMG Tables'!$G$2:$G$7,'DMG Tables'!$H$2:$H$7)</f>
        <v>4048200</v>
      </c>
      <c r="CHQ7" s="1">
        <f>LOOKUP($A7,'DMG Tables'!$P$2:$P$35,'DMG Tables'!$O$2:$O$35)*CHQ$1*LOOKUP(CHQ$1,'DMG Tables'!$G$2:$G$7,'DMG Tables'!$H$2:$H$7)</f>
        <v>4050000</v>
      </c>
      <c r="CHR7" s="1">
        <f>LOOKUP($A7,'DMG Tables'!$P$2:$P$35,'DMG Tables'!$O$2:$O$35)*CHR$1*LOOKUP(CHR$1,'DMG Tables'!$G$2:$G$7,'DMG Tables'!$H$2:$H$7)</f>
        <v>4051800</v>
      </c>
      <c r="CHS7" s="1">
        <f>LOOKUP($A7,'DMG Tables'!$P$2:$P$35,'DMG Tables'!$O$2:$O$35)*CHS$1*LOOKUP(CHS$1,'DMG Tables'!$G$2:$G$7,'DMG Tables'!$H$2:$H$7)</f>
        <v>4053600</v>
      </c>
      <c r="CHT7" s="1">
        <f>LOOKUP($A7,'DMG Tables'!$P$2:$P$35,'DMG Tables'!$O$2:$O$35)*CHT$1*LOOKUP(CHT$1,'DMG Tables'!$G$2:$G$7,'DMG Tables'!$H$2:$H$7)</f>
        <v>4055400</v>
      </c>
      <c r="CHU7" s="1">
        <f>LOOKUP($A7,'DMG Tables'!$P$2:$P$35,'DMG Tables'!$O$2:$O$35)*CHU$1*LOOKUP(CHU$1,'DMG Tables'!$G$2:$G$7,'DMG Tables'!$H$2:$H$7)</f>
        <v>4057200</v>
      </c>
      <c r="CHV7" s="1">
        <f>LOOKUP($A7,'DMG Tables'!$P$2:$P$35,'DMG Tables'!$O$2:$O$35)*CHV$1*LOOKUP(CHV$1,'DMG Tables'!$G$2:$G$7,'DMG Tables'!$H$2:$H$7)</f>
        <v>4059000</v>
      </c>
      <c r="CHW7" s="1">
        <f>LOOKUP($A7,'DMG Tables'!$P$2:$P$35,'DMG Tables'!$O$2:$O$35)*CHW$1*LOOKUP(CHW$1,'DMG Tables'!$G$2:$G$7,'DMG Tables'!$H$2:$H$7)</f>
        <v>4060800</v>
      </c>
      <c r="CHX7" s="1">
        <f>LOOKUP($A7,'DMG Tables'!$P$2:$P$35,'DMG Tables'!$O$2:$O$35)*CHX$1*LOOKUP(CHX$1,'DMG Tables'!$G$2:$G$7,'DMG Tables'!$H$2:$H$7)</f>
        <v>4062600</v>
      </c>
      <c r="CHY7" s="1">
        <f>LOOKUP($A7,'DMG Tables'!$P$2:$P$35,'DMG Tables'!$O$2:$O$35)*CHY$1*LOOKUP(CHY$1,'DMG Tables'!$G$2:$G$7,'DMG Tables'!$H$2:$H$7)</f>
        <v>4064400</v>
      </c>
      <c r="CHZ7" s="1">
        <f>LOOKUP($A7,'DMG Tables'!$P$2:$P$35,'DMG Tables'!$O$2:$O$35)*CHZ$1*LOOKUP(CHZ$1,'DMG Tables'!$G$2:$G$7,'DMG Tables'!$H$2:$H$7)</f>
        <v>4066200</v>
      </c>
      <c r="CIA7" s="1">
        <f>LOOKUP($A7,'DMG Tables'!$P$2:$P$35,'DMG Tables'!$O$2:$O$35)*CIA$1*LOOKUP(CIA$1,'DMG Tables'!$G$2:$G$7,'DMG Tables'!$H$2:$H$7)</f>
        <v>4068000</v>
      </c>
      <c r="CIB7" s="1">
        <f>LOOKUP($A7,'DMG Tables'!$P$2:$P$35,'DMG Tables'!$O$2:$O$35)*CIB$1*LOOKUP(CIB$1,'DMG Tables'!$G$2:$G$7,'DMG Tables'!$H$2:$H$7)</f>
        <v>4069800</v>
      </c>
      <c r="CIC7" s="1">
        <f>LOOKUP($A7,'DMG Tables'!$P$2:$P$35,'DMG Tables'!$O$2:$O$35)*CIC$1*LOOKUP(CIC$1,'DMG Tables'!$G$2:$G$7,'DMG Tables'!$H$2:$H$7)</f>
        <v>4071600</v>
      </c>
      <c r="CID7" s="1">
        <f>LOOKUP($A7,'DMG Tables'!$P$2:$P$35,'DMG Tables'!$O$2:$O$35)*CID$1*LOOKUP(CID$1,'DMG Tables'!$G$2:$G$7,'DMG Tables'!$H$2:$H$7)</f>
        <v>4073400</v>
      </c>
      <c r="CIE7" s="1">
        <f>LOOKUP($A7,'DMG Tables'!$P$2:$P$35,'DMG Tables'!$O$2:$O$35)*CIE$1*LOOKUP(CIE$1,'DMG Tables'!$G$2:$G$7,'DMG Tables'!$H$2:$H$7)</f>
        <v>4075200</v>
      </c>
      <c r="CIF7" s="1">
        <f>LOOKUP($A7,'DMG Tables'!$P$2:$P$35,'DMG Tables'!$O$2:$O$35)*CIF$1*LOOKUP(CIF$1,'DMG Tables'!$G$2:$G$7,'DMG Tables'!$H$2:$H$7)</f>
        <v>4077000</v>
      </c>
      <c r="CIG7" s="1">
        <f>LOOKUP($A7,'DMG Tables'!$P$2:$P$35,'DMG Tables'!$O$2:$O$35)*CIG$1*LOOKUP(CIG$1,'DMG Tables'!$G$2:$G$7,'DMG Tables'!$H$2:$H$7)</f>
        <v>4078800</v>
      </c>
      <c r="CIH7" s="1">
        <f>LOOKUP($A7,'DMG Tables'!$P$2:$P$35,'DMG Tables'!$O$2:$O$35)*CIH$1*LOOKUP(CIH$1,'DMG Tables'!$G$2:$G$7,'DMG Tables'!$H$2:$H$7)</f>
        <v>4080600</v>
      </c>
      <c r="CII7" s="1">
        <f>LOOKUP($A7,'DMG Tables'!$P$2:$P$35,'DMG Tables'!$O$2:$O$35)*CII$1*LOOKUP(CII$1,'DMG Tables'!$G$2:$G$7,'DMG Tables'!$H$2:$H$7)</f>
        <v>4082400</v>
      </c>
      <c r="CIJ7" s="1">
        <f>LOOKUP($A7,'DMG Tables'!$P$2:$P$35,'DMG Tables'!$O$2:$O$35)*CIJ$1*LOOKUP(CIJ$1,'DMG Tables'!$G$2:$G$7,'DMG Tables'!$H$2:$H$7)</f>
        <v>4084200</v>
      </c>
      <c r="CIK7" s="1">
        <f>LOOKUP($A7,'DMG Tables'!$P$2:$P$35,'DMG Tables'!$O$2:$O$35)*CIK$1*LOOKUP(CIK$1,'DMG Tables'!$G$2:$G$7,'DMG Tables'!$H$2:$H$7)</f>
        <v>4086000</v>
      </c>
      <c r="CIL7" s="1">
        <f>LOOKUP($A7,'DMG Tables'!$P$2:$P$35,'DMG Tables'!$O$2:$O$35)*CIL$1*LOOKUP(CIL$1,'DMG Tables'!$G$2:$G$7,'DMG Tables'!$H$2:$H$7)</f>
        <v>4087800</v>
      </c>
      <c r="CIM7" s="1">
        <f>LOOKUP($A7,'DMG Tables'!$P$2:$P$35,'DMG Tables'!$O$2:$O$35)*CIM$1*LOOKUP(CIM$1,'DMG Tables'!$G$2:$G$7,'DMG Tables'!$H$2:$H$7)</f>
        <v>4089600</v>
      </c>
      <c r="CIN7" s="1">
        <f>LOOKUP($A7,'DMG Tables'!$P$2:$P$35,'DMG Tables'!$O$2:$O$35)*CIN$1*LOOKUP(CIN$1,'DMG Tables'!$G$2:$G$7,'DMG Tables'!$H$2:$H$7)</f>
        <v>4091400</v>
      </c>
      <c r="CIO7" s="1">
        <f>LOOKUP($A7,'DMG Tables'!$P$2:$P$35,'DMG Tables'!$O$2:$O$35)*CIO$1*LOOKUP(CIO$1,'DMG Tables'!$G$2:$G$7,'DMG Tables'!$H$2:$H$7)</f>
        <v>4093200</v>
      </c>
      <c r="CIP7" s="1">
        <f>LOOKUP($A7,'DMG Tables'!$P$2:$P$35,'DMG Tables'!$O$2:$O$35)*CIP$1*LOOKUP(CIP$1,'DMG Tables'!$G$2:$G$7,'DMG Tables'!$H$2:$H$7)</f>
        <v>4095000</v>
      </c>
      <c r="CIQ7" s="1">
        <f>LOOKUP($A7,'DMG Tables'!$P$2:$P$35,'DMG Tables'!$O$2:$O$35)*CIQ$1*LOOKUP(CIQ$1,'DMG Tables'!$G$2:$G$7,'DMG Tables'!$H$2:$H$7)</f>
        <v>4096800</v>
      </c>
      <c r="CIR7" s="1">
        <f>LOOKUP($A7,'DMG Tables'!$P$2:$P$35,'DMG Tables'!$O$2:$O$35)*CIR$1*LOOKUP(CIR$1,'DMG Tables'!$G$2:$G$7,'DMG Tables'!$H$2:$H$7)</f>
        <v>4098600</v>
      </c>
      <c r="CIS7" s="1">
        <f>LOOKUP($A7,'DMG Tables'!$P$2:$P$35,'DMG Tables'!$O$2:$O$35)*CIS$1*LOOKUP(CIS$1,'DMG Tables'!$G$2:$G$7,'DMG Tables'!$H$2:$H$7)</f>
        <v>4100400</v>
      </c>
      <c r="CIT7" s="1">
        <f>LOOKUP($A7,'DMG Tables'!$P$2:$P$35,'DMG Tables'!$O$2:$O$35)*CIT$1*LOOKUP(CIT$1,'DMG Tables'!$G$2:$G$7,'DMG Tables'!$H$2:$H$7)</f>
        <v>4102200</v>
      </c>
      <c r="CIU7" s="1">
        <f>LOOKUP($A7,'DMG Tables'!$P$2:$P$35,'DMG Tables'!$O$2:$O$35)*CIU$1*LOOKUP(CIU$1,'DMG Tables'!$G$2:$G$7,'DMG Tables'!$H$2:$H$7)</f>
        <v>4104000</v>
      </c>
      <c r="CIV7" s="1">
        <f>LOOKUP($A7,'DMG Tables'!$P$2:$P$35,'DMG Tables'!$O$2:$O$35)*CIV$1*LOOKUP(CIV$1,'DMG Tables'!$G$2:$G$7,'DMG Tables'!$H$2:$H$7)</f>
        <v>4105800</v>
      </c>
      <c r="CIW7" s="1">
        <f>LOOKUP($A7,'DMG Tables'!$P$2:$P$35,'DMG Tables'!$O$2:$O$35)*CIW$1*LOOKUP(CIW$1,'DMG Tables'!$G$2:$G$7,'DMG Tables'!$H$2:$H$7)</f>
        <v>4107600</v>
      </c>
      <c r="CIX7" s="1">
        <f>LOOKUP($A7,'DMG Tables'!$P$2:$P$35,'DMG Tables'!$O$2:$O$35)*CIX$1*LOOKUP(CIX$1,'DMG Tables'!$G$2:$G$7,'DMG Tables'!$H$2:$H$7)</f>
        <v>4109400</v>
      </c>
      <c r="CIY7" s="1">
        <f>LOOKUP($A7,'DMG Tables'!$P$2:$P$35,'DMG Tables'!$O$2:$O$35)*CIY$1*LOOKUP(CIY$1,'DMG Tables'!$G$2:$G$7,'DMG Tables'!$H$2:$H$7)</f>
        <v>4111200</v>
      </c>
      <c r="CIZ7" s="1">
        <f>LOOKUP($A7,'DMG Tables'!$P$2:$P$35,'DMG Tables'!$O$2:$O$35)*CIZ$1*LOOKUP(CIZ$1,'DMG Tables'!$G$2:$G$7,'DMG Tables'!$H$2:$H$7)</f>
        <v>4113000</v>
      </c>
      <c r="CJA7" s="1">
        <f>LOOKUP($A7,'DMG Tables'!$P$2:$P$35,'DMG Tables'!$O$2:$O$35)*CJA$1*LOOKUP(CJA$1,'DMG Tables'!$G$2:$G$7,'DMG Tables'!$H$2:$H$7)</f>
        <v>4114800</v>
      </c>
      <c r="CJB7" s="1">
        <f>LOOKUP($A7,'DMG Tables'!$P$2:$P$35,'DMG Tables'!$O$2:$O$35)*CJB$1*LOOKUP(CJB$1,'DMG Tables'!$G$2:$G$7,'DMG Tables'!$H$2:$H$7)</f>
        <v>4116600</v>
      </c>
      <c r="CJC7" s="1">
        <f>LOOKUP($A7,'DMG Tables'!$P$2:$P$35,'DMG Tables'!$O$2:$O$35)*CJC$1*LOOKUP(CJC$1,'DMG Tables'!$G$2:$G$7,'DMG Tables'!$H$2:$H$7)</f>
        <v>4118400</v>
      </c>
      <c r="CJD7" s="1">
        <f>LOOKUP($A7,'DMG Tables'!$P$2:$P$35,'DMG Tables'!$O$2:$O$35)*CJD$1*LOOKUP(CJD$1,'DMG Tables'!$G$2:$G$7,'DMG Tables'!$H$2:$H$7)</f>
        <v>4120200</v>
      </c>
      <c r="CJE7" s="1">
        <f>LOOKUP($A7,'DMG Tables'!$P$2:$P$35,'DMG Tables'!$O$2:$O$35)*CJE$1*LOOKUP(CJE$1,'DMG Tables'!$G$2:$G$7,'DMG Tables'!$H$2:$H$7)</f>
        <v>4122000</v>
      </c>
      <c r="CJF7" s="1">
        <f>LOOKUP($A7,'DMG Tables'!$P$2:$P$35,'DMG Tables'!$O$2:$O$35)*CJF$1*LOOKUP(CJF$1,'DMG Tables'!$G$2:$G$7,'DMG Tables'!$H$2:$H$7)</f>
        <v>4123800</v>
      </c>
      <c r="CJG7" s="1">
        <f>LOOKUP($A7,'DMG Tables'!$P$2:$P$35,'DMG Tables'!$O$2:$O$35)*CJG$1*LOOKUP(CJG$1,'DMG Tables'!$G$2:$G$7,'DMG Tables'!$H$2:$H$7)</f>
        <v>4125600</v>
      </c>
      <c r="CJH7" s="1">
        <f>LOOKUP($A7,'DMG Tables'!$P$2:$P$35,'DMG Tables'!$O$2:$O$35)*CJH$1*LOOKUP(CJH$1,'DMG Tables'!$G$2:$G$7,'DMG Tables'!$H$2:$H$7)</f>
        <v>4127400</v>
      </c>
      <c r="CJI7" s="1">
        <f>LOOKUP($A7,'DMG Tables'!$P$2:$P$35,'DMG Tables'!$O$2:$O$35)*CJI$1*LOOKUP(CJI$1,'DMG Tables'!$G$2:$G$7,'DMG Tables'!$H$2:$H$7)</f>
        <v>4129200</v>
      </c>
      <c r="CJJ7" s="1">
        <f>LOOKUP($A7,'DMG Tables'!$P$2:$P$35,'DMG Tables'!$O$2:$O$35)*CJJ$1*LOOKUP(CJJ$1,'DMG Tables'!$G$2:$G$7,'DMG Tables'!$H$2:$H$7)</f>
        <v>4131000</v>
      </c>
      <c r="CJK7" s="1">
        <f>LOOKUP($A7,'DMG Tables'!$P$2:$P$35,'DMG Tables'!$O$2:$O$35)*CJK$1*LOOKUP(CJK$1,'DMG Tables'!$G$2:$G$7,'DMG Tables'!$H$2:$H$7)</f>
        <v>4132800</v>
      </c>
      <c r="CJL7" s="1">
        <f>LOOKUP($A7,'DMG Tables'!$P$2:$P$35,'DMG Tables'!$O$2:$O$35)*CJL$1*LOOKUP(CJL$1,'DMG Tables'!$G$2:$G$7,'DMG Tables'!$H$2:$H$7)</f>
        <v>4134600</v>
      </c>
      <c r="CJM7" s="1">
        <f>LOOKUP($A7,'DMG Tables'!$P$2:$P$35,'DMG Tables'!$O$2:$O$35)*CJM$1*LOOKUP(CJM$1,'DMG Tables'!$G$2:$G$7,'DMG Tables'!$H$2:$H$7)</f>
        <v>4136400</v>
      </c>
      <c r="CJN7" s="1">
        <f>LOOKUP($A7,'DMG Tables'!$P$2:$P$35,'DMG Tables'!$O$2:$O$35)*CJN$1*LOOKUP(CJN$1,'DMG Tables'!$G$2:$G$7,'DMG Tables'!$H$2:$H$7)</f>
        <v>4138200</v>
      </c>
      <c r="CJO7" s="1">
        <f>LOOKUP($A7,'DMG Tables'!$P$2:$P$35,'DMG Tables'!$O$2:$O$35)*CJO$1*LOOKUP(CJO$1,'DMG Tables'!$G$2:$G$7,'DMG Tables'!$H$2:$H$7)</f>
        <v>4140000</v>
      </c>
      <c r="CJP7" s="1">
        <f>LOOKUP($A7,'DMG Tables'!$P$2:$P$35,'DMG Tables'!$O$2:$O$35)*CJP$1*LOOKUP(CJP$1,'DMG Tables'!$G$2:$G$7,'DMG Tables'!$H$2:$H$7)</f>
        <v>4141800</v>
      </c>
      <c r="CJQ7" s="1">
        <f>LOOKUP($A7,'DMG Tables'!$P$2:$P$35,'DMG Tables'!$O$2:$O$35)*CJQ$1*LOOKUP(CJQ$1,'DMG Tables'!$G$2:$G$7,'DMG Tables'!$H$2:$H$7)</f>
        <v>4143600</v>
      </c>
      <c r="CJR7" s="1">
        <f>LOOKUP($A7,'DMG Tables'!$P$2:$P$35,'DMG Tables'!$O$2:$O$35)*CJR$1*LOOKUP(CJR$1,'DMG Tables'!$G$2:$G$7,'DMG Tables'!$H$2:$H$7)</f>
        <v>4145400</v>
      </c>
      <c r="CJS7" s="1">
        <f>LOOKUP($A7,'DMG Tables'!$P$2:$P$35,'DMG Tables'!$O$2:$O$35)*CJS$1*LOOKUP(CJS$1,'DMG Tables'!$G$2:$G$7,'DMG Tables'!$H$2:$H$7)</f>
        <v>4147200</v>
      </c>
      <c r="CJT7" s="1">
        <f>LOOKUP($A7,'DMG Tables'!$P$2:$P$35,'DMG Tables'!$O$2:$O$35)*CJT$1*LOOKUP(CJT$1,'DMG Tables'!$G$2:$G$7,'DMG Tables'!$H$2:$H$7)</f>
        <v>4149000</v>
      </c>
      <c r="CJU7" s="1">
        <f>LOOKUP($A7,'DMG Tables'!$P$2:$P$35,'DMG Tables'!$O$2:$O$35)*CJU$1*LOOKUP(CJU$1,'DMG Tables'!$G$2:$G$7,'DMG Tables'!$H$2:$H$7)</f>
        <v>4150800</v>
      </c>
      <c r="CJV7" s="1">
        <f>LOOKUP($A7,'DMG Tables'!$P$2:$P$35,'DMG Tables'!$O$2:$O$35)*CJV$1*LOOKUP(CJV$1,'DMG Tables'!$G$2:$G$7,'DMG Tables'!$H$2:$H$7)</f>
        <v>4152600</v>
      </c>
      <c r="CJW7" s="1">
        <f>LOOKUP($A7,'DMG Tables'!$P$2:$P$35,'DMG Tables'!$O$2:$O$35)*CJW$1*LOOKUP(CJW$1,'DMG Tables'!$G$2:$G$7,'DMG Tables'!$H$2:$H$7)</f>
        <v>4154400</v>
      </c>
      <c r="CJX7" s="1">
        <f>LOOKUP($A7,'DMG Tables'!$P$2:$P$35,'DMG Tables'!$O$2:$O$35)*CJX$1*LOOKUP(CJX$1,'DMG Tables'!$G$2:$G$7,'DMG Tables'!$H$2:$H$7)</f>
        <v>4156200</v>
      </c>
      <c r="CJY7" s="1">
        <f>LOOKUP($A7,'DMG Tables'!$P$2:$P$35,'DMG Tables'!$O$2:$O$35)*CJY$1*LOOKUP(CJY$1,'DMG Tables'!$G$2:$G$7,'DMG Tables'!$H$2:$H$7)</f>
        <v>4158000</v>
      </c>
      <c r="CJZ7" s="1">
        <f>LOOKUP($A7,'DMG Tables'!$P$2:$P$35,'DMG Tables'!$O$2:$O$35)*CJZ$1*LOOKUP(CJZ$1,'DMG Tables'!$G$2:$G$7,'DMG Tables'!$H$2:$H$7)</f>
        <v>4159800</v>
      </c>
      <c r="CKA7" s="1">
        <f>LOOKUP($A7,'DMG Tables'!$P$2:$P$35,'DMG Tables'!$O$2:$O$35)*CKA$1*LOOKUP(CKA$1,'DMG Tables'!$G$2:$G$7,'DMG Tables'!$H$2:$H$7)</f>
        <v>4161600</v>
      </c>
      <c r="CKB7" s="1">
        <f>LOOKUP($A7,'DMG Tables'!$P$2:$P$35,'DMG Tables'!$O$2:$O$35)*CKB$1*LOOKUP(CKB$1,'DMG Tables'!$G$2:$G$7,'DMG Tables'!$H$2:$H$7)</f>
        <v>4163400</v>
      </c>
      <c r="CKC7" s="1">
        <f>LOOKUP($A7,'DMG Tables'!$P$2:$P$35,'DMG Tables'!$O$2:$O$35)*CKC$1*LOOKUP(CKC$1,'DMG Tables'!$G$2:$G$7,'DMG Tables'!$H$2:$H$7)</f>
        <v>4165200</v>
      </c>
      <c r="CKD7" s="1">
        <f>LOOKUP($A7,'DMG Tables'!$P$2:$P$35,'DMG Tables'!$O$2:$O$35)*CKD$1*LOOKUP(CKD$1,'DMG Tables'!$G$2:$G$7,'DMG Tables'!$H$2:$H$7)</f>
        <v>4167000</v>
      </c>
      <c r="CKE7" s="1">
        <f>LOOKUP($A7,'DMG Tables'!$P$2:$P$35,'DMG Tables'!$O$2:$O$35)*CKE$1*LOOKUP(CKE$1,'DMG Tables'!$G$2:$G$7,'DMG Tables'!$H$2:$H$7)</f>
        <v>4168800</v>
      </c>
      <c r="CKF7" s="1">
        <f>LOOKUP($A7,'DMG Tables'!$P$2:$P$35,'DMG Tables'!$O$2:$O$35)*CKF$1*LOOKUP(CKF$1,'DMG Tables'!$G$2:$G$7,'DMG Tables'!$H$2:$H$7)</f>
        <v>4170600</v>
      </c>
      <c r="CKG7" s="1">
        <f>LOOKUP($A7,'DMG Tables'!$P$2:$P$35,'DMG Tables'!$O$2:$O$35)*CKG$1*LOOKUP(CKG$1,'DMG Tables'!$G$2:$G$7,'DMG Tables'!$H$2:$H$7)</f>
        <v>4172400</v>
      </c>
      <c r="CKH7" s="1">
        <f>LOOKUP($A7,'DMG Tables'!$P$2:$P$35,'DMG Tables'!$O$2:$O$35)*CKH$1*LOOKUP(CKH$1,'DMG Tables'!$G$2:$G$7,'DMG Tables'!$H$2:$H$7)</f>
        <v>4174200</v>
      </c>
      <c r="CKI7" s="1">
        <f>LOOKUP($A7,'DMG Tables'!$P$2:$P$35,'DMG Tables'!$O$2:$O$35)*CKI$1*LOOKUP(CKI$1,'DMG Tables'!$G$2:$G$7,'DMG Tables'!$H$2:$H$7)</f>
        <v>4176000</v>
      </c>
      <c r="CKJ7" s="1">
        <f>LOOKUP($A7,'DMG Tables'!$P$2:$P$35,'DMG Tables'!$O$2:$O$35)*CKJ$1*LOOKUP(CKJ$1,'DMG Tables'!$G$2:$G$7,'DMG Tables'!$H$2:$H$7)</f>
        <v>4177800</v>
      </c>
      <c r="CKK7" s="1">
        <f>LOOKUP($A7,'DMG Tables'!$P$2:$P$35,'DMG Tables'!$O$2:$O$35)*CKK$1*LOOKUP(CKK$1,'DMG Tables'!$G$2:$G$7,'DMG Tables'!$H$2:$H$7)</f>
        <v>4179600</v>
      </c>
      <c r="CKL7" s="1">
        <f>LOOKUP($A7,'DMG Tables'!$P$2:$P$35,'DMG Tables'!$O$2:$O$35)*CKL$1*LOOKUP(CKL$1,'DMG Tables'!$G$2:$G$7,'DMG Tables'!$H$2:$H$7)</f>
        <v>4181400</v>
      </c>
      <c r="CKM7" s="1">
        <f>LOOKUP($A7,'DMG Tables'!$P$2:$P$35,'DMG Tables'!$O$2:$O$35)*CKM$1*LOOKUP(CKM$1,'DMG Tables'!$G$2:$G$7,'DMG Tables'!$H$2:$H$7)</f>
        <v>4183200</v>
      </c>
      <c r="CKN7" s="1">
        <f>LOOKUP($A7,'DMG Tables'!$P$2:$P$35,'DMG Tables'!$O$2:$O$35)*CKN$1*LOOKUP(CKN$1,'DMG Tables'!$G$2:$G$7,'DMG Tables'!$H$2:$H$7)</f>
        <v>4185000</v>
      </c>
      <c r="CKO7" s="1">
        <f>LOOKUP($A7,'DMG Tables'!$P$2:$P$35,'DMG Tables'!$O$2:$O$35)*CKO$1*LOOKUP(CKO$1,'DMG Tables'!$G$2:$G$7,'DMG Tables'!$H$2:$H$7)</f>
        <v>4186800</v>
      </c>
      <c r="CKP7" s="1">
        <f>LOOKUP($A7,'DMG Tables'!$P$2:$P$35,'DMG Tables'!$O$2:$O$35)*CKP$1*LOOKUP(CKP$1,'DMG Tables'!$G$2:$G$7,'DMG Tables'!$H$2:$H$7)</f>
        <v>4188600</v>
      </c>
      <c r="CKQ7" s="1">
        <f>LOOKUP($A7,'DMG Tables'!$P$2:$P$35,'DMG Tables'!$O$2:$O$35)*CKQ$1*LOOKUP(CKQ$1,'DMG Tables'!$G$2:$G$7,'DMG Tables'!$H$2:$H$7)</f>
        <v>4190400</v>
      </c>
      <c r="CKR7" s="1">
        <f>LOOKUP($A7,'DMG Tables'!$P$2:$P$35,'DMG Tables'!$O$2:$O$35)*CKR$1*LOOKUP(CKR$1,'DMG Tables'!$G$2:$G$7,'DMG Tables'!$H$2:$H$7)</f>
        <v>4192200</v>
      </c>
      <c r="CKS7" s="1">
        <f>LOOKUP($A7,'DMG Tables'!$P$2:$P$35,'DMG Tables'!$O$2:$O$35)*CKS$1*LOOKUP(CKS$1,'DMG Tables'!$G$2:$G$7,'DMG Tables'!$H$2:$H$7)</f>
        <v>4194000</v>
      </c>
      <c r="CKT7" s="1">
        <f>LOOKUP($A7,'DMG Tables'!$P$2:$P$35,'DMG Tables'!$O$2:$O$35)*CKT$1*LOOKUP(CKT$1,'DMG Tables'!$G$2:$G$7,'DMG Tables'!$H$2:$H$7)</f>
        <v>4195800</v>
      </c>
      <c r="CKU7" s="1">
        <f>LOOKUP($A7,'DMG Tables'!$P$2:$P$35,'DMG Tables'!$O$2:$O$35)*CKU$1*LOOKUP(CKU$1,'DMG Tables'!$G$2:$G$7,'DMG Tables'!$H$2:$H$7)</f>
        <v>4197600</v>
      </c>
      <c r="CKV7" s="1">
        <f>LOOKUP($A7,'DMG Tables'!$P$2:$P$35,'DMG Tables'!$O$2:$O$35)*CKV$1*LOOKUP(CKV$1,'DMG Tables'!$G$2:$G$7,'DMG Tables'!$H$2:$H$7)</f>
        <v>4199400</v>
      </c>
      <c r="CKW7" s="1">
        <f>LOOKUP($A7,'DMG Tables'!$P$2:$P$35,'DMG Tables'!$O$2:$O$35)*CKW$1*LOOKUP(CKW$1,'DMG Tables'!$G$2:$G$7,'DMG Tables'!$H$2:$H$7)</f>
        <v>4201200</v>
      </c>
      <c r="CKX7" s="1">
        <f>LOOKUP($A7,'DMG Tables'!$P$2:$P$35,'DMG Tables'!$O$2:$O$35)*CKX$1*LOOKUP(CKX$1,'DMG Tables'!$G$2:$G$7,'DMG Tables'!$H$2:$H$7)</f>
        <v>4203000</v>
      </c>
      <c r="CKY7" s="1">
        <f>LOOKUP($A7,'DMG Tables'!$P$2:$P$35,'DMG Tables'!$O$2:$O$35)*CKY$1*LOOKUP(CKY$1,'DMG Tables'!$G$2:$G$7,'DMG Tables'!$H$2:$H$7)</f>
        <v>4204800</v>
      </c>
      <c r="CKZ7" s="1">
        <f>LOOKUP($A7,'DMG Tables'!$P$2:$P$35,'DMG Tables'!$O$2:$O$35)*CKZ$1*LOOKUP(CKZ$1,'DMG Tables'!$G$2:$G$7,'DMG Tables'!$H$2:$H$7)</f>
        <v>4206600</v>
      </c>
      <c r="CLA7" s="1">
        <f>LOOKUP($A7,'DMG Tables'!$P$2:$P$35,'DMG Tables'!$O$2:$O$35)*CLA$1*LOOKUP(CLA$1,'DMG Tables'!$G$2:$G$7,'DMG Tables'!$H$2:$H$7)</f>
        <v>4208400</v>
      </c>
      <c r="CLB7" s="1">
        <f>LOOKUP($A7,'DMG Tables'!$P$2:$P$35,'DMG Tables'!$O$2:$O$35)*CLB$1*LOOKUP(CLB$1,'DMG Tables'!$G$2:$G$7,'DMG Tables'!$H$2:$H$7)</f>
        <v>4210200</v>
      </c>
      <c r="CLC7" s="1">
        <f>LOOKUP($A7,'DMG Tables'!$P$2:$P$35,'DMG Tables'!$O$2:$O$35)*CLC$1*LOOKUP(CLC$1,'DMG Tables'!$G$2:$G$7,'DMG Tables'!$H$2:$H$7)</f>
        <v>4212000</v>
      </c>
      <c r="CLD7" s="1">
        <f>LOOKUP($A7,'DMG Tables'!$P$2:$P$35,'DMG Tables'!$O$2:$O$35)*CLD$1*LOOKUP(CLD$1,'DMG Tables'!$G$2:$G$7,'DMG Tables'!$H$2:$H$7)</f>
        <v>4213800</v>
      </c>
      <c r="CLE7" s="1">
        <f>LOOKUP($A7,'DMG Tables'!$P$2:$P$35,'DMG Tables'!$O$2:$O$35)*CLE$1*LOOKUP(CLE$1,'DMG Tables'!$G$2:$G$7,'DMG Tables'!$H$2:$H$7)</f>
        <v>4215600</v>
      </c>
      <c r="CLF7" s="1">
        <f>LOOKUP($A7,'DMG Tables'!$P$2:$P$35,'DMG Tables'!$O$2:$O$35)*CLF$1*LOOKUP(CLF$1,'DMG Tables'!$G$2:$G$7,'DMG Tables'!$H$2:$H$7)</f>
        <v>4217400</v>
      </c>
      <c r="CLG7" s="1">
        <f>LOOKUP($A7,'DMG Tables'!$P$2:$P$35,'DMG Tables'!$O$2:$O$35)*CLG$1*LOOKUP(CLG$1,'DMG Tables'!$G$2:$G$7,'DMG Tables'!$H$2:$H$7)</f>
        <v>4219200</v>
      </c>
      <c r="CLH7" s="1">
        <f>LOOKUP($A7,'DMG Tables'!$P$2:$P$35,'DMG Tables'!$O$2:$O$35)*CLH$1*LOOKUP(CLH$1,'DMG Tables'!$G$2:$G$7,'DMG Tables'!$H$2:$H$7)</f>
        <v>4221000</v>
      </c>
      <c r="CLI7" s="1">
        <f>LOOKUP($A7,'DMG Tables'!$P$2:$P$35,'DMG Tables'!$O$2:$O$35)*CLI$1*LOOKUP(CLI$1,'DMG Tables'!$G$2:$G$7,'DMG Tables'!$H$2:$H$7)</f>
        <v>4222800</v>
      </c>
      <c r="CLJ7" s="1">
        <f>LOOKUP($A7,'DMG Tables'!$P$2:$P$35,'DMG Tables'!$O$2:$O$35)*CLJ$1*LOOKUP(CLJ$1,'DMG Tables'!$G$2:$G$7,'DMG Tables'!$H$2:$H$7)</f>
        <v>4224600</v>
      </c>
      <c r="CLK7" s="1">
        <f>LOOKUP($A7,'DMG Tables'!$P$2:$P$35,'DMG Tables'!$O$2:$O$35)*CLK$1*LOOKUP(CLK$1,'DMG Tables'!$G$2:$G$7,'DMG Tables'!$H$2:$H$7)</f>
        <v>4226400</v>
      </c>
      <c r="CLL7" s="1">
        <f>LOOKUP($A7,'DMG Tables'!$P$2:$P$35,'DMG Tables'!$O$2:$O$35)*CLL$1*LOOKUP(CLL$1,'DMG Tables'!$G$2:$G$7,'DMG Tables'!$H$2:$H$7)</f>
        <v>4228200</v>
      </c>
      <c r="CLM7" s="1">
        <f>LOOKUP($A7,'DMG Tables'!$P$2:$P$35,'DMG Tables'!$O$2:$O$35)*CLM$1*LOOKUP(CLM$1,'DMG Tables'!$G$2:$G$7,'DMG Tables'!$H$2:$H$7)</f>
        <v>4230000</v>
      </c>
      <c r="CLN7" s="1">
        <f>LOOKUP($A7,'DMG Tables'!$P$2:$P$35,'DMG Tables'!$O$2:$O$35)*CLN$1*LOOKUP(CLN$1,'DMG Tables'!$G$2:$G$7,'DMG Tables'!$H$2:$H$7)</f>
        <v>4231800</v>
      </c>
      <c r="CLO7" s="1">
        <f>LOOKUP($A7,'DMG Tables'!$P$2:$P$35,'DMG Tables'!$O$2:$O$35)*CLO$1*LOOKUP(CLO$1,'DMG Tables'!$G$2:$G$7,'DMG Tables'!$H$2:$H$7)</f>
        <v>4233600</v>
      </c>
      <c r="CLP7" s="1">
        <f>LOOKUP($A7,'DMG Tables'!$P$2:$P$35,'DMG Tables'!$O$2:$O$35)*CLP$1*LOOKUP(CLP$1,'DMG Tables'!$G$2:$G$7,'DMG Tables'!$H$2:$H$7)</f>
        <v>4235400</v>
      </c>
      <c r="CLQ7" s="1">
        <f>LOOKUP($A7,'DMG Tables'!$P$2:$P$35,'DMG Tables'!$O$2:$O$35)*CLQ$1*LOOKUP(CLQ$1,'DMG Tables'!$G$2:$G$7,'DMG Tables'!$H$2:$H$7)</f>
        <v>4237200</v>
      </c>
      <c r="CLR7" s="1">
        <f>LOOKUP($A7,'DMG Tables'!$P$2:$P$35,'DMG Tables'!$O$2:$O$35)*CLR$1*LOOKUP(CLR$1,'DMG Tables'!$G$2:$G$7,'DMG Tables'!$H$2:$H$7)</f>
        <v>4239000</v>
      </c>
      <c r="CLS7" s="1">
        <f>LOOKUP($A7,'DMG Tables'!$P$2:$P$35,'DMG Tables'!$O$2:$O$35)*CLS$1*LOOKUP(CLS$1,'DMG Tables'!$G$2:$G$7,'DMG Tables'!$H$2:$H$7)</f>
        <v>4240800</v>
      </c>
      <c r="CLT7" s="1">
        <f>LOOKUP($A7,'DMG Tables'!$P$2:$P$35,'DMG Tables'!$O$2:$O$35)*CLT$1*LOOKUP(CLT$1,'DMG Tables'!$G$2:$G$7,'DMG Tables'!$H$2:$H$7)</f>
        <v>4242600</v>
      </c>
      <c r="CLU7" s="1">
        <f>LOOKUP($A7,'DMG Tables'!$P$2:$P$35,'DMG Tables'!$O$2:$O$35)*CLU$1*LOOKUP(CLU$1,'DMG Tables'!$G$2:$G$7,'DMG Tables'!$H$2:$H$7)</f>
        <v>4244400</v>
      </c>
      <c r="CLV7" s="1">
        <f>LOOKUP($A7,'DMG Tables'!$P$2:$P$35,'DMG Tables'!$O$2:$O$35)*CLV$1*LOOKUP(CLV$1,'DMG Tables'!$G$2:$G$7,'DMG Tables'!$H$2:$H$7)</f>
        <v>4246200</v>
      </c>
      <c r="CLW7" s="1">
        <f>LOOKUP($A7,'DMG Tables'!$P$2:$P$35,'DMG Tables'!$O$2:$O$35)*CLW$1*LOOKUP(CLW$1,'DMG Tables'!$G$2:$G$7,'DMG Tables'!$H$2:$H$7)</f>
        <v>4248000</v>
      </c>
      <c r="CLX7" s="1">
        <f>LOOKUP($A7,'DMG Tables'!$P$2:$P$35,'DMG Tables'!$O$2:$O$35)*CLX$1*LOOKUP(CLX$1,'DMG Tables'!$G$2:$G$7,'DMG Tables'!$H$2:$H$7)</f>
        <v>4249800</v>
      </c>
      <c r="CLY7" s="1">
        <f>LOOKUP($A7,'DMG Tables'!$P$2:$P$35,'DMG Tables'!$O$2:$O$35)*CLY$1*LOOKUP(CLY$1,'DMG Tables'!$G$2:$G$7,'DMG Tables'!$H$2:$H$7)</f>
        <v>4251600</v>
      </c>
      <c r="CLZ7" s="1">
        <f>LOOKUP($A7,'DMG Tables'!$P$2:$P$35,'DMG Tables'!$O$2:$O$35)*CLZ$1*LOOKUP(CLZ$1,'DMG Tables'!$G$2:$G$7,'DMG Tables'!$H$2:$H$7)</f>
        <v>4253400</v>
      </c>
      <c r="CMA7" s="1">
        <f>LOOKUP($A7,'DMG Tables'!$P$2:$P$35,'DMG Tables'!$O$2:$O$35)*CMA$1*LOOKUP(CMA$1,'DMG Tables'!$G$2:$G$7,'DMG Tables'!$H$2:$H$7)</f>
        <v>4255200</v>
      </c>
      <c r="CMB7" s="1">
        <f>LOOKUP($A7,'DMG Tables'!$P$2:$P$35,'DMG Tables'!$O$2:$O$35)*CMB$1*LOOKUP(CMB$1,'DMG Tables'!$G$2:$G$7,'DMG Tables'!$H$2:$H$7)</f>
        <v>4257000</v>
      </c>
      <c r="CMC7" s="1">
        <f>LOOKUP($A7,'DMG Tables'!$P$2:$P$35,'DMG Tables'!$O$2:$O$35)*CMC$1*LOOKUP(CMC$1,'DMG Tables'!$G$2:$G$7,'DMG Tables'!$H$2:$H$7)</f>
        <v>4258800</v>
      </c>
      <c r="CMD7" s="1">
        <f>LOOKUP($A7,'DMG Tables'!$P$2:$P$35,'DMG Tables'!$O$2:$O$35)*CMD$1*LOOKUP(CMD$1,'DMG Tables'!$G$2:$G$7,'DMG Tables'!$H$2:$H$7)</f>
        <v>4260600</v>
      </c>
      <c r="CME7" s="1">
        <f>LOOKUP($A7,'DMG Tables'!$P$2:$P$35,'DMG Tables'!$O$2:$O$35)*CME$1*LOOKUP(CME$1,'DMG Tables'!$G$2:$G$7,'DMG Tables'!$H$2:$H$7)</f>
        <v>4262400</v>
      </c>
      <c r="CMF7" s="1">
        <f>LOOKUP($A7,'DMG Tables'!$P$2:$P$35,'DMG Tables'!$O$2:$O$35)*CMF$1*LOOKUP(CMF$1,'DMG Tables'!$G$2:$G$7,'DMG Tables'!$H$2:$H$7)</f>
        <v>4264200</v>
      </c>
      <c r="CMG7" s="1">
        <f>LOOKUP($A7,'DMG Tables'!$P$2:$P$35,'DMG Tables'!$O$2:$O$35)*CMG$1*LOOKUP(CMG$1,'DMG Tables'!$G$2:$G$7,'DMG Tables'!$H$2:$H$7)</f>
        <v>4266000</v>
      </c>
      <c r="CMH7" s="1">
        <f>LOOKUP($A7,'DMG Tables'!$P$2:$P$35,'DMG Tables'!$O$2:$O$35)*CMH$1*LOOKUP(CMH$1,'DMG Tables'!$G$2:$G$7,'DMG Tables'!$H$2:$H$7)</f>
        <v>4267800</v>
      </c>
      <c r="CMI7" s="1">
        <f>LOOKUP($A7,'DMG Tables'!$P$2:$P$35,'DMG Tables'!$O$2:$O$35)*CMI$1*LOOKUP(CMI$1,'DMG Tables'!$G$2:$G$7,'DMG Tables'!$H$2:$H$7)</f>
        <v>4269600</v>
      </c>
      <c r="CMJ7" s="1">
        <f>LOOKUP($A7,'DMG Tables'!$P$2:$P$35,'DMG Tables'!$O$2:$O$35)*CMJ$1*LOOKUP(CMJ$1,'DMG Tables'!$G$2:$G$7,'DMG Tables'!$H$2:$H$7)</f>
        <v>4271400</v>
      </c>
      <c r="CMK7" s="1">
        <f>LOOKUP($A7,'DMG Tables'!$P$2:$P$35,'DMG Tables'!$O$2:$O$35)*CMK$1*LOOKUP(CMK$1,'DMG Tables'!$G$2:$G$7,'DMG Tables'!$H$2:$H$7)</f>
        <v>4273200</v>
      </c>
      <c r="CML7" s="1">
        <f>LOOKUP($A7,'DMG Tables'!$P$2:$P$35,'DMG Tables'!$O$2:$O$35)*CML$1*LOOKUP(CML$1,'DMG Tables'!$G$2:$G$7,'DMG Tables'!$H$2:$H$7)</f>
        <v>4275000</v>
      </c>
      <c r="CMM7" s="1">
        <f>LOOKUP($A7,'DMG Tables'!$P$2:$P$35,'DMG Tables'!$O$2:$O$35)*CMM$1*LOOKUP(CMM$1,'DMG Tables'!$G$2:$G$7,'DMG Tables'!$H$2:$H$7)</f>
        <v>4276800</v>
      </c>
      <c r="CMN7" s="1">
        <f>LOOKUP($A7,'DMG Tables'!$P$2:$P$35,'DMG Tables'!$O$2:$O$35)*CMN$1*LOOKUP(CMN$1,'DMG Tables'!$G$2:$G$7,'DMG Tables'!$H$2:$H$7)</f>
        <v>4278600</v>
      </c>
      <c r="CMO7" s="1">
        <f>LOOKUP($A7,'DMG Tables'!$P$2:$P$35,'DMG Tables'!$O$2:$O$35)*CMO$1*LOOKUP(CMO$1,'DMG Tables'!$G$2:$G$7,'DMG Tables'!$H$2:$H$7)</f>
        <v>4280400</v>
      </c>
      <c r="CMP7" s="1">
        <f>LOOKUP($A7,'DMG Tables'!$P$2:$P$35,'DMG Tables'!$O$2:$O$35)*CMP$1*LOOKUP(CMP$1,'DMG Tables'!$G$2:$G$7,'DMG Tables'!$H$2:$H$7)</f>
        <v>4282200</v>
      </c>
      <c r="CMQ7" s="1">
        <f>LOOKUP($A7,'DMG Tables'!$P$2:$P$35,'DMG Tables'!$O$2:$O$35)*CMQ$1*LOOKUP(CMQ$1,'DMG Tables'!$G$2:$G$7,'DMG Tables'!$H$2:$H$7)</f>
        <v>4284000</v>
      </c>
      <c r="CMR7" s="1">
        <f>LOOKUP($A7,'DMG Tables'!$P$2:$P$35,'DMG Tables'!$O$2:$O$35)*CMR$1*LOOKUP(CMR$1,'DMG Tables'!$G$2:$G$7,'DMG Tables'!$H$2:$H$7)</f>
        <v>4285800</v>
      </c>
      <c r="CMS7" s="1">
        <f>LOOKUP($A7,'DMG Tables'!$P$2:$P$35,'DMG Tables'!$O$2:$O$35)*CMS$1*LOOKUP(CMS$1,'DMG Tables'!$G$2:$G$7,'DMG Tables'!$H$2:$H$7)</f>
        <v>4287600</v>
      </c>
      <c r="CMT7" s="1">
        <f>LOOKUP($A7,'DMG Tables'!$P$2:$P$35,'DMG Tables'!$O$2:$O$35)*CMT$1*LOOKUP(CMT$1,'DMG Tables'!$G$2:$G$7,'DMG Tables'!$H$2:$H$7)</f>
        <v>4289400</v>
      </c>
      <c r="CMU7" s="1">
        <f>LOOKUP($A7,'DMG Tables'!$P$2:$P$35,'DMG Tables'!$O$2:$O$35)*CMU$1*LOOKUP(CMU$1,'DMG Tables'!$G$2:$G$7,'DMG Tables'!$H$2:$H$7)</f>
        <v>4291200</v>
      </c>
      <c r="CMV7" s="1">
        <f>LOOKUP($A7,'DMG Tables'!$P$2:$P$35,'DMG Tables'!$O$2:$O$35)*CMV$1*LOOKUP(CMV$1,'DMG Tables'!$G$2:$G$7,'DMG Tables'!$H$2:$H$7)</f>
        <v>4293000</v>
      </c>
      <c r="CMW7" s="1">
        <f>LOOKUP($A7,'DMG Tables'!$P$2:$P$35,'DMG Tables'!$O$2:$O$35)*CMW$1*LOOKUP(CMW$1,'DMG Tables'!$G$2:$G$7,'DMG Tables'!$H$2:$H$7)</f>
        <v>4294800</v>
      </c>
      <c r="CMX7" s="1">
        <f>LOOKUP($A7,'DMG Tables'!$P$2:$P$35,'DMG Tables'!$O$2:$O$35)*CMX$1*LOOKUP(CMX$1,'DMG Tables'!$G$2:$G$7,'DMG Tables'!$H$2:$H$7)</f>
        <v>4296600</v>
      </c>
      <c r="CMY7" s="1">
        <f>LOOKUP($A7,'DMG Tables'!$P$2:$P$35,'DMG Tables'!$O$2:$O$35)*CMY$1*LOOKUP(CMY$1,'DMG Tables'!$G$2:$G$7,'DMG Tables'!$H$2:$H$7)</f>
        <v>4298400</v>
      </c>
      <c r="CMZ7" s="1">
        <f>LOOKUP($A7,'DMG Tables'!$P$2:$P$35,'DMG Tables'!$O$2:$O$35)*CMZ$1*LOOKUP(CMZ$1,'DMG Tables'!$G$2:$G$7,'DMG Tables'!$H$2:$H$7)</f>
        <v>4300200</v>
      </c>
      <c r="CNA7" s="1">
        <f>LOOKUP($A7,'DMG Tables'!$P$2:$P$35,'DMG Tables'!$O$2:$O$35)*CNA$1*LOOKUP(CNA$1,'DMG Tables'!$G$2:$G$7,'DMG Tables'!$H$2:$H$7)</f>
        <v>4302000</v>
      </c>
      <c r="CNB7" s="1">
        <f>LOOKUP($A7,'DMG Tables'!$P$2:$P$35,'DMG Tables'!$O$2:$O$35)*CNB$1*LOOKUP(CNB$1,'DMG Tables'!$G$2:$G$7,'DMG Tables'!$H$2:$H$7)</f>
        <v>4303800</v>
      </c>
      <c r="CNC7" s="1">
        <f>LOOKUP($A7,'DMG Tables'!$P$2:$P$35,'DMG Tables'!$O$2:$O$35)*CNC$1*LOOKUP(CNC$1,'DMG Tables'!$G$2:$G$7,'DMG Tables'!$H$2:$H$7)</f>
        <v>4305600</v>
      </c>
      <c r="CND7" s="1">
        <f>LOOKUP($A7,'DMG Tables'!$P$2:$P$35,'DMG Tables'!$O$2:$O$35)*CND$1*LOOKUP(CND$1,'DMG Tables'!$G$2:$G$7,'DMG Tables'!$H$2:$H$7)</f>
        <v>4307400</v>
      </c>
      <c r="CNE7" s="1">
        <f>LOOKUP($A7,'DMG Tables'!$P$2:$P$35,'DMG Tables'!$O$2:$O$35)*CNE$1*LOOKUP(CNE$1,'DMG Tables'!$G$2:$G$7,'DMG Tables'!$H$2:$H$7)</f>
        <v>4309200</v>
      </c>
      <c r="CNF7" s="1">
        <f>LOOKUP($A7,'DMG Tables'!$P$2:$P$35,'DMG Tables'!$O$2:$O$35)*CNF$1*LOOKUP(CNF$1,'DMG Tables'!$G$2:$G$7,'DMG Tables'!$H$2:$H$7)</f>
        <v>4311000</v>
      </c>
      <c r="CNG7" s="1">
        <f>LOOKUP($A7,'DMG Tables'!$P$2:$P$35,'DMG Tables'!$O$2:$O$35)*CNG$1*LOOKUP(CNG$1,'DMG Tables'!$G$2:$G$7,'DMG Tables'!$H$2:$H$7)</f>
        <v>4312800</v>
      </c>
      <c r="CNH7" s="1">
        <f>LOOKUP($A7,'DMG Tables'!$P$2:$P$35,'DMG Tables'!$O$2:$O$35)*CNH$1*LOOKUP(CNH$1,'DMG Tables'!$G$2:$G$7,'DMG Tables'!$H$2:$H$7)</f>
        <v>4314600</v>
      </c>
      <c r="CNI7" s="1">
        <f>LOOKUP($A7,'DMG Tables'!$P$2:$P$35,'DMG Tables'!$O$2:$O$35)*CNI$1*LOOKUP(CNI$1,'DMG Tables'!$G$2:$G$7,'DMG Tables'!$H$2:$H$7)</f>
        <v>4316400</v>
      </c>
      <c r="CNJ7" s="1">
        <f>LOOKUP($A7,'DMG Tables'!$P$2:$P$35,'DMG Tables'!$O$2:$O$35)*CNJ$1*LOOKUP(CNJ$1,'DMG Tables'!$G$2:$G$7,'DMG Tables'!$H$2:$H$7)</f>
        <v>4318200</v>
      </c>
      <c r="CNK7" s="1">
        <f>LOOKUP($A7,'DMG Tables'!$P$2:$P$35,'DMG Tables'!$O$2:$O$35)*CNK$1*LOOKUP(CNK$1,'DMG Tables'!$G$2:$G$7,'DMG Tables'!$H$2:$H$7)</f>
        <v>4320000</v>
      </c>
      <c r="CNL7" s="1">
        <f>LOOKUP($A7,'DMG Tables'!$P$2:$P$35,'DMG Tables'!$O$2:$O$35)*CNL$1*LOOKUP(CNL$1,'DMG Tables'!$G$2:$G$7,'DMG Tables'!$H$2:$H$7)</f>
        <v>4321800</v>
      </c>
      <c r="CNM7" s="1">
        <f>LOOKUP($A7,'DMG Tables'!$P$2:$P$35,'DMG Tables'!$O$2:$O$35)*CNM$1*LOOKUP(CNM$1,'DMG Tables'!$G$2:$G$7,'DMG Tables'!$H$2:$H$7)</f>
        <v>4323600</v>
      </c>
      <c r="CNN7" s="1">
        <f>LOOKUP($A7,'DMG Tables'!$P$2:$P$35,'DMG Tables'!$O$2:$O$35)*CNN$1*LOOKUP(CNN$1,'DMG Tables'!$G$2:$G$7,'DMG Tables'!$H$2:$H$7)</f>
        <v>4325400</v>
      </c>
      <c r="CNO7" s="1">
        <f>LOOKUP($A7,'DMG Tables'!$P$2:$P$35,'DMG Tables'!$O$2:$O$35)*CNO$1*LOOKUP(CNO$1,'DMG Tables'!$G$2:$G$7,'DMG Tables'!$H$2:$H$7)</f>
        <v>4327200</v>
      </c>
      <c r="CNP7" s="1">
        <f>LOOKUP($A7,'DMG Tables'!$P$2:$P$35,'DMG Tables'!$O$2:$O$35)*CNP$1*LOOKUP(CNP$1,'DMG Tables'!$G$2:$G$7,'DMG Tables'!$H$2:$H$7)</f>
        <v>4329000</v>
      </c>
      <c r="CNQ7" s="1">
        <f>LOOKUP($A7,'DMG Tables'!$P$2:$P$35,'DMG Tables'!$O$2:$O$35)*CNQ$1*LOOKUP(CNQ$1,'DMG Tables'!$G$2:$G$7,'DMG Tables'!$H$2:$H$7)</f>
        <v>4330800</v>
      </c>
      <c r="CNR7" s="1">
        <f>LOOKUP($A7,'DMG Tables'!$P$2:$P$35,'DMG Tables'!$O$2:$O$35)*CNR$1*LOOKUP(CNR$1,'DMG Tables'!$G$2:$G$7,'DMG Tables'!$H$2:$H$7)</f>
        <v>4332600</v>
      </c>
      <c r="CNS7" s="1">
        <f>LOOKUP($A7,'DMG Tables'!$P$2:$P$35,'DMG Tables'!$O$2:$O$35)*CNS$1*LOOKUP(CNS$1,'DMG Tables'!$G$2:$G$7,'DMG Tables'!$H$2:$H$7)</f>
        <v>4334400</v>
      </c>
      <c r="CNT7" s="1">
        <f>LOOKUP($A7,'DMG Tables'!$P$2:$P$35,'DMG Tables'!$O$2:$O$35)*CNT$1*LOOKUP(CNT$1,'DMG Tables'!$G$2:$G$7,'DMG Tables'!$H$2:$H$7)</f>
        <v>4336200</v>
      </c>
      <c r="CNU7" s="1">
        <f>LOOKUP($A7,'DMG Tables'!$P$2:$P$35,'DMG Tables'!$O$2:$O$35)*CNU$1*LOOKUP(CNU$1,'DMG Tables'!$G$2:$G$7,'DMG Tables'!$H$2:$H$7)</f>
        <v>4338000</v>
      </c>
      <c r="CNV7" s="1">
        <f>LOOKUP($A7,'DMG Tables'!$P$2:$P$35,'DMG Tables'!$O$2:$O$35)*CNV$1*LOOKUP(CNV$1,'DMG Tables'!$G$2:$G$7,'DMG Tables'!$H$2:$H$7)</f>
        <v>4339800</v>
      </c>
      <c r="CNW7" s="1">
        <f>LOOKUP($A7,'DMG Tables'!$P$2:$P$35,'DMG Tables'!$O$2:$O$35)*CNW$1*LOOKUP(CNW$1,'DMG Tables'!$G$2:$G$7,'DMG Tables'!$H$2:$H$7)</f>
        <v>4341600</v>
      </c>
      <c r="CNX7" s="1">
        <f>LOOKUP($A7,'DMG Tables'!$P$2:$P$35,'DMG Tables'!$O$2:$O$35)*CNX$1*LOOKUP(CNX$1,'DMG Tables'!$G$2:$G$7,'DMG Tables'!$H$2:$H$7)</f>
        <v>4343400</v>
      </c>
      <c r="CNY7" s="1">
        <f>LOOKUP($A7,'DMG Tables'!$P$2:$P$35,'DMG Tables'!$O$2:$O$35)*CNY$1*LOOKUP(CNY$1,'DMG Tables'!$G$2:$G$7,'DMG Tables'!$H$2:$H$7)</f>
        <v>4345200</v>
      </c>
      <c r="CNZ7" s="1">
        <f>LOOKUP($A7,'DMG Tables'!$P$2:$P$35,'DMG Tables'!$O$2:$O$35)*CNZ$1*LOOKUP(CNZ$1,'DMG Tables'!$G$2:$G$7,'DMG Tables'!$H$2:$H$7)</f>
        <v>4347000</v>
      </c>
      <c r="COA7" s="1">
        <f>LOOKUP($A7,'DMG Tables'!$P$2:$P$35,'DMG Tables'!$O$2:$O$35)*COA$1*LOOKUP(COA$1,'DMG Tables'!$G$2:$G$7,'DMG Tables'!$H$2:$H$7)</f>
        <v>4348800</v>
      </c>
      <c r="COB7" s="1">
        <f>LOOKUP($A7,'DMG Tables'!$P$2:$P$35,'DMG Tables'!$O$2:$O$35)*COB$1*LOOKUP(COB$1,'DMG Tables'!$G$2:$G$7,'DMG Tables'!$H$2:$H$7)</f>
        <v>4350600</v>
      </c>
      <c r="COC7" s="1">
        <f>LOOKUP($A7,'DMG Tables'!$P$2:$P$35,'DMG Tables'!$O$2:$O$35)*COC$1*LOOKUP(COC$1,'DMG Tables'!$G$2:$G$7,'DMG Tables'!$H$2:$H$7)</f>
        <v>4352400</v>
      </c>
      <c r="COD7" s="1">
        <f>LOOKUP($A7,'DMG Tables'!$P$2:$P$35,'DMG Tables'!$O$2:$O$35)*COD$1*LOOKUP(COD$1,'DMG Tables'!$G$2:$G$7,'DMG Tables'!$H$2:$H$7)</f>
        <v>4354200</v>
      </c>
      <c r="COE7" s="1">
        <f>LOOKUP($A7,'DMG Tables'!$P$2:$P$35,'DMG Tables'!$O$2:$O$35)*COE$1*LOOKUP(COE$1,'DMG Tables'!$G$2:$G$7,'DMG Tables'!$H$2:$H$7)</f>
        <v>4356000</v>
      </c>
      <c r="COF7" s="1">
        <f>LOOKUP($A7,'DMG Tables'!$P$2:$P$35,'DMG Tables'!$O$2:$O$35)*COF$1*LOOKUP(COF$1,'DMG Tables'!$G$2:$G$7,'DMG Tables'!$H$2:$H$7)</f>
        <v>4357800</v>
      </c>
      <c r="COG7" s="1">
        <f>LOOKUP($A7,'DMG Tables'!$P$2:$P$35,'DMG Tables'!$O$2:$O$35)*COG$1*LOOKUP(COG$1,'DMG Tables'!$G$2:$G$7,'DMG Tables'!$H$2:$H$7)</f>
        <v>4359600</v>
      </c>
      <c r="COH7" s="1">
        <f>LOOKUP($A7,'DMG Tables'!$P$2:$P$35,'DMG Tables'!$O$2:$O$35)*COH$1*LOOKUP(COH$1,'DMG Tables'!$G$2:$G$7,'DMG Tables'!$H$2:$H$7)</f>
        <v>4361400</v>
      </c>
      <c r="COI7" s="1">
        <f>LOOKUP($A7,'DMG Tables'!$P$2:$P$35,'DMG Tables'!$O$2:$O$35)*COI$1*LOOKUP(COI$1,'DMG Tables'!$G$2:$G$7,'DMG Tables'!$H$2:$H$7)</f>
        <v>4363200</v>
      </c>
      <c r="COJ7" s="1">
        <f>LOOKUP($A7,'DMG Tables'!$P$2:$P$35,'DMG Tables'!$O$2:$O$35)*COJ$1*LOOKUP(COJ$1,'DMG Tables'!$G$2:$G$7,'DMG Tables'!$H$2:$H$7)</f>
        <v>4365000</v>
      </c>
      <c r="COK7" s="1">
        <f>LOOKUP($A7,'DMG Tables'!$P$2:$P$35,'DMG Tables'!$O$2:$O$35)*COK$1*LOOKUP(COK$1,'DMG Tables'!$G$2:$G$7,'DMG Tables'!$H$2:$H$7)</f>
        <v>4366800</v>
      </c>
      <c r="COL7" s="1">
        <f>LOOKUP($A7,'DMG Tables'!$P$2:$P$35,'DMG Tables'!$O$2:$O$35)*COL$1*LOOKUP(COL$1,'DMG Tables'!$G$2:$G$7,'DMG Tables'!$H$2:$H$7)</f>
        <v>4368600</v>
      </c>
      <c r="COM7" s="1">
        <f>LOOKUP($A7,'DMG Tables'!$P$2:$P$35,'DMG Tables'!$O$2:$O$35)*COM$1*LOOKUP(COM$1,'DMG Tables'!$G$2:$G$7,'DMG Tables'!$H$2:$H$7)</f>
        <v>4370400</v>
      </c>
      <c r="CON7" s="1">
        <f>LOOKUP($A7,'DMG Tables'!$P$2:$P$35,'DMG Tables'!$O$2:$O$35)*CON$1*LOOKUP(CON$1,'DMG Tables'!$G$2:$G$7,'DMG Tables'!$H$2:$H$7)</f>
        <v>4372200</v>
      </c>
      <c r="COO7" s="1">
        <f>LOOKUP($A7,'DMG Tables'!$P$2:$P$35,'DMG Tables'!$O$2:$O$35)*COO$1*LOOKUP(COO$1,'DMG Tables'!$G$2:$G$7,'DMG Tables'!$H$2:$H$7)</f>
        <v>4374000</v>
      </c>
      <c r="COP7" s="1">
        <f>LOOKUP($A7,'DMG Tables'!$P$2:$P$35,'DMG Tables'!$O$2:$O$35)*COP$1*LOOKUP(COP$1,'DMG Tables'!$G$2:$G$7,'DMG Tables'!$H$2:$H$7)</f>
        <v>4375800</v>
      </c>
      <c r="COQ7" s="1">
        <f>LOOKUP($A7,'DMG Tables'!$P$2:$P$35,'DMG Tables'!$O$2:$O$35)*COQ$1*LOOKUP(COQ$1,'DMG Tables'!$G$2:$G$7,'DMG Tables'!$H$2:$H$7)</f>
        <v>4377600</v>
      </c>
      <c r="COR7" s="1">
        <f>LOOKUP($A7,'DMG Tables'!$P$2:$P$35,'DMG Tables'!$O$2:$O$35)*COR$1*LOOKUP(COR$1,'DMG Tables'!$G$2:$G$7,'DMG Tables'!$H$2:$H$7)</f>
        <v>4379400</v>
      </c>
      <c r="COS7" s="1">
        <f>LOOKUP($A7,'DMG Tables'!$P$2:$P$35,'DMG Tables'!$O$2:$O$35)*COS$1*LOOKUP(COS$1,'DMG Tables'!$G$2:$G$7,'DMG Tables'!$H$2:$H$7)</f>
        <v>4381200</v>
      </c>
      <c r="COT7" s="1">
        <f>LOOKUP($A7,'DMG Tables'!$P$2:$P$35,'DMG Tables'!$O$2:$O$35)*COT$1*LOOKUP(COT$1,'DMG Tables'!$G$2:$G$7,'DMG Tables'!$H$2:$H$7)</f>
        <v>4383000</v>
      </c>
      <c r="COU7" s="1">
        <f>LOOKUP($A7,'DMG Tables'!$P$2:$P$35,'DMG Tables'!$O$2:$O$35)*COU$1*LOOKUP(COU$1,'DMG Tables'!$G$2:$G$7,'DMG Tables'!$H$2:$H$7)</f>
        <v>4384800</v>
      </c>
      <c r="COV7" s="1">
        <f>LOOKUP($A7,'DMG Tables'!$P$2:$P$35,'DMG Tables'!$O$2:$O$35)*COV$1*LOOKUP(COV$1,'DMG Tables'!$G$2:$G$7,'DMG Tables'!$H$2:$H$7)</f>
        <v>4386600</v>
      </c>
      <c r="COW7" s="1">
        <f>LOOKUP($A7,'DMG Tables'!$P$2:$P$35,'DMG Tables'!$O$2:$O$35)*COW$1*LOOKUP(COW$1,'DMG Tables'!$G$2:$G$7,'DMG Tables'!$H$2:$H$7)</f>
        <v>4388400</v>
      </c>
      <c r="COX7" s="1">
        <f>LOOKUP($A7,'DMG Tables'!$P$2:$P$35,'DMG Tables'!$O$2:$O$35)*COX$1*LOOKUP(COX$1,'DMG Tables'!$G$2:$G$7,'DMG Tables'!$H$2:$H$7)</f>
        <v>4390200</v>
      </c>
      <c r="COY7" s="1">
        <f>LOOKUP($A7,'DMG Tables'!$P$2:$P$35,'DMG Tables'!$O$2:$O$35)*COY$1*LOOKUP(COY$1,'DMG Tables'!$G$2:$G$7,'DMG Tables'!$H$2:$H$7)</f>
        <v>4392000</v>
      </c>
      <c r="COZ7" s="1">
        <f>LOOKUP($A7,'DMG Tables'!$P$2:$P$35,'DMG Tables'!$O$2:$O$35)*COZ$1*LOOKUP(COZ$1,'DMG Tables'!$G$2:$G$7,'DMG Tables'!$H$2:$H$7)</f>
        <v>4393800</v>
      </c>
      <c r="CPA7" s="1">
        <f>LOOKUP($A7,'DMG Tables'!$P$2:$P$35,'DMG Tables'!$O$2:$O$35)*CPA$1*LOOKUP(CPA$1,'DMG Tables'!$G$2:$G$7,'DMG Tables'!$H$2:$H$7)</f>
        <v>4395600</v>
      </c>
      <c r="CPB7" s="1">
        <f>LOOKUP($A7,'DMG Tables'!$P$2:$P$35,'DMG Tables'!$O$2:$O$35)*CPB$1*LOOKUP(CPB$1,'DMG Tables'!$G$2:$G$7,'DMG Tables'!$H$2:$H$7)</f>
        <v>4397400</v>
      </c>
      <c r="CPC7" s="1">
        <f>LOOKUP($A7,'DMG Tables'!$P$2:$P$35,'DMG Tables'!$O$2:$O$35)*CPC$1*LOOKUP(CPC$1,'DMG Tables'!$G$2:$G$7,'DMG Tables'!$H$2:$H$7)</f>
        <v>4399200</v>
      </c>
      <c r="CPD7" s="1">
        <f>LOOKUP($A7,'DMG Tables'!$P$2:$P$35,'DMG Tables'!$O$2:$O$35)*CPD$1*LOOKUP(CPD$1,'DMG Tables'!$G$2:$G$7,'DMG Tables'!$H$2:$H$7)</f>
        <v>4401000</v>
      </c>
      <c r="CPE7" s="1">
        <f>LOOKUP($A7,'DMG Tables'!$P$2:$P$35,'DMG Tables'!$O$2:$O$35)*CPE$1*LOOKUP(CPE$1,'DMG Tables'!$G$2:$G$7,'DMG Tables'!$H$2:$H$7)</f>
        <v>4402800</v>
      </c>
      <c r="CPF7" s="1">
        <f>LOOKUP($A7,'DMG Tables'!$P$2:$P$35,'DMG Tables'!$O$2:$O$35)*CPF$1*LOOKUP(CPF$1,'DMG Tables'!$G$2:$G$7,'DMG Tables'!$H$2:$H$7)</f>
        <v>4404600</v>
      </c>
      <c r="CPG7" s="1">
        <f>LOOKUP($A7,'DMG Tables'!$P$2:$P$35,'DMG Tables'!$O$2:$O$35)*CPG$1*LOOKUP(CPG$1,'DMG Tables'!$G$2:$G$7,'DMG Tables'!$H$2:$H$7)</f>
        <v>4406400</v>
      </c>
      <c r="CPH7" s="1">
        <f>LOOKUP($A7,'DMG Tables'!$P$2:$P$35,'DMG Tables'!$O$2:$O$35)*CPH$1*LOOKUP(CPH$1,'DMG Tables'!$G$2:$G$7,'DMG Tables'!$H$2:$H$7)</f>
        <v>4408200</v>
      </c>
      <c r="CPI7" s="1">
        <f>LOOKUP($A7,'DMG Tables'!$P$2:$P$35,'DMG Tables'!$O$2:$O$35)*CPI$1*LOOKUP(CPI$1,'DMG Tables'!$G$2:$G$7,'DMG Tables'!$H$2:$H$7)</f>
        <v>4410000</v>
      </c>
      <c r="CPJ7" s="1">
        <f>LOOKUP($A7,'DMG Tables'!$P$2:$P$35,'DMG Tables'!$O$2:$O$35)*CPJ$1*LOOKUP(CPJ$1,'DMG Tables'!$G$2:$G$7,'DMG Tables'!$H$2:$H$7)</f>
        <v>4411800</v>
      </c>
      <c r="CPK7" s="1">
        <f>LOOKUP($A7,'DMG Tables'!$P$2:$P$35,'DMG Tables'!$O$2:$O$35)*CPK$1*LOOKUP(CPK$1,'DMG Tables'!$G$2:$G$7,'DMG Tables'!$H$2:$H$7)</f>
        <v>4413600</v>
      </c>
      <c r="CPL7" s="1">
        <f>LOOKUP($A7,'DMG Tables'!$P$2:$P$35,'DMG Tables'!$O$2:$O$35)*CPL$1*LOOKUP(CPL$1,'DMG Tables'!$G$2:$G$7,'DMG Tables'!$H$2:$H$7)</f>
        <v>4415400</v>
      </c>
      <c r="CPM7" s="1">
        <f>LOOKUP($A7,'DMG Tables'!$P$2:$P$35,'DMG Tables'!$O$2:$O$35)*CPM$1*LOOKUP(CPM$1,'DMG Tables'!$G$2:$G$7,'DMG Tables'!$H$2:$H$7)</f>
        <v>4417200</v>
      </c>
      <c r="CPN7" s="1">
        <f>LOOKUP($A7,'DMG Tables'!$P$2:$P$35,'DMG Tables'!$O$2:$O$35)*CPN$1*LOOKUP(CPN$1,'DMG Tables'!$G$2:$G$7,'DMG Tables'!$H$2:$H$7)</f>
        <v>4419000</v>
      </c>
      <c r="CPO7" s="1">
        <f>LOOKUP($A7,'DMG Tables'!$P$2:$P$35,'DMG Tables'!$O$2:$O$35)*CPO$1*LOOKUP(CPO$1,'DMG Tables'!$G$2:$G$7,'DMG Tables'!$H$2:$H$7)</f>
        <v>4420800</v>
      </c>
      <c r="CPP7" s="1">
        <f>LOOKUP($A7,'DMG Tables'!$P$2:$P$35,'DMG Tables'!$O$2:$O$35)*CPP$1*LOOKUP(CPP$1,'DMG Tables'!$G$2:$G$7,'DMG Tables'!$H$2:$H$7)</f>
        <v>4422600</v>
      </c>
      <c r="CPQ7" s="1">
        <f>LOOKUP($A7,'DMG Tables'!$P$2:$P$35,'DMG Tables'!$O$2:$O$35)*CPQ$1*LOOKUP(CPQ$1,'DMG Tables'!$G$2:$G$7,'DMG Tables'!$H$2:$H$7)</f>
        <v>4424400</v>
      </c>
      <c r="CPR7" s="1">
        <f>LOOKUP($A7,'DMG Tables'!$P$2:$P$35,'DMG Tables'!$O$2:$O$35)*CPR$1*LOOKUP(CPR$1,'DMG Tables'!$G$2:$G$7,'DMG Tables'!$H$2:$H$7)</f>
        <v>4426200</v>
      </c>
      <c r="CPS7" s="1">
        <f>LOOKUP($A7,'DMG Tables'!$P$2:$P$35,'DMG Tables'!$O$2:$O$35)*CPS$1*LOOKUP(CPS$1,'DMG Tables'!$G$2:$G$7,'DMG Tables'!$H$2:$H$7)</f>
        <v>4428000</v>
      </c>
      <c r="CPT7" s="1">
        <f>LOOKUP($A7,'DMG Tables'!$P$2:$P$35,'DMG Tables'!$O$2:$O$35)*CPT$1*LOOKUP(CPT$1,'DMG Tables'!$G$2:$G$7,'DMG Tables'!$H$2:$H$7)</f>
        <v>4429800</v>
      </c>
      <c r="CPU7" s="1">
        <f>LOOKUP($A7,'DMG Tables'!$P$2:$P$35,'DMG Tables'!$O$2:$O$35)*CPU$1*LOOKUP(CPU$1,'DMG Tables'!$G$2:$G$7,'DMG Tables'!$H$2:$H$7)</f>
        <v>4431600</v>
      </c>
      <c r="CPV7" s="1">
        <f>LOOKUP($A7,'DMG Tables'!$P$2:$P$35,'DMG Tables'!$O$2:$O$35)*CPV$1*LOOKUP(CPV$1,'DMG Tables'!$G$2:$G$7,'DMG Tables'!$H$2:$H$7)</f>
        <v>4433400</v>
      </c>
      <c r="CPW7" s="1">
        <f>LOOKUP($A7,'DMG Tables'!$P$2:$P$35,'DMG Tables'!$O$2:$O$35)*CPW$1*LOOKUP(CPW$1,'DMG Tables'!$G$2:$G$7,'DMG Tables'!$H$2:$H$7)</f>
        <v>4435200</v>
      </c>
      <c r="CPX7" s="1">
        <f>LOOKUP($A7,'DMG Tables'!$P$2:$P$35,'DMG Tables'!$O$2:$O$35)*CPX$1*LOOKUP(CPX$1,'DMG Tables'!$G$2:$G$7,'DMG Tables'!$H$2:$H$7)</f>
        <v>4437000</v>
      </c>
      <c r="CPY7" s="1">
        <f>LOOKUP($A7,'DMG Tables'!$P$2:$P$35,'DMG Tables'!$O$2:$O$35)*CPY$1*LOOKUP(CPY$1,'DMG Tables'!$G$2:$G$7,'DMG Tables'!$H$2:$H$7)</f>
        <v>4438800</v>
      </c>
      <c r="CPZ7" s="1">
        <f>LOOKUP($A7,'DMG Tables'!$P$2:$P$35,'DMG Tables'!$O$2:$O$35)*CPZ$1*LOOKUP(CPZ$1,'DMG Tables'!$G$2:$G$7,'DMG Tables'!$H$2:$H$7)</f>
        <v>4440600</v>
      </c>
      <c r="CQA7" s="1">
        <f>LOOKUP($A7,'DMG Tables'!$P$2:$P$35,'DMG Tables'!$O$2:$O$35)*CQA$1*LOOKUP(CQA$1,'DMG Tables'!$G$2:$G$7,'DMG Tables'!$H$2:$H$7)</f>
        <v>4442400</v>
      </c>
      <c r="CQB7" s="1">
        <f>LOOKUP($A7,'DMG Tables'!$P$2:$P$35,'DMG Tables'!$O$2:$O$35)*CQB$1*LOOKUP(CQB$1,'DMG Tables'!$G$2:$G$7,'DMG Tables'!$H$2:$H$7)</f>
        <v>4444200</v>
      </c>
      <c r="CQC7" s="1">
        <f>LOOKUP($A7,'DMG Tables'!$P$2:$P$35,'DMG Tables'!$O$2:$O$35)*CQC$1*LOOKUP(CQC$1,'DMG Tables'!$G$2:$G$7,'DMG Tables'!$H$2:$H$7)</f>
        <v>4446000</v>
      </c>
      <c r="CQD7" s="1">
        <f>LOOKUP($A7,'DMG Tables'!$P$2:$P$35,'DMG Tables'!$O$2:$O$35)*CQD$1*LOOKUP(CQD$1,'DMG Tables'!$G$2:$G$7,'DMG Tables'!$H$2:$H$7)</f>
        <v>4447800</v>
      </c>
      <c r="CQE7" s="1">
        <f>LOOKUP($A7,'DMG Tables'!$P$2:$P$35,'DMG Tables'!$O$2:$O$35)*CQE$1*LOOKUP(CQE$1,'DMG Tables'!$G$2:$G$7,'DMG Tables'!$H$2:$H$7)</f>
        <v>4449600</v>
      </c>
      <c r="CQF7" s="1">
        <f>LOOKUP($A7,'DMG Tables'!$P$2:$P$35,'DMG Tables'!$O$2:$O$35)*CQF$1*LOOKUP(CQF$1,'DMG Tables'!$G$2:$G$7,'DMG Tables'!$H$2:$H$7)</f>
        <v>4451400</v>
      </c>
      <c r="CQG7" s="1">
        <f>LOOKUP($A7,'DMG Tables'!$P$2:$P$35,'DMG Tables'!$O$2:$O$35)*CQG$1*LOOKUP(CQG$1,'DMG Tables'!$G$2:$G$7,'DMG Tables'!$H$2:$H$7)</f>
        <v>4453200</v>
      </c>
      <c r="CQH7" s="1">
        <f>LOOKUP($A7,'DMG Tables'!$P$2:$P$35,'DMG Tables'!$O$2:$O$35)*CQH$1*LOOKUP(CQH$1,'DMG Tables'!$G$2:$G$7,'DMG Tables'!$H$2:$H$7)</f>
        <v>4455000</v>
      </c>
      <c r="CQI7" s="1">
        <f>LOOKUP($A7,'DMG Tables'!$P$2:$P$35,'DMG Tables'!$O$2:$O$35)*CQI$1*LOOKUP(CQI$1,'DMG Tables'!$G$2:$G$7,'DMG Tables'!$H$2:$H$7)</f>
        <v>4456800</v>
      </c>
      <c r="CQJ7" s="1">
        <f>LOOKUP($A7,'DMG Tables'!$P$2:$P$35,'DMG Tables'!$O$2:$O$35)*CQJ$1*LOOKUP(CQJ$1,'DMG Tables'!$G$2:$G$7,'DMG Tables'!$H$2:$H$7)</f>
        <v>4458600</v>
      </c>
      <c r="CQK7" s="1">
        <f>LOOKUP($A7,'DMG Tables'!$P$2:$P$35,'DMG Tables'!$O$2:$O$35)*CQK$1*LOOKUP(CQK$1,'DMG Tables'!$G$2:$G$7,'DMG Tables'!$H$2:$H$7)</f>
        <v>4460400</v>
      </c>
      <c r="CQL7" s="1">
        <f>LOOKUP($A7,'DMG Tables'!$P$2:$P$35,'DMG Tables'!$O$2:$O$35)*CQL$1*LOOKUP(CQL$1,'DMG Tables'!$G$2:$G$7,'DMG Tables'!$H$2:$H$7)</f>
        <v>4462200</v>
      </c>
      <c r="CQM7" s="1">
        <f>LOOKUP($A7,'DMG Tables'!$P$2:$P$35,'DMG Tables'!$O$2:$O$35)*CQM$1*LOOKUP(CQM$1,'DMG Tables'!$G$2:$G$7,'DMG Tables'!$H$2:$H$7)</f>
        <v>4464000</v>
      </c>
      <c r="CQN7" s="1">
        <f>LOOKUP($A7,'DMG Tables'!$P$2:$P$35,'DMG Tables'!$O$2:$O$35)*CQN$1*LOOKUP(CQN$1,'DMG Tables'!$G$2:$G$7,'DMG Tables'!$H$2:$H$7)</f>
        <v>4465800</v>
      </c>
      <c r="CQO7" s="1">
        <f>LOOKUP($A7,'DMG Tables'!$P$2:$P$35,'DMG Tables'!$O$2:$O$35)*CQO$1*LOOKUP(CQO$1,'DMG Tables'!$G$2:$G$7,'DMG Tables'!$H$2:$H$7)</f>
        <v>4467600</v>
      </c>
      <c r="CQP7" s="1">
        <f>LOOKUP($A7,'DMG Tables'!$P$2:$P$35,'DMG Tables'!$O$2:$O$35)*CQP$1*LOOKUP(CQP$1,'DMG Tables'!$G$2:$G$7,'DMG Tables'!$H$2:$H$7)</f>
        <v>4469400</v>
      </c>
      <c r="CQQ7" s="1">
        <f>LOOKUP($A7,'DMG Tables'!$P$2:$P$35,'DMG Tables'!$O$2:$O$35)*CQQ$1*LOOKUP(CQQ$1,'DMG Tables'!$G$2:$G$7,'DMG Tables'!$H$2:$H$7)</f>
        <v>4471200</v>
      </c>
      <c r="CQR7" s="1">
        <f>LOOKUP($A7,'DMG Tables'!$P$2:$P$35,'DMG Tables'!$O$2:$O$35)*CQR$1*LOOKUP(CQR$1,'DMG Tables'!$G$2:$G$7,'DMG Tables'!$H$2:$H$7)</f>
        <v>4473000</v>
      </c>
      <c r="CQS7" s="1">
        <f>LOOKUP($A7,'DMG Tables'!$P$2:$P$35,'DMG Tables'!$O$2:$O$35)*CQS$1*LOOKUP(CQS$1,'DMG Tables'!$G$2:$G$7,'DMG Tables'!$H$2:$H$7)</f>
        <v>4474800</v>
      </c>
      <c r="CQT7" s="1">
        <f>LOOKUP($A7,'DMG Tables'!$P$2:$P$35,'DMG Tables'!$O$2:$O$35)*CQT$1*LOOKUP(CQT$1,'DMG Tables'!$G$2:$G$7,'DMG Tables'!$H$2:$H$7)</f>
        <v>4476600</v>
      </c>
      <c r="CQU7" s="1">
        <f>LOOKUP($A7,'DMG Tables'!$P$2:$P$35,'DMG Tables'!$O$2:$O$35)*CQU$1*LOOKUP(CQU$1,'DMG Tables'!$G$2:$G$7,'DMG Tables'!$H$2:$H$7)</f>
        <v>4478400</v>
      </c>
      <c r="CQV7" s="1">
        <f>LOOKUP($A7,'DMG Tables'!$P$2:$P$35,'DMG Tables'!$O$2:$O$35)*CQV$1*LOOKUP(CQV$1,'DMG Tables'!$G$2:$G$7,'DMG Tables'!$H$2:$H$7)</f>
        <v>4480200</v>
      </c>
      <c r="CQW7" s="1">
        <f>LOOKUP($A7,'DMG Tables'!$P$2:$P$35,'DMG Tables'!$O$2:$O$35)*CQW$1*LOOKUP(CQW$1,'DMG Tables'!$G$2:$G$7,'DMG Tables'!$H$2:$H$7)</f>
        <v>4482000</v>
      </c>
      <c r="CQX7" s="1">
        <f>LOOKUP($A7,'DMG Tables'!$P$2:$P$35,'DMG Tables'!$O$2:$O$35)*CQX$1*LOOKUP(CQX$1,'DMG Tables'!$G$2:$G$7,'DMG Tables'!$H$2:$H$7)</f>
        <v>4483800</v>
      </c>
      <c r="CQY7" s="1">
        <f>LOOKUP($A7,'DMG Tables'!$P$2:$P$35,'DMG Tables'!$O$2:$O$35)*CQY$1*LOOKUP(CQY$1,'DMG Tables'!$G$2:$G$7,'DMG Tables'!$H$2:$H$7)</f>
        <v>4485600</v>
      </c>
      <c r="CQZ7" s="1">
        <f>LOOKUP($A7,'DMG Tables'!$P$2:$P$35,'DMG Tables'!$O$2:$O$35)*CQZ$1*LOOKUP(CQZ$1,'DMG Tables'!$G$2:$G$7,'DMG Tables'!$H$2:$H$7)</f>
        <v>4487400</v>
      </c>
      <c r="CRA7" s="1">
        <f>LOOKUP($A7,'DMG Tables'!$P$2:$P$35,'DMG Tables'!$O$2:$O$35)*CRA$1*LOOKUP(CRA$1,'DMG Tables'!$G$2:$G$7,'DMG Tables'!$H$2:$H$7)</f>
        <v>4489200</v>
      </c>
      <c r="CRB7" s="1">
        <f>LOOKUP($A7,'DMG Tables'!$P$2:$P$35,'DMG Tables'!$O$2:$O$35)*CRB$1*LOOKUP(CRB$1,'DMG Tables'!$G$2:$G$7,'DMG Tables'!$H$2:$H$7)</f>
        <v>4491000</v>
      </c>
      <c r="CRC7" s="1">
        <f>LOOKUP($A7,'DMG Tables'!$P$2:$P$35,'DMG Tables'!$O$2:$O$35)*CRC$1*LOOKUP(CRC$1,'DMG Tables'!$G$2:$G$7,'DMG Tables'!$H$2:$H$7)</f>
        <v>4492800</v>
      </c>
      <c r="CRD7" s="1">
        <f>LOOKUP($A7,'DMG Tables'!$P$2:$P$35,'DMG Tables'!$O$2:$O$35)*CRD$1*LOOKUP(CRD$1,'DMG Tables'!$G$2:$G$7,'DMG Tables'!$H$2:$H$7)</f>
        <v>4494600</v>
      </c>
      <c r="CRE7" s="1">
        <f>LOOKUP($A7,'DMG Tables'!$P$2:$P$35,'DMG Tables'!$O$2:$O$35)*CRE$1*LOOKUP(CRE$1,'DMG Tables'!$G$2:$G$7,'DMG Tables'!$H$2:$H$7)</f>
        <v>4496400</v>
      </c>
      <c r="CRF7" s="1">
        <f>LOOKUP($A7,'DMG Tables'!$P$2:$P$35,'DMG Tables'!$O$2:$O$35)*CRF$1*LOOKUP(CRF$1,'DMG Tables'!$G$2:$G$7,'DMG Tables'!$H$2:$H$7)</f>
        <v>4498200</v>
      </c>
      <c r="CRG7" s="1">
        <f>LOOKUP($A7,'DMG Tables'!$P$2:$P$35,'DMG Tables'!$O$2:$O$35)*CRG$1*LOOKUP(CRG$1,'DMG Tables'!$G$2:$G$7,'DMG Tables'!$H$2:$H$7)</f>
        <v>4500000</v>
      </c>
      <c r="CRH7" s="1">
        <f>LOOKUP($A7,'DMG Tables'!$P$2:$P$35,'DMG Tables'!$O$2:$O$35)*CRH$1*LOOKUP(CRH$1,'DMG Tables'!$G$2:$G$7,'DMG Tables'!$H$2:$H$7)</f>
        <v>4501800</v>
      </c>
      <c r="CRI7" s="1">
        <f>LOOKUP($A7,'DMG Tables'!$P$2:$P$35,'DMG Tables'!$O$2:$O$35)*CRI$1*LOOKUP(CRI$1,'DMG Tables'!$G$2:$G$7,'DMG Tables'!$H$2:$H$7)</f>
        <v>4503600</v>
      </c>
      <c r="CRJ7" s="1">
        <f>LOOKUP($A7,'DMG Tables'!$P$2:$P$35,'DMG Tables'!$O$2:$O$35)*CRJ$1*LOOKUP(CRJ$1,'DMG Tables'!$G$2:$G$7,'DMG Tables'!$H$2:$H$7)</f>
        <v>4505400</v>
      </c>
      <c r="CRK7" s="1">
        <f>LOOKUP($A7,'DMG Tables'!$P$2:$P$35,'DMG Tables'!$O$2:$O$35)*CRK$1*LOOKUP(CRK$1,'DMG Tables'!$G$2:$G$7,'DMG Tables'!$H$2:$H$7)</f>
        <v>4507200</v>
      </c>
      <c r="CRL7" s="1">
        <f>LOOKUP($A7,'DMG Tables'!$P$2:$P$35,'DMG Tables'!$O$2:$O$35)*CRL$1*LOOKUP(CRL$1,'DMG Tables'!$G$2:$G$7,'DMG Tables'!$H$2:$H$7)</f>
        <v>4509000</v>
      </c>
      <c r="CRM7" s="1">
        <f>LOOKUP($A7,'DMG Tables'!$P$2:$P$35,'DMG Tables'!$O$2:$O$35)*CRM$1*LOOKUP(CRM$1,'DMG Tables'!$G$2:$G$7,'DMG Tables'!$H$2:$H$7)</f>
        <v>4510800</v>
      </c>
      <c r="CRN7" s="1">
        <f>LOOKUP($A7,'DMG Tables'!$P$2:$P$35,'DMG Tables'!$O$2:$O$35)*CRN$1*LOOKUP(CRN$1,'DMG Tables'!$G$2:$G$7,'DMG Tables'!$H$2:$H$7)</f>
        <v>4512600</v>
      </c>
      <c r="CRO7" s="1">
        <f>LOOKUP($A7,'DMG Tables'!$P$2:$P$35,'DMG Tables'!$O$2:$O$35)*CRO$1*LOOKUP(CRO$1,'DMG Tables'!$G$2:$G$7,'DMG Tables'!$H$2:$H$7)</f>
        <v>4514400</v>
      </c>
      <c r="CRP7" s="1">
        <f>LOOKUP($A7,'DMG Tables'!$P$2:$P$35,'DMG Tables'!$O$2:$O$35)*CRP$1*LOOKUP(CRP$1,'DMG Tables'!$G$2:$G$7,'DMG Tables'!$H$2:$H$7)</f>
        <v>4516200</v>
      </c>
      <c r="CRQ7" s="1">
        <f>LOOKUP($A7,'DMG Tables'!$P$2:$P$35,'DMG Tables'!$O$2:$O$35)*CRQ$1*LOOKUP(CRQ$1,'DMG Tables'!$G$2:$G$7,'DMG Tables'!$H$2:$H$7)</f>
        <v>4518000</v>
      </c>
      <c r="CRR7" s="1">
        <f>LOOKUP($A7,'DMG Tables'!$P$2:$P$35,'DMG Tables'!$O$2:$O$35)*CRR$1*LOOKUP(CRR$1,'DMG Tables'!$G$2:$G$7,'DMG Tables'!$H$2:$H$7)</f>
        <v>4519800</v>
      </c>
      <c r="CRS7" s="1">
        <f>LOOKUP($A7,'DMG Tables'!$P$2:$P$35,'DMG Tables'!$O$2:$O$35)*CRS$1*LOOKUP(CRS$1,'DMG Tables'!$G$2:$G$7,'DMG Tables'!$H$2:$H$7)</f>
        <v>4521600</v>
      </c>
      <c r="CRT7" s="1">
        <f>LOOKUP($A7,'DMG Tables'!$P$2:$P$35,'DMG Tables'!$O$2:$O$35)*CRT$1*LOOKUP(CRT$1,'DMG Tables'!$G$2:$G$7,'DMG Tables'!$H$2:$H$7)</f>
        <v>4523400</v>
      </c>
      <c r="CRU7" s="1">
        <f>LOOKUP($A7,'DMG Tables'!$P$2:$P$35,'DMG Tables'!$O$2:$O$35)*CRU$1*LOOKUP(CRU$1,'DMG Tables'!$G$2:$G$7,'DMG Tables'!$H$2:$H$7)</f>
        <v>4525200</v>
      </c>
      <c r="CRV7" s="1">
        <f>LOOKUP($A7,'DMG Tables'!$P$2:$P$35,'DMG Tables'!$O$2:$O$35)*CRV$1*LOOKUP(CRV$1,'DMG Tables'!$G$2:$G$7,'DMG Tables'!$H$2:$H$7)</f>
        <v>4527000</v>
      </c>
      <c r="CRW7" s="1">
        <f>LOOKUP($A7,'DMG Tables'!$P$2:$P$35,'DMG Tables'!$O$2:$O$35)*CRW$1*LOOKUP(CRW$1,'DMG Tables'!$G$2:$G$7,'DMG Tables'!$H$2:$H$7)</f>
        <v>4528800</v>
      </c>
      <c r="CRX7" s="1">
        <f>LOOKUP($A7,'DMG Tables'!$P$2:$P$35,'DMG Tables'!$O$2:$O$35)*CRX$1*LOOKUP(CRX$1,'DMG Tables'!$G$2:$G$7,'DMG Tables'!$H$2:$H$7)</f>
        <v>4530600</v>
      </c>
      <c r="CRY7" s="1">
        <f>LOOKUP($A7,'DMG Tables'!$P$2:$P$35,'DMG Tables'!$O$2:$O$35)*CRY$1*LOOKUP(CRY$1,'DMG Tables'!$G$2:$G$7,'DMG Tables'!$H$2:$H$7)</f>
        <v>4532400</v>
      </c>
      <c r="CRZ7" s="1">
        <f>LOOKUP($A7,'DMG Tables'!$P$2:$P$35,'DMG Tables'!$O$2:$O$35)*CRZ$1*LOOKUP(CRZ$1,'DMG Tables'!$G$2:$G$7,'DMG Tables'!$H$2:$H$7)</f>
        <v>4534200</v>
      </c>
      <c r="CSA7" s="1">
        <f>LOOKUP($A7,'DMG Tables'!$P$2:$P$35,'DMG Tables'!$O$2:$O$35)*CSA$1*LOOKUP(CSA$1,'DMG Tables'!$G$2:$G$7,'DMG Tables'!$H$2:$H$7)</f>
        <v>4536000</v>
      </c>
      <c r="CSB7" s="1">
        <f>LOOKUP($A7,'DMG Tables'!$P$2:$P$35,'DMG Tables'!$O$2:$O$35)*CSB$1*LOOKUP(CSB$1,'DMG Tables'!$G$2:$G$7,'DMG Tables'!$H$2:$H$7)</f>
        <v>4537800</v>
      </c>
      <c r="CSC7" s="1">
        <f>LOOKUP($A7,'DMG Tables'!$P$2:$P$35,'DMG Tables'!$O$2:$O$35)*CSC$1*LOOKUP(CSC$1,'DMG Tables'!$G$2:$G$7,'DMG Tables'!$H$2:$H$7)</f>
        <v>4539600</v>
      </c>
      <c r="CSD7" s="1">
        <f>LOOKUP($A7,'DMG Tables'!$P$2:$P$35,'DMG Tables'!$O$2:$O$35)*CSD$1*LOOKUP(CSD$1,'DMG Tables'!$G$2:$G$7,'DMG Tables'!$H$2:$H$7)</f>
        <v>4541400</v>
      </c>
      <c r="CSE7" s="1">
        <f>LOOKUP($A7,'DMG Tables'!$P$2:$P$35,'DMG Tables'!$O$2:$O$35)*CSE$1*LOOKUP(CSE$1,'DMG Tables'!$G$2:$G$7,'DMG Tables'!$H$2:$H$7)</f>
        <v>4543200</v>
      </c>
      <c r="CSF7" s="1">
        <f>LOOKUP($A7,'DMG Tables'!$P$2:$P$35,'DMG Tables'!$O$2:$O$35)*CSF$1*LOOKUP(CSF$1,'DMG Tables'!$G$2:$G$7,'DMG Tables'!$H$2:$H$7)</f>
        <v>4545000</v>
      </c>
      <c r="CSG7" s="1">
        <f>LOOKUP($A7,'DMG Tables'!$P$2:$P$35,'DMG Tables'!$O$2:$O$35)*CSG$1*LOOKUP(CSG$1,'DMG Tables'!$G$2:$G$7,'DMG Tables'!$H$2:$H$7)</f>
        <v>4546800</v>
      </c>
      <c r="CSH7" s="1">
        <f>LOOKUP($A7,'DMG Tables'!$P$2:$P$35,'DMG Tables'!$O$2:$O$35)*CSH$1*LOOKUP(CSH$1,'DMG Tables'!$G$2:$G$7,'DMG Tables'!$H$2:$H$7)</f>
        <v>4548600</v>
      </c>
      <c r="CSI7" s="1">
        <f>LOOKUP($A7,'DMG Tables'!$P$2:$P$35,'DMG Tables'!$O$2:$O$35)*CSI$1*LOOKUP(CSI$1,'DMG Tables'!$G$2:$G$7,'DMG Tables'!$H$2:$H$7)</f>
        <v>4550400</v>
      </c>
      <c r="CSJ7" s="1">
        <f>LOOKUP($A7,'DMG Tables'!$P$2:$P$35,'DMG Tables'!$O$2:$O$35)*CSJ$1*LOOKUP(CSJ$1,'DMG Tables'!$G$2:$G$7,'DMG Tables'!$H$2:$H$7)</f>
        <v>4552200</v>
      </c>
      <c r="CSK7" s="1">
        <f>LOOKUP($A7,'DMG Tables'!$P$2:$P$35,'DMG Tables'!$O$2:$O$35)*CSK$1*LOOKUP(CSK$1,'DMG Tables'!$G$2:$G$7,'DMG Tables'!$H$2:$H$7)</f>
        <v>4554000</v>
      </c>
      <c r="CSL7" s="1">
        <f>LOOKUP($A7,'DMG Tables'!$P$2:$P$35,'DMG Tables'!$O$2:$O$35)*CSL$1*LOOKUP(CSL$1,'DMG Tables'!$G$2:$G$7,'DMG Tables'!$H$2:$H$7)</f>
        <v>4555800</v>
      </c>
      <c r="CSM7" s="1">
        <f>LOOKUP($A7,'DMG Tables'!$P$2:$P$35,'DMG Tables'!$O$2:$O$35)*CSM$1*LOOKUP(CSM$1,'DMG Tables'!$G$2:$G$7,'DMG Tables'!$H$2:$H$7)</f>
        <v>4557600</v>
      </c>
      <c r="CSN7" s="1">
        <f>LOOKUP($A7,'DMG Tables'!$P$2:$P$35,'DMG Tables'!$O$2:$O$35)*CSN$1*LOOKUP(CSN$1,'DMG Tables'!$G$2:$G$7,'DMG Tables'!$H$2:$H$7)</f>
        <v>4559400</v>
      </c>
      <c r="CSO7" s="1">
        <f>LOOKUP($A7,'DMG Tables'!$P$2:$P$35,'DMG Tables'!$O$2:$O$35)*CSO$1*LOOKUP(CSO$1,'DMG Tables'!$G$2:$G$7,'DMG Tables'!$H$2:$H$7)</f>
        <v>4561200</v>
      </c>
      <c r="CSP7" s="1">
        <f>LOOKUP($A7,'DMG Tables'!$P$2:$P$35,'DMG Tables'!$O$2:$O$35)*CSP$1*LOOKUP(CSP$1,'DMG Tables'!$G$2:$G$7,'DMG Tables'!$H$2:$H$7)</f>
        <v>4563000</v>
      </c>
      <c r="CSQ7" s="1">
        <f>LOOKUP($A7,'DMG Tables'!$P$2:$P$35,'DMG Tables'!$O$2:$O$35)*CSQ$1*LOOKUP(CSQ$1,'DMG Tables'!$G$2:$G$7,'DMG Tables'!$H$2:$H$7)</f>
        <v>4564800</v>
      </c>
      <c r="CSR7" s="1">
        <f>LOOKUP($A7,'DMG Tables'!$P$2:$P$35,'DMG Tables'!$O$2:$O$35)*CSR$1*LOOKUP(CSR$1,'DMG Tables'!$G$2:$G$7,'DMG Tables'!$H$2:$H$7)</f>
        <v>4566600</v>
      </c>
      <c r="CSS7" s="1">
        <f>LOOKUP($A7,'DMG Tables'!$P$2:$P$35,'DMG Tables'!$O$2:$O$35)*CSS$1*LOOKUP(CSS$1,'DMG Tables'!$G$2:$G$7,'DMG Tables'!$H$2:$H$7)</f>
        <v>4568400</v>
      </c>
      <c r="CST7" s="1">
        <f>LOOKUP($A7,'DMG Tables'!$P$2:$P$35,'DMG Tables'!$O$2:$O$35)*CST$1*LOOKUP(CST$1,'DMG Tables'!$G$2:$G$7,'DMG Tables'!$H$2:$H$7)</f>
        <v>4570200</v>
      </c>
      <c r="CSU7" s="1">
        <f>LOOKUP($A7,'DMG Tables'!$P$2:$P$35,'DMG Tables'!$O$2:$O$35)*CSU$1*LOOKUP(CSU$1,'DMG Tables'!$G$2:$G$7,'DMG Tables'!$H$2:$H$7)</f>
        <v>4572000</v>
      </c>
      <c r="CSV7" s="1">
        <f>LOOKUP($A7,'DMG Tables'!$P$2:$P$35,'DMG Tables'!$O$2:$O$35)*CSV$1*LOOKUP(CSV$1,'DMG Tables'!$G$2:$G$7,'DMG Tables'!$H$2:$H$7)</f>
        <v>4573800</v>
      </c>
      <c r="CSW7" s="1">
        <f>LOOKUP($A7,'DMG Tables'!$P$2:$P$35,'DMG Tables'!$O$2:$O$35)*CSW$1*LOOKUP(CSW$1,'DMG Tables'!$G$2:$G$7,'DMG Tables'!$H$2:$H$7)</f>
        <v>4575600</v>
      </c>
      <c r="CSX7" s="1">
        <f>LOOKUP($A7,'DMG Tables'!$P$2:$P$35,'DMG Tables'!$O$2:$O$35)*CSX$1*LOOKUP(CSX$1,'DMG Tables'!$G$2:$G$7,'DMG Tables'!$H$2:$H$7)</f>
        <v>4577400</v>
      </c>
      <c r="CSY7" s="1">
        <f>LOOKUP($A7,'DMG Tables'!$P$2:$P$35,'DMG Tables'!$O$2:$O$35)*CSY$1*LOOKUP(CSY$1,'DMG Tables'!$G$2:$G$7,'DMG Tables'!$H$2:$H$7)</f>
        <v>4579200</v>
      </c>
      <c r="CSZ7" s="1">
        <f>LOOKUP($A7,'DMG Tables'!$P$2:$P$35,'DMG Tables'!$O$2:$O$35)*CSZ$1*LOOKUP(CSZ$1,'DMG Tables'!$G$2:$G$7,'DMG Tables'!$H$2:$H$7)</f>
        <v>4581000</v>
      </c>
      <c r="CTA7" s="1">
        <f>LOOKUP($A7,'DMG Tables'!$P$2:$P$35,'DMG Tables'!$O$2:$O$35)*CTA$1*LOOKUP(CTA$1,'DMG Tables'!$G$2:$G$7,'DMG Tables'!$H$2:$H$7)</f>
        <v>4582800</v>
      </c>
      <c r="CTB7" s="1">
        <f>LOOKUP($A7,'DMG Tables'!$P$2:$P$35,'DMG Tables'!$O$2:$O$35)*CTB$1*LOOKUP(CTB$1,'DMG Tables'!$G$2:$G$7,'DMG Tables'!$H$2:$H$7)</f>
        <v>4584600</v>
      </c>
      <c r="CTC7" s="1">
        <f>LOOKUP($A7,'DMG Tables'!$P$2:$P$35,'DMG Tables'!$O$2:$O$35)*CTC$1*LOOKUP(CTC$1,'DMG Tables'!$G$2:$G$7,'DMG Tables'!$H$2:$H$7)</f>
        <v>4586400</v>
      </c>
      <c r="CTD7" s="1">
        <f>LOOKUP($A7,'DMG Tables'!$P$2:$P$35,'DMG Tables'!$O$2:$O$35)*CTD$1*LOOKUP(CTD$1,'DMG Tables'!$G$2:$G$7,'DMG Tables'!$H$2:$H$7)</f>
        <v>4588200</v>
      </c>
      <c r="CTE7" s="1">
        <f>LOOKUP($A7,'DMG Tables'!$P$2:$P$35,'DMG Tables'!$O$2:$O$35)*CTE$1*LOOKUP(CTE$1,'DMG Tables'!$G$2:$G$7,'DMG Tables'!$H$2:$H$7)</f>
        <v>4590000</v>
      </c>
      <c r="CTF7" s="1">
        <f>LOOKUP($A7,'DMG Tables'!$P$2:$P$35,'DMG Tables'!$O$2:$O$35)*CTF$1*LOOKUP(CTF$1,'DMG Tables'!$G$2:$G$7,'DMG Tables'!$H$2:$H$7)</f>
        <v>4591800</v>
      </c>
      <c r="CTG7" s="1">
        <f>LOOKUP($A7,'DMG Tables'!$P$2:$P$35,'DMG Tables'!$O$2:$O$35)*CTG$1*LOOKUP(CTG$1,'DMG Tables'!$G$2:$G$7,'DMG Tables'!$H$2:$H$7)</f>
        <v>4593600</v>
      </c>
      <c r="CTH7" s="1">
        <f>LOOKUP($A7,'DMG Tables'!$P$2:$P$35,'DMG Tables'!$O$2:$O$35)*CTH$1*LOOKUP(CTH$1,'DMG Tables'!$G$2:$G$7,'DMG Tables'!$H$2:$H$7)</f>
        <v>4595400</v>
      </c>
      <c r="CTI7" s="1">
        <f>LOOKUP($A7,'DMG Tables'!$P$2:$P$35,'DMG Tables'!$O$2:$O$35)*CTI$1*LOOKUP(CTI$1,'DMG Tables'!$G$2:$G$7,'DMG Tables'!$H$2:$H$7)</f>
        <v>4597200</v>
      </c>
      <c r="CTJ7" s="1">
        <f>LOOKUP($A7,'DMG Tables'!$P$2:$P$35,'DMG Tables'!$O$2:$O$35)*CTJ$1*LOOKUP(CTJ$1,'DMG Tables'!$G$2:$G$7,'DMG Tables'!$H$2:$H$7)</f>
        <v>4599000</v>
      </c>
      <c r="CTK7" s="1">
        <f>LOOKUP($A7,'DMG Tables'!$P$2:$P$35,'DMG Tables'!$O$2:$O$35)*CTK$1*LOOKUP(CTK$1,'DMG Tables'!$G$2:$G$7,'DMG Tables'!$H$2:$H$7)</f>
        <v>4600800</v>
      </c>
      <c r="CTL7" s="1">
        <f>LOOKUP($A7,'DMG Tables'!$P$2:$P$35,'DMG Tables'!$O$2:$O$35)*CTL$1*LOOKUP(CTL$1,'DMG Tables'!$G$2:$G$7,'DMG Tables'!$H$2:$H$7)</f>
        <v>4602600</v>
      </c>
      <c r="CTM7" s="1">
        <f>LOOKUP($A7,'DMG Tables'!$P$2:$P$35,'DMG Tables'!$O$2:$O$35)*CTM$1*LOOKUP(CTM$1,'DMG Tables'!$G$2:$G$7,'DMG Tables'!$H$2:$H$7)</f>
        <v>4604400</v>
      </c>
      <c r="CTN7" s="1">
        <f>LOOKUP($A7,'DMG Tables'!$P$2:$P$35,'DMG Tables'!$O$2:$O$35)*CTN$1*LOOKUP(CTN$1,'DMG Tables'!$G$2:$G$7,'DMG Tables'!$H$2:$H$7)</f>
        <v>4606200</v>
      </c>
      <c r="CTO7" s="1">
        <f>LOOKUP($A7,'DMG Tables'!$P$2:$P$35,'DMG Tables'!$O$2:$O$35)*CTO$1*LOOKUP(CTO$1,'DMG Tables'!$G$2:$G$7,'DMG Tables'!$H$2:$H$7)</f>
        <v>4608000</v>
      </c>
      <c r="CTP7" s="1">
        <f>LOOKUP($A7,'DMG Tables'!$P$2:$P$35,'DMG Tables'!$O$2:$O$35)*CTP$1*LOOKUP(CTP$1,'DMG Tables'!$G$2:$G$7,'DMG Tables'!$H$2:$H$7)</f>
        <v>4609800</v>
      </c>
      <c r="CTQ7" s="1">
        <f>LOOKUP($A7,'DMG Tables'!$P$2:$P$35,'DMG Tables'!$O$2:$O$35)*CTQ$1*LOOKUP(CTQ$1,'DMG Tables'!$G$2:$G$7,'DMG Tables'!$H$2:$H$7)</f>
        <v>4611600</v>
      </c>
      <c r="CTR7" s="1">
        <f>LOOKUP($A7,'DMG Tables'!$P$2:$P$35,'DMG Tables'!$O$2:$O$35)*CTR$1*LOOKUP(CTR$1,'DMG Tables'!$G$2:$G$7,'DMG Tables'!$H$2:$H$7)</f>
        <v>4613400</v>
      </c>
      <c r="CTS7" s="1">
        <f>LOOKUP($A7,'DMG Tables'!$P$2:$P$35,'DMG Tables'!$O$2:$O$35)*CTS$1*LOOKUP(CTS$1,'DMG Tables'!$G$2:$G$7,'DMG Tables'!$H$2:$H$7)</f>
        <v>4615200</v>
      </c>
      <c r="CTT7" s="1">
        <f>LOOKUP($A7,'DMG Tables'!$P$2:$P$35,'DMG Tables'!$O$2:$O$35)*CTT$1*LOOKUP(CTT$1,'DMG Tables'!$G$2:$G$7,'DMG Tables'!$H$2:$H$7)</f>
        <v>4617000</v>
      </c>
      <c r="CTU7" s="1">
        <f>LOOKUP($A7,'DMG Tables'!$P$2:$P$35,'DMG Tables'!$O$2:$O$35)*CTU$1*LOOKUP(CTU$1,'DMG Tables'!$G$2:$G$7,'DMG Tables'!$H$2:$H$7)</f>
        <v>4618800</v>
      </c>
      <c r="CTV7" s="1">
        <f>LOOKUP($A7,'DMG Tables'!$P$2:$P$35,'DMG Tables'!$O$2:$O$35)*CTV$1*LOOKUP(CTV$1,'DMG Tables'!$G$2:$G$7,'DMG Tables'!$H$2:$H$7)</f>
        <v>4620600</v>
      </c>
      <c r="CTW7" s="1">
        <f>LOOKUP($A7,'DMG Tables'!$P$2:$P$35,'DMG Tables'!$O$2:$O$35)*CTW$1*LOOKUP(CTW$1,'DMG Tables'!$G$2:$G$7,'DMG Tables'!$H$2:$H$7)</f>
        <v>4622400</v>
      </c>
      <c r="CTX7" s="1">
        <f>LOOKUP($A7,'DMG Tables'!$P$2:$P$35,'DMG Tables'!$O$2:$O$35)*CTX$1*LOOKUP(CTX$1,'DMG Tables'!$G$2:$G$7,'DMG Tables'!$H$2:$H$7)</f>
        <v>4624200</v>
      </c>
      <c r="CTY7" s="1">
        <f>LOOKUP($A7,'DMG Tables'!$P$2:$P$35,'DMG Tables'!$O$2:$O$35)*CTY$1*LOOKUP(CTY$1,'DMG Tables'!$G$2:$G$7,'DMG Tables'!$H$2:$H$7)</f>
        <v>4626000</v>
      </c>
      <c r="CTZ7" s="1">
        <f>LOOKUP($A7,'DMG Tables'!$P$2:$P$35,'DMG Tables'!$O$2:$O$35)*CTZ$1*LOOKUP(CTZ$1,'DMG Tables'!$G$2:$G$7,'DMG Tables'!$H$2:$H$7)</f>
        <v>4627800</v>
      </c>
      <c r="CUA7" s="1">
        <f>LOOKUP($A7,'DMG Tables'!$P$2:$P$35,'DMG Tables'!$O$2:$O$35)*CUA$1*LOOKUP(CUA$1,'DMG Tables'!$G$2:$G$7,'DMG Tables'!$H$2:$H$7)</f>
        <v>4629600</v>
      </c>
      <c r="CUB7" s="1">
        <f>LOOKUP($A7,'DMG Tables'!$P$2:$P$35,'DMG Tables'!$O$2:$O$35)*CUB$1*LOOKUP(CUB$1,'DMG Tables'!$G$2:$G$7,'DMG Tables'!$H$2:$H$7)</f>
        <v>4631400</v>
      </c>
      <c r="CUC7" s="1">
        <f>LOOKUP($A7,'DMG Tables'!$P$2:$P$35,'DMG Tables'!$O$2:$O$35)*CUC$1*LOOKUP(CUC$1,'DMG Tables'!$G$2:$G$7,'DMG Tables'!$H$2:$H$7)</f>
        <v>4633200</v>
      </c>
      <c r="CUD7" s="1">
        <f>LOOKUP($A7,'DMG Tables'!$P$2:$P$35,'DMG Tables'!$O$2:$O$35)*CUD$1*LOOKUP(CUD$1,'DMG Tables'!$G$2:$G$7,'DMG Tables'!$H$2:$H$7)</f>
        <v>4635000</v>
      </c>
      <c r="CUE7" s="1">
        <f>LOOKUP($A7,'DMG Tables'!$P$2:$P$35,'DMG Tables'!$O$2:$O$35)*CUE$1*LOOKUP(CUE$1,'DMG Tables'!$G$2:$G$7,'DMG Tables'!$H$2:$H$7)</f>
        <v>4636800</v>
      </c>
      <c r="CUF7" s="1">
        <f>LOOKUP($A7,'DMG Tables'!$P$2:$P$35,'DMG Tables'!$O$2:$O$35)*CUF$1*LOOKUP(CUF$1,'DMG Tables'!$G$2:$G$7,'DMG Tables'!$H$2:$H$7)</f>
        <v>4638600</v>
      </c>
      <c r="CUG7" s="1">
        <f>LOOKUP($A7,'DMG Tables'!$P$2:$P$35,'DMG Tables'!$O$2:$O$35)*CUG$1*LOOKUP(CUG$1,'DMG Tables'!$G$2:$G$7,'DMG Tables'!$H$2:$H$7)</f>
        <v>4640400</v>
      </c>
      <c r="CUH7" s="1">
        <f>LOOKUP($A7,'DMG Tables'!$P$2:$P$35,'DMG Tables'!$O$2:$O$35)*CUH$1*LOOKUP(CUH$1,'DMG Tables'!$G$2:$G$7,'DMG Tables'!$H$2:$H$7)</f>
        <v>4642200</v>
      </c>
      <c r="CUI7" s="1">
        <f>LOOKUP($A7,'DMG Tables'!$P$2:$P$35,'DMG Tables'!$O$2:$O$35)*CUI$1*LOOKUP(CUI$1,'DMG Tables'!$G$2:$G$7,'DMG Tables'!$H$2:$H$7)</f>
        <v>4644000</v>
      </c>
      <c r="CUJ7" s="1">
        <f>LOOKUP($A7,'DMG Tables'!$P$2:$P$35,'DMG Tables'!$O$2:$O$35)*CUJ$1*LOOKUP(CUJ$1,'DMG Tables'!$G$2:$G$7,'DMG Tables'!$H$2:$H$7)</f>
        <v>4645800</v>
      </c>
      <c r="CUK7" s="1">
        <f>LOOKUP($A7,'DMG Tables'!$P$2:$P$35,'DMG Tables'!$O$2:$O$35)*CUK$1*LOOKUP(CUK$1,'DMG Tables'!$G$2:$G$7,'DMG Tables'!$H$2:$H$7)</f>
        <v>4647600</v>
      </c>
      <c r="CUL7" s="1">
        <f>LOOKUP($A7,'DMG Tables'!$P$2:$P$35,'DMG Tables'!$O$2:$O$35)*CUL$1*LOOKUP(CUL$1,'DMG Tables'!$G$2:$G$7,'DMG Tables'!$H$2:$H$7)</f>
        <v>4649400</v>
      </c>
      <c r="CUM7" s="1">
        <f>LOOKUP($A7,'DMG Tables'!$P$2:$P$35,'DMG Tables'!$O$2:$O$35)*CUM$1*LOOKUP(CUM$1,'DMG Tables'!$G$2:$G$7,'DMG Tables'!$H$2:$H$7)</f>
        <v>4651200</v>
      </c>
      <c r="CUN7" s="1">
        <f>LOOKUP($A7,'DMG Tables'!$P$2:$P$35,'DMG Tables'!$O$2:$O$35)*CUN$1*LOOKUP(CUN$1,'DMG Tables'!$G$2:$G$7,'DMG Tables'!$H$2:$H$7)</f>
        <v>4653000</v>
      </c>
      <c r="CUO7" s="1">
        <f>LOOKUP($A7,'DMG Tables'!$P$2:$P$35,'DMG Tables'!$O$2:$O$35)*CUO$1*LOOKUP(CUO$1,'DMG Tables'!$G$2:$G$7,'DMG Tables'!$H$2:$H$7)</f>
        <v>4654800</v>
      </c>
      <c r="CUP7" s="1">
        <f>LOOKUP($A7,'DMG Tables'!$P$2:$P$35,'DMG Tables'!$O$2:$O$35)*CUP$1*LOOKUP(CUP$1,'DMG Tables'!$G$2:$G$7,'DMG Tables'!$H$2:$H$7)</f>
        <v>4656600</v>
      </c>
      <c r="CUQ7" s="1">
        <f>LOOKUP($A7,'DMG Tables'!$P$2:$P$35,'DMG Tables'!$O$2:$O$35)*CUQ$1*LOOKUP(CUQ$1,'DMG Tables'!$G$2:$G$7,'DMG Tables'!$H$2:$H$7)</f>
        <v>4658400</v>
      </c>
      <c r="CUR7" s="1">
        <f>LOOKUP($A7,'DMG Tables'!$P$2:$P$35,'DMG Tables'!$O$2:$O$35)*CUR$1*LOOKUP(CUR$1,'DMG Tables'!$G$2:$G$7,'DMG Tables'!$H$2:$H$7)</f>
        <v>4660200</v>
      </c>
      <c r="CUS7" s="1">
        <f>LOOKUP($A7,'DMG Tables'!$P$2:$P$35,'DMG Tables'!$O$2:$O$35)*CUS$1*LOOKUP(CUS$1,'DMG Tables'!$G$2:$G$7,'DMG Tables'!$H$2:$H$7)</f>
        <v>4662000</v>
      </c>
      <c r="CUT7" s="1">
        <f>LOOKUP($A7,'DMG Tables'!$P$2:$P$35,'DMG Tables'!$O$2:$O$35)*CUT$1*LOOKUP(CUT$1,'DMG Tables'!$G$2:$G$7,'DMG Tables'!$H$2:$H$7)</f>
        <v>4663800</v>
      </c>
      <c r="CUU7" s="1">
        <f>LOOKUP($A7,'DMG Tables'!$P$2:$P$35,'DMG Tables'!$O$2:$O$35)*CUU$1*LOOKUP(CUU$1,'DMG Tables'!$G$2:$G$7,'DMG Tables'!$H$2:$H$7)</f>
        <v>4665600</v>
      </c>
      <c r="CUV7" s="1">
        <f>LOOKUP($A7,'DMG Tables'!$P$2:$P$35,'DMG Tables'!$O$2:$O$35)*CUV$1*LOOKUP(CUV$1,'DMG Tables'!$G$2:$G$7,'DMG Tables'!$H$2:$H$7)</f>
        <v>4667400</v>
      </c>
      <c r="CUW7" s="1">
        <f>LOOKUP($A7,'DMG Tables'!$P$2:$P$35,'DMG Tables'!$O$2:$O$35)*CUW$1*LOOKUP(CUW$1,'DMG Tables'!$G$2:$G$7,'DMG Tables'!$H$2:$H$7)</f>
        <v>4669200</v>
      </c>
      <c r="CUX7" s="1">
        <f>LOOKUP($A7,'DMG Tables'!$P$2:$P$35,'DMG Tables'!$O$2:$O$35)*CUX$1*LOOKUP(CUX$1,'DMG Tables'!$G$2:$G$7,'DMG Tables'!$H$2:$H$7)</f>
        <v>4671000</v>
      </c>
      <c r="CUY7" s="1">
        <f>LOOKUP($A7,'DMG Tables'!$P$2:$P$35,'DMG Tables'!$O$2:$O$35)*CUY$1*LOOKUP(CUY$1,'DMG Tables'!$G$2:$G$7,'DMG Tables'!$H$2:$H$7)</f>
        <v>4672800</v>
      </c>
      <c r="CUZ7" s="1">
        <f>LOOKUP($A7,'DMG Tables'!$P$2:$P$35,'DMG Tables'!$O$2:$O$35)*CUZ$1*LOOKUP(CUZ$1,'DMG Tables'!$G$2:$G$7,'DMG Tables'!$H$2:$H$7)</f>
        <v>4674600</v>
      </c>
      <c r="CVA7" s="1">
        <f>LOOKUP($A7,'DMG Tables'!$P$2:$P$35,'DMG Tables'!$O$2:$O$35)*CVA$1*LOOKUP(CVA$1,'DMG Tables'!$G$2:$G$7,'DMG Tables'!$H$2:$H$7)</f>
        <v>4676400</v>
      </c>
      <c r="CVB7" s="1">
        <f>LOOKUP($A7,'DMG Tables'!$P$2:$P$35,'DMG Tables'!$O$2:$O$35)*CVB$1*LOOKUP(CVB$1,'DMG Tables'!$G$2:$G$7,'DMG Tables'!$H$2:$H$7)</f>
        <v>4678200</v>
      </c>
      <c r="CVC7" s="1">
        <f>LOOKUP($A7,'DMG Tables'!$P$2:$P$35,'DMG Tables'!$O$2:$O$35)*CVC$1*LOOKUP(CVC$1,'DMG Tables'!$G$2:$G$7,'DMG Tables'!$H$2:$H$7)</f>
        <v>4680000</v>
      </c>
    </row>
    <row r="8" spans="1:2603" x14ac:dyDescent="0.3">
      <c r="A8" s="1">
        <v>3</v>
      </c>
      <c r="B8" s="1"/>
      <c r="C8" s="1"/>
      <c r="D8" s="1">
        <f>LOOKUP($A8,'DMG Tables'!$P$2:$P$35,'DMG Tables'!$O$2:$O$35)*D$1*LOOKUP(D$1,'DMG Tables'!$G$2:$G$7,'DMG Tables'!$H$2:$H$7)</f>
        <v>700</v>
      </c>
      <c r="E8" s="1">
        <f>LOOKUP($A8,'DMG Tables'!$P$2:$P$35,'DMG Tables'!$O$2:$O$35)*E$1*LOOKUP(E$1,'DMG Tables'!$G$2:$G$7,'DMG Tables'!$H$2:$H$7)</f>
        <v>2100</v>
      </c>
      <c r="F8" s="1">
        <f>LOOKUP($A8,'DMG Tables'!$P$2:$P$35,'DMG Tables'!$O$2:$O$35)*F$1*LOOKUP(F$1,'DMG Tables'!$G$2:$G$7,'DMG Tables'!$H$2:$H$7)</f>
        <v>4200</v>
      </c>
      <c r="G8" s="1">
        <f>LOOKUP($A8,'DMG Tables'!$P$2:$P$35,'DMG Tables'!$O$2:$O$35)*G$1*LOOKUP(G$1,'DMG Tables'!$G$2:$G$7,'DMG Tables'!$H$2:$H$7)</f>
        <v>5600</v>
      </c>
      <c r="H8" s="1">
        <f>LOOKUP($A8,'DMG Tables'!$P$2:$P$35,'DMG Tables'!$O$2:$O$35)*H$1*LOOKUP(H$1,'DMG Tables'!$G$2:$G$7,'DMG Tables'!$H$2:$H$7)</f>
        <v>7000</v>
      </c>
      <c r="I8" s="1">
        <f>LOOKUP($A8,'DMG Tables'!$P$2:$P$35,'DMG Tables'!$O$2:$O$35)*I$1*LOOKUP(I$1,'DMG Tables'!$G$2:$G$7,'DMG Tables'!$H$2:$H$7)</f>
        <v>8400</v>
      </c>
      <c r="J8" s="1">
        <f>LOOKUP($A8,'DMG Tables'!$P$2:$P$35,'DMG Tables'!$O$2:$O$35)*J$1*LOOKUP(J$1,'DMG Tables'!$G$2:$G$7,'DMG Tables'!$H$2:$H$7)</f>
        <v>12250</v>
      </c>
      <c r="K8" s="1">
        <f>LOOKUP($A8,'DMG Tables'!$P$2:$P$35,'DMG Tables'!$O$2:$O$35)*K$1*LOOKUP(K$1,'DMG Tables'!$G$2:$G$7,'DMG Tables'!$H$2:$H$7)</f>
        <v>14000</v>
      </c>
      <c r="L8" s="1">
        <f>LOOKUP($A8,'DMG Tables'!$P$2:$P$35,'DMG Tables'!$O$2:$O$35)*L$1*LOOKUP(L$1,'DMG Tables'!$G$2:$G$7,'DMG Tables'!$H$2:$H$7)</f>
        <v>15750</v>
      </c>
      <c r="M8" s="1">
        <f>LOOKUP($A8,'DMG Tables'!$P$2:$P$35,'DMG Tables'!$O$2:$O$35)*M$1*LOOKUP(M$1,'DMG Tables'!$G$2:$G$7,'DMG Tables'!$H$2:$H$7)</f>
        <v>17500</v>
      </c>
      <c r="N8" s="1">
        <f>LOOKUP($A8,'DMG Tables'!$P$2:$P$35,'DMG Tables'!$O$2:$O$35)*N$1*LOOKUP(N$1,'DMG Tables'!$G$2:$G$7,'DMG Tables'!$H$2:$H$7)</f>
        <v>23100</v>
      </c>
      <c r="O8" s="1">
        <f>LOOKUP($A8,'DMG Tables'!$P$2:$P$35,'DMG Tables'!$O$2:$O$35)*O$1*LOOKUP(O$1,'DMG Tables'!$G$2:$G$7,'DMG Tables'!$H$2:$H$7)</f>
        <v>25200</v>
      </c>
      <c r="P8" s="1">
        <f>LOOKUP($A8,'DMG Tables'!$P$2:$P$35,'DMG Tables'!$O$2:$O$35)*P$1*LOOKUP(P$1,'DMG Tables'!$G$2:$G$7,'DMG Tables'!$H$2:$H$7)</f>
        <v>27300</v>
      </c>
      <c r="Q8" s="1">
        <f>LOOKUP($A8,'DMG Tables'!$P$2:$P$35,'DMG Tables'!$O$2:$O$35)*Q$1*LOOKUP(Q$1,'DMG Tables'!$G$2:$G$7,'DMG Tables'!$H$2:$H$7)</f>
        <v>29400</v>
      </c>
      <c r="R8" s="1">
        <f>LOOKUP($A8,'DMG Tables'!$P$2:$P$35,'DMG Tables'!$O$2:$O$35)*R$1*LOOKUP(R$1,'DMG Tables'!$G$2:$G$7,'DMG Tables'!$H$2:$H$7)</f>
        <v>42000</v>
      </c>
      <c r="S8" s="1">
        <f>LOOKUP($A8,'DMG Tables'!$P$2:$P$35,'DMG Tables'!$O$2:$O$35)*S$1*LOOKUP(S$1,'DMG Tables'!$G$2:$G$7,'DMG Tables'!$H$2:$H$7)</f>
        <v>44800</v>
      </c>
      <c r="T8" s="1">
        <f>LOOKUP($A8,'DMG Tables'!$P$2:$P$35,'DMG Tables'!$O$2:$O$35)*T$1*LOOKUP(T$1,'DMG Tables'!$G$2:$G$7,'DMG Tables'!$H$2:$H$7)</f>
        <v>47600</v>
      </c>
      <c r="U8" s="1">
        <f>LOOKUP($A8,'DMG Tables'!$P$2:$P$35,'DMG Tables'!$O$2:$O$35)*U$1*LOOKUP(U$1,'DMG Tables'!$G$2:$G$7,'DMG Tables'!$H$2:$H$7)</f>
        <v>50400</v>
      </c>
      <c r="V8" s="1">
        <f>LOOKUP($A8,'DMG Tables'!$P$2:$P$35,'DMG Tables'!$O$2:$O$35)*V$1*LOOKUP(V$1,'DMG Tables'!$G$2:$G$7,'DMG Tables'!$H$2:$H$7)</f>
        <v>53200</v>
      </c>
      <c r="W8" s="1">
        <f>LOOKUP($A8,'DMG Tables'!$P$2:$P$35,'DMG Tables'!$O$2:$O$35)*W$1*LOOKUP(W$1,'DMG Tables'!$G$2:$G$7,'DMG Tables'!$H$2:$H$7)</f>
        <v>56000</v>
      </c>
      <c r="X8" s="1">
        <f>LOOKUP($A8,'DMG Tables'!$P$2:$P$35,'DMG Tables'!$O$2:$O$35)*X$1*LOOKUP(X$1,'DMG Tables'!$G$2:$G$7,'DMG Tables'!$H$2:$H$7)</f>
        <v>58800</v>
      </c>
      <c r="Y8" s="1">
        <f>LOOKUP($A8,'DMG Tables'!$P$2:$P$35,'DMG Tables'!$O$2:$O$35)*Y$1*LOOKUP(Y$1,'DMG Tables'!$G$2:$G$7,'DMG Tables'!$H$2:$H$7)</f>
        <v>61600</v>
      </c>
      <c r="Z8" s="1">
        <f>LOOKUP($A8,'DMG Tables'!$P$2:$P$35,'DMG Tables'!$O$2:$O$35)*Z$1*LOOKUP(Z$1,'DMG Tables'!$G$2:$G$7,'DMG Tables'!$H$2:$H$7)</f>
        <v>64400</v>
      </c>
      <c r="AA8" s="1">
        <f>LOOKUP($A8,'DMG Tables'!$P$2:$P$35,'DMG Tables'!$O$2:$O$35)*AA$1*LOOKUP(AA$1,'DMG Tables'!$G$2:$G$7,'DMG Tables'!$H$2:$H$7)</f>
        <v>67200</v>
      </c>
      <c r="AB8" s="1">
        <f>LOOKUP($A8,'DMG Tables'!$P$2:$P$35,'DMG Tables'!$O$2:$O$35)*AB$1*LOOKUP(AB$1,'DMG Tables'!$G$2:$G$7,'DMG Tables'!$H$2:$H$7)</f>
        <v>70000</v>
      </c>
      <c r="AC8" s="1">
        <f>LOOKUP($A8,'DMG Tables'!$P$2:$P$35,'DMG Tables'!$O$2:$O$35)*AC$1*LOOKUP(AC$1,'DMG Tables'!$G$2:$G$7,'DMG Tables'!$H$2:$H$7)</f>
        <v>72800</v>
      </c>
      <c r="AD8" s="1">
        <f>LOOKUP($A8,'DMG Tables'!$P$2:$P$35,'DMG Tables'!$O$2:$O$35)*AD$1*LOOKUP(AD$1,'DMG Tables'!$G$2:$G$7,'DMG Tables'!$H$2:$H$7)</f>
        <v>75600</v>
      </c>
      <c r="AE8" s="1">
        <f>LOOKUP($A8,'DMG Tables'!$P$2:$P$35,'DMG Tables'!$O$2:$O$35)*AE$1*LOOKUP(AE$1,'DMG Tables'!$G$2:$G$7,'DMG Tables'!$H$2:$H$7)</f>
        <v>78400</v>
      </c>
      <c r="AF8" s="1">
        <f>LOOKUP($A8,'DMG Tables'!$P$2:$P$35,'DMG Tables'!$O$2:$O$35)*AF$1*LOOKUP(AF$1,'DMG Tables'!$G$2:$G$7,'DMG Tables'!$H$2:$H$7)</f>
        <v>81200</v>
      </c>
      <c r="AG8" s="1">
        <f>LOOKUP($A8,'DMG Tables'!$P$2:$P$35,'DMG Tables'!$O$2:$O$35)*AG$1*LOOKUP(AG$1,'DMG Tables'!$G$2:$G$7,'DMG Tables'!$H$2:$H$7)</f>
        <v>84000</v>
      </c>
      <c r="AH8" s="1">
        <f>LOOKUP($A8,'DMG Tables'!$P$2:$P$35,'DMG Tables'!$O$2:$O$35)*AH$1*LOOKUP(AH$1,'DMG Tables'!$G$2:$G$7,'DMG Tables'!$H$2:$H$7)</f>
        <v>86800</v>
      </c>
      <c r="AI8" s="1">
        <f>LOOKUP($A8,'DMG Tables'!$P$2:$P$35,'DMG Tables'!$O$2:$O$35)*AI$1*LOOKUP(AI$1,'DMG Tables'!$G$2:$G$7,'DMG Tables'!$H$2:$H$7)</f>
        <v>89600</v>
      </c>
      <c r="AJ8" s="1">
        <f>LOOKUP($A8,'DMG Tables'!$P$2:$P$35,'DMG Tables'!$O$2:$O$35)*AJ$1*LOOKUP(AJ$1,'DMG Tables'!$G$2:$G$7,'DMG Tables'!$H$2:$H$7)</f>
        <v>92400</v>
      </c>
      <c r="AK8" s="1">
        <f>LOOKUP($A8,'DMG Tables'!$P$2:$P$35,'DMG Tables'!$O$2:$O$35)*AK$1*LOOKUP(AK$1,'DMG Tables'!$G$2:$G$7,'DMG Tables'!$H$2:$H$7)</f>
        <v>95200</v>
      </c>
      <c r="AL8" s="1">
        <f>LOOKUP($A8,'DMG Tables'!$P$2:$P$35,'DMG Tables'!$O$2:$O$35)*AL$1*LOOKUP(AL$1,'DMG Tables'!$G$2:$G$7,'DMG Tables'!$H$2:$H$7)</f>
        <v>98000</v>
      </c>
      <c r="AM8" s="1">
        <f>LOOKUP($A8,'DMG Tables'!$P$2:$P$35,'DMG Tables'!$O$2:$O$35)*AM$1*LOOKUP(AM$1,'DMG Tables'!$G$2:$G$7,'DMG Tables'!$H$2:$H$7)</f>
        <v>100800</v>
      </c>
      <c r="AN8" s="1">
        <f>LOOKUP($A8,'DMG Tables'!$P$2:$P$35,'DMG Tables'!$O$2:$O$35)*AN$1*LOOKUP(AN$1,'DMG Tables'!$G$2:$G$7,'DMG Tables'!$H$2:$H$7)</f>
        <v>103600</v>
      </c>
      <c r="AO8" s="1">
        <f>LOOKUP($A8,'DMG Tables'!$P$2:$P$35,'DMG Tables'!$O$2:$O$35)*AO$1*LOOKUP(AO$1,'DMG Tables'!$G$2:$G$7,'DMG Tables'!$H$2:$H$7)</f>
        <v>106400</v>
      </c>
      <c r="AP8" s="1">
        <f>LOOKUP($A8,'DMG Tables'!$P$2:$P$35,'DMG Tables'!$O$2:$O$35)*AP$1*LOOKUP(AP$1,'DMG Tables'!$G$2:$G$7,'DMG Tables'!$H$2:$H$7)</f>
        <v>109200</v>
      </c>
      <c r="AQ8" s="1">
        <f>LOOKUP($A8,'DMG Tables'!$P$2:$P$35,'DMG Tables'!$O$2:$O$35)*AQ$1*LOOKUP(AQ$1,'DMG Tables'!$G$2:$G$7,'DMG Tables'!$H$2:$H$7)</f>
        <v>112000</v>
      </c>
      <c r="AR8" s="1">
        <f>LOOKUP($A8,'DMG Tables'!$P$2:$P$35,'DMG Tables'!$O$2:$O$35)*AR$1*LOOKUP(AR$1,'DMG Tables'!$G$2:$G$7,'DMG Tables'!$H$2:$H$7)</f>
        <v>114800</v>
      </c>
      <c r="AS8" s="1">
        <f>LOOKUP($A8,'DMG Tables'!$P$2:$P$35,'DMG Tables'!$O$2:$O$35)*AS$1*LOOKUP(AS$1,'DMG Tables'!$G$2:$G$7,'DMG Tables'!$H$2:$H$7)</f>
        <v>117600</v>
      </c>
      <c r="AT8" s="1">
        <f>LOOKUP($A8,'DMG Tables'!$P$2:$P$35,'DMG Tables'!$O$2:$O$35)*AT$1*LOOKUP(AT$1,'DMG Tables'!$G$2:$G$7,'DMG Tables'!$H$2:$H$7)</f>
        <v>120400</v>
      </c>
      <c r="AU8" s="1">
        <f>LOOKUP($A8,'DMG Tables'!$P$2:$P$35,'DMG Tables'!$O$2:$O$35)*AU$1*LOOKUP(AU$1,'DMG Tables'!$G$2:$G$7,'DMG Tables'!$H$2:$H$7)</f>
        <v>123200</v>
      </c>
      <c r="AV8" s="1">
        <f>LOOKUP($A8,'DMG Tables'!$P$2:$P$35,'DMG Tables'!$O$2:$O$35)*AV$1*LOOKUP(AV$1,'DMG Tables'!$G$2:$G$7,'DMG Tables'!$H$2:$H$7)</f>
        <v>126000</v>
      </c>
      <c r="AW8" s="1">
        <f>LOOKUP($A8,'DMG Tables'!$P$2:$P$35,'DMG Tables'!$O$2:$O$35)*AW$1*LOOKUP(AW$1,'DMG Tables'!$G$2:$G$7,'DMG Tables'!$H$2:$H$7)</f>
        <v>128800</v>
      </c>
      <c r="AX8" s="1">
        <f>LOOKUP($A8,'DMG Tables'!$P$2:$P$35,'DMG Tables'!$O$2:$O$35)*AX$1*LOOKUP(AX$1,'DMG Tables'!$G$2:$G$7,'DMG Tables'!$H$2:$H$7)</f>
        <v>131600</v>
      </c>
      <c r="AY8" s="1">
        <f>LOOKUP($A8,'DMG Tables'!$P$2:$P$35,'DMG Tables'!$O$2:$O$35)*AY$1*LOOKUP(AY$1,'DMG Tables'!$G$2:$G$7,'DMG Tables'!$H$2:$H$7)</f>
        <v>134400</v>
      </c>
      <c r="AZ8" s="1">
        <f>LOOKUP($A8,'DMG Tables'!$P$2:$P$35,'DMG Tables'!$O$2:$O$35)*AZ$1*LOOKUP(AZ$1,'DMG Tables'!$G$2:$G$7,'DMG Tables'!$H$2:$H$7)</f>
        <v>137200</v>
      </c>
      <c r="BA8" s="1">
        <f>LOOKUP($A8,'DMG Tables'!$P$2:$P$35,'DMG Tables'!$O$2:$O$35)*BA$1*LOOKUP(BA$1,'DMG Tables'!$G$2:$G$7,'DMG Tables'!$H$2:$H$7)</f>
        <v>140000</v>
      </c>
      <c r="BB8" s="1">
        <f>LOOKUP($A8,'DMG Tables'!$P$2:$P$35,'DMG Tables'!$O$2:$O$35)*BB$1*LOOKUP(BB$1,'DMG Tables'!$G$2:$G$7,'DMG Tables'!$H$2:$H$7)</f>
        <v>142800</v>
      </c>
      <c r="BC8" s="1">
        <f>LOOKUP($A8,'DMG Tables'!$P$2:$P$35,'DMG Tables'!$O$2:$O$35)*BC$1*LOOKUP(BC$1,'DMG Tables'!$G$2:$G$7,'DMG Tables'!$H$2:$H$7)</f>
        <v>145600</v>
      </c>
      <c r="BD8" s="1">
        <f>LOOKUP($A8,'DMG Tables'!$P$2:$P$35,'DMG Tables'!$O$2:$O$35)*BD$1*LOOKUP(BD$1,'DMG Tables'!$G$2:$G$7,'DMG Tables'!$H$2:$H$7)</f>
        <v>148400</v>
      </c>
      <c r="BE8" s="1">
        <f>LOOKUP($A8,'DMG Tables'!$P$2:$P$35,'DMG Tables'!$O$2:$O$35)*BE$1*LOOKUP(BE$1,'DMG Tables'!$G$2:$G$7,'DMG Tables'!$H$2:$H$7)</f>
        <v>151200</v>
      </c>
      <c r="BF8" s="1">
        <f>LOOKUP($A8,'DMG Tables'!$P$2:$P$35,'DMG Tables'!$O$2:$O$35)*BF$1*LOOKUP(BF$1,'DMG Tables'!$G$2:$G$7,'DMG Tables'!$H$2:$H$7)</f>
        <v>154000</v>
      </c>
      <c r="BG8" s="1">
        <f>LOOKUP($A8,'DMG Tables'!$P$2:$P$35,'DMG Tables'!$O$2:$O$35)*BG$1*LOOKUP(BG$1,'DMG Tables'!$G$2:$G$7,'DMG Tables'!$H$2:$H$7)</f>
        <v>156800</v>
      </c>
      <c r="BH8" s="1">
        <f>LOOKUP($A8,'DMG Tables'!$P$2:$P$35,'DMG Tables'!$O$2:$O$35)*BH$1*LOOKUP(BH$1,'DMG Tables'!$G$2:$G$7,'DMG Tables'!$H$2:$H$7)</f>
        <v>159600</v>
      </c>
      <c r="BI8" s="1">
        <f>LOOKUP($A8,'DMG Tables'!$P$2:$P$35,'DMG Tables'!$O$2:$O$35)*BI$1*LOOKUP(BI$1,'DMG Tables'!$G$2:$G$7,'DMG Tables'!$H$2:$H$7)</f>
        <v>162400</v>
      </c>
      <c r="BJ8" s="1">
        <f>LOOKUP($A8,'DMG Tables'!$P$2:$P$35,'DMG Tables'!$O$2:$O$35)*BJ$1*LOOKUP(BJ$1,'DMG Tables'!$G$2:$G$7,'DMG Tables'!$H$2:$H$7)</f>
        <v>165200</v>
      </c>
      <c r="BK8" s="1">
        <f>LOOKUP($A8,'DMG Tables'!$P$2:$P$35,'DMG Tables'!$O$2:$O$35)*BK$1*LOOKUP(BK$1,'DMG Tables'!$G$2:$G$7,'DMG Tables'!$H$2:$H$7)</f>
        <v>168000</v>
      </c>
      <c r="BL8" s="1">
        <f>LOOKUP($A8,'DMG Tables'!$P$2:$P$35,'DMG Tables'!$O$2:$O$35)*BL$1*LOOKUP(BL$1,'DMG Tables'!$G$2:$G$7,'DMG Tables'!$H$2:$H$7)</f>
        <v>170800</v>
      </c>
      <c r="BM8" s="1">
        <f>LOOKUP($A8,'DMG Tables'!$P$2:$P$35,'DMG Tables'!$O$2:$O$35)*BM$1*LOOKUP(BM$1,'DMG Tables'!$G$2:$G$7,'DMG Tables'!$H$2:$H$7)</f>
        <v>173600</v>
      </c>
      <c r="BN8" s="1">
        <f>LOOKUP($A8,'DMG Tables'!$P$2:$P$35,'DMG Tables'!$O$2:$O$35)*BN$1*LOOKUP(BN$1,'DMG Tables'!$G$2:$G$7,'DMG Tables'!$H$2:$H$7)</f>
        <v>176400</v>
      </c>
      <c r="BO8" s="1">
        <f>LOOKUP($A8,'DMG Tables'!$P$2:$P$35,'DMG Tables'!$O$2:$O$35)*BO$1*LOOKUP(BO$1,'DMG Tables'!$G$2:$G$7,'DMG Tables'!$H$2:$H$7)</f>
        <v>179200</v>
      </c>
      <c r="BP8" s="1">
        <f>LOOKUP($A8,'DMG Tables'!$P$2:$P$35,'DMG Tables'!$O$2:$O$35)*BP$1*LOOKUP(BP$1,'DMG Tables'!$G$2:$G$7,'DMG Tables'!$H$2:$H$7)</f>
        <v>182000</v>
      </c>
      <c r="BQ8" s="1">
        <f>LOOKUP($A8,'DMG Tables'!$P$2:$P$35,'DMG Tables'!$O$2:$O$35)*BQ$1*LOOKUP(BQ$1,'DMG Tables'!$G$2:$G$7,'DMG Tables'!$H$2:$H$7)</f>
        <v>184800</v>
      </c>
      <c r="BR8" s="1">
        <f>LOOKUP($A8,'DMG Tables'!$P$2:$P$35,'DMG Tables'!$O$2:$O$35)*BR$1*LOOKUP(BR$1,'DMG Tables'!$G$2:$G$7,'DMG Tables'!$H$2:$H$7)</f>
        <v>187600</v>
      </c>
      <c r="BS8" s="1">
        <f>LOOKUP($A8,'DMG Tables'!$P$2:$P$35,'DMG Tables'!$O$2:$O$35)*BS$1*LOOKUP(BS$1,'DMG Tables'!$G$2:$G$7,'DMG Tables'!$H$2:$H$7)</f>
        <v>190400</v>
      </c>
      <c r="BT8" s="1">
        <f>LOOKUP($A8,'DMG Tables'!$P$2:$P$35,'DMG Tables'!$O$2:$O$35)*BT$1*LOOKUP(BT$1,'DMG Tables'!$G$2:$G$7,'DMG Tables'!$H$2:$H$7)</f>
        <v>193200</v>
      </c>
      <c r="BU8" s="1">
        <f>LOOKUP($A8,'DMG Tables'!$P$2:$P$35,'DMG Tables'!$O$2:$O$35)*BU$1*LOOKUP(BU$1,'DMG Tables'!$G$2:$G$7,'DMG Tables'!$H$2:$H$7)</f>
        <v>196000</v>
      </c>
      <c r="BV8" s="1">
        <f>LOOKUP($A8,'DMG Tables'!$P$2:$P$35,'DMG Tables'!$O$2:$O$35)*BV$1*LOOKUP(BV$1,'DMG Tables'!$G$2:$G$7,'DMG Tables'!$H$2:$H$7)</f>
        <v>198800</v>
      </c>
      <c r="BW8" s="1">
        <f>LOOKUP($A8,'DMG Tables'!$P$2:$P$35,'DMG Tables'!$O$2:$O$35)*BW$1*LOOKUP(BW$1,'DMG Tables'!$G$2:$G$7,'DMG Tables'!$H$2:$H$7)</f>
        <v>201600</v>
      </c>
      <c r="BX8" s="1">
        <f>LOOKUP($A8,'DMG Tables'!$P$2:$P$35,'DMG Tables'!$O$2:$O$35)*BX$1*LOOKUP(BX$1,'DMG Tables'!$G$2:$G$7,'DMG Tables'!$H$2:$H$7)</f>
        <v>204400</v>
      </c>
      <c r="BY8" s="1">
        <f>LOOKUP($A8,'DMG Tables'!$P$2:$P$35,'DMG Tables'!$O$2:$O$35)*BY$1*LOOKUP(BY$1,'DMG Tables'!$G$2:$G$7,'DMG Tables'!$H$2:$H$7)</f>
        <v>207200</v>
      </c>
      <c r="BZ8" s="1">
        <f>LOOKUP($A8,'DMG Tables'!$P$2:$P$35,'DMG Tables'!$O$2:$O$35)*BZ$1*LOOKUP(BZ$1,'DMG Tables'!$G$2:$G$7,'DMG Tables'!$H$2:$H$7)</f>
        <v>210000</v>
      </c>
      <c r="CA8" s="1">
        <f>LOOKUP($A8,'DMG Tables'!$P$2:$P$35,'DMG Tables'!$O$2:$O$35)*CA$1*LOOKUP(CA$1,'DMG Tables'!$G$2:$G$7,'DMG Tables'!$H$2:$H$7)</f>
        <v>212800</v>
      </c>
      <c r="CB8" s="1">
        <f>LOOKUP($A8,'DMG Tables'!$P$2:$P$35,'DMG Tables'!$O$2:$O$35)*CB$1*LOOKUP(CB$1,'DMG Tables'!$G$2:$G$7,'DMG Tables'!$H$2:$H$7)</f>
        <v>215600</v>
      </c>
      <c r="CC8" s="1">
        <f>LOOKUP($A8,'DMG Tables'!$P$2:$P$35,'DMG Tables'!$O$2:$O$35)*CC$1*LOOKUP(CC$1,'DMG Tables'!$G$2:$G$7,'DMG Tables'!$H$2:$H$7)</f>
        <v>218400</v>
      </c>
      <c r="CD8" s="1">
        <f>LOOKUP($A8,'DMG Tables'!$P$2:$P$35,'DMG Tables'!$O$2:$O$35)*CD$1*LOOKUP(CD$1,'DMG Tables'!$G$2:$G$7,'DMG Tables'!$H$2:$H$7)</f>
        <v>221200</v>
      </c>
      <c r="CE8" s="1">
        <f>LOOKUP($A8,'DMG Tables'!$P$2:$P$35,'DMG Tables'!$O$2:$O$35)*CE$1*LOOKUP(CE$1,'DMG Tables'!$G$2:$G$7,'DMG Tables'!$H$2:$H$7)</f>
        <v>224000</v>
      </c>
      <c r="CF8" s="1">
        <f>LOOKUP($A8,'DMG Tables'!$P$2:$P$35,'DMG Tables'!$O$2:$O$35)*CF$1*LOOKUP(CF$1,'DMG Tables'!$G$2:$G$7,'DMG Tables'!$H$2:$H$7)</f>
        <v>226800</v>
      </c>
      <c r="CG8" s="1">
        <f>LOOKUP($A8,'DMG Tables'!$P$2:$P$35,'DMG Tables'!$O$2:$O$35)*CG$1*LOOKUP(CG$1,'DMG Tables'!$G$2:$G$7,'DMG Tables'!$H$2:$H$7)</f>
        <v>229600</v>
      </c>
      <c r="CH8" s="1">
        <f>LOOKUP($A8,'DMG Tables'!$P$2:$P$35,'DMG Tables'!$O$2:$O$35)*CH$1*LOOKUP(CH$1,'DMG Tables'!$G$2:$G$7,'DMG Tables'!$H$2:$H$7)</f>
        <v>232400</v>
      </c>
      <c r="CI8" s="1">
        <f>LOOKUP($A8,'DMG Tables'!$P$2:$P$35,'DMG Tables'!$O$2:$O$35)*CI$1*LOOKUP(CI$1,'DMG Tables'!$G$2:$G$7,'DMG Tables'!$H$2:$H$7)</f>
        <v>235200</v>
      </c>
      <c r="CJ8" s="1">
        <f>LOOKUP($A8,'DMG Tables'!$P$2:$P$35,'DMG Tables'!$O$2:$O$35)*CJ$1*LOOKUP(CJ$1,'DMG Tables'!$G$2:$G$7,'DMG Tables'!$H$2:$H$7)</f>
        <v>238000</v>
      </c>
      <c r="CK8" s="1">
        <f>LOOKUP($A8,'DMG Tables'!$P$2:$P$35,'DMG Tables'!$O$2:$O$35)*CK$1*LOOKUP(CK$1,'DMG Tables'!$G$2:$G$7,'DMG Tables'!$H$2:$H$7)</f>
        <v>240800</v>
      </c>
      <c r="CL8" s="1">
        <f>LOOKUP($A8,'DMG Tables'!$P$2:$P$35,'DMG Tables'!$O$2:$O$35)*CL$1*LOOKUP(CL$1,'DMG Tables'!$G$2:$G$7,'DMG Tables'!$H$2:$H$7)</f>
        <v>243600</v>
      </c>
      <c r="CM8" s="1">
        <f>LOOKUP($A8,'DMG Tables'!$P$2:$P$35,'DMG Tables'!$O$2:$O$35)*CM$1*LOOKUP(CM$1,'DMG Tables'!$G$2:$G$7,'DMG Tables'!$H$2:$H$7)</f>
        <v>246400</v>
      </c>
      <c r="CN8" s="1">
        <f>LOOKUP($A8,'DMG Tables'!$P$2:$P$35,'DMG Tables'!$O$2:$O$35)*CN$1*LOOKUP(CN$1,'DMG Tables'!$G$2:$G$7,'DMG Tables'!$H$2:$H$7)</f>
        <v>249200</v>
      </c>
      <c r="CO8" s="1">
        <f>LOOKUP($A8,'DMG Tables'!$P$2:$P$35,'DMG Tables'!$O$2:$O$35)*CO$1*LOOKUP(CO$1,'DMG Tables'!$G$2:$G$7,'DMG Tables'!$H$2:$H$7)</f>
        <v>252000</v>
      </c>
      <c r="CP8" s="1">
        <f>LOOKUP($A8,'DMG Tables'!$P$2:$P$35,'DMG Tables'!$O$2:$O$35)*CP$1*LOOKUP(CP$1,'DMG Tables'!$G$2:$G$7,'DMG Tables'!$H$2:$H$7)</f>
        <v>254800</v>
      </c>
      <c r="CQ8" s="1">
        <f>LOOKUP($A8,'DMG Tables'!$P$2:$P$35,'DMG Tables'!$O$2:$O$35)*CQ$1*LOOKUP(CQ$1,'DMG Tables'!$G$2:$G$7,'DMG Tables'!$H$2:$H$7)</f>
        <v>257600</v>
      </c>
      <c r="CR8" s="1">
        <f>LOOKUP($A8,'DMG Tables'!$P$2:$P$35,'DMG Tables'!$O$2:$O$35)*CR$1*LOOKUP(CR$1,'DMG Tables'!$G$2:$G$7,'DMG Tables'!$H$2:$H$7)</f>
        <v>260400</v>
      </c>
      <c r="CS8" s="1">
        <f>LOOKUP($A8,'DMG Tables'!$P$2:$P$35,'DMG Tables'!$O$2:$O$35)*CS$1*LOOKUP(CS$1,'DMG Tables'!$G$2:$G$7,'DMG Tables'!$H$2:$H$7)</f>
        <v>263200</v>
      </c>
      <c r="CT8" s="1">
        <f>LOOKUP($A8,'DMG Tables'!$P$2:$P$35,'DMG Tables'!$O$2:$O$35)*CT$1*LOOKUP(CT$1,'DMG Tables'!$G$2:$G$7,'DMG Tables'!$H$2:$H$7)</f>
        <v>266000</v>
      </c>
      <c r="CU8" s="1">
        <f>LOOKUP($A8,'DMG Tables'!$P$2:$P$35,'DMG Tables'!$O$2:$O$35)*CU$1*LOOKUP(CU$1,'DMG Tables'!$G$2:$G$7,'DMG Tables'!$H$2:$H$7)</f>
        <v>268800</v>
      </c>
      <c r="CV8" s="1">
        <f>LOOKUP($A8,'DMG Tables'!$P$2:$P$35,'DMG Tables'!$O$2:$O$35)*CV$1*LOOKUP(CV$1,'DMG Tables'!$G$2:$G$7,'DMG Tables'!$H$2:$H$7)</f>
        <v>271600</v>
      </c>
      <c r="CW8" s="1">
        <f>LOOKUP($A8,'DMG Tables'!$P$2:$P$35,'DMG Tables'!$O$2:$O$35)*CW$1*LOOKUP(CW$1,'DMG Tables'!$G$2:$G$7,'DMG Tables'!$H$2:$H$7)</f>
        <v>274400</v>
      </c>
      <c r="CX8" s="1">
        <f>LOOKUP($A8,'DMG Tables'!$P$2:$P$35,'DMG Tables'!$O$2:$O$35)*CX$1*LOOKUP(CX$1,'DMG Tables'!$G$2:$G$7,'DMG Tables'!$H$2:$H$7)</f>
        <v>277200</v>
      </c>
      <c r="CY8" s="1">
        <f>LOOKUP($A8,'DMG Tables'!$P$2:$P$35,'DMG Tables'!$O$2:$O$35)*CY$1*LOOKUP(CY$1,'DMG Tables'!$G$2:$G$7,'DMG Tables'!$H$2:$H$7)</f>
        <v>280000</v>
      </c>
      <c r="CZ8" s="1">
        <f>LOOKUP($A8,'DMG Tables'!$P$2:$P$35,'DMG Tables'!$O$2:$O$35)*CZ$1*LOOKUP(CZ$1,'DMG Tables'!$G$2:$G$7,'DMG Tables'!$H$2:$H$7)</f>
        <v>282800</v>
      </c>
      <c r="DA8" s="1">
        <f>LOOKUP($A8,'DMG Tables'!$P$2:$P$35,'DMG Tables'!$O$2:$O$35)*DA$1*LOOKUP(DA$1,'DMG Tables'!$G$2:$G$7,'DMG Tables'!$H$2:$H$7)</f>
        <v>285600</v>
      </c>
      <c r="DB8" s="1">
        <f>LOOKUP($A8,'DMG Tables'!$P$2:$P$35,'DMG Tables'!$O$2:$O$35)*DB$1*LOOKUP(DB$1,'DMG Tables'!$G$2:$G$7,'DMG Tables'!$H$2:$H$7)</f>
        <v>288400</v>
      </c>
      <c r="DC8" s="1">
        <f>LOOKUP($A8,'DMG Tables'!$P$2:$P$35,'DMG Tables'!$O$2:$O$35)*DC$1*LOOKUP(DC$1,'DMG Tables'!$G$2:$G$7,'DMG Tables'!$H$2:$H$7)</f>
        <v>291200</v>
      </c>
      <c r="DD8" s="1">
        <f>LOOKUP($A8,'DMG Tables'!$P$2:$P$35,'DMG Tables'!$O$2:$O$35)*DD$1*LOOKUP(DD$1,'DMG Tables'!$G$2:$G$7,'DMG Tables'!$H$2:$H$7)</f>
        <v>294000</v>
      </c>
      <c r="DE8" s="1">
        <f>LOOKUP($A8,'DMG Tables'!$P$2:$P$35,'DMG Tables'!$O$2:$O$35)*DE$1*LOOKUP(DE$1,'DMG Tables'!$G$2:$G$7,'DMG Tables'!$H$2:$H$7)</f>
        <v>296800</v>
      </c>
      <c r="DF8" s="1">
        <f>LOOKUP($A8,'DMG Tables'!$P$2:$P$35,'DMG Tables'!$O$2:$O$35)*DF$1*LOOKUP(DF$1,'DMG Tables'!$G$2:$G$7,'DMG Tables'!$H$2:$H$7)</f>
        <v>299600</v>
      </c>
      <c r="DG8" s="1">
        <f>LOOKUP($A8,'DMG Tables'!$P$2:$P$35,'DMG Tables'!$O$2:$O$35)*DG$1*LOOKUP(DG$1,'DMG Tables'!$G$2:$G$7,'DMG Tables'!$H$2:$H$7)</f>
        <v>302400</v>
      </c>
      <c r="DH8" s="1">
        <f>LOOKUP($A8,'DMG Tables'!$P$2:$P$35,'DMG Tables'!$O$2:$O$35)*DH$1*LOOKUP(DH$1,'DMG Tables'!$G$2:$G$7,'DMG Tables'!$H$2:$H$7)</f>
        <v>305200</v>
      </c>
      <c r="DI8" s="1">
        <f>LOOKUP($A8,'DMG Tables'!$P$2:$P$35,'DMG Tables'!$O$2:$O$35)*DI$1*LOOKUP(DI$1,'DMG Tables'!$G$2:$G$7,'DMG Tables'!$H$2:$H$7)</f>
        <v>308000</v>
      </c>
      <c r="DJ8" s="1">
        <f>LOOKUP($A8,'DMG Tables'!$P$2:$P$35,'DMG Tables'!$O$2:$O$35)*DJ$1*LOOKUP(DJ$1,'DMG Tables'!$G$2:$G$7,'DMG Tables'!$H$2:$H$7)</f>
        <v>310800</v>
      </c>
      <c r="DK8" s="1">
        <f>LOOKUP($A8,'DMG Tables'!$P$2:$P$35,'DMG Tables'!$O$2:$O$35)*DK$1*LOOKUP(DK$1,'DMG Tables'!$G$2:$G$7,'DMG Tables'!$H$2:$H$7)</f>
        <v>313600</v>
      </c>
      <c r="DL8" s="1">
        <f>LOOKUP($A8,'DMG Tables'!$P$2:$P$35,'DMG Tables'!$O$2:$O$35)*DL$1*LOOKUP(DL$1,'DMG Tables'!$G$2:$G$7,'DMG Tables'!$H$2:$H$7)</f>
        <v>316400</v>
      </c>
      <c r="DM8" s="1">
        <f>LOOKUP($A8,'DMG Tables'!$P$2:$P$35,'DMG Tables'!$O$2:$O$35)*DM$1*LOOKUP(DM$1,'DMG Tables'!$G$2:$G$7,'DMG Tables'!$H$2:$H$7)</f>
        <v>319200</v>
      </c>
      <c r="DN8" s="1">
        <f>LOOKUP($A8,'DMG Tables'!$P$2:$P$35,'DMG Tables'!$O$2:$O$35)*DN$1*LOOKUP(DN$1,'DMG Tables'!$G$2:$G$7,'DMG Tables'!$H$2:$H$7)</f>
        <v>322000</v>
      </c>
      <c r="DO8" s="1">
        <f>LOOKUP($A8,'DMG Tables'!$P$2:$P$35,'DMG Tables'!$O$2:$O$35)*DO$1*LOOKUP(DO$1,'DMG Tables'!$G$2:$G$7,'DMG Tables'!$H$2:$H$7)</f>
        <v>324800</v>
      </c>
      <c r="DP8" s="1">
        <f>LOOKUP($A8,'DMG Tables'!$P$2:$P$35,'DMG Tables'!$O$2:$O$35)*DP$1*LOOKUP(DP$1,'DMG Tables'!$G$2:$G$7,'DMG Tables'!$H$2:$H$7)</f>
        <v>327600</v>
      </c>
      <c r="DQ8" s="1">
        <f>LOOKUP($A8,'DMG Tables'!$P$2:$P$35,'DMG Tables'!$O$2:$O$35)*DQ$1*LOOKUP(DQ$1,'DMG Tables'!$G$2:$G$7,'DMG Tables'!$H$2:$H$7)</f>
        <v>330400</v>
      </c>
      <c r="DR8" s="1">
        <f>LOOKUP($A8,'DMG Tables'!$P$2:$P$35,'DMG Tables'!$O$2:$O$35)*DR$1*LOOKUP(DR$1,'DMG Tables'!$G$2:$G$7,'DMG Tables'!$H$2:$H$7)</f>
        <v>333200</v>
      </c>
      <c r="DS8" s="1">
        <f>LOOKUP($A8,'DMG Tables'!$P$2:$P$35,'DMG Tables'!$O$2:$O$35)*DS$1*LOOKUP(DS$1,'DMG Tables'!$G$2:$G$7,'DMG Tables'!$H$2:$H$7)</f>
        <v>336000</v>
      </c>
      <c r="DT8" s="1">
        <f>LOOKUP($A8,'DMG Tables'!$P$2:$P$35,'DMG Tables'!$O$2:$O$35)*DT$1*LOOKUP(DT$1,'DMG Tables'!$G$2:$G$7,'DMG Tables'!$H$2:$H$7)</f>
        <v>338800</v>
      </c>
      <c r="DU8" s="1">
        <f>LOOKUP($A8,'DMG Tables'!$P$2:$P$35,'DMG Tables'!$O$2:$O$35)*DU$1*LOOKUP(DU$1,'DMG Tables'!$G$2:$G$7,'DMG Tables'!$H$2:$H$7)</f>
        <v>341600</v>
      </c>
      <c r="DV8" s="1">
        <f>LOOKUP($A8,'DMG Tables'!$P$2:$P$35,'DMG Tables'!$O$2:$O$35)*DV$1*LOOKUP(DV$1,'DMG Tables'!$G$2:$G$7,'DMG Tables'!$H$2:$H$7)</f>
        <v>344400</v>
      </c>
      <c r="DW8" s="1">
        <f>LOOKUP($A8,'DMG Tables'!$P$2:$P$35,'DMG Tables'!$O$2:$O$35)*DW$1*LOOKUP(DW$1,'DMG Tables'!$G$2:$G$7,'DMG Tables'!$H$2:$H$7)</f>
        <v>347200</v>
      </c>
      <c r="DX8" s="1">
        <f>LOOKUP($A8,'DMG Tables'!$P$2:$P$35,'DMG Tables'!$O$2:$O$35)*DX$1*LOOKUP(DX$1,'DMG Tables'!$G$2:$G$7,'DMG Tables'!$H$2:$H$7)</f>
        <v>350000</v>
      </c>
      <c r="DY8" s="1">
        <f>LOOKUP($A8,'DMG Tables'!$P$2:$P$35,'DMG Tables'!$O$2:$O$35)*DY$1*LOOKUP(DY$1,'DMG Tables'!$G$2:$G$7,'DMG Tables'!$H$2:$H$7)</f>
        <v>352800</v>
      </c>
      <c r="DZ8" s="1">
        <f>LOOKUP($A8,'DMG Tables'!$P$2:$P$35,'DMG Tables'!$O$2:$O$35)*DZ$1*LOOKUP(DZ$1,'DMG Tables'!$G$2:$G$7,'DMG Tables'!$H$2:$H$7)</f>
        <v>355600</v>
      </c>
      <c r="EA8" s="1">
        <f>LOOKUP($A8,'DMG Tables'!$P$2:$P$35,'DMG Tables'!$O$2:$O$35)*EA$1*LOOKUP(EA$1,'DMG Tables'!$G$2:$G$7,'DMG Tables'!$H$2:$H$7)</f>
        <v>358400</v>
      </c>
      <c r="EB8" s="1">
        <f>LOOKUP($A8,'DMG Tables'!$P$2:$P$35,'DMG Tables'!$O$2:$O$35)*EB$1*LOOKUP(EB$1,'DMG Tables'!$G$2:$G$7,'DMG Tables'!$H$2:$H$7)</f>
        <v>361200</v>
      </c>
      <c r="EC8" s="1">
        <f>LOOKUP($A8,'DMG Tables'!$P$2:$P$35,'DMG Tables'!$O$2:$O$35)*EC$1*LOOKUP(EC$1,'DMG Tables'!$G$2:$G$7,'DMG Tables'!$H$2:$H$7)</f>
        <v>364000</v>
      </c>
      <c r="ED8" s="1">
        <f>LOOKUP($A8,'DMG Tables'!$P$2:$P$35,'DMG Tables'!$O$2:$O$35)*ED$1*LOOKUP(ED$1,'DMG Tables'!$G$2:$G$7,'DMG Tables'!$H$2:$H$7)</f>
        <v>366800</v>
      </c>
      <c r="EE8" s="1">
        <f>LOOKUP($A8,'DMG Tables'!$P$2:$P$35,'DMG Tables'!$O$2:$O$35)*EE$1*LOOKUP(EE$1,'DMG Tables'!$G$2:$G$7,'DMG Tables'!$H$2:$H$7)</f>
        <v>369600</v>
      </c>
      <c r="EF8" s="1">
        <f>LOOKUP($A8,'DMG Tables'!$P$2:$P$35,'DMG Tables'!$O$2:$O$35)*EF$1*LOOKUP(EF$1,'DMG Tables'!$G$2:$G$7,'DMG Tables'!$H$2:$H$7)</f>
        <v>372400</v>
      </c>
      <c r="EG8" s="1">
        <f>LOOKUP($A8,'DMG Tables'!$P$2:$P$35,'DMG Tables'!$O$2:$O$35)*EG$1*LOOKUP(EG$1,'DMG Tables'!$G$2:$G$7,'DMG Tables'!$H$2:$H$7)</f>
        <v>375200</v>
      </c>
      <c r="EH8" s="1">
        <f>LOOKUP($A8,'DMG Tables'!$P$2:$P$35,'DMG Tables'!$O$2:$O$35)*EH$1*LOOKUP(EH$1,'DMG Tables'!$G$2:$G$7,'DMG Tables'!$H$2:$H$7)</f>
        <v>378000</v>
      </c>
      <c r="EI8" s="1">
        <f>LOOKUP($A8,'DMG Tables'!$P$2:$P$35,'DMG Tables'!$O$2:$O$35)*EI$1*LOOKUP(EI$1,'DMG Tables'!$G$2:$G$7,'DMG Tables'!$H$2:$H$7)</f>
        <v>380800</v>
      </c>
      <c r="EJ8" s="1">
        <f>LOOKUP($A8,'DMG Tables'!$P$2:$P$35,'DMG Tables'!$O$2:$O$35)*EJ$1*LOOKUP(EJ$1,'DMG Tables'!$G$2:$G$7,'DMG Tables'!$H$2:$H$7)</f>
        <v>383600</v>
      </c>
      <c r="EK8" s="1">
        <f>LOOKUP($A8,'DMG Tables'!$P$2:$P$35,'DMG Tables'!$O$2:$O$35)*EK$1*LOOKUP(EK$1,'DMG Tables'!$G$2:$G$7,'DMG Tables'!$H$2:$H$7)</f>
        <v>386400</v>
      </c>
      <c r="EL8" s="1">
        <f>LOOKUP($A8,'DMG Tables'!$P$2:$P$35,'DMG Tables'!$O$2:$O$35)*EL$1*LOOKUP(EL$1,'DMG Tables'!$G$2:$G$7,'DMG Tables'!$H$2:$H$7)</f>
        <v>389200</v>
      </c>
      <c r="EM8" s="1">
        <f>LOOKUP($A8,'DMG Tables'!$P$2:$P$35,'DMG Tables'!$O$2:$O$35)*EM$1*LOOKUP(EM$1,'DMG Tables'!$G$2:$G$7,'DMG Tables'!$H$2:$H$7)</f>
        <v>392000</v>
      </c>
      <c r="EN8" s="1">
        <f>LOOKUP($A8,'DMG Tables'!$P$2:$P$35,'DMG Tables'!$O$2:$O$35)*EN$1*LOOKUP(EN$1,'DMG Tables'!$G$2:$G$7,'DMG Tables'!$H$2:$H$7)</f>
        <v>394800</v>
      </c>
      <c r="EO8" s="1">
        <f>LOOKUP($A8,'DMG Tables'!$P$2:$P$35,'DMG Tables'!$O$2:$O$35)*EO$1*LOOKUP(EO$1,'DMG Tables'!$G$2:$G$7,'DMG Tables'!$H$2:$H$7)</f>
        <v>397600</v>
      </c>
      <c r="EP8" s="1">
        <f>LOOKUP($A8,'DMG Tables'!$P$2:$P$35,'DMG Tables'!$O$2:$O$35)*EP$1*LOOKUP(EP$1,'DMG Tables'!$G$2:$G$7,'DMG Tables'!$H$2:$H$7)</f>
        <v>400400</v>
      </c>
      <c r="EQ8" s="1">
        <f>LOOKUP($A8,'DMG Tables'!$P$2:$P$35,'DMG Tables'!$O$2:$O$35)*EQ$1*LOOKUP(EQ$1,'DMG Tables'!$G$2:$G$7,'DMG Tables'!$H$2:$H$7)</f>
        <v>403200</v>
      </c>
      <c r="ER8" s="1">
        <f>LOOKUP($A8,'DMG Tables'!$P$2:$P$35,'DMG Tables'!$O$2:$O$35)*ER$1*LOOKUP(ER$1,'DMG Tables'!$G$2:$G$7,'DMG Tables'!$H$2:$H$7)</f>
        <v>406000</v>
      </c>
      <c r="ES8" s="1">
        <f>LOOKUP($A8,'DMG Tables'!$P$2:$P$35,'DMG Tables'!$O$2:$O$35)*ES$1*LOOKUP(ES$1,'DMG Tables'!$G$2:$G$7,'DMG Tables'!$H$2:$H$7)</f>
        <v>408800</v>
      </c>
      <c r="ET8" s="1">
        <f>LOOKUP($A8,'DMG Tables'!$P$2:$P$35,'DMG Tables'!$O$2:$O$35)*ET$1*LOOKUP(ET$1,'DMG Tables'!$G$2:$G$7,'DMG Tables'!$H$2:$H$7)</f>
        <v>411600</v>
      </c>
      <c r="EU8" s="1">
        <f>LOOKUP($A8,'DMG Tables'!$P$2:$P$35,'DMG Tables'!$O$2:$O$35)*EU$1*LOOKUP(EU$1,'DMG Tables'!$G$2:$G$7,'DMG Tables'!$H$2:$H$7)</f>
        <v>414400</v>
      </c>
      <c r="EV8" s="1">
        <f>LOOKUP($A8,'DMG Tables'!$P$2:$P$35,'DMG Tables'!$O$2:$O$35)*EV$1*LOOKUP(EV$1,'DMG Tables'!$G$2:$G$7,'DMG Tables'!$H$2:$H$7)</f>
        <v>417200</v>
      </c>
      <c r="EW8" s="1">
        <f>LOOKUP($A8,'DMG Tables'!$P$2:$P$35,'DMG Tables'!$O$2:$O$35)*EW$1*LOOKUP(EW$1,'DMG Tables'!$G$2:$G$7,'DMG Tables'!$H$2:$H$7)</f>
        <v>420000</v>
      </c>
      <c r="EX8" s="1">
        <f>LOOKUP($A8,'DMG Tables'!$P$2:$P$35,'DMG Tables'!$O$2:$O$35)*EX$1*LOOKUP(EX$1,'DMG Tables'!$G$2:$G$7,'DMG Tables'!$H$2:$H$7)</f>
        <v>422800</v>
      </c>
      <c r="EY8" s="1">
        <f>LOOKUP($A8,'DMG Tables'!$P$2:$P$35,'DMG Tables'!$O$2:$O$35)*EY$1*LOOKUP(EY$1,'DMG Tables'!$G$2:$G$7,'DMG Tables'!$H$2:$H$7)</f>
        <v>425600</v>
      </c>
      <c r="EZ8" s="1">
        <f>LOOKUP($A8,'DMG Tables'!$P$2:$P$35,'DMG Tables'!$O$2:$O$35)*EZ$1*LOOKUP(EZ$1,'DMG Tables'!$G$2:$G$7,'DMG Tables'!$H$2:$H$7)</f>
        <v>428400</v>
      </c>
      <c r="FA8" s="1">
        <f>LOOKUP($A8,'DMG Tables'!$P$2:$P$35,'DMG Tables'!$O$2:$O$35)*FA$1*LOOKUP(FA$1,'DMG Tables'!$G$2:$G$7,'DMG Tables'!$H$2:$H$7)</f>
        <v>431200</v>
      </c>
      <c r="FB8" s="1">
        <f>LOOKUP($A8,'DMG Tables'!$P$2:$P$35,'DMG Tables'!$O$2:$O$35)*FB$1*LOOKUP(FB$1,'DMG Tables'!$G$2:$G$7,'DMG Tables'!$H$2:$H$7)</f>
        <v>434000</v>
      </c>
      <c r="FC8" s="1">
        <f>LOOKUP($A8,'DMG Tables'!$P$2:$P$35,'DMG Tables'!$O$2:$O$35)*FC$1*LOOKUP(FC$1,'DMG Tables'!$G$2:$G$7,'DMG Tables'!$H$2:$H$7)</f>
        <v>436800</v>
      </c>
      <c r="FD8" s="1">
        <f>LOOKUP($A8,'DMG Tables'!$P$2:$P$35,'DMG Tables'!$O$2:$O$35)*FD$1*LOOKUP(FD$1,'DMG Tables'!$G$2:$G$7,'DMG Tables'!$H$2:$H$7)</f>
        <v>439600</v>
      </c>
      <c r="FE8" s="1">
        <f>LOOKUP($A8,'DMG Tables'!$P$2:$P$35,'DMG Tables'!$O$2:$O$35)*FE$1*LOOKUP(FE$1,'DMG Tables'!$G$2:$G$7,'DMG Tables'!$H$2:$H$7)</f>
        <v>442400</v>
      </c>
      <c r="FF8" s="1">
        <f>LOOKUP($A8,'DMG Tables'!$P$2:$P$35,'DMG Tables'!$O$2:$O$35)*FF$1*LOOKUP(FF$1,'DMG Tables'!$G$2:$G$7,'DMG Tables'!$H$2:$H$7)</f>
        <v>445200</v>
      </c>
      <c r="FG8" s="1">
        <f>LOOKUP($A8,'DMG Tables'!$P$2:$P$35,'DMG Tables'!$O$2:$O$35)*FG$1*LOOKUP(FG$1,'DMG Tables'!$G$2:$G$7,'DMG Tables'!$H$2:$H$7)</f>
        <v>448000</v>
      </c>
      <c r="FH8" s="1">
        <f>LOOKUP($A8,'DMG Tables'!$P$2:$P$35,'DMG Tables'!$O$2:$O$35)*FH$1*LOOKUP(FH$1,'DMG Tables'!$G$2:$G$7,'DMG Tables'!$H$2:$H$7)</f>
        <v>450800</v>
      </c>
      <c r="FI8" s="1">
        <f>LOOKUP($A8,'DMG Tables'!$P$2:$P$35,'DMG Tables'!$O$2:$O$35)*FI$1*LOOKUP(FI$1,'DMG Tables'!$G$2:$G$7,'DMG Tables'!$H$2:$H$7)</f>
        <v>453600</v>
      </c>
      <c r="FJ8" s="1">
        <f>LOOKUP($A8,'DMG Tables'!$P$2:$P$35,'DMG Tables'!$O$2:$O$35)*FJ$1*LOOKUP(FJ$1,'DMG Tables'!$G$2:$G$7,'DMG Tables'!$H$2:$H$7)</f>
        <v>456400</v>
      </c>
      <c r="FK8" s="1">
        <f>LOOKUP($A8,'DMG Tables'!$P$2:$P$35,'DMG Tables'!$O$2:$O$35)*FK$1*LOOKUP(FK$1,'DMG Tables'!$G$2:$G$7,'DMG Tables'!$H$2:$H$7)</f>
        <v>459200</v>
      </c>
      <c r="FL8" s="1">
        <f>LOOKUP($A8,'DMG Tables'!$P$2:$P$35,'DMG Tables'!$O$2:$O$35)*FL$1*LOOKUP(FL$1,'DMG Tables'!$G$2:$G$7,'DMG Tables'!$H$2:$H$7)</f>
        <v>462000</v>
      </c>
      <c r="FM8" s="1">
        <f>LOOKUP($A8,'DMG Tables'!$P$2:$P$35,'DMG Tables'!$O$2:$O$35)*FM$1*LOOKUP(FM$1,'DMG Tables'!$G$2:$G$7,'DMG Tables'!$H$2:$H$7)</f>
        <v>464800</v>
      </c>
      <c r="FN8" s="1">
        <f>LOOKUP($A8,'DMG Tables'!$P$2:$P$35,'DMG Tables'!$O$2:$O$35)*FN$1*LOOKUP(FN$1,'DMG Tables'!$G$2:$G$7,'DMG Tables'!$H$2:$H$7)</f>
        <v>467600</v>
      </c>
      <c r="FO8" s="1">
        <f>LOOKUP($A8,'DMG Tables'!$P$2:$P$35,'DMG Tables'!$O$2:$O$35)*FO$1*LOOKUP(FO$1,'DMG Tables'!$G$2:$G$7,'DMG Tables'!$H$2:$H$7)</f>
        <v>470400</v>
      </c>
      <c r="FP8" s="1">
        <f>LOOKUP($A8,'DMG Tables'!$P$2:$P$35,'DMG Tables'!$O$2:$O$35)*FP$1*LOOKUP(FP$1,'DMG Tables'!$G$2:$G$7,'DMG Tables'!$H$2:$H$7)</f>
        <v>473200</v>
      </c>
      <c r="FQ8" s="1">
        <f>LOOKUP($A8,'DMG Tables'!$P$2:$P$35,'DMG Tables'!$O$2:$O$35)*FQ$1*LOOKUP(FQ$1,'DMG Tables'!$G$2:$G$7,'DMG Tables'!$H$2:$H$7)</f>
        <v>476000</v>
      </c>
      <c r="FR8" s="1">
        <f>LOOKUP($A8,'DMG Tables'!$P$2:$P$35,'DMG Tables'!$O$2:$O$35)*FR$1*LOOKUP(FR$1,'DMG Tables'!$G$2:$G$7,'DMG Tables'!$H$2:$H$7)</f>
        <v>478800</v>
      </c>
      <c r="FS8" s="1">
        <f>LOOKUP($A8,'DMG Tables'!$P$2:$P$35,'DMG Tables'!$O$2:$O$35)*FS$1*LOOKUP(FS$1,'DMG Tables'!$G$2:$G$7,'DMG Tables'!$H$2:$H$7)</f>
        <v>481600</v>
      </c>
      <c r="FT8" s="1">
        <f>LOOKUP($A8,'DMG Tables'!$P$2:$P$35,'DMG Tables'!$O$2:$O$35)*FT$1*LOOKUP(FT$1,'DMG Tables'!$G$2:$G$7,'DMG Tables'!$H$2:$H$7)</f>
        <v>484400</v>
      </c>
      <c r="FU8" s="1">
        <f>LOOKUP($A8,'DMG Tables'!$P$2:$P$35,'DMG Tables'!$O$2:$O$35)*FU$1*LOOKUP(FU$1,'DMG Tables'!$G$2:$G$7,'DMG Tables'!$H$2:$H$7)</f>
        <v>487200</v>
      </c>
      <c r="FV8" s="1">
        <f>LOOKUP($A8,'DMG Tables'!$P$2:$P$35,'DMG Tables'!$O$2:$O$35)*FV$1*LOOKUP(FV$1,'DMG Tables'!$G$2:$G$7,'DMG Tables'!$H$2:$H$7)</f>
        <v>490000</v>
      </c>
      <c r="FW8" s="1">
        <f>LOOKUP($A8,'DMG Tables'!$P$2:$P$35,'DMG Tables'!$O$2:$O$35)*FW$1*LOOKUP(FW$1,'DMG Tables'!$G$2:$G$7,'DMG Tables'!$H$2:$H$7)</f>
        <v>492800</v>
      </c>
      <c r="FX8" s="1">
        <f>LOOKUP($A8,'DMG Tables'!$P$2:$P$35,'DMG Tables'!$O$2:$O$35)*FX$1*LOOKUP(FX$1,'DMG Tables'!$G$2:$G$7,'DMG Tables'!$H$2:$H$7)</f>
        <v>495600</v>
      </c>
      <c r="FY8" s="1">
        <f>LOOKUP($A8,'DMG Tables'!$P$2:$P$35,'DMG Tables'!$O$2:$O$35)*FY$1*LOOKUP(FY$1,'DMG Tables'!$G$2:$G$7,'DMG Tables'!$H$2:$H$7)</f>
        <v>498400</v>
      </c>
      <c r="FZ8" s="1">
        <f>LOOKUP($A8,'DMG Tables'!$P$2:$P$35,'DMG Tables'!$O$2:$O$35)*FZ$1*LOOKUP(FZ$1,'DMG Tables'!$G$2:$G$7,'DMG Tables'!$H$2:$H$7)</f>
        <v>501200</v>
      </c>
      <c r="GA8" s="1">
        <f>LOOKUP($A8,'DMG Tables'!$P$2:$P$35,'DMG Tables'!$O$2:$O$35)*GA$1*LOOKUP(GA$1,'DMG Tables'!$G$2:$G$7,'DMG Tables'!$H$2:$H$7)</f>
        <v>504000</v>
      </c>
      <c r="GB8" s="1">
        <f>LOOKUP($A8,'DMG Tables'!$P$2:$P$35,'DMG Tables'!$O$2:$O$35)*GB$1*LOOKUP(GB$1,'DMG Tables'!$G$2:$G$7,'DMG Tables'!$H$2:$H$7)</f>
        <v>506800</v>
      </c>
      <c r="GC8" s="1">
        <f>LOOKUP($A8,'DMG Tables'!$P$2:$P$35,'DMG Tables'!$O$2:$O$35)*GC$1*LOOKUP(GC$1,'DMG Tables'!$G$2:$G$7,'DMG Tables'!$H$2:$H$7)</f>
        <v>509600</v>
      </c>
      <c r="GD8" s="1">
        <f>LOOKUP($A8,'DMG Tables'!$P$2:$P$35,'DMG Tables'!$O$2:$O$35)*GD$1*LOOKUP(GD$1,'DMG Tables'!$G$2:$G$7,'DMG Tables'!$H$2:$H$7)</f>
        <v>512400</v>
      </c>
      <c r="GE8" s="1">
        <f>LOOKUP($A8,'DMG Tables'!$P$2:$P$35,'DMG Tables'!$O$2:$O$35)*GE$1*LOOKUP(GE$1,'DMG Tables'!$G$2:$G$7,'DMG Tables'!$H$2:$H$7)</f>
        <v>515200</v>
      </c>
      <c r="GF8" s="1">
        <f>LOOKUP($A8,'DMG Tables'!$P$2:$P$35,'DMG Tables'!$O$2:$O$35)*GF$1*LOOKUP(GF$1,'DMG Tables'!$G$2:$G$7,'DMG Tables'!$H$2:$H$7)</f>
        <v>518000</v>
      </c>
      <c r="GG8" s="1">
        <f>LOOKUP($A8,'DMG Tables'!$P$2:$P$35,'DMG Tables'!$O$2:$O$35)*GG$1*LOOKUP(GG$1,'DMG Tables'!$G$2:$G$7,'DMG Tables'!$H$2:$H$7)</f>
        <v>520800</v>
      </c>
      <c r="GH8" s="1">
        <f>LOOKUP($A8,'DMG Tables'!$P$2:$P$35,'DMG Tables'!$O$2:$O$35)*GH$1*LOOKUP(GH$1,'DMG Tables'!$G$2:$G$7,'DMG Tables'!$H$2:$H$7)</f>
        <v>523600</v>
      </c>
      <c r="GI8" s="1">
        <f>LOOKUP($A8,'DMG Tables'!$P$2:$P$35,'DMG Tables'!$O$2:$O$35)*GI$1*LOOKUP(GI$1,'DMG Tables'!$G$2:$G$7,'DMG Tables'!$H$2:$H$7)</f>
        <v>526400</v>
      </c>
      <c r="GJ8" s="1">
        <f>LOOKUP($A8,'DMG Tables'!$P$2:$P$35,'DMG Tables'!$O$2:$O$35)*GJ$1*LOOKUP(GJ$1,'DMG Tables'!$G$2:$G$7,'DMG Tables'!$H$2:$H$7)</f>
        <v>529200</v>
      </c>
      <c r="GK8" s="1">
        <f>LOOKUP($A8,'DMG Tables'!$P$2:$P$35,'DMG Tables'!$O$2:$O$35)*GK$1*LOOKUP(GK$1,'DMG Tables'!$G$2:$G$7,'DMG Tables'!$H$2:$H$7)</f>
        <v>532000</v>
      </c>
      <c r="GL8" s="1">
        <f>LOOKUP($A8,'DMG Tables'!$P$2:$P$35,'DMG Tables'!$O$2:$O$35)*GL$1*LOOKUP(GL$1,'DMG Tables'!$G$2:$G$7,'DMG Tables'!$H$2:$H$7)</f>
        <v>534800</v>
      </c>
      <c r="GM8" s="1">
        <f>LOOKUP($A8,'DMG Tables'!$P$2:$P$35,'DMG Tables'!$O$2:$O$35)*GM$1*LOOKUP(GM$1,'DMG Tables'!$G$2:$G$7,'DMG Tables'!$H$2:$H$7)</f>
        <v>537600</v>
      </c>
      <c r="GN8" s="1">
        <f>LOOKUP($A8,'DMG Tables'!$P$2:$P$35,'DMG Tables'!$O$2:$O$35)*GN$1*LOOKUP(GN$1,'DMG Tables'!$G$2:$G$7,'DMG Tables'!$H$2:$H$7)</f>
        <v>540400</v>
      </c>
      <c r="GO8" s="1">
        <f>LOOKUP($A8,'DMG Tables'!$P$2:$P$35,'DMG Tables'!$O$2:$O$35)*GO$1*LOOKUP(GO$1,'DMG Tables'!$G$2:$G$7,'DMG Tables'!$H$2:$H$7)</f>
        <v>543200</v>
      </c>
      <c r="GP8" s="1">
        <f>LOOKUP($A8,'DMG Tables'!$P$2:$P$35,'DMG Tables'!$O$2:$O$35)*GP$1*LOOKUP(GP$1,'DMG Tables'!$G$2:$G$7,'DMG Tables'!$H$2:$H$7)</f>
        <v>546000</v>
      </c>
      <c r="GQ8" s="1">
        <f>LOOKUP($A8,'DMG Tables'!$P$2:$P$35,'DMG Tables'!$O$2:$O$35)*GQ$1*LOOKUP(GQ$1,'DMG Tables'!$G$2:$G$7,'DMG Tables'!$H$2:$H$7)</f>
        <v>548800</v>
      </c>
      <c r="GR8" s="1">
        <f>LOOKUP($A8,'DMG Tables'!$P$2:$P$35,'DMG Tables'!$O$2:$O$35)*GR$1*LOOKUP(GR$1,'DMG Tables'!$G$2:$G$7,'DMG Tables'!$H$2:$H$7)</f>
        <v>551600</v>
      </c>
      <c r="GS8" s="1">
        <f>LOOKUP($A8,'DMG Tables'!$P$2:$P$35,'DMG Tables'!$O$2:$O$35)*GS$1*LOOKUP(GS$1,'DMG Tables'!$G$2:$G$7,'DMG Tables'!$H$2:$H$7)</f>
        <v>554400</v>
      </c>
      <c r="GT8" s="1">
        <f>LOOKUP($A8,'DMG Tables'!$P$2:$P$35,'DMG Tables'!$O$2:$O$35)*GT$1*LOOKUP(GT$1,'DMG Tables'!$G$2:$G$7,'DMG Tables'!$H$2:$H$7)</f>
        <v>557200</v>
      </c>
      <c r="GU8" s="1">
        <f>LOOKUP($A8,'DMG Tables'!$P$2:$P$35,'DMG Tables'!$O$2:$O$35)*GU$1*LOOKUP(GU$1,'DMG Tables'!$G$2:$G$7,'DMG Tables'!$H$2:$H$7)</f>
        <v>560000</v>
      </c>
      <c r="GV8" s="1">
        <f>LOOKUP($A8,'DMG Tables'!$P$2:$P$35,'DMG Tables'!$O$2:$O$35)*GV$1*LOOKUP(GV$1,'DMG Tables'!$G$2:$G$7,'DMG Tables'!$H$2:$H$7)</f>
        <v>562800</v>
      </c>
      <c r="GW8" s="1">
        <f>LOOKUP($A8,'DMG Tables'!$P$2:$P$35,'DMG Tables'!$O$2:$O$35)*GW$1*LOOKUP(GW$1,'DMG Tables'!$G$2:$G$7,'DMG Tables'!$H$2:$H$7)</f>
        <v>565600</v>
      </c>
      <c r="GX8" s="1">
        <f>LOOKUP($A8,'DMG Tables'!$P$2:$P$35,'DMG Tables'!$O$2:$O$35)*GX$1*LOOKUP(GX$1,'DMG Tables'!$G$2:$G$7,'DMG Tables'!$H$2:$H$7)</f>
        <v>568400</v>
      </c>
      <c r="GY8" s="1">
        <f>LOOKUP($A8,'DMG Tables'!$P$2:$P$35,'DMG Tables'!$O$2:$O$35)*GY$1*LOOKUP(GY$1,'DMG Tables'!$G$2:$G$7,'DMG Tables'!$H$2:$H$7)</f>
        <v>571200</v>
      </c>
      <c r="GZ8" s="1">
        <f>LOOKUP($A8,'DMG Tables'!$P$2:$P$35,'DMG Tables'!$O$2:$O$35)*GZ$1*LOOKUP(GZ$1,'DMG Tables'!$G$2:$G$7,'DMG Tables'!$H$2:$H$7)</f>
        <v>574000</v>
      </c>
      <c r="HA8" s="1">
        <f>LOOKUP($A8,'DMG Tables'!$P$2:$P$35,'DMG Tables'!$O$2:$O$35)*HA$1*LOOKUP(HA$1,'DMG Tables'!$G$2:$G$7,'DMG Tables'!$H$2:$H$7)</f>
        <v>576800</v>
      </c>
      <c r="HB8" s="1">
        <f>LOOKUP($A8,'DMG Tables'!$P$2:$P$35,'DMG Tables'!$O$2:$O$35)*HB$1*LOOKUP(HB$1,'DMG Tables'!$G$2:$G$7,'DMG Tables'!$H$2:$H$7)</f>
        <v>579600</v>
      </c>
      <c r="HC8" s="1">
        <f>LOOKUP($A8,'DMG Tables'!$P$2:$P$35,'DMG Tables'!$O$2:$O$35)*HC$1*LOOKUP(HC$1,'DMG Tables'!$G$2:$G$7,'DMG Tables'!$H$2:$H$7)</f>
        <v>582400</v>
      </c>
      <c r="HD8" s="1">
        <f>LOOKUP($A8,'DMG Tables'!$P$2:$P$35,'DMG Tables'!$O$2:$O$35)*HD$1*LOOKUP(HD$1,'DMG Tables'!$G$2:$G$7,'DMG Tables'!$H$2:$H$7)</f>
        <v>585200</v>
      </c>
      <c r="HE8" s="1">
        <f>LOOKUP($A8,'DMG Tables'!$P$2:$P$35,'DMG Tables'!$O$2:$O$35)*HE$1*LOOKUP(HE$1,'DMG Tables'!$G$2:$G$7,'DMG Tables'!$H$2:$H$7)</f>
        <v>588000</v>
      </c>
      <c r="HF8" s="1">
        <f>LOOKUP($A8,'DMG Tables'!$P$2:$P$35,'DMG Tables'!$O$2:$O$35)*HF$1*LOOKUP(HF$1,'DMG Tables'!$G$2:$G$7,'DMG Tables'!$H$2:$H$7)</f>
        <v>590800</v>
      </c>
      <c r="HG8" s="1">
        <f>LOOKUP($A8,'DMG Tables'!$P$2:$P$35,'DMG Tables'!$O$2:$O$35)*HG$1*LOOKUP(HG$1,'DMG Tables'!$G$2:$G$7,'DMG Tables'!$H$2:$H$7)</f>
        <v>593600</v>
      </c>
      <c r="HH8" s="1">
        <f>LOOKUP($A8,'DMG Tables'!$P$2:$P$35,'DMG Tables'!$O$2:$O$35)*HH$1*LOOKUP(HH$1,'DMG Tables'!$G$2:$G$7,'DMG Tables'!$H$2:$H$7)</f>
        <v>596400</v>
      </c>
      <c r="HI8" s="1">
        <f>LOOKUP($A8,'DMG Tables'!$P$2:$P$35,'DMG Tables'!$O$2:$O$35)*HI$1*LOOKUP(HI$1,'DMG Tables'!$G$2:$G$7,'DMG Tables'!$H$2:$H$7)</f>
        <v>599200</v>
      </c>
      <c r="HJ8" s="1">
        <f>LOOKUP($A8,'DMG Tables'!$P$2:$P$35,'DMG Tables'!$O$2:$O$35)*HJ$1*LOOKUP(HJ$1,'DMG Tables'!$G$2:$G$7,'DMG Tables'!$H$2:$H$7)</f>
        <v>602000</v>
      </c>
      <c r="HK8" s="1">
        <f>LOOKUP($A8,'DMG Tables'!$P$2:$P$35,'DMG Tables'!$O$2:$O$35)*HK$1*LOOKUP(HK$1,'DMG Tables'!$G$2:$G$7,'DMG Tables'!$H$2:$H$7)</f>
        <v>604800</v>
      </c>
      <c r="HL8" s="1">
        <f>LOOKUP($A8,'DMG Tables'!$P$2:$P$35,'DMG Tables'!$O$2:$O$35)*HL$1*LOOKUP(HL$1,'DMG Tables'!$G$2:$G$7,'DMG Tables'!$H$2:$H$7)</f>
        <v>607600</v>
      </c>
      <c r="HM8" s="1">
        <f>LOOKUP($A8,'DMG Tables'!$P$2:$P$35,'DMG Tables'!$O$2:$O$35)*HM$1*LOOKUP(HM$1,'DMG Tables'!$G$2:$G$7,'DMG Tables'!$H$2:$H$7)</f>
        <v>610400</v>
      </c>
      <c r="HN8" s="1">
        <f>LOOKUP($A8,'DMG Tables'!$P$2:$P$35,'DMG Tables'!$O$2:$O$35)*HN$1*LOOKUP(HN$1,'DMG Tables'!$G$2:$G$7,'DMG Tables'!$H$2:$H$7)</f>
        <v>613200</v>
      </c>
      <c r="HO8" s="1">
        <f>LOOKUP($A8,'DMG Tables'!$P$2:$P$35,'DMG Tables'!$O$2:$O$35)*HO$1*LOOKUP(HO$1,'DMG Tables'!$G$2:$G$7,'DMG Tables'!$H$2:$H$7)</f>
        <v>616000</v>
      </c>
      <c r="HP8" s="1">
        <f>LOOKUP($A8,'DMG Tables'!$P$2:$P$35,'DMG Tables'!$O$2:$O$35)*HP$1*LOOKUP(HP$1,'DMG Tables'!$G$2:$G$7,'DMG Tables'!$H$2:$H$7)</f>
        <v>618800</v>
      </c>
      <c r="HQ8" s="1">
        <f>LOOKUP($A8,'DMG Tables'!$P$2:$P$35,'DMG Tables'!$O$2:$O$35)*HQ$1*LOOKUP(HQ$1,'DMG Tables'!$G$2:$G$7,'DMG Tables'!$H$2:$H$7)</f>
        <v>621600</v>
      </c>
      <c r="HR8" s="1">
        <f>LOOKUP($A8,'DMG Tables'!$P$2:$P$35,'DMG Tables'!$O$2:$O$35)*HR$1*LOOKUP(HR$1,'DMG Tables'!$G$2:$G$7,'DMG Tables'!$H$2:$H$7)</f>
        <v>624400</v>
      </c>
      <c r="HS8" s="1">
        <f>LOOKUP($A8,'DMG Tables'!$P$2:$P$35,'DMG Tables'!$O$2:$O$35)*HS$1*LOOKUP(HS$1,'DMG Tables'!$G$2:$G$7,'DMG Tables'!$H$2:$H$7)</f>
        <v>627200</v>
      </c>
      <c r="HT8" s="1">
        <f>LOOKUP($A8,'DMG Tables'!$P$2:$P$35,'DMG Tables'!$O$2:$O$35)*HT$1*LOOKUP(HT$1,'DMG Tables'!$G$2:$G$7,'DMG Tables'!$H$2:$H$7)</f>
        <v>630000</v>
      </c>
      <c r="HU8" s="1">
        <f>LOOKUP($A8,'DMG Tables'!$P$2:$P$35,'DMG Tables'!$O$2:$O$35)*HU$1*LOOKUP(HU$1,'DMG Tables'!$G$2:$G$7,'DMG Tables'!$H$2:$H$7)</f>
        <v>632800</v>
      </c>
      <c r="HV8" s="1">
        <f>LOOKUP($A8,'DMG Tables'!$P$2:$P$35,'DMG Tables'!$O$2:$O$35)*HV$1*LOOKUP(HV$1,'DMG Tables'!$G$2:$G$7,'DMG Tables'!$H$2:$H$7)</f>
        <v>635600</v>
      </c>
      <c r="HW8" s="1">
        <f>LOOKUP($A8,'DMG Tables'!$P$2:$P$35,'DMG Tables'!$O$2:$O$35)*HW$1*LOOKUP(HW$1,'DMG Tables'!$G$2:$G$7,'DMG Tables'!$H$2:$H$7)</f>
        <v>638400</v>
      </c>
      <c r="HX8" s="1">
        <f>LOOKUP($A8,'DMG Tables'!$P$2:$P$35,'DMG Tables'!$O$2:$O$35)*HX$1*LOOKUP(HX$1,'DMG Tables'!$G$2:$G$7,'DMG Tables'!$H$2:$H$7)</f>
        <v>641200</v>
      </c>
      <c r="HY8" s="1">
        <f>LOOKUP($A8,'DMG Tables'!$P$2:$P$35,'DMG Tables'!$O$2:$O$35)*HY$1*LOOKUP(HY$1,'DMG Tables'!$G$2:$G$7,'DMG Tables'!$H$2:$H$7)</f>
        <v>644000</v>
      </c>
      <c r="HZ8" s="1">
        <f>LOOKUP($A8,'DMG Tables'!$P$2:$P$35,'DMG Tables'!$O$2:$O$35)*HZ$1*LOOKUP(HZ$1,'DMG Tables'!$G$2:$G$7,'DMG Tables'!$H$2:$H$7)</f>
        <v>646800</v>
      </c>
      <c r="IA8" s="1">
        <f>LOOKUP($A8,'DMG Tables'!$P$2:$P$35,'DMG Tables'!$O$2:$O$35)*IA$1*LOOKUP(IA$1,'DMG Tables'!$G$2:$G$7,'DMG Tables'!$H$2:$H$7)</f>
        <v>649600</v>
      </c>
      <c r="IB8" s="1">
        <f>LOOKUP($A8,'DMG Tables'!$P$2:$P$35,'DMG Tables'!$O$2:$O$35)*IB$1*LOOKUP(IB$1,'DMG Tables'!$G$2:$G$7,'DMG Tables'!$H$2:$H$7)</f>
        <v>652400</v>
      </c>
      <c r="IC8" s="1">
        <f>LOOKUP($A8,'DMG Tables'!$P$2:$P$35,'DMG Tables'!$O$2:$O$35)*IC$1*LOOKUP(IC$1,'DMG Tables'!$G$2:$G$7,'DMG Tables'!$H$2:$H$7)</f>
        <v>655200</v>
      </c>
      <c r="ID8" s="1">
        <f>LOOKUP($A8,'DMG Tables'!$P$2:$P$35,'DMG Tables'!$O$2:$O$35)*ID$1*LOOKUP(ID$1,'DMG Tables'!$G$2:$G$7,'DMG Tables'!$H$2:$H$7)</f>
        <v>658000</v>
      </c>
      <c r="IE8" s="1">
        <f>LOOKUP($A8,'DMG Tables'!$P$2:$P$35,'DMG Tables'!$O$2:$O$35)*IE$1*LOOKUP(IE$1,'DMG Tables'!$G$2:$G$7,'DMG Tables'!$H$2:$H$7)</f>
        <v>660800</v>
      </c>
      <c r="IF8" s="1">
        <f>LOOKUP($A8,'DMG Tables'!$P$2:$P$35,'DMG Tables'!$O$2:$O$35)*IF$1*LOOKUP(IF$1,'DMG Tables'!$G$2:$G$7,'DMG Tables'!$H$2:$H$7)</f>
        <v>663600</v>
      </c>
      <c r="IG8" s="1">
        <f>LOOKUP($A8,'DMG Tables'!$P$2:$P$35,'DMG Tables'!$O$2:$O$35)*IG$1*LOOKUP(IG$1,'DMG Tables'!$G$2:$G$7,'DMG Tables'!$H$2:$H$7)</f>
        <v>666400</v>
      </c>
      <c r="IH8" s="1">
        <f>LOOKUP($A8,'DMG Tables'!$P$2:$P$35,'DMG Tables'!$O$2:$O$35)*IH$1*LOOKUP(IH$1,'DMG Tables'!$G$2:$G$7,'DMG Tables'!$H$2:$H$7)</f>
        <v>669200</v>
      </c>
      <c r="II8" s="1">
        <f>LOOKUP($A8,'DMG Tables'!$P$2:$P$35,'DMG Tables'!$O$2:$O$35)*II$1*LOOKUP(II$1,'DMG Tables'!$G$2:$G$7,'DMG Tables'!$H$2:$H$7)</f>
        <v>672000</v>
      </c>
      <c r="IJ8" s="1">
        <f>LOOKUP($A8,'DMG Tables'!$P$2:$P$35,'DMG Tables'!$O$2:$O$35)*IJ$1*LOOKUP(IJ$1,'DMG Tables'!$G$2:$G$7,'DMG Tables'!$H$2:$H$7)</f>
        <v>674800</v>
      </c>
      <c r="IK8" s="1">
        <f>LOOKUP($A8,'DMG Tables'!$P$2:$P$35,'DMG Tables'!$O$2:$O$35)*IK$1*LOOKUP(IK$1,'DMG Tables'!$G$2:$G$7,'DMG Tables'!$H$2:$H$7)</f>
        <v>677600</v>
      </c>
      <c r="IL8" s="1">
        <f>LOOKUP($A8,'DMG Tables'!$P$2:$P$35,'DMG Tables'!$O$2:$O$35)*IL$1*LOOKUP(IL$1,'DMG Tables'!$G$2:$G$7,'DMG Tables'!$H$2:$H$7)</f>
        <v>680400</v>
      </c>
      <c r="IM8" s="1">
        <f>LOOKUP($A8,'DMG Tables'!$P$2:$P$35,'DMG Tables'!$O$2:$O$35)*IM$1*LOOKUP(IM$1,'DMG Tables'!$G$2:$G$7,'DMG Tables'!$H$2:$H$7)</f>
        <v>683200</v>
      </c>
      <c r="IN8" s="1">
        <f>LOOKUP($A8,'DMG Tables'!$P$2:$P$35,'DMG Tables'!$O$2:$O$35)*IN$1*LOOKUP(IN$1,'DMG Tables'!$G$2:$G$7,'DMG Tables'!$H$2:$H$7)</f>
        <v>686000</v>
      </c>
      <c r="IO8" s="1">
        <f>LOOKUP($A8,'DMG Tables'!$P$2:$P$35,'DMG Tables'!$O$2:$O$35)*IO$1*LOOKUP(IO$1,'DMG Tables'!$G$2:$G$7,'DMG Tables'!$H$2:$H$7)</f>
        <v>688800</v>
      </c>
      <c r="IP8" s="1">
        <f>LOOKUP($A8,'DMG Tables'!$P$2:$P$35,'DMG Tables'!$O$2:$O$35)*IP$1*LOOKUP(IP$1,'DMG Tables'!$G$2:$G$7,'DMG Tables'!$H$2:$H$7)</f>
        <v>691600</v>
      </c>
      <c r="IQ8" s="1">
        <f>LOOKUP($A8,'DMG Tables'!$P$2:$P$35,'DMG Tables'!$O$2:$O$35)*IQ$1*LOOKUP(IQ$1,'DMG Tables'!$G$2:$G$7,'DMG Tables'!$H$2:$H$7)</f>
        <v>694400</v>
      </c>
      <c r="IR8" s="1">
        <f>LOOKUP($A8,'DMG Tables'!$P$2:$P$35,'DMG Tables'!$O$2:$O$35)*IR$1*LOOKUP(IR$1,'DMG Tables'!$G$2:$G$7,'DMG Tables'!$H$2:$H$7)</f>
        <v>697200</v>
      </c>
      <c r="IS8" s="1">
        <f>LOOKUP($A8,'DMG Tables'!$P$2:$P$35,'DMG Tables'!$O$2:$O$35)*IS$1*LOOKUP(IS$1,'DMG Tables'!$G$2:$G$7,'DMG Tables'!$H$2:$H$7)</f>
        <v>700000</v>
      </c>
      <c r="IT8" s="1">
        <f>LOOKUP($A8,'DMG Tables'!$P$2:$P$35,'DMG Tables'!$O$2:$O$35)*IT$1*LOOKUP(IT$1,'DMG Tables'!$G$2:$G$7,'DMG Tables'!$H$2:$H$7)</f>
        <v>702800</v>
      </c>
      <c r="IU8" s="1">
        <f>LOOKUP($A8,'DMG Tables'!$P$2:$P$35,'DMG Tables'!$O$2:$O$35)*IU$1*LOOKUP(IU$1,'DMG Tables'!$G$2:$G$7,'DMG Tables'!$H$2:$H$7)</f>
        <v>705600</v>
      </c>
      <c r="IV8" s="1">
        <f>LOOKUP($A8,'DMG Tables'!$P$2:$P$35,'DMG Tables'!$O$2:$O$35)*IV$1*LOOKUP(IV$1,'DMG Tables'!$G$2:$G$7,'DMG Tables'!$H$2:$H$7)</f>
        <v>708400</v>
      </c>
      <c r="IW8" s="1">
        <f>LOOKUP($A8,'DMG Tables'!$P$2:$P$35,'DMG Tables'!$O$2:$O$35)*IW$1*LOOKUP(IW$1,'DMG Tables'!$G$2:$G$7,'DMG Tables'!$H$2:$H$7)</f>
        <v>711200</v>
      </c>
      <c r="IX8" s="1">
        <f>LOOKUP($A8,'DMG Tables'!$P$2:$P$35,'DMG Tables'!$O$2:$O$35)*IX$1*LOOKUP(IX$1,'DMG Tables'!$G$2:$G$7,'DMG Tables'!$H$2:$H$7)</f>
        <v>714000</v>
      </c>
      <c r="IY8" s="1">
        <f>LOOKUP($A8,'DMG Tables'!$P$2:$P$35,'DMG Tables'!$O$2:$O$35)*IY$1*LOOKUP(IY$1,'DMG Tables'!$G$2:$G$7,'DMG Tables'!$H$2:$H$7)</f>
        <v>716800</v>
      </c>
      <c r="IZ8" s="1">
        <f>LOOKUP($A8,'DMG Tables'!$P$2:$P$35,'DMG Tables'!$O$2:$O$35)*IZ$1*LOOKUP(IZ$1,'DMG Tables'!$G$2:$G$7,'DMG Tables'!$H$2:$H$7)</f>
        <v>719600</v>
      </c>
      <c r="JA8" s="1">
        <f>LOOKUP($A8,'DMG Tables'!$P$2:$P$35,'DMG Tables'!$O$2:$O$35)*JA$1*LOOKUP(JA$1,'DMG Tables'!$G$2:$G$7,'DMG Tables'!$H$2:$H$7)</f>
        <v>722400</v>
      </c>
      <c r="JB8" s="1">
        <f>LOOKUP($A8,'DMG Tables'!$P$2:$P$35,'DMG Tables'!$O$2:$O$35)*JB$1*LOOKUP(JB$1,'DMG Tables'!$G$2:$G$7,'DMG Tables'!$H$2:$H$7)</f>
        <v>725200</v>
      </c>
      <c r="JC8" s="1">
        <f>LOOKUP($A8,'DMG Tables'!$P$2:$P$35,'DMG Tables'!$O$2:$O$35)*JC$1*LOOKUP(JC$1,'DMG Tables'!$G$2:$G$7,'DMG Tables'!$H$2:$H$7)</f>
        <v>728000</v>
      </c>
      <c r="JD8" s="1">
        <f>LOOKUP($A8,'DMG Tables'!$P$2:$P$35,'DMG Tables'!$O$2:$O$35)*JD$1*LOOKUP(JD$1,'DMG Tables'!$G$2:$G$7,'DMG Tables'!$H$2:$H$7)</f>
        <v>730800</v>
      </c>
      <c r="JE8" s="1">
        <f>LOOKUP($A8,'DMG Tables'!$P$2:$P$35,'DMG Tables'!$O$2:$O$35)*JE$1*LOOKUP(JE$1,'DMG Tables'!$G$2:$G$7,'DMG Tables'!$H$2:$H$7)</f>
        <v>733600</v>
      </c>
      <c r="JF8" s="1">
        <f>LOOKUP($A8,'DMG Tables'!$P$2:$P$35,'DMG Tables'!$O$2:$O$35)*JF$1*LOOKUP(JF$1,'DMG Tables'!$G$2:$G$7,'DMG Tables'!$H$2:$H$7)</f>
        <v>736400</v>
      </c>
      <c r="JG8" s="1">
        <f>LOOKUP($A8,'DMG Tables'!$P$2:$P$35,'DMG Tables'!$O$2:$O$35)*JG$1*LOOKUP(JG$1,'DMG Tables'!$G$2:$G$7,'DMG Tables'!$H$2:$H$7)</f>
        <v>739200</v>
      </c>
      <c r="JH8" s="1">
        <f>LOOKUP($A8,'DMG Tables'!$P$2:$P$35,'DMG Tables'!$O$2:$O$35)*JH$1*LOOKUP(JH$1,'DMG Tables'!$G$2:$G$7,'DMG Tables'!$H$2:$H$7)</f>
        <v>742000</v>
      </c>
      <c r="JI8" s="1">
        <f>LOOKUP($A8,'DMG Tables'!$P$2:$P$35,'DMG Tables'!$O$2:$O$35)*JI$1*LOOKUP(JI$1,'DMG Tables'!$G$2:$G$7,'DMG Tables'!$H$2:$H$7)</f>
        <v>744800</v>
      </c>
      <c r="JJ8" s="1">
        <f>LOOKUP($A8,'DMG Tables'!$P$2:$P$35,'DMG Tables'!$O$2:$O$35)*JJ$1*LOOKUP(JJ$1,'DMG Tables'!$G$2:$G$7,'DMG Tables'!$H$2:$H$7)</f>
        <v>747600</v>
      </c>
      <c r="JK8" s="1">
        <f>LOOKUP($A8,'DMG Tables'!$P$2:$P$35,'DMG Tables'!$O$2:$O$35)*JK$1*LOOKUP(JK$1,'DMG Tables'!$G$2:$G$7,'DMG Tables'!$H$2:$H$7)</f>
        <v>750400</v>
      </c>
      <c r="JL8" s="1">
        <f>LOOKUP($A8,'DMG Tables'!$P$2:$P$35,'DMG Tables'!$O$2:$O$35)*JL$1*LOOKUP(JL$1,'DMG Tables'!$G$2:$G$7,'DMG Tables'!$H$2:$H$7)</f>
        <v>753200</v>
      </c>
      <c r="JM8" s="1">
        <f>LOOKUP($A8,'DMG Tables'!$P$2:$P$35,'DMG Tables'!$O$2:$O$35)*JM$1*LOOKUP(JM$1,'DMG Tables'!$G$2:$G$7,'DMG Tables'!$H$2:$H$7)</f>
        <v>756000</v>
      </c>
      <c r="JN8" s="1">
        <f>LOOKUP($A8,'DMG Tables'!$P$2:$P$35,'DMG Tables'!$O$2:$O$35)*JN$1*LOOKUP(JN$1,'DMG Tables'!$G$2:$G$7,'DMG Tables'!$H$2:$H$7)</f>
        <v>758800</v>
      </c>
      <c r="JO8" s="1">
        <f>LOOKUP($A8,'DMG Tables'!$P$2:$P$35,'DMG Tables'!$O$2:$O$35)*JO$1*LOOKUP(JO$1,'DMG Tables'!$G$2:$G$7,'DMG Tables'!$H$2:$H$7)</f>
        <v>761600</v>
      </c>
      <c r="JP8" s="1">
        <f>LOOKUP($A8,'DMG Tables'!$P$2:$P$35,'DMG Tables'!$O$2:$O$35)*JP$1*LOOKUP(JP$1,'DMG Tables'!$G$2:$G$7,'DMG Tables'!$H$2:$H$7)</f>
        <v>764400</v>
      </c>
      <c r="JQ8" s="1">
        <f>LOOKUP($A8,'DMG Tables'!$P$2:$P$35,'DMG Tables'!$O$2:$O$35)*JQ$1*LOOKUP(JQ$1,'DMG Tables'!$G$2:$G$7,'DMG Tables'!$H$2:$H$7)</f>
        <v>767200</v>
      </c>
      <c r="JR8" s="1">
        <f>LOOKUP($A8,'DMG Tables'!$P$2:$P$35,'DMG Tables'!$O$2:$O$35)*JR$1*LOOKUP(JR$1,'DMG Tables'!$G$2:$G$7,'DMG Tables'!$H$2:$H$7)</f>
        <v>770000</v>
      </c>
      <c r="JS8" s="1">
        <f>LOOKUP($A8,'DMG Tables'!$P$2:$P$35,'DMG Tables'!$O$2:$O$35)*JS$1*LOOKUP(JS$1,'DMG Tables'!$G$2:$G$7,'DMG Tables'!$H$2:$H$7)</f>
        <v>772800</v>
      </c>
      <c r="JT8" s="1">
        <f>LOOKUP($A8,'DMG Tables'!$P$2:$P$35,'DMG Tables'!$O$2:$O$35)*JT$1*LOOKUP(JT$1,'DMG Tables'!$G$2:$G$7,'DMG Tables'!$H$2:$H$7)</f>
        <v>775600</v>
      </c>
      <c r="JU8" s="1">
        <f>LOOKUP($A8,'DMG Tables'!$P$2:$P$35,'DMG Tables'!$O$2:$O$35)*JU$1*LOOKUP(JU$1,'DMG Tables'!$G$2:$G$7,'DMG Tables'!$H$2:$H$7)</f>
        <v>778400</v>
      </c>
      <c r="JV8" s="1">
        <f>LOOKUP($A8,'DMG Tables'!$P$2:$P$35,'DMG Tables'!$O$2:$O$35)*JV$1*LOOKUP(JV$1,'DMG Tables'!$G$2:$G$7,'DMG Tables'!$H$2:$H$7)</f>
        <v>781200</v>
      </c>
      <c r="JW8" s="1">
        <f>LOOKUP($A8,'DMG Tables'!$P$2:$P$35,'DMG Tables'!$O$2:$O$35)*JW$1*LOOKUP(JW$1,'DMG Tables'!$G$2:$G$7,'DMG Tables'!$H$2:$H$7)</f>
        <v>784000</v>
      </c>
      <c r="JX8" s="1">
        <f>LOOKUP($A8,'DMG Tables'!$P$2:$P$35,'DMG Tables'!$O$2:$O$35)*JX$1*LOOKUP(JX$1,'DMG Tables'!$G$2:$G$7,'DMG Tables'!$H$2:$H$7)</f>
        <v>786800</v>
      </c>
      <c r="JY8" s="1">
        <f>LOOKUP($A8,'DMG Tables'!$P$2:$P$35,'DMG Tables'!$O$2:$O$35)*JY$1*LOOKUP(JY$1,'DMG Tables'!$G$2:$G$7,'DMG Tables'!$H$2:$H$7)</f>
        <v>789600</v>
      </c>
      <c r="JZ8" s="1">
        <f>LOOKUP($A8,'DMG Tables'!$P$2:$P$35,'DMG Tables'!$O$2:$O$35)*JZ$1*LOOKUP(JZ$1,'DMG Tables'!$G$2:$G$7,'DMG Tables'!$H$2:$H$7)</f>
        <v>792400</v>
      </c>
      <c r="KA8" s="1">
        <f>LOOKUP($A8,'DMG Tables'!$P$2:$P$35,'DMG Tables'!$O$2:$O$35)*KA$1*LOOKUP(KA$1,'DMG Tables'!$G$2:$G$7,'DMG Tables'!$H$2:$H$7)</f>
        <v>795200</v>
      </c>
      <c r="KB8" s="1">
        <f>LOOKUP($A8,'DMG Tables'!$P$2:$P$35,'DMG Tables'!$O$2:$O$35)*KB$1*LOOKUP(KB$1,'DMG Tables'!$G$2:$G$7,'DMG Tables'!$H$2:$H$7)</f>
        <v>798000</v>
      </c>
      <c r="KC8" s="1">
        <f>LOOKUP($A8,'DMG Tables'!$P$2:$P$35,'DMG Tables'!$O$2:$O$35)*KC$1*LOOKUP(KC$1,'DMG Tables'!$G$2:$G$7,'DMG Tables'!$H$2:$H$7)</f>
        <v>800800</v>
      </c>
      <c r="KD8" s="1">
        <f>LOOKUP($A8,'DMG Tables'!$P$2:$P$35,'DMG Tables'!$O$2:$O$35)*KD$1*LOOKUP(KD$1,'DMG Tables'!$G$2:$G$7,'DMG Tables'!$H$2:$H$7)</f>
        <v>803600</v>
      </c>
      <c r="KE8" s="1">
        <f>LOOKUP($A8,'DMG Tables'!$P$2:$P$35,'DMG Tables'!$O$2:$O$35)*KE$1*LOOKUP(KE$1,'DMG Tables'!$G$2:$G$7,'DMG Tables'!$H$2:$H$7)</f>
        <v>806400</v>
      </c>
      <c r="KF8" s="1">
        <f>LOOKUP($A8,'DMG Tables'!$P$2:$P$35,'DMG Tables'!$O$2:$O$35)*KF$1*LOOKUP(KF$1,'DMG Tables'!$G$2:$G$7,'DMG Tables'!$H$2:$H$7)</f>
        <v>809200</v>
      </c>
      <c r="KG8" s="1">
        <f>LOOKUP($A8,'DMG Tables'!$P$2:$P$35,'DMG Tables'!$O$2:$O$35)*KG$1*LOOKUP(KG$1,'DMG Tables'!$G$2:$G$7,'DMG Tables'!$H$2:$H$7)</f>
        <v>812000</v>
      </c>
      <c r="KH8" s="1">
        <f>LOOKUP($A8,'DMG Tables'!$P$2:$P$35,'DMG Tables'!$O$2:$O$35)*KH$1*LOOKUP(KH$1,'DMG Tables'!$G$2:$G$7,'DMG Tables'!$H$2:$H$7)</f>
        <v>814800</v>
      </c>
      <c r="KI8" s="1">
        <f>LOOKUP($A8,'DMG Tables'!$P$2:$P$35,'DMG Tables'!$O$2:$O$35)*KI$1*LOOKUP(KI$1,'DMG Tables'!$G$2:$G$7,'DMG Tables'!$H$2:$H$7)</f>
        <v>817600</v>
      </c>
      <c r="KJ8" s="1">
        <f>LOOKUP($A8,'DMG Tables'!$P$2:$P$35,'DMG Tables'!$O$2:$O$35)*KJ$1*LOOKUP(KJ$1,'DMG Tables'!$G$2:$G$7,'DMG Tables'!$H$2:$H$7)</f>
        <v>820400</v>
      </c>
      <c r="KK8" s="1">
        <f>LOOKUP($A8,'DMG Tables'!$P$2:$P$35,'DMG Tables'!$O$2:$O$35)*KK$1*LOOKUP(KK$1,'DMG Tables'!$G$2:$G$7,'DMG Tables'!$H$2:$H$7)</f>
        <v>823200</v>
      </c>
      <c r="KL8" s="1">
        <f>LOOKUP($A8,'DMG Tables'!$P$2:$P$35,'DMG Tables'!$O$2:$O$35)*KL$1*LOOKUP(KL$1,'DMG Tables'!$G$2:$G$7,'DMG Tables'!$H$2:$H$7)</f>
        <v>826000</v>
      </c>
      <c r="KM8" s="1">
        <f>LOOKUP($A8,'DMG Tables'!$P$2:$P$35,'DMG Tables'!$O$2:$O$35)*KM$1*LOOKUP(KM$1,'DMG Tables'!$G$2:$G$7,'DMG Tables'!$H$2:$H$7)</f>
        <v>828800</v>
      </c>
      <c r="KN8" s="1">
        <f>LOOKUP($A8,'DMG Tables'!$P$2:$P$35,'DMG Tables'!$O$2:$O$35)*KN$1*LOOKUP(KN$1,'DMG Tables'!$G$2:$G$7,'DMG Tables'!$H$2:$H$7)</f>
        <v>831600</v>
      </c>
      <c r="KO8" s="1">
        <f>LOOKUP($A8,'DMG Tables'!$P$2:$P$35,'DMG Tables'!$O$2:$O$35)*KO$1*LOOKUP(KO$1,'DMG Tables'!$G$2:$G$7,'DMG Tables'!$H$2:$H$7)</f>
        <v>834400</v>
      </c>
      <c r="KP8" s="1">
        <f>LOOKUP($A8,'DMG Tables'!$P$2:$P$35,'DMG Tables'!$O$2:$O$35)*KP$1*LOOKUP(KP$1,'DMG Tables'!$G$2:$G$7,'DMG Tables'!$H$2:$H$7)</f>
        <v>837200</v>
      </c>
      <c r="KQ8" s="1">
        <f>LOOKUP($A8,'DMG Tables'!$P$2:$P$35,'DMG Tables'!$O$2:$O$35)*KQ$1*LOOKUP(KQ$1,'DMG Tables'!$G$2:$G$7,'DMG Tables'!$H$2:$H$7)</f>
        <v>840000</v>
      </c>
      <c r="KR8" s="1">
        <f>LOOKUP($A8,'DMG Tables'!$P$2:$P$35,'DMG Tables'!$O$2:$O$35)*KR$1*LOOKUP(KR$1,'DMG Tables'!$G$2:$G$7,'DMG Tables'!$H$2:$H$7)</f>
        <v>842800</v>
      </c>
      <c r="KS8" s="1">
        <f>LOOKUP($A8,'DMG Tables'!$P$2:$P$35,'DMG Tables'!$O$2:$O$35)*KS$1*LOOKUP(KS$1,'DMG Tables'!$G$2:$G$7,'DMG Tables'!$H$2:$H$7)</f>
        <v>845600</v>
      </c>
      <c r="KT8" s="1">
        <f>LOOKUP($A8,'DMG Tables'!$P$2:$P$35,'DMG Tables'!$O$2:$O$35)*KT$1*LOOKUP(KT$1,'DMG Tables'!$G$2:$G$7,'DMG Tables'!$H$2:$H$7)</f>
        <v>848400</v>
      </c>
      <c r="KU8" s="1">
        <f>LOOKUP($A8,'DMG Tables'!$P$2:$P$35,'DMG Tables'!$O$2:$O$35)*KU$1*LOOKUP(KU$1,'DMG Tables'!$G$2:$G$7,'DMG Tables'!$H$2:$H$7)</f>
        <v>851200</v>
      </c>
      <c r="KV8" s="1">
        <f>LOOKUP($A8,'DMG Tables'!$P$2:$P$35,'DMG Tables'!$O$2:$O$35)*KV$1*LOOKUP(KV$1,'DMG Tables'!$G$2:$G$7,'DMG Tables'!$H$2:$H$7)</f>
        <v>854000</v>
      </c>
      <c r="KW8" s="1">
        <f>LOOKUP($A8,'DMG Tables'!$P$2:$P$35,'DMG Tables'!$O$2:$O$35)*KW$1*LOOKUP(KW$1,'DMG Tables'!$G$2:$G$7,'DMG Tables'!$H$2:$H$7)</f>
        <v>856800</v>
      </c>
      <c r="KX8" s="1">
        <f>LOOKUP($A8,'DMG Tables'!$P$2:$P$35,'DMG Tables'!$O$2:$O$35)*KX$1*LOOKUP(KX$1,'DMG Tables'!$G$2:$G$7,'DMG Tables'!$H$2:$H$7)</f>
        <v>859600</v>
      </c>
      <c r="KY8" s="1">
        <f>LOOKUP($A8,'DMG Tables'!$P$2:$P$35,'DMG Tables'!$O$2:$O$35)*KY$1*LOOKUP(KY$1,'DMG Tables'!$G$2:$G$7,'DMG Tables'!$H$2:$H$7)</f>
        <v>862400</v>
      </c>
      <c r="KZ8" s="1">
        <f>LOOKUP($A8,'DMG Tables'!$P$2:$P$35,'DMG Tables'!$O$2:$O$35)*KZ$1*LOOKUP(KZ$1,'DMG Tables'!$G$2:$G$7,'DMG Tables'!$H$2:$H$7)</f>
        <v>865200</v>
      </c>
      <c r="LA8" s="1">
        <f>LOOKUP($A8,'DMG Tables'!$P$2:$P$35,'DMG Tables'!$O$2:$O$35)*LA$1*LOOKUP(LA$1,'DMG Tables'!$G$2:$G$7,'DMG Tables'!$H$2:$H$7)</f>
        <v>868000</v>
      </c>
      <c r="LB8" s="1">
        <f>LOOKUP($A8,'DMG Tables'!$P$2:$P$35,'DMG Tables'!$O$2:$O$35)*LB$1*LOOKUP(LB$1,'DMG Tables'!$G$2:$G$7,'DMG Tables'!$H$2:$H$7)</f>
        <v>870800</v>
      </c>
      <c r="LC8" s="1">
        <f>LOOKUP($A8,'DMG Tables'!$P$2:$P$35,'DMG Tables'!$O$2:$O$35)*LC$1*LOOKUP(LC$1,'DMG Tables'!$G$2:$G$7,'DMG Tables'!$H$2:$H$7)</f>
        <v>873600</v>
      </c>
      <c r="LD8" s="1">
        <f>LOOKUP($A8,'DMG Tables'!$P$2:$P$35,'DMG Tables'!$O$2:$O$35)*LD$1*LOOKUP(LD$1,'DMG Tables'!$G$2:$G$7,'DMG Tables'!$H$2:$H$7)</f>
        <v>876400</v>
      </c>
      <c r="LE8" s="1">
        <f>LOOKUP($A8,'DMG Tables'!$P$2:$P$35,'DMG Tables'!$O$2:$O$35)*LE$1*LOOKUP(LE$1,'DMG Tables'!$G$2:$G$7,'DMG Tables'!$H$2:$H$7)</f>
        <v>879200</v>
      </c>
      <c r="LF8" s="1">
        <f>LOOKUP($A8,'DMG Tables'!$P$2:$P$35,'DMG Tables'!$O$2:$O$35)*LF$1*LOOKUP(LF$1,'DMG Tables'!$G$2:$G$7,'DMG Tables'!$H$2:$H$7)</f>
        <v>882000</v>
      </c>
      <c r="LG8" s="1">
        <f>LOOKUP($A8,'DMG Tables'!$P$2:$P$35,'DMG Tables'!$O$2:$O$35)*LG$1*LOOKUP(LG$1,'DMG Tables'!$G$2:$G$7,'DMG Tables'!$H$2:$H$7)</f>
        <v>884800</v>
      </c>
      <c r="LH8" s="1">
        <f>LOOKUP($A8,'DMG Tables'!$P$2:$P$35,'DMG Tables'!$O$2:$O$35)*LH$1*LOOKUP(LH$1,'DMG Tables'!$G$2:$G$7,'DMG Tables'!$H$2:$H$7)</f>
        <v>887600</v>
      </c>
      <c r="LI8" s="1">
        <f>LOOKUP($A8,'DMG Tables'!$P$2:$P$35,'DMG Tables'!$O$2:$O$35)*LI$1*LOOKUP(LI$1,'DMG Tables'!$G$2:$G$7,'DMG Tables'!$H$2:$H$7)</f>
        <v>890400</v>
      </c>
      <c r="LJ8" s="1">
        <f>LOOKUP($A8,'DMG Tables'!$P$2:$P$35,'DMG Tables'!$O$2:$O$35)*LJ$1*LOOKUP(LJ$1,'DMG Tables'!$G$2:$G$7,'DMG Tables'!$H$2:$H$7)</f>
        <v>893200</v>
      </c>
      <c r="LK8" s="1">
        <f>LOOKUP($A8,'DMG Tables'!$P$2:$P$35,'DMG Tables'!$O$2:$O$35)*LK$1*LOOKUP(LK$1,'DMG Tables'!$G$2:$G$7,'DMG Tables'!$H$2:$H$7)</f>
        <v>896000</v>
      </c>
      <c r="LL8" s="1">
        <f>LOOKUP($A8,'DMG Tables'!$P$2:$P$35,'DMG Tables'!$O$2:$O$35)*LL$1*LOOKUP(LL$1,'DMG Tables'!$G$2:$G$7,'DMG Tables'!$H$2:$H$7)</f>
        <v>898800</v>
      </c>
      <c r="LM8" s="1">
        <f>LOOKUP($A8,'DMG Tables'!$P$2:$P$35,'DMG Tables'!$O$2:$O$35)*LM$1*LOOKUP(LM$1,'DMG Tables'!$G$2:$G$7,'DMG Tables'!$H$2:$H$7)</f>
        <v>901600</v>
      </c>
      <c r="LN8" s="1">
        <f>LOOKUP($A8,'DMG Tables'!$P$2:$P$35,'DMG Tables'!$O$2:$O$35)*LN$1*LOOKUP(LN$1,'DMG Tables'!$G$2:$G$7,'DMG Tables'!$H$2:$H$7)</f>
        <v>904400</v>
      </c>
      <c r="LO8" s="1">
        <f>LOOKUP($A8,'DMG Tables'!$P$2:$P$35,'DMG Tables'!$O$2:$O$35)*LO$1*LOOKUP(LO$1,'DMG Tables'!$G$2:$G$7,'DMG Tables'!$H$2:$H$7)</f>
        <v>907200</v>
      </c>
      <c r="LP8" s="1">
        <f>LOOKUP($A8,'DMG Tables'!$P$2:$P$35,'DMG Tables'!$O$2:$O$35)*LP$1*LOOKUP(LP$1,'DMG Tables'!$G$2:$G$7,'DMG Tables'!$H$2:$H$7)</f>
        <v>910000</v>
      </c>
      <c r="LQ8" s="1">
        <f>LOOKUP($A8,'DMG Tables'!$P$2:$P$35,'DMG Tables'!$O$2:$O$35)*LQ$1*LOOKUP(LQ$1,'DMG Tables'!$G$2:$G$7,'DMG Tables'!$H$2:$H$7)</f>
        <v>912800</v>
      </c>
      <c r="LR8" s="1">
        <f>LOOKUP($A8,'DMG Tables'!$P$2:$P$35,'DMG Tables'!$O$2:$O$35)*LR$1*LOOKUP(LR$1,'DMG Tables'!$G$2:$G$7,'DMG Tables'!$H$2:$H$7)</f>
        <v>915600</v>
      </c>
      <c r="LS8" s="1">
        <f>LOOKUP($A8,'DMG Tables'!$P$2:$P$35,'DMG Tables'!$O$2:$O$35)*LS$1*LOOKUP(LS$1,'DMG Tables'!$G$2:$G$7,'DMG Tables'!$H$2:$H$7)</f>
        <v>918400</v>
      </c>
      <c r="LT8" s="1">
        <f>LOOKUP($A8,'DMG Tables'!$P$2:$P$35,'DMG Tables'!$O$2:$O$35)*LT$1*LOOKUP(LT$1,'DMG Tables'!$G$2:$G$7,'DMG Tables'!$H$2:$H$7)</f>
        <v>921200</v>
      </c>
      <c r="LU8" s="1">
        <f>LOOKUP($A8,'DMG Tables'!$P$2:$P$35,'DMG Tables'!$O$2:$O$35)*LU$1*LOOKUP(LU$1,'DMG Tables'!$G$2:$G$7,'DMG Tables'!$H$2:$H$7)</f>
        <v>924000</v>
      </c>
      <c r="LV8" s="1">
        <f>LOOKUP($A8,'DMG Tables'!$P$2:$P$35,'DMG Tables'!$O$2:$O$35)*LV$1*LOOKUP(LV$1,'DMG Tables'!$G$2:$G$7,'DMG Tables'!$H$2:$H$7)</f>
        <v>926800</v>
      </c>
      <c r="LW8" s="1">
        <f>LOOKUP($A8,'DMG Tables'!$P$2:$P$35,'DMG Tables'!$O$2:$O$35)*LW$1*LOOKUP(LW$1,'DMG Tables'!$G$2:$G$7,'DMG Tables'!$H$2:$H$7)</f>
        <v>929600</v>
      </c>
      <c r="LX8" s="1">
        <f>LOOKUP($A8,'DMG Tables'!$P$2:$P$35,'DMG Tables'!$O$2:$O$35)*LX$1*LOOKUP(LX$1,'DMG Tables'!$G$2:$G$7,'DMG Tables'!$H$2:$H$7)</f>
        <v>932400</v>
      </c>
      <c r="LY8" s="1">
        <f>LOOKUP($A8,'DMG Tables'!$P$2:$P$35,'DMG Tables'!$O$2:$O$35)*LY$1*LOOKUP(LY$1,'DMG Tables'!$G$2:$G$7,'DMG Tables'!$H$2:$H$7)</f>
        <v>935200</v>
      </c>
      <c r="LZ8" s="1">
        <f>LOOKUP($A8,'DMG Tables'!$P$2:$P$35,'DMG Tables'!$O$2:$O$35)*LZ$1*LOOKUP(LZ$1,'DMG Tables'!$G$2:$G$7,'DMG Tables'!$H$2:$H$7)</f>
        <v>938000</v>
      </c>
      <c r="MA8" s="1">
        <f>LOOKUP($A8,'DMG Tables'!$P$2:$P$35,'DMG Tables'!$O$2:$O$35)*MA$1*LOOKUP(MA$1,'DMG Tables'!$G$2:$G$7,'DMG Tables'!$H$2:$H$7)</f>
        <v>940800</v>
      </c>
      <c r="MB8" s="1">
        <f>LOOKUP($A8,'DMG Tables'!$P$2:$P$35,'DMG Tables'!$O$2:$O$35)*MB$1*LOOKUP(MB$1,'DMG Tables'!$G$2:$G$7,'DMG Tables'!$H$2:$H$7)</f>
        <v>943600</v>
      </c>
      <c r="MC8" s="1">
        <f>LOOKUP($A8,'DMG Tables'!$P$2:$P$35,'DMG Tables'!$O$2:$O$35)*MC$1*LOOKUP(MC$1,'DMG Tables'!$G$2:$G$7,'DMG Tables'!$H$2:$H$7)</f>
        <v>946400</v>
      </c>
      <c r="MD8" s="1">
        <f>LOOKUP($A8,'DMG Tables'!$P$2:$P$35,'DMG Tables'!$O$2:$O$35)*MD$1*LOOKUP(MD$1,'DMG Tables'!$G$2:$G$7,'DMG Tables'!$H$2:$H$7)</f>
        <v>949200</v>
      </c>
      <c r="ME8" s="1">
        <f>LOOKUP($A8,'DMG Tables'!$P$2:$P$35,'DMG Tables'!$O$2:$O$35)*ME$1*LOOKUP(ME$1,'DMG Tables'!$G$2:$G$7,'DMG Tables'!$H$2:$H$7)</f>
        <v>952000</v>
      </c>
      <c r="MF8" s="1">
        <f>LOOKUP($A8,'DMG Tables'!$P$2:$P$35,'DMG Tables'!$O$2:$O$35)*MF$1*LOOKUP(MF$1,'DMG Tables'!$G$2:$G$7,'DMG Tables'!$H$2:$H$7)</f>
        <v>954800</v>
      </c>
      <c r="MG8" s="1">
        <f>LOOKUP($A8,'DMG Tables'!$P$2:$P$35,'DMG Tables'!$O$2:$O$35)*MG$1*LOOKUP(MG$1,'DMG Tables'!$G$2:$G$7,'DMG Tables'!$H$2:$H$7)</f>
        <v>957600</v>
      </c>
      <c r="MH8" s="1">
        <f>LOOKUP($A8,'DMG Tables'!$P$2:$P$35,'DMG Tables'!$O$2:$O$35)*MH$1*LOOKUP(MH$1,'DMG Tables'!$G$2:$G$7,'DMG Tables'!$H$2:$H$7)</f>
        <v>960400</v>
      </c>
      <c r="MI8" s="1">
        <f>LOOKUP($A8,'DMG Tables'!$P$2:$P$35,'DMG Tables'!$O$2:$O$35)*MI$1*LOOKUP(MI$1,'DMG Tables'!$G$2:$G$7,'DMG Tables'!$H$2:$H$7)</f>
        <v>963200</v>
      </c>
      <c r="MJ8" s="1">
        <f>LOOKUP($A8,'DMG Tables'!$P$2:$P$35,'DMG Tables'!$O$2:$O$35)*MJ$1*LOOKUP(MJ$1,'DMG Tables'!$G$2:$G$7,'DMG Tables'!$H$2:$H$7)</f>
        <v>966000</v>
      </c>
      <c r="MK8" s="1">
        <f>LOOKUP($A8,'DMG Tables'!$P$2:$P$35,'DMG Tables'!$O$2:$O$35)*MK$1*LOOKUP(MK$1,'DMG Tables'!$G$2:$G$7,'DMG Tables'!$H$2:$H$7)</f>
        <v>968800</v>
      </c>
      <c r="ML8" s="1">
        <f>LOOKUP($A8,'DMG Tables'!$P$2:$P$35,'DMG Tables'!$O$2:$O$35)*ML$1*LOOKUP(ML$1,'DMG Tables'!$G$2:$G$7,'DMG Tables'!$H$2:$H$7)</f>
        <v>971600</v>
      </c>
      <c r="MM8" s="1">
        <f>LOOKUP($A8,'DMG Tables'!$P$2:$P$35,'DMG Tables'!$O$2:$O$35)*MM$1*LOOKUP(MM$1,'DMG Tables'!$G$2:$G$7,'DMG Tables'!$H$2:$H$7)</f>
        <v>974400</v>
      </c>
      <c r="MN8" s="1">
        <f>LOOKUP($A8,'DMG Tables'!$P$2:$P$35,'DMG Tables'!$O$2:$O$35)*MN$1*LOOKUP(MN$1,'DMG Tables'!$G$2:$G$7,'DMG Tables'!$H$2:$H$7)</f>
        <v>977200</v>
      </c>
      <c r="MO8" s="1">
        <f>LOOKUP($A8,'DMG Tables'!$P$2:$P$35,'DMG Tables'!$O$2:$O$35)*MO$1*LOOKUP(MO$1,'DMG Tables'!$G$2:$G$7,'DMG Tables'!$H$2:$H$7)</f>
        <v>980000</v>
      </c>
      <c r="MP8" s="1">
        <f>LOOKUP($A8,'DMG Tables'!$P$2:$P$35,'DMG Tables'!$O$2:$O$35)*MP$1*LOOKUP(MP$1,'DMG Tables'!$G$2:$G$7,'DMG Tables'!$H$2:$H$7)</f>
        <v>982800</v>
      </c>
      <c r="MQ8" s="1">
        <f>LOOKUP($A8,'DMG Tables'!$P$2:$P$35,'DMG Tables'!$O$2:$O$35)*MQ$1*LOOKUP(MQ$1,'DMG Tables'!$G$2:$G$7,'DMG Tables'!$H$2:$H$7)</f>
        <v>985600</v>
      </c>
      <c r="MR8" s="1">
        <f>LOOKUP($A8,'DMG Tables'!$P$2:$P$35,'DMG Tables'!$O$2:$O$35)*MR$1*LOOKUP(MR$1,'DMG Tables'!$G$2:$G$7,'DMG Tables'!$H$2:$H$7)</f>
        <v>988400</v>
      </c>
      <c r="MS8" s="1">
        <f>LOOKUP($A8,'DMG Tables'!$P$2:$P$35,'DMG Tables'!$O$2:$O$35)*MS$1*LOOKUP(MS$1,'DMG Tables'!$G$2:$G$7,'DMG Tables'!$H$2:$H$7)</f>
        <v>991200</v>
      </c>
      <c r="MT8" s="1">
        <f>LOOKUP($A8,'DMG Tables'!$P$2:$P$35,'DMG Tables'!$O$2:$O$35)*MT$1*LOOKUP(MT$1,'DMG Tables'!$G$2:$G$7,'DMG Tables'!$H$2:$H$7)</f>
        <v>994000</v>
      </c>
      <c r="MU8" s="1">
        <f>LOOKUP($A8,'DMG Tables'!$P$2:$P$35,'DMG Tables'!$O$2:$O$35)*MU$1*LOOKUP(MU$1,'DMG Tables'!$G$2:$G$7,'DMG Tables'!$H$2:$H$7)</f>
        <v>996800</v>
      </c>
      <c r="MV8" s="1">
        <f>LOOKUP($A8,'DMG Tables'!$P$2:$P$35,'DMG Tables'!$O$2:$O$35)*MV$1*LOOKUP(MV$1,'DMG Tables'!$G$2:$G$7,'DMG Tables'!$H$2:$H$7)</f>
        <v>999600</v>
      </c>
      <c r="MW8" s="1">
        <f>LOOKUP($A8,'DMG Tables'!$P$2:$P$35,'DMG Tables'!$O$2:$O$35)*MW$1*LOOKUP(MW$1,'DMG Tables'!$G$2:$G$7,'DMG Tables'!$H$2:$H$7)</f>
        <v>1002400</v>
      </c>
      <c r="MX8" s="1">
        <f>LOOKUP($A8,'DMG Tables'!$P$2:$P$35,'DMG Tables'!$O$2:$O$35)*MX$1*LOOKUP(MX$1,'DMG Tables'!$G$2:$G$7,'DMG Tables'!$H$2:$H$7)</f>
        <v>1005200</v>
      </c>
      <c r="MY8" s="1">
        <f>LOOKUP($A8,'DMG Tables'!$P$2:$P$35,'DMG Tables'!$O$2:$O$35)*MY$1*LOOKUP(MY$1,'DMG Tables'!$G$2:$G$7,'DMG Tables'!$H$2:$H$7)</f>
        <v>1008000</v>
      </c>
      <c r="MZ8" s="1">
        <f>LOOKUP($A8,'DMG Tables'!$P$2:$P$35,'DMG Tables'!$O$2:$O$35)*MZ$1*LOOKUP(MZ$1,'DMG Tables'!$G$2:$G$7,'DMG Tables'!$H$2:$H$7)</f>
        <v>1010800</v>
      </c>
      <c r="NA8" s="1">
        <f>LOOKUP($A8,'DMG Tables'!$P$2:$P$35,'DMG Tables'!$O$2:$O$35)*NA$1*LOOKUP(NA$1,'DMG Tables'!$G$2:$G$7,'DMG Tables'!$H$2:$H$7)</f>
        <v>1013600</v>
      </c>
      <c r="NB8" s="1">
        <f>LOOKUP($A8,'DMG Tables'!$P$2:$P$35,'DMG Tables'!$O$2:$O$35)*NB$1*LOOKUP(NB$1,'DMG Tables'!$G$2:$G$7,'DMG Tables'!$H$2:$H$7)</f>
        <v>1016400</v>
      </c>
      <c r="NC8" s="1">
        <f>LOOKUP($A8,'DMG Tables'!$P$2:$P$35,'DMG Tables'!$O$2:$O$35)*NC$1*LOOKUP(NC$1,'DMG Tables'!$G$2:$G$7,'DMG Tables'!$H$2:$H$7)</f>
        <v>1019200</v>
      </c>
      <c r="ND8" s="1">
        <f>LOOKUP($A8,'DMG Tables'!$P$2:$P$35,'DMG Tables'!$O$2:$O$35)*ND$1*LOOKUP(ND$1,'DMG Tables'!$G$2:$G$7,'DMG Tables'!$H$2:$H$7)</f>
        <v>1022000</v>
      </c>
      <c r="NE8" s="1">
        <f>LOOKUP($A8,'DMG Tables'!$P$2:$P$35,'DMG Tables'!$O$2:$O$35)*NE$1*LOOKUP(NE$1,'DMG Tables'!$G$2:$G$7,'DMG Tables'!$H$2:$H$7)</f>
        <v>1024800</v>
      </c>
      <c r="NF8" s="1">
        <f>LOOKUP($A8,'DMG Tables'!$P$2:$P$35,'DMG Tables'!$O$2:$O$35)*NF$1*LOOKUP(NF$1,'DMG Tables'!$G$2:$G$7,'DMG Tables'!$H$2:$H$7)</f>
        <v>1027600</v>
      </c>
      <c r="NG8" s="1">
        <f>LOOKUP($A8,'DMG Tables'!$P$2:$P$35,'DMG Tables'!$O$2:$O$35)*NG$1*LOOKUP(NG$1,'DMG Tables'!$G$2:$G$7,'DMG Tables'!$H$2:$H$7)</f>
        <v>1030400</v>
      </c>
      <c r="NH8" s="1">
        <f>LOOKUP($A8,'DMG Tables'!$P$2:$P$35,'DMG Tables'!$O$2:$O$35)*NH$1*LOOKUP(NH$1,'DMG Tables'!$G$2:$G$7,'DMG Tables'!$H$2:$H$7)</f>
        <v>1033200</v>
      </c>
      <c r="NI8" s="1">
        <f>LOOKUP($A8,'DMG Tables'!$P$2:$P$35,'DMG Tables'!$O$2:$O$35)*NI$1*LOOKUP(NI$1,'DMG Tables'!$G$2:$G$7,'DMG Tables'!$H$2:$H$7)</f>
        <v>1036000</v>
      </c>
      <c r="NJ8" s="1">
        <f>LOOKUP($A8,'DMG Tables'!$P$2:$P$35,'DMG Tables'!$O$2:$O$35)*NJ$1*LOOKUP(NJ$1,'DMG Tables'!$G$2:$G$7,'DMG Tables'!$H$2:$H$7)</f>
        <v>1038800</v>
      </c>
      <c r="NK8" s="1">
        <f>LOOKUP($A8,'DMG Tables'!$P$2:$P$35,'DMG Tables'!$O$2:$O$35)*NK$1*LOOKUP(NK$1,'DMG Tables'!$G$2:$G$7,'DMG Tables'!$H$2:$H$7)</f>
        <v>1041600</v>
      </c>
      <c r="NL8" s="1">
        <f>LOOKUP($A8,'DMG Tables'!$P$2:$P$35,'DMG Tables'!$O$2:$O$35)*NL$1*LOOKUP(NL$1,'DMG Tables'!$G$2:$G$7,'DMG Tables'!$H$2:$H$7)</f>
        <v>1044400</v>
      </c>
      <c r="NM8" s="1">
        <f>LOOKUP($A8,'DMG Tables'!$P$2:$P$35,'DMG Tables'!$O$2:$O$35)*NM$1*LOOKUP(NM$1,'DMG Tables'!$G$2:$G$7,'DMG Tables'!$H$2:$H$7)</f>
        <v>1047200</v>
      </c>
      <c r="NN8" s="1">
        <f>LOOKUP($A8,'DMG Tables'!$P$2:$P$35,'DMG Tables'!$O$2:$O$35)*NN$1*LOOKUP(NN$1,'DMG Tables'!$G$2:$G$7,'DMG Tables'!$H$2:$H$7)</f>
        <v>1050000</v>
      </c>
      <c r="NO8" s="1">
        <f>LOOKUP($A8,'DMG Tables'!$P$2:$P$35,'DMG Tables'!$O$2:$O$35)*NO$1*LOOKUP(NO$1,'DMG Tables'!$G$2:$G$7,'DMG Tables'!$H$2:$H$7)</f>
        <v>1052800</v>
      </c>
      <c r="NP8" s="1">
        <f>LOOKUP($A8,'DMG Tables'!$P$2:$P$35,'DMG Tables'!$O$2:$O$35)*NP$1*LOOKUP(NP$1,'DMG Tables'!$G$2:$G$7,'DMG Tables'!$H$2:$H$7)</f>
        <v>1055600</v>
      </c>
      <c r="NQ8" s="1">
        <f>LOOKUP($A8,'DMG Tables'!$P$2:$P$35,'DMG Tables'!$O$2:$O$35)*NQ$1*LOOKUP(NQ$1,'DMG Tables'!$G$2:$G$7,'DMG Tables'!$H$2:$H$7)</f>
        <v>1058400</v>
      </c>
      <c r="NR8" s="1">
        <f>LOOKUP($A8,'DMG Tables'!$P$2:$P$35,'DMG Tables'!$O$2:$O$35)*NR$1*LOOKUP(NR$1,'DMG Tables'!$G$2:$G$7,'DMG Tables'!$H$2:$H$7)</f>
        <v>1061200</v>
      </c>
      <c r="NS8" s="1">
        <f>LOOKUP($A8,'DMG Tables'!$P$2:$P$35,'DMG Tables'!$O$2:$O$35)*NS$1*LOOKUP(NS$1,'DMG Tables'!$G$2:$G$7,'DMG Tables'!$H$2:$H$7)</f>
        <v>1064000</v>
      </c>
      <c r="NT8" s="1">
        <f>LOOKUP($A8,'DMG Tables'!$P$2:$P$35,'DMG Tables'!$O$2:$O$35)*NT$1*LOOKUP(NT$1,'DMG Tables'!$G$2:$G$7,'DMG Tables'!$H$2:$H$7)</f>
        <v>1066800</v>
      </c>
      <c r="NU8" s="1">
        <f>LOOKUP($A8,'DMG Tables'!$P$2:$P$35,'DMG Tables'!$O$2:$O$35)*NU$1*LOOKUP(NU$1,'DMG Tables'!$G$2:$G$7,'DMG Tables'!$H$2:$H$7)</f>
        <v>1069600</v>
      </c>
      <c r="NV8" s="1">
        <f>LOOKUP($A8,'DMG Tables'!$P$2:$P$35,'DMG Tables'!$O$2:$O$35)*NV$1*LOOKUP(NV$1,'DMG Tables'!$G$2:$G$7,'DMG Tables'!$H$2:$H$7)</f>
        <v>1072400</v>
      </c>
      <c r="NW8" s="1">
        <f>LOOKUP($A8,'DMG Tables'!$P$2:$P$35,'DMG Tables'!$O$2:$O$35)*NW$1*LOOKUP(NW$1,'DMG Tables'!$G$2:$G$7,'DMG Tables'!$H$2:$H$7)</f>
        <v>1075200</v>
      </c>
      <c r="NX8" s="1">
        <f>LOOKUP($A8,'DMG Tables'!$P$2:$P$35,'DMG Tables'!$O$2:$O$35)*NX$1*LOOKUP(NX$1,'DMG Tables'!$G$2:$G$7,'DMG Tables'!$H$2:$H$7)</f>
        <v>1078000</v>
      </c>
      <c r="NY8" s="1">
        <f>LOOKUP($A8,'DMG Tables'!$P$2:$P$35,'DMG Tables'!$O$2:$O$35)*NY$1*LOOKUP(NY$1,'DMG Tables'!$G$2:$G$7,'DMG Tables'!$H$2:$H$7)</f>
        <v>1080800</v>
      </c>
      <c r="NZ8" s="1">
        <f>LOOKUP($A8,'DMG Tables'!$P$2:$P$35,'DMG Tables'!$O$2:$O$35)*NZ$1*LOOKUP(NZ$1,'DMG Tables'!$G$2:$G$7,'DMG Tables'!$H$2:$H$7)</f>
        <v>1083600</v>
      </c>
      <c r="OA8" s="1">
        <f>LOOKUP($A8,'DMG Tables'!$P$2:$P$35,'DMG Tables'!$O$2:$O$35)*OA$1*LOOKUP(OA$1,'DMG Tables'!$G$2:$G$7,'DMG Tables'!$H$2:$H$7)</f>
        <v>1086400</v>
      </c>
      <c r="OB8" s="1">
        <f>LOOKUP($A8,'DMG Tables'!$P$2:$P$35,'DMG Tables'!$O$2:$O$35)*OB$1*LOOKUP(OB$1,'DMG Tables'!$G$2:$G$7,'DMG Tables'!$H$2:$H$7)</f>
        <v>1089200</v>
      </c>
      <c r="OC8" s="1">
        <f>LOOKUP($A8,'DMG Tables'!$P$2:$P$35,'DMG Tables'!$O$2:$O$35)*OC$1*LOOKUP(OC$1,'DMG Tables'!$G$2:$G$7,'DMG Tables'!$H$2:$H$7)</f>
        <v>1092000</v>
      </c>
      <c r="OD8" s="1">
        <f>LOOKUP($A8,'DMG Tables'!$P$2:$P$35,'DMG Tables'!$O$2:$O$35)*OD$1*LOOKUP(OD$1,'DMG Tables'!$G$2:$G$7,'DMG Tables'!$H$2:$H$7)</f>
        <v>1094800</v>
      </c>
      <c r="OE8" s="1">
        <f>LOOKUP($A8,'DMG Tables'!$P$2:$P$35,'DMG Tables'!$O$2:$O$35)*OE$1*LOOKUP(OE$1,'DMG Tables'!$G$2:$G$7,'DMG Tables'!$H$2:$H$7)</f>
        <v>1097600</v>
      </c>
      <c r="OF8" s="1">
        <f>LOOKUP($A8,'DMG Tables'!$P$2:$P$35,'DMG Tables'!$O$2:$O$35)*OF$1*LOOKUP(OF$1,'DMG Tables'!$G$2:$G$7,'DMG Tables'!$H$2:$H$7)</f>
        <v>1100400</v>
      </c>
      <c r="OG8" s="1">
        <f>LOOKUP($A8,'DMG Tables'!$P$2:$P$35,'DMG Tables'!$O$2:$O$35)*OG$1*LOOKUP(OG$1,'DMG Tables'!$G$2:$G$7,'DMG Tables'!$H$2:$H$7)</f>
        <v>1103200</v>
      </c>
      <c r="OH8" s="1">
        <f>LOOKUP($A8,'DMG Tables'!$P$2:$P$35,'DMG Tables'!$O$2:$O$35)*OH$1*LOOKUP(OH$1,'DMG Tables'!$G$2:$G$7,'DMG Tables'!$H$2:$H$7)</f>
        <v>1106000</v>
      </c>
      <c r="OI8" s="1">
        <f>LOOKUP($A8,'DMG Tables'!$P$2:$P$35,'DMG Tables'!$O$2:$O$35)*OI$1*LOOKUP(OI$1,'DMG Tables'!$G$2:$G$7,'DMG Tables'!$H$2:$H$7)</f>
        <v>1108800</v>
      </c>
      <c r="OJ8" s="1">
        <f>LOOKUP($A8,'DMG Tables'!$P$2:$P$35,'DMG Tables'!$O$2:$O$35)*OJ$1*LOOKUP(OJ$1,'DMG Tables'!$G$2:$G$7,'DMG Tables'!$H$2:$H$7)</f>
        <v>1111600</v>
      </c>
      <c r="OK8" s="1">
        <f>LOOKUP($A8,'DMG Tables'!$P$2:$P$35,'DMG Tables'!$O$2:$O$35)*OK$1*LOOKUP(OK$1,'DMG Tables'!$G$2:$G$7,'DMG Tables'!$H$2:$H$7)</f>
        <v>1114400</v>
      </c>
      <c r="OL8" s="1">
        <f>LOOKUP($A8,'DMG Tables'!$P$2:$P$35,'DMG Tables'!$O$2:$O$35)*OL$1*LOOKUP(OL$1,'DMG Tables'!$G$2:$G$7,'DMG Tables'!$H$2:$H$7)</f>
        <v>1117200</v>
      </c>
      <c r="OM8" s="1">
        <f>LOOKUP($A8,'DMG Tables'!$P$2:$P$35,'DMG Tables'!$O$2:$O$35)*OM$1*LOOKUP(OM$1,'DMG Tables'!$G$2:$G$7,'DMG Tables'!$H$2:$H$7)</f>
        <v>1120000</v>
      </c>
      <c r="ON8" s="1">
        <f>LOOKUP($A8,'DMG Tables'!$P$2:$P$35,'DMG Tables'!$O$2:$O$35)*ON$1*LOOKUP(ON$1,'DMG Tables'!$G$2:$G$7,'DMG Tables'!$H$2:$H$7)</f>
        <v>1122800</v>
      </c>
      <c r="OO8" s="1">
        <f>LOOKUP($A8,'DMG Tables'!$P$2:$P$35,'DMG Tables'!$O$2:$O$35)*OO$1*LOOKUP(OO$1,'DMG Tables'!$G$2:$G$7,'DMG Tables'!$H$2:$H$7)</f>
        <v>1125600</v>
      </c>
      <c r="OP8" s="1">
        <f>LOOKUP($A8,'DMG Tables'!$P$2:$P$35,'DMG Tables'!$O$2:$O$35)*OP$1*LOOKUP(OP$1,'DMG Tables'!$G$2:$G$7,'DMG Tables'!$H$2:$H$7)</f>
        <v>1128400</v>
      </c>
      <c r="OQ8" s="1">
        <f>LOOKUP($A8,'DMG Tables'!$P$2:$P$35,'DMG Tables'!$O$2:$O$35)*OQ$1*LOOKUP(OQ$1,'DMG Tables'!$G$2:$G$7,'DMG Tables'!$H$2:$H$7)</f>
        <v>1131200</v>
      </c>
      <c r="OR8" s="1">
        <f>LOOKUP($A8,'DMG Tables'!$P$2:$P$35,'DMG Tables'!$O$2:$O$35)*OR$1*LOOKUP(OR$1,'DMG Tables'!$G$2:$G$7,'DMG Tables'!$H$2:$H$7)</f>
        <v>1134000</v>
      </c>
      <c r="OS8" s="1">
        <f>LOOKUP($A8,'DMG Tables'!$P$2:$P$35,'DMG Tables'!$O$2:$O$35)*OS$1*LOOKUP(OS$1,'DMG Tables'!$G$2:$G$7,'DMG Tables'!$H$2:$H$7)</f>
        <v>1136800</v>
      </c>
      <c r="OT8" s="1">
        <f>LOOKUP($A8,'DMG Tables'!$P$2:$P$35,'DMG Tables'!$O$2:$O$35)*OT$1*LOOKUP(OT$1,'DMG Tables'!$G$2:$G$7,'DMG Tables'!$H$2:$H$7)</f>
        <v>1139600</v>
      </c>
      <c r="OU8" s="1">
        <f>LOOKUP($A8,'DMG Tables'!$P$2:$P$35,'DMG Tables'!$O$2:$O$35)*OU$1*LOOKUP(OU$1,'DMG Tables'!$G$2:$G$7,'DMG Tables'!$H$2:$H$7)</f>
        <v>1142400</v>
      </c>
      <c r="OV8" s="1">
        <f>LOOKUP($A8,'DMG Tables'!$P$2:$P$35,'DMG Tables'!$O$2:$O$35)*OV$1*LOOKUP(OV$1,'DMG Tables'!$G$2:$G$7,'DMG Tables'!$H$2:$H$7)</f>
        <v>1145200</v>
      </c>
      <c r="OW8" s="1">
        <f>LOOKUP($A8,'DMG Tables'!$P$2:$P$35,'DMG Tables'!$O$2:$O$35)*OW$1*LOOKUP(OW$1,'DMG Tables'!$G$2:$G$7,'DMG Tables'!$H$2:$H$7)</f>
        <v>1148000</v>
      </c>
      <c r="OX8" s="1">
        <f>LOOKUP($A8,'DMG Tables'!$P$2:$P$35,'DMG Tables'!$O$2:$O$35)*OX$1*LOOKUP(OX$1,'DMG Tables'!$G$2:$G$7,'DMG Tables'!$H$2:$H$7)</f>
        <v>1150800</v>
      </c>
      <c r="OY8" s="1">
        <f>LOOKUP($A8,'DMG Tables'!$P$2:$P$35,'DMG Tables'!$O$2:$O$35)*OY$1*LOOKUP(OY$1,'DMG Tables'!$G$2:$G$7,'DMG Tables'!$H$2:$H$7)</f>
        <v>1153600</v>
      </c>
      <c r="OZ8" s="1">
        <f>LOOKUP($A8,'DMG Tables'!$P$2:$P$35,'DMG Tables'!$O$2:$O$35)*OZ$1*LOOKUP(OZ$1,'DMG Tables'!$G$2:$G$7,'DMG Tables'!$H$2:$H$7)</f>
        <v>1156400</v>
      </c>
      <c r="PA8" s="1">
        <f>LOOKUP($A8,'DMG Tables'!$P$2:$P$35,'DMG Tables'!$O$2:$O$35)*PA$1*LOOKUP(PA$1,'DMG Tables'!$G$2:$G$7,'DMG Tables'!$H$2:$H$7)</f>
        <v>1159200</v>
      </c>
      <c r="PB8" s="1">
        <f>LOOKUP($A8,'DMG Tables'!$P$2:$P$35,'DMG Tables'!$O$2:$O$35)*PB$1*LOOKUP(PB$1,'DMG Tables'!$G$2:$G$7,'DMG Tables'!$H$2:$H$7)</f>
        <v>1162000</v>
      </c>
      <c r="PC8" s="1">
        <f>LOOKUP($A8,'DMG Tables'!$P$2:$P$35,'DMG Tables'!$O$2:$O$35)*PC$1*LOOKUP(PC$1,'DMG Tables'!$G$2:$G$7,'DMG Tables'!$H$2:$H$7)</f>
        <v>1164800</v>
      </c>
      <c r="PD8" s="1">
        <f>LOOKUP($A8,'DMG Tables'!$P$2:$P$35,'DMG Tables'!$O$2:$O$35)*PD$1*LOOKUP(PD$1,'DMG Tables'!$G$2:$G$7,'DMG Tables'!$H$2:$H$7)</f>
        <v>1167600</v>
      </c>
      <c r="PE8" s="1">
        <f>LOOKUP($A8,'DMG Tables'!$P$2:$P$35,'DMG Tables'!$O$2:$O$35)*PE$1*LOOKUP(PE$1,'DMG Tables'!$G$2:$G$7,'DMG Tables'!$H$2:$H$7)</f>
        <v>1170400</v>
      </c>
      <c r="PF8" s="1">
        <f>LOOKUP($A8,'DMG Tables'!$P$2:$P$35,'DMG Tables'!$O$2:$O$35)*PF$1*LOOKUP(PF$1,'DMG Tables'!$G$2:$G$7,'DMG Tables'!$H$2:$H$7)</f>
        <v>1173200</v>
      </c>
      <c r="PG8" s="1">
        <f>LOOKUP($A8,'DMG Tables'!$P$2:$P$35,'DMG Tables'!$O$2:$O$35)*PG$1*LOOKUP(PG$1,'DMG Tables'!$G$2:$G$7,'DMG Tables'!$H$2:$H$7)</f>
        <v>1176000</v>
      </c>
      <c r="PH8" s="1">
        <f>LOOKUP($A8,'DMG Tables'!$P$2:$P$35,'DMG Tables'!$O$2:$O$35)*PH$1*LOOKUP(PH$1,'DMG Tables'!$G$2:$G$7,'DMG Tables'!$H$2:$H$7)</f>
        <v>1178800</v>
      </c>
      <c r="PI8" s="1">
        <f>LOOKUP($A8,'DMG Tables'!$P$2:$P$35,'DMG Tables'!$O$2:$O$35)*PI$1*LOOKUP(PI$1,'DMG Tables'!$G$2:$G$7,'DMG Tables'!$H$2:$H$7)</f>
        <v>1181600</v>
      </c>
      <c r="PJ8" s="1">
        <f>LOOKUP($A8,'DMG Tables'!$P$2:$P$35,'DMG Tables'!$O$2:$O$35)*PJ$1*LOOKUP(PJ$1,'DMG Tables'!$G$2:$G$7,'DMG Tables'!$H$2:$H$7)</f>
        <v>1184400</v>
      </c>
      <c r="PK8" s="1">
        <f>LOOKUP($A8,'DMG Tables'!$P$2:$P$35,'DMG Tables'!$O$2:$O$35)*PK$1*LOOKUP(PK$1,'DMG Tables'!$G$2:$G$7,'DMG Tables'!$H$2:$H$7)</f>
        <v>1187200</v>
      </c>
      <c r="PL8" s="1">
        <f>LOOKUP($A8,'DMG Tables'!$P$2:$P$35,'DMG Tables'!$O$2:$O$35)*PL$1*LOOKUP(PL$1,'DMG Tables'!$G$2:$G$7,'DMG Tables'!$H$2:$H$7)</f>
        <v>1190000</v>
      </c>
      <c r="PM8" s="1">
        <f>LOOKUP($A8,'DMG Tables'!$P$2:$P$35,'DMG Tables'!$O$2:$O$35)*PM$1*LOOKUP(PM$1,'DMG Tables'!$G$2:$G$7,'DMG Tables'!$H$2:$H$7)</f>
        <v>1192800</v>
      </c>
      <c r="PN8" s="1">
        <f>LOOKUP($A8,'DMG Tables'!$P$2:$P$35,'DMG Tables'!$O$2:$O$35)*PN$1*LOOKUP(PN$1,'DMG Tables'!$G$2:$G$7,'DMG Tables'!$H$2:$H$7)</f>
        <v>1195600</v>
      </c>
      <c r="PO8" s="1">
        <f>LOOKUP($A8,'DMG Tables'!$P$2:$P$35,'DMG Tables'!$O$2:$O$35)*PO$1*LOOKUP(PO$1,'DMG Tables'!$G$2:$G$7,'DMG Tables'!$H$2:$H$7)</f>
        <v>1198400</v>
      </c>
      <c r="PP8" s="1">
        <f>LOOKUP($A8,'DMG Tables'!$P$2:$P$35,'DMG Tables'!$O$2:$O$35)*PP$1*LOOKUP(PP$1,'DMG Tables'!$G$2:$G$7,'DMG Tables'!$H$2:$H$7)</f>
        <v>1201200</v>
      </c>
      <c r="PQ8" s="1">
        <f>LOOKUP($A8,'DMG Tables'!$P$2:$P$35,'DMG Tables'!$O$2:$O$35)*PQ$1*LOOKUP(PQ$1,'DMG Tables'!$G$2:$G$7,'DMG Tables'!$H$2:$H$7)</f>
        <v>1204000</v>
      </c>
      <c r="PR8" s="1">
        <f>LOOKUP($A8,'DMG Tables'!$P$2:$P$35,'DMG Tables'!$O$2:$O$35)*PR$1*LOOKUP(PR$1,'DMG Tables'!$G$2:$G$7,'DMG Tables'!$H$2:$H$7)</f>
        <v>1206800</v>
      </c>
      <c r="PS8" s="1">
        <f>LOOKUP($A8,'DMG Tables'!$P$2:$P$35,'DMG Tables'!$O$2:$O$35)*PS$1*LOOKUP(PS$1,'DMG Tables'!$G$2:$G$7,'DMG Tables'!$H$2:$H$7)</f>
        <v>1209600</v>
      </c>
      <c r="PT8" s="1">
        <f>LOOKUP($A8,'DMG Tables'!$P$2:$P$35,'DMG Tables'!$O$2:$O$35)*PT$1*LOOKUP(PT$1,'DMG Tables'!$G$2:$G$7,'DMG Tables'!$H$2:$H$7)</f>
        <v>1212400</v>
      </c>
      <c r="PU8" s="1">
        <f>LOOKUP($A8,'DMG Tables'!$P$2:$P$35,'DMG Tables'!$O$2:$O$35)*PU$1*LOOKUP(PU$1,'DMG Tables'!$G$2:$G$7,'DMG Tables'!$H$2:$H$7)</f>
        <v>1215200</v>
      </c>
      <c r="PV8" s="1">
        <f>LOOKUP($A8,'DMG Tables'!$P$2:$P$35,'DMG Tables'!$O$2:$O$35)*PV$1*LOOKUP(PV$1,'DMG Tables'!$G$2:$G$7,'DMG Tables'!$H$2:$H$7)</f>
        <v>1218000</v>
      </c>
      <c r="PW8" s="1">
        <f>LOOKUP($A8,'DMG Tables'!$P$2:$P$35,'DMG Tables'!$O$2:$O$35)*PW$1*LOOKUP(PW$1,'DMG Tables'!$G$2:$G$7,'DMG Tables'!$H$2:$H$7)</f>
        <v>1220800</v>
      </c>
      <c r="PX8" s="1">
        <f>LOOKUP($A8,'DMG Tables'!$P$2:$P$35,'DMG Tables'!$O$2:$O$35)*PX$1*LOOKUP(PX$1,'DMG Tables'!$G$2:$G$7,'DMG Tables'!$H$2:$H$7)</f>
        <v>1223600</v>
      </c>
      <c r="PY8" s="1">
        <f>LOOKUP($A8,'DMG Tables'!$P$2:$P$35,'DMG Tables'!$O$2:$O$35)*PY$1*LOOKUP(PY$1,'DMG Tables'!$G$2:$G$7,'DMG Tables'!$H$2:$H$7)</f>
        <v>1226400</v>
      </c>
      <c r="PZ8" s="1">
        <f>LOOKUP($A8,'DMG Tables'!$P$2:$P$35,'DMG Tables'!$O$2:$O$35)*PZ$1*LOOKUP(PZ$1,'DMG Tables'!$G$2:$G$7,'DMG Tables'!$H$2:$H$7)</f>
        <v>1229200</v>
      </c>
      <c r="QA8" s="1">
        <f>LOOKUP($A8,'DMG Tables'!$P$2:$P$35,'DMG Tables'!$O$2:$O$35)*QA$1*LOOKUP(QA$1,'DMG Tables'!$G$2:$G$7,'DMG Tables'!$H$2:$H$7)</f>
        <v>1232000</v>
      </c>
      <c r="QB8" s="1">
        <f>LOOKUP($A8,'DMG Tables'!$P$2:$P$35,'DMG Tables'!$O$2:$O$35)*QB$1*LOOKUP(QB$1,'DMG Tables'!$G$2:$G$7,'DMG Tables'!$H$2:$H$7)</f>
        <v>1234800</v>
      </c>
      <c r="QC8" s="1">
        <f>LOOKUP($A8,'DMG Tables'!$P$2:$P$35,'DMG Tables'!$O$2:$O$35)*QC$1*LOOKUP(QC$1,'DMG Tables'!$G$2:$G$7,'DMG Tables'!$H$2:$H$7)</f>
        <v>1237600</v>
      </c>
      <c r="QD8" s="1">
        <f>LOOKUP($A8,'DMG Tables'!$P$2:$P$35,'DMG Tables'!$O$2:$O$35)*QD$1*LOOKUP(QD$1,'DMG Tables'!$G$2:$G$7,'DMG Tables'!$H$2:$H$7)</f>
        <v>1240400</v>
      </c>
      <c r="QE8" s="1">
        <f>LOOKUP($A8,'DMG Tables'!$P$2:$P$35,'DMG Tables'!$O$2:$O$35)*QE$1*LOOKUP(QE$1,'DMG Tables'!$G$2:$G$7,'DMG Tables'!$H$2:$H$7)</f>
        <v>1243200</v>
      </c>
      <c r="QF8" s="1">
        <f>LOOKUP($A8,'DMG Tables'!$P$2:$P$35,'DMG Tables'!$O$2:$O$35)*QF$1*LOOKUP(QF$1,'DMG Tables'!$G$2:$G$7,'DMG Tables'!$H$2:$H$7)</f>
        <v>1246000</v>
      </c>
      <c r="QG8" s="1">
        <f>LOOKUP($A8,'DMG Tables'!$P$2:$P$35,'DMG Tables'!$O$2:$O$35)*QG$1*LOOKUP(QG$1,'DMG Tables'!$G$2:$G$7,'DMG Tables'!$H$2:$H$7)</f>
        <v>1248800</v>
      </c>
      <c r="QH8" s="1">
        <f>LOOKUP($A8,'DMG Tables'!$P$2:$P$35,'DMG Tables'!$O$2:$O$35)*QH$1*LOOKUP(QH$1,'DMG Tables'!$G$2:$G$7,'DMG Tables'!$H$2:$H$7)</f>
        <v>1251600</v>
      </c>
      <c r="QI8" s="1">
        <f>LOOKUP($A8,'DMG Tables'!$P$2:$P$35,'DMG Tables'!$O$2:$O$35)*QI$1*LOOKUP(QI$1,'DMG Tables'!$G$2:$G$7,'DMG Tables'!$H$2:$H$7)</f>
        <v>1254400</v>
      </c>
      <c r="QJ8" s="1">
        <f>LOOKUP($A8,'DMG Tables'!$P$2:$P$35,'DMG Tables'!$O$2:$O$35)*QJ$1*LOOKUP(QJ$1,'DMG Tables'!$G$2:$G$7,'DMG Tables'!$H$2:$H$7)</f>
        <v>1257200</v>
      </c>
      <c r="QK8" s="1">
        <f>LOOKUP($A8,'DMG Tables'!$P$2:$P$35,'DMG Tables'!$O$2:$O$35)*QK$1*LOOKUP(QK$1,'DMG Tables'!$G$2:$G$7,'DMG Tables'!$H$2:$H$7)</f>
        <v>1260000</v>
      </c>
      <c r="QL8" s="1">
        <f>LOOKUP($A8,'DMG Tables'!$P$2:$P$35,'DMG Tables'!$O$2:$O$35)*QL$1*LOOKUP(QL$1,'DMG Tables'!$G$2:$G$7,'DMG Tables'!$H$2:$H$7)</f>
        <v>1262800</v>
      </c>
      <c r="QM8" s="1">
        <f>LOOKUP($A8,'DMG Tables'!$P$2:$P$35,'DMG Tables'!$O$2:$O$35)*QM$1*LOOKUP(QM$1,'DMG Tables'!$G$2:$G$7,'DMG Tables'!$H$2:$H$7)</f>
        <v>1265600</v>
      </c>
      <c r="QN8" s="1">
        <f>LOOKUP($A8,'DMG Tables'!$P$2:$P$35,'DMG Tables'!$O$2:$O$35)*QN$1*LOOKUP(QN$1,'DMG Tables'!$G$2:$G$7,'DMG Tables'!$H$2:$H$7)</f>
        <v>1268400</v>
      </c>
      <c r="QO8" s="1">
        <f>LOOKUP($A8,'DMG Tables'!$P$2:$P$35,'DMG Tables'!$O$2:$O$35)*QO$1*LOOKUP(QO$1,'DMG Tables'!$G$2:$G$7,'DMG Tables'!$H$2:$H$7)</f>
        <v>1271200</v>
      </c>
      <c r="QP8" s="1">
        <f>LOOKUP($A8,'DMG Tables'!$P$2:$P$35,'DMG Tables'!$O$2:$O$35)*QP$1*LOOKUP(QP$1,'DMG Tables'!$G$2:$G$7,'DMG Tables'!$H$2:$H$7)</f>
        <v>1274000</v>
      </c>
      <c r="QQ8" s="1">
        <f>LOOKUP($A8,'DMG Tables'!$P$2:$P$35,'DMG Tables'!$O$2:$O$35)*QQ$1*LOOKUP(QQ$1,'DMG Tables'!$G$2:$G$7,'DMG Tables'!$H$2:$H$7)</f>
        <v>1276800</v>
      </c>
      <c r="QR8" s="1">
        <f>LOOKUP($A8,'DMG Tables'!$P$2:$P$35,'DMG Tables'!$O$2:$O$35)*QR$1*LOOKUP(QR$1,'DMG Tables'!$G$2:$G$7,'DMG Tables'!$H$2:$H$7)</f>
        <v>1279600</v>
      </c>
      <c r="QS8" s="1">
        <f>LOOKUP($A8,'DMG Tables'!$P$2:$P$35,'DMG Tables'!$O$2:$O$35)*QS$1*LOOKUP(QS$1,'DMG Tables'!$G$2:$G$7,'DMG Tables'!$H$2:$H$7)</f>
        <v>1282400</v>
      </c>
      <c r="QT8" s="1">
        <f>LOOKUP($A8,'DMG Tables'!$P$2:$P$35,'DMG Tables'!$O$2:$O$35)*QT$1*LOOKUP(QT$1,'DMG Tables'!$G$2:$G$7,'DMG Tables'!$H$2:$H$7)</f>
        <v>1285200</v>
      </c>
      <c r="QU8" s="1">
        <f>LOOKUP($A8,'DMG Tables'!$P$2:$P$35,'DMG Tables'!$O$2:$O$35)*QU$1*LOOKUP(QU$1,'DMG Tables'!$G$2:$G$7,'DMG Tables'!$H$2:$H$7)</f>
        <v>1288000</v>
      </c>
      <c r="QV8" s="1">
        <f>LOOKUP($A8,'DMG Tables'!$P$2:$P$35,'DMG Tables'!$O$2:$O$35)*QV$1*LOOKUP(QV$1,'DMG Tables'!$G$2:$G$7,'DMG Tables'!$H$2:$H$7)</f>
        <v>1290800</v>
      </c>
      <c r="QW8" s="1">
        <f>LOOKUP($A8,'DMG Tables'!$P$2:$P$35,'DMG Tables'!$O$2:$O$35)*QW$1*LOOKUP(QW$1,'DMG Tables'!$G$2:$G$7,'DMG Tables'!$H$2:$H$7)</f>
        <v>1293600</v>
      </c>
      <c r="QX8" s="1">
        <f>LOOKUP($A8,'DMG Tables'!$P$2:$P$35,'DMG Tables'!$O$2:$O$35)*QX$1*LOOKUP(QX$1,'DMG Tables'!$G$2:$G$7,'DMG Tables'!$H$2:$H$7)</f>
        <v>1296400</v>
      </c>
      <c r="QY8" s="1">
        <f>LOOKUP($A8,'DMG Tables'!$P$2:$P$35,'DMG Tables'!$O$2:$O$35)*QY$1*LOOKUP(QY$1,'DMG Tables'!$G$2:$G$7,'DMG Tables'!$H$2:$H$7)</f>
        <v>1299200</v>
      </c>
      <c r="QZ8" s="1">
        <f>LOOKUP($A8,'DMG Tables'!$P$2:$P$35,'DMG Tables'!$O$2:$O$35)*QZ$1*LOOKUP(QZ$1,'DMG Tables'!$G$2:$G$7,'DMG Tables'!$H$2:$H$7)</f>
        <v>1302000</v>
      </c>
      <c r="RA8" s="1">
        <f>LOOKUP($A8,'DMG Tables'!$P$2:$P$35,'DMG Tables'!$O$2:$O$35)*RA$1*LOOKUP(RA$1,'DMG Tables'!$G$2:$G$7,'DMG Tables'!$H$2:$H$7)</f>
        <v>1304800</v>
      </c>
      <c r="RB8" s="1">
        <f>LOOKUP($A8,'DMG Tables'!$P$2:$P$35,'DMG Tables'!$O$2:$O$35)*RB$1*LOOKUP(RB$1,'DMG Tables'!$G$2:$G$7,'DMG Tables'!$H$2:$H$7)</f>
        <v>1307600</v>
      </c>
      <c r="RC8" s="1">
        <f>LOOKUP($A8,'DMG Tables'!$P$2:$P$35,'DMG Tables'!$O$2:$O$35)*RC$1*LOOKUP(RC$1,'DMG Tables'!$G$2:$G$7,'DMG Tables'!$H$2:$H$7)</f>
        <v>1310400</v>
      </c>
      <c r="RD8" s="1">
        <f>LOOKUP($A8,'DMG Tables'!$P$2:$P$35,'DMG Tables'!$O$2:$O$35)*RD$1*LOOKUP(RD$1,'DMG Tables'!$G$2:$G$7,'DMG Tables'!$H$2:$H$7)</f>
        <v>1313200</v>
      </c>
      <c r="RE8" s="1">
        <f>LOOKUP($A8,'DMG Tables'!$P$2:$P$35,'DMG Tables'!$O$2:$O$35)*RE$1*LOOKUP(RE$1,'DMG Tables'!$G$2:$G$7,'DMG Tables'!$H$2:$H$7)</f>
        <v>1316000</v>
      </c>
      <c r="RF8" s="1">
        <f>LOOKUP($A8,'DMG Tables'!$P$2:$P$35,'DMG Tables'!$O$2:$O$35)*RF$1*LOOKUP(RF$1,'DMG Tables'!$G$2:$G$7,'DMG Tables'!$H$2:$H$7)</f>
        <v>1318800</v>
      </c>
      <c r="RG8" s="1">
        <f>LOOKUP($A8,'DMG Tables'!$P$2:$P$35,'DMG Tables'!$O$2:$O$35)*RG$1*LOOKUP(RG$1,'DMG Tables'!$G$2:$G$7,'DMG Tables'!$H$2:$H$7)</f>
        <v>1321600</v>
      </c>
      <c r="RH8" s="1">
        <f>LOOKUP($A8,'DMG Tables'!$P$2:$P$35,'DMG Tables'!$O$2:$O$35)*RH$1*LOOKUP(RH$1,'DMG Tables'!$G$2:$G$7,'DMG Tables'!$H$2:$H$7)</f>
        <v>1324400</v>
      </c>
      <c r="RI8" s="1">
        <f>LOOKUP($A8,'DMG Tables'!$P$2:$P$35,'DMG Tables'!$O$2:$O$35)*RI$1*LOOKUP(RI$1,'DMG Tables'!$G$2:$G$7,'DMG Tables'!$H$2:$H$7)</f>
        <v>1327200</v>
      </c>
      <c r="RJ8" s="1">
        <f>LOOKUP($A8,'DMG Tables'!$P$2:$P$35,'DMG Tables'!$O$2:$O$35)*RJ$1*LOOKUP(RJ$1,'DMG Tables'!$G$2:$G$7,'DMG Tables'!$H$2:$H$7)</f>
        <v>1330000</v>
      </c>
      <c r="RK8" s="1">
        <f>LOOKUP($A8,'DMG Tables'!$P$2:$P$35,'DMG Tables'!$O$2:$O$35)*RK$1*LOOKUP(RK$1,'DMG Tables'!$G$2:$G$7,'DMG Tables'!$H$2:$H$7)</f>
        <v>1332800</v>
      </c>
      <c r="RL8" s="1">
        <f>LOOKUP($A8,'DMG Tables'!$P$2:$P$35,'DMG Tables'!$O$2:$O$35)*RL$1*LOOKUP(RL$1,'DMG Tables'!$G$2:$G$7,'DMG Tables'!$H$2:$H$7)</f>
        <v>1335600</v>
      </c>
      <c r="RM8" s="1">
        <f>LOOKUP($A8,'DMG Tables'!$P$2:$P$35,'DMG Tables'!$O$2:$O$35)*RM$1*LOOKUP(RM$1,'DMG Tables'!$G$2:$G$7,'DMG Tables'!$H$2:$H$7)</f>
        <v>1338400</v>
      </c>
      <c r="RN8" s="1">
        <f>LOOKUP($A8,'DMG Tables'!$P$2:$P$35,'DMG Tables'!$O$2:$O$35)*RN$1*LOOKUP(RN$1,'DMG Tables'!$G$2:$G$7,'DMG Tables'!$H$2:$H$7)</f>
        <v>1341200</v>
      </c>
      <c r="RO8" s="1">
        <f>LOOKUP($A8,'DMG Tables'!$P$2:$P$35,'DMG Tables'!$O$2:$O$35)*RO$1*LOOKUP(RO$1,'DMG Tables'!$G$2:$G$7,'DMG Tables'!$H$2:$H$7)</f>
        <v>1344000</v>
      </c>
      <c r="RP8" s="1">
        <f>LOOKUP($A8,'DMG Tables'!$P$2:$P$35,'DMG Tables'!$O$2:$O$35)*RP$1*LOOKUP(RP$1,'DMG Tables'!$G$2:$G$7,'DMG Tables'!$H$2:$H$7)</f>
        <v>1346800</v>
      </c>
      <c r="RQ8" s="1">
        <f>LOOKUP($A8,'DMG Tables'!$P$2:$P$35,'DMG Tables'!$O$2:$O$35)*RQ$1*LOOKUP(RQ$1,'DMG Tables'!$G$2:$G$7,'DMG Tables'!$H$2:$H$7)</f>
        <v>1349600</v>
      </c>
      <c r="RR8" s="1">
        <f>LOOKUP($A8,'DMG Tables'!$P$2:$P$35,'DMG Tables'!$O$2:$O$35)*RR$1*LOOKUP(RR$1,'DMG Tables'!$G$2:$G$7,'DMG Tables'!$H$2:$H$7)</f>
        <v>1352400</v>
      </c>
      <c r="RS8" s="1">
        <f>LOOKUP($A8,'DMG Tables'!$P$2:$P$35,'DMG Tables'!$O$2:$O$35)*RS$1*LOOKUP(RS$1,'DMG Tables'!$G$2:$G$7,'DMG Tables'!$H$2:$H$7)</f>
        <v>1355200</v>
      </c>
      <c r="RT8" s="1">
        <f>LOOKUP($A8,'DMG Tables'!$P$2:$P$35,'DMG Tables'!$O$2:$O$35)*RT$1*LOOKUP(RT$1,'DMG Tables'!$G$2:$G$7,'DMG Tables'!$H$2:$H$7)</f>
        <v>1358000</v>
      </c>
      <c r="RU8" s="1">
        <f>LOOKUP($A8,'DMG Tables'!$P$2:$P$35,'DMG Tables'!$O$2:$O$35)*RU$1*LOOKUP(RU$1,'DMG Tables'!$G$2:$G$7,'DMG Tables'!$H$2:$H$7)</f>
        <v>1360800</v>
      </c>
      <c r="RV8" s="1">
        <f>LOOKUP($A8,'DMG Tables'!$P$2:$P$35,'DMG Tables'!$O$2:$O$35)*RV$1*LOOKUP(RV$1,'DMG Tables'!$G$2:$G$7,'DMG Tables'!$H$2:$H$7)</f>
        <v>1363600</v>
      </c>
      <c r="RW8" s="1">
        <f>LOOKUP($A8,'DMG Tables'!$P$2:$P$35,'DMG Tables'!$O$2:$O$35)*RW$1*LOOKUP(RW$1,'DMG Tables'!$G$2:$G$7,'DMG Tables'!$H$2:$H$7)</f>
        <v>1366400</v>
      </c>
      <c r="RX8" s="1">
        <f>LOOKUP($A8,'DMG Tables'!$P$2:$P$35,'DMG Tables'!$O$2:$O$35)*RX$1*LOOKUP(RX$1,'DMG Tables'!$G$2:$G$7,'DMG Tables'!$H$2:$H$7)</f>
        <v>1369200</v>
      </c>
      <c r="RY8" s="1">
        <f>LOOKUP($A8,'DMG Tables'!$P$2:$P$35,'DMG Tables'!$O$2:$O$35)*RY$1*LOOKUP(RY$1,'DMG Tables'!$G$2:$G$7,'DMG Tables'!$H$2:$H$7)</f>
        <v>1372000</v>
      </c>
      <c r="RZ8" s="1">
        <f>LOOKUP($A8,'DMG Tables'!$P$2:$P$35,'DMG Tables'!$O$2:$O$35)*RZ$1*LOOKUP(RZ$1,'DMG Tables'!$G$2:$G$7,'DMG Tables'!$H$2:$H$7)</f>
        <v>1374800</v>
      </c>
      <c r="SA8" s="1">
        <f>LOOKUP($A8,'DMG Tables'!$P$2:$P$35,'DMG Tables'!$O$2:$O$35)*SA$1*LOOKUP(SA$1,'DMG Tables'!$G$2:$G$7,'DMG Tables'!$H$2:$H$7)</f>
        <v>1377600</v>
      </c>
      <c r="SB8" s="1">
        <f>LOOKUP($A8,'DMG Tables'!$P$2:$P$35,'DMG Tables'!$O$2:$O$35)*SB$1*LOOKUP(SB$1,'DMG Tables'!$G$2:$G$7,'DMG Tables'!$H$2:$H$7)</f>
        <v>1380400</v>
      </c>
      <c r="SC8" s="1">
        <f>LOOKUP($A8,'DMG Tables'!$P$2:$P$35,'DMG Tables'!$O$2:$O$35)*SC$1*LOOKUP(SC$1,'DMG Tables'!$G$2:$G$7,'DMG Tables'!$H$2:$H$7)</f>
        <v>1383200</v>
      </c>
      <c r="SD8" s="1">
        <f>LOOKUP($A8,'DMG Tables'!$P$2:$P$35,'DMG Tables'!$O$2:$O$35)*SD$1*LOOKUP(SD$1,'DMG Tables'!$G$2:$G$7,'DMG Tables'!$H$2:$H$7)</f>
        <v>1386000</v>
      </c>
      <c r="SE8" s="1">
        <f>LOOKUP($A8,'DMG Tables'!$P$2:$P$35,'DMG Tables'!$O$2:$O$35)*SE$1*LOOKUP(SE$1,'DMG Tables'!$G$2:$G$7,'DMG Tables'!$H$2:$H$7)</f>
        <v>1388800</v>
      </c>
      <c r="SF8" s="1">
        <f>LOOKUP($A8,'DMG Tables'!$P$2:$P$35,'DMG Tables'!$O$2:$O$35)*SF$1*LOOKUP(SF$1,'DMG Tables'!$G$2:$G$7,'DMG Tables'!$H$2:$H$7)</f>
        <v>1391600</v>
      </c>
      <c r="SG8" s="1">
        <f>LOOKUP($A8,'DMG Tables'!$P$2:$P$35,'DMG Tables'!$O$2:$O$35)*SG$1*LOOKUP(SG$1,'DMG Tables'!$G$2:$G$7,'DMG Tables'!$H$2:$H$7)</f>
        <v>1394400</v>
      </c>
      <c r="SH8" s="1">
        <f>LOOKUP($A8,'DMG Tables'!$P$2:$P$35,'DMG Tables'!$O$2:$O$35)*SH$1*LOOKUP(SH$1,'DMG Tables'!$G$2:$G$7,'DMG Tables'!$H$2:$H$7)</f>
        <v>1397200</v>
      </c>
      <c r="SI8" s="1">
        <f>LOOKUP($A8,'DMG Tables'!$P$2:$P$35,'DMG Tables'!$O$2:$O$35)*SI$1*LOOKUP(SI$1,'DMG Tables'!$G$2:$G$7,'DMG Tables'!$H$2:$H$7)</f>
        <v>1400000</v>
      </c>
      <c r="SJ8" s="1">
        <f>LOOKUP($A8,'DMG Tables'!$P$2:$P$35,'DMG Tables'!$O$2:$O$35)*SJ$1*LOOKUP(SJ$1,'DMG Tables'!$G$2:$G$7,'DMG Tables'!$H$2:$H$7)</f>
        <v>1402800</v>
      </c>
      <c r="SK8" s="1">
        <f>LOOKUP($A8,'DMG Tables'!$P$2:$P$35,'DMG Tables'!$O$2:$O$35)*SK$1*LOOKUP(SK$1,'DMG Tables'!$G$2:$G$7,'DMG Tables'!$H$2:$H$7)</f>
        <v>1405600</v>
      </c>
      <c r="SL8" s="1">
        <f>LOOKUP($A8,'DMG Tables'!$P$2:$P$35,'DMG Tables'!$O$2:$O$35)*SL$1*LOOKUP(SL$1,'DMG Tables'!$G$2:$G$7,'DMG Tables'!$H$2:$H$7)</f>
        <v>1408400</v>
      </c>
      <c r="SM8" s="1">
        <f>LOOKUP($A8,'DMG Tables'!$P$2:$P$35,'DMG Tables'!$O$2:$O$35)*SM$1*LOOKUP(SM$1,'DMG Tables'!$G$2:$G$7,'DMG Tables'!$H$2:$H$7)</f>
        <v>1411200</v>
      </c>
      <c r="SN8" s="1">
        <f>LOOKUP($A8,'DMG Tables'!$P$2:$P$35,'DMG Tables'!$O$2:$O$35)*SN$1*LOOKUP(SN$1,'DMG Tables'!$G$2:$G$7,'DMG Tables'!$H$2:$H$7)</f>
        <v>1414000</v>
      </c>
      <c r="SO8" s="1">
        <f>LOOKUP($A8,'DMG Tables'!$P$2:$P$35,'DMG Tables'!$O$2:$O$35)*SO$1*LOOKUP(SO$1,'DMG Tables'!$G$2:$G$7,'DMG Tables'!$H$2:$H$7)</f>
        <v>1416800</v>
      </c>
      <c r="SP8" s="1">
        <f>LOOKUP($A8,'DMG Tables'!$P$2:$P$35,'DMG Tables'!$O$2:$O$35)*SP$1*LOOKUP(SP$1,'DMG Tables'!$G$2:$G$7,'DMG Tables'!$H$2:$H$7)</f>
        <v>1419600</v>
      </c>
      <c r="SQ8" s="1">
        <f>LOOKUP($A8,'DMG Tables'!$P$2:$P$35,'DMG Tables'!$O$2:$O$35)*SQ$1*LOOKUP(SQ$1,'DMG Tables'!$G$2:$G$7,'DMG Tables'!$H$2:$H$7)</f>
        <v>1422400</v>
      </c>
      <c r="SR8" s="1">
        <f>LOOKUP($A8,'DMG Tables'!$P$2:$P$35,'DMG Tables'!$O$2:$O$35)*SR$1*LOOKUP(SR$1,'DMG Tables'!$G$2:$G$7,'DMG Tables'!$H$2:$H$7)</f>
        <v>1425200</v>
      </c>
      <c r="SS8" s="1">
        <f>LOOKUP($A8,'DMG Tables'!$P$2:$P$35,'DMG Tables'!$O$2:$O$35)*SS$1*LOOKUP(SS$1,'DMG Tables'!$G$2:$G$7,'DMG Tables'!$H$2:$H$7)</f>
        <v>1428000</v>
      </c>
      <c r="ST8" s="1">
        <f>LOOKUP($A8,'DMG Tables'!$P$2:$P$35,'DMG Tables'!$O$2:$O$35)*ST$1*LOOKUP(ST$1,'DMG Tables'!$G$2:$G$7,'DMG Tables'!$H$2:$H$7)</f>
        <v>1430800</v>
      </c>
      <c r="SU8" s="1">
        <f>LOOKUP($A8,'DMG Tables'!$P$2:$P$35,'DMG Tables'!$O$2:$O$35)*SU$1*LOOKUP(SU$1,'DMG Tables'!$G$2:$G$7,'DMG Tables'!$H$2:$H$7)</f>
        <v>1433600</v>
      </c>
      <c r="SV8" s="1">
        <f>LOOKUP($A8,'DMG Tables'!$P$2:$P$35,'DMG Tables'!$O$2:$O$35)*SV$1*LOOKUP(SV$1,'DMG Tables'!$G$2:$G$7,'DMG Tables'!$H$2:$H$7)</f>
        <v>1436400</v>
      </c>
      <c r="SW8" s="1">
        <f>LOOKUP($A8,'DMG Tables'!$P$2:$P$35,'DMG Tables'!$O$2:$O$35)*SW$1*LOOKUP(SW$1,'DMG Tables'!$G$2:$G$7,'DMG Tables'!$H$2:$H$7)</f>
        <v>1439200</v>
      </c>
      <c r="SX8" s="1">
        <f>LOOKUP($A8,'DMG Tables'!$P$2:$P$35,'DMG Tables'!$O$2:$O$35)*SX$1*LOOKUP(SX$1,'DMG Tables'!$G$2:$G$7,'DMG Tables'!$H$2:$H$7)</f>
        <v>1442000</v>
      </c>
      <c r="SY8" s="1">
        <f>LOOKUP($A8,'DMG Tables'!$P$2:$P$35,'DMG Tables'!$O$2:$O$35)*SY$1*LOOKUP(SY$1,'DMG Tables'!$G$2:$G$7,'DMG Tables'!$H$2:$H$7)</f>
        <v>1444800</v>
      </c>
      <c r="SZ8" s="1">
        <f>LOOKUP($A8,'DMG Tables'!$P$2:$P$35,'DMG Tables'!$O$2:$O$35)*SZ$1*LOOKUP(SZ$1,'DMG Tables'!$G$2:$G$7,'DMG Tables'!$H$2:$H$7)</f>
        <v>1447600</v>
      </c>
      <c r="TA8" s="1">
        <f>LOOKUP($A8,'DMG Tables'!$P$2:$P$35,'DMG Tables'!$O$2:$O$35)*TA$1*LOOKUP(TA$1,'DMG Tables'!$G$2:$G$7,'DMG Tables'!$H$2:$H$7)</f>
        <v>1450400</v>
      </c>
      <c r="TB8" s="1">
        <f>LOOKUP($A8,'DMG Tables'!$P$2:$P$35,'DMG Tables'!$O$2:$O$35)*TB$1*LOOKUP(TB$1,'DMG Tables'!$G$2:$G$7,'DMG Tables'!$H$2:$H$7)</f>
        <v>1453200</v>
      </c>
      <c r="TC8" s="1">
        <f>LOOKUP($A8,'DMG Tables'!$P$2:$P$35,'DMG Tables'!$O$2:$O$35)*TC$1*LOOKUP(TC$1,'DMG Tables'!$G$2:$G$7,'DMG Tables'!$H$2:$H$7)</f>
        <v>1456000</v>
      </c>
      <c r="TD8" s="1">
        <f>LOOKUP($A8,'DMG Tables'!$P$2:$P$35,'DMG Tables'!$O$2:$O$35)*TD$1*LOOKUP(TD$1,'DMG Tables'!$G$2:$G$7,'DMG Tables'!$H$2:$H$7)</f>
        <v>1458800</v>
      </c>
      <c r="TE8" s="1">
        <f>LOOKUP($A8,'DMG Tables'!$P$2:$P$35,'DMG Tables'!$O$2:$O$35)*TE$1*LOOKUP(TE$1,'DMG Tables'!$G$2:$G$7,'DMG Tables'!$H$2:$H$7)</f>
        <v>1461600</v>
      </c>
      <c r="TF8" s="1">
        <f>LOOKUP($A8,'DMG Tables'!$P$2:$P$35,'DMG Tables'!$O$2:$O$35)*TF$1*LOOKUP(TF$1,'DMG Tables'!$G$2:$G$7,'DMG Tables'!$H$2:$H$7)</f>
        <v>1464400</v>
      </c>
      <c r="TG8" s="1">
        <f>LOOKUP($A8,'DMG Tables'!$P$2:$P$35,'DMG Tables'!$O$2:$O$35)*TG$1*LOOKUP(TG$1,'DMG Tables'!$G$2:$G$7,'DMG Tables'!$H$2:$H$7)</f>
        <v>1467200</v>
      </c>
      <c r="TH8" s="1">
        <f>LOOKUP($A8,'DMG Tables'!$P$2:$P$35,'DMG Tables'!$O$2:$O$35)*TH$1*LOOKUP(TH$1,'DMG Tables'!$G$2:$G$7,'DMG Tables'!$H$2:$H$7)</f>
        <v>1470000</v>
      </c>
      <c r="TI8" s="1">
        <f>LOOKUP($A8,'DMG Tables'!$P$2:$P$35,'DMG Tables'!$O$2:$O$35)*TI$1*LOOKUP(TI$1,'DMG Tables'!$G$2:$G$7,'DMG Tables'!$H$2:$H$7)</f>
        <v>1472800</v>
      </c>
      <c r="TJ8" s="1">
        <f>LOOKUP($A8,'DMG Tables'!$P$2:$P$35,'DMG Tables'!$O$2:$O$35)*TJ$1*LOOKUP(TJ$1,'DMG Tables'!$G$2:$G$7,'DMG Tables'!$H$2:$H$7)</f>
        <v>1475600</v>
      </c>
      <c r="TK8" s="1">
        <f>LOOKUP($A8,'DMG Tables'!$P$2:$P$35,'DMG Tables'!$O$2:$O$35)*TK$1*LOOKUP(TK$1,'DMG Tables'!$G$2:$G$7,'DMG Tables'!$H$2:$H$7)</f>
        <v>1478400</v>
      </c>
      <c r="TL8" s="1">
        <f>LOOKUP($A8,'DMG Tables'!$P$2:$P$35,'DMG Tables'!$O$2:$O$35)*TL$1*LOOKUP(TL$1,'DMG Tables'!$G$2:$G$7,'DMG Tables'!$H$2:$H$7)</f>
        <v>1481200</v>
      </c>
      <c r="TM8" s="1">
        <f>LOOKUP($A8,'DMG Tables'!$P$2:$P$35,'DMG Tables'!$O$2:$O$35)*TM$1*LOOKUP(TM$1,'DMG Tables'!$G$2:$G$7,'DMG Tables'!$H$2:$H$7)</f>
        <v>1484000</v>
      </c>
      <c r="TN8" s="1">
        <f>LOOKUP($A8,'DMG Tables'!$P$2:$P$35,'DMG Tables'!$O$2:$O$35)*TN$1*LOOKUP(TN$1,'DMG Tables'!$G$2:$G$7,'DMG Tables'!$H$2:$H$7)</f>
        <v>1486800</v>
      </c>
      <c r="TO8" s="1">
        <f>LOOKUP($A8,'DMG Tables'!$P$2:$P$35,'DMG Tables'!$O$2:$O$35)*TO$1*LOOKUP(TO$1,'DMG Tables'!$G$2:$G$7,'DMG Tables'!$H$2:$H$7)</f>
        <v>1489600</v>
      </c>
      <c r="TP8" s="1">
        <f>LOOKUP($A8,'DMG Tables'!$P$2:$P$35,'DMG Tables'!$O$2:$O$35)*TP$1*LOOKUP(TP$1,'DMG Tables'!$G$2:$G$7,'DMG Tables'!$H$2:$H$7)</f>
        <v>1492400</v>
      </c>
      <c r="TQ8" s="1">
        <f>LOOKUP($A8,'DMG Tables'!$P$2:$P$35,'DMG Tables'!$O$2:$O$35)*TQ$1*LOOKUP(TQ$1,'DMG Tables'!$G$2:$G$7,'DMG Tables'!$H$2:$H$7)</f>
        <v>1495200</v>
      </c>
      <c r="TR8" s="1">
        <f>LOOKUP($A8,'DMG Tables'!$P$2:$P$35,'DMG Tables'!$O$2:$O$35)*TR$1*LOOKUP(TR$1,'DMG Tables'!$G$2:$G$7,'DMG Tables'!$H$2:$H$7)</f>
        <v>1498000</v>
      </c>
      <c r="TS8" s="1">
        <f>LOOKUP($A8,'DMG Tables'!$P$2:$P$35,'DMG Tables'!$O$2:$O$35)*TS$1*LOOKUP(TS$1,'DMG Tables'!$G$2:$G$7,'DMG Tables'!$H$2:$H$7)</f>
        <v>1500800</v>
      </c>
      <c r="TT8" s="1">
        <f>LOOKUP($A8,'DMG Tables'!$P$2:$P$35,'DMG Tables'!$O$2:$O$35)*TT$1*LOOKUP(TT$1,'DMG Tables'!$G$2:$G$7,'DMG Tables'!$H$2:$H$7)</f>
        <v>1503600</v>
      </c>
      <c r="TU8" s="1">
        <f>LOOKUP($A8,'DMG Tables'!$P$2:$P$35,'DMG Tables'!$O$2:$O$35)*TU$1*LOOKUP(TU$1,'DMG Tables'!$G$2:$G$7,'DMG Tables'!$H$2:$H$7)</f>
        <v>1506400</v>
      </c>
      <c r="TV8" s="1">
        <f>LOOKUP($A8,'DMG Tables'!$P$2:$P$35,'DMG Tables'!$O$2:$O$35)*TV$1*LOOKUP(TV$1,'DMG Tables'!$G$2:$G$7,'DMG Tables'!$H$2:$H$7)</f>
        <v>1509200</v>
      </c>
      <c r="TW8" s="1">
        <f>LOOKUP($A8,'DMG Tables'!$P$2:$P$35,'DMG Tables'!$O$2:$O$35)*TW$1*LOOKUP(TW$1,'DMG Tables'!$G$2:$G$7,'DMG Tables'!$H$2:$H$7)</f>
        <v>1512000</v>
      </c>
      <c r="TX8" s="1">
        <f>LOOKUP($A8,'DMG Tables'!$P$2:$P$35,'DMG Tables'!$O$2:$O$35)*TX$1*LOOKUP(TX$1,'DMG Tables'!$G$2:$G$7,'DMG Tables'!$H$2:$H$7)</f>
        <v>1514800</v>
      </c>
      <c r="TY8" s="1">
        <f>LOOKUP($A8,'DMG Tables'!$P$2:$P$35,'DMG Tables'!$O$2:$O$35)*TY$1*LOOKUP(TY$1,'DMG Tables'!$G$2:$G$7,'DMG Tables'!$H$2:$H$7)</f>
        <v>1517600</v>
      </c>
      <c r="TZ8" s="1">
        <f>LOOKUP($A8,'DMG Tables'!$P$2:$P$35,'DMG Tables'!$O$2:$O$35)*TZ$1*LOOKUP(TZ$1,'DMG Tables'!$G$2:$G$7,'DMG Tables'!$H$2:$H$7)</f>
        <v>1520400</v>
      </c>
      <c r="UA8" s="1">
        <f>LOOKUP($A8,'DMG Tables'!$P$2:$P$35,'DMG Tables'!$O$2:$O$35)*UA$1*LOOKUP(UA$1,'DMG Tables'!$G$2:$G$7,'DMG Tables'!$H$2:$H$7)</f>
        <v>1523200</v>
      </c>
      <c r="UB8" s="1">
        <f>LOOKUP($A8,'DMG Tables'!$P$2:$P$35,'DMG Tables'!$O$2:$O$35)*UB$1*LOOKUP(UB$1,'DMG Tables'!$G$2:$G$7,'DMG Tables'!$H$2:$H$7)</f>
        <v>1526000</v>
      </c>
      <c r="UC8" s="1">
        <f>LOOKUP($A8,'DMG Tables'!$P$2:$P$35,'DMG Tables'!$O$2:$O$35)*UC$1*LOOKUP(UC$1,'DMG Tables'!$G$2:$G$7,'DMG Tables'!$H$2:$H$7)</f>
        <v>1528800</v>
      </c>
      <c r="UD8" s="1">
        <f>LOOKUP($A8,'DMG Tables'!$P$2:$P$35,'DMG Tables'!$O$2:$O$35)*UD$1*LOOKUP(UD$1,'DMG Tables'!$G$2:$G$7,'DMG Tables'!$H$2:$H$7)</f>
        <v>1531600</v>
      </c>
      <c r="UE8" s="1">
        <f>LOOKUP($A8,'DMG Tables'!$P$2:$P$35,'DMG Tables'!$O$2:$O$35)*UE$1*LOOKUP(UE$1,'DMG Tables'!$G$2:$G$7,'DMG Tables'!$H$2:$H$7)</f>
        <v>1534400</v>
      </c>
      <c r="UF8" s="1">
        <f>LOOKUP($A8,'DMG Tables'!$P$2:$P$35,'DMG Tables'!$O$2:$O$35)*UF$1*LOOKUP(UF$1,'DMG Tables'!$G$2:$G$7,'DMG Tables'!$H$2:$H$7)</f>
        <v>1537200</v>
      </c>
      <c r="UG8" s="1">
        <f>LOOKUP($A8,'DMG Tables'!$P$2:$P$35,'DMG Tables'!$O$2:$O$35)*UG$1*LOOKUP(UG$1,'DMG Tables'!$G$2:$G$7,'DMG Tables'!$H$2:$H$7)</f>
        <v>1540000</v>
      </c>
      <c r="UH8" s="1">
        <f>LOOKUP($A8,'DMG Tables'!$P$2:$P$35,'DMG Tables'!$O$2:$O$35)*UH$1*LOOKUP(UH$1,'DMG Tables'!$G$2:$G$7,'DMG Tables'!$H$2:$H$7)</f>
        <v>1542800</v>
      </c>
      <c r="UI8" s="1">
        <f>LOOKUP($A8,'DMG Tables'!$P$2:$P$35,'DMG Tables'!$O$2:$O$35)*UI$1*LOOKUP(UI$1,'DMG Tables'!$G$2:$G$7,'DMG Tables'!$H$2:$H$7)</f>
        <v>1545600</v>
      </c>
      <c r="UJ8" s="1">
        <f>LOOKUP($A8,'DMG Tables'!$P$2:$P$35,'DMG Tables'!$O$2:$O$35)*UJ$1*LOOKUP(UJ$1,'DMG Tables'!$G$2:$G$7,'DMG Tables'!$H$2:$H$7)</f>
        <v>1548400</v>
      </c>
      <c r="UK8" s="1">
        <f>LOOKUP($A8,'DMG Tables'!$P$2:$P$35,'DMG Tables'!$O$2:$O$35)*UK$1*LOOKUP(UK$1,'DMG Tables'!$G$2:$G$7,'DMG Tables'!$H$2:$H$7)</f>
        <v>1551200</v>
      </c>
      <c r="UL8" s="1">
        <f>LOOKUP($A8,'DMG Tables'!$P$2:$P$35,'DMG Tables'!$O$2:$O$35)*UL$1*LOOKUP(UL$1,'DMG Tables'!$G$2:$G$7,'DMG Tables'!$H$2:$H$7)</f>
        <v>1554000</v>
      </c>
      <c r="UM8" s="1">
        <f>LOOKUP($A8,'DMG Tables'!$P$2:$P$35,'DMG Tables'!$O$2:$O$35)*UM$1*LOOKUP(UM$1,'DMG Tables'!$G$2:$G$7,'DMG Tables'!$H$2:$H$7)</f>
        <v>1556800</v>
      </c>
      <c r="UN8" s="1">
        <f>LOOKUP($A8,'DMG Tables'!$P$2:$P$35,'DMG Tables'!$O$2:$O$35)*UN$1*LOOKUP(UN$1,'DMG Tables'!$G$2:$G$7,'DMG Tables'!$H$2:$H$7)</f>
        <v>1559600</v>
      </c>
      <c r="UO8" s="1">
        <f>LOOKUP($A8,'DMG Tables'!$P$2:$P$35,'DMG Tables'!$O$2:$O$35)*UO$1*LOOKUP(UO$1,'DMG Tables'!$G$2:$G$7,'DMG Tables'!$H$2:$H$7)</f>
        <v>1562400</v>
      </c>
      <c r="UP8" s="1">
        <f>LOOKUP($A8,'DMG Tables'!$P$2:$P$35,'DMG Tables'!$O$2:$O$35)*UP$1*LOOKUP(UP$1,'DMG Tables'!$G$2:$G$7,'DMG Tables'!$H$2:$H$7)</f>
        <v>1565200</v>
      </c>
      <c r="UQ8" s="1">
        <f>LOOKUP($A8,'DMG Tables'!$P$2:$P$35,'DMG Tables'!$O$2:$O$35)*UQ$1*LOOKUP(UQ$1,'DMG Tables'!$G$2:$G$7,'DMG Tables'!$H$2:$H$7)</f>
        <v>1568000</v>
      </c>
      <c r="UR8" s="1">
        <f>LOOKUP($A8,'DMG Tables'!$P$2:$P$35,'DMG Tables'!$O$2:$O$35)*UR$1*LOOKUP(UR$1,'DMG Tables'!$G$2:$G$7,'DMG Tables'!$H$2:$H$7)</f>
        <v>1570800</v>
      </c>
      <c r="US8" s="1">
        <f>LOOKUP($A8,'DMG Tables'!$P$2:$P$35,'DMG Tables'!$O$2:$O$35)*US$1*LOOKUP(US$1,'DMG Tables'!$G$2:$G$7,'DMG Tables'!$H$2:$H$7)</f>
        <v>1573600</v>
      </c>
      <c r="UT8" s="1">
        <f>LOOKUP($A8,'DMG Tables'!$P$2:$P$35,'DMG Tables'!$O$2:$O$35)*UT$1*LOOKUP(UT$1,'DMG Tables'!$G$2:$G$7,'DMG Tables'!$H$2:$H$7)</f>
        <v>1576400</v>
      </c>
      <c r="UU8" s="1">
        <f>LOOKUP($A8,'DMG Tables'!$P$2:$P$35,'DMG Tables'!$O$2:$O$35)*UU$1*LOOKUP(UU$1,'DMG Tables'!$G$2:$G$7,'DMG Tables'!$H$2:$H$7)</f>
        <v>1579200</v>
      </c>
      <c r="UV8" s="1">
        <f>LOOKUP($A8,'DMG Tables'!$P$2:$P$35,'DMG Tables'!$O$2:$O$35)*UV$1*LOOKUP(UV$1,'DMG Tables'!$G$2:$G$7,'DMG Tables'!$H$2:$H$7)</f>
        <v>1582000</v>
      </c>
      <c r="UW8" s="1">
        <f>LOOKUP($A8,'DMG Tables'!$P$2:$P$35,'DMG Tables'!$O$2:$O$35)*UW$1*LOOKUP(UW$1,'DMG Tables'!$G$2:$G$7,'DMG Tables'!$H$2:$H$7)</f>
        <v>1584800</v>
      </c>
      <c r="UX8" s="1">
        <f>LOOKUP($A8,'DMG Tables'!$P$2:$P$35,'DMG Tables'!$O$2:$O$35)*UX$1*LOOKUP(UX$1,'DMG Tables'!$G$2:$G$7,'DMG Tables'!$H$2:$H$7)</f>
        <v>1587600</v>
      </c>
      <c r="UY8" s="1">
        <f>LOOKUP($A8,'DMG Tables'!$P$2:$P$35,'DMG Tables'!$O$2:$O$35)*UY$1*LOOKUP(UY$1,'DMG Tables'!$G$2:$G$7,'DMG Tables'!$H$2:$H$7)</f>
        <v>1590400</v>
      </c>
      <c r="UZ8" s="1">
        <f>LOOKUP($A8,'DMG Tables'!$P$2:$P$35,'DMG Tables'!$O$2:$O$35)*UZ$1*LOOKUP(UZ$1,'DMG Tables'!$G$2:$G$7,'DMG Tables'!$H$2:$H$7)</f>
        <v>1593200</v>
      </c>
      <c r="VA8" s="1">
        <f>LOOKUP($A8,'DMG Tables'!$P$2:$P$35,'DMG Tables'!$O$2:$O$35)*VA$1*LOOKUP(VA$1,'DMG Tables'!$G$2:$G$7,'DMG Tables'!$H$2:$H$7)</f>
        <v>1596000</v>
      </c>
      <c r="VB8" s="1">
        <f>LOOKUP($A8,'DMG Tables'!$P$2:$P$35,'DMG Tables'!$O$2:$O$35)*VB$1*LOOKUP(VB$1,'DMG Tables'!$G$2:$G$7,'DMG Tables'!$H$2:$H$7)</f>
        <v>1598800</v>
      </c>
      <c r="VC8" s="1">
        <f>LOOKUP($A8,'DMG Tables'!$P$2:$P$35,'DMG Tables'!$O$2:$O$35)*VC$1*LOOKUP(VC$1,'DMG Tables'!$G$2:$G$7,'DMG Tables'!$H$2:$H$7)</f>
        <v>1601600</v>
      </c>
      <c r="VD8" s="1">
        <f>LOOKUP($A8,'DMG Tables'!$P$2:$P$35,'DMG Tables'!$O$2:$O$35)*VD$1*LOOKUP(VD$1,'DMG Tables'!$G$2:$G$7,'DMG Tables'!$H$2:$H$7)</f>
        <v>1604400</v>
      </c>
      <c r="VE8" s="1">
        <f>LOOKUP($A8,'DMG Tables'!$P$2:$P$35,'DMG Tables'!$O$2:$O$35)*VE$1*LOOKUP(VE$1,'DMG Tables'!$G$2:$G$7,'DMG Tables'!$H$2:$H$7)</f>
        <v>1607200</v>
      </c>
      <c r="VF8" s="1">
        <f>LOOKUP($A8,'DMG Tables'!$P$2:$P$35,'DMG Tables'!$O$2:$O$35)*VF$1*LOOKUP(VF$1,'DMG Tables'!$G$2:$G$7,'DMG Tables'!$H$2:$H$7)</f>
        <v>1610000</v>
      </c>
      <c r="VG8" s="1">
        <f>LOOKUP($A8,'DMG Tables'!$P$2:$P$35,'DMG Tables'!$O$2:$O$35)*VG$1*LOOKUP(VG$1,'DMG Tables'!$G$2:$G$7,'DMG Tables'!$H$2:$H$7)</f>
        <v>1612800</v>
      </c>
      <c r="VH8" s="1">
        <f>LOOKUP($A8,'DMG Tables'!$P$2:$P$35,'DMG Tables'!$O$2:$O$35)*VH$1*LOOKUP(VH$1,'DMG Tables'!$G$2:$G$7,'DMG Tables'!$H$2:$H$7)</f>
        <v>1615600</v>
      </c>
      <c r="VI8" s="1">
        <f>LOOKUP($A8,'DMG Tables'!$P$2:$P$35,'DMG Tables'!$O$2:$O$35)*VI$1*LOOKUP(VI$1,'DMG Tables'!$G$2:$G$7,'DMG Tables'!$H$2:$H$7)</f>
        <v>1618400</v>
      </c>
      <c r="VJ8" s="1">
        <f>LOOKUP($A8,'DMG Tables'!$P$2:$P$35,'DMG Tables'!$O$2:$O$35)*VJ$1*LOOKUP(VJ$1,'DMG Tables'!$G$2:$G$7,'DMG Tables'!$H$2:$H$7)</f>
        <v>1621200</v>
      </c>
      <c r="VK8" s="1">
        <f>LOOKUP($A8,'DMG Tables'!$P$2:$P$35,'DMG Tables'!$O$2:$O$35)*VK$1*LOOKUP(VK$1,'DMG Tables'!$G$2:$G$7,'DMG Tables'!$H$2:$H$7)</f>
        <v>1624000</v>
      </c>
      <c r="VL8" s="1">
        <f>LOOKUP($A8,'DMG Tables'!$P$2:$P$35,'DMG Tables'!$O$2:$O$35)*VL$1*LOOKUP(VL$1,'DMG Tables'!$G$2:$G$7,'DMG Tables'!$H$2:$H$7)</f>
        <v>1626800</v>
      </c>
      <c r="VM8" s="1">
        <f>LOOKUP($A8,'DMG Tables'!$P$2:$P$35,'DMG Tables'!$O$2:$O$35)*VM$1*LOOKUP(VM$1,'DMG Tables'!$G$2:$G$7,'DMG Tables'!$H$2:$H$7)</f>
        <v>1629600</v>
      </c>
      <c r="VN8" s="1">
        <f>LOOKUP($A8,'DMG Tables'!$P$2:$P$35,'DMG Tables'!$O$2:$O$35)*VN$1*LOOKUP(VN$1,'DMG Tables'!$G$2:$G$7,'DMG Tables'!$H$2:$H$7)</f>
        <v>1632400</v>
      </c>
      <c r="VO8" s="1">
        <f>LOOKUP($A8,'DMG Tables'!$P$2:$P$35,'DMG Tables'!$O$2:$O$35)*VO$1*LOOKUP(VO$1,'DMG Tables'!$G$2:$G$7,'DMG Tables'!$H$2:$H$7)</f>
        <v>1635200</v>
      </c>
      <c r="VP8" s="1">
        <f>LOOKUP($A8,'DMG Tables'!$P$2:$P$35,'DMG Tables'!$O$2:$O$35)*VP$1*LOOKUP(VP$1,'DMG Tables'!$G$2:$G$7,'DMG Tables'!$H$2:$H$7)</f>
        <v>1638000</v>
      </c>
      <c r="VQ8" s="1">
        <f>LOOKUP($A8,'DMG Tables'!$P$2:$P$35,'DMG Tables'!$O$2:$O$35)*VQ$1*LOOKUP(VQ$1,'DMG Tables'!$G$2:$G$7,'DMG Tables'!$H$2:$H$7)</f>
        <v>1640800</v>
      </c>
      <c r="VR8" s="1">
        <f>LOOKUP($A8,'DMG Tables'!$P$2:$P$35,'DMG Tables'!$O$2:$O$35)*VR$1*LOOKUP(VR$1,'DMG Tables'!$G$2:$G$7,'DMG Tables'!$H$2:$H$7)</f>
        <v>1643600</v>
      </c>
      <c r="VS8" s="1">
        <f>LOOKUP($A8,'DMG Tables'!$P$2:$P$35,'DMG Tables'!$O$2:$O$35)*VS$1*LOOKUP(VS$1,'DMG Tables'!$G$2:$G$7,'DMG Tables'!$H$2:$H$7)</f>
        <v>1646400</v>
      </c>
      <c r="VT8" s="1">
        <f>LOOKUP($A8,'DMG Tables'!$P$2:$P$35,'DMG Tables'!$O$2:$O$35)*VT$1*LOOKUP(VT$1,'DMG Tables'!$G$2:$G$7,'DMG Tables'!$H$2:$H$7)</f>
        <v>1649200</v>
      </c>
      <c r="VU8" s="1">
        <f>LOOKUP($A8,'DMG Tables'!$P$2:$P$35,'DMG Tables'!$O$2:$O$35)*VU$1*LOOKUP(VU$1,'DMG Tables'!$G$2:$G$7,'DMG Tables'!$H$2:$H$7)</f>
        <v>1652000</v>
      </c>
      <c r="VV8" s="1">
        <f>LOOKUP($A8,'DMG Tables'!$P$2:$P$35,'DMG Tables'!$O$2:$O$35)*VV$1*LOOKUP(VV$1,'DMG Tables'!$G$2:$G$7,'DMG Tables'!$H$2:$H$7)</f>
        <v>1654800</v>
      </c>
      <c r="VW8" s="1">
        <f>LOOKUP($A8,'DMG Tables'!$P$2:$P$35,'DMG Tables'!$O$2:$O$35)*VW$1*LOOKUP(VW$1,'DMG Tables'!$G$2:$G$7,'DMG Tables'!$H$2:$H$7)</f>
        <v>1657600</v>
      </c>
      <c r="VX8" s="1">
        <f>LOOKUP($A8,'DMG Tables'!$P$2:$P$35,'DMG Tables'!$O$2:$O$35)*VX$1*LOOKUP(VX$1,'DMG Tables'!$G$2:$G$7,'DMG Tables'!$H$2:$H$7)</f>
        <v>1660400</v>
      </c>
      <c r="VY8" s="1">
        <f>LOOKUP($A8,'DMG Tables'!$P$2:$P$35,'DMG Tables'!$O$2:$O$35)*VY$1*LOOKUP(VY$1,'DMG Tables'!$G$2:$G$7,'DMG Tables'!$H$2:$H$7)</f>
        <v>1663200</v>
      </c>
      <c r="VZ8" s="1">
        <f>LOOKUP($A8,'DMG Tables'!$P$2:$P$35,'DMG Tables'!$O$2:$O$35)*VZ$1*LOOKUP(VZ$1,'DMG Tables'!$G$2:$G$7,'DMG Tables'!$H$2:$H$7)</f>
        <v>1666000</v>
      </c>
      <c r="WA8" s="1">
        <f>LOOKUP($A8,'DMG Tables'!$P$2:$P$35,'DMG Tables'!$O$2:$O$35)*WA$1*LOOKUP(WA$1,'DMG Tables'!$G$2:$G$7,'DMG Tables'!$H$2:$H$7)</f>
        <v>1668800</v>
      </c>
      <c r="WB8" s="1">
        <f>LOOKUP($A8,'DMG Tables'!$P$2:$P$35,'DMG Tables'!$O$2:$O$35)*WB$1*LOOKUP(WB$1,'DMG Tables'!$G$2:$G$7,'DMG Tables'!$H$2:$H$7)</f>
        <v>1671600</v>
      </c>
      <c r="WC8" s="1">
        <f>LOOKUP($A8,'DMG Tables'!$P$2:$P$35,'DMG Tables'!$O$2:$O$35)*WC$1*LOOKUP(WC$1,'DMG Tables'!$G$2:$G$7,'DMG Tables'!$H$2:$H$7)</f>
        <v>1674400</v>
      </c>
      <c r="WD8" s="1">
        <f>LOOKUP($A8,'DMG Tables'!$P$2:$P$35,'DMG Tables'!$O$2:$O$35)*WD$1*LOOKUP(WD$1,'DMG Tables'!$G$2:$G$7,'DMG Tables'!$H$2:$H$7)</f>
        <v>1677200</v>
      </c>
      <c r="WE8" s="1">
        <f>LOOKUP($A8,'DMG Tables'!$P$2:$P$35,'DMG Tables'!$O$2:$O$35)*WE$1*LOOKUP(WE$1,'DMG Tables'!$G$2:$G$7,'DMG Tables'!$H$2:$H$7)</f>
        <v>1680000</v>
      </c>
      <c r="WF8" s="1">
        <f>LOOKUP($A8,'DMG Tables'!$P$2:$P$35,'DMG Tables'!$O$2:$O$35)*WF$1*LOOKUP(WF$1,'DMG Tables'!$G$2:$G$7,'DMG Tables'!$H$2:$H$7)</f>
        <v>1682800</v>
      </c>
      <c r="WG8" s="1">
        <f>LOOKUP($A8,'DMG Tables'!$P$2:$P$35,'DMG Tables'!$O$2:$O$35)*WG$1*LOOKUP(WG$1,'DMG Tables'!$G$2:$G$7,'DMG Tables'!$H$2:$H$7)</f>
        <v>1685600</v>
      </c>
      <c r="WH8" s="1">
        <f>LOOKUP($A8,'DMG Tables'!$P$2:$P$35,'DMG Tables'!$O$2:$O$35)*WH$1*LOOKUP(WH$1,'DMG Tables'!$G$2:$G$7,'DMG Tables'!$H$2:$H$7)</f>
        <v>1688400</v>
      </c>
      <c r="WI8" s="1">
        <f>LOOKUP($A8,'DMG Tables'!$P$2:$P$35,'DMG Tables'!$O$2:$O$35)*WI$1*LOOKUP(WI$1,'DMG Tables'!$G$2:$G$7,'DMG Tables'!$H$2:$H$7)</f>
        <v>1691200</v>
      </c>
      <c r="WJ8" s="1">
        <f>LOOKUP($A8,'DMG Tables'!$P$2:$P$35,'DMG Tables'!$O$2:$O$35)*WJ$1*LOOKUP(WJ$1,'DMG Tables'!$G$2:$G$7,'DMG Tables'!$H$2:$H$7)</f>
        <v>1694000</v>
      </c>
      <c r="WK8" s="1">
        <f>LOOKUP($A8,'DMG Tables'!$P$2:$P$35,'DMG Tables'!$O$2:$O$35)*WK$1*LOOKUP(WK$1,'DMG Tables'!$G$2:$G$7,'DMG Tables'!$H$2:$H$7)</f>
        <v>1696800</v>
      </c>
      <c r="WL8" s="1">
        <f>LOOKUP($A8,'DMG Tables'!$P$2:$P$35,'DMG Tables'!$O$2:$O$35)*WL$1*LOOKUP(WL$1,'DMG Tables'!$G$2:$G$7,'DMG Tables'!$H$2:$H$7)</f>
        <v>1699600</v>
      </c>
      <c r="WM8" s="1">
        <f>LOOKUP($A8,'DMG Tables'!$P$2:$P$35,'DMG Tables'!$O$2:$O$35)*WM$1*LOOKUP(WM$1,'DMG Tables'!$G$2:$G$7,'DMG Tables'!$H$2:$H$7)</f>
        <v>1702400</v>
      </c>
      <c r="WN8" s="1">
        <f>LOOKUP($A8,'DMG Tables'!$P$2:$P$35,'DMG Tables'!$O$2:$O$35)*WN$1*LOOKUP(WN$1,'DMG Tables'!$G$2:$G$7,'DMG Tables'!$H$2:$H$7)</f>
        <v>1705200</v>
      </c>
      <c r="WO8" s="1">
        <f>LOOKUP($A8,'DMG Tables'!$P$2:$P$35,'DMG Tables'!$O$2:$O$35)*WO$1*LOOKUP(WO$1,'DMG Tables'!$G$2:$G$7,'DMG Tables'!$H$2:$H$7)</f>
        <v>1708000</v>
      </c>
      <c r="WP8" s="1">
        <f>LOOKUP($A8,'DMG Tables'!$P$2:$P$35,'DMG Tables'!$O$2:$O$35)*WP$1*LOOKUP(WP$1,'DMG Tables'!$G$2:$G$7,'DMG Tables'!$H$2:$H$7)</f>
        <v>1710800</v>
      </c>
      <c r="WQ8" s="1">
        <f>LOOKUP($A8,'DMG Tables'!$P$2:$P$35,'DMG Tables'!$O$2:$O$35)*WQ$1*LOOKUP(WQ$1,'DMG Tables'!$G$2:$G$7,'DMG Tables'!$H$2:$H$7)</f>
        <v>1713600</v>
      </c>
      <c r="WR8" s="1">
        <f>LOOKUP($A8,'DMG Tables'!$P$2:$P$35,'DMG Tables'!$O$2:$O$35)*WR$1*LOOKUP(WR$1,'DMG Tables'!$G$2:$G$7,'DMG Tables'!$H$2:$H$7)</f>
        <v>1716400</v>
      </c>
      <c r="WS8" s="1">
        <f>LOOKUP($A8,'DMG Tables'!$P$2:$P$35,'DMG Tables'!$O$2:$O$35)*WS$1*LOOKUP(WS$1,'DMG Tables'!$G$2:$G$7,'DMG Tables'!$H$2:$H$7)</f>
        <v>1719200</v>
      </c>
      <c r="WT8" s="1">
        <f>LOOKUP($A8,'DMG Tables'!$P$2:$P$35,'DMG Tables'!$O$2:$O$35)*WT$1*LOOKUP(WT$1,'DMG Tables'!$G$2:$G$7,'DMG Tables'!$H$2:$H$7)</f>
        <v>1722000</v>
      </c>
      <c r="WU8" s="1">
        <f>LOOKUP($A8,'DMG Tables'!$P$2:$P$35,'DMG Tables'!$O$2:$O$35)*WU$1*LOOKUP(WU$1,'DMG Tables'!$G$2:$G$7,'DMG Tables'!$H$2:$H$7)</f>
        <v>1724800</v>
      </c>
      <c r="WV8" s="1">
        <f>LOOKUP($A8,'DMG Tables'!$P$2:$P$35,'DMG Tables'!$O$2:$O$35)*WV$1*LOOKUP(WV$1,'DMG Tables'!$G$2:$G$7,'DMG Tables'!$H$2:$H$7)</f>
        <v>1727600</v>
      </c>
      <c r="WW8" s="1">
        <f>LOOKUP($A8,'DMG Tables'!$P$2:$P$35,'DMG Tables'!$O$2:$O$35)*WW$1*LOOKUP(WW$1,'DMG Tables'!$G$2:$G$7,'DMG Tables'!$H$2:$H$7)</f>
        <v>1730400</v>
      </c>
      <c r="WX8" s="1">
        <f>LOOKUP($A8,'DMG Tables'!$P$2:$P$35,'DMG Tables'!$O$2:$O$35)*WX$1*LOOKUP(WX$1,'DMG Tables'!$G$2:$G$7,'DMG Tables'!$H$2:$H$7)</f>
        <v>1733200</v>
      </c>
      <c r="WY8" s="1">
        <f>LOOKUP($A8,'DMG Tables'!$P$2:$P$35,'DMG Tables'!$O$2:$O$35)*WY$1*LOOKUP(WY$1,'DMG Tables'!$G$2:$G$7,'DMG Tables'!$H$2:$H$7)</f>
        <v>1736000</v>
      </c>
      <c r="WZ8" s="1">
        <f>LOOKUP($A8,'DMG Tables'!$P$2:$P$35,'DMG Tables'!$O$2:$O$35)*WZ$1*LOOKUP(WZ$1,'DMG Tables'!$G$2:$G$7,'DMG Tables'!$H$2:$H$7)</f>
        <v>1738800</v>
      </c>
      <c r="XA8" s="1">
        <f>LOOKUP($A8,'DMG Tables'!$P$2:$P$35,'DMG Tables'!$O$2:$O$35)*XA$1*LOOKUP(XA$1,'DMG Tables'!$G$2:$G$7,'DMG Tables'!$H$2:$H$7)</f>
        <v>1741600</v>
      </c>
      <c r="XB8" s="1">
        <f>LOOKUP($A8,'DMG Tables'!$P$2:$P$35,'DMG Tables'!$O$2:$O$35)*XB$1*LOOKUP(XB$1,'DMG Tables'!$G$2:$G$7,'DMG Tables'!$H$2:$H$7)</f>
        <v>1744400</v>
      </c>
      <c r="XC8" s="1">
        <f>LOOKUP($A8,'DMG Tables'!$P$2:$P$35,'DMG Tables'!$O$2:$O$35)*XC$1*LOOKUP(XC$1,'DMG Tables'!$G$2:$G$7,'DMG Tables'!$H$2:$H$7)</f>
        <v>1747200</v>
      </c>
      <c r="XD8" s="1">
        <f>LOOKUP($A8,'DMG Tables'!$P$2:$P$35,'DMG Tables'!$O$2:$O$35)*XD$1*LOOKUP(XD$1,'DMG Tables'!$G$2:$G$7,'DMG Tables'!$H$2:$H$7)</f>
        <v>1750000</v>
      </c>
      <c r="XE8" s="1">
        <f>LOOKUP($A8,'DMG Tables'!$P$2:$P$35,'DMG Tables'!$O$2:$O$35)*XE$1*LOOKUP(XE$1,'DMG Tables'!$G$2:$G$7,'DMG Tables'!$H$2:$H$7)</f>
        <v>1752800</v>
      </c>
      <c r="XF8" s="1">
        <f>LOOKUP($A8,'DMG Tables'!$P$2:$P$35,'DMG Tables'!$O$2:$O$35)*XF$1*LOOKUP(XF$1,'DMG Tables'!$G$2:$G$7,'DMG Tables'!$H$2:$H$7)</f>
        <v>1755600</v>
      </c>
      <c r="XG8" s="1">
        <f>LOOKUP($A8,'DMG Tables'!$P$2:$P$35,'DMG Tables'!$O$2:$O$35)*XG$1*LOOKUP(XG$1,'DMG Tables'!$G$2:$G$7,'DMG Tables'!$H$2:$H$7)</f>
        <v>1758400</v>
      </c>
      <c r="XH8" s="1">
        <f>LOOKUP($A8,'DMG Tables'!$P$2:$P$35,'DMG Tables'!$O$2:$O$35)*XH$1*LOOKUP(XH$1,'DMG Tables'!$G$2:$G$7,'DMG Tables'!$H$2:$H$7)</f>
        <v>1761200</v>
      </c>
      <c r="XI8" s="1">
        <f>LOOKUP($A8,'DMG Tables'!$P$2:$P$35,'DMG Tables'!$O$2:$O$35)*XI$1*LOOKUP(XI$1,'DMG Tables'!$G$2:$G$7,'DMG Tables'!$H$2:$H$7)</f>
        <v>1764000</v>
      </c>
      <c r="XJ8" s="1">
        <f>LOOKUP($A8,'DMG Tables'!$P$2:$P$35,'DMG Tables'!$O$2:$O$35)*XJ$1*LOOKUP(XJ$1,'DMG Tables'!$G$2:$G$7,'DMG Tables'!$H$2:$H$7)</f>
        <v>1766800</v>
      </c>
      <c r="XK8" s="1">
        <f>LOOKUP($A8,'DMG Tables'!$P$2:$P$35,'DMG Tables'!$O$2:$O$35)*XK$1*LOOKUP(XK$1,'DMG Tables'!$G$2:$G$7,'DMG Tables'!$H$2:$H$7)</f>
        <v>1769600</v>
      </c>
      <c r="XL8" s="1">
        <f>LOOKUP($A8,'DMG Tables'!$P$2:$P$35,'DMG Tables'!$O$2:$O$35)*XL$1*LOOKUP(XL$1,'DMG Tables'!$G$2:$G$7,'DMG Tables'!$H$2:$H$7)</f>
        <v>1772400</v>
      </c>
      <c r="XM8" s="1">
        <f>LOOKUP($A8,'DMG Tables'!$P$2:$P$35,'DMG Tables'!$O$2:$O$35)*XM$1*LOOKUP(XM$1,'DMG Tables'!$G$2:$G$7,'DMG Tables'!$H$2:$H$7)</f>
        <v>1775200</v>
      </c>
      <c r="XN8" s="1">
        <f>LOOKUP($A8,'DMG Tables'!$P$2:$P$35,'DMG Tables'!$O$2:$O$35)*XN$1*LOOKUP(XN$1,'DMG Tables'!$G$2:$G$7,'DMG Tables'!$H$2:$H$7)</f>
        <v>1778000</v>
      </c>
      <c r="XO8" s="1">
        <f>LOOKUP($A8,'DMG Tables'!$P$2:$P$35,'DMG Tables'!$O$2:$O$35)*XO$1*LOOKUP(XO$1,'DMG Tables'!$G$2:$G$7,'DMG Tables'!$H$2:$H$7)</f>
        <v>1780800</v>
      </c>
      <c r="XP8" s="1">
        <f>LOOKUP($A8,'DMG Tables'!$P$2:$P$35,'DMG Tables'!$O$2:$O$35)*XP$1*LOOKUP(XP$1,'DMG Tables'!$G$2:$G$7,'DMG Tables'!$H$2:$H$7)</f>
        <v>1783600</v>
      </c>
      <c r="XQ8" s="1">
        <f>LOOKUP($A8,'DMG Tables'!$P$2:$P$35,'DMG Tables'!$O$2:$O$35)*XQ$1*LOOKUP(XQ$1,'DMG Tables'!$G$2:$G$7,'DMG Tables'!$H$2:$H$7)</f>
        <v>1786400</v>
      </c>
      <c r="XR8" s="1">
        <f>LOOKUP($A8,'DMG Tables'!$P$2:$P$35,'DMG Tables'!$O$2:$O$35)*XR$1*LOOKUP(XR$1,'DMG Tables'!$G$2:$G$7,'DMG Tables'!$H$2:$H$7)</f>
        <v>1789200</v>
      </c>
      <c r="XS8" s="1">
        <f>LOOKUP($A8,'DMG Tables'!$P$2:$P$35,'DMG Tables'!$O$2:$O$35)*XS$1*LOOKUP(XS$1,'DMG Tables'!$G$2:$G$7,'DMG Tables'!$H$2:$H$7)</f>
        <v>1792000</v>
      </c>
      <c r="XT8" s="1">
        <f>LOOKUP($A8,'DMG Tables'!$P$2:$P$35,'DMG Tables'!$O$2:$O$35)*XT$1*LOOKUP(XT$1,'DMG Tables'!$G$2:$G$7,'DMG Tables'!$H$2:$H$7)</f>
        <v>1794800</v>
      </c>
      <c r="XU8" s="1">
        <f>LOOKUP($A8,'DMG Tables'!$P$2:$P$35,'DMG Tables'!$O$2:$O$35)*XU$1*LOOKUP(XU$1,'DMG Tables'!$G$2:$G$7,'DMG Tables'!$H$2:$H$7)</f>
        <v>1797600</v>
      </c>
      <c r="XV8" s="1">
        <f>LOOKUP($A8,'DMG Tables'!$P$2:$P$35,'DMG Tables'!$O$2:$O$35)*XV$1*LOOKUP(XV$1,'DMG Tables'!$G$2:$G$7,'DMG Tables'!$H$2:$H$7)</f>
        <v>1800400</v>
      </c>
      <c r="XW8" s="1">
        <f>LOOKUP($A8,'DMG Tables'!$P$2:$P$35,'DMG Tables'!$O$2:$O$35)*XW$1*LOOKUP(XW$1,'DMG Tables'!$G$2:$G$7,'DMG Tables'!$H$2:$H$7)</f>
        <v>1803200</v>
      </c>
      <c r="XX8" s="1">
        <f>LOOKUP($A8,'DMG Tables'!$P$2:$P$35,'DMG Tables'!$O$2:$O$35)*XX$1*LOOKUP(XX$1,'DMG Tables'!$G$2:$G$7,'DMG Tables'!$H$2:$H$7)</f>
        <v>1806000</v>
      </c>
      <c r="XY8" s="1">
        <f>LOOKUP($A8,'DMG Tables'!$P$2:$P$35,'DMG Tables'!$O$2:$O$35)*XY$1*LOOKUP(XY$1,'DMG Tables'!$G$2:$G$7,'DMG Tables'!$H$2:$H$7)</f>
        <v>1808800</v>
      </c>
      <c r="XZ8" s="1">
        <f>LOOKUP($A8,'DMG Tables'!$P$2:$P$35,'DMG Tables'!$O$2:$O$35)*XZ$1*LOOKUP(XZ$1,'DMG Tables'!$G$2:$G$7,'DMG Tables'!$H$2:$H$7)</f>
        <v>1811600</v>
      </c>
      <c r="YA8" s="1">
        <f>LOOKUP($A8,'DMG Tables'!$P$2:$P$35,'DMG Tables'!$O$2:$O$35)*YA$1*LOOKUP(YA$1,'DMG Tables'!$G$2:$G$7,'DMG Tables'!$H$2:$H$7)</f>
        <v>1814400</v>
      </c>
      <c r="YB8" s="1">
        <f>LOOKUP($A8,'DMG Tables'!$P$2:$P$35,'DMG Tables'!$O$2:$O$35)*YB$1*LOOKUP(YB$1,'DMG Tables'!$G$2:$G$7,'DMG Tables'!$H$2:$H$7)</f>
        <v>1817200</v>
      </c>
      <c r="YC8" s="1">
        <f>LOOKUP($A8,'DMG Tables'!$P$2:$P$35,'DMG Tables'!$O$2:$O$35)*YC$1*LOOKUP(YC$1,'DMG Tables'!$G$2:$G$7,'DMG Tables'!$H$2:$H$7)</f>
        <v>1820000</v>
      </c>
      <c r="YD8" s="1">
        <f>LOOKUP($A8,'DMG Tables'!$P$2:$P$35,'DMG Tables'!$O$2:$O$35)*YD$1*LOOKUP(YD$1,'DMG Tables'!$G$2:$G$7,'DMG Tables'!$H$2:$H$7)</f>
        <v>1822800</v>
      </c>
      <c r="YE8" s="1">
        <f>LOOKUP($A8,'DMG Tables'!$P$2:$P$35,'DMG Tables'!$O$2:$O$35)*YE$1*LOOKUP(YE$1,'DMG Tables'!$G$2:$G$7,'DMG Tables'!$H$2:$H$7)</f>
        <v>1825600</v>
      </c>
      <c r="YF8" s="1">
        <f>LOOKUP($A8,'DMG Tables'!$P$2:$P$35,'DMG Tables'!$O$2:$O$35)*YF$1*LOOKUP(YF$1,'DMG Tables'!$G$2:$G$7,'DMG Tables'!$H$2:$H$7)</f>
        <v>1828400</v>
      </c>
      <c r="YG8" s="1">
        <f>LOOKUP($A8,'DMG Tables'!$P$2:$P$35,'DMG Tables'!$O$2:$O$35)*YG$1*LOOKUP(YG$1,'DMG Tables'!$G$2:$G$7,'DMG Tables'!$H$2:$H$7)</f>
        <v>1831200</v>
      </c>
      <c r="YH8" s="1">
        <f>LOOKUP($A8,'DMG Tables'!$P$2:$P$35,'DMG Tables'!$O$2:$O$35)*YH$1*LOOKUP(YH$1,'DMG Tables'!$G$2:$G$7,'DMG Tables'!$H$2:$H$7)</f>
        <v>1834000</v>
      </c>
      <c r="YI8" s="1">
        <f>LOOKUP($A8,'DMG Tables'!$P$2:$P$35,'DMG Tables'!$O$2:$O$35)*YI$1*LOOKUP(YI$1,'DMG Tables'!$G$2:$G$7,'DMG Tables'!$H$2:$H$7)</f>
        <v>1836800</v>
      </c>
      <c r="YJ8" s="1">
        <f>LOOKUP($A8,'DMG Tables'!$P$2:$P$35,'DMG Tables'!$O$2:$O$35)*YJ$1*LOOKUP(YJ$1,'DMG Tables'!$G$2:$G$7,'DMG Tables'!$H$2:$H$7)</f>
        <v>1839600</v>
      </c>
      <c r="YK8" s="1">
        <f>LOOKUP($A8,'DMG Tables'!$P$2:$P$35,'DMG Tables'!$O$2:$O$35)*YK$1*LOOKUP(YK$1,'DMG Tables'!$G$2:$G$7,'DMG Tables'!$H$2:$H$7)</f>
        <v>1842400</v>
      </c>
      <c r="YL8" s="1">
        <f>LOOKUP($A8,'DMG Tables'!$P$2:$P$35,'DMG Tables'!$O$2:$O$35)*YL$1*LOOKUP(YL$1,'DMG Tables'!$G$2:$G$7,'DMG Tables'!$H$2:$H$7)</f>
        <v>1845200</v>
      </c>
      <c r="YM8" s="1">
        <f>LOOKUP($A8,'DMG Tables'!$P$2:$P$35,'DMG Tables'!$O$2:$O$35)*YM$1*LOOKUP(YM$1,'DMG Tables'!$G$2:$G$7,'DMG Tables'!$H$2:$H$7)</f>
        <v>1848000</v>
      </c>
      <c r="YN8" s="1">
        <f>LOOKUP($A8,'DMG Tables'!$P$2:$P$35,'DMG Tables'!$O$2:$O$35)*YN$1*LOOKUP(YN$1,'DMG Tables'!$G$2:$G$7,'DMG Tables'!$H$2:$H$7)</f>
        <v>1850800</v>
      </c>
      <c r="YO8" s="1">
        <f>LOOKUP($A8,'DMG Tables'!$P$2:$P$35,'DMG Tables'!$O$2:$O$35)*YO$1*LOOKUP(YO$1,'DMG Tables'!$G$2:$G$7,'DMG Tables'!$H$2:$H$7)</f>
        <v>1853600</v>
      </c>
      <c r="YP8" s="1">
        <f>LOOKUP($A8,'DMG Tables'!$P$2:$P$35,'DMG Tables'!$O$2:$O$35)*YP$1*LOOKUP(YP$1,'DMG Tables'!$G$2:$G$7,'DMG Tables'!$H$2:$H$7)</f>
        <v>1856400</v>
      </c>
      <c r="YQ8" s="1">
        <f>LOOKUP($A8,'DMG Tables'!$P$2:$P$35,'DMG Tables'!$O$2:$O$35)*YQ$1*LOOKUP(YQ$1,'DMG Tables'!$G$2:$G$7,'DMG Tables'!$H$2:$H$7)</f>
        <v>1859200</v>
      </c>
      <c r="YR8" s="1">
        <f>LOOKUP($A8,'DMG Tables'!$P$2:$P$35,'DMG Tables'!$O$2:$O$35)*YR$1*LOOKUP(YR$1,'DMG Tables'!$G$2:$G$7,'DMG Tables'!$H$2:$H$7)</f>
        <v>1862000</v>
      </c>
      <c r="YS8" s="1">
        <f>LOOKUP($A8,'DMG Tables'!$P$2:$P$35,'DMG Tables'!$O$2:$O$35)*YS$1*LOOKUP(YS$1,'DMG Tables'!$G$2:$G$7,'DMG Tables'!$H$2:$H$7)</f>
        <v>1864800</v>
      </c>
      <c r="YT8" s="1">
        <f>LOOKUP($A8,'DMG Tables'!$P$2:$P$35,'DMG Tables'!$O$2:$O$35)*YT$1*LOOKUP(YT$1,'DMG Tables'!$G$2:$G$7,'DMG Tables'!$H$2:$H$7)</f>
        <v>1867600</v>
      </c>
      <c r="YU8" s="1">
        <f>LOOKUP($A8,'DMG Tables'!$P$2:$P$35,'DMG Tables'!$O$2:$O$35)*YU$1*LOOKUP(YU$1,'DMG Tables'!$G$2:$G$7,'DMG Tables'!$H$2:$H$7)</f>
        <v>1870400</v>
      </c>
      <c r="YV8" s="1">
        <f>LOOKUP($A8,'DMG Tables'!$P$2:$P$35,'DMG Tables'!$O$2:$O$35)*YV$1*LOOKUP(YV$1,'DMG Tables'!$G$2:$G$7,'DMG Tables'!$H$2:$H$7)</f>
        <v>1873200</v>
      </c>
      <c r="YW8" s="1">
        <f>LOOKUP($A8,'DMG Tables'!$P$2:$P$35,'DMG Tables'!$O$2:$O$35)*YW$1*LOOKUP(YW$1,'DMG Tables'!$G$2:$G$7,'DMG Tables'!$H$2:$H$7)</f>
        <v>1876000</v>
      </c>
      <c r="YX8" s="1">
        <f>LOOKUP($A8,'DMG Tables'!$P$2:$P$35,'DMG Tables'!$O$2:$O$35)*YX$1*LOOKUP(YX$1,'DMG Tables'!$G$2:$G$7,'DMG Tables'!$H$2:$H$7)</f>
        <v>1878800</v>
      </c>
      <c r="YY8" s="1">
        <f>LOOKUP($A8,'DMG Tables'!$P$2:$P$35,'DMG Tables'!$O$2:$O$35)*YY$1*LOOKUP(YY$1,'DMG Tables'!$G$2:$G$7,'DMG Tables'!$H$2:$H$7)</f>
        <v>1881600</v>
      </c>
      <c r="YZ8" s="1">
        <f>LOOKUP($A8,'DMG Tables'!$P$2:$P$35,'DMG Tables'!$O$2:$O$35)*YZ$1*LOOKUP(YZ$1,'DMG Tables'!$G$2:$G$7,'DMG Tables'!$H$2:$H$7)</f>
        <v>1884400</v>
      </c>
      <c r="ZA8" s="1">
        <f>LOOKUP($A8,'DMG Tables'!$P$2:$P$35,'DMG Tables'!$O$2:$O$35)*ZA$1*LOOKUP(ZA$1,'DMG Tables'!$G$2:$G$7,'DMG Tables'!$H$2:$H$7)</f>
        <v>1887200</v>
      </c>
      <c r="ZB8" s="1">
        <f>LOOKUP($A8,'DMG Tables'!$P$2:$P$35,'DMG Tables'!$O$2:$O$35)*ZB$1*LOOKUP(ZB$1,'DMG Tables'!$G$2:$G$7,'DMG Tables'!$H$2:$H$7)</f>
        <v>1890000</v>
      </c>
      <c r="ZC8" s="1">
        <f>LOOKUP($A8,'DMG Tables'!$P$2:$P$35,'DMG Tables'!$O$2:$O$35)*ZC$1*LOOKUP(ZC$1,'DMG Tables'!$G$2:$G$7,'DMG Tables'!$H$2:$H$7)</f>
        <v>1892800</v>
      </c>
      <c r="ZD8" s="1">
        <f>LOOKUP($A8,'DMG Tables'!$P$2:$P$35,'DMG Tables'!$O$2:$O$35)*ZD$1*LOOKUP(ZD$1,'DMG Tables'!$G$2:$G$7,'DMG Tables'!$H$2:$H$7)</f>
        <v>1895600</v>
      </c>
      <c r="ZE8" s="1">
        <f>LOOKUP($A8,'DMG Tables'!$P$2:$P$35,'DMG Tables'!$O$2:$O$35)*ZE$1*LOOKUP(ZE$1,'DMG Tables'!$G$2:$G$7,'DMG Tables'!$H$2:$H$7)</f>
        <v>1898400</v>
      </c>
      <c r="ZF8" s="1">
        <f>LOOKUP($A8,'DMG Tables'!$P$2:$P$35,'DMG Tables'!$O$2:$O$35)*ZF$1*LOOKUP(ZF$1,'DMG Tables'!$G$2:$G$7,'DMG Tables'!$H$2:$H$7)</f>
        <v>1901200</v>
      </c>
      <c r="ZG8" s="1">
        <f>LOOKUP($A8,'DMG Tables'!$P$2:$P$35,'DMG Tables'!$O$2:$O$35)*ZG$1*LOOKUP(ZG$1,'DMG Tables'!$G$2:$G$7,'DMG Tables'!$H$2:$H$7)</f>
        <v>1904000</v>
      </c>
      <c r="ZH8" s="1">
        <f>LOOKUP($A8,'DMG Tables'!$P$2:$P$35,'DMG Tables'!$O$2:$O$35)*ZH$1*LOOKUP(ZH$1,'DMG Tables'!$G$2:$G$7,'DMG Tables'!$H$2:$H$7)</f>
        <v>1906800</v>
      </c>
      <c r="ZI8" s="1">
        <f>LOOKUP($A8,'DMG Tables'!$P$2:$P$35,'DMG Tables'!$O$2:$O$35)*ZI$1*LOOKUP(ZI$1,'DMG Tables'!$G$2:$G$7,'DMG Tables'!$H$2:$H$7)</f>
        <v>1909600</v>
      </c>
      <c r="ZJ8" s="1">
        <f>LOOKUP($A8,'DMG Tables'!$P$2:$P$35,'DMG Tables'!$O$2:$O$35)*ZJ$1*LOOKUP(ZJ$1,'DMG Tables'!$G$2:$G$7,'DMG Tables'!$H$2:$H$7)</f>
        <v>1912400</v>
      </c>
      <c r="ZK8" s="1">
        <f>LOOKUP($A8,'DMG Tables'!$P$2:$P$35,'DMG Tables'!$O$2:$O$35)*ZK$1*LOOKUP(ZK$1,'DMG Tables'!$G$2:$G$7,'DMG Tables'!$H$2:$H$7)</f>
        <v>1915200</v>
      </c>
      <c r="ZL8" s="1">
        <f>LOOKUP($A8,'DMG Tables'!$P$2:$P$35,'DMG Tables'!$O$2:$O$35)*ZL$1*LOOKUP(ZL$1,'DMG Tables'!$G$2:$G$7,'DMG Tables'!$H$2:$H$7)</f>
        <v>1918000</v>
      </c>
      <c r="ZM8" s="1">
        <f>LOOKUP($A8,'DMG Tables'!$P$2:$P$35,'DMG Tables'!$O$2:$O$35)*ZM$1*LOOKUP(ZM$1,'DMG Tables'!$G$2:$G$7,'DMG Tables'!$H$2:$H$7)</f>
        <v>1920800</v>
      </c>
      <c r="ZN8" s="1">
        <f>LOOKUP($A8,'DMG Tables'!$P$2:$P$35,'DMG Tables'!$O$2:$O$35)*ZN$1*LOOKUP(ZN$1,'DMG Tables'!$G$2:$G$7,'DMG Tables'!$H$2:$H$7)</f>
        <v>1923600</v>
      </c>
      <c r="ZO8" s="1">
        <f>LOOKUP($A8,'DMG Tables'!$P$2:$P$35,'DMG Tables'!$O$2:$O$35)*ZO$1*LOOKUP(ZO$1,'DMG Tables'!$G$2:$G$7,'DMG Tables'!$H$2:$H$7)</f>
        <v>1926400</v>
      </c>
      <c r="ZP8" s="1">
        <f>LOOKUP($A8,'DMG Tables'!$P$2:$P$35,'DMG Tables'!$O$2:$O$35)*ZP$1*LOOKUP(ZP$1,'DMG Tables'!$G$2:$G$7,'DMG Tables'!$H$2:$H$7)</f>
        <v>1929200</v>
      </c>
      <c r="ZQ8" s="1">
        <f>LOOKUP($A8,'DMG Tables'!$P$2:$P$35,'DMG Tables'!$O$2:$O$35)*ZQ$1*LOOKUP(ZQ$1,'DMG Tables'!$G$2:$G$7,'DMG Tables'!$H$2:$H$7)</f>
        <v>1932000</v>
      </c>
      <c r="ZR8" s="1">
        <f>LOOKUP($A8,'DMG Tables'!$P$2:$P$35,'DMG Tables'!$O$2:$O$35)*ZR$1*LOOKUP(ZR$1,'DMG Tables'!$G$2:$G$7,'DMG Tables'!$H$2:$H$7)</f>
        <v>1934800</v>
      </c>
      <c r="ZS8" s="1">
        <f>LOOKUP($A8,'DMG Tables'!$P$2:$P$35,'DMG Tables'!$O$2:$O$35)*ZS$1*LOOKUP(ZS$1,'DMG Tables'!$G$2:$G$7,'DMG Tables'!$H$2:$H$7)</f>
        <v>1937600</v>
      </c>
      <c r="ZT8" s="1">
        <f>LOOKUP($A8,'DMG Tables'!$P$2:$P$35,'DMG Tables'!$O$2:$O$35)*ZT$1*LOOKUP(ZT$1,'DMG Tables'!$G$2:$G$7,'DMG Tables'!$H$2:$H$7)</f>
        <v>1940400</v>
      </c>
      <c r="ZU8" s="1">
        <f>LOOKUP($A8,'DMG Tables'!$P$2:$P$35,'DMG Tables'!$O$2:$O$35)*ZU$1*LOOKUP(ZU$1,'DMG Tables'!$G$2:$G$7,'DMG Tables'!$H$2:$H$7)</f>
        <v>1943200</v>
      </c>
      <c r="ZV8" s="1">
        <f>LOOKUP($A8,'DMG Tables'!$P$2:$P$35,'DMG Tables'!$O$2:$O$35)*ZV$1*LOOKUP(ZV$1,'DMG Tables'!$G$2:$G$7,'DMG Tables'!$H$2:$H$7)</f>
        <v>1946000</v>
      </c>
      <c r="ZW8" s="1">
        <f>LOOKUP($A8,'DMG Tables'!$P$2:$P$35,'DMG Tables'!$O$2:$O$35)*ZW$1*LOOKUP(ZW$1,'DMG Tables'!$G$2:$G$7,'DMG Tables'!$H$2:$H$7)</f>
        <v>1948800</v>
      </c>
      <c r="ZX8" s="1">
        <f>LOOKUP($A8,'DMG Tables'!$P$2:$P$35,'DMG Tables'!$O$2:$O$35)*ZX$1*LOOKUP(ZX$1,'DMG Tables'!$G$2:$G$7,'DMG Tables'!$H$2:$H$7)</f>
        <v>1951600</v>
      </c>
      <c r="ZY8" s="1">
        <f>LOOKUP($A8,'DMG Tables'!$P$2:$P$35,'DMG Tables'!$O$2:$O$35)*ZY$1*LOOKUP(ZY$1,'DMG Tables'!$G$2:$G$7,'DMG Tables'!$H$2:$H$7)</f>
        <v>1954400</v>
      </c>
      <c r="ZZ8" s="1">
        <f>LOOKUP($A8,'DMG Tables'!$P$2:$P$35,'DMG Tables'!$O$2:$O$35)*ZZ$1*LOOKUP(ZZ$1,'DMG Tables'!$G$2:$G$7,'DMG Tables'!$H$2:$H$7)</f>
        <v>1957200</v>
      </c>
      <c r="AAA8" s="1">
        <f>LOOKUP($A8,'DMG Tables'!$P$2:$P$35,'DMG Tables'!$O$2:$O$35)*AAA$1*LOOKUP(AAA$1,'DMG Tables'!$G$2:$G$7,'DMG Tables'!$H$2:$H$7)</f>
        <v>1960000</v>
      </c>
      <c r="AAB8" s="1">
        <f>LOOKUP($A8,'DMG Tables'!$P$2:$P$35,'DMG Tables'!$O$2:$O$35)*AAB$1*LOOKUP(AAB$1,'DMG Tables'!$G$2:$G$7,'DMG Tables'!$H$2:$H$7)</f>
        <v>1962800</v>
      </c>
      <c r="AAC8" s="1">
        <f>LOOKUP($A8,'DMG Tables'!$P$2:$P$35,'DMG Tables'!$O$2:$O$35)*AAC$1*LOOKUP(AAC$1,'DMG Tables'!$G$2:$G$7,'DMG Tables'!$H$2:$H$7)</f>
        <v>1965600</v>
      </c>
      <c r="AAD8" s="1">
        <f>LOOKUP($A8,'DMG Tables'!$P$2:$P$35,'DMG Tables'!$O$2:$O$35)*AAD$1*LOOKUP(AAD$1,'DMG Tables'!$G$2:$G$7,'DMG Tables'!$H$2:$H$7)</f>
        <v>1968400</v>
      </c>
      <c r="AAE8" s="1">
        <f>LOOKUP($A8,'DMG Tables'!$P$2:$P$35,'DMG Tables'!$O$2:$O$35)*AAE$1*LOOKUP(AAE$1,'DMG Tables'!$G$2:$G$7,'DMG Tables'!$H$2:$H$7)</f>
        <v>1971200</v>
      </c>
      <c r="AAF8" s="1">
        <f>LOOKUP($A8,'DMG Tables'!$P$2:$P$35,'DMG Tables'!$O$2:$O$35)*AAF$1*LOOKUP(AAF$1,'DMG Tables'!$G$2:$G$7,'DMG Tables'!$H$2:$H$7)</f>
        <v>1974000</v>
      </c>
      <c r="AAG8" s="1">
        <f>LOOKUP($A8,'DMG Tables'!$P$2:$P$35,'DMG Tables'!$O$2:$O$35)*AAG$1*LOOKUP(AAG$1,'DMG Tables'!$G$2:$G$7,'DMG Tables'!$H$2:$H$7)</f>
        <v>1976800</v>
      </c>
      <c r="AAH8" s="1">
        <f>LOOKUP($A8,'DMG Tables'!$P$2:$P$35,'DMG Tables'!$O$2:$O$35)*AAH$1*LOOKUP(AAH$1,'DMG Tables'!$G$2:$G$7,'DMG Tables'!$H$2:$H$7)</f>
        <v>1979600</v>
      </c>
      <c r="AAI8" s="1">
        <f>LOOKUP($A8,'DMG Tables'!$P$2:$P$35,'DMG Tables'!$O$2:$O$35)*AAI$1*LOOKUP(AAI$1,'DMG Tables'!$G$2:$G$7,'DMG Tables'!$H$2:$H$7)</f>
        <v>1982400</v>
      </c>
      <c r="AAJ8" s="1">
        <f>LOOKUP($A8,'DMG Tables'!$P$2:$P$35,'DMG Tables'!$O$2:$O$35)*AAJ$1*LOOKUP(AAJ$1,'DMG Tables'!$G$2:$G$7,'DMG Tables'!$H$2:$H$7)</f>
        <v>1985200</v>
      </c>
      <c r="AAK8" s="1">
        <f>LOOKUP($A8,'DMG Tables'!$P$2:$P$35,'DMG Tables'!$O$2:$O$35)*AAK$1*LOOKUP(AAK$1,'DMG Tables'!$G$2:$G$7,'DMG Tables'!$H$2:$H$7)</f>
        <v>1988000</v>
      </c>
      <c r="AAL8" s="1">
        <f>LOOKUP($A8,'DMG Tables'!$P$2:$P$35,'DMG Tables'!$O$2:$O$35)*AAL$1*LOOKUP(AAL$1,'DMG Tables'!$G$2:$G$7,'DMG Tables'!$H$2:$H$7)</f>
        <v>1990800</v>
      </c>
      <c r="AAM8" s="1">
        <f>LOOKUP($A8,'DMG Tables'!$P$2:$P$35,'DMG Tables'!$O$2:$O$35)*AAM$1*LOOKUP(AAM$1,'DMG Tables'!$G$2:$G$7,'DMG Tables'!$H$2:$H$7)</f>
        <v>1993600</v>
      </c>
      <c r="AAN8" s="1">
        <f>LOOKUP($A8,'DMG Tables'!$P$2:$P$35,'DMG Tables'!$O$2:$O$35)*AAN$1*LOOKUP(AAN$1,'DMG Tables'!$G$2:$G$7,'DMG Tables'!$H$2:$H$7)</f>
        <v>1996400</v>
      </c>
      <c r="AAO8" s="1">
        <f>LOOKUP($A8,'DMG Tables'!$P$2:$P$35,'DMG Tables'!$O$2:$O$35)*AAO$1*LOOKUP(AAO$1,'DMG Tables'!$G$2:$G$7,'DMG Tables'!$H$2:$H$7)</f>
        <v>1999200</v>
      </c>
      <c r="AAP8" s="1">
        <f>LOOKUP($A8,'DMG Tables'!$P$2:$P$35,'DMG Tables'!$O$2:$O$35)*AAP$1*LOOKUP(AAP$1,'DMG Tables'!$G$2:$G$7,'DMG Tables'!$H$2:$H$7)</f>
        <v>2002000</v>
      </c>
      <c r="AAQ8" s="1">
        <f>LOOKUP($A8,'DMG Tables'!$P$2:$P$35,'DMG Tables'!$O$2:$O$35)*AAQ$1*LOOKUP(AAQ$1,'DMG Tables'!$G$2:$G$7,'DMG Tables'!$H$2:$H$7)</f>
        <v>2004800</v>
      </c>
      <c r="AAR8" s="1">
        <f>LOOKUP($A8,'DMG Tables'!$P$2:$P$35,'DMG Tables'!$O$2:$O$35)*AAR$1*LOOKUP(AAR$1,'DMG Tables'!$G$2:$G$7,'DMG Tables'!$H$2:$H$7)</f>
        <v>2007600</v>
      </c>
      <c r="AAS8" s="1">
        <f>LOOKUP($A8,'DMG Tables'!$P$2:$P$35,'DMG Tables'!$O$2:$O$35)*AAS$1*LOOKUP(AAS$1,'DMG Tables'!$G$2:$G$7,'DMG Tables'!$H$2:$H$7)</f>
        <v>2010400</v>
      </c>
      <c r="AAT8" s="1">
        <f>LOOKUP($A8,'DMG Tables'!$P$2:$P$35,'DMG Tables'!$O$2:$O$35)*AAT$1*LOOKUP(AAT$1,'DMG Tables'!$G$2:$G$7,'DMG Tables'!$H$2:$H$7)</f>
        <v>2013200</v>
      </c>
      <c r="AAU8" s="1">
        <f>LOOKUP($A8,'DMG Tables'!$P$2:$P$35,'DMG Tables'!$O$2:$O$35)*AAU$1*LOOKUP(AAU$1,'DMG Tables'!$G$2:$G$7,'DMG Tables'!$H$2:$H$7)</f>
        <v>2016000</v>
      </c>
      <c r="AAV8" s="1">
        <f>LOOKUP($A8,'DMG Tables'!$P$2:$P$35,'DMG Tables'!$O$2:$O$35)*AAV$1*LOOKUP(AAV$1,'DMG Tables'!$G$2:$G$7,'DMG Tables'!$H$2:$H$7)</f>
        <v>2018800</v>
      </c>
      <c r="AAW8" s="1">
        <f>LOOKUP($A8,'DMG Tables'!$P$2:$P$35,'DMG Tables'!$O$2:$O$35)*AAW$1*LOOKUP(AAW$1,'DMG Tables'!$G$2:$G$7,'DMG Tables'!$H$2:$H$7)</f>
        <v>2021600</v>
      </c>
      <c r="AAX8" s="1">
        <f>LOOKUP($A8,'DMG Tables'!$P$2:$P$35,'DMG Tables'!$O$2:$O$35)*AAX$1*LOOKUP(AAX$1,'DMG Tables'!$G$2:$G$7,'DMG Tables'!$H$2:$H$7)</f>
        <v>2024400</v>
      </c>
      <c r="AAY8" s="1">
        <f>LOOKUP($A8,'DMG Tables'!$P$2:$P$35,'DMG Tables'!$O$2:$O$35)*AAY$1*LOOKUP(AAY$1,'DMG Tables'!$G$2:$G$7,'DMG Tables'!$H$2:$H$7)</f>
        <v>2027200</v>
      </c>
      <c r="AAZ8" s="1">
        <f>LOOKUP($A8,'DMG Tables'!$P$2:$P$35,'DMG Tables'!$O$2:$O$35)*AAZ$1*LOOKUP(AAZ$1,'DMG Tables'!$G$2:$G$7,'DMG Tables'!$H$2:$H$7)</f>
        <v>2030000</v>
      </c>
      <c r="ABA8" s="1">
        <f>LOOKUP($A8,'DMG Tables'!$P$2:$P$35,'DMG Tables'!$O$2:$O$35)*ABA$1*LOOKUP(ABA$1,'DMG Tables'!$G$2:$G$7,'DMG Tables'!$H$2:$H$7)</f>
        <v>2032800</v>
      </c>
      <c r="ABB8" s="1">
        <f>LOOKUP($A8,'DMG Tables'!$P$2:$P$35,'DMG Tables'!$O$2:$O$35)*ABB$1*LOOKUP(ABB$1,'DMG Tables'!$G$2:$G$7,'DMG Tables'!$H$2:$H$7)</f>
        <v>2035600</v>
      </c>
      <c r="ABC8" s="1">
        <f>LOOKUP($A8,'DMG Tables'!$P$2:$P$35,'DMG Tables'!$O$2:$O$35)*ABC$1*LOOKUP(ABC$1,'DMG Tables'!$G$2:$G$7,'DMG Tables'!$H$2:$H$7)</f>
        <v>2038400</v>
      </c>
      <c r="ABD8" s="1">
        <f>LOOKUP($A8,'DMG Tables'!$P$2:$P$35,'DMG Tables'!$O$2:$O$35)*ABD$1*LOOKUP(ABD$1,'DMG Tables'!$G$2:$G$7,'DMG Tables'!$H$2:$H$7)</f>
        <v>2041200</v>
      </c>
      <c r="ABE8" s="1">
        <f>LOOKUP($A8,'DMG Tables'!$P$2:$P$35,'DMG Tables'!$O$2:$O$35)*ABE$1*LOOKUP(ABE$1,'DMG Tables'!$G$2:$G$7,'DMG Tables'!$H$2:$H$7)</f>
        <v>2044000</v>
      </c>
      <c r="ABF8" s="1">
        <f>LOOKUP($A8,'DMG Tables'!$P$2:$P$35,'DMG Tables'!$O$2:$O$35)*ABF$1*LOOKUP(ABF$1,'DMG Tables'!$G$2:$G$7,'DMG Tables'!$H$2:$H$7)</f>
        <v>2046800</v>
      </c>
      <c r="ABG8" s="1">
        <f>LOOKUP($A8,'DMG Tables'!$P$2:$P$35,'DMG Tables'!$O$2:$O$35)*ABG$1*LOOKUP(ABG$1,'DMG Tables'!$G$2:$G$7,'DMG Tables'!$H$2:$H$7)</f>
        <v>2049600</v>
      </c>
      <c r="ABH8" s="1">
        <f>LOOKUP($A8,'DMG Tables'!$P$2:$P$35,'DMG Tables'!$O$2:$O$35)*ABH$1*LOOKUP(ABH$1,'DMG Tables'!$G$2:$G$7,'DMG Tables'!$H$2:$H$7)</f>
        <v>2052400</v>
      </c>
      <c r="ABI8" s="1">
        <f>LOOKUP($A8,'DMG Tables'!$P$2:$P$35,'DMG Tables'!$O$2:$O$35)*ABI$1*LOOKUP(ABI$1,'DMG Tables'!$G$2:$G$7,'DMG Tables'!$H$2:$H$7)</f>
        <v>2055200</v>
      </c>
      <c r="ABJ8" s="1">
        <f>LOOKUP($A8,'DMG Tables'!$P$2:$P$35,'DMG Tables'!$O$2:$O$35)*ABJ$1*LOOKUP(ABJ$1,'DMG Tables'!$G$2:$G$7,'DMG Tables'!$H$2:$H$7)</f>
        <v>2058000</v>
      </c>
      <c r="ABK8" s="1">
        <f>LOOKUP($A8,'DMG Tables'!$P$2:$P$35,'DMG Tables'!$O$2:$O$35)*ABK$1*LOOKUP(ABK$1,'DMG Tables'!$G$2:$G$7,'DMG Tables'!$H$2:$H$7)</f>
        <v>2060800</v>
      </c>
      <c r="ABL8" s="1">
        <f>LOOKUP($A8,'DMG Tables'!$P$2:$P$35,'DMG Tables'!$O$2:$O$35)*ABL$1*LOOKUP(ABL$1,'DMG Tables'!$G$2:$G$7,'DMG Tables'!$H$2:$H$7)</f>
        <v>2063600</v>
      </c>
      <c r="ABM8" s="1">
        <f>LOOKUP($A8,'DMG Tables'!$P$2:$P$35,'DMG Tables'!$O$2:$O$35)*ABM$1*LOOKUP(ABM$1,'DMG Tables'!$G$2:$G$7,'DMG Tables'!$H$2:$H$7)</f>
        <v>2066400</v>
      </c>
      <c r="ABN8" s="1">
        <f>LOOKUP($A8,'DMG Tables'!$P$2:$P$35,'DMG Tables'!$O$2:$O$35)*ABN$1*LOOKUP(ABN$1,'DMG Tables'!$G$2:$G$7,'DMG Tables'!$H$2:$H$7)</f>
        <v>2069200</v>
      </c>
      <c r="ABO8" s="1">
        <f>LOOKUP($A8,'DMG Tables'!$P$2:$P$35,'DMG Tables'!$O$2:$O$35)*ABO$1*LOOKUP(ABO$1,'DMG Tables'!$G$2:$G$7,'DMG Tables'!$H$2:$H$7)</f>
        <v>2072000</v>
      </c>
      <c r="ABP8" s="1">
        <f>LOOKUP($A8,'DMG Tables'!$P$2:$P$35,'DMG Tables'!$O$2:$O$35)*ABP$1*LOOKUP(ABP$1,'DMG Tables'!$G$2:$G$7,'DMG Tables'!$H$2:$H$7)</f>
        <v>2074800</v>
      </c>
      <c r="ABQ8" s="1">
        <f>LOOKUP($A8,'DMG Tables'!$P$2:$P$35,'DMG Tables'!$O$2:$O$35)*ABQ$1*LOOKUP(ABQ$1,'DMG Tables'!$G$2:$G$7,'DMG Tables'!$H$2:$H$7)</f>
        <v>2077600</v>
      </c>
      <c r="ABR8" s="1">
        <f>LOOKUP($A8,'DMG Tables'!$P$2:$P$35,'DMG Tables'!$O$2:$O$35)*ABR$1*LOOKUP(ABR$1,'DMG Tables'!$G$2:$G$7,'DMG Tables'!$H$2:$H$7)</f>
        <v>2080400</v>
      </c>
      <c r="ABS8" s="1">
        <f>LOOKUP($A8,'DMG Tables'!$P$2:$P$35,'DMG Tables'!$O$2:$O$35)*ABS$1*LOOKUP(ABS$1,'DMG Tables'!$G$2:$G$7,'DMG Tables'!$H$2:$H$7)</f>
        <v>2083200</v>
      </c>
      <c r="ABT8" s="1">
        <f>LOOKUP($A8,'DMG Tables'!$P$2:$P$35,'DMG Tables'!$O$2:$O$35)*ABT$1*LOOKUP(ABT$1,'DMG Tables'!$G$2:$G$7,'DMG Tables'!$H$2:$H$7)</f>
        <v>2086000</v>
      </c>
      <c r="ABU8" s="1">
        <f>LOOKUP($A8,'DMG Tables'!$P$2:$P$35,'DMG Tables'!$O$2:$O$35)*ABU$1*LOOKUP(ABU$1,'DMG Tables'!$G$2:$G$7,'DMG Tables'!$H$2:$H$7)</f>
        <v>2088800</v>
      </c>
      <c r="ABV8" s="1">
        <f>LOOKUP($A8,'DMG Tables'!$P$2:$P$35,'DMG Tables'!$O$2:$O$35)*ABV$1*LOOKUP(ABV$1,'DMG Tables'!$G$2:$G$7,'DMG Tables'!$H$2:$H$7)</f>
        <v>2091600</v>
      </c>
      <c r="ABW8" s="1">
        <f>LOOKUP($A8,'DMG Tables'!$P$2:$P$35,'DMG Tables'!$O$2:$O$35)*ABW$1*LOOKUP(ABW$1,'DMG Tables'!$G$2:$G$7,'DMG Tables'!$H$2:$H$7)</f>
        <v>2094400</v>
      </c>
      <c r="ABX8" s="1">
        <f>LOOKUP($A8,'DMG Tables'!$P$2:$P$35,'DMG Tables'!$O$2:$O$35)*ABX$1*LOOKUP(ABX$1,'DMG Tables'!$G$2:$G$7,'DMG Tables'!$H$2:$H$7)</f>
        <v>2097200</v>
      </c>
      <c r="ABY8" s="1">
        <f>LOOKUP($A8,'DMG Tables'!$P$2:$P$35,'DMG Tables'!$O$2:$O$35)*ABY$1*LOOKUP(ABY$1,'DMG Tables'!$G$2:$G$7,'DMG Tables'!$H$2:$H$7)</f>
        <v>2100000</v>
      </c>
      <c r="ABZ8" s="1">
        <f>LOOKUP($A8,'DMG Tables'!$P$2:$P$35,'DMG Tables'!$O$2:$O$35)*ABZ$1*LOOKUP(ABZ$1,'DMG Tables'!$G$2:$G$7,'DMG Tables'!$H$2:$H$7)</f>
        <v>2102800</v>
      </c>
      <c r="ACA8" s="1">
        <f>LOOKUP($A8,'DMG Tables'!$P$2:$P$35,'DMG Tables'!$O$2:$O$35)*ACA$1*LOOKUP(ACA$1,'DMG Tables'!$G$2:$G$7,'DMG Tables'!$H$2:$H$7)</f>
        <v>2105600</v>
      </c>
      <c r="ACB8" s="1">
        <f>LOOKUP($A8,'DMG Tables'!$P$2:$P$35,'DMG Tables'!$O$2:$O$35)*ACB$1*LOOKUP(ACB$1,'DMG Tables'!$G$2:$G$7,'DMG Tables'!$H$2:$H$7)</f>
        <v>2108400</v>
      </c>
      <c r="ACC8" s="1">
        <f>LOOKUP($A8,'DMG Tables'!$P$2:$P$35,'DMG Tables'!$O$2:$O$35)*ACC$1*LOOKUP(ACC$1,'DMG Tables'!$G$2:$G$7,'DMG Tables'!$H$2:$H$7)</f>
        <v>2111200</v>
      </c>
      <c r="ACD8" s="1">
        <f>LOOKUP($A8,'DMG Tables'!$P$2:$P$35,'DMG Tables'!$O$2:$O$35)*ACD$1*LOOKUP(ACD$1,'DMG Tables'!$G$2:$G$7,'DMG Tables'!$H$2:$H$7)</f>
        <v>2114000</v>
      </c>
      <c r="ACE8" s="1">
        <f>LOOKUP($A8,'DMG Tables'!$P$2:$P$35,'DMG Tables'!$O$2:$O$35)*ACE$1*LOOKUP(ACE$1,'DMG Tables'!$G$2:$G$7,'DMG Tables'!$H$2:$H$7)</f>
        <v>2116800</v>
      </c>
      <c r="ACF8" s="1">
        <f>LOOKUP($A8,'DMG Tables'!$P$2:$P$35,'DMG Tables'!$O$2:$O$35)*ACF$1*LOOKUP(ACF$1,'DMG Tables'!$G$2:$G$7,'DMG Tables'!$H$2:$H$7)</f>
        <v>2119600</v>
      </c>
      <c r="ACG8" s="1">
        <f>LOOKUP($A8,'DMG Tables'!$P$2:$P$35,'DMG Tables'!$O$2:$O$35)*ACG$1*LOOKUP(ACG$1,'DMG Tables'!$G$2:$G$7,'DMG Tables'!$H$2:$H$7)</f>
        <v>2122400</v>
      </c>
      <c r="ACH8" s="1">
        <f>LOOKUP($A8,'DMG Tables'!$P$2:$P$35,'DMG Tables'!$O$2:$O$35)*ACH$1*LOOKUP(ACH$1,'DMG Tables'!$G$2:$G$7,'DMG Tables'!$H$2:$H$7)</f>
        <v>2125200</v>
      </c>
      <c r="ACI8" s="1">
        <f>LOOKUP($A8,'DMG Tables'!$P$2:$P$35,'DMG Tables'!$O$2:$O$35)*ACI$1*LOOKUP(ACI$1,'DMG Tables'!$G$2:$G$7,'DMG Tables'!$H$2:$H$7)</f>
        <v>2128000</v>
      </c>
      <c r="ACJ8" s="1">
        <f>LOOKUP($A8,'DMG Tables'!$P$2:$P$35,'DMG Tables'!$O$2:$O$35)*ACJ$1*LOOKUP(ACJ$1,'DMG Tables'!$G$2:$G$7,'DMG Tables'!$H$2:$H$7)</f>
        <v>2130800</v>
      </c>
      <c r="ACK8" s="1">
        <f>LOOKUP($A8,'DMG Tables'!$P$2:$P$35,'DMG Tables'!$O$2:$O$35)*ACK$1*LOOKUP(ACK$1,'DMG Tables'!$G$2:$G$7,'DMG Tables'!$H$2:$H$7)</f>
        <v>2133600</v>
      </c>
      <c r="ACL8" s="1">
        <f>LOOKUP($A8,'DMG Tables'!$P$2:$P$35,'DMG Tables'!$O$2:$O$35)*ACL$1*LOOKUP(ACL$1,'DMG Tables'!$G$2:$G$7,'DMG Tables'!$H$2:$H$7)</f>
        <v>2136400</v>
      </c>
      <c r="ACM8" s="1">
        <f>LOOKUP($A8,'DMG Tables'!$P$2:$P$35,'DMG Tables'!$O$2:$O$35)*ACM$1*LOOKUP(ACM$1,'DMG Tables'!$G$2:$G$7,'DMG Tables'!$H$2:$H$7)</f>
        <v>2139200</v>
      </c>
      <c r="ACN8" s="1">
        <f>LOOKUP($A8,'DMG Tables'!$P$2:$P$35,'DMG Tables'!$O$2:$O$35)*ACN$1*LOOKUP(ACN$1,'DMG Tables'!$G$2:$G$7,'DMG Tables'!$H$2:$H$7)</f>
        <v>2142000</v>
      </c>
      <c r="ACO8" s="1">
        <f>LOOKUP($A8,'DMG Tables'!$P$2:$P$35,'DMG Tables'!$O$2:$O$35)*ACO$1*LOOKUP(ACO$1,'DMG Tables'!$G$2:$G$7,'DMG Tables'!$H$2:$H$7)</f>
        <v>2144800</v>
      </c>
      <c r="ACP8" s="1">
        <f>LOOKUP($A8,'DMG Tables'!$P$2:$P$35,'DMG Tables'!$O$2:$O$35)*ACP$1*LOOKUP(ACP$1,'DMG Tables'!$G$2:$G$7,'DMG Tables'!$H$2:$H$7)</f>
        <v>2147600</v>
      </c>
      <c r="ACQ8" s="1">
        <f>LOOKUP($A8,'DMG Tables'!$P$2:$P$35,'DMG Tables'!$O$2:$O$35)*ACQ$1*LOOKUP(ACQ$1,'DMG Tables'!$G$2:$G$7,'DMG Tables'!$H$2:$H$7)</f>
        <v>2150400</v>
      </c>
      <c r="ACR8" s="1">
        <f>LOOKUP($A8,'DMG Tables'!$P$2:$P$35,'DMG Tables'!$O$2:$O$35)*ACR$1*LOOKUP(ACR$1,'DMG Tables'!$G$2:$G$7,'DMG Tables'!$H$2:$H$7)</f>
        <v>2153200</v>
      </c>
      <c r="ACS8" s="1">
        <f>LOOKUP($A8,'DMG Tables'!$P$2:$P$35,'DMG Tables'!$O$2:$O$35)*ACS$1*LOOKUP(ACS$1,'DMG Tables'!$G$2:$G$7,'DMG Tables'!$H$2:$H$7)</f>
        <v>2156000</v>
      </c>
      <c r="ACT8" s="1">
        <f>LOOKUP($A8,'DMG Tables'!$P$2:$P$35,'DMG Tables'!$O$2:$O$35)*ACT$1*LOOKUP(ACT$1,'DMG Tables'!$G$2:$G$7,'DMG Tables'!$H$2:$H$7)</f>
        <v>2158800</v>
      </c>
      <c r="ACU8" s="1">
        <f>LOOKUP($A8,'DMG Tables'!$P$2:$P$35,'DMG Tables'!$O$2:$O$35)*ACU$1*LOOKUP(ACU$1,'DMG Tables'!$G$2:$G$7,'DMG Tables'!$H$2:$H$7)</f>
        <v>2161600</v>
      </c>
      <c r="ACV8" s="1">
        <f>LOOKUP($A8,'DMG Tables'!$P$2:$P$35,'DMG Tables'!$O$2:$O$35)*ACV$1*LOOKUP(ACV$1,'DMG Tables'!$G$2:$G$7,'DMG Tables'!$H$2:$H$7)</f>
        <v>2164400</v>
      </c>
      <c r="ACW8" s="1">
        <f>LOOKUP($A8,'DMG Tables'!$P$2:$P$35,'DMG Tables'!$O$2:$O$35)*ACW$1*LOOKUP(ACW$1,'DMG Tables'!$G$2:$G$7,'DMG Tables'!$H$2:$H$7)</f>
        <v>2167200</v>
      </c>
      <c r="ACX8" s="1">
        <f>LOOKUP($A8,'DMG Tables'!$P$2:$P$35,'DMG Tables'!$O$2:$O$35)*ACX$1*LOOKUP(ACX$1,'DMG Tables'!$G$2:$G$7,'DMG Tables'!$H$2:$H$7)</f>
        <v>2170000</v>
      </c>
      <c r="ACY8" s="1">
        <f>LOOKUP($A8,'DMG Tables'!$P$2:$P$35,'DMG Tables'!$O$2:$O$35)*ACY$1*LOOKUP(ACY$1,'DMG Tables'!$G$2:$G$7,'DMG Tables'!$H$2:$H$7)</f>
        <v>2172800</v>
      </c>
      <c r="ACZ8" s="1">
        <f>LOOKUP($A8,'DMG Tables'!$P$2:$P$35,'DMG Tables'!$O$2:$O$35)*ACZ$1*LOOKUP(ACZ$1,'DMG Tables'!$G$2:$G$7,'DMG Tables'!$H$2:$H$7)</f>
        <v>2175600</v>
      </c>
      <c r="ADA8" s="1">
        <f>LOOKUP($A8,'DMG Tables'!$P$2:$P$35,'DMG Tables'!$O$2:$O$35)*ADA$1*LOOKUP(ADA$1,'DMG Tables'!$G$2:$G$7,'DMG Tables'!$H$2:$H$7)</f>
        <v>2178400</v>
      </c>
      <c r="ADB8" s="1">
        <f>LOOKUP($A8,'DMG Tables'!$P$2:$P$35,'DMG Tables'!$O$2:$O$35)*ADB$1*LOOKUP(ADB$1,'DMG Tables'!$G$2:$G$7,'DMG Tables'!$H$2:$H$7)</f>
        <v>2181200</v>
      </c>
      <c r="ADC8" s="1">
        <f>LOOKUP($A8,'DMG Tables'!$P$2:$P$35,'DMG Tables'!$O$2:$O$35)*ADC$1*LOOKUP(ADC$1,'DMG Tables'!$G$2:$G$7,'DMG Tables'!$H$2:$H$7)</f>
        <v>2184000</v>
      </c>
      <c r="ADD8" s="1">
        <f>LOOKUP($A8,'DMG Tables'!$P$2:$P$35,'DMG Tables'!$O$2:$O$35)*ADD$1*LOOKUP(ADD$1,'DMG Tables'!$G$2:$G$7,'DMG Tables'!$H$2:$H$7)</f>
        <v>2186800</v>
      </c>
      <c r="ADE8" s="1">
        <f>LOOKUP($A8,'DMG Tables'!$P$2:$P$35,'DMG Tables'!$O$2:$O$35)*ADE$1*LOOKUP(ADE$1,'DMG Tables'!$G$2:$G$7,'DMG Tables'!$H$2:$H$7)</f>
        <v>2189600</v>
      </c>
      <c r="ADF8" s="1">
        <f>LOOKUP($A8,'DMG Tables'!$P$2:$P$35,'DMG Tables'!$O$2:$O$35)*ADF$1*LOOKUP(ADF$1,'DMG Tables'!$G$2:$G$7,'DMG Tables'!$H$2:$H$7)</f>
        <v>2192400</v>
      </c>
      <c r="ADG8" s="1">
        <f>LOOKUP($A8,'DMG Tables'!$P$2:$P$35,'DMG Tables'!$O$2:$O$35)*ADG$1*LOOKUP(ADG$1,'DMG Tables'!$G$2:$G$7,'DMG Tables'!$H$2:$H$7)</f>
        <v>2195200</v>
      </c>
      <c r="ADH8" s="1">
        <f>LOOKUP($A8,'DMG Tables'!$P$2:$P$35,'DMG Tables'!$O$2:$O$35)*ADH$1*LOOKUP(ADH$1,'DMG Tables'!$G$2:$G$7,'DMG Tables'!$H$2:$H$7)</f>
        <v>2198000</v>
      </c>
      <c r="ADI8" s="1">
        <f>LOOKUP($A8,'DMG Tables'!$P$2:$P$35,'DMG Tables'!$O$2:$O$35)*ADI$1*LOOKUP(ADI$1,'DMG Tables'!$G$2:$G$7,'DMG Tables'!$H$2:$H$7)</f>
        <v>2200800</v>
      </c>
      <c r="ADJ8" s="1">
        <f>LOOKUP($A8,'DMG Tables'!$P$2:$P$35,'DMG Tables'!$O$2:$O$35)*ADJ$1*LOOKUP(ADJ$1,'DMG Tables'!$G$2:$G$7,'DMG Tables'!$H$2:$H$7)</f>
        <v>2203600</v>
      </c>
      <c r="ADK8" s="1">
        <f>LOOKUP($A8,'DMG Tables'!$P$2:$P$35,'DMG Tables'!$O$2:$O$35)*ADK$1*LOOKUP(ADK$1,'DMG Tables'!$G$2:$G$7,'DMG Tables'!$H$2:$H$7)</f>
        <v>2206400</v>
      </c>
      <c r="ADL8" s="1">
        <f>LOOKUP($A8,'DMG Tables'!$P$2:$P$35,'DMG Tables'!$O$2:$O$35)*ADL$1*LOOKUP(ADL$1,'DMG Tables'!$G$2:$G$7,'DMG Tables'!$H$2:$H$7)</f>
        <v>2209200</v>
      </c>
      <c r="ADM8" s="1">
        <f>LOOKUP($A8,'DMG Tables'!$P$2:$P$35,'DMG Tables'!$O$2:$O$35)*ADM$1*LOOKUP(ADM$1,'DMG Tables'!$G$2:$G$7,'DMG Tables'!$H$2:$H$7)</f>
        <v>2212000</v>
      </c>
      <c r="ADN8" s="1">
        <f>LOOKUP($A8,'DMG Tables'!$P$2:$P$35,'DMG Tables'!$O$2:$O$35)*ADN$1*LOOKUP(ADN$1,'DMG Tables'!$G$2:$G$7,'DMG Tables'!$H$2:$H$7)</f>
        <v>2214800</v>
      </c>
      <c r="ADO8" s="1">
        <f>LOOKUP($A8,'DMG Tables'!$P$2:$P$35,'DMG Tables'!$O$2:$O$35)*ADO$1*LOOKUP(ADO$1,'DMG Tables'!$G$2:$G$7,'DMG Tables'!$H$2:$H$7)</f>
        <v>2217600</v>
      </c>
      <c r="ADP8" s="1">
        <f>LOOKUP($A8,'DMG Tables'!$P$2:$P$35,'DMG Tables'!$O$2:$O$35)*ADP$1*LOOKUP(ADP$1,'DMG Tables'!$G$2:$G$7,'DMG Tables'!$H$2:$H$7)</f>
        <v>2220400</v>
      </c>
      <c r="ADQ8" s="1">
        <f>LOOKUP($A8,'DMG Tables'!$P$2:$P$35,'DMG Tables'!$O$2:$O$35)*ADQ$1*LOOKUP(ADQ$1,'DMG Tables'!$G$2:$G$7,'DMG Tables'!$H$2:$H$7)</f>
        <v>2223200</v>
      </c>
      <c r="ADR8" s="1">
        <f>LOOKUP($A8,'DMG Tables'!$P$2:$P$35,'DMG Tables'!$O$2:$O$35)*ADR$1*LOOKUP(ADR$1,'DMG Tables'!$G$2:$G$7,'DMG Tables'!$H$2:$H$7)</f>
        <v>2226000</v>
      </c>
      <c r="ADS8" s="1">
        <f>LOOKUP($A8,'DMG Tables'!$P$2:$P$35,'DMG Tables'!$O$2:$O$35)*ADS$1*LOOKUP(ADS$1,'DMG Tables'!$G$2:$G$7,'DMG Tables'!$H$2:$H$7)</f>
        <v>2228800</v>
      </c>
      <c r="ADT8" s="1">
        <f>LOOKUP($A8,'DMG Tables'!$P$2:$P$35,'DMG Tables'!$O$2:$O$35)*ADT$1*LOOKUP(ADT$1,'DMG Tables'!$G$2:$G$7,'DMG Tables'!$H$2:$H$7)</f>
        <v>2231600</v>
      </c>
      <c r="ADU8" s="1">
        <f>LOOKUP($A8,'DMG Tables'!$P$2:$P$35,'DMG Tables'!$O$2:$O$35)*ADU$1*LOOKUP(ADU$1,'DMG Tables'!$G$2:$G$7,'DMG Tables'!$H$2:$H$7)</f>
        <v>2234400</v>
      </c>
      <c r="ADV8" s="1">
        <f>LOOKUP($A8,'DMG Tables'!$P$2:$P$35,'DMG Tables'!$O$2:$O$35)*ADV$1*LOOKUP(ADV$1,'DMG Tables'!$G$2:$G$7,'DMG Tables'!$H$2:$H$7)</f>
        <v>2237200</v>
      </c>
      <c r="ADW8" s="1">
        <f>LOOKUP($A8,'DMG Tables'!$P$2:$P$35,'DMG Tables'!$O$2:$O$35)*ADW$1*LOOKUP(ADW$1,'DMG Tables'!$G$2:$G$7,'DMG Tables'!$H$2:$H$7)</f>
        <v>2240000</v>
      </c>
      <c r="ADX8" s="1">
        <f>LOOKUP($A8,'DMG Tables'!$P$2:$P$35,'DMG Tables'!$O$2:$O$35)*ADX$1*LOOKUP(ADX$1,'DMG Tables'!$G$2:$G$7,'DMG Tables'!$H$2:$H$7)</f>
        <v>2242800</v>
      </c>
      <c r="ADY8" s="1">
        <f>LOOKUP($A8,'DMG Tables'!$P$2:$P$35,'DMG Tables'!$O$2:$O$35)*ADY$1*LOOKUP(ADY$1,'DMG Tables'!$G$2:$G$7,'DMG Tables'!$H$2:$H$7)</f>
        <v>2245600</v>
      </c>
      <c r="ADZ8" s="1">
        <f>LOOKUP($A8,'DMG Tables'!$P$2:$P$35,'DMG Tables'!$O$2:$O$35)*ADZ$1*LOOKUP(ADZ$1,'DMG Tables'!$G$2:$G$7,'DMG Tables'!$H$2:$H$7)</f>
        <v>2248400</v>
      </c>
      <c r="AEA8" s="1">
        <f>LOOKUP($A8,'DMG Tables'!$P$2:$P$35,'DMG Tables'!$O$2:$O$35)*AEA$1*LOOKUP(AEA$1,'DMG Tables'!$G$2:$G$7,'DMG Tables'!$H$2:$H$7)</f>
        <v>2251200</v>
      </c>
      <c r="AEB8" s="1">
        <f>LOOKUP($A8,'DMG Tables'!$P$2:$P$35,'DMG Tables'!$O$2:$O$35)*AEB$1*LOOKUP(AEB$1,'DMG Tables'!$G$2:$G$7,'DMG Tables'!$H$2:$H$7)</f>
        <v>2254000</v>
      </c>
      <c r="AEC8" s="1">
        <f>LOOKUP($A8,'DMG Tables'!$P$2:$P$35,'DMG Tables'!$O$2:$O$35)*AEC$1*LOOKUP(AEC$1,'DMG Tables'!$G$2:$G$7,'DMG Tables'!$H$2:$H$7)</f>
        <v>2256800</v>
      </c>
      <c r="AED8" s="1">
        <f>LOOKUP($A8,'DMG Tables'!$P$2:$P$35,'DMG Tables'!$O$2:$O$35)*AED$1*LOOKUP(AED$1,'DMG Tables'!$G$2:$G$7,'DMG Tables'!$H$2:$H$7)</f>
        <v>2259600</v>
      </c>
      <c r="AEE8" s="1">
        <f>LOOKUP($A8,'DMG Tables'!$P$2:$P$35,'DMG Tables'!$O$2:$O$35)*AEE$1*LOOKUP(AEE$1,'DMG Tables'!$G$2:$G$7,'DMG Tables'!$H$2:$H$7)</f>
        <v>2262400</v>
      </c>
      <c r="AEF8" s="1">
        <f>LOOKUP($A8,'DMG Tables'!$P$2:$P$35,'DMG Tables'!$O$2:$O$35)*AEF$1*LOOKUP(AEF$1,'DMG Tables'!$G$2:$G$7,'DMG Tables'!$H$2:$H$7)</f>
        <v>2265200</v>
      </c>
      <c r="AEG8" s="1">
        <f>LOOKUP($A8,'DMG Tables'!$P$2:$P$35,'DMG Tables'!$O$2:$O$35)*AEG$1*LOOKUP(AEG$1,'DMG Tables'!$G$2:$G$7,'DMG Tables'!$H$2:$H$7)</f>
        <v>2268000</v>
      </c>
      <c r="AEH8" s="1">
        <f>LOOKUP($A8,'DMG Tables'!$P$2:$P$35,'DMG Tables'!$O$2:$O$35)*AEH$1*LOOKUP(AEH$1,'DMG Tables'!$G$2:$G$7,'DMG Tables'!$H$2:$H$7)</f>
        <v>2270800</v>
      </c>
      <c r="AEI8" s="1">
        <f>LOOKUP($A8,'DMG Tables'!$P$2:$P$35,'DMG Tables'!$O$2:$O$35)*AEI$1*LOOKUP(AEI$1,'DMG Tables'!$G$2:$G$7,'DMG Tables'!$H$2:$H$7)</f>
        <v>2273600</v>
      </c>
      <c r="AEJ8" s="1">
        <f>LOOKUP($A8,'DMG Tables'!$P$2:$P$35,'DMG Tables'!$O$2:$O$35)*AEJ$1*LOOKUP(AEJ$1,'DMG Tables'!$G$2:$G$7,'DMG Tables'!$H$2:$H$7)</f>
        <v>2276400</v>
      </c>
      <c r="AEK8" s="1">
        <f>LOOKUP($A8,'DMG Tables'!$P$2:$P$35,'DMG Tables'!$O$2:$O$35)*AEK$1*LOOKUP(AEK$1,'DMG Tables'!$G$2:$G$7,'DMG Tables'!$H$2:$H$7)</f>
        <v>2279200</v>
      </c>
      <c r="AEL8" s="1">
        <f>LOOKUP($A8,'DMG Tables'!$P$2:$P$35,'DMG Tables'!$O$2:$O$35)*AEL$1*LOOKUP(AEL$1,'DMG Tables'!$G$2:$G$7,'DMG Tables'!$H$2:$H$7)</f>
        <v>2282000</v>
      </c>
      <c r="AEM8" s="1">
        <f>LOOKUP($A8,'DMG Tables'!$P$2:$P$35,'DMG Tables'!$O$2:$O$35)*AEM$1*LOOKUP(AEM$1,'DMG Tables'!$G$2:$G$7,'DMG Tables'!$H$2:$H$7)</f>
        <v>2284800</v>
      </c>
      <c r="AEN8" s="1">
        <f>LOOKUP($A8,'DMG Tables'!$P$2:$P$35,'DMG Tables'!$O$2:$O$35)*AEN$1*LOOKUP(AEN$1,'DMG Tables'!$G$2:$G$7,'DMG Tables'!$H$2:$H$7)</f>
        <v>2287600</v>
      </c>
      <c r="AEO8" s="1">
        <f>LOOKUP($A8,'DMG Tables'!$P$2:$P$35,'DMG Tables'!$O$2:$O$35)*AEO$1*LOOKUP(AEO$1,'DMG Tables'!$G$2:$G$7,'DMG Tables'!$H$2:$H$7)</f>
        <v>2290400</v>
      </c>
      <c r="AEP8" s="1">
        <f>LOOKUP($A8,'DMG Tables'!$P$2:$P$35,'DMG Tables'!$O$2:$O$35)*AEP$1*LOOKUP(AEP$1,'DMG Tables'!$G$2:$G$7,'DMG Tables'!$H$2:$H$7)</f>
        <v>2293200</v>
      </c>
      <c r="AEQ8" s="1">
        <f>LOOKUP($A8,'DMG Tables'!$P$2:$P$35,'DMG Tables'!$O$2:$O$35)*AEQ$1*LOOKUP(AEQ$1,'DMG Tables'!$G$2:$G$7,'DMG Tables'!$H$2:$H$7)</f>
        <v>2296000</v>
      </c>
      <c r="AER8" s="1">
        <f>LOOKUP($A8,'DMG Tables'!$P$2:$P$35,'DMG Tables'!$O$2:$O$35)*AER$1*LOOKUP(AER$1,'DMG Tables'!$G$2:$G$7,'DMG Tables'!$H$2:$H$7)</f>
        <v>2298800</v>
      </c>
      <c r="AES8" s="1">
        <f>LOOKUP($A8,'DMG Tables'!$P$2:$P$35,'DMG Tables'!$O$2:$O$35)*AES$1*LOOKUP(AES$1,'DMG Tables'!$G$2:$G$7,'DMG Tables'!$H$2:$H$7)</f>
        <v>2301600</v>
      </c>
      <c r="AET8" s="1">
        <f>LOOKUP($A8,'DMG Tables'!$P$2:$P$35,'DMG Tables'!$O$2:$O$35)*AET$1*LOOKUP(AET$1,'DMG Tables'!$G$2:$G$7,'DMG Tables'!$H$2:$H$7)</f>
        <v>2304400</v>
      </c>
      <c r="AEU8" s="1">
        <f>LOOKUP($A8,'DMG Tables'!$P$2:$P$35,'DMG Tables'!$O$2:$O$35)*AEU$1*LOOKUP(AEU$1,'DMG Tables'!$G$2:$G$7,'DMG Tables'!$H$2:$H$7)</f>
        <v>2307200</v>
      </c>
      <c r="AEV8" s="1">
        <f>LOOKUP($A8,'DMG Tables'!$P$2:$P$35,'DMG Tables'!$O$2:$O$35)*AEV$1*LOOKUP(AEV$1,'DMG Tables'!$G$2:$G$7,'DMG Tables'!$H$2:$H$7)</f>
        <v>2310000</v>
      </c>
      <c r="AEW8" s="1">
        <f>LOOKUP($A8,'DMG Tables'!$P$2:$P$35,'DMG Tables'!$O$2:$O$35)*AEW$1*LOOKUP(AEW$1,'DMG Tables'!$G$2:$G$7,'DMG Tables'!$H$2:$H$7)</f>
        <v>2312800</v>
      </c>
      <c r="AEX8" s="1">
        <f>LOOKUP($A8,'DMG Tables'!$P$2:$P$35,'DMG Tables'!$O$2:$O$35)*AEX$1*LOOKUP(AEX$1,'DMG Tables'!$G$2:$G$7,'DMG Tables'!$H$2:$H$7)</f>
        <v>2315600</v>
      </c>
      <c r="AEY8" s="1">
        <f>LOOKUP($A8,'DMG Tables'!$P$2:$P$35,'DMG Tables'!$O$2:$O$35)*AEY$1*LOOKUP(AEY$1,'DMG Tables'!$G$2:$G$7,'DMG Tables'!$H$2:$H$7)</f>
        <v>2318400</v>
      </c>
      <c r="AEZ8" s="1">
        <f>LOOKUP($A8,'DMG Tables'!$P$2:$P$35,'DMG Tables'!$O$2:$O$35)*AEZ$1*LOOKUP(AEZ$1,'DMG Tables'!$G$2:$G$7,'DMG Tables'!$H$2:$H$7)</f>
        <v>2321200</v>
      </c>
      <c r="AFA8" s="1">
        <f>LOOKUP($A8,'DMG Tables'!$P$2:$P$35,'DMG Tables'!$O$2:$O$35)*AFA$1*LOOKUP(AFA$1,'DMG Tables'!$G$2:$G$7,'DMG Tables'!$H$2:$H$7)</f>
        <v>2324000</v>
      </c>
      <c r="AFB8" s="1">
        <f>LOOKUP($A8,'DMG Tables'!$P$2:$P$35,'DMG Tables'!$O$2:$O$35)*AFB$1*LOOKUP(AFB$1,'DMG Tables'!$G$2:$G$7,'DMG Tables'!$H$2:$H$7)</f>
        <v>2326800</v>
      </c>
      <c r="AFC8" s="1">
        <f>LOOKUP($A8,'DMG Tables'!$P$2:$P$35,'DMG Tables'!$O$2:$O$35)*AFC$1*LOOKUP(AFC$1,'DMG Tables'!$G$2:$G$7,'DMG Tables'!$H$2:$H$7)</f>
        <v>2329600</v>
      </c>
      <c r="AFD8" s="1">
        <f>LOOKUP($A8,'DMG Tables'!$P$2:$P$35,'DMG Tables'!$O$2:$O$35)*AFD$1*LOOKUP(AFD$1,'DMG Tables'!$G$2:$G$7,'DMG Tables'!$H$2:$H$7)</f>
        <v>2332400</v>
      </c>
      <c r="AFE8" s="1">
        <f>LOOKUP($A8,'DMG Tables'!$P$2:$P$35,'DMG Tables'!$O$2:$O$35)*AFE$1*LOOKUP(AFE$1,'DMG Tables'!$G$2:$G$7,'DMG Tables'!$H$2:$H$7)</f>
        <v>2335200</v>
      </c>
      <c r="AFF8" s="1">
        <f>LOOKUP($A8,'DMG Tables'!$P$2:$P$35,'DMG Tables'!$O$2:$O$35)*AFF$1*LOOKUP(AFF$1,'DMG Tables'!$G$2:$G$7,'DMG Tables'!$H$2:$H$7)</f>
        <v>2338000</v>
      </c>
      <c r="AFG8" s="1">
        <f>LOOKUP($A8,'DMG Tables'!$P$2:$P$35,'DMG Tables'!$O$2:$O$35)*AFG$1*LOOKUP(AFG$1,'DMG Tables'!$G$2:$G$7,'DMG Tables'!$H$2:$H$7)</f>
        <v>2340800</v>
      </c>
      <c r="AFH8" s="1">
        <f>LOOKUP($A8,'DMG Tables'!$P$2:$P$35,'DMG Tables'!$O$2:$O$35)*AFH$1*LOOKUP(AFH$1,'DMG Tables'!$G$2:$G$7,'DMG Tables'!$H$2:$H$7)</f>
        <v>2343600</v>
      </c>
      <c r="AFI8" s="1">
        <f>LOOKUP($A8,'DMG Tables'!$P$2:$P$35,'DMG Tables'!$O$2:$O$35)*AFI$1*LOOKUP(AFI$1,'DMG Tables'!$G$2:$G$7,'DMG Tables'!$H$2:$H$7)</f>
        <v>2346400</v>
      </c>
      <c r="AFJ8" s="1">
        <f>LOOKUP($A8,'DMG Tables'!$P$2:$P$35,'DMG Tables'!$O$2:$O$35)*AFJ$1*LOOKUP(AFJ$1,'DMG Tables'!$G$2:$G$7,'DMG Tables'!$H$2:$H$7)</f>
        <v>2349200</v>
      </c>
      <c r="AFK8" s="1">
        <f>LOOKUP($A8,'DMG Tables'!$P$2:$P$35,'DMG Tables'!$O$2:$O$35)*AFK$1*LOOKUP(AFK$1,'DMG Tables'!$G$2:$G$7,'DMG Tables'!$H$2:$H$7)</f>
        <v>2352000</v>
      </c>
      <c r="AFL8" s="1">
        <f>LOOKUP($A8,'DMG Tables'!$P$2:$P$35,'DMG Tables'!$O$2:$O$35)*AFL$1*LOOKUP(AFL$1,'DMG Tables'!$G$2:$G$7,'DMG Tables'!$H$2:$H$7)</f>
        <v>2354800</v>
      </c>
      <c r="AFM8" s="1">
        <f>LOOKUP($A8,'DMG Tables'!$P$2:$P$35,'DMG Tables'!$O$2:$O$35)*AFM$1*LOOKUP(AFM$1,'DMG Tables'!$G$2:$G$7,'DMG Tables'!$H$2:$H$7)</f>
        <v>2357600</v>
      </c>
      <c r="AFN8" s="1">
        <f>LOOKUP($A8,'DMG Tables'!$P$2:$P$35,'DMG Tables'!$O$2:$O$35)*AFN$1*LOOKUP(AFN$1,'DMG Tables'!$G$2:$G$7,'DMG Tables'!$H$2:$H$7)</f>
        <v>2360400</v>
      </c>
      <c r="AFO8" s="1">
        <f>LOOKUP($A8,'DMG Tables'!$P$2:$P$35,'DMG Tables'!$O$2:$O$35)*AFO$1*LOOKUP(AFO$1,'DMG Tables'!$G$2:$G$7,'DMG Tables'!$H$2:$H$7)</f>
        <v>2363200</v>
      </c>
      <c r="AFP8" s="1">
        <f>LOOKUP($A8,'DMG Tables'!$P$2:$P$35,'DMG Tables'!$O$2:$O$35)*AFP$1*LOOKUP(AFP$1,'DMG Tables'!$G$2:$G$7,'DMG Tables'!$H$2:$H$7)</f>
        <v>2366000</v>
      </c>
      <c r="AFQ8" s="1">
        <f>LOOKUP($A8,'DMG Tables'!$P$2:$P$35,'DMG Tables'!$O$2:$O$35)*AFQ$1*LOOKUP(AFQ$1,'DMG Tables'!$G$2:$G$7,'DMG Tables'!$H$2:$H$7)</f>
        <v>2368800</v>
      </c>
      <c r="AFR8" s="1">
        <f>LOOKUP($A8,'DMG Tables'!$P$2:$P$35,'DMG Tables'!$O$2:$O$35)*AFR$1*LOOKUP(AFR$1,'DMG Tables'!$G$2:$G$7,'DMG Tables'!$H$2:$H$7)</f>
        <v>2371600</v>
      </c>
      <c r="AFS8" s="1">
        <f>LOOKUP($A8,'DMG Tables'!$P$2:$P$35,'DMG Tables'!$O$2:$O$35)*AFS$1*LOOKUP(AFS$1,'DMG Tables'!$G$2:$G$7,'DMG Tables'!$H$2:$H$7)</f>
        <v>2374400</v>
      </c>
      <c r="AFT8" s="1">
        <f>LOOKUP($A8,'DMG Tables'!$P$2:$P$35,'DMG Tables'!$O$2:$O$35)*AFT$1*LOOKUP(AFT$1,'DMG Tables'!$G$2:$G$7,'DMG Tables'!$H$2:$H$7)</f>
        <v>2377200</v>
      </c>
      <c r="AFU8" s="1">
        <f>LOOKUP($A8,'DMG Tables'!$P$2:$P$35,'DMG Tables'!$O$2:$O$35)*AFU$1*LOOKUP(AFU$1,'DMG Tables'!$G$2:$G$7,'DMG Tables'!$H$2:$H$7)</f>
        <v>2380000</v>
      </c>
      <c r="AFV8" s="1">
        <f>LOOKUP($A8,'DMG Tables'!$P$2:$P$35,'DMG Tables'!$O$2:$O$35)*AFV$1*LOOKUP(AFV$1,'DMG Tables'!$G$2:$G$7,'DMG Tables'!$H$2:$H$7)</f>
        <v>2382800</v>
      </c>
      <c r="AFW8" s="1">
        <f>LOOKUP($A8,'DMG Tables'!$P$2:$P$35,'DMG Tables'!$O$2:$O$35)*AFW$1*LOOKUP(AFW$1,'DMG Tables'!$G$2:$G$7,'DMG Tables'!$H$2:$H$7)</f>
        <v>2385600</v>
      </c>
      <c r="AFX8" s="1">
        <f>LOOKUP($A8,'DMG Tables'!$P$2:$P$35,'DMG Tables'!$O$2:$O$35)*AFX$1*LOOKUP(AFX$1,'DMG Tables'!$G$2:$G$7,'DMG Tables'!$H$2:$H$7)</f>
        <v>2388400</v>
      </c>
      <c r="AFY8" s="1">
        <f>LOOKUP($A8,'DMG Tables'!$P$2:$P$35,'DMG Tables'!$O$2:$O$35)*AFY$1*LOOKUP(AFY$1,'DMG Tables'!$G$2:$G$7,'DMG Tables'!$H$2:$H$7)</f>
        <v>2391200</v>
      </c>
      <c r="AFZ8" s="1">
        <f>LOOKUP($A8,'DMG Tables'!$P$2:$P$35,'DMG Tables'!$O$2:$O$35)*AFZ$1*LOOKUP(AFZ$1,'DMG Tables'!$G$2:$G$7,'DMG Tables'!$H$2:$H$7)</f>
        <v>2394000</v>
      </c>
      <c r="AGA8" s="1">
        <f>LOOKUP($A8,'DMG Tables'!$P$2:$P$35,'DMG Tables'!$O$2:$O$35)*AGA$1*LOOKUP(AGA$1,'DMG Tables'!$G$2:$G$7,'DMG Tables'!$H$2:$H$7)</f>
        <v>2396800</v>
      </c>
      <c r="AGB8" s="1">
        <f>LOOKUP($A8,'DMG Tables'!$P$2:$P$35,'DMG Tables'!$O$2:$O$35)*AGB$1*LOOKUP(AGB$1,'DMG Tables'!$G$2:$G$7,'DMG Tables'!$H$2:$H$7)</f>
        <v>2399600</v>
      </c>
      <c r="AGC8" s="1">
        <f>LOOKUP($A8,'DMG Tables'!$P$2:$P$35,'DMG Tables'!$O$2:$O$35)*AGC$1*LOOKUP(AGC$1,'DMG Tables'!$G$2:$G$7,'DMG Tables'!$H$2:$H$7)</f>
        <v>2402400</v>
      </c>
      <c r="AGD8" s="1">
        <f>LOOKUP($A8,'DMG Tables'!$P$2:$P$35,'DMG Tables'!$O$2:$O$35)*AGD$1*LOOKUP(AGD$1,'DMG Tables'!$G$2:$G$7,'DMG Tables'!$H$2:$H$7)</f>
        <v>2405200</v>
      </c>
      <c r="AGE8" s="1">
        <f>LOOKUP($A8,'DMG Tables'!$P$2:$P$35,'DMG Tables'!$O$2:$O$35)*AGE$1*LOOKUP(AGE$1,'DMG Tables'!$G$2:$G$7,'DMG Tables'!$H$2:$H$7)</f>
        <v>2408000</v>
      </c>
      <c r="AGF8" s="1">
        <f>LOOKUP($A8,'DMG Tables'!$P$2:$P$35,'DMG Tables'!$O$2:$O$35)*AGF$1*LOOKUP(AGF$1,'DMG Tables'!$G$2:$G$7,'DMG Tables'!$H$2:$H$7)</f>
        <v>2410800</v>
      </c>
      <c r="AGG8" s="1">
        <f>LOOKUP($A8,'DMG Tables'!$P$2:$P$35,'DMG Tables'!$O$2:$O$35)*AGG$1*LOOKUP(AGG$1,'DMG Tables'!$G$2:$G$7,'DMG Tables'!$H$2:$H$7)</f>
        <v>2413600</v>
      </c>
      <c r="AGH8" s="1">
        <f>LOOKUP($A8,'DMG Tables'!$P$2:$P$35,'DMG Tables'!$O$2:$O$35)*AGH$1*LOOKUP(AGH$1,'DMG Tables'!$G$2:$G$7,'DMG Tables'!$H$2:$H$7)</f>
        <v>2416400</v>
      </c>
      <c r="AGI8" s="1">
        <f>LOOKUP($A8,'DMG Tables'!$P$2:$P$35,'DMG Tables'!$O$2:$O$35)*AGI$1*LOOKUP(AGI$1,'DMG Tables'!$G$2:$G$7,'DMG Tables'!$H$2:$H$7)</f>
        <v>2419200</v>
      </c>
      <c r="AGJ8" s="1">
        <f>LOOKUP($A8,'DMG Tables'!$P$2:$P$35,'DMG Tables'!$O$2:$O$35)*AGJ$1*LOOKUP(AGJ$1,'DMG Tables'!$G$2:$G$7,'DMG Tables'!$H$2:$H$7)</f>
        <v>2422000</v>
      </c>
      <c r="AGK8" s="1">
        <f>LOOKUP($A8,'DMG Tables'!$P$2:$P$35,'DMG Tables'!$O$2:$O$35)*AGK$1*LOOKUP(AGK$1,'DMG Tables'!$G$2:$G$7,'DMG Tables'!$H$2:$H$7)</f>
        <v>2424800</v>
      </c>
      <c r="AGL8" s="1">
        <f>LOOKUP($A8,'DMG Tables'!$P$2:$P$35,'DMG Tables'!$O$2:$O$35)*AGL$1*LOOKUP(AGL$1,'DMG Tables'!$G$2:$G$7,'DMG Tables'!$H$2:$H$7)</f>
        <v>2427600</v>
      </c>
      <c r="AGM8" s="1">
        <f>LOOKUP($A8,'DMG Tables'!$P$2:$P$35,'DMG Tables'!$O$2:$O$35)*AGM$1*LOOKUP(AGM$1,'DMG Tables'!$G$2:$G$7,'DMG Tables'!$H$2:$H$7)</f>
        <v>2430400</v>
      </c>
      <c r="AGN8" s="1">
        <f>LOOKUP($A8,'DMG Tables'!$P$2:$P$35,'DMG Tables'!$O$2:$O$35)*AGN$1*LOOKUP(AGN$1,'DMG Tables'!$G$2:$G$7,'DMG Tables'!$H$2:$H$7)</f>
        <v>2433200</v>
      </c>
      <c r="AGO8" s="1">
        <f>LOOKUP($A8,'DMG Tables'!$P$2:$P$35,'DMG Tables'!$O$2:$O$35)*AGO$1*LOOKUP(AGO$1,'DMG Tables'!$G$2:$G$7,'DMG Tables'!$H$2:$H$7)</f>
        <v>2436000</v>
      </c>
      <c r="AGP8" s="1">
        <f>LOOKUP($A8,'DMG Tables'!$P$2:$P$35,'DMG Tables'!$O$2:$O$35)*AGP$1*LOOKUP(AGP$1,'DMG Tables'!$G$2:$G$7,'DMG Tables'!$H$2:$H$7)</f>
        <v>2438800</v>
      </c>
      <c r="AGQ8" s="1">
        <f>LOOKUP($A8,'DMG Tables'!$P$2:$P$35,'DMG Tables'!$O$2:$O$35)*AGQ$1*LOOKUP(AGQ$1,'DMG Tables'!$G$2:$G$7,'DMG Tables'!$H$2:$H$7)</f>
        <v>2441600</v>
      </c>
      <c r="AGR8" s="1">
        <f>LOOKUP($A8,'DMG Tables'!$P$2:$P$35,'DMG Tables'!$O$2:$O$35)*AGR$1*LOOKUP(AGR$1,'DMG Tables'!$G$2:$G$7,'DMG Tables'!$H$2:$H$7)</f>
        <v>2444400</v>
      </c>
      <c r="AGS8" s="1">
        <f>LOOKUP($A8,'DMG Tables'!$P$2:$P$35,'DMG Tables'!$O$2:$O$35)*AGS$1*LOOKUP(AGS$1,'DMG Tables'!$G$2:$G$7,'DMG Tables'!$H$2:$H$7)</f>
        <v>2447200</v>
      </c>
      <c r="AGT8" s="1">
        <f>LOOKUP($A8,'DMG Tables'!$P$2:$P$35,'DMG Tables'!$O$2:$O$35)*AGT$1*LOOKUP(AGT$1,'DMG Tables'!$G$2:$G$7,'DMG Tables'!$H$2:$H$7)</f>
        <v>2450000</v>
      </c>
      <c r="AGU8" s="1">
        <f>LOOKUP($A8,'DMG Tables'!$P$2:$P$35,'DMG Tables'!$O$2:$O$35)*AGU$1*LOOKUP(AGU$1,'DMG Tables'!$G$2:$G$7,'DMG Tables'!$H$2:$H$7)</f>
        <v>2452800</v>
      </c>
      <c r="AGV8" s="1">
        <f>LOOKUP($A8,'DMG Tables'!$P$2:$P$35,'DMG Tables'!$O$2:$O$35)*AGV$1*LOOKUP(AGV$1,'DMG Tables'!$G$2:$G$7,'DMG Tables'!$H$2:$H$7)</f>
        <v>2455600</v>
      </c>
      <c r="AGW8" s="1">
        <f>LOOKUP($A8,'DMG Tables'!$P$2:$P$35,'DMG Tables'!$O$2:$O$35)*AGW$1*LOOKUP(AGW$1,'DMG Tables'!$G$2:$G$7,'DMG Tables'!$H$2:$H$7)</f>
        <v>2458400</v>
      </c>
      <c r="AGX8" s="1">
        <f>LOOKUP($A8,'DMG Tables'!$P$2:$P$35,'DMG Tables'!$O$2:$O$35)*AGX$1*LOOKUP(AGX$1,'DMG Tables'!$G$2:$G$7,'DMG Tables'!$H$2:$H$7)</f>
        <v>2461200</v>
      </c>
      <c r="AGY8" s="1">
        <f>LOOKUP($A8,'DMG Tables'!$P$2:$P$35,'DMG Tables'!$O$2:$O$35)*AGY$1*LOOKUP(AGY$1,'DMG Tables'!$G$2:$G$7,'DMG Tables'!$H$2:$H$7)</f>
        <v>2464000</v>
      </c>
      <c r="AGZ8" s="1">
        <f>LOOKUP($A8,'DMG Tables'!$P$2:$P$35,'DMG Tables'!$O$2:$O$35)*AGZ$1*LOOKUP(AGZ$1,'DMG Tables'!$G$2:$G$7,'DMG Tables'!$H$2:$H$7)</f>
        <v>2466800</v>
      </c>
      <c r="AHA8" s="1">
        <f>LOOKUP($A8,'DMG Tables'!$P$2:$P$35,'DMG Tables'!$O$2:$O$35)*AHA$1*LOOKUP(AHA$1,'DMG Tables'!$G$2:$G$7,'DMG Tables'!$H$2:$H$7)</f>
        <v>2469600</v>
      </c>
      <c r="AHB8" s="1">
        <f>LOOKUP($A8,'DMG Tables'!$P$2:$P$35,'DMG Tables'!$O$2:$O$35)*AHB$1*LOOKUP(AHB$1,'DMG Tables'!$G$2:$G$7,'DMG Tables'!$H$2:$H$7)</f>
        <v>2472400</v>
      </c>
      <c r="AHC8" s="1">
        <f>LOOKUP($A8,'DMG Tables'!$P$2:$P$35,'DMG Tables'!$O$2:$O$35)*AHC$1*LOOKUP(AHC$1,'DMG Tables'!$G$2:$G$7,'DMG Tables'!$H$2:$H$7)</f>
        <v>2475200</v>
      </c>
      <c r="AHD8" s="1">
        <f>LOOKUP($A8,'DMG Tables'!$P$2:$P$35,'DMG Tables'!$O$2:$O$35)*AHD$1*LOOKUP(AHD$1,'DMG Tables'!$G$2:$G$7,'DMG Tables'!$H$2:$H$7)</f>
        <v>2478000</v>
      </c>
      <c r="AHE8" s="1">
        <f>LOOKUP($A8,'DMG Tables'!$P$2:$P$35,'DMG Tables'!$O$2:$O$35)*AHE$1*LOOKUP(AHE$1,'DMG Tables'!$G$2:$G$7,'DMG Tables'!$H$2:$H$7)</f>
        <v>2480800</v>
      </c>
      <c r="AHF8" s="1">
        <f>LOOKUP($A8,'DMG Tables'!$P$2:$P$35,'DMG Tables'!$O$2:$O$35)*AHF$1*LOOKUP(AHF$1,'DMG Tables'!$G$2:$G$7,'DMG Tables'!$H$2:$H$7)</f>
        <v>2483600</v>
      </c>
      <c r="AHG8" s="1">
        <f>LOOKUP($A8,'DMG Tables'!$P$2:$P$35,'DMG Tables'!$O$2:$O$35)*AHG$1*LOOKUP(AHG$1,'DMG Tables'!$G$2:$G$7,'DMG Tables'!$H$2:$H$7)</f>
        <v>2486400</v>
      </c>
      <c r="AHH8" s="1">
        <f>LOOKUP($A8,'DMG Tables'!$P$2:$P$35,'DMG Tables'!$O$2:$O$35)*AHH$1*LOOKUP(AHH$1,'DMG Tables'!$G$2:$G$7,'DMG Tables'!$H$2:$H$7)</f>
        <v>2489200</v>
      </c>
      <c r="AHI8" s="1">
        <f>LOOKUP($A8,'DMG Tables'!$P$2:$P$35,'DMG Tables'!$O$2:$O$35)*AHI$1*LOOKUP(AHI$1,'DMG Tables'!$G$2:$G$7,'DMG Tables'!$H$2:$H$7)</f>
        <v>2492000</v>
      </c>
      <c r="AHJ8" s="1">
        <f>LOOKUP($A8,'DMG Tables'!$P$2:$P$35,'DMG Tables'!$O$2:$O$35)*AHJ$1*LOOKUP(AHJ$1,'DMG Tables'!$G$2:$G$7,'DMG Tables'!$H$2:$H$7)</f>
        <v>2494800</v>
      </c>
      <c r="AHK8" s="1">
        <f>LOOKUP($A8,'DMG Tables'!$P$2:$P$35,'DMG Tables'!$O$2:$O$35)*AHK$1*LOOKUP(AHK$1,'DMG Tables'!$G$2:$G$7,'DMG Tables'!$H$2:$H$7)</f>
        <v>2497600</v>
      </c>
      <c r="AHL8" s="1">
        <f>LOOKUP($A8,'DMG Tables'!$P$2:$P$35,'DMG Tables'!$O$2:$O$35)*AHL$1*LOOKUP(AHL$1,'DMG Tables'!$G$2:$G$7,'DMG Tables'!$H$2:$H$7)</f>
        <v>2500400</v>
      </c>
      <c r="AHM8" s="1">
        <f>LOOKUP($A8,'DMG Tables'!$P$2:$P$35,'DMG Tables'!$O$2:$O$35)*AHM$1*LOOKUP(AHM$1,'DMG Tables'!$G$2:$G$7,'DMG Tables'!$H$2:$H$7)</f>
        <v>2503200</v>
      </c>
      <c r="AHN8" s="1">
        <f>LOOKUP($A8,'DMG Tables'!$P$2:$P$35,'DMG Tables'!$O$2:$O$35)*AHN$1*LOOKUP(AHN$1,'DMG Tables'!$G$2:$G$7,'DMG Tables'!$H$2:$H$7)</f>
        <v>2506000</v>
      </c>
      <c r="AHO8" s="1">
        <f>LOOKUP($A8,'DMG Tables'!$P$2:$P$35,'DMG Tables'!$O$2:$O$35)*AHO$1*LOOKUP(AHO$1,'DMG Tables'!$G$2:$G$7,'DMG Tables'!$H$2:$H$7)</f>
        <v>2508800</v>
      </c>
      <c r="AHP8" s="1">
        <f>LOOKUP($A8,'DMG Tables'!$P$2:$P$35,'DMG Tables'!$O$2:$O$35)*AHP$1*LOOKUP(AHP$1,'DMG Tables'!$G$2:$G$7,'DMG Tables'!$H$2:$H$7)</f>
        <v>2511600</v>
      </c>
      <c r="AHQ8" s="1">
        <f>LOOKUP($A8,'DMG Tables'!$P$2:$P$35,'DMG Tables'!$O$2:$O$35)*AHQ$1*LOOKUP(AHQ$1,'DMG Tables'!$G$2:$G$7,'DMG Tables'!$H$2:$H$7)</f>
        <v>2514400</v>
      </c>
      <c r="AHR8" s="1">
        <f>LOOKUP($A8,'DMG Tables'!$P$2:$P$35,'DMG Tables'!$O$2:$O$35)*AHR$1*LOOKUP(AHR$1,'DMG Tables'!$G$2:$G$7,'DMG Tables'!$H$2:$H$7)</f>
        <v>2517200</v>
      </c>
      <c r="AHS8" s="1">
        <f>LOOKUP($A8,'DMG Tables'!$P$2:$P$35,'DMG Tables'!$O$2:$O$35)*AHS$1*LOOKUP(AHS$1,'DMG Tables'!$G$2:$G$7,'DMG Tables'!$H$2:$H$7)</f>
        <v>2520000</v>
      </c>
      <c r="AHT8" s="1">
        <f>LOOKUP($A8,'DMG Tables'!$P$2:$P$35,'DMG Tables'!$O$2:$O$35)*AHT$1*LOOKUP(AHT$1,'DMG Tables'!$G$2:$G$7,'DMG Tables'!$H$2:$H$7)</f>
        <v>2522800</v>
      </c>
      <c r="AHU8" s="1">
        <f>LOOKUP($A8,'DMG Tables'!$P$2:$P$35,'DMG Tables'!$O$2:$O$35)*AHU$1*LOOKUP(AHU$1,'DMG Tables'!$G$2:$G$7,'DMG Tables'!$H$2:$H$7)</f>
        <v>2525600</v>
      </c>
      <c r="AHV8" s="1">
        <f>LOOKUP($A8,'DMG Tables'!$P$2:$P$35,'DMG Tables'!$O$2:$O$35)*AHV$1*LOOKUP(AHV$1,'DMG Tables'!$G$2:$G$7,'DMG Tables'!$H$2:$H$7)</f>
        <v>2528400</v>
      </c>
      <c r="AHW8" s="1">
        <f>LOOKUP($A8,'DMG Tables'!$P$2:$P$35,'DMG Tables'!$O$2:$O$35)*AHW$1*LOOKUP(AHW$1,'DMG Tables'!$G$2:$G$7,'DMG Tables'!$H$2:$H$7)</f>
        <v>2531200</v>
      </c>
      <c r="AHX8" s="1">
        <f>LOOKUP($A8,'DMG Tables'!$P$2:$P$35,'DMG Tables'!$O$2:$O$35)*AHX$1*LOOKUP(AHX$1,'DMG Tables'!$G$2:$G$7,'DMG Tables'!$H$2:$H$7)</f>
        <v>2534000</v>
      </c>
      <c r="AHY8" s="1">
        <f>LOOKUP($A8,'DMG Tables'!$P$2:$P$35,'DMG Tables'!$O$2:$O$35)*AHY$1*LOOKUP(AHY$1,'DMG Tables'!$G$2:$G$7,'DMG Tables'!$H$2:$H$7)</f>
        <v>2536800</v>
      </c>
      <c r="AHZ8" s="1">
        <f>LOOKUP($A8,'DMG Tables'!$P$2:$P$35,'DMG Tables'!$O$2:$O$35)*AHZ$1*LOOKUP(AHZ$1,'DMG Tables'!$G$2:$G$7,'DMG Tables'!$H$2:$H$7)</f>
        <v>2539600</v>
      </c>
      <c r="AIA8" s="1">
        <f>LOOKUP($A8,'DMG Tables'!$P$2:$P$35,'DMG Tables'!$O$2:$O$35)*AIA$1*LOOKUP(AIA$1,'DMG Tables'!$G$2:$G$7,'DMG Tables'!$H$2:$H$7)</f>
        <v>2542400</v>
      </c>
      <c r="AIB8" s="1">
        <f>LOOKUP($A8,'DMG Tables'!$P$2:$P$35,'DMG Tables'!$O$2:$O$35)*AIB$1*LOOKUP(AIB$1,'DMG Tables'!$G$2:$G$7,'DMG Tables'!$H$2:$H$7)</f>
        <v>2545200</v>
      </c>
      <c r="AIC8" s="1">
        <f>LOOKUP($A8,'DMG Tables'!$P$2:$P$35,'DMG Tables'!$O$2:$O$35)*AIC$1*LOOKUP(AIC$1,'DMG Tables'!$G$2:$G$7,'DMG Tables'!$H$2:$H$7)</f>
        <v>2548000</v>
      </c>
      <c r="AID8" s="1">
        <f>LOOKUP($A8,'DMG Tables'!$P$2:$P$35,'DMG Tables'!$O$2:$O$35)*AID$1*LOOKUP(AID$1,'DMG Tables'!$G$2:$G$7,'DMG Tables'!$H$2:$H$7)</f>
        <v>2550800</v>
      </c>
      <c r="AIE8" s="1">
        <f>LOOKUP($A8,'DMG Tables'!$P$2:$P$35,'DMG Tables'!$O$2:$O$35)*AIE$1*LOOKUP(AIE$1,'DMG Tables'!$G$2:$G$7,'DMG Tables'!$H$2:$H$7)</f>
        <v>2553600</v>
      </c>
      <c r="AIF8" s="1">
        <f>LOOKUP($A8,'DMG Tables'!$P$2:$P$35,'DMG Tables'!$O$2:$O$35)*AIF$1*LOOKUP(AIF$1,'DMG Tables'!$G$2:$G$7,'DMG Tables'!$H$2:$H$7)</f>
        <v>2556400</v>
      </c>
      <c r="AIG8" s="1">
        <f>LOOKUP($A8,'DMG Tables'!$P$2:$P$35,'DMG Tables'!$O$2:$O$35)*AIG$1*LOOKUP(AIG$1,'DMG Tables'!$G$2:$G$7,'DMG Tables'!$H$2:$H$7)</f>
        <v>2559200</v>
      </c>
      <c r="AIH8" s="1">
        <f>LOOKUP($A8,'DMG Tables'!$P$2:$P$35,'DMG Tables'!$O$2:$O$35)*AIH$1*LOOKUP(AIH$1,'DMG Tables'!$G$2:$G$7,'DMG Tables'!$H$2:$H$7)</f>
        <v>2562000</v>
      </c>
      <c r="AII8" s="1">
        <f>LOOKUP($A8,'DMG Tables'!$P$2:$P$35,'DMG Tables'!$O$2:$O$35)*AII$1*LOOKUP(AII$1,'DMG Tables'!$G$2:$G$7,'DMG Tables'!$H$2:$H$7)</f>
        <v>2564800</v>
      </c>
      <c r="AIJ8" s="1">
        <f>LOOKUP($A8,'DMG Tables'!$P$2:$P$35,'DMG Tables'!$O$2:$O$35)*AIJ$1*LOOKUP(AIJ$1,'DMG Tables'!$G$2:$G$7,'DMG Tables'!$H$2:$H$7)</f>
        <v>2567600</v>
      </c>
      <c r="AIK8" s="1">
        <f>LOOKUP($A8,'DMG Tables'!$P$2:$P$35,'DMG Tables'!$O$2:$O$35)*AIK$1*LOOKUP(AIK$1,'DMG Tables'!$G$2:$G$7,'DMG Tables'!$H$2:$H$7)</f>
        <v>2570400</v>
      </c>
      <c r="AIL8" s="1">
        <f>LOOKUP($A8,'DMG Tables'!$P$2:$P$35,'DMG Tables'!$O$2:$O$35)*AIL$1*LOOKUP(AIL$1,'DMG Tables'!$G$2:$G$7,'DMG Tables'!$H$2:$H$7)</f>
        <v>2573200</v>
      </c>
      <c r="AIM8" s="1">
        <f>LOOKUP($A8,'DMG Tables'!$P$2:$P$35,'DMG Tables'!$O$2:$O$35)*AIM$1*LOOKUP(AIM$1,'DMG Tables'!$G$2:$G$7,'DMG Tables'!$H$2:$H$7)</f>
        <v>2576000</v>
      </c>
      <c r="AIN8" s="1">
        <f>LOOKUP($A8,'DMG Tables'!$P$2:$P$35,'DMG Tables'!$O$2:$O$35)*AIN$1*LOOKUP(AIN$1,'DMG Tables'!$G$2:$G$7,'DMG Tables'!$H$2:$H$7)</f>
        <v>2578800</v>
      </c>
      <c r="AIO8" s="1">
        <f>LOOKUP($A8,'DMG Tables'!$P$2:$P$35,'DMG Tables'!$O$2:$O$35)*AIO$1*LOOKUP(AIO$1,'DMG Tables'!$G$2:$G$7,'DMG Tables'!$H$2:$H$7)</f>
        <v>2581600</v>
      </c>
      <c r="AIP8" s="1">
        <f>LOOKUP($A8,'DMG Tables'!$P$2:$P$35,'DMG Tables'!$O$2:$O$35)*AIP$1*LOOKUP(AIP$1,'DMG Tables'!$G$2:$G$7,'DMG Tables'!$H$2:$H$7)</f>
        <v>2584400</v>
      </c>
      <c r="AIQ8" s="1">
        <f>LOOKUP($A8,'DMG Tables'!$P$2:$P$35,'DMG Tables'!$O$2:$O$35)*AIQ$1*LOOKUP(AIQ$1,'DMG Tables'!$G$2:$G$7,'DMG Tables'!$H$2:$H$7)</f>
        <v>2587200</v>
      </c>
      <c r="AIR8" s="1">
        <f>LOOKUP($A8,'DMG Tables'!$P$2:$P$35,'DMG Tables'!$O$2:$O$35)*AIR$1*LOOKUP(AIR$1,'DMG Tables'!$G$2:$G$7,'DMG Tables'!$H$2:$H$7)</f>
        <v>2590000</v>
      </c>
      <c r="AIS8" s="1">
        <f>LOOKUP($A8,'DMG Tables'!$P$2:$P$35,'DMG Tables'!$O$2:$O$35)*AIS$1*LOOKUP(AIS$1,'DMG Tables'!$G$2:$G$7,'DMG Tables'!$H$2:$H$7)</f>
        <v>2592800</v>
      </c>
      <c r="AIT8" s="1">
        <f>LOOKUP($A8,'DMG Tables'!$P$2:$P$35,'DMG Tables'!$O$2:$O$35)*AIT$1*LOOKUP(AIT$1,'DMG Tables'!$G$2:$G$7,'DMG Tables'!$H$2:$H$7)</f>
        <v>2595600</v>
      </c>
      <c r="AIU8" s="1">
        <f>LOOKUP($A8,'DMG Tables'!$P$2:$P$35,'DMG Tables'!$O$2:$O$35)*AIU$1*LOOKUP(AIU$1,'DMG Tables'!$G$2:$G$7,'DMG Tables'!$H$2:$H$7)</f>
        <v>2598400</v>
      </c>
      <c r="AIV8" s="1">
        <f>LOOKUP($A8,'DMG Tables'!$P$2:$P$35,'DMG Tables'!$O$2:$O$35)*AIV$1*LOOKUP(AIV$1,'DMG Tables'!$G$2:$G$7,'DMG Tables'!$H$2:$H$7)</f>
        <v>2601200</v>
      </c>
      <c r="AIW8" s="1">
        <f>LOOKUP($A8,'DMG Tables'!$P$2:$P$35,'DMG Tables'!$O$2:$O$35)*AIW$1*LOOKUP(AIW$1,'DMG Tables'!$G$2:$G$7,'DMG Tables'!$H$2:$H$7)</f>
        <v>2604000</v>
      </c>
      <c r="AIX8" s="1">
        <f>LOOKUP($A8,'DMG Tables'!$P$2:$P$35,'DMG Tables'!$O$2:$O$35)*AIX$1*LOOKUP(AIX$1,'DMG Tables'!$G$2:$G$7,'DMG Tables'!$H$2:$H$7)</f>
        <v>2606800</v>
      </c>
      <c r="AIY8" s="1">
        <f>LOOKUP($A8,'DMG Tables'!$P$2:$P$35,'DMG Tables'!$O$2:$O$35)*AIY$1*LOOKUP(AIY$1,'DMG Tables'!$G$2:$G$7,'DMG Tables'!$H$2:$H$7)</f>
        <v>2609600</v>
      </c>
      <c r="AIZ8" s="1">
        <f>LOOKUP($A8,'DMG Tables'!$P$2:$P$35,'DMG Tables'!$O$2:$O$35)*AIZ$1*LOOKUP(AIZ$1,'DMG Tables'!$G$2:$G$7,'DMG Tables'!$H$2:$H$7)</f>
        <v>2612400</v>
      </c>
      <c r="AJA8" s="1">
        <f>LOOKUP($A8,'DMG Tables'!$P$2:$P$35,'DMG Tables'!$O$2:$O$35)*AJA$1*LOOKUP(AJA$1,'DMG Tables'!$G$2:$G$7,'DMG Tables'!$H$2:$H$7)</f>
        <v>2615200</v>
      </c>
      <c r="AJB8" s="1">
        <f>LOOKUP($A8,'DMG Tables'!$P$2:$P$35,'DMG Tables'!$O$2:$O$35)*AJB$1*LOOKUP(AJB$1,'DMG Tables'!$G$2:$G$7,'DMG Tables'!$H$2:$H$7)</f>
        <v>2618000</v>
      </c>
      <c r="AJC8" s="1">
        <f>LOOKUP($A8,'DMG Tables'!$P$2:$P$35,'DMG Tables'!$O$2:$O$35)*AJC$1*LOOKUP(AJC$1,'DMG Tables'!$G$2:$G$7,'DMG Tables'!$H$2:$H$7)</f>
        <v>2620800</v>
      </c>
      <c r="AJD8" s="1">
        <f>LOOKUP($A8,'DMG Tables'!$P$2:$P$35,'DMG Tables'!$O$2:$O$35)*AJD$1*LOOKUP(AJD$1,'DMG Tables'!$G$2:$G$7,'DMG Tables'!$H$2:$H$7)</f>
        <v>2623600</v>
      </c>
      <c r="AJE8" s="1">
        <f>LOOKUP($A8,'DMG Tables'!$P$2:$P$35,'DMG Tables'!$O$2:$O$35)*AJE$1*LOOKUP(AJE$1,'DMG Tables'!$G$2:$G$7,'DMG Tables'!$H$2:$H$7)</f>
        <v>2626400</v>
      </c>
      <c r="AJF8" s="1">
        <f>LOOKUP($A8,'DMG Tables'!$P$2:$P$35,'DMG Tables'!$O$2:$O$35)*AJF$1*LOOKUP(AJF$1,'DMG Tables'!$G$2:$G$7,'DMG Tables'!$H$2:$H$7)</f>
        <v>2629200</v>
      </c>
      <c r="AJG8" s="1">
        <f>LOOKUP($A8,'DMG Tables'!$P$2:$P$35,'DMG Tables'!$O$2:$O$35)*AJG$1*LOOKUP(AJG$1,'DMG Tables'!$G$2:$G$7,'DMG Tables'!$H$2:$H$7)</f>
        <v>2632000</v>
      </c>
      <c r="AJH8" s="1">
        <f>LOOKUP($A8,'DMG Tables'!$P$2:$P$35,'DMG Tables'!$O$2:$O$35)*AJH$1*LOOKUP(AJH$1,'DMG Tables'!$G$2:$G$7,'DMG Tables'!$H$2:$H$7)</f>
        <v>2634800</v>
      </c>
      <c r="AJI8" s="1">
        <f>LOOKUP($A8,'DMG Tables'!$P$2:$P$35,'DMG Tables'!$O$2:$O$35)*AJI$1*LOOKUP(AJI$1,'DMG Tables'!$G$2:$G$7,'DMG Tables'!$H$2:$H$7)</f>
        <v>2637600</v>
      </c>
      <c r="AJJ8" s="1">
        <f>LOOKUP($A8,'DMG Tables'!$P$2:$P$35,'DMG Tables'!$O$2:$O$35)*AJJ$1*LOOKUP(AJJ$1,'DMG Tables'!$G$2:$G$7,'DMG Tables'!$H$2:$H$7)</f>
        <v>2640400</v>
      </c>
      <c r="AJK8" s="1">
        <f>LOOKUP($A8,'DMG Tables'!$P$2:$P$35,'DMG Tables'!$O$2:$O$35)*AJK$1*LOOKUP(AJK$1,'DMG Tables'!$G$2:$G$7,'DMG Tables'!$H$2:$H$7)</f>
        <v>2643200</v>
      </c>
      <c r="AJL8" s="1">
        <f>LOOKUP($A8,'DMG Tables'!$P$2:$P$35,'DMG Tables'!$O$2:$O$35)*AJL$1*LOOKUP(AJL$1,'DMG Tables'!$G$2:$G$7,'DMG Tables'!$H$2:$H$7)</f>
        <v>2646000</v>
      </c>
      <c r="AJM8" s="1">
        <f>LOOKUP($A8,'DMG Tables'!$P$2:$P$35,'DMG Tables'!$O$2:$O$35)*AJM$1*LOOKUP(AJM$1,'DMG Tables'!$G$2:$G$7,'DMG Tables'!$H$2:$H$7)</f>
        <v>2648800</v>
      </c>
      <c r="AJN8" s="1">
        <f>LOOKUP($A8,'DMG Tables'!$P$2:$P$35,'DMG Tables'!$O$2:$O$35)*AJN$1*LOOKUP(AJN$1,'DMG Tables'!$G$2:$G$7,'DMG Tables'!$H$2:$H$7)</f>
        <v>2651600</v>
      </c>
      <c r="AJO8" s="1">
        <f>LOOKUP($A8,'DMG Tables'!$P$2:$P$35,'DMG Tables'!$O$2:$O$35)*AJO$1*LOOKUP(AJO$1,'DMG Tables'!$G$2:$G$7,'DMG Tables'!$H$2:$H$7)</f>
        <v>2654400</v>
      </c>
      <c r="AJP8" s="1">
        <f>LOOKUP($A8,'DMG Tables'!$P$2:$P$35,'DMG Tables'!$O$2:$O$35)*AJP$1*LOOKUP(AJP$1,'DMG Tables'!$G$2:$G$7,'DMG Tables'!$H$2:$H$7)</f>
        <v>2657200</v>
      </c>
      <c r="AJQ8" s="1">
        <f>LOOKUP($A8,'DMG Tables'!$P$2:$P$35,'DMG Tables'!$O$2:$O$35)*AJQ$1*LOOKUP(AJQ$1,'DMG Tables'!$G$2:$G$7,'DMG Tables'!$H$2:$H$7)</f>
        <v>2660000</v>
      </c>
      <c r="AJR8" s="1">
        <f>LOOKUP($A8,'DMG Tables'!$P$2:$P$35,'DMG Tables'!$O$2:$O$35)*AJR$1*LOOKUP(AJR$1,'DMG Tables'!$G$2:$G$7,'DMG Tables'!$H$2:$H$7)</f>
        <v>2662800</v>
      </c>
      <c r="AJS8" s="1">
        <f>LOOKUP($A8,'DMG Tables'!$P$2:$P$35,'DMG Tables'!$O$2:$O$35)*AJS$1*LOOKUP(AJS$1,'DMG Tables'!$G$2:$G$7,'DMG Tables'!$H$2:$H$7)</f>
        <v>2665600</v>
      </c>
      <c r="AJT8" s="1">
        <f>LOOKUP($A8,'DMG Tables'!$P$2:$P$35,'DMG Tables'!$O$2:$O$35)*AJT$1*LOOKUP(AJT$1,'DMG Tables'!$G$2:$G$7,'DMG Tables'!$H$2:$H$7)</f>
        <v>2668400</v>
      </c>
      <c r="AJU8" s="1">
        <f>LOOKUP($A8,'DMG Tables'!$P$2:$P$35,'DMG Tables'!$O$2:$O$35)*AJU$1*LOOKUP(AJU$1,'DMG Tables'!$G$2:$G$7,'DMG Tables'!$H$2:$H$7)</f>
        <v>2671200</v>
      </c>
      <c r="AJV8" s="1">
        <f>LOOKUP($A8,'DMG Tables'!$P$2:$P$35,'DMG Tables'!$O$2:$O$35)*AJV$1*LOOKUP(AJV$1,'DMG Tables'!$G$2:$G$7,'DMG Tables'!$H$2:$H$7)</f>
        <v>2674000</v>
      </c>
      <c r="AJW8" s="1">
        <f>LOOKUP($A8,'DMG Tables'!$P$2:$P$35,'DMG Tables'!$O$2:$O$35)*AJW$1*LOOKUP(AJW$1,'DMG Tables'!$G$2:$G$7,'DMG Tables'!$H$2:$H$7)</f>
        <v>2676800</v>
      </c>
      <c r="AJX8" s="1">
        <f>LOOKUP($A8,'DMG Tables'!$P$2:$P$35,'DMG Tables'!$O$2:$O$35)*AJX$1*LOOKUP(AJX$1,'DMG Tables'!$G$2:$G$7,'DMG Tables'!$H$2:$H$7)</f>
        <v>2679600</v>
      </c>
      <c r="AJY8" s="1">
        <f>LOOKUP($A8,'DMG Tables'!$P$2:$P$35,'DMG Tables'!$O$2:$O$35)*AJY$1*LOOKUP(AJY$1,'DMG Tables'!$G$2:$G$7,'DMG Tables'!$H$2:$H$7)</f>
        <v>2682400</v>
      </c>
      <c r="AJZ8" s="1">
        <f>LOOKUP($A8,'DMG Tables'!$P$2:$P$35,'DMG Tables'!$O$2:$O$35)*AJZ$1*LOOKUP(AJZ$1,'DMG Tables'!$G$2:$G$7,'DMG Tables'!$H$2:$H$7)</f>
        <v>2685200</v>
      </c>
      <c r="AKA8" s="1">
        <f>LOOKUP($A8,'DMG Tables'!$P$2:$P$35,'DMG Tables'!$O$2:$O$35)*AKA$1*LOOKUP(AKA$1,'DMG Tables'!$G$2:$G$7,'DMG Tables'!$H$2:$H$7)</f>
        <v>2688000</v>
      </c>
      <c r="AKB8" s="1">
        <f>LOOKUP($A8,'DMG Tables'!$P$2:$P$35,'DMG Tables'!$O$2:$O$35)*AKB$1*LOOKUP(AKB$1,'DMG Tables'!$G$2:$G$7,'DMG Tables'!$H$2:$H$7)</f>
        <v>2690800</v>
      </c>
      <c r="AKC8" s="1">
        <f>LOOKUP($A8,'DMG Tables'!$P$2:$P$35,'DMG Tables'!$O$2:$O$35)*AKC$1*LOOKUP(AKC$1,'DMG Tables'!$G$2:$G$7,'DMG Tables'!$H$2:$H$7)</f>
        <v>2693600</v>
      </c>
      <c r="AKD8" s="1">
        <f>LOOKUP($A8,'DMG Tables'!$P$2:$P$35,'DMG Tables'!$O$2:$O$35)*AKD$1*LOOKUP(AKD$1,'DMG Tables'!$G$2:$G$7,'DMG Tables'!$H$2:$H$7)</f>
        <v>2696400</v>
      </c>
      <c r="AKE8" s="1">
        <f>LOOKUP($A8,'DMG Tables'!$P$2:$P$35,'DMG Tables'!$O$2:$O$35)*AKE$1*LOOKUP(AKE$1,'DMG Tables'!$G$2:$G$7,'DMG Tables'!$H$2:$H$7)</f>
        <v>2699200</v>
      </c>
      <c r="AKF8" s="1">
        <f>LOOKUP($A8,'DMG Tables'!$P$2:$P$35,'DMG Tables'!$O$2:$O$35)*AKF$1*LOOKUP(AKF$1,'DMG Tables'!$G$2:$G$7,'DMG Tables'!$H$2:$H$7)</f>
        <v>2702000</v>
      </c>
      <c r="AKG8" s="1">
        <f>LOOKUP($A8,'DMG Tables'!$P$2:$P$35,'DMG Tables'!$O$2:$O$35)*AKG$1*LOOKUP(AKG$1,'DMG Tables'!$G$2:$G$7,'DMG Tables'!$H$2:$H$7)</f>
        <v>2704800</v>
      </c>
      <c r="AKH8" s="1">
        <f>LOOKUP($A8,'DMG Tables'!$P$2:$P$35,'DMG Tables'!$O$2:$O$35)*AKH$1*LOOKUP(AKH$1,'DMG Tables'!$G$2:$G$7,'DMG Tables'!$H$2:$H$7)</f>
        <v>2707600</v>
      </c>
      <c r="AKI8" s="1">
        <f>LOOKUP($A8,'DMG Tables'!$P$2:$P$35,'DMG Tables'!$O$2:$O$35)*AKI$1*LOOKUP(AKI$1,'DMG Tables'!$G$2:$G$7,'DMG Tables'!$H$2:$H$7)</f>
        <v>2710400</v>
      </c>
      <c r="AKJ8" s="1">
        <f>LOOKUP($A8,'DMG Tables'!$P$2:$P$35,'DMG Tables'!$O$2:$O$35)*AKJ$1*LOOKUP(AKJ$1,'DMG Tables'!$G$2:$G$7,'DMG Tables'!$H$2:$H$7)</f>
        <v>2713200</v>
      </c>
      <c r="AKK8" s="1">
        <f>LOOKUP($A8,'DMG Tables'!$P$2:$P$35,'DMG Tables'!$O$2:$O$35)*AKK$1*LOOKUP(AKK$1,'DMG Tables'!$G$2:$G$7,'DMG Tables'!$H$2:$H$7)</f>
        <v>2716000</v>
      </c>
      <c r="AKL8" s="1">
        <f>LOOKUP($A8,'DMG Tables'!$P$2:$P$35,'DMG Tables'!$O$2:$O$35)*AKL$1*LOOKUP(AKL$1,'DMG Tables'!$G$2:$G$7,'DMG Tables'!$H$2:$H$7)</f>
        <v>2718800</v>
      </c>
      <c r="AKM8" s="1">
        <f>LOOKUP($A8,'DMG Tables'!$P$2:$P$35,'DMG Tables'!$O$2:$O$35)*AKM$1*LOOKUP(AKM$1,'DMG Tables'!$G$2:$G$7,'DMG Tables'!$H$2:$H$7)</f>
        <v>2721600</v>
      </c>
      <c r="AKN8" s="1">
        <f>LOOKUP($A8,'DMG Tables'!$P$2:$P$35,'DMG Tables'!$O$2:$O$35)*AKN$1*LOOKUP(AKN$1,'DMG Tables'!$G$2:$G$7,'DMG Tables'!$H$2:$H$7)</f>
        <v>2724400</v>
      </c>
      <c r="AKO8" s="1">
        <f>LOOKUP($A8,'DMG Tables'!$P$2:$P$35,'DMG Tables'!$O$2:$O$35)*AKO$1*LOOKUP(AKO$1,'DMG Tables'!$G$2:$G$7,'DMG Tables'!$H$2:$H$7)</f>
        <v>2727200</v>
      </c>
      <c r="AKP8" s="1">
        <f>LOOKUP($A8,'DMG Tables'!$P$2:$P$35,'DMG Tables'!$O$2:$O$35)*AKP$1*LOOKUP(AKP$1,'DMG Tables'!$G$2:$G$7,'DMG Tables'!$H$2:$H$7)</f>
        <v>2730000</v>
      </c>
      <c r="AKQ8" s="1">
        <f>LOOKUP($A8,'DMG Tables'!$P$2:$P$35,'DMG Tables'!$O$2:$O$35)*AKQ$1*LOOKUP(AKQ$1,'DMG Tables'!$G$2:$G$7,'DMG Tables'!$H$2:$H$7)</f>
        <v>2732800</v>
      </c>
      <c r="AKR8" s="1">
        <f>LOOKUP($A8,'DMG Tables'!$P$2:$P$35,'DMG Tables'!$O$2:$O$35)*AKR$1*LOOKUP(AKR$1,'DMG Tables'!$G$2:$G$7,'DMG Tables'!$H$2:$H$7)</f>
        <v>2735600</v>
      </c>
      <c r="AKS8" s="1">
        <f>LOOKUP($A8,'DMG Tables'!$P$2:$P$35,'DMG Tables'!$O$2:$O$35)*AKS$1*LOOKUP(AKS$1,'DMG Tables'!$G$2:$G$7,'DMG Tables'!$H$2:$H$7)</f>
        <v>2738400</v>
      </c>
      <c r="AKT8" s="1">
        <f>LOOKUP($A8,'DMG Tables'!$P$2:$P$35,'DMG Tables'!$O$2:$O$35)*AKT$1*LOOKUP(AKT$1,'DMG Tables'!$G$2:$G$7,'DMG Tables'!$H$2:$H$7)</f>
        <v>2741200</v>
      </c>
      <c r="AKU8" s="1">
        <f>LOOKUP($A8,'DMG Tables'!$P$2:$P$35,'DMG Tables'!$O$2:$O$35)*AKU$1*LOOKUP(AKU$1,'DMG Tables'!$G$2:$G$7,'DMG Tables'!$H$2:$H$7)</f>
        <v>2744000</v>
      </c>
      <c r="AKV8" s="1">
        <f>LOOKUP($A8,'DMG Tables'!$P$2:$P$35,'DMG Tables'!$O$2:$O$35)*AKV$1*LOOKUP(AKV$1,'DMG Tables'!$G$2:$G$7,'DMG Tables'!$H$2:$H$7)</f>
        <v>2746800</v>
      </c>
      <c r="AKW8" s="1">
        <f>LOOKUP($A8,'DMG Tables'!$P$2:$P$35,'DMG Tables'!$O$2:$O$35)*AKW$1*LOOKUP(AKW$1,'DMG Tables'!$G$2:$G$7,'DMG Tables'!$H$2:$H$7)</f>
        <v>2749600</v>
      </c>
      <c r="AKX8" s="1">
        <f>LOOKUP($A8,'DMG Tables'!$P$2:$P$35,'DMG Tables'!$O$2:$O$35)*AKX$1*LOOKUP(AKX$1,'DMG Tables'!$G$2:$G$7,'DMG Tables'!$H$2:$H$7)</f>
        <v>2752400</v>
      </c>
      <c r="AKY8" s="1">
        <f>LOOKUP($A8,'DMG Tables'!$P$2:$P$35,'DMG Tables'!$O$2:$O$35)*AKY$1*LOOKUP(AKY$1,'DMG Tables'!$G$2:$G$7,'DMG Tables'!$H$2:$H$7)</f>
        <v>2755200</v>
      </c>
      <c r="AKZ8" s="1">
        <f>LOOKUP($A8,'DMG Tables'!$P$2:$P$35,'DMG Tables'!$O$2:$O$35)*AKZ$1*LOOKUP(AKZ$1,'DMG Tables'!$G$2:$G$7,'DMG Tables'!$H$2:$H$7)</f>
        <v>2758000</v>
      </c>
      <c r="ALA8" s="1">
        <f>LOOKUP($A8,'DMG Tables'!$P$2:$P$35,'DMG Tables'!$O$2:$O$35)*ALA$1*LOOKUP(ALA$1,'DMG Tables'!$G$2:$G$7,'DMG Tables'!$H$2:$H$7)</f>
        <v>2760800</v>
      </c>
      <c r="ALB8" s="1">
        <f>LOOKUP($A8,'DMG Tables'!$P$2:$P$35,'DMG Tables'!$O$2:$O$35)*ALB$1*LOOKUP(ALB$1,'DMG Tables'!$G$2:$G$7,'DMG Tables'!$H$2:$H$7)</f>
        <v>2763600</v>
      </c>
      <c r="ALC8" s="1">
        <f>LOOKUP($A8,'DMG Tables'!$P$2:$P$35,'DMG Tables'!$O$2:$O$35)*ALC$1*LOOKUP(ALC$1,'DMG Tables'!$G$2:$G$7,'DMG Tables'!$H$2:$H$7)</f>
        <v>2766400</v>
      </c>
      <c r="ALD8" s="1">
        <f>LOOKUP($A8,'DMG Tables'!$P$2:$P$35,'DMG Tables'!$O$2:$O$35)*ALD$1*LOOKUP(ALD$1,'DMG Tables'!$G$2:$G$7,'DMG Tables'!$H$2:$H$7)</f>
        <v>2769200</v>
      </c>
      <c r="ALE8" s="1">
        <f>LOOKUP($A8,'DMG Tables'!$P$2:$P$35,'DMG Tables'!$O$2:$O$35)*ALE$1*LOOKUP(ALE$1,'DMG Tables'!$G$2:$G$7,'DMG Tables'!$H$2:$H$7)</f>
        <v>2772000</v>
      </c>
      <c r="ALF8" s="1">
        <f>LOOKUP($A8,'DMG Tables'!$P$2:$P$35,'DMG Tables'!$O$2:$O$35)*ALF$1*LOOKUP(ALF$1,'DMG Tables'!$G$2:$G$7,'DMG Tables'!$H$2:$H$7)</f>
        <v>2774800</v>
      </c>
      <c r="ALG8" s="1">
        <f>LOOKUP($A8,'DMG Tables'!$P$2:$P$35,'DMG Tables'!$O$2:$O$35)*ALG$1*LOOKUP(ALG$1,'DMG Tables'!$G$2:$G$7,'DMG Tables'!$H$2:$H$7)</f>
        <v>2777600</v>
      </c>
      <c r="ALH8" s="1">
        <f>LOOKUP($A8,'DMG Tables'!$P$2:$P$35,'DMG Tables'!$O$2:$O$35)*ALH$1*LOOKUP(ALH$1,'DMG Tables'!$G$2:$G$7,'DMG Tables'!$H$2:$H$7)</f>
        <v>2780400</v>
      </c>
      <c r="ALI8" s="1">
        <f>LOOKUP($A8,'DMG Tables'!$P$2:$P$35,'DMG Tables'!$O$2:$O$35)*ALI$1*LOOKUP(ALI$1,'DMG Tables'!$G$2:$G$7,'DMG Tables'!$H$2:$H$7)</f>
        <v>2783200</v>
      </c>
      <c r="ALJ8" s="1">
        <f>LOOKUP($A8,'DMG Tables'!$P$2:$P$35,'DMG Tables'!$O$2:$O$35)*ALJ$1*LOOKUP(ALJ$1,'DMG Tables'!$G$2:$G$7,'DMG Tables'!$H$2:$H$7)</f>
        <v>2786000</v>
      </c>
      <c r="ALK8" s="1">
        <f>LOOKUP($A8,'DMG Tables'!$P$2:$P$35,'DMG Tables'!$O$2:$O$35)*ALK$1*LOOKUP(ALK$1,'DMG Tables'!$G$2:$G$7,'DMG Tables'!$H$2:$H$7)</f>
        <v>2788800</v>
      </c>
      <c r="ALL8" s="1">
        <f>LOOKUP($A8,'DMG Tables'!$P$2:$P$35,'DMG Tables'!$O$2:$O$35)*ALL$1*LOOKUP(ALL$1,'DMG Tables'!$G$2:$G$7,'DMG Tables'!$H$2:$H$7)</f>
        <v>2791600</v>
      </c>
      <c r="ALM8" s="1">
        <f>LOOKUP($A8,'DMG Tables'!$P$2:$P$35,'DMG Tables'!$O$2:$O$35)*ALM$1*LOOKUP(ALM$1,'DMG Tables'!$G$2:$G$7,'DMG Tables'!$H$2:$H$7)</f>
        <v>2794400</v>
      </c>
      <c r="ALN8" s="1">
        <f>LOOKUP($A8,'DMG Tables'!$P$2:$P$35,'DMG Tables'!$O$2:$O$35)*ALN$1*LOOKUP(ALN$1,'DMG Tables'!$G$2:$G$7,'DMG Tables'!$H$2:$H$7)</f>
        <v>2797200</v>
      </c>
      <c r="ALO8" s="1">
        <f>LOOKUP($A8,'DMG Tables'!$P$2:$P$35,'DMG Tables'!$O$2:$O$35)*ALO$1*LOOKUP(ALO$1,'DMG Tables'!$G$2:$G$7,'DMG Tables'!$H$2:$H$7)</f>
        <v>2800000</v>
      </c>
      <c r="ALP8" s="1">
        <f>LOOKUP($A8,'DMG Tables'!$P$2:$P$35,'DMG Tables'!$O$2:$O$35)*ALP$1*LOOKUP(ALP$1,'DMG Tables'!$G$2:$G$7,'DMG Tables'!$H$2:$H$7)</f>
        <v>2802800</v>
      </c>
      <c r="ALQ8" s="1">
        <f>LOOKUP($A8,'DMG Tables'!$P$2:$P$35,'DMG Tables'!$O$2:$O$35)*ALQ$1*LOOKUP(ALQ$1,'DMG Tables'!$G$2:$G$7,'DMG Tables'!$H$2:$H$7)</f>
        <v>2805600</v>
      </c>
      <c r="ALR8" s="1">
        <f>LOOKUP($A8,'DMG Tables'!$P$2:$P$35,'DMG Tables'!$O$2:$O$35)*ALR$1*LOOKUP(ALR$1,'DMG Tables'!$G$2:$G$7,'DMG Tables'!$H$2:$H$7)</f>
        <v>2808400</v>
      </c>
      <c r="ALS8" s="1">
        <f>LOOKUP($A8,'DMG Tables'!$P$2:$P$35,'DMG Tables'!$O$2:$O$35)*ALS$1*LOOKUP(ALS$1,'DMG Tables'!$G$2:$G$7,'DMG Tables'!$H$2:$H$7)</f>
        <v>2811200</v>
      </c>
      <c r="ALT8" s="1">
        <f>LOOKUP($A8,'DMG Tables'!$P$2:$P$35,'DMG Tables'!$O$2:$O$35)*ALT$1*LOOKUP(ALT$1,'DMG Tables'!$G$2:$G$7,'DMG Tables'!$H$2:$H$7)</f>
        <v>2814000</v>
      </c>
      <c r="ALU8" s="1">
        <f>LOOKUP($A8,'DMG Tables'!$P$2:$P$35,'DMG Tables'!$O$2:$O$35)*ALU$1*LOOKUP(ALU$1,'DMG Tables'!$G$2:$G$7,'DMG Tables'!$H$2:$H$7)</f>
        <v>2816800</v>
      </c>
      <c r="ALV8" s="1">
        <f>LOOKUP($A8,'DMG Tables'!$P$2:$P$35,'DMG Tables'!$O$2:$O$35)*ALV$1*LOOKUP(ALV$1,'DMG Tables'!$G$2:$G$7,'DMG Tables'!$H$2:$H$7)</f>
        <v>2819600</v>
      </c>
      <c r="ALW8" s="1">
        <f>LOOKUP($A8,'DMG Tables'!$P$2:$P$35,'DMG Tables'!$O$2:$O$35)*ALW$1*LOOKUP(ALW$1,'DMG Tables'!$G$2:$G$7,'DMG Tables'!$H$2:$H$7)</f>
        <v>2822400</v>
      </c>
      <c r="ALX8" s="1">
        <f>LOOKUP($A8,'DMG Tables'!$P$2:$P$35,'DMG Tables'!$O$2:$O$35)*ALX$1*LOOKUP(ALX$1,'DMG Tables'!$G$2:$G$7,'DMG Tables'!$H$2:$H$7)</f>
        <v>2825200</v>
      </c>
      <c r="ALY8" s="1">
        <f>LOOKUP($A8,'DMG Tables'!$P$2:$P$35,'DMG Tables'!$O$2:$O$35)*ALY$1*LOOKUP(ALY$1,'DMG Tables'!$G$2:$G$7,'DMG Tables'!$H$2:$H$7)</f>
        <v>2828000</v>
      </c>
      <c r="ALZ8" s="1">
        <f>LOOKUP($A8,'DMG Tables'!$P$2:$P$35,'DMG Tables'!$O$2:$O$35)*ALZ$1*LOOKUP(ALZ$1,'DMG Tables'!$G$2:$G$7,'DMG Tables'!$H$2:$H$7)</f>
        <v>2830800</v>
      </c>
      <c r="AMA8" s="1">
        <f>LOOKUP($A8,'DMG Tables'!$P$2:$P$35,'DMG Tables'!$O$2:$O$35)*AMA$1*LOOKUP(AMA$1,'DMG Tables'!$G$2:$G$7,'DMG Tables'!$H$2:$H$7)</f>
        <v>2833600</v>
      </c>
      <c r="AMB8" s="1">
        <f>LOOKUP($A8,'DMG Tables'!$P$2:$P$35,'DMG Tables'!$O$2:$O$35)*AMB$1*LOOKUP(AMB$1,'DMG Tables'!$G$2:$G$7,'DMG Tables'!$H$2:$H$7)</f>
        <v>2836400</v>
      </c>
      <c r="AMC8" s="1">
        <f>LOOKUP($A8,'DMG Tables'!$P$2:$P$35,'DMG Tables'!$O$2:$O$35)*AMC$1*LOOKUP(AMC$1,'DMG Tables'!$G$2:$G$7,'DMG Tables'!$H$2:$H$7)</f>
        <v>2839200</v>
      </c>
      <c r="AMD8" s="1">
        <f>LOOKUP($A8,'DMG Tables'!$P$2:$P$35,'DMG Tables'!$O$2:$O$35)*AMD$1*LOOKUP(AMD$1,'DMG Tables'!$G$2:$G$7,'DMG Tables'!$H$2:$H$7)</f>
        <v>2842000</v>
      </c>
      <c r="AME8" s="1">
        <f>LOOKUP($A8,'DMG Tables'!$P$2:$P$35,'DMG Tables'!$O$2:$O$35)*AME$1*LOOKUP(AME$1,'DMG Tables'!$G$2:$G$7,'DMG Tables'!$H$2:$H$7)</f>
        <v>2844800</v>
      </c>
      <c r="AMF8" s="1">
        <f>LOOKUP($A8,'DMG Tables'!$P$2:$P$35,'DMG Tables'!$O$2:$O$35)*AMF$1*LOOKUP(AMF$1,'DMG Tables'!$G$2:$G$7,'DMG Tables'!$H$2:$H$7)</f>
        <v>2847600</v>
      </c>
      <c r="AMG8" s="1">
        <f>LOOKUP($A8,'DMG Tables'!$P$2:$P$35,'DMG Tables'!$O$2:$O$35)*AMG$1*LOOKUP(AMG$1,'DMG Tables'!$G$2:$G$7,'DMG Tables'!$H$2:$H$7)</f>
        <v>2850400</v>
      </c>
      <c r="AMH8" s="1">
        <f>LOOKUP($A8,'DMG Tables'!$P$2:$P$35,'DMG Tables'!$O$2:$O$35)*AMH$1*LOOKUP(AMH$1,'DMG Tables'!$G$2:$G$7,'DMG Tables'!$H$2:$H$7)</f>
        <v>2853200</v>
      </c>
      <c r="AMI8" s="1">
        <f>LOOKUP($A8,'DMG Tables'!$P$2:$P$35,'DMG Tables'!$O$2:$O$35)*AMI$1*LOOKUP(AMI$1,'DMG Tables'!$G$2:$G$7,'DMG Tables'!$H$2:$H$7)</f>
        <v>2856000</v>
      </c>
      <c r="AMJ8" s="1">
        <f>LOOKUP($A8,'DMG Tables'!$P$2:$P$35,'DMG Tables'!$O$2:$O$35)*AMJ$1*LOOKUP(AMJ$1,'DMG Tables'!$G$2:$G$7,'DMG Tables'!$H$2:$H$7)</f>
        <v>2858800</v>
      </c>
      <c r="AMK8" s="1">
        <f>LOOKUP($A8,'DMG Tables'!$P$2:$P$35,'DMG Tables'!$O$2:$O$35)*AMK$1*LOOKUP(AMK$1,'DMG Tables'!$G$2:$G$7,'DMG Tables'!$H$2:$H$7)</f>
        <v>2861600</v>
      </c>
      <c r="AML8" s="1">
        <f>LOOKUP($A8,'DMG Tables'!$P$2:$P$35,'DMG Tables'!$O$2:$O$35)*AML$1*LOOKUP(AML$1,'DMG Tables'!$G$2:$G$7,'DMG Tables'!$H$2:$H$7)</f>
        <v>2864400</v>
      </c>
      <c r="AMM8" s="1">
        <f>LOOKUP($A8,'DMG Tables'!$P$2:$P$35,'DMG Tables'!$O$2:$O$35)*AMM$1*LOOKUP(AMM$1,'DMG Tables'!$G$2:$G$7,'DMG Tables'!$H$2:$H$7)</f>
        <v>2867200</v>
      </c>
      <c r="AMN8" s="1">
        <f>LOOKUP($A8,'DMG Tables'!$P$2:$P$35,'DMG Tables'!$O$2:$O$35)*AMN$1*LOOKUP(AMN$1,'DMG Tables'!$G$2:$G$7,'DMG Tables'!$H$2:$H$7)</f>
        <v>2870000</v>
      </c>
      <c r="AMO8" s="1">
        <f>LOOKUP($A8,'DMG Tables'!$P$2:$P$35,'DMG Tables'!$O$2:$O$35)*AMO$1*LOOKUP(AMO$1,'DMG Tables'!$G$2:$G$7,'DMG Tables'!$H$2:$H$7)</f>
        <v>2872800</v>
      </c>
      <c r="AMP8" s="1">
        <f>LOOKUP($A8,'DMG Tables'!$P$2:$P$35,'DMG Tables'!$O$2:$O$35)*AMP$1*LOOKUP(AMP$1,'DMG Tables'!$G$2:$G$7,'DMG Tables'!$H$2:$H$7)</f>
        <v>2875600</v>
      </c>
      <c r="AMQ8" s="1">
        <f>LOOKUP($A8,'DMG Tables'!$P$2:$P$35,'DMG Tables'!$O$2:$O$35)*AMQ$1*LOOKUP(AMQ$1,'DMG Tables'!$G$2:$G$7,'DMG Tables'!$H$2:$H$7)</f>
        <v>2878400</v>
      </c>
      <c r="AMR8" s="1">
        <f>LOOKUP($A8,'DMG Tables'!$P$2:$P$35,'DMG Tables'!$O$2:$O$35)*AMR$1*LOOKUP(AMR$1,'DMG Tables'!$G$2:$G$7,'DMG Tables'!$H$2:$H$7)</f>
        <v>2881200</v>
      </c>
      <c r="AMS8" s="1">
        <f>LOOKUP($A8,'DMG Tables'!$P$2:$P$35,'DMG Tables'!$O$2:$O$35)*AMS$1*LOOKUP(AMS$1,'DMG Tables'!$G$2:$G$7,'DMG Tables'!$H$2:$H$7)</f>
        <v>2884000</v>
      </c>
      <c r="AMT8" s="1">
        <f>LOOKUP($A8,'DMG Tables'!$P$2:$P$35,'DMG Tables'!$O$2:$O$35)*AMT$1*LOOKUP(AMT$1,'DMG Tables'!$G$2:$G$7,'DMG Tables'!$H$2:$H$7)</f>
        <v>2886800</v>
      </c>
      <c r="AMU8" s="1">
        <f>LOOKUP($A8,'DMG Tables'!$P$2:$P$35,'DMG Tables'!$O$2:$O$35)*AMU$1*LOOKUP(AMU$1,'DMG Tables'!$G$2:$G$7,'DMG Tables'!$H$2:$H$7)</f>
        <v>2889600</v>
      </c>
      <c r="AMV8" s="1">
        <f>LOOKUP($A8,'DMG Tables'!$P$2:$P$35,'DMG Tables'!$O$2:$O$35)*AMV$1*LOOKUP(AMV$1,'DMG Tables'!$G$2:$G$7,'DMG Tables'!$H$2:$H$7)</f>
        <v>2892400</v>
      </c>
      <c r="AMW8" s="1">
        <f>LOOKUP($A8,'DMG Tables'!$P$2:$P$35,'DMG Tables'!$O$2:$O$35)*AMW$1*LOOKUP(AMW$1,'DMG Tables'!$G$2:$G$7,'DMG Tables'!$H$2:$H$7)</f>
        <v>2895200</v>
      </c>
      <c r="AMX8" s="1">
        <f>LOOKUP($A8,'DMG Tables'!$P$2:$P$35,'DMG Tables'!$O$2:$O$35)*AMX$1*LOOKUP(AMX$1,'DMG Tables'!$G$2:$G$7,'DMG Tables'!$H$2:$H$7)</f>
        <v>2898000</v>
      </c>
      <c r="AMY8" s="1">
        <f>LOOKUP($A8,'DMG Tables'!$P$2:$P$35,'DMG Tables'!$O$2:$O$35)*AMY$1*LOOKUP(AMY$1,'DMG Tables'!$G$2:$G$7,'DMG Tables'!$H$2:$H$7)</f>
        <v>2900800</v>
      </c>
      <c r="AMZ8" s="1">
        <f>LOOKUP($A8,'DMG Tables'!$P$2:$P$35,'DMG Tables'!$O$2:$O$35)*AMZ$1*LOOKUP(AMZ$1,'DMG Tables'!$G$2:$G$7,'DMG Tables'!$H$2:$H$7)</f>
        <v>2903600</v>
      </c>
      <c r="ANA8" s="1">
        <f>LOOKUP($A8,'DMG Tables'!$P$2:$P$35,'DMG Tables'!$O$2:$O$35)*ANA$1*LOOKUP(ANA$1,'DMG Tables'!$G$2:$G$7,'DMG Tables'!$H$2:$H$7)</f>
        <v>2906400</v>
      </c>
      <c r="ANB8" s="1">
        <f>LOOKUP($A8,'DMG Tables'!$P$2:$P$35,'DMG Tables'!$O$2:$O$35)*ANB$1*LOOKUP(ANB$1,'DMG Tables'!$G$2:$G$7,'DMG Tables'!$H$2:$H$7)</f>
        <v>2909200</v>
      </c>
      <c r="ANC8" s="1">
        <f>LOOKUP($A8,'DMG Tables'!$P$2:$P$35,'DMG Tables'!$O$2:$O$35)*ANC$1*LOOKUP(ANC$1,'DMG Tables'!$G$2:$G$7,'DMG Tables'!$H$2:$H$7)</f>
        <v>2912000</v>
      </c>
      <c r="AND8" s="1">
        <f>LOOKUP($A8,'DMG Tables'!$P$2:$P$35,'DMG Tables'!$O$2:$O$35)*AND$1*LOOKUP(AND$1,'DMG Tables'!$G$2:$G$7,'DMG Tables'!$H$2:$H$7)</f>
        <v>2914800</v>
      </c>
      <c r="ANE8" s="1">
        <f>LOOKUP($A8,'DMG Tables'!$P$2:$P$35,'DMG Tables'!$O$2:$O$35)*ANE$1*LOOKUP(ANE$1,'DMG Tables'!$G$2:$G$7,'DMG Tables'!$H$2:$H$7)</f>
        <v>2917600</v>
      </c>
      <c r="ANF8" s="1">
        <f>LOOKUP($A8,'DMG Tables'!$P$2:$P$35,'DMG Tables'!$O$2:$O$35)*ANF$1*LOOKUP(ANF$1,'DMG Tables'!$G$2:$G$7,'DMG Tables'!$H$2:$H$7)</f>
        <v>2920400</v>
      </c>
      <c r="ANG8" s="1">
        <f>LOOKUP($A8,'DMG Tables'!$P$2:$P$35,'DMG Tables'!$O$2:$O$35)*ANG$1*LOOKUP(ANG$1,'DMG Tables'!$G$2:$G$7,'DMG Tables'!$H$2:$H$7)</f>
        <v>2923200</v>
      </c>
      <c r="ANH8" s="1">
        <f>LOOKUP($A8,'DMG Tables'!$P$2:$P$35,'DMG Tables'!$O$2:$O$35)*ANH$1*LOOKUP(ANH$1,'DMG Tables'!$G$2:$G$7,'DMG Tables'!$H$2:$H$7)</f>
        <v>2926000</v>
      </c>
      <c r="ANI8" s="1">
        <f>LOOKUP($A8,'DMG Tables'!$P$2:$P$35,'DMG Tables'!$O$2:$O$35)*ANI$1*LOOKUP(ANI$1,'DMG Tables'!$G$2:$G$7,'DMG Tables'!$H$2:$H$7)</f>
        <v>2928800</v>
      </c>
      <c r="ANJ8" s="1">
        <f>LOOKUP($A8,'DMG Tables'!$P$2:$P$35,'DMG Tables'!$O$2:$O$35)*ANJ$1*LOOKUP(ANJ$1,'DMG Tables'!$G$2:$G$7,'DMG Tables'!$H$2:$H$7)</f>
        <v>2931600</v>
      </c>
      <c r="ANK8" s="1">
        <f>LOOKUP($A8,'DMG Tables'!$P$2:$P$35,'DMG Tables'!$O$2:$O$35)*ANK$1*LOOKUP(ANK$1,'DMG Tables'!$G$2:$G$7,'DMG Tables'!$H$2:$H$7)</f>
        <v>2934400</v>
      </c>
      <c r="ANL8" s="1">
        <f>LOOKUP($A8,'DMG Tables'!$P$2:$P$35,'DMG Tables'!$O$2:$O$35)*ANL$1*LOOKUP(ANL$1,'DMG Tables'!$G$2:$G$7,'DMG Tables'!$H$2:$H$7)</f>
        <v>2937200</v>
      </c>
      <c r="ANM8" s="1">
        <f>LOOKUP($A8,'DMG Tables'!$P$2:$P$35,'DMG Tables'!$O$2:$O$35)*ANM$1*LOOKUP(ANM$1,'DMG Tables'!$G$2:$G$7,'DMG Tables'!$H$2:$H$7)</f>
        <v>2940000</v>
      </c>
      <c r="ANN8" s="1">
        <f>LOOKUP($A8,'DMG Tables'!$P$2:$P$35,'DMG Tables'!$O$2:$O$35)*ANN$1*LOOKUP(ANN$1,'DMG Tables'!$G$2:$G$7,'DMG Tables'!$H$2:$H$7)</f>
        <v>2942800</v>
      </c>
      <c r="ANO8" s="1">
        <f>LOOKUP($A8,'DMG Tables'!$P$2:$P$35,'DMG Tables'!$O$2:$O$35)*ANO$1*LOOKUP(ANO$1,'DMG Tables'!$G$2:$G$7,'DMG Tables'!$H$2:$H$7)</f>
        <v>2945600</v>
      </c>
      <c r="ANP8" s="1">
        <f>LOOKUP($A8,'DMG Tables'!$P$2:$P$35,'DMG Tables'!$O$2:$O$35)*ANP$1*LOOKUP(ANP$1,'DMG Tables'!$G$2:$G$7,'DMG Tables'!$H$2:$H$7)</f>
        <v>2948400</v>
      </c>
      <c r="ANQ8" s="1">
        <f>LOOKUP($A8,'DMG Tables'!$P$2:$P$35,'DMG Tables'!$O$2:$O$35)*ANQ$1*LOOKUP(ANQ$1,'DMG Tables'!$G$2:$G$7,'DMG Tables'!$H$2:$H$7)</f>
        <v>2951200</v>
      </c>
      <c r="ANR8" s="1">
        <f>LOOKUP($A8,'DMG Tables'!$P$2:$P$35,'DMG Tables'!$O$2:$O$35)*ANR$1*LOOKUP(ANR$1,'DMG Tables'!$G$2:$G$7,'DMG Tables'!$H$2:$H$7)</f>
        <v>2954000</v>
      </c>
      <c r="ANS8" s="1">
        <f>LOOKUP($A8,'DMG Tables'!$P$2:$P$35,'DMG Tables'!$O$2:$O$35)*ANS$1*LOOKUP(ANS$1,'DMG Tables'!$G$2:$G$7,'DMG Tables'!$H$2:$H$7)</f>
        <v>2956800</v>
      </c>
      <c r="ANT8" s="1">
        <f>LOOKUP($A8,'DMG Tables'!$P$2:$P$35,'DMG Tables'!$O$2:$O$35)*ANT$1*LOOKUP(ANT$1,'DMG Tables'!$G$2:$G$7,'DMG Tables'!$H$2:$H$7)</f>
        <v>2959600</v>
      </c>
      <c r="ANU8" s="1">
        <f>LOOKUP($A8,'DMG Tables'!$P$2:$P$35,'DMG Tables'!$O$2:$O$35)*ANU$1*LOOKUP(ANU$1,'DMG Tables'!$G$2:$G$7,'DMG Tables'!$H$2:$H$7)</f>
        <v>2962400</v>
      </c>
      <c r="ANV8" s="1">
        <f>LOOKUP($A8,'DMG Tables'!$P$2:$P$35,'DMG Tables'!$O$2:$O$35)*ANV$1*LOOKUP(ANV$1,'DMG Tables'!$G$2:$G$7,'DMG Tables'!$H$2:$H$7)</f>
        <v>2965200</v>
      </c>
      <c r="ANW8" s="1">
        <f>LOOKUP($A8,'DMG Tables'!$P$2:$P$35,'DMG Tables'!$O$2:$O$35)*ANW$1*LOOKUP(ANW$1,'DMG Tables'!$G$2:$G$7,'DMG Tables'!$H$2:$H$7)</f>
        <v>2968000</v>
      </c>
      <c r="ANX8" s="1">
        <f>LOOKUP($A8,'DMG Tables'!$P$2:$P$35,'DMG Tables'!$O$2:$O$35)*ANX$1*LOOKUP(ANX$1,'DMG Tables'!$G$2:$G$7,'DMG Tables'!$H$2:$H$7)</f>
        <v>2970800</v>
      </c>
      <c r="ANY8" s="1">
        <f>LOOKUP($A8,'DMG Tables'!$P$2:$P$35,'DMG Tables'!$O$2:$O$35)*ANY$1*LOOKUP(ANY$1,'DMG Tables'!$G$2:$G$7,'DMG Tables'!$H$2:$H$7)</f>
        <v>2973600</v>
      </c>
      <c r="ANZ8" s="1">
        <f>LOOKUP($A8,'DMG Tables'!$P$2:$P$35,'DMG Tables'!$O$2:$O$35)*ANZ$1*LOOKUP(ANZ$1,'DMG Tables'!$G$2:$G$7,'DMG Tables'!$H$2:$H$7)</f>
        <v>2976400</v>
      </c>
      <c r="AOA8" s="1">
        <f>LOOKUP($A8,'DMG Tables'!$P$2:$P$35,'DMG Tables'!$O$2:$O$35)*AOA$1*LOOKUP(AOA$1,'DMG Tables'!$G$2:$G$7,'DMG Tables'!$H$2:$H$7)</f>
        <v>2979200</v>
      </c>
      <c r="AOB8" s="1">
        <f>LOOKUP($A8,'DMG Tables'!$P$2:$P$35,'DMG Tables'!$O$2:$O$35)*AOB$1*LOOKUP(AOB$1,'DMG Tables'!$G$2:$G$7,'DMG Tables'!$H$2:$H$7)</f>
        <v>2982000</v>
      </c>
      <c r="AOC8" s="1">
        <f>LOOKUP($A8,'DMG Tables'!$P$2:$P$35,'DMG Tables'!$O$2:$O$35)*AOC$1*LOOKUP(AOC$1,'DMG Tables'!$G$2:$G$7,'DMG Tables'!$H$2:$H$7)</f>
        <v>2984800</v>
      </c>
      <c r="AOD8" s="1">
        <f>LOOKUP($A8,'DMG Tables'!$P$2:$P$35,'DMG Tables'!$O$2:$O$35)*AOD$1*LOOKUP(AOD$1,'DMG Tables'!$G$2:$G$7,'DMG Tables'!$H$2:$H$7)</f>
        <v>2987600</v>
      </c>
      <c r="AOE8" s="1">
        <f>LOOKUP($A8,'DMG Tables'!$P$2:$P$35,'DMG Tables'!$O$2:$O$35)*AOE$1*LOOKUP(AOE$1,'DMG Tables'!$G$2:$G$7,'DMG Tables'!$H$2:$H$7)</f>
        <v>2990400</v>
      </c>
      <c r="AOF8" s="1">
        <f>LOOKUP($A8,'DMG Tables'!$P$2:$P$35,'DMG Tables'!$O$2:$O$35)*AOF$1*LOOKUP(AOF$1,'DMG Tables'!$G$2:$G$7,'DMG Tables'!$H$2:$H$7)</f>
        <v>2993200</v>
      </c>
      <c r="AOG8" s="1">
        <f>LOOKUP($A8,'DMG Tables'!$P$2:$P$35,'DMG Tables'!$O$2:$O$35)*AOG$1*LOOKUP(AOG$1,'DMG Tables'!$G$2:$G$7,'DMG Tables'!$H$2:$H$7)</f>
        <v>2996000</v>
      </c>
      <c r="AOH8" s="1">
        <f>LOOKUP($A8,'DMG Tables'!$P$2:$P$35,'DMG Tables'!$O$2:$O$35)*AOH$1*LOOKUP(AOH$1,'DMG Tables'!$G$2:$G$7,'DMG Tables'!$H$2:$H$7)</f>
        <v>2998800</v>
      </c>
      <c r="AOI8" s="1">
        <f>LOOKUP($A8,'DMG Tables'!$P$2:$P$35,'DMG Tables'!$O$2:$O$35)*AOI$1*LOOKUP(AOI$1,'DMG Tables'!$G$2:$G$7,'DMG Tables'!$H$2:$H$7)</f>
        <v>3001600</v>
      </c>
      <c r="AOJ8" s="1">
        <f>LOOKUP($A8,'DMG Tables'!$P$2:$P$35,'DMG Tables'!$O$2:$O$35)*AOJ$1*LOOKUP(AOJ$1,'DMG Tables'!$G$2:$G$7,'DMG Tables'!$H$2:$H$7)</f>
        <v>3004400</v>
      </c>
      <c r="AOK8" s="1">
        <f>LOOKUP($A8,'DMG Tables'!$P$2:$P$35,'DMG Tables'!$O$2:$O$35)*AOK$1*LOOKUP(AOK$1,'DMG Tables'!$G$2:$G$7,'DMG Tables'!$H$2:$H$7)</f>
        <v>3007200</v>
      </c>
      <c r="AOL8" s="1">
        <f>LOOKUP($A8,'DMG Tables'!$P$2:$P$35,'DMG Tables'!$O$2:$O$35)*AOL$1*LOOKUP(AOL$1,'DMG Tables'!$G$2:$G$7,'DMG Tables'!$H$2:$H$7)</f>
        <v>3010000</v>
      </c>
      <c r="AOM8" s="1">
        <f>LOOKUP($A8,'DMG Tables'!$P$2:$P$35,'DMG Tables'!$O$2:$O$35)*AOM$1*LOOKUP(AOM$1,'DMG Tables'!$G$2:$G$7,'DMG Tables'!$H$2:$H$7)</f>
        <v>3012800</v>
      </c>
      <c r="AON8" s="1">
        <f>LOOKUP($A8,'DMG Tables'!$P$2:$P$35,'DMG Tables'!$O$2:$O$35)*AON$1*LOOKUP(AON$1,'DMG Tables'!$G$2:$G$7,'DMG Tables'!$H$2:$H$7)</f>
        <v>3015600</v>
      </c>
      <c r="AOO8" s="1">
        <f>LOOKUP($A8,'DMG Tables'!$P$2:$P$35,'DMG Tables'!$O$2:$O$35)*AOO$1*LOOKUP(AOO$1,'DMG Tables'!$G$2:$G$7,'DMG Tables'!$H$2:$H$7)</f>
        <v>3018400</v>
      </c>
      <c r="AOP8" s="1">
        <f>LOOKUP($A8,'DMG Tables'!$P$2:$P$35,'DMG Tables'!$O$2:$O$35)*AOP$1*LOOKUP(AOP$1,'DMG Tables'!$G$2:$G$7,'DMG Tables'!$H$2:$H$7)</f>
        <v>3021200</v>
      </c>
      <c r="AOQ8" s="1">
        <f>LOOKUP($A8,'DMG Tables'!$P$2:$P$35,'DMG Tables'!$O$2:$O$35)*AOQ$1*LOOKUP(AOQ$1,'DMG Tables'!$G$2:$G$7,'DMG Tables'!$H$2:$H$7)</f>
        <v>3024000</v>
      </c>
      <c r="AOR8" s="1">
        <f>LOOKUP($A8,'DMG Tables'!$P$2:$P$35,'DMG Tables'!$O$2:$O$35)*AOR$1*LOOKUP(AOR$1,'DMG Tables'!$G$2:$G$7,'DMG Tables'!$H$2:$H$7)</f>
        <v>3026800</v>
      </c>
      <c r="AOS8" s="1">
        <f>LOOKUP($A8,'DMG Tables'!$P$2:$P$35,'DMG Tables'!$O$2:$O$35)*AOS$1*LOOKUP(AOS$1,'DMG Tables'!$G$2:$G$7,'DMG Tables'!$H$2:$H$7)</f>
        <v>3029600</v>
      </c>
      <c r="AOT8" s="1">
        <f>LOOKUP($A8,'DMG Tables'!$P$2:$P$35,'DMG Tables'!$O$2:$O$35)*AOT$1*LOOKUP(AOT$1,'DMG Tables'!$G$2:$G$7,'DMG Tables'!$H$2:$H$7)</f>
        <v>3032400</v>
      </c>
      <c r="AOU8" s="1">
        <f>LOOKUP($A8,'DMG Tables'!$P$2:$P$35,'DMG Tables'!$O$2:$O$35)*AOU$1*LOOKUP(AOU$1,'DMG Tables'!$G$2:$G$7,'DMG Tables'!$H$2:$H$7)</f>
        <v>3035200</v>
      </c>
      <c r="AOV8" s="1">
        <f>LOOKUP($A8,'DMG Tables'!$P$2:$P$35,'DMG Tables'!$O$2:$O$35)*AOV$1*LOOKUP(AOV$1,'DMG Tables'!$G$2:$G$7,'DMG Tables'!$H$2:$H$7)</f>
        <v>3038000</v>
      </c>
      <c r="AOW8" s="1">
        <f>LOOKUP($A8,'DMG Tables'!$P$2:$P$35,'DMG Tables'!$O$2:$O$35)*AOW$1*LOOKUP(AOW$1,'DMG Tables'!$G$2:$G$7,'DMG Tables'!$H$2:$H$7)</f>
        <v>3040800</v>
      </c>
      <c r="AOX8" s="1">
        <f>LOOKUP($A8,'DMG Tables'!$P$2:$P$35,'DMG Tables'!$O$2:$O$35)*AOX$1*LOOKUP(AOX$1,'DMG Tables'!$G$2:$G$7,'DMG Tables'!$H$2:$H$7)</f>
        <v>3043600</v>
      </c>
      <c r="AOY8" s="1">
        <f>LOOKUP($A8,'DMG Tables'!$P$2:$P$35,'DMG Tables'!$O$2:$O$35)*AOY$1*LOOKUP(AOY$1,'DMG Tables'!$G$2:$G$7,'DMG Tables'!$H$2:$H$7)</f>
        <v>3046400</v>
      </c>
      <c r="AOZ8" s="1">
        <f>LOOKUP($A8,'DMG Tables'!$P$2:$P$35,'DMG Tables'!$O$2:$O$35)*AOZ$1*LOOKUP(AOZ$1,'DMG Tables'!$G$2:$G$7,'DMG Tables'!$H$2:$H$7)</f>
        <v>3049200</v>
      </c>
      <c r="APA8" s="1">
        <f>LOOKUP($A8,'DMG Tables'!$P$2:$P$35,'DMG Tables'!$O$2:$O$35)*APA$1*LOOKUP(APA$1,'DMG Tables'!$G$2:$G$7,'DMG Tables'!$H$2:$H$7)</f>
        <v>3052000</v>
      </c>
      <c r="APB8" s="1">
        <f>LOOKUP($A8,'DMG Tables'!$P$2:$P$35,'DMG Tables'!$O$2:$O$35)*APB$1*LOOKUP(APB$1,'DMG Tables'!$G$2:$G$7,'DMG Tables'!$H$2:$H$7)</f>
        <v>3054800</v>
      </c>
      <c r="APC8" s="1">
        <f>LOOKUP($A8,'DMG Tables'!$P$2:$P$35,'DMG Tables'!$O$2:$O$35)*APC$1*LOOKUP(APC$1,'DMG Tables'!$G$2:$G$7,'DMG Tables'!$H$2:$H$7)</f>
        <v>3057600</v>
      </c>
      <c r="APD8" s="1">
        <f>LOOKUP($A8,'DMG Tables'!$P$2:$P$35,'DMG Tables'!$O$2:$O$35)*APD$1*LOOKUP(APD$1,'DMG Tables'!$G$2:$G$7,'DMG Tables'!$H$2:$H$7)</f>
        <v>3060400</v>
      </c>
      <c r="APE8" s="1">
        <f>LOOKUP($A8,'DMG Tables'!$P$2:$P$35,'DMG Tables'!$O$2:$O$35)*APE$1*LOOKUP(APE$1,'DMG Tables'!$G$2:$G$7,'DMG Tables'!$H$2:$H$7)</f>
        <v>3063200</v>
      </c>
      <c r="APF8" s="1">
        <f>LOOKUP($A8,'DMG Tables'!$P$2:$P$35,'DMG Tables'!$O$2:$O$35)*APF$1*LOOKUP(APF$1,'DMG Tables'!$G$2:$G$7,'DMG Tables'!$H$2:$H$7)</f>
        <v>3066000</v>
      </c>
      <c r="APG8" s="1">
        <f>LOOKUP($A8,'DMG Tables'!$P$2:$P$35,'DMG Tables'!$O$2:$O$35)*APG$1*LOOKUP(APG$1,'DMG Tables'!$G$2:$G$7,'DMG Tables'!$H$2:$H$7)</f>
        <v>3068800</v>
      </c>
      <c r="APH8" s="1">
        <f>LOOKUP($A8,'DMG Tables'!$P$2:$P$35,'DMG Tables'!$O$2:$O$35)*APH$1*LOOKUP(APH$1,'DMG Tables'!$G$2:$G$7,'DMG Tables'!$H$2:$H$7)</f>
        <v>3071600</v>
      </c>
      <c r="API8" s="1">
        <f>LOOKUP($A8,'DMG Tables'!$P$2:$P$35,'DMG Tables'!$O$2:$O$35)*API$1*LOOKUP(API$1,'DMG Tables'!$G$2:$G$7,'DMG Tables'!$H$2:$H$7)</f>
        <v>3074400</v>
      </c>
      <c r="APJ8" s="1">
        <f>LOOKUP($A8,'DMG Tables'!$P$2:$P$35,'DMG Tables'!$O$2:$O$35)*APJ$1*LOOKUP(APJ$1,'DMG Tables'!$G$2:$G$7,'DMG Tables'!$H$2:$H$7)</f>
        <v>3077200</v>
      </c>
      <c r="APK8" s="1">
        <f>LOOKUP($A8,'DMG Tables'!$P$2:$P$35,'DMG Tables'!$O$2:$O$35)*APK$1*LOOKUP(APK$1,'DMG Tables'!$G$2:$G$7,'DMG Tables'!$H$2:$H$7)</f>
        <v>3080000</v>
      </c>
      <c r="APL8" s="1">
        <f>LOOKUP($A8,'DMG Tables'!$P$2:$P$35,'DMG Tables'!$O$2:$O$35)*APL$1*LOOKUP(APL$1,'DMG Tables'!$G$2:$G$7,'DMG Tables'!$H$2:$H$7)</f>
        <v>3082800</v>
      </c>
      <c r="APM8" s="1">
        <f>LOOKUP($A8,'DMG Tables'!$P$2:$P$35,'DMG Tables'!$O$2:$O$35)*APM$1*LOOKUP(APM$1,'DMG Tables'!$G$2:$G$7,'DMG Tables'!$H$2:$H$7)</f>
        <v>3085600</v>
      </c>
      <c r="APN8" s="1">
        <f>LOOKUP($A8,'DMG Tables'!$P$2:$P$35,'DMG Tables'!$O$2:$O$35)*APN$1*LOOKUP(APN$1,'DMG Tables'!$G$2:$G$7,'DMG Tables'!$H$2:$H$7)</f>
        <v>3088400</v>
      </c>
      <c r="APO8" s="1">
        <f>LOOKUP($A8,'DMG Tables'!$P$2:$P$35,'DMG Tables'!$O$2:$O$35)*APO$1*LOOKUP(APO$1,'DMG Tables'!$G$2:$G$7,'DMG Tables'!$H$2:$H$7)</f>
        <v>3091200</v>
      </c>
      <c r="APP8" s="1">
        <f>LOOKUP($A8,'DMG Tables'!$P$2:$P$35,'DMG Tables'!$O$2:$O$35)*APP$1*LOOKUP(APP$1,'DMG Tables'!$G$2:$G$7,'DMG Tables'!$H$2:$H$7)</f>
        <v>3094000</v>
      </c>
      <c r="APQ8" s="1">
        <f>LOOKUP($A8,'DMG Tables'!$P$2:$P$35,'DMG Tables'!$O$2:$O$35)*APQ$1*LOOKUP(APQ$1,'DMG Tables'!$G$2:$G$7,'DMG Tables'!$H$2:$H$7)</f>
        <v>3096800</v>
      </c>
      <c r="APR8" s="1">
        <f>LOOKUP($A8,'DMG Tables'!$P$2:$P$35,'DMG Tables'!$O$2:$O$35)*APR$1*LOOKUP(APR$1,'DMG Tables'!$G$2:$G$7,'DMG Tables'!$H$2:$H$7)</f>
        <v>3099600</v>
      </c>
      <c r="APS8" s="1">
        <f>LOOKUP($A8,'DMG Tables'!$P$2:$P$35,'DMG Tables'!$O$2:$O$35)*APS$1*LOOKUP(APS$1,'DMG Tables'!$G$2:$G$7,'DMG Tables'!$H$2:$H$7)</f>
        <v>3102400</v>
      </c>
      <c r="APT8" s="1">
        <f>LOOKUP($A8,'DMG Tables'!$P$2:$P$35,'DMG Tables'!$O$2:$O$35)*APT$1*LOOKUP(APT$1,'DMG Tables'!$G$2:$G$7,'DMG Tables'!$H$2:$H$7)</f>
        <v>3105200</v>
      </c>
      <c r="APU8" s="1">
        <f>LOOKUP($A8,'DMG Tables'!$P$2:$P$35,'DMG Tables'!$O$2:$O$35)*APU$1*LOOKUP(APU$1,'DMG Tables'!$G$2:$G$7,'DMG Tables'!$H$2:$H$7)</f>
        <v>3108000</v>
      </c>
      <c r="APV8" s="1">
        <f>LOOKUP($A8,'DMG Tables'!$P$2:$P$35,'DMG Tables'!$O$2:$O$35)*APV$1*LOOKUP(APV$1,'DMG Tables'!$G$2:$G$7,'DMG Tables'!$H$2:$H$7)</f>
        <v>3110800</v>
      </c>
      <c r="APW8" s="1">
        <f>LOOKUP($A8,'DMG Tables'!$P$2:$P$35,'DMG Tables'!$O$2:$O$35)*APW$1*LOOKUP(APW$1,'DMG Tables'!$G$2:$G$7,'DMG Tables'!$H$2:$H$7)</f>
        <v>3113600</v>
      </c>
      <c r="APX8" s="1">
        <f>LOOKUP($A8,'DMG Tables'!$P$2:$P$35,'DMG Tables'!$O$2:$O$35)*APX$1*LOOKUP(APX$1,'DMG Tables'!$G$2:$G$7,'DMG Tables'!$H$2:$H$7)</f>
        <v>3116400</v>
      </c>
      <c r="APY8" s="1">
        <f>LOOKUP($A8,'DMG Tables'!$P$2:$P$35,'DMG Tables'!$O$2:$O$35)*APY$1*LOOKUP(APY$1,'DMG Tables'!$G$2:$G$7,'DMG Tables'!$H$2:$H$7)</f>
        <v>3119200</v>
      </c>
      <c r="APZ8" s="1">
        <f>LOOKUP($A8,'DMG Tables'!$P$2:$P$35,'DMG Tables'!$O$2:$O$35)*APZ$1*LOOKUP(APZ$1,'DMG Tables'!$G$2:$G$7,'DMG Tables'!$H$2:$H$7)</f>
        <v>3122000</v>
      </c>
      <c r="AQA8" s="1">
        <f>LOOKUP($A8,'DMG Tables'!$P$2:$P$35,'DMG Tables'!$O$2:$O$35)*AQA$1*LOOKUP(AQA$1,'DMG Tables'!$G$2:$G$7,'DMG Tables'!$H$2:$H$7)</f>
        <v>3124800</v>
      </c>
      <c r="AQB8" s="1">
        <f>LOOKUP($A8,'DMG Tables'!$P$2:$P$35,'DMG Tables'!$O$2:$O$35)*AQB$1*LOOKUP(AQB$1,'DMG Tables'!$G$2:$G$7,'DMG Tables'!$H$2:$H$7)</f>
        <v>3127600</v>
      </c>
      <c r="AQC8" s="1">
        <f>LOOKUP($A8,'DMG Tables'!$P$2:$P$35,'DMG Tables'!$O$2:$O$35)*AQC$1*LOOKUP(AQC$1,'DMG Tables'!$G$2:$G$7,'DMG Tables'!$H$2:$H$7)</f>
        <v>3130400</v>
      </c>
      <c r="AQD8" s="1">
        <f>LOOKUP($A8,'DMG Tables'!$P$2:$P$35,'DMG Tables'!$O$2:$O$35)*AQD$1*LOOKUP(AQD$1,'DMG Tables'!$G$2:$G$7,'DMG Tables'!$H$2:$H$7)</f>
        <v>3133200</v>
      </c>
      <c r="AQE8" s="1">
        <f>LOOKUP($A8,'DMG Tables'!$P$2:$P$35,'DMG Tables'!$O$2:$O$35)*AQE$1*LOOKUP(AQE$1,'DMG Tables'!$G$2:$G$7,'DMG Tables'!$H$2:$H$7)</f>
        <v>3136000</v>
      </c>
      <c r="AQF8" s="1">
        <f>LOOKUP($A8,'DMG Tables'!$P$2:$P$35,'DMG Tables'!$O$2:$O$35)*AQF$1*LOOKUP(AQF$1,'DMG Tables'!$G$2:$G$7,'DMG Tables'!$H$2:$H$7)</f>
        <v>3138800</v>
      </c>
      <c r="AQG8" s="1">
        <f>LOOKUP($A8,'DMG Tables'!$P$2:$P$35,'DMG Tables'!$O$2:$O$35)*AQG$1*LOOKUP(AQG$1,'DMG Tables'!$G$2:$G$7,'DMG Tables'!$H$2:$H$7)</f>
        <v>3141600</v>
      </c>
      <c r="AQH8" s="1">
        <f>LOOKUP($A8,'DMG Tables'!$P$2:$P$35,'DMG Tables'!$O$2:$O$35)*AQH$1*LOOKUP(AQH$1,'DMG Tables'!$G$2:$G$7,'DMG Tables'!$H$2:$H$7)</f>
        <v>3144400</v>
      </c>
      <c r="AQI8" s="1">
        <f>LOOKUP($A8,'DMG Tables'!$P$2:$P$35,'DMG Tables'!$O$2:$O$35)*AQI$1*LOOKUP(AQI$1,'DMG Tables'!$G$2:$G$7,'DMG Tables'!$H$2:$H$7)</f>
        <v>3147200</v>
      </c>
      <c r="AQJ8" s="1">
        <f>LOOKUP($A8,'DMG Tables'!$P$2:$P$35,'DMG Tables'!$O$2:$O$35)*AQJ$1*LOOKUP(AQJ$1,'DMG Tables'!$G$2:$G$7,'DMG Tables'!$H$2:$H$7)</f>
        <v>3150000</v>
      </c>
      <c r="AQK8" s="1">
        <f>LOOKUP($A8,'DMG Tables'!$P$2:$P$35,'DMG Tables'!$O$2:$O$35)*AQK$1*LOOKUP(AQK$1,'DMG Tables'!$G$2:$G$7,'DMG Tables'!$H$2:$H$7)</f>
        <v>3152800</v>
      </c>
      <c r="AQL8" s="1">
        <f>LOOKUP($A8,'DMG Tables'!$P$2:$P$35,'DMG Tables'!$O$2:$O$35)*AQL$1*LOOKUP(AQL$1,'DMG Tables'!$G$2:$G$7,'DMG Tables'!$H$2:$H$7)</f>
        <v>3155600</v>
      </c>
      <c r="AQM8" s="1">
        <f>LOOKUP($A8,'DMG Tables'!$P$2:$P$35,'DMG Tables'!$O$2:$O$35)*AQM$1*LOOKUP(AQM$1,'DMG Tables'!$G$2:$G$7,'DMG Tables'!$H$2:$H$7)</f>
        <v>3158400</v>
      </c>
      <c r="AQN8" s="1">
        <f>LOOKUP($A8,'DMG Tables'!$P$2:$P$35,'DMG Tables'!$O$2:$O$35)*AQN$1*LOOKUP(AQN$1,'DMG Tables'!$G$2:$G$7,'DMG Tables'!$H$2:$H$7)</f>
        <v>3161200</v>
      </c>
      <c r="AQO8" s="1">
        <f>LOOKUP($A8,'DMG Tables'!$P$2:$P$35,'DMG Tables'!$O$2:$O$35)*AQO$1*LOOKUP(AQO$1,'DMG Tables'!$G$2:$G$7,'DMG Tables'!$H$2:$H$7)</f>
        <v>3164000</v>
      </c>
      <c r="AQP8" s="1">
        <f>LOOKUP($A8,'DMG Tables'!$P$2:$P$35,'DMG Tables'!$O$2:$O$35)*AQP$1*LOOKUP(AQP$1,'DMG Tables'!$G$2:$G$7,'DMG Tables'!$H$2:$H$7)</f>
        <v>3166800</v>
      </c>
      <c r="AQQ8" s="1">
        <f>LOOKUP($A8,'DMG Tables'!$P$2:$P$35,'DMG Tables'!$O$2:$O$35)*AQQ$1*LOOKUP(AQQ$1,'DMG Tables'!$G$2:$G$7,'DMG Tables'!$H$2:$H$7)</f>
        <v>3169600</v>
      </c>
      <c r="AQR8" s="1">
        <f>LOOKUP($A8,'DMG Tables'!$P$2:$P$35,'DMG Tables'!$O$2:$O$35)*AQR$1*LOOKUP(AQR$1,'DMG Tables'!$G$2:$G$7,'DMG Tables'!$H$2:$H$7)</f>
        <v>3172400</v>
      </c>
      <c r="AQS8" s="1">
        <f>LOOKUP($A8,'DMG Tables'!$P$2:$P$35,'DMG Tables'!$O$2:$O$35)*AQS$1*LOOKUP(AQS$1,'DMG Tables'!$G$2:$G$7,'DMG Tables'!$H$2:$H$7)</f>
        <v>3175200</v>
      </c>
      <c r="AQT8" s="1">
        <f>LOOKUP($A8,'DMG Tables'!$P$2:$P$35,'DMG Tables'!$O$2:$O$35)*AQT$1*LOOKUP(AQT$1,'DMG Tables'!$G$2:$G$7,'DMG Tables'!$H$2:$H$7)</f>
        <v>3178000</v>
      </c>
      <c r="AQU8" s="1">
        <f>LOOKUP($A8,'DMG Tables'!$P$2:$P$35,'DMG Tables'!$O$2:$O$35)*AQU$1*LOOKUP(AQU$1,'DMG Tables'!$G$2:$G$7,'DMG Tables'!$H$2:$H$7)</f>
        <v>3180800</v>
      </c>
      <c r="AQV8" s="1">
        <f>LOOKUP($A8,'DMG Tables'!$P$2:$P$35,'DMG Tables'!$O$2:$O$35)*AQV$1*LOOKUP(AQV$1,'DMG Tables'!$G$2:$G$7,'DMG Tables'!$H$2:$H$7)</f>
        <v>3183600</v>
      </c>
      <c r="AQW8" s="1">
        <f>LOOKUP($A8,'DMG Tables'!$P$2:$P$35,'DMG Tables'!$O$2:$O$35)*AQW$1*LOOKUP(AQW$1,'DMG Tables'!$G$2:$G$7,'DMG Tables'!$H$2:$H$7)</f>
        <v>3186400</v>
      </c>
      <c r="AQX8" s="1">
        <f>LOOKUP($A8,'DMG Tables'!$P$2:$P$35,'DMG Tables'!$O$2:$O$35)*AQX$1*LOOKUP(AQX$1,'DMG Tables'!$G$2:$G$7,'DMG Tables'!$H$2:$H$7)</f>
        <v>3189200</v>
      </c>
      <c r="AQY8" s="1">
        <f>LOOKUP($A8,'DMG Tables'!$P$2:$P$35,'DMG Tables'!$O$2:$O$35)*AQY$1*LOOKUP(AQY$1,'DMG Tables'!$G$2:$G$7,'DMG Tables'!$H$2:$H$7)</f>
        <v>3192000</v>
      </c>
      <c r="AQZ8" s="1">
        <f>LOOKUP($A8,'DMG Tables'!$P$2:$P$35,'DMG Tables'!$O$2:$O$35)*AQZ$1*LOOKUP(AQZ$1,'DMG Tables'!$G$2:$G$7,'DMG Tables'!$H$2:$H$7)</f>
        <v>3194800</v>
      </c>
      <c r="ARA8" s="1">
        <f>LOOKUP($A8,'DMG Tables'!$P$2:$P$35,'DMG Tables'!$O$2:$O$35)*ARA$1*LOOKUP(ARA$1,'DMG Tables'!$G$2:$G$7,'DMG Tables'!$H$2:$H$7)</f>
        <v>3197600</v>
      </c>
      <c r="ARB8" s="1">
        <f>LOOKUP($A8,'DMG Tables'!$P$2:$P$35,'DMG Tables'!$O$2:$O$35)*ARB$1*LOOKUP(ARB$1,'DMG Tables'!$G$2:$G$7,'DMG Tables'!$H$2:$H$7)</f>
        <v>3200400</v>
      </c>
      <c r="ARC8" s="1">
        <f>LOOKUP($A8,'DMG Tables'!$P$2:$P$35,'DMG Tables'!$O$2:$O$35)*ARC$1*LOOKUP(ARC$1,'DMG Tables'!$G$2:$G$7,'DMG Tables'!$H$2:$H$7)</f>
        <v>3203200</v>
      </c>
      <c r="ARD8" s="1">
        <f>LOOKUP($A8,'DMG Tables'!$P$2:$P$35,'DMG Tables'!$O$2:$O$35)*ARD$1*LOOKUP(ARD$1,'DMG Tables'!$G$2:$G$7,'DMG Tables'!$H$2:$H$7)</f>
        <v>3206000</v>
      </c>
      <c r="ARE8" s="1">
        <f>LOOKUP($A8,'DMG Tables'!$P$2:$P$35,'DMG Tables'!$O$2:$O$35)*ARE$1*LOOKUP(ARE$1,'DMG Tables'!$G$2:$G$7,'DMG Tables'!$H$2:$H$7)</f>
        <v>3208800</v>
      </c>
      <c r="ARF8" s="1">
        <f>LOOKUP($A8,'DMG Tables'!$P$2:$P$35,'DMG Tables'!$O$2:$O$35)*ARF$1*LOOKUP(ARF$1,'DMG Tables'!$G$2:$G$7,'DMG Tables'!$H$2:$H$7)</f>
        <v>3211600</v>
      </c>
      <c r="ARG8" s="1">
        <f>LOOKUP($A8,'DMG Tables'!$P$2:$P$35,'DMG Tables'!$O$2:$O$35)*ARG$1*LOOKUP(ARG$1,'DMG Tables'!$G$2:$G$7,'DMG Tables'!$H$2:$H$7)</f>
        <v>3214400</v>
      </c>
      <c r="ARH8" s="1">
        <f>LOOKUP($A8,'DMG Tables'!$P$2:$P$35,'DMG Tables'!$O$2:$O$35)*ARH$1*LOOKUP(ARH$1,'DMG Tables'!$G$2:$G$7,'DMG Tables'!$H$2:$H$7)</f>
        <v>3217200</v>
      </c>
      <c r="ARI8" s="1">
        <f>LOOKUP($A8,'DMG Tables'!$P$2:$P$35,'DMG Tables'!$O$2:$O$35)*ARI$1*LOOKUP(ARI$1,'DMG Tables'!$G$2:$G$7,'DMG Tables'!$H$2:$H$7)</f>
        <v>3220000</v>
      </c>
      <c r="ARJ8" s="1">
        <f>LOOKUP($A8,'DMG Tables'!$P$2:$P$35,'DMG Tables'!$O$2:$O$35)*ARJ$1*LOOKUP(ARJ$1,'DMG Tables'!$G$2:$G$7,'DMG Tables'!$H$2:$H$7)</f>
        <v>3222800</v>
      </c>
      <c r="ARK8" s="1">
        <f>LOOKUP($A8,'DMG Tables'!$P$2:$P$35,'DMG Tables'!$O$2:$O$35)*ARK$1*LOOKUP(ARK$1,'DMG Tables'!$G$2:$G$7,'DMG Tables'!$H$2:$H$7)</f>
        <v>3225600</v>
      </c>
      <c r="ARL8" s="1">
        <f>LOOKUP($A8,'DMG Tables'!$P$2:$P$35,'DMG Tables'!$O$2:$O$35)*ARL$1*LOOKUP(ARL$1,'DMG Tables'!$G$2:$G$7,'DMG Tables'!$H$2:$H$7)</f>
        <v>3228400</v>
      </c>
      <c r="ARM8" s="1">
        <f>LOOKUP($A8,'DMG Tables'!$P$2:$P$35,'DMG Tables'!$O$2:$O$35)*ARM$1*LOOKUP(ARM$1,'DMG Tables'!$G$2:$G$7,'DMG Tables'!$H$2:$H$7)</f>
        <v>3231200</v>
      </c>
      <c r="ARN8" s="1">
        <f>LOOKUP($A8,'DMG Tables'!$P$2:$P$35,'DMG Tables'!$O$2:$O$35)*ARN$1*LOOKUP(ARN$1,'DMG Tables'!$G$2:$G$7,'DMG Tables'!$H$2:$H$7)</f>
        <v>3234000</v>
      </c>
      <c r="ARO8" s="1">
        <f>LOOKUP($A8,'DMG Tables'!$P$2:$P$35,'DMG Tables'!$O$2:$O$35)*ARO$1*LOOKUP(ARO$1,'DMG Tables'!$G$2:$G$7,'DMG Tables'!$H$2:$H$7)</f>
        <v>3236800</v>
      </c>
      <c r="ARP8" s="1">
        <f>LOOKUP($A8,'DMG Tables'!$P$2:$P$35,'DMG Tables'!$O$2:$O$35)*ARP$1*LOOKUP(ARP$1,'DMG Tables'!$G$2:$G$7,'DMG Tables'!$H$2:$H$7)</f>
        <v>3239600</v>
      </c>
      <c r="ARQ8" s="1">
        <f>LOOKUP($A8,'DMG Tables'!$P$2:$P$35,'DMG Tables'!$O$2:$O$35)*ARQ$1*LOOKUP(ARQ$1,'DMG Tables'!$G$2:$G$7,'DMG Tables'!$H$2:$H$7)</f>
        <v>3242400</v>
      </c>
      <c r="ARR8" s="1">
        <f>LOOKUP($A8,'DMG Tables'!$P$2:$P$35,'DMG Tables'!$O$2:$O$35)*ARR$1*LOOKUP(ARR$1,'DMG Tables'!$G$2:$G$7,'DMG Tables'!$H$2:$H$7)</f>
        <v>3245200</v>
      </c>
      <c r="ARS8" s="1">
        <f>LOOKUP($A8,'DMG Tables'!$P$2:$P$35,'DMG Tables'!$O$2:$O$35)*ARS$1*LOOKUP(ARS$1,'DMG Tables'!$G$2:$G$7,'DMG Tables'!$H$2:$H$7)</f>
        <v>3248000</v>
      </c>
      <c r="ART8" s="1">
        <f>LOOKUP($A8,'DMG Tables'!$P$2:$P$35,'DMG Tables'!$O$2:$O$35)*ART$1*LOOKUP(ART$1,'DMG Tables'!$G$2:$G$7,'DMG Tables'!$H$2:$H$7)</f>
        <v>3250800</v>
      </c>
      <c r="ARU8" s="1">
        <f>LOOKUP($A8,'DMG Tables'!$P$2:$P$35,'DMG Tables'!$O$2:$O$35)*ARU$1*LOOKUP(ARU$1,'DMG Tables'!$G$2:$G$7,'DMG Tables'!$H$2:$H$7)</f>
        <v>3253600</v>
      </c>
      <c r="ARV8" s="1">
        <f>LOOKUP($A8,'DMG Tables'!$P$2:$P$35,'DMG Tables'!$O$2:$O$35)*ARV$1*LOOKUP(ARV$1,'DMG Tables'!$G$2:$G$7,'DMG Tables'!$H$2:$H$7)</f>
        <v>3256400</v>
      </c>
      <c r="ARW8" s="1">
        <f>LOOKUP($A8,'DMG Tables'!$P$2:$P$35,'DMG Tables'!$O$2:$O$35)*ARW$1*LOOKUP(ARW$1,'DMG Tables'!$G$2:$G$7,'DMG Tables'!$H$2:$H$7)</f>
        <v>3259200</v>
      </c>
      <c r="ARX8" s="1">
        <f>LOOKUP($A8,'DMG Tables'!$P$2:$P$35,'DMG Tables'!$O$2:$O$35)*ARX$1*LOOKUP(ARX$1,'DMG Tables'!$G$2:$G$7,'DMG Tables'!$H$2:$H$7)</f>
        <v>3262000</v>
      </c>
      <c r="ARY8" s="1">
        <f>LOOKUP($A8,'DMG Tables'!$P$2:$P$35,'DMG Tables'!$O$2:$O$35)*ARY$1*LOOKUP(ARY$1,'DMG Tables'!$G$2:$G$7,'DMG Tables'!$H$2:$H$7)</f>
        <v>3264800</v>
      </c>
      <c r="ARZ8" s="1">
        <f>LOOKUP($A8,'DMG Tables'!$P$2:$P$35,'DMG Tables'!$O$2:$O$35)*ARZ$1*LOOKUP(ARZ$1,'DMG Tables'!$G$2:$G$7,'DMG Tables'!$H$2:$H$7)</f>
        <v>3267600</v>
      </c>
      <c r="ASA8" s="1">
        <f>LOOKUP($A8,'DMG Tables'!$P$2:$P$35,'DMG Tables'!$O$2:$O$35)*ASA$1*LOOKUP(ASA$1,'DMG Tables'!$G$2:$G$7,'DMG Tables'!$H$2:$H$7)</f>
        <v>3270400</v>
      </c>
      <c r="ASB8" s="1">
        <f>LOOKUP($A8,'DMG Tables'!$P$2:$P$35,'DMG Tables'!$O$2:$O$35)*ASB$1*LOOKUP(ASB$1,'DMG Tables'!$G$2:$G$7,'DMG Tables'!$H$2:$H$7)</f>
        <v>3273200</v>
      </c>
      <c r="ASC8" s="1">
        <f>LOOKUP($A8,'DMG Tables'!$P$2:$P$35,'DMG Tables'!$O$2:$O$35)*ASC$1*LOOKUP(ASC$1,'DMG Tables'!$G$2:$G$7,'DMG Tables'!$H$2:$H$7)</f>
        <v>3276000</v>
      </c>
      <c r="ASD8" s="1">
        <f>LOOKUP($A8,'DMG Tables'!$P$2:$P$35,'DMG Tables'!$O$2:$O$35)*ASD$1*LOOKUP(ASD$1,'DMG Tables'!$G$2:$G$7,'DMG Tables'!$H$2:$H$7)</f>
        <v>3278800</v>
      </c>
      <c r="ASE8" s="1">
        <f>LOOKUP($A8,'DMG Tables'!$P$2:$P$35,'DMG Tables'!$O$2:$O$35)*ASE$1*LOOKUP(ASE$1,'DMG Tables'!$G$2:$G$7,'DMG Tables'!$H$2:$H$7)</f>
        <v>3281600</v>
      </c>
      <c r="ASF8" s="1">
        <f>LOOKUP($A8,'DMG Tables'!$P$2:$P$35,'DMG Tables'!$O$2:$O$35)*ASF$1*LOOKUP(ASF$1,'DMG Tables'!$G$2:$G$7,'DMG Tables'!$H$2:$H$7)</f>
        <v>3284400</v>
      </c>
      <c r="ASG8" s="1">
        <f>LOOKUP($A8,'DMG Tables'!$P$2:$P$35,'DMG Tables'!$O$2:$O$35)*ASG$1*LOOKUP(ASG$1,'DMG Tables'!$G$2:$G$7,'DMG Tables'!$H$2:$H$7)</f>
        <v>3287200</v>
      </c>
      <c r="ASH8" s="1">
        <f>LOOKUP($A8,'DMG Tables'!$P$2:$P$35,'DMG Tables'!$O$2:$O$35)*ASH$1*LOOKUP(ASH$1,'DMG Tables'!$G$2:$G$7,'DMG Tables'!$H$2:$H$7)</f>
        <v>3290000</v>
      </c>
      <c r="ASI8" s="1">
        <f>LOOKUP($A8,'DMG Tables'!$P$2:$P$35,'DMG Tables'!$O$2:$O$35)*ASI$1*LOOKUP(ASI$1,'DMG Tables'!$G$2:$G$7,'DMG Tables'!$H$2:$H$7)</f>
        <v>3292800</v>
      </c>
      <c r="ASJ8" s="1">
        <f>LOOKUP($A8,'DMG Tables'!$P$2:$P$35,'DMG Tables'!$O$2:$O$35)*ASJ$1*LOOKUP(ASJ$1,'DMG Tables'!$G$2:$G$7,'DMG Tables'!$H$2:$H$7)</f>
        <v>3295600</v>
      </c>
      <c r="ASK8" s="1">
        <f>LOOKUP($A8,'DMG Tables'!$P$2:$P$35,'DMG Tables'!$O$2:$O$35)*ASK$1*LOOKUP(ASK$1,'DMG Tables'!$G$2:$G$7,'DMG Tables'!$H$2:$H$7)</f>
        <v>3298400</v>
      </c>
      <c r="ASL8" s="1">
        <f>LOOKUP($A8,'DMG Tables'!$P$2:$P$35,'DMG Tables'!$O$2:$O$35)*ASL$1*LOOKUP(ASL$1,'DMG Tables'!$G$2:$G$7,'DMG Tables'!$H$2:$H$7)</f>
        <v>3301200</v>
      </c>
      <c r="ASM8" s="1">
        <f>LOOKUP($A8,'DMG Tables'!$P$2:$P$35,'DMG Tables'!$O$2:$O$35)*ASM$1*LOOKUP(ASM$1,'DMG Tables'!$G$2:$G$7,'DMG Tables'!$H$2:$H$7)</f>
        <v>3304000</v>
      </c>
      <c r="ASN8" s="1">
        <f>LOOKUP($A8,'DMG Tables'!$P$2:$P$35,'DMG Tables'!$O$2:$O$35)*ASN$1*LOOKUP(ASN$1,'DMG Tables'!$G$2:$G$7,'DMG Tables'!$H$2:$H$7)</f>
        <v>3306800</v>
      </c>
      <c r="ASO8" s="1">
        <f>LOOKUP($A8,'DMG Tables'!$P$2:$P$35,'DMG Tables'!$O$2:$O$35)*ASO$1*LOOKUP(ASO$1,'DMG Tables'!$G$2:$G$7,'DMG Tables'!$H$2:$H$7)</f>
        <v>3309600</v>
      </c>
      <c r="ASP8" s="1">
        <f>LOOKUP($A8,'DMG Tables'!$P$2:$P$35,'DMG Tables'!$O$2:$O$35)*ASP$1*LOOKUP(ASP$1,'DMG Tables'!$G$2:$G$7,'DMG Tables'!$H$2:$H$7)</f>
        <v>3312400</v>
      </c>
      <c r="ASQ8" s="1">
        <f>LOOKUP($A8,'DMG Tables'!$P$2:$P$35,'DMG Tables'!$O$2:$O$35)*ASQ$1*LOOKUP(ASQ$1,'DMG Tables'!$G$2:$G$7,'DMG Tables'!$H$2:$H$7)</f>
        <v>3315200</v>
      </c>
      <c r="ASR8" s="1">
        <f>LOOKUP($A8,'DMG Tables'!$P$2:$P$35,'DMG Tables'!$O$2:$O$35)*ASR$1*LOOKUP(ASR$1,'DMG Tables'!$G$2:$G$7,'DMG Tables'!$H$2:$H$7)</f>
        <v>3318000</v>
      </c>
      <c r="ASS8" s="1">
        <f>LOOKUP($A8,'DMG Tables'!$P$2:$P$35,'DMG Tables'!$O$2:$O$35)*ASS$1*LOOKUP(ASS$1,'DMG Tables'!$G$2:$G$7,'DMG Tables'!$H$2:$H$7)</f>
        <v>3320800</v>
      </c>
      <c r="AST8" s="1">
        <f>LOOKUP($A8,'DMG Tables'!$P$2:$P$35,'DMG Tables'!$O$2:$O$35)*AST$1*LOOKUP(AST$1,'DMG Tables'!$G$2:$G$7,'DMG Tables'!$H$2:$H$7)</f>
        <v>3323600</v>
      </c>
      <c r="ASU8" s="1">
        <f>LOOKUP($A8,'DMG Tables'!$P$2:$P$35,'DMG Tables'!$O$2:$O$35)*ASU$1*LOOKUP(ASU$1,'DMG Tables'!$G$2:$G$7,'DMG Tables'!$H$2:$H$7)</f>
        <v>3326400</v>
      </c>
      <c r="ASV8" s="1">
        <f>LOOKUP($A8,'DMG Tables'!$P$2:$P$35,'DMG Tables'!$O$2:$O$35)*ASV$1*LOOKUP(ASV$1,'DMG Tables'!$G$2:$G$7,'DMG Tables'!$H$2:$H$7)</f>
        <v>3329200</v>
      </c>
      <c r="ASW8" s="1">
        <f>LOOKUP($A8,'DMG Tables'!$P$2:$P$35,'DMG Tables'!$O$2:$O$35)*ASW$1*LOOKUP(ASW$1,'DMG Tables'!$G$2:$G$7,'DMG Tables'!$H$2:$H$7)</f>
        <v>3332000</v>
      </c>
      <c r="ASX8" s="1">
        <f>LOOKUP($A8,'DMG Tables'!$P$2:$P$35,'DMG Tables'!$O$2:$O$35)*ASX$1*LOOKUP(ASX$1,'DMG Tables'!$G$2:$G$7,'DMG Tables'!$H$2:$H$7)</f>
        <v>3334800</v>
      </c>
      <c r="ASY8" s="1">
        <f>LOOKUP($A8,'DMG Tables'!$P$2:$P$35,'DMG Tables'!$O$2:$O$35)*ASY$1*LOOKUP(ASY$1,'DMG Tables'!$G$2:$G$7,'DMG Tables'!$H$2:$H$7)</f>
        <v>3337600</v>
      </c>
      <c r="ASZ8" s="1">
        <f>LOOKUP($A8,'DMG Tables'!$P$2:$P$35,'DMG Tables'!$O$2:$O$35)*ASZ$1*LOOKUP(ASZ$1,'DMG Tables'!$G$2:$G$7,'DMG Tables'!$H$2:$H$7)</f>
        <v>3340400</v>
      </c>
      <c r="ATA8" s="1">
        <f>LOOKUP($A8,'DMG Tables'!$P$2:$P$35,'DMG Tables'!$O$2:$O$35)*ATA$1*LOOKUP(ATA$1,'DMG Tables'!$G$2:$G$7,'DMG Tables'!$H$2:$H$7)</f>
        <v>3343200</v>
      </c>
      <c r="ATB8" s="1">
        <f>LOOKUP($A8,'DMG Tables'!$P$2:$P$35,'DMG Tables'!$O$2:$O$35)*ATB$1*LOOKUP(ATB$1,'DMG Tables'!$G$2:$G$7,'DMG Tables'!$H$2:$H$7)</f>
        <v>3346000</v>
      </c>
      <c r="ATC8" s="1">
        <f>LOOKUP($A8,'DMG Tables'!$P$2:$P$35,'DMG Tables'!$O$2:$O$35)*ATC$1*LOOKUP(ATC$1,'DMG Tables'!$G$2:$G$7,'DMG Tables'!$H$2:$H$7)</f>
        <v>3348800</v>
      </c>
      <c r="ATD8" s="1">
        <f>LOOKUP($A8,'DMG Tables'!$P$2:$P$35,'DMG Tables'!$O$2:$O$35)*ATD$1*LOOKUP(ATD$1,'DMG Tables'!$G$2:$G$7,'DMG Tables'!$H$2:$H$7)</f>
        <v>3351600</v>
      </c>
      <c r="ATE8" s="1">
        <f>LOOKUP($A8,'DMG Tables'!$P$2:$P$35,'DMG Tables'!$O$2:$O$35)*ATE$1*LOOKUP(ATE$1,'DMG Tables'!$G$2:$G$7,'DMG Tables'!$H$2:$H$7)</f>
        <v>3354400</v>
      </c>
      <c r="ATF8" s="1">
        <f>LOOKUP($A8,'DMG Tables'!$P$2:$P$35,'DMG Tables'!$O$2:$O$35)*ATF$1*LOOKUP(ATF$1,'DMG Tables'!$G$2:$G$7,'DMG Tables'!$H$2:$H$7)</f>
        <v>3357200</v>
      </c>
      <c r="ATG8" s="1">
        <f>LOOKUP($A8,'DMG Tables'!$P$2:$P$35,'DMG Tables'!$O$2:$O$35)*ATG$1*LOOKUP(ATG$1,'DMG Tables'!$G$2:$G$7,'DMG Tables'!$H$2:$H$7)</f>
        <v>3360000</v>
      </c>
      <c r="ATH8" s="1">
        <f>LOOKUP($A8,'DMG Tables'!$P$2:$P$35,'DMG Tables'!$O$2:$O$35)*ATH$1*LOOKUP(ATH$1,'DMG Tables'!$G$2:$G$7,'DMG Tables'!$H$2:$H$7)</f>
        <v>3362800</v>
      </c>
      <c r="ATI8" s="1">
        <f>LOOKUP($A8,'DMG Tables'!$P$2:$P$35,'DMG Tables'!$O$2:$O$35)*ATI$1*LOOKUP(ATI$1,'DMG Tables'!$G$2:$G$7,'DMG Tables'!$H$2:$H$7)</f>
        <v>3365600</v>
      </c>
      <c r="ATJ8" s="1">
        <f>LOOKUP($A8,'DMG Tables'!$P$2:$P$35,'DMG Tables'!$O$2:$O$35)*ATJ$1*LOOKUP(ATJ$1,'DMG Tables'!$G$2:$G$7,'DMG Tables'!$H$2:$H$7)</f>
        <v>3368400</v>
      </c>
      <c r="ATK8" s="1">
        <f>LOOKUP($A8,'DMG Tables'!$P$2:$P$35,'DMG Tables'!$O$2:$O$35)*ATK$1*LOOKUP(ATK$1,'DMG Tables'!$G$2:$G$7,'DMG Tables'!$H$2:$H$7)</f>
        <v>3371200</v>
      </c>
      <c r="ATL8" s="1">
        <f>LOOKUP($A8,'DMG Tables'!$P$2:$P$35,'DMG Tables'!$O$2:$O$35)*ATL$1*LOOKUP(ATL$1,'DMG Tables'!$G$2:$G$7,'DMG Tables'!$H$2:$H$7)</f>
        <v>3374000</v>
      </c>
      <c r="ATM8" s="1">
        <f>LOOKUP($A8,'DMG Tables'!$P$2:$P$35,'DMG Tables'!$O$2:$O$35)*ATM$1*LOOKUP(ATM$1,'DMG Tables'!$G$2:$G$7,'DMG Tables'!$H$2:$H$7)</f>
        <v>3376800</v>
      </c>
      <c r="ATN8" s="1">
        <f>LOOKUP($A8,'DMG Tables'!$P$2:$P$35,'DMG Tables'!$O$2:$O$35)*ATN$1*LOOKUP(ATN$1,'DMG Tables'!$G$2:$G$7,'DMG Tables'!$H$2:$H$7)</f>
        <v>3379600</v>
      </c>
      <c r="ATO8" s="1">
        <f>LOOKUP($A8,'DMG Tables'!$P$2:$P$35,'DMG Tables'!$O$2:$O$35)*ATO$1*LOOKUP(ATO$1,'DMG Tables'!$G$2:$G$7,'DMG Tables'!$H$2:$H$7)</f>
        <v>3382400</v>
      </c>
      <c r="ATP8" s="1">
        <f>LOOKUP($A8,'DMG Tables'!$P$2:$P$35,'DMG Tables'!$O$2:$O$35)*ATP$1*LOOKUP(ATP$1,'DMG Tables'!$G$2:$G$7,'DMG Tables'!$H$2:$H$7)</f>
        <v>3385200</v>
      </c>
      <c r="ATQ8" s="1">
        <f>LOOKUP($A8,'DMG Tables'!$P$2:$P$35,'DMG Tables'!$O$2:$O$35)*ATQ$1*LOOKUP(ATQ$1,'DMG Tables'!$G$2:$G$7,'DMG Tables'!$H$2:$H$7)</f>
        <v>3388000</v>
      </c>
      <c r="ATR8" s="1">
        <f>LOOKUP($A8,'DMG Tables'!$P$2:$P$35,'DMG Tables'!$O$2:$O$35)*ATR$1*LOOKUP(ATR$1,'DMG Tables'!$G$2:$G$7,'DMG Tables'!$H$2:$H$7)</f>
        <v>3390800</v>
      </c>
      <c r="ATS8" s="1">
        <f>LOOKUP($A8,'DMG Tables'!$P$2:$P$35,'DMG Tables'!$O$2:$O$35)*ATS$1*LOOKUP(ATS$1,'DMG Tables'!$G$2:$G$7,'DMG Tables'!$H$2:$H$7)</f>
        <v>3393600</v>
      </c>
      <c r="ATT8" s="1">
        <f>LOOKUP($A8,'DMG Tables'!$P$2:$P$35,'DMG Tables'!$O$2:$O$35)*ATT$1*LOOKUP(ATT$1,'DMG Tables'!$G$2:$G$7,'DMG Tables'!$H$2:$H$7)</f>
        <v>3396400</v>
      </c>
      <c r="ATU8" s="1">
        <f>LOOKUP($A8,'DMG Tables'!$P$2:$P$35,'DMG Tables'!$O$2:$O$35)*ATU$1*LOOKUP(ATU$1,'DMG Tables'!$G$2:$G$7,'DMG Tables'!$H$2:$H$7)</f>
        <v>3399200</v>
      </c>
      <c r="ATV8" s="1">
        <f>LOOKUP($A8,'DMG Tables'!$P$2:$P$35,'DMG Tables'!$O$2:$O$35)*ATV$1*LOOKUP(ATV$1,'DMG Tables'!$G$2:$G$7,'DMG Tables'!$H$2:$H$7)</f>
        <v>3402000</v>
      </c>
      <c r="ATW8" s="1">
        <f>LOOKUP($A8,'DMG Tables'!$P$2:$P$35,'DMG Tables'!$O$2:$O$35)*ATW$1*LOOKUP(ATW$1,'DMG Tables'!$G$2:$G$7,'DMG Tables'!$H$2:$H$7)</f>
        <v>3404800</v>
      </c>
      <c r="ATX8" s="1">
        <f>LOOKUP($A8,'DMG Tables'!$P$2:$P$35,'DMG Tables'!$O$2:$O$35)*ATX$1*LOOKUP(ATX$1,'DMG Tables'!$G$2:$G$7,'DMG Tables'!$H$2:$H$7)</f>
        <v>3407600</v>
      </c>
      <c r="ATY8" s="1">
        <f>LOOKUP($A8,'DMG Tables'!$P$2:$P$35,'DMG Tables'!$O$2:$O$35)*ATY$1*LOOKUP(ATY$1,'DMG Tables'!$G$2:$G$7,'DMG Tables'!$H$2:$H$7)</f>
        <v>3410400</v>
      </c>
      <c r="ATZ8" s="1">
        <f>LOOKUP($A8,'DMG Tables'!$P$2:$P$35,'DMG Tables'!$O$2:$O$35)*ATZ$1*LOOKUP(ATZ$1,'DMG Tables'!$G$2:$G$7,'DMG Tables'!$H$2:$H$7)</f>
        <v>3413200</v>
      </c>
      <c r="AUA8" s="1">
        <f>LOOKUP($A8,'DMG Tables'!$P$2:$P$35,'DMG Tables'!$O$2:$O$35)*AUA$1*LOOKUP(AUA$1,'DMG Tables'!$G$2:$G$7,'DMG Tables'!$H$2:$H$7)</f>
        <v>3416000</v>
      </c>
      <c r="AUB8" s="1">
        <f>LOOKUP($A8,'DMG Tables'!$P$2:$P$35,'DMG Tables'!$O$2:$O$35)*AUB$1*LOOKUP(AUB$1,'DMG Tables'!$G$2:$G$7,'DMG Tables'!$H$2:$H$7)</f>
        <v>3418800</v>
      </c>
      <c r="AUC8" s="1">
        <f>LOOKUP($A8,'DMG Tables'!$P$2:$P$35,'DMG Tables'!$O$2:$O$35)*AUC$1*LOOKUP(AUC$1,'DMG Tables'!$G$2:$G$7,'DMG Tables'!$H$2:$H$7)</f>
        <v>3421600</v>
      </c>
      <c r="AUD8" s="1">
        <f>LOOKUP($A8,'DMG Tables'!$P$2:$P$35,'DMG Tables'!$O$2:$O$35)*AUD$1*LOOKUP(AUD$1,'DMG Tables'!$G$2:$G$7,'DMG Tables'!$H$2:$H$7)</f>
        <v>3424400</v>
      </c>
      <c r="AUE8" s="1">
        <f>LOOKUP($A8,'DMG Tables'!$P$2:$P$35,'DMG Tables'!$O$2:$O$35)*AUE$1*LOOKUP(AUE$1,'DMG Tables'!$G$2:$G$7,'DMG Tables'!$H$2:$H$7)</f>
        <v>3427200</v>
      </c>
      <c r="AUF8" s="1">
        <f>LOOKUP($A8,'DMG Tables'!$P$2:$P$35,'DMG Tables'!$O$2:$O$35)*AUF$1*LOOKUP(AUF$1,'DMG Tables'!$G$2:$G$7,'DMG Tables'!$H$2:$H$7)</f>
        <v>3430000</v>
      </c>
      <c r="AUG8" s="1">
        <f>LOOKUP($A8,'DMG Tables'!$P$2:$P$35,'DMG Tables'!$O$2:$O$35)*AUG$1*LOOKUP(AUG$1,'DMG Tables'!$G$2:$G$7,'DMG Tables'!$H$2:$H$7)</f>
        <v>3432800</v>
      </c>
      <c r="AUH8" s="1">
        <f>LOOKUP($A8,'DMG Tables'!$P$2:$P$35,'DMG Tables'!$O$2:$O$35)*AUH$1*LOOKUP(AUH$1,'DMG Tables'!$G$2:$G$7,'DMG Tables'!$H$2:$H$7)</f>
        <v>3435600</v>
      </c>
      <c r="AUI8" s="1">
        <f>LOOKUP($A8,'DMG Tables'!$P$2:$P$35,'DMG Tables'!$O$2:$O$35)*AUI$1*LOOKUP(AUI$1,'DMG Tables'!$G$2:$G$7,'DMG Tables'!$H$2:$H$7)</f>
        <v>3438400</v>
      </c>
      <c r="AUJ8" s="1">
        <f>LOOKUP($A8,'DMG Tables'!$P$2:$P$35,'DMG Tables'!$O$2:$O$35)*AUJ$1*LOOKUP(AUJ$1,'DMG Tables'!$G$2:$G$7,'DMG Tables'!$H$2:$H$7)</f>
        <v>3441200</v>
      </c>
      <c r="AUK8" s="1">
        <f>LOOKUP($A8,'DMG Tables'!$P$2:$P$35,'DMG Tables'!$O$2:$O$35)*AUK$1*LOOKUP(AUK$1,'DMG Tables'!$G$2:$G$7,'DMG Tables'!$H$2:$H$7)</f>
        <v>3444000</v>
      </c>
      <c r="AUL8" s="1">
        <f>LOOKUP($A8,'DMG Tables'!$P$2:$P$35,'DMG Tables'!$O$2:$O$35)*AUL$1*LOOKUP(AUL$1,'DMG Tables'!$G$2:$G$7,'DMG Tables'!$H$2:$H$7)</f>
        <v>3446800</v>
      </c>
      <c r="AUM8" s="1">
        <f>LOOKUP($A8,'DMG Tables'!$P$2:$P$35,'DMG Tables'!$O$2:$O$35)*AUM$1*LOOKUP(AUM$1,'DMG Tables'!$G$2:$G$7,'DMG Tables'!$H$2:$H$7)</f>
        <v>3449600</v>
      </c>
      <c r="AUN8" s="1">
        <f>LOOKUP($A8,'DMG Tables'!$P$2:$P$35,'DMG Tables'!$O$2:$O$35)*AUN$1*LOOKUP(AUN$1,'DMG Tables'!$G$2:$G$7,'DMG Tables'!$H$2:$H$7)</f>
        <v>3452400</v>
      </c>
      <c r="AUO8" s="1">
        <f>LOOKUP($A8,'DMG Tables'!$P$2:$P$35,'DMG Tables'!$O$2:$O$35)*AUO$1*LOOKUP(AUO$1,'DMG Tables'!$G$2:$G$7,'DMG Tables'!$H$2:$H$7)</f>
        <v>3455200</v>
      </c>
      <c r="AUP8" s="1">
        <f>LOOKUP($A8,'DMG Tables'!$P$2:$P$35,'DMG Tables'!$O$2:$O$35)*AUP$1*LOOKUP(AUP$1,'DMG Tables'!$G$2:$G$7,'DMG Tables'!$H$2:$H$7)</f>
        <v>3458000</v>
      </c>
      <c r="AUQ8" s="1">
        <f>LOOKUP($A8,'DMG Tables'!$P$2:$P$35,'DMG Tables'!$O$2:$O$35)*AUQ$1*LOOKUP(AUQ$1,'DMG Tables'!$G$2:$G$7,'DMG Tables'!$H$2:$H$7)</f>
        <v>3460800</v>
      </c>
      <c r="AUR8" s="1">
        <f>LOOKUP($A8,'DMG Tables'!$P$2:$P$35,'DMG Tables'!$O$2:$O$35)*AUR$1*LOOKUP(AUR$1,'DMG Tables'!$G$2:$G$7,'DMG Tables'!$H$2:$H$7)</f>
        <v>3463600</v>
      </c>
      <c r="AUS8" s="1">
        <f>LOOKUP($A8,'DMG Tables'!$P$2:$P$35,'DMG Tables'!$O$2:$O$35)*AUS$1*LOOKUP(AUS$1,'DMG Tables'!$G$2:$G$7,'DMG Tables'!$H$2:$H$7)</f>
        <v>3466400</v>
      </c>
      <c r="AUT8" s="1">
        <f>LOOKUP($A8,'DMG Tables'!$P$2:$P$35,'DMG Tables'!$O$2:$O$35)*AUT$1*LOOKUP(AUT$1,'DMG Tables'!$G$2:$G$7,'DMG Tables'!$H$2:$H$7)</f>
        <v>3469200</v>
      </c>
      <c r="AUU8" s="1">
        <f>LOOKUP($A8,'DMG Tables'!$P$2:$P$35,'DMG Tables'!$O$2:$O$35)*AUU$1*LOOKUP(AUU$1,'DMG Tables'!$G$2:$G$7,'DMG Tables'!$H$2:$H$7)</f>
        <v>3472000</v>
      </c>
      <c r="AUV8" s="1">
        <f>LOOKUP($A8,'DMG Tables'!$P$2:$P$35,'DMG Tables'!$O$2:$O$35)*AUV$1*LOOKUP(AUV$1,'DMG Tables'!$G$2:$G$7,'DMG Tables'!$H$2:$H$7)</f>
        <v>3474800</v>
      </c>
      <c r="AUW8" s="1">
        <f>LOOKUP($A8,'DMG Tables'!$P$2:$P$35,'DMG Tables'!$O$2:$O$35)*AUW$1*LOOKUP(AUW$1,'DMG Tables'!$G$2:$G$7,'DMG Tables'!$H$2:$H$7)</f>
        <v>3477600</v>
      </c>
      <c r="AUX8" s="1">
        <f>LOOKUP($A8,'DMG Tables'!$P$2:$P$35,'DMG Tables'!$O$2:$O$35)*AUX$1*LOOKUP(AUX$1,'DMG Tables'!$G$2:$G$7,'DMG Tables'!$H$2:$H$7)</f>
        <v>3480400</v>
      </c>
      <c r="AUY8" s="1">
        <f>LOOKUP($A8,'DMG Tables'!$P$2:$P$35,'DMG Tables'!$O$2:$O$35)*AUY$1*LOOKUP(AUY$1,'DMG Tables'!$G$2:$G$7,'DMG Tables'!$H$2:$H$7)</f>
        <v>3483200</v>
      </c>
      <c r="AUZ8" s="1">
        <f>LOOKUP($A8,'DMG Tables'!$P$2:$P$35,'DMG Tables'!$O$2:$O$35)*AUZ$1*LOOKUP(AUZ$1,'DMG Tables'!$G$2:$G$7,'DMG Tables'!$H$2:$H$7)</f>
        <v>3486000</v>
      </c>
      <c r="AVA8" s="1">
        <f>LOOKUP($A8,'DMG Tables'!$P$2:$P$35,'DMG Tables'!$O$2:$O$35)*AVA$1*LOOKUP(AVA$1,'DMG Tables'!$G$2:$G$7,'DMG Tables'!$H$2:$H$7)</f>
        <v>3488800</v>
      </c>
      <c r="AVB8" s="1">
        <f>LOOKUP($A8,'DMG Tables'!$P$2:$P$35,'DMG Tables'!$O$2:$O$35)*AVB$1*LOOKUP(AVB$1,'DMG Tables'!$G$2:$G$7,'DMG Tables'!$H$2:$H$7)</f>
        <v>3491600</v>
      </c>
      <c r="AVC8" s="1">
        <f>LOOKUP($A8,'DMG Tables'!$P$2:$P$35,'DMG Tables'!$O$2:$O$35)*AVC$1*LOOKUP(AVC$1,'DMG Tables'!$G$2:$G$7,'DMG Tables'!$H$2:$H$7)</f>
        <v>3494400</v>
      </c>
      <c r="AVD8" s="1">
        <f>LOOKUP($A8,'DMG Tables'!$P$2:$P$35,'DMG Tables'!$O$2:$O$35)*AVD$1*LOOKUP(AVD$1,'DMG Tables'!$G$2:$G$7,'DMG Tables'!$H$2:$H$7)</f>
        <v>3497200</v>
      </c>
      <c r="AVE8" s="1">
        <f>LOOKUP($A8,'DMG Tables'!$P$2:$P$35,'DMG Tables'!$O$2:$O$35)*AVE$1*LOOKUP(AVE$1,'DMG Tables'!$G$2:$G$7,'DMG Tables'!$H$2:$H$7)</f>
        <v>3500000</v>
      </c>
      <c r="AVF8" s="1">
        <f>LOOKUP($A8,'DMG Tables'!$P$2:$P$35,'DMG Tables'!$O$2:$O$35)*AVF$1*LOOKUP(AVF$1,'DMG Tables'!$G$2:$G$7,'DMG Tables'!$H$2:$H$7)</f>
        <v>3502800</v>
      </c>
      <c r="AVG8" s="1">
        <f>LOOKUP($A8,'DMG Tables'!$P$2:$P$35,'DMG Tables'!$O$2:$O$35)*AVG$1*LOOKUP(AVG$1,'DMG Tables'!$G$2:$G$7,'DMG Tables'!$H$2:$H$7)</f>
        <v>3505600</v>
      </c>
      <c r="AVH8" s="1">
        <f>LOOKUP($A8,'DMG Tables'!$P$2:$P$35,'DMG Tables'!$O$2:$O$35)*AVH$1*LOOKUP(AVH$1,'DMG Tables'!$G$2:$G$7,'DMG Tables'!$H$2:$H$7)</f>
        <v>3508400</v>
      </c>
      <c r="AVI8" s="1">
        <f>LOOKUP($A8,'DMG Tables'!$P$2:$P$35,'DMG Tables'!$O$2:$O$35)*AVI$1*LOOKUP(AVI$1,'DMG Tables'!$G$2:$G$7,'DMG Tables'!$H$2:$H$7)</f>
        <v>3511200</v>
      </c>
      <c r="AVJ8" s="1">
        <f>LOOKUP($A8,'DMG Tables'!$P$2:$P$35,'DMG Tables'!$O$2:$O$35)*AVJ$1*LOOKUP(AVJ$1,'DMG Tables'!$G$2:$G$7,'DMG Tables'!$H$2:$H$7)</f>
        <v>3514000</v>
      </c>
      <c r="AVK8" s="1">
        <f>LOOKUP($A8,'DMG Tables'!$P$2:$P$35,'DMG Tables'!$O$2:$O$35)*AVK$1*LOOKUP(AVK$1,'DMG Tables'!$G$2:$G$7,'DMG Tables'!$H$2:$H$7)</f>
        <v>3516800</v>
      </c>
      <c r="AVL8" s="1">
        <f>LOOKUP($A8,'DMG Tables'!$P$2:$P$35,'DMG Tables'!$O$2:$O$35)*AVL$1*LOOKUP(AVL$1,'DMG Tables'!$G$2:$G$7,'DMG Tables'!$H$2:$H$7)</f>
        <v>3519600</v>
      </c>
      <c r="AVM8" s="1">
        <f>LOOKUP($A8,'DMG Tables'!$P$2:$P$35,'DMG Tables'!$O$2:$O$35)*AVM$1*LOOKUP(AVM$1,'DMG Tables'!$G$2:$G$7,'DMG Tables'!$H$2:$H$7)</f>
        <v>3522400</v>
      </c>
      <c r="AVN8" s="1">
        <f>LOOKUP($A8,'DMG Tables'!$P$2:$P$35,'DMG Tables'!$O$2:$O$35)*AVN$1*LOOKUP(AVN$1,'DMG Tables'!$G$2:$G$7,'DMG Tables'!$H$2:$H$7)</f>
        <v>3525200</v>
      </c>
      <c r="AVO8" s="1">
        <f>LOOKUP($A8,'DMG Tables'!$P$2:$P$35,'DMG Tables'!$O$2:$O$35)*AVO$1*LOOKUP(AVO$1,'DMG Tables'!$G$2:$G$7,'DMG Tables'!$H$2:$H$7)</f>
        <v>3528000</v>
      </c>
      <c r="AVP8" s="1">
        <f>LOOKUP($A8,'DMG Tables'!$P$2:$P$35,'DMG Tables'!$O$2:$O$35)*AVP$1*LOOKUP(AVP$1,'DMG Tables'!$G$2:$G$7,'DMG Tables'!$H$2:$H$7)</f>
        <v>3530800</v>
      </c>
      <c r="AVQ8" s="1">
        <f>LOOKUP($A8,'DMG Tables'!$P$2:$P$35,'DMG Tables'!$O$2:$O$35)*AVQ$1*LOOKUP(AVQ$1,'DMG Tables'!$G$2:$G$7,'DMG Tables'!$H$2:$H$7)</f>
        <v>3533600</v>
      </c>
      <c r="AVR8" s="1">
        <f>LOOKUP($A8,'DMG Tables'!$P$2:$P$35,'DMG Tables'!$O$2:$O$35)*AVR$1*LOOKUP(AVR$1,'DMG Tables'!$G$2:$G$7,'DMG Tables'!$H$2:$H$7)</f>
        <v>3536400</v>
      </c>
      <c r="AVS8" s="1">
        <f>LOOKUP($A8,'DMG Tables'!$P$2:$P$35,'DMG Tables'!$O$2:$O$35)*AVS$1*LOOKUP(AVS$1,'DMG Tables'!$G$2:$G$7,'DMG Tables'!$H$2:$H$7)</f>
        <v>3539200</v>
      </c>
      <c r="AVT8" s="1">
        <f>LOOKUP($A8,'DMG Tables'!$P$2:$P$35,'DMG Tables'!$O$2:$O$35)*AVT$1*LOOKUP(AVT$1,'DMG Tables'!$G$2:$G$7,'DMG Tables'!$H$2:$H$7)</f>
        <v>3542000</v>
      </c>
      <c r="AVU8" s="1">
        <f>LOOKUP($A8,'DMG Tables'!$P$2:$P$35,'DMG Tables'!$O$2:$O$35)*AVU$1*LOOKUP(AVU$1,'DMG Tables'!$G$2:$G$7,'DMG Tables'!$H$2:$H$7)</f>
        <v>3544800</v>
      </c>
      <c r="AVV8" s="1">
        <f>LOOKUP($A8,'DMG Tables'!$P$2:$P$35,'DMG Tables'!$O$2:$O$35)*AVV$1*LOOKUP(AVV$1,'DMG Tables'!$G$2:$G$7,'DMG Tables'!$H$2:$H$7)</f>
        <v>3547600</v>
      </c>
      <c r="AVW8" s="1">
        <f>LOOKUP($A8,'DMG Tables'!$P$2:$P$35,'DMG Tables'!$O$2:$O$35)*AVW$1*LOOKUP(AVW$1,'DMG Tables'!$G$2:$G$7,'DMG Tables'!$H$2:$H$7)</f>
        <v>3550400</v>
      </c>
      <c r="AVX8" s="1">
        <f>LOOKUP($A8,'DMG Tables'!$P$2:$P$35,'DMG Tables'!$O$2:$O$35)*AVX$1*LOOKUP(AVX$1,'DMG Tables'!$G$2:$G$7,'DMG Tables'!$H$2:$H$7)</f>
        <v>3553200</v>
      </c>
      <c r="AVY8" s="1">
        <f>LOOKUP($A8,'DMG Tables'!$P$2:$P$35,'DMG Tables'!$O$2:$O$35)*AVY$1*LOOKUP(AVY$1,'DMG Tables'!$G$2:$G$7,'DMG Tables'!$H$2:$H$7)</f>
        <v>3556000</v>
      </c>
      <c r="AVZ8" s="1">
        <f>LOOKUP($A8,'DMG Tables'!$P$2:$P$35,'DMG Tables'!$O$2:$O$35)*AVZ$1*LOOKUP(AVZ$1,'DMG Tables'!$G$2:$G$7,'DMG Tables'!$H$2:$H$7)</f>
        <v>3558800</v>
      </c>
      <c r="AWA8" s="1">
        <f>LOOKUP($A8,'DMG Tables'!$P$2:$P$35,'DMG Tables'!$O$2:$O$35)*AWA$1*LOOKUP(AWA$1,'DMG Tables'!$G$2:$G$7,'DMG Tables'!$H$2:$H$7)</f>
        <v>3561600</v>
      </c>
      <c r="AWB8" s="1">
        <f>LOOKUP($A8,'DMG Tables'!$P$2:$P$35,'DMG Tables'!$O$2:$O$35)*AWB$1*LOOKUP(AWB$1,'DMG Tables'!$G$2:$G$7,'DMG Tables'!$H$2:$H$7)</f>
        <v>3564400</v>
      </c>
      <c r="AWC8" s="1">
        <f>LOOKUP($A8,'DMG Tables'!$P$2:$P$35,'DMG Tables'!$O$2:$O$35)*AWC$1*LOOKUP(AWC$1,'DMG Tables'!$G$2:$G$7,'DMG Tables'!$H$2:$H$7)</f>
        <v>3567200</v>
      </c>
      <c r="AWD8" s="1">
        <f>LOOKUP($A8,'DMG Tables'!$P$2:$P$35,'DMG Tables'!$O$2:$O$35)*AWD$1*LOOKUP(AWD$1,'DMG Tables'!$G$2:$G$7,'DMG Tables'!$H$2:$H$7)</f>
        <v>3570000</v>
      </c>
      <c r="AWE8" s="1">
        <f>LOOKUP($A8,'DMG Tables'!$P$2:$P$35,'DMG Tables'!$O$2:$O$35)*AWE$1*LOOKUP(AWE$1,'DMG Tables'!$G$2:$G$7,'DMG Tables'!$H$2:$H$7)</f>
        <v>3572800</v>
      </c>
      <c r="AWF8" s="1">
        <f>LOOKUP($A8,'DMG Tables'!$P$2:$P$35,'DMG Tables'!$O$2:$O$35)*AWF$1*LOOKUP(AWF$1,'DMG Tables'!$G$2:$G$7,'DMG Tables'!$H$2:$H$7)</f>
        <v>3575600</v>
      </c>
      <c r="AWG8" s="1">
        <f>LOOKUP($A8,'DMG Tables'!$P$2:$P$35,'DMG Tables'!$O$2:$O$35)*AWG$1*LOOKUP(AWG$1,'DMG Tables'!$G$2:$G$7,'DMG Tables'!$H$2:$H$7)</f>
        <v>3578400</v>
      </c>
      <c r="AWH8" s="1">
        <f>LOOKUP($A8,'DMG Tables'!$P$2:$P$35,'DMG Tables'!$O$2:$O$35)*AWH$1*LOOKUP(AWH$1,'DMG Tables'!$G$2:$G$7,'DMG Tables'!$H$2:$H$7)</f>
        <v>3581200</v>
      </c>
      <c r="AWI8" s="1">
        <f>LOOKUP($A8,'DMG Tables'!$P$2:$P$35,'DMG Tables'!$O$2:$O$35)*AWI$1*LOOKUP(AWI$1,'DMG Tables'!$G$2:$G$7,'DMG Tables'!$H$2:$H$7)</f>
        <v>3584000</v>
      </c>
      <c r="AWJ8" s="1">
        <f>LOOKUP($A8,'DMG Tables'!$P$2:$P$35,'DMG Tables'!$O$2:$O$35)*AWJ$1*LOOKUP(AWJ$1,'DMG Tables'!$G$2:$G$7,'DMG Tables'!$H$2:$H$7)</f>
        <v>3586800</v>
      </c>
      <c r="AWK8" s="1">
        <f>LOOKUP($A8,'DMG Tables'!$P$2:$P$35,'DMG Tables'!$O$2:$O$35)*AWK$1*LOOKUP(AWK$1,'DMG Tables'!$G$2:$G$7,'DMG Tables'!$H$2:$H$7)</f>
        <v>3589600</v>
      </c>
      <c r="AWL8" s="1">
        <f>LOOKUP($A8,'DMG Tables'!$P$2:$P$35,'DMG Tables'!$O$2:$O$35)*AWL$1*LOOKUP(AWL$1,'DMG Tables'!$G$2:$G$7,'DMG Tables'!$H$2:$H$7)</f>
        <v>3592400</v>
      </c>
      <c r="AWM8" s="1">
        <f>LOOKUP($A8,'DMG Tables'!$P$2:$P$35,'DMG Tables'!$O$2:$O$35)*AWM$1*LOOKUP(AWM$1,'DMG Tables'!$G$2:$G$7,'DMG Tables'!$H$2:$H$7)</f>
        <v>3595200</v>
      </c>
      <c r="AWN8" s="1">
        <f>LOOKUP($A8,'DMG Tables'!$P$2:$P$35,'DMG Tables'!$O$2:$O$35)*AWN$1*LOOKUP(AWN$1,'DMG Tables'!$G$2:$G$7,'DMG Tables'!$H$2:$H$7)</f>
        <v>3598000</v>
      </c>
      <c r="AWO8" s="1">
        <f>LOOKUP($A8,'DMG Tables'!$P$2:$P$35,'DMG Tables'!$O$2:$O$35)*AWO$1*LOOKUP(AWO$1,'DMG Tables'!$G$2:$G$7,'DMG Tables'!$H$2:$H$7)</f>
        <v>3600800</v>
      </c>
      <c r="AWP8" s="1">
        <f>LOOKUP($A8,'DMG Tables'!$P$2:$P$35,'DMG Tables'!$O$2:$O$35)*AWP$1*LOOKUP(AWP$1,'DMG Tables'!$G$2:$G$7,'DMG Tables'!$H$2:$H$7)</f>
        <v>3603600</v>
      </c>
      <c r="AWQ8" s="1">
        <f>LOOKUP($A8,'DMG Tables'!$P$2:$P$35,'DMG Tables'!$O$2:$O$35)*AWQ$1*LOOKUP(AWQ$1,'DMG Tables'!$G$2:$G$7,'DMG Tables'!$H$2:$H$7)</f>
        <v>3606400</v>
      </c>
      <c r="AWR8" s="1">
        <f>LOOKUP($A8,'DMG Tables'!$P$2:$P$35,'DMG Tables'!$O$2:$O$35)*AWR$1*LOOKUP(AWR$1,'DMG Tables'!$G$2:$G$7,'DMG Tables'!$H$2:$H$7)</f>
        <v>3609200</v>
      </c>
      <c r="AWS8" s="1">
        <f>LOOKUP($A8,'DMG Tables'!$P$2:$P$35,'DMG Tables'!$O$2:$O$35)*AWS$1*LOOKUP(AWS$1,'DMG Tables'!$G$2:$G$7,'DMG Tables'!$H$2:$H$7)</f>
        <v>3612000</v>
      </c>
      <c r="AWT8" s="1">
        <f>LOOKUP($A8,'DMG Tables'!$P$2:$P$35,'DMG Tables'!$O$2:$O$35)*AWT$1*LOOKUP(AWT$1,'DMG Tables'!$G$2:$G$7,'DMG Tables'!$H$2:$H$7)</f>
        <v>3614800</v>
      </c>
      <c r="AWU8" s="1">
        <f>LOOKUP($A8,'DMG Tables'!$P$2:$P$35,'DMG Tables'!$O$2:$O$35)*AWU$1*LOOKUP(AWU$1,'DMG Tables'!$G$2:$G$7,'DMG Tables'!$H$2:$H$7)</f>
        <v>3617600</v>
      </c>
      <c r="AWV8" s="1">
        <f>LOOKUP($A8,'DMG Tables'!$P$2:$P$35,'DMG Tables'!$O$2:$O$35)*AWV$1*LOOKUP(AWV$1,'DMG Tables'!$G$2:$G$7,'DMG Tables'!$H$2:$H$7)</f>
        <v>3620400</v>
      </c>
      <c r="AWW8" s="1">
        <f>LOOKUP($A8,'DMG Tables'!$P$2:$P$35,'DMG Tables'!$O$2:$O$35)*AWW$1*LOOKUP(AWW$1,'DMG Tables'!$G$2:$G$7,'DMG Tables'!$H$2:$H$7)</f>
        <v>3623200</v>
      </c>
      <c r="AWX8" s="1">
        <f>LOOKUP($A8,'DMG Tables'!$P$2:$P$35,'DMG Tables'!$O$2:$O$35)*AWX$1*LOOKUP(AWX$1,'DMG Tables'!$G$2:$G$7,'DMG Tables'!$H$2:$H$7)</f>
        <v>3626000</v>
      </c>
      <c r="AWY8" s="1">
        <f>LOOKUP($A8,'DMG Tables'!$P$2:$P$35,'DMG Tables'!$O$2:$O$35)*AWY$1*LOOKUP(AWY$1,'DMG Tables'!$G$2:$G$7,'DMG Tables'!$H$2:$H$7)</f>
        <v>3628800</v>
      </c>
      <c r="AWZ8" s="1">
        <f>LOOKUP($A8,'DMG Tables'!$P$2:$P$35,'DMG Tables'!$O$2:$O$35)*AWZ$1*LOOKUP(AWZ$1,'DMG Tables'!$G$2:$G$7,'DMG Tables'!$H$2:$H$7)</f>
        <v>3631600</v>
      </c>
      <c r="AXA8" s="1">
        <f>LOOKUP($A8,'DMG Tables'!$P$2:$P$35,'DMG Tables'!$O$2:$O$35)*AXA$1*LOOKUP(AXA$1,'DMG Tables'!$G$2:$G$7,'DMG Tables'!$H$2:$H$7)</f>
        <v>3634400</v>
      </c>
      <c r="AXB8" s="1">
        <f>LOOKUP($A8,'DMG Tables'!$P$2:$P$35,'DMG Tables'!$O$2:$O$35)*AXB$1*LOOKUP(AXB$1,'DMG Tables'!$G$2:$G$7,'DMG Tables'!$H$2:$H$7)</f>
        <v>3637200</v>
      </c>
      <c r="AXC8" s="1">
        <f>LOOKUP($A8,'DMG Tables'!$P$2:$P$35,'DMG Tables'!$O$2:$O$35)*AXC$1*LOOKUP(AXC$1,'DMG Tables'!$G$2:$G$7,'DMG Tables'!$H$2:$H$7)</f>
        <v>3640000</v>
      </c>
      <c r="AXD8" s="1">
        <f>LOOKUP($A8,'DMG Tables'!$P$2:$P$35,'DMG Tables'!$O$2:$O$35)*AXD$1*LOOKUP(AXD$1,'DMG Tables'!$G$2:$G$7,'DMG Tables'!$H$2:$H$7)</f>
        <v>3642800</v>
      </c>
      <c r="AXE8" s="1">
        <f>LOOKUP($A8,'DMG Tables'!$P$2:$P$35,'DMG Tables'!$O$2:$O$35)*AXE$1*LOOKUP(AXE$1,'DMG Tables'!$G$2:$G$7,'DMG Tables'!$H$2:$H$7)</f>
        <v>3645600</v>
      </c>
      <c r="AXF8" s="1">
        <f>LOOKUP($A8,'DMG Tables'!$P$2:$P$35,'DMG Tables'!$O$2:$O$35)*AXF$1*LOOKUP(AXF$1,'DMG Tables'!$G$2:$G$7,'DMG Tables'!$H$2:$H$7)</f>
        <v>3648400</v>
      </c>
      <c r="AXG8" s="1">
        <f>LOOKUP($A8,'DMG Tables'!$P$2:$P$35,'DMG Tables'!$O$2:$O$35)*AXG$1*LOOKUP(AXG$1,'DMG Tables'!$G$2:$G$7,'DMG Tables'!$H$2:$H$7)</f>
        <v>3651200</v>
      </c>
      <c r="AXH8" s="1">
        <f>LOOKUP($A8,'DMG Tables'!$P$2:$P$35,'DMG Tables'!$O$2:$O$35)*AXH$1*LOOKUP(AXH$1,'DMG Tables'!$G$2:$G$7,'DMG Tables'!$H$2:$H$7)</f>
        <v>3654000</v>
      </c>
      <c r="AXI8" s="1">
        <f>LOOKUP($A8,'DMG Tables'!$P$2:$P$35,'DMG Tables'!$O$2:$O$35)*AXI$1*LOOKUP(AXI$1,'DMG Tables'!$G$2:$G$7,'DMG Tables'!$H$2:$H$7)</f>
        <v>3656800</v>
      </c>
      <c r="AXJ8" s="1">
        <f>LOOKUP($A8,'DMG Tables'!$P$2:$P$35,'DMG Tables'!$O$2:$O$35)*AXJ$1*LOOKUP(AXJ$1,'DMG Tables'!$G$2:$G$7,'DMG Tables'!$H$2:$H$7)</f>
        <v>3659600</v>
      </c>
      <c r="AXK8" s="1">
        <f>LOOKUP($A8,'DMG Tables'!$P$2:$P$35,'DMG Tables'!$O$2:$O$35)*AXK$1*LOOKUP(AXK$1,'DMG Tables'!$G$2:$G$7,'DMG Tables'!$H$2:$H$7)</f>
        <v>3662400</v>
      </c>
      <c r="AXL8" s="1">
        <f>LOOKUP($A8,'DMG Tables'!$P$2:$P$35,'DMG Tables'!$O$2:$O$35)*AXL$1*LOOKUP(AXL$1,'DMG Tables'!$G$2:$G$7,'DMG Tables'!$H$2:$H$7)</f>
        <v>3665200</v>
      </c>
      <c r="AXM8" s="1">
        <f>LOOKUP($A8,'DMG Tables'!$P$2:$P$35,'DMG Tables'!$O$2:$O$35)*AXM$1*LOOKUP(AXM$1,'DMG Tables'!$G$2:$G$7,'DMG Tables'!$H$2:$H$7)</f>
        <v>3668000</v>
      </c>
      <c r="AXN8" s="1">
        <f>LOOKUP($A8,'DMG Tables'!$P$2:$P$35,'DMG Tables'!$O$2:$O$35)*AXN$1*LOOKUP(AXN$1,'DMG Tables'!$G$2:$G$7,'DMG Tables'!$H$2:$H$7)</f>
        <v>3670800</v>
      </c>
      <c r="AXO8" s="1">
        <f>LOOKUP($A8,'DMG Tables'!$P$2:$P$35,'DMG Tables'!$O$2:$O$35)*AXO$1*LOOKUP(AXO$1,'DMG Tables'!$G$2:$G$7,'DMG Tables'!$H$2:$H$7)</f>
        <v>3673600</v>
      </c>
      <c r="AXP8" s="1">
        <f>LOOKUP($A8,'DMG Tables'!$P$2:$P$35,'DMG Tables'!$O$2:$O$35)*AXP$1*LOOKUP(AXP$1,'DMG Tables'!$G$2:$G$7,'DMG Tables'!$H$2:$H$7)</f>
        <v>3676400</v>
      </c>
      <c r="AXQ8" s="1">
        <f>LOOKUP($A8,'DMG Tables'!$P$2:$P$35,'DMG Tables'!$O$2:$O$35)*AXQ$1*LOOKUP(AXQ$1,'DMG Tables'!$G$2:$G$7,'DMG Tables'!$H$2:$H$7)</f>
        <v>3679200</v>
      </c>
      <c r="AXR8" s="1">
        <f>LOOKUP($A8,'DMG Tables'!$P$2:$P$35,'DMG Tables'!$O$2:$O$35)*AXR$1*LOOKUP(AXR$1,'DMG Tables'!$G$2:$G$7,'DMG Tables'!$H$2:$H$7)</f>
        <v>3682000</v>
      </c>
      <c r="AXS8" s="1">
        <f>LOOKUP($A8,'DMG Tables'!$P$2:$P$35,'DMG Tables'!$O$2:$O$35)*AXS$1*LOOKUP(AXS$1,'DMG Tables'!$G$2:$G$7,'DMG Tables'!$H$2:$H$7)</f>
        <v>3684800</v>
      </c>
      <c r="AXT8" s="1">
        <f>LOOKUP($A8,'DMG Tables'!$P$2:$P$35,'DMG Tables'!$O$2:$O$35)*AXT$1*LOOKUP(AXT$1,'DMG Tables'!$G$2:$G$7,'DMG Tables'!$H$2:$H$7)</f>
        <v>3687600</v>
      </c>
      <c r="AXU8" s="1">
        <f>LOOKUP($A8,'DMG Tables'!$P$2:$P$35,'DMG Tables'!$O$2:$O$35)*AXU$1*LOOKUP(AXU$1,'DMG Tables'!$G$2:$G$7,'DMG Tables'!$H$2:$H$7)</f>
        <v>3690400</v>
      </c>
      <c r="AXV8" s="1">
        <f>LOOKUP($A8,'DMG Tables'!$P$2:$P$35,'DMG Tables'!$O$2:$O$35)*AXV$1*LOOKUP(AXV$1,'DMG Tables'!$G$2:$G$7,'DMG Tables'!$H$2:$H$7)</f>
        <v>3693200</v>
      </c>
      <c r="AXW8" s="1">
        <f>LOOKUP($A8,'DMG Tables'!$P$2:$P$35,'DMG Tables'!$O$2:$O$35)*AXW$1*LOOKUP(AXW$1,'DMG Tables'!$G$2:$G$7,'DMG Tables'!$H$2:$H$7)</f>
        <v>3696000</v>
      </c>
      <c r="AXX8" s="1">
        <f>LOOKUP($A8,'DMG Tables'!$P$2:$P$35,'DMG Tables'!$O$2:$O$35)*AXX$1*LOOKUP(AXX$1,'DMG Tables'!$G$2:$G$7,'DMG Tables'!$H$2:$H$7)</f>
        <v>3698800</v>
      </c>
      <c r="AXY8" s="1">
        <f>LOOKUP($A8,'DMG Tables'!$P$2:$P$35,'DMG Tables'!$O$2:$O$35)*AXY$1*LOOKUP(AXY$1,'DMG Tables'!$G$2:$G$7,'DMG Tables'!$H$2:$H$7)</f>
        <v>3701600</v>
      </c>
      <c r="AXZ8" s="1">
        <f>LOOKUP($A8,'DMG Tables'!$P$2:$P$35,'DMG Tables'!$O$2:$O$35)*AXZ$1*LOOKUP(AXZ$1,'DMG Tables'!$G$2:$G$7,'DMG Tables'!$H$2:$H$7)</f>
        <v>3704400</v>
      </c>
      <c r="AYA8" s="1">
        <f>LOOKUP($A8,'DMG Tables'!$P$2:$P$35,'DMG Tables'!$O$2:$O$35)*AYA$1*LOOKUP(AYA$1,'DMG Tables'!$G$2:$G$7,'DMG Tables'!$H$2:$H$7)</f>
        <v>3707200</v>
      </c>
      <c r="AYB8" s="1">
        <f>LOOKUP($A8,'DMG Tables'!$P$2:$P$35,'DMG Tables'!$O$2:$O$35)*AYB$1*LOOKUP(AYB$1,'DMG Tables'!$G$2:$G$7,'DMG Tables'!$H$2:$H$7)</f>
        <v>3710000</v>
      </c>
      <c r="AYC8" s="1">
        <f>LOOKUP($A8,'DMG Tables'!$P$2:$P$35,'DMG Tables'!$O$2:$O$35)*AYC$1*LOOKUP(AYC$1,'DMG Tables'!$G$2:$G$7,'DMG Tables'!$H$2:$H$7)</f>
        <v>3712800</v>
      </c>
      <c r="AYD8" s="1">
        <f>LOOKUP($A8,'DMG Tables'!$P$2:$P$35,'DMG Tables'!$O$2:$O$35)*AYD$1*LOOKUP(AYD$1,'DMG Tables'!$G$2:$G$7,'DMG Tables'!$H$2:$H$7)</f>
        <v>3715600</v>
      </c>
      <c r="AYE8" s="1">
        <f>LOOKUP($A8,'DMG Tables'!$P$2:$P$35,'DMG Tables'!$O$2:$O$35)*AYE$1*LOOKUP(AYE$1,'DMG Tables'!$G$2:$G$7,'DMG Tables'!$H$2:$H$7)</f>
        <v>3718400</v>
      </c>
      <c r="AYF8" s="1">
        <f>LOOKUP($A8,'DMG Tables'!$P$2:$P$35,'DMG Tables'!$O$2:$O$35)*AYF$1*LOOKUP(AYF$1,'DMG Tables'!$G$2:$G$7,'DMG Tables'!$H$2:$H$7)</f>
        <v>3721200</v>
      </c>
      <c r="AYG8" s="1">
        <f>LOOKUP($A8,'DMG Tables'!$P$2:$P$35,'DMG Tables'!$O$2:$O$35)*AYG$1*LOOKUP(AYG$1,'DMG Tables'!$G$2:$G$7,'DMG Tables'!$H$2:$H$7)</f>
        <v>3724000</v>
      </c>
      <c r="AYH8" s="1">
        <f>LOOKUP($A8,'DMG Tables'!$P$2:$P$35,'DMG Tables'!$O$2:$O$35)*AYH$1*LOOKUP(AYH$1,'DMG Tables'!$G$2:$G$7,'DMG Tables'!$H$2:$H$7)</f>
        <v>3726800</v>
      </c>
      <c r="AYI8" s="1">
        <f>LOOKUP($A8,'DMG Tables'!$P$2:$P$35,'DMG Tables'!$O$2:$O$35)*AYI$1*LOOKUP(AYI$1,'DMG Tables'!$G$2:$G$7,'DMG Tables'!$H$2:$H$7)</f>
        <v>3729600</v>
      </c>
      <c r="AYJ8" s="1">
        <f>LOOKUP($A8,'DMG Tables'!$P$2:$P$35,'DMG Tables'!$O$2:$O$35)*AYJ$1*LOOKUP(AYJ$1,'DMG Tables'!$G$2:$G$7,'DMG Tables'!$H$2:$H$7)</f>
        <v>3732400</v>
      </c>
      <c r="AYK8" s="1">
        <f>LOOKUP($A8,'DMG Tables'!$P$2:$P$35,'DMG Tables'!$O$2:$O$35)*AYK$1*LOOKUP(AYK$1,'DMG Tables'!$G$2:$G$7,'DMG Tables'!$H$2:$H$7)</f>
        <v>3735200</v>
      </c>
      <c r="AYL8" s="1">
        <f>LOOKUP($A8,'DMG Tables'!$P$2:$P$35,'DMG Tables'!$O$2:$O$35)*AYL$1*LOOKUP(AYL$1,'DMG Tables'!$G$2:$G$7,'DMG Tables'!$H$2:$H$7)</f>
        <v>3738000</v>
      </c>
      <c r="AYM8" s="1">
        <f>LOOKUP($A8,'DMG Tables'!$P$2:$P$35,'DMG Tables'!$O$2:$O$35)*AYM$1*LOOKUP(AYM$1,'DMG Tables'!$G$2:$G$7,'DMG Tables'!$H$2:$H$7)</f>
        <v>3740800</v>
      </c>
      <c r="AYN8" s="1">
        <f>LOOKUP($A8,'DMG Tables'!$P$2:$P$35,'DMG Tables'!$O$2:$O$35)*AYN$1*LOOKUP(AYN$1,'DMG Tables'!$G$2:$G$7,'DMG Tables'!$H$2:$H$7)</f>
        <v>3743600</v>
      </c>
      <c r="AYO8" s="1">
        <f>LOOKUP($A8,'DMG Tables'!$P$2:$P$35,'DMG Tables'!$O$2:$O$35)*AYO$1*LOOKUP(AYO$1,'DMG Tables'!$G$2:$G$7,'DMG Tables'!$H$2:$H$7)</f>
        <v>3746400</v>
      </c>
      <c r="AYP8" s="1">
        <f>LOOKUP($A8,'DMG Tables'!$P$2:$P$35,'DMG Tables'!$O$2:$O$35)*AYP$1*LOOKUP(AYP$1,'DMG Tables'!$G$2:$G$7,'DMG Tables'!$H$2:$H$7)</f>
        <v>3749200</v>
      </c>
      <c r="AYQ8" s="1">
        <f>LOOKUP($A8,'DMG Tables'!$P$2:$P$35,'DMG Tables'!$O$2:$O$35)*AYQ$1*LOOKUP(AYQ$1,'DMG Tables'!$G$2:$G$7,'DMG Tables'!$H$2:$H$7)</f>
        <v>3752000</v>
      </c>
      <c r="AYR8" s="1">
        <f>LOOKUP($A8,'DMG Tables'!$P$2:$P$35,'DMG Tables'!$O$2:$O$35)*AYR$1*LOOKUP(AYR$1,'DMG Tables'!$G$2:$G$7,'DMG Tables'!$H$2:$H$7)</f>
        <v>3754800</v>
      </c>
      <c r="AYS8" s="1">
        <f>LOOKUP($A8,'DMG Tables'!$P$2:$P$35,'DMG Tables'!$O$2:$O$35)*AYS$1*LOOKUP(AYS$1,'DMG Tables'!$G$2:$G$7,'DMG Tables'!$H$2:$H$7)</f>
        <v>3757600</v>
      </c>
      <c r="AYT8" s="1">
        <f>LOOKUP($A8,'DMG Tables'!$P$2:$P$35,'DMG Tables'!$O$2:$O$35)*AYT$1*LOOKUP(AYT$1,'DMG Tables'!$G$2:$G$7,'DMG Tables'!$H$2:$H$7)</f>
        <v>3760400</v>
      </c>
      <c r="AYU8" s="1">
        <f>LOOKUP($A8,'DMG Tables'!$P$2:$P$35,'DMG Tables'!$O$2:$O$35)*AYU$1*LOOKUP(AYU$1,'DMG Tables'!$G$2:$G$7,'DMG Tables'!$H$2:$H$7)</f>
        <v>3763200</v>
      </c>
      <c r="AYV8" s="1">
        <f>LOOKUP($A8,'DMG Tables'!$P$2:$P$35,'DMG Tables'!$O$2:$O$35)*AYV$1*LOOKUP(AYV$1,'DMG Tables'!$G$2:$G$7,'DMG Tables'!$H$2:$H$7)</f>
        <v>3766000</v>
      </c>
      <c r="AYW8" s="1">
        <f>LOOKUP($A8,'DMG Tables'!$P$2:$P$35,'DMG Tables'!$O$2:$O$35)*AYW$1*LOOKUP(AYW$1,'DMG Tables'!$G$2:$G$7,'DMG Tables'!$H$2:$H$7)</f>
        <v>3768800</v>
      </c>
      <c r="AYX8" s="1">
        <f>LOOKUP($A8,'DMG Tables'!$P$2:$P$35,'DMG Tables'!$O$2:$O$35)*AYX$1*LOOKUP(AYX$1,'DMG Tables'!$G$2:$G$7,'DMG Tables'!$H$2:$H$7)</f>
        <v>3771600</v>
      </c>
      <c r="AYY8" s="1">
        <f>LOOKUP($A8,'DMG Tables'!$P$2:$P$35,'DMG Tables'!$O$2:$O$35)*AYY$1*LOOKUP(AYY$1,'DMG Tables'!$G$2:$G$7,'DMG Tables'!$H$2:$H$7)</f>
        <v>3774400</v>
      </c>
      <c r="AYZ8" s="1">
        <f>LOOKUP($A8,'DMG Tables'!$P$2:$P$35,'DMG Tables'!$O$2:$O$35)*AYZ$1*LOOKUP(AYZ$1,'DMG Tables'!$G$2:$G$7,'DMG Tables'!$H$2:$H$7)</f>
        <v>3777200</v>
      </c>
      <c r="AZA8" s="1">
        <f>LOOKUP($A8,'DMG Tables'!$P$2:$P$35,'DMG Tables'!$O$2:$O$35)*AZA$1*LOOKUP(AZA$1,'DMG Tables'!$G$2:$G$7,'DMG Tables'!$H$2:$H$7)</f>
        <v>3780000</v>
      </c>
      <c r="AZB8" s="1">
        <f>LOOKUP($A8,'DMG Tables'!$P$2:$P$35,'DMG Tables'!$O$2:$O$35)*AZB$1*LOOKUP(AZB$1,'DMG Tables'!$G$2:$G$7,'DMG Tables'!$H$2:$H$7)</f>
        <v>3782800</v>
      </c>
      <c r="AZC8" s="1">
        <f>LOOKUP($A8,'DMG Tables'!$P$2:$P$35,'DMG Tables'!$O$2:$O$35)*AZC$1*LOOKUP(AZC$1,'DMG Tables'!$G$2:$G$7,'DMG Tables'!$H$2:$H$7)</f>
        <v>3785600</v>
      </c>
      <c r="AZD8" s="1">
        <f>LOOKUP($A8,'DMG Tables'!$P$2:$P$35,'DMG Tables'!$O$2:$O$35)*AZD$1*LOOKUP(AZD$1,'DMG Tables'!$G$2:$G$7,'DMG Tables'!$H$2:$H$7)</f>
        <v>3788400</v>
      </c>
      <c r="AZE8" s="1">
        <f>LOOKUP($A8,'DMG Tables'!$P$2:$P$35,'DMG Tables'!$O$2:$O$35)*AZE$1*LOOKUP(AZE$1,'DMG Tables'!$G$2:$G$7,'DMG Tables'!$H$2:$H$7)</f>
        <v>3791200</v>
      </c>
      <c r="AZF8" s="1">
        <f>LOOKUP($A8,'DMG Tables'!$P$2:$P$35,'DMG Tables'!$O$2:$O$35)*AZF$1*LOOKUP(AZF$1,'DMG Tables'!$G$2:$G$7,'DMG Tables'!$H$2:$H$7)</f>
        <v>3794000</v>
      </c>
      <c r="AZG8" s="1">
        <f>LOOKUP($A8,'DMG Tables'!$P$2:$P$35,'DMG Tables'!$O$2:$O$35)*AZG$1*LOOKUP(AZG$1,'DMG Tables'!$G$2:$G$7,'DMG Tables'!$H$2:$H$7)</f>
        <v>3796800</v>
      </c>
      <c r="AZH8" s="1">
        <f>LOOKUP($A8,'DMG Tables'!$P$2:$P$35,'DMG Tables'!$O$2:$O$35)*AZH$1*LOOKUP(AZH$1,'DMG Tables'!$G$2:$G$7,'DMG Tables'!$H$2:$H$7)</f>
        <v>3799600</v>
      </c>
      <c r="AZI8" s="1">
        <f>LOOKUP($A8,'DMG Tables'!$P$2:$P$35,'DMG Tables'!$O$2:$O$35)*AZI$1*LOOKUP(AZI$1,'DMG Tables'!$G$2:$G$7,'DMG Tables'!$H$2:$H$7)</f>
        <v>3802400</v>
      </c>
      <c r="AZJ8" s="1">
        <f>LOOKUP($A8,'DMG Tables'!$P$2:$P$35,'DMG Tables'!$O$2:$O$35)*AZJ$1*LOOKUP(AZJ$1,'DMG Tables'!$G$2:$G$7,'DMG Tables'!$H$2:$H$7)</f>
        <v>3805200</v>
      </c>
      <c r="AZK8" s="1">
        <f>LOOKUP($A8,'DMG Tables'!$P$2:$P$35,'DMG Tables'!$O$2:$O$35)*AZK$1*LOOKUP(AZK$1,'DMG Tables'!$G$2:$G$7,'DMG Tables'!$H$2:$H$7)</f>
        <v>3808000</v>
      </c>
      <c r="AZL8" s="1">
        <f>LOOKUP($A8,'DMG Tables'!$P$2:$P$35,'DMG Tables'!$O$2:$O$35)*AZL$1*LOOKUP(AZL$1,'DMG Tables'!$G$2:$G$7,'DMG Tables'!$H$2:$H$7)</f>
        <v>3810800</v>
      </c>
      <c r="AZM8" s="1">
        <f>LOOKUP($A8,'DMG Tables'!$P$2:$P$35,'DMG Tables'!$O$2:$O$35)*AZM$1*LOOKUP(AZM$1,'DMG Tables'!$G$2:$G$7,'DMG Tables'!$H$2:$H$7)</f>
        <v>3813600</v>
      </c>
      <c r="AZN8" s="1">
        <f>LOOKUP($A8,'DMG Tables'!$P$2:$P$35,'DMG Tables'!$O$2:$O$35)*AZN$1*LOOKUP(AZN$1,'DMG Tables'!$G$2:$G$7,'DMG Tables'!$H$2:$H$7)</f>
        <v>3816400</v>
      </c>
      <c r="AZO8" s="1">
        <f>LOOKUP($A8,'DMG Tables'!$P$2:$P$35,'DMG Tables'!$O$2:$O$35)*AZO$1*LOOKUP(AZO$1,'DMG Tables'!$G$2:$G$7,'DMG Tables'!$H$2:$H$7)</f>
        <v>3819200</v>
      </c>
      <c r="AZP8" s="1">
        <f>LOOKUP($A8,'DMG Tables'!$P$2:$P$35,'DMG Tables'!$O$2:$O$35)*AZP$1*LOOKUP(AZP$1,'DMG Tables'!$G$2:$G$7,'DMG Tables'!$H$2:$H$7)</f>
        <v>3822000</v>
      </c>
      <c r="AZQ8" s="1">
        <f>LOOKUP($A8,'DMG Tables'!$P$2:$P$35,'DMG Tables'!$O$2:$O$35)*AZQ$1*LOOKUP(AZQ$1,'DMG Tables'!$G$2:$G$7,'DMG Tables'!$H$2:$H$7)</f>
        <v>3824800</v>
      </c>
      <c r="AZR8" s="1">
        <f>LOOKUP($A8,'DMG Tables'!$P$2:$P$35,'DMG Tables'!$O$2:$O$35)*AZR$1*LOOKUP(AZR$1,'DMG Tables'!$G$2:$G$7,'DMG Tables'!$H$2:$H$7)</f>
        <v>3827600</v>
      </c>
      <c r="AZS8" s="1">
        <f>LOOKUP($A8,'DMG Tables'!$P$2:$P$35,'DMG Tables'!$O$2:$O$35)*AZS$1*LOOKUP(AZS$1,'DMG Tables'!$G$2:$G$7,'DMG Tables'!$H$2:$H$7)</f>
        <v>3830400</v>
      </c>
      <c r="AZT8" s="1">
        <f>LOOKUP($A8,'DMG Tables'!$P$2:$P$35,'DMG Tables'!$O$2:$O$35)*AZT$1*LOOKUP(AZT$1,'DMG Tables'!$G$2:$G$7,'DMG Tables'!$H$2:$H$7)</f>
        <v>3833200</v>
      </c>
      <c r="AZU8" s="1">
        <f>LOOKUP($A8,'DMG Tables'!$P$2:$P$35,'DMG Tables'!$O$2:$O$35)*AZU$1*LOOKUP(AZU$1,'DMG Tables'!$G$2:$G$7,'DMG Tables'!$H$2:$H$7)</f>
        <v>3836000</v>
      </c>
      <c r="AZV8" s="1">
        <f>LOOKUP($A8,'DMG Tables'!$P$2:$P$35,'DMG Tables'!$O$2:$O$35)*AZV$1*LOOKUP(AZV$1,'DMG Tables'!$G$2:$G$7,'DMG Tables'!$H$2:$H$7)</f>
        <v>3838800</v>
      </c>
      <c r="AZW8" s="1">
        <f>LOOKUP($A8,'DMG Tables'!$P$2:$P$35,'DMG Tables'!$O$2:$O$35)*AZW$1*LOOKUP(AZW$1,'DMG Tables'!$G$2:$G$7,'DMG Tables'!$H$2:$H$7)</f>
        <v>3841600</v>
      </c>
      <c r="AZX8" s="1">
        <f>LOOKUP($A8,'DMG Tables'!$P$2:$P$35,'DMG Tables'!$O$2:$O$35)*AZX$1*LOOKUP(AZX$1,'DMG Tables'!$G$2:$G$7,'DMG Tables'!$H$2:$H$7)</f>
        <v>3844400</v>
      </c>
      <c r="AZY8" s="1">
        <f>LOOKUP($A8,'DMG Tables'!$P$2:$P$35,'DMG Tables'!$O$2:$O$35)*AZY$1*LOOKUP(AZY$1,'DMG Tables'!$G$2:$G$7,'DMG Tables'!$H$2:$H$7)</f>
        <v>3847200</v>
      </c>
      <c r="AZZ8" s="1">
        <f>LOOKUP($A8,'DMG Tables'!$P$2:$P$35,'DMG Tables'!$O$2:$O$35)*AZZ$1*LOOKUP(AZZ$1,'DMG Tables'!$G$2:$G$7,'DMG Tables'!$H$2:$H$7)</f>
        <v>3850000</v>
      </c>
      <c r="BAA8" s="1">
        <f>LOOKUP($A8,'DMG Tables'!$P$2:$P$35,'DMG Tables'!$O$2:$O$35)*BAA$1*LOOKUP(BAA$1,'DMG Tables'!$G$2:$G$7,'DMG Tables'!$H$2:$H$7)</f>
        <v>3852800</v>
      </c>
      <c r="BAB8" s="1">
        <f>LOOKUP($A8,'DMG Tables'!$P$2:$P$35,'DMG Tables'!$O$2:$O$35)*BAB$1*LOOKUP(BAB$1,'DMG Tables'!$G$2:$G$7,'DMG Tables'!$H$2:$H$7)</f>
        <v>3855600</v>
      </c>
      <c r="BAC8" s="1">
        <f>LOOKUP($A8,'DMG Tables'!$P$2:$P$35,'DMG Tables'!$O$2:$O$35)*BAC$1*LOOKUP(BAC$1,'DMG Tables'!$G$2:$G$7,'DMG Tables'!$H$2:$H$7)</f>
        <v>3858400</v>
      </c>
      <c r="BAD8" s="1">
        <f>LOOKUP($A8,'DMG Tables'!$P$2:$P$35,'DMG Tables'!$O$2:$O$35)*BAD$1*LOOKUP(BAD$1,'DMG Tables'!$G$2:$G$7,'DMG Tables'!$H$2:$H$7)</f>
        <v>3861200</v>
      </c>
      <c r="BAE8" s="1">
        <f>LOOKUP($A8,'DMG Tables'!$P$2:$P$35,'DMG Tables'!$O$2:$O$35)*BAE$1*LOOKUP(BAE$1,'DMG Tables'!$G$2:$G$7,'DMG Tables'!$H$2:$H$7)</f>
        <v>3864000</v>
      </c>
      <c r="BAF8" s="1">
        <f>LOOKUP($A8,'DMG Tables'!$P$2:$P$35,'DMG Tables'!$O$2:$O$35)*BAF$1*LOOKUP(BAF$1,'DMG Tables'!$G$2:$G$7,'DMG Tables'!$H$2:$H$7)</f>
        <v>3866800</v>
      </c>
      <c r="BAG8" s="1">
        <f>LOOKUP($A8,'DMG Tables'!$P$2:$P$35,'DMG Tables'!$O$2:$O$35)*BAG$1*LOOKUP(BAG$1,'DMG Tables'!$G$2:$G$7,'DMG Tables'!$H$2:$H$7)</f>
        <v>3869600</v>
      </c>
      <c r="BAH8" s="1">
        <f>LOOKUP($A8,'DMG Tables'!$P$2:$P$35,'DMG Tables'!$O$2:$O$35)*BAH$1*LOOKUP(BAH$1,'DMG Tables'!$G$2:$G$7,'DMG Tables'!$H$2:$H$7)</f>
        <v>3872400</v>
      </c>
      <c r="BAI8" s="1">
        <f>LOOKUP($A8,'DMG Tables'!$P$2:$P$35,'DMG Tables'!$O$2:$O$35)*BAI$1*LOOKUP(BAI$1,'DMG Tables'!$G$2:$G$7,'DMG Tables'!$H$2:$H$7)</f>
        <v>3875200</v>
      </c>
      <c r="BAJ8" s="1">
        <f>LOOKUP($A8,'DMG Tables'!$P$2:$P$35,'DMG Tables'!$O$2:$O$35)*BAJ$1*LOOKUP(BAJ$1,'DMG Tables'!$G$2:$G$7,'DMG Tables'!$H$2:$H$7)</f>
        <v>3878000</v>
      </c>
      <c r="BAK8" s="1">
        <f>LOOKUP($A8,'DMG Tables'!$P$2:$P$35,'DMG Tables'!$O$2:$O$35)*BAK$1*LOOKUP(BAK$1,'DMG Tables'!$G$2:$G$7,'DMG Tables'!$H$2:$H$7)</f>
        <v>3880800</v>
      </c>
      <c r="BAL8" s="1">
        <f>LOOKUP($A8,'DMG Tables'!$P$2:$P$35,'DMG Tables'!$O$2:$O$35)*BAL$1*LOOKUP(BAL$1,'DMG Tables'!$G$2:$G$7,'DMG Tables'!$H$2:$H$7)</f>
        <v>3883600</v>
      </c>
      <c r="BAM8" s="1">
        <f>LOOKUP($A8,'DMG Tables'!$P$2:$P$35,'DMG Tables'!$O$2:$O$35)*BAM$1*LOOKUP(BAM$1,'DMG Tables'!$G$2:$G$7,'DMG Tables'!$H$2:$H$7)</f>
        <v>3886400</v>
      </c>
      <c r="BAN8" s="1">
        <f>LOOKUP($A8,'DMG Tables'!$P$2:$P$35,'DMG Tables'!$O$2:$O$35)*BAN$1*LOOKUP(BAN$1,'DMG Tables'!$G$2:$G$7,'DMG Tables'!$H$2:$H$7)</f>
        <v>3889200</v>
      </c>
      <c r="BAO8" s="1">
        <f>LOOKUP($A8,'DMG Tables'!$P$2:$P$35,'DMG Tables'!$O$2:$O$35)*BAO$1*LOOKUP(BAO$1,'DMG Tables'!$G$2:$G$7,'DMG Tables'!$H$2:$H$7)</f>
        <v>3892000</v>
      </c>
      <c r="BAP8" s="1">
        <f>LOOKUP($A8,'DMG Tables'!$P$2:$P$35,'DMG Tables'!$O$2:$O$35)*BAP$1*LOOKUP(BAP$1,'DMG Tables'!$G$2:$G$7,'DMG Tables'!$H$2:$H$7)</f>
        <v>3894800</v>
      </c>
      <c r="BAQ8" s="1">
        <f>LOOKUP($A8,'DMG Tables'!$P$2:$P$35,'DMG Tables'!$O$2:$O$35)*BAQ$1*LOOKUP(BAQ$1,'DMG Tables'!$G$2:$G$7,'DMG Tables'!$H$2:$H$7)</f>
        <v>3897600</v>
      </c>
      <c r="BAR8" s="1">
        <f>LOOKUP($A8,'DMG Tables'!$P$2:$P$35,'DMG Tables'!$O$2:$O$35)*BAR$1*LOOKUP(BAR$1,'DMG Tables'!$G$2:$G$7,'DMG Tables'!$H$2:$H$7)</f>
        <v>3900400</v>
      </c>
      <c r="BAS8" s="1">
        <f>LOOKUP($A8,'DMG Tables'!$P$2:$P$35,'DMG Tables'!$O$2:$O$35)*BAS$1*LOOKUP(BAS$1,'DMG Tables'!$G$2:$G$7,'DMG Tables'!$H$2:$H$7)</f>
        <v>3903200</v>
      </c>
      <c r="BAT8" s="1">
        <f>LOOKUP($A8,'DMG Tables'!$P$2:$P$35,'DMG Tables'!$O$2:$O$35)*BAT$1*LOOKUP(BAT$1,'DMG Tables'!$G$2:$G$7,'DMG Tables'!$H$2:$H$7)</f>
        <v>3906000</v>
      </c>
      <c r="BAU8" s="1">
        <f>LOOKUP($A8,'DMG Tables'!$P$2:$P$35,'DMG Tables'!$O$2:$O$35)*BAU$1*LOOKUP(BAU$1,'DMG Tables'!$G$2:$G$7,'DMG Tables'!$H$2:$H$7)</f>
        <v>3908800</v>
      </c>
      <c r="BAV8" s="1">
        <f>LOOKUP($A8,'DMG Tables'!$P$2:$P$35,'DMG Tables'!$O$2:$O$35)*BAV$1*LOOKUP(BAV$1,'DMG Tables'!$G$2:$G$7,'DMG Tables'!$H$2:$H$7)</f>
        <v>3911600</v>
      </c>
      <c r="BAW8" s="1">
        <f>LOOKUP($A8,'DMG Tables'!$P$2:$P$35,'DMG Tables'!$O$2:$O$35)*BAW$1*LOOKUP(BAW$1,'DMG Tables'!$G$2:$G$7,'DMG Tables'!$H$2:$H$7)</f>
        <v>3914400</v>
      </c>
      <c r="BAX8" s="1">
        <f>LOOKUP($A8,'DMG Tables'!$P$2:$P$35,'DMG Tables'!$O$2:$O$35)*BAX$1*LOOKUP(BAX$1,'DMG Tables'!$G$2:$G$7,'DMG Tables'!$H$2:$H$7)</f>
        <v>3917200</v>
      </c>
      <c r="BAY8" s="1">
        <f>LOOKUP($A8,'DMG Tables'!$P$2:$P$35,'DMG Tables'!$O$2:$O$35)*BAY$1*LOOKUP(BAY$1,'DMG Tables'!$G$2:$G$7,'DMG Tables'!$H$2:$H$7)</f>
        <v>3920000</v>
      </c>
      <c r="BAZ8" s="1">
        <f>LOOKUP($A8,'DMG Tables'!$P$2:$P$35,'DMG Tables'!$O$2:$O$35)*BAZ$1*LOOKUP(BAZ$1,'DMG Tables'!$G$2:$G$7,'DMG Tables'!$H$2:$H$7)</f>
        <v>3922800</v>
      </c>
      <c r="BBA8" s="1">
        <f>LOOKUP($A8,'DMG Tables'!$P$2:$P$35,'DMG Tables'!$O$2:$O$35)*BBA$1*LOOKUP(BBA$1,'DMG Tables'!$G$2:$G$7,'DMG Tables'!$H$2:$H$7)</f>
        <v>3925600</v>
      </c>
      <c r="BBB8" s="1">
        <f>LOOKUP($A8,'DMG Tables'!$P$2:$P$35,'DMG Tables'!$O$2:$O$35)*BBB$1*LOOKUP(BBB$1,'DMG Tables'!$G$2:$G$7,'DMG Tables'!$H$2:$H$7)</f>
        <v>3928400</v>
      </c>
      <c r="BBC8" s="1">
        <f>LOOKUP($A8,'DMG Tables'!$P$2:$P$35,'DMG Tables'!$O$2:$O$35)*BBC$1*LOOKUP(BBC$1,'DMG Tables'!$G$2:$G$7,'DMG Tables'!$H$2:$H$7)</f>
        <v>3931200</v>
      </c>
      <c r="BBD8" s="1">
        <f>LOOKUP($A8,'DMG Tables'!$P$2:$P$35,'DMG Tables'!$O$2:$O$35)*BBD$1*LOOKUP(BBD$1,'DMG Tables'!$G$2:$G$7,'DMG Tables'!$H$2:$H$7)</f>
        <v>3934000</v>
      </c>
      <c r="BBE8" s="1">
        <f>LOOKUP($A8,'DMG Tables'!$P$2:$P$35,'DMG Tables'!$O$2:$O$35)*BBE$1*LOOKUP(BBE$1,'DMG Tables'!$G$2:$G$7,'DMG Tables'!$H$2:$H$7)</f>
        <v>3936800</v>
      </c>
      <c r="BBF8" s="1">
        <f>LOOKUP($A8,'DMG Tables'!$P$2:$P$35,'DMG Tables'!$O$2:$O$35)*BBF$1*LOOKUP(BBF$1,'DMG Tables'!$G$2:$G$7,'DMG Tables'!$H$2:$H$7)</f>
        <v>3939600</v>
      </c>
      <c r="BBG8" s="1">
        <f>LOOKUP($A8,'DMG Tables'!$P$2:$P$35,'DMG Tables'!$O$2:$O$35)*BBG$1*LOOKUP(BBG$1,'DMG Tables'!$G$2:$G$7,'DMG Tables'!$H$2:$H$7)</f>
        <v>3942400</v>
      </c>
      <c r="BBH8" s="1">
        <f>LOOKUP($A8,'DMG Tables'!$P$2:$P$35,'DMG Tables'!$O$2:$O$35)*BBH$1*LOOKUP(BBH$1,'DMG Tables'!$G$2:$G$7,'DMG Tables'!$H$2:$H$7)</f>
        <v>3945200</v>
      </c>
      <c r="BBI8" s="1">
        <f>LOOKUP($A8,'DMG Tables'!$P$2:$P$35,'DMG Tables'!$O$2:$O$35)*BBI$1*LOOKUP(BBI$1,'DMG Tables'!$G$2:$G$7,'DMG Tables'!$H$2:$H$7)</f>
        <v>3948000</v>
      </c>
      <c r="BBJ8" s="1">
        <f>LOOKUP($A8,'DMG Tables'!$P$2:$P$35,'DMG Tables'!$O$2:$O$35)*BBJ$1*LOOKUP(BBJ$1,'DMG Tables'!$G$2:$G$7,'DMG Tables'!$H$2:$H$7)</f>
        <v>3950800</v>
      </c>
      <c r="BBK8" s="1">
        <f>LOOKUP($A8,'DMG Tables'!$P$2:$P$35,'DMG Tables'!$O$2:$O$35)*BBK$1*LOOKUP(BBK$1,'DMG Tables'!$G$2:$G$7,'DMG Tables'!$H$2:$H$7)</f>
        <v>3953600</v>
      </c>
      <c r="BBL8" s="1">
        <f>LOOKUP($A8,'DMG Tables'!$P$2:$P$35,'DMG Tables'!$O$2:$O$35)*BBL$1*LOOKUP(BBL$1,'DMG Tables'!$G$2:$G$7,'DMG Tables'!$H$2:$H$7)</f>
        <v>3956400</v>
      </c>
      <c r="BBM8" s="1">
        <f>LOOKUP($A8,'DMG Tables'!$P$2:$P$35,'DMG Tables'!$O$2:$O$35)*BBM$1*LOOKUP(BBM$1,'DMG Tables'!$G$2:$G$7,'DMG Tables'!$H$2:$H$7)</f>
        <v>3959200</v>
      </c>
      <c r="BBN8" s="1">
        <f>LOOKUP($A8,'DMG Tables'!$P$2:$P$35,'DMG Tables'!$O$2:$O$35)*BBN$1*LOOKUP(BBN$1,'DMG Tables'!$G$2:$G$7,'DMG Tables'!$H$2:$H$7)</f>
        <v>3962000</v>
      </c>
      <c r="BBO8" s="1">
        <f>LOOKUP($A8,'DMG Tables'!$P$2:$P$35,'DMG Tables'!$O$2:$O$35)*BBO$1*LOOKUP(BBO$1,'DMG Tables'!$G$2:$G$7,'DMG Tables'!$H$2:$H$7)</f>
        <v>3964800</v>
      </c>
      <c r="BBP8" s="1">
        <f>LOOKUP($A8,'DMG Tables'!$P$2:$P$35,'DMG Tables'!$O$2:$O$35)*BBP$1*LOOKUP(BBP$1,'DMG Tables'!$G$2:$G$7,'DMG Tables'!$H$2:$H$7)</f>
        <v>3967600</v>
      </c>
      <c r="BBQ8" s="1">
        <f>LOOKUP($A8,'DMG Tables'!$P$2:$P$35,'DMG Tables'!$O$2:$O$35)*BBQ$1*LOOKUP(BBQ$1,'DMG Tables'!$G$2:$G$7,'DMG Tables'!$H$2:$H$7)</f>
        <v>3970400</v>
      </c>
      <c r="BBR8" s="1">
        <f>LOOKUP($A8,'DMG Tables'!$P$2:$P$35,'DMG Tables'!$O$2:$O$35)*BBR$1*LOOKUP(BBR$1,'DMG Tables'!$G$2:$G$7,'DMG Tables'!$H$2:$H$7)</f>
        <v>3973200</v>
      </c>
      <c r="BBS8" s="1">
        <f>LOOKUP($A8,'DMG Tables'!$P$2:$P$35,'DMG Tables'!$O$2:$O$35)*BBS$1*LOOKUP(BBS$1,'DMG Tables'!$G$2:$G$7,'DMG Tables'!$H$2:$H$7)</f>
        <v>3976000</v>
      </c>
      <c r="BBT8" s="1">
        <f>LOOKUP($A8,'DMG Tables'!$P$2:$P$35,'DMG Tables'!$O$2:$O$35)*BBT$1*LOOKUP(BBT$1,'DMG Tables'!$G$2:$G$7,'DMG Tables'!$H$2:$H$7)</f>
        <v>3978800</v>
      </c>
      <c r="BBU8" s="1">
        <f>LOOKUP($A8,'DMG Tables'!$P$2:$P$35,'DMG Tables'!$O$2:$O$35)*BBU$1*LOOKUP(BBU$1,'DMG Tables'!$G$2:$G$7,'DMG Tables'!$H$2:$H$7)</f>
        <v>3981600</v>
      </c>
      <c r="BBV8" s="1">
        <f>LOOKUP($A8,'DMG Tables'!$P$2:$P$35,'DMG Tables'!$O$2:$O$35)*BBV$1*LOOKUP(BBV$1,'DMG Tables'!$G$2:$G$7,'DMG Tables'!$H$2:$H$7)</f>
        <v>3984400</v>
      </c>
      <c r="BBW8" s="1">
        <f>LOOKUP($A8,'DMG Tables'!$P$2:$P$35,'DMG Tables'!$O$2:$O$35)*BBW$1*LOOKUP(BBW$1,'DMG Tables'!$G$2:$G$7,'DMG Tables'!$H$2:$H$7)</f>
        <v>3987200</v>
      </c>
      <c r="BBX8" s="1">
        <f>LOOKUP($A8,'DMG Tables'!$P$2:$P$35,'DMG Tables'!$O$2:$O$35)*BBX$1*LOOKUP(BBX$1,'DMG Tables'!$G$2:$G$7,'DMG Tables'!$H$2:$H$7)</f>
        <v>3990000</v>
      </c>
      <c r="BBY8" s="1">
        <f>LOOKUP($A8,'DMG Tables'!$P$2:$P$35,'DMG Tables'!$O$2:$O$35)*BBY$1*LOOKUP(BBY$1,'DMG Tables'!$G$2:$G$7,'DMG Tables'!$H$2:$H$7)</f>
        <v>3992800</v>
      </c>
      <c r="BBZ8" s="1">
        <f>LOOKUP($A8,'DMG Tables'!$P$2:$P$35,'DMG Tables'!$O$2:$O$35)*BBZ$1*LOOKUP(BBZ$1,'DMG Tables'!$G$2:$G$7,'DMG Tables'!$H$2:$H$7)</f>
        <v>3995600</v>
      </c>
      <c r="BCA8" s="1">
        <f>LOOKUP($A8,'DMG Tables'!$P$2:$P$35,'DMG Tables'!$O$2:$O$35)*BCA$1*LOOKUP(BCA$1,'DMG Tables'!$G$2:$G$7,'DMG Tables'!$H$2:$H$7)</f>
        <v>3998400</v>
      </c>
      <c r="BCB8" s="1">
        <f>LOOKUP($A8,'DMG Tables'!$P$2:$P$35,'DMG Tables'!$O$2:$O$35)*BCB$1*LOOKUP(BCB$1,'DMG Tables'!$G$2:$G$7,'DMG Tables'!$H$2:$H$7)</f>
        <v>4001200</v>
      </c>
      <c r="BCC8" s="1">
        <f>LOOKUP($A8,'DMG Tables'!$P$2:$P$35,'DMG Tables'!$O$2:$O$35)*BCC$1*LOOKUP(BCC$1,'DMG Tables'!$G$2:$G$7,'DMG Tables'!$H$2:$H$7)</f>
        <v>4004000</v>
      </c>
      <c r="BCD8" s="1">
        <f>LOOKUP($A8,'DMG Tables'!$P$2:$P$35,'DMG Tables'!$O$2:$O$35)*BCD$1*LOOKUP(BCD$1,'DMG Tables'!$G$2:$G$7,'DMG Tables'!$H$2:$H$7)</f>
        <v>4006800</v>
      </c>
      <c r="BCE8" s="1">
        <f>LOOKUP($A8,'DMG Tables'!$P$2:$P$35,'DMG Tables'!$O$2:$O$35)*BCE$1*LOOKUP(BCE$1,'DMG Tables'!$G$2:$G$7,'DMG Tables'!$H$2:$H$7)</f>
        <v>4009600</v>
      </c>
      <c r="BCF8" s="1">
        <f>LOOKUP($A8,'DMG Tables'!$P$2:$P$35,'DMG Tables'!$O$2:$O$35)*BCF$1*LOOKUP(BCF$1,'DMG Tables'!$G$2:$G$7,'DMG Tables'!$H$2:$H$7)</f>
        <v>4012400</v>
      </c>
      <c r="BCG8" s="1">
        <f>LOOKUP($A8,'DMG Tables'!$P$2:$P$35,'DMG Tables'!$O$2:$O$35)*BCG$1*LOOKUP(BCG$1,'DMG Tables'!$G$2:$G$7,'DMG Tables'!$H$2:$H$7)</f>
        <v>4015200</v>
      </c>
      <c r="BCH8" s="1">
        <f>LOOKUP($A8,'DMG Tables'!$P$2:$P$35,'DMG Tables'!$O$2:$O$35)*BCH$1*LOOKUP(BCH$1,'DMG Tables'!$G$2:$G$7,'DMG Tables'!$H$2:$H$7)</f>
        <v>4018000</v>
      </c>
      <c r="BCI8" s="1">
        <f>LOOKUP($A8,'DMG Tables'!$P$2:$P$35,'DMG Tables'!$O$2:$O$35)*BCI$1*LOOKUP(BCI$1,'DMG Tables'!$G$2:$G$7,'DMG Tables'!$H$2:$H$7)</f>
        <v>4020800</v>
      </c>
      <c r="BCJ8" s="1">
        <f>LOOKUP($A8,'DMG Tables'!$P$2:$P$35,'DMG Tables'!$O$2:$O$35)*BCJ$1*LOOKUP(BCJ$1,'DMG Tables'!$G$2:$G$7,'DMG Tables'!$H$2:$H$7)</f>
        <v>4023600</v>
      </c>
      <c r="BCK8" s="1">
        <f>LOOKUP($A8,'DMG Tables'!$P$2:$P$35,'DMG Tables'!$O$2:$O$35)*BCK$1*LOOKUP(BCK$1,'DMG Tables'!$G$2:$G$7,'DMG Tables'!$H$2:$H$7)</f>
        <v>4026400</v>
      </c>
      <c r="BCL8" s="1">
        <f>LOOKUP($A8,'DMG Tables'!$P$2:$P$35,'DMG Tables'!$O$2:$O$35)*BCL$1*LOOKUP(BCL$1,'DMG Tables'!$G$2:$G$7,'DMG Tables'!$H$2:$H$7)</f>
        <v>4029200</v>
      </c>
      <c r="BCM8" s="1">
        <f>LOOKUP($A8,'DMG Tables'!$P$2:$P$35,'DMG Tables'!$O$2:$O$35)*BCM$1*LOOKUP(BCM$1,'DMG Tables'!$G$2:$G$7,'DMG Tables'!$H$2:$H$7)</f>
        <v>4032000</v>
      </c>
      <c r="BCN8" s="1">
        <f>LOOKUP($A8,'DMG Tables'!$P$2:$P$35,'DMG Tables'!$O$2:$O$35)*BCN$1*LOOKUP(BCN$1,'DMG Tables'!$G$2:$G$7,'DMG Tables'!$H$2:$H$7)</f>
        <v>4034800</v>
      </c>
      <c r="BCO8" s="1">
        <f>LOOKUP($A8,'DMG Tables'!$P$2:$P$35,'DMG Tables'!$O$2:$O$35)*BCO$1*LOOKUP(BCO$1,'DMG Tables'!$G$2:$G$7,'DMG Tables'!$H$2:$H$7)</f>
        <v>4037600</v>
      </c>
      <c r="BCP8" s="1">
        <f>LOOKUP($A8,'DMG Tables'!$P$2:$P$35,'DMG Tables'!$O$2:$O$35)*BCP$1*LOOKUP(BCP$1,'DMG Tables'!$G$2:$G$7,'DMG Tables'!$H$2:$H$7)</f>
        <v>4040400</v>
      </c>
      <c r="BCQ8" s="1">
        <f>LOOKUP($A8,'DMG Tables'!$P$2:$P$35,'DMG Tables'!$O$2:$O$35)*BCQ$1*LOOKUP(BCQ$1,'DMG Tables'!$G$2:$G$7,'DMG Tables'!$H$2:$H$7)</f>
        <v>4043200</v>
      </c>
      <c r="BCR8" s="1">
        <f>LOOKUP($A8,'DMG Tables'!$P$2:$P$35,'DMG Tables'!$O$2:$O$35)*BCR$1*LOOKUP(BCR$1,'DMG Tables'!$G$2:$G$7,'DMG Tables'!$H$2:$H$7)</f>
        <v>4046000</v>
      </c>
      <c r="BCS8" s="1">
        <f>LOOKUP($A8,'DMG Tables'!$P$2:$P$35,'DMG Tables'!$O$2:$O$35)*BCS$1*LOOKUP(BCS$1,'DMG Tables'!$G$2:$G$7,'DMG Tables'!$H$2:$H$7)</f>
        <v>4048800</v>
      </c>
      <c r="BCT8" s="1">
        <f>LOOKUP($A8,'DMG Tables'!$P$2:$P$35,'DMG Tables'!$O$2:$O$35)*BCT$1*LOOKUP(BCT$1,'DMG Tables'!$G$2:$G$7,'DMG Tables'!$H$2:$H$7)</f>
        <v>4051600</v>
      </c>
      <c r="BCU8" s="1">
        <f>LOOKUP($A8,'DMG Tables'!$P$2:$P$35,'DMG Tables'!$O$2:$O$35)*BCU$1*LOOKUP(BCU$1,'DMG Tables'!$G$2:$G$7,'DMG Tables'!$H$2:$H$7)</f>
        <v>4054400</v>
      </c>
      <c r="BCV8" s="1">
        <f>LOOKUP($A8,'DMG Tables'!$P$2:$P$35,'DMG Tables'!$O$2:$O$35)*BCV$1*LOOKUP(BCV$1,'DMG Tables'!$G$2:$G$7,'DMG Tables'!$H$2:$H$7)</f>
        <v>4057200</v>
      </c>
      <c r="BCW8" s="1">
        <f>LOOKUP($A8,'DMG Tables'!$P$2:$P$35,'DMG Tables'!$O$2:$O$35)*BCW$1*LOOKUP(BCW$1,'DMG Tables'!$G$2:$G$7,'DMG Tables'!$H$2:$H$7)</f>
        <v>4060000</v>
      </c>
      <c r="BCX8" s="1">
        <f>LOOKUP($A8,'DMG Tables'!$P$2:$P$35,'DMG Tables'!$O$2:$O$35)*BCX$1*LOOKUP(BCX$1,'DMG Tables'!$G$2:$G$7,'DMG Tables'!$H$2:$H$7)</f>
        <v>4062800</v>
      </c>
      <c r="BCY8" s="1">
        <f>LOOKUP($A8,'DMG Tables'!$P$2:$P$35,'DMG Tables'!$O$2:$O$35)*BCY$1*LOOKUP(BCY$1,'DMG Tables'!$G$2:$G$7,'DMG Tables'!$H$2:$H$7)</f>
        <v>4065600</v>
      </c>
      <c r="BCZ8" s="1">
        <f>LOOKUP($A8,'DMG Tables'!$P$2:$P$35,'DMG Tables'!$O$2:$O$35)*BCZ$1*LOOKUP(BCZ$1,'DMG Tables'!$G$2:$G$7,'DMG Tables'!$H$2:$H$7)</f>
        <v>4068400</v>
      </c>
      <c r="BDA8" s="1">
        <f>LOOKUP($A8,'DMG Tables'!$P$2:$P$35,'DMG Tables'!$O$2:$O$35)*BDA$1*LOOKUP(BDA$1,'DMG Tables'!$G$2:$G$7,'DMG Tables'!$H$2:$H$7)</f>
        <v>4071200</v>
      </c>
      <c r="BDB8" s="1">
        <f>LOOKUP($A8,'DMG Tables'!$P$2:$P$35,'DMG Tables'!$O$2:$O$35)*BDB$1*LOOKUP(BDB$1,'DMG Tables'!$G$2:$G$7,'DMG Tables'!$H$2:$H$7)</f>
        <v>4074000</v>
      </c>
      <c r="BDC8" s="1">
        <f>LOOKUP($A8,'DMG Tables'!$P$2:$P$35,'DMG Tables'!$O$2:$O$35)*BDC$1*LOOKUP(BDC$1,'DMG Tables'!$G$2:$G$7,'DMG Tables'!$H$2:$H$7)</f>
        <v>4076800</v>
      </c>
      <c r="BDD8" s="1">
        <f>LOOKUP($A8,'DMG Tables'!$P$2:$P$35,'DMG Tables'!$O$2:$O$35)*BDD$1*LOOKUP(BDD$1,'DMG Tables'!$G$2:$G$7,'DMG Tables'!$H$2:$H$7)</f>
        <v>4079600</v>
      </c>
      <c r="BDE8" s="1">
        <f>LOOKUP($A8,'DMG Tables'!$P$2:$P$35,'DMG Tables'!$O$2:$O$35)*BDE$1*LOOKUP(BDE$1,'DMG Tables'!$G$2:$G$7,'DMG Tables'!$H$2:$H$7)</f>
        <v>4082400</v>
      </c>
      <c r="BDF8" s="1">
        <f>LOOKUP($A8,'DMG Tables'!$P$2:$P$35,'DMG Tables'!$O$2:$O$35)*BDF$1*LOOKUP(BDF$1,'DMG Tables'!$G$2:$G$7,'DMG Tables'!$H$2:$H$7)</f>
        <v>4085200</v>
      </c>
      <c r="BDG8" s="1">
        <f>LOOKUP($A8,'DMG Tables'!$P$2:$P$35,'DMG Tables'!$O$2:$O$35)*BDG$1*LOOKUP(BDG$1,'DMG Tables'!$G$2:$G$7,'DMG Tables'!$H$2:$H$7)</f>
        <v>4088000</v>
      </c>
      <c r="BDH8" s="1">
        <f>LOOKUP($A8,'DMG Tables'!$P$2:$P$35,'DMG Tables'!$O$2:$O$35)*BDH$1*LOOKUP(BDH$1,'DMG Tables'!$G$2:$G$7,'DMG Tables'!$H$2:$H$7)</f>
        <v>4090800</v>
      </c>
      <c r="BDI8" s="1">
        <f>LOOKUP($A8,'DMG Tables'!$P$2:$P$35,'DMG Tables'!$O$2:$O$35)*BDI$1*LOOKUP(BDI$1,'DMG Tables'!$G$2:$G$7,'DMG Tables'!$H$2:$H$7)</f>
        <v>4093600</v>
      </c>
      <c r="BDJ8" s="1">
        <f>LOOKUP($A8,'DMG Tables'!$P$2:$P$35,'DMG Tables'!$O$2:$O$35)*BDJ$1*LOOKUP(BDJ$1,'DMG Tables'!$G$2:$G$7,'DMG Tables'!$H$2:$H$7)</f>
        <v>4096400</v>
      </c>
      <c r="BDK8" s="1">
        <f>LOOKUP($A8,'DMG Tables'!$P$2:$P$35,'DMG Tables'!$O$2:$O$35)*BDK$1*LOOKUP(BDK$1,'DMG Tables'!$G$2:$G$7,'DMG Tables'!$H$2:$H$7)</f>
        <v>4099200</v>
      </c>
      <c r="BDL8" s="1">
        <f>LOOKUP($A8,'DMG Tables'!$P$2:$P$35,'DMG Tables'!$O$2:$O$35)*BDL$1*LOOKUP(BDL$1,'DMG Tables'!$G$2:$G$7,'DMG Tables'!$H$2:$H$7)</f>
        <v>4102000</v>
      </c>
      <c r="BDM8" s="1">
        <f>LOOKUP($A8,'DMG Tables'!$P$2:$P$35,'DMG Tables'!$O$2:$O$35)*BDM$1*LOOKUP(BDM$1,'DMG Tables'!$G$2:$G$7,'DMG Tables'!$H$2:$H$7)</f>
        <v>4104800</v>
      </c>
      <c r="BDN8" s="1">
        <f>LOOKUP($A8,'DMG Tables'!$P$2:$P$35,'DMG Tables'!$O$2:$O$35)*BDN$1*LOOKUP(BDN$1,'DMG Tables'!$G$2:$G$7,'DMG Tables'!$H$2:$H$7)</f>
        <v>4107600</v>
      </c>
      <c r="BDO8" s="1">
        <f>LOOKUP($A8,'DMG Tables'!$P$2:$P$35,'DMG Tables'!$O$2:$O$35)*BDO$1*LOOKUP(BDO$1,'DMG Tables'!$G$2:$G$7,'DMG Tables'!$H$2:$H$7)</f>
        <v>4110400</v>
      </c>
      <c r="BDP8" s="1">
        <f>LOOKUP($A8,'DMG Tables'!$P$2:$P$35,'DMG Tables'!$O$2:$O$35)*BDP$1*LOOKUP(BDP$1,'DMG Tables'!$G$2:$G$7,'DMG Tables'!$H$2:$H$7)</f>
        <v>4113200</v>
      </c>
      <c r="BDQ8" s="1">
        <f>LOOKUP($A8,'DMG Tables'!$P$2:$P$35,'DMG Tables'!$O$2:$O$35)*BDQ$1*LOOKUP(BDQ$1,'DMG Tables'!$G$2:$G$7,'DMG Tables'!$H$2:$H$7)</f>
        <v>4116000</v>
      </c>
      <c r="BDR8" s="1">
        <f>LOOKUP($A8,'DMG Tables'!$P$2:$P$35,'DMG Tables'!$O$2:$O$35)*BDR$1*LOOKUP(BDR$1,'DMG Tables'!$G$2:$G$7,'DMG Tables'!$H$2:$H$7)</f>
        <v>4118800</v>
      </c>
      <c r="BDS8" s="1">
        <f>LOOKUP($A8,'DMG Tables'!$P$2:$P$35,'DMG Tables'!$O$2:$O$35)*BDS$1*LOOKUP(BDS$1,'DMG Tables'!$G$2:$G$7,'DMG Tables'!$H$2:$H$7)</f>
        <v>4121600</v>
      </c>
      <c r="BDT8" s="1">
        <f>LOOKUP($A8,'DMG Tables'!$P$2:$P$35,'DMG Tables'!$O$2:$O$35)*BDT$1*LOOKUP(BDT$1,'DMG Tables'!$G$2:$G$7,'DMG Tables'!$H$2:$H$7)</f>
        <v>4124400</v>
      </c>
      <c r="BDU8" s="1">
        <f>LOOKUP($A8,'DMG Tables'!$P$2:$P$35,'DMG Tables'!$O$2:$O$35)*BDU$1*LOOKUP(BDU$1,'DMG Tables'!$G$2:$G$7,'DMG Tables'!$H$2:$H$7)</f>
        <v>4127200</v>
      </c>
      <c r="BDV8" s="1">
        <f>LOOKUP($A8,'DMG Tables'!$P$2:$P$35,'DMG Tables'!$O$2:$O$35)*BDV$1*LOOKUP(BDV$1,'DMG Tables'!$G$2:$G$7,'DMG Tables'!$H$2:$H$7)</f>
        <v>4130000</v>
      </c>
      <c r="BDW8" s="1">
        <f>LOOKUP($A8,'DMG Tables'!$P$2:$P$35,'DMG Tables'!$O$2:$O$35)*BDW$1*LOOKUP(BDW$1,'DMG Tables'!$G$2:$G$7,'DMG Tables'!$H$2:$H$7)</f>
        <v>4132800</v>
      </c>
      <c r="BDX8" s="1">
        <f>LOOKUP($A8,'DMG Tables'!$P$2:$P$35,'DMG Tables'!$O$2:$O$35)*BDX$1*LOOKUP(BDX$1,'DMG Tables'!$G$2:$G$7,'DMG Tables'!$H$2:$H$7)</f>
        <v>4135600</v>
      </c>
      <c r="BDY8" s="1">
        <f>LOOKUP($A8,'DMG Tables'!$P$2:$P$35,'DMG Tables'!$O$2:$O$35)*BDY$1*LOOKUP(BDY$1,'DMG Tables'!$G$2:$G$7,'DMG Tables'!$H$2:$H$7)</f>
        <v>4138400</v>
      </c>
      <c r="BDZ8" s="1">
        <f>LOOKUP($A8,'DMG Tables'!$P$2:$P$35,'DMG Tables'!$O$2:$O$35)*BDZ$1*LOOKUP(BDZ$1,'DMG Tables'!$G$2:$G$7,'DMG Tables'!$H$2:$H$7)</f>
        <v>4141200</v>
      </c>
      <c r="BEA8" s="1">
        <f>LOOKUP($A8,'DMG Tables'!$P$2:$P$35,'DMG Tables'!$O$2:$O$35)*BEA$1*LOOKUP(BEA$1,'DMG Tables'!$G$2:$G$7,'DMG Tables'!$H$2:$H$7)</f>
        <v>4144000</v>
      </c>
      <c r="BEB8" s="1">
        <f>LOOKUP($A8,'DMG Tables'!$P$2:$P$35,'DMG Tables'!$O$2:$O$35)*BEB$1*LOOKUP(BEB$1,'DMG Tables'!$G$2:$G$7,'DMG Tables'!$H$2:$H$7)</f>
        <v>4146800</v>
      </c>
      <c r="BEC8" s="1">
        <f>LOOKUP($A8,'DMG Tables'!$P$2:$P$35,'DMG Tables'!$O$2:$O$35)*BEC$1*LOOKUP(BEC$1,'DMG Tables'!$G$2:$G$7,'DMG Tables'!$H$2:$H$7)</f>
        <v>4149600</v>
      </c>
      <c r="BED8" s="1">
        <f>LOOKUP($A8,'DMG Tables'!$P$2:$P$35,'DMG Tables'!$O$2:$O$35)*BED$1*LOOKUP(BED$1,'DMG Tables'!$G$2:$G$7,'DMG Tables'!$H$2:$H$7)</f>
        <v>4152400</v>
      </c>
      <c r="BEE8" s="1">
        <f>LOOKUP($A8,'DMG Tables'!$P$2:$P$35,'DMG Tables'!$O$2:$O$35)*BEE$1*LOOKUP(BEE$1,'DMG Tables'!$G$2:$G$7,'DMG Tables'!$H$2:$H$7)</f>
        <v>4155200</v>
      </c>
      <c r="BEF8" s="1">
        <f>LOOKUP($A8,'DMG Tables'!$P$2:$P$35,'DMG Tables'!$O$2:$O$35)*BEF$1*LOOKUP(BEF$1,'DMG Tables'!$G$2:$G$7,'DMG Tables'!$H$2:$H$7)</f>
        <v>4158000</v>
      </c>
      <c r="BEG8" s="1">
        <f>LOOKUP($A8,'DMG Tables'!$P$2:$P$35,'DMG Tables'!$O$2:$O$35)*BEG$1*LOOKUP(BEG$1,'DMG Tables'!$G$2:$G$7,'DMG Tables'!$H$2:$H$7)</f>
        <v>4160800</v>
      </c>
      <c r="BEH8" s="1">
        <f>LOOKUP($A8,'DMG Tables'!$P$2:$P$35,'DMG Tables'!$O$2:$O$35)*BEH$1*LOOKUP(BEH$1,'DMG Tables'!$G$2:$G$7,'DMG Tables'!$H$2:$H$7)</f>
        <v>4163600</v>
      </c>
      <c r="BEI8" s="1">
        <f>LOOKUP($A8,'DMG Tables'!$P$2:$P$35,'DMG Tables'!$O$2:$O$35)*BEI$1*LOOKUP(BEI$1,'DMG Tables'!$G$2:$G$7,'DMG Tables'!$H$2:$H$7)</f>
        <v>4166400</v>
      </c>
      <c r="BEJ8" s="1">
        <f>LOOKUP($A8,'DMG Tables'!$P$2:$P$35,'DMG Tables'!$O$2:$O$35)*BEJ$1*LOOKUP(BEJ$1,'DMG Tables'!$G$2:$G$7,'DMG Tables'!$H$2:$H$7)</f>
        <v>4169200</v>
      </c>
      <c r="BEK8" s="1">
        <f>LOOKUP($A8,'DMG Tables'!$P$2:$P$35,'DMG Tables'!$O$2:$O$35)*BEK$1*LOOKUP(BEK$1,'DMG Tables'!$G$2:$G$7,'DMG Tables'!$H$2:$H$7)</f>
        <v>4172000</v>
      </c>
      <c r="BEL8" s="1">
        <f>LOOKUP($A8,'DMG Tables'!$P$2:$P$35,'DMG Tables'!$O$2:$O$35)*BEL$1*LOOKUP(BEL$1,'DMG Tables'!$G$2:$G$7,'DMG Tables'!$H$2:$H$7)</f>
        <v>4174800</v>
      </c>
      <c r="BEM8" s="1">
        <f>LOOKUP($A8,'DMG Tables'!$P$2:$P$35,'DMG Tables'!$O$2:$O$35)*BEM$1*LOOKUP(BEM$1,'DMG Tables'!$G$2:$G$7,'DMG Tables'!$H$2:$H$7)</f>
        <v>4177600</v>
      </c>
      <c r="BEN8" s="1">
        <f>LOOKUP($A8,'DMG Tables'!$P$2:$P$35,'DMG Tables'!$O$2:$O$35)*BEN$1*LOOKUP(BEN$1,'DMG Tables'!$G$2:$G$7,'DMG Tables'!$H$2:$H$7)</f>
        <v>4180400</v>
      </c>
      <c r="BEO8" s="1">
        <f>LOOKUP($A8,'DMG Tables'!$P$2:$P$35,'DMG Tables'!$O$2:$O$35)*BEO$1*LOOKUP(BEO$1,'DMG Tables'!$G$2:$G$7,'DMG Tables'!$H$2:$H$7)</f>
        <v>4183200</v>
      </c>
      <c r="BEP8" s="1">
        <f>LOOKUP($A8,'DMG Tables'!$P$2:$P$35,'DMG Tables'!$O$2:$O$35)*BEP$1*LOOKUP(BEP$1,'DMG Tables'!$G$2:$G$7,'DMG Tables'!$H$2:$H$7)</f>
        <v>4186000</v>
      </c>
      <c r="BEQ8" s="1">
        <f>LOOKUP($A8,'DMG Tables'!$P$2:$P$35,'DMG Tables'!$O$2:$O$35)*BEQ$1*LOOKUP(BEQ$1,'DMG Tables'!$G$2:$G$7,'DMG Tables'!$H$2:$H$7)</f>
        <v>4188800</v>
      </c>
      <c r="BER8" s="1">
        <f>LOOKUP($A8,'DMG Tables'!$P$2:$P$35,'DMG Tables'!$O$2:$O$35)*BER$1*LOOKUP(BER$1,'DMG Tables'!$G$2:$G$7,'DMG Tables'!$H$2:$H$7)</f>
        <v>4191600</v>
      </c>
      <c r="BES8" s="1">
        <f>LOOKUP($A8,'DMG Tables'!$P$2:$P$35,'DMG Tables'!$O$2:$O$35)*BES$1*LOOKUP(BES$1,'DMG Tables'!$G$2:$G$7,'DMG Tables'!$H$2:$H$7)</f>
        <v>4194400</v>
      </c>
      <c r="BET8" s="1">
        <f>LOOKUP($A8,'DMG Tables'!$P$2:$P$35,'DMG Tables'!$O$2:$O$35)*BET$1*LOOKUP(BET$1,'DMG Tables'!$G$2:$G$7,'DMG Tables'!$H$2:$H$7)</f>
        <v>4197200</v>
      </c>
      <c r="BEU8" s="1">
        <f>LOOKUP($A8,'DMG Tables'!$P$2:$P$35,'DMG Tables'!$O$2:$O$35)*BEU$1*LOOKUP(BEU$1,'DMG Tables'!$G$2:$G$7,'DMG Tables'!$H$2:$H$7)</f>
        <v>4200000</v>
      </c>
      <c r="BEV8" s="1">
        <f>LOOKUP($A8,'DMG Tables'!$P$2:$P$35,'DMG Tables'!$O$2:$O$35)*BEV$1*LOOKUP(BEV$1,'DMG Tables'!$G$2:$G$7,'DMG Tables'!$H$2:$H$7)</f>
        <v>4202800</v>
      </c>
      <c r="BEW8" s="1">
        <f>LOOKUP($A8,'DMG Tables'!$P$2:$P$35,'DMG Tables'!$O$2:$O$35)*BEW$1*LOOKUP(BEW$1,'DMG Tables'!$G$2:$G$7,'DMG Tables'!$H$2:$H$7)</f>
        <v>4205600</v>
      </c>
      <c r="BEX8" s="1">
        <f>LOOKUP($A8,'DMG Tables'!$P$2:$P$35,'DMG Tables'!$O$2:$O$35)*BEX$1*LOOKUP(BEX$1,'DMG Tables'!$G$2:$G$7,'DMG Tables'!$H$2:$H$7)</f>
        <v>4208400</v>
      </c>
      <c r="BEY8" s="1">
        <f>LOOKUP($A8,'DMG Tables'!$P$2:$P$35,'DMG Tables'!$O$2:$O$35)*BEY$1*LOOKUP(BEY$1,'DMG Tables'!$G$2:$G$7,'DMG Tables'!$H$2:$H$7)</f>
        <v>4211200</v>
      </c>
      <c r="BEZ8" s="1">
        <f>LOOKUP($A8,'DMG Tables'!$P$2:$P$35,'DMG Tables'!$O$2:$O$35)*BEZ$1*LOOKUP(BEZ$1,'DMG Tables'!$G$2:$G$7,'DMG Tables'!$H$2:$H$7)</f>
        <v>4214000</v>
      </c>
      <c r="BFA8" s="1">
        <f>LOOKUP($A8,'DMG Tables'!$P$2:$P$35,'DMG Tables'!$O$2:$O$35)*BFA$1*LOOKUP(BFA$1,'DMG Tables'!$G$2:$G$7,'DMG Tables'!$H$2:$H$7)</f>
        <v>4216800</v>
      </c>
      <c r="BFB8" s="1">
        <f>LOOKUP($A8,'DMG Tables'!$P$2:$P$35,'DMG Tables'!$O$2:$O$35)*BFB$1*LOOKUP(BFB$1,'DMG Tables'!$G$2:$G$7,'DMG Tables'!$H$2:$H$7)</f>
        <v>4219600</v>
      </c>
      <c r="BFC8" s="1">
        <f>LOOKUP($A8,'DMG Tables'!$P$2:$P$35,'DMG Tables'!$O$2:$O$35)*BFC$1*LOOKUP(BFC$1,'DMG Tables'!$G$2:$G$7,'DMG Tables'!$H$2:$H$7)</f>
        <v>4222400</v>
      </c>
      <c r="BFD8" s="1">
        <f>LOOKUP($A8,'DMG Tables'!$P$2:$P$35,'DMG Tables'!$O$2:$O$35)*BFD$1*LOOKUP(BFD$1,'DMG Tables'!$G$2:$G$7,'DMG Tables'!$H$2:$H$7)</f>
        <v>4225200</v>
      </c>
      <c r="BFE8" s="1">
        <f>LOOKUP($A8,'DMG Tables'!$P$2:$P$35,'DMG Tables'!$O$2:$O$35)*BFE$1*LOOKUP(BFE$1,'DMG Tables'!$G$2:$G$7,'DMG Tables'!$H$2:$H$7)</f>
        <v>4228000</v>
      </c>
      <c r="BFF8" s="1">
        <f>LOOKUP($A8,'DMG Tables'!$P$2:$P$35,'DMG Tables'!$O$2:$O$35)*BFF$1*LOOKUP(BFF$1,'DMG Tables'!$G$2:$G$7,'DMG Tables'!$H$2:$H$7)</f>
        <v>4230800</v>
      </c>
      <c r="BFG8" s="1">
        <f>LOOKUP($A8,'DMG Tables'!$P$2:$P$35,'DMG Tables'!$O$2:$O$35)*BFG$1*LOOKUP(BFG$1,'DMG Tables'!$G$2:$G$7,'DMG Tables'!$H$2:$H$7)</f>
        <v>4233600</v>
      </c>
      <c r="BFH8" s="1">
        <f>LOOKUP($A8,'DMG Tables'!$P$2:$P$35,'DMG Tables'!$O$2:$O$35)*BFH$1*LOOKUP(BFH$1,'DMG Tables'!$G$2:$G$7,'DMG Tables'!$H$2:$H$7)</f>
        <v>4236400</v>
      </c>
      <c r="BFI8" s="1">
        <f>LOOKUP($A8,'DMG Tables'!$P$2:$P$35,'DMG Tables'!$O$2:$O$35)*BFI$1*LOOKUP(BFI$1,'DMG Tables'!$G$2:$G$7,'DMG Tables'!$H$2:$H$7)</f>
        <v>4239200</v>
      </c>
      <c r="BFJ8" s="1">
        <f>LOOKUP($A8,'DMG Tables'!$P$2:$P$35,'DMG Tables'!$O$2:$O$35)*BFJ$1*LOOKUP(BFJ$1,'DMG Tables'!$G$2:$G$7,'DMG Tables'!$H$2:$H$7)</f>
        <v>4242000</v>
      </c>
      <c r="BFK8" s="1">
        <f>LOOKUP($A8,'DMG Tables'!$P$2:$P$35,'DMG Tables'!$O$2:$O$35)*BFK$1*LOOKUP(BFK$1,'DMG Tables'!$G$2:$G$7,'DMG Tables'!$H$2:$H$7)</f>
        <v>4244800</v>
      </c>
      <c r="BFL8" s="1">
        <f>LOOKUP($A8,'DMG Tables'!$P$2:$P$35,'DMG Tables'!$O$2:$O$35)*BFL$1*LOOKUP(BFL$1,'DMG Tables'!$G$2:$G$7,'DMG Tables'!$H$2:$H$7)</f>
        <v>4247600</v>
      </c>
      <c r="BFM8" s="1">
        <f>LOOKUP($A8,'DMG Tables'!$P$2:$P$35,'DMG Tables'!$O$2:$O$35)*BFM$1*LOOKUP(BFM$1,'DMG Tables'!$G$2:$G$7,'DMG Tables'!$H$2:$H$7)</f>
        <v>4250400</v>
      </c>
      <c r="BFN8" s="1">
        <f>LOOKUP($A8,'DMG Tables'!$P$2:$P$35,'DMG Tables'!$O$2:$O$35)*BFN$1*LOOKUP(BFN$1,'DMG Tables'!$G$2:$G$7,'DMG Tables'!$H$2:$H$7)</f>
        <v>4253200</v>
      </c>
      <c r="BFO8" s="1">
        <f>LOOKUP($A8,'DMG Tables'!$P$2:$P$35,'DMG Tables'!$O$2:$O$35)*BFO$1*LOOKUP(BFO$1,'DMG Tables'!$G$2:$G$7,'DMG Tables'!$H$2:$H$7)</f>
        <v>4256000</v>
      </c>
      <c r="BFP8" s="1">
        <f>LOOKUP($A8,'DMG Tables'!$P$2:$P$35,'DMG Tables'!$O$2:$O$35)*BFP$1*LOOKUP(BFP$1,'DMG Tables'!$G$2:$G$7,'DMG Tables'!$H$2:$H$7)</f>
        <v>4258800</v>
      </c>
      <c r="BFQ8" s="1">
        <f>LOOKUP($A8,'DMG Tables'!$P$2:$P$35,'DMG Tables'!$O$2:$O$35)*BFQ$1*LOOKUP(BFQ$1,'DMG Tables'!$G$2:$G$7,'DMG Tables'!$H$2:$H$7)</f>
        <v>4261600</v>
      </c>
      <c r="BFR8" s="1">
        <f>LOOKUP($A8,'DMG Tables'!$P$2:$P$35,'DMG Tables'!$O$2:$O$35)*BFR$1*LOOKUP(BFR$1,'DMG Tables'!$G$2:$G$7,'DMG Tables'!$H$2:$H$7)</f>
        <v>4264400</v>
      </c>
      <c r="BFS8" s="1">
        <f>LOOKUP($A8,'DMG Tables'!$P$2:$P$35,'DMG Tables'!$O$2:$O$35)*BFS$1*LOOKUP(BFS$1,'DMG Tables'!$G$2:$G$7,'DMG Tables'!$H$2:$H$7)</f>
        <v>4267200</v>
      </c>
      <c r="BFT8" s="1">
        <f>LOOKUP($A8,'DMG Tables'!$P$2:$P$35,'DMG Tables'!$O$2:$O$35)*BFT$1*LOOKUP(BFT$1,'DMG Tables'!$G$2:$G$7,'DMG Tables'!$H$2:$H$7)</f>
        <v>4270000</v>
      </c>
      <c r="BFU8" s="1">
        <f>LOOKUP($A8,'DMG Tables'!$P$2:$P$35,'DMG Tables'!$O$2:$O$35)*BFU$1*LOOKUP(BFU$1,'DMG Tables'!$G$2:$G$7,'DMG Tables'!$H$2:$H$7)</f>
        <v>4272800</v>
      </c>
      <c r="BFV8" s="1">
        <f>LOOKUP($A8,'DMG Tables'!$P$2:$P$35,'DMG Tables'!$O$2:$O$35)*BFV$1*LOOKUP(BFV$1,'DMG Tables'!$G$2:$G$7,'DMG Tables'!$H$2:$H$7)</f>
        <v>4275600</v>
      </c>
      <c r="BFW8" s="1">
        <f>LOOKUP($A8,'DMG Tables'!$P$2:$P$35,'DMG Tables'!$O$2:$O$35)*BFW$1*LOOKUP(BFW$1,'DMG Tables'!$G$2:$G$7,'DMG Tables'!$H$2:$H$7)</f>
        <v>4278400</v>
      </c>
      <c r="BFX8" s="1">
        <f>LOOKUP($A8,'DMG Tables'!$P$2:$P$35,'DMG Tables'!$O$2:$O$35)*BFX$1*LOOKUP(BFX$1,'DMG Tables'!$G$2:$G$7,'DMG Tables'!$H$2:$H$7)</f>
        <v>4281200</v>
      </c>
      <c r="BFY8" s="1">
        <f>LOOKUP($A8,'DMG Tables'!$P$2:$P$35,'DMG Tables'!$O$2:$O$35)*BFY$1*LOOKUP(BFY$1,'DMG Tables'!$G$2:$G$7,'DMG Tables'!$H$2:$H$7)</f>
        <v>4284000</v>
      </c>
      <c r="BFZ8" s="1">
        <f>LOOKUP($A8,'DMG Tables'!$P$2:$P$35,'DMG Tables'!$O$2:$O$35)*BFZ$1*LOOKUP(BFZ$1,'DMG Tables'!$G$2:$G$7,'DMG Tables'!$H$2:$H$7)</f>
        <v>4286800</v>
      </c>
      <c r="BGA8" s="1">
        <f>LOOKUP($A8,'DMG Tables'!$P$2:$P$35,'DMG Tables'!$O$2:$O$35)*BGA$1*LOOKUP(BGA$1,'DMG Tables'!$G$2:$G$7,'DMG Tables'!$H$2:$H$7)</f>
        <v>4289600</v>
      </c>
      <c r="BGB8" s="1">
        <f>LOOKUP($A8,'DMG Tables'!$P$2:$P$35,'DMG Tables'!$O$2:$O$35)*BGB$1*LOOKUP(BGB$1,'DMG Tables'!$G$2:$G$7,'DMG Tables'!$H$2:$H$7)</f>
        <v>4292400</v>
      </c>
      <c r="BGC8" s="1">
        <f>LOOKUP($A8,'DMG Tables'!$P$2:$P$35,'DMG Tables'!$O$2:$O$35)*BGC$1*LOOKUP(BGC$1,'DMG Tables'!$G$2:$G$7,'DMG Tables'!$H$2:$H$7)</f>
        <v>4295200</v>
      </c>
      <c r="BGD8" s="1">
        <f>LOOKUP($A8,'DMG Tables'!$P$2:$P$35,'DMG Tables'!$O$2:$O$35)*BGD$1*LOOKUP(BGD$1,'DMG Tables'!$G$2:$G$7,'DMG Tables'!$H$2:$H$7)</f>
        <v>4298000</v>
      </c>
      <c r="BGE8" s="1">
        <f>LOOKUP($A8,'DMG Tables'!$P$2:$P$35,'DMG Tables'!$O$2:$O$35)*BGE$1*LOOKUP(BGE$1,'DMG Tables'!$G$2:$G$7,'DMG Tables'!$H$2:$H$7)</f>
        <v>4300800</v>
      </c>
      <c r="BGF8" s="1">
        <f>LOOKUP($A8,'DMG Tables'!$P$2:$P$35,'DMG Tables'!$O$2:$O$35)*BGF$1*LOOKUP(BGF$1,'DMG Tables'!$G$2:$G$7,'DMG Tables'!$H$2:$H$7)</f>
        <v>4303600</v>
      </c>
      <c r="BGG8" s="1">
        <f>LOOKUP($A8,'DMG Tables'!$P$2:$P$35,'DMG Tables'!$O$2:$O$35)*BGG$1*LOOKUP(BGG$1,'DMG Tables'!$G$2:$G$7,'DMG Tables'!$H$2:$H$7)</f>
        <v>4306400</v>
      </c>
      <c r="BGH8" s="1">
        <f>LOOKUP($A8,'DMG Tables'!$P$2:$P$35,'DMG Tables'!$O$2:$O$35)*BGH$1*LOOKUP(BGH$1,'DMG Tables'!$G$2:$G$7,'DMG Tables'!$H$2:$H$7)</f>
        <v>4309200</v>
      </c>
      <c r="BGI8" s="1">
        <f>LOOKUP($A8,'DMG Tables'!$P$2:$P$35,'DMG Tables'!$O$2:$O$35)*BGI$1*LOOKUP(BGI$1,'DMG Tables'!$G$2:$G$7,'DMG Tables'!$H$2:$H$7)</f>
        <v>4312000</v>
      </c>
      <c r="BGJ8" s="1">
        <f>LOOKUP($A8,'DMG Tables'!$P$2:$P$35,'DMG Tables'!$O$2:$O$35)*BGJ$1*LOOKUP(BGJ$1,'DMG Tables'!$G$2:$G$7,'DMG Tables'!$H$2:$H$7)</f>
        <v>4314800</v>
      </c>
      <c r="BGK8" s="1">
        <f>LOOKUP($A8,'DMG Tables'!$P$2:$P$35,'DMG Tables'!$O$2:$O$35)*BGK$1*LOOKUP(BGK$1,'DMG Tables'!$G$2:$G$7,'DMG Tables'!$H$2:$H$7)</f>
        <v>4317600</v>
      </c>
      <c r="BGL8" s="1">
        <f>LOOKUP($A8,'DMG Tables'!$P$2:$P$35,'DMG Tables'!$O$2:$O$35)*BGL$1*LOOKUP(BGL$1,'DMG Tables'!$G$2:$G$7,'DMG Tables'!$H$2:$H$7)</f>
        <v>4320400</v>
      </c>
      <c r="BGM8" s="1">
        <f>LOOKUP($A8,'DMG Tables'!$P$2:$P$35,'DMG Tables'!$O$2:$O$35)*BGM$1*LOOKUP(BGM$1,'DMG Tables'!$G$2:$G$7,'DMG Tables'!$H$2:$H$7)</f>
        <v>4323200</v>
      </c>
      <c r="BGN8" s="1">
        <f>LOOKUP($A8,'DMG Tables'!$P$2:$P$35,'DMG Tables'!$O$2:$O$35)*BGN$1*LOOKUP(BGN$1,'DMG Tables'!$G$2:$G$7,'DMG Tables'!$H$2:$H$7)</f>
        <v>4326000</v>
      </c>
      <c r="BGO8" s="1">
        <f>LOOKUP($A8,'DMG Tables'!$P$2:$P$35,'DMG Tables'!$O$2:$O$35)*BGO$1*LOOKUP(BGO$1,'DMG Tables'!$G$2:$G$7,'DMG Tables'!$H$2:$H$7)</f>
        <v>4328800</v>
      </c>
      <c r="BGP8" s="1">
        <f>LOOKUP($A8,'DMG Tables'!$P$2:$P$35,'DMG Tables'!$O$2:$O$35)*BGP$1*LOOKUP(BGP$1,'DMG Tables'!$G$2:$G$7,'DMG Tables'!$H$2:$H$7)</f>
        <v>4331600</v>
      </c>
      <c r="BGQ8" s="1">
        <f>LOOKUP($A8,'DMG Tables'!$P$2:$P$35,'DMG Tables'!$O$2:$O$35)*BGQ$1*LOOKUP(BGQ$1,'DMG Tables'!$G$2:$G$7,'DMG Tables'!$H$2:$H$7)</f>
        <v>4334400</v>
      </c>
      <c r="BGR8" s="1">
        <f>LOOKUP($A8,'DMG Tables'!$P$2:$P$35,'DMG Tables'!$O$2:$O$35)*BGR$1*LOOKUP(BGR$1,'DMG Tables'!$G$2:$G$7,'DMG Tables'!$H$2:$H$7)</f>
        <v>4337200</v>
      </c>
      <c r="BGS8" s="1">
        <f>LOOKUP($A8,'DMG Tables'!$P$2:$P$35,'DMG Tables'!$O$2:$O$35)*BGS$1*LOOKUP(BGS$1,'DMG Tables'!$G$2:$G$7,'DMG Tables'!$H$2:$H$7)</f>
        <v>4340000</v>
      </c>
      <c r="BGT8" s="1">
        <f>LOOKUP($A8,'DMG Tables'!$P$2:$P$35,'DMG Tables'!$O$2:$O$35)*BGT$1*LOOKUP(BGT$1,'DMG Tables'!$G$2:$G$7,'DMG Tables'!$H$2:$H$7)</f>
        <v>4342800</v>
      </c>
      <c r="BGU8" s="1">
        <f>LOOKUP($A8,'DMG Tables'!$P$2:$P$35,'DMG Tables'!$O$2:$O$35)*BGU$1*LOOKUP(BGU$1,'DMG Tables'!$G$2:$G$7,'DMG Tables'!$H$2:$H$7)</f>
        <v>4345600</v>
      </c>
      <c r="BGV8" s="1">
        <f>LOOKUP($A8,'DMG Tables'!$P$2:$P$35,'DMG Tables'!$O$2:$O$35)*BGV$1*LOOKUP(BGV$1,'DMG Tables'!$G$2:$G$7,'DMG Tables'!$H$2:$H$7)</f>
        <v>4348400</v>
      </c>
      <c r="BGW8" s="1">
        <f>LOOKUP($A8,'DMG Tables'!$P$2:$P$35,'DMG Tables'!$O$2:$O$35)*BGW$1*LOOKUP(BGW$1,'DMG Tables'!$G$2:$G$7,'DMG Tables'!$H$2:$H$7)</f>
        <v>4351200</v>
      </c>
      <c r="BGX8" s="1">
        <f>LOOKUP($A8,'DMG Tables'!$P$2:$P$35,'DMG Tables'!$O$2:$O$35)*BGX$1*LOOKUP(BGX$1,'DMG Tables'!$G$2:$G$7,'DMG Tables'!$H$2:$H$7)</f>
        <v>4354000</v>
      </c>
      <c r="BGY8" s="1">
        <f>LOOKUP($A8,'DMG Tables'!$P$2:$P$35,'DMG Tables'!$O$2:$O$35)*BGY$1*LOOKUP(BGY$1,'DMG Tables'!$G$2:$G$7,'DMG Tables'!$H$2:$H$7)</f>
        <v>4356800</v>
      </c>
      <c r="BGZ8" s="1">
        <f>LOOKUP($A8,'DMG Tables'!$P$2:$P$35,'DMG Tables'!$O$2:$O$35)*BGZ$1*LOOKUP(BGZ$1,'DMG Tables'!$G$2:$G$7,'DMG Tables'!$H$2:$H$7)</f>
        <v>4359600</v>
      </c>
      <c r="BHA8" s="1">
        <f>LOOKUP($A8,'DMG Tables'!$P$2:$P$35,'DMG Tables'!$O$2:$O$35)*BHA$1*LOOKUP(BHA$1,'DMG Tables'!$G$2:$G$7,'DMG Tables'!$H$2:$H$7)</f>
        <v>4362400</v>
      </c>
      <c r="BHB8" s="1">
        <f>LOOKUP($A8,'DMG Tables'!$P$2:$P$35,'DMG Tables'!$O$2:$O$35)*BHB$1*LOOKUP(BHB$1,'DMG Tables'!$G$2:$G$7,'DMG Tables'!$H$2:$H$7)</f>
        <v>4365200</v>
      </c>
      <c r="BHC8" s="1">
        <f>LOOKUP($A8,'DMG Tables'!$P$2:$P$35,'DMG Tables'!$O$2:$O$35)*BHC$1*LOOKUP(BHC$1,'DMG Tables'!$G$2:$G$7,'DMG Tables'!$H$2:$H$7)</f>
        <v>4368000</v>
      </c>
      <c r="BHD8" s="1">
        <f>LOOKUP($A8,'DMG Tables'!$P$2:$P$35,'DMG Tables'!$O$2:$O$35)*BHD$1*LOOKUP(BHD$1,'DMG Tables'!$G$2:$G$7,'DMG Tables'!$H$2:$H$7)</f>
        <v>4370800</v>
      </c>
      <c r="BHE8" s="1">
        <f>LOOKUP($A8,'DMG Tables'!$P$2:$P$35,'DMG Tables'!$O$2:$O$35)*BHE$1*LOOKUP(BHE$1,'DMG Tables'!$G$2:$G$7,'DMG Tables'!$H$2:$H$7)</f>
        <v>4373600</v>
      </c>
      <c r="BHF8" s="1">
        <f>LOOKUP($A8,'DMG Tables'!$P$2:$P$35,'DMG Tables'!$O$2:$O$35)*BHF$1*LOOKUP(BHF$1,'DMG Tables'!$G$2:$G$7,'DMG Tables'!$H$2:$H$7)</f>
        <v>4376400</v>
      </c>
      <c r="BHG8" s="1">
        <f>LOOKUP($A8,'DMG Tables'!$P$2:$P$35,'DMG Tables'!$O$2:$O$35)*BHG$1*LOOKUP(BHG$1,'DMG Tables'!$G$2:$G$7,'DMG Tables'!$H$2:$H$7)</f>
        <v>4379200</v>
      </c>
      <c r="BHH8" s="1">
        <f>LOOKUP($A8,'DMG Tables'!$P$2:$P$35,'DMG Tables'!$O$2:$O$35)*BHH$1*LOOKUP(BHH$1,'DMG Tables'!$G$2:$G$7,'DMG Tables'!$H$2:$H$7)</f>
        <v>4382000</v>
      </c>
      <c r="BHI8" s="1">
        <f>LOOKUP($A8,'DMG Tables'!$P$2:$P$35,'DMG Tables'!$O$2:$O$35)*BHI$1*LOOKUP(BHI$1,'DMG Tables'!$G$2:$G$7,'DMG Tables'!$H$2:$H$7)</f>
        <v>4384800</v>
      </c>
      <c r="BHJ8" s="1">
        <f>LOOKUP($A8,'DMG Tables'!$P$2:$P$35,'DMG Tables'!$O$2:$O$35)*BHJ$1*LOOKUP(BHJ$1,'DMG Tables'!$G$2:$G$7,'DMG Tables'!$H$2:$H$7)</f>
        <v>4387600</v>
      </c>
      <c r="BHK8" s="1">
        <f>LOOKUP($A8,'DMG Tables'!$P$2:$P$35,'DMG Tables'!$O$2:$O$35)*BHK$1*LOOKUP(BHK$1,'DMG Tables'!$G$2:$G$7,'DMG Tables'!$H$2:$H$7)</f>
        <v>4390400</v>
      </c>
      <c r="BHL8" s="1">
        <f>LOOKUP($A8,'DMG Tables'!$P$2:$P$35,'DMG Tables'!$O$2:$O$35)*BHL$1*LOOKUP(BHL$1,'DMG Tables'!$G$2:$G$7,'DMG Tables'!$H$2:$H$7)</f>
        <v>4393200</v>
      </c>
      <c r="BHM8" s="1">
        <f>LOOKUP($A8,'DMG Tables'!$P$2:$P$35,'DMG Tables'!$O$2:$O$35)*BHM$1*LOOKUP(BHM$1,'DMG Tables'!$G$2:$G$7,'DMG Tables'!$H$2:$H$7)</f>
        <v>4396000</v>
      </c>
      <c r="BHN8" s="1">
        <f>LOOKUP($A8,'DMG Tables'!$P$2:$P$35,'DMG Tables'!$O$2:$O$35)*BHN$1*LOOKUP(BHN$1,'DMG Tables'!$G$2:$G$7,'DMG Tables'!$H$2:$H$7)</f>
        <v>4398800</v>
      </c>
      <c r="BHO8" s="1">
        <f>LOOKUP($A8,'DMG Tables'!$P$2:$P$35,'DMG Tables'!$O$2:$O$35)*BHO$1*LOOKUP(BHO$1,'DMG Tables'!$G$2:$G$7,'DMG Tables'!$H$2:$H$7)</f>
        <v>4401600</v>
      </c>
      <c r="BHP8" s="1">
        <f>LOOKUP($A8,'DMG Tables'!$P$2:$P$35,'DMG Tables'!$O$2:$O$35)*BHP$1*LOOKUP(BHP$1,'DMG Tables'!$G$2:$G$7,'DMG Tables'!$H$2:$H$7)</f>
        <v>4404400</v>
      </c>
      <c r="BHQ8" s="1">
        <f>LOOKUP($A8,'DMG Tables'!$P$2:$P$35,'DMG Tables'!$O$2:$O$35)*BHQ$1*LOOKUP(BHQ$1,'DMG Tables'!$G$2:$G$7,'DMG Tables'!$H$2:$H$7)</f>
        <v>4407200</v>
      </c>
      <c r="BHR8" s="1">
        <f>LOOKUP($A8,'DMG Tables'!$P$2:$P$35,'DMG Tables'!$O$2:$O$35)*BHR$1*LOOKUP(BHR$1,'DMG Tables'!$G$2:$G$7,'DMG Tables'!$H$2:$H$7)</f>
        <v>4410000</v>
      </c>
      <c r="BHS8" s="1">
        <f>LOOKUP($A8,'DMG Tables'!$P$2:$P$35,'DMG Tables'!$O$2:$O$35)*BHS$1*LOOKUP(BHS$1,'DMG Tables'!$G$2:$G$7,'DMG Tables'!$H$2:$H$7)</f>
        <v>4412800</v>
      </c>
      <c r="BHT8" s="1">
        <f>LOOKUP($A8,'DMG Tables'!$P$2:$P$35,'DMG Tables'!$O$2:$O$35)*BHT$1*LOOKUP(BHT$1,'DMG Tables'!$G$2:$G$7,'DMG Tables'!$H$2:$H$7)</f>
        <v>4415600</v>
      </c>
      <c r="BHU8" s="1">
        <f>LOOKUP($A8,'DMG Tables'!$P$2:$P$35,'DMG Tables'!$O$2:$O$35)*BHU$1*LOOKUP(BHU$1,'DMG Tables'!$G$2:$G$7,'DMG Tables'!$H$2:$H$7)</f>
        <v>4418400</v>
      </c>
      <c r="BHV8" s="1">
        <f>LOOKUP($A8,'DMG Tables'!$P$2:$P$35,'DMG Tables'!$O$2:$O$35)*BHV$1*LOOKUP(BHV$1,'DMG Tables'!$G$2:$G$7,'DMG Tables'!$H$2:$H$7)</f>
        <v>4421200</v>
      </c>
      <c r="BHW8" s="1">
        <f>LOOKUP($A8,'DMG Tables'!$P$2:$P$35,'DMG Tables'!$O$2:$O$35)*BHW$1*LOOKUP(BHW$1,'DMG Tables'!$G$2:$G$7,'DMG Tables'!$H$2:$H$7)</f>
        <v>4424000</v>
      </c>
      <c r="BHX8" s="1">
        <f>LOOKUP($A8,'DMG Tables'!$P$2:$P$35,'DMG Tables'!$O$2:$O$35)*BHX$1*LOOKUP(BHX$1,'DMG Tables'!$G$2:$G$7,'DMG Tables'!$H$2:$H$7)</f>
        <v>4426800</v>
      </c>
      <c r="BHY8" s="1">
        <f>LOOKUP($A8,'DMG Tables'!$P$2:$P$35,'DMG Tables'!$O$2:$O$35)*BHY$1*LOOKUP(BHY$1,'DMG Tables'!$G$2:$G$7,'DMG Tables'!$H$2:$H$7)</f>
        <v>4429600</v>
      </c>
      <c r="BHZ8" s="1">
        <f>LOOKUP($A8,'DMG Tables'!$P$2:$P$35,'DMG Tables'!$O$2:$O$35)*BHZ$1*LOOKUP(BHZ$1,'DMG Tables'!$G$2:$G$7,'DMG Tables'!$H$2:$H$7)</f>
        <v>4432400</v>
      </c>
      <c r="BIA8" s="1">
        <f>LOOKUP($A8,'DMG Tables'!$P$2:$P$35,'DMG Tables'!$O$2:$O$35)*BIA$1*LOOKUP(BIA$1,'DMG Tables'!$G$2:$G$7,'DMG Tables'!$H$2:$H$7)</f>
        <v>4435200</v>
      </c>
      <c r="BIB8" s="1">
        <f>LOOKUP($A8,'DMG Tables'!$P$2:$P$35,'DMG Tables'!$O$2:$O$35)*BIB$1*LOOKUP(BIB$1,'DMG Tables'!$G$2:$G$7,'DMG Tables'!$H$2:$H$7)</f>
        <v>4438000</v>
      </c>
      <c r="BIC8" s="1">
        <f>LOOKUP($A8,'DMG Tables'!$P$2:$P$35,'DMG Tables'!$O$2:$O$35)*BIC$1*LOOKUP(BIC$1,'DMG Tables'!$G$2:$G$7,'DMG Tables'!$H$2:$H$7)</f>
        <v>4440800</v>
      </c>
      <c r="BID8" s="1">
        <f>LOOKUP($A8,'DMG Tables'!$P$2:$P$35,'DMG Tables'!$O$2:$O$35)*BID$1*LOOKUP(BID$1,'DMG Tables'!$G$2:$G$7,'DMG Tables'!$H$2:$H$7)</f>
        <v>4443600</v>
      </c>
      <c r="BIE8" s="1">
        <f>LOOKUP($A8,'DMG Tables'!$P$2:$P$35,'DMG Tables'!$O$2:$O$35)*BIE$1*LOOKUP(BIE$1,'DMG Tables'!$G$2:$G$7,'DMG Tables'!$H$2:$H$7)</f>
        <v>4446400</v>
      </c>
      <c r="BIF8" s="1">
        <f>LOOKUP($A8,'DMG Tables'!$P$2:$P$35,'DMG Tables'!$O$2:$O$35)*BIF$1*LOOKUP(BIF$1,'DMG Tables'!$G$2:$G$7,'DMG Tables'!$H$2:$H$7)</f>
        <v>4449200</v>
      </c>
      <c r="BIG8" s="1">
        <f>LOOKUP($A8,'DMG Tables'!$P$2:$P$35,'DMG Tables'!$O$2:$O$35)*BIG$1*LOOKUP(BIG$1,'DMG Tables'!$G$2:$G$7,'DMG Tables'!$H$2:$H$7)</f>
        <v>4452000</v>
      </c>
      <c r="BIH8" s="1">
        <f>LOOKUP($A8,'DMG Tables'!$P$2:$P$35,'DMG Tables'!$O$2:$O$35)*BIH$1*LOOKUP(BIH$1,'DMG Tables'!$G$2:$G$7,'DMG Tables'!$H$2:$H$7)</f>
        <v>4454800</v>
      </c>
      <c r="BII8" s="1">
        <f>LOOKUP($A8,'DMG Tables'!$P$2:$P$35,'DMG Tables'!$O$2:$O$35)*BII$1*LOOKUP(BII$1,'DMG Tables'!$G$2:$G$7,'DMG Tables'!$H$2:$H$7)</f>
        <v>4457600</v>
      </c>
      <c r="BIJ8" s="1">
        <f>LOOKUP($A8,'DMG Tables'!$P$2:$P$35,'DMG Tables'!$O$2:$O$35)*BIJ$1*LOOKUP(BIJ$1,'DMG Tables'!$G$2:$G$7,'DMG Tables'!$H$2:$H$7)</f>
        <v>4460400</v>
      </c>
      <c r="BIK8" s="1">
        <f>LOOKUP($A8,'DMG Tables'!$P$2:$P$35,'DMG Tables'!$O$2:$O$35)*BIK$1*LOOKUP(BIK$1,'DMG Tables'!$G$2:$G$7,'DMG Tables'!$H$2:$H$7)</f>
        <v>4463200</v>
      </c>
      <c r="BIL8" s="1">
        <f>LOOKUP($A8,'DMG Tables'!$P$2:$P$35,'DMG Tables'!$O$2:$O$35)*BIL$1*LOOKUP(BIL$1,'DMG Tables'!$G$2:$G$7,'DMG Tables'!$H$2:$H$7)</f>
        <v>4466000</v>
      </c>
      <c r="BIM8" s="1">
        <f>LOOKUP($A8,'DMG Tables'!$P$2:$P$35,'DMG Tables'!$O$2:$O$35)*BIM$1*LOOKUP(BIM$1,'DMG Tables'!$G$2:$G$7,'DMG Tables'!$H$2:$H$7)</f>
        <v>4468800</v>
      </c>
      <c r="BIN8" s="1">
        <f>LOOKUP($A8,'DMG Tables'!$P$2:$P$35,'DMG Tables'!$O$2:$O$35)*BIN$1*LOOKUP(BIN$1,'DMG Tables'!$G$2:$G$7,'DMG Tables'!$H$2:$H$7)</f>
        <v>4471600</v>
      </c>
      <c r="BIO8" s="1">
        <f>LOOKUP($A8,'DMG Tables'!$P$2:$P$35,'DMG Tables'!$O$2:$O$35)*BIO$1*LOOKUP(BIO$1,'DMG Tables'!$G$2:$G$7,'DMG Tables'!$H$2:$H$7)</f>
        <v>4474400</v>
      </c>
      <c r="BIP8" s="1">
        <f>LOOKUP($A8,'DMG Tables'!$P$2:$P$35,'DMG Tables'!$O$2:$O$35)*BIP$1*LOOKUP(BIP$1,'DMG Tables'!$G$2:$G$7,'DMG Tables'!$H$2:$H$7)</f>
        <v>4477200</v>
      </c>
      <c r="BIQ8" s="1">
        <f>LOOKUP($A8,'DMG Tables'!$P$2:$P$35,'DMG Tables'!$O$2:$O$35)*BIQ$1*LOOKUP(BIQ$1,'DMG Tables'!$G$2:$G$7,'DMG Tables'!$H$2:$H$7)</f>
        <v>4480000</v>
      </c>
      <c r="BIR8" s="1">
        <f>LOOKUP($A8,'DMG Tables'!$P$2:$P$35,'DMG Tables'!$O$2:$O$35)*BIR$1*LOOKUP(BIR$1,'DMG Tables'!$G$2:$G$7,'DMG Tables'!$H$2:$H$7)</f>
        <v>4482800</v>
      </c>
      <c r="BIS8" s="1">
        <f>LOOKUP($A8,'DMG Tables'!$P$2:$P$35,'DMG Tables'!$O$2:$O$35)*BIS$1*LOOKUP(BIS$1,'DMG Tables'!$G$2:$G$7,'DMG Tables'!$H$2:$H$7)</f>
        <v>4485600</v>
      </c>
      <c r="BIT8" s="1">
        <f>LOOKUP($A8,'DMG Tables'!$P$2:$P$35,'DMG Tables'!$O$2:$O$35)*BIT$1*LOOKUP(BIT$1,'DMG Tables'!$G$2:$G$7,'DMG Tables'!$H$2:$H$7)</f>
        <v>4488400</v>
      </c>
      <c r="BIU8" s="1">
        <f>LOOKUP($A8,'DMG Tables'!$P$2:$P$35,'DMG Tables'!$O$2:$O$35)*BIU$1*LOOKUP(BIU$1,'DMG Tables'!$G$2:$G$7,'DMG Tables'!$H$2:$H$7)</f>
        <v>4491200</v>
      </c>
      <c r="BIV8" s="1">
        <f>LOOKUP($A8,'DMG Tables'!$P$2:$P$35,'DMG Tables'!$O$2:$O$35)*BIV$1*LOOKUP(BIV$1,'DMG Tables'!$G$2:$G$7,'DMG Tables'!$H$2:$H$7)</f>
        <v>4494000</v>
      </c>
      <c r="BIW8" s="1">
        <f>LOOKUP($A8,'DMG Tables'!$P$2:$P$35,'DMG Tables'!$O$2:$O$35)*BIW$1*LOOKUP(BIW$1,'DMG Tables'!$G$2:$G$7,'DMG Tables'!$H$2:$H$7)</f>
        <v>4496800</v>
      </c>
      <c r="BIX8" s="1">
        <f>LOOKUP($A8,'DMG Tables'!$P$2:$P$35,'DMG Tables'!$O$2:$O$35)*BIX$1*LOOKUP(BIX$1,'DMG Tables'!$G$2:$G$7,'DMG Tables'!$H$2:$H$7)</f>
        <v>4499600</v>
      </c>
      <c r="BIY8" s="1">
        <f>LOOKUP($A8,'DMG Tables'!$P$2:$P$35,'DMG Tables'!$O$2:$O$35)*BIY$1*LOOKUP(BIY$1,'DMG Tables'!$G$2:$G$7,'DMG Tables'!$H$2:$H$7)</f>
        <v>4502400</v>
      </c>
      <c r="BIZ8" s="1">
        <f>LOOKUP($A8,'DMG Tables'!$P$2:$P$35,'DMG Tables'!$O$2:$O$35)*BIZ$1*LOOKUP(BIZ$1,'DMG Tables'!$G$2:$G$7,'DMG Tables'!$H$2:$H$7)</f>
        <v>4505200</v>
      </c>
      <c r="BJA8" s="1">
        <f>LOOKUP($A8,'DMG Tables'!$P$2:$P$35,'DMG Tables'!$O$2:$O$35)*BJA$1*LOOKUP(BJA$1,'DMG Tables'!$G$2:$G$7,'DMG Tables'!$H$2:$H$7)</f>
        <v>4508000</v>
      </c>
      <c r="BJB8" s="1">
        <f>LOOKUP($A8,'DMG Tables'!$P$2:$P$35,'DMG Tables'!$O$2:$O$35)*BJB$1*LOOKUP(BJB$1,'DMG Tables'!$G$2:$G$7,'DMG Tables'!$H$2:$H$7)</f>
        <v>4510800</v>
      </c>
      <c r="BJC8" s="1">
        <f>LOOKUP($A8,'DMG Tables'!$P$2:$P$35,'DMG Tables'!$O$2:$O$35)*BJC$1*LOOKUP(BJC$1,'DMG Tables'!$G$2:$G$7,'DMG Tables'!$H$2:$H$7)</f>
        <v>4513600</v>
      </c>
      <c r="BJD8" s="1">
        <f>LOOKUP($A8,'DMG Tables'!$P$2:$P$35,'DMG Tables'!$O$2:$O$35)*BJD$1*LOOKUP(BJD$1,'DMG Tables'!$G$2:$G$7,'DMG Tables'!$H$2:$H$7)</f>
        <v>4516400</v>
      </c>
      <c r="BJE8" s="1">
        <f>LOOKUP($A8,'DMG Tables'!$P$2:$P$35,'DMG Tables'!$O$2:$O$35)*BJE$1*LOOKUP(BJE$1,'DMG Tables'!$G$2:$G$7,'DMG Tables'!$H$2:$H$7)</f>
        <v>4519200</v>
      </c>
      <c r="BJF8" s="1">
        <f>LOOKUP($A8,'DMG Tables'!$P$2:$P$35,'DMG Tables'!$O$2:$O$35)*BJF$1*LOOKUP(BJF$1,'DMG Tables'!$G$2:$G$7,'DMG Tables'!$H$2:$H$7)</f>
        <v>4522000</v>
      </c>
      <c r="BJG8" s="1">
        <f>LOOKUP($A8,'DMG Tables'!$P$2:$P$35,'DMG Tables'!$O$2:$O$35)*BJG$1*LOOKUP(BJG$1,'DMG Tables'!$G$2:$G$7,'DMG Tables'!$H$2:$H$7)</f>
        <v>4524800</v>
      </c>
      <c r="BJH8" s="1">
        <f>LOOKUP($A8,'DMG Tables'!$P$2:$P$35,'DMG Tables'!$O$2:$O$35)*BJH$1*LOOKUP(BJH$1,'DMG Tables'!$G$2:$G$7,'DMG Tables'!$H$2:$H$7)</f>
        <v>4527600</v>
      </c>
      <c r="BJI8" s="1">
        <f>LOOKUP($A8,'DMG Tables'!$P$2:$P$35,'DMG Tables'!$O$2:$O$35)*BJI$1*LOOKUP(BJI$1,'DMG Tables'!$G$2:$G$7,'DMG Tables'!$H$2:$H$7)</f>
        <v>4530400</v>
      </c>
      <c r="BJJ8" s="1">
        <f>LOOKUP($A8,'DMG Tables'!$P$2:$P$35,'DMG Tables'!$O$2:$O$35)*BJJ$1*LOOKUP(BJJ$1,'DMG Tables'!$G$2:$G$7,'DMG Tables'!$H$2:$H$7)</f>
        <v>4533200</v>
      </c>
      <c r="BJK8" s="1">
        <f>LOOKUP($A8,'DMG Tables'!$P$2:$P$35,'DMG Tables'!$O$2:$O$35)*BJK$1*LOOKUP(BJK$1,'DMG Tables'!$G$2:$G$7,'DMG Tables'!$H$2:$H$7)</f>
        <v>4536000</v>
      </c>
      <c r="BJL8" s="1">
        <f>LOOKUP($A8,'DMG Tables'!$P$2:$P$35,'DMG Tables'!$O$2:$O$35)*BJL$1*LOOKUP(BJL$1,'DMG Tables'!$G$2:$G$7,'DMG Tables'!$H$2:$H$7)</f>
        <v>4538800</v>
      </c>
      <c r="BJM8" s="1">
        <f>LOOKUP($A8,'DMG Tables'!$P$2:$P$35,'DMG Tables'!$O$2:$O$35)*BJM$1*LOOKUP(BJM$1,'DMG Tables'!$G$2:$G$7,'DMG Tables'!$H$2:$H$7)</f>
        <v>4541600</v>
      </c>
      <c r="BJN8" s="1">
        <f>LOOKUP($A8,'DMG Tables'!$P$2:$P$35,'DMG Tables'!$O$2:$O$35)*BJN$1*LOOKUP(BJN$1,'DMG Tables'!$G$2:$G$7,'DMG Tables'!$H$2:$H$7)</f>
        <v>4544400</v>
      </c>
      <c r="BJO8" s="1">
        <f>LOOKUP($A8,'DMG Tables'!$P$2:$P$35,'DMG Tables'!$O$2:$O$35)*BJO$1*LOOKUP(BJO$1,'DMG Tables'!$G$2:$G$7,'DMG Tables'!$H$2:$H$7)</f>
        <v>4547200</v>
      </c>
      <c r="BJP8" s="1">
        <f>LOOKUP($A8,'DMG Tables'!$P$2:$P$35,'DMG Tables'!$O$2:$O$35)*BJP$1*LOOKUP(BJP$1,'DMG Tables'!$G$2:$G$7,'DMG Tables'!$H$2:$H$7)</f>
        <v>4550000</v>
      </c>
      <c r="BJQ8" s="1">
        <f>LOOKUP($A8,'DMG Tables'!$P$2:$P$35,'DMG Tables'!$O$2:$O$35)*BJQ$1*LOOKUP(BJQ$1,'DMG Tables'!$G$2:$G$7,'DMG Tables'!$H$2:$H$7)</f>
        <v>4552800</v>
      </c>
      <c r="BJR8" s="1">
        <f>LOOKUP($A8,'DMG Tables'!$P$2:$P$35,'DMG Tables'!$O$2:$O$35)*BJR$1*LOOKUP(BJR$1,'DMG Tables'!$G$2:$G$7,'DMG Tables'!$H$2:$H$7)</f>
        <v>4555600</v>
      </c>
      <c r="BJS8" s="1">
        <f>LOOKUP($A8,'DMG Tables'!$P$2:$P$35,'DMG Tables'!$O$2:$O$35)*BJS$1*LOOKUP(BJS$1,'DMG Tables'!$G$2:$G$7,'DMG Tables'!$H$2:$H$7)</f>
        <v>4558400</v>
      </c>
      <c r="BJT8" s="1">
        <f>LOOKUP($A8,'DMG Tables'!$P$2:$P$35,'DMG Tables'!$O$2:$O$35)*BJT$1*LOOKUP(BJT$1,'DMG Tables'!$G$2:$G$7,'DMG Tables'!$H$2:$H$7)</f>
        <v>4561200</v>
      </c>
      <c r="BJU8" s="1">
        <f>LOOKUP($A8,'DMG Tables'!$P$2:$P$35,'DMG Tables'!$O$2:$O$35)*BJU$1*LOOKUP(BJU$1,'DMG Tables'!$G$2:$G$7,'DMG Tables'!$H$2:$H$7)</f>
        <v>4564000</v>
      </c>
      <c r="BJV8" s="1">
        <f>LOOKUP($A8,'DMG Tables'!$P$2:$P$35,'DMG Tables'!$O$2:$O$35)*BJV$1*LOOKUP(BJV$1,'DMG Tables'!$G$2:$G$7,'DMG Tables'!$H$2:$H$7)</f>
        <v>4566800</v>
      </c>
      <c r="BJW8" s="1">
        <f>LOOKUP($A8,'DMG Tables'!$P$2:$P$35,'DMG Tables'!$O$2:$O$35)*BJW$1*LOOKUP(BJW$1,'DMG Tables'!$G$2:$G$7,'DMG Tables'!$H$2:$H$7)</f>
        <v>4569600</v>
      </c>
      <c r="BJX8" s="1">
        <f>LOOKUP($A8,'DMG Tables'!$P$2:$P$35,'DMG Tables'!$O$2:$O$35)*BJX$1*LOOKUP(BJX$1,'DMG Tables'!$G$2:$G$7,'DMG Tables'!$H$2:$H$7)</f>
        <v>4572400</v>
      </c>
      <c r="BJY8" s="1">
        <f>LOOKUP($A8,'DMG Tables'!$P$2:$P$35,'DMG Tables'!$O$2:$O$35)*BJY$1*LOOKUP(BJY$1,'DMG Tables'!$G$2:$G$7,'DMG Tables'!$H$2:$H$7)</f>
        <v>4575200</v>
      </c>
      <c r="BJZ8" s="1">
        <f>LOOKUP($A8,'DMG Tables'!$P$2:$P$35,'DMG Tables'!$O$2:$O$35)*BJZ$1*LOOKUP(BJZ$1,'DMG Tables'!$G$2:$G$7,'DMG Tables'!$H$2:$H$7)</f>
        <v>4578000</v>
      </c>
      <c r="BKA8" s="1">
        <f>LOOKUP($A8,'DMG Tables'!$P$2:$P$35,'DMG Tables'!$O$2:$O$35)*BKA$1*LOOKUP(BKA$1,'DMG Tables'!$G$2:$G$7,'DMG Tables'!$H$2:$H$7)</f>
        <v>4580800</v>
      </c>
      <c r="BKB8" s="1">
        <f>LOOKUP($A8,'DMG Tables'!$P$2:$P$35,'DMG Tables'!$O$2:$O$35)*BKB$1*LOOKUP(BKB$1,'DMG Tables'!$G$2:$G$7,'DMG Tables'!$H$2:$H$7)</f>
        <v>4583600</v>
      </c>
      <c r="BKC8" s="1">
        <f>LOOKUP($A8,'DMG Tables'!$P$2:$P$35,'DMG Tables'!$O$2:$O$35)*BKC$1*LOOKUP(BKC$1,'DMG Tables'!$G$2:$G$7,'DMG Tables'!$H$2:$H$7)</f>
        <v>4586400</v>
      </c>
      <c r="BKD8" s="1">
        <f>LOOKUP($A8,'DMG Tables'!$P$2:$P$35,'DMG Tables'!$O$2:$O$35)*BKD$1*LOOKUP(BKD$1,'DMG Tables'!$G$2:$G$7,'DMG Tables'!$H$2:$H$7)</f>
        <v>4589200</v>
      </c>
      <c r="BKE8" s="1">
        <f>LOOKUP($A8,'DMG Tables'!$P$2:$P$35,'DMG Tables'!$O$2:$O$35)*BKE$1*LOOKUP(BKE$1,'DMG Tables'!$G$2:$G$7,'DMG Tables'!$H$2:$H$7)</f>
        <v>4592000</v>
      </c>
      <c r="BKF8" s="1">
        <f>LOOKUP($A8,'DMG Tables'!$P$2:$P$35,'DMG Tables'!$O$2:$O$35)*BKF$1*LOOKUP(BKF$1,'DMG Tables'!$G$2:$G$7,'DMG Tables'!$H$2:$H$7)</f>
        <v>4594800</v>
      </c>
      <c r="BKG8" s="1">
        <f>LOOKUP($A8,'DMG Tables'!$P$2:$P$35,'DMG Tables'!$O$2:$O$35)*BKG$1*LOOKUP(BKG$1,'DMG Tables'!$G$2:$G$7,'DMG Tables'!$H$2:$H$7)</f>
        <v>4597600</v>
      </c>
      <c r="BKH8" s="1">
        <f>LOOKUP($A8,'DMG Tables'!$P$2:$P$35,'DMG Tables'!$O$2:$O$35)*BKH$1*LOOKUP(BKH$1,'DMG Tables'!$G$2:$G$7,'DMG Tables'!$H$2:$H$7)</f>
        <v>4600400</v>
      </c>
      <c r="BKI8" s="1">
        <f>LOOKUP($A8,'DMG Tables'!$P$2:$P$35,'DMG Tables'!$O$2:$O$35)*BKI$1*LOOKUP(BKI$1,'DMG Tables'!$G$2:$G$7,'DMG Tables'!$H$2:$H$7)</f>
        <v>4603200</v>
      </c>
      <c r="BKJ8" s="1">
        <f>LOOKUP($A8,'DMG Tables'!$P$2:$P$35,'DMG Tables'!$O$2:$O$35)*BKJ$1*LOOKUP(BKJ$1,'DMG Tables'!$G$2:$G$7,'DMG Tables'!$H$2:$H$7)</f>
        <v>4606000</v>
      </c>
      <c r="BKK8" s="1">
        <f>LOOKUP($A8,'DMG Tables'!$P$2:$P$35,'DMG Tables'!$O$2:$O$35)*BKK$1*LOOKUP(BKK$1,'DMG Tables'!$G$2:$G$7,'DMG Tables'!$H$2:$H$7)</f>
        <v>4608800</v>
      </c>
      <c r="BKL8" s="1">
        <f>LOOKUP($A8,'DMG Tables'!$P$2:$P$35,'DMG Tables'!$O$2:$O$35)*BKL$1*LOOKUP(BKL$1,'DMG Tables'!$G$2:$G$7,'DMG Tables'!$H$2:$H$7)</f>
        <v>4611600</v>
      </c>
      <c r="BKM8" s="1">
        <f>LOOKUP($A8,'DMG Tables'!$P$2:$P$35,'DMG Tables'!$O$2:$O$35)*BKM$1*LOOKUP(BKM$1,'DMG Tables'!$G$2:$G$7,'DMG Tables'!$H$2:$H$7)</f>
        <v>4614400</v>
      </c>
      <c r="BKN8" s="1">
        <f>LOOKUP($A8,'DMG Tables'!$P$2:$P$35,'DMG Tables'!$O$2:$O$35)*BKN$1*LOOKUP(BKN$1,'DMG Tables'!$G$2:$G$7,'DMG Tables'!$H$2:$H$7)</f>
        <v>4617200</v>
      </c>
      <c r="BKO8" s="1">
        <f>LOOKUP($A8,'DMG Tables'!$P$2:$P$35,'DMG Tables'!$O$2:$O$35)*BKO$1*LOOKUP(BKO$1,'DMG Tables'!$G$2:$G$7,'DMG Tables'!$H$2:$H$7)</f>
        <v>4620000</v>
      </c>
      <c r="BKP8" s="1">
        <f>LOOKUP($A8,'DMG Tables'!$P$2:$P$35,'DMG Tables'!$O$2:$O$35)*BKP$1*LOOKUP(BKP$1,'DMG Tables'!$G$2:$G$7,'DMG Tables'!$H$2:$H$7)</f>
        <v>4622800</v>
      </c>
      <c r="BKQ8" s="1">
        <f>LOOKUP($A8,'DMG Tables'!$P$2:$P$35,'DMG Tables'!$O$2:$O$35)*BKQ$1*LOOKUP(BKQ$1,'DMG Tables'!$G$2:$G$7,'DMG Tables'!$H$2:$H$7)</f>
        <v>4625600</v>
      </c>
      <c r="BKR8" s="1">
        <f>LOOKUP($A8,'DMG Tables'!$P$2:$P$35,'DMG Tables'!$O$2:$O$35)*BKR$1*LOOKUP(BKR$1,'DMG Tables'!$G$2:$G$7,'DMG Tables'!$H$2:$H$7)</f>
        <v>4628400</v>
      </c>
      <c r="BKS8" s="1">
        <f>LOOKUP($A8,'DMG Tables'!$P$2:$P$35,'DMG Tables'!$O$2:$O$35)*BKS$1*LOOKUP(BKS$1,'DMG Tables'!$G$2:$G$7,'DMG Tables'!$H$2:$H$7)</f>
        <v>4631200</v>
      </c>
      <c r="BKT8" s="1">
        <f>LOOKUP($A8,'DMG Tables'!$P$2:$P$35,'DMG Tables'!$O$2:$O$35)*BKT$1*LOOKUP(BKT$1,'DMG Tables'!$G$2:$G$7,'DMG Tables'!$H$2:$H$7)</f>
        <v>4634000</v>
      </c>
      <c r="BKU8" s="1">
        <f>LOOKUP($A8,'DMG Tables'!$P$2:$P$35,'DMG Tables'!$O$2:$O$35)*BKU$1*LOOKUP(BKU$1,'DMG Tables'!$G$2:$G$7,'DMG Tables'!$H$2:$H$7)</f>
        <v>4636800</v>
      </c>
      <c r="BKV8" s="1">
        <f>LOOKUP($A8,'DMG Tables'!$P$2:$P$35,'DMG Tables'!$O$2:$O$35)*BKV$1*LOOKUP(BKV$1,'DMG Tables'!$G$2:$G$7,'DMG Tables'!$H$2:$H$7)</f>
        <v>4639600</v>
      </c>
      <c r="BKW8" s="1">
        <f>LOOKUP($A8,'DMG Tables'!$P$2:$P$35,'DMG Tables'!$O$2:$O$35)*BKW$1*LOOKUP(BKW$1,'DMG Tables'!$G$2:$G$7,'DMG Tables'!$H$2:$H$7)</f>
        <v>4642400</v>
      </c>
      <c r="BKX8" s="1">
        <f>LOOKUP($A8,'DMG Tables'!$P$2:$P$35,'DMG Tables'!$O$2:$O$35)*BKX$1*LOOKUP(BKX$1,'DMG Tables'!$G$2:$G$7,'DMG Tables'!$H$2:$H$7)</f>
        <v>4645200</v>
      </c>
      <c r="BKY8" s="1">
        <f>LOOKUP($A8,'DMG Tables'!$P$2:$P$35,'DMG Tables'!$O$2:$O$35)*BKY$1*LOOKUP(BKY$1,'DMG Tables'!$G$2:$G$7,'DMG Tables'!$H$2:$H$7)</f>
        <v>4648000</v>
      </c>
      <c r="BKZ8" s="1">
        <f>LOOKUP($A8,'DMG Tables'!$P$2:$P$35,'DMG Tables'!$O$2:$O$35)*BKZ$1*LOOKUP(BKZ$1,'DMG Tables'!$G$2:$G$7,'DMG Tables'!$H$2:$H$7)</f>
        <v>4650800</v>
      </c>
      <c r="BLA8" s="1">
        <f>LOOKUP($A8,'DMG Tables'!$P$2:$P$35,'DMG Tables'!$O$2:$O$35)*BLA$1*LOOKUP(BLA$1,'DMG Tables'!$G$2:$G$7,'DMG Tables'!$H$2:$H$7)</f>
        <v>4653600</v>
      </c>
      <c r="BLB8" s="1">
        <f>LOOKUP($A8,'DMG Tables'!$P$2:$P$35,'DMG Tables'!$O$2:$O$35)*BLB$1*LOOKUP(BLB$1,'DMG Tables'!$G$2:$G$7,'DMG Tables'!$H$2:$H$7)</f>
        <v>4656400</v>
      </c>
      <c r="BLC8" s="1">
        <f>LOOKUP($A8,'DMG Tables'!$P$2:$P$35,'DMG Tables'!$O$2:$O$35)*BLC$1*LOOKUP(BLC$1,'DMG Tables'!$G$2:$G$7,'DMG Tables'!$H$2:$H$7)</f>
        <v>4659200</v>
      </c>
      <c r="BLD8" s="1">
        <f>LOOKUP($A8,'DMG Tables'!$P$2:$P$35,'DMG Tables'!$O$2:$O$35)*BLD$1*LOOKUP(BLD$1,'DMG Tables'!$G$2:$G$7,'DMG Tables'!$H$2:$H$7)</f>
        <v>4662000</v>
      </c>
      <c r="BLE8" s="1">
        <f>LOOKUP($A8,'DMG Tables'!$P$2:$P$35,'DMG Tables'!$O$2:$O$35)*BLE$1*LOOKUP(BLE$1,'DMG Tables'!$G$2:$G$7,'DMG Tables'!$H$2:$H$7)</f>
        <v>4664800</v>
      </c>
      <c r="BLF8" s="1">
        <f>LOOKUP($A8,'DMG Tables'!$P$2:$P$35,'DMG Tables'!$O$2:$O$35)*BLF$1*LOOKUP(BLF$1,'DMG Tables'!$G$2:$G$7,'DMG Tables'!$H$2:$H$7)</f>
        <v>4667600</v>
      </c>
      <c r="BLG8" s="1">
        <f>LOOKUP($A8,'DMG Tables'!$P$2:$P$35,'DMG Tables'!$O$2:$O$35)*BLG$1*LOOKUP(BLG$1,'DMG Tables'!$G$2:$G$7,'DMG Tables'!$H$2:$H$7)</f>
        <v>4670400</v>
      </c>
      <c r="BLH8" s="1">
        <f>LOOKUP($A8,'DMG Tables'!$P$2:$P$35,'DMG Tables'!$O$2:$O$35)*BLH$1*LOOKUP(BLH$1,'DMG Tables'!$G$2:$G$7,'DMG Tables'!$H$2:$H$7)</f>
        <v>4673200</v>
      </c>
      <c r="BLI8" s="1">
        <f>LOOKUP($A8,'DMG Tables'!$P$2:$P$35,'DMG Tables'!$O$2:$O$35)*BLI$1*LOOKUP(BLI$1,'DMG Tables'!$G$2:$G$7,'DMG Tables'!$H$2:$H$7)</f>
        <v>4676000</v>
      </c>
      <c r="BLJ8" s="1">
        <f>LOOKUP($A8,'DMG Tables'!$P$2:$P$35,'DMG Tables'!$O$2:$O$35)*BLJ$1*LOOKUP(BLJ$1,'DMG Tables'!$G$2:$G$7,'DMG Tables'!$H$2:$H$7)</f>
        <v>4678800</v>
      </c>
      <c r="BLK8" s="1">
        <f>LOOKUP($A8,'DMG Tables'!$P$2:$P$35,'DMG Tables'!$O$2:$O$35)*BLK$1*LOOKUP(BLK$1,'DMG Tables'!$G$2:$G$7,'DMG Tables'!$H$2:$H$7)</f>
        <v>4681600</v>
      </c>
      <c r="BLL8" s="1">
        <f>LOOKUP($A8,'DMG Tables'!$P$2:$P$35,'DMG Tables'!$O$2:$O$35)*BLL$1*LOOKUP(BLL$1,'DMG Tables'!$G$2:$G$7,'DMG Tables'!$H$2:$H$7)</f>
        <v>4684400</v>
      </c>
      <c r="BLM8" s="1">
        <f>LOOKUP($A8,'DMG Tables'!$P$2:$P$35,'DMG Tables'!$O$2:$O$35)*BLM$1*LOOKUP(BLM$1,'DMG Tables'!$G$2:$G$7,'DMG Tables'!$H$2:$H$7)</f>
        <v>4687200</v>
      </c>
      <c r="BLN8" s="1">
        <f>LOOKUP($A8,'DMG Tables'!$P$2:$P$35,'DMG Tables'!$O$2:$O$35)*BLN$1*LOOKUP(BLN$1,'DMG Tables'!$G$2:$G$7,'DMG Tables'!$H$2:$H$7)</f>
        <v>4690000</v>
      </c>
      <c r="BLO8" s="1">
        <f>LOOKUP($A8,'DMG Tables'!$P$2:$P$35,'DMG Tables'!$O$2:$O$35)*BLO$1*LOOKUP(BLO$1,'DMG Tables'!$G$2:$G$7,'DMG Tables'!$H$2:$H$7)</f>
        <v>4692800</v>
      </c>
      <c r="BLP8" s="1">
        <f>LOOKUP($A8,'DMG Tables'!$P$2:$P$35,'DMG Tables'!$O$2:$O$35)*BLP$1*LOOKUP(BLP$1,'DMG Tables'!$G$2:$G$7,'DMG Tables'!$H$2:$H$7)</f>
        <v>4695600</v>
      </c>
      <c r="BLQ8" s="1">
        <f>LOOKUP($A8,'DMG Tables'!$P$2:$P$35,'DMG Tables'!$O$2:$O$35)*BLQ$1*LOOKUP(BLQ$1,'DMG Tables'!$G$2:$G$7,'DMG Tables'!$H$2:$H$7)</f>
        <v>4698400</v>
      </c>
      <c r="BLR8" s="1">
        <f>LOOKUP($A8,'DMG Tables'!$P$2:$P$35,'DMG Tables'!$O$2:$O$35)*BLR$1*LOOKUP(BLR$1,'DMG Tables'!$G$2:$G$7,'DMG Tables'!$H$2:$H$7)</f>
        <v>4701200</v>
      </c>
      <c r="BLS8" s="1">
        <f>LOOKUP($A8,'DMG Tables'!$P$2:$P$35,'DMG Tables'!$O$2:$O$35)*BLS$1*LOOKUP(BLS$1,'DMG Tables'!$G$2:$G$7,'DMG Tables'!$H$2:$H$7)</f>
        <v>4704000</v>
      </c>
      <c r="BLT8" s="1">
        <f>LOOKUP($A8,'DMG Tables'!$P$2:$P$35,'DMG Tables'!$O$2:$O$35)*BLT$1*LOOKUP(BLT$1,'DMG Tables'!$G$2:$G$7,'DMG Tables'!$H$2:$H$7)</f>
        <v>4706800</v>
      </c>
      <c r="BLU8" s="1">
        <f>LOOKUP($A8,'DMG Tables'!$P$2:$P$35,'DMG Tables'!$O$2:$O$35)*BLU$1*LOOKUP(BLU$1,'DMG Tables'!$G$2:$G$7,'DMG Tables'!$H$2:$H$7)</f>
        <v>4709600</v>
      </c>
      <c r="BLV8" s="1">
        <f>LOOKUP($A8,'DMG Tables'!$P$2:$P$35,'DMG Tables'!$O$2:$O$35)*BLV$1*LOOKUP(BLV$1,'DMG Tables'!$G$2:$G$7,'DMG Tables'!$H$2:$H$7)</f>
        <v>4712400</v>
      </c>
      <c r="BLW8" s="1">
        <f>LOOKUP($A8,'DMG Tables'!$P$2:$P$35,'DMG Tables'!$O$2:$O$35)*BLW$1*LOOKUP(BLW$1,'DMG Tables'!$G$2:$G$7,'DMG Tables'!$H$2:$H$7)</f>
        <v>4715200</v>
      </c>
      <c r="BLX8" s="1">
        <f>LOOKUP($A8,'DMG Tables'!$P$2:$P$35,'DMG Tables'!$O$2:$O$35)*BLX$1*LOOKUP(BLX$1,'DMG Tables'!$G$2:$G$7,'DMG Tables'!$H$2:$H$7)</f>
        <v>4718000</v>
      </c>
      <c r="BLY8" s="1">
        <f>LOOKUP($A8,'DMG Tables'!$P$2:$P$35,'DMG Tables'!$O$2:$O$35)*BLY$1*LOOKUP(BLY$1,'DMG Tables'!$G$2:$G$7,'DMG Tables'!$H$2:$H$7)</f>
        <v>4720800</v>
      </c>
      <c r="BLZ8" s="1">
        <f>LOOKUP($A8,'DMG Tables'!$P$2:$P$35,'DMG Tables'!$O$2:$O$35)*BLZ$1*LOOKUP(BLZ$1,'DMG Tables'!$G$2:$G$7,'DMG Tables'!$H$2:$H$7)</f>
        <v>4723600</v>
      </c>
      <c r="BMA8" s="1">
        <f>LOOKUP($A8,'DMG Tables'!$P$2:$P$35,'DMG Tables'!$O$2:$O$35)*BMA$1*LOOKUP(BMA$1,'DMG Tables'!$G$2:$G$7,'DMG Tables'!$H$2:$H$7)</f>
        <v>4726400</v>
      </c>
      <c r="BMB8" s="1">
        <f>LOOKUP($A8,'DMG Tables'!$P$2:$P$35,'DMG Tables'!$O$2:$O$35)*BMB$1*LOOKUP(BMB$1,'DMG Tables'!$G$2:$G$7,'DMG Tables'!$H$2:$H$7)</f>
        <v>4729200</v>
      </c>
      <c r="BMC8" s="1">
        <f>LOOKUP($A8,'DMG Tables'!$P$2:$P$35,'DMG Tables'!$O$2:$O$35)*BMC$1*LOOKUP(BMC$1,'DMG Tables'!$G$2:$G$7,'DMG Tables'!$H$2:$H$7)</f>
        <v>4732000</v>
      </c>
      <c r="BMD8" s="1">
        <f>LOOKUP($A8,'DMG Tables'!$P$2:$P$35,'DMG Tables'!$O$2:$O$35)*BMD$1*LOOKUP(BMD$1,'DMG Tables'!$G$2:$G$7,'DMG Tables'!$H$2:$H$7)</f>
        <v>4734800</v>
      </c>
      <c r="BME8" s="1">
        <f>LOOKUP($A8,'DMG Tables'!$P$2:$P$35,'DMG Tables'!$O$2:$O$35)*BME$1*LOOKUP(BME$1,'DMG Tables'!$G$2:$G$7,'DMG Tables'!$H$2:$H$7)</f>
        <v>4737600</v>
      </c>
      <c r="BMF8" s="1">
        <f>LOOKUP($A8,'DMG Tables'!$P$2:$P$35,'DMG Tables'!$O$2:$O$35)*BMF$1*LOOKUP(BMF$1,'DMG Tables'!$G$2:$G$7,'DMG Tables'!$H$2:$H$7)</f>
        <v>4740400</v>
      </c>
      <c r="BMG8" s="1">
        <f>LOOKUP($A8,'DMG Tables'!$P$2:$P$35,'DMG Tables'!$O$2:$O$35)*BMG$1*LOOKUP(BMG$1,'DMG Tables'!$G$2:$G$7,'DMG Tables'!$H$2:$H$7)</f>
        <v>4743200</v>
      </c>
      <c r="BMH8" s="1">
        <f>LOOKUP($A8,'DMG Tables'!$P$2:$P$35,'DMG Tables'!$O$2:$O$35)*BMH$1*LOOKUP(BMH$1,'DMG Tables'!$G$2:$G$7,'DMG Tables'!$H$2:$H$7)</f>
        <v>4746000</v>
      </c>
      <c r="BMI8" s="1">
        <f>LOOKUP($A8,'DMG Tables'!$P$2:$P$35,'DMG Tables'!$O$2:$O$35)*BMI$1*LOOKUP(BMI$1,'DMG Tables'!$G$2:$G$7,'DMG Tables'!$H$2:$H$7)</f>
        <v>4748800</v>
      </c>
      <c r="BMJ8" s="1">
        <f>LOOKUP($A8,'DMG Tables'!$P$2:$P$35,'DMG Tables'!$O$2:$O$35)*BMJ$1*LOOKUP(BMJ$1,'DMG Tables'!$G$2:$G$7,'DMG Tables'!$H$2:$H$7)</f>
        <v>4751600</v>
      </c>
      <c r="BMK8" s="1">
        <f>LOOKUP($A8,'DMG Tables'!$P$2:$P$35,'DMG Tables'!$O$2:$O$35)*BMK$1*LOOKUP(BMK$1,'DMG Tables'!$G$2:$G$7,'DMG Tables'!$H$2:$H$7)</f>
        <v>4754400</v>
      </c>
      <c r="BML8" s="1">
        <f>LOOKUP($A8,'DMG Tables'!$P$2:$P$35,'DMG Tables'!$O$2:$O$35)*BML$1*LOOKUP(BML$1,'DMG Tables'!$G$2:$G$7,'DMG Tables'!$H$2:$H$7)</f>
        <v>4757200</v>
      </c>
      <c r="BMM8" s="1">
        <f>LOOKUP($A8,'DMG Tables'!$P$2:$P$35,'DMG Tables'!$O$2:$O$35)*BMM$1*LOOKUP(BMM$1,'DMG Tables'!$G$2:$G$7,'DMG Tables'!$H$2:$H$7)</f>
        <v>4760000</v>
      </c>
      <c r="BMN8" s="1">
        <f>LOOKUP($A8,'DMG Tables'!$P$2:$P$35,'DMG Tables'!$O$2:$O$35)*BMN$1*LOOKUP(BMN$1,'DMG Tables'!$G$2:$G$7,'DMG Tables'!$H$2:$H$7)</f>
        <v>4762800</v>
      </c>
      <c r="BMO8" s="1">
        <f>LOOKUP($A8,'DMG Tables'!$P$2:$P$35,'DMG Tables'!$O$2:$O$35)*BMO$1*LOOKUP(BMO$1,'DMG Tables'!$G$2:$G$7,'DMG Tables'!$H$2:$H$7)</f>
        <v>4765600</v>
      </c>
      <c r="BMP8" s="1">
        <f>LOOKUP($A8,'DMG Tables'!$P$2:$P$35,'DMG Tables'!$O$2:$O$35)*BMP$1*LOOKUP(BMP$1,'DMG Tables'!$G$2:$G$7,'DMG Tables'!$H$2:$H$7)</f>
        <v>4768400</v>
      </c>
      <c r="BMQ8" s="1">
        <f>LOOKUP($A8,'DMG Tables'!$P$2:$P$35,'DMG Tables'!$O$2:$O$35)*BMQ$1*LOOKUP(BMQ$1,'DMG Tables'!$G$2:$G$7,'DMG Tables'!$H$2:$H$7)</f>
        <v>4771200</v>
      </c>
      <c r="BMR8" s="1">
        <f>LOOKUP($A8,'DMG Tables'!$P$2:$P$35,'DMG Tables'!$O$2:$O$35)*BMR$1*LOOKUP(BMR$1,'DMG Tables'!$G$2:$G$7,'DMG Tables'!$H$2:$H$7)</f>
        <v>4774000</v>
      </c>
      <c r="BMS8" s="1">
        <f>LOOKUP($A8,'DMG Tables'!$P$2:$P$35,'DMG Tables'!$O$2:$O$35)*BMS$1*LOOKUP(BMS$1,'DMG Tables'!$G$2:$G$7,'DMG Tables'!$H$2:$H$7)</f>
        <v>4776800</v>
      </c>
      <c r="BMT8" s="1">
        <f>LOOKUP($A8,'DMG Tables'!$P$2:$P$35,'DMG Tables'!$O$2:$O$35)*BMT$1*LOOKUP(BMT$1,'DMG Tables'!$G$2:$G$7,'DMG Tables'!$H$2:$H$7)</f>
        <v>4779600</v>
      </c>
      <c r="BMU8" s="1">
        <f>LOOKUP($A8,'DMG Tables'!$P$2:$P$35,'DMG Tables'!$O$2:$O$35)*BMU$1*LOOKUP(BMU$1,'DMG Tables'!$G$2:$G$7,'DMG Tables'!$H$2:$H$7)</f>
        <v>4782400</v>
      </c>
      <c r="BMV8" s="1">
        <f>LOOKUP($A8,'DMG Tables'!$P$2:$P$35,'DMG Tables'!$O$2:$O$35)*BMV$1*LOOKUP(BMV$1,'DMG Tables'!$G$2:$G$7,'DMG Tables'!$H$2:$H$7)</f>
        <v>4785200</v>
      </c>
      <c r="BMW8" s="1">
        <f>LOOKUP($A8,'DMG Tables'!$P$2:$P$35,'DMG Tables'!$O$2:$O$35)*BMW$1*LOOKUP(BMW$1,'DMG Tables'!$G$2:$G$7,'DMG Tables'!$H$2:$H$7)</f>
        <v>4788000</v>
      </c>
      <c r="BMX8" s="1">
        <f>LOOKUP($A8,'DMG Tables'!$P$2:$P$35,'DMG Tables'!$O$2:$O$35)*BMX$1*LOOKUP(BMX$1,'DMG Tables'!$G$2:$G$7,'DMG Tables'!$H$2:$H$7)</f>
        <v>4790800</v>
      </c>
      <c r="BMY8" s="1">
        <f>LOOKUP($A8,'DMG Tables'!$P$2:$P$35,'DMG Tables'!$O$2:$O$35)*BMY$1*LOOKUP(BMY$1,'DMG Tables'!$G$2:$G$7,'DMG Tables'!$H$2:$H$7)</f>
        <v>4793600</v>
      </c>
      <c r="BMZ8" s="1">
        <f>LOOKUP($A8,'DMG Tables'!$P$2:$P$35,'DMG Tables'!$O$2:$O$35)*BMZ$1*LOOKUP(BMZ$1,'DMG Tables'!$G$2:$G$7,'DMG Tables'!$H$2:$H$7)</f>
        <v>4796400</v>
      </c>
      <c r="BNA8" s="1">
        <f>LOOKUP($A8,'DMG Tables'!$P$2:$P$35,'DMG Tables'!$O$2:$O$35)*BNA$1*LOOKUP(BNA$1,'DMG Tables'!$G$2:$G$7,'DMG Tables'!$H$2:$H$7)</f>
        <v>4799200</v>
      </c>
      <c r="BNB8" s="1">
        <f>LOOKUP($A8,'DMG Tables'!$P$2:$P$35,'DMG Tables'!$O$2:$O$35)*BNB$1*LOOKUP(BNB$1,'DMG Tables'!$G$2:$G$7,'DMG Tables'!$H$2:$H$7)</f>
        <v>4802000</v>
      </c>
      <c r="BNC8" s="1">
        <f>LOOKUP($A8,'DMG Tables'!$P$2:$P$35,'DMG Tables'!$O$2:$O$35)*BNC$1*LOOKUP(BNC$1,'DMG Tables'!$G$2:$G$7,'DMG Tables'!$H$2:$H$7)</f>
        <v>4804800</v>
      </c>
      <c r="BND8" s="1">
        <f>LOOKUP($A8,'DMG Tables'!$P$2:$P$35,'DMG Tables'!$O$2:$O$35)*BND$1*LOOKUP(BND$1,'DMG Tables'!$G$2:$G$7,'DMG Tables'!$H$2:$H$7)</f>
        <v>4807600</v>
      </c>
      <c r="BNE8" s="1">
        <f>LOOKUP($A8,'DMG Tables'!$P$2:$P$35,'DMG Tables'!$O$2:$O$35)*BNE$1*LOOKUP(BNE$1,'DMG Tables'!$G$2:$G$7,'DMG Tables'!$H$2:$H$7)</f>
        <v>4810400</v>
      </c>
      <c r="BNF8" s="1">
        <f>LOOKUP($A8,'DMG Tables'!$P$2:$P$35,'DMG Tables'!$O$2:$O$35)*BNF$1*LOOKUP(BNF$1,'DMG Tables'!$G$2:$G$7,'DMG Tables'!$H$2:$H$7)</f>
        <v>4813200</v>
      </c>
      <c r="BNG8" s="1">
        <f>LOOKUP($A8,'DMG Tables'!$P$2:$P$35,'DMG Tables'!$O$2:$O$35)*BNG$1*LOOKUP(BNG$1,'DMG Tables'!$G$2:$G$7,'DMG Tables'!$H$2:$H$7)</f>
        <v>4816000</v>
      </c>
      <c r="BNH8" s="1">
        <f>LOOKUP($A8,'DMG Tables'!$P$2:$P$35,'DMG Tables'!$O$2:$O$35)*BNH$1*LOOKUP(BNH$1,'DMG Tables'!$G$2:$G$7,'DMG Tables'!$H$2:$H$7)</f>
        <v>4818800</v>
      </c>
      <c r="BNI8" s="1">
        <f>LOOKUP($A8,'DMG Tables'!$P$2:$P$35,'DMG Tables'!$O$2:$O$35)*BNI$1*LOOKUP(BNI$1,'DMG Tables'!$G$2:$G$7,'DMG Tables'!$H$2:$H$7)</f>
        <v>4821600</v>
      </c>
      <c r="BNJ8" s="1">
        <f>LOOKUP($A8,'DMG Tables'!$P$2:$P$35,'DMG Tables'!$O$2:$O$35)*BNJ$1*LOOKUP(BNJ$1,'DMG Tables'!$G$2:$G$7,'DMG Tables'!$H$2:$H$7)</f>
        <v>4824400</v>
      </c>
      <c r="BNK8" s="1">
        <f>LOOKUP($A8,'DMG Tables'!$P$2:$P$35,'DMG Tables'!$O$2:$O$35)*BNK$1*LOOKUP(BNK$1,'DMG Tables'!$G$2:$G$7,'DMG Tables'!$H$2:$H$7)</f>
        <v>4827200</v>
      </c>
      <c r="BNL8" s="1">
        <f>LOOKUP($A8,'DMG Tables'!$P$2:$P$35,'DMG Tables'!$O$2:$O$35)*BNL$1*LOOKUP(BNL$1,'DMG Tables'!$G$2:$G$7,'DMG Tables'!$H$2:$H$7)</f>
        <v>4830000</v>
      </c>
      <c r="BNM8" s="1">
        <f>LOOKUP($A8,'DMG Tables'!$P$2:$P$35,'DMG Tables'!$O$2:$O$35)*BNM$1*LOOKUP(BNM$1,'DMG Tables'!$G$2:$G$7,'DMG Tables'!$H$2:$H$7)</f>
        <v>4832800</v>
      </c>
      <c r="BNN8" s="1">
        <f>LOOKUP($A8,'DMG Tables'!$P$2:$P$35,'DMG Tables'!$O$2:$O$35)*BNN$1*LOOKUP(BNN$1,'DMG Tables'!$G$2:$G$7,'DMG Tables'!$H$2:$H$7)</f>
        <v>4835600</v>
      </c>
      <c r="BNO8" s="1">
        <f>LOOKUP($A8,'DMG Tables'!$P$2:$P$35,'DMG Tables'!$O$2:$O$35)*BNO$1*LOOKUP(BNO$1,'DMG Tables'!$G$2:$G$7,'DMG Tables'!$H$2:$H$7)</f>
        <v>4838400</v>
      </c>
      <c r="BNP8" s="1">
        <f>LOOKUP($A8,'DMG Tables'!$P$2:$P$35,'DMG Tables'!$O$2:$O$35)*BNP$1*LOOKUP(BNP$1,'DMG Tables'!$G$2:$G$7,'DMG Tables'!$H$2:$H$7)</f>
        <v>4841200</v>
      </c>
      <c r="BNQ8" s="1">
        <f>LOOKUP($A8,'DMG Tables'!$P$2:$P$35,'DMG Tables'!$O$2:$O$35)*BNQ$1*LOOKUP(BNQ$1,'DMG Tables'!$G$2:$G$7,'DMG Tables'!$H$2:$H$7)</f>
        <v>4844000</v>
      </c>
      <c r="BNR8" s="1">
        <f>LOOKUP($A8,'DMG Tables'!$P$2:$P$35,'DMG Tables'!$O$2:$O$35)*BNR$1*LOOKUP(BNR$1,'DMG Tables'!$G$2:$G$7,'DMG Tables'!$H$2:$H$7)</f>
        <v>4846800</v>
      </c>
      <c r="BNS8" s="1">
        <f>LOOKUP($A8,'DMG Tables'!$P$2:$P$35,'DMG Tables'!$O$2:$O$35)*BNS$1*LOOKUP(BNS$1,'DMG Tables'!$G$2:$G$7,'DMG Tables'!$H$2:$H$7)</f>
        <v>4849600</v>
      </c>
      <c r="BNT8" s="1">
        <f>LOOKUP($A8,'DMG Tables'!$P$2:$P$35,'DMG Tables'!$O$2:$O$35)*BNT$1*LOOKUP(BNT$1,'DMG Tables'!$G$2:$G$7,'DMG Tables'!$H$2:$H$7)</f>
        <v>4852400</v>
      </c>
      <c r="BNU8" s="1">
        <f>LOOKUP($A8,'DMG Tables'!$P$2:$P$35,'DMG Tables'!$O$2:$O$35)*BNU$1*LOOKUP(BNU$1,'DMG Tables'!$G$2:$G$7,'DMG Tables'!$H$2:$H$7)</f>
        <v>4855200</v>
      </c>
      <c r="BNV8" s="1">
        <f>LOOKUP($A8,'DMG Tables'!$P$2:$P$35,'DMG Tables'!$O$2:$O$35)*BNV$1*LOOKUP(BNV$1,'DMG Tables'!$G$2:$G$7,'DMG Tables'!$H$2:$H$7)</f>
        <v>4858000</v>
      </c>
      <c r="BNW8" s="1">
        <f>LOOKUP($A8,'DMG Tables'!$P$2:$P$35,'DMG Tables'!$O$2:$O$35)*BNW$1*LOOKUP(BNW$1,'DMG Tables'!$G$2:$G$7,'DMG Tables'!$H$2:$H$7)</f>
        <v>4860800</v>
      </c>
      <c r="BNX8" s="1">
        <f>LOOKUP($A8,'DMG Tables'!$P$2:$P$35,'DMG Tables'!$O$2:$O$35)*BNX$1*LOOKUP(BNX$1,'DMG Tables'!$G$2:$G$7,'DMG Tables'!$H$2:$H$7)</f>
        <v>4863600</v>
      </c>
      <c r="BNY8" s="1">
        <f>LOOKUP($A8,'DMG Tables'!$P$2:$P$35,'DMG Tables'!$O$2:$O$35)*BNY$1*LOOKUP(BNY$1,'DMG Tables'!$G$2:$G$7,'DMG Tables'!$H$2:$H$7)</f>
        <v>4866400</v>
      </c>
      <c r="BNZ8" s="1">
        <f>LOOKUP($A8,'DMG Tables'!$P$2:$P$35,'DMG Tables'!$O$2:$O$35)*BNZ$1*LOOKUP(BNZ$1,'DMG Tables'!$G$2:$G$7,'DMG Tables'!$H$2:$H$7)</f>
        <v>4869200</v>
      </c>
      <c r="BOA8" s="1">
        <f>LOOKUP($A8,'DMG Tables'!$P$2:$P$35,'DMG Tables'!$O$2:$O$35)*BOA$1*LOOKUP(BOA$1,'DMG Tables'!$G$2:$G$7,'DMG Tables'!$H$2:$H$7)</f>
        <v>4872000</v>
      </c>
      <c r="BOB8" s="1">
        <f>LOOKUP($A8,'DMG Tables'!$P$2:$P$35,'DMG Tables'!$O$2:$O$35)*BOB$1*LOOKUP(BOB$1,'DMG Tables'!$G$2:$G$7,'DMG Tables'!$H$2:$H$7)</f>
        <v>4874800</v>
      </c>
      <c r="BOC8" s="1">
        <f>LOOKUP($A8,'DMG Tables'!$P$2:$P$35,'DMG Tables'!$O$2:$O$35)*BOC$1*LOOKUP(BOC$1,'DMG Tables'!$G$2:$G$7,'DMG Tables'!$H$2:$H$7)</f>
        <v>4877600</v>
      </c>
      <c r="BOD8" s="1">
        <f>LOOKUP($A8,'DMG Tables'!$P$2:$P$35,'DMG Tables'!$O$2:$O$35)*BOD$1*LOOKUP(BOD$1,'DMG Tables'!$G$2:$G$7,'DMG Tables'!$H$2:$H$7)</f>
        <v>4880400</v>
      </c>
      <c r="BOE8" s="1">
        <f>LOOKUP($A8,'DMG Tables'!$P$2:$P$35,'DMG Tables'!$O$2:$O$35)*BOE$1*LOOKUP(BOE$1,'DMG Tables'!$G$2:$G$7,'DMG Tables'!$H$2:$H$7)</f>
        <v>4883200</v>
      </c>
      <c r="BOF8" s="1">
        <f>LOOKUP($A8,'DMG Tables'!$P$2:$P$35,'DMG Tables'!$O$2:$O$35)*BOF$1*LOOKUP(BOF$1,'DMG Tables'!$G$2:$G$7,'DMG Tables'!$H$2:$H$7)</f>
        <v>4886000</v>
      </c>
      <c r="BOG8" s="1">
        <f>LOOKUP($A8,'DMG Tables'!$P$2:$P$35,'DMG Tables'!$O$2:$O$35)*BOG$1*LOOKUP(BOG$1,'DMG Tables'!$G$2:$G$7,'DMG Tables'!$H$2:$H$7)</f>
        <v>4888800</v>
      </c>
      <c r="BOH8" s="1">
        <f>LOOKUP($A8,'DMG Tables'!$P$2:$P$35,'DMG Tables'!$O$2:$O$35)*BOH$1*LOOKUP(BOH$1,'DMG Tables'!$G$2:$G$7,'DMG Tables'!$H$2:$H$7)</f>
        <v>4891600</v>
      </c>
      <c r="BOI8" s="1">
        <f>LOOKUP($A8,'DMG Tables'!$P$2:$P$35,'DMG Tables'!$O$2:$O$35)*BOI$1*LOOKUP(BOI$1,'DMG Tables'!$G$2:$G$7,'DMG Tables'!$H$2:$H$7)</f>
        <v>4894400</v>
      </c>
      <c r="BOJ8" s="1">
        <f>LOOKUP($A8,'DMG Tables'!$P$2:$P$35,'DMG Tables'!$O$2:$O$35)*BOJ$1*LOOKUP(BOJ$1,'DMG Tables'!$G$2:$G$7,'DMG Tables'!$H$2:$H$7)</f>
        <v>4897200</v>
      </c>
      <c r="BOK8" s="1">
        <f>LOOKUP($A8,'DMG Tables'!$P$2:$P$35,'DMG Tables'!$O$2:$O$35)*BOK$1*LOOKUP(BOK$1,'DMG Tables'!$G$2:$G$7,'DMG Tables'!$H$2:$H$7)</f>
        <v>4900000</v>
      </c>
      <c r="BOL8" s="1">
        <f>LOOKUP($A8,'DMG Tables'!$P$2:$P$35,'DMG Tables'!$O$2:$O$35)*BOL$1*LOOKUP(BOL$1,'DMG Tables'!$G$2:$G$7,'DMG Tables'!$H$2:$H$7)</f>
        <v>4902800</v>
      </c>
      <c r="BOM8" s="1">
        <f>LOOKUP($A8,'DMG Tables'!$P$2:$P$35,'DMG Tables'!$O$2:$O$35)*BOM$1*LOOKUP(BOM$1,'DMG Tables'!$G$2:$G$7,'DMG Tables'!$H$2:$H$7)</f>
        <v>4905600</v>
      </c>
      <c r="BON8" s="1">
        <f>LOOKUP($A8,'DMG Tables'!$P$2:$P$35,'DMG Tables'!$O$2:$O$35)*BON$1*LOOKUP(BON$1,'DMG Tables'!$G$2:$G$7,'DMG Tables'!$H$2:$H$7)</f>
        <v>4908400</v>
      </c>
      <c r="BOO8" s="1">
        <f>LOOKUP($A8,'DMG Tables'!$P$2:$P$35,'DMG Tables'!$O$2:$O$35)*BOO$1*LOOKUP(BOO$1,'DMG Tables'!$G$2:$G$7,'DMG Tables'!$H$2:$H$7)</f>
        <v>4911200</v>
      </c>
      <c r="BOP8" s="1">
        <f>LOOKUP($A8,'DMG Tables'!$P$2:$P$35,'DMG Tables'!$O$2:$O$35)*BOP$1*LOOKUP(BOP$1,'DMG Tables'!$G$2:$G$7,'DMG Tables'!$H$2:$H$7)</f>
        <v>4914000</v>
      </c>
      <c r="BOQ8" s="1">
        <f>LOOKUP($A8,'DMG Tables'!$P$2:$P$35,'DMG Tables'!$O$2:$O$35)*BOQ$1*LOOKUP(BOQ$1,'DMG Tables'!$G$2:$G$7,'DMG Tables'!$H$2:$H$7)</f>
        <v>4916800</v>
      </c>
      <c r="BOR8" s="1">
        <f>LOOKUP($A8,'DMG Tables'!$P$2:$P$35,'DMG Tables'!$O$2:$O$35)*BOR$1*LOOKUP(BOR$1,'DMG Tables'!$G$2:$G$7,'DMG Tables'!$H$2:$H$7)</f>
        <v>4919600</v>
      </c>
      <c r="BOS8" s="1">
        <f>LOOKUP($A8,'DMG Tables'!$P$2:$P$35,'DMG Tables'!$O$2:$O$35)*BOS$1*LOOKUP(BOS$1,'DMG Tables'!$G$2:$G$7,'DMG Tables'!$H$2:$H$7)</f>
        <v>4922400</v>
      </c>
      <c r="BOT8" s="1">
        <f>LOOKUP($A8,'DMG Tables'!$P$2:$P$35,'DMG Tables'!$O$2:$O$35)*BOT$1*LOOKUP(BOT$1,'DMG Tables'!$G$2:$G$7,'DMG Tables'!$H$2:$H$7)</f>
        <v>4925200</v>
      </c>
      <c r="BOU8" s="1">
        <f>LOOKUP($A8,'DMG Tables'!$P$2:$P$35,'DMG Tables'!$O$2:$O$35)*BOU$1*LOOKUP(BOU$1,'DMG Tables'!$G$2:$G$7,'DMG Tables'!$H$2:$H$7)</f>
        <v>4928000</v>
      </c>
      <c r="BOV8" s="1">
        <f>LOOKUP($A8,'DMG Tables'!$P$2:$P$35,'DMG Tables'!$O$2:$O$35)*BOV$1*LOOKUP(BOV$1,'DMG Tables'!$G$2:$G$7,'DMG Tables'!$H$2:$H$7)</f>
        <v>4930800</v>
      </c>
      <c r="BOW8" s="1">
        <f>LOOKUP($A8,'DMG Tables'!$P$2:$P$35,'DMG Tables'!$O$2:$O$35)*BOW$1*LOOKUP(BOW$1,'DMG Tables'!$G$2:$G$7,'DMG Tables'!$H$2:$H$7)</f>
        <v>4933600</v>
      </c>
      <c r="BOX8" s="1">
        <f>LOOKUP($A8,'DMG Tables'!$P$2:$P$35,'DMG Tables'!$O$2:$O$35)*BOX$1*LOOKUP(BOX$1,'DMG Tables'!$G$2:$G$7,'DMG Tables'!$H$2:$H$7)</f>
        <v>4936400</v>
      </c>
      <c r="BOY8" s="1">
        <f>LOOKUP($A8,'DMG Tables'!$P$2:$P$35,'DMG Tables'!$O$2:$O$35)*BOY$1*LOOKUP(BOY$1,'DMG Tables'!$G$2:$G$7,'DMG Tables'!$H$2:$H$7)</f>
        <v>4939200</v>
      </c>
      <c r="BOZ8" s="1">
        <f>LOOKUP($A8,'DMG Tables'!$P$2:$P$35,'DMG Tables'!$O$2:$O$35)*BOZ$1*LOOKUP(BOZ$1,'DMG Tables'!$G$2:$G$7,'DMG Tables'!$H$2:$H$7)</f>
        <v>4942000</v>
      </c>
      <c r="BPA8" s="1">
        <f>LOOKUP($A8,'DMG Tables'!$P$2:$P$35,'DMG Tables'!$O$2:$O$35)*BPA$1*LOOKUP(BPA$1,'DMG Tables'!$G$2:$G$7,'DMG Tables'!$H$2:$H$7)</f>
        <v>4944800</v>
      </c>
      <c r="BPB8" s="1">
        <f>LOOKUP($A8,'DMG Tables'!$P$2:$P$35,'DMG Tables'!$O$2:$O$35)*BPB$1*LOOKUP(BPB$1,'DMG Tables'!$G$2:$G$7,'DMG Tables'!$H$2:$H$7)</f>
        <v>4947600</v>
      </c>
      <c r="BPC8" s="1">
        <f>LOOKUP($A8,'DMG Tables'!$P$2:$P$35,'DMG Tables'!$O$2:$O$35)*BPC$1*LOOKUP(BPC$1,'DMG Tables'!$G$2:$G$7,'DMG Tables'!$H$2:$H$7)</f>
        <v>4950400</v>
      </c>
      <c r="BPD8" s="1">
        <f>LOOKUP($A8,'DMG Tables'!$P$2:$P$35,'DMG Tables'!$O$2:$O$35)*BPD$1*LOOKUP(BPD$1,'DMG Tables'!$G$2:$G$7,'DMG Tables'!$H$2:$H$7)</f>
        <v>4953200</v>
      </c>
      <c r="BPE8" s="1">
        <f>LOOKUP($A8,'DMG Tables'!$P$2:$P$35,'DMG Tables'!$O$2:$O$35)*BPE$1*LOOKUP(BPE$1,'DMG Tables'!$G$2:$G$7,'DMG Tables'!$H$2:$H$7)</f>
        <v>4956000</v>
      </c>
      <c r="BPF8" s="1">
        <f>LOOKUP($A8,'DMG Tables'!$P$2:$P$35,'DMG Tables'!$O$2:$O$35)*BPF$1*LOOKUP(BPF$1,'DMG Tables'!$G$2:$G$7,'DMG Tables'!$H$2:$H$7)</f>
        <v>4958800</v>
      </c>
      <c r="BPG8" s="1">
        <f>LOOKUP($A8,'DMG Tables'!$P$2:$P$35,'DMG Tables'!$O$2:$O$35)*BPG$1*LOOKUP(BPG$1,'DMG Tables'!$G$2:$G$7,'DMG Tables'!$H$2:$H$7)</f>
        <v>4961600</v>
      </c>
      <c r="BPH8" s="1">
        <f>LOOKUP($A8,'DMG Tables'!$P$2:$P$35,'DMG Tables'!$O$2:$O$35)*BPH$1*LOOKUP(BPH$1,'DMG Tables'!$G$2:$G$7,'DMG Tables'!$H$2:$H$7)</f>
        <v>4964400</v>
      </c>
      <c r="BPI8" s="1">
        <f>LOOKUP($A8,'DMG Tables'!$P$2:$P$35,'DMG Tables'!$O$2:$O$35)*BPI$1*LOOKUP(BPI$1,'DMG Tables'!$G$2:$G$7,'DMG Tables'!$H$2:$H$7)</f>
        <v>4967200</v>
      </c>
      <c r="BPJ8" s="1">
        <f>LOOKUP($A8,'DMG Tables'!$P$2:$P$35,'DMG Tables'!$O$2:$O$35)*BPJ$1*LOOKUP(BPJ$1,'DMG Tables'!$G$2:$G$7,'DMG Tables'!$H$2:$H$7)</f>
        <v>4970000</v>
      </c>
      <c r="BPK8" s="1">
        <f>LOOKUP($A8,'DMG Tables'!$P$2:$P$35,'DMG Tables'!$O$2:$O$35)*BPK$1*LOOKUP(BPK$1,'DMG Tables'!$G$2:$G$7,'DMG Tables'!$H$2:$H$7)</f>
        <v>4972800</v>
      </c>
      <c r="BPL8" s="1">
        <f>LOOKUP($A8,'DMG Tables'!$P$2:$P$35,'DMG Tables'!$O$2:$O$35)*BPL$1*LOOKUP(BPL$1,'DMG Tables'!$G$2:$G$7,'DMG Tables'!$H$2:$H$7)</f>
        <v>4975600</v>
      </c>
      <c r="BPM8" s="1">
        <f>LOOKUP($A8,'DMG Tables'!$P$2:$P$35,'DMG Tables'!$O$2:$O$35)*BPM$1*LOOKUP(BPM$1,'DMG Tables'!$G$2:$G$7,'DMG Tables'!$H$2:$H$7)</f>
        <v>4978400</v>
      </c>
      <c r="BPN8" s="1">
        <f>LOOKUP($A8,'DMG Tables'!$P$2:$P$35,'DMG Tables'!$O$2:$O$35)*BPN$1*LOOKUP(BPN$1,'DMG Tables'!$G$2:$G$7,'DMG Tables'!$H$2:$H$7)</f>
        <v>4981200</v>
      </c>
      <c r="BPO8" s="1">
        <f>LOOKUP($A8,'DMG Tables'!$P$2:$P$35,'DMG Tables'!$O$2:$O$35)*BPO$1*LOOKUP(BPO$1,'DMG Tables'!$G$2:$G$7,'DMG Tables'!$H$2:$H$7)</f>
        <v>4984000</v>
      </c>
      <c r="BPP8" s="1">
        <f>LOOKUP($A8,'DMG Tables'!$P$2:$P$35,'DMG Tables'!$O$2:$O$35)*BPP$1*LOOKUP(BPP$1,'DMG Tables'!$G$2:$G$7,'DMG Tables'!$H$2:$H$7)</f>
        <v>4986800</v>
      </c>
      <c r="BPQ8" s="1">
        <f>LOOKUP($A8,'DMG Tables'!$P$2:$P$35,'DMG Tables'!$O$2:$O$35)*BPQ$1*LOOKUP(BPQ$1,'DMG Tables'!$G$2:$G$7,'DMG Tables'!$H$2:$H$7)</f>
        <v>4989600</v>
      </c>
      <c r="BPR8" s="1">
        <f>LOOKUP($A8,'DMG Tables'!$P$2:$P$35,'DMG Tables'!$O$2:$O$35)*BPR$1*LOOKUP(BPR$1,'DMG Tables'!$G$2:$G$7,'DMG Tables'!$H$2:$H$7)</f>
        <v>4992400</v>
      </c>
      <c r="BPS8" s="1">
        <f>LOOKUP($A8,'DMG Tables'!$P$2:$P$35,'DMG Tables'!$O$2:$O$35)*BPS$1*LOOKUP(BPS$1,'DMG Tables'!$G$2:$G$7,'DMG Tables'!$H$2:$H$7)</f>
        <v>4995200</v>
      </c>
      <c r="BPT8" s="1">
        <f>LOOKUP($A8,'DMG Tables'!$P$2:$P$35,'DMG Tables'!$O$2:$O$35)*BPT$1*LOOKUP(BPT$1,'DMG Tables'!$G$2:$G$7,'DMG Tables'!$H$2:$H$7)</f>
        <v>4998000</v>
      </c>
      <c r="BPU8" s="1">
        <f>LOOKUP($A8,'DMG Tables'!$P$2:$P$35,'DMG Tables'!$O$2:$O$35)*BPU$1*LOOKUP(BPU$1,'DMG Tables'!$G$2:$G$7,'DMG Tables'!$H$2:$H$7)</f>
        <v>5000800</v>
      </c>
      <c r="BPV8" s="1">
        <f>LOOKUP($A8,'DMG Tables'!$P$2:$P$35,'DMG Tables'!$O$2:$O$35)*BPV$1*LOOKUP(BPV$1,'DMG Tables'!$G$2:$G$7,'DMG Tables'!$H$2:$H$7)</f>
        <v>5003600</v>
      </c>
      <c r="BPW8" s="1">
        <f>LOOKUP($A8,'DMG Tables'!$P$2:$P$35,'DMG Tables'!$O$2:$O$35)*BPW$1*LOOKUP(BPW$1,'DMG Tables'!$G$2:$G$7,'DMG Tables'!$H$2:$H$7)</f>
        <v>5006400</v>
      </c>
      <c r="BPX8" s="1">
        <f>LOOKUP($A8,'DMG Tables'!$P$2:$P$35,'DMG Tables'!$O$2:$O$35)*BPX$1*LOOKUP(BPX$1,'DMG Tables'!$G$2:$G$7,'DMG Tables'!$H$2:$H$7)</f>
        <v>5009200</v>
      </c>
      <c r="BPY8" s="1">
        <f>LOOKUP($A8,'DMG Tables'!$P$2:$P$35,'DMG Tables'!$O$2:$O$35)*BPY$1*LOOKUP(BPY$1,'DMG Tables'!$G$2:$G$7,'DMG Tables'!$H$2:$H$7)</f>
        <v>5012000</v>
      </c>
      <c r="BPZ8" s="1">
        <f>LOOKUP($A8,'DMG Tables'!$P$2:$P$35,'DMG Tables'!$O$2:$O$35)*BPZ$1*LOOKUP(BPZ$1,'DMG Tables'!$G$2:$G$7,'DMG Tables'!$H$2:$H$7)</f>
        <v>5014800</v>
      </c>
      <c r="BQA8" s="1">
        <f>LOOKUP($A8,'DMG Tables'!$P$2:$P$35,'DMG Tables'!$O$2:$O$35)*BQA$1*LOOKUP(BQA$1,'DMG Tables'!$G$2:$G$7,'DMG Tables'!$H$2:$H$7)</f>
        <v>5017600</v>
      </c>
      <c r="BQB8" s="1">
        <f>LOOKUP($A8,'DMG Tables'!$P$2:$P$35,'DMG Tables'!$O$2:$O$35)*BQB$1*LOOKUP(BQB$1,'DMG Tables'!$G$2:$G$7,'DMG Tables'!$H$2:$H$7)</f>
        <v>5020400</v>
      </c>
      <c r="BQC8" s="1">
        <f>LOOKUP($A8,'DMG Tables'!$P$2:$P$35,'DMG Tables'!$O$2:$O$35)*BQC$1*LOOKUP(BQC$1,'DMG Tables'!$G$2:$G$7,'DMG Tables'!$H$2:$H$7)</f>
        <v>5023200</v>
      </c>
      <c r="BQD8" s="1">
        <f>LOOKUP($A8,'DMG Tables'!$P$2:$P$35,'DMG Tables'!$O$2:$O$35)*BQD$1*LOOKUP(BQD$1,'DMG Tables'!$G$2:$G$7,'DMG Tables'!$H$2:$H$7)</f>
        <v>5026000</v>
      </c>
      <c r="BQE8" s="1">
        <f>LOOKUP($A8,'DMG Tables'!$P$2:$P$35,'DMG Tables'!$O$2:$O$35)*BQE$1*LOOKUP(BQE$1,'DMG Tables'!$G$2:$G$7,'DMG Tables'!$H$2:$H$7)</f>
        <v>5028800</v>
      </c>
      <c r="BQF8" s="1">
        <f>LOOKUP($A8,'DMG Tables'!$P$2:$P$35,'DMG Tables'!$O$2:$O$35)*BQF$1*LOOKUP(BQF$1,'DMG Tables'!$G$2:$G$7,'DMG Tables'!$H$2:$H$7)</f>
        <v>5031600</v>
      </c>
      <c r="BQG8" s="1">
        <f>LOOKUP($A8,'DMG Tables'!$P$2:$P$35,'DMG Tables'!$O$2:$O$35)*BQG$1*LOOKUP(BQG$1,'DMG Tables'!$G$2:$G$7,'DMG Tables'!$H$2:$H$7)</f>
        <v>5034400</v>
      </c>
      <c r="BQH8" s="1">
        <f>LOOKUP($A8,'DMG Tables'!$P$2:$P$35,'DMG Tables'!$O$2:$O$35)*BQH$1*LOOKUP(BQH$1,'DMG Tables'!$G$2:$G$7,'DMG Tables'!$H$2:$H$7)</f>
        <v>5037200</v>
      </c>
      <c r="BQI8" s="1">
        <f>LOOKUP($A8,'DMG Tables'!$P$2:$P$35,'DMG Tables'!$O$2:$O$35)*BQI$1*LOOKUP(BQI$1,'DMG Tables'!$G$2:$G$7,'DMG Tables'!$H$2:$H$7)</f>
        <v>5040000</v>
      </c>
      <c r="BQJ8" s="1">
        <f>LOOKUP($A8,'DMG Tables'!$P$2:$P$35,'DMG Tables'!$O$2:$O$35)*BQJ$1*LOOKUP(BQJ$1,'DMG Tables'!$G$2:$G$7,'DMG Tables'!$H$2:$H$7)</f>
        <v>5042800</v>
      </c>
      <c r="BQK8" s="1">
        <f>LOOKUP($A8,'DMG Tables'!$P$2:$P$35,'DMG Tables'!$O$2:$O$35)*BQK$1*LOOKUP(BQK$1,'DMG Tables'!$G$2:$G$7,'DMG Tables'!$H$2:$H$7)</f>
        <v>5045600</v>
      </c>
      <c r="BQL8" s="1">
        <f>LOOKUP($A8,'DMG Tables'!$P$2:$P$35,'DMG Tables'!$O$2:$O$35)*BQL$1*LOOKUP(BQL$1,'DMG Tables'!$G$2:$G$7,'DMG Tables'!$H$2:$H$7)</f>
        <v>5048400</v>
      </c>
      <c r="BQM8" s="1">
        <f>LOOKUP($A8,'DMG Tables'!$P$2:$P$35,'DMG Tables'!$O$2:$O$35)*BQM$1*LOOKUP(BQM$1,'DMG Tables'!$G$2:$G$7,'DMG Tables'!$H$2:$H$7)</f>
        <v>5051200</v>
      </c>
      <c r="BQN8" s="1">
        <f>LOOKUP($A8,'DMG Tables'!$P$2:$P$35,'DMG Tables'!$O$2:$O$35)*BQN$1*LOOKUP(BQN$1,'DMG Tables'!$G$2:$G$7,'DMG Tables'!$H$2:$H$7)</f>
        <v>5054000</v>
      </c>
      <c r="BQO8" s="1">
        <f>LOOKUP($A8,'DMG Tables'!$P$2:$P$35,'DMG Tables'!$O$2:$O$35)*BQO$1*LOOKUP(BQO$1,'DMG Tables'!$G$2:$G$7,'DMG Tables'!$H$2:$H$7)</f>
        <v>5056800</v>
      </c>
      <c r="BQP8" s="1">
        <f>LOOKUP($A8,'DMG Tables'!$P$2:$P$35,'DMG Tables'!$O$2:$O$35)*BQP$1*LOOKUP(BQP$1,'DMG Tables'!$G$2:$G$7,'DMG Tables'!$H$2:$H$7)</f>
        <v>5059600</v>
      </c>
      <c r="BQQ8" s="1">
        <f>LOOKUP($A8,'DMG Tables'!$P$2:$P$35,'DMG Tables'!$O$2:$O$35)*BQQ$1*LOOKUP(BQQ$1,'DMG Tables'!$G$2:$G$7,'DMG Tables'!$H$2:$H$7)</f>
        <v>5062400</v>
      </c>
      <c r="BQR8" s="1">
        <f>LOOKUP($A8,'DMG Tables'!$P$2:$P$35,'DMG Tables'!$O$2:$O$35)*BQR$1*LOOKUP(BQR$1,'DMG Tables'!$G$2:$G$7,'DMG Tables'!$H$2:$H$7)</f>
        <v>5065200</v>
      </c>
      <c r="BQS8" s="1">
        <f>LOOKUP($A8,'DMG Tables'!$P$2:$P$35,'DMG Tables'!$O$2:$O$35)*BQS$1*LOOKUP(BQS$1,'DMG Tables'!$G$2:$G$7,'DMG Tables'!$H$2:$H$7)</f>
        <v>5068000</v>
      </c>
      <c r="BQT8" s="1">
        <f>LOOKUP($A8,'DMG Tables'!$P$2:$P$35,'DMG Tables'!$O$2:$O$35)*BQT$1*LOOKUP(BQT$1,'DMG Tables'!$G$2:$G$7,'DMG Tables'!$H$2:$H$7)</f>
        <v>5070800</v>
      </c>
      <c r="BQU8" s="1">
        <f>LOOKUP($A8,'DMG Tables'!$P$2:$P$35,'DMG Tables'!$O$2:$O$35)*BQU$1*LOOKUP(BQU$1,'DMG Tables'!$G$2:$G$7,'DMG Tables'!$H$2:$H$7)</f>
        <v>5073600</v>
      </c>
      <c r="BQV8" s="1">
        <f>LOOKUP($A8,'DMG Tables'!$P$2:$P$35,'DMG Tables'!$O$2:$O$35)*BQV$1*LOOKUP(BQV$1,'DMG Tables'!$G$2:$G$7,'DMG Tables'!$H$2:$H$7)</f>
        <v>5076400</v>
      </c>
      <c r="BQW8" s="1">
        <f>LOOKUP($A8,'DMG Tables'!$P$2:$P$35,'DMG Tables'!$O$2:$O$35)*BQW$1*LOOKUP(BQW$1,'DMG Tables'!$G$2:$G$7,'DMG Tables'!$H$2:$H$7)</f>
        <v>5079200</v>
      </c>
      <c r="BQX8" s="1">
        <f>LOOKUP($A8,'DMG Tables'!$P$2:$P$35,'DMG Tables'!$O$2:$O$35)*BQX$1*LOOKUP(BQX$1,'DMG Tables'!$G$2:$G$7,'DMG Tables'!$H$2:$H$7)</f>
        <v>5082000</v>
      </c>
      <c r="BQY8" s="1">
        <f>LOOKUP($A8,'DMG Tables'!$P$2:$P$35,'DMG Tables'!$O$2:$O$35)*BQY$1*LOOKUP(BQY$1,'DMG Tables'!$G$2:$G$7,'DMG Tables'!$H$2:$H$7)</f>
        <v>5084800</v>
      </c>
      <c r="BQZ8" s="1">
        <f>LOOKUP($A8,'DMG Tables'!$P$2:$P$35,'DMG Tables'!$O$2:$O$35)*BQZ$1*LOOKUP(BQZ$1,'DMG Tables'!$G$2:$G$7,'DMG Tables'!$H$2:$H$7)</f>
        <v>5087600</v>
      </c>
      <c r="BRA8" s="1">
        <f>LOOKUP($A8,'DMG Tables'!$P$2:$P$35,'DMG Tables'!$O$2:$O$35)*BRA$1*LOOKUP(BRA$1,'DMG Tables'!$G$2:$G$7,'DMG Tables'!$H$2:$H$7)</f>
        <v>5090400</v>
      </c>
      <c r="BRB8" s="1">
        <f>LOOKUP($A8,'DMG Tables'!$P$2:$P$35,'DMG Tables'!$O$2:$O$35)*BRB$1*LOOKUP(BRB$1,'DMG Tables'!$G$2:$G$7,'DMG Tables'!$H$2:$H$7)</f>
        <v>5093200</v>
      </c>
      <c r="BRC8" s="1">
        <f>LOOKUP($A8,'DMG Tables'!$P$2:$P$35,'DMG Tables'!$O$2:$O$35)*BRC$1*LOOKUP(BRC$1,'DMG Tables'!$G$2:$G$7,'DMG Tables'!$H$2:$H$7)</f>
        <v>5096000</v>
      </c>
      <c r="BRD8" s="1">
        <f>LOOKUP($A8,'DMG Tables'!$P$2:$P$35,'DMG Tables'!$O$2:$O$35)*BRD$1*LOOKUP(BRD$1,'DMG Tables'!$G$2:$G$7,'DMG Tables'!$H$2:$H$7)</f>
        <v>5098800</v>
      </c>
      <c r="BRE8" s="1">
        <f>LOOKUP($A8,'DMG Tables'!$P$2:$P$35,'DMG Tables'!$O$2:$O$35)*BRE$1*LOOKUP(BRE$1,'DMG Tables'!$G$2:$G$7,'DMG Tables'!$H$2:$H$7)</f>
        <v>5101600</v>
      </c>
      <c r="BRF8" s="1">
        <f>LOOKUP($A8,'DMG Tables'!$P$2:$P$35,'DMG Tables'!$O$2:$O$35)*BRF$1*LOOKUP(BRF$1,'DMG Tables'!$G$2:$G$7,'DMG Tables'!$H$2:$H$7)</f>
        <v>5104400</v>
      </c>
      <c r="BRG8" s="1">
        <f>LOOKUP($A8,'DMG Tables'!$P$2:$P$35,'DMG Tables'!$O$2:$O$35)*BRG$1*LOOKUP(BRG$1,'DMG Tables'!$G$2:$G$7,'DMG Tables'!$H$2:$H$7)</f>
        <v>5107200</v>
      </c>
      <c r="BRH8" s="1">
        <f>LOOKUP($A8,'DMG Tables'!$P$2:$P$35,'DMG Tables'!$O$2:$O$35)*BRH$1*LOOKUP(BRH$1,'DMG Tables'!$G$2:$G$7,'DMG Tables'!$H$2:$H$7)</f>
        <v>5110000</v>
      </c>
      <c r="BRI8" s="1">
        <f>LOOKUP($A8,'DMG Tables'!$P$2:$P$35,'DMG Tables'!$O$2:$O$35)*BRI$1*LOOKUP(BRI$1,'DMG Tables'!$G$2:$G$7,'DMG Tables'!$H$2:$H$7)</f>
        <v>5112800</v>
      </c>
      <c r="BRJ8" s="1">
        <f>LOOKUP($A8,'DMG Tables'!$P$2:$P$35,'DMG Tables'!$O$2:$O$35)*BRJ$1*LOOKUP(BRJ$1,'DMG Tables'!$G$2:$G$7,'DMG Tables'!$H$2:$H$7)</f>
        <v>5115600</v>
      </c>
      <c r="BRK8" s="1">
        <f>LOOKUP($A8,'DMG Tables'!$P$2:$P$35,'DMG Tables'!$O$2:$O$35)*BRK$1*LOOKUP(BRK$1,'DMG Tables'!$G$2:$G$7,'DMG Tables'!$H$2:$H$7)</f>
        <v>5118400</v>
      </c>
      <c r="BRL8" s="1">
        <f>LOOKUP($A8,'DMG Tables'!$P$2:$P$35,'DMG Tables'!$O$2:$O$35)*BRL$1*LOOKUP(BRL$1,'DMG Tables'!$G$2:$G$7,'DMG Tables'!$H$2:$H$7)</f>
        <v>5121200</v>
      </c>
      <c r="BRM8" s="1">
        <f>LOOKUP($A8,'DMG Tables'!$P$2:$P$35,'DMG Tables'!$O$2:$O$35)*BRM$1*LOOKUP(BRM$1,'DMG Tables'!$G$2:$G$7,'DMG Tables'!$H$2:$H$7)</f>
        <v>5124000</v>
      </c>
      <c r="BRN8" s="1">
        <f>LOOKUP($A8,'DMG Tables'!$P$2:$P$35,'DMG Tables'!$O$2:$O$35)*BRN$1*LOOKUP(BRN$1,'DMG Tables'!$G$2:$G$7,'DMG Tables'!$H$2:$H$7)</f>
        <v>5126800</v>
      </c>
      <c r="BRO8" s="1">
        <f>LOOKUP($A8,'DMG Tables'!$P$2:$P$35,'DMG Tables'!$O$2:$O$35)*BRO$1*LOOKUP(BRO$1,'DMG Tables'!$G$2:$G$7,'DMG Tables'!$H$2:$H$7)</f>
        <v>5129600</v>
      </c>
      <c r="BRP8" s="1">
        <f>LOOKUP($A8,'DMG Tables'!$P$2:$P$35,'DMG Tables'!$O$2:$O$35)*BRP$1*LOOKUP(BRP$1,'DMG Tables'!$G$2:$G$7,'DMG Tables'!$H$2:$H$7)</f>
        <v>5132400</v>
      </c>
      <c r="BRQ8" s="1">
        <f>LOOKUP($A8,'DMG Tables'!$P$2:$P$35,'DMG Tables'!$O$2:$O$35)*BRQ$1*LOOKUP(BRQ$1,'DMG Tables'!$G$2:$G$7,'DMG Tables'!$H$2:$H$7)</f>
        <v>5135200</v>
      </c>
      <c r="BRR8" s="1">
        <f>LOOKUP($A8,'DMG Tables'!$P$2:$P$35,'DMG Tables'!$O$2:$O$35)*BRR$1*LOOKUP(BRR$1,'DMG Tables'!$G$2:$G$7,'DMG Tables'!$H$2:$H$7)</f>
        <v>5138000</v>
      </c>
      <c r="BRS8" s="1">
        <f>LOOKUP($A8,'DMG Tables'!$P$2:$P$35,'DMG Tables'!$O$2:$O$35)*BRS$1*LOOKUP(BRS$1,'DMG Tables'!$G$2:$G$7,'DMG Tables'!$H$2:$H$7)</f>
        <v>5140800</v>
      </c>
      <c r="BRT8" s="1">
        <f>LOOKUP($A8,'DMG Tables'!$P$2:$P$35,'DMG Tables'!$O$2:$O$35)*BRT$1*LOOKUP(BRT$1,'DMG Tables'!$G$2:$G$7,'DMG Tables'!$H$2:$H$7)</f>
        <v>5143600</v>
      </c>
      <c r="BRU8" s="1">
        <f>LOOKUP($A8,'DMG Tables'!$P$2:$P$35,'DMG Tables'!$O$2:$O$35)*BRU$1*LOOKUP(BRU$1,'DMG Tables'!$G$2:$G$7,'DMG Tables'!$H$2:$H$7)</f>
        <v>5146400</v>
      </c>
      <c r="BRV8" s="1">
        <f>LOOKUP($A8,'DMG Tables'!$P$2:$P$35,'DMG Tables'!$O$2:$O$35)*BRV$1*LOOKUP(BRV$1,'DMG Tables'!$G$2:$G$7,'DMG Tables'!$H$2:$H$7)</f>
        <v>5149200</v>
      </c>
      <c r="BRW8" s="1">
        <f>LOOKUP($A8,'DMG Tables'!$P$2:$P$35,'DMG Tables'!$O$2:$O$35)*BRW$1*LOOKUP(BRW$1,'DMG Tables'!$G$2:$G$7,'DMG Tables'!$H$2:$H$7)</f>
        <v>5152000</v>
      </c>
      <c r="BRX8" s="1">
        <f>LOOKUP($A8,'DMG Tables'!$P$2:$P$35,'DMG Tables'!$O$2:$O$35)*BRX$1*LOOKUP(BRX$1,'DMG Tables'!$G$2:$G$7,'DMG Tables'!$H$2:$H$7)</f>
        <v>5154800</v>
      </c>
      <c r="BRY8" s="1">
        <f>LOOKUP($A8,'DMG Tables'!$P$2:$P$35,'DMG Tables'!$O$2:$O$35)*BRY$1*LOOKUP(BRY$1,'DMG Tables'!$G$2:$G$7,'DMG Tables'!$H$2:$H$7)</f>
        <v>5157600</v>
      </c>
      <c r="BRZ8" s="1">
        <f>LOOKUP($A8,'DMG Tables'!$P$2:$P$35,'DMG Tables'!$O$2:$O$35)*BRZ$1*LOOKUP(BRZ$1,'DMG Tables'!$G$2:$G$7,'DMG Tables'!$H$2:$H$7)</f>
        <v>5160400</v>
      </c>
      <c r="BSA8" s="1">
        <f>LOOKUP($A8,'DMG Tables'!$P$2:$P$35,'DMG Tables'!$O$2:$O$35)*BSA$1*LOOKUP(BSA$1,'DMG Tables'!$G$2:$G$7,'DMG Tables'!$H$2:$H$7)</f>
        <v>5163200</v>
      </c>
      <c r="BSB8" s="1">
        <f>LOOKUP($A8,'DMG Tables'!$P$2:$P$35,'DMG Tables'!$O$2:$O$35)*BSB$1*LOOKUP(BSB$1,'DMG Tables'!$G$2:$G$7,'DMG Tables'!$H$2:$H$7)</f>
        <v>5166000</v>
      </c>
      <c r="BSC8" s="1">
        <f>LOOKUP($A8,'DMG Tables'!$P$2:$P$35,'DMG Tables'!$O$2:$O$35)*BSC$1*LOOKUP(BSC$1,'DMG Tables'!$G$2:$G$7,'DMG Tables'!$H$2:$H$7)</f>
        <v>5168800</v>
      </c>
      <c r="BSD8" s="1">
        <f>LOOKUP($A8,'DMG Tables'!$P$2:$P$35,'DMG Tables'!$O$2:$O$35)*BSD$1*LOOKUP(BSD$1,'DMG Tables'!$G$2:$G$7,'DMG Tables'!$H$2:$H$7)</f>
        <v>5171600</v>
      </c>
      <c r="BSE8" s="1">
        <f>LOOKUP($A8,'DMG Tables'!$P$2:$P$35,'DMG Tables'!$O$2:$O$35)*BSE$1*LOOKUP(BSE$1,'DMG Tables'!$G$2:$G$7,'DMG Tables'!$H$2:$H$7)</f>
        <v>5174400</v>
      </c>
      <c r="BSF8" s="1">
        <f>LOOKUP($A8,'DMG Tables'!$P$2:$P$35,'DMG Tables'!$O$2:$O$35)*BSF$1*LOOKUP(BSF$1,'DMG Tables'!$G$2:$G$7,'DMG Tables'!$H$2:$H$7)</f>
        <v>5177200</v>
      </c>
      <c r="BSG8" s="1">
        <f>LOOKUP($A8,'DMG Tables'!$P$2:$P$35,'DMG Tables'!$O$2:$O$35)*BSG$1*LOOKUP(BSG$1,'DMG Tables'!$G$2:$G$7,'DMG Tables'!$H$2:$H$7)</f>
        <v>5180000</v>
      </c>
      <c r="BSH8" s="1">
        <f>LOOKUP($A8,'DMG Tables'!$P$2:$P$35,'DMG Tables'!$O$2:$O$35)*BSH$1*LOOKUP(BSH$1,'DMG Tables'!$G$2:$G$7,'DMG Tables'!$H$2:$H$7)</f>
        <v>5182800</v>
      </c>
      <c r="BSI8" s="1">
        <f>LOOKUP($A8,'DMG Tables'!$P$2:$P$35,'DMG Tables'!$O$2:$O$35)*BSI$1*LOOKUP(BSI$1,'DMG Tables'!$G$2:$G$7,'DMG Tables'!$H$2:$H$7)</f>
        <v>5185600</v>
      </c>
      <c r="BSJ8" s="1">
        <f>LOOKUP($A8,'DMG Tables'!$P$2:$P$35,'DMG Tables'!$O$2:$O$35)*BSJ$1*LOOKUP(BSJ$1,'DMG Tables'!$G$2:$G$7,'DMG Tables'!$H$2:$H$7)</f>
        <v>5188400</v>
      </c>
      <c r="BSK8" s="1">
        <f>LOOKUP($A8,'DMG Tables'!$P$2:$P$35,'DMG Tables'!$O$2:$O$35)*BSK$1*LOOKUP(BSK$1,'DMG Tables'!$G$2:$G$7,'DMG Tables'!$H$2:$H$7)</f>
        <v>5191200</v>
      </c>
      <c r="BSL8" s="1">
        <f>LOOKUP($A8,'DMG Tables'!$P$2:$P$35,'DMG Tables'!$O$2:$O$35)*BSL$1*LOOKUP(BSL$1,'DMG Tables'!$G$2:$G$7,'DMG Tables'!$H$2:$H$7)</f>
        <v>5194000</v>
      </c>
      <c r="BSM8" s="1">
        <f>LOOKUP($A8,'DMG Tables'!$P$2:$P$35,'DMG Tables'!$O$2:$O$35)*BSM$1*LOOKUP(BSM$1,'DMG Tables'!$G$2:$G$7,'DMG Tables'!$H$2:$H$7)</f>
        <v>5196800</v>
      </c>
      <c r="BSN8" s="1">
        <f>LOOKUP($A8,'DMG Tables'!$P$2:$P$35,'DMG Tables'!$O$2:$O$35)*BSN$1*LOOKUP(BSN$1,'DMG Tables'!$G$2:$G$7,'DMG Tables'!$H$2:$H$7)</f>
        <v>5199600</v>
      </c>
      <c r="BSO8" s="1">
        <f>LOOKUP($A8,'DMG Tables'!$P$2:$P$35,'DMG Tables'!$O$2:$O$35)*BSO$1*LOOKUP(BSO$1,'DMG Tables'!$G$2:$G$7,'DMG Tables'!$H$2:$H$7)</f>
        <v>5202400</v>
      </c>
      <c r="BSP8" s="1">
        <f>LOOKUP($A8,'DMG Tables'!$P$2:$P$35,'DMG Tables'!$O$2:$O$35)*BSP$1*LOOKUP(BSP$1,'DMG Tables'!$G$2:$G$7,'DMG Tables'!$H$2:$H$7)</f>
        <v>5205200</v>
      </c>
      <c r="BSQ8" s="1">
        <f>LOOKUP($A8,'DMG Tables'!$P$2:$P$35,'DMG Tables'!$O$2:$O$35)*BSQ$1*LOOKUP(BSQ$1,'DMG Tables'!$G$2:$G$7,'DMG Tables'!$H$2:$H$7)</f>
        <v>5208000</v>
      </c>
      <c r="BSR8" s="1">
        <f>LOOKUP($A8,'DMG Tables'!$P$2:$P$35,'DMG Tables'!$O$2:$O$35)*BSR$1*LOOKUP(BSR$1,'DMG Tables'!$G$2:$G$7,'DMG Tables'!$H$2:$H$7)</f>
        <v>5210800</v>
      </c>
      <c r="BSS8" s="1">
        <f>LOOKUP($A8,'DMG Tables'!$P$2:$P$35,'DMG Tables'!$O$2:$O$35)*BSS$1*LOOKUP(BSS$1,'DMG Tables'!$G$2:$G$7,'DMG Tables'!$H$2:$H$7)</f>
        <v>5213600</v>
      </c>
      <c r="BST8" s="1">
        <f>LOOKUP($A8,'DMG Tables'!$P$2:$P$35,'DMG Tables'!$O$2:$O$35)*BST$1*LOOKUP(BST$1,'DMG Tables'!$G$2:$G$7,'DMG Tables'!$H$2:$H$7)</f>
        <v>5216400</v>
      </c>
      <c r="BSU8" s="1">
        <f>LOOKUP($A8,'DMG Tables'!$P$2:$P$35,'DMG Tables'!$O$2:$O$35)*BSU$1*LOOKUP(BSU$1,'DMG Tables'!$G$2:$G$7,'DMG Tables'!$H$2:$H$7)</f>
        <v>5219200</v>
      </c>
      <c r="BSV8" s="1">
        <f>LOOKUP($A8,'DMG Tables'!$P$2:$P$35,'DMG Tables'!$O$2:$O$35)*BSV$1*LOOKUP(BSV$1,'DMG Tables'!$G$2:$G$7,'DMG Tables'!$H$2:$H$7)</f>
        <v>5222000</v>
      </c>
      <c r="BSW8" s="1">
        <f>LOOKUP($A8,'DMG Tables'!$P$2:$P$35,'DMG Tables'!$O$2:$O$35)*BSW$1*LOOKUP(BSW$1,'DMG Tables'!$G$2:$G$7,'DMG Tables'!$H$2:$H$7)</f>
        <v>5224800</v>
      </c>
      <c r="BSX8" s="1">
        <f>LOOKUP($A8,'DMG Tables'!$P$2:$P$35,'DMG Tables'!$O$2:$O$35)*BSX$1*LOOKUP(BSX$1,'DMG Tables'!$G$2:$G$7,'DMG Tables'!$H$2:$H$7)</f>
        <v>5227600</v>
      </c>
      <c r="BSY8" s="1">
        <f>LOOKUP($A8,'DMG Tables'!$P$2:$P$35,'DMG Tables'!$O$2:$O$35)*BSY$1*LOOKUP(BSY$1,'DMG Tables'!$G$2:$G$7,'DMG Tables'!$H$2:$H$7)</f>
        <v>5230400</v>
      </c>
      <c r="BSZ8" s="1">
        <f>LOOKUP($A8,'DMG Tables'!$P$2:$P$35,'DMG Tables'!$O$2:$O$35)*BSZ$1*LOOKUP(BSZ$1,'DMG Tables'!$G$2:$G$7,'DMG Tables'!$H$2:$H$7)</f>
        <v>5233200</v>
      </c>
      <c r="BTA8" s="1">
        <f>LOOKUP($A8,'DMG Tables'!$P$2:$P$35,'DMG Tables'!$O$2:$O$35)*BTA$1*LOOKUP(BTA$1,'DMG Tables'!$G$2:$G$7,'DMG Tables'!$H$2:$H$7)</f>
        <v>5236000</v>
      </c>
      <c r="BTB8" s="1">
        <f>LOOKUP($A8,'DMG Tables'!$P$2:$P$35,'DMG Tables'!$O$2:$O$35)*BTB$1*LOOKUP(BTB$1,'DMG Tables'!$G$2:$G$7,'DMG Tables'!$H$2:$H$7)</f>
        <v>5238800</v>
      </c>
      <c r="BTC8" s="1">
        <f>LOOKUP($A8,'DMG Tables'!$P$2:$P$35,'DMG Tables'!$O$2:$O$35)*BTC$1*LOOKUP(BTC$1,'DMG Tables'!$G$2:$G$7,'DMG Tables'!$H$2:$H$7)</f>
        <v>5241600</v>
      </c>
      <c r="BTD8" s="1">
        <f>LOOKUP($A8,'DMG Tables'!$P$2:$P$35,'DMG Tables'!$O$2:$O$35)*BTD$1*LOOKUP(BTD$1,'DMG Tables'!$G$2:$G$7,'DMG Tables'!$H$2:$H$7)</f>
        <v>5244400</v>
      </c>
      <c r="BTE8" s="1">
        <f>LOOKUP($A8,'DMG Tables'!$P$2:$P$35,'DMG Tables'!$O$2:$O$35)*BTE$1*LOOKUP(BTE$1,'DMG Tables'!$G$2:$G$7,'DMG Tables'!$H$2:$H$7)</f>
        <v>5247200</v>
      </c>
      <c r="BTF8" s="1">
        <f>LOOKUP($A8,'DMG Tables'!$P$2:$P$35,'DMG Tables'!$O$2:$O$35)*BTF$1*LOOKUP(BTF$1,'DMG Tables'!$G$2:$G$7,'DMG Tables'!$H$2:$H$7)</f>
        <v>5250000</v>
      </c>
      <c r="BTG8" s="1">
        <f>LOOKUP($A8,'DMG Tables'!$P$2:$P$35,'DMG Tables'!$O$2:$O$35)*BTG$1*LOOKUP(BTG$1,'DMG Tables'!$G$2:$G$7,'DMG Tables'!$H$2:$H$7)</f>
        <v>5252800</v>
      </c>
      <c r="BTH8" s="1">
        <f>LOOKUP($A8,'DMG Tables'!$P$2:$P$35,'DMG Tables'!$O$2:$O$35)*BTH$1*LOOKUP(BTH$1,'DMG Tables'!$G$2:$G$7,'DMG Tables'!$H$2:$H$7)</f>
        <v>5255600</v>
      </c>
      <c r="BTI8" s="1">
        <f>LOOKUP($A8,'DMG Tables'!$P$2:$P$35,'DMG Tables'!$O$2:$O$35)*BTI$1*LOOKUP(BTI$1,'DMG Tables'!$G$2:$G$7,'DMG Tables'!$H$2:$H$7)</f>
        <v>5258400</v>
      </c>
      <c r="BTJ8" s="1">
        <f>LOOKUP($A8,'DMG Tables'!$P$2:$P$35,'DMG Tables'!$O$2:$O$35)*BTJ$1*LOOKUP(BTJ$1,'DMG Tables'!$G$2:$G$7,'DMG Tables'!$H$2:$H$7)</f>
        <v>5261200</v>
      </c>
      <c r="BTK8" s="1">
        <f>LOOKUP($A8,'DMG Tables'!$P$2:$P$35,'DMG Tables'!$O$2:$O$35)*BTK$1*LOOKUP(BTK$1,'DMG Tables'!$G$2:$G$7,'DMG Tables'!$H$2:$H$7)</f>
        <v>5264000</v>
      </c>
      <c r="BTL8" s="1">
        <f>LOOKUP($A8,'DMG Tables'!$P$2:$P$35,'DMG Tables'!$O$2:$O$35)*BTL$1*LOOKUP(BTL$1,'DMG Tables'!$G$2:$G$7,'DMG Tables'!$H$2:$H$7)</f>
        <v>5266800</v>
      </c>
      <c r="BTM8" s="1">
        <f>LOOKUP($A8,'DMG Tables'!$P$2:$P$35,'DMG Tables'!$O$2:$O$35)*BTM$1*LOOKUP(BTM$1,'DMG Tables'!$G$2:$G$7,'DMG Tables'!$H$2:$H$7)</f>
        <v>5269600</v>
      </c>
      <c r="BTN8" s="1">
        <f>LOOKUP($A8,'DMG Tables'!$P$2:$P$35,'DMG Tables'!$O$2:$O$35)*BTN$1*LOOKUP(BTN$1,'DMG Tables'!$G$2:$G$7,'DMG Tables'!$H$2:$H$7)</f>
        <v>5272400</v>
      </c>
      <c r="BTO8" s="1">
        <f>LOOKUP($A8,'DMG Tables'!$P$2:$P$35,'DMG Tables'!$O$2:$O$35)*BTO$1*LOOKUP(BTO$1,'DMG Tables'!$G$2:$G$7,'DMG Tables'!$H$2:$H$7)</f>
        <v>5275200</v>
      </c>
      <c r="BTP8" s="1">
        <f>LOOKUP($A8,'DMG Tables'!$P$2:$P$35,'DMG Tables'!$O$2:$O$35)*BTP$1*LOOKUP(BTP$1,'DMG Tables'!$G$2:$G$7,'DMG Tables'!$H$2:$H$7)</f>
        <v>5278000</v>
      </c>
      <c r="BTQ8" s="1">
        <f>LOOKUP($A8,'DMG Tables'!$P$2:$P$35,'DMG Tables'!$O$2:$O$35)*BTQ$1*LOOKUP(BTQ$1,'DMG Tables'!$G$2:$G$7,'DMG Tables'!$H$2:$H$7)</f>
        <v>5280800</v>
      </c>
      <c r="BTR8" s="1">
        <f>LOOKUP($A8,'DMG Tables'!$P$2:$P$35,'DMG Tables'!$O$2:$O$35)*BTR$1*LOOKUP(BTR$1,'DMG Tables'!$G$2:$G$7,'DMG Tables'!$H$2:$H$7)</f>
        <v>5283600</v>
      </c>
      <c r="BTS8" s="1">
        <f>LOOKUP($A8,'DMG Tables'!$P$2:$P$35,'DMG Tables'!$O$2:$O$35)*BTS$1*LOOKUP(BTS$1,'DMG Tables'!$G$2:$G$7,'DMG Tables'!$H$2:$H$7)</f>
        <v>5286400</v>
      </c>
      <c r="BTT8" s="1">
        <f>LOOKUP($A8,'DMG Tables'!$P$2:$P$35,'DMG Tables'!$O$2:$O$35)*BTT$1*LOOKUP(BTT$1,'DMG Tables'!$G$2:$G$7,'DMG Tables'!$H$2:$H$7)</f>
        <v>5289200</v>
      </c>
      <c r="BTU8" s="1">
        <f>LOOKUP($A8,'DMG Tables'!$P$2:$P$35,'DMG Tables'!$O$2:$O$35)*BTU$1*LOOKUP(BTU$1,'DMG Tables'!$G$2:$G$7,'DMG Tables'!$H$2:$H$7)</f>
        <v>5292000</v>
      </c>
      <c r="BTV8" s="1">
        <f>LOOKUP($A8,'DMG Tables'!$P$2:$P$35,'DMG Tables'!$O$2:$O$35)*BTV$1*LOOKUP(BTV$1,'DMG Tables'!$G$2:$G$7,'DMG Tables'!$H$2:$H$7)</f>
        <v>5294800</v>
      </c>
      <c r="BTW8" s="1">
        <f>LOOKUP($A8,'DMG Tables'!$P$2:$P$35,'DMG Tables'!$O$2:$O$35)*BTW$1*LOOKUP(BTW$1,'DMG Tables'!$G$2:$G$7,'DMG Tables'!$H$2:$H$7)</f>
        <v>5297600</v>
      </c>
      <c r="BTX8" s="1">
        <f>LOOKUP($A8,'DMG Tables'!$P$2:$P$35,'DMG Tables'!$O$2:$O$35)*BTX$1*LOOKUP(BTX$1,'DMG Tables'!$G$2:$G$7,'DMG Tables'!$H$2:$H$7)</f>
        <v>5300400</v>
      </c>
      <c r="BTY8" s="1">
        <f>LOOKUP($A8,'DMG Tables'!$P$2:$P$35,'DMG Tables'!$O$2:$O$35)*BTY$1*LOOKUP(BTY$1,'DMG Tables'!$G$2:$G$7,'DMG Tables'!$H$2:$H$7)</f>
        <v>5303200</v>
      </c>
      <c r="BTZ8" s="1">
        <f>LOOKUP($A8,'DMG Tables'!$P$2:$P$35,'DMG Tables'!$O$2:$O$35)*BTZ$1*LOOKUP(BTZ$1,'DMG Tables'!$G$2:$G$7,'DMG Tables'!$H$2:$H$7)</f>
        <v>5306000</v>
      </c>
      <c r="BUA8" s="1">
        <f>LOOKUP($A8,'DMG Tables'!$P$2:$P$35,'DMG Tables'!$O$2:$O$35)*BUA$1*LOOKUP(BUA$1,'DMG Tables'!$G$2:$G$7,'DMG Tables'!$H$2:$H$7)</f>
        <v>5308800</v>
      </c>
      <c r="BUB8" s="1">
        <f>LOOKUP($A8,'DMG Tables'!$P$2:$P$35,'DMG Tables'!$O$2:$O$35)*BUB$1*LOOKUP(BUB$1,'DMG Tables'!$G$2:$G$7,'DMG Tables'!$H$2:$H$7)</f>
        <v>5311600</v>
      </c>
      <c r="BUC8" s="1">
        <f>LOOKUP($A8,'DMG Tables'!$P$2:$P$35,'DMG Tables'!$O$2:$O$35)*BUC$1*LOOKUP(BUC$1,'DMG Tables'!$G$2:$G$7,'DMG Tables'!$H$2:$H$7)</f>
        <v>5314400</v>
      </c>
      <c r="BUD8" s="1">
        <f>LOOKUP($A8,'DMG Tables'!$P$2:$P$35,'DMG Tables'!$O$2:$O$35)*BUD$1*LOOKUP(BUD$1,'DMG Tables'!$G$2:$G$7,'DMG Tables'!$H$2:$H$7)</f>
        <v>5317200</v>
      </c>
      <c r="BUE8" s="1">
        <f>LOOKUP($A8,'DMG Tables'!$P$2:$P$35,'DMG Tables'!$O$2:$O$35)*BUE$1*LOOKUP(BUE$1,'DMG Tables'!$G$2:$G$7,'DMG Tables'!$H$2:$H$7)</f>
        <v>5320000</v>
      </c>
      <c r="BUF8" s="1">
        <f>LOOKUP($A8,'DMG Tables'!$P$2:$P$35,'DMG Tables'!$O$2:$O$35)*BUF$1*LOOKUP(BUF$1,'DMG Tables'!$G$2:$G$7,'DMG Tables'!$H$2:$H$7)</f>
        <v>5322800</v>
      </c>
      <c r="BUG8" s="1">
        <f>LOOKUP($A8,'DMG Tables'!$P$2:$P$35,'DMG Tables'!$O$2:$O$35)*BUG$1*LOOKUP(BUG$1,'DMG Tables'!$G$2:$G$7,'DMG Tables'!$H$2:$H$7)</f>
        <v>5325600</v>
      </c>
      <c r="BUH8" s="1">
        <f>LOOKUP($A8,'DMG Tables'!$P$2:$P$35,'DMG Tables'!$O$2:$O$35)*BUH$1*LOOKUP(BUH$1,'DMG Tables'!$G$2:$G$7,'DMG Tables'!$H$2:$H$7)</f>
        <v>5328400</v>
      </c>
      <c r="BUI8" s="1">
        <f>LOOKUP($A8,'DMG Tables'!$P$2:$P$35,'DMG Tables'!$O$2:$O$35)*BUI$1*LOOKUP(BUI$1,'DMG Tables'!$G$2:$G$7,'DMG Tables'!$H$2:$H$7)</f>
        <v>5331200</v>
      </c>
      <c r="BUJ8" s="1">
        <f>LOOKUP($A8,'DMG Tables'!$P$2:$P$35,'DMG Tables'!$O$2:$O$35)*BUJ$1*LOOKUP(BUJ$1,'DMG Tables'!$G$2:$G$7,'DMG Tables'!$H$2:$H$7)</f>
        <v>5334000</v>
      </c>
      <c r="BUK8" s="1">
        <f>LOOKUP($A8,'DMG Tables'!$P$2:$P$35,'DMG Tables'!$O$2:$O$35)*BUK$1*LOOKUP(BUK$1,'DMG Tables'!$G$2:$G$7,'DMG Tables'!$H$2:$H$7)</f>
        <v>5336800</v>
      </c>
      <c r="BUL8" s="1">
        <f>LOOKUP($A8,'DMG Tables'!$P$2:$P$35,'DMG Tables'!$O$2:$O$35)*BUL$1*LOOKUP(BUL$1,'DMG Tables'!$G$2:$G$7,'DMG Tables'!$H$2:$H$7)</f>
        <v>5339600</v>
      </c>
      <c r="BUM8" s="1">
        <f>LOOKUP($A8,'DMG Tables'!$P$2:$P$35,'DMG Tables'!$O$2:$O$35)*BUM$1*LOOKUP(BUM$1,'DMG Tables'!$G$2:$G$7,'DMG Tables'!$H$2:$H$7)</f>
        <v>5342400</v>
      </c>
      <c r="BUN8" s="1">
        <f>LOOKUP($A8,'DMG Tables'!$P$2:$P$35,'DMG Tables'!$O$2:$O$35)*BUN$1*LOOKUP(BUN$1,'DMG Tables'!$G$2:$G$7,'DMG Tables'!$H$2:$H$7)</f>
        <v>5345200</v>
      </c>
      <c r="BUO8" s="1">
        <f>LOOKUP($A8,'DMG Tables'!$P$2:$P$35,'DMG Tables'!$O$2:$O$35)*BUO$1*LOOKUP(BUO$1,'DMG Tables'!$G$2:$G$7,'DMG Tables'!$H$2:$H$7)</f>
        <v>5348000</v>
      </c>
      <c r="BUP8" s="1">
        <f>LOOKUP($A8,'DMG Tables'!$P$2:$P$35,'DMG Tables'!$O$2:$O$35)*BUP$1*LOOKUP(BUP$1,'DMG Tables'!$G$2:$G$7,'DMG Tables'!$H$2:$H$7)</f>
        <v>5350800</v>
      </c>
      <c r="BUQ8" s="1">
        <f>LOOKUP($A8,'DMG Tables'!$P$2:$P$35,'DMG Tables'!$O$2:$O$35)*BUQ$1*LOOKUP(BUQ$1,'DMG Tables'!$G$2:$G$7,'DMG Tables'!$H$2:$H$7)</f>
        <v>5353600</v>
      </c>
      <c r="BUR8" s="1">
        <f>LOOKUP($A8,'DMG Tables'!$P$2:$P$35,'DMG Tables'!$O$2:$O$35)*BUR$1*LOOKUP(BUR$1,'DMG Tables'!$G$2:$G$7,'DMG Tables'!$H$2:$H$7)</f>
        <v>5356400</v>
      </c>
      <c r="BUS8" s="1">
        <f>LOOKUP($A8,'DMG Tables'!$P$2:$P$35,'DMG Tables'!$O$2:$O$35)*BUS$1*LOOKUP(BUS$1,'DMG Tables'!$G$2:$G$7,'DMG Tables'!$H$2:$H$7)</f>
        <v>5359200</v>
      </c>
      <c r="BUT8" s="1">
        <f>LOOKUP($A8,'DMG Tables'!$P$2:$P$35,'DMG Tables'!$O$2:$O$35)*BUT$1*LOOKUP(BUT$1,'DMG Tables'!$G$2:$G$7,'DMG Tables'!$H$2:$H$7)</f>
        <v>5362000</v>
      </c>
      <c r="BUU8" s="1">
        <f>LOOKUP($A8,'DMG Tables'!$P$2:$P$35,'DMG Tables'!$O$2:$O$35)*BUU$1*LOOKUP(BUU$1,'DMG Tables'!$G$2:$G$7,'DMG Tables'!$H$2:$H$7)</f>
        <v>5364800</v>
      </c>
      <c r="BUV8" s="1">
        <f>LOOKUP($A8,'DMG Tables'!$P$2:$P$35,'DMG Tables'!$O$2:$O$35)*BUV$1*LOOKUP(BUV$1,'DMG Tables'!$G$2:$G$7,'DMG Tables'!$H$2:$H$7)</f>
        <v>5367600</v>
      </c>
      <c r="BUW8" s="1">
        <f>LOOKUP($A8,'DMG Tables'!$P$2:$P$35,'DMG Tables'!$O$2:$O$35)*BUW$1*LOOKUP(BUW$1,'DMG Tables'!$G$2:$G$7,'DMG Tables'!$H$2:$H$7)</f>
        <v>5370400</v>
      </c>
      <c r="BUX8" s="1">
        <f>LOOKUP($A8,'DMG Tables'!$P$2:$P$35,'DMG Tables'!$O$2:$O$35)*BUX$1*LOOKUP(BUX$1,'DMG Tables'!$G$2:$G$7,'DMG Tables'!$H$2:$H$7)</f>
        <v>5373200</v>
      </c>
      <c r="BUY8" s="1">
        <f>LOOKUP($A8,'DMG Tables'!$P$2:$P$35,'DMG Tables'!$O$2:$O$35)*BUY$1*LOOKUP(BUY$1,'DMG Tables'!$G$2:$G$7,'DMG Tables'!$H$2:$H$7)</f>
        <v>5376000</v>
      </c>
      <c r="BUZ8" s="1">
        <f>LOOKUP($A8,'DMG Tables'!$P$2:$P$35,'DMG Tables'!$O$2:$O$35)*BUZ$1*LOOKUP(BUZ$1,'DMG Tables'!$G$2:$G$7,'DMG Tables'!$H$2:$H$7)</f>
        <v>5378800</v>
      </c>
      <c r="BVA8" s="1">
        <f>LOOKUP($A8,'DMG Tables'!$P$2:$P$35,'DMG Tables'!$O$2:$O$35)*BVA$1*LOOKUP(BVA$1,'DMG Tables'!$G$2:$G$7,'DMG Tables'!$H$2:$H$7)</f>
        <v>5381600</v>
      </c>
      <c r="BVB8" s="1">
        <f>LOOKUP($A8,'DMG Tables'!$P$2:$P$35,'DMG Tables'!$O$2:$O$35)*BVB$1*LOOKUP(BVB$1,'DMG Tables'!$G$2:$G$7,'DMG Tables'!$H$2:$H$7)</f>
        <v>5384400</v>
      </c>
      <c r="BVC8" s="1">
        <f>LOOKUP($A8,'DMG Tables'!$P$2:$P$35,'DMG Tables'!$O$2:$O$35)*BVC$1*LOOKUP(BVC$1,'DMG Tables'!$G$2:$G$7,'DMG Tables'!$H$2:$H$7)</f>
        <v>5387200</v>
      </c>
      <c r="BVD8" s="1">
        <f>LOOKUP($A8,'DMG Tables'!$P$2:$P$35,'DMG Tables'!$O$2:$O$35)*BVD$1*LOOKUP(BVD$1,'DMG Tables'!$G$2:$G$7,'DMG Tables'!$H$2:$H$7)</f>
        <v>5390000</v>
      </c>
      <c r="BVE8" s="1">
        <f>LOOKUP($A8,'DMG Tables'!$P$2:$P$35,'DMG Tables'!$O$2:$O$35)*BVE$1*LOOKUP(BVE$1,'DMG Tables'!$G$2:$G$7,'DMG Tables'!$H$2:$H$7)</f>
        <v>5392800</v>
      </c>
      <c r="BVF8" s="1">
        <f>LOOKUP($A8,'DMG Tables'!$P$2:$P$35,'DMG Tables'!$O$2:$O$35)*BVF$1*LOOKUP(BVF$1,'DMG Tables'!$G$2:$G$7,'DMG Tables'!$H$2:$H$7)</f>
        <v>5395600</v>
      </c>
      <c r="BVG8" s="1">
        <f>LOOKUP($A8,'DMG Tables'!$P$2:$P$35,'DMG Tables'!$O$2:$O$35)*BVG$1*LOOKUP(BVG$1,'DMG Tables'!$G$2:$G$7,'DMG Tables'!$H$2:$H$7)</f>
        <v>5398400</v>
      </c>
      <c r="BVH8" s="1">
        <f>LOOKUP($A8,'DMG Tables'!$P$2:$P$35,'DMG Tables'!$O$2:$O$35)*BVH$1*LOOKUP(BVH$1,'DMG Tables'!$G$2:$G$7,'DMG Tables'!$H$2:$H$7)</f>
        <v>5401200</v>
      </c>
      <c r="BVI8" s="1">
        <f>LOOKUP($A8,'DMG Tables'!$P$2:$P$35,'DMG Tables'!$O$2:$O$35)*BVI$1*LOOKUP(BVI$1,'DMG Tables'!$G$2:$G$7,'DMG Tables'!$H$2:$H$7)</f>
        <v>5404000</v>
      </c>
      <c r="BVJ8" s="1">
        <f>LOOKUP($A8,'DMG Tables'!$P$2:$P$35,'DMG Tables'!$O$2:$O$35)*BVJ$1*LOOKUP(BVJ$1,'DMG Tables'!$G$2:$G$7,'DMG Tables'!$H$2:$H$7)</f>
        <v>5406800</v>
      </c>
      <c r="BVK8" s="1">
        <f>LOOKUP($A8,'DMG Tables'!$P$2:$P$35,'DMG Tables'!$O$2:$O$35)*BVK$1*LOOKUP(BVK$1,'DMG Tables'!$G$2:$G$7,'DMG Tables'!$H$2:$H$7)</f>
        <v>5409600</v>
      </c>
      <c r="BVL8" s="1">
        <f>LOOKUP($A8,'DMG Tables'!$P$2:$P$35,'DMG Tables'!$O$2:$O$35)*BVL$1*LOOKUP(BVL$1,'DMG Tables'!$G$2:$G$7,'DMG Tables'!$H$2:$H$7)</f>
        <v>5412400</v>
      </c>
      <c r="BVM8" s="1">
        <f>LOOKUP($A8,'DMG Tables'!$P$2:$P$35,'DMG Tables'!$O$2:$O$35)*BVM$1*LOOKUP(BVM$1,'DMG Tables'!$G$2:$G$7,'DMG Tables'!$H$2:$H$7)</f>
        <v>5415200</v>
      </c>
      <c r="BVN8" s="1">
        <f>LOOKUP($A8,'DMG Tables'!$P$2:$P$35,'DMG Tables'!$O$2:$O$35)*BVN$1*LOOKUP(BVN$1,'DMG Tables'!$G$2:$G$7,'DMG Tables'!$H$2:$H$7)</f>
        <v>5418000</v>
      </c>
      <c r="BVO8" s="1">
        <f>LOOKUP($A8,'DMG Tables'!$P$2:$P$35,'DMG Tables'!$O$2:$O$35)*BVO$1*LOOKUP(BVO$1,'DMG Tables'!$G$2:$G$7,'DMG Tables'!$H$2:$H$7)</f>
        <v>5420800</v>
      </c>
      <c r="BVP8" s="1">
        <f>LOOKUP($A8,'DMG Tables'!$P$2:$P$35,'DMG Tables'!$O$2:$O$35)*BVP$1*LOOKUP(BVP$1,'DMG Tables'!$G$2:$G$7,'DMG Tables'!$H$2:$H$7)</f>
        <v>5423600</v>
      </c>
      <c r="BVQ8" s="1">
        <f>LOOKUP($A8,'DMG Tables'!$P$2:$P$35,'DMG Tables'!$O$2:$O$35)*BVQ$1*LOOKUP(BVQ$1,'DMG Tables'!$G$2:$G$7,'DMG Tables'!$H$2:$H$7)</f>
        <v>5426400</v>
      </c>
      <c r="BVR8" s="1">
        <f>LOOKUP($A8,'DMG Tables'!$P$2:$P$35,'DMG Tables'!$O$2:$O$35)*BVR$1*LOOKUP(BVR$1,'DMG Tables'!$G$2:$G$7,'DMG Tables'!$H$2:$H$7)</f>
        <v>5429200</v>
      </c>
      <c r="BVS8" s="1">
        <f>LOOKUP($A8,'DMG Tables'!$P$2:$P$35,'DMG Tables'!$O$2:$O$35)*BVS$1*LOOKUP(BVS$1,'DMG Tables'!$G$2:$G$7,'DMG Tables'!$H$2:$H$7)</f>
        <v>5432000</v>
      </c>
      <c r="BVT8" s="1">
        <f>LOOKUP($A8,'DMG Tables'!$P$2:$P$35,'DMG Tables'!$O$2:$O$35)*BVT$1*LOOKUP(BVT$1,'DMG Tables'!$G$2:$G$7,'DMG Tables'!$H$2:$H$7)</f>
        <v>5434800</v>
      </c>
      <c r="BVU8" s="1">
        <f>LOOKUP($A8,'DMG Tables'!$P$2:$P$35,'DMG Tables'!$O$2:$O$35)*BVU$1*LOOKUP(BVU$1,'DMG Tables'!$G$2:$G$7,'DMG Tables'!$H$2:$H$7)</f>
        <v>5437600</v>
      </c>
      <c r="BVV8" s="1">
        <f>LOOKUP($A8,'DMG Tables'!$P$2:$P$35,'DMG Tables'!$O$2:$O$35)*BVV$1*LOOKUP(BVV$1,'DMG Tables'!$G$2:$G$7,'DMG Tables'!$H$2:$H$7)</f>
        <v>5440400</v>
      </c>
      <c r="BVW8" s="1">
        <f>LOOKUP($A8,'DMG Tables'!$P$2:$P$35,'DMG Tables'!$O$2:$O$35)*BVW$1*LOOKUP(BVW$1,'DMG Tables'!$G$2:$G$7,'DMG Tables'!$H$2:$H$7)</f>
        <v>5443200</v>
      </c>
      <c r="BVX8" s="1">
        <f>LOOKUP($A8,'DMG Tables'!$P$2:$P$35,'DMG Tables'!$O$2:$O$35)*BVX$1*LOOKUP(BVX$1,'DMG Tables'!$G$2:$G$7,'DMG Tables'!$H$2:$H$7)</f>
        <v>5446000</v>
      </c>
      <c r="BVY8" s="1">
        <f>LOOKUP($A8,'DMG Tables'!$P$2:$P$35,'DMG Tables'!$O$2:$O$35)*BVY$1*LOOKUP(BVY$1,'DMG Tables'!$G$2:$G$7,'DMG Tables'!$H$2:$H$7)</f>
        <v>5448800</v>
      </c>
      <c r="BVZ8" s="1">
        <f>LOOKUP($A8,'DMG Tables'!$P$2:$P$35,'DMG Tables'!$O$2:$O$35)*BVZ$1*LOOKUP(BVZ$1,'DMG Tables'!$G$2:$G$7,'DMG Tables'!$H$2:$H$7)</f>
        <v>5451600</v>
      </c>
      <c r="BWA8" s="1">
        <f>LOOKUP($A8,'DMG Tables'!$P$2:$P$35,'DMG Tables'!$O$2:$O$35)*BWA$1*LOOKUP(BWA$1,'DMG Tables'!$G$2:$G$7,'DMG Tables'!$H$2:$H$7)</f>
        <v>5454400</v>
      </c>
      <c r="BWB8" s="1">
        <f>LOOKUP($A8,'DMG Tables'!$P$2:$P$35,'DMG Tables'!$O$2:$O$35)*BWB$1*LOOKUP(BWB$1,'DMG Tables'!$G$2:$G$7,'DMG Tables'!$H$2:$H$7)</f>
        <v>5457200</v>
      </c>
      <c r="BWC8" s="1">
        <f>LOOKUP($A8,'DMG Tables'!$P$2:$P$35,'DMG Tables'!$O$2:$O$35)*BWC$1*LOOKUP(BWC$1,'DMG Tables'!$G$2:$G$7,'DMG Tables'!$H$2:$H$7)</f>
        <v>5460000</v>
      </c>
      <c r="BWD8" s="1">
        <f>LOOKUP($A8,'DMG Tables'!$P$2:$P$35,'DMG Tables'!$O$2:$O$35)*BWD$1*LOOKUP(BWD$1,'DMG Tables'!$G$2:$G$7,'DMG Tables'!$H$2:$H$7)</f>
        <v>5462800</v>
      </c>
      <c r="BWE8" s="1">
        <f>LOOKUP($A8,'DMG Tables'!$P$2:$P$35,'DMG Tables'!$O$2:$O$35)*BWE$1*LOOKUP(BWE$1,'DMG Tables'!$G$2:$G$7,'DMG Tables'!$H$2:$H$7)</f>
        <v>5465600</v>
      </c>
      <c r="BWF8" s="1">
        <f>LOOKUP($A8,'DMG Tables'!$P$2:$P$35,'DMG Tables'!$O$2:$O$35)*BWF$1*LOOKUP(BWF$1,'DMG Tables'!$G$2:$G$7,'DMG Tables'!$H$2:$H$7)</f>
        <v>5468400</v>
      </c>
      <c r="BWG8" s="1">
        <f>LOOKUP($A8,'DMG Tables'!$P$2:$P$35,'DMG Tables'!$O$2:$O$35)*BWG$1*LOOKUP(BWG$1,'DMG Tables'!$G$2:$G$7,'DMG Tables'!$H$2:$H$7)</f>
        <v>5471200</v>
      </c>
      <c r="BWH8" s="1">
        <f>LOOKUP($A8,'DMG Tables'!$P$2:$P$35,'DMG Tables'!$O$2:$O$35)*BWH$1*LOOKUP(BWH$1,'DMG Tables'!$G$2:$G$7,'DMG Tables'!$H$2:$H$7)</f>
        <v>5474000</v>
      </c>
      <c r="BWI8" s="1">
        <f>LOOKUP($A8,'DMG Tables'!$P$2:$P$35,'DMG Tables'!$O$2:$O$35)*BWI$1*LOOKUP(BWI$1,'DMG Tables'!$G$2:$G$7,'DMG Tables'!$H$2:$H$7)</f>
        <v>5476800</v>
      </c>
      <c r="BWJ8" s="1">
        <f>LOOKUP($A8,'DMG Tables'!$P$2:$P$35,'DMG Tables'!$O$2:$O$35)*BWJ$1*LOOKUP(BWJ$1,'DMG Tables'!$G$2:$G$7,'DMG Tables'!$H$2:$H$7)</f>
        <v>5479600</v>
      </c>
      <c r="BWK8" s="1">
        <f>LOOKUP($A8,'DMG Tables'!$P$2:$P$35,'DMG Tables'!$O$2:$O$35)*BWK$1*LOOKUP(BWK$1,'DMG Tables'!$G$2:$G$7,'DMG Tables'!$H$2:$H$7)</f>
        <v>5482400</v>
      </c>
      <c r="BWL8" s="1">
        <f>LOOKUP($A8,'DMG Tables'!$P$2:$P$35,'DMG Tables'!$O$2:$O$35)*BWL$1*LOOKUP(BWL$1,'DMG Tables'!$G$2:$G$7,'DMG Tables'!$H$2:$H$7)</f>
        <v>5485200</v>
      </c>
      <c r="BWM8" s="1">
        <f>LOOKUP($A8,'DMG Tables'!$P$2:$P$35,'DMG Tables'!$O$2:$O$35)*BWM$1*LOOKUP(BWM$1,'DMG Tables'!$G$2:$G$7,'DMG Tables'!$H$2:$H$7)</f>
        <v>5488000</v>
      </c>
      <c r="BWN8" s="1">
        <f>LOOKUP($A8,'DMG Tables'!$P$2:$P$35,'DMG Tables'!$O$2:$O$35)*BWN$1*LOOKUP(BWN$1,'DMG Tables'!$G$2:$G$7,'DMG Tables'!$H$2:$H$7)</f>
        <v>5490800</v>
      </c>
      <c r="BWO8" s="1">
        <f>LOOKUP($A8,'DMG Tables'!$P$2:$P$35,'DMG Tables'!$O$2:$O$35)*BWO$1*LOOKUP(BWO$1,'DMG Tables'!$G$2:$G$7,'DMG Tables'!$H$2:$H$7)</f>
        <v>5493600</v>
      </c>
      <c r="BWP8" s="1">
        <f>LOOKUP($A8,'DMG Tables'!$P$2:$P$35,'DMG Tables'!$O$2:$O$35)*BWP$1*LOOKUP(BWP$1,'DMG Tables'!$G$2:$G$7,'DMG Tables'!$H$2:$H$7)</f>
        <v>5496400</v>
      </c>
      <c r="BWQ8" s="1">
        <f>LOOKUP($A8,'DMG Tables'!$P$2:$P$35,'DMG Tables'!$O$2:$O$35)*BWQ$1*LOOKUP(BWQ$1,'DMG Tables'!$G$2:$G$7,'DMG Tables'!$H$2:$H$7)</f>
        <v>5499200</v>
      </c>
      <c r="BWR8" s="1">
        <f>LOOKUP($A8,'DMG Tables'!$P$2:$P$35,'DMG Tables'!$O$2:$O$35)*BWR$1*LOOKUP(BWR$1,'DMG Tables'!$G$2:$G$7,'DMG Tables'!$H$2:$H$7)</f>
        <v>5502000</v>
      </c>
      <c r="BWS8" s="1">
        <f>LOOKUP($A8,'DMG Tables'!$P$2:$P$35,'DMG Tables'!$O$2:$O$35)*BWS$1*LOOKUP(BWS$1,'DMG Tables'!$G$2:$G$7,'DMG Tables'!$H$2:$H$7)</f>
        <v>5504800</v>
      </c>
      <c r="BWT8" s="1">
        <f>LOOKUP($A8,'DMG Tables'!$P$2:$P$35,'DMG Tables'!$O$2:$O$35)*BWT$1*LOOKUP(BWT$1,'DMG Tables'!$G$2:$G$7,'DMG Tables'!$H$2:$H$7)</f>
        <v>5507600</v>
      </c>
      <c r="BWU8" s="1">
        <f>LOOKUP($A8,'DMG Tables'!$P$2:$P$35,'DMG Tables'!$O$2:$O$35)*BWU$1*LOOKUP(BWU$1,'DMG Tables'!$G$2:$G$7,'DMG Tables'!$H$2:$H$7)</f>
        <v>5510400</v>
      </c>
      <c r="BWV8" s="1">
        <f>LOOKUP($A8,'DMG Tables'!$P$2:$P$35,'DMG Tables'!$O$2:$O$35)*BWV$1*LOOKUP(BWV$1,'DMG Tables'!$G$2:$G$7,'DMG Tables'!$H$2:$H$7)</f>
        <v>5513200</v>
      </c>
      <c r="BWW8" s="1">
        <f>LOOKUP($A8,'DMG Tables'!$P$2:$P$35,'DMG Tables'!$O$2:$O$35)*BWW$1*LOOKUP(BWW$1,'DMG Tables'!$G$2:$G$7,'DMG Tables'!$H$2:$H$7)</f>
        <v>5516000</v>
      </c>
      <c r="BWX8" s="1">
        <f>LOOKUP($A8,'DMG Tables'!$P$2:$P$35,'DMG Tables'!$O$2:$O$35)*BWX$1*LOOKUP(BWX$1,'DMG Tables'!$G$2:$G$7,'DMG Tables'!$H$2:$H$7)</f>
        <v>5518800</v>
      </c>
      <c r="BWY8" s="1">
        <f>LOOKUP($A8,'DMG Tables'!$P$2:$P$35,'DMG Tables'!$O$2:$O$35)*BWY$1*LOOKUP(BWY$1,'DMG Tables'!$G$2:$G$7,'DMG Tables'!$H$2:$H$7)</f>
        <v>5521600</v>
      </c>
      <c r="BWZ8" s="1">
        <f>LOOKUP($A8,'DMG Tables'!$P$2:$P$35,'DMG Tables'!$O$2:$O$35)*BWZ$1*LOOKUP(BWZ$1,'DMG Tables'!$G$2:$G$7,'DMG Tables'!$H$2:$H$7)</f>
        <v>5524400</v>
      </c>
      <c r="BXA8" s="1">
        <f>LOOKUP($A8,'DMG Tables'!$P$2:$P$35,'DMG Tables'!$O$2:$O$35)*BXA$1*LOOKUP(BXA$1,'DMG Tables'!$G$2:$G$7,'DMG Tables'!$H$2:$H$7)</f>
        <v>5527200</v>
      </c>
      <c r="BXB8" s="1">
        <f>LOOKUP($A8,'DMG Tables'!$P$2:$P$35,'DMG Tables'!$O$2:$O$35)*BXB$1*LOOKUP(BXB$1,'DMG Tables'!$G$2:$G$7,'DMG Tables'!$H$2:$H$7)</f>
        <v>5530000</v>
      </c>
      <c r="BXC8" s="1">
        <f>LOOKUP($A8,'DMG Tables'!$P$2:$P$35,'DMG Tables'!$O$2:$O$35)*BXC$1*LOOKUP(BXC$1,'DMG Tables'!$G$2:$G$7,'DMG Tables'!$H$2:$H$7)</f>
        <v>5532800</v>
      </c>
      <c r="BXD8" s="1">
        <f>LOOKUP($A8,'DMG Tables'!$P$2:$P$35,'DMG Tables'!$O$2:$O$35)*BXD$1*LOOKUP(BXD$1,'DMG Tables'!$G$2:$G$7,'DMG Tables'!$H$2:$H$7)</f>
        <v>5535600</v>
      </c>
      <c r="BXE8" s="1">
        <f>LOOKUP($A8,'DMG Tables'!$P$2:$P$35,'DMG Tables'!$O$2:$O$35)*BXE$1*LOOKUP(BXE$1,'DMG Tables'!$G$2:$G$7,'DMG Tables'!$H$2:$H$7)</f>
        <v>5538400</v>
      </c>
      <c r="BXF8" s="1">
        <f>LOOKUP($A8,'DMG Tables'!$P$2:$P$35,'DMG Tables'!$O$2:$O$35)*BXF$1*LOOKUP(BXF$1,'DMG Tables'!$G$2:$G$7,'DMG Tables'!$H$2:$H$7)</f>
        <v>5541200</v>
      </c>
      <c r="BXG8" s="1">
        <f>LOOKUP($A8,'DMG Tables'!$P$2:$P$35,'DMG Tables'!$O$2:$O$35)*BXG$1*LOOKUP(BXG$1,'DMG Tables'!$G$2:$G$7,'DMG Tables'!$H$2:$H$7)</f>
        <v>5544000</v>
      </c>
      <c r="BXH8" s="1">
        <f>LOOKUP($A8,'DMG Tables'!$P$2:$P$35,'DMG Tables'!$O$2:$O$35)*BXH$1*LOOKUP(BXH$1,'DMG Tables'!$G$2:$G$7,'DMG Tables'!$H$2:$H$7)</f>
        <v>5546800</v>
      </c>
      <c r="BXI8" s="1">
        <f>LOOKUP($A8,'DMG Tables'!$P$2:$P$35,'DMG Tables'!$O$2:$O$35)*BXI$1*LOOKUP(BXI$1,'DMG Tables'!$G$2:$G$7,'DMG Tables'!$H$2:$H$7)</f>
        <v>5549600</v>
      </c>
      <c r="BXJ8" s="1">
        <f>LOOKUP($A8,'DMG Tables'!$P$2:$P$35,'DMG Tables'!$O$2:$O$35)*BXJ$1*LOOKUP(BXJ$1,'DMG Tables'!$G$2:$G$7,'DMG Tables'!$H$2:$H$7)</f>
        <v>5552400</v>
      </c>
      <c r="BXK8" s="1">
        <f>LOOKUP($A8,'DMG Tables'!$P$2:$P$35,'DMG Tables'!$O$2:$O$35)*BXK$1*LOOKUP(BXK$1,'DMG Tables'!$G$2:$G$7,'DMG Tables'!$H$2:$H$7)</f>
        <v>5555200</v>
      </c>
      <c r="BXL8" s="1">
        <f>LOOKUP($A8,'DMG Tables'!$P$2:$P$35,'DMG Tables'!$O$2:$O$35)*BXL$1*LOOKUP(BXL$1,'DMG Tables'!$G$2:$G$7,'DMG Tables'!$H$2:$H$7)</f>
        <v>5558000</v>
      </c>
      <c r="BXM8" s="1">
        <f>LOOKUP($A8,'DMG Tables'!$P$2:$P$35,'DMG Tables'!$O$2:$O$35)*BXM$1*LOOKUP(BXM$1,'DMG Tables'!$G$2:$G$7,'DMG Tables'!$H$2:$H$7)</f>
        <v>5560800</v>
      </c>
      <c r="BXN8" s="1">
        <f>LOOKUP($A8,'DMG Tables'!$P$2:$P$35,'DMG Tables'!$O$2:$O$35)*BXN$1*LOOKUP(BXN$1,'DMG Tables'!$G$2:$G$7,'DMG Tables'!$H$2:$H$7)</f>
        <v>5563600</v>
      </c>
      <c r="BXO8" s="1">
        <f>LOOKUP($A8,'DMG Tables'!$P$2:$P$35,'DMG Tables'!$O$2:$O$35)*BXO$1*LOOKUP(BXO$1,'DMG Tables'!$G$2:$G$7,'DMG Tables'!$H$2:$H$7)</f>
        <v>5566400</v>
      </c>
      <c r="BXP8" s="1">
        <f>LOOKUP($A8,'DMG Tables'!$P$2:$P$35,'DMG Tables'!$O$2:$O$35)*BXP$1*LOOKUP(BXP$1,'DMG Tables'!$G$2:$G$7,'DMG Tables'!$H$2:$H$7)</f>
        <v>5569200</v>
      </c>
      <c r="BXQ8" s="1">
        <f>LOOKUP($A8,'DMG Tables'!$P$2:$P$35,'DMG Tables'!$O$2:$O$35)*BXQ$1*LOOKUP(BXQ$1,'DMG Tables'!$G$2:$G$7,'DMG Tables'!$H$2:$H$7)</f>
        <v>5572000</v>
      </c>
      <c r="BXR8" s="1">
        <f>LOOKUP($A8,'DMG Tables'!$P$2:$P$35,'DMG Tables'!$O$2:$O$35)*BXR$1*LOOKUP(BXR$1,'DMG Tables'!$G$2:$G$7,'DMG Tables'!$H$2:$H$7)</f>
        <v>5574800</v>
      </c>
      <c r="BXS8" s="1">
        <f>LOOKUP($A8,'DMG Tables'!$P$2:$P$35,'DMG Tables'!$O$2:$O$35)*BXS$1*LOOKUP(BXS$1,'DMG Tables'!$G$2:$G$7,'DMG Tables'!$H$2:$H$7)</f>
        <v>5577600</v>
      </c>
      <c r="BXT8" s="1">
        <f>LOOKUP($A8,'DMG Tables'!$P$2:$P$35,'DMG Tables'!$O$2:$O$35)*BXT$1*LOOKUP(BXT$1,'DMG Tables'!$G$2:$G$7,'DMG Tables'!$H$2:$H$7)</f>
        <v>5580400</v>
      </c>
      <c r="BXU8" s="1">
        <f>LOOKUP($A8,'DMG Tables'!$P$2:$P$35,'DMG Tables'!$O$2:$O$35)*BXU$1*LOOKUP(BXU$1,'DMG Tables'!$G$2:$G$7,'DMG Tables'!$H$2:$H$7)</f>
        <v>5583200</v>
      </c>
      <c r="BXV8" s="1">
        <f>LOOKUP($A8,'DMG Tables'!$P$2:$P$35,'DMG Tables'!$O$2:$O$35)*BXV$1*LOOKUP(BXV$1,'DMG Tables'!$G$2:$G$7,'DMG Tables'!$H$2:$H$7)</f>
        <v>5586000</v>
      </c>
      <c r="BXW8" s="1">
        <f>LOOKUP($A8,'DMG Tables'!$P$2:$P$35,'DMG Tables'!$O$2:$O$35)*BXW$1*LOOKUP(BXW$1,'DMG Tables'!$G$2:$G$7,'DMG Tables'!$H$2:$H$7)</f>
        <v>5588800</v>
      </c>
      <c r="BXX8" s="1">
        <f>LOOKUP($A8,'DMG Tables'!$P$2:$P$35,'DMG Tables'!$O$2:$O$35)*BXX$1*LOOKUP(BXX$1,'DMG Tables'!$G$2:$G$7,'DMG Tables'!$H$2:$H$7)</f>
        <v>5591600</v>
      </c>
      <c r="BXY8" s="1">
        <f>LOOKUP($A8,'DMG Tables'!$P$2:$P$35,'DMG Tables'!$O$2:$O$35)*BXY$1*LOOKUP(BXY$1,'DMG Tables'!$G$2:$G$7,'DMG Tables'!$H$2:$H$7)</f>
        <v>5594400</v>
      </c>
      <c r="BXZ8" s="1">
        <f>LOOKUP($A8,'DMG Tables'!$P$2:$P$35,'DMG Tables'!$O$2:$O$35)*BXZ$1*LOOKUP(BXZ$1,'DMG Tables'!$G$2:$G$7,'DMG Tables'!$H$2:$H$7)</f>
        <v>5597200</v>
      </c>
      <c r="BYA8" s="1">
        <f>LOOKUP($A8,'DMG Tables'!$P$2:$P$35,'DMG Tables'!$O$2:$O$35)*BYA$1*LOOKUP(BYA$1,'DMG Tables'!$G$2:$G$7,'DMG Tables'!$H$2:$H$7)</f>
        <v>5600000</v>
      </c>
      <c r="BYB8" s="1">
        <f>LOOKUP($A8,'DMG Tables'!$P$2:$P$35,'DMG Tables'!$O$2:$O$35)*BYB$1*LOOKUP(BYB$1,'DMG Tables'!$G$2:$G$7,'DMG Tables'!$H$2:$H$7)</f>
        <v>5602800</v>
      </c>
      <c r="BYC8" s="1">
        <f>LOOKUP($A8,'DMG Tables'!$P$2:$P$35,'DMG Tables'!$O$2:$O$35)*BYC$1*LOOKUP(BYC$1,'DMG Tables'!$G$2:$G$7,'DMG Tables'!$H$2:$H$7)</f>
        <v>5605600</v>
      </c>
      <c r="BYD8" s="1">
        <f>LOOKUP($A8,'DMG Tables'!$P$2:$P$35,'DMG Tables'!$O$2:$O$35)*BYD$1*LOOKUP(BYD$1,'DMG Tables'!$G$2:$G$7,'DMG Tables'!$H$2:$H$7)</f>
        <v>5608400</v>
      </c>
      <c r="BYE8" s="1">
        <f>LOOKUP($A8,'DMG Tables'!$P$2:$P$35,'DMG Tables'!$O$2:$O$35)*BYE$1*LOOKUP(BYE$1,'DMG Tables'!$G$2:$G$7,'DMG Tables'!$H$2:$H$7)</f>
        <v>5611200</v>
      </c>
      <c r="BYF8" s="1">
        <f>LOOKUP($A8,'DMG Tables'!$P$2:$P$35,'DMG Tables'!$O$2:$O$35)*BYF$1*LOOKUP(BYF$1,'DMG Tables'!$G$2:$G$7,'DMG Tables'!$H$2:$H$7)</f>
        <v>5614000</v>
      </c>
      <c r="BYG8" s="1">
        <f>LOOKUP($A8,'DMG Tables'!$P$2:$P$35,'DMG Tables'!$O$2:$O$35)*BYG$1*LOOKUP(BYG$1,'DMG Tables'!$G$2:$G$7,'DMG Tables'!$H$2:$H$7)</f>
        <v>5616800</v>
      </c>
      <c r="BYH8" s="1">
        <f>LOOKUP($A8,'DMG Tables'!$P$2:$P$35,'DMG Tables'!$O$2:$O$35)*BYH$1*LOOKUP(BYH$1,'DMG Tables'!$G$2:$G$7,'DMG Tables'!$H$2:$H$7)</f>
        <v>5619600</v>
      </c>
      <c r="BYI8" s="1">
        <f>LOOKUP($A8,'DMG Tables'!$P$2:$P$35,'DMG Tables'!$O$2:$O$35)*BYI$1*LOOKUP(BYI$1,'DMG Tables'!$G$2:$G$7,'DMG Tables'!$H$2:$H$7)</f>
        <v>5622400</v>
      </c>
      <c r="BYJ8" s="1">
        <f>LOOKUP($A8,'DMG Tables'!$P$2:$P$35,'DMG Tables'!$O$2:$O$35)*BYJ$1*LOOKUP(BYJ$1,'DMG Tables'!$G$2:$G$7,'DMG Tables'!$H$2:$H$7)</f>
        <v>5625200</v>
      </c>
      <c r="BYK8" s="1">
        <f>LOOKUP($A8,'DMG Tables'!$P$2:$P$35,'DMG Tables'!$O$2:$O$35)*BYK$1*LOOKUP(BYK$1,'DMG Tables'!$G$2:$G$7,'DMG Tables'!$H$2:$H$7)</f>
        <v>5628000</v>
      </c>
      <c r="BYL8" s="1">
        <f>LOOKUP($A8,'DMG Tables'!$P$2:$P$35,'DMG Tables'!$O$2:$O$35)*BYL$1*LOOKUP(BYL$1,'DMG Tables'!$G$2:$G$7,'DMG Tables'!$H$2:$H$7)</f>
        <v>5630800</v>
      </c>
      <c r="BYM8" s="1">
        <f>LOOKUP($A8,'DMG Tables'!$P$2:$P$35,'DMG Tables'!$O$2:$O$35)*BYM$1*LOOKUP(BYM$1,'DMG Tables'!$G$2:$G$7,'DMG Tables'!$H$2:$H$7)</f>
        <v>5633600</v>
      </c>
      <c r="BYN8" s="1">
        <f>LOOKUP($A8,'DMG Tables'!$P$2:$P$35,'DMG Tables'!$O$2:$O$35)*BYN$1*LOOKUP(BYN$1,'DMG Tables'!$G$2:$G$7,'DMG Tables'!$H$2:$H$7)</f>
        <v>5636400</v>
      </c>
      <c r="BYO8" s="1">
        <f>LOOKUP($A8,'DMG Tables'!$P$2:$P$35,'DMG Tables'!$O$2:$O$35)*BYO$1*LOOKUP(BYO$1,'DMG Tables'!$G$2:$G$7,'DMG Tables'!$H$2:$H$7)</f>
        <v>5639200</v>
      </c>
      <c r="BYP8" s="1">
        <f>LOOKUP($A8,'DMG Tables'!$P$2:$P$35,'DMG Tables'!$O$2:$O$35)*BYP$1*LOOKUP(BYP$1,'DMG Tables'!$G$2:$G$7,'DMG Tables'!$H$2:$H$7)</f>
        <v>5642000</v>
      </c>
      <c r="BYQ8" s="1">
        <f>LOOKUP($A8,'DMG Tables'!$P$2:$P$35,'DMG Tables'!$O$2:$O$35)*BYQ$1*LOOKUP(BYQ$1,'DMG Tables'!$G$2:$G$7,'DMG Tables'!$H$2:$H$7)</f>
        <v>5644800</v>
      </c>
      <c r="BYR8" s="1">
        <f>LOOKUP($A8,'DMG Tables'!$P$2:$P$35,'DMG Tables'!$O$2:$O$35)*BYR$1*LOOKUP(BYR$1,'DMG Tables'!$G$2:$G$7,'DMG Tables'!$H$2:$H$7)</f>
        <v>5647600</v>
      </c>
      <c r="BYS8" s="1">
        <f>LOOKUP($A8,'DMG Tables'!$P$2:$P$35,'DMG Tables'!$O$2:$O$35)*BYS$1*LOOKUP(BYS$1,'DMG Tables'!$G$2:$G$7,'DMG Tables'!$H$2:$H$7)</f>
        <v>5650400</v>
      </c>
      <c r="BYT8" s="1">
        <f>LOOKUP($A8,'DMG Tables'!$P$2:$P$35,'DMG Tables'!$O$2:$O$35)*BYT$1*LOOKUP(BYT$1,'DMG Tables'!$G$2:$G$7,'DMG Tables'!$H$2:$H$7)</f>
        <v>5653200</v>
      </c>
      <c r="BYU8" s="1">
        <f>LOOKUP($A8,'DMG Tables'!$P$2:$P$35,'DMG Tables'!$O$2:$O$35)*BYU$1*LOOKUP(BYU$1,'DMG Tables'!$G$2:$G$7,'DMG Tables'!$H$2:$H$7)</f>
        <v>5656000</v>
      </c>
      <c r="BYV8" s="1">
        <f>LOOKUP($A8,'DMG Tables'!$P$2:$P$35,'DMG Tables'!$O$2:$O$35)*BYV$1*LOOKUP(BYV$1,'DMG Tables'!$G$2:$G$7,'DMG Tables'!$H$2:$H$7)</f>
        <v>5658800</v>
      </c>
      <c r="BYW8" s="1">
        <f>LOOKUP($A8,'DMG Tables'!$P$2:$P$35,'DMG Tables'!$O$2:$O$35)*BYW$1*LOOKUP(BYW$1,'DMG Tables'!$G$2:$G$7,'DMG Tables'!$H$2:$H$7)</f>
        <v>5661600</v>
      </c>
      <c r="BYX8" s="1">
        <f>LOOKUP($A8,'DMG Tables'!$P$2:$P$35,'DMG Tables'!$O$2:$O$35)*BYX$1*LOOKUP(BYX$1,'DMG Tables'!$G$2:$G$7,'DMG Tables'!$H$2:$H$7)</f>
        <v>5664400</v>
      </c>
      <c r="BYY8" s="1">
        <f>LOOKUP($A8,'DMG Tables'!$P$2:$P$35,'DMG Tables'!$O$2:$O$35)*BYY$1*LOOKUP(BYY$1,'DMG Tables'!$G$2:$G$7,'DMG Tables'!$H$2:$H$7)</f>
        <v>5667200</v>
      </c>
      <c r="BYZ8" s="1">
        <f>LOOKUP($A8,'DMG Tables'!$P$2:$P$35,'DMG Tables'!$O$2:$O$35)*BYZ$1*LOOKUP(BYZ$1,'DMG Tables'!$G$2:$G$7,'DMG Tables'!$H$2:$H$7)</f>
        <v>5670000</v>
      </c>
      <c r="BZA8" s="1">
        <f>LOOKUP($A8,'DMG Tables'!$P$2:$P$35,'DMG Tables'!$O$2:$O$35)*BZA$1*LOOKUP(BZA$1,'DMG Tables'!$G$2:$G$7,'DMG Tables'!$H$2:$H$7)</f>
        <v>5672800</v>
      </c>
      <c r="BZB8" s="1">
        <f>LOOKUP($A8,'DMG Tables'!$P$2:$P$35,'DMG Tables'!$O$2:$O$35)*BZB$1*LOOKUP(BZB$1,'DMG Tables'!$G$2:$G$7,'DMG Tables'!$H$2:$H$7)</f>
        <v>5675600</v>
      </c>
      <c r="BZC8" s="1">
        <f>LOOKUP($A8,'DMG Tables'!$P$2:$P$35,'DMG Tables'!$O$2:$O$35)*BZC$1*LOOKUP(BZC$1,'DMG Tables'!$G$2:$G$7,'DMG Tables'!$H$2:$H$7)</f>
        <v>5678400</v>
      </c>
      <c r="BZD8" s="1">
        <f>LOOKUP($A8,'DMG Tables'!$P$2:$P$35,'DMG Tables'!$O$2:$O$35)*BZD$1*LOOKUP(BZD$1,'DMG Tables'!$G$2:$G$7,'DMG Tables'!$H$2:$H$7)</f>
        <v>5681200</v>
      </c>
      <c r="BZE8" s="1">
        <f>LOOKUP($A8,'DMG Tables'!$P$2:$P$35,'DMG Tables'!$O$2:$O$35)*BZE$1*LOOKUP(BZE$1,'DMG Tables'!$G$2:$G$7,'DMG Tables'!$H$2:$H$7)</f>
        <v>5684000</v>
      </c>
      <c r="BZF8" s="1">
        <f>LOOKUP($A8,'DMG Tables'!$P$2:$P$35,'DMG Tables'!$O$2:$O$35)*BZF$1*LOOKUP(BZF$1,'DMG Tables'!$G$2:$G$7,'DMG Tables'!$H$2:$H$7)</f>
        <v>5686800</v>
      </c>
      <c r="BZG8" s="1">
        <f>LOOKUP($A8,'DMG Tables'!$P$2:$P$35,'DMG Tables'!$O$2:$O$35)*BZG$1*LOOKUP(BZG$1,'DMG Tables'!$G$2:$G$7,'DMG Tables'!$H$2:$H$7)</f>
        <v>5689600</v>
      </c>
      <c r="BZH8" s="1">
        <f>LOOKUP($A8,'DMG Tables'!$P$2:$P$35,'DMG Tables'!$O$2:$O$35)*BZH$1*LOOKUP(BZH$1,'DMG Tables'!$G$2:$G$7,'DMG Tables'!$H$2:$H$7)</f>
        <v>5692400</v>
      </c>
      <c r="BZI8" s="1">
        <f>LOOKUP($A8,'DMG Tables'!$P$2:$P$35,'DMG Tables'!$O$2:$O$35)*BZI$1*LOOKUP(BZI$1,'DMG Tables'!$G$2:$G$7,'DMG Tables'!$H$2:$H$7)</f>
        <v>5695200</v>
      </c>
      <c r="BZJ8" s="1">
        <f>LOOKUP($A8,'DMG Tables'!$P$2:$P$35,'DMG Tables'!$O$2:$O$35)*BZJ$1*LOOKUP(BZJ$1,'DMG Tables'!$G$2:$G$7,'DMG Tables'!$H$2:$H$7)</f>
        <v>5698000</v>
      </c>
      <c r="BZK8" s="1">
        <f>LOOKUP($A8,'DMG Tables'!$P$2:$P$35,'DMG Tables'!$O$2:$O$35)*BZK$1*LOOKUP(BZK$1,'DMG Tables'!$G$2:$G$7,'DMG Tables'!$H$2:$H$7)</f>
        <v>5700800</v>
      </c>
      <c r="BZL8" s="1">
        <f>LOOKUP($A8,'DMG Tables'!$P$2:$P$35,'DMG Tables'!$O$2:$O$35)*BZL$1*LOOKUP(BZL$1,'DMG Tables'!$G$2:$G$7,'DMG Tables'!$H$2:$H$7)</f>
        <v>5703600</v>
      </c>
      <c r="BZM8" s="1">
        <f>LOOKUP($A8,'DMG Tables'!$P$2:$P$35,'DMG Tables'!$O$2:$O$35)*BZM$1*LOOKUP(BZM$1,'DMG Tables'!$G$2:$G$7,'DMG Tables'!$H$2:$H$7)</f>
        <v>5706400</v>
      </c>
      <c r="BZN8" s="1">
        <f>LOOKUP($A8,'DMG Tables'!$P$2:$P$35,'DMG Tables'!$O$2:$O$35)*BZN$1*LOOKUP(BZN$1,'DMG Tables'!$G$2:$G$7,'DMG Tables'!$H$2:$H$7)</f>
        <v>5709200</v>
      </c>
      <c r="BZO8" s="1">
        <f>LOOKUP($A8,'DMG Tables'!$P$2:$P$35,'DMG Tables'!$O$2:$O$35)*BZO$1*LOOKUP(BZO$1,'DMG Tables'!$G$2:$G$7,'DMG Tables'!$H$2:$H$7)</f>
        <v>5712000</v>
      </c>
      <c r="BZP8" s="1">
        <f>LOOKUP($A8,'DMG Tables'!$P$2:$P$35,'DMG Tables'!$O$2:$O$35)*BZP$1*LOOKUP(BZP$1,'DMG Tables'!$G$2:$G$7,'DMG Tables'!$H$2:$H$7)</f>
        <v>5714800</v>
      </c>
      <c r="BZQ8" s="1">
        <f>LOOKUP($A8,'DMG Tables'!$P$2:$P$35,'DMG Tables'!$O$2:$O$35)*BZQ$1*LOOKUP(BZQ$1,'DMG Tables'!$G$2:$G$7,'DMG Tables'!$H$2:$H$7)</f>
        <v>5717600</v>
      </c>
      <c r="BZR8" s="1">
        <f>LOOKUP($A8,'DMG Tables'!$P$2:$P$35,'DMG Tables'!$O$2:$O$35)*BZR$1*LOOKUP(BZR$1,'DMG Tables'!$G$2:$G$7,'DMG Tables'!$H$2:$H$7)</f>
        <v>5720400</v>
      </c>
      <c r="BZS8" s="1">
        <f>LOOKUP($A8,'DMG Tables'!$P$2:$P$35,'DMG Tables'!$O$2:$O$35)*BZS$1*LOOKUP(BZS$1,'DMG Tables'!$G$2:$G$7,'DMG Tables'!$H$2:$H$7)</f>
        <v>5723200</v>
      </c>
      <c r="BZT8" s="1">
        <f>LOOKUP($A8,'DMG Tables'!$P$2:$P$35,'DMG Tables'!$O$2:$O$35)*BZT$1*LOOKUP(BZT$1,'DMG Tables'!$G$2:$G$7,'DMG Tables'!$H$2:$H$7)</f>
        <v>5726000</v>
      </c>
      <c r="BZU8" s="1">
        <f>LOOKUP($A8,'DMG Tables'!$P$2:$P$35,'DMG Tables'!$O$2:$O$35)*BZU$1*LOOKUP(BZU$1,'DMG Tables'!$G$2:$G$7,'DMG Tables'!$H$2:$H$7)</f>
        <v>5728800</v>
      </c>
      <c r="BZV8" s="1">
        <f>LOOKUP($A8,'DMG Tables'!$P$2:$P$35,'DMG Tables'!$O$2:$O$35)*BZV$1*LOOKUP(BZV$1,'DMG Tables'!$G$2:$G$7,'DMG Tables'!$H$2:$H$7)</f>
        <v>5731600</v>
      </c>
      <c r="BZW8" s="1">
        <f>LOOKUP($A8,'DMG Tables'!$P$2:$P$35,'DMG Tables'!$O$2:$O$35)*BZW$1*LOOKUP(BZW$1,'DMG Tables'!$G$2:$G$7,'DMG Tables'!$H$2:$H$7)</f>
        <v>5734400</v>
      </c>
      <c r="BZX8" s="1">
        <f>LOOKUP($A8,'DMG Tables'!$P$2:$P$35,'DMG Tables'!$O$2:$O$35)*BZX$1*LOOKUP(BZX$1,'DMG Tables'!$G$2:$G$7,'DMG Tables'!$H$2:$H$7)</f>
        <v>5737200</v>
      </c>
      <c r="BZY8" s="1">
        <f>LOOKUP($A8,'DMG Tables'!$P$2:$P$35,'DMG Tables'!$O$2:$O$35)*BZY$1*LOOKUP(BZY$1,'DMG Tables'!$G$2:$G$7,'DMG Tables'!$H$2:$H$7)</f>
        <v>5740000</v>
      </c>
      <c r="BZZ8" s="1">
        <f>LOOKUP($A8,'DMG Tables'!$P$2:$P$35,'DMG Tables'!$O$2:$O$35)*BZZ$1*LOOKUP(BZZ$1,'DMG Tables'!$G$2:$G$7,'DMG Tables'!$H$2:$H$7)</f>
        <v>5742800</v>
      </c>
      <c r="CAA8" s="1">
        <f>LOOKUP($A8,'DMG Tables'!$P$2:$P$35,'DMG Tables'!$O$2:$O$35)*CAA$1*LOOKUP(CAA$1,'DMG Tables'!$G$2:$G$7,'DMG Tables'!$H$2:$H$7)</f>
        <v>5745600</v>
      </c>
      <c r="CAB8" s="1">
        <f>LOOKUP($A8,'DMG Tables'!$P$2:$P$35,'DMG Tables'!$O$2:$O$35)*CAB$1*LOOKUP(CAB$1,'DMG Tables'!$G$2:$G$7,'DMG Tables'!$H$2:$H$7)</f>
        <v>5748400</v>
      </c>
      <c r="CAC8" s="1">
        <f>LOOKUP($A8,'DMG Tables'!$P$2:$P$35,'DMG Tables'!$O$2:$O$35)*CAC$1*LOOKUP(CAC$1,'DMG Tables'!$G$2:$G$7,'DMG Tables'!$H$2:$H$7)</f>
        <v>5751200</v>
      </c>
      <c r="CAD8" s="1">
        <f>LOOKUP($A8,'DMG Tables'!$P$2:$P$35,'DMG Tables'!$O$2:$O$35)*CAD$1*LOOKUP(CAD$1,'DMG Tables'!$G$2:$G$7,'DMG Tables'!$H$2:$H$7)</f>
        <v>5754000</v>
      </c>
      <c r="CAE8" s="1">
        <f>LOOKUP($A8,'DMG Tables'!$P$2:$P$35,'DMG Tables'!$O$2:$O$35)*CAE$1*LOOKUP(CAE$1,'DMG Tables'!$G$2:$G$7,'DMG Tables'!$H$2:$H$7)</f>
        <v>5756800</v>
      </c>
      <c r="CAF8" s="1">
        <f>LOOKUP($A8,'DMG Tables'!$P$2:$P$35,'DMG Tables'!$O$2:$O$35)*CAF$1*LOOKUP(CAF$1,'DMG Tables'!$G$2:$G$7,'DMG Tables'!$H$2:$H$7)</f>
        <v>5759600</v>
      </c>
      <c r="CAG8" s="1">
        <f>LOOKUP($A8,'DMG Tables'!$P$2:$P$35,'DMG Tables'!$O$2:$O$35)*CAG$1*LOOKUP(CAG$1,'DMG Tables'!$G$2:$G$7,'DMG Tables'!$H$2:$H$7)</f>
        <v>5762400</v>
      </c>
      <c r="CAH8" s="1">
        <f>LOOKUP($A8,'DMG Tables'!$P$2:$P$35,'DMG Tables'!$O$2:$O$35)*CAH$1*LOOKUP(CAH$1,'DMG Tables'!$G$2:$G$7,'DMG Tables'!$H$2:$H$7)</f>
        <v>5765200</v>
      </c>
      <c r="CAI8" s="1">
        <f>LOOKUP($A8,'DMG Tables'!$P$2:$P$35,'DMG Tables'!$O$2:$O$35)*CAI$1*LOOKUP(CAI$1,'DMG Tables'!$G$2:$G$7,'DMG Tables'!$H$2:$H$7)</f>
        <v>5768000</v>
      </c>
      <c r="CAJ8" s="1">
        <f>LOOKUP($A8,'DMG Tables'!$P$2:$P$35,'DMG Tables'!$O$2:$O$35)*CAJ$1*LOOKUP(CAJ$1,'DMG Tables'!$G$2:$G$7,'DMG Tables'!$H$2:$H$7)</f>
        <v>5770800</v>
      </c>
      <c r="CAK8" s="1">
        <f>LOOKUP($A8,'DMG Tables'!$P$2:$P$35,'DMG Tables'!$O$2:$O$35)*CAK$1*LOOKUP(CAK$1,'DMG Tables'!$G$2:$G$7,'DMG Tables'!$H$2:$H$7)</f>
        <v>5773600</v>
      </c>
      <c r="CAL8" s="1">
        <f>LOOKUP($A8,'DMG Tables'!$P$2:$P$35,'DMG Tables'!$O$2:$O$35)*CAL$1*LOOKUP(CAL$1,'DMG Tables'!$G$2:$G$7,'DMG Tables'!$H$2:$H$7)</f>
        <v>5776400</v>
      </c>
      <c r="CAM8" s="1">
        <f>LOOKUP($A8,'DMG Tables'!$P$2:$P$35,'DMG Tables'!$O$2:$O$35)*CAM$1*LOOKUP(CAM$1,'DMG Tables'!$G$2:$G$7,'DMG Tables'!$H$2:$H$7)</f>
        <v>5779200</v>
      </c>
      <c r="CAN8" s="1">
        <f>LOOKUP($A8,'DMG Tables'!$P$2:$P$35,'DMG Tables'!$O$2:$O$35)*CAN$1*LOOKUP(CAN$1,'DMG Tables'!$G$2:$G$7,'DMG Tables'!$H$2:$H$7)</f>
        <v>5782000</v>
      </c>
      <c r="CAO8" s="1">
        <f>LOOKUP($A8,'DMG Tables'!$P$2:$P$35,'DMG Tables'!$O$2:$O$35)*CAO$1*LOOKUP(CAO$1,'DMG Tables'!$G$2:$G$7,'DMG Tables'!$H$2:$H$7)</f>
        <v>5784800</v>
      </c>
      <c r="CAP8" s="1">
        <f>LOOKUP($A8,'DMG Tables'!$P$2:$P$35,'DMG Tables'!$O$2:$O$35)*CAP$1*LOOKUP(CAP$1,'DMG Tables'!$G$2:$G$7,'DMG Tables'!$H$2:$H$7)</f>
        <v>5787600</v>
      </c>
      <c r="CAQ8" s="1">
        <f>LOOKUP($A8,'DMG Tables'!$P$2:$P$35,'DMG Tables'!$O$2:$O$35)*CAQ$1*LOOKUP(CAQ$1,'DMG Tables'!$G$2:$G$7,'DMG Tables'!$H$2:$H$7)</f>
        <v>5790400</v>
      </c>
      <c r="CAR8" s="1">
        <f>LOOKUP($A8,'DMG Tables'!$P$2:$P$35,'DMG Tables'!$O$2:$O$35)*CAR$1*LOOKUP(CAR$1,'DMG Tables'!$G$2:$G$7,'DMG Tables'!$H$2:$H$7)</f>
        <v>5793200</v>
      </c>
      <c r="CAS8" s="1">
        <f>LOOKUP($A8,'DMG Tables'!$P$2:$P$35,'DMG Tables'!$O$2:$O$35)*CAS$1*LOOKUP(CAS$1,'DMG Tables'!$G$2:$G$7,'DMG Tables'!$H$2:$H$7)</f>
        <v>5796000</v>
      </c>
      <c r="CAT8" s="1">
        <f>LOOKUP($A8,'DMG Tables'!$P$2:$P$35,'DMG Tables'!$O$2:$O$35)*CAT$1*LOOKUP(CAT$1,'DMG Tables'!$G$2:$G$7,'DMG Tables'!$H$2:$H$7)</f>
        <v>5798800</v>
      </c>
      <c r="CAU8" s="1">
        <f>LOOKUP($A8,'DMG Tables'!$P$2:$P$35,'DMG Tables'!$O$2:$O$35)*CAU$1*LOOKUP(CAU$1,'DMG Tables'!$G$2:$G$7,'DMG Tables'!$H$2:$H$7)</f>
        <v>5801600</v>
      </c>
      <c r="CAV8" s="1">
        <f>LOOKUP($A8,'DMG Tables'!$P$2:$P$35,'DMG Tables'!$O$2:$O$35)*CAV$1*LOOKUP(CAV$1,'DMG Tables'!$G$2:$G$7,'DMG Tables'!$H$2:$H$7)</f>
        <v>5804400</v>
      </c>
      <c r="CAW8" s="1">
        <f>LOOKUP($A8,'DMG Tables'!$P$2:$P$35,'DMG Tables'!$O$2:$O$35)*CAW$1*LOOKUP(CAW$1,'DMG Tables'!$G$2:$G$7,'DMG Tables'!$H$2:$H$7)</f>
        <v>5807200</v>
      </c>
      <c r="CAX8" s="1">
        <f>LOOKUP($A8,'DMG Tables'!$P$2:$P$35,'DMG Tables'!$O$2:$O$35)*CAX$1*LOOKUP(CAX$1,'DMG Tables'!$G$2:$G$7,'DMG Tables'!$H$2:$H$7)</f>
        <v>5810000</v>
      </c>
      <c r="CAY8" s="1">
        <f>LOOKUP($A8,'DMG Tables'!$P$2:$P$35,'DMG Tables'!$O$2:$O$35)*CAY$1*LOOKUP(CAY$1,'DMG Tables'!$G$2:$G$7,'DMG Tables'!$H$2:$H$7)</f>
        <v>5812800</v>
      </c>
      <c r="CAZ8" s="1">
        <f>LOOKUP($A8,'DMG Tables'!$P$2:$P$35,'DMG Tables'!$O$2:$O$35)*CAZ$1*LOOKUP(CAZ$1,'DMG Tables'!$G$2:$G$7,'DMG Tables'!$H$2:$H$7)</f>
        <v>5815600</v>
      </c>
      <c r="CBA8" s="1">
        <f>LOOKUP($A8,'DMG Tables'!$P$2:$P$35,'DMG Tables'!$O$2:$O$35)*CBA$1*LOOKUP(CBA$1,'DMG Tables'!$G$2:$G$7,'DMG Tables'!$H$2:$H$7)</f>
        <v>5818400</v>
      </c>
      <c r="CBB8" s="1">
        <f>LOOKUP($A8,'DMG Tables'!$P$2:$P$35,'DMG Tables'!$O$2:$O$35)*CBB$1*LOOKUP(CBB$1,'DMG Tables'!$G$2:$G$7,'DMG Tables'!$H$2:$H$7)</f>
        <v>5821200</v>
      </c>
      <c r="CBC8" s="1">
        <f>LOOKUP($A8,'DMG Tables'!$P$2:$P$35,'DMG Tables'!$O$2:$O$35)*CBC$1*LOOKUP(CBC$1,'DMG Tables'!$G$2:$G$7,'DMG Tables'!$H$2:$H$7)</f>
        <v>5824000</v>
      </c>
      <c r="CBD8" s="1">
        <f>LOOKUP($A8,'DMG Tables'!$P$2:$P$35,'DMG Tables'!$O$2:$O$35)*CBD$1*LOOKUP(CBD$1,'DMG Tables'!$G$2:$G$7,'DMG Tables'!$H$2:$H$7)</f>
        <v>5826800</v>
      </c>
      <c r="CBE8" s="1">
        <f>LOOKUP($A8,'DMG Tables'!$P$2:$P$35,'DMG Tables'!$O$2:$O$35)*CBE$1*LOOKUP(CBE$1,'DMG Tables'!$G$2:$G$7,'DMG Tables'!$H$2:$H$7)</f>
        <v>5829600</v>
      </c>
      <c r="CBF8" s="1">
        <f>LOOKUP($A8,'DMG Tables'!$P$2:$P$35,'DMG Tables'!$O$2:$O$35)*CBF$1*LOOKUP(CBF$1,'DMG Tables'!$G$2:$G$7,'DMG Tables'!$H$2:$H$7)</f>
        <v>5832400</v>
      </c>
      <c r="CBG8" s="1">
        <f>LOOKUP($A8,'DMG Tables'!$P$2:$P$35,'DMG Tables'!$O$2:$O$35)*CBG$1*LOOKUP(CBG$1,'DMG Tables'!$G$2:$G$7,'DMG Tables'!$H$2:$H$7)</f>
        <v>5835200</v>
      </c>
      <c r="CBH8" s="1">
        <f>LOOKUP($A8,'DMG Tables'!$P$2:$P$35,'DMG Tables'!$O$2:$O$35)*CBH$1*LOOKUP(CBH$1,'DMG Tables'!$G$2:$G$7,'DMG Tables'!$H$2:$H$7)</f>
        <v>5838000</v>
      </c>
      <c r="CBI8" s="1">
        <f>LOOKUP($A8,'DMG Tables'!$P$2:$P$35,'DMG Tables'!$O$2:$O$35)*CBI$1*LOOKUP(CBI$1,'DMG Tables'!$G$2:$G$7,'DMG Tables'!$H$2:$H$7)</f>
        <v>5840800</v>
      </c>
      <c r="CBJ8" s="1">
        <f>LOOKUP($A8,'DMG Tables'!$P$2:$P$35,'DMG Tables'!$O$2:$O$35)*CBJ$1*LOOKUP(CBJ$1,'DMG Tables'!$G$2:$G$7,'DMG Tables'!$H$2:$H$7)</f>
        <v>5843600</v>
      </c>
      <c r="CBK8" s="1">
        <f>LOOKUP($A8,'DMG Tables'!$P$2:$P$35,'DMG Tables'!$O$2:$O$35)*CBK$1*LOOKUP(CBK$1,'DMG Tables'!$G$2:$G$7,'DMG Tables'!$H$2:$H$7)</f>
        <v>5846400</v>
      </c>
      <c r="CBL8" s="1">
        <f>LOOKUP($A8,'DMG Tables'!$P$2:$P$35,'DMG Tables'!$O$2:$O$35)*CBL$1*LOOKUP(CBL$1,'DMG Tables'!$G$2:$G$7,'DMG Tables'!$H$2:$H$7)</f>
        <v>5849200</v>
      </c>
      <c r="CBM8" s="1">
        <f>LOOKUP($A8,'DMG Tables'!$P$2:$P$35,'DMG Tables'!$O$2:$O$35)*CBM$1*LOOKUP(CBM$1,'DMG Tables'!$G$2:$G$7,'DMG Tables'!$H$2:$H$7)</f>
        <v>5852000</v>
      </c>
      <c r="CBN8" s="1">
        <f>LOOKUP($A8,'DMG Tables'!$P$2:$P$35,'DMG Tables'!$O$2:$O$35)*CBN$1*LOOKUP(CBN$1,'DMG Tables'!$G$2:$G$7,'DMG Tables'!$H$2:$H$7)</f>
        <v>5854800</v>
      </c>
      <c r="CBO8" s="1">
        <f>LOOKUP($A8,'DMG Tables'!$P$2:$P$35,'DMG Tables'!$O$2:$O$35)*CBO$1*LOOKUP(CBO$1,'DMG Tables'!$G$2:$G$7,'DMG Tables'!$H$2:$H$7)</f>
        <v>5857600</v>
      </c>
      <c r="CBP8" s="1">
        <f>LOOKUP($A8,'DMG Tables'!$P$2:$P$35,'DMG Tables'!$O$2:$O$35)*CBP$1*LOOKUP(CBP$1,'DMG Tables'!$G$2:$G$7,'DMG Tables'!$H$2:$H$7)</f>
        <v>5860400</v>
      </c>
      <c r="CBQ8" s="1">
        <f>LOOKUP($A8,'DMG Tables'!$P$2:$P$35,'DMG Tables'!$O$2:$O$35)*CBQ$1*LOOKUP(CBQ$1,'DMG Tables'!$G$2:$G$7,'DMG Tables'!$H$2:$H$7)</f>
        <v>5863200</v>
      </c>
      <c r="CBR8" s="1">
        <f>LOOKUP($A8,'DMG Tables'!$P$2:$P$35,'DMG Tables'!$O$2:$O$35)*CBR$1*LOOKUP(CBR$1,'DMG Tables'!$G$2:$G$7,'DMG Tables'!$H$2:$H$7)</f>
        <v>5866000</v>
      </c>
      <c r="CBS8" s="1">
        <f>LOOKUP($A8,'DMG Tables'!$P$2:$P$35,'DMG Tables'!$O$2:$O$35)*CBS$1*LOOKUP(CBS$1,'DMG Tables'!$G$2:$G$7,'DMG Tables'!$H$2:$H$7)</f>
        <v>5868800</v>
      </c>
      <c r="CBT8" s="1">
        <f>LOOKUP($A8,'DMG Tables'!$P$2:$P$35,'DMG Tables'!$O$2:$O$35)*CBT$1*LOOKUP(CBT$1,'DMG Tables'!$G$2:$G$7,'DMG Tables'!$H$2:$H$7)</f>
        <v>5871600</v>
      </c>
      <c r="CBU8" s="1">
        <f>LOOKUP($A8,'DMG Tables'!$P$2:$P$35,'DMG Tables'!$O$2:$O$35)*CBU$1*LOOKUP(CBU$1,'DMG Tables'!$G$2:$G$7,'DMG Tables'!$H$2:$H$7)</f>
        <v>5874400</v>
      </c>
      <c r="CBV8" s="1">
        <f>LOOKUP($A8,'DMG Tables'!$P$2:$P$35,'DMG Tables'!$O$2:$O$35)*CBV$1*LOOKUP(CBV$1,'DMG Tables'!$G$2:$G$7,'DMG Tables'!$H$2:$H$7)</f>
        <v>5877200</v>
      </c>
      <c r="CBW8" s="1">
        <f>LOOKUP($A8,'DMG Tables'!$P$2:$P$35,'DMG Tables'!$O$2:$O$35)*CBW$1*LOOKUP(CBW$1,'DMG Tables'!$G$2:$G$7,'DMG Tables'!$H$2:$H$7)</f>
        <v>5880000</v>
      </c>
      <c r="CBX8" s="1">
        <f>LOOKUP($A8,'DMG Tables'!$P$2:$P$35,'DMG Tables'!$O$2:$O$35)*CBX$1*LOOKUP(CBX$1,'DMG Tables'!$G$2:$G$7,'DMG Tables'!$H$2:$H$7)</f>
        <v>5882800</v>
      </c>
      <c r="CBY8" s="1">
        <f>LOOKUP($A8,'DMG Tables'!$P$2:$P$35,'DMG Tables'!$O$2:$O$35)*CBY$1*LOOKUP(CBY$1,'DMG Tables'!$G$2:$G$7,'DMG Tables'!$H$2:$H$7)</f>
        <v>5885600</v>
      </c>
      <c r="CBZ8" s="1">
        <f>LOOKUP($A8,'DMG Tables'!$P$2:$P$35,'DMG Tables'!$O$2:$O$35)*CBZ$1*LOOKUP(CBZ$1,'DMG Tables'!$G$2:$G$7,'DMG Tables'!$H$2:$H$7)</f>
        <v>5888400</v>
      </c>
      <c r="CCA8" s="1">
        <f>LOOKUP($A8,'DMG Tables'!$P$2:$P$35,'DMG Tables'!$O$2:$O$35)*CCA$1*LOOKUP(CCA$1,'DMG Tables'!$G$2:$G$7,'DMG Tables'!$H$2:$H$7)</f>
        <v>5891200</v>
      </c>
      <c r="CCB8" s="1">
        <f>LOOKUP($A8,'DMG Tables'!$P$2:$P$35,'DMG Tables'!$O$2:$O$35)*CCB$1*LOOKUP(CCB$1,'DMG Tables'!$G$2:$G$7,'DMG Tables'!$H$2:$H$7)</f>
        <v>5894000</v>
      </c>
      <c r="CCC8" s="1">
        <f>LOOKUP($A8,'DMG Tables'!$P$2:$P$35,'DMG Tables'!$O$2:$O$35)*CCC$1*LOOKUP(CCC$1,'DMG Tables'!$G$2:$G$7,'DMG Tables'!$H$2:$H$7)</f>
        <v>5896800</v>
      </c>
      <c r="CCD8" s="1">
        <f>LOOKUP($A8,'DMG Tables'!$P$2:$P$35,'DMG Tables'!$O$2:$O$35)*CCD$1*LOOKUP(CCD$1,'DMG Tables'!$G$2:$G$7,'DMG Tables'!$H$2:$H$7)</f>
        <v>5899600</v>
      </c>
      <c r="CCE8" s="1">
        <f>LOOKUP($A8,'DMG Tables'!$P$2:$P$35,'DMG Tables'!$O$2:$O$35)*CCE$1*LOOKUP(CCE$1,'DMG Tables'!$G$2:$G$7,'DMG Tables'!$H$2:$H$7)</f>
        <v>5902400</v>
      </c>
      <c r="CCF8" s="1">
        <f>LOOKUP($A8,'DMG Tables'!$P$2:$P$35,'DMG Tables'!$O$2:$O$35)*CCF$1*LOOKUP(CCF$1,'DMG Tables'!$G$2:$G$7,'DMG Tables'!$H$2:$H$7)</f>
        <v>5905200</v>
      </c>
      <c r="CCG8" s="1">
        <f>LOOKUP($A8,'DMG Tables'!$P$2:$P$35,'DMG Tables'!$O$2:$O$35)*CCG$1*LOOKUP(CCG$1,'DMG Tables'!$G$2:$G$7,'DMG Tables'!$H$2:$H$7)</f>
        <v>5908000</v>
      </c>
      <c r="CCH8" s="1">
        <f>LOOKUP($A8,'DMG Tables'!$P$2:$P$35,'DMG Tables'!$O$2:$O$35)*CCH$1*LOOKUP(CCH$1,'DMG Tables'!$G$2:$G$7,'DMG Tables'!$H$2:$H$7)</f>
        <v>5910800</v>
      </c>
      <c r="CCI8" s="1">
        <f>LOOKUP($A8,'DMG Tables'!$P$2:$P$35,'DMG Tables'!$O$2:$O$35)*CCI$1*LOOKUP(CCI$1,'DMG Tables'!$G$2:$G$7,'DMG Tables'!$H$2:$H$7)</f>
        <v>5913600</v>
      </c>
      <c r="CCJ8" s="1">
        <f>LOOKUP($A8,'DMG Tables'!$P$2:$P$35,'DMG Tables'!$O$2:$O$35)*CCJ$1*LOOKUP(CCJ$1,'DMG Tables'!$G$2:$G$7,'DMG Tables'!$H$2:$H$7)</f>
        <v>5916400</v>
      </c>
      <c r="CCK8" s="1">
        <f>LOOKUP($A8,'DMG Tables'!$P$2:$P$35,'DMG Tables'!$O$2:$O$35)*CCK$1*LOOKUP(CCK$1,'DMG Tables'!$G$2:$G$7,'DMG Tables'!$H$2:$H$7)</f>
        <v>5919200</v>
      </c>
      <c r="CCL8" s="1">
        <f>LOOKUP($A8,'DMG Tables'!$P$2:$P$35,'DMG Tables'!$O$2:$O$35)*CCL$1*LOOKUP(CCL$1,'DMG Tables'!$G$2:$G$7,'DMG Tables'!$H$2:$H$7)</f>
        <v>5922000</v>
      </c>
      <c r="CCM8" s="1">
        <f>LOOKUP($A8,'DMG Tables'!$P$2:$P$35,'DMG Tables'!$O$2:$O$35)*CCM$1*LOOKUP(CCM$1,'DMG Tables'!$G$2:$G$7,'DMG Tables'!$H$2:$H$7)</f>
        <v>5924800</v>
      </c>
      <c r="CCN8" s="1">
        <f>LOOKUP($A8,'DMG Tables'!$P$2:$P$35,'DMG Tables'!$O$2:$O$35)*CCN$1*LOOKUP(CCN$1,'DMG Tables'!$G$2:$G$7,'DMG Tables'!$H$2:$H$7)</f>
        <v>5927600</v>
      </c>
      <c r="CCO8" s="1">
        <f>LOOKUP($A8,'DMG Tables'!$P$2:$P$35,'DMG Tables'!$O$2:$O$35)*CCO$1*LOOKUP(CCO$1,'DMG Tables'!$G$2:$G$7,'DMG Tables'!$H$2:$H$7)</f>
        <v>5930400</v>
      </c>
      <c r="CCP8" s="1">
        <f>LOOKUP($A8,'DMG Tables'!$P$2:$P$35,'DMG Tables'!$O$2:$O$35)*CCP$1*LOOKUP(CCP$1,'DMG Tables'!$G$2:$G$7,'DMG Tables'!$H$2:$H$7)</f>
        <v>5933200</v>
      </c>
      <c r="CCQ8" s="1">
        <f>LOOKUP($A8,'DMG Tables'!$P$2:$P$35,'DMG Tables'!$O$2:$O$35)*CCQ$1*LOOKUP(CCQ$1,'DMG Tables'!$G$2:$G$7,'DMG Tables'!$H$2:$H$7)</f>
        <v>5936000</v>
      </c>
      <c r="CCR8" s="1">
        <f>LOOKUP($A8,'DMG Tables'!$P$2:$P$35,'DMG Tables'!$O$2:$O$35)*CCR$1*LOOKUP(CCR$1,'DMG Tables'!$G$2:$G$7,'DMG Tables'!$H$2:$H$7)</f>
        <v>5938800</v>
      </c>
      <c r="CCS8" s="1">
        <f>LOOKUP($A8,'DMG Tables'!$P$2:$P$35,'DMG Tables'!$O$2:$O$35)*CCS$1*LOOKUP(CCS$1,'DMG Tables'!$G$2:$G$7,'DMG Tables'!$H$2:$H$7)</f>
        <v>5941600</v>
      </c>
      <c r="CCT8" s="1">
        <f>LOOKUP($A8,'DMG Tables'!$P$2:$P$35,'DMG Tables'!$O$2:$O$35)*CCT$1*LOOKUP(CCT$1,'DMG Tables'!$G$2:$G$7,'DMG Tables'!$H$2:$H$7)</f>
        <v>5944400</v>
      </c>
      <c r="CCU8" s="1">
        <f>LOOKUP($A8,'DMG Tables'!$P$2:$P$35,'DMG Tables'!$O$2:$O$35)*CCU$1*LOOKUP(CCU$1,'DMG Tables'!$G$2:$G$7,'DMG Tables'!$H$2:$H$7)</f>
        <v>5947200</v>
      </c>
      <c r="CCV8" s="1">
        <f>LOOKUP($A8,'DMG Tables'!$P$2:$P$35,'DMG Tables'!$O$2:$O$35)*CCV$1*LOOKUP(CCV$1,'DMG Tables'!$G$2:$G$7,'DMG Tables'!$H$2:$H$7)</f>
        <v>5950000</v>
      </c>
      <c r="CCW8" s="1">
        <f>LOOKUP($A8,'DMG Tables'!$P$2:$P$35,'DMG Tables'!$O$2:$O$35)*CCW$1*LOOKUP(CCW$1,'DMG Tables'!$G$2:$G$7,'DMG Tables'!$H$2:$H$7)</f>
        <v>5952800</v>
      </c>
      <c r="CCX8" s="1">
        <f>LOOKUP($A8,'DMG Tables'!$P$2:$P$35,'DMG Tables'!$O$2:$O$35)*CCX$1*LOOKUP(CCX$1,'DMG Tables'!$G$2:$G$7,'DMG Tables'!$H$2:$H$7)</f>
        <v>5955600</v>
      </c>
      <c r="CCY8" s="1">
        <f>LOOKUP($A8,'DMG Tables'!$P$2:$P$35,'DMG Tables'!$O$2:$O$35)*CCY$1*LOOKUP(CCY$1,'DMG Tables'!$G$2:$G$7,'DMG Tables'!$H$2:$H$7)</f>
        <v>5958400</v>
      </c>
      <c r="CCZ8" s="1">
        <f>LOOKUP($A8,'DMG Tables'!$P$2:$P$35,'DMG Tables'!$O$2:$O$35)*CCZ$1*LOOKUP(CCZ$1,'DMG Tables'!$G$2:$G$7,'DMG Tables'!$H$2:$H$7)</f>
        <v>5961200</v>
      </c>
      <c r="CDA8" s="1">
        <f>LOOKUP($A8,'DMG Tables'!$P$2:$P$35,'DMG Tables'!$O$2:$O$35)*CDA$1*LOOKUP(CDA$1,'DMG Tables'!$G$2:$G$7,'DMG Tables'!$H$2:$H$7)</f>
        <v>5964000</v>
      </c>
      <c r="CDB8" s="1">
        <f>LOOKUP($A8,'DMG Tables'!$P$2:$P$35,'DMG Tables'!$O$2:$O$35)*CDB$1*LOOKUP(CDB$1,'DMG Tables'!$G$2:$G$7,'DMG Tables'!$H$2:$H$7)</f>
        <v>5966800</v>
      </c>
      <c r="CDC8" s="1">
        <f>LOOKUP($A8,'DMG Tables'!$P$2:$P$35,'DMG Tables'!$O$2:$O$35)*CDC$1*LOOKUP(CDC$1,'DMG Tables'!$G$2:$G$7,'DMG Tables'!$H$2:$H$7)</f>
        <v>5969600</v>
      </c>
      <c r="CDD8" s="1">
        <f>LOOKUP($A8,'DMG Tables'!$P$2:$P$35,'DMG Tables'!$O$2:$O$35)*CDD$1*LOOKUP(CDD$1,'DMG Tables'!$G$2:$G$7,'DMG Tables'!$H$2:$H$7)</f>
        <v>5972400</v>
      </c>
      <c r="CDE8" s="1">
        <f>LOOKUP($A8,'DMG Tables'!$P$2:$P$35,'DMG Tables'!$O$2:$O$35)*CDE$1*LOOKUP(CDE$1,'DMG Tables'!$G$2:$G$7,'DMG Tables'!$H$2:$H$7)</f>
        <v>5975200</v>
      </c>
      <c r="CDF8" s="1">
        <f>LOOKUP($A8,'DMG Tables'!$P$2:$P$35,'DMG Tables'!$O$2:$O$35)*CDF$1*LOOKUP(CDF$1,'DMG Tables'!$G$2:$G$7,'DMG Tables'!$H$2:$H$7)</f>
        <v>5978000</v>
      </c>
      <c r="CDG8" s="1">
        <f>LOOKUP($A8,'DMG Tables'!$P$2:$P$35,'DMG Tables'!$O$2:$O$35)*CDG$1*LOOKUP(CDG$1,'DMG Tables'!$G$2:$G$7,'DMG Tables'!$H$2:$H$7)</f>
        <v>5980800</v>
      </c>
      <c r="CDH8" s="1">
        <f>LOOKUP($A8,'DMG Tables'!$P$2:$P$35,'DMG Tables'!$O$2:$O$35)*CDH$1*LOOKUP(CDH$1,'DMG Tables'!$G$2:$G$7,'DMG Tables'!$H$2:$H$7)</f>
        <v>5983600</v>
      </c>
      <c r="CDI8" s="1">
        <f>LOOKUP($A8,'DMG Tables'!$P$2:$P$35,'DMG Tables'!$O$2:$O$35)*CDI$1*LOOKUP(CDI$1,'DMG Tables'!$G$2:$G$7,'DMG Tables'!$H$2:$H$7)</f>
        <v>5986400</v>
      </c>
      <c r="CDJ8" s="1">
        <f>LOOKUP($A8,'DMG Tables'!$P$2:$P$35,'DMG Tables'!$O$2:$O$35)*CDJ$1*LOOKUP(CDJ$1,'DMG Tables'!$G$2:$G$7,'DMG Tables'!$H$2:$H$7)</f>
        <v>5989200</v>
      </c>
      <c r="CDK8" s="1">
        <f>LOOKUP($A8,'DMG Tables'!$P$2:$P$35,'DMG Tables'!$O$2:$O$35)*CDK$1*LOOKUP(CDK$1,'DMG Tables'!$G$2:$G$7,'DMG Tables'!$H$2:$H$7)</f>
        <v>5992000</v>
      </c>
      <c r="CDL8" s="1">
        <f>LOOKUP($A8,'DMG Tables'!$P$2:$P$35,'DMG Tables'!$O$2:$O$35)*CDL$1*LOOKUP(CDL$1,'DMG Tables'!$G$2:$G$7,'DMG Tables'!$H$2:$H$7)</f>
        <v>5994800</v>
      </c>
      <c r="CDM8" s="1">
        <f>LOOKUP($A8,'DMG Tables'!$P$2:$P$35,'DMG Tables'!$O$2:$O$35)*CDM$1*LOOKUP(CDM$1,'DMG Tables'!$G$2:$G$7,'DMG Tables'!$H$2:$H$7)</f>
        <v>5997600</v>
      </c>
      <c r="CDN8" s="1">
        <f>LOOKUP($A8,'DMG Tables'!$P$2:$P$35,'DMG Tables'!$O$2:$O$35)*CDN$1*LOOKUP(CDN$1,'DMG Tables'!$G$2:$G$7,'DMG Tables'!$H$2:$H$7)</f>
        <v>6000400</v>
      </c>
      <c r="CDO8" s="1">
        <f>LOOKUP($A8,'DMG Tables'!$P$2:$P$35,'DMG Tables'!$O$2:$O$35)*CDO$1*LOOKUP(CDO$1,'DMG Tables'!$G$2:$G$7,'DMG Tables'!$H$2:$H$7)</f>
        <v>6003200</v>
      </c>
      <c r="CDP8" s="1">
        <f>LOOKUP($A8,'DMG Tables'!$P$2:$P$35,'DMG Tables'!$O$2:$O$35)*CDP$1*LOOKUP(CDP$1,'DMG Tables'!$G$2:$G$7,'DMG Tables'!$H$2:$H$7)</f>
        <v>6006000</v>
      </c>
      <c r="CDQ8" s="1">
        <f>LOOKUP($A8,'DMG Tables'!$P$2:$P$35,'DMG Tables'!$O$2:$O$35)*CDQ$1*LOOKUP(CDQ$1,'DMG Tables'!$G$2:$G$7,'DMG Tables'!$H$2:$H$7)</f>
        <v>6008800</v>
      </c>
      <c r="CDR8" s="1">
        <f>LOOKUP($A8,'DMG Tables'!$P$2:$P$35,'DMG Tables'!$O$2:$O$35)*CDR$1*LOOKUP(CDR$1,'DMG Tables'!$G$2:$G$7,'DMG Tables'!$H$2:$H$7)</f>
        <v>6011600</v>
      </c>
      <c r="CDS8" s="1">
        <f>LOOKUP($A8,'DMG Tables'!$P$2:$P$35,'DMG Tables'!$O$2:$O$35)*CDS$1*LOOKUP(CDS$1,'DMG Tables'!$G$2:$G$7,'DMG Tables'!$H$2:$H$7)</f>
        <v>6014400</v>
      </c>
      <c r="CDT8" s="1">
        <f>LOOKUP($A8,'DMG Tables'!$P$2:$P$35,'DMG Tables'!$O$2:$O$35)*CDT$1*LOOKUP(CDT$1,'DMG Tables'!$G$2:$G$7,'DMG Tables'!$H$2:$H$7)</f>
        <v>6017200</v>
      </c>
      <c r="CDU8" s="1">
        <f>LOOKUP($A8,'DMG Tables'!$P$2:$P$35,'DMG Tables'!$O$2:$O$35)*CDU$1*LOOKUP(CDU$1,'DMG Tables'!$G$2:$G$7,'DMG Tables'!$H$2:$H$7)</f>
        <v>6020000</v>
      </c>
      <c r="CDV8" s="1">
        <f>LOOKUP($A8,'DMG Tables'!$P$2:$P$35,'DMG Tables'!$O$2:$O$35)*CDV$1*LOOKUP(CDV$1,'DMG Tables'!$G$2:$G$7,'DMG Tables'!$H$2:$H$7)</f>
        <v>6022800</v>
      </c>
      <c r="CDW8" s="1">
        <f>LOOKUP($A8,'DMG Tables'!$P$2:$P$35,'DMG Tables'!$O$2:$O$35)*CDW$1*LOOKUP(CDW$1,'DMG Tables'!$G$2:$G$7,'DMG Tables'!$H$2:$H$7)</f>
        <v>6025600</v>
      </c>
      <c r="CDX8" s="1">
        <f>LOOKUP($A8,'DMG Tables'!$P$2:$P$35,'DMG Tables'!$O$2:$O$35)*CDX$1*LOOKUP(CDX$1,'DMG Tables'!$G$2:$G$7,'DMG Tables'!$H$2:$H$7)</f>
        <v>6028400</v>
      </c>
      <c r="CDY8" s="1">
        <f>LOOKUP($A8,'DMG Tables'!$P$2:$P$35,'DMG Tables'!$O$2:$O$35)*CDY$1*LOOKUP(CDY$1,'DMG Tables'!$G$2:$G$7,'DMG Tables'!$H$2:$H$7)</f>
        <v>6031200</v>
      </c>
      <c r="CDZ8" s="1">
        <f>LOOKUP($A8,'DMG Tables'!$P$2:$P$35,'DMG Tables'!$O$2:$O$35)*CDZ$1*LOOKUP(CDZ$1,'DMG Tables'!$G$2:$G$7,'DMG Tables'!$H$2:$H$7)</f>
        <v>6034000</v>
      </c>
      <c r="CEA8" s="1">
        <f>LOOKUP($A8,'DMG Tables'!$P$2:$P$35,'DMG Tables'!$O$2:$O$35)*CEA$1*LOOKUP(CEA$1,'DMG Tables'!$G$2:$G$7,'DMG Tables'!$H$2:$H$7)</f>
        <v>6036800</v>
      </c>
      <c r="CEB8" s="1">
        <f>LOOKUP($A8,'DMG Tables'!$P$2:$P$35,'DMG Tables'!$O$2:$O$35)*CEB$1*LOOKUP(CEB$1,'DMG Tables'!$G$2:$G$7,'DMG Tables'!$H$2:$H$7)</f>
        <v>6039600</v>
      </c>
      <c r="CEC8" s="1">
        <f>LOOKUP($A8,'DMG Tables'!$P$2:$P$35,'DMG Tables'!$O$2:$O$35)*CEC$1*LOOKUP(CEC$1,'DMG Tables'!$G$2:$G$7,'DMG Tables'!$H$2:$H$7)</f>
        <v>6042400</v>
      </c>
      <c r="CED8" s="1">
        <f>LOOKUP($A8,'DMG Tables'!$P$2:$P$35,'DMG Tables'!$O$2:$O$35)*CED$1*LOOKUP(CED$1,'DMG Tables'!$G$2:$G$7,'DMG Tables'!$H$2:$H$7)</f>
        <v>6045200</v>
      </c>
      <c r="CEE8" s="1">
        <f>LOOKUP($A8,'DMG Tables'!$P$2:$P$35,'DMG Tables'!$O$2:$O$35)*CEE$1*LOOKUP(CEE$1,'DMG Tables'!$G$2:$G$7,'DMG Tables'!$H$2:$H$7)</f>
        <v>6048000</v>
      </c>
      <c r="CEF8" s="1">
        <f>LOOKUP($A8,'DMG Tables'!$P$2:$P$35,'DMG Tables'!$O$2:$O$35)*CEF$1*LOOKUP(CEF$1,'DMG Tables'!$G$2:$G$7,'DMG Tables'!$H$2:$H$7)</f>
        <v>6050800</v>
      </c>
      <c r="CEG8" s="1">
        <f>LOOKUP($A8,'DMG Tables'!$P$2:$P$35,'DMG Tables'!$O$2:$O$35)*CEG$1*LOOKUP(CEG$1,'DMG Tables'!$G$2:$G$7,'DMG Tables'!$H$2:$H$7)</f>
        <v>6053600</v>
      </c>
      <c r="CEH8" s="1">
        <f>LOOKUP($A8,'DMG Tables'!$P$2:$P$35,'DMG Tables'!$O$2:$O$35)*CEH$1*LOOKUP(CEH$1,'DMG Tables'!$G$2:$G$7,'DMG Tables'!$H$2:$H$7)</f>
        <v>6056400</v>
      </c>
      <c r="CEI8" s="1">
        <f>LOOKUP($A8,'DMG Tables'!$P$2:$P$35,'DMG Tables'!$O$2:$O$35)*CEI$1*LOOKUP(CEI$1,'DMG Tables'!$G$2:$G$7,'DMG Tables'!$H$2:$H$7)</f>
        <v>6059200</v>
      </c>
      <c r="CEJ8" s="1">
        <f>LOOKUP($A8,'DMG Tables'!$P$2:$P$35,'DMG Tables'!$O$2:$O$35)*CEJ$1*LOOKUP(CEJ$1,'DMG Tables'!$G$2:$G$7,'DMG Tables'!$H$2:$H$7)</f>
        <v>6062000</v>
      </c>
      <c r="CEK8" s="1">
        <f>LOOKUP($A8,'DMG Tables'!$P$2:$P$35,'DMG Tables'!$O$2:$O$35)*CEK$1*LOOKUP(CEK$1,'DMG Tables'!$G$2:$G$7,'DMG Tables'!$H$2:$H$7)</f>
        <v>6064800</v>
      </c>
      <c r="CEL8" s="1">
        <f>LOOKUP($A8,'DMG Tables'!$P$2:$P$35,'DMG Tables'!$O$2:$O$35)*CEL$1*LOOKUP(CEL$1,'DMG Tables'!$G$2:$G$7,'DMG Tables'!$H$2:$H$7)</f>
        <v>6067600</v>
      </c>
      <c r="CEM8" s="1">
        <f>LOOKUP($A8,'DMG Tables'!$P$2:$P$35,'DMG Tables'!$O$2:$O$35)*CEM$1*LOOKUP(CEM$1,'DMG Tables'!$G$2:$G$7,'DMG Tables'!$H$2:$H$7)</f>
        <v>6070400</v>
      </c>
      <c r="CEN8" s="1">
        <f>LOOKUP($A8,'DMG Tables'!$P$2:$P$35,'DMG Tables'!$O$2:$O$35)*CEN$1*LOOKUP(CEN$1,'DMG Tables'!$G$2:$G$7,'DMG Tables'!$H$2:$H$7)</f>
        <v>6073200</v>
      </c>
      <c r="CEO8" s="1">
        <f>LOOKUP($A8,'DMG Tables'!$P$2:$P$35,'DMG Tables'!$O$2:$O$35)*CEO$1*LOOKUP(CEO$1,'DMG Tables'!$G$2:$G$7,'DMG Tables'!$H$2:$H$7)</f>
        <v>6076000</v>
      </c>
      <c r="CEP8" s="1">
        <f>LOOKUP($A8,'DMG Tables'!$P$2:$P$35,'DMG Tables'!$O$2:$O$35)*CEP$1*LOOKUP(CEP$1,'DMG Tables'!$G$2:$G$7,'DMG Tables'!$H$2:$H$7)</f>
        <v>6078800</v>
      </c>
      <c r="CEQ8" s="1">
        <f>LOOKUP($A8,'DMG Tables'!$P$2:$P$35,'DMG Tables'!$O$2:$O$35)*CEQ$1*LOOKUP(CEQ$1,'DMG Tables'!$G$2:$G$7,'DMG Tables'!$H$2:$H$7)</f>
        <v>6081600</v>
      </c>
      <c r="CER8" s="1">
        <f>LOOKUP($A8,'DMG Tables'!$P$2:$P$35,'DMG Tables'!$O$2:$O$35)*CER$1*LOOKUP(CER$1,'DMG Tables'!$G$2:$G$7,'DMG Tables'!$H$2:$H$7)</f>
        <v>6084400</v>
      </c>
      <c r="CES8" s="1">
        <f>LOOKUP($A8,'DMG Tables'!$P$2:$P$35,'DMG Tables'!$O$2:$O$35)*CES$1*LOOKUP(CES$1,'DMG Tables'!$G$2:$G$7,'DMG Tables'!$H$2:$H$7)</f>
        <v>6087200</v>
      </c>
      <c r="CET8" s="1">
        <f>LOOKUP($A8,'DMG Tables'!$P$2:$P$35,'DMG Tables'!$O$2:$O$35)*CET$1*LOOKUP(CET$1,'DMG Tables'!$G$2:$G$7,'DMG Tables'!$H$2:$H$7)</f>
        <v>6090000</v>
      </c>
      <c r="CEU8" s="1">
        <f>LOOKUP($A8,'DMG Tables'!$P$2:$P$35,'DMG Tables'!$O$2:$O$35)*CEU$1*LOOKUP(CEU$1,'DMG Tables'!$G$2:$G$7,'DMG Tables'!$H$2:$H$7)</f>
        <v>6092800</v>
      </c>
      <c r="CEV8" s="1">
        <f>LOOKUP($A8,'DMG Tables'!$P$2:$P$35,'DMG Tables'!$O$2:$O$35)*CEV$1*LOOKUP(CEV$1,'DMG Tables'!$G$2:$G$7,'DMG Tables'!$H$2:$H$7)</f>
        <v>6095600</v>
      </c>
      <c r="CEW8" s="1">
        <f>LOOKUP($A8,'DMG Tables'!$P$2:$P$35,'DMG Tables'!$O$2:$O$35)*CEW$1*LOOKUP(CEW$1,'DMG Tables'!$G$2:$G$7,'DMG Tables'!$H$2:$H$7)</f>
        <v>6098400</v>
      </c>
      <c r="CEX8" s="1">
        <f>LOOKUP($A8,'DMG Tables'!$P$2:$P$35,'DMG Tables'!$O$2:$O$35)*CEX$1*LOOKUP(CEX$1,'DMG Tables'!$G$2:$G$7,'DMG Tables'!$H$2:$H$7)</f>
        <v>6101200</v>
      </c>
      <c r="CEY8" s="1">
        <f>LOOKUP($A8,'DMG Tables'!$P$2:$P$35,'DMG Tables'!$O$2:$O$35)*CEY$1*LOOKUP(CEY$1,'DMG Tables'!$G$2:$G$7,'DMG Tables'!$H$2:$H$7)</f>
        <v>6104000</v>
      </c>
      <c r="CEZ8" s="1">
        <f>LOOKUP($A8,'DMG Tables'!$P$2:$P$35,'DMG Tables'!$O$2:$O$35)*CEZ$1*LOOKUP(CEZ$1,'DMG Tables'!$G$2:$G$7,'DMG Tables'!$H$2:$H$7)</f>
        <v>6106800</v>
      </c>
      <c r="CFA8" s="1">
        <f>LOOKUP($A8,'DMG Tables'!$P$2:$P$35,'DMG Tables'!$O$2:$O$35)*CFA$1*LOOKUP(CFA$1,'DMG Tables'!$G$2:$G$7,'DMG Tables'!$H$2:$H$7)</f>
        <v>6109600</v>
      </c>
      <c r="CFB8" s="1">
        <f>LOOKUP($A8,'DMG Tables'!$P$2:$P$35,'DMG Tables'!$O$2:$O$35)*CFB$1*LOOKUP(CFB$1,'DMG Tables'!$G$2:$G$7,'DMG Tables'!$H$2:$H$7)</f>
        <v>6112400</v>
      </c>
      <c r="CFC8" s="1">
        <f>LOOKUP($A8,'DMG Tables'!$P$2:$P$35,'DMG Tables'!$O$2:$O$35)*CFC$1*LOOKUP(CFC$1,'DMG Tables'!$G$2:$G$7,'DMG Tables'!$H$2:$H$7)</f>
        <v>6115200</v>
      </c>
      <c r="CFD8" s="1">
        <f>LOOKUP($A8,'DMG Tables'!$P$2:$P$35,'DMG Tables'!$O$2:$O$35)*CFD$1*LOOKUP(CFD$1,'DMG Tables'!$G$2:$G$7,'DMG Tables'!$H$2:$H$7)</f>
        <v>6118000</v>
      </c>
      <c r="CFE8" s="1">
        <f>LOOKUP($A8,'DMG Tables'!$P$2:$P$35,'DMG Tables'!$O$2:$O$35)*CFE$1*LOOKUP(CFE$1,'DMG Tables'!$G$2:$G$7,'DMG Tables'!$H$2:$H$7)</f>
        <v>6120800</v>
      </c>
      <c r="CFF8" s="1">
        <f>LOOKUP($A8,'DMG Tables'!$P$2:$P$35,'DMG Tables'!$O$2:$O$35)*CFF$1*LOOKUP(CFF$1,'DMG Tables'!$G$2:$G$7,'DMG Tables'!$H$2:$H$7)</f>
        <v>6123600</v>
      </c>
      <c r="CFG8" s="1">
        <f>LOOKUP($A8,'DMG Tables'!$P$2:$P$35,'DMG Tables'!$O$2:$O$35)*CFG$1*LOOKUP(CFG$1,'DMG Tables'!$G$2:$G$7,'DMG Tables'!$H$2:$H$7)</f>
        <v>6126400</v>
      </c>
      <c r="CFH8" s="1">
        <f>LOOKUP($A8,'DMG Tables'!$P$2:$P$35,'DMG Tables'!$O$2:$O$35)*CFH$1*LOOKUP(CFH$1,'DMG Tables'!$G$2:$G$7,'DMG Tables'!$H$2:$H$7)</f>
        <v>6129200</v>
      </c>
      <c r="CFI8" s="1">
        <f>LOOKUP($A8,'DMG Tables'!$P$2:$P$35,'DMG Tables'!$O$2:$O$35)*CFI$1*LOOKUP(CFI$1,'DMG Tables'!$G$2:$G$7,'DMG Tables'!$H$2:$H$7)</f>
        <v>6132000</v>
      </c>
      <c r="CFJ8" s="1">
        <f>LOOKUP($A8,'DMG Tables'!$P$2:$P$35,'DMG Tables'!$O$2:$O$35)*CFJ$1*LOOKUP(CFJ$1,'DMG Tables'!$G$2:$G$7,'DMG Tables'!$H$2:$H$7)</f>
        <v>6134800</v>
      </c>
      <c r="CFK8" s="1">
        <f>LOOKUP($A8,'DMG Tables'!$P$2:$P$35,'DMG Tables'!$O$2:$O$35)*CFK$1*LOOKUP(CFK$1,'DMG Tables'!$G$2:$G$7,'DMG Tables'!$H$2:$H$7)</f>
        <v>6137600</v>
      </c>
      <c r="CFL8" s="1">
        <f>LOOKUP($A8,'DMG Tables'!$P$2:$P$35,'DMG Tables'!$O$2:$O$35)*CFL$1*LOOKUP(CFL$1,'DMG Tables'!$G$2:$G$7,'DMG Tables'!$H$2:$H$7)</f>
        <v>6140400</v>
      </c>
      <c r="CFM8" s="1">
        <f>LOOKUP($A8,'DMG Tables'!$P$2:$P$35,'DMG Tables'!$O$2:$O$35)*CFM$1*LOOKUP(CFM$1,'DMG Tables'!$G$2:$G$7,'DMG Tables'!$H$2:$H$7)</f>
        <v>6143200</v>
      </c>
      <c r="CFN8" s="1">
        <f>LOOKUP($A8,'DMG Tables'!$P$2:$P$35,'DMG Tables'!$O$2:$O$35)*CFN$1*LOOKUP(CFN$1,'DMG Tables'!$G$2:$G$7,'DMG Tables'!$H$2:$H$7)</f>
        <v>6146000</v>
      </c>
      <c r="CFO8" s="1">
        <f>LOOKUP($A8,'DMG Tables'!$P$2:$P$35,'DMG Tables'!$O$2:$O$35)*CFO$1*LOOKUP(CFO$1,'DMG Tables'!$G$2:$G$7,'DMG Tables'!$H$2:$H$7)</f>
        <v>6148800</v>
      </c>
      <c r="CFP8" s="1">
        <f>LOOKUP($A8,'DMG Tables'!$P$2:$P$35,'DMG Tables'!$O$2:$O$35)*CFP$1*LOOKUP(CFP$1,'DMG Tables'!$G$2:$G$7,'DMG Tables'!$H$2:$H$7)</f>
        <v>6151600</v>
      </c>
      <c r="CFQ8" s="1">
        <f>LOOKUP($A8,'DMG Tables'!$P$2:$P$35,'DMG Tables'!$O$2:$O$35)*CFQ$1*LOOKUP(CFQ$1,'DMG Tables'!$G$2:$G$7,'DMG Tables'!$H$2:$H$7)</f>
        <v>6154400</v>
      </c>
      <c r="CFR8" s="1">
        <f>LOOKUP($A8,'DMG Tables'!$P$2:$P$35,'DMG Tables'!$O$2:$O$35)*CFR$1*LOOKUP(CFR$1,'DMG Tables'!$G$2:$G$7,'DMG Tables'!$H$2:$H$7)</f>
        <v>6157200</v>
      </c>
      <c r="CFS8" s="1">
        <f>LOOKUP($A8,'DMG Tables'!$P$2:$P$35,'DMG Tables'!$O$2:$O$35)*CFS$1*LOOKUP(CFS$1,'DMG Tables'!$G$2:$G$7,'DMG Tables'!$H$2:$H$7)</f>
        <v>6160000</v>
      </c>
      <c r="CFT8" s="1">
        <f>LOOKUP($A8,'DMG Tables'!$P$2:$P$35,'DMG Tables'!$O$2:$O$35)*CFT$1*LOOKUP(CFT$1,'DMG Tables'!$G$2:$G$7,'DMG Tables'!$H$2:$H$7)</f>
        <v>6162800</v>
      </c>
      <c r="CFU8" s="1">
        <f>LOOKUP($A8,'DMG Tables'!$P$2:$P$35,'DMG Tables'!$O$2:$O$35)*CFU$1*LOOKUP(CFU$1,'DMG Tables'!$G$2:$G$7,'DMG Tables'!$H$2:$H$7)</f>
        <v>6165600</v>
      </c>
      <c r="CFV8" s="1">
        <f>LOOKUP($A8,'DMG Tables'!$P$2:$P$35,'DMG Tables'!$O$2:$O$35)*CFV$1*LOOKUP(CFV$1,'DMG Tables'!$G$2:$G$7,'DMG Tables'!$H$2:$H$7)</f>
        <v>6168400</v>
      </c>
      <c r="CFW8" s="1">
        <f>LOOKUP($A8,'DMG Tables'!$P$2:$P$35,'DMG Tables'!$O$2:$O$35)*CFW$1*LOOKUP(CFW$1,'DMG Tables'!$G$2:$G$7,'DMG Tables'!$H$2:$H$7)</f>
        <v>6171200</v>
      </c>
      <c r="CFX8" s="1">
        <f>LOOKUP($A8,'DMG Tables'!$P$2:$P$35,'DMG Tables'!$O$2:$O$35)*CFX$1*LOOKUP(CFX$1,'DMG Tables'!$G$2:$G$7,'DMG Tables'!$H$2:$H$7)</f>
        <v>6174000</v>
      </c>
      <c r="CFY8" s="1">
        <f>LOOKUP($A8,'DMG Tables'!$P$2:$P$35,'DMG Tables'!$O$2:$O$35)*CFY$1*LOOKUP(CFY$1,'DMG Tables'!$G$2:$G$7,'DMG Tables'!$H$2:$H$7)</f>
        <v>6176800</v>
      </c>
      <c r="CFZ8" s="1">
        <f>LOOKUP($A8,'DMG Tables'!$P$2:$P$35,'DMG Tables'!$O$2:$O$35)*CFZ$1*LOOKUP(CFZ$1,'DMG Tables'!$G$2:$G$7,'DMG Tables'!$H$2:$H$7)</f>
        <v>6179600</v>
      </c>
      <c r="CGA8" s="1">
        <f>LOOKUP($A8,'DMG Tables'!$P$2:$P$35,'DMG Tables'!$O$2:$O$35)*CGA$1*LOOKUP(CGA$1,'DMG Tables'!$G$2:$G$7,'DMG Tables'!$H$2:$H$7)</f>
        <v>6182400</v>
      </c>
      <c r="CGB8" s="1">
        <f>LOOKUP($A8,'DMG Tables'!$P$2:$P$35,'DMG Tables'!$O$2:$O$35)*CGB$1*LOOKUP(CGB$1,'DMG Tables'!$G$2:$G$7,'DMG Tables'!$H$2:$H$7)</f>
        <v>6185200</v>
      </c>
      <c r="CGC8" s="1">
        <f>LOOKUP($A8,'DMG Tables'!$P$2:$P$35,'DMG Tables'!$O$2:$O$35)*CGC$1*LOOKUP(CGC$1,'DMG Tables'!$G$2:$G$7,'DMG Tables'!$H$2:$H$7)</f>
        <v>6188000</v>
      </c>
      <c r="CGD8" s="1">
        <f>LOOKUP($A8,'DMG Tables'!$P$2:$P$35,'DMG Tables'!$O$2:$O$35)*CGD$1*LOOKUP(CGD$1,'DMG Tables'!$G$2:$G$7,'DMG Tables'!$H$2:$H$7)</f>
        <v>6190800</v>
      </c>
      <c r="CGE8" s="1">
        <f>LOOKUP($A8,'DMG Tables'!$P$2:$P$35,'DMG Tables'!$O$2:$O$35)*CGE$1*LOOKUP(CGE$1,'DMG Tables'!$G$2:$G$7,'DMG Tables'!$H$2:$H$7)</f>
        <v>6193600</v>
      </c>
      <c r="CGF8" s="1">
        <f>LOOKUP($A8,'DMG Tables'!$P$2:$P$35,'DMG Tables'!$O$2:$O$35)*CGF$1*LOOKUP(CGF$1,'DMG Tables'!$G$2:$G$7,'DMG Tables'!$H$2:$H$7)</f>
        <v>6196400</v>
      </c>
      <c r="CGG8" s="1">
        <f>LOOKUP($A8,'DMG Tables'!$P$2:$P$35,'DMG Tables'!$O$2:$O$35)*CGG$1*LOOKUP(CGG$1,'DMG Tables'!$G$2:$G$7,'DMG Tables'!$H$2:$H$7)</f>
        <v>6199200</v>
      </c>
      <c r="CGH8" s="1">
        <f>LOOKUP($A8,'DMG Tables'!$P$2:$P$35,'DMG Tables'!$O$2:$O$35)*CGH$1*LOOKUP(CGH$1,'DMG Tables'!$G$2:$G$7,'DMG Tables'!$H$2:$H$7)</f>
        <v>6202000</v>
      </c>
      <c r="CGI8" s="1">
        <f>LOOKUP($A8,'DMG Tables'!$P$2:$P$35,'DMG Tables'!$O$2:$O$35)*CGI$1*LOOKUP(CGI$1,'DMG Tables'!$G$2:$G$7,'DMG Tables'!$H$2:$H$7)</f>
        <v>6204800</v>
      </c>
      <c r="CGJ8" s="1">
        <f>LOOKUP($A8,'DMG Tables'!$P$2:$P$35,'DMG Tables'!$O$2:$O$35)*CGJ$1*LOOKUP(CGJ$1,'DMG Tables'!$G$2:$G$7,'DMG Tables'!$H$2:$H$7)</f>
        <v>6207600</v>
      </c>
      <c r="CGK8" s="1">
        <f>LOOKUP($A8,'DMG Tables'!$P$2:$P$35,'DMG Tables'!$O$2:$O$35)*CGK$1*LOOKUP(CGK$1,'DMG Tables'!$G$2:$G$7,'DMG Tables'!$H$2:$H$7)</f>
        <v>6210400</v>
      </c>
      <c r="CGL8" s="1">
        <f>LOOKUP($A8,'DMG Tables'!$P$2:$P$35,'DMG Tables'!$O$2:$O$35)*CGL$1*LOOKUP(CGL$1,'DMG Tables'!$G$2:$G$7,'DMG Tables'!$H$2:$H$7)</f>
        <v>6213200</v>
      </c>
      <c r="CGM8" s="1">
        <f>LOOKUP($A8,'DMG Tables'!$P$2:$P$35,'DMG Tables'!$O$2:$O$35)*CGM$1*LOOKUP(CGM$1,'DMG Tables'!$G$2:$G$7,'DMG Tables'!$H$2:$H$7)</f>
        <v>6216000</v>
      </c>
      <c r="CGN8" s="1">
        <f>LOOKUP($A8,'DMG Tables'!$P$2:$P$35,'DMG Tables'!$O$2:$O$35)*CGN$1*LOOKUP(CGN$1,'DMG Tables'!$G$2:$G$7,'DMG Tables'!$H$2:$H$7)</f>
        <v>6218800</v>
      </c>
      <c r="CGO8" s="1">
        <f>LOOKUP($A8,'DMG Tables'!$P$2:$P$35,'DMG Tables'!$O$2:$O$35)*CGO$1*LOOKUP(CGO$1,'DMG Tables'!$G$2:$G$7,'DMG Tables'!$H$2:$H$7)</f>
        <v>6221600</v>
      </c>
      <c r="CGP8" s="1">
        <f>LOOKUP($A8,'DMG Tables'!$P$2:$P$35,'DMG Tables'!$O$2:$O$35)*CGP$1*LOOKUP(CGP$1,'DMG Tables'!$G$2:$G$7,'DMG Tables'!$H$2:$H$7)</f>
        <v>6224400</v>
      </c>
      <c r="CGQ8" s="1">
        <f>LOOKUP($A8,'DMG Tables'!$P$2:$P$35,'DMG Tables'!$O$2:$O$35)*CGQ$1*LOOKUP(CGQ$1,'DMG Tables'!$G$2:$G$7,'DMG Tables'!$H$2:$H$7)</f>
        <v>6227200</v>
      </c>
      <c r="CGR8" s="1">
        <f>LOOKUP($A8,'DMG Tables'!$P$2:$P$35,'DMG Tables'!$O$2:$O$35)*CGR$1*LOOKUP(CGR$1,'DMG Tables'!$G$2:$G$7,'DMG Tables'!$H$2:$H$7)</f>
        <v>6230000</v>
      </c>
      <c r="CGS8" s="1">
        <f>LOOKUP($A8,'DMG Tables'!$P$2:$P$35,'DMG Tables'!$O$2:$O$35)*CGS$1*LOOKUP(CGS$1,'DMG Tables'!$G$2:$G$7,'DMG Tables'!$H$2:$H$7)</f>
        <v>6232800</v>
      </c>
      <c r="CGT8" s="1">
        <f>LOOKUP($A8,'DMG Tables'!$P$2:$P$35,'DMG Tables'!$O$2:$O$35)*CGT$1*LOOKUP(CGT$1,'DMG Tables'!$G$2:$G$7,'DMG Tables'!$H$2:$H$7)</f>
        <v>6235600</v>
      </c>
      <c r="CGU8" s="1">
        <f>LOOKUP($A8,'DMG Tables'!$P$2:$P$35,'DMG Tables'!$O$2:$O$35)*CGU$1*LOOKUP(CGU$1,'DMG Tables'!$G$2:$G$7,'DMG Tables'!$H$2:$H$7)</f>
        <v>6238400</v>
      </c>
      <c r="CGV8" s="1">
        <f>LOOKUP($A8,'DMG Tables'!$P$2:$P$35,'DMG Tables'!$O$2:$O$35)*CGV$1*LOOKUP(CGV$1,'DMG Tables'!$G$2:$G$7,'DMG Tables'!$H$2:$H$7)</f>
        <v>6241200</v>
      </c>
      <c r="CGW8" s="1">
        <f>LOOKUP($A8,'DMG Tables'!$P$2:$P$35,'DMG Tables'!$O$2:$O$35)*CGW$1*LOOKUP(CGW$1,'DMG Tables'!$G$2:$G$7,'DMG Tables'!$H$2:$H$7)</f>
        <v>6244000</v>
      </c>
      <c r="CGX8" s="1">
        <f>LOOKUP($A8,'DMG Tables'!$P$2:$P$35,'DMG Tables'!$O$2:$O$35)*CGX$1*LOOKUP(CGX$1,'DMG Tables'!$G$2:$G$7,'DMG Tables'!$H$2:$H$7)</f>
        <v>6246800</v>
      </c>
      <c r="CGY8" s="1">
        <f>LOOKUP($A8,'DMG Tables'!$P$2:$P$35,'DMG Tables'!$O$2:$O$35)*CGY$1*LOOKUP(CGY$1,'DMG Tables'!$G$2:$G$7,'DMG Tables'!$H$2:$H$7)</f>
        <v>6249600</v>
      </c>
      <c r="CGZ8" s="1">
        <f>LOOKUP($A8,'DMG Tables'!$P$2:$P$35,'DMG Tables'!$O$2:$O$35)*CGZ$1*LOOKUP(CGZ$1,'DMG Tables'!$G$2:$G$7,'DMG Tables'!$H$2:$H$7)</f>
        <v>6252400</v>
      </c>
      <c r="CHA8" s="1">
        <f>LOOKUP($A8,'DMG Tables'!$P$2:$P$35,'DMG Tables'!$O$2:$O$35)*CHA$1*LOOKUP(CHA$1,'DMG Tables'!$G$2:$G$7,'DMG Tables'!$H$2:$H$7)</f>
        <v>6255200</v>
      </c>
      <c r="CHB8" s="1">
        <f>LOOKUP($A8,'DMG Tables'!$P$2:$P$35,'DMG Tables'!$O$2:$O$35)*CHB$1*LOOKUP(CHB$1,'DMG Tables'!$G$2:$G$7,'DMG Tables'!$H$2:$H$7)</f>
        <v>6258000</v>
      </c>
      <c r="CHC8" s="1">
        <f>LOOKUP($A8,'DMG Tables'!$P$2:$P$35,'DMG Tables'!$O$2:$O$35)*CHC$1*LOOKUP(CHC$1,'DMG Tables'!$G$2:$G$7,'DMG Tables'!$H$2:$H$7)</f>
        <v>6260800</v>
      </c>
      <c r="CHD8" s="1">
        <f>LOOKUP($A8,'DMG Tables'!$P$2:$P$35,'DMG Tables'!$O$2:$O$35)*CHD$1*LOOKUP(CHD$1,'DMG Tables'!$G$2:$G$7,'DMG Tables'!$H$2:$H$7)</f>
        <v>6263600</v>
      </c>
      <c r="CHE8" s="1">
        <f>LOOKUP($A8,'DMG Tables'!$P$2:$P$35,'DMG Tables'!$O$2:$O$35)*CHE$1*LOOKUP(CHE$1,'DMG Tables'!$G$2:$G$7,'DMG Tables'!$H$2:$H$7)</f>
        <v>6266400</v>
      </c>
      <c r="CHF8" s="1">
        <f>LOOKUP($A8,'DMG Tables'!$P$2:$P$35,'DMG Tables'!$O$2:$O$35)*CHF$1*LOOKUP(CHF$1,'DMG Tables'!$G$2:$G$7,'DMG Tables'!$H$2:$H$7)</f>
        <v>6269200</v>
      </c>
      <c r="CHG8" s="1">
        <f>LOOKUP($A8,'DMG Tables'!$P$2:$P$35,'DMG Tables'!$O$2:$O$35)*CHG$1*LOOKUP(CHG$1,'DMG Tables'!$G$2:$G$7,'DMG Tables'!$H$2:$H$7)</f>
        <v>6272000</v>
      </c>
      <c r="CHH8" s="1">
        <f>LOOKUP($A8,'DMG Tables'!$P$2:$P$35,'DMG Tables'!$O$2:$O$35)*CHH$1*LOOKUP(CHH$1,'DMG Tables'!$G$2:$G$7,'DMG Tables'!$H$2:$H$7)</f>
        <v>6274800</v>
      </c>
      <c r="CHI8" s="1">
        <f>LOOKUP($A8,'DMG Tables'!$P$2:$P$35,'DMG Tables'!$O$2:$O$35)*CHI$1*LOOKUP(CHI$1,'DMG Tables'!$G$2:$G$7,'DMG Tables'!$H$2:$H$7)</f>
        <v>6277600</v>
      </c>
      <c r="CHJ8" s="1">
        <f>LOOKUP($A8,'DMG Tables'!$P$2:$P$35,'DMG Tables'!$O$2:$O$35)*CHJ$1*LOOKUP(CHJ$1,'DMG Tables'!$G$2:$G$7,'DMG Tables'!$H$2:$H$7)</f>
        <v>6280400</v>
      </c>
      <c r="CHK8" s="1">
        <f>LOOKUP($A8,'DMG Tables'!$P$2:$P$35,'DMG Tables'!$O$2:$O$35)*CHK$1*LOOKUP(CHK$1,'DMG Tables'!$G$2:$G$7,'DMG Tables'!$H$2:$H$7)</f>
        <v>6283200</v>
      </c>
      <c r="CHL8" s="1">
        <f>LOOKUP($A8,'DMG Tables'!$P$2:$P$35,'DMG Tables'!$O$2:$O$35)*CHL$1*LOOKUP(CHL$1,'DMG Tables'!$G$2:$G$7,'DMG Tables'!$H$2:$H$7)</f>
        <v>6286000</v>
      </c>
      <c r="CHM8" s="1">
        <f>LOOKUP($A8,'DMG Tables'!$P$2:$P$35,'DMG Tables'!$O$2:$O$35)*CHM$1*LOOKUP(CHM$1,'DMG Tables'!$G$2:$G$7,'DMG Tables'!$H$2:$H$7)</f>
        <v>6288800</v>
      </c>
      <c r="CHN8" s="1">
        <f>LOOKUP($A8,'DMG Tables'!$P$2:$P$35,'DMG Tables'!$O$2:$O$35)*CHN$1*LOOKUP(CHN$1,'DMG Tables'!$G$2:$G$7,'DMG Tables'!$H$2:$H$7)</f>
        <v>6291600</v>
      </c>
      <c r="CHO8" s="1">
        <f>LOOKUP($A8,'DMG Tables'!$P$2:$P$35,'DMG Tables'!$O$2:$O$35)*CHO$1*LOOKUP(CHO$1,'DMG Tables'!$G$2:$G$7,'DMG Tables'!$H$2:$H$7)</f>
        <v>6294400</v>
      </c>
      <c r="CHP8" s="1">
        <f>LOOKUP($A8,'DMG Tables'!$P$2:$P$35,'DMG Tables'!$O$2:$O$35)*CHP$1*LOOKUP(CHP$1,'DMG Tables'!$G$2:$G$7,'DMG Tables'!$H$2:$H$7)</f>
        <v>6297200</v>
      </c>
      <c r="CHQ8" s="1">
        <f>LOOKUP($A8,'DMG Tables'!$P$2:$P$35,'DMG Tables'!$O$2:$O$35)*CHQ$1*LOOKUP(CHQ$1,'DMG Tables'!$G$2:$G$7,'DMG Tables'!$H$2:$H$7)</f>
        <v>6300000</v>
      </c>
      <c r="CHR8" s="1">
        <f>LOOKUP($A8,'DMG Tables'!$P$2:$P$35,'DMG Tables'!$O$2:$O$35)*CHR$1*LOOKUP(CHR$1,'DMG Tables'!$G$2:$G$7,'DMG Tables'!$H$2:$H$7)</f>
        <v>6302800</v>
      </c>
      <c r="CHS8" s="1">
        <f>LOOKUP($A8,'DMG Tables'!$P$2:$P$35,'DMG Tables'!$O$2:$O$35)*CHS$1*LOOKUP(CHS$1,'DMG Tables'!$G$2:$G$7,'DMG Tables'!$H$2:$H$7)</f>
        <v>6305600</v>
      </c>
      <c r="CHT8" s="1">
        <f>LOOKUP($A8,'DMG Tables'!$P$2:$P$35,'DMG Tables'!$O$2:$O$35)*CHT$1*LOOKUP(CHT$1,'DMG Tables'!$G$2:$G$7,'DMG Tables'!$H$2:$H$7)</f>
        <v>6308400</v>
      </c>
      <c r="CHU8" s="1">
        <f>LOOKUP($A8,'DMG Tables'!$P$2:$P$35,'DMG Tables'!$O$2:$O$35)*CHU$1*LOOKUP(CHU$1,'DMG Tables'!$G$2:$G$7,'DMG Tables'!$H$2:$H$7)</f>
        <v>6311200</v>
      </c>
      <c r="CHV8" s="1">
        <f>LOOKUP($A8,'DMG Tables'!$P$2:$P$35,'DMG Tables'!$O$2:$O$35)*CHV$1*LOOKUP(CHV$1,'DMG Tables'!$G$2:$G$7,'DMG Tables'!$H$2:$H$7)</f>
        <v>6314000</v>
      </c>
      <c r="CHW8" s="1">
        <f>LOOKUP($A8,'DMG Tables'!$P$2:$P$35,'DMG Tables'!$O$2:$O$35)*CHW$1*LOOKUP(CHW$1,'DMG Tables'!$G$2:$G$7,'DMG Tables'!$H$2:$H$7)</f>
        <v>6316800</v>
      </c>
      <c r="CHX8" s="1">
        <f>LOOKUP($A8,'DMG Tables'!$P$2:$P$35,'DMG Tables'!$O$2:$O$35)*CHX$1*LOOKUP(CHX$1,'DMG Tables'!$G$2:$G$7,'DMG Tables'!$H$2:$H$7)</f>
        <v>6319600</v>
      </c>
      <c r="CHY8" s="1">
        <f>LOOKUP($A8,'DMG Tables'!$P$2:$P$35,'DMG Tables'!$O$2:$O$35)*CHY$1*LOOKUP(CHY$1,'DMG Tables'!$G$2:$G$7,'DMG Tables'!$H$2:$H$7)</f>
        <v>6322400</v>
      </c>
      <c r="CHZ8" s="1">
        <f>LOOKUP($A8,'DMG Tables'!$P$2:$P$35,'DMG Tables'!$O$2:$O$35)*CHZ$1*LOOKUP(CHZ$1,'DMG Tables'!$G$2:$G$7,'DMG Tables'!$H$2:$H$7)</f>
        <v>6325200</v>
      </c>
      <c r="CIA8" s="1">
        <f>LOOKUP($A8,'DMG Tables'!$P$2:$P$35,'DMG Tables'!$O$2:$O$35)*CIA$1*LOOKUP(CIA$1,'DMG Tables'!$G$2:$G$7,'DMG Tables'!$H$2:$H$7)</f>
        <v>6328000</v>
      </c>
      <c r="CIB8" s="1">
        <f>LOOKUP($A8,'DMG Tables'!$P$2:$P$35,'DMG Tables'!$O$2:$O$35)*CIB$1*LOOKUP(CIB$1,'DMG Tables'!$G$2:$G$7,'DMG Tables'!$H$2:$H$7)</f>
        <v>6330800</v>
      </c>
      <c r="CIC8" s="1">
        <f>LOOKUP($A8,'DMG Tables'!$P$2:$P$35,'DMG Tables'!$O$2:$O$35)*CIC$1*LOOKUP(CIC$1,'DMG Tables'!$G$2:$G$7,'DMG Tables'!$H$2:$H$7)</f>
        <v>6333600</v>
      </c>
      <c r="CID8" s="1">
        <f>LOOKUP($A8,'DMG Tables'!$P$2:$P$35,'DMG Tables'!$O$2:$O$35)*CID$1*LOOKUP(CID$1,'DMG Tables'!$G$2:$G$7,'DMG Tables'!$H$2:$H$7)</f>
        <v>6336400</v>
      </c>
      <c r="CIE8" s="1">
        <f>LOOKUP($A8,'DMG Tables'!$P$2:$P$35,'DMG Tables'!$O$2:$O$35)*CIE$1*LOOKUP(CIE$1,'DMG Tables'!$G$2:$G$7,'DMG Tables'!$H$2:$H$7)</f>
        <v>6339200</v>
      </c>
      <c r="CIF8" s="1">
        <f>LOOKUP($A8,'DMG Tables'!$P$2:$P$35,'DMG Tables'!$O$2:$O$35)*CIF$1*LOOKUP(CIF$1,'DMG Tables'!$G$2:$G$7,'DMG Tables'!$H$2:$H$7)</f>
        <v>6342000</v>
      </c>
      <c r="CIG8" s="1">
        <f>LOOKUP($A8,'DMG Tables'!$P$2:$P$35,'DMG Tables'!$O$2:$O$35)*CIG$1*LOOKUP(CIG$1,'DMG Tables'!$G$2:$G$7,'DMG Tables'!$H$2:$H$7)</f>
        <v>6344800</v>
      </c>
      <c r="CIH8" s="1">
        <f>LOOKUP($A8,'DMG Tables'!$P$2:$P$35,'DMG Tables'!$O$2:$O$35)*CIH$1*LOOKUP(CIH$1,'DMG Tables'!$G$2:$G$7,'DMG Tables'!$H$2:$H$7)</f>
        <v>6347600</v>
      </c>
      <c r="CII8" s="1">
        <f>LOOKUP($A8,'DMG Tables'!$P$2:$P$35,'DMG Tables'!$O$2:$O$35)*CII$1*LOOKUP(CII$1,'DMG Tables'!$G$2:$G$7,'DMG Tables'!$H$2:$H$7)</f>
        <v>6350400</v>
      </c>
      <c r="CIJ8" s="1">
        <f>LOOKUP($A8,'DMG Tables'!$P$2:$P$35,'DMG Tables'!$O$2:$O$35)*CIJ$1*LOOKUP(CIJ$1,'DMG Tables'!$G$2:$G$7,'DMG Tables'!$H$2:$H$7)</f>
        <v>6353200</v>
      </c>
      <c r="CIK8" s="1">
        <f>LOOKUP($A8,'DMG Tables'!$P$2:$P$35,'DMG Tables'!$O$2:$O$35)*CIK$1*LOOKUP(CIK$1,'DMG Tables'!$G$2:$G$7,'DMG Tables'!$H$2:$H$7)</f>
        <v>6356000</v>
      </c>
      <c r="CIL8" s="1">
        <f>LOOKUP($A8,'DMG Tables'!$P$2:$P$35,'DMG Tables'!$O$2:$O$35)*CIL$1*LOOKUP(CIL$1,'DMG Tables'!$G$2:$G$7,'DMG Tables'!$H$2:$H$7)</f>
        <v>6358800</v>
      </c>
      <c r="CIM8" s="1">
        <f>LOOKUP($A8,'DMG Tables'!$P$2:$P$35,'DMG Tables'!$O$2:$O$35)*CIM$1*LOOKUP(CIM$1,'DMG Tables'!$G$2:$G$7,'DMG Tables'!$H$2:$H$7)</f>
        <v>6361600</v>
      </c>
      <c r="CIN8" s="1">
        <f>LOOKUP($A8,'DMG Tables'!$P$2:$P$35,'DMG Tables'!$O$2:$O$35)*CIN$1*LOOKUP(CIN$1,'DMG Tables'!$G$2:$G$7,'DMG Tables'!$H$2:$H$7)</f>
        <v>6364400</v>
      </c>
      <c r="CIO8" s="1">
        <f>LOOKUP($A8,'DMG Tables'!$P$2:$P$35,'DMG Tables'!$O$2:$O$35)*CIO$1*LOOKUP(CIO$1,'DMG Tables'!$G$2:$G$7,'DMG Tables'!$H$2:$H$7)</f>
        <v>6367200</v>
      </c>
      <c r="CIP8" s="1">
        <f>LOOKUP($A8,'DMG Tables'!$P$2:$P$35,'DMG Tables'!$O$2:$O$35)*CIP$1*LOOKUP(CIP$1,'DMG Tables'!$G$2:$G$7,'DMG Tables'!$H$2:$H$7)</f>
        <v>6370000</v>
      </c>
      <c r="CIQ8" s="1">
        <f>LOOKUP($A8,'DMG Tables'!$P$2:$P$35,'DMG Tables'!$O$2:$O$35)*CIQ$1*LOOKUP(CIQ$1,'DMG Tables'!$G$2:$G$7,'DMG Tables'!$H$2:$H$7)</f>
        <v>6372800</v>
      </c>
      <c r="CIR8" s="1">
        <f>LOOKUP($A8,'DMG Tables'!$P$2:$P$35,'DMG Tables'!$O$2:$O$35)*CIR$1*LOOKUP(CIR$1,'DMG Tables'!$G$2:$G$7,'DMG Tables'!$H$2:$H$7)</f>
        <v>6375600</v>
      </c>
      <c r="CIS8" s="1">
        <f>LOOKUP($A8,'DMG Tables'!$P$2:$P$35,'DMG Tables'!$O$2:$O$35)*CIS$1*LOOKUP(CIS$1,'DMG Tables'!$G$2:$G$7,'DMG Tables'!$H$2:$H$7)</f>
        <v>6378400</v>
      </c>
      <c r="CIT8" s="1">
        <f>LOOKUP($A8,'DMG Tables'!$P$2:$P$35,'DMG Tables'!$O$2:$O$35)*CIT$1*LOOKUP(CIT$1,'DMG Tables'!$G$2:$G$7,'DMG Tables'!$H$2:$H$7)</f>
        <v>6381200</v>
      </c>
      <c r="CIU8" s="1">
        <f>LOOKUP($A8,'DMG Tables'!$P$2:$P$35,'DMG Tables'!$O$2:$O$35)*CIU$1*LOOKUP(CIU$1,'DMG Tables'!$G$2:$G$7,'DMG Tables'!$H$2:$H$7)</f>
        <v>6384000</v>
      </c>
      <c r="CIV8" s="1">
        <f>LOOKUP($A8,'DMG Tables'!$P$2:$P$35,'DMG Tables'!$O$2:$O$35)*CIV$1*LOOKUP(CIV$1,'DMG Tables'!$G$2:$G$7,'DMG Tables'!$H$2:$H$7)</f>
        <v>6386800</v>
      </c>
      <c r="CIW8" s="1">
        <f>LOOKUP($A8,'DMG Tables'!$P$2:$P$35,'DMG Tables'!$O$2:$O$35)*CIW$1*LOOKUP(CIW$1,'DMG Tables'!$G$2:$G$7,'DMG Tables'!$H$2:$H$7)</f>
        <v>6389600</v>
      </c>
      <c r="CIX8" s="1">
        <f>LOOKUP($A8,'DMG Tables'!$P$2:$P$35,'DMG Tables'!$O$2:$O$35)*CIX$1*LOOKUP(CIX$1,'DMG Tables'!$G$2:$G$7,'DMG Tables'!$H$2:$H$7)</f>
        <v>6392400</v>
      </c>
      <c r="CIY8" s="1">
        <f>LOOKUP($A8,'DMG Tables'!$P$2:$P$35,'DMG Tables'!$O$2:$O$35)*CIY$1*LOOKUP(CIY$1,'DMG Tables'!$G$2:$G$7,'DMG Tables'!$H$2:$H$7)</f>
        <v>6395200</v>
      </c>
      <c r="CIZ8" s="1">
        <f>LOOKUP($A8,'DMG Tables'!$P$2:$P$35,'DMG Tables'!$O$2:$O$35)*CIZ$1*LOOKUP(CIZ$1,'DMG Tables'!$G$2:$G$7,'DMG Tables'!$H$2:$H$7)</f>
        <v>6398000</v>
      </c>
      <c r="CJA8" s="1">
        <f>LOOKUP($A8,'DMG Tables'!$P$2:$P$35,'DMG Tables'!$O$2:$O$35)*CJA$1*LOOKUP(CJA$1,'DMG Tables'!$G$2:$G$7,'DMG Tables'!$H$2:$H$7)</f>
        <v>6400800</v>
      </c>
      <c r="CJB8" s="1">
        <f>LOOKUP($A8,'DMG Tables'!$P$2:$P$35,'DMG Tables'!$O$2:$O$35)*CJB$1*LOOKUP(CJB$1,'DMG Tables'!$G$2:$G$7,'DMG Tables'!$H$2:$H$7)</f>
        <v>6403600</v>
      </c>
      <c r="CJC8" s="1">
        <f>LOOKUP($A8,'DMG Tables'!$P$2:$P$35,'DMG Tables'!$O$2:$O$35)*CJC$1*LOOKUP(CJC$1,'DMG Tables'!$G$2:$G$7,'DMG Tables'!$H$2:$H$7)</f>
        <v>6406400</v>
      </c>
      <c r="CJD8" s="1">
        <f>LOOKUP($A8,'DMG Tables'!$P$2:$P$35,'DMG Tables'!$O$2:$O$35)*CJD$1*LOOKUP(CJD$1,'DMG Tables'!$G$2:$G$7,'DMG Tables'!$H$2:$H$7)</f>
        <v>6409200</v>
      </c>
      <c r="CJE8" s="1">
        <f>LOOKUP($A8,'DMG Tables'!$P$2:$P$35,'DMG Tables'!$O$2:$O$35)*CJE$1*LOOKUP(CJE$1,'DMG Tables'!$G$2:$G$7,'DMG Tables'!$H$2:$H$7)</f>
        <v>6412000</v>
      </c>
      <c r="CJF8" s="1">
        <f>LOOKUP($A8,'DMG Tables'!$P$2:$P$35,'DMG Tables'!$O$2:$O$35)*CJF$1*LOOKUP(CJF$1,'DMG Tables'!$G$2:$G$7,'DMG Tables'!$H$2:$H$7)</f>
        <v>6414800</v>
      </c>
      <c r="CJG8" s="1">
        <f>LOOKUP($A8,'DMG Tables'!$P$2:$P$35,'DMG Tables'!$O$2:$O$35)*CJG$1*LOOKUP(CJG$1,'DMG Tables'!$G$2:$G$7,'DMG Tables'!$H$2:$H$7)</f>
        <v>6417600</v>
      </c>
      <c r="CJH8" s="1">
        <f>LOOKUP($A8,'DMG Tables'!$P$2:$P$35,'DMG Tables'!$O$2:$O$35)*CJH$1*LOOKUP(CJH$1,'DMG Tables'!$G$2:$G$7,'DMG Tables'!$H$2:$H$7)</f>
        <v>6420400</v>
      </c>
      <c r="CJI8" s="1">
        <f>LOOKUP($A8,'DMG Tables'!$P$2:$P$35,'DMG Tables'!$O$2:$O$35)*CJI$1*LOOKUP(CJI$1,'DMG Tables'!$G$2:$G$7,'DMG Tables'!$H$2:$H$7)</f>
        <v>6423200</v>
      </c>
      <c r="CJJ8" s="1">
        <f>LOOKUP($A8,'DMG Tables'!$P$2:$P$35,'DMG Tables'!$O$2:$O$35)*CJJ$1*LOOKUP(CJJ$1,'DMG Tables'!$G$2:$G$7,'DMG Tables'!$H$2:$H$7)</f>
        <v>6426000</v>
      </c>
      <c r="CJK8" s="1">
        <f>LOOKUP($A8,'DMG Tables'!$P$2:$P$35,'DMG Tables'!$O$2:$O$35)*CJK$1*LOOKUP(CJK$1,'DMG Tables'!$G$2:$G$7,'DMG Tables'!$H$2:$H$7)</f>
        <v>6428800</v>
      </c>
      <c r="CJL8" s="1">
        <f>LOOKUP($A8,'DMG Tables'!$P$2:$P$35,'DMG Tables'!$O$2:$O$35)*CJL$1*LOOKUP(CJL$1,'DMG Tables'!$G$2:$G$7,'DMG Tables'!$H$2:$H$7)</f>
        <v>6431600</v>
      </c>
      <c r="CJM8" s="1">
        <f>LOOKUP($A8,'DMG Tables'!$P$2:$P$35,'DMG Tables'!$O$2:$O$35)*CJM$1*LOOKUP(CJM$1,'DMG Tables'!$G$2:$G$7,'DMG Tables'!$H$2:$H$7)</f>
        <v>6434400</v>
      </c>
      <c r="CJN8" s="1">
        <f>LOOKUP($A8,'DMG Tables'!$P$2:$P$35,'DMG Tables'!$O$2:$O$35)*CJN$1*LOOKUP(CJN$1,'DMG Tables'!$G$2:$G$7,'DMG Tables'!$H$2:$H$7)</f>
        <v>6437200</v>
      </c>
      <c r="CJO8" s="1">
        <f>LOOKUP($A8,'DMG Tables'!$P$2:$P$35,'DMG Tables'!$O$2:$O$35)*CJO$1*LOOKUP(CJO$1,'DMG Tables'!$G$2:$G$7,'DMG Tables'!$H$2:$H$7)</f>
        <v>6440000</v>
      </c>
      <c r="CJP8" s="1">
        <f>LOOKUP($A8,'DMG Tables'!$P$2:$P$35,'DMG Tables'!$O$2:$O$35)*CJP$1*LOOKUP(CJP$1,'DMG Tables'!$G$2:$G$7,'DMG Tables'!$H$2:$H$7)</f>
        <v>6442800</v>
      </c>
      <c r="CJQ8" s="1">
        <f>LOOKUP($A8,'DMG Tables'!$P$2:$P$35,'DMG Tables'!$O$2:$O$35)*CJQ$1*LOOKUP(CJQ$1,'DMG Tables'!$G$2:$G$7,'DMG Tables'!$H$2:$H$7)</f>
        <v>6445600</v>
      </c>
      <c r="CJR8" s="1">
        <f>LOOKUP($A8,'DMG Tables'!$P$2:$P$35,'DMG Tables'!$O$2:$O$35)*CJR$1*LOOKUP(CJR$1,'DMG Tables'!$G$2:$G$7,'DMG Tables'!$H$2:$H$7)</f>
        <v>6448400</v>
      </c>
      <c r="CJS8" s="1">
        <f>LOOKUP($A8,'DMG Tables'!$P$2:$P$35,'DMG Tables'!$O$2:$O$35)*CJS$1*LOOKUP(CJS$1,'DMG Tables'!$G$2:$G$7,'DMG Tables'!$H$2:$H$7)</f>
        <v>6451200</v>
      </c>
      <c r="CJT8" s="1">
        <f>LOOKUP($A8,'DMG Tables'!$P$2:$P$35,'DMG Tables'!$O$2:$O$35)*CJT$1*LOOKUP(CJT$1,'DMG Tables'!$G$2:$G$7,'DMG Tables'!$H$2:$H$7)</f>
        <v>6454000</v>
      </c>
      <c r="CJU8" s="1">
        <f>LOOKUP($A8,'DMG Tables'!$P$2:$P$35,'DMG Tables'!$O$2:$O$35)*CJU$1*LOOKUP(CJU$1,'DMG Tables'!$G$2:$G$7,'DMG Tables'!$H$2:$H$7)</f>
        <v>6456800</v>
      </c>
      <c r="CJV8" s="1">
        <f>LOOKUP($A8,'DMG Tables'!$P$2:$P$35,'DMG Tables'!$O$2:$O$35)*CJV$1*LOOKUP(CJV$1,'DMG Tables'!$G$2:$G$7,'DMG Tables'!$H$2:$H$7)</f>
        <v>6459600</v>
      </c>
      <c r="CJW8" s="1">
        <f>LOOKUP($A8,'DMG Tables'!$P$2:$P$35,'DMG Tables'!$O$2:$O$35)*CJW$1*LOOKUP(CJW$1,'DMG Tables'!$G$2:$G$7,'DMG Tables'!$H$2:$H$7)</f>
        <v>6462400</v>
      </c>
      <c r="CJX8" s="1">
        <f>LOOKUP($A8,'DMG Tables'!$P$2:$P$35,'DMG Tables'!$O$2:$O$35)*CJX$1*LOOKUP(CJX$1,'DMG Tables'!$G$2:$G$7,'DMG Tables'!$H$2:$H$7)</f>
        <v>6465200</v>
      </c>
      <c r="CJY8" s="1">
        <f>LOOKUP($A8,'DMG Tables'!$P$2:$P$35,'DMG Tables'!$O$2:$O$35)*CJY$1*LOOKUP(CJY$1,'DMG Tables'!$G$2:$G$7,'DMG Tables'!$H$2:$H$7)</f>
        <v>6468000</v>
      </c>
      <c r="CJZ8" s="1">
        <f>LOOKUP($A8,'DMG Tables'!$P$2:$P$35,'DMG Tables'!$O$2:$O$35)*CJZ$1*LOOKUP(CJZ$1,'DMG Tables'!$G$2:$G$7,'DMG Tables'!$H$2:$H$7)</f>
        <v>6470800</v>
      </c>
      <c r="CKA8" s="1">
        <f>LOOKUP($A8,'DMG Tables'!$P$2:$P$35,'DMG Tables'!$O$2:$O$35)*CKA$1*LOOKUP(CKA$1,'DMG Tables'!$G$2:$G$7,'DMG Tables'!$H$2:$H$7)</f>
        <v>6473600</v>
      </c>
      <c r="CKB8" s="1">
        <f>LOOKUP($A8,'DMG Tables'!$P$2:$P$35,'DMG Tables'!$O$2:$O$35)*CKB$1*LOOKUP(CKB$1,'DMG Tables'!$G$2:$G$7,'DMG Tables'!$H$2:$H$7)</f>
        <v>6476400</v>
      </c>
      <c r="CKC8" s="1">
        <f>LOOKUP($A8,'DMG Tables'!$P$2:$P$35,'DMG Tables'!$O$2:$O$35)*CKC$1*LOOKUP(CKC$1,'DMG Tables'!$G$2:$G$7,'DMG Tables'!$H$2:$H$7)</f>
        <v>6479200</v>
      </c>
      <c r="CKD8" s="1">
        <f>LOOKUP($A8,'DMG Tables'!$P$2:$P$35,'DMG Tables'!$O$2:$O$35)*CKD$1*LOOKUP(CKD$1,'DMG Tables'!$G$2:$G$7,'DMG Tables'!$H$2:$H$7)</f>
        <v>6482000</v>
      </c>
      <c r="CKE8" s="1">
        <f>LOOKUP($A8,'DMG Tables'!$P$2:$P$35,'DMG Tables'!$O$2:$O$35)*CKE$1*LOOKUP(CKE$1,'DMG Tables'!$G$2:$G$7,'DMG Tables'!$H$2:$H$7)</f>
        <v>6484800</v>
      </c>
      <c r="CKF8" s="1">
        <f>LOOKUP($A8,'DMG Tables'!$P$2:$P$35,'DMG Tables'!$O$2:$O$35)*CKF$1*LOOKUP(CKF$1,'DMG Tables'!$G$2:$G$7,'DMG Tables'!$H$2:$H$7)</f>
        <v>6487600</v>
      </c>
      <c r="CKG8" s="1">
        <f>LOOKUP($A8,'DMG Tables'!$P$2:$P$35,'DMG Tables'!$O$2:$O$35)*CKG$1*LOOKUP(CKG$1,'DMG Tables'!$G$2:$G$7,'DMG Tables'!$H$2:$H$7)</f>
        <v>6490400</v>
      </c>
      <c r="CKH8" s="1">
        <f>LOOKUP($A8,'DMG Tables'!$P$2:$P$35,'DMG Tables'!$O$2:$O$35)*CKH$1*LOOKUP(CKH$1,'DMG Tables'!$G$2:$G$7,'DMG Tables'!$H$2:$H$7)</f>
        <v>6493200</v>
      </c>
      <c r="CKI8" s="1">
        <f>LOOKUP($A8,'DMG Tables'!$P$2:$P$35,'DMG Tables'!$O$2:$O$35)*CKI$1*LOOKUP(CKI$1,'DMG Tables'!$G$2:$G$7,'DMG Tables'!$H$2:$H$7)</f>
        <v>6496000</v>
      </c>
      <c r="CKJ8" s="1">
        <f>LOOKUP($A8,'DMG Tables'!$P$2:$P$35,'DMG Tables'!$O$2:$O$35)*CKJ$1*LOOKUP(CKJ$1,'DMG Tables'!$G$2:$G$7,'DMG Tables'!$H$2:$H$7)</f>
        <v>6498800</v>
      </c>
      <c r="CKK8" s="1">
        <f>LOOKUP($A8,'DMG Tables'!$P$2:$P$35,'DMG Tables'!$O$2:$O$35)*CKK$1*LOOKUP(CKK$1,'DMG Tables'!$G$2:$G$7,'DMG Tables'!$H$2:$H$7)</f>
        <v>6501600</v>
      </c>
      <c r="CKL8" s="1">
        <f>LOOKUP($A8,'DMG Tables'!$P$2:$P$35,'DMG Tables'!$O$2:$O$35)*CKL$1*LOOKUP(CKL$1,'DMG Tables'!$G$2:$G$7,'DMG Tables'!$H$2:$H$7)</f>
        <v>6504400</v>
      </c>
      <c r="CKM8" s="1">
        <f>LOOKUP($A8,'DMG Tables'!$P$2:$P$35,'DMG Tables'!$O$2:$O$35)*CKM$1*LOOKUP(CKM$1,'DMG Tables'!$G$2:$G$7,'DMG Tables'!$H$2:$H$7)</f>
        <v>6507200</v>
      </c>
      <c r="CKN8" s="1">
        <f>LOOKUP($A8,'DMG Tables'!$P$2:$P$35,'DMG Tables'!$O$2:$O$35)*CKN$1*LOOKUP(CKN$1,'DMG Tables'!$G$2:$G$7,'DMG Tables'!$H$2:$H$7)</f>
        <v>6510000</v>
      </c>
      <c r="CKO8" s="1">
        <f>LOOKUP($A8,'DMG Tables'!$P$2:$P$35,'DMG Tables'!$O$2:$O$35)*CKO$1*LOOKUP(CKO$1,'DMG Tables'!$G$2:$G$7,'DMG Tables'!$H$2:$H$7)</f>
        <v>6512800</v>
      </c>
      <c r="CKP8" s="1">
        <f>LOOKUP($A8,'DMG Tables'!$P$2:$P$35,'DMG Tables'!$O$2:$O$35)*CKP$1*LOOKUP(CKP$1,'DMG Tables'!$G$2:$G$7,'DMG Tables'!$H$2:$H$7)</f>
        <v>6515600</v>
      </c>
      <c r="CKQ8" s="1">
        <f>LOOKUP($A8,'DMG Tables'!$P$2:$P$35,'DMG Tables'!$O$2:$O$35)*CKQ$1*LOOKUP(CKQ$1,'DMG Tables'!$G$2:$G$7,'DMG Tables'!$H$2:$H$7)</f>
        <v>6518400</v>
      </c>
      <c r="CKR8" s="1">
        <f>LOOKUP($A8,'DMG Tables'!$P$2:$P$35,'DMG Tables'!$O$2:$O$35)*CKR$1*LOOKUP(CKR$1,'DMG Tables'!$G$2:$G$7,'DMG Tables'!$H$2:$H$7)</f>
        <v>6521200</v>
      </c>
      <c r="CKS8" s="1">
        <f>LOOKUP($A8,'DMG Tables'!$P$2:$P$35,'DMG Tables'!$O$2:$O$35)*CKS$1*LOOKUP(CKS$1,'DMG Tables'!$G$2:$G$7,'DMG Tables'!$H$2:$H$7)</f>
        <v>6524000</v>
      </c>
      <c r="CKT8" s="1">
        <f>LOOKUP($A8,'DMG Tables'!$P$2:$P$35,'DMG Tables'!$O$2:$O$35)*CKT$1*LOOKUP(CKT$1,'DMG Tables'!$G$2:$G$7,'DMG Tables'!$H$2:$H$7)</f>
        <v>6526800</v>
      </c>
      <c r="CKU8" s="1">
        <f>LOOKUP($A8,'DMG Tables'!$P$2:$P$35,'DMG Tables'!$O$2:$O$35)*CKU$1*LOOKUP(CKU$1,'DMG Tables'!$G$2:$G$7,'DMG Tables'!$H$2:$H$7)</f>
        <v>6529600</v>
      </c>
      <c r="CKV8" s="1">
        <f>LOOKUP($A8,'DMG Tables'!$P$2:$P$35,'DMG Tables'!$O$2:$O$35)*CKV$1*LOOKUP(CKV$1,'DMG Tables'!$G$2:$G$7,'DMG Tables'!$H$2:$H$7)</f>
        <v>6532400</v>
      </c>
      <c r="CKW8" s="1">
        <f>LOOKUP($A8,'DMG Tables'!$P$2:$P$35,'DMG Tables'!$O$2:$O$35)*CKW$1*LOOKUP(CKW$1,'DMG Tables'!$G$2:$G$7,'DMG Tables'!$H$2:$H$7)</f>
        <v>6535200</v>
      </c>
      <c r="CKX8" s="1">
        <f>LOOKUP($A8,'DMG Tables'!$P$2:$P$35,'DMG Tables'!$O$2:$O$35)*CKX$1*LOOKUP(CKX$1,'DMG Tables'!$G$2:$G$7,'DMG Tables'!$H$2:$H$7)</f>
        <v>6538000</v>
      </c>
      <c r="CKY8" s="1">
        <f>LOOKUP($A8,'DMG Tables'!$P$2:$P$35,'DMG Tables'!$O$2:$O$35)*CKY$1*LOOKUP(CKY$1,'DMG Tables'!$G$2:$G$7,'DMG Tables'!$H$2:$H$7)</f>
        <v>6540800</v>
      </c>
      <c r="CKZ8" s="1">
        <f>LOOKUP($A8,'DMG Tables'!$P$2:$P$35,'DMG Tables'!$O$2:$O$35)*CKZ$1*LOOKUP(CKZ$1,'DMG Tables'!$G$2:$G$7,'DMG Tables'!$H$2:$H$7)</f>
        <v>6543600</v>
      </c>
      <c r="CLA8" s="1">
        <f>LOOKUP($A8,'DMG Tables'!$P$2:$P$35,'DMG Tables'!$O$2:$O$35)*CLA$1*LOOKUP(CLA$1,'DMG Tables'!$G$2:$G$7,'DMG Tables'!$H$2:$H$7)</f>
        <v>6546400</v>
      </c>
      <c r="CLB8" s="1">
        <f>LOOKUP($A8,'DMG Tables'!$P$2:$P$35,'DMG Tables'!$O$2:$O$35)*CLB$1*LOOKUP(CLB$1,'DMG Tables'!$G$2:$G$7,'DMG Tables'!$H$2:$H$7)</f>
        <v>6549200</v>
      </c>
      <c r="CLC8" s="1">
        <f>LOOKUP($A8,'DMG Tables'!$P$2:$P$35,'DMG Tables'!$O$2:$O$35)*CLC$1*LOOKUP(CLC$1,'DMG Tables'!$G$2:$G$7,'DMG Tables'!$H$2:$H$7)</f>
        <v>6552000</v>
      </c>
      <c r="CLD8" s="1">
        <f>LOOKUP($A8,'DMG Tables'!$P$2:$P$35,'DMG Tables'!$O$2:$O$35)*CLD$1*LOOKUP(CLD$1,'DMG Tables'!$G$2:$G$7,'DMG Tables'!$H$2:$H$7)</f>
        <v>6554800</v>
      </c>
      <c r="CLE8" s="1">
        <f>LOOKUP($A8,'DMG Tables'!$P$2:$P$35,'DMG Tables'!$O$2:$O$35)*CLE$1*LOOKUP(CLE$1,'DMG Tables'!$G$2:$G$7,'DMG Tables'!$H$2:$H$7)</f>
        <v>6557600</v>
      </c>
      <c r="CLF8" s="1">
        <f>LOOKUP($A8,'DMG Tables'!$P$2:$P$35,'DMG Tables'!$O$2:$O$35)*CLF$1*LOOKUP(CLF$1,'DMG Tables'!$G$2:$G$7,'DMG Tables'!$H$2:$H$7)</f>
        <v>6560400</v>
      </c>
      <c r="CLG8" s="1">
        <f>LOOKUP($A8,'DMG Tables'!$P$2:$P$35,'DMG Tables'!$O$2:$O$35)*CLG$1*LOOKUP(CLG$1,'DMG Tables'!$G$2:$G$7,'DMG Tables'!$H$2:$H$7)</f>
        <v>6563200</v>
      </c>
      <c r="CLH8" s="1">
        <f>LOOKUP($A8,'DMG Tables'!$P$2:$P$35,'DMG Tables'!$O$2:$O$35)*CLH$1*LOOKUP(CLH$1,'DMG Tables'!$G$2:$G$7,'DMG Tables'!$H$2:$H$7)</f>
        <v>6566000</v>
      </c>
      <c r="CLI8" s="1">
        <f>LOOKUP($A8,'DMG Tables'!$P$2:$P$35,'DMG Tables'!$O$2:$O$35)*CLI$1*LOOKUP(CLI$1,'DMG Tables'!$G$2:$G$7,'DMG Tables'!$H$2:$H$7)</f>
        <v>6568800</v>
      </c>
      <c r="CLJ8" s="1">
        <f>LOOKUP($A8,'DMG Tables'!$P$2:$P$35,'DMG Tables'!$O$2:$O$35)*CLJ$1*LOOKUP(CLJ$1,'DMG Tables'!$G$2:$G$7,'DMG Tables'!$H$2:$H$7)</f>
        <v>6571600</v>
      </c>
      <c r="CLK8" s="1">
        <f>LOOKUP($A8,'DMG Tables'!$P$2:$P$35,'DMG Tables'!$O$2:$O$35)*CLK$1*LOOKUP(CLK$1,'DMG Tables'!$G$2:$G$7,'DMG Tables'!$H$2:$H$7)</f>
        <v>6574400</v>
      </c>
      <c r="CLL8" s="1">
        <f>LOOKUP($A8,'DMG Tables'!$P$2:$P$35,'DMG Tables'!$O$2:$O$35)*CLL$1*LOOKUP(CLL$1,'DMG Tables'!$G$2:$G$7,'DMG Tables'!$H$2:$H$7)</f>
        <v>6577200</v>
      </c>
      <c r="CLM8" s="1">
        <f>LOOKUP($A8,'DMG Tables'!$P$2:$P$35,'DMG Tables'!$O$2:$O$35)*CLM$1*LOOKUP(CLM$1,'DMG Tables'!$G$2:$G$7,'DMG Tables'!$H$2:$H$7)</f>
        <v>6580000</v>
      </c>
      <c r="CLN8" s="1">
        <f>LOOKUP($A8,'DMG Tables'!$P$2:$P$35,'DMG Tables'!$O$2:$O$35)*CLN$1*LOOKUP(CLN$1,'DMG Tables'!$G$2:$G$7,'DMG Tables'!$H$2:$H$7)</f>
        <v>6582800</v>
      </c>
      <c r="CLO8" s="1">
        <f>LOOKUP($A8,'DMG Tables'!$P$2:$P$35,'DMG Tables'!$O$2:$O$35)*CLO$1*LOOKUP(CLO$1,'DMG Tables'!$G$2:$G$7,'DMG Tables'!$H$2:$H$7)</f>
        <v>6585600</v>
      </c>
      <c r="CLP8" s="1">
        <f>LOOKUP($A8,'DMG Tables'!$P$2:$P$35,'DMG Tables'!$O$2:$O$35)*CLP$1*LOOKUP(CLP$1,'DMG Tables'!$G$2:$G$7,'DMG Tables'!$H$2:$H$7)</f>
        <v>6588400</v>
      </c>
      <c r="CLQ8" s="1">
        <f>LOOKUP($A8,'DMG Tables'!$P$2:$P$35,'DMG Tables'!$O$2:$O$35)*CLQ$1*LOOKUP(CLQ$1,'DMG Tables'!$G$2:$G$7,'DMG Tables'!$H$2:$H$7)</f>
        <v>6591200</v>
      </c>
      <c r="CLR8" s="1">
        <f>LOOKUP($A8,'DMG Tables'!$P$2:$P$35,'DMG Tables'!$O$2:$O$35)*CLR$1*LOOKUP(CLR$1,'DMG Tables'!$G$2:$G$7,'DMG Tables'!$H$2:$H$7)</f>
        <v>6594000</v>
      </c>
      <c r="CLS8" s="1">
        <f>LOOKUP($A8,'DMG Tables'!$P$2:$P$35,'DMG Tables'!$O$2:$O$35)*CLS$1*LOOKUP(CLS$1,'DMG Tables'!$G$2:$G$7,'DMG Tables'!$H$2:$H$7)</f>
        <v>6596800</v>
      </c>
      <c r="CLT8" s="1">
        <f>LOOKUP($A8,'DMG Tables'!$P$2:$P$35,'DMG Tables'!$O$2:$O$35)*CLT$1*LOOKUP(CLT$1,'DMG Tables'!$G$2:$G$7,'DMG Tables'!$H$2:$H$7)</f>
        <v>6599600</v>
      </c>
      <c r="CLU8" s="1">
        <f>LOOKUP($A8,'DMG Tables'!$P$2:$P$35,'DMG Tables'!$O$2:$O$35)*CLU$1*LOOKUP(CLU$1,'DMG Tables'!$G$2:$G$7,'DMG Tables'!$H$2:$H$7)</f>
        <v>6602400</v>
      </c>
      <c r="CLV8" s="1">
        <f>LOOKUP($A8,'DMG Tables'!$P$2:$P$35,'DMG Tables'!$O$2:$O$35)*CLV$1*LOOKUP(CLV$1,'DMG Tables'!$G$2:$G$7,'DMG Tables'!$H$2:$H$7)</f>
        <v>6605200</v>
      </c>
      <c r="CLW8" s="1">
        <f>LOOKUP($A8,'DMG Tables'!$P$2:$P$35,'DMG Tables'!$O$2:$O$35)*CLW$1*LOOKUP(CLW$1,'DMG Tables'!$G$2:$G$7,'DMG Tables'!$H$2:$H$7)</f>
        <v>6608000</v>
      </c>
      <c r="CLX8" s="1">
        <f>LOOKUP($A8,'DMG Tables'!$P$2:$P$35,'DMG Tables'!$O$2:$O$35)*CLX$1*LOOKUP(CLX$1,'DMG Tables'!$G$2:$G$7,'DMG Tables'!$H$2:$H$7)</f>
        <v>6610800</v>
      </c>
      <c r="CLY8" s="1">
        <f>LOOKUP($A8,'DMG Tables'!$P$2:$P$35,'DMG Tables'!$O$2:$O$35)*CLY$1*LOOKUP(CLY$1,'DMG Tables'!$G$2:$G$7,'DMG Tables'!$H$2:$H$7)</f>
        <v>6613600</v>
      </c>
      <c r="CLZ8" s="1">
        <f>LOOKUP($A8,'DMG Tables'!$P$2:$P$35,'DMG Tables'!$O$2:$O$35)*CLZ$1*LOOKUP(CLZ$1,'DMG Tables'!$G$2:$G$7,'DMG Tables'!$H$2:$H$7)</f>
        <v>6616400</v>
      </c>
      <c r="CMA8" s="1">
        <f>LOOKUP($A8,'DMG Tables'!$P$2:$P$35,'DMG Tables'!$O$2:$O$35)*CMA$1*LOOKUP(CMA$1,'DMG Tables'!$G$2:$G$7,'DMG Tables'!$H$2:$H$7)</f>
        <v>6619200</v>
      </c>
      <c r="CMB8" s="1">
        <f>LOOKUP($A8,'DMG Tables'!$P$2:$P$35,'DMG Tables'!$O$2:$O$35)*CMB$1*LOOKUP(CMB$1,'DMG Tables'!$G$2:$G$7,'DMG Tables'!$H$2:$H$7)</f>
        <v>6622000</v>
      </c>
      <c r="CMC8" s="1">
        <f>LOOKUP($A8,'DMG Tables'!$P$2:$P$35,'DMG Tables'!$O$2:$O$35)*CMC$1*LOOKUP(CMC$1,'DMG Tables'!$G$2:$G$7,'DMG Tables'!$H$2:$H$7)</f>
        <v>6624800</v>
      </c>
      <c r="CMD8" s="1">
        <f>LOOKUP($A8,'DMG Tables'!$P$2:$P$35,'DMG Tables'!$O$2:$O$35)*CMD$1*LOOKUP(CMD$1,'DMG Tables'!$G$2:$G$7,'DMG Tables'!$H$2:$H$7)</f>
        <v>6627600</v>
      </c>
      <c r="CME8" s="1">
        <f>LOOKUP($A8,'DMG Tables'!$P$2:$P$35,'DMG Tables'!$O$2:$O$35)*CME$1*LOOKUP(CME$1,'DMG Tables'!$G$2:$G$7,'DMG Tables'!$H$2:$H$7)</f>
        <v>6630400</v>
      </c>
      <c r="CMF8" s="1">
        <f>LOOKUP($A8,'DMG Tables'!$P$2:$P$35,'DMG Tables'!$O$2:$O$35)*CMF$1*LOOKUP(CMF$1,'DMG Tables'!$G$2:$G$7,'DMG Tables'!$H$2:$H$7)</f>
        <v>6633200</v>
      </c>
      <c r="CMG8" s="1">
        <f>LOOKUP($A8,'DMG Tables'!$P$2:$P$35,'DMG Tables'!$O$2:$O$35)*CMG$1*LOOKUP(CMG$1,'DMG Tables'!$G$2:$G$7,'DMG Tables'!$H$2:$H$7)</f>
        <v>6636000</v>
      </c>
      <c r="CMH8" s="1">
        <f>LOOKUP($A8,'DMG Tables'!$P$2:$P$35,'DMG Tables'!$O$2:$O$35)*CMH$1*LOOKUP(CMH$1,'DMG Tables'!$G$2:$G$7,'DMG Tables'!$H$2:$H$7)</f>
        <v>6638800</v>
      </c>
      <c r="CMI8" s="1">
        <f>LOOKUP($A8,'DMG Tables'!$P$2:$P$35,'DMG Tables'!$O$2:$O$35)*CMI$1*LOOKUP(CMI$1,'DMG Tables'!$G$2:$G$7,'DMG Tables'!$H$2:$H$7)</f>
        <v>6641600</v>
      </c>
      <c r="CMJ8" s="1">
        <f>LOOKUP($A8,'DMG Tables'!$P$2:$P$35,'DMG Tables'!$O$2:$O$35)*CMJ$1*LOOKUP(CMJ$1,'DMG Tables'!$G$2:$G$7,'DMG Tables'!$H$2:$H$7)</f>
        <v>6644400</v>
      </c>
      <c r="CMK8" s="1">
        <f>LOOKUP($A8,'DMG Tables'!$P$2:$P$35,'DMG Tables'!$O$2:$O$35)*CMK$1*LOOKUP(CMK$1,'DMG Tables'!$G$2:$G$7,'DMG Tables'!$H$2:$H$7)</f>
        <v>6647200</v>
      </c>
      <c r="CML8" s="1">
        <f>LOOKUP($A8,'DMG Tables'!$P$2:$P$35,'DMG Tables'!$O$2:$O$35)*CML$1*LOOKUP(CML$1,'DMG Tables'!$G$2:$G$7,'DMG Tables'!$H$2:$H$7)</f>
        <v>6650000</v>
      </c>
      <c r="CMM8" s="1">
        <f>LOOKUP($A8,'DMG Tables'!$P$2:$P$35,'DMG Tables'!$O$2:$O$35)*CMM$1*LOOKUP(CMM$1,'DMG Tables'!$G$2:$G$7,'DMG Tables'!$H$2:$H$7)</f>
        <v>6652800</v>
      </c>
      <c r="CMN8" s="1">
        <f>LOOKUP($A8,'DMG Tables'!$P$2:$P$35,'DMG Tables'!$O$2:$O$35)*CMN$1*LOOKUP(CMN$1,'DMG Tables'!$G$2:$G$7,'DMG Tables'!$H$2:$H$7)</f>
        <v>6655600</v>
      </c>
      <c r="CMO8" s="1">
        <f>LOOKUP($A8,'DMG Tables'!$P$2:$P$35,'DMG Tables'!$O$2:$O$35)*CMO$1*LOOKUP(CMO$1,'DMG Tables'!$G$2:$G$7,'DMG Tables'!$H$2:$H$7)</f>
        <v>6658400</v>
      </c>
      <c r="CMP8" s="1">
        <f>LOOKUP($A8,'DMG Tables'!$P$2:$P$35,'DMG Tables'!$O$2:$O$35)*CMP$1*LOOKUP(CMP$1,'DMG Tables'!$G$2:$G$7,'DMG Tables'!$H$2:$H$7)</f>
        <v>6661200</v>
      </c>
      <c r="CMQ8" s="1">
        <f>LOOKUP($A8,'DMG Tables'!$P$2:$P$35,'DMG Tables'!$O$2:$O$35)*CMQ$1*LOOKUP(CMQ$1,'DMG Tables'!$G$2:$G$7,'DMG Tables'!$H$2:$H$7)</f>
        <v>6664000</v>
      </c>
      <c r="CMR8" s="1">
        <f>LOOKUP($A8,'DMG Tables'!$P$2:$P$35,'DMG Tables'!$O$2:$O$35)*CMR$1*LOOKUP(CMR$1,'DMG Tables'!$G$2:$G$7,'DMG Tables'!$H$2:$H$7)</f>
        <v>6666800</v>
      </c>
      <c r="CMS8" s="1">
        <f>LOOKUP($A8,'DMG Tables'!$P$2:$P$35,'DMG Tables'!$O$2:$O$35)*CMS$1*LOOKUP(CMS$1,'DMG Tables'!$G$2:$G$7,'DMG Tables'!$H$2:$H$7)</f>
        <v>6669600</v>
      </c>
      <c r="CMT8" s="1">
        <f>LOOKUP($A8,'DMG Tables'!$P$2:$P$35,'DMG Tables'!$O$2:$O$35)*CMT$1*LOOKUP(CMT$1,'DMG Tables'!$G$2:$G$7,'DMG Tables'!$H$2:$H$7)</f>
        <v>6672400</v>
      </c>
      <c r="CMU8" s="1">
        <f>LOOKUP($A8,'DMG Tables'!$P$2:$P$35,'DMG Tables'!$O$2:$O$35)*CMU$1*LOOKUP(CMU$1,'DMG Tables'!$G$2:$G$7,'DMG Tables'!$H$2:$H$7)</f>
        <v>6675200</v>
      </c>
      <c r="CMV8" s="1">
        <f>LOOKUP($A8,'DMG Tables'!$P$2:$P$35,'DMG Tables'!$O$2:$O$35)*CMV$1*LOOKUP(CMV$1,'DMG Tables'!$G$2:$G$7,'DMG Tables'!$H$2:$H$7)</f>
        <v>6678000</v>
      </c>
      <c r="CMW8" s="1">
        <f>LOOKUP($A8,'DMG Tables'!$P$2:$P$35,'DMG Tables'!$O$2:$O$35)*CMW$1*LOOKUP(CMW$1,'DMG Tables'!$G$2:$G$7,'DMG Tables'!$H$2:$H$7)</f>
        <v>6680800</v>
      </c>
      <c r="CMX8" s="1">
        <f>LOOKUP($A8,'DMG Tables'!$P$2:$P$35,'DMG Tables'!$O$2:$O$35)*CMX$1*LOOKUP(CMX$1,'DMG Tables'!$G$2:$G$7,'DMG Tables'!$H$2:$H$7)</f>
        <v>6683600</v>
      </c>
      <c r="CMY8" s="1">
        <f>LOOKUP($A8,'DMG Tables'!$P$2:$P$35,'DMG Tables'!$O$2:$O$35)*CMY$1*LOOKUP(CMY$1,'DMG Tables'!$G$2:$G$7,'DMG Tables'!$H$2:$H$7)</f>
        <v>6686400</v>
      </c>
      <c r="CMZ8" s="1">
        <f>LOOKUP($A8,'DMG Tables'!$P$2:$P$35,'DMG Tables'!$O$2:$O$35)*CMZ$1*LOOKUP(CMZ$1,'DMG Tables'!$G$2:$G$7,'DMG Tables'!$H$2:$H$7)</f>
        <v>6689200</v>
      </c>
      <c r="CNA8" s="1">
        <f>LOOKUP($A8,'DMG Tables'!$P$2:$P$35,'DMG Tables'!$O$2:$O$35)*CNA$1*LOOKUP(CNA$1,'DMG Tables'!$G$2:$G$7,'DMG Tables'!$H$2:$H$7)</f>
        <v>6692000</v>
      </c>
      <c r="CNB8" s="1">
        <f>LOOKUP($A8,'DMG Tables'!$P$2:$P$35,'DMG Tables'!$O$2:$O$35)*CNB$1*LOOKUP(CNB$1,'DMG Tables'!$G$2:$G$7,'DMG Tables'!$H$2:$H$7)</f>
        <v>6694800</v>
      </c>
      <c r="CNC8" s="1">
        <f>LOOKUP($A8,'DMG Tables'!$P$2:$P$35,'DMG Tables'!$O$2:$O$35)*CNC$1*LOOKUP(CNC$1,'DMG Tables'!$G$2:$G$7,'DMG Tables'!$H$2:$H$7)</f>
        <v>6697600</v>
      </c>
      <c r="CND8" s="1">
        <f>LOOKUP($A8,'DMG Tables'!$P$2:$P$35,'DMG Tables'!$O$2:$O$35)*CND$1*LOOKUP(CND$1,'DMG Tables'!$G$2:$G$7,'DMG Tables'!$H$2:$H$7)</f>
        <v>6700400</v>
      </c>
      <c r="CNE8" s="1">
        <f>LOOKUP($A8,'DMG Tables'!$P$2:$P$35,'DMG Tables'!$O$2:$O$35)*CNE$1*LOOKUP(CNE$1,'DMG Tables'!$G$2:$G$7,'DMG Tables'!$H$2:$H$7)</f>
        <v>6703200</v>
      </c>
      <c r="CNF8" s="1">
        <f>LOOKUP($A8,'DMG Tables'!$P$2:$P$35,'DMG Tables'!$O$2:$O$35)*CNF$1*LOOKUP(CNF$1,'DMG Tables'!$G$2:$G$7,'DMG Tables'!$H$2:$H$7)</f>
        <v>6706000</v>
      </c>
      <c r="CNG8" s="1">
        <f>LOOKUP($A8,'DMG Tables'!$P$2:$P$35,'DMG Tables'!$O$2:$O$35)*CNG$1*LOOKUP(CNG$1,'DMG Tables'!$G$2:$G$7,'DMG Tables'!$H$2:$H$7)</f>
        <v>6708800</v>
      </c>
      <c r="CNH8" s="1">
        <f>LOOKUP($A8,'DMG Tables'!$P$2:$P$35,'DMG Tables'!$O$2:$O$35)*CNH$1*LOOKUP(CNH$1,'DMG Tables'!$G$2:$G$7,'DMG Tables'!$H$2:$H$7)</f>
        <v>6711600</v>
      </c>
      <c r="CNI8" s="1">
        <f>LOOKUP($A8,'DMG Tables'!$P$2:$P$35,'DMG Tables'!$O$2:$O$35)*CNI$1*LOOKUP(CNI$1,'DMG Tables'!$G$2:$G$7,'DMG Tables'!$H$2:$H$7)</f>
        <v>6714400</v>
      </c>
      <c r="CNJ8" s="1">
        <f>LOOKUP($A8,'DMG Tables'!$P$2:$P$35,'DMG Tables'!$O$2:$O$35)*CNJ$1*LOOKUP(CNJ$1,'DMG Tables'!$G$2:$G$7,'DMG Tables'!$H$2:$H$7)</f>
        <v>6717200</v>
      </c>
      <c r="CNK8" s="1">
        <f>LOOKUP($A8,'DMG Tables'!$P$2:$P$35,'DMG Tables'!$O$2:$O$35)*CNK$1*LOOKUP(CNK$1,'DMG Tables'!$G$2:$G$7,'DMG Tables'!$H$2:$H$7)</f>
        <v>6720000</v>
      </c>
      <c r="CNL8" s="1">
        <f>LOOKUP($A8,'DMG Tables'!$P$2:$P$35,'DMG Tables'!$O$2:$O$35)*CNL$1*LOOKUP(CNL$1,'DMG Tables'!$G$2:$G$7,'DMG Tables'!$H$2:$H$7)</f>
        <v>6722800</v>
      </c>
      <c r="CNM8" s="1">
        <f>LOOKUP($A8,'DMG Tables'!$P$2:$P$35,'DMG Tables'!$O$2:$O$35)*CNM$1*LOOKUP(CNM$1,'DMG Tables'!$G$2:$G$7,'DMG Tables'!$H$2:$H$7)</f>
        <v>6725600</v>
      </c>
      <c r="CNN8" s="1">
        <f>LOOKUP($A8,'DMG Tables'!$P$2:$P$35,'DMG Tables'!$O$2:$O$35)*CNN$1*LOOKUP(CNN$1,'DMG Tables'!$G$2:$G$7,'DMG Tables'!$H$2:$H$7)</f>
        <v>6728400</v>
      </c>
      <c r="CNO8" s="1">
        <f>LOOKUP($A8,'DMG Tables'!$P$2:$P$35,'DMG Tables'!$O$2:$O$35)*CNO$1*LOOKUP(CNO$1,'DMG Tables'!$G$2:$G$7,'DMG Tables'!$H$2:$H$7)</f>
        <v>6731200</v>
      </c>
      <c r="CNP8" s="1">
        <f>LOOKUP($A8,'DMG Tables'!$P$2:$P$35,'DMG Tables'!$O$2:$O$35)*CNP$1*LOOKUP(CNP$1,'DMG Tables'!$G$2:$G$7,'DMG Tables'!$H$2:$H$7)</f>
        <v>6734000</v>
      </c>
      <c r="CNQ8" s="1">
        <f>LOOKUP($A8,'DMG Tables'!$P$2:$P$35,'DMG Tables'!$O$2:$O$35)*CNQ$1*LOOKUP(CNQ$1,'DMG Tables'!$G$2:$G$7,'DMG Tables'!$H$2:$H$7)</f>
        <v>6736800</v>
      </c>
      <c r="CNR8" s="1">
        <f>LOOKUP($A8,'DMG Tables'!$P$2:$P$35,'DMG Tables'!$O$2:$O$35)*CNR$1*LOOKUP(CNR$1,'DMG Tables'!$G$2:$G$7,'DMG Tables'!$H$2:$H$7)</f>
        <v>6739600</v>
      </c>
      <c r="CNS8" s="1">
        <f>LOOKUP($A8,'DMG Tables'!$P$2:$P$35,'DMG Tables'!$O$2:$O$35)*CNS$1*LOOKUP(CNS$1,'DMG Tables'!$G$2:$G$7,'DMG Tables'!$H$2:$H$7)</f>
        <v>6742400</v>
      </c>
      <c r="CNT8" s="1">
        <f>LOOKUP($A8,'DMG Tables'!$P$2:$P$35,'DMG Tables'!$O$2:$O$35)*CNT$1*LOOKUP(CNT$1,'DMG Tables'!$G$2:$G$7,'DMG Tables'!$H$2:$H$7)</f>
        <v>6745200</v>
      </c>
      <c r="CNU8" s="1">
        <f>LOOKUP($A8,'DMG Tables'!$P$2:$P$35,'DMG Tables'!$O$2:$O$35)*CNU$1*LOOKUP(CNU$1,'DMG Tables'!$G$2:$G$7,'DMG Tables'!$H$2:$H$7)</f>
        <v>6748000</v>
      </c>
      <c r="CNV8" s="1">
        <f>LOOKUP($A8,'DMG Tables'!$P$2:$P$35,'DMG Tables'!$O$2:$O$35)*CNV$1*LOOKUP(CNV$1,'DMG Tables'!$G$2:$G$7,'DMG Tables'!$H$2:$H$7)</f>
        <v>6750800</v>
      </c>
      <c r="CNW8" s="1">
        <f>LOOKUP($A8,'DMG Tables'!$P$2:$P$35,'DMG Tables'!$O$2:$O$35)*CNW$1*LOOKUP(CNW$1,'DMG Tables'!$G$2:$G$7,'DMG Tables'!$H$2:$H$7)</f>
        <v>6753600</v>
      </c>
      <c r="CNX8" s="1">
        <f>LOOKUP($A8,'DMG Tables'!$P$2:$P$35,'DMG Tables'!$O$2:$O$35)*CNX$1*LOOKUP(CNX$1,'DMG Tables'!$G$2:$G$7,'DMG Tables'!$H$2:$H$7)</f>
        <v>6756400</v>
      </c>
      <c r="CNY8" s="1">
        <f>LOOKUP($A8,'DMG Tables'!$P$2:$P$35,'DMG Tables'!$O$2:$O$35)*CNY$1*LOOKUP(CNY$1,'DMG Tables'!$G$2:$G$7,'DMG Tables'!$H$2:$H$7)</f>
        <v>6759200</v>
      </c>
      <c r="CNZ8" s="1">
        <f>LOOKUP($A8,'DMG Tables'!$P$2:$P$35,'DMG Tables'!$O$2:$O$35)*CNZ$1*LOOKUP(CNZ$1,'DMG Tables'!$G$2:$G$7,'DMG Tables'!$H$2:$H$7)</f>
        <v>6762000</v>
      </c>
      <c r="COA8" s="1">
        <f>LOOKUP($A8,'DMG Tables'!$P$2:$P$35,'DMG Tables'!$O$2:$O$35)*COA$1*LOOKUP(COA$1,'DMG Tables'!$G$2:$G$7,'DMG Tables'!$H$2:$H$7)</f>
        <v>6764800</v>
      </c>
      <c r="COB8" s="1">
        <f>LOOKUP($A8,'DMG Tables'!$P$2:$P$35,'DMG Tables'!$O$2:$O$35)*COB$1*LOOKUP(COB$1,'DMG Tables'!$G$2:$G$7,'DMG Tables'!$H$2:$H$7)</f>
        <v>6767600</v>
      </c>
      <c r="COC8" s="1">
        <f>LOOKUP($A8,'DMG Tables'!$P$2:$P$35,'DMG Tables'!$O$2:$O$35)*COC$1*LOOKUP(COC$1,'DMG Tables'!$G$2:$G$7,'DMG Tables'!$H$2:$H$7)</f>
        <v>6770400</v>
      </c>
      <c r="COD8" s="1">
        <f>LOOKUP($A8,'DMG Tables'!$P$2:$P$35,'DMG Tables'!$O$2:$O$35)*COD$1*LOOKUP(COD$1,'DMG Tables'!$G$2:$G$7,'DMG Tables'!$H$2:$H$7)</f>
        <v>6773200</v>
      </c>
      <c r="COE8" s="1">
        <f>LOOKUP($A8,'DMG Tables'!$P$2:$P$35,'DMG Tables'!$O$2:$O$35)*COE$1*LOOKUP(COE$1,'DMG Tables'!$G$2:$G$7,'DMG Tables'!$H$2:$H$7)</f>
        <v>6776000</v>
      </c>
      <c r="COF8" s="1">
        <f>LOOKUP($A8,'DMG Tables'!$P$2:$P$35,'DMG Tables'!$O$2:$O$35)*COF$1*LOOKUP(COF$1,'DMG Tables'!$G$2:$G$7,'DMG Tables'!$H$2:$H$7)</f>
        <v>6778800</v>
      </c>
      <c r="COG8" s="1">
        <f>LOOKUP($A8,'DMG Tables'!$P$2:$P$35,'DMG Tables'!$O$2:$O$35)*COG$1*LOOKUP(COG$1,'DMG Tables'!$G$2:$G$7,'DMG Tables'!$H$2:$H$7)</f>
        <v>6781600</v>
      </c>
      <c r="COH8" s="1">
        <f>LOOKUP($A8,'DMG Tables'!$P$2:$P$35,'DMG Tables'!$O$2:$O$35)*COH$1*LOOKUP(COH$1,'DMG Tables'!$G$2:$G$7,'DMG Tables'!$H$2:$H$7)</f>
        <v>6784400</v>
      </c>
      <c r="COI8" s="1">
        <f>LOOKUP($A8,'DMG Tables'!$P$2:$P$35,'DMG Tables'!$O$2:$O$35)*COI$1*LOOKUP(COI$1,'DMG Tables'!$G$2:$G$7,'DMG Tables'!$H$2:$H$7)</f>
        <v>6787200</v>
      </c>
      <c r="COJ8" s="1">
        <f>LOOKUP($A8,'DMG Tables'!$P$2:$P$35,'DMG Tables'!$O$2:$O$35)*COJ$1*LOOKUP(COJ$1,'DMG Tables'!$G$2:$G$7,'DMG Tables'!$H$2:$H$7)</f>
        <v>6790000</v>
      </c>
      <c r="COK8" s="1">
        <f>LOOKUP($A8,'DMG Tables'!$P$2:$P$35,'DMG Tables'!$O$2:$O$35)*COK$1*LOOKUP(COK$1,'DMG Tables'!$G$2:$G$7,'DMG Tables'!$H$2:$H$7)</f>
        <v>6792800</v>
      </c>
      <c r="COL8" s="1">
        <f>LOOKUP($A8,'DMG Tables'!$P$2:$P$35,'DMG Tables'!$O$2:$O$35)*COL$1*LOOKUP(COL$1,'DMG Tables'!$G$2:$G$7,'DMG Tables'!$H$2:$H$7)</f>
        <v>6795600</v>
      </c>
      <c r="COM8" s="1">
        <f>LOOKUP($A8,'DMG Tables'!$P$2:$P$35,'DMG Tables'!$O$2:$O$35)*COM$1*LOOKUP(COM$1,'DMG Tables'!$G$2:$G$7,'DMG Tables'!$H$2:$H$7)</f>
        <v>6798400</v>
      </c>
      <c r="CON8" s="1">
        <f>LOOKUP($A8,'DMG Tables'!$P$2:$P$35,'DMG Tables'!$O$2:$O$35)*CON$1*LOOKUP(CON$1,'DMG Tables'!$G$2:$G$7,'DMG Tables'!$H$2:$H$7)</f>
        <v>6801200</v>
      </c>
      <c r="COO8" s="1">
        <f>LOOKUP($A8,'DMG Tables'!$P$2:$P$35,'DMG Tables'!$O$2:$O$35)*COO$1*LOOKUP(COO$1,'DMG Tables'!$G$2:$G$7,'DMG Tables'!$H$2:$H$7)</f>
        <v>6804000</v>
      </c>
      <c r="COP8" s="1">
        <f>LOOKUP($A8,'DMG Tables'!$P$2:$P$35,'DMG Tables'!$O$2:$O$35)*COP$1*LOOKUP(COP$1,'DMG Tables'!$G$2:$G$7,'DMG Tables'!$H$2:$H$7)</f>
        <v>6806800</v>
      </c>
      <c r="COQ8" s="1">
        <f>LOOKUP($A8,'DMG Tables'!$P$2:$P$35,'DMG Tables'!$O$2:$O$35)*COQ$1*LOOKUP(COQ$1,'DMG Tables'!$G$2:$G$7,'DMG Tables'!$H$2:$H$7)</f>
        <v>6809600</v>
      </c>
      <c r="COR8" s="1">
        <f>LOOKUP($A8,'DMG Tables'!$P$2:$P$35,'DMG Tables'!$O$2:$O$35)*COR$1*LOOKUP(COR$1,'DMG Tables'!$G$2:$G$7,'DMG Tables'!$H$2:$H$7)</f>
        <v>6812400</v>
      </c>
      <c r="COS8" s="1">
        <f>LOOKUP($A8,'DMG Tables'!$P$2:$P$35,'DMG Tables'!$O$2:$O$35)*COS$1*LOOKUP(COS$1,'DMG Tables'!$G$2:$G$7,'DMG Tables'!$H$2:$H$7)</f>
        <v>6815200</v>
      </c>
      <c r="COT8" s="1">
        <f>LOOKUP($A8,'DMG Tables'!$P$2:$P$35,'DMG Tables'!$O$2:$O$35)*COT$1*LOOKUP(COT$1,'DMG Tables'!$G$2:$G$7,'DMG Tables'!$H$2:$H$7)</f>
        <v>6818000</v>
      </c>
      <c r="COU8" s="1">
        <f>LOOKUP($A8,'DMG Tables'!$P$2:$P$35,'DMG Tables'!$O$2:$O$35)*COU$1*LOOKUP(COU$1,'DMG Tables'!$G$2:$G$7,'DMG Tables'!$H$2:$H$7)</f>
        <v>6820800</v>
      </c>
      <c r="COV8" s="1">
        <f>LOOKUP($A8,'DMG Tables'!$P$2:$P$35,'DMG Tables'!$O$2:$O$35)*COV$1*LOOKUP(COV$1,'DMG Tables'!$G$2:$G$7,'DMG Tables'!$H$2:$H$7)</f>
        <v>6823600</v>
      </c>
      <c r="COW8" s="1">
        <f>LOOKUP($A8,'DMG Tables'!$P$2:$P$35,'DMG Tables'!$O$2:$O$35)*COW$1*LOOKUP(COW$1,'DMG Tables'!$G$2:$G$7,'DMG Tables'!$H$2:$H$7)</f>
        <v>6826400</v>
      </c>
      <c r="COX8" s="1">
        <f>LOOKUP($A8,'DMG Tables'!$P$2:$P$35,'DMG Tables'!$O$2:$O$35)*COX$1*LOOKUP(COX$1,'DMG Tables'!$G$2:$G$7,'DMG Tables'!$H$2:$H$7)</f>
        <v>6829200</v>
      </c>
      <c r="COY8" s="1">
        <f>LOOKUP($A8,'DMG Tables'!$P$2:$P$35,'DMG Tables'!$O$2:$O$35)*COY$1*LOOKUP(COY$1,'DMG Tables'!$G$2:$G$7,'DMG Tables'!$H$2:$H$7)</f>
        <v>6832000</v>
      </c>
      <c r="COZ8" s="1">
        <f>LOOKUP($A8,'DMG Tables'!$P$2:$P$35,'DMG Tables'!$O$2:$O$35)*COZ$1*LOOKUP(COZ$1,'DMG Tables'!$G$2:$G$7,'DMG Tables'!$H$2:$H$7)</f>
        <v>6834800</v>
      </c>
      <c r="CPA8" s="1">
        <f>LOOKUP($A8,'DMG Tables'!$P$2:$P$35,'DMG Tables'!$O$2:$O$35)*CPA$1*LOOKUP(CPA$1,'DMG Tables'!$G$2:$G$7,'DMG Tables'!$H$2:$H$7)</f>
        <v>6837600</v>
      </c>
      <c r="CPB8" s="1">
        <f>LOOKUP($A8,'DMG Tables'!$P$2:$P$35,'DMG Tables'!$O$2:$O$35)*CPB$1*LOOKUP(CPB$1,'DMG Tables'!$G$2:$G$7,'DMG Tables'!$H$2:$H$7)</f>
        <v>6840400</v>
      </c>
      <c r="CPC8" s="1">
        <f>LOOKUP($A8,'DMG Tables'!$P$2:$P$35,'DMG Tables'!$O$2:$O$35)*CPC$1*LOOKUP(CPC$1,'DMG Tables'!$G$2:$G$7,'DMG Tables'!$H$2:$H$7)</f>
        <v>6843200</v>
      </c>
      <c r="CPD8" s="1">
        <f>LOOKUP($A8,'DMG Tables'!$P$2:$P$35,'DMG Tables'!$O$2:$O$35)*CPD$1*LOOKUP(CPD$1,'DMG Tables'!$G$2:$G$7,'DMG Tables'!$H$2:$H$7)</f>
        <v>6846000</v>
      </c>
      <c r="CPE8" s="1">
        <f>LOOKUP($A8,'DMG Tables'!$P$2:$P$35,'DMG Tables'!$O$2:$O$35)*CPE$1*LOOKUP(CPE$1,'DMG Tables'!$G$2:$G$7,'DMG Tables'!$H$2:$H$7)</f>
        <v>6848800</v>
      </c>
      <c r="CPF8" s="1">
        <f>LOOKUP($A8,'DMG Tables'!$P$2:$P$35,'DMG Tables'!$O$2:$O$35)*CPF$1*LOOKUP(CPF$1,'DMG Tables'!$G$2:$G$7,'DMG Tables'!$H$2:$H$7)</f>
        <v>6851600</v>
      </c>
      <c r="CPG8" s="1">
        <f>LOOKUP($A8,'DMG Tables'!$P$2:$P$35,'DMG Tables'!$O$2:$O$35)*CPG$1*LOOKUP(CPG$1,'DMG Tables'!$G$2:$G$7,'DMG Tables'!$H$2:$H$7)</f>
        <v>6854400</v>
      </c>
      <c r="CPH8" s="1">
        <f>LOOKUP($A8,'DMG Tables'!$P$2:$P$35,'DMG Tables'!$O$2:$O$35)*CPH$1*LOOKUP(CPH$1,'DMG Tables'!$G$2:$G$7,'DMG Tables'!$H$2:$H$7)</f>
        <v>6857200</v>
      </c>
      <c r="CPI8" s="1">
        <f>LOOKUP($A8,'DMG Tables'!$P$2:$P$35,'DMG Tables'!$O$2:$O$35)*CPI$1*LOOKUP(CPI$1,'DMG Tables'!$G$2:$G$7,'DMG Tables'!$H$2:$H$7)</f>
        <v>6860000</v>
      </c>
      <c r="CPJ8" s="1">
        <f>LOOKUP($A8,'DMG Tables'!$P$2:$P$35,'DMG Tables'!$O$2:$O$35)*CPJ$1*LOOKUP(CPJ$1,'DMG Tables'!$G$2:$G$7,'DMG Tables'!$H$2:$H$7)</f>
        <v>6862800</v>
      </c>
      <c r="CPK8" s="1">
        <f>LOOKUP($A8,'DMG Tables'!$P$2:$P$35,'DMG Tables'!$O$2:$O$35)*CPK$1*LOOKUP(CPK$1,'DMG Tables'!$G$2:$G$7,'DMG Tables'!$H$2:$H$7)</f>
        <v>6865600</v>
      </c>
      <c r="CPL8" s="1">
        <f>LOOKUP($A8,'DMG Tables'!$P$2:$P$35,'DMG Tables'!$O$2:$O$35)*CPL$1*LOOKUP(CPL$1,'DMG Tables'!$G$2:$G$7,'DMG Tables'!$H$2:$H$7)</f>
        <v>6868400</v>
      </c>
      <c r="CPM8" s="1">
        <f>LOOKUP($A8,'DMG Tables'!$P$2:$P$35,'DMG Tables'!$O$2:$O$35)*CPM$1*LOOKUP(CPM$1,'DMG Tables'!$G$2:$G$7,'DMG Tables'!$H$2:$H$7)</f>
        <v>6871200</v>
      </c>
      <c r="CPN8" s="1">
        <f>LOOKUP($A8,'DMG Tables'!$P$2:$P$35,'DMG Tables'!$O$2:$O$35)*CPN$1*LOOKUP(CPN$1,'DMG Tables'!$G$2:$G$7,'DMG Tables'!$H$2:$H$7)</f>
        <v>6874000</v>
      </c>
      <c r="CPO8" s="1">
        <f>LOOKUP($A8,'DMG Tables'!$P$2:$P$35,'DMG Tables'!$O$2:$O$35)*CPO$1*LOOKUP(CPO$1,'DMG Tables'!$G$2:$G$7,'DMG Tables'!$H$2:$H$7)</f>
        <v>6876800</v>
      </c>
      <c r="CPP8" s="1">
        <f>LOOKUP($A8,'DMG Tables'!$P$2:$P$35,'DMG Tables'!$O$2:$O$35)*CPP$1*LOOKUP(CPP$1,'DMG Tables'!$G$2:$G$7,'DMG Tables'!$H$2:$H$7)</f>
        <v>6879600</v>
      </c>
      <c r="CPQ8" s="1">
        <f>LOOKUP($A8,'DMG Tables'!$P$2:$P$35,'DMG Tables'!$O$2:$O$35)*CPQ$1*LOOKUP(CPQ$1,'DMG Tables'!$G$2:$G$7,'DMG Tables'!$H$2:$H$7)</f>
        <v>6882400</v>
      </c>
      <c r="CPR8" s="1">
        <f>LOOKUP($A8,'DMG Tables'!$P$2:$P$35,'DMG Tables'!$O$2:$O$35)*CPR$1*LOOKUP(CPR$1,'DMG Tables'!$G$2:$G$7,'DMG Tables'!$H$2:$H$7)</f>
        <v>6885200</v>
      </c>
      <c r="CPS8" s="1">
        <f>LOOKUP($A8,'DMG Tables'!$P$2:$P$35,'DMG Tables'!$O$2:$O$35)*CPS$1*LOOKUP(CPS$1,'DMG Tables'!$G$2:$G$7,'DMG Tables'!$H$2:$H$7)</f>
        <v>6888000</v>
      </c>
      <c r="CPT8" s="1">
        <f>LOOKUP($A8,'DMG Tables'!$P$2:$P$35,'DMG Tables'!$O$2:$O$35)*CPT$1*LOOKUP(CPT$1,'DMG Tables'!$G$2:$G$7,'DMG Tables'!$H$2:$H$7)</f>
        <v>6890800</v>
      </c>
      <c r="CPU8" s="1">
        <f>LOOKUP($A8,'DMG Tables'!$P$2:$P$35,'DMG Tables'!$O$2:$O$35)*CPU$1*LOOKUP(CPU$1,'DMG Tables'!$G$2:$G$7,'DMG Tables'!$H$2:$H$7)</f>
        <v>6893600</v>
      </c>
      <c r="CPV8" s="1">
        <f>LOOKUP($A8,'DMG Tables'!$P$2:$P$35,'DMG Tables'!$O$2:$O$35)*CPV$1*LOOKUP(CPV$1,'DMG Tables'!$G$2:$G$7,'DMG Tables'!$H$2:$H$7)</f>
        <v>6896400</v>
      </c>
      <c r="CPW8" s="1">
        <f>LOOKUP($A8,'DMG Tables'!$P$2:$P$35,'DMG Tables'!$O$2:$O$35)*CPW$1*LOOKUP(CPW$1,'DMG Tables'!$G$2:$G$7,'DMG Tables'!$H$2:$H$7)</f>
        <v>6899200</v>
      </c>
      <c r="CPX8" s="1">
        <f>LOOKUP($A8,'DMG Tables'!$P$2:$P$35,'DMG Tables'!$O$2:$O$35)*CPX$1*LOOKUP(CPX$1,'DMG Tables'!$G$2:$G$7,'DMG Tables'!$H$2:$H$7)</f>
        <v>6902000</v>
      </c>
      <c r="CPY8" s="1">
        <f>LOOKUP($A8,'DMG Tables'!$P$2:$P$35,'DMG Tables'!$O$2:$O$35)*CPY$1*LOOKUP(CPY$1,'DMG Tables'!$G$2:$G$7,'DMG Tables'!$H$2:$H$7)</f>
        <v>6904800</v>
      </c>
      <c r="CPZ8" s="1">
        <f>LOOKUP($A8,'DMG Tables'!$P$2:$P$35,'DMG Tables'!$O$2:$O$35)*CPZ$1*LOOKUP(CPZ$1,'DMG Tables'!$G$2:$G$7,'DMG Tables'!$H$2:$H$7)</f>
        <v>6907600</v>
      </c>
      <c r="CQA8" s="1">
        <f>LOOKUP($A8,'DMG Tables'!$P$2:$P$35,'DMG Tables'!$O$2:$O$35)*CQA$1*LOOKUP(CQA$1,'DMG Tables'!$G$2:$G$7,'DMG Tables'!$H$2:$H$7)</f>
        <v>6910400</v>
      </c>
      <c r="CQB8" s="1">
        <f>LOOKUP($A8,'DMG Tables'!$P$2:$P$35,'DMG Tables'!$O$2:$O$35)*CQB$1*LOOKUP(CQB$1,'DMG Tables'!$G$2:$G$7,'DMG Tables'!$H$2:$H$7)</f>
        <v>6913200</v>
      </c>
      <c r="CQC8" s="1">
        <f>LOOKUP($A8,'DMG Tables'!$P$2:$P$35,'DMG Tables'!$O$2:$O$35)*CQC$1*LOOKUP(CQC$1,'DMG Tables'!$G$2:$G$7,'DMG Tables'!$H$2:$H$7)</f>
        <v>6916000</v>
      </c>
      <c r="CQD8" s="1">
        <f>LOOKUP($A8,'DMG Tables'!$P$2:$P$35,'DMG Tables'!$O$2:$O$35)*CQD$1*LOOKUP(CQD$1,'DMG Tables'!$G$2:$G$7,'DMG Tables'!$H$2:$H$7)</f>
        <v>6918800</v>
      </c>
      <c r="CQE8" s="1">
        <f>LOOKUP($A8,'DMG Tables'!$P$2:$P$35,'DMG Tables'!$O$2:$O$35)*CQE$1*LOOKUP(CQE$1,'DMG Tables'!$G$2:$G$7,'DMG Tables'!$H$2:$H$7)</f>
        <v>6921600</v>
      </c>
      <c r="CQF8" s="1">
        <f>LOOKUP($A8,'DMG Tables'!$P$2:$P$35,'DMG Tables'!$O$2:$O$35)*CQF$1*LOOKUP(CQF$1,'DMG Tables'!$G$2:$G$7,'DMG Tables'!$H$2:$H$7)</f>
        <v>6924400</v>
      </c>
      <c r="CQG8" s="1">
        <f>LOOKUP($A8,'DMG Tables'!$P$2:$P$35,'DMG Tables'!$O$2:$O$35)*CQG$1*LOOKUP(CQG$1,'DMG Tables'!$G$2:$G$7,'DMG Tables'!$H$2:$H$7)</f>
        <v>6927200</v>
      </c>
      <c r="CQH8" s="1">
        <f>LOOKUP($A8,'DMG Tables'!$P$2:$P$35,'DMG Tables'!$O$2:$O$35)*CQH$1*LOOKUP(CQH$1,'DMG Tables'!$G$2:$G$7,'DMG Tables'!$H$2:$H$7)</f>
        <v>6930000</v>
      </c>
      <c r="CQI8" s="1">
        <f>LOOKUP($A8,'DMG Tables'!$P$2:$P$35,'DMG Tables'!$O$2:$O$35)*CQI$1*LOOKUP(CQI$1,'DMG Tables'!$G$2:$G$7,'DMG Tables'!$H$2:$H$7)</f>
        <v>6932800</v>
      </c>
      <c r="CQJ8" s="1">
        <f>LOOKUP($A8,'DMG Tables'!$P$2:$P$35,'DMG Tables'!$O$2:$O$35)*CQJ$1*LOOKUP(CQJ$1,'DMG Tables'!$G$2:$G$7,'DMG Tables'!$H$2:$H$7)</f>
        <v>6935600</v>
      </c>
      <c r="CQK8" s="1">
        <f>LOOKUP($A8,'DMG Tables'!$P$2:$P$35,'DMG Tables'!$O$2:$O$35)*CQK$1*LOOKUP(CQK$1,'DMG Tables'!$G$2:$G$7,'DMG Tables'!$H$2:$H$7)</f>
        <v>6938400</v>
      </c>
      <c r="CQL8" s="1">
        <f>LOOKUP($A8,'DMG Tables'!$P$2:$P$35,'DMG Tables'!$O$2:$O$35)*CQL$1*LOOKUP(CQL$1,'DMG Tables'!$G$2:$G$7,'DMG Tables'!$H$2:$H$7)</f>
        <v>6941200</v>
      </c>
      <c r="CQM8" s="1">
        <f>LOOKUP($A8,'DMG Tables'!$P$2:$P$35,'DMG Tables'!$O$2:$O$35)*CQM$1*LOOKUP(CQM$1,'DMG Tables'!$G$2:$G$7,'DMG Tables'!$H$2:$H$7)</f>
        <v>6944000</v>
      </c>
      <c r="CQN8" s="1">
        <f>LOOKUP($A8,'DMG Tables'!$P$2:$P$35,'DMG Tables'!$O$2:$O$35)*CQN$1*LOOKUP(CQN$1,'DMG Tables'!$G$2:$G$7,'DMG Tables'!$H$2:$H$7)</f>
        <v>6946800</v>
      </c>
      <c r="CQO8" s="1">
        <f>LOOKUP($A8,'DMG Tables'!$P$2:$P$35,'DMG Tables'!$O$2:$O$35)*CQO$1*LOOKUP(CQO$1,'DMG Tables'!$G$2:$G$7,'DMG Tables'!$H$2:$H$7)</f>
        <v>6949600</v>
      </c>
      <c r="CQP8" s="1">
        <f>LOOKUP($A8,'DMG Tables'!$P$2:$P$35,'DMG Tables'!$O$2:$O$35)*CQP$1*LOOKUP(CQP$1,'DMG Tables'!$G$2:$G$7,'DMG Tables'!$H$2:$H$7)</f>
        <v>6952400</v>
      </c>
      <c r="CQQ8" s="1">
        <f>LOOKUP($A8,'DMG Tables'!$P$2:$P$35,'DMG Tables'!$O$2:$O$35)*CQQ$1*LOOKUP(CQQ$1,'DMG Tables'!$G$2:$G$7,'DMG Tables'!$H$2:$H$7)</f>
        <v>6955200</v>
      </c>
      <c r="CQR8" s="1">
        <f>LOOKUP($A8,'DMG Tables'!$P$2:$P$35,'DMG Tables'!$O$2:$O$35)*CQR$1*LOOKUP(CQR$1,'DMG Tables'!$G$2:$G$7,'DMG Tables'!$H$2:$H$7)</f>
        <v>6958000</v>
      </c>
      <c r="CQS8" s="1">
        <f>LOOKUP($A8,'DMG Tables'!$P$2:$P$35,'DMG Tables'!$O$2:$O$35)*CQS$1*LOOKUP(CQS$1,'DMG Tables'!$G$2:$G$7,'DMG Tables'!$H$2:$H$7)</f>
        <v>6960800</v>
      </c>
      <c r="CQT8" s="1">
        <f>LOOKUP($A8,'DMG Tables'!$P$2:$P$35,'DMG Tables'!$O$2:$O$35)*CQT$1*LOOKUP(CQT$1,'DMG Tables'!$G$2:$G$7,'DMG Tables'!$H$2:$H$7)</f>
        <v>6963600</v>
      </c>
      <c r="CQU8" s="1">
        <f>LOOKUP($A8,'DMG Tables'!$P$2:$P$35,'DMG Tables'!$O$2:$O$35)*CQU$1*LOOKUP(CQU$1,'DMG Tables'!$G$2:$G$7,'DMG Tables'!$H$2:$H$7)</f>
        <v>6966400</v>
      </c>
      <c r="CQV8" s="1">
        <f>LOOKUP($A8,'DMG Tables'!$P$2:$P$35,'DMG Tables'!$O$2:$O$35)*CQV$1*LOOKUP(CQV$1,'DMG Tables'!$G$2:$G$7,'DMG Tables'!$H$2:$H$7)</f>
        <v>6969200</v>
      </c>
      <c r="CQW8" s="1">
        <f>LOOKUP($A8,'DMG Tables'!$P$2:$P$35,'DMG Tables'!$O$2:$O$35)*CQW$1*LOOKUP(CQW$1,'DMG Tables'!$G$2:$G$7,'DMG Tables'!$H$2:$H$7)</f>
        <v>6972000</v>
      </c>
      <c r="CQX8" s="1">
        <f>LOOKUP($A8,'DMG Tables'!$P$2:$P$35,'DMG Tables'!$O$2:$O$35)*CQX$1*LOOKUP(CQX$1,'DMG Tables'!$G$2:$G$7,'DMG Tables'!$H$2:$H$7)</f>
        <v>6974800</v>
      </c>
      <c r="CQY8" s="1">
        <f>LOOKUP($A8,'DMG Tables'!$P$2:$P$35,'DMG Tables'!$O$2:$O$35)*CQY$1*LOOKUP(CQY$1,'DMG Tables'!$G$2:$G$7,'DMG Tables'!$H$2:$H$7)</f>
        <v>6977600</v>
      </c>
      <c r="CQZ8" s="1">
        <f>LOOKUP($A8,'DMG Tables'!$P$2:$P$35,'DMG Tables'!$O$2:$O$35)*CQZ$1*LOOKUP(CQZ$1,'DMG Tables'!$G$2:$G$7,'DMG Tables'!$H$2:$H$7)</f>
        <v>6980400</v>
      </c>
      <c r="CRA8" s="1">
        <f>LOOKUP($A8,'DMG Tables'!$P$2:$P$35,'DMG Tables'!$O$2:$O$35)*CRA$1*LOOKUP(CRA$1,'DMG Tables'!$G$2:$G$7,'DMG Tables'!$H$2:$H$7)</f>
        <v>6983200</v>
      </c>
      <c r="CRB8" s="1">
        <f>LOOKUP($A8,'DMG Tables'!$P$2:$P$35,'DMG Tables'!$O$2:$O$35)*CRB$1*LOOKUP(CRB$1,'DMG Tables'!$G$2:$G$7,'DMG Tables'!$H$2:$H$7)</f>
        <v>6986000</v>
      </c>
      <c r="CRC8" s="1">
        <f>LOOKUP($A8,'DMG Tables'!$P$2:$P$35,'DMG Tables'!$O$2:$O$35)*CRC$1*LOOKUP(CRC$1,'DMG Tables'!$G$2:$G$7,'DMG Tables'!$H$2:$H$7)</f>
        <v>6988800</v>
      </c>
      <c r="CRD8" s="1">
        <f>LOOKUP($A8,'DMG Tables'!$P$2:$P$35,'DMG Tables'!$O$2:$O$35)*CRD$1*LOOKUP(CRD$1,'DMG Tables'!$G$2:$G$7,'DMG Tables'!$H$2:$H$7)</f>
        <v>6991600</v>
      </c>
      <c r="CRE8" s="1">
        <f>LOOKUP($A8,'DMG Tables'!$P$2:$P$35,'DMG Tables'!$O$2:$O$35)*CRE$1*LOOKUP(CRE$1,'DMG Tables'!$G$2:$G$7,'DMG Tables'!$H$2:$H$7)</f>
        <v>6994400</v>
      </c>
      <c r="CRF8" s="1">
        <f>LOOKUP($A8,'DMG Tables'!$P$2:$P$35,'DMG Tables'!$O$2:$O$35)*CRF$1*LOOKUP(CRF$1,'DMG Tables'!$G$2:$G$7,'DMG Tables'!$H$2:$H$7)</f>
        <v>6997200</v>
      </c>
      <c r="CRG8" s="1">
        <f>LOOKUP($A8,'DMG Tables'!$P$2:$P$35,'DMG Tables'!$O$2:$O$35)*CRG$1*LOOKUP(CRG$1,'DMG Tables'!$G$2:$G$7,'DMG Tables'!$H$2:$H$7)</f>
        <v>7000000</v>
      </c>
      <c r="CRH8" s="1">
        <f>LOOKUP($A8,'DMG Tables'!$P$2:$P$35,'DMG Tables'!$O$2:$O$35)*CRH$1*LOOKUP(CRH$1,'DMG Tables'!$G$2:$G$7,'DMG Tables'!$H$2:$H$7)</f>
        <v>7002800</v>
      </c>
      <c r="CRI8" s="1">
        <f>LOOKUP($A8,'DMG Tables'!$P$2:$P$35,'DMG Tables'!$O$2:$O$35)*CRI$1*LOOKUP(CRI$1,'DMG Tables'!$G$2:$G$7,'DMG Tables'!$H$2:$H$7)</f>
        <v>7005600</v>
      </c>
      <c r="CRJ8" s="1">
        <f>LOOKUP($A8,'DMG Tables'!$P$2:$P$35,'DMG Tables'!$O$2:$O$35)*CRJ$1*LOOKUP(CRJ$1,'DMG Tables'!$G$2:$G$7,'DMG Tables'!$H$2:$H$7)</f>
        <v>7008400</v>
      </c>
      <c r="CRK8" s="1">
        <f>LOOKUP($A8,'DMG Tables'!$P$2:$P$35,'DMG Tables'!$O$2:$O$35)*CRK$1*LOOKUP(CRK$1,'DMG Tables'!$G$2:$G$7,'DMG Tables'!$H$2:$H$7)</f>
        <v>7011200</v>
      </c>
      <c r="CRL8" s="1">
        <f>LOOKUP($A8,'DMG Tables'!$P$2:$P$35,'DMG Tables'!$O$2:$O$35)*CRL$1*LOOKUP(CRL$1,'DMG Tables'!$G$2:$G$7,'DMG Tables'!$H$2:$H$7)</f>
        <v>7014000</v>
      </c>
      <c r="CRM8" s="1">
        <f>LOOKUP($A8,'DMG Tables'!$P$2:$P$35,'DMG Tables'!$O$2:$O$35)*CRM$1*LOOKUP(CRM$1,'DMG Tables'!$G$2:$G$7,'DMG Tables'!$H$2:$H$7)</f>
        <v>7016800</v>
      </c>
      <c r="CRN8" s="1">
        <f>LOOKUP($A8,'DMG Tables'!$P$2:$P$35,'DMG Tables'!$O$2:$O$35)*CRN$1*LOOKUP(CRN$1,'DMG Tables'!$G$2:$G$7,'DMG Tables'!$H$2:$H$7)</f>
        <v>7019600</v>
      </c>
      <c r="CRO8" s="1">
        <f>LOOKUP($A8,'DMG Tables'!$P$2:$P$35,'DMG Tables'!$O$2:$O$35)*CRO$1*LOOKUP(CRO$1,'DMG Tables'!$G$2:$G$7,'DMG Tables'!$H$2:$H$7)</f>
        <v>7022400</v>
      </c>
      <c r="CRP8" s="1">
        <f>LOOKUP($A8,'DMG Tables'!$P$2:$P$35,'DMG Tables'!$O$2:$O$35)*CRP$1*LOOKUP(CRP$1,'DMG Tables'!$G$2:$G$7,'DMG Tables'!$H$2:$H$7)</f>
        <v>7025200</v>
      </c>
      <c r="CRQ8" s="1">
        <f>LOOKUP($A8,'DMG Tables'!$P$2:$P$35,'DMG Tables'!$O$2:$O$35)*CRQ$1*LOOKUP(CRQ$1,'DMG Tables'!$G$2:$G$7,'DMG Tables'!$H$2:$H$7)</f>
        <v>7028000</v>
      </c>
      <c r="CRR8" s="1">
        <f>LOOKUP($A8,'DMG Tables'!$P$2:$P$35,'DMG Tables'!$O$2:$O$35)*CRR$1*LOOKUP(CRR$1,'DMG Tables'!$G$2:$G$7,'DMG Tables'!$H$2:$H$7)</f>
        <v>7030800</v>
      </c>
      <c r="CRS8" s="1">
        <f>LOOKUP($A8,'DMG Tables'!$P$2:$P$35,'DMG Tables'!$O$2:$O$35)*CRS$1*LOOKUP(CRS$1,'DMG Tables'!$G$2:$G$7,'DMG Tables'!$H$2:$H$7)</f>
        <v>7033600</v>
      </c>
      <c r="CRT8" s="1">
        <f>LOOKUP($A8,'DMG Tables'!$P$2:$P$35,'DMG Tables'!$O$2:$O$35)*CRT$1*LOOKUP(CRT$1,'DMG Tables'!$G$2:$G$7,'DMG Tables'!$H$2:$H$7)</f>
        <v>7036400</v>
      </c>
      <c r="CRU8" s="1">
        <f>LOOKUP($A8,'DMG Tables'!$P$2:$P$35,'DMG Tables'!$O$2:$O$35)*CRU$1*LOOKUP(CRU$1,'DMG Tables'!$G$2:$G$7,'DMG Tables'!$H$2:$H$7)</f>
        <v>7039200</v>
      </c>
      <c r="CRV8" s="1">
        <f>LOOKUP($A8,'DMG Tables'!$P$2:$P$35,'DMG Tables'!$O$2:$O$35)*CRV$1*LOOKUP(CRV$1,'DMG Tables'!$G$2:$G$7,'DMG Tables'!$H$2:$H$7)</f>
        <v>7042000</v>
      </c>
      <c r="CRW8" s="1">
        <f>LOOKUP($A8,'DMG Tables'!$P$2:$P$35,'DMG Tables'!$O$2:$O$35)*CRW$1*LOOKUP(CRW$1,'DMG Tables'!$G$2:$G$7,'DMG Tables'!$H$2:$H$7)</f>
        <v>7044800</v>
      </c>
      <c r="CRX8" s="1">
        <f>LOOKUP($A8,'DMG Tables'!$P$2:$P$35,'DMG Tables'!$O$2:$O$35)*CRX$1*LOOKUP(CRX$1,'DMG Tables'!$G$2:$G$7,'DMG Tables'!$H$2:$H$7)</f>
        <v>7047600</v>
      </c>
      <c r="CRY8" s="1">
        <f>LOOKUP($A8,'DMG Tables'!$P$2:$P$35,'DMG Tables'!$O$2:$O$35)*CRY$1*LOOKUP(CRY$1,'DMG Tables'!$G$2:$G$7,'DMG Tables'!$H$2:$H$7)</f>
        <v>7050400</v>
      </c>
      <c r="CRZ8" s="1">
        <f>LOOKUP($A8,'DMG Tables'!$P$2:$P$35,'DMG Tables'!$O$2:$O$35)*CRZ$1*LOOKUP(CRZ$1,'DMG Tables'!$G$2:$G$7,'DMG Tables'!$H$2:$H$7)</f>
        <v>7053200</v>
      </c>
      <c r="CSA8" s="1">
        <f>LOOKUP($A8,'DMG Tables'!$P$2:$P$35,'DMG Tables'!$O$2:$O$35)*CSA$1*LOOKUP(CSA$1,'DMG Tables'!$G$2:$G$7,'DMG Tables'!$H$2:$H$7)</f>
        <v>7056000</v>
      </c>
      <c r="CSB8" s="1">
        <f>LOOKUP($A8,'DMG Tables'!$P$2:$P$35,'DMG Tables'!$O$2:$O$35)*CSB$1*LOOKUP(CSB$1,'DMG Tables'!$G$2:$G$7,'DMG Tables'!$H$2:$H$7)</f>
        <v>7058800</v>
      </c>
      <c r="CSC8" s="1">
        <f>LOOKUP($A8,'DMG Tables'!$P$2:$P$35,'DMG Tables'!$O$2:$O$35)*CSC$1*LOOKUP(CSC$1,'DMG Tables'!$G$2:$G$7,'DMG Tables'!$H$2:$H$7)</f>
        <v>7061600</v>
      </c>
      <c r="CSD8" s="1">
        <f>LOOKUP($A8,'DMG Tables'!$P$2:$P$35,'DMG Tables'!$O$2:$O$35)*CSD$1*LOOKUP(CSD$1,'DMG Tables'!$G$2:$G$7,'DMG Tables'!$H$2:$H$7)</f>
        <v>7064400</v>
      </c>
      <c r="CSE8" s="1">
        <f>LOOKUP($A8,'DMG Tables'!$P$2:$P$35,'DMG Tables'!$O$2:$O$35)*CSE$1*LOOKUP(CSE$1,'DMG Tables'!$G$2:$G$7,'DMG Tables'!$H$2:$H$7)</f>
        <v>7067200</v>
      </c>
      <c r="CSF8" s="1">
        <f>LOOKUP($A8,'DMG Tables'!$P$2:$P$35,'DMG Tables'!$O$2:$O$35)*CSF$1*LOOKUP(CSF$1,'DMG Tables'!$G$2:$G$7,'DMG Tables'!$H$2:$H$7)</f>
        <v>7070000</v>
      </c>
      <c r="CSG8" s="1">
        <f>LOOKUP($A8,'DMG Tables'!$P$2:$P$35,'DMG Tables'!$O$2:$O$35)*CSG$1*LOOKUP(CSG$1,'DMG Tables'!$G$2:$G$7,'DMG Tables'!$H$2:$H$7)</f>
        <v>7072800</v>
      </c>
      <c r="CSH8" s="1">
        <f>LOOKUP($A8,'DMG Tables'!$P$2:$P$35,'DMG Tables'!$O$2:$O$35)*CSH$1*LOOKUP(CSH$1,'DMG Tables'!$G$2:$G$7,'DMG Tables'!$H$2:$H$7)</f>
        <v>7075600</v>
      </c>
      <c r="CSI8" s="1">
        <f>LOOKUP($A8,'DMG Tables'!$P$2:$P$35,'DMG Tables'!$O$2:$O$35)*CSI$1*LOOKUP(CSI$1,'DMG Tables'!$G$2:$G$7,'DMG Tables'!$H$2:$H$7)</f>
        <v>7078400</v>
      </c>
      <c r="CSJ8" s="1">
        <f>LOOKUP($A8,'DMG Tables'!$P$2:$P$35,'DMG Tables'!$O$2:$O$35)*CSJ$1*LOOKUP(CSJ$1,'DMG Tables'!$G$2:$G$7,'DMG Tables'!$H$2:$H$7)</f>
        <v>7081200</v>
      </c>
      <c r="CSK8" s="1">
        <f>LOOKUP($A8,'DMG Tables'!$P$2:$P$35,'DMG Tables'!$O$2:$O$35)*CSK$1*LOOKUP(CSK$1,'DMG Tables'!$G$2:$G$7,'DMG Tables'!$H$2:$H$7)</f>
        <v>7084000</v>
      </c>
      <c r="CSL8" s="1">
        <f>LOOKUP($A8,'DMG Tables'!$P$2:$P$35,'DMG Tables'!$O$2:$O$35)*CSL$1*LOOKUP(CSL$1,'DMG Tables'!$G$2:$G$7,'DMG Tables'!$H$2:$H$7)</f>
        <v>7086800</v>
      </c>
      <c r="CSM8" s="1">
        <f>LOOKUP($A8,'DMG Tables'!$P$2:$P$35,'DMG Tables'!$O$2:$O$35)*CSM$1*LOOKUP(CSM$1,'DMG Tables'!$G$2:$G$7,'DMG Tables'!$H$2:$H$7)</f>
        <v>7089600</v>
      </c>
      <c r="CSN8" s="1">
        <f>LOOKUP($A8,'DMG Tables'!$P$2:$P$35,'DMG Tables'!$O$2:$O$35)*CSN$1*LOOKUP(CSN$1,'DMG Tables'!$G$2:$G$7,'DMG Tables'!$H$2:$H$7)</f>
        <v>7092400</v>
      </c>
      <c r="CSO8" s="1">
        <f>LOOKUP($A8,'DMG Tables'!$P$2:$P$35,'DMG Tables'!$O$2:$O$35)*CSO$1*LOOKUP(CSO$1,'DMG Tables'!$G$2:$G$7,'DMG Tables'!$H$2:$H$7)</f>
        <v>7095200</v>
      </c>
      <c r="CSP8" s="1">
        <f>LOOKUP($A8,'DMG Tables'!$P$2:$P$35,'DMG Tables'!$O$2:$O$35)*CSP$1*LOOKUP(CSP$1,'DMG Tables'!$G$2:$G$7,'DMG Tables'!$H$2:$H$7)</f>
        <v>7098000</v>
      </c>
      <c r="CSQ8" s="1">
        <f>LOOKUP($A8,'DMG Tables'!$P$2:$P$35,'DMG Tables'!$O$2:$O$35)*CSQ$1*LOOKUP(CSQ$1,'DMG Tables'!$G$2:$G$7,'DMG Tables'!$H$2:$H$7)</f>
        <v>7100800</v>
      </c>
      <c r="CSR8" s="1">
        <f>LOOKUP($A8,'DMG Tables'!$P$2:$P$35,'DMG Tables'!$O$2:$O$35)*CSR$1*LOOKUP(CSR$1,'DMG Tables'!$G$2:$G$7,'DMG Tables'!$H$2:$H$7)</f>
        <v>7103600</v>
      </c>
      <c r="CSS8" s="1">
        <f>LOOKUP($A8,'DMG Tables'!$P$2:$P$35,'DMG Tables'!$O$2:$O$35)*CSS$1*LOOKUP(CSS$1,'DMG Tables'!$G$2:$G$7,'DMG Tables'!$H$2:$H$7)</f>
        <v>7106400</v>
      </c>
      <c r="CST8" s="1">
        <f>LOOKUP($A8,'DMG Tables'!$P$2:$P$35,'DMG Tables'!$O$2:$O$35)*CST$1*LOOKUP(CST$1,'DMG Tables'!$G$2:$G$7,'DMG Tables'!$H$2:$H$7)</f>
        <v>7109200</v>
      </c>
      <c r="CSU8" s="1">
        <f>LOOKUP($A8,'DMG Tables'!$P$2:$P$35,'DMG Tables'!$O$2:$O$35)*CSU$1*LOOKUP(CSU$1,'DMG Tables'!$G$2:$G$7,'DMG Tables'!$H$2:$H$7)</f>
        <v>7112000</v>
      </c>
      <c r="CSV8" s="1">
        <f>LOOKUP($A8,'DMG Tables'!$P$2:$P$35,'DMG Tables'!$O$2:$O$35)*CSV$1*LOOKUP(CSV$1,'DMG Tables'!$G$2:$G$7,'DMG Tables'!$H$2:$H$7)</f>
        <v>7114800</v>
      </c>
      <c r="CSW8" s="1">
        <f>LOOKUP($A8,'DMG Tables'!$P$2:$P$35,'DMG Tables'!$O$2:$O$35)*CSW$1*LOOKUP(CSW$1,'DMG Tables'!$G$2:$G$7,'DMG Tables'!$H$2:$H$7)</f>
        <v>7117600</v>
      </c>
      <c r="CSX8" s="1">
        <f>LOOKUP($A8,'DMG Tables'!$P$2:$P$35,'DMG Tables'!$O$2:$O$35)*CSX$1*LOOKUP(CSX$1,'DMG Tables'!$G$2:$G$7,'DMG Tables'!$H$2:$H$7)</f>
        <v>7120400</v>
      </c>
      <c r="CSY8" s="1">
        <f>LOOKUP($A8,'DMG Tables'!$P$2:$P$35,'DMG Tables'!$O$2:$O$35)*CSY$1*LOOKUP(CSY$1,'DMG Tables'!$G$2:$G$7,'DMG Tables'!$H$2:$H$7)</f>
        <v>7123200</v>
      </c>
      <c r="CSZ8" s="1">
        <f>LOOKUP($A8,'DMG Tables'!$P$2:$P$35,'DMG Tables'!$O$2:$O$35)*CSZ$1*LOOKUP(CSZ$1,'DMG Tables'!$G$2:$G$7,'DMG Tables'!$H$2:$H$7)</f>
        <v>7126000</v>
      </c>
      <c r="CTA8" s="1">
        <f>LOOKUP($A8,'DMG Tables'!$P$2:$P$35,'DMG Tables'!$O$2:$O$35)*CTA$1*LOOKUP(CTA$1,'DMG Tables'!$G$2:$G$7,'DMG Tables'!$H$2:$H$7)</f>
        <v>7128800</v>
      </c>
      <c r="CTB8" s="1">
        <f>LOOKUP($A8,'DMG Tables'!$P$2:$P$35,'DMG Tables'!$O$2:$O$35)*CTB$1*LOOKUP(CTB$1,'DMG Tables'!$G$2:$G$7,'DMG Tables'!$H$2:$H$7)</f>
        <v>7131600</v>
      </c>
      <c r="CTC8" s="1">
        <f>LOOKUP($A8,'DMG Tables'!$P$2:$P$35,'DMG Tables'!$O$2:$O$35)*CTC$1*LOOKUP(CTC$1,'DMG Tables'!$G$2:$G$7,'DMG Tables'!$H$2:$H$7)</f>
        <v>7134400</v>
      </c>
      <c r="CTD8" s="1">
        <f>LOOKUP($A8,'DMG Tables'!$P$2:$P$35,'DMG Tables'!$O$2:$O$35)*CTD$1*LOOKUP(CTD$1,'DMG Tables'!$G$2:$G$7,'DMG Tables'!$H$2:$H$7)</f>
        <v>7137200</v>
      </c>
      <c r="CTE8" s="1">
        <f>LOOKUP($A8,'DMG Tables'!$P$2:$P$35,'DMG Tables'!$O$2:$O$35)*CTE$1*LOOKUP(CTE$1,'DMG Tables'!$G$2:$G$7,'DMG Tables'!$H$2:$H$7)</f>
        <v>7140000</v>
      </c>
      <c r="CTF8" s="1">
        <f>LOOKUP($A8,'DMG Tables'!$P$2:$P$35,'DMG Tables'!$O$2:$O$35)*CTF$1*LOOKUP(CTF$1,'DMG Tables'!$G$2:$G$7,'DMG Tables'!$H$2:$H$7)</f>
        <v>7142800</v>
      </c>
      <c r="CTG8" s="1">
        <f>LOOKUP($A8,'DMG Tables'!$P$2:$P$35,'DMG Tables'!$O$2:$O$35)*CTG$1*LOOKUP(CTG$1,'DMG Tables'!$G$2:$G$7,'DMG Tables'!$H$2:$H$7)</f>
        <v>7145600</v>
      </c>
      <c r="CTH8" s="1">
        <f>LOOKUP($A8,'DMG Tables'!$P$2:$P$35,'DMG Tables'!$O$2:$O$35)*CTH$1*LOOKUP(CTH$1,'DMG Tables'!$G$2:$G$7,'DMG Tables'!$H$2:$H$7)</f>
        <v>7148400</v>
      </c>
      <c r="CTI8" s="1">
        <f>LOOKUP($A8,'DMG Tables'!$P$2:$P$35,'DMG Tables'!$O$2:$O$35)*CTI$1*LOOKUP(CTI$1,'DMG Tables'!$G$2:$G$7,'DMG Tables'!$H$2:$H$7)</f>
        <v>7151200</v>
      </c>
      <c r="CTJ8" s="1">
        <f>LOOKUP($A8,'DMG Tables'!$P$2:$P$35,'DMG Tables'!$O$2:$O$35)*CTJ$1*LOOKUP(CTJ$1,'DMG Tables'!$G$2:$G$7,'DMG Tables'!$H$2:$H$7)</f>
        <v>7154000</v>
      </c>
      <c r="CTK8" s="1">
        <f>LOOKUP($A8,'DMG Tables'!$P$2:$P$35,'DMG Tables'!$O$2:$O$35)*CTK$1*LOOKUP(CTK$1,'DMG Tables'!$G$2:$G$7,'DMG Tables'!$H$2:$H$7)</f>
        <v>7156800</v>
      </c>
      <c r="CTL8" s="1">
        <f>LOOKUP($A8,'DMG Tables'!$P$2:$P$35,'DMG Tables'!$O$2:$O$35)*CTL$1*LOOKUP(CTL$1,'DMG Tables'!$G$2:$G$7,'DMG Tables'!$H$2:$H$7)</f>
        <v>7159600</v>
      </c>
      <c r="CTM8" s="1">
        <f>LOOKUP($A8,'DMG Tables'!$P$2:$P$35,'DMG Tables'!$O$2:$O$35)*CTM$1*LOOKUP(CTM$1,'DMG Tables'!$G$2:$G$7,'DMG Tables'!$H$2:$H$7)</f>
        <v>7162400</v>
      </c>
      <c r="CTN8" s="1">
        <f>LOOKUP($A8,'DMG Tables'!$P$2:$P$35,'DMG Tables'!$O$2:$O$35)*CTN$1*LOOKUP(CTN$1,'DMG Tables'!$G$2:$G$7,'DMG Tables'!$H$2:$H$7)</f>
        <v>7165200</v>
      </c>
      <c r="CTO8" s="1">
        <f>LOOKUP($A8,'DMG Tables'!$P$2:$P$35,'DMG Tables'!$O$2:$O$35)*CTO$1*LOOKUP(CTO$1,'DMG Tables'!$G$2:$G$7,'DMG Tables'!$H$2:$H$7)</f>
        <v>7168000</v>
      </c>
      <c r="CTP8" s="1">
        <f>LOOKUP($A8,'DMG Tables'!$P$2:$P$35,'DMG Tables'!$O$2:$O$35)*CTP$1*LOOKUP(CTP$1,'DMG Tables'!$G$2:$G$7,'DMG Tables'!$H$2:$H$7)</f>
        <v>7170800</v>
      </c>
      <c r="CTQ8" s="1">
        <f>LOOKUP($A8,'DMG Tables'!$P$2:$P$35,'DMG Tables'!$O$2:$O$35)*CTQ$1*LOOKUP(CTQ$1,'DMG Tables'!$G$2:$G$7,'DMG Tables'!$H$2:$H$7)</f>
        <v>7173600</v>
      </c>
      <c r="CTR8" s="1">
        <f>LOOKUP($A8,'DMG Tables'!$P$2:$P$35,'DMG Tables'!$O$2:$O$35)*CTR$1*LOOKUP(CTR$1,'DMG Tables'!$G$2:$G$7,'DMG Tables'!$H$2:$H$7)</f>
        <v>7176400</v>
      </c>
      <c r="CTS8" s="1">
        <f>LOOKUP($A8,'DMG Tables'!$P$2:$P$35,'DMG Tables'!$O$2:$O$35)*CTS$1*LOOKUP(CTS$1,'DMG Tables'!$G$2:$G$7,'DMG Tables'!$H$2:$H$7)</f>
        <v>7179200</v>
      </c>
      <c r="CTT8" s="1">
        <f>LOOKUP($A8,'DMG Tables'!$P$2:$P$35,'DMG Tables'!$O$2:$O$35)*CTT$1*LOOKUP(CTT$1,'DMG Tables'!$G$2:$G$7,'DMG Tables'!$H$2:$H$7)</f>
        <v>7182000</v>
      </c>
      <c r="CTU8" s="1">
        <f>LOOKUP($A8,'DMG Tables'!$P$2:$P$35,'DMG Tables'!$O$2:$O$35)*CTU$1*LOOKUP(CTU$1,'DMG Tables'!$G$2:$G$7,'DMG Tables'!$H$2:$H$7)</f>
        <v>7184800</v>
      </c>
      <c r="CTV8" s="1">
        <f>LOOKUP($A8,'DMG Tables'!$P$2:$P$35,'DMG Tables'!$O$2:$O$35)*CTV$1*LOOKUP(CTV$1,'DMG Tables'!$G$2:$G$7,'DMG Tables'!$H$2:$H$7)</f>
        <v>7187600</v>
      </c>
      <c r="CTW8" s="1">
        <f>LOOKUP($A8,'DMG Tables'!$P$2:$P$35,'DMG Tables'!$O$2:$O$35)*CTW$1*LOOKUP(CTW$1,'DMG Tables'!$G$2:$G$7,'DMG Tables'!$H$2:$H$7)</f>
        <v>7190400</v>
      </c>
      <c r="CTX8" s="1">
        <f>LOOKUP($A8,'DMG Tables'!$P$2:$P$35,'DMG Tables'!$O$2:$O$35)*CTX$1*LOOKUP(CTX$1,'DMG Tables'!$G$2:$G$7,'DMG Tables'!$H$2:$H$7)</f>
        <v>7193200</v>
      </c>
      <c r="CTY8" s="1">
        <f>LOOKUP($A8,'DMG Tables'!$P$2:$P$35,'DMG Tables'!$O$2:$O$35)*CTY$1*LOOKUP(CTY$1,'DMG Tables'!$G$2:$G$7,'DMG Tables'!$H$2:$H$7)</f>
        <v>7196000</v>
      </c>
      <c r="CTZ8" s="1">
        <f>LOOKUP($A8,'DMG Tables'!$P$2:$P$35,'DMG Tables'!$O$2:$O$35)*CTZ$1*LOOKUP(CTZ$1,'DMG Tables'!$G$2:$G$7,'DMG Tables'!$H$2:$H$7)</f>
        <v>7198800</v>
      </c>
      <c r="CUA8" s="1">
        <f>LOOKUP($A8,'DMG Tables'!$P$2:$P$35,'DMG Tables'!$O$2:$O$35)*CUA$1*LOOKUP(CUA$1,'DMG Tables'!$G$2:$G$7,'DMG Tables'!$H$2:$H$7)</f>
        <v>7201600</v>
      </c>
      <c r="CUB8" s="1">
        <f>LOOKUP($A8,'DMG Tables'!$P$2:$P$35,'DMG Tables'!$O$2:$O$35)*CUB$1*LOOKUP(CUB$1,'DMG Tables'!$G$2:$G$7,'DMG Tables'!$H$2:$H$7)</f>
        <v>7204400</v>
      </c>
      <c r="CUC8" s="1">
        <f>LOOKUP($A8,'DMG Tables'!$P$2:$P$35,'DMG Tables'!$O$2:$O$35)*CUC$1*LOOKUP(CUC$1,'DMG Tables'!$G$2:$G$7,'DMG Tables'!$H$2:$H$7)</f>
        <v>7207200</v>
      </c>
      <c r="CUD8" s="1">
        <f>LOOKUP($A8,'DMG Tables'!$P$2:$P$35,'DMG Tables'!$O$2:$O$35)*CUD$1*LOOKUP(CUD$1,'DMG Tables'!$G$2:$G$7,'DMG Tables'!$H$2:$H$7)</f>
        <v>7210000</v>
      </c>
      <c r="CUE8" s="1">
        <f>LOOKUP($A8,'DMG Tables'!$P$2:$P$35,'DMG Tables'!$O$2:$O$35)*CUE$1*LOOKUP(CUE$1,'DMG Tables'!$G$2:$G$7,'DMG Tables'!$H$2:$H$7)</f>
        <v>7212800</v>
      </c>
      <c r="CUF8" s="1">
        <f>LOOKUP($A8,'DMG Tables'!$P$2:$P$35,'DMG Tables'!$O$2:$O$35)*CUF$1*LOOKUP(CUF$1,'DMG Tables'!$G$2:$G$7,'DMG Tables'!$H$2:$H$7)</f>
        <v>7215600</v>
      </c>
      <c r="CUG8" s="1">
        <f>LOOKUP($A8,'DMG Tables'!$P$2:$P$35,'DMG Tables'!$O$2:$O$35)*CUG$1*LOOKUP(CUG$1,'DMG Tables'!$G$2:$G$7,'DMG Tables'!$H$2:$H$7)</f>
        <v>7218400</v>
      </c>
      <c r="CUH8" s="1">
        <f>LOOKUP($A8,'DMG Tables'!$P$2:$P$35,'DMG Tables'!$O$2:$O$35)*CUH$1*LOOKUP(CUH$1,'DMG Tables'!$G$2:$G$7,'DMG Tables'!$H$2:$H$7)</f>
        <v>7221200</v>
      </c>
      <c r="CUI8" s="1">
        <f>LOOKUP($A8,'DMG Tables'!$P$2:$P$35,'DMG Tables'!$O$2:$O$35)*CUI$1*LOOKUP(CUI$1,'DMG Tables'!$G$2:$G$7,'DMG Tables'!$H$2:$H$7)</f>
        <v>7224000</v>
      </c>
      <c r="CUJ8" s="1">
        <f>LOOKUP($A8,'DMG Tables'!$P$2:$P$35,'DMG Tables'!$O$2:$O$35)*CUJ$1*LOOKUP(CUJ$1,'DMG Tables'!$G$2:$G$7,'DMG Tables'!$H$2:$H$7)</f>
        <v>7226800</v>
      </c>
      <c r="CUK8" s="1">
        <f>LOOKUP($A8,'DMG Tables'!$P$2:$P$35,'DMG Tables'!$O$2:$O$35)*CUK$1*LOOKUP(CUK$1,'DMG Tables'!$G$2:$G$7,'DMG Tables'!$H$2:$H$7)</f>
        <v>7229600</v>
      </c>
      <c r="CUL8" s="1">
        <f>LOOKUP($A8,'DMG Tables'!$P$2:$P$35,'DMG Tables'!$O$2:$O$35)*CUL$1*LOOKUP(CUL$1,'DMG Tables'!$G$2:$G$7,'DMG Tables'!$H$2:$H$7)</f>
        <v>7232400</v>
      </c>
      <c r="CUM8" s="1">
        <f>LOOKUP($A8,'DMG Tables'!$P$2:$P$35,'DMG Tables'!$O$2:$O$35)*CUM$1*LOOKUP(CUM$1,'DMG Tables'!$G$2:$G$7,'DMG Tables'!$H$2:$H$7)</f>
        <v>7235200</v>
      </c>
      <c r="CUN8" s="1">
        <f>LOOKUP($A8,'DMG Tables'!$P$2:$P$35,'DMG Tables'!$O$2:$O$35)*CUN$1*LOOKUP(CUN$1,'DMG Tables'!$G$2:$G$7,'DMG Tables'!$H$2:$H$7)</f>
        <v>7238000</v>
      </c>
      <c r="CUO8" s="1">
        <f>LOOKUP($A8,'DMG Tables'!$P$2:$P$35,'DMG Tables'!$O$2:$O$35)*CUO$1*LOOKUP(CUO$1,'DMG Tables'!$G$2:$G$7,'DMG Tables'!$H$2:$H$7)</f>
        <v>7240800</v>
      </c>
      <c r="CUP8" s="1">
        <f>LOOKUP($A8,'DMG Tables'!$P$2:$P$35,'DMG Tables'!$O$2:$O$35)*CUP$1*LOOKUP(CUP$1,'DMG Tables'!$G$2:$G$7,'DMG Tables'!$H$2:$H$7)</f>
        <v>7243600</v>
      </c>
      <c r="CUQ8" s="1">
        <f>LOOKUP($A8,'DMG Tables'!$P$2:$P$35,'DMG Tables'!$O$2:$O$35)*CUQ$1*LOOKUP(CUQ$1,'DMG Tables'!$G$2:$G$7,'DMG Tables'!$H$2:$H$7)</f>
        <v>7246400</v>
      </c>
      <c r="CUR8" s="1">
        <f>LOOKUP($A8,'DMG Tables'!$P$2:$P$35,'DMG Tables'!$O$2:$O$35)*CUR$1*LOOKUP(CUR$1,'DMG Tables'!$G$2:$G$7,'DMG Tables'!$H$2:$H$7)</f>
        <v>7249200</v>
      </c>
      <c r="CUS8" s="1">
        <f>LOOKUP($A8,'DMG Tables'!$P$2:$P$35,'DMG Tables'!$O$2:$O$35)*CUS$1*LOOKUP(CUS$1,'DMG Tables'!$G$2:$G$7,'DMG Tables'!$H$2:$H$7)</f>
        <v>7252000</v>
      </c>
      <c r="CUT8" s="1">
        <f>LOOKUP($A8,'DMG Tables'!$P$2:$P$35,'DMG Tables'!$O$2:$O$35)*CUT$1*LOOKUP(CUT$1,'DMG Tables'!$G$2:$G$7,'DMG Tables'!$H$2:$H$7)</f>
        <v>7254800</v>
      </c>
      <c r="CUU8" s="1">
        <f>LOOKUP($A8,'DMG Tables'!$P$2:$P$35,'DMG Tables'!$O$2:$O$35)*CUU$1*LOOKUP(CUU$1,'DMG Tables'!$G$2:$G$7,'DMG Tables'!$H$2:$H$7)</f>
        <v>7257600</v>
      </c>
      <c r="CUV8" s="1">
        <f>LOOKUP($A8,'DMG Tables'!$P$2:$P$35,'DMG Tables'!$O$2:$O$35)*CUV$1*LOOKUP(CUV$1,'DMG Tables'!$G$2:$G$7,'DMG Tables'!$H$2:$H$7)</f>
        <v>7260400</v>
      </c>
      <c r="CUW8" s="1">
        <f>LOOKUP($A8,'DMG Tables'!$P$2:$P$35,'DMG Tables'!$O$2:$O$35)*CUW$1*LOOKUP(CUW$1,'DMG Tables'!$G$2:$G$7,'DMG Tables'!$H$2:$H$7)</f>
        <v>7263200</v>
      </c>
      <c r="CUX8" s="1">
        <f>LOOKUP($A8,'DMG Tables'!$P$2:$P$35,'DMG Tables'!$O$2:$O$35)*CUX$1*LOOKUP(CUX$1,'DMG Tables'!$G$2:$G$7,'DMG Tables'!$H$2:$H$7)</f>
        <v>7266000</v>
      </c>
      <c r="CUY8" s="1">
        <f>LOOKUP($A8,'DMG Tables'!$P$2:$P$35,'DMG Tables'!$O$2:$O$35)*CUY$1*LOOKUP(CUY$1,'DMG Tables'!$G$2:$G$7,'DMG Tables'!$H$2:$H$7)</f>
        <v>7268800</v>
      </c>
      <c r="CUZ8" s="1">
        <f>LOOKUP($A8,'DMG Tables'!$P$2:$P$35,'DMG Tables'!$O$2:$O$35)*CUZ$1*LOOKUP(CUZ$1,'DMG Tables'!$G$2:$G$7,'DMG Tables'!$H$2:$H$7)</f>
        <v>7271600</v>
      </c>
      <c r="CVA8" s="1">
        <f>LOOKUP($A8,'DMG Tables'!$P$2:$P$35,'DMG Tables'!$O$2:$O$35)*CVA$1*LOOKUP(CVA$1,'DMG Tables'!$G$2:$G$7,'DMG Tables'!$H$2:$H$7)</f>
        <v>7274400</v>
      </c>
      <c r="CVB8" s="1">
        <f>LOOKUP($A8,'DMG Tables'!$P$2:$P$35,'DMG Tables'!$O$2:$O$35)*CVB$1*LOOKUP(CVB$1,'DMG Tables'!$G$2:$G$7,'DMG Tables'!$H$2:$H$7)</f>
        <v>7277200</v>
      </c>
      <c r="CVC8" s="1">
        <f>LOOKUP($A8,'DMG Tables'!$P$2:$P$35,'DMG Tables'!$O$2:$O$35)*CVC$1*LOOKUP(CVC$1,'DMG Tables'!$G$2:$G$7,'DMG Tables'!$H$2:$H$7)</f>
        <v>7280000</v>
      </c>
    </row>
    <row r="9" spans="1:2603" x14ac:dyDescent="0.3">
      <c r="A9" s="1">
        <v>4</v>
      </c>
      <c r="B9" s="1"/>
      <c r="C9" s="1"/>
      <c r="D9" s="1">
        <f>LOOKUP($A9,'DMG Tables'!$P$2:$P$35,'DMG Tables'!$O$2:$O$35)*D$1*LOOKUP(D$1,'DMG Tables'!$G$2:$G$7,'DMG Tables'!$H$2:$H$7)</f>
        <v>1100</v>
      </c>
      <c r="E9" s="1">
        <f>LOOKUP($A9,'DMG Tables'!$P$2:$P$35,'DMG Tables'!$O$2:$O$35)*E$1*LOOKUP(E$1,'DMG Tables'!$G$2:$G$7,'DMG Tables'!$H$2:$H$7)</f>
        <v>3300</v>
      </c>
      <c r="F9" s="1">
        <f>LOOKUP($A9,'DMG Tables'!$P$2:$P$35,'DMG Tables'!$O$2:$O$35)*F$1*LOOKUP(F$1,'DMG Tables'!$G$2:$G$7,'DMG Tables'!$H$2:$H$7)</f>
        <v>6600</v>
      </c>
      <c r="G9" s="1">
        <f>LOOKUP($A9,'DMG Tables'!$P$2:$P$35,'DMG Tables'!$O$2:$O$35)*G$1*LOOKUP(G$1,'DMG Tables'!$G$2:$G$7,'DMG Tables'!$H$2:$H$7)</f>
        <v>8800</v>
      </c>
      <c r="H9" s="1">
        <f>LOOKUP($A9,'DMG Tables'!$P$2:$P$35,'DMG Tables'!$O$2:$O$35)*H$1*LOOKUP(H$1,'DMG Tables'!$G$2:$G$7,'DMG Tables'!$H$2:$H$7)</f>
        <v>11000</v>
      </c>
      <c r="I9" s="1">
        <f>LOOKUP($A9,'DMG Tables'!$P$2:$P$35,'DMG Tables'!$O$2:$O$35)*I$1*LOOKUP(I$1,'DMG Tables'!$G$2:$G$7,'DMG Tables'!$H$2:$H$7)</f>
        <v>13200</v>
      </c>
      <c r="J9" s="1">
        <f>LOOKUP($A9,'DMG Tables'!$P$2:$P$35,'DMG Tables'!$O$2:$O$35)*J$1*LOOKUP(J$1,'DMG Tables'!$G$2:$G$7,'DMG Tables'!$H$2:$H$7)</f>
        <v>19250</v>
      </c>
      <c r="K9" s="1">
        <f>LOOKUP($A9,'DMG Tables'!$P$2:$P$35,'DMG Tables'!$O$2:$O$35)*K$1*LOOKUP(K$1,'DMG Tables'!$G$2:$G$7,'DMG Tables'!$H$2:$H$7)</f>
        <v>22000</v>
      </c>
      <c r="L9" s="1">
        <f>LOOKUP($A9,'DMG Tables'!$P$2:$P$35,'DMG Tables'!$O$2:$O$35)*L$1*LOOKUP(L$1,'DMG Tables'!$G$2:$G$7,'DMG Tables'!$H$2:$H$7)</f>
        <v>24750</v>
      </c>
      <c r="M9" s="1">
        <f>LOOKUP($A9,'DMG Tables'!$P$2:$P$35,'DMG Tables'!$O$2:$O$35)*M$1*LOOKUP(M$1,'DMG Tables'!$G$2:$G$7,'DMG Tables'!$H$2:$H$7)</f>
        <v>27500</v>
      </c>
      <c r="N9" s="1">
        <f>LOOKUP($A9,'DMG Tables'!$P$2:$P$35,'DMG Tables'!$O$2:$O$35)*N$1*LOOKUP(N$1,'DMG Tables'!$G$2:$G$7,'DMG Tables'!$H$2:$H$7)</f>
        <v>36300</v>
      </c>
      <c r="O9" s="1">
        <f>LOOKUP($A9,'DMG Tables'!$P$2:$P$35,'DMG Tables'!$O$2:$O$35)*O$1*LOOKUP(O$1,'DMG Tables'!$G$2:$G$7,'DMG Tables'!$H$2:$H$7)</f>
        <v>39600</v>
      </c>
      <c r="P9" s="1">
        <f>LOOKUP($A9,'DMG Tables'!$P$2:$P$35,'DMG Tables'!$O$2:$O$35)*P$1*LOOKUP(P$1,'DMG Tables'!$G$2:$G$7,'DMG Tables'!$H$2:$H$7)</f>
        <v>42900</v>
      </c>
      <c r="Q9" s="1">
        <f>LOOKUP($A9,'DMG Tables'!$P$2:$P$35,'DMG Tables'!$O$2:$O$35)*Q$1*LOOKUP(Q$1,'DMG Tables'!$G$2:$G$7,'DMG Tables'!$H$2:$H$7)</f>
        <v>46200</v>
      </c>
      <c r="R9" s="1">
        <f>LOOKUP($A9,'DMG Tables'!$P$2:$P$35,'DMG Tables'!$O$2:$O$35)*R$1*LOOKUP(R$1,'DMG Tables'!$G$2:$G$7,'DMG Tables'!$H$2:$H$7)</f>
        <v>66000</v>
      </c>
      <c r="S9" s="1">
        <f>LOOKUP($A9,'DMG Tables'!$P$2:$P$35,'DMG Tables'!$O$2:$O$35)*S$1*LOOKUP(S$1,'DMG Tables'!$G$2:$G$7,'DMG Tables'!$H$2:$H$7)</f>
        <v>70400</v>
      </c>
      <c r="T9" s="1">
        <f>LOOKUP($A9,'DMG Tables'!$P$2:$P$35,'DMG Tables'!$O$2:$O$35)*T$1*LOOKUP(T$1,'DMG Tables'!$G$2:$G$7,'DMG Tables'!$H$2:$H$7)</f>
        <v>74800</v>
      </c>
      <c r="U9" s="1">
        <f>LOOKUP($A9,'DMG Tables'!$P$2:$P$35,'DMG Tables'!$O$2:$O$35)*U$1*LOOKUP(U$1,'DMG Tables'!$G$2:$G$7,'DMG Tables'!$H$2:$H$7)</f>
        <v>79200</v>
      </c>
      <c r="V9" s="1">
        <f>LOOKUP($A9,'DMG Tables'!$P$2:$P$35,'DMG Tables'!$O$2:$O$35)*V$1*LOOKUP(V$1,'DMG Tables'!$G$2:$G$7,'DMG Tables'!$H$2:$H$7)</f>
        <v>83600</v>
      </c>
      <c r="W9" s="1">
        <f>LOOKUP($A9,'DMG Tables'!$P$2:$P$35,'DMG Tables'!$O$2:$O$35)*W$1*LOOKUP(W$1,'DMG Tables'!$G$2:$G$7,'DMG Tables'!$H$2:$H$7)</f>
        <v>88000</v>
      </c>
      <c r="X9" s="1">
        <f>LOOKUP($A9,'DMG Tables'!$P$2:$P$35,'DMG Tables'!$O$2:$O$35)*X$1*LOOKUP(X$1,'DMG Tables'!$G$2:$G$7,'DMG Tables'!$H$2:$H$7)</f>
        <v>92400</v>
      </c>
      <c r="Y9" s="1">
        <f>LOOKUP($A9,'DMG Tables'!$P$2:$P$35,'DMG Tables'!$O$2:$O$35)*Y$1*LOOKUP(Y$1,'DMG Tables'!$G$2:$G$7,'DMG Tables'!$H$2:$H$7)</f>
        <v>96800</v>
      </c>
      <c r="Z9" s="1">
        <f>LOOKUP($A9,'DMG Tables'!$P$2:$P$35,'DMG Tables'!$O$2:$O$35)*Z$1*LOOKUP(Z$1,'DMG Tables'!$G$2:$G$7,'DMG Tables'!$H$2:$H$7)</f>
        <v>101200</v>
      </c>
      <c r="AA9" s="1">
        <f>LOOKUP($A9,'DMG Tables'!$P$2:$P$35,'DMG Tables'!$O$2:$O$35)*AA$1*LOOKUP(AA$1,'DMG Tables'!$G$2:$G$7,'DMG Tables'!$H$2:$H$7)</f>
        <v>105600</v>
      </c>
      <c r="AB9" s="1">
        <f>LOOKUP($A9,'DMG Tables'!$P$2:$P$35,'DMG Tables'!$O$2:$O$35)*AB$1*LOOKUP(AB$1,'DMG Tables'!$G$2:$G$7,'DMG Tables'!$H$2:$H$7)</f>
        <v>110000</v>
      </c>
      <c r="AC9" s="1">
        <f>LOOKUP($A9,'DMG Tables'!$P$2:$P$35,'DMG Tables'!$O$2:$O$35)*AC$1*LOOKUP(AC$1,'DMG Tables'!$G$2:$G$7,'DMG Tables'!$H$2:$H$7)</f>
        <v>114400</v>
      </c>
      <c r="AD9" s="1">
        <f>LOOKUP($A9,'DMG Tables'!$P$2:$P$35,'DMG Tables'!$O$2:$O$35)*AD$1*LOOKUP(AD$1,'DMG Tables'!$G$2:$G$7,'DMG Tables'!$H$2:$H$7)</f>
        <v>118800</v>
      </c>
      <c r="AE9" s="1">
        <f>LOOKUP($A9,'DMG Tables'!$P$2:$P$35,'DMG Tables'!$O$2:$O$35)*AE$1*LOOKUP(AE$1,'DMG Tables'!$G$2:$G$7,'DMG Tables'!$H$2:$H$7)</f>
        <v>123200</v>
      </c>
      <c r="AF9" s="1">
        <f>LOOKUP($A9,'DMG Tables'!$P$2:$P$35,'DMG Tables'!$O$2:$O$35)*AF$1*LOOKUP(AF$1,'DMG Tables'!$G$2:$G$7,'DMG Tables'!$H$2:$H$7)</f>
        <v>127600</v>
      </c>
      <c r="AG9" s="1">
        <f>LOOKUP($A9,'DMG Tables'!$P$2:$P$35,'DMG Tables'!$O$2:$O$35)*AG$1*LOOKUP(AG$1,'DMG Tables'!$G$2:$G$7,'DMG Tables'!$H$2:$H$7)</f>
        <v>132000</v>
      </c>
      <c r="AH9" s="1">
        <f>LOOKUP($A9,'DMG Tables'!$P$2:$P$35,'DMG Tables'!$O$2:$O$35)*AH$1*LOOKUP(AH$1,'DMG Tables'!$G$2:$G$7,'DMG Tables'!$H$2:$H$7)</f>
        <v>136400</v>
      </c>
      <c r="AI9" s="1">
        <f>LOOKUP($A9,'DMG Tables'!$P$2:$P$35,'DMG Tables'!$O$2:$O$35)*AI$1*LOOKUP(AI$1,'DMG Tables'!$G$2:$G$7,'DMG Tables'!$H$2:$H$7)</f>
        <v>140800</v>
      </c>
      <c r="AJ9" s="1">
        <f>LOOKUP($A9,'DMG Tables'!$P$2:$P$35,'DMG Tables'!$O$2:$O$35)*AJ$1*LOOKUP(AJ$1,'DMG Tables'!$G$2:$G$7,'DMG Tables'!$H$2:$H$7)</f>
        <v>145200</v>
      </c>
      <c r="AK9" s="1">
        <f>LOOKUP($A9,'DMG Tables'!$P$2:$P$35,'DMG Tables'!$O$2:$O$35)*AK$1*LOOKUP(AK$1,'DMG Tables'!$G$2:$G$7,'DMG Tables'!$H$2:$H$7)</f>
        <v>149600</v>
      </c>
      <c r="AL9" s="1">
        <f>LOOKUP($A9,'DMG Tables'!$P$2:$P$35,'DMG Tables'!$O$2:$O$35)*AL$1*LOOKUP(AL$1,'DMG Tables'!$G$2:$G$7,'DMG Tables'!$H$2:$H$7)</f>
        <v>154000</v>
      </c>
      <c r="AM9" s="1">
        <f>LOOKUP($A9,'DMG Tables'!$P$2:$P$35,'DMG Tables'!$O$2:$O$35)*AM$1*LOOKUP(AM$1,'DMG Tables'!$G$2:$G$7,'DMG Tables'!$H$2:$H$7)</f>
        <v>158400</v>
      </c>
      <c r="AN9" s="1">
        <f>LOOKUP($A9,'DMG Tables'!$P$2:$P$35,'DMG Tables'!$O$2:$O$35)*AN$1*LOOKUP(AN$1,'DMG Tables'!$G$2:$G$7,'DMG Tables'!$H$2:$H$7)</f>
        <v>162800</v>
      </c>
      <c r="AO9" s="1">
        <f>LOOKUP($A9,'DMG Tables'!$P$2:$P$35,'DMG Tables'!$O$2:$O$35)*AO$1*LOOKUP(AO$1,'DMG Tables'!$G$2:$G$7,'DMG Tables'!$H$2:$H$7)</f>
        <v>167200</v>
      </c>
      <c r="AP9" s="1">
        <f>LOOKUP($A9,'DMG Tables'!$P$2:$P$35,'DMG Tables'!$O$2:$O$35)*AP$1*LOOKUP(AP$1,'DMG Tables'!$G$2:$G$7,'DMG Tables'!$H$2:$H$7)</f>
        <v>171600</v>
      </c>
      <c r="AQ9" s="1">
        <f>LOOKUP($A9,'DMG Tables'!$P$2:$P$35,'DMG Tables'!$O$2:$O$35)*AQ$1*LOOKUP(AQ$1,'DMG Tables'!$G$2:$G$7,'DMG Tables'!$H$2:$H$7)</f>
        <v>176000</v>
      </c>
      <c r="AR9" s="1">
        <f>LOOKUP($A9,'DMG Tables'!$P$2:$P$35,'DMG Tables'!$O$2:$O$35)*AR$1*LOOKUP(AR$1,'DMG Tables'!$G$2:$G$7,'DMG Tables'!$H$2:$H$7)</f>
        <v>180400</v>
      </c>
      <c r="AS9" s="1">
        <f>LOOKUP($A9,'DMG Tables'!$P$2:$P$35,'DMG Tables'!$O$2:$O$35)*AS$1*LOOKUP(AS$1,'DMG Tables'!$G$2:$G$7,'DMG Tables'!$H$2:$H$7)</f>
        <v>184800</v>
      </c>
      <c r="AT9" s="1">
        <f>LOOKUP($A9,'DMG Tables'!$P$2:$P$35,'DMG Tables'!$O$2:$O$35)*AT$1*LOOKUP(AT$1,'DMG Tables'!$G$2:$G$7,'DMG Tables'!$H$2:$H$7)</f>
        <v>189200</v>
      </c>
      <c r="AU9" s="1">
        <f>LOOKUP($A9,'DMG Tables'!$P$2:$P$35,'DMG Tables'!$O$2:$O$35)*AU$1*LOOKUP(AU$1,'DMG Tables'!$G$2:$G$7,'DMG Tables'!$H$2:$H$7)</f>
        <v>193600</v>
      </c>
      <c r="AV9" s="1">
        <f>LOOKUP($A9,'DMG Tables'!$P$2:$P$35,'DMG Tables'!$O$2:$O$35)*AV$1*LOOKUP(AV$1,'DMG Tables'!$G$2:$G$7,'DMG Tables'!$H$2:$H$7)</f>
        <v>198000</v>
      </c>
      <c r="AW9" s="1">
        <f>LOOKUP($A9,'DMG Tables'!$P$2:$P$35,'DMG Tables'!$O$2:$O$35)*AW$1*LOOKUP(AW$1,'DMG Tables'!$G$2:$G$7,'DMG Tables'!$H$2:$H$7)</f>
        <v>202400</v>
      </c>
      <c r="AX9" s="1">
        <f>LOOKUP($A9,'DMG Tables'!$P$2:$P$35,'DMG Tables'!$O$2:$O$35)*AX$1*LOOKUP(AX$1,'DMG Tables'!$G$2:$G$7,'DMG Tables'!$H$2:$H$7)</f>
        <v>206800</v>
      </c>
      <c r="AY9" s="1">
        <f>LOOKUP($A9,'DMG Tables'!$P$2:$P$35,'DMG Tables'!$O$2:$O$35)*AY$1*LOOKUP(AY$1,'DMG Tables'!$G$2:$G$7,'DMG Tables'!$H$2:$H$7)</f>
        <v>211200</v>
      </c>
      <c r="AZ9" s="1">
        <f>LOOKUP($A9,'DMG Tables'!$P$2:$P$35,'DMG Tables'!$O$2:$O$35)*AZ$1*LOOKUP(AZ$1,'DMG Tables'!$G$2:$G$7,'DMG Tables'!$H$2:$H$7)</f>
        <v>215600</v>
      </c>
      <c r="BA9" s="1">
        <f>LOOKUP($A9,'DMG Tables'!$P$2:$P$35,'DMG Tables'!$O$2:$O$35)*BA$1*LOOKUP(BA$1,'DMG Tables'!$G$2:$G$7,'DMG Tables'!$H$2:$H$7)</f>
        <v>220000</v>
      </c>
      <c r="BB9" s="1">
        <f>LOOKUP($A9,'DMG Tables'!$P$2:$P$35,'DMG Tables'!$O$2:$O$35)*BB$1*LOOKUP(BB$1,'DMG Tables'!$G$2:$G$7,'DMG Tables'!$H$2:$H$7)</f>
        <v>224400</v>
      </c>
      <c r="BC9" s="1">
        <f>LOOKUP($A9,'DMG Tables'!$P$2:$P$35,'DMG Tables'!$O$2:$O$35)*BC$1*LOOKUP(BC$1,'DMG Tables'!$G$2:$G$7,'DMG Tables'!$H$2:$H$7)</f>
        <v>228800</v>
      </c>
      <c r="BD9" s="1">
        <f>LOOKUP($A9,'DMG Tables'!$P$2:$P$35,'DMG Tables'!$O$2:$O$35)*BD$1*LOOKUP(BD$1,'DMG Tables'!$G$2:$G$7,'DMG Tables'!$H$2:$H$7)</f>
        <v>233200</v>
      </c>
      <c r="BE9" s="1">
        <f>LOOKUP($A9,'DMG Tables'!$P$2:$P$35,'DMG Tables'!$O$2:$O$35)*BE$1*LOOKUP(BE$1,'DMG Tables'!$G$2:$G$7,'DMG Tables'!$H$2:$H$7)</f>
        <v>237600</v>
      </c>
      <c r="BF9" s="1">
        <f>LOOKUP($A9,'DMG Tables'!$P$2:$P$35,'DMG Tables'!$O$2:$O$35)*BF$1*LOOKUP(BF$1,'DMG Tables'!$G$2:$G$7,'DMG Tables'!$H$2:$H$7)</f>
        <v>242000</v>
      </c>
      <c r="BG9" s="1">
        <f>LOOKUP($A9,'DMG Tables'!$P$2:$P$35,'DMG Tables'!$O$2:$O$35)*BG$1*LOOKUP(BG$1,'DMG Tables'!$G$2:$G$7,'DMG Tables'!$H$2:$H$7)</f>
        <v>246400</v>
      </c>
      <c r="BH9" s="1">
        <f>LOOKUP($A9,'DMG Tables'!$P$2:$P$35,'DMG Tables'!$O$2:$O$35)*BH$1*LOOKUP(BH$1,'DMG Tables'!$G$2:$G$7,'DMG Tables'!$H$2:$H$7)</f>
        <v>250800</v>
      </c>
      <c r="BI9" s="1">
        <f>LOOKUP($A9,'DMG Tables'!$P$2:$P$35,'DMG Tables'!$O$2:$O$35)*BI$1*LOOKUP(BI$1,'DMG Tables'!$G$2:$G$7,'DMG Tables'!$H$2:$H$7)</f>
        <v>255200</v>
      </c>
      <c r="BJ9" s="1">
        <f>LOOKUP($A9,'DMG Tables'!$P$2:$P$35,'DMG Tables'!$O$2:$O$35)*BJ$1*LOOKUP(BJ$1,'DMG Tables'!$G$2:$G$7,'DMG Tables'!$H$2:$H$7)</f>
        <v>259600</v>
      </c>
      <c r="BK9" s="1">
        <f>LOOKUP($A9,'DMG Tables'!$P$2:$P$35,'DMG Tables'!$O$2:$O$35)*BK$1*LOOKUP(BK$1,'DMG Tables'!$G$2:$G$7,'DMG Tables'!$H$2:$H$7)</f>
        <v>264000</v>
      </c>
      <c r="BL9" s="1">
        <f>LOOKUP($A9,'DMG Tables'!$P$2:$P$35,'DMG Tables'!$O$2:$O$35)*BL$1*LOOKUP(BL$1,'DMG Tables'!$G$2:$G$7,'DMG Tables'!$H$2:$H$7)</f>
        <v>268400</v>
      </c>
      <c r="BM9" s="1">
        <f>LOOKUP($A9,'DMG Tables'!$P$2:$P$35,'DMG Tables'!$O$2:$O$35)*BM$1*LOOKUP(BM$1,'DMG Tables'!$G$2:$G$7,'DMG Tables'!$H$2:$H$7)</f>
        <v>272800</v>
      </c>
      <c r="BN9" s="1">
        <f>LOOKUP($A9,'DMG Tables'!$P$2:$P$35,'DMG Tables'!$O$2:$O$35)*BN$1*LOOKUP(BN$1,'DMG Tables'!$G$2:$G$7,'DMG Tables'!$H$2:$H$7)</f>
        <v>277200</v>
      </c>
      <c r="BO9" s="1">
        <f>LOOKUP($A9,'DMG Tables'!$P$2:$P$35,'DMG Tables'!$O$2:$O$35)*BO$1*LOOKUP(BO$1,'DMG Tables'!$G$2:$G$7,'DMG Tables'!$H$2:$H$7)</f>
        <v>281600</v>
      </c>
      <c r="BP9" s="1">
        <f>LOOKUP($A9,'DMG Tables'!$P$2:$P$35,'DMG Tables'!$O$2:$O$35)*BP$1*LOOKUP(BP$1,'DMG Tables'!$G$2:$G$7,'DMG Tables'!$H$2:$H$7)</f>
        <v>286000</v>
      </c>
      <c r="BQ9" s="1">
        <f>LOOKUP($A9,'DMG Tables'!$P$2:$P$35,'DMG Tables'!$O$2:$O$35)*BQ$1*LOOKUP(BQ$1,'DMG Tables'!$G$2:$G$7,'DMG Tables'!$H$2:$H$7)</f>
        <v>290400</v>
      </c>
      <c r="BR9" s="1">
        <f>LOOKUP($A9,'DMG Tables'!$P$2:$P$35,'DMG Tables'!$O$2:$O$35)*BR$1*LOOKUP(BR$1,'DMG Tables'!$G$2:$G$7,'DMG Tables'!$H$2:$H$7)</f>
        <v>294800</v>
      </c>
      <c r="BS9" s="1">
        <f>LOOKUP($A9,'DMG Tables'!$P$2:$P$35,'DMG Tables'!$O$2:$O$35)*BS$1*LOOKUP(BS$1,'DMG Tables'!$G$2:$G$7,'DMG Tables'!$H$2:$H$7)</f>
        <v>299200</v>
      </c>
      <c r="BT9" s="1">
        <f>LOOKUP($A9,'DMG Tables'!$P$2:$P$35,'DMG Tables'!$O$2:$O$35)*BT$1*LOOKUP(BT$1,'DMG Tables'!$G$2:$G$7,'DMG Tables'!$H$2:$H$7)</f>
        <v>303600</v>
      </c>
      <c r="BU9" s="1">
        <f>LOOKUP($A9,'DMG Tables'!$P$2:$P$35,'DMG Tables'!$O$2:$O$35)*BU$1*LOOKUP(BU$1,'DMG Tables'!$G$2:$G$7,'DMG Tables'!$H$2:$H$7)</f>
        <v>308000</v>
      </c>
      <c r="BV9" s="1">
        <f>LOOKUP($A9,'DMG Tables'!$P$2:$P$35,'DMG Tables'!$O$2:$O$35)*BV$1*LOOKUP(BV$1,'DMG Tables'!$G$2:$G$7,'DMG Tables'!$H$2:$H$7)</f>
        <v>312400</v>
      </c>
      <c r="BW9" s="1">
        <f>LOOKUP($A9,'DMG Tables'!$P$2:$P$35,'DMG Tables'!$O$2:$O$35)*BW$1*LOOKUP(BW$1,'DMG Tables'!$G$2:$G$7,'DMG Tables'!$H$2:$H$7)</f>
        <v>316800</v>
      </c>
      <c r="BX9" s="1">
        <f>LOOKUP($A9,'DMG Tables'!$P$2:$P$35,'DMG Tables'!$O$2:$O$35)*BX$1*LOOKUP(BX$1,'DMG Tables'!$G$2:$G$7,'DMG Tables'!$H$2:$H$7)</f>
        <v>321200</v>
      </c>
      <c r="BY9" s="1">
        <f>LOOKUP($A9,'DMG Tables'!$P$2:$P$35,'DMG Tables'!$O$2:$O$35)*BY$1*LOOKUP(BY$1,'DMG Tables'!$G$2:$G$7,'DMG Tables'!$H$2:$H$7)</f>
        <v>325600</v>
      </c>
      <c r="BZ9" s="1">
        <f>LOOKUP($A9,'DMG Tables'!$P$2:$P$35,'DMG Tables'!$O$2:$O$35)*BZ$1*LOOKUP(BZ$1,'DMG Tables'!$G$2:$G$7,'DMG Tables'!$H$2:$H$7)</f>
        <v>330000</v>
      </c>
      <c r="CA9" s="1">
        <f>LOOKUP($A9,'DMG Tables'!$P$2:$P$35,'DMG Tables'!$O$2:$O$35)*CA$1*LOOKUP(CA$1,'DMG Tables'!$G$2:$G$7,'DMG Tables'!$H$2:$H$7)</f>
        <v>334400</v>
      </c>
      <c r="CB9" s="1">
        <f>LOOKUP($A9,'DMG Tables'!$P$2:$P$35,'DMG Tables'!$O$2:$O$35)*CB$1*LOOKUP(CB$1,'DMG Tables'!$G$2:$G$7,'DMG Tables'!$H$2:$H$7)</f>
        <v>338800</v>
      </c>
      <c r="CC9" s="1">
        <f>LOOKUP($A9,'DMG Tables'!$P$2:$P$35,'DMG Tables'!$O$2:$O$35)*CC$1*LOOKUP(CC$1,'DMG Tables'!$G$2:$G$7,'DMG Tables'!$H$2:$H$7)</f>
        <v>343200</v>
      </c>
      <c r="CD9" s="1">
        <f>LOOKUP($A9,'DMG Tables'!$P$2:$P$35,'DMG Tables'!$O$2:$O$35)*CD$1*LOOKUP(CD$1,'DMG Tables'!$G$2:$G$7,'DMG Tables'!$H$2:$H$7)</f>
        <v>347600</v>
      </c>
      <c r="CE9" s="1">
        <f>LOOKUP($A9,'DMG Tables'!$P$2:$P$35,'DMG Tables'!$O$2:$O$35)*CE$1*LOOKUP(CE$1,'DMG Tables'!$G$2:$G$7,'DMG Tables'!$H$2:$H$7)</f>
        <v>352000</v>
      </c>
      <c r="CF9" s="1">
        <f>LOOKUP($A9,'DMG Tables'!$P$2:$P$35,'DMG Tables'!$O$2:$O$35)*CF$1*LOOKUP(CF$1,'DMG Tables'!$G$2:$G$7,'DMG Tables'!$H$2:$H$7)</f>
        <v>356400</v>
      </c>
      <c r="CG9" s="1">
        <f>LOOKUP($A9,'DMG Tables'!$P$2:$P$35,'DMG Tables'!$O$2:$O$35)*CG$1*LOOKUP(CG$1,'DMG Tables'!$G$2:$G$7,'DMG Tables'!$H$2:$H$7)</f>
        <v>360800</v>
      </c>
      <c r="CH9" s="1">
        <f>LOOKUP($A9,'DMG Tables'!$P$2:$P$35,'DMG Tables'!$O$2:$O$35)*CH$1*LOOKUP(CH$1,'DMG Tables'!$G$2:$G$7,'DMG Tables'!$H$2:$H$7)</f>
        <v>365200</v>
      </c>
      <c r="CI9" s="1">
        <f>LOOKUP($A9,'DMG Tables'!$P$2:$P$35,'DMG Tables'!$O$2:$O$35)*CI$1*LOOKUP(CI$1,'DMG Tables'!$G$2:$G$7,'DMG Tables'!$H$2:$H$7)</f>
        <v>369600</v>
      </c>
      <c r="CJ9" s="1">
        <f>LOOKUP($A9,'DMG Tables'!$P$2:$P$35,'DMG Tables'!$O$2:$O$35)*CJ$1*LOOKUP(CJ$1,'DMG Tables'!$G$2:$G$7,'DMG Tables'!$H$2:$H$7)</f>
        <v>374000</v>
      </c>
      <c r="CK9" s="1">
        <f>LOOKUP($A9,'DMG Tables'!$P$2:$P$35,'DMG Tables'!$O$2:$O$35)*CK$1*LOOKUP(CK$1,'DMG Tables'!$G$2:$G$7,'DMG Tables'!$H$2:$H$7)</f>
        <v>378400</v>
      </c>
      <c r="CL9" s="1">
        <f>LOOKUP($A9,'DMG Tables'!$P$2:$P$35,'DMG Tables'!$O$2:$O$35)*CL$1*LOOKUP(CL$1,'DMG Tables'!$G$2:$G$7,'DMG Tables'!$H$2:$H$7)</f>
        <v>382800</v>
      </c>
      <c r="CM9" s="1">
        <f>LOOKUP($A9,'DMG Tables'!$P$2:$P$35,'DMG Tables'!$O$2:$O$35)*CM$1*LOOKUP(CM$1,'DMG Tables'!$G$2:$G$7,'DMG Tables'!$H$2:$H$7)</f>
        <v>387200</v>
      </c>
      <c r="CN9" s="1">
        <f>LOOKUP($A9,'DMG Tables'!$P$2:$P$35,'DMG Tables'!$O$2:$O$35)*CN$1*LOOKUP(CN$1,'DMG Tables'!$G$2:$G$7,'DMG Tables'!$H$2:$H$7)</f>
        <v>391600</v>
      </c>
      <c r="CO9" s="1">
        <f>LOOKUP($A9,'DMG Tables'!$P$2:$P$35,'DMG Tables'!$O$2:$O$35)*CO$1*LOOKUP(CO$1,'DMG Tables'!$G$2:$G$7,'DMG Tables'!$H$2:$H$7)</f>
        <v>396000</v>
      </c>
      <c r="CP9" s="1">
        <f>LOOKUP($A9,'DMG Tables'!$P$2:$P$35,'DMG Tables'!$O$2:$O$35)*CP$1*LOOKUP(CP$1,'DMG Tables'!$G$2:$G$7,'DMG Tables'!$H$2:$H$7)</f>
        <v>400400</v>
      </c>
      <c r="CQ9" s="1">
        <f>LOOKUP($A9,'DMG Tables'!$P$2:$P$35,'DMG Tables'!$O$2:$O$35)*CQ$1*LOOKUP(CQ$1,'DMG Tables'!$G$2:$G$7,'DMG Tables'!$H$2:$H$7)</f>
        <v>404800</v>
      </c>
      <c r="CR9" s="1">
        <f>LOOKUP($A9,'DMG Tables'!$P$2:$P$35,'DMG Tables'!$O$2:$O$35)*CR$1*LOOKUP(CR$1,'DMG Tables'!$G$2:$G$7,'DMG Tables'!$H$2:$H$7)</f>
        <v>409200</v>
      </c>
      <c r="CS9" s="1">
        <f>LOOKUP($A9,'DMG Tables'!$P$2:$P$35,'DMG Tables'!$O$2:$O$35)*CS$1*LOOKUP(CS$1,'DMG Tables'!$G$2:$G$7,'DMG Tables'!$H$2:$H$7)</f>
        <v>413600</v>
      </c>
      <c r="CT9" s="1">
        <f>LOOKUP($A9,'DMG Tables'!$P$2:$P$35,'DMG Tables'!$O$2:$O$35)*CT$1*LOOKUP(CT$1,'DMG Tables'!$G$2:$G$7,'DMG Tables'!$H$2:$H$7)</f>
        <v>418000</v>
      </c>
      <c r="CU9" s="1">
        <f>LOOKUP($A9,'DMG Tables'!$P$2:$P$35,'DMG Tables'!$O$2:$O$35)*CU$1*LOOKUP(CU$1,'DMG Tables'!$G$2:$G$7,'DMG Tables'!$H$2:$H$7)</f>
        <v>422400</v>
      </c>
      <c r="CV9" s="1">
        <f>LOOKUP($A9,'DMG Tables'!$P$2:$P$35,'DMG Tables'!$O$2:$O$35)*CV$1*LOOKUP(CV$1,'DMG Tables'!$G$2:$G$7,'DMG Tables'!$H$2:$H$7)</f>
        <v>426800</v>
      </c>
      <c r="CW9" s="1">
        <f>LOOKUP($A9,'DMG Tables'!$P$2:$P$35,'DMG Tables'!$O$2:$O$35)*CW$1*LOOKUP(CW$1,'DMG Tables'!$G$2:$G$7,'DMG Tables'!$H$2:$H$7)</f>
        <v>431200</v>
      </c>
      <c r="CX9" s="1">
        <f>LOOKUP($A9,'DMG Tables'!$P$2:$P$35,'DMG Tables'!$O$2:$O$35)*CX$1*LOOKUP(CX$1,'DMG Tables'!$G$2:$G$7,'DMG Tables'!$H$2:$H$7)</f>
        <v>435600</v>
      </c>
      <c r="CY9" s="1">
        <f>LOOKUP($A9,'DMG Tables'!$P$2:$P$35,'DMG Tables'!$O$2:$O$35)*CY$1*LOOKUP(CY$1,'DMG Tables'!$G$2:$G$7,'DMG Tables'!$H$2:$H$7)</f>
        <v>440000</v>
      </c>
      <c r="CZ9" s="1">
        <f>LOOKUP($A9,'DMG Tables'!$P$2:$P$35,'DMG Tables'!$O$2:$O$35)*CZ$1*LOOKUP(CZ$1,'DMG Tables'!$G$2:$G$7,'DMG Tables'!$H$2:$H$7)</f>
        <v>444400</v>
      </c>
      <c r="DA9" s="1">
        <f>LOOKUP($A9,'DMG Tables'!$P$2:$P$35,'DMG Tables'!$O$2:$O$35)*DA$1*LOOKUP(DA$1,'DMG Tables'!$G$2:$G$7,'DMG Tables'!$H$2:$H$7)</f>
        <v>448800</v>
      </c>
      <c r="DB9" s="1">
        <f>LOOKUP($A9,'DMG Tables'!$P$2:$P$35,'DMG Tables'!$O$2:$O$35)*DB$1*LOOKUP(DB$1,'DMG Tables'!$G$2:$G$7,'DMG Tables'!$H$2:$H$7)</f>
        <v>453200</v>
      </c>
      <c r="DC9" s="1">
        <f>LOOKUP($A9,'DMG Tables'!$P$2:$P$35,'DMG Tables'!$O$2:$O$35)*DC$1*LOOKUP(DC$1,'DMG Tables'!$G$2:$G$7,'DMG Tables'!$H$2:$H$7)</f>
        <v>457600</v>
      </c>
      <c r="DD9" s="1">
        <f>LOOKUP($A9,'DMG Tables'!$P$2:$P$35,'DMG Tables'!$O$2:$O$35)*DD$1*LOOKUP(DD$1,'DMG Tables'!$G$2:$G$7,'DMG Tables'!$H$2:$H$7)</f>
        <v>462000</v>
      </c>
      <c r="DE9" s="1">
        <f>LOOKUP($A9,'DMG Tables'!$P$2:$P$35,'DMG Tables'!$O$2:$O$35)*DE$1*LOOKUP(DE$1,'DMG Tables'!$G$2:$G$7,'DMG Tables'!$H$2:$H$7)</f>
        <v>466400</v>
      </c>
      <c r="DF9" s="1">
        <f>LOOKUP($A9,'DMG Tables'!$P$2:$P$35,'DMG Tables'!$O$2:$O$35)*DF$1*LOOKUP(DF$1,'DMG Tables'!$G$2:$G$7,'DMG Tables'!$H$2:$H$7)</f>
        <v>470800</v>
      </c>
      <c r="DG9" s="1">
        <f>LOOKUP($A9,'DMG Tables'!$P$2:$P$35,'DMG Tables'!$O$2:$O$35)*DG$1*LOOKUP(DG$1,'DMG Tables'!$G$2:$G$7,'DMG Tables'!$H$2:$H$7)</f>
        <v>475200</v>
      </c>
      <c r="DH9" s="1">
        <f>LOOKUP($A9,'DMG Tables'!$P$2:$P$35,'DMG Tables'!$O$2:$O$35)*DH$1*LOOKUP(DH$1,'DMG Tables'!$G$2:$G$7,'DMG Tables'!$H$2:$H$7)</f>
        <v>479600</v>
      </c>
      <c r="DI9" s="1">
        <f>LOOKUP($A9,'DMG Tables'!$P$2:$P$35,'DMG Tables'!$O$2:$O$35)*DI$1*LOOKUP(DI$1,'DMG Tables'!$G$2:$G$7,'DMG Tables'!$H$2:$H$7)</f>
        <v>484000</v>
      </c>
      <c r="DJ9" s="1">
        <f>LOOKUP($A9,'DMG Tables'!$P$2:$P$35,'DMG Tables'!$O$2:$O$35)*DJ$1*LOOKUP(DJ$1,'DMG Tables'!$G$2:$G$7,'DMG Tables'!$H$2:$H$7)</f>
        <v>488400</v>
      </c>
      <c r="DK9" s="1">
        <f>LOOKUP($A9,'DMG Tables'!$P$2:$P$35,'DMG Tables'!$O$2:$O$35)*DK$1*LOOKUP(DK$1,'DMG Tables'!$G$2:$G$7,'DMG Tables'!$H$2:$H$7)</f>
        <v>492800</v>
      </c>
      <c r="DL9" s="1">
        <f>LOOKUP($A9,'DMG Tables'!$P$2:$P$35,'DMG Tables'!$O$2:$O$35)*DL$1*LOOKUP(DL$1,'DMG Tables'!$G$2:$G$7,'DMG Tables'!$H$2:$H$7)</f>
        <v>497200</v>
      </c>
      <c r="DM9" s="1">
        <f>LOOKUP($A9,'DMG Tables'!$P$2:$P$35,'DMG Tables'!$O$2:$O$35)*DM$1*LOOKUP(DM$1,'DMG Tables'!$G$2:$G$7,'DMG Tables'!$H$2:$H$7)</f>
        <v>501600</v>
      </c>
      <c r="DN9" s="1">
        <f>LOOKUP($A9,'DMG Tables'!$P$2:$P$35,'DMG Tables'!$O$2:$O$35)*DN$1*LOOKUP(DN$1,'DMG Tables'!$G$2:$G$7,'DMG Tables'!$H$2:$H$7)</f>
        <v>506000</v>
      </c>
      <c r="DO9" s="1">
        <f>LOOKUP($A9,'DMG Tables'!$P$2:$P$35,'DMG Tables'!$O$2:$O$35)*DO$1*LOOKUP(DO$1,'DMG Tables'!$G$2:$G$7,'DMG Tables'!$H$2:$H$7)</f>
        <v>510400</v>
      </c>
      <c r="DP9" s="1">
        <f>LOOKUP($A9,'DMG Tables'!$P$2:$P$35,'DMG Tables'!$O$2:$O$35)*DP$1*LOOKUP(DP$1,'DMG Tables'!$G$2:$G$7,'DMG Tables'!$H$2:$H$7)</f>
        <v>514800</v>
      </c>
      <c r="DQ9" s="1">
        <f>LOOKUP($A9,'DMG Tables'!$P$2:$P$35,'DMG Tables'!$O$2:$O$35)*DQ$1*LOOKUP(DQ$1,'DMG Tables'!$G$2:$G$7,'DMG Tables'!$H$2:$H$7)</f>
        <v>519200</v>
      </c>
      <c r="DR9" s="1">
        <f>LOOKUP($A9,'DMG Tables'!$P$2:$P$35,'DMG Tables'!$O$2:$O$35)*DR$1*LOOKUP(DR$1,'DMG Tables'!$G$2:$G$7,'DMG Tables'!$H$2:$H$7)</f>
        <v>523600</v>
      </c>
      <c r="DS9" s="1">
        <f>LOOKUP($A9,'DMG Tables'!$P$2:$P$35,'DMG Tables'!$O$2:$O$35)*DS$1*LOOKUP(DS$1,'DMG Tables'!$G$2:$G$7,'DMG Tables'!$H$2:$H$7)</f>
        <v>528000</v>
      </c>
      <c r="DT9" s="1">
        <f>LOOKUP($A9,'DMG Tables'!$P$2:$P$35,'DMG Tables'!$O$2:$O$35)*DT$1*LOOKUP(DT$1,'DMG Tables'!$G$2:$G$7,'DMG Tables'!$H$2:$H$7)</f>
        <v>532400</v>
      </c>
      <c r="DU9" s="1">
        <f>LOOKUP($A9,'DMG Tables'!$P$2:$P$35,'DMG Tables'!$O$2:$O$35)*DU$1*LOOKUP(DU$1,'DMG Tables'!$G$2:$G$7,'DMG Tables'!$H$2:$H$7)</f>
        <v>536800</v>
      </c>
      <c r="DV9" s="1">
        <f>LOOKUP($A9,'DMG Tables'!$P$2:$P$35,'DMG Tables'!$O$2:$O$35)*DV$1*LOOKUP(DV$1,'DMG Tables'!$G$2:$G$7,'DMG Tables'!$H$2:$H$7)</f>
        <v>541200</v>
      </c>
      <c r="DW9" s="1">
        <f>LOOKUP($A9,'DMG Tables'!$P$2:$P$35,'DMG Tables'!$O$2:$O$35)*DW$1*LOOKUP(DW$1,'DMG Tables'!$G$2:$G$7,'DMG Tables'!$H$2:$H$7)</f>
        <v>545600</v>
      </c>
      <c r="DX9" s="1">
        <f>LOOKUP($A9,'DMG Tables'!$P$2:$P$35,'DMG Tables'!$O$2:$O$35)*DX$1*LOOKUP(DX$1,'DMG Tables'!$G$2:$G$7,'DMG Tables'!$H$2:$H$7)</f>
        <v>550000</v>
      </c>
      <c r="DY9" s="1">
        <f>LOOKUP($A9,'DMG Tables'!$P$2:$P$35,'DMG Tables'!$O$2:$O$35)*DY$1*LOOKUP(DY$1,'DMG Tables'!$G$2:$G$7,'DMG Tables'!$H$2:$H$7)</f>
        <v>554400</v>
      </c>
      <c r="DZ9" s="1">
        <f>LOOKUP($A9,'DMG Tables'!$P$2:$P$35,'DMG Tables'!$O$2:$O$35)*DZ$1*LOOKUP(DZ$1,'DMG Tables'!$G$2:$G$7,'DMG Tables'!$H$2:$H$7)</f>
        <v>558800</v>
      </c>
      <c r="EA9" s="1">
        <f>LOOKUP($A9,'DMG Tables'!$P$2:$P$35,'DMG Tables'!$O$2:$O$35)*EA$1*LOOKUP(EA$1,'DMG Tables'!$G$2:$G$7,'DMG Tables'!$H$2:$H$7)</f>
        <v>563200</v>
      </c>
      <c r="EB9" s="1">
        <f>LOOKUP($A9,'DMG Tables'!$P$2:$P$35,'DMG Tables'!$O$2:$O$35)*EB$1*LOOKUP(EB$1,'DMG Tables'!$G$2:$G$7,'DMG Tables'!$H$2:$H$7)</f>
        <v>567600</v>
      </c>
      <c r="EC9" s="1">
        <f>LOOKUP($A9,'DMG Tables'!$P$2:$P$35,'DMG Tables'!$O$2:$O$35)*EC$1*LOOKUP(EC$1,'DMG Tables'!$G$2:$G$7,'DMG Tables'!$H$2:$H$7)</f>
        <v>572000</v>
      </c>
      <c r="ED9" s="1">
        <f>LOOKUP($A9,'DMG Tables'!$P$2:$P$35,'DMG Tables'!$O$2:$O$35)*ED$1*LOOKUP(ED$1,'DMG Tables'!$G$2:$G$7,'DMG Tables'!$H$2:$H$7)</f>
        <v>576400</v>
      </c>
      <c r="EE9" s="1">
        <f>LOOKUP($A9,'DMG Tables'!$P$2:$P$35,'DMG Tables'!$O$2:$O$35)*EE$1*LOOKUP(EE$1,'DMG Tables'!$G$2:$G$7,'DMG Tables'!$H$2:$H$7)</f>
        <v>580800</v>
      </c>
      <c r="EF9" s="1">
        <f>LOOKUP($A9,'DMG Tables'!$P$2:$P$35,'DMG Tables'!$O$2:$O$35)*EF$1*LOOKUP(EF$1,'DMG Tables'!$G$2:$G$7,'DMG Tables'!$H$2:$H$7)</f>
        <v>585200</v>
      </c>
      <c r="EG9" s="1">
        <f>LOOKUP($A9,'DMG Tables'!$P$2:$P$35,'DMG Tables'!$O$2:$O$35)*EG$1*LOOKUP(EG$1,'DMG Tables'!$G$2:$G$7,'DMG Tables'!$H$2:$H$7)</f>
        <v>589600</v>
      </c>
      <c r="EH9" s="1">
        <f>LOOKUP($A9,'DMG Tables'!$P$2:$P$35,'DMG Tables'!$O$2:$O$35)*EH$1*LOOKUP(EH$1,'DMG Tables'!$G$2:$G$7,'DMG Tables'!$H$2:$H$7)</f>
        <v>594000</v>
      </c>
      <c r="EI9" s="1">
        <f>LOOKUP($A9,'DMG Tables'!$P$2:$P$35,'DMG Tables'!$O$2:$O$35)*EI$1*LOOKUP(EI$1,'DMG Tables'!$G$2:$G$7,'DMG Tables'!$H$2:$H$7)</f>
        <v>598400</v>
      </c>
      <c r="EJ9" s="1">
        <f>LOOKUP($A9,'DMG Tables'!$P$2:$P$35,'DMG Tables'!$O$2:$O$35)*EJ$1*LOOKUP(EJ$1,'DMG Tables'!$G$2:$G$7,'DMG Tables'!$H$2:$H$7)</f>
        <v>602800</v>
      </c>
      <c r="EK9" s="1">
        <f>LOOKUP($A9,'DMG Tables'!$P$2:$P$35,'DMG Tables'!$O$2:$O$35)*EK$1*LOOKUP(EK$1,'DMG Tables'!$G$2:$G$7,'DMG Tables'!$H$2:$H$7)</f>
        <v>607200</v>
      </c>
      <c r="EL9" s="1">
        <f>LOOKUP($A9,'DMG Tables'!$P$2:$P$35,'DMG Tables'!$O$2:$O$35)*EL$1*LOOKUP(EL$1,'DMG Tables'!$G$2:$G$7,'DMG Tables'!$H$2:$H$7)</f>
        <v>611600</v>
      </c>
      <c r="EM9" s="1">
        <f>LOOKUP($A9,'DMG Tables'!$P$2:$P$35,'DMG Tables'!$O$2:$O$35)*EM$1*LOOKUP(EM$1,'DMG Tables'!$G$2:$G$7,'DMG Tables'!$H$2:$H$7)</f>
        <v>616000</v>
      </c>
      <c r="EN9" s="1">
        <f>LOOKUP($A9,'DMG Tables'!$P$2:$P$35,'DMG Tables'!$O$2:$O$35)*EN$1*LOOKUP(EN$1,'DMG Tables'!$G$2:$G$7,'DMG Tables'!$H$2:$H$7)</f>
        <v>620400</v>
      </c>
      <c r="EO9" s="1">
        <f>LOOKUP($A9,'DMG Tables'!$P$2:$P$35,'DMG Tables'!$O$2:$O$35)*EO$1*LOOKUP(EO$1,'DMG Tables'!$G$2:$G$7,'DMG Tables'!$H$2:$H$7)</f>
        <v>624800</v>
      </c>
      <c r="EP9" s="1">
        <f>LOOKUP($A9,'DMG Tables'!$P$2:$P$35,'DMG Tables'!$O$2:$O$35)*EP$1*LOOKUP(EP$1,'DMG Tables'!$G$2:$G$7,'DMG Tables'!$H$2:$H$7)</f>
        <v>629200</v>
      </c>
      <c r="EQ9" s="1">
        <f>LOOKUP($A9,'DMG Tables'!$P$2:$P$35,'DMG Tables'!$O$2:$O$35)*EQ$1*LOOKUP(EQ$1,'DMG Tables'!$G$2:$G$7,'DMG Tables'!$H$2:$H$7)</f>
        <v>633600</v>
      </c>
      <c r="ER9" s="1">
        <f>LOOKUP($A9,'DMG Tables'!$P$2:$P$35,'DMG Tables'!$O$2:$O$35)*ER$1*LOOKUP(ER$1,'DMG Tables'!$G$2:$G$7,'DMG Tables'!$H$2:$H$7)</f>
        <v>638000</v>
      </c>
      <c r="ES9" s="1">
        <f>LOOKUP($A9,'DMG Tables'!$P$2:$P$35,'DMG Tables'!$O$2:$O$35)*ES$1*LOOKUP(ES$1,'DMG Tables'!$G$2:$G$7,'DMG Tables'!$H$2:$H$7)</f>
        <v>642400</v>
      </c>
      <c r="ET9" s="1">
        <f>LOOKUP($A9,'DMG Tables'!$P$2:$P$35,'DMG Tables'!$O$2:$O$35)*ET$1*LOOKUP(ET$1,'DMG Tables'!$G$2:$G$7,'DMG Tables'!$H$2:$H$7)</f>
        <v>646800</v>
      </c>
      <c r="EU9" s="1">
        <f>LOOKUP($A9,'DMG Tables'!$P$2:$P$35,'DMG Tables'!$O$2:$O$35)*EU$1*LOOKUP(EU$1,'DMG Tables'!$G$2:$G$7,'DMG Tables'!$H$2:$H$7)</f>
        <v>651200</v>
      </c>
      <c r="EV9" s="1">
        <f>LOOKUP($A9,'DMG Tables'!$P$2:$P$35,'DMG Tables'!$O$2:$O$35)*EV$1*LOOKUP(EV$1,'DMG Tables'!$G$2:$G$7,'DMG Tables'!$H$2:$H$7)</f>
        <v>655600</v>
      </c>
      <c r="EW9" s="1">
        <f>LOOKUP($A9,'DMG Tables'!$P$2:$P$35,'DMG Tables'!$O$2:$O$35)*EW$1*LOOKUP(EW$1,'DMG Tables'!$G$2:$G$7,'DMG Tables'!$H$2:$H$7)</f>
        <v>660000</v>
      </c>
      <c r="EX9" s="1">
        <f>LOOKUP($A9,'DMG Tables'!$P$2:$P$35,'DMG Tables'!$O$2:$O$35)*EX$1*LOOKUP(EX$1,'DMG Tables'!$G$2:$G$7,'DMG Tables'!$H$2:$H$7)</f>
        <v>664400</v>
      </c>
      <c r="EY9" s="1">
        <f>LOOKUP($A9,'DMG Tables'!$P$2:$P$35,'DMG Tables'!$O$2:$O$35)*EY$1*LOOKUP(EY$1,'DMG Tables'!$G$2:$G$7,'DMG Tables'!$H$2:$H$7)</f>
        <v>668800</v>
      </c>
      <c r="EZ9" s="1">
        <f>LOOKUP($A9,'DMG Tables'!$P$2:$P$35,'DMG Tables'!$O$2:$O$35)*EZ$1*LOOKUP(EZ$1,'DMG Tables'!$G$2:$G$7,'DMG Tables'!$H$2:$H$7)</f>
        <v>673200</v>
      </c>
      <c r="FA9" s="1">
        <f>LOOKUP($A9,'DMG Tables'!$P$2:$P$35,'DMG Tables'!$O$2:$O$35)*FA$1*LOOKUP(FA$1,'DMG Tables'!$G$2:$G$7,'DMG Tables'!$H$2:$H$7)</f>
        <v>677600</v>
      </c>
      <c r="FB9" s="1">
        <f>LOOKUP($A9,'DMG Tables'!$P$2:$P$35,'DMG Tables'!$O$2:$O$35)*FB$1*LOOKUP(FB$1,'DMG Tables'!$G$2:$G$7,'DMG Tables'!$H$2:$H$7)</f>
        <v>682000</v>
      </c>
      <c r="FC9" s="1">
        <f>LOOKUP($A9,'DMG Tables'!$P$2:$P$35,'DMG Tables'!$O$2:$O$35)*FC$1*LOOKUP(FC$1,'DMG Tables'!$G$2:$G$7,'DMG Tables'!$H$2:$H$7)</f>
        <v>686400</v>
      </c>
      <c r="FD9" s="1">
        <f>LOOKUP($A9,'DMG Tables'!$P$2:$P$35,'DMG Tables'!$O$2:$O$35)*FD$1*LOOKUP(FD$1,'DMG Tables'!$G$2:$G$7,'DMG Tables'!$H$2:$H$7)</f>
        <v>690800</v>
      </c>
      <c r="FE9" s="1">
        <f>LOOKUP($A9,'DMG Tables'!$P$2:$P$35,'DMG Tables'!$O$2:$O$35)*FE$1*LOOKUP(FE$1,'DMG Tables'!$G$2:$G$7,'DMG Tables'!$H$2:$H$7)</f>
        <v>695200</v>
      </c>
      <c r="FF9" s="1">
        <f>LOOKUP($A9,'DMG Tables'!$P$2:$P$35,'DMG Tables'!$O$2:$O$35)*FF$1*LOOKUP(FF$1,'DMG Tables'!$G$2:$G$7,'DMG Tables'!$H$2:$H$7)</f>
        <v>699600</v>
      </c>
      <c r="FG9" s="1">
        <f>LOOKUP($A9,'DMG Tables'!$P$2:$P$35,'DMG Tables'!$O$2:$O$35)*FG$1*LOOKUP(FG$1,'DMG Tables'!$G$2:$G$7,'DMG Tables'!$H$2:$H$7)</f>
        <v>704000</v>
      </c>
      <c r="FH9" s="1">
        <f>LOOKUP($A9,'DMG Tables'!$P$2:$P$35,'DMG Tables'!$O$2:$O$35)*FH$1*LOOKUP(FH$1,'DMG Tables'!$G$2:$G$7,'DMG Tables'!$H$2:$H$7)</f>
        <v>708400</v>
      </c>
      <c r="FI9" s="1">
        <f>LOOKUP($A9,'DMG Tables'!$P$2:$P$35,'DMG Tables'!$O$2:$O$35)*FI$1*LOOKUP(FI$1,'DMG Tables'!$G$2:$G$7,'DMG Tables'!$H$2:$H$7)</f>
        <v>712800</v>
      </c>
      <c r="FJ9" s="1">
        <f>LOOKUP($A9,'DMG Tables'!$P$2:$P$35,'DMG Tables'!$O$2:$O$35)*FJ$1*LOOKUP(FJ$1,'DMG Tables'!$G$2:$G$7,'DMG Tables'!$H$2:$H$7)</f>
        <v>717200</v>
      </c>
      <c r="FK9" s="1">
        <f>LOOKUP($A9,'DMG Tables'!$P$2:$P$35,'DMG Tables'!$O$2:$O$35)*FK$1*LOOKUP(FK$1,'DMG Tables'!$G$2:$G$7,'DMG Tables'!$H$2:$H$7)</f>
        <v>721600</v>
      </c>
      <c r="FL9" s="1">
        <f>LOOKUP($A9,'DMG Tables'!$P$2:$P$35,'DMG Tables'!$O$2:$O$35)*FL$1*LOOKUP(FL$1,'DMG Tables'!$G$2:$G$7,'DMG Tables'!$H$2:$H$7)</f>
        <v>726000</v>
      </c>
      <c r="FM9" s="1">
        <f>LOOKUP($A9,'DMG Tables'!$P$2:$P$35,'DMG Tables'!$O$2:$O$35)*FM$1*LOOKUP(FM$1,'DMG Tables'!$G$2:$G$7,'DMG Tables'!$H$2:$H$7)</f>
        <v>730400</v>
      </c>
      <c r="FN9" s="1">
        <f>LOOKUP($A9,'DMG Tables'!$P$2:$P$35,'DMG Tables'!$O$2:$O$35)*FN$1*LOOKUP(FN$1,'DMG Tables'!$G$2:$G$7,'DMG Tables'!$H$2:$H$7)</f>
        <v>734800</v>
      </c>
      <c r="FO9" s="1">
        <f>LOOKUP($A9,'DMG Tables'!$P$2:$P$35,'DMG Tables'!$O$2:$O$35)*FO$1*LOOKUP(FO$1,'DMG Tables'!$G$2:$G$7,'DMG Tables'!$H$2:$H$7)</f>
        <v>739200</v>
      </c>
      <c r="FP9" s="1">
        <f>LOOKUP($A9,'DMG Tables'!$P$2:$P$35,'DMG Tables'!$O$2:$O$35)*FP$1*LOOKUP(FP$1,'DMG Tables'!$G$2:$G$7,'DMG Tables'!$H$2:$H$7)</f>
        <v>743600</v>
      </c>
      <c r="FQ9" s="1">
        <f>LOOKUP($A9,'DMG Tables'!$P$2:$P$35,'DMG Tables'!$O$2:$O$35)*FQ$1*LOOKUP(FQ$1,'DMG Tables'!$G$2:$G$7,'DMG Tables'!$H$2:$H$7)</f>
        <v>748000</v>
      </c>
      <c r="FR9" s="1">
        <f>LOOKUP($A9,'DMG Tables'!$P$2:$P$35,'DMG Tables'!$O$2:$O$35)*FR$1*LOOKUP(FR$1,'DMG Tables'!$G$2:$G$7,'DMG Tables'!$H$2:$H$7)</f>
        <v>752400</v>
      </c>
      <c r="FS9" s="1">
        <f>LOOKUP($A9,'DMG Tables'!$P$2:$P$35,'DMG Tables'!$O$2:$O$35)*FS$1*LOOKUP(FS$1,'DMG Tables'!$G$2:$G$7,'DMG Tables'!$H$2:$H$7)</f>
        <v>756800</v>
      </c>
      <c r="FT9" s="1">
        <f>LOOKUP($A9,'DMG Tables'!$P$2:$P$35,'DMG Tables'!$O$2:$O$35)*FT$1*LOOKUP(FT$1,'DMG Tables'!$G$2:$G$7,'DMG Tables'!$H$2:$H$7)</f>
        <v>761200</v>
      </c>
      <c r="FU9" s="1">
        <f>LOOKUP($A9,'DMG Tables'!$P$2:$P$35,'DMG Tables'!$O$2:$O$35)*FU$1*LOOKUP(FU$1,'DMG Tables'!$G$2:$G$7,'DMG Tables'!$H$2:$H$7)</f>
        <v>765600</v>
      </c>
      <c r="FV9" s="1">
        <f>LOOKUP($A9,'DMG Tables'!$P$2:$P$35,'DMG Tables'!$O$2:$O$35)*FV$1*LOOKUP(FV$1,'DMG Tables'!$G$2:$G$7,'DMG Tables'!$H$2:$H$7)</f>
        <v>770000</v>
      </c>
      <c r="FW9" s="1">
        <f>LOOKUP($A9,'DMG Tables'!$P$2:$P$35,'DMG Tables'!$O$2:$O$35)*FW$1*LOOKUP(FW$1,'DMG Tables'!$G$2:$G$7,'DMG Tables'!$H$2:$H$7)</f>
        <v>774400</v>
      </c>
      <c r="FX9" s="1">
        <f>LOOKUP($A9,'DMG Tables'!$P$2:$P$35,'DMG Tables'!$O$2:$O$35)*FX$1*LOOKUP(FX$1,'DMG Tables'!$G$2:$G$7,'DMG Tables'!$H$2:$H$7)</f>
        <v>778800</v>
      </c>
      <c r="FY9" s="1">
        <f>LOOKUP($A9,'DMG Tables'!$P$2:$P$35,'DMG Tables'!$O$2:$O$35)*FY$1*LOOKUP(FY$1,'DMG Tables'!$G$2:$G$7,'DMG Tables'!$H$2:$H$7)</f>
        <v>783200</v>
      </c>
      <c r="FZ9" s="1">
        <f>LOOKUP($A9,'DMG Tables'!$P$2:$P$35,'DMG Tables'!$O$2:$O$35)*FZ$1*LOOKUP(FZ$1,'DMG Tables'!$G$2:$G$7,'DMG Tables'!$H$2:$H$7)</f>
        <v>787600</v>
      </c>
      <c r="GA9" s="1">
        <f>LOOKUP($A9,'DMG Tables'!$P$2:$P$35,'DMG Tables'!$O$2:$O$35)*GA$1*LOOKUP(GA$1,'DMG Tables'!$G$2:$G$7,'DMG Tables'!$H$2:$H$7)</f>
        <v>792000</v>
      </c>
      <c r="GB9" s="1">
        <f>LOOKUP($A9,'DMG Tables'!$P$2:$P$35,'DMG Tables'!$O$2:$O$35)*GB$1*LOOKUP(GB$1,'DMG Tables'!$G$2:$G$7,'DMG Tables'!$H$2:$H$7)</f>
        <v>796400</v>
      </c>
      <c r="GC9" s="1">
        <f>LOOKUP($A9,'DMG Tables'!$P$2:$P$35,'DMG Tables'!$O$2:$O$35)*GC$1*LOOKUP(GC$1,'DMG Tables'!$G$2:$G$7,'DMG Tables'!$H$2:$H$7)</f>
        <v>800800</v>
      </c>
      <c r="GD9" s="1">
        <f>LOOKUP($A9,'DMG Tables'!$P$2:$P$35,'DMG Tables'!$O$2:$O$35)*GD$1*LOOKUP(GD$1,'DMG Tables'!$G$2:$G$7,'DMG Tables'!$H$2:$H$7)</f>
        <v>805200</v>
      </c>
      <c r="GE9" s="1">
        <f>LOOKUP($A9,'DMG Tables'!$P$2:$P$35,'DMG Tables'!$O$2:$O$35)*GE$1*LOOKUP(GE$1,'DMG Tables'!$G$2:$G$7,'DMG Tables'!$H$2:$H$7)</f>
        <v>809600</v>
      </c>
      <c r="GF9" s="1">
        <f>LOOKUP($A9,'DMG Tables'!$P$2:$P$35,'DMG Tables'!$O$2:$O$35)*GF$1*LOOKUP(GF$1,'DMG Tables'!$G$2:$G$7,'DMG Tables'!$H$2:$H$7)</f>
        <v>814000</v>
      </c>
      <c r="GG9" s="1">
        <f>LOOKUP($A9,'DMG Tables'!$P$2:$P$35,'DMG Tables'!$O$2:$O$35)*GG$1*LOOKUP(GG$1,'DMG Tables'!$G$2:$G$7,'DMG Tables'!$H$2:$H$7)</f>
        <v>818400</v>
      </c>
      <c r="GH9" s="1">
        <f>LOOKUP($A9,'DMG Tables'!$P$2:$P$35,'DMG Tables'!$O$2:$O$35)*GH$1*LOOKUP(GH$1,'DMG Tables'!$G$2:$G$7,'DMG Tables'!$H$2:$H$7)</f>
        <v>822800</v>
      </c>
      <c r="GI9" s="1">
        <f>LOOKUP($A9,'DMG Tables'!$P$2:$P$35,'DMG Tables'!$O$2:$O$35)*GI$1*LOOKUP(GI$1,'DMG Tables'!$G$2:$G$7,'DMG Tables'!$H$2:$H$7)</f>
        <v>827200</v>
      </c>
      <c r="GJ9" s="1">
        <f>LOOKUP($A9,'DMG Tables'!$P$2:$P$35,'DMG Tables'!$O$2:$O$35)*GJ$1*LOOKUP(GJ$1,'DMG Tables'!$G$2:$G$7,'DMG Tables'!$H$2:$H$7)</f>
        <v>831600</v>
      </c>
      <c r="GK9" s="1">
        <f>LOOKUP($A9,'DMG Tables'!$P$2:$P$35,'DMG Tables'!$O$2:$O$35)*GK$1*LOOKUP(GK$1,'DMG Tables'!$G$2:$G$7,'DMG Tables'!$H$2:$H$7)</f>
        <v>836000</v>
      </c>
      <c r="GL9" s="1">
        <f>LOOKUP($A9,'DMG Tables'!$P$2:$P$35,'DMG Tables'!$O$2:$O$35)*GL$1*LOOKUP(GL$1,'DMG Tables'!$G$2:$G$7,'DMG Tables'!$H$2:$H$7)</f>
        <v>840400</v>
      </c>
      <c r="GM9" s="1">
        <f>LOOKUP($A9,'DMG Tables'!$P$2:$P$35,'DMG Tables'!$O$2:$O$35)*GM$1*LOOKUP(GM$1,'DMG Tables'!$G$2:$G$7,'DMG Tables'!$H$2:$H$7)</f>
        <v>844800</v>
      </c>
      <c r="GN9" s="1">
        <f>LOOKUP($A9,'DMG Tables'!$P$2:$P$35,'DMG Tables'!$O$2:$O$35)*GN$1*LOOKUP(GN$1,'DMG Tables'!$G$2:$G$7,'DMG Tables'!$H$2:$H$7)</f>
        <v>849200</v>
      </c>
      <c r="GO9" s="1">
        <f>LOOKUP($A9,'DMG Tables'!$P$2:$P$35,'DMG Tables'!$O$2:$O$35)*GO$1*LOOKUP(GO$1,'DMG Tables'!$G$2:$G$7,'DMG Tables'!$H$2:$H$7)</f>
        <v>853600</v>
      </c>
      <c r="GP9" s="1">
        <f>LOOKUP($A9,'DMG Tables'!$P$2:$P$35,'DMG Tables'!$O$2:$O$35)*GP$1*LOOKUP(GP$1,'DMG Tables'!$G$2:$G$7,'DMG Tables'!$H$2:$H$7)</f>
        <v>858000</v>
      </c>
      <c r="GQ9" s="1">
        <f>LOOKUP($A9,'DMG Tables'!$P$2:$P$35,'DMG Tables'!$O$2:$O$35)*GQ$1*LOOKUP(GQ$1,'DMG Tables'!$G$2:$G$7,'DMG Tables'!$H$2:$H$7)</f>
        <v>862400</v>
      </c>
      <c r="GR9" s="1">
        <f>LOOKUP($A9,'DMG Tables'!$P$2:$P$35,'DMG Tables'!$O$2:$O$35)*GR$1*LOOKUP(GR$1,'DMG Tables'!$G$2:$G$7,'DMG Tables'!$H$2:$H$7)</f>
        <v>866800</v>
      </c>
      <c r="GS9" s="1">
        <f>LOOKUP($A9,'DMG Tables'!$P$2:$P$35,'DMG Tables'!$O$2:$O$35)*GS$1*LOOKUP(GS$1,'DMG Tables'!$G$2:$G$7,'DMG Tables'!$H$2:$H$7)</f>
        <v>871200</v>
      </c>
      <c r="GT9" s="1">
        <f>LOOKUP($A9,'DMG Tables'!$P$2:$P$35,'DMG Tables'!$O$2:$O$35)*GT$1*LOOKUP(GT$1,'DMG Tables'!$G$2:$G$7,'DMG Tables'!$H$2:$H$7)</f>
        <v>875600</v>
      </c>
      <c r="GU9" s="1">
        <f>LOOKUP($A9,'DMG Tables'!$P$2:$P$35,'DMG Tables'!$O$2:$O$35)*GU$1*LOOKUP(GU$1,'DMG Tables'!$G$2:$G$7,'DMG Tables'!$H$2:$H$7)</f>
        <v>880000</v>
      </c>
      <c r="GV9" s="1">
        <f>LOOKUP($A9,'DMG Tables'!$P$2:$P$35,'DMG Tables'!$O$2:$O$35)*GV$1*LOOKUP(GV$1,'DMG Tables'!$G$2:$G$7,'DMG Tables'!$H$2:$H$7)</f>
        <v>884400</v>
      </c>
      <c r="GW9" s="1">
        <f>LOOKUP($A9,'DMG Tables'!$P$2:$P$35,'DMG Tables'!$O$2:$O$35)*GW$1*LOOKUP(GW$1,'DMG Tables'!$G$2:$G$7,'DMG Tables'!$H$2:$H$7)</f>
        <v>888800</v>
      </c>
      <c r="GX9" s="1">
        <f>LOOKUP($A9,'DMG Tables'!$P$2:$P$35,'DMG Tables'!$O$2:$O$35)*GX$1*LOOKUP(GX$1,'DMG Tables'!$G$2:$G$7,'DMG Tables'!$H$2:$H$7)</f>
        <v>893200</v>
      </c>
      <c r="GY9" s="1">
        <f>LOOKUP($A9,'DMG Tables'!$P$2:$P$35,'DMG Tables'!$O$2:$O$35)*GY$1*LOOKUP(GY$1,'DMG Tables'!$G$2:$G$7,'DMG Tables'!$H$2:$H$7)</f>
        <v>897600</v>
      </c>
      <c r="GZ9" s="1">
        <f>LOOKUP($A9,'DMG Tables'!$P$2:$P$35,'DMG Tables'!$O$2:$O$35)*GZ$1*LOOKUP(GZ$1,'DMG Tables'!$G$2:$G$7,'DMG Tables'!$H$2:$H$7)</f>
        <v>902000</v>
      </c>
      <c r="HA9" s="1">
        <f>LOOKUP($A9,'DMG Tables'!$P$2:$P$35,'DMG Tables'!$O$2:$O$35)*HA$1*LOOKUP(HA$1,'DMG Tables'!$G$2:$G$7,'DMG Tables'!$H$2:$H$7)</f>
        <v>906400</v>
      </c>
      <c r="HB9" s="1">
        <f>LOOKUP($A9,'DMG Tables'!$P$2:$P$35,'DMG Tables'!$O$2:$O$35)*HB$1*LOOKUP(HB$1,'DMG Tables'!$G$2:$G$7,'DMG Tables'!$H$2:$H$7)</f>
        <v>910800</v>
      </c>
      <c r="HC9" s="1">
        <f>LOOKUP($A9,'DMG Tables'!$P$2:$P$35,'DMG Tables'!$O$2:$O$35)*HC$1*LOOKUP(HC$1,'DMG Tables'!$G$2:$G$7,'DMG Tables'!$H$2:$H$7)</f>
        <v>915200</v>
      </c>
      <c r="HD9" s="1">
        <f>LOOKUP($A9,'DMG Tables'!$P$2:$P$35,'DMG Tables'!$O$2:$O$35)*HD$1*LOOKUP(HD$1,'DMG Tables'!$G$2:$G$7,'DMG Tables'!$H$2:$H$7)</f>
        <v>919600</v>
      </c>
      <c r="HE9" s="1">
        <f>LOOKUP($A9,'DMG Tables'!$P$2:$P$35,'DMG Tables'!$O$2:$O$35)*HE$1*LOOKUP(HE$1,'DMG Tables'!$G$2:$G$7,'DMG Tables'!$H$2:$H$7)</f>
        <v>924000</v>
      </c>
      <c r="HF9" s="1">
        <f>LOOKUP($A9,'DMG Tables'!$P$2:$P$35,'DMG Tables'!$O$2:$O$35)*HF$1*LOOKUP(HF$1,'DMG Tables'!$G$2:$G$7,'DMG Tables'!$H$2:$H$7)</f>
        <v>928400</v>
      </c>
      <c r="HG9" s="1">
        <f>LOOKUP($A9,'DMG Tables'!$P$2:$P$35,'DMG Tables'!$O$2:$O$35)*HG$1*LOOKUP(HG$1,'DMG Tables'!$G$2:$G$7,'DMG Tables'!$H$2:$H$7)</f>
        <v>932800</v>
      </c>
      <c r="HH9" s="1">
        <f>LOOKUP($A9,'DMG Tables'!$P$2:$P$35,'DMG Tables'!$O$2:$O$35)*HH$1*LOOKUP(HH$1,'DMG Tables'!$G$2:$G$7,'DMG Tables'!$H$2:$H$7)</f>
        <v>937200</v>
      </c>
      <c r="HI9" s="1">
        <f>LOOKUP($A9,'DMG Tables'!$P$2:$P$35,'DMG Tables'!$O$2:$O$35)*HI$1*LOOKUP(HI$1,'DMG Tables'!$G$2:$G$7,'DMG Tables'!$H$2:$H$7)</f>
        <v>941600</v>
      </c>
      <c r="HJ9" s="1">
        <f>LOOKUP($A9,'DMG Tables'!$P$2:$P$35,'DMG Tables'!$O$2:$O$35)*HJ$1*LOOKUP(HJ$1,'DMG Tables'!$G$2:$G$7,'DMG Tables'!$H$2:$H$7)</f>
        <v>946000</v>
      </c>
      <c r="HK9" s="1">
        <f>LOOKUP($A9,'DMG Tables'!$P$2:$P$35,'DMG Tables'!$O$2:$O$35)*HK$1*LOOKUP(HK$1,'DMG Tables'!$G$2:$G$7,'DMG Tables'!$H$2:$H$7)</f>
        <v>950400</v>
      </c>
      <c r="HL9" s="1">
        <f>LOOKUP($A9,'DMG Tables'!$P$2:$P$35,'DMG Tables'!$O$2:$O$35)*HL$1*LOOKUP(HL$1,'DMG Tables'!$G$2:$G$7,'DMG Tables'!$H$2:$H$7)</f>
        <v>954800</v>
      </c>
      <c r="HM9" s="1">
        <f>LOOKUP($A9,'DMG Tables'!$P$2:$P$35,'DMG Tables'!$O$2:$O$35)*HM$1*LOOKUP(HM$1,'DMG Tables'!$G$2:$G$7,'DMG Tables'!$H$2:$H$7)</f>
        <v>959200</v>
      </c>
      <c r="HN9" s="1">
        <f>LOOKUP($A9,'DMG Tables'!$P$2:$P$35,'DMG Tables'!$O$2:$O$35)*HN$1*LOOKUP(HN$1,'DMG Tables'!$G$2:$G$7,'DMG Tables'!$H$2:$H$7)</f>
        <v>963600</v>
      </c>
      <c r="HO9" s="1">
        <f>LOOKUP($A9,'DMG Tables'!$P$2:$P$35,'DMG Tables'!$O$2:$O$35)*HO$1*LOOKUP(HO$1,'DMG Tables'!$G$2:$G$7,'DMG Tables'!$H$2:$H$7)</f>
        <v>968000</v>
      </c>
      <c r="HP9" s="1">
        <f>LOOKUP($A9,'DMG Tables'!$P$2:$P$35,'DMG Tables'!$O$2:$O$35)*HP$1*LOOKUP(HP$1,'DMG Tables'!$G$2:$G$7,'DMG Tables'!$H$2:$H$7)</f>
        <v>972400</v>
      </c>
      <c r="HQ9" s="1">
        <f>LOOKUP($A9,'DMG Tables'!$P$2:$P$35,'DMG Tables'!$O$2:$O$35)*HQ$1*LOOKUP(HQ$1,'DMG Tables'!$G$2:$G$7,'DMG Tables'!$H$2:$H$7)</f>
        <v>976800</v>
      </c>
      <c r="HR9" s="1">
        <f>LOOKUP($A9,'DMG Tables'!$P$2:$P$35,'DMG Tables'!$O$2:$O$35)*HR$1*LOOKUP(HR$1,'DMG Tables'!$G$2:$G$7,'DMG Tables'!$H$2:$H$7)</f>
        <v>981200</v>
      </c>
      <c r="HS9" s="1">
        <f>LOOKUP($A9,'DMG Tables'!$P$2:$P$35,'DMG Tables'!$O$2:$O$35)*HS$1*LOOKUP(HS$1,'DMG Tables'!$G$2:$G$7,'DMG Tables'!$H$2:$H$7)</f>
        <v>985600</v>
      </c>
      <c r="HT9" s="1">
        <f>LOOKUP($A9,'DMG Tables'!$P$2:$P$35,'DMG Tables'!$O$2:$O$35)*HT$1*LOOKUP(HT$1,'DMG Tables'!$G$2:$G$7,'DMG Tables'!$H$2:$H$7)</f>
        <v>990000</v>
      </c>
      <c r="HU9" s="1">
        <f>LOOKUP($A9,'DMG Tables'!$P$2:$P$35,'DMG Tables'!$O$2:$O$35)*HU$1*LOOKUP(HU$1,'DMG Tables'!$G$2:$G$7,'DMG Tables'!$H$2:$H$7)</f>
        <v>994400</v>
      </c>
      <c r="HV9" s="1">
        <f>LOOKUP($A9,'DMG Tables'!$P$2:$P$35,'DMG Tables'!$O$2:$O$35)*HV$1*LOOKUP(HV$1,'DMG Tables'!$G$2:$G$7,'DMG Tables'!$H$2:$H$7)</f>
        <v>998800</v>
      </c>
      <c r="HW9" s="1">
        <f>LOOKUP($A9,'DMG Tables'!$P$2:$P$35,'DMG Tables'!$O$2:$O$35)*HW$1*LOOKUP(HW$1,'DMG Tables'!$G$2:$G$7,'DMG Tables'!$H$2:$H$7)</f>
        <v>1003200</v>
      </c>
      <c r="HX9" s="1">
        <f>LOOKUP($A9,'DMG Tables'!$P$2:$P$35,'DMG Tables'!$O$2:$O$35)*HX$1*LOOKUP(HX$1,'DMG Tables'!$G$2:$G$7,'DMG Tables'!$H$2:$H$7)</f>
        <v>1007600</v>
      </c>
      <c r="HY9" s="1">
        <f>LOOKUP($A9,'DMG Tables'!$P$2:$P$35,'DMG Tables'!$O$2:$O$35)*HY$1*LOOKUP(HY$1,'DMG Tables'!$G$2:$G$7,'DMG Tables'!$H$2:$H$7)</f>
        <v>1012000</v>
      </c>
      <c r="HZ9" s="1">
        <f>LOOKUP($A9,'DMG Tables'!$P$2:$P$35,'DMG Tables'!$O$2:$O$35)*HZ$1*LOOKUP(HZ$1,'DMG Tables'!$G$2:$G$7,'DMG Tables'!$H$2:$H$7)</f>
        <v>1016400</v>
      </c>
      <c r="IA9" s="1">
        <f>LOOKUP($A9,'DMG Tables'!$P$2:$P$35,'DMG Tables'!$O$2:$O$35)*IA$1*LOOKUP(IA$1,'DMG Tables'!$G$2:$G$7,'DMG Tables'!$H$2:$H$7)</f>
        <v>1020800</v>
      </c>
      <c r="IB9" s="1">
        <f>LOOKUP($A9,'DMG Tables'!$P$2:$P$35,'DMG Tables'!$O$2:$O$35)*IB$1*LOOKUP(IB$1,'DMG Tables'!$G$2:$G$7,'DMG Tables'!$H$2:$H$7)</f>
        <v>1025200</v>
      </c>
      <c r="IC9" s="1">
        <f>LOOKUP($A9,'DMG Tables'!$P$2:$P$35,'DMG Tables'!$O$2:$O$35)*IC$1*LOOKUP(IC$1,'DMG Tables'!$G$2:$G$7,'DMG Tables'!$H$2:$H$7)</f>
        <v>1029600</v>
      </c>
      <c r="ID9" s="1">
        <f>LOOKUP($A9,'DMG Tables'!$P$2:$P$35,'DMG Tables'!$O$2:$O$35)*ID$1*LOOKUP(ID$1,'DMG Tables'!$G$2:$G$7,'DMG Tables'!$H$2:$H$7)</f>
        <v>1034000</v>
      </c>
      <c r="IE9" s="1">
        <f>LOOKUP($A9,'DMG Tables'!$P$2:$P$35,'DMG Tables'!$O$2:$O$35)*IE$1*LOOKUP(IE$1,'DMG Tables'!$G$2:$G$7,'DMG Tables'!$H$2:$H$7)</f>
        <v>1038400</v>
      </c>
      <c r="IF9" s="1">
        <f>LOOKUP($A9,'DMG Tables'!$P$2:$P$35,'DMG Tables'!$O$2:$O$35)*IF$1*LOOKUP(IF$1,'DMG Tables'!$G$2:$G$7,'DMG Tables'!$H$2:$H$7)</f>
        <v>1042800</v>
      </c>
      <c r="IG9" s="1">
        <f>LOOKUP($A9,'DMG Tables'!$P$2:$P$35,'DMG Tables'!$O$2:$O$35)*IG$1*LOOKUP(IG$1,'DMG Tables'!$G$2:$G$7,'DMG Tables'!$H$2:$H$7)</f>
        <v>1047200</v>
      </c>
      <c r="IH9" s="1">
        <f>LOOKUP($A9,'DMG Tables'!$P$2:$P$35,'DMG Tables'!$O$2:$O$35)*IH$1*LOOKUP(IH$1,'DMG Tables'!$G$2:$G$7,'DMG Tables'!$H$2:$H$7)</f>
        <v>1051600</v>
      </c>
      <c r="II9" s="1">
        <f>LOOKUP($A9,'DMG Tables'!$P$2:$P$35,'DMG Tables'!$O$2:$O$35)*II$1*LOOKUP(II$1,'DMG Tables'!$G$2:$G$7,'DMG Tables'!$H$2:$H$7)</f>
        <v>1056000</v>
      </c>
      <c r="IJ9" s="1">
        <f>LOOKUP($A9,'DMG Tables'!$P$2:$P$35,'DMG Tables'!$O$2:$O$35)*IJ$1*LOOKUP(IJ$1,'DMG Tables'!$G$2:$G$7,'DMG Tables'!$H$2:$H$7)</f>
        <v>1060400</v>
      </c>
      <c r="IK9" s="1">
        <f>LOOKUP($A9,'DMG Tables'!$P$2:$P$35,'DMG Tables'!$O$2:$O$35)*IK$1*LOOKUP(IK$1,'DMG Tables'!$G$2:$G$7,'DMG Tables'!$H$2:$H$7)</f>
        <v>1064800</v>
      </c>
      <c r="IL9" s="1">
        <f>LOOKUP($A9,'DMG Tables'!$P$2:$P$35,'DMG Tables'!$O$2:$O$35)*IL$1*LOOKUP(IL$1,'DMG Tables'!$G$2:$G$7,'DMG Tables'!$H$2:$H$7)</f>
        <v>1069200</v>
      </c>
      <c r="IM9" s="1">
        <f>LOOKUP($A9,'DMG Tables'!$P$2:$P$35,'DMG Tables'!$O$2:$O$35)*IM$1*LOOKUP(IM$1,'DMG Tables'!$G$2:$G$7,'DMG Tables'!$H$2:$H$7)</f>
        <v>1073600</v>
      </c>
      <c r="IN9" s="1">
        <f>LOOKUP($A9,'DMG Tables'!$P$2:$P$35,'DMG Tables'!$O$2:$O$35)*IN$1*LOOKUP(IN$1,'DMG Tables'!$G$2:$G$7,'DMG Tables'!$H$2:$H$7)</f>
        <v>1078000</v>
      </c>
      <c r="IO9" s="1">
        <f>LOOKUP($A9,'DMG Tables'!$P$2:$P$35,'DMG Tables'!$O$2:$O$35)*IO$1*LOOKUP(IO$1,'DMG Tables'!$G$2:$G$7,'DMG Tables'!$H$2:$H$7)</f>
        <v>1082400</v>
      </c>
      <c r="IP9" s="1">
        <f>LOOKUP($A9,'DMG Tables'!$P$2:$P$35,'DMG Tables'!$O$2:$O$35)*IP$1*LOOKUP(IP$1,'DMG Tables'!$G$2:$G$7,'DMG Tables'!$H$2:$H$7)</f>
        <v>1086800</v>
      </c>
      <c r="IQ9" s="1">
        <f>LOOKUP($A9,'DMG Tables'!$P$2:$P$35,'DMG Tables'!$O$2:$O$35)*IQ$1*LOOKUP(IQ$1,'DMG Tables'!$G$2:$G$7,'DMG Tables'!$H$2:$H$7)</f>
        <v>1091200</v>
      </c>
      <c r="IR9" s="1">
        <f>LOOKUP($A9,'DMG Tables'!$P$2:$P$35,'DMG Tables'!$O$2:$O$35)*IR$1*LOOKUP(IR$1,'DMG Tables'!$G$2:$G$7,'DMG Tables'!$H$2:$H$7)</f>
        <v>1095600</v>
      </c>
      <c r="IS9" s="1">
        <f>LOOKUP($A9,'DMG Tables'!$P$2:$P$35,'DMG Tables'!$O$2:$O$35)*IS$1*LOOKUP(IS$1,'DMG Tables'!$G$2:$G$7,'DMG Tables'!$H$2:$H$7)</f>
        <v>1100000</v>
      </c>
      <c r="IT9" s="1">
        <f>LOOKUP($A9,'DMG Tables'!$P$2:$P$35,'DMG Tables'!$O$2:$O$35)*IT$1*LOOKUP(IT$1,'DMG Tables'!$G$2:$G$7,'DMG Tables'!$H$2:$H$7)</f>
        <v>1104400</v>
      </c>
      <c r="IU9" s="1">
        <f>LOOKUP($A9,'DMG Tables'!$P$2:$P$35,'DMG Tables'!$O$2:$O$35)*IU$1*LOOKUP(IU$1,'DMG Tables'!$G$2:$G$7,'DMG Tables'!$H$2:$H$7)</f>
        <v>1108800</v>
      </c>
      <c r="IV9" s="1">
        <f>LOOKUP($A9,'DMG Tables'!$P$2:$P$35,'DMG Tables'!$O$2:$O$35)*IV$1*LOOKUP(IV$1,'DMG Tables'!$G$2:$G$7,'DMG Tables'!$H$2:$H$7)</f>
        <v>1113200</v>
      </c>
      <c r="IW9" s="1">
        <f>LOOKUP($A9,'DMG Tables'!$P$2:$P$35,'DMG Tables'!$O$2:$O$35)*IW$1*LOOKUP(IW$1,'DMG Tables'!$G$2:$G$7,'DMG Tables'!$H$2:$H$7)</f>
        <v>1117600</v>
      </c>
      <c r="IX9" s="1">
        <f>LOOKUP($A9,'DMG Tables'!$P$2:$P$35,'DMG Tables'!$O$2:$O$35)*IX$1*LOOKUP(IX$1,'DMG Tables'!$G$2:$G$7,'DMG Tables'!$H$2:$H$7)</f>
        <v>1122000</v>
      </c>
      <c r="IY9" s="1">
        <f>LOOKUP($A9,'DMG Tables'!$P$2:$P$35,'DMG Tables'!$O$2:$O$35)*IY$1*LOOKUP(IY$1,'DMG Tables'!$G$2:$G$7,'DMG Tables'!$H$2:$H$7)</f>
        <v>1126400</v>
      </c>
      <c r="IZ9" s="1">
        <f>LOOKUP($A9,'DMG Tables'!$P$2:$P$35,'DMG Tables'!$O$2:$O$35)*IZ$1*LOOKUP(IZ$1,'DMG Tables'!$G$2:$G$7,'DMG Tables'!$H$2:$H$7)</f>
        <v>1130800</v>
      </c>
      <c r="JA9" s="1">
        <f>LOOKUP($A9,'DMG Tables'!$P$2:$P$35,'DMG Tables'!$O$2:$O$35)*JA$1*LOOKUP(JA$1,'DMG Tables'!$G$2:$G$7,'DMG Tables'!$H$2:$H$7)</f>
        <v>1135200</v>
      </c>
      <c r="JB9" s="1">
        <f>LOOKUP($A9,'DMG Tables'!$P$2:$P$35,'DMG Tables'!$O$2:$O$35)*JB$1*LOOKUP(JB$1,'DMG Tables'!$G$2:$G$7,'DMG Tables'!$H$2:$H$7)</f>
        <v>1139600</v>
      </c>
      <c r="JC9" s="1">
        <f>LOOKUP($A9,'DMG Tables'!$P$2:$P$35,'DMG Tables'!$O$2:$O$35)*JC$1*LOOKUP(JC$1,'DMG Tables'!$G$2:$G$7,'DMG Tables'!$H$2:$H$7)</f>
        <v>1144000</v>
      </c>
      <c r="JD9" s="1">
        <f>LOOKUP($A9,'DMG Tables'!$P$2:$P$35,'DMG Tables'!$O$2:$O$35)*JD$1*LOOKUP(JD$1,'DMG Tables'!$G$2:$G$7,'DMG Tables'!$H$2:$H$7)</f>
        <v>1148400</v>
      </c>
      <c r="JE9" s="1">
        <f>LOOKUP($A9,'DMG Tables'!$P$2:$P$35,'DMG Tables'!$O$2:$O$35)*JE$1*LOOKUP(JE$1,'DMG Tables'!$G$2:$G$7,'DMG Tables'!$H$2:$H$7)</f>
        <v>1152800</v>
      </c>
      <c r="JF9" s="1">
        <f>LOOKUP($A9,'DMG Tables'!$P$2:$P$35,'DMG Tables'!$O$2:$O$35)*JF$1*LOOKUP(JF$1,'DMG Tables'!$G$2:$G$7,'DMG Tables'!$H$2:$H$7)</f>
        <v>1157200</v>
      </c>
      <c r="JG9" s="1">
        <f>LOOKUP($A9,'DMG Tables'!$P$2:$P$35,'DMG Tables'!$O$2:$O$35)*JG$1*LOOKUP(JG$1,'DMG Tables'!$G$2:$G$7,'DMG Tables'!$H$2:$H$7)</f>
        <v>1161600</v>
      </c>
      <c r="JH9" s="1">
        <f>LOOKUP($A9,'DMG Tables'!$P$2:$P$35,'DMG Tables'!$O$2:$O$35)*JH$1*LOOKUP(JH$1,'DMG Tables'!$G$2:$G$7,'DMG Tables'!$H$2:$H$7)</f>
        <v>1166000</v>
      </c>
      <c r="JI9" s="1">
        <f>LOOKUP($A9,'DMG Tables'!$P$2:$P$35,'DMG Tables'!$O$2:$O$35)*JI$1*LOOKUP(JI$1,'DMG Tables'!$G$2:$G$7,'DMG Tables'!$H$2:$H$7)</f>
        <v>1170400</v>
      </c>
      <c r="JJ9" s="1">
        <f>LOOKUP($A9,'DMG Tables'!$P$2:$P$35,'DMG Tables'!$O$2:$O$35)*JJ$1*LOOKUP(JJ$1,'DMG Tables'!$G$2:$G$7,'DMG Tables'!$H$2:$H$7)</f>
        <v>1174800</v>
      </c>
      <c r="JK9" s="1">
        <f>LOOKUP($A9,'DMG Tables'!$P$2:$P$35,'DMG Tables'!$O$2:$O$35)*JK$1*LOOKUP(JK$1,'DMG Tables'!$G$2:$G$7,'DMG Tables'!$H$2:$H$7)</f>
        <v>1179200</v>
      </c>
      <c r="JL9" s="1">
        <f>LOOKUP($A9,'DMG Tables'!$P$2:$P$35,'DMG Tables'!$O$2:$O$35)*JL$1*LOOKUP(JL$1,'DMG Tables'!$G$2:$G$7,'DMG Tables'!$H$2:$H$7)</f>
        <v>1183600</v>
      </c>
      <c r="JM9" s="1">
        <f>LOOKUP($A9,'DMG Tables'!$P$2:$P$35,'DMG Tables'!$O$2:$O$35)*JM$1*LOOKUP(JM$1,'DMG Tables'!$G$2:$G$7,'DMG Tables'!$H$2:$H$7)</f>
        <v>1188000</v>
      </c>
      <c r="JN9" s="1">
        <f>LOOKUP($A9,'DMG Tables'!$P$2:$P$35,'DMG Tables'!$O$2:$O$35)*JN$1*LOOKUP(JN$1,'DMG Tables'!$G$2:$G$7,'DMG Tables'!$H$2:$H$7)</f>
        <v>1192400</v>
      </c>
      <c r="JO9" s="1">
        <f>LOOKUP($A9,'DMG Tables'!$P$2:$P$35,'DMG Tables'!$O$2:$O$35)*JO$1*LOOKUP(JO$1,'DMG Tables'!$G$2:$G$7,'DMG Tables'!$H$2:$H$7)</f>
        <v>1196800</v>
      </c>
      <c r="JP9" s="1">
        <f>LOOKUP($A9,'DMG Tables'!$P$2:$P$35,'DMG Tables'!$O$2:$O$35)*JP$1*LOOKUP(JP$1,'DMG Tables'!$G$2:$G$7,'DMG Tables'!$H$2:$H$7)</f>
        <v>1201200</v>
      </c>
      <c r="JQ9" s="1">
        <f>LOOKUP($A9,'DMG Tables'!$P$2:$P$35,'DMG Tables'!$O$2:$O$35)*JQ$1*LOOKUP(JQ$1,'DMG Tables'!$G$2:$G$7,'DMG Tables'!$H$2:$H$7)</f>
        <v>1205600</v>
      </c>
      <c r="JR9" s="1">
        <f>LOOKUP($A9,'DMG Tables'!$P$2:$P$35,'DMG Tables'!$O$2:$O$35)*JR$1*LOOKUP(JR$1,'DMG Tables'!$G$2:$G$7,'DMG Tables'!$H$2:$H$7)</f>
        <v>1210000</v>
      </c>
      <c r="JS9" s="1">
        <f>LOOKUP($A9,'DMG Tables'!$P$2:$P$35,'DMG Tables'!$O$2:$O$35)*JS$1*LOOKUP(JS$1,'DMG Tables'!$G$2:$G$7,'DMG Tables'!$H$2:$H$7)</f>
        <v>1214400</v>
      </c>
      <c r="JT9" s="1">
        <f>LOOKUP($A9,'DMG Tables'!$P$2:$P$35,'DMG Tables'!$O$2:$O$35)*JT$1*LOOKUP(JT$1,'DMG Tables'!$G$2:$G$7,'DMG Tables'!$H$2:$H$7)</f>
        <v>1218800</v>
      </c>
      <c r="JU9" s="1">
        <f>LOOKUP($A9,'DMG Tables'!$P$2:$P$35,'DMG Tables'!$O$2:$O$35)*JU$1*LOOKUP(JU$1,'DMG Tables'!$G$2:$G$7,'DMG Tables'!$H$2:$H$7)</f>
        <v>1223200</v>
      </c>
      <c r="JV9" s="1">
        <f>LOOKUP($A9,'DMG Tables'!$P$2:$P$35,'DMG Tables'!$O$2:$O$35)*JV$1*LOOKUP(JV$1,'DMG Tables'!$G$2:$G$7,'DMG Tables'!$H$2:$H$7)</f>
        <v>1227600</v>
      </c>
      <c r="JW9" s="1">
        <f>LOOKUP($A9,'DMG Tables'!$P$2:$P$35,'DMG Tables'!$O$2:$O$35)*JW$1*LOOKUP(JW$1,'DMG Tables'!$G$2:$G$7,'DMG Tables'!$H$2:$H$7)</f>
        <v>1232000</v>
      </c>
      <c r="JX9" s="1">
        <f>LOOKUP($A9,'DMG Tables'!$P$2:$P$35,'DMG Tables'!$O$2:$O$35)*JX$1*LOOKUP(JX$1,'DMG Tables'!$G$2:$G$7,'DMG Tables'!$H$2:$H$7)</f>
        <v>1236400</v>
      </c>
      <c r="JY9" s="1">
        <f>LOOKUP($A9,'DMG Tables'!$P$2:$P$35,'DMG Tables'!$O$2:$O$35)*JY$1*LOOKUP(JY$1,'DMG Tables'!$G$2:$G$7,'DMG Tables'!$H$2:$H$7)</f>
        <v>1240800</v>
      </c>
      <c r="JZ9" s="1">
        <f>LOOKUP($A9,'DMG Tables'!$P$2:$P$35,'DMG Tables'!$O$2:$O$35)*JZ$1*LOOKUP(JZ$1,'DMG Tables'!$G$2:$G$7,'DMG Tables'!$H$2:$H$7)</f>
        <v>1245200</v>
      </c>
      <c r="KA9" s="1">
        <f>LOOKUP($A9,'DMG Tables'!$P$2:$P$35,'DMG Tables'!$O$2:$O$35)*KA$1*LOOKUP(KA$1,'DMG Tables'!$G$2:$G$7,'DMG Tables'!$H$2:$H$7)</f>
        <v>1249600</v>
      </c>
      <c r="KB9" s="1">
        <f>LOOKUP($A9,'DMG Tables'!$P$2:$P$35,'DMG Tables'!$O$2:$O$35)*KB$1*LOOKUP(KB$1,'DMG Tables'!$G$2:$G$7,'DMG Tables'!$H$2:$H$7)</f>
        <v>1254000</v>
      </c>
      <c r="KC9" s="1">
        <f>LOOKUP($A9,'DMG Tables'!$P$2:$P$35,'DMG Tables'!$O$2:$O$35)*KC$1*LOOKUP(KC$1,'DMG Tables'!$G$2:$G$7,'DMG Tables'!$H$2:$H$7)</f>
        <v>1258400</v>
      </c>
      <c r="KD9" s="1">
        <f>LOOKUP($A9,'DMG Tables'!$P$2:$P$35,'DMG Tables'!$O$2:$O$35)*KD$1*LOOKUP(KD$1,'DMG Tables'!$G$2:$G$7,'DMG Tables'!$H$2:$H$7)</f>
        <v>1262800</v>
      </c>
      <c r="KE9" s="1">
        <f>LOOKUP($A9,'DMG Tables'!$P$2:$P$35,'DMG Tables'!$O$2:$O$35)*KE$1*LOOKUP(KE$1,'DMG Tables'!$G$2:$G$7,'DMG Tables'!$H$2:$H$7)</f>
        <v>1267200</v>
      </c>
      <c r="KF9" s="1">
        <f>LOOKUP($A9,'DMG Tables'!$P$2:$P$35,'DMG Tables'!$O$2:$O$35)*KF$1*LOOKUP(KF$1,'DMG Tables'!$G$2:$G$7,'DMG Tables'!$H$2:$H$7)</f>
        <v>1271600</v>
      </c>
      <c r="KG9" s="1">
        <f>LOOKUP($A9,'DMG Tables'!$P$2:$P$35,'DMG Tables'!$O$2:$O$35)*KG$1*LOOKUP(KG$1,'DMG Tables'!$G$2:$G$7,'DMG Tables'!$H$2:$H$7)</f>
        <v>1276000</v>
      </c>
      <c r="KH9" s="1">
        <f>LOOKUP($A9,'DMG Tables'!$P$2:$P$35,'DMG Tables'!$O$2:$O$35)*KH$1*LOOKUP(KH$1,'DMG Tables'!$G$2:$G$7,'DMG Tables'!$H$2:$H$7)</f>
        <v>1280400</v>
      </c>
      <c r="KI9" s="1">
        <f>LOOKUP($A9,'DMG Tables'!$P$2:$P$35,'DMG Tables'!$O$2:$O$35)*KI$1*LOOKUP(KI$1,'DMG Tables'!$G$2:$G$7,'DMG Tables'!$H$2:$H$7)</f>
        <v>1284800</v>
      </c>
      <c r="KJ9" s="1">
        <f>LOOKUP($A9,'DMG Tables'!$P$2:$P$35,'DMG Tables'!$O$2:$O$35)*KJ$1*LOOKUP(KJ$1,'DMG Tables'!$G$2:$G$7,'DMG Tables'!$H$2:$H$7)</f>
        <v>1289200</v>
      </c>
      <c r="KK9" s="1">
        <f>LOOKUP($A9,'DMG Tables'!$P$2:$P$35,'DMG Tables'!$O$2:$O$35)*KK$1*LOOKUP(KK$1,'DMG Tables'!$G$2:$G$7,'DMG Tables'!$H$2:$H$7)</f>
        <v>1293600</v>
      </c>
      <c r="KL9" s="1">
        <f>LOOKUP($A9,'DMG Tables'!$P$2:$P$35,'DMG Tables'!$O$2:$O$35)*KL$1*LOOKUP(KL$1,'DMG Tables'!$G$2:$G$7,'DMG Tables'!$H$2:$H$7)</f>
        <v>1298000</v>
      </c>
      <c r="KM9" s="1">
        <f>LOOKUP($A9,'DMG Tables'!$P$2:$P$35,'DMG Tables'!$O$2:$O$35)*KM$1*LOOKUP(KM$1,'DMG Tables'!$G$2:$G$7,'DMG Tables'!$H$2:$H$7)</f>
        <v>1302400</v>
      </c>
      <c r="KN9" s="1">
        <f>LOOKUP($A9,'DMG Tables'!$P$2:$P$35,'DMG Tables'!$O$2:$O$35)*KN$1*LOOKUP(KN$1,'DMG Tables'!$G$2:$G$7,'DMG Tables'!$H$2:$H$7)</f>
        <v>1306800</v>
      </c>
      <c r="KO9" s="1">
        <f>LOOKUP($A9,'DMG Tables'!$P$2:$P$35,'DMG Tables'!$O$2:$O$35)*KO$1*LOOKUP(KO$1,'DMG Tables'!$G$2:$G$7,'DMG Tables'!$H$2:$H$7)</f>
        <v>1311200</v>
      </c>
      <c r="KP9" s="1">
        <f>LOOKUP($A9,'DMG Tables'!$P$2:$P$35,'DMG Tables'!$O$2:$O$35)*KP$1*LOOKUP(KP$1,'DMG Tables'!$G$2:$G$7,'DMG Tables'!$H$2:$H$7)</f>
        <v>1315600</v>
      </c>
      <c r="KQ9" s="1">
        <f>LOOKUP($A9,'DMG Tables'!$P$2:$P$35,'DMG Tables'!$O$2:$O$35)*KQ$1*LOOKUP(KQ$1,'DMG Tables'!$G$2:$G$7,'DMG Tables'!$H$2:$H$7)</f>
        <v>1320000</v>
      </c>
      <c r="KR9" s="1">
        <f>LOOKUP($A9,'DMG Tables'!$P$2:$P$35,'DMG Tables'!$O$2:$O$35)*KR$1*LOOKUP(KR$1,'DMG Tables'!$G$2:$G$7,'DMG Tables'!$H$2:$H$7)</f>
        <v>1324400</v>
      </c>
      <c r="KS9" s="1">
        <f>LOOKUP($A9,'DMG Tables'!$P$2:$P$35,'DMG Tables'!$O$2:$O$35)*KS$1*LOOKUP(KS$1,'DMG Tables'!$G$2:$G$7,'DMG Tables'!$H$2:$H$7)</f>
        <v>1328800</v>
      </c>
      <c r="KT9" s="1">
        <f>LOOKUP($A9,'DMG Tables'!$P$2:$P$35,'DMG Tables'!$O$2:$O$35)*KT$1*LOOKUP(KT$1,'DMG Tables'!$G$2:$G$7,'DMG Tables'!$H$2:$H$7)</f>
        <v>1333200</v>
      </c>
      <c r="KU9" s="1">
        <f>LOOKUP($A9,'DMG Tables'!$P$2:$P$35,'DMG Tables'!$O$2:$O$35)*KU$1*LOOKUP(KU$1,'DMG Tables'!$G$2:$G$7,'DMG Tables'!$H$2:$H$7)</f>
        <v>1337600</v>
      </c>
      <c r="KV9" s="1">
        <f>LOOKUP($A9,'DMG Tables'!$P$2:$P$35,'DMG Tables'!$O$2:$O$35)*KV$1*LOOKUP(KV$1,'DMG Tables'!$G$2:$G$7,'DMG Tables'!$H$2:$H$7)</f>
        <v>1342000</v>
      </c>
      <c r="KW9" s="1">
        <f>LOOKUP($A9,'DMG Tables'!$P$2:$P$35,'DMG Tables'!$O$2:$O$35)*KW$1*LOOKUP(KW$1,'DMG Tables'!$G$2:$G$7,'DMG Tables'!$H$2:$H$7)</f>
        <v>1346400</v>
      </c>
      <c r="KX9" s="1">
        <f>LOOKUP($A9,'DMG Tables'!$P$2:$P$35,'DMG Tables'!$O$2:$O$35)*KX$1*LOOKUP(KX$1,'DMG Tables'!$G$2:$G$7,'DMG Tables'!$H$2:$H$7)</f>
        <v>1350800</v>
      </c>
      <c r="KY9" s="1">
        <f>LOOKUP($A9,'DMG Tables'!$P$2:$P$35,'DMG Tables'!$O$2:$O$35)*KY$1*LOOKUP(KY$1,'DMG Tables'!$G$2:$G$7,'DMG Tables'!$H$2:$H$7)</f>
        <v>1355200</v>
      </c>
      <c r="KZ9" s="1">
        <f>LOOKUP($A9,'DMG Tables'!$P$2:$P$35,'DMG Tables'!$O$2:$O$35)*KZ$1*LOOKUP(KZ$1,'DMG Tables'!$G$2:$G$7,'DMG Tables'!$H$2:$H$7)</f>
        <v>1359600</v>
      </c>
      <c r="LA9" s="1">
        <f>LOOKUP($A9,'DMG Tables'!$P$2:$P$35,'DMG Tables'!$O$2:$O$35)*LA$1*LOOKUP(LA$1,'DMG Tables'!$G$2:$G$7,'DMG Tables'!$H$2:$H$7)</f>
        <v>1364000</v>
      </c>
      <c r="LB9" s="1">
        <f>LOOKUP($A9,'DMG Tables'!$P$2:$P$35,'DMG Tables'!$O$2:$O$35)*LB$1*LOOKUP(LB$1,'DMG Tables'!$G$2:$G$7,'DMG Tables'!$H$2:$H$7)</f>
        <v>1368400</v>
      </c>
      <c r="LC9" s="1">
        <f>LOOKUP($A9,'DMG Tables'!$P$2:$P$35,'DMG Tables'!$O$2:$O$35)*LC$1*LOOKUP(LC$1,'DMG Tables'!$G$2:$G$7,'DMG Tables'!$H$2:$H$7)</f>
        <v>1372800</v>
      </c>
      <c r="LD9" s="1">
        <f>LOOKUP($A9,'DMG Tables'!$P$2:$P$35,'DMG Tables'!$O$2:$O$35)*LD$1*LOOKUP(LD$1,'DMG Tables'!$G$2:$G$7,'DMG Tables'!$H$2:$H$7)</f>
        <v>1377200</v>
      </c>
      <c r="LE9" s="1">
        <f>LOOKUP($A9,'DMG Tables'!$P$2:$P$35,'DMG Tables'!$O$2:$O$35)*LE$1*LOOKUP(LE$1,'DMG Tables'!$G$2:$G$7,'DMG Tables'!$H$2:$H$7)</f>
        <v>1381600</v>
      </c>
      <c r="LF9" s="1">
        <f>LOOKUP($A9,'DMG Tables'!$P$2:$P$35,'DMG Tables'!$O$2:$O$35)*LF$1*LOOKUP(LF$1,'DMG Tables'!$G$2:$G$7,'DMG Tables'!$H$2:$H$7)</f>
        <v>1386000</v>
      </c>
      <c r="LG9" s="1">
        <f>LOOKUP($A9,'DMG Tables'!$P$2:$P$35,'DMG Tables'!$O$2:$O$35)*LG$1*LOOKUP(LG$1,'DMG Tables'!$G$2:$G$7,'DMG Tables'!$H$2:$H$7)</f>
        <v>1390400</v>
      </c>
      <c r="LH9" s="1">
        <f>LOOKUP($A9,'DMG Tables'!$P$2:$P$35,'DMG Tables'!$O$2:$O$35)*LH$1*LOOKUP(LH$1,'DMG Tables'!$G$2:$G$7,'DMG Tables'!$H$2:$H$7)</f>
        <v>1394800</v>
      </c>
      <c r="LI9" s="1">
        <f>LOOKUP($A9,'DMG Tables'!$P$2:$P$35,'DMG Tables'!$O$2:$O$35)*LI$1*LOOKUP(LI$1,'DMG Tables'!$G$2:$G$7,'DMG Tables'!$H$2:$H$7)</f>
        <v>1399200</v>
      </c>
      <c r="LJ9" s="1">
        <f>LOOKUP($A9,'DMG Tables'!$P$2:$P$35,'DMG Tables'!$O$2:$O$35)*LJ$1*LOOKUP(LJ$1,'DMG Tables'!$G$2:$G$7,'DMG Tables'!$H$2:$H$7)</f>
        <v>1403600</v>
      </c>
      <c r="LK9" s="1">
        <f>LOOKUP($A9,'DMG Tables'!$P$2:$P$35,'DMG Tables'!$O$2:$O$35)*LK$1*LOOKUP(LK$1,'DMG Tables'!$G$2:$G$7,'DMG Tables'!$H$2:$H$7)</f>
        <v>1408000</v>
      </c>
      <c r="LL9" s="1">
        <f>LOOKUP($A9,'DMG Tables'!$P$2:$P$35,'DMG Tables'!$O$2:$O$35)*LL$1*LOOKUP(LL$1,'DMG Tables'!$G$2:$G$7,'DMG Tables'!$H$2:$H$7)</f>
        <v>1412400</v>
      </c>
      <c r="LM9" s="1">
        <f>LOOKUP($A9,'DMG Tables'!$P$2:$P$35,'DMG Tables'!$O$2:$O$35)*LM$1*LOOKUP(LM$1,'DMG Tables'!$G$2:$G$7,'DMG Tables'!$H$2:$H$7)</f>
        <v>1416800</v>
      </c>
      <c r="LN9" s="1">
        <f>LOOKUP($A9,'DMG Tables'!$P$2:$P$35,'DMG Tables'!$O$2:$O$35)*LN$1*LOOKUP(LN$1,'DMG Tables'!$G$2:$G$7,'DMG Tables'!$H$2:$H$7)</f>
        <v>1421200</v>
      </c>
      <c r="LO9" s="1">
        <f>LOOKUP($A9,'DMG Tables'!$P$2:$P$35,'DMG Tables'!$O$2:$O$35)*LO$1*LOOKUP(LO$1,'DMG Tables'!$G$2:$G$7,'DMG Tables'!$H$2:$H$7)</f>
        <v>1425600</v>
      </c>
      <c r="LP9" s="1">
        <f>LOOKUP($A9,'DMG Tables'!$P$2:$P$35,'DMG Tables'!$O$2:$O$35)*LP$1*LOOKUP(LP$1,'DMG Tables'!$G$2:$G$7,'DMG Tables'!$H$2:$H$7)</f>
        <v>1430000</v>
      </c>
      <c r="LQ9" s="1">
        <f>LOOKUP($A9,'DMG Tables'!$P$2:$P$35,'DMG Tables'!$O$2:$O$35)*LQ$1*LOOKUP(LQ$1,'DMG Tables'!$G$2:$G$7,'DMG Tables'!$H$2:$H$7)</f>
        <v>1434400</v>
      </c>
      <c r="LR9" s="1">
        <f>LOOKUP($A9,'DMG Tables'!$P$2:$P$35,'DMG Tables'!$O$2:$O$35)*LR$1*LOOKUP(LR$1,'DMG Tables'!$G$2:$G$7,'DMG Tables'!$H$2:$H$7)</f>
        <v>1438800</v>
      </c>
      <c r="LS9" s="1">
        <f>LOOKUP($A9,'DMG Tables'!$P$2:$P$35,'DMG Tables'!$O$2:$O$35)*LS$1*LOOKUP(LS$1,'DMG Tables'!$G$2:$G$7,'DMG Tables'!$H$2:$H$7)</f>
        <v>1443200</v>
      </c>
      <c r="LT9" s="1">
        <f>LOOKUP($A9,'DMG Tables'!$P$2:$P$35,'DMG Tables'!$O$2:$O$35)*LT$1*LOOKUP(LT$1,'DMG Tables'!$G$2:$G$7,'DMG Tables'!$H$2:$H$7)</f>
        <v>1447600</v>
      </c>
      <c r="LU9" s="1">
        <f>LOOKUP($A9,'DMG Tables'!$P$2:$P$35,'DMG Tables'!$O$2:$O$35)*LU$1*LOOKUP(LU$1,'DMG Tables'!$G$2:$G$7,'DMG Tables'!$H$2:$H$7)</f>
        <v>1452000</v>
      </c>
      <c r="LV9" s="1">
        <f>LOOKUP($A9,'DMG Tables'!$P$2:$P$35,'DMG Tables'!$O$2:$O$35)*LV$1*LOOKUP(LV$1,'DMG Tables'!$G$2:$G$7,'DMG Tables'!$H$2:$H$7)</f>
        <v>1456400</v>
      </c>
      <c r="LW9" s="1">
        <f>LOOKUP($A9,'DMG Tables'!$P$2:$P$35,'DMG Tables'!$O$2:$O$35)*LW$1*LOOKUP(LW$1,'DMG Tables'!$G$2:$G$7,'DMG Tables'!$H$2:$H$7)</f>
        <v>1460800</v>
      </c>
      <c r="LX9" s="1">
        <f>LOOKUP($A9,'DMG Tables'!$P$2:$P$35,'DMG Tables'!$O$2:$O$35)*LX$1*LOOKUP(LX$1,'DMG Tables'!$G$2:$G$7,'DMG Tables'!$H$2:$H$7)</f>
        <v>1465200</v>
      </c>
      <c r="LY9" s="1">
        <f>LOOKUP($A9,'DMG Tables'!$P$2:$P$35,'DMG Tables'!$O$2:$O$35)*LY$1*LOOKUP(LY$1,'DMG Tables'!$G$2:$G$7,'DMG Tables'!$H$2:$H$7)</f>
        <v>1469600</v>
      </c>
      <c r="LZ9" s="1">
        <f>LOOKUP($A9,'DMG Tables'!$P$2:$P$35,'DMG Tables'!$O$2:$O$35)*LZ$1*LOOKUP(LZ$1,'DMG Tables'!$G$2:$G$7,'DMG Tables'!$H$2:$H$7)</f>
        <v>1474000</v>
      </c>
      <c r="MA9" s="1">
        <f>LOOKUP($A9,'DMG Tables'!$P$2:$P$35,'DMG Tables'!$O$2:$O$35)*MA$1*LOOKUP(MA$1,'DMG Tables'!$G$2:$G$7,'DMG Tables'!$H$2:$H$7)</f>
        <v>1478400</v>
      </c>
      <c r="MB9" s="1">
        <f>LOOKUP($A9,'DMG Tables'!$P$2:$P$35,'DMG Tables'!$O$2:$O$35)*MB$1*LOOKUP(MB$1,'DMG Tables'!$G$2:$G$7,'DMG Tables'!$H$2:$H$7)</f>
        <v>1482800</v>
      </c>
      <c r="MC9" s="1">
        <f>LOOKUP($A9,'DMG Tables'!$P$2:$P$35,'DMG Tables'!$O$2:$O$35)*MC$1*LOOKUP(MC$1,'DMG Tables'!$G$2:$G$7,'DMG Tables'!$H$2:$H$7)</f>
        <v>1487200</v>
      </c>
      <c r="MD9" s="1">
        <f>LOOKUP($A9,'DMG Tables'!$P$2:$P$35,'DMG Tables'!$O$2:$O$35)*MD$1*LOOKUP(MD$1,'DMG Tables'!$G$2:$G$7,'DMG Tables'!$H$2:$H$7)</f>
        <v>1491600</v>
      </c>
      <c r="ME9" s="1">
        <f>LOOKUP($A9,'DMG Tables'!$P$2:$P$35,'DMG Tables'!$O$2:$O$35)*ME$1*LOOKUP(ME$1,'DMG Tables'!$G$2:$G$7,'DMG Tables'!$H$2:$H$7)</f>
        <v>1496000</v>
      </c>
      <c r="MF9" s="1">
        <f>LOOKUP($A9,'DMG Tables'!$P$2:$P$35,'DMG Tables'!$O$2:$O$35)*MF$1*LOOKUP(MF$1,'DMG Tables'!$G$2:$G$7,'DMG Tables'!$H$2:$H$7)</f>
        <v>1500400</v>
      </c>
      <c r="MG9" s="1">
        <f>LOOKUP($A9,'DMG Tables'!$P$2:$P$35,'DMG Tables'!$O$2:$O$35)*MG$1*LOOKUP(MG$1,'DMG Tables'!$G$2:$G$7,'DMG Tables'!$H$2:$H$7)</f>
        <v>1504800</v>
      </c>
      <c r="MH9" s="1">
        <f>LOOKUP($A9,'DMG Tables'!$P$2:$P$35,'DMG Tables'!$O$2:$O$35)*MH$1*LOOKUP(MH$1,'DMG Tables'!$G$2:$G$7,'DMG Tables'!$H$2:$H$7)</f>
        <v>1509200</v>
      </c>
      <c r="MI9" s="1">
        <f>LOOKUP($A9,'DMG Tables'!$P$2:$P$35,'DMG Tables'!$O$2:$O$35)*MI$1*LOOKUP(MI$1,'DMG Tables'!$G$2:$G$7,'DMG Tables'!$H$2:$H$7)</f>
        <v>1513600</v>
      </c>
      <c r="MJ9" s="1">
        <f>LOOKUP($A9,'DMG Tables'!$P$2:$P$35,'DMG Tables'!$O$2:$O$35)*MJ$1*LOOKUP(MJ$1,'DMG Tables'!$G$2:$G$7,'DMG Tables'!$H$2:$H$7)</f>
        <v>1518000</v>
      </c>
      <c r="MK9" s="1">
        <f>LOOKUP($A9,'DMG Tables'!$P$2:$P$35,'DMG Tables'!$O$2:$O$35)*MK$1*LOOKUP(MK$1,'DMG Tables'!$G$2:$G$7,'DMG Tables'!$H$2:$H$7)</f>
        <v>1522400</v>
      </c>
      <c r="ML9" s="1">
        <f>LOOKUP($A9,'DMG Tables'!$P$2:$P$35,'DMG Tables'!$O$2:$O$35)*ML$1*LOOKUP(ML$1,'DMG Tables'!$G$2:$G$7,'DMG Tables'!$H$2:$H$7)</f>
        <v>1526800</v>
      </c>
      <c r="MM9" s="1">
        <f>LOOKUP($A9,'DMG Tables'!$P$2:$P$35,'DMG Tables'!$O$2:$O$35)*MM$1*LOOKUP(MM$1,'DMG Tables'!$G$2:$G$7,'DMG Tables'!$H$2:$H$7)</f>
        <v>1531200</v>
      </c>
      <c r="MN9" s="1">
        <f>LOOKUP($A9,'DMG Tables'!$P$2:$P$35,'DMG Tables'!$O$2:$O$35)*MN$1*LOOKUP(MN$1,'DMG Tables'!$G$2:$G$7,'DMG Tables'!$H$2:$H$7)</f>
        <v>1535600</v>
      </c>
      <c r="MO9" s="1">
        <f>LOOKUP($A9,'DMG Tables'!$P$2:$P$35,'DMG Tables'!$O$2:$O$35)*MO$1*LOOKUP(MO$1,'DMG Tables'!$G$2:$G$7,'DMG Tables'!$H$2:$H$7)</f>
        <v>1540000</v>
      </c>
      <c r="MP9" s="1">
        <f>LOOKUP($A9,'DMG Tables'!$P$2:$P$35,'DMG Tables'!$O$2:$O$35)*MP$1*LOOKUP(MP$1,'DMG Tables'!$G$2:$G$7,'DMG Tables'!$H$2:$H$7)</f>
        <v>1544400</v>
      </c>
      <c r="MQ9" s="1">
        <f>LOOKUP($A9,'DMG Tables'!$P$2:$P$35,'DMG Tables'!$O$2:$O$35)*MQ$1*LOOKUP(MQ$1,'DMG Tables'!$G$2:$G$7,'DMG Tables'!$H$2:$H$7)</f>
        <v>1548800</v>
      </c>
      <c r="MR9" s="1">
        <f>LOOKUP($A9,'DMG Tables'!$P$2:$P$35,'DMG Tables'!$O$2:$O$35)*MR$1*LOOKUP(MR$1,'DMG Tables'!$G$2:$G$7,'DMG Tables'!$H$2:$H$7)</f>
        <v>1553200</v>
      </c>
      <c r="MS9" s="1">
        <f>LOOKUP($A9,'DMG Tables'!$P$2:$P$35,'DMG Tables'!$O$2:$O$35)*MS$1*LOOKUP(MS$1,'DMG Tables'!$G$2:$G$7,'DMG Tables'!$H$2:$H$7)</f>
        <v>1557600</v>
      </c>
      <c r="MT9" s="1">
        <f>LOOKUP($A9,'DMG Tables'!$P$2:$P$35,'DMG Tables'!$O$2:$O$35)*MT$1*LOOKUP(MT$1,'DMG Tables'!$G$2:$G$7,'DMG Tables'!$H$2:$H$7)</f>
        <v>1562000</v>
      </c>
      <c r="MU9" s="1">
        <f>LOOKUP($A9,'DMG Tables'!$P$2:$P$35,'DMG Tables'!$O$2:$O$35)*MU$1*LOOKUP(MU$1,'DMG Tables'!$G$2:$G$7,'DMG Tables'!$H$2:$H$7)</f>
        <v>1566400</v>
      </c>
      <c r="MV9" s="1">
        <f>LOOKUP($A9,'DMG Tables'!$P$2:$P$35,'DMG Tables'!$O$2:$O$35)*MV$1*LOOKUP(MV$1,'DMG Tables'!$G$2:$G$7,'DMG Tables'!$H$2:$H$7)</f>
        <v>1570800</v>
      </c>
      <c r="MW9" s="1">
        <f>LOOKUP($A9,'DMG Tables'!$P$2:$P$35,'DMG Tables'!$O$2:$O$35)*MW$1*LOOKUP(MW$1,'DMG Tables'!$G$2:$G$7,'DMG Tables'!$H$2:$H$7)</f>
        <v>1575200</v>
      </c>
      <c r="MX9" s="1">
        <f>LOOKUP($A9,'DMG Tables'!$P$2:$P$35,'DMG Tables'!$O$2:$O$35)*MX$1*LOOKUP(MX$1,'DMG Tables'!$G$2:$G$7,'DMG Tables'!$H$2:$H$7)</f>
        <v>1579600</v>
      </c>
      <c r="MY9" s="1">
        <f>LOOKUP($A9,'DMG Tables'!$P$2:$P$35,'DMG Tables'!$O$2:$O$35)*MY$1*LOOKUP(MY$1,'DMG Tables'!$G$2:$G$7,'DMG Tables'!$H$2:$H$7)</f>
        <v>1584000</v>
      </c>
      <c r="MZ9" s="1">
        <f>LOOKUP($A9,'DMG Tables'!$P$2:$P$35,'DMG Tables'!$O$2:$O$35)*MZ$1*LOOKUP(MZ$1,'DMG Tables'!$G$2:$G$7,'DMG Tables'!$H$2:$H$7)</f>
        <v>1588400</v>
      </c>
      <c r="NA9" s="1">
        <f>LOOKUP($A9,'DMG Tables'!$P$2:$P$35,'DMG Tables'!$O$2:$O$35)*NA$1*LOOKUP(NA$1,'DMG Tables'!$G$2:$G$7,'DMG Tables'!$H$2:$H$7)</f>
        <v>1592800</v>
      </c>
      <c r="NB9" s="1">
        <f>LOOKUP($A9,'DMG Tables'!$P$2:$P$35,'DMG Tables'!$O$2:$O$35)*NB$1*LOOKUP(NB$1,'DMG Tables'!$G$2:$G$7,'DMG Tables'!$H$2:$H$7)</f>
        <v>1597200</v>
      </c>
      <c r="NC9" s="1">
        <f>LOOKUP($A9,'DMG Tables'!$P$2:$P$35,'DMG Tables'!$O$2:$O$35)*NC$1*LOOKUP(NC$1,'DMG Tables'!$G$2:$G$7,'DMG Tables'!$H$2:$H$7)</f>
        <v>1601600</v>
      </c>
      <c r="ND9" s="1">
        <f>LOOKUP($A9,'DMG Tables'!$P$2:$P$35,'DMG Tables'!$O$2:$O$35)*ND$1*LOOKUP(ND$1,'DMG Tables'!$G$2:$G$7,'DMG Tables'!$H$2:$H$7)</f>
        <v>1606000</v>
      </c>
      <c r="NE9" s="1">
        <f>LOOKUP($A9,'DMG Tables'!$P$2:$P$35,'DMG Tables'!$O$2:$O$35)*NE$1*LOOKUP(NE$1,'DMG Tables'!$G$2:$G$7,'DMG Tables'!$H$2:$H$7)</f>
        <v>1610400</v>
      </c>
      <c r="NF9" s="1">
        <f>LOOKUP($A9,'DMG Tables'!$P$2:$P$35,'DMG Tables'!$O$2:$O$35)*NF$1*LOOKUP(NF$1,'DMG Tables'!$G$2:$G$7,'DMG Tables'!$H$2:$H$7)</f>
        <v>1614800</v>
      </c>
      <c r="NG9" s="1">
        <f>LOOKUP($A9,'DMG Tables'!$P$2:$P$35,'DMG Tables'!$O$2:$O$35)*NG$1*LOOKUP(NG$1,'DMG Tables'!$G$2:$G$7,'DMG Tables'!$H$2:$H$7)</f>
        <v>1619200</v>
      </c>
      <c r="NH9" s="1">
        <f>LOOKUP($A9,'DMG Tables'!$P$2:$P$35,'DMG Tables'!$O$2:$O$35)*NH$1*LOOKUP(NH$1,'DMG Tables'!$G$2:$G$7,'DMG Tables'!$H$2:$H$7)</f>
        <v>1623600</v>
      </c>
      <c r="NI9" s="1">
        <f>LOOKUP($A9,'DMG Tables'!$P$2:$P$35,'DMG Tables'!$O$2:$O$35)*NI$1*LOOKUP(NI$1,'DMG Tables'!$G$2:$G$7,'DMG Tables'!$H$2:$H$7)</f>
        <v>1628000</v>
      </c>
      <c r="NJ9" s="1">
        <f>LOOKUP($A9,'DMG Tables'!$P$2:$P$35,'DMG Tables'!$O$2:$O$35)*NJ$1*LOOKUP(NJ$1,'DMG Tables'!$G$2:$G$7,'DMG Tables'!$H$2:$H$7)</f>
        <v>1632400</v>
      </c>
      <c r="NK9" s="1">
        <f>LOOKUP($A9,'DMG Tables'!$P$2:$P$35,'DMG Tables'!$O$2:$O$35)*NK$1*LOOKUP(NK$1,'DMG Tables'!$G$2:$G$7,'DMG Tables'!$H$2:$H$7)</f>
        <v>1636800</v>
      </c>
      <c r="NL9" s="1">
        <f>LOOKUP($A9,'DMG Tables'!$P$2:$P$35,'DMG Tables'!$O$2:$O$35)*NL$1*LOOKUP(NL$1,'DMG Tables'!$G$2:$G$7,'DMG Tables'!$H$2:$H$7)</f>
        <v>1641200</v>
      </c>
      <c r="NM9" s="1">
        <f>LOOKUP($A9,'DMG Tables'!$P$2:$P$35,'DMG Tables'!$O$2:$O$35)*NM$1*LOOKUP(NM$1,'DMG Tables'!$G$2:$G$7,'DMG Tables'!$H$2:$H$7)</f>
        <v>1645600</v>
      </c>
      <c r="NN9" s="1">
        <f>LOOKUP($A9,'DMG Tables'!$P$2:$P$35,'DMG Tables'!$O$2:$O$35)*NN$1*LOOKUP(NN$1,'DMG Tables'!$G$2:$G$7,'DMG Tables'!$H$2:$H$7)</f>
        <v>1650000</v>
      </c>
      <c r="NO9" s="1">
        <f>LOOKUP($A9,'DMG Tables'!$P$2:$P$35,'DMG Tables'!$O$2:$O$35)*NO$1*LOOKUP(NO$1,'DMG Tables'!$G$2:$G$7,'DMG Tables'!$H$2:$H$7)</f>
        <v>1654400</v>
      </c>
      <c r="NP9" s="1">
        <f>LOOKUP($A9,'DMG Tables'!$P$2:$P$35,'DMG Tables'!$O$2:$O$35)*NP$1*LOOKUP(NP$1,'DMG Tables'!$G$2:$G$7,'DMG Tables'!$H$2:$H$7)</f>
        <v>1658800</v>
      </c>
      <c r="NQ9" s="1">
        <f>LOOKUP($A9,'DMG Tables'!$P$2:$P$35,'DMG Tables'!$O$2:$O$35)*NQ$1*LOOKUP(NQ$1,'DMG Tables'!$G$2:$G$7,'DMG Tables'!$H$2:$H$7)</f>
        <v>1663200</v>
      </c>
      <c r="NR9" s="1">
        <f>LOOKUP($A9,'DMG Tables'!$P$2:$P$35,'DMG Tables'!$O$2:$O$35)*NR$1*LOOKUP(NR$1,'DMG Tables'!$G$2:$G$7,'DMG Tables'!$H$2:$H$7)</f>
        <v>1667600</v>
      </c>
      <c r="NS9" s="1">
        <f>LOOKUP($A9,'DMG Tables'!$P$2:$P$35,'DMG Tables'!$O$2:$O$35)*NS$1*LOOKUP(NS$1,'DMG Tables'!$G$2:$G$7,'DMG Tables'!$H$2:$H$7)</f>
        <v>1672000</v>
      </c>
      <c r="NT9" s="1">
        <f>LOOKUP($A9,'DMG Tables'!$P$2:$P$35,'DMG Tables'!$O$2:$O$35)*NT$1*LOOKUP(NT$1,'DMG Tables'!$G$2:$G$7,'DMG Tables'!$H$2:$H$7)</f>
        <v>1676400</v>
      </c>
      <c r="NU9" s="1">
        <f>LOOKUP($A9,'DMG Tables'!$P$2:$P$35,'DMG Tables'!$O$2:$O$35)*NU$1*LOOKUP(NU$1,'DMG Tables'!$G$2:$G$7,'DMG Tables'!$H$2:$H$7)</f>
        <v>1680800</v>
      </c>
      <c r="NV9" s="1">
        <f>LOOKUP($A9,'DMG Tables'!$P$2:$P$35,'DMG Tables'!$O$2:$O$35)*NV$1*LOOKUP(NV$1,'DMG Tables'!$G$2:$G$7,'DMG Tables'!$H$2:$H$7)</f>
        <v>1685200</v>
      </c>
      <c r="NW9" s="1">
        <f>LOOKUP($A9,'DMG Tables'!$P$2:$P$35,'DMG Tables'!$O$2:$O$35)*NW$1*LOOKUP(NW$1,'DMG Tables'!$G$2:$G$7,'DMG Tables'!$H$2:$H$7)</f>
        <v>1689600</v>
      </c>
      <c r="NX9" s="1">
        <f>LOOKUP($A9,'DMG Tables'!$P$2:$P$35,'DMG Tables'!$O$2:$O$35)*NX$1*LOOKUP(NX$1,'DMG Tables'!$G$2:$G$7,'DMG Tables'!$H$2:$H$7)</f>
        <v>1694000</v>
      </c>
      <c r="NY9" s="1">
        <f>LOOKUP($A9,'DMG Tables'!$P$2:$P$35,'DMG Tables'!$O$2:$O$35)*NY$1*LOOKUP(NY$1,'DMG Tables'!$G$2:$G$7,'DMG Tables'!$H$2:$H$7)</f>
        <v>1698400</v>
      </c>
      <c r="NZ9" s="1">
        <f>LOOKUP($A9,'DMG Tables'!$P$2:$P$35,'DMG Tables'!$O$2:$O$35)*NZ$1*LOOKUP(NZ$1,'DMG Tables'!$G$2:$G$7,'DMG Tables'!$H$2:$H$7)</f>
        <v>1702800</v>
      </c>
      <c r="OA9" s="1">
        <f>LOOKUP($A9,'DMG Tables'!$P$2:$P$35,'DMG Tables'!$O$2:$O$35)*OA$1*LOOKUP(OA$1,'DMG Tables'!$G$2:$G$7,'DMG Tables'!$H$2:$H$7)</f>
        <v>1707200</v>
      </c>
      <c r="OB9" s="1">
        <f>LOOKUP($A9,'DMG Tables'!$P$2:$P$35,'DMG Tables'!$O$2:$O$35)*OB$1*LOOKUP(OB$1,'DMG Tables'!$G$2:$G$7,'DMG Tables'!$H$2:$H$7)</f>
        <v>1711600</v>
      </c>
      <c r="OC9" s="1">
        <f>LOOKUP($A9,'DMG Tables'!$P$2:$P$35,'DMG Tables'!$O$2:$O$35)*OC$1*LOOKUP(OC$1,'DMG Tables'!$G$2:$G$7,'DMG Tables'!$H$2:$H$7)</f>
        <v>1716000</v>
      </c>
      <c r="OD9" s="1">
        <f>LOOKUP($A9,'DMG Tables'!$P$2:$P$35,'DMG Tables'!$O$2:$O$35)*OD$1*LOOKUP(OD$1,'DMG Tables'!$G$2:$G$7,'DMG Tables'!$H$2:$H$7)</f>
        <v>1720400</v>
      </c>
      <c r="OE9" s="1">
        <f>LOOKUP($A9,'DMG Tables'!$P$2:$P$35,'DMG Tables'!$O$2:$O$35)*OE$1*LOOKUP(OE$1,'DMG Tables'!$G$2:$G$7,'DMG Tables'!$H$2:$H$7)</f>
        <v>1724800</v>
      </c>
      <c r="OF9" s="1">
        <f>LOOKUP($A9,'DMG Tables'!$P$2:$P$35,'DMG Tables'!$O$2:$O$35)*OF$1*LOOKUP(OF$1,'DMG Tables'!$G$2:$G$7,'DMG Tables'!$H$2:$H$7)</f>
        <v>1729200</v>
      </c>
      <c r="OG9" s="1">
        <f>LOOKUP($A9,'DMG Tables'!$P$2:$P$35,'DMG Tables'!$O$2:$O$35)*OG$1*LOOKUP(OG$1,'DMG Tables'!$G$2:$G$7,'DMG Tables'!$H$2:$H$7)</f>
        <v>1733600</v>
      </c>
      <c r="OH9" s="1">
        <f>LOOKUP($A9,'DMG Tables'!$P$2:$P$35,'DMG Tables'!$O$2:$O$35)*OH$1*LOOKUP(OH$1,'DMG Tables'!$G$2:$G$7,'DMG Tables'!$H$2:$H$7)</f>
        <v>1738000</v>
      </c>
      <c r="OI9" s="1">
        <f>LOOKUP($A9,'DMG Tables'!$P$2:$P$35,'DMG Tables'!$O$2:$O$35)*OI$1*LOOKUP(OI$1,'DMG Tables'!$G$2:$G$7,'DMG Tables'!$H$2:$H$7)</f>
        <v>1742400</v>
      </c>
      <c r="OJ9" s="1">
        <f>LOOKUP($A9,'DMG Tables'!$P$2:$P$35,'DMG Tables'!$O$2:$O$35)*OJ$1*LOOKUP(OJ$1,'DMG Tables'!$G$2:$G$7,'DMG Tables'!$H$2:$H$7)</f>
        <v>1746800</v>
      </c>
      <c r="OK9" s="1">
        <f>LOOKUP($A9,'DMG Tables'!$P$2:$P$35,'DMG Tables'!$O$2:$O$35)*OK$1*LOOKUP(OK$1,'DMG Tables'!$G$2:$G$7,'DMG Tables'!$H$2:$H$7)</f>
        <v>1751200</v>
      </c>
      <c r="OL9" s="1">
        <f>LOOKUP($A9,'DMG Tables'!$P$2:$P$35,'DMG Tables'!$O$2:$O$35)*OL$1*LOOKUP(OL$1,'DMG Tables'!$G$2:$G$7,'DMG Tables'!$H$2:$H$7)</f>
        <v>1755600</v>
      </c>
      <c r="OM9" s="1">
        <f>LOOKUP($A9,'DMG Tables'!$P$2:$P$35,'DMG Tables'!$O$2:$O$35)*OM$1*LOOKUP(OM$1,'DMG Tables'!$G$2:$G$7,'DMG Tables'!$H$2:$H$7)</f>
        <v>1760000</v>
      </c>
      <c r="ON9" s="1">
        <f>LOOKUP($A9,'DMG Tables'!$P$2:$P$35,'DMG Tables'!$O$2:$O$35)*ON$1*LOOKUP(ON$1,'DMG Tables'!$G$2:$G$7,'DMG Tables'!$H$2:$H$7)</f>
        <v>1764400</v>
      </c>
      <c r="OO9" s="1">
        <f>LOOKUP($A9,'DMG Tables'!$P$2:$P$35,'DMG Tables'!$O$2:$O$35)*OO$1*LOOKUP(OO$1,'DMG Tables'!$G$2:$G$7,'DMG Tables'!$H$2:$H$7)</f>
        <v>1768800</v>
      </c>
      <c r="OP9" s="1">
        <f>LOOKUP($A9,'DMG Tables'!$P$2:$P$35,'DMG Tables'!$O$2:$O$35)*OP$1*LOOKUP(OP$1,'DMG Tables'!$G$2:$G$7,'DMG Tables'!$H$2:$H$7)</f>
        <v>1773200</v>
      </c>
      <c r="OQ9" s="1">
        <f>LOOKUP($A9,'DMG Tables'!$P$2:$P$35,'DMG Tables'!$O$2:$O$35)*OQ$1*LOOKUP(OQ$1,'DMG Tables'!$G$2:$G$7,'DMG Tables'!$H$2:$H$7)</f>
        <v>1777600</v>
      </c>
      <c r="OR9" s="1">
        <f>LOOKUP($A9,'DMG Tables'!$P$2:$P$35,'DMG Tables'!$O$2:$O$35)*OR$1*LOOKUP(OR$1,'DMG Tables'!$G$2:$G$7,'DMG Tables'!$H$2:$H$7)</f>
        <v>1782000</v>
      </c>
      <c r="OS9" s="1">
        <f>LOOKUP($A9,'DMG Tables'!$P$2:$P$35,'DMG Tables'!$O$2:$O$35)*OS$1*LOOKUP(OS$1,'DMG Tables'!$G$2:$G$7,'DMG Tables'!$H$2:$H$7)</f>
        <v>1786400</v>
      </c>
      <c r="OT9" s="1">
        <f>LOOKUP($A9,'DMG Tables'!$P$2:$P$35,'DMG Tables'!$O$2:$O$35)*OT$1*LOOKUP(OT$1,'DMG Tables'!$G$2:$G$7,'DMG Tables'!$H$2:$H$7)</f>
        <v>1790800</v>
      </c>
      <c r="OU9" s="1">
        <f>LOOKUP($A9,'DMG Tables'!$P$2:$P$35,'DMG Tables'!$O$2:$O$35)*OU$1*LOOKUP(OU$1,'DMG Tables'!$G$2:$G$7,'DMG Tables'!$H$2:$H$7)</f>
        <v>1795200</v>
      </c>
      <c r="OV9" s="1">
        <f>LOOKUP($A9,'DMG Tables'!$P$2:$P$35,'DMG Tables'!$O$2:$O$35)*OV$1*LOOKUP(OV$1,'DMG Tables'!$G$2:$G$7,'DMG Tables'!$H$2:$H$7)</f>
        <v>1799600</v>
      </c>
      <c r="OW9" s="1">
        <f>LOOKUP($A9,'DMG Tables'!$P$2:$P$35,'DMG Tables'!$O$2:$O$35)*OW$1*LOOKUP(OW$1,'DMG Tables'!$G$2:$G$7,'DMG Tables'!$H$2:$H$7)</f>
        <v>1804000</v>
      </c>
      <c r="OX9" s="1">
        <f>LOOKUP($A9,'DMG Tables'!$P$2:$P$35,'DMG Tables'!$O$2:$O$35)*OX$1*LOOKUP(OX$1,'DMG Tables'!$G$2:$G$7,'DMG Tables'!$H$2:$H$7)</f>
        <v>1808400</v>
      </c>
      <c r="OY9" s="1">
        <f>LOOKUP($A9,'DMG Tables'!$P$2:$P$35,'DMG Tables'!$O$2:$O$35)*OY$1*LOOKUP(OY$1,'DMG Tables'!$G$2:$G$7,'DMG Tables'!$H$2:$H$7)</f>
        <v>1812800</v>
      </c>
      <c r="OZ9" s="1">
        <f>LOOKUP($A9,'DMG Tables'!$P$2:$P$35,'DMG Tables'!$O$2:$O$35)*OZ$1*LOOKUP(OZ$1,'DMG Tables'!$G$2:$G$7,'DMG Tables'!$H$2:$H$7)</f>
        <v>1817200</v>
      </c>
      <c r="PA9" s="1">
        <f>LOOKUP($A9,'DMG Tables'!$P$2:$P$35,'DMG Tables'!$O$2:$O$35)*PA$1*LOOKUP(PA$1,'DMG Tables'!$G$2:$G$7,'DMG Tables'!$H$2:$H$7)</f>
        <v>1821600</v>
      </c>
      <c r="PB9" s="1">
        <f>LOOKUP($A9,'DMG Tables'!$P$2:$P$35,'DMG Tables'!$O$2:$O$35)*PB$1*LOOKUP(PB$1,'DMG Tables'!$G$2:$G$7,'DMG Tables'!$H$2:$H$7)</f>
        <v>1826000</v>
      </c>
      <c r="PC9" s="1">
        <f>LOOKUP($A9,'DMG Tables'!$P$2:$P$35,'DMG Tables'!$O$2:$O$35)*PC$1*LOOKUP(PC$1,'DMG Tables'!$G$2:$G$7,'DMG Tables'!$H$2:$H$7)</f>
        <v>1830400</v>
      </c>
      <c r="PD9" s="1">
        <f>LOOKUP($A9,'DMG Tables'!$P$2:$P$35,'DMG Tables'!$O$2:$O$35)*PD$1*LOOKUP(PD$1,'DMG Tables'!$G$2:$G$7,'DMG Tables'!$H$2:$H$7)</f>
        <v>1834800</v>
      </c>
      <c r="PE9" s="1">
        <f>LOOKUP($A9,'DMG Tables'!$P$2:$P$35,'DMG Tables'!$O$2:$O$35)*PE$1*LOOKUP(PE$1,'DMG Tables'!$G$2:$G$7,'DMG Tables'!$H$2:$H$7)</f>
        <v>1839200</v>
      </c>
      <c r="PF9" s="1">
        <f>LOOKUP($A9,'DMG Tables'!$P$2:$P$35,'DMG Tables'!$O$2:$O$35)*PF$1*LOOKUP(PF$1,'DMG Tables'!$G$2:$G$7,'DMG Tables'!$H$2:$H$7)</f>
        <v>1843600</v>
      </c>
      <c r="PG9" s="1">
        <f>LOOKUP($A9,'DMG Tables'!$P$2:$P$35,'DMG Tables'!$O$2:$O$35)*PG$1*LOOKUP(PG$1,'DMG Tables'!$G$2:$G$7,'DMG Tables'!$H$2:$H$7)</f>
        <v>1848000</v>
      </c>
      <c r="PH9" s="1">
        <f>LOOKUP($A9,'DMG Tables'!$P$2:$P$35,'DMG Tables'!$O$2:$O$35)*PH$1*LOOKUP(PH$1,'DMG Tables'!$G$2:$G$7,'DMG Tables'!$H$2:$H$7)</f>
        <v>1852400</v>
      </c>
      <c r="PI9" s="1">
        <f>LOOKUP($A9,'DMG Tables'!$P$2:$P$35,'DMG Tables'!$O$2:$O$35)*PI$1*LOOKUP(PI$1,'DMG Tables'!$G$2:$G$7,'DMG Tables'!$H$2:$H$7)</f>
        <v>1856800</v>
      </c>
      <c r="PJ9" s="1">
        <f>LOOKUP($A9,'DMG Tables'!$P$2:$P$35,'DMG Tables'!$O$2:$O$35)*PJ$1*LOOKUP(PJ$1,'DMG Tables'!$G$2:$G$7,'DMG Tables'!$H$2:$H$7)</f>
        <v>1861200</v>
      </c>
      <c r="PK9" s="1">
        <f>LOOKUP($A9,'DMG Tables'!$P$2:$P$35,'DMG Tables'!$O$2:$O$35)*PK$1*LOOKUP(PK$1,'DMG Tables'!$G$2:$G$7,'DMG Tables'!$H$2:$H$7)</f>
        <v>1865600</v>
      </c>
      <c r="PL9" s="1">
        <f>LOOKUP($A9,'DMG Tables'!$P$2:$P$35,'DMG Tables'!$O$2:$O$35)*PL$1*LOOKUP(PL$1,'DMG Tables'!$G$2:$G$7,'DMG Tables'!$H$2:$H$7)</f>
        <v>1870000</v>
      </c>
      <c r="PM9" s="1">
        <f>LOOKUP($A9,'DMG Tables'!$P$2:$P$35,'DMG Tables'!$O$2:$O$35)*PM$1*LOOKUP(PM$1,'DMG Tables'!$G$2:$G$7,'DMG Tables'!$H$2:$H$7)</f>
        <v>1874400</v>
      </c>
      <c r="PN9" s="1">
        <f>LOOKUP($A9,'DMG Tables'!$P$2:$P$35,'DMG Tables'!$O$2:$O$35)*PN$1*LOOKUP(PN$1,'DMG Tables'!$G$2:$G$7,'DMG Tables'!$H$2:$H$7)</f>
        <v>1878800</v>
      </c>
      <c r="PO9" s="1">
        <f>LOOKUP($A9,'DMG Tables'!$P$2:$P$35,'DMG Tables'!$O$2:$O$35)*PO$1*LOOKUP(PO$1,'DMG Tables'!$G$2:$G$7,'DMG Tables'!$H$2:$H$7)</f>
        <v>1883200</v>
      </c>
      <c r="PP9" s="1">
        <f>LOOKUP($A9,'DMG Tables'!$P$2:$P$35,'DMG Tables'!$O$2:$O$35)*PP$1*LOOKUP(PP$1,'DMG Tables'!$G$2:$G$7,'DMG Tables'!$H$2:$H$7)</f>
        <v>1887600</v>
      </c>
      <c r="PQ9" s="1">
        <f>LOOKUP($A9,'DMG Tables'!$P$2:$P$35,'DMG Tables'!$O$2:$O$35)*PQ$1*LOOKUP(PQ$1,'DMG Tables'!$G$2:$G$7,'DMG Tables'!$H$2:$H$7)</f>
        <v>1892000</v>
      </c>
      <c r="PR9" s="1">
        <f>LOOKUP($A9,'DMG Tables'!$P$2:$P$35,'DMG Tables'!$O$2:$O$35)*PR$1*LOOKUP(PR$1,'DMG Tables'!$G$2:$G$7,'DMG Tables'!$H$2:$H$7)</f>
        <v>1896400</v>
      </c>
      <c r="PS9" s="1">
        <f>LOOKUP($A9,'DMG Tables'!$P$2:$P$35,'DMG Tables'!$O$2:$O$35)*PS$1*LOOKUP(PS$1,'DMG Tables'!$G$2:$G$7,'DMG Tables'!$H$2:$H$7)</f>
        <v>1900800</v>
      </c>
      <c r="PT9" s="1">
        <f>LOOKUP($A9,'DMG Tables'!$P$2:$P$35,'DMG Tables'!$O$2:$O$35)*PT$1*LOOKUP(PT$1,'DMG Tables'!$G$2:$G$7,'DMG Tables'!$H$2:$H$7)</f>
        <v>1905200</v>
      </c>
      <c r="PU9" s="1">
        <f>LOOKUP($A9,'DMG Tables'!$P$2:$P$35,'DMG Tables'!$O$2:$O$35)*PU$1*LOOKUP(PU$1,'DMG Tables'!$G$2:$G$7,'DMG Tables'!$H$2:$H$7)</f>
        <v>1909600</v>
      </c>
      <c r="PV9" s="1">
        <f>LOOKUP($A9,'DMG Tables'!$P$2:$P$35,'DMG Tables'!$O$2:$O$35)*PV$1*LOOKUP(PV$1,'DMG Tables'!$G$2:$G$7,'DMG Tables'!$H$2:$H$7)</f>
        <v>1914000</v>
      </c>
      <c r="PW9" s="1">
        <f>LOOKUP($A9,'DMG Tables'!$P$2:$P$35,'DMG Tables'!$O$2:$O$35)*PW$1*LOOKUP(PW$1,'DMG Tables'!$G$2:$G$7,'DMG Tables'!$H$2:$H$7)</f>
        <v>1918400</v>
      </c>
      <c r="PX9" s="1">
        <f>LOOKUP($A9,'DMG Tables'!$P$2:$P$35,'DMG Tables'!$O$2:$O$35)*PX$1*LOOKUP(PX$1,'DMG Tables'!$G$2:$G$7,'DMG Tables'!$H$2:$H$7)</f>
        <v>1922800</v>
      </c>
      <c r="PY9" s="1">
        <f>LOOKUP($A9,'DMG Tables'!$P$2:$P$35,'DMG Tables'!$O$2:$O$35)*PY$1*LOOKUP(PY$1,'DMG Tables'!$G$2:$G$7,'DMG Tables'!$H$2:$H$7)</f>
        <v>1927200</v>
      </c>
      <c r="PZ9" s="1">
        <f>LOOKUP($A9,'DMG Tables'!$P$2:$P$35,'DMG Tables'!$O$2:$O$35)*PZ$1*LOOKUP(PZ$1,'DMG Tables'!$G$2:$G$7,'DMG Tables'!$H$2:$H$7)</f>
        <v>1931600</v>
      </c>
      <c r="QA9" s="1">
        <f>LOOKUP($A9,'DMG Tables'!$P$2:$P$35,'DMG Tables'!$O$2:$O$35)*QA$1*LOOKUP(QA$1,'DMG Tables'!$G$2:$G$7,'DMG Tables'!$H$2:$H$7)</f>
        <v>1936000</v>
      </c>
      <c r="QB9" s="1">
        <f>LOOKUP($A9,'DMG Tables'!$P$2:$P$35,'DMG Tables'!$O$2:$O$35)*QB$1*LOOKUP(QB$1,'DMG Tables'!$G$2:$G$7,'DMG Tables'!$H$2:$H$7)</f>
        <v>1940400</v>
      </c>
      <c r="QC9" s="1">
        <f>LOOKUP($A9,'DMG Tables'!$P$2:$P$35,'DMG Tables'!$O$2:$O$35)*QC$1*LOOKUP(QC$1,'DMG Tables'!$G$2:$G$7,'DMG Tables'!$H$2:$H$7)</f>
        <v>1944800</v>
      </c>
      <c r="QD9" s="1">
        <f>LOOKUP($A9,'DMG Tables'!$P$2:$P$35,'DMG Tables'!$O$2:$O$35)*QD$1*LOOKUP(QD$1,'DMG Tables'!$G$2:$G$7,'DMG Tables'!$H$2:$H$7)</f>
        <v>1949200</v>
      </c>
      <c r="QE9" s="1">
        <f>LOOKUP($A9,'DMG Tables'!$P$2:$P$35,'DMG Tables'!$O$2:$O$35)*QE$1*LOOKUP(QE$1,'DMG Tables'!$G$2:$G$7,'DMG Tables'!$H$2:$H$7)</f>
        <v>1953600</v>
      </c>
      <c r="QF9" s="1">
        <f>LOOKUP($A9,'DMG Tables'!$P$2:$P$35,'DMG Tables'!$O$2:$O$35)*QF$1*LOOKUP(QF$1,'DMG Tables'!$G$2:$G$7,'DMG Tables'!$H$2:$H$7)</f>
        <v>1958000</v>
      </c>
      <c r="QG9" s="1">
        <f>LOOKUP($A9,'DMG Tables'!$P$2:$P$35,'DMG Tables'!$O$2:$O$35)*QG$1*LOOKUP(QG$1,'DMG Tables'!$G$2:$G$7,'DMG Tables'!$H$2:$H$7)</f>
        <v>1962400</v>
      </c>
      <c r="QH9" s="1">
        <f>LOOKUP($A9,'DMG Tables'!$P$2:$P$35,'DMG Tables'!$O$2:$O$35)*QH$1*LOOKUP(QH$1,'DMG Tables'!$G$2:$G$7,'DMG Tables'!$H$2:$H$7)</f>
        <v>1966800</v>
      </c>
      <c r="QI9" s="1">
        <f>LOOKUP($A9,'DMG Tables'!$P$2:$P$35,'DMG Tables'!$O$2:$O$35)*QI$1*LOOKUP(QI$1,'DMG Tables'!$G$2:$G$7,'DMG Tables'!$H$2:$H$7)</f>
        <v>1971200</v>
      </c>
      <c r="QJ9" s="1">
        <f>LOOKUP($A9,'DMG Tables'!$P$2:$P$35,'DMG Tables'!$O$2:$O$35)*QJ$1*LOOKUP(QJ$1,'DMG Tables'!$G$2:$G$7,'DMG Tables'!$H$2:$H$7)</f>
        <v>1975600</v>
      </c>
      <c r="QK9" s="1">
        <f>LOOKUP($A9,'DMG Tables'!$P$2:$P$35,'DMG Tables'!$O$2:$O$35)*QK$1*LOOKUP(QK$1,'DMG Tables'!$G$2:$G$7,'DMG Tables'!$H$2:$H$7)</f>
        <v>1980000</v>
      </c>
      <c r="QL9" s="1">
        <f>LOOKUP($A9,'DMG Tables'!$P$2:$P$35,'DMG Tables'!$O$2:$O$35)*QL$1*LOOKUP(QL$1,'DMG Tables'!$G$2:$G$7,'DMG Tables'!$H$2:$H$7)</f>
        <v>1984400</v>
      </c>
      <c r="QM9" s="1">
        <f>LOOKUP($A9,'DMG Tables'!$P$2:$P$35,'DMG Tables'!$O$2:$O$35)*QM$1*LOOKUP(QM$1,'DMG Tables'!$G$2:$G$7,'DMG Tables'!$H$2:$H$7)</f>
        <v>1988800</v>
      </c>
      <c r="QN9" s="1">
        <f>LOOKUP($A9,'DMG Tables'!$P$2:$P$35,'DMG Tables'!$O$2:$O$35)*QN$1*LOOKUP(QN$1,'DMG Tables'!$G$2:$G$7,'DMG Tables'!$H$2:$H$7)</f>
        <v>1993200</v>
      </c>
      <c r="QO9" s="1">
        <f>LOOKUP($A9,'DMG Tables'!$P$2:$P$35,'DMG Tables'!$O$2:$O$35)*QO$1*LOOKUP(QO$1,'DMG Tables'!$G$2:$G$7,'DMG Tables'!$H$2:$H$7)</f>
        <v>1997600</v>
      </c>
      <c r="QP9" s="1">
        <f>LOOKUP($A9,'DMG Tables'!$P$2:$P$35,'DMG Tables'!$O$2:$O$35)*QP$1*LOOKUP(QP$1,'DMG Tables'!$G$2:$G$7,'DMG Tables'!$H$2:$H$7)</f>
        <v>2002000</v>
      </c>
      <c r="QQ9" s="1">
        <f>LOOKUP($A9,'DMG Tables'!$P$2:$P$35,'DMG Tables'!$O$2:$O$35)*QQ$1*LOOKUP(QQ$1,'DMG Tables'!$G$2:$G$7,'DMG Tables'!$H$2:$H$7)</f>
        <v>2006400</v>
      </c>
      <c r="QR9" s="1">
        <f>LOOKUP($A9,'DMG Tables'!$P$2:$P$35,'DMG Tables'!$O$2:$O$35)*QR$1*LOOKUP(QR$1,'DMG Tables'!$G$2:$G$7,'DMG Tables'!$H$2:$H$7)</f>
        <v>2010800</v>
      </c>
      <c r="QS9" s="1">
        <f>LOOKUP($A9,'DMG Tables'!$P$2:$P$35,'DMG Tables'!$O$2:$O$35)*QS$1*LOOKUP(QS$1,'DMG Tables'!$G$2:$G$7,'DMG Tables'!$H$2:$H$7)</f>
        <v>2015200</v>
      </c>
      <c r="QT9" s="1">
        <f>LOOKUP($A9,'DMG Tables'!$P$2:$P$35,'DMG Tables'!$O$2:$O$35)*QT$1*LOOKUP(QT$1,'DMG Tables'!$G$2:$G$7,'DMG Tables'!$H$2:$H$7)</f>
        <v>2019600</v>
      </c>
      <c r="QU9" s="1">
        <f>LOOKUP($A9,'DMG Tables'!$P$2:$P$35,'DMG Tables'!$O$2:$O$35)*QU$1*LOOKUP(QU$1,'DMG Tables'!$G$2:$G$7,'DMG Tables'!$H$2:$H$7)</f>
        <v>2024000</v>
      </c>
      <c r="QV9" s="1">
        <f>LOOKUP($A9,'DMG Tables'!$P$2:$P$35,'DMG Tables'!$O$2:$O$35)*QV$1*LOOKUP(QV$1,'DMG Tables'!$G$2:$G$7,'DMG Tables'!$H$2:$H$7)</f>
        <v>2028400</v>
      </c>
      <c r="QW9" s="1">
        <f>LOOKUP($A9,'DMG Tables'!$P$2:$P$35,'DMG Tables'!$O$2:$O$35)*QW$1*LOOKUP(QW$1,'DMG Tables'!$G$2:$G$7,'DMG Tables'!$H$2:$H$7)</f>
        <v>2032800</v>
      </c>
      <c r="QX9" s="1">
        <f>LOOKUP($A9,'DMG Tables'!$P$2:$P$35,'DMG Tables'!$O$2:$O$35)*QX$1*LOOKUP(QX$1,'DMG Tables'!$G$2:$G$7,'DMG Tables'!$H$2:$H$7)</f>
        <v>2037200</v>
      </c>
      <c r="QY9" s="1">
        <f>LOOKUP($A9,'DMG Tables'!$P$2:$P$35,'DMG Tables'!$O$2:$O$35)*QY$1*LOOKUP(QY$1,'DMG Tables'!$G$2:$G$7,'DMG Tables'!$H$2:$H$7)</f>
        <v>2041600</v>
      </c>
      <c r="QZ9" s="1">
        <f>LOOKUP($A9,'DMG Tables'!$P$2:$P$35,'DMG Tables'!$O$2:$O$35)*QZ$1*LOOKUP(QZ$1,'DMG Tables'!$G$2:$G$7,'DMG Tables'!$H$2:$H$7)</f>
        <v>2046000</v>
      </c>
      <c r="RA9" s="1">
        <f>LOOKUP($A9,'DMG Tables'!$P$2:$P$35,'DMG Tables'!$O$2:$O$35)*RA$1*LOOKUP(RA$1,'DMG Tables'!$G$2:$G$7,'DMG Tables'!$H$2:$H$7)</f>
        <v>2050400</v>
      </c>
      <c r="RB9" s="1">
        <f>LOOKUP($A9,'DMG Tables'!$P$2:$P$35,'DMG Tables'!$O$2:$O$35)*RB$1*LOOKUP(RB$1,'DMG Tables'!$G$2:$G$7,'DMG Tables'!$H$2:$H$7)</f>
        <v>2054800</v>
      </c>
      <c r="RC9" s="1">
        <f>LOOKUP($A9,'DMG Tables'!$P$2:$P$35,'DMG Tables'!$O$2:$O$35)*RC$1*LOOKUP(RC$1,'DMG Tables'!$G$2:$G$7,'DMG Tables'!$H$2:$H$7)</f>
        <v>2059200</v>
      </c>
      <c r="RD9" s="1">
        <f>LOOKUP($A9,'DMG Tables'!$P$2:$P$35,'DMG Tables'!$O$2:$O$35)*RD$1*LOOKUP(RD$1,'DMG Tables'!$G$2:$G$7,'DMG Tables'!$H$2:$H$7)</f>
        <v>2063600</v>
      </c>
      <c r="RE9" s="1">
        <f>LOOKUP($A9,'DMG Tables'!$P$2:$P$35,'DMG Tables'!$O$2:$O$35)*RE$1*LOOKUP(RE$1,'DMG Tables'!$G$2:$G$7,'DMG Tables'!$H$2:$H$7)</f>
        <v>2068000</v>
      </c>
      <c r="RF9" s="1">
        <f>LOOKUP($A9,'DMG Tables'!$P$2:$P$35,'DMG Tables'!$O$2:$O$35)*RF$1*LOOKUP(RF$1,'DMG Tables'!$G$2:$G$7,'DMG Tables'!$H$2:$H$7)</f>
        <v>2072400</v>
      </c>
      <c r="RG9" s="1">
        <f>LOOKUP($A9,'DMG Tables'!$P$2:$P$35,'DMG Tables'!$O$2:$O$35)*RG$1*LOOKUP(RG$1,'DMG Tables'!$G$2:$G$7,'DMG Tables'!$H$2:$H$7)</f>
        <v>2076800</v>
      </c>
      <c r="RH9" s="1">
        <f>LOOKUP($A9,'DMG Tables'!$P$2:$P$35,'DMG Tables'!$O$2:$O$35)*RH$1*LOOKUP(RH$1,'DMG Tables'!$G$2:$G$7,'DMG Tables'!$H$2:$H$7)</f>
        <v>2081200</v>
      </c>
      <c r="RI9" s="1">
        <f>LOOKUP($A9,'DMG Tables'!$P$2:$P$35,'DMG Tables'!$O$2:$O$35)*RI$1*LOOKUP(RI$1,'DMG Tables'!$G$2:$G$7,'DMG Tables'!$H$2:$H$7)</f>
        <v>2085600</v>
      </c>
      <c r="RJ9" s="1">
        <f>LOOKUP($A9,'DMG Tables'!$P$2:$P$35,'DMG Tables'!$O$2:$O$35)*RJ$1*LOOKUP(RJ$1,'DMG Tables'!$G$2:$G$7,'DMG Tables'!$H$2:$H$7)</f>
        <v>2090000</v>
      </c>
      <c r="RK9" s="1">
        <f>LOOKUP($A9,'DMG Tables'!$P$2:$P$35,'DMG Tables'!$O$2:$O$35)*RK$1*LOOKUP(RK$1,'DMG Tables'!$G$2:$G$7,'DMG Tables'!$H$2:$H$7)</f>
        <v>2094400</v>
      </c>
      <c r="RL9" s="1">
        <f>LOOKUP($A9,'DMG Tables'!$P$2:$P$35,'DMG Tables'!$O$2:$O$35)*RL$1*LOOKUP(RL$1,'DMG Tables'!$G$2:$G$7,'DMG Tables'!$H$2:$H$7)</f>
        <v>2098800</v>
      </c>
      <c r="RM9" s="1">
        <f>LOOKUP($A9,'DMG Tables'!$P$2:$P$35,'DMG Tables'!$O$2:$O$35)*RM$1*LOOKUP(RM$1,'DMG Tables'!$G$2:$G$7,'DMG Tables'!$H$2:$H$7)</f>
        <v>2103200</v>
      </c>
      <c r="RN9" s="1">
        <f>LOOKUP($A9,'DMG Tables'!$P$2:$P$35,'DMG Tables'!$O$2:$O$35)*RN$1*LOOKUP(RN$1,'DMG Tables'!$G$2:$G$7,'DMG Tables'!$H$2:$H$7)</f>
        <v>2107600</v>
      </c>
      <c r="RO9" s="1">
        <f>LOOKUP($A9,'DMG Tables'!$P$2:$P$35,'DMG Tables'!$O$2:$O$35)*RO$1*LOOKUP(RO$1,'DMG Tables'!$G$2:$G$7,'DMG Tables'!$H$2:$H$7)</f>
        <v>2112000</v>
      </c>
      <c r="RP9" s="1">
        <f>LOOKUP($A9,'DMG Tables'!$P$2:$P$35,'DMG Tables'!$O$2:$O$35)*RP$1*LOOKUP(RP$1,'DMG Tables'!$G$2:$G$7,'DMG Tables'!$H$2:$H$7)</f>
        <v>2116400</v>
      </c>
      <c r="RQ9" s="1">
        <f>LOOKUP($A9,'DMG Tables'!$P$2:$P$35,'DMG Tables'!$O$2:$O$35)*RQ$1*LOOKUP(RQ$1,'DMG Tables'!$G$2:$G$7,'DMG Tables'!$H$2:$H$7)</f>
        <v>2120800</v>
      </c>
      <c r="RR9" s="1">
        <f>LOOKUP($A9,'DMG Tables'!$P$2:$P$35,'DMG Tables'!$O$2:$O$35)*RR$1*LOOKUP(RR$1,'DMG Tables'!$G$2:$G$7,'DMG Tables'!$H$2:$H$7)</f>
        <v>2125200</v>
      </c>
      <c r="RS9" s="1">
        <f>LOOKUP($A9,'DMG Tables'!$P$2:$P$35,'DMG Tables'!$O$2:$O$35)*RS$1*LOOKUP(RS$1,'DMG Tables'!$G$2:$G$7,'DMG Tables'!$H$2:$H$7)</f>
        <v>2129600</v>
      </c>
      <c r="RT9" s="1">
        <f>LOOKUP($A9,'DMG Tables'!$P$2:$P$35,'DMG Tables'!$O$2:$O$35)*RT$1*LOOKUP(RT$1,'DMG Tables'!$G$2:$G$7,'DMG Tables'!$H$2:$H$7)</f>
        <v>2134000</v>
      </c>
      <c r="RU9" s="1">
        <f>LOOKUP($A9,'DMG Tables'!$P$2:$P$35,'DMG Tables'!$O$2:$O$35)*RU$1*LOOKUP(RU$1,'DMG Tables'!$G$2:$G$7,'DMG Tables'!$H$2:$H$7)</f>
        <v>2138400</v>
      </c>
      <c r="RV9" s="1">
        <f>LOOKUP($A9,'DMG Tables'!$P$2:$P$35,'DMG Tables'!$O$2:$O$35)*RV$1*LOOKUP(RV$1,'DMG Tables'!$G$2:$G$7,'DMG Tables'!$H$2:$H$7)</f>
        <v>2142800</v>
      </c>
      <c r="RW9" s="1">
        <f>LOOKUP($A9,'DMG Tables'!$P$2:$P$35,'DMG Tables'!$O$2:$O$35)*RW$1*LOOKUP(RW$1,'DMG Tables'!$G$2:$G$7,'DMG Tables'!$H$2:$H$7)</f>
        <v>2147200</v>
      </c>
      <c r="RX9" s="1">
        <f>LOOKUP($A9,'DMG Tables'!$P$2:$P$35,'DMG Tables'!$O$2:$O$35)*RX$1*LOOKUP(RX$1,'DMG Tables'!$G$2:$G$7,'DMG Tables'!$H$2:$H$7)</f>
        <v>2151600</v>
      </c>
      <c r="RY9" s="1">
        <f>LOOKUP($A9,'DMG Tables'!$P$2:$P$35,'DMG Tables'!$O$2:$O$35)*RY$1*LOOKUP(RY$1,'DMG Tables'!$G$2:$G$7,'DMG Tables'!$H$2:$H$7)</f>
        <v>2156000</v>
      </c>
      <c r="RZ9" s="1">
        <f>LOOKUP($A9,'DMG Tables'!$P$2:$P$35,'DMG Tables'!$O$2:$O$35)*RZ$1*LOOKUP(RZ$1,'DMG Tables'!$G$2:$G$7,'DMG Tables'!$H$2:$H$7)</f>
        <v>2160400</v>
      </c>
      <c r="SA9" s="1">
        <f>LOOKUP($A9,'DMG Tables'!$P$2:$P$35,'DMG Tables'!$O$2:$O$35)*SA$1*LOOKUP(SA$1,'DMG Tables'!$G$2:$G$7,'DMG Tables'!$H$2:$H$7)</f>
        <v>2164800</v>
      </c>
      <c r="SB9" s="1">
        <f>LOOKUP($A9,'DMG Tables'!$P$2:$P$35,'DMG Tables'!$O$2:$O$35)*SB$1*LOOKUP(SB$1,'DMG Tables'!$G$2:$G$7,'DMG Tables'!$H$2:$H$7)</f>
        <v>2169200</v>
      </c>
      <c r="SC9" s="1">
        <f>LOOKUP($A9,'DMG Tables'!$P$2:$P$35,'DMG Tables'!$O$2:$O$35)*SC$1*LOOKUP(SC$1,'DMG Tables'!$G$2:$G$7,'DMG Tables'!$H$2:$H$7)</f>
        <v>2173600</v>
      </c>
      <c r="SD9" s="1">
        <f>LOOKUP($A9,'DMG Tables'!$P$2:$P$35,'DMG Tables'!$O$2:$O$35)*SD$1*LOOKUP(SD$1,'DMG Tables'!$G$2:$G$7,'DMG Tables'!$H$2:$H$7)</f>
        <v>2178000</v>
      </c>
      <c r="SE9" s="1">
        <f>LOOKUP($A9,'DMG Tables'!$P$2:$P$35,'DMG Tables'!$O$2:$O$35)*SE$1*LOOKUP(SE$1,'DMG Tables'!$G$2:$G$7,'DMG Tables'!$H$2:$H$7)</f>
        <v>2182400</v>
      </c>
      <c r="SF9" s="1">
        <f>LOOKUP($A9,'DMG Tables'!$P$2:$P$35,'DMG Tables'!$O$2:$O$35)*SF$1*LOOKUP(SF$1,'DMG Tables'!$G$2:$G$7,'DMG Tables'!$H$2:$H$7)</f>
        <v>2186800</v>
      </c>
      <c r="SG9" s="1">
        <f>LOOKUP($A9,'DMG Tables'!$P$2:$P$35,'DMG Tables'!$O$2:$O$35)*SG$1*LOOKUP(SG$1,'DMG Tables'!$G$2:$G$7,'DMG Tables'!$H$2:$H$7)</f>
        <v>2191200</v>
      </c>
      <c r="SH9" s="1">
        <f>LOOKUP($A9,'DMG Tables'!$P$2:$P$35,'DMG Tables'!$O$2:$O$35)*SH$1*LOOKUP(SH$1,'DMG Tables'!$G$2:$G$7,'DMG Tables'!$H$2:$H$7)</f>
        <v>2195600</v>
      </c>
      <c r="SI9" s="1">
        <f>LOOKUP($A9,'DMG Tables'!$P$2:$P$35,'DMG Tables'!$O$2:$O$35)*SI$1*LOOKUP(SI$1,'DMG Tables'!$G$2:$G$7,'DMG Tables'!$H$2:$H$7)</f>
        <v>2200000</v>
      </c>
      <c r="SJ9" s="1">
        <f>LOOKUP($A9,'DMG Tables'!$P$2:$P$35,'DMG Tables'!$O$2:$O$35)*SJ$1*LOOKUP(SJ$1,'DMG Tables'!$G$2:$G$7,'DMG Tables'!$H$2:$H$7)</f>
        <v>2204400</v>
      </c>
      <c r="SK9" s="1">
        <f>LOOKUP($A9,'DMG Tables'!$P$2:$P$35,'DMG Tables'!$O$2:$O$35)*SK$1*LOOKUP(SK$1,'DMG Tables'!$G$2:$G$7,'DMG Tables'!$H$2:$H$7)</f>
        <v>2208800</v>
      </c>
      <c r="SL9" s="1">
        <f>LOOKUP($A9,'DMG Tables'!$P$2:$P$35,'DMG Tables'!$O$2:$O$35)*SL$1*LOOKUP(SL$1,'DMG Tables'!$G$2:$G$7,'DMG Tables'!$H$2:$H$7)</f>
        <v>2213200</v>
      </c>
      <c r="SM9" s="1">
        <f>LOOKUP($A9,'DMG Tables'!$P$2:$P$35,'DMG Tables'!$O$2:$O$35)*SM$1*LOOKUP(SM$1,'DMG Tables'!$G$2:$G$7,'DMG Tables'!$H$2:$H$7)</f>
        <v>2217600</v>
      </c>
      <c r="SN9" s="1">
        <f>LOOKUP($A9,'DMG Tables'!$P$2:$P$35,'DMG Tables'!$O$2:$O$35)*SN$1*LOOKUP(SN$1,'DMG Tables'!$G$2:$G$7,'DMG Tables'!$H$2:$H$7)</f>
        <v>2222000</v>
      </c>
      <c r="SO9" s="1">
        <f>LOOKUP($A9,'DMG Tables'!$P$2:$P$35,'DMG Tables'!$O$2:$O$35)*SO$1*LOOKUP(SO$1,'DMG Tables'!$G$2:$G$7,'DMG Tables'!$H$2:$H$7)</f>
        <v>2226400</v>
      </c>
      <c r="SP9" s="1">
        <f>LOOKUP($A9,'DMG Tables'!$P$2:$P$35,'DMG Tables'!$O$2:$O$35)*SP$1*LOOKUP(SP$1,'DMG Tables'!$G$2:$G$7,'DMG Tables'!$H$2:$H$7)</f>
        <v>2230800</v>
      </c>
      <c r="SQ9" s="1">
        <f>LOOKUP($A9,'DMG Tables'!$P$2:$P$35,'DMG Tables'!$O$2:$O$35)*SQ$1*LOOKUP(SQ$1,'DMG Tables'!$G$2:$G$7,'DMG Tables'!$H$2:$H$7)</f>
        <v>2235200</v>
      </c>
      <c r="SR9" s="1">
        <f>LOOKUP($A9,'DMG Tables'!$P$2:$P$35,'DMG Tables'!$O$2:$O$35)*SR$1*LOOKUP(SR$1,'DMG Tables'!$G$2:$G$7,'DMG Tables'!$H$2:$H$7)</f>
        <v>2239600</v>
      </c>
      <c r="SS9" s="1">
        <f>LOOKUP($A9,'DMG Tables'!$P$2:$P$35,'DMG Tables'!$O$2:$O$35)*SS$1*LOOKUP(SS$1,'DMG Tables'!$G$2:$G$7,'DMG Tables'!$H$2:$H$7)</f>
        <v>2244000</v>
      </c>
      <c r="ST9" s="1">
        <f>LOOKUP($A9,'DMG Tables'!$P$2:$P$35,'DMG Tables'!$O$2:$O$35)*ST$1*LOOKUP(ST$1,'DMG Tables'!$G$2:$G$7,'DMG Tables'!$H$2:$H$7)</f>
        <v>2248400</v>
      </c>
      <c r="SU9" s="1">
        <f>LOOKUP($A9,'DMG Tables'!$P$2:$P$35,'DMG Tables'!$O$2:$O$35)*SU$1*LOOKUP(SU$1,'DMG Tables'!$G$2:$G$7,'DMG Tables'!$H$2:$H$7)</f>
        <v>2252800</v>
      </c>
      <c r="SV9" s="1">
        <f>LOOKUP($A9,'DMG Tables'!$P$2:$P$35,'DMG Tables'!$O$2:$O$35)*SV$1*LOOKUP(SV$1,'DMG Tables'!$G$2:$G$7,'DMG Tables'!$H$2:$H$7)</f>
        <v>2257200</v>
      </c>
      <c r="SW9" s="1">
        <f>LOOKUP($A9,'DMG Tables'!$P$2:$P$35,'DMG Tables'!$O$2:$O$35)*SW$1*LOOKUP(SW$1,'DMG Tables'!$G$2:$G$7,'DMG Tables'!$H$2:$H$7)</f>
        <v>2261600</v>
      </c>
      <c r="SX9" s="1">
        <f>LOOKUP($A9,'DMG Tables'!$P$2:$P$35,'DMG Tables'!$O$2:$O$35)*SX$1*LOOKUP(SX$1,'DMG Tables'!$G$2:$G$7,'DMG Tables'!$H$2:$H$7)</f>
        <v>2266000</v>
      </c>
      <c r="SY9" s="1">
        <f>LOOKUP($A9,'DMG Tables'!$P$2:$P$35,'DMG Tables'!$O$2:$O$35)*SY$1*LOOKUP(SY$1,'DMG Tables'!$G$2:$G$7,'DMG Tables'!$H$2:$H$7)</f>
        <v>2270400</v>
      </c>
      <c r="SZ9" s="1">
        <f>LOOKUP($A9,'DMG Tables'!$P$2:$P$35,'DMG Tables'!$O$2:$O$35)*SZ$1*LOOKUP(SZ$1,'DMG Tables'!$G$2:$G$7,'DMG Tables'!$H$2:$H$7)</f>
        <v>2274800</v>
      </c>
      <c r="TA9" s="1">
        <f>LOOKUP($A9,'DMG Tables'!$P$2:$P$35,'DMG Tables'!$O$2:$O$35)*TA$1*LOOKUP(TA$1,'DMG Tables'!$G$2:$G$7,'DMG Tables'!$H$2:$H$7)</f>
        <v>2279200</v>
      </c>
      <c r="TB9" s="1">
        <f>LOOKUP($A9,'DMG Tables'!$P$2:$P$35,'DMG Tables'!$O$2:$O$35)*TB$1*LOOKUP(TB$1,'DMG Tables'!$G$2:$G$7,'DMG Tables'!$H$2:$H$7)</f>
        <v>2283600</v>
      </c>
      <c r="TC9" s="1">
        <f>LOOKUP($A9,'DMG Tables'!$P$2:$P$35,'DMG Tables'!$O$2:$O$35)*TC$1*LOOKUP(TC$1,'DMG Tables'!$G$2:$G$7,'DMG Tables'!$H$2:$H$7)</f>
        <v>2288000</v>
      </c>
      <c r="TD9" s="1">
        <f>LOOKUP($A9,'DMG Tables'!$P$2:$P$35,'DMG Tables'!$O$2:$O$35)*TD$1*LOOKUP(TD$1,'DMG Tables'!$G$2:$G$7,'DMG Tables'!$H$2:$H$7)</f>
        <v>2292400</v>
      </c>
      <c r="TE9" s="1">
        <f>LOOKUP($A9,'DMG Tables'!$P$2:$P$35,'DMG Tables'!$O$2:$O$35)*TE$1*LOOKUP(TE$1,'DMG Tables'!$G$2:$G$7,'DMG Tables'!$H$2:$H$7)</f>
        <v>2296800</v>
      </c>
      <c r="TF9" s="1">
        <f>LOOKUP($A9,'DMG Tables'!$P$2:$P$35,'DMG Tables'!$O$2:$O$35)*TF$1*LOOKUP(TF$1,'DMG Tables'!$G$2:$G$7,'DMG Tables'!$H$2:$H$7)</f>
        <v>2301200</v>
      </c>
      <c r="TG9" s="1">
        <f>LOOKUP($A9,'DMG Tables'!$P$2:$P$35,'DMG Tables'!$O$2:$O$35)*TG$1*LOOKUP(TG$1,'DMG Tables'!$G$2:$G$7,'DMG Tables'!$H$2:$H$7)</f>
        <v>2305600</v>
      </c>
      <c r="TH9" s="1">
        <f>LOOKUP($A9,'DMG Tables'!$P$2:$P$35,'DMG Tables'!$O$2:$O$35)*TH$1*LOOKUP(TH$1,'DMG Tables'!$G$2:$G$7,'DMG Tables'!$H$2:$H$7)</f>
        <v>2310000</v>
      </c>
      <c r="TI9" s="1">
        <f>LOOKUP($A9,'DMG Tables'!$P$2:$P$35,'DMG Tables'!$O$2:$O$35)*TI$1*LOOKUP(TI$1,'DMG Tables'!$G$2:$G$7,'DMG Tables'!$H$2:$H$7)</f>
        <v>2314400</v>
      </c>
      <c r="TJ9" s="1">
        <f>LOOKUP($A9,'DMG Tables'!$P$2:$P$35,'DMG Tables'!$O$2:$O$35)*TJ$1*LOOKUP(TJ$1,'DMG Tables'!$G$2:$G$7,'DMG Tables'!$H$2:$H$7)</f>
        <v>2318800</v>
      </c>
      <c r="TK9" s="1">
        <f>LOOKUP($A9,'DMG Tables'!$P$2:$P$35,'DMG Tables'!$O$2:$O$35)*TK$1*LOOKUP(TK$1,'DMG Tables'!$G$2:$G$7,'DMG Tables'!$H$2:$H$7)</f>
        <v>2323200</v>
      </c>
      <c r="TL9" s="1">
        <f>LOOKUP($A9,'DMG Tables'!$P$2:$P$35,'DMG Tables'!$O$2:$O$35)*TL$1*LOOKUP(TL$1,'DMG Tables'!$G$2:$G$7,'DMG Tables'!$H$2:$H$7)</f>
        <v>2327600</v>
      </c>
      <c r="TM9" s="1">
        <f>LOOKUP($A9,'DMG Tables'!$P$2:$P$35,'DMG Tables'!$O$2:$O$35)*TM$1*LOOKUP(TM$1,'DMG Tables'!$G$2:$G$7,'DMG Tables'!$H$2:$H$7)</f>
        <v>2332000</v>
      </c>
      <c r="TN9" s="1">
        <f>LOOKUP($A9,'DMG Tables'!$P$2:$P$35,'DMG Tables'!$O$2:$O$35)*TN$1*LOOKUP(TN$1,'DMG Tables'!$G$2:$G$7,'DMG Tables'!$H$2:$H$7)</f>
        <v>2336400</v>
      </c>
      <c r="TO9" s="1">
        <f>LOOKUP($A9,'DMG Tables'!$P$2:$P$35,'DMG Tables'!$O$2:$O$35)*TO$1*LOOKUP(TO$1,'DMG Tables'!$G$2:$G$7,'DMG Tables'!$H$2:$H$7)</f>
        <v>2340800</v>
      </c>
      <c r="TP9" s="1">
        <f>LOOKUP($A9,'DMG Tables'!$P$2:$P$35,'DMG Tables'!$O$2:$O$35)*TP$1*LOOKUP(TP$1,'DMG Tables'!$G$2:$G$7,'DMG Tables'!$H$2:$H$7)</f>
        <v>2345200</v>
      </c>
      <c r="TQ9" s="1">
        <f>LOOKUP($A9,'DMG Tables'!$P$2:$P$35,'DMG Tables'!$O$2:$O$35)*TQ$1*LOOKUP(TQ$1,'DMG Tables'!$G$2:$G$7,'DMG Tables'!$H$2:$H$7)</f>
        <v>2349600</v>
      </c>
      <c r="TR9" s="1">
        <f>LOOKUP($A9,'DMG Tables'!$P$2:$P$35,'DMG Tables'!$O$2:$O$35)*TR$1*LOOKUP(TR$1,'DMG Tables'!$G$2:$G$7,'DMG Tables'!$H$2:$H$7)</f>
        <v>2354000</v>
      </c>
      <c r="TS9" s="1">
        <f>LOOKUP($A9,'DMG Tables'!$P$2:$P$35,'DMG Tables'!$O$2:$O$35)*TS$1*LOOKUP(TS$1,'DMG Tables'!$G$2:$G$7,'DMG Tables'!$H$2:$H$7)</f>
        <v>2358400</v>
      </c>
      <c r="TT9" s="1">
        <f>LOOKUP($A9,'DMG Tables'!$P$2:$P$35,'DMG Tables'!$O$2:$O$35)*TT$1*LOOKUP(TT$1,'DMG Tables'!$G$2:$G$7,'DMG Tables'!$H$2:$H$7)</f>
        <v>2362800</v>
      </c>
      <c r="TU9" s="1">
        <f>LOOKUP($A9,'DMG Tables'!$P$2:$P$35,'DMG Tables'!$O$2:$O$35)*TU$1*LOOKUP(TU$1,'DMG Tables'!$G$2:$G$7,'DMG Tables'!$H$2:$H$7)</f>
        <v>2367200</v>
      </c>
      <c r="TV9" s="1">
        <f>LOOKUP($A9,'DMG Tables'!$P$2:$P$35,'DMG Tables'!$O$2:$O$35)*TV$1*LOOKUP(TV$1,'DMG Tables'!$G$2:$G$7,'DMG Tables'!$H$2:$H$7)</f>
        <v>2371600</v>
      </c>
      <c r="TW9" s="1">
        <f>LOOKUP($A9,'DMG Tables'!$P$2:$P$35,'DMG Tables'!$O$2:$O$35)*TW$1*LOOKUP(TW$1,'DMG Tables'!$G$2:$G$7,'DMG Tables'!$H$2:$H$7)</f>
        <v>2376000</v>
      </c>
      <c r="TX9" s="1">
        <f>LOOKUP($A9,'DMG Tables'!$P$2:$P$35,'DMG Tables'!$O$2:$O$35)*TX$1*LOOKUP(TX$1,'DMG Tables'!$G$2:$G$7,'DMG Tables'!$H$2:$H$7)</f>
        <v>2380400</v>
      </c>
      <c r="TY9" s="1">
        <f>LOOKUP($A9,'DMG Tables'!$P$2:$P$35,'DMG Tables'!$O$2:$O$35)*TY$1*LOOKUP(TY$1,'DMG Tables'!$G$2:$G$7,'DMG Tables'!$H$2:$H$7)</f>
        <v>2384800</v>
      </c>
      <c r="TZ9" s="1">
        <f>LOOKUP($A9,'DMG Tables'!$P$2:$P$35,'DMG Tables'!$O$2:$O$35)*TZ$1*LOOKUP(TZ$1,'DMG Tables'!$G$2:$G$7,'DMG Tables'!$H$2:$H$7)</f>
        <v>2389200</v>
      </c>
      <c r="UA9" s="1">
        <f>LOOKUP($A9,'DMG Tables'!$P$2:$P$35,'DMG Tables'!$O$2:$O$35)*UA$1*LOOKUP(UA$1,'DMG Tables'!$G$2:$G$7,'DMG Tables'!$H$2:$H$7)</f>
        <v>2393600</v>
      </c>
      <c r="UB9" s="1">
        <f>LOOKUP($A9,'DMG Tables'!$P$2:$P$35,'DMG Tables'!$O$2:$O$35)*UB$1*LOOKUP(UB$1,'DMG Tables'!$G$2:$G$7,'DMG Tables'!$H$2:$H$7)</f>
        <v>2398000</v>
      </c>
      <c r="UC9" s="1">
        <f>LOOKUP($A9,'DMG Tables'!$P$2:$P$35,'DMG Tables'!$O$2:$O$35)*UC$1*LOOKUP(UC$1,'DMG Tables'!$G$2:$G$7,'DMG Tables'!$H$2:$H$7)</f>
        <v>2402400</v>
      </c>
      <c r="UD9" s="1">
        <f>LOOKUP($A9,'DMG Tables'!$P$2:$P$35,'DMG Tables'!$O$2:$O$35)*UD$1*LOOKUP(UD$1,'DMG Tables'!$G$2:$G$7,'DMG Tables'!$H$2:$H$7)</f>
        <v>2406800</v>
      </c>
      <c r="UE9" s="1">
        <f>LOOKUP($A9,'DMG Tables'!$P$2:$P$35,'DMG Tables'!$O$2:$O$35)*UE$1*LOOKUP(UE$1,'DMG Tables'!$G$2:$G$7,'DMG Tables'!$H$2:$H$7)</f>
        <v>2411200</v>
      </c>
      <c r="UF9" s="1">
        <f>LOOKUP($A9,'DMG Tables'!$P$2:$P$35,'DMG Tables'!$O$2:$O$35)*UF$1*LOOKUP(UF$1,'DMG Tables'!$G$2:$G$7,'DMG Tables'!$H$2:$H$7)</f>
        <v>2415600</v>
      </c>
      <c r="UG9" s="1">
        <f>LOOKUP($A9,'DMG Tables'!$P$2:$P$35,'DMG Tables'!$O$2:$O$35)*UG$1*LOOKUP(UG$1,'DMG Tables'!$G$2:$G$7,'DMG Tables'!$H$2:$H$7)</f>
        <v>2420000</v>
      </c>
      <c r="UH9" s="1">
        <f>LOOKUP($A9,'DMG Tables'!$P$2:$P$35,'DMG Tables'!$O$2:$O$35)*UH$1*LOOKUP(UH$1,'DMG Tables'!$G$2:$G$7,'DMG Tables'!$H$2:$H$7)</f>
        <v>2424400</v>
      </c>
      <c r="UI9" s="1">
        <f>LOOKUP($A9,'DMG Tables'!$P$2:$P$35,'DMG Tables'!$O$2:$O$35)*UI$1*LOOKUP(UI$1,'DMG Tables'!$G$2:$G$7,'DMG Tables'!$H$2:$H$7)</f>
        <v>2428800</v>
      </c>
      <c r="UJ9" s="1">
        <f>LOOKUP($A9,'DMG Tables'!$P$2:$P$35,'DMG Tables'!$O$2:$O$35)*UJ$1*LOOKUP(UJ$1,'DMG Tables'!$G$2:$G$7,'DMG Tables'!$H$2:$H$7)</f>
        <v>2433200</v>
      </c>
      <c r="UK9" s="1">
        <f>LOOKUP($A9,'DMG Tables'!$P$2:$P$35,'DMG Tables'!$O$2:$O$35)*UK$1*LOOKUP(UK$1,'DMG Tables'!$G$2:$G$7,'DMG Tables'!$H$2:$H$7)</f>
        <v>2437600</v>
      </c>
      <c r="UL9" s="1">
        <f>LOOKUP($A9,'DMG Tables'!$P$2:$P$35,'DMG Tables'!$O$2:$O$35)*UL$1*LOOKUP(UL$1,'DMG Tables'!$G$2:$G$7,'DMG Tables'!$H$2:$H$7)</f>
        <v>2442000</v>
      </c>
      <c r="UM9" s="1">
        <f>LOOKUP($A9,'DMG Tables'!$P$2:$P$35,'DMG Tables'!$O$2:$O$35)*UM$1*LOOKUP(UM$1,'DMG Tables'!$G$2:$G$7,'DMG Tables'!$H$2:$H$7)</f>
        <v>2446400</v>
      </c>
      <c r="UN9" s="1">
        <f>LOOKUP($A9,'DMG Tables'!$P$2:$P$35,'DMG Tables'!$O$2:$O$35)*UN$1*LOOKUP(UN$1,'DMG Tables'!$G$2:$G$7,'DMG Tables'!$H$2:$H$7)</f>
        <v>2450800</v>
      </c>
      <c r="UO9" s="1">
        <f>LOOKUP($A9,'DMG Tables'!$P$2:$P$35,'DMG Tables'!$O$2:$O$35)*UO$1*LOOKUP(UO$1,'DMG Tables'!$G$2:$G$7,'DMG Tables'!$H$2:$H$7)</f>
        <v>2455200</v>
      </c>
      <c r="UP9" s="1">
        <f>LOOKUP($A9,'DMG Tables'!$P$2:$P$35,'DMG Tables'!$O$2:$O$35)*UP$1*LOOKUP(UP$1,'DMG Tables'!$G$2:$G$7,'DMG Tables'!$H$2:$H$7)</f>
        <v>2459600</v>
      </c>
      <c r="UQ9" s="1">
        <f>LOOKUP($A9,'DMG Tables'!$P$2:$P$35,'DMG Tables'!$O$2:$O$35)*UQ$1*LOOKUP(UQ$1,'DMG Tables'!$G$2:$G$7,'DMG Tables'!$H$2:$H$7)</f>
        <v>2464000</v>
      </c>
      <c r="UR9" s="1">
        <f>LOOKUP($A9,'DMG Tables'!$P$2:$P$35,'DMG Tables'!$O$2:$O$35)*UR$1*LOOKUP(UR$1,'DMG Tables'!$G$2:$G$7,'DMG Tables'!$H$2:$H$7)</f>
        <v>2468400</v>
      </c>
      <c r="US9" s="1">
        <f>LOOKUP($A9,'DMG Tables'!$P$2:$P$35,'DMG Tables'!$O$2:$O$35)*US$1*LOOKUP(US$1,'DMG Tables'!$G$2:$G$7,'DMG Tables'!$H$2:$H$7)</f>
        <v>2472800</v>
      </c>
      <c r="UT9" s="1">
        <f>LOOKUP($A9,'DMG Tables'!$P$2:$P$35,'DMG Tables'!$O$2:$O$35)*UT$1*LOOKUP(UT$1,'DMG Tables'!$G$2:$G$7,'DMG Tables'!$H$2:$H$7)</f>
        <v>2477200</v>
      </c>
      <c r="UU9" s="1">
        <f>LOOKUP($A9,'DMG Tables'!$P$2:$P$35,'DMG Tables'!$O$2:$O$35)*UU$1*LOOKUP(UU$1,'DMG Tables'!$G$2:$G$7,'DMG Tables'!$H$2:$H$7)</f>
        <v>2481600</v>
      </c>
      <c r="UV9" s="1">
        <f>LOOKUP($A9,'DMG Tables'!$P$2:$P$35,'DMG Tables'!$O$2:$O$35)*UV$1*LOOKUP(UV$1,'DMG Tables'!$G$2:$G$7,'DMG Tables'!$H$2:$H$7)</f>
        <v>2486000</v>
      </c>
      <c r="UW9" s="1">
        <f>LOOKUP($A9,'DMG Tables'!$P$2:$P$35,'DMG Tables'!$O$2:$O$35)*UW$1*LOOKUP(UW$1,'DMG Tables'!$G$2:$G$7,'DMG Tables'!$H$2:$H$7)</f>
        <v>2490400</v>
      </c>
      <c r="UX9" s="1">
        <f>LOOKUP($A9,'DMG Tables'!$P$2:$P$35,'DMG Tables'!$O$2:$O$35)*UX$1*LOOKUP(UX$1,'DMG Tables'!$G$2:$G$7,'DMG Tables'!$H$2:$H$7)</f>
        <v>2494800</v>
      </c>
      <c r="UY9" s="1">
        <f>LOOKUP($A9,'DMG Tables'!$P$2:$P$35,'DMG Tables'!$O$2:$O$35)*UY$1*LOOKUP(UY$1,'DMG Tables'!$G$2:$G$7,'DMG Tables'!$H$2:$H$7)</f>
        <v>2499200</v>
      </c>
      <c r="UZ9" s="1">
        <f>LOOKUP($A9,'DMG Tables'!$P$2:$P$35,'DMG Tables'!$O$2:$O$35)*UZ$1*LOOKUP(UZ$1,'DMG Tables'!$G$2:$G$7,'DMG Tables'!$H$2:$H$7)</f>
        <v>2503600</v>
      </c>
      <c r="VA9" s="1">
        <f>LOOKUP($A9,'DMG Tables'!$P$2:$P$35,'DMG Tables'!$O$2:$O$35)*VA$1*LOOKUP(VA$1,'DMG Tables'!$G$2:$G$7,'DMG Tables'!$H$2:$H$7)</f>
        <v>2508000</v>
      </c>
      <c r="VB9" s="1">
        <f>LOOKUP($A9,'DMG Tables'!$P$2:$P$35,'DMG Tables'!$O$2:$O$35)*VB$1*LOOKUP(VB$1,'DMG Tables'!$G$2:$G$7,'DMG Tables'!$H$2:$H$7)</f>
        <v>2512400</v>
      </c>
      <c r="VC9" s="1">
        <f>LOOKUP($A9,'DMG Tables'!$P$2:$P$35,'DMG Tables'!$O$2:$O$35)*VC$1*LOOKUP(VC$1,'DMG Tables'!$G$2:$G$7,'DMG Tables'!$H$2:$H$7)</f>
        <v>2516800</v>
      </c>
      <c r="VD9" s="1">
        <f>LOOKUP($A9,'DMG Tables'!$P$2:$P$35,'DMG Tables'!$O$2:$O$35)*VD$1*LOOKUP(VD$1,'DMG Tables'!$G$2:$G$7,'DMG Tables'!$H$2:$H$7)</f>
        <v>2521200</v>
      </c>
      <c r="VE9" s="1">
        <f>LOOKUP($A9,'DMG Tables'!$P$2:$P$35,'DMG Tables'!$O$2:$O$35)*VE$1*LOOKUP(VE$1,'DMG Tables'!$G$2:$G$7,'DMG Tables'!$H$2:$H$7)</f>
        <v>2525600</v>
      </c>
      <c r="VF9" s="1">
        <f>LOOKUP($A9,'DMG Tables'!$P$2:$P$35,'DMG Tables'!$O$2:$O$35)*VF$1*LOOKUP(VF$1,'DMG Tables'!$G$2:$G$7,'DMG Tables'!$H$2:$H$7)</f>
        <v>2530000</v>
      </c>
      <c r="VG9" s="1">
        <f>LOOKUP($A9,'DMG Tables'!$P$2:$P$35,'DMG Tables'!$O$2:$O$35)*VG$1*LOOKUP(VG$1,'DMG Tables'!$G$2:$G$7,'DMG Tables'!$H$2:$H$7)</f>
        <v>2534400</v>
      </c>
      <c r="VH9" s="1">
        <f>LOOKUP($A9,'DMG Tables'!$P$2:$P$35,'DMG Tables'!$O$2:$O$35)*VH$1*LOOKUP(VH$1,'DMG Tables'!$G$2:$G$7,'DMG Tables'!$H$2:$H$7)</f>
        <v>2538800</v>
      </c>
      <c r="VI9" s="1">
        <f>LOOKUP($A9,'DMG Tables'!$P$2:$P$35,'DMG Tables'!$O$2:$O$35)*VI$1*LOOKUP(VI$1,'DMG Tables'!$G$2:$G$7,'DMG Tables'!$H$2:$H$7)</f>
        <v>2543200</v>
      </c>
      <c r="VJ9" s="1">
        <f>LOOKUP($A9,'DMG Tables'!$P$2:$P$35,'DMG Tables'!$O$2:$O$35)*VJ$1*LOOKUP(VJ$1,'DMG Tables'!$G$2:$G$7,'DMG Tables'!$H$2:$H$7)</f>
        <v>2547600</v>
      </c>
      <c r="VK9" s="1">
        <f>LOOKUP($A9,'DMG Tables'!$P$2:$P$35,'DMG Tables'!$O$2:$O$35)*VK$1*LOOKUP(VK$1,'DMG Tables'!$G$2:$G$7,'DMG Tables'!$H$2:$H$7)</f>
        <v>2552000</v>
      </c>
      <c r="VL9" s="1">
        <f>LOOKUP($A9,'DMG Tables'!$P$2:$P$35,'DMG Tables'!$O$2:$O$35)*VL$1*LOOKUP(VL$1,'DMG Tables'!$G$2:$G$7,'DMG Tables'!$H$2:$H$7)</f>
        <v>2556400</v>
      </c>
      <c r="VM9" s="1">
        <f>LOOKUP($A9,'DMG Tables'!$P$2:$P$35,'DMG Tables'!$O$2:$O$35)*VM$1*LOOKUP(VM$1,'DMG Tables'!$G$2:$G$7,'DMG Tables'!$H$2:$H$7)</f>
        <v>2560800</v>
      </c>
      <c r="VN9" s="1">
        <f>LOOKUP($A9,'DMG Tables'!$P$2:$P$35,'DMG Tables'!$O$2:$O$35)*VN$1*LOOKUP(VN$1,'DMG Tables'!$G$2:$G$7,'DMG Tables'!$H$2:$H$7)</f>
        <v>2565200</v>
      </c>
      <c r="VO9" s="1">
        <f>LOOKUP($A9,'DMG Tables'!$P$2:$P$35,'DMG Tables'!$O$2:$O$35)*VO$1*LOOKUP(VO$1,'DMG Tables'!$G$2:$G$7,'DMG Tables'!$H$2:$H$7)</f>
        <v>2569600</v>
      </c>
      <c r="VP9" s="1">
        <f>LOOKUP($A9,'DMG Tables'!$P$2:$P$35,'DMG Tables'!$O$2:$O$35)*VP$1*LOOKUP(VP$1,'DMG Tables'!$G$2:$G$7,'DMG Tables'!$H$2:$H$7)</f>
        <v>2574000</v>
      </c>
      <c r="VQ9" s="1">
        <f>LOOKUP($A9,'DMG Tables'!$P$2:$P$35,'DMG Tables'!$O$2:$O$35)*VQ$1*LOOKUP(VQ$1,'DMG Tables'!$G$2:$G$7,'DMG Tables'!$H$2:$H$7)</f>
        <v>2578400</v>
      </c>
      <c r="VR9" s="1">
        <f>LOOKUP($A9,'DMG Tables'!$P$2:$P$35,'DMG Tables'!$O$2:$O$35)*VR$1*LOOKUP(VR$1,'DMG Tables'!$G$2:$G$7,'DMG Tables'!$H$2:$H$7)</f>
        <v>2582800</v>
      </c>
      <c r="VS9" s="1">
        <f>LOOKUP($A9,'DMG Tables'!$P$2:$P$35,'DMG Tables'!$O$2:$O$35)*VS$1*LOOKUP(VS$1,'DMG Tables'!$G$2:$G$7,'DMG Tables'!$H$2:$H$7)</f>
        <v>2587200</v>
      </c>
      <c r="VT9" s="1">
        <f>LOOKUP($A9,'DMG Tables'!$P$2:$P$35,'DMG Tables'!$O$2:$O$35)*VT$1*LOOKUP(VT$1,'DMG Tables'!$G$2:$G$7,'DMG Tables'!$H$2:$H$7)</f>
        <v>2591600</v>
      </c>
      <c r="VU9" s="1">
        <f>LOOKUP($A9,'DMG Tables'!$P$2:$P$35,'DMG Tables'!$O$2:$O$35)*VU$1*LOOKUP(VU$1,'DMG Tables'!$G$2:$G$7,'DMG Tables'!$H$2:$H$7)</f>
        <v>2596000</v>
      </c>
      <c r="VV9" s="1">
        <f>LOOKUP($A9,'DMG Tables'!$P$2:$P$35,'DMG Tables'!$O$2:$O$35)*VV$1*LOOKUP(VV$1,'DMG Tables'!$G$2:$G$7,'DMG Tables'!$H$2:$H$7)</f>
        <v>2600400</v>
      </c>
      <c r="VW9" s="1">
        <f>LOOKUP($A9,'DMG Tables'!$P$2:$P$35,'DMG Tables'!$O$2:$O$35)*VW$1*LOOKUP(VW$1,'DMG Tables'!$G$2:$G$7,'DMG Tables'!$H$2:$H$7)</f>
        <v>2604800</v>
      </c>
      <c r="VX9" s="1">
        <f>LOOKUP($A9,'DMG Tables'!$P$2:$P$35,'DMG Tables'!$O$2:$O$35)*VX$1*LOOKUP(VX$1,'DMG Tables'!$G$2:$G$7,'DMG Tables'!$H$2:$H$7)</f>
        <v>2609200</v>
      </c>
      <c r="VY9" s="1">
        <f>LOOKUP($A9,'DMG Tables'!$P$2:$P$35,'DMG Tables'!$O$2:$O$35)*VY$1*LOOKUP(VY$1,'DMG Tables'!$G$2:$G$7,'DMG Tables'!$H$2:$H$7)</f>
        <v>2613600</v>
      </c>
      <c r="VZ9" s="1">
        <f>LOOKUP($A9,'DMG Tables'!$P$2:$P$35,'DMG Tables'!$O$2:$O$35)*VZ$1*LOOKUP(VZ$1,'DMG Tables'!$G$2:$G$7,'DMG Tables'!$H$2:$H$7)</f>
        <v>2618000</v>
      </c>
      <c r="WA9" s="1">
        <f>LOOKUP($A9,'DMG Tables'!$P$2:$P$35,'DMG Tables'!$O$2:$O$35)*WA$1*LOOKUP(WA$1,'DMG Tables'!$G$2:$G$7,'DMG Tables'!$H$2:$H$7)</f>
        <v>2622400</v>
      </c>
      <c r="WB9" s="1">
        <f>LOOKUP($A9,'DMG Tables'!$P$2:$P$35,'DMG Tables'!$O$2:$O$35)*WB$1*LOOKUP(WB$1,'DMG Tables'!$G$2:$G$7,'DMG Tables'!$H$2:$H$7)</f>
        <v>2626800</v>
      </c>
      <c r="WC9" s="1">
        <f>LOOKUP($A9,'DMG Tables'!$P$2:$P$35,'DMG Tables'!$O$2:$O$35)*WC$1*LOOKUP(WC$1,'DMG Tables'!$G$2:$G$7,'DMG Tables'!$H$2:$H$7)</f>
        <v>2631200</v>
      </c>
      <c r="WD9" s="1">
        <f>LOOKUP($A9,'DMG Tables'!$P$2:$P$35,'DMG Tables'!$O$2:$O$35)*WD$1*LOOKUP(WD$1,'DMG Tables'!$G$2:$G$7,'DMG Tables'!$H$2:$H$7)</f>
        <v>2635600</v>
      </c>
      <c r="WE9" s="1">
        <f>LOOKUP($A9,'DMG Tables'!$P$2:$P$35,'DMG Tables'!$O$2:$O$35)*WE$1*LOOKUP(WE$1,'DMG Tables'!$G$2:$G$7,'DMG Tables'!$H$2:$H$7)</f>
        <v>2640000</v>
      </c>
      <c r="WF9" s="1">
        <f>LOOKUP($A9,'DMG Tables'!$P$2:$P$35,'DMG Tables'!$O$2:$O$35)*WF$1*LOOKUP(WF$1,'DMG Tables'!$G$2:$G$7,'DMG Tables'!$H$2:$H$7)</f>
        <v>2644400</v>
      </c>
      <c r="WG9" s="1">
        <f>LOOKUP($A9,'DMG Tables'!$P$2:$P$35,'DMG Tables'!$O$2:$O$35)*WG$1*LOOKUP(WG$1,'DMG Tables'!$G$2:$G$7,'DMG Tables'!$H$2:$H$7)</f>
        <v>2648800</v>
      </c>
      <c r="WH9" s="1">
        <f>LOOKUP($A9,'DMG Tables'!$P$2:$P$35,'DMG Tables'!$O$2:$O$35)*WH$1*LOOKUP(WH$1,'DMG Tables'!$G$2:$G$7,'DMG Tables'!$H$2:$H$7)</f>
        <v>2653200</v>
      </c>
      <c r="WI9" s="1">
        <f>LOOKUP($A9,'DMG Tables'!$P$2:$P$35,'DMG Tables'!$O$2:$O$35)*WI$1*LOOKUP(WI$1,'DMG Tables'!$G$2:$G$7,'DMG Tables'!$H$2:$H$7)</f>
        <v>2657600</v>
      </c>
      <c r="WJ9" s="1">
        <f>LOOKUP($A9,'DMG Tables'!$P$2:$P$35,'DMG Tables'!$O$2:$O$35)*WJ$1*LOOKUP(WJ$1,'DMG Tables'!$G$2:$G$7,'DMG Tables'!$H$2:$H$7)</f>
        <v>2662000</v>
      </c>
      <c r="WK9" s="1">
        <f>LOOKUP($A9,'DMG Tables'!$P$2:$P$35,'DMG Tables'!$O$2:$O$35)*WK$1*LOOKUP(WK$1,'DMG Tables'!$G$2:$G$7,'DMG Tables'!$H$2:$H$7)</f>
        <v>2666400</v>
      </c>
      <c r="WL9" s="1">
        <f>LOOKUP($A9,'DMG Tables'!$P$2:$P$35,'DMG Tables'!$O$2:$O$35)*WL$1*LOOKUP(WL$1,'DMG Tables'!$G$2:$G$7,'DMG Tables'!$H$2:$H$7)</f>
        <v>2670800</v>
      </c>
      <c r="WM9" s="1">
        <f>LOOKUP($A9,'DMG Tables'!$P$2:$P$35,'DMG Tables'!$O$2:$O$35)*WM$1*LOOKUP(WM$1,'DMG Tables'!$G$2:$G$7,'DMG Tables'!$H$2:$H$7)</f>
        <v>2675200</v>
      </c>
      <c r="WN9" s="1">
        <f>LOOKUP($A9,'DMG Tables'!$P$2:$P$35,'DMG Tables'!$O$2:$O$35)*WN$1*LOOKUP(WN$1,'DMG Tables'!$G$2:$G$7,'DMG Tables'!$H$2:$H$7)</f>
        <v>2679600</v>
      </c>
      <c r="WO9" s="1">
        <f>LOOKUP($A9,'DMG Tables'!$P$2:$P$35,'DMG Tables'!$O$2:$O$35)*WO$1*LOOKUP(WO$1,'DMG Tables'!$G$2:$G$7,'DMG Tables'!$H$2:$H$7)</f>
        <v>2684000</v>
      </c>
      <c r="WP9" s="1">
        <f>LOOKUP($A9,'DMG Tables'!$P$2:$P$35,'DMG Tables'!$O$2:$O$35)*WP$1*LOOKUP(WP$1,'DMG Tables'!$G$2:$G$7,'DMG Tables'!$H$2:$H$7)</f>
        <v>2688400</v>
      </c>
      <c r="WQ9" s="1">
        <f>LOOKUP($A9,'DMG Tables'!$P$2:$P$35,'DMG Tables'!$O$2:$O$35)*WQ$1*LOOKUP(WQ$1,'DMG Tables'!$G$2:$G$7,'DMG Tables'!$H$2:$H$7)</f>
        <v>2692800</v>
      </c>
      <c r="WR9" s="1">
        <f>LOOKUP($A9,'DMG Tables'!$P$2:$P$35,'DMG Tables'!$O$2:$O$35)*WR$1*LOOKUP(WR$1,'DMG Tables'!$G$2:$G$7,'DMG Tables'!$H$2:$H$7)</f>
        <v>2697200</v>
      </c>
      <c r="WS9" s="1">
        <f>LOOKUP($A9,'DMG Tables'!$P$2:$P$35,'DMG Tables'!$O$2:$O$35)*WS$1*LOOKUP(WS$1,'DMG Tables'!$G$2:$G$7,'DMG Tables'!$H$2:$H$7)</f>
        <v>2701600</v>
      </c>
      <c r="WT9" s="1">
        <f>LOOKUP($A9,'DMG Tables'!$P$2:$P$35,'DMG Tables'!$O$2:$O$35)*WT$1*LOOKUP(WT$1,'DMG Tables'!$G$2:$G$7,'DMG Tables'!$H$2:$H$7)</f>
        <v>2706000</v>
      </c>
      <c r="WU9" s="1">
        <f>LOOKUP($A9,'DMG Tables'!$P$2:$P$35,'DMG Tables'!$O$2:$O$35)*WU$1*LOOKUP(WU$1,'DMG Tables'!$G$2:$G$7,'DMG Tables'!$H$2:$H$7)</f>
        <v>2710400</v>
      </c>
      <c r="WV9" s="1">
        <f>LOOKUP($A9,'DMG Tables'!$P$2:$P$35,'DMG Tables'!$O$2:$O$35)*WV$1*LOOKUP(WV$1,'DMG Tables'!$G$2:$G$7,'DMG Tables'!$H$2:$H$7)</f>
        <v>2714800</v>
      </c>
      <c r="WW9" s="1">
        <f>LOOKUP($A9,'DMG Tables'!$P$2:$P$35,'DMG Tables'!$O$2:$O$35)*WW$1*LOOKUP(WW$1,'DMG Tables'!$G$2:$G$7,'DMG Tables'!$H$2:$H$7)</f>
        <v>2719200</v>
      </c>
      <c r="WX9" s="1">
        <f>LOOKUP($A9,'DMG Tables'!$P$2:$P$35,'DMG Tables'!$O$2:$O$35)*WX$1*LOOKUP(WX$1,'DMG Tables'!$G$2:$G$7,'DMG Tables'!$H$2:$H$7)</f>
        <v>2723600</v>
      </c>
      <c r="WY9" s="1">
        <f>LOOKUP($A9,'DMG Tables'!$P$2:$P$35,'DMG Tables'!$O$2:$O$35)*WY$1*LOOKUP(WY$1,'DMG Tables'!$G$2:$G$7,'DMG Tables'!$H$2:$H$7)</f>
        <v>2728000</v>
      </c>
      <c r="WZ9" s="1">
        <f>LOOKUP($A9,'DMG Tables'!$P$2:$P$35,'DMG Tables'!$O$2:$O$35)*WZ$1*LOOKUP(WZ$1,'DMG Tables'!$G$2:$G$7,'DMG Tables'!$H$2:$H$7)</f>
        <v>2732400</v>
      </c>
      <c r="XA9" s="1">
        <f>LOOKUP($A9,'DMG Tables'!$P$2:$P$35,'DMG Tables'!$O$2:$O$35)*XA$1*LOOKUP(XA$1,'DMG Tables'!$G$2:$G$7,'DMG Tables'!$H$2:$H$7)</f>
        <v>2736800</v>
      </c>
      <c r="XB9" s="1">
        <f>LOOKUP($A9,'DMG Tables'!$P$2:$P$35,'DMG Tables'!$O$2:$O$35)*XB$1*LOOKUP(XB$1,'DMG Tables'!$G$2:$G$7,'DMG Tables'!$H$2:$H$7)</f>
        <v>2741200</v>
      </c>
      <c r="XC9" s="1">
        <f>LOOKUP($A9,'DMG Tables'!$P$2:$P$35,'DMG Tables'!$O$2:$O$35)*XC$1*LOOKUP(XC$1,'DMG Tables'!$G$2:$G$7,'DMG Tables'!$H$2:$H$7)</f>
        <v>2745600</v>
      </c>
      <c r="XD9" s="1">
        <f>LOOKUP($A9,'DMG Tables'!$P$2:$P$35,'DMG Tables'!$O$2:$O$35)*XD$1*LOOKUP(XD$1,'DMG Tables'!$G$2:$G$7,'DMG Tables'!$H$2:$H$7)</f>
        <v>2750000</v>
      </c>
      <c r="XE9" s="1">
        <f>LOOKUP($A9,'DMG Tables'!$P$2:$P$35,'DMG Tables'!$O$2:$O$35)*XE$1*LOOKUP(XE$1,'DMG Tables'!$G$2:$G$7,'DMG Tables'!$H$2:$H$7)</f>
        <v>2754400</v>
      </c>
      <c r="XF9" s="1">
        <f>LOOKUP($A9,'DMG Tables'!$P$2:$P$35,'DMG Tables'!$O$2:$O$35)*XF$1*LOOKUP(XF$1,'DMG Tables'!$G$2:$G$7,'DMG Tables'!$H$2:$H$7)</f>
        <v>2758800</v>
      </c>
      <c r="XG9" s="1">
        <f>LOOKUP($A9,'DMG Tables'!$P$2:$P$35,'DMG Tables'!$O$2:$O$35)*XG$1*LOOKUP(XG$1,'DMG Tables'!$G$2:$G$7,'DMG Tables'!$H$2:$H$7)</f>
        <v>2763200</v>
      </c>
      <c r="XH9" s="1">
        <f>LOOKUP($A9,'DMG Tables'!$P$2:$P$35,'DMG Tables'!$O$2:$O$35)*XH$1*LOOKUP(XH$1,'DMG Tables'!$G$2:$G$7,'DMG Tables'!$H$2:$H$7)</f>
        <v>2767600</v>
      </c>
      <c r="XI9" s="1">
        <f>LOOKUP($A9,'DMG Tables'!$P$2:$P$35,'DMG Tables'!$O$2:$O$35)*XI$1*LOOKUP(XI$1,'DMG Tables'!$G$2:$G$7,'DMG Tables'!$H$2:$H$7)</f>
        <v>2772000</v>
      </c>
      <c r="XJ9" s="1">
        <f>LOOKUP($A9,'DMG Tables'!$P$2:$P$35,'DMG Tables'!$O$2:$O$35)*XJ$1*LOOKUP(XJ$1,'DMG Tables'!$G$2:$G$7,'DMG Tables'!$H$2:$H$7)</f>
        <v>2776400</v>
      </c>
      <c r="XK9" s="1">
        <f>LOOKUP($A9,'DMG Tables'!$P$2:$P$35,'DMG Tables'!$O$2:$O$35)*XK$1*LOOKUP(XK$1,'DMG Tables'!$G$2:$G$7,'DMG Tables'!$H$2:$H$7)</f>
        <v>2780800</v>
      </c>
      <c r="XL9" s="1">
        <f>LOOKUP($A9,'DMG Tables'!$P$2:$P$35,'DMG Tables'!$O$2:$O$35)*XL$1*LOOKUP(XL$1,'DMG Tables'!$G$2:$G$7,'DMG Tables'!$H$2:$H$7)</f>
        <v>2785200</v>
      </c>
      <c r="XM9" s="1">
        <f>LOOKUP($A9,'DMG Tables'!$P$2:$P$35,'DMG Tables'!$O$2:$O$35)*XM$1*LOOKUP(XM$1,'DMG Tables'!$G$2:$G$7,'DMG Tables'!$H$2:$H$7)</f>
        <v>2789600</v>
      </c>
      <c r="XN9" s="1">
        <f>LOOKUP($A9,'DMG Tables'!$P$2:$P$35,'DMG Tables'!$O$2:$O$35)*XN$1*LOOKUP(XN$1,'DMG Tables'!$G$2:$G$7,'DMG Tables'!$H$2:$H$7)</f>
        <v>2794000</v>
      </c>
      <c r="XO9" s="1">
        <f>LOOKUP($A9,'DMG Tables'!$P$2:$P$35,'DMG Tables'!$O$2:$O$35)*XO$1*LOOKUP(XO$1,'DMG Tables'!$G$2:$G$7,'DMG Tables'!$H$2:$H$7)</f>
        <v>2798400</v>
      </c>
      <c r="XP9" s="1">
        <f>LOOKUP($A9,'DMG Tables'!$P$2:$P$35,'DMG Tables'!$O$2:$O$35)*XP$1*LOOKUP(XP$1,'DMG Tables'!$G$2:$G$7,'DMG Tables'!$H$2:$H$7)</f>
        <v>2802800</v>
      </c>
      <c r="XQ9" s="1">
        <f>LOOKUP($A9,'DMG Tables'!$P$2:$P$35,'DMG Tables'!$O$2:$O$35)*XQ$1*LOOKUP(XQ$1,'DMG Tables'!$G$2:$G$7,'DMG Tables'!$H$2:$H$7)</f>
        <v>2807200</v>
      </c>
      <c r="XR9" s="1">
        <f>LOOKUP($A9,'DMG Tables'!$P$2:$P$35,'DMG Tables'!$O$2:$O$35)*XR$1*LOOKUP(XR$1,'DMG Tables'!$G$2:$G$7,'DMG Tables'!$H$2:$H$7)</f>
        <v>2811600</v>
      </c>
      <c r="XS9" s="1">
        <f>LOOKUP($A9,'DMG Tables'!$P$2:$P$35,'DMG Tables'!$O$2:$O$35)*XS$1*LOOKUP(XS$1,'DMG Tables'!$G$2:$G$7,'DMG Tables'!$H$2:$H$7)</f>
        <v>2816000</v>
      </c>
      <c r="XT9" s="1">
        <f>LOOKUP($A9,'DMG Tables'!$P$2:$P$35,'DMG Tables'!$O$2:$O$35)*XT$1*LOOKUP(XT$1,'DMG Tables'!$G$2:$G$7,'DMG Tables'!$H$2:$H$7)</f>
        <v>2820400</v>
      </c>
      <c r="XU9" s="1">
        <f>LOOKUP($A9,'DMG Tables'!$P$2:$P$35,'DMG Tables'!$O$2:$O$35)*XU$1*LOOKUP(XU$1,'DMG Tables'!$G$2:$G$7,'DMG Tables'!$H$2:$H$7)</f>
        <v>2824800</v>
      </c>
      <c r="XV9" s="1">
        <f>LOOKUP($A9,'DMG Tables'!$P$2:$P$35,'DMG Tables'!$O$2:$O$35)*XV$1*LOOKUP(XV$1,'DMG Tables'!$G$2:$G$7,'DMG Tables'!$H$2:$H$7)</f>
        <v>2829200</v>
      </c>
      <c r="XW9" s="1">
        <f>LOOKUP($A9,'DMG Tables'!$P$2:$P$35,'DMG Tables'!$O$2:$O$35)*XW$1*LOOKUP(XW$1,'DMG Tables'!$G$2:$G$7,'DMG Tables'!$H$2:$H$7)</f>
        <v>2833600</v>
      </c>
      <c r="XX9" s="1">
        <f>LOOKUP($A9,'DMG Tables'!$P$2:$P$35,'DMG Tables'!$O$2:$O$35)*XX$1*LOOKUP(XX$1,'DMG Tables'!$G$2:$G$7,'DMG Tables'!$H$2:$H$7)</f>
        <v>2838000</v>
      </c>
      <c r="XY9" s="1">
        <f>LOOKUP($A9,'DMG Tables'!$P$2:$P$35,'DMG Tables'!$O$2:$O$35)*XY$1*LOOKUP(XY$1,'DMG Tables'!$G$2:$G$7,'DMG Tables'!$H$2:$H$7)</f>
        <v>2842400</v>
      </c>
      <c r="XZ9" s="1">
        <f>LOOKUP($A9,'DMG Tables'!$P$2:$P$35,'DMG Tables'!$O$2:$O$35)*XZ$1*LOOKUP(XZ$1,'DMG Tables'!$G$2:$G$7,'DMG Tables'!$H$2:$H$7)</f>
        <v>2846800</v>
      </c>
      <c r="YA9" s="1">
        <f>LOOKUP($A9,'DMG Tables'!$P$2:$P$35,'DMG Tables'!$O$2:$O$35)*YA$1*LOOKUP(YA$1,'DMG Tables'!$G$2:$G$7,'DMG Tables'!$H$2:$H$7)</f>
        <v>2851200</v>
      </c>
      <c r="YB9" s="1">
        <f>LOOKUP($A9,'DMG Tables'!$P$2:$P$35,'DMG Tables'!$O$2:$O$35)*YB$1*LOOKUP(YB$1,'DMG Tables'!$G$2:$G$7,'DMG Tables'!$H$2:$H$7)</f>
        <v>2855600</v>
      </c>
      <c r="YC9" s="1">
        <f>LOOKUP($A9,'DMG Tables'!$P$2:$P$35,'DMG Tables'!$O$2:$O$35)*YC$1*LOOKUP(YC$1,'DMG Tables'!$G$2:$G$7,'DMG Tables'!$H$2:$H$7)</f>
        <v>2860000</v>
      </c>
      <c r="YD9" s="1">
        <f>LOOKUP($A9,'DMG Tables'!$P$2:$P$35,'DMG Tables'!$O$2:$O$35)*YD$1*LOOKUP(YD$1,'DMG Tables'!$G$2:$G$7,'DMG Tables'!$H$2:$H$7)</f>
        <v>2864400</v>
      </c>
      <c r="YE9" s="1">
        <f>LOOKUP($A9,'DMG Tables'!$P$2:$P$35,'DMG Tables'!$O$2:$O$35)*YE$1*LOOKUP(YE$1,'DMG Tables'!$G$2:$G$7,'DMG Tables'!$H$2:$H$7)</f>
        <v>2868800</v>
      </c>
      <c r="YF9" s="1">
        <f>LOOKUP($A9,'DMG Tables'!$P$2:$P$35,'DMG Tables'!$O$2:$O$35)*YF$1*LOOKUP(YF$1,'DMG Tables'!$G$2:$G$7,'DMG Tables'!$H$2:$H$7)</f>
        <v>2873200</v>
      </c>
      <c r="YG9" s="1">
        <f>LOOKUP($A9,'DMG Tables'!$P$2:$P$35,'DMG Tables'!$O$2:$O$35)*YG$1*LOOKUP(YG$1,'DMG Tables'!$G$2:$G$7,'DMG Tables'!$H$2:$H$7)</f>
        <v>2877600</v>
      </c>
      <c r="YH9" s="1">
        <f>LOOKUP($A9,'DMG Tables'!$P$2:$P$35,'DMG Tables'!$O$2:$O$35)*YH$1*LOOKUP(YH$1,'DMG Tables'!$G$2:$G$7,'DMG Tables'!$H$2:$H$7)</f>
        <v>2882000</v>
      </c>
      <c r="YI9" s="1">
        <f>LOOKUP($A9,'DMG Tables'!$P$2:$P$35,'DMG Tables'!$O$2:$O$35)*YI$1*LOOKUP(YI$1,'DMG Tables'!$G$2:$G$7,'DMG Tables'!$H$2:$H$7)</f>
        <v>2886400</v>
      </c>
      <c r="YJ9" s="1">
        <f>LOOKUP($A9,'DMG Tables'!$P$2:$P$35,'DMG Tables'!$O$2:$O$35)*YJ$1*LOOKUP(YJ$1,'DMG Tables'!$G$2:$G$7,'DMG Tables'!$H$2:$H$7)</f>
        <v>2890800</v>
      </c>
      <c r="YK9" s="1">
        <f>LOOKUP($A9,'DMG Tables'!$P$2:$P$35,'DMG Tables'!$O$2:$O$35)*YK$1*LOOKUP(YK$1,'DMG Tables'!$G$2:$G$7,'DMG Tables'!$H$2:$H$7)</f>
        <v>2895200</v>
      </c>
      <c r="YL9" s="1">
        <f>LOOKUP($A9,'DMG Tables'!$P$2:$P$35,'DMG Tables'!$O$2:$O$35)*YL$1*LOOKUP(YL$1,'DMG Tables'!$G$2:$G$7,'DMG Tables'!$H$2:$H$7)</f>
        <v>2899600</v>
      </c>
      <c r="YM9" s="1">
        <f>LOOKUP($A9,'DMG Tables'!$P$2:$P$35,'DMG Tables'!$O$2:$O$35)*YM$1*LOOKUP(YM$1,'DMG Tables'!$G$2:$G$7,'DMG Tables'!$H$2:$H$7)</f>
        <v>2904000</v>
      </c>
      <c r="YN9" s="1">
        <f>LOOKUP($A9,'DMG Tables'!$P$2:$P$35,'DMG Tables'!$O$2:$O$35)*YN$1*LOOKUP(YN$1,'DMG Tables'!$G$2:$G$7,'DMG Tables'!$H$2:$H$7)</f>
        <v>2908400</v>
      </c>
      <c r="YO9" s="1">
        <f>LOOKUP($A9,'DMG Tables'!$P$2:$P$35,'DMG Tables'!$O$2:$O$35)*YO$1*LOOKUP(YO$1,'DMG Tables'!$G$2:$G$7,'DMG Tables'!$H$2:$H$7)</f>
        <v>2912800</v>
      </c>
      <c r="YP9" s="1">
        <f>LOOKUP($A9,'DMG Tables'!$P$2:$P$35,'DMG Tables'!$O$2:$O$35)*YP$1*LOOKUP(YP$1,'DMG Tables'!$G$2:$G$7,'DMG Tables'!$H$2:$H$7)</f>
        <v>2917200</v>
      </c>
      <c r="YQ9" s="1">
        <f>LOOKUP($A9,'DMG Tables'!$P$2:$P$35,'DMG Tables'!$O$2:$O$35)*YQ$1*LOOKUP(YQ$1,'DMG Tables'!$G$2:$G$7,'DMG Tables'!$H$2:$H$7)</f>
        <v>2921600</v>
      </c>
      <c r="YR9" s="1">
        <f>LOOKUP($A9,'DMG Tables'!$P$2:$P$35,'DMG Tables'!$O$2:$O$35)*YR$1*LOOKUP(YR$1,'DMG Tables'!$G$2:$G$7,'DMG Tables'!$H$2:$H$7)</f>
        <v>2926000</v>
      </c>
      <c r="YS9" s="1">
        <f>LOOKUP($A9,'DMG Tables'!$P$2:$P$35,'DMG Tables'!$O$2:$O$35)*YS$1*LOOKUP(YS$1,'DMG Tables'!$G$2:$G$7,'DMG Tables'!$H$2:$H$7)</f>
        <v>2930400</v>
      </c>
      <c r="YT9" s="1">
        <f>LOOKUP($A9,'DMG Tables'!$P$2:$P$35,'DMG Tables'!$O$2:$O$35)*YT$1*LOOKUP(YT$1,'DMG Tables'!$G$2:$G$7,'DMG Tables'!$H$2:$H$7)</f>
        <v>2934800</v>
      </c>
      <c r="YU9" s="1">
        <f>LOOKUP($A9,'DMG Tables'!$P$2:$P$35,'DMG Tables'!$O$2:$O$35)*YU$1*LOOKUP(YU$1,'DMG Tables'!$G$2:$G$7,'DMG Tables'!$H$2:$H$7)</f>
        <v>2939200</v>
      </c>
      <c r="YV9" s="1">
        <f>LOOKUP($A9,'DMG Tables'!$P$2:$P$35,'DMG Tables'!$O$2:$O$35)*YV$1*LOOKUP(YV$1,'DMG Tables'!$G$2:$G$7,'DMG Tables'!$H$2:$H$7)</f>
        <v>2943600</v>
      </c>
      <c r="YW9" s="1">
        <f>LOOKUP($A9,'DMG Tables'!$P$2:$P$35,'DMG Tables'!$O$2:$O$35)*YW$1*LOOKUP(YW$1,'DMG Tables'!$G$2:$G$7,'DMG Tables'!$H$2:$H$7)</f>
        <v>2948000</v>
      </c>
      <c r="YX9" s="1">
        <f>LOOKUP($A9,'DMG Tables'!$P$2:$P$35,'DMG Tables'!$O$2:$O$35)*YX$1*LOOKUP(YX$1,'DMG Tables'!$G$2:$G$7,'DMG Tables'!$H$2:$H$7)</f>
        <v>2952400</v>
      </c>
      <c r="YY9" s="1">
        <f>LOOKUP($A9,'DMG Tables'!$P$2:$P$35,'DMG Tables'!$O$2:$O$35)*YY$1*LOOKUP(YY$1,'DMG Tables'!$G$2:$G$7,'DMG Tables'!$H$2:$H$7)</f>
        <v>2956800</v>
      </c>
      <c r="YZ9" s="1">
        <f>LOOKUP($A9,'DMG Tables'!$P$2:$P$35,'DMG Tables'!$O$2:$O$35)*YZ$1*LOOKUP(YZ$1,'DMG Tables'!$G$2:$G$7,'DMG Tables'!$H$2:$H$7)</f>
        <v>2961200</v>
      </c>
      <c r="ZA9" s="1">
        <f>LOOKUP($A9,'DMG Tables'!$P$2:$P$35,'DMG Tables'!$O$2:$O$35)*ZA$1*LOOKUP(ZA$1,'DMG Tables'!$G$2:$G$7,'DMG Tables'!$H$2:$H$7)</f>
        <v>2965600</v>
      </c>
      <c r="ZB9" s="1">
        <f>LOOKUP($A9,'DMG Tables'!$P$2:$P$35,'DMG Tables'!$O$2:$O$35)*ZB$1*LOOKUP(ZB$1,'DMG Tables'!$G$2:$G$7,'DMG Tables'!$H$2:$H$7)</f>
        <v>2970000</v>
      </c>
      <c r="ZC9" s="1">
        <f>LOOKUP($A9,'DMG Tables'!$P$2:$P$35,'DMG Tables'!$O$2:$O$35)*ZC$1*LOOKUP(ZC$1,'DMG Tables'!$G$2:$G$7,'DMG Tables'!$H$2:$H$7)</f>
        <v>2974400</v>
      </c>
      <c r="ZD9" s="1">
        <f>LOOKUP($A9,'DMG Tables'!$P$2:$P$35,'DMG Tables'!$O$2:$O$35)*ZD$1*LOOKUP(ZD$1,'DMG Tables'!$G$2:$G$7,'DMG Tables'!$H$2:$H$7)</f>
        <v>2978800</v>
      </c>
      <c r="ZE9" s="1">
        <f>LOOKUP($A9,'DMG Tables'!$P$2:$P$35,'DMG Tables'!$O$2:$O$35)*ZE$1*LOOKUP(ZE$1,'DMG Tables'!$G$2:$G$7,'DMG Tables'!$H$2:$H$7)</f>
        <v>2983200</v>
      </c>
      <c r="ZF9" s="1">
        <f>LOOKUP($A9,'DMG Tables'!$P$2:$P$35,'DMG Tables'!$O$2:$O$35)*ZF$1*LOOKUP(ZF$1,'DMG Tables'!$G$2:$G$7,'DMG Tables'!$H$2:$H$7)</f>
        <v>2987600</v>
      </c>
      <c r="ZG9" s="1">
        <f>LOOKUP($A9,'DMG Tables'!$P$2:$P$35,'DMG Tables'!$O$2:$O$35)*ZG$1*LOOKUP(ZG$1,'DMG Tables'!$G$2:$G$7,'DMG Tables'!$H$2:$H$7)</f>
        <v>2992000</v>
      </c>
      <c r="ZH9" s="1">
        <f>LOOKUP($A9,'DMG Tables'!$P$2:$P$35,'DMG Tables'!$O$2:$O$35)*ZH$1*LOOKUP(ZH$1,'DMG Tables'!$G$2:$G$7,'DMG Tables'!$H$2:$H$7)</f>
        <v>2996400</v>
      </c>
      <c r="ZI9" s="1">
        <f>LOOKUP($A9,'DMG Tables'!$P$2:$P$35,'DMG Tables'!$O$2:$O$35)*ZI$1*LOOKUP(ZI$1,'DMG Tables'!$G$2:$G$7,'DMG Tables'!$H$2:$H$7)</f>
        <v>3000800</v>
      </c>
      <c r="ZJ9" s="1">
        <f>LOOKUP($A9,'DMG Tables'!$P$2:$P$35,'DMG Tables'!$O$2:$O$35)*ZJ$1*LOOKUP(ZJ$1,'DMG Tables'!$G$2:$G$7,'DMG Tables'!$H$2:$H$7)</f>
        <v>3005200</v>
      </c>
      <c r="ZK9" s="1">
        <f>LOOKUP($A9,'DMG Tables'!$P$2:$P$35,'DMG Tables'!$O$2:$O$35)*ZK$1*LOOKUP(ZK$1,'DMG Tables'!$G$2:$G$7,'DMG Tables'!$H$2:$H$7)</f>
        <v>3009600</v>
      </c>
      <c r="ZL9" s="1">
        <f>LOOKUP($A9,'DMG Tables'!$P$2:$P$35,'DMG Tables'!$O$2:$O$35)*ZL$1*LOOKUP(ZL$1,'DMG Tables'!$G$2:$G$7,'DMG Tables'!$H$2:$H$7)</f>
        <v>3014000</v>
      </c>
      <c r="ZM9" s="1">
        <f>LOOKUP($A9,'DMG Tables'!$P$2:$P$35,'DMG Tables'!$O$2:$O$35)*ZM$1*LOOKUP(ZM$1,'DMG Tables'!$G$2:$G$7,'DMG Tables'!$H$2:$H$7)</f>
        <v>3018400</v>
      </c>
      <c r="ZN9" s="1">
        <f>LOOKUP($A9,'DMG Tables'!$P$2:$P$35,'DMG Tables'!$O$2:$O$35)*ZN$1*LOOKUP(ZN$1,'DMG Tables'!$G$2:$G$7,'DMG Tables'!$H$2:$H$7)</f>
        <v>3022800</v>
      </c>
      <c r="ZO9" s="1">
        <f>LOOKUP($A9,'DMG Tables'!$P$2:$P$35,'DMG Tables'!$O$2:$O$35)*ZO$1*LOOKUP(ZO$1,'DMG Tables'!$G$2:$G$7,'DMG Tables'!$H$2:$H$7)</f>
        <v>3027200</v>
      </c>
      <c r="ZP9" s="1">
        <f>LOOKUP($A9,'DMG Tables'!$P$2:$P$35,'DMG Tables'!$O$2:$O$35)*ZP$1*LOOKUP(ZP$1,'DMG Tables'!$G$2:$G$7,'DMG Tables'!$H$2:$H$7)</f>
        <v>3031600</v>
      </c>
      <c r="ZQ9" s="1">
        <f>LOOKUP($A9,'DMG Tables'!$P$2:$P$35,'DMG Tables'!$O$2:$O$35)*ZQ$1*LOOKUP(ZQ$1,'DMG Tables'!$G$2:$G$7,'DMG Tables'!$H$2:$H$7)</f>
        <v>3036000</v>
      </c>
      <c r="ZR9" s="1">
        <f>LOOKUP($A9,'DMG Tables'!$P$2:$P$35,'DMG Tables'!$O$2:$O$35)*ZR$1*LOOKUP(ZR$1,'DMG Tables'!$G$2:$G$7,'DMG Tables'!$H$2:$H$7)</f>
        <v>3040400</v>
      </c>
      <c r="ZS9" s="1">
        <f>LOOKUP($A9,'DMG Tables'!$P$2:$P$35,'DMG Tables'!$O$2:$O$35)*ZS$1*LOOKUP(ZS$1,'DMG Tables'!$G$2:$G$7,'DMG Tables'!$H$2:$H$7)</f>
        <v>3044800</v>
      </c>
      <c r="ZT9" s="1">
        <f>LOOKUP($A9,'DMG Tables'!$P$2:$P$35,'DMG Tables'!$O$2:$O$35)*ZT$1*LOOKUP(ZT$1,'DMG Tables'!$G$2:$G$7,'DMG Tables'!$H$2:$H$7)</f>
        <v>3049200</v>
      </c>
      <c r="ZU9" s="1">
        <f>LOOKUP($A9,'DMG Tables'!$P$2:$P$35,'DMG Tables'!$O$2:$O$35)*ZU$1*LOOKUP(ZU$1,'DMG Tables'!$G$2:$G$7,'DMG Tables'!$H$2:$H$7)</f>
        <v>3053600</v>
      </c>
      <c r="ZV9" s="1">
        <f>LOOKUP($A9,'DMG Tables'!$P$2:$P$35,'DMG Tables'!$O$2:$O$35)*ZV$1*LOOKUP(ZV$1,'DMG Tables'!$G$2:$G$7,'DMG Tables'!$H$2:$H$7)</f>
        <v>3058000</v>
      </c>
      <c r="ZW9" s="1">
        <f>LOOKUP($A9,'DMG Tables'!$P$2:$P$35,'DMG Tables'!$O$2:$O$35)*ZW$1*LOOKUP(ZW$1,'DMG Tables'!$G$2:$G$7,'DMG Tables'!$H$2:$H$7)</f>
        <v>3062400</v>
      </c>
      <c r="ZX9" s="1">
        <f>LOOKUP($A9,'DMG Tables'!$P$2:$P$35,'DMG Tables'!$O$2:$O$35)*ZX$1*LOOKUP(ZX$1,'DMG Tables'!$G$2:$G$7,'DMG Tables'!$H$2:$H$7)</f>
        <v>3066800</v>
      </c>
      <c r="ZY9" s="1">
        <f>LOOKUP($A9,'DMG Tables'!$P$2:$P$35,'DMG Tables'!$O$2:$O$35)*ZY$1*LOOKUP(ZY$1,'DMG Tables'!$G$2:$G$7,'DMG Tables'!$H$2:$H$7)</f>
        <v>3071200</v>
      </c>
      <c r="ZZ9" s="1">
        <f>LOOKUP($A9,'DMG Tables'!$P$2:$P$35,'DMG Tables'!$O$2:$O$35)*ZZ$1*LOOKUP(ZZ$1,'DMG Tables'!$G$2:$G$7,'DMG Tables'!$H$2:$H$7)</f>
        <v>3075600</v>
      </c>
      <c r="AAA9" s="1">
        <f>LOOKUP($A9,'DMG Tables'!$P$2:$P$35,'DMG Tables'!$O$2:$O$35)*AAA$1*LOOKUP(AAA$1,'DMG Tables'!$G$2:$G$7,'DMG Tables'!$H$2:$H$7)</f>
        <v>3080000</v>
      </c>
      <c r="AAB9" s="1">
        <f>LOOKUP($A9,'DMG Tables'!$P$2:$P$35,'DMG Tables'!$O$2:$O$35)*AAB$1*LOOKUP(AAB$1,'DMG Tables'!$G$2:$G$7,'DMG Tables'!$H$2:$H$7)</f>
        <v>3084400</v>
      </c>
      <c r="AAC9" s="1">
        <f>LOOKUP($A9,'DMG Tables'!$P$2:$P$35,'DMG Tables'!$O$2:$O$35)*AAC$1*LOOKUP(AAC$1,'DMG Tables'!$G$2:$G$7,'DMG Tables'!$H$2:$H$7)</f>
        <v>3088800</v>
      </c>
      <c r="AAD9" s="1">
        <f>LOOKUP($A9,'DMG Tables'!$P$2:$P$35,'DMG Tables'!$O$2:$O$35)*AAD$1*LOOKUP(AAD$1,'DMG Tables'!$G$2:$G$7,'DMG Tables'!$H$2:$H$7)</f>
        <v>3093200</v>
      </c>
      <c r="AAE9" s="1">
        <f>LOOKUP($A9,'DMG Tables'!$P$2:$P$35,'DMG Tables'!$O$2:$O$35)*AAE$1*LOOKUP(AAE$1,'DMG Tables'!$G$2:$G$7,'DMG Tables'!$H$2:$H$7)</f>
        <v>3097600</v>
      </c>
      <c r="AAF9" s="1">
        <f>LOOKUP($A9,'DMG Tables'!$P$2:$P$35,'DMG Tables'!$O$2:$O$35)*AAF$1*LOOKUP(AAF$1,'DMG Tables'!$G$2:$G$7,'DMG Tables'!$H$2:$H$7)</f>
        <v>3102000</v>
      </c>
      <c r="AAG9" s="1">
        <f>LOOKUP($A9,'DMG Tables'!$P$2:$P$35,'DMG Tables'!$O$2:$O$35)*AAG$1*LOOKUP(AAG$1,'DMG Tables'!$G$2:$G$7,'DMG Tables'!$H$2:$H$7)</f>
        <v>3106400</v>
      </c>
      <c r="AAH9" s="1">
        <f>LOOKUP($A9,'DMG Tables'!$P$2:$P$35,'DMG Tables'!$O$2:$O$35)*AAH$1*LOOKUP(AAH$1,'DMG Tables'!$G$2:$G$7,'DMG Tables'!$H$2:$H$7)</f>
        <v>3110800</v>
      </c>
      <c r="AAI9" s="1">
        <f>LOOKUP($A9,'DMG Tables'!$P$2:$P$35,'DMG Tables'!$O$2:$O$35)*AAI$1*LOOKUP(AAI$1,'DMG Tables'!$G$2:$G$7,'DMG Tables'!$H$2:$H$7)</f>
        <v>3115200</v>
      </c>
      <c r="AAJ9" s="1">
        <f>LOOKUP($A9,'DMG Tables'!$P$2:$P$35,'DMG Tables'!$O$2:$O$35)*AAJ$1*LOOKUP(AAJ$1,'DMG Tables'!$G$2:$G$7,'DMG Tables'!$H$2:$H$7)</f>
        <v>3119600</v>
      </c>
      <c r="AAK9" s="1">
        <f>LOOKUP($A9,'DMG Tables'!$P$2:$P$35,'DMG Tables'!$O$2:$O$35)*AAK$1*LOOKUP(AAK$1,'DMG Tables'!$G$2:$G$7,'DMG Tables'!$H$2:$H$7)</f>
        <v>3124000</v>
      </c>
      <c r="AAL9" s="1">
        <f>LOOKUP($A9,'DMG Tables'!$P$2:$P$35,'DMG Tables'!$O$2:$O$35)*AAL$1*LOOKUP(AAL$1,'DMG Tables'!$G$2:$G$7,'DMG Tables'!$H$2:$H$7)</f>
        <v>3128400</v>
      </c>
      <c r="AAM9" s="1">
        <f>LOOKUP($A9,'DMG Tables'!$P$2:$P$35,'DMG Tables'!$O$2:$O$35)*AAM$1*LOOKUP(AAM$1,'DMG Tables'!$G$2:$G$7,'DMG Tables'!$H$2:$H$7)</f>
        <v>3132800</v>
      </c>
      <c r="AAN9" s="1">
        <f>LOOKUP($A9,'DMG Tables'!$P$2:$P$35,'DMG Tables'!$O$2:$O$35)*AAN$1*LOOKUP(AAN$1,'DMG Tables'!$G$2:$G$7,'DMG Tables'!$H$2:$H$7)</f>
        <v>3137200</v>
      </c>
      <c r="AAO9" s="1">
        <f>LOOKUP($A9,'DMG Tables'!$P$2:$P$35,'DMG Tables'!$O$2:$O$35)*AAO$1*LOOKUP(AAO$1,'DMG Tables'!$G$2:$G$7,'DMG Tables'!$H$2:$H$7)</f>
        <v>3141600</v>
      </c>
      <c r="AAP9" s="1">
        <f>LOOKUP($A9,'DMG Tables'!$P$2:$P$35,'DMG Tables'!$O$2:$O$35)*AAP$1*LOOKUP(AAP$1,'DMG Tables'!$G$2:$G$7,'DMG Tables'!$H$2:$H$7)</f>
        <v>3146000</v>
      </c>
      <c r="AAQ9" s="1">
        <f>LOOKUP($A9,'DMG Tables'!$P$2:$P$35,'DMG Tables'!$O$2:$O$35)*AAQ$1*LOOKUP(AAQ$1,'DMG Tables'!$G$2:$G$7,'DMG Tables'!$H$2:$H$7)</f>
        <v>3150400</v>
      </c>
      <c r="AAR9" s="1">
        <f>LOOKUP($A9,'DMG Tables'!$P$2:$P$35,'DMG Tables'!$O$2:$O$35)*AAR$1*LOOKUP(AAR$1,'DMG Tables'!$G$2:$G$7,'DMG Tables'!$H$2:$H$7)</f>
        <v>3154800</v>
      </c>
      <c r="AAS9" s="1">
        <f>LOOKUP($A9,'DMG Tables'!$P$2:$P$35,'DMG Tables'!$O$2:$O$35)*AAS$1*LOOKUP(AAS$1,'DMG Tables'!$G$2:$G$7,'DMG Tables'!$H$2:$H$7)</f>
        <v>3159200</v>
      </c>
      <c r="AAT9" s="1">
        <f>LOOKUP($A9,'DMG Tables'!$P$2:$P$35,'DMG Tables'!$O$2:$O$35)*AAT$1*LOOKUP(AAT$1,'DMG Tables'!$G$2:$G$7,'DMG Tables'!$H$2:$H$7)</f>
        <v>3163600</v>
      </c>
      <c r="AAU9" s="1">
        <f>LOOKUP($A9,'DMG Tables'!$P$2:$P$35,'DMG Tables'!$O$2:$O$35)*AAU$1*LOOKUP(AAU$1,'DMG Tables'!$G$2:$G$7,'DMG Tables'!$H$2:$H$7)</f>
        <v>3168000</v>
      </c>
      <c r="AAV9" s="1">
        <f>LOOKUP($A9,'DMG Tables'!$P$2:$P$35,'DMG Tables'!$O$2:$O$35)*AAV$1*LOOKUP(AAV$1,'DMG Tables'!$G$2:$G$7,'DMG Tables'!$H$2:$H$7)</f>
        <v>3172400</v>
      </c>
      <c r="AAW9" s="1">
        <f>LOOKUP($A9,'DMG Tables'!$P$2:$P$35,'DMG Tables'!$O$2:$O$35)*AAW$1*LOOKUP(AAW$1,'DMG Tables'!$G$2:$G$7,'DMG Tables'!$H$2:$H$7)</f>
        <v>3176800</v>
      </c>
      <c r="AAX9" s="1">
        <f>LOOKUP($A9,'DMG Tables'!$P$2:$P$35,'DMG Tables'!$O$2:$O$35)*AAX$1*LOOKUP(AAX$1,'DMG Tables'!$G$2:$G$7,'DMG Tables'!$H$2:$H$7)</f>
        <v>3181200</v>
      </c>
      <c r="AAY9" s="1">
        <f>LOOKUP($A9,'DMG Tables'!$P$2:$P$35,'DMG Tables'!$O$2:$O$35)*AAY$1*LOOKUP(AAY$1,'DMG Tables'!$G$2:$G$7,'DMG Tables'!$H$2:$H$7)</f>
        <v>3185600</v>
      </c>
      <c r="AAZ9" s="1">
        <f>LOOKUP($A9,'DMG Tables'!$P$2:$P$35,'DMG Tables'!$O$2:$O$35)*AAZ$1*LOOKUP(AAZ$1,'DMG Tables'!$G$2:$G$7,'DMG Tables'!$H$2:$H$7)</f>
        <v>3190000</v>
      </c>
      <c r="ABA9" s="1">
        <f>LOOKUP($A9,'DMG Tables'!$P$2:$P$35,'DMG Tables'!$O$2:$O$35)*ABA$1*LOOKUP(ABA$1,'DMG Tables'!$G$2:$G$7,'DMG Tables'!$H$2:$H$7)</f>
        <v>3194400</v>
      </c>
      <c r="ABB9" s="1">
        <f>LOOKUP($A9,'DMG Tables'!$P$2:$P$35,'DMG Tables'!$O$2:$O$35)*ABB$1*LOOKUP(ABB$1,'DMG Tables'!$G$2:$G$7,'DMG Tables'!$H$2:$H$7)</f>
        <v>3198800</v>
      </c>
      <c r="ABC9" s="1">
        <f>LOOKUP($A9,'DMG Tables'!$P$2:$P$35,'DMG Tables'!$O$2:$O$35)*ABC$1*LOOKUP(ABC$1,'DMG Tables'!$G$2:$G$7,'DMG Tables'!$H$2:$H$7)</f>
        <v>3203200</v>
      </c>
      <c r="ABD9" s="1">
        <f>LOOKUP($A9,'DMG Tables'!$P$2:$P$35,'DMG Tables'!$O$2:$O$35)*ABD$1*LOOKUP(ABD$1,'DMG Tables'!$G$2:$G$7,'DMG Tables'!$H$2:$H$7)</f>
        <v>3207600</v>
      </c>
      <c r="ABE9" s="1">
        <f>LOOKUP($A9,'DMG Tables'!$P$2:$P$35,'DMG Tables'!$O$2:$O$35)*ABE$1*LOOKUP(ABE$1,'DMG Tables'!$G$2:$G$7,'DMG Tables'!$H$2:$H$7)</f>
        <v>3212000</v>
      </c>
      <c r="ABF9" s="1">
        <f>LOOKUP($A9,'DMG Tables'!$P$2:$P$35,'DMG Tables'!$O$2:$O$35)*ABF$1*LOOKUP(ABF$1,'DMG Tables'!$G$2:$G$7,'DMG Tables'!$H$2:$H$7)</f>
        <v>3216400</v>
      </c>
      <c r="ABG9" s="1">
        <f>LOOKUP($A9,'DMG Tables'!$P$2:$P$35,'DMG Tables'!$O$2:$O$35)*ABG$1*LOOKUP(ABG$1,'DMG Tables'!$G$2:$G$7,'DMG Tables'!$H$2:$H$7)</f>
        <v>3220800</v>
      </c>
      <c r="ABH9" s="1">
        <f>LOOKUP($A9,'DMG Tables'!$P$2:$P$35,'DMG Tables'!$O$2:$O$35)*ABH$1*LOOKUP(ABH$1,'DMG Tables'!$G$2:$G$7,'DMG Tables'!$H$2:$H$7)</f>
        <v>3225200</v>
      </c>
      <c r="ABI9" s="1">
        <f>LOOKUP($A9,'DMG Tables'!$P$2:$P$35,'DMG Tables'!$O$2:$O$35)*ABI$1*LOOKUP(ABI$1,'DMG Tables'!$G$2:$G$7,'DMG Tables'!$H$2:$H$7)</f>
        <v>3229600</v>
      </c>
      <c r="ABJ9" s="1">
        <f>LOOKUP($A9,'DMG Tables'!$P$2:$P$35,'DMG Tables'!$O$2:$O$35)*ABJ$1*LOOKUP(ABJ$1,'DMG Tables'!$G$2:$G$7,'DMG Tables'!$H$2:$H$7)</f>
        <v>3234000</v>
      </c>
      <c r="ABK9" s="1">
        <f>LOOKUP($A9,'DMG Tables'!$P$2:$P$35,'DMG Tables'!$O$2:$O$35)*ABK$1*LOOKUP(ABK$1,'DMG Tables'!$G$2:$G$7,'DMG Tables'!$H$2:$H$7)</f>
        <v>3238400</v>
      </c>
      <c r="ABL9" s="1">
        <f>LOOKUP($A9,'DMG Tables'!$P$2:$P$35,'DMG Tables'!$O$2:$O$35)*ABL$1*LOOKUP(ABL$1,'DMG Tables'!$G$2:$G$7,'DMG Tables'!$H$2:$H$7)</f>
        <v>3242800</v>
      </c>
      <c r="ABM9" s="1">
        <f>LOOKUP($A9,'DMG Tables'!$P$2:$P$35,'DMG Tables'!$O$2:$O$35)*ABM$1*LOOKUP(ABM$1,'DMG Tables'!$G$2:$G$7,'DMG Tables'!$H$2:$H$7)</f>
        <v>3247200</v>
      </c>
      <c r="ABN9" s="1">
        <f>LOOKUP($A9,'DMG Tables'!$P$2:$P$35,'DMG Tables'!$O$2:$O$35)*ABN$1*LOOKUP(ABN$1,'DMG Tables'!$G$2:$G$7,'DMG Tables'!$H$2:$H$7)</f>
        <v>3251600</v>
      </c>
      <c r="ABO9" s="1">
        <f>LOOKUP($A9,'DMG Tables'!$P$2:$P$35,'DMG Tables'!$O$2:$O$35)*ABO$1*LOOKUP(ABO$1,'DMG Tables'!$G$2:$G$7,'DMG Tables'!$H$2:$H$7)</f>
        <v>3256000</v>
      </c>
      <c r="ABP9" s="1">
        <f>LOOKUP($A9,'DMG Tables'!$P$2:$P$35,'DMG Tables'!$O$2:$O$35)*ABP$1*LOOKUP(ABP$1,'DMG Tables'!$G$2:$G$7,'DMG Tables'!$H$2:$H$7)</f>
        <v>3260400</v>
      </c>
      <c r="ABQ9" s="1">
        <f>LOOKUP($A9,'DMG Tables'!$P$2:$P$35,'DMG Tables'!$O$2:$O$35)*ABQ$1*LOOKUP(ABQ$1,'DMG Tables'!$G$2:$G$7,'DMG Tables'!$H$2:$H$7)</f>
        <v>3264800</v>
      </c>
      <c r="ABR9" s="1">
        <f>LOOKUP($A9,'DMG Tables'!$P$2:$P$35,'DMG Tables'!$O$2:$O$35)*ABR$1*LOOKUP(ABR$1,'DMG Tables'!$G$2:$G$7,'DMG Tables'!$H$2:$H$7)</f>
        <v>3269200</v>
      </c>
      <c r="ABS9" s="1">
        <f>LOOKUP($A9,'DMG Tables'!$P$2:$P$35,'DMG Tables'!$O$2:$O$35)*ABS$1*LOOKUP(ABS$1,'DMG Tables'!$G$2:$G$7,'DMG Tables'!$H$2:$H$7)</f>
        <v>3273600</v>
      </c>
      <c r="ABT9" s="1">
        <f>LOOKUP($A9,'DMG Tables'!$P$2:$P$35,'DMG Tables'!$O$2:$O$35)*ABT$1*LOOKUP(ABT$1,'DMG Tables'!$G$2:$G$7,'DMG Tables'!$H$2:$H$7)</f>
        <v>3278000</v>
      </c>
      <c r="ABU9" s="1">
        <f>LOOKUP($A9,'DMG Tables'!$P$2:$P$35,'DMG Tables'!$O$2:$O$35)*ABU$1*LOOKUP(ABU$1,'DMG Tables'!$G$2:$G$7,'DMG Tables'!$H$2:$H$7)</f>
        <v>3282400</v>
      </c>
      <c r="ABV9" s="1">
        <f>LOOKUP($A9,'DMG Tables'!$P$2:$P$35,'DMG Tables'!$O$2:$O$35)*ABV$1*LOOKUP(ABV$1,'DMG Tables'!$G$2:$G$7,'DMG Tables'!$H$2:$H$7)</f>
        <v>3286800</v>
      </c>
      <c r="ABW9" s="1">
        <f>LOOKUP($A9,'DMG Tables'!$P$2:$P$35,'DMG Tables'!$O$2:$O$35)*ABW$1*LOOKUP(ABW$1,'DMG Tables'!$G$2:$G$7,'DMG Tables'!$H$2:$H$7)</f>
        <v>3291200</v>
      </c>
      <c r="ABX9" s="1">
        <f>LOOKUP($A9,'DMG Tables'!$P$2:$P$35,'DMG Tables'!$O$2:$O$35)*ABX$1*LOOKUP(ABX$1,'DMG Tables'!$G$2:$G$7,'DMG Tables'!$H$2:$H$7)</f>
        <v>3295600</v>
      </c>
      <c r="ABY9" s="1">
        <f>LOOKUP($A9,'DMG Tables'!$P$2:$P$35,'DMG Tables'!$O$2:$O$35)*ABY$1*LOOKUP(ABY$1,'DMG Tables'!$G$2:$G$7,'DMG Tables'!$H$2:$H$7)</f>
        <v>3300000</v>
      </c>
      <c r="ABZ9" s="1">
        <f>LOOKUP($A9,'DMG Tables'!$P$2:$P$35,'DMG Tables'!$O$2:$O$35)*ABZ$1*LOOKUP(ABZ$1,'DMG Tables'!$G$2:$G$7,'DMG Tables'!$H$2:$H$7)</f>
        <v>3304400</v>
      </c>
      <c r="ACA9" s="1">
        <f>LOOKUP($A9,'DMG Tables'!$P$2:$P$35,'DMG Tables'!$O$2:$O$35)*ACA$1*LOOKUP(ACA$1,'DMG Tables'!$G$2:$G$7,'DMG Tables'!$H$2:$H$7)</f>
        <v>3308800</v>
      </c>
      <c r="ACB9" s="1">
        <f>LOOKUP($A9,'DMG Tables'!$P$2:$P$35,'DMG Tables'!$O$2:$O$35)*ACB$1*LOOKUP(ACB$1,'DMG Tables'!$G$2:$G$7,'DMG Tables'!$H$2:$H$7)</f>
        <v>3313200</v>
      </c>
      <c r="ACC9" s="1">
        <f>LOOKUP($A9,'DMG Tables'!$P$2:$P$35,'DMG Tables'!$O$2:$O$35)*ACC$1*LOOKUP(ACC$1,'DMG Tables'!$G$2:$G$7,'DMG Tables'!$H$2:$H$7)</f>
        <v>3317600</v>
      </c>
      <c r="ACD9" s="1">
        <f>LOOKUP($A9,'DMG Tables'!$P$2:$P$35,'DMG Tables'!$O$2:$O$35)*ACD$1*LOOKUP(ACD$1,'DMG Tables'!$G$2:$G$7,'DMG Tables'!$H$2:$H$7)</f>
        <v>3322000</v>
      </c>
      <c r="ACE9" s="1">
        <f>LOOKUP($A9,'DMG Tables'!$P$2:$P$35,'DMG Tables'!$O$2:$O$35)*ACE$1*LOOKUP(ACE$1,'DMG Tables'!$G$2:$G$7,'DMG Tables'!$H$2:$H$7)</f>
        <v>3326400</v>
      </c>
      <c r="ACF9" s="1">
        <f>LOOKUP($A9,'DMG Tables'!$P$2:$P$35,'DMG Tables'!$O$2:$O$35)*ACF$1*LOOKUP(ACF$1,'DMG Tables'!$G$2:$G$7,'DMG Tables'!$H$2:$H$7)</f>
        <v>3330800</v>
      </c>
      <c r="ACG9" s="1">
        <f>LOOKUP($A9,'DMG Tables'!$P$2:$P$35,'DMG Tables'!$O$2:$O$35)*ACG$1*LOOKUP(ACG$1,'DMG Tables'!$G$2:$G$7,'DMG Tables'!$H$2:$H$7)</f>
        <v>3335200</v>
      </c>
      <c r="ACH9" s="1">
        <f>LOOKUP($A9,'DMG Tables'!$P$2:$P$35,'DMG Tables'!$O$2:$O$35)*ACH$1*LOOKUP(ACH$1,'DMG Tables'!$G$2:$G$7,'DMG Tables'!$H$2:$H$7)</f>
        <v>3339600</v>
      </c>
      <c r="ACI9" s="1">
        <f>LOOKUP($A9,'DMG Tables'!$P$2:$P$35,'DMG Tables'!$O$2:$O$35)*ACI$1*LOOKUP(ACI$1,'DMG Tables'!$G$2:$G$7,'DMG Tables'!$H$2:$H$7)</f>
        <v>3344000</v>
      </c>
      <c r="ACJ9" s="1">
        <f>LOOKUP($A9,'DMG Tables'!$P$2:$P$35,'DMG Tables'!$O$2:$O$35)*ACJ$1*LOOKUP(ACJ$1,'DMG Tables'!$G$2:$G$7,'DMG Tables'!$H$2:$H$7)</f>
        <v>3348400</v>
      </c>
      <c r="ACK9" s="1">
        <f>LOOKUP($A9,'DMG Tables'!$P$2:$P$35,'DMG Tables'!$O$2:$O$35)*ACK$1*LOOKUP(ACK$1,'DMG Tables'!$G$2:$G$7,'DMG Tables'!$H$2:$H$7)</f>
        <v>3352800</v>
      </c>
      <c r="ACL9" s="1">
        <f>LOOKUP($A9,'DMG Tables'!$P$2:$P$35,'DMG Tables'!$O$2:$O$35)*ACL$1*LOOKUP(ACL$1,'DMG Tables'!$G$2:$G$7,'DMG Tables'!$H$2:$H$7)</f>
        <v>3357200</v>
      </c>
      <c r="ACM9" s="1">
        <f>LOOKUP($A9,'DMG Tables'!$P$2:$P$35,'DMG Tables'!$O$2:$O$35)*ACM$1*LOOKUP(ACM$1,'DMG Tables'!$G$2:$G$7,'DMG Tables'!$H$2:$H$7)</f>
        <v>3361600</v>
      </c>
      <c r="ACN9" s="1">
        <f>LOOKUP($A9,'DMG Tables'!$P$2:$P$35,'DMG Tables'!$O$2:$O$35)*ACN$1*LOOKUP(ACN$1,'DMG Tables'!$G$2:$G$7,'DMG Tables'!$H$2:$H$7)</f>
        <v>3366000</v>
      </c>
      <c r="ACO9" s="1">
        <f>LOOKUP($A9,'DMG Tables'!$P$2:$P$35,'DMG Tables'!$O$2:$O$35)*ACO$1*LOOKUP(ACO$1,'DMG Tables'!$G$2:$G$7,'DMG Tables'!$H$2:$H$7)</f>
        <v>3370400</v>
      </c>
      <c r="ACP9" s="1">
        <f>LOOKUP($A9,'DMG Tables'!$P$2:$P$35,'DMG Tables'!$O$2:$O$35)*ACP$1*LOOKUP(ACP$1,'DMG Tables'!$G$2:$G$7,'DMG Tables'!$H$2:$H$7)</f>
        <v>3374800</v>
      </c>
      <c r="ACQ9" s="1">
        <f>LOOKUP($A9,'DMG Tables'!$P$2:$P$35,'DMG Tables'!$O$2:$O$35)*ACQ$1*LOOKUP(ACQ$1,'DMG Tables'!$G$2:$G$7,'DMG Tables'!$H$2:$H$7)</f>
        <v>3379200</v>
      </c>
      <c r="ACR9" s="1">
        <f>LOOKUP($A9,'DMG Tables'!$P$2:$P$35,'DMG Tables'!$O$2:$O$35)*ACR$1*LOOKUP(ACR$1,'DMG Tables'!$G$2:$G$7,'DMG Tables'!$H$2:$H$7)</f>
        <v>3383600</v>
      </c>
      <c r="ACS9" s="1">
        <f>LOOKUP($A9,'DMG Tables'!$P$2:$P$35,'DMG Tables'!$O$2:$O$35)*ACS$1*LOOKUP(ACS$1,'DMG Tables'!$G$2:$G$7,'DMG Tables'!$H$2:$H$7)</f>
        <v>3388000</v>
      </c>
      <c r="ACT9" s="1">
        <f>LOOKUP($A9,'DMG Tables'!$P$2:$P$35,'DMG Tables'!$O$2:$O$35)*ACT$1*LOOKUP(ACT$1,'DMG Tables'!$G$2:$G$7,'DMG Tables'!$H$2:$H$7)</f>
        <v>3392400</v>
      </c>
      <c r="ACU9" s="1">
        <f>LOOKUP($A9,'DMG Tables'!$P$2:$P$35,'DMG Tables'!$O$2:$O$35)*ACU$1*LOOKUP(ACU$1,'DMG Tables'!$G$2:$G$7,'DMG Tables'!$H$2:$H$7)</f>
        <v>3396800</v>
      </c>
      <c r="ACV9" s="1">
        <f>LOOKUP($A9,'DMG Tables'!$P$2:$P$35,'DMG Tables'!$O$2:$O$35)*ACV$1*LOOKUP(ACV$1,'DMG Tables'!$G$2:$G$7,'DMG Tables'!$H$2:$H$7)</f>
        <v>3401200</v>
      </c>
      <c r="ACW9" s="1">
        <f>LOOKUP($A9,'DMG Tables'!$P$2:$P$35,'DMG Tables'!$O$2:$O$35)*ACW$1*LOOKUP(ACW$1,'DMG Tables'!$G$2:$G$7,'DMG Tables'!$H$2:$H$7)</f>
        <v>3405600</v>
      </c>
      <c r="ACX9" s="1">
        <f>LOOKUP($A9,'DMG Tables'!$P$2:$P$35,'DMG Tables'!$O$2:$O$35)*ACX$1*LOOKUP(ACX$1,'DMG Tables'!$G$2:$G$7,'DMG Tables'!$H$2:$H$7)</f>
        <v>3410000</v>
      </c>
      <c r="ACY9" s="1">
        <f>LOOKUP($A9,'DMG Tables'!$P$2:$P$35,'DMG Tables'!$O$2:$O$35)*ACY$1*LOOKUP(ACY$1,'DMG Tables'!$G$2:$G$7,'DMG Tables'!$H$2:$H$7)</f>
        <v>3414400</v>
      </c>
      <c r="ACZ9" s="1">
        <f>LOOKUP($A9,'DMG Tables'!$P$2:$P$35,'DMG Tables'!$O$2:$O$35)*ACZ$1*LOOKUP(ACZ$1,'DMG Tables'!$G$2:$G$7,'DMG Tables'!$H$2:$H$7)</f>
        <v>3418800</v>
      </c>
      <c r="ADA9" s="1">
        <f>LOOKUP($A9,'DMG Tables'!$P$2:$P$35,'DMG Tables'!$O$2:$O$35)*ADA$1*LOOKUP(ADA$1,'DMG Tables'!$G$2:$G$7,'DMG Tables'!$H$2:$H$7)</f>
        <v>3423200</v>
      </c>
      <c r="ADB9" s="1">
        <f>LOOKUP($A9,'DMG Tables'!$P$2:$P$35,'DMG Tables'!$O$2:$O$35)*ADB$1*LOOKUP(ADB$1,'DMG Tables'!$G$2:$G$7,'DMG Tables'!$H$2:$H$7)</f>
        <v>3427600</v>
      </c>
      <c r="ADC9" s="1">
        <f>LOOKUP($A9,'DMG Tables'!$P$2:$P$35,'DMG Tables'!$O$2:$O$35)*ADC$1*LOOKUP(ADC$1,'DMG Tables'!$G$2:$G$7,'DMG Tables'!$H$2:$H$7)</f>
        <v>3432000</v>
      </c>
      <c r="ADD9" s="1">
        <f>LOOKUP($A9,'DMG Tables'!$P$2:$P$35,'DMG Tables'!$O$2:$O$35)*ADD$1*LOOKUP(ADD$1,'DMG Tables'!$G$2:$G$7,'DMG Tables'!$H$2:$H$7)</f>
        <v>3436400</v>
      </c>
      <c r="ADE9" s="1">
        <f>LOOKUP($A9,'DMG Tables'!$P$2:$P$35,'DMG Tables'!$O$2:$O$35)*ADE$1*LOOKUP(ADE$1,'DMG Tables'!$G$2:$G$7,'DMG Tables'!$H$2:$H$7)</f>
        <v>3440800</v>
      </c>
      <c r="ADF9" s="1">
        <f>LOOKUP($A9,'DMG Tables'!$P$2:$P$35,'DMG Tables'!$O$2:$O$35)*ADF$1*LOOKUP(ADF$1,'DMG Tables'!$G$2:$G$7,'DMG Tables'!$H$2:$H$7)</f>
        <v>3445200</v>
      </c>
      <c r="ADG9" s="1">
        <f>LOOKUP($A9,'DMG Tables'!$P$2:$P$35,'DMG Tables'!$O$2:$O$35)*ADG$1*LOOKUP(ADG$1,'DMG Tables'!$G$2:$G$7,'DMG Tables'!$H$2:$H$7)</f>
        <v>3449600</v>
      </c>
      <c r="ADH9" s="1">
        <f>LOOKUP($A9,'DMG Tables'!$P$2:$P$35,'DMG Tables'!$O$2:$O$35)*ADH$1*LOOKUP(ADH$1,'DMG Tables'!$G$2:$G$7,'DMG Tables'!$H$2:$H$7)</f>
        <v>3454000</v>
      </c>
      <c r="ADI9" s="1">
        <f>LOOKUP($A9,'DMG Tables'!$P$2:$P$35,'DMG Tables'!$O$2:$O$35)*ADI$1*LOOKUP(ADI$1,'DMG Tables'!$G$2:$G$7,'DMG Tables'!$H$2:$H$7)</f>
        <v>3458400</v>
      </c>
      <c r="ADJ9" s="1">
        <f>LOOKUP($A9,'DMG Tables'!$P$2:$P$35,'DMG Tables'!$O$2:$O$35)*ADJ$1*LOOKUP(ADJ$1,'DMG Tables'!$G$2:$G$7,'DMG Tables'!$H$2:$H$7)</f>
        <v>3462800</v>
      </c>
      <c r="ADK9" s="1">
        <f>LOOKUP($A9,'DMG Tables'!$P$2:$P$35,'DMG Tables'!$O$2:$O$35)*ADK$1*LOOKUP(ADK$1,'DMG Tables'!$G$2:$G$7,'DMG Tables'!$H$2:$H$7)</f>
        <v>3467200</v>
      </c>
      <c r="ADL9" s="1">
        <f>LOOKUP($A9,'DMG Tables'!$P$2:$P$35,'DMG Tables'!$O$2:$O$35)*ADL$1*LOOKUP(ADL$1,'DMG Tables'!$G$2:$G$7,'DMG Tables'!$H$2:$H$7)</f>
        <v>3471600</v>
      </c>
      <c r="ADM9" s="1">
        <f>LOOKUP($A9,'DMG Tables'!$P$2:$P$35,'DMG Tables'!$O$2:$O$35)*ADM$1*LOOKUP(ADM$1,'DMG Tables'!$G$2:$G$7,'DMG Tables'!$H$2:$H$7)</f>
        <v>3476000</v>
      </c>
      <c r="ADN9" s="1">
        <f>LOOKUP($A9,'DMG Tables'!$P$2:$P$35,'DMG Tables'!$O$2:$O$35)*ADN$1*LOOKUP(ADN$1,'DMG Tables'!$G$2:$G$7,'DMG Tables'!$H$2:$H$7)</f>
        <v>3480400</v>
      </c>
      <c r="ADO9" s="1">
        <f>LOOKUP($A9,'DMG Tables'!$P$2:$P$35,'DMG Tables'!$O$2:$O$35)*ADO$1*LOOKUP(ADO$1,'DMG Tables'!$G$2:$G$7,'DMG Tables'!$H$2:$H$7)</f>
        <v>3484800</v>
      </c>
      <c r="ADP9" s="1">
        <f>LOOKUP($A9,'DMG Tables'!$P$2:$P$35,'DMG Tables'!$O$2:$O$35)*ADP$1*LOOKUP(ADP$1,'DMG Tables'!$G$2:$G$7,'DMG Tables'!$H$2:$H$7)</f>
        <v>3489200</v>
      </c>
      <c r="ADQ9" s="1">
        <f>LOOKUP($A9,'DMG Tables'!$P$2:$P$35,'DMG Tables'!$O$2:$O$35)*ADQ$1*LOOKUP(ADQ$1,'DMG Tables'!$G$2:$G$7,'DMG Tables'!$H$2:$H$7)</f>
        <v>3493600</v>
      </c>
      <c r="ADR9" s="1">
        <f>LOOKUP($A9,'DMG Tables'!$P$2:$P$35,'DMG Tables'!$O$2:$O$35)*ADR$1*LOOKUP(ADR$1,'DMG Tables'!$G$2:$G$7,'DMG Tables'!$H$2:$H$7)</f>
        <v>3498000</v>
      </c>
      <c r="ADS9" s="1">
        <f>LOOKUP($A9,'DMG Tables'!$P$2:$P$35,'DMG Tables'!$O$2:$O$35)*ADS$1*LOOKUP(ADS$1,'DMG Tables'!$G$2:$G$7,'DMG Tables'!$H$2:$H$7)</f>
        <v>3502400</v>
      </c>
      <c r="ADT9" s="1">
        <f>LOOKUP($A9,'DMG Tables'!$P$2:$P$35,'DMG Tables'!$O$2:$O$35)*ADT$1*LOOKUP(ADT$1,'DMG Tables'!$G$2:$G$7,'DMG Tables'!$H$2:$H$7)</f>
        <v>3506800</v>
      </c>
      <c r="ADU9" s="1">
        <f>LOOKUP($A9,'DMG Tables'!$P$2:$P$35,'DMG Tables'!$O$2:$O$35)*ADU$1*LOOKUP(ADU$1,'DMG Tables'!$G$2:$G$7,'DMG Tables'!$H$2:$H$7)</f>
        <v>3511200</v>
      </c>
      <c r="ADV9" s="1">
        <f>LOOKUP($A9,'DMG Tables'!$P$2:$P$35,'DMG Tables'!$O$2:$O$35)*ADV$1*LOOKUP(ADV$1,'DMG Tables'!$G$2:$G$7,'DMG Tables'!$H$2:$H$7)</f>
        <v>3515600</v>
      </c>
      <c r="ADW9" s="1">
        <f>LOOKUP($A9,'DMG Tables'!$P$2:$P$35,'DMG Tables'!$O$2:$O$35)*ADW$1*LOOKUP(ADW$1,'DMG Tables'!$G$2:$G$7,'DMG Tables'!$H$2:$H$7)</f>
        <v>3520000</v>
      </c>
      <c r="ADX9" s="1">
        <f>LOOKUP($A9,'DMG Tables'!$P$2:$P$35,'DMG Tables'!$O$2:$O$35)*ADX$1*LOOKUP(ADX$1,'DMG Tables'!$G$2:$G$7,'DMG Tables'!$H$2:$H$7)</f>
        <v>3524400</v>
      </c>
      <c r="ADY9" s="1">
        <f>LOOKUP($A9,'DMG Tables'!$P$2:$P$35,'DMG Tables'!$O$2:$O$35)*ADY$1*LOOKUP(ADY$1,'DMG Tables'!$G$2:$G$7,'DMG Tables'!$H$2:$H$7)</f>
        <v>3528800</v>
      </c>
      <c r="ADZ9" s="1">
        <f>LOOKUP($A9,'DMG Tables'!$P$2:$P$35,'DMG Tables'!$O$2:$O$35)*ADZ$1*LOOKUP(ADZ$1,'DMG Tables'!$G$2:$G$7,'DMG Tables'!$H$2:$H$7)</f>
        <v>3533200</v>
      </c>
      <c r="AEA9" s="1">
        <f>LOOKUP($A9,'DMG Tables'!$P$2:$P$35,'DMG Tables'!$O$2:$O$35)*AEA$1*LOOKUP(AEA$1,'DMG Tables'!$G$2:$G$7,'DMG Tables'!$H$2:$H$7)</f>
        <v>3537600</v>
      </c>
      <c r="AEB9" s="1">
        <f>LOOKUP($A9,'DMG Tables'!$P$2:$P$35,'DMG Tables'!$O$2:$O$35)*AEB$1*LOOKUP(AEB$1,'DMG Tables'!$G$2:$G$7,'DMG Tables'!$H$2:$H$7)</f>
        <v>3542000</v>
      </c>
      <c r="AEC9" s="1">
        <f>LOOKUP($A9,'DMG Tables'!$P$2:$P$35,'DMG Tables'!$O$2:$O$35)*AEC$1*LOOKUP(AEC$1,'DMG Tables'!$G$2:$G$7,'DMG Tables'!$H$2:$H$7)</f>
        <v>3546400</v>
      </c>
      <c r="AED9" s="1">
        <f>LOOKUP($A9,'DMG Tables'!$P$2:$P$35,'DMG Tables'!$O$2:$O$35)*AED$1*LOOKUP(AED$1,'DMG Tables'!$G$2:$G$7,'DMG Tables'!$H$2:$H$7)</f>
        <v>3550800</v>
      </c>
      <c r="AEE9" s="1">
        <f>LOOKUP($A9,'DMG Tables'!$P$2:$P$35,'DMG Tables'!$O$2:$O$35)*AEE$1*LOOKUP(AEE$1,'DMG Tables'!$G$2:$G$7,'DMG Tables'!$H$2:$H$7)</f>
        <v>3555200</v>
      </c>
      <c r="AEF9" s="1">
        <f>LOOKUP($A9,'DMG Tables'!$P$2:$P$35,'DMG Tables'!$O$2:$O$35)*AEF$1*LOOKUP(AEF$1,'DMG Tables'!$G$2:$G$7,'DMG Tables'!$H$2:$H$7)</f>
        <v>3559600</v>
      </c>
      <c r="AEG9" s="1">
        <f>LOOKUP($A9,'DMG Tables'!$P$2:$P$35,'DMG Tables'!$O$2:$O$35)*AEG$1*LOOKUP(AEG$1,'DMG Tables'!$G$2:$G$7,'DMG Tables'!$H$2:$H$7)</f>
        <v>3564000</v>
      </c>
      <c r="AEH9" s="1">
        <f>LOOKUP($A9,'DMG Tables'!$P$2:$P$35,'DMG Tables'!$O$2:$O$35)*AEH$1*LOOKUP(AEH$1,'DMG Tables'!$G$2:$G$7,'DMG Tables'!$H$2:$H$7)</f>
        <v>3568400</v>
      </c>
      <c r="AEI9" s="1">
        <f>LOOKUP($A9,'DMG Tables'!$P$2:$P$35,'DMG Tables'!$O$2:$O$35)*AEI$1*LOOKUP(AEI$1,'DMG Tables'!$G$2:$G$7,'DMG Tables'!$H$2:$H$7)</f>
        <v>3572800</v>
      </c>
      <c r="AEJ9" s="1">
        <f>LOOKUP($A9,'DMG Tables'!$P$2:$P$35,'DMG Tables'!$O$2:$O$35)*AEJ$1*LOOKUP(AEJ$1,'DMG Tables'!$G$2:$G$7,'DMG Tables'!$H$2:$H$7)</f>
        <v>3577200</v>
      </c>
      <c r="AEK9" s="1">
        <f>LOOKUP($A9,'DMG Tables'!$P$2:$P$35,'DMG Tables'!$O$2:$O$35)*AEK$1*LOOKUP(AEK$1,'DMG Tables'!$G$2:$G$7,'DMG Tables'!$H$2:$H$7)</f>
        <v>3581600</v>
      </c>
      <c r="AEL9" s="1">
        <f>LOOKUP($A9,'DMG Tables'!$P$2:$P$35,'DMG Tables'!$O$2:$O$35)*AEL$1*LOOKUP(AEL$1,'DMG Tables'!$G$2:$G$7,'DMG Tables'!$H$2:$H$7)</f>
        <v>3586000</v>
      </c>
      <c r="AEM9" s="1">
        <f>LOOKUP($A9,'DMG Tables'!$P$2:$P$35,'DMG Tables'!$O$2:$O$35)*AEM$1*LOOKUP(AEM$1,'DMG Tables'!$G$2:$G$7,'DMG Tables'!$H$2:$H$7)</f>
        <v>3590400</v>
      </c>
      <c r="AEN9" s="1">
        <f>LOOKUP($A9,'DMG Tables'!$P$2:$P$35,'DMG Tables'!$O$2:$O$35)*AEN$1*LOOKUP(AEN$1,'DMG Tables'!$G$2:$G$7,'DMG Tables'!$H$2:$H$7)</f>
        <v>3594800</v>
      </c>
      <c r="AEO9" s="1">
        <f>LOOKUP($A9,'DMG Tables'!$P$2:$P$35,'DMG Tables'!$O$2:$O$35)*AEO$1*LOOKUP(AEO$1,'DMG Tables'!$G$2:$G$7,'DMG Tables'!$H$2:$H$7)</f>
        <v>3599200</v>
      </c>
      <c r="AEP9" s="1">
        <f>LOOKUP($A9,'DMG Tables'!$P$2:$P$35,'DMG Tables'!$O$2:$O$35)*AEP$1*LOOKUP(AEP$1,'DMG Tables'!$G$2:$G$7,'DMG Tables'!$H$2:$H$7)</f>
        <v>3603600</v>
      </c>
      <c r="AEQ9" s="1">
        <f>LOOKUP($A9,'DMG Tables'!$P$2:$P$35,'DMG Tables'!$O$2:$O$35)*AEQ$1*LOOKUP(AEQ$1,'DMG Tables'!$G$2:$G$7,'DMG Tables'!$H$2:$H$7)</f>
        <v>3608000</v>
      </c>
      <c r="AER9" s="1">
        <f>LOOKUP($A9,'DMG Tables'!$P$2:$P$35,'DMG Tables'!$O$2:$O$35)*AER$1*LOOKUP(AER$1,'DMG Tables'!$G$2:$G$7,'DMG Tables'!$H$2:$H$7)</f>
        <v>3612400</v>
      </c>
      <c r="AES9" s="1">
        <f>LOOKUP($A9,'DMG Tables'!$P$2:$P$35,'DMG Tables'!$O$2:$O$35)*AES$1*LOOKUP(AES$1,'DMG Tables'!$G$2:$G$7,'DMG Tables'!$H$2:$H$7)</f>
        <v>3616800</v>
      </c>
      <c r="AET9" s="1">
        <f>LOOKUP($A9,'DMG Tables'!$P$2:$P$35,'DMG Tables'!$O$2:$O$35)*AET$1*LOOKUP(AET$1,'DMG Tables'!$G$2:$G$7,'DMG Tables'!$H$2:$H$7)</f>
        <v>3621200</v>
      </c>
      <c r="AEU9" s="1">
        <f>LOOKUP($A9,'DMG Tables'!$P$2:$P$35,'DMG Tables'!$O$2:$O$35)*AEU$1*LOOKUP(AEU$1,'DMG Tables'!$G$2:$G$7,'DMG Tables'!$H$2:$H$7)</f>
        <v>3625600</v>
      </c>
      <c r="AEV9" s="1">
        <f>LOOKUP($A9,'DMG Tables'!$P$2:$P$35,'DMG Tables'!$O$2:$O$35)*AEV$1*LOOKUP(AEV$1,'DMG Tables'!$G$2:$G$7,'DMG Tables'!$H$2:$H$7)</f>
        <v>3630000</v>
      </c>
      <c r="AEW9" s="1">
        <f>LOOKUP($A9,'DMG Tables'!$P$2:$P$35,'DMG Tables'!$O$2:$O$35)*AEW$1*LOOKUP(AEW$1,'DMG Tables'!$G$2:$G$7,'DMG Tables'!$H$2:$H$7)</f>
        <v>3634400</v>
      </c>
      <c r="AEX9" s="1">
        <f>LOOKUP($A9,'DMG Tables'!$P$2:$P$35,'DMG Tables'!$O$2:$O$35)*AEX$1*LOOKUP(AEX$1,'DMG Tables'!$G$2:$G$7,'DMG Tables'!$H$2:$H$7)</f>
        <v>3638800</v>
      </c>
      <c r="AEY9" s="1">
        <f>LOOKUP($A9,'DMG Tables'!$P$2:$P$35,'DMG Tables'!$O$2:$O$35)*AEY$1*LOOKUP(AEY$1,'DMG Tables'!$G$2:$G$7,'DMG Tables'!$H$2:$H$7)</f>
        <v>3643200</v>
      </c>
      <c r="AEZ9" s="1">
        <f>LOOKUP($A9,'DMG Tables'!$P$2:$P$35,'DMG Tables'!$O$2:$O$35)*AEZ$1*LOOKUP(AEZ$1,'DMG Tables'!$G$2:$G$7,'DMG Tables'!$H$2:$H$7)</f>
        <v>3647600</v>
      </c>
      <c r="AFA9" s="1">
        <f>LOOKUP($A9,'DMG Tables'!$P$2:$P$35,'DMG Tables'!$O$2:$O$35)*AFA$1*LOOKUP(AFA$1,'DMG Tables'!$G$2:$G$7,'DMG Tables'!$H$2:$H$7)</f>
        <v>3652000</v>
      </c>
      <c r="AFB9" s="1">
        <f>LOOKUP($A9,'DMG Tables'!$P$2:$P$35,'DMG Tables'!$O$2:$O$35)*AFB$1*LOOKUP(AFB$1,'DMG Tables'!$G$2:$G$7,'DMG Tables'!$H$2:$H$7)</f>
        <v>3656400</v>
      </c>
      <c r="AFC9" s="1">
        <f>LOOKUP($A9,'DMG Tables'!$P$2:$P$35,'DMG Tables'!$O$2:$O$35)*AFC$1*LOOKUP(AFC$1,'DMG Tables'!$G$2:$G$7,'DMG Tables'!$H$2:$H$7)</f>
        <v>3660800</v>
      </c>
      <c r="AFD9" s="1">
        <f>LOOKUP($A9,'DMG Tables'!$P$2:$P$35,'DMG Tables'!$O$2:$O$35)*AFD$1*LOOKUP(AFD$1,'DMG Tables'!$G$2:$G$7,'DMG Tables'!$H$2:$H$7)</f>
        <v>3665200</v>
      </c>
      <c r="AFE9" s="1">
        <f>LOOKUP($A9,'DMG Tables'!$P$2:$P$35,'DMG Tables'!$O$2:$O$35)*AFE$1*LOOKUP(AFE$1,'DMG Tables'!$G$2:$G$7,'DMG Tables'!$H$2:$H$7)</f>
        <v>3669600</v>
      </c>
      <c r="AFF9" s="1">
        <f>LOOKUP($A9,'DMG Tables'!$P$2:$P$35,'DMG Tables'!$O$2:$O$35)*AFF$1*LOOKUP(AFF$1,'DMG Tables'!$G$2:$G$7,'DMG Tables'!$H$2:$H$7)</f>
        <v>3674000</v>
      </c>
      <c r="AFG9" s="1">
        <f>LOOKUP($A9,'DMG Tables'!$P$2:$P$35,'DMG Tables'!$O$2:$O$35)*AFG$1*LOOKUP(AFG$1,'DMG Tables'!$G$2:$G$7,'DMG Tables'!$H$2:$H$7)</f>
        <v>3678400</v>
      </c>
      <c r="AFH9" s="1">
        <f>LOOKUP($A9,'DMG Tables'!$P$2:$P$35,'DMG Tables'!$O$2:$O$35)*AFH$1*LOOKUP(AFH$1,'DMG Tables'!$G$2:$G$7,'DMG Tables'!$H$2:$H$7)</f>
        <v>3682800</v>
      </c>
      <c r="AFI9" s="1">
        <f>LOOKUP($A9,'DMG Tables'!$P$2:$P$35,'DMG Tables'!$O$2:$O$35)*AFI$1*LOOKUP(AFI$1,'DMG Tables'!$G$2:$G$7,'DMG Tables'!$H$2:$H$7)</f>
        <v>3687200</v>
      </c>
      <c r="AFJ9" s="1">
        <f>LOOKUP($A9,'DMG Tables'!$P$2:$P$35,'DMG Tables'!$O$2:$O$35)*AFJ$1*LOOKUP(AFJ$1,'DMG Tables'!$G$2:$G$7,'DMG Tables'!$H$2:$H$7)</f>
        <v>3691600</v>
      </c>
      <c r="AFK9" s="1">
        <f>LOOKUP($A9,'DMG Tables'!$P$2:$P$35,'DMG Tables'!$O$2:$O$35)*AFK$1*LOOKUP(AFK$1,'DMG Tables'!$G$2:$G$7,'DMG Tables'!$H$2:$H$7)</f>
        <v>3696000</v>
      </c>
      <c r="AFL9" s="1">
        <f>LOOKUP($A9,'DMG Tables'!$P$2:$P$35,'DMG Tables'!$O$2:$O$35)*AFL$1*LOOKUP(AFL$1,'DMG Tables'!$G$2:$G$7,'DMG Tables'!$H$2:$H$7)</f>
        <v>3700400</v>
      </c>
      <c r="AFM9" s="1">
        <f>LOOKUP($A9,'DMG Tables'!$P$2:$P$35,'DMG Tables'!$O$2:$O$35)*AFM$1*LOOKUP(AFM$1,'DMG Tables'!$G$2:$G$7,'DMG Tables'!$H$2:$H$7)</f>
        <v>3704800</v>
      </c>
      <c r="AFN9" s="1">
        <f>LOOKUP($A9,'DMG Tables'!$P$2:$P$35,'DMG Tables'!$O$2:$O$35)*AFN$1*LOOKUP(AFN$1,'DMG Tables'!$G$2:$G$7,'DMG Tables'!$H$2:$H$7)</f>
        <v>3709200</v>
      </c>
      <c r="AFO9" s="1">
        <f>LOOKUP($A9,'DMG Tables'!$P$2:$P$35,'DMG Tables'!$O$2:$O$35)*AFO$1*LOOKUP(AFO$1,'DMG Tables'!$G$2:$G$7,'DMG Tables'!$H$2:$H$7)</f>
        <v>3713600</v>
      </c>
      <c r="AFP9" s="1">
        <f>LOOKUP($A9,'DMG Tables'!$P$2:$P$35,'DMG Tables'!$O$2:$O$35)*AFP$1*LOOKUP(AFP$1,'DMG Tables'!$G$2:$G$7,'DMG Tables'!$H$2:$H$7)</f>
        <v>3718000</v>
      </c>
      <c r="AFQ9" s="1">
        <f>LOOKUP($A9,'DMG Tables'!$P$2:$P$35,'DMG Tables'!$O$2:$O$35)*AFQ$1*LOOKUP(AFQ$1,'DMG Tables'!$G$2:$G$7,'DMG Tables'!$H$2:$H$7)</f>
        <v>3722400</v>
      </c>
      <c r="AFR9" s="1">
        <f>LOOKUP($A9,'DMG Tables'!$P$2:$P$35,'DMG Tables'!$O$2:$O$35)*AFR$1*LOOKUP(AFR$1,'DMG Tables'!$G$2:$G$7,'DMG Tables'!$H$2:$H$7)</f>
        <v>3726800</v>
      </c>
      <c r="AFS9" s="1">
        <f>LOOKUP($A9,'DMG Tables'!$P$2:$P$35,'DMG Tables'!$O$2:$O$35)*AFS$1*LOOKUP(AFS$1,'DMG Tables'!$G$2:$G$7,'DMG Tables'!$H$2:$H$7)</f>
        <v>3731200</v>
      </c>
      <c r="AFT9" s="1">
        <f>LOOKUP($A9,'DMG Tables'!$P$2:$P$35,'DMG Tables'!$O$2:$O$35)*AFT$1*LOOKUP(AFT$1,'DMG Tables'!$G$2:$G$7,'DMG Tables'!$H$2:$H$7)</f>
        <v>3735600</v>
      </c>
      <c r="AFU9" s="1">
        <f>LOOKUP($A9,'DMG Tables'!$P$2:$P$35,'DMG Tables'!$O$2:$O$35)*AFU$1*LOOKUP(AFU$1,'DMG Tables'!$G$2:$G$7,'DMG Tables'!$H$2:$H$7)</f>
        <v>3740000</v>
      </c>
      <c r="AFV9" s="1">
        <f>LOOKUP($A9,'DMG Tables'!$P$2:$P$35,'DMG Tables'!$O$2:$O$35)*AFV$1*LOOKUP(AFV$1,'DMG Tables'!$G$2:$G$7,'DMG Tables'!$H$2:$H$7)</f>
        <v>3744400</v>
      </c>
      <c r="AFW9" s="1">
        <f>LOOKUP($A9,'DMG Tables'!$P$2:$P$35,'DMG Tables'!$O$2:$O$35)*AFW$1*LOOKUP(AFW$1,'DMG Tables'!$G$2:$G$7,'DMG Tables'!$H$2:$H$7)</f>
        <v>3748800</v>
      </c>
      <c r="AFX9" s="1">
        <f>LOOKUP($A9,'DMG Tables'!$P$2:$P$35,'DMG Tables'!$O$2:$O$35)*AFX$1*LOOKUP(AFX$1,'DMG Tables'!$G$2:$G$7,'DMG Tables'!$H$2:$H$7)</f>
        <v>3753200</v>
      </c>
      <c r="AFY9" s="1">
        <f>LOOKUP($A9,'DMG Tables'!$P$2:$P$35,'DMG Tables'!$O$2:$O$35)*AFY$1*LOOKUP(AFY$1,'DMG Tables'!$G$2:$G$7,'DMG Tables'!$H$2:$H$7)</f>
        <v>3757600</v>
      </c>
      <c r="AFZ9" s="1">
        <f>LOOKUP($A9,'DMG Tables'!$P$2:$P$35,'DMG Tables'!$O$2:$O$35)*AFZ$1*LOOKUP(AFZ$1,'DMG Tables'!$G$2:$G$7,'DMG Tables'!$H$2:$H$7)</f>
        <v>3762000</v>
      </c>
      <c r="AGA9" s="1">
        <f>LOOKUP($A9,'DMG Tables'!$P$2:$P$35,'DMG Tables'!$O$2:$O$35)*AGA$1*LOOKUP(AGA$1,'DMG Tables'!$G$2:$G$7,'DMG Tables'!$H$2:$H$7)</f>
        <v>3766400</v>
      </c>
      <c r="AGB9" s="1">
        <f>LOOKUP($A9,'DMG Tables'!$P$2:$P$35,'DMG Tables'!$O$2:$O$35)*AGB$1*LOOKUP(AGB$1,'DMG Tables'!$G$2:$G$7,'DMG Tables'!$H$2:$H$7)</f>
        <v>3770800</v>
      </c>
      <c r="AGC9" s="1">
        <f>LOOKUP($A9,'DMG Tables'!$P$2:$P$35,'DMG Tables'!$O$2:$O$35)*AGC$1*LOOKUP(AGC$1,'DMG Tables'!$G$2:$G$7,'DMG Tables'!$H$2:$H$7)</f>
        <v>3775200</v>
      </c>
      <c r="AGD9" s="1">
        <f>LOOKUP($A9,'DMG Tables'!$P$2:$P$35,'DMG Tables'!$O$2:$O$35)*AGD$1*LOOKUP(AGD$1,'DMG Tables'!$G$2:$G$7,'DMG Tables'!$H$2:$H$7)</f>
        <v>3779600</v>
      </c>
      <c r="AGE9" s="1">
        <f>LOOKUP($A9,'DMG Tables'!$P$2:$P$35,'DMG Tables'!$O$2:$O$35)*AGE$1*LOOKUP(AGE$1,'DMG Tables'!$G$2:$G$7,'DMG Tables'!$H$2:$H$7)</f>
        <v>3784000</v>
      </c>
      <c r="AGF9" s="1">
        <f>LOOKUP($A9,'DMG Tables'!$P$2:$P$35,'DMG Tables'!$O$2:$O$35)*AGF$1*LOOKUP(AGF$1,'DMG Tables'!$G$2:$G$7,'DMG Tables'!$H$2:$H$7)</f>
        <v>3788400</v>
      </c>
      <c r="AGG9" s="1">
        <f>LOOKUP($A9,'DMG Tables'!$P$2:$P$35,'DMG Tables'!$O$2:$O$35)*AGG$1*LOOKUP(AGG$1,'DMG Tables'!$G$2:$G$7,'DMG Tables'!$H$2:$H$7)</f>
        <v>3792800</v>
      </c>
      <c r="AGH9" s="1">
        <f>LOOKUP($A9,'DMG Tables'!$P$2:$P$35,'DMG Tables'!$O$2:$O$35)*AGH$1*LOOKUP(AGH$1,'DMG Tables'!$G$2:$G$7,'DMG Tables'!$H$2:$H$7)</f>
        <v>3797200</v>
      </c>
      <c r="AGI9" s="1">
        <f>LOOKUP($A9,'DMG Tables'!$P$2:$P$35,'DMG Tables'!$O$2:$O$35)*AGI$1*LOOKUP(AGI$1,'DMG Tables'!$G$2:$G$7,'DMG Tables'!$H$2:$H$7)</f>
        <v>3801600</v>
      </c>
      <c r="AGJ9" s="1">
        <f>LOOKUP($A9,'DMG Tables'!$P$2:$P$35,'DMG Tables'!$O$2:$O$35)*AGJ$1*LOOKUP(AGJ$1,'DMG Tables'!$G$2:$G$7,'DMG Tables'!$H$2:$H$7)</f>
        <v>3806000</v>
      </c>
      <c r="AGK9" s="1">
        <f>LOOKUP($A9,'DMG Tables'!$P$2:$P$35,'DMG Tables'!$O$2:$O$35)*AGK$1*LOOKUP(AGK$1,'DMG Tables'!$G$2:$G$7,'DMG Tables'!$H$2:$H$7)</f>
        <v>3810400</v>
      </c>
      <c r="AGL9" s="1">
        <f>LOOKUP($A9,'DMG Tables'!$P$2:$P$35,'DMG Tables'!$O$2:$O$35)*AGL$1*LOOKUP(AGL$1,'DMG Tables'!$G$2:$G$7,'DMG Tables'!$H$2:$H$7)</f>
        <v>3814800</v>
      </c>
      <c r="AGM9" s="1">
        <f>LOOKUP($A9,'DMG Tables'!$P$2:$P$35,'DMG Tables'!$O$2:$O$35)*AGM$1*LOOKUP(AGM$1,'DMG Tables'!$G$2:$G$7,'DMG Tables'!$H$2:$H$7)</f>
        <v>3819200</v>
      </c>
      <c r="AGN9" s="1">
        <f>LOOKUP($A9,'DMG Tables'!$P$2:$P$35,'DMG Tables'!$O$2:$O$35)*AGN$1*LOOKUP(AGN$1,'DMG Tables'!$G$2:$G$7,'DMG Tables'!$H$2:$H$7)</f>
        <v>3823600</v>
      </c>
      <c r="AGO9" s="1">
        <f>LOOKUP($A9,'DMG Tables'!$P$2:$P$35,'DMG Tables'!$O$2:$O$35)*AGO$1*LOOKUP(AGO$1,'DMG Tables'!$G$2:$G$7,'DMG Tables'!$H$2:$H$7)</f>
        <v>3828000</v>
      </c>
      <c r="AGP9" s="1">
        <f>LOOKUP($A9,'DMG Tables'!$P$2:$P$35,'DMG Tables'!$O$2:$O$35)*AGP$1*LOOKUP(AGP$1,'DMG Tables'!$G$2:$G$7,'DMG Tables'!$H$2:$H$7)</f>
        <v>3832400</v>
      </c>
      <c r="AGQ9" s="1">
        <f>LOOKUP($A9,'DMG Tables'!$P$2:$P$35,'DMG Tables'!$O$2:$O$35)*AGQ$1*LOOKUP(AGQ$1,'DMG Tables'!$G$2:$G$7,'DMG Tables'!$H$2:$H$7)</f>
        <v>3836800</v>
      </c>
      <c r="AGR9" s="1">
        <f>LOOKUP($A9,'DMG Tables'!$P$2:$P$35,'DMG Tables'!$O$2:$O$35)*AGR$1*LOOKUP(AGR$1,'DMG Tables'!$G$2:$G$7,'DMG Tables'!$H$2:$H$7)</f>
        <v>3841200</v>
      </c>
      <c r="AGS9" s="1">
        <f>LOOKUP($A9,'DMG Tables'!$P$2:$P$35,'DMG Tables'!$O$2:$O$35)*AGS$1*LOOKUP(AGS$1,'DMG Tables'!$G$2:$G$7,'DMG Tables'!$H$2:$H$7)</f>
        <v>3845600</v>
      </c>
      <c r="AGT9" s="1">
        <f>LOOKUP($A9,'DMG Tables'!$P$2:$P$35,'DMG Tables'!$O$2:$O$35)*AGT$1*LOOKUP(AGT$1,'DMG Tables'!$G$2:$G$7,'DMG Tables'!$H$2:$H$7)</f>
        <v>3850000</v>
      </c>
      <c r="AGU9" s="1">
        <f>LOOKUP($A9,'DMG Tables'!$P$2:$P$35,'DMG Tables'!$O$2:$O$35)*AGU$1*LOOKUP(AGU$1,'DMG Tables'!$G$2:$G$7,'DMG Tables'!$H$2:$H$7)</f>
        <v>3854400</v>
      </c>
      <c r="AGV9" s="1">
        <f>LOOKUP($A9,'DMG Tables'!$P$2:$P$35,'DMG Tables'!$O$2:$O$35)*AGV$1*LOOKUP(AGV$1,'DMG Tables'!$G$2:$G$7,'DMG Tables'!$H$2:$H$7)</f>
        <v>3858800</v>
      </c>
      <c r="AGW9" s="1">
        <f>LOOKUP($A9,'DMG Tables'!$P$2:$P$35,'DMG Tables'!$O$2:$O$35)*AGW$1*LOOKUP(AGW$1,'DMG Tables'!$G$2:$G$7,'DMG Tables'!$H$2:$H$7)</f>
        <v>3863200</v>
      </c>
      <c r="AGX9" s="1">
        <f>LOOKUP($A9,'DMG Tables'!$P$2:$P$35,'DMG Tables'!$O$2:$O$35)*AGX$1*LOOKUP(AGX$1,'DMG Tables'!$G$2:$G$7,'DMG Tables'!$H$2:$H$7)</f>
        <v>3867600</v>
      </c>
      <c r="AGY9" s="1">
        <f>LOOKUP($A9,'DMG Tables'!$P$2:$P$35,'DMG Tables'!$O$2:$O$35)*AGY$1*LOOKUP(AGY$1,'DMG Tables'!$G$2:$G$7,'DMG Tables'!$H$2:$H$7)</f>
        <v>3872000</v>
      </c>
      <c r="AGZ9" s="1">
        <f>LOOKUP($A9,'DMG Tables'!$P$2:$P$35,'DMG Tables'!$O$2:$O$35)*AGZ$1*LOOKUP(AGZ$1,'DMG Tables'!$G$2:$G$7,'DMG Tables'!$H$2:$H$7)</f>
        <v>3876400</v>
      </c>
      <c r="AHA9" s="1">
        <f>LOOKUP($A9,'DMG Tables'!$P$2:$P$35,'DMG Tables'!$O$2:$O$35)*AHA$1*LOOKUP(AHA$1,'DMG Tables'!$G$2:$G$7,'DMG Tables'!$H$2:$H$7)</f>
        <v>3880800</v>
      </c>
      <c r="AHB9" s="1">
        <f>LOOKUP($A9,'DMG Tables'!$P$2:$P$35,'DMG Tables'!$O$2:$O$35)*AHB$1*LOOKUP(AHB$1,'DMG Tables'!$G$2:$G$7,'DMG Tables'!$H$2:$H$7)</f>
        <v>3885200</v>
      </c>
      <c r="AHC9" s="1">
        <f>LOOKUP($A9,'DMG Tables'!$P$2:$P$35,'DMG Tables'!$O$2:$O$35)*AHC$1*LOOKUP(AHC$1,'DMG Tables'!$G$2:$G$7,'DMG Tables'!$H$2:$H$7)</f>
        <v>3889600</v>
      </c>
      <c r="AHD9" s="1">
        <f>LOOKUP($A9,'DMG Tables'!$P$2:$P$35,'DMG Tables'!$O$2:$O$35)*AHD$1*LOOKUP(AHD$1,'DMG Tables'!$G$2:$G$7,'DMG Tables'!$H$2:$H$7)</f>
        <v>3894000</v>
      </c>
      <c r="AHE9" s="1">
        <f>LOOKUP($A9,'DMG Tables'!$P$2:$P$35,'DMG Tables'!$O$2:$O$35)*AHE$1*LOOKUP(AHE$1,'DMG Tables'!$G$2:$G$7,'DMG Tables'!$H$2:$H$7)</f>
        <v>3898400</v>
      </c>
      <c r="AHF9" s="1">
        <f>LOOKUP($A9,'DMG Tables'!$P$2:$P$35,'DMG Tables'!$O$2:$O$35)*AHF$1*LOOKUP(AHF$1,'DMG Tables'!$G$2:$G$7,'DMG Tables'!$H$2:$H$7)</f>
        <v>3902800</v>
      </c>
      <c r="AHG9" s="1">
        <f>LOOKUP($A9,'DMG Tables'!$P$2:$P$35,'DMG Tables'!$O$2:$O$35)*AHG$1*LOOKUP(AHG$1,'DMG Tables'!$G$2:$G$7,'DMG Tables'!$H$2:$H$7)</f>
        <v>3907200</v>
      </c>
      <c r="AHH9" s="1">
        <f>LOOKUP($A9,'DMG Tables'!$P$2:$P$35,'DMG Tables'!$O$2:$O$35)*AHH$1*LOOKUP(AHH$1,'DMG Tables'!$G$2:$G$7,'DMG Tables'!$H$2:$H$7)</f>
        <v>3911600</v>
      </c>
      <c r="AHI9" s="1">
        <f>LOOKUP($A9,'DMG Tables'!$P$2:$P$35,'DMG Tables'!$O$2:$O$35)*AHI$1*LOOKUP(AHI$1,'DMG Tables'!$G$2:$G$7,'DMG Tables'!$H$2:$H$7)</f>
        <v>3916000</v>
      </c>
      <c r="AHJ9" s="1">
        <f>LOOKUP($A9,'DMG Tables'!$P$2:$P$35,'DMG Tables'!$O$2:$O$35)*AHJ$1*LOOKUP(AHJ$1,'DMG Tables'!$G$2:$G$7,'DMG Tables'!$H$2:$H$7)</f>
        <v>3920400</v>
      </c>
      <c r="AHK9" s="1">
        <f>LOOKUP($A9,'DMG Tables'!$P$2:$P$35,'DMG Tables'!$O$2:$O$35)*AHK$1*LOOKUP(AHK$1,'DMG Tables'!$G$2:$G$7,'DMG Tables'!$H$2:$H$7)</f>
        <v>3924800</v>
      </c>
      <c r="AHL9" s="1">
        <f>LOOKUP($A9,'DMG Tables'!$P$2:$P$35,'DMG Tables'!$O$2:$O$35)*AHL$1*LOOKUP(AHL$1,'DMG Tables'!$G$2:$G$7,'DMG Tables'!$H$2:$H$7)</f>
        <v>3929200</v>
      </c>
      <c r="AHM9" s="1">
        <f>LOOKUP($A9,'DMG Tables'!$P$2:$P$35,'DMG Tables'!$O$2:$O$35)*AHM$1*LOOKUP(AHM$1,'DMG Tables'!$G$2:$G$7,'DMG Tables'!$H$2:$H$7)</f>
        <v>3933600</v>
      </c>
      <c r="AHN9" s="1">
        <f>LOOKUP($A9,'DMG Tables'!$P$2:$P$35,'DMG Tables'!$O$2:$O$35)*AHN$1*LOOKUP(AHN$1,'DMG Tables'!$G$2:$G$7,'DMG Tables'!$H$2:$H$7)</f>
        <v>3938000</v>
      </c>
      <c r="AHO9" s="1">
        <f>LOOKUP($A9,'DMG Tables'!$P$2:$P$35,'DMG Tables'!$O$2:$O$35)*AHO$1*LOOKUP(AHO$1,'DMG Tables'!$G$2:$G$7,'DMG Tables'!$H$2:$H$7)</f>
        <v>3942400</v>
      </c>
      <c r="AHP9" s="1">
        <f>LOOKUP($A9,'DMG Tables'!$P$2:$P$35,'DMG Tables'!$O$2:$O$35)*AHP$1*LOOKUP(AHP$1,'DMG Tables'!$G$2:$G$7,'DMG Tables'!$H$2:$H$7)</f>
        <v>3946800</v>
      </c>
      <c r="AHQ9" s="1">
        <f>LOOKUP($A9,'DMG Tables'!$P$2:$P$35,'DMG Tables'!$O$2:$O$35)*AHQ$1*LOOKUP(AHQ$1,'DMG Tables'!$G$2:$G$7,'DMG Tables'!$H$2:$H$7)</f>
        <v>3951200</v>
      </c>
      <c r="AHR9" s="1">
        <f>LOOKUP($A9,'DMG Tables'!$P$2:$P$35,'DMG Tables'!$O$2:$O$35)*AHR$1*LOOKUP(AHR$1,'DMG Tables'!$G$2:$G$7,'DMG Tables'!$H$2:$H$7)</f>
        <v>3955600</v>
      </c>
      <c r="AHS9" s="1">
        <f>LOOKUP($A9,'DMG Tables'!$P$2:$P$35,'DMG Tables'!$O$2:$O$35)*AHS$1*LOOKUP(AHS$1,'DMG Tables'!$G$2:$G$7,'DMG Tables'!$H$2:$H$7)</f>
        <v>3960000</v>
      </c>
      <c r="AHT9" s="1">
        <f>LOOKUP($A9,'DMG Tables'!$P$2:$P$35,'DMG Tables'!$O$2:$O$35)*AHT$1*LOOKUP(AHT$1,'DMG Tables'!$G$2:$G$7,'DMG Tables'!$H$2:$H$7)</f>
        <v>3964400</v>
      </c>
      <c r="AHU9" s="1">
        <f>LOOKUP($A9,'DMG Tables'!$P$2:$P$35,'DMG Tables'!$O$2:$O$35)*AHU$1*LOOKUP(AHU$1,'DMG Tables'!$G$2:$G$7,'DMG Tables'!$H$2:$H$7)</f>
        <v>3968800</v>
      </c>
      <c r="AHV9" s="1">
        <f>LOOKUP($A9,'DMG Tables'!$P$2:$P$35,'DMG Tables'!$O$2:$O$35)*AHV$1*LOOKUP(AHV$1,'DMG Tables'!$G$2:$G$7,'DMG Tables'!$H$2:$H$7)</f>
        <v>3973200</v>
      </c>
      <c r="AHW9" s="1">
        <f>LOOKUP($A9,'DMG Tables'!$P$2:$P$35,'DMG Tables'!$O$2:$O$35)*AHW$1*LOOKUP(AHW$1,'DMG Tables'!$G$2:$G$7,'DMG Tables'!$H$2:$H$7)</f>
        <v>3977600</v>
      </c>
      <c r="AHX9" s="1">
        <f>LOOKUP($A9,'DMG Tables'!$P$2:$P$35,'DMG Tables'!$O$2:$O$35)*AHX$1*LOOKUP(AHX$1,'DMG Tables'!$G$2:$G$7,'DMG Tables'!$H$2:$H$7)</f>
        <v>3982000</v>
      </c>
      <c r="AHY9" s="1">
        <f>LOOKUP($A9,'DMG Tables'!$P$2:$P$35,'DMG Tables'!$O$2:$O$35)*AHY$1*LOOKUP(AHY$1,'DMG Tables'!$G$2:$G$7,'DMG Tables'!$H$2:$H$7)</f>
        <v>3986400</v>
      </c>
      <c r="AHZ9" s="1">
        <f>LOOKUP($A9,'DMG Tables'!$P$2:$P$35,'DMG Tables'!$O$2:$O$35)*AHZ$1*LOOKUP(AHZ$1,'DMG Tables'!$G$2:$G$7,'DMG Tables'!$H$2:$H$7)</f>
        <v>3990800</v>
      </c>
      <c r="AIA9" s="1">
        <f>LOOKUP($A9,'DMG Tables'!$P$2:$P$35,'DMG Tables'!$O$2:$O$35)*AIA$1*LOOKUP(AIA$1,'DMG Tables'!$G$2:$G$7,'DMG Tables'!$H$2:$H$7)</f>
        <v>3995200</v>
      </c>
      <c r="AIB9" s="1">
        <f>LOOKUP($A9,'DMG Tables'!$P$2:$P$35,'DMG Tables'!$O$2:$O$35)*AIB$1*LOOKUP(AIB$1,'DMG Tables'!$G$2:$G$7,'DMG Tables'!$H$2:$H$7)</f>
        <v>3999600</v>
      </c>
      <c r="AIC9" s="1">
        <f>LOOKUP($A9,'DMG Tables'!$P$2:$P$35,'DMG Tables'!$O$2:$O$35)*AIC$1*LOOKUP(AIC$1,'DMG Tables'!$G$2:$G$7,'DMG Tables'!$H$2:$H$7)</f>
        <v>4004000</v>
      </c>
      <c r="AID9" s="1">
        <f>LOOKUP($A9,'DMG Tables'!$P$2:$P$35,'DMG Tables'!$O$2:$O$35)*AID$1*LOOKUP(AID$1,'DMG Tables'!$G$2:$G$7,'DMG Tables'!$H$2:$H$7)</f>
        <v>4008400</v>
      </c>
      <c r="AIE9" s="1">
        <f>LOOKUP($A9,'DMG Tables'!$P$2:$P$35,'DMG Tables'!$O$2:$O$35)*AIE$1*LOOKUP(AIE$1,'DMG Tables'!$G$2:$G$7,'DMG Tables'!$H$2:$H$7)</f>
        <v>4012800</v>
      </c>
      <c r="AIF9" s="1">
        <f>LOOKUP($A9,'DMG Tables'!$P$2:$P$35,'DMG Tables'!$O$2:$O$35)*AIF$1*LOOKUP(AIF$1,'DMG Tables'!$G$2:$G$7,'DMG Tables'!$H$2:$H$7)</f>
        <v>4017200</v>
      </c>
      <c r="AIG9" s="1">
        <f>LOOKUP($A9,'DMG Tables'!$P$2:$P$35,'DMG Tables'!$O$2:$O$35)*AIG$1*LOOKUP(AIG$1,'DMG Tables'!$G$2:$G$7,'DMG Tables'!$H$2:$H$7)</f>
        <v>4021600</v>
      </c>
      <c r="AIH9" s="1">
        <f>LOOKUP($A9,'DMG Tables'!$P$2:$P$35,'DMG Tables'!$O$2:$O$35)*AIH$1*LOOKUP(AIH$1,'DMG Tables'!$G$2:$G$7,'DMG Tables'!$H$2:$H$7)</f>
        <v>4026000</v>
      </c>
      <c r="AII9" s="1">
        <f>LOOKUP($A9,'DMG Tables'!$P$2:$P$35,'DMG Tables'!$O$2:$O$35)*AII$1*LOOKUP(AII$1,'DMG Tables'!$G$2:$G$7,'DMG Tables'!$H$2:$H$7)</f>
        <v>4030400</v>
      </c>
      <c r="AIJ9" s="1">
        <f>LOOKUP($A9,'DMG Tables'!$P$2:$P$35,'DMG Tables'!$O$2:$O$35)*AIJ$1*LOOKUP(AIJ$1,'DMG Tables'!$G$2:$G$7,'DMG Tables'!$H$2:$H$7)</f>
        <v>4034800</v>
      </c>
      <c r="AIK9" s="1">
        <f>LOOKUP($A9,'DMG Tables'!$P$2:$P$35,'DMG Tables'!$O$2:$O$35)*AIK$1*LOOKUP(AIK$1,'DMG Tables'!$G$2:$G$7,'DMG Tables'!$H$2:$H$7)</f>
        <v>4039200</v>
      </c>
      <c r="AIL9" s="1">
        <f>LOOKUP($A9,'DMG Tables'!$P$2:$P$35,'DMG Tables'!$O$2:$O$35)*AIL$1*LOOKUP(AIL$1,'DMG Tables'!$G$2:$G$7,'DMG Tables'!$H$2:$H$7)</f>
        <v>4043600</v>
      </c>
      <c r="AIM9" s="1">
        <f>LOOKUP($A9,'DMG Tables'!$P$2:$P$35,'DMG Tables'!$O$2:$O$35)*AIM$1*LOOKUP(AIM$1,'DMG Tables'!$G$2:$G$7,'DMG Tables'!$H$2:$H$7)</f>
        <v>4048000</v>
      </c>
      <c r="AIN9" s="1">
        <f>LOOKUP($A9,'DMG Tables'!$P$2:$P$35,'DMG Tables'!$O$2:$O$35)*AIN$1*LOOKUP(AIN$1,'DMG Tables'!$G$2:$G$7,'DMG Tables'!$H$2:$H$7)</f>
        <v>4052400</v>
      </c>
      <c r="AIO9" s="1">
        <f>LOOKUP($A9,'DMG Tables'!$P$2:$P$35,'DMG Tables'!$O$2:$O$35)*AIO$1*LOOKUP(AIO$1,'DMG Tables'!$G$2:$G$7,'DMG Tables'!$H$2:$H$7)</f>
        <v>4056800</v>
      </c>
      <c r="AIP9" s="1">
        <f>LOOKUP($A9,'DMG Tables'!$P$2:$P$35,'DMG Tables'!$O$2:$O$35)*AIP$1*LOOKUP(AIP$1,'DMG Tables'!$G$2:$G$7,'DMG Tables'!$H$2:$H$7)</f>
        <v>4061200</v>
      </c>
      <c r="AIQ9" s="1">
        <f>LOOKUP($A9,'DMG Tables'!$P$2:$P$35,'DMG Tables'!$O$2:$O$35)*AIQ$1*LOOKUP(AIQ$1,'DMG Tables'!$G$2:$G$7,'DMG Tables'!$H$2:$H$7)</f>
        <v>4065600</v>
      </c>
      <c r="AIR9" s="1">
        <f>LOOKUP($A9,'DMG Tables'!$P$2:$P$35,'DMG Tables'!$O$2:$O$35)*AIR$1*LOOKUP(AIR$1,'DMG Tables'!$G$2:$G$7,'DMG Tables'!$H$2:$H$7)</f>
        <v>4070000</v>
      </c>
      <c r="AIS9" s="1">
        <f>LOOKUP($A9,'DMG Tables'!$P$2:$P$35,'DMG Tables'!$O$2:$O$35)*AIS$1*LOOKUP(AIS$1,'DMG Tables'!$G$2:$G$7,'DMG Tables'!$H$2:$H$7)</f>
        <v>4074400</v>
      </c>
      <c r="AIT9" s="1">
        <f>LOOKUP($A9,'DMG Tables'!$P$2:$P$35,'DMG Tables'!$O$2:$O$35)*AIT$1*LOOKUP(AIT$1,'DMG Tables'!$G$2:$G$7,'DMG Tables'!$H$2:$H$7)</f>
        <v>4078800</v>
      </c>
      <c r="AIU9" s="1">
        <f>LOOKUP($A9,'DMG Tables'!$P$2:$P$35,'DMG Tables'!$O$2:$O$35)*AIU$1*LOOKUP(AIU$1,'DMG Tables'!$G$2:$G$7,'DMG Tables'!$H$2:$H$7)</f>
        <v>4083200</v>
      </c>
      <c r="AIV9" s="1">
        <f>LOOKUP($A9,'DMG Tables'!$P$2:$P$35,'DMG Tables'!$O$2:$O$35)*AIV$1*LOOKUP(AIV$1,'DMG Tables'!$G$2:$G$7,'DMG Tables'!$H$2:$H$7)</f>
        <v>4087600</v>
      </c>
      <c r="AIW9" s="1">
        <f>LOOKUP($A9,'DMG Tables'!$P$2:$P$35,'DMG Tables'!$O$2:$O$35)*AIW$1*LOOKUP(AIW$1,'DMG Tables'!$G$2:$G$7,'DMG Tables'!$H$2:$H$7)</f>
        <v>4092000</v>
      </c>
      <c r="AIX9" s="1">
        <f>LOOKUP($A9,'DMG Tables'!$P$2:$P$35,'DMG Tables'!$O$2:$O$35)*AIX$1*LOOKUP(AIX$1,'DMG Tables'!$G$2:$G$7,'DMG Tables'!$H$2:$H$7)</f>
        <v>4096400</v>
      </c>
      <c r="AIY9" s="1">
        <f>LOOKUP($A9,'DMG Tables'!$P$2:$P$35,'DMG Tables'!$O$2:$O$35)*AIY$1*LOOKUP(AIY$1,'DMG Tables'!$G$2:$G$7,'DMG Tables'!$H$2:$H$7)</f>
        <v>4100800</v>
      </c>
      <c r="AIZ9" s="1">
        <f>LOOKUP($A9,'DMG Tables'!$P$2:$P$35,'DMG Tables'!$O$2:$O$35)*AIZ$1*LOOKUP(AIZ$1,'DMG Tables'!$G$2:$G$7,'DMG Tables'!$H$2:$H$7)</f>
        <v>4105200</v>
      </c>
      <c r="AJA9" s="1">
        <f>LOOKUP($A9,'DMG Tables'!$P$2:$P$35,'DMG Tables'!$O$2:$O$35)*AJA$1*LOOKUP(AJA$1,'DMG Tables'!$G$2:$G$7,'DMG Tables'!$H$2:$H$7)</f>
        <v>4109600</v>
      </c>
      <c r="AJB9" s="1">
        <f>LOOKUP($A9,'DMG Tables'!$P$2:$P$35,'DMG Tables'!$O$2:$O$35)*AJB$1*LOOKUP(AJB$1,'DMG Tables'!$G$2:$G$7,'DMG Tables'!$H$2:$H$7)</f>
        <v>4114000</v>
      </c>
      <c r="AJC9" s="1">
        <f>LOOKUP($A9,'DMG Tables'!$P$2:$P$35,'DMG Tables'!$O$2:$O$35)*AJC$1*LOOKUP(AJC$1,'DMG Tables'!$G$2:$G$7,'DMG Tables'!$H$2:$H$7)</f>
        <v>4118400</v>
      </c>
      <c r="AJD9" s="1">
        <f>LOOKUP($A9,'DMG Tables'!$P$2:$P$35,'DMG Tables'!$O$2:$O$35)*AJD$1*LOOKUP(AJD$1,'DMG Tables'!$G$2:$G$7,'DMG Tables'!$H$2:$H$7)</f>
        <v>4122800</v>
      </c>
      <c r="AJE9" s="1">
        <f>LOOKUP($A9,'DMG Tables'!$P$2:$P$35,'DMG Tables'!$O$2:$O$35)*AJE$1*LOOKUP(AJE$1,'DMG Tables'!$G$2:$G$7,'DMG Tables'!$H$2:$H$7)</f>
        <v>4127200</v>
      </c>
      <c r="AJF9" s="1">
        <f>LOOKUP($A9,'DMG Tables'!$P$2:$P$35,'DMG Tables'!$O$2:$O$35)*AJF$1*LOOKUP(AJF$1,'DMG Tables'!$G$2:$G$7,'DMG Tables'!$H$2:$H$7)</f>
        <v>4131600</v>
      </c>
      <c r="AJG9" s="1">
        <f>LOOKUP($A9,'DMG Tables'!$P$2:$P$35,'DMG Tables'!$O$2:$O$35)*AJG$1*LOOKUP(AJG$1,'DMG Tables'!$G$2:$G$7,'DMG Tables'!$H$2:$H$7)</f>
        <v>4136000</v>
      </c>
      <c r="AJH9" s="1">
        <f>LOOKUP($A9,'DMG Tables'!$P$2:$P$35,'DMG Tables'!$O$2:$O$35)*AJH$1*LOOKUP(AJH$1,'DMG Tables'!$G$2:$G$7,'DMG Tables'!$H$2:$H$7)</f>
        <v>4140400</v>
      </c>
      <c r="AJI9" s="1">
        <f>LOOKUP($A9,'DMG Tables'!$P$2:$P$35,'DMG Tables'!$O$2:$O$35)*AJI$1*LOOKUP(AJI$1,'DMG Tables'!$G$2:$G$7,'DMG Tables'!$H$2:$H$7)</f>
        <v>4144800</v>
      </c>
      <c r="AJJ9" s="1">
        <f>LOOKUP($A9,'DMG Tables'!$P$2:$P$35,'DMG Tables'!$O$2:$O$35)*AJJ$1*LOOKUP(AJJ$1,'DMG Tables'!$G$2:$G$7,'DMG Tables'!$H$2:$H$7)</f>
        <v>4149200</v>
      </c>
      <c r="AJK9" s="1">
        <f>LOOKUP($A9,'DMG Tables'!$P$2:$P$35,'DMG Tables'!$O$2:$O$35)*AJK$1*LOOKUP(AJK$1,'DMG Tables'!$G$2:$G$7,'DMG Tables'!$H$2:$H$7)</f>
        <v>4153600</v>
      </c>
      <c r="AJL9" s="1">
        <f>LOOKUP($A9,'DMG Tables'!$P$2:$P$35,'DMG Tables'!$O$2:$O$35)*AJL$1*LOOKUP(AJL$1,'DMG Tables'!$G$2:$G$7,'DMG Tables'!$H$2:$H$7)</f>
        <v>4158000</v>
      </c>
      <c r="AJM9" s="1">
        <f>LOOKUP($A9,'DMG Tables'!$P$2:$P$35,'DMG Tables'!$O$2:$O$35)*AJM$1*LOOKUP(AJM$1,'DMG Tables'!$G$2:$G$7,'DMG Tables'!$H$2:$H$7)</f>
        <v>4162400</v>
      </c>
      <c r="AJN9" s="1">
        <f>LOOKUP($A9,'DMG Tables'!$P$2:$P$35,'DMG Tables'!$O$2:$O$35)*AJN$1*LOOKUP(AJN$1,'DMG Tables'!$G$2:$G$7,'DMG Tables'!$H$2:$H$7)</f>
        <v>4166800</v>
      </c>
      <c r="AJO9" s="1">
        <f>LOOKUP($A9,'DMG Tables'!$P$2:$P$35,'DMG Tables'!$O$2:$O$35)*AJO$1*LOOKUP(AJO$1,'DMG Tables'!$G$2:$G$7,'DMG Tables'!$H$2:$H$7)</f>
        <v>4171200</v>
      </c>
      <c r="AJP9" s="1">
        <f>LOOKUP($A9,'DMG Tables'!$P$2:$P$35,'DMG Tables'!$O$2:$O$35)*AJP$1*LOOKUP(AJP$1,'DMG Tables'!$G$2:$G$7,'DMG Tables'!$H$2:$H$7)</f>
        <v>4175600</v>
      </c>
      <c r="AJQ9" s="1">
        <f>LOOKUP($A9,'DMG Tables'!$P$2:$P$35,'DMG Tables'!$O$2:$O$35)*AJQ$1*LOOKUP(AJQ$1,'DMG Tables'!$G$2:$G$7,'DMG Tables'!$H$2:$H$7)</f>
        <v>4180000</v>
      </c>
      <c r="AJR9" s="1">
        <f>LOOKUP($A9,'DMG Tables'!$P$2:$P$35,'DMG Tables'!$O$2:$O$35)*AJR$1*LOOKUP(AJR$1,'DMG Tables'!$G$2:$G$7,'DMG Tables'!$H$2:$H$7)</f>
        <v>4184400</v>
      </c>
      <c r="AJS9" s="1">
        <f>LOOKUP($A9,'DMG Tables'!$P$2:$P$35,'DMG Tables'!$O$2:$O$35)*AJS$1*LOOKUP(AJS$1,'DMG Tables'!$G$2:$G$7,'DMG Tables'!$H$2:$H$7)</f>
        <v>4188800</v>
      </c>
      <c r="AJT9" s="1">
        <f>LOOKUP($A9,'DMG Tables'!$P$2:$P$35,'DMG Tables'!$O$2:$O$35)*AJT$1*LOOKUP(AJT$1,'DMG Tables'!$G$2:$G$7,'DMG Tables'!$H$2:$H$7)</f>
        <v>4193200</v>
      </c>
      <c r="AJU9" s="1">
        <f>LOOKUP($A9,'DMG Tables'!$P$2:$P$35,'DMG Tables'!$O$2:$O$35)*AJU$1*LOOKUP(AJU$1,'DMG Tables'!$G$2:$G$7,'DMG Tables'!$H$2:$H$7)</f>
        <v>4197600</v>
      </c>
      <c r="AJV9" s="1">
        <f>LOOKUP($A9,'DMG Tables'!$P$2:$P$35,'DMG Tables'!$O$2:$O$35)*AJV$1*LOOKUP(AJV$1,'DMG Tables'!$G$2:$G$7,'DMG Tables'!$H$2:$H$7)</f>
        <v>4202000</v>
      </c>
      <c r="AJW9" s="1">
        <f>LOOKUP($A9,'DMG Tables'!$P$2:$P$35,'DMG Tables'!$O$2:$O$35)*AJW$1*LOOKUP(AJW$1,'DMG Tables'!$G$2:$G$7,'DMG Tables'!$H$2:$H$7)</f>
        <v>4206400</v>
      </c>
      <c r="AJX9" s="1">
        <f>LOOKUP($A9,'DMG Tables'!$P$2:$P$35,'DMG Tables'!$O$2:$O$35)*AJX$1*LOOKUP(AJX$1,'DMG Tables'!$G$2:$G$7,'DMG Tables'!$H$2:$H$7)</f>
        <v>4210800</v>
      </c>
      <c r="AJY9" s="1">
        <f>LOOKUP($A9,'DMG Tables'!$P$2:$P$35,'DMG Tables'!$O$2:$O$35)*AJY$1*LOOKUP(AJY$1,'DMG Tables'!$G$2:$G$7,'DMG Tables'!$H$2:$H$7)</f>
        <v>4215200</v>
      </c>
      <c r="AJZ9" s="1">
        <f>LOOKUP($A9,'DMG Tables'!$P$2:$P$35,'DMG Tables'!$O$2:$O$35)*AJZ$1*LOOKUP(AJZ$1,'DMG Tables'!$G$2:$G$7,'DMG Tables'!$H$2:$H$7)</f>
        <v>4219600</v>
      </c>
      <c r="AKA9" s="1">
        <f>LOOKUP($A9,'DMG Tables'!$P$2:$P$35,'DMG Tables'!$O$2:$O$35)*AKA$1*LOOKUP(AKA$1,'DMG Tables'!$G$2:$G$7,'DMG Tables'!$H$2:$H$7)</f>
        <v>4224000</v>
      </c>
      <c r="AKB9" s="1">
        <f>LOOKUP($A9,'DMG Tables'!$P$2:$P$35,'DMG Tables'!$O$2:$O$35)*AKB$1*LOOKUP(AKB$1,'DMG Tables'!$G$2:$G$7,'DMG Tables'!$H$2:$H$7)</f>
        <v>4228400</v>
      </c>
      <c r="AKC9" s="1">
        <f>LOOKUP($A9,'DMG Tables'!$P$2:$P$35,'DMG Tables'!$O$2:$O$35)*AKC$1*LOOKUP(AKC$1,'DMG Tables'!$G$2:$G$7,'DMG Tables'!$H$2:$H$7)</f>
        <v>4232800</v>
      </c>
      <c r="AKD9" s="1">
        <f>LOOKUP($A9,'DMG Tables'!$P$2:$P$35,'DMG Tables'!$O$2:$O$35)*AKD$1*LOOKUP(AKD$1,'DMG Tables'!$G$2:$G$7,'DMG Tables'!$H$2:$H$7)</f>
        <v>4237200</v>
      </c>
      <c r="AKE9" s="1">
        <f>LOOKUP($A9,'DMG Tables'!$P$2:$P$35,'DMG Tables'!$O$2:$O$35)*AKE$1*LOOKUP(AKE$1,'DMG Tables'!$G$2:$G$7,'DMG Tables'!$H$2:$H$7)</f>
        <v>4241600</v>
      </c>
      <c r="AKF9" s="1">
        <f>LOOKUP($A9,'DMG Tables'!$P$2:$P$35,'DMG Tables'!$O$2:$O$35)*AKF$1*LOOKUP(AKF$1,'DMG Tables'!$G$2:$G$7,'DMG Tables'!$H$2:$H$7)</f>
        <v>4246000</v>
      </c>
      <c r="AKG9" s="1">
        <f>LOOKUP($A9,'DMG Tables'!$P$2:$P$35,'DMG Tables'!$O$2:$O$35)*AKG$1*LOOKUP(AKG$1,'DMG Tables'!$G$2:$G$7,'DMG Tables'!$H$2:$H$7)</f>
        <v>4250400</v>
      </c>
      <c r="AKH9" s="1">
        <f>LOOKUP($A9,'DMG Tables'!$P$2:$P$35,'DMG Tables'!$O$2:$O$35)*AKH$1*LOOKUP(AKH$1,'DMG Tables'!$G$2:$G$7,'DMG Tables'!$H$2:$H$7)</f>
        <v>4254800</v>
      </c>
      <c r="AKI9" s="1">
        <f>LOOKUP($A9,'DMG Tables'!$P$2:$P$35,'DMG Tables'!$O$2:$O$35)*AKI$1*LOOKUP(AKI$1,'DMG Tables'!$G$2:$G$7,'DMG Tables'!$H$2:$H$7)</f>
        <v>4259200</v>
      </c>
      <c r="AKJ9" s="1">
        <f>LOOKUP($A9,'DMG Tables'!$P$2:$P$35,'DMG Tables'!$O$2:$O$35)*AKJ$1*LOOKUP(AKJ$1,'DMG Tables'!$G$2:$G$7,'DMG Tables'!$H$2:$H$7)</f>
        <v>4263600</v>
      </c>
      <c r="AKK9" s="1">
        <f>LOOKUP($A9,'DMG Tables'!$P$2:$P$35,'DMG Tables'!$O$2:$O$35)*AKK$1*LOOKUP(AKK$1,'DMG Tables'!$G$2:$G$7,'DMG Tables'!$H$2:$H$7)</f>
        <v>4268000</v>
      </c>
      <c r="AKL9" s="1">
        <f>LOOKUP($A9,'DMG Tables'!$P$2:$P$35,'DMG Tables'!$O$2:$O$35)*AKL$1*LOOKUP(AKL$1,'DMG Tables'!$G$2:$G$7,'DMG Tables'!$H$2:$H$7)</f>
        <v>4272400</v>
      </c>
      <c r="AKM9" s="1">
        <f>LOOKUP($A9,'DMG Tables'!$P$2:$P$35,'DMG Tables'!$O$2:$O$35)*AKM$1*LOOKUP(AKM$1,'DMG Tables'!$G$2:$G$7,'DMG Tables'!$H$2:$H$7)</f>
        <v>4276800</v>
      </c>
      <c r="AKN9" s="1">
        <f>LOOKUP($A9,'DMG Tables'!$P$2:$P$35,'DMG Tables'!$O$2:$O$35)*AKN$1*LOOKUP(AKN$1,'DMG Tables'!$G$2:$G$7,'DMG Tables'!$H$2:$H$7)</f>
        <v>4281200</v>
      </c>
      <c r="AKO9" s="1">
        <f>LOOKUP($A9,'DMG Tables'!$P$2:$P$35,'DMG Tables'!$O$2:$O$35)*AKO$1*LOOKUP(AKO$1,'DMG Tables'!$G$2:$G$7,'DMG Tables'!$H$2:$H$7)</f>
        <v>4285600</v>
      </c>
      <c r="AKP9" s="1">
        <f>LOOKUP($A9,'DMG Tables'!$P$2:$P$35,'DMG Tables'!$O$2:$O$35)*AKP$1*LOOKUP(AKP$1,'DMG Tables'!$G$2:$G$7,'DMG Tables'!$H$2:$H$7)</f>
        <v>4290000</v>
      </c>
      <c r="AKQ9" s="1">
        <f>LOOKUP($A9,'DMG Tables'!$P$2:$P$35,'DMG Tables'!$O$2:$O$35)*AKQ$1*LOOKUP(AKQ$1,'DMG Tables'!$G$2:$G$7,'DMG Tables'!$H$2:$H$7)</f>
        <v>4294400</v>
      </c>
      <c r="AKR9" s="1">
        <f>LOOKUP($A9,'DMG Tables'!$P$2:$P$35,'DMG Tables'!$O$2:$O$35)*AKR$1*LOOKUP(AKR$1,'DMG Tables'!$G$2:$G$7,'DMG Tables'!$H$2:$H$7)</f>
        <v>4298800</v>
      </c>
      <c r="AKS9" s="1">
        <f>LOOKUP($A9,'DMG Tables'!$P$2:$P$35,'DMG Tables'!$O$2:$O$35)*AKS$1*LOOKUP(AKS$1,'DMG Tables'!$G$2:$G$7,'DMG Tables'!$H$2:$H$7)</f>
        <v>4303200</v>
      </c>
      <c r="AKT9" s="1">
        <f>LOOKUP($A9,'DMG Tables'!$P$2:$P$35,'DMG Tables'!$O$2:$O$35)*AKT$1*LOOKUP(AKT$1,'DMG Tables'!$G$2:$G$7,'DMG Tables'!$H$2:$H$7)</f>
        <v>4307600</v>
      </c>
      <c r="AKU9" s="1">
        <f>LOOKUP($A9,'DMG Tables'!$P$2:$P$35,'DMG Tables'!$O$2:$O$35)*AKU$1*LOOKUP(AKU$1,'DMG Tables'!$G$2:$G$7,'DMG Tables'!$H$2:$H$7)</f>
        <v>4312000</v>
      </c>
      <c r="AKV9" s="1">
        <f>LOOKUP($A9,'DMG Tables'!$P$2:$P$35,'DMG Tables'!$O$2:$O$35)*AKV$1*LOOKUP(AKV$1,'DMG Tables'!$G$2:$G$7,'DMG Tables'!$H$2:$H$7)</f>
        <v>4316400</v>
      </c>
      <c r="AKW9" s="1">
        <f>LOOKUP($A9,'DMG Tables'!$P$2:$P$35,'DMG Tables'!$O$2:$O$35)*AKW$1*LOOKUP(AKW$1,'DMG Tables'!$G$2:$G$7,'DMG Tables'!$H$2:$H$7)</f>
        <v>4320800</v>
      </c>
      <c r="AKX9" s="1">
        <f>LOOKUP($A9,'DMG Tables'!$P$2:$P$35,'DMG Tables'!$O$2:$O$35)*AKX$1*LOOKUP(AKX$1,'DMG Tables'!$G$2:$G$7,'DMG Tables'!$H$2:$H$7)</f>
        <v>4325200</v>
      </c>
      <c r="AKY9" s="1">
        <f>LOOKUP($A9,'DMG Tables'!$P$2:$P$35,'DMG Tables'!$O$2:$O$35)*AKY$1*LOOKUP(AKY$1,'DMG Tables'!$G$2:$G$7,'DMG Tables'!$H$2:$H$7)</f>
        <v>4329600</v>
      </c>
      <c r="AKZ9" s="1">
        <f>LOOKUP($A9,'DMG Tables'!$P$2:$P$35,'DMG Tables'!$O$2:$O$35)*AKZ$1*LOOKUP(AKZ$1,'DMG Tables'!$G$2:$G$7,'DMG Tables'!$H$2:$H$7)</f>
        <v>4334000</v>
      </c>
      <c r="ALA9" s="1">
        <f>LOOKUP($A9,'DMG Tables'!$P$2:$P$35,'DMG Tables'!$O$2:$O$35)*ALA$1*LOOKUP(ALA$1,'DMG Tables'!$G$2:$G$7,'DMG Tables'!$H$2:$H$7)</f>
        <v>4338400</v>
      </c>
      <c r="ALB9" s="1">
        <f>LOOKUP($A9,'DMG Tables'!$P$2:$P$35,'DMG Tables'!$O$2:$O$35)*ALB$1*LOOKUP(ALB$1,'DMG Tables'!$G$2:$G$7,'DMG Tables'!$H$2:$H$7)</f>
        <v>4342800</v>
      </c>
      <c r="ALC9" s="1">
        <f>LOOKUP($A9,'DMG Tables'!$P$2:$P$35,'DMG Tables'!$O$2:$O$35)*ALC$1*LOOKUP(ALC$1,'DMG Tables'!$G$2:$G$7,'DMG Tables'!$H$2:$H$7)</f>
        <v>4347200</v>
      </c>
      <c r="ALD9" s="1">
        <f>LOOKUP($A9,'DMG Tables'!$P$2:$P$35,'DMG Tables'!$O$2:$O$35)*ALD$1*LOOKUP(ALD$1,'DMG Tables'!$G$2:$G$7,'DMG Tables'!$H$2:$H$7)</f>
        <v>4351600</v>
      </c>
      <c r="ALE9" s="1">
        <f>LOOKUP($A9,'DMG Tables'!$P$2:$P$35,'DMG Tables'!$O$2:$O$35)*ALE$1*LOOKUP(ALE$1,'DMG Tables'!$G$2:$G$7,'DMG Tables'!$H$2:$H$7)</f>
        <v>4356000</v>
      </c>
      <c r="ALF9" s="1">
        <f>LOOKUP($A9,'DMG Tables'!$P$2:$P$35,'DMG Tables'!$O$2:$O$35)*ALF$1*LOOKUP(ALF$1,'DMG Tables'!$G$2:$G$7,'DMG Tables'!$H$2:$H$7)</f>
        <v>4360400</v>
      </c>
      <c r="ALG9" s="1">
        <f>LOOKUP($A9,'DMG Tables'!$P$2:$P$35,'DMG Tables'!$O$2:$O$35)*ALG$1*LOOKUP(ALG$1,'DMG Tables'!$G$2:$G$7,'DMG Tables'!$H$2:$H$7)</f>
        <v>4364800</v>
      </c>
      <c r="ALH9" s="1">
        <f>LOOKUP($A9,'DMG Tables'!$P$2:$P$35,'DMG Tables'!$O$2:$O$35)*ALH$1*LOOKUP(ALH$1,'DMG Tables'!$G$2:$G$7,'DMG Tables'!$H$2:$H$7)</f>
        <v>4369200</v>
      </c>
      <c r="ALI9" s="1">
        <f>LOOKUP($A9,'DMG Tables'!$P$2:$P$35,'DMG Tables'!$O$2:$O$35)*ALI$1*LOOKUP(ALI$1,'DMG Tables'!$G$2:$G$7,'DMG Tables'!$H$2:$H$7)</f>
        <v>4373600</v>
      </c>
      <c r="ALJ9" s="1">
        <f>LOOKUP($A9,'DMG Tables'!$P$2:$P$35,'DMG Tables'!$O$2:$O$35)*ALJ$1*LOOKUP(ALJ$1,'DMG Tables'!$G$2:$G$7,'DMG Tables'!$H$2:$H$7)</f>
        <v>4378000</v>
      </c>
      <c r="ALK9" s="1">
        <f>LOOKUP($A9,'DMG Tables'!$P$2:$P$35,'DMG Tables'!$O$2:$O$35)*ALK$1*LOOKUP(ALK$1,'DMG Tables'!$G$2:$G$7,'DMG Tables'!$H$2:$H$7)</f>
        <v>4382400</v>
      </c>
      <c r="ALL9" s="1">
        <f>LOOKUP($A9,'DMG Tables'!$P$2:$P$35,'DMG Tables'!$O$2:$O$35)*ALL$1*LOOKUP(ALL$1,'DMG Tables'!$G$2:$G$7,'DMG Tables'!$H$2:$H$7)</f>
        <v>4386800</v>
      </c>
      <c r="ALM9" s="1">
        <f>LOOKUP($A9,'DMG Tables'!$P$2:$P$35,'DMG Tables'!$O$2:$O$35)*ALM$1*LOOKUP(ALM$1,'DMG Tables'!$G$2:$G$7,'DMG Tables'!$H$2:$H$7)</f>
        <v>4391200</v>
      </c>
      <c r="ALN9" s="1">
        <f>LOOKUP($A9,'DMG Tables'!$P$2:$P$35,'DMG Tables'!$O$2:$O$35)*ALN$1*LOOKUP(ALN$1,'DMG Tables'!$G$2:$G$7,'DMG Tables'!$H$2:$H$7)</f>
        <v>4395600</v>
      </c>
      <c r="ALO9" s="1">
        <f>LOOKUP($A9,'DMG Tables'!$P$2:$P$35,'DMG Tables'!$O$2:$O$35)*ALO$1*LOOKUP(ALO$1,'DMG Tables'!$G$2:$G$7,'DMG Tables'!$H$2:$H$7)</f>
        <v>4400000</v>
      </c>
      <c r="ALP9" s="1">
        <f>LOOKUP($A9,'DMG Tables'!$P$2:$P$35,'DMG Tables'!$O$2:$O$35)*ALP$1*LOOKUP(ALP$1,'DMG Tables'!$G$2:$G$7,'DMG Tables'!$H$2:$H$7)</f>
        <v>4404400</v>
      </c>
      <c r="ALQ9" s="1">
        <f>LOOKUP($A9,'DMG Tables'!$P$2:$P$35,'DMG Tables'!$O$2:$O$35)*ALQ$1*LOOKUP(ALQ$1,'DMG Tables'!$G$2:$G$7,'DMG Tables'!$H$2:$H$7)</f>
        <v>4408800</v>
      </c>
      <c r="ALR9" s="1">
        <f>LOOKUP($A9,'DMG Tables'!$P$2:$P$35,'DMG Tables'!$O$2:$O$35)*ALR$1*LOOKUP(ALR$1,'DMG Tables'!$G$2:$G$7,'DMG Tables'!$H$2:$H$7)</f>
        <v>4413200</v>
      </c>
      <c r="ALS9" s="1">
        <f>LOOKUP($A9,'DMG Tables'!$P$2:$P$35,'DMG Tables'!$O$2:$O$35)*ALS$1*LOOKUP(ALS$1,'DMG Tables'!$G$2:$G$7,'DMG Tables'!$H$2:$H$7)</f>
        <v>4417600</v>
      </c>
      <c r="ALT9" s="1">
        <f>LOOKUP($A9,'DMG Tables'!$P$2:$P$35,'DMG Tables'!$O$2:$O$35)*ALT$1*LOOKUP(ALT$1,'DMG Tables'!$G$2:$G$7,'DMG Tables'!$H$2:$H$7)</f>
        <v>4422000</v>
      </c>
      <c r="ALU9" s="1">
        <f>LOOKUP($A9,'DMG Tables'!$P$2:$P$35,'DMG Tables'!$O$2:$O$35)*ALU$1*LOOKUP(ALU$1,'DMG Tables'!$G$2:$G$7,'DMG Tables'!$H$2:$H$7)</f>
        <v>4426400</v>
      </c>
      <c r="ALV9" s="1">
        <f>LOOKUP($A9,'DMG Tables'!$P$2:$P$35,'DMG Tables'!$O$2:$O$35)*ALV$1*LOOKUP(ALV$1,'DMG Tables'!$G$2:$G$7,'DMG Tables'!$H$2:$H$7)</f>
        <v>4430800</v>
      </c>
      <c r="ALW9" s="1">
        <f>LOOKUP($A9,'DMG Tables'!$P$2:$P$35,'DMG Tables'!$O$2:$O$35)*ALW$1*LOOKUP(ALW$1,'DMG Tables'!$G$2:$G$7,'DMG Tables'!$H$2:$H$7)</f>
        <v>4435200</v>
      </c>
      <c r="ALX9" s="1">
        <f>LOOKUP($A9,'DMG Tables'!$P$2:$P$35,'DMG Tables'!$O$2:$O$35)*ALX$1*LOOKUP(ALX$1,'DMG Tables'!$G$2:$G$7,'DMG Tables'!$H$2:$H$7)</f>
        <v>4439600</v>
      </c>
      <c r="ALY9" s="1">
        <f>LOOKUP($A9,'DMG Tables'!$P$2:$P$35,'DMG Tables'!$O$2:$O$35)*ALY$1*LOOKUP(ALY$1,'DMG Tables'!$G$2:$G$7,'DMG Tables'!$H$2:$H$7)</f>
        <v>4444000</v>
      </c>
      <c r="ALZ9" s="1">
        <f>LOOKUP($A9,'DMG Tables'!$P$2:$P$35,'DMG Tables'!$O$2:$O$35)*ALZ$1*LOOKUP(ALZ$1,'DMG Tables'!$G$2:$G$7,'DMG Tables'!$H$2:$H$7)</f>
        <v>4448400</v>
      </c>
      <c r="AMA9" s="1">
        <f>LOOKUP($A9,'DMG Tables'!$P$2:$P$35,'DMG Tables'!$O$2:$O$35)*AMA$1*LOOKUP(AMA$1,'DMG Tables'!$G$2:$G$7,'DMG Tables'!$H$2:$H$7)</f>
        <v>4452800</v>
      </c>
      <c r="AMB9" s="1">
        <f>LOOKUP($A9,'DMG Tables'!$P$2:$P$35,'DMG Tables'!$O$2:$O$35)*AMB$1*LOOKUP(AMB$1,'DMG Tables'!$G$2:$G$7,'DMG Tables'!$H$2:$H$7)</f>
        <v>4457200</v>
      </c>
      <c r="AMC9" s="1">
        <f>LOOKUP($A9,'DMG Tables'!$P$2:$P$35,'DMG Tables'!$O$2:$O$35)*AMC$1*LOOKUP(AMC$1,'DMG Tables'!$G$2:$G$7,'DMG Tables'!$H$2:$H$7)</f>
        <v>4461600</v>
      </c>
      <c r="AMD9" s="1">
        <f>LOOKUP($A9,'DMG Tables'!$P$2:$P$35,'DMG Tables'!$O$2:$O$35)*AMD$1*LOOKUP(AMD$1,'DMG Tables'!$G$2:$G$7,'DMG Tables'!$H$2:$H$7)</f>
        <v>4466000</v>
      </c>
      <c r="AME9" s="1">
        <f>LOOKUP($A9,'DMG Tables'!$P$2:$P$35,'DMG Tables'!$O$2:$O$35)*AME$1*LOOKUP(AME$1,'DMG Tables'!$G$2:$G$7,'DMG Tables'!$H$2:$H$7)</f>
        <v>4470400</v>
      </c>
      <c r="AMF9" s="1">
        <f>LOOKUP($A9,'DMG Tables'!$P$2:$P$35,'DMG Tables'!$O$2:$O$35)*AMF$1*LOOKUP(AMF$1,'DMG Tables'!$G$2:$G$7,'DMG Tables'!$H$2:$H$7)</f>
        <v>4474800</v>
      </c>
      <c r="AMG9" s="1">
        <f>LOOKUP($A9,'DMG Tables'!$P$2:$P$35,'DMG Tables'!$O$2:$O$35)*AMG$1*LOOKUP(AMG$1,'DMG Tables'!$G$2:$G$7,'DMG Tables'!$H$2:$H$7)</f>
        <v>4479200</v>
      </c>
      <c r="AMH9" s="1">
        <f>LOOKUP($A9,'DMG Tables'!$P$2:$P$35,'DMG Tables'!$O$2:$O$35)*AMH$1*LOOKUP(AMH$1,'DMG Tables'!$G$2:$G$7,'DMG Tables'!$H$2:$H$7)</f>
        <v>4483600</v>
      </c>
      <c r="AMI9" s="1">
        <f>LOOKUP($A9,'DMG Tables'!$P$2:$P$35,'DMG Tables'!$O$2:$O$35)*AMI$1*LOOKUP(AMI$1,'DMG Tables'!$G$2:$G$7,'DMG Tables'!$H$2:$H$7)</f>
        <v>4488000</v>
      </c>
      <c r="AMJ9" s="1">
        <f>LOOKUP($A9,'DMG Tables'!$P$2:$P$35,'DMG Tables'!$O$2:$O$35)*AMJ$1*LOOKUP(AMJ$1,'DMG Tables'!$G$2:$G$7,'DMG Tables'!$H$2:$H$7)</f>
        <v>4492400</v>
      </c>
      <c r="AMK9" s="1">
        <f>LOOKUP($A9,'DMG Tables'!$P$2:$P$35,'DMG Tables'!$O$2:$O$35)*AMK$1*LOOKUP(AMK$1,'DMG Tables'!$G$2:$G$7,'DMG Tables'!$H$2:$H$7)</f>
        <v>4496800</v>
      </c>
      <c r="AML9" s="1">
        <f>LOOKUP($A9,'DMG Tables'!$P$2:$P$35,'DMG Tables'!$O$2:$O$35)*AML$1*LOOKUP(AML$1,'DMG Tables'!$G$2:$G$7,'DMG Tables'!$H$2:$H$7)</f>
        <v>4501200</v>
      </c>
      <c r="AMM9" s="1">
        <f>LOOKUP($A9,'DMG Tables'!$P$2:$P$35,'DMG Tables'!$O$2:$O$35)*AMM$1*LOOKUP(AMM$1,'DMG Tables'!$G$2:$G$7,'DMG Tables'!$H$2:$H$7)</f>
        <v>4505600</v>
      </c>
      <c r="AMN9" s="1">
        <f>LOOKUP($A9,'DMG Tables'!$P$2:$P$35,'DMG Tables'!$O$2:$O$35)*AMN$1*LOOKUP(AMN$1,'DMG Tables'!$G$2:$G$7,'DMG Tables'!$H$2:$H$7)</f>
        <v>4510000</v>
      </c>
      <c r="AMO9" s="1">
        <f>LOOKUP($A9,'DMG Tables'!$P$2:$P$35,'DMG Tables'!$O$2:$O$35)*AMO$1*LOOKUP(AMO$1,'DMG Tables'!$G$2:$G$7,'DMG Tables'!$H$2:$H$7)</f>
        <v>4514400</v>
      </c>
      <c r="AMP9" s="1">
        <f>LOOKUP($A9,'DMG Tables'!$P$2:$P$35,'DMG Tables'!$O$2:$O$35)*AMP$1*LOOKUP(AMP$1,'DMG Tables'!$G$2:$G$7,'DMG Tables'!$H$2:$H$7)</f>
        <v>4518800</v>
      </c>
      <c r="AMQ9" s="1">
        <f>LOOKUP($A9,'DMG Tables'!$P$2:$P$35,'DMG Tables'!$O$2:$O$35)*AMQ$1*LOOKUP(AMQ$1,'DMG Tables'!$G$2:$G$7,'DMG Tables'!$H$2:$H$7)</f>
        <v>4523200</v>
      </c>
      <c r="AMR9" s="1">
        <f>LOOKUP($A9,'DMG Tables'!$P$2:$P$35,'DMG Tables'!$O$2:$O$35)*AMR$1*LOOKUP(AMR$1,'DMG Tables'!$G$2:$G$7,'DMG Tables'!$H$2:$H$7)</f>
        <v>4527600</v>
      </c>
      <c r="AMS9" s="1">
        <f>LOOKUP($A9,'DMG Tables'!$P$2:$P$35,'DMG Tables'!$O$2:$O$35)*AMS$1*LOOKUP(AMS$1,'DMG Tables'!$G$2:$G$7,'DMG Tables'!$H$2:$H$7)</f>
        <v>4532000</v>
      </c>
      <c r="AMT9" s="1">
        <f>LOOKUP($A9,'DMG Tables'!$P$2:$P$35,'DMG Tables'!$O$2:$O$35)*AMT$1*LOOKUP(AMT$1,'DMG Tables'!$G$2:$G$7,'DMG Tables'!$H$2:$H$7)</f>
        <v>4536400</v>
      </c>
      <c r="AMU9" s="1">
        <f>LOOKUP($A9,'DMG Tables'!$P$2:$P$35,'DMG Tables'!$O$2:$O$35)*AMU$1*LOOKUP(AMU$1,'DMG Tables'!$G$2:$G$7,'DMG Tables'!$H$2:$H$7)</f>
        <v>4540800</v>
      </c>
      <c r="AMV9" s="1">
        <f>LOOKUP($A9,'DMG Tables'!$P$2:$P$35,'DMG Tables'!$O$2:$O$35)*AMV$1*LOOKUP(AMV$1,'DMG Tables'!$G$2:$G$7,'DMG Tables'!$H$2:$H$7)</f>
        <v>4545200</v>
      </c>
      <c r="AMW9" s="1">
        <f>LOOKUP($A9,'DMG Tables'!$P$2:$P$35,'DMG Tables'!$O$2:$O$35)*AMW$1*LOOKUP(AMW$1,'DMG Tables'!$G$2:$G$7,'DMG Tables'!$H$2:$H$7)</f>
        <v>4549600</v>
      </c>
      <c r="AMX9" s="1">
        <f>LOOKUP($A9,'DMG Tables'!$P$2:$P$35,'DMG Tables'!$O$2:$O$35)*AMX$1*LOOKUP(AMX$1,'DMG Tables'!$G$2:$G$7,'DMG Tables'!$H$2:$H$7)</f>
        <v>4554000</v>
      </c>
      <c r="AMY9" s="1">
        <f>LOOKUP($A9,'DMG Tables'!$P$2:$P$35,'DMG Tables'!$O$2:$O$35)*AMY$1*LOOKUP(AMY$1,'DMG Tables'!$G$2:$G$7,'DMG Tables'!$H$2:$H$7)</f>
        <v>4558400</v>
      </c>
      <c r="AMZ9" s="1">
        <f>LOOKUP($A9,'DMG Tables'!$P$2:$P$35,'DMG Tables'!$O$2:$O$35)*AMZ$1*LOOKUP(AMZ$1,'DMG Tables'!$G$2:$G$7,'DMG Tables'!$H$2:$H$7)</f>
        <v>4562800</v>
      </c>
      <c r="ANA9" s="1">
        <f>LOOKUP($A9,'DMG Tables'!$P$2:$P$35,'DMG Tables'!$O$2:$O$35)*ANA$1*LOOKUP(ANA$1,'DMG Tables'!$G$2:$G$7,'DMG Tables'!$H$2:$H$7)</f>
        <v>4567200</v>
      </c>
      <c r="ANB9" s="1">
        <f>LOOKUP($A9,'DMG Tables'!$P$2:$P$35,'DMG Tables'!$O$2:$O$35)*ANB$1*LOOKUP(ANB$1,'DMG Tables'!$G$2:$G$7,'DMG Tables'!$H$2:$H$7)</f>
        <v>4571600</v>
      </c>
      <c r="ANC9" s="1">
        <f>LOOKUP($A9,'DMG Tables'!$P$2:$P$35,'DMG Tables'!$O$2:$O$35)*ANC$1*LOOKUP(ANC$1,'DMG Tables'!$G$2:$G$7,'DMG Tables'!$H$2:$H$7)</f>
        <v>4576000</v>
      </c>
      <c r="AND9" s="1">
        <f>LOOKUP($A9,'DMG Tables'!$P$2:$P$35,'DMG Tables'!$O$2:$O$35)*AND$1*LOOKUP(AND$1,'DMG Tables'!$G$2:$G$7,'DMG Tables'!$H$2:$H$7)</f>
        <v>4580400</v>
      </c>
      <c r="ANE9" s="1">
        <f>LOOKUP($A9,'DMG Tables'!$P$2:$P$35,'DMG Tables'!$O$2:$O$35)*ANE$1*LOOKUP(ANE$1,'DMG Tables'!$G$2:$G$7,'DMG Tables'!$H$2:$H$7)</f>
        <v>4584800</v>
      </c>
      <c r="ANF9" s="1">
        <f>LOOKUP($A9,'DMG Tables'!$P$2:$P$35,'DMG Tables'!$O$2:$O$35)*ANF$1*LOOKUP(ANF$1,'DMG Tables'!$G$2:$G$7,'DMG Tables'!$H$2:$H$7)</f>
        <v>4589200</v>
      </c>
      <c r="ANG9" s="1">
        <f>LOOKUP($A9,'DMG Tables'!$P$2:$P$35,'DMG Tables'!$O$2:$O$35)*ANG$1*LOOKUP(ANG$1,'DMG Tables'!$G$2:$G$7,'DMG Tables'!$H$2:$H$7)</f>
        <v>4593600</v>
      </c>
      <c r="ANH9" s="1">
        <f>LOOKUP($A9,'DMG Tables'!$P$2:$P$35,'DMG Tables'!$O$2:$O$35)*ANH$1*LOOKUP(ANH$1,'DMG Tables'!$G$2:$G$7,'DMG Tables'!$H$2:$H$7)</f>
        <v>4598000</v>
      </c>
      <c r="ANI9" s="1">
        <f>LOOKUP($A9,'DMG Tables'!$P$2:$P$35,'DMG Tables'!$O$2:$O$35)*ANI$1*LOOKUP(ANI$1,'DMG Tables'!$G$2:$G$7,'DMG Tables'!$H$2:$H$7)</f>
        <v>4602400</v>
      </c>
      <c r="ANJ9" s="1">
        <f>LOOKUP($A9,'DMG Tables'!$P$2:$P$35,'DMG Tables'!$O$2:$O$35)*ANJ$1*LOOKUP(ANJ$1,'DMG Tables'!$G$2:$G$7,'DMG Tables'!$H$2:$H$7)</f>
        <v>4606800</v>
      </c>
      <c r="ANK9" s="1">
        <f>LOOKUP($A9,'DMG Tables'!$P$2:$P$35,'DMG Tables'!$O$2:$O$35)*ANK$1*LOOKUP(ANK$1,'DMG Tables'!$G$2:$G$7,'DMG Tables'!$H$2:$H$7)</f>
        <v>4611200</v>
      </c>
      <c r="ANL9" s="1">
        <f>LOOKUP($A9,'DMG Tables'!$P$2:$P$35,'DMG Tables'!$O$2:$O$35)*ANL$1*LOOKUP(ANL$1,'DMG Tables'!$G$2:$G$7,'DMG Tables'!$H$2:$H$7)</f>
        <v>4615600</v>
      </c>
      <c r="ANM9" s="1">
        <f>LOOKUP($A9,'DMG Tables'!$P$2:$P$35,'DMG Tables'!$O$2:$O$35)*ANM$1*LOOKUP(ANM$1,'DMG Tables'!$G$2:$G$7,'DMG Tables'!$H$2:$H$7)</f>
        <v>4620000</v>
      </c>
      <c r="ANN9" s="1">
        <f>LOOKUP($A9,'DMG Tables'!$P$2:$P$35,'DMG Tables'!$O$2:$O$35)*ANN$1*LOOKUP(ANN$1,'DMG Tables'!$G$2:$G$7,'DMG Tables'!$H$2:$H$7)</f>
        <v>4624400</v>
      </c>
      <c r="ANO9" s="1">
        <f>LOOKUP($A9,'DMG Tables'!$P$2:$P$35,'DMG Tables'!$O$2:$O$35)*ANO$1*LOOKUP(ANO$1,'DMG Tables'!$G$2:$G$7,'DMG Tables'!$H$2:$H$7)</f>
        <v>4628800</v>
      </c>
      <c r="ANP9" s="1">
        <f>LOOKUP($A9,'DMG Tables'!$P$2:$P$35,'DMG Tables'!$O$2:$O$35)*ANP$1*LOOKUP(ANP$1,'DMG Tables'!$G$2:$G$7,'DMG Tables'!$H$2:$H$7)</f>
        <v>4633200</v>
      </c>
      <c r="ANQ9" s="1">
        <f>LOOKUP($A9,'DMG Tables'!$P$2:$P$35,'DMG Tables'!$O$2:$O$35)*ANQ$1*LOOKUP(ANQ$1,'DMG Tables'!$G$2:$G$7,'DMG Tables'!$H$2:$H$7)</f>
        <v>4637600</v>
      </c>
      <c r="ANR9" s="1">
        <f>LOOKUP($A9,'DMG Tables'!$P$2:$P$35,'DMG Tables'!$O$2:$O$35)*ANR$1*LOOKUP(ANR$1,'DMG Tables'!$G$2:$G$7,'DMG Tables'!$H$2:$H$7)</f>
        <v>4642000</v>
      </c>
      <c r="ANS9" s="1">
        <f>LOOKUP($A9,'DMG Tables'!$P$2:$P$35,'DMG Tables'!$O$2:$O$35)*ANS$1*LOOKUP(ANS$1,'DMG Tables'!$G$2:$G$7,'DMG Tables'!$H$2:$H$7)</f>
        <v>4646400</v>
      </c>
      <c r="ANT9" s="1">
        <f>LOOKUP($A9,'DMG Tables'!$P$2:$P$35,'DMG Tables'!$O$2:$O$35)*ANT$1*LOOKUP(ANT$1,'DMG Tables'!$G$2:$G$7,'DMG Tables'!$H$2:$H$7)</f>
        <v>4650800</v>
      </c>
      <c r="ANU9" s="1">
        <f>LOOKUP($A9,'DMG Tables'!$P$2:$P$35,'DMG Tables'!$O$2:$O$35)*ANU$1*LOOKUP(ANU$1,'DMG Tables'!$G$2:$G$7,'DMG Tables'!$H$2:$H$7)</f>
        <v>4655200</v>
      </c>
      <c r="ANV9" s="1">
        <f>LOOKUP($A9,'DMG Tables'!$P$2:$P$35,'DMG Tables'!$O$2:$O$35)*ANV$1*LOOKUP(ANV$1,'DMG Tables'!$G$2:$G$7,'DMG Tables'!$H$2:$H$7)</f>
        <v>4659600</v>
      </c>
      <c r="ANW9" s="1">
        <f>LOOKUP($A9,'DMG Tables'!$P$2:$P$35,'DMG Tables'!$O$2:$O$35)*ANW$1*LOOKUP(ANW$1,'DMG Tables'!$G$2:$G$7,'DMG Tables'!$H$2:$H$7)</f>
        <v>4664000</v>
      </c>
      <c r="ANX9" s="1">
        <f>LOOKUP($A9,'DMG Tables'!$P$2:$P$35,'DMG Tables'!$O$2:$O$35)*ANX$1*LOOKUP(ANX$1,'DMG Tables'!$G$2:$G$7,'DMG Tables'!$H$2:$H$7)</f>
        <v>4668400</v>
      </c>
      <c r="ANY9" s="1">
        <f>LOOKUP($A9,'DMG Tables'!$P$2:$P$35,'DMG Tables'!$O$2:$O$35)*ANY$1*LOOKUP(ANY$1,'DMG Tables'!$G$2:$G$7,'DMG Tables'!$H$2:$H$7)</f>
        <v>4672800</v>
      </c>
      <c r="ANZ9" s="1">
        <f>LOOKUP($A9,'DMG Tables'!$P$2:$P$35,'DMG Tables'!$O$2:$O$35)*ANZ$1*LOOKUP(ANZ$1,'DMG Tables'!$G$2:$G$7,'DMG Tables'!$H$2:$H$7)</f>
        <v>4677200</v>
      </c>
      <c r="AOA9" s="1">
        <f>LOOKUP($A9,'DMG Tables'!$P$2:$P$35,'DMG Tables'!$O$2:$O$35)*AOA$1*LOOKUP(AOA$1,'DMG Tables'!$G$2:$G$7,'DMG Tables'!$H$2:$H$7)</f>
        <v>4681600</v>
      </c>
      <c r="AOB9" s="1">
        <f>LOOKUP($A9,'DMG Tables'!$P$2:$P$35,'DMG Tables'!$O$2:$O$35)*AOB$1*LOOKUP(AOB$1,'DMG Tables'!$G$2:$G$7,'DMG Tables'!$H$2:$H$7)</f>
        <v>4686000</v>
      </c>
      <c r="AOC9" s="1">
        <f>LOOKUP($A9,'DMG Tables'!$P$2:$P$35,'DMG Tables'!$O$2:$O$35)*AOC$1*LOOKUP(AOC$1,'DMG Tables'!$G$2:$G$7,'DMG Tables'!$H$2:$H$7)</f>
        <v>4690400</v>
      </c>
      <c r="AOD9" s="1">
        <f>LOOKUP($A9,'DMG Tables'!$P$2:$P$35,'DMG Tables'!$O$2:$O$35)*AOD$1*LOOKUP(AOD$1,'DMG Tables'!$G$2:$G$7,'DMG Tables'!$H$2:$H$7)</f>
        <v>4694800</v>
      </c>
      <c r="AOE9" s="1">
        <f>LOOKUP($A9,'DMG Tables'!$P$2:$P$35,'DMG Tables'!$O$2:$O$35)*AOE$1*LOOKUP(AOE$1,'DMG Tables'!$G$2:$G$7,'DMG Tables'!$H$2:$H$7)</f>
        <v>4699200</v>
      </c>
      <c r="AOF9" s="1">
        <f>LOOKUP($A9,'DMG Tables'!$P$2:$P$35,'DMG Tables'!$O$2:$O$35)*AOF$1*LOOKUP(AOF$1,'DMG Tables'!$G$2:$G$7,'DMG Tables'!$H$2:$H$7)</f>
        <v>4703600</v>
      </c>
      <c r="AOG9" s="1">
        <f>LOOKUP($A9,'DMG Tables'!$P$2:$P$35,'DMG Tables'!$O$2:$O$35)*AOG$1*LOOKUP(AOG$1,'DMG Tables'!$G$2:$G$7,'DMG Tables'!$H$2:$H$7)</f>
        <v>4708000</v>
      </c>
      <c r="AOH9" s="1">
        <f>LOOKUP($A9,'DMG Tables'!$P$2:$P$35,'DMG Tables'!$O$2:$O$35)*AOH$1*LOOKUP(AOH$1,'DMG Tables'!$G$2:$G$7,'DMG Tables'!$H$2:$H$7)</f>
        <v>4712400</v>
      </c>
      <c r="AOI9" s="1">
        <f>LOOKUP($A9,'DMG Tables'!$P$2:$P$35,'DMG Tables'!$O$2:$O$35)*AOI$1*LOOKUP(AOI$1,'DMG Tables'!$G$2:$G$7,'DMG Tables'!$H$2:$H$7)</f>
        <v>4716800</v>
      </c>
      <c r="AOJ9" s="1">
        <f>LOOKUP($A9,'DMG Tables'!$P$2:$P$35,'DMG Tables'!$O$2:$O$35)*AOJ$1*LOOKUP(AOJ$1,'DMG Tables'!$G$2:$G$7,'DMG Tables'!$H$2:$H$7)</f>
        <v>4721200</v>
      </c>
      <c r="AOK9" s="1">
        <f>LOOKUP($A9,'DMG Tables'!$P$2:$P$35,'DMG Tables'!$O$2:$O$35)*AOK$1*LOOKUP(AOK$1,'DMG Tables'!$G$2:$G$7,'DMG Tables'!$H$2:$H$7)</f>
        <v>4725600</v>
      </c>
      <c r="AOL9" s="1">
        <f>LOOKUP($A9,'DMG Tables'!$P$2:$P$35,'DMG Tables'!$O$2:$O$35)*AOL$1*LOOKUP(AOL$1,'DMG Tables'!$G$2:$G$7,'DMG Tables'!$H$2:$H$7)</f>
        <v>4730000</v>
      </c>
      <c r="AOM9" s="1">
        <f>LOOKUP($A9,'DMG Tables'!$P$2:$P$35,'DMG Tables'!$O$2:$O$35)*AOM$1*LOOKUP(AOM$1,'DMG Tables'!$G$2:$G$7,'DMG Tables'!$H$2:$H$7)</f>
        <v>4734400</v>
      </c>
      <c r="AON9" s="1">
        <f>LOOKUP($A9,'DMG Tables'!$P$2:$P$35,'DMG Tables'!$O$2:$O$35)*AON$1*LOOKUP(AON$1,'DMG Tables'!$G$2:$G$7,'DMG Tables'!$H$2:$H$7)</f>
        <v>4738800</v>
      </c>
      <c r="AOO9" s="1">
        <f>LOOKUP($A9,'DMG Tables'!$P$2:$P$35,'DMG Tables'!$O$2:$O$35)*AOO$1*LOOKUP(AOO$1,'DMG Tables'!$G$2:$G$7,'DMG Tables'!$H$2:$H$7)</f>
        <v>4743200</v>
      </c>
      <c r="AOP9" s="1">
        <f>LOOKUP($A9,'DMG Tables'!$P$2:$P$35,'DMG Tables'!$O$2:$O$35)*AOP$1*LOOKUP(AOP$1,'DMG Tables'!$G$2:$G$7,'DMG Tables'!$H$2:$H$7)</f>
        <v>4747600</v>
      </c>
      <c r="AOQ9" s="1">
        <f>LOOKUP($A9,'DMG Tables'!$P$2:$P$35,'DMG Tables'!$O$2:$O$35)*AOQ$1*LOOKUP(AOQ$1,'DMG Tables'!$G$2:$G$7,'DMG Tables'!$H$2:$H$7)</f>
        <v>4752000</v>
      </c>
      <c r="AOR9" s="1">
        <f>LOOKUP($A9,'DMG Tables'!$P$2:$P$35,'DMG Tables'!$O$2:$O$35)*AOR$1*LOOKUP(AOR$1,'DMG Tables'!$G$2:$G$7,'DMG Tables'!$H$2:$H$7)</f>
        <v>4756400</v>
      </c>
      <c r="AOS9" s="1">
        <f>LOOKUP($A9,'DMG Tables'!$P$2:$P$35,'DMG Tables'!$O$2:$O$35)*AOS$1*LOOKUP(AOS$1,'DMG Tables'!$G$2:$G$7,'DMG Tables'!$H$2:$H$7)</f>
        <v>4760800</v>
      </c>
      <c r="AOT9" s="1">
        <f>LOOKUP($A9,'DMG Tables'!$P$2:$P$35,'DMG Tables'!$O$2:$O$35)*AOT$1*LOOKUP(AOT$1,'DMG Tables'!$G$2:$G$7,'DMG Tables'!$H$2:$H$7)</f>
        <v>4765200</v>
      </c>
      <c r="AOU9" s="1">
        <f>LOOKUP($A9,'DMG Tables'!$P$2:$P$35,'DMG Tables'!$O$2:$O$35)*AOU$1*LOOKUP(AOU$1,'DMG Tables'!$G$2:$G$7,'DMG Tables'!$H$2:$H$7)</f>
        <v>4769600</v>
      </c>
      <c r="AOV9" s="1">
        <f>LOOKUP($A9,'DMG Tables'!$P$2:$P$35,'DMG Tables'!$O$2:$O$35)*AOV$1*LOOKUP(AOV$1,'DMG Tables'!$G$2:$G$7,'DMG Tables'!$H$2:$H$7)</f>
        <v>4774000</v>
      </c>
      <c r="AOW9" s="1">
        <f>LOOKUP($A9,'DMG Tables'!$P$2:$P$35,'DMG Tables'!$O$2:$O$35)*AOW$1*LOOKUP(AOW$1,'DMG Tables'!$G$2:$G$7,'DMG Tables'!$H$2:$H$7)</f>
        <v>4778400</v>
      </c>
      <c r="AOX9" s="1">
        <f>LOOKUP($A9,'DMG Tables'!$P$2:$P$35,'DMG Tables'!$O$2:$O$35)*AOX$1*LOOKUP(AOX$1,'DMG Tables'!$G$2:$G$7,'DMG Tables'!$H$2:$H$7)</f>
        <v>4782800</v>
      </c>
      <c r="AOY9" s="1">
        <f>LOOKUP($A9,'DMG Tables'!$P$2:$P$35,'DMG Tables'!$O$2:$O$35)*AOY$1*LOOKUP(AOY$1,'DMG Tables'!$G$2:$G$7,'DMG Tables'!$H$2:$H$7)</f>
        <v>4787200</v>
      </c>
      <c r="AOZ9" s="1">
        <f>LOOKUP($A9,'DMG Tables'!$P$2:$P$35,'DMG Tables'!$O$2:$O$35)*AOZ$1*LOOKUP(AOZ$1,'DMG Tables'!$G$2:$G$7,'DMG Tables'!$H$2:$H$7)</f>
        <v>4791600</v>
      </c>
      <c r="APA9" s="1">
        <f>LOOKUP($A9,'DMG Tables'!$P$2:$P$35,'DMG Tables'!$O$2:$O$35)*APA$1*LOOKUP(APA$1,'DMG Tables'!$G$2:$G$7,'DMG Tables'!$H$2:$H$7)</f>
        <v>4796000</v>
      </c>
      <c r="APB9" s="1">
        <f>LOOKUP($A9,'DMG Tables'!$P$2:$P$35,'DMG Tables'!$O$2:$O$35)*APB$1*LOOKUP(APB$1,'DMG Tables'!$G$2:$G$7,'DMG Tables'!$H$2:$H$7)</f>
        <v>4800400</v>
      </c>
      <c r="APC9" s="1">
        <f>LOOKUP($A9,'DMG Tables'!$P$2:$P$35,'DMG Tables'!$O$2:$O$35)*APC$1*LOOKUP(APC$1,'DMG Tables'!$G$2:$G$7,'DMG Tables'!$H$2:$H$7)</f>
        <v>4804800</v>
      </c>
      <c r="APD9" s="1">
        <f>LOOKUP($A9,'DMG Tables'!$P$2:$P$35,'DMG Tables'!$O$2:$O$35)*APD$1*LOOKUP(APD$1,'DMG Tables'!$G$2:$G$7,'DMG Tables'!$H$2:$H$7)</f>
        <v>4809200</v>
      </c>
      <c r="APE9" s="1">
        <f>LOOKUP($A9,'DMG Tables'!$P$2:$P$35,'DMG Tables'!$O$2:$O$35)*APE$1*LOOKUP(APE$1,'DMG Tables'!$G$2:$G$7,'DMG Tables'!$H$2:$H$7)</f>
        <v>4813600</v>
      </c>
      <c r="APF9" s="1">
        <f>LOOKUP($A9,'DMG Tables'!$P$2:$P$35,'DMG Tables'!$O$2:$O$35)*APF$1*LOOKUP(APF$1,'DMG Tables'!$G$2:$G$7,'DMG Tables'!$H$2:$H$7)</f>
        <v>4818000</v>
      </c>
      <c r="APG9" s="1">
        <f>LOOKUP($A9,'DMG Tables'!$P$2:$P$35,'DMG Tables'!$O$2:$O$35)*APG$1*LOOKUP(APG$1,'DMG Tables'!$G$2:$G$7,'DMG Tables'!$H$2:$H$7)</f>
        <v>4822400</v>
      </c>
      <c r="APH9" s="1">
        <f>LOOKUP($A9,'DMG Tables'!$P$2:$P$35,'DMG Tables'!$O$2:$O$35)*APH$1*LOOKUP(APH$1,'DMG Tables'!$G$2:$G$7,'DMG Tables'!$H$2:$H$7)</f>
        <v>4826800</v>
      </c>
      <c r="API9" s="1">
        <f>LOOKUP($A9,'DMG Tables'!$P$2:$P$35,'DMG Tables'!$O$2:$O$35)*API$1*LOOKUP(API$1,'DMG Tables'!$G$2:$G$7,'DMG Tables'!$H$2:$H$7)</f>
        <v>4831200</v>
      </c>
      <c r="APJ9" s="1">
        <f>LOOKUP($A9,'DMG Tables'!$P$2:$P$35,'DMG Tables'!$O$2:$O$35)*APJ$1*LOOKUP(APJ$1,'DMG Tables'!$G$2:$G$7,'DMG Tables'!$H$2:$H$7)</f>
        <v>4835600</v>
      </c>
      <c r="APK9" s="1">
        <f>LOOKUP($A9,'DMG Tables'!$P$2:$P$35,'DMG Tables'!$O$2:$O$35)*APK$1*LOOKUP(APK$1,'DMG Tables'!$G$2:$G$7,'DMG Tables'!$H$2:$H$7)</f>
        <v>4840000</v>
      </c>
      <c r="APL9" s="1">
        <f>LOOKUP($A9,'DMG Tables'!$P$2:$P$35,'DMG Tables'!$O$2:$O$35)*APL$1*LOOKUP(APL$1,'DMG Tables'!$G$2:$G$7,'DMG Tables'!$H$2:$H$7)</f>
        <v>4844400</v>
      </c>
      <c r="APM9" s="1">
        <f>LOOKUP($A9,'DMG Tables'!$P$2:$P$35,'DMG Tables'!$O$2:$O$35)*APM$1*LOOKUP(APM$1,'DMG Tables'!$G$2:$G$7,'DMG Tables'!$H$2:$H$7)</f>
        <v>4848800</v>
      </c>
      <c r="APN9" s="1">
        <f>LOOKUP($A9,'DMG Tables'!$P$2:$P$35,'DMG Tables'!$O$2:$O$35)*APN$1*LOOKUP(APN$1,'DMG Tables'!$G$2:$G$7,'DMG Tables'!$H$2:$H$7)</f>
        <v>4853200</v>
      </c>
      <c r="APO9" s="1">
        <f>LOOKUP($A9,'DMG Tables'!$P$2:$P$35,'DMG Tables'!$O$2:$O$35)*APO$1*LOOKUP(APO$1,'DMG Tables'!$G$2:$G$7,'DMG Tables'!$H$2:$H$7)</f>
        <v>4857600</v>
      </c>
      <c r="APP9" s="1">
        <f>LOOKUP($A9,'DMG Tables'!$P$2:$P$35,'DMG Tables'!$O$2:$O$35)*APP$1*LOOKUP(APP$1,'DMG Tables'!$G$2:$G$7,'DMG Tables'!$H$2:$H$7)</f>
        <v>4862000</v>
      </c>
      <c r="APQ9" s="1">
        <f>LOOKUP($A9,'DMG Tables'!$P$2:$P$35,'DMG Tables'!$O$2:$O$35)*APQ$1*LOOKUP(APQ$1,'DMG Tables'!$G$2:$G$7,'DMG Tables'!$H$2:$H$7)</f>
        <v>4866400</v>
      </c>
      <c r="APR9" s="1">
        <f>LOOKUP($A9,'DMG Tables'!$P$2:$P$35,'DMG Tables'!$O$2:$O$35)*APR$1*LOOKUP(APR$1,'DMG Tables'!$G$2:$G$7,'DMG Tables'!$H$2:$H$7)</f>
        <v>4870800</v>
      </c>
      <c r="APS9" s="1">
        <f>LOOKUP($A9,'DMG Tables'!$P$2:$P$35,'DMG Tables'!$O$2:$O$35)*APS$1*LOOKUP(APS$1,'DMG Tables'!$G$2:$G$7,'DMG Tables'!$H$2:$H$7)</f>
        <v>4875200</v>
      </c>
      <c r="APT9" s="1">
        <f>LOOKUP($A9,'DMG Tables'!$P$2:$P$35,'DMG Tables'!$O$2:$O$35)*APT$1*LOOKUP(APT$1,'DMG Tables'!$G$2:$G$7,'DMG Tables'!$H$2:$H$7)</f>
        <v>4879600</v>
      </c>
      <c r="APU9" s="1">
        <f>LOOKUP($A9,'DMG Tables'!$P$2:$P$35,'DMG Tables'!$O$2:$O$35)*APU$1*LOOKUP(APU$1,'DMG Tables'!$G$2:$G$7,'DMG Tables'!$H$2:$H$7)</f>
        <v>4884000</v>
      </c>
      <c r="APV9" s="1">
        <f>LOOKUP($A9,'DMG Tables'!$P$2:$P$35,'DMG Tables'!$O$2:$O$35)*APV$1*LOOKUP(APV$1,'DMG Tables'!$G$2:$G$7,'DMG Tables'!$H$2:$H$7)</f>
        <v>4888400</v>
      </c>
      <c r="APW9" s="1">
        <f>LOOKUP($A9,'DMG Tables'!$P$2:$P$35,'DMG Tables'!$O$2:$O$35)*APW$1*LOOKUP(APW$1,'DMG Tables'!$G$2:$G$7,'DMG Tables'!$H$2:$H$7)</f>
        <v>4892800</v>
      </c>
      <c r="APX9" s="1">
        <f>LOOKUP($A9,'DMG Tables'!$P$2:$P$35,'DMG Tables'!$O$2:$O$35)*APX$1*LOOKUP(APX$1,'DMG Tables'!$G$2:$G$7,'DMG Tables'!$H$2:$H$7)</f>
        <v>4897200</v>
      </c>
      <c r="APY9" s="1">
        <f>LOOKUP($A9,'DMG Tables'!$P$2:$P$35,'DMG Tables'!$O$2:$O$35)*APY$1*LOOKUP(APY$1,'DMG Tables'!$G$2:$G$7,'DMG Tables'!$H$2:$H$7)</f>
        <v>4901600</v>
      </c>
      <c r="APZ9" s="1">
        <f>LOOKUP($A9,'DMG Tables'!$P$2:$P$35,'DMG Tables'!$O$2:$O$35)*APZ$1*LOOKUP(APZ$1,'DMG Tables'!$G$2:$G$7,'DMG Tables'!$H$2:$H$7)</f>
        <v>4906000</v>
      </c>
      <c r="AQA9" s="1">
        <f>LOOKUP($A9,'DMG Tables'!$P$2:$P$35,'DMG Tables'!$O$2:$O$35)*AQA$1*LOOKUP(AQA$1,'DMG Tables'!$G$2:$G$7,'DMG Tables'!$H$2:$H$7)</f>
        <v>4910400</v>
      </c>
      <c r="AQB9" s="1">
        <f>LOOKUP($A9,'DMG Tables'!$P$2:$P$35,'DMG Tables'!$O$2:$O$35)*AQB$1*LOOKUP(AQB$1,'DMG Tables'!$G$2:$G$7,'DMG Tables'!$H$2:$H$7)</f>
        <v>4914800</v>
      </c>
      <c r="AQC9" s="1">
        <f>LOOKUP($A9,'DMG Tables'!$P$2:$P$35,'DMG Tables'!$O$2:$O$35)*AQC$1*LOOKUP(AQC$1,'DMG Tables'!$G$2:$G$7,'DMG Tables'!$H$2:$H$7)</f>
        <v>4919200</v>
      </c>
      <c r="AQD9" s="1">
        <f>LOOKUP($A9,'DMG Tables'!$P$2:$P$35,'DMG Tables'!$O$2:$O$35)*AQD$1*LOOKUP(AQD$1,'DMG Tables'!$G$2:$G$7,'DMG Tables'!$H$2:$H$7)</f>
        <v>4923600</v>
      </c>
      <c r="AQE9" s="1">
        <f>LOOKUP($A9,'DMG Tables'!$P$2:$P$35,'DMG Tables'!$O$2:$O$35)*AQE$1*LOOKUP(AQE$1,'DMG Tables'!$G$2:$G$7,'DMG Tables'!$H$2:$H$7)</f>
        <v>4928000</v>
      </c>
      <c r="AQF9" s="1">
        <f>LOOKUP($A9,'DMG Tables'!$P$2:$P$35,'DMG Tables'!$O$2:$O$35)*AQF$1*LOOKUP(AQF$1,'DMG Tables'!$G$2:$G$7,'DMG Tables'!$H$2:$H$7)</f>
        <v>4932400</v>
      </c>
      <c r="AQG9" s="1">
        <f>LOOKUP($A9,'DMG Tables'!$P$2:$P$35,'DMG Tables'!$O$2:$O$35)*AQG$1*LOOKUP(AQG$1,'DMG Tables'!$G$2:$G$7,'DMG Tables'!$H$2:$H$7)</f>
        <v>4936800</v>
      </c>
      <c r="AQH9" s="1">
        <f>LOOKUP($A9,'DMG Tables'!$P$2:$P$35,'DMG Tables'!$O$2:$O$35)*AQH$1*LOOKUP(AQH$1,'DMG Tables'!$G$2:$G$7,'DMG Tables'!$H$2:$H$7)</f>
        <v>4941200</v>
      </c>
      <c r="AQI9" s="1">
        <f>LOOKUP($A9,'DMG Tables'!$P$2:$P$35,'DMG Tables'!$O$2:$O$35)*AQI$1*LOOKUP(AQI$1,'DMG Tables'!$G$2:$G$7,'DMG Tables'!$H$2:$H$7)</f>
        <v>4945600</v>
      </c>
      <c r="AQJ9" s="1">
        <f>LOOKUP($A9,'DMG Tables'!$P$2:$P$35,'DMG Tables'!$O$2:$O$35)*AQJ$1*LOOKUP(AQJ$1,'DMG Tables'!$G$2:$G$7,'DMG Tables'!$H$2:$H$7)</f>
        <v>4950000</v>
      </c>
      <c r="AQK9" s="1">
        <f>LOOKUP($A9,'DMG Tables'!$P$2:$P$35,'DMG Tables'!$O$2:$O$35)*AQK$1*LOOKUP(AQK$1,'DMG Tables'!$G$2:$G$7,'DMG Tables'!$H$2:$H$7)</f>
        <v>4954400</v>
      </c>
      <c r="AQL9" s="1">
        <f>LOOKUP($A9,'DMG Tables'!$P$2:$P$35,'DMG Tables'!$O$2:$O$35)*AQL$1*LOOKUP(AQL$1,'DMG Tables'!$G$2:$G$7,'DMG Tables'!$H$2:$H$7)</f>
        <v>4958800</v>
      </c>
      <c r="AQM9" s="1">
        <f>LOOKUP($A9,'DMG Tables'!$P$2:$P$35,'DMG Tables'!$O$2:$O$35)*AQM$1*LOOKUP(AQM$1,'DMG Tables'!$G$2:$G$7,'DMG Tables'!$H$2:$H$7)</f>
        <v>4963200</v>
      </c>
      <c r="AQN9" s="1">
        <f>LOOKUP($A9,'DMG Tables'!$P$2:$P$35,'DMG Tables'!$O$2:$O$35)*AQN$1*LOOKUP(AQN$1,'DMG Tables'!$G$2:$G$7,'DMG Tables'!$H$2:$H$7)</f>
        <v>4967600</v>
      </c>
      <c r="AQO9" s="1">
        <f>LOOKUP($A9,'DMG Tables'!$P$2:$P$35,'DMG Tables'!$O$2:$O$35)*AQO$1*LOOKUP(AQO$1,'DMG Tables'!$G$2:$G$7,'DMG Tables'!$H$2:$H$7)</f>
        <v>4972000</v>
      </c>
      <c r="AQP9" s="1">
        <f>LOOKUP($A9,'DMG Tables'!$P$2:$P$35,'DMG Tables'!$O$2:$O$35)*AQP$1*LOOKUP(AQP$1,'DMG Tables'!$G$2:$G$7,'DMG Tables'!$H$2:$H$7)</f>
        <v>4976400</v>
      </c>
      <c r="AQQ9" s="1">
        <f>LOOKUP($A9,'DMG Tables'!$P$2:$P$35,'DMG Tables'!$O$2:$O$35)*AQQ$1*LOOKUP(AQQ$1,'DMG Tables'!$G$2:$G$7,'DMG Tables'!$H$2:$H$7)</f>
        <v>4980800</v>
      </c>
      <c r="AQR9" s="1">
        <f>LOOKUP($A9,'DMG Tables'!$P$2:$P$35,'DMG Tables'!$O$2:$O$35)*AQR$1*LOOKUP(AQR$1,'DMG Tables'!$G$2:$G$7,'DMG Tables'!$H$2:$H$7)</f>
        <v>4985200</v>
      </c>
      <c r="AQS9" s="1">
        <f>LOOKUP($A9,'DMG Tables'!$P$2:$P$35,'DMG Tables'!$O$2:$O$35)*AQS$1*LOOKUP(AQS$1,'DMG Tables'!$G$2:$G$7,'DMG Tables'!$H$2:$H$7)</f>
        <v>4989600</v>
      </c>
      <c r="AQT9" s="1">
        <f>LOOKUP($A9,'DMG Tables'!$P$2:$P$35,'DMG Tables'!$O$2:$O$35)*AQT$1*LOOKUP(AQT$1,'DMG Tables'!$G$2:$G$7,'DMG Tables'!$H$2:$H$7)</f>
        <v>4994000</v>
      </c>
      <c r="AQU9" s="1">
        <f>LOOKUP($A9,'DMG Tables'!$P$2:$P$35,'DMG Tables'!$O$2:$O$35)*AQU$1*LOOKUP(AQU$1,'DMG Tables'!$G$2:$G$7,'DMG Tables'!$H$2:$H$7)</f>
        <v>4998400</v>
      </c>
      <c r="AQV9" s="1">
        <f>LOOKUP($A9,'DMG Tables'!$P$2:$P$35,'DMG Tables'!$O$2:$O$35)*AQV$1*LOOKUP(AQV$1,'DMG Tables'!$G$2:$G$7,'DMG Tables'!$H$2:$H$7)</f>
        <v>5002800</v>
      </c>
      <c r="AQW9" s="1">
        <f>LOOKUP($A9,'DMG Tables'!$P$2:$P$35,'DMG Tables'!$O$2:$O$35)*AQW$1*LOOKUP(AQW$1,'DMG Tables'!$G$2:$G$7,'DMG Tables'!$H$2:$H$7)</f>
        <v>5007200</v>
      </c>
      <c r="AQX9" s="1">
        <f>LOOKUP($A9,'DMG Tables'!$P$2:$P$35,'DMG Tables'!$O$2:$O$35)*AQX$1*LOOKUP(AQX$1,'DMG Tables'!$G$2:$G$7,'DMG Tables'!$H$2:$H$7)</f>
        <v>5011600</v>
      </c>
      <c r="AQY9" s="1">
        <f>LOOKUP($A9,'DMG Tables'!$P$2:$P$35,'DMG Tables'!$O$2:$O$35)*AQY$1*LOOKUP(AQY$1,'DMG Tables'!$G$2:$G$7,'DMG Tables'!$H$2:$H$7)</f>
        <v>5016000</v>
      </c>
      <c r="AQZ9" s="1">
        <f>LOOKUP($A9,'DMG Tables'!$P$2:$P$35,'DMG Tables'!$O$2:$O$35)*AQZ$1*LOOKUP(AQZ$1,'DMG Tables'!$G$2:$G$7,'DMG Tables'!$H$2:$H$7)</f>
        <v>5020400</v>
      </c>
      <c r="ARA9" s="1">
        <f>LOOKUP($A9,'DMG Tables'!$P$2:$P$35,'DMG Tables'!$O$2:$O$35)*ARA$1*LOOKUP(ARA$1,'DMG Tables'!$G$2:$G$7,'DMG Tables'!$H$2:$H$7)</f>
        <v>5024800</v>
      </c>
      <c r="ARB9" s="1">
        <f>LOOKUP($A9,'DMG Tables'!$P$2:$P$35,'DMG Tables'!$O$2:$O$35)*ARB$1*LOOKUP(ARB$1,'DMG Tables'!$G$2:$G$7,'DMG Tables'!$H$2:$H$7)</f>
        <v>5029200</v>
      </c>
      <c r="ARC9" s="1">
        <f>LOOKUP($A9,'DMG Tables'!$P$2:$P$35,'DMG Tables'!$O$2:$O$35)*ARC$1*LOOKUP(ARC$1,'DMG Tables'!$G$2:$G$7,'DMG Tables'!$H$2:$H$7)</f>
        <v>5033600</v>
      </c>
      <c r="ARD9" s="1">
        <f>LOOKUP($A9,'DMG Tables'!$P$2:$P$35,'DMG Tables'!$O$2:$O$35)*ARD$1*LOOKUP(ARD$1,'DMG Tables'!$G$2:$G$7,'DMG Tables'!$H$2:$H$7)</f>
        <v>5038000</v>
      </c>
      <c r="ARE9" s="1">
        <f>LOOKUP($A9,'DMG Tables'!$P$2:$P$35,'DMG Tables'!$O$2:$O$35)*ARE$1*LOOKUP(ARE$1,'DMG Tables'!$G$2:$G$7,'DMG Tables'!$H$2:$H$7)</f>
        <v>5042400</v>
      </c>
      <c r="ARF9" s="1">
        <f>LOOKUP($A9,'DMG Tables'!$P$2:$P$35,'DMG Tables'!$O$2:$O$35)*ARF$1*LOOKUP(ARF$1,'DMG Tables'!$G$2:$G$7,'DMG Tables'!$H$2:$H$7)</f>
        <v>5046800</v>
      </c>
      <c r="ARG9" s="1">
        <f>LOOKUP($A9,'DMG Tables'!$P$2:$P$35,'DMG Tables'!$O$2:$O$35)*ARG$1*LOOKUP(ARG$1,'DMG Tables'!$G$2:$G$7,'DMG Tables'!$H$2:$H$7)</f>
        <v>5051200</v>
      </c>
      <c r="ARH9" s="1">
        <f>LOOKUP($A9,'DMG Tables'!$P$2:$P$35,'DMG Tables'!$O$2:$O$35)*ARH$1*LOOKUP(ARH$1,'DMG Tables'!$G$2:$G$7,'DMG Tables'!$H$2:$H$7)</f>
        <v>5055600</v>
      </c>
      <c r="ARI9" s="1">
        <f>LOOKUP($A9,'DMG Tables'!$P$2:$P$35,'DMG Tables'!$O$2:$O$35)*ARI$1*LOOKUP(ARI$1,'DMG Tables'!$G$2:$G$7,'DMG Tables'!$H$2:$H$7)</f>
        <v>5060000</v>
      </c>
      <c r="ARJ9" s="1">
        <f>LOOKUP($A9,'DMG Tables'!$P$2:$P$35,'DMG Tables'!$O$2:$O$35)*ARJ$1*LOOKUP(ARJ$1,'DMG Tables'!$G$2:$G$7,'DMG Tables'!$H$2:$H$7)</f>
        <v>5064400</v>
      </c>
      <c r="ARK9" s="1">
        <f>LOOKUP($A9,'DMG Tables'!$P$2:$P$35,'DMG Tables'!$O$2:$O$35)*ARK$1*LOOKUP(ARK$1,'DMG Tables'!$G$2:$G$7,'DMG Tables'!$H$2:$H$7)</f>
        <v>5068800</v>
      </c>
      <c r="ARL9" s="1">
        <f>LOOKUP($A9,'DMG Tables'!$P$2:$P$35,'DMG Tables'!$O$2:$O$35)*ARL$1*LOOKUP(ARL$1,'DMG Tables'!$G$2:$G$7,'DMG Tables'!$H$2:$H$7)</f>
        <v>5073200</v>
      </c>
      <c r="ARM9" s="1">
        <f>LOOKUP($A9,'DMG Tables'!$P$2:$P$35,'DMG Tables'!$O$2:$O$35)*ARM$1*LOOKUP(ARM$1,'DMG Tables'!$G$2:$G$7,'DMG Tables'!$H$2:$H$7)</f>
        <v>5077600</v>
      </c>
      <c r="ARN9" s="1">
        <f>LOOKUP($A9,'DMG Tables'!$P$2:$P$35,'DMG Tables'!$O$2:$O$35)*ARN$1*LOOKUP(ARN$1,'DMG Tables'!$G$2:$G$7,'DMG Tables'!$H$2:$H$7)</f>
        <v>5082000</v>
      </c>
      <c r="ARO9" s="1">
        <f>LOOKUP($A9,'DMG Tables'!$P$2:$P$35,'DMG Tables'!$O$2:$O$35)*ARO$1*LOOKUP(ARO$1,'DMG Tables'!$G$2:$G$7,'DMG Tables'!$H$2:$H$7)</f>
        <v>5086400</v>
      </c>
      <c r="ARP9" s="1">
        <f>LOOKUP($A9,'DMG Tables'!$P$2:$P$35,'DMG Tables'!$O$2:$O$35)*ARP$1*LOOKUP(ARP$1,'DMG Tables'!$G$2:$G$7,'DMG Tables'!$H$2:$H$7)</f>
        <v>5090800</v>
      </c>
      <c r="ARQ9" s="1">
        <f>LOOKUP($A9,'DMG Tables'!$P$2:$P$35,'DMG Tables'!$O$2:$O$35)*ARQ$1*LOOKUP(ARQ$1,'DMG Tables'!$G$2:$G$7,'DMG Tables'!$H$2:$H$7)</f>
        <v>5095200</v>
      </c>
      <c r="ARR9" s="1">
        <f>LOOKUP($A9,'DMG Tables'!$P$2:$P$35,'DMG Tables'!$O$2:$O$35)*ARR$1*LOOKUP(ARR$1,'DMG Tables'!$G$2:$G$7,'DMG Tables'!$H$2:$H$7)</f>
        <v>5099600</v>
      </c>
      <c r="ARS9" s="1">
        <f>LOOKUP($A9,'DMG Tables'!$P$2:$P$35,'DMG Tables'!$O$2:$O$35)*ARS$1*LOOKUP(ARS$1,'DMG Tables'!$G$2:$G$7,'DMG Tables'!$H$2:$H$7)</f>
        <v>5104000</v>
      </c>
      <c r="ART9" s="1">
        <f>LOOKUP($A9,'DMG Tables'!$P$2:$P$35,'DMG Tables'!$O$2:$O$35)*ART$1*LOOKUP(ART$1,'DMG Tables'!$G$2:$G$7,'DMG Tables'!$H$2:$H$7)</f>
        <v>5108400</v>
      </c>
      <c r="ARU9" s="1">
        <f>LOOKUP($A9,'DMG Tables'!$P$2:$P$35,'DMG Tables'!$O$2:$O$35)*ARU$1*LOOKUP(ARU$1,'DMG Tables'!$G$2:$G$7,'DMG Tables'!$H$2:$H$7)</f>
        <v>5112800</v>
      </c>
      <c r="ARV9" s="1">
        <f>LOOKUP($A9,'DMG Tables'!$P$2:$P$35,'DMG Tables'!$O$2:$O$35)*ARV$1*LOOKUP(ARV$1,'DMG Tables'!$G$2:$G$7,'DMG Tables'!$H$2:$H$7)</f>
        <v>5117200</v>
      </c>
      <c r="ARW9" s="1">
        <f>LOOKUP($A9,'DMG Tables'!$P$2:$P$35,'DMG Tables'!$O$2:$O$35)*ARW$1*LOOKUP(ARW$1,'DMG Tables'!$G$2:$G$7,'DMG Tables'!$H$2:$H$7)</f>
        <v>5121600</v>
      </c>
      <c r="ARX9" s="1">
        <f>LOOKUP($A9,'DMG Tables'!$P$2:$P$35,'DMG Tables'!$O$2:$O$35)*ARX$1*LOOKUP(ARX$1,'DMG Tables'!$G$2:$G$7,'DMG Tables'!$H$2:$H$7)</f>
        <v>5126000</v>
      </c>
      <c r="ARY9" s="1">
        <f>LOOKUP($A9,'DMG Tables'!$P$2:$P$35,'DMG Tables'!$O$2:$O$35)*ARY$1*LOOKUP(ARY$1,'DMG Tables'!$G$2:$G$7,'DMG Tables'!$H$2:$H$7)</f>
        <v>5130400</v>
      </c>
      <c r="ARZ9" s="1">
        <f>LOOKUP($A9,'DMG Tables'!$P$2:$P$35,'DMG Tables'!$O$2:$O$35)*ARZ$1*LOOKUP(ARZ$1,'DMG Tables'!$G$2:$G$7,'DMG Tables'!$H$2:$H$7)</f>
        <v>5134800</v>
      </c>
      <c r="ASA9" s="1">
        <f>LOOKUP($A9,'DMG Tables'!$P$2:$P$35,'DMG Tables'!$O$2:$O$35)*ASA$1*LOOKUP(ASA$1,'DMG Tables'!$G$2:$G$7,'DMG Tables'!$H$2:$H$7)</f>
        <v>5139200</v>
      </c>
      <c r="ASB9" s="1">
        <f>LOOKUP($A9,'DMG Tables'!$P$2:$P$35,'DMG Tables'!$O$2:$O$35)*ASB$1*LOOKUP(ASB$1,'DMG Tables'!$G$2:$G$7,'DMG Tables'!$H$2:$H$7)</f>
        <v>5143600</v>
      </c>
      <c r="ASC9" s="1">
        <f>LOOKUP($A9,'DMG Tables'!$P$2:$P$35,'DMG Tables'!$O$2:$O$35)*ASC$1*LOOKUP(ASC$1,'DMG Tables'!$G$2:$G$7,'DMG Tables'!$H$2:$H$7)</f>
        <v>5148000</v>
      </c>
      <c r="ASD9" s="1">
        <f>LOOKUP($A9,'DMG Tables'!$P$2:$P$35,'DMG Tables'!$O$2:$O$35)*ASD$1*LOOKUP(ASD$1,'DMG Tables'!$G$2:$G$7,'DMG Tables'!$H$2:$H$7)</f>
        <v>5152400</v>
      </c>
      <c r="ASE9" s="1">
        <f>LOOKUP($A9,'DMG Tables'!$P$2:$P$35,'DMG Tables'!$O$2:$O$35)*ASE$1*LOOKUP(ASE$1,'DMG Tables'!$G$2:$G$7,'DMG Tables'!$H$2:$H$7)</f>
        <v>5156800</v>
      </c>
      <c r="ASF9" s="1">
        <f>LOOKUP($A9,'DMG Tables'!$P$2:$P$35,'DMG Tables'!$O$2:$O$35)*ASF$1*LOOKUP(ASF$1,'DMG Tables'!$G$2:$G$7,'DMG Tables'!$H$2:$H$7)</f>
        <v>5161200</v>
      </c>
      <c r="ASG9" s="1">
        <f>LOOKUP($A9,'DMG Tables'!$P$2:$P$35,'DMG Tables'!$O$2:$O$35)*ASG$1*LOOKUP(ASG$1,'DMG Tables'!$G$2:$G$7,'DMG Tables'!$H$2:$H$7)</f>
        <v>5165600</v>
      </c>
      <c r="ASH9" s="1">
        <f>LOOKUP($A9,'DMG Tables'!$P$2:$P$35,'DMG Tables'!$O$2:$O$35)*ASH$1*LOOKUP(ASH$1,'DMG Tables'!$G$2:$G$7,'DMG Tables'!$H$2:$H$7)</f>
        <v>5170000</v>
      </c>
      <c r="ASI9" s="1">
        <f>LOOKUP($A9,'DMG Tables'!$P$2:$P$35,'DMG Tables'!$O$2:$O$35)*ASI$1*LOOKUP(ASI$1,'DMG Tables'!$G$2:$G$7,'DMG Tables'!$H$2:$H$7)</f>
        <v>5174400</v>
      </c>
      <c r="ASJ9" s="1">
        <f>LOOKUP($A9,'DMG Tables'!$P$2:$P$35,'DMG Tables'!$O$2:$O$35)*ASJ$1*LOOKUP(ASJ$1,'DMG Tables'!$G$2:$G$7,'DMG Tables'!$H$2:$H$7)</f>
        <v>5178800</v>
      </c>
      <c r="ASK9" s="1">
        <f>LOOKUP($A9,'DMG Tables'!$P$2:$P$35,'DMG Tables'!$O$2:$O$35)*ASK$1*LOOKUP(ASK$1,'DMG Tables'!$G$2:$G$7,'DMG Tables'!$H$2:$H$7)</f>
        <v>5183200</v>
      </c>
      <c r="ASL9" s="1">
        <f>LOOKUP($A9,'DMG Tables'!$P$2:$P$35,'DMG Tables'!$O$2:$O$35)*ASL$1*LOOKUP(ASL$1,'DMG Tables'!$G$2:$G$7,'DMG Tables'!$H$2:$H$7)</f>
        <v>5187600</v>
      </c>
      <c r="ASM9" s="1">
        <f>LOOKUP($A9,'DMG Tables'!$P$2:$P$35,'DMG Tables'!$O$2:$O$35)*ASM$1*LOOKUP(ASM$1,'DMG Tables'!$G$2:$G$7,'DMG Tables'!$H$2:$H$7)</f>
        <v>5192000</v>
      </c>
      <c r="ASN9" s="1">
        <f>LOOKUP($A9,'DMG Tables'!$P$2:$P$35,'DMG Tables'!$O$2:$O$35)*ASN$1*LOOKUP(ASN$1,'DMG Tables'!$G$2:$G$7,'DMG Tables'!$H$2:$H$7)</f>
        <v>5196400</v>
      </c>
      <c r="ASO9" s="1">
        <f>LOOKUP($A9,'DMG Tables'!$P$2:$P$35,'DMG Tables'!$O$2:$O$35)*ASO$1*LOOKUP(ASO$1,'DMG Tables'!$G$2:$G$7,'DMG Tables'!$H$2:$H$7)</f>
        <v>5200800</v>
      </c>
      <c r="ASP9" s="1">
        <f>LOOKUP($A9,'DMG Tables'!$P$2:$P$35,'DMG Tables'!$O$2:$O$35)*ASP$1*LOOKUP(ASP$1,'DMG Tables'!$G$2:$G$7,'DMG Tables'!$H$2:$H$7)</f>
        <v>5205200</v>
      </c>
      <c r="ASQ9" s="1">
        <f>LOOKUP($A9,'DMG Tables'!$P$2:$P$35,'DMG Tables'!$O$2:$O$35)*ASQ$1*LOOKUP(ASQ$1,'DMG Tables'!$G$2:$G$7,'DMG Tables'!$H$2:$H$7)</f>
        <v>5209600</v>
      </c>
      <c r="ASR9" s="1">
        <f>LOOKUP($A9,'DMG Tables'!$P$2:$P$35,'DMG Tables'!$O$2:$O$35)*ASR$1*LOOKUP(ASR$1,'DMG Tables'!$G$2:$G$7,'DMG Tables'!$H$2:$H$7)</f>
        <v>5214000</v>
      </c>
      <c r="ASS9" s="1">
        <f>LOOKUP($A9,'DMG Tables'!$P$2:$P$35,'DMG Tables'!$O$2:$O$35)*ASS$1*LOOKUP(ASS$1,'DMG Tables'!$G$2:$G$7,'DMG Tables'!$H$2:$H$7)</f>
        <v>5218400</v>
      </c>
      <c r="AST9" s="1">
        <f>LOOKUP($A9,'DMG Tables'!$P$2:$P$35,'DMG Tables'!$O$2:$O$35)*AST$1*LOOKUP(AST$1,'DMG Tables'!$G$2:$G$7,'DMG Tables'!$H$2:$H$7)</f>
        <v>5222800</v>
      </c>
      <c r="ASU9" s="1">
        <f>LOOKUP($A9,'DMG Tables'!$P$2:$P$35,'DMG Tables'!$O$2:$O$35)*ASU$1*LOOKUP(ASU$1,'DMG Tables'!$G$2:$G$7,'DMG Tables'!$H$2:$H$7)</f>
        <v>5227200</v>
      </c>
      <c r="ASV9" s="1">
        <f>LOOKUP($A9,'DMG Tables'!$P$2:$P$35,'DMG Tables'!$O$2:$O$35)*ASV$1*LOOKUP(ASV$1,'DMG Tables'!$G$2:$G$7,'DMG Tables'!$H$2:$H$7)</f>
        <v>5231600</v>
      </c>
      <c r="ASW9" s="1">
        <f>LOOKUP($A9,'DMG Tables'!$P$2:$P$35,'DMG Tables'!$O$2:$O$35)*ASW$1*LOOKUP(ASW$1,'DMG Tables'!$G$2:$G$7,'DMG Tables'!$H$2:$H$7)</f>
        <v>5236000</v>
      </c>
      <c r="ASX9" s="1">
        <f>LOOKUP($A9,'DMG Tables'!$P$2:$P$35,'DMG Tables'!$O$2:$O$35)*ASX$1*LOOKUP(ASX$1,'DMG Tables'!$G$2:$G$7,'DMG Tables'!$H$2:$H$7)</f>
        <v>5240400</v>
      </c>
      <c r="ASY9" s="1">
        <f>LOOKUP($A9,'DMG Tables'!$P$2:$P$35,'DMG Tables'!$O$2:$O$35)*ASY$1*LOOKUP(ASY$1,'DMG Tables'!$G$2:$G$7,'DMG Tables'!$H$2:$H$7)</f>
        <v>5244800</v>
      </c>
      <c r="ASZ9" s="1">
        <f>LOOKUP($A9,'DMG Tables'!$P$2:$P$35,'DMG Tables'!$O$2:$O$35)*ASZ$1*LOOKUP(ASZ$1,'DMG Tables'!$G$2:$G$7,'DMG Tables'!$H$2:$H$7)</f>
        <v>5249200</v>
      </c>
      <c r="ATA9" s="1">
        <f>LOOKUP($A9,'DMG Tables'!$P$2:$P$35,'DMG Tables'!$O$2:$O$35)*ATA$1*LOOKUP(ATA$1,'DMG Tables'!$G$2:$G$7,'DMG Tables'!$H$2:$H$7)</f>
        <v>5253600</v>
      </c>
      <c r="ATB9" s="1">
        <f>LOOKUP($A9,'DMG Tables'!$P$2:$P$35,'DMG Tables'!$O$2:$O$35)*ATB$1*LOOKUP(ATB$1,'DMG Tables'!$G$2:$G$7,'DMG Tables'!$H$2:$H$7)</f>
        <v>5258000</v>
      </c>
      <c r="ATC9" s="1">
        <f>LOOKUP($A9,'DMG Tables'!$P$2:$P$35,'DMG Tables'!$O$2:$O$35)*ATC$1*LOOKUP(ATC$1,'DMG Tables'!$G$2:$G$7,'DMG Tables'!$H$2:$H$7)</f>
        <v>5262400</v>
      </c>
      <c r="ATD9" s="1">
        <f>LOOKUP($A9,'DMG Tables'!$P$2:$P$35,'DMG Tables'!$O$2:$O$35)*ATD$1*LOOKUP(ATD$1,'DMG Tables'!$G$2:$G$7,'DMG Tables'!$H$2:$H$7)</f>
        <v>5266800</v>
      </c>
      <c r="ATE9" s="1">
        <f>LOOKUP($A9,'DMG Tables'!$P$2:$P$35,'DMG Tables'!$O$2:$O$35)*ATE$1*LOOKUP(ATE$1,'DMG Tables'!$G$2:$G$7,'DMG Tables'!$H$2:$H$7)</f>
        <v>5271200</v>
      </c>
      <c r="ATF9" s="1">
        <f>LOOKUP($A9,'DMG Tables'!$P$2:$P$35,'DMG Tables'!$O$2:$O$35)*ATF$1*LOOKUP(ATF$1,'DMG Tables'!$G$2:$G$7,'DMG Tables'!$H$2:$H$7)</f>
        <v>5275600</v>
      </c>
      <c r="ATG9" s="1">
        <f>LOOKUP($A9,'DMG Tables'!$P$2:$P$35,'DMG Tables'!$O$2:$O$35)*ATG$1*LOOKUP(ATG$1,'DMG Tables'!$G$2:$G$7,'DMG Tables'!$H$2:$H$7)</f>
        <v>5280000</v>
      </c>
      <c r="ATH9" s="1">
        <f>LOOKUP($A9,'DMG Tables'!$P$2:$P$35,'DMG Tables'!$O$2:$O$35)*ATH$1*LOOKUP(ATH$1,'DMG Tables'!$G$2:$G$7,'DMG Tables'!$H$2:$H$7)</f>
        <v>5284400</v>
      </c>
      <c r="ATI9" s="1">
        <f>LOOKUP($A9,'DMG Tables'!$P$2:$P$35,'DMG Tables'!$O$2:$O$35)*ATI$1*LOOKUP(ATI$1,'DMG Tables'!$G$2:$G$7,'DMG Tables'!$H$2:$H$7)</f>
        <v>5288800</v>
      </c>
      <c r="ATJ9" s="1">
        <f>LOOKUP($A9,'DMG Tables'!$P$2:$P$35,'DMG Tables'!$O$2:$O$35)*ATJ$1*LOOKUP(ATJ$1,'DMG Tables'!$G$2:$G$7,'DMG Tables'!$H$2:$H$7)</f>
        <v>5293200</v>
      </c>
      <c r="ATK9" s="1">
        <f>LOOKUP($A9,'DMG Tables'!$P$2:$P$35,'DMG Tables'!$O$2:$O$35)*ATK$1*LOOKUP(ATK$1,'DMG Tables'!$G$2:$G$7,'DMG Tables'!$H$2:$H$7)</f>
        <v>5297600</v>
      </c>
      <c r="ATL9" s="1">
        <f>LOOKUP($A9,'DMG Tables'!$P$2:$P$35,'DMG Tables'!$O$2:$O$35)*ATL$1*LOOKUP(ATL$1,'DMG Tables'!$G$2:$G$7,'DMG Tables'!$H$2:$H$7)</f>
        <v>5302000</v>
      </c>
      <c r="ATM9" s="1">
        <f>LOOKUP($A9,'DMG Tables'!$P$2:$P$35,'DMG Tables'!$O$2:$O$35)*ATM$1*LOOKUP(ATM$1,'DMG Tables'!$G$2:$G$7,'DMG Tables'!$H$2:$H$7)</f>
        <v>5306400</v>
      </c>
      <c r="ATN9" s="1">
        <f>LOOKUP($A9,'DMG Tables'!$P$2:$P$35,'DMG Tables'!$O$2:$O$35)*ATN$1*LOOKUP(ATN$1,'DMG Tables'!$G$2:$G$7,'DMG Tables'!$H$2:$H$7)</f>
        <v>5310800</v>
      </c>
      <c r="ATO9" s="1">
        <f>LOOKUP($A9,'DMG Tables'!$P$2:$P$35,'DMG Tables'!$O$2:$O$35)*ATO$1*LOOKUP(ATO$1,'DMG Tables'!$G$2:$G$7,'DMG Tables'!$H$2:$H$7)</f>
        <v>5315200</v>
      </c>
      <c r="ATP9" s="1">
        <f>LOOKUP($A9,'DMG Tables'!$P$2:$P$35,'DMG Tables'!$O$2:$O$35)*ATP$1*LOOKUP(ATP$1,'DMG Tables'!$G$2:$G$7,'DMG Tables'!$H$2:$H$7)</f>
        <v>5319600</v>
      </c>
      <c r="ATQ9" s="1">
        <f>LOOKUP($A9,'DMG Tables'!$P$2:$P$35,'DMG Tables'!$O$2:$O$35)*ATQ$1*LOOKUP(ATQ$1,'DMG Tables'!$G$2:$G$7,'DMG Tables'!$H$2:$H$7)</f>
        <v>5324000</v>
      </c>
      <c r="ATR9" s="1">
        <f>LOOKUP($A9,'DMG Tables'!$P$2:$P$35,'DMG Tables'!$O$2:$O$35)*ATR$1*LOOKUP(ATR$1,'DMG Tables'!$G$2:$G$7,'DMG Tables'!$H$2:$H$7)</f>
        <v>5328400</v>
      </c>
      <c r="ATS9" s="1">
        <f>LOOKUP($A9,'DMG Tables'!$P$2:$P$35,'DMG Tables'!$O$2:$O$35)*ATS$1*LOOKUP(ATS$1,'DMG Tables'!$G$2:$G$7,'DMG Tables'!$H$2:$H$7)</f>
        <v>5332800</v>
      </c>
      <c r="ATT9" s="1">
        <f>LOOKUP($A9,'DMG Tables'!$P$2:$P$35,'DMG Tables'!$O$2:$O$35)*ATT$1*LOOKUP(ATT$1,'DMG Tables'!$G$2:$G$7,'DMG Tables'!$H$2:$H$7)</f>
        <v>5337200</v>
      </c>
      <c r="ATU9" s="1">
        <f>LOOKUP($A9,'DMG Tables'!$P$2:$P$35,'DMG Tables'!$O$2:$O$35)*ATU$1*LOOKUP(ATU$1,'DMG Tables'!$G$2:$G$7,'DMG Tables'!$H$2:$H$7)</f>
        <v>5341600</v>
      </c>
      <c r="ATV9" s="1">
        <f>LOOKUP($A9,'DMG Tables'!$P$2:$P$35,'DMG Tables'!$O$2:$O$35)*ATV$1*LOOKUP(ATV$1,'DMG Tables'!$G$2:$G$7,'DMG Tables'!$H$2:$H$7)</f>
        <v>5346000</v>
      </c>
      <c r="ATW9" s="1">
        <f>LOOKUP($A9,'DMG Tables'!$P$2:$P$35,'DMG Tables'!$O$2:$O$35)*ATW$1*LOOKUP(ATW$1,'DMG Tables'!$G$2:$G$7,'DMG Tables'!$H$2:$H$7)</f>
        <v>5350400</v>
      </c>
      <c r="ATX9" s="1">
        <f>LOOKUP($A9,'DMG Tables'!$P$2:$P$35,'DMG Tables'!$O$2:$O$35)*ATX$1*LOOKUP(ATX$1,'DMG Tables'!$G$2:$G$7,'DMG Tables'!$H$2:$H$7)</f>
        <v>5354800</v>
      </c>
      <c r="ATY9" s="1">
        <f>LOOKUP($A9,'DMG Tables'!$P$2:$P$35,'DMG Tables'!$O$2:$O$35)*ATY$1*LOOKUP(ATY$1,'DMG Tables'!$G$2:$G$7,'DMG Tables'!$H$2:$H$7)</f>
        <v>5359200</v>
      </c>
      <c r="ATZ9" s="1">
        <f>LOOKUP($A9,'DMG Tables'!$P$2:$P$35,'DMG Tables'!$O$2:$O$35)*ATZ$1*LOOKUP(ATZ$1,'DMG Tables'!$G$2:$G$7,'DMG Tables'!$H$2:$H$7)</f>
        <v>5363600</v>
      </c>
      <c r="AUA9" s="1">
        <f>LOOKUP($A9,'DMG Tables'!$P$2:$P$35,'DMG Tables'!$O$2:$O$35)*AUA$1*LOOKUP(AUA$1,'DMG Tables'!$G$2:$G$7,'DMG Tables'!$H$2:$H$7)</f>
        <v>5368000</v>
      </c>
      <c r="AUB9" s="1">
        <f>LOOKUP($A9,'DMG Tables'!$P$2:$P$35,'DMG Tables'!$O$2:$O$35)*AUB$1*LOOKUP(AUB$1,'DMG Tables'!$G$2:$G$7,'DMG Tables'!$H$2:$H$7)</f>
        <v>5372400</v>
      </c>
      <c r="AUC9" s="1">
        <f>LOOKUP($A9,'DMG Tables'!$P$2:$P$35,'DMG Tables'!$O$2:$O$35)*AUC$1*LOOKUP(AUC$1,'DMG Tables'!$G$2:$G$7,'DMG Tables'!$H$2:$H$7)</f>
        <v>5376800</v>
      </c>
      <c r="AUD9" s="1">
        <f>LOOKUP($A9,'DMG Tables'!$P$2:$P$35,'DMG Tables'!$O$2:$O$35)*AUD$1*LOOKUP(AUD$1,'DMG Tables'!$G$2:$G$7,'DMG Tables'!$H$2:$H$7)</f>
        <v>5381200</v>
      </c>
      <c r="AUE9" s="1">
        <f>LOOKUP($A9,'DMG Tables'!$P$2:$P$35,'DMG Tables'!$O$2:$O$35)*AUE$1*LOOKUP(AUE$1,'DMG Tables'!$G$2:$G$7,'DMG Tables'!$H$2:$H$7)</f>
        <v>5385600</v>
      </c>
      <c r="AUF9" s="1">
        <f>LOOKUP($A9,'DMG Tables'!$P$2:$P$35,'DMG Tables'!$O$2:$O$35)*AUF$1*LOOKUP(AUF$1,'DMG Tables'!$G$2:$G$7,'DMG Tables'!$H$2:$H$7)</f>
        <v>5390000</v>
      </c>
      <c r="AUG9" s="1">
        <f>LOOKUP($A9,'DMG Tables'!$P$2:$P$35,'DMG Tables'!$O$2:$O$35)*AUG$1*LOOKUP(AUG$1,'DMG Tables'!$G$2:$G$7,'DMG Tables'!$H$2:$H$7)</f>
        <v>5394400</v>
      </c>
      <c r="AUH9" s="1">
        <f>LOOKUP($A9,'DMG Tables'!$P$2:$P$35,'DMG Tables'!$O$2:$O$35)*AUH$1*LOOKUP(AUH$1,'DMG Tables'!$G$2:$G$7,'DMG Tables'!$H$2:$H$7)</f>
        <v>5398800</v>
      </c>
      <c r="AUI9" s="1">
        <f>LOOKUP($A9,'DMG Tables'!$P$2:$P$35,'DMG Tables'!$O$2:$O$35)*AUI$1*LOOKUP(AUI$1,'DMG Tables'!$G$2:$G$7,'DMG Tables'!$H$2:$H$7)</f>
        <v>5403200</v>
      </c>
      <c r="AUJ9" s="1">
        <f>LOOKUP($A9,'DMG Tables'!$P$2:$P$35,'DMG Tables'!$O$2:$O$35)*AUJ$1*LOOKUP(AUJ$1,'DMG Tables'!$G$2:$G$7,'DMG Tables'!$H$2:$H$7)</f>
        <v>5407600</v>
      </c>
      <c r="AUK9" s="1">
        <f>LOOKUP($A9,'DMG Tables'!$P$2:$P$35,'DMG Tables'!$O$2:$O$35)*AUK$1*LOOKUP(AUK$1,'DMG Tables'!$G$2:$G$7,'DMG Tables'!$H$2:$H$7)</f>
        <v>5412000</v>
      </c>
      <c r="AUL9" s="1">
        <f>LOOKUP($A9,'DMG Tables'!$P$2:$P$35,'DMG Tables'!$O$2:$O$35)*AUL$1*LOOKUP(AUL$1,'DMG Tables'!$G$2:$G$7,'DMG Tables'!$H$2:$H$7)</f>
        <v>5416400</v>
      </c>
      <c r="AUM9" s="1">
        <f>LOOKUP($A9,'DMG Tables'!$P$2:$P$35,'DMG Tables'!$O$2:$O$35)*AUM$1*LOOKUP(AUM$1,'DMG Tables'!$G$2:$G$7,'DMG Tables'!$H$2:$H$7)</f>
        <v>5420800</v>
      </c>
      <c r="AUN9" s="1">
        <f>LOOKUP($A9,'DMG Tables'!$P$2:$P$35,'DMG Tables'!$O$2:$O$35)*AUN$1*LOOKUP(AUN$1,'DMG Tables'!$G$2:$G$7,'DMG Tables'!$H$2:$H$7)</f>
        <v>5425200</v>
      </c>
      <c r="AUO9" s="1">
        <f>LOOKUP($A9,'DMG Tables'!$P$2:$P$35,'DMG Tables'!$O$2:$O$35)*AUO$1*LOOKUP(AUO$1,'DMG Tables'!$G$2:$G$7,'DMG Tables'!$H$2:$H$7)</f>
        <v>5429600</v>
      </c>
      <c r="AUP9" s="1">
        <f>LOOKUP($A9,'DMG Tables'!$P$2:$P$35,'DMG Tables'!$O$2:$O$35)*AUP$1*LOOKUP(AUP$1,'DMG Tables'!$G$2:$G$7,'DMG Tables'!$H$2:$H$7)</f>
        <v>5434000</v>
      </c>
      <c r="AUQ9" s="1">
        <f>LOOKUP($A9,'DMG Tables'!$P$2:$P$35,'DMG Tables'!$O$2:$O$35)*AUQ$1*LOOKUP(AUQ$1,'DMG Tables'!$G$2:$G$7,'DMG Tables'!$H$2:$H$7)</f>
        <v>5438400</v>
      </c>
      <c r="AUR9" s="1">
        <f>LOOKUP($A9,'DMG Tables'!$P$2:$P$35,'DMG Tables'!$O$2:$O$35)*AUR$1*LOOKUP(AUR$1,'DMG Tables'!$G$2:$G$7,'DMG Tables'!$H$2:$H$7)</f>
        <v>5442800</v>
      </c>
      <c r="AUS9" s="1">
        <f>LOOKUP($A9,'DMG Tables'!$P$2:$P$35,'DMG Tables'!$O$2:$O$35)*AUS$1*LOOKUP(AUS$1,'DMG Tables'!$G$2:$G$7,'DMG Tables'!$H$2:$H$7)</f>
        <v>5447200</v>
      </c>
      <c r="AUT9" s="1">
        <f>LOOKUP($A9,'DMG Tables'!$P$2:$P$35,'DMG Tables'!$O$2:$O$35)*AUT$1*LOOKUP(AUT$1,'DMG Tables'!$G$2:$G$7,'DMG Tables'!$H$2:$H$7)</f>
        <v>5451600</v>
      </c>
      <c r="AUU9" s="1">
        <f>LOOKUP($A9,'DMG Tables'!$P$2:$P$35,'DMG Tables'!$O$2:$O$35)*AUU$1*LOOKUP(AUU$1,'DMG Tables'!$G$2:$G$7,'DMG Tables'!$H$2:$H$7)</f>
        <v>5456000</v>
      </c>
      <c r="AUV9" s="1">
        <f>LOOKUP($A9,'DMG Tables'!$P$2:$P$35,'DMG Tables'!$O$2:$O$35)*AUV$1*LOOKUP(AUV$1,'DMG Tables'!$G$2:$G$7,'DMG Tables'!$H$2:$H$7)</f>
        <v>5460400</v>
      </c>
      <c r="AUW9" s="1">
        <f>LOOKUP($A9,'DMG Tables'!$P$2:$P$35,'DMG Tables'!$O$2:$O$35)*AUW$1*LOOKUP(AUW$1,'DMG Tables'!$G$2:$G$7,'DMG Tables'!$H$2:$H$7)</f>
        <v>5464800</v>
      </c>
      <c r="AUX9" s="1">
        <f>LOOKUP($A9,'DMG Tables'!$P$2:$P$35,'DMG Tables'!$O$2:$O$35)*AUX$1*LOOKUP(AUX$1,'DMG Tables'!$G$2:$G$7,'DMG Tables'!$H$2:$H$7)</f>
        <v>5469200</v>
      </c>
      <c r="AUY9" s="1">
        <f>LOOKUP($A9,'DMG Tables'!$P$2:$P$35,'DMG Tables'!$O$2:$O$35)*AUY$1*LOOKUP(AUY$1,'DMG Tables'!$G$2:$G$7,'DMG Tables'!$H$2:$H$7)</f>
        <v>5473600</v>
      </c>
      <c r="AUZ9" s="1">
        <f>LOOKUP($A9,'DMG Tables'!$P$2:$P$35,'DMG Tables'!$O$2:$O$35)*AUZ$1*LOOKUP(AUZ$1,'DMG Tables'!$G$2:$G$7,'DMG Tables'!$H$2:$H$7)</f>
        <v>5478000</v>
      </c>
      <c r="AVA9" s="1">
        <f>LOOKUP($A9,'DMG Tables'!$P$2:$P$35,'DMG Tables'!$O$2:$O$35)*AVA$1*LOOKUP(AVA$1,'DMG Tables'!$G$2:$G$7,'DMG Tables'!$H$2:$H$7)</f>
        <v>5482400</v>
      </c>
      <c r="AVB9" s="1">
        <f>LOOKUP($A9,'DMG Tables'!$P$2:$P$35,'DMG Tables'!$O$2:$O$35)*AVB$1*LOOKUP(AVB$1,'DMG Tables'!$G$2:$G$7,'DMG Tables'!$H$2:$H$7)</f>
        <v>5486800</v>
      </c>
      <c r="AVC9" s="1">
        <f>LOOKUP($A9,'DMG Tables'!$P$2:$P$35,'DMG Tables'!$O$2:$O$35)*AVC$1*LOOKUP(AVC$1,'DMG Tables'!$G$2:$G$7,'DMG Tables'!$H$2:$H$7)</f>
        <v>5491200</v>
      </c>
      <c r="AVD9" s="1">
        <f>LOOKUP($A9,'DMG Tables'!$P$2:$P$35,'DMG Tables'!$O$2:$O$35)*AVD$1*LOOKUP(AVD$1,'DMG Tables'!$G$2:$G$7,'DMG Tables'!$H$2:$H$7)</f>
        <v>5495600</v>
      </c>
      <c r="AVE9" s="1">
        <f>LOOKUP($A9,'DMG Tables'!$P$2:$P$35,'DMG Tables'!$O$2:$O$35)*AVE$1*LOOKUP(AVE$1,'DMG Tables'!$G$2:$G$7,'DMG Tables'!$H$2:$H$7)</f>
        <v>5500000</v>
      </c>
      <c r="AVF9" s="1">
        <f>LOOKUP($A9,'DMG Tables'!$P$2:$P$35,'DMG Tables'!$O$2:$O$35)*AVF$1*LOOKUP(AVF$1,'DMG Tables'!$G$2:$G$7,'DMG Tables'!$H$2:$H$7)</f>
        <v>5504400</v>
      </c>
      <c r="AVG9" s="1">
        <f>LOOKUP($A9,'DMG Tables'!$P$2:$P$35,'DMG Tables'!$O$2:$O$35)*AVG$1*LOOKUP(AVG$1,'DMG Tables'!$G$2:$G$7,'DMG Tables'!$H$2:$H$7)</f>
        <v>5508800</v>
      </c>
      <c r="AVH9" s="1">
        <f>LOOKUP($A9,'DMG Tables'!$P$2:$P$35,'DMG Tables'!$O$2:$O$35)*AVH$1*LOOKUP(AVH$1,'DMG Tables'!$G$2:$G$7,'DMG Tables'!$H$2:$H$7)</f>
        <v>5513200</v>
      </c>
      <c r="AVI9" s="1">
        <f>LOOKUP($A9,'DMG Tables'!$P$2:$P$35,'DMG Tables'!$O$2:$O$35)*AVI$1*LOOKUP(AVI$1,'DMG Tables'!$G$2:$G$7,'DMG Tables'!$H$2:$H$7)</f>
        <v>5517600</v>
      </c>
      <c r="AVJ9" s="1">
        <f>LOOKUP($A9,'DMG Tables'!$P$2:$P$35,'DMG Tables'!$O$2:$O$35)*AVJ$1*LOOKUP(AVJ$1,'DMG Tables'!$G$2:$G$7,'DMG Tables'!$H$2:$H$7)</f>
        <v>5522000</v>
      </c>
      <c r="AVK9" s="1">
        <f>LOOKUP($A9,'DMG Tables'!$P$2:$P$35,'DMG Tables'!$O$2:$O$35)*AVK$1*LOOKUP(AVK$1,'DMG Tables'!$G$2:$G$7,'DMG Tables'!$H$2:$H$7)</f>
        <v>5526400</v>
      </c>
      <c r="AVL9" s="1">
        <f>LOOKUP($A9,'DMG Tables'!$P$2:$P$35,'DMG Tables'!$O$2:$O$35)*AVL$1*LOOKUP(AVL$1,'DMG Tables'!$G$2:$G$7,'DMG Tables'!$H$2:$H$7)</f>
        <v>5530800</v>
      </c>
      <c r="AVM9" s="1">
        <f>LOOKUP($A9,'DMG Tables'!$P$2:$P$35,'DMG Tables'!$O$2:$O$35)*AVM$1*LOOKUP(AVM$1,'DMG Tables'!$G$2:$G$7,'DMG Tables'!$H$2:$H$7)</f>
        <v>5535200</v>
      </c>
      <c r="AVN9" s="1">
        <f>LOOKUP($A9,'DMG Tables'!$P$2:$P$35,'DMG Tables'!$O$2:$O$35)*AVN$1*LOOKUP(AVN$1,'DMG Tables'!$G$2:$G$7,'DMG Tables'!$H$2:$H$7)</f>
        <v>5539600</v>
      </c>
      <c r="AVO9" s="1">
        <f>LOOKUP($A9,'DMG Tables'!$P$2:$P$35,'DMG Tables'!$O$2:$O$35)*AVO$1*LOOKUP(AVO$1,'DMG Tables'!$G$2:$G$7,'DMG Tables'!$H$2:$H$7)</f>
        <v>5544000</v>
      </c>
      <c r="AVP9" s="1">
        <f>LOOKUP($A9,'DMG Tables'!$P$2:$P$35,'DMG Tables'!$O$2:$O$35)*AVP$1*LOOKUP(AVP$1,'DMG Tables'!$G$2:$G$7,'DMG Tables'!$H$2:$H$7)</f>
        <v>5548400</v>
      </c>
      <c r="AVQ9" s="1">
        <f>LOOKUP($A9,'DMG Tables'!$P$2:$P$35,'DMG Tables'!$O$2:$O$35)*AVQ$1*LOOKUP(AVQ$1,'DMG Tables'!$G$2:$G$7,'DMG Tables'!$H$2:$H$7)</f>
        <v>5552800</v>
      </c>
      <c r="AVR9" s="1">
        <f>LOOKUP($A9,'DMG Tables'!$P$2:$P$35,'DMG Tables'!$O$2:$O$35)*AVR$1*LOOKUP(AVR$1,'DMG Tables'!$G$2:$G$7,'DMG Tables'!$H$2:$H$7)</f>
        <v>5557200</v>
      </c>
      <c r="AVS9" s="1">
        <f>LOOKUP($A9,'DMG Tables'!$P$2:$P$35,'DMG Tables'!$O$2:$O$35)*AVS$1*LOOKUP(AVS$1,'DMG Tables'!$G$2:$G$7,'DMG Tables'!$H$2:$H$7)</f>
        <v>5561600</v>
      </c>
      <c r="AVT9" s="1">
        <f>LOOKUP($A9,'DMG Tables'!$P$2:$P$35,'DMG Tables'!$O$2:$O$35)*AVT$1*LOOKUP(AVT$1,'DMG Tables'!$G$2:$G$7,'DMG Tables'!$H$2:$H$7)</f>
        <v>5566000</v>
      </c>
      <c r="AVU9" s="1">
        <f>LOOKUP($A9,'DMG Tables'!$P$2:$P$35,'DMG Tables'!$O$2:$O$35)*AVU$1*LOOKUP(AVU$1,'DMG Tables'!$G$2:$G$7,'DMG Tables'!$H$2:$H$7)</f>
        <v>5570400</v>
      </c>
      <c r="AVV9" s="1">
        <f>LOOKUP($A9,'DMG Tables'!$P$2:$P$35,'DMG Tables'!$O$2:$O$35)*AVV$1*LOOKUP(AVV$1,'DMG Tables'!$G$2:$G$7,'DMG Tables'!$H$2:$H$7)</f>
        <v>5574800</v>
      </c>
      <c r="AVW9" s="1">
        <f>LOOKUP($A9,'DMG Tables'!$P$2:$P$35,'DMG Tables'!$O$2:$O$35)*AVW$1*LOOKUP(AVW$1,'DMG Tables'!$G$2:$G$7,'DMG Tables'!$H$2:$H$7)</f>
        <v>5579200</v>
      </c>
      <c r="AVX9" s="1">
        <f>LOOKUP($A9,'DMG Tables'!$P$2:$P$35,'DMG Tables'!$O$2:$O$35)*AVX$1*LOOKUP(AVX$1,'DMG Tables'!$G$2:$G$7,'DMG Tables'!$H$2:$H$7)</f>
        <v>5583600</v>
      </c>
      <c r="AVY9" s="1">
        <f>LOOKUP($A9,'DMG Tables'!$P$2:$P$35,'DMG Tables'!$O$2:$O$35)*AVY$1*LOOKUP(AVY$1,'DMG Tables'!$G$2:$G$7,'DMG Tables'!$H$2:$H$7)</f>
        <v>5588000</v>
      </c>
      <c r="AVZ9" s="1">
        <f>LOOKUP($A9,'DMG Tables'!$P$2:$P$35,'DMG Tables'!$O$2:$O$35)*AVZ$1*LOOKUP(AVZ$1,'DMG Tables'!$G$2:$G$7,'DMG Tables'!$H$2:$H$7)</f>
        <v>5592400</v>
      </c>
      <c r="AWA9" s="1">
        <f>LOOKUP($A9,'DMG Tables'!$P$2:$P$35,'DMG Tables'!$O$2:$O$35)*AWA$1*LOOKUP(AWA$1,'DMG Tables'!$G$2:$G$7,'DMG Tables'!$H$2:$H$7)</f>
        <v>5596800</v>
      </c>
      <c r="AWB9" s="1">
        <f>LOOKUP($A9,'DMG Tables'!$P$2:$P$35,'DMG Tables'!$O$2:$O$35)*AWB$1*LOOKUP(AWB$1,'DMG Tables'!$G$2:$G$7,'DMG Tables'!$H$2:$H$7)</f>
        <v>5601200</v>
      </c>
      <c r="AWC9" s="1">
        <f>LOOKUP($A9,'DMG Tables'!$P$2:$P$35,'DMG Tables'!$O$2:$O$35)*AWC$1*LOOKUP(AWC$1,'DMG Tables'!$G$2:$G$7,'DMG Tables'!$H$2:$H$7)</f>
        <v>5605600</v>
      </c>
      <c r="AWD9" s="1">
        <f>LOOKUP($A9,'DMG Tables'!$P$2:$P$35,'DMG Tables'!$O$2:$O$35)*AWD$1*LOOKUP(AWD$1,'DMG Tables'!$G$2:$G$7,'DMG Tables'!$H$2:$H$7)</f>
        <v>5610000</v>
      </c>
      <c r="AWE9" s="1">
        <f>LOOKUP($A9,'DMG Tables'!$P$2:$P$35,'DMG Tables'!$O$2:$O$35)*AWE$1*LOOKUP(AWE$1,'DMG Tables'!$G$2:$G$7,'DMG Tables'!$H$2:$H$7)</f>
        <v>5614400</v>
      </c>
      <c r="AWF9" s="1">
        <f>LOOKUP($A9,'DMG Tables'!$P$2:$P$35,'DMG Tables'!$O$2:$O$35)*AWF$1*LOOKUP(AWF$1,'DMG Tables'!$G$2:$G$7,'DMG Tables'!$H$2:$H$7)</f>
        <v>5618800</v>
      </c>
      <c r="AWG9" s="1">
        <f>LOOKUP($A9,'DMG Tables'!$P$2:$P$35,'DMG Tables'!$O$2:$O$35)*AWG$1*LOOKUP(AWG$1,'DMG Tables'!$G$2:$G$7,'DMG Tables'!$H$2:$H$7)</f>
        <v>5623200</v>
      </c>
      <c r="AWH9" s="1">
        <f>LOOKUP($A9,'DMG Tables'!$P$2:$P$35,'DMG Tables'!$O$2:$O$35)*AWH$1*LOOKUP(AWH$1,'DMG Tables'!$G$2:$G$7,'DMG Tables'!$H$2:$H$7)</f>
        <v>5627600</v>
      </c>
      <c r="AWI9" s="1">
        <f>LOOKUP($A9,'DMG Tables'!$P$2:$P$35,'DMG Tables'!$O$2:$O$35)*AWI$1*LOOKUP(AWI$1,'DMG Tables'!$G$2:$G$7,'DMG Tables'!$H$2:$H$7)</f>
        <v>5632000</v>
      </c>
      <c r="AWJ9" s="1">
        <f>LOOKUP($A9,'DMG Tables'!$P$2:$P$35,'DMG Tables'!$O$2:$O$35)*AWJ$1*LOOKUP(AWJ$1,'DMG Tables'!$G$2:$G$7,'DMG Tables'!$H$2:$H$7)</f>
        <v>5636400</v>
      </c>
      <c r="AWK9" s="1">
        <f>LOOKUP($A9,'DMG Tables'!$P$2:$P$35,'DMG Tables'!$O$2:$O$35)*AWK$1*LOOKUP(AWK$1,'DMG Tables'!$G$2:$G$7,'DMG Tables'!$H$2:$H$7)</f>
        <v>5640800</v>
      </c>
      <c r="AWL9" s="1">
        <f>LOOKUP($A9,'DMG Tables'!$P$2:$P$35,'DMG Tables'!$O$2:$O$35)*AWL$1*LOOKUP(AWL$1,'DMG Tables'!$G$2:$G$7,'DMG Tables'!$H$2:$H$7)</f>
        <v>5645200</v>
      </c>
      <c r="AWM9" s="1">
        <f>LOOKUP($A9,'DMG Tables'!$P$2:$P$35,'DMG Tables'!$O$2:$O$35)*AWM$1*LOOKUP(AWM$1,'DMG Tables'!$G$2:$G$7,'DMG Tables'!$H$2:$H$7)</f>
        <v>5649600</v>
      </c>
      <c r="AWN9" s="1">
        <f>LOOKUP($A9,'DMG Tables'!$P$2:$P$35,'DMG Tables'!$O$2:$O$35)*AWN$1*LOOKUP(AWN$1,'DMG Tables'!$G$2:$G$7,'DMG Tables'!$H$2:$H$7)</f>
        <v>5654000</v>
      </c>
      <c r="AWO9" s="1">
        <f>LOOKUP($A9,'DMG Tables'!$P$2:$P$35,'DMG Tables'!$O$2:$O$35)*AWO$1*LOOKUP(AWO$1,'DMG Tables'!$G$2:$G$7,'DMG Tables'!$H$2:$H$7)</f>
        <v>5658400</v>
      </c>
      <c r="AWP9" s="1">
        <f>LOOKUP($A9,'DMG Tables'!$P$2:$P$35,'DMG Tables'!$O$2:$O$35)*AWP$1*LOOKUP(AWP$1,'DMG Tables'!$G$2:$G$7,'DMG Tables'!$H$2:$H$7)</f>
        <v>5662800</v>
      </c>
      <c r="AWQ9" s="1">
        <f>LOOKUP($A9,'DMG Tables'!$P$2:$P$35,'DMG Tables'!$O$2:$O$35)*AWQ$1*LOOKUP(AWQ$1,'DMG Tables'!$G$2:$G$7,'DMG Tables'!$H$2:$H$7)</f>
        <v>5667200</v>
      </c>
      <c r="AWR9" s="1">
        <f>LOOKUP($A9,'DMG Tables'!$P$2:$P$35,'DMG Tables'!$O$2:$O$35)*AWR$1*LOOKUP(AWR$1,'DMG Tables'!$G$2:$G$7,'DMG Tables'!$H$2:$H$7)</f>
        <v>5671600</v>
      </c>
      <c r="AWS9" s="1">
        <f>LOOKUP($A9,'DMG Tables'!$P$2:$P$35,'DMG Tables'!$O$2:$O$35)*AWS$1*LOOKUP(AWS$1,'DMG Tables'!$G$2:$G$7,'DMG Tables'!$H$2:$H$7)</f>
        <v>5676000</v>
      </c>
      <c r="AWT9" s="1">
        <f>LOOKUP($A9,'DMG Tables'!$P$2:$P$35,'DMG Tables'!$O$2:$O$35)*AWT$1*LOOKUP(AWT$1,'DMG Tables'!$G$2:$G$7,'DMG Tables'!$H$2:$H$7)</f>
        <v>5680400</v>
      </c>
      <c r="AWU9" s="1">
        <f>LOOKUP($A9,'DMG Tables'!$P$2:$P$35,'DMG Tables'!$O$2:$O$35)*AWU$1*LOOKUP(AWU$1,'DMG Tables'!$G$2:$G$7,'DMG Tables'!$H$2:$H$7)</f>
        <v>5684800</v>
      </c>
      <c r="AWV9" s="1">
        <f>LOOKUP($A9,'DMG Tables'!$P$2:$P$35,'DMG Tables'!$O$2:$O$35)*AWV$1*LOOKUP(AWV$1,'DMG Tables'!$G$2:$G$7,'DMG Tables'!$H$2:$H$7)</f>
        <v>5689200</v>
      </c>
      <c r="AWW9" s="1">
        <f>LOOKUP($A9,'DMG Tables'!$P$2:$P$35,'DMG Tables'!$O$2:$O$35)*AWW$1*LOOKUP(AWW$1,'DMG Tables'!$G$2:$G$7,'DMG Tables'!$H$2:$H$7)</f>
        <v>5693600</v>
      </c>
      <c r="AWX9" s="1">
        <f>LOOKUP($A9,'DMG Tables'!$P$2:$P$35,'DMG Tables'!$O$2:$O$35)*AWX$1*LOOKUP(AWX$1,'DMG Tables'!$G$2:$G$7,'DMG Tables'!$H$2:$H$7)</f>
        <v>5698000</v>
      </c>
      <c r="AWY9" s="1">
        <f>LOOKUP($A9,'DMG Tables'!$P$2:$P$35,'DMG Tables'!$O$2:$O$35)*AWY$1*LOOKUP(AWY$1,'DMG Tables'!$G$2:$G$7,'DMG Tables'!$H$2:$H$7)</f>
        <v>5702400</v>
      </c>
      <c r="AWZ9" s="1">
        <f>LOOKUP($A9,'DMG Tables'!$P$2:$P$35,'DMG Tables'!$O$2:$O$35)*AWZ$1*LOOKUP(AWZ$1,'DMG Tables'!$G$2:$G$7,'DMG Tables'!$H$2:$H$7)</f>
        <v>5706800</v>
      </c>
      <c r="AXA9" s="1">
        <f>LOOKUP($A9,'DMG Tables'!$P$2:$P$35,'DMG Tables'!$O$2:$O$35)*AXA$1*LOOKUP(AXA$1,'DMG Tables'!$G$2:$G$7,'DMG Tables'!$H$2:$H$7)</f>
        <v>5711200</v>
      </c>
      <c r="AXB9" s="1">
        <f>LOOKUP($A9,'DMG Tables'!$P$2:$P$35,'DMG Tables'!$O$2:$O$35)*AXB$1*LOOKUP(AXB$1,'DMG Tables'!$G$2:$G$7,'DMG Tables'!$H$2:$H$7)</f>
        <v>5715600</v>
      </c>
      <c r="AXC9" s="1">
        <f>LOOKUP($A9,'DMG Tables'!$P$2:$P$35,'DMG Tables'!$O$2:$O$35)*AXC$1*LOOKUP(AXC$1,'DMG Tables'!$G$2:$G$7,'DMG Tables'!$H$2:$H$7)</f>
        <v>5720000</v>
      </c>
      <c r="AXD9" s="1">
        <f>LOOKUP($A9,'DMG Tables'!$P$2:$P$35,'DMG Tables'!$O$2:$O$35)*AXD$1*LOOKUP(AXD$1,'DMG Tables'!$G$2:$G$7,'DMG Tables'!$H$2:$H$7)</f>
        <v>5724400</v>
      </c>
      <c r="AXE9" s="1">
        <f>LOOKUP($A9,'DMG Tables'!$P$2:$P$35,'DMG Tables'!$O$2:$O$35)*AXE$1*LOOKUP(AXE$1,'DMG Tables'!$G$2:$G$7,'DMG Tables'!$H$2:$H$7)</f>
        <v>5728800</v>
      </c>
      <c r="AXF9" s="1">
        <f>LOOKUP($A9,'DMG Tables'!$P$2:$P$35,'DMG Tables'!$O$2:$O$35)*AXF$1*LOOKUP(AXF$1,'DMG Tables'!$G$2:$G$7,'DMG Tables'!$H$2:$H$7)</f>
        <v>5733200</v>
      </c>
      <c r="AXG9" s="1">
        <f>LOOKUP($A9,'DMG Tables'!$P$2:$P$35,'DMG Tables'!$O$2:$O$35)*AXG$1*LOOKUP(AXG$1,'DMG Tables'!$G$2:$G$7,'DMG Tables'!$H$2:$H$7)</f>
        <v>5737600</v>
      </c>
      <c r="AXH9" s="1">
        <f>LOOKUP($A9,'DMG Tables'!$P$2:$P$35,'DMG Tables'!$O$2:$O$35)*AXH$1*LOOKUP(AXH$1,'DMG Tables'!$G$2:$G$7,'DMG Tables'!$H$2:$H$7)</f>
        <v>5742000</v>
      </c>
      <c r="AXI9" s="1">
        <f>LOOKUP($A9,'DMG Tables'!$P$2:$P$35,'DMG Tables'!$O$2:$O$35)*AXI$1*LOOKUP(AXI$1,'DMG Tables'!$G$2:$G$7,'DMG Tables'!$H$2:$H$7)</f>
        <v>5746400</v>
      </c>
      <c r="AXJ9" s="1">
        <f>LOOKUP($A9,'DMG Tables'!$P$2:$P$35,'DMG Tables'!$O$2:$O$35)*AXJ$1*LOOKUP(AXJ$1,'DMG Tables'!$G$2:$G$7,'DMG Tables'!$H$2:$H$7)</f>
        <v>5750800</v>
      </c>
      <c r="AXK9" s="1">
        <f>LOOKUP($A9,'DMG Tables'!$P$2:$P$35,'DMG Tables'!$O$2:$O$35)*AXK$1*LOOKUP(AXK$1,'DMG Tables'!$G$2:$G$7,'DMG Tables'!$H$2:$H$7)</f>
        <v>5755200</v>
      </c>
      <c r="AXL9" s="1">
        <f>LOOKUP($A9,'DMG Tables'!$P$2:$P$35,'DMG Tables'!$O$2:$O$35)*AXL$1*LOOKUP(AXL$1,'DMG Tables'!$G$2:$G$7,'DMG Tables'!$H$2:$H$7)</f>
        <v>5759600</v>
      </c>
      <c r="AXM9" s="1">
        <f>LOOKUP($A9,'DMG Tables'!$P$2:$P$35,'DMG Tables'!$O$2:$O$35)*AXM$1*LOOKUP(AXM$1,'DMG Tables'!$G$2:$G$7,'DMG Tables'!$H$2:$H$7)</f>
        <v>5764000</v>
      </c>
      <c r="AXN9" s="1">
        <f>LOOKUP($A9,'DMG Tables'!$P$2:$P$35,'DMG Tables'!$O$2:$O$35)*AXN$1*LOOKUP(AXN$1,'DMG Tables'!$G$2:$G$7,'DMG Tables'!$H$2:$H$7)</f>
        <v>5768400</v>
      </c>
      <c r="AXO9" s="1">
        <f>LOOKUP($A9,'DMG Tables'!$P$2:$P$35,'DMG Tables'!$O$2:$O$35)*AXO$1*LOOKUP(AXO$1,'DMG Tables'!$G$2:$G$7,'DMG Tables'!$H$2:$H$7)</f>
        <v>5772800</v>
      </c>
      <c r="AXP9" s="1">
        <f>LOOKUP($A9,'DMG Tables'!$P$2:$P$35,'DMG Tables'!$O$2:$O$35)*AXP$1*LOOKUP(AXP$1,'DMG Tables'!$G$2:$G$7,'DMG Tables'!$H$2:$H$7)</f>
        <v>5777200</v>
      </c>
      <c r="AXQ9" s="1">
        <f>LOOKUP($A9,'DMG Tables'!$P$2:$P$35,'DMG Tables'!$O$2:$O$35)*AXQ$1*LOOKUP(AXQ$1,'DMG Tables'!$G$2:$G$7,'DMG Tables'!$H$2:$H$7)</f>
        <v>5781600</v>
      </c>
      <c r="AXR9" s="1">
        <f>LOOKUP($A9,'DMG Tables'!$P$2:$P$35,'DMG Tables'!$O$2:$O$35)*AXR$1*LOOKUP(AXR$1,'DMG Tables'!$G$2:$G$7,'DMG Tables'!$H$2:$H$7)</f>
        <v>5786000</v>
      </c>
      <c r="AXS9" s="1">
        <f>LOOKUP($A9,'DMG Tables'!$P$2:$P$35,'DMG Tables'!$O$2:$O$35)*AXS$1*LOOKUP(AXS$1,'DMG Tables'!$G$2:$G$7,'DMG Tables'!$H$2:$H$7)</f>
        <v>5790400</v>
      </c>
      <c r="AXT9" s="1">
        <f>LOOKUP($A9,'DMG Tables'!$P$2:$P$35,'DMG Tables'!$O$2:$O$35)*AXT$1*LOOKUP(AXT$1,'DMG Tables'!$G$2:$G$7,'DMG Tables'!$H$2:$H$7)</f>
        <v>5794800</v>
      </c>
      <c r="AXU9" s="1">
        <f>LOOKUP($A9,'DMG Tables'!$P$2:$P$35,'DMG Tables'!$O$2:$O$35)*AXU$1*LOOKUP(AXU$1,'DMG Tables'!$G$2:$G$7,'DMG Tables'!$H$2:$H$7)</f>
        <v>5799200</v>
      </c>
      <c r="AXV9" s="1">
        <f>LOOKUP($A9,'DMG Tables'!$P$2:$P$35,'DMG Tables'!$O$2:$O$35)*AXV$1*LOOKUP(AXV$1,'DMG Tables'!$G$2:$G$7,'DMG Tables'!$H$2:$H$7)</f>
        <v>5803600</v>
      </c>
      <c r="AXW9" s="1">
        <f>LOOKUP($A9,'DMG Tables'!$P$2:$P$35,'DMG Tables'!$O$2:$O$35)*AXW$1*LOOKUP(AXW$1,'DMG Tables'!$G$2:$G$7,'DMG Tables'!$H$2:$H$7)</f>
        <v>5808000</v>
      </c>
      <c r="AXX9" s="1">
        <f>LOOKUP($A9,'DMG Tables'!$P$2:$P$35,'DMG Tables'!$O$2:$O$35)*AXX$1*LOOKUP(AXX$1,'DMG Tables'!$G$2:$G$7,'DMG Tables'!$H$2:$H$7)</f>
        <v>5812400</v>
      </c>
      <c r="AXY9" s="1">
        <f>LOOKUP($A9,'DMG Tables'!$P$2:$P$35,'DMG Tables'!$O$2:$O$35)*AXY$1*LOOKUP(AXY$1,'DMG Tables'!$G$2:$G$7,'DMG Tables'!$H$2:$H$7)</f>
        <v>5816800</v>
      </c>
      <c r="AXZ9" s="1">
        <f>LOOKUP($A9,'DMG Tables'!$P$2:$P$35,'DMG Tables'!$O$2:$O$35)*AXZ$1*LOOKUP(AXZ$1,'DMG Tables'!$G$2:$G$7,'DMG Tables'!$H$2:$H$7)</f>
        <v>5821200</v>
      </c>
      <c r="AYA9" s="1">
        <f>LOOKUP($A9,'DMG Tables'!$P$2:$P$35,'DMG Tables'!$O$2:$O$35)*AYA$1*LOOKUP(AYA$1,'DMG Tables'!$G$2:$G$7,'DMG Tables'!$H$2:$H$7)</f>
        <v>5825600</v>
      </c>
      <c r="AYB9" s="1">
        <f>LOOKUP($A9,'DMG Tables'!$P$2:$P$35,'DMG Tables'!$O$2:$O$35)*AYB$1*LOOKUP(AYB$1,'DMG Tables'!$G$2:$G$7,'DMG Tables'!$H$2:$H$7)</f>
        <v>5830000</v>
      </c>
      <c r="AYC9" s="1">
        <f>LOOKUP($A9,'DMG Tables'!$P$2:$P$35,'DMG Tables'!$O$2:$O$35)*AYC$1*LOOKUP(AYC$1,'DMG Tables'!$G$2:$G$7,'DMG Tables'!$H$2:$H$7)</f>
        <v>5834400</v>
      </c>
      <c r="AYD9" s="1">
        <f>LOOKUP($A9,'DMG Tables'!$P$2:$P$35,'DMG Tables'!$O$2:$O$35)*AYD$1*LOOKUP(AYD$1,'DMG Tables'!$G$2:$G$7,'DMG Tables'!$H$2:$H$7)</f>
        <v>5838800</v>
      </c>
      <c r="AYE9" s="1">
        <f>LOOKUP($A9,'DMG Tables'!$P$2:$P$35,'DMG Tables'!$O$2:$O$35)*AYE$1*LOOKUP(AYE$1,'DMG Tables'!$G$2:$G$7,'DMG Tables'!$H$2:$H$7)</f>
        <v>5843200</v>
      </c>
      <c r="AYF9" s="1">
        <f>LOOKUP($A9,'DMG Tables'!$P$2:$P$35,'DMG Tables'!$O$2:$O$35)*AYF$1*LOOKUP(AYF$1,'DMG Tables'!$G$2:$G$7,'DMG Tables'!$H$2:$H$7)</f>
        <v>5847600</v>
      </c>
      <c r="AYG9" s="1">
        <f>LOOKUP($A9,'DMG Tables'!$P$2:$P$35,'DMG Tables'!$O$2:$O$35)*AYG$1*LOOKUP(AYG$1,'DMG Tables'!$G$2:$G$7,'DMG Tables'!$H$2:$H$7)</f>
        <v>5852000</v>
      </c>
      <c r="AYH9" s="1">
        <f>LOOKUP($A9,'DMG Tables'!$P$2:$P$35,'DMG Tables'!$O$2:$O$35)*AYH$1*LOOKUP(AYH$1,'DMG Tables'!$G$2:$G$7,'DMG Tables'!$H$2:$H$7)</f>
        <v>5856400</v>
      </c>
      <c r="AYI9" s="1">
        <f>LOOKUP($A9,'DMG Tables'!$P$2:$P$35,'DMG Tables'!$O$2:$O$35)*AYI$1*LOOKUP(AYI$1,'DMG Tables'!$G$2:$G$7,'DMG Tables'!$H$2:$H$7)</f>
        <v>5860800</v>
      </c>
      <c r="AYJ9" s="1">
        <f>LOOKUP($A9,'DMG Tables'!$P$2:$P$35,'DMG Tables'!$O$2:$O$35)*AYJ$1*LOOKUP(AYJ$1,'DMG Tables'!$G$2:$G$7,'DMG Tables'!$H$2:$H$7)</f>
        <v>5865200</v>
      </c>
      <c r="AYK9" s="1">
        <f>LOOKUP($A9,'DMG Tables'!$P$2:$P$35,'DMG Tables'!$O$2:$O$35)*AYK$1*LOOKUP(AYK$1,'DMG Tables'!$G$2:$G$7,'DMG Tables'!$H$2:$H$7)</f>
        <v>5869600</v>
      </c>
      <c r="AYL9" s="1">
        <f>LOOKUP($A9,'DMG Tables'!$P$2:$P$35,'DMG Tables'!$O$2:$O$35)*AYL$1*LOOKUP(AYL$1,'DMG Tables'!$G$2:$G$7,'DMG Tables'!$H$2:$H$7)</f>
        <v>5874000</v>
      </c>
      <c r="AYM9" s="1">
        <f>LOOKUP($A9,'DMG Tables'!$P$2:$P$35,'DMG Tables'!$O$2:$O$35)*AYM$1*LOOKUP(AYM$1,'DMG Tables'!$G$2:$G$7,'DMG Tables'!$H$2:$H$7)</f>
        <v>5878400</v>
      </c>
      <c r="AYN9" s="1">
        <f>LOOKUP($A9,'DMG Tables'!$P$2:$P$35,'DMG Tables'!$O$2:$O$35)*AYN$1*LOOKUP(AYN$1,'DMG Tables'!$G$2:$G$7,'DMG Tables'!$H$2:$H$7)</f>
        <v>5882800</v>
      </c>
      <c r="AYO9" s="1">
        <f>LOOKUP($A9,'DMG Tables'!$P$2:$P$35,'DMG Tables'!$O$2:$O$35)*AYO$1*LOOKUP(AYO$1,'DMG Tables'!$G$2:$G$7,'DMG Tables'!$H$2:$H$7)</f>
        <v>5887200</v>
      </c>
      <c r="AYP9" s="1">
        <f>LOOKUP($A9,'DMG Tables'!$P$2:$P$35,'DMG Tables'!$O$2:$O$35)*AYP$1*LOOKUP(AYP$1,'DMG Tables'!$G$2:$G$7,'DMG Tables'!$H$2:$H$7)</f>
        <v>5891600</v>
      </c>
      <c r="AYQ9" s="1">
        <f>LOOKUP($A9,'DMG Tables'!$P$2:$P$35,'DMG Tables'!$O$2:$O$35)*AYQ$1*LOOKUP(AYQ$1,'DMG Tables'!$G$2:$G$7,'DMG Tables'!$H$2:$H$7)</f>
        <v>5896000</v>
      </c>
      <c r="AYR9" s="1">
        <f>LOOKUP($A9,'DMG Tables'!$P$2:$P$35,'DMG Tables'!$O$2:$O$35)*AYR$1*LOOKUP(AYR$1,'DMG Tables'!$G$2:$G$7,'DMG Tables'!$H$2:$H$7)</f>
        <v>5900400</v>
      </c>
      <c r="AYS9" s="1">
        <f>LOOKUP($A9,'DMG Tables'!$P$2:$P$35,'DMG Tables'!$O$2:$O$35)*AYS$1*LOOKUP(AYS$1,'DMG Tables'!$G$2:$G$7,'DMG Tables'!$H$2:$H$7)</f>
        <v>5904800</v>
      </c>
      <c r="AYT9" s="1">
        <f>LOOKUP($A9,'DMG Tables'!$P$2:$P$35,'DMG Tables'!$O$2:$O$35)*AYT$1*LOOKUP(AYT$1,'DMG Tables'!$G$2:$G$7,'DMG Tables'!$H$2:$H$7)</f>
        <v>5909200</v>
      </c>
      <c r="AYU9" s="1">
        <f>LOOKUP($A9,'DMG Tables'!$P$2:$P$35,'DMG Tables'!$O$2:$O$35)*AYU$1*LOOKUP(AYU$1,'DMG Tables'!$G$2:$G$7,'DMG Tables'!$H$2:$H$7)</f>
        <v>5913600</v>
      </c>
      <c r="AYV9" s="1">
        <f>LOOKUP($A9,'DMG Tables'!$P$2:$P$35,'DMG Tables'!$O$2:$O$35)*AYV$1*LOOKUP(AYV$1,'DMG Tables'!$G$2:$G$7,'DMG Tables'!$H$2:$H$7)</f>
        <v>5918000</v>
      </c>
      <c r="AYW9" s="1">
        <f>LOOKUP($A9,'DMG Tables'!$P$2:$P$35,'DMG Tables'!$O$2:$O$35)*AYW$1*LOOKUP(AYW$1,'DMG Tables'!$G$2:$G$7,'DMG Tables'!$H$2:$H$7)</f>
        <v>5922400</v>
      </c>
      <c r="AYX9" s="1">
        <f>LOOKUP($A9,'DMG Tables'!$P$2:$P$35,'DMG Tables'!$O$2:$O$35)*AYX$1*LOOKUP(AYX$1,'DMG Tables'!$G$2:$G$7,'DMG Tables'!$H$2:$H$7)</f>
        <v>5926800</v>
      </c>
      <c r="AYY9" s="1">
        <f>LOOKUP($A9,'DMG Tables'!$P$2:$P$35,'DMG Tables'!$O$2:$O$35)*AYY$1*LOOKUP(AYY$1,'DMG Tables'!$G$2:$G$7,'DMG Tables'!$H$2:$H$7)</f>
        <v>5931200</v>
      </c>
      <c r="AYZ9" s="1">
        <f>LOOKUP($A9,'DMG Tables'!$P$2:$P$35,'DMG Tables'!$O$2:$O$35)*AYZ$1*LOOKUP(AYZ$1,'DMG Tables'!$G$2:$G$7,'DMG Tables'!$H$2:$H$7)</f>
        <v>5935600</v>
      </c>
      <c r="AZA9" s="1">
        <f>LOOKUP($A9,'DMG Tables'!$P$2:$P$35,'DMG Tables'!$O$2:$O$35)*AZA$1*LOOKUP(AZA$1,'DMG Tables'!$G$2:$G$7,'DMG Tables'!$H$2:$H$7)</f>
        <v>5940000</v>
      </c>
      <c r="AZB9" s="1">
        <f>LOOKUP($A9,'DMG Tables'!$P$2:$P$35,'DMG Tables'!$O$2:$O$35)*AZB$1*LOOKUP(AZB$1,'DMG Tables'!$G$2:$G$7,'DMG Tables'!$H$2:$H$7)</f>
        <v>5944400</v>
      </c>
      <c r="AZC9" s="1">
        <f>LOOKUP($A9,'DMG Tables'!$P$2:$P$35,'DMG Tables'!$O$2:$O$35)*AZC$1*LOOKUP(AZC$1,'DMG Tables'!$G$2:$G$7,'DMG Tables'!$H$2:$H$7)</f>
        <v>5948800</v>
      </c>
      <c r="AZD9" s="1">
        <f>LOOKUP($A9,'DMG Tables'!$P$2:$P$35,'DMG Tables'!$O$2:$O$35)*AZD$1*LOOKUP(AZD$1,'DMG Tables'!$G$2:$G$7,'DMG Tables'!$H$2:$H$7)</f>
        <v>5953200</v>
      </c>
      <c r="AZE9" s="1">
        <f>LOOKUP($A9,'DMG Tables'!$P$2:$P$35,'DMG Tables'!$O$2:$O$35)*AZE$1*LOOKUP(AZE$1,'DMG Tables'!$G$2:$G$7,'DMG Tables'!$H$2:$H$7)</f>
        <v>5957600</v>
      </c>
      <c r="AZF9" s="1">
        <f>LOOKUP($A9,'DMG Tables'!$P$2:$P$35,'DMG Tables'!$O$2:$O$35)*AZF$1*LOOKUP(AZF$1,'DMG Tables'!$G$2:$G$7,'DMG Tables'!$H$2:$H$7)</f>
        <v>5962000</v>
      </c>
      <c r="AZG9" s="1">
        <f>LOOKUP($A9,'DMG Tables'!$P$2:$P$35,'DMG Tables'!$O$2:$O$35)*AZG$1*LOOKUP(AZG$1,'DMG Tables'!$G$2:$G$7,'DMG Tables'!$H$2:$H$7)</f>
        <v>5966400</v>
      </c>
      <c r="AZH9" s="1">
        <f>LOOKUP($A9,'DMG Tables'!$P$2:$P$35,'DMG Tables'!$O$2:$O$35)*AZH$1*LOOKUP(AZH$1,'DMG Tables'!$G$2:$G$7,'DMG Tables'!$H$2:$H$7)</f>
        <v>5970800</v>
      </c>
      <c r="AZI9" s="1">
        <f>LOOKUP($A9,'DMG Tables'!$P$2:$P$35,'DMG Tables'!$O$2:$O$35)*AZI$1*LOOKUP(AZI$1,'DMG Tables'!$G$2:$G$7,'DMG Tables'!$H$2:$H$7)</f>
        <v>5975200</v>
      </c>
      <c r="AZJ9" s="1">
        <f>LOOKUP($A9,'DMG Tables'!$P$2:$P$35,'DMG Tables'!$O$2:$O$35)*AZJ$1*LOOKUP(AZJ$1,'DMG Tables'!$G$2:$G$7,'DMG Tables'!$H$2:$H$7)</f>
        <v>5979600</v>
      </c>
      <c r="AZK9" s="1">
        <f>LOOKUP($A9,'DMG Tables'!$P$2:$P$35,'DMG Tables'!$O$2:$O$35)*AZK$1*LOOKUP(AZK$1,'DMG Tables'!$G$2:$G$7,'DMG Tables'!$H$2:$H$7)</f>
        <v>5984000</v>
      </c>
      <c r="AZL9" s="1">
        <f>LOOKUP($A9,'DMG Tables'!$P$2:$P$35,'DMG Tables'!$O$2:$O$35)*AZL$1*LOOKUP(AZL$1,'DMG Tables'!$G$2:$G$7,'DMG Tables'!$H$2:$H$7)</f>
        <v>5988400</v>
      </c>
      <c r="AZM9" s="1">
        <f>LOOKUP($A9,'DMG Tables'!$P$2:$P$35,'DMG Tables'!$O$2:$O$35)*AZM$1*LOOKUP(AZM$1,'DMG Tables'!$G$2:$G$7,'DMG Tables'!$H$2:$H$7)</f>
        <v>5992800</v>
      </c>
      <c r="AZN9" s="1">
        <f>LOOKUP($A9,'DMG Tables'!$P$2:$P$35,'DMG Tables'!$O$2:$O$35)*AZN$1*LOOKUP(AZN$1,'DMG Tables'!$G$2:$G$7,'DMG Tables'!$H$2:$H$7)</f>
        <v>5997200</v>
      </c>
      <c r="AZO9" s="1">
        <f>LOOKUP($A9,'DMG Tables'!$P$2:$P$35,'DMG Tables'!$O$2:$O$35)*AZO$1*LOOKUP(AZO$1,'DMG Tables'!$G$2:$G$7,'DMG Tables'!$H$2:$H$7)</f>
        <v>6001600</v>
      </c>
      <c r="AZP9" s="1">
        <f>LOOKUP($A9,'DMG Tables'!$P$2:$P$35,'DMG Tables'!$O$2:$O$35)*AZP$1*LOOKUP(AZP$1,'DMG Tables'!$G$2:$G$7,'DMG Tables'!$H$2:$H$7)</f>
        <v>6006000</v>
      </c>
      <c r="AZQ9" s="1">
        <f>LOOKUP($A9,'DMG Tables'!$P$2:$P$35,'DMG Tables'!$O$2:$O$35)*AZQ$1*LOOKUP(AZQ$1,'DMG Tables'!$G$2:$G$7,'DMG Tables'!$H$2:$H$7)</f>
        <v>6010400</v>
      </c>
      <c r="AZR9" s="1">
        <f>LOOKUP($A9,'DMG Tables'!$P$2:$P$35,'DMG Tables'!$O$2:$O$35)*AZR$1*LOOKUP(AZR$1,'DMG Tables'!$G$2:$G$7,'DMG Tables'!$H$2:$H$7)</f>
        <v>6014800</v>
      </c>
      <c r="AZS9" s="1">
        <f>LOOKUP($A9,'DMG Tables'!$P$2:$P$35,'DMG Tables'!$O$2:$O$35)*AZS$1*LOOKUP(AZS$1,'DMG Tables'!$G$2:$G$7,'DMG Tables'!$H$2:$H$7)</f>
        <v>6019200</v>
      </c>
      <c r="AZT9" s="1">
        <f>LOOKUP($A9,'DMG Tables'!$P$2:$P$35,'DMG Tables'!$O$2:$O$35)*AZT$1*LOOKUP(AZT$1,'DMG Tables'!$G$2:$G$7,'DMG Tables'!$H$2:$H$7)</f>
        <v>6023600</v>
      </c>
      <c r="AZU9" s="1">
        <f>LOOKUP($A9,'DMG Tables'!$P$2:$P$35,'DMG Tables'!$O$2:$O$35)*AZU$1*LOOKUP(AZU$1,'DMG Tables'!$G$2:$G$7,'DMG Tables'!$H$2:$H$7)</f>
        <v>6028000</v>
      </c>
      <c r="AZV9" s="1">
        <f>LOOKUP($A9,'DMG Tables'!$P$2:$P$35,'DMG Tables'!$O$2:$O$35)*AZV$1*LOOKUP(AZV$1,'DMG Tables'!$G$2:$G$7,'DMG Tables'!$H$2:$H$7)</f>
        <v>6032400</v>
      </c>
      <c r="AZW9" s="1">
        <f>LOOKUP($A9,'DMG Tables'!$P$2:$P$35,'DMG Tables'!$O$2:$O$35)*AZW$1*LOOKUP(AZW$1,'DMG Tables'!$G$2:$G$7,'DMG Tables'!$H$2:$H$7)</f>
        <v>6036800</v>
      </c>
      <c r="AZX9" s="1">
        <f>LOOKUP($A9,'DMG Tables'!$P$2:$P$35,'DMG Tables'!$O$2:$O$35)*AZX$1*LOOKUP(AZX$1,'DMG Tables'!$G$2:$G$7,'DMG Tables'!$H$2:$H$7)</f>
        <v>6041200</v>
      </c>
      <c r="AZY9" s="1">
        <f>LOOKUP($A9,'DMG Tables'!$P$2:$P$35,'DMG Tables'!$O$2:$O$35)*AZY$1*LOOKUP(AZY$1,'DMG Tables'!$G$2:$G$7,'DMG Tables'!$H$2:$H$7)</f>
        <v>6045600</v>
      </c>
      <c r="AZZ9" s="1">
        <f>LOOKUP($A9,'DMG Tables'!$P$2:$P$35,'DMG Tables'!$O$2:$O$35)*AZZ$1*LOOKUP(AZZ$1,'DMG Tables'!$G$2:$G$7,'DMG Tables'!$H$2:$H$7)</f>
        <v>6050000</v>
      </c>
      <c r="BAA9" s="1">
        <f>LOOKUP($A9,'DMG Tables'!$P$2:$P$35,'DMG Tables'!$O$2:$O$35)*BAA$1*LOOKUP(BAA$1,'DMG Tables'!$G$2:$G$7,'DMG Tables'!$H$2:$H$7)</f>
        <v>6054400</v>
      </c>
      <c r="BAB9" s="1">
        <f>LOOKUP($A9,'DMG Tables'!$P$2:$P$35,'DMG Tables'!$O$2:$O$35)*BAB$1*LOOKUP(BAB$1,'DMG Tables'!$G$2:$G$7,'DMG Tables'!$H$2:$H$7)</f>
        <v>6058800</v>
      </c>
      <c r="BAC9" s="1">
        <f>LOOKUP($A9,'DMG Tables'!$P$2:$P$35,'DMG Tables'!$O$2:$O$35)*BAC$1*LOOKUP(BAC$1,'DMG Tables'!$G$2:$G$7,'DMG Tables'!$H$2:$H$7)</f>
        <v>6063200</v>
      </c>
      <c r="BAD9" s="1">
        <f>LOOKUP($A9,'DMG Tables'!$P$2:$P$35,'DMG Tables'!$O$2:$O$35)*BAD$1*LOOKUP(BAD$1,'DMG Tables'!$G$2:$G$7,'DMG Tables'!$H$2:$H$7)</f>
        <v>6067600</v>
      </c>
      <c r="BAE9" s="1">
        <f>LOOKUP($A9,'DMG Tables'!$P$2:$P$35,'DMG Tables'!$O$2:$O$35)*BAE$1*LOOKUP(BAE$1,'DMG Tables'!$G$2:$G$7,'DMG Tables'!$H$2:$H$7)</f>
        <v>6072000</v>
      </c>
      <c r="BAF9" s="1">
        <f>LOOKUP($A9,'DMG Tables'!$P$2:$P$35,'DMG Tables'!$O$2:$O$35)*BAF$1*LOOKUP(BAF$1,'DMG Tables'!$G$2:$G$7,'DMG Tables'!$H$2:$H$7)</f>
        <v>6076400</v>
      </c>
      <c r="BAG9" s="1">
        <f>LOOKUP($A9,'DMG Tables'!$P$2:$P$35,'DMG Tables'!$O$2:$O$35)*BAG$1*LOOKUP(BAG$1,'DMG Tables'!$G$2:$G$7,'DMG Tables'!$H$2:$H$7)</f>
        <v>6080800</v>
      </c>
      <c r="BAH9" s="1">
        <f>LOOKUP($A9,'DMG Tables'!$P$2:$P$35,'DMG Tables'!$O$2:$O$35)*BAH$1*LOOKUP(BAH$1,'DMG Tables'!$G$2:$G$7,'DMG Tables'!$H$2:$H$7)</f>
        <v>6085200</v>
      </c>
      <c r="BAI9" s="1">
        <f>LOOKUP($A9,'DMG Tables'!$P$2:$P$35,'DMG Tables'!$O$2:$O$35)*BAI$1*LOOKUP(BAI$1,'DMG Tables'!$G$2:$G$7,'DMG Tables'!$H$2:$H$7)</f>
        <v>6089600</v>
      </c>
      <c r="BAJ9" s="1">
        <f>LOOKUP($A9,'DMG Tables'!$P$2:$P$35,'DMG Tables'!$O$2:$O$35)*BAJ$1*LOOKUP(BAJ$1,'DMG Tables'!$G$2:$G$7,'DMG Tables'!$H$2:$H$7)</f>
        <v>6094000</v>
      </c>
      <c r="BAK9" s="1">
        <f>LOOKUP($A9,'DMG Tables'!$P$2:$P$35,'DMG Tables'!$O$2:$O$35)*BAK$1*LOOKUP(BAK$1,'DMG Tables'!$G$2:$G$7,'DMG Tables'!$H$2:$H$7)</f>
        <v>6098400</v>
      </c>
      <c r="BAL9" s="1">
        <f>LOOKUP($A9,'DMG Tables'!$P$2:$P$35,'DMG Tables'!$O$2:$O$35)*BAL$1*LOOKUP(BAL$1,'DMG Tables'!$G$2:$G$7,'DMG Tables'!$H$2:$H$7)</f>
        <v>6102800</v>
      </c>
      <c r="BAM9" s="1">
        <f>LOOKUP($A9,'DMG Tables'!$P$2:$P$35,'DMG Tables'!$O$2:$O$35)*BAM$1*LOOKUP(BAM$1,'DMG Tables'!$G$2:$G$7,'DMG Tables'!$H$2:$H$7)</f>
        <v>6107200</v>
      </c>
      <c r="BAN9" s="1">
        <f>LOOKUP($A9,'DMG Tables'!$P$2:$P$35,'DMG Tables'!$O$2:$O$35)*BAN$1*LOOKUP(BAN$1,'DMG Tables'!$G$2:$G$7,'DMG Tables'!$H$2:$H$7)</f>
        <v>6111600</v>
      </c>
      <c r="BAO9" s="1">
        <f>LOOKUP($A9,'DMG Tables'!$P$2:$P$35,'DMG Tables'!$O$2:$O$35)*BAO$1*LOOKUP(BAO$1,'DMG Tables'!$G$2:$G$7,'DMG Tables'!$H$2:$H$7)</f>
        <v>6116000</v>
      </c>
      <c r="BAP9" s="1">
        <f>LOOKUP($A9,'DMG Tables'!$P$2:$P$35,'DMG Tables'!$O$2:$O$35)*BAP$1*LOOKUP(BAP$1,'DMG Tables'!$G$2:$G$7,'DMG Tables'!$H$2:$H$7)</f>
        <v>6120400</v>
      </c>
      <c r="BAQ9" s="1">
        <f>LOOKUP($A9,'DMG Tables'!$P$2:$P$35,'DMG Tables'!$O$2:$O$35)*BAQ$1*LOOKUP(BAQ$1,'DMG Tables'!$G$2:$G$7,'DMG Tables'!$H$2:$H$7)</f>
        <v>6124800</v>
      </c>
      <c r="BAR9" s="1">
        <f>LOOKUP($A9,'DMG Tables'!$P$2:$P$35,'DMG Tables'!$O$2:$O$35)*BAR$1*LOOKUP(BAR$1,'DMG Tables'!$G$2:$G$7,'DMG Tables'!$H$2:$H$7)</f>
        <v>6129200</v>
      </c>
      <c r="BAS9" s="1">
        <f>LOOKUP($A9,'DMG Tables'!$P$2:$P$35,'DMG Tables'!$O$2:$O$35)*BAS$1*LOOKUP(BAS$1,'DMG Tables'!$G$2:$G$7,'DMG Tables'!$H$2:$H$7)</f>
        <v>6133600</v>
      </c>
      <c r="BAT9" s="1">
        <f>LOOKUP($A9,'DMG Tables'!$P$2:$P$35,'DMG Tables'!$O$2:$O$35)*BAT$1*LOOKUP(BAT$1,'DMG Tables'!$G$2:$G$7,'DMG Tables'!$H$2:$H$7)</f>
        <v>6138000</v>
      </c>
      <c r="BAU9" s="1">
        <f>LOOKUP($A9,'DMG Tables'!$P$2:$P$35,'DMG Tables'!$O$2:$O$35)*BAU$1*LOOKUP(BAU$1,'DMG Tables'!$G$2:$G$7,'DMG Tables'!$H$2:$H$7)</f>
        <v>6142400</v>
      </c>
      <c r="BAV9" s="1">
        <f>LOOKUP($A9,'DMG Tables'!$P$2:$P$35,'DMG Tables'!$O$2:$O$35)*BAV$1*LOOKUP(BAV$1,'DMG Tables'!$G$2:$G$7,'DMG Tables'!$H$2:$H$7)</f>
        <v>6146800</v>
      </c>
      <c r="BAW9" s="1">
        <f>LOOKUP($A9,'DMG Tables'!$P$2:$P$35,'DMG Tables'!$O$2:$O$35)*BAW$1*LOOKUP(BAW$1,'DMG Tables'!$G$2:$G$7,'DMG Tables'!$H$2:$H$7)</f>
        <v>6151200</v>
      </c>
      <c r="BAX9" s="1">
        <f>LOOKUP($A9,'DMG Tables'!$P$2:$P$35,'DMG Tables'!$O$2:$O$35)*BAX$1*LOOKUP(BAX$1,'DMG Tables'!$G$2:$G$7,'DMG Tables'!$H$2:$H$7)</f>
        <v>6155600</v>
      </c>
      <c r="BAY9" s="1">
        <f>LOOKUP($A9,'DMG Tables'!$P$2:$P$35,'DMG Tables'!$O$2:$O$35)*BAY$1*LOOKUP(BAY$1,'DMG Tables'!$G$2:$G$7,'DMG Tables'!$H$2:$H$7)</f>
        <v>6160000</v>
      </c>
      <c r="BAZ9" s="1">
        <f>LOOKUP($A9,'DMG Tables'!$P$2:$P$35,'DMG Tables'!$O$2:$O$35)*BAZ$1*LOOKUP(BAZ$1,'DMG Tables'!$G$2:$G$7,'DMG Tables'!$H$2:$H$7)</f>
        <v>6164400</v>
      </c>
      <c r="BBA9" s="1">
        <f>LOOKUP($A9,'DMG Tables'!$P$2:$P$35,'DMG Tables'!$O$2:$O$35)*BBA$1*LOOKUP(BBA$1,'DMG Tables'!$G$2:$G$7,'DMG Tables'!$H$2:$H$7)</f>
        <v>6168800</v>
      </c>
      <c r="BBB9" s="1">
        <f>LOOKUP($A9,'DMG Tables'!$P$2:$P$35,'DMG Tables'!$O$2:$O$35)*BBB$1*LOOKUP(BBB$1,'DMG Tables'!$G$2:$G$7,'DMG Tables'!$H$2:$H$7)</f>
        <v>6173200</v>
      </c>
      <c r="BBC9" s="1">
        <f>LOOKUP($A9,'DMG Tables'!$P$2:$P$35,'DMG Tables'!$O$2:$O$35)*BBC$1*LOOKUP(BBC$1,'DMG Tables'!$G$2:$G$7,'DMG Tables'!$H$2:$H$7)</f>
        <v>6177600</v>
      </c>
      <c r="BBD9" s="1">
        <f>LOOKUP($A9,'DMG Tables'!$P$2:$P$35,'DMG Tables'!$O$2:$O$35)*BBD$1*LOOKUP(BBD$1,'DMG Tables'!$G$2:$G$7,'DMG Tables'!$H$2:$H$7)</f>
        <v>6182000</v>
      </c>
      <c r="BBE9" s="1">
        <f>LOOKUP($A9,'DMG Tables'!$P$2:$P$35,'DMG Tables'!$O$2:$O$35)*BBE$1*LOOKUP(BBE$1,'DMG Tables'!$G$2:$G$7,'DMG Tables'!$H$2:$H$7)</f>
        <v>6186400</v>
      </c>
      <c r="BBF9" s="1">
        <f>LOOKUP($A9,'DMG Tables'!$P$2:$P$35,'DMG Tables'!$O$2:$O$35)*BBF$1*LOOKUP(BBF$1,'DMG Tables'!$G$2:$G$7,'DMG Tables'!$H$2:$H$7)</f>
        <v>6190800</v>
      </c>
      <c r="BBG9" s="1">
        <f>LOOKUP($A9,'DMG Tables'!$P$2:$P$35,'DMG Tables'!$O$2:$O$35)*BBG$1*LOOKUP(BBG$1,'DMG Tables'!$G$2:$G$7,'DMG Tables'!$H$2:$H$7)</f>
        <v>6195200</v>
      </c>
      <c r="BBH9" s="1">
        <f>LOOKUP($A9,'DMG Tables'!$P$2:$P$35,'DMG Tables'!$O$2:$O$35)*BBH$1*LOOKUP(BBH$1,'DMG Tables'!$G$2:$G$7,'DMG Tables'!$H$2:$H$7)</f>
        <v>6199600</v>
      </c>
      <c r="BBI9" s="1">
        <f>LOOKUP($A9,'DMG Tables'!$P$2:$P$35,'DMG Tables'!$O$2:$O$35)*BBI$1*LOOKUP(BBI$1,'DMG Tables'!$G$2:$G$7,'DMG Tables'!$H$2:$H$7)</f>
        <v>6204000</v>
      </c>
      <c r="BBJ9" s="1">
        <f>LOOKUP($A9,'DMG Tables'!$P$2:$P$35,'DMG Tables'!$O$2:$O$35)*BBJ$1*LOOKUP(BBJ$1,'DMG Tables'!$G$2:$G$7,'DMG Tables'!$H$2:$H$7)</f>
        <v>6208400</v>
      </c>
      <c r="BBK9" s="1">
        <f>LOOKUP($A9,'DMG Tables'!$P$2:$P$35,'DMG Tables'!$O$2:$O$35)*BBK$1*LOOKUP(BBK$1,'DMG Tables'!$G$2:$G$7,'DMG Tables'!$H$2:$H$7)</f>
        <v>6212800</v>
      </c>
      <c r="BBL9" s="1">
        <f>LOOKUP($A9,'DMG Tables'!$P$2:$P$35,'DMG Tables'!$O$2:$O$35)*BBL$1*LOOKUP(BBL$1,'DMG Tables'!$G$2:$G$7,'DMG Tables'!$H$2:$H$7)</f>
        <v>6217200</v>
      </c>
      <c r="BBM9" s="1">
        <f>LOOKUP($A9,'DMG Tables'!$P$2:$P$35,'DMG Tables'!$O$2:$O$35)*BBM$1*LOOKUP(BBM$1,'DMG Tables'!$G$2:$G$7,'DMG Tables'!$H$2:$H$7)</f>
        <v>6221600</v>
      </c>
      <c r="BBN9" s="1">
        <f>LOOKUP($A9,'DMG Tables'!$P$2:$P$35,'DMG Tables'!$O$2:$O$35)*BBN$1*LOOKUP(BBN$1,'DMG Tables'!$G$2:$G$7,'DMG Tables'!$H$2:$H$7)</f>
        <v>6226000</v>
      </c>
      <c r="BBO9" s="1">
        <f>LOOKUP($A9,'DMG Tables'!$P$2:$P$35,'DMG Tables'!$O$2:$O$35)*BBO$1*LOOKUP(BBO$1,'DMG Tables'!$G$2:$G$7,'DMG Tables'!$H$2:$H$7)</f>
        <v>6230400</v>
      </c>
      <c r="BBP9" s="1">
        <f>LOOKUP($A9,'DMG Tables'!$P$2:$P$35,'DMG Tables'!$O$2:$O$35)*BBP$1*LOOKUP(BBP$1,'DMG Tables'!$G$2:$G$7,'DMG Tables'!$H$2:$H$7)</f>
        <v>6234800</v>
      </c>
      <c r="BBQ9" s="1">
        <f>LOOKUP($A9,'DMG Tables'!$P$2:$P$35,'DMG Tables'!$O$2:$O$35)*BBQ$1*LOOKUP(BBQ$1,'DMG Tables'!$G$2:$G$7,'DMG Tables'!$H$2:$H$7)</f>
        <v>6239200</v>
      </c>
      <c r="BBR9" s="1">
        <f>LOOKUP($A9,'DMG Tables'!$P$2:$P$35,'DMG Tables'!$O$2:$O$35)*BBR$1*LOOKUP(BBR$1,'DMG Tables'!$G$2:$G$7,'DMG Tables'!$H$2:$H$7)</f>
        <v>6243600</v>
      </c>
      <c r="BBS9" s="1">
        <f>LOOKUP($A9,'DMG Tables'!$P$2:$P$35,'DMG Tables'!$O$2:$O$35)*BBS$1*LOOKUP(BBS$1,'DMG Tables'!$G$2:$G$7,'DMG Tables'!$H$2:$H$7)</f>
        <v>6248000</v>
      </c>
      <c r="BBT9" s="1">
        <f>LOOKUP($A9,'DMG Tables'!$P$2:$P$35,'DMG Tables'!$O$2:$O$35)*BBT$1*LOOKUP(BBT$1,'DMG Tables'!$G$2:$G$7,'DMG Tables'!$H$2:$H$7)</f>
        <v>6252400</v>
      </c>
      <c r="BBU9" s="1">
        <f>LOOKUP($A9,'DMG Tables'!$P$2:$P$35,'DMG Tables'!$O$2:$O$35)*BBU$1*LOOKUP(BBU$1,'DMG Tables'!$G$2:$G$7,'DMG Tables'!$H$2:$H$7)</f>
        <v>6256800</v>
      </c>
      <c r="BBV9" s="1">
        <f>LOOKUP($A9,'DMG Tables'!$P$2:$P$35,'DMG Tables'!$O$2:$O$35)*BBV$1*LOOKUP(BBV$1,'DMG Tables'!$G$2:$G$7,'DMG Tables'!$H$2:$H$7)</f>
        <v>6261200</v>
      </c>
      <c r="BBW9" s="1">
        <f>LOOKUP($A9,'DMG Tables'!$P$2:$P$35,'DMG Tables'!$O$2:$O$35)*BBW$1*LOOKUP(BBW$1,'DMG Tables'!$G$2:$G$7,'DMG Tables'!$H$2:$H$7)</f>
        <v>6265600</v>
      </c>
      <c r="BBX9" s="1">
        <f>LOOKUP($A9,'DMG Tables'!$P$2:$P$35,'DMG Tables'!$O$2:$O$35)*BBX$1*LOOKUP(BBX$1,'DMG Tables'!$G$2:$G$7,'DMG Tables'!$H$2:$H$7)</f>
        <v>6270000</v>
      </c>
      <c r="BBY9" s="1">
        <f>LOOKUP($A9,'DMG Tables'!$P$2:$P$35,'DMG Tables'!$O$2:$O$35)*BBY$1*LOOKUP(BBY$1,'DMG Tables'!$G$2:$G$7,'DMG Tables'!$H$2:$H$7)</f>
        <v>6274400</v>
      </c>
      <c r="BBZ9" s="1">
        <f>LOOKUP($A9,'DMG Tables'!$P$2:$P$35,'DMG Tables'!$O$2:$O$35)*BBZ$1*LOOKUP(BBZ$1,'DMG Tables'!$G$2:$G$7,'DMG Tables'!$H$2:$H$7)</f>
        <v>6278800</v>
      </c>
      <c r="BCA9" s="1">
        <f>LOOKUP($A9,'DMG Tables'!$P$2:$P$35,'DMG Tables'!$O$2:$O$35)*BCA$1*LOOKUP(BCA$1,'DMG Tables'!$G$2:$G$7,'DMG Tables'!$H$2:$H$7)</f>
        <v>6283200</v>
      </c>
      <c r="BCB9" s="1">
        <f>LOOKUP($A9,'DMG Tables'!$P$2:$P$35,'DMG Tables'!$O$2:$O$35)*BCB$1*LOOKUP(BCB$1,'DMG Tables'!$G$2:$G$7,'DMG Tables'!$H$2:$H$7)</f>
        <v>6287600</v>
      </c>
      <c r="BCC9" s="1">
        <f>LOOKUP($A9,'DMG Tables'!$P$2:$P$35,'DMG Tables'!$O$2:$O$35)*BCC$1*LOOKUP(BCC$1,'DMG Tables'!$G$2:$G$7,'DMG Tables'!$H$2:$H$7)</f>
        <v>6292000</v>
      </c>
      <c r="BCD9" s="1">
        <f>LOOKUP($A9,'DMG Tables'!$P$2:$P$35,'DMG Tables'!$O$2:$O$35)*BCD$1*LOOKUP(BCD$1,'DMG Tables'!$G$2:$G$7,'DMG Tables'!$H$2:$H$7)</f>
        <v>6296400</v>
      </c>
      <c r="BCE9" s="1">
        <f>LOOKUP($A9,'DMG Tables'!$P$2:$P$35,'DMG Tables'!$O$2:$O$35)*BCE$1*LOOKUP(BCE$1,'DMG Tables'!$G$2:$G$7,'DMG Tables'!$H$2:$H$7)</f>
        <v>6300800</v>
      </c>
      <c r="BCF9" s="1">
        <f>LOOKUP($A9,'DMG Tables'!$P$2:$P$35,'DMG Tables'!$O$2:$O$35)*BCF$1*LOOKUP(BCF$1,'DMG Tables'!$G$2:$G$7,'DMG Tables'!$H$2:$H$7)</f>
        <v>6305200</v>
      </c>
      <c r="BCG9" s="1">
        <f>LOOKUP($A9,'DMG Tables'!$P$2:$P$35,'DMG Tables'!$O$2:$O$35)*BCG$1*LOOKUP(BCG$1,'DMG Tables'!$G$2:$G$7,'DMG Tables'!$H$2:$H$7)</f>
        <v>6309600</v>
      </c>
      <c r="BCH9" s="1">
        <f>LOOKUP($A9,'DMG Tables'!$P$2:$P$35,'DMG Tables'!$O$2:$O$35)*BCH$1*LOOKUP(BCH$1,'DMG Tables'!$G$2:$G$7,'DMG Tables'!$H$2:$H$7)</f>
        <v>6314000</v>
      </c>
      <c r="BCI9" s="1">
        <f>LOOKUP($A9,'DMG Tables'!$P$2:$P$35,'DMG Tables'!$O$2:$O$35)*BCI$1*LOOKUP(BCI$1,'DMG Tables'!$G$2:$G$7,'DMG Tables'!$H$2:$H$7)</f>
        <v>6318400</v>
      </c>
      <c r="BCJ9" s="1">
        <f>LOOKUP($A9,'DMG Tables'!$P$2:$P$35,'DMG Tables'!$O$2:$O$35)*BCJ$1*LOOKUP(BCJ$1,'DMG Tables'!$G$2:$G$7,'DMG Tables'!$H$2:$H$7)</f>
        <v>6322800</v>
      </c>
      <c r="BCK9" s="1">
        <f>LOOKUP($A9,'DMG Tables'!$P$2:$P$35,'DMG Tables'!$O$2:$O$35)*BCK$1*LOOKUP(BCK$1,'DMG Tables'!$G$2:$G$7,'DMG Tables'!$H$2:$H$7)</f>
        <v>6327200</v>
      </c>
      <c r="BCL9" s="1">
        <f>LOOKUP($A9,'DMG Tables'!$P$2:$P$35,'DMG Tables'!$O$2:$O$35)*BCL$1*LOOKUP(BCL$1,'DMG Tables'!$G$2:$G$7,'DMG Tables'!$H$2:$H$7)</f>
        <v>6331600</v>
      </c>
      <c r="BCM9" s="1">
        <f>LOOKUP($A9,'DMG Tables'!$P$2:$P$35,'DMG Tables'!$O$2:$O$35)*BCM$1*LOOKUP(BCM$1,'DMG Tables'!$G$2:$G$7,'DMG Tables'!$H$2:$H$7)</f>
        <v>6336000</v>
      </c>
      <c r="BCN9" s="1">
        <f>LOOKUP($A9,'DMG Tables'!$P$2:$P$35,'DMG Tables'!$O$2:$O$35)*BCN$1*LOOKUP(BCN$1,'DMG Tables'!$G$2:$G$7,'DMG Tables'!$H$2:$H$7)</f>
        <v>6340400</v>
      </c>
      <c r="BCO9" s="1">
        <f>LOOKUP($A9,'DMG Tables'!$P$2:$P$35,'DMG Tables'!$O$2:$O$35)*BCO$1*LOOKUP(BCO$1,'DMG Tables'!$G$2:$G$7,'DMG Tables'!$H$2:$H$7)</f>
        <v>6344800</v>
      </c>
      <c r="BCP9" s="1">
        <f>LOOKUP($A9,'DMG Tables'!$P$2:$P$35,'DMG Tables'!$O$2:$O$35)*BCP$1*LOOKUP(BCP$1,'DMG Tables'!$G$2:$G$7,'DMG Tables'!$H$2:$H$7)</f>
        <v>6349200</v>
      </c>
      <c r="BCQ9" s="1">
        <f>LOOKUP($A9,'DMG Tables'!$P$2:$P$35,'DMG Tables'!$O$2:$O$35)*BCQ$1*LOOKUP(BCQ$1,'DMG Tables'!$G$2:$G$7,'DMG Tables'!$H$2:$H$7)</f>
        <v>6353600</v>
      </c>
      <c r="BCR9" s="1">
        <f>LOOKUP($A9,'DMG Tables'!$P$2:$P$35,'DMG Tables'!$O$2:$O$35)*BCR$1*LOOKUP(BCR$1,'DMG Tables'!$G$2:$G$7,'DMG Tables'!$H$2:$H$7)</f>
        <v>6358000</v>
      </c>
      <c r="BCS9" s="1">
        <f>LOOKUP($A9,'DMG Tables'!$P$2:$P$35,'DMG Tables'!$O$2:$O$35)*BCS$1*LOOKUP(BCS$1,'DMG Tables'!$G$2:$G$7,'DMG Tables'!$H$2:$H$7)</f>
        <v>6362400</v>
      </c>
      <c r="BCT9" s="1">
        <f>LOOKUP($A9,'DMG Tables'!$P$2:$P$35,'DMG Tables'!$O$2:$O$35)*BCT$1*LOOKUP(BCT$1,'DMG Tables'!$G$2:$G$7,'DMG Tables'!$H$2:$H$7)</f>
        <v>6366800</v>
      </c>
      <c r="BCU9" s="1">
        <f>LOOKUP($A9,'DMG Tables'!$P$2:$P$35,'DMG Tables'!$O$2:$O$35)*BCU$1*LOOKUP(BCU$1,'DMG Tables'!$G$2:$G$7,'DMG Tables'!$H$2:$H$7)</f>
        <v>6371200</v>
      </c>
      <c r="BCV9" s="1">
        <f>LOOKUP($A9,'DMG Tables'!$P$2:$P$35,'DMG Tables'!$O$2:$O$35)*BCV$1*LOOKUP(BCV$1,'DMG Tables'!$G$2:$G$7,'DMG Tables'!$H$2:$H$7)</f>
        <v>6375600</v>
      </c>
      <c r="BCW9" s="1">
        <f>LOOKUP($A9,'DMG Tables'!$P$2:$P$35,'DMG Tables'!$O$2:$O$35)*BCW$1*LOOKUP(BCW$1,'DMG Tables'!$G$2:$G$7,'DMG Tables'!$H$2:$H$7)</f>
        <v>6380000</v>
      </c>
      <c r="BCX9" s="1">
        <f>LOOKUP($A9,'DMG Tables'!$P$2:$P$35,'DMG Tables'!$O$2:$O$35)*BCX$1*LOOKUP(BCX$1,'DMG Tables'!$G$2:$G$7,'DMG Tables'!$H$2:$H$7)</f>
        <v>6384400</v>
      </c>
      <c r="BCY9" s="1">
        <f>LOOKUP($A9,'DMG Tables'!$P$2:$P$35,'DMG Tables'!$O$2:$O$35)*BCY$1*LOOKUP(BCY$1,'DMG Tables'!$G$2:$G$7,'DMG Tables'!$H$2:$H$7)</f>
        <v>6388800</v>
      </c>
      <c r="BCZ9" s="1">
        <f>LOOKUP($A9,'DMG Tables'!$P$2:$P$35,'DMG Tables'!$O$2:$O$35)*BCZ$1*LOOKUP(BCZ$1,'DMG Tables'!$G$2:$G$7,'DMG Tables'!$H$2:$H$7)</f>
        <v>6393200</v>
      </c>
      <c r="BDA9" s="1">
        <f>LOOKUP($A9,'DMG Tables'!$P$2:$P$35,'DMG Tables'!$O$2:$O$35)*BDA$1*LOOKUP(BDA$1,'DMG Tables'!$G$2:$G$7,'DMG Tables'!$H$2:$H$7)</f>
        <v>6397600</v>
      </c>
      <c r="BDB9" s="1">
        <f>LOOKUP($A9,'DMG Tables'!$P$2:$P$35,'DMG Tables'!$O$2:$O$35)*BDB$1*LOOKUP(BDB$1,'DMG Tables'!$G$2:$G$7,'DMG Tables'!$H$2:$H$7)</f>
        <v>6402000</v>
      </c>
      <c r="BDC9" s="1">
        <f>LOOKUP($A9,'DMG Tables'!$P$2:$P$35,'DMG Tables'!$O$2:$O$35)*BDC$1*LOOKUP(BDC$1,'DMG Tables'!$G$2:$G$7,'DMG Tables'!$H$2:$H$7)</f>
        <v>6406400</v>
      </c>
      <c r="BDD9" s="1">
        <f>LOOKUP($A9,'DMG Tables'!$P$2:$P$35,'DMG Tables'!$O$2:$O$35)*BDD$1*LOOKUP(BDD$1,'DMG Tables'!$G$2:$G$7,'DMG Tables'!$H$2:$H$7)</f>
        <v>6410800</v>
      </c>
      <c r="BDE9" s="1">
        <f>LOOKUP($A9,'DMG Tables'!$P$2:$P$35,'DMG Tables'!$O$2:$O$35)*BDE$1*LOOKUP(BDE$1,'DMG Tables'!$G$2:$G$7,'DMG Tables'!$H$2:$H$7)</f>
        <v>6415200</v>
      </c>
      <c r="BDF9" s="1">
        <f>LOOKUP($A9,'DMG Tables'!$P$2:$P$35,'DMG Tables'!$O$2:$O$35)*BDF$1*LOOKUP(BDF$1,'DMG Tables'!$G$2:$G$7,'DMG Tables'!$H$2:$H$7)</f>
        <v>6419600</v>
      </c>
      <c r="BDG9" s="1">
        <f>LOOKUP($A9,'DMG Tables'!$P$2:$P$35,'DMG Tables'!$O$2:$O$35)*BDG$1*LOOKUP(BDG$1,'DMG Tables'!$G$2:$G$7,'DMG Tables'!$H$2:$H$7)</f>
        <v>6424000</v>
      </c>
      <c r="BDH9" s="1">
        <f>LOOKUP($A9,'DMG Tables'!$P$2:$P$35,'DMG Tables'!$O$2:$O$35)*BDH$1*LOOKUP(BDH$1,'DMG Tables'!$G$2:$G$7,'DMG Tables'!$H$2:$H$7)</f>
        <v>6428400</v>
      </c>
      <c r="BDI9" s="1">
        <f>LOOKUP($A9,'DMG Tables'!$P$2:$P$35,'DMG Tables'!$O$2:$O$35)*BDI$1*LOOKUP(BDI$1,'DMG Tables'!$G$2:$G$7,'DMG Tables'!$H$2:$H$7)</f>
        <v>6432800</v>
      </c>
      <c r="BDJ9" s="1">
        <f>LOOKUP($A9,'DMG Tables'!$P$2:$P$35,'DMG Tables'!$O$2:$O$35)*BDJ$1*LOOKUP(BDJ$1,'DMG Tables'!$G$2:$G$7,'DMG Tables'!$H$2:$H$7)</f>
        <v>6437200</v>
      </c>
      <c r="BDK9" s="1">
        <f>LOOKUP($A9,'DMG Tables'!$P$2:$P$35,'DMG Tables'!$O$2:$O$35)*BDK$1*LOOKUP(BDK$1,'DMG Tables'!$G$2:$G$7,'DMG Tables'!$H$2:$H$7)</f>
        <v>6441600</v>
      </c>
      <c r="BDL9" s="1">
        <f>LOOKUP($A9,'DMG Tables'!$P$2:$P$35,'DMG Tables'!$O$2:$O$35)*BDL$1*LOOKUP(BDL$1,'DMG Tables'!$G$2:$G$7,'DMG Tables'!$H$2:$H$7)</f>
        <v>6446000</v>
      </c>
      <c r="BDM9" s="1">
        <f>LOOKUP($A9,'DMG Tables'!$P$2:$P$35,'DMG Tables'!$O$2:$O$35)*BDM$1*LOOKUP(BDM$1,'DMG Tables'!$G$2:$G$7,'DMG Tables'!$H$2:$H$7)</f>
        <v>6450400</v>
      </c>
      <c r="BDN9" s="1">
        <f>LOOKUP($A9,'DMG Tables'!$P$2:$P$35,'DMG Tables'!$O$2:$O$35)*BDN$1*LOOKUP(BDN$1,'DMG Tables'!$G$2:$G$7,'DMG Tables'!$H$2:$H$7)</f>
        <v>6454800</v>
      </c>
      <c r="BDO9" s="1">
        <f>LOOKUP($A9,'DMG Tables'!$P$2:$P$35,'DMG Tables'!$O$2:$O$35)*BDO$1*LOOKUP(BDO$1,'DMG Tables'!$G$2:$G$7,'DMG Tables'!$H$2:$H$7)</f>
        <v>6459200</v>
      </c>
      <c r="BDP9" s="1">
        <f>LOOKUP($A9,'DMG Tables'!$P$2:$P$35,'DMG Tables'!$O$2:$O$35)*BDP$1*LOOKUP(BDP$1,'DMG Tables'!$G$2:$G$7,'DMG Tables'!$H$2:$H$7)</f>
        <v>6463600</v>
      </c>
      <c r="BDQ9" s="1">
        <f>LOOKUP($A9,'DMG Tables'!$P$2:$P$35,'DMG Tables'!$O$2:$O$35)*BDQ$1*LOOKUP(BDQ$1,'DMG Tables'!$G$2:$G$7,'DMG Tables'!$H$2:$H$7)</f>
        <v>6468000</v>
      </c>
      <c r="BDR9" s="1">
        <f>LOOKUP($A9,'DMG Tables'!$P$2:$P$35,'DMG Tables'!$O$2:$O$35)*BDR$1*LOOKUP(BDR$1,'DMG Tables'!$G$2:$G$7,'DMG Tables'!$H$2:$H$7)</f>
        <v>6472400</v>
      </c>
      <c r="BDS9" s="1">
        <f>LOOKUP($A9,'DMG Tables'!$P$2:$P$35,'DMG Tables'!$O$2:$O$35)*BDS$1*LOOKUP(BDS$1,'DMG Tables'!$G$2:$G$7,'DMG Tables'!$H$2:$H$7)</f>
        <v>6476800</v>
      </c>
      <c r="BDT9" s="1">
        <f>LOOKUP($A9,'DMG Tables'!$P$2:$P$35,'DMG Tables'!$O$2:$O$35)*BDT$1*LOOKUP(BDT$1,'DMG Tables'!$G$2:$G$7,'DMG Tables'!$H$2:$H$7)</f>
        <v>6481200</v>
      </c>
      <c r="BDU9" s="1">
        <f>LOOKUP($A9,'DMG Tables'!$P$2:$P$35,'DMG Tables'!$O$2:$O$35)*BDU$1*LOOKUP(BDU$1,'DMG Tables'!$G$2:$G$7,'DMG Tables'!$H$2:$H$7)</f>
        <v>6485600</v>
      </c>
      <c r="BDV9" s="1">
        <f>LOOKUP($A9,'DMG Tables'!$P$2:$P$35,'DMG Tables'!$O$2:$O$35)*BDV$1*LOOKUP(BDV$1,'DMG Tables'!$G$2:$G$7,'DMG Tables'!$H$2:$H$7)</f>
        <v>6490000</v>
      </c>
      <c r="BDW9" s="1">
        <f>LOOKUP($A9,'DMG Tables'!$P$2:$P$35,'DMG Tables'!$O$2:$O$35)*BDW$1*LOOKUP(BDW$1,'DMG Tables'!$G$2:$G$7,'DMG Tables'!$H$2:$H$7)</f>
        <v>6494400</v>
      </c>
      <c r="BDX9" s="1">
        <f>LOOKUP($A9,'DMG Tables'!$P$2:$P$35,'DMG Tables'!$O$2:$O$35)*BDX$1*LOOKUP(BDX$1,'DMG Tables'!$G$2:$G$7,'DMG Tables'!$H$2:$H$7)</f>
        <v>6498800</v>
      </c>
      <c r="BDY9" s="1">
        <f>LOOKUP($A9,'DMG Tables'!$P$2:$P$35,'DMG Tables'!$O$2:$O$35)*BDY$1*LOOKUP(BDY$1,'DMG Tables'!$G$2:$G$7,'DMG Tables'!$H$2:$H$7)</f>
        <v>6503200</v>
      </c>
      <c r="BDZ9" s="1">
        <f>LOOKUP($A9,'DMG Tables'!$P$2:$P$35,'DMG Tables'!$O$2:$O$35)*BDZ$1*LOOKUP(BDZ$1,'DMG Tables'!$G$2:$G$7,'DMG Tables'!$H$2:$H$7)</f>
        <v>6507600</v>
      </c>
      <c r="BEA9" s="1">
        <f>LOOKUP($A9,'DMG Tables'!$P$2:$P$35,'DMG Tables'!$O$2:$O$35)*BEA$1*LOOKUP(BEA$1,'DMG Tables'!$G$2:$G$7,'DMG Tables'!$H$2:$H$7)</f>
        <v>6512000</v>
      </c>
      <c r="BEB9" s="1">
        <f>LOOKUP($A9,'DMG Tables'!$P$2:$P$35,'DMG Tables'!$O$2:$O$35)*BEB$1*LOOKUP(BEB$1,'DMG Tables'!$G$2:$G$7,'DMG Tables'!$H$2:$H$7)</f>
        <v>6516400</v>
      </c>
      <c r="BEC9" s="1">
        <f>LOOKUP($A9,'DMG Tables'!$P$2:$P$35,'DMG Tables'!$O$2:$O$35)*BEC$1*LOOKUP(BEC$1,'DMG Tables'!$G$2:$G$7,'DMG Tables'!$H$2:$H$7)</f>
        <v>6520800</v>
      </c>
      <c r="BED9" s="1">
        <f>LOOKUP($A9,'DMG Tables'!$P$2:$P$35,'DMG Tables'!$O$2:$O$35)*BED$1*LOOKUP(BED$1,'DMG Tables'!$G$2:$G$7,'DMG Tables'!$H$2:$H$7)</f>
        <v>6525200</v>
      </c>
      <c r="BEE9" s="1">
        <f>LOOKUP($A9,'DMG Tables'!$P$2:$P$35,'DMG Tables'!$O$2:$O$35)*BEE$1*LOOKUP(BEE$1,'DMG Tables'!$G$2:$G$7,'DMG Tables'!$H$2:$H$7)</f>
        <v>6529600</v>
      </c>
      <c r="BEF9" s="1">
        <f>LOOKUP($A9,'DMG Tables'!$P$2:$P$35,'DMG Tables'!$O$2:$O$35)*BEF$1*LOOKUP(BEF$1,'DMG Tables'!$G$2:$G$7,'DMG Tables'!$H$2:$H$7)</f>
        <v>6534000</v>
      </c>
      <c r="BEG9" s="1">
        <f>LOOKUP($A9,'DMG Tables'!$P$2:$P$35,'DMG Tables'!$O$2:$O$35)*BEG$1*LOOKUP(BEG$1,'DMG Tables'!$G$2:$G$7,'DMG Tables'!$H$2:$H$7)</f>
        <v>6538400</v>
      </c>
      <c r="BEH9" s="1">
        <f>LOOKUP($A9,'DMG Tables'!$P$2:$P$35,'DMG Tables'!$O$2:$O$35)*BEH$1*LOOKUP(BEH$1,'DMG Tables'!$G$2:$G$7,'DMG Tables'!$H$2:$H$7)</f>
        <v>6542800</v>
      </c>
      <c r="BEI9" s="1">
        <f>LOOKUP($A9,'DMG Tables'!$P$2:$P$35,'DMG Tables'!$O$2:$O$35)*BEI$1*LOOKUP(BEI$1,'DMG Tables'!$G$2:$G$7,'DMG Tables'!$H$2:$H$7)</f>
        <v>6547200</v>
      </c>
      <c r="BEJ9" s="1">
        <f>LOOKUP($A9,'DMG Tables'!$P$2:$P$35,'DMG Tables'!$O$2:$O$35)*BEJ$1*LOOKUP(BEJ$1,'DMG Tables'!$G$2:$G$7,'DMG Tables'!$H$2:$H$7)</f>
        <v>6551600</v>
      </c>
      <c r="BEK9" s="1">
        <f>LOOKUP($A9,'DMG Tables'!$P$2:$P$35,'DMG Tables'!$O$2:$O$35)*BEK$1*LOOKUP(BEK$1,'DMG Tables'!$G$2:$G$7,'DMG Tables'!$H$2:$H$7)</f>
        <v>6556000</v>
      </c>
      <c r="BEL9" s="1">
        <f>LOOKUP($A9,'DMG Tables'!$P$2:$P$35,'DMG Tables'!$O$2:$O$35)*BEL$1*LOOKUP(BEL$1,'DMG Tables'!$G$2:$G$7,'DMG Tables'!$H$2:$H$7)</f>
        <v>6560400</v>
      </c>
      <c r="BEM9" s="1">
        <f>LOOKUP($A9,'DMG Tables'!$P$2:$P$35,'DMG Tables'!$O$2:$O$35)*BEM$1*LOOKUP(BEM$1,'DMG Tables'!$G$2:$G$7,'DMG Tables'!$H$2:$H$7)</f>
        <v>6564800</v>
      </c>
      <c r="BEN9" s="1">
        <f>LOOKUP($A9,'DMG Tables'!$P$2:$P$35,'DMG Tables'!$O$2:$O$35)*BEN$1*LOOKUP(BEN$1,'DMG Tables'!$G$2:$G$7,'DMG Tables'!$H$2:$H$7)</f>
        <v>6569200</v>
      </c>
      <c r="BEO9" s="1">
        <f>LOOKUP($A9,'DMG Tables'!$P$2:$P$35,'DMG Tables'!$O$2:$O$35)*BEO$1*LOOKUP(BEO$1,'DMG Tables'!$G$2:$G$7,'DMG Tables'!$H$2:$H$7)</f>
        <v>6573600</v>
      </c>
      <c r="BEP9" s="1">
        <f>LOOKUP($A9,'DMG Tables'!$P$2:$P$35,'DMG Tables'!$O$2:$O$35)*BEP$1*LOOKUP(BEP$1,'DMG Tables'!$G$2:$G$7,'DMG Tables'!$H$2:$H$7)</f>
        <v>6578000</v>
      </c>
      <c r="BEQ9" s="1">
        <f>LOOKUP($A9,'DMG Tables'!$P$2:$P$35,'DMG Tables'!$O$2:$O$35)*BEQ$1*LOOKUP(BEQ$1,'DMG Tables'!$G$2:$G$7,'DMG Tables'!$H$2:$H$7)</f>
        <v>6582400</v>
      </c>
      <c r="BER9" s="1">
        <f>LOOKUP($A9,'DMG Tables'!$P$2:$P$35,'DMG Tables'!$O$2:$O$35)*BER$1*LOOKUP(BER$1,'DMG Tables'!$G$2:$G$7,'DMG Tables'!$H$2:$H$7)</f>
        <v>6586800</v>
      </c>
      <c r="BES9" s="1">
        <f>LOOKUP($A9,'DMG Tables'!$P$2:$P$35,'DMG Tables'!$O$2:$O$35)*BES$1*LOOKUP(BES$1,'DMG Tables'!$G$2:$G$7,'DMG Tables'!$H$2:$H$7)</f>
        <v>6591200</v>
      </c>
      <c r="BET9" s="1">
        <f>LOOKUP($A9,'DMG Tables'!$P$2:$P$35,'DMG Tables'!$O$2:$O$35)*BET$1*LOOKUP(BET$1,'DMG Tables'!$G$2:$G$7,'DMG Tables'!$H$2:$H$7)</f>
        <v>6595600</v>
      </c>
      <c r="BEU9" s="1">
        <f>LOOKUP($A9,'DMG Tables'!$P$2:$P$35,'DMG Tables'!$O$2:$O$35)*BEU$1*LOOKUP(BEU$1,'DMG Tables'!$G$2:$G$7,'DMG Tables'!$H$2:$H$7)</f>
        <v>6600000</v>
      </c>
      <c r="BEV9" s="1">
        <f>LOOKUP($A9,'DMG Tables'!$P$2:$P$35,'DMG Tables'!$O$2:$O$35)*BEV$1*LOOKUP(BEV$1,'DMG Tables'!$G$2:$G$7,'DMG Tables'!$H$2:$H$7)</f>
        <v>6604400</v>
      </c>
      <c r="BEW9" s="1">
        <f>LOOKUP($A9,'DMG Tables'!$P$2:$P$35,'DMG Tables'!$O$2:$O$35)*BEW$1*LOOKUP(BEW$1,'DMG Tables'!$G$2:$G$7,'DMG Tables'!$H$2:$H$7)</f>
        <v>6608800</v>
      </c>
      <c r="BEX9" s="1">
        <f>LOOKUP($A9,'DMG Tables'!$P$2:$P$35,'DMG Tables'!$O$2:$O$35)*BEX$1*LOOKUP(BEX$1,'DMG Tables'!$G$2:$G$7,'DMG Tables'!$H$2:$H$7)</f>
        <v>6613200</v>
      </c>
      <c r="BEY9" s="1">
        <f>LOOKUP($A9,'DMG Tables'!$P$2:$P$35,'DMG Tables'!$O$2:$O$35)*BEY$1*LOOKUP(BEY$1,'DMG Tables'!$G$2:$G$7,'DMG Tables'!$H$2:$H$7)</f>
        <v>6617600</v>
      </c>
      <c r="BEZ9" s="1">
        <f>LOOKUP($A9,'DMG Tables'!$P$2:$P$35,'DMG Tables'!$O$2:$O$35)*BEZ$1*LOOKUP(BEZ$1,'DMG Tables'!$G$2:$G$7,'DMG Tables'!$H$2:$H$7)</f>
        <v>6622000</v>
      </c>
      <c r="BFA9" s="1">
        <f>LOOKUP($A9,'DMG Tables'!$P$2:$P$35,'DMG Tables'!$O$2:$O$35)*BFA$1*LOOKUP(BFA$1,'DMG Tables'!$G$2:$G$7,'DMG Tables'!$H$2:$H$7)</f>
        <v>6626400</v>
      </c>
      <c r="BFB9" s="1">
        <f>LOOKUP($A9,'DMG Tables'!$P$2:$P$35,'DMG Tables'!$O$2:$O$35)*BFB$1*LOOKUP(BFB$1,'DMG Tables'!$G$2:$G$7,'DMG Tables'!$H$2:$H$7)</f>
        <v>6630800</v>
      </c>
      <c r="BFC9" s="1">
        <f>LOOKUP($A9,'DMG Tables'!$P$2:$P$35,'DMG Tables'!$O$2:$O$35)*BFC$1*LOOKUP(BFC$1,'DMG Tables'!$G$2:$G$7,'DMG Tables'!$H$2:$H$7)</f>
        <v>6635200</v>
      </c>
      <c r="BFD9" s="1">
        <f>LOOKUP($A9,'DMG Tables'!$P$2:$P$35,'DMG Tables'!$O$2:$O$35)*BFD$1*LOOKUP(BFD$1,'DMG Tables'!$G$2:$G$7,'DMG Tables'!$H$2:$H$7)</f>
        <v>6639600</v>
      </c>
      <c r="BFE9" s="1">
        <f>LOOKUP($A9,'DMG Tables'!$P$2:$P$35,'DMG Tables'!$O$2:$O$35)*BFE$1*LOOKUP(BFE$1,'DMG Tables'!$G$2:$G$7,'DMG Tables'!$H$2:$H$7)</f>
        <v>6644000</v>
      </c>
      <c r="BFF9" s="1">
        <f>LOOKUP($A9,'DMG Tables'!$P$2:$P$35,'DMG Tables'!$O$2:$O$35)*BFF$1*LOOKUP(BFF$1,'DMG Tables'!$G$2:$G$7,'DMG Tables'!$H$2:$H$7)</f>
        <v>6648400</v>
      </c>
      <c r="BFG9" s="1">
        <f>LOOKUP($A9,'DMG Tables'!$P$2:$P$35,'DMG Tables'!$O$2:$O$35)*BFG$1*LOOKUP(BFG$1,'DMG Tables'!$G$2:$G$7,'DMG Tables'!$H$2:$H$7)</f>
        <v>6652800</v>
      </c>
      <c r="BFH9" s="1">
        <f>LOOKUP($A9,'DMG Tables'!$P$2:$P$35,'DMG Tables'!$O$2:$O$35)*BFH$1*LOOKUP(BFH$1,'DMG Tables'!$G$2:$G$7,'DMG Tables'!$H$2:$H$7)</f>
        <v>6657200</v>
      </c>
      <c r="BFI9" s="1">
        <f>LOOKUP($A9,'DMG Tables'!$P$2:$P$35,'DMG Tables'!$O$2:$O$35)*BFI$1*LOOKUP(BFI$1,'DMG Tables'!$G$2:$G$7,'DMG Tables'!$H$2:$H$7)</f>
        <v>6661600</v>
      </c>
      <c r="BFJ9" s="1">
        <f>LOOKUP($A9,'DMG Tables'!$P$2:$P$35,'DMG Tables'!$O$2:$O$35)*BFJ$1*LOOKUP(BFJ$1,'DMG Tables'!$G$2:$G$7,'DMG Tables'!$H$2:$H$7)</f>
        <v>6666000</v>
      </c>
      <c r="BFK9" s="1">
        <f>LOOKUP($A9,'DMG Tables'!$P$2:$P$35,'DMG Tables'!$O$2:$O$35)*BFK$1*LOOKUP(BFK$1,'DMG Tables'!$G$2:$G$7,'DMG Tables'!$H$2:$H$7)</f>
        <v>6670400</v>
      </c>
      <c r="BFL9" s="1">
        <f>LOOKUP($A9,'DMG Tables'!$P$2:$P$35,'DMG Tables'!$O$2:$O$35)*BFL$1*LOOKUP(BFL$1,'DMG Tables'!$G$2:$G$7,'DMG Tables'!$H$2:$H$7)</f>
        <v>6674800</v>
      </c>
      <c r="BFM9" s="1">
        <f>LOOKUP($A9,'DMG Tables'!$P$2:$P$35,'DMG Tables'!$O$2:$O$35)*BFM$1*LOOKUP(BFM$1,'DMG Tables'!$G$2:$G$7,'DMG Tables'!$H$2:$H$7)</f>
        <v>6679200</v>
      </c>
      <c r="BFN9" s="1">
        <f>LOOKUP($A9,'DMG Tables'!$P$2:$P$35,'DMG Tables'!$O$2:$O$35)*BFN$1*LOOKUP(BFN$1,'DMG Tables'!$G$2:$G$7,'DMG Tables'!$H$2:$H$7)</f>
        <v>6683600</v>
      </c>
      <c r="BFO9" s="1">
        <f>LOOKUP($A9,'DMG Tables'!$P$2:$P$35,'DMG Tables'!$O$2:$O$35)*BFO$1*LOOKUP(BFO$1,'DMG Tables'!$G$2:$G$7,'DMG Tables'!$H$2:$H$7)</f>
        <v>6688000</v>
      </c>
      <c r="BFP9" s="1">
        <f>LOOKUP($A9,'DMG Tables'!$P$2:$P$35,'DMG Tables'!$O$2:$O$35)*BFP$1*LOOKUP(BFP$1,'DMG Tables'!$G$2:$G$7,'DMG Tables'!$H$2:$H$7)</f>
        <v>6692400</v>
      </c>
      <c r="BFQ9" s="1">
        <f>LOOKUP($A9,'DMG Tables'!$P$2:$P$35,'DMG Tables'!$O$2:$O$35)*BFQ$1*LOOKUP(BFQ$1,'DMG Tables'!$G$2:$G$7,'DMG Tables'!$H$2:$H$7)</f>
        <v>6696800</v>
      </c>
      <c r="BFR9" s="1">
        <f>LOOKUP($A9,'DMG Tables'!$P$2:$P$35,'DMG Tables'!$O$2:$O$35)*BFR$1*LOOKUP(BFR$1,'DMG Tables'!$G$2:$G$7,'DMG Tables'!$H$2:$H$7)</f>
        <v>6701200</v>
      </c>
      <c r="BFS9" s="1">
        <f>LOOKUP($A9,'DMG Tables'!$P$2:$P$35,'DMG Tables'!$O$2:$O$35)*BFS$1*LOOKUP(BFS$1,'DMG Tables'!$G$2:$G$7,'DMG Tables'!$H$2:$H$7)</f>
        <v>6705600</v>
      </c>
      <c r="BFT9" s="1">
        <f>LOOKUP($A9,'DMG Tables'!$P$2:$P$35,'DMG Tables'!$O$2:$O$35)*BFT$1*LOOKUP(BFT$1,'DMG Tables'!$G$2:$G$7,'DMG Tables'!$H$2:$H$7)</f>
        <v>6710000</v>
      </c>
      <c r="BFU9" s="1">
        <f>LOOKUP($A9,'DMG Tables'!$P$2:$P$35,'DMG Tables'!$O$2:$O$35)*BFU$1*LOOKUP(BFU$1,'DMG Tables'!$G$2:$G$7,'DMG Tables'!$H$2:$H$7)</f>
        <v>6714400</v>
      </c>
      <c r="BFV9" s="1">
        <f>LOOKUP($A9,'DMG Tables'!$P$2:$P$35,'DMG Tables'!$O$2:$O$35)*BFV$1*LOOKUP(BFV$1,'DMG Tables'!$G$2:$G$7,'DMG Tables'!$H$2:$H$7)</f>
        <v>6718800</v>
      </c>
      <c r="BFW9" s="1">
        <f>LOOKUP($A9,'DMG Tables'!$P$2:$P$35,'DMG Tables'!$O$2:$O$35)*BFW$1*LOOKUP(BFW$1,'DMG Tables'!$G$2:$G$7,'DMG Tables'!$H$2:$H$7)</f>
        <v>6723200</v>
      </c>
      <c r="BFX9" s="1">
        <f>LOOKUP($A9,'DMG Tables'!$P$2:$P$35,'DMG Tables'!$O$2:$O$35)*BFX$1*LOOKUP(BFX$1,'DMG Tables'!$G$2:$G$7,'DMG Tables'!$H$2:$H$7)</f>
        <v>6727600</v>
      </c>
      <c r="BFY9" s="1">
        <f>LOOKUP($A9,'DMG Tables'!$P$2:$P$35,'DMG Tables'!$O$2:$O$35)*BFY$1*LOOKUP(BFY$1,'DMG Tables'!$G$2:$G$7,'DMG Tables'!$H$2:$H$7)</f>
        <v>6732000</v>
      </c>
      <c r="BFZ9" s="1">
        <f>LOOKUP($A9,'DMG Tables'!$P$2:$P$35,'DMG Tables'!$O$2:$O$35)*BFZ$1*LOOKUP(BFZ$1,'DMG Tables'!$G$2:$G$7,'DMG Tables'!$H$2:$H$7)</f>
        <v>6736400</v>
      </c>
      <c r="BGA9" s="1">
        <f>LOOKUP($A9,'DMG Tables'!$P$2:$P$35,'DMG Tables'!$O$2:$O$35)*BGA$1*LOOKUP(BGA$1,'DMG Tables'!$G$2:$G$7,'DMG Tables'!$H$2:$H$7)</f>
        <v>6740800</v>
      </c>
      <c r="BGB9" s="1">
        <f>LOOKUP($A9,'DMG Tables'!$P$2:$P$35,'DMG Tables'!$O$2:$O$35)*BGB$1*LOOKUP(BGB$1,'DMG Tables'!$G$2:$G$7,'DMG Tables'!$H$2:$H$7)</f>
        <v>6745200</v>
      </c>
      <c r="BGC9" s="1">
        <f>LOOKUP($A9,'DMG Tables'!$P$2:$P$35,'DMG Tables'!$O$2:$O$35)*BGC$1*LOOKUP(BGC$1,'DMG Tables'!$G$2:$G$7,'DMG Tables'!$H$2:$H$7)</f>
        <v>6749600</v>
      </c>
      <c r="BGD9" s="1">
        <f>LOOKUP($A9,'DMG Tables'!$P$2:$P$35,'DMG Tables'!$O$2:$O$35)*BGD$1*LOOKUP(BGD$1,'DMG Tables'!$G$2:$G$7,'DMG Tables'!$H$2:$H$7)</f>
        <v>6754000</v>
      </c>
      <c r="BGE9" s="1">
        <f>LOOKUP($A9,'DMG Tables'!$P$2:$P$35,'DMG Tables'!$O$2:$O$35)*BGE$1*LOOKUP(BGE$1,'DMG Tables'!$G$2:$G$7,'DMG Tables'!$H$2:$H$7)</f>
        <v>6758400</v>
      </c>
      <c r="BGF9" s="1">
        <f>LOOKUP($A9,'DMG Tables'!$P$2:$P$35,'DMG Tables'!$O$2:$O$35)*BGF$1*LOOKUP(BGF$1,'DMG Tables'!$G$2:$G$7,'DMG Tables'!$H$2:$H$7)</f>
        <v>6762800</v>
      </c>
      <c r="BGG9" s="1">
        <f>LOOKUP($A9,'DMG Tables'!$P$2:$P$35,'DMG Tables'!$O$2:$O$35)*BGG$1*LOOKUP(BGG$1,'DMG Tables'!$G$2:$G$7,'DMG Tables'!$H$2:$H$7)</f>
        <v>6767200</v>
      </c>
      <c r="BGH9" s="1">
        <f>LOOKUP($A9,'DMG Tables'!$P$2:$P$35,'DMG Tables'!$O$2:$O$35)*BGH$1*LOOKUP(BGH$1,'DMG Tables'!$G$2:$G$7,'DMG Tables'!$H$2:$H$7)</f>
        <v>6771600</v>
      </c>
      <c r="BGI9" s="1">
        <f>LOOKUP($A9,'DMG Tables'!$P$2:$P$35,'DMG Tables'!$O$2:$O$35)*BGI$1*LOOKUP(BGI$1,'DMG Tables'!$G$2:$G$7,'DMG Tables'!$H$2:$H$7)</f>
        <v>6776000</v>
      </c>
      <c r="BGJ9" s="1">
        <f>LOOKUP($A9,'DMG Tables'!$P$2:$P$35,'DMG Tables'!$O$2:$O$35)*BGJ$1*LOOKUP(BGJ$1,'DMG Tables'!$G$2:$G$7,'DMG Tables'!$H$2:$H$7)</f>
        <v>6780400</v>
      </c>
      <c r="BGK9" s="1">
        <f>LOOKUP($A9,'DMG Tables'!$P$2:$P$35,'DMG Tables'!$O$2:$O$35)*BGK$1*LOOKUP(BGK$1,'DMG Tables'!$G$2:$G$7,'DMG Tables'!$H$2:$H$7)</f>
        <v>6784800</v>
      </c>
      <c r="BGL9" s="1">
        <f>LOOKUP($A9,'DMG Tables'!$P$2:$P$35,'DMG Tables'!$O$2:$O$35)*BGL$1*LOOKUP(BGL$1,'DMG Tables'!$G$2:$G$7,'DMG Tables'!$H$2:$H$7)</f>
        <v>6789200</v>
      </c>
      <c r="BGM9" s="1">
        <f>LOOKUP($A9,'DMG Tables'!$P$2:$P$35,'DMG Tables'!$O$2:$O$35)*BGM$1*LOOKUP(BGM$1,'DMG Tables'!$G$2:$G$7,'DMG Tables'!$H$2:$H$7)</f>
        <v>6793600</v>
      </c>
      <c r="BGN9" s="1">
        <f>LOOKUP($A9,'DMG Tables'!$P$2:$P$35,'DMG Tables'!$O$2:$O$35)*BGN$1*LOOKUP(BGN$1,'DMG Tables'!$G$2:$G$7,'DMG Tables'!$H$2:$H$7)</f>
        <v>6798000</v>
      </c>
      <c r="BGO9" s="1">
        <f>LOOKUP($A9,'DMG Tables'!$P$2:$P$35,'DMG Tables'!$O$2:$O$35)*BGO$1*LOOKUP(BGO$1,'DMG Tables'!$G$2:$G$7,'DMG Tables'!$H$2:$H$7)</f>
        <v>6802400</v>
      </c>
      <c r="BGP9" s="1">
        <f>LOOKUP($A9,'DMG Tables'!$P$2:$P$35,'DMG Tables'!$O$2:$O$35)*BGP$1*LOOKUP(BGP$1,'DMG Tables'!$G$2:$G$7,'DMG Tables'!$H$2:$H$7)</f>
        <v>6806800</v>
      </c>
      <c r="BGQ9" s="1">
        <f>LOOKUP($A9,'DMG Tables'!$P$2:$P$35,'DMG Tables'!$O$2:$O$35)*BGQ$1*LOOKUP(BGQ$1,'DMG Tables'!$G$2:$G$7,'DMG Tables'!$H$2:$H$7)</f>
        <v>6811200</v>
      </c>
      <c r="BGR9" s="1">
        <f>LOOKUP($A9,'DMG Tables'!$P$2:$P$35,'DMG Tables'!$O$2:$O$35)*BGR$1*LOOKUP(BGR$1,'DMG Tables'!$G$2:$G$7,'DMG Tables'!$H$2:$H$7)</f>
        <v>6815600</v>
      </c>
      <c r="BGS9" s="1">
        <f>LOOKUP($A9,'DMG Tables'!$P$2:$P$35,'DMG Tables'!$O$2:$O$35)*BGS$1*LOOKUP(BGS$1,'DMG Tables'!$G$2:$G$7,'DMG Tables'!$H$2:$H$7)</f>
        <v>6820000</v>
      </c>
      <c r="BGT9" s="1">
        <f>LOOKUP($A9,'DMG Tables'!$P$2:$P$35,'DMG Tables'!$O$2:$O$35)*BGT$1*LOOKUP(BGT$1,'DMG Tables'!$G$2:$G$7,'DMG Tables'!$H$2:$H$7)</f>
        <v>6824400</v>
      </c>
      <c r="BGU9" s="1">
        <f>LOOKUP($A9,'DMG Tables'!$P$2:$P$35,'DMG Tables'!$O$2:$O$35)*BGU$1*LOOKUP(BGU$1,'DMG Tables'!$G$2:$G$7,'DMG Tables'!$H$2:$H$7)</f>
        <v>6828800</v>
      </c>
      <c r="BGV9" s="1">
        <f>LOOKUP($A9,'DMG Tables'!$P$2:$P$35,'DMG Tables'!$O$2:$O$35)*BGV$1*LOOKUP(BGV$1,'DMG Tables'!$G$2:$G$7,'DMG Tables'!$H$2:$H$7)</f>
        <v>6833200</v>
      </c>
      <c r="BGW9" s="1">
        <f>LOOKUP($A9,'DMG Tables'!$P$2:$P$35,'DMG Tables'!$O$2:$O$35)*BGW$1*LOOKUP(BGW$1,'DMG Tables'!$G$2:$G$7,'DMG Tables'!$H$2:$H$7)</f>
        <v>6837600</v>
      </c>
      <c r="BGX9" s="1">
        <f>LOOKUP($A9,'DMG Tables'!$P$2:$P$35,'DMG Tables'!$O$2:$O$35)*BGX$1*LOOKUP(BGX$1,'DMG Tables'!$G$2:$G$7,'DMG Tables'!$H$2:$H$7)</f>
        <v>6842000</v>
      </c>
      <c r="BGY9" s="1">
        <f>LOOKUP($A9,'DMG Tables'!$P$2:$P$35,'DMG Tables'!$O$2:$O$35)*BGY$1*LOOKUP(BGY$1,'DMG Tables'!$G$2:$G$7,'DMG Tables'!$H$2:$H$7)</f>
        <v>6846400</v>
      </c>
      <c r="BGZ9" s="1">
        <f>LOOKUP($A9,'DMG Tables'!$P$2:$P$35,'DMG Tables'!$O$2:$O$35)*BGZ$1*LOOKUP(BGZ$1,'DMG Tables'!$G$2:$G$7,'DMG Tables'!$H$2:$H$7)</f>
        <v>6850800</v>
      </c>
      <c r="BHA9" s="1">
        <f>LOOKUP($A9,'DMG Tables'!$P$2:$P$35,'DMG Tables'!$O$2:$O$35)*BHA$1*LOOKUP(BHA$1,'DMG Tables'!$G$2:$G$7,'DMG Tables'!$H$2:$H$7)</f>
        <v>6855200</v>
      </c>
      <c r="BHB9" s="1">
        <f>LOOKUP($A9,'DMG Tables'!$P$2:$P$35,'DMG Tables'!$O$2:$O$35)*BHB$1*LOOKUP(BHB$1,'DMG Tables'!$G$2:$G$7,'DMG Tables'!$H$2:$H$7)</f>
        <v>6859600</v>
      </c>
      <c r="BHC9" s="1">
        <f>LOOKUP($A9,'DMG Tables'!$P$2:$P$35,'DMG Tables'!$O$2:$O$35)*BHC$1*LOOKUP(BHC$1,'DMG Tables'!$G$2:$G$7,'DMG Tables'!$H$2:$H$7)</f>
        <v>6864000</v>
      </c>
      <c r="BHD9" s="1">
        <f>LOOKUP($A9,'DMG Tables'!$P$2:$P$35,'DMG Tables'!$O$2:$O$35)*BHD$1*LOOKUP(BHD$1,'DMG Tables'!$G$2:$G$7,'DMG Tables'!$H$2:$H$7)</f>
        <v>6868400</v>
      </c>
      <c r="BHE9" s="1">
        <f>LOOKUP($A9,'DMG Tables'!$P$2:$P$35,'DMG Tables'!$O$2:$O$35)*BHE$1*LOOKUP(BHE$1,'DMG Tables'!$G$2:$G$7,'DMG Tables'!$H$2:$H$7)</f>
        <v>6872800</v>
      </c>
      <c r="BHF9" s="1">
        <f>LOOKUP($A9,'DMG Tables'!$P$2:$P$35,'DMG Tables'!$O$2:$O$35)*BHF$1*LOOKUP(BHF$1,'DMG Tables'!$G$2:$G$7,'DMG Tables'!$H$2:$H$7)</f>
        <v>6877200</v>
      </c>
      <c r="BHG9" s="1">
        <f>LOOKUP($A9,'DMG Tables'!$P$2:$P$35,'DMG Tables'!$O$2:$O$35)*BHG$1*LOOKUP(BHG$1,'DMG Tables'!$G$2:$G$7,'DMG Tables'!$H$2:$H$7)</f>
        <v>6881600</v>
      </c>
      <c r="BHH9" s="1">
        <f>LOOKUP($A9,'DMG Tables'!$P$2:$P$35,'DMG Tables'!$O$2:$O$35)*BHH$1*LOOKUP(BHH$1,'DMG Tables'!$G$2:$G$7,'DMG Tables'!$H$2:$H$7)</f>
        <v>6886000</v>
      </c>
      <c r="BHI9" s="1">
        <f>LOOKUP($A9,'DMG Tables'!$P$2:$P$35,'DMG Tables'!$O$2:$O$35)*BHI$1*LOOKUP(BHI$1,'DMG Tables'!$G$2:$G$7,'DMG Tables'!$H$2:$H$7)</f>
        <v>6890400</v>
      </c>
      <c r="BHJ9" s="1">
        <f>LOOKUP($A9,'DMG Tables'!$P$2:$P$35,'DMG Tables'!$O$2:$O$35)*BHJ$1*LOOKUP(BHJ$1,'DMG Tables'!$G$2:$G$7,'DMG Tables'!$H$2:$H$7)</f>
        <v>6894800</v>
      </c>
      <c r="BHK9" s="1">
        <f>LOOKUP($A9,'DMG Tables'!$P$2:$P$35,'DMG Tables'!$O$2:$O$35)*BHK$1*LOOKUP(BHK$1,'DMG Tables'!$G$2:$G$7,'DMG Tables'!$H$2:$H$7)</f>
        <v>6899200</v>
      </c>
      <c r="BHL9" s="1">
        <f>LOOKUP($A9,'DMG Tables'!$P$2:$P$35,'DMG Tables'!$O$2:$O$35)*BHL$1*LOOKUP(BHL$1,'DMG Tables'!$G$2:$G$7,'DMG Tables'!$H$2:$H$7)</f>
        <v>6903600</v>
      </c>
      <c r="BHM9" s="1">
        <f>LOOKUP($A9,'DMG Tables'!$P$2:$P$35,'DMG Tables'!$O$2:$O$35)*BHM$1*LOOKUP(BHM$1,'DMG Tables'!$G$2:$G$7,'DMG Tables'!$H$2:$H$7)</f>
        <v>6908000</v>
      </c>
      <c r="BHN9" s="1">
        <f>LOOKUP($A9,'DMG Tables'!$P$2:$P$35,'DMG Tables'!$O$2:$O$35)*BHN$1*LOOKUP(BHN$1,'DMG Tables'!$G$2:$G$7,'DMG Tables'!$H$2:$H$7)</f>
        <v>6912400</v>
      </c>
      <c r="BHO9" s="1">
        <f>LOOKUP($A9,'DMG Tables'!$P$2:$P$35,'DMG Tables'!$O$2:$O$35)*BHO$1*LOOKUP(BHO$1,'DMG Tables'!$G$2:$G$7,'DMG Tables'!$H$2:$H$7)</f>
        <v>6916800</v>
      </c>
      <c r="BHP9" s="1">
        <f>LOOKUP($A9,'DMG Tables'!$P$2:$P$35,'DMG Tables'!$O$2:$O$35)*BHP$1*LOOKUP(BHP$1,'DMG Tables'!$G$2:$G$7,'DMG Tables'!$H$2:$H$7)</f>
        <v>6921200</v>
      </c>
      <c r="BHQ9" s="1">
        <f>LOOKUP($A9,'DMG Tables'!$P$2:$P$35,'DMG Tables'!$O$2:$O$35)*BHQ$1*LOOKUP(BHQ$1,'DMG Tables'!$G$2:$G$7,'DMG Tables'!$H$2:$H$7)</f>
        <v>6925600</v>
      </c>
      <c r="BHR9" s="1">
        <f>LOOKUP($A9,'DMG Tables'!$P$2:$P$35,'DMG Tables'!$O$2:$O$35)*BHR$1*LOOKUP(BHR$1,'DMG Tables'!$G$2:$G$7,'DMG Tables'!$H$2:$H$7)</f>
        <v>6930000</v>
      </c>
      <c r="BHS9" s="1">
        <f>LOOKUP($A9,'DMG Tables'!$P$2:$P$35,'DMG Tables'!$O$2:$O$35)*BHS$1*LOOKUP(BHS$1,'DMG Tables'!$G$2:$G$7,'DMG Tables'!$H$2:$H$7)</f>
        <v>6934400</v>
      </c>
      <c r="BHT9" s="1">
        <f>LOOKUP($A9,'DMG Tables'!$P$2:$P$35,'DMG Tables'!$O$2:$O$35)*BHT$1*LOOKUP(BHT$1,'DMG Tables'!$G$2:$G$7,'DMG Tables'!$H$2:$H$7)</f>
        <v>6938800</v>
      </c>
      <c r="BHU9" s="1">
        <f>LOOKUP($A9,'DMG Tables'!$P$2:$P$35,'DMG Tables'!$O$2:$O$35)*BHU$1*LOOKUP(BHU$1,'DMG Tables'!$G$2:$G$7,'DMG Tables'!$H$2:$H$7)</f>
        <v>6943200</v>
      </c>
      <c r="BHV9" s="1">
        <f>LOOKUP($A9,'DMG Tables'!$P$2:$P$35,'DMG Tables'!$O$2:$O$35)*BHV$1*LOOKUP(BHV$1,'DMG Tables'!$G$2:$G$7,'DMG Tables'!$H$2:$H$7)</f>
        <v>6947600</v>
      </c>
      <c r="BHW9" s="1">
        <f>LOOKUP($A9,'DMG Tables'!$P$2:$P$35,'DMG Tables'!$O$2:$O$35)*BHW$1*LOOKUP(BHW$1,'DMG Tables'!$G$2:$G$7,'DMG Tables'!$H$2:$H$7)</f>
        <v>6952000</v>
      </c>
      <c r="BHX9" s="1">
        <f>LOOKUP($A9,'DMG Tables'!$P$2:$P$35,'DMG Tables'!$O$2:$O$35)*BHX$1*LOOKUP(BHX$1,'DMG Tables'!$G$2:$G$7,'DMG Tables'!$H$2:$H$7)</f>
        <v>6956400</v>
      </c>
      <c r="BHY9" s="1">
        <f>LOOKUP($A9,'DMG Tables'!$P$2:$P$35,'DMG Tables'!$O$2:$O$35)*BHY$1*LOOKUP(BHY$1,'DMG Tables'!$G$2:$G$7,'DMG Tables'!$H$2:$H$7)</f>
        <v>6960800</v>
      </c>
      <c r="BHZ9" s="1">
        <f>LOOKUP($A9,'DMG Tables'!$P$2:$P$35,'DMG Tables'!$O$2:$O$35)*BHZ$1*LOOKUP(BHZ$1,'DMG Tables'!$G$2:$G$7,'DMG Tables'!$H$2:$H$7)</f>
        <v>6965200</v>
      </c>
      <c r="BIA9" s="1">
        <f>LOOKUP($A9,'DMG Tables'!$P$2:$P$35,'DMG Tables'!$O$2:$O$35)*BIA$1*LOOKUP(BIA$1,'DMG Tables'!$G$2:$G$7,'DMG Tables'!$H$2:$H$7)</f>
        <v>6969600</v>
      </c>
      <c r="BIB9" s="1">
        <f>LOOKUP($A9,'DMG Tables'!$P$2:$P$35,'DMG Tables'!$O$2:$O$35)*BIB$1*LOOKUP(BIB$1,'DMG Tables'!$G$2:$G$7,'DMG Tables'!$H$2:$H$7)</f>
        <v>6974000</v>
      </c>
      <c r="BIC9" s="1">
        <f>LOOKUP($A9,'DMG Tables'!$P$2:$P$35,'DMG Tables'!$O$2:$O$35)*BIC$1*LOOKUP(BIC$1,'DMG Tables'!$G$2:$G$7,'DMG Tables'!$H$2:$H$7)</f>
        <v>6978400</v>
      </c>
      <c r="BID9" s="1">
        <f>LOOKUP($A9,'DMG Tables'!$P$2:$P$35,'DMG Tables'!$O$2:$O$35)*BID$1*LOOKUP(BID$1,'DMG Tables'!$G$2:$G$7,'DMG Tables'!$H$2:$H$7)</f>
        <v>6982800</v>
      </c>
      <c r="BIE9" s="1">
        <f>LOOKUP($A9,'DMG Tables'!$P$2:$P$35,'DMG Tables'!$O$2:$O$35)*BIE$1*LOOKUP(BIE$1,'DMG Tables'!$G$2:$G$7,'DMG Tables'!$H$2:$H$7)</f>
        <v>6987200</v>
      </c>
      <c r="BIF9" s="1">
        <f>LOOKUP($A9,'DMG Tables'!$P$2:$P$35,'DMG Tables'!$O$2:$O$35)*BIF$1*LOOKUP(BIF$1,'DMG Tables'!$G$2:$G$7,'DMG Tables'!$H$2:$H$7)</f>
        <v>6991600</v>
      </c>
      <c r="BIG9" s="1">
        <f>LOOKUP($A9,'DMG Tables'!$P$2:$P$35,'DMG Tables'!$O$2:$O$35)*BIG$1*LOOKUP(BIG$1,'DMG Tables'!$G$2:$G$7,'DMG Tables'!$H$2:$H$7)</f>
        <v>6996000</v>
      </c>
      <c r="BIH9" s="1">
        <f>LOOKUP($A9,'DMG Tables'!$P$2:$P$35,'DMG Tables'!$O$2:$O$35)*BIH$1*LOOKUP(BIH$1,'DMG Tables'!$G$2:$G$7,'DMG Tables'!$H$2:$H$7)</f>
        <v>7000400</v>
      </c>
      <c r="BII9" s="1">
        <f>LOOKUP($A9,'DMG Tables'!$P$2:$P$35,'DMG Tables'!$O$2:$O$35)*BII$1*LOOKUP(BII$1,'DMG Tables'!$G$2:$G$7,'DMG Tables'!$H$2:$H$7)</f>
        <v>7004800</v>
      </c>
      <c r="BIJ9" s="1">
        <f>LOOKUP($A9,'DMG Tables'!$P$2:$P$35,'DMG Tables'!$O$2:$O$35)*BIJ$1*LOOKUP(BIJ$1,'DMG Tables'!$G$2:$G$7,'DMG Tables'!$H$2:$H$7)</f>
        <v>7009200</v>
      </c>
      <c r="BIK9" s="1">
        <f>LOOKUP($A9,'DMG Tables'!$P$2:$P$35,'DMG Tables'!$O$2:$O$35)*BIK$1*LOOKUP(BIK$1,'DMG Tables'!$G$2:$G$7,'DMG Tables'!$H$2:$H$7)</f>
        <v>7013600</v>
      </c>
      <c r="BIL9" s="1">
        <f>LOOKUP($A9,'DMG Tables'!$P$2:$P$35,'DMG Tables'!$O$2:$O$35)*BIL$1*LOOKUP(BIL$1,'DMG Tables'!$G$2:$G$7,'DMG Tables'!$H$2:$H$7)</f>
        <v>7018000</v>
      </c>
      <c r="BIM9" s="1">
        <f>LOOKUP($A9,'DMG Tables'!$P$2:$P$35,'DMG Tables'!$O$2:$O$35)*BIM$1*LOOKUP(BIM$1,'DMG Tables'!$G$2:$G$7,'DMG Tables'!$H$2:$H$7)</f>
        <v>7022400</v>
      </c>
      <c r="BIN9" s="1">
        <f>LOOKUP($A9,'DMG Tables'!$P$2:$P$35,'DMG Tables'!$O$2:$O$35)*BIN$1*LOOKUP(BIN$1,'DMG Tables'!$G$2:$G$7,'DMG Tables'!$H$2:$H$7)</f>
        <v>7026800</v>
      </c>
      <c r="BIO9" s="1">
        <f>LOOKUP($A9,'DMG Tables'!$P$2:$P$35,'DMG Tables'!$O$2:$O$35)*BIO$1*LOOKUP(BIO$1,'DMG Tables'!$G$2:$G$7,'DMG Tables'!$H$2:$H$7)</f>
        <v>7031200</v>
      </c>
      <c r="BIP9" s="1">
        <f>LOOKUP($A9,'DMG Tables'!$P$2:$P$35,'DMG Tables'!$O$2:$O$35)*BIP$1*LOOKUP(BIP$1,'DMG Tables'!$G$2:$G$7,'DMG Tables'!$H$2:$H$7)</f>
        <v>7035600</v>
      </c>
      <c r="BIQ9" s="1">
        <f>LOOKUP($A9,'DMG Tables'!$P$2:$P$35,'DMG Tables'!$O$2:$O$35)*BIQ$1*LOOKUP(BIQ$1,'DMG Tables'!$G$2:$G$7,'DMG Tables'!$H$2:$H$7)</f>
        <v>7040000</v>
      </c>
      <c r="BIR9" s="1">
        <f>LOOKUP($A9,'DMG Tables'!$P$2:$P$35,'DMG Tables'!$O$2:$O$35)*BIR$1*LOOKUP(BIR$1,'DMG Tables'!$G$2:$G$7,'DMG Tables'!$H$2:$H$7)</f>
        <v>7044400</v>
      </c>
      <c r="BIS9" s="1">
        <f>LOOKUP($A9,'DMG Tables'!$P$2:$P$35,'DMG Tables'!$O$2:$O$35)*BIS$1*LOOKUP(BIS$1,'DMG Tables'!$G$2:$G$7,'DMG Tables'!$H$2:$H$7)</f>
        <v>7048800</v>
      </c>
      <c r="BIT9" s="1">
        <f>LOOKUP($A9,'DMG Tables'!$P$2:$P$35,'DMG Tables'!$O$2:$O$35)*BIT$1*LOOKUP(BIT$1,'DMG Tables'!$G$2:$G$7,'DMG Tables'!$H$2:$H$7)</f>
        <v>7053200</v>
      </c>
      <c r="BIU9" s="1">
        <f>LOOKUP($A9,'DMG Tables'!$P$2:$P$35,'DMG Tables'!$O$2:$O$35)*BIU$1*LOOKUP(BIU$1,'DMG Tables'!$G$2:$G$7,'DMG Tables'!$H$2:$H$7)</f>
        <v>7057600</v>
      </c>
      <c r="BIV9" s="1">
        <f>LOOKUP($A9,'DMG Tables'!$P$2:$P$35,'DMG Tables'!$O$2:$O$35)*BIV$1*LOOKUP(BIV$1,'DMG Tables'!$G$2:$G$7,'DMG Tables'!$H$2:$H$7)</f>
        <v>7062000</v>
      </c>
      <c r="BIW9" s="1">
        <f>LOOKUP($A9,'DMG Tables'!$P$2:$P$35,'DMG Tables'!$O$2:$O$35)*BIW$1*LOOKUP(BIW$1,'DMG Tables'!$G$2:$G$7,'DMG Tables'!$H$2:$H$7)</f>
        <v>7066400</v>
      </c>
      <c r="BIX9" s="1">
        <f>LOOKUP($A9,'DMG Tables'!$P$2:$P$35,'DMG Tables'!$O$2:$O$35)*BIX$1*LOOKUP(BIX$1,'DMG Tables'!$G$2:$G$7,'DMG Tables'!$H$2:$H$7)</f>
        <v>7070800</v>
      </c>
      <c r="BIY9" s="1">
        <f>LOOKUP($A9,'DMG Tables'!$P$2:$P$35,'DMG Tables'!$O$2:$O$35)*BIY$1*LOOKUP(BIY$1,'DMG Tables'!$G$2:$G$7,'DMG Tables'!$H$2:$H$7)</f>
        <v>7075200</v>
      </c>
      <c r="BIZ9" s="1">
        <f>LOOKUP($A9,'DMG Tables'!$P$2:$P$35,'DMG Tables'!$O$2:$O$35)*BIZ$1*LOOKUP(BIZ$1,'DMG Tables'!$G$2:$G$7,'DMG Tables'!$H$2:$H$7)</f>
        <v>7079600</v>
      </c>
      <c r="BJA9" s="1">
        <f>LOOKUP($A9,'DMG Tables'!$P$2:$P$35,'DMG Tables'!$O$2:$O$35)*BJA$1*LOOKUP(BJA$1,'DMG Tables'!$G$2:$G$7,'DMG Tables'!$H$2:$H$7)</f>
        <v>7084000</v>
      </c>
      <c r="BJB9" s="1">
        <f>LOOKUP($A9,'DMG Tables'!$P$2:$P$35,'DMG Tables'!$O$2:$O$35)*BJB$1*LOOKUP(BJB$1,'DMG Tables'!$G$2:$G$7,'DMG Tables'!$H$2:$H$7)</f>
        <v>7088400</v>
      </c>
      <c r="BJC9" s="1">
        <f>LOOKUP($A9,'DMG Tables'!$P$2:$P$35,'DMG Tables'!$O$2:$O$35)*BJC$1*LOOKUP(BJC$1,'DMG Tables'!$G$2:$G$7,'DMG Tables'!$H$2:$H$7)</f>
        <v>7092800</v>
      </c>
      <c r="BJD9" s="1">
        <f>LOOKUP($A9,'DMG Tables'!$P$2:$P$35,'DMG Tables'!$O$2:$O$35)*BJD$1*LOOKUP(BJD$1,'DMG Tables'!$G$2:$G$7,'DMG Tables'!$H$2:$H$7)</f>
        <v>7097200</v>
      </c>
      <c r="BJE9" s="1">
        <f>LOOKUP($A9,'DMG Tables'!$P$2:$P$35,'DMG Tables'!$O$2:$O$35)*BJE$1*LOOKUP(BJE$1,'DMG Tables'!$G$2:$G$7,'DMG Tables'!$H$2:$H$7)</f>
        <v>7101600</v>
      </c>
      <c r="BJF9" s="1">
        <f>LOOKUP($A9,'DMG Tables'!$P$2:$P$35,'DMG Tables'!$O$2:$O$35)*BJF$1*LOOKUP(BJF$1,'DMG Tables'!$G$2:$G$7,'DMG Tables'!$H$2:$H$7)</f>
        <v>7106000</v>
      </c>
      <c r="BJG9" s="1">
        <f>LOOKUP($A9,'DMG Tables'!$P$2:$P$35,'DMG Tables'!$O$2:$O$35)*BJG$1*LOOKUP(BJG$1,'DMG Tables'!$G$2:$G$7,'DMG Tables'!$H$2:$H$7)</f>
        <v>7110400</v>
      </c>
      <c r="BJH9" s="1">
        <f>LOOKUP($A9,'DMG Tables'!$P$2:$P$35,'DMG Tables'!$O$2:$O$35)*BJH$1*LOOKUP(BJH$1,'DMG Tables'!$G$2:$G$7,'DMG Tables'!$H$2:$H$7)</f>
        <v>7114800</v>
      </c>
      <c r="BJI9" s="1">
        <f>LOOKUP($A9,'DMG Tables'!$P$2:$P$35,'DMG Tables'!$O$2:$O$35)*BJI$1*LOOKUP(BJI$1,'DMG Tables'!$G$2:$G$7,'DMG Tables'!$H$2:$H$7)</f>
        <v>7119200</v>
      </c>
      <c r="BJJ9" s="1">
        <f>LOOKUP($A9,'DMG Tables'!$P$2:$P$35,'DMG Tables'!$O$2:$O$35)*BJJ$1*LOOKUP(BJJ$1,'DMG Tables'!$G$2:$G$7,'DMG Tables'!$H$2:$H$7)</f>
        <v>7123600</v>
      </c>
      <c r="BJK9" s="1">
        <f>LOOKUP($A9,'DMG Tables'!$P$2:$P$35,'DMG Tables'!$O$2:$O$35)*BJK$1*LOOKUP(BJK$1,'DMG Tables'!$G$2:$G$7,'DMG Tables'!$H$2:$H$7)</f>
        <v>7128000</v>
      </c>
      <c r="BJL9" s="1">
        <f>LOOKUP($A9,'DMG Tables'!$P$2:$P$35,'DMG Tables'!$O$2:$O$35)*BJL$1*LOOKUP(BJL$1,'DMG Tables'!$G$2:$G$7,'DMG Tables'!$H$2:$H$7)</f>
        <v>7132400</v>
      </c>
      <c r="BJM9" s="1">
        <f>LOOKUP($A9,'DMG Tables'!$P$2:$P$35,'DMG Tables'!$O$2:$O$35)*BJM$1*LOOKUP(BJM$1,'DMG Tables'!$G$2:$G$7,'DMG Tables'!$H$2:$H$7)</f>
        <v>7136800</v>
      </c>
      <c r="BJN9" s="1">
        <f>LOOKUP($A9,'DMG Tables'!$P$2:$P$35,'DMG Tables'!$O$2:$O$35)*BJN$1*LOOKUP(BJN$1,'DMG Tables'!$G$2:$G$7,'DMG Tables'!$H$2:$H$7)</f>
        <v>7141200</v>
      </c>
      <c r="BJO9" s="1">
        <f>LOOKUP($A9,'DMG Tables'!$P$2:$P$35,'DMG Tables'!$O$2:$O$35)*BJO$1*LOOKUP(BJO$1,'DMG Tables'!$G$2:$G$7,'DMG Tables'!$H$2:$H$7)</f>
        <v>7145600</v>
      </c>
      <c r="BJP9" s="1">
        <f>LOOKUP($A9,'DMG Tables'!$P$2:$P$35,'DMG Tables'!$O$2:$O$35)*BJP$1*LOOKUP(BJP$1,'DMG Tables'!$G$2:$G$7,'DMG Tables'!$H$2:$H$7)</f>
        <v>7150000</v>
      </c>
      <c r="BJQ9" s="1">
        <f>LOOKUP($A9,'DMG Tables'!$P$2:$P$35,'DMG Tables'!$O$2:$O$35)*BJQ$1*LOOKUP(BJQ$1,'DMG Tables'!$G$2:$G$7,'DMG Tables'!$H$2:$H$7)</f>
        <v>7154400</v>
      </c>
      <c r="BJR9" s="1">
        <f>LOOKUP($A9,'DMG Tables'!$P$2:$P$35,'DMG Tables'!$O$2:$O$35)*BJR$1*LOOKUP(BJR$1,'DMG Tables'!$G$2:$G$7,'DMG Tables'!$H$2:$H$7)</f>
        <v>7158800</v>
      </c>
      <c r="BJS9" s="1">
        <f>LOOKUP($A9,'DMG Tables'!$P$2:$P$35,'DMG Tables'!$O$2:$O$35)*BJS$1*LOOKUP(BJS$1,'DMG Tables'!$G$2:$G$7,'DMG Tables'!$H$2:$H$7)</f>
        <v>7163200</v>
      </c>
      <c r="BJT9" s="1">
        <f>LOOKUP($A9,'DMG Tables'!$P$2:$P$35,'DMG Tables'!$O$2:$O$35)*BJT$1*LOOKUP(BJT$1,'DMG Tables'!$G$2:$G$7,'DMG Tables'!$H$2:$H$7)</f>
        <v>7167600</v>
      </c>
      <c r="BJU9" s="1">
        <f>LOOKUP($A9,'DMG Tables'!$P$2:$P$35,'DMG Tables'!$O$2:$O$35)*BJU$1*LOOKUP(BJU$1,'DMG Tables'!$G$2:$G$7,'DMG Tables'!$H$2:$H$7)</f>
        <v>7172000</v>
      </c>
      <c r="BJV9" s="1">
        <f>LOOKUP($A9,'DMG Tables'!$P$2:$P$35,'DMG Tables'!$O$2:$O$35)*BJV$1*LOOKUP(BJV$1,'DMG Tables'!$G$2:$G$7,'DMG Tables'!$H$2:$H$7)</f>
        <v>7176400</v>
      </c>
      <c r="BJW9" s="1">
        <f>LOOKUP($A9,'DMG Tables'!$P$2:$P$35,'DMG Tables'!$O$2:$O$35)*BJW$1*LOOKUP(BJW$1,'DMG Tables'!$G$2:$G$7,'DMG Tables'!$H$2:$H$7)</f>
        <v>7180800</v>
      </c>
      <c r="BJX9" s="1">
        <f>LOOKUP($A9,'DMG Tables'!$P$2:$P$35,'DMG Tables'!$O$2:$O$35)*BJX$1*LOOKUP(BJX$1,'DMG Tables'!$G$2:$G$7,'DMG Tables'!$H$2:$H$7)</f>
        <v>7185200</v>
      </c>
      <c r="BJY9" s="1">
        <f>LOOKUP($A9,'DMG Tables'!$P$2:$P$35,'DMG Tables'!$O$2:$O$35)*BJY$1*LOOKUP(BJY$1,'DMG Tables'!$G$2:$G$7,'DMG Tables'!$H$2:$H$7)</f>
        <v>7189600</v>
      </c>
      <c r="BJZ9" s="1">
        <f>LOOKUP($A9,'DMG Tables'!$P$2:$P$35,'DMG Tables'!$O$2:$O$35)*BJZ$1*LOOKUP(BJZ$1,'DMG Tables'!$G$2:$G$7,'DMG Tables'!$H$2:$H$7)</f>
        <v>7194000</v>
      </c>
      <c r="BKA9" s="1">
        <f>LOOKUP($A9,'DMG Tables'!$P$2:$P$35,'DMG Tables'!$O$2:$O$35)*BKA$1*LOOKUP(BKA$1,'DMG Tables'!$G$2:$G$7,'DMG Tables'!$H$2:$H$7)</f>
        <v>7198400</v>
      </c>
      <c r="BKB9" s="1">
        <f>LOOKUP($A9,'DMG Tables'!$P$2:$P$35,'DMG Tables'!$O$2:$O$35)*BKB$1*LOOKUP(BKB$1,'DMG Tables'!$G$2:$G$7,'DMG Tables'!$H$2:$H$7)</f>
        <v>7202800</v>
      </c>
      <c r="BKC9" s="1">
        <f>LOOKUP($A9,'DMG Tables'!$P$2:$P$35,'DMG Tables'!$O$2:$O$35)*BKC$1*LOOKUP(BKC$1,'DMG Tables'!$G$2:$G$7,'DMG Tables'!$H$2:$H$7)</f>
        <v>7207200</v>
      </c>
      <c r="BKD9" s="1">
        <f>LOOKUP($A9,'DMG Tables'!$P$2:$P$35,'DMG Tables'!$O$2:$O$35)*BKD$1*LOOKUP(BKD$1,'DMG Tables'!$G$2:$G$7,'DMG Tables'!$H$2:$H$7)</f>
        <v>7211600</v>
      </c>
      <c r="BKE9" s="1">
        <f>LOOKUP($A9,'DMG Tables'!$P$2:$P$35,'DMG Tables'!$O$2:$O$35)*BKE$1*LOOKUP(BKE$1,'DMG Tables'!$G$2:$G$7,'DMG Tables'!$H$2:$H$7)</f>
        <v>7216000</v>
      </c>
      <c r="BKF9" s="1">
        <f>LOOKUP($A9,'DMG Tables'!$P$2:$P$35,'DMG Tables'!$O$2:$O$35)*BKF$1*LOOKUP(BKF$1,'DMG Tables'!$G$2:$G$7,'DMG Tables'!$H$2:$H$7)</f>
        <v>7220400</v>
      </c>
      <c r="BKG9" s="1">
        <f>LOOKUP($A9,'DMG Tables'!$P$2:$P$35,'DMG Tables'!$O$2:$O$35)*BKG$1*LOOKUP(BKG$1,'DMG Tables'!$G$2:$G$7,'DMG Tables'!$H$2:$H$7)</f>
        <v>7224800</v>
      </c>
      <c r="BKH9" s="1">
        <f>LOOKUP($A9,'DMG Tables'!$P$2:$P$35,'DMG Tables'!$O$2:$O$35)*BKH$1*LOOKUP(BKH$1,'DMG Tables'!$G$2:$G$7,'DMG Tables'!$H$2:$H$7)</f>
        <v>7229200</v>
      </c>
      <c r="BKI9" s="1">
        <f>LOOKUP($A9,'DMG Tables'!$P$2:$P$35,'DMG Tables'!$O$2:$O$35)*BKI$1*LOOKUP(BKI$1,'DMG Tables'!$G$2:$G$7,'DMG Tables'!$H$2:$H$7)</f>
        <v>7233600</v>
      </c>
      <c r="BKJ9" s="1">
        <f>LOOKUP($A9,'DMG Tables'!$P$2:$P$35,'DMG Tables'!$O$2:$O$35)*BKJ$1*LOOKUP(BKJ$1,'DMG Tables'!$G$2:$G$7,'DMG Tables'!$H$2:$H$7)</f>
        <v>7238000</v>
      </c>
      <c r="BKK9" s="1">
        <f>LOOKUP($A9,'DMG Tables'!$P$2:$P$35,'DMG Tables'!$O$2:$O$35)*BKK$1*LOOKUP(BKK$1,'DMG Tables'!$G$2:$G$7,'DMG Tables'!$H$2:$H$7)</f>
        <v>7242400</v>
      </c>
      <c r="BKL9" s="1">
        <f>LOOKUP($A9,'DMG Tables'!$P$2:$P$35,'DMG Tables'!$O$2:$O$35)*BKL$1*LOOKUP(BKL$1,'DMG Tables'!$G$2:$G$7,'DMG Tables'!$H$2:$H$7)</f>
        <v>7246800</v>
      </c>
      <c r="BKM9" s="1">
        <f>LOOKUP($A9,'DMG Tables'!$P$2:$P$35,'DMG Tables'!$O$2:$O$35)*BKM$1*LOOKUP(BKM$1,'DMG Tables'!$G$2:$G$7,'DMG Tables'!$H$2:$H$7)</f>
        <v>7251200</v>
      </c>
      <c r="BKN9" s="1">
        <f>LOOKUP($A9,'DMG Tables'!$P$2:$P$35,'DMG Tables'!$O$2:$O$35)*BKN$1*LOOKUP(BKN$1,'DMG Tables'!$G$2:$G$7,'DMG Tables'!$H$2:$H$7)</f>
        <v>7255600</v>
      </c>
      <c r="BKO9" s="1">
        <f>LOOKUP($A9,'DMG Tables'!$P$2:$P$35,'DMG Tables'!$O$2:$O$35)*BKO$1*LOOKUP(BKO$1,'DMG Tables'!$G$2:$G$7,'DMG Tables'!$H$2:$H$7)</f>
        <v>7260000</v>
      </c>
      <c r="BKP9" s="1">
        <f>LOOKUP($A9,'DMG Tables'!$P$2:$P$35,'DMG Tables'!$O$2:$O$35)*BKP$1*LOOKUP(BKP$1,'DMG Tables'!$G$2:$G$7,'DMG Tables'!$H$2:$H$7)</f>
        <v>7264400</v>
      </c>
      <c r="BKQ9" s="1">
        <f>LOOKUP($A9,'DMG Tables'!$P$2:$P$35,'DMG Tables'!$O$2:$O$35)*BKQ$1*LOOKUP(BKQ$1,'DMG Tables'!$G$2:$G$7,'DMG Tables'!$H$2:$H$7)</f>
        <v>7268800</v>
      </c>
      <c r="BKR9" s="1">
        <f>LOOKUP($A9,'DMG Tables'!$P$2:$P$35,'DMG Tables'!$O$2:$O$35)*BKR$1*LOOKUP(BKR$1,'DMG Tables'!$G$2:$G$7,'DMG Tables'!$H$2:$H$7)</f>
        <v>7273200</v>
      </c>
      <c r="BKS9" s="1">
        <f>LOOKUP($A9,'DMG Tables'!$P$2:$P$35,'DMG Tables'!$O$2:$O$35)*BKS$1*LOOKUP(BKS$1,'DMG Tables'!$G$2:$G$7,'DMG Tables'!$H$2:$H$7)</f>
        <v>7277600</v>
      </c>
      <c r="BKT9" s="1">
        <f>LOOKUP($A9,'DMG Tables'!$P$2:$P$35,'DMG Tables'!$O$2:$O$35)*BKT$1*LOOKUP(BKT$1,'DMG Tables'!$G$2:$G$7,'DMG Tables'!$H$2:$H$7)</f>
        <v>7282000</v>
      </c>
      <c r="BKU9" s="1">
        <f>LOOKUP($A9,'DMG Tables'!$P$2:$P$35,'DMG Tables'!$O$2:$O$35)*BKU$1*LOOKUP(BKU$1,'DMG Tables'!$G$2:$G$7,'DMG Tables'!$H$2:$H$7)</f>
        <v>7286400</v>
      </c>
      <c r="BKV9" s="1">
        <f>LOOKUP($A9,'DMG Tables'!$P$2:$P$35,'DMG Tables'!$O$2:$O$35)*BKV$1*LOOKUP(BKV$1,'DMG Tables'!$G$2:$G$7,'DMG Tables'!$H$2:$H$7)</f>
        <v>7290800</v>
      </c>
      <c r="BKW9" s="1">
        <f>LOOKUP($A9,'DMG Tables'!$P$2:$P$35,'DMG Tables'!$O$2:$O$35)*BKW$1*LOOKUP(BKW$1,'DMG Tables'!$G$2:$G$7,'DMG Tables'!$H$2:$H$7)</f>
        <v>7295200</v>
      </c>
      <c r="BKX9" s="1">
        <f>LOOKUP($A9,'DMG Tables'!$P$2:$P$35,'DMG Tables'!$O$2:$O$35)*BKX$1*LOOKUP(BKX$1,'DMG Tables'!$G$2:$G$7,'DMG Tables'!$H$2:$H$7)</f>
        <v>7299600</v>
      </c>
      <c r="BKY9" s="1">
        <f>LOOKUP($A9,'DMG Tables'!$P$2:$P$35,'DMG Tables'!$O$2:$O$35)*BKY$1*LOOKUP(BKY$1,'DMG Tables'!$G$2:$G$7,'DMG Tables'!$H$2:$H$7)</f>
        <v>7304000</v>
      </c>
      <c r="BKZ9" s="1">
        <f>LOOKUP($A9,'DMG Tables'!$P$2:$P$35,'DMG Tables'!$O$2:$O$35)*BKZ$1*LOOKUP(BKZ$1,'DMG Tables'!$G$2:$G$7,'DMG Tables'!$H$2:$H$7)</f>
        <v>7308400</v>
      </c>
      <c r="BLA9" s="1">
        <f>LOOKUP($A9,'DMG Tables'!$P$2:$P$35,'DMG Tables'!$O$2:$O$35)*BLA$1*LOOKUP(BLA$1,'DMG Tables'!$G$2:$G$7,'DMG Tables'!$H$2:$H$7)</f>
        <v>7312800</v>
      </c>
      <c r="BLB9" s="1">
        <f>LOOKUP($A9,'DMG Tables'!$P$2:$P$35,'DMG Tables'!$O$2:$O$35)*BLB$1*LOOKUP(BLB$1,'DMG Tables'!$G$2:$G$7,'DMG Tables'!$H$2:$H$7)</f>
        <v>7317200</v>
      </c>
      <c r="BLC9" s="1">
        <f>LOOKUP($A9,'DMG Tables'!$P$2:$P$35,'DMG Tables'!$O$2:$O$35)*BLC$1*LOOKUP(BLC$1,'DMG Tables'!$G$2:$G$7,'DMG Tables'!$H$2:$H$7)</f>
        <v>7321600</v>
      </c>
      <c r="BLD9" s="1">
        <f>LOOKUP($A9,'DMG Tables'!$P$2:$P$35,'DMG Tables'!$O$2:$O$35)*BLD$1*LOOKUP(BLD$1,'DMG Tables'!$G$2:$G$7,'DMG Tables'!$H$2:$H$7)</f>
        <v>7326000</v>
      </c>
      <c r="BLE9" s="1">
        <f>LOOKUP($A9,'DMG Tables'!$P$2:$P$35,'DMG Tables'!$O$2:$O$35)*BLE$1*LOOKUP(BLE$1,'DMG Tables'!$G$2:$G$7,'DMG Tables'!$H$2:$H$7)</f>
        <v>7330400</v>
      </c>
      <c r="BLF9" s="1">
        <f>LOOKUP($A9,'DMG Tables'!$P$2:$P$35,'DMG Tables'!$O$2:$O$35)*BLF$1*LOOKUP(BLF$1,'DMG Tables'!$G$2:$G$7,'DMG Tables'!$H$2:$H$7)</f>
        <v>7334800</v>
      </c>
      <c r="BLG9" s="1">
        <f>LOOKUP($A9,'DMG Tables'!$P$2:$P$35,'DMG Tables'!$O$2:$O$35)*BLG$1*LOOKUP(BLG$1,'DMG Tables'!$G$2:$G$7,'DMG Tables'!$H$2:$H$7)</f>
        <v>7339200</v>
      </c>
      <c r="BLH9" s="1">
        <f>LOOKUP($A9,'DMG Tables'!$P$2:$P$35,'DMG Tables'!$O$2:$O$35)*BLH$1*LOOKUP(BLH$1,'DMG Tables'!$G$2:$G$7,'DMG Tables'!$H$2:$H$7)</f>
        <v>7343600</v>
      </c>
      <c r="BLI9" s="1">
        <f>LOOKUP($A9,'DMG Tables'!$P$2:$P$35,'DMG Tables'!$O$2:$O$35)*BLI$1*LOOKUP(BLI$1,'DMG Tables'!$G$2:$G$7,'DMG Tables'!$H$2:$H$7)</f>
        <v>7348000</v>
      </c>
      <c r="BLJ9" s="1">
        <f>LOOKUP($A9,'DMG Tables'!$P$2:$P$35,'DMG Tables'!$O$2:$O$35)*BLJ$1*LOOKUP(BLJ$1,'DMG Tables'!$G$2:$G$7,'DMG Tables'!$H$2:$H$7)</f>
        <v>7352400</v>
      </c>
      <c r="BLK9" s="1">
        <f>LOOKUP($A9,'DMG Tables'!$P$2:$P$35,'DMG Tables'!$O$2:$O$35)*BLK$1*LOOKUP(BLK$1,'DMG Tables'!$G$2:$G$7,'DMG Tables'!$H$2:$H$7)</f>
        <v>7356800</v>
      </c>
      <c r="BLL9" s="1">
        <f>LOOKUP($A9,'DMG Tables'!$P$2:$P$35,'DMG Tables'!$O$2:$O$35)*BLL$1*LOOKUP(BLL$1,'DMG Tables'!$G$2:$G$7,'DMG Tables'!$H$2:$H$7)</f>
        <v>7361200</v>
      </c>
      <c r="BLM9" s="1">
        <f>LOOKUP($A9,'DMG Tables'!$P$2:$P$35,'DMG Tables'!$O$2:$O$35)*BLM$1*LOOKUP(BLM$1,'DMG Tables'!$G$2:$G$7,'DMG Tables'!$H$2:$H$7)</f>
        <v>7365600</v>
      </c>
      <c r="BLN9" s="1">
        <f>LOOKUP($A9,'DMG Tables'!$P$2:$P$35,'DMG Tables'!$O$2:$O$35)*BLN$1*LOOKUP(BLN$1,'DMG Tables'!$G$2:$G$7,'DMG Tables'!$H$2:$H$7)</f>
        <v>7370000</v>
      </c>
      <c r="BLO9" s="1">
        <f>LOOKUP($A9,'DMG Tables'!$P$2:$P$35,'DMG Tables'!$O$2:$O$35)*BLO$1*LOOKUP(BLO$1,'DMG Tables'!$G$2:$G$7,'DMG Tables'!$H$2:$H$7)</f>
        <v>7374400</v>
      </c>
      <c r="BLP9" s="1">
        <f>LOOKUP($A9,'DMG Tables'!$P$2:$P$35,'DMG Tables'!$O$2:$O$35)*BLP$1*LOOKUP(BLP$1,'DMG Tables'!$G$2:$G$7,'DMG Tables'!$H$2:$H$7)</f>
        <v>7378800</v>
      </c>
      <c r="BLQ9" s="1">
        <f>LOOKUP($A9,'DMG Tables'!$P$2:$P$35,'DMG Tables'!$O$2:$O$35)*BLQ$1*LOOKUP(BLQ$1,'DMG Tables'!$G$2:$G$7,'DMG Tables'!$H$2:$H$7)</f>
        <v>7383200</v>
      </c>
      <c r="BLR9" s="1">
        <f>LOOKUP($A9,'DMG Tables'!$P$2:$P$35,'DMG Tables'!$O$2:$O$35)*BLR$1*LOOKUP(BLR$1,'DMG Tables'!$G$2:$G$7,'DMG Tables'!$H$2:$H$7)</f>
        <v>7387600</v>
      </c>
      <c r="BLS9" s="1">
        <f>LOOKUP($A9,'DMG Tables'!$P$2:$P$35,'DMG Tables'!$O$2:$O$35)*BLS$1*LOOKUP(BLS$1,'DMG Tables'!$G$2:$G$7,'DMG Tables'!$H$2:$H$7)</f>
        <v>7392000</v>
      </c>
      <c r="BLT9" s="1">
        <f>LOOKUP($A9,'DMG Tables'!$P$2:$P$35,'DMG Tables'!$O$2:$O$35)*BLT$1*LOOKUP(BLT$1,'DMG Tables'!$G$2:$G$7,'DMG Tables'!$H$2:$H$7)</f>
        <v>7396400</v>
      </c>
      <c r="BLU9" s="1">
        <f>LOOKUP($A9,'DMG Tables'!$P$2:$P$35,'DMG Tables'!$O$2:$O$35)*BLU$1*LOOKUP(BLU$1,'DMG Tables'!$G$2:$G$7,'DMG Tables'!$H$2:$H$7)</f>
        <v>7400800</v>
      </c>
      <c r="BLV9" s="1">
        <f>LOOKUP($A9,'DMG Tables'!$P$2:$P$35,'DMG Tables'!$O$2:$O$35)*BLV$1*LOOKUP(BLV$1,'DMG Tables'!$G$2:$G$7,'DMG Tables'!$H$2:$H$7)</f>
        <v>7405200</v>
      </c>
      <c r="BLW9" s="1">
        <f>LOOKUP($A9,'DMG Tables'!$P$2:$P$35,'DMG Tables'!$O$2:$O$35)*BLW$1*LOOKUP(BLW$1,'DMG Tables'!$G$2:$G$7,'DMG Tables'!$H$2:$H$7)</f>
        <v>7409600</v>
      </c>
      <c r="BLX9" s="1">
        <f>LOOKUP($A9,'DMG Tables'!$P$2:$P$35,'DMG Tables'!$O$2:$O$35)*BLX$1*LOOKUP(BLX$1,'DMG Tables'!$G$2:$G$7,'DMG Tables'!$H$2:$H$7)</f>
        <v>7414000</v>
      </c>
      <c r="BLY9" s="1">
        <f>LOOKUP($A9,'DMG Tables'!$P$2:$P$35,'DMG Tables'!$O$2:$O$35)*BLY$1*LOOKUP(BLY$1,'DMG Tables'!$G$2:$G$7,'DMG Tables'!$H$2:$H$7)</f>
        <v>7418400</v>
      </c>
      <c r="BLZ9" s="1">
        <f>LOOKUP($A9,'DMG Tables'!$P$2:$P$35,'DMG Tables'!$O$2:$O$35)*BLZ$1*LOOKUP(BLZ$1,'DMG Tables'!$G$2:$G$7,'DMG Tables'!$H$2:$H$7)</f>
        <v>7422800</v>
      </c>
      <c r="BMA9" s="1">
        <f>LOOKUP($A9,'DMG Tables'!$P$2:$P$35,'DMG Tables'!$O$2:$O$35)*BMA$1*LOOKUP(BMA$1,'DMG Tables'!$G$2:$G$7,'DMG Tables'!$H$2:$H$7)</f>
        <v>7427200</v>
      </c>
      <c r="BMB9" s="1">
        <f>LOOKUP($A9,'DMG Tables'!$P$2:$P$35,'DMG Tables'!$O$2:$O$35)*BMB$1*LOOKUP(BMB$1,'DMG Tables'!$G$2:$G$7,'DMG Tables'!$H$2:$H$7)</f>
        <v>7431600</v>
      </c>
      <c r="BMC9" s="1">
        <f>LOOKUP($A9,'DMG Tables'!$P$2:$P$35,'DMG Tables'!$O$2:$O$35)*BMC$1*LOOKUP(BMC$1,'DMG Tables'!$G$2:$G$7,'DMG Tables'!$H$2:$H$7)</f>
        <v>7436000</v>
      </c>
      <c r="BMD9" s="1">
        <f>LOOKUP($A9,'DMG Tables'!$P$2:$P$35,'DMG Tables'!$O$2:$O$35)*BMD$1*LOOKUP(BMD$1,'DMG Tables'!$G$2:$G$7,'DMG Tables'!$H$2:$H$7)</f>
        <v>7440400</v>
      </c>
      <c r="BME9" s="1">
        <f>LOOKUP($A9,'DMG Tables'!$P$2:$P$35,'DMG Tables'!$O$2:$O$35)*BME$1*LOOKUP(BME$1,'DMG Tables'!$G$2:$G$7,'DMG Tables'!$H$2:$H$7)</f>
        <v>7444800</v>
      </c>
      <c r="BMF9" s="1">
        <f>LOOKUP($A9,'DMG Tables'!$P$2:$P$35,'DMG Tables'!$O$2:$O$35)*BMF$1*LOOKUP(BMF$1,'DMG Tables'!$G$2:$G$7,'DMG Tables'!$H$2:$H$7)</f>
        <v>7449200</v>
      </c>
      <c r="BMG9" s="1">
        <f>LOOKUP($A9,'DMG Tables'!$P$2:$P$35,'DMG Tables'!$O$2:$O$35)*BMG$1*LOOKUP(BMG$1,'DMG Tables'!$G$2:$G$7,'DMG Tables'!$H$2:$H$7)</f>
        <v>7453600</v>
      </c>
      <c r="BMH9" s="1">
        <f>LOOKUP($A9,'DMG Tables'!$P$2:$P$35,'DMG Tables'!$O$2:$O$35)*BMH$1*LOOKUP(BMH$1,'DMG Tables'!$G$2:$G$7,'DMG Tables'!$H$2:$H$7)</f>
        <v>7458000</v>
      </c>
      <c r="BMI9" s="1">
        <f>LOOKUP($A9,'DMG Tables'!$P$2:$P$35,'DMG Tables'!$O$2:$O$35)*BMI$1*LOOKUP(BMI$1,'DMG Tables'!$G$2:$G$7,'DMG Tables'!$H$2:$H$7)</f>
        <v>7462400</v>
      </c>
      <c r="BMJ9" s="1">
        <f>LOOKUP($A9,'DMG Tables'!$P$2:$P$35,'DMG Tables'!$O$2:$O$35)*BMJ$1*LOOKUP(BMJ$1,'DMG Tables'!$G$2:$G$7,'DMG Tables'!$H$2:$H$7)</f>
        <v>7466800</v>
      </c>
      <c r="BMK9" s="1">
        <f>LOOKUP($A9,'DMG Tables'!$P$2:$P$35,'DMG Tables'!$O$2:$O$35)*BMK$1*LOOKUP(BMK$1,'DMG Tables'!$G$2:$G$7,'DMG Tables'!$H$2:$H$7)</f>
        <v>7471200</v>
      </c>
      <c r="BML9" s="1">
        <f>LOOKUP($A9,'DMG Tables'!$P$2:$P$35,'DMG Tables'!$O$2:$O$35)*BML$1*LOOKUP(BML$1,'DMG Tables'!$G$2:$G$7,'DMG Tables'!$H$2:$H$7)</f>
        <v>7475600</v>
      </c>
      <c r="BMM9" s="1">
        <f>LOOKUP($A9,'DMG Tables'!$P$2:$P$35,'DMG Tables'!$O$2:$O$35)*BMM$1*LOOKUP(BMM$1,'DMG Tables'!$G$2:$G$7,'DMG Tables'!$H$2:$H$7)</f>
        <v>7480000</v>
      </c>
      <c r="BMN9" s="1">
        <f>LOOKUP($A9,'DMG Tables'!$P$2:$P$35,'DMG Tables'!$O$2:$O$35)*BMN$1*LOOKUP(BMN$1,'DMG Tables'!$G$2:$G$7,'DMG Tables'!$H$2:$H$7)</f>
        <v>7484400</v>
      </c>
      <c r="BMO9" s="1">
        <f>LOOKUP($A9,'DMG Tables'!$P$2:$P$35,'DMG Tables'!$O$2:$O$35)*BMO$1*LOOKUP(BMO$1,'DMG Tables'!$G$2:$G$7,'DMG Tables'!$H$2:$H$7)</f>
        <v>7488800</v>
      </c>
      <c r="BMP9" s="1">
        <f>LOOKUP($A9,'DMG Tables'!$P$2:$P$35,'DMG Tables'!$O$2:$O$35)*BMP$1*LOOKUP(BMP$1,'DMG Tables'!$G$2:$G$7,'DMG Tables'!$H$2:$H$7)</f>
        <v>7493200</v>
      </c>
      <c r="BMQ9" s="1">
        <f>LOOKUP($A9,'DMG Tables'!$P$2:$P$35,'DMG Tables'!$O$2:$O$35)*BMQ$1*LOOKUP(BMQ$1,'DMG Tables'!$G$2:$G$7,'DMG Tables'!$H$2:$H$7)</f>
        <v>7497600</v>
      </c>
      <c r="BMR9" s="1">
        <f>LOOKUP($A9,'DMG Tables'!$P$2:$P$35,'DMG Tables'!$O$2:$O$35)*BMR$1*LOOKUP(BMR$1,'DMG Tables'!$G$2:$G$7,'DMG Tables'!$H$2:$H$7)</f>
        <v>7502000</v>
      </c>
      <c r="BMS9" s="1">
        <f>LOOKUP($A9,'DMG Tables'!$P$2:$P$35,'DMG Tables'!$O$2:$O$35)*BMS$1*LOOKUP(BMS$1,'DMG Tables'!$G$2:$G$7,'DMG Tables'!$H$2:$H$7)</f>
        <v>7506400</v>
      </c>
      <c r="BMT9" s="1">
        <f>LOOKUP($A9,'DMG Tables'!$P$2:$P$35,'DMG Tables'!$O$2:$O$35)*BMT$1*LOOKUP(BMT$1,'DMG Tables'!$G$2:$G$7,'DMG Tables'!$H$2:$H$7)</f>
        <v>7510800</v>
      </c>
      <c r="BMU9" s="1">
        <f>LOOKUP($A9,'DMG Tables'!$P$2:$P$35,'DMG Tables'!$O$2:$O$35)*BMU$1*LOOKUP(BMU$1,'DMG Tables'!$G$2:$G$7,'DMG Tables'!$H$2:$H$7)</f>
        <v>7515200</v>
      </c>
      <c r="BMV9" s="1">
        <f>LOOKUP($A9,'DMG Tables'!$P$2:$P$35,'DMG Tables'!$O$2:$O$35)*BMV$1*LOOKUP(BMV$1,'DMG Tables'!$G$2:$G$7,'DMG Tables'!$H$2:$H$7)</f>
        <v>7519600</v>
      </c>
      <c r="BMW9" s="1">
        <f>LOOKUP($A9,'DMG Tables'!$P$2:$P$35,'DMG Tables'!$O$2:$O$35)*BMW$1*LOOKUP(BMW$1,'DMG Tables'!$G$2:$G$7,'DMG Tables'!$H$2:$H$7)</f>
        <v>7524000</v>
      </c>
      <c r="BMX9" s="1">
        <f>LOOKUP($A9,'DMG Tables'!$P$2:$P$35,'DMG Tables'!$O$2:$O$35)*BMX$1*LOOKUP(BMX$1,'DMG Tables'!$G$2:$G$7,'DMG Tables'!$H$2:$H$7)</f>
        <v>7528400</v>
      </c>
      <c r="BMY9" s="1">
        <f>LOOKUP($A9,'DMG Tables'!$P$2:$P$35,'DMG Tables'!$O$2:$O$35)*BMY$1*LOOKUP(BMY$1,'DMG Tables'!$G$2:$G$7,'DMG Tables'!$H$2:$H$7)</f>
        <v>7532800</v>
      </c>
      <c r="BMZ9" s="1">
        <f>LOOKUP($A9,'DMG Tables'!$P$2:$P$35,'DMG Tables'!$O$2:$O$35)*BMZ$1*LOOKUP(BMZ$1,'DMG Tables'!$G$2:$G$7,'DMG Tables'!$H$2:$H$7)</f>
        <v>7537200</v>
      </c>
      <c r="BNA9" s="1">
        <f>LOOKUP($A9,'DMG Tables'!$P$2:$P$35,'DMG Tables'!$O$2:$O$35)*BNA$1*LOOKUP(BNA$1,'DMG Tables'!$G$2:$G$7,'DMG Tables'!$H$2:$H$7)</f>
        <v>7541600</v>
      </c>
      <c r="BNB9" s="1">
        <f>LOOKUP($A9,'DMG Tables'!$P$2:$P$35,'DMG Tables'!$O$2:$O$35)*BNB$1*LOOKUP(BNB$1,'DMG Tables'!$G$2:$G$7,'DMG Tables'!$H$2:$H$7)</f>
        <v>7546000</v>
      </c>
      <c r="BNC9" s="1">
        <f>LOOKUP($A9,'DMG Tables'!$P$2:$P$35,'DMG Tables'!$O$2:$O$35)*BNC$1*LOOKUP(BNC$1,'DMG Tables'!$G$2:$G$7,'DMG Tables'!$H$2:$H$7)</f>
        <v>7550400</v>
      </c>
      <c r="BND9" s="1">
        <f>LOOKUP($A9,'DMG Tables'!$P$2:$P$35,'DMG Tables'!$O$2:$O$35)*BND$1*LOOKUP(BND$1,'DMG Tables'!$G$2:$G$7,'DMG Tables'!$H$2:$H$7)</f>
        <v>7554800</v>
      </c>
      <c r="BNE9" s="1">
        <f>LOOKUP($A9,'DMG Tables'!$P$2:$P$35,'DMG Tables'!$O$2:$O$35)*BNE$1*LOOKUP(BNE$1,'DMG Tables'!$G$2:$G$7,'DMG Tables'!$H$2:$H$7)</f>
        <v>7559200</v>
      </c>
      <c r="BNF9" s="1">
        <f>LOOKUP($A9,'DMG Tables'!$P$2:$P$35,'DMG Tables'!$O$2:$O$35)*BNF$1*LOOKUP(BNF$1,'DMG Tables'!$G$2:$G$7,'DMG Tables'!$H$2:$H$7)</f>
        <v>7563600</v>
      </c>
      <c r="BNG9" s="1">
        <f>LOOKUP($A9,'DMG Tables'!$P$2:$P$35,'DMG Tables'!$O$2:$O$35)*BNG$1*LOOKUP(BNG$1,'DMG Tables'!$G$2:$G$7,'DMG Tables'!$H$2:$H$7)</f>
        <v>7568000</v>
      </c>
      <c r="BNH9" s="1">
        <f>LOOKUP($A9,'DMG Tables'!$P$2:$P$35,'DMG Tables'!$O$2:$O$35)*BNH$1*LOOKUP(BNH$1,'DMG Tables'!$G$2:$G$7,'DMG Tables'!$H$2:$H$7)</f>
        <v>7572400</v>
      </c>
      <c r="BNI9" s="1">
        <f>LOOKUP($A9,'DMG Tables'!$P$2:$P$35,'DMG Tables'!$O$2:$O$35)*BNI$1*LOOKUP(BNI$1,'DMG Tables'!$G$2:$G$7,'DMG Tables'!$H$2:$H$7)</f>
        <v>7576800</v>
      </c>
      <c r="BNJ9" s="1">
        <f>LOOKUP($A9,'DMG Tables'!$P$2:$P$35,'DMG Tables'!$O$2:$O$35)*BNJ$1*LOOKUP(BNJ$1,'DMG Tables'!$G$2:$G$7,'DMG Tables'!$H$2:$H$7)</f>
        <v>7581200</v>
      </c>
      <c r="BNK9" s="1">
        <f>LOOKUP($A9,'DMG Tables'!$P$2:$P$35,'DMG Tables'!$O$2:$O$35)*BNK$1*LOOKUP(BNK$1,'DMG Tables'!$G$2:$G$7,'DMG Tables'!$H$2:$H$7)</f>
        <v>7585600</v>
      </c>
      <c r="BNL9" s="1">
        <f>LOOKUP($A9,'DMG Tables'!$P$2:$P$35,'DMG Tables'!$O$2:$O$35)*BNL$1*LOOKUP(BNL$1,'DMG Tables'!$G$2:$G$7,'DMG Tables'!$H$2:$H$7)</f>
        <v>7590000</v>
      </c>
      <c r="BNM9" s="1">
        <f>LOOKUP($A9,'DMG Tables'!$P$2:$P$35,'DMG Tables'!$O$2:$O$35)*BNM$1*LOOKUP(BNM$1,'DMG Tables'!$G$2:$G$7,'DMG Tables'!$H$2:$H$7)</f>
        <v>7594400</v>
      </c>
      <c r="BNN9" s="1">
        <f>LOOKUP($A9,'DMG Tables'!$P$2:$P$35,'DMG Tables'!$O$2:$O$35)*BNN$1*LOOKUP(BNN$1,'DMG Tables'!$G$2:$G$7,'DMG Tables'!$H$2:$H$7)</f>
        <v>7598800</v>
      </c>
      <c r="BNO9" s="1">
        <f>LOOKUP($A9,'DMG Tables'!$P$2:$P$35,'DMG Tables'!$O$2:$O$35)*BNO$1*LOOKUP(BNO$1,'DMG Tables'!$G$2:$G$7,'DMG Tables'!$H$2:$H$7)</f>
        <v>7603200</v>
      </c>
      <c r="BNP9" s="1">
        <f>LOOKUP($A9,'DMG Tables'!$P$2:$P$35,'DMG Tables'!$O$2:$O$35)*BNP$1*LOOKUP(BNP$1,'DMG Tables'!$G$2:$G$7,'DMG Tables'!$H$2:$H$7)</f>
        <v>7607600</v>
      </c>
      <c r="BNQ9" s="1">
        <f>LOOKUP($A9,'DMG Tables'!$P$2:$P$35,'DMG Tables'!$O$2:$O$35)*BNQ$1*LOOKUP(BNQ$1,'DMG Tables'!$G$2:$G$7,'DMG Tables'!$H$2:$H$7)</f>
        <v>7612000</v>
      </c>
      <c r="BNR9" s="1">
        <f>LOOKUP($A9,'DMG Tables'!$P$2:$P$35,'DMG Tables'!$O$2:$O$35)*BNR$1*LOOKUP(BNR$1,'DMG Tables'!$G$2:$G$7,'DMG Tables'!$H$2:$H$7)</f>
        <v>7616400</v>
      </c>
      <c r="BNS9" s="1">
        <f>LOOKUP($A9,'DMG Tables'!$P$2:$P$35,'DMG Tables'!$O$2:$O$35)*BNS$1*LOOKUP(BNS$1,'DMG Tables'!$G$2:$G$7,'DMG Tables'!$H$2:$H$7)</f>
        <v>7620800</v>
      </c>
      <c r="BNT9" s="1">
        <f>LOOKUP($A9,'DMG Tables'!$P$2:$P$35,'DMG Tables'!$O$2:$O$35)*BNT$1*LOOKUP(BNT$1,'DMG Tables'!$G$2:$G$7,'DMG Tables'!$H$2:$H$7)</f>
        <v>7625200</v>
      </c>
      <c r="BNU9" s="1">
        <f>LOOKUP($A9,'DMG Tables'!$P$2:$P$35,'DMG Tables'!$O$2:$O$35)*BNU$1*LOOKUP(BNU$1,'DMG Tables'!$G$2:$G$7,'DMG Tables'!$H$2:$H$7)</f>
        <v>7629600</v>
      </c>
      <c r="BNV9" s="1">
        <f>LOOKUP($A9,'DMG Tables'!$P$2:$P$35,'DMG Tables'!$O$2:$O$35)*BNV$1*LOOKUP(BNV$1,'DMG Tables'!$G$2:$G$7,'DMG Tables'!$H$2:$H$7)</f>
        <v>7634000</v>
      </c>
      <c r="BNW9" s="1">
        <f>LOOKUP($A9,'DMG Tables'!$P$2:$P$35,'DMG Tables'!$O$2:$O$35)*BNW$1*LOOKUP(BNW$1,'DMG Tables'!$G$2:$G$7,'DMG Tables'!$H$2:$H$7)</f>
        <v>7638400</v>
      </c>
      <c r="BNX9" s="1">
        <f>LOOKUP($A9,'DMG Tables'!$P$2:$P$35,'DMG Tables'!$O$2:$O$35)*BNX$1*LOOKUP(BNX$1,'DMG Tables'!$G$2:$G$7,'DMG Tables'!$H$2:$H$7)</f>
        <v>7642800</v>
      </c>
      <c r="BNY9" s="1">
        <f>LOOKUP($A9,'DMG Tables'!$P$2:$P$35,'DMG Tables'!$O$2:$O$35)*BNY$1*LOOKUP(BNY$1,'DMG Tables'!$G$2:$G$7,'DMG Tables'!$H$2:$H$7)</f>
        <v>7647200</v>
      </c>
      <c r="BNZ9" s="1">
        <f>LOOKUP($A9,'DMG Tables'!$P$2:$P$35,'DMG Tables'!$O$2:$O$35)*BNZ$1*LOOKUP(BNZ$1,'DMG Tables'!$G$2:$G$7,'DMG Tables'!$H$2:$H$7)</f>
        <v>7651600</v>
      </c>
      <c r="BOA9" s="1">
        <f>LOOKUP($A9,'DMG Tables'!$P$2:$P$35,'DMG Tables'!$O$2:$O$35)*BOA$1*LOOKUP(BOA$1,'DMG Tables'!$G$2:$G$7,'DMG Tables'!$H$2:$H$7)</f>
        <v>7656000</v>
      </c>
      <c r="BOB9" s="1">
        <f>LOOKUP($A9,'DMG Tables'!$P$2:$P$35,'DMG Tables'!$O$2:$O$35)*BOB$1*LOOKUP(BOB$1,'DMG Tables'!$G$2:$G$7,'DMG Tables'!$H$2:$H$7)</f>
        <v>7660400</v>
      </c>
      <c r="BOC9" s="1">
        <f>LOOKUP($A9,'DMG Tables'!$P$2:$P$35,'DMG Tables'!$O$2:$O$35)*BOC$1*LOOKUP(BOC$1,'DMG Tables'!$G$2:$G$7,'DMG Tables'!$H$2:$H$7)</f>
        <v>7664800</v>
      </c>
      <c r="BOD9" s="1">
        <f>LOOKUP($A9,'DMG Tables'!$P$2:$P$35,'DMG Tables'!$O$2:$O$35)*BOD$1*LOOKUP(BOD$1,'DMG Tables'!$G$2:$G$7,'DMG Tables'!$H$2:$H$7)</f>
        <v>7669200</v>
      </c>
      <c r="BOE9" s="1">
        <f>LOOKUP($A9,'DMG Tables'!$P$2:$P$35,'DMG Tables'!$O$2:$O$35)*BOE$1*LOOKUP(BOE$1,'DMG Tables'!$G$2:$G$7,'DMG Tables'!$H$2:$H$7)</f>
        <v>7673600</v>
      </c>
      <c r="BOF9" s="1">
        <f>LOOKUP($A9,'DMG Tables'!$P$2:$P$35,'DMG Tables'!$O$2:$O$35)*BOF$1*LOOKUP(BOF$1,'DMG Tables'!$G$2:$G$7,'DMG Tables'!$H$2:$H$7)</f>
        <v>7678000</v>
      </c>
      <c r="BOG9" s="1">
        <f>LOOKUP($A9,'DMG Tables'!$P$2:$P$35,'DMG Tables'!$O$2:$O$35)*BOG$1*LOOKUP(BOG$1,'DMG Tables'!$G$2:$G$7,'DMG Tables'!$H$2:$H$7)</f>
        <v>7682400</v>
      </c>
      <c r="BOH9" s="1">
        <f>LOOKUP($A9,'DMG Tables'!$P$2:$P$35,'DMG Tables'!$O$2:$O$35)*BOH$1*LOOKUP(BOH$1,'DMG Tables'!$G$2:$G$7,'DMG Tables'!$H$2:$H$7)</f>
        <v>7686800</v>
      </c>
      <c r="BOI9" s="1">
        <f>LOOKUP($A9,'DMG Tables'!$P$2:$P$35,'DMG Tables'!$O$2:$O$35)*BOI$1*LOOKUP(BOI$1,'DMG Tables'!$G$2:$G$7,'DMG Tables'!$H$2:$H$7)</f>
        <v>7691200</v>
      </c>
      <c r="BOJ9" s="1">
        <f>LOOKUP($A9,'DMG Tables'!$P$2:$P$35,'DMG Tables'!$O$2:$O$35)*BOJ$1*LOOKUP(BOJ$1,'DMG Tables'!$G$2:$G$7,'DMG Tables'!$H$2:$H$7)</f>
        <v>7695600</v>
      </c>
      <c r="BOK9" s="1">
        <f>LOOKUP($A9,'DMG Tables'!$P$2:$P$35,'DMG Tables'!$O$2:$O$35)*BOK$1*LOOKUP(BOK$1,'DMG Tables'!$G$2:$G$7,'DMG Tables'!$H$2:$H$7)</f>
        <v>7700000</v>
      </c>
      <c r="BOL9" s="1">
        <f>LOOKUP($A9,'DMG Tables'!$P$2:$P$35,'DMG Tables'!$O$2:$O$35)*BOL$1*LOOKUP(BOL$1,'DMG Tables'!$G$2:$G$7,'DMG Tables'!$H$2:$H$7)</f>
        <v>7704400</v>
      </c>
      <c r="BOM9" s="1">
        <f>LOOKUP($A9,'DMG Tables'!$P$2:$P$35,'DMG Tables'!$O$2:$O$35)*BOM$1*LOOKUP(BOM$1,'DMG Tables'!$G$2:$G$7,'DMG Tables'!$H$2:$H$7)</f>
        <v>7708800</v>
      </c>
      <c r="BON9" s="1">
        <f>LOOKUP($A9,'DMG Tables'!$P$2:$P$35,'DMG Tables'!$O$2:$O$35)*BON$1*LOOKUP(BON$1,'DMG Tables'!$G$2:$G$7,'DMG Tables'!$H$2:$H$7)</f>
        <v>7713200</v>
      </c>
      <c r="BOO9" s="1">
        <f>LOOKUP($A9,'DMG Tables'!$P$2:$P$35,'DMG Tables'!$O$2:$O$35)*BOO$1*LOOKUP(BOO$1,'DMG Tables'!$G$2:$G$7,'DMG Tables'!$H$2:$H$7)</f>
        <v>7717600</v>
      </c>
      <c r="BOP9" s="1">
        <f>LOOKUP($A9,'DMG Tables'!$P$2:$P$35,'DMG Tables'!$O$2:$O$35)*BOP$1*LOOKUP(BOP$1,'DMG Tables'!$G$2:$G$7,'DMG Tables'!$H$2:$H$7)</f>
        <v>7722000</v>
      </c>
      <c r="BOQ9" s="1">
        <f>LOOKUP($A9,'DMG Tables'!$P$2:$P$35,'DMG Tables'!$O$2:$O$35)*BOQ$1*LOOKUP(BOQ$1,'DMG Tables'!$G$2:$G$7,'DMG Tables'!$H$2:$H$7)</f>
        <v>7726400</v>
      </c>
      <c r="BOR9" s="1">
        <f>LOOKUP($A9,'DMG Tables'!$P$2:$P$35,'DMG Tables'!$O$2:$O$35)*BOR$1*LOOKUP(BOR$1,'DMG Tables'!$G$2:$G$7,'DMG Tables'!$H$2:$H$7)</f>
        <v>7730800</v>
      </c>
      <c r="BOS9" s="1">
        <f>LOOKUP($A9,'DMG Tables'!$P$2:$P$35,'DMG Tables'!$O$2:$O$35)*BOS$1*LOOKUP(BOS$1,'DMG Tables'!$G$2:$G$7,'DMG Tables'!$H$2:$H$7)</f>
        <v>7735200</v>
      </c>
      <c r="BOT9" s="1">
        <f>LOOKUP($A9,'DMG Tables'!$P$2:$P$35,'DMG Tables'!$O$2:$O$35)*BOT$1*LOOKUP(BOT$1,'DMG Tables'!$G$2:$G$7,'DMG Tables'!$H$2:$H$7)</f>
        <v>7739600</v>
      </c>
      <c r="BOU9" s="1">
        <f>LOOKUP($A9,'DMG Tables'!$P$2:$P$35,'DMG Tables'!$O$2:$O$35)*BOU$1*LOOKUP(BOU$1,'DMG Tables'!$G$2:$G$7,'DMG Tables'!$H$2:$H$7)</f>
        <v>7744000</v>
      </c>
      <c r="BOV9" s="1">
        <f>LOOKUP($A9,'DMG Tables'!$P$2:$P$35,'DMG Tables'!$O$2:$O$35)*BOV$1*LOOKUP(BOV$1,'DMG Tables'!$G$2:$G$7,'DMG Tables'!$H$2:$H$7)</f>
        <v>7748400</v>
      </c>
      <c r="BOW9" s="1">
        <f>LOOKUP($A9,'DMG Tables'!$P$2:$P$35,'DMG Tables'!$O$2:$O$35)*BOW$1*LOOKUP(BOW$1,'DMG Tables'!$G$2:$G$7,'DMG Tables'!$H$2:$H$7)</f>
        <v>7752800</v>
      </c>
      <c r="BOX9" s="1">
        <f>LOOKUP($A9,'DMG Tables'!$P$2:$P$35,'DMG Tables'!$O$2:$O$35)*BOX$1*LOOKUP(BOX$1,'DMG Tables'!$G$2:$G$7,'DMG Tables'!$H$2:$H$7)</f>
        <v>7757200</v>
      </c>
      <c r="BOY9" s="1">
        <f>LOOKUP($A9,'DMG Tables'!$P$2:$P$35,'DMG Tables'!$O$2:$O$35)*BOY$1*LOOKUP(BOY$1,'DMG Tables'!$G$2:$G$7,'DMG Tables'!$H$2:$H$7)</f>
        <v>7761600</v>
      </c>
      <c r="BOZ9" s="1">
        <f>LOOKUP($A9,'DMG Tables'!$P$2:$P$35,'DMG Tables'!$O$2:$O$35)*BOZ$1*LOOKUP(BOZ$1,'DMG Tables'!$G$2:$G$7,'DMG Tables'!$H$2:$H$7)</f>
        <v>7766000</v>
      </c>
      <c r="BPA9" s="1">
        <f>LOOKUP($A9,'DMG Tables'!$P$2:$P$35,'DMG Tables'!$O$2:$O$35)*BPA$1*LOOKUP(BPA$1,'DMG Tables'!$G$2:$G$7,'DMG Tables'!$H$2:$H$7)</f>
        <v>7770400</v>
      </c>
      <c r="BPB9" s="1">
        <f>LOOKUP($A9,'DMG Tables'!$P$2:$P$35,'DMG Tables'!$O$2:$O$35)*BPB$1*LOOKUP(BPB$1,'DMG Tables'!$G$2:$G$7,'DMG Tables'!$H$2:$H$7)</f>
        <v>7774800</v>
      </c>
      <c r="BPC9" s="1">
        <f>LOOKUP($A9,'DMG Tables'!$P$2:$P$35,'DMG Tables'!$O$2:$O$35)*BPC$1*LOOKUP(BPC$1,'DMG Tables'!$G$2:$G$7,'DMG Tables'!$H$2:$H$7)</f>
        <v>7779200</v>
      </c>
      <c r="BPD9" s="1">
        <f>LOOKUP($A9,'DMG Tables'!$P$2:$P$35,'DMG Tables'!$O$2:$O$35)*BPD$1*LOOKUP(BPD$1,'DMG Tables'!$G$2:$G$7,'DMG Tables'!$H$2:$H$7)</f>
        <v>7783600</v>
      </c>
      <c r="BPE9" s="1">
        <f>LOOKUP($A9,'DMG Tables'!$P$2:$P$35,'DMG Tables'!$O$2:$O$35)*BPE$1*LOOKUP(BPE$1,'DMG Tables'!$G$2:$G$7,'DMG Tables'!$H$2:$H$7)</f>
        <v>7788000</v>
      </c>
      <c r="BPF9" s="1">
        <f>LOOKUP($A9,'DMG Tables'!$P$2:$P$35,'DMG Tables'!$O$2:$O$35)*BPF$1*LOOKUP(BPF$1,'DMG Tables'!$G$2:$G$7,'DMG Tables'!$H$2:$H$7)</f>
        <v>7792400</v>
      </c>
      <c r="BPG9" s="1">
        <f>LOOKUP($A9,'DMG Tables'!$P$2:$P$35,'DMG Tables'!$O$2:$O$35)*BPG$1*LOOKUP(BPG$1,'DMG Tables'!$G$2:$G$7,'DMG Tables'!$H$2:$H$7)</f>
        <v>7796800</v>
      </c>
      <c r="BPH9" s="1">
        <f>LOOKUP($A9,'DMG Tables'!$P$2:$P$35,'DMG Tables'!$O$2:$O$35)*BPH$1*LOOKUP(BPH$1,'DMG Tables'!$G$2:$G$7,'DMG Tables'!$H$2:$H$7)</f>
        <v>7801200</v>
      </c>
      <c r="BPI9" s="1">
        <f>LOOKUP($A9,'DMG Tables'!$P$2:$P$35,'DMG Tables'!$O$2:$O$35)*BPI$1*LOOKUP(BPI$1,'DMG Tables'!$G$2:$G$7,'DMG Tables'!$H$2:$H$7)</f>
        <v>7805600</v>
      </c>
      <c r="BPJ9" s="1">
        <f>LOOKUP($A9,'DMG Tables'!$P$2:$P$35,'DMG Tables'!$O$2:$O$35)*BPJ$1*LOOKUP(BPJ$1,'DMG Tables'!$G$2:$G$7,'DMG Tables'!$H$2:$H$7)</f>
        <v>7810000</v>
      </c>
      <c r="BPK9" s="1">
        <f>LOOKUP($A9,'DMG Tables'!$P$2:$P$35,'DMG Tables'!$O$2:$O$35)*BPK$1*LOOKUP(BPK$1,'DMG Tables'!$G$2:$G$7,'DMG Tables'!$H$2:$H$7)</f>
        <v>7814400</v>
      </c>
      <c r="BPL9" s="1">
        <f>LOOKUP($A9,'DMG Tables'!$P$2:$P$35,'DMG Tables'!$O$2:$O$35)*BPL$1*LOOKUP(BPL$1,'DMG Tables'!$G$2:$G$7,'DMG Tables'!$H$2:$H$7)</f>
        <v>7818800</v>
      </c>
      <c r="BPM9" s="1">
        <f>LOOKUP($A9,'DMG Tables'!$P$2:$P$35,'DMG Tables'!$O$2:$O$35)*BPM$1*LOOKUP(BPM$1,'DMG Tables'!$G$2:$G$7,'DMG Tables'!$H$2:$H$7)</f>
        <v>7823200</v>
      </c>
      <c r="BPN9" s="1">
        <f>LOOKUP($A9,'DMG Tables'!$P$2:$P$35,'DMG Tables'!$O$2:$O$35)*BPN$1*LOOKUP(BPN$1,'DMG Tables'!$G$2:$G$7,'DMG Tables'!$H$2:$H$7)</f>
        <v>7827600</v>
      </c>
      <c r="BPO9" s="1">
        <f>LOOKUP($A9,'DMG Tables'!$P$2:$P$35,'DMG Tables'!$O$2:$O$35)*BPO$1*LOOKUP(BPO$1,'DMG Tables'!$G$2:$G$7,'DMG Tables'!$H$2:$H$7)</f>
        <v>7832000</v>
      </c>
      <c r="BPP9" s="1">
        <f>LOOKUP($A9,'DMG Tables'!$P$2:$P$35,'DMG Tables'!$O$2:$O$35)*BPP$1*LOOKUP(BPP$1,'DMG Tables'!$G$2:$G$7,'DMG Tables'!$H$2:$H$7)</f>
        <v>7836400</v>
      </c>
      <c r="BPQ9" s="1">
        <f>LOOKUP($A9,'DMG Tables'!$P$2:$P$35,'DMG Tables'!$O$2:$O$35)*BPQ$1*LOOKUP(BPQ$1,'DMG Tables'!$G$2:$G$7,'DMG Tables'!$H$2:$H$7)</f>
        <v>7840800</v>
      </c>
      <c r="BPR9" s="1">
        <f>LOOKUP($A9,'DMG Tables'!$P$2:$P$35,'DMG Tables'!$O$2:$O$35)*BPR$1*LOOKUP(BPR$1,'DMG Tables'!$G$2:$G$7,'DMG Tables'!$H$2:$H$7)</f>
        <v>7845200</v>
      </c>
      <c r="BPS9" s="1">
        <f>LOOKUP($A9,'DMG Tables'!$P$2:$P$35,'DMG Tables'!$O$2:$O$35)*BPS$1*LOOKUP(BPS$1,'DMG Tables'!$G$2:$G$7,'DMG Tables'!$H$2:$H$7)</f>
        <v>7849600</v>
      </c>
      <c r="BPT9" s="1">
        <f>LOOKUP($A9,'DMG Tables'!$P$2:$P$35,'DMG Tables'!$O$2:$O$35)*BPT$1*LOOKUP(BPT$1,'DMG Tables'!$G$2:$G$7,'DMG Tables'!$H$2:$H$7)</f>
        <v>7854000</v>
      </c>
      <c r="BPU9" s="1">
        <f>LOOKUP($A9,'DMG Tables'!$P$2:$P$35,'DMG Tables'!$O$2:$O$35)*BPU$1*LOOKUP(BPU$1,'DMG Tables'!$G$2:$G$7,'DMG Tables'!$H$2:$H$7)</f>
        <v>7858400</v>
      </c>
      <c r="BPV9" s="1">
        <f>LOOKUP($A9,'DMG Tables'!$P$2:$P$35,'DMG Tables'!$O$2:$O$35)*BPV$1*LOOKUP(BPV$1,'DMG Tables'!$G$2:$G$7,'DMG Tables'!$H$2:$H$7)</f>
        <v>7862800</v>
      </c>
      <c r="BPW9" s="1">
        <f>LOOKUP($A9,'DMG Tables'!$P$2:$P$35,'DMG Tables'!$O$2:$O$35)*BPW$1*LOOKUP(BPW$1,'DMG Tables'!$G$2:$G$7,'DMG Tables'!$H$2:$H$7)</f>
        <v>7867200</v>
      </c>
      <c r="BPX9" s="1">
        <f>LOOKUP($A9,'DMG Tables'!$P$2:$P$35,'DMG Tables'!$O$2:$O$35)*BPX$1*LOOKUP(BPX$1,'DMG Tables'!$G$2:$G$7,'DMG Tables'!$H$2:$H$7)</f>
        <v>7871600</v>
      </c>
      <c r="BPY9" s="1">
        <f>LOOKUP($A9,'DMG Tables'!$P$2:$P$35,'DMG Tables'!$O$2:$O$35)*BPY$1*LOOKUP(BPY$1,'DMG Tables'!$G$2:$G$7,'DMG Tables'!$H$2:$H$7)</f>
        <v>7876000</v>
      </c>
      <c r="BPZ9" s="1">
        <f>LOOKUP($A9,'DMG Tables'!$P$2:$P$35,'DMG Tables'!$O$2:$O$35)*BPZ$1*LOOKUP(BPZ$1,'DMG Tables'!$G$2:$G$7,'DMG Tables'!$H$2:$H$7)</f>
        <v>7880400</v>
      </c>
      <c r="BQA9" s="1">
        <f>LOOKUP($A9,'DMG Tables'!$P$2:$P$35,'DMG Tables'!$O$2:$O$35)*BQA$1*LOOKUP(BQA$1,'DMG Tables'!$G$2:$G$7,'DMG Tables'!$H$2:$H$7)</f>
        <v>7884800</v>
      </c>
      <c r="BQB9" s="1">
        <f>LOOKUP($A9,'DMG Tables'!$P$2:$P$35,'DMG Tables'!$O$2:$O$35)*BQB$1*LOOKUP(BQB$1,'DMG Tables'!$G$2:$G$7,'DMG Tables'!$H$2:$H$7)</f>
        <v>7889200</v>
      </c>
      <c r="BQC9" s="1">
        <f>LOOKUP($A9,'DMG Tables'!$P$2:$P$35,'DMG Tables'!$O$2:$O$35)*BQC$1*LOOKUP(BQC$1,'DMG Tables'!$G$2:$G$7,'DMG Tables'!$H$2:$H$7)</f>
        <v>7893600</v>
      </c>
      <c r="BQD9" s="1">
        <f>LOOKUP($A9,'DMG Tables'!$P$2:$P$35,'DMG Tables'!$O$2:$O$35)*BQD$1*LOOKUP(BQD$1,'DMG Tables'!$G$2:$G$7,'DMG Tables'!$H$2:$H$7)</f>
        <v>7898000</v>
      </c>
      <c r="BQE9" s="1">
        <f>LOOKUP($A9,'DMG Tables'!$P$2:$P$35,'DMG Tables'!$O$2:$O$35)*BQE$1*LOOKUP(BQE$1,'DMG Tables'!$G$2:$G$7,'DMG Tables'!$H$2:$H$7)</f>
        <v>7902400</v>
      </c>
      <c r="BQF9" s="1">
        <f>LOOKUP($A9,'DMG Tables'!$P$2:$P$35,'DMG Tables'!$O$2:$O$35)*BQF$1*LOOKUP(BQF$1,'DMG Tables'!$G$2:$G$7,'DMG Tables'!$H$2:$H$7)</f>
        <v>7906800</v>
      </c>
      <c r="BQG9" s="1">
        <f>LOOKUP($A9,'DMG Tables'!$P$2:$P$35,'DMG Tables'!$O$2:$O$35)*BQG$1*LOOKUP(BQG$1,'DMG Tables'!$G$2:$G$7,'DMG Tables'!$H$2:$H$7)</f>
        <v>7911200</v>
      </c>
      <c r="BQH9" s="1">
        <f>LOOKUP($A9,'DMG Tables'!$P$2:$P$35,'DMG Tables'!$O$2:$O$35)*BQH$1*LOOKUP(BQH$1,'DMG Tables'!$G$2:$G$7,'DMG Tables'!$H$2:$H$7)</f>
        <v>7915600</v>
      </c>
      <c r="BQI9" s="1">
        <f>LOOKUP($A9,'DMG Tables'!$P$2:$P$35,'DMG Tables'!$O$2:$O$35)*BQI$1*LOOKUP(BQI$1,'DMG Tables'!$G$2:$G$7,'DMG Tables'!$H$2:$H$7)</f>
        <v>7920000</v>
      </c>
      <c r="BQJ9" s="1">
        <f>LOOKUP($A9,'DMG Tables'!$P$2:$P$35,'DMG Tables'!$O$2:$O$35)*BQJ$1*LOOKUP(BQJ$1,'DMG Tables'!$G$2:$G$7,'DMG Tables'!$H$2:$H$7)</f>
        <v>7924400</v>
      </c>
      <c r="BQK9" s="1">
        <f>LOOKUP($A9,'DMG Tables'!$P$2:$P$35,'DMG Tables'!$O$2:$O$35)*BQK$1*LOOKUP(BQK$1,'DMG Tables'!$G$2:$G$7,'DMG Tables'!$H$2:$H$7)</f>
        <v>7928800</v>
      </c>
      <c r="BQL9" s="1">
        <f>LOOKUP($A9,'DMG Tables'!$P$2:$P$35,'DMG Tables'!$O$2:$O$35)*BQL$1*LOOKUP(BQL$1,'DMG Tables'!$G$2:$G$7,'DMG Tables'!$H$2:$H$7)</f>
        <v>7933200</v>
      </c>
      <c r="BQM9" s="1">
        <f>LOOKUP($A9,'DMG Tables'!$P$2:$P$35,'DMG Tables'!$O$2:$O$35)*BQM$1*LOOKUP(BQM$1,'DMG Tables'!$G$2:$G$7,'DMG Tables'!$H$2:$H$7)</f>
        <v>7937600</v>
      </c>
      <c r="BQN9" s="1">
        <f>LOOKUP($A9,'DMG Tables'!$P$2:$P$35,'DMG Tables'!$O$2:$O$35)*BQN$1*LOOKUP(BQN$1,'DMG Tables'!$G$2:$G$7,'DMG Tables'!$H$2:$H$7)</f>
        <v>7942000</v>
      </c>
      <c r="BQO9" s="1">
        <f>LOOKUP($A9,'DMG Tables'!$P$2:$P$35,'DMG Tables'!$O$2:$O$35)*BQO$1*LOOKUP(BQO$1,'DMG Tables'!$G$2:$G$7,'DMG Tables'!$H$2:$H$7)</f>
        <v>7946400</v>
      </c>
      <c r="BQP9" s="1">
        <f>LOOKUP($A9,'DMG Tables'!$P$2:$P$35,'DMG Tables'!$O$2:$O$35)*BQP$1*LOOKUP(BQP$1,'DMG Tables'!$G$2:$G$7,'DMG Tables'!$H$2:$H$7)</f>
        <v>7950800</v>
      </c>
      <c r="BQQ9" s="1">
        <f>LOOKUP($A9,'DMG Tables'!$P$2:$P$35,'DMG Tables'!$O$2:$O$35)*BQQ$1*LOOKUP(BQQ$1,'DMG Tables'!$G$2:$G$7,'DMG Tables'!$H$2:$H$7)</f>
        <v>7955200</v>
      </c>
      <c r="BQR9" s="1">
        <f>LOOKUP($A9,'DMG Tables'!$P$2:$P$35,'DMG Tables'!$O$2:$O$35)*BQR$1*LOOKUP(BQR$1,'DMG Tables'!$G$2:$G$7,'DMG Tables'!$H$2:$H$7)</f>
        <v>7959600</v>
      </c>
      <c r="BQS9" s="1">
        <f>LOOKUP($A9,'DMG Tables'!$P$2:$P$35,'DMG Tables'!$O$2:$O$35)*BQS$1*LOOKUP(BQS$1,'DMG Tables'!$G$2:$G$7,'DMG Tables'!$H$2:$H$7)</f>
        <v>7964000</v>
      </c>
      <c r="BQT9" s="1">
        <f>LOOKUP($A9,'DMG Tables'!$P$2:$P$35,'DMG Tables'!$O$2:$O$35)*BQT$1*LOOKUP(BQT$1,'DMG Tables'!$G$2:$G$7,'DMG Tables'!$H$2:$H$7)</f>
        <v>7968400</v>
      </c>
      <c r="BQU9" s="1">
        <f>LOOKUP($A9,'DMG Tables'!$P$2:$P$35,'DMG Tables'!$O$2:$O$35)*BQU$1*LOOKUP(BQU$1,'DMG Tables'!$G$2:$G$7,'DMG Tables'!$H$2:$H$7)</f>
        <v>7972800</v>
      </c>
      <c r="BQV9" s="1">
        <f>LOOKUP($A9,'DMG Tables'!$P$2:$P$35,'DMG Tables'!$O$2:$O$35)*BQV$1*LOOKUP(BQV$1,'DMG Tables'!$G$2:$G$7,'DMG Tables'!$H$2:$H$7)</f>
        <v>7977200</v>
      </c>
      <c r="BQW9" s="1">
        <f>LOOKUP($A9,'DMG Tables'!$P$2:$P$35,'DMG Tables'!$O$2:$O$35)*BQW$1*LOOKUP(BQW$1,'DMG Tables'!$G$2:$G$7,'DMG Tables'!$H$2:$H$7)</f>
        <v>7981600</v>
      </c>
      <c r="BQX9" s="1">
        <f>LOOKUP($A9,'DMG Tables'!$P$2:$P$35,'DMG Tables'!$O$2:$O$35)*BQX$1*LOOKUP(BQX$1,'DMG Tables'!$G$2:$G$7,'DMG Tables'!$H$2:$H$7)</f>
        <v>7986000</v>
      </c>
      <c r="BQY9" s="1">
        <f>LOOKUP($A9,'DMG Tables'!$P$2:$P$35,'DMG Tables'!$O$2:$O$35)*BQY$1*LOOKUP(BQY$1,'DMG Tables'!$G$2:$G$7,'DMG Tables'!$H$2:$H$7)</f>
        <v>7990400</v>
      </c>
      <c r="BQZ9" s="1">
        <f>LOOKUP($A9,'DMG Tables'!$P$2:$P$35,'DMG Tables'!$O$2:$O$35)*BQZ$1*LOOKUP(BQZ$1,'DMG Tables'!$G$2:$G$7,'DMG Tables'!$H$2:$H$7)</f>
        <v>7994800</v>
      </c>
      <c r="BRA9" s="1">
        <f>LOOKUP($A9,'DMG Tables'!$P$2:$P$35,'DMG Tables'!$O$2:$O$35)*BRA$1*LOOKUP(BRA$1,'DMG Tables'!$G$2:$G$7,'DMG Tables'!$H$2:$H$7)</f>
        <v>7999200</v>
      </c>
      <c r="BRB9" s="1">
        <f>LOOKUP($A9,'DMG Tables'!$P$2:$P$35,'DMG Tables'!$O$2:$O$35)*BRB$1*LOOKUP(BRB$1,'DMG Tables'!$G$2:$G$7,'DMG Tables'!$H$2:$H$7)</f>
        <v>8003600</v>
      </c>
      <c r="BRC9" s="1">
        <f>LOOKUP($A9,'DMG Tables'!$P$2:$P$35,'DMG Tables'!$O$2:$O$35)*BRC$1*LOOKUP(BRC$1,'DMG Tables'!$G$2:$G$7,'DMG Tables'!$H$2:$H$7)</f>
        <v>8008000</v>
      </c>
      <c r="BRD9" s="1">
        <f>LOOKUP($A9,'DMG Tables'!$P$2:$P$35,'DMG Tables'!$O$2:$O$35)*BRD$1*LOOKUP(BRD$1,'DMG Tables'!$G$2:$G$7,'DMG Tables'!$H$2:$H$7)</f>
        <v>8012400</v>
      </c>
      <c r="BRE9" s="1">
        <f>LOOKUP($A9,'DMG Tables'!$P$2:$P$35,'DMG Tables'!$O$2:$O$35)*BRE$1*LOOKUP(BRE$1,'DMG Tables'!$G$2:$G$7,'DMG Tables'!$H$2:$H$7)</f>
        <v>8016800</v>
      </c>
      <c r="BRF9" s="1">
        <f>LOOKUP($A9,'DMG Tables'!$P$2:$P$35,'DMG Tables'!$O$2:$O$35)*BRF$1*LOOKUP(BRF$1,'DMG Tables'!$G$2:$G$7,'DMG Tables'!$H$2:$H$7)</f>
        <v>8021200</v>
      </c>
      <c r="BRG9" s="1">
        <f>LOOKUP($A9,'DMG Tables'!$P$2:$P$35,'DMG Tables'!$O$2:$O$35)*BRG$1*LOOKUP(BRG$1,'DMG Tables'!$G$2:$G$7,'DMG Tables'!$H$2:$H$7)</f>
        <v>8025600</v>
      </c>
      <c r="BRH9" s="1">
        <f>LOOKUP($A9,'DMG Tables'!$P$2:$P$35,'DMG Tables'!$O$2:$O$35)*BRH$1*LOOKUP(BRH$1,'DMG Tables'!$G$2:$G$7,'DMG Tables'!$H$2:$H$7)</f>
        <v>8030000</v>
      </c>
      <c r="BRI9" s="1">
        <f>LOOKUP($A9,'DMG Tables'!$P$2:$P$35,'DMG Tables'!$O$2:$O$35)*BRI$1*LOOKUP(BRI$1,'DMG Tables'!$G$2:$G$7,'DMG Tables'!$H$2:$H$7)</f>
        <v>8034400</v>
      </c>
      <c r="BRJ9" s="1">
        <f>LOOKUP($A9,'DMG Tables'!$P$2:$P$35,'DMG Tables'!$O$2:$O$35)*BRJ$1*LOOKUP(BRJ$1,'DMG Tables'!$G$2:$G$7,'DMG Tables'!$H$2:$H$7)</f>
        <v>8038800</v>
      </c>
      <c r="BRK9" s="1">
        <f>LOOKUP($A9,'DMG Tables'!$P$2:$P$35,'DMG Tables'!$O$2:$O$35)*BRK$1*LOOKUP(BRK$1,'DMG Tables'!$G$2:$G$7,'DMG Tables'!$H$2:$H$7)</f>
        <v>8043200</v>
      </c>
      <c r="BRL9" s="1">
        <f>LOOKUP($A9,'DMG Tables'!$P$2:$P$35,'DMG Tables'!$O$2:$O$35)*BRL$1*LOOKUP(BRL$1,'DMG Tables'!$G$2:$G$7,'DMG Tables'!$H$2:$H$7)</f>
        <v>8047600</v>
      </c>
      <c r="BRM9" s="1">
        <f>LOOKUP($A9,'DMG Tables'!$P$2:$P$35,'DMG Tables'!$O$2:$O$35)*BRM$1*LOOKUP(BRM$1,'DMG Tables'!$G$2:$G$7,'DMG Tables'!$H$2:$H$7)</f>
        <v>8052000</v>
      </c>
      <c r="BRN9" s="1">
        <f>LOOKUP($A9,'DMG Tables'!$P$2:$P$35,'DMG Tables'!$O$2:$O$35)*BRN$1*LOOKUP(BRN$1,'DMG Tables'!$G$2:$G$7,'DMG Tables'!$H$2:$H$7)</f>
        <v>8056400</v>
      </c>
      <c r="BRO9" s="1">
        <f>LOOKUP($A9,'DMG Tables'!$P$2:$P$35,'DMG Tables'!$O$2:$O$35)*BRO$1*LOOKUP(BRO$1,'DMG Tables'!$G$2:$G$7,'DMG Tables'!$H$2:$H$7)</f>
        <v>8060800</v>
      </c>
      <c r="BRP9" s="1">
        <f>LOOKUP($A9,'DMG Tables'!$P$2:$P$35,'DMG Tables'!$O$2:$O$35)*BRP$1*LOOKUP(BRP$1,'DMG Tables'!$G$2:$G$7,'DMG Tables'!$H$2:$H$7)</f>
        <v>8065200</v>
      </c>
      <c r="BRQ9" s="1">
        <f>LOOKUP($A9,'DMG Tables'!$P$2:$P$35,'DMG Tables'!$O$2:$O$35)*BRQ$1*LOOKUP(BRQ$1,'DMG Tables'!$G$2:$G$7,'DMG Tables'!$H$2:$H$7)</f>
        <v>8069600</v>
      </c>
      <c r="BRR9" s="1">
        <f>LOOKUP($A9,'DMG Tables'!$P$2:$P$35,'DMG Tables'!$O$2:$O$35)*BRR$1*LOOKUP(BRR$1,'DMG Tables'!$G$2:$G$7,'DMG Tables'!$H$2:$H$7)</f>
        <v>8074000</v>
      </c>
      <c r="BRS9" s="1">
        <f>LOOKUP($A9,'DMG Tables'!$P$2:$P$35,'DMG Tables'!$O$2:$O$35)*BRS$1*LOOKUP(BRS$1,'DMG Tables'!$G$2:$G$7,'DMG Tables'!$H$2:$H$7)</f>
        <v>8078400</v>
      </c>
      <c r="BRT9" s="1">
        <f>LOOKUP($A9,'DMG Tables'!$P$2:$P$35,'DMG Tables'!$O$2:$O$35)*BRT$1*LOOKUP(BRT$1,'DMG Tables'!$G$2:$G$7,'DMG Tables'!$H$2:$H$7)</f>
        <v>8082800</v>
      </c>
      <c r="BRU9" s="1">
        <f>LOOKUP($A9,'DMG Tables'!$P$2:$P$35,'DMG Tables'!$O$2:$O$35)*BRU$1*LOOKUP(BRU$1,'DMG Tables'!$G$2:$G$7,'DMG Tables'!$H$2:$H$7)</f>
        <v>8087200</v>
      </c>
      <c r="BRV9" s="1">
        <f>LOOKUP($A9,'DMG Tables'!$P$2:$P$35,'DMG Tables'!$O$2:$O$35)*BRV$1*LOOKUP(BRV$1,'DMG Tables'!$G$2:$G$7,'DMG Tables'!$H$2:$H$7)</f>
        <v>8091600</v>
      </c>
      <c r="BRW9" s="1">
        <f>LOOKUP($A9,'DMG Tables'!$P$2:$P$35,'DMG Tables'!$O$2:$O$35)*BRW$1*LOOKUP(BRW$1,'DMG Tables'!$G$2:$G$7,'DMG Tables'!$H$2:$H$7)</f>
        <v>8096000</v>
      </c>
      <c r="BRX9" s="1">
        <f>LOOKUP($A9,'DMG Tables'!$P$2:$P$35,'DMG Tables'!$O$2:$O$35)*BRX$1*LOOKUP(BRX$1,'DMG Tables'!$G$2:$G$7,'DMG Tables'!$H$2:$H$7)</f>
        <v>8100400</v>
      </c>
      <c r="BRY9" s="1">
        <f>LOOKUP($A9,'DMG Tables'!$P$2:$P$35,'DMG Tables'!$O$2:$O$35)*BRY$1*LOOKUP(BRY$1,'DMG Tables'!$G$2:$G$7,'DMG Tables'!$H$2:$H$7)</f>
        <v>8104800</v>
      </c>
      <c r="BRZ9" s="1">
        <f>LOOKUP($A9,'DMG Tables'!$P$2:$P$35,'DMG Tables'!$O$2:$O$35)*BRZ$1*LOOKUP(BRZ$1,'DMG Tables'!$G$2:$G$7,'DMG Tables'!$H$2:$H$7)</f>
        <v>8109200</v>
      </c>
      <c r="BSA9" s="1">
        <f>LOOKUP($A9,'DMG Tables'!$P$2:$P$35,'DMG Tables'!$O$2:$O$35)*BSA$1*LOOKUP(BSA$1,'DMG Tables'!$G$2:$G$7,'DMG Tables'!$H$2:$H$7)</f>
        <v>8113600</v>
      </c>
      <c r="BSB9" s="1">
        <f>LOOKUP($A9,'DMG Tables'!$P$2:$P$35,'DMG Tables'!$O$2:$O$35)*BSB$1*LOOKUP(BSB$1,'DMG Tables'!$G$2:$G$7,'DMG Tables'!$H$2:$H$7)</f>
        <v>8118000</v>
      </c>
      <c r="BSC9" s="1">
        <f>LOOKUP($A9,'DMG Tables'!$P$2:$P$35,'DMG Tables'!$O$2:$O$35)*BSC$1*LOOKUP(BSC$1,'DMG Tables'!$G$2:$G$7,'DMG Tables'!$H$2:$H$7)</f>
        <v>8122400</v>
      </c>
      <c r="BSD9" s="1">
        <f>LOOKUP($A9,'DMG Tables'!$P$2:$P$35,'DMG Tables'!$O$2:$O$35)*BSD$1*LOOKUP(BSD$1,'DMG Tables'!$G$2:$G$7,'DMG Tables'!$H$2:$H$7)</f>
        <v>8126800</v>
      </c>
      <c r="BSE9" s="1">
        <f>LOOKUP($A9,'DMG Tables'!$P$2:$P$35,'DMG Tables'!$O$2:$O$35)*BSE$1*LOOKUP(BSE$1,'DMG Tables'!$G$2:$G$7,'DMG Tables'!$H$2:$H$7)</f>
        <v>8131200</v>
      </c>
      <c r="BSF9" s="1">
        <f>LOOKUP($A9,'DMG Tables'!$P$2:$P$35,'DMG Tables'!$O$2:$O$35)*BSF$1*LOOKUP(BSF$1,'DMG Tables'!$G$2:$G$7,'DMG Tables'!$H$2:$H$7)</f>
        <v>8135600</v>
      </c>
      <c r="BSG9" s="1">
        <f>LOOKUP($A9,'DMG Tables'!$P$2:$P$35,'DMG Tables'!$O$2:$O$35)*BSG$1*LOOKUP(BSG$1,'DMG Tables'!$G$2:$G$7,'DMG Tables'!$H$2:$H$7)</f>
        <v>8140000</v>
      </c>
      <c r="BSH9" s="1">
        <f>LOOKUP($A9,'DMG Tables'!$P$2:$P$35,'DMG Tables'!$O$2:$O$35)*BSH$1*LOOKUP(BSH$1,'DMG Tables'!$G$2:$G$7,'DMG Tables'!$H$2:$H$7)</f>
        <v>8144400</v>
      </c>
      <c r="BSI9" s="1">
        <f>LOOKUP($A9,'DMG Tables'!$P$2:$P$35,'DMG Tables'!$O$2:$O$35)*BSI$1*LOOKUP(BSI$1,'DMG Tables'!$G$2:$G$7,'DMG Tables'!$H$2:$H$7)</f>
        <v>8148800</v>
      </c>
      <c r="BSJ9" s="1">
        <f>LOOKUP($A9,'DMG Tables'!$P$2:$P$35,'DMG Tables'!$O$2:$O$35)*BSJ$1*LOOKUP(BSJ$1,'DMG Tables'!$G$2:$G$7,'DMG Tables'!$H$2:$H$7)</f>
        <v>8153200</v>
      </c>
      <c r="BSK9" s="1">
        <f>LOOKUP($A9,'DMG Tables'!$P$2:$P$35,'DMG Tables'!$O$2:$O$35)*BSK$1*LOOKUP(BSK$1,'DMG Tables'!$G$2:$G$7,'DMG Tables'!$H$2:$H$7)</f>
        <v>8157600</v>
      </c>
      <c r="BSL9" s="1">
        <f>LOOKUP($A9,'DMG Tables'!$P$2:$P$35,'DMG Tables'!$O$2:$O$35)*BSL$1*LOOKUP(BSL$1,'DMG Tables'!$G$2:$G$7,'DMG Tables'!$H$2:$H$7)</f>
        <v>8162000</v>
      </c>
      <c r="BSM9" s="1">
        <f>LOOKUP($A9,'DMG Tables'!$P$2:$P$35,'DMG Tables'!$O$2:$O$35)*BSM$1*LOOKUP(BSM$1,'DMG Tables'!$G$2:$G$7,'DMG Tables'!$H$2:$H$7)</f>
        <v>8166400</v>
      </c>
      <c r="BSN9" s="1">
        <f>LOOKUP($A9,'DMG Tables'!$P$2:$P$35,'DMG Tables'!$O$2:$O$35)*BSN$1*LOOKUP(BSN$1,'DMG Tables'!$G$2:$G$7,'DMG Tables'!$H$2:$H$7)</f>
        <v>8170800</v>
      </c>
      <c r="BSO9" s="1">
        <f>LOOKUP($A9,'DMG Tables'!$P$2:$P$35,'DMG Tables'!$O$2:$O$35)*BSO$1*LOOKUP(BSO$1,'DMG Tables'!$G$2:$G$7,'DMG Tables'!$H$2:$H$7)</f>
        <v>8175200</v>
      </c>
      <c r="BSP9" s="1">
        <f>LOOKUP($A9,'DMG Tables'!$P$2:$P$35,'DMG Tables'!$O$2:$O$35)*BSP$1*LOOKUP(BSP$1,'DMG Tables'!$G$2:$G$7,'DMG Tables'!$H$2:$H$7)</f>
        <v>8179600</v>
      </c>
      <c r="BSQ9" s="1">
        <f>LOOKUP($A9,'DMG Tables'!$P$2:$P$35,'DMG Tables'!$O$2:$O$35)*BSQ$1*LOOKUP(BSQ$1,'DMG Tables'!$G$2:$G$7,'DMG Tables'!$H$2:$H$7)</f>
        <v>8184000</v>
      </c>
      <c r="BSR9" s="1">
        <f>LOOKUP($A9,'DMG Tables'!$P$2:$P$35,'DMG Tables'!$O$2:$O$35)*BSR$1*LOOKUP(BSR$1,'DMG Tables'!$G$2:$G$7,'DMG Tables'!$H$2:$H$7)</f>
        <v>8188400</v>
      </c>
      <c r="BSS9" s="1">
        <f>LOOKUP($A9,'DMG Tables'!$P$2:$P$35,'DMG Tables'!$O$2:$O$35)*BSS$1*LOOKUP(BSS$1,'DMG Tables'!$G$2:$G$7,'DMG Tables'!$H$2:$H$7)</f>
        <v>8192800</v>
      </c>
      <c r="BST9" s="1">
        <f>LOOKUP($A9,'DMG Tables'!$P$2:$P$35,'DMG Tables'!$O$2:$O$35)*BST$1*LOOKUP(BST$1,'DMG Tables'!$G$2:$G$7,'DMG Tables'!$H$2:$H$7)</f>
        <v>8197200</v>
      </c>
      <c r="BSU9" s="1">
        <f>LOOKUP($A9,'DMG Tables'!$P$2:$P$35,'DMG Tables'!$O$2:$O$35)*BSU$1*LOOKUP(BSU$1,'DMG Tables'!$G$2:$G$7,'DMG Tables'!$H$2:$H$7)</f>
        <v>8201600</v>
      </c>
      <c r="BSV9" s="1">
        <f>LOOKUP($A9,'DMG Tables'!$P$2:$P$35,'DMG Tables'!$O$2:$O$35)*BSV$1*LOOKUP(BSV$1,'DMG Tables'!$G$2:$G$7,'DMG Tables'!$H$2:$H$7)</f>
        <v>8206000</v>
      </c>
      <c r="BSW9" s="1">
        <f>LOOKUP($A9,'DMG Tables'!$P$2:$P$35,'DMG Tables'!$O$2:$O$35)*BSW$1*LOOKUP(BSW$1,'DMG Tables'!$G$2:$G$7,'DMG Tables'!$H$2:$H$7)</f>
        <v>8210400</v>
      </c>
      <c r="BSX9" s="1">
        <f>LOOKUP($A9,'DMG Tables'!$P$2:$P$35,'DMG Tables'!$O$2:$O$35)*BSX$1*LOOKUP(BSX$1,'DMG Tables'!$G$2:$G$7,'DMG Tables'!$H$2:$H$7)</f>
        <v>8214800</v>
      </c>
      <c r="BSY9" s="1">
        <f>LOOKUP($A9,'DMG Tables'!$P$2:$P$35,'DMG Tables'!$O$2:$O$35)*BSY$1*LOOKUP(BSY$1,'DMG Tables'!$G$2:$G$7,'DMG Tables'!$H$2:$H$7)</f>
        <v>8219200</v>
      </c>
      <c r="BSZ9" s="1">
        <f>LOOKUP($A9,'DMG Tables'!$P$2:$P$35,'DMG Tables'!$O$2:$O$35)*BSZ$1*LOOKUP(BSZ$1,'DMG Tables'!$G$2:$G$7,'DMG Tables'!$H$2:$H$7)</f>
        <v>8223600</v>
      </c>
      <c r="BTA9" s="1">
        <f>LOOKUP($A9,'DMG Tables'!$P$2:$P$35,'DMG Tables'!$O$2:$O$35)*BTA$1*LOOKUP(BTA$1,'DMG Tables'!$G$2:$G$7,'DMG Tables'!$H$2:$H$7)</f>
        <v>8228000</v>
      </c>
      <c r="BTB9" s="1">
        <f>LOOKUP($A9,'DMG Tables'!$P$2:$P$35,'DMG Tables'!$O$2:$O$35)*BTB$1*LOOKUP(BTB$1,'DMG Tables'!$G$2:$G$7,'DMG Tables'!$H$2:$H$7)</f>
        <v>8232400</v>
      </c>
      <c r="BTC9" s="1">
        <f>LOOKUP($A9,'DMG Tables'!$P$2:$P$35,'DMG Tables'!$O$2:$O$35)*BTC$1*LOOKUP(BTC$1,'DMG Tables'!$G$2:$G$7,'DMG Tables'!$H$2:$H$7)</f>
        <v>8236800</v>
      </c>
      <c r="BTD9" s="1">
        <f>LOOKUP($A9,'DMG Tables'!$P$2:$P$35,'DMG Tables'!$O$2:$O$35)*BTD$1*LOOKUP(BTD$1,'DMG Tables'!$G$2:$G$7,'DMG Tables'!$H$2:$H$7)</f>
        <v>8241200</v>
      </c>
      <c r="BTE9" s="1">
        <f>LOOKUP($A9,'DMG Tables'!$P$2:$P$35,'DMG Tables'!$O$2:$O$35)*BTE$1*LOOKUP(BTE$1,'DMG Tables'!$G$2:$G$7,'DMG Tables'!$H$2:$H$7)</f>
        <v>8245600</v>
      </c>
      <c r="BTF9" s="1">
        <f>LOOKUP($A9,'DMG Tables'!$P$2:$P$35,'DMG Tables'!$O$2:$O$35)*BTF$1*LOOKUP(BTF$1,'DMG Tables'!$G$2:$G$7,'DMG Tables'!$H$2:$H$7)</f>
        <v>8250000</v>
      </c>
      <c r="BTG9" s="1">
        <f>LOOKUP($A9,'DMG Tables'!$P$2:$P$35,'DMG Tables'!$O$2:$O$35)*BTG$1*LOOKUP(BTG$1,'DMG Tables'!$G$2:$G$7,'DMG Tables'!$H$2:$H$7)</f>
        <v>8254400</v>
      </c>
      <c r="BTH9" s="1">
        <f>LOOKUP($A9,'DMG Tables'!$P$2:$P$35,'DMG Tables'!$O$2:$O$35)*BTH$1*LOOKUP(BTH$1,'DMG Tables'!$G$2:$G$7,'DMG Tables'!$H$2:$H$7)</f>
        <v>8258800</v>
      </c>
      <c r="BTI9" s="1">
        <f>LOOKUP($A9,'DMG Tables'!$P$2:$P$35,'DMG Tables'!$O$2:$O$35)*BTI$1*LOOKUP(BTI$1,'DMG Tables'!$G$2:$G$7,'DMG Tables'!$H$2:$H$7)</f>
        <v>8263200</v>
      </c>
      <c r="BTJ9" s="1">
        <f>LOOKUP($A9,'DMG Tables'!$P$2:$P$35,'DMG Tables'!$O$2:$O$35)*BTJ$1*LOOKUP(BTJ$1,'DMG Tables'!$G$2:$G$7,'DMG Tables'!$H$2:$H$7)</f>
        <v>8267600</v>
      </c>
      <c r="BTK9" s="1">
        <f>LOOKUP($A9,'DMG Tables'!$P$2:$P$35,'DMG Tables'!$O$2:$O$35)*BTK$1*LOOKUP(BTK$1,'DMG Tables'!$G$2:$G$7,'DMG Tables'!$H$2:$H$7)</f>
        <v>8272000</v>
      </c>
      <c r="BTL9" s="1">
        <f>LOOKUP($A9,'DMG Tables'!$P$2:$P$35,'DMG Tables'!$O$2:$O$35)*BTL$1*LOOKUP(BTL$1,'DMG Tables'!$G$2:$G$7,'DMG Tables'!$H$2:$H$7)</f>
        <v>8276400</v>
      </c>
      <c r="BTM9" s="1">
        <f>LOOKUP($A9,'DMG Tables'!$P$2:$P$35,'DMG Tables'!$O$2:$O$35)*BTM$1*LOOKUP(BTM$1,'DMG Tables'!$G$2:$G$7,'DMG Tables'!$H$2:$H$7)</f>
        <v>8280800</v>
      </c>
      <c r="BTN9" s="1">
        <f>LOOKUP($A9,'DMG Tables'!$P$2:$P$35,'DMG Tables'!$O$2:$O$35)*BTN$1*LOOKUP(BTN$1,'DMG Tables'!$G$2:$G$7,'DMG Tables'!$H$2:$H$7)</f>
        <v>8285200</v>
      </c>
      <c r="BTO9" s="1">
        <f>LOOKUP($A9,'DMG Tables'!$P$2:$P$35,'DMG Tables'!$O$2:$O$35)*BTO$1*LOOKUP(BTO$1,'DMG Tables'!$G$2:$G$7,'DMG Tables'!$H$2:$H$7)</f>
        <v>8289600</v>
      </c>
      <c r="BTP9" s="1">
        <f>LOOKUP($A9,'DMG Tables'!$P$2:$P$35,'DMG Tables'!$O$2:$O$35)*BTP$1*LOOKUP(BTP$1,'DMG Tables'!$G$2:$G$7,'DMG Tables'!$H$2:$H$7)</f>
        <v>8294000</v>
      </c>
      <c r="BTQ9" s="1">
        <f>LOOKUP($A9,'DMG Tables'!$P$2:$P$35,'DMG Tables'!$O$2:$O$35)*BTQ$1*LOOKUP(BTQ$1,'DMG Tables'!$G$2:$G$7,'DMG Tables'!$H$2:$H$7)</f>
        <v>8298400</v>
      </c>
      <c r="BTR9" s="1">
        <f>LOOKUP($A9,'DMG Tables'!$P$2:$P$35,'DMG Tables'!$O$2:$O$35)*BTR$1*LOOKUP(BTR$1,'DMG Tables'!$G$2:$G$7,'DMG Tables'!$H$2:$H$7)</f>
        <v>8302800</v>
      </c>
      <c r="BTS9" s="1">
        <f>LOOKUP($A9,'DMG Tables'!$P$2:$P$35,'DMG Tables'!$O$2:$O$35)*BTS$1*LOOKUP(BTS$1,'DMG Tables'!$G$2:$G$7,'DMG Tables'!$H$2:$H$7)</f>
        <v>8307200</v>
      </c>
      <c r="BTT9" s="1">
        <f>LOOKUP($A9,'DMG Tables'!$P$2:$P$35,'DMG Tables'!$O$2:$O$35)*BTT$1*LOOKUP(BTT$1,'DMG Tables'!$G$2:$G$7,'DMG Tables'!$H$2:$H$7)</f>
        <v>8311600</v>
      </c>
      <c r="BTU9" s="1">
        <f>LOOKUP($A9,'DMG Tables'!$P$2:$P$35,'DMG Tables'!$O$2:$O$35)*BTU$1*LOOKUP(BTU$1,'DMG Tables'!$G$2:$G$7,'DMG Tables'!$H$2:$H$7)</f>
        <v>8316000</v>
      </c>
      <c r="BTV9" s="1">
        <f>LOOKUP($A9,'DMG Tables'!$P$2:$P$35,'DMG Tables'!$O$2:$O$35)*BTV$1*LOOKUP(BTV$1,'DMG Tables'!$G$2:$G$7,'DMG Tables'!$H$2:$H$7)</f>
        <v>8320400</v>
      </c>
      <c r="BTW9" s="1">
        <f>LOOKUP($A9,'DMG Tables'!$P$2:$P$35,'DMG Tables'!$O$2:$O$35)*BTW$1*LOOKUP(BTW$1,'DMG Tables'!$G$2:$G$7,'DMG Tables'!$H$2:$H$7)</f>
        <v>8324800</v>
      </c>
      <c r="BTX9" s="1">
        <f>LOOKUP($A9,'DMG Tables'!$P$2:$P$35,'DMG Tables'!$O$2:$O$35)*BTX$1*LOOKUP(BTX$1,'DMG Tables'!$G$2:$G$7,'DMG Tables'!$H$2:$H$7)</f>
        <v>8329200</v>
      </c>
      <c r="BTY9" s="1">
        <f>LOOKUP($A9,'DMG Tables'!$P$2:$P$35,'DMG Tables'!$O$2:$O$35)*BTY$1*LOOKUP(BTY$1,'DMG Tables'!$G$2:$G$7,'DMG Tables'!$H$2:$H$7)</f>
        <v>8333600</v>
      </c>
      <c r="BTZ9" s="1">
        <f>LOOKUP($A9,'DMG Tables'!$P$2:$P$35,'DMG Tables'!$O$2:$O$35)*BTZ$1*LOOKUP(BTZ$1,'DMG Tables'!$G$2:$G$7,'DMG Tables'!$H$2:$H$7)</f>
        <v>8338000</v>
      </c>
      <c r="BUA9" s="1">
        <f>LOOKUP($A9,'DMG Tables'!$P$2:$P$35,'DMG Tables'!$O$2:$O$35)*BUA$1*LOOKUP(BUA$1,'DMG Tables'!$G$2:$G$7,'DMG Tables'!$H$2:$H$7)</f>
        <v>8342400</v>
      </c>
      <c r="BUB9" s="1">
        <f>LOOKUP($A9,'DMG Tables'!$P$2:$P$35,'DMG Tables'!$O$2:$O$35)*BUB$1*LOOKUP(BUB$1,'DMG Tables'!$G$2:$G$7,'DMG Tables'!$H$2:$H$7)</f>
        <v>8346800</v>
      </c>
      <c r="BUC9" s="1">
        <f>LOOKUP($A9,'DMG Tables'!$P$2:$P$35,'DMG Tables'!$O$2:$O$35)*BUC$1*LOOKUP(BUC$1,'DMG Tables'!$G$2:$G$7,'DMG Tables'!$H$2:$H$7)</f>
        <v>8351200</v>
      </c>
      <c r="BUD9" s="1">
        <f>LOOKUP($A9,'DMG Tables'!$P$2:$P$35,'DMG Tables'!$O$2:$O$35)*BUD$1*LOOKUP(BUD$1,'DMG Tables'!$G$2:$G$7,'DMG Tables'!$H$2:$H$7)</f>
        <v>8355600</v>
      </c>
      <c r="BUE9" s="1">
        <f>LOOKUP($A9,'DMG Tables'!$P$2:$P$35,'DMG Tables'!$O$2:$O$35)*BUE$1*LOOKUP(BUE$1,'DMG Tables'!$G$2:$G$7,'DMG Tables'!$H$2:$H$7)</f>
        <v>8360000</v>
      </c>
      <c r="BUF9" s="1">
        <f>LOOKUP($A9,'DMG Tables'!$P$2:$P$35,'DMG Tables'!$O$2:$O$35)*BUF$1*LOOKUP(BUF$1,'DMG Tables'!$G$2:$G$7,'DMG Tables'!$H$2:$H$7)</f>
        <v>8364400</v>
      </c>
      <c r="BUG9" s="1">
        <f>LOOKUP($A9,'DMG Tables'!$P$2:$P$35,'DMG Tables'!$O$2:$O$35)*BUG$1*LOOKUP(BUG$1,'DMG Tables'!$G$2:$G$7,'DMG Tables'!$H$2:$H$7)</f>
        <v>8368800</v>
      </c>
      <c r="BUH9" s="1">
        <f>LOOKUP($A9,'DMG Tables'!$P$2:$P$35,'DMG Tables'!$O$2:$O$35)*BUH$1*LOOKUP(BUH$1,'DMG Tables'!$G$2:$G$7,'DMG Tables'!$H$2:$H$7)</f>
        <v>8373200</v>
      </c>
      <c r="BUI9" s="1">
        <f>LOOKUP($A9,'DMG Tables'!$P$2:$P$35,'DMG Tables'!$O$2:$O$35)*BUI$1*LOOKUP(BUI$1,'DMG Tables'!$G$2:$G$7,'DMG Tables'!$H$2:$H$7)</f>
        <v>8377600</v>
      </c>
      <c r="BUJ9" s="1">
        <f>LOOKUP($A9,'DMG Tables'!$P$2:$P$35,'DMG Tables'!$O$2:$O$35)*BUJ$1*LOOKUP(BUJ$1,'DMG Tables'!$G$2:$G$7,'DMG Tables'!$H$2:$H$7)</f>
        <v>8382000</v>
      </c>
      <c r="BUK9" s="1">
        <f>LOOKUP($A9,'DMG Tables'!$P$2:$P$35,'DMG Tables'!$O$2:$O$35)*BUK$1*LOOKUP(BUK$1,'DMG Tables'!$G$2:$G$7,'DMG Tables'!$H$2:$H$7)</f>
        <v>8386400</v>
      </c>
      <c r="BUL9" s="1">
        <f>LOOKUP($A9,'DMG Tables'!$P$2:$P$35,'DMG Tables'!$O$2:$O$35)*BUL$1*LOOKUP(BUL$1,'DMG Tables'!$G$2:$G$7,'DMG Tables'!$H$2:$H$7)</f>
        <v>8390800</v>
      </c>
      <c r="BUM9" s="1">
        <f>LOOKUP($A9,'DMG Tables'!$P$2:$P$35,'DMG Tables'!$O$2:$O$35)*BUM$1*LOOKUP(BUM$1,'DMG Tables'!$G$2:$G$7,'DMG Tables'!$H$2:$H$7)</f>
        <v>8395200</v>
      </c>
      <c r="BUN9" s="1">
        <f>LOOKUP($A9,'DMG Tables'!$P$2:$P$35,'DMG Tables'!$O$2:$O$35)*BUN$1*LOOKUP(BUN$1,'DMG Tables'!$G$2:$G$7,'DMG Tables'!$H$2:$H$7)</f>
        <v>8399600</v>
      </c>
      <c r="BUO9" s="1">
        <f>LOOKUP($A9,'DMG Tables'!$P$2:$P$35,'DMG Tables'!$O$2:$O$35)*BUO$1*LOOKUP(BUO$1,'DMG Tables'!$G$2:$G$7,'DMG Tables'!$H$2:$H$7)</f>
        <v>8404000</v>
      </c>
      <c r="BUP9" s="1">
        <f>LOOKUP($A9,'DMG Tables'!$P$2:$P$35,'DMG Tables'!$O$2:$O$35)*BUP$1*LOOKUP(BUP$1,'DMG Tables'!$G$2:$G$7,'DMG Tables'!$H$2:$H$7)</f>
        <v>8408400</v>
      </c>
      <c r="BUQ9" s="1">
        <f>LOOKUP($A9,'DMG Tables'!$P$2:$P$35,'DMG Tables'!$O$2:$O$35)*BUQ$1*LOOKUP(BUQ$1,'DMG Tables'!$G$2:$G$7,'DMG Tables'!$H$2:$H$7)</f>
        <v>8412800</v>
      </c>
      <c r="BUR9" s="1">
        <f>LOOKUP($A9,'DMG Tables'!$P$2:$P$35,'DMG Tables'!$O$2:$O$35)*BUR$1*LOOKUP(BUR$1,'DMG Tables'!$G$2:$G$7,'DMG Tables'!$H$2:$H$7)</f>
        <v>8417200</v>
      </c>
      <c r="BUS9" s="1">
        <f>LOOKUP($A9,'DMG Tables'!$P$2:$P$35,'DMG Tables'!$O$2:$O$35)*BUS$1*LOOKUP(BUS$1,'DMG Tables'!$G$2:$G$7,'DMG Tables'!$H$2:$H$7)</f>
        <v>8421600</v>
      </c>
      <c r="BUT9" s="1">
        <f>LOOKUP($A9,'DMG Tables'!$P$2:$P$35,'DMG Tables'!$O$2:$O$35)*BUT$1*LOOKUP(BUT$1,'DMG Tables'!$G$2:$G$7,'DMG Tables'!$H$2:$H$7)</f>
        <v>8426000</v>
      </c>
      <c r="BUU9" s="1">
        <f>LOOKUP($A9,'DMG Tables'!$P$2:$P$35,'DMG Tables'!$O$2:$O$35)*BUU$1*LOOKUP(BUU$1,'DMG Tables'!$G$2:$G$7,'DMG Tables'!$H$2:$H$7)</f>
        <v>8430400</v>
      </c>
      <c r="BUV9" s="1">
        <f>LOOKUP($A9,'DMG Tables'!$P$2:$P$35,'DMG Tables'!$O$2:$O$35)*BUV$1*LOOKUP(BUV$1,'DMG Tables'!$G$2:$G$7,'DMG Tables'!$H$2:$H$7)</f>
        <v>8434800</v>
      </c>
      <c r="BUW9" s="1">
        <f>LOOKUP($A9,'DMG Tables'!$P$2:$P$35,'DMG Tables'!$O$2:$O$35)*BUW$1*LOOKUP(BUW$1,'DMG Tables'!$G$2:$G$7,'DMG Tables'!$H$2:$H$7)</f>
        <v>8439200</v>
      </c>
      <c r="BUX9" s="1">
        <f>LOOKUP($A9,'DMG Tables'!$P$2:$P$35,'DMG Tables'!$O$2:$O$35)*BUX$1*LOOKUP(BUX$1,'DMG Tables'!$G$2:$G$7,'DMG Tables'!$H$2:$H$7)</f>
        <v>8443600</v>
      </c>
      <c r="BUY9" s="1">
        <f>LOOKUP($A9,'DMG Tables'!$P$2:$P$35,'DMG Tables'!$O$2:$O$35)*BUY$1*LOOKUP(BUY$1,'DMG Tables'!$G$2:$G$7,'DMG Tables'!$H$2:$H$7)</f>
        <v>8448000</v>
      </c>
      <c r="BUZ9" s="1">
        <f>LOOKUP($A9,'DMG Tables'!$P$2:$P$35,'DMG Tables'!$O$2:$O$35)*BUZ$1*LOOKUP(BUZ$1,'DMG Tables'!$G$2:$G$7,'DMG Tables'!$H$2:$H$7)</f>
        <v>8452400</v>
      </c>
      <c r="BVA9" s="1">
        <f>LOOKUP($A9,'DMG Tables'!$P$2:$P$35,'DMG Tables'!$O$2:$O$35)*BVA$1*LOOKUP(BVA$1,'DMG Tables'!$G$2:$G$7,'DMG Tables'!$H$2:$H$7)</f>
        <v>8456800</v>
      </c>
      <c r="BVB9" s="1">
        <f>LOOKUP($A9,'DMG Tables'!$P$2:$P$35,'DMG Tables'!$O$2:$O$35)*BVB$1*LOOKUP(BVB$1,'DMG Tables'!$G$2:$G$7,'DMG Tables'!$H$2:$H$7)</f>
        <v>8461200</v>
      </c>
      <c r="BVC9" s="1">
        <f>LOOKUP($A9,'DMG Tables'!$P$2:$P$35,'DMG Tables'!$O$2:$O$35)*BVC$1*LOOKUP(BVC$1,'DMG Tables'!$G$2:$G$7,'DMG Tables'!$H$2:$H$7)</f>
        <v>8465600</v>
      </c>
      <c r="BVD9" s="1">
        <f>LOOKUP($A9,'DMG Tables'!$P$2:$P$35,'DMG Tables'!$O$2:$O$35)*BVD$1*LOOKUP(BVD$1,'DMG Tables'!$G$2:$G$7,'DMG Tables'!$H$2:$H$7)</f>
        <v>8470000</v>
      </c>
      <c r="BVE9" s="1">
        <f>LOOKUP($A9,'DMG Tables'!$P$2:$P$35,'DMG Tables'!$O$2:$O$35)*BVE$1*LOOKUP(BVE$1,'DMG Tables'!$G$2:$G$7,'DMG Tables'!$H$2:$H$7)</f>
        <v>8474400</v>
      </c>
      <c r="BVF9" s="1">
        <f>LOOKUP($A9,'DMG Tables'!$P$2:$P$35,'DMG Tables'!$O$2:$O$35)*BVF$1*LOOKUP(BVF$1,'DMG Tables'!$G$2:$G$7,'DMG Tables'!$H$2:$H$7)</f>
        <v>8478800</v>
      </c>
      <c r="BVG9" s="1">
        <f>LOOKUP($A9,'DMG Tables'!$P$2:$P$35,'DMG Tables'!$O$2:$O$35)*BVG$1*LOOKUP(BVG$1,'DMG Tables'!$G$2:$G$7,'DMG Tables'!$H$2:$H$7)</f>
        <v>8483200</v>
      </c>
      <c r="BVH9" s="1">
        <f>LOOKUP($A9,'DMG Tables'!$P$2:$P$35,'DMG Tables'!$O$2:$O$35)*BVH$1*LOOKUP(BVH$1,'DMG Tables'!$G$2:$G$7,'DMG Tables'!$H$2:$H$7)</f>
        <v>8487600</v>
      </c>
      <c r="BVI9" s="1">
        <f>LOOKUP($A9,'DMG Tables'!$P$2:$P$35,'DMG Tables'!$O$2:$O$35)*BVI$1*LOOKUP(BVI$1,'DMG Tables'!$G$2:$G$7,'DMG Tables'!$H$2:$H$7)</f>
        <v>8492000</v>
      </c>
      <c r="BVJ9" s="1">
        <f>LOOKUP($A9,'DMG Tables'!$P$2:$P$35,'DMG Tables'!$O$2:$O$35)*BVJ$1*LOOKUP(BVJ$1,'DMG Tables'!$G$2:$G$7,'DMG Tables'!$H$2:$H$7)</f>
        <v>8496400</v>
      </c>
      <c r="BVK9" s="1">
        <f>LOOKUP($A9,'DMG Tables'!$P$2:$P$35,'DMG Tables'!$O$2:$O$35)*BVK$1*LOOKUP(BVK$1,'DMG Tables'!$G$2:$G$7,'DMG Tables'!$H$2:$H$7)</f>
        <v>8500800</v>
      </c>
      <c r="BVL9" s="1">
        <f>LOOKUP($A9,'DMG Tables'!$P$2:$P$35,'DMG Tables'!$O$2:$O$35)*BVL$1*LOOKUP(BVL$1,'DMG Tables'!$G$2:$G$7,'DMG Tables'!$H$2:$H$7)</f>
        <v>8505200</v>
      </c>
      <c r="BVM9" s="1">
        <f>LOOKUP($A9,'DMG Tables'!$P$2:$P$35,'DMG Tables'!$O$2:$O$35)*BVM$1*LOOKUP(BVM$1,'DMG Tables'!$G$2:$G$7,'DMG Tables'!$H$2:$H$7)</f>
        <v>8509600</v>
      </c>
      <c r="BVN9" s="1">
        <f>LOOKUP($A9,'DMG Tables'!$P$2:$P$35,'DMG Tables'!$O$2:$O$35)*BVN$1*LOOKUP(BVN$1,'DMG Tables'!$G$2:$G$7,'DMG Tables'!$H$2:$H$7)</f>
        <v>8514000</v>
      </c>
      <c r="BVO9" s="1">
        <f>LOOKUP($A9,'DMG Tables'!$P$2:$P$35,'DMG Tables'!$O$2:$O$35)*BVO$1*LOOKUP(BVO$1,'DMG Tables'!$G$2:$G$7,'DMG Tables'!$H$2:$H$7)</f>
        <v>8518400</v>
      </c>
      <c r="BVP9" s="1">
        <f>LOOKUP($A9,'DMG Tables'!$P$2:$P$35,'DMG Tables'!$O$2:$O$35)*BVP$1*LOOKUP(BVP$1,'DMG Tables'!$G$2:$G$7,'DMG Tables'!$H$2:$H$7)</f>
        <v>8522800</v>
      </c>
      <c r="BVQ9" s="1">
        <f>LOOKUP($A9,'DMG Tables'!$P$2:$P$35,'DMG Tables'!$O$2:$O$35)*BVQ$1*LOOKUP(BVQ$1,'DMG Tables'!$G$2:$G$7,'DMG Tables'!$H$2:$H$7)</f>
        <v>8527200</v>
      </c>
      <c r="BVR9" s="1">
        <f>LOOKUP($A9,'DMG Tables'!$P$2:$P$35,'DMG Tables'!$O$2:$O$35)*BVR$1*LOOKUP(BVR$1,'DMG Tables'!$G$2:$G$7,'DMG Tables'!$H$2:$H$7)</f>
        <v>8531600</v>
      </c>
      <c r="BVS9" s="1">
        <f>LOOKUP($A9,'DMG Tables'!$P$2:$P$35,'DMG Tables'!$O$2:$O$35)*BVS$1*LOOKUP(BVS$1,'DMG Tables'!$G$2:$G$7,'DMG Tables'!$H$2:$H$7)</f>
        <v>8536000</v>
      </c>
      <c r="BVT9" s="1">
        <f>LOOKUP($A9,'DMG Tables'!$P$2:$P$35,'DMG Tables'!$O$2:$O$35)*BVT$1*LOOKUP(BVT$1,'DMG Tables'!$G$2:$G$7,'DMG Tables'!$H$2:$H$7)</f>
        <v>8540400</v>
      </c>
      <c r="BVU9" s="1">
        <f>LOOKUP($A9,'DMG Tables'!$P$2:$P$35,'DMG Tables'!$O$2:$O$35)*BVU$1*LOOKUP(BVU$1,'DMG Tables'!$G$2:$G$7,'DMG Tables'!$H$2:$H$7)</f>
        <v>8544800</v>
      </c>
      <c r="BVV9" s="1">
        <f>LOOKUP($A9,'DMG Tables'!$P$2:$P$35,'DMG Tables'!$O$2:$O$35)*BVV$1*LOOKUP(BVV$1,'DMG Tables'!$G$2:$G$7,'DMG Tables'!$H$2:$H$7)</f>
        <v>8549200</v>
      </c>
      <c r="BVW9" s="1">
        <f>LOOKUP($A9,'DMG Tables'!$P$2:$P$35,'DMG Tables'!$O$2:$O$35)*BVW$1*LOOKUP(BVW$1,'DMG Tables'!$G$2:$G$7,'DMG Tables'!$H$2:$H$7)</f>
        <v>8553600</v>
      </c>
      <c r="BVX9" s="1">
        <f>LOOKUP($A9,'DMG Tables'!$P$2:$P$35,'DMG Tables'!$O$2:$O$35)*BVX$1*LOOKUP(BVX$1,'DMG Tables'!$G$2:$G$7,'DMG Tables'!$H$2:$H$7)</f>
        <v>8558000</v>
      </c>
      <c r="BVY9" s="1">
        <f>LOOKUP($A9,'DMG Tables'!$P$2:$P$35,'DMG Tables'!$O$2:$O$35)*BVY$1*LOOKUP(BVY$1,'DMG Tables'!$G$2:$G$7,'DMG Tables'!$H$2:$H$7)</f>
        <v>8562400</v>
      </c>
      <c r="BVZ9" s="1">
        <f>LOOKUP($A9,'DMG Tables'!$P$2:$P$35,'DMG Tables'!$O$2:$O$35)*BVZ$1*LOOKUP(BVZ$1,'DMG Tables'!$G$2:$G$7,'DMG Tables'!$H$2:$H$7)</f>
        <v>8566800</v>
      </c>
      <c r="BWA9" s="1">
        <f>LOOKUP($A9,'DMG Tables'!$P$2:$P$35,'DMG Tables'!$O$2:$O$35)*BWA$1*LOOKUP(BWA$1,'DMG Tables'!$G$2:$G$7,'DMG Tables'!$H$2:$H$7)</f>
        <v>8571200</v>
      </c>
      <c r="BWB9" s="1">
        <f>LOOKUP($A9,'DMG Tables'!$P$2:$P$35,'DMG Tables'!$O$2:$O$35)*BWB$1*LOOKUP(BWB$1,'DMG Tables'!$G$2:$G$7,'DMG Tables'!$H$2:$H$7)</f>
        <v>8575600</v>
      </c>
      <c r="BWC9" s="1">
        <f>LOOKUP($A9,'DMG Tables'!$P$2:$P$35,'DMG Tables'!$O$2:$O$35)*BWC$1*LOOKUP(BWC$1,'DMG Tables'!$G$2:$G$7,'DMG Tables'!$H$2:$H$7)</f>
        <v>8580000</v>
      </c>
      <c r="BWD9" s="1">
        <f>LOOKUP($A9,'DMG Tables'!$P$2:$P$35,'DMG Tables'!$O$2:$O$35)*BWD$1*LOOKUP(BWD$1,'DMG Tables'!$G$2:$G$7,'DMG Tables'!$H$2:$H$7)</f>
        <v>8584400</v>
      </c>
      <c r="BWE9" s="1">
        <f>LOOKUP($A9,'DMG Tables'!$P$2:$P$35,'DMG Tables'!$O$2:$O$35)*BWE$1*LOOKUP(BWE$1,'DMG Tables'!$G$2:$G$7,'DMG Tables'!$H$2:$H$7)</f>
        <v>8588800</v>
      </c>
      <c r="BWF9" s="1">
        <f>LOOKUP($A9,'DMG Tables'!$P$2:$P$35,'DMG Tables'!$O$2:$O$35)*BWF$1*LOOKUP(BWF$1,'DMG Tables'!$G$2:$G$7,'DMG Tables'!$H$2:$H$7)</f>
        <v>8593200</v>
      </c>
      <c r="BWG9" s="1">
        <f>LOOKUP($A9,'DMG Tables'!$P$2:$P$35,'DMG Tables'!$O$2:$O$35)*BWG$1*LOOKUP(BWG$1,'DMG Tables'!$G$2:$G$7,'DMG Tables'!$H$2:$H$7)</f>
        <v>8597600</v>
      </c>
      <c r="BWH9" s="1">
        <f>LOOKUP($A9,'DMG Tables'!$P$2:$P$35,'DMG Tables'!$O$2:$O$35)*BWH$1*LOOKUP(BWH$1,'DMG Tables'!$G$2:$G$7,'DMG Tables'!$H$2:$H$7)</f>
        <v>8602000</v>
      </c>
      <c r="BWI9" s="1">
        <f>LOOKUP($A9,'DMG Tables'!$P$2:$P$35,'DMG Tables'!$O$2:$O$35)*BWI$1*LOOKUP(BWI$1,'DMG Tables'!$G$2:$G$7,'DMG Tables'!$H$2:$H$7)</f>
        <v>8606400</v>
      </c>
      <c r="BWJ9" s="1">
        <f>LOOKUP($A9,'DMG Tables'!$P$2:$P$35,'DMG Tables'!$O$2:$O$35)*BWJ$1*LOOKUP(BWJ$1,'DMG Tables'!$G$2:$G$7,'DMG Tables'!$H$2:$H$7)</f>
        <v>8610800</v>
      </c>
      <c r="BWK9" s="1">
        <f>LOOKUP($A9,'DMG Tables'!$P$2:$P$35,'DMG Tables'!$O$2:$O$35)*BWK$1*LOOKUP(BWK$1,'DMG Tables'!$G$2:$G$7,'DMG Tables'!$H$2:$H$7)</f>
        <v>8615200</v>
      </c>
      <c r="BWL9" s="1">
        <f>LOOKUP($A9,'DMG Tables'!$P$2:$P$35,'DMG Tables'!$O$2:$O$35)*BWL$1*LOOKUP(BWL$1,'DMG Tables'!$G$2:$G$7,'DMG Tables'!$H$2:$H$7)</f>
        <v>8619600</v>
      </c>
      <c r="BWM9" s="1">
        <f>LOOKUP($A9,'DMG Tables'!$P$2:$P$35,'DMG Tables'!$O$2:$O$35)*BWM$1*LOOKUP(BWM$1,'DMG Tables'!$G$2:$G$7,'DMG Tables'!$H$2:$H$7)</f>
        <v>8624000</v>
      </c>
      <c r="BWN9" s="1">
        <f>LOOKUP($A9,'DMG Tables'!$P$2:$P$35,'DMG Tables'!$O$2:$O$35)*BWN$1*LOOKUP(BWN$1,'DMG Tables'!$G$2:$G$7,'DMG Tables'!$H$2:$H$7)</f>
        <v>8628400</v>
      </c>
      <c r="BWO9" s="1">
        <f>LOOKUP($A9,'DMG Tables'!$P$2:$P$35,'DMG Tables'!$O$2:$O$35)*BWO$1*LOOKUP(BWO$1,'DMG Tables'!$G$2:$G$7,'DMG Tables'!$H$2:$H$7)</f>
        <v>8632800</v>
      </c>
      <c r="BWP9" s="1">
        <f>LOOKUP($A9,'DMG Tables'!$P$2:$P$35,'DMG Tables'!$O$2:$O$35)*BWP$1*LOOKUP(BWP$1,'DMG Tables'!$G$2:$G$7,'DMG Tables'!$H$2:$H$7)</f>
        <v>8637200</v>
      </c>
      <c r="BWQ9" s="1">
        <f>LOOKUP($A9,'DMG Tables'!$P$2:$P$35,'DMG Tables'!$O$2:$O$35)*BWQ$1*LOOKUP(BWQ$1,'DMG Tables'!$G$2:$G$7,'DMG Tables'!$H$2:$H$7)</f>
        <v>8641600</v>
      </c>
      <c r="BWR9" s="1">
        <f>LOOKUP($A9,'DMG Tables'!$P$2:$P$35,'DMG Tables'!$O$2:$O$35)*BWR$1*LOOKUP(BWR$1,'DMG Tables'!$G$2:$G$7,'DMG Tables'!$H$2:$H$7)</f>
        <v>8646000</v>
      </c>
      <c r="BWS9" s="1">
        <f>LOOKUP($A9,'DMG Tables'!$P$2:$P$35,'DMG Tables'!$O$2:$O$35)*BWS$1*LOOKUP(BWS$1,'DMG Tables'!$G$2:$G$7,'DMG Tables'!$H$2:$H$7)</f>
        <v>8650400</v>
      </c>
      <c r="BWT9" s="1">
        <f>LOOKUP($A9,'DMG Tables'!$P$2:$P$35,'DMG Tables'!$O$2:$O$35)*BWT$1*LOOKUP(BWT$1,'DMG Tables'!$G$2:$G$7,'DMG Tables'!$H$2:$H$7)</f>
        <v>8654800</v>
      </c>
      <c r="BWU9" s="1">
        <f>LOOKUP($A9,'DMG Tables'!$P$2:$P$35,'DMG Tables'!$O$2:$O$35)*BWU$1*LOOKUP(BWU$1,'DMG Tables'!$G$2:$G$7,'DMG Tables'!$H$2:$H$7)</f>
        <v>8659200</v>
      </c>
      <c r="BWV9" s="1">
        <f>LOOKUP($A9,'DMG Tables'!$P$2:$P$35,'DMG Tables'!$O$2:$O$35)*BWV$1*LOOKUP(BWV$1,'DMG Tables'!$G$2:$G$7,'DMG Tables'!$H$2:$H$7)</f>
        <v>8663600</v>
      </c>
      <c r="BWW9" s="1">
        <f>LOOKUP($A9,'DMG Tables'!$P$2:$P$35,'DMG Tables'!$O$2:$O$35)*BWW$1*LOOKUP(BWW$1,'DMG Tables'!$G$2:$G$7,'DMG Tables'!$H$2:$H$7)</f>
        <v>8668000</v>
      </c>
      <c r="BWX9" s="1">
        <f>LOOKUP($A9,'DMG Tables'!$P$2:$P$35,'DMG Tables'!$O$2:$O$35)*BWX$1*LOOKUP(BWX$1,'DMG Tables'!$G$2:$G$7,'DMG Tables'!$H$2:$H$7)</f>
        <v>8672400</v>
      </c>
      <c r="BWY9" s="1">
        <f>LOOKUP($A9,'DMG Tables'!$P$2:$P$35,'DMG Tables'!$O$2:$O$35)*BWY$1*LOOKUP(BWY$1,'DMG Tables'!$G$2:$G$7,'DMG Tables'!$H$2:$H$7)</f>
        <v>8676800</v>
      </c>
      <c r="BWZ9" s="1">
        <f>LOOKUP($A9,'DMG Tables'!$P$2:$P$35,'DMG Tables'!$O$2:$O$35)*BWZ$1*LOOKUP(BWZ$1,'DMG Tables'!$G$2:$G$7,'DMG Tables'!$H$2:$H$7)</f>
        <v>8681200</v>
      </c>
      <c r="BXA9" s="1">
        <f>LOOKUP($A9,'DMG Tables'!$P$2:$P$35,'DMG Tables'!$O$2:$O$35)*BXA$1*LOOKUP(BXA$1,'DMG Tables'!$G$2:$G$7,'DMG Tables'!$H$2:$H$7)</f>
        <v>8685600</v>
      </c>
      <c r="BXB9" s="1">
        <f>LOOKUP($A9,'DMG Tables'!$P$2:$P$35,'DMG Tables'!$O$2:$O$35)*BXB$1*LOOKUP(BXB$1,'DMG Tables'!$G$2:$G$7,'DMG Tables'!$H$2:$H$7)</f>
        <v>8690000</v>
      </c>
      <c r="BXC9" s="1">
        <f>LOOKUP($A9,'DMG Tables'!$P$2:$P$35,'DMG Tables'!$O$2:$O$35)*BXC$1*LOOKUP(BXC$1,'DMG Tables'!$G$2:$G$7,'DMG Tables'!$H$2:$H$7)</f>
        <v>8694400</v>
      </c>
      <c r="BXD9" s="1">
        <f>LOOKUP($A9,'DMG Tables'!$P$2:$P$35,'DMG Tables'!$O$2:$O$35)*BXD$1*LOOKUP(BXD$1,'DMG Tables'!$G$2:$G$7,'DMG Tables'!$H$2:$H$7)</f>
        <v>8698800</v>
      </c>
      <c r="BXE9" s="1">
        <f>LOOKUP($A9,'DMG Tables'!$P$2:$P$35,'DMG Tables'!$O$2:$O$35)*BXE$1*LOOKUP(BXE$1,'DMG Tables'!$G$2:$G$7,'DMG Tables'!$H$2:$H$7)</f>
        <v>8703200</v>
      </c>
      <c r="BXF9" s="1">
        <f>LOOKUP($A9,'DMG Tables'!$P$2:$P$35,'DMG Tables'!$O$2:$O$35)*BXF$1*LOOKUP(BXF$1,'DMG Tables'!$G$2:$G$7,'DMG Tables'!$H$2:$H$7)</f>
        <v>8707600</v>
      </c>
      <c r="BXG9" s="1">
        <f>LOOKUP($A9,'DMG Tables'!$P$2:$P$35,'DMG Tables'!$O$2:$O$35)*BXG$1*LOOKUP(BXG$1,'DMG Tables'!$G$2:$G$7,'DMG Tables'!$H$2:$H$7)</f>
        <v>8712000</v>
      </c>
      <c r="BXH9" s="1">
        <f>LOOKUP($A9,'DMG Tables'!$P$2:$P$35,'DMG Tables'!$O$2:$O$35)*BXH$1*LOOKUP(BXH$1,'DMG Tables'!$G$2:$G$7,'DMG Tables'!$H$2:$H$7)</f>
        <v>8716400</v>
      </c>
      <c r="BXI9" s="1">
        <f>LOOKUP($A9,'DMG Tables'!$P$2:$P$35,'DMG Tables'!$O$2:$O$35)*BXI$1*LOOKUP(BXI$1,'DMG Tables'!$G$2:$G$7,'DMG Tables'!$H$2:$H$7)</f>
        <v>8720800</v>
      </c>
      <c r="BXJ9" s="1">
        <f>LOOKUP($A9,'DMG Tables'!$P$2:$P$35,'DMG Tables'!$O$2:$O$35)*BXJ$1*LOOKUP(BXJ$1,'DMG Tables'!$G$2:$G$7,'DMG Tables'!$H$2:$H$7)</f>
        <v>8725200</v>
      </c>
      <c r="BXK9" s="1">
        <f>LOOKUP($A9,'DMG Tables'!$P$2:$P$35,'DMG Tables'!$O$2:$O$35)*BXK$1*LOOKUP(BXK$1,'DMG Tables'!$G$2:$G$7,'DMG Tables'!$H$2:$H$7)</f>
        <v>8729600</v>
      </c>
      <c r="BXL9" s="1">
        <f>LOOKUP($A9,'DMG Tables'!$P$2:$P$35,'DMG Tables'!$O$2:$O$35)*BXL$1*LOOKUP(BXL$1,'DMG Tables'!$G$2:$G$7,'DMG Tables'!$H$2:$H$7)</f>
        <v>8734000</v>
      </c>
      <c r="BXM9" s="1">
        <f>LOOKUP($A9,'DMG Tables'!$P$2:$P$35,'DMG Tables'!$O$2:$O$35)*BXM$1*LOOKUP(BXM$1,'DMG Tables'!$G$2:$G$7,'DMG Tables'!$H$2:$H$7)</f>
        <v>8738400</v>
      </c>
      <c r="BXN9" s="1">
        <f>LOOKUP($A9,'DMG Tables'!$P$2:$P$35,'DMG Tables'!$O$2:$O$35)*BXN$1*LOOKUP(BXN$1,'DMG Tables'!$G$2:$G$7,'DMG Tables'!$H$2:$H$7)</f>
        <v>8742800</v>
      </c>
      <c r="BXO9" s="1">
        <f>LOOKUP($A9,'DMG Tables'!$P$2:$P$35,'DMG Tables'!$O$2:$O$35)*BXO$1*LOOKUP(BXO$1,'DMG Tables'!$G$2:$G$7,'DMG Tables'!$H$2:$H$7)</f>
        <v>8747200</v>
      </c>
      <c r="BXP9" s="1">
        <f>LOOKUP($A9,'DMG Tables'!$P$2:$P$35,'DMG Tables'!$O$2:$O$35)*BXP$1*LOOKUP(BXP$1,'DMG Tables'!$G$2:$G$7,'DMG Tables'!$H$2:$H$7)</f>
        <v>8751600</v>
      </c>
      <c r="BXQ9" s="1">
        <f>LOOKUP($A9,'DMG Tables'!$P$2:$P$35,'DMG Tables'!$O$2:$O$35)*BXQ$1*LOOKUP(BXQ$1,'DMG Tables'!$G$2:$G$7,'DMG Tables'!$H$2:$H$7)</f>
        <v>8756000</v>
      </c>
      <c r="BXR9" s="1">
        <f>LOOKUP($A9,'DMG Tables'!$P$2:$P$35,'DMG Tables'!$O$2:$O$35)*BXR$1*LOOKUP(BXR$1,'DMG Tables'!$G$2:$G$7,'DMG Tables'!$H$2:$H$7)</f>
        <v>8760400</v>
      </c>
      <c r="BXS9" s="1">
        <f>LOOKUP($A9,'DMG Tables'!$P$2:$P$35,'DMG Tables'!$O$2:$O$35)*BXS$1*LOOKUP(BXS$1,'DMG Tables'!$G$2:$G$7,'DMG Tables'!$H$2:$H$7)</f>
        <v>8764800</v>
      </c>
      <c r="BXT9" s="1">
        <f>LOOKUP($A9,'DMG Tables'!$P$2:$P$35,'DMG Tables'!$O$2:$O$35)*BXT$1*LOOKUP(BXT$1,'DMG Tables'!$G$2:$G$7,'DMG Tables'!$H$2:$H$7)</f>
        <v>8769200</v>
      </c>
      <c r="BXU9" s="1">
        <f>LOOKUP($A9,'DMG Tables'!$P$2:$P$35,'DMG Tables'!$O$2:$O$35)*BXU$1*LOOKUP(BXU$1,'DMG Tables'!$G$2:$G$7,'DMG Tables'!$H$2:$H$7)</f>
        <v>8773600</v>
      </c>
      <c r="BXV9" s="1">
        <f>LOOKUP($A9,'DMG Tables'!$P$2:$P$35,'DMG Tables'!$O$2:$O$35)*BXV$1*LOOKUP(BXV$1,'DMG Tables'!$G$2:$G$7,'DMG Tables'!$H$2:$H$7)</f>
        <v>8778000</v>
      </c>
      <c r="BXW9" s="1">
        <f>LOOKUP($A9,'DMG Tables'!$P$2:$P$35,'DMG Tables'!$O$2:$O$35)*BXW$1*LOOKUP(BXW$1,'DMG Tables'!$G$2:$G$7,'DMG Tables'!$H$2:$H$7)</f>
        <v>8782400</v>
      </c>
      <c r="BXX9" s="1">
        <f>LOOKUP($A9,'DMG Tables'!$P$2:$P$35,'DMG Tables'!$O$2:$O$35)*BXX$1*LOOKUP(BXX$1,'DMG Tables'!$G$2:$G$7,'DMG Tables'!$H$2:$H$7)</f>
        <v>8786800</v>
      </c>
      <c r="BXY9" s="1">
        <f>LOOKUP($A9,'DMG Tables'!$P$2:$P$35,'DMG Tables'!$O$2:$O$35)*BXY$1*LOOKUP(BXY$1,'DMG Tables'!$G$2:$G$7,'DMG Tables'!$H$2:$H$7)</f>
        <v>8791200</v>
      </c>
      <c r="BXZ9" s="1">
        <f>LOOKUP($A9,'DMG Tables'!$P$2:$P$35,'DMG Tables'!$O$2:$O$35)*BXZ$1*LOOKUP(BXZ$1,'DMG Tables'!$G$2:$G$7,'DMG Tables'!$H$2:$H$7)</f>
        <v>8795600</v>
      </c>
      <c r="BYA9" s="1">
        <f>LOOKUP($A9,'DMG Tables'!$P$2:$P$35,'DMG Tables'!$O$2:$O$35)*BYA$1*LOOKUP(BYA$1,'DMG Tables'!$G$2:$G$7,'DMG Tables'!$H$2:$H$7)</f>
        <v>8800000</v>
      </c>
      <c r="BYB9" s="1">
        <f>LOOKUP($A9,'DMG Tables'!$P$2:$P$35,'DMG Tables'!$O$2:$O$35)*BYB$1*LOOKUP(BYB$1,'DMG Tables'!$G$2:$G$7,'DMG Tables'!$H$2:$H$7)</f>
        <v>8804400</v>
      </c>
      <c r="BYC9" s="1">
        <f>LOOKUP($A9,'DMG Tables'!$P$2:$P$35,'DMG Tables'!$O$2:$O$35)*BYC$1*LOOKUP(BYC$1,'DMG Tables'!$G$2:$G$7,'DMG Tables'!$H$2:$H$7)</f>
        <v>8808800</v>
      </c>
      <c r="BYD9" s="1">
        <f>LOOKUP($A9,'DMG Tables'!$P$2:$P$35,'DMG Tables'!$O$2:$O$35)*BYD$1*LOOKUP(BYD$1,'DMG Tables'!$G$2:$G$7,'DMG Tables'!$H$2:$H$7)</f>
        <v>8813200</v>
      </c>
      <c r="BYE9" s="1">
        <f>LOOKUP($A9,'DMG Tables'!$P$2:$P$35,'DMG Tables'!$O$2:$O$35)*BYE$1*LOOKUP(BYE$1,'DMG Tables'!$G$2:$G$7,'DMG Tables'!$H$2:$H$7)</f>
        <v>8817600</v>
      </c>
      <c r="BYF9" s="1">
        <f>LOOKUP($A9,'DMG Tables'!$P$2:$P$35,'DMG Tables'!$O$2:$O$35)*BYF$1*LOOKUP(BYF$1,'DMG Tables'!$G$2:$G$7,'DMG Tables'!$H$2:$H$7)</f>
        <v>8822000</v>
      </c>
      <c r="BYG9" s="1">
        <f>LOOKUP($A9,'DMG Tables'!$P$2:$P$35,'DMG Tables'!$O$2:$O$35)*BYG$1*LOOKUP(BYG$1,'DMG Tables'!$G$2:$G$7,'DMG Tables'!$H$2:$H$7)</f>
        <v>8826400</v>
      </c>
      <c r="BYH9" s="1">
        <f>LOOKUP($A9,'DMG Tables'!$P$2:$P$35,'DMG Tables'!$O$2:$O$35)*BYH$1*LOOKUP(BYH$1,'DMG Tables'!$G$2:$G$7,'DMG Tables'!$H$2:$H$7)</f>
        <v>8830800</v>
      </c>
      <c r="BYI9" s="1">
        <f>LOOKUP($A9,'DMG Tables'!$P$2:$P$35,'DMG Tables'!$O$2:$O$35)*BYI$1*LOOKUP(BYI$1,'DMG Tables'!$G$2:$G$7,'DMG Tables'!$H$2:$H$7)</f>
        <v>8835200</v>
      </c>
      <c r="BYJ9" s="1">
        <f>LOOKUP($A9,'DMG Tables'!$P$2:$P$35,'DMG Tables'!$O$2:$O$35)*BYJ$1*LOOKUP(BYJ$1,'DMG Tables'!$G$2:$G$7,'DMG Tables'!$H$2:$H$7)</f>
        <v>8839600</v>
      </c>
      <c r="BYK9" s="1">
        <f>LOOKUP($A9,'DMG Tables'!$P$2:$P$35,'DMG Tables'!$O$2:$O$35)*BYK$1*LOOKUP(BYK$1,'DMG Tables'!$G$2:$G$7,'DMG Tables'!$H$2:$H$7)</f>
        <v>8844000</v>
      </c>
      <c r="BYL9" s="1">
        <f>LOOKUP($A9,'DMG Tables'!$P$2:$P$35,'DMG Tables'!$O$2:$O$35)*BYL$1*LOOKUP(BYL$1,'DMG Tables'!$G$2:$G$7,'DMG Tables'!$H$2:$H$7)</f>
        <v>8848400</v>
      </c>
      <c r="BYM9" s="1">
        <f>LOOKUP($A9,'DMG Tables'!$P$2:$P$35,'DMG Tables'!$O$2:$O$35)*BYM$1*LOOKUP(BYM$1,'DMG Tables'!$G$2:$G$7,'DMG Tables'!$H$2:$H$7)</f>
        <v>8852800</v>
      </c>
      <c r="BYN9" s="1">
        <f>LOOKUP($A9,'DMG Tables'!$P$2:$P$35,'DMG Tables'!$O$2:$O$35)*BYN$1*LOOKUP(BYN$1,'DMG Tables'!$G$2:$G$7,'DMG Tables'!$H$2:$H$7)</f>
        <v>8857200</v>
      </c>
      <c r="BYO9" s="1">
        <f>LOOKUP($A9,'DMG Tables'!$P$2:$P$35,'DMG Tables'!$O$2:$O$35)*BYO$1*LOOKUP(BYO$1,'DMG Tables'!$G$2:$G$7,'DMG Tables'!$H$2:$H$7)</f>
        <v>8861600</v>
      </c>
      <c r="BYP9" s="1">
        <f>LOOKUP($A9,'DMG Tables'!$P$2:$P$35,'DMG Tables'!$O$2:$O$35)*BYP$1*LOOKUP(BYP$1,'DMG Tables'!$G$2:$G$7,'DMG Tables'!$H$2:$H$7)</f>
        <v>8866000</v>
      </c>
      <c r="BYQ9" s="1">
        <f>LOOKUP($A9,'DMG Tables'!$P$2:$P$35,'DMG Tables'!$O$2:$O$35)*BYQ$1*LOOKUP(BYQ$1,'DMG Tables'!$G$2:$G$7,'DMG Tables'!$H$2:$H$7)</f>
        <v>8870400</v>
      </c>
      <c r="BYR9" s="1">
        <f>LOOKUP($A9,'DMG Tables'!$P$2:$P$35,'DMG Tables'!$O$2:$O$35)*BYR$1*LOOKUP(BYR$1,'DMG Tables'!$G$2:$G$7,'DMG Tables'!$H$2:$H$7)</f>
        <v>8874800</v>
      </c>
      <c r="BYS9" s="1">
        <f>LOOKUP($A9,'DMG Tables'!$P$2:$P$35,'DMG Tables'!$O$2:$O$35)*BYS$1*LOOKUP(BYS$1,'DMG Tables'!$G$2:$G$7,'DMG Tables'!$H$2:$H$7)</f>
        <v>8879200</v>
      </c>
      <c r="BYT9" s="1">
        <f>LOOKUP($A9,'DMG Tables'!$P$2:$P$35,'DMG Tables'!$O$2:$O$35)*BYT$1*LOOKUP(BYT$1,'DMG Tables'!$G$2:$G$7,'DMG Tables'!$H$2:$H$7)</f>
        <v>8883600</v>
      </c>
      <c r="BYU9" s="1">
        <f>LOOKUP($A9,'DMG Tables'!$P$2:$P$35,'DMG Tables'!$O$2:$O$35)*BYU$1*LOOKUP(BYU$1,'DMG Tables'!$G$2:$G$7,'DMG Tables'!$H$2:$H$7)</f>
        <v>8888000</v>
      </c>
      <c r="BYV9" s="1">
        <f>LOOKUP($A9,'DMG Tables'!$P$2:$P$35,'DMG Tables'!$O$2:$O$35)*BYV$1*LOOKUP(BYV$1,'DMG Tables'!$G$2:$G$7,'DMG Tables'!$H$2:$H$7)</f>
        <v>8892400</v>
      </c>
      <c r="BYW9" s="1">
        <f>LOOKUP($A9,'DMG Tables'!$P$2:$P$35,'DMG Tables'!$O$2:$O$35)*BYW$1*LOOKUP(BYW$1,'DMG Tables'!$G$2:$G$7,'DMG Tables'!$H$2:$H$7)</f>
        <v>8896800</v>
      </c>
      <c r="BYX9" s="1">
        <f>LOOKUP($A9,'DMG Tables'!$P$2:$P$35,'DMG Tables'!$O$2:$O$35)*BYX$1*LOOKUP(BYX$1,'DMG Tables'!$G$2:$G$7,'DMG Tables'!$H$2:$H$7)</f>
        <v>8901200</v>
      </c>
      <c r="BYY9" s="1">
        <f>LOOKUP($A9,'DMG Tables'!$P$2:$P$35,'DMG Tables'!$O$2:$O$35)*BYY$1*LOOKUP(BYY$1,'DMG Tables'!$G$2:$G$7,'DMG Tables'!$H$2:$H$7)</f>
        <v>8905600</v>
      </c>
      <c r="BYZ9" s="1">
        <f>LOOKUP($A9,'DMG Tables'!$P$2:$P$35,'DMG Tables'!$O$2:$O$35)*BYZ$1*LOOKUP(BYZ$1,'DMG Tables'!$G$2:$G$7,'DMG Tables'!$H$2:$H$7)</f>
        <v>8910000</v>
      </c>
      <c r="BZA9" s="1">
        <f>LOOKUP($A9,'DMG Tables'!$P$2:$P$35,'DMG Tables'!$O$2:$O$35)*BZA$1*LOOKUP(BZA$1,'DMG Tables'!$G$2:$G$7,'DMG Tables'!$H$2:$H$7)</f>
        <v>8914400</v>
      </c>
      <c r="BZB9" s="1">
        <f>LOOKUP($A9,'DMG Tables'!$P$2:$P$35,'DMG Tables'!$O$2:$O$35)*BZB$1*LOOKUP(BZB$1,'DMG Tables'!$G$2:$G$7,'DMG Tables'!$H$2:$H$7)</f>
        <v>8918800</v>
      </c>
      <c r="BZC9" s="1">
        <f>LOOKUP($A9,'DMG Tables'!$P$2:$P$35,'DMG Tables'!$O$2:$O$35)*BZC$1*LOOKUP(BZC$1,'DMG Tables'!$G$2:$G$7,'DMG Tables'!$H$2:$H$7)</f>
        <v>8923200</v>
      </c>
      <c r="BZD9" s="1">
        <f>LOOKUP($A9,'DMG Tables'!$P$2:$P$35,'DMG Tables'!$O$2:$O$35)*BZD$1*LOOKUP(BZD$1,'DMG Tables'!$G$2:$G$7,'DMG Tables'!$H$2:$H$7)</f>
        <v>8927600</v>
      </c>
      <c r="BZE9" s="1">
        <f>LOOKUP($A9,'DMG Tables'!$P$2:$P$35,'DMG Tables'!$O$2:$O$35)*BZE$1*LOOKUP(BZE$1,'DMG Tables'!$G$2:$G$7,'DMG Tables'!$H$2:$H$7)</f>
        <v>8932000</v>
      </c>
      <c r="BZF9" s="1">
        <f>LOOKUP($A9,'DMG Tables'!$P$2:$P$35,'DMG Tables'!$O$2:$O$35)*BZF$1*LOOKUP(BZF$1,'DMG Tables'!$G$2:$G$7,'DMG Tables'!$H$2:$H$7)</f>
        <v>8936400</v>
      </c>
      <c r="BZG9" s="1">
        <f>LOOKUP($A9,'DMG Tables'!$P$2:$P$35,'DMG Tables'!$O$2:$O$35)*BZG$1*LOOKUP(BZG$1,'DMG Tables'!$G$2:$G$7,'DMG Tables'!$H$2:$H$7)</f>
        <v>8940800</v>
      </c>
      <c r="BZH9" s="1">
        <f>LOOKUP($A9,'DMG Tables'!$P$2:$P$35,'DMG Tables'!$O$2:$O$35)*BZH$1*LOOKUP(BZH$1,'DMG Tables'!$G$2:$G$7,'DMG Tables'!$H$2:$H$7)</f>
        <v>8945200</v>
      </c>
      <c r="BZI9" s="1">
        <f>LOOKUP($A9,'DMG Tables'!$P$2:$P$35,'DMG Tables'!$O$2:$O$35)*BZI$1*LOOKUP(BZI$1,'DMG Tables'!$G$2:$G$7,'DMG Tables'!$H$2:$H$7)</f>
        <v>8949600</v>
      </c>
      <c r="BZJ9" s="1">
        <f>LOOKUP($A9,'DMG Tables'!$P$2:$P$35,'DMG Tables'!$O$2:$O$35)*BZJ$1*LOOKUP(BZJ$1,'DMG Tables'!$G$2:$G$7,'DMG Tables'!$H$2:$H$7)</f>
        <v>8954000</v>
      </c>
      <c r="BZK9" s="1">
        <f>LOOKUP($A9,'DMG Tables'!$P$2:$P$35,'DMG Tables'!$O$2:$O$35)*BZK$1*LOOKUP(BZK$1,'DMG Tables'!$G$2:$G$7,'DMG Tables'!$H$2:$H$7)</f>
        <v>8958400</v>
      </c>
      <c r="BZL9" s="1">
        <f>LOOKUP($A9,'DMG Tables'!$P$2:$P$35,'DMG Tables'!$O$2:$O$35)*BZL$1*LOOKUP(BZL$1,'DMG Tables'!$G$2:$G$7,'DMG Tables'!$H$2:$H$7)</f>
        <v>8962800</v>
      </c>
      <c r="BZM9" s="1">
        <f>LOOKUP($A9,'DMG Tables'!$P$2:$P$35,'DMG Tables'!$O$2:$O$35)*BZM$1*LOOKUP(BZM$1,'DMG Tables'!$G$2:$G$7,'DMG Tables'!$H$2:$H$7)</f>
        <v>8967200</v>
      </c>
      <c r="BZN9" s="1">
        <f>LOOKUP($A9,'DMG Tables'!$P$2:$P$35,'DMG Tables'!$O$2:$O$35)*BZN$1*LOOKUP(BZN$1,'DMG Tables'!$G$2:$G$7,'DMG Tables'!$H$2:$H$7)</f>
        <v>8971600</v>
      </c>
      <c r="BZO9" s="1">
        <f>LOOKUP($A9,'DMG Tables'!$P$2:$P$35,'DMG Tables'!$O$2:$O$35)*BZO$1*LOOKUP(BZO$1,'DMG Tables'!$G$2:$G$7,'DMG Tables'!$H$2:$H$7)</f>
        <v>8976000</v>
      </c>
      <c r="BZP9" s="1">
        <f>LOOKUP($A9,'DMG Tables'!$P$2:$P$35,'DMG Tables'!$O$2:$O$35)*BZP$1*LOOKUP(BZP$1,'DMG Tables'!$G$2:$G$7,'DMG Tables'!$H$2:$H$7)</f>
        <v>8980400</v>
      </c>
      <c r="BZQ9" s="1">
        <f>LOOKUP($A9,'DMG Tables'!$P$2:$P$35,'DMG Tables'!$O$2:$O$35)*BZQ$1*LOOKUP(BZQ$1,'DMG Tables'!$G$2:$G$7,'DMG Tables'!$H$2:$H$7)</f>
        <v>8984800</v>
      </c>
      <c r="BZR9" s="1">
        <f>LOOKUP($A9,'DMG Tables'!$P$2:$P$35,'DMG Tables'!$O$2:$O$35)*BZR$1*LOOKUP(BZR$1,'DMG Tables'!$G$2:$G$7,'DMG Tables'!$H$2:$H$7)</f>
        <v>8989200</v>
      </c>
      <c r="BZS9" s="1">
        <f>LOOKUP($A9,'DMG Tables'!$P$2:$P$35,'DMG Tables'!$O$2:$O$35)*BZS$1*LOOKUP(BZS$1,'DMG Tables'!$G$2:$G$7,'DMG Tables'!$H$2:$H$7)</f>
        <v>8993600</v>
      </c>
      <c r="BZT9" s="1">
        <f>LOOKUP($A9,'DMG Tables'!$P$2:$P$35,'DMG Tables'!$O$2:$O$35)*BZT$1*LOOKUP(BZT$1,'DMG Tables'!$G$2:$G$7,'DMG Tables'!$H$2:$H$7)</f>
        <v>8998000</v>
      </c>
      <c r="BZU9" s="1">
        <f>LOOKUP($A9,'DMG Tables'!$P$2:$P$35,'DMG Tables'!$O$2:$O$35)*BZU$1*LOOKUP(BZU$1,'DMG Tables'!$G$2:$G$7,'DMG Tables'!$H$2:$H$7)</f>
        <v>9002400</v>
      </c>
      <c r="BZV9" s="1">
        <f>LOOKUP($A9,'DMG Tables'!$P$2:$P$35,'DMG Tables'!$O$2:$O$35)*BZV$1*LOOKUP(BZV$1,'DMG Tables'!$G$2:$G$7,'DMG Tables'!$H$2:$H$7)</f>
        <v>9006800</v>
      </c>
      <c r="BZW9" s="1">
        <f>LOOKUP($A9,'DMG Tables'!$P$2:$P$35,'DMG Tables'!$O$2:$O$35)*BZW$1*LOOKUP(BZW$1,'DMG Tables'!$G$2:$G$7,'DMG Tables'!$H$2:$H$7)</f>
        <v>9011200</v>
      </c>
      <c r="BZX9" s="1">
        <f>LOOKUP($A9,'DMG Tables'!$P$2:$P$35,'DMG Tables'!$O$2:$O$35)*BZX$1*LOOKUP(BZX$1,'DMG Tables'!$G$2:$G$7,'DMG Tables'!$H$2:$H$7)</f>
        <v>9015600</v>
      </c>
      <c r="BZY9" s="1">
        <f>LOOKUP($A9,'DMG Tables'!$P$2:$P$35,'DMG Tables'!$O$2:$O$35)*BZY$1*LOOKUP(BZY$1,'DMG Tables'!$G$2:$G$7,'DMG Tables'!$H$2:$H$7)</f>
        <v>9020000</v>
      </c>
      <c r="BZZ9" s="1">
        <f>LOOKUP($A9,'DMG Tables'!$P$2:$P$35,'DMG Tables'!$O$2:$O$35)*BZZ$1*LOOKUP(BZZ$1,'DMG Tables'!$G$2:$G$7,'DMG Tables'!$H$2:$H$7)</f>
        <v>9024400</v>
      </c>
      <c r="CAA9" s="1">
        <f>LOOKUP($A9,'DMG Tables'!$P$2:$P$35,'DMG Tables'!$O$2:$O$35)*CAA$1*LOOKUP(CAA$1,'DMG Tables'!$G$2:$G$7,'DMG Tables'!$H$2:$H$7)</f>
        <v>9028800</v>
      </c>
      <c r="CAB9" s="1">
        <f>LOOKUP($A9,'DMG Tables'!$P$2:$P$35,'DMG Tables'!$O$2:$O$35)*CAB$1*LOOKUP(CAB$1,'DMG Tables'!$G$2:$G$7,'DMG Tables'!$H$2:$H$7)</f>
        <v>9033200</v>
      </c>
      <c r="CAC9" s="1">
        <f>LOOKUP($A9,'DMG Tables'!$P$2:$P$35,'DMG Tables'!$O$2:$O$35)*CAC$1*LOOKUP(CAC$1,'DMG Tables'!$G$2:$G$7,'DMG Tables'!$H$2:$H$7)</f>
        <v>9037600</v>
      </c>
      <c r="CAD9" s="1">
        <f>LOOKUP($A9,'DMG Tables'!$P$2:$P$35,'DMG Tables'!$O$2:$O$35)*CAD$1*LOOKUP(CAD$1,'DMG Tables'!$G$2:$G$7,'DMG Tables'!$H$2:$H$7)</f>
        <v>9042000</v>
      </c>
      <c r="CAE9" s="1">
        <f>LOOKUP($A9,'DMG Tables'!$P$2:$P$35,'DMG Tables'!$O$2:$O$35)*CAE$1*LOOKUP(CAE$1,'DMG Tables'!$G$2:$G$7,'DMG Tables'!$H$2:$H$7)</f>
        <v>9046400</v>
      </c>
      <c r="CAF9" s="1">
        <f>LOOKUP($A9,'DMG Tables'!$P$2:$P$35,'DMG Tables'!$O$2:$O$35)*CAF$1*LOOKUP(CAF$1,'DMG Tables'!$G$2:$G$7,'DMG Tables'!$H$2:$H$7)</f>
        <v>9050800</v>
      </c>
      <c r="CAG9" s="1">
        <f>LOOKUP($A9,'DMG Tables'!$P$2:$P$35,'DMG Tables'!$O$2:$O$35)*CAG$1*LOOKUP(CAG$1,'DMG Tables'!$G$2:$G$7,'DMG Tables'!$H$2:$H$7)</f>
        <v>9055200</v>
      </c>
      <c r="CAH9" s="1">
        <f>LOOKUP($A9,'DMG Tables'!$P$2:$P$35,'DMG Tables'!$O$2:$O$35)*CAH$1*LOOKUP(CAH$1,'DMG Tables'!$G$2:$G$7,'DMG Tables'!$H$2:$H$7)</f>
        <v>9059600</v>
      </c>
      <c r="CAI9" s="1">
        <f>LOOKUP($A9,'DMG Tables'!$P$2:$P$35,'DMG Tables'!$O$2:$O$35)*CAI$1*LOOKUP(CAI$1,'DMG Tables'!$G$2:$G$7,'DMG Tables'!$H$2:$H$7)</f>
        <v>9064000</v>
      </c>
      <c r="CAJ9" s="1">
        <f>LOOKUP($A9,'DMG Tables'!$P$2:$P$35,'DMG Tables'!$O$2:$O$35)*CAJ$1*LOOKUP(CAJ$1,'DMG Tables'!$G$2:$G$7,'DMG Tables'!$H$2:$H$7)</f>
        <v>9068400</v>
      </c>
      <c r="CAK9" s="1">
        <f>LOOKUP($A9,'DMG Tables'!$P$2:$P$35,'DMG Tables'!$O$2:$O$35)*CAK$1*LOOKUP(CAK$1,'DMG Tables'!$G$2:$G$7,'DMG Tables'!$H$2:$H$7)</f>
        <v>9072800</v>
      </c>
      <c r="CAL9" s="1">
        <f>LOOKUP($A9,'DMG Tables'!$P$2:$P$35,'DMG Tables'!$O$2:$O$35)*CAL$1*LOOKUP(CAL$1,'DMG Tables'!$G$2:$G$7,'DMG Tables'!$H$2:$H$7)</f>
        <v>9077200</v>
      </c>
      <c r="CAM9" s="1">
        <f>LOOKUP($A9,'DMG Tables'!$P$2:$P$35,'DMG Tables'!$O$2:$O$35)*CAM$1*LOOKUP(CAM$1,'DMG Tables'!$G$2:$G$7,'DMG Tables'!$H$2:$H$7)</f>
        <v>9081600</v>
      </c>
      <c r="CAN9" s="1">
        <f>LOOKUP($A9,'DMG Tables'!$P$2:$P$35,'DMG Tables'!$O$2:$O$35)*CAN$1*LOOKUP(CAN$1,'DMG Tables'!$G$2:$G$7,'DMG Tables'!$H$2:$H$7)</f>
        <v>9086000</v>
      </c>
      <c r="CAO9" s="1">
        <f>LOOKUP($A9,'DMG Tables'!$P$2:$P$35,'DMG Tables'!$O$2:$O$35)*CAO$1*LOOKUP(CAO$1,'DMG Tables'!$G$2:$G$7,'DMG Tables'!$H$2:$H$7)</f>
        <v>9090400</v>
      </c>
      <c r="CAP9" s="1">
        <f>LOOKUP($A9,'DMG Tables'!$P$2:$P$35,'DMG Tables'!$O$2:$O$35)*CAP$1*LOOKUP(CAP$1,'DMG Tables'!$G$2:$G$7,'DMG Tables'!$H$2:$H$7)</f>
        <v>9094800</v>
      </c>
      <c r="CAQ9" s="1">
        <f>LOOKUP($A9,'DMG Tables'!$P$2:$P$35,'DMG Tables'!$O$2:$O$35)*CAQ$1*LOOKUP(CAQ$1,'DMG Tables'!$G$2:$G$7,'DMG Tables'!$H$2:$H$7)</f>
        <v>9099200</v>
      </c>
      <c r="CAR9" s="1">
        <f>LOOKUP($A9,'DMG Tables'!$P$2:$P$35,'DMG Tables'!$O$2:$O$35)*CAR$1*LOOKUP(CAR$1,'DMG Tables'!$G$2:$G$7,'DMG Tables'!$H$2:$H$7)</f>
        <v>9103600</v>
      </c>
      <c r="CAS9" s="1">
        <f>LOOKUP($A9,'DMG Tables'!$P$2:$P$35,'DMG Tables'!$O$2:$O$35)*CAS$1*LOOKUP(CAS$1,'DMG Tables'!$G$2:$G$7,'DMG Tables'!$H$2:$H$7)</f>
        <v>9108000</v>
      </c>
      <c r="CAT9" s="1">
        <f>LOOKUP($A9,'DMG Tables'!$P$2:$P$35,'DMG Tables'!$O$2:$O$35)*CAT$1*LOOKUP(CAT$1,'DMG Tables'!$G$2:$G$7,'DMG Tables'!$H$2:$H$7)</f>
        <v>9112400</v>
      </c>
      <c r="CAU9" s="1">
        <f>LOOKUP($A9,'DMG Tables'!$P$2:$P$35,'DMG Tables'!$O$2:$O$35)*CAU$1*LOOKUP(CAU$1,'DMG Tables'!$G$2:$G$7,'DMG Tables'!$H$2:$H$7)</f>
        <v>9116800</v>
      </c>
      <c r="CAV9" s="1">
        <f>LOOKUP($A9,'DMG Tables'!$P$2:$P$35,'DMG Tables'!$O$2:$O$35)*CAV$1*LOOKUP(CAV$1,'DMG Tables'!$G$2:$G$7,'DMG Tables'!$H$2:$H$7)</f>
        <v>9121200</v>
      </c>
      <c r="CAW9" s="1">
        <f>LOOKUP($A9,'DMG Tables'!$P$2:$P$35,'DMG Tables'!$O$2:$O$35)*CAW$1*LOOKUP(CAW$1,'DMG Tables'!$G$2:$G$7,'DMG Tables'!$H$2:$H$7)</f>
        <v>9125600</v>
      </c>
      <c r="CAX9" s="1">
        <f>LOOKUP($A9,'DMG Tables'!$P$2:$P$35,'DMG Tables'!$O$2:$O$35)*CAX$1*LOOKUP(CAX$1,'DMG Tables'!$G$2:$G$7,'DMG Tables'!$H$2:$H$7)</f>
        <v>9130000</v>
      </c>
      <c r="CAY9" s="1">
        <f>LOOKUP($A9,'DMG Tables'!$P$2:$P$35,'DMG Tables'!$O$2:$O$35)*CAY$1*LOOKUP(CAY$1,'DMG Tables'!$G$2:$G$7,'DMG Tables'!$H$2:$H$7)</f>
        <v>9134400</v>
      </c>
      <c r="CAZ9" s="1">
        <f>LOOKUP($A9,'DMG Tables'!$P$2:$P$35,'DMG Tables'!$O$2:$O$35)*CAZ$1*LOOKUP(CAZ$1,'DMG Tables'!$G$2:$G$7,'DMG Tables'!$H$2:$H$7)</f>
        <v>9138800</v>
      </c>
      <c r="CBA9" s="1">
        <f>LOOKUP($A9,'DMG Tables'!$P$2:$P$35,'DMG Tables'!$O$2:$O$35)*CBA$1*LOOKUP(CBA$1,'DMG Tables'!$G$2:$G$7,'DMG Tables'!$H$2:$H$7)</f>
        <v>9143200</v>
      </c>
      <c r="CBB9" s="1">
        <f>LOOKUP($A9,'DMG Tables'!$P$2:$P$35,'DMG Tables'!$O$2:$O$35)*CBB$1*LOOKUP(CBB$1,'DMG Tables'!$G$2:$G$7,'DMG Tables'!$H$2:$H$7)</f>
        <v>9147600</v>
      </c>
      <c r="CBC9" s="1">
        <f>LOOKUP($A9,'DMG Tables'!$P$2:$P$35,'DMG Tables'!$O$2:$O$35)*CBC$1*LOOKUP(CBC$1,'DMG Tables'!$G$2:$G$7,'DMG Tables'!$H$2:$H$7)</f>
        <v>9152000</v>
      </c>
      <c r="CBD9" s="1">
        <f>LOOKUP($A9,'DMG Tables'!$P$2:$P$35,'DMG Tables'!$O$2:$O$35)*CBD$1*LOOKUP(CBD$1,'DMG Tables'!$G$2:$G$7,'DMG Tables'!$H$2:$H$7)</f>
        <v>9156400</v>
      </c>
      <c r="CBE9" s="1">
        <f>LOOKUP($A9,'DMG Tables'!$P$2:$P$35,'DMG Tables'!$O$2:$O$35)*CBE$1*LOOKUP(CBE$1,'DMG Tables'!$G$2:$G$7,'DMG Tables'!$H$2:$H$7)</f>
        <v>9160800</v>
      </c>
      <c r="CBF9" s="1">
        <f>LOOKUP($A9,'DMG Tables'!$P$2:$P$35,'DMG Tables'!$O$2:$O$35)*CBF$1*LOOKUP(CBF$1,'DMG Tables'!$G$2:$G$7,'DMG Tables'!$H$2:$H$7)</f>
        <v>9165200</v>
      </c>
      <c r="CBG9" s="1">
        <f>LOOKUP($A9,'DMG Tables'!$P$2:$P$35,'DMG Tables'!$O$2:$O$35)*CBG$1*LOOKUP(CBG$1,'DMG Tables'!$G$2:$G$7,'DMG Tables'!$H$2:$H$7)</f>
        <v>9169600</v>
      </c>
      <c r="CBH9" s="1">
        <f>LOOKUP($A9,'DMG Tables'!$P$2:$P$35,'DMG Tables'!$O$2:$O$35)*CBH$1*LOOKUP(CBH$1,'DMG Tables'!$G$2:$G$7,'DMG Tables'!$H$2:$H$7)</f>
        <v>9174000</v>
      </c>
      <c r="CBI9" s="1">
        <f>LOOKUP($A9,'DMG Tables'!$P$2:$P$35,'DMG Tables'!$O$2:$O$35)*CBI$1*LOOKUP(CBI$1,'DMG Tables'!$G$2:$G$7,'DMG Tables'!$H$2:$H$7)</f>
        <v>9178400</v>
      </c>
      <c r="CBJ9" s="1">
        <f>LOOKUP($A9,'DMG Tables'!$P$2:$P$35,'DMG Tables'!$O$2:$O$35)*CBJ$1*LOOKUP(CBJ$1,'DMG Tables'!$G$2:$G$7,'DMG Tables'!$H$2:$H$7)</f>
        <v>9182800</v>
      </c>
      <c r="CBK9" s="1">
        <f>LOOKUP($A9,'DMG Tables'!$P$2:$P$35,'DMG Tables'!$O$2:$O$35)*CBK$1*LOOKUP(CBK$1,'DMG Tables'!$G$2:$G$7,'DMG Tables'!$H$2:$H$7)</f>
        <v>9187200</v>
      </c>
      <c r="CBL9" s="1">
        <f>LOOKUP($A9,'DMG Tables'!$P$2:$P$35,'DMG Tables'!$O$2:$O$35)*CBL$1*LOOKUP(CBL$1,'DMG Tables'!$G$2:$G$7,'DMG Tables'!$H$2:$H$7)</f>
        <v>9191600</v>
      </c>
      <c r="CBM9" s="1">
        <f>LOOKUP($A9,'DMG Tables'!$P$2:$P$35,'DMG Tables'!$O$2:$O$35)*CBM$1*LOOKUP(CBM$1,'DMG Tables'!$G$2:$G$7,'DMG Tables'!$H$2:$H$7)</f>
        <v>9196000</v>
      </c>
      <c r="CBN9" s="1">
        <f>LOOKUP($A9,'DMG Tables'!$P$2:$P$35,'DMG Tables'!$O$2:$O$35)*CBN$1*LOOKUP(CBN$1,'DMG Tables'!$G$2:$G$7,'DMG Tables'!$H$2:$H$7)</f>
        <v>9200400</v>
      </c>
      <c r="CBO9" s="1">
        <f>LOOKUP($A9,'DMG Tables'!$P$2:$P$35,'DMG Tables'!$O$2:$O$35)*CBO$1*LOOKUP(CBO$1,'DMG Tables'!$G$2:$G$7,'DMG Tables'!$H$2:$H$7)</f>
        <v>9204800</v>
      </c>
      <c r="CBP9" s="1">
        <f>LOOKUP($A9,'DMG Tables'!$P$2:$P$35,'DMG Tables'!$O$2:$O$35)*CBP$1*LOOKUP(CBP$1,'DMG Tables'!$G$2:$G$7,'DMG Tables'!$H$2:$H$7)</f>
        <v>9209200</v>
      </c>
      <c r="CBQ9" s="1">
        <f>LOOKUP($A9,'DMG Tables'!$P$2:$P$35,'DMG Tables'!$O$2:$O$35)*CBQ$1*LOOKUP(CBQ$1,'DMG Tables'!$G$2:$G$7,'DMG Tables'!$H$2:$H$7)</f>
        <v>9213600</v>
      </c>
      <c r="CBR9" s="1">
        <f>LOOKUP($A9,'DMG Tables'!$P$2:$P$35,'DMG Tables'!$O$2:$O$35)*CBR$1*LOOKUP(CBR$1,'DMG Tables'!$G$2:$G$7,'DMG Tables'!$H$2:$H$7)</f>
        <v>9218000</v>
      </c>
      <c r="CBS9" s="1">
        <f>LOOKUP($A9,'DMG Tables'!$P$2:$P$35,'DMG Tables'!$O$2:$O$35)*CBS$1*LOOKUP(CBS$1,'DMG Tables'!$G$2:$G$7,'DMG Tables'!$H$2:$H$7)</f>
        <v>9222400</v>
      </c>
      <c r="CBT9" s="1">
        <f>LOOKUP($A9,'DMG Tables'!$P$2:$P$35,'DMG Tables'!$O$2:$O$35)*CBT$1*LOOKUP(CBT$1,'DMG Tables'!$G$2:$G$7,'DMG Tables'!$H$2:$H$7)</f>
        <v>9226800</v>
      </c>
      <c r="CBU9" s="1">
        <f>LOOKUP($A9,'DMG Tables'!$P$2:$P$35,'DMG Tables'!$O$2:$O$35)*CBU$1*LOOKUP(CBU$1,'DMG Tables'!$G$2:$G$7,'DMG Tables'!$H$2:$H$7)</f>
        <v>9231200</v>
      </c>
      <c r="CBV9" s="1">
        <f>LOOKUP($A9,'DMG Tables'!$P$2:$P$35,'DMG Tables'!$O$2:$O$35)*CBV$1*LOOKUP(CBV$1,'DMG Tables'!$G$2:$G$7,'DMG Tables'!$H$2:$H$7)</f>
        <v>9235600</v>
      </c>
      <c r="CBW9" s="1">
        <f>LOOKUP($A9,'DMG Tables'!$P$2:$P$35,'DMG Tables'!$O$2:$O$35)*CBW$1*LOOKUP(CBW$1,'DMG Tables'!$G$2:$G$7,'DMG Tables'!$H$2:$H$7)</f>
        <v>9240000</v>
      </c>
      <c r="CBX9" s="1">
        <f>LOOKUP($A9,'DMG Tables'!$P$2:$P$35,'DMG Tables'!$O$2:$O$35)*CBX$1*LOOKUP(CBX$1,'DMG Tables'!$G$2:$G$7,'DMG Tables'!$H$2:$H$7)</f>
        <v>9244400</v>
      </c>
      <c r="CBY9" s="1">
        <f>LOOKUP($A9,'DMG Tables'!$P$2:$P$35,'DMG Tables'!$O$2:$O$35)*CBY$1*LOOKUP(CBY$1,'DMG Tables'!$G$2:$G$7,'DMG Tables'!$H$2:$H$7)</f>
        <v>9248800</v>
      </c>
      <c r="CBZ9" s="1">
        <f>LOOKUP($A9,'DMG Tables'!$P$2:$P$35,'DMG Tables'!$O$2:$O$35)*CBZ$1*LOOKUP(CBZ$1,'DMG Tables'!$G$2:$G$7,'DMG Tables'!$H$2:$H$7)</f>
        <v>9253200</v>
      </c>
      <c r="CCA9" s="1">
        <f>LOOKUP($A9,'DMG Tables'!$P$2:$P$35,'DMG Tables'!$O$2:$O$35)*CCA$1*LOOKUP(CCA$1,'DMG Tables'!$G$2:$G$7,'DMG Tables'!$H$2:$H$7)</f>
        <v>9257600</v>
      </c>
      <c r="CCB9" s="1">
        <f>LOOKUP($A9,'DMG Tables'!$P$2:$P$35,'DMG Tables'!$O$2:$O$35)*CCB$1*LOOKUP(CCB$1,'DMG Tables'!$G$2:$G$7,'DMG Tables'!$H$2:$H$7)</f>
        <v>9262000</v>
      </c>
      <c r="CCC9" s="1">
        <f>LOOKUP($A9,'DMG Tables'!$P$2:$P$35,'DMG Tables'!$O$2:$O$35)*CCC$1*LOOKUP(CCC$1,'DMG Tables'!$G$2:$G$7,'DMG Tables'!$H$2:$H$7)</f>
        <v>9266400</v>
      </c>
      <c r="CCD9" s="1">
        <f>LOOKUP($A9,'DMG Tables'!$P$2:$P$35,'DMG Tables'!$O$2:$O$35)*CCD$1*LOOKUP(CCD$1,'DMG Tables'!$G$2:$G$7,'DMG Tables'!$H$2:$H$7)</f>
        <v>9270800</v>
      </c>
      <c r="CCE9" s="1">
        <f>LOOKUP($A9,'DMG Tables'!$P$2:$P$35,'DMG Tables'!$O$2:$O$35)*CCE$1*LOOKUP(CCE$1,'DMG Tables'!$G$2:$G$7,'DMG Tables'!$H$2:$H$7)</f>
        <v>9275200</v>
      </c>
      <c r="CCF9" s="1">
        <f>LOOKUP($A9,'DMG Tables'!$P$2:$P$35,'DMG Tables'!$O$2:$O$35)*CCF$1*LOOKUP(CCF$1,'DMG Tables'!$G$2:$G$7,'DMG Tables'!$H$2:$H$7)</f>
        <v>9279600</v>
      </c>
      <c r="CCG9" s="1">
        <f>LOOKUP($A9,'DMG Tables'!$P$2:$P$35,'DMG Tables'!$O$2:$O$35)*CCG$1*LOOKUP(CCG$1,'DMG Tables'!$G$2:$G$7,'DMG Tables'!$H$2:$H$7)</f>
        <v>9284000</v>
      </c>
      <c r="CCH9" s="1">
        <f>LOOKUP($A9,'DMG Tables'!$P$2:$P$35,'DMG Tables'!$O$2:$O$35)*CCH$1*LOOKUP(CCH$1,'DMG Tables'!$G$2:$G$7,'DMG Tables'!$H$2:$H$7)</f>
        <v>9288400</v>
      </c>
      <c r="CCI9" s="1">
        <f>LOOKUP($A9,'DMG Tables'!$P$2:$P$35,'DMG Tables'!$O$2:$O$35)*CCI$1*LOOKUP(CCI$1,'DMG Tables'!$G$2:$G$7,'DMG Tables'!$H$2:$H$7)</f>
        <v>9292800</v>
      </c>
      <c r="CCJ9" s="1">
        <f>LOOKUP($A9,'DMG Tables'!$P$2:$P$35,'DMG Tables'!$O$2:$O$35)*CCJ$1*LOOKUP(CCJ$1,'DMG Tables'!$G$2:$G$7,'DMG Tables'!$H$2:$H$7)</f>
        <v>9297200</v>
      </c>
      <c r="CCK9" s="1">
        <f>LOOKUP($A9,'DMG Tables'!$P$2:$P$35,'DMG Tables'!$O$2:$O$35)*CCK$1*LOOKUP(CCK$1,'DMG Tables'!$G$2:$G$7,'DMG Tables'!$H$2:$H$7)</f>
        <v>9301600</v>
      </c>
      <c r="CCL9" s="1">
        <f>LOOKUP($A9,'DMG Tables'!$P$2:$P$35,'DMG Tables'!$O$2:$O$35)*CCL$1*LOOKUP(CCL$1,'DMG Tables'!$G$2:$G$7,'DMG Tables'!$H$2:$H$7)</f>
        <v>9306000</v>
      </c>
      <c r="CCM9" s="1">
        <f>LOOKUP($A9,'DMG Tables'!$P$2:$P$35,'DMG Tables'!$O$2:$O$35)*CCM$1*LOOKUP(CCM$1,'DMG Tables'!$G$2:$G$7,'DMG Tables'!$H$2:$H$7)</f>
        <v>9310400</v>
      </c>
      <c r="CCN9" s="1">
        <f>LOOKUP($A9,'DMG Tables'!$P$2:$P$35,'DMG Tables'!$O$2:$O$35)*CCN$1*LOOKUP(CCN$1,'DMG Tables'!$G$2:$G$7,'DMG Tables'!$H$2:$H$7)</f>
        <v>9314800</v>
      </c>
      <c r="CCO9" s="1">
        <f>LOOKUP($A9,'DMG Tables'!$P$2:$P$35,'DMG Tables'!$O$2:$O$35)*CCO$1*LOOKUP(CCO$1,'DMG Tables'!$G$2:$G$7,'DMG Tables'!$H$2:$H$7)</f>
        <v>9319200</v>
      </c>
      <c r="CCP9" s="1">
        <f>LOOKUP($A9,'DMG Tables'!$P$2:$P$35,'DMG Tables'!$O$2:$O$35)*CCP$1*LOOKUP(CCP$1,'DMG Tables'!$G$2:$G$7,'DMG Tables'!$H$2:$H$7)</f>
        <v>9323600</v>
      </c>
      <c r="CCQ9" s="1">
        <f>LOOKUP($A9,'DMG Tables'!$P$2:$P$35,'DMG Tables'!$O$2:$O$35)*CCQ$1*LOOKUP(CCQ$1,'DMG Tables'!$G$2:$G$7,'DMG Tables'!$H$2:$H$7)</f>
        <v>9328000</v>
      </c>
      <c r="CCR9" s="1">
        <f>LOOKUP($A9,'DMG Tables'!$P$2:$P$35,'DMG Tables'!$O$2:$O$35)*CCR$1*LOOKUP(CCR$1,'DMG Tables'!$G$2:$G$7,'DMG Tables'!$H$2:$H$7)</f>
        <v>9332400</v>
      </c>
      <c r="CCS9" s="1">
        <f>LOOKUP($A9,'DMG Tables'!$P$2:$P$35,'DMG Tables'!$O$2:$O$35)*CCS$1*LOOKUP(CCS$1,'DMG Tables'!$G$2:$G$7,'DMG Tables'!$H$2:$H$7)</f>
        <v>9336800</v>
      </c>
      <c r="CCT9" s="1">
        <f>LOOKUP($A9,'DMG Tables'!$P$2:$P$35,'DMG Tables'!$O$2:$O$35)*CCT$1*LOOKUP(CCT$1,'DMG Tables'!$G$2:$G$7,'DMG Tables'!$H$2:$H$7)</f>
        <v>9341200</v>
      </c>
      <c r="CCU9" s="1">
        <f>LOOKUP($A9,'DMG Tables'!$P$2:$P$35,'DMG Tables'!$O$2:$O$35)*CCU$1*LOOKUP(CCU$1,'DMG Tables'!$G$2:$G$7,'DMG Tables'!$H$2:$H$7)</f>
        <v>9345600</v>
      </c>
      <c r="CCV9" s="1">
        <f>LOOKUP($A9,'DMG Tables'!$P$2:$P$35,'DMG Tables'!$O$2:$O$35)*CCV$1*LOOKUP(CCV$1,'DMG Tables'!$G$2:$G$7,'DMG Tables'!$H$2:$H$7)</f>
        <v>9350000</v>
      </c>
      <c r="CCW9" s="1">
        <f>LOOKUP($A9,'DMG Tables'!$P$2:$P$35,'DMG Tables'!$O$2:$O$35)*CCW$1*LOOKUP(CCW$1,'DMG Tables'!$G$2:$G$7,'DMG Tables'!$H$2:$H$7)</f>
        <v>9354400</v>
      </c>
      <c r="CCX9" s="1">
        <f>LOOKUP($A9,'DMG Tables'!$P$2:$P$35,'DMG Tables'!$O$2:$O$35)*CCX$1*LOOKUP(CCX$1,'DMG Tables'!$G$2:$G$7,'DMG Tables'!$H$2:$H$7)</f>
        <v>9358800</v>
      </c>
      <c r="CCY9" s="1">
        <f>LOOKUP($A9,'DMG Tables'!$P$2:$P$35,'DMG Tables'!$O$2:$O$35)*CCY$1*LOOKUP(CCY$1,'DMG Tables'!$G$2:$G$7,'DMG Tables'!$H$2:$H$7)</f>
        <v>9363200</v>
      </c>
      <c r="CCZ9" s="1">
        <f>LOOKUP($A9,'DMG Tables'!$P$2:$P$35,'DMG Tables'!$O$2:$O$35)*CCZ$1*LOOKUP(CCZ$1,'DMG Tables'!$G$2:$G$7,'DMG Tables'!$H$2:$H$7)</f>
        <v>9367600</v>
      </c>
      <c r="CDA9" s="1">
        <f>LOOKUP($A9,'DMG Tables'!$P$2:$P$35,'DMG Tables'!$O$2:$O$35)*CDA$1*LOOKUP(CDA$1,'DMG Tables'!$G$2:$G$7,'DMG Tables'!$H$2:$H$7)</f>
        <v>9372000</v>
      </c>
      <c r="CDB9" s="1">
        <f>LOOKUP($A9,'DMG Tables'!$P$2:$P$35,'DMG Tables'!$O$2:$O$35)*CDB$1*LOOKUP(CDB$1,'DMG Tables'!$G$2:$G$7,'DMG Tables'!$H$2:$H$7)</f>
        <v>9376400</v>
      </c>
      <c r="CDC9" s="1">
        <f>LOOKUP($A9,'DMG Tables'!$P$2:$P$35,'DMG Tables'!$O$2:$O$35)*CDC$1*LOOKUP(CDC$1,'DMG Tables'!$G$2:$G$7,'DMG Tables'!$H$2:$H$7)</f>
        <v>9380800</v>
      </c>
      <c r="CDD9" s="1">
        <f>LOOKUP($A9,'DMG Tables'!$P$2:$P$35,'DMG Tables'!$O$2:$O$35)*CDD$1*LOOKUP(CDD$1,'DMG Tables'!$G$2:$G$7,'DMG Tables'!$H$2:$H$7)</f>
        <v>9385200</v>
      </c>
      <c r="CDE9" s="1">
        <f>LOOKUP($A9,'DMG Tables'!$P$2:$P$35,'DMG Tables'!$O$2:$O$35)*CDE$1*LOOKUP(CDE$1,'DMG Tables'!$G$2:$G$7,'DMG Tables'!$H$2:$H$7)</f>
        <v>9389600</v>
      </c>
      <c r="CDF9" s="1">
        <f>LOOKUP($A9,'DMG Tables'!$P$2:$P$35,'DMG Tables'!$O$2:$O$35)*CDF$1*LOOKUP(CDF$1,'DMG Tables'!$G$2:$G$7,'DMG Tables'!$H$2:$H$7)</f>
        <v>9394000</v>
      </c>
      <c r="CDG9" s="1">
        <f>LOOKUP($A9,'DMG Tables'!$P$2:$P$35,'DMG Tables'!$O$2:$O$35)*CDG$1*LOOKUP(CDG$1,'DMG Tables'!$G$2:$G$7,'DMG Tables'!$H$2:$H$7)</f>
        <v>9398400</v>
      </c>
      <c r="CDH9" s="1">
        <f>LOOKUP($A9,'DMG Tables'!$P$2:$P$35,'DMG Tables'!$O$2:$O$35)*CDH$1*LOOKUP(CDH$1,'DMG Tables'!$G$2:$G$7,'DMG Tables'!$H$2:$H$7)</f>
        <v>9402800</v>
      </c>
      <c r="CDI9" s="1">
        <f>LOOKUP($A9,'DMG Tables'!$P$2:$P$35,'DMG Tables'!$O$2:$O$35)*CDI$1*LOOKUP(CDI$1,'DMG Tables'!$G$2:$G$7,'DMG Tables'!$H$2:$H$7)</f>
        <v>9407200</v>
      </c>
      <c r="CDJ9" s="1">
        <f>LOOKUP($A9,'DMG Tables'!$P$2:$P$35,'DMG Tables'!$O$2:$O$35)*CDJ$1*LOOKUP(CDJ$1,'DMG Tables'!$G$2:$G$7,'DMG Tables'!$H$2:$H$7)</f>
        <v>9411600</v>
      </c>
      <c r="CDK9" s="1">
        <f>LOOKUP($A9,'DMG Tables'!$P$2:$P$35,'DMG Tables'!$O$2:$O$35)*CDK$1*LOOKUP(CDK$1,'DMG Tables'!$G$2:$G$7,'DMG Tables'!$H$2:$H$7)</f>
        <v>9416000</v>
      </c>
      <c r="CDL9" s="1">
        <f>LOOKUP($A9,'DMG Tables'!$P$2:$P$35,'DMG Tables'!$O$2:$O$35)*CDL$1*LOOKUP(CDL$1,'DMG Tables'!$G$2:$G$7,'DMG Tables'!$H$2:$H$7)</f>
        <v>9420400</v>
      </c>
      <c r="CDM9" s="1">
        <f>LOOKUP($A9,'DMG Tables'!$P$2:$P$35,'DMG Tables'!$O$2:$O$35)*CDM$1*LOOKUP(CDM$1,'DMG Tables'!$G$2:$G$7,'DMG Tables'!$H$2:$H$7)</f>
        <v>9424800</v>
      </c>
      <c r="CDN9" s="1">
        <f>LOOKUP($A9,'DMG Tables'!$P$2:$P$35,'DMG Tables'!$O$2:$O$35)*CDN$1*LOOKUP(CDN$1,'DMG Tables'!$G$2:$G$7,'DMG Tables'!$H$2:$H$7)</f>
        <v>9429200</v>
      </c>
      <c r="CDO9" s="1">
        <f>LOOKUP($A9,'DMG Tables'!$P$2:$P$35,'DMG Tables'!$O$2:$O$35)*CDO$1*LOOKUP(CDO$1,'DMG Tables'!$G$2:$G$7,'DMG Tables'!$H$2:$H$7)</f>
        <v>9433600</v>
      </c>
      <c r="CDP9" s="1">
        <f>LOOKUP($A9,'DMG Tables'!$P$2:$P$35,'DMG Tables'!$O$2:$O$35)*CDP$1*LOOKUP(CDP$1,'DMG Tables'!$G$2:$G$7,'DMG Tables'!$H$2:$H$7)</f>
        <v>9438000</v>
      </c>
      <c r="CDQ9" s="1">
        <f>LOOKUP($A9,'DMG Tables'!$P$2:$P$35,'DMG Tables'!$O$2:$O$35)*CDQ$1*LOOKUP(CDQ$1,'DMG Tables'!$G$2:$G$7,'DMG Tables'!$H$2:$H$7)</f>
        <v>9442400</v>
      </c>
      <c r="CDR9" s="1">
        <f>LOOKUP($A9,'DMG Tables'!$P$2:$P$35,'DMG Tables'!$O$2:$O$35)*CDR$1*LOOKUP(CDR$1,'DMG Tables'!$G$2:$G$7,'DMG Tables'!$H$2:$H$7)</f>
        <v>9446800</v>
      </c>
      <c r="CDS9" s="1">
        <f>LOOKUP($A9,'DMG Tables'!$P$2:$P$35,'DMG Tables'!$O$2:$O$35)*CDS$1*LOOKUP(CDS$1,'DMG Tables'!$G$2:$G$7,'DMG Tables'!$H$2:$H$7)</f>
        <v>9451200</v>
      </c>
      <c r="CDT9" s="1">
        <f>LOOKUP($A9,'DMG Tables'!$P$2:$P$35,'DMG Tables'!$O$2:$O$35)*CDT$1*LOOKUP(CDT$1,'DMG Tables'!$G$2:$G$7,'DMG Tables'!$H$2:$H$7)</f>
        <v>9455600</v>
      </c>
      <c r="CDU9" s="1">
        <f>LOOKUP($A9,'DMG Tables'!$P$2:$P$35,'DMG Tables'!$O$2:$O$35)*CDU$1*LOOKUP(CDU$1,'DMG Tables'!$G$2:$G$7,'DMG Tables'!$H$2:$H$7)</f>
        <v>9460000</v>
      </c>
      <c r="CDV9" s="1">
        <f>LOOKUP($A9,'DMG Tables'!$P$2:$P$35,'DMG Tables'!$O$2:$O$35)*CDV$1*LOOKUP(CDV$1,'DMG Tables'!$G$2:$G$7,'DMG Tables'!$H$2:$H$7)</f>
        <v>9464400</v>
      </c>
      <c r="CDW9" s="1">
        <f>LOOKUP($A9,'DMG Tables'!$P$2:$P$35,'DMG Tables'!$O$2:$O$35)*CDW$1*LOOKUP(CDW$1,'DMG Tables'!$G$2:$G$7,'DMG Tables'!$H$2:$H$7)</f>
        <v>9468800</v>
      </c>
      <c r="CDX9" s="1">
        <f>LOOKUP($A9,'DMG Tables'!$P$2:$P$35,'DMG Tables'!$O$2:$O$35)*CDX$1*LOOKUP(CDX$1,'DMG Tables'!$G$2:$G$7,'DMG Tables'!$H$2:$H$7)</f>
        <v>9473200</v>
      </c>
      <c r="CDY9" s="1">
        <f>LOOKUP($A9,'DMG Tables'!$P$2:$P$35,'DMG Tables'!$O$2:$O$35)*CDY$1*LOOKUP(CDY$1,'DMG Tables'!$G$2:$G$7,'DMG Tables'!$H$2:$H$7)</f>
        <v>9477600</v>
      </c>
      <c r="CDZ9" s="1">
        <f>LOOKUP($A9,'DMG Tables'!$P$2:$P$35,'DMG Tables'!$O$2:$O$35)*CDZ$1*LOOKUP(CDZ$1,'DMG Tables'!$G$2:$G$7,'DMG Tables'!$H$2:$H$7)</f>
        <v>9482000</v>
      </c>
      <c r="CEA9" s="1">
        <f>LOOKUP($A9,'DMG Tables'!$P$2:$P$35,'DMG Tables'!$O$2:$O$35)*CEA$1*LOOKUP(CEA$1,'DMG Tables'!$G$2:$G$7,'DMG Tables'!$H$2:$H$7)</f>
        <v>9486400</v>
      </c>
      <c r="CEB9" s="1">
        <f>LOOKUP($A9,'DMG Tables'!$P$2:$P$35,'DMG Tables'!$O$2:$O$35)*CEB$1*LOOKUP(CEB$1,'DMG Tables'!$G$2:$G$7,'DMG Tables'!$H$2:$H$7)</f>
        <v>9490800</v>
      </c>
      <c r="CEC9" s="1">
        <f>LOOKUP($A9,'DMG Tables'!$P$2:$P$35,'DMG Tables'!$O$2:$O$35)*CEC$1*LOOKUP(CEC$1,'DMG Tables'!$G$2:$G$7,'DMG Tables'!$H$2:$H$7)</f>
        <v>9495200</v>
      </c>
      <c r="CED9" s="1">
        <f>LOOKUP($A9,'DMG Tables'!$P$2:$P$35,'DMG Tables'!$O$2:$O$35)*CED$1*LOOKUP(CED$1,'DMG Tables'!$G$2:$G$7,'DMG Tables'!$H$2:$H$7)</f>
        <v>9499600</v>
      </c>
      <c r="CEE9" s="1">
        <f>LOOKUP($A9,'DMG Tables'!$P$2:$P$35,'DMG Tables'!$O$2:$O$35)*CEE$1*LOOKUP(CEE$1,'DMG Tables'!$G$2:$G$7,'DMG Tables'!$H$2:$H$7)</f>
        <v>9504000</v>
      </c>
      <c r="CEF9" s="1">
        <f>LOOKUP($A9,'DMG Tables'!$P$2:$P$35,'DMG Tables'!$O$2:$O$35)*CEF$1*LOOKUP(CEF$1,'DMG Tables'!$G$2:$G$7,'DMG Tables'!$H$2:$H$7)</f>
        <v>9508400</v>
      </c>
      <c r="CEG9" s="1">
        <f>LOOKUP($A9,'DMG Tables'!$P$2:$P$35,'DMG Tables'!$O$2:$O$35)*CEG$1*LOOKUP(CEG$1,'DMG Tables'!$G$2:$G$7,'DMG Tables'!$H$2:$H$7)</f>
        <v>9512800</v>
      </c>
      <c r="CEH9" s="1">
        <f>LOOKUP($A9,'DMG Tables'!$P$2:$P$35,'DMG Tables'!$O$2:$O$35)*CEH$1*LOOKUP(CEH$1,'DMG Tables'!$G$2:$G$7,'DMG Tables'!$H$2:$H$7)</f>
        <v>9517200</v>
      </c>
      <c r="CEI9" s="1">
        <f>LOOKUP($A9,'DMG Tables'!$P$2:$P$35,'DMG Tables'!$O$2:$O$35)*CEI$1*LOOKUP(CEI$1,'DMG Tables'!$G$2:$G$7,'DMG Tables'!$H$2:$H$7)</f>
        <v>9521600</v>
      </c>
      <c r="CEJ9" s="1">
        <f>LOOKUP($A9,'DMG Tables'!$P$2:$P$35,'DMG Tables'!$O$2:$O$35)*CEJ$1*LOOKUP(CEJ$1,'DMG Tables'!$G$2:$G$7,'DMG Tables'!$H$2:$H$7)</f>
        <v>9526000</v>
      </c>
      <c r="CEK9" s="1">
        <f>LOOKUP($A9,'DMG Tables'!$P$2:$P$35,'DMG Tables'!$O$2:$O$35)*CEK$1*LOOKUP(CEK$1,'DMG Tables'!$G$2:$G$7,'DMG Tables'!$H$2:$H$7)</f>
        <v>9530400</v>
      </c>
      <c r="CEL9" s="1">
        <f>LOOKUP($A9,'DMG Tables'!$P$2:$P$35,'DMG Tables'!$O$2:$O$35)*CEL$1*LOOKUP(CEL$1,'DMG Tables'!$G$2:$G$7,'DMG Tables'!$H$2:$H$7)</f>
        <v>9534800</v>
      </c>
      <c r="CEM9" s="1">
        <f>LOOKUP($A9,'DMG Tables'!$P$2:$P$35,'DMG Tables'!$O$2:$O$35)*CEM$1*LOOKUP(CEM$1,'DMG Tables'!$G$2:$G$7,'DMG Tables'!$H$2:$H$7)</f>
        <v>9539200</v>
      </c>
      <c r="CEN9" s="1">
        <f>LOOKUP($A9,'DMG Tables'!$P$2:$P$35,'DMG Tables'!$O$2:$O$35)*CEN$1*LOOKUP(CEN$1,'DMG Tables'!$G$2:$G$7,'DMG Tables'!$H$2:$H$7)</f>
        <v>9543600</v>
      </c>
      <c r="CEO9" s="1">
        <f>LOOKUP($A9,'DMG Tables'!$P$2:$P$35,'DMG Tables'!$O$2:$O$35)*CEO$1*LOOKUP(CEO$1,'DMG Tables'!$G$2:$G$7,'DMG Tables'!$H$2:$H$7)</f>
        <v>9548000</v>
      </c>
      <c r="CEP9" s="1">
        <f>LOOKUP($A9,'DMG Tables'!$P$2:$P$35,'DMG Tables'!$O$2:$O$35)*CEP$1*LOOKUP(CEP$1,'DMG Tables'!$G$2:$G$7,'DMG Tables'!$H$2:$H$7)</f>
        <v>9552400</v>
      </c>
      <c r="CEQ9" s="1">
        <f>LOOKUP($A9,'DMG Tables'!$P$2:$P$35,'DMG Tables'!$O$2:$O$35)*CEQ$1*LOOKUP(CEQ$1,'DMG Tables'!$G$2:$G$7,'DMG Tables'!$H$2:$H$7)</f>
        <v>9556800</v>
      </c>
      <c r="CER9" s="1">
        <f>LOOKUP($A9,'DMG Tables'!$P$2:$P$35,'DMG Tables'!$O$2:$O$35)*CER$1*LOOKUP(CER$1,'DMG Tables'!$G$2:$G$7,'DMG Tables'!$H$2:$H$7)</f>
        <v>9561200</v>
      </c>
      <c r="CES9" s="1">
        <f>LOOKUP($A9,'DMG Tables'!$P$2:$P$35,'DMG Tables'!$O$2:$O$35)*CES$1*LOOKUP(CES$1,'DMG Tables'!$G$2:$G$7,'DMG Tables'!$H$2:$H$7)</f>
        <v>9565600</v>
      </c>
      <c r="CET9" s="1">
        <f>LOOKUP($A9,'DMG Tables'!$P$2:$P$35,'DMG Tables'!$O$2:$O$35)*CET$1*LOOKUP(CET$1,'DMG Tables'!$G$2:$G$7,'DMG Tables'!$H$2:$H$7)</f>
        <v>9570000</v>
      </c>
      <c r="CEU9" s="1">
        <f>LOOKUP($A9,'DMG Tables'!$P$2:$P$35,'DMG Tables'!$O$2:$O$35)*CEU$1*LOOKUP(CEU$1,'DMG Tables'!$G$2:$G$7,'DMG Tables'!$H$2:$H$7)</f>
        <v>9574400</v>
      </c>
      <c r="CEV9" s="1">
        <f>LOOKUP($A9,'DMG Tables'!$P$2:$P$35,'DMG Tables'!$O$2:$O$35)*CEV$1*LOOKUP(CEV$1,'DMG Tables'!$G$2:$G$7,'DMG Tables'!$H$2:$H$7)</f>
        <v>9578800</v>
      </c>
      <c r="CEW9" s="1">
        <f>LOOKUP($A9,'DMG Tables'!$P$2:$P$35,'DMG Tables'!$O$2:$O$35)*CEW$1*LOOKUP(CEW$1,'DMG Tables'!$G$2:$G$7,'DMG Tables'!$H$2:$H$7)</f>
        <v>9583200</v>
      </c>
      <c r="CEX9" s="1">
        <f>LOOKUP($A9,'DMG Tables'!$P$2:$P$35,'DMG Tables'!$O$2:$O$35)*CEX$1*LOOKUP(CEX$1,'DMG Tables'!$G$2:$G$7,'DMG Tables'!$H$2:$H$7)</f>
        <v>9587600</v>
      </c>
      <c r="CEY9" s="1">
        <f>LOOKUP($A9,'DMG Tables'!$P$2:$P$35,'DMG Tables'!$O$2:$O$35)*CEY$1*LOOKUP(CEY$1,'DMG Tables'!$G$2:$G$7,'DMG Tables'!$H$2:$H$7)</f>
        <v>9592000</v>
      </c>
      <c r="CEZ9" s="1">
        <f>LOOKUP($A9,'DMG Tables'!$P$2:$P$35,'DMG Tables'!$O$2:$O$35)*CEZ$1*LOOKUP(CEZ$1,'DMG Tables'!$G$2:$G$7,'DMG Tables'!$H$2:$H$7)</f>
        <v>9596400</v>
      </c>
      <c r="CFA9" s="1">
        <f>LOOKUP($A9,'DMG Tables'!$P$2:$P$35,'DMG Tables'!$O$2:$O$35)*CFA$1*LOOKUP(CFA$1,'DMG Tables'!$G$2:$G$7,'DMG Tables'!$H$2:$H$7)</f>
        <v>9600800</v>
      </c>
      <c r="CFB9" s="1">
        <f>LOOKUP($A9,'DMG Tables'!$P$2:$P$35,'DMG Tables'!$O$2:$O$35)*CFB$1*LOOKUP(CFB$1,'DMG Tables'!$G$2:$G$7,'DMG Tables'!$H$2:$H$7)</f>
        <v>9605200</v>
      </c>
      <c r="CFC9" s="1">
        <f>LOOKUP($A9,'DMG Tables'!$P$2:$P$35,'DMG Tables'!$O$2:$O$35)*CFC$1*LOOKUP(CFC$1,'DMG Tables'!$G$2:$G$7,'DMG Tables'!$H$2:$H$7)</f>
        <v>9609600</v>
      </c>
      <c r="CFD9" s="1">
        <f>LOOKUP($A9,'DMG Tables'!$P$2:$P$35,'DMG Tables'!$O$2:$O$35)*CFD$1*LOOKUP(CFD$1,'DMG Tables'!$G$2:$G$7,'DMG Tables'!$H$2:$H$7)</f>
        <v>9614000</v>
      </c>
      <c r="CFE9" s="1">
        <f>LOOKUP($A9,'DMG Tables'!$P$2:$P$35,'DMG Tables'!$O$2:$O$35)*CFE$1*LOOKUP(CFE$1,'DMG Tables'!$G$2:$G$7,'DMG Tables'!$H$2:$H$7)</f>
        <v>9618400</v>
      </c>
      <c r="CFF9" s="1">
        <f>LOOKUP($A9,'DMG Tables'!$P$2:$P$35,'DMG Tables'!$O$2:$O$35)*CFF$1*LOOKUP(CFF$1,'DMG Tables'!$G$2:$G$7,'DMG Tables'!$H$2:$H$7)</f>
        <v>9622800</v>
      </c>
      <c r="CFG9" s="1">
        <f>LOOKUP($A9,'DMG Tables'!$P$2:$P$35,'DMG Tables'!$O$2:$O$35)*CFG$1*LOOKUP(CFG$1,'DMG Tables'!$G$2:$G$7,'DMG Tables'!$H$2:$H$7)</f>
        <v>9627200</v>
      </c>
      <c r="CFH9" s="1">
        <f>LOOKUP($A9,'DMG Tables'!$P$2:$P$35,'DMG Tables'!$O$2:$O$35)*CFH$1*LOOKUP(CFH$1,'DMG Tables'!$G$2:$G$7,'DMG Tables'!$H$2:$H$7)</f>
        <v>9631600</v>
      </c>
      <c r="CFI9" s="1">
        <f>LOOKUP($A9,'DMG Tables'!$P$2:$P$35,'DMG Tables'!$O$2:$O$35)*CFI$1*LOOKUP(CFI$1,'DMG Tables'!$G$2:$G$7,'DMG Tables'!$H$2:$H$7)</f>
        <v>9636000</v>
      </c>
      <c r="CFJ9" s="1">
        <f>LOOKUP($A9,'DMG Tables'!$P$2:$P$35,'DMG Tables'!$O$2:$O$35)*CFJ$1*LOOKUP(CFJ$1,'DMG Tables'!$G$2:$G$7,'DMG Tables'!$H$2:$H$7)</f>
        <v>9640400</v>
      </c>
      <c r="CFK9" s="1">
        <f>LOOKUP($A9,'DMG Tables'!$P$2:$P$35,'DMG Tables'!$O$2:$O$35)*CFK$1*LOOKUP(CFK$1,'DMG Tables'!$G$2:$G$7,'DMG Tables'!$H$2:$H$7)</f>
        <v>9644800</v>
      </c>
      <c r="CFL9" s="1">
        <f>LOOKUP($A9,'DMG Tables'!$P$2:$P$35,'DMG Tables'!$O$2:$O$35)*CFL$1*LOOKUP(CFL$1,'DMG Tables'!$G$2:$G$7,'DMG Tables'!$H$2:$H$7)</f>
        <v>9649200</v>
      </c>
      <c r="CFM9" s="1">
        <f>LOOKUP($A9,'DMG Tables'!$P$2:$P$35,'DMG Tables'!$O$2:$O$35)*CFM$1*LOOKUP(CFM$1,'DMG Tables'!$G$2:$G$7,'DMG Tables'!$H$2:$H$7)</f>
        <v>9653600</v>
      </c>
      <c r="CFN9" s="1">
        <f>LOOKUP($A9,'DMG Tables'!$P$2:$P$35,'DMG Tables'!$O$2:$O$35)*CFN$1*LOOKUP(CFN$1,'DMG Tables'!$G$2:$G$7,'DMG Tables'!$H$2:$H$7)</f>
        <v>9658000</v>
      </c>
      <c r="CFO9" s="1">
        <f>LOOKUP($A9,'DMG Tables'!$P$2:$P$35,'DMG Tables'!$O$2:$O$35)*CFO$1*LOOKUP(CFO$1,'DMG Tables'!$G$2:$G$7,'DMG Tables'!$H$2:$H$7)</f>
        <v>9662400</v>
      </c>
      <c r="CFP9" s="1">
        <f>LOOKUP($A9,'DMG Tables'!$P$2:$P$35,'DMG Tables'!$O$2:$O$35)*CFP$1*LOOKUP(CFP$1,'DMG Tables'!$G$2:$G$7,'DMG Tables'!$H$2:$H$7)</f>
        <v>9666800</v>
      </c>
      <c r="CFQ9" s="1">
        <f>LOOKUP($A9,'DMG Tables'!$P$2:$P$35,'DMG Tables'!$O$2:$O$35)*CFQ$1*LOOKUP(CFQ$1,'DMG Tables'!$G$2:$G$7,'DMG Tables'!$H$2:$H$7)</f>
        <v>9671200</v>
      </c>
      <c r="CFR9" s="1">
        <f>LOOKUP($A9,'DMG Tables'!$P$2:$P$35,'DMG Tables'!$O$2:$O$35)*CFR$1*LOOKUP(CFR$1,'DMG Tables'!$G$2:$G$7,'DMG Tables'!$H$2:$H$7)</f>
        <v>9675600</v>
      </c>
      <c r="CFS9" s="1">
        <f>LOOKUP($A9,'DMG Tables'!$P$2:$P$35,'DMG Tables'!$O$2:$O$35)*CFS$1*LOOKUP(CFS$1,'DMG Tables'!$G$2:$G$7,'DMG Tables'!$H$2:$H$7)</f>
        <v>9680000</v>
      </c>
      <c r="CFT9" s="1">
        <f>LOOKUP($A9,'DMG Tables'!$P$2:$P$35,'DMG Tables'!$O$2:$O$35)*CFT$1*LOOKUP(CFT$1,'DMG Tables'!$G$2:$G$7,'DMG Tables'!$H$2:$H$7)</f>
        <v>9684400</v>
      </c>
      <c r="CFU9" s="1">
        <f>LOOKUP($A9,'DMG Tables'!$P$2:$P$35,'DMG Tables'!$O$2:$O$35)*CFU$1*LOOKUP(CFU$1,'DMG Tables'!$G$2:$G$7,'DMG Tables'!$H$2:$H$7)</f>
        <v>9688800</v>
      </c>
      <c r="CFV9" s="1">
        <f>LOOKUP($A9,'DMG Tables'!$P$2:$P$35,'DMG Tables'!$O$2:$O$35)*CFV$1*LOOKUP(CFV$1,'DMG Tables'!$G$2:$G$7,'DMG Tables'!$H$2:$H$7)</f>
        <v>9693200</v>
      </c>
      <c r="CFW9" s="1">
        <f>LOOKUP($A9,'DMG Tables'!$P$2:$P$35,'DMG Tables'!$O$2:$O$35)*CFW$1*LOOKUP(CFW$1,'DMG Tables'!$G$2:$G$7,'DMG Tables'!$H$2:$H$7)</f>
        <v>9697600</v>
      </c>
      <c r="CFX9" s="1">
        <f>LOOKUP($A9,'DMG Tables'!$P$2:$P$35,'DMG Tables'!$O$2:$O$35)*CFX$1*LOOKUP(CFX$1,'DMG Tables'!$G$2:$G$7,'DMG Tables'!$H$2:$H$7)</f>
        <v>9702000</v>
      </c>
      <c r="CFY9" s="1">
        <f>LOOKUP($A9,'DMG Tables'!$P$2:$P$35,'DMG Tables'!$O$2:$O$35)*CFY$1*LOOKUP(CFY$1,'DMG Tables'!$G$2:$G$7,'DMG Tables'!$H$2:$H$7)</f>
        <v>9706400</v>
      </c>
      <c r="CFZ9" s="1">
        <f>LOOKUP($A9,'DMG Tables'!$P$2:$P$35,'DMG Tables'!$O$2:$O$35)*CFZ$1*LOOKUP(CFZ$1,'DMG Tables'!$G$2:$G$7,'DMG Tables'!$H$2:$H$7)</f>
        <v>9710800</v>
      </c>
      <c r="CGA9" s="1">
        <f>LOOKUP($A9,'DMG Tables'!$P$2:$P$35,'DMG Tables'!$O$2:$O$35)*CGA$1*LOOKUP(CGA$1,'DMG Tables'!$G$2:$G$7,'DMG Tables'!$H$2:$H$7)</f>
        <v>9715200</v>
      </c>
      <c r="CGB9" s="1">
        <f>LOOKUP($A9,'DMG Tables'!$P$2:$P$35,'DMG Tables'!$O$2:$O$35)*CGB$1*LOOKUP(CGB$1,'DMG Tables'!$G$2:$G$7,'DMG Tables'!$H$2:$H$7)</f>
        <v>9719600</v>
      </c>
      <c r="CGC9" s="1">
        <f>LOOKUP($A9,'DMG Tables'!$P$2:$P$35,'DMG Tables'!$O$2:$O$35)*CGC$1*LOOKUP(CGC$1,'DMG Tables'!$G$2:$G$7,'DMG Tables'!$H$2:$H$7)</f>
        <v>9724000</v>
      </c>
      <c r="CGD9" s="1">
        <f>LOOKUP($A9,'DMG Tables'!$P$2:$P$35,'DMG Tables'!$O$2:$O$35)*CGD$1*LOOKUP(CGD$1,'DMG Tables'!$G$2:$G$7,'DMG Tables'!$H$2:$H$7)</f>
        <v>9728400</v>
      </c>
      <c r="CGE9" s="1">
        <f>LOOKUP($A9,'DMG Tables'!$P$2:$P$35,'DMG Tables'!$O$2:$O$35)*CGE$1*LOOKUP(CGE$1,'DMG Tables'!$G$2:$G$7,'DMG Tables'!$H$2:$H$7)</f>
        <v>9732800</v>
      </c>
      <c r="CGF9" s="1">
        <f>LOOKUP($A9,'DMG Tables'!$P$2:$P$35,'DMG Tables'!$O$2:$O$35)*CGF$1*LOOKUP(CGF$1,'DMG Tables'!$G$2:$G$7,'DMG Tables'!$H$2:$H$7)</f>
        <v>9737200</v>
      </c>
      <c r="CGG9" s="1">
        <f>LOOKUP($A9,'DMG Tables'!$P$2:$P$35,'DMG Tables'!$O$2:$O$35)*CGG$1*LOOKUP(CGG$1,'DMG Tables'!$G$2:$G$7,'DMG Tables'!$H$2:$H$7)</f>
        <v>9741600</v>
      </c>
      <c r="CGH9" s="1">
        <f>LOOKUP($A9,'DMG Tables'!$P$2:$P$35,'DMG Tables'!$O$2:$O$35)*CGH$1*LOOKUP(CGH$1,'DMG Tables'!$G$2:$G$7,'DMG Tables'!$H$2:$H$7)</f>
        <v>9746000</v>
      </c>
      <c r="CGI9" s="1">
        <f>LOOKUP($A9,'DMG Tables'!$P$2:$P$35,'DMG Tables'!$O$2:$O$35)*CGI$1*LOOKUP(CGI$1,'DMG Tables'!$G$2:$G$7,'DMG Tables'!$H$2:$H$7)</f>
        <v>9750400</v>
      </c>
      <c r="CGJ9" s="1">
        <f>LOOKUP($A9,'DMG Tables'!$P$2:$P$35,'DMG Tables'!$O$2:$O$35)*CGJ$1*LOOKUP(CGJ$1,'DMG Tables'!$G$2:$G$7,'DMG Tables'!$H$2:$H$7)</f>
        <v>9754800</v>
      </c>
      <c r="CGK9" s="1">
        <f>LOOKUP($A9,'DMG Tables'!$P$2:$P$35,'DMG Tables'!$O$2:$O$35)*CGK$1*LOOKUP(CGK$1,'DMG Tables'!$G$2:$G$7,'DMG Tables'!$H$2:$H$7)</f>
        <v>9759200</v>
      </c>
      <c r="CGL9" s="1">
        <f>LOOKUP($A9,'DMG Tables'!$P$2:$P$35,'DMG Tables'!$O$2:$O$35)*CGL$1*LOOKUP(CGL$1,'DMG Tables'!$G$2:$G$7,'DMG Tables'!$H$2:$H$7)</f>
        <v>9763600</v>
      </c>
      <c r="CGM9" s="1">
        <f>LOOKUP($A9,'DMG Tables'!$P$2:$P$35,'DMG Tables'!$O$2:$O$35)*CGM$1*LOOKUP(CGM$1,'DMG Tables'!$G$2:$G$7,'DMG Tables'!$H$2:$H$7)</f>
        <v>9768000</v>
      </c>
      <c r="CGN9" s="1">
        <f>LOOKUP($A9,'DMG Tables'!$P$2:$P$35,'DMG Tables'!$O$2:$O$35)*CGN$1*LOOKUP(CGN$1,'DMG Tables'!$G$2:$G$7,'DMG Tables'!$H$2:$H$7)</f>
        <v>9772400</v>
      </c>
      <c r="CGO9" s="1">
        <f>LOOKUP($A9,'DMG Tables'!$P$2:$P$35,'DMG Tables'!$O$2:$O$35)*CGO$1*LOOKUP(CGO$1,'DMG Tables'!$G$2:$G$7,'DMG Tables'!$H$2:$H$7)</f>
        <v>9776800</v>
      </c>
      <c r="CGP9" s="1">
        <f>LOOKUP($A9,'DMG Tables'!$P$2:$P$35,'DMG Tables'!$O$2:$O$35)*CGP$1*LOOKUP(CGP$1,'DMG Tables'!$G$2:$G$7,'DMG Tables'!$H$2:$H$7)</f>
        <v>9781200</v>
      </c>
      <c r="CGQ9" s="1">
        <f>LOOKUP($A9,'DMG Tables'!$P$2:$P$35,'DMG Tables'!$O$2:$O$35)*CGQ$1*LOOKUP(CGQ$1,'DMG Tables'!$G$2:$G$7,'DMG Tables'!$H$2:$H$7)</f>
        <v>9785600</v>
      </c>
      <c r="CGR9" s="1">
        <f>LOOKUP($A9,'DMG Tables'!$P$2:$P$35,'DMG Tables'!$O$2:$O$35)*CGR$1*LOOKUP(CGR$1,'DMG Tables'!$G$2:$G$7,'DMG Tables'!$H$2:$H$7)</f>
        <v>9790000</v>
      </c>
      <c r="CGS9" s="1">
        <f>LOOKUP($A9,'DMG Tables'!$P$2:$P$35,'DMG Tables'!$O$2:$O$35)*CGS$1*LOOKUP(CGS$1,'DMG Tables'!$G$2:$G$7,'DMG Tables'!$H$2:$H$7)</f>
        <v>9794400</v>
      </c>
      <c r="CGT9" s="1">
        <f>LOOKUP($A9,'DMG Tables'!$P$2:$P$35,'DMG Tables'!$O$2:$O$35)*CGT$1*LOOKUP(CGT$1,'DMG Tables'!$G$2:$G$7,'DMG Tables'!$H$2:$H$7)</f>
        <v>9798800</v>
      </c>
      <c r="CGU9" s="1">
        <f>LOOKUP($A9,'DMG Tables'!$P$2:$P$35,'DMG Tables'!$O$2:$O$35)*CGU$1*LOOKUP(CGU$1,'DMG Tables'!$G$2:$G$7,'DMG Tables'!$H$2:$H$7)</f>
        <v>9803200</v>
      </c>
      <c r="CGV9" s="1">
        <f>LOOKUP($A9,'DMG Tables'!$P$2:$P$35,'DMG Tables'!$O$2:$O$35)*CGV$1*LOOKUP(CGV$1,'DMG Tables'!$G$2:$G$7,'DMG Tables'!$H$2:$H$7)</f>
        <v>9807600</v>
      </c>
      <c r="CGW9" s="1">
        <f>LOOKUP($A9,'DMG Tables'!$P$2:$P$35,'DMG Tables'!$O$2:$O$35)*CGW$1*LOOKUP(CGW$1,'DMG Tables'!$G$2:$G$7,'DMG Tables'!$H$2:$H$7)</f>
        <v>9812000</v>
      </c>
      <c r="CGX9" s="1">
        <f>LOOKUP($A9,'DMG Tables'!$P$2:$P$35,'DMG Tables'!$O$2:$O$35)*CGX$1*LOOKUP(CGX$1,'DMG Tables'!$G$2:$G$7,'DMG Tables'!$H$2:$H$7)</f>
        <v>9816400</v>
      </c>
      <c r="CGY9" s="1">
        <f>LOOKUP($A9,'DMG Tables'!$P$2:$P$35,'DMG Tables'!$O$2:$O$35)*CGY$1*LOOKUP(CGY$1,'DMG Tables'!$G$2:$G$7,'DMG Tables'!$H$2:$H$7)</f>
        <v>9820800</v>
      </c>
      <c r="CGZ9" s="1">
        <f>LOOKUP($A9,'DMG Tables'!$P$2:$P$35,'DMG Tables'!$O$2:$O$35)*CGZ$1*LOOKUP(CGZ$1,'DMG Tables'!$G$2:$G$7,'DMG Tables'!$H$2:$H$7)</f>
        <v>9825200</v>
      </c>
      <c r="CHA9" s="1">
        <f>LOOKUP($A9,'DMG Tables'!$P$2:$P$35,'DMG Tables'!$O$2:$O$35)*CHA$1*LOOKUP(CHA$1,'DMG Tables'!$G$2:$G$7,'DMG Tables'!$H$2:$H$7)</f>
        <v>9829600</v>
      </c>
      <c r="CHB9" s="1">
        <f>LOOKUP($A9,'DMG Tables'!$P$2:$P$35,'DMG Tables'!$O$2:$O$35)*CHB$1*LOOKUP(CHB$1,'DMG Tables'!$G$2:$G$7,'DMG Tables'!$H$2:$H$7)</f>
        <v>9834000</v>
      </c>
      <c r="CHC9" s="1">
        <f>LOOKUP($A9,'DMG Tables'!$P$2:$P$35,'DMG Tables'!$O$2:$O$35)*CHC$1*LOOKUP(CHC$1,'DMG Tables'!$G$2:$G$7,'DMG Tables'!$H$2:$H$7)</f>
        <v>9838400</v>
      </c>
      <c r="CHD9" s="1">
        <f>LOOKUP($A9,'DMG Tables'!$P$2:$P$35,'DMG Tables'!$O$2:$O$35)*CHD$1*LOOKUP(CHD$1,'DMG Tables'!$G$2:$G$7,'DMG Tables'!$H$2:$H$7)</f>
        <v>9842800</v>
      </c>
      <c r="CHE9" s="1">
        <f>LOOKUP($A9,'DMG Tables'!$P$2:$P$35,'DMG Tables'!$O$2:$O$35)*CHE$1*LOOKUP(CHE$1,'DMG Tables'!$G$2:$G$7,'DMG Tables'!$H$2:$H$7)</f>
        <v>9847200</v>
      </c>
      <c r="CHF9" s="1">
        <f>LOOKUP($A9,'DMG Tables'!$P$2:$P$35,'DMG Tables'!$O$2:$O$35)*CHF$1*LOOKUP(CHF$1,'DMG Tables'!$G$2:$G$7,'DMG Tables'!$H$2:$H$7)</f>
        <v>9851600</v>
      </c>
      <c r="CHG9" s="1">
        <f>LOOKUP($A9,'DMG Tables'!$P$2:$P$35,'DMG Tables'!$O$2:$O$35)*CHG$1*LOOKUP(CHG$1,'DMG Tables'!$G$2:$G$7,'DMG Tables'!$H$2:$H$7)</f>
        <v>9856000</v>
      </c>
      <c r="CHH9" s="1">
        <f>LOOKUP($A9,'DMG Tables'!$P$2:$P$35,'DMG Tables'!$O$2:$O$35)*CHH$1*LOOKUP(CHH$1,'DMG Tables'!$G$2:$G$7,'DMG Tables'!$H$2:$H$7)</f>
        <v>9860400</v>
      </c>
      <c r="CHI9" s="1">
        <f>LOOKUP($A9,'DMG Tables'!$P$2:$P$35,'DMG Tables'!$O$2:$O$35)*CHI$1*LOOKUP(CHI$1,'DMG Tables'!$G$2:$G$7,'DMG Tables'!$H$2:$H$7)</f>
        <v>9864800</v>
      </c>
      <c r="CHJ9" s="1">
        <f>LOOKUP($A9,'DMG Tables'!$P$2:$P$35,'DMG Tables'!$O$2:$O$35)*CHJ$1*LOOKUP(CHJ$1,'DMG Tables'!$G$2:$G$7,'DMG Tables'!$H$2:$H$7)</f>
        <v>9869200</v>
      </c>
      <c r="CHK9" s="1">
        <f>LOOKUP($A9,'DMG Tables'!$P$2:$P$35,'DMG Tables'!$O$2:$O$35)*CHK$1*LOOKUP(CHK$1,'DMG Tables'!$G$2:$G$7,'DMG Tables'!$H$2:$H$7)</f>
        <v>9873600</v>
      </c>
      <c r="CHL9" s="1">
        <f>LOOKUP($A9,'DMG Tables'!$P$2:$P$35,'DMG Tables'!$O$2:$O$35)*CHL$1*LOOKUP(CHL$1,'DMG Tables'!$G$2:$G$7,'DMG Tables'!$H$2:$H$7)</f>
        <v>9878000</v>
      </c>
      <c r="CHM9" s="1">
        <f>LOOKUP($A9,'DMG Tables'!$P$2:$P$35,'DMG Tables'!$O$2:$O$35)*CHM$1*LOOKUP(CHM$1,'DMG Tables'!$G$2:$G$7,'DMG Tables'!$H$2:$H$7)</f>
        <v>9882400</v>
      </c>
      <c r="CHN9" s="1">
        <f>LOOKUP($A9,'DMG Tables'!$P$2:$P$35,'DMG Tables'!$O$2:$O$35)*CHN$1*LOOKUP(CHN$1,'DMG Tables'!$G$2:$G$7,'DMG Tables'!$H$2:$H$7)</f>
        <v>9886800</v>
      </c>
      <c r="CHO9" s="1">
        <f>LOOKUP($A9,'DMG Tables'!$P$2:$P$35,'DMG Tables'!$O$2:$O$35)*CHO$1*LOOKUP(CHO$1,'DMG Tables'!$G$2:$G$7,'DMG Tables'!$H$2:$H$7)</f>
        <v>9891200</v>
      </c>
      <c r="CHP9" s="1">
        <f>LOOKUP($A9,'DMG Tables'!$P$2:$P$35,'DMG Tables'!$O$2:$O$35)*CHP$1*LOOKUP(CHP$1,'DMG Tables'!$G$2:$G$7,'DMG Tables'!$H$2:$H$7)</f>
        <v>9895600</v>
      </c>
      <c r="CHQ9" s="1">
        <f>LOOKUP($A9,'DMG Tables'!$P$2:$P$35,'DMG Tables'!$O$2:$O$35)*CHQ$1*LOOKUP(CHQ$1,'DMG Tables'!$G$2:$G$7,'DMG Tables'!$H$2:$H$7)</f>
        <v>9900000</v>
      </c>
      <c r="CHR9" s="1">
        <f>LOOKUP($A9,'DMG Tables'!$P$2:$P$35,'DMG Tables'!$O$2:$O$35)*CHR$1*LOOKUP(CHR$1,'DMG Tables'!$G$2:$G$7,'DMG Tables'!$H$2:$H$7)</f>
        <v>9904400</v>
      </c>
      <c r="CHS9" s="1">
        <f>LOOKUP($A9,'DMG Tables'!$P$2:$P$35,'DMG Tables'!$O$2:$O$35)*CHS$1*LOOKUP(CHS$1,'DMG Tables'!$G$2:$G$7,'DMG Tables'!$H$2:$H$7)</f>
        <v>9908800</v>
      </c>
      <c r="CHT9" s="1">
        <f>LOOKUP($A9,'DMG Tables'!$P$2:$P$35,'DMG Tables'!$O$2:$O$35)*CHT$1*LOOKUP(CHT$1,'DMG Tables'!$G$2:$G$7,'DMG Tables'!$H$2:$H$7)</f>
        <v>9913200</v>
      </c>
      <c r="CHU9" s="1">
        <f>LOOKUP($A9,'DMG Tables'!$P$2:$P$35,'DMG Tables'!$O$2:$O$35)*CHU$1*LOOKUP(CHU$1,'DMG Tables'!$G$2:$G$7,'DMG Tables'!$H$2:$H$7)</f>
        <v>9917600</v>
      </c>
      <c r="CHV9" s="1">
        <f>LOOKUP($A9,'DMG Tables'!$P$2:$P$35,'DMG Tables'!$O$2:$O$35)*CHV$1*LOOKUP(CHV$1,'DMG Tables'!$G$2:$G$7,'DMG Tables'!$H$2:$H$7)</f>
        <v>9922000</v>
      </c>
      <c r="CHW9" s="1">
        <f>LOOKUP($A9,'DMG Tables'!$P$2:$P$35,'DMG Tables'!$O$2:$O$35)*CHW$1*LOOKUP(CHW$1,'DMG Tables'!$G$2:$G$7,'DMG Tables'!$H$2:$H$7)</f>
        <v>9926400</v>
      </c>
      <c r="CHX9" s="1">
        <f>LOOKUP($A9,'DMG Tables'!$P$2:$P$35,'DMG Tables'!$O$2:$O$35)*CHX$1*LOOKUP(CHX$1,'DMG Tables'!$G$2:$G$7,'DMG Tables'!$H$2:$H$7)</f>
        <v>9930800</v>
      </c>
      <c r="CHY9" s="1">
        <f>LOOKUP($A9,'DMG Tables'!$P$2:$P$35,'DMG Tables'!$O$2:$O$35)*CHY$1*LOOKUP(CHY$1,'DMG Tables'!$G$2:$G$7,'DMG Tables'!$H$2:$H$7)</f>
        <v>9935200</v>
      </c>
      <c r="CHZ9" s="1">
        <f>LOOKUP($A9,'DMG Tables'!$P$2:$P$35,'DMG Tables'!$O$2:$O$35)*CHZ$1*LOOKUP(CHZ$1,'DMG Tables'!$G$2:$G$7,'DMG Tables'!$H$2:$H$7)</f>
        <v>9939600</v>
      </c>
      <c r="CIA9" s="1">
        <f>LOOKUP($A9,'DMG Tables'!$P$2:$P$35,'DMG Tables'!$O$2:$O$35)*CIA$1*LOOKUP(CIA$1,'DMG Tables'!$G$2:$G$7,'DMG Tables'!$H$2:$H$7)</f>
        <v>9944000</v>
      </c>
      <c r="CIB9" s="1">
        <f>LOOKUP($A9,'DMG Tables'!$P$2:$P$35,'DMG Tables'!$O$2:$O$35)*CIB$1*LOOKUP(CIB$1,'DMG Tables'!$G$2:$G$7,'DMG Tables'!$H$2:$H$7)</f>
        <v>9948400</v>
      </c>
      <c r="CIC9" s="1">
        <f>LOOKUP($A9,'DMG Tables'!$P$2:$P$35,'DMG Tables'!$O$2:$O$35)*CIC$1*LOOKUP(CIC$1,'DMG Tables'!$G$2:$G$7,'DMG Tables'!$H$2:$H$7)</f>
        <v>9952800</v>
      </c>
      <c r="CID9" s="1">
        <f>LOOKUP($A9,'DMG Tables'!$P$2:$P$35,'DMG Tables'!$O$2:$O$35)*CID$1*LOOKUP(CID$1,'DMG Tables'!$G$2:$G$7,'DMG Tables'!$H$2:$H$7)</f>
        <v>9957200</v>
      </c>
      <c r="CIE9" s="1">
        <f>LOOKUP($A9,'DMG Tables'!$P$2:$P$35,'DMG Tables'!$O$2:$O$35)*CIE$1*LOOKUP(CIE$1,'DMG Tables'!$G$2:$G$7,'DMG Tables'!$H$2:$H$7)</f>
        <v>9961600</v>
      </c>
      <c r="CIF9" s="1">
        <f>LOOKUP($A9,'DMG Tables'!$P$2:$P$35,'DMG Tables'!$O$2:$O$35)*CIF$1*LOOKUP(CIF$1,'DMG Tables'!$G$2:$G$7,'DMG Tables'!$H$2:$H$7)</f>
        <v>9966000</v>
      </c>
      <c r="CIG9" s="1">
        <f>LOOKUP($A9,'DMG Tables'!$P$2:$P$35,'DMG Tables'!$O$2:$O$35)*CIG$1*LOOKUP(CIG$1,'DMG Tables'!$G$2:$G$7,'DMG Tables'!$H$2:$H$7)</f>
        <v>9970400</v>
      </c>
      <c r="CIH9" s="1">
        <f>LOOKUP($A9,'DMG Tables'!$P$2:$P$35,'DMG Tables'!$O$2:$O$35)*CIH$1*LOOKUP(CIH$1,'DMG Tables'!$G$2:$G$7,'DMG Tables'!$H$2:$H$7)</f>
        <v>9974800</v>
      </c>
      <c r="CII9" s="1">
        <f>LOOKUP($A9,'DMG Tables'!$P$2:$P$35,'DMG Tables'!$O$2:$O$35)*CII$1*LOOKUP(CII$1,'DMG Tables'!$G$2:$G$7,'DMG Tables'!$H$2:$H$7)</f>
        <v>9979200</v>
      </c>
      <c r="CIJ9" s="1">
        <f>LOOKUP($A9,'DMG Tables'!$P$2:$P$35,'DMG Tables'!$O$2:$O$35)*CIJ$1*LOOKUP(CIJ$1,'DMG Tables'!$G$2:$G$7,'DMG Tables'!$H$2:$H$7)</f>
        <v>9983600</v>
      </c>
      <c r="CIK9" s="1">
        <f>LOOKUP($A9,'DMG Tables'!$P$2:$P$35,'DMG Tables'!$O$2:$O$35)*CIK$1*LOOKUP(CIK$1,'DMG Tables'!$G$2:$G$7,'DMG Tables'!$H$2:$H$7)</f>
        <v>9988000</v>
      </c>
      <c r="CIL9" s="1">
        <f>LOOKUP($A9,'DMG Tables'!$P$2:$P$35,'DMG Tables'!$O$2:$O$35)*CIL$1*LOOKUP(CIL$1,'DMG Tables'!$G$2:$G$7,'DMG Tables'!$H$2:$H$7)</f>
        <v>9992400</v>
      </c>
      <c r="CIM9" s="1">
        <f>LOOKUP($A9,'DMG Tables'!$P$2:$P$35,'DMG Tables'!$O$2:$O$35)*CIM$1*LOOKUP(CIM$1,'DMG Tables'!$G$2:$G$7,'DMG Tables'!$H$2:$H$7)</f>
        <v>9996800</v>
      </c>
      <c r="CIN9" s="1">
        <f>LOOKUP($A9,'DMG Tables'!$P$2:$P$35,'DMG Tables'!$O$2:$O$35)*CIN$1*LOOKUP(CIN$1,'DMG Tables'!$G$2:$G$7,'DMG Tables'!$H$2:$H$7)</f>
        <v>10001200</v>
      </c>
      <c r="CIO9" s="1">
        <f>LOOKUP($A9,'DMG Tables'!$P$2:$P$35,'DMG Tables'!$O$2:$O$35)*CIO$1*LOOKUP(CIO$1,'DMG Tables'!$G$2:$G$7,'DMG Tables'!$H$2:$H$7)</f>
        <v>10005600</v>
      </c>
      <c r="CIP9" s="1">
        <f>LOOKUP($A9,'DMG Tables'!$P$2:$P$35,'DMG Tables'!$O$2:$O$35)*CIP$1*LOOKUP(CIP$1,'DMG Tables'!$G$2:$G$7,'DMG Tables'!$H$2:$H$7)</f>
        <v>10010000</v>
      </c>
      <c r="CIQ9" s="1">
        <f>LOOKUP($A9,'DMG Tables'!$P$2:$P$35,'DMG Tables'!$O$2:$O$35)*CIQ$1*LOOKUP(CIQ$1,'DMG Tables'!$G$2:$G$7,'DMG Tables'!$H$2:$H$7)</f>
        <v>10014400</v>
      </c>
      <c r="CIR9" s="1">
        <f>LOOKUP($A9,'DMG Tables'!$P$2:$P$35,'DMG Tables'!$O$2:$O$35)*CIR$1*LOOKUP(CIR$1,'DMG Tables'!$G$2:$G$7,'DMG Tables'!$H$2:$H$7)</f>
        <v>10018800</v>
      </c>
      <c r="CIS9" s="1">
        <f>LOOKUP($A9,'DMG Tables'!$P$2:$P$35,'DMG Tables'!$O$2:$O$35)*CIS$1*LOOKUP(CIS$1,'DMG Tables'!$G$2:$G$7,'DMG Tables'!$H$2:$H$7)</f>
        <v>10023200</v>
      </c>
      <c r="CIT9" s="1">
        <f>LOOKUP($A9,'DMG Tables'!$P$2:$P$35,'DMG Tables'!$O$2:$O$35)*CIT$1*LOOKUP(CIT$1,'DMG Tables'!$G$2:$G$7,'DMG Tables'!$H$2:$H$7)</f>
        <v>10027600</v>
      </c>
      <c r="CIU9" s="1">
        <f>LOOKUP($A9,'DMG Tables'!$P$2:$P$35,'DMG Tables'!$O$2:$O$35)*CIU$1*LOOKUP(CIU$1,'DMG Tables'!$G$2:$G$7,'DMG Tables'!$H$2:$H$7)</f>
        <v>10032000</v>
      </c>
      <c r="CIV9" s="1">
        <f>LOOKUP($A9,'DMG Tables'!$P$2:$P$35,'DMG Tables'!$O$2:$O$35)*CIV$1*LOOKUP(CIV$1,'DMG Tables'!$G$2:$G$7,'DMG Tables'!$H$2:$H$7)</f>
        <v>10036400</v>
      </c>
      <c r="CIW9" s="1">
        <f>LOOKUP($A9,'DMG Tables'!$P$2:$P$35,'DMG Tables'!$O$2:$O$35)*CIW$1*LOOKUP(CIW$1,'DMG Tables'!$G$2:$G$7,'DMG Tables'!$H$2:$H$7)</f>
        <v>10040800</v>
      </c>
      <c r="CIX9" s="1">
        <f>LOOKUP($A9,'DMG Tables'!$P$2:$P$35,'DMG Tables'!$O$2:$O$35)*CIX$1*LOOKUP(CIX$1,'DMG Tables'!$G$2:$G$7,'DMG Tables'!$H$2:$H$7)</f>
        <v>10045200</v>
      </c>
      <c r="CIY9" s="1">
        <f>LOOKUP($A9,'DMG Tables'!$P$2:$P$35,'DMG Tables'!$O$2:$O$35)*CIY$1*LOOKUP(CIY$1,'DMG Tables'!$G$2:$G$7,'DMG Tables'!$H$2:$H$7)</f>
        <v>10049600</v>
      </c>
      <c r="CIZ9" s="1">
        <f>LOOKUP($A9,'DMG Tables'!$P$2:$P$35,'DMG Tables'!$O$2:$O$35)*CIZ$1*LOOKUP(CIZ$1,'DMG Tables'!$G$2:$G$7,'DMG Tables'!$H$2:$H$7)</f>
        <v>10054000</v>
      </c>
      <c r="CJA9" s="1">
        <f>LOOKUP($A9,'DMG Tables'!$P$2:$P$35,'DMG Tables'!$O$2:$O$35)*CJA$1*LOOKUP(CJA$1,'DMG Tables'!$G$2:$G$7,'DMG Tables'!$H$2:$H$7)</f>
        <v>10058400</v>
      </c>
      <c r="CJB9" s="1">
        <f>LOOKUP($A9,'DMG Tables'!$P$2:$P$35,'DMG Tables'!$O$2:$O$35)*CJB$1*LOOKUP(CJB$1,'DMG Tables'!$G$2:$G$7,'DMG Tables'!$H$2:$H$7)</f>
        <v>10062800</v>
      </c>
      <c r="CJC9" s="1">
        <f>LOOKUP($A9,'DMG Tables'!$P$2:$P$35,'DMG Tables'!$O$2:$O$35)*CJC$1*LOOKUP(CJC$1,'DMG Tables'!$G$2:$G$7,'DMG Tables'!$H$2:$H$7)</f>
        <v>10067200</v>
      </c>
      <c r="CJD9" s="1">
        <f>LOOKUP($A9,'DMG Tables'!$P$2:$P$35,'DMG Tables'!$O$2:$O$35)*CJD$1*LOOKUP(CJD$1,'DMG Tables'!$G$2:$G$7,'DMG Tables'!$H$2:$H$7)</f>
        <v>10071600</v>
      </c>
      <c r="CJE9" s="1">
        <f>LOOKUP($A9,'DMG Tables'!$P$2:$P$35,'DMG Tables'!$O$2:$O$35)*CJE$1*LOOKUP(CJE$1,'DMG Tables'!$G$2:$G$7,'DMG Tables'!$H$2:$H$7)</f>
        <v>10076000</v>
      </c>
      <c r="CJF9" s="1">
        <f>LOOKUP($A9,'DMG Tables'!$P$2:$P$35,'DMG Tables'!$O$2:$O$35)*CJF$1*LOOKUP(CJF$1,'DMG Tables'!$G$2:$G$7,'DMG Tables'!$H$2:$H$7)</f>
        <v>10080400</v>
      </c>
      <c r="CJG9" s="1">
        <f>LOOKUP($A9,'DMG Tables'!$P$2:$P$35,'DMG Tables'!$O$2:$O$35)*CJG$1*LOOKUP(CJG$1,'DMG Tables'!$G$2:$G$7,'DMG Tables'!$H$2:$H$7)</f>
        <v>10084800</v>
      </c>
      <c r="CJH9" s="1">
        <f>LOOKUP($A9,'DMG Tables'!$P$2:$P$35,'DMG Tables'!$O$2:$O$35)*CJH$1*LOOKUP(CJH$1,'DMG Tables'!$G$2:$G$7,'DMG Tables'!$H$2:$H$7)</f>
        <v>10089200</v>
      </c>
      <c r="CJI9" s="1">
        <f>LOOKUP($A9,'DMG Tables'!$P$2:$P$35,'DMG Tables'!$O$2:$O$35)*CJI$1*LOOKUP(CJI$1,'DMG Tables'!$G$2:$G$7,'DMG Tables'!$H$2:$H$7)</f>
        <v>10093600</v>
      </c>
      <c r="CJJ9" s="1">
        <f>LOOKUP($A9,'DMG Tables'!$P$2:$P$35,'DMG Tables'!$O$2:$O$35)*CJJ$1*LOOKUP(CJJ$1,'DMG Tables'!$G$2:$G$7,'DMG Tables'!$H$2:$H$7)</f>
        <v>10098000</v>
      </c>
      <c r="CJK9" s="1">
        <f>LOOKUP($A9,'DMG Tables'!$P$2:$P$35,'DMG Tables'!$O$2:$O$35)*CJK$1*LOOKUP(CJK$1,'DMG Tables'!$G$2:$G$7,'DMG Tables'!$H$2:$H$7)</f>
        <v>10102400</v>
      </c>
      <c r="CJL9" s="1">
        <f>LOOKUP($A9,'DMG Tables'!$P$2:$P$35,'DMG Tables'!$O$2:$O$35)*CJL$1*LOOKUP(CJL$1,'DMG Tables'!$G$2:$G$7,'DMG Tables'!$H$2:$H$7)</f>
        <v>10106800</v>
      </c>
      <c r="CJM9" s="1">
        <f>LOOKUP($A9,'DMG Tables'!$P$2:$P$35,'DMG Tables'!$O$2:$O$35)*CJM$1*LOOKUP(CJM$1,'DMG Tables'!$G$2:$G$7,'DMG Tables'!$H$2:$H$7)</f>
        <v>10111200</v>
      </c>
      <c r="CJN9" s="1">
        <f>LOOKUP($A9,'DMG Tables'!$P$2:$P$35,'DMG Tables'!$O$2:$O$35)*CJN$1*LOOKUP(CJN$1,'DMG Tables'!$G$2:$G$7,'DMG Tables'!$H$2:$H$7)</f>
        <v>10115600</v>
      </c>
      <c r="CJO9" s="1">
        <f>LOOKUP($A9,'DMG Tables'!$P$2:$P$35,'DMG Tables'!$O$2:$O$35)*CJO$1*LOOKUP(CJO$1,'DMG Tables'!$G$2:$G$7,'DMG Tables'!$H$2:$H$7)</f>
        <v>10120000</v>
      </c>
      <c r="CJP9" s="1">
        <f>LOOKUP($A9,'DMG Tables'!$P$2:$P$35,'DMG Tables'!$O$2:$O$35)*CJP$1*LOOKUP(CJP$1,'DMG Tables'!$G$2:$G$7,'DMG Tables'!$H$2:$H$7)</f>
        <v>10124400</v>
      </c>
      <c r="CJQ9" s="1">
        <f>LOOKUP($A9,'DMG Tables'!$P$2:$P$35,'DMG Tables'!$O$2:$O$35)*CJQ$1*LOOKUP(CJQ$1,'DMG Tables'!$G$2:$G$7,'DMG Tables'!$H$2:$H$7)</f>
        <v>10128800</v>
      </c>
      <c r="CJR9" s="1">
        <f>LOOKUP($A9,'DMG Tables'!$P$2:$P$35,'DMG Tables'!$O$2:$O$35)*CJR$1*LOOKUP(CJR$1,'DMG Tables'!$G$2:$G$7,'DMG Tables'!$H$2:$H$7)</f>
        <v>10133200</v>
      </c>
      <c r="CJS9" s="1">
        <f>LOOKUP($A9,'DMG Tables'!$P$2:$P$35,'DMG Tables'!$O$2:$O$35)*CJS$1*LOOKUP(CJS$1,'DMG Tables'!$G$2:$G$7,'DMG Tables'!$H$2:$H$7)</f>
        <v>10137600</v>
      </c>
      <c r="CJT9" s="1">
        <f>LOOKUP($A9,'DMG Tables'!$P$2:$P$35,'DMG Tables'!$O$2:$O$35)*CJT$1*LOOKUP(CJT$1,'DMG Tables'!$G$2:$G$7,'DMG Tables'!$H$2:$H$7)</f>
        <v>10142000</v>
      </c>
      <c r="CJU9" s="1">
        <f>LOOKUP($A9,'DMG Tables'!$P$2:$P$35,'DMG Tables'!$O$2:$O$35)*CJU$1*LOOKUP(CJU$1,'DMG Tables'!$G$2:$G$7,'DMG Tables'!$H$2:$H$7)</f>
        <v>10146400</v>
      </c>
      <c r="CJV9" s="1">
        <f>LOOKUP($A9,'DMG Tables'!$P$2:$P$35,'DMG Tables'!$O$2:$O$35)*CJV$1*LOOKUP(CJV$1,'DMG Tables'!$G$2:$G$7,'DMG Tables'!$H$2:$H$7)</f>
        <v>10150800</v>
      </c>
      <c r="CJW9" s="1">
        <f>LOOKUP($A9,'DMG Tables'!$P$2:$P$35,'DMG Tables'!$O$2:$O$35)*CJW$1*LOOKUP(CJW$1,'DMG Tables'!$G$2:$G$7,'DMG Tables'!$H$2:$H$7)</f>
        <v>10155200</v>
      </c>
      <c r="CJX9" s="1">
        <f>LOOKUP($A9,'DMG Tables'!$P$2:$P$35,'DMG Tables'!$O$2:$O$35)*CJX$1*LOOKUP(CJX$1,'DMG Tables'!$G$2:$G$7,'DMG Tables'!$H$2:$H$7)</f>
        <v>10159600</v>
      </c>
      <c r="CJY9" s="1">
        <f>LOOKUP($A9,'DMG Tables'!$P$2:$P$35,'DMG Tables'!$O$2:$O$35)*CJY$1*LOOKUP(CJY$1,'DMG Tables'!$G$2:$G$7,'DMG Tables'!$H$2:$H$7)</f>
        <v>10164000</v>
      </c>
      <c r="CJZ9" s="1">
        <f>LOOKUP($A9,'DMG Tables'!$P$2:$P$35,'DMG Tables'!$O$2:$O$35)*CJZ$1*LOOKUP(CJZ$1,'DMG Tables'!$G$2:$G$7,'DMG Tables'!$H$2:$H$7)</f>
        <v>10168400</v>
      </c>
      <c r="CKA9" s="1">
        <f>LOOKUP($A9,'DMG Tables'!$P$2:$P$35,'DMG Tables'!$O$2:$O$35)*CKA$1*LOOKUP(CKA$1,'DMG Tables'!$G$2:$G$7,'DMG Tables'!$H$2:$H$7)</f>
        <v>10172800</v>
      </c>
      <c r="CKB9" s="1">
        <f>LOOKUP($A9,'DMG Tables'!$P$2:$P$35,'DMG Tables'!$O$2:$O$35)*CKB$1*LOOKUP(CKB$1,'DMG Tables'!$G$2:$G$7,'DMG Tables'!$H$2:$H$7)</f>
        <v>10177200</v>
      </c>
      <c r="CKC9" s="1">
        <f>LOOKUP($A9,'DMG Tables'!$P$2:$P$35,'DMG Tables'!$O$2:$O$35)*CKC$1*LOOKUP(CKC$1,'DMG Tables'!$G$2:$G$7,'DMG Tables'!$H$2:$H$7)</f>
        <v>10181600</v>
      </c>
      <c r="CKD9" s="1">
        <f>LOOKUP($A9,'DMG Tables'!$P$2:$P$35,'DMG Tables'!$O$2:$O$35)*CKD$1*LOOKUP(CKD$1,'DMG Tables'!$G$2:$G$7,'DMG Tables'!$H$2:$H$7)</f>
        <v>10186000</v>
      </c>
      <c r="CKE9" s="1">
        <f>LOOKUP($A9,'DMG Tables'!$P$2:$P$35,'DMG Tables'!$O$2:$O$35)*CKE$1*LOOKUP(CKE$1,'DMG Tables'!$G$2:$G$7,'DMG Tables'!$H$2:$H$7)</f>
        <v>10190400</v>
      </c>
      <c r="CKF9" s="1">
        <f>LOOKUP($A9,'DMG Tables'!$P$2:$P$35,'DMG Tables'!$O$2:$O$35)*CKF$1*LOOKUP(CKF$1,'DMG Tables'!$G$2:$G$7,'DMG Tables'!$H$2:$H$7)</f>
        <v>10194800</v>
      </c>
      <c r="CKG9" s="1">
        <f>LOOKUP($A9,'DMG Tables'!$P$2:$P$35,'DMG Tables'!$O$2:$O$35)*CKG$1*LOOKUP(CKG$1,'DMG Tables'!$G$2:$G$7,'DMG Tables'!$H$2:$H$7)</f>
        <v>10199200</v>
      </c>
      <c r="CKH9" s="1">
        <f>LOOKUP($A9,'DMG Tables'!$P$2:$P$35,'DMG Tables'!$O$2:$O$35)*CKH$1*LOOKUP(CKH$1,'DMG Tables'!$G$2:$G$7,'DMG Tables'!$H$2:$H$7)</f>
        <v>10203600</v>
      </c>
      <c r="CKI9" s="1">
        <f>LOOKUP($A9,'DMG Tables'!$P$2:$P$35,'DMG Tables'!$O$2:$O$35)*CKI$1*LOOKUP(CKI$1,'DMG Tables'!$G$2:$G$7,'DMG Tables'!$H$2:$H$7)</f>
        <v>10208000</v>
      </c>
      <c r="CKJ9" s="1">
        <f>LOOKUP($A9,'DMG Tables'!$P$2:$P$35,'DMG Tables'!$O$2:$O$35)*CKJ$1*LOOKUP(CKJ$1,'DMG Tables'!$G$2:$G$7,'DMG Tables'!$H$2:$H$7)</f>
        <v>10212400</v>
      </c>
      <c r="CKK9" s="1">
        <f>LOOKUP($A9,'DMG Tables'!$P$2:$P$35,'DMG Tables'!$O$2:$O$35)*CKK$1*LOOKUP(CKK$1,'DMG Tables'!$G$2:$G$7,'DMG Tables'!$H$2:$H$7)</f>
        <v>10216800</v>
      </c>
      <c r="CKL9" s="1">
        <f>LOOKUP($A9,'DMG Tables'!$P$2:$P$35,'DMG Tables'!$O$2:$O$35)*CKL$1*LOOKUP(CKL$1,'DMG Tables'!$G$2:$G$7,'DMG Tables'!$H$2:$H$7)</f>
        <v>10221200</v>
      </c>
      <c r="CKM9" s="1">
        <f>LOOKUP($A9,'DMG Tables'!$P$2:$P$35,'DMG Tables'!$O$2:$O$35)*CKM$1*LOOKUP(CKM$1,'DMG Tables'!$G$2:$G$7,'DMG Tables'!$H$2:$H$7)</f>
        <v>10225600</v>
      </c>
      <c r="CKN9" s="1">
        <f>LOOKUP($A9,'DMG Tables'!$P$2:$P$35,'DMG Tables'!$O$2:$O$35)*CKN$1*LOOKUP(CKN$1,'DMG Tables'!$G$2:$G$7,'DMG Tables'!$H$2:$H$7)</f>
        <v>10230000</v>
      </c>
      <c r="CKO9" s="1">
        <f>LOOKUP($A9,'DMG Tables'!$P$2:$P$35,'DMG Tables'!$O$2:$O$35)*CKO$1*LOOKUP(CKO$1,'DMG Tables'!$G$2:$G$7,'DMG Tables'!$H$2:$H$7)</f>
        <v>10234400</v>
      </c>
      <c r="CKP9" s="1">
        <f>LOOKUP($A9,'DMG Tables'!$P$2:$P$35,'DMG Tables'!$O$2:$O$35)*CKP$1*LOOKUP(CKP$1,'DMG Tables'!$G$2:$G$7,'DMG Tables'!$H$2:$H$7)</f>
        <v>10238800</v>
      </c>
      <c r="CKQ9" s="1">
        <f>LOOKUP($A9,'DMG Tables'!$P$2:$P$35,'DMG Tables'!$O$2:$O$35)*CKQ$1*LOOKUP(CKQ$1,'DMG Tables'!$G$2:$G$7,'DMG Tables'!$H$2:$H$7)</f>
        <v>10243200</v>
      </c>
      <c r="CKR9" s="1">
        <f>LOOKUP($A9,'DMG Tables'!$P$2:$P$35,'DMG Tables'!$O$2:$O$35)*CKR$1*LOOKUP(CKR$1,'DMG Tables'!$G$2:$G$7,'DMG Tables'!$H$2:$H$7)</f>
        <v>10247600</v>
      </c>
      <c r="CKS9" s="1">
        <f>LOOKUP($A9,'DMG Tables'!$P$2:$P$35,'DMG Tables'!$O$2:$O$35)*CKS$1*LOOKUP(CKS$1,'DMG Tables'!$G$2:$G$7,'DMG Tables'!$H$2:$H$7)</f>
        <v>10252000</v>
      </c>
      <c r="CKT9" s="1">
        <f>LOOKUP($A9,'DMG Tables'!$P$2:$P$35,'DMG Tables'!$O$2:$O$35)*CKT$1*LOOKUP(CKT$1,'DMG Tables'!$G$2:$G$7,'DMG Tables'!$H$2:$H$7)</f>
        <v>10256400</v>
      </c>
      <c r="CKU9" s="1">
        <f>LOOKUP($A9,'DMG Tables'!$P$2:$P$35,'DMG Tables'!$O$2:$O$35)*CKU$1*LOOKUP(CKU$1,'DMG Tables'!$G$2:$G$7,'DMG Tables'!$H$2:$H$7)</f>
        <v>10260800</v>
      </c>
      <c r="CKV9" s="1">
        <f>LOOKUP($A9,'DMG Tables'!$P$2:$P$35,'DMG Tables'!$O$2:$O$35)*CKV$1*LOOKUP(CKV$1,'DMG Tables'!$G$2:$G$7,'DMG Tables'!$H$2:$H$7)</f>
        <v>10265200</v>
      </c>
      <c r="CKW9" s="1">
        <f>LOOKUP($A9,'DMG Tables'!$P$2:$P$35,'DMG Tables'!$O$2:$O$35)*CKW$1*LOOKUP(CKW$1,'DMG Tables'!$G$2:$G$7,'DMG Tables'!$H$2:$H$7)</f>
        <v>10269600</v>
      </c>
      <c r="CKX9" s="1">
        <f>LOOKUP($A9,'DMG Tables'!$P$2:$P$35,'DMG Tables'!$O$2:$O$35)*CKX$1*LOOKUP(CKX$1,'DMG Tables'!$G$2:$G$7,'DMG Tables'!$H$2:$H$7)</f>
        <v>10274000</v>
      </c>
      <c r="CKY9" s="1">
        <f>LOOKUP($A9,'DMG Tables'!$P$2:$P$35,'DMG Tables'!$O$2:$O$35)*CKY$1*LOOKUP(CKY$1,'DMG Tables'!$G$2:$G$7,'DMG Tables'!$H$2:$H$7)</f>
        <v>10278400</v>
      </c>
      <c r="CKZ9" s="1">
        <f>LOOKUP($A9,'DMG Tables'!$P$2:$P$35,'DMG Tables'!$O$2:$O$35)*CKZ$1*LOOKUP(CKZ$1,'DMG Tables'!$G$2:$G$7,'DMG Tables'!$H$2:$H$7)</f>
        <v>10282800</v>
      </c>
      <c r="CLA9" s="1">
        <f>LOOKUP($A9,'DMG Tables'!$P$2:$P$35,'DMG Tables'!$O$2:$O$35)*CLA$1*LOOKUP(CLA$1,'DMG Tables'!$G$2:$G$7,'DMG Tables'!$H$2:$H$7)</f>
        <v>10287200</v>
      </c>
      <c r="CLB9" s="1">
        <f>LOOKUP($A9,'DMG Tables'!$P$2:$P$35,'DMG Tables'!$O$2:$O$35)*CLB$1*LOOKUP(CLB$1,'DMG Tables'!$G$2:$G$7,'DMG Tables'!$H$2:$H$7)</f>
        <v>10291600</v>
      </c>
      <c r="CLC9" s="1">
        <f>LOOKUP($A9,'DMG Tables'!$P$2:$P$35,'DMG Tables'!$O$2:$O$35)*CLC$1*LOOKUP(CLC$1,'DMG Tables'!$G$2:$G$7,'DMG Tables'!$H$2:$H$7)</f>
        <v>10296000</v>
      </c>
      <c r="CLD9" s="1">
        <f>LOOKUP($A9,'DMG Tables'!$P$2:$P$35,'DMG Tables'!$O$2:$O$35)*CLD$1*LOOKUP(CLD$1,'DMG Tables'!$G$2:$G$7,'DMG Tables'!$H$2:$H$7)</f>
        <v>10300400</v>
      </c>
      <c r="CLE9" s="1">
        <f>LOOKUP($A9,'DMG Tables'!$P$2:$P$35,'DMG Tables'!$O$2:$O$35)*CLE$1*LOOKUP(CLE$1,'DMG Tables'!$G$2:$G$7,'DMG Tables'!$H$2:$H$7)</f>
        <v>10304800</v>
      </c>
      <c r="CLF9" s="1">
        <f>LOOKUP($A9,'DMG Tables'!$P$2:$P$35,'DMG Tables'!$O$2:$O$35)*CLF$1*LOOKUP(CLF$1,'DMG Tables'!$G$2:$G$7,'DMG Tables'!$H$2:$H$7)</f>
        <v>10309200</v>
      </c>
      <c r="CLG9" s="1">
        <f>LOOKUP($A9,'DMG Tables'!$P$2:$P$35,'DMG Tables'!$O$2:$O$35)*CLG$1*LOOKUP(CLG$1,'DMG Tables'!$G$2:$G$7,'DMG Tables'!$H$2:$H$7)</f>
        <v>10313600</v>
      </c>
      <c r="CLH9" s="1">
        <f>LOOKUP($A9,'DMG Tables'!$P$2:$P$35,'DMG Tables'!$O$2:$O$35)*CLH$1*LOOKUP(CLH$1,'DMG Tables'!$G$2:$G$7,'DMG Tables'!$H$2:$H$7)</f>
        <v>10318000</v>
      </c>
      <c r="CLI9" s="1">
        <f>LOOKUP($A9,'DMG Tables'!$P$2:$P$35,'DMG Tables'!$O$2:$O$35)*CLI$1*LOOKUP(CLI$1,'DMG Tables'!$G$2:$G$7,'DMG Tables'!$H$2:$H$7)</f>
        <v>10322400</v>
      </c>
      <c r="CLJ9" s="1">
        <f>LOOKUP($A9,'DMG Tables'!$P$2:$P$35,'DMG Tables'!$O$2:$O$35)*CLJ$1*LOOKUP(CLJ$1,'DMG Tables'!$G$2:$G$7,'DMG Tables'!$H$2:$H$7)</f>
        <v>10326800</v>
      </c>
      <c r="CLK9" s="1">
        <f>LOOKUP($A9,'DMG Tables'!$P$2:$P$35,'DMG Tables'!$O$2:$O$35)*CLK$1*LOOKUP(CLK$1,'DMG Tables'!$G$2:$G$7,'DMG Tables'!$H$2:$H$7)</f>
        <v>10331200</v>
      </c>
      <c r="CLL9" s="1">
        <f>LOOKUP($A9,'DMG Tables'!$P$2:$P$35,'DMG Tables'!$O$2:$O$35)*CLL$1*LOOKUP(CLL$1,'DMG Tables'!$G$2:$G$7,'DMG Tables'!$H$2:$H$7)</f>
        <v>10335600</v>
      </c>
      <c r="CLM9" s="1">
        <f>LOOKUP($A9,'DMG Tables'!$P$2:$P$35,'DMG Tables'!$O$2:$O$35)*CLM$1*LOOKUP(CLM$1,'DMG Tables'!$G$2:$G$7,'DMG Tables'!$H$2:$H$7)</f>
        <v>10340000</v>
      </c>
      <c r="CLN9" s="1">
        <f>LOOKUP($A9,'DMG Tables'!$P$2:$P$35,'DMG Tables'!$O$2:$O$35)*CLN$1*LOOKUP(CLN$1,'DMG Tables'!$G$2:$G$7,'DMG Tables'!$H$2:$H$7)</f>
        <v>10344400</v>
      </c>
      <c r="CLO9" s="1">
        <f>LOOKUP($A9,'DMG Tables'!$P$2:$P$35,'DMG Tables'!$O$2:$O$35)*CLO$1*LOOKUP(CLO$1,'DMG Tables'!$G$2:$G$7,'DMG Tables'!$H$2:$H$7)</f>
        <v>10348800</v>
      </c>
      <c r="CLP9" s="1">
        <f>LOOKUP($A9,'DMG Tables'!$P$2:$P$35,'DMG Tables'!$O$2:$O$35)*CLP$1*LOOKUP(CLP$1,'DMG Tables'!$G$2:$G$7,'DMG Tables'!$H$2:$H$7)</f>
        <v>10353200</v>
      </c>
      <c r="CLQ9" s="1">
        <f>LOOKUP($A9,'DMG Tables'!$P$2:$P$35,'DMG Tables'!$O$2:$O$35)*CLQ$1*LOOKUP(CLQ$1,'DMG Tables'!$G$2:$G$7,'DMG Tables'!$H$2:$H$7)</f>
        <v>10357600</v>
      </c>
      <c r="CLR9" s="1">
        <f>LOOKUP($A9,'DMG Tables'!$P$2:$P$35,'DMG Tables'!$O$2:$O$35)*CLR$1*LOOKUP(CLR$1,'DMG Tables'!$G$2:$G$7,'DMG Tables'!$H$2:$H$7)</f>
        <v>10362000</v>
      </c>
      <c r="CLS9" s="1">
        <f>LOOKUP($A9,'DMG Tables'!$P$2:$P$35,'DMG Tables'!$O$2:$O$35)*CLS$1*LOOKUP(CLS$1,'DMG Tables'!$G$2:$G$7,'DMG Tables'!$H$2:$H$7)</f>
        <v>10366400</v>
      </c>
      <c r="CLT9" s="1">
        <f>LOOKUP($A9,'DMG Tables'!$P$2:$P$35,'DMG Tables'!$O$2:$O$35)*CLT$1*LOOKUP(CLT$1,'DMG Tables'!$G$2:$G$7,'DMG Tables'!$H$2:$H$7)</f>
        <v>10370800</v>
      </c>
      <c r="CLU9" s="1">
        <f>LOOKUP($A9,'DMG Tables'!$P$2:$P$35,'DMG Tables'!$O$2:$O$35)*CLU$1*LOOKUP(CLU$1,'DMG Tables'!$G$2:$G$7,'DMG Tables'!$H$2:$H$7)</f>
        <v>10375200</v>
      </c>
      <c r="CLV9" s="1">
        <f>LOOKUP($A9,'DMG Tables'!$P$2:$P$35,'DMG Tables'!$O$2:$O$35)*CLV$1*LOOKUP(CLV$1,'DMG Tables'!$G$2:$G$7,'DMG Tables'!$H$2:$H$7)</f>
        <v>10379600</v>
      </c>
      <c r="CLW9" s="1">
        <f>LOOKUP($A9,'DMG Tables'!$P$2:$P$35,'DMG Tables'!$O$2:$O$35)*CLW$1*LOOKUP(CLW$1,'DMG Tables'!$G$2:$G$7,'DMG Tables'!$H$2:$H$7)</f>
        <v>10384000</v>
      </c>
      <c r="CLX9" s="1">
        <f>LOOKUP($A9,'DMG Tables'!$P$2:$P$35,'DMG Tables'!$O$2:$O$35)*CLX$1*LOOKUP(CLX$1,'DMG Tables'!$G$2:$G$7,'DMG Tables'!$H$2:$H$7)</f>
        <v>10388400</v>
      </c>
      <c r="CLY9" s="1">
        <f>LOOKUP($A9,'DMG Tables'!$P$2:$P$35,'DMG Tables'!$O$2:$O$35)*CLY$1*LOOKUP(CLY$1,'DMG Tables'!$G$2:$G$7,'DMG Tables'!$H$2:$H$7)</f>
        <v>10392800</v>
      </c>
      <c r="CLZ9" s="1">
        <f>LOOKUP($A9,'DMG Tables'!$P$2:$P$35,'DMG Tables'!$O$2:$O$35)*CLZ$1*LOOKUP(CLZ$1,'DMG Tables'!$G$2:$G$7,'DMG Tables'!$H$2:$H$7)</f>
        <v>10397200</v>
      </c>
      <c r="CMA9" s="1">
        <f>LOOKUP($A9,'DMG Tables'!$P$2:$P$35,'DMG Tables'!$O$2:$O$35)*CMA$1*LOOKUP(CMA$1,'DMG Tables'!$G$2:$G$7,'DMG Tables'!$H$2:$H$7)</f>
        <v>10401600</v>
      </c>
      <c r="CMB9" s="1">
        <f>LOOKUP($A9,'DMG Tables'!$P$2:$P$35,'DMG Tables'!$O$2:$O$35)*CMB$1*LOOKUP(CMB$1,'DMG Tables'!$G$2:$G$7,'DMG Tables'!$H$2:$H$7)</f>
        <v>10406000</v>
      </c>
      <c r="CMC9" s="1">
        <f>LOOKUP($A9,'DMG Tables'!$P$2:$P$35,'DMG Tables'!$O$2:$O$35)*CMC$1*LOOKUP(CMC$1,'DMG Tables'!$G$2:$G$7,'DMG Tables'!$H$2:$H$7)</f>
        <v>10410400</v>
      </c>
      <c r="CMD9" s="1">
        <f>LOOKUP($A9,'DMG Tables'!$P$2:$P$35,'DMG Tables'!$O$2:$O$35)*CMD$1*LOOKUP(CMD$1,'DMG Tables'!$G$2:$G$7,'DMG Tables'!$H$2:$H$7)</f>
        <v>10414800</v>
      </c>
      <c r="CME9" s="1">
        <f>LOOKUP($A9,'DMG Tables'!$P$2:$P$35,'DMG Tables'!$O$2:$O$35)*CME$1*LOOKUP(CME$1,'DMG Tables'!$G$2:$G$7,'DMG Tables'!$H$2:$H$7)</f>
        <v>10419200</v>
      </c>
      <c r="CMF9" s="1">
        <f>LOOKUP($A9,'DMG Tables'!$P$2:$P$35,'DMG Tables'!$O$2:$O$35)*CMF$1*LOOKUP(CMF$1,'DMG Tables'!$G$2:$G$7,'DMG Tables'!$H$2:$H$7)</f>
        <v>10423600</v>
      </c>
      <c r="CMG9" s="1">
        <f>LOOKUP($A9,'DMG Tables'!$P$2:$P$35,'DMG Tables'!$O$2:$O$35)*CMG$1*LOOKUP(CMG$1,'DMG Tables'!$G$2:$G$7,'DMG Tables'!$H$2:$H$7)</f>
        <v>10428000</v>
      </c>
      <c r="CMH9" s="1">
        <f>LOOKUP($A9,'DMG Tables'!$P$2:$P$35,'DMG Tables'!$O$2:$O$35)*CMH$1*LOOKUP(CMH$1,'DMG Tables'!$G$2:$G$7,'DMG Tables'!$H$2:$H$7)</f>
        <v>10432400</v>
      </c>
      <c r="CMI9" s="1">
        <f>LOOKUP($A9,'DMG Tables'!$P$2:$P$35,'DMG Tables'!$O$2:$O$35)*CMI$1*LOOKUP(CMI$1,'DMG Tables'!$G$2:$G$7,'DMG Tables'!$H$2:$H$7)</f>
        <v>10436800</v>
      </c>
      <c r="CMJ9" s="1">
        <f>LOOKUP($A9,'DMG Tables'!$P$2:$P$35,'DMG Tables'!$O$2:$O$35)*CMJ$1*LOOKUP(CMJ$1,'DMG Tables'!$G$2:$G$7,'DMG Tables'!$H$2:$H$7)</f>
        <v>10441200</v>
      </c>
      <c r="CMK9" s="1">
        <f>LOOKUP($A9,'DMG Tables'!$P$2:$P$35,'DMG Tables'!$O$2:$O$35)*CMK$1*LOOKUP(CMK$1,'DMG Tables'!$G$2:$G$7,'DMG Tables'!$H$2:$H$7)</f>
        <v>10445600</v>
      </c>
      <c r="CML9" s="1">
        <f>LOOKUP($A9,'DMG Tables'!$P$2:$P$35,'DMG Tables'!$O$2:$O$35)*CML$1*LOOKUP(CML$1,'DMG Tables'!$G$2:$G$7,'DMG Tables'!$H$2:$H$7)</f>
        <v>10450000</v>
      </c>
      <c r="CMM9" s="1">
        <f>LOOKUP($A9,'DMG Tables'!$P$2:$P$35,'DMG Tables'!$O$2:$O$35)*CMM$1*LOOKUP(CMM$1,'DMG Tables'!$G$2:$G$7,'DMG Tables'!$H$2:$H$7)</f>
        <v>10454400</v>
      </c>
      <c r="CMN9" s="1">
        <f>LOOKUP($A9,'DMG Tables'!$P$2:$P$35,'DMG Tables'!$O$2:$O$35)*CMN$1*LOOKUP(CMN$1,'DMG Tables'!$G$2:$G$7,'DMG Tables'!$H$2:$H$7)</f>
        <v>10458800</v>
      </c>
      <c r="CMO9" s="1">
        <f>LOOKUP($A9,'DMG Tables'!$P$2:$P$35,'DMG Tables'!$O$2:$O$35)*CMO$1*LOOKUP(CMO$1,'DMG Tables'!$G$2:$G$7,'DMG Tables'!$H$2:$H$7)</f>
        <v>10463200</v>
      </c>
      <c r="CMP9" s="1">
        <f>LOOKUP($A9,'DMG Tables'!$P$2:$P$35,'DMG Tables'!$O$2:$O$35)*CMP$1*LOOKUP(CMP$1,'DMG Tables'!$G$2:$G$7,'DMG Tables'!$H$2:$H$7)</f>
        <v>10467600</v>
      </c>
      <c r="CMQ9" s="1">
        <f>LOOKUP($A9,'DMG Tables'!$P$2:$P$35,'DMG Tables'!$O$2:$O$35)*CMQ$1*LOOKUP(CMQ$1,'DMG Tables'!$G$2:$G$7,'DMG Tables'!$H$2:$H$7)</f>
        <v>10472000</v>
      </c>
      <c r="CMR9" s="1">
        <f>LOOKUP($A9,'DMG Tables'!$P$2:$P$35,'DMG Tables'!$O$2:$O$35)*CMR$1*LOOKUP(CMR$1,'DMG Tables'!$G$2:$G$7,'DMG Tables'!$H$2:$H$7)</f>
        <v>10476400</v>
      </c>
      <c r="CMS9" s="1">
        <f>LOOKUP($A9,'DMG Tables'!$P$2:$P$35,'DMG Tables'!$O$2:$O$35)*CMS$1*LOOKUP(CMS$1,'DMG Tables'!$G$2:$G$7,'DMG Tables'!$H$2:$H$7)</f>
        <v>10480800</v>
      </c>
      <c r="CMT9" s="1">
        <f>LOOKUP($A9,'DMG Tables'!$P$2:$P$35,'DMG Tables'!$O$2:$O$35)*CMT$1*LOOKUP(CMT$1,'DMG Tables'!$G$2:$G$7,'DMG Tables'!$H$2:$H$7)</f>
        <v>10485200</v>
      </c>
      <c r="CMU9" s="1">
        <f>LOOKUP($A9,'DMG Tables'!$P$2:$P$35,'DMG Tables'!$O$2:$O$35)*CMU$1*LOOKUP(CMU$1,'DMG Tables'!$G$2:$G$7,'DMG Tables'!$H$2:$H$7)</f>
        <v>10489600</v>
      </c>
      <c r="CMV9" s="1">
        <f>LOOKUP($A9,'DMG Tables'!$P$2:$P$35,'DMG Tables'!$O$2:$O$35)*CMV$1*LOOKUP(CMV$1,'DMG Tables'!$G$2:$G$7,'DMG Tables'!$H$2:$H$7)</f>
        <v>10494000</v>
      </c>
      <c r="CMW9" s="1">
        <f>LOOKUP($A9,'DMG Tables'!$P$2:$P$35,'DMG Tables'!$O$2:$O$35)*CMW$1*LOOKUP(CMW$1,'DMG Tables'!$G$2:$G$7,'DMG Tables'!$H$2:$H$7)</f>
        <v>10498400</v>
      </c>
      <c r="CMX9" s="1">
        <f>LOOKUP($A9,'DMG Tables'!$P$2:$P$35,'DMG Tables'!$O$2:$O$35)*CMX$1*LOOKUP(CMX$1,'DMG Tables'!$G$2:$G$7,'DMG Tables'!$H$2:$H$7)</f>
        <v>10502800</v>
      </c>
      <c r="CMY9" s="1">
        <f>LOOKUP($A9,'DMG Tables'!$P$2:$P$35,'DMG Tables'!$O$2:$O$35)*CMY$1*LOOKUP(CMY$1,'DMG Tables'!$G$2:$G$7,'DMG Tables'!$H$2:$H$7)</f>
        <v>10507200</v>
      </c>
      <c r="CMZ9" s="1">
        <f>LOOKUP($A9,'DMG Tables'!$P$2:$P$35,'DMG Tables'!$O$2:$O$35)*CMZ$1*LOOKUP(CMZ$1,'DMG Tables'!$G$2:$G$7,'DMG Tables'!$H$2:$H$7)</f>
        <v>10511600</v>
      </c>
      <c r="CNA9" s="1">
        <f>LOOKUP($A9,'DMG Tables'!$P$2:$P$35,'DMG Tables'!$O$2:$O$35)*CNA$1*LOOKUP(CNA$1,'DMG Tables'!$G$2:$G$7,'DMG Tables'!$H$2:$H$7)</f>
        <v>10516000</v>
      </c>
      <c r="CNB9" s="1">
        <f>LOOKUP($A9,'DMG Tables'!$P$2:$P$35,'DMG Tables'!$O$2:$O$35)*CNB$1*LOOKUP(CNB$1,'DMG Tables'!$G$2:$G$7,'DMG Tables'!$H$2:$H$7)</f>
        <v>10520400</v>
      </c>
      <c r="CNC9" s="1">
        <f>LOOKUP($A9,'DMG Tables'!$P$2:$P$35,'DMG Tables'!$O$2:$O$35)*CNC$1*LOOKUP(CNC$1,'DMG Tables'!$G$2:$G$7,'DMG Tables'!$H$2:$H$7)</f>
        <v>10524800</v>
      </c>
      <c r="CND9" s="1">
        <f>LOOKUP($A9,'DMG Tables'!$P$2:$P$35,'DMG Tables'!$O$2:$O$35)*CND$1*LOOKUP(CND$1,'DMG Tables'!$G$2:$G$7,'DMG Tables'!$H$2:$H$7)</f>
        <v>10529200</v>
      </c>
      <c r="CNE9" s="1">
        <f>LOOKUP($A9,'DMG Tables'!$P$2:$P$35,'DMG Tables'!$O$2:$O$35)*CNE$1*LOOKUP(CNE$1,'DMG Tables'!$G$2:$G$7,'DMG Tables'!$H$2:$H$7)</f>
        <v>10533600</v>
      </c>
      <c r="CNF9" s="1">
        <f>LOOKUP($A9,'DMG Tables'!$P$2:$P$35,'DMG Tables'!$O$2:$O$35)*CNF$1*LOOKUP(CNF$1,'DMG Tables'!$G$2:$G$7,'DMG Tables'!$H$2:$H$7)</f>
        <v>10538000</v>
      </c>
      <c r="CNG9" s="1">
        <f>LOOKUP($A9,'DMG Tables'!$P$2:$P$35,'DMG Tables'!$O$2:$O$35)*CNG$1*LOOKUP(CNG$1,'DMG Tables'!$G$2:$G$7,'DMG Tables'!$H$2:$H$7)</f>
        <v>10542400</v>
      </c>
      <c r="CNH9" s="1">
        <f>LOOKUP($A9,'DMG Tables'!$P$2:$P$35,'DMG Tables'!$O$2:$O$35)*CNH$1*LOOKUP(CNH$1,'DMG Tables'!$G$2:$G$7,'DMG Tables'!$H$2:$H$7)</f>
        <v>10546800</v>
      </c>
      <c r="CNI9" s="1">
        <f>LOOKUP($A9,'DMG Tables'!$P$2:$P$35,'DMG Tables'!$O$2:$O$35)*CNI$1*LOOKUP(CNI$1,'DMG Tables'!$G$2:$G$7,'DMG Tables'!$H$2:$H$7)</f>
        <v>10551200</v>
      </c>
      <c r="CNJ9" s="1">
        <f>LOOKUP($A9,'DMG Tables'!$P$2:$P$35,'DMG Tables'!$O$2:$O$35)*CNJ$1*LOOKUP(CNJ$1,'DMG Tables'!$G$2:$G$7,'DMG Tables'!$H$2:$H$7)</f>
        <v>10555600</v>
      </c>
      <c r="CNK9" s="1">
        <f>LOOKUP($A9,'DMG Tables'!$P$2:$P$35,'DMG Tables'!$O$2:$O$35)*CNK$1*LOOKUP(CNK$1,'DMG Tables'!$G$2:$G$7,'DMG Tables'!$H$2:$H$7)</f>
        <v>10560000</v>
      </c>
      <c r="CNL9" s="1">
        <f>LOOKUP($A9,'DMG Tables'!$P$2:$P$35,'DMG Tables'!$O$2:$O$35)*CNL$1*LOOKUP(CNL$1,'DMG Tables'!$G$2:$G$7,'DMG Tables'!$H$2:$H$7)</f>
        <v>10564400</v>
      </c>
      <c r="CNM9" s="1">
        <f>LOOKUP($A9,'DMG Tables'!$P$2:$P$35,'DMG Tables'!$O$2:$O$35)*CNM$1*LOOKUP(CNM$1,'DMG Tables'!$G$2:$G$7,'DMG Tables'!$H$2:$H$7)</f>
        <v>10568800</v>
      </c>
      <c r="CNN9" s="1">
        <f>LOOKUP($A9,'DMG Tables'!$P$2:$P$35,'DMG Tables'!$O$2:$O$35)*CNN$1*LOOKUP(CNN$1,'DMG Tables'!$G$2:$G$7,'DMG Tables'!$H$2:$H$7)</f>
        <v>10573200</v>
      </c>
      <c r="CNO9" s="1">
        <f>LOOKUP($A9,'DMG Tables'!$P$2:$P$35,'DMG Tables'!$O$2:$O$35)*CNO$1*LOOKUP(CNO$1,'DMG Tables'!$G$2:$G$7,'DMG Tables'!$H$2:$H$7)</f>
        <v>10577600</v>
      </c>
      <c r="CNP9" s="1">
        <f>LOOKUP($A9,'DMG Tables'!$P$2:$P$35,'DMG Tables'!$O$2:$O$35)*CNP$1*LOOKUP(CNP$1,'DMG Tables'!$G$2:$G$7,'DMG Tables'!$H$2:$H$7)</f>
        <v>10582000</v>
      </c>
      <c r="CNQ9" s="1">
        <f>LOOKUP($A9,'DMG Tables'!$P$2:$P$35,'DMG Tables'!$O$2:$O$35)*CNQ$1*LOOKUP(CNQ$1,'DMG Tables'!$G$2:$G$7,'DMG Tables'!$H$2:$H$7)</f>
        <v>10586400</v>
      </c>
      <c r="CNR9" s="1">
        <f>LOOKUP($A9,'DMG Tables'!$P$2:$P$35,'DMG Tables'!$O$2:$O$35)*CNR$1*LOOKUP(CNR$1,'DMG Tables'!$G$2:$G$7,'DMG Tables'!$H$2:$H$7)</f>
        <v>10590800</v>
      </c>
      <c r="CNS9" s="1">
        <f>LOOKUP($A9,'DMG Tables'!$P$2:$P$35,'DMG Tables'!$O$2:$O$35)*CNS$1*LOOKUP(CNS$1,'DMG Tables'!$G$2:$G$7,'DMG Tables'!$H$2:$H$7)</f>
        <v>10595200</v>
      </c>
      <c r="CNT9" s="1">
        <f>LOOKUP($A9,'DMG Tables'!$P$2:$P$35,'DMG Tables'!$O$2:$O$35)*CNT$1*LOOKUP(CNT$1,'DMG Tables'!$G$2:$G$7,'DMG Tables'!$H$2:$H$7)</f>
        <v>10599600</v>
      </c>
      <c r="CNU9" s="1">
        <f>LOOKUP($A9,'DMG Tables'!$P$2:$P$35,'DMG Tables'!$O$2:$O$35)*CNU$1*LOOKUP(CNU$1,'DMG Tables'!$G$2:$G$7,'DMG Tables'!$H$2:$H$7)</f>
        <v>10604000</v>
      </c>
      <c r="CNV9" s="1">
        <f>LOOKUP($A9,'DMG Tables'!$P$2:$P$35,'DMG Tables'!$O$2:$O$35)*CNV$1*LOOKUP(CNV$1,'DMG Tables'!$G$2:$G$7,'DMG Tables'!$H$2:$H$7)</f>
        <v>10608400</v>
      </c>
      <c r="CNW9" s="1">
        <f>LOOKUP($A9,'DMG Tables'!$P$2:$P$35,'DMG Tables'!$O$2:$O$35)*CNW$1*LOOKUP(CNW$1,'DMG Tables'!$G$2:$G$7,'DMG Tables'!$H$2:$H$7)</f>
        <v>10612800</v>
      </c>
      <c r="CNX9" s="1">
        <f>LOOKUP($A9,'DMG Tables'!$P$2:$P$35,'DMG Tables'!$O$2:$O$35)*CNX$1*LOOKUP(CNX$1,'DMG Tables'!$G$2:$G$7,'DMG Tables'!$H$2:$H$7)</f>
        <v>10617200</v>
      </c>
      <c r="CNY9" s="1">
        <f>LOOKUP($A9,'DMG Tables'!$P$2:$P$35,'DMG Tables'!$O$2:$O$35)*CNY$1*LOOKUP(CNY$1,'DMG Tables'!$G$2:$G$7,'DMG Tables'!$H$2:$H$7)</f>
        <v>10621600</v>
      </c>
      <c r="CNZ9" s="1">
        <f>LOOKUP($A9,'DMG Tables'!$P$2:$P$35,'DMG Tables'!$O$2:$O$35)*CNZ$1*LOOKUP(CNZ$1,'DMG Tables'!$G$2:$G$7,'DMG Tables'!$H$2:$H$7)</f>
        <v>10626000</v>
      </c>
      <c r="COA9" s="1">
        <f>LOOKUP($A9,'DMG Tables'!$P$2:$P$35,'DMG Tables'!$O$2:$O$35)*COA$1*LOOKUP(COA$1,'DMG Tables'!$G$2:$G$7,'DMG Tables'!$H$2:$H$7)</f>
        <v>10630400</v>
      </c>
      <c r="COB9" s="1">
        <f>LOOKUP($A9,'DMG Tables'!$P$2:$P$35,'DMG Tables'!$O$2:$O$35)*COB$1*LOOKUP(COB$1,'DMG Tables'!$G$2:$G$7,'DMG Tables'!$H$2:$H$7)</f>
        <v>10634800</v>
      </c>
      <c r="COC9" s="1">
        <f>LOOKUP($A9,'DMG Tables'!$P$2:$P$35,'DMG Tables'!$O$2:$O$35)*COC$1*LOOKUP(COC$1,'DMG Tables'!$G$2:$G$7,'DMG Tables'!$H$2:$H$7)</f>
        <v>10639200</v>
      </c>
      <c r="COD9" s="1">
        <f>LOOKUP($A9,'DMG Tables'!$P$2:$P$35,'DMG Tables'!$O$2:$O$35)*COD$1*LOOKUP(COD$1,'DMG Tables'!$G$2:$G$7,'DMG Tables'!$H$2:$H$7)</f>
        <v>10643600</v>
      </c>
      <c r="COE9" s="1">
        <f>LOOKUP($A9,'DMG Tables'!$P$2:$P$35,'DMG Tables'!$O$2:$O$35)*COE$1*LOOKUP(COE$1,'DMG Tables'!$G$2:$G$7,'DMG Tables'!$H$2:$H$7)</f>
        <v>10648000</v>
      </c>
      <c r="COF9" s="1">
        <f>LOOKUP($A9,'DMG Tables'!$P$2:$P$35,'DMG Tables'!$O$2:$O$35)*COF$1*LOOKUP(COF$1,'DMG Tables'!$G$2:$G$7,'DMG Tables'!$H$2:$H$7)</f>
        <v>10652400</v>
      </c>
      <c r="COG9" s="1">
        <f>LOOKUP($A9,'DMG Tables'!$P$2:$P$35,'DMG Tables'!$O$2:$O$35)*COG$1*LOOKUP(COG$1,'DMG Tables'!$G$2:$G$7,'DMG Tables'!$H$2:$H$7)</f>
        <v>10656800</v>
      </c>
      <c r="COH9" s="1">
        <f>LOOKUP($A9,'DMG Tables'!$P$2:$P$35,'DMG Tables'!$O$2:$O$35)*COH$1*LOOKUP(COH$1,'DMG Tables'!$G$2:$G$7,'DMG Tables'!$H$2:$H$7)</f>
        <v>10661200</v>
      </c>
      <c r="COI9" s="1">
        <f>LOOKUP($A9,'DMG Tables'!$P$2:$P$35,'DMG Tables'!$O$2:$O$35)*COI$1*LOOKUP(COI$1,'DMG Tables'!$G$2:$G$7,'DMG Tables'!$H$2:$H$7)</f>
        <v>10665600</v>
      </c>
      <c r="COJ9" s="1">
        <f>LOOKUP($A9,'DMG Tables'!$P$2:$P$35,'DMG Tables'!$O$2:$O$35)*COJ$1*LOOKUP(COJ$1,'DMG Tables'!$G$2:$G$7,'DMG Tables'!$H$2:$H$7)</f>
        <v>10670000</v>
      </c>
      <c r="COK9" s="1">
        <f>LOOKUP($A9,'DMG Tables'!$P$2:$P$35,'DMG Tables'!$O$2:$O$35)*COK$1*LOOKUP(COK$1,'DMG Tables'!$G$2:$G$7,'DMG Tables'!$H$2:$H$7)</f>
        <v>10674400</v>
      </c>
      <c r="COL9" s="1">
        <f>LOOKUP($A9,'DMG Tables'!$P$2:$P$35,'DMG Tables'!$O$2:$O$35)*COL$1*LOOKUP(COL$1,'DMG Tables'!$G$2:$G$7,'DMG Tables'!$H$2:$H$7)</f>
        <v>10678800</v>
      </c>
      <c r="COM9" s="1">
        <f>LOOKUP($A9,'DMG Tables'!$P$2:$P$35,'DMG Tables'!$O$2:$O$35)*COM$1*LOOKUP(COM$1,'DMG Tables'!$G$2:$G$7,'DMG Tables'!$H$2:$H$7)</f>
        <v>10683200</v>
      </c>
      <c r="CON9" s="1">
        <f>LOOKUP($A9,'DMG Tables'!$P$2:$P$35,'DMG Tables'!$O$2:$O$35)*CON$1*LOOKUP(CON$1,'DMG Tables'!$G$2:$G$7,'DMG Tables'!$H$2:$H$7)</f>
        <v>10687600</v>
      </c>
      <c r="COO9" s="1">
        <f>LOOKUP($A9,'DMG Tables'!$P$2:$P$35,'DMG Tables'!$O$2:$O$35)*COO$1*LOOKUP(COO$1,'DMG Tables'!$G$2:$G$7,'DMG Tables'!$H$2:$H$7)</f>
        <v>10692000</v>
      </c>
      <c r="COP9" s="1">
        <f>LOOKUP($A9,'DMG Tables'!$P$2:$P$35,'DMG Tables'!$O$2:$O$35)*COP$1*LOOKUP(COP$1,'DMG Tables'!$G$2:$G$7,'DMG Tables'!$H$2:$H$7)</f>
        <v>10696400</v>
      </c>
      <c r="COQ9" s="1">
        <f>LOOKUP($A9,'DMG Tables'!$P$2:$P$35,'DMG Tables'!$O$2:$O$35)*COQ$1*LOOKUP(COQ$1,'DMG Tables'!$G$2:$G$7,'DMG Tables'!$H$2:$H$7)</f>
        <v>10700800</v>
      </c>
      <c r="COR9" s="1">
        <f>LOOKUP($A9,'DMG Tables'!$P$2:$P$35,'DMG Tables'!$O$2:$O$35)*COR$1*LOOKUP(COR$1,'DMG Tables'!$G$2:$G$7,'DMG Tables'!$H$2:$H$7)</f>
        <v>10705200</v>
      </c>
      <c r="COS9" s="1">
        <f>LOOKUP($A9,'DMG Tables'!$P$2:$P$35,'DMG Tables'!$O$2:$O$35)*COS$1*LOOKUP(COS$1,'DMG Tables'!$G$2:$G$7,'DMG Tables'!$H$2:$H$7)</f>
        <v>10709600</v>
      </c>
      <c r="COT9" s="1">
        <f>LOOKUP($A9,'DMG Tables'!$P$2:$P$35,'DMG Tables'!$O$2:$O$35)*COT$1*LOOKUP(COT$1,'DMG Tables'!$G$2:$G$7,'DMG Tables'!$H$2:$H$7)</f>
        <v>10714000</v>
      </c>
      <c r="COU9" s="1">
        <f>LOOKUP($A9,'DMG Tables'!$P$2:$P$35,'DMG Tables'!$O$2:$O$35)*COU$1*LOOKUP(COU$1,'DMG Tables'!$G$2:$G$7,'DMG Tables'!$H$2:$H$7)</f>
        <v>10718400</v>
      </c>
      <c r="COV9" s="1">
        <f>LOOKUP($A9,'DMG Tables'!$P$2:$P$35,'DMG Tables'!$O$2:$O$35)*COV$1*LOOKUP(COV$1,'DMG Tables'!$G$2:$G$7,'DMG Tables'!$H$2:$H$7)</f>
        <v>10722800</v>
      </c>
      <c r="COW9" s="1">
        <f>LOOKUP($A9,'DMG Tables'!$P$2:$P$35,'DMG Tables'!$O$2:$O$35)*COW$1*LOOKUP(COW$1,'DMG Tables'!$G$2:$G$7,'DMG Tables'!$H$2:$H$7)</f>
        <v>10727200</v>
      </c>
      <c r="COX9" s="1">
        <f>LOOKUP($A9,'DMG Tables'!$P$2:$P$35,'DMG Tables'!$O$2:$O$35)*COX$1*LOOKUP(COX$1,'DMG Tables'!$G$2:$G$7,'DMG Tables'!$H$2:$H$7)</f>
        <v>10731600</v>
      </c>
      <c r="COY9" s="1">
        <f>LOOKUP($A9,'DMG Tables'!$P$2:$P$35,'DMG Tables'!$O$2:$O$35)*COY$1*LOOKUP(COY$1,'DMG Tables'!$G$2:$G$7,'DMG Tables'!$H$2:$H$7)</f>
        <v>10736000</v>
      </c>
      <c r="COZ9" s="1">
        <f>LOOKUP($A9,'DMG Tables'!$P$2:$P$35,'DMG Tables'!$O$2:$O$35)*COZ$1*LOOKUP(COZ$1,'DMG Tables'!$G$2:$G$7,'DMG Tables'!$H$2:$H$7)</f>
        <v>10740400</v>
      </c>
      <c r="CPA9" s="1">
        <f>LOOKUP($A9,'DMG Tables'!$P$2:$P$35,'DMG Tables'!$O$2:$O$35)*CPA$1*LOOKUP(CPA$1,'DMG Tables'!$G$2:$G$7,'DMG Tables'!$H$2:$H$7)</f>
        <v>10744800</v>
      </c>
      <c r="CPB9" s="1">
        <f>LOOKUP($A9,'DMG Tables'!$P$2:$P$35,'DMG Tables'!$O$2:$O$35)*CPB$1*LOOKUP(CPB$1,'DMG Tables'!$G$2:$G$7,'DMG Tables'!$H$2:$H$7)</f>
        <v>10749200</v>
      </c>
      <c r="CPC9" s="1">
        <f>LOOKUP($A9,'DMG Tables'!$P$2:$P$35,'DMG Tables'!$O$2:$O$35)*CPC$1*LOOKUP(CPC$1,'DMG Tables'!$G$2:$G$7,'DMG Tables'!$H$2:$H$7)</f>
        <v>10753600</v>
      </c>
      <c r="CPD9" s="1">
        <f>LOOKUP($A9,'DMG Tables'!$P$2:$P$35,'DMG Tables'!$O$2:$O$35)*CPD$1*LOOKUP(CPD$1,'DMG Tables'!$G$2:$G$7,'DMG Tables'!$H$2:$H$7)</f>
        <v>10758000</v>
      </c>
      <c r="CPE9" s="1">
        <f>LOOKUP($A9,'DMG Tables'!$P$2:$P$35,'DMG Tables'!$O$2:$O$35)*CPE$1*LOOKUP(CPE$1,'DMG Tables'!$G$2:$G$7,'DMG Tables'!$H$2:$H$7)</f>
        <v>10762400</v>
      </c>
      <c r="CPF9" s="1">
        <f>LOOKUP($A9,'DMG Tables'!$P$2:$P$35,'DMG Tables'!$O$2:$O$35)*CPF$1*LOOKUP(CPF$1,'DMG Tables'!$G$2:$G$7,'DMG Tables'!$H$2:$H$7)</f>
        <v>10766800</v>
      </c>
      <c r="CPG9" s="1">
        <f>LOOKUP($A9,'DMG Tables'!$P$2:$P$35,'DMG Tables'!$O$2:$O$35)*CPG$1*LOOKUP(CPG$1,'DMG Tables'!$G$2:$G$7,'DMG Tables'!$H$2:$H$7)</f>
        <v>10771200</v>
      </c>
      <c r="CPH9" s="1">
        <f>LOOKUP($A9,'DMG Tables'!$P$2:$P$35,'DMG Tables'!$O$2:$O$35)*CPH$1*LOOKUP(CPH$1,'DMG Tables'!$G$2:$G$7,'DMG Tables'!$H$2:$H$7)</f>
        <v>10775600</v>
      </c>
      <c r="CPI9" s="1">
        <f>LOOKUP($A9,'DMG Tables'!$P$2:$P$35,'DMG Tables'!$O$2:$O$35)*CPI$1*LOOKUP(CPI$1,'DMG Tables'!$G$2:$G$7,'DMG Tables'!$H$2:$H$7)</f>
        <v>10780000</v>
      </c>
      <c r="CPJ9" s="1">
        <f>LOOKUP($A9,'DMG Tables'!$P$2:$P$35,'DMG Tables'!$O$2:$O$35)*CPJ$1*LOOKUP(CPJ$1,'DMG Tables'!$G$2:$G$7,'DMG Tables'!$H$2:$H$7)</f>
        <v>10784400</v>
      </c>
      <c r="CPK9" s="1">
        <f>LOOKUP($A9,'DMG Tables'!$P$2:$P$35,'DMG Tables'!$O$2:$O$35)*CPK$1*LOOKUP(CPK$1,'DMG Tables'!$G$2:$G$7,'DMG Tables'!$H$2:$H$7)</f>
        <v>10788800</v>
      </c>
      <c r="CPL9" s="1">
        <f>LOOKUP($A9,'DMG Tables'!$P$2:$P$35,'DMG Tables'!$O$2:$O$35)*CPL$1*LOOKUP(CPL$1,'DMG Tables'!$G$2:$G$7,'DMG Tables'!$H$2:$H$7)</f>
        <v>10793200</v>
      </c>
      <c r="CPM9" s="1">
        <f>LOOKUP($A9,'DMG Tables'!$P$2:$P$35,'DMG Tables'!$O$2:$O$35)*CPM$1*LOOKUP(CPM$1,'DMG Tables'!$G$2:$G$7,'DMG Tables'!$H$2:$H$7)</f>
        <v>10797600</v>
      </c>
      <c r="CPN9" s="1">
        <f>LOOKUP($A9,'DMG Tables'!$P$2:$P$35,'DMG Tables'!$O$2:$O$35)*CPN$1*LOOKUP(CPN$1,'DMG Tables'!$G$2:$G$7,'DMG Tables'!$H$2:$H$7)</f>
        <v>10802000</v>
      </c>
      <c r="CPO9" s="1">
        <f>LOOKUP($A9,'DMG Tables'!$P$2:$P$35,'DMG Tables'!$O$2:$O$35)*CPO$1*LOOKUP(CPO$1,'DMG Tables'!$G$2:$G$7,'DMG Tables'!$H$2:$H$7)</f>
        <v>10806400</v>
      </c>
      <c r="CPP9" s="1">
        <f>LOOKUP($A9,'DMG Tables'!$P$2:$P$35,'DMG Tables'!$O$2:$O$35)*CPP$1*LOOKUP(CPP$1,'DMG Tables'!$G$2:$G$7,'DMG Tables'!$H$2:$H$7)</f>
        <v>10810800</v>
      </c>
      <c r="CPQ9" s="1">
        <f>LOOKUP($A9,'DMG Tables'!$P$2:$P$35,'DMG Tables'!$O$2:$O$35)*CPQ$1*LOOKUP(CPQ$1,'DMG Tables'!$G$2:$G$7,'DMG Tables'!$H$2:$H$7)</f>
        <v>10815200</v>
      </c>
      <c r="CPR9" s="1">
        <f>LOOKUP($A9,'DMG Tables'!$P$2:$P$35,'DMG Tables'!$O$2:$O$35)*CPR$1*LOOKUP(CPR$1,'DMG Tables'!$G$2:$G$7,'DMG Tables'!$H$2:$H$7)</f>
        <v>10819600</v>
      </c>
      <c r="CPS9" s="1">
        <f>LOOKUP($A9,'DMG Tables'!$P$2:$P$35,'DMG Tables'!$O$2:$O$35)*CPS$1*LOOKUP(CPS$1,'DMG Tables'!$G$2:$G$7,'DMG Tables'!$H$2:$H$7)</f>
        <v>10824000</v>
      </c>
      <c r="CPT9" s="1">
        <f>LOOKUP($A9,'DMG Tables'!$P$2:$P$35,'DMG Tables'!$O$2:$O$35)*CPT$1*LOOKUP(CPT$1,'DMG Tables'!$G$2:$G$7,'DMG Tables'!$H$2:$H$7)</f>
        <v>10828400</v>
      </c>
      <c r="CPU9" s="1">
        <f>LOOKUP($A9,'DMG Tables'!$P$2:$P$35,'DMG Tables'!$O$2:$O$35)*CPU$1*LOOKUP(CPU$1,'DMG Tables'!$G$2:$G$7,'DMG Tables'!$H$2:$H$7)</f>
        <v>10832800</v>
      </c>
      <c r="CPV9" s="1">
        <f>LOOKUP($A9,'DMG Tables'!$P$2:$P$35,'DMG Tables'!$O$2:$O$35)*CPV$1*LOOKUP(CPV$1,'DMG Tables'!$G$2:$G$7,'DMG Tables'!$H$2:$H$7)</f>
        <v>10837200</v>
      </c>
      <c r="CPW9" s="1">
        <f>LOOKUP($A9,'DMG Tables'!$P$2:$P$35,'DMG Tables'!$O$2:$O$35)*CPW$1*LOOKUP(CPW$1,'DMG Tables'!$G$2:$G$7,'DMG Tables'!$H$2:$H$7)</f>
        <v>10841600</v>
      </c>
      <c r="CPX9" s="1">
        <f>LOOKUP($A9,'DMG Tables'!$P$2:$P$35,'DMG Tables'!$O$2:$O$35)*CPX$1*LOOKUP(CPX$1,'DMG Tables'!$G$2:$G$7,'DMG Tables'!$H$2:$H$7)</f>
        <v>10846000</v>
      </c>
      <c r="CPY9" s="1">
        <f>LOOKUP($A9,'DMG Tables'!$P$2:$P$35,'DMG Tables'!$O$2:$O$35)*CPY$1*LOOKUP(CPY$1,'DMG Tables'!$G$2:$G$7,'DMG Tables'!$H$2:$H$7)</f>
        <v>10850400</v>
      </c>
      <c r="CPZ9" s="1">
        <f>LOOKUP($A9,'DMG Tables'!$P$2:$P$35,'DMG Tables'!$O$2:$O$35)*CPZ$1*LOOKUP(CPZ$1,'DMG Tables'!$G$2:$G$7,'DMG Tables'!$H$2:$H$7)</f>
        <v>10854800</v>
      </c>
      <c r="CQA9" s="1">
        <f>LOOKUP($A9,'DMG Tables'!$P$2:$P$35,'DMG Tables'!$O$2:$O$35)*CQA$1*LOOKUP(CQA$1,'DMG Tables'!$G$2:$G$7,'DMG Tables'!$H$2:$H$7)</f>
        <v>10859200</v>
      </c>
      <c r="CQB9" s="1">
        <f>LOOKUP($A9,'DMG Tables'!$P$2:$P$35,'DMG Tables'!$O$2:$O$35)*CQB$1*LOOKUP(CQB$1,'DMG Tables'!$G$2:$G$7,'DMG Tables'!$H$2:$H$7)</f>
        <v>10863600</v>
      </c>
      <c r="CQC9" s="1">
        <f>LOOKUP($A9,'DMG Tables'!$P$2:$P$35,'DMG Tables'!$O$2:$O$35)*CQC$1*LOOKUP(CQC$1,'DMG Tables'!$G$2:$G$7,'DMG Tables'!$H$2:$H$7)</f>
        <v>10868000</v>
      </c>
      <c r="CQD9" s="1">
        <f>LOOKUP($A9,'DMG Tables'!$P$2:$P$35,'DMG Tables'!$O$2:$O$35)*CQD$1*LOOKUP(CQD$1,'DMG Tables'!$G$2:$G$7,'DMG Tables'!$H$2:$H$7)</f>
        <v>10872400</v>
      </c>
      <c r="CQE9" s="1">
        <f>LOOKUP($A9,'DMG Tables'!$P$2:$P$35,'DMG Tables'!$O$2:$O$35)*CQE$1*LOOKUP(CQE$1,'DMG Tables'!$G$2:$G$7,'DMG Tables'!$H$2:$H$7)</f>
        <v>10876800</v>
      </c>
      <c r="CQF9" s="1">
        <f>LOOKUP($A9,'DMG Tables'!$P$2:$P$35,'DMG Tables'!$O$2:$O$35)*CQF$1*LOOKUP(CQF$1,'DMG Tables'!$G$2:$G$7,'DMG Tables'!$H$2:$H$7)</f>
        <v>10881200</v>
      </c>
      <c r="CQG9" s="1">
        <f>LOOKUP($A9,'DMG Tables'!$P$2:$P$35,'DMG Tables'!$O$2:$O$35)*CQG$1*LOOKUP(CQG$1,'DMG Tables'!$G$2:$G$7,'DMG Tables'!$H$2:$H$7)</f>
        <v>10885600</v>
      </c>
      <c r="CQH9" s="1">
        <f>LOOKUP($A9,'DMG Tables'!$P$2:$P$35,'DMG Tables'!$O$2:$O$35)*CQH$1*LOOKUP(CQH$1,'DMG Tables'!$G$2:$G$7,'DMG Tables'!$H$2:$H$7)</f>
        <v>10890000</v>
      </c>
      <c r="CQI9" s="1">
        <f>LOOKUP($A9,'DMG Tables'!$P$2:$P$35,'DMG Tables'!$O$2:$O$35)*CQI$1*LOOKUP(CQI$1,'DMG Tables'!$G$2:$G$7,'DMG Tables'!$H$2:$H$7)</f>
        <v>10894400</v>
      </c>
      <c r="CQJ9" s="1">
        <f>LOOKUP($A9,'DMG Tables'!$P$2:$P$35,'DMG Tables'!$O$2:$O$35)*CQJ$1*LOOKUP(CQJ$1,'DMG Tables'!$G$2:$G$7,'DMG Tables'!$H$2:$H$7)</f>
        <v>10898800</v>
      </c>
      <c r="CQK9" s="1">
        <f>LOOKUP($A9,'DMG Tables'!$P$2:$P$35,'DMG Tables'!$O$2:$O$35)*CQK$1*LOOKUP(CQK$1,'DMG Tables'!$G$2:$G$7,'DMG Tables'!$H$2:$H$7)</f>
        <v>10903200</v>
      </c>
      <c r="CQL9" s="1">
        <f>LOOKUP($A9,'DMG Tables'!$P$2:$P$35,'DMG Tables'!$O$2:$O$35)*CQL$1*LOOKUP(CQL$1,'DMG Tables'!$G$2:$G$7,'DMG Tables'!$H$2:$H$7)</f>
        <v>10907600</v>
      </c>
      <c r="CQM9" s="1">
        <f>LOOKUP($A9,'DMG Tables'!$P$2:$P$35,'DMG Tables'!$O$2:$O$35)*CQM$1*LOOKUP(CQM$1,'DMG Tables'!$G$2:$G$7,'DMG Tables'!$H$2:$H$7)</f>
        <v>10912000</v>
      </c>
      <c r="CQN9" s="1">
        <f>LOOKUP($A9,'DMG Tables'!$P$2:$P$35,'DMG Tables'!$O$2:$O$35)*CQN$1*LOOKUP(CQN$1,'DMG Tables'!$G$2:$G$7,'DMG Tables'!$H$2:$H$7)</f>
        <v>10916400</v>
      </c>
      <c r="CQO9" s="1">
        <f>LOOKUP($A9,'DMG Tables'!$P$2:$P$35,'DMG Tables'!$O$2:$O$35)*CQO$1*LOOKUP(CQO$1,'DMG Tables'!$G$2:$G$7,'DMG Tables'!$H$2:$H$7)</f>
        <v>10920800</v>
      </c>
      <c r="CQP9" s="1">
        <f>LOOKUP($A9,'DMG Tables'!$P$2:$P$35,'DMG Tables'!$O$2:$O$35)*CQP$1*LOOKUP(CQP$1,'DMG Tables'!$G$2:$G$7,'DMG Tables'!$H$2:$H$7)</f>
        <v>10925200</v>
      </c>
      <c r="CQQ9" s="1">
        <f>LOOKUP($A9,'DMG Tables'!$P$2:$P$35,'DMG Tables'!$O$2:$O$35)*CQQ$1*LOOKUP(CQQ$1,'DMG Tables'!$G$2:$G$7,'DMG Tables'!$H$2:$H$7)</f>
        <v>10929600</v>
      </c>
      <c r="CQR9" s="1">
        <f>LOOKUP($A9,'DMG Tables'!$P$2:$P$35,'DMG Tables'!$O$2:$O$35)*CQR$1*LOOKUP(CQR$1,'DMG Tables'!$G$2:$G$7,'DMG Tables'!$H$2:$H$7)</f>
        <v>10934000</v>
      </c>
      <c r="CQS9" s="1">
        <f>LOOKUP($A9,'DMG Tables'!$P$2:$P$35,'DMG Tables'!$O$2:$O$35)*CQS$1*LOOKUP(CQS$1,'DMG Tables'!$G$2:$G$7,'DMG Tables'!$H$2:$H$7)</f>
        <v>10938400</v>
      </c>
      <c r="CQT9" s="1">
        <f>LOOKUP($A9,'DMG Tables'!$P$2:$P$35,'DMG Tables'!$O$2:$O$35)*CQT$1*LOOKUP(CQT$1,'DMG Tables'!$G$2:$G$7,'DMG Tables'!$H$2:$H$7)</f>
        <v>10942800</v>
      </c>
      <c r="CQU9" s="1">
        <f>LOOKUP($A9,'DMG Tables'!$P$2:$P$35,'DMG Tables'!$O$2:$O$35)*CQU$1*LOOKUP(CQU$1,'DMG Tables'!$G$2:$G$7,'DMG Tables'!$H$2:$H$7)</f>
        <v>10947200</v>
      </c>
      <c r="CQV9" s="1">
        <f>LOOKUP($A9,'DMG Tables'!$P$2:$P$35,'DMG Tables'!$O$2:$O$35)*CQV$1*LOOKUP(CQV$1,'DMG Tables'!$G$2:$G$7,'DMG Tables'!$H$2:$H$7)</f>
        <v>10951600</v>
      </c>
      <c r="CQW9" s="1">
        <f>LOOKUP($A9,'DMG Tables'!$P$2:$P$35,'DMG Tables'!$O$2:$O$35)*CQW$1*LOOKUP(CQW$1,'DMG Tables'!$G$2:$G$7,'DMG Tables'!$H$2:$H$7)</f>
        <v>10956000</v>
      </c>
      <c r="CQX9" s="1">
        <f>LOOKUP($A9,'DMG Tables'!$P$2:$P$35,'DMG Tables'!$O$2:$O$35)*CQX$1*LOOKUP(CQX$1,'DMG Tables'!$G$2:$G$7,'DMG Tables'!$H$2:$H$7)</f>
        <v>10960400</v>
      </c>
      <c r="CQY9" s="1">
        <f>LOOKUP($A9,'DMG Tables'!$P$2:$P$35,'DMG Tables'!$O$2:$O$35)*CQY$1*LOOKUP(CQY$1,'DMG Tables'!$G$2:$G$7,'DMG Tables'!$H$2:$H$7)</f>
        <v>10964800</v>
      </c>
      <c r="CQZ9" s="1">
        <f>LOOKUP($A9,'DMG Tables'!$P$2:$P$35,'DMG Tables'!$O$2:$O$35)*CQZ$1*LOOKUP(CQZ$1,'DMG Tables'!$G$2:$G$7,'DMG Tables'!$H$2:$H$7)</f>
        <v>10969200</v>
      </c>
      <c r="CRA9" s="1">
        <f>LOOKUP($A9,'DMG Tables'!$P$2:$P$35,'DMG Tables'!$O$2:$O$35)*CRA$1*LOOKUP(CRA$1,'DMG Tables'!$G$2:$G$7,'DMG Tables'!$H$2:$H$7)</f>
        <v>10973600</v>
      </c>
      <c r="CRB9" s="1">
        <f>LOOKUP($A9,'DMG Tables'!$P$2:$P$35,'DMG Tables'!$O$2:$O$35)*CRB$1*LOOKUP(CRB$1,'DMG Tables'!$G$2:$G$7,'DMG Tables'!$H$2:$H$7)</f>
        <v>10978000</v>
      </c>
      <c r="CRC9" s="1">
        <f>LOOKUP($A9,'DMG Tables'!$P$2:$P$35,'DMG Tables'!$O$2:$O$35)*CRC$1*LOOKUP(CRC$1,'DMG Tables'!$G$2:$G$7,'DMG Tables'!$H$2:$H$7)</f>
        <v>10982400</v>
      </c>
      <c r="CRD9" s="1">
        <f>LOOKUP($A9,'DMG Tables'!$P$2:$P$35,'DMG Tables'!$O$2:$O$35)*CRD$1*LOOKUP(CRD$1,'DMG Tables'!$G$2:$G$7,'DMG Tables'!$H$2:$H$7)</f>
        <v>10986800</v>
      </c>
      <c r="CRE9" s="1">
        <f>LOOKUP($A9,'DMG Tables'!$P$2:$P$35,'DMG Tables'!$O$2:$O$35)*CRE$1*LOOKUP(CRE$1,'DMG Tables'!$G$2:$G$7,'DMG Tables'!$H$2:$H$7)</f>
        <v>10991200</v>
      </c>
      <c r="CRF9" s="1">
        <f>LOOKUP($A9,'DMG Tables'!$P$2:$P$35,'DMG Tables'!$O$2:$O$35)*CRF$1*LOOKUP(CRF$1,'DMG Tables'!$G$2:$G$7,'DMG Tables'!$H$2:$H$7)</f>
        <v>10995600</v>
      </c>
      <c r="CRG9" s="1">
        <f>LOOKUP($A9,'DMG Tables'!$P$2:$P$35,'DMG Tables'!$O$2:$O$35)*CRG$1*LOOKUP(CRG$1,'DMG Tables'!$G$2:$G$7,'DMG Tables'!$H$2:$H$7)</f>
        <v>11000000</v>
      </c>
      <c r="CRH9" s="1">
        <f>LOOKUP($A9,'DMG Tables'!$P$2:$P$35,'DMG Tables'!$O$2:$O$35)*CRH$1*LOOKUP(CRH$1,'DMG Tables'!$G$2:$G$7,'DMG Tables'!$H$2:$H$7)</f>
        <v>11004400</v>
      </c>
      <c r="CRI9" s="1">
        <f>LOOKUP($A9,'DMG Tables'!$P$2:$P$35,'DMG Tables'!$O$2:$O$35)*CRI$1*LOOKUP(CRI$1,'DMG Tables'!$G$2:$G$7,'DMG Tables'!$H$2:$H$7)</f>
        <v>11008800</v>
      </c>
      <c r="CRJ9" s="1">
        <f>LOOKUP($A9,'DMG Tables'!$P$2:$P$35,'DMG Tables'!$O$2:$O$35)*CRJ$1*LOOKUP(CRJ$1,'DMG Tables'!$G$2:$G$7,'DMG Tables'!$H$2:$H$7)</f>
        <v>11013200</v>
      </c>
      <c r="CRK9" s="1">
        <f>LOOKUP($A9,'DMG Tables'!$P$2:$P$35,'DMG Tables'!$O$2:$O$35)*CRK$1*LOOKUP(CRK$1,'DMG Tables'!$G$2:$G$7,'DMG Tables'!$H$2:$H$7)</f>
        <v>11017600</v>
      </c>
      <c r="CRL9" s="1">
        <f>LOOKUP($A9,'DMG Tables'!$P$2:$P$35,'DMG Tables'!$O$2:$O$35)*CRL$1*LOOKUP(CRL$1,'DMG Tables'!$G$2:$G$7,'DMG Tables'!$H$2:$H$7)</f>
        <v>11022000</v>
      </c>
      <c r="CRM9" s="1">
        <f>LOOKUP($A9,'DMG Tables'!$P$2:$P$35,'DMG Tables'!$O$2:$O$35)*CRM$1*LOOKUP(CRM$1,'DMG Tables'!$G$2:$G$7,'DMG Tables'!$H$2:$H$7)</f>
        <v>11026400</v>
      </c>
      <c r="CRN9" s="1">
        <f>LOOKUP($A9,'DMG Tables'!$P$2:$P$35,'DMG Tables'!$O$2:$O$35)*CRN$1*LOOKUP(CRN$1,'DMG Tables'!$G$2:$G$7,'DMG Tables'!$H$2:$H$7)</f>
        <v>11030800</v>
      </c>
      <c r="CRO9" s="1">
        <f>LOOKUP($A9,'DMG Tables'!$P$2:$P$35,'DMG Tables'!$O$2:$O$35)*CRO$1*LOOKUP(CRO$1,'DMG Tables'!$G$2:$G$7,'DMG Tables'!$H$2:$H$7)</f>
        <v>11035200</v>
      </c>
      <c r="CRP9" s="1">
        <f>LOOKUP($A9,'DMG Tables'!$P$2:$P$35,'DMG Tables'!$O$2:$O$35)*CRP$1*LOOKUP(CRP$1,'DMG Tables'!$G$2:$G$7,'DMG Tables'!$H$2:$H$7)</f>
        <v>11039600</v>
      </c>
      <c r="CRQ9" s="1">
        <f>LOOKUP($A9,'DMG Tables'!$P$2:$P$35,'DMG Tables'!$O$2:$O$35)*CRQ$1*LOOKUP(CRQ$1,'DMG Tables'!$G$2:$G$7,'DMG Tables'!$H$2:$H$7)</f>
        <v>11044000</v>
      </c>
      <c r="CRR9" s="1">
        <f>LOOKUP($A9,'DMG Tables'!$P$2:$P$35,'DMG Tables'!$O$2:$O$35)*CRR$1*LOOKUP(CRR$1,'DMG Tables'!$G$2:$G$7,'DMG Tables'!$H$2:$H$7)</f>
        <v>11048400</v>
      </c>
      <c r="CRS9" s="1">
        <f>LOOKUP($A9,'DMG Tables'!$P$2:$P$35,'DMG Tables'!$O$2:$O$35)*CRS$1*LOOKUP(CRS$1,'DMG Tables'!$G$2:$G$7,'DMG Tables'!$H$2:$H$7)</f>
        <v>11052800</v>
      </c>
      <c r="CRT9" s="1">
        <f>LOOKUP($A9,'DMG Tables'!$P$2:$P$35,'DMG Tables'!$O$2:$O$35)*CRT$1*LOOKUP(CRT$1,'DMG Tables'!$G$2:$G$7,'DMG Tables'!$H$2:$H$7)</f>
        <v>11057200</v>
      </c>
      <c r="CRU9" s="1">
        <f>LOOKUP($A9,'DMG Tables'!$P$2:$P$35,'DMG Tables'!$O$2:$O$35)*CRU$1*LOOKUP(CRU$1,'DMG Tables'!$G$2:$G$7,'DMG Tables'!$H$2:$H$7)</f>
        <v>11061600</v>
      </c>
      <c r="CRV9" s="1">
        <f>LOOKUP($A9,'DMG Tables'!$P$2:$P$35,'DMG Tables'!$O$2:$O$35)*CRV$1*LOOKUP(CRV$1,'DMG Tables'!$G$2:$G$7,'DMG Tables'!$H$2:$H$7)</f>
        <v>11066000</v>
      </c>
      <c r="CRW9" s="1">
        <f>LOOKUP($A9,'DMG Tables'!$P$2:$P$35,'DMG Tables'!$O$2:$O$35)*CRW$1*LOOKUP(CRW$1,'DMG Tables'!$G$2:$G$7,'DMG Tables'!$H$2:$H$7)</f>
        <v>11070400</v>
      </c>
      <c r="CRX9" s="1">
        <f>LOOKUP($A9,'DMG Tables'!$P$2:$P$35,'DMG Tables'!$O$2:$O$35)*CRX$1*LOOKUP(CRX$1,'DMG Tables'!$G$2:$G$7,'DMG Tables'!$H$2:$H$7)</f>
        <v>11074800</v>
      </c>
      <c r="CRY9" s="1">
        <f>LOOKUP($A9,'DMG Tables'!$P$2:$P$35,'DMG Tables'!$O$2:$O$35)*CRY$1*LOOKUP(CRY$1,'DMG Tables'!$G$2:$G$7,'DMG Tables'!$H$2:$H$7)</f>
        <v>11079200</v>
      </c>
      <c r="CRZ9" s="1">
        <f>LOOKUP($A9,'DMG Tables'!$P$2:$P$35,'DMG Tables'!$O$2:$O$35)*CRZ$1*LOOKUP(CRZ$1,'DMG Tables'!$G$2:$G$7,'DMG Tables'!$H$2:$H$7)</f>
        <v>11083600</v>
      </c>
      <c r="CSA9" s="1">
        <f>LOOKUP($A9,'DMG Tables'!$P$2:$P$35,'DMG Tables'!$O$2:$O$35)*CSA$1*LOOKUP(CSA$1,'DMG Tables'!$G$2:$G$7,'DMG Tables'!$H$2:$H$7)</f>
        <v>11088000</v>
      </c>
      <c r="CSB9" s="1">
        <f>LOOKUP($A9,'DMG Tables'!$P$2:$P$35,'DMG Tables'!$O$2:$O$35)*CSB$1*LOOKUP(CSB$1,'DMG Tables'!$G$2:$G$7,'DMG Tables'!$H$2:$H$7)</f>
        <v>11092400</v>
      </c>
      <c r="CSC9" s="1">
        <f>LOOKUP($A9,'DMG Tables'!$P$2:$P$35,'DMG Tables'!$O$2:$O$35)*CSC$1*LOOKUP(CSC$1,'DMG Tables'!$G$2:$G$7,'DMG Tables'!$H$2:$H$7)</f>
        <v>11096800</v>
      </c>
      <c r="CSD9" s="1">
        <f>LOOKUP($A9,'DMG Tables'!$P$2:$P$35,'DMG Tables'!$O$2:$O$35)*CSD$1*LOOKUP(CSD$1,'DMG Tables'!$G$2:$G$7,'DMG Tables'!$H$2:$H$7)</f>
        <v>11101200</v>
      </c>
      <c r="CSE9" s="1">
        <f>LOOKUP($A9,'DMG Tables'!$P$2:$P$35,'DMG Tables'!$O$2:$O$35)*CSE$1*LOOKUP(CSE$1,'DMG Tables'!$G$2:$G$7,'DMG Tables'!$H$2:$H$7)</f>
        <v>11105600</v>
      </c>
      <c r="CSF9" s="1">
        <f>LOOKUP($A9,'DMG Tables'!$P$2:$P$35,'DMG Tables'!$O$2:$O$35)*CSF$1*LOOKUP(CSF$1,'DMG Tables'!$G$2:$G$7,'DMG Tables'!$H$2:$H$7)</f>
        <v>11110000</v>
      </c>
      <c r="CSG9" s="1">
        <f>LOOKUP($A9,'DMG Tables'!$P$2:$P$35,'DMG Tables'!$O$2:$O$35)*CSG$1*LOOKUP(CSG$1,'DMG Tables'!$G$2:$G$7,'DMG Tables'!$H$2:$H$7)</f>
        <v>11114400</v>
      </c>
      <c r="CSH9" s="1">
        <f>LOOKUP($A9,'DMG Tables'!$P$2:$P$35,'DMG Tables'!$O$2:$O$35)*CSH$1*LOOKUP(CSH$1,'DMG Tables'!$G$2:$G$7,'DMG Tables'!$H$2:$H$7)</f>
        <v>11118800</v>
      </c>
      <c r="CSI9" s="1">
        <f>LOOKUP($A9,'DMG Tables'!$P$2:$P$35,'DMG Tables'!$O$2:$O$35)*CSI$1*LOOKUP(CSI$1,'DMG Tables'!$G$2:$G$7,'DMG Tables'!$H$2:$H$7)</f>
        <v>11123200</v>
      </c>
      <c r="CSJ9" s="1">
        <f>LOOKUP($A9,'DMG Tables'!$P$2:$P$35,'DMG Tables'!$O$2:$O$35)*CSJ$1*LOOKUP(CSJ$1,'DMG Tables'!$G$2:$G$7,'DMG Tables'!$H$2:$H$7)</f>
        <v>11127600</v>
      </c>
      <c r="CSK9" s="1">
        <f>LOOKUP($A9,'DMG Tables'!$P$2:$P$35,'DMG Tables'!$O$2:$O$35)*CSK$1*LOOKUP(CSK$1,'DMG Tables'!$G$2:$G$7,'DMG Tables'!$H$2:$H$7)</f>
        <v>11132000</v>
      </c>
      <c r="CSL9" s="1">
        <f>LOOKUP($A9,'DMG Tables'!$P$2:$P$35,'DMG Tables'!$O$2:$O$35)*CSL$1*LOOKUP(CSL$1,'DMG Tables'!$G$2:$G$7,'DMG Tables'!$H$2:$H$7)</f>
        <v>11136400</v>
      </c>
      <c r="CSM9" s="1">
        <f>LOOKUP($A9,'DMG Tables'!$P$2:$P$35,'DMG Tables'!$O$2:$O$35)*CSM$1*LOOKUP(CSM$1,'DMG Tables'!$G$2:$G$7,'DMG Tables'!$H$2:$H$7)</f>
        <v>11140800</v>
      </c>
      <c r="CSN9" s="1">
        <f>LOOKUP($A9,'DMG Tables'!$P$2:$P$35,'DMG Tables'!$O$2:$O$35)*CSN$1*LOOKUP(CSN$1,'DMG Tables'!$G$2:$G$7,'DMG Tables'!$H$2:$H$7)</f>
        <v>11145200</v>
      </c>
      <c r="CSO9" s="1">
        <f>LOOKUP($A9,'DMG Tables'!$P$2:$P$35,'DMG Tables'!$O$2:$O$35)*CSO$1*LOOKUP(CSO$1,'DMG Tables'!$G$2:$G$7,'DMG Tables'!$H$2:$H$7)</f>
        <v>11149600</v>
      </c>
      <c r="CSP9" s="1">
        <f>LOOKUP($A9,'DMG Tables'!$P$2:$P$35,'DMG Tables'!$O$2:$O$35)*CSP$1*LOOKUP(CSP$1,'DMG Tables'!$G$2:$G$7,'DMG Tables'!$H$2:$H$7)</f>
        <v>11154000</v>
      </c>
      <c r="CSQ9" s="1">
        <f>LOOKUP($A9,'DMG Tables'!$P$2:$P$35,'DMG Tables'!$O$2:$O$35)*CSQ$1*LOOKUP(CSQ$1,'DMG Tables'!$G$2:$G$7,'DMG Tables'!$H$2:$H$7)</f>
        <v>11158400</v>
      </c>
      <c r="CSR9" s="1">
        <f>LOOKUP($A9,'DMG Tables'!$P$2:$P$35,'DMG Tables'!$O$2:$O$35)*CSR$1*LOOKUP(CSR$1,'DMG Tables'!$G$2:$G$7,'DMG Tables'!$H$2:$H$7)</f>
        <v>11162800</v>
      </c>
      <c r="CSS9" s="1">
        <f>LOOKUP($A9,'DMG Tables'!$P$2:$P$35,'DMG Tables'!$O$2:$O$35)*CSS$1*LOOKUP(CSS$1,'DMG Tables'!$G$2:$G$7,'DMG Tables'!$H$2:$H$7)</f>
        <v>11167200</v>
      </c>
      <c r="CST9" s="1">
        <f>LOOKUP($A9,'DMG Tables'!$P$2:$P$35,'DMG Tables'!$O$2:$O$35)*CST$1*LOOKUP(CST$1,'DMG Tables'!$G$2:$G$7,'DMG Tables'!$H$2:$H$7)</f>
        <v>11171600</v>
      </c>
      <c r="CSU9" s="1">
        <f>LOOKUP($A9,'DMG Tables'!$P$2:$P$35,'DMG Tables'!$O$2:$O$35)*CSU$1*LOOKUP(CSU$1,'DMG Tables'!$G$2:$G$7,'DMG Tables'!$H$2:$H$7)</f>
        <v>11176000</v>
      </c>
      <c r="CSV9" s="1">
        <f>LOOKUP($A9,'DMG Tables'!$P$2:$P$35,'DMG Tables'!$O$2:$O$35)*CSV$1*LOOKUP(CSV$1,'DMG Tables'!$G$2:$G$7,'DMG Tables'!$H$2:$H$7)</f>
        <v>11180400</v>
      </c>
      <c r="CSW9" s="1">
        <f>LOOKUP($A9,'DMG Tables'!$P$2:$P$35,'DMG Tables'!$O$2:$O$35)*CSW$1*LOOKUP(CSW$1,'DMG Tables'!$G$2:$G$7,'DMG Tables'!$H$2:$H$7)</f>
        <v>11184800</v>
      </c>
      <c r="CSX9" s="1">
        <f>LOOKUP($A9,'DMG Tables'!$P$2:$P$35,'DMG Tables'!$O$2:$O$35)*CSX$1*LOOKUP(CSX$1,'DMG Tables'!$G$2:$G$7,'DMG Tables'!$H$2:$H$7)</f>
        <v>11189200</v>
      </c>
      <c r="CSY9" s="1">
        <f>LOOKUP($A9,'DMG Tables'!$P$2:$P$35,'DMG Tables'!$O$2:$O$35)*CSY$1*LOOKUP(CSY$1,'DMG Tables'!$G$2:$G$7,'DMG Tables'!$H$2:$H$7)</f>
        <v>11193600</v>
      </c>
      <c r="CSZ9" s="1">
        <f>LOOKUP($A9,'DMG Tables'!$P$2:$P$35,'DMG Tables'!$O$2:$O$35)*CSZ$1*LOOKUP(CSZ$1,'DMG Tables'!$G$2:$G$7,'DMG Tables'!$H$2:$H$7)</f>
        <v>11198000</v>
      </c>
      <c r="CTA9" s="1">
        <f>LOOKUP($A9,'DMG Tables'!$P$2:$P$35,'DMG Tables'!$O$2:$O$35)*CTA$1*LOOKUP(CTA$1,'DMG Tables'!$G$2:$G$7,'DMG Tables'!$H$2:$H$7)</f>
        <v>11202400</v>
      </c>
      <c r="CTB9" s="1">
        <f>LOOKUP($A9,'DMG Tables'!$P$2:$P$35,'DMG Tables'!$O$2:$O$35)*CTB$1*LOOKUP(CTB$1,'DMG Tables'!$G$2:$G$7,'DMG Tables'!$H$2:$H$7)</f>
        <v>11206800</v>
      </c>
      <c r="CTC9" s="1">
        <f>LOOKUP($A9,'DMG Tables'!$P$2:$P$35,'DMG Tables'!$O$2:$O$35)*CTC$1*LOOKUP(CTC$1,'DMG Tables'!$G$2:$G$7,'DMG Tables'!$H$2:$H$7)</f>
        <v>11211200</v>
      </c>
      <c r="CTD9" s="1">
        <f>LOOKUP($A9,'DMG Tables'!$P$2:$P$35,'DMG Tables'!$O$2:$O$35)*CTD$1*LOOKUP(CTD$1,'DMG Tables'!$G$2:$G$7,'DMG Tables'!$H$2:$H$7)</f>
        <v>11215600</v>
      </c>
      <c r="CTE9" s="1">
        <f>LOOKUP($A9,'DMG Tables'!$P$2:$P$35,'DMG Tables'!$O$2:$O$35)*CTE$1*LOOKUP(CTE$1,'DMG Tables'!$G$2:$G$7,'DMG Tables'!$H$2:$H$7)</f>
        <v>11220000</v>
      </c>
      <c r="CTF9" s="1">
        <f>LOOKUP($A9,'DMG Tables'!$P$2:$P$35,'DMG Tables'!$O$2:$O$35)*CTF$1*LOOKUP(CTF$1,'DMG Tables'!$G$2:$G$7,'DMG Tables'!$H$2:$H$7)</f>
        <v>11224400</v>
      </c>
      <c r="CTG9" s="1">
        <f>LOOKUP($A9,'DMG Tables'!$P$2:$P$35,'DMG Tables'!$O$2:$O$35)*CTG$1*LOOKUP(CTG$1,'DMG Tables'!$G$2:$G$7,'DMG Tables'!$H$2:$H$7)</f>
        <v>11228800</v>
      </c>
      <c r="CTH9" s="1">
        <f>LOOKUP($A9,'DMG Tables'!$P$2:$P$35,'DMG Tables'!$O$2:$O$35)*CTH$1*LOOKUP(CTH$1,'DMG Tables'!$G$2:$G$7,'DMG Tables'!$H$2:$H$7)</f>
        <v>11233200</v>
      </c>
      <c r="CTI9" s="1">
        <f>LOOKUP($A9,'DMG Tables'!$P$2:$P$35,'DMG Tables'!$O$2:$O$35)*CTI$1*LOOKUP(CTI$1,'DMG Tables'!$G$2:$G$7,'DMG Tables'!$H$2:$H$7)</f>
        <v>11237600</v>
      </c>
      <c r="CTJ9" s="1">
        <f>LOOKUP($A9,'DMG Tables'!$P$2:$P$35,'DMG Tables'!$O$2:$O$35)*CTJ$1*LOOKUP(CTJ$1,'DMG Tables'!$G$2:$G$7,'DMG Tables'!$H$2:$H$7)</f>
        <v>11242000</v>
      </c>
      <c r="CTK9" s="1">
        <f>LOOKUP($A9,'DMG Tables'!$P$2:$P$35,'DMG Tables'!$O$2:$O$35)*CTK$1*LOOKUP(CTK$1,'DMG Tables'!$G$2:$G$7,'DMG Tables'!$H$2:$H$7)</f>
        <v>11246400</v>
      </c>
      <c r="CTL9" s="1">
        <f>LOOKUP($A9,'DMG Tables'!$P$2:$P$35,'DMG Tables'!$O$2:$O$35)*CTL$1*LOOKUP(CTL$1,'DMG Tables'!$G$2:$G$7,'DMG Tables'!$H$2:$H$7)</f>
        <v>11250800</v>
      </c>
      <c r="CTM9" s="1">
        <f>LOOKUP($A9,'DMG Tables'!$P$2:$P$35,'DMG Tables'!$O$2:$O$35)*CTM$1*LOOKUP(CTM$1,'DMG Tables'!$G$2:$G$7,'DMG Tables'!$H$2:$H$7)</f>
        <v>11255200</v>
      </c>
      <c r="CTN9" s="1">
        <f>LOOKUP($A9,'DMG Tables'!$P$2:$P$35,'DMG Tables'!$O$2:$O$35)*CTN$1*LOOKUP(CTN$1,'DMG Tables'!$G$2:$G$7,'DMG Tables'!$H$2:$H$7)</f>
        <v>11259600</v>
      </c>
      <c r="CTO9" s="1">
        <f>LOOKUP($A9,'DMG Tables'!$P$2:$P$35,'DMG Tables'!$O$2:$O$35)*CTO$1*LOOKUP(CTO$1,'DMG Tables'!$G$2:$G$7,'DMG Tables'!$H$2:$H$7)</f>
        <v>11264000</v>
      </c>
      <c r="CTP9" s="1">
        <f>LOOKUP($A9,'DMG Tables'!$P$2:$P$35,'DMG Tables'!$O$2:$O$35)*CTP$1*LOOKUP(CTP$1,'DMG Tables'!$G$2:$G$7,'DMG Tables'!$H$2:$H$7)</f>
        <v>11268400</v>
      </c>
      <c r="CTQ9" s="1">
        <f>LOOKUP($A9,'DMG Tables'!$P$2:$P$35,'DMG Tables'!$O$2:$O$35)*CTQ$1*LOOKUP(CTQ$1,'DMG Tables'!$G$2:$G$7,'DMG Tables'!$H$2:$H$7)</f>
        <v>11272800</v>
      </c>
      <c r="CTR9" s="1">
        <f>LOOKUP($A9,'DMG Tables'!$P$2:$P$35,'DMG Tables'!$O$2:$O$35)*CTR$1*LOOKUP(CTR$1,'DMG Tables'!$G$2:$G$7,'DMG Tables'!$H$2:$H$7)</f>
        <v>11277200</v>
      </c>
      <c r="CTS9" s="1">
        <f>LOOKUP($A9,'DMG Tables'!$P$2:$P$35,'DMG Tables'!$O$2:$O$35)*CTS$1*LOOKUP(CTS$1,'DMG Tables'!$G$2:$G$7,'DMG Tables'!$H$2:$H$7)</f>
        <v>11281600</v>
      </c>
      <c r="CTT9" s="1">
        <f>LOOKUP($A9,'DMG Tables'!$P$2:$P$35,'DMG Tables'!$O$2:$O$35)*CTT$1*LOOKUP(CTT$1,'DMG Tables'!$G$2:$G$7,'DMG Tables'!$H$2:$H$7)</f>
        <v>11286000</v>
      </c>
      <c r="CTU9" s="1">
        <f>LOOKUP($A9,'DMG Tables'!$P$2:$P$35,'DMG Tables'!$O$2:$O$35)*CTU$1*LOOKUP(CTU$1,'DMG Tables'!$G$2:$G$7,'DMG Tables'!$H$2:$H$7)</f>
        <v>11290400</v>
      </c>
      <c r="CTV9" s="1">
        <f>LOOKUP($A9,'DMG Tables'!$P$2:$P$35,'DMG Tables'!$O$2:$O$35)*CTV$1*LOOKUP(CTV$1,'DMG Tables'!$G$2:$G$7,'DMG Tables'!$H$2:$H$7)</f>
        <v>11294800</v>
      </c>
      <c r="CTW9" s="1">
        <f>LOOKUP($A9,'DMG Tables'!$P$2:$P$35,'DMG Tables'!$O$2:$O$35)*CTW$1*LOOKUP(CTW$1,'DMG Tables'!$G$2:$G$7,'DMG Tables'!$H$2:$H$7)</f>
        <v>11299200</v>
      </c>
      <c r="CTX9" s="1">
        <f>LOOKUP($A9,'DMG Tables'!$P$2:$P$35,'DMG Tables'!$O$2:$O$35)*CTX$1*LOOKUP(CTX$1,'DMG Tables'!$G$2:$G$7,'DMG Tables'!$H$2:$H$7)</f>
        <v>11303600</v>
      </c>
      <c r="CTY9" s="1">
        <f>LOOKUP($A9,'DMG Tables'!$P$2:$P$35,'DMG Tables'!$O$2:$O$35)*CTY$1*LOOKUP(CTY$1,'DMG Tables'!$G$2:$G$7,'DMG Tables'!$H$2:$H$7)</f>
        <v>11308000</v>
      </c>
      <c r="CTZ9" s="1">
        <f>LOOKUP($A9,'DMG Tables'!$P$2:$P$35,'DMG Tables'!$O$2:$O$35)*CTZ$1*LOOKUP(CTZ$1,'DMG Tables'!$G$2:$G$7,'DMG Tables'!$H$2:$H$7)</f>
        <v>11312400</v>
      </c>
      <c r="CUA9" s="1">
        <f>LOOKUP($A9,'DMG Tables'!$P$2:$P$35,'DMG Tables'!$O$2:$O$35)*CUA$1*LOOKUP(CUA$1,'DMG Tables'!$G$2:$G$7,'DMG Tables'!$H$2:$H$7)</f>
        <v>11316800</v>
      </c>
      <c r="CUB9" s="1">
        <f>LOOKUP($A9,'DMG Tables'!$P$2:$P$35,'DMG Tables'!$O$2:$O$35)*CUB$1*LOOKUP(CUB$1,'DMG Tables'!$G$2:$G$7,'DMG Tables'!$H$2:$H$7)</f>
        <v>11321200</v>
      </c>
      <c r="CUC9" s="1">
        <f>LOOKUP($A9,'DMG Tables'!$P$2:$P$35,'DMG Tables'!$O$2:$O$35)*CUC$1*LOOKUP(CUC$1,'DMG Tables'!$G$2:$G$7,'DMG Tables'!$H$2:$H$7)</f>
        <v>11325600</v>
      </c>
      <c r="CUD9" s="1">
        <f>LOOKUP($A9,'DMG Tables'!$P$2:$P$35,'DMG Tables'!$O$2:$O$35)*CUD$1*LOOKUP(CUD$1,'DMG Tables'!$G$2:$G$7,'DMG Tables'!$H$2:$H$7)</f>
        <v>11330000</v>
      </c>
      <c r="CUE9" s="1">
        <f>LOOKUP($A9,'DMG Tables'!$P$2:$P$35,'DMG Tables'!$O$2:$O$35)*CUE$1*LOOKUP(CUE$1,'DMG Tables'!$G$2:$G$7,'DMG Tables'!$H$2:$H$7)</f>
        <v>11334400</v>
      </c>
      <c r="CUF9" s="1">
        <f>LOOKUP($A9,'DMG Tables'!$P$2:$P$35,'DMG Tables'!$O$2:$O$35)*CUF$1*LOOKUP(CUF$1,'DMG Tables'!$G$2:$G$7,'DMG Tables'!$H$2:$H$7)</f>
        <v>11338800</v>
      </c>
      <c r="CUG9" s="1">
        <f>LOOKUP($A9,'DMG Tables'!$P$2:$P$35,'DMG Tables'!$O$2:$O$35)*CUG$1*LOOKUP(CUG$1,'DMG Tables'!$G$2:$G$7,'DMG Tables'!$H$2:$H$7)</f>
        <v>11343200</v>
      </c>
      <c r="CUH9" s="1">
        <f>LOOKUP($A9,'DMG Tables'!$P$2:$P$35,'DMG Tables'!$O$2:$O$35)*CUH$1*LOOKUP(CUH$1,'DMG Tables'!$G$2:$G$7,'DMG Tables'!$H$2:$H$7)</f>
        <v>11347600</v>
      </c>
      <c r="CUI9" s="1">
        <f>LOOKUP($A9,'DMG Tables'!$P$2:$P$35,'DMG Tables'!$O$2:$O$35)*CUI$1*LOOKUP(CUI$1,'DMG Tables'!$G$2:$G$7,'DMG Tables'!$H$2:$H$7)</f>
        <v>11352000</v>
      </c>
      <c r="CUJ9" s="1">
        <f>LOOKUP($A9,'DMG Tables'!$P$2:$P$35,'DMG Tables'!$O$2:$O$35)*CUJ$1*LOOKUP(CUJ$1,'DMG Tables'!$G$2:$G$7,'DMG Tables'!$H$2:$H$7)</f>
        <v>11356400</v>
      </c>
      <c r="CUK9" s="1">
        <f>LOOKUP($A9,'DMG Tables'!$P$2:$P$35,'DMG Tables'!$O$2:$O$35)*CUK$1*LOOKUP(CUK$1,'DMG Tables'!$G$2:$G$7,'DMG Tables'!$H$2:$H$7)</f>
        <v>11360800</v>
      </c>
      <c r="CUL9" s="1">
        <f>LOOKUP($A9,'DMG Tables'!$P$2:$P$35,'DMG Tables'!$O$2:$O$35)*CUL$1*LOOKUP(CUL$1,'DMG Tables'!$G$2:$G$7,'DMG Tables'!$H$2:$H$7)</f>
        <v>11365200</v>
      </c>
      <c r="CUM9" s="1">
        <f>LOOKUP($A9,'DMG Tables'!$P$2:$P$35,'DMG Tables'!$O$2:$O$35)*CUM$1*LOOKUP(CUM$1,'DMG Tables'!$G$2:$G$7,'DMG Tables'!$H$2:$H$7)</f>
        <v>11369600</v>
      </c>
      <c r="CUN9" s="1">
        <f>LOOKUP($A9,'DMG Tables'!$P$2:$P$35,'DMG Tables'!$O$2:$O$35)*CUN$1*LOOKUP(CUN$1,'DMG Tables'!$G$2:$G$7,'DMG Tables'!$H$2:$H$7)</f>
        <v>11374000</v>
      </c>
      <c r="CUO9" s="1">
        <f>LOOKUP($A9,'DMG Tables'!$P$2:$P$35,'DMG Tables'!$O$2:$O$35)*CUO$1*LOOKUP(CUO$1,'DMG Tables'!$G$2:$G$7,'DMG Tables'!$H$2:$H$7)</f>
        <v>11378400</v>
      </c>
      <c r="CUP9" s="1">
        <f>LOOKUP($A9,'DMG Tables'!$P$2:$P$35,'DMG Tables'!$O$2:$O$35)*CUP$1*LOOKUP(CUP$1,'DMG Tables'!$G$2:$G$7,'DMG Tables'!$H$2:$H$7)</f>
        <v>11382800</v>
      </c>
      <c r="CUQ9" s="1">
        <f>LOOKUP($A9,'DMG Tables'!$P$2:$P$35,'DMG Tables'!$O$2:$O$35)*CUQ$1*LOOKUP(CUQ$1,'DMG Tables'!$G$2:$G$7,'DMG Tables'!$H$2:$H$7)</f>
        <v>11387200</v>
      </c>
      <c r="CUR9" s="1">
        <f>LOOKUP($A9,'DMG Tables'!$P$2:$P$35,'DMG Tables'!$O$2:$O$35)*CUR$1*LOOKUP(CUR$1,'DMG Tables'!$G$2:$G$7,'DMG Tables'!$H$2:$H$7)</f>
        <v>11391600</v>
      </c>
      <c r="CUS9" s="1">
        <f>LOOKUP($A9,'DMG Tables'!$P$2:$P$35,'DMG Tables'!$O$2:$O$35)*CUS$1*LOOKUP(CUS$1,'DMG Tables'!$G$2:$G$7,'DMG Tables'!$H$2:$H$7)</f>
        <v>11396000</v>
      </c>
      <c r="CUT9" s="1">
        <f>LOOKUP($A9,'DMG Tables'!$P$2:$P$35,'DMG Tables'!$O$2:$O$35)*CUT$1*LOOKUP(CUT$1,'DMG Tables'!$G$2:$G$7,'DMG Tables'!$H$2:$H$7)</f>
        <v>11400400</v>
      </c>
      <c r="CUU9" s="1">
        <f>LOOKUP($A9,'DMG Tables'!$P$2:$P$35,'DMG Tables'!$O$2:$O$35)*CUU$1*LOOKUP(CUU$1,'DMG Tables'!$G$2:$G$7,'DMG Tables'!$H$2:$H$7)</f>
        <v>11404800</v>
      </c>
      <c r="CUV9" s="1">
        <f>LOOKUP($A9,'DMG Tables'!$P$2:$P$35,'DMG Tables'!$O$2:$O$35)*CUV$1*LOOKUP(CUV$1,'DMG Tables'!$G$2:$G$7,'DMG Tables'!$H$2:$H$7)</f>
        <v>11409200</v>
      </c>
      <c r="CUW9" s="1">
        <f>LOOKUP($A9,'DMG Tables'!$P$2:$P$35,'DMG Tables'!$O$2:$O$35)*CUW$1*LOOKUP(CUW$1,'DMG Tables'!$G$2:$G$7,'DMG Tables'!$H$2:$H$7)</f>
        <v>11413600</v>
      </c>
      <c r="CUX9" s="1">
        <f>LOOKUP($A9,'DMG Tables'!$P$2:$P$35,'DMG Tables'!$O$2:$O$35)*CUX$1*LOOKUP(CUX$1,'DMG Tables'!$G$2:$G$7,'DMG Tables'!$H$2:$H$7)</f>
        <v>11418000</v>
      </c>
      <c r="CUY9" s="1">
        <f>LOOKUP($A9,'DMG Tables'!$P$2:$P$35,'DMG Tables'!$O$2:$O$35)*CUY$1*LOOKUP(CUY$1,'DMG Tables'!$G$2:$G$7,'DMG Tables'!$H$2:$H$7)</f>
        <v>11422400</v>
      </c>
      <c r="CUZ9" s="1">
        <f>LOOKUP($A9,'DMG Tables'!$P$2:$P$35,'DMG Tables'!$O$2:$O$35)*CUZ$1*LOOKUP(CUZ$1,'DMG Tables'!$G$2:$G$7,'DMG Tables'!$H$2:$H$7)</f>
        <v>11426800</v>
      </c>
      <c r="CVA9" s="1">
        <f>LOOKUP($A9,'DMG Tables'!$P$2:$P$35,'DMG Tables'!$O$2:$O$35)*CVA$1*LOOKUP(CVA$1,'DMG Tables'!$G$2:$G$7,'DMG Tables'!$H$2:$H$7)</f>
        <v>11431200</v>
      </c>
      <c r="CVB9" s="1">
        <f>LOOKUP($A9,'DMG Tables'!$P$2:$P$35,'DMG Tables'!$O$2:$O$35)*CVB$1*LOOKUP(CVB$1,'DMG Tables'!$G$2:$G$7,'DMG Tables'!$H$2:$H$7)</f>
        <v>11435600</v>
      </c>
      <c r="CVC9" s="1">
        <f>LOOKUP($A9,'DMG Tables'!$P$2:$P$35,'DMG Tables'!$O$2:$O$35)*CVC$1*LOOKUP(CVC$1,'DMG Tables'!$G$2:$G$7,'DMG Tables'!$H$2:$H$7)</f>
        <v>11440000</v>
      </c>
    </row>
    <row r="10" spans="1:2603" x14ac:dyDescent="0.3">
      <c r="A10" s="1">
        <v>5</v>
      </c>
      <c r="D10" s="1">
        <f>LOOKUP($A10,'DMG Tables'!$P$2:$P$35,'DMG Tables'!$O$2:$O$35)*D$1*LOOKUP(D$1,'DMG Tables'!$G$2:$G$7,'DMG Tables'!$H$2:$H$7)</f>
        <v>1800</v>
      </c>
      <c r="E10" s="1">
        <f>LOOKUP($A10,'DMG Tables'!$P$2:$P$35,'DMG Tables'!$O$2:$O$35)*E$1*LOOKUP(E$1,'DMG Tables'!$G$2:$G$7,'DMG Tables'!$H$2:$H$7)</f>
        <v>5400</v>
      </c>
      <c r="F10" s="1">
        <f>LOOKUP($A10,'DMG Tables'!$P$2:$P$35,'DMG Tables'!$O$2:$O$35)*F$1*LOOKUP(F$1,'DMG Tables'!$G$2:$G$7,'DMG Tables'!$H$2:$H$7)</f>
        <v>10800</v>
      </c>
      <c r="G10" s="1">
        <f>LOOKUP($A10,'DMG Tables'!$P$2:$P$35,'DMG Tables'!$O$2:$O$35)*G$1*LOOKUP(G$1,'DMG Tables'!$G$2:$G$7,'DMG Tables'!$H$2:$H$7)</f>
        <v>14400</v>
      </c>
      <c r="H10" s="1">
        <f>LOOKUP($A10,'DMG Tables'!$P$2:$P$35,'DMG Tables'!$O$2:$O$35)*H$1*LOOKUP(H$1,'DMG Tables'!$G$2:$G$7,'DMG Tables'!$H$2:$H$7)</f>
        <v>18000</v>
      </c>
      <c r="I10" s="1">
        <f>LOOKUP($A10,'DMG Tables'!$P$2:$P$35,'DMG Tables'!$O$2:$O$35)*I$1*LOOKUP(I$1,'DMG Tables'!$G$2:$G$7,'DMG Tables'!$H$2:$H$7)</f>
        <v>21600</v>
      </c>
      <c r="J10" s="1">
        <f>LOOKUP($A10,'DMG Tables'!$P$2:$P$35,'DMG Tables'!$O$2:$O$35)*J$1*LOOKUP(J$1,'DMG Tables'!$G$2:$G$7,'DMG Tables'!$H$2:$H$7)</f>
        <v>31500</v>
      </c>
      <c r="K10" s="1">
        <f>LOOKUP($A10,'DMG Tables'!$P$2:$P$35,'DMG Tables'!$O$2:$O$35)*K$1*LOOKUP(K$1,'DMG Tables'!$G$2:$G$7,'DMG Tables'!$H$2:$H$7)</f>
        <v>36000</v>
      </c>
      <c r="L10" s="1">
        <f>LOOKUP($A10,'DMG Tables'!$P$2:$P$35,'DMG Tables'!$O$2:$O$35)*L$1*LOOKUP(L$1,'DMG Tables'!$G$2:$G$7,'DMG Tables'!$H$2:$H$7)</f>
        <v>40500</v>
      </c>
      <c r="M10" s="1">
        <f>LOOKUP($A10,'DMG Tables'!$P$2:$P$35,'DMG Tables'!$O$2:$O$35)*M$1*LOOKUP(M$1,'DMG Tables'!$G$2:$G$7,'DMG Tables'!$H$2:$H$7)</f>
        <v>45000</v>
      </c>
      <c r="N10" s="1">
        <f>LOOKUP($A10,'DMG Tables'!$P$2:$P$35,'DMG Tables'!$O$2:$O$35)*N$1*LOOKUP(N$1,'DMG Tables'!$G$2:$G$7,'DMG Tables'!$H$2:$H$7)</f>
        <v>59400</v>
      </c>
      <c r="O10" s="1">
        <f>LOOKUP($A10,'DMG Tables'!$P$2:$P$35,'DMG Tables'!$O$2:$O$35)*O$1*LOOKUP(O$1,'DMG Tables'!$G$2:$G$7,'DMG Tables'!$H$2:$H$7)</f>
        <v>64800</v>
      </c>
      <c r="P10" s="1">
        <f>LOOKUP($A10,'DMG Tables'!$P$2:$P$35,'DMG Tables'!$O$2:$O$35)*P$1*LOOKUP(P$1,'DMG Tables'!$G$2:$G$7,'DMG Tables'!$H$2:$H$7)</f>
        <v>70200</v>
      </c>
      <c r="Q10" s="1">
        <f>LOOKUP($A10,'DMG Tables'!$P$2:$P$35,'DMG Tables'!$O$2:$O$35)*Q$1*LOOKUP(Q$1,'DMG Tables'!$G$2:$G$7,'DMG Tables'!$H$2:$H$7)</f>
        <v>75600</v>
      </c>
      <c r="R10" s="1">
        <f>LOOKUP($A10,'DMG Tables'!$P$2:$P$35,'DMG Tables'!$O$2:$O$35)*R$1*LOOKUP(R$1,'DMG Tables'!$G$2:$G$7,'DMG Tables'!$H$2:$H$7)</f>
        <v>108000</v>
      </c>
      <c r="S10" s="1">
        <f>LOOKUP($A10,'DMG Tables'!$P$2:$P$35,'DMG Tables'!$O$2:$O$35)*S$1*LOOKUP(S$1,'DMG Tables'!$G$2:$G$7,'DMG Tables'!$H$2:$H$7)</f>
        <v>115200</v>
      </c>
      <c r="T10" s="1">
        <f>LOOKUP($A10,'DMG Tables'!$P$2:$P$35,'DMG Tables'!$O$2:$O$35)*T$1*LOOKUP(T$1,'DMG Tables'!$G$2:$G$7,'DMG Tables'!$H$2:$H$7)</f>
        <v>122400</v>
      </c>
      <c r="U10" s="1">
        <f>LOOKUP($A10,'DMG Tables'!$P$2:$P$35,'DMG Tables'!$O$2:$O$35)*U$1*LOOKUP(U$1,'DMG Tables'!$G$2:$G$7,'DMG Tables'!$H$2:$H$7)</f>
        <v>129600</v>
      </c>
      <c r="V10" s="1">
        <f>LOOKUP($A10,'DMG Tables'!$P$2:$P$35,'DMG Tables'!$O$2:$O$35)*V$1*LOOKUP(V$1,'DMG Tables'!$G$2:$G$7,'DMG Tables'!$H$2:$H$7)</f>
        <v>136800</v>
      </c>
      <c r="W10" s="1">
        <f>LOOKUP($A10,'DMG Tables'!$P$2:$P$35,'DMG Tables'!$O$2:$O$35)*W$1*LOOKUP(W$1,'DMG Tables'!$G$2:$G$7,'DMG Tables'!$H$2:$H$7)</f>
        <v>144000</v>
      </c>
      <c r="X10" s="1">
        <f>LOOKUP($A10,'DMG Tables'!$P$2:$P$35,'DMG Tables'!$O$2:$O$35)*X$1*LOOKUP(X$1,'DMG Tables'!$G$2:$G$7,'DMG Tables'!$H$2:$H$7)</f>
        <v>151200</v>
      </c>
      <c r="Y10" s="1">
        <f>LOOKUP($A10,'DMG Tables'!$P$2:$P$35,'DMG Tables'!$O$2:$O$35)*Y$1*LOOKUP(Y$1,'DMG Tables'!$G$2:$G$7,'DMG Tables'!$H$2:$H$7)</f>
        <v>158400</v>
      </c>
      <c r="Z10" s="1">
        <f>LOOKUP($A10,'DMG Tables'!$P$2:$P$35,'DMG Tables'!$O$2:$O$35)*Z$1*LOOKUP(Z$1,'DMG Tables'!$G$2:$G$7,'DMG Tables'!$H$2:$H$7)</f>
        <v>165600</v>
      </c>
      <c r="AA10" s="1">
        <f>LOOKUP($A10,'DMG Tables'!$P$2:$P$35,'DMG Tables'!$O$2:$O$35)*AA$1*LOOKUP(AA$1,'DMG Tables'!$G$2:$G$7,'DMG Tables'!$H$2:$H$7)</f>
        <v>172800</v>
      </c>
      <c r="AB10" s="1">
        <f>LOOKUP($A10,'DMG Tables'!$P$2:$P$35,'DMG Tables'!$O$2:$O$35)*AB$1*LOOKUP(AB$1,'DMG Tables'!$G$2:$G$7,'DMG Tables'!$H$2:$H$7)</f>
        <v>180000</v>
      </c>
      <c r="AC10" s="1">
        <f>LOOKUP($A10,'DMG Tables'!$P$2:$P$35,'DMG Tables'!$O$2:$O$35)*AC$1*LOOKUP(AC$1,'DMG Tables'!$G$2:$G$7,'DMG Tables'!$H$2:$H$7)</f>
        <v>187200</v>
      </c>
      <c r="AD10" s="1">
        <f>LOOKUP($A10,'DMG Tables'!$P$2:$P$35,'DMG Tables'!$O$2:$O$35)*AD$1*LOOKUP(AD$1,'DMG Tables'!$G$2:$G$7,'DMG Tables'!$H$2:$H$7)</f>
        <v>194400</v>
      </c>
      <c r="AE10" s="1">
        <f>LOOKUP($A10,'DMG Tables'!$P$2:$P$35,'DMG Tables'!$O$2:$O$35)*AE$1*LOOKUP(AE$1,'DMG Tables'!$G$2:$G$7,'DMG Tables'!$H$2:$H$7)</f>
        <v>201600</v>
      </c>
      <c r="AF10" s="1">
        <f>LOOKUP($A10,'DMG Tables'!$P$2:$P$35,'DMG Tables'!$O$2:$O$35)*AF$1*LOOKUP(AF$1,'DMG Tables'!$G$2:$G$7,'DMG Tables'!$H$2:$H$7)</f>
        <v>208800</v>
      </c>
      <c r="AG10" s="1">
        <f>LOOKUP($A10,'DMG Tables'!$P$2:$P$35,'DMG Tables'!$O$2:$O$35)*AG$1*LOOKUP(AG$1,'DMG Tables'!$G$2:$G$7,'DMG Tables'!$H$2:$H$7)</f>
        <v>216000</v>
      </c>
      <c r="AH10" s="1">
        <f>LOOKUP($A10,'DMG Tables'!$P$2:$P$35,'DMG Tables'!$O$2:$O$35)*AH$1*LOOKUP(AH$1,'DMG Tables'!$G$2:$G$7,'DMG Tables'!$H$2:$H$7)</f>
        <v>223200</v>
      </c>
      <c r="AI10" s="1">
        <f>LOOKUP($A10,'DMG Tables'!$P$2:$P$35,'DMG Tables'!$O$2:$O$35)*AI$1*LOOKUP(AI$1,'DMG Tables'!$G$2:$G$7,'DMG Tables'!$H$2:$H$7)</f>
        <v>230400</v>
      </c>
      <c r="AJ10" s="1">
        <f>LOOKUP($A10,'DMG Tables'!$P$2:$P$35,'DMG Tables'!$O$2:$O$35)*AJ$1*LOOKUP(AJ$1,'DMG Tables'!$G$2:$G$7,'DMG Tables'!$H$2:$H$7)</f>
        <v>237600</v>
      </c>
      <c r="AK10" s="1">
        <f>LOOKUP($A10,'DMG Tables'!$P$2:$P$35,'DMG Tables'!$O$2:$O$35)*AK$1*LOOKUP(AK$1,'DMG Tables'!$G$2:$G$7,'DMG Tables'!$H$2:$H$7)</f>
        <v>244800</v>
      </c>
      <c r="AL10" s="1">
        <f>LOOKUP($A10,'DMG Tables'!$P$2:$P$35,'DMG Tables'!$O$2:$O$35)*AL$1*LOOKUP(AL$1,'DMG Tables'!$G$2:$G$7,'DMG Tables'!$H$2:$H$7)</f>
        <v>252000</v>
      </c>
      <c r="AM10" s="1">
        <f>LOOKUP($A10,'DMG Tables'!$P$2:$P$35,'DMG Tables'!$O$2:$O$35)*AM$1*LOOKUP(AM$1,'DMG Tables'!$G$2:$G$7,'DMG Tables'!$H$2:$H$7)</f>
        <v>259200</v>
      </c>
      <c r="AN10" s="1">
        <f>LOOKUP($A10,'DMG Tables'!$P$2:$P$35,'DMG Tables'!$O$2:$O$35)*AN$1*LOOKUP(AN$1,'DMG Tables'!$G$2:$G$7,'DMG Tables'!$H$2:$H$7)</f>
        <v>266400</v>
      </c>
      <c r="AO10" s="1">
        <f>LOOKUP($A10,'DMG Tables'!$P$2:$P$35,'DMG Tables'!$O$2:$O$35)*AO$1*LOOKUP(AO$1,'DMG Tables'!$G$2:$G$7,'DMG Tables'!$H$2:$H$7)</f>
        <v>273600</v>
      </c>
      <c r="AP10" s="1">
        <f>LOOKUP($A10,'DMG Tables'!$P$2:$P$35,'DMG Tables'!$O$2:$O$35)*AP$1*LOOKUP(AP$1,'DMG Tables'!$G$2:$G$7,'DMG Tables'!$H$2:$H$7)</f>
        <v>280800</v>
      </c>
      <c r="AQ10" s="1">
        <f>LOOKUP($A10,'DMG Tables'!$P$2:$P$35,'DMG Tables'!$O$2:$O$35)*AQ$1*LOOKUP(AQ$1,'DMG Tables'!$G$2:$G$7,'DMG Tables'!$H$2:$H$7)</f>
        <v>288000</v>
      </c>
      <c r="AR10" s="1">
        <f>LOOKUP($A10,'DMG Tables'!$P$2:$P$35,'DMG Tables'!$O$2:$O$35)*AR$1*LOOKUP(AR$1,'DMG Tables'!$G$2:$G$7,'DMG Tables'!$H$2:$H$7)</f>
        <v>295200</v>
      </c>
      <c r="AS10" s="1">
        <f>LOOKUP($A10,'DMG Tables'!$P$2:$P$35,'DMG Tables'!$O$2:$O$35)*AS$1*LOOKUP(AS$1,'DMG Tables'!$G$2:$G$7,'DMG Tables'!$H$2:$H$7)</f>
        <v>302400</v>
      </c>
      <c r="AT10" s="1">
        <f>LOOKUP($A10,'DMG Tables'!$P$2:$P$35,'DMG Tables'!$O$2:$O$35)*AT$1*LOOKUP(AT$1,'DMG Tables'!$G$2:$G$7,'DMG Tables'!$H$2:$H$7)</f>
        <v>309600</v>
      </c>
      <c r="AU10" s="1">
        <f>LOOKUP($A10,'DMG Tables'!$P$2:$P$35,'DMG Tables'!$O$2:$O$35)*AU$1*LOOKUP(AU$1,'DMG Tables'!$G$2:$G$7,'DMG Tables'!$H$2:$H$7)</f>
        <v>316800</v>
      </c>
      <c r="AV10" s="1">
        <f>LOOKUP($A10,'DMG Tables'!$P$2:$P$35,'DMG Tables'!$O$2:$O$35)*AV$1*LOOKUP(AV$1,'DMG Tables'!$G$2:$G$7,'DMG Tables'!$H$2:$H$7)</f>
        <v>324000</v>
      </c>
      <c r="AW10" s="1">
        <f>LOOKUP($A10,'DMG Tables'!$P$2:$P$35,'DMG Tables'!$O$2:$O$35)*AW$1*LOOKUP(AW$1,'DMG Tables'!$G$2:$G$7,'DMG Tables'!$H$2:$H$7)</f>
        <v>331200</v>
      </c>
      <c r="AX10" s="1">
        <f>LOOKUP($A10,'DMG Tables'!$P$2:$P$35,'DMG Tables'!$O$2:$O$35)*AX$1*LOOKUP(AX$1,'DMG Tables'!$G$2:$G$7,'DMG Tables'!$H$2:$H$7)</f>
        <v>338400</v>
      </c>
      <c r="AY10" s="1">
        <f>LOOKUP($A10,'DMG Tables'!$P$2:$P$35,'DMG Tables'!$O$2:$O$35)*AY$1*LOOKUP(AY$1,'DMG Tables'!$G$2:$G$7,'DMG Tables'!$H$2:$H$7)</f>
        <v>345600</v>
      </c>
      <c r="AZ10" s="1">
        <f>LOOKUP($A10,'DMG Tables'!$P$2:$P$35,'DMG Tables'!$O$2:$O$35)*AZ$1*LOOKUP(AZ$1,'DMG Tables'!$G$2:$G$7,'DMG Tables'!$H$2:$H$7)</f>
        <v>352800</v>
      </c>
      <c r="BA10" s="1">
        <f>LOOKUP($A10,'DMG Tables'!$P$2:$P$35,'DMG Tables'!$O$2:$O$35)*BA$1*LOOKUP(BA$1,'DMG Tables'!$G$2:$G$7,'DMG Tables'!$H$2:$H$7)</f>
        <v>360000</v>
      </c>
      <c r="BB10" s="1">
        <f>LOOKUP($A10,'DMG Tables'!$P$2:$P$35,'DMG Tables'!$O$2:$O$35)*BB$1*LOOKUP(BB$1,'DMG Tables'!$G$2:$G$7,'DMG Tables'!$H$2:$H$7)</f>
        <v>367200</v>
      </c>
      <c r="BC10" s="1">
        <f>LOOKUP($A10,'DMG Tables'!$P$2:$P$35,'DMG Tables'!$O$2:$O$35)*BC$1*LOOKUP(BC$1,'DMG Tables'!$G$2:$G$7,'DMG Tables'!$H$2:$H$7)</f>
        <v>374400</v>
      </c>
      <c r="BD10" s="1">
        <f>LOOKUP($A10,'DMG Tables'!$P$2:$P$35,'DMG Tables'!$O$2:$O$35)*BD$1*LOOKUP(BD$1,'DMG Tables'!$G$2:$G$7,'DMG Tables'!$H$2:$H$7)</f>
        <v>381600</v>
      </c>
      <c r="BE10" s="1">
        <f>LOOKUP($A10,'DMG Tables'!$P$2:$P$35,'DMG Tables'!$O$2:$O$35)*BE$1*LOOKUP(BE$1,'DMG Tables'!$G$2:$G$7,'DMG Tables'!$H$2:$H$7)</f>
        <v>388800</v>
      </c>
      <c r="BF10" s="1">
        <f>LOOKUP($A10,'DMG Tables'!$P$2:$P$35,'DMG Tables'!$O$2:$O$35)*BF$1*LOOKUP(BF$1,'DMG Tables'!$G$2:$G$7,'DMG Tables'!$H$2:$H$7)</f>
        <v>396000</v>
      </c>
      <c r="BG10" s="1">
        <f>LOOKUP($A10,'DMG Tables'!$P$2:$P$35,'DMG Tables'!$O$2:$O$35)*BG$1*LOOKUP(BG$1,'DMG Tables'!$G$2:$G$7,'DMG Tables'!$H$2:$H$7)</f>
        <v>403200</v>
      </c>
      <c r="BH10" s="1">
        <f>LOOKUP($A10,'DMG Tables'!$P$2:$P$35,'DMG Tables'!$O$2:$O$35)*BH$1*LOOKUP(BH$1,'DMG Tables'!$G$2:$G$7,'DMG Tables'!$H$2:$H$7)</f>
        <v>410400</v>
      </c>
      <c r="BI10" s="1">
        <f>LOOKUP($A10,'DMG Tables'!$P$2:$P$35,'DMG Tables'!$O$2:$O$35)*BI$1*LOOKUP(BI$1,'DMG Tables'!$G$2:$G$7,'DMG Tables'!$H$2:$H$7)</f>
        <v>417600</v>
      </c>
      <c r="BJ10" s="1">
        <f>LOOKUP($A10,'DMG Tables'!$P$2:$P$35,'DMG Tables'!$O$2:$O$35)*BJ$1*LOOKUP(BJ$1,'DMG Tables'!$G$2:$G$7,'DMG Tables'!$H$2:$H$7)</f>
        <v>424800</v>
      </c>
      <c r="BK10" s="1">
        <f>LOOKUP($A10,'DMG Tables'!$P$2:$P$35,'DMG Tables'!$O$2:$O$35)*BK$1*LOOKUP(BK$1,'DMG Tables'!$G$2:$G$7,'DMG Tables'!$H$2:$H$7)</f>
        <v>432000</v>
      </c>
      <c r="BL10" s="1">
        <f>LOOKUP($A10,'DMG Tables'!$P$2:$P$35,'DMG Tables'!$O$2:$O$35)*BL$1*LOOKUP(BL$1,'DMG Tables'!$G$2:$G$7,'DMG Tables'!$H$2:$H$7)</f>
        <v>439200</v>
      </c>
      <c r="BM10" s="1">
        <f>LOOKUP($A10,'DMG Tables'!$P$2:$P$35,'DMG Tables'!$O$2:$O$35)*BM$1*LOOKUP(BM$1,'DMG Tables'!$G$2:$G$7,'DMG Tables'!$H$2:$H$7)</f>
        <v>446400</v>
      </c>
      <c r="BN10" s="1">
        <f>LOOKUP($A10,'DMG Tables'!$P$2:$P$35,'DMG Tables'!$O$2:$O$35)*BN$1*LOOKUP(BN$1,'DMG Tables'!$G$2:$G$7,'DMG Tables'!$H$2:$H$7)</f>
        <v>453600</v>
      </c>
      <c r="BO10" s="1">
        <f>LOOKUP($A10,'DMG Tables'!$P$2:$P$35,'DMG Tables'!$O$2:$O$35)*BO$1*LOOKUP(BO$1,'DMG Tables'!$G$2:$G$7,'DMG Tables'!$H$2:$H$7)</f>
        <v>460800</v>
      </c>
      <c r="BP10" s="1">
        <f>LOOKUP($A10,'DMG Tables'!$P$2:$P$35,'DMG Tables'!$O$2:$O$35)*BP$1*LOOKUP(BP$1,'DMG Tables'!$G$2:$G$7,'DMG Tables'!$H$2:$H$7)</f>
        <v>468000</v>
      </c>
      <c r="BQ10" s="1">
        <f>LOOKUP($A10,'DMG Tables'!$P$2:$P$35,'DMG Tables'!$O$2:$O$35)*BQ$1*LOOKUP(BQ$1,'DMG Tables'!$G$2:$G$7,'DMG Tables'!$H$2:$H$7)</f>
        <v>475200</v>
      </c>
      <c r="BR10" s="1">
        <f>LOOKUP($A10,'DMG Tables'!$P$2:$P$35,'DMG Tables'!$O$2:$O$35)*BR$1*LOOKUP(BR$1,'DMG Tables'!$G$2:$G$7,'DMG Tables'!$H$2:$H$7)</f>
        <v>482400</v>
      </c>
      <c r="BS10" s="1">
        <f>LOOKUP($A10,'DMG Tables'!$P$2:$P$35,'DMG Tables'!$O$2:$O$35)*BS$1*LOOKUP(BS$1,'DMG Tables'!$G$2:$G$7,'DMG Tables'!$H$2:$H$7)</f>
        <v>489600</v>
      </c>
      <c r="BT10" s="1">
        <f>LOOKUP($A10,'DMG Tables'!$P$2:$P$35,'DMG Tables'!$O$2:$O$35)*BT$1*LOOKUP(BT$1,'DMG Tables'!$G$2:$G$7,'DMG Tables'!$H$2:$H$7)</f>
        <v>496800</v>
      </c>
      <c r="BU10" s="1">
        <f>LOOKUP($A10,'DMG Tables'!$P$2:$P$35,'DMG Tables'!$O$2:$O$35)*BU$1*LOOKUP(BU$1,'DMG Tables'!$G$2:$G$7,'DMG Tables'!$H$2:$H$7)</f>
        <v>504000</v>
      </c>
      <c r="BV10" s="1">
        <f>LOOKUP($A10,'DMG Tables'!$P$2:$P$35,'DMG Tables'!$O$2:$O$35)*BV$1*LOOKUP(BV$1,'DMG Tables'!$G$2:$G$7,'DMG Tables'!$H$2:$H$7)</f>
        <v>511200</v>
      </c>
      <c r="BW10" s="1">
        <f>LOOKUP($A10,'DMG Tables'!$P$2:$P$35,'DMG Tables'!$O$2:$O$35)*BW$1*LOOKUP(BW$1,'DMG Tables'!$G$2:$G$7,'DMG Tables'!$H$2:$H$7)</f>
        <v>518400</v>
      </c>
      <c r="BX10" s="1">
        <f>LOOKUP($A10,'DMG Tables'!$P$2:$P$35,'DMG Tables'!$O$2:$O$35)*BX$1*LOOKUP(BX$1,'DMG Tables'!$G$2:$G$7,'DMG Tables'!$H$2:$H$7)</f>
        <v>525600</v>
      </c>
      <c r="BY10" s="1">
        <f>LOOKUP($A10,'DMG Tables'!$P$2:$P$35,'DMG Tables'!$O$2:$O$35)*BY$1*LOOKUP(BY$1,'DMG Tables'!$G$2:$G$7,'DMG Tables'!$H$2:$H$7)</f>
        <v>532800</v>
      </c>
      <c r="BZ10" s="1">
        <f>LOOKUP($A10,'DMG Tables'!$P$2:$P$35,'DMG Tables'!$O$2:$O$35)*BZ$1*LOOKUP(BZ$1,'DMG Tables'!$G$2:$G$7,'DMG Tables'!$H$2:$H$7)</f>
        <v>540000</v>
      </c>
      <c r="CA10" s="1">
        <f>LOOKUP($A10,'DMG Tables'!$P$2:$P$35,'DMG Tables'!$O$2:$O$35)*CA$1*LOOKUP(CA$1,'DMG Tables'!$G$2:$G$7,'DMG Tables'!$H$2:$H$7)</f>
        <v>547200</v>
      </c>
      <c r="CB10" s="1">
        <f>LOOKUP($A10,'DMG Tables'!$P$2:$P$35,'DMG Tables'!$O$2:$O$35)*CB$1*LOOKUP(CB$1,'DMG Tables'!$G$2:$G$7,'DMG Tables'!$H$2:$H$7)</f>
        <v>554400</v>
      </c>
      <c r="CC10" s="1">
        <f>LOOKUP($A10,'DMG Tables'!$P$2:$P$35,'DMG Tables'!$O$2:$O$35)*CC$1*LOOKUP(CC$1,'DMG Tables'!$G$2:$G$7,'DMG Tables'!$H$2:$H$7)</f>
        <v>561600</v>
      </c>
      <c r="CD10" s="1">
        <f>LOOKUP($A10,'DMG Tables'!$P$2:$P$35,'DMG Tables'!$O$2:$O$35)*CD$1*LOOKUP(CD$1,'DMG Tables'!$G$2:$G$7,'DMG Tables'!$H$2:$H$7)</f>
        <v>568800</v>
      </c>
      <c r="CE10" s="1">
        <f>LOOKUP($A10,'DMG Tables'!$P$2:$P$35,'DMG Tables'!$O$2:$O$35)*CE$1*LOOKUP(CE$1,'DMG Tables'!$G$2:$G$7,'DMG Tables'!$H$2:$H$7)</f>
        <v>576000</v>
      </c>
      <c r="CF10" s="1">
        <f>LOOKUP($A10,'DMG Tables'!$P$2:$P$35,'DMG Tables'!$O$2:$O$35)*CF$1*LOOKUP(CF$1,'DMG Tables'!$G$2:$G$7,'DMG Tables'!$H$2:$H$7)</f>
        <v>583200</v>
      </c>
      <c r="CG10" s="1">
        <f>LOOKUP($A10,'DMG Tables'!$P$2:$P$35,'DMG Tables'!$O$2:$O$35)*CG$1*LOOKUP(CG$1,'DMG Tables'!$G$2:$G$7,'DMG Tables'!$H$2:$H$7)</f>
        <v>590400</v>
      </c>
      <c r="CH10" s="1">
        <f>LOOKUP($A10,'DMG Tables'!$P$2:$P$35,'DMG Tables'!$O$2:$O$35)*CH$1*LOOKUP(CH$1,'DMG Tables'!$G$2:$G$7,'DMG Tables'!$H$2:$H$7)</f>
        <v>597600</v>
      </c>
      <c r="CI10" s="1">
        <f>LOOKUP($A10,'DMG Tables'!$P$2:$P$35,'DMG Tables'!$O$2:$O$35)*CI$1*LOOKUP(CI$1,'DMG Tables'!$G$2:$G$7,'DMG Tables'!$H$2:$H$7)</f>
        <v>604800</v>
      </c>
      <c r="CJ10" s="1">
        <f>LOOKUP($A10,'DMG Tables'!$P$2:$P$35,'DMG Tables'!$O$2:$O$35)*CJ$1*LOOKUP(CJ$1,'DMG Tables'!$G$2:$G$7,'DMG Tables'!$H$2:$H$7)</f>
        <v>612000</v>
      </c>
      <c r="CK10" s="1">
        <f>LOOKUP($A10,'DMG Tables'!$P$2:$P$35,'DMG Tables'!$O$2:$O$35)*CK$1*LOOKUP(CK$1,'DMG Tables'!$G$2:$G$7,'DMG Tables'!$H$2:$H$7)</f>
        <v>619200</v>
      </c>
      <c r="CL10" s="1">
        <f>LOOKUP($A10,'DMG Tables'!$P$2:$P$35,'DMG Tables'!$O$2:$O$35)*CL$1*LOOKUP(CL$1,'DMG Tables'!$G$2:$G$7,'DMG Tables'!$H$2:$H$7)</f>
        <v>626400</v>
      </c>
      <c r="CM10" s="1">
        <f>LOOKUP($A10,'DMG Tables'!$P$2:$P$35,'DMG Tables'!$O$2:$O$35)*CM$1*LOOKUP(CM$1,'DMG Tables'!$G$2:$G$7,'DMG Tables'!$H$2:$H$7)</f>
        <v>633600</v>
      </c>
      <c r="CN10" s="1">
        <f>LOOKUP($A10,'DMG Tables'!$P$2:$P$35,'DMG Tables'!$O$2:$O$35)*CN$1*LOOKUP(CN$1,'DMG Tables'!$G$2:$G$7,'DMG Tables'!$H$2:$H$7)</f>
        <v>640800</v>
      </c>
      <c r="CO10" s="1">
        <f>LOOKUP($A10,'DMG Tables'!$P$2:$P$35,'DMG Tables'!$O$2:$O$35)*CO$1*LOOKUP(CO$1,'DMG Tables'!$G$2:$G$7,'DMG Tables'!$H$2:$H$7)</f>
        <v>648000</v>
      </c>
      <c r="CP10" s="1">
        <f>LOOKUP($A10,'DMG Tables'!$P$2:$P$35,'DMG Tables'!$O$2:$O$35)*CP$1*LOOKUP(CP$1,'DMG Tables'!$G$2:$G$7,'DMG Tables'!$H$2:$H$7)</f>
        <v>655200</v>
      </c>
      <c r="CQ10" s="1">
        <f>LOOKUP($A10,'DMG Tables'!$P$2:$P$35,'DMG Tables'!$O$2:$O$35)*CQ$1*LOOKUP(CQ$1,'DMG Tables'!$G$2:$G$7,'DMG Tables'!$H$2:$H$7)</f>
        <v>662400</v>
      </c>
      <c r="CR10" s="1">
        <f>LOOKUP($A10,'DMG Tables'!$P$2:$P$35,'DMG Tables'!$O$2:$O$35)*CR$1*LOOKUP(CR$1,'DMG Tables'!$G$2:$G$7,'DMG Tables'!$H$2:$H$7)</f>
        <v>669600</v>
      </c>
      <c r="CS10" s="1">
        <f>LOOKUP($A10,'DMG Tables'!$P$2:$P$35,'DMG Tables'!$O$2:$O$35)*CS$1*LOOKUP(CS$1,'DMG Tables'!$G$2:$G$7,'DMG Tables'!$H$2:$H$7)</f>
        <v>676800</v>
      </c>
      <c r="CT10" s="1">
        <f>LOOKUP($A10,'DMG Tables'!$P$2:$P$35,'DMG Tables'!$O$2:$O$35)*CT$1*LOOKUP(CT$1,'DMG Tables'!$G$2:$G$7,'DMG Tables'!$H$2:$H$7)</f>
        <v>684000</v>
      </c>
      <c r="CU10" s="1">
        <f>LOOKUP($A10,'DMG Tables'!$P$2:$P$35,'DMG Tables'!$O$2:$O$35)*CU$1*LOOKUP(CU$1,'DMG Tables'!$G$2:$G$7,'DMG Tables'!$H$2:$H$7)</f>
        <v>691200</v>
      </c>
      <c r="CV10" s="1">
        <f>LOOKUP($A10,'DMG Tables'!$P$2:$P$35,'DMG Tables'!$O$2:$O$35)*CV$1*LOOKUP(CV$1,'DMG Tables'!$G$2:$G$7,'DMG Tables'!$H$2:$H$7)</f>
        <v>698400</v>
      </c>
      <c r="CW10" s="1">
        <f>LOOKUP($A10,'DMG Tables'!$P$2:$P$35,'DMG Tables'!$O$2:$O$35)*CW$1*LOOKUP(CW$1,'DMG Tables'!$G$2:$G$7,'DMG Tables'!$H$2:$H$7)</f>
        <v>705600</v>
      </c>
      <c r="CX10" s="1">
        <f>LOOKUP($A10,'DMG Tables'!$P$2:$P$35,'DMG Tables'!$O$2:$O$35)*CX$1*LOOKUP(CX$1,'DMG Tables'!$G$2:$G$7,'DMG Tables'!$H$2:$H$7)</f>
        <v>712800</v>
      </c>
      <c r="CY10" s="1">
        <f>LOOKUP($A10,'DMG Tables'!$P$2:$P$35,'DMG Tables'!$O$2:$O$35)*CY$1*LOOKUP(CY$1,'DMG Tables'!$G$2:$G$7,'DMG Tables'!$H$2:$H$7)</f>
        <v>720000</v>
      </c>
      <c r="CZ10" s="1">
        <f>LOOKUP($A10,'DMG Tables'!$P$2:$P$35,'DMG Tables'!$O$2:$O$35)*CZ$1*LOOKUP(CZ$1,'DMG Tables'!$G$2:$G$7,'DMG Tables'!$H$2:$H$7)</f>
        <v>727200</v>
      </c>
      <c r="DA10" s="1">
        <f>LOOKUP($A10,'DMG Tables'!$P$2:$P$35,'DMG Tables'!$O$2:$O$35)*DA$1*LOOKUP(DA$1,'DMG Tables'!$G$2:$G$7,'DMG Tables'!$H$2:$H$7)</f>
        <v>734400</v>
      </c>
      <c r="DB10" s="1">
        <f>LOOKUP($A10,'DMG Tables'!$P$2:$P$35,'DMG Tables'!$O$2:$O$35)*DB$1*LOOKUP(DB$1,'DMG Tables'!$G$2:$G$7,'DMG Tables'!$H$2:$H$7)</f>
        <v>741600</v>
      </c>
      <c r="DC10" s="1">
        <f>LOOKUP($A10,'DMG Tables'!$P$2:$P$35,'DMG Tables'!$O$2:$O$35)*DC$1*LOOKUP(DC$1,'DMG Tables'!$G$2:$G$7,'DMG Tables'!$H$2:$H$7)</f>
        <v>748800</v>
      </c>
      <c r="DD10" s="1">
        <f>LOOKUP($A10,'DMG Tables'!$P$2:$P$35,'DMG Tables'!$O$2:$O$35)*DD$1*LOOKUP(DD$1,'DMG Tables'!$G$2:$G$7,'DMG Tables'!$H$2:$H$7)</f>
        <v>756000</v>
      </c>
      <c r="DE10" s="1">
        <f>LOOKUP($A10,'DMG Tables'!$P$2:$P$35,'DMG Tables'!$O$2:$O$35)*DE$1*LOOKUP(DE$1,'DMG Tables'!$G$2:$G$7,'DMG Tables'!$H$2:$H$7)</f>
        <v>763200</v>
      </c>
      <c r="DF10" s="1">
        <f>LOOKUP($A10,'DMG Tables'!$P$2:$P$35,'DMG Tables'!$O$2:$O$35)*DF$1*LOOKUP(DF$1,'DMG Tables'!$G$2:$G$7,'DMG Tables'!$H$2:$H$7)</f>
        <v>770400</v>
      </c>
      <c r="DG10" s="1">
        <f>LOOKUP($A10,'DMG Tables'!$P$2:$P$35,'DMG Tables'!$O$2:$O$35)*DG$1*LOOKUP(DG$1,'DMG Tables'!$G$2:$G$7,'DMG Tables'!$H$2:$H$7)</f>
        <v>777600</v>
      </c>
      <c r="DH10" s="1">
        <f>LOOKUP($A10,'DMG Tables'!$P$2:$P$35,'DMG Tables'!$O$2:$O$35)*DH$1*LOOKUP(DH$1,'DMG Tables'!$G$2:$G$7,'DMG Tables'!$H$2:$H$7)</f>
        <v>784800</v>
      </c>
      <c r="DI10" s="1">
        <f>LOOKUP($A10,'DMG Tables'!$P$2:$P$35,'DMG Tables'!$O$2:$O$35)*DI$1*LOOKUP(DI$1,'DMG Tables'!$G$2:$G$7,'DMG Tables'!$H$2:$H$7)</f>
        <v>792000</v>
      </c>
      <c r="DJ10" s="1">
        <f>LOOKUP($A10,'DMG Tables'!$P$2:$P$35,'DMG Tables'!$O$2:$O$35)*DJ$1*LOOKUP(DJ$1,'DMG Tables'!$G$2:$G$7,'DMG Tables'!$H$2:$H$7)</f>
        <v>799200</v>
      </c>
      <c r="DK10" s="1">
        <f>LOOKUP($A10,'DMG Tables'!$P$2:$P$35,'DMG Tables'!$O$2:$O$35)*DK$1*LOOKUP(DK$1,'DMG Tables'!$G$2:$G$7,'DMG Tables'!$H$2:$H$7)</f>
        <v>806400</v>
      </c>
      <c r="DL10" s="1">
        <f>LOOKUP($A10,'DMG Tables'!$P$2:$P$35,'DMG Tables'!$O$2:$O$35)*DL$1*LOOKUP(DL$1,'DMG Tables'!$G$2:$G$7,'DMG Tables'!$H$2:$H$7)</f>
        <v>813600</v>
      </c>
      <c r="DM10" s="1">
        <f>LOOKUP($A10,'DMG Tables'!$P$2:$P$35,'DMG Tables'!$O$2:$O$35)*DM$1*LOOKUP(DM$1,'DMG Tables'!$G$2:$G$7,'DMG Tables'!$H$2:$H$7)</f>
        <v>820800</v>
      </c>
      <c r="DN10" s="1">
        <f>LOOKUP($A10,'DMG Tables'!$P$2:$P$35,'DMG Tables'!$O$2:$O$35)*DN$1*LOOKUP(DN$1,'DMG Tables'!$G$2:$G$7,'DMG Tables'!$H$2:$H$7)</f>
        <v>828000</v>
      </c>
      <c r="DO10" s="1">
        <f>LOOKUP($A10,'DMG Tables'!$P$2:$P$35,'DMG Tables'!$O$2:$O$35)*DO$1*LOOKUP(DO$1,'DMG Tables'!$G$2:$G$7,'DMG Tables'!$H$2:$H$7)</f>
        <v>835200</v>
      </c>
      <c r="DP10" s="1">
        <f>LOOKUP($A10,'DMG Tables'!$P$2:$P$35,'DMG Tables'!$O$2:$O$35)*DP$1*LOOKUP(DP$1,'DMG Tables'!$G$2:$G$7,'DMG Tables'!$H$2:$H$7)</f>
        <v>842400</v>
      </c>
      <c r="DQ10" s="1">
        <f>LOOKUP($A10,'DMG Tables'!$P$2:$P$35,'DMG Tables'!$O$2:$O$35)*DQ$1*LOOKUP(DQ$1,'DMG Tables'!$G$2:$G$7,'DMG Tables'!$H$2:$H$7)</f>
        <v>849600</v>
      </c>
      <c r="DR10" s="1">
        <f>LOOKUP($A10,'DMG Tables'!$P$2:$P$35,'DMG Tables'!$O$2:$O$35)*DR$1*LOOKUP(DR$1,'DMG Tables'!$G$2:$G$7,'DMG Tables'!$H$2:$H$7)</f>
        <v>856800</v>
      </c>
      <c r="DS10" s="1">
        <f>LOOKUP($A10,'DMG Tables'!$P$2:$P$35,'DMG Tables'!$O$2:$O$35)*DS$1*LOOKUP(DS$1,'DMG Tables'!$G$2:$G$7,'DMG Tables'!$H$2:$H$7)</f>
        <v>864000</v>
      </c>
      <c r="DT10" s="1">
        <f>LOOKUP($A10,'DMG Tables'!$P$2:$P$35,'DMG Tables'!$O$2:$O$35)*DT$1*LOOKUP(DT$1,'DMG Tables'!$G$2:$G$7,'DMG Tables'!$H$2:$H$7)</f>
        <v>871200</v>
      </c>
      <c r="DU10" s="1">
        <f>LOOKUP($A10,'DMG Tables'!$P$2:$P$35,'DMG Tables'!$O$2:$O$35)*DU$1*LOOKUP(DU$1,'DMG Tables'!$G$2:$G$7,'DMG Tables'!$H$2:$H$7)</f>
        <v>878400</v>
      </c>
      <c r="DV10" s="1">
        <f>LOOKUP($A10,'DMG Tables'!$P$2:$P$35,'DMG Tables'!$O$2:$O$35)*DV$1*LOOKUP(DV$1,'DMG Tables'!$G$2:$G$7,'DMG Tables'!$H$2:$H$7)</f>
        <v>885600</v>
      </c>
      <c r="DW10" s="1">
        <f>LOOKUP($A10,'DMG Tables'!$P$2:$P$35,'DMG Tables'!$O$2:$O$35)*DW$1*LOOKUP(DW$1,'DMG Tables'!$G$2:$G$7,'DMG Tables'!$H$2:$H$7)</f>
        <v>892800</v>
      </c>
      <c r="DX10" s="1">
        <f>LOOKUP($A10,'DMG Tables'!$P$2:$P$35,'DMG Tables'!$O$2:$O$35)*DX$1*LOOKUP(DX$1,'DMG Tables'!$G$2:$G$7,'DMG Tables'!$H$2:$H$7)</f>
        <v>900000</v>
      </c>
      <c r="DY10" s="1">
        <f>LOOKUP($A10,'DMG Tables'!$P$2:$P$35,'DMG Tables'!$O$2:$O$35)*DY$1*LOOKUP(DY$1,'DMG Tables'!$G$2:$G$7,'DMG Tables'!$H$2:$H$7)</f>
        <v>907200</v>
      </c>
      <c r="DZ10" s="1">
        <f>LOOKUP($A10,'DMG Tables'!$P$2:$P$35,'DMG Tables'!$O$2:$O$35)*DZ$1*LOOKUP(DZ$1,'DMG Tables'!$G$2:$G$7,'DMG Tables'!$H$2:$H$7)</f>
        <v>914400</v>
      </c>
      <c r="EA10" s="1">
        <f>LOOKUP($A10,'DMG Tables'!$P$2:$P$35,'DMG Tables'!$O$2:$O$35)*EA$1*LOOKUP(EA$1,'DMG Tables'!$G$2:$G$7,'DMG Tables'!$H$2:$H$7)</f>
        <v>921600</v>
      </c>
      <c r="EB10" s="1">
        <f>LOOKUP($A10,'DMG Tables'!$P$2:$P$35,'DMG Tables'!$O$2:$O$35)*EB$1*LOOKUP(EB$1,'DMG Tables'!$G$2:$G$7,'DMG Tables'!$H$2:$H$7)</f>
        <v>928800</v>
      </c>
      <c r="EC10" s="1">
        <f>LOOKUP($A10,'DMG Tables'!$P$2:$P$35,'DMG Tables'!$O$2:$O$35)*EC$1*LOOKUP(EC$1,'DMG Tables'!$G$2:$G$7,'DMG Tables'!$H$2:$H$7)</f>
        <v>936000</v>
      </c>
      <c r="ED10" s="1">
        <f>LOOKUP($A10,'DMG Tables'!$P$2:$P$35,'DMG Tables'!$O$2:$O$35)*ED$1*LOOKUP(ED$1,'DMG Tables'!$G$2:$G$7,'DMG Tables'!$H$2:$H$7)</f>
        <v>943200</v>
      </c>
      <c r="EE10" s="1">
        <f>LOOKUP($A10,'DMG Tables'!$P$2:$P$35,'DMG Tables'!$O$2:$O$35)*EE$1*LOOKUP(EE$1,'DMG Tables'!$G$2:$G$7,'DMG Tables'!$H$2:$H$7)</f>
        <v>950400</v>
      </c>
      <c r="EF10" s="1">
        <f>LOOKUP($A10,'DMG Tables'!$P$2:$P$35,'DMG Tables'!$O$2:$O$35)*EF$1*LOOKUP(EF$1,'DMG Tables'!$G$2:$G$7,'DMG Tables'!$H$2:$H$7)</f>
        <v>957600</v>
      </c>
      <c r="EG10" s="1">
        <f>LOOKUP($A10,'DMG Tables'!$P$2:$P$35,'DMG Tables'!$O$2:$O$35)*EG$1*LOOKUP(EG$1,'DMG Tables'!$G$2:$G$7,'DMG Tables'!$H$2:$H$7)</f>
        <v>964800</v>
      </c>
      <c r="EH10" s="1">
        <f>LOOKUP($A10,'DMG Tables'!$P$2:$P$35,'DMG Tables'!$O$2:$O$35)*EH$1*LOOKUP(EH$1,'DMG Tables'!$G$2:$G$7,'DMG Tables'!$H$2:$H$7)</f>
        <v>972000</v>
      </c>
      <c r="EI10" s="1">
        <f>LOOKUP($A10,'DMG Tables'!$P$2:$P$35,'DMG Tables'!$O$2:$O$35)*EI$1*LOOKUP(EI$1,'DMG Tables'!$G$2:$G$7,'DMG Tables'!$H$2:$H$7)</f>
        <v>979200</v>
      </c>
      <c r="EJ10" s="1">
        <f>LOOKUP($A10,'DMG Tables'!$P$2:$P$35,'DMG Tables'!$O$2:$O$35)*EJ$1*LOOKUP(EJ$1,'DMG Tables'!$G$2:$G$7,'DMG Tables'!$H$2:$H$7)</f>
        <v>986400</v>
      </c>
      <c r="EK10" s="1">
        <f>LOOKUP($A10,'DMG Tables'!$P$2:$P$35,'DMG Tables'!$O$2:$O$35)*EK$1*LOOKUP(EK$1,'DMG Tables'!$G$2:$G$7,'DMG Tables'!$H$2:$H$7)</f>
        <v>993600</v>
      </c>
      <c r="EL10" s="1">
        <f>LOOKUP($A10,'DMG Tables'!$P$2:$P$35,'DMG Tables'!$O$2:$O$35)*EL$1*LOOKUP(EL$1,'DMG Tables'!$G$2:$G$7,'DMG Tables'!$H$2:$H$7)</f>
        <v>1000800</v>
      </c>
      <c r="EM10" s="1">
        <f>LOOKUP($A10,'DMG Tables'!$P$2:$P$35,'DMG Tables'!$O$2:$O$35)*EM$1*LOOKUP(EM$1,'DMG Tables'!$G$2:$G$7,'DMG Tables'!$H$2:$H$7)</f>
        <v>1008000</v>
      </c>
      <c r="EN10" s="1">
        <f>LOOKUP($A10,'DMG Tables'!$P$2:$P$35,'DMG Tables'!$O$2:$O$35)*EN$1*LOOKUP(EN$1,'DMG Tables'!$G$2:$G$7,'DMG Tables'!$H$2:$H$7)</f>
        <v>1015200</v>
      </c>
      <c r="EO10" s="1">
        <f>LOOKUP($A10,'DMG Tables'!$P$2:$P$35,'DMG Tables'!$O$2:$O$35)*EO$1*LOOKUP(EO$1,'DMG Tables'!$G$2:$G$7,'DMG Tables'!$H$2:$H$7)</f>
        <v>1022400</v>
      </c>
      <c r="EP10" s="1">
        <f>LOOKUP($A10,'DMG Tables'!$P$2:$P$35,'DMG Tables'!$O$2:$O$35)*EP$1*LOOKUP(EP$1,'DMG Tables'!$G$2:$G$7,'DMG Tables'!$H$2:$H$7)</f>
        <v>1029600</v>
      </c>
      <c r="EQ10" s="1">
        <f>LOOKUP($A10,'DMG Tables'!$P$2:$P$35,'DMG Tables'!$O$2:$O$35)*EQ$1*LOOKUP(EQ$1,'DMG Tables'!$G$2:$G$7,'DMG Tables'!$H$2:$H$7)</f>
        <v>1036800</v>
      </c>
      <c r="ER10" s="1">
        <f>LOOKUP($A10,'DMG Tables'!$P$2:$P$35,'DMG Tables'!$O$2:$O$35)*ER$1*LOOKUP(ER$1,'DMG Tables'!$G$2:$G$7,'DMG Tables'!$H$2:$H$7)</f>
        <v>1044000</v>
      </c>
      <c r="ES10" s="1">
        <f>LOOKUP($A10,'DMG Tables'!$P$2:$P$35,'DMG Tables'!$O$2:$O$35)*ES$1*LOOKUP(ES$1,'DMG Tables'!$G$2:$G$7,'DMG Tables'!$H$2:$H$7)</f>
        <v>1051200</v>
      </c>
      <c r="ET10" s="1">
        <f>LOOKUP($A10,'DMG Tables'!$P$2:$P$35,'DMG Tables'!$O$2:$O$35)*ET$1*LOOKUP(ET$1,'DMG Tables'!$G$2:$G$7,'DMG Tables'!$H$2:$H$7)</f>
        <v>1058400</v>
      </c>
      <c r="EU10" s="1">
        <f>LOOKUP($A10,'DMG Tables'!$P$2:$P$35,'DMG Tables'!$O$2:$O$35)*EU$1*LOOKUP(EU$1,'DMG Tables'!$G$2:$G$7,'DMG Tables'!$H$2:$H$7)</f>
        <v>1065600</v>
      </c>
      <c r="EV10" s="1">
        <f>LOOKUP($A10,'DMG Tables'!$P$2:$P$35,'DMG Tables'!$O$2:$O$35)*EV$1*LOOKUP(EV$1,'DMG Tables'!$G$2:$G$7,'DMG Tables'!$H$2:$H$7)</f>
        <v>1072800</v>
      </c>
      <c r="EW10" s="1">
        <f>LOOKUP($A10,'DMG Tables'!$P$2:$P$35,'DMG Tables'!$O$2:$O$35)*EW$1*LOOKUP(EW$1,'DMG Tables'!$G$2:$G$7,'DMG Tables'!$H$2:$H$7)</f>
        <v>1080000</v>
      </c>
      <c r="EX10" s="1">
        <f>LOOKUP($A10,'DMG Tables'!$P$2:$P$35,'DMG Tables'!$O$2:$O$35)*EX$1*LOOKUP(EX$1,'DMG Tables'!$G$2:$G$7,'DMG Tables'!$H$2:$H$7)</f>
        <v>1087200</v>
      </c>
      <c r="EY10" s="1">
        <f>LOOKUP($A10,'DMG Tables'!$P$2:$P$35,'DMG Tables'!$O$2:$O$35)*EY$1*LOOKUP(EY$1,'DMG Tables'!$G$2:$G$7,'DMG Tables'!$H$2:$H$7)</f>
        <v>1094400</v>
      </c>
      <c r="EZ10" s="1">
        <f>LOOKUP($A10,'DMG Tables'!$P$2:$P$35,'DMG Tables'!$O$2:$O$35)*EZ$1*LOOKUP(EZ$1,'DMG Tables'!$G$2:$G$7,'DMG Tables'!$H$2:$H$7)</f>
        <v>1101600</v>
      </c>
      <c r="FA10" s="1">
        <f>LOOKUP($A10,'DMG Tables'!$P$2:$P$35,'DMG Tables'!$O$2:$O$35)*FA$1*LOOKUP(FA$1,'DMG Tables'!$G$2:$G$7,'DMG Tables'!$H$2:$H$7)</f>
        <v>1108800</v>
      </c>
      <c r="FB10" s="1">
        <f>LOOKUP($A10,'DMG Tables'!$P$2:$P$35,'DMG Tables'!$O$2:$O$35)*FB$1*LOOKUP(FB$1,'DMG Tables'!$G$2:$G$7,'DMG Tables'!$H$2:$H$7)</f>
        <v>1116000</v>
      </c>
      <c r="FC10" s="1">
        <f>LOOKUP($A10,'DMG Tables'!$P$2:$P$35,'DMG Tables'!$O$2:$O$35)*FC$1*LOOKUP(FC$1,'DMG Tables'!$G$2:$G$7,'DMG Tables'!$H$2:$H$7)</f>
        <v>1123200</v>
      </c>
      <c r="FD10" s="1">
        <f>LOOKUP($A10,'DMG Tables'!$P$2:$P$35,'DMG Tables'!$O$2:$O$35)*FD$1*LOOKUP(FD$1,'DMG Tables'!$G$2:$G$7,'DMG Tables'!$H$2:$H$7)</f>
        <v>1130400</v>
      </c>
      <c r="FE10" s="1">
        <f>LOOKUP($A10,'DMG Tables'!$P$2:$P$35,'DMG Tables'!$O$2:$O$35)*FE$1*LOOKUP(FE$1,'DMG Tables'!$G$2:$G$7,'DMG Tables'!$H$2:$H$7)</f>
        <v>1137600</v>
      </c>
      <c r="FF10" s="1">
        <f>LOOKUP($A10,'DMG Tables'!$P$2:$P$35,'DMG Tables'!$O$2:$O$35)*FF$1*LOOKUP(FF$1,'DMG Tables'!$G$2:$G$7,'DMG Tables'!$H$2:$H$7)</f>
        <v>1144800</v>
      </c>
      <c r="FG10" s="1">
        <f>LOOKUP($A10,'DMG Tables'!$P$2:$P$35,'DMG Tables'!$O$2:$O$35)*FG$1*LOOKUP(FG$1,'DMG Tables'!$G$2:$G$7,'DMG Tables'!$H$2:$H$7)</f>
        <v>1152000</v>
      </c>
      <c r="FH10" s="1">
        <f>LOOKUP($A10,'DMG Tables'!$P$2:$P$35,'DMG Tables'!$O$2:$O$35)*FH$1*LOOKUP(FH$1,'DMG Tables'!$G$2:$G$7,'DMG Tables'!$H$2:$H$7)</f>
        <v>1159200</v>
      </c>
      <c r="FI10" s="1">
        <f>LOOKUP($A10,'DMG Tables'!$P$2:$P$35,'DMG Tables'!$O$2:$O$35)*FI$1*LOOKUP(FI$1,'DMG Tables'!$G$2:$G$7,'DMG Tables'!$H$2:$H$7)</f>
        <v>1166400</v>
      </c>
      <c r="FJ10" s="1">
        <f>LOOKUP($A10,'DMG Tables'!$P$2:$P$35,'DMG Tables'!$O$2:$O$35)*FJ$1*LOOKUP(FJ$1,'DMG Tables'!$G$2:$G$7,'DMG Tables'!$H$2:$H$7)</f>
        <v>1173600</v>
      </c>
      <c r="FK10" s="1">
        <f>LOOKUP($A10,'DMG Tables'!$P$2:$P$35,'DMG Tables'!$O$2:$O$35)*FK$1*LOOKUP(FK$1,'DMG Tables'!$G$2:$G$7,'DMG Tables'!$H$2:$H$7)</f>
        <v>1180800</v>
      </c>
      <c r="FL10" s="1">
        <f>LOOKUP($A10,'DMG Tables'!$P$2:$P$35,'DMG Tables'!$O$2:$O$35)*FL$1*LOOKUP(FL$1,'DMG Tables'!$G$2:$G$7,'DMG Tables'!$H$2:$H$7)</f>
        <v>1188000</v>
      </c>
      <c r="FM10" s="1">
        <f>LOOKUP($A10,'DMG Tables'!$P$2:$P$35,'DMG Tables'!$O$2:$O$35)*FM$1*LOOKUP(FM$1,'DMG Tables'!$G$2:$G$7,'DMG Tables'!$H$2:$H$7)</f>
        <v>1195200</v>
      </c>
      <c r="FN10" s="1">
        <f>LOOKUP($A10,'DMG Tables'!$P$2:$P$35,'DMG Tables'!$O$2:$O$35)*FN$1*LOOKUP(FN$1,'DMG Tables'!$G$2:$G$7,'DMG Tables'!$H$2:$H$7)</f>
        <v>1202400</v>
      </c>
      <c r="FO10" s="1">
        <f>LOOKUP($A10,'DMG Tables'!$P$2:$P$35,'DMG Tables'!$O$2:$O$35)*FO$1*LOOKUP(FO$1,'DMG Tables'!$G$2:$G$7,'DMG Tables'!$H$2:$H$7)</f>
        <v>1209600</v>
      </c>
      <c r="FP10" s="1">
        <f>LOOKUP($A10,'DMG Tables'!$P$2:$P$35,'DMG Tables'!$O$2:$O$35)*FP$1*LOOKUP(FP$1,'DMG Tables'!$G$2:$G$7,'DMG Tables'!$H$2:$H$7)</f>
        <v>1216800</v>
      </c>
      <c r="FQ10" s="1">
        <f>LOOKUP($A10,'DMG Tables'!$P$2:$P$35,'DMG Tables'!$O$2:$O$35)*FQ$1*LOOKUP(FQ$1,'DMG Tables'!$G$2:$G$7,'DMG Tables'!$H$2:$H$7)</f>
        <v>1224000</v>
      </c>
      <c r="FR10" s="1">
        <f>LOOKUP($A10,'DMG Tables'!$P$2:$P$35,'DMG Tables'!$O$2:$O$35)*FR$1*LOOKUP(FR$1,'DMG Tables'!$G$2:$G$7,'DMG Tables'!$H$2:$H$7)</f>
        <v>1231200</v>
      </c>
      <c r="FS10" s="1">
        <f>LOOKUP($A10,'DMG Tables'!$P$2:$P$35,'DMG Tables'!$O$2:$O$35)*FS$1*LOOKUP(FS$1,'DMG Tables'!$G$2:$G$7,'DMG Tables'!$H$2:$H$7)</f>
        <v>1238400</v>
      </c>
      <c r="FT10" s="1">
        <f>LOOKUP($A10,'DMG Tables'!$P$2:$P$35,'DMG Tables'!$O$2:$O$35)*FT$1*LOOKUP(FT$1,'DMG Tables'!$G$2:$G$7,'DMG Tables'!$H$2:$H$7)</f>
        <v>1245600</v>
      </c>
      <c r="FU10" s="1">
        <f>LOOKUP($A10,'DMG Tables'!$P$2:$P$35,'DMG Tables'!$O$2:$O$35)*FU$1*LOOKUP(FU$1,'DMG Tables'!$G$2:$G$7,'DMG Tables'!$H$2:$H$7)</f>
        <v>1252800</v>
      </c>
      <c r="FV10" s="1">
        <f>LOOKUP($A10,'DMG Tables'!$P$2:$P$35,'DMG Tables'!$O$2:$O$35)*FV$1*LOOKUP(FV$1,'DMG Tables'!$G$2:$G$7,'DMG Tables'!$H$2:$H$7)</f>
        <v>1260000</v>
      </c>
      <c r="FW10" s="1">
        <f>LOOKUP($A10,'DMG Tables'!$P$2:$P$35,'DMG Tables'!$O$2:$O$35)*FW$1*LOOKUP(FW$1,'DMG Tables'!$G$2:$G$7,'DMG Tables'!$H$2:$H$7)</f>
        <v>1267200</v>
      </c>
      <c r="FX10" s="1">
        <f>LOOKUP($A10,'DMG Tables'!$P$2:$P$35,'DMG Tables'!$O$2:$O$35)*FX$1*LOOKUP(FX$1,'DMG Tables'!$G$2:$G$7,'DMG Tables'!$H$2:$H$7)</f>
        <v>1274400</v>
      </c>
      <c r="FY10" s="1">
        <f>LOOKUP($A10,'DMG Tables'!$P$2:$P$35,'DMG Tables'!$O$2:$O$35)*FY$1*LOOKUP(FY$1,'DMG Tables'!$G$2:$G$7,'DMG Tables'!$H$2:$H$7)</f>
        <v>1281600</v>
      </c>
      <c r="FZ10" s="1">
        <f>LOOKUP($A10,'DMG Tables'!$P$2:$P$35,'DMG Tables'!$O$2:$O$35)*FZ$1*LOOKUP(FZ$1,'DMG Tables'!$G$2:$G$7,'DMG Tables'!$H$2:$H$7)</f>
        <v>1288800</v>
      </c>
      <c r="GA10" s="1">
        <f>LOOKUP($A10,'DMG Tables'!$P$2:$P$35,'DMG Tables'!$O$2:$O$35)*GA$1*LOOKUP(GA$1,'DMG Tables'!$G$2:$G$7,'DMG Tables'!$H$2:$H$7)</f>
        <v>1296000</v>
      </c>
      <c r="GB10" s="1">
        <f>LOOKUP($A10,'DMG Tables'!$P$2:$P$35,'DMG Tables'!$O$2:$O$35)*GB$1*LOOKUP(GB$1,'DMG Tables'!$G$2:$G$7,'DMG Tables'!$H$2:$H$7)</f>
        <v>1303200</v>
      </c>
      <c r="GC10" s="1">
        <f>LOOKUP($A10,'DMG Tables'!$P$2:$P$35,'DMG Tables'!$O$2:$O$35)*GC$1*LOOKUP(GC$1,'DMG Tables'!$G$2:$G$7,'DMG Tables'!$H$2:$H$7)</f>
        <v>1310400</v>
      </c>
      <c r="GD10" s="1">
        <f>LOOKUP($A10,'DMG Tables'!$P$2:$P$35,'DMG Tables'!$O$2:$O$35)*GD$1*LOOKUP(GD$1,'DMG Tables'!$G$2:$G$7,'DMG Tables'!$H$2:$H$7)</f>
        <v>1317600</v>
      </c>
      <c r="GE10" s="1">
        <f>LOOKUP($A10,'DMG Tables'!$P$2:$P$35,'DMG Tables'!$O$2:$O$35)*GE$1*LOOKUP(GE$1,'DMG Tables'!$G$2:$G$7,'DMG Tables'!$H$2:$H$7)</f>
        <v>1324800</v>
      </c>
      <c r="GF10" s="1">
        <f>LOOKUP($A10,'DMG Tables'!$P$2:$P$35,'DMG Tables'!$O$2:$O$35)*GF$1*LOOKUP(GF$1,'DMG Tables'!$G$2:$G$7,'DMG Tables'!$H$2:$H$7)</f>
        <v>1332000</v>
      </c>
      <c r="GG10" s="1">
        <f>LOOKUP($A10,'DMG Tables'!$P$2:$P$35,'DMG Tables'!$O$2:$O$35)*GG$1*LOOKUP(GG$1,'DMG Tables'!$G$2:$G$7,'DMG Tables'!$H$2:$H$7)</f>
        <v>1339200</v>
      </c>
      <c r="GH10" s="1">
        <f>LOOKUP($A10,'DMG Tables'!$P$2:$P$35,'DMG Tables'!$O$2:$O$35)*GH$1*LOOKUP(GH$1,'DMG Tables'!$G$2:$G$7,'DMG Tables'!$H$2:$H$7)</f>
        <v>1346400</v>
      </c>
      <c r="GI10" s="1">
        <f>LOOKUP($A10,'DMG Tables'!$P$2:$P$35,'DMG Tables'!$O$2:$O$35)*GI$1*LOOKUP(GI$1,'DMG Tables'!$G$2:$G$7,'DMG Tables'!$H$2:$H$7)</f>
        <v>1353600</v>
      </c>
      <c r="GJ10" s="1">
        <f>LOOKUP($A10,'DMG Tables'!$P$2:$P$35,'DMG Tables'!$O$2:$O$35)*GJ$1*LOOKUP(GJ$1,'DMG Tables'!$G$2:$G$7,'DMG Tables'!$H$2:$H$7)</f>
        <v>1360800</v>
      </c>
      <c r="GK10" s="1">
        <f>LOOKUP($A10,'DMG Tables'!$P$2:$P$35,'DMG Tables'!$O$2:$O$35)*GK$1*LOOKUP(GK$1,'DMG Tables'!$G$2:$G$7,'DMG Tables'!$H$2:$H$7)</f>
        <v>1368000</v>
      </c>
      <c r="GL10" s="1">
        <f>LOOKUP($A10,'DMG Tables'!$P$2:$P$35,'DMG Tables'!$O$2:$O$35)*GL$1*LOOKUP(GL$1,'DMG Tables'!$G$2:$G$7,'DMG Tables'!$H$2:$H$7)</f>
        <v>1375200</v>
      </c>
      <c r="GM10" s="1">
        <f>LOOKUP($A10,'DMG Tables'!$P$2:$P$35,'DMG Tables'!$O$2:$O$35)*GM$1*LOOKUP(GM$1,'DMG Tables'!$G$2:$G$7,'DMG Tables'!$H$2:$H$7)</f>
        <v>1382400</v>
      </c>
      <c r="GN10" s="1">
        <f>LOOKUP($A10,'DMG Tables'!$P$2:$P$35,'DMG Tables'!$O$2:$O$35)*GN$1*LOOKUP(GN$1,'DMG Tables'!$G$2:$G$7,'DMG Tables'!$H$2:$H$7)</f>
        <v>1389600</v>
      </c>
      <c r="GO10" s="1">
        <f>LOOKUP($A10,'DMG Tables'!$P$2:$P$35,'DMG Tables'!$O$2:$O$35)*GO$1*LOOKUP(GO$1,'DMG Tables'!$G$2:$G$7,'DMG Tables'!$H$2:$H$7)</f>
        <v>1396800</v>
      </c>
      <c r="GP10" s="1">
        <f>LOOKUP($A10,'DMG Tables'!$P$2:$P$35,'DMG Tables'!$O$2:$O$35)*GP$1*LOOKUP(GP$1,'DMG Tables'!$G$2:$G$7,'DMG Tables'!$H$2:$H$7)</f>
        <v>1404000</v>
      </c>
      <c r="GQ10" s="1">
        <f>LOOKUP($A10,'DMG Tables'!$P$2:$P$35,'DMG Tables'!$O$2:$O$35)*GQ$1*LOOKUP(GQ$1,'DMG Tables'!$G$2:$G$7,'DMG Tables'!$H$2:$H$7)</f>
        <v>1411200</v>
      </c>
      <c r="GR10" s="1">
        <f>LOOKUP($A10,'DMG Tables'!$P$2:$P$35,'DMG Tables'!$O$2:$O$35)*GR$1*LOOKUP(GR$1,'DMG Tables'!$G$2:$G$7,'DMG Tables'!$H$2:$H$7)</f>
        <v>1418400</v>
      </c>
      <c r="GS10" s="1">
        <f>LOOKUP($A10,'DMG Tables'!$P$2:$P$35,'DMG Tables'!$O$2:$O$35)*GS$1*LOOKUP(GS$1,'DMG Tables'!$G$2:$G$7,'DMG Tables'!$H$2:$H$7)</f>
        <v>1425600</v>
      </c>
      <c r="GT10" s="1">
        <f>LOOKUP($A10,'DMG Tables'!$P$2:$P$35,'DMG Tables'!$O$2:$O$35)*GT$1*LOOKUP(GT$1,'DMG Tables'!$G$2:$G$7,'DMG Tables'!$H$2:$H$7)</f>
        <v>1432800</v>
      </c>
      <c r="GU10" s="1">
        <f>LOOKUP($A10,'DMG Tables'!$P$2:$P$35,'DMG Tables'!$O$2:$O$35)*GU$1*LOOKUP(GU$1,'DMG Tables'!$G$2:$G$7,'DMG Tables'!$H$2:$H$7)</f>
        <v>1440000</v>
      </c>
      <c r="GV10" s="1">
        <f>LOOKUP($A10,'DMG Tables'!$P$2:$P$35,'DMG Tables'!$O$2:$O$35)*GV$1*LOOKUP(GV$1,'DMG Tables'!$G$2:$G$7,'DMG Tables'!$H$2:$H$7)</f>
        <v>1447200</v>
      </c>
      <c r="GW10" s="1">
        <f>LOOKUP($A10,'DMG Tables'!$P$2:$P$35,'DMG Tables'!$O$2:$O$35)*GW$1*LOOKUP(GW$1,'DMG Tables'!$G$2:$G$7,'DMG Tables'!$H$2:$H$7)</f>
        <v>1454400</v>
      </c>
      <c r="GX10" s="1">
        <f>LOOKUP($A10,'DMG Tables'!$P$2:$P$35,'DMG Tables'!$O$2:$O$35)*GX$1*LOOKUP(GX$1,'DMG Tables'!$G$2:$G$7,'DMG Tables'!$H$2:$H$7)</f>
        <v>1461600</v>
      </c>
      <c r="GY10" s="1">
        <f>LOOKUP($A10,'DMG Tables'!$P$2:$P$35,'DMG Tables'!$O$2:$O$35)*GY$1*LOOKUP(GY$1,'DMG Tables'!$G$2:$G$7,'DMG Tables'!$H$2:$H$7)</f>
        <v>1468800</v>
      </c>
      <c r="GZ10" s="1">
        <f>LOOKUP($A10,'DMG Tables'!$P$2:$P$35,'DMG Tables'!$O$2:$O$35)*GZ$1*LOOKUP(GZ$1,'DMG Tables'!$G$2:$G$7,'DMG Tables'!$H$2:$H$7)</f>
        <v>1476000</v>
      </c>
      <c r="HA10" s="1">
        <f>LOOKUP($A10,'DMG Tables'!$P$2:$P$35,'DMG Tables'!$O$2:$O$35)*HA$1*LOOKUP(HA$1,'DMG Tables'!$G$2:$G$7,'DMG Tables'!$H$2:$H$7)</f>
        <v>1483200</v>
      </c>
      <c r="HB10" s="1">
        <f>LOOKUP($A10,'DMG Tables'!$P$2:$P$35,'DMG Tables'!$O$2:$O$35)*HB$1*LOOKUP(HB$1,'DMG Tables'!$G$2:$G$7,'DMG Tables'!$H$2:$H$7)</f>
        <v>1490400</v>
      </c>
      <c r="HC10" s="1">
        <f>LOOKUP($A10,'DMG Tables'!$P$2:$P$35,'DMG Tables'!$O$2:$O$35)*HC$1*LOOKUP(HC$1,'DMG Tables'!$G$2:$G$7,'DMG Tables'!$H$2:$H$7)</f>
        <v>1497600</v>
      </c>
      <c r="HD10" s="1">
        <f>LOOKUP($A10,'DMG Tables'!$P$2:$P$35,'DMG Tables'!$O$2:$O$35)*HD$1*LOOKUP(HD$1,'DMG Tables'!$G$2:$G$7,'DMG Tables'!$H$2:$H$7)</f>
        <v>1504800</v>
      </c>
      <c r="HE10" s="1">
        <f>LOOKUP($A10,'DMG Tables'!$P$2:$P$35,'DMG Tables'!$O$2:$O$35)*HE$1*LOOKUP(HE$1,'DMG Tables'!$G$2:$G$7,'DMG Tables'!$H$2:$H$7)</f>
        <v>1512000</v>
      </c>
      <c r="HF10" s="1">
        <f>LOOKUP($A10,'DMG Tables'!$P$2:$P$35,'DMG Tables'!$O$2:$O$35)*HF$1*LOOKUP(HF$1,'DMG Tables'!$G$2:$G$7,'DMG Tables'!$H$2:$H$7)</f>
        <v>1519200</v>
      </c>
      <c r="HG10" s="1">
        <f>LOOKUP($A10,'DMG Tables'!$P$2:$P$35,'DMG Tables'!$O$2:$O$35)*HG$1*LOOKUP(HG$1,'DMG Tables'!$G$2:$G$7,'DMG Tables'!$H$2:$H$7)</f>
        <v>1526400</v>
      </c>
      <c r="HH10" s="1">
        <f>LOOKUP($A10,'DMG Tables'!$P$2:$P$35,'DMG Tables'!$O$2:$O$35)*HH$1*LOOKUP(HH$1,'DMG Tables'!$G$2:$G$7,'DMG Tables'!$H$2:$H$7)</f>
        <v>1533600</v>
      </c>
      <c r="HI10" s="1">
        <f>LOOKUP($A10,'DMG Tables'!$P$2:$P$35,'DMG Tables'!$O$2:$O$35)*HI$1*LOOKUP(HI$1,'DMG Tables'!$G$2:$G$7,'DMG Tables'!$H$2:$H$7)</f>
        <v>1540800</v>
      </c>
      <c r="HJ10" s="1">
        <f>LOOKUP($A10,'DMG Tables'!$P$2:$P$35,'DMG Tables'!$O$2:$O$35)*HJ$1*LOOKUP(HJ$1,'DMG Tables'!$G$2:$G$7,'DMG Tables'!$H$2:$H$7)</f>
        <v>1548000</v>
      </c>
      <c r="HK10" s="1">
        <f>LOOKUP($A10,'DMG Tables'!$P$2:$P$35,'DMG Tables'!$O$2:$O$35)*HK$1*LOOKUP(HK$1,'DMG Tables'!$G$2:$G$7,'DMG Tables'!$H$2:$H$7)</f>
        <v>1555200</v>
      </c>
      <c r="HL10" s="1">
        <f>LOOKUP($A10,'DMG Tables'!$P$2:$P$35,'DMG Tables'!$O$2:$O$35)*HL$1*LOOKUP(HL$1,'DMG Tables'!$G$2:$G$7,'DMG Tables'!$H$2:$H$7)</f>
        <v>1562400</v>
      </c>
      <c r="HM10" s="1">
        <f>LOOKUP($A10,'DMG Tables'!$P$2:$P$35,'DMG Tables'!$O$2:$O$35)*HM$1*LOOKUP(HM$1,'DMG Tables'!$G$2:$G$7,'DMG Tables'!$H$2:$H$7)</f>
        <v>1569600</v>
      </c>
      <c r="HN10" s="1">
        <f>LOOKUP($A10,'DMG Tables'!$P$2:$P$35,'DMG Tables'!$O$2:$O$35)*HN$1*LOOKUP(HN$1,'DMG Tables'!$G$2:$G$7,'DMG Tables'!$H$2:$H$7)</f>
        <v>1576800</v>
      </c>
      <c r="HO10" s="1">
        <f>LOOKUP($A10,'DMG Tables'!$P$2:$P$35,'DMG Tables'!$O$2:$O$35)*HO$1*LOOKUP(HO$1,'DMG Tables'!$G$2:$G$7,'DMG Tables'!$H$2:$H$7)</f>
        <v>1584000</v>
      </c>
      <c r="HP10" s="1">
        <f>LOOKUP($A10,'DMG Tables'!$P$2:$P$35,'DMG Tables'!$O$2:$O$35)*HP$1*LOOKUP(HP$1,'DMG Tables'!$G$2:$G$7,'DMG Tables'!$H$2:$H$7)</f>
        <v>1591200</v>
      </c>
      <c r="HQ10" s="1">
        <f>LOOKUP($A10,'DMG Tables'!$P$2:$P$35,'DMG Tables'!$O$2:$O$35)*HQ$1*LOOKUP(HQ$1,'DMG Tables'!$G$2:$G$7,'DMG Tables'!$H$2:$H$7)</f>
        <v>1598400</v>
      </c>
      <c r="HR10" s="1">
        <f>LOOKUP($A10,'DMG Tables'!$P$2:$P$35,'DMG Tables'!$O$2:$O$35)*HR$1*LOOKUP(HR$1,'DMG Tables'!$G$2:$G$7,'DMG Tables'!$H$2:$H$7)</f>
        <v>1605600</v>
      </c>
      <c r="HS10" s="1">
        <f>LOOKUP($A10,'DMG Tables'!$P$2:$P$35,'DMG Tables'!$O$2:$O$35)*HS$1*LOOKUP(HS$1,'DMG Tables'!$G$2:$G$7,'DMG Tables'!$H$2:$H$7)</f>
        <v>1612800</v>
      </c>
      <c r="HT10" s="1">
        <f>LOOKUP($A10,'DMG Tables'!$P$2:$P$35,'DMG Tables'!$O$2:$O$35)*HT$1*LOOKUP(HT$1,'DMG Tables'!$G$2:$G$7,'DMG Tables'!$H$2:$H$7)</f>
        <v>1620000</v>
      </c>
      <c r="HU10" s="1">
        <f>LOOKUP($A10,'DMG Tables'!$P$2:$P$35,'DMG Tables'!$O$2:$O$35)*HU$1*LOOKUP(HU$1,'DMG Tables'!$G$2:$G$7,'DMG Tables'!$H$2:$H$7)</f>
        <v>1627200</v>
      </c>
      <c r="HV10" s="1">
        <f>LOOKUP($A10,'DMG Tables'!$P$2:$P$35,'DMG Tables'!$O$2:$O$35)*HV$1*LOOKUP(HV$1,'DMG Tables'!$G$2:$G$7,'DMG Tables'!$H$2:$H$7)</f>
        <v>1634400</v>
      </c>
      <c r="HW10" s="1">
        <f>LOOKUP($A10,'DMG Tables'!$P$2:$P$35,'DMG Tables'!$O$2:$O$35)*HW$1*LOOKUP(HW$1,'DMG Tables'!$G$2:$G$7,'DMG Tables'!$H$2:$H$7)</f>
        <v>1641600</v>
      </c>
      <c r="HX10" s="1">
        <f>LOOKUP($A10,'DMG Tables'!$P$2:$P$35,'DMG Tables'!$O$2:$O$35)*HX$1*LOOKUP(HX$1,'DMG Tables'!$G$2:$G$7,'DMG Tables'!$H$2:$H$7)</f>
        <v>1648800</v>
      </c>
      <c r="HY10" s="1">
        <f>LOOKUP($A10,'DMG Tables'!$P$2:$P$35,'DMG Tables'!$O$2:$O$35)*HY$1*LOOKUP(HY$1,'DMG Tables'!$G$2:$G$7,'DMG Tables'!$H$2:$H$7)</f>
        <v>1656000</v>
      </c>
      <c r="HZ10" s="1">
        <f>LOOKUP($A10,'DMG Tables'!$P$2:$P$35,'DMG Tables'!$O$2:$O$35)*HZ$1*LOOKUP(HZ$1,'DMG Tables'!$G$2:$G$7,'DMG Tables'!$H$2:$H$7)</f>
        <v>1663200</v>
      </c>
      <c r="IA10" s="1">
        <f>LOOKUP($A10,'DMG Tables'!$P$2:$P$35,'DMG Tables'!$O$2:$O$35)*IA$1*LOOKUP(IA$1,'DMG Tables'!$G$2:$G$7,'DMG Tables'!$H$2:$H$7)</f>
        <v>1670400</v>
      </c>
      <c r="IB10" s="1">
        <f>LOOKUP($A10,'DMG Tables'!$P$2:$P$35,'DMG Tables'!$O$2:$O$35)*IB$1*LOOKUP(IB$1,'DMG Tables'!$G$2:$G$7,'DMG Tables'!$H$2:$H$7)</f>
        <v>1677600</v>
      </c>
      <c r="IC10" s="1">
        <f>LOOKUP($A10,'DMG Tables'!$P$2:$P$35,'DMG Tables'!$O$2:$O$35)*IC$1*LOOKUP(IC$1,'DMG Tables'!$G$2:$G$7,'DMG Tables'!$H$2:$H$7)</f>
        <v>1684800</v>
      </c>
      <c r="ID10" s="1">
        <f>LOOKUP($A10,'DMG Tables'!$P$2:$P$35,'DMG Tables'!$O$2:$O$35)*ID$1*LOOKUP(ID$1,'DMG Tables'!$G$2:$G$7,'DMG Tables'!$H$2:$H$7)</f>
        <v>1692000</v>
      </c>
      <c r="IE10" s="1">
        <f>LOOKUP($A10,'DMG Tables'!$P$2:$P$35,'DMG Tables'!$O$2:$O$35)*IE$1*LOOKUP(IE$1,'DMG Tables'!$G$2:$G$7,'DMG Tables'!$H$2:$H$7)</f>
        <v>1699200</v>
      </c>
      <c r="IF10" s="1">
        <f>LOOKUP($A10,'DMG Tables'!$P$2:$P$35,'DMG Tables'!$O$2:$O$35)*IF$1*LOOKUP(IF$1,'DMG Tables'!$G$2:$G$7,'DMG Tables'!$H$2:$H$7)</f>
        <v>1706400</v>
      </c>
      <c r="IG10" s="1">
        <f>LOOKUP($A10,'DMG Tables'!$P$2:$P$35,'DMG Tables'!$O$2:$O$35)*IG$1*LOOKUP(IG$1,'DMG Tables'!$G$2:$G$7,'DMG Tables'!$H$2:$H$7)</f>
        <v>1713600</v>
      </c>
      <c r="IH10" s="1">
        <f>LOOKUP($A10,'DMG Tables'!$P$2:$P$35,'DMG Tables'!$O$2:$O$35)*IH$1*LOOKUP(IH$1,'DMG Tables'!$G$2:$G$7,'DMG Tables'!$H$2:$H$7)</f>
        <v>1720800</v>
      </c>
      <c r="II10" s="1">
        <f>LOOKUP($A10,'DMG Tables'!$P$2:$P$35,'DMG Tables'!$O$2:$O$35)*II$1*LOOKUP(II$1,'DMG Tables'!$G$2:$G$7,'DMG Tables'!$H$2:$H$7)</f>
        <v>1728000</v>
      </c>
      <c r="IJ10" s="1">
        <f>LOOKUP($A10,'DMG Tables'!$P$2:$P$35,'DMG Tables'!$O$2:$O$35)*IJ$1*LOOKUP(IJ$1,'DMG Tables'!$G$2:$G$7,'DMG Tables'!$H$2:$H$7)</f>
        <v>1735200</v>
      </c>
      <c r="IK10" s="1">
        <f>LOOKUP($A10,'DMG Tables'!$P$2:$P$35,'DMG Tables'!$O$2:$O$35)*IK$1*LOOKUP(IK$1,'DMG Tables'!$G$2:$G$7,'DMG Tables'!$H$2:$H$7)</f>
        <v>1742400</v>
      </c>
      <c r="IL10" s="1">
        <f>LOOKUP($A10,'DMG Tables'!$P$2:$P$35,'DMG Tables'!$O$2:$O$35)*IL$1*LOOKUP(IL$1,'DMG Tables'!$G$2:$G$7,'DMG Tables'!$H$2:$H$7)</f>
        <v>1749600</v>
      </c>
      <c r="IM10" s="1">
        <f>LOOKUP($A10,'DMG Tables'!$P$2:$P$35,'DMG Tables'!$O$2:$O$35)*IM$1*LOOKUP(IM$1,'DMG Tables'!$G$2:$G$7,'DMG Tables'!$H$2:$H$7)</f>
        <v>1756800</v>
      </c>
      <c r="IN10" s="1">
        <f>LOOKUP($A10,'DMG Tables'!$P$2:$P$35,'DMG Tables'!$O$2:$O$35)*IN$1*LOOKUP(IN$1,'DMG Tables'!$G$2:$G$7,'DMG Tables'!$H$2:$H$7)</f>
        <v>1764000</v>
      </c>
      <c r="IO10" s="1">
        <f>LOOKUP($A10,'DMG Tables'!$P$2:$P$35,'DMG Tables'!$O$2:$O$35)*IO$1*LOOKUP(IO$1,'DMG Tables'!$G$2:$G$7,'DMG Tables'!$H$2:$H$7)</f>
        <v>1771200</v>
      </c>
      <c r="IP10" s="1">
        <f>LOOKUP($A10,'DMG Tables'!$P$2:$P$35,'DMG Tables'!$O$2:$O$35)*IP$1*LOOKUP(IP$1,'DMG Tables'!$G$2:$G$7,'DMG Tables'!$H$2:$H$7)</f>
        <v>1778400</v>
      </c>
      <c r="IQ10" s="1">
        <f>LOOKUP($A10,'DMG Tables'!$P$2:$P$35,'DMG Tables'!$O$2:$O$35)*IQ$1*LOOKUP(IQ$1,'DMG Tables'!$G$2:$G$7,'DMG Tables'!$H$2:$H$7)</f>
        <v>1785600</v>
      </c>
      <c r="IR10" s="1">
        <f>LOOKUP($A10,'DMG Tables'!$P$2:$P$35,'DMG Tables'!$O$2:$O$35)*IR$1*LOOKUP(IR$1,'DMG Tables'!$G$2:$G$7,'DMG Tables'!$H$2:$H$7)</f>
        <v>1792800</v>
      </c>
      <c r="IS10" s="1">
        <f>LOOKUP($A10,'DMG Tables'!$P$2:$P$35,'DMG Tables'!$O$2:$O$35)*IS$1*LOOKUP(IS$1,'DMG Tables'!$G$2:$G$7,'DMG Tables'!$H$2:$H$7)</f>
        <v>1800000</v>
      </c>
      <c r="IT10" s="1">
        <f>LOOKUP($A10,'DMG Tables'!$P$2:$P$35,'DMG Tables'!$O$2:$O$35)*IT$1*LOOKUP(IT$1,'DMG Tables'!$G$2:$G$7,'DMG Tables'!$H$2:$H$7)</f>
        <v>1807200</v>
      </c>
      <c r="IU10" s="1">
        <f>LOOKUP($A10,'DMG Tables'!$P$2:$P$35,'DMG Tables'!$O$2:$O$35)*IU$1*LOOKUP(IU$1,'DMG Tables'!$G$2:$G$7,'DMG Tables'!$H$2:$H$7)</f>
        <v>1814400</v>
      </c>
      <c r="IV10" s="1">
        <f>LOOKUP($A10,'DMG Tables'!$P$2:$P$35,'DMG Tables'!$O$2:$O$35)*IV$1*LOOKUP(IV$1,'DMG Tables'!$G$2:$G$7,'DMG Tables'!$H$2:$H$7)</f>
        <v>1821600</v>
      </c>
      <c r="IW10" s="1">
        <f>LOOKUP($A10,'DMG Tables'!$P$2:$P$35,'DMG Tables'!$O$2:$O$35)*IW$1*LOOKUP(IW$1,'DMG Tables'!$G$2:$G$7,'DMG Tables'!$H$2:$H$7)</f>
        <v>1828800</v>
      </c>
      <c r="IX10" s="1">
        <f>LOOKUP($A10,'DMG Tables'!$P$2:$P$35,'DMG Tables'!$O$2:$O$35)*IX$1*LOOKUP(IX$1,'DMG Tables'!$G$2:$G$7,'DMG Tables'!$H$2:$H$7)</f>
        <v>1836000</v>
      </c>
      <c r="IY10" s="1">
        <f>LOOKUP($A10,'DMG Tables'!$P$2:$P$35,'DMG Tables'!$O$2:$O$35)*IY$1*LOOKUP(IY$1,'DMG Tables'!$G$2:$G$7,'DMG Tables'!$H$2:$H$7)</f>
        <v>1843200</v>
      </c>
      <c r="IZ10" s="1">
        <f>LOOKUP($A10,'DMG Tables'!$P$2:$P$35,'DMG Tables'!$O$2:$O$35)*IZ$1*LOOKUP(IZ$1,'DMG Tables'!$G$2:$G$7,'DMG Tables'!$H$2:$H$7)</f>
        <v>1850400</v>
      </c>
      <c r="JA10" s="1">
        <f>LOOKUP($A10,'DMG Tables'!$P$2:$P$35,'DMG Tables'!$O$2:$O$35)*JA$1*LOOKUP(JA$1,'DMG Tables'!$G$2:$G$7,'DMG Tables'!$H$2:$H$7)</f>
        <v>1857600</v>
      </c>
      <c r="JB10" s="1">
        <f>LOOKUP($A10,'DMG Tables'!$P$2:$P$35,'DMG Tables'!$O$2:$O$35)*JB$1*LOOKUP(JB$1,'DMG Tables'!$G$2:$G$7,'DMG Tables'!$H$2:$H$7)</f>
        <v>1864800</v>
      </c>
      <c r="JC10" s="1">
        <f>LOOKUP($A10,'DMG Tables'!$P$2:$P$35,'DMG Tables'!$O$2:$O$35)*JC$1*LOOKUP(JC$1,'DMG Tables'!$G$2:$G$7,'DMG Tables'!$H$2:$H$7)</f>
        <v>1872000</v>
      </c>
      <c r="JD10" s="1">
        <f>LOOKUP($A10,'DMG Tables'!$P$2:$P$35,'DMG Tables'!$O$2:$O$35)*JD$1*LOOKUP(JD$1,'DMG Tables'!$G$2:$G$7,'DMG Tables'!$H$2:$H$7)</f>
        <v>1879200</v>
      </c>
      <c r="JE10" s="1">
        <f>LOOKUP($A10,'DMG Tables'!$P$2:$P$35,'DMG Tables'!$O$2:$O$35)*JE$1*LOOKUP(JE$1,'DMG Tables'!$G$2:$G$7,'DMG Tables'!$H$2:$H$7)</f>
        <v>1886400</v>
      </c>
      <c r="JF10" s="1">
        <f>LOOKUP($A10,'DMG Tables'!$P$2:$P$35,'DMG Tables'!$O$2:$O$35)*JF$1*LOOKUP(JF$1,'DMG Tables'!$G$2:$G$7,'DMG Tables'!$H$2:$H$7)</f>
        <v>1893600</v>
      </c>
      <c r="JG10" s="1">
        <f>LOOKUP($A10,'DMG Tables'!$P$2:$P$35,'DMG Tables'!$O$2:$O$35)*JG$1*LOOKUP(JG$1,'DMG Tables'!$G$2:$G$7,'DMG Tables'!$H$2:$H$7)</f>
        <v>1900800</v>
      </c>
      <c r="JH10" s="1">
        <f>LOOKUP($A10,'DMG Tables'!$P$2:$P$35,'DMG Tables'!$O$2:$O$35)*JH$1*LOOKUP(JH$1,'DMG Tables'!$G$2:$G$7,'DMG Tables'!$H$2:$H$7)</f>
        <v>1908000</v>
      </c>
      <c r="JI10" s="1">
        <f>LOOKUP($A10,'DMG Tables'!$P$2:$P$35,'DMG Tables'!$O$2:$O$35)*JI$1*LOOKUP(JI$1,'DMG Tables'!$G$2:$G$7,'DMG Tables'!$H$2:$H$7)</f>
        <v>1915200</v>
      </c>
      <c r="JJ10" s="1">
        <f>LOOKUP($A10,'DMG Tables'!$P$2:$P$35,'DMG Tables'!$O$2:$O$35)*JJ$1*LOOKUP(JJ$1,'DMG Tables'!$G$2:$G$7,'DMG Tables'!$H$2:$H$7)</f>
        <v>1922400</v>
      </c>
      <c r="JK10" s="1">
        <f>LOOKUP($A10,'DMG Tables'!$P$2:$P$35,'DMG Tables'!$O$2:$O$35)*JK$1*LOOKUP(JK$1,'DMG Tables'!$G$2:$G$7,'DMG Tables'!$H$2:$H$7)</f>
        <v>1929600</v>
      </c>
      <c r="JL10" s="1">
        <f>LOOKUP($A10,'DMG Tables'!$P$2:$P$35,'DMG Tables'!$O$2:$O$35)*JL$1*LOOKUP(JL$1,'DMG Tables'!$G$2:$G$7,'DMG Tables'!$H$2:$H$7)</f>
        <v>1936800</v>
      </c>
      <c r="JM10" s="1">
        <f>LOOKUP($A10,'DMG Tables'!$P$2:$P$35,'DMG Tables'!$O$2:$O$35)*JM$1*LOOKUP(JM$1,'DMG Tables'!$G$2:$G$7,'DMG Tables'!$H$2:$H$7)</f>
        <v>1944000</v>
      </c>
      <c r="JN10" s="1">
        <f>LOOKUP($A10,'DMG Tables'!$P$2:$P$35,'DMG Tables'!$O$2:$O$35)*JN$1*LOOKUP(JN$1,'DMG Tables'!$G$2:$G$7,'DMG Tables'!$H$2:$H$7)</f>
        <v>1951200</v>
      </c>
      <c r="JO10" s="1">
        <f>LOOKUP($A10,'DMG Tables'!$P$2:$P$35,'DMG Tables'!$O$2:$O$35)*JO$1*LOOKUP(JO$1,'DMG Tables'!$G$2:$G$7,'DMG Tables'!$H$2:$H$7)</f>
        <v>1958400</v>
      </c>
      <c r="JP10" s="1">
        <f>LOOKUP($A10,'DMG Tables'!$P$2:$P$35,'DMG Tables'!$O$2:$O$35)*JP$1*LOOKUP(JP$1,'DMG Tables'!$G$2:$G$7,'DMG Tables'!$H$2:$H$7)</f>
        <v>1965600</v>
      </c>
      <c r="JQ10" s="1">
        <f>LOOKUP($A10,'DMG Tables'!$P$2:$P$35,'DMG Tables'!$O$2:$O$35)*JQ$1*LOOKUP(JQ$1,'DMG Tables'!$G$2:$G$7,'DMG Tables'!$H$2:$H$7)</f>
        <v>1972800</v>
      </c>
      <c r="JR10" s="1">
        <f>LOOKUP($A10,'DMG Tables'!$P$2:$P$35,'DMG Tables'!$O$2:$O$35)*JR$1*LOOKUP(JR$1,'DMG Tables'!$G$2:$G$7,'DMG Tables'!$H$2:$H$7)</f>
        <v>1980000</v>
      </c>
      <c r="JS10" s="1">
        <f>LOOKUP($A10,'DMG Tables'!$P$2:$P$35,'DMG Tables'!$O$2:$O$35)*JS$1*LOOKUP(JS$1,'DMG Tables'!$G$2:$G$7,'DMG Tables'!$H$2:$H$7)</f>
        <v>1987200</v>
      </c>
      <c r="JT10" s="1">
        <f>LOOKUP($A10,'DMG Tables'!$P$2:$P$35,'DMG Tables'!$O$2:$O$35)*JT$1*LOOKUP(JT$1,'DMG Tables'!$G$2:$G$7,'DMG Tables'!$H$2:$H$7)</f>
        <v>1994400</v>
      </c>
      <c r="JU10" s="1">
        <f>LOOKUP($A10,'DMG Tables'!$P$2:$P$35,'DMG Tables'!$O$2:$O$35)*JU$1*LOOKUP(JU$1,'DMG Tables'!$G$2:$G$7,'DMG Tables'!$H$2:$H$7)</f>
        <v>2001600</v>
      </c>
      <c r="JV10" s="1">
        <f>LOOKUP($A10,'DMG Tables'!$P$2:$P$35,'DMG Tables'!$O$2:$O$35)*JV$1*LOOKUP(JV$1,'DMG Tables'!$G$2:$G$7,'DMG Tables'!$H$2:$H$7)</f>
        <v>2008800</v>
      </c>
      <c r="JW10" s="1">
        <f>LOOKUP($A10,'DMG Tables'!$P$2:$P$35,'DMG Tables'!$O$2:$O$35)*JW$1*LOOKUP(JW$1,'DMG Tables'!$G$2:$G$7,'DMG Tables'!$H$2:$H$7)</f>
        <v>2016000</v>
      </c>
      <c r="JX10" s="1">
        <f>LOOKUP($A10,'DMG Tables'!$P$2:$P$35,'DMG Tables'!$O$2:$O$35)*JX$1*LOOKUP(JX$1,'DMG Tables'!$G$2:$G$7,'DMG Tables'!$H$2:$H$7)</f>
        <v>2023200</v>
      </c>
      <c r="JY10" s="1">
        <f>LOOKUP($A10,'DMG Tables'!$P$2:$P$35,'DMG Tables'!$O$2:$O$35)*JY$1*LOOKUP(JY$1,'DMG Tables'!$G$2:$G$7,'DMG Tables'!$H$2:$H$7)</f>
        <v>2030400</v>
      </c>
      <c r="JZ10" s="1">
        <f>LOOKUP($A10,'DMG Tables'!$P$2:$P$35,'DMG Tables'!$O$2:$O$35)*JZ$1*LOOKUP(JZ$1,'DMG Tables'!$G$2:$G$7,'DMG Tables'!$H$2:$H$7)</f>
        <v>2037600</v>
      </c>
      <c r="KA10" s="1">
        <f>LOOKUP($A10,'DMG Tables'!$P$2:$P$35,'DMG Tables'!$O$2:$O$35)*KA$1*LOOKUP(KA$1,'DMG Tables'!$G$2:$G$7,'DMG Tables'!$H$2:$H$7)</f>
        <v>2044800</v>
      </c>
      <c r="KB10" s="1">
        <f>LOOKUP($A10,'DMG Tables'!$P$2:$P$35,'DMG Tables'!$O$2:$O$35)*KB$1*LOOKUP(KB$1,'DMG Tables'!$G$2:$G$7,'DMG Tables'!$H$2:$H$7)</f>
        <v>2052000</v>
      </c>
      <c r="KC10" s="1">
        <f>LOOKUP($A10,'DMG Tables'!$P$2:$P$35,'DMG Tables'!$O$2:$O$35)*KC$1*LOOKUP(KC$1,'DMG Tables'!$G$2:$G$7,'DMG Tables'!$H$2:$H$7)</f>
        <v>2059200</v>
      </c>
      <c r="KD10" s="1">
        <f>LOOKUP($A10,'DMG Tables'!$P$2:$P$35,'DMG Tables'!$O$2:$O$35)*KD$1*LOOKUP(KD$1,'DMG Tables'!$G$2:$G$7,'DMG Tables'!$H$2:$H$7)</f>
        <v>2066400</v>
      </c>
      <c r="KE10" s="1">
        <f>LOOKUP($A10,'DMG Tables'!$P$2:$P$35,'DMG Tables'!$O$2:$O$35)*KE$1*LOOKUP(KE$1,'DMG Tables'!$G$2:$G$7,'DMG Tables'!$H$2:$H$7)</f>
        <v>2073600</v>
      </c>
      <c r="KF10" s="1">
        <f>LOOKUP($A10,'DMG Tables'!$P$2:$P$35,'DMG Tables'!$O$2:$O$35)*KF$1*LOOKUP(KF$1,'DMG Tables'!$G$2:$G$7,'DMG Tables'!$H$2:$H$7)</f>
        <v>2080800</v>
      </c>
      <c r="KG10" s="1">
        <f>LOOKUP($A10,'DMG Tables'!$P$2:$P$35,'DMG Tables'!$O$2:$O$35)*KG$1*LOOKUP(KG$1,'DMG Tables'!$G$2:$G$7,'DMG Tables'!$H$2:$H$7)</f>
        <v>2088000</v>
      </c>
      <c r="KH10" s="1">
        <f>LOOKUP($A10,'DMG Tables'!$P$2:$P$35,'DMG Tables'!$O$2:$O$35)*KH$1*LOOKUP(KH$1,'DMG Tables'!$G$2:$G$7,'DMG Tables'!$H$2:$H$7)</f>
        <v>2095200</v>
      </c>
      <c r="KI10" s="1">
        <f>LOOKUP($A10,'DMG Tables'!$P$2:$P$35,'DMG Tables'!$O$2:$O$35)*KI$1*LOOKUP(KI$1,'DMG Tables'!$G$2:$G$7,'DMG Tables'!$H$2:$H$7)</f>
        <v>2102400</v>
      </c>
      <c r="KJ10" s="1">
        <f>LOOKUP($A10,'DMG Tables'!$P$2:$P$35,'DMG Tables'!$O$2:$O$35)*KJ$1*LOOKUP(KJ$1,'DMG Tables'!$G$2:$G$7,'DMG Tables'!$H$2:$H$7)</f>
        <v>2109600</v>
      </c>
      <c r="KK10" s="1">
        <f>LOOKUP($A10,'DMG Tables'!$P$2:$P$35,'DMG Tables'!$O$2:$O$35)*KK$1*LOOKUP(KK$1,'DMG Tables'!$G$2:$G$7,'DMG Tables'!$H$2:$H$7)</f>
        <v>2116800</v>
      </c>
      <c r="KL10" s="1">
        <f>LOOKUP($A10,'DMG Tables'!$P$2:$P$35,'DMG Tables'!$O$2:$O$35)*KL$1*LOOKUP(KL$1,'DMG Tables'!$G$2:$G$7,'DMG Tables'!$H$2:$H$7)</f>
        <v>2124000</v>
      </c>
      <c r="KM10" s="1">
        <f>LOOKUP($A10,'DMG Tables'!$P$2:$P$35,'DMG Tables'!$O$2:$O$35)*KM$1*LOOKUP(KM$1,'DMG Tables'!$G$2:$G$7,'DMG Tables'!$H$2:$H$7)</f>
        <v>2131200</v>
      </c>
      <c r="KN10" s="1">
        <f>LOOKUP($A10,'DMG Tables'!$P$2:$P$35,'DMG Tables'!$O$2:$O$35)*KN$1*LOOKUP(KN$1,'DMG Tables'!$G$2:$G$7,'DMG Tables'!$H$2:$H$7)</f>
        <v>2138400</v>
      </c>
      <c r="KO10" s="1">
        <f>LOOKUP($A10,'DMG Tables'!$P$2:$P$35,'DMG Tables'!$O$2:$O$35)*KO$1*LOOKUP(KO$1,'DMG Tables'!$G$2:$G$7,'DMG Tables'!$H$2:$H$7)</f>
        <v>2145600</v>
      </c>
      <c r="KP10" s="1">
        <f>LOOKUP($A10,'DMG Tables'!$P$2:$P$35,'DMG Tables'!$O$2:$O$35)*KP$1*LOOKUP(KP$1,'DMG Tables'!$G$2:$G$7,'DMG Tables'!$H$2:$H$7)</f>
        <v>2152800</v>
      </c>
      <c r="KQ10" s="1">
        <f>LOOKUP($A10,'DMG Tables'!$P$2:$P$35,'DMG Tables'!$O$2:$O$35)*KQ$1*LOOKUP(KQ$1,'DMG Tables'!$G$2:$G$7,'DMG Tables'!$H$2:$H$7)</f>
        <v>2160000</v>
      </c>
      <c r="KR10" s="1">
        <f>LOOKUP($A10,'DMG Tables'!$P$2:$P$35,'DMG Tables'!$O$2:$O$35)*KR$1*LOOKUP(KR$1,'DMG Tables'!$G$2:$G$7,'DMG Tables'!$H$2:$H$7)</f>
        <v>2167200</v>
      </c>
      <c r="KS10" s="1">
        <f>LOOKUP($A10,'DMG Tables'!$P$2:$P$35,'DMG Tables'!$O$2:$O$35)*KS$1*LOOKUP(KS$1,'DMG Tables'!$G$2:$G$7,'DMG Tables'!$H$2:$H$7)</f>
        <v>2174400</v>
      </c>
      <c r="KT10" s="1">
        <f>LOOKUP($A10,'DMG Tables'!$P$2:$P$35,'DMG Tables'!$O$2:$O$35)*KT$1*LOOKUP(KT$1,'DMG Tables'!$G$2:$G$7,'DMG Tables'!$H$2:$H$7)</f>
        <v>2181600</v>
      </c>
      <c r="KU10" s="1">
        <f>LOOKUP($A10,'DMG Tables'!$P$2:$P$35,'DMG Tables'!$O$2:$O$35)*KU$1*LOOKUP(KU$1,'DMG Tables'!$G$2:$G$7,'DMG Tables'!$H$2:$H$7)</f>
        <v>2188800</v>
      </c>
      <c r="KV10" s="1">
        <f>LOOKUP($A10,'DMG Tables'!$P$2:$P$35,'DMG Tables'!$O$2:$O$35)*KV$1*LOOKUP(KV$1,'DMG Tables'!$G$2:$G$7,'DMG Tables'!$H$2:$H$7)</f>
        <v>2196000</v>
      </c>
      <c r="KW10" s="1">
        <f>LOOKUP($A10,'DMG Tables'!$P$2:$P$35,'DMG Tables'!$O$2:$O$35)*KW$1*LOOKUP(KW$1,'DMG Tables'!$G$2:$G$7,'DMG Tables'!$H$2:$H$7)</f>
        <v>2203200</v>
      </c>
      <c r="KX10" s="1">
        <f>LOOKUP($A10,'DMG Tables'!$P$2:$P$35,'DMG Tables'!$O$2:$O$35)*KX$1*LOOKUP(KX$1,'DMG Tables'!$G$2:$G$7,'DMG Tables'!$H$2:$H$7)</f>
        <v>2210400</v>
      </c>
      <c r="KY10" s="1">
        <f>LOOKUP($A10,'DMG Tables'!$P$2:$P$35,'DMG Tables'!$O$2:$O$35)*KY$1*LOOKUP(KY$1,'DMG Tables'!$G$2:$G$7,'DMG Tables'!$H$2:$H$7)</f>
        <v>2217600</v>
      </c>
      <c r="KZ10" s="1">
        <f>LOOKUP($A10,'DMG Tables'!$P$2:$P$35,'DMG Tables'!$O$2:$O$35)*KZ$1*LOOKUP(KZ$1,'DMG Tables'!$G$2:$G$7,'DMG Tables'!$H$2:$H$7)</f>
        <v>2224800</v>
      </c>
      <c r="LA10" s="1">
        <f>LOOKUP($A10,'DMG Tables'!$P$2:$P$35,'DMG Tables'!$O$2:$O$35)*LA$1*LOOKUP(LA$1,'DMG Tables'!$G$2:$G$7,'DMG Tables'!$H$2:$H$7)</f>
        <v>2232000</v>
      </c>
      <c r="LB10" s="1">
        <f>LOOKUP($A10,'DMG Tables'!$P$2:$P$35,'DMG Tables'!$O$2:$O$35)*LB$1*LOOKUP(LB$1,'DMG Tables'!$G$2:$G$7,'DMG Tables'!$H$2:$H$7)</f>
        <v>2239200</v>
      </c>
      <c r="LC10" s="1">
        <f>LOOKUP($A10,'DMG Tables'!$P$2:$P$35,'DMG Tables'!$O$2:$O$35)*LC$1*LOOKUP(LC$1,'DMG Tables'!$G$2:$G$7,'DMG Tables'!$H$2:$H$7)</f>
        <v>2246400</v>
      </c>
      <c r="LD10" s="1">
        <f>LOOKUP($A10,'DMG Tables'!$P$2:$P$35,'DMG Tables'!$O$2:$O$35)*LD$1*LOOKUP(LD$1,'DMG Tables'!$G$2:$G$7,'DMG Tables'!$H$2:$H$7)</f>
        <v>2253600</v>
      </c>
      <c r="LE10" s="1">
        <f>LOOKUP($A10,'DMG Tables'!$P$2:$P$35,'DMG Tables'!$O$2:$O$35)*LE$1*LOOKUP(LE$1,'DMG Tables'!$G$2:$G$7,'DMG Tables'!$H$2:$H$7)</f>
        <v>2260800</v>
      </c>
      <c r="LF10" s="1">
        <f>LOOKUP($A10,'DMG Tables'!$P$2:$P$35,'DMG Tables'!$O$2:$O$35)*LF$1*LOOKUP(LF$1,'DMG Tables'!$G$2:$G$7,'DMG Tables'!$H$2:$H$7)</f>
        <v>2268000</v>
      </c>
      <c r="LG10" s="1">
        <f>LOOKUP($A10,'DMG Tables'!$P$2:$P$35,'DMG Tables'!$O$2:$O$35)*LG$1*LOOKUP(LG$1,'DMG Tables'!$G$2:$G$7,'DMG Tables'!$H$2:$H$7)</f>
        <v>2275200</v>
      </c>
      <c r="LH10" s="1">
        <f>LOOKUP($A10,'DMG Tables'!$P$2:$P$35,'DMG Tables'!$O$2:$O$35)*LH$1*LOOKUP(LH$1,'DMG Tables'!$G$2:$G$7,'DMG Tables'!$H$2:$H$7)</f>
        <v>2282400</v>
      </c>
      <c r="LI10" s="1">
        <f>LOOKUP($A10,'DMG Tables'!$P$2:$P$35,'DMG Tables'!$O$2:$O$35)*LI$1*LOOKUP(LI$1,'DMG Tables'!$G$2:$G$7,'DMG Tables'!$H$2:$H$7)</f>
        <v>2289600</v>
      </c>
      <c r="LJ10" s="1">
        <f>LOOKUP($A10,'DMG Tables'!$P$2:$P$35,'DMG Tables'!$O$2:$O$35)*LJ$1*LOOKUP(LJ$1,'DMG Tables'!$G$2:$G$7,'DMG Tables'!$H$2:$H$7)</f>
        <v>2296800</v>
      </c>
      <c r="LK10" s="1">
        <f>LOOKUP($A10,'DMG Tables'!$P$2:$P$35,'DMG Tables'!$O$2:$O$35)*LK$1*LOOKUP(LK$1,'DMG Tables'!$G$2:$G$7,'DMG Tables'!$H$2:$H$7)</f>
        <v>2304000</v>
      </c>
      <c r="LL10" s="1">
        <f>LOOKUP($A10,'DMG Tables'!$P$2:$P$35,'DMG Tables'!$O$2:$O$35)*LL$1*LOOKUP(LL$1,'DMG Tables'!$G$2:$G$7,'DMG Tables'!$H$2:$H$7)</f>
        <v>2311200</v>
      </c>
      <c r="LM10" s="1">
        <f>LOOKUP($A10,'DMG Tables'!$P$2:$P$35,'DMG Tables'!$O$2:$O$35)*LM$1*LOOKUP(LM$1,'DMG Tables'!$G$2:$G$7,'DMG Tables'!$H$2:$H$7)</f>
        <v>2318400</v>
      </c>
      <c r="LN10" s="1">
        <f>LOOKUP($A10,'DMG Tables'!$P$2:$P$35,'DMG Tables'!$O$2:$O$35)*LN$1*LOOKUP(LN$1,'DMG Tables'!$G$2:$G$7,'DMG Tables'!$H$2:$H$7)</f>
        <v>2325600</v>
      </c>
      <c r="LO10" s="1">
        <f>LOOKUP($A10,'DMG Tables'!$P$2:$P$35,'DMG Tables'!$O$2:$O$35)*LO$1*LOOKUP(LO$1,'DMG Tables'!$G$2:$G$7,'DMG Tables'!$H$2:$H$7)</f>
        <v>2332800</v>
      </c>
      <c r="LP10" s="1">
        <f>LOOKUP($A10,'DMG Tables'!$P$2:$P$35,'DMG Tables'!$O$2:$O$35)*LP$1*LOOKUP(LP$1,'DMG Tables'!$G$2:$G$7,'DMG Tables'!$H$2:$H$7)</f>
        <v>2340000</v>
      </c>
      <c r="LQ10" s="1">
        <f>LOOKUP($A10,'DMG Tables'!$P$2:$P$35,'DMG Tables'!$O$2:$O$35)*LQ$1*LOOKUP(LQ$1,'DMG Tables'!$G$2:$G$7,'DMG Tables'!$H$2:$H$7)</f>
        <v>2347200</v>
      </c>
      <c r="LR10" s="1">
        <f>LOOKUP($A10,'DMG Tables'!$P$2:$P$35,'DMG Tables'!$O$2:$O$35)*LR$1*LOOKUP(LR$1,'DMG Tables'!$G$2:$G$7,'DMG Tables'!$H$2:$H$7)</f>
        <v>2354400</v>
      </c>
      <c r="LS10" s="1">
        <f>LOOKUP($A10,'DMG Tables'!$P$2:$P$35,'DMG Tables'!$O$2:$O$35)*LS$1*LOOKUP(LS$1,'DMG Tables'!$G$2:$G$7,'DMG Tables'!$H$2:$H$7)</f>
        <v>2361600</v>
      </c>
      <c r="LT10" s="1">
        <f>LOOKUP($A10,'DMG Tables'!$P$2:$P$35,'DMG Tables'!$O$2:$O$35)*LT$1*LOOKUP(LT$1,'DMG Tables'!$G$2:$G$7,'DMG Tables'!$H$2:$H$7)</f>
        <v>2368800</v>
      </c>
      <c r="LU10" s="1">
        <f>LOOKUP($A10,'DMG Tables'!$P$2:$P$35,'DMG Tables'!$O$2:$O$35)*LU$1*LOOKUP(LU$1,'DMG Tables'!$G$2:$G$7,'DMG Tables'!$H$2:$H$7)</f>
        <v>2376000</v>
      </c>
      <c r="LV10" s="1">
        <f>LOOKUP($A10,'DMG Tables'!$P$2:$P$35,'DMG Tables'!$O$2:$O$35)*LV$1*LOOKUP(LV$1,'DMG Tables'!$G$2:$G$7,'DMG Tables'!$H$2:$H$7)</f>
        <v>2383200</v>
      </c>
      <c r="LW10" s="1">
        <f>LOOKUP($A10,'DMG Tables'!$P$2:$P$35,'DMG Tables'!$O$2:$O$35)*LW$1*LOOKUP(LW$1,'DMG Tables'!$G$2:$G$7,'DMG Tables'!$H$2:$H$7)</f>
        <v>2390400</v>
      </c>
      <c r="LX10" s="1">
        <f>LOOKUP($A10,'DMG Tables'!$P$2:$P$35,'DMG Tables'!$O$2:$O$35)*LX$1*LOOKUP(LX$1,'DMG Tables'!$G$2:$G$7,'DMG Tables'!$H$2:$H$7)</f>
        <v>2397600</v>
      </c>
      <c r="LY10" s="1">
        <f>LOOKUP($A10,'DMG Tables'!$P$2:$P$35,'DMG Tables'!$O$2:$O$35)*LY$1*LOOKUP(LY$1,'DMG Tables'!$G$2:$G$7,'DMG Tables'!$H$2:$H$7)</f>
        <v>2404800</v>
      </c>
      <c r="LZ10" s="1">
        <f>LOOKUP($A10,'DMG Tables'!$P$2:$P$35,'DMG Tables'!$O$2:$O$35)*LZ$1*LOOKUP(LZ$1,'DMG Tables'!$G$2:$G$7,'DMG Tables'!$H$2:$H$7)</f>
        <v>2412000</v>
      </c>
      <c r="MA10" s="1">
        <f>LOOKUP($A10,'DMG Tables'!$P$2:$P$35,'DMG Tables'!$O$2:$O$35)*MA$1*LOOKUP(MA$1,'DMG Tables'!$G$2:$G$7,'DMG Tables'!$H$2:$H$7)</f>
        <v>2419200</v>
      </c>
      <c r="MB10" s="1">
        <f>LOOKUP($A10,'DMG Tables'!$P$2:$P$35,'DMG Tables'!$O$2:$O$35)*MB$1*LOOKUP(MB$1,'DMG Tables'!$G$2:$G$7,'DMG Tables'!$H$2:$H$7)</f>
        <v>2426400</v>
      </c>
      <c r="MC10" s="1">
        <f>LOOKUP($A10,'DMG Tables'!$P$2:$P$35,'DMG Tables'!$O$2:$O$35)*MC$1*LOOKUP(MC$1,'DMG Tables'!$G$2:$G$7,'DMG Tables'!$H$2:$H$7)</f>
        <v>2433600</v>
      </c>
      <c r="MD10" s="1">
        <f>LOOKUP($A10,'DMG Tables'!$P$2:$P$35,'DMG Tables'!$O$2:$O$35)*MD$1*LOOKUP(MD$1,'DMG Tables'!$G$2:$G$7,'DMG Tables'!$H$2:$H$7)</f>
        <v>2440800</v>
      </c>
      <c r="ME10" s="1">
        <f>LOOKUP($A10,'DMG Tables'!$P$2:$P$35,'DMG Tables'!$O$2:$O$35)*ME$1*LOOKUP(ME$1,'DMG Tables'!$G$2:$G$7,'DMG Tables'!$H$2:$H$7)</f>
        <v>2448000</v>
      </c>
      <c r="MF10" s="1">
        <f>LOOKUP($A10,'DMG Tables'!$P$2:$P$35,'DMG Tables'!$O$2:$O$35)*MF$1*LOOKUP(MF$1,'DMG Tables'!$G$2:$G$7,'DMG Tables'!$H$2:$H$7)</f>
        <v>2455200</v>
      </c>
      <c r="MG10" s="1">
        <f>LOOKUP($A10,'DMG Tables'!$P$2:$P$35,'DMG Tables'!$O$2:$O$35)*MG$1*LOOKUP(MG$1,'DMG Tables'!$G$2:$G$7,'DMG Tables'!$H$2:$H$7)</f>
        <v>2462400</v>
      </c>
      <c r="MH10" s="1">
        <f>LOOKUP($A10,'DMG Tables'!$P$2:$P$35,'DMG Tables'!$O$2:$O$35)*MH$1*LOOKUP(MH$1,'DMG Tables'!$G$2:$G$7,'DMG Tables'!$H$2:$H$7)</f>
        <v>2469600</v>
      </c>
      <c r="MI10" s="1">
        <f>LOOKUP($A10,'DMG Tables'!$P$2:$P$35,'DMG Tables'!$O$2:$O$35)*MI$1*LOOKUP(MI$1,'DMG Tables'!$G$2:$G$7,'DMG Tables'!$H$2:$H$7)</f>
        <v>2476800</v>
      </c>
      <c r="MJ10" s="1">
        <f>LOOKUP($A10,'DMG Tables'!$P$2:$P$35,'DMG Tables'!$O$2:$O$35)*MJ$1*LOOKUP(MJ$1,'DMG Tables'!$G$2:$G$7,'DMG Tables'!$H$2:$H$7)</f>
        <v>2484000</v>
      </c>
      <c r="MK10" s="1">
        <f>LOOKUP($A10,'DMG Tables'!$P$2:$P$35,'DMG Tables'!$O$2:$O$35)*MK$1*LOOKUP(MK$1,'DMG Tables'!$G$2:$G$7,'DMG Tables'!$H$2:$H$7)</f>
        <v>2491200</v>
      </c>
      <c r="ML10" s="1">
        <f>LOOKUP($A10,'DMG Tables'!$P$2:$P$35,'DMG Tables'!$O$2:$O$35)*ML$1*LOOKUP(ML$1,'DMG Tables'!$G$2:$G$7,'DMG Tables'!$H$2:$H$7)</f>
        <v>2498400</v>
      </c>
      <c r="MM10" s="1">
        <f>LOOKUP($A10,'DMG Tables'!$P$2:$P$35,'DMG Tables'!$O$2:$O$35)*MM$1*LOOKUP(MM$1,'DMG Tables'!$G$2:$G$7,'DMG Tables'!$H$2:$H$7)</f>
        <v>2505600</v>
      </c>
      <c r="MN10" s="1">
        <f>LOOKUP($A10,'DMG Tables'!$P$2:$P$35,'DMG Tables'!$O$2:$O$35)*MN$1*LOOKUP(MN$1,'DMG Tables'!$G$2:$G$7,'DMG Tables'!$H$2:$H$7)</f>
        <v>2512800</v>
      </c>
      <c r="MO10" s="1">
        <f>LOOKUP($A10,'DMG Tables'!$P$2:$P$35,'DMG Tables'!$O$2:$O$35)*MO$1*LOOKUP(MO$1,'DMG Tables'!$G$2:$G$7,'DMG Tables'!$H$2:$H$7)</f>
        <v>2520000</v>
      </c>
      <c r="MP10" s="1">
        <f>LOOKUP($A10,'DMG Tables'!$P$2:$P$35,'DMG Tables'!$O$2:$O$35)*MP$1*LOOKUP(MP$1,'DMG Tables'!$G$2:$G$7,'DMG Tables'!$H$2:$H$7)</f>
        <v>2527200</v>
      </c>
      <c r="MQ10" s="1">
        <f>LOOKUP($A10,'DMG Tables'!$P$2:$P$35,'DMG Tables'!$O$2:$O$35)*MQ$1*LOOKUP(MQ$1,'DMG Tables'!$G$2:$G$7,'DMG Tables'!$H$2:$H$7)</f>
        <v>2534400</v>
      </c>
      <c r="MR10" s="1">
        <f>LOOKUP($A10,'DMG Tables'!$P$2:$P$35,'DMG Tables'!$O$2:$O$35)*MR$1*LOOKUP(MR$1,'DMG Tables'!$G$2:$G$7,'DMG Tables'!$H$2:$H$7)</f>
        <v>2541600</v>
      </c>
      <c r="MS10" s="1">
        <f>LOOKUP($A10,'DMG Tables'!$P$2:$P$35,'DMG Tables'!$O$2:$O$35)*MS$1*LOOKUP(MS$1,'DMG Tables'!$G$2:$G$7,'DMG Tables'!$H$2:$H$7)</f>
        <v>2548800</v>
      </c>
      <c r="MT10" s="1">
        <f>LOOKUP($A10,'DMG Tables'!$P$2:$P$35,'DMG Tables'!$O$2:$O$35)*MT$1*LOOKUP(MT$1,'DMG Tables'!$G$2:$G$7,'DMG Tables'!$H$2:$H$7)</f>
        <v>2556000</v>
      </c>
      <c r="MU10" s="1">
        <f>LOOKUP($A10,'DMG Tables'!$P$2:$P$35,'DMG Tables'!$O$2:$O$35)*MU$1*LOOKUP(MU$1,'DMG Tables'!$G$2:$G$7,'DMG Tables'!$H$2:$H$7)</f>
        <v>2563200</v>
      </c>
      <c r="MV10" s="1">
        <f>LOOKUP($A10,'DMG Tables'!$P$2:$P$35,'DMG Tables'!$O$2:$O$35)*MV$1*LOOKUP(MV$1,'DMG Tables'!$G$2:$G$7,'DMG Tables'!$H$2:$H$7)</f>
        <v>2570400</v>
      </c>
      <c r="MW10" s="1">
        <f>LOOKUP($A10,'DMG Tables'!$P$2:$P$35,'DMG Tables'!$O$2:$O$35)*MW$1*LOOKUP(MW$1,'DMG Tables'!$G$2:$G$7,'DMG Tables'!$H$2:$H$7)</f>
        <v>2577600</v>
      </c>
      <c r="MX10" s="1">
        <f>LOOKUP($A10,'DMG Tables'!$P$2:$P$35,'DMG Tables'!$O$2:$O$35)*MX$1*LOOKUP(MX$1,'DMG Tables'!$G$2:$G$7,'DMG Tables'!$H$2:$H$7)</f>
        <v>2584800</v>
      </c>
      <c r="MY10" s="1">
        <f>LOOKUP($A10,'DMG Tables'!$P$2:$P$35,'DMG Tables'!$O$2:$O$35)*MY$1*LOOKUP(MY$1,'DMG Tables'!$G$2:$G$7,'DMG Tables'!$H$2:$H$7)</f>
        <v>2592000</v>
      </c>
      <c r="MZ10" s="1">
        <f>LOOKUP($A10,'DMG Tables'!$P$2:$P$35,'DMG Tables'!$O$2:$O$35)*MZ$1*LOOKUP(MZ$1,'DMG Tables'!$G$2:$G$7,'DMG Tables'!$H$2:$H$7)</f>
        <v>2599200</v>
      </c>
      <c r="NA10" s="1">
        <f>LOOKUP($A10,'DMG Tables'!$P$2:$P$35,'DMG Tables'!$O$2:$O$35)*NA$1*LOOKUP(NA$1,'DMG Tables'!$G$2:$G$7,'DMG Tables'!$H$2:$H$7)</f>
        <v>2606400</v>
      </c>
      <c r="NB10" s="1">
        <f>LOOKUP($A10,'DMG Tables'!$P$2:$P$35,'DMG Tables'!$O$2:$O$35)*NB$1*LOOKUP(NB$1,'DMG Tables'!$G$2:$G$7,'DMG Tables'!$H$2:$H$7)</f>
        <v>2613600</v>
      </c>
      <c r="NC10" s="1">
        <f>LOOKUP($A10,'DMG Tables'!$P$2:$P$35,'DMG Tables'!$O$2:$O$35)*NC$1*LOOKUP(NC$1,'DMG Tables'!$G$2:$G$7,'DMG Tables'!$H$2:$H$7)</f>
        <v>2620800</v>
      </c>
      <c r="ND10" s="1">
        <f>LOOKUP($A10,'DMG Tables'!$P$2:$P$35,'DMG Tables'!$O$2:$O$35)*ND$1*LOOKUP(ND$1,'DMG Tables'!$G$2:$G$7,'DMG Tables'!$H$2:$H$7)</f>
        <v>2628000</v>
      </c>
      <c r="NE10" s="1">
        <f>LOOKUP($A10,'DMG Tables'!$P$2:$P$35,'DMG Tables'!$O$2:$O$35)*NE$1*LOOKUP(NE$1,'DMG Tables'!$G$2:$G$7,'DMG Tables'!$H$2:$H$7)</f>
        <v>2635200</v>
      </c>
      <c r="NF10" s="1">
        <f>LOOKUP($A10,'DMG Tables'!$P$2:$P$35,'DMG Tables'!$O$2:$O$35)*NF$1*LOOKUP(NF$1,'DMG Tables'!$G$2:$G$7,'DMG Tables'!$H$2:$H$7)</f>
        <v>2642400</v>
      </c>
      <c r="NG10" s="1">
        <f>LOOKUP($A10,'DMG Tables'!$P$2:$P$35,'DMG Tables'!$O$2:$O$35)*NG$1*LOOKUP(NG$1,'DMG Tables'!$G$2:$G$7,'DMG Tables'!$H$2:$H$7)</f>
        <v>2649600</v>
      </c>
      <c r="NH10" s="1">
        <f>LOOKUP($A10,'DMG Tables'!$P$2:$P$35,'DMG Tables'!$O$2:$O$35)*NH$1*LOOKUP(NH$1,'DMG Tables'!$G$2:$G$7,'DMG Tables'!$H$2:$H$7)</f>
        <v>2656800</v>
      </c>
      <c r="NI10" s="1">
        <f>LOOKUP($A10,'DMG Tables'!$P$2:$P$35,'DMG Tables'!$O$2:$O$35)*NI$1*LOOKUP(NI$1,'DMG Tables'!$G$2:$G$7,'DMG Tables'!$H$2:$H$7)</f>
        <v>2664000</v>
      </c>
      <c r="NJ10" s="1">
        <f>LOOKUP($A10,'DMG Tables'!$P$2:$P$35,'DMG Tables'!$O$2:$O$35)*NJ$1*LOOKUP(NJ$1,'DMG Tables'!$G$2:$G$7,'DMG Tables'!$H$2:$H$7)</f>
        <v>2671200</v>
      </c>
      <c r="NK10" s="1">
        <f>LOOKUP($A10,'DMG Tables'!$P$2:$P$35,'DMG Tables'!$O$2:$O$35)*NK$1*LOOKUP(NK$1,'DMG Tables'!$G$2:$G$7,'DMG Tables'!$H$2:$H$7)</f>
        <v>2678400</v>
      </c>
      <c r="NL10" s="1">
        <f>LOOKUP($A10,'DMG Tables'!$P$2:$P$35,'DMG Tables'!$O$2:$O$35)*NL$1*LOOKUP(NL$1,'DMG Tables'!$G$2:$G$7,'DMG Tables'!$H$2:$H$7)</f>
        <v>2685600</v>
      </c>
      <c r="NM10" s="1">
        <f>LOOKUP($A10,'DMG Tables'!$P$2:$P$35,'DMG Tables'!$O$2:$O$35)*NM$1*LOOKUP(NM$1,'DMG Tables'!$G$2:$G$7,'DMG Tables'!$H$2:$H$7)</f>
        <v>2692800</v>
      </c>
      <c r="NN10" s="1">
        <f>LOOKUP($A10,'DMG Tables'!$P$2:$P$35,'DMG Tables'!$O$2:$O$35)*NN$1*LOOKUP(NN$1,'DMG Tables'!$G$2:$G$7,'DMG Tables'!$H$2:$H$7)</f>
        <v>2700000</v>
      </c>
      <c r="NO10" s="1">
        <f>LOOKUP($A10,'DMG Tables'!$P$2:$P$35,'DMG Tables'!$O$2:$O$35)*NO$1*LOOKUP(NO$1,'DMG Tables'!$G$2:$G$7,'DMG Tables'!$H$2:$H$7)</f>
        <v>2707200</v>
      </c>
      <c r="NP10" s="1">
        <f>LOOKUP($A10,'DMG Tables'!$P$2:$P$35,'DMG Tables'!$O$2:$O$35)*NP$1*LOOKUP(NP$1,'DMG Tables'!$G$2:$G$7,'DMG Tables'!$H$2:$H$7)</f>
        <v>2714400</v>
      </c>
      <c r="NQ10" s="1">
        <f>LOOKUP($A10,'DMG Tables'!$P$2:$P$35,'DMG Tables'!$O$2:$O$35)*NQ$1*LOOKUP(NQ$1,'DMG Tables'!$G$2:$G$7,'DMG Tables'!$H$2:$H$7)</f>
        <v>2721600</v>
      </c>
      <c r="NR10" s="1">
        <f>LOOKUP($A10,'DMG Tables'!$P$2:$P$35,'DMG Tables'!$O$2:$O$35)*NR$1*LOOKUP(NR$1,'DMG Tables'!$G$2:$G$7,'DMG Tables'!$H$2:$H$7)</f>
        <v>2728800</v>
      </c>
      <c r="NS10" s="1">
        <f>LOOKUP($A10,'DMG Tables'!$P$2:$P$35,'DMG Tables'!$O$2:$O$35)*NS$1*LOOKUP(NS$1,'DMG Tables'!$G$2:$G$7,'DMG Tables'!$H$2:$H$7)</f>
        <v>2736000</v>
      </c>
      <c r="NT10" s="1">
        <f>LOOKUP($A10,'DMG Tables'!$P$2:$P$35,'DMG Tables'!$O$2:$O$35)*NT$1*LOOKUP(NT$1,'DMG Tables'!$G$2:$G$7,'DMG Tables'!$H$2:$H$7)</f>
        <v>2743200</v>
      </c>
      <c r="NU10" s="1">
        <f>LOOKUP($A10,'DMG Tables'!$P$2:$P$35,'DMG Tables'!$O$2:$O$35)*NU$1*LOOKUP(NU$1,'DMG Tables'!$G$2:$G$7,'DMG Tables'!$H$2:$H$7)</f>
        <v>2750400</v>
      </c>
      <c r="NV10" s="1">
        <f>LOOKUP($A10,'DMG Tables'!$P$2:$P$35,'DMG Tables'!$O$2:$O$35)*NV$1*LOOKUP(NV$1,'DMG Tables'!$G$2:$G$7,'DMG Tables'!$H$2:$H$7)</f>
        <v>2757600</v>
      </c>
      <c r="NW10" s="1">
        <f>LOOKUP($A10,'DMG Tables'!$P$2:$P$35,'DMG Tables'!$O$2:$O$35)*NW$1*LOOKUP(NW$1,'DMG Tables'!$G$2:$G$7,'DMG Tables'!$H$2:$H$7)</f>
        <v>2764800</v>
      </c>
      <c r="NX10" s="1">
        <f>LOOKUP($A10,'DMG Tables'!$P$2:$P$35,'DMG Tables'!$O$2:$O$35)*NX$1*LOOKUP(NX$1,'DMG Tables'!$G$2:$G$7,'DMG Tables'!$H$2:$H$7)</f>
        <v>2772000</v>
      </c>
      <c r="NY10" s="1">
        <f>LOOKUP($A10,'DMG Tables'!$P$2:$P$35,'DMG Tables'!$O$2:$O$35)*NY$1*LOOKUP(NY$1,'DMG Tables'!$G$2:$G$7,'DMG Tables'!$H$2:$H$7)</f>
        <v>2779200</v>
      </c>
      <c r="NZ10" s="1">
        <f>LOOKUP($A10,'DMG Tables'!$P$2:$P$35,'DMG Tables'!$O$2:$O$35)*NZ$1*LOOKUP(NZ$1,'DMG Tables'!$G$2:$G$7,'DMG Tables'!$H$2:$H$7)</f>
        <v>2786400</v>
      </c>
      <c r="OA10" s="1">
        <f>LOOKUP($A10,'DMG Tables'!$P$2:$P$35,'DMG Tables'!$O$2:$O$35)*OA$1*LOOKUP(OA$1,'DMG Tables'!$G$2:$G$7,'DMG Tables'!$H$2:$H$7)</f>
        <v>2793600</v>
      </c>
      <c r="OB10" s="1">
        <f>LOOKUP($A10,'DMG Tables'!$P$2:$P$35,'DMG Tables'!$O$2:$O$35)*OB$1*LOOKUP(OB$1,'DMG Tables'!$G$2:$G$7,'DMG Tables'!$H$2:$H$7)</f>
        <v>2800800</v>
      </c>
      <c r="OC10" s="1">
        <f>LOOKUP($A10,'DMG Tables'!$P$2:$P$35,'DMG Tables'!$O$2:$O$35)*OC$1*LOOKUP(OC$1,'DMG Tables'!$G$2:$G$7,'DMG Tables'!$H$2:$H$7)</f>
        <v>2808000</v>
      </c>
      <c r="OD10" s="1">
        <f>LOOKUP($A10,'DMG Tables'!$P$2:$P$35,'DMG Tables'!$O$2:$O$35)*OD$1*LOOKUP(OD$1,'DMG Tables'!$G$2:$G$7,'DMG Tables'!$H$2:$H$7)</f>
        <v>2815200</v>
      </c>
      <c r="OE10" s="1">
        <f>LOOKUP($A10,'DMG Tables'!$P$2:$P$35,'DMG Tables'!$O$2:$O$35)*OE$1*LOOKUP(OE$1,'DMG Tables'!$G$2:$G$7,'DMG Tables'!$H$2:$H$7)</f>
        <v>2822400</v>
      </c>
      <c r="OF10" s="1">
        <f>LOOKUP($A10,'DMG Tables'!$P$2:$P$35,'DMG Tables'!$O$2:$O$35)*OF$1*LOOKUP(OF$1,'DMG Tables'!$G$2:$G$7,'DMG Tables'!$H$2:$H$7)</f>
        <v>2829600</v>
      </c>
      <c r="OG10" s="1">
        <f>LOOKUP($A10,'DMG Tables'!$P$2:$P$35,'DMG Tables'!$O$2:$O$35)*OG$1*LOOKUP(OG$1,'DMG Tables'!$G$2:$G$7,'DMG Tables'!$H$2:$H$7)</f>
        <v>2836800</v>
      </c>
      <c r="OH10" s="1">
        <f>LOOKUP($A10,'DMG Tables'!$P$2:$P$35,'DMG Tables'!$O$2:$O$35)*OH$1*LOOKUP(OH$1,'DMG Tables'!$G$2:$G$7,'DMG Tables'!$H$2:$H$7)</f>
        <v>2844000</v>
      </c>
      <c r="OI10" s="1">
        <f>LOOKUP($A10,'DMG Tables'!$P$2:$P$35,'DMG Tables'!$O$2:$O$35)*OI$1*LOOKUP(OI$1,'DMG Tables'!$G$2:$G$7,'DMG Tables'!$H$2:$H$7)</f>
        <v>2851200</v>
      </c>
      <c r="OJ10" s="1">
        <f>LOOKUP($A10,'DMG Tables'!$P$2:$P$35,'DMG Tables'!$O$2:$O$35)*OJ$1*LOOKUP(OJ$1,'DMG Tables'!$G$2:$G$7,'DMG Tables'!$H$2:$H$7)</f>
        <v>2858400</v>
      </c>
      <c r="OK10" s="1">
        <f>LOOKUP($A10,'DMG Tables'!$P$2:$P$35,'DMG Tables'!$O$2:$O$35)*OK$1*LOOKUP(OK$1,'DMG Tables'!$G$2:$G$7,'DMG Tables'!$H$2:$H$7)</f>
        <v>2865600</v>
      </c>
      <c r="OL10" s="1">
        <f>LOOKUP($A10,'DMG Tables'!$P$2:$P$35,'DMG Tables'!$O$2:$O$35)*OL$1*LOOKUP(OL$1,'DMG Tables'!$G$2:$G$7,'DMG Tables'!$H$2:$H$7)</f>
        <v>2872800</v>
      </c>
      <c r="OM10" s="1">
        <f>LOOKUP($A10,'DMG Tables'!$P$2:$P$35,'DMG Tables'!$O$2:$O$35)*OM$1*LOOKUP(OM$1,'DMG Tables'!$G$2:$G$7,'DMG Tables'!$H$2:$H$7)</f>
        <v>2880000</v>
      </c>
      <c r="ON10" s="1">
        <f>LOOKUP($A10,'DMG Tables'!$P$2:$P$35,'DMG Tables'!$O$2:$O$35)*ON$1*LOOKUP(ON$1,'DMG Tables'!$G$2:$G$7,'DMG Tables'!$H$2:$H$7)</f>
        <v>2887200</v>
      </c>
      <c r="OO10" s="1">
        <f>LOOKUP($A10,'DMG Tables'!$P$2:$P$35,'DMG Tables'!$O$2:$O$35)*OO$1*LOOKUP(OO$1,'DMG Tables'!$G$2:$G$7,'DMG Tables'!$H$2:$H$7)</f>
        <v>2894400</v>
      </c>
      <c r="OP10" s="1">
        <f>LOOKUP($A10,'DMG Tables'!$P$2:$P$35,'DMG Tables'!$O$2:$O$35)*OP$1*LOOKUP(OP$1,'DMG Tables'!$G$2:$G$7,'DMG Tables'!$H$2:$H$7)</f>
        <v>2901600</v>
      </c>
      <c r="OQ10" s="1">
        <f>LOOKUP($A10,'DMG Tables'!$P$2:$P$35,'DMG Tables'!$O$2:$O$35)*OQ$1*LOOKUP(OQ$1,'DMG Tables'!$G$2:$G$7,'DMG Tables'!$H$2:$H$7)</f>
        <v>2908800</v>
      </c>
      <c r="OR10" s="1">
        <f>LOOKUP($A10,'DMG Tables'!$P$2:$P$35,'DMG Tables'!$O$2:$O$35)*OR$1*LOOKUP(OR$1,'DMG Tables'!$G$2:$G$7,'DMG Tables'!$H$2:$H$7)</f>
        <v>2916000</v>
      </c>
      <c r="OS10" s="1">
        <f>LOOKUP($A10,'DMG Tables'!$P$2:$P$35,'DMG Tables'!$O$2:$O$35)*OS$1*LOOKUP(OS$1,'DMG Tables'!$G$2:$G$7,'DMG Tables'!$H$2:$H$7)</f>
        <v>2923200</v>
      </c>
      <c r="OT10" s="1">
        <f>LOOKUP($A10,'DMG Tables'!$P$2:$P$35,'DMG Tables'!$O$2:$O$35)*OT$1*LOOKUP(OT$1,'DMG Tables'!$G$2:$G$7,'DMG Tables'!$H$2:$H$7)</f>
        <v>2930400</v>
      </c>
      <c r="OU10" s="1">
        <f>LOOKUP($A10,'DMG Tables'!$P$2:$P$35,'DMG Tables'!$O$2:$O$35)*OU$1*LOOKUP(OU$1,'DMG Tables'!$G$2:$G$7,'DMG Tables'!$H$2:$H$7)</f>
        <v>2937600</v>
      </c>
      <c r="OV10" s="1">
        <f>LOOKUP($A10,'DMG Tables'!$P$2:$P$35,'DMG Tables'!$O$2:$O$35)*OV$1*LOOKUP(OV$1,'DMG Tables'!$G$2:$G$7,'DMG Tables'!$H$2:$H$7)</f>
        <v>2944800</v>
      </c>
      <c r="OW10" s="1">
        <f>LOOKUP($A10,'DMG Tables'!$P$2:$P$35,'DMG Tables'!$O$2:$O$35)*OW$1*LOOKUP(OW$1,'DMG Tables'!$G$2:$G$7,'DMG Tables'!$H$2:$H$7)</f>
        <v>2952000</v>
      </c>
      <c r="OX10" s="1">
        <f>LOOKUP($A10,'DMG Tables'!$P$2:$P$35,'DMG Tables'!$O$2:$O$35)*OX$1*LOOKUP(OX$1,'DMG Tables'!$G$2:$G$7,'DMG Tables'!$H$2:$H$7)</f>
        <v>2959200</v>
      </c>
      <c r="OY10" s="1">
        <f>LOOKUP($A10,'DMG Tables'!$P$2:$P$35,'DMG Tables'!$O$2:$O$35)*OY$1*LOOKUP(OY$1,'DMG Tables'!$G$2:$G$7,'DMG Tables'!$H$2:$H$7)</f>
        <v>2966400</v>
      </c>
      <c r="OZ10" s="1">
        <f>LOOKUP($A10,'DMG Tables'!$P$2:$P$35,'DMG Tables'!$O$2:$O$35)*OZ$1*LOOKUP(OZ$1,'DMG Tables'!$G$2:$G$7,'DMG Tables'!$H$2:$H$7)</f>
        <v>2973600</v>
      </c>
      <c r="PA10" s="1">
        <f>LOOKUP($A10,'DMG Tables'!$P$2:$P$35,'DMG Tables'!$O$2:$O$35)*PA$1*LOOKUP(PA$1,'DMG Tables'!$G$2:$G$7,'DMG Tables'!$H$2:$H$7)</f>
        <v>2980800</v>
      </c>
      <c r="PB10" s="1">
        <f>LOOKUP($A10,'DMG Tables'!$P$2:$P$35,'DMG Tables'!$O$2:$O$35)*PB$1*LOOKUP(PB$1,'DMG Tables'!$G$2:$G$7,'DMG Tables'!$H$2:$H$7)</f>
        <v>2988000</v>
      </c>
      <c r="PC10" s="1">
        <f>LOOKUP($A10,'DMG Tables'!$P$2:$P$35,'DMG Tables'!$O$2:$O$35)*PC$1*LOOKUP(PC$1,'DMG Tables'!$G$2:$G$7,'DMG Tables'!$H$2:$H$7)</f>
        <v>2995200</v>
      </c>
      <c r="PD10" s="1">
        <f>LOOKUP($A10,'DMG Tables'!$P$2:$P$35,'DMG Tables'!$O$2:$O$35)*PD$1*LOOKUP(PD$1,'DMG Tables'!$G$2:$G$7,'DMG Tables'!$H$2:$H$7)</f>
        <v>3002400</v>
      </c>
      <c r="PE10" s="1">
        <f>LOOKUP($A10,'DMG Tables'!$P$2:$P$35,'DMG Tables'!$O$2:$O$35)*PE$1*LOOKUP(PE$1,'DMG Tables'!$G$2:$G$7,'DMG Tables'!$H$2:$H$7)</f>
        <v>3009600</v>
      </c>
      <c r="PF10" s="1">
        <f>LOOKUP($A10,'DMG Tables'!$P$2:$P$35,'DMG Tables'!$O$2:$O$35)*PF$1*LOOKUP(PF$1,'DMG Tables'!$G$2:$G$7,'DMG Tables'!$H$2:$H$7)</f>
        <v>3016800</v>
      </c>
      <c r="PG10" s="1">
        <f>LOOKUP($A10,'DMG Tables'!$P$2:$P$35,'DMG Tables'!$O$2:$O$35)*PG$1*LOOKUP(PG$1,'DMG Tables'!$G$2:$G$7,'DMG Tables'!$H$2:$H$7)</f>
        <v>3024000</v>
      </c>
      <c r="PH10" s="1">
        <f>LOOKUP($A10,'DMG Tables'!$P$2:$P$35,'DMG Tables'!$O$2:$O$35)*PH$1*LOOKUP(PH$1,'DMG Tables'!$G$2:$G$7,'DMG Tables'!$H$2:$H$7)</f>
        <v>3031200</v>
      </c>
      <c r="PI10" s="1">
        <f>LOOKUP($A10,'DMG Tables'!$P$2:$P$35,'DMG Tables'!$O$2:$O$35)*PI$1*LOOKUP(PI$1,'DMG Tables'!$G$2:$G$7,'DMG Tables'!$H$2:$H$7)</f>
        <v>3038400</v>
      </c>
      <c r="PJ10" s="1">
        <f>LOOKUP($A10,'DMG Tables'!$P$2:$P$35,'DMG Tables'!$O$2:$O$35)*PJ$1*LOOKUP(PJ$1,'DMG Tables'!$G$2:$G$7,'DMG Tables'!$H$2:$H$7)</f>
        <v>3045600</v>
      </c>
      <c r="PK10" s="1">
        <f>LOOKUP($A10,'DMG Tables'!$P$2:$P$35,'DMG Tables'!$O$2:$O$35)*PK$1*LOOKUP(PK$1,'DMG Tables'!$G$2:$G$7,'DMG Tables'!$H$2:$H$7)</f>
        <v>3052800</v>
      </c>
      <c r="PL10" s="1">
        <f>LOOKUP($A10,'DMG Tables'!$P$2:$P$35,'DMG Tables'!$O$2:$O$35)*PL$1*LOOKUP(PL$1,'DMG Tables'!$G$2:$G$7,'DMG Tables'!$H$2:$H$7)</f>
        <v>3060000</v>
      </c>
      <c r="PM10" s="1">
        <f>LOOKUP($A10,'DMG Tables'!$P$2:$P$35,'DMG Tables'!$O$2:$O$35)*PM$1*LOOKUP(PM$1,'DMG Tables'!$G$2:$G$7,'DMG Tables'!$H$2:$H$7)</f>
        <v>3067200</v>
      </c>
      <c r="PN10" s="1">
        <f>LOOKUP($A10,'DMG Tables'!$P$2:$P$35,'DMG Tables'!$O$2:$O$35)*PN$1*LOOKUP(PN$1,'DMG Tables'!$G$2:$G$7,'DMG Tables'!$H$2:$H$7)</f>
        <v>3074400</v>
      </c>
      <c r="PO10" s="1">
        <f>LOOKUP($A10,'DMG Tables'!$P$2:$P$35,'DMG Tables'!$O$2:$O$35)*PO$1*LOOKUP(PO$1,'DMG Tables'!$G$2:$G$7,'DMG Tables'!$H$2:$H$7)</f>
        <v>3081600</v>
      </c>
      <c r="PP10" s="1">
        <f>LOOKUP($A10,'DMG Tables'!$P$2:$P$35,'DMG Tables'!$O$2:$O$35)*PP$1*LOOKUP(PP$1,'DMG Tables'!$G$2:$G$7,'DMG Tables'!$H$2:$H$7)</f>
        <v>3088800</v>
      </c>
      <c r="PQ10" s="1">
        <f>LOOKUP($A10,'DMG Tables'!$P$2:$P$35,'DMG Tables'!$O$2:$O$35)*PQ$1*LOOKUP(PQ$1,'DMG Tables'!$G$2:$G$7,'DMG Tables'!$H$2:$H$7)</f>
        <v>3096000</v>
      </c>
      <c r="PR10" s="1">
        <f>LOOKUP($A10,'DMG Tables'!$P$2:$P$35,'DMG Tables'!$O$2:$O$35)*PR$1*LOOKUP(PR$1,'DMG Tables'!$G$2:$G$7,'DMG Tables'!$H$2:$H$7)</f>
        <v>3103200</v>
      </c>
      <c r="PS10" s="1">
        <f>LOOKUP($A10,'DMG Tables'!$P$2:$P$35,'DMG Tables'!$O$2:$O$35)*PS$1*LOOKUP(PS$1,'DMG Tables'!$G$2:$G$7,'DMG Tables'!$H$2:$H$7)</f>
        <v>3110400</v>
      </c>
      <c r="PT10" s="1">
        <f>LOOKUP($A10,'DMG Tables'!$P$2:$P$35,'DMG Tables'!$O$2:$O$35)*PT$1*LOOKUP(PT$1,'DMG Tables'!$G$2:$G$7,'DMG Tables'!$H$2:$H$7)</f>
        <v>3117600</v>
      </c>
      <c r="PU10" s="1">
        <f>LOOKUP($A10,'DMG Tables'!$P$2:$P$35,'DMG Tables'!$O$2:$O$35)*PU$1*LOOKUP(PU$1,'DMG Tables'!$G$2:$G$7,'DMG Tables'!$H$2:$H$7)</f>
        <v>3124800</v>
      </c>
      <c r="PV10" s="1">
        <f>LOOKUP($A10,'DMG Tables'!$P$2:$P$35,'DMG Tables'!$O$2:$O$35)*PV$1*LOOKUP(PV$1,'DMG Tables'!$G$2:$G$7,'DMG Tables'!$H$2:$H$7)</f>
        <v>3132000</v>
      </c>
      <c r="PW10" s="1">
        <f>LOOKUP($A10,'DMG Tables'!$P$2:$P$35,'DMG Tables'!$O$2:$O$35)*PW$1*LOOKUP(PW$1,'DMG Tables'!$G$2:$G$7,'DMG Tables'!$H$2:$H$7)</f>
        <v>3139200</v>
      </c>
      <c r="PX10" s="1">
        <f>LOOKUP($A10,'DMG Tables'!$P$2:$P$35,'DMG Tables'!$O$2:$O$35)*PX$1*LOOKUP(PX$1,'DMG Tables'!$G$2:$G$7,'DMG Tables'!$H$2:$H$7)</f>
        <v>3146400</v>
      </c>
      <c r="PY10" s="1">
        <f>LOOKUP($A10,'DMG Tables'!$P$2:$P$35,'DMG Tables'!$O$2:$O$35)*PY$1*LOOKUP(PY$1,'DMG Tables'!$G$2:$G$7,'DMG Tables'!$H$2:$H$7)</f>
        <v>3153600</v>
      </c>
      <c r="PZ10" s="1">
        <f>LOOKUP($A10,'DMG Tables'!$P$2:$P$35,'DMG Tables'!$O$2:$O$35)*PZ$1*LOOKUP(PZ$1,'DMG Tables'!$G$2:$G$7,'DMG Tables'!$H$2:$H$7)</f>
        <v>3160800</v>
      </c>
      <c r="QA10" s="1">
        <f>LOOKUP($A10,'DMG Tables'!$P$2:$P$35,'DMG Tables'!$O$2:$O$35)*QA$1*LOOKUP(QA$1,'DMG Tables'!$G$2:$G$7,'DMG Tables'!$H$2:$H$7)</f>
        <v>3168000</v>
      </c>
      <c r="QB10" s="1">
        <f>LOOKUP($A10,'DMG Tables'!$P$2:$P$35,'DMG Tables'!$O$2:$O$35)*QB$1*LOOKUP(QB$1,'DMG Tables'!$G$2:$G$7,'DMG Tables'!$H$2:$H$7)</f>
        <v>3175200</v>
      </c>
      <c r="QC10" s="1">
        <f>LOOKUP($A10,'DMG Tables'!$P$2:$P$35,'DMG Tables'!$O$2:$O$35)*QC$1*LOOKUP(QC$1,'DMG Tables'!$G$2:$G$7,'DMG Tables'!$H$2:$H$7)</f>
        <v>3182400</v>
      </c>
      <c r="QD10" s="1">
        <f>LOOKUP($A10,'DMG Tables'!$P$2:$P$35,'DMG Tables'!$O$2:$O$35)*QD$1*LOOKUP(QD$1,'DMG Tables'!$G$2:$G$7,'DMG Tables'!$H$2:$H$7)</f>
        <v>3189600</v>
      </c>
      <c r="QE10" s="1">
        <f>LOOKUP($A10,'DMG Tables'!$P$2:$P$35,'DMG Tables'!$O$2:$O$35)*QE$1*LOOKUP(QE$1,'DMG Tables'!$G$2:$G$7,'DMG Tables'!$H$2:$H$7)</f>
        <v>3196800</v>
      </c>
      <c r="QF10" s="1">
        <f>LOOKUP($A10,'DMG Tables'!$P$2:$P$35,'DMG Tables'!$O$2:$O$35)*QF$1*LOOKUP(QF$1,'DMG Tables'!$G$2:$G$7,'DMG Tables'!$H$2:$H$7)</f>
        <v>3204000</v>
      </c>
      <c r="QG10" s="1">
        <f>LOOKUP($A10,'DMG Tables'!$P$2:$P$35,'DMG Tables'!$O$2:$O$35)*QG$1*LOOKUP(QG$1,'DMG Tables'!$G$2:$G$7,'DMG Tables'!$H$2:$H$7)</f>
        <v>3211200</v>
      </c>
      <c r="QH10" s="1">
        <f>LOOKUP($A10,'DMG Tables'!$P$2:$P$35,'DMG Tables'!$O$2:$O$35)*QH$1*LOOKUP(QH$1,'DMG Tables'!$G$2:$G$7,'DMG Tables'!$H$2:$H$7)</f>
        <v>3218400</v>
      </c>
      <c r="QI10" s="1">
        <f>LOOKUP($A10,'DMG Tables'!$P$2:$P$35,'DMG Tables'!$O$2:$O$35)*QI$1*LOOKUP(QI$1,'DMG Tables'!$G$2:$G$7,'DMG Tables'!$H$2:$H$7)</f>
        <v>3225600</v>
      </c>
      <c r="QJ10" s="1">
        <f>LOOKUP($A10,'DMG Tables'!$P$2:$P$35,'DMG Tables'!$O$2:$O$35)*QJ$1*LOOKUP(QJ$1,'DMG Tables'!$G$2:$G$7,'DMG Tables'!$H$2:$H$7)</f>
        <v>3232800</v>
      </c>
      <c r="QK10" s="1">
        <f>LOOKUP($A10,'DMG Tables'!$P$2:$P$35,'DMG Tables'!$O$2:$O$35)*QK$1*LOOKUP(QK$1,'DMG Tables'!$G$2:$G$7,'DMG Tables'!$H$2:$H$7)</f>
        <v>3240000</v>
      </c>
      <c r="QL10" s="1">
        <f>LOOKUP($A10,'DMG Tables'!$P$2:$P$35,'DMG Tables'!$O$2:$O$35)*QL$1*LOOKUP(QL$1,'DMG Tables'!$G$2:$G$7,'DMG Tables'!$H$2:$H$7)</f>
        <v>3247200</v>
      </c>
      <c r="QM10" s="1">
        <f>LOOKUP($A10,'DMG Tables'!$P$2:$P$35,'DMG Tables'!$O$2:$O$35)*QM$1*LOOKUP(QM$1,'DMG Tables'!$G$2:$G$7,'DMG Tables'!$H$2:$H$7)</f>
        <v>3254400</v>
      </c>
      <c r="QN10" s="1">
        <f>LOOKUP($A10,'DMG Tables'!$P$2:$P$35,'DMG Tables'!$O$2:$O$35)*QN$1*LOOKUP(QN$1,'DMG Tables'!$G$2:$G$7,'DMG Tables'!$H$2:$H$7)</f>
        <v>3261600</v>
      </c>
      <c r="QO10" s="1">
        <f>LOOKUP($A10,'DMG Tables'!$P$2:$P$35,'DMG Tables'!$O$2:$O$35)*QO$1*LOOKUP(QO$1,'DMG Tables'!$G$2:$G$7,'DMG Tables'!$H$2:$H$7)</f>
        <v>3268800</v>
      </c>
      <c r="QP10" s="1">
        <f>LOOKUP($A10,'DMG Tables'!$P$2:$P$35,'DMG Tables'!$O$2:$O$35)*QP$1*LOOKUP(QP$1,'DMG Tables'!$G$2:$G$7,'DMG Tables'!$H$2:$H$7)</f>
        <v>3276000</v>
      </c>
      <c r="QQ10" s="1">
        <f>LOOKUP($A10,'DMG Tables'!$P$2:$P$35,'DMG Tables'!$O$2:$O$35)*QQ$1*LOOKUP(QQ$1,'DMG Tables'!$G$2:$G$7,'DMG Tables'!$H$2:$H$7)</f>
        <v>3283200</v>
      </c>
      <c r="QR10" s="1">
        <f>LOOKUP($A10,'DMG Tables'!$P$2:$P$35,'DMG Tables'!$O$2:$O$35)*QR$1*LOOKUP(QR$1,'DMG Tables'!$G$2:$G$7,'DMG Tables'!$H$2:$H$7)</f>
        <v>3290400</v>
      </c>
      <c r="QS10" s="1">
        <f>LOOKUP($A10,'DMG Tables'!$P$2:$P$35,'DMG Tables'!$O$2:$O$35)*QS$1*LOOKUP(QS$1,'DMG Tables'!$G$2:$G$7,'DMG Tables'!$H$2:$H$7)</f>
        <v>3297600</v>
      </c>
      <c r="QT10" s="1">
        <f>LOOKUP($A10,'DMG Tables'!$P$2:$P$35,'DMG Tables'!$O$2:$O$35)*QT$1*LOOKUP(QT$1,'DMG Tables'!$G$2:$G$7,'DMG Tables'!$H$2:$H$7)</f>
        <v>3304800</v>
      </c>
      <c r="QU10" s="1">
        <f>LOOKUP($A10,'DMG Tables'!$P$2:$P$35,'DMG Tables'!$O$2:$O$35)*QU$1*LOOKUP(QU$1,'DMG Tables'!$G$2:$G$7,'DMG Tables'!$H$2:$H$7)</f>
        <v>3312000</v>
      </c>
      <c r="QV10" s="1">
        <f>LOOKUP($A10,'DMG Tables'!$P$2:$P$35,'DMG Tables'!$O$2:$O$35)*QV$1*LOOKUP(QV$1,'DMG Tables'!$G$2:$G$7,'DMG Tables'!$H$2:$H$7)</f>
        <v>3319200</v>
      </c>
      <c r="QW10" s="1">
        <f>LOOKUP($A10,'DMG Tables'!$P$2:$P$35,'DMG Tables'!$O$2:$O$35)*QW$1*LOOKUP(QW$1,'DMG Tables'!$G$2:$G$7,'DMG Tables'!$H$2:$H$7)</f>
        <v>3326400</v>
      </c>
      <c r="QX10" s="1">
        <f>LOOKUP($A10,'DMG Tables'!$P$2:$P$35,'DMG Tables'!$O$2:$O$35)*QX$1*LOOKUP(QX$1,'DMG Tables'!$G$2:$G$7,'DMG Tables'!$H$2:$H$7)</f>
        <v>3333600</v>
      </c>
      <c r="QY10" s="1">
        <f>LOOKUP($A10,'DMG Tables'!$P$2:$P$35,'DMG Tables'!$O$2:$O$35)*QY$1*LOOKUP(QY$1,'DMG Tables'!$G$2:$G$7,'DMG Tables'!$H$2:$H$7)</f>
        <v>3340800</v>
      </c>
      <c r="QZ10" s="1">
        <f>LOOKUP($A10,'DMG Tables'!$P$2:$P$35,'DMG Tables'!$O$2:$O$35)*QZ$1*LOOKUP(QZ$1,'DMG Tables'!$G$2:$G$7,'DMG Tables'!$H$2:$H$7)</f>
        <v>3348000</v>
      </c>
      <c r="RA10" s="1">
        <f>LOOKUP($A10,'DMG Tables'!$P$2:$P$35,'DMG Tables'!$O$2:$O$35)*RA$1*LOOKUP(RA$1,'DMG Tables'!$G$2:$G$7,'DMG Tables'!$H$2:$H$7)</f>
        <v>3355200</v>
      </c>
      <c r="RB10" s="1">
        <f>LOOKUP($A10,'DMG Tables'!$P$2:$P$35,'DMG Tables'!$O$2:$O$35)*RB$1*LOOKUP(RB$1,'DMG Tables'!$G$2:$G$7,'DMG Tables'!$H$2:$H$7)</f>
        <v>3362400</v>
      </c>
      <c r="RC10" s="1">
        <f>LOOKUP($A10,'DMG Tables'!$P$2:$P$35,'DMG Tables'!$O$2:$O$35)*RC$1*LOOKUP(RC$1,'DMG Tables'!$G$2:$G$7,'DMG Tables'!$H$2:$H$7)</f>
        <v>3369600</v>
      </c>
      <c r="RD10" s="1">
        <f>LOOKUP($A10,'DMG Tables'!$P$2:$P$35,'DMG Tables'!$O$2:$O$35)*RD$1*LOOKUP(RD$1,'DMG Tables'!$G$2:$G$7,'DMG Tables'!$H$2:$H$7)</f>
        <v>3376800</v>
      </c>
      <c r="RE10" s="1">
        <f>LOOKUP($A10,'DMG Tables'!$P$2:$P$35,'DMG Tables'!$O$2:$O$35)*RE$1*LOOKUP(RE$1,'DMG Tables'!$G$2:$G$7,'DMG Tables'!$H$2:$H$7)</f>
        <v>3384000</v>
      </c>
      <c r="RF10" s="1">
        <f>LOOKUP($A10,'DMG Tables'!$P$2:$P$35,'DMG Tables'!$O$2:$O$35)*RF$1*LOOKUP(RF$1,'DMG Tables'!$G$2:$G$7,'DMG Tables'!$H$2:$H$7)</f>
        <v>3391200</v>
      </c>
      <c r="RG10" s="1">
        <f>LOOKUP($A10,'DMG Tables'!$P$2:$P$35,'DMG Tables'!$O$2:$O$35)*RG$1*LOOKUP(RG$1,'DMG Tables'!$G$2:$G$7,'DMG Tables'!$H$2:$H$7)</f>
        <v>3398400</v>
      </c>
      <c r="RH10" s="1">
        <f>LOOKUP($A10,'DMG Tables'!$P$2:$P$35,'DMG Tables'!$O$2:$O$35)*RH$1*LOOKUP(RH$1,'DMG Tables'!$G$2:$G$7,'DMG Tables'!$H$2:$H$7)</f>
        <v>3405600</v>
      </c>
      <c r="RI10" s="1">
        <f>LOOKUP($A10,'DMG Tables'!$P$2:$P$35,'DMG Tables'!$O$2:$O$35)*RI$1*LOOKUP(RI$1,'DMG Tables'!$G$2:$G$7,'DMG Tables'!$H$2:$H$7)</f>
        <v>3412800</v>
      </c>
      <c r="RJ10" s="1">
        <f>LOOKUP($A10,'DMG Tables'!$P$2:$P$35,'DMG Tables'!$O$2:$O$35)*RJ$1*LOOKUP(RJ$1,'DMG Tables'!$G$2:$G$7,'DMG Tables'!$H$2:$H$7)</f>
        <v>3420000</v>
      </c>
      <c r="RK10" s="1">
        <f>LOOKUP($A10,'DMG Tables'!$P$2:$P$35,'DMG Tables'!$O$2:$O$35)*RK$1*LOOKUP(RK$1,'DMG Tables'!$G$2:$G$7,'DMG Tables'!$H$2:$H$7)</f>
        <v>3427200</v>
      </c>
      <c r="RL10" s="1">
        <f>LOOKUP($A10,'DMG Tables'!$P$2:$P$35,'DMG Tables'!$O$2:$O$35)*RL$1*LOOKUP(RL$1,'DMG Tables'!$G$2:$G$7,'DMG Tables'!$H$2:$H$7)</f>
        <v>3434400</v>
      </c>
      <c r="RM10" s="1">
        <f>LOOKUP($A10,'DMG Tables'!$P$2:$P$35,'DMG Tables'!$O$2:$O$35)*RM$1*LOOKUP(RM$1,'DMG Tables'!$G$2:$G$7,'DMG Tables'!$H$2:$H$7)</f>
        <v>3441600</v>
      </c>
      <c r="RN10" s="1">
        <f>LOOKUP($A10,'DMG Tables'!$P$2:$P$35,'DMG Tables'!$O$2:$O$35)*RN$1*LOOKUP(RN$1,'DMG Tables'!$G$2:$G$7,'DMG Tables'!$H$2:$H$7)</f>
        <v>3448800</v>
      </c>
      <c r="RO10" s="1">
        <f>LOOKUP($A10,'DMG Tables'!$P$2:$P$35,'DMG Tables'!$O$2:$O$35)*RO$1*LOOKUP(RO$1,'DMG Tables'!$G$2:$G$7,'DMG Tables'!$H$2:$H$7)</f>
        <v>3456000</v>
      </c>
      <c r="RP10" s="1">
        <f>LOOKUP($A10,'DMG Tables'!$P$2:$P$35,'DMG Tables'!$O$2:$O$35)*RP$1*LOOKUP(RP$1,'DMG Tables'!$G$2:$G$7,'DMG Tables'!$H$2:$H$7)</f>
        <v>3463200</v>
      </c>
      <c r="RQ10" s="1">
        <f>LOOKUP($A10,'DMG Tables'!$P$2:$P$35,'DMG Tables'!$O$2:$O$35)*RQ$1*LOOKUP(RQ$1,'DMG Tables'!$G$2:$G$7,'DMG Tables'!$H$2:$H$7)</f>
        <v>3470400</v>
      </c>
      <c r="RR10" s="1">
        <f>LOOKUP($A10,'DMG Tables'!$P$2:$P$35,'DMG Tables'!$O$2:$O$35)*RR$1*LOOKUP(RR$1,'DMG Tables'!$G$2:$G$7,'DMG Tables'!$H$2:$H$7)</f>
        <v>3477600</v>
      </c>
      <c r="RS10" s="1">
        <f>LOOKUP($A10,'DMG Tables'!$P$2:$P$35,'DMG Tables'!$O$2:$O$35)*RS$1*LOOKUP(RS$1,'DMG Tables'!$G$2:$G$7,'DMG Tables'!$H$2:$H$7)</f>
        <v>3484800</v>
      </c>
      <c r="RT10" s="1">
        <f>LOOKUP($A10,'DMG Tables'!$P$2:$P$35,'DMG Tables'!$O$2:$O$35)*RT$1*LOOKUP(RT$1,'DMG Tables'!$G$2:$G$7,'DMG Tables'!$H$2:$H$7)</f>
        <v>3492000</v>
      </c>
      <c r="RU10" s="1">
        <f>LOOKUP($A10,'DMG Tables'!$P$2:$P$35,'DMG Tables'!$O$2:$O$35)*RU$1*LOOKUP(RU$1,'DMG Tables'!$G$2:$G$7,'DMG Tables'!$H$2:$H$7)</f>
        <v>3499200</v>
      </c>
      <c r="RV10" s="1">
        <f>LOOKUP($A10,'DMG Tables'!$P$2:$P$35,'DMG Tables'!$O$2:$O$35)*RV$1*LOOKUP(RV$1,'DMG Tables'!$G$2:$G$7,'DMG Tables'!$H$2:$H$7)</f>
        <v>3506400</v>
      </c>
      <c r="RW10" s="1">
        <f>LOOKUP($A10,'DMG Tables'!$P$2:$P$35,'DMG Tables'!$O$2:$O$35)*RW$1*LOOKUP(RW$1,'DMG Tables'!$G$2:$G$7,'DMG Tables'!$H$2:$H$7)</f>
        <v>3513600</v>
      </c>
      <c r="RX10" s="1">
        <f>LOOKUP($A10,'DMG Tables'!$P$2:$P$35,'DMG Tables'!$O$2:$O$35)*RX$1*LOOKUP(RX$1,'DMG Tables'!$G$2:$G$7,'DMG Tables'!$H$2:$H$7)</f>
        <v>3520800</v>
      </c>
      <c r="RY10" s="1">
        <f>LOOKUP($A10,'DMG Tables'!$P$2:$P$35,'DMG Tables'!$O$2:$O$35)*RY$1*LOOKUP(RY$1,'DMG Tables'!$G$2:$G$7,'DMG Tables'!$H$2:$H$7)</f>
        <v>3528000</v>
      </c>
      <c r="RZ10" s="1">
        <f>LOOKUP($A10,'DMG Tables'!$P$2:$P$35,'DMG Tables'!$O$2:$O$35)*RZ$1*LOOKUP(RZ$1,'DMG Tables'!$G$2:$G$7,'DMG Tables'!$H$2:$H$7)</f>
        <v>3535200</v>
      </c>
      <c r="SA10" s="1">
        <f>LOOKUP($A10,'DMG Tables'!$P$2:$P$35,'DMG Tables'!$O$2:$O$35)*SA$1*LOOKUP(SA$1,'DMG Tables'!$G$2:$G$7,'DMG Tables'!$H$2:$H$7)</f>
        <v>3542400</v>
      </c>
      <c r="SB10" s="1">
        <f>LOOKUP($A10,'DMG Tables'!$P$2:$P$35,'DMG Tables'!$O$2:$O$35)*SB$1*LOOKUP(SB$1,'DMG Tables'!$G$2:$G$7,'DMG Tables'!$H$2:$H$7)</f>
        <v>3549600</v>
      </c>
      <c r="SC10" s="1">
        <f>LOOKUP($A10,'DMG Tables'!$P$2:$P$35,'DMG Tables'!$O$2:$O$35)*SC$1*LOOKUP(SC$1,'DMG Tables'!$G$2:$G$7,'DMG Tables'!$H$2:$H$7)</f>
        <v>3556800</v>
      </c>
      <c r="SD10" s="1">
        <f>LOOKUP($A10,'DMG Tables'!$P$2:$P$35,'DMG Tables'!$O$2:$O$35)*SD$1*LOOKUP(SD$1,'DMG Tables'!$G$2:$G$7,'DMG Tables'!$H$2:$H$7)</f>
        <v>3564000</v>
      </c>
      <c r="SE10" s="1">
        <f>LOOKUP($A10,'DMG Tables'!$P$2:$P$35,'DMG Tables'!$O$2:$O$35)*SE$1*LOOKUP(SE$1,'DMG Tables'!$G$2:$G$7,'DMG Tables'!$H$2:$H$7)</f>
        <v>3571200</v>
      </c>
      <c r="SF10" s="1">
        <f>LOOKUP($A10,'DMG Tables'!$P$2:$P$35,'DMG Tables'!$O$2:$O$35)*SF$1*LOOKUP(SF$1,'DMG Tables'!$G$2:$G$7,'DMG Tables'!$H$2:$H$7)</f>
        <v>3578400</v>
      </c>
      <c r="SG10" s="1">
        <f>LOOKUP($A10,'DMG Tables'!$P$2:$P$35,'DMG Tables'!$O$2:$O$35)*SG$1*LOOKUP(SG$1,'DMG Tables'!$G$2:$G$7,'DMG Tables'!$H$2:$H$7)</f>
        <v>3585600</v>
      </c>
      <c r="SH10" s="1">
        <f>LOOKUP($A10,'DMG Tables'!$P$2:$P$35,'DMG Tables'!$O$2:$O$35)*SH$1*LOOKUP(SH$1,'DMG Tables'!$G$2:$G$7,'DMG Tables'!$H$2:$H$7)</f>
        <v>3592800</v>
      </c>
      <c r="SI10" s="1">
        <f>LOOKUP($A10,'DMG Tables'!$P$2:$P$35,'DMG Tables'!$O$2:$O$35)*SI$1*LOOKUP(SI$1,'DMG Tables'!$G$2:$G$7,'DMG Tables'!$H$2:$H$7)</f>
        <v>3600000</v>
      </c>
      <c r="SJ10" s="1">
        <f>LOOKUP($A10,'DMG Tables'!$P$2:$P$35,'DMG Tables'!$O$2:$O$35)*SJ$1*LOOKUP(SJ$1,'DMG Tables'!$G$2:$G$7,'DMG Tables'!$H$2:$H$7)</f>
        <v>3607200</v>
      </c>
      <c r="SK10" s="1">
        <f>LOOKUP($A10,'DMG Tables'!$P$2:$P$35,'DMG Tables'!$O$2:$O$35)*SK$1*LOOKUP(SK$1,'DMG Tables'!$G$2:$G$7,'DMG Tables'!$H$2:$H$7)</f>
        <v>3614400</v>
      </c>
      <c r="SL10" s="1">
        <f>LOOKUP($A10,'DMG Tables'!$P$2:$P$35,'DMG Tables'!$O$2:$O$35)*SL$1*LOOKUP(SL$1,'DMG Tables'!$G$2:$G$7,'DMG Tables'!$H$2:$H$7)</f>
        <v>3621600</v>
      </c>
      <c r="SM10" s="1">
        <f>LOOKUP($A10,'DMG Tables'!$P$2:$P$35,'DMG Tables'!$O$2:$O$35)*SM$1*LOOKUP(SM$1,'DMG Tables'!$G$2:$G$7,'DMG Tables'!$H$2:$H$7)</f>
        <v>3628800</v>
      </c>
      <c r="SN10" s="1">
        <f>LOOKUP($A10,'DMG Tables'!$P$2:$P$35,'DMG Tables'!$O$2:$O$35)*SN$1*LOOKUP(SN$1,'DMG Tables'!$G$2:$G$7,'DMG Tables'!$H$2:$H$7)</f>
        <v>3636000</v>
      </c>
      <c r="SO10" s="1">
        <f>LOOKUP($A10,'DMG Tables'!$P$2:$P$35,'DMG Tables'!$O$2:$O$35)*SO$1*LOOKUP(SO$1,'DMG Tables'!$G$2:$G$7,'DMG Tables'!$H$2:$H$7)</f>
        <v>3643200</v>
      </c>
      <c r="SP10" s="1">
        <f>LOOKUP($A10,'DMG Tables'!$P$2:$P$35,'DMG Tables'!$O$2:$O$35)*SP$1*LOOKUP(SP$1,'DMG Tables'!$G$2:$G$7,'DMG Tables'!$H$2:$H$7)</f>
        <v>3650400</v>
      </c>
      <c r="SQ10" s="1">
        <f>LOOKUP($A10,'DMG Tables'!$P$2:$P$35,'DMG Tables'!$O$2:$O$35)*SQ$1*LOOKUP(SQ$1,'DMG Tables'!$G$2:$G$7,'DMG Tables'!$H$2:$H$7)</f>
        <v>3657600</v>
      </c>
      <c r="SR10" s="1">
        <f>LOOKUP($A10,'DMG Tables'!$P$2:$P$35,'DMG Tables'!$O$2:$O$35)*SR$1*LOOKUP(SR$1,'DMG Tables'!$G$2:$G$7,'DMG Tables'!$H$2:$H$7)</f>
        <v>3664800</v>
      </c>
      <c r="SS10" s="1">
        <f>LOOKUP($A10,'DMG Tables'!$P$2:$P$35,'DMG Tables'!$O$2:$O$35)*SS$1*LOOKUP(SS$1,'DMG Tables'!$G$2:$G$7,'DMG Tables'!$H$2:$H$7)</f>
        <v>3672000</v>
      </c>
      <c r="ST10" s="1">
        <f>LOOKUP($A10,'DMG Tables'!$P$2:$P$35,'DMG Tables'!$O$2:$O$35)*ST$1*LOOKUP(ST$1,'DMG Tables'!$G$2:$G$7,'DMG Tables'!$H$2:$H$7)</f>
        <v>3679200</v>
      </c>
      <c r="SU10" s="1">
        <f>LOOKUP($A10,'DMG Tables'!$P$2:$P$35,'DMG Tables'!$O$2:$O$35)*SU$1*LOOKUP(SU$1,'DMG Tables'!$G$2:$G$7,'DMG Tables'!$H$2:$H$7)</f>
        <v>3686400</v>
      </c>
      <c r="SV10" s="1">
        <f>LOOKUP($A10,'DMG Tables'!$P$2:$P$35,'DMG Tables'!$O$2:$O$35)*SV$1*LOOKUP(SV$1,'DMG Tables'!$G$2:$G$7,'DMG Tables'!$H$2:$H$7)</f>
        <v>3693600</v>
      </c>
      <c r="SW10" s="1">
        <f>LOOKUP($A10,'DMG Tables'!$P$2:$P$35,'DMG Tables'!$O$2:$O$35)*SW$1*LOOKUP(SW$1,'DMG Tables'!$G$2:$G$7,'DMG Tables'!$H$2:$H$7)</f>
        <v>3700800</v>
      </c>
      <c r="SX10" s="1">
        <f>LOOKUP($A10,'DMG Tables'!$P$2:$P$35,'DMG Tables'!$O$2:$O$35)*SX$1*LOOKUP(SX$1,'DMG Tables'!$G$2:$G$7,'DMG Tables'!$H$2:$H$7)</f>
        <v>3708000</v>
      </c>
      <c r="SY10" s="1">
        <f>LOOKUP($A10,'DMG Tables'!$P$2:$P$35,'DMG Tables'!$O$2:$O$35)*SY$1*LOOKUP(SY$1,'DMG Tables'!$G$2:$G$7,'DMG Tables'!$H$2:$H$7)</f>
        <v>3715200</v>
      </c>
      <c r="SZ10" s="1">
        <f>LOOKUP($A10,'DMG Tables'!$P$2:$P$35,'DMG Tables'!$O$2:$O$35)*SZ$1*LOOKUP(SZ$1,'DMG Tables'!$G$2:$G$7,'DMG Tables'!$H$2:$H$7)</f>
        <v>3722400</v>
      </c>
      <c r="TA10" s="1">
        <f>LOOKUP($A10,'DMG Tables'!$P$2:$P$35,'DMG Tables'!$O$2:$O$35)*TA$1*LOOKUP(TA$1,'DMG Tables'!$G$2:$G$7,'DMG Tables'!$H$2:$H$7)</f>
        <v>3729600</v>
      </c>
      <c r="TB10" s="1">
        <f>LOOKUP($A10,'DMG Tables'!$P$2:$P$35,'DMG Tables'!$O$2:$O$35)*TB$1*LOOKUP(TB$1,'DMG Tables'!$G$2:$G$7,'DMG Tables'!$H$2:$H$7)</f>
        <v>3736800</v>
      </c>
      <c r="TC10" s="1">
        <f>LOOKUP($A10,'DMG Tables'!$P$2:$P$35,'DMG Tables'!$O$2:$O$35)*TC$1*LOOKUP(TC$1,'DMG Tables'!$G$2:$G$7,'DMG Tables'!$H$2:$H$7)</f>
        <v>3744000</v>
      </c>
      <c r="TD10" s="1">
        <f>LOOKUP($A10,'DMG Tables'!$P$2:$P$35,'DMG Tables'!$O$2:$O$35)*TD$1*LOOKUP(TD$1,'DMG Tables'!$G$2:$G$7,'DMG Tables'!$H$2:$H$7)</f>
        <v>3751200</v>
      </c>
      <c r="TE10" s="1">
        <f>LOOKUP($A10,'DMG Tables'!$P$2:$P$35,'DMG Tables'!$O$2:$O$35)*TE$1*LOOKUP(TE$1,'DMG Tables'!$G$2:$G$7,'DMG Tables'!$H$2:$H$7)</f>
        <v>3758400</v>
      </c>
      <c r="TF10" s="1">
        <f>LOOKUP($A10,'DMG Tables'!$P$2:$P$35,'DMG Tables'!$O$2:$O$35)*TF$1*LOOKUP(TF$1,'DMG Tables'!$G$2:$G$7,'DMG Tables'!$H$2:$H$7)</f>
        <v>3765600</v>
      </c>
      <c r="TG10" s="1">
        <f>LOOKUP($A10,'DMG Tables'!$P$2:$P$35,'DMG Tables'!$O$2:$O$35)*TG$1*LOOKUP(TG$1,'DMG Tables'!$G$2:$G$7,'DMG Tables'!$H$2:$H$7)</f>
        <v>3772800</v>
      </c>
      <c r="TH10" s="1">
        <f>LOOKUP($A10,'DMG Tables'!$P$2:$P$35,'DMG Tables'!$O$2:$O$35)*TH$1*LOOKUP(TH$1,'DMG Tables'!$G$2:$G$7,'DMG Tables'!$H$2:$H$7)</f>
        <v>3780000</v>
      </c>
      <c r="TI10" s="1">
        <f>LOOKUP($A10,'DMG Tables'!$P$2:$P$35,'DMG Tables'!$O$2:$O$35)*TI$1*LOOKUP(TI$1,'DMG Tables'!$G$2:$G$7,'DMG Tables'!$H$2:$H$7)</f>
        <v>3787200</v>
      </c>
      <c r="TJ10" s="1">
        <f>LOOKUP($A10,'DMG Tables'!$P$2:$P$35,'DMG Tables'!$O$2:$O$35)*TJ$1*LOOKUP(TJ$1,'DMG Tables'!$G$2:$G$7,'DMG Tables'!$H$2:$H$7)</f>
        <v>3794400</v>
      </c>
      <c r="TK10" s="1">
        <f>LOOKUP($A10,'DMG Tables'!$P$2:$P$35,'DMG Tables'!$O$2:$O$35)*TK$1*LOOKUP(TK$1,'DMG Tables'!$G$2:$G$7,'DMG Tables'!$H$2:$H$7)</f>
        <v>3801600</v>
      </c>
      <c r="TL10" s="1">
        <f>LOOKUP($A10,'DMG Tables'!$P$2:$P$35,'DMG Tables'!$O$2:$O$35)*TL$1*LOOKUP(TL$1,'DMG Tables'!$G$2:$G$7,'DMG Tables'!$H$2:$H$7)</f>
        <v>3808800</v>
      </c>
      <c r="TM10" s="1">
        <f>LOOKUP($A10,'DMG Tables'!$P$2:$P$35,'DMG Tables'!$O$2:$O$35)*TM$1*LOOKUP(TM$1,'DMG Tables'!$G$2:$G$7,'DMG Tables'!$H$2:$H$7)</f>
        <v>3816000</v>
      </c>
      <c r="TN10" s="1">
        <f>LOOKUP($A10,'DMG Tables'!$P$2:$P$35,'DMG Tables'!$O$2:$O$35)*TN$1*LOOKUP(TN$1,'DMG Tables'!$G$2:$G$7,'DMG Tables'!$H$2:$H$7)</f>
        <v>3823200</v>
      </c>
      <c r="TO10" s="1">
        <f>LOOKUP($A10,'DMG Tables'!$P$2:$P$35,'DMG Tables'!$O$2:$O$35)*TO$1*LOOKUP(TO$1,'DMG Tables'!$G$2:$G$7,'DMG Tables'!$H$2:$H$7)</f>
        <v>3830400</v>
      </c>
      <c r="TP10" s="1">
        <f>LOOKUP($A10,'DMG Tables'!$P$2:$P$35,'DMG Tables'!$O$2:$O$35)*TP$1*LOOKUP(TP$1,'DMG Tables'!$G$2:$G$7,'DMG Tables'!$H$2:$H$7)</f>
        <v>3837600</v>
      </c>
      <c r="TQ10" s="1">
        <f>LOOKUP($A10,'DMG Tables'!$P$2:$P$35,'DMG Tables'!$O$2:$O$35)*TQ$1*LOOKUP(TQ$1,'DMG Tables'!$G$2:$G$7,'DMG Tables'!$H$2:$H$7)</f>
        <v>3844800</v>
      </c>
      <c r="TR10" s="1">
        <f>LOOKUP($A10,'DMG Tables'!$P$2:$P$35,'DMG Tables'!$O$2:$O$35)*TR$1*LOOKUP(TR$1,'DMG Tables'!$G$2:$G$7,'DMG Tables'!$H$2:$H$7)</f>
        <v>3852000</v>
      </c>
      <c r="TS10" s="1">
        <f>LOOKUP($A10,'DMG Tables'!$P$2:$P$35,'DMG Tables'!$O$2:$O$35)*TS$1*LOOKUP(TS$1,'DMG Tables'!$G$2:$G$7,'DMG Tables'!$H$2:$H$7)</f>
        <v>3859200</v>
      </c>
      <c r="TT10" s="1">
        <f>LOOKUP($A10,'DMG Tables'!$P$2:$P$35,'DMG Tables'!$O$2:$O$35)*TT$1*LOOKUP(TT$1,'DMG Tables'!$G$2:$G$7,'DMG Tables'!$H$2:$H$7)</f>
        <v>3866400</v>
      </c>
      <c r="TU10" s="1">
        <f>LOOKUP($A10,'DMG Tables'!$P$2:$P$35,'DMG Tables'!$O$2:$O$35)*TU$1*LOOKUP(TU$1,'DMG Tables'!$G$2:$G$7,'DMG Tables'!$H$2:$H$7)</f>
        <v>3873600</v>
      </c>
      <c r="TV10" s="1">
        <f>LOOKUP($A10,'DMG Tables'!$P$2:$P$35,'DMG Tables'!$O$2:$O$35)*TV$1*LOOKUP(TV$1,'DMG Tables'!$G$2:$G$7,'DMG Tables'!$H$2:$H$7)</f>
        <v>3880800</v>
      </c>
      <c r="TW10" s="1">
        <f>LOOKUP($A10,'DMG Tables'!$P$2:$P$35,'DMG Tables'!$O$2:$O$35)*TW$1*LOOKUP(TW$1,'DMG Tables'!$G$2:$G$7,'DMG Tables'!$H$2:$H$7)</f>
        <v>3888000</v>
      </c>
      <c r="TX10" s="1">
        <f>LOOKUP($A10,'DMG Tables'!$P$2:$P$35,'DMG Tables'!$O$2:$O$35)*TX$1*LOOKUP(TX$1,'DMG Tables'!$G$2:$G$7,'DMG Tables'!$H$2:$H$7)</f>
        <v>3895200</v>
      </c>
      <c r="TY10" s="1">
        <f>LOOKUP($A10,'DMG Tables'!$P$2:$P$35,'DMG Tables'!$O$2:$O$35)*TY$1*LOOKUP(TY$1,'DMG Tables'!$G$2:$G$7,'DMG Tables'!$H$2:$H$7)</f>
        <v>3902400</v>
      </c>
      <c r="TZ10" s="1">
        <f>LOOKUP($A10,'DMG Tables'!$P$2:$P$35,'DMG Tables'!$O$2:$O$35)*TZ$1*LOOKUP(TZ$1,'DMG Tables'!$G$2:$G$7,'DMG Tables'!$H$2:$H$7)</f>
        <v>3909600</v>
      </c>
      <c r="UA10" s="1">
        <f>LOOKUP($A10,'DMG Tables'!$P$2:$P$35,'DMG Tables'!$O$2:$O$35)*UA$1*LOOKUP(UA$1,'DMG Tables'!$G$2:$G$7,'DMG Tables'!$H$2:$H$7)</f>
        <v>3916800</v>
      </c>
      <c r="UB10" s="1">
        <f>LOOKUP($A10,'DMG Tables'!$P$2:$P$35,'DMG Tables'!$O$2:$O$35)*UB$1*LOOKUP(UB$1,'DMG Tables'!$G$2:$G$7,'DMG Tables'!$H$2:$H$7)</f>
        <v>3924000</v>
      </c>
      <c r="UC10" s="1">
        <f>LOOKUP($A10,'DMG Tables'!$P$2:$P$35,'DMG Tables'!$O$2:$O$35)*UC$1*LOOKUP(UC$1,'DMG Tables'!$G$2:$G$7,'DMG Tables'!$H$2:$H$7)</f>
        <v>3931200</v>
      </c>
      <c r="UD10" s="1">
        <f>LOOKUP($A10,'DMG Tables'!$P$2:$P$35,'DMG Tables'!$O$2:$O$35)*UD$1*LOOKUP(UD$1,'DMG Tables'!$G$2:$G$7,'DMG Tables'!$H$2:$H$7)</f>
        <v>3938400</v>
      </c>
      <c r="UE10" s="1">
        <f>LOOKUP($A10,'DMG Tables'!$P$2:$P$35,'DMG Tables'!$O$2:$O$35)*UE$1*LOOKUP(UE$1,'DMG Tables'!$G$2:$G$7,'DMG Tables'!$H$2:$H$7)</f>
        <v>3945600</v>
      </c>
      <c r="UF10" s="1">
        <f>LOOKUP($A10,'DMG Tables'!$P$2:$P$35,'DMG Tables'!$O$2:$O$35)*UF$1*LOOKUP(UF$1,'DMG Tables'!$G$2:$G$7,'DMG Tables'!$H$2:$H$7)</f>
        <v>3952800</v>
      </c>
      <c r="UG10" s="1">
        <f>LOOKUP($A10,'DMG Tables'!$P$2:$P$35,'DMG Tables'!$O$2:$O$35)*UG$1*LOOKUP(UG$1,'DMG Tables'!$G$2:$G$7,'DMG Tables'!$H$2:$H$7)</f>
        <v>3960000</v>
      </c>
      <c r="UH10" s="1">
        <f>LOOKUP($A10,'DMG Tables'!$P$2:$P$35,'DMG Tables'!$O$2:$O$35)*UH$1*LOOKUP(UH$1,'DMG Tables'!$G$2:$G$7,'DMG Tables'!$H$2:$H$7)</f>
        <v>3967200</v>
      </c>
      <c r="UI10" s="1">
        <f>LOOKUP($A10,'DMG Tables'!$P$2:$P$35,'DMG Tables'!$O$2:$O$35)*UI$1*LOOKUP(UI$1,'DMG Tables'!$G$2:$G$7,'DMG Tables'!$H$2:$H$7)</f>
        <v>3974400</v>
      </c>
      <c r="UJ10" s="1">
        <f>LOOKUP($A10,'DMG Tables'!$P$2:$P$35,'DMG Tables'!$O$2:$O$35)*UJ$1*LOOKUP(UJ$1,'DMG Tables'!$G$2:$G$7,'DMG Tables'!$H$2:$H$7)</f>
        <v>3981600</v>
      </c>
      <c r="UK10" s="1">
        <f>LOOKUP($A10,'DMG Tables'!$P$2:$P$35,'DMG Tables'!$O$2:$O$35)*UK$1*LOOKUP(UK$1,'DMG Tables'!$G$2:$G$7,'DMG Tables'!$H$2:$H$7)</f>
        <v>3988800</v>
      </c>
      <c r="UL10" s="1">
        <f>LOOKUP($A10,'DMG Tables'!$P$2:$P$35,'DMG Tables'!$O$2:$O$35)*UL$1*LOOKUP(UL$1,'DMG Tables'!$G$2:$G$7,'DMG Tables'!$H$2:$H$7)</f>
        <v>3996000</v>
      </c>
      <c r="UM10" s="1">
        <f>LOOKUP($A10,'DMG Tables'!$P$2:$P$35,'DMG Tables'!$O$2:$O$35)*UM$1*LOOKUP(UM$1,'DMG Tables'!$G$2:$G$7,'DMG Tables'!$H$2:$H$7)</f>
        <v>4003200</v>
      </c>
      <c r="UN10" s="1">
        <f>LOOKUP($A10,'DMG Tables'!$P$2:$P$35,'DMG Tables'!$O$2:$O$35)*UN$1*LOOKUP(UN$1,'DMG Tables'!$G$2:$G$7,'DMG Tables'!$H$2:$H$7)</f>
        <v>4010400</v>
      </c>
      <c r="UO10" s="1">
        <f>LOOKUP($A10,'DMG Tables'!$P$2:$P$35,'DMG Tables'!$O$2:$O$35)*UO$1*LOOKUP(UO$1,'DMG Tables'!$G$2:$G$7,'DMG Tables'!$H$2:$H$7)</f>
        <v>4017600</v>
      </c>
      <c r="UP10" s="1">
        <f>LOOKUP($A10,'DMG Tables'!$P$2:$P$35,'DMG Tables'!$O$2:$O$35)*UP$1*LOOKUP(UP$1,'DMG Tables'!$G$2:$G$7,'DMG Tables'!$H$2:$H$7)</f>
        <v>4024800</v>
      </c>
      <c r="UQ10" s="1">
        <f>LOOKUP($A10,'DMG Tables'!$P$2:$P$35,'DMG Tables'!$O$2:$O$35)*UQ$1*LOOKUP(UQ$1,'DMG Tables'!$G$2:$G$7,'DMG Tables'!$H$2:$H$7)</f>
        <v>4032000</v>
      </c>
      <c r="UR10" s="1">
        <f>LOOKUP($A10,'DMG Tables'!$P$2:$P$35,'DMG Tables'!$O$2:$O$35)*UR$1*LOOKUP(UR$1,'DMG Tables'!$G$2:$G$7,'DMG Tables'!$H$2:$H$7)</f>
        <v>4039200</v>
      </c>
      <c r="US10" s="1">
        <f>LOOKUP($A10,'DMG Tables'!$P$2:$P$35,'DMG Tables'!$O$2:$O$35)*US$1*LOOKUP(US$1,'DMG Tables'!$G$2:$G$7,'DMG Tables'!$H$2:$H$7)</f>
        <v>4046400</v>
      </c>
      <c r="UT10" s="1">
        <f>LOOKUP($A10,'DMG Tables'!$P$2:$P$35,'DMG Tables'!$O$2:$O$35)*UT$1*LOOKUP(UT$1,'DMG Tables'!$G$2:$G$7,'DMG Tables'!$H$2:$H$7)</f>
        <v>4053600</v>
      </c>
      <c r="UU10" s="1">
        <f>LOOKUP($A10,'DMG Tables'!$P$2:$P$35,'DMG Tables'!$O$2:$O$35)*UU$1*LOOKUP(UU$1,'DMG Tables'!$G$2:$G$7,'DMG Tables'!$H$2:$H$7)</f>
        <v>4060800</v>
      </c>
      <c r="UV10" s="1">
        <f>LOOKUP($A10,'DMG Tables'!$P$2:$P$35,'DMG Tables'!$O$2:$O$35)*UV$1*LOOKUP(UV$1,'DMG Tables'!$G$2:$G$7,'DMG Tables'!$H$2:$H$7)</f>
        <v>4068000</v>
      </c>
      <c r="UW10" s="1">
        <f>LOOKUP($A10,'DMG Tables'!$P$2:$P$35,'DMG Tables'!$O$2:$O$35)*UW$1*LOOKUP(UW$1,'DMG Tables'!$G$2:$G$7,'DMG Tables'!$H$2:$H$7)</f>
        <v>4075200</v>
      </c>
      <c r="UX10" s="1">
        <f>LOOKUP($A10,'DMG Tables'!$P$2:$P$35,'DMG Tables'!$O$2:$O$35)*UX$1*LOOKUP(UX$1,'DMG Tables'!$G$2:$G$7,'DMG Tables'!$H$2:$H$7)</f>
        <v>4082400</v>
      </c>
      <c r="UY10" s="1">
        <f>LOOKUP($A10,'DMG Tables'!$P$2:$P$35,'DMG Tables'!$O$2:$O$35)*UY$1*LOOKUP(UY$1,'DMG Tables'!$G$2:$G$7,'DMG Tables'!$H$2:$H$7)</f>
        <v>4089600</v>
      </c>
      <c r="UZ10" s="1">
        <f>LOOKUP($A10,'DMG Tables'!$P$2:$P$35,'DMG Tables'!$O$2:$O$35)*UZ$1*LOOKUP(UZ$1,'DMG Tables'!$G$2:$G$7,'DMG Tables'!$H$2:$H$7)</f>
        <v>4096800</v>
      </c>
      <c r="VA10" s="1">
        <f>LOOKUP($A10,'DMG Tables'!$P$2:$P$35,'DMG Tables'!$O$2:$O$35)*VA$1*LOOKUP(VA$1,'DMG Tables'!$G$2:$G$7,'DMG Tables'!$H$2:$H$7)</f>
        <v>4104000</v>
      </c>
      <c r="VB10" s="1">
        <f>LOOKUP($A10,'DMG Tables'!$P$2:$P$35,'DMG Tables'!$O$2:$O$35)*VB$1*LOOKUP(VB$1,'DMG Tables'!$G$2:$G$7,'DMG Tables'!$H$2:$H$7)</f>
        <v>4111200</v>
      </c>
      <c r="VC10" s="1">
        <f>LOOKUP($A10,'DMG Tables'!$P$2:$P$35,'DMG Tables'!$O$2:$O$35)*VC$1*LOOKUP(VC$1,'DMG Tables'!$G$2:$G$7,'DMG Tables'!$H$2:$H$7)</f>
        <v>4118400</v>
      </c>
      <c r="VD10" s="1">
        <f>LOOKUP($A10,'DMG Tables'!$P$2:$P$35,'DMG Tables'!$O$2:$O$35)*VD$1*LOOKUP(VD$1,'DMG Tables'!$G$2:$G$7,'DMG Tables'!$H$2:$H$7)</f>
        <v>4125600</v>
      </c>
      <c r="VE10" s="1">
        <f>LOOKUP($A10,'DMG Tables'!$P$2:$P$35,'DMG Tables'!$O$2:$O$35)*VE$1*LOOKUP(VE$1,'DMG Tables'!$G$2:$G$7,'DMG Tables'!$H$2:$H$7)</f>
        <v>4132800</v>
      </c>
      <c r="VF10" s="1">
        <f>LOOKUP($A10,'DMG Tables'!$P$2:$P$35,'DMG Tables'!$O$2:$O$35)*VF$1*LOOKUP(VF$1,'DMG Tables'!$G$2:$G$7,'DMG Tables'!$H$2:$H$7)</f>
        <v>4140000</v>
      </c>
      <c r="VG10" s="1">
        <f>LOOKUP($A10,'DMG Tables'!$P$2:$P$35,'DMG Tables'!$O$2:$O$35)*VG$1*LOOKUP(VG$1,'DMG Tables'!$G$2:$G$7,'DMG Tables'!$H$2:$H$7)</f>
        <v>4147200</v>
      </c>
      <c r="VH10" s="1">
        <f>LOOKUP($A10,'DMG Tables'!$P$2:$P$35,'DMG Tables'!$O$2:$O$35)*VH$1*LOOKUP(VH$1,'DMG Tables'!$G$2:$G$7,'DMG Tables'!$H$2:$H$7)</f>
        <v>4154400</v>
      </c>
      <c r="VI10" s="1">
        <f>LOOKUP($A10,'DMG Tables'!$P$2:$P$35,'DMG Tables'!$O$2:$O$35)*VI$1*LOOKUP(VI$1,'DMG Tables'!$G$2:$G$7,'DMG Tables'!$H$2:$H$7)</f>
        <v>4161600</v>
      </c>
      <c r="VJ10" s="1">
        <f>LOOKUP($A10,'DMG Tables'!$P$2:$P$35,'DMG Tables'!$O$2:$O$35)*VJ$1*LOOKUP(VJ$1,'DMG Tables'!$G$2:$G$7,'DMG Tables'!$H$2:$H$7)</f>
        <v>4168800</v>
      </c>
      <c r="VK10" s="1">
        <f>LOOKUP($A10,'DMG Tables'!$P$2:$P$35,'DMG Tables'!$O$2:$O$35)*VK$1*LOOKUP(VK$1,'DMG Tables'!$G$2:$G$7,'DMG Tables'!$H$2:$H$7)</f>
        <v>4176000</v>
      </c>
      <c r="VL10" s="1">
        <f>LOOKUP($A10,'DMG Tables'!$P$2:$P$35,'DMG Tables'!$O$2:$O$35)*VL$1*LOOKUP(VL$1,'DMG Tables'!$G$2:$G$7,'DMG Tables'!$H$2:$H$7)</f>
        <v>4183200</v>
      </c>
      <c r="VM10" s="1">
        <f>LOOKUP($A10,'DMG Tables'!$P$2:$P$35,'DMG Tables'!$O$2:$O$35)*VM$1*LOOKUP(VM$1,'DMG Tables'!$G$2:$G$7,'DMG Tables'!$H$2:$H$7)</f>
        <v>4190400</v>
      </c>
      <c r="VN10" s="1">
        <f>LOOKUP($A10,'DMG Tables'!$P$2:$P$35,'DMG Tables'!$O$2:$O$35)*VN$1*LOOKUP(VN$1,'DMG Tables'!$G$2:$G$7,'DMG Tables'!$H$2:$H$7)</f>
        <v>4197600</v>
      </c>
      <c r="VO10" s="1">
        <f>LOOKUP($A10,'DMG Tables'!$P$2:$P$35,'DMG Tables'!$O$2:$O$35)*VO$1*LOOKUP(VO$1,'DMG Tables'!$G$2:$G$7,'DMG Tables'!$H$2:$H$7)</f>
        <v>4204800</v>
      </c>
      <c r="VP10" s="1">
        <f>LOOKUP($A10,'DMG Tables'!$P$2:$P$35,'DMG Tables'!$O$2:$O$35)*VP$1*LOOKUP(VP$1,'DMG Tables'!$G$2:$G$7,'DMG Tables'!$H$2:$H$7)</f>
        <v>4212000</v>
      </c>
      <c r="VQ10" s="1">
        <f>LOOKUP($A10,'DMG Tables'!$P$2:$P$35,'DMG Tables'!$O$2:$O$35)*VQ$1*LOOKUP(VQ$1,'DMG Tables'!$G$2:$G$7,'DMG Tables'!$H$2:$H$7)</f>
        <v>4219200</v>
      </c>
      <c r="VR10" s="1">
        <f>LOOKUP($A10,'DMG Tables'!$P$2:$P$35,'DMG Tables'!$O$2:$O$35)*VR$1*LOOKUP(VR$1,'DMG Tables'!$G$2:$G$7,'DMG Tables'!$H$2:$H$7)</f>
        <v>4226400</v>
      </c>
      <c r="VS10" s="1">
        <f>LOOKUP($A10,'DMG Tables'!$P$2:$P$35,'DMG Tables'!$O$2:$O$35)*VS$1*LOOKUP(VS$1,'DMG Tables'!$G$2:$G$7,'DMG Tables'!$H$2:$H$7)</f>
        <v>4233600</v>
      </c>
      <c r="VT10" s="1">
        <f>LOOKUP($A10,'DMG Tables'!$P$2:$P$35,'DMG Tables'!$O$2:$O$35)*VT$1*LOOKUP(VT$1,'DMG Tables'!$G$2:$G$7,'DMG Tables'!$H$2:$H$7)</f>
        <v>4240800</v>
      </c>
      <c r="VU10" s="1">
        <f>LOOKUP($A10,'DMG Tables'!$P$2:$P$35,'DMG Tables'!$O$2:$O$35)*VU$1*LOOKUP(VU$1,'DMG Tables'!$G$2:$G$7,'DMG Tables'!$H$2:$H$7)</f>
        <v>4248000</v>
      </c>
      <c r="VV10" s="1">
        <f>LOOKUP($A10,'DMG Tables'!$P$2:$P$35,'DMG Tables'!$O$2:$O$35)*VV$1*LOOKUP(VV$1,'DMG Tables'!$G$2:$G$7,'DMG Tables'!$H$2:$H$7)</f>
        <v>4255200</v>
      </c>
      <c r="VW10" s="1">
        <f>LOOKUP($A10,'DMG Tables'!$P$2:$P$35,'DMG Tables'!$O$2:$O$35)*VW$1*LOOKUP(VW$1,'DMG Tables'!$G$2:$G$7,'DMG Tables'!$H$2:$H$7)</f>
        <v>4262400</v>
      </c>
      <c r="VX10" s="1">
        <f>LOOKUP($A10,'DMG Tables'!$P$2:$P$35,'DMG Tables'!$O$2:$O$35)*VX$1*LOOKUP(VX$1,'DMG Tables'!$G$2:$G$7,'DMG Tables'!$H$2:$H$7)</f>
        <v>4269600</v>
      </c>
      <c r="VY10" s="1">
        <f>LOOKUP($A10,'DMG Tables'!$P$2:$P$35,'DMG Tables'!$O$2:$O$35)*VY$1*LOOKUP(VY$1,'DMG Tables'!$G$2:$G$7,'DMG Tables'!$H$2:$H$7)</f>
        <v>4276800</v>
      </c>
      <c r="VZ10" s="1">
        <f>LOOKUP($A10,'DMG Tables'!$P$2:$P$35,'DMG Tables'!$O$2:$O$35)*VZ$1*LOOKUP(VZ$1,'DMG Tables'!$G$2:$G$7,'DMG Tables'!$H$2:$H$7)</f>
        <v>4284000</v>
      </c>
      <c r="WA10" s="1">
        <f>LOOKUP($A10,'DMG Tables'!$P$2:$P$35,'DMG Tables'!$O$2:$O$35)*WA$1*LOOKUP(WA$1,'DMG Tables'!$G$2:$G$7,'DMG Tables'!$H$2:$H$7)</f>
        <v>4291200</v>
      </c>
      <c r="WB10" s="1">
        <f>LOOKUP($A10,'DMG Tables'!$P$2:$P$35,'DMG Tables'!$O$2:$O$35)*WB$1*LOOKUP(WB$1,'DMG Tables'!$G$2:$G$7,'DMG Tables'!$H$2:$H$7)</f>
        <v>4298400</v>
      </c>
      <c r="WC10" s="1">
        <f>LOOKUP($A10,'DMG Tables'!$P$2:$P$35,'DMG Tables'!$O$2:$O$35)*WC$1*LOOKUP(WC$1,'DMG Tables'!$G$2:$G$7,'DMG Tables'!$H$2:$H$7)</f>
        <v>4305600</v>
      </c>
      <c r="WD10" s="1">
        <f>LOOKUP($A10,'DMG Tables'!$P$2:$P$35,'DMG Tables'!$O$2:$O$35)*WD$1*LOOKUP(WD$1,'DMG Tables'!$G$2:$G$7,'DMG Tables'!$H$2:$H$7)</f>
        <v>4312800</v>
      </c>
      <c r="WE10" s="1">
        <f>LOOKUP($A10,'DMG Tables'!$P$2:$P$35,'DMG Tables'!$O$2:$O$35)*WE$1*LOOKUP(WE$1,'DMG Tables'!$G$2:$G$7,'DMG Tables'!$H$2:$H$7)</f>
        <v>4320000</v>
      </c>
      <c r="WF10" s="1">
        <f>LOOKUP($A10,'DMG Tables'!$P$2:$P$35,'DMG Tables'!$O$2:$O$35)*WF$1*LOOKUP(WF$1,'DMG Tables'!$G$2:$G$7,'DMG Tables'!$H$2:$H$7)</f>
        <v>4327200</v>
      </c>
      <c r="WG10" s="1">
        <f>LOOKUP($A10,'DMG Tables'!$P$2:$P$35,'DMG Tables'!$O$2:$O$35)*WG$1*LOOKUP(WG$1,'DMG Tables'!$G$2:$G$7,'DMG Tables'!$H$2:$H$7)</f>
        <v>4334400</v>
      </c>
      <c r="WH10" s="1">
        <f>LOOKUP($A10,'DMG Tables'!$P$2:$P$35,'DMG Tables'!$O$2:$O$35)*WH$1*LOOKUP(WH$1,'DMG Tables'!$G$2:$G$7,'DMG Tables'!$H$2:$H$7)</f>
        <v>4341600</v>
      </c>
      <c r="WI10" s="1">
        <f>LOOKUP($A10,'DMG Tables'!$P$2:$P$35,'DMG Tables'!$O$2:$O$35)*WI$1*LOOKUP(WI$1,'DMG Tables'!$G$2:$G$7,'DMG Tables'!$H$2:$H$7)</f>
        <v>4348800</v>
      </c>
      <c r="WJ10" s="1">
        <f>LOOKUP($A10,'DMG Tables'!$P$2:$P$35,'DMG Tables'!$O$2:$O$35)*WJ$1*LOOKUP(WJ$1,'DMG Tables'!$G$2:$G$7,'DMG Tables'!$H$2:$H$7)</f>
        <v>4356000</v>
      </c>
      <c r="WK10" s="1">
        <f>LOOKUP($A10,'DMG Tables'!$P$2:$P$35,'DMG Tables'!$O$2:$O$35)*WK$1*LOOKUP(WK$1,'DMG Tables'!$G$2:$G$7,'DMG Tables'!$H$2:$H$7)</f>
        <v>4363200</v>
      </c>
      <c r="WL10" s="1">
        <f>LOOKUP($A10,'DMG Tables'!$P$2:$P$35,'DMG Tables'!$O$2:$O$35)*WL$1*LOOKUP(WL$1,'DMG Tables'!$G$2:$G$7,'DMG Tables'!$H$2:$H$7)</f>
        <v>4370400</v>
      </c>
      <c r="WM10" s="1">
        <f>LOOKUP($A10,'DMG Tables'!$P$2:$P$35,'DMG Tables'!$O$2:$O$35)*WM$1*LOOKUP(WM$1,'DMG Tables'!$G$2:$G$7,'DMG Tables'!$H$2:$H$7)</f>
        <v>4377600</v>
      </c>
      <c r="WN10" s="1">
        <f>LOOKUP($A10,'DMG Tables'!$P$2:$P$35,'DMG Tables'!$O$2:$O$35)*WN$1*LOOKUP(WN$1,'DMG Tables'!$G$2:$G$7,'DMG Tables'!$H$2:$H$7)</f>
        <v>4384800</v>
      </c>
      <c r="WO10" s="1">
        <f>LOOKUP($A10,'DMG Tables'!$P$2:$P$35,'DMG Tables'!$O$2:$O$35)*WO$1*LOOKUP(WO$1,'DMG Tables'!$G$2:$G$7,'DMG Tables'!$H$2:$H$7)</f>
        <v>4392000</v>
      </c>
      <c r="WP10" s="1">
        <f>LOOKUP($A10,'DMG Tables'!$P$2:$P$35,'DMG Tables'!$O$2:$O$35)*WP$1*LOOKUP(WP$1,'DMG Tables'!$G$2:$G$7,'DMG Tables'!$H$2:$H$7)</f>
        <v>4399200</v>
      </c>
      <c r="WQ10" s="1">
        <f>LOOKUP($A10,'DMG Tables'!$P$2:$P$35,'DMG Tables'!$O$2:$O$35)*WQ$1*LOOKUP(WQ$1,'DMG Tables'!$G$2:$G$7,'DMG Tables'!$H$2:$H$7)</f>
        <v>4406400</v>
      </c>
      <c r="WR10" s="1">
        <f>LOOKUP($A10,'DMG Tables'!$P$2:$P$35,'DMG Tables'!$O$2:$O$35)*WR$1*LOOKUP(WR$1,'DMG Tables'!$G$2:$G$7,'DMG Tables'!$H$2:$H$7)</f>
        <v>4413600</v>
      </c>
      <c r="WS10" s="1">
        <f>LOOKUP($A10,'DMG Tables'!$P$2:$P$35,'DMG Tables'!$O$2:$O$35)*WS$1*LOOKUP(WS$1,'DMG Tables'!$G$2:$G$7,'DMG Tables'!$H$2:$H$7)</f>
        <v>4420800</v>
      </c>
      <c r="WT10" s="1">
        <f>LOOKUP($A10,'DMG Tables'!$P$2:$P$35,'DMG Tables'!$O$2:$O$35)*WT$1*LOOKUP(WT$1,'DMG Tables'!$G$2:$G$7,'DMG Tables'!$H$2:$H$7)</f>
        <v>4428000</v>
      </c>
      <c r="WU10" s="1">
        <f>LOOKUP($A10,'DMG Tables'!$P$2:$P$35,'DMG Tables'!$O$2:$O$35)*WU$1*LOOKUP(WU$1,'DMG Tables'!$G$2:$G$7,'DMG Tables'!$H$2:$H$7)</f>
        <v>4435200</v>
      </c>
      <c r="WV10" s="1">
        <f>LOOKUP($A10,'DMG Tables'!$P$2:$P$35,'DMG Tables'!$O$2:$O$35)*WV$1*LOOKUP(WV$1,'DMG Tables'!$G$2:$G$7,'DMG Tables'!$H$2:$H$7)</f>
        <v>4442400</v>
      </c>
      <c r="WW10" s="1">
        <f>LOOKUP($A10,'DMG Tables'!$P$2:$P$35,'DMG Tables'!$O$2:$O$35)*WW$1*LOOKUP(WW$1,'DMG Tables'!$G$2:$G$7,'DMG Tables'!$H$2:$H$7)</f>
        <v>4449600</v>
      </c>
      <c r="WX10" s="1">
        <f>LOOKUP($A10,'DMG Tables'!$P$2:$P$35,'DMG Tables'!$O$2:$O$35)*WX$1*LOOKUP(WX$1,'DMG Tables'!$G$2:$G$7,'DMG Tables'!$H$2:$H$7)</f>
        <v>4456800</v>
      </c>
      <c r="WY10" s="1">
        <f>LOOKUP($A10,'DMG Tables'!$P$2:$P$35,'DMG Tables'!$O$2:$O$35)*WY$1*LOOKUP(WY$1,'DMG Tables'!$G$2:$G$7,'DMG Tables'!$H$2:$H$7)</f>
        <v>4464000</v>
      </c>
      <c r="WZ10" s="1">
        <f>LOOKUP($A10,'DMG Tables'!$P$2:$P$35,'DMG Tables'!$O$2:$O$35)*WZ$1*LOOKUP(WZ$1,'DMG Tables'!$G$2:$G$7,'DMG Tables'!$H$2:$H$7)</f>
        <v>4471200</v>
      </c>
      <c r="XA10" s="1">
        <f>LOOKUP($A10,'DMG Tables'!$P$2:$P$35,'DMG Tables'!$O$2:$O$35)*XA$1*LOOKUP(XA$1,'DMG Tables'!$G$2:$G$7,'DMG Tables'!$H$2:$H$7)</f>
        <v>4478400</v>
      </c>
      <c r="XB10" s="1">
        <f>LOOKUP($A10,'DMG Tables'!$P$2:$P$35,'DMG Tables'!$O$2:$O$35)*XB$1*LOOKUP(XB$1,'DMG Tables'!$G$2:$G$7,'DMG Tables'!$H$2:$H$7)</f>
        <v>4485600</v>
      </c>
      <c r="XC10" s="1">
        <f>LOOKUP($A10,'DMG Tables'!$P$2:$P$35,'DMG Tables'!$O$2:$O$35)*XC$1*LOOKUP(XC$1,'DMG Tables'!$G$2:$G$7,'DMG Tables'!$H$2:$H$7)</f>
        <v>4492800</v>
      </c>
      <c r="XD10" s="1">
        <f>LOOKUP($A10,'DMG Tables'!$P$2:$P$35,'DMG Tables'!$O$2:$O$35)*XD$1*LOOKUP(XD$1,'DMG Tables'!$G$2:$G$7,'DMG Tables'!$H$2:$H$7)</f>
        <v>4500000</v>
      </c>
      <c r="XE10" s="1">
        <f>LOOKUP($A10,'DMG Tables'!$P$2:$P$35,'DMG Tables'!$O$2:$O$35)*XE$1*LOOKUP(XE$1,'DMG Tables'!$G$2:$G$7,'DMG Tables'!$H$2:$H$7)</f>
        <v>4507200</v>
      </c>
      <c r="XF10" s="1">
        <f>LOOKUP($A10,'DMG Tables'!$P$2:$P$35,'DMG Tables'!$O$2:$O$35)*XF$1*LOOKUP(XF$1,'DMG Tables'!$G$2:$G$7,'DMG Tables'!$H$2:$H$7)</f>
        <v>4514400</v>
      </c>
      <c r="XG10" s="1">
        <f>LOOKUP($A10,'DMG Tables'!$P$2:$P$35,'DMG Tables'!$O$2:$O$35)*XG$1*LOOKUP(XG$1,'DMG Tables'!$G$2:$G$7,'DMG Tables'!$H$2:$H$7)</f>
        <v>4521600</v>
      </c>
      <c r="XH10" s="1">
        <f>LOOKUP($A10,'DMG Tables'!$P$2:$P$35,'DMG Tables'!$O$2:$O$35)*XH$1*LOOKUP(XH$1,'DMG Tables'!$G$2:$G$7,'DMG Tables'!$H$2:$H$7)</f>
        <v>4528800</v>
      </c>
      <c r="XI10" s="1">
        <f>LOOKUP($A10,'DMG Tables'!$P$2:$P$35,'DMG Tables'!$O$2:$O$35)*XI$1*LOOKUP(XI$1,'DMG Tables'!$G$2:$G$7,'DMG Tables'!$H$2:$H$7)</f>
        <v>4536000</v>
      </c>
      <c r="XJ10" s="1">
        <f>LOOKUP($A10,'DMG Tables'!$P$2:$P$35,'DMG Tables'!$O$2:$O$35)*XJ$1*LOOKUP(XJ$1,'DMG Tables'!$G$2:$G$7,'DMG Tables'!$H$2:$H$7)</f>
        <v>4543200</v>
      </c>
      <c r="XK10" s="1">
        <f>LOOKUP($A10,'DMG Tables'!$P$2:$P$35,'DMG Tables'!$O$2:$O$35)*XK$1*LOOKUP(XK$1,'DMG Tables'!$G$2:$G$7,'DMG Tables'!$H$2:$H$7)</f>
        <v>4550400</v>
      </c>
      <c r="XL10" s="1">
        <f>LOOKUP($A10,'DMG Tables'!$P$2:$P$35,'DMG Tables'!$O$2:$O$35)*XL$1*LOOKUP(XL$1,'DMG Tables'!$G$2:$G$7,'DMG Tables'!$H$2:$H$7)</f>
        <v>4557600</v>
      </c>
      <c r="XM10" s="1">
        <f>LOOKUP($A10,'DMG Tables'!$P$2:$P$35,'DMG Tables'!$O$2:$O$35)*XM$1*LOOKUP(XM$1,'DMG Tables'!$G$2:$G$7,'DMG Tables'!$H$2:$H$7)</f>
        <v>4564800</v>
      </c>
      <c r="XN10" s="1">
        <f>LOOKUP($A10,'DMG Tables'!$P$2:$P$35,'DMG Tables'!$O$2:$O$35)*XN$1*LOOKUP(XN$1,'DMG Tables'!$G$2:$G$7,'DMG Tables'!$H$2:$H$7)</f>
        <v>4572000</v>
      </c>
      <c r="XO10" s="1">
        <f>LOOKUP($A10,'DMG Tables'!$P$2:$P$35,'DMG Tables'!$O$2:$O$35)*XO$1*LOOKUP(XO$1,'DMG Tables'!$G$2:$G$7,'DMG Tables'!$H$2:$H$7)</f>
        <v>4579200</v>
      </c>
      <c r="XP10" s="1">
        <f>LOOKUP($A10,'DMG Tables'!$P$2:$P$35,'DMG Tables'!$O$2:$O$35)*XP$1*LOOKUP(XP$1,'DMG Tables'!$G$2:$G$7,'DMG Tables'!$H$2:$H$7)</f>
        <v>4586400</v>
      </c>
      <c r="XQ10" s="1">
        <f>LOOKUP($A10,'DMG Tables'!$P$2:$P$35,'DMG Tables'!$O$2:$O$35)*XQ$1*LOOKUP(XQ$1,'DMG Tables'!$G$2:$G$7,'DMG Tables'!$H$2:$H$7)</f>
        <v>4593600</v>
      </c>
      <c r="XR10" s="1">
        <f>LOOKUP($A10,'DMG Tables'!$P$2:$P$35,'DMG Tables'!$O$2:$O$35)*XR$1*LOOKUP(XR$1,'DMG Tables'!$G$2:$G$7,'DMG Tables'!$H$2:$H$7)</f>
        <v>4600800</v>
      </c>
      <c r="XS10" s="1">
        <f>LOOKUP($A10,'DMG Tables'!$P$2:$P$35,'DMG Tables'!$O$2:$O$35)*XS$1*LOOKUP(XS$1,'DMG Tables'!$G$2:$G$7,'DMG Tables'!$H$2:$H$7)</f>
        <v>4608000</v>
      </c>
      <c r="XT10" s="1">
        <f>LOOKUP($A10,'DMG Tables'!$P$2:$P$35,'DMG Tables'!$O$2:$O$35)*XT$1*LOOKUP(XT$1,'DMG Tables'!$G$2:$G$7,'DMG Tables'!$H$2:$H$7)</f>
        <v>4615200</v>
      </c>
      <c r="XU10" s="1">
        <f>LOOKUP($A10,'DMG Tables'!$P$2:$P$35,'DMG Tables'!$O$2:$O$35)*XU$1*LOOKUP(XU$1,'DMG Tables'!$G$2:$G$7,'DMG Tables'!$H$2:$H$7)</f>
        <v>4622400</v>
      </c>
      <c r="XV10" s="1">
        <f>LOOKUP($A10,'DMG Tables'!$P$2:$P$35,'DMG Tables'!$O$2:$O$35)*XV$1*LOOKUP(XV$1,'DMG Tables'!$G$2:$G$7,'DMG Tables'!$H$2:$H$7)</f>
        <v>4629600</v>
      </c>
      <c r="XW10" s="1">
        <f>LOOKUP($A10,'DMG Tables'!$P$2:$P$35,'DMG Tables'!$O$2:$O$35)*XW$1*LOOKUP(XW$1,'DMG Tables'!$G$2:$G$7,'DMG Tables'!$H$2:$H$7)</f>
        <v>4636800</v>
      </c>
      <c r="XX10" s="1">
        <f>LOOKUP($A10,'DMG Tables'!$P$2:$P$35,'DMG Tables'!$O$2:$O$35)*XX$1*LOOKUP(XX$1,'DMG Tables'!$G$2:$G$7,'DMG Tables'!$H$2:$H$7)</f>
        <v>4644000</v>
      </c>
      <c r="XY10" s="1">
        <f>LOOKUP($A10,'DMG Tables'!$P$2:$P$35,'DMG Tables'!$O$2:$O$35)*XY$1*LOOKUP(XY$1,'DMG Tables'!$G$2:$G$7,'DMG Tables'!$H$2:$H$7)</f>
        <v>4651200</v>
      </c>
      <c r="XZ10" s="1">
        <f>LOOKUP($A10,'DMG Tables'!$P$2:$P$35,'DMG Tables'!$O$2:$O$35)*XZ$1*LOOKUP(XZ$1,'DMG Tables'!$G$2:$G$7,'DMG Tables'!$H$2:$H$7)</f>
        <v>4658400</v>
      </c>
      <c r="YA10" s="1">
        <f>LOOKUP($A10,'DMG Tables'!$P$2:$P$35,'DMG Tables'!$O$2:$O$35)*YA$1*LOOKUP(YA$1,'DMG Tables'!$G$2:$G$7,'DMG Tables'!$H$2:$H$7)</f>
        <v>4665600</v>
      </c>
      <c r="YB10" s="1">
        <f>LOOKUP($A10,'DMG Tables'!$P$2:$P$35,'DMG Tables'!$O$2:$O$35)*YB$1*LOOKUP(YB$1,'DMG Tables'!$G$2:$G$7,'DMG Tables'!$H$2:$H$7)</f>
        <v>4672800</v>
      </c>
      <c r="YC10" s="1">
        <f>LOOKUP($A10,'DMG Tables'!$P$2:$P$35,'DMG Tables'!$O$2:$O$35)*YC$1*LOOKUP(YC$1,'DMG Tables'!$G$2:$G$7,'DMG Tables'!$H$2:$H$7)</f>
        <v>4680000</v>
      </c>
      <c r="YD10" s="1">
        <f>LOOKUP($A10,'DMG Tables'!$P$2:$P$35,'DMG Tables'!$O$2:$O$35)*YD$1*LOOKUP(YD$1,'DMG Tables'!$G$2:$G$7,'DMG Tables'!$H$2:$H$7)</f>
        <v>4687200</v>
      </c>
      <c r="YE10" s="1">
        <f>LOOKUP($A10,'DMG Tables'!$P$2:$P$35,'DMG Tables'!$O$2:$O$35)*YE$1*LOOKUP(YE$1,'DMG Tables'!$G$2:$G$7,'DMG Tables'!$H$2:$H$7)</f>
        <v>4694400</v>
      </c>
      <c r="YF10" s="1">
        <f>LOOKUP($A10,'DMG Tables'!$P$2:$P$35,'DMG Tables'!$O$2:$O$35)*YF$1*LOOKUP(YF$1,'DMG Tables'!$G$2:$G$7,'DMG Tables'!$H$2:$H$7)</f>
        <v>4701600</v>
      </c>
      <c r="YG10" s="1">
        <f>LOOKUP($A10,'DMG Tables'!$P$2:$P$35,'DMG Tables'!$O$2:$O$35)*YG$1*LOOKUP(YG$1,'DMG Tables'!$G$2:$G$7,'DMG Tables'!$H$2:$H$7)</f>
        <v>4708800</v>
      </c>
      <c r="YH10" s="1">
        <f>LOOKUP($A10,'DMG Tables'!$P$2:$P$35,'DMG Tables'!$O$2:$O$35)*YH$1*LOOKUP(YH$1,'DMG Tables'!$G$2:$G$7,'DMG Tables'!$H$2:$H$7)</f>
        <v>4716000</v>
      </c>
      <c r="YI10" s="1">
        <f>LOOKUP($A10,'DMG Tables'!$P$2:$P$35,'DMG Tables'!$O$2:$O$35)*YI$1*LOOKUP(YI$1,'DMG Tables'!$G$2:$G$7,'DMG Tables'!$H$2:$H$7)</f>
        <v>4723200</v>
      </c>
      <c r="YJ10" s="1">
        <f>LOOKUP($A10,'DMG Tables'!$P$2:$P$35,'DMG Tables'!$O$2:$O$35)*YJ$1*LOOKUP(YJ$1,'DMG Tables'!$G$2:$G$7,'DMG Tables'!$H$2:$H$7)</f>
        <v>4730400</v>
      </c>
      <c r="YK10" s="1">
        <f>LOOKUP($A10,'DMG Tables'!$P$2:$P$35,'DMG Tables'!$O$2:$O$35)*YK$1*LOOKUP(YK$1,'DMG Tables'!$G$2:$G$7,'DMG Tables'!$H$2:$H$7)</f>
        <v>4737600</v>
      </c>
      <c r="YL10" s="1">
        <f>LOOKUP($A10,'DMG Tables'!$P$2:$P$35,'DMG Tables'!$O$2:$O$35)*YL$1*LOOKUP(YL$1,'DMG Tables'!$G$2:$G$7,'DMG Tables'!$H$2:$H$7)</f>
        <v>4744800</v>
      </c>
      <c r="YM10" s="1">
        <f>LOOKUP($A10,'DMG Tables'!$P$2:$P$35,'DMG Tables'!$O$2:$O$35)*YM$1*LOOKUP(YM$1,'DMG Tables'!$G$2:$G$7,'DMG Tables'!$H$2:$H$7)</f>
        <v>4752000</v>
      </c>
      <c r="YN10" s="1">
        <f>LOOKUP($A10,'DMG Tables'!$P$2:$P$35,'DMG Tables'!$O$2:$O$35)*YN$1*LOOKUP(YN$1,'DMG Tables'!$G$2:$G$7,'DMG Tables'!$H$2:$H$7)</f>
        <v>4759200</v>
      </c>
      <c r="YO10" s="1">
        <f>LOOKUP($A10,'DMG Tables'!$P$2:$P$35,'DMG Tables'!$O$2:$O$35)*YO$1*LOOKUP(YO$1,'DMG Tables'!$G$2:$G$7,'DMG Tables'!$H$2:$H$7)</f>
        <v>4766400</v>
      </c>
      <c r="YP10" s="1">
        <f>LOOKUP($A10,'DMG Tables'!$P$2:$P$35,'DMG Tables'!$O$2:$O$35)*YP$1*LOOKUP(YP$1,'DMG Tables'!$G$2:$G$7,'DMG Tables'!$H$2:$H$7)</f>
        <v>4773600</v>
      </c>
      <c r="YQ10" s="1">
        <f>LOOKUP($A10,'DMG Tables'!$P$2:$P$35,'DMG Tables'!$O$2:$O$35)*YQ$1*LOOKUP(YQ$1,'DMG Tables'!$G$2:$G$7,'DMG Tables'!$H$2:$H$7)</f>
        <v>4780800</v>
      </c>
      <c r="YR10" s="1">
        <f>LOOKUP($A10,'DMG Tables'!$P$2:$P$35,'DMG Tables'!$O$2:$O$35)*YR$1*LOOKUP(YR$1,'DMG Tables'!$G$2:$G$7,'DMG Tables'!$H$2:$H$7)</f>
        <v>4788000</v>
      </c>
      <c r="YS10" s="1">
        <f>LOOKUP($A10,'DMG Tables'!$P$2:$P$35,'DMG Tables'!$O$2:$O$35)*YS$1*LOOKUP(YS$1,'DMG Tables'!$G$2:$G$7,'DMG Tables'!$H$2:$H$7)</f>
        <v>4795200</v>
      </c>
      <c r="YT10" s="1">
        <f>LOOKUP($A10,'DMG Tables'!$P$2:$P$35,'DMG Tables'!$O$2:$O$35)*YT$1*LOOKUP(YT$1,'DMG Tables'!$G$2:$G$7,'DMG Tables'!$H$2:$H$7)</f>
        <v>4802400</v>
      </c>
      <c r="YU10" s="1">
        <f>LOOKUP($A10,'DMG Tables'!$P$2:$P$35,'DMG Tables'!$O$2:$O$35)*YU$1*LOOKUP(YU$1,'DMG Tables'!$G$2:$G$7,'DMG Tables'!$H$2:$H$7)</f>
        <v>4809600</v>
      </c>
      <c r="YV10" s="1">
        <f>LOOKUP($A10,'DMG Tables'!$P$2:$P$35,'DMG Tables'!$O$2:$O$35)*YV$1*LOOKUP(YV$1,'DMG Tables'!$G$2:$G$7,'DMG Tables'!$H$2:$H$7)</f>
        <v>4816800</v>
      </c>
      <c r="YW10" s="1">
        <f>LOOKUP($A10,'DMG Tables'!$P$2:$P$35,'DMG Tables'!$O$2:$O$35)*YW$1*LOOKUP(YW$1,'DMG Tables'!$G$2:$G$7,'DMG Tables'!$H$2:$H$7)</f>
        <v>4824000</v>
      </c>
      <c r="YX10" s="1">
        <f>LOOKUP($A10,'DMG Tables'!$P$2:$P$35,'DMG Tables'!$O$2:$O$35)*YX$1*LOOKUP(YX$1,'DMG Tables'!$G$2:$G$7,'DMG Tables'!$H$2:$H$7)</f>
        <v>4831200</v>
      </c>
      <c r="YY10" s="1">
        <f>LOOKUP($A10,'DMG Tables'!$P$2:$P$35,'DMG Tables'!$O$2:$O$35)*YY$1*LOOKUP(YY$1,'DMG Tables'!$G$2:$G$7,'DMG Tables'!$H$2:$H$7)</f>
        <v>4838400</v>
      </c>
      <c r="YZ10" s="1">
        <f>LOOKUP($A10,'DMG Tables'!$P$2:$P$35,'DMG Tables'!$O$2:$O$35)*YZ$1*LOOKUP(YZ$1,'DMG Tables'!$G$2:$G$7,'DMG Tables'!$H$2:$H$7)</f>
        <v>4845600</v>
      </c>
      <c r="ZA10" s="1">
        <f>LOOKUP($A10,'DMG Tables'!$P$2:$P$35,'DMG Tables'!$O$2:$O$35)*ZA$1*LOOKUP(ZA$1,'DMG Tables'!$G$2:$G$7,'DMG Tables'!$H$2:$H$7)</f>
        <v>4852800</v>
      </c>
      <c r="ZB10" s="1">
        <f>LOOKUP($A10,'DMG Tables'!$P$2:$P$35,'DMG Tables'!$O$2:$O$35)*ZB$1*LOOKUP(ZB$1,'DMG Tables'!$G$2:$G$7,'DMG Tables'!$H$2:$H$7)</f>
        <v>4860000</v>
      </c>
      <c r="ZC10" s="1">
        <f>LOOKUP($A10,'DMG Tables'!$P$2:$P$35,'DMG Tables'!$O$2:$O$35)*ZC$1*LOOKUP(ZC$1,'DMG Tables'!$G$2:$G$7,'DMG Tables'!$H$2:$H$7)</f>
        <v>4867200</v>
      </c>
      <c r="ZD10" s="1">
        <f>LOOKUP($A10,'DMG Tables'!$P$2:$P$35,'DMG Tables'!$O$2:$O$35)*ZD$1*LOOKUP(ZD$1,'DMG Tables'!$G$2:$G$7,'DMG Tables'!$H$2:$H$7)</f>
        <v>4874400</v>
      </c>
      <c r="ZE10" s="1">
        <f>LOOKUP($A10,'DMG Tables'!$P$2:$P$35,'DMG Tables'!$O$2:$O$35)*ZE$1*LOOKUP(ZE$1,'DMG Tables'!$G$2:$G$7,'DMG Tables'!$H$2:$H$7)</f>
        <v>4881600</v>
      </c>
      <c r="ZF10" s="1">
        <f>LOOKUP($A10,'DMG Tables'!$P$2:$P$35,'DMG Tables'!$O$2:$O$35)*ZF$1*LOOKUP(ZF$1,'DMG Tables'!$G$2:$G$7,'DMG Tables'!$H$2:$H$7)</f>
        <v>4888800</v>
      </c>
      <c r="ZG10" s="1">
        <f>LOOKUP($A10,'DMG Tables'!$P$2:$P$35,'DMG Tables'!$O$2:$O$35)*ZG$1*LOOKUP(ZG$1,'DMG Tables'!$G$2:$G$7,'DMG Tables'!$H$2:$H$7)</f>
        <v>4896000</v>
      </c>
      <c r="ZH10" s="1">
        <f>LOOKUP($A10,'DMG Tables'!$P$2:$P$35,'DMG Tables'!$O$2:$O$35)*ZH$1*LOOKUP(ZH$1,'DMG Tables'!$G$2:$G$7,'DMG Tables'!$H$2:$H$7)</f>
        <v>4903200</v>
      </c>
      <c r="ZI10" s="1">
        <f>LOOKUP($A10,'DMG Tables'!$P$2:$P$35,'DMG Tables'!$O$2:$O$35)*ZI$1*LOOKUP(ZI$1,'DMG Tables'!$G$2:$G$7,'DMG Tables'!$H$2:$H$7)</f>
        <v>4910400</v>
      </c>
      <c r="ZJ10" s="1">
        <f>LOOKUP($A10,'DMG Tables'!$P$2:$P$35,'DMG Tables'!$O$2:$O$35)*ZJ$1*LOOKUP(ZJ$1,'DMG Tables'!$G$2:$G$7,'DMG Tables'!$H$2:$H$7)</f>
        <v>4917600</v>
      </c>
      <c r="ZK10" s="1">
        <f>LOOKUP($A10,'DMG Tables'!$P$2:$P$35,'DMG Tables'!$O$2:$O$35)*ZK$1*LOOKUP(ZK$1,'DMG Tables'!$G$2:$G$7,'DMG Tables'!$H$2:$H$7)</f>
        <v>4924800</v>
      </c>
      <c r="ZL10" s="1">
        <f>LOOKUP($A10,'DMG Tables'!$P$2:$P$35,'DMG Tables'!$O$2:$O$35)*ZL$1*LOOKUP(ZL$1,'DMG Tables'!$G$2:$G$7,'DMG Tables'!$H$2:$H$7)</f>
        <v>4932000</v>
      </c>
      <c r="ZM10" s="1">
        <f>LOOKUP($A10,'DMG Tables'!$P$2:$P$35,'DMG Tables'!$O$2:$O$35)*ZM$1*LOOKUP(ZM$1,'DMG Tables'!$G$2:$G$7,'DMG Tables'!$H$2:$H$7)</f>
        <v>4939200</v>
      </c>
      <c r="ZN10" s="1">
        <f>LOOKUP($A10,'DMG Tables'!$P$2:$P$35,'DMG Tables'!$O$2:$O$35)*ZN$1*LOOKUP(ZN$1,'DMG Tables'!$G$2:$G$7,'DMG Tables'!$H$2:$H$7)</f>
        <v>4946400</v>
      </c>
      <c r="ZO10" s="1">
        <f>LOOKUP($A10,'DMG Tables'!$P$2:$P$35,'DMG Tables'!$O$2:$O$35)*ZO$1*LOOKUP(ZO$1,'DMG Tables'!$G$2:$G$7,'DMG Tables'!$H$2:$H$7)</f>
        <v>4953600</v>
      </c>
      <c r="ZP10" s="1">
        <f>LOOKUP($A10,'DMG Tables'!$P$2:$P$35,'DMG Tables'!$O$2:$O$35)*ZP$1*LOOKUP(ZP$1,'DMG Tables'!$G$2:$G$7,'DMG Tables'!$H$2:$H$7)</f>
        <v>4960800</v>
      </c>
      <c r="ZQ10" s="1">
        <f>LOOKUP($A10,'DMG Tables'!$P$2:$P$35,'DMG Tables'!$O$2:$O$35)*ZQ$1*LOOKUP(ZQ$1,'DMG Tables'!$G$2:$G$7,'DMG Tables'!$H$2:$H$7)</f>
        <v>4968000</v>
      </c>
      <c r="ZR10" s="1">
        <f>LOOKUP($A10,'DMG Tables'!$P$2:$P$35,'DMG Tables'!$O$2:$O$35)*ZR$1*LOOKUP(ZR$1,'DMG Tables'!$G$2:$G$7,'DMG Tables'!$H$2:$H$7)</f>
        <v>4975200</v>
      </c>
      <c r="ZS10" s="1">
        <f>LOOKUP($A10,'DMG Tables'!$P$2:$P$35,'DMG Tables'!$O$2:$O$35)*ZS$1*LOOKUP(ZS$1,'DMG Tables'!$G$2:$G$7,'DMG Tables'!$H$2:$H$7)</f>
        <v>4982400</v>
      </c>
      <c r="ZT10" s="1">
        <f>LOOKUP($A10,'DMG Tables'!$P$2:$P$35,'DMG Tables'!$O$2:$O$35)*ZT$1*LOOKUP(ZT$1,'DMG Tables'!$G$2:$G$7,'DMG Tables'!$H$2:$H$7)</f>
        <v>4989600</v>
      </c>
      <c r="ZU10" s="1">
        <f>LOOKUP($A10,'DMG Tables'!$P$2:$P$35,'DMG Tables'!$O$2:$O$35)*ZU$1*LOOKUP(ZU$1,'DMG Tables'!$G$2:$G$7,'DMG Tables'!$H$2:$H$7)</f>
        <v>4996800</v>
      </c>
      <c r="ZV10" s="1">
        <f>LOOKUP($A10,'DMG Tables'!$P$2:$P$35,'DMG Tables'!$O$2:$O$35)*ZV$1*LOOKUP(ZV$1,'DMG Tables'!$G$2:$G$7,'DMG Tables'!$H$2:$H$7)</f>
        <v>5004000</v>
      </c>
      <c r="ZW10" s="1">
        <f>LOOKUP($A10,'DMG Tables'!$P$2:$P$35,'DMG Tables'!$O$2:$O$35)*ZW$1*LOOKUP(ZW$1,'DMG Tables'!$G$2:$G$7,'DMG Tables'!$H$2:$H$7)</f>
        <v>5011200</v>
      </c>
      <c r="ZX10" s="1">
        <f>LOOKUP($A10,'DMG Tables'!$P$2:$P$35,'DMG Tables'!$O$2:$O$35)*ZX$1*LOOKUP(ZX$1,'DMG Tables'!$G$2:$G$7,'DMG Tables'!$H$2:$H$7)</f>
        <v>5018400</v>
      </c>
      <c r="ZY10" s="1">
        <f>LOOKUP($A10,'DMG Tables'!$P$2:$P$35,'DMG Tables'!$O$2:$O$35)*ZY$1*LOOKUP(ZY$1,'DMG Tables'!$G$2:$G$7,'DMG Tables'!$H$2:$H$7)</f>
        <v>5025600</v>
      </c>
      <c r="ZZ10" s="1">
        <f>LOOKUP($A10,'DMG Tables'!$P$2:$P$35,'DMG Tables'!$O$2:$O$35)*ZZ$1*LOOKUP(ZZ$1,'DMG Tables'!$G$2:$G$7,'DMG Tables'!$H$2:$H$7)</f>
        <v>5032800</v>
      </c>
      <c r="AAA10" s="1">
        <f>LOOKUP($A10,'DMG Tables'!$P$2:$P$35,'DMG Tables'!$O$2:$O$35)*AAA$1*LOOKUP(AAA$1,'DMG Tables'!$G$2:$G$7,'DMG Tables'!$H$2:$H$7)</f>
        <v>5040000</v>
      </c>
      <c r="AAB10" s="1">
        <f>LOOKUP($A10,'DMG Tables'!$P$2:$P$35,'DMG Tables'!$O$2:$O$35)*AAB$1*LOOKUP(AAB$1,'DMG Tables'!$G$2:$G$7,'DMG Tables'!$H$2:$H$7)</f>
        <v>5047200</v>
      </c>
      <c r="AAC10" s="1">
        <f>LOOKUP($A10,'DMG Tables'!$P$2:$P$35,'DMG Tables'!$O$2:$O$35)*AAC$1*LOOKUP(AAC$1,'DMG Tables'!$G$2:$G$7,'DMG Tables'!$H$2:$H$7)</f>
        <v>5054400</v>
      </c>
      <c r="AAD10" s="1">
        <f>LOOKUP($A10,'DMG Tables'!$P$2:$P$35,'DMG Tables'!$O$2:$O$35)*AAD$1*LOOKUP(AAD$1,'DMG Tables'!$G$2:$G$7,'DMG Tables'!$H$2:$H$7)</f>
        <v>5061600</v>
      </c>
      <c r="AAE10" s="1">
        <f>LOOKUP($A10,'DMG Tables'!$P$2:$P$35,'DMG Tables'!$O$2:$O$35)*AAE$1*LOOKUP(AAE$1,'DMG Tables'!$G$2:$G$7,'DMG Tables'!$H$2:$H$7)</f>
        <v>5068800</v>
      </c>
      <c r="AAF10" s="1">
        <f>LOOKUP($A10,'DMG Tables'!$P$2:$P$35,'DMG Tables'!$O$2:$O$35)*AAF$1*LOOKUP(AAF$1,'DMG Tables'!$G$2:$G$7,'DMG Tables'!$H$2:$H$7)</f>
        <v>5076000</v>
      </c>
      <c r="AAG10" s="1">
        <f>LOOKUP($A10,'DMG Tables'!$P$2:$P$35,'DMG Tables'!$O$2:$O$35)*AAG$1*LOOKUP(AAG$1,'DMG Tables'!$G$2:$G$7,'DMG Tables'!$H$2:$H$7)</f>
        <v>5083200</v>
      </c>
      <c r="AAH10" s="1">
        <f>LOOKUP($A10,'DMG Tables'!$P$2:$P$35,'DMG Tables'!$O$2:$O$35)*AAH$1*LOOKUP(AAH$1,'DMG Tables'!$G$2:$G$7,'DMG Tables'!$H$2:$H$7)</f>
        <v>5090400</v>
      </c>
      <c r="AAI10" s="1">
        <f>LOOKUP($A10,'DMG Tables'!$P$2:$P$35,'DMG Tables'!$O$2:$O$35)*AAI$1*LOOKUP(AAI$1,'DMG Tables'!$G$2:$G$7,'DMG Tables'!$H$2:$H$7)</f>
        <v>5097600</v>
      </c>
      <c r="AAJ10" s="1">
        <f>LOOKUP($A10,'DMG Tables'!$P$2:$P$35,'DMG Tables'!$O$2:$O$35)*AAJ$1*LOOKUP(AAJ$1,'DMG Tables'!$G$2:$G$7,'DMG Tables'!$H$2:$H$7)</f>
        <v>5104800</v>
      </c>
      <c r="AAK10" s="1">
        <f>LOOKUP($A10,'DMG Tables'!$P$2:$P$35,'DMG Tables'!$O$2:$O$35)*AAK$1*LOOKUP(AAK$1,'DMG Tables'!$G$2:$G$7,'DMG Tables'!$H$2:$H$7)</f>
        <v>5112000</v>
      </c>
      <c r="AAL10" s="1">
        <f>LOOKUP($A10,'DMG Tables'!$P$2:$P$35,'DMG Tables'!$O$2:$O$35)*AAL$1*LOOKUP(AAL$1,'DMG Tables'!$G$2:$G$7,'DMG Tables'!$H$2:$H$7)</f>
        <v>5119200</v>
      </c>
      <c r="AAM10" s="1">
        <f>LOOKUP($A10,'DMG Tables'!$P$2:$P$35,'DMG Tables'!$O$2:$O$35)*AAM$1*LOOKUP(AAM$1,'DMG Tables'!$G$2:$G$7,'DMG Tables'!$H$2:$H$7)</f>
        <v>5126400</v>
      </c>
      <c r="AAN10" s="1">
        <f>LOOKUP($A10,'DMG Tables'!$P$2:$P$35,'DMG Tables'!$O$2:$O$35)*AAN$1*LOOKUP(AAN$1,'DMG Tables'!$G$2:$G$7,'DMG Tables'!$H$2:$H$7)</f>
        <v>5133600</v>
      </c>
      <c r="AAO10" s="1">
        <f>LOOKUP($A10,'DMG Tables'!$P$2:$P$35,'DMG Tables'!$O$2:$O$35)*AAO$1*LOOKUP(AAO$1,'DMG Tables'!$G$2:$G$7,'DMG Tables'!$H$2:$H$7)</f>
        <v>5140800</v>
      </c>
      <c r="AAP10" s="1">
        <f>LOOKUP($A10,'DMG Tables'!$P$2:$P$35,'DMG Tables'!$O$2:$O$35)*AAP$1*LOOKUP(AAP$1,'DMG Tables'!$G$2:$G$7,'DMG Tables'!$H$2:$H$7)</f>
        <v>5148000</v>
      </c>
      <c r="AAQ10" s="1">
        <f>LOOKUP($A10,'DMG Tables'!$P$2:$P$35,'DMG Tables'!$O$2:$O$35)*AAQ$1*LOOKUP(AAQ$1,'DMG Tables'!$G$2:$G$7,'DMG Tables'!$H$2:$H$7)</f>
        <v>5155200</v>
      </c>
      <c r="AAR10" s="1">
        <f>LOOKUP($A10,'DMG Tables'!$P$2:$P$35,'DMG Tables'!$O$2:$O$35)*AAR$1*LOOKUP(AAR$1,'DMG Tables'!$G$2:$G$7,'DMG Tables'!$H$2:$H$7)</f>
        <v>5162400</v>
      </c>
      <c r="AAS10" s="1">
        <f>LOOKUP($A10,'DMG Tables'!$P$2:$P$35,'DMG Tables'!$O$2:$O$35)*AAS$1*LOOKUP(AAS$1,'DMG Tables'!$G$2:$G$7,'DMG Tables'!$H$2:$H$7)</f>
        <v>5169600</v>
      </c>
      <c r="AAT10" s="1">
        <f>LOOKUP($A10,'DMG Tables'!$P$2:$P$35,'DMG Tables'!$O$2:$O$35)*AAT$1*LOOKUP(AAT$1,'DMG Tables'!$G$2:$G$7,'DMG Tables'!$H$2:$H$7)</f>
        <v>5176800</v>
      </c>
      <c r="AAU10" s="1">
        <f>LOOKUP($A10,'DMG Tables'!$P$2:$P$35,'DMG Tables'!$O$2:$O$35)*AAU$1*LOOKUP(AAU$1,'DMG Tables'!$G$2:$G$7,'DMG Tables'!$H$2:$H$7)</f>
        <v>5184000</v>
      </c>
      <c r="AAV10" s="1">
        <f>LOOKUP($A10,'DMG Tables'!$P$2:$P$35,'DMG Tables'!$O$2:$O$35)*AAV$1*LOOKUP(AAV$1,'DMG Tables'!$G$2:$G$7,'DMG Tables'!$H$2:$H$7)</f>
        <v>5191200</v>
      </c>
      <c r="AAW10" s="1">
        <f>LOOKUP($A10,'DMG Tables'!$P$2:$P$35,'DMG Tables'!$O$2:$O$35)*AAW$1*LOOKUP(AAW$1,'DMG Tables'!$G$2:$G$7,'DMG Tables'!$H$2:$H$7)</f>
        <v>5198400</v>
      </c>
      <c r="AAX10" s="1">
        <f>LOOKUP($A10,'DMG Tables'!$P$2:$P$35,'DMG Tables'!$O$2:$O$35)*AAX$1*LOOKUP(AAX$1,'DMG Tables'!$G$2:$G$7,'DMG Tables'!$H$2:$H$7)</f>
        <v>5205600</v>
      </c>
      <c r="AAY10" s="1">
        <f>LOOKUP($A10,'DMG Tables'!$P$2:$P$35,'DMG Tables'!$O$2:$O$35)*AAY$1*LOOKUP(AAY$1,'DMG Tables'!$G$2:$G$7,'DMG Tables'!$H$2:$H$7)</f>
        <v>5212800</v>
      </c>
      <c r="AAZ10" s="1">
        <f>LOOKUP($A10,'DMG Tables'!$P$2:$P$35,'DMG Tables'!$O$2:$O$35)*AAZ$1*LOOKUP(AAZ$1,'DMG Tables'!$G$2:$G$7,'DMG Tables'!$H$2:$H$7)</f>
        <v>5220000</v>
      </c>
      <c r="ABA10" s="1">
        <f>LOOKUP($A10,'DMG Tables'!$P$2:$P$35,'DMG Tables'!$O$2:$O$35)*ABA$1*LOOKUP(ABA$1,'DMG Tables'!$G$2:$G$7,'DMG Tables'!$H$2:$H$7)</f>
        <v>5227200</v>
      </c>
      <c r="ABB10" s="1">
        <f>LOOKUP($A10,'DMG Tables'!$P$2:$P$35,'DMG Tables'!$O$2:$O$35)*ABB$1*LOOKUP(ABB$1,'DMG Tables'!$G$2:$G$7,'DMG Tables'!$H$2:$H$7)</f>
        <v>5234400</v>
      </c>
      <c r="ABC10" s="1">
        <f>LOOKUP($A10,'DMG Tables'!$P$2:$P$35,'DMG Tables'!$O$2:$O$35)*ABC$1*LOOKUP(ABC$1,'DMG Tables'!$G$2:$G$7,'DMG Tables'!$H$2:$H$7)</f>
        <v>5241600</v>
      </c>
      <c r="ABD10" s="1">
        <f>LOOKUP($A10,'DMG Tables'!$P$2:$P$35,'DMG Tables'!$O$2:$O$35)*ABD$1*LOOKUP(ABD$1,'DMG Tables'!$G$2:$G$7,'DMG Tables'!$H$2:$H$7)</f>
        <v>5248800</v>
      </c>
      <c r="ABE10" s="1">
        <f>LOOKUP($A10,'DMG Tables'!$P$2:$P$35,'DMG Tables'!$O$2:$O$35)*ABE$1*LOOKUP(ABE$1,'DMG Tables'!$G$2:$G$7,'DMG Tables'!$H$2:$H$7)</f>
        <v>5256000</v>
      </c>
      <c r="ABF10" s="1">
        <f>LOOKUP($A10,'DMG Tables'!$P$2:$P$35,'DMG Tables'!$O$2:$O$35)*ABF$1*LOOKUP(ABF$1,'DMG Tables'!$G$2:$G$7,'DMG Tables'!$H$2:$H$7)</f>
        <v>5263200</v>
      </c>
      <c r="ABG10" s="1">
        <f>LOOKUP($A10,'DMG Tables'!$P$2:$P$35,'DMG Tables'!$O$2:$O$35)*ABG$1*LOOKUP(ABG$1,'DMG Tables'!$G$2:$G$7,'DMG Tables'!$H$2:$H$7)</f>
        <v>5270400</v>
      </c>
      <c r="ABH10" s="1">
        <f>LOOKUP($A10,'DMG Tables'!$P$2:$P$35,'DMG Tables'!$O$2:$O$35)*ABH$1*LOOKUP(ABH$1,'DMG Tables'!$G$2:$G$7,'DMG Tables'!$H$2:$H$7)</f>
        <v>5277600</v>
      </c>
      <c r="ABI10" s="1">
        <f>LOOKUP($A10,'DMG Tables'!$P$2:$P$35,'DMG Tables'!$O$2:$O$35)*ABI$1*LOOKUP(ABI$1,'DMG Tables'!$G$2:$G$7,'DMG Tables'!$H$2:$H$7)</f>
        <v>5284800</v>
      </c>
      <c r="ABJ10" s="1">
        <f>LOOKUP($A10,'DMG Tables'!$P$2:$P$35,'DMG Tables'!$O$2:$O$35)*ABJ$1*LOOKUP(ABJ$1,'DMG Tables'!$G$2:$G$7,'DMG Tables'!$H$2:$H$7)</f>
        <v>5292000</v>
      </c>
      <c r="ABK10" s="1">
        <f>LOOKUP($A10,'DMG Tables'!$P$2:$P$35,'DMG Tables'!$O$2:$O$35)*ABK$1*LOOKUP(ABK$1,'DMG Tables'!$G$2:$G$7,'DMG Tables'!$H$2:$H$7)</f>
        <v>5299200</v>
      </c>
      <c r="ABL10" s="1">
        <f>LOOKUP($A10,'DMG Tables'!$P$2:$P$35,'DMG Tables'!$O$2:$O$35)*ABL$1*LOOKUP(ABL$1,'DMG Tables'!$G$2:$G$7,'DMG Tables'!$H$2:$H$7)</f>
        <v>5306400</v>
      </c>
      <c r="ABM10" s="1">
        <f>LOOKUP($A10,'DMG Tables'!$P$2:$P$35,'DMG Tables'!$O$2:$O$35)*ABM$1*LOOKUP(ABM$1,'DMG Tables'!$G$2:$G$7,'DMG Tables'!$H$2:$H$7)</f>
        <v>5313600</v>
      </c>
      <c r="ABN10" s="1">
        <f>LOOKUP($A10,'DMG Tables'!$P$2:$P$35,'DMG Tables'!$O$2:$O$35)*ABN$1*LOOKUP(ABN$1,'DMG Tables'!$G$2:$G$7,'DMG Tables'!$H$2:$H$7)</f>
        <v>5320800</v>
      </c>
      <c r="ABO10" s="1">
        <f>LOOKUP($A10,'DMG Tables'!$P$2:$P$35,'DMG Tables'!$O$2:$O$35)*ABO$1*LOOKUP(ABO$1,'DMG Tables'!$G$2:$G$7,'DMG Tables'!$H$2:$H$7)</f>
        <v>5328000</v>
      </c>
      <c r="ABP10" s="1">
        <f>LOOKUP($A10,'DMG Tables'!$P$2:$P$35,'DMG Tables'!$O$2:$O$35)*ABP$1*LOOKUP(ABP$1,'DMG Tables'!$G$2:$G$7,'DMG Tables'!$H$2:$H$7)</f>
        <v>5335200</v>
      </c>
      <c r="ABQ10" s="1">
        <f>LOOKUP($A10,'DMG Tables'!$P$2:$P$35,'DMG Tables'!$O$2:$O$35)*ABQ$1*LOOKUP(ABQ$1,'DMG Tables'!$G$2:$G$7,'DMG Tables'!$H$2:$H$7)</f>
        <v>5342400</v>
      </c>
      <c r="ABR10" s="1">
        <f>LOOKUP($A10,'DMG Tables'!$P$2:$P$35,'DMG Tables'!$O$2:$O$35)*ABR$1*LOOKUP(ABR$1,'DMG Tables'!$G$2:$G$7,'DMG Tables'!$H$2:$H$7)</f>
        <v>5349600</v>
      </c>
      <c r="ABS10" s="1">
        <f>LOOKUP($A10,'DMG Tables'!$P$2:$P$35,'DMG Tables'!$O$2:$O$35)*ABS$1*LOOKUP(ABS$1,'DMG Tables'!$G$2:$G$7,'DMG Tables'!$H$2:$H$7)</f>
        <v>5356800</v>
      </c>
      <c r="ABT10" s="1">
        <f>LOOKUP($A10,'DMG Tables'!$P$2:$P$35,'DMG Tables'!$O$2:$O$35)*ABT$1*LOOKUP(ABT$1,'DMG Tables'!$G$2:$G$7,'DMG Tables'!$H$2:$H$7)</f>
        <v>5364000</v>
      </c>
      <c r="ABU10" s="1">
        <f>LOOKUP($A10,'DMG Tables'!$P$2:$P$35,'DMG Tables'!$O$2:$O$35)*ABU$1*LOOKUP(ABU$1,'DMG Tables'!$G$2:$G$7,'DMG Tables'!$H$2:$H$7)</f>
        <v>5371200</v>
      </c>
      <c r="ABV10" s="1">
        <f>LOOKUP($A10,'DMG Tables'!$P$2:$P$35,'DMG Tables'!$O$2:$O$35)*ABV$1*LOOKUP(ABV$1,'DMG Tables'!$G$2:$G$7,'DMG Tables'!$H$2:$H$7)</f>
        <v>5378400</v>
      </c>
      <c r="ABW10" s="1">
        <f>LOOKUP($A10,'DMG Tables'!$P$2:$P$35,'DMG Tables'!$O$2:$O$35)*ABW$1*LOOKUP(ABW$1,'DMG Tables'!$G$2:$G$7,'DMG Tables'!$H$2:$H$7)</f>
        <v>5385600</v>
      </c>
      <c r="ABX10" s="1">
        <f>LOOKUP($A10,'DMG Tables'!$P$2:$P$35,'DMG Tables'!$O$2:$O$35)*ABX$1*LOOKUP(ABX$1,'DMG Tables'!$G$2:$G$7,'DMG Tables'!$H$2:$H$7)</f>
        <v>5392800</v>
      </c>
      <c r="ABY10" s="1">
        <f>LOOKUP($A10,'DMG Tables'!$P$2:$P$35,'DMG Tables'!$O$2:$O$35)*ABY$1*LOOKUP(ABY$1,'DMG Tables'!$G$2:$G$7,'DMG Tables'!$H$2:$H$7)</f>
        <v>5400000</v>
      </c>
      <c r="ABZ10" s="1">
        <f>LOOKUP($A10,'DMG Tables'!$P$2:$P$35,'DMG Tables'!$O$2:$O$35)*ABZ$1*LOOKUP(ABZ$1,'DMG Tables'!$G$2:$G$7,'DMG Tables'!$H$2:$H$7)</f>
        <v>5407200</v>
      </c>
      <c r="ACA10" s="1">
        <f>LOOKUP($A10,'DMG Tables'!$P$2:$P$35,'DMG Tables'!$O$2:$O$35)*ACA$1*LOOKUP(ACA$1,'DMG Tables'!$G$2:$G$7,'DMG Tables'!$H$2:$H$7)</f>
        <v>5414400</v>
      </c>
      <c r="ACB10" s="1">
        <f>LOOKUP($A10,'DMG Tables'!$P$2:$P$35,'DMG Tables'!$O$2:$O$35)*ACB$1*LOOKUP(ACB$1,'DMG Tables'!$G$2:$G$7,'DMG Tables'!$H$2:$H$7)</f>
        <v>5421600</v>
      </c>
      <c r="ACC10" s="1">
        <f>LOOKUP($A10,'DMG Tables'!$P$2:$P$35,'DMG Tables'!$O$2:$O$35)*ACC$1*LOOKUP(ACC$1,'DMG Tables'!$G$2:$G$7,'DMG Tables'!$H$2:$H$7)</f>
        <v>5428800</v>
      </c>
      <c r="ACD10" s="1">
        <f>LOOKUP($A10,'DMG Tables'!$P$2:$P$35,'DMG Tables'!$O$2:$O$35)*ACD$1*LOOKUP(ACD$1,'DMG Tables'!$G$2:$G$7,'DMG Tables'!$H$2:$H$7)</f>
        <v>5436000</v>
      </c>
      <c r="ACE10" s="1">
        <f>LOOKUP($A10,'DMG Tables'!$P$2:$P$35,'DMG Tables'!$O$2:$O$35)*ACE$1*LOOKUP(ACE$1,'DMG Tables'!$G$2:$G$7,'DMG Tables'!$H$2:$H$7)</f>
        <v>5443200</v>
      </c>
      <c r="ACF10" s="1">
        <f>LOOKUP($A10,'DMG Tables'!$P$2:$P$35,'DMG Tables'!$O$2:$O$35)*ACF$1*LOOKUP(ACF$1,'DMG Tables'!$G$2:$G$7,'DMG Tables'!$H$2:$H$7)</f>
        <v>5450400</v>
      </c>
      <c r="ACG10" s="1">
        <f>LOOKUP($A10,'DMG Tables'!$P$2:$P$35,'DMG Tables'!$O$2:$O$35)*ACG$1*LOOKUP(ACG$1,'DMG Tables'!$G$2:$G$7,'DMG Tables'!$H$2:$H$7)</f>
        <v>5457600</v>
      </c>
      <c r="ACH10" s="1">
        <f>LOOKUP($A10,'DMG Tables'!$P$2:$P$35,'DMG Tables'!$O$2:$O$35)*ACH$1*LOOKUP(ACH$1,'DMG Tables'!$G$2:$G$7,'DMG Tables'!$H$2:$H$7)</f>
        <v>5464800</v>
      </c>
      <c r="ACI10" s="1">
        <f>LOOKUP($A10,'DMG Tables'!$P$2:$P$35,'DMG Tables'!$O$2:$O$35)*ACI$1*LOOKUP(ACI$1,'DMG Tables'!$G$2:$G$7,'DMG Tables'!$H$2:$H$7)</f>
        <v>5472000</v>
      </c>
      <c r="ACJ10" s="1">
        <f>LOOKUP($A10,'DMG Tables'!$P$2:$P$35,'DMG Tables'!$O$2:$O$35)*ACJ$1*LOOKUP(ACJ$1,'DMG Tables'!$G$2:$G$7,'DMG Tables'!$H$2:$H$7)</f>
        <v>5479200</v>
      </c>
      <c r="ACK10" s="1">
        <f>LOOKUP($A10,'DMG Tables'!$P$2:$P$35,'DMG Tables'!$O$2:$O$35)*ACK$1*LOOKUP(ACK$1,'DMG Tables'!$G$2:$G$7,'DMG Tables'!$H$2:$H$7)</f>
        <v>5486400</v>
      </c>
      <c r="ACL10" s="1">
        <f>LOOKUP($A10,'DMG Tables'!$P$2:$P$35,'DMG Tables'!$O$2:$O$35)*ACL$1*LOOKUP(ACL$1,'DMG Tables'!$G$2:$G$7,'DMG Tables'!$H$2:$H$7)</f>
        <v>5493600</v>
      </c>
      <c r="ACM10" s="1">
        <f>LOOKUP($A10,'DMG Tables'!$P$2:$P$35,'DMG Tables'!$O$2:$O$35)*ACM$1*LOOKUP(ACM$1,'DMG Tables'!$G$2:$G$7,'DMG Tables'!$H$2:$H$7)</f>
        <v>5500800</v>
      </c>
      <c r="ACN10" s="1">
        <f>LOOKUP($A10,'DMG Tables'!$P$2:$P$35,'DMG Tables'!$O$2:$O$35)*ACN$1*LOOKUP(ACN$1,'DMG Tables'!$G$2:$G$7,'DMG Tables'!$H$2:$H$7)</f>
        <v>5508000</v>
      </c>
      <c r="ACO10" s="1">
        <f>LOOKUP($A10,'DMG Tables'!$P$2:$P$35,'DMG Tables'!$O$2:$O$35)*ACO$1*LOOKUP(ACO$1,'DMG Tables'!$G$2:$G$7,'DMG Tables'!$H$2:$H$7)</f>
        <v>5515200</v>
      </c>
      <c r="ACP10" s="1">
        <f>LOOKUP($A10,'DMG Tables'!$P$2:$P$35,'DMG Tables'!$O$2:$O$35)*ACP$1*LOOKUP(ACP$1,'DMG Tables'!$G$2:$G$7,'DMG Tables'!$H$2:$H$7)</f>
        <v>5522400</v>
      </c>
      <c r="ACQ10" s="1">
        <f>LOOKUP($A10,'DMG Tables'!$P$2:$P$35,'DMG Tables'!$O$2:$O$35)*ACQ$1*LOOKUP(ACQ$1,'DMG Tables'!$G$2:$G$7,'DMG Tables'!$H$2:$H$7)</f>
        <v>5529600</v>
      </c>
      <c r="ACR10" s="1">
        <f>LOOKUP($A10,'DMG Tables'!$P$2:$P$35,'DMG Tables'!$O$2:$O$35)*ACR$1*LOOKUP(ACR$1,'DMG Tables'!$G$2:$G$7,'DMG Tables'!$H$2:$H$7)</f>
        <v>5536800</v>
      </c>
      <c r="ACS10" s="1">
        <f>LOOKUP($A10,'DMG Tables'!$P$2:$P$35,'DMG Tables'!$O$2:$O$35)*ACS$1*LOOKUP(ACS$1,'DMG Tables'!$G$2:$G$7,'DMG Tables'!$H$2:$H$7)</f>
        <v>5544000</v>
      </c>
      <c r="ACT10" s="1">
        <f>LOOKUP($A10,'DMG Tables'!$P$2:$P$35,'DMG Tables'!$O$2:$O$35)*ACT$1*LOOKUP(ACT$1,'DMG Tables'!$G$2:$G$7,'DMG Tables'!$H$2:$H$7)</f>
        <v>5551200</v>
      </c>
      <c r="ACU10" s="1">
        <f>LOOKUP($A10,'DMG Tables'!$P$2:$P$35,'DMG Tables'!$O$2:$O$35)*ACU$1*LOOKUP(ACU$1,'DMG Tables'!$G$2:$G$7,'DMG Tables'!$H$2:$H$7)</f>
        <v>5558400</v>
      </c>
      <c r="ACV10" s="1">
        <f>LOOKUP($A10,'DMG Tables'!$P$2:$P$35,'DMG Tables'!$O$2:$O$35)*ACV$1*LOOKUP(ACV$1,'DMG Tables'!$G$2:$G$7,'DMG Tables'!$H$2:$H$7)</f>
        <v>5565600</v>
      </c>
      <c r="ACW10" s="1">
        <f>LOOKUP($A10,'DMG Tables'!$P$2:$P$35,'DMG Tables'!$O$2:$O$35)*ACW$1*LOOKUP(ACW$1,'DMG Tables'!$G$2:$G$7,'DMG Tables'!$H$2:$H$7)</f>
        <v>5572800</v>
      </c>
      <c r="ACX10" s="1">
        <f>LOOKUP($A10,'DMG Tables'!$P$2:$P$35,'DMG Tables'!$O$2:$O$35)*ACX$1*LOOKUP(ACX$1,'DMG Tables'!$G$2:$G$7,'DMG Tables'!$H$2:$H$7)</f>
        <v>5580000</v>
      </c>
      <c r="ACY10" s="1">
        <f>LOOKUP($A10,'DMG Tables'!$P$2:$P$35,'DMG Tables'!$O$2:$O$35)*ACY$1*LOOKUP(ACY$1,'DMG Tables'!$G$2:$G$7,'DMG Tables'!$H$2:$H$7)</f>
        <v>5587200</v>
      </c>
      <c r="ACZ10" s="1">
        <f>LOOKUP($A10,'DMG Tables'!$P$2:$P$35,'DMG Tables'!$O$2:$O$35)*ACZ$1*LOOKUP(ACZ$1,'DMG Tables'!$G$2:$G$7,'DMG Tables'!$H$2:$H$7)</f>
        <v>5594400</v>
      </c>
      <c r="ADA10" s="1">
        <f>LOOKUP($A10,'DMG Tables'!$P$2:$P$35,'DMG Tables'!$O$2:$O$35)*ADA$1*LOOKUP(ADA$1,'DMG Tables'!$G$2:$G$7,'DMG Tables'!$H$2:$H$7)</f>
        <v>5601600</v>
      </c>
      <c r="ADB10" s="1">
        <f>LOOKUP($A10,'DMG Tables'!$P$2:$P$35,'DMG Tables'!$O$2:$O$35)*ADB$1*LOOKUP(ADB$1,'DMG Tables'!$G$2:$G$7,'DMG Tables'!$H$2:$H$7)</f>
        <v>5608800</v>
      </c>
      <c r="ADC10" s="1">
        <f>LOOKUP($A10,'DMG Tables'!$P$2:$P$35,'DMG Tables'!$O$2:$O$35)*ADC$1*LOOKUP(ADC$1,'DMG Tables'!$G$2:$G$7,'DMG Tables'!$H$2:$H$7)</f>
        <v>5616000</v>
      </c>
      <c r="ADD10" s="1">
        <f>LOOKUP($A10,'DMG Tables'!$P$2:$P$35,'DMG Tables'!$O$2:$O$35)*ADD$1*LOOKUP(ADD$1,'DMG Tables'!$G$2:$G$7,'DMG Tables'!$H$2:$H$7)</f>
        <v>5623200</v>
      </c>
      <c r="ADE10" s="1">
        <f>LOOKUP($A10,'DMG Tables'!$P$2:$P$35,'DMG Tables'!$O$2:$O$35)*ADE$1*LOOKUP(ADE$1,'DMG Tables'!$G$2:$G$7,'DMG Tables'!$H$2:$H$7)</f>
        <v>5630400</v>
      </c>
      <c r="ADF10" s="1">
        <f>LOOKUP($A10,'DMG Tables'!$P$2:$P$35,'DMG Tables'!$O$2:$O$35)*ADF$1*LOOKUP(ADF$1,'DMG Tables'!$G$2:$G$7,'DMG Tables'!$H$2:$H$7)</f>
        <v>5637600</v>
      </c>
      <c r="ADG10" s="1">
        <f>LOOKUP($A10,'DMG Tables'!$P$2:$P$35,'DMG Tables'!$O$2:$O$35)*ADG$1*LOOKUP(ADG$1,'DMG Tables'!$G$2:$G$7,'DMG Tables'!$H$2:$H$7)</f>
        <v>5644800</v>
      </c>
      <c r="ADH10" s="1">
        <f>LOOKUP($A10,'DMG Tables'!$P$2:$P$35,'DMG Tables'!$O$2:$O$35)*ADH$1*LOOKUP(ADH$1,'DMG Tables'!$G$2:$G$7,'DMG Tables'!$H$2:$H$7)</f>
        <v>5652000</v>
      </c>
      <c r="ADI10" s="1">
        <f>LOOKUP($A10,'DMG Tables'!$P$2:$P$35,'DMG Tables'!$O$2:$O$35)*ADI$1*LOOKUP(ADI$1,'DMG Tables'!$G$2:$G$7,'DMG Tables'!$H$2:$H$7)</f>
        <v>5659200</v>
      </c>
      <c r="ADJ10" s="1">
        <f>LOOKUP($A10,'DMG Tables'!$P$2:$P$35,'DMG Tables'!$O$2:$O$35)*ADJ$1*LOOKUP(ADJ$1,'DMG Tables'!$G$2:$G$7,'DMG Tables'!$H$2:$H$7)</f>
        <v>5666400</v>
      </c>
      <c r="ADK10" s="1">
        <f>LOOKUP($A10,'DMG Tables'!$P$2:$P$35,'DMG Tables'!$O$2:$O$35)*ADK$1*LOOKUP(ADK$1,'DMG Tables'!$G$2:$G$7,'DMG Tables'!$H$2:$H$7)</f>
        <v>5673600</v>
      </c>
      <c r="ADL10" s="1">
        <f>LOOKUP($A10,'DMG Tables'!$P$2:$P$35,'DMG Tables'!$O$2:$O$35)*ADL$1*LOOKUP(ADL$1,'DMG Tables'!$G$2:$G$7,'DMG Tables'!$H$2:$H$7)</f>
        <v>5680800</v>
      </c>
      <c r="ADM10" s="1">
        <f>LOOKUP($A10,'DMG Tables'!$P$2:$P$35,'DMG Tables'!$O$2:$O$35)*ADM$1*LOOKUP(ADM$1,'DMG Tables'!$G$2:$G$7,'DMG Tables'!$H$2:$H$7)</f>
        <v>5688000</v>
      </c>
      <c r="ADN10" s="1">
        <f>LOOKUP($A10,'DMG Tables'!$P$2:$P$35,'DMG Tables'!$O$2:$O$35)*ADN$1*LOOKUP(ADN$1,'DMG Tables'!$G$2:$G$7,'DMG Tables'!$H$2:$H$7)</f>
        <v>5695200</v>
      </c>
      <c r="ADO10" s="1">
        <f>LOOKUP($A10,'DMG Tables'!$P$2:$P$35,'DMG Tables'!$O$2:$O$35)*ADO$1*LOOKUP(ADO$1,'DMG Tables'!$G$2:$G$7,'DMG Tables'!$H$2:$H$7)</f>
        <v>5702400</v>
      </c>
      <c r="ADP10" s="1">
        <f>LOOKUP($A10,'DMG Tables'!$P$2:$P$35,'DMG Tables'!$O$2:$O$35)*ADP$1*LOOKUP(ADP$1,'DMG Tables'!$G$2:$G$7,'DMG Tables'!$H$2:$H$7)</f>
        <v>5709600</v>
      </c>
      <c r="ADQ10" s="1">
        <f>LOOKUP($A10,'DMG Tables'!$P$2:$P$35,'DMG Tables'!$O$2:$O$35)*ADQ$1*LOOKUP(ADQ$1,'DMG Tables'!$G$2:$G$7,'DMG Tables'!$H$2:$H$7)</f>
        <v>5716800</v>
      </c>
      <c r="ADR10" s="1">
        <f>LOOKUP($A10,'DMG Tables'!$P$2:$P$35,'DMG Tables'!$O$2:$O$35)*ADR$1*LOOKUP(ADR$1,'DMG Tables'!$G$2:$G$7,'DMG Tables'!$H$2:$H$7)</f>
        <v>5724000</v>
      </c>
      <c r="ADS10" s="1">
        <f>LOOKUP($A10,'DMG Tables'!$P$2:$P$35,'DMG Tables'!$O$2:$O$35)*ADS$1*LOOKUP(ADS$1,'DMG Tables'!$G$2:$G$7,'DMG Tables'!$H$2:$H$7)</f>
        <v>5731200</v>
      </c>
      <c r="ADT10" s="1">
        <f>LOOKUP($A10,'DMG Tables'!$P$2:$P$35,'DMG Tables'!$O$2:$O$35)*ADT$1*LOOKUP(ADT$1,'DMG Tables'!$G$2:$G$7,'DMG Tables'!$H$2:$H$7)</f>
        <v>5738400</v>
      </c>
      <c r="ADU10" s="1">
        <f>LOOKUP($A10,'DMG Tables'!$P$2:$P$35,'DMG Tables'!$O$2:$O$35)*ADU$1*LOOKUP(ADU$1,'DMG Tables'!$G$2:$G$7,'DMG Tables'!$H$2:$H$7)</f>
        <v>5745600</v>
      </c>
      <c r="ADV10" s="1">
        <f>LOOKUP($A10,'DMG Tables'!$P$2:$P$35,'DMG Tables'!$O$2:$O$35)*ADV$1*LOOKUP(ADV$1,'DMG Tables'!$G$2:$G$7,'DMG Tables'!$H$2:$H$7)</f>
        <v>5752800</v>
      </c>
      <c r="ADW10" s="1">
        <f>LOOKUP($A10,'DMG Tables'!$P$2:$P$35,'DMG Tables'!$O$2:$O$35)*ADW$1*LOOKUP(ADW$1,'DMG Tables'!$G$2:$G$7,'DMG Tables'!$H$2:$H$7)</f>
        <v>5760000</v>
      </c>
      <c r="ADX10" s="1">
        <f>LOOKUP($A10,'DMG Tables'!$P$2:$P$35,'DMG Tables'!$O$2:$O$35)*ADX$1*LOOKUP(ADX$1,'DMG Tables'!$G$2:$G$7,'DMG Tables'!$H$2:$H$7)</f>
        <v>5767200</v>
      </c>
      <c r="ADY10" s="1">
        <f>LOOKUP($A10,'DMG Tables'!$P$2:$P$35,'DMG Tables'!$O$2:$O$35)*ADY$1*LOOKUP(ADY$1,'DMG Tables'!$G$2:$G$7,'DMG Tables'!$H$2:$H$7)</f>
        <v>5774400</v>
      </c>
      <c r="ADZ10" s="1">
        <f>LOOKUP($A10,'DMG Tables'!$P$2:$P$35,'DMG Tables'!$O$2:$O$35)*ADZ$1*LOOKUP(ADZ$1,'DMG Tables'!$G$2:$G$7,'DMG Tables'!$H$2:$H$7)</f>
        <v>5781600</v>
      </c>
      <c r="AEA10" s="1">
        <f>LOOKUP($A10,'DMG Tables'!$P$2:$P$35,'DMG Tables'!$O$2:$O$35)*AEA$1*LOOKUP(AEA$1,'DMG Tables'!$G$2:$G$7,'DMG Tables'!$H$2:$H$7)</f>
        <v>5788800</v>
      </c>
      <c r="AEB10" s="1">
        <f>LOOKUP($A10,'DMG Tables'!$P$2:$P$35,'DMG Tables'!$O$2:$O$35)*AEB$1*LOOKUP(AEB$1,'DMG Tables'!$G$2:$G$7,'DMG Tables'!$H$2:$H$7)</f>
        <v>5796000</v>
      </c>
      <c r="AEC10" s="1">
        <f>LOOKUP($A10,'DMG Tables'!$P$2:$P$35,'DMG Tables'!$O$2:$O$35)*AEC$1*LOOKUP(AEC$1,'DMG Tables'!$G$2:$G$7,'DMG Tables'!$H$2:$H$7)</f>
        <v>5803200</v>
      </c>
      <c r="AED10" s="1">
        <f>LOOKUP($A10,'DMG Tables'!$P$2:$P$35,'DMG Tables'!$O$2:$O$35)*AED$1*LOOKUP(AED$1,'DMG Tables'!$G$2:$G$7,'DMG Tables'!$H$2:$H$7)</f>
        <v>5810400</v>
      </c>
      <c r="AEE10" s="1">
        <f>LOOKUP($A10,'DMG Tables'!$P$2:$P$35,'DMG Tables'!$O$2:$O$35)*AEE$1*LOOKUP(AEE$1,'DMG Tables'!$G$2:$G$7,'DMG Tables'!$H$2:$H$7)</f>
        <v>5817600</v>
      </c>
      <c r="AEF10" s="1">
        <f>LOOKUP($A10,'DMG Tables'!$P$2:$P$35,'DMG Tables'!$O$2:$O$35)*AEF$1*LOOKUP(AEF$1,'DMG Tables'!$G$2:$G$7,'DMG Tables'!$H$2:$H$7)</f>
        <v>5824800</v>
      </c>
      <c r="AEG10" s="1">
        <f>LOOKUP($A10,'DMG Tables'!$P$2:$P$35,'DMG Tables'!$O$2:$O$35)*AEG$1*LOOKUP(AEG$1,'DMG Tables'!$G$2:$G$7,'DMG Tables'!$H$2:$H$7)</f>
        <v>5832000</v>
      </c>
      <c r="AEH10" s="1">
        <f>LOOKUP($A10,'DMG Tables'!$P$2:$P$35,'DMG Tables'!$O$2:$O$35)*AEH$1*LOOKUP(AEH$1,'DMG Tables'!$G$2:$G$7,'DMG Tables'!$H$2:$H$7)</f>
        <v>5839200</v>
      </c>
      <c r="AEI10" s="1">
        <f>LOOKUP($A10,'DMG Tables'!$P$2:$P$35,'DMG Tables'!$O$2:$O$35)*AEI$1*LOOKUP(AEI$1,'DMG Tables'!$G$2:$G$7,'DMG Tables'!$H$2:$H$7)</f>
        <v>5846400</v>
      </c>
      <c r="AEJ10" s="1">
        <f>LOOKUP($A10,'DMG Tables'!$P$2:$P$35,'DMG Tables'!$O$2:$O$35)*AEJ$1*LOOKUP(AEJ$1,'DMG Tables'!$G$2:$G$7,'DMG Tables'!$H$2:$H$7)</f>
        <v>5853600</v>
      </c>
      <c r="AEK10" s="1">
        <f>LOOKUP($A10,'DMG Tables'!$P$2:$P$35,'DMG Tables'!$O$2:$O$35)*AEK$1*LOOKUP(AEK$1,'DMG Tables'!$G$2:$G$7,'DMG Tables'!$H$2:$H$7)</f>
        <v>5860800</v>
      </c>
      <c r="AEL10" s="1">
        <f>LOOKUP($A10,'DMG Tables'!$P$2:$P$35,'DMG Tables'!$O$2:$O$35)*AEL$1*LOOKUP(AEL$1,'DMG Tables'!$G$2:$G$7,'DMG Tables'!$H$2:$H$7)</f>
        <v>5868000</v>
      </c>
      <c r="AEM10" s="1">
        <f>LOOKUP($A10,'DMG Tables'!$P$2:$P$35,'DMG Tables'!$O$2:$O$35)*AEM$1*LOOKUP(AEM$1,'DMG Tables'!$G$2:$G$7,'DMG Tables'!$H$2:$H$7)</f>
        <v>5875200</v>
      </c>
      <c r="AEN10" s="1">
        <f>LOOKUP($A10,'DMG Tables'!$P$2:$P$35,'DMG Tables'!$O$2:$O$35)*AEN$1*LOOKUP(AEN$1,'DMG Tables'!$G$2:$G$7,'DMG Tables'!$H$2:$H$7)</f>
        <v>5882400</v>
      </c>
      <c r="AEO10" s="1">
        <f>LOOKUP($A10,'DMG Tables'!$P$2:$P$35,'DMG Tables'!$O$2:$O$35)*AEO$1*LOOKUP(AEO$1,'DMG Tables'!$G$2:$G$7,'DMG Tables'!$H$2:$H$7)</f>
        <v>5889600</v>
      </c>
      <c r="AEP10" s="1">
        <f>LOOKUP($A10,'DMG Tables'!$P$2:$P$35,'DMG Tables'!$O$2:$O$35)*AEP$1*LOOKUP(AEP$1,'DMG Tables'!$G$2:$G$7,'DMG Tables'!$H$2:$H$7)</f>
        <v>5896800</v>
      </c>
      <c r="AEQ10" s="1">
        <f>LOOKUP($A10,'DMG Tables'!$P$2:$P$35,'DMG Tables'!$O$2:$O$35)*AEQ$1*LOOKUP(AEQ$1,'DMG Tables'!$G$2:$G$7,'DMG Tables'!$H$2:$H$7)</f>
        <v>5904000</v>
      </c>
      <c r="AER10" s="1">
        <f>LOOKUP($A10,'DMG Tables'!$P$2:$P$35,'DMG Tables'!$O$2:$O$35)*AER$1*LOOKUP(AER$1,'DMG Tables'!$G$2:$G$7,'DMG Tables'!$H$2:$H$7)</f>
        <v>5911200</v>
      </c>
      <c r="AES10" s="1">
        <f>LOOKUP($A10,'DMG Tables'!$P$2:$P$35,'DMG Tables'!$O$2:$O$35)*AES$1*LOOKUP(AES$1,'DMG Tables'!$G$2:$G$7,'DMG Tables'!$H$2:$H$7)</f>
        <v>5918400</v>
      </c>
      <c r="AET10" s="1">
        <f>LOOKUP($A10,'DMG Tables'!$P$2:$P$35,'DMG Tables'!$O$2:$O$35)*AET$1*LOOKUP(AET$1,'DMG Tables'!$G$2:$G$7,'DMG Tables'!$H$2:$H$7)</f>
        <v>5925600</v>
      </c>
      <c r="AEU10" s="1">
        <f>LOOKUP($A10,'DMG Tables'!$P$2:$P$35,'DMG Tables'!$O$2:$O$35)*AEU$1*LOOKUP(AEU$1,'DMG Tables'!$G$2:$G$7,'DMG Tables'!$H$2:$H$7)</f>
        <v>5932800</v>
      </c>
      <c r="AEV10" s="1">
        <f>LOOKUP($A10,'DMG Tables'!$P$2:$P$35,'DMG Tables'!$O$2:$O$35)*AEV$1*LOOKUP(AEV$1,'DMG Tables'!$G$2:$G$7,'DMG Tables'!$H$2:$H$7)</f>
        <v>5940000</v>
      </c>
      <c r="AEW10" s="1">
        <f>LOOKUP($A10,'DMG Tables'!$P$2:$P$35,'DMG Tables'!$O$2:$O$35)*AEW$1*LOOKUP(AEW$1,'DMG Tables'!$G$2:$G$7,'DMG Tables'!$H$2:$H$7)</f>
        <v>5947200</v>
      </c>
      <c r="AEX10" s="1">
        <f>LOOKUP($A10,'DMG Tables'!$P$2:$P$35,'DMG Tables'!$O$2:$O$35)*AEX$1*LOOKUP(AEX$1,'DMG Tables'!$G$2:$G$7,'DMG Tables'!$H$2:$H$7)</f>
        <v>5954400</v>
      </c>
      <c r="AEY10" s="1">
        <f>LOOKUP($A10,'DMG Tables'!$P$2:$P$35,'DMG Tables'!$O$2:$O$35)*AEY$1*LOOKUP(AEY$1,'DMG Tables'!$G$2:$G$7,'DMG Tables'!$H$2:$H$7)</f>
        <v>5961600</v>
      </c>
      <c r="AEZ10" s="1">
        <f>LOOKUP($A10,'DMG Tables'!$P$2:$P$35,'DMG Tables'!$O$2:$O$35)*AEZ$1*LOOKUP(AEZ$1,'DMG Tables'!$G$2:$G$7,'DMG Tables'!$H$2:$H$7)</f>
        <v>5968800</v>
      </c>
      <c r="AFA10" s="1">
        <f>LOOKUP($A10,'DMG Tables'!$P$2:$P$35,'DMG Tables'!$O$2:$O$35)*AFA$1*LOOKUP(AFA$1,'DMG Tables'!$G$2:$G$7,'DMG Tables'!$H$2:$H$7)</f>
        <v>5976000</v>
      </c>
      <c r="AFB10" s="1">
        <f>LOOKUP($A10,'DMG Tables'!$P$2:$P$35,'DMG Tables'!$O$2:$O$35)*AFB$1*LOOKUP(AFB$1,'DMG Tables'!$G$2:$G$7,'DMG Tables'!$H$2:$H$7)</f>
        <v>5983200</v>
      </c>
      <c r="AFC10" s="1">
        <f>LOOKUP($A10,'DMG Tables'!$P$2:$P$35,'DMG Tables'!$O$2:$O$35)*AFC$1*LOOKUP(AFC$1,'DMG Tables'!$G$2:$G$7,'DMG Tables'!$H$2:$H$7)</f>
        <v>5990400</v>
      </c>
      <c r="AFD10" s="1">
        <f>LOOKUP($A10,'DMG Tables'!$P$2:$P$35,'DMG Tables'!$O$2:$O$35)*AFD$1*LOOKUP(AFD$1,'DMG Tables'!$G$2:$G$7,'DMG Tables'!$H$2:$H$7)</f>
        <v>5997600</v>
      </c>
      <c r="AFE10" s="1">
        <f>LOOKUP($A10,'DMG Tables'!$P$2:$P$35,'DMG Tables'!$O$2:$O$35)*AFE$1*LOOKUP(AFE$1,'DMG Tables'!$G$2:$G$7,'DMG Tables'!$H$2:$H$7)</f>
        <v>6004800</v>
      </c>
      <c r="AFF10" s="1">
        <f>LOOKUP($A10,'DMG Tables'!$P$2:$P$35,'DMG Tables'!$O$2:$O$35)*AFF$1*LOOKUP(AFF$1,'DMG Tables'!$G$2:$G$7,'DMG Tables'!$H$2:$H$7)</f>
        <v>6012000</v>
      </c>
      <c r="AFG10" s="1">
        <f>LOOKUP($A10,'DMG Tables'!$P$2:$P$35,'DMG Tables'!$O$2:$O$35)*AFG$1*LOOKUP(AFG$1,'DMG Tables'!$G$2:$G$7,'DMG Tables'!$H$2:$H$7)</f>
        <v>6019200</v>
      </c>
      <c r="AFH10" s="1">
        <f>LOOKUP($A10,'DMG Tables'!$P$2:$P$35,'DMG Tables'!$O$2:$O$35)*AFH$1*LOOKUP(AFH$1,'DMG Tables'!$G$2:$G$7,'DMG Tables'!$H$2:$H$7)</f>
        <v>6026400</v>
      </c>
      <c r="AFI10" s="1">
        <f>LOOKUP($A10,'DMG Tables'!$P$2:$P$35,'DMG Tables'!$O$2:$O$35)*AFI$1*LOOKUP(AFI$1,'DMG Tables'!$G$2:$G$7,'DMG Tables'!$H$2:$H$7)</f>
        <v>6033600</v>
      </c>
      <c r="AFJ10" s="1">
        <f>LOOKUP($A10,'DMG Tables'!$P$2:$P$35,'DMG Tables'!$O$2:$O$35)*AFJ$1*LOOKUP(AFJ$1,'DMG Tables'!$G$2:$G$7,'DMG Tables'!$H$2:$H$7)</f>
        <v>6040800</v>
      </c>
      <c r="AFK10" s="1">
        <f>LOOKUP($A10,'DMG Tables'!$P$2:$P$35,'DMG Tables'!$O$2:$O$35)*AFK$1*LOOKUP(AFK$1,'DMG Tables'!$G$2:$G$7,'DMG Tables'!$H$2:$H$7)</f>
        <v>6048000</v>
      </c>
      <c r="AFL10" s="1">
        <f>LOOKUP($A10,'DMG Tables'!$P$2:$P$35,'DMG Tables'!$O$2:$O$35)*AFL$1*LOOKUP(AFL$1,'DMG Tables'!$G$2:$G$7,'DMG Tables'!$H$2:$H$7)</f>
        <v>6055200</v>
      </c>
      <c r="AFM10" s="1">
        <f>LOOKUP($A10,'DMG Tables'!$P$2:$P$35,'DMG Tables'!$O$2:$O$35)*AFM$1*LOOKUP(AFM$1,'DMG Tables'!$G$2:$G$7,'DMG Tables'!$H$2:$H$7)</f>
        <v>6062400</v>
      </c>
      <c r="AFN10" s="1">
        <f>LOOKUP($A10,'DMG Tables'!$P$2:$P$35,'DMG Tables'!$O$2:$O$35)*AFN$1*LOOKUP(AFN$1,'DMG Tables'!$G$2:$G$7,'DMG Tables'!$H$2:$H$7)</f>
        <v>6069600</v>
      </c>
      <c r="AFO10" s="1">
        <f>LOOKUP($A10,'DMG Tables'!$P$2:$P$35,'DMG Tables'!$O$2:$O$35)*AFO$1*LOOKUP(AFO$1,'DMG Tables'!$G$2:$G$7,'DMG Tables'!$H$2:$H$7)</f>
        <v>6076800</v>
      </c>
      <c r="AFP10" s="1">
        <f>LOOKUP($A10,'DMG Tables'!$P$2:$P$35,'DMG Tables'!$O$2:$O$35)*AFP$1*LOOKUP(AFP$1,'DMG Tables'!$G$2:$G$7,'DMG Tables'!$H$2:$H$7)</f>
        <v>6084000</v>
      </c>
      <c r="AFQ10" s="1">
        <f>LOOKUP($A10,'DMG Tables'!$P$2:$P$35,'DMG Tables'!$O$2:$O$35)*AFQ$1*LOOKUP(AFQ$1,'DMG Tables'!$G$2:$G$7,'DMG Tables'!$H$2:$H$7)</f>
        <v>6091200</v>
      </c>
      <c r="AFR10" s="1">
        <f>LOOKUP($A10,'DMG Tables'!$P$2:$P$35,'DMG Tables'!$O$2:$O$35)*AFR$1*LOOKUP(AFR$1,'DMG Tables'!$G$2:$G$7,'DMG Tables'!$H$2:$H$7)</f>
        <v>6098400</v>
      </c>
      <c r="AFS10" s="1">
        <f>LOOKUP($A10,'DMG Tables'!$P$2:$P$35,'DMG Tables'!$O$2:$O$35)*AFS$1*LOOKUP(AFS$1,'DMG Tables'!$G$2:$G$7,'DMG Tables'!$H$2:$H$7)</f>
        <v>6105600</v>
      </c>
      <c r="AFT10" s="1">
        <f>LOOKUP($A10,'DMG Tables'!$P$2:$P$35,'DMG Tables'!$O$2:$O$35)*AFT$1*LOOKUP(AFT$1,'DMG Tables'!$G$2:$G$7,'DMG Tables'!$H$2:$H$7)</f>
        <v>6112800</v>
      </c>
      <c r="AFU10" s="1">
        <f>LOOKUP($A10,'DMG Tables'!$P$2:$P$35,'DMG Tables'!$O$2:$O$35)*AFU$1*LOOKUP(AFU$1,'DMG Tables'!$G$2:$G$7,'DMG Tables'!$H$2:$H$7)</f>
        <v>6120000</v>
      </c>
      <c r="AFV10" s="1">
        <f>LOOKUP($A10,'DMG Tables'!$P$2:$P$35,'DMG Tables'!$O$2:$O$35)*AFV$1*LOOKUP(AFV$1,'DMG Tables'!$G$2:$G$7,'DMG Tables'!$H$2:$H$7)</f>
        <v>6127200</v>
      </c>
      <c r="AFW10" s="1">
        <f>LOOKUP($A10,'DMG Tables'!$P$2:$P$35,'DMG Tables'!$O$2:$O$35)*AFW$1*LOOKUP(AFW$1,'DMG Tables'!$G$2:$G$7,'DMG Tables'!$H$2:$H$7)</f>
        <v>6134400</v>
      </c>
      <c r="AFX10" s="1">
        <f>LOOKUP($A10,'DMG Tables'!$P$2:$P$35,'DMG Tables'!$O$2:$O$35)*AFX$1*LOOKUP(AFX$1,'DMG Tables'!$G$2:$G$7,'DMG Tables'!$H$2:$H$7)</f>
        <v>6141600</v>
      </c>
      <c r="AFY10" s="1">
        <f>LOOKUP($A10,'DMG Tables'!$P$2:$P$35,'DMG Tables'!$O$2:$O$35)*AFY$1*LOOKUP(AFY$1,'DMG Tables'!$G$2:$G$7,'DMG Tables'!$H$2:$H$7)</f>
        <v>6148800</v>
      </c>
      <c r="AFZ10" s="1">
        <f>LOOKUP($A10,'DMG Tables'!$P$2:$P$35,'DMG Tables'!$O$2:$O$35)*AFZ$1*LOOKUP(AFZ$1,'DMG Tables'!$G$2:$G$7,'DMG Tables'!$H$2:$H$7)</f>
        <v>6156000</v>
      </c>
      <c r="AGA10" s="1">
        <f>LOOKUP($A10,'DMG Tables'!$P$2:$P$35,'DMG Tables'!$O$2:$O$35)*AGA$1*LOOKUP(AGA$1,'DMG Tables'!$G$2:$G$7,'DMG Tables'!$H$2:$H$7)</f>
        <v>6163200</v>
      </c>
      <c r="AGB10" s="1">
        <f>LOOKUP($A10,'DMG Tables'!$P$2:$P$35,'DMG Tables'!$O$2:$O$35)*AGB$1*LOOKUP(AGB$1,'DMG Tables'!$G$2:$G$7,'DMG Tables'!$H$2:$H$7)</f>
        <v>6170400</v>
      </c>
      <c r="AGC10" s="1">
        <f>LOOKUP($A10,'DMG Tables'!$P$2:$P$35,'DMG Tables'!$O$2:$O$35)*AGC$1*LOOKUP(AGC$1,'DMG Tables'!$G$2:$G$7,'DMG Tables'!$H$2:$H$7)</f>
        <v>6177600</v>
      </c>
      <c r="AGD10" s="1">
        <f>LOOKUP($A10,'DMG Tables'!$P$2:$P$35,'DMG Tables'!$O$2:$O$35)*AGD$1*LOOKUP(AGD$1,'DMG Tables'!$G$2:$G$7,'DMG Tables'!$H$2:$H$7)</f>
        <v>6184800</v>
      </c>
      <c r="AGE10" s="1">
        <f>LOOKUP($A10,'DMG Tables'!$P$2:$P$35,'DMG Tables'!$O$2:$O$35)*AGE$1*LOOKUP(AGE$1,'DMG Tables'!$G$2:$G$7,'DMG Tables'!$H$2:$H$7)</f>
        <v>6192000</v>
      </c>
      <c r="AGF10" s="1">
        <f>LOOKUP($A10,'DMG Tables'!$P$2:$P$35,'DMG Tables'!$O$2:$O$35)*AGF$1*LOOKUP(AGF$1,'DMG Tables'!$G$2:$G$7,'DMG Tables'!$H$2:$H$7)</f>
        <v>6199200</v>
      </c>
      <c r="AGG10" s="1">
        <f>LOOKUP($A10,'DMG Tables'!$P$2:$P$35,'DMG Tables'!$O$2:$O$35)*AGG$1*LOOKUP(AGG$1,'DMG Tables'!$G$2:$G$7,'DMG Tables'!$H$2:$H$7)</f>
        <v>6206400</v>
      </c>
      <c r="AGH10" s="1">
        <f>LOOKUP($A10,'DMG Tables'!$P$2:$P$35,'DMG Tables'!$O$2:$O$35)*AGH$1*LOOKUP(AGH$1,'DMG Tables'!$G$2:$G$7,'DMG Tables'!$H$2:$H$7)</f>
        <v>6213600</v>
      </c>
      <c r="AGI10" s="1">
        <f>LOOKUP($A10,'DMG Tables'!$P$2:$P$35,'DMG Tables'!$O$2:$O$35)*AGI$1*LOOKUP(AGI$1,'DMG Tables'!$G$2:$G$7,'DMG Tables'!$H$2:$H$7)</f>
        <v>6220800</v>
      </c>
      <c r="AGJ10" s="1">
        <f>LOOKUP($A10,'DMG Tables'!$P$2:$P$35,'DMG Tables'!$O$2:$O$35)*AGJ$1*LOOKUP(AGJ$1,'DMG Tables'!$G$2:$G$7,'DMG Tables'!$H$2:$H$7)</f>
        <v>6228000</v>
      </c>
      <c r="AGK10" s="1">
        <f>LOOKUP($A10,'DMG Tables'!$P$2:$P$35,'DMG Tables'!$O$2:$O$35)*AGK$1*LOOKUP(AGK$1,'DMG Tables'!$G$2:$G$7,'DMG Tables'!$H$2:$H$7)</f>
        <v>6235200</v>
      </c>
      <c r="AGL10" s="1">
        <f>LOOKUP($A10,'DMG Tables'!$P$2:$P$35,'DMG Tables'!$O$2:$O$35)*AGL$1*LOOKUP(AGL$1,'DMG Tables'!$G$2:$G$7,'DMG Tables'!$H$2:$H$7)</f>
        <v>6242400</v>
      </c>
      <c r="AGM10" s="1">
        <f>LOOKUP($A10,'DMG Tables'!$P$2:$P$35,'DMG Tables'!$O$2:$O$35)*AGM$1*LOOKUP(AGM$1,'DMG Tables'!$G$2:$G$7,'DMG Tables'!$H$2:$H$7)</f>
        <v>6249600</v>
      </c>
      <c r="AGN10" s="1">
        <f>LOOKUP($A10,'DMG Tables'!$P$2:$P$35,'DMG Tables'!$O$2:$O$35)*AGN$1*LOOKUP(AGN$1,'DMG Tables'!$G$2:$G$7,'DMG Tables'!$H$2:$H$7)</f>
        <v>6256800</v>
      </c>
      <c r="AGO10" s="1">
        <f>LOOKUP($A10,'DMG Tables'!$P$2:$P$35,'DMG Tables'!$O$2:$O$35)*AGO$1*LOOKUP(AGO$1,'DMG Tables'!$G$2:$G$7,'DMG Tables'!$H$2:$H$7)</f>
        <v>6264000</v>
      </c>
      <c r="AGP10" s="1">
        <f>LOOKUP($A10,'DMG Tables'!$P$2:$P$35,'DMG Tables'!$O$2:$O$35)*AGP$1*LOOKUP(AGP$1,'DMG Tables'!$G$2:$G$7,'DMG Tables'!$H$2:$H$7)</f>
        <v>6271200</v>
      </c>
      <c r="AGQ10" s="1">
        <f>LOOKUP($A10,'DMG Tables'!$P$2:$P$35,'DMG Tables'!$O$2:$O$35)*AGQ$1*LOOKUP(AGQ$1,'DMG Tables'!$G$2:$G$7,'DMG Tables'!$H$2:$H$7)</f>
        <v>6278400</v>
      </c>
      <c r="AGR10" s="1">
        <f>LOOKUP($A10,'DMG Tables'!$P$2:$P$35,'DMG Tables'!$O$2:$O$35)*AGR$1*LOOKUP(AGR$1,'DMG Tables'!$G$2:$G$7,'DMG Tables'!$H$2:$H$7)</f>
        <v>6285600</v>
      </c>
      <c r="AGS10" s="1">
        <f>LOOKUP($A10,'DMG Tables'!$P$2:$P$35,'DMG Tables'!$O$2:$O$35)*AGS$1*LOOKUP(AGS$1,'DMG Tables'!$G$2:$G$7,'DMG Tables'!$H$2:$H$7)</f>
        <v>6292800</v>
      </c>
      <c r="AGT10" s="1">
        <f>LOOKUP($A10,'DMG Tables'!$P$2:$P$35,'DMG Tables'!$O$2:$O$35)*AGT$1*LOOKUP(AGT$1,'DMG Tables'!$G$2:$G$7,'DMG Tables'!$H$2:$H$7)</f>
        <v>6300000</v>
      </c>
      <c r="AGU10" s="1">
        <f>LOOKUP($A10,'DMG Tables'!$P$2:$P$35,'DMG Tables'!$O$2:$O$35)*AGU$1*LOOKUP(AGU$1,'DMG Tables'!$G$2:$G$7,'DMG Tables'!$H$2:$H$7)</f>
        <v>6307200</v>
      </c>
      <c r="AGV10" s="1">
        <f>LOOKUP($A10,'DMG Tables'!$P$2:$P$35,'DMG Tables'!$O$2:$O$35)*AGV$1*LOOKUP(AGV$1,'DMG Tables'!$G$2:$G$7,'DMG Tables'!$H$2:$H$7)</f>
        <v>6314400</v>
      </c>
      <c r="AGW10" s="1">
        <f>LOOKUP($A10,'DMG Tables'!$P$2:$P$35,'DMG Tables'!$O$2:$O$35)*AGW$1*LOOKUP(AGW$1,'DMG Tables'!$G$2:$G$7,'DMG Tables'!$H$2:$H$7)</f>
        <v>6321600</v>
      </c>
      <c r="AGX10" s="1">
        <f>LOOKUP($A10,'DMG Tables'!$P$2:$P$35,'DMG Tables'!$O$2:$O$35)*AGX$1*LOOKUP(AGX$1,'DMG Tables'!$G$2:$G$7,'DMG Tables'!$H$2:$H$7)</f>
        <v>6328800</v>
      </c>
      <c r="AGY10" s="1">
        <f>LOOKUP($A10,'DMG Tables'!$P$2:$P$35,'DMG Tables'!$O$2:$O$35)*AGY$1*LOOKUP(AGY$1,'DMG Tables'!$G$2:$G$7,'DMG Tables'!$H$2:$H$7)</f>
        <v>6336000</v>
      </c>
      <c r="AGZ10" s="1">
        <f>LOOKUP($A10,'DMG Tables'!$P$2:$P$35,'DMG Tables'!$O$2:$O$35)*AGZ$1*LOOKUP(AGZ$1,'DMG Tables'!$G$2:$G$7,'DMG Tables'!$H$2:$H$7)</f>
        <v>6343200</v>
      </c>
      <c r="AHA10" s="1">
        <f>LOOKUP($A10,'DMG Tables'!$P$2:$P$35,'DMG Tables'!$O$2:$O$35)*AHA$1*LOOKUP(AHA$1,'DMG Tables'!$G$2:$G$7,'DMG Tables'!$H$2:$H$7)</f>
        <v>6350400</v>
      </c>
      <c r="AHB10" s="1">
        <f>LOOKUP($A10,'DMG Tables'!$P$2:$P$35,'DMG Tables'!$O$2:$O$35)*AHB$1*LOOKUP(AHB$1,'DMG Tables'!$G$2:$G$7,'DMG Tables'!$H$2:$H$7)</f>
        <v>6357600</v>
      </c>
      <c r="AHC10" s="1">
        <f>LOOKUP($A10,'DMG Tables'!$P$2:$P$35,'DMG Tables'!$O$2:$O$35)*AHC$1*LOOKUP(AHC$1,'DMG Tables'!$G$2:$G$7,'DMG Tables'!$H$2:$H$7)</f>
        <v>6364800</v>
      </c>
      <c r="AHD10" s="1">
        <f>LOOKUP($A10,'DMG Tables'!$P$2:$P$35,'DMG Tables'!$O$2:$O$35)*AHD$1*LOOKUP(AHD$1,'DMG Tables'!$G$2:$G$7,'DMG Tables'!$H$2:$H$7)</f>
        <v>6372000</v>
      </c>
      <c r="AHE10" s="1">
        <f>LOOKUP($A10,'DMG Tables'!$P$2:$P$35,'DMG Tables'!$O$2:$O$35)*AHE$1*LOOKUP(AHE$1,'DMG Tables'!$G$2:$G$7,'DMG Tables'!$H$2:$H$7)</f>
        <v>6379200</v>
      </c>
      <c r="AHF10" s="1">
        <f>LOOKUP($A10,'DMG Tables'!$P$2:$P$35,'DMG Tables'!$O$2:$O$35)*AHF$1*LOOKUP(AHF$1,'DMG Tables'!$G$2:$G$7,'DMG Tables'!$H$2:$H$7)</f>
        <v>6386400</v>
      </c>
      <c r="AHG10" s="1">
        <f>LOOKUP($A10,'DMG Tables'!$P$2:$P$35,'DMG Tables'!$O$2:$O$35)*AHG$1*LOOKUP(AHG$1,'DMG Tables'!$G$2:$G$7,'DMG Tables'!$H$2:$H$7)</f>
        <v>6393600</v>
      </c>
      <c r="AHH10" s="1">
        <f>LOOKUP($A10,'DMG Tables'!$P$2:$P$35,'DMG Tables'!$O$2:$O$35)*AHH$1*LOOKUP(AHH$1,'DMG Tables'!$G$2:$G$7,'DMG Tables'!$H$2:$H$7)</f>
        <v>6400800</v>
      </c>
      <c r="AHI10" s="1">
        <f>LOOKUP($A10,'DMG Tables'!$P$2:$P$35,'DMG Tables'!$O$2:$O$35)*AHI$1*LOOKUP(AHI$1,'DMG Tables'!$G$2:$G$7,'DMG Tables'!$H$2:$H$7)</f>
        <v>6408000</v>
      </c>
      <c r="AHJ10" s="1">
        <f>LOOKUP($A10,'DMG Tables'!$P$2:$P$35,'DMG Tables'!$O$2:$O$35)*AHJ$1*LOOKUP(AHJ$1,'DMG Tables'!$G$2:$G$7,'DMG Tables'!$H$2:$H$7)</f>
        <v>6415200</v>
      </c>
      <c r="AHK10" s="1">
        <f>LOOKUP($A10,'DMG Tables'!$P$2:$P$35,'DMG Tables'!$O$2:$O$35)*AHK$1*LOOKUP(AHK$1,'DMG Tables'!$G$2:$G$7,'DMG Tables'!$H$2:$H$7)</f>
        <v>6422400</v>
      </c>
      <c r="AHL10" s="1">
        <f>LOOKUP($A10,'DMG Tables'!$P$2:$P$35,'DMG Tables'!$O$2:$O$35)*AHL$1*LOOKUP(AHL$1,'DMG Tables'!$G$2:$G$7,'DMG Tables'!$H$2:$H$7)</f>
        <v>6429600</v>
      </c>
      <c r="AHM10" s="1">
        <f>LOOKUP($A10,'DMG Tables'!$P$2:$P$35,'DMG Tables'!$O$2:$O$35)*AHM$1*LOOKUP(AHM$1,'DMG Tables'!$G$2:$G$7,'DMG Tables'!$H$2:$H$7)</f>
        <v>6436800</v>
      </c>
      <c r="AHN10" s="1">
        <f>LOOKUP($A10,'DMG Tables'!$P$2:$P$35,'DMG Tables'!$O$2:$O$35)*AHN$1*LOOKUP(AHN$1,'DMG Tables'!$G$2:$G$7,'DMG Tables'!$H$2:$H$7)</f>
        <v>6444000</v>
      </c>
      <c r="AHO10" s="1">
        <f>LOOKUP($A10,'DMG Tables'!$P$2:$P$35,'DMG Tables'!$O$2:$O$35)*AHO$1*LOOKUP(AHO$1,'DMG Tables'!$G$2:$G$7,'DMG Tables'!$H$2:$H$7)</f>
        <v>6451200</v>
      </c>
      <c r="AHP10" s="1">
        <f>LOOKUP($A10,'DMG Tables'!$P$2:$P$35,'DMG Tables'!$O$2:$O$35)*AHP$1*LOOKUP(AHP$1,'DMG Tables'!$G$2:$G$7,'DMG Tables'!$H$2:$H$7)</f>
        <v>6458400</v>
      </c>
      <c r="AHQ10" s="1">
        <f>LOOKUP($A10,'DMG Tables'!$P$2:$P$35,'DMG Tables'!$O$2:$O$35)*AHQ$1*LOOKUP(AHQ$1,'DMG Tables'!$G$2:$G$7,'DMG Tables'!$H$2:$H$7)</f>
        <v>6465600</v>
      </c>
      <c r="AHR10" s="1">
        <f>LOOKUP($A10,'DMG Tables'!$P$2:$P$35,'DMG Tables'!$O$2:$O$35)*AHR$1*LOOKUP(AHR$1,'DMG Tables'!$G$2:$G$7,'DMG Tables'!$H$2:$H$7)</f>
        <v>6472800</v>
      </c>
      <c r="AHS10" s="1">
        <f>LOOKUP($A10,'DMG Tables'!$P$2:$P$35,'DMG Tables'!$O$2:$O$35)*AHS$1*LOOKUP(AHS$1,'DMG Tables'!$G$2:$G$7,'DMG Tables'!$H$2:$H$7)</f>
        <v>6480000</v>
      </c>
      <c r="AHT10" s="1">
        <f>LOOKUP($A10,'DMG Tables'!$P$2:$P$35,'DMG Tables'!$O$2:$O$35)*AHT$1*LOOKUP(AHT$1,'DMG Tables'!$G$2:$G$7,'DMG Tables'!$H$2:$H$7)</f>
        <v>6487200</v>
      </c>
      <c r="AHU10" s="1">
        <f>LOOKUP($A10,'DMG Tables'!$P$2:$P$35,'DMG Tables'!$O$2:$O$35)*AHU$1*LOOKUP(AHU$1,'DMG Tables'!$G$2:$G$7,'DMG Tables'!$H$2:$H$7)</f>
        <v>6494400</v>
      </c>
      <c r="AHV10" s="1">
        <f>LOOKUP($A10,'DMG Tables'!$P$2:$P$35,'DMG Tables'!$O$2:$O$35)*AHV$1*LOOKUP(AHV$1,'DMG Tables'!$G$2:$G$7,'DMG Tables'!$H$2:$H$7)</f>
        <v>6501600</v>
      </c>
      <c r="AHW10" s="1">
        <f>LOOKUP($A10,'DMG Tables'!$P$2:$P$35,'DMG Tables'!$O$2:$O$35)*AHW$1*LOOKUP(AHW$1,'DMG Tables'!$G$2:$G$7,'DMG Tables'!$H$2:$H$7)</f>
        <v>6508800</v>
      </c>
      <c r="AHX10" s="1">
        <f>LOOKUP($A10,'DMG Tables'!$P$2:$P$35,'DMG Tables'!$O$2:$O$35)*AHX$1*LOOKUP(AHX$1,'DMG Tables'!$G$2:$G$7,'DMG Tables'!$H$2:$H$7)</f>
        <v>6516000</v>
      </c>
      <c r="AHY10" s="1">
        <f>LOOKUP($A10,'DMG Tables'!$P$2:$P$35,'DMG Tables'!$O$2:$O$35)*AHY$1*LOOKUP(AHY$1,'DMG Tables'!$G$2:$G$7,'DMG Tables'!$H$2:$H$7)</f>
        <v>6523200</v>
      </c>
      <c r="AHZ10" s="1">
        <f>LOOKUP($A10,'DMG Tables'!$P$2:$P$35,'DMG Tables'!$O$2:$O$35)*AHZ$1*LOOKUP(AHZ$1,'DMG Tables'!$G$2:$G$7,'DMG Tables'!$H$2:$H$7)</f>
        <v>6530400</v>
      </c>
      <c r="AIA10" s="1">
        <f>LOOKUP($A10,'DMG Tables'!$P$2:$P$35,'DMG Tables'!$O$2:$O$35)*AIA$1*LOOKUP(AIA$1,'DMG Tables'!$G$2:$G$7,'DMG Tables'!$H$2:$H$7)</f>
        <v>6537600</v>
      </c>
      <c r="AIB10" s="1">
        <f>LOOKUP($A10,'DMG Tables'!$P$2:$P$35,'DMG Tables'!$O$2:$O$35)*AIB$1*LOOKUP(AIB$1,'DMG Tables'!$G$2:$G$7,'DMG Tables'!$H$2:$H$7)</f>
        <v>6544800</v>
      </c>
      <c r="AIC10" s="1">
        <f>LOOKUP($A10,'DMG Tables'!$P$2:$P$35,'DMG Tables'!$O$2:$O$35)*AIC$1*LOOKUP(AIC$1,'DMG Tables'!$G$2:$G$7,'DMG Tables'!$H$2:$H$7)</f>
        <v>6552000</v>
      </c>
      <c r="AID10" s="1">
        <f>LOOKUP($A10,'DMG Tables'!$P$2:$P$35,'DMG Tables'!$O$2:$O$35)*AID$1*LOOKUP(AID$1,'DMG Tables'!$G$2:$G$7,'DMG Tables'!$H$2:$H$7)</f>
        <v>6559200</v>
      </c>
      <c r="AIE10" s="1">
        <f>LOOKUP($A10,'DMG Tables'!$P$2:$P$35,'DMG Tables'!$O$2:$O$35)*AIE$1*LOOKUP(AIE$1,'DMG Tables'!$G$2:$G$7,'DMG Tables'!$H$2:$H$7)</f>
        <v>6566400</v>
      </c>
      <c r="AIF10" s="1">
        <f>LOOKUP($A10,'DMG Tables'!$P$2:$P$35,'DMG Tables'!$O$2:$O$35)*AIF$1*LOOKUP(AIF$1,'DMG Tables'!$G$2:$G$7,'DMG Tables'!$H$2:$H$7)</f>
        <v>6573600</v>
      </c>
      <c r="AIG10" s="1">
        <f>LOOKUP($A10,'DMG Tables'!$P$2:$P$35,'DMG Tables'!$O$2:$O$35)*AIG$1*LOOKUP(AIG$1,'DMG Tables'!$G$2:$G$7,'DMG Tables'!$H$2:$H$7)</f>
        <v>6580800</v>
      </c>
      <c r="AIH10" s="1">
        <f>LOOKUP($A10,'DMG Tables'!$P$2:$P$35,'DMG Tables'!$O$2:$O$35)*AIH$1*LOOKUP(AIH$1,'DMG Tables'!$G$2:$G$7,'DMG Tables'!$H$2:$H$7)</f>
        <v>6588000</v>
      </c>
      <c r="AII10" s="1">
        <f>LOOKUP($A10,'DMG Tables'!$P$2:$P$35,'DMG Tables'!$O$2:$O$35)*AII$1*LOOKUP(AII$1,'DMG Tables'!$G$2:$G$7,'DMG Tables'!$H$2:$H$7)</f>
        <v>6595200</v>
      </c>
      <c r="AIJ10" s="1">
        <f>LOOKUP($A10,'DMG Tables'!$P$2:$P$35,'DMG Tables'!$O$2:$O$35)*AIJ$1*LOOKUP(AIJ$1,'DMG Tables'!$G$2:$G$7,'DMG Tables'!$H$2:$H$7)</f>
        <v>6602400</v>
      </c>
      <c r="AIK10" s="1">
        <f>LOOKUP($A10,'DMG Tables'!$P$2:$P$35,'DMG Tables'!$O$2:$O$35)*AIK$1*LOOKUP(AIK$1,'DMG Tables'!$G$2:$G$7,'DMG Tables'!$H$2:$H$7)</f>
        <v>6609600</v>
      </c>
      <c r="AIL10" s="1">
        <f>LOOKUP($A10,'DMG Tables'!$P$2:$P$35,'DMG Tables'!$O$2:$O$35)*AIL$1*LOOKUP(AIL$1,'DMG Tables'!$G$2:$G$7,'DMG Tables'!$H$2:$H$7)</f>
        <v>6616800</v>
      </c>
      <c r="AIM10" s="1">
        <f>LOOKUP($A10,'DMG Tables'!$P$2:$P$35,'DMG Tables'!$O$2:$O$35)*AIM$1*LOOKUP(AIM$1,'DMG Tables'!$G$2:$G$7,'DMG Tables'!$H$2:$H$7)</f>
        <v>6624000</v>
      </c>
      <c r="AIN10" s="1">
        <f>LOOKUP($A10,'DMG Tables'!$P$2:$P$35,'DMG Tables'!$O$2:$O$35)*AIN$1*LOOKUP(AIN$1,'DMG Tables'!$G$2:$G$7,'DMG Tables'!$H$2:$H$7)</f>
        <v>6631200</v>
      </c>
      <c r="AIO10" s="1">
        <f>LOOKUP($A10,'DMG Tables'!$P$2:$P$35,'DMG Tables'!$O$2:$O$35)*AIO$1*LOOKUP(AIO$1,'DMG Tables'!$G$2:$G$7,'DMG Tables'!$H$2:$H$7)</f>
        <v>6638400</v>
      </c>
      <c r="AIP10" s="1">
        <f>LOOKUP($A10,'DMG Tables'!$P$2:$P$35,'DMG Tables'!$O$2:$O$35)*AIP$1*LOOKUP(AIP$1,'DMG Tables'!$G$2:$G$7,'DMG Tables'!$H$2:$H$7)</f>
        <v>6645600</v>
      </c>
      <c r="AIQ10" s="1">
        <f>LOOKUP($A10,'DMG Tables'!$P$2:$P$35,'DMG Tables'!$O$2:$O$35)*AIQ$1*LOOKUP(AIQ$1,'DMG Tables'!$G$2:$G$7,'DMG Tables'!$H$2:$H$7)</f>
        <v>6652800</v>
      </c>
      <c r="AIR10" s="1">
        <f>LOOKUP($A10,'DMG Tables'!$P$2:$P$35,'DMG Tables'!$O$2:$O$35)*AIR$1*LOOKUP(AIR$1,'DMG Tables'!$G$2:$G$7,'DMG Tables'!$H$2:$H$7)</f>
        <v>6660000</v>
      </c>
      <c r="AIS10" s="1">
        <f>LOOKUP($A10,'DMG Tables'!$P$2:$P$35,'DMG Tables'!$O$2:$O$35)*AIS$1*LOOKUP(AIS$1,'DMG Tables'!$G$2:$G$7,'DMG Tables'!$H$2:$H$7)</f>
        <v>6667200</v>
      </c>
      <c r="AIT10" s="1">
        <f>LOOKUP($A10,'DMG Tables'!$P$2:$P$35,'DMG Tables'!$O$2:$O$35)*AIT$1*LOOKUP(AIT$1,'DMG Tables'!$G$2:$G$7,'DMG Tables'!$H$2:$H$7)</f>
        <v>6674400</v>
      </c>
      <c r="AIU10" s="1">
        <f>LOOKUP($A10,'DMG Tables'!$P$2:$P$35,'DMG Tables'!$O$2:$O$35)*AIU$1*LOOKUP(AIU$1,'DMG Tables'!$G$2:$G$7,'DMG Tables'!$H$2:$H$7)</f>
        <v>6681600</v>
      </c>
      <c r="AIV10" s="1">
        <f>LOOKUP($A10,'DMG Tables'!$P$2:$P$35,'DMG Tables'!$O$2:$O$35)*AIV$1*LOOKUP(AIV$1,'DMG Tables'!$G$2:$G$7,'DMG Tables'!$H$2:$H$7)</f>
        <v>6688800</v>
      </c>
      <c r="AIW10" s="1">
        <f>LOOKUP($A10,'DMG Tables'!$P$2:$P$35,'DMG Tables'!$O$2:$O$35)*AIW$1*LOOKUP(AIW$1,'DMG Tables'!$G$2:$G$7,'DMG Tables'!$H$2:$H$7)</f>
        <v>6696000</v>
      </c>
      <c r="AIX10" s="1">
        <f>LOOKUP($A10,'DMG Tables'!$P$2:$P$35,'DMG Tables'!$O$2:$O$35)*AIX$1*LOOKUP(AIX$1,'DMG Tables'!$G$2:$G$7,'DMG Tables'!$H$2:$H$7)</f>
        <v>6703200</v>
      </c>
      <c r="AIY10" s="1">
        <f>LOOKUP($A10,'DMG Tables'!$P$2:$P$35,'DMG Tables'!$O$2:$O$35)*AIY$1*LOOKUP(AIY$1,'DMG Tables'!$G$2:$G$7,'DMG Tables'!$H$2:$H$7)</f>
        <v>6710400</v>
      </c>
      <c r="AIZ10" s="1">
        <f>LOOKUP($A10,'DMG Tables'!$P$2:$P$35,'DMG Tables'!$O$2:$O$35)*AIZ$1*LOOKUP(AIZ$1,'DMG Tables'!$G$2:$G$7,'DMG Tables'!$H$2:$H$7)</f>
        <v>6717600</v>
      </c>
      <c r="AJA10" s="1">
        <f>LOOKUP($A10,'DMG Tables'!$P$2:$P$35,'DMG Tables'!$O$2:$O$35)*AJA$1*LOOKUP(AJA$1,'DMG Tables'!$G$2:$G$7,'DMG Tables'!$H$2:$H$7)</f>
        <v>6724800</v>
      </c>
      <c r="AJB10" s="1">
        <f>LOOKUP($A10,'DMG Tables'!$P$2:$P$35,'DMG Tables'!$O$2:$O$35)*AJB$1*LOOKUP(AJB$1,'DMG Tables'!$G$2:$G$7,'DMG Tables'!$H$2:$H$7)</f>
        <v>6732000</v>
      </c>
      <c r="AJC10" s="1">
        <f>LOOKUP($A10,'DMG Tables'!$P$2:$P$35,'DMG Tables'!$O$2:$O$35)*AJC$1*LOOKUP(AJC$1,'DMG Tables'!$G$2:$G$7,'DMG Tables'!$H$2:$H$7)</f>
        <v>6739200</v>
      </c>
      <c r="AJD10" s="1">
        <f>LOOKUP($A10,'DMG Tables'!$P$2:$P$35,'DMG Tables'!$O$2:$O$35)*AJD$1*LOOKUP(AJD$1,'DMG Tables'!$G$2:$G$7,'DMG Tables'!$H$2:$H$7)</f>
        <v>6746400</v>
      </c>
      <c r="AJE10" s="1">
        <f>LOOKUP($A10,'DMG Tables'!$P$2:$P$35,'DMG Tables'!$O$2:$O$35)*AJE$1*LOOKUP(AJE$1,'DMG Tables'!$G$2:$G$7,'DMG Tables'!$H$2:$H$7)</f>
        <v>6753600</v>
      </c>
      <c r="AJF10" s="1">
        <f>LOOKUP($A10,'DMG Tables'!$P$2:$P$35,'DMG Tables'!$O$2:$O$35)*AJF$1*LOOKUP(AJF$1,'DMG Tables'!$G$2:$G$7,'DMG Tables'!$H$2:$H$7)</f>
        <v>6760800</v>
      </c>
      <c r="AJG10" s="1">
        <f>LOOKUP($A10,'DMG Tables'!$P$2:$P$35,'DMG Tables'!$O$2:$O$35)*AJG$1*LOOKUP(AJG$1,'DMG Tables'!$G$2:$G$7,'DMG Tables'!$H$2:$H$7)</f>
        <v>6768000</v>
      </c>
      <c r="AJH10" s="1">
        <f>LOOKUP($A10,'DMG Tables'!$P$2:$P$35,'DMG Tables'!$O$2:$O$35)*AJH$1*LOOKUP(AJH$1,'DMG Tables'!$G$2:$G$7,'DMG Tables'!$H$2:$H$7)</f>
        <v>6775200</v>
      </c>
      <c r="AJI10" s="1">
        <f>LOOKUP($A10,'DMG Tables'!$P$2:$P$35,'DMG Tables'!$O$2:$O$35)*AJI$1*LOOKUP(AJI$1,'DMG Tables'!$G$2:$G$7,'DMG Tables'!$H$2:$H$7)</f>
        <v>6782400</v>
      </c>
      <c r="AJJ10" s="1">
        <f>LOOKUP($A10,'DMG Tables'!$P$2:$P$35,'DMG Tables'!$O$2:$O$35)*AJJ$1*LOOKUP(AJJ$1,'DMG Tables'!$G$2:$G$7,'DMG Tables'!$H$2:$H$7)</f>
        <v>6789600</v>
      </c>
      <c r="AJK10" s="1">
        <f>LOOKUP($A10,'DMG Tables'!$P$2:$P$35,'DMG Tables'!$O$2:$O$35)*AJK$1*LOOKUP(AJK$1,'DMG Tables'!$G$2:$G$7,'DMG Tables'!$H$2:$H$7)</f>
        <v>6796800</v>
      </c>
      <c r="AJL10" s="1">
        <f>LOOKUP($A10,'DMG Tables'!$P$2:$P$35,'DMG Tables'!$O$2:$O$35)*AJL$1*LOOKUP(AJL$1,'DMG Tables'!$G$2:$G$7,'DMG Tables'!$H$2:$H$7)</f>
        <v>6804000</v>
      </c>
      <c r="AJM10" s="1">
        <f>LOOKUP($A10,'DMG Tables'!$P$2:$P$35,'DMG Tables'!$O$2:$O$35)*AJM$1*LOOKUP(AJM$1,'DMG Tables'!$G$2:$G$7,'DMG Tables'!$H$2:$H$7)</f>
        <v>6811200</v>
      </c>
      <c r="AJN10" s="1">
        <f>LOOKUP($A10,'DMG Tables'!$P$2:$P$35,'DMG Tables'!$O$2:$O$35)*AJN$1*LOOKUP(AJN$1,'DMG Tables'!$G$2:$G$7,'DMG Tables'!$H$2:$H$7)</f>
        <v>6818400</v>
      </c>
      <c r="AJO10" s="1">
        <f>LOOKUP($A10,'DMG Tables'!$P$2:$P$35,'DMG Tables'!$O$2:$O$35)*AJO$1*LOOKUP(AJO$1,'DMG Tables'!$G$2:$G$7,'DMG Tables'!$H$2:$H$7)</f>
        <v>6825600</v>
      </c>
      <c r="AJP10" s="1">
        <f>LOOKUP($A10,'DMG Tables'!$P$2:$P$35,'DMG Tables'!$O$2:$O$35)*AJP$1*LOOKUP(AJP$1,'DMG Tables'!$G$2:$G$7,'DMG Tables'!$H$2:$H$7)</f>
        <v>6832800</v>
      </c>
      <c r="AJQ10" s="1">
        <f>LOOKUP($A10,'DMG Tables'!$P$2:$P$35,'DMG Tables'!$O$2:$O$35)*AJQ$1*LOOKUP(AJQ$1,'DMG Tables'!$G$2:$G$7,'DMG Tables'!$H$2:$H$7)</f>
        <v>6840000</v>
      </c>
      <c r="AJR10" s="1">
        <f>LOOKUP($A10,'DMG Tables'!$P$2:$P$35,'DMG Tables'!$O$2:$O$35)*AJR$1*LOOKUP(AJR$1,'DMG Tables'!$G$2:$G$7,'DMG Tables'!$H$2:$H$7)</f>
        <v>6847200</v>
      </c>
      <c r="AJS10" s="1">
        <f>LOOKUP($A10,'DMG Tables'!$P$2:$P$35,'DMG Tables'!$O$2:$O$35)*AJS$1*LOOKUP(AJS$1,'DMG Tables'!$G$2:$G$7,'DMG Tables'!$H$2:$H$7)</f>
        <v>6854400</v>
      </c>
      <c r="AJT10" s="1">
        <f>LOOKUP($A10,'DMG Tables'!$P$2:$P$35,'DMG Tables'!$O$2:$O$35)*AJT$1*LOOKUP(AJT$1,'DMG Tables'!$G$2:$G$7,'DMG Tables'!$H$2:$H$7)</f>
        <v>6861600</v>
      </c>
      <c r="AJU10" s="1">
        <f>LOOKUP($A10,'DMG Tables'!$P$2:$P$35,'DMG Tables'!$O$2:$O$35)*AJU$1*LOOKUP(AJU$1,'DMG Tables'!$G$2:$G$7,'DMG Tables'!$H$2:$H$7)</f>
        <v>6868800</v>
      </c>
      <c r="AJV10" s="1">
        <f>LOOKUP($A10,'DMG Tables'!$P$2:$P$35,'DMG Tables'!$O$2:$O$35)*AJV$1*LOOKUP(AJV$1,'DMG Tables'!$G$2:$G$7,'DMG Tables'!$H$2:$H$7)</f>
        <v>6876000</v>
      </c>
      <c r="AJW10" s="1">
        <f>LOOKUP($A10,'DMG Tables'!$P$2:$P$35,'DMG Tables'!$O$2:$O$35)*AJW$1*LOOKUP(AJW$1,'DMG Tables'!$G$2:$G$7,'DMG Tables'!$H$2:$H$7)</f>
        <v>6883200</v>
      </c>
      <c r="AJX10" s="1">
        <f>LOOKUP($A10,'DMG Tables'!$P$2:$P$35,'DMG Tables'!$O$2:$O$35)*AJX$1*LOOKUP(AJX$1,'DMG Tables'!$G$2:$G$7,'DMG Tables'!$H$2:$H$7)</f>
        <v>6890400</v>
      </c>
      <c r="AJY10" s="1">
        <f>LOOKUP($A10,'DMG Tables'!$P$2:$P$35,'DMG Tables'!$O$2:$O$35)*AJY$1*LOOKUP(AJY$1,'DMG Tables'!$G$2:$G$7,'DMG Tables'!$H$2:$H$7)</f>
        <v>6897600</v>
      </c>
      <c r="AJZ10" s="1">
        <f>LOOKUP($A10,'DMG Tables'!$P$2:$P$35,'DMG Tables'!$O$2:$O$35)*AJZ$1*LOOKUP(AJZ$1,'DMG Tables'!$G$2:$G$7,'DMG Tables'!$H$2:$H$7)</f>
        <v>6904800</v>
      </c>
      <c r="AKA10" s="1">
        <f>LOOKUP($A10,'DMG Tables'!$P$2:$P$35,'DMG Tables'!$O$2:$O$35)*AKA$1*LOOKUP(AKA$1,'DMG Tables'!$G$2:$G$7,'DMG Tables'!$H$2:$H$7)</f>
        <v>6912000</v>
      </c>
      <c r="AKB10" s="1">
        <f>LOOKUP($A10,'DMG Tables'!$P$2:$P$35,'DMG Tables'!$O$2:$O$35)*AKB$1*LOOKUP(AKB$1,'DMG Tables'!$G$2:$G$7,'DMG Tables'!$H$2:$H$7)</f>
        <v>6919200</v>
      </c>
      <c r="AKC10" s="1">
        <f>LOOKUP($A10,'DMG Tables'!$P$2:$P$35,'DMG Tables'!$O$2:$O$35)*AKC$1*LOOKUP(AKC$1,'DMG Tables'!$G$2:$G$7,'DMG Tables'!$H$2:$H$7)</f>
        <v>6926400</v>
      </c>
      <c r="AKD10" s="1">
        <f>LOOKUP($A10,'DMG Tables'!$P$2:$P$35,'DMG Tables'!$O$2:$O$35)*AKD$1*LOOKUP(AKD$1,'DMG Tables'!$G$2:$G$7,'DMG Tables'!$H$2:$H$7)</f>
        <v>6933600</v>
      </c>
      <c r="AKE10" s="1">
        <f>LOOKUP($A10,'DMG Tables'!$P$2:$P$35,'DMG Tables'!$O$2:$O$35)*AKE$1*LOOKUP(AKE$1,'DMG Tables'!$G$2:$G$7,'DMG Tables'!$H$2:$H$7)</f>
        <v>6940800</v>
      </c>
      <c r="AKF10" s="1">
        <f>LOOKUP($A10,'DMG Tables'!$P$2:$P$35,'DMG Tables'!$O$2:$O$35)*AKF$1*LOOKUP(AKF$1,'DMG Tables'!$G$2:$G$7,'DMG Tables'!$H$2:$H$7)</f>
        <v>6948000</v>
      </c>
      <c r="AKG10" s="1">
        <f>LOOKUP($A10,'DMG Tables'!$P$2:$P$35,'DMG Tables'!$O$2:$O$35)*AKG$1*LOOKUP(AKG$1,'DMG Tables'!$G$2:$G$7,'DMG Tables'!$H$2:$H$7)</f>
        <v>6955200</v>
      </c>
      <c r="AKH10" s="1">
        <f>LOOKUP($A10,'DMG Tables'!$P$2:$P$35,'DMG Tables'!$O$2:$O$35)*AKH$1*LOOKUP(AKH$1,'DMG Tables'!$G$2:$G$7,'DMG Tables'!$H$2:$H$7)</f>
        <v>6962400</v>
      </c>
      <c r="AKI10" s="1">
        <f>LOOKUP($A10,'DMG Tables'!$P$2:$P$35,'DMG Tables'!$O$2:$O$35)*AKI$1*LOOKUP(AKI$1,'DMG Tables'!$G$2:$G$7,'DMG Tables'!$H$2:$H$7)</f>
        <v>6969600</v>
      </c>
      <c r="AKJ10" s="1">
        <f>LOOKUP($A10,'DMG Tables'!$P$2:$P$35,'DMG Tables'!$O$2:$O$35)*AKJ$1*LOOKUP(AKJ$1,'DMG Tables'!$G$2:$G$7,'DMG Tables'!$H$2:$H$7)</f>
        <v>6976800</v>
      </c>
      <c r="AKK10" s="1">
        <f>LOOKUP($A10,'DMG Tables'!$P$2:$P$35,'DMG Tables'!$O$2:$O$35)*AKK$1*LOOKUP(AKK$1,'DMG Tables'!$G$2:$G$7,'DMG Tables'!$H$2:$H$7)</f>
        <v>6984000</v>
      </c>
      <c r="AKL10" s="1">
        <f>LOOKUP($A10,'DMG Tables'!$P$2:$P$35,'DMG Tables'!$O$2:$O$35)*AKL$1*LOOKUP(AKL$1,'DMG Tables'!$G$2:$G$7,'DMG Tables'!$H$2:$H$7)</f>
        <v>6991200</v>
      </c>
      <c r="AKM10" s="1">
        <f>LOOKUP($A10,'DMG Tables'!$P$2:$P$35,'DMG Tables'!$O$2:$O$35)*AKM$1*LOOKUP(AKM$1,'DMG Tables'!$G$2:$G$7,'DMG Tables'!$H$2:$H$7)</f>
        <v>6998400</v>
      </c>
      <c r="AKN10" s="1">
        <f>LOOKUP($A10,'DMG Tables'!$P$2:$P$35,'DMG Tables'!$O$2:$O$35)*AKN$1*LOOKUP(AKN$1,'DMG Tables'!$G$2:$G$7,'DMG Tables'!$H$2:$H$7)</f>
        <v>7005600</v>
      </c>
      <c r="AKO10" s="1">
        <f>LOOKUP($A10,'DMG Tables'!$P$2:$P$35,'DMG Tables'!$O$2:$O$35)*AKO$1*LOOKUP(AKO$1,'DMG Tables'!$G$2:$G$7,'DMG Tables'!$H$2:$H$7)</f>
        <v>7012800</v>
      </c>
      <c r="AKP10" s="1">
        <f>LOOKUP($A10,'DMG Tables'!$P$2:$P$35,'DMG Tables'!$O$2:$O$35)*AKP$1*LOOKUP(AKP$1,'DMG Tables'!$G$2:$G$7,'DMG Tables'!$H$2:$H$7)</f>
        <v>7020000</v>
      </c>
      <c r="AKQ10" s="1">
        <f>LOOKUP($A10,'DMG Tables'!$P$2:$P$35,'DMG Tables'!$O$2:$O$35)*AKQ$1*LOOKUP(AKQ$1,'DMG Tables'!$G$2:$G$7,'DMG Tables'!$H$2:$H$7)</f>
        <v>7027200</v>
      </c>
      <c r="AKR10" s="1">
        <f>LOOKUP($A10,'DMG Tables'!$P$2:$P$35,'DMG Tables'!$O$2:$O$35)*AKR$1*LOOKUP(AKR$1,'DMG Tables'!$G$2:$G$7,'DMG Tables'!$H$2:$H$7)</f>
        <v>7034400</v>
      </c>
      <c r="AKS10" s="1">
        <f>LOOKUP($A10,'DMG Tables'!$P$2:$P$35,'DMG Tables'!$O$2:$O$35)*AKS$1*LOOKUP(AKS$1,'DMG Tables'!$G$2:$G$7,'DMG Tables'!$H$2:$H$7)</f>
        <v>7041600</v>
      </c>
      <c r="AKT10" s="1">
        <f>LOOKUP($A10,'DMG Tables'!$P$2:$P$35,'DMG Tables'!$O$2:$O$35)*AKT$1*LOOKUP(AKT$1,'DMG Tables'!$G$2:$G$7,'DMG Tables'!$H$2:$H$7)</f>
        <v>7048800</v>
      </c>
      <c r="AKU10" s="1">
        <f>LOOKUP($A10,'DMG Tables'!$P$2:$P$35,'DMG Tables'!$O$2:$O$35)*AKU$1*LOOKUP(AKU$1,'DMG Tables'!$G$2:$G$7,'DMG Tables'!$H$2:$H$7)</f>
        <v>7056000</v>
      </c>
      <c r="AKV10" s="1">
        <f>LOOKUP($A10,'DMG Tables'!$P$2:$P$35,'DMG Tables'!$O$2:$O$35)*AKV$1*LOOKUP(AKV$1,'DMG Tables'!$G$2:$G$7,'DMG Tables'!$H$2:$H$7)</f>
        <v>7063200</v>
      </c>
      <c r="AKW10" s="1">
        <f>LOOKUP($A10,'DMG Tables'!$P$2:$P$35,'DMG Tables'!$O$2:$O$35)*AKW$1*LOOKUP(AKW$1,'DMG Tables'!$G$2:$G$7,'DMG Tables'!$H$2:$H$7)</f>
        <v>7070400</v>
      </c>
      <c r="AKX10" s="1">
        <f>LOOKUP($A10,'DMG Tables'!$P$2:$P$35,'DMG Tables'!$O$2:$O$35)*AKX$1*LOOKUP(AKX$1,'DMG Tables'!$G$2:$G$7,'DMG Tables'!$H$2:$H$7)</f>
        <v>7077600</v>
      </c>
      <c r="AKY10" s="1">
        <f>LOOKUP($A10,'DMG Tables'!$P$2:$P$35,'DMG Tables'!$O$2:$O$35)*AKY$1*LOOKUP(AKY$1,'DMG Tables'!$G$2:$G$7,'DMG Tables'!$H$2:$H$7)</f>
        <v>7084800</v>
      </c>
      <c r="AKZ10" s="1">
        <f>LOOKUP($A10,'DMG Tables'!$P$2:$P$35,'DMG Tables'!$O$2:$O$35)*AKZ$1*LOOKUP(AKZ$1,'DMG Tables'!$G$2:$G$7,'DMG Tables'!$H$2:$H$7)</f>
        <v>7092000</v>
      </c>
      <c r="ALA10" s="1">
        <f>LOOKUP($A10,'DMG Tables'!$P$2:$P$35,'DMG Tables'!$O$2:$O$35)*ALA$1*LOOKUP(ALA$1,'DMG Tables'!$G$2:$G$7,'DMG Tables'!$H$2:$H$7)</f>
        <v>7099200</v>
      </c>
      <c r="ALB10" s="1">
        <f>LOOKUP($A10,'DMG Tables'!$P$2:$P$35,'DMG Tables'!$O$2:$O$35)*ALB$1*LOOKUP(ALB$1,'DMG Tables'!$G$2:$G$7,'DMG Tables'!$H$2:$H$7)</f>
        <v>7106400</v>
      </c>
      <c r="ALC10" s="1">
        <f>LOOKUP($A10,'DMG Tables'!$P$2:$P$35,'DMG Tables'!$O$2:$O$35)*ALC$1*LOOKUP(ALC$1,'DMG Tables'!$G$2:$G$7,'DMG Tables'!$H$2:$H$7)</f>
        <v>7113600</v>
      </c>
      <c r="ALD10" s="1">
        <f>LOOKUP($A10,'DMG Tables'!$P$2:$P$35,'DMG Tables'!$O$2:$O$35)*ALD$1*LOOKUP(ALD$1,'DMG Tables'!$G$2:$G$7,'DMG Tables'!$H$2:$H$7)</f>
        <v>7120800</v>
      </c>
      <c r="ALE10" s="1">
        <f>LOOKUP($A10,'DMG Tables'!$P$2:$P$35,'DMG Tables'!$O$2:$O$35)*ALE$1*LOOKUP(ALE$1,'DMG Tables'!$G$2:$G$7,'DMG Tables'!$H$2:$H$7)</f>
        <v>7128000</v>
      </c>
      <c r="ALF10" s="1">
        <f>LOOKUP($A10,'DMG Tables'!$P$2:$P$35,'DMG Tables'!$O$2:$O$35)*ALF$1*LOOKUP(ALF$1,'DMG Tables'!$G$2:$G$7,'DMG Tables'!$H$2:$H$7)</f>
        <v>7135200</v>
      </c>
      <c r="ALG10" s="1">
        <f>LOOKUP($A10,'DMG Tables'!$P$2:$P$35,'DMG Tables'!$O$2:$O$35)*ALG$1*LOOKUP(ALG$1,'DMG Tables'!$G$2:$G$7,'DMG Tables'!$H$2:$H$7)</f>
        <v>7142400</v>
      </c>
      <c r="ALH10" s="1">
        <f>LOOKUP($A10,'DMG Tables'!$P$2:$P$35,'DMG Tables'!$O$2:$O$35)*ALH$1*LOOKUP(ALH$1,'DMG Tables'!$G$2:$G$7,'DMG Tables'!$H$2:$H$7)</f>
        <v>7149600</v>
      </c>
      <c r="ALI10" s="1">
        <f>LOOKUP($A10,'DMG Tables'!$P$2:$P$35,'DMG Tables'!$O$2:$O$35)*ALI$1*LOOKUP(ALI$1,'DMG Tables'!$G$2:$G$7,'DMG Tables'!$H$2:$H$7)</f>
        <v>7156800</v>
      </c>
      <c r="ALJ10" s="1">
        <f>LOOKUP($A10,'DMG Tables'!$P$2:$P$35,'DMG Tables'!$O$2:$O$35)*ALJ$1*LOOKUP(ALJ$1,'DMG Tables'!$G$2:$G$7,'DMG Tables'!$H$2:$H$7)</f>
        <v>7164000</v>
      </c>
      <c r="ALK10" s="1">
        <f>LOOKUP($A10,'DMG Tables'!$P$2:$P$35,'DMG Tables'!$O$2:$O$35)*ALK$1*LOOKUP(ALK$1,'DMG Tables'!$G$2:$G$7,'DMG Tables'!$H$2:$H$7)</f>
        <v>7171200</v>
      </c>
      <c r="ALL10" s="1">
        <f>LOOKUP($A10,'DMG Tables'!$P$2:$P$35,'DMG Tables'!$O$2:$O$35)*ALL$1*LOOKUP(ALL$1,'DMG Tables'!$G$2:$G$7,'DMG Tables'!$H$2:$H$7)</f>
        <v>7178400</v>
      </c>
      <c r="ALM10" s="1">
        <f>LOOKUP($A10,'DMG Tables'!$P$2:$P$35,'DMG Tables'!$O$2:$O$35)*ALM$1*LOOKUP(ALM$1,'DMG Tables'!$G$2:$G$7,'DMG Tables'!$H$2:$H$7)</f>
        <v>7185600</v>
      </c>
      <c r="ALN10" s="1">
        <f>LOOKUP($A10,'DMG Tables'!$P$2:$P$35,'DMG Tables'!$O$2:$O$35)*ALN$1*LOOKUP(ALN$1,'DMG Tables'!$G$2:$G$7,'DMG Tables'!$H$2:$H$7)</f>
        <v>7192800</v>
      </c>
      <c r="ALO10" s="1">
        <f>LOOKUP($A10,'DMG Tables'!$P$2:$P$35,'DMG Tables'!$O$2:$O$35)*ALO$1*LOOKUP(ALO$1,'DMG Tables'!$G$2:$G$7,'DMG Tables'!$H$2:$H$7)</f>
        <v>7200000</v>
      </c>
      <c r="ALP10" s="1">
        <f>LOOKUP($A10,'DMG Tables'!$P$2:$P$35,'DMG Tables'!$O$2:$O$35)*ALP$1*LOOKUP(ALP$1,'DMG Tables'!$G$2:$G$7,'DMG Tables'!$H$2:$H$7)</f>
        <v>7207200</v>
      </c>
      <c r="ALQ10" s="1">
        <f>LOOKUP($A10,'DMG Tables'!$P$2:$P$35,'DMG Tables'!$O$2:$O$35)*ALQ$1*LOOKUP(ALQ$1,'DMG Tables'!$G$2:$G$7,'DMG Tables'!$H$2:$H$7)</f>
        <v>7214400</v>
      </c>
      <c r="ALR10" s="1">
        <f>LOOKUP($A10,'DMG Tables'!$P$2:$P$35,'DMG Tables'!$O$2:$O$35)*ALR$1*LOOKUP(ALR$1,'DMG Tables'!$G$2:$G$7,'DMG Tables'!$H$2:$H$7)</f>
        <v>7221600</v>
      </c>
      <c r="ALS10" s="1">
        <f>LOOKUP($A10,'DMG Tables'!$P$2:$P$35,'DMG Tables'!$O$2:$O$35)*ALS$1*LOOKUP(ALS$1,'DMG Tables'!$G$2:$G$7,'DMG Tables'!$H$2:$H$7)</f>
        <v>7228800</v>
      </c>
      <c r="ALT10" s="1">
        <f>LOOKUP($A10,'DMG Tables'!$P$2:$P$35,'DMG Tables'!$O$2:$O$35)*ALT$1*LOOKUP(ALT$1,'DMG Tables'!$G$2:$G$7,'DMG Tables'!$H$2:$H$7)</f>
        <v>7236000</v>
      </c>
      <c r="ALU10" s="1">
        <f>LOOKUP($A10,'DMG Tables'!$P$2:$P$35,'DMG Tables'!$O$2:$O$35)*ALU$1*LOOKUP(ALU$1,'DMG Tables'!$G$2:$G$7,'DMG Tables'!$H$2:$H$7)</f>
        <v>7243200</v>
      </c>
      <c r="ALV10" s="1">
        <f>LOOKUP($A10,'DMG Tables'!$P$2:$P$35,'DMG Tables'!$O$2:$O$35)*ALV$1*LOOKUP(ALV$1,'DMG Tables'!$G$2:$G$7,'DMG Tables'!$H$2:$H$7)</f>
        <v>7250400</v>
      </c>
      <c r="ALW10" s="1">
        <f>LOOKUP($A10,'DMG Tables'!$P$2:$P$35,'DMG Tables'!$O$2:$O$35)*ALW$1*LOOKUP(ALW$1,'DMG Tables'!$G$2:$G$7,'DMG Tables'!$H$2:$H$7)</f>
        <v>7257600</v>
      </c>
      <c r="ALX10" s="1">
        <f>LOOKUP($A10,'DMG Tables'!$P$2:$P$35,'DMG Tables'!$O$2:$O$35)*ALX$1*LOOKUP(ALX$1,'DMG Tables'!$G$2:$G$7,'DMG Tables'!$H$2:$H$7)</f>
        <v>7264800</v>
      </c>
      <c r="ALY10" s="1">
        <f>LOOKUP($A10,'DMG Tables'!$P$2:$P$35,'DMG Tables'!$O$2:$O$35)*ALY$1*LOOKUP(ALY$1,'DMG Tables'!$G$2:$G$7,'DMG Tables'!$H$2:$H$7)</f>
        <v>7272000</v>
      </c>
      <c r="ALZ10" s="1">
        <f>LOOKUP($A10,'DMG Tables'!$P$2:$P$35,'DMG Tables'!$O$2:$O$35)*ALZ$1*LOOKUP(ALZ$1,'DMG Tables'!$G$2:$G$7,'DMG Tables'!$H$2:$H$7)</f>
        <v>7279200</v>
      </c>
      <c r="AMA10" s="1">
        <f>LOOKUP($A10,'DMG Tables'!$P$2:$P$35,'DMG Tables'!$O$2:$O$35)*AMA$1*LOOKUP(AMA$1,'DMG Tables'!$G$2:$G$7,'DMG Tables'!$H$2:$H$7)</f>
        <v>7286400</v>
      </c>
      <c r="AMB10" s="1">
        <f>LOOKUP($A10,'DMG Tables'!$P$2:$P$35,'DMG Tables'!$O$2:$O$35)*AMB$1*LOOKUP(AMB$1,'DMG Tables'!$G$2:$G$7,'DMG Tables'!$H$2:$H$7)</f>
        <v>7293600</v>
      </c>
      <c r="AMC10" s="1">
        <f>LOOKUP($A10,'DMG Tables'!$P$2:$P$35,'DMG Tables'!$O$2:$O$35)*AMC$1*LOOKUP(AMC$1,'DMG Tables'!$G$2:$G$7,'DMG Tables'!$H$2:$H$7)</f>
        <v>7300800</v>
      </c>
      <c r="AMD10" s="1">
        <f>LOOKUP($A10,'DMG Tables'!$P$2:$P$35,'DMG Tables'!$O$2:$O$35)*AMD$1*LOOKUP(AMD$1,'DMG Tables'!$G$2:$G$7,'DMG Tables'!$H$2:$H$7)</f>
        <v>7308000</v>
      </c>
      <c r="AME10" s="1">
        <f>LOOKUP($A10,'DMG Tables'!$P$2:$P$35,'DMG Tables'!$O$2:$O$35)*AME$1*LOOKUP(AME$1,'DMG Tables'!$G$2:$G$7,'DMG Tables'!$H$2:$H$7)</f>
        <v>7315200</v>
      </c>
      <c r="AMF10" s="1">
        <f>LOOKUP($A10,'DMG Tables'!$P$2:$P$35,'DMG Tables'!$O$2:$O$35)*AMF$1*LOOKUP(AMF$1,'DMG Tables'!$G$2:$G$7,'DMG Tables'!$H$2:$H$7)</f>
        <v>7322400</v>
      </c>
      <c r="AMG10" s="1">
        <f>LOOKUP($A10,'DMG Tables'!$P$2:$P$35,'DMG Tables'!$O$2:$O$35)*AMG$1*LOOKUP(AMG$1,'DMG Tables'!$G$2:$G$7,'DMG Tables'!$H$2:$H$7)</f>
        <v>7329600</v>
      </c>
      <c r="AMH10" s="1">
        <f>LOOKUP($A10,'DMG Tables'!$P$2:$P$35,'DMG Tables'!$O$2:$O$35)*AMH$1*LOOKUP(AMH$1,'DMG Tables'!$G$2:$G$7,'DMG Tables'!$H$2:$H$7)</f>
        <v>7336800</v>
      </c>
      <c r="AMI10" s="1">
        <f>LOOKUP($A10,'DMG Tables'!$P$2:$P$35,'DMG Tables'!$O$2:$O$35)*AMI$1*LOOKUP(AMI$1,'DMG Tables'!$G$2:$G$7,'DMG Tables'!$H$2:$H$7)</f>
        <v>7344000</v>
      </c>
      <c r="AMJ10" s="1">
        <f>LOOKUP($A10,'DMG Tables'!$P$2:$P$35,'DMG Tables'!$O$2:$O$35)*AMJ$1*LOOKUP(AMJ$1,'DMG Tables'!$G$2:$G$7,'DMG Tables'!$H$2:$H$7)</f>
        <v>7351200</v>
      </c>
      <c r="AMK10" s="1">
        <f>LOOKUP($A10,'DMG Tables'!$P$2:$P$35,'DMG Tables'!$O$2:$O$35)*AMK$1*LOOKUP(AMK$1,'DMG Tables'!$G$2:$G$7,'DMG Tables'!$H$2:$H$7)</f>
        <v>7358400</v>
      </c>
      <c r="AML10" s="1">
        <f>LOOKUP($A10,'DMG Tables'!$P$2:$P$35,'DMG Tables'!$O$2:$O$35)*AML$1*LOOKUP(AML$1,'DMG Tables'!$G$2:$G$7,'DMG Tables'!$H$2:$H$7)</f>
        <v>7365600</v>
      </c>
      <c r="AMM10" s="1">
        <f>LOOKUP($A10,'DMG Tables'!$P$2:$P$35,'DMG Tables'!$O$2:$O$35)*AMM$1*LOOKUP(AMM$1,'DMG Tables'!$G$2:$G$7,'DMG Tables'!$H$2:$H$7)</f>
        <v>7372800</v>
      </c>
      <c r="AMN10" s="1">
        <f>LOOKUP($A10,'DMG Tables'!$P$2:$P$35,'DMG Tables'!$O$2:$O$35)*AMN$1*LOOKUP(AMN$1,'DMG Tables'!$G$2:$G$7,'DMG Tables'!$H$2:$H$7)</f>
        <v>7380000</v>
      </c>
      <c r="AMO10" s="1">
        <f>LOOKUP($A10,'DMG Tables'!$P$2:$P$35,'DMG Tables'!$O$2:$O$35)*AMO$1*LOOKUP(AMO$1,'DMG Tables'!$G$2:$G$7,'DMG Tables'!$H$2:$H$7)</f>
        <v>7387200</v>
      </c>
      <c r="AMP10" s="1">
        <f>LOOKUP($A10,'DMG Tables'!$P$2:$P$35,'DMG Tables'!$O$2:$O$35)*AMP$1*LOOKUP(AMP$1,'DMG Tables'!$G$2:$G$7,'DMG Tables'!$H$2:$H$7)</f>
        <v>7394400</v>
      </c>
      <c r="AMQ10" s="1">
        <f>LOOKUP($A10,'DMG Tables'!$P$2:$P$35,'DMG Tables'!$O$2:$O$35)*AMQ$1*LOOKUP(AMQ$1,'DMG Tables'!$G$2:$G$7,'DMG Tables'!$H$2:$H$7)</f>
        <v>7401600</v>
      </c>
      <c r="AMR10" s="1">
        <f>LOOKUP($A10,'DMG Tables'!$P$2:$P$35,'DMG Tables'!$O$2:$O$35)*AMR$1*LOOKUP(AMR$1,'DMG Tables'!$G$2:$G$7,'DMG Tables'!$H$2:$H$7)</f>
        <v>7408800</v>
      </c>
      <c r="AMS10" s="1">
        <f>LOOKUP($A10,'DMG Tables'!$P$2:$P$35,'DMG Tables'!$O$2:$O$35)*AMS$1*LOOKUP(AMS$1,'DMG Tables'!$G$2:$G$7,'DMG Tables'!$H$2:$H$7)</f>
        <v>7416000</v>
      </c>
      <c r="AMT10" s="1">
        <f>LOOKUP($A10,'DMG Tables'!$P$2:$P$35,'DMG Tables'!$O$2:$O$35)*AMT$1*LOOKUP(AMT$1,'DMG Tables'!$G$2:$G$7,'DMG Tables'!$H$2:$H$7)</f>
        <v>7423200</v>
      </c>
      <c r="AMU10" s="1">
        <f>LOOKUP($A10,'DMG Tables'!$P$2:$P$35,'DMG Tables'!$O$2:$O$35)*AMU$1*LOOKUP(AMU$1,'DMG Tables'!$G$2:$G$7,'DMG Tables'!$H$2:$H$7)</f>
        <v>7430400</v>
      </c>
      <c r="AMV10" s="1">
        <f>LOOKUP($A10,'DMG Tables'!$P$2:$P$35,'DMG Tables'!$O$2:$O$35)*AMV$1*LOOKUP(AMV$1,'DMG Tables'!$G$2:$G$7,'DMG Tables'!$H$2:$H$7)</f>
        <v>7437600</v>
      </c>
      <c r="AMW10" s="1">
        <f>LOOKUP($A10,'DMG Tables'!$P$2:$P$35,'DMG Tables'!$O$2:$O$35)*AMW$1*LOOKUP(AMW$1,'DMG Tables'!$G$2:$G$7,'DMG Tables'!$H$2:$H$7)</f>
        <v>7444800</v>
      </c>
      <c r="AMX10" s="1">
        <f>LOOKUP($A10,'DMG Tables'!$P$2:$P$35,'DMG Tables'!$O$2:$O$35)*AMX$1*LOOKUP(AMX$1,'DMG Tables'!$G$2:$G$7,'DMG Tables'!$H$2:$H$7)</f>
        <v>7452000</v>
      </c>
      <c r="AMY10" s="1">
        <f>LOOKUP($A10,'DMG Tables'!$P$2:$P$35,'DMG Tables'!$O$2:$O$35)*AMY$1*LOOKUP(AMY$1,'DMG Tables'!$G$2:$G$7,'DMG Tables'!$H$2:$H$7)</f>
        <v>7459200</v>
      </c>
      <c r="AMZ10" s="1">
        <f>LOOKUP($A10,'DMG Tables'!$P$2:$P$35,'DMG Tables'!$O$2:$O$35)*AMZ$1*LOOKUP(AMZ$1,'DMG Tables'!$G$2:$G$7,'DMG Tables'!$H$2:$H$7)</f>
        <v>7466400</v>
      </c>
      <c r="ANA10" s="1">
        <f>LOOKUP($A10,'DMG Tables'!$P$2:$P$35,'DMG Tables'!$O$2:$O$35)*ANA$1*LOOKUP(ANA$1,'DMG Tables'!$G$2:$G$7,'DMG Tables'!$H$2:$H$7)</f>
        <v>7473600</v>
      </c>
      <c r="ANB10" s="1">
        <f>LOOKUP($A10,'DMG Tables'!$P$2:$P$35,'DMG Tables'!$O$2:$O$35)*ANB$1*LOOKUP(ANB$1,'DMG Tables'!$G$2:$G$7,'DMG Tables'!$H$2:$H$7)</f>
        <v>7480800</v>
      </c>
      <c r="ANC10" s="1">
        <f>LOOKUP($A10,'DMG Tables'!$P$2:$P$35,'DMG Tables'!$O$2:$O$35)*ANC$1*LOOKUP(ANC$1,'DMG Tables'!$G$2:$G$7,'DMG Tables'!$H$2:$H$7)</f>
        <v>7488000</v>
      </c>
      <c r="AND10" s="1">
        <f>LOOKUP($A10,'DMG Tables'!$P$2:$P$35,'DMG Tables'!$O$2:$O$35)*AND$1*LOOKUP(AND$1,'DMG Tables'!$G$2:$G$7,'DMG Tables'!$H$2:$H$7)</f>
        <v>7495200</v>
      </c>
      <c r="ANE10" s="1">
        <f>LOOKUP($A10,'DMG Tables'!$P$2:$P$35,'DMG Tables'!$O$2:$O$35)*ANE$1*LOOKUP(ANE$1,'DMG Tables'!$G$2:$G$7,'DMG Tables'!$H$2:$H$7)</f>
        <v>7502400</v>
      </c>
      <c r="ANF10" s="1">
        <f>LOOKUP($A10,'DMG Tables'!$P$2:$P$35,'DMG Tables'!$O$2:$O$35)*ANF$1*LOOKUP(ANF$1,'DMG Tables'!$G$2:$G$7,'DMG Tables'!$H$2:$H$7)</f>
        <v>7509600</v>
      </c>
      <c r="ANG10" s="1">
        <f>LOOKUP($A10,'DMG Tables'!$P$2:$P$35,'DMG Tables'!$O$2:$O$35)*ANG$1*LOOKUP(ANG$1,'DMG Tables'!$G$2:$G$7,'DMG Tables'!$H$2:$H$7)</f>
        <v>7516800</v>
      </c>
      <c r="ANH10" s="1">
        <f>LOOKUP($A10,'DMG Tables'!$P$2:$P$35,'DMG Tables'!$O$2:$O$35)*ANH$1*LOOKUP(ANH$1,'DMG Tables'!$G$2:$G$7,'DMG Tables'!$H$2:$H$7)</f>
        <v>7524000</v>
      </c>
      <c r="ANI10" s="1">
        <f>LOOKUP($A10,'DMG Tables'!$P$2:$P$35,'DMG Tables'!$O$2:$O$35)*ANI$1*LOOKUP(ANI$1,'DMG Tables'!$G$2:$G$7,'DMG Tables'!$H$2:$H$7)</f>
        <v>7531200</v>
      </c>
      <c r="ANJ10" s="1">
        <f>LOOKUP($A10,'DMG Tables'!$P$2:$P$35,'DMG Tables'!$O$2:$O$35)*ANJ$1*LOOKUP(ANJ$1,'DMG Tables'!$G$2:$G$7,'DMG Tables'!$H$2:$H$7)</f>
        <v>7538400</v>
      </c>
      <c r="ANK10" s="1">
        <f>LOOKUP($A10,'DMG Tables'!$P$2:$P$35,'DMG Tables'!$O$2:$O$35)*ANK$1*LOOKUP(ANK$1,'DMG Tables'!$G$2:$G$7,'DMG Tables'!$H$2:$H$7)</f>
        <v>7545600</v>
      </c>
      <c r="ANL10" s="1">
        <f>LOOKUP($A10,'DMG Tables'!$P$2:$P$35,'DMG Tables'!$O$2:$O$35)*ANL$1*LOOKUP(ANL$1,'DMG Tables'!$G$2:$G$7,'DMG Tables'!$H$2:$H$7)</f>
        <v>7552800</v>
      </c>
      <c r="ANM10" s="1">
        <f>LOOKUP($A10,'DMG Tables'!$P$2:$P$35,'DMG Tables'!$O$2:$O$35)*ANM$1*LOOKUP(ANM$1,'DMG Tables'!$G$2:$G$7,'DMG Tables'!$H$2:$H$7)</f>
        <v>7560000</v>
      </c>
      <c r="ANN10" s="1">
        <f>LOOKUP($A10,'DMG Tables'!$P$2:$P$35,'DMG Tables'!$O$2:$O$35)*ANN$1*LOOKUP(ANN$1,'DMG Tables'!$G$2:$G$7,'DMG Tables'!$H$2:$H$7)</f>
        <v>7567200</v>
      </c>
      <c r="ANO10" s="1">
        <f>LOOKUP($A10,'DMG Tables'!$P$2:$P$35,'DMG Tables'!$O$2:$O$35)*ANO$1*LOOKUP(ANO$1,'DMG Tables'!$G$2:$G$7,'DMG Tables'!$H$2:$H$7)</f>
        <v>7574400</v>
      </c>
      <c r="ANP10" s="1">
        <f>LOOKUP($A10,'DMG Tables'!$P$2:$P$35,'DMG Tables'!$O$2:$O$35)*ANP$1*LOOKUP(ANP$1,'DMG Tables'!$G$2:$G$7,'DMG Tables'!$H$2:$H$7)</f>
        <v>7581600</v>
      </c>
      <c r="ANQ10" s="1">
        <f>LOOKUP($A10,'DMG Tables'!$P$2:$P$35,'DMG Tables'!$O$2:$O$35)*ANQ$1*LOOKUP(ANQ$1,'DMG Tables'!$G$2:$G$7,'DMG Tables'!$H$2:$H$7)</f>
        <v>7588800</v>
      </c>
      <c r="ANR10" s="1">
        <f>LOOKUP($A10,'DMG Tables'!$P$2:$P$35,'DMG Tables'!$O$2:$O$35)*ANR$1*LOOKUP(ANR$1,'DMG Tables'!$G$2:$G$7,'DMG Tables'!$H$2:$H$7)</f>
        <v>7596000</v>
      </c>
      <c r="ANS10" s="1">
        <f>LOOKUP($A10,'DMG Tables'!$P$2:$P$35,'DMG Tables'!$O$2:$O$35)*ANS$1*LOOKUP(ANS$1,'DMG Tables'!$G$2:$G$7,'DMG Tables'!$H$2:$H$7)</f>
        <v>7603200</v>
      </c>
      <c r="ANT10" s="1">
        <f>LOOKUP($A10,'DMG Tables'!$P$2:$P$35,'DMG Tables'!$O$2:$O$35)*ANT$1*LOOKUP(ANT$1,'DMG Tables'!$G$2:$G$7,'DMG Tables'!$H$2:$H$7)</f>
        <v>7610400</v>
      </c>
      <c r="ANU10" s="1">
        <f>LOOKUP($A10,'DMG Tables'!$P$2:$P$35,'DMG Tables'!$O$2:$O$35)*ANU$1*LOOKUP(ANU$1,'DMG Tables'!$G$2:$G$7,'DMG Tables'!$H$2:$H$7)</f>
        <v>7617600</v>
      </c>
      <c r="ANV10" s="1">
        <f>LOOKUP($A10,'DMG Tables'!$P$2:$P$35,'DMG Tables'!$O$2:$O$35)*ANV$1*LOOKUP(ANV$1,'DMG Tables'!$G$2:$G$7,'DMG Tables'!$H$2:$H$7)</f>
        <v>7624800</v>
      </c>
      <c r="ANW10" s="1">
        <f>LOOKUP($A10,'DMG Tables'!$P$2:$P$35,'DMG Tables'!$O$2:$O$35)*ANW$1*LOOKUP(ANW$1,'DMG Tables'!$G$2:$G$7,'DMG Tables'!$H$2:$H$7)</f>
        <v>7632000</v>
      </c>
      <c r="ANX10" s="1">
        <f>LOOKUP($A10,'DMG Tables'!$P$2:$P$35,'DMG Tables'!$O$2:$O$35)*ANX$1*LOOKUP(ANX$1,'DMG Tables'!$G$2:$G$7,'DMG Tables'!$H$2:$H$7)</f>
        <v>7639200</v>
      </c>
      <c r="ANY10" s="1">
        <f>LOOKUP($A10,'DMG Tables'!$P$2:$P$35,'DMG Tables'!$O$2:$O$35)*ANY$1*LOOKUP(ANY$1,'DMG Tables'!$G$2:$G$7,'DMG Tables'!$H$2:$H$7)</f>
        <v>7646400</v>
      </c>
      <c r="ANZ10" s="1">
        <f>LOOKUP($A10,'DMG Tables'!$P$2:$P$35,'DMG Tables'!$O$2:$O$35)*ANZ$1*LOOKUP(ANZ$1,'DMG Tables'!$G$2:$G$7,'DMG Tables'!$H$2:$H$7)</f>
        <v>7653600</v>
      </c>
      <c r="AOA10" s="1">
        <f>LOOKUP($A10,'DMG Tables'!$P$2:$P$35,'DMG Tables'!$O$2:$O$35)*AOA$1*LOOKUP(AOA$1,'DMG Tables'!$G$2:$G$7,'DMG Tables'!$H$2:$H$7)</f>
        <v>7660800</v>
      </c>
      <c r="AOB10" s="1">
        <f>LOOKUP($A10,'DMG Tables'!$P$2:$P$35,'DMG Tables'!$O$2:$O$35)*AOB$1*LOOKUP(AOB$1,'DMG Tables'!$G$2:$G$7,'DMG Tables'!$H$2:$H$7)</f>
        <v>7668000</v>
      </c>
      <c r="AOC10" s="1">
        <f>LOOKUP($A10,'DMG Tables'!$P$2:$P$35,'DMG Tables'!$O$2:$O$35)*AOC$1*LOOKUP(AOC$1,'DMG Tables'!$G$2:$G$7,'DMG Tables'!$H$2:$H$7)</f>
        <v>7675200</v>
      </c>
      <c r="AOD10" s="1">
        <f>LOOKUP($A10,'DMG Tables'!$P$2:$P$35,'DMG Tables'!$O$2:$O$35)*AOD$1*LOOKUP(AOD$1,'DMG Tables'!$G$2:$G$7,'DMG Tables'!$H$2:$H$7)</f>
        <v>7682400</v>
      </c>
      <c r="AOE10" s="1">
        <f>LOOKUP($A10,'DMG Tables'!$P$2:$P$35,'DMG Tables'!$O$2:$O$35)*AOE$1*LOOKUP(AOE$1,'DMG Tables'!$G$2:$G$7,'DMG Tables'!$H$2:$H$7)</f>
        <v>7689600</v>
      </c>
      <c r="AOF10" s="1">
        <f>LOOKUP($A10,'DMG Tables'!$P$2:$P$35,'DMG Tables'!$O$2:$O$35)*AOF$1*LOOKUP(AOF$1,'DMG Tables'!$G$2:$G$7,'DMG Tables'!$H$2:$H$7)</f>
        <v>7696800</v>
      </c>
      <c r="AOG10" s="1">
        <f>LOOKUP($A10,'DMG Tables'!$P$2:$P$35,'DMG Tables'!$O$2:$O$35)*AOG$1*LOOKUP(AOG$1,'DMG Tables'!$G$2:$G$7,'DMG Tables'!$H$2:$H$7)</f>
        <v>7704000</v>
      </c>
      <c r="AOH10" s="1">
        <f>LOOKUP($A10,'DMG Tables'!$P$2:$P$35,'DMG Tables'!$O$2:$O$35)*AOH$1*LOOKUP(AOH$1,'DMG Tables'!$G$2:$G$7,'DMG Tables'!$H$2:$H$7)</f>
        <v>7711200</v>
      </c>
      <c r="AOI10" s="1">
        <f>LOOKUP($A10,'DMG Tables'!$P$2:$P$35,'DMG Tables'!$O$2:$O$35)*AOI$1*LOOKUP(AOI$1,'DMG Tables'!$G$2:$G$7,'DMG Tables'!$H$2:$H$7)</f>
        <v>7718400</v>
      </c>
      <c r="AOJ10" s="1">
        <f>LOOKUP($A10,'DMG Tables'!$P$2:$P$35,'DMG Tables'!$O$2:$O$35)*AOJ$1*LOOKUP(AOJ$1,'DMG Tables'!$G$2:$G$7,'DMG Tables'!$H$2:$H$7)</f>
        <v>7725600</v>
      </c>
      <c r="AOK10" s="1">
        <f>LOOKUP($A10,'DMG Tables'!$P$2:$P$35,'DMG Tables'!$O$2:$O$35)*AOK$1*LOOKUP(AOK$1,'DMG Tables'!$G$2:$G$7,'DMG Tables'!$H$2:$H$7)</f>
        <v>7732800</v>
      </c>
      <c r="AOL10" s="1">
        <f>LOOKUP($A10,'DMG Tables'!$P$2:$P$35,'DMG Tables'!$O$2:$O$35)*AOL$1*LOOKUP(AOL$1,'DMG Tables'!$G$2:$G$7,'DMG Tables'!$H$2:$H$7)</f>
        <v>7740000</v>
      </c>
      <c r="AOM10" s="1">
        <f>LOOKUP($A10,'DMG Tables'!$P$2:$P$35,'DMG Tables'!$O$2:$O$35)*AOM$1*LOOKUP(AOM$1,'DMG Tables'!$G$2:$G$7,'DMG Tables'!$H$2:$H$7)</f>
        <v>7747200</v>
      </c>
      <c r="AON10" s="1">
        <f>LOOKUP($A10,'DMG Tables'!$P$2:$P$35,'DMG Tables'!$O$2:$O$35)*AON$1*LOOKUP(AON$1,'DMG Tables'!$G$2:$G$7,'DMG Tables'!$H$2:$H$7)</f>
        <v>7754400</v>
      </c>
      <c r="AOO10" s="1">
        <f>LOOKUP($A10,'DMG Tables'!$P$2:$P$35,'DMG Tables'!$O$2:$O$35)*AOO$1*LOOKUP(AOO$1,'DMG Tables'!$G$2:$G$7,'DMG Tables'!$H$2:$H$7)</f>
        <v>7761600</v>
      </c>
      <c r="AOP10" s="1">
        <f>LOOKUP($A10,'DMG Tables'!$P$2:$P$35,'DMG Tables'!$O$2:$O$35)*AOP$1*LOOKUP(AOP$1,'DMG Tables'!$G$2:$G$7,'DMG Tables'!$H$2:$H$7)</f>
        <v>7768800</v>
      </c>
      <c r="AOQ10" s="1">
        <f>LOOKUP($A10,'DMG Tables'!$P$2:$P$35,'DMG Tables'!$O$2:$O$35)*AOQ$1*LOOKUP(AOQ$1,'DMG Tables'!$G$2:$G$7,'DMG Tables'!$H$2:$H$7)</f>
        <v>7776000</v>
      </c>
      <c r="AOR10" s="1">
        <f>LOOKUP($A10,'DMG Tables'!$P$2:$P$35,'DMG Tables'!$O$2:$O$35)*AOR$1*LOOKUP(AOR$1,'DMG Tables'!$G$2:$G$7,'DMG Tables'!$H$2:$H$7)</f>
        <v>7783200</v>
      </c>
      <c r="AOS10" s="1">
        <f>LOOKUP($A10,'DMG Tables'!$P$2:$P$35,'DMG Tables'!$O$2:$O$35)*AOS$1*LOOKUP(AOS$1,'DMG Tables'!$G$2:$G$7,'DMG Tables'!$H$2:$H$7)</f>
        <v>7790400</v>
      </c>
      <c r="AOT10" s="1">
        <f>LOOKUP($A10,'DMG Tables'!$P$2:$P$35,'DMG Tables'!$O$2:$O$35)*AOT$1*LOOKUP(AOT$1,'DMG Tables'!$G$2:$G$7,'DMG Tables'!$H$2:$H$7)</f>
        <v>7797600</v>
      </c>
      <c r="AOU10" s="1">
        <f>LOOKUP($A10,'DMG Tables'!$P$2:$P$35,'DMG Tables'!$O$2:$O$35)*AOU$1*LOOKUP(AOU$1,'DMG Tables'!$G$2:$G$7,'DMG Tables'!$H$2:$H$7)</f>
        <v>7804800</v>
      </c>
      <c r="AOV10" s="1">
        <f>LOOKUP($A10,'DMG Tables'!$P$2:$P$35,'DMG Tables'!$O$2:$O$35)*AOV$1*LOOKUP(AOV$1,'DMG Tables'!$G$2:$G$7,'DMG Tables'!$H$2:$H$7)</f>
        <v>7812000</v>
      </c>
      <c r="AOW10" s="1">
        <f>LOOKUP($A10,'DMG Tables'!$P$2:$P$35,'DMG Tables'!$O$2:$O$35)*AOW$1*LOOKUP(AOW$1,'DMG Tables'!$G$2:$G$7,'DMG Tables'!$H$2:$H$7)</f>
        <v>7819200</v>
      </c>
      <c r="AOX10" s="1">
        <f>LOOKUP($A10,'DMG Tables'!$P$2:$P$35,'DMG Tables'!$O$2:$O$35)*AOX$1*LOOKUP(AOX$1,'DMG Tables'!$G$2:$G$7,'DMG Tables'!$H$2:$H$7)</f>
        <v>7826400</v>
      </c>
      <c r="AOY10" s="1">
        <f>LOOKUP($A10,'DMG Tables'!$P$2:$P$35,'DMG Tables'!$O$2:$O$35)*AOY$1*LOOKUP(AOY$1,'DMG Tables'!$G$2:$G$7,'DMG Tables'!$H$2:$H$7)</f>
        <v>7833600</v>
      </c>
      <c r="AOZ10" s="1">
        <f>LOOKUP($A10,'DMG Tables'!$P$2:$P$35,'DMG Tables'!$O$2:$O$35)*AOZ$1*LOOKUP(AOZ$1,'DMG Tables'!$G$2:$G$7,'DMG Tables'!$H$2:$H$7)</f>
        <v>7840800</v>
      </c>
      <c r="APA10" s="1">
        <f>LOOKUP($A10,'DMG Tables'!$P$2:$P$35,'DMG Tables'!$O$2:$O$35)*APA$1*LOOKUP(APA$1,'DMG Tables'!$G$2:$G$7,'DMG Tables'!$H$2:$H$7)</f>
        <v>7848000</v>
      </c>
      <c r="APB10" s="1">
        <f>LOOKUP($A10,'DMG Tables'!$P$2:$P$35,'DMG Tables'!$O$2:$O$35)*APB$1*LOOKUP(APB$1,'DMG Tables'!$G$2:$G$7,'DMG Tables'!$H$2:$H$7)</f>
        <v>7855200</v>
      </c>
      <c r="APC10" s="1">
        <f>LOOKUP($A10,'DMG Tables'!$P$2:$P$35,'DMG Tables'!$O$2:$O$35)*APC$1*LOOKUP(APC$1,'DMG Tables'!$G$2:$G$7,'DMG Tables'!$H$2:$H$7)</f>
        <v>7862400</v>
      </c>
      <c r="APD10" s="1">
        <f>LOOKUP($A10,'DMG Tables'!$P$2:$P$35,'DMG Tables'!$O$2:$O$35)*APD$1*LOOKUP(APD$1,'DMG Tables'!$G$2:$G$7,'DMG Tables'!$H$2:$H$7)</f>
        <v>7869600</v>
      </c>
      <c r="APE10" s="1">
        <f>LOOKUP($A10,'DMG Tables'!$P$2:$P$35,'DMG Tables'!$O$2:$O$35)*APE$1*LOOKUP(APE$1,'DMG Tables'!$G$2:$G$7,'DMG Tables'!$H$2:$H$7)</f>
        <v>7876800</v>
      </c>
      <c r="APF10" s="1">
        <f>LOOKUP($A10,'DMG Tables'!$P$2:$P$35,'DMG Tables'!$O$2:$O$35)*APF$1*LOOKUP(APF$1,'DMG Tables'!$G$2:$G$7,'DMG Tables'!$H$2:$H$7)</f>
        <v>7884000</v>
      </c>
      <c r="APG10" s="1">
        <f>LOOKUP($A10,'DMG Tables'!$P$2:$P$35,'DMG Tables'!$O$2:$O$35)*APG$1*LOOKUP(APG$1,'DMG Tables'!$G$2:$G$7,'DMG Tables'!$H$2:$H$7)</f>
        <v>7891200</v>
      </c>
      <c r="APH10" s="1">
        <f>LOOKUP($A10,'DMG Tables'!$P$2:$P$35,'DMG Tables'!$O$2:$O$35)*APH$1*LOOKUP(APH$1,'DMG Tables'!$G$2:$G$7,'DMG Tables'!$H$2:$H$7)</f>
        <v>7898400</v>
      </c>
      <c r="API10" s="1">
        <f>LOOKUP($A10,'DMG Tables'!$P$2:$P$35,'DMG Tables'!$O$2:$O$35)*API$1*LOOKUP(API$1,'DMG Tables'!$G$2:$G$7,'DMG Tables'!$H$2:$H$7)</f>
        <v>7905600</v>
      </c>
      <c r="APJ10" s="1">
        <f>LOOKUP($A10,'DMG Tables'!$P$2:$P$35,'DMG Tables'!$O$2:$O$35)*APJ$1*LOOKUP(APJ$1,'DMG Tables'!$G$2:$G$7,'DMG Tables'!$H$2:$H$7)</f>
        <v>7912800</v>
      </c>
      <c r="APK10" s="1">
        <f>LOOKUP($A10,'DMG Tables'!$P$2:$P$35,'DMG Tables'!$O$2:$O$35)*APK$1*LOOKUP(APK$1,'DMG Tables'!$G$2:$G$7,'DMG Tables'!$H$2:$H$7)</f>
        <v>7920000</v>
      </c>
      <c r="APL10" s="1">
        <f>LOOKUP($A10,'DMG Tables'!$P$2:$P$35,'DMG Tables'!$O$2:$O$35)*APL$1*LOOKUP(APL$1,'DMG Tables'!$G$2:$G$7,'DMG Tables'!$H$2:$H$7)</f>
        <v>7927200</v>
      </c>
      <c r="APM10" s="1">
        <f>LOOKUP($A10,'DMG Tables'!$P$2:$P$35,'DMG Tables'!$O$2:$O$35)*APM$1*LOOKUP(APM$1,'DMG Tables'!$G$2:$G$7,'DMG Tables'!$H$2:$H$7)</f>
        <v>7934400</v>
      </c>
      <c r="APN10" s="1">
        <f>LOOKUP($A10,'DMG Tables'!$P$2:$P$35,'DMG Tables'!$O$2:$O$35)*APN$1*LOOKUP(APN$1,'DMG Tables'!$G$2:$G$7,'DMG Tables'!$H$2:$H$7)</f>
        <v>7941600</v>
      </c>
      <c r="APO10" s="1">
        <f>LOOKUP($A10,'DMG Tables'!$P$2:$P$35,'DMG Tables'!$O$2:$O$35)*APO$1*LOOKUP(APO$1,'DMG Tables'!$G$2:$G$7,'DMG Tables'!$H$2:$H$7)</f>
        <v>7948800</v>
      </c>
      <c r="APP10" s="1">
        <f>LOOKUP($A10,'DMG Tables'!$P$2:$P$35,'DMG Tables'!$O$2:$O$35)*APP$1*LOOKUP(APP$1,'DMG Tables'!$G$2:$G$7,'DMG Tables'!$H$2:$H$7)</f>
        <v>7956000</v>
      </c>
      <c r="APQ10" s="1">
        <f>LOOKUP($A10,'DMG Tables'!$P$2:$P$35,'DMG Tables'!$O$2:$O$35)*APQ$1*LOOKUP(APQ$1,'DMG Tables'!$G$2:$G$7,'DMG Tables'!$H$2:$H$7)</f>
        <v>7963200</v>
      </c>
      <c r="APR10" s="1">
        <f>LOOKUP($A10,'DMG Tables'!$P$2:$P$35,'DMG Tables'!$O$2:$O$35)*APR$1*LOOKUP(APR$1,'DMG Tables'!$G$2:$G$7,'DMG Tables'!$H$2:$H$7)</f>
        <v>7970400</v>
      </c>
      <c r="APS10" s="1">
        <f>LOOKUP($A10,'DMG Tables'!$P$2:$P$35,'DMG Tables'!$O$2:$O$35)*APS$1*LOOKUP(APS$1,'DMG Tables'!$G$2:$G$7,'DMG Tables'!$H$2:$H$7)</f>
        <v>7977600</v>
      </c>
      <c r="APT10" s="1">
        <f>LOOKUP($A10,'DMG Tables'!$P$2:$P$35,'DMG Tables'!$O$2:$O$35)*APT$1*LOOKUP(APT$1,'DMG Tables'!$G$2:$G$7,'DMG Tables'!$H$2:$H$7)</f>
        <v>7984800</v>
      </c>
      <c r="APU10" s="1">
        <f>LOOKUP($A10,'DMG Tables'!$P$2:$P$35,'DMG Tables'!$O$2:$O$35)*APU$1*LOOKUP(APU$1,'DMG Tables'!$G$2:$G$7,'DMG Tables'!$H$2:$H$7)</f>
        <v>7992000</v>
      </c>
      <c r="APV10" s="1">
        <f>LOOKUP($A10,'DMG Tables'!$P$2:$P$35,'DMG Tables'!$O$2:$O$35)*APV$1*LOOKUP(APV$1,'DMG Tables'!$G$2:$G$7,'DMG Tables'!$H$2:$H$7)</f>
        <v>7999200</v>
      </c>
      <c r="APW10" s="1">
        <f>LOOKUP($A10,'DMG Tables'!$P$2:$P$35,'DMG Tables'!$O$2:$O$35)*APW$1*LOOKUP(APW$1,'DMG Tables'!$G$2:$G$7,'DMG Tables'!$H$2:$H$7)</f>
        <v>8006400</v>
      </c>
      <c r="APX10" s="1">
        <f>LOOKUP($A10,'DMG Tables'!$P$2:$P$35,'DMG Tables'!$O$2:$O$35)*APX$1*LOOKUP(APX$1,'DMG Tables'!$G$2:$G$7,'DMG Tables'!$H$2:$H$7)</f>
        <v>8013600</v>
      </c>
      <c r="APY10" s="1">
        <f>LOOKUP($A10,'DMG Tables'!$P$2:$P$35,'DMG Tables'!$O$2:$O$35)*APY$1*LOOKUP(APY$1,'DMG Tables'!$G$2:$G$7,'DMG Tables'!$H$2:$H$7)</f>
        <v>8020800</v>
      </c>
      <c r="APZ10" s="1">
        <f>LOOKUP($A10,'DMG Tables'!$P$2:$P$35,'DMG Tables'!$O$2:$O$35)*APZ$1*LOOKUP(APZ$1,'DMG Tables'!$G$2:$G$7,'DMG Tables'!$H$2:$H$7)</f>
        <v>8028000</v>
      </c>
      <c r="AQA10" s="1">
        <f>LOOKUP($A10,'DMG Tables'!$P$2:$P$35,'DMG Tables'!$O$2:$O$35)*AQA$1*LOOKUP(AQA$1,'DMG Tables'!$G$2:$G$7,'DMG Tables'!$H$2:$H$7)</f>
        <v>8035200</v>
      </c>
      <c r="AQB10" s="1">
        <f>LOOKUP($A10,'DMG Tables'!$P$2:$P$35,'DMG Tables'!$O$2:$O$35)*AQB$1*LOOKUP(AQB$1,'DMG Tables'!$G$2:$G$7,'DMG Tables'!$H$2:$H$7)</f>
        <v>8042400</v>
      </c>
      <c r="AQC10" s="1">
        <f>LOOKUP($A10,'DMG Tables'!$P$2:$P$35,'DMG Tables'!$O$2:$O$35)*AQC$1*LOOKUP(AQC$1,'DMG Tables'!$G$2:$G$7,'DMG Tables'!$H$2:$H$7)</f>
        <v>8049600</v>
      </c>
      <c r="AQD10" s="1">
        <f>LOOKUP($A10,'DMG Tables'!$P$2:$P$35,'DMG Tables'!$O$2:$O$35)*AQD$1*LOOKUP(AQD$1,'DMG Tables'!$G$2:$G$7,'DMG Tables'!$H$2:$H$7)</f>
        <v>8056800</v>
      </c>
      <c r="AQE10" s="1">
        <f>LOOKUP($A10,'DMG Tables'!$P$2:$P$35,'DMG Tables'!$O$2:$O$35)*AQE$1*LOOKUP(AQE$1,'DMG Tables'!$G$2:$G$7,'DMG Tables'!$H$2:$H$7)</f>
        <v>8064000</v>
      </c>
      <c r="AQF10" s="1">
        <f>LOOKUP($A10,'DMG Tables'!$P$2:$P$35,'DMG Tables'!$O$2:$O$35)*AQF$1*LOOKUP(AQF$1,'DMG Tables'!$G$2:$G$7,'DMG Tables'!$H$2:$H$7)</f>
        <v>8071200</v>
      </c>
      <c r="AQG10" s="1">
        <f>LOOKUP($A10,'DMG Tables'!$P$2:$P$35,'DMG Tables'!$O$2:$O$35)*AQG$1*LOOKUP(AQG$1,'DMG Tables'!$G$2:$G$7,'DMG Tables'!$H$2:$H$7)</f>
        <v>8078400</v>
      </c>
      <c r="AQH10" s="1">
        <f>LOOKUP($A10,'DMG Tables'!$P$2:$P$35,'DMG Tables'!$O$2:$O$35)*AQH$1*LOOKUP(AQH$1,'DMG Tables'!$G$2:$G$7,'DMG Tables'!$H$2:$H$7)</f>
        <v>8085600</v>
      </c>
      <c r="AQI10" s="1">
        <f>LOOKUP($A10,'DMG Tables'!$P$2:$P$35,'DMG Tables'!$O$2:$O$35)*AQI$1*LOOKUP(AQI$1,'DMG Tables'!$G$2:$G$7,'DMG Tables'!$H$2:$H$7)</f>
        <v>8092800</v>
      </c>
      <c r="AQJ10" s="1">
        <f>LOOKUP($A10,'DMG Tables'!$P$2:$P$35,'DMG Tables'!$O$2:$O$35)*AQJ$1*LOOKUP(AQJ$1,'DMG Tables'!$G$2:$G$7,'DMG Tables'!$H$2:$H$7)</f>
        <v>8100000</v>
      </c>
      <c r="AQK10" s="1">
        <f>LOOKUP($A10,'DMG Tables'!$P$2:$P$35,'DMG Tables'!$O$2:$O$35)*AQK$1*LOOKUP(AQK$1,'DMG Tables'!$G$2:$G$7,'DMG Tables'!$H$2:$H$7)</f>
        <v>8107200</v>
      </c>
      <c r="AQL10" s="1">
        <f>LOOKUP($A10,'DMG Tables'!$P$2:$P$35,'DMG Tables'!$O$2:$O$35)*AQL$1*LOOKUP(AQL$1,'DMG Tables'!$G$2:$G$7,'DMG Tables'!$H$2:$H$7)</f>
        <v>8114400</v>
      </c>
      <c r="AQM10" s="1">
        <f>LOOKUP($A10,'DMG Tables'!$P$2:$P$35,'DMG Tables'!$O$2:$O$35)*AQM$1*LOOKUP(AQM$1,'DMG Tables'!$G$2:$G$7,'DMG Tables'!$H$2:$H$7)</f>
        <v>8121600</v>
      </c>
      <c r="AQN10" s="1">
        <f>LOOKUP($A10,'DMG Tables'!$P$2:$P$35,'DMG Tables'!$O$2:$O$35)*AQN$1*LOOKUP(AQN$1,'DMG Tables'!$G$2:$G$7,'DMG Tables'!$H$2:$H$7)</f>
        <v>8128800</v>
      </c>
      <c r="AQO10" s="1">
        <f>LOOKUP($A10,'DMG Tables'!$P$2:$P$35,'DMG Tables'!$O$2:$O$35)*AQO$1*LOOKUP(AQO$1,'DMG Tables'!$G$2:$G$7,'DMG Tables'!$H$2:$H$7)</f>
        <v>8136000</v>
      </c>
      <c r="AQP10" s="1">
        <f>LOOKUP($A10,'DMG Tables'!$P$2:$P$35,'DMG Tables'!$O$2:$O$35)*AQP$1*LOOKUP(AQP$1,'DMG Tables'!$G$2:$G$7,'DMG Tables'!$H$2:$H$7)</f>
        <v>8143200</v>
      </c>
      <c r="AQQ10" s="1">
        <f>LOOKUP($A10,'DMG Tables'!$P$2:$P$35,'DMG Tables'!$O$2:$O$35)*AQQ$1*LOOKUP(AQQ$1,'DMG Tables'!$G$2:$G$7,'DMG Tables'!$H$2:$H$7)</f>
        <v>8150400</v>
      </c>
      <c r="AQR10" s="1">
        <f>LOOKUP($A10,'DMG Tables'!$P$2:$P$35,'DMG Tables'!$O$2:$O$35)*AQR$1*LOOKUP(AQR$1,'DMG Tables'!$G$2:$G$7,'DMG Tables'!$H$2:$H$7)</f>
        <v>8157600</v>
      </c>
      <c r="AQS10" s="1">
        <f>LOOKUP($A10,'DMG Tables'!$P$2:$P$35,'DMG Tables'!$O$2:$O$35)*AQS$1*LOOKUP(AQS$1,'DMG Tables'!$G$2:$G$7,'DMG Tables'!$H$2:$H$7)</f>
        <v>8164800</v>
      </c>
      <c r="AQT10" s="1">
        <f>LOOKUP($A10,'DMG Tables'!$P$2:$P$35,'DMG Tables'!$O$2:$O$35)*AQT$1*LOOKUP(AQT$1,'DMG Tables'!$G$2:$G$7,'DMG Tables'!$H$2:$H$7)</f>
        <v>8172000</v>
      </c>
      <c r="AQU10" s="1">
        <f>LOOKUP($A10,'DMG Tables'!$P$2:$P$35,'DMG Tables'!$O$2:$O$35)*AQU$1*LOOKUP(AQU$1,'DMG Tables'!$G$2:$G$7,'DMG Tables'!$H$2:$H$7)</f>
        <v>8179200</v>
      </c>
      <c r="AQV10" s="1">
        <f>LOOKUP($A10,'DMG Tables'!$P$2:$P$35,'DMG Tables'!$O$2:$O$35)*AQV$1*LOOKUP(AQV$1,'DMG Tables'!$G$2:$G$7,'DMG Tables'!$H$2:$H$7)</f>
        <v>8186400</v>
      </c>
      <c r="AQW10" s="1">
        <f>LOOKUP($A10,'DMG Tables'!$P$2:$P$35,'DMG Tables'!$O$2:$O$35)*AQW$1*LOOKUP(AQW$1,'DMG Tables'!$G$2:$G$7,'DMG Tables'!$H$2:$H$7)</f>
        <v>8193600</v>
      </c>
      <c r="AQX10" s="1">
        <f>LOOKUP($A10,'DMG Tables'!$P$2:$P$35,'DMG Tables'!$O$2:$O$35)*AQX$1*LOOKUP(AQX$1,'DMG Tables'!$G$2:$G$7,'DMG Tables'!$H$2:$H$7)</f>
        <v>8200800</v>
      </c>
      <c r="AQY10" s="1">
        <f>LOOKUP($A10,'DMG Tables'!$P$2:$P$35,'DMG Tables'!$O$2:$O$35)*AQY$1*LOOKUP(AQY$1,'DMG Tables'!$G$2:$G$7,'DMG Tables'!$H$2:$H$7)</f>
        <v>8208000</v>
      </c>
      <c r="AQZ10" s="1">
        <f>LOOKUP($A10,'DMG Tables'!$P$2:$P$35,'DMG Tables'!$O$2:$O$35)*AQZ$1*LOOKUP(AQZ$1,'DMG Tables'!$G$2:$G$7,'DMG Tables'!$H$2:$H$7)</f>
        <v>8215200</v>
      </c>
      <c r="ARA10" s="1">
        <f>LOOKUP($A10,'DMG Tables'!$P$2:$P$35,'DMG Tables'!$O$2:$O$35)*ARA$1*LOOKUP(ARA$1,'DMG Tables'!$G$2:$G$7,'DMG Tables'!$H$2:$H$7)</f>
        <v>8222400</v>
      </c>
      <c r="ARB10" s="1">
        <f>LOOKUP($A10,'DMG Tables'!$P$2:$P$35,'DMG Tables'!$O$2:$O$35)*ARB$1*LOOKUP(ARB$1,'DMG Tables'!$G$2:$G$7,'DMG Tables'!$H$2:$H$7)</f>
        <v>8229600</v>
      </c>
      <c r="ARC10" s="1">
        <f>LOOKUP($A10,'DMG Tables'!$P$2:$P$35,'DMG Tables'!$O$2:$O$35)*ARC$1*LOOKUP(ARC$1,'DMG Tables'!$G$2:$G$7,'DMG Tables'!$H$2:$H$7)</f>
        <v>8236800</v>
      </c>
      <c r="ARD10" s="1">
        <f>LOOKUP($A10,'DMG Tables'!$P$2:$P$35,'DMG Tables'!$O$2:$O$35)*ARD$1*LOOKUP(ARD$1,'DMG Tables'!$G$2:$G$7,'DMG Tables'!$H$2:$H$7)</f>
        <v>8244000</v>
      </c>
      <c r="ARE10" s="1">
        <f>LOOKUP($A10,'DMG Tables'!$P$2:$P$35,'DMG Tables'!$O$2:$O$35)*ARE$1*LOOKUP(ARE$1,'DMG Tables'!$G$2:$G$7,'DMG Tables'!$H$2:$H$7)</f>
        <v>8251200</v>
      </c>
      <c r="ARF10" s="1">
        <f>LOOKUP($A10,'DMG Tables'!$P$2:$P$35,'DMG Tables'!$O$2:$O$35)*ARF$1*LOOKUP(ARF$1,'DMG Tables'!$G$2:$G$7,'DMG Tables'!$H$2:$H$7)</f>
        <v>8258400</v>
      </c>
      <c r="ARG10" s="1">
        <f>LOOKUP($A10,'DMG Tables'!$P$2:$P$35,'DMG Tables'!$O$2:$O$35)*ARG$1*LOOKUP(ARG$1,'DMG Tables'!$G$2:$G$7,'DMG Tables'!$H$2:$H$7)</f>
        <v>8265600</v>
      </c>
      <c r="ARH10" s="1">
        <f>LOOKUP($A10,'DMG Tables'!$P$2:$P$35,'DMG Tables'!$O$2:$O$35)*ARH$1*LOOKUP(ARH$1,'DMG Tables'!$G$2:$G$7,'DMG Tables'!$H$2:$H$7)</f>
        <v>8272800</v>
      </c>
      <c r="ARI10" s="1">
        <f>LOOKUP($A10,'DMG Tables'!$P$2:$P$35,'DMG Tables'!$O$2:$O$35)*ARI$1*LOOKUP(ARI$1,'DMG Tables'!$G$2:$G$7,'DMG Tables'!$H$2:$H$7)</f>
        <v>8280000</v>
      </c>
      <c r="ARJ10" s="1">
        <f>LOOKUP($A10,'DMG Tables'!$P$2:$P$35,'DMG Tables'!$O$2:$O$35)*ARJ$1*LOOKUP(ARJ$1,'DMG Tables'!$G$2:$G$7,'DMG Tables'!$H$2:$H$7)</f>
        <v>8287200</v>
      </c>
      <c r="ARK10" s="1">
        <f>LOOKUP($A10,'DMG Tables'!$P$2:$P$35,'DMG Tables'!$O$2:$O$35)*ARK$1*LOOKUP(ARK$1,'DMG Tables'!$G$2:$G$7,'DMG Tables'!$H$2:$H$7)</f>
        <v>8294400</v>
      </c>
      <c r="ARL10" s="1">
        <f>LOOKUP($A10,'DMG Tables'!$P$2:$P$35,'DMG Tables'!$O$2:$O$35)*ARL$1*LOOKUP(ARL$1,'DMG Tables'!$G$2:$G$7,'DMG Tables'!$H$2:$H$7)</f>
        <v>8301600</v>
      </c>
      <c r="ARM10" s="1">
        <f>LOOKUP($A10,'DMG Tables'!$P$2:$P$35,'DMG Tables'!$O$2:$O$35)*ARM$1*LOOKUP(ARM$1,'DMG Tables'!$G$2:$G$7,'DMG Tables'!$H$2:$H$7)</f>
        <v>8308800</v>
      </c>
      <c r="ARN10" s="1">
        <f>LOOKUP($A10,'DMG Tables'!$P$2:$P$35,'DMG Tables'!$O$2:$O$35)*ARN$1*LOOKUP(ARN$1,'DMG Tables'!$G$2:$G$7,'DMG Tables'!$H$2:$H$7)</f>
        <v>8316000</v>
      </c>
      <c r="ARO10" s="1">
        <f>LOOKUP($A10,'DMG Tables'!$P$2:$P$35,'DMG Tables'!$O$2:$O$35)*ARO$1*LOOKUP(ARO$1,'DMG Tables'!$G$2:$G$7,'DMG Tables'!$H$2:$H$7)</f>
        <v>8323200</v>
      </c>
      <c r="ARP10" s="1">
        <f>LOOKUP($A10,'DMG Tables'!$P$2:$P$35,'DMG Tables'!$O$2:$O$35)*ARP$1*LOOKUP(ARP$1,'DMG Tables'!$G$2:$G$7,'DMG Tables'!$H$2:$H$7)</f>
        <v>8330400</v>
      </c>
      <c r="ARQ10" s="1">
        <f>LOOKUP($A10,'DMG Tables'!$P$2:$P$35,'DMG Tables'!$O$2:$O$35)*ARQ$1*LOOKUP(ARQ$1,'DMG Tables'!$G$2:$G$7,'DMG Tables'!$H$2:$H$7)</f>
        <v>8337600</v>
      </c>
      <c r="ARR10" s="1">
        <f>LOOKUP($A10,'DMG Tables'!$P$2:$P$35,'DMG Tables'!$O$2:$O$35)*ARR$1*LOOKUP(ARR$1,'DMG Tables'!$G$2:$G$7,'DMG Tables'!$H$2:$H$7)</f>
        <v>8344800</v>
      </c>
      <c r="ARS10" s="1">
        <f>LOOKUP($A10,'DMG Tables'!$P$2:$P$35,'DMG Tables'!$O$2:$O$35)*ARS$1*LOOKUP(ARS$1,'DMG Tables'!$G$2:$G$7,'DMG Tables'!$H$2:$H$7)</f>
        <v>8352000</v>
      </c>
      <c r="ART10" s="1">
        <f>LOOKUP($A10,'DMG Tables'!$P$2:$P$35,'DMG Tables'!$O$2:$O$35)*ART$1*LOOKUP(ART$1,'DMG Tables'!$G$2:$G$7,'DMG Tables'!$H$2:$H$7)</f>
        <v>8359200</v>
      </c>
      <c r="ARU10" s="1">
        <f>LOOKUP($A10,'DMG Tables'!$P$2:$P$35,'DMG Tables'!$O$2:$O$35)*ARU$1*LOOKUP(ARU$1,'DMG Tables'!$G$2:$G$7,'DMG Tables'!$H$2:$H$7)</f>
        <v>8366400</v>
      </c>
      <c r="ARV10" s="1">
        <f>LOOKUP($A10,'DMG Tables'!$P$2:$P$35,'DMG Tables'!$O$2:$O$35)*ARV$1*LOOKUP(ARV$1,'DMG Tables'!$G$2:$G$7,'DMG Tables'!$H$2:$H$7)</f>
        <v>8373600</v>
      </c>
      <c r="ARW10" s="1">
        <f>LOOKUP($A10,'DMG Tables'!$P$2:$P$35,'DMG Tables'!$O$2:$O$35)*ARW$1*LOOKUP(ARW$1,'DMG Tables'!$G$2:$G$7,'DMG Tables'!$H$2:$H$7)</f>
        <v>8380800</v>
      </c>
      <c r="ARX10" s="1">
        <f>LOOKUP($A10,'DMG Tables'!$P$2:$P$35,'DMG Tables'!$O$2:$O$35)*ARX$1*LOOKUP(ARX$1,'DMG Tables'!$G$2:$G$7,'DMG Tables'!$H$2:$H$7)</f>
        <v>8388000</v>
      </c>
      <c r="ARY10" s="1">
        <f>LOOKUP($A10,'DMG Tables'!$P$2:$P$35,'DMG Tables'!$O$2:$O$35)*ARY$1*LOOKUP(ARY$1,'DMG Tables'!$G$2:$G$7,'DMG Tables'!$H$2:$H$7)</f>
        <v>8395200</v>
      </c>
      <c r="ARZ10" s="1">
        <f>LOOKUP($A10,'DMG Tables'!$P$2:$P$35,'DMG Tables'!$O$2:$O$35)*ARZ$1*LOOKUP(ARZ$1,'DMG Tables'!$G$2:$G$7,'DMG Tables'!$H$2:$H$7)</f>
        <v>8402400</v>
      </c>
      <c r="ASA10" s="1">
        <f>LOOKUP($A10,'DMG Tables'!$P$2:$P$35,'DMG Tables'!$O$2:$O$35)*ASA$1*LOOKUP(ASA$1,'DMG Tables'!$G$2:$G$7,'DMG Tables'!$H$2:$H$7)</f>
        <v>8409600</v>
      </c>
      <c r="ASB10" s="1">
        <f>LOOKUP($A10,'DMG Tables'!$P$2:$P$35,'DMG Tables'!$O$2:$O$35)*ASB$1*LOOKUP(ASB$1,'DMG Tables'!$G$2:$G$7,'DMG Tables'!$H$2:$H$7)</f>
        <v>8416800</v>
      </c>
      <c r="ASC10" s="1">
        <f>LOOKUP($A10,'DMG Tables'!$P$2:$P$35,'DMG Tables'!$O$2:$O$35)*ASC$1*LOOKUP(ASC$1,'DMG Tables'!$G$2:$G$7,'DMG Tables'!$H$2:$H$7)</f>
        <v>8424000</v>
      </c>
      <c r="ASD10" s="1">
        <f>LOOKUP($A10,'DMG Tables'!$P$2:$P$35,'DMG Tables'!$O$2:$O$35)*ASD$1*LOOKUP(ASD$1,'DMG Tables'!$G$2:$G$7,'DMG Tables'!$H$2:$H$7)</f>
        <v>8431200</v>
      </c>
      <c r="ASE10" s="1">
        <f>LOOKUP($A10,'DMG Tables'!$P$2:$P$35,'DMG Tables'!$O$2:$O$35)*ASE$1*LOOKUP(ASE$1,'DMG Tables'!$G$2:$G$7,'DMG Tables'!$H$2:$H$7)</f>
        <v>8438400</v>
      </c>
      <c r="ASF10" s="1">
        <f>LOOKUP($A10,'DMG Tables'!$P$2:$P$35,'DMG Tables'!$O$2:$O$35)*ASF$1*LOOKUP(ASF$1,'DMG Tables'!$G$2:$G$7,'DMG Tables'!$H$2:$H$7)</f>
        <v>8445600</v>
      </c>
      <c r="ASG10" s="1">
        <f>LOOKUP($A10,'DMG Tables'!$P$2:$P$35,'DMG Tables'!$O$2:$O$35)*ASG$1*LOOKUP(ASG$1,'DMG Tables'!$G$2:$G$7,'DMG Tables'!$H$2:$H$7)</f>
        <v>8452800</v>
      </c>
      <c r="ASH10" s="1">
        <f>LOOKUP($A10,'DMG Tables'!$P$2:$P$35,'DMG Tables'!$O$2:$O$35)*ASH$1*LOOKUP(ASH$1,'DMG Tables'!$G$2:$G$7,'DMG Tables'!$H$2:$H$7)</f>
        <v>8460000</v>
      </c>
      <c r="ASI10" s="1">
        <f>LOOKUP($A10,'DMG Tables'!$P$2:$P$35,'DMG Tables'!$O$2:$O$35)*ASI$1*LOOKUP(ASI$1,'DMG Tables'!$G$2:$G$7,'DMG Tables'!$H$2:$H$7)</f>
        <v>8467200</v>
      </c>
      <c r="ASJ10" s="1">
        <f>LOOKUP($A10,'DMG Tables'!$P$2:$P$35,'DMG Tables'!$O$2:$O$35)*ASJ$1*LOOKUP(ASJ$1,'DMG Tables'!$G$2:$G$7,'DMG Tables'!$H$2:$H$7)</f>
        <v>8474400</v>
      </c>
      <c r="ASK10" s="1">
        <f>LOOKUP($A10,'DMG Tables'!$P$2:$P$35,'DMG Tables'!$O$2:$O$35)*ASK$1*LOOKUP(ASK$1,'DMG Tables'!$G$2:$G$7,'DMG Tables'!$H$2:$H$7)</f>
        <v>8481600</v>
      </c>
      <c r="ASL10" s="1">
        <f>LOOKUP($A10,'DMG Tables'!$P$2:$P$35,'DMG Tables'!$O$2:$O$35)*ASL$1*LOOKUP(ASL$1,'DMG Tables'!$G$2:$G$7,'DMG Tables'!$H$2:$H$7)</f>
        <v>8488800</v>
      </c>
      <c r="ASM10" s="1">
        <f>LOOKUP($A10,'DMG Tables'!$P$2:$P$35,'DMG Tables'!$O$2:$O$35)*ASM$1*LOOKUP(ASM$1,'DMG Tables'!$G$2:$G$7,'DMG Tables'!$H$2:$H$7)</f>
        <v>8496000</v>
      </c>
      <c r="ASN10" s="1">
        <f>LOOKUP($A10,'DMG Tables'!$P$2:$P$35,'DMG Tables'!$O$2:$O$35)*ASN$1*LOOKUP(ASN$1,'DMG Tables'!$G$2:$G$7,'DMG Tables'!$H$2:$H$7)</f>
        <v>8503200</v>
      </c>
      <c r="ASO10" s="1">
        <f>LOOKUP($A10,'DMG Tables'!$P$2:$P$35,'DMG Tables'!$O$2:$O$35)*ASO$1*LOOKUP(ASO$1,'DMG Tables'!$G$2:$G$7,'DMG Tables'!$H$2:$H$7)</f>
        <v>8510400</v>
      </c>
      <c r="ASP10" s="1">
        <f>LOOKUP($A10,'DMG Tables'!$P$2:$P$35,'DMG Tables'!$O$2:$O$35)*ASP$1*LOOKUP(ASP$1,'DMG Tables'!$G$2:$G$7,'DMG Tables'!$H$2:$H$7)</f>
        <v>8517600</v>
      </c>
      <c r="ASQ10" s="1">
        <f>LOOKUP($A10,'DMG Tables'!$P$2:$P$35,'DMG Tables'!$O$2:$O$35)*ASQ$1*LOOKUP(ASQ$1,'DMG Tables'!$G$2:$G$7,'DMG Tables'!$H$2:$H$7)</f>
        <v>8524800</v>
      </c>
      <c r="ASR10" s="1">
        <f>LOOKUP($A10,'DMG Tables'!$P$2:$P$35,'DMG Tables'!$O$2:$O$35)*ASR$1*LOOKUP(ASR$1,'DMG Tables'!$G$2:$G$7,'DMG Tables'!$H$2:$H$7)</f>
        <v>8532000</v>
      </c>
      <c r="ASS10" s="1">
        <f>LOOKUP($A10,'DMG Tables'!$P$2:$P$35,'DMG Tables'!$O$2:$O$35)*ASS$1*LOOKUP(ASS$1,'DMG Tables'!$G$2:$G$7,'DMG Tables'!$H$2:$H$7)</f>
        <v>8539200</v>
      </c>
      <c r="AST10" s="1">
        <f>LOOKUP($A10,'DMG Tables'!$P$2:$P$35,'DMG Tables'!$O$2:$O$35)*AST$1*LOOKUP(AST$1,'DMG Tables'!$G$2:$G$7,'DMG Tables'!$H$2:$H$7)</f>
        <v>8546400</v>
      </c>
      <c r="ASU10" s="1">
        <f>LOOKUP($A10,'DMG Tables'!$P$2:$P$35,'DMG Tables'!$O$2:$O$35)*ASU$1*LOOKUP(ASU$1,'DMG Tables'!$G$2:$G$7,'DMG Tables'!$H$2:$H$7)</f>
        <v>8553600</v>
      </c>
      <c r="ASV10" s="1">
        <f>LOOKUP($A10,'DMG Tables'!$P$2:$P$35,'DMG Tables'!$O$2:$O$35)*ASV$1*LOOKUP(ASV$1,'DMG Tables'!$G$2:$G$7,'DMG Tables'!$H$2:$H$7)</f>
        <v>8560800</v>
      </c>
      <c r="ASW10" s="1">
        <f>LOOKUP($A10,'DMG Tables'!$P$2:$P$35,'DMG Tables'!$O$2:$O$35)*ASW$1*LOOKUP(ASW$1,'DMG Tables'!$G$2:$G$7,'DMG Tables'!$H$2:$H$7)</f>
        <v>8568000</v>
      </c>
      <c r="ASX10" s="1">
        <f>LOOKUP($A10,'DMG Tables'!$P$2:$P$35,'DMG Tables'!$O$2:$O$35)*ASX$1*LOOKUP(ASX$1,'DMG Tables'!$G$2:$G$7,'DMG Tables'!$H$2:$H$7)</f>
        <v>8575200</v>
      </c>
      <c r="ASY10" s="1">
        <f>LOOKUP($A10,'DMG Tables'!$P$2:$P$35,'DMG Tables'!$O$2:$O$35)*ASY$1*LOOKUP(ASY$1,'DMG Tables'!$G$2:$G$7,'DMG Tables'!$H$2:$H$7)</f>
        <v>8582400</v>
      </c>
      <c r="ASZ10" s="1">
        <f>LOOKUP($A10,'DMG Tables'!$P$2:$P$35,'DMG Tables'!$O$2:$O$35)*ASZ$1*LOOKUP(ASZ$1,'DMG Tables'!$G$2:$G$7,'DMG Tables'!$H$2:$H$7)</f>
        <v>8589600</v>
      </c>
      <c r="ATA10" s="1">
        <f>LOOKUP($A10,'DMG Tables'!$P$2:$P$35,'DMG Tables'!$O$2:$O$35)*ATA$1*LOOKUP(ATA$1,'DMG Tables'!$G$2:$G$7,'DMG Tables'!$H$2:$H$7)</f>
        <v>8596800</v>
      </c>
      <c r="ATB10" s="1">
        <f>LOOKUP($A10,'DMG Tables'!$P$2:$P$35,'DMG Tables'!$O$2:$O$35)*ATB$1*LOOKUP(ATB$1,'DMG Tables'!$G$2:$G$7,'DMG Tables'!$H$2:$H$7)</f>
        <v>8604000</v>
      </c>
      <c r="ATC10" s="1">
        <f>LOOKUP($A10,'DMG Tables'!$P$2:$P$35,'DMG Tables'!$O$2:$O$35)*ATC$1*LOOKUP(ATC$1,'DMG Tables'!$G$2:$G$7,'DMG Tables'!$H$2:$H$7)</f>
        <v>8611200</v>
      </c>
      <c r="ATD10" s="1">
        <f>LOOKUP($A10,'DMG Tables'!$P$2:$P$35,'DMG Tables'!$O$2:$O$35)*ATD$1*LOOKUP(ATD$1,'DMG Tables'!$G$2:$G$7,'DMG Tables'!$H$2:$H$7)</f>
        <v>8618400</v>
      </c>
      <c r="ATE10" s="1">
        <f>LOOKUP($A10,'DMG Tables'!$P$2:$P$35,'DMG Tables'!$O$2:$O$35)*ATE$1*LOOKUP(ATE$1,'DMG Tables'!$G$2:$G$7,'DMG Tables'!$H$2:$H$7)</f>
        <v>8625600</v>
      </c>
      <c r="ATF10" s="1">
        <f>LOOKUP($A10,'DMG Tables'!$P$2:$P$35,'DMG Tables'!$O$2:$O$35)*ATF$1*LOOKUP(ATF$1,'DMG Tables'!$G$2:$G$7,'DMG Tables'!$H$2:$H$7)</f>
        <v>8632800</v>
      </c>
      <c r="ATG10" s="1">
        <f>LOOKUP($A10,'DMG Tables'!$P$2:$P$35,'DMG Tables'!$O$2:$O$35)*ATG$1*LOOKUP(ATG$1,'DMG Tables'!$G$2:$G$7,'DMG Tables'!$H$2:$H$7)</f>
        <v>8640000</v>
      </c>
      <c r="ATH10" s="1">
        <f>LOOKUP($A10,'DMG Tables'!$P$2:$P$35,'DMG Tables'!$O$2:$O$35)*ATH$1*LOOKUP(ATH$1,'DMG Tables'!$G$2:$G$7,'DMG Tables'!$H$2:$H$7)</f>
        <v>8647200</v>
      </c>
      <c r="ATI10" s="1">
        <f>LOOKUP($A10,'DMG Tables'!$P$2:$P$35,'DMG Tables'!$O$2:$O$35)*ATI$1*LOOKUP(ATI$1,'DMG Tables'!$G$2:$G$7,'DMG Tables'!$H$2:$H$7)</f>
        <v>8654400</v>
      </c>
      <c r="ATJ10" s="1">
        <f>LOOKUP($A10,'DMG Tables'!$P$2:$P$35,'DMG Tables'!$O$2:$O$35)*ATJ$1*LOOKUP(ATJ$1,'DMG Tables'!$G$2:$G$7,'DMG Tables'!$H$2:$H$7)</f>
        <v>8661600</v>
      </c>
      <c r="ATK10" s="1">
        <f>LOOKUP($A10,'DMG Tables'!$P$2:$P$35,'DMG Tables'!$O$2:$O$35)*ATK$1*LOOKUP(ATK$1,'DMG Tables'!$G$2:$G$7,'DMG Tables'!$H$2:$H$7)</f>
        <v>8668800</v>
      </c>
      <c r="ATL10" s="1">
        <f>LOOKUP($A10,'DMG Tables'!$P$2:$P$35,'DMG Tables'!$O$2:$O$35)*ATL$1*LOOKUP(ATL$1,'DMG Tables'!$G$2:$G$7,'DMG Tables'!$H$2:$H$7)</f>
        <v>8676000</v>
      </c>
      <c r="ATM10" s="1">
        <f>LOOKUP($A10,'DMG Tables'!$P$2:$P$35,'DMG Tables'!$O$2:$O$35)*ATM$1*LOOKUP(ATM$1,'DMG Tables'!$G$2:$G$7,'DMG Tables'!$H$2:$H$7)</f>
        <v>8683200</v>
      </c>
      <c r="ATN10" s="1">
        <f>LOOKUP($A10,'DMG Tables'!$P$2:$P$35,'DMG Tables'!$O$2:$O$35)*ATN$1*LOOKUP(ATN$1,'DMG Tables'!$G$2:$G$7,'DMG Tables'!$H$2:$H$7)</f>
        <v>8690400</v>
      </c>
      <c r="ATO10" s="1">
        <f>LOOKUP($A10,'DMG Tables'!$P$2:$P$35,'DMG Tables'!$O$2:$O$35)*ATO$1*LOOKUP(ATO$1,'DMG Tables'!$G$2:$G$7,'DMG Tables'!$H$2:$H$7)</f>
        <v>8697600</v>
      </c>
      <c r="ATP10" s="1">
        <f>LOOKUP($A10,'DMG Tables'!$P$2:$P$35,'DMG Tables'!$O$2:$O$35)*ATP$1*LOOKUP(ATP$1,'DMG Tables'!$G$2:$G$7,'DMG Tables'!$H$2:$H$7)</f>
        <v>8704800</v>
      </c>
      <c r="ATQ10" s="1">
        <f>LOOKUP($A10,'DMG Tables'!$P$2:$P$35,'DMG Tables'!$O$2:$O$35)*ATQ$1*LOOKUP(ATQ$1,'DMG Tables'!$G$2:$G$7,'DMG Tables'!$H$2:$H$7)</f>
        <v>8712000</v>
      </c>
      <c r="ATR10" s="1">
        <f>LOOKUP($A10,'DMG Tables'!$P$2:$P$35,'DMG Tables'!$O$2:$O$35)*ATR$1*LOOKUP(ATR$1,'DMG Tables'!$G$2:$G$7,'DMG Tables'!$H$2:$H$7)</f>
        <v>8719200</v>
      </c>
      <c r="ATS10" s="1">
        <f>LOOKUP($A10,'DMG Tables'!$P$2:$P$35,'DMG Tables'!$O$2:$O$35)*ATS$1*LOOKUP(ATS$1,'DMG Tables'!$G$2:$G$7,'DMG Tables'!$H$2:$H$7)</f>
        <v>8726400</v>
      </c>
      <c r="ATT10" s="1">
        <f>LOOKUP($A10,'DMG Tables'!$P$2:$P$35,'DMG Tables'!$O$2:$O$35)*ATT$1*LOOKUP(ATT$1,'DMG Tables'!$G$2:$G$7,'DMG Tables'!$H$2:$H$7)</f>
        <v>8733600</v>
      </c>
      <c r="ATU10" s="1">
        <f>LOOKUP($A10,'DMG Tables'!$P$2:$P$35,'DMG Tables'!$O$2:$O$35)*ATU$1*LOOKUP(ATU$1,'DMG Tables'!$G$2:$G$7,'DMG Tables'!$H$2:$H$7)</f>
        <v>8740800</v>
      </c>
      <c r="ATV10" s="1">
        <f>LOOKUP($A10,'DMG Tables'!$P$2:$P$35,'DMG Tables'!$O$2:$O$35)*ATV$1*LOOKUP(ATV$1,'DMG Tables'!$G$2:$G$7,'DMG Tables'!$H$2:$H$7)</f>
        <v>8748000</v>
      </c>
      <c r="ATW10" s="1">
        <f>LOOKUP($A10,'DMG Tables'!$P$2:$P$35,'DMG Tables'!$O$2:$O$35)*ATW$1*LOOKUP(ATW$1,'DMG Tables'!$G$2:$G$7,'DMG Tables'!$H$2:$H$7)</f>
        <v>8755200</v>
      </c>
      <c r="ATX10" s="1">
        <f>LOOKUP($A10,'DMG Tables'!$P$2:$P$35,'DMG Tables'!$O$2:$O$35)*ATX$1*LOOKUP(ATX$1,'DMG Tables'!$G$2:$G$7,'DMG Tables'!$H$2:$H$7)</f>
        <v>8762400</v>
      </c>
      <c r="ATY10" s="1">
        <f>LOOKUP($A10,'DMG Tables'!$P$2:$P$35,'DMG Tables'!$O$2:$O$35)*ATY$1*LOOKUP(ATY$1,'DMG Tables'!$G$2:$G$7,'DMG Tables'!$H$2:$H$7)</f>
        <v>8769600</v>
      </c>
      <c r="ATZ10" s="1">
        <f>LOOKUP($A10,'DMG Tables'!$P$2:$P$35,'DMG Tables'!$O$2:$O$35)*ATZ$1*LOOKUP(ATZ$1,'DMG Tables'!$G$2:$G$7,'DMG Tables'!$H$2:$H$7)</f>
        <v>8776800</v>
      </c>
      <c r="AUA10" s="1">
        <f>LOOKUP($A10,'DMG Tables'!$P$2:$P$35,'DMG Tables'!$O$2:$O$35)*AUA$1*LOOKUP(AUA$1,'DMG Tables'!$G$2:$G$7,'DMG Tables'!$H$2:$H$7)</f>
        <v>8784000</v>
      </c>
      <c r="AUB10" s="1">
        <f>LOOKUP($A10,'DMG Tables'!$P$2:$P$35,'DMG Tables'!$O$2:$O$35)*AUB$1*LOOKUP(AUB$1,'DMG Tables'!$G$2:$G$7,'DMG Tables'!$H$2:$H$7)</f>
        <v>8791200</v>
      </c>
      <c r="AUC10" s="1">
        <f>LOOKUP($A10,'DMG Tables'!$P$2:$P$35,'DMG Tables'!$O$2:$O$35)*AUC$1*LOOKUP(AUC$1,'DMG Tables'!$G$2:$G$7,'DMG Tables'!$H$2:$H$7)</f>
        <v>8798400</v>
      </c>
      <c r="AUD10" s="1">
        <f>LOOKUP($A10,'DMG Tables'!$P$2:$P$35,'DMG Tables'!$O$2:$O$35)*AUD$1*LOOKUP(AUD$1,'DMG Tables'!$G$2:$G$7,'DMG Tables'!$H$2:$H$7)</f>
        <v>8805600</v>
      </c>
      <c r="AUE10" s="1">
        <f>LOOKUP($A10,'DMG Tables'!$P$2:$P$35,'DMG Tables'!$O$2:$O$35)*AUE$1*LOOKUP(AUE$1,'DMG Tables'!$G$2:$G$7,'DMG Tables'!$H$2:$H$7)</f>
        <v>8812800</v>
      </c>
      <c r="AUF10" s="1">
        <f>LOOKUP($A10,'DMG Tables'!$P$2:$P$35,'DMG Tables'!$O$2:$O$35)*AUF$1*LOOKUP(AUF$1,'DMG Tables'!$G$2:$G$7,'DMG Tables'!$H$2:$H$7)</f>
        <v>8820000</v>
      </c>
      <c r="AUG10" s="1">
        <f>LOOKUP($A10,'DMG Tables'!$P$2:$P$35,'DMG Tables'!$O$2:$O$35)*AUG$1*LOOKUP(AUG$1,'DMG Tables'!$G$2:$G$7,'DMG Tables'!$H$2:$H$7)</f>
        <v>8827200</v>
      </c>
      <c r="AUH10" s="1">
        <f>LOOKUP($A10,'DMG Tables'!$P$2:$P$35,'DMG Tables'!$O$2:$O$35)*AUH$1*LOOKUP(AUH$1,'DMG Tables'!$G$2:$G$7,'DMG Tables'!$H$2:$H$7)</f>
        <v>8834400</v>
      </c>
      <c r="AUI10" s="1">
        <f>LOOKUP($A10,'DMG Tables'!$P$2:$P$35,'DMG Tables'!$O$2:$O$35)*AUI$1*LOOKUP(AUI$1,'DMG Tables'!$G$2:$G$7,'DMG Tables'!$H$2:$H$7)</f>
        <v>8841600</v>
      </c>
      <c r="AUJ10" s="1">
        <f>LOOKUP($A10,'DMG Tables'!$P$2:$P$35,'DMG Tables'!$O$2:$O$35)*AUJ$1*LOOKUP(AUJ$1,'DMG Tables'!$G$2:$G$7,'DMG Tables'!$H$2:$H$7)</f>
        <v>8848800</v>
      </c>
      <c r="AUK10" s="1">
        <f>LOOKUP($A10,'DMG Tables'!$P$2:$P$35,'DMG Tables'!$O$2:$O$35)*AUK$1*LOOKUP(AUK$1,'DMG Tables'!$G$2:$G$7,'DMG Tables'!$H$2:$H$7)</f>
        <v>8856000</v>
      </c>
      <c r="AUL10" s="1">
        <f>LOOKUP($A10,'DMG Tables'!$P$2:$P$35,'DMG Tables'!$O$2:$O$35)*AUL$1*LOOKUP(AUL$1,'DMG Tables'!$G$2:$G$7,'DMG Tables'!$H$2:$H$7)</f>
        <v>8863200</v>
      </c>
      <c r="AUM10" s="1">
        <f>LOOKUP($A10,'DMG Tables'!$P$2:$P$35,'DMG Tables'!$O$2:$O$35)*AUM$1*LOOKUP(AUM$1,'DMG Tables'!$G$2:$G$7,'DMG Tables'!$H$2:$H$7)</f>
        <v>8870400</v>
      </c>
      <c r="AUN10" s="1">
        <f>LOOKUP($A10,'DMG Tables'!$P$2:$P$35,'DMG Tables'!$O$2:$O$35)*AUN$1*LOOKUP(AUN$1,'DMG Tables'!$G$2:$G$7,'DMG Tables'!$H$2:$H$7)</f>
        <v>8877600</v>
      </c>
      <c r="AUO10" s="1">
        <f>LOOKUP($A10,'DMG Tables'!$P$2:$P$35,'DMG Tables'!$O$2:$O$35)*AUO$1*LOOKUP(AUO$1,'DMG Tables'!$G$2:$G$7,'DMG Tables'!$H$2:$H$7)</f>
        <v>8884800</v>
      </c>
      <c r="AUP10" s="1">
        <f>LOOKUP($A10,'DMG Tables'!$P$2:$P$35,'DMG Tables'!$O$2:$O$35)*AUP$1*LOOKUP(AUP$1,'DMG Tables'!$G$2:$G$7,'DMG Tables'!$H$2:$H$7)</f>
        <v>8892000</v>
      </c>
      <c r="AUQ10" s="1">
        <f>LOOKUP($A10,'DMG Tables'!$P$2:$P$35,'DMG Tables'!$O$2:$O$35)*AUQ$1*LOOKUP(AUQ$1,'DMG Tables'!$G$2:$G$7,'DMG Tables'!$H$2:$H$7)</f>
        <v>8899200</v>
      </c>
      <c r="AUR10" s="1">
        <f>LOOKUP($A10,'DMG Tables'!$P$2:$P$35,'DMG Tables'!$O$2:$O$35)*AUR$1*LOOKUP(AUR$1,'DMG Tables'!$G$2:$G$7,'DMG Tables'!$H$2:$H$7)</f>
        <v>8906400</v>
      </c>
      <c r="AUS10" s="1">
        <f>LOOKUP($A10,'DMG Tables'!$P$2:$P$35,'DMG Tables'!$O$2:$O$35)*AUS$1*LOOKUP(AUS$1,'DMG Tables'!$G$2:$G$7,'DMG Tables'!$H$2:$H$7)</f>
        <v>8913600</v>
      </c>
      <c r="AUT10" s="1">
        <f>LOOKUP($A10,'DMG Tables'!$P$2:$P$35,'DMG Tables'!$O$2:$O$35)*AUT$1*LOOKUP(AUT$1,'DMG Tables'!$G$2:$G$7,'DMG Tables'!$H$2:$H$7)</f>
        <v>8920800</v>
      </c>
      <c r="AUU10" s="1">
        <f>LOOKUP($A10,'DMG Tables'!$P$2:$P$35,'DMG Tables'!$O$2:$O$35)*AUU$1*LOOKUP(AUU$1,'DMG Tables'!$G$2:$G$7,'DMG Tables'!$H$2:$H$7)</f>
        <v>8928000</v>
      </c>
      <c r="AUV10" s="1">
        <f>LOOKUP($A10,'DMG Tables'!$P$2:$P$35,'DMG Tables'!$O$2:$O$35)*AUV$1*LOOKUP(AUV$1,'DMG Tables'!$G$2:$G$7,'DMG Tables'!$H$2:$H$7)</f>
        <v>8935200</v>
      </c>
      <c r="AUW10" s="1">
        <f>LOOKUP($A10,'DMG Tables'!$P$2:$P$35,'DMG Tables'!$O$2:$O$35)*AUW$1*LOOKUP(AUW$1,'DMG Tables'!$G$2:$G$7,'DMG Tables'!$H$2:$H$7)</f>
        <v>8942400</v>
      </c>
      <c r="AUX10" s="1">
        <f>LOOKUP($A10,'DMG Tables'!$P$2:$P$35,'DMG Tables'!$O$2:$O$35)*AUX$1*LOOKUP(AUX$1,'DMG Tables'!$G$2:$G$7,'DMG Tables'!$H$2:$H$7)</f>
        <v>8949600</v>
      </c>
      <c r="AUY10" s="1">
        <f>LOOKUP($A10,'DMG Tables'!$P$2:$P$35,'DMG Tables'!$O$2:$O$35)*AUY$1*LOOKUP(AUY$1,'DMG Tables'!$G$2:$G$7,'DMG Tables'!$H$2:$H$7)</f>
        <v>8956800</v>
      </c>
      <c r="AUZ10" s="1">
        <f>LOOKUP($A10,'DMG Tables'!$P$2:$P$35,'DMG Tables'!$O$2:$O$35)*AUZ$1*LOOKUP(AUZ$1,'DMG Tables'!$G$2:$G$7,'DMG Tables'!$H$2:$H$7)</f>
        <v>8964000</v>
      </c>
      <c r="AVA10" s="1">
        <f>LOOKUP($A10,'DMG Tables'!$P$2:$P$35,'DMG Tables'!$O$2:$O$35)*AVA$1*LOOKUP(AVA$1,'DMG Tables'!$G$2:$G$7,'DMG Tables'!$H$2:$H$7)</f>
        <v>8971200</v>
      </c>
      <c r="AVB10" s="1">
        <f>LOOKUP($A10,'DMG Tables'!$P$2:$P$35,'DMG Tables'!$O$2:$O$35)*AVB$1*LOOKUP(AVB$1,'DMG Tables'!$G$2:$G$7,'DMG Tables'!$H$2:$H$7)</f>
        <v>8978400</v>
      </c>
      <c r="AVC10" s="1">
        <f>LOOKUP($A10,'DMG Tables'!$P$2:$P$35,'DMG Tables'!$O$2:$O$35)*AVC$1*LOOKUP(AVC$1,'DMG Tables'!$G$2:$G$7,'DMG Tables'!$H$2:$H$7)</f>
        <v>8985600</v>
      </c>
      <c r="AVD10" s="1">
        <f>LOOKUP($A10,'DMG Tables'!$P$2:$P$35,'DMG Tables'!$O$2:$O$35)*AVD$1*LOOKUP(AVD$1,'DMG Tables'!$G$2:$G$7,'DMG Tables'!$H$2:$H$7)</f>
        <v>8992800</v>
      </c>
      <c r="AVE10" s="1">
        <f>LOOKUP($A10,'DMG Tables'!$P$2:$P$35,'DMG Tables'!$O$2:$O$35)*AVE$1*LOOKUP(AVE$1,'DMG Tables'!$G$2:$G$7,'DMG Tables'!$H$2:$H$7)</f>
        <v>9000000</v>
      </c>
      <c r="AVF10" s="1">
        <f>LOOKUP($A10,'DMG Tables'!$P$2:$P$35,'DMG Tables'!$O$2:$O$35)*AVF$1*LOOKUP(AVF$1,'DMG Tables'!$G$2:$G$7,'DMG Tables'!$H$2:$H$7)</f>
        <v>9007200</v>
      </c>
      <c r="AVG10" s="1">
        <f>LOOKUP($A10,'DMG Tables'!$P$2:$P$35,'DMG Tables'!$O$2:$O$35)*AVG$1*LOOKUP(AVG$1,'DMG Tables'!$G$2:$G$7,'DMG Tables'!$H$2:$H$7)</f>
        <v>9014400</v>
      </c>
      <c r="AVH10" s="1">
        <f>LOOKUP($A10,'DMG Tables'!$P$2:$P$35,'DMG Tables'!$O$2:$O$35)*AVH$1*LOOKUP(AVH$1,'DMG Tables'!$G$2:$G$7,'DMG Tables'!$H$2:$H$7)</f>
        <v>9021600</v>
      </c>
      <c r="AVI10" s="1">
        <f>LOOKUP($A10,'DMG Tables'!$P$2:$P$35,'DMG Tables'!$O$2:$O$35)*AVI$1*LOOKUP(AVI$1,'DMG Tables'!$G$2:$G$7,'DMG Tables'!$H$2:$H$7)</f>
        <v>9028800</v>
      </c>
      <c r="AVJ10" s="1">
        <f>LOOKUP($A10,'DMG Tables'!$P$2:$P$35,'DMG Tables'!$O$2:$O$35)*AVJ$1*LOOKUP(AVJ$1,'DMG Tables'!$G$2:$G$7,'DMG Tables'!$H$2:$H$7)</f>
        <v>9036000</v>
      </c>
      <c r="AVK10" s="1">
        <f>LOOKUP($A10,'DMG Tables'!$P$2:$P$35,'DMG Tables'!$O$2:$O$35)*AVK$1*LOOKUP(AVK$1,'DMG Tables'!$G$2:$G$7,'DMG Tables'!$H$2:$H$7)</f>
        <v>9043200</v>
      </c>
      <c r="AVL10" s="1">
        <f>LOOKUP($A10,'DMG Tables'!$P$2:$P$35,'DMG Tables'!$O$2:$O$35)*AVL$1*LOOKUP(AVL$1,'DMG Tables'!$G$2:$G$7,'DMG Tables'!$H$2:$H$7)</f>
        <v>9050400</v>
      </c>
      <c r="AVM10" s="1">
        <f>LOOKUP($A10,'DMG Tables'!$P$2:$P$35,'DMG Tables'!$O$2:$O$35)*AVM$1*LOOKUP(AVM$1,'DMG Tables'!$G$2:$G$7,'DMG Tables'!$H$2:$H$7)</f>
        <v>9057600</v>
      </c>
      <c r="AVN10" s="1">
        <f>LOOKUP($A10,'DMG Tables'!$P$2:$P$35,'DMG Tables'!$O$2:$O$35)*AVN$1*LOOKUP(AVN$1,'DMG Tables'!$G$2:$G$7,'DMG Tables'!$H$2:$H$7)</f>
        <v>9064800</v>
      </c>
      <c r="AVO10" s="1">
        <f>LOOKUP($A10,'DMG Tables'!$P$2:$P$35,'DMG Tables'!$O$2:$O$35)*AVO$1*LOOKUP(AVO$1,'DMG Tables'!$G$2:$G$7,'DMG Tables'!$H$2:$H$7)</f>
        <v>9072000</v>
      </c>
      <c r="AVP10" s="1">
        <f>LOOKUP($A10,'DMG Tables'!$P$2:$P$35,'DMG Tables'!$O$2:$O$35)*AVP$1*LOOKUP(AVP$1,'DMG Tables'!$G$2:$G$7,'DMG Tables'!$H$2:$H$7)</f>
        <v>9079200</v>
      </c>
      <c r="AVQ10" s="1">
        <f>LOOKUP($A10,'DMG Tables'!$P$2:$P$35,'DMG Tables'!$O$2:$O$35)*AVQ$1*LOOKUP(AVQ$1,'DMG Tables'!$G$2:$G$7,'DMG Tables'!$H$2:$H$7)</f>
        <v>9086400</v>
      </c>
      <c r="AVR10" s="1">
        <f>LOOKUP($A10,'DMG Tables'!$P$2:$P$35,'DMG Tables'!$O$2:$O$35)*AVR$1*LOOKUP(AVR$1,'DMG Tables'!$G$2:$G$7,'DMG Tables'!$H$2:$H$7)</f>
        <v>9093600</v>
      </c>
      <c r="AVS10" s="1">
        <f>LOOKUP($A10,'DMG Tables'!$P$2:$P$35,'DMG Tables'!$O$2:$O$35)*AVS$1*LOOKUP(AVS$1,'DMG Tables'!$G$2:$G$7,'DMG Tables'!$H$2:$H$7)</f>
        <v>9100800</v>
      </c>
      <c r="AVT10" s="1">
        <f>LOOKUP($A10,'DMG Tables'!$P$2:$P$35,'DMG Tables'!$O$2:$O$35)*AVT$1*LOOKUP(AVT$1,'DMG Tables'!$G$2:$G$7,'DMG Tables'!$H$2:$H$7)</f>
        <v>9108000</v>
      </c>
      <c r="AVU10" s="1">
        <f>LOOKUP($A10,'DMG Tables'!$P$2:$P$35,'DMG Tables'!$O$2:$O$35)*AVU$1*LOOKUP(AVU$1,'DMG Tables'!$G$2:$G$7,'DMG Tables'!$H$2:$H$7)</f>
        <v>9115200</v>
      </c>
      <c r="AVV10" s="1">
        <f>LOOKUP($A10,'DMG Tables'!$P$2:$P$35,'DMG Tables'!$O$2:$O$35)*AVV$1*LOOKUP(AVV$1,'DMG Tables'!$G$2:$G$7,'DMG Tables'!$H$2:$H$7)</f>
        <v>9122400</v>
      </c>
      <c r="AVW10" s="1">
        <f>LOOKUP($A10,'DMG Tables'!$P$2:$P$35,'DMG Tables'!$O$2:$O$35)*AVW$1*LOOKUP(AVW$1,'DMG Tables'!$G$2:$G$7,'DMG Tables'!$H$2:$H$7)</f>
        <v>9129600</v>
      </c>
      <c r="AVX10" s="1">
        <f>LOOKUP($A10,'DMG Tables'!$P$2:$P$35,'DMG Tables'!$O$2:$O$35)*AVX$1*LOOKUP(AVX$1,'DMG Tables'!$G$2:$G$7,'DMG Tables'!$H$2:$H$7)</f>
        <v>9136800</v>
      </c>
      <c r="AVY10" s="1">
        <f>LOOKUP($A10,'DMG Tables'!$P$2:$P$35,'DMG Tables'!$O$2:$O$35)*AVY$1*LOOKUP(AVY$1,'DMG Tables'!$G$2:$G$7,'DMG Tables'!$H$2:$H$7)</f>
        <v>9144000</v>
      </c>
      <c r="AVZ10" s="1">
        <f>LOOKUP($A10,'DMG Tables'!$P$2:$P$35,'DMG Tables'!$O$2:$O$35)*AVZ$1*LOOKUP(AVZ$1,'DMG Tables'!$G$2:$G$7,'DMG Tables'!$H$2:$H$7)</f>
        <v>9151200</v>
      </c>
      <c r="AWA10" s="1">
        <f>LOOKUP($A10,'DMG Tables'!$P$2:$P$35,'DMG Tables'!$O$2:$O$35)*AWA$1*LOOKUP(AWA$1,'DMG Tables'!$G$2:$G$7,'DMG Tables'!$H$2:$H$7)</f>
        <v>9158400</v>
      </c>
      <c r="AWB10" s="1">
        <f>LOOKUP($A10,'DMG Tables'!$P$2:$P$35,'DMG Tables'!$O$2:$O$35)*AWB$1*LOOKUP(AWB$1,'DMG Tables'!$G$2:$G$7,'DMG Tables'!$H$2:$H$7)</f>
        <v>9165600</v>
      </c>
      <c r="AWC10" s="1">
        <f>LOOKUP($A10,'DMG Tables'!$P$2:$P$35,'DMG Tables'!$O$2:$O$35)*AWC$1*LOOKUP(AWC$1,'DMG Tables'!$G$2:$G$7,'DMG Tables'!$H$2:$H$7)</f>
        <v>9172800</v>
      </c>
      <c r="AWD10" s="1">
        <f>LOOKUP($A10,'DMG Tables'!$P$2:$P$35,'DMG Tables'!$O$2:$O$35)*AWD$1*LOOKUP(AWD$1,'DMG Tables'!$G$2:$G$7,'DMG Tables'!$H$2:$H$7)</f>
        <v>9180000</v>
      </c>
      <c r="AWE10" s="1">
        <f>LOOKUP($A10,'DMG Tables'!$P$2:$P$35,'DMG Tables'!$O$2:$O$35)*AWE$1*LOOKUP(AWE$1,'DMG Tables'!$G$2:$G$7,'DMG Tables'!$H$2:$H$7)</f>
        <v>9187200</v>
      </c>
      <c r="AWF10" s="1">
        <f>LOOKUP($A10,'DMG Tables'!$P$2:$P$35,'DMG Tables'!$O$2:$O$35)*AWF$1*LOOKUP(AWF$1,'DMG Tables'!$G$2:$G$7,'DMG Tables'!$H$2:$H$7)</f>
        <v>9194400</v>
      </c>
      <c r="AWG10" s="1">
        <f>LOOKUP($A10,'DMG Tables'!$P$2:$P$35,'DMG Tables'!$O$2:$O$35)*AWG$1*LOOKUP(AWG$1,'DMG Tables'!$G$2:$G$7,'DMG Tables'!$H$2:$H$7)</f>
        <v>9201600</v>
      </c>
      <c r="AWH10" s="1">
        <f>LOOKUP($A10,'DMG Tables'!$P$2:$P$35,'DMG Tables'!$O$2:$O$35)*AWH$1*LOOKUP(AWH$1,'DMG Tables'!$G$2:$G$7,'DMG Tables'!$H$2:$H$7)</f>
        <v>9208800</v>
      </c>
      <c r="AWI10" s="1">
        <f>LOOKUP($A10,'DMG Tables'!$P$2:$P$35,'DMG Tables'!$O$2:$O$35)*AWI$1*LOOKUP(AWI$1,'DMG Tables'!$G$2:$G$7,'DMG Tables'!$H$2:$H$7)</f>
        <v>9216000</v>
      </c>
      <c r="AWJ10" s="1">
        <f>LOOKUP($A10,'DMG Tables'!$P$2:$P$35,'DMG Tables'!$O$2:$O$35)*AWJ$1*LOOKUP(AWJ$1,'DMG Tables'!$G$2:$G$7,'DMG Tables'!$H$2:$H$7)</f>
        <v>9223200</v>
      </c>
      <c r="AWK10" s="1">
        <f>LOOKUP($A10,'DMG Tables'!$P$2:$P$35,'DMG Tables'!$O$2:$O$35)*AWK$1*LOOKUP(AWK$1,'DMG Tables'!$G$2:$G$7,'DMG Tables'!$H$2:$H$7)</f>
        <v>9230400</v>
      </c>
      <c r="AWL10" s="1">
        <f>LOOKUP($A10,'DMG Tables'!$P$2:$P$35,'DMG Tables'!$O$2:$O$35)*AWL$1*LOOKUP(AWL$1,'DMG Tables'!$G$2:$G$7,'DMG Tables'!$H$2:$H$7)</f>
        <v>9237600</v>
      </c>
      <c r="AWM10" s="1">
        <f>LOOKUP($A10,'DMG Tables'!$P$2:$P$35,'DMG Tables'!$O$2:$O$35)*AWM$1*LOOKUP(AWM$1,'DMG Tables'!$G$2:$G$7,'DMG Tables'!$H$2:$H$7)</f>
        <v>9244800</v>
      </c>
      <c r="AWN10" s="1">
        <f>LOOKUP($A10,'DMG Tables'!$P$2:$P$35,'DMG Tables'!$O$2:$O$35)*AWN$1*LOOKUP(AWN$1,'DMG Tables'!$G$2:$G$7,'DMG Tables'!$H$2:$H$7)</f>
        <v>9252000</v>
      </c>
      <c r="AWO10" s="1">
        <f>LOOKUP($A10,'DMG Tables'!$P$2:$P$35,'DMG Tables'!$O$2:$O$35)*AWO$1*LOOKUP(AWO$1,'DMG Tables'!$G$2:$G$7,'DMG Tables'!$H$2:$H$7)</f>
        <v>9259200</v>
      </c>
      <c r="AWP10" s="1">
        <f>LOOKUP($A10,'DMG Tables'!$P$2:$P$35,'DMG Tables'!$O$2:$O$35)*AWP$1*LOOKUP(AWP$1,'DMG Tables'!$G$2:$G$7,'DMG Tables'!$H$2:$H$7)</f>
        <v>9266400</v>
      </c>
      <c r="AWQ10" s="1">
        <f>LOOKUP($A10,'DMG Tables'!$P$2:$P$35,'DMG Tables'!$O$2:$O$35)*AWQ$1*LOOKUP(AWQ$1,'DMG Tables'!$G$2:$G$7,'DMG Tables'!$H$2:$H$7)</f>
        <v>9273600</v>
      </c>
      <c r="AWR10" s="1">
        <f>LOOKUP($A10,'DMG Tables'!$P$2:$P$35,'DMG Tables'!$O$2:$O$35)*AWR$1*LOOKUP(AWR$1,'DMG Tables'!$G$2:$G$7,'DMG Tables'!$H$2:$H$7)</f>
        <v>9280800</v>
      </c>
      <c r="AWS10" s="1">
        <f>LOOKUP($A10,'DMG Tables'!$P$2:$P$35,'DMG Tables'!$O$2:$O$35)*AWS$1*LOOKUP(AWS$1,'DMG Tables'!$G$2:$G$7,'DMG Tables'!$H$2:$H$7)</f>
        <v>9288000</v>
      </c>
      <c r="AWT10" s="1">
        <f>LOOKUP($A10,'DMG Tables'!$P$2:$P$35,'DMG Tables'!$O$2:$O$35)*AWT$1*LOOKUP(AWT$1,'DMG Tables'!$G$2:$G$7,'DMG Tables'!$H$2:$H$7)</f>
        <v>9295200</v>
      </c>
      <c r="AWU10" s="1">
        <f>LOOKUP($A10,'DMG Tables'!$P$2:$P$35,'DMG Tables'!$O$2:$O$35)*AWU$1*LOOKUP(AWU$1,'DMG Tables'!$G$2:$G$7,'DMG Tables'!$H$2:$H$7)</f>
        <v>9302400</v>
      </c>
      <c r="AWV10" s="1">
        <f>LOOKUP($A10,'DMG Tables'!$P$2:$P$35,'DMG Tables'!$O$2:$O$35)*AWV$1*LOOKUP(AWV$1,'DMG Tables'!$G$2:$G$7,'DMG Tables'!$H$2:$H$7)</f>
        <v>9309600</v>
      </c>
      <c r="AWW10" s="1">
        <f>LOOKUP($A10,'DMG Tables'!$P$2:$P$35,'DMG Tables'!$O$2:$O$35)*AWW$1*LOOKUP(AWW$1,'DMG Tables'!$G$2:$G$7,'DMG Tables'!$H$2:$H$7)</f>
        <v>9316800</v>
      </c>
      <c r="AWX10" s="1">
        <f>LOOKUP($A10,'DMG Tables'!$P$2:$P$35,'DMG Tables'!$O$2:$O$35)*AWX$1*LOOKUP(AWX$1,'DMG Tables'!$G$2:$G$7,'DMG Tables'!$H$2:$H$7)</f>
        <v>9324000</v>
      </c>
      <c r="AWY10" s="1">
        <f>LOOKUP($A10,'DMG Tables'!$P$2:$P$35,'DMG Tables'!$O$2:$O$35)*AWY$1*LOOKUP(AWY$1,'DMG Tables'!$G$2:$G$7,'DMG Tables'!$H$2:$H$7)</f>
        <v>9331200</v>
      </c>
      <c r="AWZ10" s="1">
        <f>LOOKUP($A10,'DMG Tables'!$P$2:$P$35,'DMG Tables'!$O$2:$O$35)*AWZ$1*LOOKUP(AWZ$1,'DMG Tables'!$G$2:$G$7,'DMG Tables'!$H$2:$H$7)</f>
        <v>9338400</v>
      </c>
      <c r="AXA10" s="1">
        <f>LOOKUP($A10,'DMG Tables'!$P$2:$P$35,'DMG Tables'!$O$2:$O$35)*AXA$1*LOOKUP(AXA$1,'DMG Tables'!$G$2:$G$7,'DMG Tables'!$H$2:$H$7)</f>
        <v>9345600</v>
      </c>
      <c r="AXB10" s="1">
        <f>LOOKUP($A10,'DMG Tables'!$P$2:$P$35,'DMG Tables'!$O$2:$O$35)*AXB$1*LOOKUP(AXB$1,'DMG Tables'!$G$2:$G$7,'DMG Tables'!$H$2:$H$7)</f>
        <v>9352800</v>
      </c>
      <c r="AXC10" s="1">
        <f>LOOKUP($A10,'DMG Tables'!$P$2:$P$35,'DMG Tables'!$O$2:$O$35)*AXC$1*LOOKUP(AXC$1,'DMG Tables'!$G$2:$G$7,'DMG Tables'!$H$2:$H$7)</f>
        <v>9360000</v>
      </c>
      <c r="AXD10" s="1">
        <f>LOOKUP($A10,'DMG Tables'!$P$2:$P$35,'DMG Tables'!$O$2:$O$35)*AXD$1*LOOKUP(AXD$1,'DMG Tables'!$G$2:$G$7,'DMG Tables'!$H$2:$H$7)</f>
        <v>9367200</v>
      </c>
      <c r="AXE10" s="1">
        <f>LOOKUP($A10,'DMG Tables'!$P$2:$P$35,'DMG Tables'!$O$2:$O$35)*AXE$1*LOOKUP(AXE$1,'DMG Tables'!$G$2:$G$7,'DMG Tables'!$H$2:$H$7)</f>
        <v>9374400</v>
      </c>
      <c r="AXF10" s="1">
        <f>LOOKUP($A10,'DMG Tables'!$P$2:$P$35,'DMG Tables'!$O$2:$O$35)*AXF$1*LOOKUP(AXF$1,'DMG Tables'!$G$2:$G$7,'DMG Tables'!$H$2:$H$7)</f>
        <v>9381600</v>
      </c>
      <c r="AXG10" s="1">
        <f>LOOKUP($A10,'DMG Tables'!$P$2:$P$35,'DMG Tables'!$O$2:$O$35)*AXG$1*LOOKUP(AXG$1,'DMG Tables'!$G$2:$G$7,'DMG Tables'!$H$2:$H$7)</f>
        <v>9388800</v>
      </c>
      <c r="AXH10" s="1">
        <f>LOOKUP($A10,'DMG Tables'!$P$2:$P$35,'DMG Tables'!$O$2:$O$35)*AXH$1*LOOKUP(AXH$1,'DMG Tables'!$G$2:$G$7,'DMG Tables'!$H$2:$H$7)</f>
        <v>9396000</v>
      </c>
      <c r="AXI10" s="1">
        <f>LOOKUP($A10,'DMG Tables'!$P$2:$P$35,'DMG Tables'!$O$2:$O$35)*AXI$1*LOOKUP(AXI$1,'DMG Tables'!$G$2:$G$7,'DMG Tables'!$H$2:$H$7)</f>
        <v>9403200</v>
      </c>
      <c r="AXJ10" s="1">
        <f>LOOKUP($A10,'DMG Tables'!$P$2:$P$35,'DMG Tables'!$O$2:$O$35)*AXJ$1*LOOKUP(AXJ$1,'DMG Tables'!$G$2:$G$7,'DMG Tables'!$H$2:$H$7)</f>
        <v>9410400</v>
      </c>
      <c r="AXK10" s="1">
        <f>LOOKUP($A10,'DMG Tables'!$P$2:$P$35,'DMG Tables'!$O$2:$O$35)*AXK$1*LOOKUP(AXK$1,'DMG Tables'!$G$2:$G$7,'DMG Tables'!$H$2:$H$7)</f>
        <v>9417600</v>
      </c>
      <c r="AXL10" s="1">
        <f>LOOKUP($A10,'DMG Tables'!$P$2:$P$35,'DMG Tables'!$O$2:$O$35)*AXL$1*LOOKUP(AXL$1,'DMG Tables'!$G$2:$G$7,'DMG Tables'!$H$2:$H$7)</f>
        <v>9424800</v>
      </c>
      <c r="AXM10" s="1">
        <f>LOOKUP($A10,'DMG Tables'!$P$2:$P$35,'DMG Tables'!$O$2:$O$35)*AXM$1*LOOKUP(AXM$1,'DMG Tables'!$G$2:$G$7,'DMG Tables'!$H$2:$H$7)</f>
        <v>9432000</v>
      </c>
      <c r="AXN10" s="1">
        <f>LOOKUP($A10,'DMG Tables'!$P$2:$P$35,'DMG Tables'!$O$2:$O$35)*AXN$1*LOOKUP(AXN$1,'DMG Tables'!$G$2:$G$7,'DMG Tables'!$H$2:$H$7)</f>
        <v>9439200</v>
      </c>
      <c r="AXO10" s="1">
        <f>LOOKUP($A10,'DMG Tables'!$P$2:$P$35,'DMG Tables'!$O$2:$O$35)*AXO$1*LOOKUP(AXO$1,'DMG Tables'!$G$2:$G$7,'DMG Tables'!$H$2:$H$7)</f>
        <v>9446400</v>
      </c>
      <c r="AXP10" s="1">
        <f>LOOKUP($A10,'DMG Tables'!$P$2:$P$35,'DMG Tables'!$O$2:$O$35)*AXP$1*LOOKUP(AXP$1,'DMG Tables'!$G$2:$G$7,'DMG Tables'!$H$2:$H$7)</f>
        <v>9453600</v>
      </c>
      <c r="AXQ10" s="1">
        <f>LOOKUP($A10,'DMG Tables'!$P$2:$P$35,'DMG Tables'!$O$2:$O$35)*AXQ$1*LOOKUP(AXQ$1,'DMG Tables'!$G$2:$G$7,'DMG Tables'!$H$2:$H$7)</f>
        <v>9460800</v>
      </c>
      <c r="AXR10" s="1">
        <f>LOOKUP($A10,'DMG Tables'!$P$2:$P$35,'DMG Tables'!$O$2:$O$35)*AXR$1*LOOKUP(AXR$1,'DMG Tables'!$G$2:$G$7,'DMG Tables'!$H$2:$H$7)</f>
        <v>9468000</v>
      </c>
      <c r="AXS10" s="1">
        <f>LOOKUP($A10,'DMG Tables'!$P$2:$P$35,'DMG Tables'!$O$2:$O$35)*AXS$1*LOOKUP(AXS$1,'DMG Tables'!$G$2:$G$7,'DMG Tables'!$H$2:$H$7)</f>
        <v>9475200</v>
      </c>
      <c r="AXT10" s="1">
        <f>LOOKUP($A10,'DMG Tables'!$P$2:$P$35,'DMG Tables'!$O$2:$O$35)*AXT$1*LOOKUP(AXT$1,'DMG Tables'!$G$2:$G$7,'DMG Tables'!$H$2:$H$7)</f>
        <v>9482400</v>
      </c>
      <c r="AXU10" s="1">
        <f>LOOKUP($A10,'DMG Tables'!$P$2:$P$35,'DMG Tables'!$O$2:$O$35)*AXU$1*LOOKUP(AXU$1,'DMG Tables'!$G$2:$G$7,'DMG Tables'!$H$2:$H$7)</f>
        <v>9489600</v>
      </c>
      <c r="AXV10" s="1">
        <f>LOOKUP($A10,'DMG Tables'!$P$2:$P$35,'DMG Tables'!$O$2:$O$35)*AXV$1*LOOKUP(AXV$1,'DMG Tables'!$G$2:$G$7,'DMG Tables'!$H$2:$H$7)</f>
        <v>9496800</v>
      </c>
      <c r="AXW10" s="1">
        <f>LOOKUP($A10,'DMG Tables'!$P$2:$P$35,'DMG Tables'!$O$2:$O$35)*AXW$1*LOOKUP(AXW$1,'DMG Tables'!$G$2:$G$7,'DMG Tables'!$H$2:$H$7)</f>
        <v>9504000</v>
      </c>
      <c r="AXX10" s="1">
        <f>LOOKUP($A10,'DMG Tables'!$P$2:$P$35,'DMG Tables'!$O$2:$O$35)*AXX$1*LOOKUP(AXX$1,'DMG Tables'!$G$2:$G$7,'DMG Tables'!$H$2:$H$7)</f>
        <v>9511200</v>
      </c>
      <c r="AXY10" s="1">
        <f>LOOKUP($A10,'DMG Tables'!$P$2:$P$35,'DMG Tables'!$O$2:$O$35)*AXY$1*LOOKUP(AXY$1,'DMG Tables'!$G$2:$G$7,'DMG Tables'!$H$2:$H$7)</f>
        <v>9518400</v>
      </c>
      <c r="AXZ10" s="1">
        <f>LOOKUP($A10,'DMG Tables'!$P$2:$P$35,'DMG Tables'!$O$2:$O$35)*AXZ$1*LOOKUP(AXZ$1,'DMG Tables'!$G$2:$G$7,'DMG Tables'!$H$2:$H$7)</f>
        <v>9525600</v>
      </c>
      <c r="AYA10" s="1">
        <f>LOOKUP($A10,'DMG Tables'!$P$2:$P$35,'DMG Tables'!$O$2:$O$35)*AYA$1*LOOKUP(AYA$1,'DMG Tables'!$G$2:$G$7,'DMG Tables'!$H$2:$H$7)</f>
        <v>9532800</v>
      </c>
      <c r="AYB10" s="1">
        <f>LOOKUP($A10,'DMG Tables'!$P$2:$P$35,'DMG Tables'!$O$2:$O$35)*AYB$1*LOOKUP(AYB$1,'DMG Tables'!$G$2:$G$7,'DMG Tables'!$H$2:$H$7)</f>
        <v>9540000</v>
      </c>
      <c r="AYC10" s="1">
        <f>LOOKUP($A10,'DMG Tables'!$P$2:$P$35,'DMG Tables'!$O$2:$O$35)*AYC$1*LOOKUP(AYC$1,'DMG Tables'!$G$2:$G$7,'DMG Tables'!$H$2:$H$7)</f>
        <v>9547200</v>
      </c>
      <c r="AYD10" s="1">
        <f>LOOKUP($A10,'DMG Tables'!$P$2:$P$35,'DMG Tables'!$O$2:$O$35)*AYD$1*LOOKUP(AYD$1,'DMG Tables'!$G$2:$G$7,'DMG Tables'!$H$2:$H$7)</f>
        <v>9554400</v>
      </c>
      <c r="AYE10" s="1">
        <f>LOOKUP($A10,'DMG Tables'!$P$2:$P$35,'DMG Tables'!$O$2:$O$35)*AYE$1*LOOKUP(AYE$1,'DMG Tables'!$G$2:$G$7,'DMG Tables'!$H$2:$H$7)</f>
        <v>9561600</v>
      </c>
      <c r="AYF10" s="1">
        <f>LOOKUP($A10,'DMG Tables'!$P$2:$P$35,'DMG Tables'!$O$2:$O$35)*AYF$1*LOOKUP(AYF$1,'DMG Tables'!$G$2:$G$7,'DMG Tables'!$H$2:$H$7)</f>
        <v>9568800</v>
      </c>
      <c r="AYG10" s="1">
        <f>LOOKUP($A10,'DMG Tables'!$P$2:$P$35,'DMG Tables'!$O$2:$O$35)*AYG$1*LOOKUP(AYG$1,'DMG Tables'!$G$2:$G$7,'DMG Tables'!$H$2:$H$7)</f>
        <v>9576000</v>
      </c>
      <c r="AYH10" s="1">
        <f>LOOKUP($A10,'DMG Tables'!$P$2:$P$35,'DMG Tables'!$O$2:$O$35)*AYH$1*LOOKUP(AYH$1,'DMG Tables'!$G$2:$G$7,'DMG Tables'!$H$2:$H$7)</f>
        <v>9583200</v>
      </c>
      <c r="AYI10" s="1">
        <f>LOOKUP($A10,'DMG Tables'!$P$2:$P$35,'DMG Tables'!$O$2:$O$35)*AYI$1*LOOKUP(AYI$1,'DMG Tables'!$G$2:$G$7,'DMG Tables'!$H$2:$H$7)</f>
        <v>9590400</v>
      </c>
      <c r="AYJ10" s="1">
        <f>LOOKUP($A10,'DMG Tables'!$P$2:$P$35,'DMG Tables'!$O$2:$O$35)*AYJ$1*LOOKUP(AYJ$1,'DMG Tables'!$G$2:$G$7,'DMG Tables'!$H$2:$H$7)</f>
        <v>9597600</v>
      </c>
      <c r="AYK10" s="1">
        <f>LOOKUP($A10,'DMG Tables'!$P$2:$P$35,'DMG Tables'!$O$2:$O$35)*AYK$1*LOOKUP(AYK$1,'DMG Tables'!$G$2:$G$7,'DMG Tables'!$H$2:$H$7)</f>
        <v>9604800</v>
      </c>
      <c r="AYL10" s="1">
        <f>LOOKUP($A10,'DMG Tables'!$P$2:$P$35,'DMG Tables'!$O$2:$O$35)*AYL$1*LOOKUP(AYL$1,'DMG Tables'!$G$2:$G$7,'DMG Tables'!$H$2:$H$7)</f>
        <v>9612000</v>
      </c>
      <c r="AYM10" s="1">
        <f>LOOKUP($A10,'DMG Tables'!$P$2:$P$35,'DMG Tables'!$O$2:$O$35)*AYM$1*LOOKUP(AYM$1,'DMG Tables'!$G$2:$G$7,'DMG Tables'!$H$2:$H$7)</f>
        <v>9619200</v>
      </c>
      <c r="AYN10" s="1">
        <f>LOOKUP($A10,'DMG Tables'!$P$2:$P$35,'DMG Tables'!$O$2:$O$35)*AYN$1*LOOKUP(AYN$1,'DMG Tables'!$G$2:$G$7,'DMG Tables'!$H$2:$H$7)</f>
        <v>9626400</v>
      </c>
      <c r="AYO10" s="1">
        <f>LOOKUP($A10,'DMG Tables'!$P$2:$P$35,'DMG Tables'!$O$2:$O$35)*AYO$1*LOOKUP(AYO$1,'DMG Tables'!$G$2:$G$7,'DMG Tables'!$H$2:$H$7)</f>
        <v>9633600</v>
      </c>
      <c r="AYP10" s="1">
        <f>LOOKUP($A10,'DMG Tables'!$P$2:$P$35,'DMG Tables'!$O$2:$O$35)*AYP$1*LOOKUP(AYP$1,'DMG Tables'!$G$2:$G$7,'DMG Tables'!$H$2:$H$7)</f>
        <v>9640800</v>
      </c>
      <c r="AYQ10" s="1">
        <f>LOOKUP($A10,'DMG Tables'!$P$2:$P$35,'DMG Tables'!$O$2:$O$35)*AYQ$1*LOOKUP(AYQ$1,'DMG Tables'!$G$2:$G$7,'DMG Tables'!$H$2:$H$7)</f>
        <v>9648000</v>
      </c>
      <c r="AYR10" s="1">
        <f>LOOKUP($A10,'DMG Tables'!$P$2:$P$35,'DMG Tables'!$O$2:$O$35)*AYR$1*LOOKUP(AYR$1,'DMG Tables'!$G$2:$G$7,'DMG Tables'!$H$2:$H$7)</f>
        <v>9655200</v>
      </c>
      <c r="AYS10" s="1">
        <f>LOOKUP($A10,'DMG Tables'!$P$2:$P$35,'DMG Tables'!$O$2:$O$35)*AYS$1*LOOKUP(AYS$1,'DMG Tables'!$G$2:$G$7,'DMG Tables'!$H$2:$H$7)</f>
        <v>9662400</v>
      </c>
      <c r="AYT10" s="1">
        <f>LOOKUP($A10,'DMG Tables'!$P$2:$P$35,'DMG Tables'!$O$2:$O$35)*AYT$1*LOOKUP(AYT$1,'DMG Tables'!$G$2:$G$7,'DMG Tables'!$H$2:$H$7)</f>
        <v>9669600</v>
      </c>
      <c r="AYU10" s="1">
        <f>LOOKUP($A10,'DMG Tables'!$P$2:$P$35,'DMG Tables'!$O$2:$O$35)*AYU$1*LOOKUP(AYU$1,'DMG Tables'!$G$2:$G$7,'DMG Tables'!$H$2:$H$7)</f>
        <v>9676800</v>
      </c>
      <c r="AYV10" s="1">
        <f>LOOKUP($A10,'DMG Tables'!$P$2:$P$35,'DMG Tables'!$O$2:$O$35)*AYV$1*LOOKUP(AYV$1,'DMG Tables'!$G$2:$G$7,'DMG Tables'!$H$2:$H$7)</f>
        <v>9684000</v>
      </c>
      <c r="AYW10" s="1">
        <f>LOOKUP($A10,'DMG Tables'!$P$2:$P$35,'DMG Tables'!$O$2:$O$35)*AYW$1*LOOKUP(AYW$1,'DMG Tables'!$G$2:$G$7,'DMG Tables'!$H$2:$H$7)</f>
        <v>9691200</v>
      </c>
      <c r="AYX10" s="1">
        <f>LOOKUP($A10,'DMG Tables'!$P$2:$P$35,'DMG Tables'!$O$2:$O$35)*AYX$1*LOOKUP(AYX$1,'DMG Tables'!$G$2:$G$7,'DMG Tables'!$H$2:$H$7)</f>
        <v>9698400</v>
      </c>
      <c r="AYY10" s="1">
        <f>LOOKUP($A10,'DMG Tables'!$P$2:$P$35,'DMG Tables'!$O$2:$O$35)*AYY$1*LOOKUP(AYY$1,'DMG Tables'!$G$2:$G$7,'DMG Tables'!$H$2:$H$7)</f>
        <v>9705600</v>
      </c>
      <c r="AYZ10" s="1">
        <f>LOOKUP($A10,'DMG Tables'!$P$2:$P$35,'DMG Tables'!$O$2:$O$35)*AYZ$1*LOOKUP(AYZ$1,'DMG Tables'!$G$2:$G$7,'DMG Tables'!$H$2:$H$7)</f>
        <v>9712800</v>
      </c>
      <c r="AZA10" s="1">
        <f>LOOKUP($A10,'DMG Tables'!$P$2:$P$35,'DMG Tables'!$O$2:$O$35)*AZA$1*LOOKUP(AZA$1,'DMG Tables'!$G$2:$G$7,'DMG Tables'!$H$2:$H$7)</f>
        <v>9720000</v>
      </c>
      <c r="AZB10" s="1">
        <f>LOOKUP($A10,'DMG Tables'!$P$2:$P$35,'DMG Tables'!$O$2:$O$35)*AZB$1*LOOKUP(AZB$1,'DMG Tables'!$G$2:$G$7,'DMG Tables'!$H$2:$H$7)</f>
        <v>9727200</v>
      </c>
      <c r="AZC10" s="1">
        <f>LOOKUP($A10,'DMG Tables'!$P$2:$P$35,'DMG Tables'!$O$2:$O$35)*AZC$1*LOOKUP(AZC$1,'DMG Tables'!$G$2:$G$7,'DMG Tables'!$H$2:$H$7)</f>
        <v>9734400</v>
      </c>
      <c r="AZD10" s="1">
        <f>LOOKUP($A10,'DMG Tables'!$P$2:$P$35,'DMG Tables'!$O$2:$O$35)*AZD$1*LOOKUP(AZD$1,'DMG Tables'!$G$2:$G$7,'DMG Tables'!$H$2:$H$7)</f>
        <v>9741600</v>
      </c>
      <c r="AZE10" s="1">
        <f>LOOKUP($A10,'DMG Tables'!$P$2:$P$35,'DMG Tables'!$O$2:$O$35)*AZE$1*LOOKUP(AZE$1,'DMG Tables'!$G$2:$G$7,'DMG Tables'!$H$2:$H$7)</f>
        <v>9748800</v>
      </c>
      <c r="AZF10" s="1">
        <f>LOOKUP($A10,'DMG Tables'!$P$2:$P$35,'DMG Tables'!$O$2:$O$35)*AZF$1*LOOKUP(AZF$1,'DMG Tables'!$G$2:$G$7,'DMG Tables'!$H$2:$H$7)</f>
        <v>9756000</v>
      </c>
      <c r="AZG10" s="1">
        <f>LOOKUP($A10,'DMG Tables'!$P$2:$P$35,'DMG Tables'!$O$2:$O$35)*AZG$1*LOOKUP(AZG$1,'DMG Tables'!$G$2:$G$7,'DMG Tables'!$H$2:$H$7)</f>
        <v>9763200</v>
      </c>
      <c r="AZH10" s="1">
        <f>LOOKUP($A10,'DMG Tables'!$P$2:$P$35,'DMG Tables'!$O$2:$O$35)*AZH$1*LOOKUP(AZH$1,'DMG Tables'!$G$2:$G$7,'DMG Tables'!$H$2:$H$7)</f>
        <v>9770400</v>
      </c>
      <c r="AZI10" s="1">
        <f>LOOKUP($A10,'DMG Tables'!$P$2:$P$35,'DMG Tables'!$O$2:$O$35)*AZI$1*LOOKUP(AZI$1,'DMG Tables'!$G$2:$G$7,'DMG Tables'!$H$2:$H$7)</f>
        <v>9777600</v>
      </c>
      <c r="AZJ10" s="1">
        <f>LOOKUP($A10,'DMG Tables'!$P$2:$P$35,'DMG Tables'!$O$2:$O$35)*AZJ$1*LOOKUP(AZJ$1,'DMG Tables'!$G$2:$G$7,'DMG Tables'!$H$2:$H$7)</f>
        <v>9784800</v>
      </c>
      <c r="AZK10" s="1">
        <f>LOOKUP($A10,'DMG Tables'!$P$2:$P$35,'DMG Tables'!$O$2:$O$35)*AZK$1*LOOKUP(AZK$1,'DMG Tables'!$G$2:$G$7,'DMG Tables'!$H$2:$H$7)</f>
        <v>9792000</v>
      </c>
      <c r="AZL10" s="1">
        <f>LOOKUP($A10,'DMG Tables'!$P$2:$P$35,'DMG Tables'!$O$2:$O$35)*AZL$1*LOOKUP(AZL$1,'DMG Tables'!$G$2:$G$7,'DMG Tables'!$H$2:$H$7)</f>
        <v>9799200</v>
      </c>
      <c r="AZM10" s="1">
        <f>LOOKUP($A10,'DMG Tables'!$P$2:$P$35,'DMG Tables'!$O$2:$O$35)*AZM$1*LOOKUP(AZM$1,'DMG Tables'!$G$2:$G$7,'DMG Tables'!$H$2:$H$7)</f>
        <v>9806400</v>
      </c>
      <c r="AZN10" s="1">
        <f>LOOKUP($A10,'DMG Tables'!$P$2:$P$35,'DMG Tables'!$O$2:$O$35)*AZN$1*LOOKUP(AZN$1,'DMG Tables'!$G$2:$G$7,'DMG Tables'!$H$2:$H$7)</f>
        <v>9813600</v>
      </c>
      <c r="AZO10" s="1">
        <f>LOOKUP($A10,'DMG Tables'!$P$2:$P$35,'DMG Tables'!$O$2:$O$35)*AZO$1*LOOKUP(AZO$1,'DMG Tables'!$G$2:$G$7,'DMG Tables'!$H$2:$H$7)</f>
        <v>9820800</v>
      </c>
      <c r="AZP10" s="1">
        <f>LOOKUP($A10,'DMG Tables'!$P$2:$P$35,'DMG Tables'!$O$2:$O$35)*AZP$1*LOOKUP(AZP$1,'DMG Tables'!$G$2:$G$7,'DMG Tables'!$H$2:$H$7)</f>
        <v>9828000</v>
      </c>
      <c r="AZQ10" s="1">
        <f>LOOKUP($A10,'DMG Tables'!$P$2:$P$35,'DMG Tables'!$O$2:$O$35)*AZQ$1*LOOKUP(AZQ$1,'DMG Tables'!$G$2:$G$7,'DMG Tables'!$H$2:$H$7)</f>
        <v>9835200</v>
      </c>
      <c r="AZR10" s="1">
        <f>LOOKUP($A10,'DMG Tables'!$P$2:$P$35,'DMG Tables'!$O$2:$O$35)*AZR$1*LOOKUP(AZR$1,'DMG Tables'!$G$2:$G$7,'DMG Tables'!$H$2:$H$7)</f>
        <v>9842400</v>
      </c>
      <c r="AZS10" s="1">
        <f>LOOKUP($A10,'DMG Tables'!$P$2:$P$35,'DMG Tables'!$O$2:$O$35)*AZS$1*LOOKUP(AZS$1,'DMG Tables'!$G$2:$G$7,'DMG Tables'!$H$2:$H$7)</f>
        <v>9849600</v>
      </c>
      <c r="AZT10" s="1">
        <f>LOOKUP($A10,'DMG Tables'!$P$2:$P$35,'DMG Tables'!$O$2:$O$35)*AZT$1*LOOKUP(AZT$1,'DMG Tables'!$G$2:$G$7,'DMG Tables'!$H$2:$H$7)</f>
        <v>9856800</v>
      </c>
      <c r="AZU10" s="1">
        <f>LOOKUP($A10,'DMG Tables'!$P$2:$P$35,'DMG Tables'!$O$2:$O$35)*AZU$1*LOOKUP(AZU$1,'DMG Tables'!$G$2:$G$7,'DMG Tables'!$H$2:$H$7)</f>
        <v>9864000</v>
      </c>
      <c r="AZV10" s="1">
        <f>LOOKUP($A10,'DMG Tables'!$P$2:$P$35,'DMG Tables'!$O$2:$O$35)*AZV$1*LOOKUP(AZV$1,'DMG Tables'!$G$2:$G$7,'DMG Tables'!$H$2:$H$7)</f>
        <v>9871200</v>
      </c>
      <c r="AZW10" s="1">
        <f>LOOKUP($A10,'DMG Tables'!$P$2:$P$35,'DMG Tables'!$O$2:$O$35)*AZW$1*LOOKUP(AZW$1,'DMG Tables'!$G$2:$G$7,'DMG Tables'!$H$2:$H$7)</f>
        <v>9878400</v>
      </c>
      <c r="AZX10" s="1">
        <f>LOOKUP($A10,'DMG Tables'!$P$2:$P$35,'DMG Tables'!$O$2:$O$35)*AZX$1*LOOKUP(AZX$1,'DMG Tables'!$G$2:$G$7,'DMG Tables'!$H$2:$H$7)</f>
        <v>9885600</v>
      </c>
      <c r="AZY10" s="1">
        <f>LOOKUP($A10,'DMG Tables'!$P$2:$P$35,'DMG Tables'!$O$2:$O$35)*AZY$1*LOOKUP(AZY$1,'DMG Tables'!$G$2:$G$7,'DMG Tables'!$H$2:$H$7)</f>
        <v>9892800</v>
      </c>
      <c r="AZZ10" s="1">
        <f>LOOKUP($A10,'DMG Tables'!$P$2:$P$35,'DMG Tables'!$O$2:$O$35)*AZZ$1*LOOKUP(AZZ$1,'DMG Tables'!$G$2:$G$7,'DMG Tables'!$H$2:$H$7)</f>
        <v>9900000</v>
      </c>
      <c r="BAA10" s="1">
        <f>LOOKUP($A10,'DMG Tables'!$P$2:$P$35,'DMG Tables'!$O$2:$O$35)*BAA$1*LOOKUP(BAA$1,'DMG Tables'!$G$2:$G$7,'DMG Tables'!$H$2:$H$7)</f>
        <v>9907200</v>
      </c>
      <c r="BAB10" s="1">
        <f>LOOKUP($A10,'DMG Tables'!$P$2:$P$35,'DMG Tables'!$O$2:$O$35)*BAB$1*LOOKUP(BAB$1,'DMG Tables'!$G$2:$G$7,'DMG Tables'!$H$2:$H$7)</f>
        <v>9914400</v>
      </c>
      <c r="BAC10" s="1">
        <f>LOOKUP($A10,'DMG Tables'!$P$2:$P$35,'DMG Tables'!$O$2:$O$35)*BAC$1*LOOKUP(BAC$1,'DMG Tables'!$G$2:$G$7,'DMG Tables'!$H$2:$H$7)</f>
        <v>9921600</v>
      </c>
      <c r="BAD10" s="1">
        <f>LOOKUP($A10,'DMG Tables'!$P$2:$P$35,'DMG Tables'!$O$2:$O$35)*BAD$1*LOOKUP(BAD$1,'DMG Tables'!$G$2:$G$7,'DMG Tables'!$H$2:$H$7)</f>
        <v>9928800</v>
      </c>
      <c r="BAE10" s="1">
        <f>LOOKUP($A10,'DMG Tables'!$P$2:$P$35,'DMG Tables'!$O$2:$O$35)*BAE$1*LOOKUP(BAE$1,'DMG Tables'!$G$2:$G$7,'DMG Tables'!$H$2:$H$7)</f>
        <v>9936000</v>
      </c>
      <c r="BAF10" s="1">
        <f>LOOKUP($A10,'DMG Tables'!$P$2:$P$35,'DMG Tables'!$O$2:$O$35)*BAF$1*LOOKUP(BAF$1,'DMG Tables'!$G$2:$G$7,'DMG Tables'!$H$2:$H$7)</f>
        <v>9943200</v>
      </c>
      <c r="BAG10" s="1">
        <f>LOOKUP($A10,'DMG Tables'!$P$2:$P$35,'DMG Tables'!$O$2:$O$35)*BAG$1*LOOKUP(BAG$1,'DMG Tables'!$G$2:$G$7,'DMG Tables'!$H$2:$H$7)</f>
        <v>9950400</v>
      </c>
      <c r="BAH10" s="1">
        <f>LOOKUP($A10,'DMG Tables'!$P$2:$P$35,'DMG Tables'!$O$2:$O$35)*BAH$1*LOOKUP(BAH$1,'DMG Tables'!$G$2:$G$7,'DMG Tables'!$H$2:$H$7)</f>
        <v>9957600</v>
      </c>
      <c r="BAI10" s="1">
        <f>LOOKUP($A10,'DMG Tables'!$P$2:$P$35,'DMG Tables'!$O$2:$O$35)*BAI$1*LOOKUP(BAI$1,'DMG Tables'!$G$2:$G$7,'DMG Tables'!$H$2:$H$7)</f>
        <v>9964800</v>
      </c>
      <c r="BAJ10" s="1">
        <f>LOOKUP($A10,'DMG Tables'!$P$2:$P$35,'DMG Tables'!$O$2:$O$35)*BAJ$1*LOOKUP(BAJ$1,'DMG Tables'!$G$2:$G$7,'DMG Tables'!$H$2:$H$7)</f>
        <v>9972000</v>
      </c>
      <c r="BAK10" s="1">
        <f>LOOKUP($A10,'DMG Tables'!$P$2:$P$35,'DMG Tables'!$O$2:$O$35)*BAK$1*LOOKUP(BAK$1,'DMG Tables'!$G$2:$G$7,'DMG Tables'!$H$2:$H$7)</f>
        <v>9979200</v>
      </c>
      <c r="BAL10" s="1">
        <f>LOOKUP($A10,'DMG Tables'!$P$2:$P$35,'DMG Tables'!$O$2:$O$35)*BAL$1*LOOKUP(BAL$1,'DMG Tables'!$G$2:$G$7,'DMG Tables'!$H$2:$H$7)</f>
        <v>9986400</v>
      </c>
      <c r="BAM10" s="1">
        <f>LOOKUP($A10,'DMG Tables'!$P$2:$P$35,'DMG Tables'!$O$2:$O$35)*BAM$1*LOOKUP(BAM$1,'DMG Tables'!$G$2:$G$7,'DMG Tables'!$H$2:$H$7)</f>
        <v>9993600</v>
      </c>
      <c r="BAN10" s="1">
        <f>LOOKUP($A10,'DMG Tables'!$P$2:$P$35,'DMG Tables'!$O$2:$O$35)*BAN$1*LOOKUP(BAN$1,'DMG Tables'!$G$2:$G$7,'DMG Tables'!$H$2:$H$7)</f>
        <v>10000800</v>
      </c>
      <c r="BAO10" s="1">
        <f>LOOKUP($A10,'DMG Tables'!$P$2:$P$35,'DMG Tables'!$O$2:$O$35)*BAO$1*LOOKUP(BAO$1,'DMG Tables'!$G$2:$G$7,'DMG Tables'!$H$2:$H$7)</f>
        <v>10008000</v>
      </c>
      <c r="BAP10" s="1">
        <f>LOOKUP($A10,'DMG Tables'!$P$2:$P$35,'DMG Tables'!$O$2:$O$35)*BAP$1*LOOKUP(BAP$1,'DMG Tables'!$G$2:$G$7,'DMG Tables'!$H$2:$H$7)</f>
        <v>10015200</v>
      </c>
      <c r="BAQ10" s="1">
        <f>LOOKUP($A10,'DMG Tables'!$P$2:$P$35,'DMG Tables'!$O$2:$O$35)*BAQ$1*LOOKUP(BAQ$1,'DMG Tables'!$G$2:$G$7,'DMG Tables'!$H$2:$H$7)</f>
        <v>10022400</v>
      </c>
      <c r="BAR10" s="1">
        <f>LOOKUP($A10,'DMG Tables'!$P$2:$P$35,'DMG Tables'!$O$2:$O$35)*BAR$1*LOOKUP(BAR$1,'DMG Tables'!$G$2:$G$7,'DMG Tables'!$H$2:$H$7)</f>
        <v>10029600</v>
      </c>
      <c r="BAS10" s="1">
        <f>LOOKUP($A10,'DMG Tables'!$P$2:$P$35,'DMG Tables'!$O$2:$O$35)*BAS$1*LOOKUP(BAS$1,'DMG Tables'!$G$2:$G$7,'DMG Tables'!$H$2:$H$7)</f>
        <v>10036800</v>
      </c>
      <c r="BAT10" s="1">
        <f>LOOKUP($A10,'DMG Tables'!$P$2:$P$35,'DMG Tables'!$O$2:$O$35)*BAT$1*LOOKUP(BAT$1,'DMG Tables'!$G$2:$G$7,'DMG Tables'!$H$2:$H$7)</f>
        <v>10044000</v>
      </c>
      <c r="BAU10" s="1">
        <f>LOOKUP($A10,'DMG Tables'!$P$2:$P$35,'DMG Tables'!$O$2:$O$35)*BAU$1*LOOKUP(BAU$1,'DMG Tables'!$G$2:$G$7,'DMG Tables'!$H$2:$H$7)</f>
        <v>10051200</v>
      </c>
      <c r="BAV10" s="1">
        <f>LOOKUP($A10,'DMG Tables'!$P$2:$P$35,'DMG Tables'!$O$2:$O$35)*BAV$1*LOOKUP(BAV$1,'DMG Tables'!$G$2:$G$7,'DMG Tables'!$H$2:$H$7)</f>
        <v>10058400</v>
      </c>
      <c r="BAW10" s="1">
        <f>LOOKUP($A10,'DMG Tables'!$P$2:$P$35,'DMG Tables'!$O$2:$O$35)*BAW$1*LOOKUP(BAW$1,'DMG Tables'!$G$2:$G$7,'DMG Tables'!$H$2:$H$7)</f>
        <v>10065600</v>
      </c>
      <c r="BAX10" s="1">
        <f>LOOKUP($A10,'DMG Tables'!$P$2:$P$35,'DMG Tables'!$O$2:$O$35)*BAX$1*LOOKUP(BAX$1,'DMG Tables'!$G$2:$G$7,'DMG Tables'!$H$2:$H$7)</f>
        <v>10072800</v>
      </c>
      <c r="BAY10" s="1">
        <f>LOOKUP($A10,'DMG Tables'!$P$2:$P$35,'DMG Tables'!$O$2:$O$35)*BAY$1*LOOKUP(BAY$1,'DMG Tables'!$G$2:$G$7,'DMG Tables'!$H$2:$H$7)</f>
        <v>10080000</v>
      </c>
      <c r="BAZ10" s="1">
        <f>LOOKUP($A10,'DMG Tables'!$P$2:$P$35,'DMG Tables'!$O$2:$O$35)*BAZ$1*LOOKUP(BAZ$1,'DMG Tables'!$G$2:$G$7,'DMG Tables'!$H$2:$H$7)</f>
        <v>10087200</v>
      </c>
      <c r="BBA10" s="1">
        <f>LOOKUP($A10,'DMG Tables'!$P$2:$P$35,'DMG Tables'!$O$2:$O$35)*BBA$1*LOOKUP(BBA$1,'DMG Tables'!$G$2:$G$7,'DMG Tables'!$H$2:$H$7)</f>
        <v>10094400</v>
      </c>
      <c r="BBB10" s="1">
        <f>LOOKUP($A10,'DMG Tables'!$P$2:$P$35,'DMG Tables'!$O$2:$O$35)*BBB$1*LOOKUP(BBB$1,'DMG Tables'!$G$2:$G$7,'DMG Tables'!$H$2:$H$7)</f>
        <v>10101600</v>
      </c>
      <c r="BBC10" s="1">
        <f>LOOKUP($A10,'DMG Tables'!$P$2:$P$35,'DMG Tables'!$O$2:$O$35)*BBC$1*LOOKUP(BBC$1,'DMG Tables'!$G$2:$G$7,'DMG Tables'!$H$2:$H$7)</f>
        <v>10108800</v>
      </c>
      <c r="BBD10" s="1">
        <f>LOOKUP($A10,'DMG Tables'!$P$2:$P$35,'DMG Tables'!$O$2:$O$35)*BBD$1*LOOKUP(BBD$1,'DMG Tables'!$G$2:$G$7,'DMG Tables'!$H$2:$H$7)</f>
        <v>10116000</v>
      </c>
      <c r="BBE10" s="1">
        <f>LOOKUP($A10,'DMG Tables'!$P$2:$P$35,'DMG Tables'!$O$2:$O$35)*BBE$1*LOOKUP(BBE$1,'DMG Tables'!$G$2:$G$7,'DMG Tables'!$H$2:$H$7)</f>
        <v>10123200</v>
      </c>
      <c r="BBF10" s="1">
        <f>LOOKUP($A10,'DMG Tables'!$P$2:$P$35,'DMG Tables'!$O$2:$O$35)*BBF$1*LOOKUP(BBF$1,'DMG Tables'!$G$2:$G$7,'DMG Tables'!$H$2:$H$7)</f>
        <v>10130400</v>
      </c>
      <c r="BBG10" s="1">
        <f>LOOKUP($A10,'DMG Tables'!$P$2:$P$35,'DMG Tables'!$O$2:$O$35)*BBG$1*LOOKUP(BBG$1,'DMG Tables'!$G$2:$G$7,'DMG Tables'!$H$2:$H$7)</f>
        <v>10137600</v>
      </c>
      <c r="BBH10" s="1">
        <f>LOOKUP($A10,'DMG Tables'!$P$2:$P$35,'DMG Tables'!$O$2:$O$35)*BBH$1*LOOKUP(BBH$1,'DMG Tables'!$G$2:$G$7,'DMG Tables'!$H$2:$H$7)</f>
        <v>10144800</v>
      </c>
      <c r="BBI10" s="1">
        <f>LOOKUP($A10,'DMG Tables'!$P$2:$P$35,'DMG Tables'!$O$2:$O$35)*BBI$1*LOOKUP(BBI$1,'DMG Tables'!$G$2:$G$7,'DMG Tables'!$H$2:$H$7)</f>
        <v>10152000</v>
      </c>
      <c r="BBJ10" s="1">
        <f>LOOKUP($A10,'DMG Tables'!$P$2:$P$35,'DMG Tables'!$O$2:$O$35)*BBJ$1*LOOKUP(BBJ$1,'DMG Tables'!$G$2:$G$7,'DMG Tables'!$H$2:$H$7)</f>
        <v>10159200</v>
      </c>
      <c r="BBK10" s="1">
        <f>LOOKUP($A10,'DMG Tables'!$P$2:$P$35,'DMG Tables'!$O$2:$O$35)*BBK$1*LOOKUP(BBK$1,'DMG Tables'!$G$2:$G$7,'DMG Tables'!$H$2:$H$7)</f>
        <v>10166400</v>
      </c>
      <c r="BBL10" s="1">
        <f>LOOKUP($A10,'DMG Tables'!$P$2:$P$35,'DMG Tables'!$O$2:$O$35)*BBL$1*LOOKUP(BBL$1,'DMG Tables'!$G$2:$G$7,'DMG Tables'!$H$2:$H$7)</f>
        <v>10173600</v>
      </c>
      <c r="BBM10" s="1">
        <f>LOOKUP($A10,'DMG Tables'!$P$2:$P$35,'DMG Tables'!$O$2:$O$35)*BBM$1*LOOKUP(BBM$1,'DMG Tables'!$G$2:$G$7,'DMG Tables'!$H$2:$H$7)</f>
        <v>10180800</v>
      </c>
      <c r="BBN10" s="1">
        <f>LOOKUP($A10,'DMG Tables'!$P$2:$P$35,'DMG Tables'!$O$2:$O$35)*BBN$1*LOOKUP(BBN$1,'DMG Tables'!$G$2:$G$7,'DMG Tables'!$H$2:$H$7)</f>
        <v>10188000</v>
      </c>
      <c r="BBO10" s="1">
        <f>LOOKUP($A10,'DMG Tables'!$P$2:$P$35,'DMG Tables'!$O$2:$O$35)*BBO$1*LOOKUP(BBO$1,'DMG Tables'!$G$2:$G$7,'DMG Tables'!$H$2:$H$7)</f>
        <v>10195200</v>
      </c>
      <c r="BBP10" s="1">
        <f>LOOKUP($A10,'DMG Tables'!$P$2:$P$35,'DMG Tables'!$O$2:$O$35)*BBP$1*LOOKUP(BBP$1,'DMG Tables'!$G$2:$G$7,'DMG Tables'!$H$2:$H$7)</f>
        <v>10202400</v>
      </c>
      <c r="BBQ10" s="1">
        <f>LOOKUP($A10,'DMG Tables'!$P$2:$P$35,'DMG Tables'!$O$2:$O$35)*BBQ$1*LOOKUP(BBQ$1,'DMG Tables'!$G$2:$G$7,'DMG Tables'!$H$2:$H$7)</f>
        <v>10209600</v>
      </c>
      <c r="BBR10" s="1">
        <f>LOOKUP($A10,'DMG Tables'!$P$2:$P$35,'DMG Tables'!$O$2:$O$35)*BBR$1*LOOKUP(BBR$1,'DMG Tables'!$G$2:$G$7,'DMG Tables'!$H$2:$H$7)</f>
        <v>10216800</v>
      </c>
      <c r="BBS10" s="1">
        <f>LOOKUP($A10,'DMG Tables'!$P$2:$P$35,'DMG Tables'!$O$2:$O$35)*BBS$1*LOOKUP(BBS$1,'DMG Tables'!$G$2:$G$7,'DMG Tables'!$H$2:$H$7)</f>
        <v>10224000</v>
      </c>
      <c r="BBT10" s="1">
        <f>LOOKUP($A10,'DMG Tables'!$P$2:$P$35,'DMG Tables'!$O$2:$O$35)*BBT$1*LOOKUP(BBT$1,'DMG Tables'!$G$2:$G$7,'DMG Tables'!$H$2:$H$7)</f>
        <v>10231200</v>
      </c>
      <c r="BBU10" s="1">
        <f>LOOKUP($A10,'DMG Tables'!$P$2:$P$35,'DMG Tables'!$O$2:$O$35)*BBU$1*LOOKUP(BBU$1,'DMG Tables'!$G$2:$G$7,'DMG Tables'!$H$2:$H$7)</f>
        <v>10238400</v>
      </c>
      <c r="BBV10" s="1">
        <f>LOOKUP($A10,'DMG Tables'!$P$2:$P$35,'DMG Tables'!$O$2:$O$35)*BBV$1*LOOKUP(BBV$1,'DMG Tables'!$G$2:$G$7,'DMG Tables'!$H$2:$H$7)</f>
        <v>10245600</v>
      </c>
      <c r="BBW10" s="1">
        <f>LOOKUP($A10,'DMG Tables'!$P$2:$P$35,'DMG Tables'!$O$2:$O$35)*BBW$1*LOOKUP(BBW$1,'DMG Tables'!$G$2:$G$7,'DMG Tables'!$H$2:$H$7)</f>
        <v>10252800</v>
      </c>
      <c r="BBX10" s="1">
        <f>LOOKUP($A10,'DMG Tables'!$P$2:$P$35,'DMG Tables'!$O$2:$O$35)*BBX$1*LOOKUP(BBX$1,'DMG Tables'!$G$2:$G$7,'DMG Tables'!$H$2:$H$7)</f>
        <v>10260000</v>
      </c>
      <c r="BBY10" s="1">
        <f>LOOKUP($A10,'DMG Tables'!$P$2:$P$35,'DMG Tables'!$O$2:$O$35)*BBY$1*LOOKUP(BBY$1,'DMG Tables'!$G$2:$G$7,'DMG Tables'!$H$2:$H$7)</f>
        <v>10267200</v>
      </c>
      <c r="BBZ10" s="1">
        <f>LOOKUP($A10,'DMG Tables'!$P$2:$P$35,'DMG Tables'!$O$2:$O$35)*BBZ$1*LOOKUP(BBZ$1,'DMG Tables'!$G$2:$G$7,'DMG Tables'!$H$2:$H$7)</f>
        <v>10274400</v>
      </c>
      <c r="BCA10" s="1">
        <f>LOOKUP($A10,'DMG Tables'!$P$2:$P$35,'DMG Tables'!$O$2:$O$35)*BCA$1*LOOKUP(BCA$1,'DMG Tables'!$G$2:$G$7,'DMG Tables'!$H$2:$H$7)</f>
        <v>10281600</v>
      </c>
      <c r="BCB10" s="1">
        <f>LOOKUP($A10,'DMG Tables'!$P$2:$P$35,'DMG Tables'!$O$2:$O$35)*BCB$1*LOOKUP(BCB$1,'DMG Tables'!$G$2:$G$7,'DMG Tables'!$H$2:$H$7)</f>
        <v>10288800</v>
      </c>
      <c r="BCC10" s="1">
        <f>LOOKUP($A10,'DMG Tables'!$P$2:$P$35,'DMG Tables'!$O$2:$O$35)*BCC$1*LOOKUP(BCC$1,'DMG Tables'!$G$2:$G$7,'DMG Tables'!$H$2:$H$7)</f>
        <v>10296000</v>
      </c>
      <c r="BCD10" s="1">
        <f>LOOKUP($A10,'DMG Tables'!$P$2:$P$35,'DMG Tables'!$O$2:$O$35)*BCD$1*LOOKUP(BCD$1,'DMG Tables'!$G$2:$G$7,'DMG Tables'!$H$2:$H$7)</f>
        <v>10303200</v>
      </c>
      <c r="BCE10" s="1">
        <f>LOOKUP($A10,'DMG Tables'!$P$2:$P$35,'DMG Tables'!$O$2:$O$35)*BCE$1*LOOKUP(BCE$1,'DMG Tables'!$G$2:$G$7,'DMG Tables'!$H$2:$H$7)</f>
        <v>10310400</v>
      </c>
      <c r="BCF10" s="1">
        <f>LOOKUP($A10,'DMG Tables'!$P$2:$P$35,'DMG Tables'!$O$2:$O$35)*BCF$1*LOOKUP(BCF$1,'DMG Tables'!$G$2:$G$7,'DMG Tables'!$H$2:$H$7)</f>
        <v>10317600</v>
      </c>
      <c r="BCG10" s="1">
        <f>LOOKUP($A10,'DMG Tables'!$P$2:$P$35,'DMG Tables'!$O$2:$O$35)*BCG$1*LOOKUP(BCG$1,'DMG Tables'!$G$2:$G$7,'DMG Tables'!$H$2:$H$7)</f>
        <v>10324800</v>
      </c>
      <c r="BCH10" s="1">
        <f>LOOKUP($A10,'DMG Tables'!$P$2:$P$35,'DMG Tables'!$O$2:$O$35)*BCH$1*LOOKUP(BCH$1,'DMG Tables'!$G$2:$G$7,'DMG Tables'!$H$2:$H$7)</f>
        <v>10332000</v>
      </c>
      <c r="BCI10" s="1">
        <f>LOOKUP($A10,'DMG Tables'!$P$2:$P$35,'DMG Tables'!$O$2:$O$35)*BCI$1*LOOKUP(BCI$1,'DMG Tables'!$G$2:$G$7,'DMG Tables'!$H$2:$H$7)</f>
        <v>10339200</v>
      </c>
      <c r="BCJ10" s="1">
        <f>LOOKUP($A10,'DMG Tables'!$P$2:$P$35,'DMG Tables'!$O$2:$O$35)*BCJ$1*LOOKUP(BCJ$1,'DMG Tables'!$G$2:$G$7,'DMG Tables'!$H$2:$H$7)</f>
        <v>10346400</v>
      </c>
      <c r="BCK10" s="1">
        <f>LOOKUP($A10,'DMG Tables'!$P$2:$P$35,'DMG Tables'!$O$2:$O$35)*BCK$1*LOOKUP(BCK$1,'DMG Tables'!$G$2:$G$7,'DMG Tables'!$H$2:$H$7)</f>
        <v>10353600</v>
      </c>
      <c r="BCL10" s="1">
        <f>LOOKUP($A10,'DMG Tables'!$P$2:$P$35,'DMG Tables'!$O$2:$O$35)*BCL$1*LOOKUP(BCL$1,'DMG Tables'!$G$2:$G$7,'DMG Tables'!$H$2:$H$7)</f>
        <v>10360800</v>
      </c>
      <c r="BCM10" s="1">
        <f>LOOKUP($A10,'DMG Tables'!$P$2:$P$35,'DMG Tables'!$O$2:$O$35)*BCM$1*LOOKUP(BCM$1,'DMG Tables'!$G$2:$G$7,'DMG Tables'!$H$2:$H$7)</f>
        <v>10368000</v>
      </c>
      <c r="BCN10" s="1">
        <f>LOOKUP($A10,'DMG Tables'!$P$2:$P$35,'DMG Tables'!$O$2:$O$35)*BCN$1*LOOKUP(BCN$1,'DMG Tables'!$G$2:$G$7,'DMG Tables'!$H$2:$H$7)</f>
        <v>10375200</v>
      </c>
      <c r="BCO10" s="1">
        <f>LOOKUP($A10,'DMG Tables'!$P$2:$P$35,'DMG Tables'!$O$2:$O$35)*BCO$1*LOOKUP(BCO$1,'DMG Tables'!$G$2:$G$7,'DMG Tables'!$H$2:$H$7)</f>
        <v>10382400</v>
      </c>
      <c r="BCP10" s="1">
        <f>LOOKUP($A10,'DMG Tables'!$P$2:$P$35,'DMG Tables'!$O$2:$O$35)*BCP$1*LOOKUP(BCP$1,'DMG Tables'!$G$2:$G$7,'DMG Tables'!$H$2:$H$7)</f>
        <v>10389600</v>
      </c>
      <c r="BCQ10" s="1">
        <f>LOOKUP($A10,'DMG Tables'!$P$2:$P$35,'DMG Tables'!$O$2:$O$35)*BCQ$1*LOOKUP(BCQ$1,'DMG Tables'!$G$2:$G$7,'DMG Tables'!$H$2:$H$7)</f>
        <v>10396800</v>
      </c>
      <c r="BCR10" s="1">
        <f>LOOKUP($A10,'DMG Tables'!$P$2:$P$35,'DMG Tables'!$O$2:$O$35)*BCR$1*LOOKUP(BCR$1,'DMG Tables'!$G$2:$G$7,'DMG Tables'!$H$2:$H$7)</f>
        <v>10404000</v>
      </c>
      <c r="BCS10" s="1">
        <f>LOOKUP($A10,'DMG Tables'!$P$2:$P$35,'DMG Tables'!$O$2:$O$35)*BCS$1*LOOKUP(BCS$1,'DMG Tables'!$G$2:$G$7,'DMG Tables'!$H$2:$H$7)</f>
        <v>10411200</v>
      </c>
      <c r="BCT10" s="1">
        <f>LOOKUP($A10,'DMG Tables'!$P$2:$P$35,'DMG Tables'!$O$2:$O$35)*BCT$1*LOOKUP(BCT$1,'DMG Tables'!$G$2:$G$7,'DMG Tables'!$H$2:$H$7)</f>
        <v>10418400</v>
      </c>
      <c r="BCU10" s="1">
        <f>LOOKUP($A10,'DMG Tables'!$P$2:$P$35,'DMG Tables'!$O$2:$O$35)*BCU$1*LOOKUP(BCU$1,'DMG Tables'!$G$2:$G$7,'DMG Tables'!$H$2:$H$7)</f>
        <v>10425600</v>
      </c>
      <c r="BCV10" s="1">
        <f>LOOKUP($A10,'DMG Tables'!$P$2:$P$35,'DMG Tables'!$O$2:$O$35)*BCV$1*LOOKUP(BCV$1,'DMG Tables'!$G$2:$G$7,'DMG Tables'!$H$2:$H$7)</f>
        <v>10432800</v>
      </c>
      <c r="BCW10" s="1">
        <f>LOOKUP($A10,'DMG Tables'!$P$2:$P$35,'DMG Tables'!$O$2:$O$35)*BCW$1*LOOKUP(BCW$1,'DMG Tables'!$G$2:$G$7,'DMG Tables'!$H$2:$H$7)</f>
        <v>10440000</v>
      </c>
      <c r="BCX10" s="1">
        <f>LOOKUP($A10,'DMG Tables'!$P$2:$P$35,'DMG Tables'!$O$2:$O$35)*BCX$1*LOOKUP(BCX$1,'DMG Tables'!$G$2:$G$7,'DMG Tables'!$H$2:$H$7)</f>
        <v>10447200</v>
      </c>
      <c r="BCY10" s="1">
        <f>LOOKUP($A10,'DMG Tables'!$P$2:$P$35,'DMG Tables'!$O$2:$O$35)*BCY$1*LOOKUP(BCY$1,'DMG Tables'!$G$2:$G$7,'DMG Tables'!$H$2:$H$7)</f>
        <v>10454400</v>
      </c>
      <c r="BCZ10" s="1">
        <f>LOOKUP($A10,'DMG Tables'!$P$2:$P$35,'DMG Tables'!$O$2:$O$35)*BCZ$1*LOOKUP(BCZ$1,'DMG Tables'!$G$2:$G$7,'DMG Tables'!$H$2:$H$7)</f>
        <v>10461600</v>
      </c>
      <c r="BDA10" s="1">
        <f>LOOKUP($A10,'DMG Tables'!$P$2:$P$35,'DMG Tables'!$O$2:$O$35)*BDA$1*LOOKUP(BDA$1,'DMG Tables'!$G$2:$G$7,'DMG Tables'!$H$2:$H$7)</f>
        <v>10468800</v>
      </c>
      <c r="BDB10" s="1">
        <f>LOOKUP($A10,'DMG Tables'!$P$2:$P$35,'DMG Tables'!$O$2:$O$35)*BDB$1*LOOKUP(BDB$1,'DMG Tables'!$G$2:$G$7,'DMG Tables'!$H$2:$H$7)</f>
        <v>10476000</v>
      </c>
      <c r="BDC10" s="1">
        <f>LOOKUP($A10,'DMG Tables'!$P$2:$P$35,'DMG Tables'!$O$2:$O$35)*BDC$1*LOOKUP(BDC$1,'DMG Tables'!$G$2:$G$7,'DMG Tables'!$H$2:$H$7)</f>
        <v>10483200</v>
      </c>
      <c r="BDD10" s="1">
        <f>LOOKUP($A10,'DMG Tables'!$P$2:$P$35,'DMG Tables'!$O$2:$O$35)*BDD$1*LOOKUP(BDD$1,'DMG Tables'!$G$2:$G$7,'DMG Tables'!$H$2:$H$7)</f>
        <v>10490400</v>
      </c>
      <c r="BDE10" s="1">
        <f>LOOKUP($A10,'DMG Tables'!$P$2:$P$35,'DMG Tables'!$O$2:$O$35)*BDE$1*LOOKUP(BDE$1,'DMG Tables'!$G$2:$G$7,'DMG Tables'!$H$2:$H$7)</f>
        <v>10497600</v>
      </c>
      <c r="BDF10" s="1">
        <f>LOOKUP($A10,'DMG Tables'!$P$2:$P$35,'DMG Tables'!$O$2:$O$35)*BDF$1*LOOKUP(BDF$1,'DMG Tables'!$G$2:$G$7,'DMG Tables'!$H$2:$H$7)</f>
        <v>10504800</v>
      </c>
      <c r="BDG10" s="1">
        <f>LOOKUP($A10,'DMG Tables'!$P$2:$P$35,'DMG Tables'!$O$2:$O$35)*BDG$1*LOOKUP(BDG$1,'DMG Tables'!$G$2:$G$7,'DMG Tables'!$H$2:$H$7)</f>
        <v>10512000</v>
      </c>
      <c r="BDH10" s="1">
        <f>LOOKUP($A10,'DMG Tables'!$P$2:$P$35,'DMG Tables'!$O$2:$O$35)*BDH$1*LOOKUP(BDH$1,'DMG Tables'!$G$2:$G$7,'DMG Tables'!$H$2:$H$7)</f>
        <v>10519200</v>
      </c>
      <c r="BDI10" s="1">
        <f>LOOKUP($A10,'DMG Tables'!$P$2:$P$35,'DMG Tables'!$O$2:$O$35)*BDI$1*LOOKUP(BDI$1,'DMG Tables'!$G$2:$G$7,'DMG Tables'!$H$2:$H$7)</f>
        <v>10526400</v>
      </c>
      <c r="BDJ10" s="1">
        <f>LOOKUP($A10,'DMG Tables'!$P$2:$P$35,'DMG Tables'!$O$2:$O$35)*BDJ$1*LOOKUP(BDJ$1,'DMG Tables'!$G$2:$G$7,'DMG Tables'!$H$2:$H$7)</f>
        <v>10533600</v>
      </c>
      <c r="BDK10" s="1">
        <f>LOOKUP($A10,'DMG Tables'!$P$2:$P$35,'DMG Tables'!$O$2:$O$35)*BDK$1*LOOKUP(BDK$1,'DMG Tables'!$G$2:$G$7,'DMG Tables'!$H$2:$H$7)</f>
        <v>10540800</v>
      </c>
      <c r="BDL10" s="1">
        <f>LOOKUP($A10,'DMG Tables'!$P$2:$P$35,'DMG Tables'!$O$2:$O$35)*BDL$1*LOOKUP(BDL$1,'DMG Tables'!$G$2:$G$7,'DMG Tables'!$H$2:$H$7)</f>
        <v>10548000</v>
      </c>
      <c r="BDM10" s="1">
        <f>LOOKUP($A10,'DMG Tables'!$P$2:$P$35,'DMG Tables'!$O$2:$O$35)*BDM$1*LOOKUP(BDM$1,'DMG Tables'!$G$2:$G$7,'DMG Tables'!$H$2:$H$7)</f>
        <v>10555200</v>
      </c>
      <c r="BDN10" s="1">
        <f>LOOKUP($A10,'DMG Tables'!$P$2:$P$35,'DMG Tables'!$O$2:$O$35)*BDN$1*LOOKUP(BDN$1,'DMG Tables'!$G$2:$G$7,'DMG Tables'!$H$2:$H$7)</f>
        <v>10562400</v>
      </c>
      <c r="BDO10" s="1">
        <f>LOOKUP($A10,'DMG Tables'!$P$2:$P$35,'DMG Tables'!$O$2:$O$35)*BDO$1*LOOKUP(BDO$1,'DMG Tables'!$G$2:$G$7,'DMG Tables'!$H$2:$H$7)</f>
        <v>10569600</v>
      </c>
      <c r="BDP10" s="1">
        <f>LOOKUP($A10,'DMG Tables'!$P$2:$P$35,'DMG Tables'!$O$2:$O$35)*BDP$1*LOOKUP(BDP$1,'DMG Tables'!$G$2:$G$7,'DMG Tables'!$H$2:$H$7)</f>
        <v>10576800</v>
      </c>
      <c r="BDQ10" s="1">
        <f>LOOKUP($A10,'DMG Tables'!$P$2:$P$35,'DMG Tables'!$O$2:$O$35)*BDQ$1*LOOKUP(BDQ$1,'DMG Tables'!$G$2:$G$7,'DMG Tables'!$H$2:$H$7)</f>
        <v>10584000</v>
      </c>
      <c r="BDR10" s="1">
        <f>LOOKUP($A10,'DMG Tables'!$P$2:$P$35,'DMG Tables'!$O$2:$O$35)*BDR$1*LOOKUP(BDR$1,'DMG Tables'!$G$2:$G$7,'DMG Tables'!$H$2:$H$7)</f>
        <v>10591200</v>
      </c>
      <c r="BDS10" s="1">
        <f>LOOKUP($A10,'DMG Tables'!$P$2:$P$35,'DMG Tables'!$O$2:$O$35)*BDS$1*LOOKUP(BDS$1,'DMG Tables'!$G$2:$G$7,'DMG Tables'!$H$2:$H$7)</f>
        <v>10598400</v>
      </c>
      <c r="BDT10" s="1">
        <f>LOOKUP($A10,'DMG Tables'!$P$2:$P$35,'DMG Tables'!$O$2:$O$35)*BDT$1*LOOKUP(BDT$1,'DMG Tables'!$G$2:$G$7,'DMG Tables'!$H$2:$H$7)</f>
        <v>10605600</v>
      </c>
      <c r="BDU10" s="1">
        <f>LOOKUP($A10,'DMG Tables'!$P$2:$P$35,'DMG Tables'!$O$2:$O$35)*BDU$1*LOOKUP(BDU$1,'DMG Tables'!$G$2:$G$7,'DMG Tables'!$H$2:$H$7)</f>
        <v>10612800</v>
      </c>
      <c r="BDV10" s="1">
        <f>LOOKUP($A10,'DMG Tables'!$P$2:$P$35,'DMG Tables'!$O$2:$O$35)*BDV$1*LOOKUP(BDV$1,'DMG Tables'!$G$2:$G$7,'DMG Tables'!$H$2:$H$7)</f>
        <v>10620000</v>
      </c>
      <c r="BDW10" s="1">
        <f>LOOKUP($A10,'DMG Tables'!$P$2:$P$35,'DMG Tables'!$O$2:$O$35)*BDW$1*LOOKUP(BDW$1,'DMG Tables'!$G$2:$G$7,'DMG Tables'!$H$2:$H$7)</f>
        <v>10627200</v>
      </c>
      <c r="BDX10" s="1">
        <f>LOOKUP($A10,'DMG Tables'!$P$2:$P$35,'DMG Tables'!$O$2:$O$35)*BDX$1*LOOKUP(BDX$1,'DMG Tables'!$G$2:$G$7,'DMG Tables'!$H$2:$H$7)</f>
        <v>10634400</v>
      </c>
      <c r="BDY10" s="1">
        <f>LOOKUP($A10,'DMG Tables'!$P$2:$P$35,'DMG Tables'!$O$2:$O$35)*BDY$1*LOOKUP(BDY$1,'DMG Tables'!$G$2:$G$7,'DMG Tables'!$H$2:$H$7)</f>
        <v>10641600</v>
      </c>
      <c r="BDZ10" s="1">
        <f>LOOKUP($A10,'DMG Tables'!$P$2:$P$35,'DMG Tables'!$O$2:$O$35)*BDZ$1*LOOKUP(BDZ$1,'DMG Tables'!$G$2:$G$7,'DMG Tables'!$H$2:$H$7)</f>
        <v>10648800</v>
      </c>
      <c r="BEA10" s="1">
        <f>LOOKUP($A10,'DMG Tables'!$P$2:$P$35,'DMG Tables'!$O$2:$O$35)*BEA$1*LOOKUP(BEA$1,'DMG Tables'!$G$2:$G$7,'DMG Tables'!$H$2:$H$7)</f>
        <v>10656000</v>
      </c>
      <c r="BEB10" s="1">
        <f>LOOKUP($A10,'DMG Tables'!$P$2:$P$35,'DMG Tables'!$O$2:$O$35)*BEB$1*LOOKUP(BEB$1,'DMG Tables'!$G$2:$G$7,'DMG Tables'!$H$2:$H$7)</f>
        <v>10663200</v>
      </c>
      <c r="BEC10" s="1">
        <f>LOOKUP($A10,'DMG Tables'!$P$2:$P$35,'DMG Tables'!$O$2:$O$35)*BEC$1*LOOKUP(BEC$1,'DMG Tables'!$G$2:$G$7,'DMG Tables'!$H$2:$H$7)</f>
        <v>10670400</v>
      </c>
      <c r="BED10" s="1">
        <f>LOOKUP($A10,'DMG Tables'!$P$2:$P$35,'DMG Tables'!$O$2:$O$35)*BED$1*LOOKUP(BED$1,'DMG Tables'!$G$2:$G$7,'DMG Tables'!$H$2:$H$7)</f>
        <v>10677600</v>
      </c>
      <c r="BEE10" s="1">
        <f>LOOKUP($A10,'DMG Tables'!$P$2:$P$35,'DMG Tables'!$O$2:$O$35)*BEE$1*LOOKUP(BEE$1,'DMG Tables'!$G$2:$G$7,'DMG Tables'!$H$2:$H$7)</f>
        <v>10684800</v>
      </c>
      <c r="BEF10" s="1">
        <f>LOOKUP($A10,'DMG Tables'!$P$2:$P$35,'DMG Tables'!$O$2:$O$35)*BEF$1*LOOKUP(BEF$1,'DMG Tables'!$G$2:$G$7,'DMG Tables'!$H$2:$H$7)</f>
        <v>10692000</v>
      </c>
      <c r="BEG10" s="1">
        <f>LOOKUP($A10,'DMG Tables'!$P$2:$P$35,'DMG Tables'!$O$2:$O$35)*BEG$1*LOOKUP(BEG$1,'DMG Tables'!$G$2:$G$7,'DMG Tables'!$H$2:$H$7)</f>
        <v>10699200</v>
      </c>
      <c r="BEH10" s="1">
        <f>LOOKUP($A10,'DMG Tables'!$P$2:$P$35,'DMG Tables'!$O$2:$O$35)*BEH$1*LOOKUP(BEH$1,'DMG Tables'!$G$2:$G$7,'DMG Tables'!$H$2:$H$7)</f>
        <v>10706400</v>
      </c>
      <c r="BEI10" s="1">
        <f>LOOKUP($A10,'DMG Tables'!$P$2:$P$35,'DMG Tables'!$O$2:$O$35)*BEI$1*LOOKUP(BEI$1,'DMG Tables'!$G$2:$G$7,'DMG Tables'!$H$2:$H$7)</f>
        <v>10713600</v>
      </c>
      <c r="BEJ10" s="1">
        <f>LOOKUP($A10,'DMG Tables'!$P$2:$P$35,'DMG Tables'!$O$2:$O$35)*BEJ$1*LOOKUP(BEJ$1,'DMG Tables'!$G$2:$G$7,'DMG Tables'!$H$2:$H$7)</f>
        <v>10720800</v>
      </c>
      <c r="BEK10" s="1">
        <f>LOOKUP($A10,'DMG Tables'!$P$2:$P$35,'DMG Tables'!$O$2:$O$35)*BEK$1*LOOKUP(BEK$1,'DMG Tables'!$G$2:$G$7,'DMG Tables'!$H$2:$H$7)</f>
        <v>10728000</v>
      </c>
      <c r="BEL10" s="1">
        <f>LOOKUP($A10,'DMG Tables'!$P$2:$P$35,'DMG Tables'!$O$2:$O$35)*BEL$1*LOOKUP(BEL$1,'DMG Tables'!$G$2:$G$7,'DMG Tables'!$H$2:$H$7)</f>
        <v>10735200</v>
      </c>
      <c r="BEM10" s="1">
        <f>LOOKUP($A10,'DMG Tables'!$P$2:$P$35,'DMG Tables'!$O$2:$O$35)*BEM$1*LOOKUP(BEM$1,'DMG Tables'!$G$2:$G$7,'DMG Tables'!$H$2:$H$7)</f>
        <v>10742400</v>
      </c>
      <c r="BEN10" s="1">
        <f>LOOKUP($A10,'DMG Tables'!$P$2:$P$35,'DMG Tables'!$O$2:$O$35)*BEN$1*LOOKUP(BEN$1,'DMG Tables'!$G$2:$G$7,'DMG Tables'!$H$2:$H$7)</f>
        <v>10749600</v>
      </c>
      <c r="BEO10" s="1">
        <f>LOOKUP($A10,'DMG Tables'!$P$2:$P$35,'DMG Tables'!$O$2:$O$35)*BEO$1*LOOKUP(BEO$1,'DMG Tables'!$G$2:$G$7,'DMG Tables'!$H$2:$H$7)</f>
        <v>10756800</v>
      </c>
      <c r="BEP10" s="1">
        <f>LOOKUP($A10,'DMG Tables'!$P$2:$P$35,'DMG Tables'!$O$2:$O$35)*BEP$1*LOOKUP(BEP$1,'DMG Tables'!$G$2:$G$7,'DMG Tables'!$H$2:$H$7)</f>
        <v>10764000</v>
      </c>
      <c r="BEQ10" s="1">
        <f>LOOKUP($A10,'DMG Tables'!$P$2:$P$35,'DMG Tables'!$O$2:$O$35)*BEQ$1*LOOKUP(BEQ$1,'DMG Tables'!$G$2:$G$7,'DMG Tables'!$H$2:$H$7)</f>
        <v>10771200</v>
      </c>
      <c r="BER10" s="1">
        <f>LOOKUP($A10,'DMG Tables'!$P$2:$P$35,'DMG Tables'!$O$2:$O$35)*BER$1*LOOKUP(BER$1,'DMG Tables'!$G$2:$G$7,'DMG Tables'!$H$2:$H$7)</f>
        <v>10778400</v>
      </c>
      <c r="BES10" s="1">
        <f>LOOKUP($A10,'DMG Tables'!$P$2:$P$35,'DMG Tables'!$O$2:$O$35)*BES$1*LOOKUP(BES$1,'DMG Tables'!$G$2:$G$7,'DMG Tables'!$H$2:$H$7)</f>
        <v>10785600</v>
      </c>
      <c r="BET10" s="1">
        <f>LOOKUP($A10,'DMG Tables'!$P$2:$P$35,'DMG Tables'!$O$2:$O$35)*BET$1*LOOKUP(BET$1,'DMG Tables'!$G$2:$G$7,'DMG Tables'!$H$2:$H$7)</f>
        <v>10792800</v>
      </c>
      <c r="BEU10" s="1">
        <f>LOOKUP($A10,'DMG Tables'!$P$2:$P$35,'DMG Tables'!$O$2:$O$35)*BEU$1*LOOKUP(BEU$1,'DMG Tables'!$G$2:$G$7,'DMG Tables'!$H$2:$H$7)</f>
        <v>10800000</v>
      </c>
      <c r="BEV10" s="1">
        <f>LOOKUP($A10,'DMG Tables'!$P$2:$P$35,'DMG Tables'!$O$2:$O$35)*BEV$1*LOOKUP(BEV$1,'DMG Tables'!$G$2:$G$7,'DMG Tables'!$H$2:$H$7)</f>
        <v>10807200</v>
      </c>
      <c r="BEW10" s="1">
        <f>LOOKUP($A10,'DMG Tables'!$P$2:$P$35,'DMG Tables'!$O$2:$O$35)*BEW$1*LOOKUP(BEW$1,'DMG Tables'!$G$2:$G$7,'DMG Tables'!$H$2:$H$7)</f>
        <v>10814400</v>
      </c>
      <c r="BEX10" s="1">
        <f>LOOKUP($A10,'DMG Tables'!$P$2:$P$35,'DMG Tables'!$O$2:$O$35)*BEX$1*LOOKUP(BEX$1,'DMG Tables'!$G$2:$G$7,'DMG Tables'!$H$2:$H$7)</f>
        <v>10821600</v>
      </c>
      <c r="BEY10" s="1">
        <f>LOOKUP($A10,'DMG Tables'!$P$2:$P$35,'DMG Tables'!$O$2:$O$35)*BEY$1*LOOKUP(BEY$1,'DMG Tables'!$G$2:$G$7,'DMG Tables'!$H$2:$H$7)</f>
        <v>10828800</v>
      </c>
      <c r="BEZ10" s="1">
        <f>LOOKUP($A10,'DMG Tables'!$P$2:$P$35,'DMG Tables'!$O$2:$O$35)*BEZ$1*LOOKUP(BEZ$1,'DMG Tables'!$G$2:$G$7,'DMG Tables'!$H$2:$H$7)</f>
        <v>10836000</v>
      </c>
      <c r="BFA10" s="1">
        <f>LOOKUP($A10,'DMG Tables'!$P$2:$P$35,'DMG Tables'!$O$2:$O$35)*BFA$1*LOOKUP(BFA$1,'DMG Tables'!$G$2:$G$7,'DMG Tables'!$H$2:$H$7)</f>
        <v>10843200</v>
      </c>
      <c r="BFB10" s="1">
        <f>LOOKUP($A10,'DMG Tables'!$P$2:$P$35,'DMG Tables'!$O$2:$O$35)*BFB$1*LOOKUP(BFB$1,'DMG Tables'!$G$2:$G$7,'DMG Tables'!$H$2:$H$7)</f>
        <v>10850400</v>
      </c>
      <c r="BFC10" s="1">
        <f>LOOKUP($A10,'DMG Tables'!$P$2:$P$35,'DMG Tables'!$O$2:$O$35)*BFC$1*LOOKUP(BFC$1,'DMG Tables'!$G$2:$G$7,'DMG Tables'!$H$2:$H$7)</f>
        <v>10857600</v>
      </c>
      <c r="BFD10" s="1">
        <f>LOOKUP($A10,'DMG Tables'!$P$2:$P$35,'DMG Tables'!$O$2:$O$35)*BFD$1*LOOKUP(BFD$1,'DMG Tables'!$G$2:$G$7,'DMG Tables'!$H$2:$H$7)</f>
        <v>10864800</v>
      </c>
      <c r="BFE10" s="1">
        <f>LOOKUP($A10,'DMG Tables'!$P$2:$P$35,'DMG Tables'!$O$2:$O$35)*BFE$1*LOOKUP(BFE$1,'DMG Tables'!$G$2:$G$7,'DMG Tables'!$H$2:$H$7)</f>
        <v>10872000</v>
      </c>
      <c r="BFF10" s="1">
        <f>LOOKUP($A10,'DMG Tables'!$P$2:$P$35,'DMG Tables'!$O$2:$O$35)*BFF$1*LOOKUP(BFF$1,'DMG Tables'!$G$2:$G$7,'DMG Tables'!$H$2:$H$7)</f>
        <v>10879200</v>
      </c>
      <c r="BFG10" s="1">
        <f>LOOKUP($A10,'DMG Tables'!$P$2:$P$35,'DMG Tables'!$O$2:$O$35)*BFG$1*LOOKUP(BFG$1,'DMG Tables'!$G$2:$G$7,'DMG Tables'!$H$2:$H$7)</f>
        <v>10886400</v>
      </c>
      <c r="BFH10" s="1">
        <f>LOOKUP($A10,'DMG Tables'!$P$2:$P$35,'DMG Tables'!$O$2:$O$35)*BFH$1*LOOKUP(BFH$1,'DMG Tables'!$G$2:$G$7,'DMG Tables'!$H$2:$H$7)</f>
        <v>10893600</v>
      </c>
      <c r="BFI10" s="1">
        <f>LOOKUP($A10,'DMG Tables'!$P$2:$P$35,'DMG Tables'!$O$2:$O$35)*BFI$1*LOOKUP(BFI$1,'DMG Tables'!$G$2:$G$7,'DMG Tables'!$H$2:$H$7)</f>
        <v>10900800</v>
      </c>
      <c r="BFJ10" s="1">
        <f>LOOKUP($A10,'DMG Tables'!$P$2:$P$35,'DMG Tables'!$O$2:$O$35)*BFJ$1*LOOKUP(BFJ$1,'DMG Tables'!$G$2:$G$7,'DMG Tables'!$H$2:$H$7)</f>
        <v>10908000</v>
      </c>
      <c r="BFK10" s="1">
        <f>LOOKUP($A10,'DMG Tables'!$P$2:$P$35,'DMG Tables'!$O$2:$O$35)*BFK$1*LOOKUP(BFK$1,'DMG Tables'!$G$2:$G$7,'DMG Tables'!$H$2:$H$7)</f>
        <v>10915200</v>
      </c>
      <c r="BFL10" s="1">
        <f>LOOKUP($A10,'DMG Tables'!$P$2:$P$35,'DMG Tables'!$O$2:$O$35)*BFL$1*LOOKUP(BFL$1,'DMG Tables'!$G$2:$G$7,'DMG Tables'!$H$2:$H$7)</f>
        <v>10922400</v>
      </c>
      <c r="BFM10" s="1">
        <f>LOOKUP($A10,'DMG Tables'!$P$2:$P$35,'DMG Tables'!$O$2:$O$35)*BFM$1*LOOKUP(BFM$1,'DMG Tables'!$G$2:$G$7,'DMG Tables'!$H$2:$H$7)</f>
        <v>10929600</v>
      </c>
      <c r="BFN10" s="1">
        <f>LOOKUP($A10,'DMG Tables'!$P$2:$P$35,'DMG Tables'!$O$2:$O$35)*BFN$1*LOOKUP(BFN$1,'DMG Tables'!$G$2:$G$7,'DMG Tables'!$H$2:$H$7)</f>
        <v>10936800</v>
      </c>
      <c r="BFO10" s="1">
        <f>LOOKUP($A10,'DMG Tables'!$P$2:$P$35,'DMG Tables'!$O$2:$O$35)*BFO$1*LOOKUP(BFO$1,'DMG Tables'!$G$2:$G$7,'DMG Tables'!$H$2:$H$7)</f>
        <v>10944000</v>
      </c>
      <c r="BFP10" s="1">
        <f>LOOKUP($A10,'DMG Tables'!$P$2:$P$35,'DMG Tables'!$O$2:$O$35)*BFP$1*LOOKUP(BFP$1,'DMG Tables'!$G$2:$G$7,'DMG Tables'!$H$2:$H$7)</f>
        <v>10951200</v>
      </c>
      <c r="BFQ10" s="1">
        <f>LOOKUP($A10,'DMG Tables'!$P$2:$P$35,'DMG Tables'!$O$2:$O$35)*BFQ$1*LOOKUP(BFQ$1,'DMG Tables'!$G$2:$G$7,'DMG Tables'!$H$2:$H$7)</f>
        <v>10958400</v>
      </c>
      <c r="BFR10" s="1">
        <f>LOOKUP($A10,'DMG Tables'!$P$2:$P$35,'DMG Tables'!$O$2:$O$35)*BFR$1*LOOKUP(BFR$1,'DMG Tables'!$G$2:$G$7,'DMG Tables'!$H$2:$H$7)</f>
        <v>10965600</v>
      </c>
      <c r="BFS10" s="1">
        <f>LOOKUP($A10,'DMG Tables'!$P$2:$P$35,'DMG Tables'!$O$2:$O$35)*BFS$1*LOOKUP(BFS$1,'DMG Tables'!$G$2:$G$7,'DMG Tables'!$H$2:$H$7)</f>
        <v>10972800</v>
      </c>
      <c r="BFT10" s="1">
        <f>LOOKUP($A10,'DMG Tables'!$P$2:$P$35,'DMG Tables'!$O$2:$O$35)*BFT$1*LOOKUP(BFT$1,'DMG Tables'!$G$2:$G$7,'DMG Tables'!$H$2:$H$7)</f>
        <v>10980000</v>
      </c>
      <c r="BFU10" s="1">
        <f>LOOKUP($A10,'DMG Tables'!$P$2:$P$35,'DMG Tables'!$O$2:$O$35)*BFU$1*LOOKUP(BFU$1,'DMG Tables'!$G$2:$G$7,'DMG Tables'!$H$2:$H$7)</f>
        <v>10987200</v>
      </c>
      <c r="BFV10" s="1">
        <f>LOOKUP($A10,'DMG Tables'!$P$2:$P$35,'DMG Tables'!$O$2:$O$35)*BFV$1*LOOKUP(BFV$1,'DMG Tables'!$G$2:$G$7,'DMG Tables'!$H$2:$H$7)</f>
        <v>10994400</v>
      </c>
      <c r="BFW10" s="1">
        <f>LOOKUP($A10,'DMG Tables'!$P$2:$P$35,'DMG Tables'!$O$2:$O$35)*BFW$1*LOOKUP(BFW$1,'DMG Tables'!$G$2:$G$7,'DMG Tables'!$H$2:$H$7)</f>
        <v>11001600</v>
      </c>
      <c r="BFX10" s="1">
        <f>LOOKUP($A10,'DMG Tables'!$P$2:$P$35,'DMG Tables'!$O$2:$O$35)*BFX$1*LOOKUP(BFX$1,'DMG Tables'!$G$2:$G$7,'DMG Tables'!$H$2:$H$7)</f>
        <v>11008800</v>
      </c>
      <c r="BFY10" s="1">
        <f>LOOKUP($A10,'DMG Tables'!$P$2:$P$35,'DMG Tables'!$O$2:$O$35)*BFY$1*LOOKUP(BFY$1,'DMG Tables'!$G$2:$G$7,'DMG Tables'!$H$2:$H$7)</f>
        <v>11016000</v>
      </c>
      <c r="BFZ10" s="1">
        <f>LOOKUP($A10,'DMG Tables'!$P$2:$P$35,'DMG Tables'!$O$2:$O$35)*BFZ$1*LOOKUP(BFZ$1,'DMG Tables'!$G$2:$G$7,'DMG Tables'!$H$2:$H$7)</f>
        <v>11023200</v>
      </c>
      <c r="BGA10" s="1">
        <f>LOOKUP($A10,'DMG Tables'!$P$2:$P$35,'DMG Tables'!$O$2:$O$35)*BGA$1*LOOKUP(BGA$1,'DMG Tables'!$G$2:$G$7,'DMG Tables'!$H$2:$H$7)</f>
        <v>11030400</v>
      </c>
      <c r="BGB10" s="1">
        <f>LOOKUP($A10,'DMG Tables'!$P$2:$P$35,'DMG Tables'!$O$2:$O$35)*BGB$1*LOOKUP(BGB$1,'DMG Tables'!$G$2:$G$7,'DMG Tables'!$H$2:$H$7)</f>
        <v>11037600</v>
      </c>
      <c r="BGC10" s="1">
        <f>LOOKUP($A10,'DMG Tables'!$P$2:$P$35,'DMG Tables'!$O$2:$O$35)*BGC$1*LOOKUP(BGC$1,'DMG Tables'!$G$2:$G$7,'DMG Tables'!$H$2:$H$7)</f>
        <v>11044800</v>
      </c>
      <c r="BGD10" s="1">
        <f>LOOKUP($A10,'DMG Tables'!$P$2:$P$35,'DMG Tables'!$O$2:$O$35)*BGD$1*LOOKUP(BGD$1,'DMG Tables'!$G$2:$G$7,'DMG Tables'!$H$2:$H$7)</f>
        <v>11052000</v>
      </c>
      <c r="BGE10" s="1">
        <f>LOOKUP($A10,'DMG Tables'!$P$2:$P$35,'DMG Tables'!$O$2:$O$35)*BGE$1*LOOKUP(BGE$1,'DMG Tables'!$G$2:$G$7,'DMG Tables'!$H$2:$H$7)</f>
        <v>11059200</v>
      </c>
      <c r="BGF10" s="1">
        <f>LOOKUP($A10,'DMG Tables'!$P$2:$P$35,'DMG Tables'!$O$2:$O$35)*BGF$1*LOOKUP(BGF$1,'DMG Tables'!$G$2:$G$7,'DMG Tables'!$H$2:$H$7)</f>
        <v>11066400</v>
      </c>
      <c r="BGG10" s="1">
        <f>LOOKUP($A10,'DMG Tables'!$P$2:$P$35,'DMG Tables'!$O$2:$O$35)*BGG$1*LOOKUP(BGG$1,'DMG Tables'!$G$2:$G$7,'DMG Tables'!$H$2:$H$7)</f>
        <v>11073600</v>
      </c>
      <c r="BGH10" s="1">
        <f>LOOKUP($A10,'DMG Tables'!$P$2:$P$35,'DMG Tables'!$O$2:$O$35)*BGH$1*LOOKUP(BGH$1,'DMG Tables'!$G$2:$G$7,'DMG Tables'!$H$2:$H$7)</f>
        <v>11080800</v>
      </c>
      <c r="BGI10" s="1">
        <f>LOOKUP($A10,'DMG Tables'!$P$2:$P$35,'DMG Tables'!$O$2:$O$35)*BGI$1*LOOKUP(BGI$1,'DMG Tables'!$G$2:$G$7,'DMG Tables'!$H$2:$H$7)</f>
        <v>11088000</v>
      </c>
      <c r="BGJ10" s="1">
        <f>LOOKUP($A10,'DMG Tables'!$P$2:$P$35,'DMG Tables'!$O$2:$O$35)*BGJ$1*LOOKUP(BGJ$1,'DMG Tables'!$G$2:$G$7,'DMG Tables'!$H$2:$H$7)</f>
        <v>11095200</v>
      </c>
      <c r="BGK10" s="1">
        <f>LOOKUP($A10,'DMG Tables'!$P$2:$P$35,'DMG Tables'!$O$2:$O$35)*BGK$1*LOOKUP(BGK$1,'DMG Tables'!$G$2:$G$7,'DMG Tables'!$H$2:$H$7)</f>
        <v>11102400</v>
      </c>
      <c r="BGL10" s="1">
        <f>LOOKUP($A10,'DMG Tables'!$P$2:$P$35,'DMG Tables'!$O$2:$O$35)*BGL$1*LOOKUP(BGL$1,'DMG Tables'!$G$2:$G$7,'DMG Tables'!$H$2:$H$7)</f>
        <v>11109600</v>
      </c>
      <c r="BGM10" s="1">
        <f>LOOKUP($A10,'DMG Tables'!$P$2:$P$35,'DMG Tables'!$O$2:$O$35)*BGM$1*LOOKUP(BGM$1,'DMG Tables'!$G$2:$G$7,'DMG Tables'!$H$2:$H$7)</f>
        <v>11116800</v>
      </c>
      <c r="BGN10" s="1">
        <f>LOOKUP($A10,'DMG Tables'!$P$2:$P$35,'DMG Tables'!$O$2:$O$35)*BGN$1*LOOKUP(BGN$1,'DMG Tables'!$G$2:$G$7,'DMG Tables'!$H$2:$H$7)</f>
        <v>11124000</v>
      </c>
      <c r="BGO10" s="1">
        <f>LOOKUP($A10,'DMG Tables'!$P$2:$P$35,'DMG Tables'!$O$2:$O$35)*BGO$1*LOOKUP(BGO$1,'DMG Tables'!$G$2:$G$7,'DMG Tables'!$H$2:$H$7)</f>
        <v>11131200</v>
      </c>
      <c r="BGP10" s="1">
        <f>LOOKUP($A10,'DMG Tables'!$P$2:$P$35,'DMG Tables'!$O$2:$O$35)*BGP$1*LOOKUP(BGP$1,'DMG Tables'!$G$2:$G$7,'DMG Tables'!$H$2:$H$7)</f>
        <v>11138400</v>
      </c>
      <c r="BGQ10" s="1">
        <f>LOOKUP($A10,'DMG Tables'!$P$2:$P$35,'DMG Tables'!$O$2:$O$35)*BGQ$1*LOOKUP(BGQ$1,'DMG Tables'!$G$2:$G$7,'DMG Tables'!$H$2:$H$7)</f>
        <v>11145600</v>
      </c>
      <c r="BGR10" s="1">
        <f>LOOKUP($A10,'DMG Tables'!$P$2:$P$35,'DMG Tables'!$O$2:$O$35)*BGR$1*LOOKUP(BGR$1,'DMG Tables'!$G$2:$G$7,'DMG Tables'!$H$2:$H$7)</f>
        <v>11152800</v>
      </c>
      <c r="BGS10" s="1">
        <f>LOOKUP($A10,'DMG Tables'!$P$2:$P$35,'DMG Tables'!$O$2:$O$35)*BGS$1*LOOKUP(BGS$1,'DMG Tables'!$G$2:$G$7,'DMG Tables'!$H$2:$H$7)</f>
        <v>11160000</v>
      </c>
      <c r="BGT10" s="1">
        <f>LOOKUP($A10,'DMG Tables'!$P$2:$P$35,'DMG Tables'!$O$2:$O$35)*BGT$1*LOOKUP(BGT$1,'DMG Tables'!$G$2:$G$7,'DMG Tables'!$H$2:$H$7)</f>
        <v>11167200</v>
      </c>
      <c r="BGU10" s="1">
        <f>LOOKUP($A10,'DMG Tables'!$P$2:$P$35,'DMG Tables'!$O$2:$O$35)*BGU$1*LOOKUP(BGU$1,'DMG Tables'!$G$2:$G$7,'DMG Tables'!$H$2:$H$7)</f>
        <v>11174400</v>
      </c>
      <c r="BGV10" s="1">
        <f>LOOKUP($A10,'DMG Tables'!$P$2:$P$35,'DMG Tables'!$O$2:$O$35)*BGV$1*LOOKUP(BGV$1,'DMG Tables'!$G$2:$G$7,'DMG Tables'!$H$2:$H$7)</f>
        <v>11181600</v>
      </c>
      <c r="BGW10" s="1">
        <f>LOOKUP($A10,'DMG Tables'!$P$2:$P$35,'DMG Tables'!$O$2:$O$35)*BGW$1*LOOKUP(BGW$1,'DMG Tables'!$G$2:$G$7,'DMG Tables'!$H$2:$H$7)</f>
        <v>11188800</v>
      </c>
      <c r="BGX10" s="1">
        <f>LOOKUP($A10,'DMG Tables'!$P$2:$P$35,'DMG Tables'!$O$2:$O$35)*BGX$1*LOOKUP(BGX$1,'DMG Tables'!$G$2:$G$7,'DMG Tables'!$H$2:$H$7)</f>
        <v>11196000</v>
      </c>
      <c r="BGY10" s="1">
        <f>LOOKUP($A10,'DMG Tables'!$P$2:$P$35,'DMG Tables'!$O$2:$O$35)*BGY$1*LOOKUP(BGY$1,'DMG Tables'!$G$2:$G$7,'DMG Tables'!$H$2:$H$7)</f>
        <v>11203200</v>
      </c>
      <c r="BGZ10" s="1">
        <f>LOOKUP($A10,'DMG Tables'!$P$2:$P$35,'DMG Tables'!$O$2:$O$35)*BGZ$1*LOOKUP(BGZ$1,'DMG Tables'!$G$2:$G$7,'DMG Tables'!$H$2:$H$7)</f>
        <v>11210400</v>
      </c>
      <c r="BHA10" s="1">
        <f>LOOKUP($A10,'DMG Tables'!$P$2:$P$35,'DMG Tables'!$O$2:$O$35)*BHA$1*LOOKUP(BHA$1,'DMG Tables'!$G$2:$G$7,'DMG Tables'!$H$2:$H$7)</f>
        <v>11217600</v>
      </c>
      <c r="BHB10" s="1">
        <f>LOOKUP($A10,'DMG Tables'!$P$2:$P$35,'DMG Tables'!$O$2:$O$35)*BHB$1*LOOKUP(BHB$1,'DMG Tables'!$G$2:$G$7,'DMG Tables'!$H$2:$H$7)</f>
        <v>11224800</v>
      </c>
      <c r="BHC10" s="1">
        <f>LOOKUP($A10,'DMG Tables'!$P$2:$P$35,'DMG Tables'!$O$2:$O$35)*BHC$1*LOOKUP(BHC$1,'DMG Tables'!$G$2:$G$7,'DMG Tables'!$H$2:$H$7)</f>
        <v>11232000</v>
      </c>
      <c r="BHD10" s="1">
        <f>LOOKUP($A10,'DMG Tables'!$P$2:$P$35,'DMG Tables'!$O$2:$O$35)*BHD$1*LOOKUP(BHD$1,'DMG Tables'!$G$2:$G$7,'DMG Tables'!$H$2:$H$7)</f>
        <v>11239200</v>
      </c>
      <c r="BHE10" s="1">
        <f>LOOKUP($A10,'DMG Tables'!$P$2:$P$35,'DMG Tables'!$O$2:$O$35)*BHE$1*LOOKUP(BHE$1,'DMG Tables'!$G$2:$G$7,'DMG Tables'!$H$2:$H$7)</f>
        <v>11246400</v>
      </c>
      <c r="BHF10" s="1">
        <f>LOOKUP($A10,'DMG Tables'!$P$2:$P$35,'DMG Tables'!$O$2:$O$35)*BHF$1*LOOKUP(BHF$1,'DMG Tables'!$G$2:$G$7,'DMG Tables'!$H$2:$H$7)</f>
        <v>11253600</v>
      </c>
      <c r="BHG10" s="1">
        <f>LOOKUP($A10,'DMG Tables'!$P$2:$P$35,'DMG Tables'!$O$2:$O$35)*BHG$1*LOOKUP(BHG$1,'DMG Tables'!$G$2:$G$7,'DMG Tables'!$H$2:$H$7)</f>
        <v>11260800</v>
      </c>
      <c r="BHH10" s="1">
        <f>LOOKUP($A10,'DMG Tables'!$P$2:$P$35,'DMG Tables'!$O$2:$O$35)*BHH$1*LOOKUP(BHH$1,'DMG Tables'!$G$2:$G$7,'DMG Tables'!$H$2:$H$7)</f>
        <v>11268000</v>
      </c>
      <c r="BHI10" s="1">
        <f>LOOKUP($A10,'DMG Tables'!$P$2:$P$35,'DMG Tables'!$O$2:$O$35)*BHI$1*LOOKUP(BHI$1,'DMG Tables'!$G$2:$G$7,'DMG Tables'!$H$2:$H$7)</f>
        <v>11275200</v>
      </c>
      <c r="BHJ10" s="1">
        <f>LOOKUP($A10,'DMG Tables'!$P$2:$P$35,'DMG Tables'!$O$2:$O$35)*BHJ$1*LOOKUP(BHJ$1,'DMG Tables'!$G$2:$G$7,'DMG Tables'!$H$2:$H$7)</f>
        <v>11282400</v>
      </c>
      <c r="BHK10" s="1">
        <f>LOOKUP($A10,'DMG Tables'!$P$2:$P$35,'DMG Tables'!$O$2:$O$35)*BHK$1*LOOKUP(BHK$1,'DMG Tables'!$G$2:$G$7,'DMG Tables'!$H$2:$H$7)</f>
        <v>11289600</v>
      </c>
      <c r="BHL10" s="1">
        <f>LOOKUP($A10,'DMG Tables'!$P$2:$P$35,'DMG Tables'!$O$2:$O$35)*BHL$1*LOOKUP(BHL$1,'DMG Tables'!$G$2:$G$7,'DMG Tables'!$H$2:$H$7)</f>
        <v>11296800</v>
      </c>
      <c r="BHM10" s="1">
        <f>LOOKUP($A10,'DMG Tables'!$P$2:$P$35,'DMG Tables'!$O$2:$O$35)*BHM$1*LOOKUP(BHM$1,'DMG Tables'!$G$2:$G$7,'DMG Tables'!$H$2:$H$7)</f>
        <v>11304000</v>
      </c>
      <c r="BHN10" s="1">
        <f>LOOKUP($A10,'DMG Tables'!$P$2:$P$35,'DMG Tables'!$O$2:$O$35)*BHN$1*LOOKUP(BHN$1,'DMG Tables'!$G$2:$G$7,'DMG Tables'!$H$2:$H$7)</f>
        <v>11311200</v>
      </c>
      <c r="BHO10" s="1">
        <f>LOOKUP($A10,'DMG Tables'!$P$2:$P$35,'DMG Tables'!$O$2:$O$35)*BHO$1*LOOKUP(BHO$1,'DMG Tables'!$G$2:$G$7,'DMG Tables'!$H$2:$H$7)</f>
        <v>11318400</v>
      </c>
      <c r="BHP10" s="1">
        <f>LOOKUP($A10,'DMG Tables'!$P$2:$P$35,'DMG Tables'!$O$2:$O$35)*BHP$1*LOOKUP(BHP$1,'DMG Tables'!$G$2:$G$7,'DMG Tables'!$H$2:$H$7)</f>
        <v>11325600</v>
      </c>
      <c r="BHQ10" s="1">
        <f>LOOKUP($A10,'DMG Tables'!$P$2:$P$35,'DMG Tables'!$O$2:$O$35)*BHQ$1*LOOKUP(BHQ$1,'DMG Tables'!$G$2:$G$7,'DMG Tables'!$H$2:$H$7)</f>
        <v>11332800</v>
      </c>
      <c r="BHR10" s="1">
        <f>LOOKUP($A10,'DMG Tables'!$P$2:$P$35,'DMG Tables'!$O$2:$O$35)*BHR$1*LOOKUP(BHR$1,'DMG Tables'!$G$2:$G$7,'DMG Tables'!$H$2:$H$7)</f>
        <v>11340000</v>
      </c>
      <c r="BHS10" s="1">
        <f>LOOKUP($A10,'DMG Tables'!$P$2:$P$35,'DMG Tables'!$O$2:$O$35)*BHS$1*LOOKUP(BHS$1,'DMG Tables'!$G$2:$G$7,'DMG Tables'!$H$2:$H$7)</f>
        <v>11347200</v>
      </c>
      <c r="BHT10" s="1">
        <f>LOOKUP($A10,'DMG Tables'!$P$2:$P$35,'DMG Tables'!$O$2:$O$35)*BHT$1*LOOKUP(BHT$1,'DMG Tables'!$G$2:$G$7,'DMG Tables'!$H$2:$H$7)</f>
        <v>11354400</v>
      </c>
      <c r="BHU10" s="1">
        <f>LOOKUP($A10,'DMG Tables'!$P$2:$P$35,'DMG Tables'!$O$2:$O$35)*BHU$1*LOOKUP(BHU$1,'DMG Tables'!$G$2:$G$7,'DMG Tables'!$H$2:$H$7)</f>
        <v>11361600</v>
      </c>
      <c r="BHV10" s="1">
        <f>LOOKUP($A10,'DMG Tables'!$P$2:$P$35,'DMG Tables'!$O$2:$O$35)*BHV$1*LOOKUP(BHV$1,'DMG Tables'!$G$2:$G$7,'DMG Tables'!$H$2:$H$7)</f>
        <v>11368800</v>
      </c>
      <c r="BHW10" s="1">
        <f>LOOKUP($A10,'DMG Tables'!$P$2:$P$35,'DMG Tables'!$O$2:$O$35)*BHW$1*LOOKUP(BHW$1,'DMG Tables'!$G$2:$G$7,'DMG Tables'!$H$2:$H$7)</f>
        <v>11376000</v>
      </c>
      <c r="BHX10" s="1">
        <f>LOOKUP($A10,'DMG Tables'!$P$2:$P$35,'DMG Tables'!$O$2:$O$35)*BHX$1*LOOKUP(BHX$1,'DMG Tables'!$G$2:$G$7,'DMG Tables'!$H$2:$H$7)</f>
        <v>11383200</v>
      </c>
      <c r="BHY10" s="1">
        <f>LOOKUP($A10,'DMG Tables'!$P$2:$P$35,'DMG Tables'!$O$2:$O$35)*BHY$1*LOOKUP(BHY$1,'DMG Tables'!$G$2:$G$7,'DMG Tables'!$H$2:$H$7)</f>
        <v>11390400</v>
      </c>
      <c r="BHZ10" s="1">
        <f>LOOKUP($A10,'DMG Tables'!$P$2:$P$35,'DMG Tables'!$O$2:$O$35)*BHZ$1*LOOKUP(BHZ$1,'DMG Tables'!$G$2:$G$7,'DMG Tables'!$H$2:$H$7)</f>
        <v>11397600</v>
      </c>
      <c r="BIA10" s="1">
        <f>LOOKUP($A10,'DMG Tables'!$P$2:$P$35,'DMG Tables'!$O$2:$O$35)*BIA$1*LOOKUP(BIA$1,'DMG Tables'!$G$2:$G$7,'DMG Tables'!$H$2:$H$7)</f>
        <v>11404800</v>
      </c>
      <c r="BIB10" s="1">
        <f>LOOKUP($A10,'DMG Tables'!$P$2:$P$35,'DMG Tables'!$O$2:$O$35)*BIB$1*LOOKUP(BIB$1,'DMG Tables'!$G$2:$G$7,'DMG Tables'!$H$2:$H$7)</f>
        <v>11412000</v>
      </c>
      <c r="BIC10" s="1">
        <f>LOOKUP($A10,'DMG Tables'!$P$2:$P$35,'DMG Tables'!$O$2:$O$35)*BIC$1*LOOKUP(BIC$1,'DMG Tables'!$G$2:$G$7,'DMG Tables'!$H$2:$H$7)</f>
        <v>11419200</v>
      </c>
      <c r="BID10" s="1">
        <f>LOOKUP($A10,'DMG Tables'!$P$2:$P$35,'DMG Tables'!$O$2:$O$35)*BID$1*LOOKUP(BID$1,'DMG Tables'!$G$2:$G$7,'DMG Tables'!$H$2:$H$7)</f>
        <v>11426400</v>
      </c>
      <c r="BIE10" s="1">
        <f>LOOKUP($A10,'DMG Tables'!$P$2:$P$35,'DMG Tables'!$O$2:$O$35)*BIE$1*LOOKUP(BIE$1,'DMG Tables'!$G$2:$G$7,'DMG Tables'!$H$2:$H$7)</f>
        <v>11433600</v>
      </c>
      <c r="BIF10" s="1">
        <f>LOOKUP($A10,'DMG Tables'!$P$2:$P$35,'DMG Tables'!$O$2:$O$35)*BIF$1*LOOKUP(BIF$1,'DMG Tables'!$G$2:$G$7,'DMG Tables'!$H$2:$H$7)</f>
        <v>11440800</v>
      </c>
      <c r="BIG10" s="1">
        <f>LOOKUP($A10,'DMG Tables'!$P$2:$P$35,'DMG Tables'!$O$2:$O$35)*BIG$1*LOOKUP(BIG$1,'DMG Tables'!$G$2:$G$7,'DMG Tables'!$H$2:$H$7)</f>
        <v>11448000</v>
      </c>
      <c r="BIH10" s="1">
        <f>LOOKUP($A10,'DMG Tables'!$P$2:$P$35,'DMG Tables'!$O$2:$O$35)*BIH$1*LOOKUP(BIH$1,'DMG Tables'!$G$2:$G$7,'DMG Tables'!$H$2:$H$7)</f>
        <v>11455200</v>
      </c>
      <c r="BII10" s="1">
        <f>LOOKUP($A10,'DMG Tables'!$P$2:$P$35,'DMG Tables'!$O$2:$O$35)*BII$1*LOOKUP(BII$1,'DMG Tables'!$G$2:$G$7,'DMG Tables'!$H$2:$H$7)</f>
        <v>11462400</v>
      </c>
      <c r="BIJ10" s="1">
        <f>LOOKUP($A10,'DMG Tables'!$P$2:$P$35,'DMG Tables'!$O$2:$O$35)*BIJ$1*LOOKUP(BIJ$1,'DMG Tables'!$G$2:$G$7,'DMG Tables'!$H$2:$H$7)</f>
        <v>11469600</v>
      </c>
      <c r="BIK10" s="1">
        <f>LOOKUP($A10,'DMG Tables'!$P$2:$P$35,'DMG Tables'!$O$2:$O$35)*BIK$1*LOOKUP(BIK$1,'DMG Tables'!$G$2:$G$7,'DMG Tables'!$H$2:$H$7)</f>
        <v>11476800</v>
      </c>
      <c r="BIL10" s="1">
        <f>LOOKUP($A10,'DMG Tables'!$P$2:$P$35,'DMG Tables'!$O$2:$O$35)*BIL$1*LOOKUP(BIL$1,'DMG Tables'!$G$2:$G$7,'DMG Tables'!$H$2:$H$7)</f>
        <v>11484000</v>
      </c>
      <c r="BIM10" s="1">
        <f>LOOKUP($A10,'DMG Tables'!$P$2:$P$35,'DMG Tables'!$O$2:$O$35)*BIM$1*LOOKUP(BIM$1,'DMG Tables'!$G$2:$G$7,'DMG Tables'!$H$2:$H$7)</f>
        <v>11491200</v>
      </c>
      <c r="BIN10" s="1">
        <f>LOOKUP($A10,'DMG Tables'!$P$2:$P$35,'DMG Tables'!$O$2:$O$35)*BIN$1*LOOKUP(BIN$1,'DMG Tables'!$G$2:$G$7,'DMG Tables'!$H$2:$H$7)</f>
        <v>11498400</v>
      </c>
      <c r="BIO10" s="1">
        <f>LOOKUP($A10,'DMG Tables'!$P$2:$P$35,'DMG Tables'!$O$2:$O$35)*BIO$1*LOOKUP(BIO$1,'DMG Tables'!$G$2:$G$7,'DMG Tables'!$H$2:$H$7)</f>
        <v>11505600</v>
      </c>
      <c r="BIP10" s="1">
        <f>LOOKUP($A10,'DMG Tables'!$P$2:$P$35,'DMG Tables'!$O$2:$O$35)*BIP$1*LOOKUP(BIP$1,'DMG Tables'!$G$2:$G$7,'DMG Tables'!$H$2:$H$7)</f>
        <v>11512800</v>
      </c>
      <c r="BIQ10" s="1">
        <f>LOOKUP($A10,'DMG Tables'!$P$2:$P$35,'DMG Tables'!$O$2:$O$35)*BIQ$1*LOOKUP(BIQ$1,'DMG Tables'!$G$2:$G$7,'DMG Tables'!$H$2:$H$7)</f>
        <v>11520000</v>
      </c>
      <c r="BIR10" s="1">
        <f>LOOKUP($A10,'DMG Tables'!$P$2:$P$35,'DMG Tables'!$O$2:$O$35)*BIR$1*LOOKUP(BIR$1,'DMG Tables'!$G$2:$G$7,'DMG Tables'!$H$2:$H$7)</f>
        <v>11527200</v>
      </c>
      <c r="BIS10" s="1">
        <f>LOOKUP($A10,'DMG Tables'!$P$2:$P$35,'DMG Tables'!$O$2:$O$35)*BIS$1*LOOKUP(BIS$1,'DMG Tables'!$G$2:$G$7,'DMG Tables'!$H$2:$H$7)</f>
        <v>11534400</v>
      </c>
      <c r="BIT10" s="1">
        <f>LOOKUP($A10,'DMG Tables'!$P$2:$P$35,'DMG Tables'!$O$2:$O$35)*BIT$1*LOOKUP(BIT$1,'DMG Tables'!$G$2:$G$7,'DMG Tables'!$H$2:$H$7)</f>
        <v>11541600</v>
      </c>
      <c r="BIU10" s="1">
        <f>LOOKUP($A10,'DMG Tables'!$P$2:$P$35,'DMG Tables'!$O$2:$O$35)*BIU$1*LOOKUP(BIU$1,'DMG Tables'!$G$2:$G$7,'DMG Tables'!$H$2:$H$7)</f>
        <v>11548800</v>
      </c>
      <c r="BIV10" s="1">
        <f>LOOKUP($A10,'DMG Tables'!$P$2:$P$35,'DMG Tables'!$O$2:$O$35)*BIV$1*LOOKUP(BIV$1,'DMG Tables'!$G$2:$G$7,'DMG Tables'!$H$2:$H$7)</f>
        <v>11556000</v>
      </c>
      <c r="BIW10" s="1">
        <f>LOOKUP($A10,'DMG Tables'!$P$2:$P$35,'DMG Tables'!$O$2:$O$35)*BIW$1*LOOKUP(BIW$1,'DMG Tables'!$G$2:$G$7,'DMG Tables'!$H$2:$H$7)</f>
        <v>11563200</v>
      </c>
      <c r="BIX10" s="1">
        <f>LOOKUP($A10,'DMG Tables'!$P$2:$P$35,'DMG Tables'!$O$2:$O$35)*BIX$1*LOOKUP(BIX$1,'DMG Tables'!$G$2:$G$7,'DMG Tables'!$H$2:$H$7)</f>
        <v>11570400</v>
      </c>
      <c r="BIY10" s="1">
        <f>LOOKUP($A10,'DMG Tables'!$P$2:$P$35,'DMG Tables'!$O$2:$O$35)*BIY$1*LOOKUP(BIY$1,'DMG Tables'!$G$2:$G$7,'DMG Tables'!$H$2:$H$7)</f>
        <v>11577600</v>
      </c>
      <c r="BIZ10" s="1">
        <f>LOOKUP($A10,'DMG Tables'!$P$2:$P$35,'DMG Tables'!$O$2:$O$35)*BIZ$1*LOOKUP(BIZ$1,'DMG Tables'!$G$2:$G$7,'DMG Tables'!$H$2:$H$7)</f>
        <v>11584800</v>
      </c>
      <c r="BJA10" s="1">
        <f>LOOKUP($A10,'DMG Tables'!$P$2:$P$35,'DMG Tables'!$O$2:$O$35)*BJA$1*LOOKUP(BJA$1,'DMG Tables'!$G$2:$G$7,'DMG Tables'!$H$2:$H$7)</f>
        <v>11592000</v>
      </c>
      <c r="BJB10" s="1">
        <f>LOOKUP($A10,'DMG Tables'!$P$2:$P$35,'DMG Tables'!$O$2:$O$35)*BJB$1*LOOKUP(BJB$1,'DMG Tables'!$G$2:$G$7,'DMG Tables'!$H$2:$H$7)</f>
        <v>11599200</v>
      </c>
      <c r="BJC10" s="1">
        <f>LOOKUP($A10,'DMG Tables'!$P$2:$P$35,'DMG Tables'!$O$2:$O$35)*BJC$1*LOOKUP(BJC$1,'DMG Tables'!$G$2:$G$7,'DMG Tables'!$H$2:$H$7)</f>
        <v>11606400</v>
      </c>
      <c r="BJD10" s="1">
        <f>LOOKUP($A10,'DMG Tables'!$P$2:$P$35,'DMG Tables'!$O$2:$O$35)*BJD$1*LOOKUP(BJD$1,'DMG Tables'!$G$2:$G$7,'DMG Tables'!$H$2:$H$7)</f>
        <v>11613600</v>
      </c>
      <c r="BJE10" s="1">
        <f>LOOKUP($A10,'DMG Tables'!$P$2:$P$35,'DMG Tables'!$O$2:$O$35)*BJE$1*LOOKUP(BJE$1,'DMG Tables'!$G$2:$G$7,'DMG Tables'!$H$2:$H$7)</f>
        <v>11620800</v>
      </c>
      <c r="BJF10" s="1">
        <f>LOOKUP($A10,'DMG Tables'!$P$2:$P$35,'DMG Tables'!$O$2:$O$35)*BJF$1*LOOKUP(BJF$1,'DMG Tables'!$G$2:$G$7,'DMG Tables'!$H$2:$H$7)</f>
        <v>11628000</v>
      </c>
      <c r="BJG10" s="1">
        <f>LOOKUP($A10,'DMG Tables'!$P$2:$P$35,'DMG Tables'!$O$2:$O$35)*BJG$1*LOOKUP(BJG$1,'DMG Tables'!$G$2:$G$7,'DMG Tables'!$H$2:$H$7)</f>
        <v>11635200</v>
      </c>
      <c r="BJH10" s="1">
        <f>LOOKUP($A10,'DMG Tables'!$P$2:$P$35,'DMG Tables'!$O$2:$O$35)*BJH$1*LOOKUP(BJH$1,'DMG Tables'!$G$2:$G$7,'DMG Tables'!$H$2:$H$7)</f>
        <v>11642400</v>
      </c>
      <c r="BJI10" s="1">
        <f>LOOKUP($A10,'DMG Tables'!$P$2:$P$35,'DMG Tables'!$O$2:$O$35)*BJI$1*LOOKUP(BJI$1,'DMG Tables'!$G$2:$G$7,'DMG Tables'!$H$2:$H$7)</f>
        <v>11649600</v>
      </c>
      <c r="BJJ10" s="1">
        <f>LOOKUP($A10,'DMG Tables'!$P$2:$P$35,'DMG Tables'!$O$2:$O$35)*BJJ$1*LOOKUP(BJJ$1,'DMG Tables'!$G$2:$G$7,'DMG Tables'!$H$2:$H$7)</f>
        <v>11656800</v>
      </c>
      <c r="BJK10" s="1">
        <f>LOOKUP($A10,'DMG Tables'!$P$2:$P$35,'DMG Tables'!$O$2:$O$35)*BJK$1*LOOKUP(BJK$1,'DMG Tables'!$G$2:$G$7,'DMG Tables'!$H$2:$H$7)</f>
        <v>11664000</v>
      </c>
      <c r="BJL10" s="1">
        <f>LOOKUP($A10,'DMG Tables'!$P$2:$P$35,'DMG Tables'!$O$2:$O$35)*BJL$1*LOOKUP(BJL$1,'DMG Tables'!$G$2:$G$7,'DMG Tables'!$H$2:$H$7)</f>
        <v>11671200</v>
      </c>
      <c r="BJM10" s="1">
        <f>LOOKUP($A10,'DMG Tables'!$P$2:$P$35,'DMG Tables'!$O$2:$O$35)*BJM$1*LOOKUP(BJM$1,'DMG Tables'!$G$2:$G$7,'DMG Tables'!$H$2:$H$7)</f>
        <v>11678400</v>
      </c>
      <c r="BJN10" s="1">
        <f>LOOKUP($A10,'DMG Tables'!$P$2:$P$35,'DMG Tables'!$O$2:$O$35)*BJN$1*LOOKUP(BJN$1,'DMG Tables'!$G$2:$G$7,'DMG Tables'!$H$2:$H$7)</f>
        <v>11685600</v>
      </c>
      <c r="BJO10" s="1">
        <f>LOOKUP($A10,'DMG Tables'!$P$2:$P$35,'DMG Tables'!$O$2:$O$35)*BJO$1*LOOKUP(BJO$1,'DMG Tables'!$G$2:$G$7,'DMG Tables'!$H$2:$H$7)</f>
        <v>11692800</v>
      </c>
      <c r="BJP10" s="1">
        <f>LOOKUP($A10,'DMG Tables'!$P$2:$P$35,'DMG Tables'!$O$2:$O$35)*BJP$1*LOOKUP(BJP$1,'DMG Tables'!$G$2:$G$7,'DMG Tables'!$H$2:$H$7)</f>
        <v>11700000</v>
      </c>
      <c r="BJQ10" s="1">
        <f>LOOKUP($A10,'DMG Tables'!$P$2:$P$35,'DMG Tables'!$O$2:$O$35)*BJQ$1*LOOKUP(BJQ$1,'DMG Tables'!$G$2:$G$7,'DMG Tables'!$H$2:$H$7)</f>
        <v>11707200</v>
      </c>
      <c r="BJR10" s="1">
        <f>LOOKUP($A10,'DMG Tables'!$P$2:$P$35,'DMG Tables'!$O$2:$O$35)*BJR$1*LOOKUP(BJR$1,'DMG Tables'!$G$2:$G$7,'DMG Tables'!$H$2:$H$7)</f>
        <v>11714400</v>
      </c>
      <c r="BJS10" s="1">
        <f>LOOKUP($A10,'DMG Tables'!$P$2:$P$35,'DMG Tables'!$O$2:$O$35)*BJS$1*LOOKUP(BJS$1,'DMG Tables'!$G$2:$G$7,'DMG Tables'!$H$2:$H$7)</f>
        <v>11721600</v>
      </c>
      <c r="BJT10" s="1">
        <f>LOOKUP($A10,'DMG Tables'!$P$2:$P$35,'DMG Tables'!$O$2:$O$35)*BJT$1*LOOKUP(BJT$1,'DMG Tables'!$G$2:$G$7,'DMG Tables'!$H$2:$H$7)</f>
        <v>11728800</v>
      </c>
      <c r="BJU10" s="1">
        <f>LOOKUP($A10,'DMG Tables'!$P$2:$P$35,'DMG Tables'!$O$2:$O$35)*BJU$1*LOOKUP(BJU$1,'DMG Tables'!$G$2:$G$7,'DMG Tables'!$H$2:$H$7)</f>
        <v>11736000</v>
      </c>
      <c r="BJV10" s="1">
        <f>LOOKUP($A10,'DMG Tables'!$P$2:$P$35,'DMG Tables'!$O$2:$O$35)*BJV$1*LOOKUP(BJV$1,'DMG Tables'!$G$2:$G$7,'DMG Tables'!$H$2:$H$7)</f>
        <v>11743200</v>
      </c>
      <c r="BJW10" s="1">
        <f>LOOKUP($A10,'DMG Tables'!$P$2:$P$35,'DMG Tables'!$O$2:$O$35)*BJW$1*LOOKUP(BJW$1,'DMG Tables'!$G$2:$G$7,'DMG Tables'!$H$2:$H$7)</f>
        <v>11750400</v>
      </c>
      <c r="BJX10" s="1">
        <f>LOOKUP($A10,'DMG Tables'!$P$2:$P$35,'DMG Tables'!$O$2:$O$35)*BJX$1*LOOKUP(BJX$1,'DMG Tables'!$G$2:$G$7,'DMG Tables'!$H$2:$H$7)</f>
        <v>11757600</v>
      </c>
      <c r="BJY10" s="1">
        <f>LOOKUP($A10,'DMG Tables'!$P$2:$P$35,'DMG Tables'!$O$2:$O$35)*BJY$1*LOOKUP(BJY$1,'DMG Tables'!$G$2:$G$7,'DMG Tables'!$H$2:$H$7)</f>
        <v>11764800</v>
      </c>
      <c r="BJZ10" s="1">
        <f>LOOKUP($A10,'DMG Tables'!$P$2:$P$35,'DMG Tables'!$O$2:$O$35)*BJZ$1*LOOKUP(BJZ$1,'DMG Tables'!$G$2:$G$7,'DMG Tables'!$H$2:$H$7)</f>
        <v>11772000</v>
      </c>
      <c r="BKA10" s="1">
        <f>LOOKUP($A10,'DMG Tables'!$P$2:$P$35,'DMG Tables'!$O$2:$O$35)*BKA$1*LOOKUP(BKA$1,'DMG Tables'!$G$2:$G$7,'DMG Tables'!$H$2:$H$7)</f>
        <v>11779200</v>
      </c>
      <c r="BKB10" s="1">
        <f>LOOKUP($A10,'DMG Tables'!$P$2:$P$35,'DMG Tables'!$O$2:$O$35)*BKB$1*LOOKUP(BKB$1,'DMG Tables'!$G$2:$G$7,'DMG Tables'!$H$2:$H$7)</f>
        <v>11786400</v>
      </c>
      <c r="BKC10" s="1">
        <f>LOOKUP($A10,'DMG Tables'!$P$2:$P$35,'DMG Tables'!$O$2:$O$35)*BKC$1*LOOKUP(BKC$1,'DMG Tables'!$G$2:$G$7,'DMG Tables'!$H$2:$H$7)</f>
        <v>11793600</v>
      </c>
      <c r="BKD10" s="1">
        <f>LOOKUP($A10,'DMG Tables'!$P$2:$P$35,'DMG Tables'!$O$2:$O$35)*BKD$1*LOOKUP(BKD$1,'DMG Tables'!$G$2:$G$7,'DMG Tables'!$H$2:$H$7)</f>
        <v>11800800</v>
      </c>
      <c r="BKE10" s="1">
        <f>LOOKUP($A10,'DMG Tables'!$P$2:$P$35,'DMG Tables'!$O$2:$O$35)*BKE$1*LOOKUP(BKE$1,'DMG Tables'!$G$2:$G$7,'DMG Tables'!$H$2:$H$7)</f>
        <v>11808000</v>
      </c>
      <c r="BKF10" s="1">
        <f>LOOKUP($A10,'DMG Tables'!$P$2:$P$35,'DMG Tables'!$O$2:$O$35)*BKF$1*LOOKUP(BKF$1,'DMG Tables'!$G$2:$G$7,'DMG Tables'!$H$2:$H$7)</f>
        <v>11815200</v>
      </c>
      <c r="BKG10" s="1">
        <f>LOOKUP($A10,'DMG Tables'!$P$2:$P$35,'DMG Tables'!$O$2:$O$35)*BKG$1*LOOKUP(BKG$1,'DMG Tables'!$G$2:$G$7,'DMG Tables'!$H$2:$H$7)</f>
        <v>11822400</v>
      </c>
      <c r="BKH10" s="1">
        <f>LOOKUP($A10,'DMG Tables'!$P$2:$P$35,'DMG Tables'!$O$2:$O$35)*BKH$1*LOOKUP(BKH$1,'DMG Tables'!$G$2:$G$7,'DMG Tables'!$H$2:$H$7)</f>
        <v>11829600</v>
      </c>
      <c r="BKI10" s="1">
        <f>LOOKUP($A10,'DMG Tables'!$P$2:$P$35,'DMG Tables'!$O$2:$O$35)*BKI$1*LOOKUP(BKI$1,'DMG Tables'!$G$2:$G$7,'DMG Tables'!$H$2:$H$7)</f>
        <v>11836800</v>
      </c>
      <c r="BKJ10" s="1">
        <f>LOOKUP($A10,'DMG Tables'!$P$2:$P$35,'DMG Tables'!$O$2:$O$35)*BKJ$1*LOOKUP(BKJ$1,'DMG Tables'!$G$2:$G$7,'DMG Tables'!$H$2:$H$7)</f>
        <v>11844000</v>
      </c>
      <c r="BKK10" s="1">
        <f>LOOKUP($A10,'DMG Tables'!$P$2:$P$35,'DMG Tables'!$O$2:$O$35)*BKK$1*LOOKUP(BKK$1,'DMG Tables'!$G$2:$G$7,'DMG Tables'!$H$2:$H$7)</f>
        <v>11851200</v>
      </c>
      <c r="BKL10" s="1">
        <f>LOOKUP($A10,'DMG Tables'!$P$2:$P$35,'DMG Tables'!$O$2:$O$35)*BKL$1*LOOKUP(BKL$1,'DMG Tables'!$G$2:$G$7,'DMG Tables'!$H$2:$H$7)</f>
        <v>11858400</v>
      </c>
      <c r="BKM10" s="1">
        <f>LOOKUP($A10,'DMG Tables'!$P$2:$P$35,'DMG Tables'!$O$2:$O$35)*BKM$1*LOOKUP(BKM$1,'DMG Tables'!$G$2:$G$7,'DMG Tables'!$H$2:$H$7)</f>
        <v>11865600</v>
      </c>
      <c r="BKN10" s="1">
        <f>LOOKUP($A10,'DMG Tables'!$P$2:$P$35,'DMG Tables'!$O$2:$O$35)*BKN$1*LOOKUP(BKN$1,'DMG Tables'!$G$2:$G$7,'DMG Tables'!$H$2:$H$7)</f>
        <v>11872800</v>
      </c>
      <c r="BKO10" s="1">
        <f>LOOKUP($A10,'DMG Tables'!$P$2:$P$35,'DMG Tables'!$O$2:$O$35)*BKO$1*LOOKUP(BKO$1,'DMG Tables'!$G$2:$G$7,'DMG Tables'!$H$2:$H$7)</f>
        <v>11880000</v>
      </c>
      <c r="BKP10" s="1">
        <f>LOOKUP($A10,'DMG Tables'!$P$2:$P$35,'DMG Tables'!$O$2:$O$35)*BKP$1*LOOKUP(BKP$1,'DMG Tables'!$G$2:$G$7,'DMG Tables'!$H$2:$H$7)</f>
        <v>11887200</v>
      </c>
      <c r="BKQ10" s="1">
        <f>LOOKUP($A10,'DMG Tables'!$P$2:$P$35,'DMG Tables'!$O$2:$O$35)*BKQ$1*LOOKUP(BKQ$1,'DMG Tables'!$G$2:$G$7,'DMG Tables'!$H$2:$H$7)</f>
        <v>11894400</v>
      </c>
      <c r="BKR10" s="1">
        <f>LOOKUP($A10,'DMG Tables'!$P$2:$P$35,'DMG Tables'!$O$2:$O$35)*BKR$1*LOOKUP(BKR$1,'DMG Tables'!$G$2:$G$7,'DMG Tables'!$H$2:$H$7)</f>
        <v>11901600</v>
      </c>
      <c r="BKS10" s="1">
        <f>LOOKUP($A10,'DMG Tables'!$P$2:$P$35,'DMG Tables'!$O$2:$O$35)*BKS$1*LOOKUP(BKS$1,'DMG Tables'!$G$2:$G$7,'DMG Tables'!$H$2:$H$7)</f>
        <v>11908800</v>
      </c>
      <c r="BKT10" s="1">
        <f>LOOKUP($A10,'DMG Tables'!$P$2:$P$35,'DMG Tables'!$O$2:$O$35)*BKT$1*LOOKUP(BKT$1,'DMG Tables'!$G$2:$G$7,'DMG Tables'!$H$2:$H$7)</f>
        <v>11916000</v>
      </c>
      <c r="BKU10" s="1">
        <f>LOOKUP($A10,'DMG Tables'!$P$2:$P$35,'DMG Tables'!$O$2:$O$35)*BKU$1*LOOKUP(BKU$1,'DMG Tables'!$G$2:$G$7,'DMG Tables'!$H$2:$H$7)</f>
        <v>11923200</v>
      </c>
      <c r="BKV10" s="1">
        <f>LOOKUP($A10,'DMG Tables'!$P$2:$P$35,'DMG Tables'!$O$2:$O$35)*BKV$1*LOOKUP(BKV$1,'DMG Tables'!$G$2:$G$7,'DMG Tables'!$H$2:$H$7)</f>
        <v>11930400</v>
      </c>
      <c r="BKW10" s="1">
        <f>LOOKUP($A10,'DMG Tables'!$P$2:$P$35,'DMG Tables'!$O$2:$O$35)*BKW$1*LOOKUP(BKW$1,'DMG Tables'!$G$2:$G$7,'DMG Tables'!$H$2:$H$7)</f>
        <v>11937600</v>
      </c>
      <c r="BKX10" s="1">
        <f>LOOKUP($A10,'DMG Tables'!$P$2:$P$35,'DMG Tables'!$O$2:$O$35)*BKX$1*LOOKUP(BKX$1,'DMG Tables'!$G$2:$G$7,'DMG Tables'!$H$2:$H$7)</f>
        <v>11944800</v>
      </c>
      <c r="BKY10" s="1">
        <f>LOOKUP($A10,'DMG Tables'!$P$2:$P$35,'DMG Tables'!$O$2:$O$35)*BKY$1*LOOKUP(BKY$1,'DMG Tables'!$G$2:$G$7,'DMG Tables'!$H$2:$H$7)</f>
        <v>11952000</v>
      </c>
      <c r="BKZ10" s="1">
        <f>LOOKUP($A10,'DMG Tables'!$P$2:$P$35,'DMG Tables'!$O$2:$O$35)*BKZ$1*LOOKUP(BKZ$1,'DMG Tables'!$G$2:$G$7,'DMG Tables'!$H$2:$H$7)</f>
        <v>11959200</v>
      </c>
      <c r="BLA10" s="1">
        <f>LOOKUP($A10,'DMG Tables'!$P$2:$P$35,'DMG Tables'!$O$2:$O$35)*BLA$1*LOOKUP(BLA$1,'DMG Tables'!$G$2:$G$7,'DMG Tables'!$H$2:$H$7)</f>
        <v>11966400</v>
      </c>
      <c r="BLB10" s="1">
        <f>LOOKUP($A10,'DMG Tables'!$P$2:$P$35,'DMG Tables'!$O$2:$O$35)*BLB$1*LOOKUP(BLB$1,'DMG Tables'!$G$2:$G$7,'DMG Tables'!$H$2:$H$7)</f>
        <v>11973600</v>
      </c>
      <c r="BLC10" s="1">
        <f>LOOKUP($A10,'DMG Tables'!$P$2:$P$35,'DMG Tables'!$O$2:$O$35)*BLC$1*LOOKUP(BLC$1,'DMG Tables'!$G$2:$G$7,'DMG Tables'!$H$2:$H$7)</f>
        <v>11980800</v>
      </c>
      <c r="BLD10" s="1">
        <f>LOOKUP($A10,'DMG Tables'!$P$2:$P$35,'DMG Tables'!$O$2:$O$35)*BLD$1*LOOKUP(BLD$1,'DMG Tables'!$G$2:$G$7,'DMG Tables'!$H$2:$H$7)</f>
        <v>11988000</v>
      </c>
      <c r="BLE10" s="1">
        <f>LOOKUP($A10,'DMG Tables'!$P$2:$P$35,'DMG Tables'!$O$2:$O$35)*BLE$1*LOOKUP(BLE$1,'DMG Tables'!$G$2:$G$7,'DMG Tables'!$H$2:$H$7)</f>
        <v>11995200</v>
      </c>
      <c r="BLF10" s="1">
        <f>LOOKUP($A10,'DMG Tables'!$P$2:$P$35,'DMG Tables'!$O$2:$O$35)*BLF$1*LOOKUP(BLF$1,'DMG Tables'!$G$2:$G$7,'DMG Tables'!$H$2:$H$7)</f>
        <v>12002400</v>
      </c>
      <c r="BLG10" s="1">
        <f>LOOKUP($A10,'DMG Tables'!$P$2:$P$35,'DMG Tables'!$O$2:$O$35)*BLG$1*LOOKUP(BLG$1,'DMG Tables'!$G$2:$G$7,'DMG Tables'!$H$2:$H$7)</f>
        <v>12009600</v>
      </c>
      <c r="BLH10" s="1">
        <f>LOOKUP($A10,'DMG Tables'!$P$2:$P$35,'DMG Tables'!$O$2:$O$35)*BLH$1*LOOKUP(BLH$1,'DMG Tables'!$G$2:$G$7,'DMG Tables'!$H$2:$H$7)</f>
        <v>12016800</v>
      </c>
      <c r="BLI10" s="1">
        <f>LOOKUP($A10,'DMG Tables'!$P$2:$P$35,'DMG Tables'!$O$2:$O$35)*BLI$1*LOOKUP(BLI$1,'DMG Tables'!$G$2:$G$7,'DMG Tables'!$H$2:$H$7)</f>
        <v>12024000</v>
      </c>
      <c r="BLJ10" s="1">
        <f>LOOKUP($A10,'DMG Tables'!$P$2:$P$35,'DMG Tables'!$O$2:$O$35)*BLJ$1*LOOKUP(BLJ$1,'DMG Tables'!$G$2:$G$7,'DMG Tables'!$H$2:$H$7)</f>
        <v>12031200</v>
      </c>
      <c r="BLK10" s="1">
        <f>LOOKUP($A10,'DMG Tables'!$P$2:$P$35,'DMG Tables'!$O$2:$O$35)*BLK$1*LOOKUP(BLK$1,'DMG Tables'!$G$2:$G$7,'DMG Tables'!$H$2:$H$7)</f>
        <v>12038400</v>
      </c>
      <c r="BLL10" s="1">
        <f>LOOKUP($A10,'DMG Tables'!$P$2:$P$35,'DMG Tables'!$O$2:$O$35)*BLL$1*LOOKUP(BLL$1,'DMG Tables'!$G$2:$G$7,'DMG Tables'!$H$2:$H$7)</f>
        <v>12045600</v>
      </c>
      <c r="BLM10" s="1">
        <f>LOOKUP($A10,'DMG Tables'!$P$2:$P$35,'DMG Tables'!$O$2:$O$35)*BLM$1*LOOKUP(BLM$1,'DMG Tables'!$G$2:$G$7,'DMG Tables'!$H$2:$H$7)</f>
        <v>12052800</v>
      </c>
      <c r="BLN10" s="1">
        <f>LOOKUP($A10,'DMG Tables'!$P$2:$P$35,'DMG Tables'!$O$2:$O$35)*BLN$1*LOOKUP(BLN$1,'DMG Tables'!$G$2:$G$7,'DMG Tables'!$H$2:$H$7)</f>
        <v>12060000</v>
      </c>
      <c r="BLO10" s="1">
        <f>LOOKUP($A10,'DMG Tables'!$P$2:$P$35,'DMG Tables'!$O$2:$O$35)*BLO$1*LOOKUP(BLO$1,'DMG Tables'!$G$2:$G$7,'DMG Tables'!$H$2:$H$7)</f>
        <v>12067200</v>
      </c>
      <c r="BLP10" s="1">
        <f>LOOKUP($A10,'DMG Tables'!$P$2:$P$35,'DMG Tables'!$O$2:$O$35)*BLP$1*LOOKUP(BLP$1,'DMG Tables'!$G$2:$G$7,'DMG Tables'!$H$2:$H$7)</f>
        <v>12074400</v>
      </c>
      <c r="BLQ10" s="1">
        <f>LOOKUP($A10,'DMG Tables'!$P$2:$P$35,'DMG Tables'!$O$2:$O$35)*BLQ$1*LOOKUP(BLQ$1,'DMG Tables'!$G$2:$G$7,'DMG Tables'!$H$2:$H$7)</f>
        <v>12081600</v>
      </c>
      <c r="BLR10" s="1">
        <f>LOOKUP($A10,'DMG Tables'!$P$2:$P$35,'DMG Tables'!$O$2:$O$35)*BLR$1*LOOKUP(BLR$1,'DMG Tables'!$G$2:$G$7,'DMG Tables'!$H$2:$H$7)</f>
        <v>12088800</v>
      </c>
      <c r="BLS10" s="1">
        <f>LOOKUP($A10,'DMG Tables'!$P$2:$P$35,'DMG Tables'!$O$2:$O$35)*BLS$1*LOOKUP(BLS$1,'DMG Tables'!$G$2:$G$7,'DMG Tables'!$H$2:$H$7)</f>
        <v>12096000</v>
      </c>
      <c r="BLT10" s="1">
        <f>LOOKUP($A10,'DMG Tables'!$P$2:$P$35,'DMG Tables'!$O$2:$O$35)*BLT$1*LOOKUP(BLT$1,'DMG Tables'!$G$2:$G$7,'DMG Tables'!$H$2:$H$7)</f>
        <v>12103200</v>
      </c>
      <c r="BLU10" s="1">
        <f>LOOKUP($A10,'DMG Tables'!$P$2:$P$35,'DMG Tables'!$O$2:$O$35)*BLU$1*LOOKUP(BLU$1,'DMG Tables'!$G$2:$G$7,'DMG Tables'!$H$2:$H$7)</f>
        <v>12110400</v>
      </c>
      <c r="BLV10" s="1">
        <f>LOOKUP($A10,'DMG Tables'!$P$2:$P$35,'DMG Tables'!$O$2:$O$35)*BLV$1*LOOKUP(BLV$1,'DMG Tables'!$G$2:$G$7,'DMG Tables'!$H$2:$H$7)</f>
        <v>12117600</v>
      </c>
      <c r="BLW10" s="1">
        <f>LOOKUP($A10,'DMG Tables'!$P$2:$P$35,'DMG Tables'!$O$2:$O$35)*BLW$1*LOOKUP(BLW$1,'DMG Tables'!$G$2:$G$7,'DMG Tables'!$H$2:$H$7)</f>
        <v>12124800</v>
      </c>
      <c r="BLX10" s="1">
        <f>LOOKUP($A10,'DMG Tables'!$P$2:$P$35,'DMG Tables'!$O$2:$O$35)*BLX$1*LOOKUP(BLX$1,'DMG Tables'!$G$2:$G$7,'DMG Tables'!$H$2:$H$7)</f>
        <v>12132000</v>
      </c>
      <c r="BLY10" s="1">
        <f>LOOKUP($A10,'DMG Tables'!$P$2:$P$35,'DMG Tables'!$O$2:$O$35)*BLY$1*LOOKUP(BLY$1,'DMG Tables'!$G$2:$G$7,'DMG Tables'!$H$2:$H$7)</f>
        <v>12139200</v>
      </c>
      <c r="BLZ10" s="1">
        <f>LOOKUP($A10,'DMG Tables'!$P$2:$P$35,'DMG Tables'!$O$2:$O$35)*BLZ$1*LOOKUP(BLZ$1,'DMG Tables'!$G$2:$G$7,'DMG Tables'!$H$2:$H$7)</f>
        <v>12146400</v>
      </c>
      <c r="BMA10" s="1">
        <f>LOOKUP($A10,'DMG Tables'!$P$2:$P$35,'DMG Tables'!$O$2:$O$35)*BMA$1*LOOKUP(BMA$1,'DMG Tables'!$G$2:$G$7,'DMG Tables'!$H$2:$H$7)</f>
        <v>12153600</v>
      </c>
      <c r="BMB10" s="1">
        <f>LOOKUP($A10,'DMG Tables'!$P$2:$P$35,'DMG Tables'!$O$2:$O$35)*BMB$1*LOOKUP(BMB$1,'DMG Tables'!$G$2:$G$7,'DMG Tables'!$H$2:$H$7)</f>
        <v>12160800</v>
      </c>
      <c r="BMC10" s="1">
        <f>LOOKUP($A10,'DMG Tables'!$P$2:$P$35,'DMG Tables'!$O$2:$O$35)*BMC$1*LOOKUP(BMC$1,'DMG Tables'!$G$2:$G$7,'DMG Tables'!$H$2:$H$7)</f>
        <v>12168000</v>
      </c>
      <c r="BMD10" s="1">
        <f>LOOKUP($A10,'DMG Tables'!$P$2:$P$35,'DMG Tables'!$O$2:$O$35)*BMD$1*LOOKUP(BMD$1,'DMG Tables'!$G$2:$G$7,'DMG Tables'!$H$2:$H$7)</f>
        <v>12175200</v>
      </c>
      <c r="BME10" s="1">
        <f>LOOKUP($A10,'DMG Tables'!$P$2:$P$35,'DMG Tables'!$O$2:$O$35)*BME$1*LOOKUP(BME$1,'DMG Tables'!$G$2:$G$7,'DMG Tables'!$H$2:$H$7)</f>
        <v>12182400</v>
      </c>
      <c r="BMF10" s="1">
        <f>LOOKUP($A10,'DMG Tables'!$P$2:$P$35,'DMG Tables'!$O$2:$O$35)*BMF$1*LOOKUP(BMF$1,'DMG Tables'!$G$2:$G$7,'DMG Tables'!$H$2:$H$7)</f>
        <v>12189600</v>
      </c>
      <c r="BMG10" s="1">
        <f>LOOKUP($A10,'DMG Tables'!$P$2:$P$35,'DMG Tables'!$O$2:$O$35)*BMG$1*LOOKUP(BMG$1,'DMG Tables'!$G$2:$G$7,'DMG Tables'!$H$2:$H$7)</f>
        <v>12196800</v>
      </c>
      <c r="BMH10" s="1">
        <f>LOOKUP($A10,'DMG Tables'!$P$2:$P$35,'DMG Tables'!$O$2:$O$35)*BMH$1*LOOKUP(BMH$1,'DMG Tables'!$G$2:$G$7,'DMG Tables'!$H$2:$H$7)</f>
        <v>12204000</v>
      </c>
      <c r="BMI10" s="1">
        <f>LOOKUP($A10,'DMG Tables'!$P$2:$P$35,'DMG Tables'!$O$2:$O$35)*BMI$1*LOOKUP(BMI$1,'DMG Tables'!$G$2:$G$7,'DMG Tables'!$H$2:$H$7)</f>
        <v>12211200</v>
      </c>
      <c r="BMJ10" s="1">
        <f>LOOKUP($A10,'DMG Tables'!$P$2:$P$35,'DMG Tables'!$O$2:$O$35)*BMJ$1*LOOKUP(BMJ$1,'DMG Tables'!$G$2:$G$7,'DMG Tables'!$H$2:$H$7)</f>
        <v>12218400</v>
      </c>
      <c r="BMK10" s="1">
        <f>LOOKUP($A10,'DMG Tables'!$P$2:$P$35,'DMG Tables'!$O$2:$O$35)*BMK$1*LOOKUP(BMK$1,'DMG Tables'!$G$2:$G$7,'DMG Tables'!$H$2:$H$7)</f>
        <v>12225600</v>
      </c>
      <c r="BML10" s="1">
        <f>LOOKUP($A10,'DMG Tables'!$P$2:$P$35,'DMG Tables'!$O$2:$O$35)*BML$1*LOOKUP(BML$1,'DMG Tables'!$G$2:$G$7,'DMG Tables'!$H$2:$H$7)</f>
        <v>12232800</v>
      </c>
      <c r="BMM10" s="1">
        <f>LOOKUP($A10,'DMG Tables'!$P$2:$P$35,'DMG Tables'!$O$2:$O$35)*BMM$1*LOOKUP(BMM$1,'DMG Tables'!$G$2:$G$7,'DMG Tables'!$H$2:$H$7)</f>
        <v>12240000</v>
      </c>
      <c r="BMN10" s="1">
        <f>LOOKUP($A10,'DMG Tables'!$P$2:$P$35,'DMG Tables'!$O$2:$O$35)*BMN$1*LOOKUP(BMN$1,'DMG Tables'!$G$2:$G$7,'DMG Tables'!$H$2:$H$7)</f>
        <v>12247200</v>
      </c>
      <c r="BMO10" s="1">
        <f>LOOKUP($A10,'DMG Tables'!$P$2:$P$35,'DMG Tables'!$O$2:$O$35)*BMO$1*LOOKUP(BMO$1,'DMG Tables'!$G$2:$G$7,'DMG Tables'!$H$2:$H$7)</f>
        <v>12254400</v>
      </c>
      <c r="BMP10" s="1">
        <f>LOOKUP($A10,'DMG Tables'!$P$2:$P$35,'DMG Tables'!$O$2:$O$35)*BMP$1*LOOKUP(BMP$1,'DMG Tables'!$G$2:$G$7,'DMG Tables'!$H$2:$H$7)</f>
        <v>12261600</v>
      </c>
      <c r="BMQ10" s="1">
        <f>LOOKUP($A10,'DMG Tables'!$P$2:$P$35,'DMG Tables'!$O$2:$O$35)*BMQ$1*LOOKUP(BMQ$1,'DMG Tables'!$G$2:$G$7,'DMG Tables'!$H$2:$H$7)</f>
        <v>12268800</v>
      </c>
      <c r="BMR10" s="1">
        <f>LOOKUP($A10,'DMG Tables'!$P$2:$P$35,'DMG Tables'!$O$2:$O$35)*BMR$1*LOOKUP(BMR$1,'DMG Tables'!$G$2:$G$7,'DMG Tables'!$H$2:$H$7)</f>
        <v>12276000</v>
      </c>
      <c r="BMS10" s="1">
        <f>LOOKUP($A10,'DMG Tables'!$P$2:$P$35,'DMG Tables'!$O$2:$O$35)*BMS$1*LOOKUP(BMS$1,'DMG Tables'!$G$2:$G$7,'DMG Tables'!$H$2:$H$7)</f>
        <v>12283200</v>
      </c>
      <c r="BMT10" s="1">
        <f>LOOKUP($A10,'DMG Tables'!$P$2:$P$35,'DMG Tables'!$O$2:$O$35)*BMT$1*LOOKUP(BMT$1,'DMG Tables'!$G$2:$G$7,'DMG Tables'!$H$2:$H$7)</f>
        <v>12290400</v>
      </c>
      <c r="BMU10" s="1">
        <f>LOOKUP($A10,'DMG Tables'!$P$2:$P$35,'DMG Tables'!$O$2:$O$35)*BMU$1*LOOKUP(BMU$1,'DMG Tables'!$G$2:$G$7,'DMG Tables'!$H$2:$H$7)</f>
        <v>12297600</v>
      </c>
      <c r="BMV10" s="1">
        <f>LOOKUP($A10,'DMG Tables'!$P$2:$P$35,'DMG Tables'!$O$2:$O$35)*BMV$1*LOOKUP(BMV$1,'DMG Tables'!$G$2:$G$7,'DMG Tables'!$H$2:$H$7)</f>
        <v>12304800</v>
      </c>
      <c r="BMW10" s="1">
        <f>LOOKUP($A10,'DMG Tables'!$P$2:$P$35,'DMG Tables'!$O$2:$O$35)*BMW$1*LOOKUP(BMW$1,'DMG Tables'!$G$2:$G$7,'DMG Tables'!$H$2:$H$7)</f>
        <v>12312000</v>
      </c>
      <c r="BMX10" s="1">
        <f>LOOKUP($A10,'DMG Tables'!$P$2:$P$35,'DMG Tables'!$O$2:$O$35)*BMX$1*LOOKUP(BMX$1,'DMG Tables'!$G$2:$G$7,'DMG Tables'!$H$2:$H$7)</f>
        <v>12319200</v>
      </c>
      <c r="BMY10" s="1">
        <f>LOOKUP($A10,'DMG Tables'!$P$2:$P$35,'DMG Tables'!$O$2:$O$35)*BMY$1*LOOKUP(BMY$1,'DMG Tables'!$G$2:$G$7,'DMG Tables'!$H$2:$H$7)</f>
        <v>12326400</v>
      </c>
      <c r="BMZ10" s="1">
        <f>LOOKUP($A10,'DMG Tables'!$P$2:$P$35,'DMG Tables'!$O$2:$O$35)*BMZ$1*LOOKUP(BMZ$1,'DMG Tables'!$G$2:$G$7,'DMG Tables'!$H$2:$H$7)</f>
        <v>12333600</v>
      </c>
      <c r="BNA10" s="1">
        <f>LOOKUP($A10,'DMG Tables'!$P$2:$P$35,'DMG Tables'!$O$2:$O$35)*BNA$1*LOOKUP(BNA$1,'DMG Tables'!$G$2:$G$7,'DMG Tables'!$H$2:$H$7)</f>
        <v>12340800</v>
      </c>
      <c r="BNB10" s="1">
        <f>LOOKUP($A10,'DMG Tables'!$P$2:$P$35,'DMG Tables'!$O$2:$O$35)*BNB$1*LOOKUP(BNB$1,'DMG Tables'!$G$2:$G$7,'DMG Tables'!$H$2:$H$7)</f>
        <v>12348000</v>
      </c>
      <c r="BNC10" s="1">
        <f>LOOKUP($A10,'DMG Tables'!$P$2:$P$35,'DMG Tables'!$O$2:$O$35)*BNC$1*LOOKUP(BNC$1,'DMG Tables'!$G$2:$G$7,'DMG Tables'!$H$2:$H$7)</f>
        <v>12355200</v>
      </c>
      <c r="BND10" s="1">
        <f>LOOKUP($A10,'DMG Tables'!$P$2:$P$35,'DMG Tables'!$O$2:$O$35)*BND$1*LOOKUP(BND$1,'DMG Tables'!$G$2:$G$7,'DMG Tables'!$H$2:$H$7)</f>
        <v>12362400</v>
      </c>
      <c r="BNE10" s="1">
        <f>LOOKUP($A10,'DMG Tables'!$P$2:$P$35,'DMG Tables'!$O$2:$O$35)*BNE$1*LOOKUP(BNE$1,'DMG Tables'!$G$2:$G$7,'DMG Tables'!$H$2:$H$7)</f>
        <v>12369600</v>
      </c>
      <c r="BNF10" s="1">
        <f>LOOKUP($A10,'DMG Tables'!$P$2:$P$35,'DMG Tables'!$O$2:$O$35)*BNF$1*LOOKUP(BNF$1,'DMG Tables'!$G$2:$G$7,'DMG Tables'!$H$2:$H$7)</f>
        <v>12376800</v>
      </c>
      <c r="BNG10" s="1">
        <f>LOOKUP($A10,'DMG Tables'!$P$2:$P$35,'DMG Tables'!$O$2:$O$35)*BNG$1*LOOKUP(BNG$1,'DMG Tables'!$G$2:$G$7,'DMG Tables'!$H$2:$H$7)</f>
        <v>12384000</v>
      </c>
      <c r="BNH10" s="1">
        <f>LOOKUP($A10,'DMG Tables'!$P$2:$P$35,'DMG Tables'!$O$2:$O$35)*BNH$1*LOOKUP(BNH$1,'DMG Tables'!$G$2:$G$7,'DMG Tables'!$H$2:$H$7)</f>
        <v>12391200</v>
      </c>
      <c r="BNI10" s="1">
        <f>LOOKUP($A10,'DMG Tables'!$P$2:$P$35,'DMG Tables'!$O$2:$O$35)*BNI$1*LOOKUP(BNI$1,'DMG Tables'!$G$2:$G$7,'DMG Tables'!$H$2:$H$7)</f>
        <v>12398400</v>
      </c>
      <c r="BNJ10" s="1">
        <f>LOOKUP($A10,'DMG Tables'!$P$2:$P$35,'DMG Tables'!$O$2:$O$35)*BNJ$1*LOOKUP(BNJ$1,'DMG Tables'!$G$2:$G$7,'DMG Tables'!$H$2:$H$7)</f>
        <v>12405600</v>
      </c>
      <c r="BNK10" s="1">
        <f>LOOKUP($A10,'DMG Tables'!$P$2:$P$35,'DMG Tables'!$O$2:$O$35)*BNK$1*LOOKUP(BNK$1,'DMG Tables'!$G$2:$G$7,'DMG Tables'!$H$2:$H$7)</f>
        <v>12412800</v>
      </c>
      <c r="BNL10" s="1">
        <f>LOOKUP($A10,'DMG Tables'!$P$2:$P$35,'DMG Tables'!$O$2:$O$35)*BNL$1*LOOKUP(BNL$1,'DMG Tables'!$G$2:$G$7,'DMG Tables'!$H$2:$H$7)</f>
        <v>12420000</v>
      </c>
      <c r="BNM10" s="1">
        <f>LOOKUP($A10,'DMG Tables'!$P$2:$P$35,'DMG Tables'!$O$2:$O$35)*BNM$1*LOOKUP(BNM$1,'DMG Tables'!$G$2:$G$7,'DMG Tables'!$H$2:$H$7)</f>
        <v>12427200</v>
      </c>
      <c r="BNN10" s="1">
        <f>LOOKUP($A10,'DMG Tables'!$P$2:$P$35,'DMG Tables'!$O$2:$O$35)*BNN$1*LOOKUP(BNN$1,'DMG Tables'!$G$2:$G$7,'DMG Tables'!$H$2:$H$7)</f>
        <v>12434400</v>
      </c>
      <c r="BNO10" s="1">
        <f>LOOKUP($A10,'DMG Tables'!$P$2:$P$35,'DMG Tables'!$O$2:$O$35)*BNO$1*LOOKUP(BNO$1,'DMG Tables'!$G$2:$G$7,'DMG Tables'!$H$2:$H$7)</f>
        <v>12441600</v>
      </c>
      <c r="BNP10" s="1">
        <f>LOOKUP($A10,'DMG Tables'!$P$2:$P$35,'DMG Tables'!$O$2:$O$35)*BNP$1*LOOKUP(BNP$1,'DMG Tables'!$G$2:$G$7,'DMG Tables'!$H$2:$H$7)</f>
        <v>12448800</v>
      </c>
      <c r="BNQ10" s="1">
        <f>LOOKUP($A10,'DMG Tables'!$P$2:$P$35,'DMG Tables'!$O$2:$O$35)*BNQ$1*LOOKUP(BNQ$1,'DMG Tables'!$G$2:$G$7,'DMG Tables'!$H$2:$H$7)</f>
        <v>12456000</v>
      </c>
      <c r="BNR10" s="1">
        <f>LOOKUP($A10,'DMG Tables'!$P$2:$P$35,'DMG Tables'!$O$2:$O$35)*BNR$1*LOOKUP(BNR$1,'DMG Tables'!$G$2:$G$7,'DMG Tables'!$H$2:$H$7)</f>
        <v>12463200</v>
      </c>
      <c r="BNS10" s="1">
        <f>LOOKUP($A10,'DMG Tables'!$P$2:$P$35,'DMG Tables'!$O$2:$O$35)*BNS$1*LOOKUP(BNS$1,'DMG Tables'!$G$2:$G$7,'DMG Tables'!$H$2:$H$7)</f>
        <v>12470400</v>
      </c>
      <c r="BNT10" s="1">
        <f>LOOKUP($A10,'DMG Tables'!$P$2:$P$35,'DMG Tables'!$O$2:$O$35)*BNT$1*LOOKUP(BNT$1,'DMG Tables'!$G$2:$G$7,'DMG Tables'!$H$2:$H$7)</f>
        <v>12477600</v>
      </c>
      <c r="BNU10" s="1">
        <f>LOOKUP($A10,'DMG Tables'!$P$2:$P$35,'DMG Tables'!$O$2:$O$35)*BNU$1*LOOKUP(BNU$1,'DMG Tables'!$G$2:$G$7,'DMG Tables'!$H$2:$H$7)</f>
        <v>12484800</v>
      </c>
      <c r="BNV10" s="1">
        <f>LOOKUP($A10,'DMG Tables'!$P$2:$P$35,'DMG Tables'!$O$2:$O$35)*BNV$1*LOOKUP(BNV$1,'DMG Tables'!$G$2:$G$7,'DMG Tables'!$H$2:$H$7)</f>
        <v>12492000</v>
      </c>
      <c r="BNW10" s="1">
        <f>LOOKUP($A10,'DMG Tables'!$P$2:$P$35,'DMG Tables'!$O$2:$O$35)*BNW$1*LOOKUP(BNW$1,'DMG Tables'!$G$2:$G$7,'DMG Tables'!$H$2:$H$7)</f>
        <v>12499200</v>
      </c>
      <c r="BNX10" s="1">
        <f>LOOKUP($A10,'DMG Tables'!$P$2:$P$35,'DMG Tables'!$O$2:$O$35)*BNX$1*LOOKUP(BNX$1,'DMG Tables'!$G$2:$G$7,'DMG Tables'!$H$2:$H$7)</f>
        <v>12506400</v>
      </c>
      <c r="BNY10" s="1">
        <f>LOOKUP($A10,'DMG Tables'!$P$2:$P$35,'DMG Tables'!$O$2:$O$35)*BNY$1*LOOKUP(BNY$1,'DMG Tables'!$G$2:$G$7,'DMG Tables'!$H$2:$H$7)</f>
        <v>12513600</v>
      </c>
      <c r="BNZ10" s="1">
        <f>LOOKUP($A10,'DMG Tables'!$P$2:$P$35,'DMG Tables'!$O$2:$O$35)*BNZ$1*LOOKUP(BNZ$1,'DMG Tables'!$G$2:$G$7,'DMG Tables'!$H$2:$H$7)</f>
        <v>12520800</v>
      </c>
      <c r="BOA10" s="1">
        <f>LOOKUP($A10,'DMG Tables'!$P$2:$P$35,'DMG Tables'!$O$2:$O$35)*BOA$1*LOOKUP(BOA$1,'DMG Tables'!$G$2:$G$7,'DMG Tables'!$H$2:$H$7)</f>
        <v>12528000</v>
      </c>
      <c r="BOB10" s="1">
        <f>LOOKUP($A10,'DMG Tables'!$P$2:$P$35,'DMG Tables'!$O$2:$O$35)*BOB$1*LOOKUP(BOB$1,'DMG Tables'!$G$2:$G$7,'DMG Tables'!$H$2:$H$7)</f>
        <v>12535200</v>
      </c>
      <c r="BOC10" s="1">
        <f>LOOKUP($A10,'DMG Tables'!$P$2:$P$35,'DMG Tables'!$O$2:$O$35)*BOC$1*LOOKUP(BOC$1,'DMG Tables'!$G$2:$G$7,'DMG Tables'!$H$2:$H$7)</f>
        <v>12542400</v>
      </c>
      <c r="BOD10" s="1">
        <f>LOOKUP($A10,'DMG Tables'!$P$2:$P$35,'DMG Tables'!$O$2:$O$35)*BOD$1*LOOKUP(BOD$1,'DMG Tables'!$G$2:$G$7,'DMG Tables'!$H$2:$H$7)</f>
        <v>12549600</v>
      </c>
      <c r="BOE10" s="1">
        <f>LOOKUP($A10,'DMG Tables'!$P$2:$P$35,'DMG Tables'!$O$2:$O$35)*BOE$1*LOOKUP(BOE$1,'DMG Tables'!$G$2:$G$7,'DMG Tables'!$H$2:$H$7)</f>
        <v>12556800</v>
      </c>
      <c r="BOF10" s="1">
        <f>LOOKUP($A10,'DMG Tables'!$P$2:$P$35,'DMG Tables'!$O$2:$O$35)*BOF$1*LOOKUP(BOF$1,'DMG Tables'!$G$2:$G$7,'DMG Tables'!$H$2:$H$7)</f>
        <v>12564000</v>
      </c>
      <c r="BOG10" s="1">
        <f>LOOKUP($A10,'DMG Tables'!$P$2:$P$35,'DMG Tables'!$O$2:$O$35)*BOG$1*LOOKUP(BOG$1,'DMG Tables'!$G$2:$G$7,'DMG Tables'!$H$2:$H$7)</f>
        <v>12571200</v>
      </c>
      <c r="BOH10" s="1">
        <f>LOOKUP($A10,'DMG Tables'!$P$2:$P$35,'DMG Tables'!$O$2:$O$35)*BOH$1*LOOKUP(BOH$1,'DMG Tables'!$G$2:$G$7,'DMG Tables'!$H$2:$H$7)</f>
        <v>12578400</v>
      </c>
      <c r="BOI10" s="1">
        <f>LOOKUP($A10,'DMG Tables'!$P$2:$P$35,'DMG Tables'!$O$2:$O$35)*BOI$1*LOOKUP(BOI$1,'DMG Tables'!$G$2:$G$7,'DMG Tables'!$H$2:$H$7)</f>
        <v>12585600</v>
      </c>
      <c r="BOJ10" s="1">
        <f>LOOKUP($A10,'DMG Tables'!$P$2:$P$35,'DMG Tables'!$O$2:$O$35)*BOJ$1*LOOKUP(BOJ$1,'DMG Tables'!$G$2:$G$7,'DMG Tables'!$H$2:$H$7)</f>
        <v>12592800</v>
      </c>
      <c r="BOK10" s="1">
        <f>LOOKUP($A10,'DMG Tables'!$P$2:$P$35,'DMG Tables'!$O$2:$O$35)*BOK$1*LOOKUP(BOK$1,'DMG Tables'!$G$2:$G$7,'DMG Tables'!$H$2:$H$7)</f>
        <v>12600000</v>
      </c>
      <c r="BOL10" s="1">
        <f>LOOKUP($A10,'DMG Tables'!$P$2:$P$35,'DMG Tables'!$O$2:$O$35)*BOL$1*LOOKUP(BOL$1,'DMG Tables'!$G$2:$G$7,'DMG Tables'!$H$2:$H$7)</f>
        <v>12607200</v>
      </c>
      <c r="BOM10" s="1">
        <f>LOOKUP($A10,'DMG Tables'!$P$2:$P$35,'DMG Tables'!$O$2:$O$35)*BOM$1*LOOKUP(BOM$1,'DMG Tables'!$G$2:$G$7,'DMG Tables'!$H$2:$H$7)</f>
        <v>12614400</v>
      </c>
      <c r="BON10" s="1">
        <f>LOOKUP($A10,'DMG Tables'!$P$2:$P$35,'DMG Tables'!$O$2:$O$35)*BON$1*LOOKUP(BON$1,'DMG Tables'!$G$2:$G$7,'DMG Tables'!$H$2:$H$7)</f>
        <v>12621600</v>
      </c>
      <c r="BOO10" s="1">
        <f>LOOKUP($A10,'DMG Tables'!$P$2:$P$35,'DMG Tables'!$O$2:$O$35)*BOO$1*LOOKUP(BOO$1,'DMG Tables'!$G$2:$G$7,'DMG Tables'!$H$2:$H$7)</f>
        <v>12628800</v>
      </c>
      <c r="BOP10" s="1">
        <f>LOOKUP($A10,'DMG Tables'!$P$2:$P$35,'DMG Tables'!$O$2:$O$35)*BOP$1*LOOKUP(BOP$1,'DMG Tables'!$G$2:$G$7,'DMG Tables'!$H$2:$H$7)</f>
        <v>12636000</v>
      </c>
      <c r="BOQ10" s="1">
        <f>LOOKUP($A10,'DMG Tables'!$P$2:$P$35,'DMG Tables'!$O$2:$O$35)*BOQ$1*LOOKUP(BOQ$1,'DMG Tables'!$G$2:$G$7,'DMG Tables'!$H$2:$H$7)</f>
        <v>12643200</v>
      </c>
      <c r="BOR10" s="1">
        <f>LOOKUP($A10,'DMG Tables'!$P$2:$P$35,'DMG Tables'!$O$2:$O$35)*BOR$1*LOOKUP(BOR$1,'DMG Tables'!$G$2:$G$7,'DMG Tables'!$H$2:$H$7)</f>
        <v>12650400</v>
      </c>
      <c r="BOS10" s="1">
        <f>LOOKUP($A10,'DMG Tables'!$P$2:$P$35,'DMG Tables'!$O$2:$O$35)*BOS$1*LOOKUP(BOS$1,'DMG Tables'!$G$2:$G$7,'DMG Tables'!$H$2:$H$7)</f>
        <v>12657600</v>
      </c>
      <c r="BOT10" s="1">
        <f>LOOKUP($A10,'DMG Tables'!$P$2:$P$35,'DMG Tables'!$O$2:$O$35)*BOT$1*LOOKUP(BOT$1,'DMG Tables'!$G$2:$G$7,'DMG Tables'!$H$2:$H$7)</f>
        <v>12664800</v>
      </c>
      <c r="BOU10" s="1">
        <f>LOOKUP($A10,'DMG Tables'!$P$2:$P$35,'DMG Tables'!$O$2:$O$35)*BOU$1*LOOKUP(BOU$1,'DMG Tables'!$G$2:$G$7,'DMG Tables'!$H$2:$H$7)</f>
        <v>12672000</v>
      </c>
      <c r="BOV10" s="1">
        <f>LOOKUP($A10,'DMG Tables'!$P$2:$P$35,'DMG Tables'!$O$2:$O$35)*BOV$1*LOOKUP(BOV$1,'DMG Tables'!$G$2:$G$7,'DMG Tables'!$H$2:$H$7)</f>
        <v>12679200</v>
      </c>
      <c r="BOW10" s="1">
        <f>LOOKUP($A10,'DMG Tables'!$P$2:$P$35,'DMG Tables'!$O$2:$O$35)*BOW$1*LOOKUP(BOW$1,'DMG Tables'!$G$2:$G$7,'DMG Tables'!$H$2:$H$7)</f>
        <v>12686400</v>
      </c>
      <c r="BOX10" s="1">
        <f>LOOKUP($A10,'DMG Tables'!$P$2:$P$35,'DMG Tables'!$O$2:$O$35)*BOX$1*LOOKUP(BOX$1,'DMG Tables'!$G$2:$G$7,'DMG Tables'!$H$2:$H$7)</f>
        <v>12693600</v>
      </c>
      <c r="BOY10" s="1">
        <f>LOOKUP($A10,'DMG Tables'!$P$2:$P$35,'DMG Tables'!$O$2:$O$35)*BOY$1*LOOKUP(BOY$1,'DMG Tables'!$G$2:$G$7,'DMG Tables'!$H$2:$H$7)</f>
        <v>12700800</v>
      </c>
      <c r="BOZ10" s="1">
        <f>LOOKUP($A10,'DMG Tables'!$P$2:$P$35,'DMG Tables'!$O$2:$O$35)*BOZ$1*LOOKUP(BOZ$1,'DMG Tables'!$G$2:$G$7,'DMG Tables'!$H$2:$H$7)</f>
        <v>12708000</v>
      </c>
      <c r="BPA10" s="1">
        <f>LOOKUP($A10,'DMG Tables'!$P$2:$P$35,'DMG Tables'!$O$2:$O$35)*BPA$1*LOOKUP(BPA$1,'DMG Tables'!$G$2:$G$7,'DMG Tables'!$H$2:$H$7)</f>
        <v>12715200</v>
      </c>
      <c r="BPB10" s="1">
        <f>LOOKUP($A10,'DMG Tables'!$P$2:$P$35,'DMG Tables'!$O$2:$O$35)*BPB$1*LOOKUP(BPB$1,'DMG Tables'!$G$2:$G$7,'DMG Tables'!$H$2:$H$7)</f>
        <v>12722400</v>
      </c>
      <c r="BPC10" s="1">
        <f>LOOKUP($A10,'DMG Tables'!$P$2:$P$35,'DMG Tables'!$O$2:$O$35)*BPC$1*LOOKUP(BPC$1,'DMG Tables'!$G$2:$G$7,'DMG Tables'!$H$2:$H$7)</f>
        <v>12729600</v>
      </c>
      <c r="BPD10" s="1">
        <f>LOOKUP($A10,'DMG Tables'!$P$2:$P$35,'DMG Tables'!$O$2:$O$35)*BPD$1*LOOKUP(BPD$1,'DMG Tables'!$G$2:$G$7,'DMG Tables'!$H$2:$H$7)</f>
        <v>12736800</v>
      </c>
      <c r="BPE10" s="1">
        <f>LOOKUP($A10,'DMG Tables'!$P$2:$P$35,'DMG Tables'!$O$2:$O$35)*BPE$1*LOOKUP(BPE$1,'DMG Tables'!$G$2:$G$7,'DMG Tables'!$H$2:$H$7)</f>
        <v>12744000</v>
      </c>
      <c r="BPF10" s="1">
        <f>LOOKUP($A10,'DMG Tables'!$P$2:$P$35,'DMG Tables'!$O$2:$O$35)*BPF$1*LOOKUP(BPF$1,'DMG Tables'!$G$2:$G$7,'DMG Tables'!$H$2:$H$7)</f>
        <v>12751200</v>
      </c>
      <c r="BPG10" s="1">
        <f>LOOKUP($A10,'DMG Tables'!$P$2:$P$35,'DMG Tables'!$O$2:$O$35)*BPG$1*LOOKUP(BPG$1,'DMG Tables'!$G$2:$G$7,'DMG Tables'!$H$2:$H$7)</f>
        <v>12758400</v>
      </c>
      <c r="BPH10" s="1">
        <f>LOOKUP($A10,'DMG Tables'!$P$2:$P$35,'DMG Tables'!$O$2:$O$35)*BPH$1*LOOKUP(BPH$1,'DMG Tables'!$G$2:$G$7,'DMG Tables'!$H$2:$H$7)</f>
        <v>12765600</v>
      </c>
      <c r="BPI10" s="1">
        <f>LOOKUP($A10,'DMG Tables'!$P$2:$P$35,'DMG Tables'!$O$2:$O$35)*BPI$1*LOOKUP(BPI$1,'DMG Tables'!$G$2:$G$7,'DMG Tables'!$H$2:$H$7)</f>
        <v>12772800</v>
      </c>
      <c r="BPJ10" s="1">
        <f>LOOKUP($A10,'DMG Tables'!$P$2:$P$35,'DMG Tables'!$O$2:$O$35)*BPJ$1*LOOKUP(BPJ$1,'DMG Tables'!$G$2:$G$7,'DMG Tables'!$H$2:$H$7)</f>
        <v>12780000</v>
      </c>
      <c r="BPK10" s="1">
        <f>LOOKUP($A10,'DMG Tables'!$P$2:$P$35,'DMG Tables'!$O$2:$O$35)*BPK$1*LOOKUP(BPK$1,'DMG Tables'!$G$2:$G$7,'DMG Tables'!$H$2:$H$7)</f>
        <v>12787200</v>
      </c>
      <c r="BPL10" s="1">
        <f>LOOKUP($A10,'DMG Tables'!$P$2:$P$35,'DMG Tables'!$O$2:$O$35)*BPL$1*LOOKUP(BPL$1,'DMG Tables'!$G$2:$G$7,'DMG Tables'!$H$2:$H$7)</f>
        <v>12794400</v>
      </c>
      <c r="BPM10" s="1">
        <f>LOOKUP($A10,'DMG Tables'!$P$2:$P$35,'DMG Tables'!$O$2:$O$35)*BPM$1*LOOKUP(BPM$1,'DMG Tables'!$G$2:$G$7,'DMG Tables'!$H$2:$H$7)</f>
        <v>12801600</v>
      </c>
      <c r="BPN10" s="1">
        <f>LOOKUP($A10,'DMG Tables'!$P$2:$P$35,'DMG Tables'!$O$2:$O$35)*BPN$1*LOOKUP(BPN$1,'DMG Tables'!$G$2:$G$7,'DMG Tables'!$H$2:$H$7)</f>
        <v>12808800</v>
      </c>
      <c r="BPO10" s="1">
        <f>LOOKUP($A10,'DMG Tables'!$P$2:$P$35,'DMG Tables'!$O$2:$O$35)*BPO$1*LOOKUP(BPO$1,'DMG Tables'!$G$2:$G$7,'DMG Tables'!$H$2:$H$7)</f>
        <v>12816000</v>
      </c>
      <c r="BPP10" s="1">
        <f>LOOKUP($A10,'DMG Tables'!$P$2:$P$35,'DMG Tables'!$O$2:$O$35)*BPP$1*LOOKUP(BPP$1,'DMG Tables'!$G$2:$G$7,'DMG Tables'!$H$2:$H$7)</f>
        <v>12823200</v>
      </c>
      <c r="BPQ10" s="1">
        <f>LOOKUP($A10,'DMG Tables'!$P$2:$P$35,'DMG Tables'!$O$2:$O$35)*BPQ$1*LOOKUP(BPQ$1,'DMG Tables'!$G$2:$G$7,'DMG Tables'!$H$2:$H$7)</f>
        <v>12830400</v>
      </c>
      <c r="BPR10" s="1">
        <f>LOOKUP($A10,'DMG Tables'!$P$2:$P$35,'DMG Tables'!$O$2:$O$35)*BPR$1*LOOKUP(BPR$1,'DMG Tables'!$G$2:$G$7,'DMG Tables'!$H$2:$H$7)</f>
        <v>12837600</v>
      </c>
      <c r="BPS10" s="1">
        <f>LOOKUP($A10,'DMG Tables'!$P$2:$P$35,'DMG Tables'!$O$2:$O$35)*BPS$1*LOOKUP(BPS$1,'DMG Tables'!$G$2:$G$7,'DMG Tables'!$H$2:$H$7)</f>
        <v>12844800</v>
      </c>
      <c r="BPT10" s="1">
        <f>LOOKUP($A10,'DMG Tables'!$P$2:$P$35,'DMG Tables'!$O$2:$O$35)*BPT$1*LOOKUP(BPT$1,'DMG Tables'!$G$2:$G$7,'DMG Tables'!$H$2:$H$7)</f>
        <v>12852000</v>
      </c>
      <c r="BPU10" s="1">
        <f>LOOKUP($A10,'DMG Tables'!$P$2:$P$35,'DMG Tables'!$O$2:$O$35)*BPU$1*LOOKUP(BPU$1,'DMG Tables'!$G$2:$G$7,'DMG Tables'!$H$2:$H$7)</f>
        <v>12859200</v>
      </c>
      <c r="BPV10" s="1">
        <f>LOOKUP($A10,'DMG Tables'!$P$2:$P$35,'DMG Tables'!$O$2:$O$35)*BPV$1*LOOKUP(BPV$1,'DMG Tables'!$G$2:$G$7,'DMG Tables'!$H$2:$H$7)</f>
        <v>12866400</v>
      </c>
      <c r="BPW10" s="1">
        <f>LOOKUP($A10,'DMG Tables'!$P$2:$P$35,'DMG Tables'!$O$2:$O$35)*BPW$1*LOOKUP(BPW$1,'DMG Tables'!$G$2:$G$7,'DMG Tables'!$H$2:$H$7)</f>
        <v>12873600</v>
      </c>
      <c r="BPX10" s="1">
        <f>LOOKUP($A10,'DMG Tables'!$P$2:$P$35,'DMG Tables'!$O$2:$O$35)*BPX$1*LOOKUP(BPX$1,'DMG Tables'!$G$2:$G$7,'DMG Tables'!$H$2:$H$7)</f>
        <v>12880800</v>
      </c>
      <c r="BPY10" s="1">
        <f>LOOKUP($A10,'DMG Tables'!$P$2:$P$35,'DMG Tables'!$O$2:$O$35)*BPY$1*LOOKUP(BPY$1,'DMG Tables'!$G$2:$G$7,'DMG Tables'!$H$2:$H$7)</f>
        <v>12888000</v>
      </c>
      <c r="BPZ10" s="1">
        <f>LOOKUP($A10,'DMG Tables'!$P$2:$P$35,'DMG Tables'!$O$2:$O$35)*BPZ$1*LOOKUP(BPZ$1,'DMG Tables'!$G$2:$G$7,'DMG Tables'!$H$2:$H$7)</f>
        <v>12895200</v>
      </c>
      <c r="BQA10" s="1">
        <f>LOOKUP($A10,'DMG Tables'!$P$2:$P$35,'DMG Tables'!$O$2:$O$35)*BQA$1*LOOKUP(BQA$1,'DMG Tables'!$G$2:$G$7,'DMG Tables'!$H$2:$H$7)</f>
        <v>12902400</v>
      </c>
      <c r="BQB10" s="1">
        <f>LOOKUP($A10,'DMG Tables'!$P$2:$P$35,'DMG Tables'!$O$2:$O$35)*BQB$1*LOOKUP(BQB$1,'DMG Tables'!$G$2:$G$7,'DMG Tables'!$H$2:$H$7)</f>
        <v>12909600</v>
      </c>
      <c r="BQC10" s="1">
        <f>LOOKUP($A10,'DMG Tables'!$P$2:$P$35,'DMG Tables'!$O$2:$O$35)*BQC$1*LOOKUP(BQC$1,'DMG Tables'!$G$2:$G$7,'DMG Tables'!$H$2:$H$7)</f>
        <v>12916800</v>
      </c>
      <c r="BQD10" s="1">
        <f>LOOKUP($A10,'DMG Tables'!$P$2:$P$35,'DMG Tables'!$O$2:$O$35)*BQD$1*LOOKUP(BQD$1,'DMG Tables'!$G$2:$G$7,'DMG Tables'!$H$2:$H$7)</f>
        <v>12924000</v>
      </c>
      <c r="BQE10" s="1">
        <f>LOOKUP($A10,'DMG Tables'!$P$2:$P$35,'DMG Tables'!$O$2:$O$35)*BQE$1*LOOKUP(BQE$1,'DMG Tables'!$G$2:$G$7,'DMG Tables'!$H$2:$H$7)</f>
        <v>12931200</v>
      </c>
      <c r="BQF10" s="1">
        <f>LOOKUP($A10,'DMG Tables'!$P$2:$P$35,'DMG Tables'!$O$2:$O$35)*BQF$1*LOOKUP(BQF$1,'DMG Tables'!$G$2:$G$7,'DMG Tables'!$H$2:$H$7)</f>
        <v>12938400</v>
      </c>
      <c r="BQG10" s="1">
        <f>LOOKUP($A10,'DMG Tables'!$P$2:$P$35,'DMG Tables'!$O$2:$O$35)*BQG$1*LOOKUP(BQG$1,'DMG Tables'!$G$2:$G$7,'DMG Tables'!$H$2:$H$7)</f>
        <v>12945600</v>
      </c>
      <c r="BQH10" s="1">
        <f>LOOKUP($A10,'DMG Tables'!$P$2:$P$35,'DMG Tables'!$O$2:$O$35)*BQH$1*LOOKUP(BQH$1,'DMG Tables'!$G$2:$G$7,'DMG Tables'!$H$2:$H$7)</f>
        <v>12952800</v>
      </c>
      <c r="BQI10" s="1">
        <f>LOOKUP($A10,'DMG Tables'!$P$2:$P$35,'DMG Tables'!$O$2:$O$35)*BQI$1*LOOKUP(BQI$1,'DMG Tables'!$G$2:$G$7,'DMG Tables'!$H$2:$H$7)</f>
        <v>12960000</v>
      </c>
      <c r="BQJ10" s="1">
        <f>LOOKUP($A10,'DMG Tables'!$P$2:$P$35,'DMG Tables'!$O$2:$O$35)*BQJ$1*LOOKUP(BQJ$1,'DMG Tables'!$G$2:$G$7,'DMG Tables'!$H$2:$H$7)</f>
        <v>12967200</v>
      </c>
      <c r="BQK10" s="1">
        <f>LOOKUP($A10,'DMG Tables'!$P$2:$P$35,'DMG Tables'!$O$2:$O$35)*BQK$1*LOOKUP(BQK$1,'DMG Tables'!$G$2:$G$7,'DMG Tables'!$H$2:$H$7)</f>
        <v>12974400</v>
      </c>
      <c r="BQL10" s="1">
        <f>LOOKUP($A10,'DMG Tables'!$P$2:$P$35,'DMG Tables'!$O$2:$O$35)*BQL$1*LOOKUP(BQL$1,'DMG Tables'!$G$2:$G$7,'DMG Tables'!$H$2:$H$7)</f>
        <v>12981600</v>
      </c>
      <c r="BQM10" s="1">
        <f>LOOKUP($A10,'DMG Tables'!$P$2:$P$35,'DMG Tables'!$O$2:$O$35)*BQM$1*LOOKUP(BQM$1,'DMG Tables'!$G$2:$G$7,'DMG Tables'!$H$2:$H$7)</f>
        <v>12988800</v>
      </c>
      <c r="BQN10" s="1">
        <f>LOOKUP($A10,'DMG Tables'!$P$2:$P$35,'DMG Tables'!$O$2:$O$35)*BQN$1*LOOKUP(BQN$1,'DMG Tables'!$G$2:$G$7,'DMG Tables'!$H$2:$H$7)</f>
        <v>12996000</v>
      </c>
      <c r="BQO10" s="1">
        <f>LOOKUP($A10,'DMG Tables'!$P$2:$P$35,'DMG Tables'!$O$2:$O$35)*BQO$1*LOOKUP(BQO$1,'DMG Tables'!$G$2:$G$7,'DMG Tables'!$H$2:$H$7)</f>
        <v>13003200</v>
      </c>
      <c r="BQP10" s="1">
        <f>LOOKUP($A10,'DMG Tables'!$P$2:$P$35,'DMG Tables'!$O$2:$O$35)*BQP$1*LOOKUP(BQP$1,'DMG Tables'!$G$2:$G$7,'DMG Tables'!$H$2:$H$7)</f>
        <v>13010400</v>
      </c>
      <c r="BQQ10" s="1">
        <f>LOOKUP($A10,'DMG Tables'!$P$2:$P$35,'DMG Tables'!$O$2:$O$35)*BQQ$1*LOOKUP(BQQ$1,'DMG Tables'!$G$2:$G$7,'DMG Tables'!$H$2:$H$7)</f>
        <v>13017600</v>
      </c>
      <c r="BQR10" s="1">
        <f>LOOKUP($A10,'DMG Tables'!$P$2:$P$35,'DMG Tables'!$O$2:$O$35)*BQR$1*LOOKUP(BQR$1,'DMG Tables'!$G$2:$G$7,'DMG Tables'!$H$2:$H$7)</f>
        <v>13024800</v>
      </c>
      <c r="BQS10" s="1">
        <f>LOOKUP($A10,'DMG Tables'!$P$2:$P$35,'DMG Tables'!$O$2:$O$35)*BQS$1*LOOKUP(BQS$1,'DMG Tables'!$G$2:$G$7,'DMG Tables'!$H$2:$H$7)</f>
        <v>13032000</v>
      </c>
      <c r="BQT10" s="1">
        <f>LOOKUP($A10,'DMG Tables'!$P$2:$P$35,'DMG Tables'!$O$2:$O$35)*BQT$1*LOOKUP(BQT$1,'DMG Tables'!$G$2:$G$7,'DMG Tables'!$H$2:$H$7)</f>
        <v>13039200</v>
      </c>
      <c r="BQU10" s="1">
        <f>LOOKUP($A10,'DMG Tables'!$P$2:$P$35,'DMG Tables'!$O$2:$O$35)*BQU$1*LOOKUP(BQU$1,'DMG Tables'!$G$2:$G$7,'DMG Tables'!$H$2:$H$7)</f>
        <v>13046400</v>
      </c>
      <c r="BQV10" s="1">
        <f>LOOKUP($A10,'DMG Tables'!$P$2:$P$35,'DMG Tables'!$O$2:$O$35)*BQV$1*LOOKUP(BQV$1,'DMG Tables'!$G$2:$G$7,'DMG Tables'!$H$2:$H$7)</f>
        <v>13053600</v>
      </c>
      <c r="BQW10" s="1">
        <f>LOOKUP($A10,'DMG Tables'!$P$2:$P$35,'DMG Tables'!$O$2:$O$35)*BQW$1*LOOKUP(BQW$1,'DMG Tables'!$G$2:$G$7,'DMG Tables'!$H$2:$H$7)</f>
        <v>13060800</v>
      </c>
      <c r="BQX10" s="1">
        <f>LOOKUP($A10,'DMG Tables'!$P$2:$P$35,'DMG Tables'!$O$2:$O$35)*BQX$1*LOOKUP(BQX$1,'DMG Tables'!$G$2:$G$7,'DMG Tables'!$H$2:$H$7)</f>
        <v>13068000</v>
      </c>
      <c r="BQY10" s="1">
        <f>LOOKUP($A10,'DMG Tables'!$P$2:$P$35,'DMG Tables'!$O$2:$O$35)*BQY$1*LOOKUP(BQY$1,'DMG Tables'!$G$2:$G$7,'DMG Tables'!$H$2:$H$7)</f>
        <v>13075200</v>
      </c>
      <c r="BQZ10" s="1">
        <f>LOOKUP($A10,'DMG Tables'!$P$2:$P$35,'DMG Tables'!$O$2:$O$35)*BQZ$1*LOOKUP(BQZ$1,'DMG Tables'!$G$2:$G$7,'DMG Tables'!$H$2:$H$7)</f>
        <v>13082400</v>
      </c>
      <c r="BRA10" s="1">
        <f>LOOKUP($A10,'DMG Tables'!$P$2:$P$35,'DMG Tables'!$O$2:$O$35)*BRA$1*LOOKUP(BRA$1,'DMG Tables'!$G$2:$G$7,'DMG Tables'!$H$2:$H$7)</f>
        <v>13089600</v>
      </c>
      <c r="BRB10" s="1">
        <f>LOOKUP($A10,'DMG Tables'!$P$2:$P$35,'DMG Tables'!$O$2:$O$35)*BRB$1*LOOKUP(BRB$1,'DMG Tables'!$G$2:$G$7,'DMG Tables'!$H$2:$H$7)</f>
        <v>13096800</v>
      </c>
      <c r="BRC10" s="1">
        <f>LOOKUP($A10,'DMG Tables'!$P$2:$P$35,'DMG Tables'!$O$2:$O$35)*BRC$1*LOOKUP(BRC$1,'DMG Tables'!$G$2:$G$7,'DMG Tables'!$H$2:$H$7)</f>
        <v>13104000</v>
      </c>
      <c r="BRD10" s="1">
        <f>LOOKUP($A10,'DMG Tables'!$P$2:$P$35,'DMG Tables'!$O$2:$O$35)*BRD$1*LOOKUP(BRD$1,'DMG Tables'!$G$2:$G$7,'DMG Tables'!$H$2:$H$7)</f>
        <v>13111200</v>
      </c>
      <c r="BRE10" s="1">
        <f>LOOKUP($A10,'DMG Tables'!$P$2:$P$35,'DMG Tables'!$O$2:$O$35)*BRE$1*LOOKUP(BRE$1,'DMG Tables'!$G$2:$G$7,'DMG Tables'!$H$2:$H$7)</f>
        <v>13118400</v>
      </c>
      <c r="BRF10" s="1">
        <f>LOOKUP($A10,'DMG Tables'!$P$2:$P$35,'DMG Tables'!$O$2:$O$35)*BRF$1*LOOKUP(BRF$1,'DMG Tables'!$G$2:$G$7,'DMG Tables'!$H$2:$H$7)</f>
        <v>13125600</v>
      </c>
      <c r="BRG10" s="1">
        <f>LOOKUP($A10,'DMG Tables'!$P$2:$P$35,'DMG Tables'!$O$2:$O$35)*BRG$1*LOOKUP(BRG$1,'DMG Tables'!$G$2:$G$7,'DMG Tables'!$H$2:$H$7)</f>
        <v>13132800</v>
      </c>
      <c r="BRH10" s="1">
        <f>LOOKUP($A10,'DMG Tables'!$P$2:$P$35,'DMG Tables'!$O$2:$O$35)*BRH$1*LOOKUP(BRH$1,'DMG Tables'!$G$2:$G$7,'DMG Tables'!$H$2:$H$7)</f>
        <v>13140000</v>
      </c>
      <c r="BRI10" s="1">
        <f>LOOKUP($A10,'DMG Tables'!$P$2:$P$35,'DMG Tables'!$O$2:$O$35)*BRI$1*LOOKUP(BRI$1,'DMG Tables'!$G$2:$G$7,'DMG Tables'!$H$2:$H$7)</f>
        <v>13147200</v>
      </c>
      <c r="BRJ10" s="1">
        <f>LOOKUP($A10,'DMG Tables'!$P$2:$P$35,'DMG Tables'!$O$2:$O$35)*BRJ$1*LOOKUP(BRJ$1,'DMG Tables'!$G$2:$G$7,'DMG Tables'!$H$2:$H$7)</f>
        <v>13154400</v>
      </c>
      <c r="BRK10" s="1">
        <f>LOOKUP($A10,'DMG Tables'!$P$2:$P$35,'DMG Tables'!$O$2:$O$35)*BRK$1*LOOKUP(BRK$1,'DMG Tables'!$G$2:$G$7,'DMG Tables'!$H$2:$H$7)</f>
        <v>13161600</v>
      </c>
      <c r="BRL10" s="1">
        <f>LOOKUP($A10,'DMG Tables'!$P$2:$P$35,'DMG Tables'!$O$2:$O$35)*BRL$1*LOOKUP(BRL$1,'DMG Tables'!$G$2:$G$7,'DMG Tables'!$H$2:$H$7)</f>
        <v>13168800</v>
      </c>
      <c r="BRM10" s="1">
        <f>LOOKUP($A10,'DMG Tables'!$P$2:$P$35,'DMG Tables'!$O$2:$O$35)*BRM$1*LOOKUP(BRM$1,'DMG Tables'!$G$2:$G$7,'DMG Tables'!$H$2:$H$7)</f>
        <v>13176000</v>
      </c>
      <c r="BRN10" s="1">
        <f>LOOKUP($A10,'DMG Tables'!$P$2:$P$35,'DMG Tables'!$O$2:$O$35)*BRN$1*LOOKUP(BRN$1,'DMG Tables'!$G$2:$G$7,'DMG Tables'!$H$2:$H$7)</f>
        <v>13183200</v>
      </c>
      <c r="BRO10" s="1">
        <f>LOOKUP($A10,'DMG Tables'!$P$2:$P$35,'DMG Tables'!$O$2:$O$35)*BRO$1*LOOKUP(BRO$1,'DMG Tables'!$G$2:$G$7,'DMG Tables'!$H$2:$H$7)</f>
        <v>13190400</v>
      </c>
      <c r="BRP10" s="1">
        <f>LOOKUP($A10,'DMG Tables'!$P$2:$P$35,'DMG Tables'!$O$2:$O$35)*BRP$1*LOOKUP(BRP$1,'DMG Tables'!$G$2:$G$7,'DMG Tables'!$H$2:$H$7)</f>
        <v>13197600</v>
      </c>
      <c r="BRQ10" s="1">
        <f>LOOKUP($A10,'DMG Tables'!$P$2:$P$35,'DMG Tables'!$O$2:$O$35)*BRQ$1*LOOKUP(BRQ$1,'DMG Tables'!$G$2:$G$7,'DMG Tables'!$H$2:$H$7)</f>
        <v>13204800</v>
      </c>
      <c r="BRR10" s="1">
        <f>LOOKUP($A10,'DMG Tables'!$P$2:$P$35,'DMG Tables'!$O$2:$O$35)*BRR$1*LOOKUP(BRR$1,'DMG Tables'!$G$2:$G$7,'DMG Tables'!$H$2:$H$7)</f>
        <v>13212000</v>
      </c>
      <c r="BRS10" s="1">
        <f>LOOKUP($A10,'DMG Tables'!$P$2:$P$35,'DMG Tables'!$O$2:$O$35)*BRS$1*LOOKUP(BRS$1,'DMG Tables'!$G$2:$G$7,'DMG Tables'!$H$2:$H$7)</f>
        <v>13219200</v>
      </c>
      <c r="BRT10" s="1">
        <f>LOOKUP($A10,'DMG Tables'!$P$2:$P$35,'DMG Tables'!$O$2:$O$35)*BRT$1*LOOKUP(BRT$1,'DMG Tables'!$G$2:$G$7,'DMG Tables'!$H$2:$H$7)</f>
        <v>13226400</v>
      </c>
      <c r="BRU10" s="1">
        <f>LOOKUP($A10,'DMG Tables'!$P$2:$P$35,'DMG Tables'!$O$2:$O$35)*BRU$1*LOOKUP(BRU$1,'DMG Tables'!$G$2:$G$7,'DMG Tables'!$H$2:$H$7)</f>
        <v>13233600</v>
      </c>
      <c r="BRV10" s="1">
        <f>LOOKUP($A10,'DMG Tables'!$P$2:$P$35,'DMG Tables'!$O$2:$O$35)*BRV$1*LOOKUP(BRV$1,'DMG Tables'!$G$2:$G$7,'DMG Tables'!$H$2:$H$7)</f>
        <v>13240800</v>
      </c>
      <c r="BRW10" s="1">
        <f>LOOKUP($A10,'DMG Tables'!$P$2:$P$35,'DMG Tables'!$O$2:$O$35)*BRW$1*LOOKUP(BRW$1,'DMG Tables'!$G$2:$G$7,'DMG Tables'!$H$2:$H$7)</f>
        <v>13248000</v>
      </c>
      <c r="BRX10" s="1">
        <f>LOOKUP($A10,'DMG Tables'!$P$2:$P$35,'DMG Tables'!$O$2:$O$35)*BRX$1*LOOKUP(BRX$1,'DMG Tables'!$G$2:$G$7,'DMG Tables'!$H$2:$H$7)</f>
        <v>13255200</v>
      </c>
      <c r="BRY10" s="1">
        <f>LOOKUP($A10,'DMG Tables'!$P$2:$P$35,'DMG Tables'!$O$2:$O$35)*BRY$1*LOOKUP(BRY$1,'DMG Tables'!$G$2:$G$7,'DMG Tables'!$H$2:$H$7)</f>
        <v>13262400</v>
      </c>
      <c r="BRZ10" s="1">
        <f>LOOKUP($A10,'DMG Tables'!$P$2:$P$35,'DMG Tables'!$O$2:$O$35)*BRZ$1*LOOKUP(BRZ$1,'DMG Tables'!$G$2:$G$7,'DMG Tables'!$H$2:$H$7)</f>
        <v>13269600</v>
      </c>
      <c r="BSA10" s="1">
        <f>LOOKUP($A10,'DMG Tables'!$P$2:$P$35,'DMG Tables'!$O$2:$O$35)*BSA$1*LOOKUP(BSA$1,'DMG Tables'!$G$2:$G$7,'DMG Tables'!$H$2:$H$7)</f>
        <v>13276800</v>
      </c>
      <c r="BSB10" s="1">
        <f>LOOKUP($A10,'DMG Tables'!$P$2:$P$35,'DMG Tables'!$O$2:$O$35)*BSB$1*LOOKUP(BSB$1,'DMG Tables'!$G$2:$G$7,'DMG Tables'!$H$2:$H$7)</f>
        <v>13284000</v>
      </c>
      <c r="BSC10" s="1">
        <f>LOOKUP($A10,'DMG Tables'!$P$2:$P$35,'DMG Tables'!$O$2:$O$35)*BSC$1*LOOKUP(BSC$1,'DMG Tables'!$G$2:$G$7,'DMG Tables'!$H$2:$H$7)</f>
        <v>13291200</v>
      </c>
      <c r="BSD10" s="1">
        <f>LOOKUP($A10,'DMG Tables'!$P$2:$P$35,'DMG Tables'!$O$2:$O$35)*BSD$1*LOOKUP(BSD$1,'DMG Tables'!$G$2:$G$7,'DMG Tables'!$H$2:$H$7)</f>
        <v>13298400</v>
      </c>
      <c r="BSE10" s="1">
        <f>LOOKUP($A10,'DMG Tables'!$P$2:$P$35,'DMG Tables'!$O$2:$O$35)*BSE$1*LOOKUP(BSE$1,'DMG Tables'!$G$2:$G$7,'DMG Tables'!$H$2:$H$7)</f>
        <v>13305600</v>
      </c>
      <c r="BSF10" s="1">
        <f>LOOKUP($A10,'DMG Tables'!$P$2:$P$35,'DMG Tables'!$O$2:$O$35)*BSF$1*LOOKUP(BSF$1,'DMG Tables'!$G$2:$G$7,'DMG Tables'!$H$2:$H$7)</f>
        <v>13312800</v>
      </c>
      <c r="BSG10" s="1">
        <f>LOOKUP($A10,'DMG Tables'!$P$2:$P$35,'DMG Tables'!$O$2:$O$35)*BSG$1*LOOKUP(BSG$1,'DMG Tables'!$G$2:$G$7,'DMG Tables'!$H$2:$H$7)</f>
        <v>13320000</v>
      </c>
      <c r="BSH10" s="1">
        <f>LOOKUP($A10,'DMG Tables'!$P$2:$P$35,'DMG Tables'!$O$2:$O$35)*BSH$1*LOOKUP(BSH$1,'DMG Tables'!$G$2:$G$7,'DMG Tables'!$H$2:$H$7)</f>
        <v>13327200</v>
      </c>
      <c r="BSI10" s="1">
        <f>LOOKUP($A10,'DMG Tables'!$P$2:$P$35,'DMG Tables'!$O$2:$O$35)*BSI$1*LOOKUP(BSI$1,'DMG Tables'!$G$2:$G$7,'DMG Tables'!$H$2:$H$7)</f>
        <v>13334400</v>
      </c>
      <c r="BSJ10" s="1">
        <f>LOOKUP($A10,'DMG Tables'!$P$2:$P$35,'DMG Tables'!$O$2:$O$35)*BSJ$1*LOOKUP(BSJ$1,'DMG Tables'!$G$2:$G$7,'DMG Tables'!$H$2:$H$7)</f>
        <v>13341600</v>
      </c>
      <c r="BSK10" s="1">
        <f>LOOKUP($A10,'DMG Tables'!$P$2:$P$35,'DMG Tables'!$O$2:$O$35)*BSK$1*LOOKUP(BSK$1,'DMG Tables'!$G$2:$G$7,'DMG Tables'!$H$2:$H$7)</f>
        <v>13348800</v>
      </c>
      <c r="BSL10" s="1">
        <f>LOOKUP($A10,'DMG Tables'!$P$2:$P$35,'DMG Tables'!$O$2:$O$35)*BSL$1*LOOKUP(BSL$1,'DMG Tables'!$G$2:$G$7,'DMG Tables'!$H$2:$H$7)</f>
        <v>13356000</v>
      </c>
      <c r="BSM10" s="1">
        <f>LOOKUP($A10,'DMG Tables'!$P$2:$P$35,'DMG Tables'!$O$2:$O$35)*BSM$1*LOOKUP(BSM$1,'DMG Tables'!$G$2:$G$7,'DMG Tables'!$H$2:$H$7)</f>
        <v>13363200</v>
      </c>
      <c r="BSN10" s="1">
        <f>LOOKUP($A10,'DMG Tables'!$P$2:$P$35,'DMG Tables'!$O$2:$O$35)*BSN$1*LOOKUP(BSN$1,'DMG Tables'!$G$2:$G$7,'DMG Tables'!$H$2:$H$7)</f>
        <v>13370400</v>
      </c>
      <c r="BSO10" s="1">
        <f>LOOKUP($A10,'DMG Tables'!$P$2:$P$35,'DMG Tables'!$O$2:$O$35)*BSO$1*LOOKUP(BSO$1,'DMG Tables'!$G$2:$G$7,'DMG Tables'!$H$2:$H$7)</f>
        <v>13377600</v>
      </c>
      <c r="BSP10" s="1">
        <f>LOOKUP($A10,'DMG Tables'!$P$2:$P$35,'DMG Tables'!$O$2:$O$35)*BSP$1*LOOKUP(BSP$1,'DMG Tables'!$G$2:$G$7,'DMG Tables'!$H$2:$H$7)</f>
        <v>13384800</v>
      </c>
      <c r="BSQ10" s="1">
        <f>LOOKUP($A10,'DMG Tables'!$P$2:$P$35,'DMG Tables'!$O$2:$O$35)*BSQ$1*LOOKUP(BSQ$1,'DMG Tables'!$G$2:$G$7,'DMG Tables'!$H$2:$H$7)</f>
        <v>13392000</v>
      </c>
      <c r="BSR10" s="1">
        <f>LOOKUP($A10,'DMG Tables'!$P$2:$P$35,'DMG Tables'!$O$2:$O$35)*BSR$1*LOOKUP(BSR$1,'DMG Tables'!$G$2:$G$7,'DMG Tables'!$H$2:$H$7)</f>
        <v>13399200</v>
      </c>
      <c r="BSS10" s="1">
        <f>LOOKUP($A10,'DMG Tables'!$P$2:$P$35,'DMG Tables'!$O$2:$O$35)*BSS$1*LOOKUP(BSS$1,'DMG Tables'!$G$2:$G$7,'DMG Tables'!$H$2:$H$7)</f>
        <v>13406400</v>
      </c>
      <c r="BST10" s="1">
        <f>LOOKUP($A10,'DMG Tables'!$P$2:$P$35,'DMG Tables'!$O$2:$O$35)*BST$1*LOOKUP(BST$1,'DMG Tables'!$G$2:$G$7,'DMG Tables'!$H$2:$H$7)</f>
        <v>13413600</v>
      </c>
      <c r="BSU10" s="1">
        <f>LOOKUP($A10,'DMG Tables'!$P$2:$P$35,'DMG Tables'!$O$2:$O$35)*BSU$1*LOOKUP(BSU$1,'DMG Tables'!$G$2:$G$7,'DMG Tables'!$H$2:$H$7)</f>
        <v>13420800</v>
      </c>
      <c r="BSV10" s="1">
        <f>LOOKUP($A10,'DMG Tables'!$P$2:$P$35,'DMG Tables'!$O$2:$O$35)*BSV$1*LOOKUP(BSV$1,'DMG Tables'!$G$2:$G$7,'DMG Tables'!$H$2:$H$7)</f>
        <v>13428000</v>
      </c>
      <c r="BSW10" s="1">
        <f>LOOKUP($A10,'DMG Tables'!$P$2:$P$35,'DMG Tables'!$O$2:$O$35)*BSW$1*LOOKUP(BSW$1,'DMG Tables'!$G$2:$G$7,'DMG Tables'!$H$2:$H$7)</f>
        <v>13435200</v>
      </c>
      <c r="BSX10" s="1">
        <f>LOOKUP($A10,'DMG Tables'!$P$2:$P$35,'DMG Tables'!$O$2:$O$35)*BSX$1*LOOKUP(BSX$1,'DMG Tables'!$G$2:$G$7,'DMG Tables'!$H$2:$H$7)</f>
        <v>13442400</v>
      </c>
      <c r="BSY10" s="1">
        <f>LOOKUP($A10,'DMG Tables'!$P$2:$P$35,'DMG Tables'!$O$2:$O$35)*BSY$1*LOOKUP(BSY$1,'DMG Tables'!$G$2:$G$7,'DMG Tables'!$H$2:$H$7)</f>
        <v>13449600</v>
      </c>
      <c r="BSZ10" s="1">
        <f>LOOKUP($A10,'DMG Tables'!$P$2:$P$35,'DMG Tables'!$O$2:$O$35)*BSZ$1*LOOKUP(BSZ$1,'DMG Tables'!$G$2:$G$7,'DMG Tables'!$H$2:$H$7)</f>
        <v>13456800</v>
      </c>
      <c r="BTA10" s="1">
        <f>LOOKUP($A10,'DMG Tables'!$P$2:$P$35,'DMG Tables'!$O$2:$O$35)*BTA$1*LOOKUP(BTA$1,'DMG Tables'!$G$2:$G$7,'DMG Tables'!$H$2:$H$7)</f>
        <v>13464000</v>
      </c>
      <c r="BTB10" s="1">
        <f>LOOKUP($A10,'DMG Tables'!$P$2:$P$35,'DMG Tables'!$O$2:$O$35)*BTB$1*LOOKUP(BTB$1,'DMG Tables'!$G$2:$G$7,'DMG Tables'!$H$2:$H$7)</f>
        <v>13471200</v>
      </c>
      <c r="BTC10" s="1">
        <f>LOOKUP($A10,'DMG Tables'!$P$2:$P$35,'DMG Tables'!$O$2:$O$35)*BTC$1*LOOKUP(BTC$1,'DMG Tables'!$G$2:$G$7,'DMG Tables'!$H$2:$H$7)</f>
        <v>13478400</v>
      </c>
      <c r="BTD10" s="1">
        <f>LOOKUP($A10,'DMG Tables'!$P$2:$P$35,'DMG Tables'!$O$2:$O$35)*BTD$1*LOOKUP(BTD$1,'DMG Tables'!$G$2:$G$7,'DMG Tables'!$H$2:$H$7)</f>
        <v>13485600</v>
      </c>
      <c r="BTE10" s="1">
        <f>LOOKUP($A10,'DMG Tables'!$P$2:$P$35,'DMG Tables'!$O$2:$O$35)*BTE$1*LOOKUP(BTE$1,'DMG Tables'!$G$2:$G$7,'DMG Tables'!$H$2:$H$7)</f>
        <v>13492800</v>
      </c>
      <c r="BTF10" s="1">
        <f>LOOKUP($A10,'DMG Tables'!$P$2:$P$35,'DMG Tables'!$O$2:$O$35)*BTF$1*LOOKUP(BTF$1,'DMG Tables'!$G$2:$G$7,'DMG Tables'!$H$2:$H$7)</f>
        <v>13500000</v>
      </c>
      <c r="BTG10" s="1">
        <f>LOOKUP($A10,'DMG Tables'!$P$2:$P$35,'DMG Tables'!$O$2:$O$35)*BTG$1*LOOKUP(BTG$1,'DMG Tables'!$G$2:$G$7,'DMG Tables'!$H$2:$H$7)</f>
        <v>13507200</v>
      </c>
      <c r="BTH10" s="1">
        <f>LOOKUP($A10,'DMG Tables'!$P$2:$P$35,'DMG Tables'!$O$2:$O$35)*BTH$1*LOOKUP(BTH$1,'DMG Tables'!$G$2:$G$7,'DMG Tables'!$H$2:$H$7)</f>
        <v>13514400</v>
      </c>
      <c r="BTI10" s="1">
        <f>LOOKUP($A10,'DMG Tables'!$P$2:$P$35,'DMG Tables'!$O$2:$O$35)*BTI$1*LOOKUP(BTI$1,'DMG Tables'!$G$2:$G$7,'DMG Tables'!$H$2:$H$7)</f>
        <v>13521600</v>
      </c>
      <c r="BTJ10" s="1">
        <f>LOOKUP($A10,'DMG Tables'!$P$2:$P$35,'DMG Tables'!$O$2:$O$35)*BTJ$1*LOOKUP(BTJ$1,'DMG Tables'!$G$2:$G$7,'DMG Tables'!$H$2:$H$7)</f>
        <v>13528800</v>
      </c>
      <c r="BTK10" s="1">
        <f>LOOKUP($A10,'DMG Tables'!$P$2:$P$35,'DMG Tables'!$O$2:$O$35)*BTK$1*LOOKUP(BTK$1,'DMG Tables'!$G$2:$G$7,'DMG Tables'!$H$2:$H$7)</f>
        <v>13536000</v>
      </c>
      <c r="BTL10" s="1">
        <f>LOOKUP($A10,'DMG Tables'!$P$2:$P$35,'DMG Tables'!$O$2:$O$35)*BTL$1*LOOKUP(BTL$1,'DMG Tables'!$G$2:$G$7,'DMG Tables'!$H$2:$H$7)</f>
        <v>13543200</v>
      </c>
      <c r="BTM10" s="1">
        <f>LOOKUP($A10,'DMG Tables'!$P$2:$P$35,'DMG Tables'!$O$2:$O$35)*BTM$1*LOOKUP(BTM$1,'DMG Tables'!$G$2:$G$7,'DMG Tables'!$H$2:$H$7)</f>
        <v>13550400</v>
      </c>
      <c r="BTN10" s="1">
        <f>LOOKUP($A10,'DMG Tables'!$P$2:$P$35,'DMG Tables'!$O$2:$O$35)*BTN$1*LOOKUP(BTN$1,'DMG Tables'!$G$2:$G$7,'DMG Tables'!$H$2:$H$7)</f>
        <v>13557600</v>
      </c>
      <c r="BTO10" s="1">
        <f>LOOKUP($A10,'DMG Tables'!$P$2:$P$35,'DMG Tables'!$O$2:$O$35)*BTO$1*LOOKUP(BTO$1,'DMG Tables'!$G$2:$G$7,'DMG Tables'!$H$2:$H$7)</f>
        <v>13564800</v>
      </c>
      <c r="BTP10" s="1">
        <f>LOOKUP($A10,'DMG Tables'!$P$2:$P$35,'DMG Tables'!$O$2:$O$35)*BTP$1*LOOKUP(BTP$1,'DMG Tables'!$G$2:$G$7,'DMG Tables'!$H$2:$H$7)</f>
        <v>13572000</v>
      </c>
      <c r="BTQ10" s="1">
        <f>LOOKUP($A10,'DMG Tables'!$P$2:$P$35,'DMG Tables'!$O$2:$O$35)*BTQ$1*LOOKUP(BTQ$1,'DMG Tables'!$G$2:$G$7,'DMG Tables'!$H$2:$H$7)</f>
        <v>13579200</v>
      </c>
      <c r="BTR10" s="1">
        <f>LOOKUP($A10,'DMG Tables'!$P$2:$P$35,'DMG Tables'!$O$2:$O$35)*BTR$1*LOOKUP(BTR$1,'DMG Tables'!$G$2:$G$7,'DMG Tables'!$H$2:$H$7)</f>
        <v>13586400</v>
      </c>
      <c r="BTS10" s="1">
        <f>LOOKUP($A10,'DMG Tables'!$P$2:$P$35,'DMG Tables'!$O$2:$O$35)*BTS$1*LOOKUP(BTS$1,'DMG Tables'!$G$2:$G$7,'DMG Tables'!$H$2:$H$7)</f>
        <v>13593600</v>
      </c>
      <c r="BTT10" s="1">
        <f>LOOKUP($A10,'DMG Tables'!$P$2:$P$35,'DMG Tables'!$O$2:$O$35)*BTT$1*LOOKUP(BTT$1,'DMG Tables'!$G$2:$G$7,'DMG Tables'!$H$2:$H$7)</f>
        <v>13600800</v>
      </c>
      <c r="BTU10" s="1">
        <f>LOOKUP($A10,'DMG Tables'!$P$2:$P$35,'DMG Tables'!$O$2:$O$35)*BTU$1*LOOKUP(BTU$1,'DMG Tables'!$G$2:$G$7,'DMG Tables'!$H$2:$H$7)</f>
        <v>13608000</v>
      </c>
      <c r="BTV10" s="1">
        <f>LOOKUP($A10,'DMG Tables'!$P$2:$P$35,'DMG Tables'!$O$2:$O$35)*BTV$1*LOOKUP(BTV$1,'DMG Tables'!$G$2:$G$7,'DMG Tables'!$H$2:$H$7)</f>
        <v>13615200</v>
      </c>
      <c r="BTW10" s="1">
        <f>LOOKUP($A10,'DMG Tables'!$P$2:$P$35,'DMG Tables'!$O$2:$O$35)*BTW$1*LOOKUP(BTW$1,'DMG Tables'!$G$2:$G$7,'DMG Tables'!$H$2:$H$7)</f>
        <v>13622400</v>
      </c>
      <c r="BTX10" s="1">
        <f>LOOKUP($A10,'DMG Tables'!$P$2:$P$35,'DMG Tables'!$O$2:$O$35)*BTX$1*LOOKUP(BTX$1,'DMG Tables'!$G$2:$G$7,'DMG Tables'!$H$2:$H$7)</f>
        <v>13629600</v>
      </c>
      <c r="BTY10" s="1">
        <f>LOOKUP($A10,'DMG Tables'!$P$2:$P$35,'DMG Tables'!$O$2:$O$35)*BTY$1*LOOKUP(BTY$1,'DMG Tables'!$G$2:$G$7,'DMG Tables'!$H$2:$H$7)</f>
        <v>13636800</v>
      </c>
      <c r="BTZ10" s="1">
        <f>LOOKUP($A10,'DMG Tables'!$P$2:$P$35,'DMG Tables'!$O$2:$O$35)*BTZ$1*LOOKUP(BTZ$1,'DMG Tables'!$G$2:$G$7,'DMG Tables'!$H$2:$H$7)</f>
        <v>13644000</v>
      </c>
      <c r="BUA10" s="1">
        <f>LOOKUP($A10,'DMG Tables'!$P$2:$P$35,'DMG Tables'!$O$2:$O$35)*BUA$1*LOOKUP(BUA$1,'DMG Tables'!$G$2:$G$7,'DMG Tables'!$H$2:$H$7)</f>
        <v>13651200</v>
      </c>
      <c r="BUB10" s="1">
        <f>LOOKUP($A10,'DMG Tables'!$P$2:$P$35,'DMG Tables'!$O$2:$O$35)*BUB$1*LOOKUP(BUB$1,'DMG Tables'!$G$2:$G$7,'DMG Tables'!$H$2:$H$7)</f>
        <v>13658400</v>
      </c>
      <c r="BUC10" s="1">
        <f>LOOKUP($A10,'DMG Tables'!$P$2:$P$35,'DMG Tables'!$O$2:$O$35)*BUC$1*LOOKUP(BUC$1,'DMG Tables'!$G$2:$G$7,'DMG Tables'!$H$2:$H$7)</f>
        <v>13665600</v>
      </c>
      <c r="BUD10" s="1">
        <f>LOOKUP($A10,'DMG Tables'!$P$2:$P$35,'DMG Tables'!$O$2:$O$35)*BUD$1*LOOKUP(BUD$1,'DMG Tables'!$G$2:$G$7,'DMG Tables'!$H$2:$H$7)</f>
        <v>13672800</v>
      </c>
      <c r="BUE10" s="1">
        <f>LOOKUP($A10,'DMG Tables'!$P$2:$P$35,'DMG Tables'!$O$2:$O$35)*BUE$1*LOOKUP(BUE$1,'DMG Tables'!$G$2:$G$7,'DMG Tables'!$H$2:$H$7)</f>
        <v>13680000</v>
      </c>
      <c r="BUF10" s="1">
        <f>LOOKUP($A10,'DMG Tables'!$P$2:$P$35,'DMG Tables'!$O$2:$O$35)*BUF$1*LOOKUP(BUF$1,'DMG Tables'!$G$2:$G$7,'DMG Tables'!$H$2:$H$7)</f>
        <v>13687200</v>
      </c>
      <c r="BUG10" s="1">
        <f>LOOKUP($A10,'DMG Tables'!$P$2:$P$35,'DMG Tables'!$O$2:$O$35)*BUG$1*LOOKUP(BUG$1,'DMG Tables'!$G$2:$G$7,'DMG Tables'!$H$2:$H$7)</f>
        <v>13694400</v>
      </c>
      <c r="BUH10" s="1">
        <f>LOOKUP($A10,'DMG Tables'!$P$2:$P$35,'DMG Tables'!$O$2:$O$35)*BUH$1*LOOKUP(BUH$1,'DMG Tables'!$G$2:$G$7,'DMG Tables'!$H$2:$H$7)</f>
        <v>13701600</v>
      </c>
      <c r="BUI10" s="1">
        <f>LOOKUP($A10,'DMG Tables'!$P$2:$P$35,'DMG Tables'!$O$2:$O$35)*BUI$1*LOOKUP(BUI$1,'DMG Tables'!$G$2:$G$7,'DMG Tables'!$H$2:$H$7)</f>
        <v>13708800</v>
      </c>
      <c r="BUJ10" s="1">
        <f>LOOKUP($A10,'DMG Tables'!$P$2:$P$35,'DMG Tables'!$O$2:$O$35)*BUJ$1*LOOKUP(BUJ$1,'DMG Tables'!$G$2:$G$7,'DMG Tables'!$H$2:$H$7)</f>
        <v>13716000</v>
      </c>
      <c r="BUK10" s="1">
        <f>LOOKUP($A10,'DMG Tables'!$P$2:$P$35,'DMG Tables'!$O$2:$O$35)*BUK$1*LOOKUP(BUK$1,'DMG Tables'!$G$2:$G$7,'DMG Tables'!$H$2:$H$7)</f>
        <v>13723200</v>
      </c>
      <c r="BUL10" s="1">
        <f>LOOKUP($A10,'DMG Tables'!$P$2:$P$35,'DMG Tables'!$O$2:$O$35)*BUL$1*LOOKUP(BUL$1,'DMG Tables'!$G$2:$G$7,'DMG Tables'!$H$2:$H$7)</f>
        <v>13730400</v>
      </c>
      <c r="BUM10" s="1">
        <f>LOOKUP($A10,'DMG Tables'!$P$2:$P$35,'DMG Tables'!$O$2:$O$35)*BUM$1*LOOKUP(BUM$1,'DMG Tables'!$G$2:$G$7,'DMG Tables'!$H$2:$H$7)</f>
        <v>13737600</v>
      </c>
      <c r="BUN10" s="1">
        <f>LOOKUP($A10,'DMG Tables'!$P$2:$P$35,'DMG Tables'!$O$2:$O$35)*BUN$1*LOOKUP(BUN$1,'DMG Tables'!$G$2:$G$7,'DMG Tables'!$H$2:$H$7)</f>
        <v>13744800</v>
      </c>
      <c r="BUO10" s="1">
        <f>LOOKUP($A10,'DMG Tables'!$P$2:$P$35,'DMG Tables'!$O$2:$O$35)*BUO$1*LOOKUP(BUO$1,'DMG Tables'!$G$2:$G$7,'DMG Tables'!$H$2:$H$7)</f>
        <v>13752000</v>
      </c>
      <c r="BUP10" s="1">
        <f>LOOKUP($A10,'DMG Tables'!$P$2:$P$35,'DMG Tables'!$O$2:$O$35)*BUP$1*LOOKUP(BUP$1,'DMG Tables'!$G$2:$G$7,'DMG Tables'!$H$2:$H$7)</f>
        <v>13759200</v>
      </c>
      <c r="BUQ10" s="1">
        <f>LOOKUP($A10,'DMG Tables'!$P$2:$P$35,'DMG Tables'!$O$2:$O$35)*BUQ$1*LOOKUP(BUQ$1,'DMG Tables'!$G$2:$G$7,'DMG Tables'!$H$2:$H$7)</f>
        <v>13766400</v>
      </c>
      <c r="BUR10" s="1">
        <f>LOOKUP($A10,'DMG Tables'!$P$2:$P$35,'DMG Tables'!$O$2:$O$35)*BUR$1*LOOKUP(BUR$1,'DMG Tables'!$G$2:$G$7,'DMG Tables'!$H$2:$H$7)</f>
        <v>13773600</v>
      </c>
      <c r="BUS10" s="1">
        <f>LOOKUP($A10,'DMG Tables'!$P$2:$P$35,'DMG Tables'!$O$2:$O$35)*BUS$1*LOOKUP(BUS$1,'DMG Tables'!$G$2:$G$7,'DMG Tables'!$H$2:$H$7)</f>
        <v>13780800</v>
      </c>
      <c r="BUT10" s="1">
        <f>LOOKUP($A10,'DMG Tables'!$P$2:$P$35,'DMG Tables'!$O$2:$O$35)*BUT$1*LOOKUP(BUT$1,'DMG Tables'!$G$2:$G$7,'DMG Tables'!$H$2:$H$7)</f>
        <v>13788000</v>
      </c>
      <c r="BUU10" s="1">
        <f>LOOKUP($A10,'DMG Tables'!$P$2:$P$35,'DMG Tables'!$O$2:$O$35)*BUU$1*LOOKUP(BUU$1,'DMG Tables'!$G$2:$G$7,'DMG Tables'!$H$2:$H$7)</f>
        <v>13795200</v>
      </c>
      <c r="BUV10" s="1">
        <f>LOOKUP($A10,'DMG Tables'!$P$2:$P$35,'DMG Tables'!$O$2:$O$35)*BUV$1*LOOKUP(BUV$1,'DMG Tables'!$G$2:$G$7,'DMG Tables'!$H$2:$H$7)</f>
        <v>13802400</v>
      </c>
      <c r="BUW10" s="1">
        <f>LOOKUP($A10,'DMG Tables'!$P$2:$P$35,'DMG Tables'!$O$2:$O$35)*BUW$1*LOOKUP(BUW$1,'DMG Tables'!$G$2:$G$7,'DMG Tables'!$H$2:$H$7)</f>
        <v>13809600</v>
      </c>
      <c r="BUX10" s="1">
        <f>LOOKUP($A10,'DMG Tables'!$P$2:$P$35,'DMG Tables'!$O$2:$O$35)*BUX$1*LOOKUP(BUX$1,'DMG Tables'!$G$2:$G$7,'DMG Tables'!$H$2:$H$7)</f>
        <v>13816800</v>
      </c>
      <c r="BUY10" s="1">
        <f>LOOKUP($A10,'DMG Tables'!$P$2:$P$35,'DMG Tables'!$O$2:$O$35)*BUY$1*LOOKUP(BUY$1,'DMG Tables'!$G$2:$G$7,'DMG Tables'!$H$2:$H$7)</f>
        <v>13824000</v>
      </c>
      <c r="BUZ10" s="1">
        <f>LOOKUP($A10,'DMG Tables'!$P$2:$P$35,'DMG Tables'!$O$2:$O$35)*BUZ$1*LOOKUP(BUZ$1,'DMG Tables'!$G$2:$G$7,'DMG Tables'!$H$2:$H$7)</f>
        <v>13831200</v>
      </c>
      <c r="BVA10" s="1">
        <f>LOOKUP($A10,'DMG Tables'!$P$2:$P$35,'DMG Tables'!$O$2:$O$35)*BVA$1*LOOKUP(BVA$1,'DMG Tables'!$G$2:$G$7,'DMG Tables'!$H$2:$H$7)</f>
        <v>13838400</v>
      </c>
      <c r="BVB10" s="1">
        <f>LOOKUP($A10,'DMG Tables'!$P$2:$P$35,'DMG Tables'!$O$2:$O$35)*BVB$1*LOOKUP(BVB$1,'DMG Tables'!$G$2:$G$7,'DMG Tables'!$H$2:$H$7)</f>
        <v>13845600</v>
      </c>
      <c r="BVC10" s="1">
        <f>LOOKUP($A10,'DMG Tables'!$P$2:$P$35,'DMG Tables'!$O$2:$O$35)*BVC$1*LOOKUP(BVC$1,'DMG Tables'!$G$2:$G$7,'DMG Tables'!$H$2:$H$7)</f>
        <v>13852800</v>
      </c>
      <c r="BVD10" s="1">
        <f>LOOKUP($A10,'DMG Tables'!$P$2:$P$35,'DMG Tables'!$O$2:$O$35)*BVD$1*LOOKUP(BVD$1,'DMG Tables'!$G$2:$G$7,'DMG Tables'!$H$2:$H$7)</f>
        <v>13860000</v>
      </c>
      <c r="BVE10" s="1">
        <f>LOOKUP($A10,'DMG Tables'!$P$2:$P$35,'DMG Tables'!$O$2:$O$35)*BVE$1*LOOKUP(BVE$1,'DMG Tables'!$G$2:$G$7,'DMG Tables'!$H$2:$H$7)</f>
        <v>13867200</v>
      </c>
      <c r="BVF10" s="1">
        <f>LOOKUP($A10,'DMG Tables'!$P$2:$P$35,'DMG Tables'!$O$2:$O$35)*BVF$1*LOOKUP(BVF$1,'DMG Tables'!$G$2:$G$7,'DMG Tables'!$H$2:$H$7)</f>
        <v>13874400</v>
      </c>
      <c r="BVG10" s="1">
        <f>LOOKUP($A10,'DMG Tables'!$P$2:$P$35,'DMG Tables'!$O$2:$O$35)*BVG$1*LOOKUP(BVG$1,'DMG Tables'!$G$2:$G$7,'DMG Tables'!$H$2:$H$7)</f>
        <v>13881600</v>
      </c>
      <c r="BVH10" s="1">
        <f>LOOKUP($A10,'DMG Tables'!$P$2:$P$35,'DMG Tables'!$O$2:$O$35)*BVH$1*LOOKUP(BVH$1,'DMG Tables'!$G$2:$G$7,'DMG Tables'!$H$2:$H$7)</f>
        <v>13888800</v>
      </c>
      <c r="BVI10" s="1">
        <f>LOOKUP($A10,'DMG Tables'!$P$2:$P$35,'DMG Tables'!$O$2:$O$35)*BVI$1*LOOKUP(BVI$1,'DMG Tables'!$G$2:$G$7,'DMG Tables'!$H$2:$H$7)</f>
        <v>13896000</v>
      </c>
      <c r="BVJ10" s="1">
        <f>LOOKUP($A10,'DMG Tables'!$P$2:$P$35,'DMG Tables'!$O$2:$O$35)*BVJ$1*LOOKUP(BVJ$1,'DMG Tables'!$G$2:$G$7,'DMG Tables'!$H$2:$H$7)</f>
        <v>13903200</v>
      </c>
      <c r="BVK10" s="1">
        <f>LOOKUP($A10,'DMG Tables'!$P$2:$P$35,'DMG Tables'!$O$2:$O$35)*BVK$1*LOOKUP(BVK$1,'DMG Tables'!$G$2:$G$7,'DMG Tables'!$H$2:$H$7)</f>
        <v>13910400</v>
      </c>
      <c r="BVL10" s="1">
        <f>LOOKUP($A10,'DMG Tables'!$P$2:$P$35,'DMG Tables'!$O$2:$O$35)*BVL$1*LOOKUP(BVL$1,'DMG Tables'!$G$2:$G$7,'DMG Tables'!$H$2:$H$7)</f>
        <v>13917600</v>
      </c>
      <c r="BVM10" s="1">
        <f>LOOKUP($A10,'DMG Tables'!$P$2:$P$35,'DMG Tables'!$O$2:$O$35)*BVM$1*LOOKUP(BVM$1,'DMG Tables'!$G$2:$G$7,'DMG Tables'!$H$2:$H$7)</f>
        <v>13924800</v>
      </c>
      <c r="BVN10" s="1">
        <f>LOOKUP($A10,'DMG Tables'!$P$2:$P$35,'DMG Tables'!$O$2:$O$35)*BVN$1*LOOKUP(BVN$1,'DMG Tables'!$G$2:$G$7,'DMG Tables'!$H$2:$H$7)</f>
        <v>13932000</v>
      </c>
      <c r="BVO10" s="1">
        <f>LOOKUP($A10,'DMG Tables'!$P$2:$P$35,'DMG Tables'!$O$2:$O$35)*BVO$1*LOOKUP(BVO$1,'DMG Tables'!$G$2:$G$7,'DMG Tables'!$H$2:$H$7)</f>
        <v>13939200</v>
      </c>
      <c r="BVP10" s="1">
        <f>LOOKUP($A10,'DMG Tables'!$P$2:$P$35,'DMG Tables'!$O$2:$O$35)*BVP$1*LOOKUP(BVP$1,'DMG Tables'!$G$2:$G$7,'DMG Tables'!$H$2:$H$7)</f>
        <v>13946400</v>
      </c>
      <c r="BVQ10" s="1">
        <f>LOOKUP($A10,'DMG Tables'!$P$2:$P$35,'DMG Tables'!$O$2:$O$35)*BVQ$1*LOOKUP(BVQ$1,'DMG Tables'!$G$2:$G$7,'DMG Tables'!$H$2:$H$7)</f>
        <v>13953600</v>
      </c>
      <c r="BVR10" s="1">
        <f>LOOKUP($A10,'DMG Tables'!$P$2:$P$35,'DMG Tables'!$O$2:$O$35)*BVR$1*LOOKUP(BVR$1,'DMG Tables'!$G$2:$G$7,'DMG Tables'!$H$2:$H$7)</f>
        <v>13960800</v>
      </c>
      <c r="BVS10" s="1">
        <f>LOOKUP($A10,'DMG Tables'!$P$2:$P$35,'DMG Tables'!$O$2:$O$35)*BVS$1*LOOKUP(BVS$1,'DMG Tables'!$G$2:$G$7,'DMG Tables'!$H$2:$H$7)</f>
        <v>13968000</v>
      </c>
      <c r="BVT10" s="1">
        <f>LOOKUP($A10,'DMG Tables'!$P$2:$P$35,'DMG Tables'!$O$2:$O$35)*BVT$1*LOOKUP(BVT$1,'DMG Tables'!$G$2:$G$7,'DMG Tables'!$H$2:$H$7)</f>
        <v>13975200</v>
      </c>
      <c r="BVU10" s="1">
        <f>LOOKUP($A10,'DMG Tables'!$P$2:$P$35,'DMG Tables'!$O$2:$O$35)*BVU$1*LOOKUP(BVU$1,'DMG Tables'!$G$2:$G$7,'DMG Tables'!$H$2:$H$7)</f>
        <v>13982400</v>
      </c>
      <c r="BVV10" s="1">
        <f>LOOKUP($A10,'DMG Tables'!$P$2:$P$35,'DMG Tables'!$O$2:$O$35)*BVV$1*LOOKUP(BVV$1,'DMG Tables'!$G$2:$G$7,'DMG Tables'!$H$2:$H$7)</f>
        <v>13989600</v>
      </c>
      <c r="BVW10" s="1">
        <f>LOOKUP($A10,'DMG Tables'!$P$2:$P$35,'DMG Tables'!$O$2:$O$35)*BVW$1*LOOKUP(BVW$1,'DMG Tables'!$G$2:$G$7,'DMG Tables'!$H$2:$H$7)</f>
        <v>13996800</v>
      </c>
      <c r="BVX10" s="1">
        <f>LOOKUP($A10,'DMG Tables'!$P$2:$P$35,'DMG Tables'!$O$2:$O$35)*BVX$1*LOOKUP(BVX$1,'DMG Tables'!$G$2:$G$7,'DMG Tables'!$H$2:$H$7)</f>
        <v>14004000</v>
      </c>
      <c r="BVY10" s="1">
        <f>LOOKUP($A10,'DMG Tables'!$P$2:$P$35,'DMG Tables'!$O$2:$O$35)*BVY$1*LOOKUP(BVY$1,'DMG Tables'!$G$2:$G$7,'DMG Tables'!$H$2:$H$7)</f>
        <v>14011200</v>
      </c>
      <c r="BVZ10" s="1">
        <f>LOOKUP($A10,'DMG Tables'!$P$2:$P$35,'DMG Tables'!$O$2:$O$35)*BVZ$1*LOOKUP(BVZ$1,'DMG Tables'!$G$2:$G$7,'DMG Tables'!$H$2:$H$7)</f>
        <v>14018400</v>
      </c>
      <c r="BWA10" s="1">
        <f>LOOKUP($A10,'DMG Tables'!$P$2:$P$35,'DMG Tables'!$O$2:$O$35)*BWA$1*LOOKUP(BWA$1,'DMG Tables'!$G$2:$G$7,'DMG Tables'!$H$2:$H$7)</f>
        <v>14025600</v>
      </c>
      <c r="BWB10" s="1">
        <f>LOOKUP($A10,'DMG Tables'!$P$2:$P$35,'DMG Tables'!$O$2:$O$35)*BWB$1*LOOKUP(BWB$1,'DMG Tables'!$G$2:$G$7,'DMG Tables'!$H$2:$H$7)</f>
        <v>14032800</v>
      </c>
      <c r="BWC10" s="1">
        <f>LOOKUP($A10,'DMG Tables'!$P$2:$P$35,'DMG Tables'!$O$2:$O$35)*BWC$1*LOOKUP(BWC$1,'DMG Tables'!$G$2:$G$7,'DMG Tables'!$H$2:$H$7)</f>
        <v>14040000</v>
      </c>
      <c r="BWD10" s="1">
        <f>LOOKUP($A10,'DMG Tables'!$P$2:$P$35,'DMG Tables'!$O$2:$O$35)*BWD$1*LOOKUP(BWD$1,'DMG Tables'!$G$2:$G$7,'DMG Tables'!$H$2:$H$7)</f>
        <v>14047200</v>
      </c>
      <c r="BWE10" s="1">
        <f>LOOKUP($A10,'DMG Tables'!$P$2:$P$35,'DMG Tables'!$O$2:$O$35)*BWE$1*LOOKUP(BWE$1,'DMG Tables'!$G$2:$G$7,'DMG Tables'!$H$2:$H$7)</f>
        <v>14054400</v>
      </c>
      <c r="BWF10" s="1">
        <f>LOOKUP($A10,'DMG Tables'!$P$2:$P$35,'DMG Tables'!$O$2:$O$35)*BWF$1*LOOKUP(BWF$1,'DMG Tables'!$G$2:$G$7,'DMG Tables'!$H$2:$H$7)</f>
        <v>14061600</v>
      </c>
      <c r="BWG10" s="1">
        <f>LOOKUP($A10,'DMG Tables'!$P$2:$P$35,'DMG Tables'!$O$2:$O$35)*BWG$1*LOOKUP(BWG$1,'DMG Tables'!$G$2:$G$7,'DMG Tables'!$H$2:$H$7)</f>
        <v>14068800</v>
      </c>
      <c r="BWH10" s="1">
        <f>LOOKUP($A10,'DMG Tables'!$P$2:$P$35,'DMG Tables'!$O$2:$O$35)*BWH$1*LOOKUP(BWH$1,'DMG Tables'!$G$2:$G$7,'DMG Tables'!$H$2:$H$7)</f>
        <v>14076000</v>
      </c>
      <c r="BWI10" s="1">
        <f>LOOKUP($A10,'DMG Tables'!$P$2:$P$35,'DMG Tables'!$O$2:$O$35)*BWI$1*LOOKUP(BWI$1,'DMG Tables'!$G$2:$G$7,'DMG Tables'!$H$2:$H$7)</f>
        <v>14083200</v>
      </c>
      <c r="BWJ10" s="1">
        <f>LOOKUP($A10,'DMG Tables'!$P$2:$P$35,'DMG Tables'!$O$2:$O$35)*BWJ$1*LOOKUP(BWJ$1,'DMG Tables'!$G$2:$G$7,'DMG Tables'!$H$2:$H$7)</f>
        <v>14090400</v>
      </c>
      <c r="BWK10" s="1">
        <f>LOOKUP($A10,'DMG Tables'!$P$2:$P$35,'DMG Tables'!$O$2:$O$35)*BWK$1*LOOKUP(BWK$1,'DMG Tables'!$G$2:$G$7,'DMG Tables'!$H$2:$H$7)</f>
        <v>14097600</v>
      </c>
      <c r="BWL10" s="1">
        <f>LOOKUP($A10,'DMG Tables'!$P$2:$P$35,'DMG Tables'!$O$2:$O$35)*BWL$1*LOOKUP(BWL$1,'DMG Tables'!$G$2:$G$7,'DMG Tables'!$H$2:$H$7)</f>
        <v>14104800</v>
      </c>
      <c r="BWM10" s="1">
        <f>LOOKUP($A10,'DMG Tables'!$P$2:$P$35,'DMG Tables'!$O$2:$O$35)*BWM$1*LOOKUP(BWM$1,'DMG Tables'!$G$2:$G$7,'DMG Tables'!$H$2:$H$7)</f>
        <v>14112000</v>
      </c>
      <c r="BWN10" s="1">
        <f>LOOKUP($A10,'DMG Tables'!$P$2:$P$35,'DMG Tables'!$O$2:$O$35)*BWN$1*LOOKUP(BWN$1,'DMG Tables'!$G$2:$G$7,'DMG Tables'!$H$2:$H$7)</f>
        <v>14119200</v>
      </c>
      <c r="BWO10" s="1">
        <f>LOOKUP($A10,'DMG Tables'!$P$2:$P$35,'DMG Tables'!$O$2:$O$35)*BWO$1*LOOKUP(BWO$1,'DMG Tables'!$G$2:$G$7,'DMG Tables'!$H$2:$H$7)</f>
        <v>14126400</v>
      </c>
      <c r="BWP10" s="1">
        <f>LOOKUP($A10,'DMG Tables'!$P$2:$P$35,'DMG Tables'!$O$2:$O$35)*BWP$1*LOOKUP(BWP$1,'DMG Tables'!$G$2:$G$7,'DMG Tables'!$H$2:$H$7)</f>
        <v>14133600</v>
      </c>
      <c r="BWQ10" s="1">
        <f>LOOKUP($A10,'DMG Tables'!$P$2:$P$35,'DMG Tables'!$O$2:$O$35)*BWQ$1*LOOKUP(BWQ$1,'DMG Tables'!$G$2:$G$7,'DMG Tables'!$H$2:$H$7)</f>
        <v>14140800</v>
      </c>
      <c r="BWR10" s="1">
        <f>LOOKUP($A10,'DMG Tables'!$P$2:$P$35,'DMG Tables'!$O$2:$O$35)*BWR$1*LOOKUP(BWR$1,'DMG Tables'!$G$2:$G$7,'DMG Tables'!$H$2:$H$7)</f>
        <v>14148000</v>
      </c>
      <c r="BWS10" s="1">
        <f>LOOKUP($A10,'DMG Tables'!$P$2:$P$35,'DMG Tables'!$O$2:$O$35)*BWS$1*LOOKUP(BWS$1,'DMG Tables'!$G$2:$G$7,'DMG Tables'!$H$2:$H$7)</f>
        <v>14155200</v>
      </c>
      <c r="BWT10" s="1">
        <f>LOOKUP($A10,'DMG Tables'!$P$2:$P$35,'DMG Tables'!$O$2:$O$35)*BWT$1*LOOKUP(BWT$1,'DMG Tables'!$G$2:$G$7,'DMG Tables'!$H$2:$H$7)</f>
        <v>14162400</v>
      </c>
      <c r="BWU10" s="1">
        <f>LOOKUP($A10,'DMG Tables'!$P$2:$P$35,'DMG Tables'!$O$2:$O$35)*BWU$1*LOOKUP(BWU$1,'DMG Tables'!$G$2:$G$7,'DMG Tables'!$H$2:$H$7)</f>
        <v>14169600</v>
      </c>
      <c r="BWV10" s="1">
        <f>LOOKUP($A10,'DMG Tables'!$P$2:$P$35,'DMG Tables'!$O$2:$O$35)*BWV$1*LOOKUP(BWV$1,'DMG Tables'!$G$2:$G$7,'DMG Tables'!$H$2:$H$7)</f>
        <v>14176800</v>
      </c>
      <c r="BWW10" s="1">
        <f>LOOKUP($A10,'DMG Tables'!$P$2:$P$35,'DMG Tables'!$O$2:$O$35)*BWW$1*LOOKUP(BWW$1,'DMG Tables'!$G$2:$G$7,'DMG Tables'!$H$2:$H$7)</f>
        <v>14184000</v>
      </c>
      <c r="BWX10" s="1">
        <f>LOOKUP($A10,'DMG Tables'!$P$2:$P$35,'DMG Tables'!$O$2:$O$35)*BWX$1*LOOKUP(BWX$1,'DMG Tables'!$G$2:$G$7,'DMG Tables'!$H$2:$H$7)</f>
        <v>14191200</v>
      </c>
      <c r="BWY10" s="1">
        <f>LOOKUP($A10,'DMG Tables'!$P$2:$P$35,'DMG Tables'!$O$2:$O$35)*BWY$1*LOOKUP(BWY$1,'DMG Tables'!$G$2:$G$7,'DMG Tables'!$H$2:$H$7)</f>
        <v>14198400</v>
      </c>
      <c r="BWZ10" s="1">
        <f>LOOKUP($A10,'DMG Tables'!$P$2:$P$35,'DMG Tables'!$O$2:$O$35)*BWZ$1*LOOKUP(BWZ$1,'DMG Tables'!$G$2:$G$7,'DMG Tables'!$H$2:$H$7)</f>
        <v>14205600</v>
      </c>
      <c r="BXA10" s="1">
        <f>LOOKUP($A10,'DMG Tables'!$P$2:$P$35,'DMG Tables'!$O$2:$O$35)*BXA$1*LOOKUP(BXA$1,'DMG Tables'!$G$2:$G$7,'DMG Tables'!$H$2:$H$7)</f>
        <v>14212800</v>
      </c>
      <c r="BXB10" s="1">
        <f>LOOKUP($A10,'DMG Tables'!$P$2:$P$35,'DMG Tables'!$O$2:$O$35)*BXB$1*LOOKUP(BXB$1,'DMG Tables'!$G$2:$G$7,'DMG Tables'!$H$2:$H$7)</f>
        <v>14220000</v>
      </c>
      <c r="BXC10" s="1">
        <f>LOOKUP($A10,'DMG Tables'!$P$2:$P$35,'DMG Tables'!$O$2:$O$35)*BXC$1*LOOKUP(BXC$1,'DMG Tables'!$G$2:$G$7,'DMG Tables'!$H$2:$H$7)</f>
        <v>14227200</v>
      </c>
      <c r="BXD10" s="1">
        <f>LOOKUP($A10,'DMG Tables'!$P$2:$P$35,'DMG Tables'!$O$2:$O$35)*BXD$1*LOOKUP(BXD$1,'DMG Tables'!$G$2:$G$7,'DMG Tables'!$H$2:$H$7)</f>
        <v>14234400</v>
      </c>
      <c r="BXE10" s="1">
        <f>LOOKUP($A10,'DMG Tables'!$P$2:$P$35,'DMG Tables'!$O$2:$O$35)*BXE$1*LOOKUP(BXE$1,'DMG Tables'!$G$2:$G$7,'DMG Tables'!$H$2:$H$7)</f>
        <v>14241600</v>
      </c>
      <c r="BXF10" s="1">
        <f>LOOKUP($A10,'DMG Tables'!$P$2:$P$35,'DMG Tables'!$O$2:$O$35)*BXF$1*LOOKUP(BXF$1,'DMG Tables'!$G$2:$G$7,'DMG Tables'!$H$2:$H$7)</f>
        <v>14248800</v>
      </c>
      <c r="BXG10" s="1">
        <f>LOOKUP($A10,'DMG Tables'!$P$2:$P$35,'DMG Tables'!$O$2:$O$35)*BXG$1*LOOKUP(BXG$1,'DMG Tables'!$G$2:$G$7,'DMG Tables'!$H$2:$H$7)</f>
        <v>14256000</v>
      </c>
      <c r="BXH10" s="1">
        <f>LOOKUP($A10,'DMG Tables'!$P$2:$P$35,'DMG Tables'!$O$2:$O$35)*BXH$1*LOOKUP(BXH$1,'DMG Tables'!$G$2:$G$7,'DMG Tables'!$H$2:$H$7)</f>
        <v>14263200</v>
      </c>
      <c r="BXI10" s="1">
        <f>LOOKUP($A10,'DMG Tables'!$P$2:$P$35,'DMG Tables'!$O$2:$O$35)*BXI$1*LOOKUP(BXI$1,'DMG Tables'!$G$2:$G$7,'DMG Tables'!$H$2:$H$7)</f>
        <v>14270400</v>
      </c>
      <c r="BXJ10" s="1">
        <f>LOOKUP($A10,'DMG Tables'!$P$2:$P$35,'DMG Tables'!$O$2:$O$35)*BXJ$1*LOOKUP(BXJ$1,'DMG Tables'!$G$2:$G$7,'DMG Tables'!$H$2:$H$7)</f>
        <v>14277600</v>
      </c>
      <c r="BXK10" s="1">
        <f>LOOKUP($A10,'DMG Tables'!$P$2:$P$35,'DMG Tables'!$O$2:$O$35)*BXK$1*LOOKUP(BXK$1,'DMG Tables'!$G$2:$G$7,'DMG Tables'!$H$2:$H$7)</f>
        <v>14284800</v>
      </c>
      <c r="BXL10" s="1">
        <f>LOOKUP($A10,'DMG Tables'!$P$2:$P$35,'DMG Tables'!$O$2:$O$35)*BXL$1*LOOKUP(BXL$1,'DMG Tables'!$G$2:$G$7,'DMG Tables'!$H$2:$H$7)</f>
        <v>14292000</v>
      </c>
      <c r="BXM10" s="1">
        <f>LOOKUP($A10,'DMG Tables'!$P$2:$P$35,'DMG Tables'!$O$2:$O$35)*BXM$1*LOOKUP(BXM$1,'DMG Tables'!$G$2:$G$7,'DMG Tables'!$H$2:$H$7)</f>
        <v>14299200</v>
      </c>
      <c r="BXN10" s="1">
        <f>LOOKUP($A10,'DMG Tables'!$P$2:$P$35,'DMG Tables'!$O$2:$O$35)*BXN$1*LOOKUP(BXN$1,'DMG Tables'!$G$2:$G$7,'DMG Tables'!$H$2:$H$7)</f>
        <v>14306400</v>
      </c>
      <c r="BXO10" s="1">
        <f>LOOKUP($A10,'DMG Tables'!$P$2:$P$35,'DMG Tables'!$O$2:$O$35)*BXO$1*LOOKUP(BXO$1,'DMG Tables'!$G$2:$G$7,'DMG Tables'!$H$2:$H$7)</f>
        <v>14313600</v>
      </c>
      <c r="BXP10" s="1">
        <f>LOOKUP($A10,'DMG Tables'!$P$2:$P$35,'DMG Tables'!$O$2:$O$35)*BXP$1*LOOKUP(BXP$1,'DMG Tables'!$G$2:$G$7,'DMG Tables'!$H$2:$H$7)</f>
        <v>14320800</v>
      </c>
      <c r="BXQ10" s="1">
        <f>LOOKUP($A10,'DMG Tables'!$P$2:$P$35,'DMG Tables'!$O$2:$O$35)*BXQ$1*LOOKUP(BXQ$1,'DMG Tables'!$G$2:$G$7,'DMG Tables'!$H$2:$H$7)</f>
        <v>14328000</v>
      </c>
      <c r="BXR10" s="1">
        <f>LOOKUP($A10,'DMG Tables'!$P$2:$P$35,'DMG Tables'!$O$2:$O$35)*BXR$1*LOOKUP(BXR$1,'DMG Tables'!$G$2:$G$7,'DMG Tables'!$H$2:$H$7)</f>
        <v>14335200</v>
      </c>
      <c r="BXS10" s="1">
        <f>LOOKUP($A10,'DMG Tables'!$P$2:$P$35,'DMG Tables'!$O$2:$O$35)*BXS$1*LOOKUP(BXS$1,'DMG Tables'!$G$2:$G$7,'DMG Tables'!$H$2:$H$7)</f>
        <v>14342400</v>
      </c>
      <c r="BXT10" s="1">
        <f>LOOKUP($A10,'DMG Tables'!$P$2:$P$35,'DMG Tables'!$O$2:$O$35)*BXT$1*LOOKUP(BXT$1,'DMG Tables'!$G$2:$G$7,'DMG Tables'!$H$2:$H$7)</f>
        <v>14349600</v>
      </c>
      <c r="BXU10" s="1">
        <f>LOOKUP($A10,'DMG Tables'!$P$2:$P$35,'DMG Tables'!$O$2:$O$35)*BXU$1*LOOKUP(BXU$1,'DMG Tables'!$G$2:$G$7,'DMG Tables'!$H$2:$H$7)</f>
        <v>14356800</v>
      </c>
      <c r="BXV10" s="1">
        <f>LOOKUP($A10,'DMG Tables'!$P$2:$P$35,'DMG Tables'!$O$2:$O$35)*BXV$1*LOOKUP(BXV$1,'DMG Tables'!$G$2:$G$7,'DMG Tables'!$H$2:$H$7)</f>
        <v>14364000</v>
      </c>
      <c r="BXW10" s="1">
        <f>LOOKUP($A10,'DMG Tables'!$P$2:$P$35,'DMG Tables'!$O$2:$O$35)*BXW$1*LOOKUP(BXW$1,'DMG Tables'!$G$2:$G$7,'DMG Tables'!$H$2:$H$7)</f>
        <v>14371200</v>
      </c>
      <c r="BXX10" s="1">
        <f>LOOKUP($A10,'DMG Tables'!$P$2:$P$35,'DMG Tables'!$O$2:$O$35)*BXX$1*LOOKUP(BXX$1,'DMG Tables'!$G$2:$G$7,'DMG Tables'!$H$2:$H$7)</f>
        <v>14378400</v>
      </c>
      <c r="BXY10" s="1">
        <f>LOOKUP($A10,'DMG Tables'!$P$2:$P$35,'DMG Tables'!$O$2:$O$35)*BXY$1*LOOKUP(BXY$1,'DMG Tables'!$G$2:$G$7,'DMG Tables'!$H$2:$H$7)</f>
        <v>14385600</v>
      </c>
      <c r="BXZ10" s="1">
        <f>LOOKUP($A10,'DMG Tables'!$P$2:$P$35,'DMG Tables'!$O$2:$O$35)*BXZ$1*LOOKUP(BXZ$1,'DMG Tables'!$G$2:$G$7,'DMG Tables'!$H$2:$H$7)</f>
        <v>14392800</v>
      </c>
      <c r="BYA10" s="1">
        <f>LOOKUP($A10,'DMG Tables'!$P$2:$P$35,'DMG Tables'!$O$2:$O$35)*BYA$1*LOOKUP(BYA$1,'DMG Tables'!$G$2:$G$7,'DMG Tables'!$H$2:$H$7)</f>
        <v>14400000</v>
      </c>
      <c r="BYB10" s="1">
        <f>LOOKUP($A10,'DMG Tables'!$P$2:$P$35,'DMG Tables'!$O$2:$O$35)*BYB$1*LOOKUP(BYB$1,'DMG Tables'!$G$2:$G$7,'DMG Tables'!$H$2:$H$7)</f>
        <v>14407200</v>
      </c>
      <c r="BYC10" s="1">
        <f>LOOKUP($A10,'DMG Tables'!$P$2:$P$35,'DMG Tables'!$O$2:$O$35)*BYC$1*LOOKUP(BYC$1,'DMG Tables'!$G$2:$G$7,'DMG Tables'!$H$2:$H$7)</f>
        <v>14414400</v>
      </c>
      <c r="BYD10" s="1">
        <f>LOOKUP($A10,'DMG Tables'!$P$2:$P$35,'DMG Tables'!$O$2:$O$35)*BYD$1*LOOKUP(BYD$1,'DMG Tables'!$G$2:$G$7,'DMG Tables'!$H$2:$H$7)</f>
        <v>14421600</v>
      </c>
      <c r="BYE10" s="1">
        <f>LOOKUP($A10,'DMG Tables'!$P$2:$P$35,'DMG Tables'!$O$2:$O$35)*BYE$1*LOOKUP(BYE$1,'DMG Tables'!$G$2:$G$7,'DMG Tables'!$H$2:$H$7)</f>
        <v>14428800</v>
      </c>
      <c r="BYF10" s="1">
        <f>LOOKUP($A10,'DMG Tables'!$P$2:$P$35,'DMG Tables'!$O$2:$O$35)*BYF$1*LOOKUP(BYF$1,'DMG Tables'!$G$2:$G$7,'DMG Tables'!$H$2:$H$7)</f>
        <v>14436000</v>
      </c>
      <c r="BYG10" s="1">
        <f>LOOKUP($A10,'DMG Tables'!$P$2:$P$35,'DMG Tables'!$O$2:$O$35)*BYG$1*LOOKUP(BYG$1,'DMG Tables'!$G$2:$G$7,'DMG Tables'!$H$2:$H$7)</f>
        <v>14443200</v>
      </c>
      <c r="BYH10" s="1">
        <f>LOOKUP($A10,'DMG Tables'!$P$2:$P$35,'DMG Tables'!$O$2:$O$35)*BYH$1*LOOKUP(BYH$1,'DMG Tables'!$G$2:$G$7,'DMG Tables'!$H$2:$H$7)</f>
        <v>14450400</v>
      </c>
      <c r="BYI10" s="1">
        <f>LOOKUP($A10,'DMG Tables'!$P$2:$P$35,'DMG Tables'!$O$2:$O$35)*BYI$1*LOOKUP(BYI$1,'DMG Tables'!$G$2:$G$7,'DMG Tables'!$H$2:$H$7)</f>
        <v>14457600</v>
      </c>
      <c r="BYJ10" s="1">
        <f>LOOKUP($A10,'DMG Tables'!$P$2:$P$35,'DMG Tables'!$O$2:$O$35)*BYJ$1*LOOKUP(BYJ$1,'DMG Tables'!$G$2:$G$7,'DMG Tables'!$H$2:$H$7)</f>
        <v>14464800</v>
      </c>
      <c r="BYK10" s="1">
        <f>LOOKUP($A10,'DMG Tables'!$P$2:$P$35,'DMG Tables'!$O$2:$O$35)*BYK$1*LOOKUP(BYK$1,'DMG Tables'!$G$2:$G$7,'DMG Tables'!$H$2:$H$7)</f>
        <v>14472000</v>
      </c>
      <c r="BYL10" s="1">
        <f>LOOKUP($A10,'DMG Tables'!$P$2:$P$35,'DMG Tables'!$O$2:$O$35)*BYL$1*LOOKUP(BYL$1,'DMG Tables'!$G$2:$G$7,'DMG Tables'!$H$2:$H$7)</f>
        <v>14479200</v>
      </c>
      <c r="BYM10" s="1">
        <f>LOOKUP($A10,'DMG Tables'!$P$2:$P$35,'DMG Tables'!$O$2:$O$35)*BYM$1*LOOKUP(BYM$1,'DMG Tables'!$G$2:$G$7,'DMG Tables'!$H$2:$H$7)</f>
        <v>14486400</v>
      </c>
      <c r="BYN10" s="1">
        <f>LOOKUP($A10,'DMG Tables'!$P$2:$P$35,'DMG Tables'!$O$2:$O$35)*BYN$1*LOOKUP(BYN$1,'DMG Tables'!$G$2:$G$7,'DMG Tables'!$H$2:$H$7)</f>
        <v>14493600</v>
      </c>
      <c r="BYO10" s="1">
        <f>LOOKUP($A10,'DMG Tables'!$P$2:$P$35,'DMG Tables'!$O$2:$O$35)*BYO$1*LOOKUP(BYO$1,'DMG Tables'!$G$2:$G$7,'DMG Tables'!$H$2:$H$7)</f>
        <v>14500800</v>
      </c>
      <c r="BYP10" s="1">
        <f>LOOKUP($A10,'DMG Tables'!$P$2:$P$35,'DMG Tables'!$O$2:$O$35)*BYP$1*LOOKUP(BYP$1,'DMG Tables'!$G$2:$G$7,'DMG Tables'!$H$2:$H$7)</f>
        <v>14508000</v>
      </c>
      <c r="BYQ10" s="1">
        <f>LOOKUP($A10,'DMG Tables'!$P$2:$P$35,'DMG Tables'!$O$2:$O$35)*BYQ$1*LOOKUP(BYQ$1,'DMG Tables'!$G$2:$G$7,'DMG Tables'!$H$2:$H$7)</f>
        <v>14515200</v>
      </c>
      <c r="BYR10" s="1">
        <f>LOOKUP($A10,'DMG Tables'!$P$2:$P$35,'DMG Tables'!$O$2:$O$35)*BYR$1*LOOKUP(BYR$1,'DMG Tables'!$G$2:$G$7,'DMG Tables'!$H$2:$H$7)</f>
        <v>14522400</v>
      </c>
      <c r="BYS10" s="1">
        <f>LOOKUP($A10,'DMG Tables'!$P$2:$P$35,'DMG Tables'!$O$2:$O$35)*BYS$1*LOOKUP(BYS$1,'DMG Tables'!$G$2:$G$7,'DMG Tables'!$H$2:$H$7)</f>
        <v>14529600</v>
      </c>
      <c r="BYT10" s="1">
        <f>LOOKUP($A10,'DMG Tables'!$P$2:$P$35,'DMG Tables'!$O$2:$O$35)*BYT$1*LOOKUP(BYT$1,'DMG Tables'!$G$2:$G$7,'DMG Tables'!$H$2:$H$7)</f>
        <v>14536800</v>
      </c>
      <c r="BYU10" s="1">
        <f>LOOKUP($A10,'DMG Tables'!$P$2:$P$35,'DMG Tables'!$O$2:$O$35)*BYU$1*LOOKUP(BYU$1,'DMG Tables'!$G$2:$G$7,'DMG Tables'!$H$2:$H$7)</f>
        <v>14544000</v>
      </c>
      <c r="BYV10" s="1">
        <f>LOOKUP($A10,'DMG Tables'!$P$2:$P$35,'DMG Tables'!$O$2:$O$35)*BYV$1*LOOKUP(BYV$1,'DMG Tables'!$G$2:$G$7,'DMG Tables'!$H$2:$H$7)</f>
        <v>14551200</v>
      </c>
      <c r="BYW10" s="1">
        <f>LOOKUP($A10,'DMG Tables'!$P$2:$P$35,'DMG Tables'!$O$2:$O$35)*BYW$1*LOOKUP(BYW$1,'DMG Tables'!$G$2:$G$7,'DMG Tables'!$H$2:$H$7)</f>
        <v>14558400</v>
      </c>
      <c r="BYX10" s="1">
        <f>LOOKUP($A10,'DMG Tables'!$P$2:$P$35,'DMG Tables'!$O$2:$O$35)*BYX$1*LOOKUP(BYX$1,'DMG Tables'!$G$2:$G$7,'DMG Tables'!$H$2:$H$7)</f>
        <v>14565600</v>
      </c>
      <c r="BYY10" s="1">
        <f>LOOKUP($A10,'DMG Tables'!$P$2:$P$35,'DMG Tables'!$O$2:$O$35)*BYY$1*LOOKUP(BYY$1,'DMG Tables'!$G$2:$G$7,'DMG Tables'!$H$2:$H$7)</f>
        <v>14572800</v>
      </c>
      <c r="BYZ10" s="1">
        <f>LOOKUP($A10,'DMG Tables'!$P$2:$P$35,'DMG Tables'!$O$2:$O$35)*BYZ$1*LOOKUP(BYZ$1,'DMG Tables'!$G$2:$G$7,'DMG Tables'!$H$2:$H$7)</f>
        <v>14580000</v>
      </c>
      <c r="BZA10" s="1">
        <f>LOOKUP($A10,'DMG Tables'!$P$2:$P$35,'DMG Tables'!$O$2:$O$35)*BZA$1*LOOKUP(BZA$1,'DMG Tables'!$G$2:$G$7,'DMG Tables'!$H$2:$H$7)</f>
        <v>14587200</v>
      </c>
      <c r="BZB10" s="1">
        <f>LOOKUP($A10,'DMG Tables'!$P$2:$P$35,'DMG Tables'!$O$2:$O$35)*BZB$1*LOOKUP(BZB$1,'DMG Tables'!$G$2:$G$7,'DMG Tables'!$H$2:$H$7)</f>
        <v>14594400</v>
      </c>
      <c r="BZC10" s="1">
        <f>LOOKUP($A10,'DMG Tables'!$P$2:$P$35,'DMG Tables'!$O$2:$O$35)*BZC$1*LOOKUP(BZC$1,'DMG Tables'!$G$2:$G$7,'DMG Tables'!$H$2:$H$7)</f>
        <v>14601600</v>
      </c>
      <c r="BZD10" s="1">
        <f>LOOKUP($A10,'DMG Tables'!$P$2:$P$35,'DMG Tables'!$O$2:$O$35)*BZD$1*LOOKUP(BZD$1,'DMG Tables'!$G$2:$G$7,'DMG Tables'!$H$2:$H$7)</f>
        <v>14608800</v>
      </c>
      <c r="BZE10" s="1">
        <f>LOOKUP($A10,'DMG Tables'!$P$2:$P$35,'DMG Tables'!$O$2:$O$35)*BZE$1*LOOKUP(BZE$1,'DMG Tables'!$G$2:$G$7,'DMG Tables'!$H$2:$H$7)</f>
        <v>14616000</v>
      </c>
      <c r="BZF10" s="1">
        <f>LOOKUP($A10,'DMG Tables'!$P$2:$P$35,'DMG Tables'!$O$2:$O$35)*BZF$1*LOOKUP(BZF$1,'DMG Tables'!$G$2:$G$7,'DMG Tables'!$H$2:$H$7)</f>
        <v>14623200</v>
      </c>
      <c r="BZG10" s="1">
        <f>LOOKUP($A10,'DMG Tables'!$P$2:$P$35,'DMG Tables'!$O$2:$O$35)*BZG$1*LOOKUP(BZG$1,'DMG Tables'!$G$2:$G$7,'DMG Tables'!$H$2:$H$7)</f>
        <v>14630400</v>
      </c>
      <c r="BZH10" s="1">
        <f>LOOKUP($A10,'DMG Tables'!$P$2:$P$35,'DMG Tables'!$O$2:$O$35)*BZH$1*LOOKUP(BZH$1,'DMG Tables'!$G$2:$G$7,'DMG Tables'!$H$2:$H$7)</f>
        <v>14637600</v>
      </c>
      <c r="BZI10" s="1">
        <f>LOOKUP($A10,'DMG Tables'!$P$2:$P$35,'DMG Tables'!$O$2:$O$35)*BZI$1*LOOKUP(BZI$1,'DMG Tables'!$G$2:$G$7,'DMG Tables'!$H$2:$H$7)</f>
        <v>14644800</v>
      </c>
      <c r="BZJ10" s="1">
        <f>LOOKUP($A10,'DMG Tables'!$P$2:$P$35,'DMG Tables'!$O$2:$O$35)*BZJ$1*LOOKUP(BZJ$1,'DMG Tables'!$G$2:$G$7,'DMG Tables'!$H$2:$H$7)</f>
        <v>14652000</v>
      </c>
      <c r="BZK10" s="1">
        <f>LOOKUP($A10,'DMG Tables'!$P$2:$P$35,'DMG Tables'!$O$2:$O$35)*BZK$1*LOOKUP(BZK$1,'DMG Tables'!$G$2:$G$7,'DMG Tables'!$H$2:$H$7)</f>
        <v>14659200</v>
      </c>
      <c r="BZL10" s="1">
        <f>LOOKUP($A10,'DMG Tables'!$P$2:$P$35,'DMG Tables'!$O$2:$O$35)*BZL$1*LOOKUP(BZL$1,'DMG Tables'!$G$2:$G$7,'DMG Tables'!$H$2:$H$7)</f>
        <v>14666400</v>
      </c>
      <c r="BZM10" s="1">
        <f>LOOKUP($A10,'DMG Tables'!$P$2:$P$35,'DMG Tables'!$O$2:$O$35)*BZM$1*LOOKUP(BZM$1,'DMG Tables'!$G$2:$G$7,'DMG Tables'!$H$2:$H$7)</f>
        <v>14673600</v>
      </c>
      <c r="BZN10" s="1">
        <f>LOOKUP($A10,'DMG Tables'!$P$2:$P$35,'DMG Tables'!$O$2:$O$35)*BZN$1*LOOKUP(BZN$1,'DMG Tables'!$G$2:$G$7,'DMG Tables'!$H$2:$H$7)</f>
        <v>14680800</v>
      </c>
      <c r="BZO10" s="1">
        <f>LOOKUP($A10,'DMG Tables'!$P$2:$P$35,'DMG Tables'!$O$2:$O$35)*BZO$1*LOOKUP(BZO$1,'DMG Tables'!$G$2:$G$7,'DMG Tables'!$H$2:$H$7)</f>
        <v>14688000</v>
      </c>
      <c r="BZP10" s="1">
        <f>LOOKUP($A10,'DMG Tables'!$P$2:$P$35,'DMG Tables'!$O$2:$O$35)*BZP$1*LOOKUP(BZP$1,'DMG Tables'!$G$2:$G$7,'DMG Tables'!$H$2:$H$7)</f>
        <v>14695200</v>
      </c>
      <c r="BZQ10" s="1">
        <f>LOOKUP($A10,'DMG Tables'!$P$2:$P$35,'DMG Tables'!$O$2:$O$35)*BZQ$1*LOOKUP(BZQ$1,'DMG Tables'!$G$2:$G$7,'DMG Tables'!$H$2:$H$7)</f>
        <v>14702400</v>
      </c>
      <c r="BZR10" s="1">
        <f>LOOKUP($A10,'DMG Tables'!$P$2:$P$35,'DMG Tables'!$O$2:$O$35)*BZR$1*LOOKUP(BZR$1,'DMG Tables'!$G$2:$G$7,'DMG Tables'!$H$2:$H$7)</f>
        <v>14709600</v>
      </c>
      <c r="BZS10" s="1">
        <f>LOOKUP($A10,'DMG Tables'!$P$2:$P$35,'DMG Tables'!$O$2:$O$35)*BZS$1*LOOKUP(BZS$1,'DMG Tables'!$G$2:$G$7,'DMG Tables'!$H$2:$H$7)</f>
        <v>14716800</v>
      </c>
      <c r="BZT10" s="1">
        <f>LOOKUP($A10,'DMG Tables'!$P$2:$P$35,'DMG Tables'!$O$2:$O$35)*BZT$1*LOOKUP(BZT$1,'DMG Tables'!$G$2:$G$7,'DMG Tables'!$H$2:$H$7)</f>
        <v>14724000</v>
      </c>
      <c r="BZU10" s="1">
        <f>LOOKUP($A10,'DMG Tables'!$P$2:$P$35,'DMG Tables'!$O$2:$O$35)*BZU$1*LOOKUP(BZU$1,'DMG Tables'!$G$2:$G$7,'DMG Tables'!$H$2:$H$7)</f>
        <v>14731200</v>
      </c>
      <c r="BZV10" s="1">
        <f>LOOKUP($A10,'DMG Tables'!$P$2:$P$35,'DMG Tables'!$O$2:$O$35)*BZV$1*LOOKUP(BZV$1,'DMG Tables'!$G$2:$G$7,'DMG Tables'!$H$2:$H$7)</f>
        <v>14738400</v>
      </c>
      <c r="BZW10" s="1">
        <f>LOOKUP($A10,'DMG Tables'!$P$2:$P$35,'DMG Tables'!$O$2:$O$35)*BZW$1*LOOKUP(BZW$1,'DMG Tables'!$G$2:$G$7,'DMG Tables'!$H$2:$H$7)</f>
        <v>14745600</v>
      </c>
      <c r="BZX10" s="1">
        <f>LOOKUP($A10,'DMG Tables'!$P$2:$P$35,'DMG Tables'!$O$2:$O$35)*BZX$1*LOOKUP(BZX$1,'DMG Tables'!$G$2:$G$7,'DMG Tables'!$H$2:$H$7)</f>
        <v>14752800</v>
      </c>
      <c r="BZY10" s="1">
        <f>LOOKUP($A10,'DMG Tables'!$P$2:$P$35,'DMG Tables'!$O$2:$O$35)*BZY$1*LOOKUP(BZY$1,'DMG Tables'!$G$2:$G$7,'DMG Tables'!$H$2:$H$7)</f>
        <v>14760000</v>
      </c>
      <c r="BZZ10" s="1">
        <f>LOOKUP($A10,'DMG Tables'!$P$2:$P$35,'DMG Tables'!$O$2:$O$35)*BZZ$1*LOOKUP(BZZ$1,'DMG Tables'!$G$2:$G$7,'DMG Tables'!$H$2:$H$7)</f>
        <v>14767200</v>
      </c>
      <c r="CAA10" s="1">
        <f>LOOKUP($A10,'DMG Tables'!$P$2:$P$35,'DMG Tables'!$O$2:$O$35)*CAA$1*LOOKUP(CAA$1,'DMG Tables'!$G$2:$G$7,'DMG Tables'!$H$2:$H$7)</f>
        <v>14774400</v>
      </c>
      <c r="CAB10" s="1">
        <f>LOOKUP($A10,'DMG Tables'!$P$2:$P$35,'DMG Tables'!$O$2:$O$35)*CAB$1*LOOKUP(CAB$1,'DMG Tables'!$G$2:$G$7,'DMG Tables'!$H$2:$H$7)</f>
        <v>14781600</v>
      </c>
      <c r="CAC10" s="1">
        <f>LOOKUP($A10,'DMG Tables'!$P$2:$P$35,'DMG Tables'!$O$2:$O$35)*CAC$1*LOOKUP(CAC$1,'DMG Tables'!$G$2:$G$7,'DMG Tables'!$H$2:$H$7)</f>
        <v>14788800</v>
      </c>
      <c r="CAD10" s="1">
        <f>LOOKUP($A10,'DMG Tables'!$P$2:$P$35,'DMG Tables'!$O$2:$O$35)*CAD$1*LOOKUP(CAD$1,'DMG Tables'!$G$2:$G$7,'DMG Tables'!$H$2:$H$7)</f>
        <v>14796000</v>
      </c>
      <c r="CAE10" s="1">
        <f>LOOKUP($A10,'DMG Tables'!$P$2:$P$35,'DMG Tables'!$O$2:$O$35)*CAE$1*LOOKUP(CAE$1,'DMG Tables'!$G$2:$G$7,'DMG Tables'!$H$2:$H$7)</f>
        <v>14803200</v>
      </c>
      <c r="CAF10" s="1">
        <f>LOOKUP($A10,'DMG Tables'!$P$2:$P$35,'DMG Tables'!$O$2:$O$35)*CAF$1*LOOKUP(CAF$1,'DMG Tables'!$G$2:$G$7,'DMG Tables'!$H$2:$H$7)</f>
        <v>14810400</v>
      </c>
      <c r="CAG10" s="1">
        <f>LOOKUP($A10,'DMG Tables'!$P$2:$P$35,'DMG Tables'!$O$2:$O$35)*CAG$1*LOOKUP(CAG$1,'DMG Tables'!$G$2:$G$7,'DMG Tables'!$H$2:$H$7)</f>
        <v>14817600</v>
      </c>
      <c r="CAH10" s="1">
        <f>LOOKUP($A10,'DMG Tables'!$P$2:$P$35,'DMG Tables'!$O$2:$O$35)*CAH$1*LOOKUP(CAH$1,'DMG Tables'!$G$2:$G$7,'DMG Tables'!$H$2:$H$7)</f>
        <v>14824800</v>
      </c>
      <c r="CAI10" s="1">
        <f>LOOKUP($A10,'DMG Tables'!$P$2:$P$35,'DMG Tables'!$O$2:$O$35)*CAI$1*LOOKUP(CAI$1,'DMG Tables'!$G$2:$G$7,'DMG Tables'!$H$2:$H$7)</f>
        <v>14832000</v>
      </c>
      <c r="CAJ10" s="1">
        <f>LOOKUP($A10,'DMG Tables'!$P$2:$P$35,'DMG Tables'!$O$2:$O$35)*CAJ$1*LOOKUP(CAJ$1,'DMG Tables'!$G$2:$G$7,'DMG Tables'!$H$2:$H$7)</f>
        <v>14839200</v>
      </c>
      <c r="CAK10" s="1">
        <f>LOOKUP($A10,'DMG Tables'!$P$2:$P$35,'DMG Tables'!$O$2:$O$35)*CAK$1*LOOKUP(CAK$1,'DMG Tables'!$G$2:$G$7,'DMG Tables'!$H$2:$H$7)</f>
        <v>14846400</v>
      </c>
      <c r="CAL10" s="1">
        <f>LOOKUP($A10,'DMG Tables'!$P$2:$P$35,'DMG Tables'!$O$2:$O$35)*CAL$1*LOOKUP(CAL$1,'DMG Tables'!$G$2:$G$7,'DMG Tables'!$H$2:$H$7)</f>
        <v>14853600</v>
      </c>
      <c r="CAM10" s="1">
        <f>LOOKUP($A10,'DMG Tables'!$P$2:$P$35,'DMG Tables'!$O$2:$O$35)*CAM$1*LOOKUP(CAM$1,'DMG Tables'!$G$2:$G$7,'DMG Tables'!$H$2:$H$7)</f>
        <v>14860800</v>
      </c>
      <c r="CAN10" s="1">
        <f>LOOKUP($A10,'DMG Tables'!$P$2:$P$35,'DMG Tables'!$O$2:$O$35)*CAN$1*LOOKUP(CAN$1,'DMG Tables'!$G$2:$G$7,'DMG Tables'!$H$2:$H$7)</f>
        <v>14868000</v>
      </c>
      <c r="CAO10" s="1">
        <f>LOOKUP($A10,'DMG Tables'!$P$2:$P$35,'DMG Tables'!$O$2:$O$35)*CAO$1*LOOKUP(CAO$1,'DMG Tables'!$G$2:$G$7,'DMG Tables'!$H$2:$H$7)</f>
        <v>14875200</v>
      </c>
      <c r="CAP10" s="1">
        <f>LOOKUP($A10,'DMG Tables'!$P$2:$P$35,'DMG Tables'!$O$2:$O$35)*CAP$1*LOOKUP(CAP$1,'DMG Tables'!$G$2:$G$7,'DMG Tables'!$H$2:$H$7)</f>
        <v>14882400</v>
      </c>
      <c r="CAQ10" s="1">
        <f>LOOKUP($A10,'DMG Tables'!$P$2:$P$35,'DMG Tables'!$O$2:$O$35)*CAQ$1*LOOKUP(CAQ$1,'DMG Tables'!$G$2:$G$7,'DMG Tables'!$H$2:$H$7)</f>
        <v>14889600</v>
      </c>
      <c r="CAR10" s="1">
        <f>LOOKUP($A10,'DMG Tables'!$P$2:$P$35,'DMG Tables'!$O$2:$O$35)*CAR$1*LOOKUP(CAR$1,'DMG Tables'!$G$2:$G$7,'DMG Tables'!$H$2:$H$7)</f>
        <v>14896800</v>
      </c>
      <c r="CAS10" s="1">
        <f>LOOKUP($A10,'DMG Tables'!$P$2:$P$35,'DMG Tables'!$O$2:$O$35)*CAS$1*LOOKUP(CAS$1,'DMG Tables'!$G$2:$G$7,'DMG Tables'!$H$2:$H$7)</f>
        <v>14904000</v>
      </c>
      <c r="CAT10" s="1">
        <f>LOOKUP($A10,'DMG Tables'!$P$2:$P$35,'DMG Tables'!$O$2:$O$35)*CAT$1*LOOKUP(CAT$1,'DMG Tables'!$G$2:$G$7,'DMG Tables'!$H$2:$H$7)</f>
        <v>14911200</v>
      </c>
      <c r="CAU10" s="1">
        <f>LOOKUP($A10,'DMG Tables'!$P$2:$P$35,'DMG Tables'!$O$2:$O$35)*CAU$1*LOOKUP(CAU$1,'DMG Tables'!$G$2:$G$7,'DMG Tables'!$H$2:$H$7)</f>
        <v>14918400</v>
      </c>
      <c r="CAV10" s="1">
        <f>LOOKUP($A10,'DMG Tables'!$P$2:$P$35,'DMG Tables'!$O$2:$O$35)*CAV$1*LOOKUP(CAV$1,'DMG Tables'!$G$2:$G$7,'DMG Tables'!$H$2:$H$7)</f>
        <v>14925600</v>
      </c>
      <c r="CAW10" s="1">
        <f>LOOKUP($A10,'DMG Tables'!$P$2:$P$35,'DMG Tables'!$O$2:$O$35)*CAW$1*LOOKUP(CAW$1,'DMG Tables'!$G$2:$G$7,'DMG Tables'!$H$2:$H$7)</f>
        <v>14932800</v>
      </c>
      <c r="CAX10" s="1">
        <f>LOOKUP($A10,'DMG Tables'!$P$2:$P$35,'DMG Tables'!$O$2:$O$35)*CAX$1*LOOKUP(CAX$1,'DMG Tables'!$G$2:$G$7,'DMG Tables'!$H$2:$H$7)</f>
        <v>14940000</v>
      </c>
      <c r="CAY10" s="1">
        <f>LOOKUP($A10,'DMG Tables'!$P$2:$P$35,'DMG Tables'!$O$2:$O$35)*CAY$1*LOOKUP(CAY$1,'DMG Tables'!$G$2:$G$7,'DMG Tables'!$H$2:$H$7)</f>
        <v>14947200</v>
      </c>
      <c r="CAZ10" s="1">
        <f>LOOKUP($A10,'DMG Tables'!$P$2:$P$35,'DMG Tables'!$O$2:$O$35)*CAZ$1*LOOKUP(CAZ$1,'DMG Tables'!$G$2:$G$7,'DMG Tables'!$H$2:$H$7)</f>
        <v>14954400</v>
      </c>
      <c r="CBA10" s="1">
        <f>LOOKUP($A10,'DMG Tables'!$P$2:$P$35,'DMG Tables'!$O$2:$O$35)*CBA$1*LOOKUP(CBA$1,'DMG Tables'!$G$2:$G$7,'DMG Tables'!$H$2:$H$7)</f>
        <v>14961600</v>
      </c>
      <c r="CBB10" s="1">
        <f>LOOKUP($A10,'DMG Tables'!$P$2:$P$35,'DMG Tables'!$O$2:$O$35)*CBB$1*LOOKUP(CBB$1,'DMG Tables'!$G$2:$G$7,'DMG Tables'!$H$2:$H$7)</f>
        <v>14968800</v>
      </c>
      <c r="CBC10" s="1">
        <f>LOOKUP($A10,'DMG Tables'!$P$2:$P$35,'DMG Tables'!$O$2:$O$35)*CBC$1*LOOKUP(CBC$1,'DMG Tables'!$G$2:$G$7,'DMG Tables'!$H$2:$H$7)</f>
        <v>14976000</v>
      </c>
      <c r="CBD10" s="1">
        <f>LOOKUP($A10,'DMG Tables'!$P$2:$P$35,'DMG Tables'!$O$2:$O$35)*CBD$1*LOOKUP(CBD$1,'DMG Tables'!$G$2:$G$7,'DMG Tables'!$H$2:$H$7)</f>
        <v>14983200</v>
      </c>
      <c r="CBE10" s="1">
        <f>LOOKUP($A10,'DMG Tables'!$P$2:$P$35,'DMG Tables'!$O$2:$O$35)*CBE$1*LOOKUP(CBE$1,'DMG Tables'!$G$2:$G$7,'DMG Tables'!$H$2:$H$7)</f>
        <v>14990400</v>
      </c>
      <c r="CBF10" s="1">
        <f>LOOKUP($A10,'DMG Tables'!$P$2:$P$35,'DMG Tables'!$O$2:$O$35)*CBF$1*LOOKUP(CBF$1,'DMG Tables'!$G$2:$G$7,'DMG Tables'!$H$2:$H$7)</f>
        <v>14997600</v>
      </c>
      <c r="CBG10" s="1">
        <f>LOOKUP($A10,'DMG Tables'!$P$2:$P$35,'DMG Tables'!$O$2:$O$35)*CBG$1*LOOKUP(CBG$1,'DMG Tables'!$G$2:$G$7,'DMG Tables'!$H$2:$H$7)</f>
        <v>15004800</v>
      </c>
      <c r="CBH10" s="1">
        <f>LOOKUP($A10,'DMG Tables'!$P$2:$P$35,'DMG Tables'!$O$2:$O$35)*CBH$1*LOOKUP(CBH$1,'DMG Tables'!$G$2:$G$7,'DMG Tables'!$H$2:$H$7)</f>
        <v>15012000</v>
      </c>
      <c r="CBI10" s="1">
        <f>LOOKUP($A10,'DMG Tables'!$P$2:$P$35,'DMG Tables'!$O$2:$O$35)*CBI$1*LOOKUP(CBI$1,'DMG Tables'!$G$2:$G$7,'DMG Tables'!$H$2:$H$7)</f>
        <v>15019200</v>
      </c>
      <c r="CBJ10" s="1">
        <f>LOOKUP($A10,'DMG Tables'!$P$2:$P$35,'DMG Tables'!$O$2:$O$35)*CBJ$1*LOOKUP(CBJ$1,'DMG Tables'!$G$2:$G$7,'DMG Tables'!$H$2:$H$7)</f>
        <v>15026400</v>
      </c>
      <c r="CBK10" s="1">
        <f>LOOKUP($A10,'DMG Tables'!$P$2:$P$35,'DMG Tables'!$O$2:$O$35)*CBK$1*LOOKUP(CBK$1,'DMG Tables'!$G$2:$G$7,'DMG Tables'!$H$2:$H$7)</f>
        <v>15033600</v>
      </c>
      <c r="CBL10" s="1">
        <f>LOOKUP($A10,'DMG Tables'!$P$2:$P$35,'DMG Tables'!$O$2:$O$35)*CBL$1*LOOKUP(CBL$1,'DMG Tables'!$G$2:$G$7,'DMG Tables'!$H$2:$H$7)</f>
        <v>15040800</v>
      </c>
      <c r="CBM10" s="1">
        <f>LOOKUP($A10,'DMG Tables'!$P$2:$P$35,'DMG Tables'!$O$2:$O$35)*CBM$1*LOOKUP(CBM$1,'DMG Tables'!$G$2:$G$7,'DMG Tables'!$H$2:$H$7)</f>
        <v>15048000</v>
      </c>
      <c r="CBN10" s="1">
        <f>LOOKUP($A10,'DMG Tables'!$P$2:$P$35,'DMG Tables'!$O$2:$O$35)*CBN$1*LOOKUP(CBN$1,'DMG Tables'!$G$2:$G$7,'DMG Tables'!$H$2:$H$7)</f>
        <v>15055200</v>
      </c>
      <c r="CBO10" s="1">
        <f>LOOKUP($A10,'DMG Tables'!$P$2:$P$35,'DMG Tables'!$O$2:$O$35)*CBO$1*LOOKUP(CBO$1,'DMG Tables'!$G$2:$G$7,'DMG Tables'!$H$2:$H$7)</f>
        <v>15062400</v>
      </c>
      <c r="CBP10" s="1">
        <f>LOOKUP($A10,'DMG Tables'!$P$2:$P$35,'DMG Tables'!$O$2:$O$35)*CBP$1*LOOKUP(CBP$1,'DMG Tables'!$G$2:$G$7,'DMG Tables'!$H$2:$H$7)</f>
        <v>15069600</v>
      </c>
      <c r="CBQ10" s="1">
        <f>LOOKUP($A10,'DMG Tables'!$P$2:$P$35,'DMG Tables'!$O$2:$O$35)*CBQ$1*LOOKUP(CBQ$1,'DMG Tables'!$G$2:$G$7,'DMG Tables'!$H$2:$H$7)</f>
        <v>15076800</v>
      </c>
      <c r="CBR10" s="1">
        <f>LOOKUP($A10,'DMG Tables'!$P$2:$P$35,'DMG Tables'!$O$2:$O$35)*CBR$1*LOOKUP(CBR$1,'DMG Tables'!$G$2:$G$7,'DMG Tables'!$H$2:$H$7)</f>
        <v>15084000</v>
      </c>
      <c r="CBS10" s="1">
        <f>LOOKUP($A10,'DMG Tables'!$P$2:$P$35,'DMG Tables'!$O$2:$O$35)*CBS$1*LOOKUP(CBS$1,'DMG Tables'!$G$2:$G$7,'DMG Tables'!$H$2:$H$7)</f>
        <v>15091200</v>
      </c>
      <c r="CBT10" s="1">
        <f>LOOKUP($A10,'DMG Tables'!$P$2:$P$35,'DMG Tables'!$O$2:$O$35)*CBT$1*LOOKUP(CBT$1,'DMG Tables'!$G$2:$G$7,'DMG Tables'!$H$2:$H$7)</f>
        <v>15098400</v>
      </c>
      <c r="CBU10" s="1">
        <f>LOOKUP($A10,'DMG Tables'!$P$2:$P$35,'DMG Tables'!$O$2:$O$35)*CBU$1*LOOKUP(CBU$1,'DMG Tables'!$G$2:$G$7,'DMG Tables'!$H$2:$H$7)</f>
        <v>15105600</v>
      </c>
      <c r="CBV10" s="1">
        <f>LOOKUP($A10,'DMG Tables'!$P$2:$P$35,'DMG Tables'!$O$2:$O$35)*CBV$1*LOOKUP(CBV$1,'DMG Tables'!$G$2:$G$7,'DMG Tables'!$H$2:$H$7)</f>
        <v>15112800</v>
      </c>
      <c r="CBW10" s="1">
        <f>LOOKUP($A10,'DMG Tables'!$P$2:$P$35,'DMG Tables'!$O$2:$O$35)*CBW$1*LOOKUP(CBW$1,'DMG Tables'!$G$2:$G$7,'DMG Tables'!$H$2:$H$7)</f>
        <v>15120000</v>
      </c>
      <c r="CBX10" s="1">
        <f>LOOKUP($A10,'DMG Tables'!$P$2:$P$35,'DMG Tables'!$O$2:$O$35)*CBX$1*LOOKUP(CBX$1,'DMG Tables'!$G$2:$G$7,'DMG Tables'!$H$2:$H$7)</f>
        <v>15127200</v>
      </c>
      <c r="CBY10" s="1">
        <f>LOOKUP($A10,'DMG Tables'!$P$2:$P$35,'DMG Tables'!$O$2:$O$35)*CBY$1*LOOKUP(CBY$1,'DMG Tables'!$G$2:$G$7,'DMG Tables'!$H$2:$H$7)</f>
        <v>15134400</v>
      </c>
      <c r="CBZ10" s="1">
        <f>LOOKUP($A10,'DMG Tables'!$P$2:$P$35,'DMG Tables'!$O$2:$O$35)*CBZ$1*LOOKUP(CBZ$1,'DMG Tables'!$G$2:$G$7,'DMG Tables'!$H$2:$H$7)</f>
        <v>15141600</v>
      </c>
      <c r="CCA10" s="1">
        <f>LOOKUP($A10,'DMG Tables'!$P$2:$P$35,'DMG Tables'!$O$2:$O$35)*CCA$1*LOOKUP(CCA$1,'DMG Tables'!$G$2:$G$7,'DMG Tables'!$H$2:$H$7)</f>
        <v>15148800</v>
      </c>
      <c r="CCB10" s="1">
        <f>LOOKUP($A10,'DMG Tables'!$P$2:$P$35,'DMG Tables'!$O$2:$O$35)*CCB$1*LOOKUP(CCB$1,'DMG Tables'!$G$2:$G$7,'DMG Tables'!$H$2:$H$7)</f>
        <v>15156000</v>
      </c>
      <c r="CCC10" s="1">
        <f>LOOKUP($A10,'DMG Tables'!$P$2:$P$35,'DMG Tables'!$O$2:$O$35)*CCC$1*LOOKUP(CCC$1,'DMG Tables'!$G$2:$G$7,'DMG Tables'!$H$2:$H$7)</f>
        <v>15163200</v>
      </c>
      <c r="CCD10" s="1">
        <f>LOOKUP($A10,'DMG Tables'!$P$2:$P$35,'DMG Tables'!$O$2:$O$35)*CCD$1*LOOKUP(CCD$1,'DMG Tables'!$G$2:$G$7,'DMG Tables'!$H$2:$H$7)</f>
        <v>15170400</v>
      </c>
      <c r="CCE10" s="1">
        <f>LOOKUP($A10,'DMG Tables'!$P$2:$P$35,'DMG Tables'!$O$2:$O$35)*CCE$1*LOOKUP(CCE$1,'DMG Tables'!$G$2:$G$7,'DMG Tables'!$H$2:$H$7)</f>
        <v>15177600</v>
      </c>
      <c r="CCF10" s="1">
        <f>LOOKUP($A10,'DMG Tables'!$P$2:$P$35,'DMG Tables'!$O$2:$O$35)*CCF$1*LOOKUP(CCF$1,'DMG Tables'!$G$2:$G$7,'DMG Tables'!$H$2:$H$7)</f>
        <v>15184800</v>
      </c>
      <c r="CCG10" s="1">
        <f>LOOKUP($A10,'DMG Tables'!$P$2:$P$35,'DMG Tables'!$O$2:$O$35)*CCG$1*LOOKUP(CCG$1,'DMG Tables'!$G$2:$G$7,'DMG Tables'!$H$2:$H$7)</f>
        <v>15192000</v>
      </c>
      <c r="CCH10" s="1">
        <f>LOOKUP($A10,'DMG Tables'!$P$2:$P$35,'DMG Tables'!$O$2:$O$35)*CCH$1*LOOKUP(CCH$1,'DMG Tables'!$G$2:$G$7,'DMG Tables'!$H$2:$H$7)</f>
        <v>15199200</v>
      </c>
      <c r="CCI10" s="1">
        <f>LOOKUP($A10,'DMG Tables'!$P$2:$P$35,'DMG Tables'!$O$2:$O$35)*CCI$1*LOOKUP(CCI$1,'DMG Tables'!$G$2:$G$7,'DMG Tables'!$H$2:$H$7)</f>
        <v>15206400</v>
      </c>
      <c r="CCJ10" s="1">
        <f>LOOKUP($A10,'DMG Tables'!$P$2:$P$35,'DMG Tables'!$O$2:$O$35)*CCJ$1*LOOKUP(CCJ$1,'DMG Tables'!$G$2:$G$7,'DMG Tables'!$H$2:$H$7)</f>
        <v>15213600</v>
      </c>
      <c r="CCK10" s="1">
        <f>LOOKUP($A10,'DMG Tables'!$P$2:$P$35,'DMG Tables'!$O$2:$O$35)*CCK$1*LOOKUP(CCK$1,'DMG Tables'!$G$2:$G$7,'DMG Tables'!$H$2:$H$7)</f>
        <v>15220800</v>
      </c>
      <c r="CCL10" s="1">
        <f>LOOKUP($A10,'DMG Tables'!$P$2:$P$35,'DMG Tables'!$O$2:$O$35)*CCL$1*LOOKUP(CCL$1,'DMG Tables'!$G$2:$G$7,'DMG Tables'!$H$2:$H$7)</f>
        <v>15228000</v>
      </c>
      <c r="CCM10" s="1">
        <f>LOOKUP($A10,'DMG Tables'!$P$2:$P$35,'DMG Tables'!$O$2:$O$35)*CCM$1*LOOKUP(CCM$1,'DMG Tables'!$G$2:$G$7,'DMG Tables'!$H$2:$H$7)</f>
        <v>15235200</v>
      </c>
      <c r="CCN10" s="1">
        <f>LOOKUP($A10,'DMG Tables'!$P$2:$P$35,'DMG Tables'!$O$2:$O$35)*CCN$1*LOOKUP(CCN$1,'DMG Tables'!$G$2:$G$7,'DMG Tables'!$H$2:$H$7)</f>
        <v>15242400</v>
      </c>
      <c r="CCO10" s="1">
        <f>LOOKUP($A10,'DMG Tables'!$P$2:$P$35,'DMG Tables'!$O$2:$O$35)*CCO$1*LOOKUP(CCO$1,'DMG Tables'!$G$2:$G$7,'DMG Tables'!$H$2:$H$7)</f>
        <v>15249600</v>
      </c>
      <c r="CCP10" s="1">
        <f>LOOKUP($A10,'DMG Tables'!$P$2:$P$35,'DMG Tables'!$O$2:$O$35)*CCP$1*LOOKUP(CCP$1,'DMG Tables'!$G$2:$G$7,'DMG Tables'!$H$2:$H$7)</f>
        <v>15256800</v>
      </c>
      <c r="CCQ10" s="1">
        <f>LOOKUP($A10,'DMG Tables'!$P$2:$P$35,'DMG Tables'!$O$2:$O$35)*CCQ$1*LOOKUP(CCQ$1,'DMG Tables'!$G$2:$G$7,'DMG Tables'!$H$2:$H$7)</f>
        <v>15264000</v>
      </c>
      <c r="CCR10" s="1">
        <f>LOOKUP($A10,'DMG Tables'!$P$2:$P$35,'DMG Tables'!$O$2:$O$35)*CCR$1*LOOKUP(CCR$1,'DMG Tables'!$G$2:$G$7,'DMG Tables'!$H$2:$H$7)</f>
        <v>15271200</v>
      </c>
      <c r="CCS10" s="1">
        <f>LOOKUP($A10,'DMG Tables'!$P$2:$P$35,'DMG Tables'!$O$2:$O$35)*CCS$1*LOOKUP(CCS$1,'DMG Tables'!$G$2:$G$7,'DMG Tables'!$H$2:$H$7)</f>
        <v>15278400</v>
      </c>
      <c r="CCT10" s="1">
        <f>LOOKUP($A10,'DMG Tables'!$P$2:$P$35,'DMG Tables'!$O$2:$O$35)*CCT$1*LOOKUP(CCT$1,'DMG Tables'!$G$2:$G$7,'DMG Tables'!$H$2:$H$7)</f>
        <v>15285600</v>
      </c>
      <c r="CCU10" s="1">
        <f>LOOKUP($A10,'DMG Tables'!$P$2:$P$35,'DMG Tables'!$O$2:$O$35)*CCU$1*LOOKUP(CCU$1,'DMG Tables'!$G$2:$G$7,'DMG Tables'!$H$2:$H$7)</f>
        <v>15292800</v>
      </c>
      <c r="CCV10" s="1">
        <f>LOOKUP($A10,'DMG Tables'!$P$2:$P$35,'DMG Tables'!$O$2:$O$35)*CCV$1*LOOKUP(CCV$1,'DMG Tables'!$G$2:$G$7,'DMG Tables'!$H$2:$H$7)</f>
        <v>15300000</v>
      </c>
      <c r="CCW10" s="1">
        <f>LOOKUP($A10,'DMG Tables'!$P$2:$P$35,'DMG Tables'!$O$2:$O$35)*CCW$1*LOOKUP(CCW$1,'DMG Tables'!$G$2:$G$7,'DMG Tables'!$H$2:$H$7)</f>
        <v>15307200</v>
      </c>
      <c r="CCX10" s="1">
        <f>LOOKUP($A10,'DMG Tables'!$P$2:$P$35,'DMG Tables'!$O$2:$O$35)*CCX$1*LOOKUP(CCX$1,'DMG Tables'!$G$2:$G$7,'DMG Tables'!$H$2:$H$7)</f>
        <v>15314400</v>
      </c>
      <c r="CCY10" s="1">
        <f>LOOKUP($A10,'DMG Tables'!$P$2:$P$35,'DMG Tables'!$O$2:$O$35)*CCY$1*LOOKUP(CCY$1,'DMG Tables'!$G$2:$G$7,'DMG Tables'!$H$2:$H$7)</f>
        <v>15321600</v>
      </c>
      <c r="CCZ10" s="1">
        <f>LOOKUP($A10,'DMG Tables'!$P$2:$P$35,'DMG Tables'!$O$2:$O$35)*CCZ$1*LOOKUP(CCZ$1,'DMG Tables'!$G$2:$G$7,'DMG Tables'!$H$2:$H$7)</f>
        <v>15328800</v>
      </c>
      <c r="CDA10" s="1">
        <f>LOOKUP($A10,'DMG Tables'!$P$2:$P$35,'DMG Tables'!$O$2:$O$35)*CDA$1*LOOKUP(CDA$1,'DMG Tables'!$G$2:$G$7,'DMG Tables'!$H$2:$H$7)</f>
        <v>15336000</v>
      </c>
      <c r="CDB10" s="1">
        <f>LOOKUP($A10,'DMG Tables'!$P$2:$P$35,'DMG Tables'!$O$2:$O$35)*CDB$1*LOOKUP(CDB$1,'DMG Tables'!$G$2:$G$7,'DMG Tables'!$H$2:$H$7)</f>
        <v>15343200</v>
      </c>
      <c r="CDC10" s="1">
        <f>LOOKUP($A10,'DMG Tables'!$P$2:$P$35,'DMG Tables'!$O$2:$O$35)*CDC$1*LOOKUP(CDC$1,'DMG Tables'!$G$2:$G$7,'DMG Tables'!$H$2:$H$7)</f>
        <v>15350400</v>
      </c>
      <c r="CDD10" s="1">
        <f>LOOKUP($A10,'DMG Tables'!$P$2:$P$35,'DMG Tables'!$O$2:$O$35)*CDD$1*LOOKUP(CDD$1,'DMG Tables'!$G$2:$G$7,'DMG Tables'!$H$2:$H$7)</f>
        <v>15357600</v>
      </c>
      <c r="CDE10" s="1">
        <f>LOOKUP($A10,'DMG Tables'!$P$2:$P$35,'DMG Tables'!$O$2:$O$35)*CDE$1*LOOKUP(CDE$1,'DMG Tables'!$G$2:$G$7,'DMG Tables'!$H$2:$H$7)</f>
        <v>15364800</v>
      </c>
      <c r="CDF10" s="1">
        <f>LOOKUP($A10,'DMG Tables'!$P$2:$P$35,'DMG Tables'!$O$2:$O$35)*CDF$1*LOOKUP(CDF$1,'DMG Tables'!$G$2:$G$7,'DMG Tables'!$H$2:$H$7)</f>
        <v>15372000</v>
      </c>
      <c r="CDG10" s="1">
        <f>LOOKUP($A10,'DMG Tables'!$P$2:$P$35,'DMG Tables'!$O$2:$O$35)*CDG$1*LOOKUP(CDG$1,'DMG Tables'!$G$2:$G$7,'DMG Tables'!$H$2:$H$7)</f>
        <v>15379200</v>
      </c>
      <c r="CDH10" s="1">
        <f>LOOKUP($A10,'DMG Tables'!$P$2:$P$35,'DMG Tables'!$O$2:$O$35)*CDH$1*LOOKUP(CDH$1,'DMG Tables'!$G$2:$G$7,'DMG Tables'!$H$2:$H$7)</f>
        <v>15386400</v>
      </c>
      <c r="CDI10" s="1">
        <f>LOOKUP($A10,'DMG Tables'!$P$2:$P$35,'DMG Tables'!$O$2:$O$35)*CDI$1*LOOKUP(CDI$1,'DMG Tables'!$G$2:$G$7,'DMG Tables'!$H$2:$H$7)</f>
        <v>15393600</v>
      </c>
      <c r="CDJ10" s="1">
        <f>LOOKUP($A10,'DMG Tables'!$P$2:$P$35,'DMG Tables'!$O$2:$O$35)*CDJ$1*LOOKUP(CDJ$1,'DMG Tables'!$G$2:$G$7,'DMG Tables'!$H$2:$H$7)</f>
        <v>15400800</v>
      </c>
      <c r="CDK10" s="1">
        <f>LOOKUP($A10,'DMG Tables'!$P$2:$P$35,'DMG Tables'!$O$2:$O$35)*CDK$1*LOOKUP(CDK$1,'DMG Tables'!$G$2:$G$7,'DMG Tables'!$H$2:$H$7)</f>
        <v>15408000</v>
      </c>
      <c r="CDL10" s="1">
        <f>LOOKUP($A10,'DMG Tables'!$P$2:$P$35,'DMG Tables'!$O$2:$O$35)*CDL$1*LOOKUP(CDL$1,'DMG Tables'!$G$2:$G$7,'DMG Tables'!$H$2:$H$7)</f>
        <v>15415200</v>
      </c>
      <c r="CDM10" s="1">
        <f>LOOKUP($A10,'DMG Tables'!$P$2:$P$35,'DMG Tables'!$O$2:$O$35)*CDM$1*LOOKUP(CDM$1,'DMG Tables'!$G$2:$G$7,'DMG Tables'!$H$2:$H$7)</f>
        <v>15422400</v>
      </c>
      <c r="CDN10" s="1">
        <f>LOOKUP($A10,'DMG Tables'!$P$2:$P$35,'DMG Tables'!$O$2:$O$35)*CDN$1*LOOKUP(CDN$1,'DMG Tables'!$G$2:$G$7,'DMG Tables'!$H$2:$H$7)</f>
        <v>15429600</v>
      </c>
      <c r="CDO10" s="1">
        <f>LOOKUP($A10,'DMG Tables'!$P$2:$P$35,'DMG Tables'!$O$2:$O$35)*CDO$1*LOOKUP(CDO$1,'DMG Tables'!$G$2:$G$7,'DMG Tables'!$H$2:$H$7)</f>
        <v>15436800</v>
      </c>
      <c r="CDP10" s="1">
        <f>LOOKUP($A10,'DMG Tables'!$P$2:$P$35,'DMG Tables'!$O$2:$O$35)*CDP$1*LOOKUP(CDP$1,'DMG Tables'!$G$2:$G$7,'DMG Tables'!$H$2:$H$7)</f>
        <v>15444000</v>
      </c>
      <c r="CDQ10" s="1">
        <f>LOOKUP($A10,'DMG Tables'!$P$2:$P$35,'DMG Tables'!$O$2:$O$35)*CDQ$1*LOOKUP(CDQ$1,'DMG Tables'!$G$2:$G$7,'DMG Tables'!$H$2:$H$7)</f>
        <v>15451200</v>
      </c>
      <c r="CDR10" s="1">
        <f>LOOKUP($A10,'DMG Tables'!$P$2:$P$35,'DMG Tables'!$O$2:$O$35)*CDR$1*LOOKUP(CDR$1,'DMG Tables'!$G$2:$G$7,'DMG Tables'!$H$2:$H$7)</f>
        <v>15458400</v>
      </c>
      <c r="CDS10" s="1">
        <f>LOOKUP($A10,'DMG Tables'!$P$2:$P$35,'DMG Tables'!$O$2:$O$35)*CDS$1*LOOKUP(CDS$1,'DMG Tables'!$G$2:$G$7,'DMG Tables'!$H$2:$H$7)</f>
        <v>15465600</v>
      </c>
      <c r="CDT10" s="1">
        <f>LOOKUP($A10,'DMG Tables'!$P$2:$P$35,'DMG Tables'!$O$2:$O$35)*CDT$1*LOOKUP(CDT$1,'DMG Tables'!$G$2:$G$7,'DMG Tables'!$H$2:$H$7)</f>
        <v>15472800</v>
      </c>
      <c r="CDU10" s="1">
        <f>LOOKUP($A10,'DMG Tables'!$P$2:$P$35,'DMG Tables'!$O$2:$O$35)*CDU$1*LOOKUP(CDU$1,'DMG Tables'!$G$2:$G$7,'DMG Tables'!$H$2:$H$7)</f>
        <v>15480000</v>
      </c>
      <c r="CDV10" s="1">
        <f>LOOKUP($A10,'DMG Tables'!$P$2:$P$35,'DMG Tables'!$O$2:$O$35)*CDV$1*LOOKUP(CDV$1,'DMG Tables'!$G$2:$G$7,'DMG Tables'!$H$2:$H$7)</f>
        <v>15487200</v>
      </c>
      <c r="CDW10" s="1">
        <f>LOOKUP($A10,'DMG Tables'!$P$2:$P$35,'DMG Tables'!$O$2:$O$35)*CDW$1*LOOKUP(CDW$1,'DMG Tables'!$G$2:$G$7,'DMG Tables'!$H$2:$H$7)</f>
        <v>15494400</v>
      </c>
      <c r="CDX10" s="1">
        <f>LOOKUP($A10,'DMG Tables'!$P$2:$P$35,'DMG Tables'!$O$2:$O$35)*CDX$1*LOOKUP(CDX$1,'DMG Tables'!$G$2:$G$7,'DMG Tables'!$H$2:$H$7)</f>
        <v>15501600</v>
      </c>
      <c r="CDY10" s="1">
        <f>LOOKUP($A10,'DMG Tables'!$P$2:$P$35,'DMG Tables'!$O$2:$O$35)*CDY$1*LOOKUP(CDY$1,'DMG Tables'!$G$2:$G$7,'DMG Tables'!$H$2:$H$7)</f>
        <v>15508800</v>
      </c>
      <c r="CDZ10" s="1">
        <f>LOOKUP($A10,'DMG Tables'!$P$2:$P$35,'DMG Tables'!$O$2:$O$35)*CDZ$1*LOOKUP(CDZ$1,'DMG Tables'!$G$2:$G$7,'DMG Tables'!$H$2:$H$7)</f>
        <v>15516000</v>
      </c>
      <c r="CEA10" s="1">
        <f>LOOKUP($A10,'DMG Tables'!$P$2:$P$35,'DMG Tables'!$O$2:$O$35)*CEA$1*LOOKUP(CEA$1,'DMG Tables'!$G$2:$G$7,'DMG Tables'!$H$2:$H$7)</f>
        <v>15523200</v>
      </c>
      <c r="CEB10" s="1">
        <f>LOOKUP($A10,'DMG Tables'!$P$2:$P$35,'DMG Tables'!$O$2:$O$35)*CEB$1*LOOKUP(CEB$1,'DMG Tables'!$G$2:$G$7,'DMG Tables'!$H$2:$H$7)</f>
        <v>15530400</v>
      </c>
      <c r="CEC10" s="1">
        <f>LOOKUP($A10,'DMG Tables'!$P$2:$P$35,'DMG Tables'!$O$2:$O$35)*CEC$1*LOOKUP(CEC$1,'DMG Tables'!$G$2:$G$7,'DMG Tables'!$H$2:$H$7)</f>
        <v>15537600</v>
      </c>
      <c r="CED10" s="1">
        <f>LOOKUP($A10,'DMG Tables'!$P$2:$P$35,'DMG Tables'!$O$2:$O$35)*CED$1*LOOKUP(CED$1,'DMG Tables'!$G$2:$G$7,'DMG Tables'!$H$2:$H$7)</f>
        <v>15544800</v>
      </c>
      <c r="CEE10" s="1">
        <f>LOOKUP($A10,'DMG Tables'!$P$2:$P$35,'DMG Tables'!$O$2:$O$35)*CEE$1*LOOKUP(CEE$1,'DMG Tables'!$G$2:$G$7,'DMG Tables'!$H$2:$H$7)</f>
        <v>15552000</v>
      </c>
      <c r="CEF10" s="1">
        <f>LOOKUP($A10,'DMG Tables'!$P$2:$P$35,'DMG Tables'!$O$2:$O$35)*CEF$1*LOOKUP(CEF$1,'DMG Tables'!$G$2:$G$7,'DMG Tables'!$H$2:$H$7)</f>
        <v>15559200</v>
      </c>
      <c r="CEG10" s="1">
        <f>LOOKUP($A10,'DMG Tables'!$P$2:$P$35,'DMG Tables'!$O$2:$O$35)*CEG$1*LOOKUP(CEG$1,'DMG Tables'!$G$2:$G$7,'DMG Tables'!$H$2:$H$7)</f>
        <v>15566400</v>
      </c>
      <c r="CEH10" s="1">
        <f>LOOKUP($A10,'DMG Tables'!$P$2:$P$35,'DMG Tables'!$O$2:$O$35)*CEH$1*LOOKUP(CEH$1,'DMG Tables'!$G$2:$G$7,'DMG Tables'!$H$2:$H$7)</f>
        <v>15573600</v>
      </c>
      <c r="CEI10" s="1">
        <f>LOOKUP($A10,'DMG Tables'!$P$2:$P$35,'DMG Tables'!$O$2:$O$35)*CEI$1*LOOKUP(CEI$1,'DMG Tables'!$G$2:$G$7,'DMG Tables'!$H$2:$H$7)</f>
        <v>15580800</v>
      </c>
      <c r="CEJ10" s="1">
        <f>LOOKUP($A10,'DMG Tables'!$P$2:$P$35,'DMG Tables'!$O$2:$O$35)*CEJ$1*LOOKUP(CEJ$1,'DMG Tables'!$G$2:$G$7,'DMG Tables'!$H$2:$H$7)</f>
        <v>15588000</v>
      </c>
      <c r="CEK10" s="1">
        <f>LOOKUP($A10,'DMG Tables'!$P$2:$P$35,'DMG Tables'!$O$2:$O$35)*CEK$1*LOOKUP(CEK$1,'DMG Tables'!$G$2:$G$7,'DMG Tables'!$H$2:$H$7)</f>
        <v>15595200</v>
      </c>
      <c r="CEL10" s="1">
        <f>LOOKUP($A10,'DMG Tables'!$P$2:$P$35,'DMG Tables'!$O$2:$O$35)*CEL$1*LOOKUP(CEL$1,'DMG Tables'!$G$2:$G$7,'DMG Tables'!$H$2:$H$7)</f>
        <v>15602400</v>
      </c>
      <c r="CEM10" s="1">
        <f>LOOKUP($A10,'DMG Tables'!$P$2:$P$35,'DMG Tables'!$O$2:$O$35)*CEM$1*LOOKUP(CEM$1,'DMG Tables'!$G$2:$G$7,'DMG Tables'!$H$2:$H$7)</f>
        <v>15609600</v>
      </c>
      <c r="CEN10" s="1">
        <f>LOOKUP($A10,'DMG Tables'!$P$2:$P$35,'DMG Tables'!$O$2:$O$35)*CEN$1*LOOKUP(CEN$1,'DMG Tables'!$G$2:$G$7,'DMG Tables'!$H$2:$H$7)</f>
        <v>15616800</v>
      </c>
      <c r="CEO10" s="1">
        <f>LOOKUP($A10,'DMG Tables'!$P$2:$P$35,'DMG Tables'!$O$2:$O$35)*CEO$1*LOOKUP(CEO$1,'DMG Tables'!$G$2:$G$7,'DMG Tables'!$H$2:$H$7)</f>
        <v>15624000</v>
      </c>
      <c r="CEP10" s="1">
        <f>LOOKUP($A10,'DMG Tables'!$P$2:$P$35,'DMG Tables'!$O$2:$O$35)*CEP$1*LOOKUP(CEP$1,'DMG Tables'!$G$2:$G$7,'DMG Tables'!$H$2:$H$7)</f>
        <v>15631200</v>
      </c>
      <c r="CEQ10" s="1">
        <f>LOOKUP($A10,'DMG Tables'!$P$2:$P$35,'DMG Tables'!$O$2:$O$35)*CEQ$1*LOOKUP(CEQ$1,'DMG Tables'!$G$2:$G$7,'DMG Tables'!$H$2:$H$7)</f>
        <v>15638400</v>
      </c>
      <c r="CER10" s="1">
        <f>LOOKUP($A10,'DMG Tables'!$P$2:$P$35,'DMG Tables'!$O$2:$O$35)*CER$1*LOOKUP(CER$1,'DMG Tables'!$G$2:$G$7,'DMG Tables'!$H$2:$H$7)</f>
        <v>15645600</v>
      </c>
      <c r="CES10" s="1">
        <f>LOOKUP($A10,'DMG Tables'!$P$2:$P$35,'DMG Tables'!$O$2:$O$35)*CES$1*LOOKUP(CES$1,'DMG Tables'!$G$2:$G$7,'DMG Tables'!$H$2:$H$7)</f>
        <v>15652800</v>
      </c>
      <c r="CET10" s="1">
        <f>LOOKUP($A10,'DMG Tables'!$P$2:$P$35,'DMG Tables'!$O$2:$O$35)*CET$1*LOOKUP(CET$1,'DMG Tables'!$G$2:$G$7,'DMG Tables'!$H$2:$H$7)</f>
        <v>15660000</v>
      </c>
      <c r="CEU10" s="1">
        <f>LOOKUP($A10,'DMG Tables'!$P$2:$P$35,'DMG Tables'!$O$2:$O$35)*CEU$1*LOOKUP(CEU$1,'DMG Tables'!$G$2:$G$7,'DMG Tables'!$H$2:$H$7)</f>
        <v>15667200</v>
      </c>
      <c r="CEV10" s="1">
        <f>LOOKUP($A10,'DMG Tables'!$P$2:$P$35,'DMG Tables'!$O$2:$O$35)*CEV$1*LOOKUP(CEV$1,'DMG Tables'!$G$2:$G$7,'DMG Tables'!$H$2:$H$7)</f>
        <v>15674400</v>
      </c>
      <c r="CEW10" s="1">
        <f>LOOKUP($A10,'DMG Tables'!$P$2:$P$35,'DMG Tables'!$O$2:$O$35)*CEW$1*LOOKUP(CEW$1,'DMG Tables'!$G$2:$G$7,'DMG Tables'!$H$2:$H$7)</f>
        <v>15681600</v>
      </c>
      <c r="CEX10" s="1">
        <f>LOOKUP($A10,'DMG Tables'!$P$2:$P$35,'DMG Tables'!$O$2:$O$35)*CEX$1*LOOKUP(CEX$1,'DMG Tables'!$G$2:$G$7,'DMG Tables'!$H$2:$H$7)</f>
        <v>15688800</v>
      </c>
      <c r="CEY10" s="1">
        <f>LOOKUP($A10,'DMG Tables'!$P$2:$P$35,'DMG Tables'!$O$2:$O$35)*CEY$1*LOOKUP(CEY$1,'DMG Tables'!$G$2:$G$7,'DMG Tables'!$H$2:$H$7)</f>
        <v>15696000</v>
      </c>
      <c r="CEZ10" s="1">
        <f>LOOKUP($A10,'DMG Tables'!$P$2:$P$35,'DMG Tables'!$O$2:$O$35)*CEZ$1*LOOKUP(CEZ$1,'DMG Tables'!$G$2:$G$7,'DMG Tables'!$H$2:$H$7)</f>
        <v>15703200</v>
      </c>
      <c r="CFA10" s="1">
        <f>LOOKUP($A10,'DMG Tables'!$P$2:$P$35,'DMG Tables'!$O$2:$O$35)*CFA$1*LOOKUP(CFA$1,'DMG Tables'!$G$2:$G$7,'DMG Tables'!$H$2:$H$7)</f>
        <v>15710400</v>
      </c>
      <c r="CFB10" s="1">
        <f>LOOKUP($A10,'DMG Tables'!$P$2:$P$35,'DMG Tables'!$O$2:$O$35)*CFB$1*LOOKUP(CFB$1,'DMG Tables'!$G$2:$G$7,'DMG Tables'!$H$2:$H$7)</f>
        <v>15717600</v>
      </c>
      <c r="CFC10" s="1">
        <f>LOOKUP($A10,'DMG Tables'!$P$2:$P$35,'DMG Tables'!$O$2:$O$35)*CFC$1*LOOKUP(CFC$1,'DMG Tables'!$G$2:$G$7,'DMG Tables'!$H$2:$H$7)</f>
        <v>15724800</v>
      </c>
      <c r="CFD10" s="1">
        <f>LOOKUP($A10,'DMG Tables'!$P$2:$P$35,'DMG Tables'!$O$2:$O$35)*CFD$1*LOOKUP(CFD$1,'DMG Tables'!$G$2:$G$7,'DMG Tables'!$H$2:$H$7)</f>
        <v>15732000</v>
      </c>
      <c r="CFE10" s="1">
        <f>LOOKUP($A10,'DMG Tables'!$P$2:$P$35,'DMG Tables'!$O$2:$O$35)*CFE$1*LOOKUP(CFE$1,'DMG Tables'!$G$2:$G$7,'DMG Tables'!$H$2:$H$7)</f>
        <v>15739200</v>
      </c>
      <c r="CFF10" s="1">
        <f>LOOKUP($A10,'DMG Tables'!$P$2:$P$35,'DMG Tables'!$O$2:$O$35)*CFF$1*LOOKUP(CFF$1,'DMG Tables'!$G$2:$G$7,'DMG Tables'!$H$2:$H$7)</f>
        <v>15746400</v>
      </c>
      <c r="CFG10" s="1">
        <f>LOOKUP($A10,'DMG Tables'!$P$2:$P$35,'DMG Tables'!$O$2:$O$35)*CFG$1*LOOKUP(CFG$1,'DMG Tables'!$G$2:$G$7,'DMG Tables'!$H$2:$H$7)</f>
        <v>15753600</v>
      </c>
      <c r="CFH10" s="1">
        <f>LOOKUP($A10,'DMG Tables'!$P$2:$P$35,'DMG Tables'!$O$2:$O$35)*CFH$1*LOOKUP(CFH$1,'DMG Tables'!$G$2:$G$7,'DMG Tables'!$H$2:$H$7)</f>
        <v>15760800</v>
      </c>
      <c r="CFI10" s="1">
        <f>LOOKUP($A10,'DMG Tables'!$P$2:$P$35,'DMG Tables'!$O$2:$O$35)*CFI$1*LOOKUP(CFI$1,'DMG Tables'!$G$2:$G$7,'DMG Tables'!$H$2:$H$7)</f>
        <v>15768000</v>
      </c>
      <c r="CFJ10" s="1">
        <f>LOOKUP($A10,'DMG Tables'!$P$2:$P$35,'DMG Tables'!$O$2:$O$35)*CFJ$1*LOOKUP(CFJ$1,'DMG Tables'!$G$2:$G$7,'DMG Tables'!$H$2:$H$7)</f>
        <v>15775200</v>
      </c>
      <c r="CFK10" s="1">
        <f>LOOKUP($A10,'DMG Tables'!$P$2:$P$35,'DMG Tables'!$O$2:$O$35)*CFK$1*LOOKUP(CFK$1,'DMG Tables'!$G$2:$G$7,'DMG Tables'!$H$2:$H$7)</f>
        <v>15782400</v>
      </c>
      <c r="CFL10" s="1">
        <f>LOOKUP($A10,'DMG Tables'!$P$2:$P$35,'DMG Tables'!$O$2:$O$35)*CFL$1*LOOKUP(CFL$1,'DMG Tables'!$G$2:$G$7,'DMG Tables'!$H$2:$H$7)</f>
        <v>15789600</v>
      </c>
      <c r="CFM10" s="1">
        <f>LOOKUP($A10,'DMG Tables'!$P$2:$P$35,'DMG Tables'!$O$2:$O$35)*CFM$1*LOOKUP(CFM$1,'DMG Tables'!$G$2:$G$7,'DMG Tables'!$H$2:$H$7)</f>
        <v>15796800</v>
      </c>
      <c r="CFN10" s="1">
        <f>LOOKUP($A10,'DMG Tables'!$P$2:$P$35,'DMG Tables'!$O$2:$O$35)*CFN$1*LOOKUP(CFN$1,'DMG Tables'!$G$2:$G$7,'DMG Tables'!$H$2:$H$7)</f>
        <v>15804000</v>
      </c>
      <c r="CFO10" s="1">
        <f>LOOKUP($A10,'DMG Tables'!$P$2:$P$35,'DMG Tables'!$O$2:$O$35)*CFO$1*LOOKUP(CFO$1,'DMG Tables'!$G$2:$G$7,'DMG Tables'!$H$2:$H$7)</f>
        <v>15811200</v>
      </c>
      <c r="CFP10" s="1">
        <f>LOOKUP($A10,'DMG Tables'!$P$2:$P$35,'DMG Tables'!$O$2:$O$35)*CFP$1*LOOKUP(CFP$1,'DMG Tables'!$G$2:$G$7,'DMG Tables'!$H$2:$H$7)</f>
        <v>15818400</v>
      </c>
      <c r="CFQ10" s="1">
        <f>LOOKUP($A10,'DMG Tables'!$P$2:$P$35,'DMG Tables'!$O$2:$O$35)*CFQ$1*LOOKUP(CFQ$1,'DMG Tables'!$G$2:$G$7,'DMG Tables'!$H$2:$H$7)</f>
        <v>15825600</v>
      </c>
      <c r="CFR10" s="1">
        <f>LOOKUP($A10,'DMG Tables'!$P$2:$P$35,'DMG Tables'!$O$2:$O$35)*CFR$1*LOOKUP(CFR$1,'DMG Tables'!$G$2:$G$7,'DMG Tables'!$H$2:$H$7)</f>
        <v>15832800</v>
      </c>
      <c r="CFS10" s="1">
        <f>LOOKUP($A10,'DMG Tables'!$P$2:$P$35,'DMG Tables'!$O$2:$O$35)*CFS$1*LOOKUP(CFS$1,'DMG Tables'!$G$2:$G$7,'DMG Tables'!$H$2:$H$7)</f>
        <v>15840000</v>
      </c>
      <c r="CFT10" s="1">
        <f>LOOKUP($A10,'DMG Tables'!$P$2:$P$35,'DMG Tables'!$O$2:$O$35)*CFT$1*LOOKUP(CFT$1,'DMG Tables'!$G$2:$G$7,'DMG Tables'!$H$2:$H$7)</f>
        <v>15847200</v>
      </c>
      <c r="CFU10" s="1">
        <f>LOOKUP($A10,'DMG Tables'!$P$2:$P$35,'DMG Tables'!$O$2:$O$35)*CFU$1*LOOKUP(CFU$1,'DMG Tables'!$G$2:$G$7,'DMG Tables'!$H$2:$H$7)</f>
        <v>15854400</v>
      </c>
      <c r="CFV10" s="1">
        <f>LOOKUP($A10,'DMG Tables'!$P$2:$P$35,'DMG Tables'!$O$2:$O$35)*CFV$1*LOOKUP(CFV$1,'DMG Tables'!$G$2:$G$7,'DMG Tables'!$H$2:$H$7)</f>
        <v>15861600</v>
      </c>
      <c r="CFW10" s="1">
        <f>LOOKUP($A10,'DMG Tables'!$P$2:$P$35,'DMG Tables'!$O$2:$O$35)*CFW$1*LOOKUP(CFW$1,'DMG Tables'!$G$2:$G$7,'DMG Tables'!$H$2:$H$7)</f>
        <v>15868800</v>
      </c>
      <c r="CFX10" s="1">
        <f>LOOKUP($A10,'DMG Tables'!$P$2:$P$35,'DMG Tables'!$O$2:$O$35)*CFX$1*LOOKUP(CFX$1,'DMG Tables'!$G$2:$G$7,'DMG Tables'!$H$2:$H$7)</f>
        <v>15876000</v>
      </c>
      <c r="CFY10" s="1">
        <f>LOOKUP($A10,'DMG Tables'!$P$2:$P$35,'DMG Tables'!$O$2:$O$35)*CFY$1*LOOKUP(CFY$1,'DMG Tables'!$G$2:$G$7,'DMG Tables'!$H$2:$H$7)</f>
        <v>15883200</v>
      </c>
      <c r="CFZ10" s="1">
        <f>LOOKUP($A10,'DMG Tables'!$P$2:$P$35,'DMG Tables'!$O$2:$O$35)*CFZ$1*LOOKUP(CFZ$1,'DMG Tables'!$G$2:$G$7,'DMG Tables'!$H$2:$H$7)</f>
        <v>15890400</v>
      </c>
      <c r="CGA10" s="1">
        <f>LOOKUP($A10,'DMG Tables'!$P$2:$P$35,'DMG Tables'!$O$2:$O$35)*CGA$1*LOOKUP(CGA$1,'DMG Tables'!$G$2:$G$7,'DMG Tables'!$H$2:$H$7)</f>
        <v>15897600</v>
      </c>
      <c r="CGB10" s="1">
        <f>LOOKUP($A10,'DMG Tables'!$P$2:$P$35,'DMG Tables'!$O$2:$O$35)*CGB$1*LOOKUP(CGB$1,'DMG Tables'!$G$2:$G$7,'DMG Tables'!$H$2:$H$7)</f>
        <v>15904800</v>
      </c>
      <c r="CGC10" s="1">
        <f>LOOKUP($A10,'DMG Tables'!$P$2:$P$35,'DMG Tables'!$O$2:$O$35)*CGC$1*LOOKUP(CGC$1,'DMG Tables'!$G$2:$G$7,'DMG Tables'!$H$2:$H$7)</f>
        <v>15912000</v>
      </c>
      <c r="CGD10" s="1">
        <f>LOOKUP($A10,'DMG Tables'!$P$2:$P$35,'DMG Tables'!$O$2:$O$35)*CGD$1*LOOKUP(CGD$1,'DMG Tables'!$G$2:$G$7,'DMG Tables'!$H$2:$H$7)</f>
        <v>15919200</v>
      </c>
      <c r="CGE10" s="1">
        <f>LOOKUP($A10,'DMG Tables'!$P$2:$P$35,'DMG Tables'!$O$2:$O$35)*CGE$1*LOOKUP(CGE$1,'DMG Tables'!$G$2:$G$7,'DMG Tables'!$H$2:$H$7)</f>
        <v>15926400</v>
      </c>
      <c r="CGF10" s="1">
        <f>LOOKUP($A10,'DMG Tables'!$P$2:$P$35,'DMG Tables'!$O$2:$O$35)*CGF$1*LOOKUP(CGF$1,'DMG Tables'!$G$2:$G$7,'DMG Tables'!$H$2:$H$7)</f>
        <v>15933600</v>
      </c>
      <c r="CGG10" s="1">
        <f>LOOKUP($A10,'DMG Tables'!$P$2:$P$35,'DMG Tables'!$O$2:$O$35)*CGG$1*LOOKUP(CGG$1,'DMG Tables'!$G$2:$G$7,'DMG Tables'!$H$2:$H$7)</f>
        <v>15940800</v>
      </c>
      <c r="CGH10" s="1">
        <f>LOOKUP($A10,'DMG Tables'!$P$2:$P$35,'DMG Tables'!$O$2:$O$35)*CGH$1*LOOKUP(CGH$1,'DMG Tables'!$G$2:$G$7,'DMG Tables'!$H$2:$H$7)</f>
        <v>15948000</v>
      </c>
      <c r="CGI10" s="1">
        <f>LOOKUP($A10,'DMG Tables'!$P$2:$P$35,'DMG Tables'!$O$2:$O$35)*CGI$1*LOOKUP(CGI$1,'DMG Tables'!$G$2:$G$7,'DMG Tables'!$H$2:$H$7)</f>
        <v>15955200</v>
      </c>
      <c r="CGJ10" s="1">
        <f>LOOKUP($A10,'DMG Tables'!$P$2:$P$35,'DMG Tables'!$O$2:$O$35)*CGJ$1*LOOKUP(CGJ$1,'DMG Tables'!$G$2:$G$7,'DMG Tables'!$H$2:$H$7)</f>
        <v>15962400</v>
      </c>
      <c r="CGK10" s="1">
        <f>LOOKUP($A10,'DMG Tables'!$P$2:$P$35,'DMG Tables'!$O$2:$O$35)*CGK$1*LOOKUP(CGK$1,'DMG Tables'!$G$2:$G$7,'DMG Tables'!$H$2:$H$7)</f>
        <v>15969600</v>
      </c>
      <c r="CGL10" s="1">
        <f>LOOKUP($A10,'DMG Tables'!$P$2:$P$35,'DMG Tables'!$O$2:$O$35)*CGL$1*LOOKUP(CGL$1,'DMG Tables'!$G$2:$G$7,'DMG Tables'!$H$2:$H$7)</f>
        <v>15976800</v>
      </c>
      <c r="CGM10" s="1">
        <f>LOOKUP($A10,'DMG Tables'!$P$2:$P$35,'DMG Tables'!$O$2:$O$35)*CGM$1*LOOKUP(CGM$1,'DMG Tables'!$G$2:$G$7,'DMG Tables'!$H$2:$H$7)</f>
        <v>15984000</v>
      </c>
      <c r="CGN10" s="1">
        <f>LOOKUP($A10,'DMG Tables'!$P$2:$P$35,'DMG Tables'!$O$2:$O$35)*CGN$1*LOOKUP(CGN$1,'DMG Tables'!$G$2:$G$7,'DMG Tables'!$H$2:$H$7)</f>
        <v>15991200</v>
      </c>
      <c r="CGO10" s="1">
        <f>LOOKUP($A10,'DMG Tables'!$P$2:$P$35,'DMG Tables'!$O$2:$O$35)*CGO$1*LOOKUP(CGO$1,'DMG Tables'!$G$2:$G$7,'DMG Tables'!$H$2:$H$7)</f>
        <v>15998400</v>
      </c>
      <c r="CGP10" s="1">
        <f>LOOKUP($A10,'DMG Tables'!$P$2:$P$35,'DMG Tables'!$O$2:$O$35)*CGP$1*LOOKUP(CGP$1,'DMG Tables'!$G$2:$G$7,'DMG Tables'!$H$2:$H$7)</f>
        <v>16005600</v>
      </c>
      <c r="CGQ10" s="1">
        <f>LOOKUP($A10,'DMG Tables'!$P$2:$P$35,'DMG Tables'!$O$2:$O$35)*CGQ$1*LOOKUP(CGQ$1,'DMG Tables'!$G$2:$G$7,'DMG Tables'!$H$2:$H$7)</f>
        <v>16012800</v>
      </c>
      <c r="CGR10" s="1">
        <f>LOOKUP($A10,'DMG Tables'!$P$2:$P$35,'DMG Tables'!$O$2:$O$35)*CGR$1*LOOKUP(CGR$1,'DMG Tables'!$G$2:$G$7,'DMG Tables'!$H$2:$H$7)</f>
        <v>16020000</v>
      </c>
      <c r="CGS10" s="1">
        <f>LOOKUP($A10,'DMG Tables'!$P$2:$P$35,'DMG Tables'!$O$2:$O$35)*CGS$1*LOOKUP(CGS$1,'DMG Tables'!$G$2:$G$7,'DMG Tables'!$H$2:$H$7)</f>
        <v>16027200</v>
      </c>
      <c r="CGT10" s="1">
        <f>LOOKUP($A10,'DMG Tables'!$P$2:$P$35,'DMG Tables'!$O$2:$O$35)*CGT$1*LOOKUP(CGT$1,'DMG Tables'!$G$2:$G$7,'DMG Tables'!$H$2:$H$7)</f>
        <v>16034400</v>
      </c>
      <c r="CGU10" s="1">
        <f>LOOKUP($A10,'DMG Tables'!$P$2:$P$35,'DMG Tables'!$O$2:$O$35)*CGU$1*LOOKUP(CGU$1,'DMG Tables'!$G$2:$G$7,'DMG Tables'!$H$2:$H$7)</f>
        <v>16041600</v>
      </c>
      <c r="CGV10" s="1">
        <f>LOOKUP($A10,'DMG Tables'!$P$2:$P$35,'DMG Tables'!$O$2:$O$35)*CGV$1*LOOKUP(CGV$1,'DMG Tables'!$G$2:$G$7,'DMG Tables'!$H$2:$H$7)</f>
        <v>16048800</v>
      </c>
      <c r="CGW10" s="1">
        <f>LOOKUP($A10,'DMG Tables'!$P$2:$P$35,'DMG Tables'!$O$2:$O$35)*CGW$1*LOOKUP(CGW$1,'DMG Tables'!$G$2:$G$7,'DMG Tables'!$H$2:$H$7)</f>
        <v>16056000</v>
      </c>
      <c r="CGX10" s="1">
        <f>LOOKUP($A10,'DMG Tables'!$P$2:$P$35,'DMG Tables'!$O$2:$O$35)*CGX$1*LOOKUP(CGX$1,'DMG Tables'!$G$2:$G$7,'DMG Tables'!$H$2:$H$7)</f>
        <v>16063200</v>
      </c>
      <c r="CGY10" s="1">
        <f>LOOKUP($A10,'DMG Tables'!$P$2:$P$35,'DMG Tables'!$O$2:$O$35)*CGY$1*LOOKUP(CGY$1,'DMG Tables'!$G$2:$G$7,'DMG Tables'!$H$2:$H$7)</f>
        <v>16070400</v>
      </c>
      <c r="CGZ10" s="1">
        <f>LOOKUP($A10,'DMG Tables'!$P$2:$P$35,'DMG Tables'!$O$2:$O$35)*CGZ$1*LOOKUP(CGZ$1,'DMG Tables'!$G$2:$G$7,'DMG Tables'!$H$2:$H$7)</f>
        <v>16077600</v>
      </c>
      <c r="CHA10" s="1">
        <f>LOOKUP($A10,'DMG Tables'!$P$2:$P$35,'DMG Tables'!$O$2:$O$35)*CHA$1*LOOKUP(CHA$1,'DMG Tables'!$G$2:$G$7,'DMG Tables'!$H$2:$H$7)</f>
        <v>16084800</v>
      </c>
      <c r="CHB10" s="1">
        <f>LOOKUP($A10,'DMG Tables'!$P$2:$P$35,'DMG Tables'!$O$2:$O$35)*CHB$1*LOOKUP(CHB$1,'DMG Tables'!$G$2:$G$7,'DMG Tables'!$H$2:$H$7)</f>
        <v>16092000</v>
      </c>
      <c r="CHC10" s="1">
        <f>LOOKUP($A10,'DMG Tables'!$P$2:$P$35,'DMG Tables'!$O$2:$O$35)*CHC$1*LOOKUP(CHC$1,'DMG Tables'!$G$2:$G$7,'DMG Tables'!$H$2:$H$7)</f>
        <v>16099200</v>
      </c>
      <c r="CHD10" s="1">
        <f>LOOKUP($A10,'DMG Tables'!$P$2:$P$35,'DMG Tables'!$O$2:$O$35)*CHD$1*LOOKUP(CHD$1,'DMG Tables'!$G$2:$G$7,'DMG Tables'!$H$2:$H$7)</f>
        <v>16106400</v>
      </c>
      <c r="CHE10" s="1">
        <f>LOOKUP($A10,'DMG Tables'!$P$2:$P$35,'DMG Tables'!$O$2:$O$35)*CHE$1*LOOKUP(CHE$1,'DMG Tables'!$G$2:$G$7,'DMG Tables'!$H$2:$H$7)</f>
        <v>16113600</v>
      </c>
      <c r="CHF10" s="1">
        <f>LOOKUP($A10,'DMG Tables'!$P$2:$P$35,'DMG Tables'!$O$2:$O$35)*CHF$1*LOOKUP(CHF$1,'DMG Tables'!$G$2:$G$7,'DMG Tables'!$H$2:$H$7)</f>
        <v>16120800</v>
      </c>
      <c r="CHG10" s="1">
        <f>LOOKUP($A10,'DMG Tables'!$P$2:$P$35,'DMG Tables'!$O$2:$O$35)*CHG$1*LOOKUP(CHG$1,'DMG Tables'!$G$2:$G$7,'DMG Tables'!$H$2:$H$7)</f>
        <v>16128000</v>
      </c>
      <c r="CHH10" s="1">
        <f>LOOKUP($A10,'DMG Tables'!$P$2:$P$35,'DMG Tables'!$O$2:$O$35)*CHH$1*LOOKUP(CHH$1,'DMG Tables'!$G$2:$G$7,'DMG Tables'!$H$2:$H$7)</f>
        <v>16135200</v>
      </c>
      <c r="CHI10" s="1">
        <f>LOOKUP($A10,'DMG Tables'!$P$2:$P$35,'DMG Tables'!$O$2:$O$35)*CHI$1*LOOKUP(CHI$1,'DMG Tables'!$G$2:$G$7,'DMG Tables'!$H$2:$H$7)</f>
        <v>16142400</v>
      </c>
      <c r="CHJ10" s="1">
        <f>LOOKUP($A10,'DMG Tables'!$P$2:$P$35,'DMG Tables'!$O$2:$O$35)*CHJ$1*LOOKUP(CHJ$1,'DMG Tables'!$G$2:$G$7,'DMG Tables'!$H$2:$H$7)</f>
        <v>16149600</v>
      </c>
      <c r="CHK10" s="1">
        <f>LOOKUP($A10,'DMG Tables'!$P$2:$P$35,'DMG Tables'!$O$2:$O$35)*CHK$1*LOOKUP(CHK$1,'DMG Tables'!$G$2:$G$7,'DMG Tables'!$H$2:$H$7)</f>
        <v>16156800</v>
      </c>
      <c r="CHL10" s="1">
        <f>LOOKUP($A10,'DMG Tables'!$P$2:$P$35,'DMG Tables'!$O$2:$O$35)*CHL$1*LOOKUP(CHL$1,'DMG Tables'!$G$2:$G$7,'DMG Tables'!$H$2:$H$7)</f>
        <v>16164000</v>
      </c>
      <c r="CHM10" s="1">
        <f>LOOKUP($A10,'DMG Tables'!$P$2:$P$35,'DMG Tables'!$O$2:$O$35)*CHM$1*LOOKUP(CHM$1,'DMG Tables'!$G$2:$G$7,'DMG Tables'!$H$2:$H$7)</f>
        <v>16171200</v>
      </c>
      <c r="CHN10" s="1">
        <f>LOOKUP($A10,'DMG Tables'!$P$2:$P$35,'DMG Tables'!$O$2:$O$35)*CHN$1*LOOKUP(CHN$1,'DMG Tables'!$G$2:$G$7,'DMG Tables'!$H$2:$H$7)</f>
        <v>16178400</v>
      </c>
      <c r="CHO10" s="1">
        <f>LOOKUP($A10,'DMG Tables'!$P$2:$P$35,'DMG Tables'!$O$2:$O$35)*CHO$1*LOOKUP(CHO$1,'DMG Tables'!$G$2:$G$7,'DMG Tables'!$H$2:$H$7)</f>
        <v>16185600</v>
      </c>
      <c r="CHP10" s="1">
        <f>LOOKUP($A10,'DMG Tables'!$P$2:$P$35,'DMG Tables'!$O$2:$O$35)*CHP$1*LOOKUP(CHP$1,'DMG Tables'!$G$2:$G$7,'DMG Tables'!$H$2:$H$7)</f>
        <v>16192800</v>
      </c>
      <c r="CHQ10" s="1">
        <f>LOOKUP($A10,'DMG Tables'!$P$2:$P$35,'DMG Tables'!$O$2:$O$35)*CHQ$1*LOOKUP(CHQ$1,'DMG Tables'!$G$2:$G$7,'DMG Tables'!$H$2:$H$7)</f>
        <v>16200000</v>
      </c>
      <c r="CHR10" s="1">
        <f>LOOKUP($A10,'DMG Tables'!$P$2:$P$35,'DMG Tables'!$O$2:$O$35)*CHR$1*LOOKUP(CHR$1,'DMG Tables'!$G$2:$G$7,'DMG Tables'!$H$2:$H$7)</f>
        <v>16207200</v>
      </c>
      <c r="CHS10" s="1">
        <f>LOOKUP($A10,'DMG Tables'!$P$2:$P$35,'DMG Tables'!$O$2:$O$35)*CHS$1*LOOKUP(CHS$1,'DMG Tables'!$G$2:$G$7,'DMG Tables'!$H$2:$H$7)</f>
        <v>16214400</v>
      </c>
      <c r="CHT10" s="1">
        <f>LOOKUP($A10,'DMG Tables'!$P$2:$P$35,'DMG Tables'!$O$2:$O$35)*CHT$1*LOOKUP(CHT$1,'DMG Tables'!$G$2:$G$7,'DMG Tables'!$H$2:$H$7)</f>
        <v>16221600</v>
      </c>
      <c r="CHU10" s="1">
        <f>LOOKUP($A10,'DMG Tables'!$P$2:$P$35,'DMG Tables'!$O$2:$O$35)*CHU$1*LOOKUP(CHU$1,'DMG Tables'!$G$2:$G$7,'DMG Tables'!$H$2:$H$7)</f>
        <v>16228800</v>
      </c>
      <c r="CHV10" s="1">
        <f>LOOKUP($A10,'DMG Tables'!$P$2:$P$35,'DMG Tables'!$O$2:$O$35)*CHV$1*LOOKUP(CHV$1,'DMG Tables'!$G$2:$G$7,'DMG Tables'!$H$2:$H$7)</f>
        <v>16236000</v>
      </c>
      <c r="CHW10" s="1">
        <f>LOOKUP($A10,'DMG Tables'!$P$2:$P$35,'DMG Tables'!$O$2:$O$35)*CHW$1*LOOKUP(CHW$1,'DMG Tables'!$G$2:$G$7,'DMG Tables'!$H$2:$H$7)</f>
        <v>16243200</v>
      </c>
      <c r="CHX10" s="1">
        <f>LOOKUP($A10,'DMG Tables'!$P$2:$P$35,'DMG Tables'!$O$2:$O$35)*CHX$1*LOOKUP(CHX$1,'DMG Tables'!$G$2:$G$7,'DMG Tables'!$H$2:$H$7)</f>
        <v>16250400</v>
      </c>
      <c r="CHY10" s="1">
        <f>LOOKUP($A10,'DMG Tables'!$P$2:$P$35,'DMG Tables'!$O$2:$O$35)*CHY$1*LOOKUP(CHY$1,'DMG Tables'!$G$2:$G$7,'DMG Tables'!$H$2:$H$7)</f>
        <v>16257600</v>
      </c>
      <c r="CHZ10" s="1">
        <f>LOOKUP($A10,'DMG Tables'!$P$2:$P$35,'DMG Tables'!$O$2:$O$35)*CHZ$1*LOOKUP(CHZ$1,'DMG Tables'!$G$2:$G$7,'DMG Tables'!$H$2:$H$7)</f>
        <v>16264800</v>
      </c>
      <c r="CIA10" s="1">
        <f>LOOKUP($A10,'DMG Tables'!$P$2:$P$35,'DMG Tables'!$O$2:$O$35)*CIA$1*LOOKUP(CIA$1,'DMG Tables'!$G$2:$G$7,'DMG Tables'!$H$2:$H$7)</f>
        <v>16272000</v>
      </c>
      <c r="CIB10" s="1">
        <f>LOOKUP($A10,'DMG Tables'!$P$2:$P$35,'DMG Tables'!$O$2:$O$35)*CIB$1*LOOKUP(CIB$1,'DMG Tables'!$G$2:$G$7,'DMG Tables'!$H$2:$H$7)</f>
        <v>16279200</v>
      </c>
      <c r="CIC10" s="1">
        <f>LOOKUP($A10,'DMG Tables'!$P$2:$P$35,'DMG Tables'!$O$2:$O$35)*CIC$1*LOOKUP(CIC$1,'DMG Tables'!$G$2:$G$7,'DMG Tables'!$H$2:$H$7)</f>
        <v>16286400</v>
      </c>
      <c r="CID10" s="1">
        <f>LOOKUP($A10,'DMG Tables'!$P$2:$P$35,'DMG Tables'!$O$2:$O$35)*CID$1*LOOKUP(CID$1,'DMG Tables'!$G$2:$G$7,'DMG Tables'!$H$2:$H$7)</f>
        <v>16293600</v>
      </c>
      <c r="CIE10" s="1">
        <f>LOOKUP($A10,'DMG Tables'!$P$2:$P$35,'DMG Tables'!$O$2:$O$35)*CIE$1*LOOKUP(CIE$1,'DMG Tables'!$G$2:$G$7,'DMG Tables'!$H$2:$H$7)</f>
        <v>16300800</v>
      </c>
      <c r="CIF10" s="1">
        <f>LOOKUP($A10,'DMG Tables'!$P$2:$P$35,'DMG Tables'!$O$2:$O$35)*CIF$1*LOOKUP(CIF$1,'DMG Tables'!$G$2:$G$7,'DMG Tables'!$H$2:$H$7)</f>
        <v>16308000</v>
      </c>
      <c r="CIG10" s="1">
        <f>LOOKUP($A10,'DMG Tables'!$P$2:$P$35,'DMG Tables'!$O$2:$O$35)*CIG$1*LOOKUP(CIG$1,'DMG Tables'!$G$2:$G$7,'DMG Tables'!$H$2:$H$7)</f>
        <v>16315200</v>
      </c>
      <c r="CIH10" s="1">
        <f>LOOKUP($A10,'DMG Tables'!$P$2:$P$35,'DMG Tables'!$O$2:$O$35)*CIH$1*LOOKUP(CIH$1,'DMG Tables'!$G$2:$G$7,'DMG Tables'!$H$2:$H$7)</f>
        <v>16322400</v>
      </c>
      <c r="CII10" s="1">
        <f>LOOKUP($A10,'DMG Tables'!$P$2:$P$35,'DMG Tables'!$O$2:$O$35)*CII$1*LOOKUP(CII$1,'DMG Tables'!$G$2:$G$7,'DMG Tables'!$H$2:$H$7)</f>
        <v>16329600</v>
      </c>
      <c r="CIJ10" s="1">
        <f>LOOKUP($A10,'DMG Tables'!$P$2:$P$35,'DMG Tables'!$O$2:$O$35)*CIJ$1*LOOKUP(CIJ$1,'DMG Tables'!$G$2:$G$7,'DMG Tables'!$H$2:$H$7)</f>
        <v>16336800</v>
      </c>
      <c r="CIK10" s="1">
        <f>LOOKUP($A10,'DMG Tables'!$P$2:$P$35,'DMG Tables'!$O$2:$O$35)*CIK$1*LOOKUP(CIK$1,'DMG Tables'!$G$2:$G$7,'DMG Tables'!$H$2:$H$7)</f>
        <v>16344000</v>
      </c>
      <c r="CIL10" s="1">
        <f>LOOKUP($A10,'DMG Tables'!$P$2:$P$35,'DMG Tables'!$O$2:$O$35)*CIL$1*LOOKUP(CIL$1,'DMG Tables'!$G$2:$G$7,'DMG Tables'!$H$2:$H$7)</f>
        <v>16351200</v>
      </c>
      <c r="CIM10" s="1">
        <f>LOOKUP($A10,'DMG Tables'!$P$2:$P$35,'DMG Tables'!$O$2:$O$35)*CIM$1*LOOKUP(CIM$1,'DMG Tables'!$G$2:$G$7,'DMG Tables'!$H$2:$H$7)</f>
        <v>16358400</v>
      </c>
      <c r="CIN10" s="1">
        <f>LOOKUP($A10,'DMG Tables'!$P$2:$P$35,'DMG Tables'!$O$2:$O$35)*CIN$1*LOOKUP(CIN$1,'DMG Tables'!$G$2:$G$7,'DMG Tables'!$H$2:$H$7)</f>
        <v>16365600</v>
      </c>
      <c r="CIO10" s="1">
        <f>LOOKUP($A10,'DMG Tables'!$P$2:$P$35,'DMG Tables'!$O$2:$O$35)*CIO$1*LOOKUP(CIO$1,'DMG Tables'!$G$2:$G$7,'DMG Tables'!$H$2:$H$7)</f>
        <v>16372800</v>
      </c>
      <c r="CIP10" s="1">
        <f>LOOKUP($A10,'DMG Tables'!$P$2:$P$35,'DMG Tables'!$O$2:$O$35)*CIP$1*LOOKUP(CIP$1,'DMG Tables'!$G$2:$G$7,'DMG Tables'!$H$2:$H$7)</f>
        <v>16380000</v>
      </c>
      <c r="CIQ10" s="1">
        <f>LOOKUP($A10,'DMG Tables'!$P$2:$P$35,'DMG Tables'!$O$2:$O$35)*CIQ$1*LOOKUP(CIQ$1,'DMG Tables'!$G$2:$G$7,'DMG Tables'!$H$2:$H$7)</f>
        <v>16387200</v>
      </c>
      <c r="CIR10" s="1">
        <f>LOOKUP($A10,'DMG Tables'!$P$2:$P$35,'DMG Tables'!$O$2:$O$35)*CIR$1*LOOKUP(CIR$1,'DMG Tables'!$G$2:$G$7,'DMG Tables'!$H$2:$H$7)</f>
        <v>16394400</v>
      </c>
      <c r="CIS10" s="1">
        <f>LOOKUP($A10,'DMG Tables'!$P$2:$P$35,'DMG Tables'!$O$2:$O$35)*CIS$1*LOOKUP(CIS$1,'DMG Tables'!$G$2:$G$7,'DMG Tables'!$H$2:$H$7)</f>
        <v>16401600</v>
      </c>
      <c r="CIT10" s="1">
        <f>LOOKUP($A10,'DMG Tables'!$P$2:$P$35,'DMG Tables'!$O$2:$O$35)*CIT$1*LOOKUP(CIT$1,'DMG Tables'!$G$2:$G$7,'DMG Tables'!$H$2:$H$7)</f>
        <v>16408800</v>
      </c>
      <c r="CIU10" s="1">
        <f>LOOKUP($A10,'DMG Tables'!$P$2:$P$35,'DMG Tables'!$O$2:$O$35)*CIU$1*LOOKUP(CIU$1,'DMG Tables'!$G$2:$G$7,'DMG Tables'!$H$2:$H$7)</f>
        <v>16416000</v>
      </c>
      <c r="CIV10" s="1">
        <f>LOOKUP($A10,'DMG Tables'!$P$2:$P$35,'DMG Tables'!$O$2:$O$35)*CIV$1*LOOKUP(CIV$1,'DMG Tables'!$G$2:$G$7,'DMG Tables'!$H$2:$H$7)</f>
        <v>16423200</v>
      </c>
      <c r="CIW10" s="1">
        <f>LOOKUP($A10,'DMG Tables'!$P$2:$P$35,'DMG Tables'!$O$2:$O$35)*CIW$1*LOOKUP(CIW$1,'DMG Tables'!$G$2:$G$7,'DMG Tables'!$H$2:$H$7)</f>
        <v>16430400</v>
      </c>
      <c r="CIX10" s="1">
        <f>LOOKUP($A10,'DMG Tables'!$P$2:$P$35,'DMG Tables'!$O$2:$O$35)*CIX$1*LOOKUP(CIX$1,'DMG Tables'!$G$2:$G$7,'DMG Tables'!$H$2:$H$7)</f>
        <v>16437600</v>
      </c>
      <c r="CIY10" s="1">
        <f>LOOKUP($A10,'DMG Tables'!$P$2:$P$35,'DMG Tables'!$O$2:$O$35)*CIY$1*LOOKUP(CIY$1,'DMG Tables'!$G$2:$G$7,'DMG Tables'!$H$2:$H$7)</f>
        <v>16444800</v>
      </c>
      <c r="CIZ10" s="1">
        <f>LOOKUP($A10,'DMG Tables'!$P$2:$P$35,'DMG Tables'!$O$2:$O$35)*CIZ$1*LOOKUP(CIZ$1,'DMG Tables'!$G$2:$G$7,'DMG Tables'!$H$2:$H$7)</f>
        <v>16452000</v>
      </c>
      <c r="CJA10" s="1">
        <f>LOOKUP($A10,'DMG Tables'!$P$2:$P$35,'DMG Tables'!$O$2:$O$35)*CJA$1*LOOKUP(CJA$1,'DMG Tables'!$G$2:$G$7,'DMG Tables'!$H$2:$H$7)</f>
        <v>16459200</v>
      </c>
      <c r="CJB10" s="1">
        <f>LOOKUP($A10,'DMG Tables'!$P$2:$P$35,'DMG Tables'!$O$2:$O$35)*CJB$1*LOOKUP(CJB$1,'DMG Tables'!$G$2:$G$7,'DMG Tables'!$H$2:$H$7)</f>
        <v>16466400</v>
      </c>
      <c r="CJC10" s="1">
        <f>LOOKUP($A10,'DMG Tables'!$P$2:$P$35,'DMG Tables'!$O$2:$O$35)*CJC$1*LOOKUP(CJC$1,'DMG Tables'!$G$2:$G$7,'DMG Tables'!$H$2:$H$7)</f>
        <v>16473600</v>
      </c>
      <c r="CJD10" s="1">
        <f>LOOKUP($A10,'DMG Tables'!$P$2:$P$35,'DMG Tables'!$O$2:$O$35)*CJD$1*LOOKUP(CJD$1,'DMG Tables'!$G$2:$G$7,'DMG Tables'!$H$2:$H$7)</f>
        <v>16480800</v>
      </c>
      <c r="CJE10" s="1">
        <f>LOOKUP($A10,'DMG Tables'!$P$2:$P$35,'DMG Tables'!$O$2:$O$35)*CJE$1*LOOKUP(CJE$1,'DMG Tables'!$G$2:$G$7,'DMG Tables'!$H$2:$H$7)</f>
        <v>16488000</v>
      </c>
      <c r="CJF10" s="1">
        <f>LOOKUP($A10,'DMG Tables'!$P$2:$P$35,'DMG Tables'!$O$2:$O$35)*CJF$1*LOOKUP(CJF$1,'DMG Tables'!$G$2:$G$7,'DMG Tables'!$H$2:$H$7)</f>
        <v>16495200</v>
      </c>
      <c r="CJG10" s="1">
        <f>LOOKUP($A10,'DMG Tables'!$P$2:$P$35,'DMG Tables'!$O$2:$O$35)*CJG$1*LOOKUP(CJG$1,'DMG Tables'!$G$2:$G$7,'DMG Tables'!$H$2:$H$7)</f>
        <v>16502400</v>
      </c>
      <c r="CJH10" s="1">
        <f>LOOKUP($A10,'DMG Tables'!$P$2:$P$35,'DMG Tables'!$O$2:$O$35)*CJH$1*LOOKUP(CJH$1,'DMG Tables'!$G$2:$G$7,'DMG Tables'!$H$2:$H$7)</f>
        <v>16509600</v>
      </c>
      <c r="CJI10" s="1">
        <f>LOOKUP($A10,'DMG Tables'!$P$2:$P$35,'DMG Tables'!$O$2:$O$35)*CJI$1*LOOKUP(CJI$1,'DMG Tables'!$G$2:$G$7,'DMG Tables'!$H$2:$H$7)</f>
        <v>16516800</v>
      </c>
      <c r="CJJ10" s="1">
        <f>LOOKUP($A10,'DMG Tables'!$P$2:$P$35,'DMG Tables'!$O$2:$O$35)*CJJ$1*LOOKUP(CJJ$1,'DMG Tables'!$G$2:$G$7,'DMG Tables'!$H$2:$H$7)</f>
        <v>16524000</v>
      </c>
      <c r="CJK10" s="1">
        <f>LOOKUP($A10,'DMG Tables'!$P$2:$P$35,'DMG Tables'!$O$2:$O$35)*CJK$1*LOOKUP(CJK$1,'DMG Tables'!$G$2:$G$7,'DMG Tables'!$H$2:$H$7)</f>
        <v>16531200</v>
      </c>
      <c r="CJL10" s="1">
        <f>LOOKUP($A10,'DMG Tables'!$P$2:$P$35,'DMG Tables'!$O$2:$O$35)*CJL$1*LOOKUP(CJL$1,'DMG Tables'!$G$2:$G$7,'DMG Tables'!$H$2:$H$7)</f>
        <v>16538400</v>
      </c>
      <c r="CJM10" s="1">
        <f>LOOKUP($A10,'DMG Tables'!$P$2:$P$35,'DMG Tables'!$O$2:$O$35)*CJM$1*LOOKUP(CJM$1,'DMG Tables'!$G$2:$G$7,'DMG Tables'!$H$2:$H$7)</f>
        <v>16545600</v>
      </c>
      <c r="CJN10" s="1">
        <f>LOOKUP($A10,'DMG Tables'!$P$2:$P$35,'DMG Tables'!$O$2:$O$35)*CJN$1*LOOKUP(CJN$1,'DMG Tables'!$G$2:$G$7,'DMG Tables'!$H$2:$H$7)</f>
        <v>16552800</v>
      </c>
      <c r="CJO10" s="1">
        <f>LOOKUP($A10,'DMG Tables'!$P$2:$P$35,'DMG Tables'!$O$2:$O$35)*CJO$1*LOOKUP(CJO$1,'DMG Tables'!$G$2:$G$7,'DMG Tables'!$H$2:$H$7)</f>
        <v>16560000</v>
      </c>
      <c r="CJP10" s="1">
        <f>LOOKUP($A10,'DMG Tables'!$P$2:$P$35,'DMG Tables'!$O$2:$O$35)*CJP$1*LOOKUP(CJP$1,'DMG Tables'!$G$2:$G$7,'DMG Tables'!$H$2:$H$7)</f>
        <v>16567200</v>
      </c>
      <c r="CJQ10" s="1">
        <f>LOOKUP($A10,'DMG Tables'!$P$2:$P$35,'DMG Tables'!$O$2:$O$35)*CJQ$1*LOOKUP(CJQ$1,'DMG Tables'!$G$2:$G$7,'DMG Tables'!$H$2:$H$7)</f>
        <v>16574400</v>
      </c>
      <c r="CJR10" s="1">
        <f>LOOKUP($A10,'DMG Tables'!$P$2:$P$35,'DMG Tables'!$O$2:$O$35)*CJR$1*LOOKUP(CJR$1,'DMG Tables'!$G$2:$G$7,'DMG Tables'!$H$2:$H$7)</f>
        <v>16581600</v>
      </c>
      <c r="CJS10" s="1">
        <f>LOOKUP($A10,'DMG Tables'!$P$2:$P$35,'DMG Tables'!$O$2:$O$35)*CJS$1*LOOKUP(CJS$1,'DMG Tables'!$G$2:$G$7,'DMG Tables'!$H$2:$H$7)</f>
        <v>16588800</v>
      </c>
      <c r="CJT10" s="1">
        <f>LOOKUP($A10,'DMG Tables'!$P$2:$P$35,'DMG Tables'!$O$2:$O$35)*CJT$1*LOOKUP(CJT$1,'DMG Tables'!$G$2:$G$7,'DMG Tables'!$H$2:$H$7)</f>
        <v>16596000</v>
      </c>
      <c r="CJU10" s="1">
        <f>LOOKUP($A10,'DMG Tables'!$P$2:$P$35,'DMG Tables'!$O$2:$O$35)*CJU$1*LOOKUP(CJU$1,'DMG Tables'!$G$2:$G$7,'DMG Tables'!$H$2:$H$7)</f>
        <v>16603200</v>
      </c>
      <c r="CJV10" s="1">
        <f>LOOKUP($A10,'DMG Tables'!$P$2:$P$35,'DMG Tables'!$O$2:$O$35)*CJV$1*LOOKUP(CJV$1,'DMG Tables'!$G$2:$G$7,'DMG Tables'!$H$2:$H$7)</f>
        <v>16610400</v>
      </c>
      <c r="CJW10" s="1">
        <f>LOOKUP($A10,'DMG Tables'!$P$2:$P$35,'DMG Tables'!$O$2:$O$35)*CJW$1*LOOKUP(CJW$1,'DMG Tables'!$G$2:$G$7,'DMG Tables'!$H$2:$H$7)</f>
        <v>16617600</v>
      </c>
      <c r="CJX10" s="1">
        <f>LOOKUP($A10,'DMG Tables'!$P$2:$P$35,'DMG Tables'!$O$2:$O$35)*CJX$1*LOOKUP(CJX$1,'DMG Tables'!$G$2:$G$7,'DMG Tables'!$H$2:$H$7)</f>
        <v>16624800</v>
      </c>
      <c r="CJY10" s="1">
        <f>LOOKUP($A10,'DMG Tables'!$P$2:$P$35,'DMG Tables'!$O$2:$O$35)*CJY$1*LOOKUP(CJY$1,'DMG Tables'!$G$2:$G$7,'DMG Tables'!$H$2:$H$7)</f>
        <v>16632000</v>
      </c>
      <c r="CJZ10" s="1">
        <f>LOOKUP($A10,'DMG Tables'!$P$2:$P$35,'DMG Tables'!$O$2:$O$35)*CJZ$1*LOOKUP(CJZ$1,'DMG Tables'!$G$2:$G$7,'DMG Tables'!$H$2:$H$7)</f>
        <v>16639200</v>
      </c>
      <c r="CKA10" s="1">
        <f>LOOKUP($A10,'DMG Tables'!$P$2:$P$35,'DMG Tables'!$O$2:$O$35)*CKA$1*LOOKUP(CKA$1,'DMG Tables'!$G$2:$G$7,'DMG Tables'!$H$2:$H$7)</f>
        <v>16646400</v>
      </c>
      <c r="CKB10" s="1">
        <f>LOOKUP($A10,'DMG Tables'!$P$2:$P$35,'DMG Tables'!$O$2:$O$35)*CKB$1*LOOKUP(CKB$1,'DMG Tables'!$G$2:$G$7,'DMG Tables'!$H$2:$H$7)</f>
        <v>16653600</v>
      </c>
      <c r="CKC10" s="1">
        <f>LOOKUP($A10,'DMG Tables'!$P$2:$P$35,'DMG Tables'!$O$2:$O$35)*CKC$1*LOOKUP(CKC$1,'DMG Tables'!$G$2:$G$7,'DMG Tables'!$H$2:$H$7)</f>
        <v>16660800</v>
      </c>
      <c r="CKD10" s="1">
        <f>LOOKUP($A10,'DMG Tables'!$P$2:$P$35,'DMG Tables'!$O$2:$O$35)*CKD$1*LOOKUP(CKD$1,'DMG Tables'!$G$2:$G$7,'DMG Tables'!$H$2:$H$7)</f>
        <v>16668000</v>
      </c>
      <c r="CKE10" s="1">
        <f>LOOKUP($A10,'DMG Tables'!$P$2:$P$35,'DMG Tables'!$O$2:$O$35)*CKE$1*LOOKUP(CKE$1,'DMG Tables'!$G$2:$G$7,'DMG Tables'!$H$2:$H$7)</f>
        <v>16675200</v>
      </c>
      <c r="CKF10" s="1">
        <f>LOOKUP($A10,'DMG Tables'!$P$2:$P$35,'DMG Tables'!$O$2:$O$35)*CKF$1*LOOKUP(CKF$1,'DMG Tables'!$G$2:$G$7,'DMG Tables'!$H$2:$H$7)</f>
        <v>16682400</v>
      </c>
      <c r="CKG10" s="1">
        <f>LOOKUP($A10,'DMG Tables'!$P$2:$P$35,'DMG Tables'!$O$2:$O$35)*CKG$1*LOOKUP(CKG$1,'DMG Tables'!$G$2:$G$7,'DMG Tables'!$H$2:$H$7)</f>
        <v>16689600</v>
      </c>
      <c r="CKH10" s="1">
        <f>LOOKUP($A10,'DMG Tables'!$P$2:$P$35,'DMG Tables'!$O$2:$O$35)*CKH$1*LOOKUP(CKH$1,'DMG Tables'!$G$2:$G$7,'DMG Tables'!$H$2:$H$7)</f>
        <v>16696800</v>
      </c>
      <c r="CKI10" s="1">
        <f>LOOKUP($A10,'DMG Tables'!$P$2:$P$35,'DMG Tables'!$O$2:$O$35)*CKI$1*LOOKUP(CKI$1,'DMG Tables'!$G$2:$G$7,'DMG Tables'!$H$2:$H$7)</f>
        <v>16704000</v>
      </c>
      <c r="CKJ10" s="1">
        <f>LOOKUP($A10,'DMG Tables'!$P$2:$P$35,'DMG Tables'!$O$2:$O$35)*CKJ$1*LOOKUP(CKJ$1,'DMG Tables'!$G$2:$G$7,'DMG Tables'!$H$2:$H$7)</f>
        <v>16711200</v>
      </c>
      <c r="CKK10" s="1">
        <f>LOOKUP($A10,'DMG Tables'!$P$2:$P$35,'DMG Tables'!$O$2:$O$35)*CKK$1*LOOKUP(CKK$1,'DMG Tables'!$G$2:$G$7,'DMG Tables'!$H$2:$H$7)</f>
        <v>16718400</v>
      </c>
      <c r="CKL10" s="1">
        <f>LOOKUP($A10,'DMG Tables'!$P$2:$P$35,'DMG Tables'!$O$2:$O$35)*CKL$1*LOOKUP(CKL$1,'DMG Tables'!$G$2:$G$7,'DMG Tables'!$H$2:$H$7)</f>
        <v>16725600</v>
      </c>
      <c r="CKM10" s="1">
        <f>LOOKUP($A10,'DMG Tables'!$P$2:$P$35,'DMG Tables'!$O$2:$O$35)*CKM$1*LOOKUP(CKM$1,'DMG Tables'!$G$2:$G$7,'DMG Tables'!$H$2:$H$7)</f>
        <v>16732800</v>
      </c>
      <c r="CKN10" s="1">
        <f>LOOKUP($A10,'DMG Tables'!$P$2:$P$35,'DMG Tables'!$O$2:$O$35)*CKN$1*LOOKUP(CKN$1,'DMG Tables'!$G$2:$G$7,'DMG Tables'!$H$2:$H$7)</f>
        <v>16740000</v>
      </c>
      <c r="CKO10" s="1">
        <f>LOOKUP($A10,'DMG Tables'!$P$2:$P$35,'DMG Tables'!$O$2:$O$35)*CKO$1*LOOKUP(CKO$1,'DMG Tables'!$G$2:$G$7,'DMG Tables'!$H$2:$H$7)</f>
        <v>16747200</v>
      </c>
      <c r="CKP10" s="1">
        <f>LOOKUP($A10,'DMG Tables'!$P$2:$P$35,'DMG Tables'!$O$2:$O$35)*CKP$1*LOOKUP(CKP$1,'DMG Tables'!$G$2:$G$7,'DMG Tables'!$H$2:$H$7)</f>
        <v>16754400</v>
      </c>
      <c r="CKQ10" s="1">
        <f>LOOKUP($A10,'DMG Tables'!$P$2:$P$35,'DMG Tables'!$O$2:$O$35)*CKQ$1*LOOKUP(CKQ$1,'DMG Tables'!$G$2:$G$7,'DMG Tables'!$H$2:$H$7)</f>
        <v>16761600</v>
      </c>
      <c r="CKR10" s="1">
        <f>LOOKUP($A10,'DMG Tables'!$P$2:$P$35,'DMG Tables'!$O$2:$O$35)*CKR$1*LOOKUP(CKR$1,'DMG Tables'!$G$2:$G$7,'DMG Tables'!$H$2:$H$7)</f>
        <v>16768800</v>
      </c>
      <c r="CKS10" s="1">
        <f>LOOKUP($A10,'DMG Tables'!$P$2:$P$35,'DMG Tables'!$O$2:$O$35)*CKS$1*LOOKUP(CKS$1,'DMG Tables'!$G$2:$G$7,'DMG Tables'!$H$2:$H$7)</f>
        <v>16776000</v>
      </c>
      <c r="CKT10" s="1">
        <f>LOOKUP($A10,'DMG Tables'!$P$2:$P$35,'DMG Tables'!$O$2:$O$35)*CKT$1*LOOKUP(CKT$1,'DMG Tables'!$G$2:$G$7,'DMG Tables'!$H$2:$H$7)</f>
        <v>16783200</v>
      </c>
      <c r="CKU10" s="1">
        <f>LOOKUP($A10,'DMG Tables'!$P$2:$P$35,'DMG Tables'!$O$2:$O$35)*CKU$1*LOOKUP(CKU$1,'DMG Tables'!$G$2:$G$7,'DMG Tables'!$H$2:$H$7)</f>
        <v>16790400</v>
      </c>
      <c r="CKV10" s="1">
        <f>LOOKUP($A10,'DMG Tables'!$P$2:$P$35,'DMG Tables'!$O$2:$O$35)*CKV$1*LOOKUP(CKV$1,'DMG Tables'!$G$2:$G$7,'DMG Tables'!$H$2:$H$7)</f>
        <v>16797600</v>
      </c>
      <c r="CKW10" s="1">
        <f>LOOKUP($A10,'DMG Tables'!$P$2:$P$35,'DMG Tables'!$O$2:$O$35)*CKW$1*LOOKUP(CKW$1,'DMG Tables'!$G$2:$G$7,'DMG Tables'!$H$2:$H$7)</f>
        <v>16804800</v>
      </c>
      <c r="CKX10" s="1">
        <f>LOOKUP($A10,'DMG Tables'!$P$2:$P$35,'DMG Tables'!$O$2:$O$35)*CKX$1*LOOKUP(CKX$1,'DMG Tables'!$G$2:$G$7,'DMG Tables'!$H$2:$H$7)</f>
        <v>16812000</v>
      </c>
      <c r="CKY10" s="1">
        <f>LOOKUP($A10,'DMG Tables'!$P$2:$P$35,'DMG Tables'!$O$2:$O$35)*CKY$1*LOOKUP(CKY$1,'DMG Tables'!$G$2:$G$7,'DMG Tables'!$H$2:$H$7)</f>
        <v>16819200</v>
      </c>
      <c r="CKZ10" s="1">
        <f>LOOKUP($A10,'DMG Tables'!$P$2:$P$35,'DMG Tables'!$O$2:$O$35)*CKZ$1*LOOKUP(CKZ$1,'DMG Tables'!$G$2:$G$7,'DMG Tables'!$H$2:$H$7)</f>
        <v>16826400</v>
      </c>
      <c r="CLA10" s="1">
        <f>LOOKUP($A10,'DMG Tables'!$P$2:$P$35,'DMG Tables'!$O$2:$O$35)*CLA$1*LOOKUP(CLA$1,'DMG Tables'!$G$2:$G$7,'DMG Tables'!$H$2:$H$7)</f>
        <v>16833600</v>
      </c>
      <c r="CLB10" s="1">
        <f>LOOKUP($A10,'DMG Tables'!$P$2:$P$35,'DMG Tables'!$O$2:$O$35)*CLB$1*LOOKUP(CLB$1,'DMG Tables'!$G$2:$G$7,'DMG Tables'!$H$2:$H$7)</f>
        <v>16840800</v>
      </c>
      <c r="CLC10" s="1">
        <f>LOOKUP($A10,'DMG Tables'!$P$2:$P$35,'DMG Tables'!$O$2:$O$35)*CLC$1*LOOKUP(CLC$1,'DMG Tables'!$G$2:$G$7,'DMG Tables'!$H$2:$H$7)</f>
        <v>16848000</v>
      </c>
      <c r="CLD10" s="1">
        <f>LOOKUP($A10,'DMG Tables'!$P$2:$P$35,'DMG Tables'!$O$2:$O$35)*CLD$1*LOOKUP(CLD$1,'DMG Tables'!$G$2:$G$7,'DMG Tables'!$H$2:$H$7)</f>
        <v>16855200</v>
      </c>
      <c r="CLE10" s="1">
        <f>LOOKUP($A10,'DMG Tables'!$P$2:$P$35,'DMG Tables'!$O$2:$O$35)*CLE$1*LOOKUP(CLE$1,'DMG Tables'!$G$2:$G$7,'DMG Tables'!$H$2:$H$7)</f>
        <v>16862400</v>
      </c>
      <c r="CLF10" s="1">
        <f>LOOKUP($A10,'DMG Tables'!$P$2:$P$35,'DMG Tables'!$O$2:$O$35)*CLF$1*LOOKUP(CLF$1,'DMG Tables'!$G$2:$G$7,'DMG Tables'!$H$2:$H$7)</f>
        <v>16869600</v>
      </c>
      <c r="CLG10" s="1">
        <f>LOOKUP($A10,'DMG Tables'!$P$2:$P$35,'DMG Tables'!$O$2:$O$35)*CLG$1*LOOKUP(CLG$1,'DMG Tables'!$G$2:$G$7,'DMG Tables'!$H$2:$H$7)</f>
        <v>16876800</v>
      </c>
      <c r="CLH10" s="1">
        <f>LOOKUP($A10,'DMG Tables'!$P$2:$P$35,'DMG Tables'!$O$2:$O$35)*CLH$1*LOOKUP(CLH$1,'DMG Tables'!$G$2:$G$7,'DMG Tables'!$H$2:$H$7)</f>
        <v>16884000</v>
      </c>
      <c r="CLI10" s="1">
        <f>LOOKUP($A10,'DMG Tables'!$P$2:$P$35,'DMG Tables'!$O$2:$O$35)*CLI$1*LOOKUP(CLI$1,'DMG Tables'!$G$2:$G$7,'DMG Tables'!$H$2:$H$7)</f>
        <v>16891200</v>
      </c>
      <c r="CLJ10" s="1">
        <f>LOOKUP($A10,'DMG Tables'!$P$2:$P$35,'DMG Tables'!$O$2:$O$35)*CLJ$1*LOOKUP(CLJ$1,'DMG Tables'!$G$2:$G$7,'DMG Tables'!$H$2:$H$7)</f>
        <v>16898400</v>
      </c>
      <c r="CLK10" s="1">
        <f>LOOKUP($A10,'DMG Tables'!$P$2:$P$35,'DMG Tables'!$O$2:$O$35)*CLK$1*LOOKUP(CLK$1,'DMG Tables'!$G$2:$G$7,'DMG Tables'!$H$2:$H$7)</f>
        <v>16905600</v>
      </c>
      <c r="CLL10" s="1">
        <f>LOOKUP($A10,'DMG Tables'!$P$2:$P$35,'DMG Tables'!$O$2:$O$35)*CLL$1*LOOKUP(CLL$1,'DMG Tables'!$G$2:$G$7,'DMG Tables'!$H$2:$H$7)</f>
        <v>16912800</v>
      </c>
      <c r="CLM10" s="1">
        <f>LOOKUP($A10,'DMG Tables'!$P$2:$P$35,'DMG Tables'!$O$2:$O$35)*CLM$1*LOOKUP(CLM$1,'DMG Tables'!$G$2:$G$7,'DMG Tables'!$H$2:$H$7)</f>
        <v>16920000</v>
      </c>
      <c r="CLN10" s="1">
        <f>LOOKUP($A10,'DMG Tables'!$P$2:$P$35,'DMG Tables'!$O$2:$O$35)*CLN$1*LOOKUP(CLN$1,'DMG Tables'!$G$2:$G$7,'DMG Tables'!$H$2:$H$7)</f>
        <v>16927200</v>
      </c>
      <c r="CLO10" s="1">
        <f>LOOKUP($A10,'DMG Tables'!$P$2:$P$35,'DMG Tables'!$O$2:$O$35)*CLO$1*LOOKUP(CLO$1,'DMG Tables'!$G$2:$G$7,'DMG Tables'!$H$2:$H$7)</f>
        <v>16934400</v>
      </c>
      <c r="CLP10" s="1">
        <f>LOOKUP($A10,'DMG Tables'!$P$2:$P$35,'DMG Tables'!$O$2:$O$35)*CLP$1*LOOKUP(CLP$1,'DMG Tables'!$G$2:$G$7,'DMG Tables'!$H$2:$H$7)</f>
        <v>16941600</v>
      </c>
      <c r="CLQ10" s="1">
        <f>LOOKUP($A10,'DMG Tables'!$P$2:$P$35,'DMG Tables'!$O$2:$O$35)*CLQ$1*LOOKUP(CLQ$1,'DMG Tables'!$G$2:$G$7,'DMG Tables'!$H$2:$H$7)</f>
        <v>16948800</v>
      </c>
      <c r="CLR10" s="1">
        <f>LOOKUP($A10,'DMG Tables'!$P$2:$P$35,'DMG Tables'!$O$2:$O$35)*CLR$1*LOOKUP(CLR$1,'DMG Tables'!$G$2:$G$7,'DMG Tables'!$H$2:$H$7)</f>
        <v>16956000</v>
      </c>
      <c r="CLS10" s="1">
        <f>LOOKUP($A10,'DMG Tables'!$P$2:$P$35,'DMG Tables'!$O$2:$O$35)*CLS$1*LOOKUP(CLS$1,'DMG Tables'!$G$2:$G$7,'DMG Tables'!$H$2:$H$7)</f>
        <v>16963200</v>
      </c>
      <c r="CLT10" s="1">
        <f>LOOKUP($A10,'DMG Tables'!$P$2:$P$35,'DMG Tables'!$O$2:$O$35)*CLT$1*LOOKUP(CLT$1,'DMG Tables'!$G$2:$G$7,'DMG Tables'!$H$2:$H$7)</f>
        <v>16970400</v>
      </c>
      <c r="CLU10" s="1">
        <f>LOOKUP($A10,'DMG Tables'!$P$2:$P$35,'DMG Tables'!$O$2:$O$35)*CLU$1*LOOKUP(CLU$1,'DMG Tables'!$G$2:$G$7,'DMG Tables'!$H$2:$H$7)</f>
        <v>16977600</v>
      </c>
      <c r="CLV10" s="1">
        <f>LOOKUP($A10,'DMG Tables'!$P$2:$P$35,'DMG Tables'!$O$2:$O$35)*CLV$1*LOOKUP(CLV$1,'DMG Tables'!$G$2:$G$7,'DMG Tables'!$H$2:$H$7)</f>
        <v>16984800</v>
      </c>
      <c r="CLW10" s="1">
        <f>LOOKUP($A10,'DMG Tables'!$P$2:$P$35,'DMG Tables'!$O$2:$O$35)*CLW$1*LOOKUP(CLW$1,'DMG Tables'!$G$2:$G$7,'DMG Tables'!$H$2:$H$7)</f>
        <v>16992000</v>
      </c>
      <c r="CLX10" s="1">
        <f>LOOKUP($A10,'DMG Tables'!$P$2:$P$35,'DMG Tables'!$O$2:$O$35)*CLX$1*LOOKUP(CLX$1,'DMG Tables'!$G$2:$G$7,'DMG Tables'!$H$2:$H$7)</f>
        <v>16999200</v>
      </c>
      <c r="CLY10" s="1">
        <f>LOOKUP($A10,'DMG Tables'!$P$2:$P$35,'DMG Tables'!$O$2:$O$35)*CLY$1*LOOKUP(CLY$1,'DMG Tables'!$G$2:$G$7,'DMG Tables'!$H$2:$H$7)</f>
        <v>17006400</v>
      </c>
      <c r="CLZ10" s="1">
        <f>LOOKUP($A10,'DMG Tables'!$P$2:$P$35,'DMG Tables'!$O$2:$O$35)*CLZ$1*LOOKUP(CLZ$1,'DMG Tables'!$G$2:$G$7,'DMG Tables'!$H$2:$H$7)</f>
        <v>17013600</v>
      </c>
      <c r="CMA10" s="1">
        <f>LOOKUP($A10,'DMG Tables'!$P$2:$P$35,'DMG Tables'!$O$2:$O$35)*CMA$1*LOOKUP(CMA$1,'DMG Tables'!$G$2:$G$7,'DMG Tables'!$H$2:$H$7)</f>
        <v>17020800</v>
      </c>
      <c r="CMB10" s="1">
        <f>LOOKUP($A10,'DMG Tables'!$P$2:$P$35,'DMG Tables'!$O$2:$O$35)*CMB$1*LOOKUP(CMB$1,'DMG Tables'!$G$2:$G$7,'DMG Tables'!$H$2:$H$7)</f>
        <v>17028000</v>
      </c>
      <c r="CMC10" s="1">
        <f>LOOKUP($A10,'DMG Tables'!$P$2:$P$35,'DMG Tables'!$O$2:$O$35)*CMC$1*LOOKUP(CMC$1,'DMG Tables'!$G$2:$G$7,'DMG Tables'!$H$2:$H$7)</f>
        <v>17035200</v>
      </c>
      <c r="CMD10" s="1">
        <f>LOOKUP($A10,'DMG Tables'!$P$2:$P$35,'DMG Tables'!$O$2:$O$35)*CMD$1*LOOKUP(CMD$1,'DMG Tables'!$G$2:$G$7,'DMG Tables'!$H$2:$H$7)</f>
        <v>17042400</v>
      </c>
      <c r="CME10" s="1">
        <f>LOOKUP($A10,'DMG Tables'!$P$2:$P$35,'DMG Tables'!$O$2:$O$35)*CME$1*LOOKUP(CME$1,'DMG Tables'!$G$2:$G$7,'DMG Tables'!$H$2:$H$7)</f>
        <v>17049600</v>
      </c>
      <c r="CMF10" s="1">
        <f>LOOKUP($A10,'DMG Tables'!$P$2:$P$35,'DMG Tables'!$O$2:$O$35)*CMF$1*LOOKUP(CMF$1,'DMG Tables'!$G$2:$G$7,'DMG Tables'!$H$2:$H$7)</f>
        <v>17056800</v>
      </c>
      <c r="CMG10" s="1">
        <f>LOOKUP($A10,'DMG Tables'!$P$2:$P$35,'DMG Tables'!$O$2:$O$35)*CMG$1*LOOKUP(CMG$1,'DMG Tables'!$G$2:$G$7,'DMG Tables'!$H$2:$H$7)</f>
        <v>17064000</v>
      </c>
      <c r="CMH10" s="1">
        <f>LOOKUP($A10,'DMG Tables'!$P$2:$P$35,'DMG Tables'!$O$2:$O$35)*CMH$1*LOOKUP(CMH$1,'DMG Tables'!$G$2:$G$7,'DMG Tables'!$H$2:$H$7)</f>
        <v>17071200</v>
      </c>
      <c r="CMI10" s="1">
        <f>LOOKUP($A10,'DMG Tables'!$P$2:$P$35,'DMG Tables'!$O$2:$O$35)*CMI$1*LOOKUP(CMI$1,'DMG Tables'!$G$2:$G$7,'DMG Tables'!$H$2:$H$7)</f>
        <v>17078400</v>
      </c>
      <c r="CMJ10" s="1">
        <f>LOOKUP($A10,'DMG Tables'!$P$2:$P$35,'DMG Tables'!$O$2:$O$35)*CMJ$1*LOOKUP(CMJ$1,'DMG Tables'!$G$2:$G$7,'DMG Tables'!$H$2:$H$7)</f>
        <v>17085600</v>
      </c>
      <c r="CMK10" s="1">
        <f>LOOKUP($A10,'DMG Tables'!$P$2:$P$35,'DMG Tables'!$O$2:$O$35)*CMK$1*LOOKUP(CMK$1,'DMG Tables'!$G$2:$G$7,'DMG Tables'!$H$2:$H$7)</f>
        <v>17092800</v>
      </c>
      <c r="CML10" s="1">
        <f>LOOKUP($A10,'DMG Tables'!$P$2:$P$35,'DMG Tables'!$O$2:$O$35)*CML$1*LOOKUP(CML$1,'DMG Tables'!$G$2:$G$7,'DMG Tables'!$H$2:$H$7)</f>
        <v>17100000</v>
      </c>
      <c r="CMM10" s="1">
        <f>LOOKUP($A10,'DMG Tables'!$P$2:$P$35,'DMG Tables'!$O$2:$O$35)*CMM$1*LOOKUP(CMM$1,'DMG Tables'!$G$2:$G$7,'DMG Tables'!$H$2:$H$7)</f>
        <v>17107200</v>
      </c>
      <c r="CMN10" s="1">
        <f>LOOKUP($A10,'DMG Tables'!$P$2:$P$35,'DMG Tables'!$O$2:$O$35)*CMN$1*LOOKUP(CMN$1,'DMG Tables'!$G$2:$G$7,'DMG Tables'!$H$2:$H$7)</f>
        <v>17114400</v>
      </c>
      <c r="CMO10" s="1">
        <f>LOOKUP($A10,'DMG Tables'!$P$2:$P$35,'DMG Tables'!$O$2:$O$35)*CMO$1*LOOKUP(CMO$1,'DMG Tables'!$G$2:$G$7,'DMG Tables'!$H$2:$H$7)</f>
        <v>17121600</v>
      </c>
      <c r="CMP10" s="1">
        <f>LOOKUP($A10,'DMG Tables'!$P$2:$P$35,'DMG Tables'!$O$2:$O$35)*CMP$1*LOOKUP(CMP$1,'DMG Tables'!$G$2:$G$7,'DMG Tables'!$H$2:$H$7)</f>
        <v>17128800</v>
      </c>
      <c r="CMQ10" s="1">
        <f>LOOKUP($A10,'DMG Tables'!$P$2:$P$35,'DMG Tables'!$O$2:$O$35)*CMQ$1*LOOKUP(CMQ$1,'DMG Tables'!$G$2:$G$7,'DMG Tables'!$H$2:$H$7)</f>
        <v>17136000</v>
      </c>
      <c r="CMR10" s="1">
        <f>LOOKUP($A10,'DMG Tables'!$P$2:$P$35,'DMG Tables'!$O$2:$O$35)*CMR$1*LOOKUP(CMR$1,'DMG Tables'!$G$2:$G$7,'DMG Tables'!$H$2:$H$7)</f>
        <v>17143200</v>
      </c>
      <c r="CMS10" s="1">
        <f>LOOKUP($A10,'DMG Tables'!$P$2:$P$35,'DMG Tables'!$O$2:$O$35)*CMS$1*LOOKUP(CMS$1,'DMG Tables'!$G$2:$G$7,'DMG Tables'!$H$2:$H$7)</f>
        <v>17150400</v>
      </c>
      <c r="CMT10" s="1">
        <f>LOOKUP($A10,'DMG Tables'!$P$2:$P$35,'DMG Tables'!$O$2:$O$35)*CMT$1*LOOKUP(CMT$1,'DMG Tables'!$G$2:$G$7,'DMG Tables'!$H$2:$H$7)</f>
        <v>17157600</v>
      </c>
      <c r="CMU10" s="1">
        <f>LOOKUP($A10,'DMG Tables'!$P$2:$P$35,'DMG Tables'!$O$2:$O$35)*CMU$1*LOOKUP(CMU$1,'DMG Tables'!$G$2:$G$7,'DMG Tables'!$H$2:$H$7)</f>
        <v>17164800</v>
      </c>
      <c r="CMV10" s="1">
        <f>LOOKUP($A10,'DMG Tables'!$P$2:$P$35,'DMG Tables'!$O$2:$O$35)*CMV$1*LOOKUP(CMV$1,'DMG Tables'!$G$2:$G$7,'DMG Tables'!$H$2:$H$7)</f>
        <v>17172000</v>
      </c>
      <c r="CMW10" s="1">
        <f>LOOKUP($A10,'DMG Tables'!$P$2:$P$35,'DMG Tables'!$O$2:$O$35)*CMW$1*LOOKUP(CMW$1,'DMG Tables'!$G$2:$G$7,'DMG Tables'!$H$2:$H$7)</f>
        <v>17179200</v>
      </c>
      <c r="CMX10" s="1">
        <f>LOOKUP($A10,'DMG Tables'!$P$2:$P$35,'DMG Tables'!$O$2:$O$35)*CMX$1*LOOKUP(CMX$1,'DMG Tables'!$G$2:$G$7,'DMG Tables'!$H$2:$H$7)</f>
        <v>17186400</v>
      </c>
      <c r="CMY10" s="1">
        <f>LOOKUP($A10,'DMG Tables'!$P$2:$P$35,'DMG Tables'!$O$2:$O$35)*CMY$1*LOOKUP(CMY$1,'DMG Tables'!$G$2:$G$7,'DMG Tables'!$H$2:$H$7)</f>
        <v>17193600</v>
      </c>
      <c r="CMZ10" s="1">
        <f>LOOKUP($A10,'DMG Tables'!$P$2:$P$35,'DMG Tables'!$O$2:$O$35)*CMZ$1*LOOKUP(CMZ$1,'DMG Tables'!$G$2:$G$7,'DMG Tables'!$H$2:$H$7)</f>
        <v>17200800</v>
      </c>
      <c r="CNA10" s="1">
        <f>LOOKUP($A10,'DMG Tables'!$P$2:$P$35,'DMG Tables'!$O$2:$O$35)*CNA$1*LOOKUP(CNA$1,'DMG Tables'!$G$2:$G$7,'DMG Tables'!$H$2:$H$7)</f>
        <v>17208000</v>
      </c>
      <c r="CNB10" s="1">
        <f>LOOKUP($A10,'DMG Tables'!$P$2:$P$35,'DMG Tables'!$O$2:$O$35)*CNB$1*LOOKUP(CNB$1,'DMG Tables'!$G$2:$G$7,'DMG Tables'!$H$2:$H$7)</f>
        <v>17215200</v>
      </c>
      <c r="CNC10" s="1">
        <f>LOOKUP($A10,'DMG Tables'!$P$2:$P$35,'DMG Tables'!$O$2:$O$35)*CNC$1*LOOKUP(CNC$1,'DMG Tables'!$G$2:$G$7,'DMG Tables'!$H$2:$H$7)</f>
        <v>17222400</v>
      </c>
      <c r="CND10" s="1">
        <f>LOOKUP($A10,'DMG Tables'!$P$2:$P$35,'DMG Tables'!$O$2:$O$35)*CND$1*LOOKUP(CND$1,'DMG Tables'!$G$2:$G$7,'DMG Tables'!$H$2:$H$7)</f>
        <v>17229600</v>
      </c>
      <c r="CNE10" s="1">
        <f>LOOKUP($A10,'DMG Tables'!$P$2:$P$35,'DMG Tables'!$O$2:$O$35)*CNE$1*LOOKUP(CNE$1,'DMG Tables'!$G$2:$G$7,'DMG Tables'!$H$2:$H$7)</f>
        <v>17236800</v>
      </c>
      <c r="CNF10" s="1">
        <f>LOOKUP($A10,'DMG Tables'!$P$2:$P$35,'DMG Tables'!$O$2:$O$35)*CNF$1*LOOKUP(CNF$1,'DMG Tables'!$G$2:$G$7,'DMG Tables'!$H$2:$H$7)</f>
        <v>17244000</v>
      </c>
      <c r="CNG10" s="1">
        <f>LOOKUP($A10,'DMG Tables'!$P$2:$P$35,'DMG Tables'!$O$2:$O$35)*CNG$1*LOOKUP(CNG$1,'DMG Tables'!$G$2:$G$7,'DMG Tables'!$H$2:$H$7)</f>
        <v>17251200</v>
      </c>
      <c r="CNH10" s="1">
        <f>LOOKUP($A10,'DMG Tables'!$P$2:$P$35,'DMG Tables'!$O$2:$O$35)*CNH$1*LOOKUP(CNH$1,'DMG Tables'!$G$2:$G$7,'DMG Tables'!$H$2:$H$7)</f>
        <v>17258400</v>
      </c>
      <c r="CNI10" s="1">
        <f>LOOKUP($A10,'DMG Tables'!$P$2:$P$35,'DMG Tables'!$O$2:$O$35)*CNI$1*LOOKUP(CNI$1,'DMG Tables'!$G$2:$G$7,'DMG Tables'!$H$2:$H$7)</f>
        <v>17265600</v>
      </c>
      <c r="CNJ10" s="1">
        <f>LOOKUP($A10,'DMG Tables'!$P$2:$P$35,'DMG Tables'!$O$2:$O$35)*CNJ$1*LOOKUP(CNJ$1,'DMG Tables'!$G$2:$G$7,'DMG Tables'!$H$2:$H$7)</f>
        <v>17272800</v>
      </c>
      <c r="CNK10" s="1">
        <f>LOOKUP($A10,'DMG Tables'!$P$2:$P$35,'DMG Tables'!$O$2:$O$35)*CNK$1*LOOKUP(CNK$1,'DMG Tables'!$G$2:$G$7,'DMG Tables'!$H$2:$H$7)</f>
        <v>17280000</v>
      </c>
      <c r="CNL10" s="1">
        <f>LOOKUP($A10,'DMG Tables'!$P$2:$P$35,'DMG Tables'!$O$2:$O$35)*CNL$1*LOOKUP(CNL$1,'DMG Tables'!$G$2:$G$7,'DMG Tables'!$H$2:$H$7)</f>
        <v>17287200</v>
      </c>
      <c r="CNM10" s="1">
        <f>LOOKUP($A10,'DMG Tables'!$P$2:$P$35,'DMG Tables'!$O$2:$O$35)*CNM$1*LOOKUP(CNM$1,'DMG Tables'!$G$2:$G$7,'DMG Tables'!$H$2:$H$7)</f>
        <v>17294400</v>
      </c>
      <c r="CNN10" s="1">
        <f>LOOKUP($A10,'DMG Tables'!$P$2:$P$35,'DMG Tables'!$O$2:$O$35)*CNN$1*LOOKUP(CNN$1,'DMG Tables'!$G$2:$G$7,'DMG Tables'!$H$2:$H$7)</f>
        <v>17301600</v>
      </c>
      <c r="CNO10" s="1">
        <f>LOOKUP($A10,'DMG Tables'!$P$2:$P$35,'DMG Tables'!$O$2:$O$35)*CNO$1*LOOKUP(CNO$1,'DMG Tables'!$G$2:$G$7,'DMG Tables'!$H$2:$H$7)</f>
        <v>17308800</v>
      </c>
      <c r="CNP10" s="1">
        <f>LOOKUP($A10,'DMG Tables'!$P$2:$P$35,'DMG Tables'!$O$2:$O$35)*CNP$1*LOOKUP(CNP$1,'DMG Tables'!$G$2:$G$7,'DMG Tables'!$H$2:$H$7)</f>
        <v>17316000</v>
      </c>
      <c r="CNQ10" s="1">
        <f>LOOKUP($A10,'DMG Tables'!$P$2:$P$35,'DMG Tables'!$O$2:$O$35)*CNQ$1*LOOKUP(CNQ$1,'DMG Tables'!$G$2:$G$7,'DMG Tables'!$H$2:$H$7)</f>
        <v>17323200</v>
      </c>
      <c r="CNR10" s="1">
        <f>LOOKUP($A10,'DMG Tables'!$P$2:$P$35,'DMG Tables'!$O$2:$O$35)*CNR$1*LOOKUP(CNR$1,'DMG Tables'!$G$2:$G$7,'DMG Tables'!$H$2:$H$7)</f>
        <v>17330400</v>
      </c>
      <c r="CNS10" s="1">
        <f>LOOKUP($A10,'DMG Tables'!$P$2:$P$35,'DMG Tables'!$O$2:$O$35)*CNS$1*LOOKUP(CNS$1,'DMG Tables'!$G$2:$G$7,'DMG Tables'!$H$2:$H$7)</f>
        <v>17337600</v>
      </c>
      <c r="CNT10" s="1">
        <f>LOOKUP($A10,'DMG Tables'!$P$2:$P$35,'DMG Tables'!$O$2:$O$35)*CNT$1*LOOKUP(CNT$1,'DMG Tables'!$G$2:$G$7,'DMG Tables'!$H$2:$H$7)</f>
        <v>17344800</v>
      </c>
      <c r="CNU10" s="1">
        <f>LOOKUP($A10,'DMG Tables'!$P$2:$P$35,'DMG Tables'!$O$2:$O$35)*CNU$1*LOOKUP(CNU$1,'DMG Tables'!$G$2:$G$7,'DMG Tables'!$H$2:$H$7)</f>
        <v>17352000</v>
      </c>
      <c r="CNV10" s="1">
        <f>LOOKUP($A10,'DMG Tables'!$P$2:$P$35,'DMG Tables'!$O$2:$O$35)*CNV$1*LOOKUP(CNV$1,'DMG Tables'!$G$2:$G$7,'DMG Tables'!$H$2:$H$7)</f>
        <v>17359200</v>
      </c>
      <c r="CNW10" s="1">
        <f>LOOKUP($A10,'DMG Tables'!$P$2:$P$35,'DMG Tables'!$O$2:$O$35)*CNW$1*LOOKUP(CNW$1,'DMG Tables'!$G$2:$G$7,'DMG Tables'!$H$2:$H$7)</f>
        <v>17366400</v>
      </c>
      <c r="CNX10" s="1">
        <f>LOOKUP($A10,'DMG Tables'!$P$2:$P$35,'DMG Tables'!$O$2:$O$35)*CNX$1*LOOKUP(CNX$1,'DMG Tables'!$G$2:$G$7,'DMG Tables'!$H$2:$H$7)</f>
        <v>17373600</v>
      </c>
      <c r="CNY10" s="1">
        <f>LOOKUP($A10,'DMG Tables'!$P$2:$P$35,'DMG Tables'!$O$2:$O$35)*CNY$1*LOOKUP(CNY$1,'DMG Tables'!$G$2:$G$7,'DMG Tables'!$H$2:$H$7)</f>
        <v>17380800</v>
      </c>
      <c r="CNZ10" s="1">
        <f>LOOKUP($A10,'DMG Tables'!$P$2:$P$35,'DMG Tables'!$O$2:$O$35)*CNZ$1*LOOKUP(CNZ$1,'DMG Tables'!$G$2:$G$7,'DMG Tables'!$H$2:$H$7)</f>
        <v>17388000</v>
      </c>
      <c r="COA10" s="1">
        <f>LOOKUP($A10,'DMG Tables'!$P$2:$P$35,'DMG Tables'!$O$2:$O$35)*COA$1*LOOKUP(COA$1,'DMG Tables'!$G$2:$G$7,'DMG Tables'!$H$2:$H$7)</f>
        <v>17395200</v>
      </c>
      <c r="COB10" s="1">
        <f>LOOKUP($A10,'DMG Tables'!$P$2:$P$35,'DMG Tables'!$O$2:$O$35)*COB$1*LOOKUP(COB$1,'DMG Tables'!$G$2:$G$7,'DMG Tables'!$H$2:$H$7)</f>
        <v>17402400</v>
      </c>
      <c r="COC10" s="1">
        <f>LOOKUP($A10,'DMG Tables'!$P$2:$P$35,'DMG Tables'!$O$2:$O$35)*COC$1*LOOKUP(COC$1,'DMG Tables'!$G$2:$G$7,'DMG Tables'!$H$2:$H$7)</f>
        <v>17409600</v>
      </c>
      <c r="COD10" s="1">
        <f>LOOKUP($A10,'DMG Tables'!$P$2:$P$35,'DMG Tables'!$O$2:$O$35)*COD$1*LOOKUP(COD$1,'DMG Tables'!$G$2:$G$7,'DMG Tables'!$H$2:$H$7)</f>
        <v>17416800</v>
      </c>
      <c r="COE10" s="1">
        <f>LOOKUP($A10,'DMG Tables'!$P$2:$P$35,'DMG Tables'!$O$2:$O$35)*COE$1*LOOKUP(COE$1,'DMG Tables'!$G$2:$G$7,'DMG Tables'!$H$2:$H$7)</f>
        <v>17424000</v>
      </c>
      <c r="COF10" s="1">
        <f>LOOKUP($A10,'DMG Tables'!$P$2:$P$35,'DMG Tables'!$O$2:$O$35)*COF$1*LOOKUP(COF$1,'DMG Tables'!$G$2:$G$7,'DMG Tables'!$H$2:$H$7)</f>
        <v>17431200</v>
      </c>
      <c r="COG10" s="1">
        <f>LOOKUP($A10,'DMG Tables'!$P$2:$P$35,'DMG Tables'!$O$2:$O$35)*COG$1*LOOKUP(COG$1,'DMG Tables'!$G$2:$G$7,'DMG Tables'!$H$2:$H$7)</f>
        <v>17438400</v>
      </c>
      <c r="COH10" s="1">
        <f>LOOKUP($A10,'DMG Tables'!$P$2:$P$35,'DMG Tables'!$O$2:$O$35)*COH$1*LOOKUP(COH$1,'DMG Tables'!$G$2:$G$7,'DMG Tables'!$H$2:$H$7)</f>
        <v>17445600</v>
      </c>
      <c r="COI10" s="1">
        <f>LOOKUP($A10,'DMG Tables'!$P$2:$P$35,'DMG Tables'!$O$2:$O$35)*COI$1*LOOKUP(COI$1,'DMG Tables'!$G$2:$G$7,'DMG Tables'!$H$2:$H$7)</f>
        <v>17452800</v>
      </c>
      <c r="COJ10" s="1">
        <f>LOOKUP($A10,'DMG Tables'!$P$2:$P$35,'DMG Tables'!$O$2:$O$35)*COJ$1*LOOKUP(COJ$1,'DMG Tables'!$G$2:$G$7,'DMG Tables'!$H$2:$H$7)</f>
        <v>17460000</v>
      </c>
      <c r="COK10" s="1">
        <f>LOOKUP($A10,'DMG Tables'!$P$2:$P$35,'DMG Tables'!$O$2:$O$35)*COK$1*LOOKUP(COK$1,'DMG Tables'!$G$2:$G$7,'DMG Tables'!$H$2:$H$7)</f>
        <v>17467200</v>
      </c>
      <c r="COL10" s="1">
        <f>LOOKUP($A10,'DMG Tables'!$P$2:$P$35,'DMG Tables'!$O$2:$O$35)*COL$1*LOOKUP(COL$1,'DMG Tables'!$G$2:$G$7,'DMG Tables'!$H$2:$H$7)</f>
        <v>17474400</v>
      </c>
      <c r="COM10" s="1">
        <f>LOOKUP($A10,'DMG Tables'!$P$2:$P$35,'DMG Tables'!$O$2:$O$35)*COM$1*LOOKUP(COM$1,'DMG Tables'!$G$2:$G$7,'DMG Tables'!$H$2:$H$7)</f>
        <v>17481600</v>
      </c>
      <c r="CON10" s="1">
        <f>LOOKUP($A10,'DMG Tables'!$P$2:$P$35,'DMG Tables'!$O$2:$O$35)*CON$1*LOOKUP(CON$1,'DMG Tables'!$G$2:$G$7,'DMG Tables'!$H$2:$H$7)</f>
        <v>17488800</v>
      </c>
      <c r="COO10" s="1">
        <f>LOOKUP($A10,'DMG Tables'!$P$2:$P$35,'DMG Tables'!$O$2:$O$35)*COO$1*LOOKUP(COO$1,'DMG Tables'!$G$2:$G$7,'DMG Tables'!$H$2:$H$7)</f>
        <v>17496000</v>
      </c>
      <c r="COP10" s="1">
        <f>LOOKUP($A10,'DMG Tables'!$P$2:$P$35,'DMG Tables'!$O$2:$O$35)*COP$1*LOOKUP(COP$1,'DMG Tables'!$G$2:$G$7,'DMG Tables'!$H$2:$H$7)</f>
        <v>17503200</v>
      </c>
      <c r="COQ10" s="1">
        <f>LOOKUP($A10,'DMG Tables'!$P$2:$P$35,'DMG Tables'!$O$2:$O$35)*COQ$1*LOOKUP(COQ$1,'DMG Tables'!$G$2:$G$7,'DMG Tables'!$H$2:$H$7)</f>
        <v>17510400</v>
      </c>
      <c r="COR10" s="1">
        <f>LOOKUP($A10,'DMG Tables'!$P$2:$P$35,'DMG Tables'!$O$2:$O$35)*COR$1*LOOKUP(COR$1,'DMG Tables'!$G$2:$G$7,'DMG Tables'!$H$2:$H$7)</f>
        <v>17517600</v>
      </c>
      <c r="COS10" s="1">
        <f>LOOKUP($A10,'DMG Tables'!$P$2:$P$35,'DMG Tables'!$O$2:$O$35)*COS$1*LOOKUP(COS$1,'DMG Tables'!$G$2:$G$7,'DMG Tables'!$H$2:$H$7)</f>
        <v>17524800</v>
      </c>
      <c r="COT10" s="1">
        <f>LOOKUP($A10,'DMG Tables'!$P$2:$P$35,'DMG Tables'!$O$2:$O$35)*COT$1*LOOKUP(COT$1,'DMG Tables'!$G$2:$G$7,'DMG Tables'!$H$2:$H$7)</f>
        <v>17532000</v>
      </c>
      <c r="COU10" s="1">
        <f>LOOKUP($A10,'DMG Tables'!$P$2:$P$35,'DMG Tables'!$O$2:$O$35)*COU$1*LOOKUP(COU$1,'DMG Tables'!$G$2:$G$7,'DMG Tables'!$H$2:$H$7)</f>
        <v>17539200</v>
      </c>
      <c r="COV10" s="1">
        <f>LOOKUP($A10,'DMG Tables'!$P$2:$P$35,'DMG Tables'!$O$2:$O$35)*COV$1*LOOKUP(COV$1,'DMG Tables'!$G$2:$G$7,'DMG Tables'!$H$2:$H$7)</f>
        <v>17546400</v>
      </c>
      <c r="COW10" s="1">
        <f>LOOKUP($A10,'DMG Tables'!$P$2:$P$35,'DMG Tables'!$O$2:$O$35)*COW$1*LOOKUP(COW$1,'DMG Tables'!$G$2:$G$7,'DMG Tables'!$H$2:$H$7)</f>
        <v>17553600</v>
      </c>
      <c r="COX10" s="1">
        <f>LOOKUP($A10,'DMG Tables'!$P$2:$P$35,'DMG Tables'!$O$2:$O$35)*COX$1*LOOKUP(COX$1,'DMG Tables'!$G$2:$G$7,'DMG Tables'!$H$2:$H$7)</f>
        <v>17560800</v>
      </c>
      <c r="COY10" s="1">
        <f>LOOKUP($A10,'DMG Tables'!$P$2:$P$35,'DMG Tables'!$O$2:$O$35)*COY$1*LOOKUP(COY$1,'DMG Tables'!$G$2:$G$7,'DMG Tables'!$H$2:$H$7)</f>
        <v>17568000</v>
      </c>
      <c r="COZ10" s="1">
        <f>LOOKUP($A10,'DMG Tables'!$P$2:$P$35,'DMG Tables'!$O$2:$O$35)*COZ$1*LOOKUP(COZ$1,'DMG Tables'!$G$2:$G$7,'DMG Tables'!$H$2:$H$7)</f>
        <v>17575200</v>
      </c>
      <c r="CPA10" s="1">
        <f>LOOKUP($A10,'DMG Tables'!$P$2:$P$35,'DMG Tables'!$O$2:$O$35)*CPA$1*LOOKUP(CPA$1,'DMG Tables'!$G$2:$G$7,'DMG Tables'!$H$2:$H$7)</f>
        <v>17582400</v>
      </c>
      <c r="CPB10" s="1">
        <f>LOOKUP($A10,'DMG Tables'!$P$2:$P$35,'DMG Tables'!$O$2:$O$35)*CPB$1*LOOKUP(CPB$1,'DMG Tables'!$G$2:$G$7,'DMG Tables'!$H$2:$H$7)</f>
        <v>17589600</v>
      </c>
      <c r="CPC10" s="1">
        <f>LOOKUP($A10,'DMG Tables'!$P$2:$P$35,'DMG Tables'!$O$2:$O$35)*CPC$1*LOOKUP(CPC$1,'DMG Tables'!$G$2:$G$7,'DMG Tables'!$H$2:$H$7)</f>
        <v>17596800</v>
      </c>
      <c r="CPD10" s="1">
        <f>LOOKUP($A10,'DMG Tables'!$P$2:$P$35,'DMG Tables'!$O$2:$O$35)*CPD$1*LOOKUP(CPD$1,'DMG Tables'!$G$2:$G$7,'DMG Tables'!$H$2:$H$7)</f>
        <v>17604000</v>
      </c>
      <c r="CPE10" s="1">
        <f>LOOKUP($A10,'DMG Tables'!$P$2:$P$35,'DMG Tables'!$O$2:$O$35)*CPE$1*LOOKUP(CPE$1,'DMG Tables'!$G$2:$G$7,'DMG Tables'!$H$2:$H$7)</f>
        <v>17611200</v>
      </c>
      <c r="CPF10" s="1">
        <f>LOOKUP($A10,'DMG Tables'!$P$2:$P$35,'DMG Tables'!$O$2:$O$35)*CPF$1*LOOKUP(CPF$1,'DMG Tables'!$G$2:$G$7,'DMG Tables'!$H$2:$H$7)</f>
        <v>17618400</v>
      </c>
      <c r="CPG10" s="1">
        <f>LOOKUP($A10,'DMG Tables'!$P$2:$P$35,'DMG Tables'!$O$2:$O$35)*CPG$1*LOOKUP(CPG$1,'DMG Tables'!$G$2:$G$7,'DMG Tables'!$H$2:$H$7)</f>
        <v>17625600</v>
      </c>
      <c r="CPH10" s="1">
        <f>LOOKUP($A10,'DMG Tables'!$P$2:$P$35,'DMG Tables'!$O$2:$O$35)*CPH$1*LOOKUP(CPH$1,'DMG Tables'!$G$2:$G$7,'DMG Tables'!$H$2:$H$7)</f>
        <v>17632800</v>
      </c>
      <c r="CPI10" s="1">
        <f>LOOKUP($A10,'DMG Tables'!$P$2:$P$35,'DMG Tables'!$O$2:$O$35)*CPI$1*LOOKUP(CPI$1,'DMG Tables'!$G$2:$G$7,'DMG Tables'!$H$2:$H$7)</f>
        <v>17640000</v>
      </c>
      <c r="CPJ10" s="1">
        <f>LOOKUP($A10,'DMG Tables'!$P$2:$P$35,'DMG Tables'!$O$2:$O$35)*CPJ$1*LOOKUP(CPJ$1,'DMG Tables'!$G$2:$G$7,'DMG Tables'!$H$2:$H$7)</f>
        <v>17647200</v>
      </c>
      <c r="CPK10" s="1">
        <f>LOOKUP($A10,'DMG Tables'!$P$2:$P$35,'DMG Tables'!$O$2:$O$35)*CPK$1*LOOKUP(CPK$1,'DMG Tables'!$G$2:$G$7,'DMG Tables'!$H$2:$H$7)</f>
        <v>17654400</v>
      </c>
      <c r="CPL10" s="1">
        <f>LOOKUP($A10,'DMG Tables'!$P$2:$P$35,'DMG Tables'!$O$2:$O$35)*CPL$1*LOOKUP(CPL$1,'DMG Tables'!$G$2:$G$7,'DMG Tables'!$H$2:$H$7)</f>
        <v>17661600</v>
      </c>
      <c r="CPM10" s="1">
        <f>LOOKUP($A10,'DMG Tables'!$P$2:$P$35,'DMG Tables'!$O$2:$O$35)*CPM$1*LOOKUP(CPM$1,'DMG Tables'!$G$2:$G$7,'DMG Tables'!$H$2:$H$7)</f>
        <v>17668800</v>
      </c>
      <c r="CPN10" s="1">
        <f>LOOKUP($A10,'DMG Tables'!$P$2:$P$35,'DMG Tables'!$O$2:$O$35)*CPN$1*LOOKUP(CPN$1,'DMG Tables'!$G$2:$G$7,'DMG Tables'!$H$2:$H$7)</f>
        <v>17676000</v>
      </c>
      <c r="CPO10" s="1">
        <f>LOOKUP($A10,'DMG Tables'!$P$2:$P$35,'DMG Tables'!$O$2:$O$35)*CPO$1*LOOKUP(CPO$1,'DMG Tables'!$G$2:$G$7,'DMG Tables'!$H$2:$H$7)</f>
        <v>17683200</v>
      </c>
      <c r="CPP10" s="1">
        <f>LOOKUP($A10,'DMG Tables'!$P$2:$P$35,'DMG Tables'!$O$2:$O$35)*CPP$1*LOOKUP(CPP$1,'DMG Tables'!$G$2:$G$7,'DMG Tables'!$H$2:$H$7)</f>
        <v>17690400</v>
      </c>
      <c r="CPQ10" s="1">
        <f>LOOKUP($A10,'DMG Tables'!$P$2:$P$35,'DMG Tables'!$O$2:$O$35)*CPQ$1*LOOKUP(CPQ$1,'DMG Tables'!$G$2:$G$7,'DMG Tables'!$H$2:$H$7)</f>
        <v>17697600</v>
      </c>
      <c r="CPR10" s="1">
        <f>LOOKUP($A10,'DMG Tables'!$P$2:$P$35,'DMG Tables'!$O$2:$O$35)*CPR$1*LOOKUP(CPR$1,'DMG Tables'!$G$2:$G$7,'DMG Tables'!$H$2:$H$7)</f>
        <v>17704800</v>
      </c>
      <c r="CPS10" s="1">
        <f>LOOKUP($A10,'DMG Tables'!$P$2:$P$35,'DMG Tables'!$O$2:$O$35)*CPS$1*LOOKUP(CPS$1,'DMG Tables'!$G$2:$G$7,'DMG Tables'!$H$2:$H$7)</f>
        <v>17712000</v>
      </c>
      <c r="CPT10" s="1">
        <f>LOOKUP($A10,'DMG Tables'!$P$2:$P$35,'DMG Tables'!$O$2:$O$35)*CPT$1*LOOKUP(CPT$1,'DMG Tables'!$G$2:$G$7,'DMG Tables'!$H$2:$H$7)</f>
        <v>17719200</v>
      </c>
      <c r="CPU10" s="1">
        <f>LOOKUP($A10,'DMG Tables'!$P$2:$P$35,'DMG Tables'!$O$2:$O$35)*CPU$1*LOOKUP(CPU$1,'DMG Tables'!$G$2:$G$7,'DMG Tables'!$H$2:$H$7)</f>
        <v>17726400</v>
      </c>
      <c r="CPV10" s="1">
        <f>LOOKUP($A10,'DMG Tables'!$P$2:$P$35,'DMG Tables'!$O$2:$O$35)*CPV$1*LOOKUP(CPV$1,'DMG Tables'!$G$2:$G$7,'DMG Tables'!$H$2:$H$7)</f>
        <v>17733600</v>
      </c>
      <c r="CPW10" s="1">
        <f>LOOKUP($A10,'DMG Tables'!$P$2:$P$35,'DMG Tables'!$O$2:$O$35)*CPW$1*LOOKUP(CPW$1,'DMG Tables'!$G$2:$G$7,'DMG Tables'!$H$2:$H$7)</f>
        <v>17740800</v>
      </c>
      <c r="CPX10" s="1">
        <f>LOOKUP($A10,'DMG Tables'!$P$2:$P$35,'DMG Tables'!$O$2:$O$35)*CPX$1*LOOKUP(CPX$1,'DMG Tables'!$G$2:$G$7,'DMG Tables'!$H$2:$H$7)</f>
        <v>17748000</v>
      </c>
      <c r="CPY10" s="1">
        <f>LOOKUP($A10,'DMG Tables'!$P$2:$P$35,'DMG Tables'!$O$2:$O$35)*CPY$1*LOOKUP(CPY$1,'DMG Tables'!$G$2:$G$7,'DMG Tables'!$H$2:$H$7)</f>
        <v>17755200</v>
      </c>
      <c r="CPZ10" s="1">
        <f>LOOKUP($A10,'DMG Tables'!$P$2:$P$35,'DMG Tables'!$O$2:$O$35)*CPZ$1*LOOKUP(CPZ$1,'DMG Tables'!$G$2:$G$7,'DMG Tables'!$H$2:$H$7)</f>
        <v>17762400</v>
      </c>
      <c r="CQA10" s="1">
        <f>LOOKUP($A10,'DMG Tables'!$P$2:$P$35,'DMG Tables'!$O$2:$O$35)*CQA$1*LOOKUP(CQA$1,'DMG Tables'!$G$2:$G$7,'DMG Tables'!$H$2:$H$7)</f>
        <v>17769600</v>
      </c>
      <c r="CQB10" s="1">
        <f>LOOKUP($A10,'DMG Tables'!$P$2:$P$35,'DMG Tables'!$O$2:$O$35)*CQB$1*LOOKUP(CQB$1,'DMG Tables'!$G$2:$G$7,'DMG Tables'!$H$2:$H$7)</f>
        <v>17776800</v>
      </c>
      <c r="CQC10" s="1">
        <f>LOOKUP($A10,'DMG Tables'!$P$2:$P$35,'DMG Tables'!$O$2:$O$35)*CQC$1*LOOKUP(CQC$1,'DMG Tables'!$G$2:$G$7,'DMG Tables'!$H$2:$H$7)</f>
        <v>17784000</v>
      </c>
      <c r="CQD10" s="1">
        <f>LOOKUP($A10,'DMG Tables'!$P$2:$P$35,'DMG Tables'!$O$2:$O$35)*CQD$1*LOOKUP(CQD$1,'DMG Tables'!$G$2:$G$7,'DMG Tables'!$H$2:$H$7)</f>
        <v>17791200</v>
      </c>
      <c r="CQE10" s="1">
        <f>LOOKUP($A10,'DMG Tables'!$P$2:$P$35,'DMG Tables'!$O$2:$O$35)*CQE$1*LOOKUP(CQE$1,'DMG Tables'!$G$2:$G$7,'DMG Tables'!$H$2:$H$7)</f>
        <v>17798400</v>
      </c>
      <c r="CQF10" s="1">
        <f>LOOKUP($A10,'DMG Tables'!$P$2:$P$35,'DMG Tables'!$O$2:$O$35)*CQF$1*LOOKUP(CQF$1,'DMG Tables'!$G$2:$G$7,'DMG Tables'!$H$2:$H$7)</f>
        <v>17805600</v>
      </c>
      <c r="CQG10" s="1">
        <f>LOOKUP($A10,'DMG Tables'!$P$2:$P$35,'DMG Tables'!$O$2:$O$35)*CQG$1*LOOKUP(CQG$1,'DMG Tables'!$G$2:$G$7,'DMG Tables'!$H$2:$H$7)</f>
        <v>17812800</v>
      </c>
      <c r="CQH10" s="1">
        <f>LOOKUP($A10,'DMG Tables'!$P$2:$P$35,'DMG Tables'!$O$2:$O$35)*CQH$1*LOOKUP(CQH$1,'DMG Tables'!$G$2:$G$7,'DMG Tables'!$H$2:$H$7)</f>
        <v>17820000</v>
      </c>
      <c r="CQI10" s="1">
        <f>LOOKUP($A10,'DMG Tables'!$P$2:$P$35,'DMG Tables'!$O$2:$O$35)*CQI$1*LOOKUP(CQI$1,'DMG Tables'!$G$2:$G$7,'DMG Tables'!$H$2:$H$7)</f>
        <v>17827200</v>
      </c>
      <c r="CQJ10" s="1">
        <f>LOOKUP($A10,'DMG Tables'!$P$2:$P$35,'DMG Tables'!$O$2:$O$35)*CQJ$1*LOOKUP(CQJ$1,'DMG Tables'!$G$2:$G$7,'DMG Tables'!$H$2:$H$7)</f>
        <v>17834400</v>
      </c>
      <c r="CQK10" s="1">
        <f>LOOKUP($A10,'DMG Tables'!$P$2:$P$35,'DMG Tables'!$O$2:$O$35)*CQK$1*LOOKUP(CQK$1,'DMG Tables'!$G$2:$G$7,'DMG Tables'!$H$2:$H$7)</f>
        <v>17841600</v>
      </c>
      <c r="CQL10" s="1">
        <f>LOOKUP($A10,'DMG Tables'!$P$2:$P$35,'DMG Tables'!$O$2:$O$35)*CQL$1*LOOKUP(CQL$1,'DMG Tables'!$G$2:$G$7,'DMG Tables'!$H$2:$H$7)</f>
        <v>17848800</v>
      </c>
      <c r="CQM10" s="1">
        <f>LOOKUP($A10,'DMG Tables'!$P$2:$P$35,'DMG Tables'!$O$2:$O$35)*CQM$1*LOOKUP(CQM$1,'DMG Tables'!$G$2:$G$7,'DMG Tables'!$H$2:$H$7)</f>
        <v>17856000</v>
      </c>
      <c r="CQN10" s="1">
        <f>LOOKUP($A10,'DMG Tables'!$P$2:$P$35,'DMG Tables'!$O$2:$O$35)*CQN$1*LOOKUP(CQN$1,'DMG Tables'!$G$2:$G$7,'DMG Tables'!$H$2:$H$7)</f>
        <v>17863200</v>
      </c>
      <c r="CQO10" s="1">
        <f>LOOKUP($A10,'DMG Tables'!$P$2:$P$35,'DMG Tables'!$O$2:$O$35)*CQO$1*LOOKUP(CQO$1,'DMG Tables'!$G$2:$G$7,'DMG Tables'!$H$2:$H$7)</f>
        <v>17870400</v>
      </c>
      <c r="CQP10" s="1">
        <f>LOOKUP($A10,'DMG Tables'!$P$2:$P$35,'DMG Tables'!$O$2:$O$35)*CQP$1*LOOKUP(CQP$1,'DMG Tables'!$G$2:$G$7,'DMG Tables'!$H$2:$H$7)</f>
        <v>17877600</v>
      </c>
      <c r="CQQ10" s="1">
        <f>LOOKUP($A10,'DMG Tables'!$P$2:$P$35,'DMG Tables'!$O$2:$O$35)*CQQ$1*LOOKUP(CQQ$1,'DMG Tables'!$G$2:$G$7,'DMG Tables'!$H$2:$H$7)</f>
        <v>17884800</v>
      </c>
      <c r="CQR10" s="1">
        <f>LOOKUP($A10,'DMG Tables'!$P$2:$P$35,'DMG Tables'!$O$2:$O$35)*CQR$1*LOOKUP(CQR$1,'DMG Tables'!$G$2:$G$7,'DMG Tables'!$H$2:$H$7)</f>
        <v>17892000</v>
      </c>
      <c r="CQS10" s="1">
        <f>LOOKUP($A10,'DMG Tables'!$P$2:$P$35,'DMG Tables'!$O$2:$O$35)*CQS$1*LOOKUP(CQS$1,'DMG Tables'!$G$2:$G$7,'DMG Tables'!$H$2:$H$7)</f>
        <v>17899200</v>
      </c>
      <c r="CQT10" s="1">
        <f>LOOKUP($A10,'DMG Tables'!$P$2:$P$35,'DMG Tables'!$O$2:$O$35)*CQT$1*LOOKUP(CQT$1,'DMG Tables'!$G$2:$G$7,'DMG Tables'!$H$2:$H$7)</f>
        <v>17906400</v>
      </c>
      <c r="CQU10" s="1">
        <f>LOOKUP($A10,'DMG Tables'!$P$2:$P$35,'DMG Tables'!$O$2:$O$35)*CQU$1*LOOKUP(CQU$1,'DMG Tables'!$G$2:$G$7,'DMG Tables'!$H$2:$H$7)</f>
        <v>17913600</v>
      </c>
      <c r="CQV10" s="1">
        <f>LOOKUP($A10,'DMG Tables'!$P$2:$P$35,'DMG Tables'!$O$2:$O$35)*CQV$1*LOOKUP(CQV$1,'DMG Tables'!$G$2:$G$7,'DMG Tables'!$H$2:$H$7)</f>
        <v>17920800</v>
      </c>
      <c r="CQW10" s="1">
        <f>LOOKUP($A10,'DMG Tables'!$P$2:$P$35,'DMG Tables'!$O$2:$O$35)*CQW$1*LOOKUP(CQW$1,'DMG Tables'!$G$2:$G$7,'DMG Tables'!$H$2:$H$7)</f>
        <v>17928000</v>
      </c>
      <c r="CQX10" s="1">
        <f>LOOKUP($A10,'DMG Tables'!$P$2:$P$35,'DMG Tables'!$O$2:$O$35)*CQX$1*LOOKUP(CQX$1,'DMG Tables'!$G$2:$G$7,'DMG Tables'!$H$2:$H$7)</f>
        <v>17935200</v>
      </c>
      <c r="CQY10" s="1">
        <f>LOOKUP($A10,'DMG Tables'!$P$2:$P$35,'DMG Tables'!$O$2:$O$35)*CQY$1*LOOKUP(CQY$1,'DMG Tables'!$G$2:$G$7,'DMG Tables'!$H$2:$H$7)</f>
        <v>17942400</v>
      </c>
      <c r="CQZ10" s="1">
        <f>LOOKUP($A10,'DMG Tables'!$P$2:$P$35,'DMG Tables'!$O$2:$O$35)*CQZ$1*LOOKUP(CQZ$1,'DMG Tables'!$G$2:$G$7,'DMG Tables'!$H$2:$H$7)</f>
        <v>17949600</v>
      </c>
      <c r="CRA10" s="1">
        <f>LOOKUP($A10,'DMG Tables'!$P$2:$P$35,'DMG Tables'!$O$2:$O$35)*CRA$1*LOOKUP(CRA$1,'DMG Tables'!$G$2:$G$7,'DMG Tables'!$H$2:$H$7)</f>
        <v>17956800</v>
      </c>
      <c r="CRB10" s="1">
        <f>LOOKUP($A10,'DMG Tables'!$P$2:$P$35,'DMG Tables'!$O$2:$O$35)*CRB$1*LOOKUP(CRB$1,'DMG Tables'!$G$2:$G$7,'DMG Tables'!$H$2:$H$7)</f>
        <v>17964000</v>
      </c>
      <c r="CRC10" s="1">
        <f>LOOKUP($A10,'DMG Tables'!$P$2:$P$35,'DMG Tables'!$O$2:$O$35)*CRC$1*LOOKUP(CRC$1,'DMG Tables'!$G$2:$G$7,'DMG Tables'!$H$2:$H$7)</f>
        <v>17971200</v>
      </c>
      <c r="CRD10" s="1">
        <f>LOOKUP($A10,'DMG Tables'!$P$2:$P$35,'DMG Tables'!$O$2:$O$35)*CRD$1*LOOKUP(CRD$1,'DMG Tables'!$G$2:$G$7,'DMG Tables'!$H$2:$H$7)</f>
        <v>17978400</v>
      </c>
      <c r="CRE10" s="1">
        <f>LOOKUP($A10,'DMG Tables'!$P$2:$P$35,'DMG Tables'!$O$2:$O$35)*CRE$1*LOOKUP(CRE$1,'DMG Tables'!$G$2:$G$7,'DMG Tables'!$H$2:$H$7)</f>
        <v>17985600</v>
      </c>
      <c r="CRF10" s="1">
        <f>LOOKUP($A10,'DMG Tables'!$P$2:$P$35,'DMG Tables'!$O$2:$O$35)*CRF$1*LOOKUP(CRF$1,'DMG Tables'!$G$2:$G$7,'DMG Tables'!$H$2:$H$7)</f>
        <v>17992800</v>
      </c>
      <c r="CRG10" s="1">
        <f>LOOKUP($A10,'DMG Tables'!$P$2:$P$35,'DMG Tables'!$O$2:$O$35)*CRG$1*LOOKUP(CRG$1,'DMG Tables'!$G$2:$G$7,'DMG Tables'!$H$2:$H$7)</f>
        <v>18000000</v>
      </c>
      <c r="CRH10" s="1">
        <f>LOOKUP($A10,'DMG Tables'!$P$2:$P$35,'DMG Tables'!$O$2:$O$35)*CRH$1*LOOKUP(CRH$1,'DMG Tables'!$G$2:$G$7,'DMG Tables'!$H$2:$H$7)</f>
        <v>18007200</v>
      </c>
      <c r="CRI10" s="1">
        <f>LOOKUP($A10,'DMG Tables'!$P$2:$P$35,'DMG Tables'!$O$2:$O$35)*CRI$1*LOOKUP(CRI$1,'DMG Tables'!$G$2:$G$7,'DMG Tables'!$H$2:$H$7)</f>
        <v>18014400</v>
      </c>
      <c r="CRJ10" s="1">
        <f>LOOKUP($A10,'DMG Tables'!$P$2:$P$35,'DMG Tables'!$O$2:$O$35)*CRJ$1*LOOKUP(CRJ$1,'DMG Tables'!$G$2:$G$7,'DMG Tables'!$H$2:$H$7)</f>
        <v>18021600</v>
      </c>
      <c r="CRK10" s="1">
        <f>LOOKUP($A10,'DMG Tables'!$P$2:$P$35,'DMG Tables'!$O$2:$O$35)*CRK$1*LOOKUP(CRK$1,'DMG Tables'!$G$2:$G$7,'DMG Tables'!$H$2:$H$7)</f>
        <v>18028800</v>
      </c>
      <c r="CRL10" s="1">
        <f>LOOKUP($A10,'DMG Tables'!$P$2:$P$35,'DMG Tables'!$O$2:$O$35)*CRL$1*LOOKUP(CRL$1,'DMG Tables'!$G$2:$G$7,'DMG Tables'!$H$2:$H$7)</f>
        <v>18036000</v>
      </c>
      <c r="CRM10" s="1">
        <f>LOOKUP($A10,'DMG Tables'!$P$2:$P$35,'DMG Tables'!$O$2:$O$35)*CRM$1*LOOKUP(CRM$1,'DMG Tables'!$G$2:$G$7,'DMG Tables'!$H$2:$H$7)</f>
        <v>18043200</v>
      </c>
      <c r="CRN10" s="1">
        <f>LOOKUP($A10,'DMG Tables'!$P$2:$P$35,'DMG Tables'!$O$2:$O$35)*CRN$1*LOOKUP(CRN$1,'DMG Tables'!$G$2:$G$7,'DMG Tables'!$H$2:$H$7)</f>
        <v>18050400</v>
      </c>
      <c r="CRO10" s="1">
        <f>LOOKUP($A10,'DMG Tables'!$P$2:$P$35,'DMG Tables'!$O$2:$O$35)*CRO$1*LOOKUP(CRO$1,'DMG Tables'!$G$2:$G$7,'DMG Tables'!$H$2:$H$7)</f>
        <v>18057600</v>
      </c>
      <c r="CRP10" s="1">
        <f>LOOKUP($A10,'DMG Tables'!$P$2:$P$35,'DMG Tables'!$O$2:$O$35)*CRP$1*LOOKUP(CRP$1,'DMG Tables'!$G$2:$G$7,'DMG Tables'!$H$2:$H$7)</f>
        <v>18064800</v>
      </c>
      <c r="CRQ10" s="1">
        <f>LOOKUP($A10,'DMG Tables'!$P$2:$P$35,'DMG Tables'!$O$2:$O$35)*CRQ$1*LOOKUP(CRQ$1,'DMG Tables'!$G$2:$G$7,'DMG Tables'!$H$2:$H$7)</f>
        <v>18072000</v>
      </c>
      <c r="CRR10" s="1">
        <f>LOOKUP($A10,'DMG Tables'!$P$2:$P$35,'DMG Tables'!$O$2:$O$35)*CRR$1*LOOKUP(CRR$1,'DMG Tables'!$G$2:$G$7,'DMG Tables'!$H$2:$H$7)</f>
        <v>18079200</v>
      </c>
      <c r="CRS10" s="1">
        <f>LOOKUP($A10,'DMG Tables'!$P$2:$P$35,'DMG Tables'!$O$2:$O$35)*CRS$1*LOOKUP(CRS$1,'DMG Tables'!$G$2:$G$7,'DMG Tables'!$H$2:$H$7)</f>
        <v>18086400</v>
      </c>
      <c r="CRT10" s="1">
        <f>LOOKUP($A10,'DMG Tables'!$P$2:$P$35,'DMG Tables'!$O$2:$O$35)*CRT$1*LOOKUP(CRT$1,'DMG Tables'!$G$2:$G$7,'DMG Tables'!$H$2:$H$7)</f>
        <v>18093600</v>
      </c>
      <c r="CRU10" s="1">
        <f>LOOKUP($A10,'DMG Tables'!$P$2:$P$35,'DMG Tables'!$O$2:$O$35)*CRU$1*LOOKUP(CRU$1,'DMG Tables'!$G$2:$G$7,'DMG Tables'!$H$2:$H$7)</f>
        <v>18100800</v>
      </c>
      <c r="CRV10" s="1">
        <f>LOOKUP($A10,'DMG Tables'!$P$2:$P$35,'DMG Tables'!$O$2:$O$35)*CRV$1*LOOKUP(CRV$1,'DMG Tables'!$G$2:$G$7,'DMG Tables'!$H$2:$H$7)</f>
        <v>18108000</v>
      </c>
      <c r="CRW10" s="1">
        <f>LOOKUP($A10,'DMG Tables'!$P$2:$P$35,'DMG Tables'!$O$2:$O$35)*CRW$1*LOOKUP(CRW$1,'DMG Tables'!$G$2:$G$7,'DMG Tables'!$H$2:$H$7)</f>
        <v>18115200</v>
      </c>
      <c r="CRX10" s="1">
        <f>LOOKUP($A10,'DMG Tables'!$P$2:$P$35,'DMG Tables'!$O$2:$O$35)*CRX$1*LOOKUP(CRX$1,'DMG Tables'!$G$2:$G$7,'DMG Tables'!$H$2:$H$7)</f>
        <v>18122400</v>
      </c>
      <c r="CRY10" s="1">
        <f>LOOKUP($A10,'DMG Tables'!$P$2:$P$35,'DMG Tables'!$O$2:$O$35)*CRY$1*LOOKUP(CRY$1,'DMG Tables'!$G$2:$G$7,'DMG Tables'!$H$2:$H$7)</f>
        <v>18129600</v>
      </c>
      <c r="CRZ10" s="1">
        <f>LOOKUP($A10,'DMG Tables'!$P$2:$P$35,'DMG Tables'!$O$2:$O$35)*CRZ$1*LOOKUP(CRZ$1,'DMG Tables'!$G$2:$G$7,'DMG Tables'!$H$2:$H$7)</f>
        <v>18136800</v>
      </c>
      <c r="CSA10" s="1">
        <f>LOOKUP($A10,'DMG Tables'!$P$2:$P$35,'DMG Tables'!$O$2:$O$35)*CSA$1*LOOKUP(CSA$1,'DMG Tables'!$G$2:$G$7,'DMG Tables'!$H$2:$H$7)</f>
        <v>18144000</v>
      </c>
      <c r="CSB10" s="1">
        <f>LOOKUP($A10,'DMG Tables'!$P$2:$P$35,'DMG Tables'!$O$2:$O$35)*CSB$1*LOOKUP(CSB$1,'DMG Tables'!$G$2:$G$7,'DMG Tables'!$H$2:$H$7)</f>
        <v>18151200</v>
      </c>
      <c r="CSC10" s="1">
        <f>LOOKUP($A10,'DMG Tables'!$P$2:$P$35,'DMG Tables'!$O$2:$O$35)*CSC$1*LOOKUP(CSC$1,'DMG Tables'!$G$2:$G$7,'DMG Tables'!$H$2:$H$7)</f>
        <v>18158400</v>
      </c>
      <c r="CSD10" s="1">
        <f>LOOKUP($A10,'DMG Tables'!$P$2:$P$35,'DMG Tables'!$O$2:$O$35)*CSD$1*LOOKUP(CSD$1,'DMG Tables'!$G$2:$G$7,'DMG Tables'!$H$2:$H$7)</f>
        <v>18165600</v>
      </c>
      <c r="CSE10" s="1">
        <f>LOOKUP($A10,'DMG Tables'!$P$2:$P$35,'DMG Tables'!$O$2:$O$35)*CSE$1*LOOKUP(CSE$1,'DMG Tables'!$G$2:$G$7,'DMG Tables'!$H$2:$H$7)</f>
        <v>18172800</v>
      </c>
      <c r="CSF10" s="1">
        <f>LOOKUP($A10,'DMG Tables'!$P$2:$P$35,'DMG Tables'!$O$2:$O$35)*CSF$1*LOOKUP(CSF$1,'DMG Tables'!$G$2:$G$7,'DMG Tables'!$H$2:$H$7)</f>
        <v>18180000</v>
      </c>
      <c r="CSG10" s="1">
        <f>LOOKUP($A10,'DMG Tables'!$P$2:$P$35,'DMG Tables'!$O$2:$O$35)*CSG$1*LOOKUP(CSG$1,'DMG Tables'!$G$2:$G$7,'DMG Tables'!$H$2:$H$7)</f>
        <v>18187200</v>
      </c>
      <c r="CSH10" s="1">
        <f>LOOKUP($A10,'DMG Tables'!$P$2:$P$35,'DMG Tables'!$O$2:$O$35)*CSH$1*LOOKUP(CSH$1,'DMG Tables'!$G$2:$G$7,'DMG Tables'!$H$2:$H$7)</f>
        <v>18194400</v>
      </c>
      <c r="CSI10" s="1">
        <f>LOOKUP($A10,'DMG Tables'!$P$2:$P$35,'DMG Tables'!$O$2:$O$35)*CSI$1*LOOKUP(CSI$1,'DMG Tables'!$G$2:$G$7,'DMG Tables'!$H$2:$H$7)</f>
        <v>18201600</v>
      </c>
      <c r="CSJ10" s="1">
        <f>LOOKUP($A10,'DMG Tables'!$P$2:$P$35,'DMG Tables'!$O$2:$O$35)*CSJ$1*LOOKUP(CSJ$1,'DMG Tables'!$G$2:$G$7,'DMG Tables'!$H$2:$H$7)</f>
        <v>18208800</v>
      </c>
      <c r="CSK10" s="1">
        <f>LOOKUP($A10,'DMG Tables'!$P$2:$P$35,'DMG Tables'!$O$2:$O$35)*CSK$1*LOOKUP(CSK$1,'DMG Tables'!$G$2:$G$7,'DMG Tables'!$H$2:$H$7)</f>
        <v>18216000</v>
      </c>
      <c r="CSL10" s="1">
        <f>LOOKUP($A10,'DMG Tables'!$P$2:$P$35,'DMG Tables'!$O$2:$O$35)*CSL$1*LOOKUP(CSL$1,'DMG Tables'!$G$2:$G$7,'DMG Tables'!$H$2:$H$7)</f>
        <v>18223200</v>
      </c>
      <c r="CSM10" s="1">
        <f>LOOKUP($A10,'DMG Tables'!$P$2:$P$35,'DMG Tables'!$O$2:$O$35)*CSM$1*LOOKUP(CSM$1,'DMG Tables'!$G$2:$G$7,'DMG Tables'!$H$2:$H$7)</f>
        <v>18230400</v>
      </c>
      <c r="CSN10" s="1">
        <f>LOOKUP($A10,'DMG Tables'!$P$2:$P$35,'DMG Tables'!$O$2:$O$35)*CSN$1*LOOKUP(CSN$1,'DMG Tables'!$G$2:$G$7,'DMG Tables'!$H$2:$H$7)</f>
        <v>18237600</v>
      </c>
      <c r="CSO10" s="1">
        <f>LOOKUP($A10,'DMG Tables'!$P$2:$P$35,'DMG Tables'!$O$2:$O$35)*CSO$1*LOOKUP(CSO$1,'DMG Tables'!$G$2:$G$7,'DMG Tables'!$H$2:$H$7)</f>
        <v>18244800</v>
      </c>
      <c r="CSP10" s="1">
        <f>LOOKUP($A10,'DMG Tables'!$P$2:$P$35,'DMG Tables'!$O$2:$O$35)*CSP$1*LOOKUP(CSP$1,'DMG Tables'!$G$2:$G$7,'DMG Tables'!$H$2:$H$7)</f>
        <v>18252000</v>
      </c>
      <c r="CSQ10" s="1">
        <f>LOOKUP($A10,'DMG Tables'!$P$2:$P$35,'DMG Tables'!$O$2:$O$35)*CSQ$1*LOOKUP(CSQ$1,'DMG Tables'!$G$2:$G$7,'DMG Tables'!$H$2:$H$7)</f>
        <v>18259200</v>
      </c>
      <c r="CSR10" s="1">
        <f>LOOKUP($A10,'DMG Tables'!$P$2:$P$35,'DMG Tables'!$O$2:$O$35)*CSR$1*LOOKUP(CSR$1,'DMG Tables'!$G$2:$G$7,'DMG Tables'!$H$2:$H$7)</f>
        <v>18266400</v>
      </c>
      <c r="CSS10" s="1">
        <f>LOOKUP($A10,'DMG Tables'!$P$2:$P$35,'DMG Tables'!$O$2:$O$35)*CSS$1*LOOKUP(CSS$1,'DMG Tables'!$G$2:$G$7,'DMG Tables'!$H$2:$H$7)</f>
        <v>18273600</v>
      </c>
      <c r="CST10" s="1">
        <f>LOOKUP($A10,'DMG Tables'!$P$2:$P$35,'DMG Tables'!$O$2:$O$35)*CST$1*LOOKUP(CST$1,'DMG Tables'!$G$2:$G$7,'DMG Tables'!$H$2:$H$7)</f>
        <v>18280800</v>
      </c>
      <c r="CSU10" s="1">
        <f>LOOKUP($A10,'DMG Tables'!$P$2:$P$35,'DMG Tables'!$O$2:$O$35)*CSU$1*LOOKUP(CSU$1,'DMG Tables'!$G$2:$G$7,'DMG Tables'!$H$2:$H$7)</f>
        <v>18288000</v>
      </c>
      <c r="CSV10" s="1">
        <f>LOOKUP($A10,'DMG Tables'!$P$2:$P$35,'DMG Tables'!$O$2:$O$35)*CSV$1*LOOKUP(CSV$1,'DMG Tables'!$G$2:$G$7,'DMG Tables'!$H$2:$H$7)</f>
        <v>18295200</v>
      </c>
      <c r="CSW10" s="1">
        <f>LOOKUP($A10,'DMG Tables'!$P$2:$P$35,'DMG Tables'!$O$2:$O$35)*CSW$1*LOOKUP(CSW$1,'DMG Tables'!$G$2:$G$7,'DMG Tables'!$H$2:$H$7)</f>
        <v>18302400</v>
      </c>
      <c r="CSX10" s="1">
        <f>LOOKUP($A10,'DMG Tables'!$P$2:$P$35,'DMG Tables'!$O$2:$O$35)*CSX$1*LOOKUP(CSX$1,'DMG Tables'!$G$2:$G$7,'DMG Tables'!$H$2:$H$7)</f>
        <v>18309600</v>
      </c>
      <c r="CSY10" s="1">
        <f>LOOKUP($A10,'DMG Tables'!$P$2:$P$35,'DMG Tables'!$O$2:$O$35)*CSY$1*LOOKUP(CSY$1,'DMG Tables'!$G$2:$G$7,'DMG Tables'!$H$2:$H$7)</f>
        <v>18316800</v>
      </c>
      <c r="CSZ10" s="1">
        <f>LOOKUP($A10,'DMG Tables'!$P$2:$P$35,'DMG Tables'!$O$2:$O$35)*CSZ$1*LOOKUP(CSZ$1,'DMG Tables'!$G$2:$G$7,'DMG Tables'!$H$2:$H$7)</f>
        <v>18324000</v>
      </c>
      <c r="CTA10" s="1">
        <f>LOOKUP($A10,'DMG Tables'!$P$2:$P$35,'DMG Tables'!$O$2:$O$35)*CTA$1*LOOKUP(CTA$1,'DMG Tables'!$G$2:$G$7,'DMG Tables'!$H$2:$H$7)</f>
        <v>18331200</v>
      </c>
      <c r="CTB10" s="1">
        <f>LOOKUP($A10,'DMG Tables'!$P$2:$P$35,'DMG Tables'!$O$2:$O$35)*CTB$1*LOOKUP(CTB$1,'DMG Tables'!$G$2:$G$7,'DMG Tables'!$H$2:$H$7)</f>
        <v>18338400</v>
      </c>
      <c r="CTC10" s="1">
        <f>LOOKUP($A10,'DMG Tables'!$P$2:$P$35,'DMG Tables'!$O$2:$O$35)*CTC$1*LOOKUP(CTC$1,'DMG Tables'!$G$2:$G$7,'DMG Tables'!$H$2:$H$7)</f>
        <v>18345600</v>
      </c>
      <c r="CTD10" s="1">
        <f>LOOKUP($A10,'DMG Tables'!$P$2:$P$35,'DMG Tables'!$O$2:$O$35)*CTD$1*LOOKUP(CTD$1,'DMG Tables'!$G$2:$G$7,'DMG Tables'!$H$2:$H$7)</f>
        <v>18352800</v>
      </c>
      <c r="CTE10" s="1">
        <f>LOOKUP($A10,'DMG Tables'!$P$2:$P$35,'DMG Tables'!$O$2:$O$35)*CTE$1*LOOKUP(CTE$1,'DMG Tables'!$G$2:$G$7,'DMG Tables'!$H$2:$H$7)</f>
        <v>18360000</v>
      </c>
      <c r="CTF10" s="1">
        <f>LOOKUP($A10,'DMG Tables'!$P$2:$P$35,'DMG Tables'!$O$2:$O$35)*CTF$1*LOOKUP(CTF$1,'DMG Tables'!$G$2:$G$7,'DMG Tables'!$H$2:$H$7)</f>
        <v>18367200</v>
      </c>
      <c r="CTG10" s="1">
        <f>LOOKUP($A10,'DMG Tables'!$P$2:$P$35,'DMG Tables'!$O$2:$O$35)*CTG$1*LOOKUP(CTG$1,'DMG Tables'!$G$2:$G$7,'DMG Tables'!$H$2:$H$7)</f>
        <v>18374400</v>
      </c>
      <c r="CTH10" s="1">
        <f>LOOKUP($A10,'DMG Tables'!$P$2:$P$35,'DMG Tables'!$O$2:$O$35)*CTH$1*LOOKUP(CTH$1,'DMG Tables'!$G$2:$G$7,'DMG Tables'!$H$2:$H$7)</f>
        <v>18381600</v>
      </c>
      <c r="CTI10" s="1">
        <f>LOOKUP($A10,'DMG Tables'!$P$2:$P$35,'DMG Tables'!$O$2:$O$35)*CTI$1*LOOKUP(CTI$1,'DMG Tables'!$G$2:$G$7,'DMG Tables'!$H$2:$H$7)</f>
        <v>18388800</v>
      </c>
      <c r="CTJ10" s="1">
        <f>LOOKUP($A10,'DMG Tables'!$P$2:$P$35,'DMG Tables'!$O$2:$O$35)*CTJ$1*LOOKUP(CTJ$1,'DMG Tables'!$G$2:$G$7,'DMG Tables'!$H$2:$H$7)</f>
        <v>18396000</v>
      </c>
      <c r="CTK10" s="1">
        <f>LOOKUP($A10,'DMG Tables'!$P$2:$P$35,'DMG Tables'!$O$2:$O$35)*CTK$1*LOOKUP(CTK$1,'DMG Tables'!$G$2:$G$7,'DMG Tables'!$H$2:$H$7)</f>
        <v>18403200</v>
      </c>
      <c r="CTL10" s="1">
        <f>LOOKUP($A10,'DMG Tables'!$P$2:$P$35,'DMG Tables'!$O$2:$O$35)*CTL$1*LOOKUP(CTL$1,'DMG Tables'!$G$2:$G$7,'DMG Tables'!$H$2:$H$7)</f>
        <v>18410400</v>
      </c>
      <c r="CTM10" s="1">
        <f>LOOKUP($A10,'DMG Tables'!$P$2:$P$35,'DMG Tables'!$O$2:$O$35)*CTM$1*LOOKUP(CTM$1,'DMG Tables'!$G$2:$G$7,'DMG Tables'!$H$2:$H$7)</f>
        <v>18417600</v>
      </c>
      <c r="CTN10" s="1">
        <f>LOOKUP($A10,'DMG Tables'!$P$2:$P$35,'DMG Tables'!$O$2:$O$35)*CTN$1*LOOKUP(CTN$1,'DMG Tables'!$G$2:$G$7,'DMG Tables'!$H$2:$H$7)</f>
        <v>18424800</v>
      </c>
      <c r="CTO10" s="1">
        <f>LOOKUP($A10,'DMG Tables'!$P$2:$P$35,'DMG Tables'!$O$2:$O$35)*CTO$1*LOOKUP(CTO$1,'DMG Tables'!$G$2:$G$7,'DMG Tables'!$H$2:$H$7)</f>
        <v>18432000</v>
      </c>
      <c r="CTP10" s="1">
        <f>LOOKUP($A10,'DMG Tables'!$P$2:$P$35,'DMG Tables'!$O$2:$O$35)*CTP$1*LOOKUP(CTP$1,'DMG Tables'!$G$2:$G$7,'DMG Tables'!$H$2:$H$7)</f>
        <v>18439200</v>
      </c>
      <c r="CTQ10" s="1">
        <f>LOOKUP($A10,'DMG Tables'!$P$2:$P$35,'DMG Tables'!$O$2:$O$35)*CTQ$1*LOOKUP(CTQ$1,'DMG Tables'!$G$2:$G$7,'DMG Tables'!$H$2:$H$7)</f>
        <v>18446400</v>
      </c>
      <c r="CTR10" s="1">
        <f>LOOKUP($A10,'DMG Tables'!$P$2:$P$35,'DMG Tables'!$O$2:$O$35)*CTR$1*LOOKUP(CTR$1,'DMG Tables'!$G$2:$G$7,'DMG Tables'!$H$2:$H$7)</f>
        <v>18453600</v>
      </c>
      <c r="CTS10" s="1">
        <f>LOOKUP($A10,'DMG Tables'!$P$2:$P$35,'DMG Tables'!$O$2:$O$35)*CTS$1*LOOKUP(CTS$1,'DMG Tables'!$G$2:$G$7,'DMG Tables'!$H$2:$H$7)</f>
        <v>18460800</v>
      </c>
      <c r="CTT10" s="1">
        <f>LOOKUP($A10,'DMG Tables'!$P$2:$P$35,'DMG Tables'!$O$2:$O$35)*CTT$1*LOOKUP(CTT$1,'DMG Tables'!$G$2:$G$7,'DMG Tables'!$H$2:$H$7)</f>
        <v>18468000</v>
      </c>
      <c r="CTU10" s="1">
        <f>LOOKUP($A10,'DMG Tables'!$P$2:$P$35,'DMG Tables'!$O$2:$O$35)*CTU$1*LOOKUP(CTU$1,'DMG Tables'!$G$2:$G$7,'DMG Tables'!$H$2:$H$7)</f>
        <v>18475200</v>
      </c>
      <c r="CTV10" s="1">
        <f>LOOKUP($A10,'DMG Tables'!$P$2:$P$35,'DMG Tables'!$O$2:$O$35)*CTV$1*LOOKUP(CTV$1,'DMG Tables'!$G$2:$G$7,'DMG Tables'!$H$2:$H$7)</f>
        <v>18482400</v>
      </c>
      <c r="CTW10" s="1">
        <f>LOOKUP($A10,'DMG Tables'!$P$2:$P$35,'DMG Tables'!$O$2:$O$35)*CTW$1*LOOKUP(CTW$1,'DMG Tables'!$G$2:$G$7,'DMG Tables'!$H$2:$H$7)</f>
        <v>18489600</v>
      </c>
      <c r="CTX10" s="1">
        <f>LOOKUP($A10,'DMG Tables'!$P$2:$P$35,'DMG Tables'!$O$2:$O$35)*CTX$1*LOOKUP(CTX$1,'DMG Tables'!$G$2:$G$7,'DMG Tables'!$H$2:$H$7)</f>
        <v>18496800</v>
      </c>
      <c r="CTY10" s="1">
        <f>LOOKUP($A10,'DMG Tables'!$P$2:$P$35,'DMG Tables'!$O$2:$O$35)*CTY$1*LOOKUP(CTY$1,'DMG Tables'!$G$2:$G$7,'DMG Tables'!$H$2:$H$7)</f>
        <v>18504000</v>
      </c>
      <c r="CTZ10" s="1">
        <f>LOOKUP($A10,'DMG Tables'!$P$2:$P$35,'DMG Tables'!$O$2:$O$35)*CTZ$1*LOOKUP(CTZ$1,'DMG Tables'!$G$2:$G$7,'DMG Tables'!$H$2:$H$7)</f>
        <v>18511200</v>
      </c>
      <c r="CUA10" s="1">
        <f>LOOKUP($A10,'DMG Tables'!$P$2:$P$35,'DMG Tables'!$O$2:$O$35)*CUA$1*LOOKUP(CUA$1,'DMG Tables'!$G$2:$G$7,'DMG Tables'!$H$2:$H$7)</f>
        <v>18518400</v>
      </c>
      <c r="CUB10" s="1">
        <f>LOOKUP($A10,'DMG Tables'!$P$2:$P$35,'DMG Tables'!$O$2:$O$35)*CUB$1*LOOKUP(CUB$1,'DMG Tables'!$G$2:$G$7,'DMG Tables'!$H$2:$H$7)</f>
        <v>18525600</v>
      </c>
      <c r="CUC10" s="1">
        <f>LOOKUP($A10,'DMG Tables'!$P$2:$P$35,'DMG Tables'!$O$2:$O$35)*CUC$1*LOOKUP(CUC$1,'DMG Tables'!$G$2:$G$7,'DMG Tables'!$H$2:$H$7)</f>
        <v>18532800</v>
      </c>
      <c r="CUD10" s="1">
        <f>LOOKUP($A10,'DMG Tables'!$P$2:$P$35,'DMG Tables'!$O$2:$O$35)*CUD$1*LOOKUP(CUD$1,'DMG Tables'!$G$2:$G$7,'DMG Tables'!$H$2:$H$7)</f>
        <v>18540000</v>
      </c>
      <c r="CUE10" s="1">
        <f>LOOKUP($A10,'DMG Tables'!$P$2:$P$35,'DMG Tables'!$O$2:$O$35)*CUE$1*LOOKUP(CUE$1,'DMG Tables'!$G$2:$G$7,'DMG Tables'!$H$2:$H$7)</f>
        <v>18547200</v>
      </c>
      <c r="CUF10" s="1">
        <f>LOOKUP($A10,'DMG Tables'!$P$2:$P$35,'DMG Tables'!$O$2:$O$35)*CUF$1*LOOKUP(CUF$1,'DMG Tables'!$G$2:$G$7,'DMG Tables'!$H$2:$H$7)</f>
        <v>18554400</v>
      </c>
      <c r="CUG10" s="1">
        <f>LOOKUP($A10,'DMG Tables'!$P$2:$P$35,'DMG Tables'!$O$2:$O$35)*CUG$1*LOOKUP(CUG$1,'DMG Tables'!$G$2:$G$7,'DMG Tables'!$H$2:$H$7)</f>
        <v>18561600</v>
      </c>
      <c r="CUH10" s="1">
        <f>LOOKUP($A10,'DMG Tables'!$P$2:$P$35,'DMG Tables'!$O$2:$O$35)*CUH$1*LOOKUP(CUH$1,'DMG Tables'!$G$2:$G$7,'DMG Tables'!$H$2:$H$7)</f>
        <v>18568800</v>
      </c>
      <c r="CUI10" s="1">
        <f>LOOKUP($A10,'DMG Tables'!$P$2:$P$35,'DMG Tables'!$O$2:$O$35)*CUI$1*LOOKUP(CUI$1,'DMG Tables'!$G$2:$G$7,'DMG Tables'!$H$2:$H$7)</f>
        <v>18576000</v>
      </c>
      <c r="CUJ10" s="1">
        <f>LOOKUP($A10,'DMG Tables'!$P$2:$P$35,'DMG Tables'!$O$2:$O$35)*CUJ$1*LOOKUP(CUJ$1,'DMG Tables'!$G$2:$G$7,'DMG Tables'!$H$2:$H$7)</f>
        <v>18583200</v>
      </c>
      <c r="CUK10" s="1">
        <f>LOOKUP($A10,'DMG Tables'!$P$2:$P$35,'DMG Tables'!$O$2:$O$35)*CUK$1*LOOKUP(CUK$1,'DMG Tables'!$G$2:$G$7,'DMG Tables'!$H$2:$H$7)</f>
        <v>18590400</v>
      </c>
      <c r="CUL10" s="1">
        <f>LOOKUP($A10,'DMG Tables'!$P$2:$P$35,'DMG Tables'!$O$2:$O$35)*CUL$1*LOOKUP(CUL$1,'DMG Tables'!$G$2:$G$7,'DMG Tables'!$H$2:$H$7)</f>
        <v>18597600</v>
      </c>
      <c r="CUM10" s="1">
        <f>LOOKUP($A10,'DMG Tables'!$P$2:$P$35,'DMG Tables'!$O$2:$O$35)*CUM$1*LOOKUP(CUM$1,'DMG Tables'!$G$2:$G$7,'DMG Tables'!$H$2:$H$7)</f>
        <v>18604800</v>
      </c>
      <c r="CUN10" s="1">
        <f>LOOKUP($A10,'DMG Tables'!$P$2:$P$35,'DMG Tables'!$O$2:$O$35)*CUN$1*LOOKUP(CUN$1,'DMG Tables'!$G$2:$G$7,'DMG Tables'!$H$2:$H$7)</f>
        <v>18612000</v>
      </c>
      <c r="CUO10" s="1">
        <f>LOOKUP($A10,'DMG Tables'!$P$2:$P$35,'DMG Tables'!$O$2:$O$35)*CUO$1*LOOKUP(CUO$1,'DMG Tables'!$G$2:$G$7,'DMG Tables'!$H$2:$H$7)</f>
        <v>18619200</v>
      </c>
      <c r="CUP10" s="1">
        <f>LOOKUP($A10,'DMG Tables'!$P$2:$P$35,'DMG Tables'!$O$2:$O$35)*CUP$1*LOOKUP(CUP$1,'DMG Tables'!$G$2:$G$7,'DMG Tables'!$H$2:$H$7)</f>
        <v>18626400</v>
      </c>
      <c r="CUQ10" s="1">
        <f>LOOKUP($A10,'DMG Tables'!$P$2:$P$35,'DMG Tables'!$O$2:$O$35)*CUQ$1*LOOKUP(CUQ$1,'DMG Tables'!$G$2:$G$7,'DMG Tables'!$H$2:$H$7)</f>
        <v>18633600</v>
      </c>
      <c r="CUR10" s="1">
        <f>LOOKUP($A10,'DMG Tables'!$P$2:$P$35,'DMG Tables'!$O$2:$O$35)*CUR$1*LOOKUP(CUR$1,'DMG Tables'!$G$2:$G$7,'DMG Tables'!$H$2:$H$7)</f>
        <v>18640800</v>
      </c>
      <c r="CUS10" s="1">
        <f>LOOKUP($A10,'DMG Tables'!$P$2:$P$35,'DMG Tables'!$O$2:$O$35)*CUS$1*LOOKUP(CUS$1,'DMG Tables'!$G$2:$G$7,'DMG Tables'!$H$2:$H$7)</f>
        <v>18648000</v>
      </c>
      <c r="CUT10" s="1">
        <f>LOOKUP($A10,'DMG Tables'!$P$2:$P$35,'DMG Tables'!$O$2:$O$35)*CUT$1*LOOKUP(CUT$1,'DMG Tables'!$G$2:$G$7,'DMG Tables'!$H$2:$H$7)</f>
        <v>18655200</v>
      </c>
      <c r="CUU10" s="1">
        <f>LOOKUP($A10,'DMG Tables'!$P$2:$P$35,'DMG Tables'!$O$2:$O$35)*CUU$1*LOOKUP(CUU$1,'DMG Tables'!$G$2:$G$7,'DMG Tables'!$H$2:$H$7)</f>
        <v>18662400</v>
      </c>
      <c r="CUV10" s="1">
        <f>LOOKUP($A10,'DMG Tables'!$P$2:$P$35,'DMG Tables'!$O$2:$O$35)*CUV$1*LOOKUP(CUV$1,'DMG Tables'!$G$2:$G$7,'DMG Tables'!$H$2:$H$7)</f>
        <v>18669600</v>
      </c>
      <c r="CUW10" s="1">
        <f>LOOKUP($A10,'DMG Tables'!$P$2:$P$35,'DMG Tables'!$O$2:$O$35)*CUW$1*LOOKUP(CUW$1,'DMG Tables'!$G$2:$G$7,'DMG Tables'!$H$2:$H$7)</f>
        <v>18676800</v>
      </c>
      <c r="CUX10" s="1">
        <f>LOOKUP($A10,'DMG Tables'!$P$2:$P$35,'DMG Tables'!$O$2:$O$35)*CUX$1*LOOKUP(CUX$1,'DMG Tables'!$G$2:$G$7,'DMG Tables'!$H$2:$H$7)</f>
        <v>18684000</v>
      </c>
      <c r="CUY10" s="1">
        <f>LOOKUP($A10,'DMG Tables'!$P$2:$P$35,'DMG Tables'!$O$2:$O$35)*CUY$1*LOOKUP(CUY$1,'DMG Tables'!$G$2:$G$7,'DMG Tables'!$H$2:$H$7)</f>
        <v>18691200</v>
      </c>
      <c r="CUZ10" s="1">
        <f>LOOKUP($A10,'DMG Tables'!$P$2:$P$35,'DMG Tables'!$O$2:$O$35)*CUZ$1*LOOKUP(CUZ$1,'DMG Tables'!$G$2:$G$7,'DMG Tables'!$H$2:$H$7)</f>
        <v>18698400</v>
      </c>
      <c r="CVA10" s="1">
        <f>LOOKUP($A10,'DMG Tables'!$P$2:$P$35,'DMG Tables'!$O$2:$O$35)*CVA$1*LOOKUP(CVA$1,'DMG Tables'!$G$2:$G$7,'DMG Tables'!$H$2:$H$7)</f>
        <v>18705600</v>
      </c>
      <c r="CVB10" s="1">
        <f>LOOKUP($A10,'DMG Tables'!$P$2:$P$35,'DMG Tables'!$O$2:$O$35)*CVB$1*LOOKUP(CVB$1,'DMG Tables'!$G$2:$G$7,'DMG Tables'!$H$2:$H$7)</f>
        <v>18712800</v>
      </c>
      <c r="CVC10" s="1">
        <f>LOOKUP($A10,'DMG Tables'!$P$2:$P$35,'DMG Tables'!$O$2:$O$35)*CVC$1*LOOKUP(CVC$1,'DMG Tables'!$G$2:$G$7,'DMG Tables'!$H$2:$H$7)</f>
        <v>18720000</v>
      </c>
    </row>
    <row r="11" spans="1:2603" x14ac:dyDescent="0.3">
      <c r="A11" s="1">
        <v>6</v>
      </c>
      <c r="D11" s="1">
        <f>LOOKUP($A11,'DMG Tables'!$P$2:$P$35,'DMG Tables'!$O$2:$O$35)*D$1*LOOKUP(D$1,'DMG Tables'!$G$2:$G$7,'DMG Tables'!$H$2:$H$7)</f>
        <v>2300</v>
      </c>
      <c r="E11" s="1">
        <f>LOOKUP($A11,'DMG Tables'!$P$2:$P$35,'DMG Tables'!$O$2:$O$35)*E$1*LOOKUP(E$1,'DMG Tables'!$G$2:$G$7,'DMG Tables'!$H$2:$H$7)</f>
        <v>6900</v>
      </c>
      <c r="F11" s="1">
        <f>LOOKUP($A11,'DMG Tables'!$P$2:$P$35,'DMG Tables'!$O$2:$O$35)*F$1*LOOKUP(F$1,'DMG Tables'!$G$2:$G$7,'DMG Tables'!$H$2:$H$7)</f>
        <v>13800</v>
      </c>
      <c r="G11" s="1">
        <f>LOOKUP($A11,'DMG Tables'!$P$2:$P$35,'DMG Tables'!$O$2:$O$35)*G$1*LOOKUP(G$1,'DMG Tables'!$G$2:$G$7,'DMG Tables'!$H$2:$H$7)</f>
        <v>18400</v>
      </c>
      <c r="H11" s="1">
        <f>LOOKUP($A11,'DMG Tables'!$P$2:$P$35,'DMG Tables'!$O$2:$O$35)*H$1*LOOKUP(H$1,'DMG Tables'!$G$2:$G$7,'DMG Tables'!$H$2:$H$7)</f>
        <v>23000</v>
      </c>
      <c r="I11" s="1">
        <f>LOOKUP($A11,'DMG Tables'!$P$2:$P$35,'DMG Tables'!$O$2:$O$35)*I$1*LOOKUP(I$1,'DMG Tables'!$G$2:$G$7,'DMG Tables'!$H$2:$H$7)</f>
        <v>27600</v>
      </c>
      <c r="J11" s="1">
        <f>LOOKUP($A11,'DMG Tables'!$P$2:$P$35,'DMG Tables'!$O$2:$O$35)*J$1*LOOKUP(J$1,'DMG Tables'!$G$2:$G$7,'DMG Tables'!$H$2:$H$7)</f>
        <v>40250</v>
      </c>
      <c r="K11" s="1">
        <f>LOOKUP($A11,'DMG Tables'!$P$2:$P$35,'DMG Tables'!$O$2:$O$35)*K$1*LOOKUP(K$1,'DMG Tables'!$G$2:$G$7,'DMG Tables'!$H$2:$H$7)</f>
        <v>46000</v>
      </c>
      <c r="L11" s="1">
        <f>LOOKUP($A11,'DMG Tables'!$P$2:$P$35,'DMG Tables'!$O$2:$O$35)*L$1*LOOKUP(L$1,'DMG Tables'!$G$2:$G$7,'DMG Tables'!$H$2:$H$7)</f>
        <v>51750</v>
      </c>
      <c r="M11" s="1">
        <f>LOOKUP($A11,'DMG Tables'!$P$2:$P$35,'DMG Tables'!$O$2:$O$35)*M$1*LOOKUP(M$1,'DMG Tables'!$G$2:$G$7,'DMG Tables'!$H$2:$H$7)</f>
        <v>57500</v>
      </c>
      <c r="N11" s="1">
        <f>LOOKUP($A11,'DMG Tables'!$P$2:$P$35,'DMG Tables'!$O$2:$O$35)*N$1*LOOKUP(N$1,'DMG Tables'!$G$2:$G$7,'DMG Tables'!$H$2:$H$7)</f>
        <v>75900</v>
      </c>
      <c r="O11" s="1">
        <f>LOOKUP($A11,'DMG Tables'!$P$2:$P$35,'DMG Tables'!$O$2:$O$35)*O$1*LOOKUP(O$1,'DMG Tables'!$G$2:$G$7,'DMG Tables'!$H$2:$H$7)</f>
        <v>82800</v>
      </c>
      <c r="P11" s="1">
        <f>LOOKUP($A11,'DMG Tables'!$P$2:$P$35,'DMG Tables'!$O$2:$O$35)*P$1*LOOKUP(P$1,'DMG Tables'!$G$2:$G$7,'DMG Tables'!$H$2:$H$7)</f>
        <v>89700</v>
      </c>
      <c r="Q11" s="1">
        <f>LOOKUP($A11,'DMG Tables'!$P$2:$P$35,'DMG Tables'!$O$2:$O$35)*Q$1*LOOKUP(Q$1,'DMG Tables'!$G$2:$G$7,'DMG Tables'!$H$2:$H$7)</f>
        <v>96600</v>
      </c>
      <c r="R11" s="1">
        <f>LOOKUP($A11,'DMG Tables'!$P$2:$P$35,'DMG Tables'!$O$2:$O$35)*R$1*LOOKUP(R$1,'DMG Tables'!$G$2:$G$7,'DMG Tables'!$H$2:$H$7)</f>
        <v>138000</v>
      </c>
      <c r="S11" s="1">
        <f>LOOKUP($A11,'DMG Tables'!$P$2:$P$35,'DMG Tables'!$O$2:$O$35)*S$1*LOOKUP(S$1,'DMG Tables'!$G$2:$G$7,'DMG Tables'!$H$2:$H$7)</f>
        <v>147200</v>
      </c>
      <c r="T11" s="1">
        <f>LOOKUP($A11,'DMG Tables'!$P$2:$P$35,'DMG Tables'!$O$2:$O$35)*T$1*LOOKUP(T$1,'DMG Tables'!$G$2:$G$7,'DMG Tables'!$H$2:$H$7)</f>
        <v>156400</v>
      </c>
      <c r="U11" s="1">
        <f>LOOKUP($A11,'DMG Tables'!$P$2:$P$35,'DMG Tables'!$O$2:$O$35)*U$1*LOOKUP(U$1,'DMG Tables'!$G$2:$G$7,'DMG Tables'!$H$2:$H$7)</f>
        <v>165600</v>
      </c>
      <c r="V11" s="1">
        <f>LOOKUP($A11,'DMG Tables'!$P$2:$P$35,'DMG Tables'!$O$2:$O$35)*V$1*LOOKUP(V$1,'DMG Tables'!$G$2:$G$7,'DMG Tables'!$H$2:$H$7)</f>
        <v>174800</v>
      </c>
      <c r="W11" s="1">
        <f>LOOKUP($A11,'DMG Tables'!$P$2:$P$35,'DMG Tables'!$O$2:$O$35)*W$1*LOOKUP(W$1,'DMG Tables'!$G$2:$G$7,'DMG Tables'!$H$2:$H$7)</f>
        <v>184000</v>
      </c>
      <c r="X11" s="1">
        <f>LOOKUP($A11,'DMG Tables'!$P$2:$P$35,'DMG Tables'!$O$2:$O$35)*X$1*LOOKUP(X$1,'DMG Tables'!$G$2:$G$7,'DMG Tables'!$H$2:$H$7)</f>
        <v>193200</v>
      </c>
      <c r="Y11" s="1">
        <f>LOOKUP($A11,'DMG Tables'!$P$2:$P$35,'DMG Tables'!$O$2:$O$35)*Y$1*LOOKUP(Y$1,'DMG Tables'!$G$2:$G$7,'DMG Tables'!$H$2:$H$7)</f>
        <v>202400</v>
      </c>
      <c r="Z11" s="1">
        <f>LOOKUP($A11,'DMG Tables'!$P$2:$P$35,'DMG Tables'!$O$2:$O$35)*Z$1*LOOKUP(Z$1,'DMG Tables'!$G$2:$G$7,'DMG Tables'!$H$2:$H$7)</f>
        <v>211600</v>
      </c>
      <c r="AA11" s="1">
        <f>LOOKUP($A11,'DMG Tables'!$P$2:$P$35,'DMG Tables'!$O$2:$O$35)*AA$1*LOOKUP(AA$1,'DMG Tables'!$G$2:$G$7,'DMG Tables'!$H$2:$H$7)</f>
        <v>220800</v>
      </c>
      <c r="AB11" s="1">
        <f>LOOKUP($A11,'DMG Tables'!$P$2:$P$35,'DMG Tables'!$O$2:$O$35)*AB$1*LOOKUP(AB$1,'DMG Tables'!$G$2:$G$7,'DMG Tables'!$H$2:$H$7)</f>
        <v>230000</v>
      </c>
      <c r="AC11" s="1">
        <f>LOOKUP($A11,'DMG Tables'!$P$2:$P$35,'DMG Tables'!$O$2:$O$35)*AC$1*LOOKUP(AC$1,'DMG Tables'!$G$2:$G$7,'DMG Tables'!$H$2:$H$7)</f>
        <v>239200</v>
      </c>
      <c r="AD11" s="1">
        <f>LOOKUP($A11,'DMG Tables'!$P$2:$P$35,'DMG Tables'!$O$2:$O$35)*AD$1*LOOKUP(AD$1,'DMG Tables'!$G$2:$G$7,'DMG Tables'!$H$2:$H$7)</f>
        <v>248400</v>
      </c>
      <c r="AE11" s="1">
        <f>LOOKUP($A11,'DMG Tables'!$P$2:$P$35,'DMG Tables'!$O$2:$O$35)*AE$1*LOOKUP(AE$1,'DMG Tables'!$G$2:$G$7,'DMG Tables'!$H$2:$H$7)</f>
        <v>257600</v>
      </c>
      <c r="AF11" s="1">
        <f>LOOKUP($A11,'DMG Tables'!$P$2:$P$35,'DMG Tables'!$O$2:$O$35)*AF$1*LOOKUP(AF$1,'DMG Tables'!$G$2:$G$7,'DMG Tables'!$H$2:$H$7)</f>
        <v>266800</v>
      </c>
      <c r="AG11" s="1">
        <f>LOOKUP($A11,'DMG Tables'!$P$2:$P$35,'DMG Tables'!$O$2:$O$35)*AG$1*LOOKUP(AG$1,'DMG Tables'!$G$2:$G$7,'DMG Tables'!$H$2:$H$7)</f>
        <v>276000</v>
      </c>
      <c r="AH11" s="1">
        <f>LOOKUP($A11,'DMG Tables'!$P$2:$P$35,'DMG Tables'!$O$2:$O$35)*AH$1*LOOKUP(AH$1,'DMG Tables'!$G$2:$G$7,'DMG Tables'!$H$2:$H$7)</f>
        <v>285200</v>
      </c>
      <c r="AI11" s="1">
        <f>LOOKUP($A11,'DMG Tables'!$P$2:$P$35,'DMG Tables'!$O$2:$O$35)*AI$1*LOOKUP(AI$1,'DMG Tables'!$G$2:$G$7,'DMG Tables'!$H$2:$H$7)</f>
        <v>294400</v>
      </c>
      <c r="AJ11" s="1">
        <f>LOOKUP($A11,'DMG Tables'!$P$2:$P$35,'DMG Tables'!$O$2:$O$35)*AJ$1*LOOKUP(AJ$1,'DMG Tables'!$G$2:$G$7,'DMG Tables'!$H$2:$H$7)</f>
        <v>303600</v>
      </c>
      <c r="AK11" s="1">
        <f>LOOKUP($A11,'DMG Tables'!$P$2:$P$35,'DMG Tables'!$O$2:$O$35)*AK$1*LOOKUP(AK$1,'DMG Tables'!$G$2:$G$7,'DMG Tables'!$H$2:$H$7)</f>
        <v>312800</v>
      </c>
      <c r="AL11" s="1">
        <f>LOOKUP($A11,'DMG Tables'!$P$2:$P$35,'DMG Tables'!$O$2:$O$35)*AL$1*LOOKUP(AL$1,'DMG Tables'!$G$2:$G$7,'DMG Tables'!$H$2:$H$7)</f>
        <v>322000</v>
      </c>
      <c r="AM11" s="1">
        <f>LOOKUP($A11,'DMG Tables'!$P$2:$P$35,'DMG Tables'!$O$2:$O$35)*AM$1*LOOKUP(AM$1,'DMG Tables'!$G$2:$G$7,'DMG Tables'!$H$2:$H$7)</f>
        <v>331200</v>
      </c>
      <c r="AN11" s="1">
        <f>LOOKUP($A11,'DMG Tables'!$P$2:$P$35,'DMG Tables'!$O$2:$O$35)*AN$1*LOOKUP(AN$1,'DMG Tables'!$G$2:$G$7,'DMG Tables'!$H$2:$H$7)</f>
        <v>340400</v>
      </c>
      <c r="AO11" s="1">
        <f>LOOKUP($A11,'DMG Tables'!$P$2:$P$35,'DMG Tables'!$O$2:$O$35)*AO$1*LOOKUP(AO$1,'DMG Tables'!$G$2:$G$7,'DMG Tables'!$H$2:$H$7)</f>
        <v>349600</v>
      </c>
      <c r="AP11" s="1">
        <f>LOOKUP($A11,'DMG Tables'!$P$2:$P$35,'DMG Tables'!$O$2:$O$35)*AP$1*LOOKUP(AP$1,'DMG Tables'!$G$2:$G$7,'DMG Tables'!$H$2:$H$7)</f>
        <v>358800</v>
      </c>
      <c r="AQ11" s="1">
        <f>LOOKUP($A11,'DMG Tables'!$P$2:$P$35,'DMG Tables'!$O$2:$O$35)*AQ$1*LOOKUP(AQ$1,'DMG Tables'!$G$2:$G$7,'DMG Tables'!$H$2:$H$7)</f>
        <v>368000</v>
      </c>
      <c r="AR11" s="1">
        <f>LOOKUP($A11,'DMG Tables'!$P$2:$P$35,'DMG Tables'!$O$2:$O$35)*AR$1*LOOKUP(AR$1,'DMG Tables'!$G$2:$G$7,'DMG Tables'!$H$2:$H$7)</f>
        <v>377200</v>
      </c>
      <c r="AS11" s="1">
        <f>LOOKUP($A11,'DMG Tables'!$P$2:$P$35,'DMG Tables'!$O$2:$O$35)*AS$1*LOOKUP(AS$1,'DMG Tables'!$G$2:$G$7,'DMG Tables'!$H$2:$H$7)</f>
        <v>386400</v>
      </c>
      <c r="AT11" s="1">
        <f>LOOKUP($A11,'DMG Tables'!$P$2:$P$35,'DMG Tables'!$O$2:$O$35)*AT$1*LOOKUP(AT$1,'DMG Tables'!$G$2:$G$7,'DMG Tables'!$H$2:$H$7)</f>
        <v>395600</v>
      </c>
      <c r="AU11" s="1">
        <f>LOOKUP($A11,'DMG Tables'!$P$2:$P$35,'DMG Tables'!$O$2:$O$35)*AU$1*LOOKUP(AU$1,'DMG Tables'!$G$2:$G$7,'DMG Tables'!$H$2:$H$7)</f>
        <v>404800</v>
      </c>
      <c r="AV11" s="1">
        <f>LOOKUP($A11,'DMG Tables'!$P$2:$P$35,'DMG Tables'!$O$2:$O$35)*AV$1*LOOKUP(AV$1,'DMG Tables'!$G$2:$G$7,'DMG Tables'!$H$2:$H$7)</f>
        <v>414000</v>
      </c>
      <c r="AW11" s="1">
        <f>LOOKUP($A11,'DMG Tables'!$P$2:$P$35,'DMG Tables'!$O$2:$O$35)*AW$1*LOOKUP(AW$1,'DMG Tables'!$G$2:$G$7,'DMG Tables'!$H$2:$H$7)</f>
        <v>423200</v>
      </c>
      <c r="AX11" s="1">
        <f>LOOKUP($A11,'DMG Tables'!$P$2:$P$35,'DMG Tables'!$O$2:$O$35)*AX$1*LOOKUP(AX$1,'DMG Tables'!$G$2:$G$7,'DMG Tables'!$H$2:$H$7)</f>
        <v>432400</v>
      </c>
      <c r="AY11" s="1">
        <f>LOOKUP($A11,'DMG Tables'!$P$2:$P$35,'DMG Tables'!$O$2:$O$35)*AY$1*LOOKUP(AY$1,'DMG Tables'!$G$2:$G$7,'DMG Tables'!$H$2:$H$7)</f>
        <v>441600</v>
      </c>
      <c r="AZ11" s="1">
        <f>LOOKUP($A11,'DMG Tables'!$P$2:$P$35,'DMG Tables'!$O$2:$O$35)*AZ$1*LOOKUP(AZ$1,'DMG Tables'!$G$2:$G$7,'DMG Tables'!$H$2:$H$7)</f>
        <v>450800</v>
      </c>
      <c r="BA11" s="1">
        <f>LOOKUP($A11,'DMG Tables'!$P$2:$P$35,'DMG Tables'!$O$2:$O$35)*BA$1*LOOKUP(BA$1,'DMG Tables'!$G$2:$G$7,'DMG Tables'!$H$2:$H$7)</f>
        <v>460000</v>
      </c>
      <c r="BB11" s="1">
        <f>LOOKUP($A11,'DMG Tables'!$P$2:$P$35,'DMG Tables'!$O$2:$O$35)*BB$1*LOOKUP(BB$1,'DMG Tables'!$G$2:$G$7,'DMG Tables'!$H$2:$H$7)</f>
        <v>469200</v>
      </c>
      <c r="BC11" s="1">
        <f>LOOKUP($A11,'DMG Tables'!$P$2:$P$35,'DMG Tables'!$O$2:$O$35)*BC$1*LOOKUP(BC$1,'DMG Tables'!$G$2:$G$7,'DMG Tables'!$H$2:$H$7)</f>
        <v>478400</v>
      </c>
      <c r="BD11" s="1">
        <f>LOOKUP($A11,'DMG Tables'!$P$2:$P$35,'DMG Tables'!$O$2:$O$35)*BD$1*LOOKUP(BD$1,'DMG Tables'!$G$2:$G$7,'DMG Tables'!$H$2:$H$7)</f>
        <v>487600</v>
      </c>
      <c r="BE11" s="1">
        <f>LOOKUP($A11,'DMG Tables'!$P$2:$P$35,'DMG Tables'!$O$2:$O$35)*BE$1*LOOKUP(BE$1,'DMG Tables'!$G$2:$G$7,'DMG Tables'!$H$2:$H$7)</f>
        <v>496800</v>
      </c>
      <c r="BF11" s="1">
        <f>LOOKUP($A11,'DMG Tables'!$P$2:$P$35,'DMG Tables'!$O$2:$O$35)*BF$1*LOOKUP(BF$1,'DMG Tables'!$G$2:$G$7,'DMG Tables'!$H$2:$H$7)</f>
        <v>506000</v>
      </c>
      <c r="BG11" s="1">
        <f>LOOKUP($A11,'DMG Tables'!$P$2:$P$35,'DMG Tables'!$O$2:$O$35)*BG$1*LOOKUP(BG$1,'DMG Tables'!$G$2:$G$7,'DMG Tables'!$H$2:$H$7)</f>
        <v>515200</v>
      </c>
      <c r="BH11" s="1">
        <f>LOOKUP($A11,'DMG Tables'!$P$2:$P$35,'DMG Tables'!$O$2:$O$35)*BH$1*LOOKUP(BH$1,'DMG Tables'!$G$2:$G$7,'DMG Tables'!$H$2:$H$7)</f>
        <v>524400</v>
      </c>
      <c r="BI11" s="1">
        <f>LOOKUP($A11,'DMG Tables'!$P$2:$P$35,'DMG Tables'!$O$2:$O$35)*BI$1*LOOKUP(BI$1,'DMG Tables'!$G$2:$G$7,'DMG Tables'!$H$2:$H$7)</f>
        <v>533600</v>
      </c>
      <c r="BJ11" s="1">
        <f>LOOKUP($A11,'DMG Tables'!$P$2:$P$35,'DMG Tables'!$O$2:$O$35)*BJ$1*LOOKUP(BJ$1,'DMG Tables'!$G$2:$G$7,'DMG Tables'!$H$2:$H$7)</f>
        <v>542800</v>
      </c>
      <c r="BK11" s="1">
        <f>LOOKUP($A11,'DMG Tables'!$P$2:$P$35,'DMG Tables'!$O$2:$O$35)*BK$1*LOOKUP(BK$1,'DMG Tables'!$G$2:$G$7,'DMG Tables'!$H$2:$H$7)</f>
        <v>552000</v>
      </c>
      <c r="BL11" s="1">
        <f>LOOKUP($A11,'DMG Tables'!$P$2:$P$35,'DMG Tables'!$O$2:$O$35)*BL$1*LOOKUP(BL$1,'DMG Tables'!$G$2:$G$7,'DMG Tables'!$H$2:$H$7)</f>
        <v>561200</v>
      </c>
      <c r="BM11" s="1">
        <f>LOOKUP($A11,'DMG Tables'!$P$2:$P$35,'DMG Tables'!$O$2:$O$35)*BM$1*LOOKUP(BM$1,'DMG Tables'!$G$2:$G$7,'DMG Tables'!$H$2:$H$7)</f>
        <v>570400</v>
      </c>
      <c r="BN11" s="1">
        <f>LOOKUP($A11,'DMG Tables'!$P$2:$P$35,'DMG Tables'!$O$2:$O$35)*BN$1*LOOKUP(BN$1,'DMG Tables'!$G$2:$G$7,'DMG Tables'!$H$2:$H$7)</f>
        <v>579600</v>
      </c>
      <c r="BO11" s="1">
        <f>LOOKUP($A11,'DMG Tables'!$P$2:$P$35,'DMG Tables'!$O$2:$O$35)*BO$1*LOOKUP(BO$1,'DMG Tables'!$G$2:$G$7,'DMG Tables'!$H$2:$H$7)</f>
        <v>588800</v>
      </c>
      <c r="BP11" s="1">
        <f>LOOKUP($A11,'DMG Tables'!$P$2:$P$35,'DMG Tables'!$O$2:$O$35)*BP$1*LOOKUP(BP$1,'DMG Tables'!$G$2:$G$7,'DMG Tables'!$H$2:$H$7)</f>
        <v>598000</v>
      </c>
      <c r="BQ11" s="1">
        <f>LOOKUP($A11,'DMG Tables'!$P$2:$P$35,'DMG Tables'!$O$2:$O$35)*BQ$1*LOOKUP(BQ$1,'DMG Tables'!$G$2:$G$7,'DMG Tables'!$H$2:$H$7)</f>
        <v>607200</v>
      </c>
      <c r="BR11" s="1">
        <f>LOOKUP($A11,'DMG Tables'!$P$2:$P$35,'DMG Tables'!$O$2:$O$35)*BR$1*LOOKUP(BR$1,'DMG Tables'!$G$2:$G$7,'DMG Tables'!$H$2:$H$7)</f>
        <v>616400</v>
      </c>
      <c r="BS11" s="1">
        <f>LOOKUP($A11,'DMG Tables'!$P$2:$P$35,'DMG Tables'!$O$2:$O$35)*BS$1*LOOKUP(BS$1,'DMG Tables'!$G$2:$G$7,'DMG Tables'!$H$2:$H$7)</f>
        <v>625600</v>
      </c>
      <c r="BT11" s="1">
        <f>LOOKUP($A11,'DMG Tables'!$P$2:$P$35,'DMG Tables'!$O$2:$O$35)*BT$1*LOOKUP(BT$1,'DMG Tables'!$G$2:$G$7,'DMG Tables'!$H$2:$H$7)</f>
        <v>634800</v>
      </c>
      <c r="BU11" s="1">
        <f>LOOKUP($A11,'DMG Tables'!$P$2:$P$35,'DMG Tables'!$O$2:$O$35)*BU$1*LOOKUP(BU$1,'DMG Tables'!$G$2:$G$7,'DMG Tables'!$H$2:$H$7)</f>
        <v>644000</v>
      </c>
      <c r="BV11" s="1">
        <f>LOOKUP($A11,'DMG Tables'!$P$2:$P$35,'DMG Tables'!$O$2:$O$35)*BV$1*LOOKUP(BV$1,'DMG Tables'!$G$2:$G$7,'DMG Tables'!$H$2:$H$7)</f>
        <v>653200</v>
      </c>
      <c r="BW11" s="1">
        <f>LOOKUP($A11,'DMG Tables'!$P$2:$P$35,'DMG Tables'!$O$2:$O$35)*BW$1*LOOKUP(BW$1,'DMG Tables'!$G$2:$G$7,'DMG Tables'!$H$2:$H$7)</f>
        <v>662400</v>
      </c>
      <c r="BX11" s="1">
        <f>LOOKUP($A11,'DMG Tables'!$P$2:$P$35,'DMG Tables'!$O$2:$O$35)*BX$1*LOOKUP(BX$1,'DMG Tables'!$G$2:$G$7,'DMG Tables'!$H$2:$H$7)</f>
        <v>671600</v>
      </c>
      <c r="BY11" s="1">
        <f>LOOKUP($A11,'DMG Tables'!$P$2:$P$35,'DMG Tables'!$O$2:$O$35)*BY$1*LOOKUP(BY$1,'DMG Tables'!$G$2:$G$7,'DMG Tables'!$H$2:$H$7)</f>
        <v>680800</v>
      </c>
      <c r="BZ11" s="1">
        <f>LOOKUP($A11,'DMG Tables'!$P$2:$P$35,'DMG Tables'!$O$2:$O$35)*BZ$1*LOOKUP(BZ$1,'DMG Tables'!$G$2:$G$7,'DMG Tables'!$H$2:$H$7)</f>
        <v>690000</v>
      </c>
      <c r="CA11" s="1">
        <f>LOOKUP($A11,'DMG Tables'!$P$2:$P$35,'DMG Tables'!$O$2:$O$35)*CA$1*LOOKUP(CA$1,'DMG Tables'!$G$2:$G$7,'DMG Tables'!$H$2:$H$7)</f>
        <v>699200</v>
      </c>
      <c r="CB11" s="1">
        <f>LOOKUP($A11,'DMG Tables'!$P$2:$P$35,'DMG Tables'!$O$2:$O$35)*CB$1*LOOKUP(CB$1,'DMG Tables'!$G$2:$G$7,'DMG Tables'!$H$2:$H$7)</f>
        <v>708400</v>
      </c>
      <c r="CC11" s="1">
        <f>LOOKUP($A11,'DMG Tables'!$P$2:$P$35,'DMG Tables'!$O$2:$O$35)*CC$1*LOOKUP(CC$1,'DMG Tables'!$G$2:$G$7,'DMG Tables'!$H$2:$H$7)</f>
        <v>717600</v>
      </c>
      <c r="CD11" s="1">
        <f>LOOKUP($A11,'DMG Tables'!$P$2:$P$35,'DMG Tables'!$O$2:$O$35)*CD$1*LOOKUP(CD$1,'DMG Tables'!$G$2:$G$7,'DMG Tables'!$H$2:$H$7)</f>
        <v>726800</v>
      </c>
      <c r="CE11" s="1">
        <f>LOOKUP($A11,'DMG Tables'!$P$2:$P$35,'DMG Tables'!$O$2:$O$35)*CE$1*LOOKUP(CE$1,'DMG Tables'!$G$2:$G$7,'DMG Tables'!$H$2:$H$7)</f>
        <v>736000</v>
      </c>
      <c r="CF11" s="1">
        <f>LOOKUP($A11,'DMG Tables'!$P$2:$P$35,'DMG Tables'!$O$2:$O$35)*CF$1*LOOKUP(CF$1,'DMG Tables'!$G$2:$G$7,'DMG Tables'!$H$2:$H$7)</f>
        <v>745200</v>
      </c>
      <c r="CG11" s="1">
        <f>LOOKUP($A11,'DMG Tables'!$P$2:$P$35,'DMG Tables'!$O$2:$O$35)*CG$1*LOOKUP(CG$1,'DMG Tables'!$G$2:$G$7,'DMG Tables'!$H$2:$H$7)</f>
        <v>754400</v>
      </c>
      <c r="CH11" s="1">
        <f>LOOKUP($A11,'DMG Tables'!$P$2:$P$35,'DMG Tables'!$O$2:$O$35)*CH$1*LOOKUP(CH$1,'DMG Tables'!$G$2:$G$7,'DMG Tables'!$H$2:$H$7)</f>
        <v>763600</v>
      </c>
      <c r="CI11" s="1">
        <f>LOOKUP($A11,'DMG Tables'!$P$2:$P$35,'DMG Tables'!$O$2:$O$35)*CI$1*LOOKUP(CI$1,'DMG Tables'!$G$2:$G$7,'DMG Tables'!$H$2:$H$7)</f>
        <v>772800</v>
      </c>
      <c r="CJ11" s="1">
        <f>LOOKUP($A11,'DMG Tables'!$P$2:$P$35,'DMG Tables'!$O$2:$O$35)*CJ$1*LOOKUP(CJ$1,'DMG Tables'!$G$2:$G$7,'DMG Tables'!$H$2:$H$7)</f>
        <v>782000</v>
      </c>
      <c r="CK11" s="1">
        <f>LOOKUP($A11,'DMG Tables'!$P$2:$P$35,'DMG Tables'!$O$2:$O$35)*CK$1*LOOKUP(CK$1,'DMG Tables'!$G$2:$G$7,'DMG Tables'!$H$2:$H$7)</f>
        <v>791200</v>
      </c>
      <c r="CL11" s="1">
        <f>LOOKUP($A11,'DMG Tables'!$P$2:$P$35,'DMG Tables'!$O$2:$O$35)*CL$1*LOOKUP(CL$1,'DMG Tables'!$G$2:$G$7,'DMG Tables'!$H$2:$H$7)</f>
        <v>800400</v>
      </c>
      <c r="CM11" s="1">
        <f>LOOKUP($A11,'DMG Tables'!$P$2:$P$35,'DMG Tables'!$O$2:$O$35)*CM$1*LOOKUP(CM$1,'DMG Tables'!$G$2:$G$7,'DMG Tables'!$H$2:$H$7)</f>
        <v>809600</v>
      </c>
      <c r="CN11" s="1">
        <f>LOOKUP($A11,'DMG Tables'!$P$2:$P$35,'DMG Tables'!$O$2:$O$35)*CN$1*LOOKUP(CN$1,'DMG Tables'!$G$2:$G$7,'DMG Tables'!$H$2:$H$7)</f>
        <v>818800</v>
      </c>
      <c r="CO11" s="1">
        <f>LOOKUP($A11,'DMG Tables'!$P$2:$P$35,'DMG Tables'!$O$2:$O$35)*CO$1*LOOKUP(CO$1,'DMG Tables'!$G$2:$G$7,'DMG Tables'!$H$2:$H$7)</f>
        <v>828000</v>
      </c>
      <c r="CP11" s="1">
        <f>LOOKUP($A11,'DMG Tables'!$P$2:$P$35,'DMG Tables'!$O$2:$O$35)*CP$1*LOOKUP(CP$1,'DMG Tables'!$G$2:$G$7,'DMG Tables'!$H$2:$H$7)</f>
        <v>837200</v>
      </c>
      <c r="CQ11" s="1">
        <f>LOOKUP($A11,'DMG Tables'!$P$2:$P$35,'DMG Tables'!$O$2:$O$35)*CQ$1*LOOKUP(CQ$1,'DMG Tables'!$G$2:$G$7,'DMG Tables'!$H$2:$H$7)</f>
        <v>846400</v>
      </c>
      <c r="CR11" s="1">
        <f>LOOKUP($A11,'DMG Tables'!$P$2:$P$35,'DMG Tables'!$O$2:$O$35)*CR$1*LOOKUP(CR$1,'DMG Tables'!$G$2:$G$7,'DMG Tables'!$H$2:$H$7)</f>
        <v>855600</v>
      </c>
      <c r="CS11" s="1">
        <f>LOOKUP($A11,'DMG Tables'!$P$2:$P$35,'DMG Tables'!$O$2:$O$35)*CS$1*LOOKUP(CS$1,'DMG Tables'!$G$2:$G$7,'DMG Tables'!$H$2:$H$7)</f>
        <v>864800</v>
      </c>
      <c r="CT11" s="1">
        <f>LOOKUP($A11,'DMG Tables'!$P$2:$P$35,'DMG Tables'!$O$2:$O$35)*CT$1*LOOKUP(CT$1,'DMG Tables'!$G$2:$G$7,'DMG Tables'!$H$2:$H$7)</f>
        <v>874000</v>
      </c>
      <c r="CU11" s="1">
        <f>LOOKUP($A11,'DMG Tables'!$P$2:$P$35,'DMG Tables'!$O$2:$O$35)*CU$1*LOOKUP(CU$1,'DMG Tables'!$G$2:$G$7,'DMG Tables'!$H$2:$H$7)</f>
        <v>883200</v>
      </c>
      <c r="CV11" s="1">
        <f>LOOKUP($A11,'DMG Tables'!$P$2:$P$35,'DMG Tables'!$O$2:$O$35)*CV$1*LOOKUP(CV$1,'DMG Tables'!$G$2:$G$7,'DMG Tables'!$H$2:$H$7)</f>
        <v>892400</v>
      </c>
      <c r="CW11" s="1">
        <f>LOOKUP($A11,'DMG Tables'!$P$2:$P$35,'DMG Tables'!$O$2:$O$35)*CW$1*LOOKUP(CW$1,'DMG Tables'!$G$2:$G$7,'DMG Tables'!$H$2:$H$7)</f>
        <v>901600</v>
      </c>
      <c r="CX11" s="1">
        <f>LOOKUP($A11,'DMG Tables'!$P$2:$P$35,'DMG Tables'!$O$2:$O$35)*CX$1*LOOKUP(CX$1,'DMG Tables'!$G$2:$G$7,'DMG Tables'!$H$2:$H$7)</f>
        <v>910800</v>
      </c>
      <c r="CY11" s="1">
        <f>LOOKUP($A11,'DMG Tables'!$P$2:$P$35,'DMG Tables'!$O$2:$O$35)*CY$1*LOOKUP(CY$1,'DMG Tables'!$G$2:$G$7,'DMG Tables'!$H$2:$H$7)</f>
        <v>920000</v>
      </c>
      <c r="CZ11" s="1">
        <f>LOOKUP($A11,'DMG Tables'!$P$2:$P$35,'DMG Tables'!$O$2:$O$35)*CZ$1*LOOKUP(CZ$1,'DMG Tables'!$G$2:$G$7,'DMG Tables'!$H$2:$H$7)</f>
        <v>929200</v>
      </c>
      <c r="DA11" s="1">
        <f>LOOKUP($A11,'DMG Tables'!$P$2:$P$35,'DMG Tables'!$O$2:$O$35)*DA$1*LOOKUP(DA$1,'DMG Tables'!$G$2:$G$7,'DMG Tables'!$H$2:$H$7)</f>
        <v>938400</v>
      </c>
      <c r="DB11" s="1">
        <f>LOOKUP($A11,'DMG Tables'!$P$2:$P$35,'DMG Tables'!$O$2:$O$35)*DB$1*LOOKUP(DB$1,'DMG Tables'!$G$2:$G$7,'DMG Tables'!$H$2:$H$7)</f>
        <v>947600</v>
      </c>
      <c r="DC11" s="1">
        <f>LOOKUP($A11,'DMG Tables'!$P$2:$P$35,'DMG Tables'!$O$2:$O$35)*DC$1*LOOKUP(DC$1,'DMG Tables'!$G$2:$G$7,'DMG Tables'!$H$2:$H$7)</f>
        <v>956800</v>
      </c>
      <c r="DD11" s="1">
        <f>LOOKUP($A11,'DMG Tables'!$P$2:$P$35,'DMG Tables'!$O$2:$O$35)*DD$1*LOOKUP(DD$1,'DMG Tables'!$G$2:$G$7,'DMG Tables'!$H$2:$H$7)</f>
        <v>966000</v>
      </c>
      <c r="DE11" s="1">
        <f>LOOKUP($A11,'DMG Tables'!$P$2:$P$35,'DMG Tables'!$O$2:$O$35)*DE$1*LOOKUP(DE$1,'DMG Tables'!$G$2:$G$7,'DMG Tables'!$H$2:$H$7)</f>
        <v>975200</v>
      </c>
      <c r="DF11" s="1">
        <f>LOOKUP($A11,'DMG Tables'!$P$2:$P$35,'DMG Tables'!$O$2:$O$35)*DF$1*LOOKUP(DF$1,'DMG Tables'!$G$2:$G$7,'DMG Tables'!$H$2:$H$7)</f>
        <v>984400</v>
      </c>
      <c r="DG11" s="1">
        <f>LOOKUP($A11,'DMG Tables'!$P$2:$P$35,'DMG Tables'!$O$2:$O$35)*DG$1*LOOKUP(DG$1,'DMG Tables'!$G$2:$G$7,'DMG Tables'!$H$2:$H$7)</f>
        <v>993600</v>
      </c>
      <c r="DH11" s="1">
        <f>LOOKUP($A11,'DMG Tables'!$P$2:$P$35,'DMG Tables'!$O$2:$O$35)*DH$1*LOOKUP(DH$1,'DMG Tables'!$G$2:$G$7,'DMG Tables'!$H$2:$H$7)</f>
        <v>1002800</v>
      </c>
      <c r="DI11" s="1">
        <f>LOOKUP($A11,'DMG Tables'!$P$2:$P$35,'DMG Tables'!$O$2:$O$35)*DI$1*LOOKUP(DI$1,'DMG Tables'!$G$2:$G$7,'DMG Tables'!$H$2:$H$7)</f>
        <v>1012000</v>
      </c>
      <c r="DJ11" s="1">
        <f>LOOKUP($A11,'DMG Tables'!$P$2:$P$35,'DMG Tables'!$O$2:$O$35)*DJ$1*LOOKUP(DJ$1,'DMG Tables'!$G$2:$G$7,'DMG Tables'!$H$2:$H$7)</f>
        <v>1021200</v>
      </c>
      <c r="DK11" s="1">
        <f>LOOKUP($A11,'DMG Tables'!$P$2:$P$35,'DMG Tables'!$O$2:$O$35)*DK$1*LOOKUP(DK$1,'DMG Tables'!$G$2:$G$7,'DMG Tables'!$H$2:$H$7)</f>
        <v>1030400</v>
      </c>
      <c r="DL11" s="1">
        <f>LOOKUP($A11,'DMG Tables'!$P$2:$P$35,'DMG Tables'!$O$2:$O$35)*DL$1*LOOKUP(DL$1,'DMG Tables'!$G$2:$G$7,'DMG Tables'!$H$2:$H$7)</f>
        <v>1039600</v>
      </c>
      <c r="DM11" s="1">
        <f>LOOKUP($A11,'DMG Tables'!$P$2:$P$35,'DMG Tables'!$O$2:$O$35)*DM$1*LOOKUP(DM$1,'DMG Tables'!$G$2:$G$7,'DMG Tables'!$H$2:$H$7)</f>
        <v>1048800</v>
      </c>
      <c r="DN11" s="1">
        <f>LOOKUP($A11,'DMG Tables'!$P$2:$P$35,'DMG Tables'!$O$2:$O$35)*DN$1*LOOKUP(DN$1,'DMG Tables'!$G$2:$G$7,'DMG Tables'!$H$2:$H$7)</f>
        <v>1058000</v>
      </c>
      <c r="DO11" s="1">
        <f>LOOKUP($A11,'DMG Tables'!$P$2:$P$35,'DMG Tables'!$O$2:$O$35)*DO$1*LOOKUP(DO$1,'DMG Tables'!$G$2:$G$7,'DMG Tables'!$H$2:$H$7)</f>
        <v>1067200</v>
      </c>
      <c r="DP11" s="1">
        <f>LOOKUP($A11,'DMG Tables'!$P$2:$P$35,'DMG Tables'!$O$2:$O$35)*DP$1*LOOKUP(DP$1,'DMG Tables'!$G$2:$G$7,'DMG Tables'!$H$2:$H$7)</f>
        <v>1076400</v>
      </c>
      <c r="DQ11" s="1">
        <f>LOOKUP($A11,'DMG Tables'!$P$2:$P$35,'DMG Tables'!$O$2:$O$35)*DQ$1*LOOKUP(DQ$1,'DMG Tables'!$G$2:$G$7,'DMG Tables'!$H$2:$H$7)</f>
        <v>1085600</v>
      </c>
      <c r="DR11" s="1">
        <f>LOOKUP($A11,'DMG Tables'!$P$2:$P$35,'DMG Tables'!$O$2:$O$35)*DR$1*LOOKUP(DR$1,'DMG Tables'!$G$2:$G$7,'DMG Tables'!$H$2:$H$7)</f>
        <v>1094800</v>
      </c>
      <c r="DS11" s="1">
        <f>LOOKUP($A11,'DMG Tables'!$P$2:$P$35,'DMG Tables'!$O$2:$O$35)*DS$1*LOOKUP(DS$1,'DMG Tables'!$G$2:$G$7,'DMG Tables'!$H$2:$H$7)</f>
        <v>1104000</v>
      </c>
      <c r="DT11" s="1">
        <f>LOOKUP($A11,'DMG Tables'!$P$2:$P$35,'DMG Tables'!$O$2:$O$35)*DT$1*LOOKUP(DT$1,'DMG Tables'!$G$2:$G$7,'DMG Tables'!$H$2:$H$7)</f>
        <v>1113200</v>
      </c>
      <c r="DU11" s="1">
        <f>LOOKUP($A11,'DMG Tables'!$P$2:$P$35,'DMG Tables'!$O$2:$O$35)*DU$1*LOOKUP(DU$1,'DMG Tables'!$G$2:$G$7,'DMG Tables'!$H$2:$H$7)</f>
        <v>1122400</v>
      </c>
      <c r="DV11" s="1">
        <f>LOOKUP($A11,'DMG Tables'!$P$2:$P$35,'DMG Tables'!$O$2:$O$35)*DV$1*LOOKUP(DV$1,'DMG Tables'!$G$2:$G$7,'DMG Tables'!$H$2:$H$7)</f>
        <v>1131600</v>
      </c>
      <c r="DW11" s="1">
        <f>LOOKUP($A11,'DMG Tables'!$P$2:$P$35,'DMG Tables'!$O$2:$O$35)*DW$1*LOOKUP(DW$1,'DMG Tables'!$G$2:$G$7,'DMG Tables'!$H$2:$H$7)</f>
        <v>1140800</v>
      </c>
      <c r="DX11" s="1">
        <f>LOOKUP($A11,'DMG Tables'!$P$2:$P$35,'DMG Tables'!$O$2:$O$35)*DX$1*LOOKUP(DX$1,'DMG Tables'!$G$2:$G$7,'DMG Tables'!$H$2:$H$7)</f>
        <v>1150000</v>
      </c>
      <c r="DY11" s="1">
        <f>LOOKUP($A11,'DMG Tables'!$P$2:$P$35,'DMG Tables'!$O$2:$O$35)*DY$1*LOOKUP(DY$1,'DMG Tables'!$G$2:$G$7,'DMG Tables'!$H$2:$H$7)</f>
        <v>1159200</v>
      </c>
      <c r="DZ11" s="1">
        <f>LOOKUP($A11,'DMG Tables'!$P$2:$P$35,'DMG Tables'!$O$2:$O$35)*DZ$1*LOOKUP(DZ$1,'DMG Tables'!$G$2:$G$7,'DMG Tables'!$H$2:$H$7)</f>
        <v>1168400</v>
      </c>
      <c r="EA11" s="1">
        <f>LOOKUP($A11,'DMG Tables'!$P$2:$P$35,'DMG Tables'!$O$2:$O$35)*EA$1*LOOKUP(EA$1,'DMG Tables'!$G$2:$G$7,'DMG Tables'!$H$2:$H$7)</f>
        <v>1177600</v>
      </c>
      <c r="EB11" s="1">
        <f>LOOKUP($A11,'DMG Tables'!$P$2:$P$35,'DMG Tables'!$O$2:$O$35)*EB$1*LOOKUP(EB$1,'DMG Tables'!$G$2:$G$7,'DMG Tables'!$H$2:$H$7)</f>
        <v>1186800</v>
      </c>
      <c r="EC11" s="1">
        <f>LOOKUP($A11,'DMG Tables'!$P$2:$P$35,'DMG Tables'!$O$2:$O$35)*EC$1*LOOKUP(EC$1,'DMG Tables'!$G$2:$G$7,'DMG Tables'!$H$2:$H$7)</f>
        <v>1196000</v>
      </c>
      <c r="ED11" s="1">
        <f>LOOKUP($A11,'DMG Tables'!$P$2:$P$35,'DMG Tables'!$O$2:$O$35)*ED$1*LOOKUP(ED$1,'DMG Tables'!$G$2:$G$7,'DMG Tables'!$H$2:$H$7)</f>
        <v>1205200</v>
      </c>
      <c r="EE11" s="1">
        <f>LOOKUP($A11,'DMG Tables'!$P$2:$P$35,'DMG Tables'!$O$2:$O$35)*EE$1*LOOKUP(EE$1,'DMG Tables'!$G$2:$G$7,'DMG Tables'!$H$2:$H$7)</f>
        <v>1214400</v>
      </c>
      <c r="EF11" s="1">
        <f>LOOKUP($A11,'DMG Tables'!$P$2:$P$35,'DMG Tables'!$O$2:$O$35)*EF$1*LOOKUP(EF$1,'DMG Tables'!$G$2:$G$7,'DMG Tables'!$H$2:$H$7)</f>
        <v>1223600</v>
      </c>
      <c r="EG11" s="1">
        <f>LOOKUP($A11,'DMG Tables'!$P$2:$P$35,'DMG Tables'!$O$2:$O$35)*EG$1*LOOKUP(EG$1,'DMG Tables'!$G$2:$G$7,'DMG Tables'!$H$2:$H$7)</f>
        <v>1232800</v>
      </c>
      <c r="EH11" s="1">
        <f>LOOKUP($A11,'DMG Tables'!$P$2:$P$35,'DMG Tables'!$O$2:$O$35)*EH$1*LOOKUP(EH$1,'DMG Tables'!$G$2:$G$7,'DMG Tables'!$H$2:$H$7)</f>
        <v>1242000</v>
      </c>
      <c r="EI11" s="1">
        <f>LOOKUP($A11,'DMG Tables'!$P$2:$P$35,'DMG Tables'!$O$2:$O$35)*EI$1*LOOKUP(EI$1,'DMG Tables'!$G$2:$G$7,'DMG Tables'!$H$2:$H$7)</f>
        <v>1251200</v>
      </c>
      <c r="EJ11" s="1">
        <f>LOOKUP($A11,'DMG Tables'!$P$2:$P$35,'DMG Tables'!$O$2:$O$35)*EJ$1*LOOKUP(EJ$1,'DMG Tables'!$G$2:$G$7,'DMG Tables'!$H$2:$H$7)</f>
        <v>1260400</v>
      </c>
      <c r="EK11" s="1">
        <f>LOOKUP($A11,'DMG Tables'!$P$2:$P$35,'DMG Tables'!$O$2:$O$35)*EK$1*LOOKUP(EK$1,'DMG Tables'!$G$2:$G$7,'DMG Tables'!$H$2:$H$7)</f>
        <v>1269600</v>
      </c>
      <c r="EL11" s="1">
        <f>LOOKUP($A11,'DMG Tables'!$P$2:$P$35,'DMG Tables'!$O$2:$O$35)*EL$1*LOOKUP(EL$1,'DMG Tables'!$G$2:$G$7,'DMG Tables'!$H$2:$H$7)</f>
        <v>1278800</v>
      </c>
      <c r="EM11" s="1">
        <f>LOOKUP($A11,'DMG Tables'!$P$2:$P$35,'DMG Tables'!$O$2:$O$35)*EM$1*LOOKUP(EM$1,'DMG Tables'!$G$2:$G$7,'DMG Tables'!$H$2:$H$7)</f>
        <v>1288000</v>
      </c>
      <c r="EN11" s="1">
        <f>LOOKUP($A11,'DMG Tables'!$P$2:$P$35,'DMG Tables'!$O$2:$O$35)*EN$1*LOOKUP(EN$1,'DMG Tables'!$G$2:$G$7,'DMG Tables'!$H$2:$H$7)</f>
        <v>1297200</v>
      </c>
      <c r="EO11" s="1">
        <f>LOOKUP($A11,'DMG Tables'!$P$2:$P$35,'DMG Tables'!$O$2:$O$35)*EO$1*LOOKUP(EO$1,'DMG Tables'!$G$2:$G$7,'DMG Tables'!$H$2:$H$7)</f>
        <v>1306400</v>
      </c>
      <c r="EP11" s="1">
        <f>LOOKUP($A11,'DMG Tables'!$P$2:$P$35,'DMG Tables'!$O$2:$O$35)*EP$1*LOOKUP(EP$1,'DMG Tables'!$G$2:$G$7,'DMG Tables'!$H$2:$H$7)</f>
        <v>1315600</v>
      </c>
      <c r="EQ11" s="1">
        <f>LOOKUP($A11,'DMG Tables'!$P$2:$P$35,'DMG Tables'!$O$2:$O$35)*EQ$1*LOOKUP(EQ$1,'DMG Tables'!$G$2:$G$7,'DMG Tables'!$H$2:$H$7)</f>
        <v>1324800</v>
      </c>
      <c r="ER11" s="1">
        <f>LOOKUP($A11,'DMG Tables'!$P$2:$P$35,'DMG Tables'!$O$2:$O$35)*ER$1*LOOKUP(ER$1,'DMG Tables'!$G$2:$G$7,'DMG Tables'!$H$2:$H$7)</f>
        <v>1334000</v>
      </c>
      <c r="ES11" s="1">
        <f>LOOKUP($A11,'DMG Tables'!$P$2:$P$35,'DMG Tables'!$O$2:$O$35)*ES$1*LOOKUP(ES$1,'DMG Tables'!$G$2:$G$7,'DMG Tables'!$H$2:$H$7)</f>
        <v>1343200</v>
      </c>
      <c r="ET11" s="1">
        <f>LOOKUP($A11,'DMG Tables'!$P$2:$P$35,'DMG Tables'!$O$2:$O$35)*ET$1*LOOKUP(ET$1,'DMG Tables'!$G$2:$G$7,'DMG Tables'!$H$2:$H$7)</f>
        <v>1352400</v>
      </c>
      <c r="EU11" s="1">
        <f>LOOKUP($A11,'DMG Tables'!$P$2:$P$35,'DMG Tables'!$O$2:$O$35)*EU$1*LOOKUP(EU$1,'DMG Tables'!$G$2:$G$7,'DMG Tables'!$H$2:$H$7)</f>
        <v>1361600</v>
      </c>
      <c r="EV11" s="1">
        <f>LOOKUP($A11,'DMG Tables'!$P$2:$P$35,'DMG Tables'!$O$2:$O$35)*EV$1*LOOKUP(EV$1,'DMG Tables'!$G$2:$G$7,'DMG Tables'!$H$2:$H$7)</f>
        <v>1370800</v>
      </c>
      <c r="EW11" s="1">
        <f>LOOKUP($A11,'DMG Tables'!$P$2:$P$35,'DMG Tables'!$O$2:$O$35)*EW$1*LOOKUP(EW$1,'DMG Tables'!$G$2:$G$7,'DMG Tables'!$H$2:$H$7)</f>
        <v>1380000</v>
      </c>
      <c r="EX11" s="1">
        <f>LOOKUP($A11,'DMG Tables'!$P$2:$P$35,'DMG Tables'!$O$2:$O$35)*EX$1*LOOKUP(EX$1,'DMG Tables'!$G$2:$G$7,'DMG Tables'!$H$2:$H$7)</f>
        <v>1389200</v>
      </c>
      <c r="EY11" s="1">
        <f>LOOKUP($A11,'DMG Tables'!$P$2:$P$35,'DMG Tables'!$O$2:$O$35)*EY$1*LOOKUP(EY$1,'DMG Tables'!$G$2:$G$7,'DMG Tables'!$H$2:$H$7)</f>
        <v>1398400</v>
      </c>
      <c r="EZ11" s="1">
        <f>LOOKUP($A11,'DMG Tables'!$P$2:$P$35,'DMG Tables'!$O$2:$O$35)*EZ$1*LOOKUP(EZ$1,'DMG Tables'!$G$2:$G$7,'DMG Tables'!$H$2:$H$7)</f>
        <v>1407600</v>
      </c>
      <c r="FA11" s="1">
        <f>LOOKUP($A11,'DMG Tables'!$P$2:$P$35,'DMG Tables'!$O$2:$O$35)*FA$1*LOOKUP(FA$1,'DMG Tables'!$G$2:$G$7,'DMG Tables'!$H$2:$H$7)</f>
        <v>1416800</v>
      </c>
      <c r="FB11" s="1">
        <f>LOOKUP($A11,'DMG Tables'!$P$2:$P$35,'DMG Tables'!$O$2:$O$35)*FB$1*LOOKUP(FB$1,'DMG Tables'!$G$2:$G$7,'DMG Tables'!$H$2:$H$7)</f>
        <v>1426000</v>
      </c>
      <c r="FC11" s="1">
        <f>LOOKUP($A11,'DMG Tables'!$P$2:$P$35,'DMG Tables'!$O$2:$O$35)*FC$1*LOOKUP(FC$1,'DMG Tables'!$G$2:$G$7,'DMG Tables'!$H$2:$H$7)</f>
        <v>1435200</v>
      </c>
      <c r="FD11" s="1">
        <f>LOOKUP($A11,'DMG Tables'!$P$2:$P$35,'DMG Tables'!$O$2:$O$35)*FD$1*LOOKUP(FD$1,'DMG Tables'!$G$2:$G$7,'DMG Tables'!$H$2:$H$7)</f>
        <v>1444400</v>
      </c>
      <c r="FE11" s="1">
        <f>LOOKUP($A11,'DMG Tables'!$P$2:$P$35,'DMG Tables'!$O$2:$O$35)*FE$1*LOOKUP(FE$1,'DMG Tables'!$G$2:$G$7,'DMG Tables'!$H$2:$H$7)</f>
        <v>1453600</v>
      </c>
      <c r="FF11" s="1">
        <f>LOOKUP($A11,'DMG Tables'!$P$2:$P$35,'DMG Tables'!$O$2:$O$35)*FF$1*LOOKUP(FF$1,'DMG Tables'!$G$2:$G$7,'DMG Tables'!$H$2:$H$7)</f>
        <v>1462800</v>
      </c>
      <c r="FG11" s="1">
        <f>LOOKUP($A11,'DMG Tables'!$P$2:$P$35,'DMG Tables'!$O$2:$O$35)*FG$1*LOOKUP(FG$1,'DMG Tables'!$G$2:$G$7,'DMG Tables'!$H$2:$H$7)</f>
        <v>1472000</v>
      </c>
      <c r="FH11" s="1">
        <f>LOOKUP($A11,'DMG Tables'!$P$2:$P$35,'DMG Tables'!$O$2:$O$35)*FH$1*LOOKUP(FH$1,'DMG Tables'!$G$2:$G$7,'DMG Tables'!$H$2:$H$7)</f>
        <v>1481200</v>
      </c>
      <c r="FI11" s="1">
        <f>LOOKUP($A11,'DMG Tables'!$P$2:$P$35,'DMG Tables'!$O$2:$O$35)*FI$1*LOOKUP(FI$1,'DMG Tables'!$G$2:$G$7,'DMG Tables'!$H$2:$H$7)</f>
        <v>1490400</v>
      </c>
      <c r="FJ11" s="1">
        <f>LOOKUP($A11,'DMG Tables'!$P$2:$P$35,'DMG Tables'!$O$2:$O$35)*FJ$1*LOOKUP(FJ$1,'DMG Tables'!$G$2:$G$7,'DMG Tables'!$H$2:$H$7)</f>
        <v>1499600</v>
      </c>
      <c r="FK11" s="1">
        <f>LOOKUP($A11,'DMG Tables'!$P$2:$P$35,'DMG Tables'!$O$2:$O$35)*FK$1*LOOKUP(FK$1,'DMG Tables'!$G$2:$G$7,'DMG Tables'!$H$2:$H$7)</f>
        <v>1508800</v>
      </c>
      <c r="FL11" s="1">
        <f>LOOKUP($A11,'DMG Tables'!$P$2:$P$35,'DMG Tables'!$O$2:$O$35)*FL$1*LOOKUP(FL$1,'DMG Tables'!$G$2:$G$7,'DMG Tables'!$H$2:$H$7)</f>
        <v>1518000</v>
      </c>
      <c r="FM11" s="1">
        <f>LOOKUP($A11,'DMG Tables'!$P$2:$P$35,'DMG Tables'!$O$2:$O$35)*FM$1*LOOKUP(FM$1,'DMG Tables'!$G$2:$G$7,'DMG Tables'!$H$2:$H$7)</f>
        <v>1527200</v>
      </c>
      <c r="FN11" s="1">
        <f>LOOKUP($A11,'DMG Tables'!$P$2:$P$35,'DMG Tables'!$O$2:$O$35)*FN$1*LOOKUP(FN$1,'DMG Tables'!$G$2:$G$7,'DMG Tables'!$H$2:$H$7)</f>
        <v>1536400</v>
      </c>
      <c r="FO11" s="1">
        <f>LOOKUP($A11,'DMG Tables'!$P$2:$P$35,'DMG Tables'!$O$2:$O$35)*FO$1*LOOKUP(FO$1,'DMG Tables'!$G$2:$G$7,'DMG Tables'!$H$2:$H$7)</f>
        <v>1545600</v>
      </c>
      <c r="FP11" s="1">
        <f>LOOKUP($A11,'DMG Tables'!$P$2:$P$35,'DMG Tables'!$O$2:$O$35)*FP$1*LOOKUP(FP$1,'DMG Tables'!$G$2:$G$7,'DMG Tables'!$H$2:$H$7)</f>
        <v>1554800</v>
      </c>
      <c r="FQ11" s="1">
        <f>LOOKUP($A11,'DMG Tables'!$P$2:$P$35,'DMG Tables'!$O$2:$O$35)*FQ$1*LOOKUP(FQ$1,'DMG Tables'!$G$2:$G$7,'DMG Tables'!$H$2:$H$7)</f>
        <v>1564000</v>
      </c>
      <c r="FR11" s="1">
        <f>LOOKUP($A11,'DMG Tables'!$P$2:$P$35,'DMG Tables'!$O$2:$O$35)*FR$1*LOOKUP(FR$1,'DMG Tables'!$G$2:$G$7,'DMG Tables'!$H$2:$H$7)</f>
        <v>1573200</v>
      </c>
      <c r="FS11" s="1">
        <f>LOOKUP($A11,'DMG Tables'!$P$2:$P$35,'DMG Tables'!$O$2:$O$35)*FS$1*LOOKUP(FS$1,'DMG Tables'!$G$2:$G$7,'DMG Tables'!$H$2:$H$7)</f>
        <v>1582400</v>
      </c>
      <c r="FT11" s="1">
        <f>LOOKUP($A11,'DMG Tables'!$P$2:$P$35,'DMG Tables'!$O$2:$O$35)*FT$1*LOOKUP(FT$1,'DMG Tables'!$G$2:$G$7,'DMG Tables'!$H$2:$H$7)</f>
        <v>1591600</v>
      </c>
      <c r="FU11" s="1">
        <f>LOOKUP($A11,'DMG Tables'!$P$2:$P$35,'DMG Tables'!$O$2:$O$35)*FU$1*LOOKUP(FU$1,'DMG Tables'!$G$2:$G$7,'DMG Tables'!$H$2:$H$7)</f>
        <v>1600800</v>
      </c>
      <c r="FV11" s="1">
        <f>LOOKUP($A11,'DMG Tables'!$P$2:$P$35,'DMG Tables'!$O$2:$O$35)*FV$1*LOOKUP(FV$1,'DMG Tables'!$G$2:$G$7,'DMG Tables'!$H$2:$H$7)</f>
        <v>1610000</v>
      </c>
      <c r="FW11" s="1">
        <f>LOOKUP($A11,'DMG Tables'!$P$2:$P$35,'DMG Tables'!$O$2:$O$35)*FW$1*LOOKUP(FW$1,'DMG Tables'!$G$2:$G$7,'DMG Tables'!$H$2:$H$7)</f>
        <v>1619200</v>
      </c>
      <c r="FX11" s="1">
        <f>LOOKUP($A11,'DMG Tables'!$P$2:$P$35,'DMG Tables'!$O$2:$O$35)*FX$1*LOOKUP(FX$1,'DMG Tables'!$G$2:$G$7,'DMG Tables'!$H$2:$H$7)</f>
        <v>1628400</v>
      </c>
      <c r="FY11" s="1">
        <f>LOOKUP($A11,'DMG Tables'!$P$2:$P$35,'DMG Tables'!$O$2:$O$35)*FY$1*LOOKUP(FY$1,'DMG Tables'!$G$2:$G$7,'DMG Tables'!$H$2:$H$7)</f>
        <v>1637600</v>
      </c>
      <c r="FZ11" s="1">
        <f>LOOKUP($A11,'DMG Tables'!$P$2:$P$35,'DMG Tables'!$O$2:$O$35)*FZ$1*LOOKUP(FZ$1,'DMG Tables'!$G$2:$G$7,'DMG Tables'!$H$2:$H$7)</f>
        <v>1646800</v>
      </c>
      <c r="GA11" s="1">
        <f>LOOKUP($A11,'DMG Tables'!$P$2:$P$35,'DMG Tables'!$O$2:$O$35)*GA$1*LOOKUP(GA$1,'DMG Tables'!$G$2:$G$7,'DMG Tables'!$H$2:$H$7)</f>
        <v>1656000</v>
      </c>
      <c r="GB11" s="1">
        <f>LOOKUP($A11,'DMG Tables'!$P$2:$P$35,'DMG Tables'!$O$2:$O$35)*GB$1*LOOKUP(GB$1,'DMG Tables'!$G$2:$G$7,'DMG Tables'!$H$2:$H$7)</f>
        <v>1665200</v>
      </c>
      <c r="GC11" s="1">
        <f>LOOKUP($A11,'DMG Tables'!$P$2:$P$35,'DMG Tables'!$O$2:$O$35)*GC$1*LOOKUP(GC$1,'DMG Tables'!$G$2:$G$7,'DMG Tables'!$H$2:$H$7)</f>
        <v>1674400</v>
      </c>
      <c r="GD11" s="1">
        <f>LOOKUP($A11,'DMG Tables'!$P$2:$P$35,'DMG Tables'!$O$2:$O$35)*GD$1*LOOKUP(GD$1,'DMG Tables'!$G$2:$G$7,'DMG Tables'!$H$2:$H$7)</f>
        <v>1683600</v>
      </c>
      <c r="GE11" s="1">
        <f>LOOKUP($A11,'DMG Tables'!$P$2:$P$35,'DMG Tables'!$O$2:$O$35)*GE$1*LOOKUP(GE$1,'DMG Tables'!$G$2:$G$7,'DMG Tables'!$H$2:$H$7)</f>
        <v>1692800</v>
      </c>
      <c r="GF11" s="1">
        <f>LOOKUP($A11,'DMG Tables'!$P$2:$P$35,'DMG Tables'!$O$2:$O$35)*GF$1*LOOKUP(GF$1,'DMG Tables'!$G$2:$G$7,'DMG Tables'!$H$2:$H$7)</f>
        <v>1702000</v>
      </c>
      <c r="GG11" s="1">
        <f>LOOKUP($A11,'DMG Tables'!$P$2:$P$35,'DMG Tables'!$O$2:$O$35)*GG$1*LOOKUP(GG$1,'DMG Tables'!$G$2:$G$7,'DMG Tables'!$H$2:$H$7)</f>
        <v>1711200</v>
      </c>
      <c r="GH11" s="1">
        <f>LOOKUP($A11,'DMG Tables'!$P$2:$P$35,'DMG Tables'!$O$2:$O$35)*GH$1*LOOKUP(GH$1,'DMG Tables'!$G$2:$G$7,'DMG Tables'!$H$2:$H$7)</f>
        <v>1720400</v>
      </c>
      <c r="GI11" s="1">
        <f>LOOKUP($A11,'DMG Tables'!$P$2:$P$35,'DMG Tables'!$O$2:$O$35)*GI$1*LOOKUP(GI$1,'DMG Tables'!$G$2:$G$7,'DMG Tables'!$H$2:$H$7)</f>
        <v>1729600</v>
      </c>
      <c r="GJ11" s="1">
        <f>LOOKUP($A11,'DMG Tables'!$P$2:$P$35,'DMG Tables'!$O$2:$O$35)*GJ$1*LOOKUP(GJ$1,'DMG Tables'!$G$2:$G$7,'DMG Tables'!$H$2:$H$7)</f>
        <v>1738800</v>
      </c>
      <c r="GK11" s="1">
        <f>LOOKUP($A11,'DMG Tables'!$P$2:$P$35,'DMG Tables'!$O$2:$O$35)*GK$1*LOOKUP(GK$1,'DMG Tables'!$G$2:$G$7,'DMG Tables'!$H$2:$H$7)</f>
        <v>1748000</v>
      </c>
      <c r="GL11" s="1">
        <f>LOOKUP($A11,'DMG Tables'!$P$2:$P$35,'DMG Tables'!$O$2:$O$35)*GL$1*LOOKUP(GL$1,'DMG Tables'!$G$2:$G$7,'DMG Tables'!$H$2:$H$7)</f>
        <v>1757200</v>
      </c>
      <c r="GM11" s="1">
        <f>LOOKUP($A11,'DMG Tables'!$P$2:$P$35,'DMG Tables'!$O$2:$O$35)*GM$1*LOOKUP(GM$1,'DMG Tables'!$G$2:$G$7,'DMG Tables'!$H$2:$H$7)</f>
        <v>1766400</v>
      </c>
      <c r="GN11" s="1">
        <f>LOOKUP($A11,'DMG Tables'!$P$2:$P$35,'DMG Tables'!$O$2:$O$35)*GN$1*LOOKUP(GN$1,'DMG Tables'!$G$2:$G$7,'DMG Tables'!$H$2:$H$7)</f>
        <v>1775600</v>
      </c>
      <c r="GO11" s="1">
        <f>LOOKUP($A11,'DMG Tables'!$P$2:$P$35,'DMG Tables'!$O$2:$O$35)*GO$1*LOOKUP(GO$1,'DMG Tables'!$G$2:$G$7,'DMG Tables'!$H$2:$H$7)</f>
        <v>1784800</v>
      </c>
      <c r="GP11" s="1">
        <f>LOOKUP($A11,'DMG Tables'!$P$2:$P$35,'DMG Tables'!$O$2:$O$35)*GP$1*LOOKUP(GP$1,'DMG Tables'!$G$2:$G$7,'DMG Tables'!$H$2:$H$7)</f>
        <v>1794000</v>
      </c>
      <c r="GQ11" s="1">
        <f>LOOKUP($A11,'DMG Tables'!$P$2:$P$35,'DMG Tables'!$O$2:$O$35)*GQ$1*LOOKUP(GQ$1,'DMG Tables'!$G$2:$G$7,'DMG Tables'!$H$2:$H$7)</f>
        <v>1803200</v>
      </c>
      <c r="GR11" s="1">
        <f>LOOKUP($A11,'DMG Tables'!$P$2:$P$35,'DMG Tables'!$O$2:$O$35)*GR$1*LOOKUP(GR$1,'DMG Tables'!$G$2:$G$7,'DMG Tables'!$H$2:$H$7)</f>
        <v>1812400</v>
      </c>
      <c r="GS11" s="1">
        <f>LOOKUP($A11,'DMG Tables'!$P$2:$P$35,'DMG Tables'!$O$2:$O$35)*GS$1*LOOKUP(GS$1,'DMG Tables'!$G$2:$G$7,'DMG Tables'!$H$2:$H$7)</f>
        <v>1821600</v>
      </c>
      <c r="GT11" s="1">
        <f>LOOKUP($A11,'DMG Tables'!$P$2:$P$35,'DMG Tables'!$O$2:$O$35)*GT$1*LOOKUP(GT$1,'DMG Tables'!$G$2:$G$7,'DMG Tables'!$H$2:$H$7)</f>
        <v>1830800</v>
      </c>
      <c r="GU11" s="1">
        <f>LOOKUP($A11,'DMG Tables'!$P$2:$P$35,'DMG Tables'!$O$2:$O$35)*GU$1*LOOKUP(GU$1,'DMG Tables'!$G$2:$G$7,'DMG Tables'!$H$2:$H$7)</f>
        <v>1840000</v>
      </c>
      <c r="GV11" s="1">
        <f>LOOKUP($A11,'DMG Tables'!$P$2:$P$35,'DMG Tables'!$O$2:$O$35)*GV$1*LOOKUP(GV$1,'DMG Tables'!$G$2:$G$7,'DMG Tables'!$H$2:$H$7)</f>
        <v>1849200</v>
      </c>
      <c r="GW11" s="1">
        <f>LOOKUP($A11,'DMG Tables'!$P$2:$P$35,'DMG Tables'!$O$2:$O$35)*GW$1*LOOKUP(GW$1,'DMG Tables'!$G$2:$G$7,'DMG Tables'!$H$2:$H$7)</f>
        <v>1858400</v>
      </c>
      <c r="GX11" s="1">
        <f>LOOKUP($A11,'DMG Tables'!$P$2:$P$35,'DMG Tables'!$O$2:$O$35)*GX$1*LOOKUP(GX$1,'DMG Tables'!$G$2:$G$7,'DMG Tables'!$H$2:$H$7)</f>
        <v>1867600</v>
      </c>
      <c r="GY11" s="1">
        <f>LOOKUP($A11,'DMG Tables'!$P$2:$P$35,'DMG Tables'!$O$2:$O$35)*GY$1*LOOKUP(GY$1,'DMG Tables'!$G$2:$G$7,'DMG Tables'!$H$2:$H$7)</f>
        <v>1876800</v>
      </c>
      <c r="GZ11" s="1">
        <f>LOOKUP($A11,'DMG Tables'!$P$2:$P$35,'DMG Tables'!$O$2:$O$35)*GZ$1*LOOKUP(GZ$1,'DMG Tables'!$G$2:$G$7,'DMG Tables'!$H$2:$H$7)</f>
        <v>1886000</v>
      </c>
      <c r="HA11" s="1">
        <f>LOOKUP($A11,'DMG Tables'!$P$2:$P$35,'DMG Tables'!$O$2:$O$35)*HA$1*LOOKUP(HA$1,'DMG Tables'!$G$2:$G$7,'DMG Tables'!$H$2:$H$7)</f>
        <v>1895200</v>
      </c>
      <c r="HB11" s="1">
        <f>LOOKUP($A11,'DMG Tables'!$P$2:$P$35,'DMG Tables'!$O$2:$O$35)*HB$1*LOOKUP(HB$1,'DMG Tables'!$G$2:$G$7,'DMG Tables'!$H$2:$H$7)</f>
        <v>1904400</v>
      </c>
      <c r="HC11" s="1">
        <f>LOOKUP($A11,'DMG Tables'!$P$2:$P$35,'DMG Tables'!$O$2:$O$35)*HC$1*LOOKUP(HC$1,'DMG Tables'!$G$2:$G$7,'DMG Tables'!$H$2:$H$7)</f>
        <v>1913600</v>
      </c>
      <c r="HD11" s="1">
        <f>LOOKUP($A11,'DMG Tables'!$P$2:$P$35,'DMG Tables'!$O$2:$O$35)*HD$1*LOOKUP(HD$1,'DMG Tables'!$G$2:$G$7,'DMG Tables'!$H$2:$H$7)</f>
        <v>1922800</v>
      </c>
      <c r="HE11" s="1">
        <f>LOOKUP($A11,'DMG Tables'!$P$2:$P$35,'DMG Tables'!$O$2:$O$35)*HE$1*LOOKUP(HE$1,'DMG Tables'!$G$2:$G$7,'DMG Tables'!$H$2:$H$7)</f>
        <v>1932000</v>
      </c>
      <c r="HF11" s="1">
        <f>LOOKUP($A11,'DMG Tables'!$P$2:$P$35,'DMG Tables'!$O$2:$O$35)*HF$1*LOOKUP(HF$1,'DMG Tables'!$G$2:$G$7,'DMG Tables'!$H$2:$H$7)</f>
        <v>1941200</v>
      </c>
      <c r="HG11" s="1">
        <f>LOOKUP($A11,'DMG Tables'!$P$2:$P$35,'DMG Tables'!$O$2:$O$35)*HG$1*LOOKUP(HG$1,'DMG Tables'!$G$2:$G$7,'DMG Tables'!$H$2:$H$7)</f>
        <v>1950400</v>
      </c>
      <c r="HH11" s="1">
        <f>LOOKUP($A11,'DMG Tables'!$P$2:$P$35,'DMG Tables'!$O$2:$O$35)*HH$1*LOOKUP(HH$1,'DMG Tables'!$G$2:$G$7,'DMG Tables'!$H$2:$H$7)</f>
        <v>1959600</v>
      </c>
      <c r="HI11" s="1">
        <f>LOOKUP($A11,'DMG Tables'!$P$2:$P$35,'DMG Tables'!$O$2:$O$35)*HI$1*LOOKUP(HI$1,'DMG Tables'!$G$2:$G$7,'DMG Tables'!$H$2:$H$7)</f>
        <v>1968800</v>
      </c>
      <c r="HJ11" s="1">
        <f>LOOKUP($A11,'DMG Tables'!$P$2:$P$35,'DMG Tables'!$O$2:$O$35)*HJ$1*LOOKUP(HJ$1,'DMG Tables'!$G$2:$G$7,'DMG Tables'!$H$2:$H$7)</f>
        <v>1978000</v>
      </c>
      <c r="HK11" s="1">
        <f>LOOKUP($A11,'DMG Tables'!$P$2:$P$35,'DMG Tables'!$O$2:$O$35)*HK$1*LOOKUP(HK$1,'DMG Tables'!$G$2:$G$7,'DMG Tables'!$H$2:$H$7)</f>
        <v>1987200</v>
      </c>
      <c r="HL11" s="1">
        <f>LOOKUP($A11,'DMG Tables'!$P$2:$P$35,'DMG Tables'!$O$2:$O$35)*HL$1*LOOKUP(HL$1,'DMG Tables'!$G$2:$G$7,'DMG Tables'!$H$2:$H$7)</f>
        <v>1996400</v>
      </c>
      <c r="HM11" s="1">
        <f>LOOKUP($A11,'DMG Tables'!$P$2:$P$35,'DMG Tables'!$O$2:$O$35)*HM$1*LOOKUP(HM$1,'DMG Tables'!$G$2:$G$7,'DMG Tables'!$H$2:$H$7)</f>
        <v>2005600</v>
      </c>
      <c r="HN11" s="1">
        <f>LOOKUP($A11,'DMG Tables'!$P$2:$P$35,'DMG Tables'!$O$2:$O$35)*HN$1*LOOKUP(HN$1,'DMG Tables'!$G$2:$G$7,'DMG Tables'!$H$2:$H$7)</f>
        <v>2014800</v>
      </c>
      <c r="HO11" s="1">
        <f>LOOKUP($A11,'DMG Tables'!$P$2:$P$35,'DMG Tables'!$O$2:$O$35)*HO$1*LOOKUP(HO$1,'DMG Tables'!$G$2:$G$7,'DMG Tables'!$H$2:$H$7)</f>
        <v>2024000</v>
      </c>
      <c r="HP11" s="1">
        <f>LOOKUP($A11,'DMG Tables'!$P$2:$P$35,'DMG Tables'!$O$2:$O$35)*HP$1*LOOKUP(HP$1,'DMG Tables'!$G$2:$G$7,'DMG Tables'!$H$2:$H$7)</f>
        <v>2033200</v>
      </c>
      <c r="HQ11" s="1">
        <f>LOOKUP($A11,'DMG Tables'!$P$2:$P$35,'DMG Tables'!$O$2:$O$35)*HQ$1*LOOKUP(HQ$1,'DMG Tables'!$G$2:$G$7,'DMG Tables'!$H$2:$H$7)</f>
        <v>2042400</v>
      </c>
      <c r="HR11" s="1">
        <f>LOOKUP($A11,'DMG Tables'!$P$2:$P$35,'DMG Tables'!$O$2:$O$35)*HR$1*LOOKUP(HR$1,'DMG Tables'!$G$2:$G$7,'DMG Tables'!$H$2:$H$7)</f>
        <v>2051600</v>
      </c>
      <c r="HS11" s="1">
        <f>LOOKUP($A11,'DMG Tables'!$P$2:$P$35,'DMG Tables'!$O$2:$O$35)*HS$1*LOOKUP(HS$1,'DMG Tables'!$G$2:$G$7,'DMG Tables'!$H$2:$H$7)</f>
        <v>2060800</v>
      </c>
      <c r="HT11" s="1">
        <f>LOOKUP($A11,'DMG Tables'!$P$2:$P$35,'DMG Tables'!$O$2:$O$35)*HT$1*LOOKUP(HT$1,'DMG Tables'!$G$2:$G$7,'DMG Tables'!$H$2:$H$7)</f>
        <v>2070000</v>
      </c>
      <c r="HU11" s="1">
        <f>LOOKUP($A11,'DMG Tables'!$P$2:$P$35,'DMG Tables'!$O$2:$O$35)*HU$1*LOOKUP(HU$1,'DMG Tables'!$G$2:$G$7,'DMG Tables'!$H$2:$H$7)</f>
        <v>2079200</v>
      </c>
      <c r="HV11" s="1">
        <f>LOOKUP($A11,'DMG Tables'!$P$2:$P$35,'DMG Tables'!$O$2:$O$35)*HV$1*LOOKUP(HV$1,'DMG Tables'!$G$2:$G$7,'DMG Tables'!$H$2:$H$7)</f>
        <v>2088400</v>
      </c>
      <c r="HW11" s="1">
        <f>LOOKUP($A11,'DMG Tables'!$P$2:$P$35,'DMG Tables'!$O$2:$O$35)*HW$1*LOOKUP(HW$1,'DMG Tables'!$G$2:$G$7,'DMG Tables'!$H$2:$H$7)</f>
        <v>2097600</v>
      </c>
      <c r="HX11" s="1">
        <f>LOOKUP($A11,'DMG Tables'!$P$2:$P$35,'DMG Tables'!$O$2:$O$35)*HX$1*LOOKUP(HX$1,'DMG Tables'!$G$2:$G$7,'DMG Tables'!$H$2:$H$7)</f>
        <v>2106800</v>
      </c>
      <c r="HY11" s="1">
        <f>LOOKUP($A11,'DMG Tables'!$P$2:$P$35,'DMG Tables'!$O$2:$O$35)*HY$1*LOOKUP(HY$1,'DMG Tables'!$G$2:$G$7,'DMG Tables'!$H$2:$H$7)</f>
        <v>2116000</v>
      </c>
      <c r="HZ11" s="1">
        <f>LOOKUP($A11,'DMG Tables'!$P$2:$P$35,'DMG Tables'!$O$2:$O$35)*HZ$1*LOOKUP(HZ$1,'DMG Tables'!$G$2:$G$7,'DMG Tables'!$H$2:$H$7)</f>
        <v>2125200</v>
      </c>
      <c r="IA11" s="1">
        <f>LOOKUP($A11,'DMG Tables'!$P$2:$P$35,'DMG Tables'!$O$2:$O$35)*IA$1*LOOKUP(IA$1,'DMG Tables'!$G$2:$G$7,'DMG Tables'!$H$2:$H$7)</f>
        <v>2134400</v>
      </c>
      <c r="IB11" s="1">
        <f>LOOKUP($A11,'DMG Tables'!$P$2:$P$35,'DMG Tables'!$O$2:$O$35)*IB$1*LOOKUP(IB$1,'DMG Tables'!$G$2:$G$7,'DMG Tables'!$H$2:$H$7)</f>
        <v>2143600</v>
      </c>
      <c r="IC11" s="1">
        <f>LOOKUP($A11,'DMG Tables'!$P$2:$P$35,'DMG Tables'!$O$2:$O$35)*IC$1*LOOKUP(IC$1,'DMG Tables'!$G$2:$G$7,'DMG Tables'!$H$2:$H$7)</f>
        <v>2152800</v>
      </c>
      <c r="ID11" s="1">
        <f>LOOKUP($A11,'DMG Tables'!$P$2:$P$35,'DMG Tables'!$O$2:$O$35)*ID$1*LOOKUP(ID$1,'DMG Tables'!$G$2:$G$7,'DMG Tables'!$H$2:$H$7)</f>
        <v>2162000</v>
      </c>
      <c r="IE11" s="1">
        <f>LOOKUP($A11,'DMG Tables'!$P$2:$P$35,'DMG Tables'!$O$2:$O$35)*IE$1*LOOKUP(IE$1,'DMG Tables'!$G$2:$G$7,'DMG Tables'!$H$2:$H$7)</f>
        <v>2171200</v>
      </c>
      <c r="IF11" s="1">
        <f>LOOKUP($A11,'DMG Tables'!$P$2:$P$35,'DMG Tables'!$O$2:$O$35)*IF$1*LOOKUP(IF$1,'DMG Tables'!$G$2:$G$7,'DMG Tables'!$H$2:$H$7)</f>
        <v>2180400</v>
      </c>
      <c r="IG11" s="1">
        <f>LOOKUP($A11,'DMG Tables'!$P$2:$P$35,'DMG Tables'!$O$2:$O$35)*IG$1*LOOKUP(IG$1,'DMG Tables'!$G$2:$G$7,'DMG Tables'!$H$2:$H$7)</f>
        <v>2189600</v>
      </c>
      <c r="IH11" s="1">
        <f>LOOKUP($A11,'DMG Tables'!$P$2:$P$35,'DMG Tables'!$O$2:$O$35)*IH$1*LOOKUP(IH$1,'DMG Tables'!$G$2:$G$7,'DMG Tables'!$H$2:$H$7)</f>
        <v>2198800</v>
      </c>
      <c r="II11" s="1">
        <f>LOOKUP($A11,'DMG Tables'!$P$2:$P$35,'DMG Tables'!$O$2:$O$35)*II$1*LOOKUP(II$1,'DMG Tables'!$G$2:$G$7,'DMG Tables'!$H$2:$H$7)</f>
        <v>2208000</v>
      </c>
      <c r="IJ11" s="1">
        <f>LOOKUP($A11,'DMG Tables'!$P$2:$P$35,'DMG Tables'!$O$2:$O$35)*IJ$1*LOOKUP(IJ$1,'DMG Tables'!$G$2:$G$7,'DMG Tables'!$H$2:$H$7)</f>
        <v>2217200</v>
      </c>
      <c r="IK11" s="1">
        <f>LOOKUP($A11,'DMG Tables'!$P$2:$P$35,'DMG Tables'!$O$2:$O$35)*IK$1*LOOKUP(IK$1,'DMG Tables'!$G$2:$G$7,'DMG Tables'!$H$2:$H$7)</f>
        <v>2226400</v>
      </c>
      <c r="IL11" s="1">
        <f>LOOKUP($A11,'DMG Tables'!$P$2:$P$35,'DMG Tables'!$O$2:$O$35)*IL$1*LOOKUP(IL$1,'DMG Tables'!$G$2:$G$7,'DMG Tables'!$H$2:$H$7)</f>
        <v>2235600</v>
      </c>
      <c r="IM11" s="1">
        <f>LOOKUP($A11,'DMG Tables'!$P$2:$P$35,'DMG Tables'!$O$2:$O$35)*IM$1*LOOKUP(IM$1,'DMG Tables'!$G$2:$G$7,'DMG Tables'!$H$2:$H$7)</f>
        <v>2244800</v>
      </c>
      <c r="IN11" s="1">
        <f>LOOKUP($A11,'DMG Tables'!$P$2:$P$35,'DMG Tables'!$O$2:$O$35)*IN$1*LOOKUP(IN$1,'DMG Tables'!$G$2:$G$7,'DMG Tables'!$H$2:$H$7)</f>
        <v>2254000</v>
      </c>
      <c r="IO11" s="1">
        <f>LOOKUP($A11,'DMG Tables'!$P$2:$P$35,'DMG Tables'!$O$2:$O$35)*IO$1*LOOKUP(IO$1,'DMG Tables'!$G$2:$G$7,'DMG Tables'!$H$2:$H$7)</f>
        <v>2263200</v>
      </c>
      <c r="IP11" s="1">
        <f>LOOKUP($A11,'DMG Tables'!$P$2:$P$35,'DMG Tables'!$O$2:$O$35)*IP$1*LOOKUP(IP$1,'DMG Tables'!$G$2:$G$7,'DMG Tables'!$H$2:$H$7)</f>
        <v>2272400</v>
      </c>
      <c r="IQ11" s="1">
        <f>LOOKUP($A11,'DMG Tables'!$P$2:$P$35,'DMG Tables'!$O$2:$O$35)*IQ$1*LOOKUP(IQ$1,'DMG Tables'!$G$2:$G$7,'DMG Tables'!$H$2:$H$7)</f>
        <v>2281600</v>
      </c>
      <c r="IR11" s="1">
        <f>LOOKUP($A11,'DMG Tables'!$P$2:$P$35,'DMG Tables'!$O$2:$O$35)*IR$1*LOOKUP(IR$1,'DMG Tables'!$G$2:$G$7,'DMG Tables'!$H$2:$H$7)</f>
        <v>2290800</v>
      </c>
      <c r="IS11" s="1">
        <f>LOOKUP($A11,'DMG Tables'!$P$2:$P$35,'DMG Tables'!$O$2:$O$35)*IS$1*LOOKUP(IS$1,'DMG Tables'!$G$2:$G$7,'DMG Tables'!$H$2:$H$7)</f>
        <v>2300000</v>
      </c>
      <c r="IT11" s="1">
        <f>LOOKUP($A11,'DMG Tables'!$P$2:$P$35,'DMG Tables'!$O$2:$O$35)*IT$1*LOOKUP(IT$1,'DMG Tables'!$G$2:$G$7,'DMG Tables'!$H$2:$H$7)</f>
        <v>2309200</v>
      </c>
      <c r="IU11" s="1">
        <f>LOOKUP($A11,'DMG Tables'!$P$2:$P$35,'DMG Tables'!$O$2:$O$35)*IU$1*LOOKUP(IU$1,'DMG Tables'!$G$2:$G$7,'DMG Tables'!$H$2:$H$7)</f>
        <v>2318400</v>
      </c>
      <c r="IV11" s="1">
        <f>LOOKUP($A11,'DMG Tables'!$P$2:$P$35,'DMG Tables'!$O$2:$O$35)*IV$1*LOOKUP(IV$1,'DMG Tables'!$G$2:$G$7,'DMG Tables'!$H$2:$H$7)</f>
        <v>2327600</v>
      </c>
      <c r="IW11" s="1">
        <f>LOOKUP($A11,'DMG Tables'!$P$2:$P$35,'DMG Tables'!$O$2:$O$35)*IW$1*LOOKUP(IW$1,'DMG Tables'!$G$2:$G$7,'DMG Tables'!$H$2:$H$7)</f>
        <v>2336800</v>
      </c>
      <c r="IX11" s="1">
        <f>LOOKUP($A11,'DMG Tables'!$P$2:$P$35,'DMG Tables'!$O$2:$O$35)*IX$1*LOOKUP(IX$1,'DMG Tables'!$G$2:$G$7,'DMG Tables'!$H$2:$H$7)</f>
        <v>2346000</v>
      </c>
      <c r="IY11" s="1">
        <f>LOOKUP($A11,'DMG Tables'!$P$2:$P$35,'DMG Tables'!$O$2:$O$35)*IY$1*LOOKUP(IY$1,'DMG Tables'!$G$2:$G$7,'DMG Tables'!$H$2:$H$7)</f>
        <v>2355200</v>
      </c>
      <c r="IZ11" s="1">
        <f>LOOKUP($A11,'DMG Tables'!$P$2:$P$35,'DMG Tables'!$O$2:$O$35)*IZ$1*LOOKUP(IZ$1,'DMG Tables'!$G$2:$G$7,'DMG Tables'!$H$2:$H$7)</f>
        <v>2364400</v>
      </c>
      <c r="JA11" s="1">
        <f>LOOKUP($A11,'DMG Tables'!$P$2:$P$35,'DMG Tables'!$O$2:$O$35)*JA$1*LOOKUP(JA$1,'DMG Tables'!$G$2:$G$7,'DMG Tables'!$H$2:$H$7)</f>
        <v>2373600</v>
      </c>
      <c r="JB11" s="1">
        <f>LOOKUP($A11,'DMG Tables'!$P$2:$P$35,'DMG Tables'!$O$2:$O$35)*JB$1*LOOKUP(JB$1,'DMG Tables'!$G$2:$G$7,'DMG Tables'!$H$2:$H$7)</f>
        <v>2382800</v>
      </c>
      <c r="JC11" s="1">
        <f>LOOKUP($A11,'DMG Tables'!$P$2:$P$35,'DMG Tables'!$O$2:$O$35)*JC$1*LOOKUP(JC$1,'DMG Tables'!$G$2:$G$7,'DMG Tables'!$H$2:$H$7)</f>
        <v>2392000</v>
      </c>
      <c r="JD11" s="1">
        <f>LOOKUP($A11,'DMG Tables'!$P$2:$P$35,'DMG Tables'!$O$2:$O$35)*JD$1*LOOKUP(JD$1,'DMG Tables'!$G$2:$G$7,'DMG Tables'!$H$2:$H$7)</f>
        <v>2401200</v>
      </c>
      <c r="JE11" s="1">
        <f>LOOKUP($A11,'DMG Tables'!$P$2:$P$35,'DMG Tables'!$O$2:$O$35)*JE$1*LOOKUP(JE$1,'DMG Tables'!$G$2:$G$7,'DMG Tables'!$H$2:$H$7)</f>
        <v>2410400</v>
      </c>
      <c r="JF11" s="1">
        <f>LOOKUP($A11,'DMG Tables'!$P$2:$P$35,'DMG Tables'!$O$2:$O$35)*JF$1*LOOKUP(JF$1,'DMG Tables'!$G$2:$G$7,'DMG Tables'!$H$2:$H$7)</f>
        <v>2419600</v>
      </c>
      <c r="JG11" s="1">
        <f>LOOKUP($A11,'DMG Tables'!$P$2:$P$35,'DMG Tables'!$O$2:$O$35)*JG$1*LOOKUP(JG$1,'DMG Tables'!$G$2:$G$7,'DMG Tables'!$H$2:$H$7)</f>
        <v>2428800</v>
      </c>
      <c r="JH11" s="1">
        <f>LOOKUP($A11,'DMG Tables'!$P$2:$P$35,'DMG Tables'!$O$2:$O$35)*JH$1*LOOKUP(JH$1,'DMG Tables'!$G$2:$G$7,'DMG Tables'!$H$2:$H$7)</f>
        <v>2438000</v>
      </c>
      <c r="JI11" s="1">
        <f>LOOKUP($A11,'DMG Tables'!$P$2:$P$35,'DMG Tables'!$O$2:$O$35)*JI$1*LOOKUP(JI$1,'DMG Tables'!$G$2:$G$7,'DMG Tables'!$H$2:$H$7)</f>
        <v>2447200</v>
      </c>
      <c r="JJ11" s="1">
        <f>LOOKUP($A11,'DMG Tables'!$P$2:$P$35,'DMG Tables'!$O$2:$O$35)*JJ$1*LOOKUP(JJ$1,'DMG Tables'!$G$2:$G$7,'DMG Tables'!$H$2:$H$7)</f>
        <v>2456400</v>
      </c>
      <c r="JK11" s="1">
        <f>LOOKUP($A11,'DMG Tables'!$P$2:$P$35,'DMG Tables'!$O$2:$O$35)*JK$1*LOOKUP(JK$1,'DMG Tables'!$G$2:$G$7,'DMG Tables'!$H$2:$H$7)</f>
        <v>2465600</v>
      </c>
      <c r="JL11" s="1">
        <f>LOOKUP($A11,'DMG Tables'!$P$2:$P$35,'DMG Tables'!$O$2:$O$35)*JL$1*LOOKUP(JL$1,'DMG Tables'!$G$2:$G$7,'DMG Tables'!$H$2:$H$7)</f>
        <v>2474800</v>
      </c>
      <c r="JM11" s="1">
        <f>LOOKUP($A11,'DMG Tables'!$P$2:$P$35,'DMG Tables'!$O$2:$O$35)*JM$1*LOOKUP(JM$1,'DMG Tables'!$G$2:$G$7,'DMG Tables'!$H$2:$H$7)</f>
        <v>2484000</v>
      </c>
      <c r="JN11" s="1">
        <f>LOOKUP($A11,'DMG Tables'!$P$2:$P$35,'DMG Tables'!$O$2:$O$35)*JN$1*LOOKUP(JN$1,'DMG Tables'!$G$2:$G$7,'DMG Tables'!$H$2:$H$7)</f>
        <v>2493200</v>
      </c>
      <c r="JO11" s="1">
        <f>LOOKUP($A11,'DMG Tables'!$P$2:$P$35,'DMG Tables'!$O$2:$O$35)*JO$1*LOOKUP(JO$1,'DMG Tables'!$G$2:$G$7,'DMG Tables'!$H$2:$H$7)</f>
        <v>2502400</v>
      </c>
      <c r="JP11" s="1">
        <f>LOOKUP($A11,'DMG Tables'!$P$2:$P$35,'DMG Tables'!$O$2:$O$35)*JP$1*LOOKUP(JP$1,'DMG Tables'!$G$2:$G$7,'DMG Tables'!$H$2:$H$7)</f>
        <v>2511600</v>
      </c>
      <c r="JQ11" s="1">
        <f>LOOKUP($A11,'DMG Tables'!$P$2:$P$35,'DMG Tables'!$O$2:$O$35)*JQ$1*LOOKUP(JQ$1,'DMG Tables'!$G$2:$G$7,'DMG Tables'!$H$2:$H$7)</f>
        <v>2520800</v>
      </c>
      <c r="JR11" s="1">
        <f>LOOKUP($A11,'DMG Tables'!$P$2:$P$35,'DMG Tables'!$O$2:$O$35)*JR$1*LOOKUP(JR$1,'DMG Tables'!$G$2:$G$7,'DMG Tables'!$H$2:$H$7)</f>
        <v>2530000</v>
      </c>
      <c r="JS11" s="1">
        <f>LOOKUP($A11,'DMG Tables'!$P$2:$P$35,'DMG Tables'!$O$2:$O$35)*JS$1*LOOKUP(JS$1,'DMG Tables'!$G$2:$G$7,'DMG Tables'!$H$2:$H$7)</f>
        <v>2539200</v>
      </c>
      <c r="JT11" s="1">
        <f>LOOKUP($A11,'DMG Tables'!$P$2:$P$35,'DMG Tables'!$O$2:$O$35)*JT$1*LOOKUP(JT$1,'DMG Tables'!$G$2:$G$7,'DMG Tables'!$H$2:$H$7)</f>
        <v>2548400</v>
      </c>
      <c r="JU11" s="1">
        <f>LOOKUP($A11,'DMG Tables'!$P$2:$P$35,'DMG Tables'!$O$2:$O$35)*JU$1*LOOKUP(JU$1,'DMG Tables'!$G$2:$G$7,'DMG Tables'!$H$2:$H$7)</f>
        <v>2557600</v>
      </c>
      <c r="JV11" s="1">
        <f>LOOKUP($A11,'DMG Tables'!$P$2:$P$35,'DMG Tables'!$O$2:$O$35)*JV$1*LOOKUP(JV$1,'DMG Tables'!$G$2:$G$7,'DMG Tables'!$H$2:$H$7)</f>
        <v>2566800</v>
      </c>
      <c r="JW11" s="1">
        <f>LOOKUP($A11,'DMG Tables'!$P$2:$P$35,'DMG Tables'!$O$2:$O$35)*JW$1*LOOKUP(JW$1,'DMG Tables'!$G$2:$G$7,'DMG Tables'!$H$2:$H$7)</f>
        <v>2576000</v>
      </c>
      <c r="JX11" s="1">
        <f>LOOKUP($A11,'DMG Tables'!$P$2:$P$35,'DMG Tables'!$O$2:$O$35)*JX$1*LOOKUP(JX$1,'DMG Tables'!$G$2:$G$7,'DMG Tables'!$H$2:$H$7)</f>
        <v>2585200</v>
      </c>
      <c r="JY11" s="1">
        <f>LOOKUP($A11,'DMG Tables'!$P$2:$P$35,'DMG Tables'!$O$2:$O$35)*JY$1*LOOKUP(JY$1,'DMG Tables'!$G$2:$G$7,'DMG Tables'!$H$2:$H$7)</f>
        <v>2594400</v>
      </c>
      <c r="JZ11" s="1">
        <f>LOOKUP($A11,'DMG Tables'!$P$2:$P$35,'DMG Tables'!$O$2:$O$35)*JZ$1*LOOKUP(JZ$1,'DMG Tables'!$G$2:$G$7,'DMG Tables'!$H$2:$H$7)</f>
        <v>2603600</v>
      </c>
      <c r="KA11" s="1">
        <f>LOOKUP($A11,'DMG Tables'!$P$2:$P$35,'DMG Tables'!$O$2:$O$35)*KA$1*LOOKUP(KA$1,'DMG Tables'!$G$2:$G$7,'DMG Tables'!$H$2:$H$7)</f>
        <v>2612800</v>
      </c>
      <c r="KB11" s="1">
        <f>LOOKUP($A11,'DMG Tables'!$P$2:$P$35,'DMG Tables'!$O$2:$O$35)*KB$1*LOOKUP(KB$1,'DMG Tables'!$G$2:$G$7,'DMG Tables'!$H$2:$H$7)</f>
        <v>2622000</v>
      </c>
      <c r="KC11" s="1">
        <f>LOOKUP($A11,'DMG Tables'!$P$2:$P$35,'DMG Tables'!$O$2:$O$35)*KC$1*LOOKUP(KC$1,'DMG Tables'!$G$2:$G$7,'DMG Tables'!$H$2:$H$7)</f>
        <v>2631200</v>
      </c>
      <c r="KD11" s="1">
        <f>LOOKUP($A11,'DMG Tables'!$P$2:$P$35,'DMG Tables'!$O$2:$O$35)*KD$1*LOOKUP(KD$1,'DMG Tables'!$G$2:$G$7,'DMG Tables'!$H$2:$H$7)</f>
        <v>2640400</v>
      </c>
      <c r="KE11" s="1">
        <f>LOOKUP($A11,'DMG Tables'!$P$2:$P$35,'DMG Tables'!$O$2:$O$35)*KE$1*LOOKUP(KE$1,'DMG Tables'!$G$2:$G$7,'DMG Tables'!$H$2:$H$7)</f>
        <v>2649600</v>
      </c>
      <c r="KF11" s="1">
        <f>LOOKUP($A11,'DMG Tables'!$P$2:$P$35,'DMG Tables'!$O$2:$O$35)*KF$1*LOOKUP(KF$1,'DMG Tables'!$G$2:$G$7,'DMG Tables'!$H$2:$H$7)</f>
        <v>2658800</v>
      </c>
      <c r="KG11" s="1">
        <f>LOOKUP($A11,'DMG Tables'!$P$2:$P$35,'DMG Tables'!$O$2:$O$35)*KG$1*LOOKUP(KG$1,'DMG Tables'!$G$2:$G$7,'DMG Tables'!$H$2:$H$7)</f>
        <v>2668000</v>
      </c>
      <c r="KH11" s="1">
        <f>LOOKUP($A11,'DMG Tables'!$P$2:$P$35,'DMG Tables'!$O$2:$O$35)*KH$1*LOOKUP(KH$1,'DMG Tables'!$G$2:$G$7,'DMG Tables'!$H$2:$H$7)</f>
        <v>2677200</v>
      </c>
      <c r="KI11" s="1">
        <f>LOOKUP($A11,'DMG Tables'!$P$2:$P$35,'DMG Tables'!$O$2:$O$35)*KI$1*LOOKUP(KI$1,'DMG Tables'!$G$2:$G$7,'DMG Tables'!$H$2:$H$7)</f>
        <v>2686400</v>
      </c>
      <c r="KJ11" s="1">
        <f>LOOKUP($A11,'DMG Tables'!$P$2:$P$35,'DMG Tables'!$O$2:$O$35)*KJ$1*LOOKUP(KJ$1,'DMG Tables'!$G$2:$G$7,'DMG Tables'!$H$2:$H$7)</f>
        <v>2695600</v>
      </c>
      <c r="KK11" s="1">
        <f>LOOKUP($A11,'DMG Tables'!$P$2:$P$35,'DMG Tables'!$O$2:$O$35)*KK$1*LOOKUP(KK$1,'DMG Tables'!$G$2:$G$7,'DMG Tables'!$H$2:$H$7)</f>
        <v>2704800</v>
      </c>
      <c r="KL11" s="1">
        <f>LOOKUP($A11,'DMG Tables'!$P$2:$P$35,'DMG Tables'!$O$2:$O$35)*KL$1*LOOKUP(KL$1,'DMG Tables'!$G$2:$G$7,'DMG Tables'!$H$2:$H$7)</f>
        <v>2714000</v>
      </c>
      <c r="KM11" s="1">
        <f>LOOKUP($A11,'DMG Tables'!$P$2:$P$35,'DMG Tables'!$O$2:$O$35)*KM$1*LOOKUP(KM$1,'DMG Tables'!$G$2:$G$7,'DMG Tables'!$H$2:$H$7)</f>
        <v>2723200</v>
      </c>
      <c r="KN11" s="1">
        <f>LOOKUP($A11,'DMG Tables'!$P$2:$P$35,'DMG Tables'!$O$2:$O$35)*KN$1*LOOKUP(KN$1,'DMG Tables'!$G$2:$G$7,'DMG Tables'!$H$2:$H$7)</f>
        <v>2732400</v>
      </c>
      <c r="KO11" s="1">
        <f>LOOKUP($A11,'DMG Tables'!$P$2:$P$35,'DMG Tables'!$O$2:$O$35)*KO$1*LOOKUP(KO$1,'DMG Tables'!$G$2:$G$7,'DMG Tables'!$H$2:$H$7)</f>
        <v>2741600</v>
      </c>
      <c r="KP11" s="1">
        <f>LOOKUP($A11,'DMG Tables'!$P$2:$P$35,'DMG Tables'!$O$2:$O$35)*KP$1*LOOKUP(KP$1,'DMG Tables'!$G$2:$G$7,'DMG Tables'!$H$2:$H$7)</f>
        <v>2750800</v>
      </c>
      <c r="KQ11" s="1">
        <f>LOOKUP($A11,'DMG Tables'!$P$2:$P$35,'DMG Tables'!$O$2:$O$35)*KQ$1*LOOKUP(KQ$1,'DMG Tables'!$G$2:$G$7,'DMG Tables'!$H$2:$H$7)</f>
        <v>2760000</v>
      </c>
      <c r="KR11" s="1">
        <f>LOOKUP($A11,'DMG Tables'!$P$2:$P$35,'DMG Tables'!$O$2:$O$35)*KR$1*LOOKUP(KR$1,'DMG Tables'!$G$2:$G$7,'DMG Tables'!$H$2:$H$7)</f>
        <v>2769200</v>
      </c>
      <c r="KS11" s="1">
        <f>LOOKUP($A11,'DMG Tables'!$P$2:$P$35,'DMG Tables'!$O$2:$O$35)*KS$1*LOOKUP(KS$1,'DMG Tables'!$G$2:$G$7,'DMG Tables'!$H$2:$H$7)</f>
        <v>2778400</v>
      </c>
      <c r="KT11" s="1">
        <f>LOOKUP($A11,'DMG Tables'!$P$2:$P$35,'DMG Tables'!$O$2:$O$35)*KT$1*LOOKUP(KT$1,'DMG Tables'!$G$2:$G$7,'DMG Tables'!$H$2:$H$7)</f>
        <v>2787600</v>
      </c>
      <c r="KU11" s="1">
        <f>LOOKUP($A11,'DMG Tables'!$P$2:$P$35,'DMG Tables'!$O$2:$O$35)*KU$1*LOOKUP(KU$1,'DMG Tables'!$G$2:$G$7,'DMG Tables'!$H$2:$H$7)</f>
        <v>2796800</v>
      </c>
      <c r="KV11" s="1">
        <f>LOOKUP($A11,'DMG Tables'!$P$2:$P$35,'DMG Tables'!$O$2:$O$35)*KV$1*LOOKUP(KV$1,'DMG Tables'!$G$2:$G$7,'DMG Tables'!$H$2:$H$7)</f>
        <v>2806000</v>
      </c>
      <c r="KW11" s="1">
        <f>LOOKUP($A11,'DMG Tables'!$P$2:$P$35,'DMG Tables'!$O$2:$O$35)*KW$1*LOOKUP(KW$1,'DMG Tables'!$G$2:$G$7,'DMG Tables'!$H$2:$H$7)</f>
        <v>2815200</v>
      </c>
      <c r="KX11" s="1">
        <f>LOOKUP($A11,'DMG Tables'!$P$2:$P$35,'DMG Tables'!$O$2:$O$35)*KX$1*LOOKUP(KX$1,'DMG Tables'!$G$2:$G$7,'DMG Tables'!$H$2:$H$7)</f>
        <v>2824400</v>
      </c>
      <c r="KY11" s="1">
        <f>LOOKUP($A11,'DMG Tables'!$P$2:$P$35,'DMG Tables'!$O$2:$O$35)*KY$1*LOOKUP(KY$1,'DMG Tables'!$G$2:$G$7,'DMG Tables'!$H$2:$H$7)</f>
        <v>2833600</v>
      </c>
      <c r="KZ11" s="1">
        <f>LOOKUP($A11,'DMG Tables'!$P$2:$P$35,'DMG Tables'!$O$2:$O$35)*KZ$1*LOOKUP(KZ$1,'DMG Tables'!$G$2:$G$7,'DMG Tables'!$H$2:$H$7)</f>
        <v>2842800</v>
      </c>
      <c r="LA11" s="1">
        <f>LOOKUP($A11,'DMG Tables'!$P$2:$P$35,'DMG Tables'!$O$2:$O$35)*LA$1*LOOKUP(LA$1,'DMG Tables'!$G$2:$G$7,'DMG Tables'!$H$2:$H$7)</f>
        <v>2852000</v>
      </c>
      <c r="LB11" s="1">
        <f>LOOKUP($A11,'DMG Tables'!$P$2:$P$35,'DMG Tables'!$O$2:$O$35)*LB$1*LOOKUP(LB$1,'DMG Tables'!$G$2:$G$7,'DMG Tables'!$H$2:$H$7)</f>
        <v>2861200</v>
      </c>
      <c r="LC11" s="1">
        <f>LOOKUP($A11,'DMG Tables'!$P$2:$P$35,'DMG Tables'!$O$2:$O$35)*LC$1*LOOKUP(LC$1,'DMG Tables'!$G$2:$G$7,'DMG Tables'!$H$2:$H$7)</f>
        <v>2870400</v>
      </c>
      <c r="LD11" s="1">
        <f>LOOKUP($A11,'DMG Tables'!$P$2:$P$35,'DMG Tables'!$O$2:$O$35)*LD$1*LOOKUP(LD$1,'DMG Tables'!$G$2:$G$7,'DMG Tables'!$H$2:$H$7)</f>
        <v>2879600</v>
      </c>
      <c r="LE11" s="1">
        <f>LOOKUP($A11,'DMG Tables'!$P$2:$P$35,'DMG Tables'!$O$2:$O$35)*LE$1*LOOKUP(LE$1,'DMG Tables'!$G$2:$G$7,'DMG Tables'!$H$2:$H$7)</f>
        <v>2888800</v>
      </c>
      <c r="LF11" s="1">
        <f>LOOKUP($A11,'DMG Tables'!$P$2:$P$35,'DMG Tables'!$O$2:$O$35)*LF$1*LOOKUP(LF$1,'DMG Tables'!$G$2:$G$7,'DMG Tables'!$H$2:$H$7)</f>
        <v>2898000</v>
      </c>
      <c r="LG11" s="1">
        <f>LOOKUP($A11,'DMG Tables'!$P$2:$P$35,'DMG Tables'!$O$2:$O$35)*LG$1*LOOKUP(LG$1,'DMG Tables'!$G$2:$G$7,'DMG Tables'!$H$2:$H$7)</f>
        <v>2907200</v>
      </c>
      <c r="LH11" s="1">
        <f>LOOKUP($A11,'DMG Tables'!$P$2:$P$35,'DMG Tables'!$O$2:$O$35)*LH$1*LOOKUP(LH$1,'DMG Tables'!$G$2:$G$7,'DMG Tables'!$H$2:$H$7)</f>
        <v>2916400</v>
      </c>
      <c r="LI11" s="1">
        <f>LOOKUP($A11,'DMG Tables'!$P$2:$P$35,'DMG Tables'!$O$2:$O$35)*LI$1*LOOKUP(LI$1,'DMG Tables'!$G$2:$G$7,'DMG Tables'!$H$2:$H$7)</f>
        <v>2925600</v>
      </c>
      <c r="LJ11" s="1">
        <f>LOOKUP($A11,'DMG Tables'!$P$2:$P$35,'DMG Tables'!$O$2:$O$35)*LJ$1*LOOKUP(LJ$1,'DMG Tables'!$G$2:$G$7,'DMG Tables'!$H$2:$H$7)</f>
        <v>2934800</v>
      </c>
      <c r="LK11" s="1">
        <f>LOOKUP($A11,'DMG Tables'!$P$2:$P$35,'DMG Tables'!$O$2:$O$35)*LK$1*LOOKUP(LK$1,'DMG Tables'!$G$2:$G$7,'DMG Tables'!$H$2:$H$7)</f>
        <v>2944000</v>
      </c>
      <c r="LL11" s="1">
        <f>LOOKUP($A11,'DMG Tables'!$P$2:$P$35,'DMG Tables'!$O$2:$O$35)*LL$1*LOOKUP(LL$1,'DMG Tables'!$G$2:$G$7,'DMG Tables'!$H$2:$H$7)</f>
        <v>2953200</v>
      </c>
      <c r="LM11" s="1">
        <f>LOOKUP($A11,'DMG Tables'!$P$2:$P$35,'DMG Tables'!$O$2:$O$35)*LM$1*LOOKUP(LM$1,'DMG Tables'!$G$2:$G$7,'DMG Tables'!$H$2:$H$7)</f>
        <v>2962400</v>
      </c>
      <c r="LN11" s="1">
        <f>LOOKUP($A11,'DMG Tables'!$P$2:$P$35,'DMG Tables'!$O$2:$O$35)*LN$1*LOOKUP(LN$1,'DMG Tables'!$G$2:$G$7,'DMG Tables'!$H$2:$H$7)</f>
        <v>2971600</v>
      </c>
      <c r="LO11" s="1">
        <f>LOOKUP($A11,'DMG Tables'!$P$2:$P$35,'DMG Tables'!$O$2:$O$35)*LO$1*LOOKUP(LO$1,'DMG Tables'!$G$2:$G$7,'DMG Tables'!$H$2:$H$7)</f>
        <v>2980800</v>
      </c>
      <c r="LP11" s="1">
        <f>LOOKUP($A11,'DMG Tables'!$P$2:$P$35,'DMG Tables'!$O$2:$O$35)*LP$1*LOOKUP(LP$1,'DMG Tables'!$G$2:$G$7,'DMG Tables'!$H$2:$H$7)</f>
        <v>2990000</v>
      </c>
      <c r="LQ11" s="1">
        <f>LOOKUP($A11,'DMG Tables'!$P$2:$P$35,'DMG Tables'!$O$2:$O$35)*LQ$1*LOOKUP(LQ$1,'DMG Tables'!$G$2:$G$7,'DMG Tables'!$H$2:$H$7)</f>
        <v>2999200</v>
      </c>
      <c r="LR11" s="1">
        <f>LOOKUP($A11,'DMG Tables'!$P$2:$P$35,'DMG Tables'!$O$2:$O$35)*LR$1*LOOKUP(LR$1,'DMG Tables'!$G$2:$G$7,'DMG Tables'!$H$2:$H$7)</f>
        <v>3008400</v>
      </c>
      <c r="LS11" s="1">
        <f>LOOKUP($A11,'DMG Tables'!$P$2:$P$35,'DMG Tables'!$O$2:$O$35)*LS$1*LOOKUP(LS$1,'DMG Tables'!$G$2:$G$7,'DMG Tables'!$H$2:$H$7)</f>
        <v>3017600</v>
      </c>
      <c r="LT11" s="1">
        <f>LOOKUP($A11,'DMG Tables'!$P$2:$P$35,'DMG Tables'!$O$2:$O$35)*LT$1*LOOKUP(LT$1,'DMG Tables'!$G$2:$G$7,'DMG Tables'!$H$2:$H$7)</f>
        <v>3026800</v>
      </c>
      <c r="LU11" s="1">
        <f>LOOKUP($A11,'DMG Tables'!$P$2:$P$35,'DMG Tables'!$O$2:$O$35)*LU$1*LOOKUP(LU$1,'DMG Tables'!$G$2:$G$7,'DMG Tables'!$H$2:$H$7)</f>
        <v>3036000</v>
      </c>
      <c r="LV11" s="1">
        <f>LOOKUP($A11,'DMG Tables'!$P$2:$P$35,'DMG Tables'!$O$2:$O$35)*LV$1*LOOKUP(LV$1,'DMG Tables'!$G$2:$G$7,'DMG Tables'!$H$2:$H$7)</f>
        <v>3045200</v>
      </c>
      <c r="LW11" s="1">
        <f>LOOKUP($A11,'DMG Tables'!$P$2:$P$35,'DMG Tables'!$O$2:$O$35)*LW$1*LOOKUP(LW$1,'DMG Tables'!$G$2:$G$7,'DMG Tables'!$H$2:$H$7)</f>
        <v>3054400</v>
      </c>
      <c r="LX11" s="1">
        <f>LOOKUP($A11,'DMG Tables'!$P$2:$P$35,'DMG Tables'!$O$2:$O$35)*LX$1*LOOKUP(LX$1,'DMG Tables'!$G$2:$G$7,'DMG Tables'!$H$2:$H$7)</f>
        <v>3063600</v>
      </c>
      <c r="LY11" s="1">
        <f>LOOKUP($A11,'DMG Tables'!$P$2:$P$35,'DMG Tables'!$O$2:$O$35)*LY$1*LOOKUP(LY$1,'DMG Tables'!$G$2:$G$7,'DMG Tables'!$H$2:$H$7)</f>
        <v>3072800</v>
      </c>
      <c r="LZ11" s="1">
        <f>LOOKUP($A11,'DMG Tables'!$P$2:$P$35,'DMG Tables'!$O$2:$O$35)*LZ$1*LOOKUP(LZ$1,'DMG Tables'!$G$2:$G$7,'DMG Tables'!$H$2:$H$7)</f>
        <v>3082000</v>
      </c>
      <c r="MA11" s="1">
        <f>LOOKUP($A11,'DMG Tables'!$P$2:$P$35,'DMG Tables'!$O$2:$O$35)*MA$1*LOOKUP(MA$1,'DMG Tables'!$G$2:$G$7,'DMG Tables'!$H$2:$H$7)</f>
        <v>3091200</v>
      </c>
      <c r="MB11" s="1">
        <f>LOOKUP($A11,'DMG Tables'!$P$2:$P$35,'DMG Tables'!$O$2:$O$35)*MB$1*LOOKUP(MB$1,'DMG Tables'!$G$2:$G$7,'DMG Tables'!$H$2:$H$7)</f>
        <v>3100400</v>
      </c>
      <c r="MC11" s="1">
        <f>LOOKUP($A11,'DMG Tables'!$P$2:$P$35,'DMG Tables'!$O$2:$O$35)*MC$1*LOOKUP(MC$1,'DMG Tables'!$G$2:$G$7,'DMG Tables'!$H$2:$H$7)</f>
        <v>3109600</v>
      </c>
      <c r="MD11" s="1">
        <f>LOOKUP($A11,'DMG Tables'!$P$2:$P$35,'DMG Tables'!$O$2:$O$35)*MD$1*LOOKUP(MD$1,'DMG Tables'!$G$2:$G$7,'DMG Tables'!$H$2:$H$7)</f>
        <v>3118800</v>
      </c>
      <c r="ME11" s="1">
        <f>LOOKUP($A11,'DMG Tables'!$P$2:$P$35,'DMG Tables'!$O$2:$O$35)*ME$1*LOOKUP(ME$1,'DMG Tables'!$G$2:$G$7,'DMG Tables'!$H$2:$H$7)</f>
        <v>3128000</v>
      </c>
      <c r="MF11" s="1">
        <f>LOOKUP($A11,'DMG Tables'!$P$2:$P$35,'DMG Tables'!$O$2:$O$35)*MF$1*LOOKUP(MF$1,'DMG Tables'!$G$2:$G$7,'DMG Tables'!$H$2:$H$7)</f>
        <v>3137200</v>
      </c>
      <c r="MG11" s="1">
        <f>LOOKUP($A11,'DMG Tables'!$P$2:$P$35,'DMG Tables'!$O$2:$O$35)*MG$1*LOOKUP(MG$1,'DMG Tables'!$G$2:$G$7,'DMG Tables'!$H$2:$H$7)</f>
        <v>3146400</v>
      </c>
      <c r="MH11" s="1">
        <f>LOOKUP($A11,'DMG Tables'!$P$2:$P$35,'DMG Tables'!$O$2:$O$35)*MH$1*LOOKUP(MH$1,'DMG Tables'!$G$2:$G$7,'DMG Tables'!$H$2:$H$7)</f>
        <v>3155600</v>
      </c>
      <c r="MI11" s="1">
        <f>LOOKUP($A11,'DMG Tables'!$P$2:$P$35,'DMG Tables'!$O$2:$O$35)*MI$1*LOOKUP(MI$1,'DMG Tables'!$G$2:$G$7,'DMG Tables'!$H$2:$H$7)</f>
        <v>3164800</v>
      </c>
      <c r="MJ11" s="1">
        <f>LOOKUP($A11,'DMG Tables'!$P$2:$P$35,'DMG Tables'!$O$2:$O$35)*MJ$1*LOOKUP(MJ$1,'DMG Tables'!$G$2:$G$7,'DMG Tables'!$H$2:$H$7)</f>
        <v>3174000</v>
      </c>
      <c r="MK11" s="1">
        <f>LOOKUP($A11,'DMG Tables'!$P$2:$P$35,'DMG Tables'!$O$2:$O$35)*MK$1*LOOKUP(MK$1,'DMG Tables'!$G$2:$G$7,'DMG Tables'!$H$2:$H$7)</f>
        <v>3183200</v>
      </c>
      <c r="ML11" s="1">
        <f>LOOKUP($A11,'DMG Tables'!$P$2:$P$35,'DMG Tables'!$O$2:$O$35)*ML$1*LOOKUP(ML$1,'DMG Tables'!$G$2:$G$7,'DMG Tables'!$H$2:$H$7)</f>
        <v>3192400</v>
      </c>
      <c r="MM11" s="1">
        <f>LOOKUP($A11,'DMG Tables'!$P$2:$P$35,'DMG Tables'!$O$2:$O$35)*MM$1*LOOKUP(MM$1,'DMG Tables'!$G$2:$G$7,'DMG Tables'!$H$2:$H$7)</f>
        <v>3201600</v>
      </c>
      <c r="MN11" s="1">
        <f>LOOKUP($A11,'DMG Tables'!$P$2:$P$35,'DMG Tables'!$O$2:$O$35)*MN$1*LOOKUP(MN$1,'DMG Tables'!$G$2:$G$7,'DMG Tables'!$H$2:$H$7)</f>
        <v>3210800</v>
      </c>
      <c r="MO11" s="1">
        <f>LOOKUP($A11,'DMG Tables'!$P$2:$P$35,'DMG Tables'!$O$2:$O$35)*MO$1*LOOKUP(MO$1,'DMG Tables'!$G$2:$G$7,'DMG Tables'!$H$2:$H$7)</f>
        <v>3220000</v>
      </c>
      <c r="MP11" s="1">
        <f>LOOKUP($A11,'DMG Tables'!$P$2:$P$35,'DMG Tables'!$O$2:$O$35)*MP$1*LOOKUP(MP$1,'DMG Tables'!$G$2:$G$7,'DMG Tables'!$H$2:$H$7)</f>
        <v>3229200</v>
      </c>
      <c r="MQ11" s="1">
        <f>LOOKUP($A11,'DMG Tables'!$P$2:$P$35,'DMG Tables'!$O$2:$O$35)*MQ$1*LOOKUP(MQ$1,'DMG Tables'!$G$2:$G$7,'DMG Tables'!$H$2:$H$7)</f>
        <v>3238400</v>
      </c>
      <c r="MR11" s="1">
        <f>LOOKUP($A11,'DMG Tables'!$P$2:$P$35,'DMG Tables'!$O$2:$O$35)*MR$1*LOOKUP(MR$1,'DMG Tables'!$G$2:$G$7,'DMG Tables'!$H$2:$H$7)</f>
        <v>3247600</v>
      </c>
      <c r="MS11" s="1">
        <f>LOOKUP($A11,'DMG Tables'!$P$2:$P$35,'DMG Tables'!$O$2:$O$35)*MS$1*LOOKUP(MS$1,'DMG Tables'!$G$2:$G$7,'DMG Tables'!$H$2:$H$7)</f>
        <v>3256800</v>
      </c>
      <c r="MT11" s="1">
        <f>LOOKUP($A11,'DMG Tables'!$P$2:$P$35,'DMG Tables'!$O$2:$O$35)*MT$1*LOOKUP(MT$1,'DMG Tables'!$G$2:$G$7,'DMG Tables'!$H$2:$H$7)</f>
        <v>3266000</v>
      </c>
      <c r="MU11" s="1">
        <f>LOOKUP($A11,'DMG Tables'!$P$2:$P$35,'DMG Tables'!$O$2:$O$35)*MU$1*LOOKUP(MU$1,'DMG Tables'!$G$2:$G$7,'DMG Tables'!$H$2:$H$7)</f>
        <v>3275200</v>
      </c>
      <c r="MV11" s="1">
        <f>LOOKUP($A11,'DMG Tables'!$P$2:$P$35,'DMG Tables'!$O$2:$O$35)*MV$1*LOOKUP(MV$1,'DMG Tables'!$G$2:$G$7,'DMG Tables'!$H$2:$H$7)</f>
        <v>3284400</v>
      </c>
      <c r="MW11" s="1">
        <f>LOOKUP($A11,'DMG Tables'!$P$2:$P$35,'DMG Tables'!$O$2:$O$35)*MW$1*LOOKUP(MW$1,'DMG Tables'!$G$2:$G$7,'DMG Tables'!$H$2:$H$7)</f>
        <v>3293600</v>
      </c>
      <c r="MX11" s="1">
        <f>LOOKUP($A11,'DMG Tables'!$P$2:$P$35,'DMG Tables'!$O$2:$O$35)*MX$1*LOOKUP(MX$1,'DMG Tables'!$G$2:$G$7,'DMG Tables'!$H$2:$H$7)</f>
        <v>3302800</v>
      </c>
      <c r="MY11" s="1">
        <f>LOOKUP($A11,'DMG Tables'!$P$2:$P$35,'DMG Tables'!$O$2:$O$35)*MY$1*LOOKUP(MY$1,'DMG Tables'!$G$2:$G$7,'DMG Tables'!$H$2:$H$7)</f>
        <v>3312000</v>
      </c>
      <c r="MZ11" s="1">
        <f>LOOKUP($A11,'DMG Tables'!$P$2:$P$35,'DMG Tables'!$O$2:$O$35)*MZ$1*LOOKUP(MZ$1,'DMG Tables'!$G$2:$G$7,'DMG Tables'!$H$2:$H$7)</f>
        <v>3321200</v>
      </c>
      <c r="NA11" s="1">
        <f>LOOKUP($A11,'DMG Tables'!$P$2:$P$35,'DMG Tables'!$O$2:$O$35)*NA$1*LOOKUP(NA$1,'DMG Tables'!$G$2:$G$7,'DMG Tables'!$H$2:$H$7)</f>
        <v>3330400</v>
      </c>
      <c r="NB11" s="1">
        <f>LOOKUP($A11,'DMG Tables'!$P$2:$P$35,'DMG Tables'!$O$2:$O$35)*NB$1*LOOKUP(NB$1,'DMG Tables'!$G$2:$G$7,'DMG Tables'!$H$2:$H$7)</f>
        <v>3339600</v>
      </c>
      <c r="NC11" s="1">
        <f>LOOKUP($A11,'DMG Tables'!$P$2:$P$35,'DMG Tables'!$O$2:$O$35)*NC$1*LOOKUP(NC$1,'DMG Tables'!$G$2:$G$7,'DMG Tables'!$H$2:$H$7)</f>
        <v>3348800</v>
      </c>
      <c r="ND11" s="1">
        <f>LOOKUP($A11,'DMG Tables'!$P$2:$P$35,'DMG Tables'!$O$2:$O$35)*ND$1*LOOKUP(ND$1,'DMG Tables'!$G$2:$G$7,'DMG Tables'!$H$2:$H$7)</f>
        <v>3358000</v>
      </c>
      <c r="NE11" s="1">
        <f>LOOKUP($A11,'DMG Tables'!$P$2:$P$35,'DMG Tables'!$O$2:$O$35)*NE$1*LOOKUP(NE$1,'DMG Tables'!$G$2:$G$7,'DMG Tables'!$H$2:$H$7)</f>
        <v>3367200</v>
      </c>
      <c r="NF11" s="1">
        <f>LOOKUP($A11,'DMG Tables'!$P$2:$P$35,'DMG Tables'!$O$2:$O$35)*NF$1*LOOKUP(NF$1,'DMG Tables'!$G$2:$G$7,'DMG Tables'!$H$2:$H$7)</f>
        <v>3376400</v>
      </c>
      <c r="NG11" s="1">
        <f>LOOKUP($A11,'DMG Tables'!$P$2:$P$35,'DMG Tables'!$O$2:$O$35)*NG$1*LOOKUP(NG$1,'DMG Tables'!$G$2:$G$7,'DMG Tables'!$H$2:$H$7)</f>
        <v>3385600</v>
      </c>
      <c r="NH11" s="1">
        <f>LOOKUP($A11,'DMG Tables'!$P$2:$P$35,'DMG Tables'!$O$2:$O$35)*NH$1*LOOKUP(NH$1,'DMG Tables'!$G$2:$G$7,'DMG Tables'!$H$2:$H$7)</f>
        <v>3394800</v>
      </c>
      <c r="NI11" s="1">
        <f>LOOKUP($A11,'DMG Tables'!$P$2:$P$35,'DMG Tables'!$O$2:$O$35)*NI$1*LOOKUP(NI$1,'DMG Tables'!$G$2:$G$7,'DMG Tables'!$H$2:$H$7)</f>
        <v>3404000</v>
      </c>
      <c r="NJ11" s="1">
        <f>LOOKUP($A11,'DMG Tables'!$P$2:$P$35,'DMG Tables'!$O$2:$O$35)*NJ$1*LOOKUP(NJ$1,'DMG Tables'!$G$2:$G$7,'DMG Tables'!$H$2:$H$7)</f>
        <v>3413200</v>
      </c>
      <c r="NK11" s="1">
        <f>LOOKUP($A11,'DMG Tables'!$P$2:$P$35,'DMG Tables'!$O$2:$O$35)*NK$1*LOOKUP(NK$1,'DMG Tables'!$G$2:$G$7,'DMG Tables'!$H$2:$H$7)</f>
        <v>3422400</v>
      </c>
      <c r="NL11" s="1">
        <f>LOOKUP($A11,'DMG Tables'!$P$2:$P$35,'DMG Tables'!$O$2:$O$35)*NL$1*LOOKUP(NL$1,'DMG Tables'!$G$2:$G$7,'DMG Tables'!$H$2:$H$7)</f>
        <v>3431600</v>
      </c>
      <c r="NM11" s="1">
        <f>LOOKUP($A11,'DMG Tables'!$P$2:$P$35,'DMG Tables'!$O$2:$O$35)*NM$1*LOOKUP(NM$1,'DMG Tables'!$G$2:$G$7,'DMG Tables'!$H$2:$H$7)</f>
        <v>3440800</v>
      </c>
      <c r="NN11" s="1">
        <f>LOOKUP($A11,'DMG Tables'!$P$2:$P$35,'DMG Tables'!$O$2:$O$35)*NN$1*LOOKUP(NN$1,'DMG Tables'!$G$2:$G$7,'DMG Tables'!$H$2:$H$7)</f>
        <v>3450000</v>
      </c>
      <c r="NO11" s="1">
        <f>LOOKUP($A11,'DMG Tables'!$P$2:$P$35,'DMG Tables'!$O$2:$O$35)*NO$1*LOOKUP(NO$1,'DMG Tables'!$G$2:$G$7,'DMG Tables'!$H$2:$H$7)</f>
        <v>3459200</v>
      </c>
      <c r="NP11" s="1">
        <f>LOOKUP($A11,'DMG Tables'!$P$2:$P$35,'DMG Tables'!$O$2:$O$35)*NP$1*LOOKUP(NP$1,'DMG Tables'!$G$2:$G$7,'DMG Tables'!$H$2:$H$7)</f>
        <v>3468400</v>
      </c>
      <c r="NQ11" s="1">
        <f>LOOKUP($A11,'DMG Tables'!$P$2:$P$35,'DMG Tables'!$O$2:$O$35)*NQ$1*LOOKUP(NQ$1,'DMG Tables'!$G$2:$G$7,'DMG Tables'!$H$2:$H$7)</f>
        <v>3477600</v>
      </c>
      <c r="NR11" s="1">
        <f>LOOKUP($A11,'DMG Tables'!$P$2:$P$35,'DMG Tables'!$O$2:$O$35)*NR$1*LOOKUP(NR$1,'DMG Tables'!$G$2:$G$7,'DMG Tables'!$H$2:$H$7)</f>
        <v>3486800</v>
      </c>
      <c r="NS11" s="1">
        <f>LOOKUP($A11,'DMG Tables'!$P$2:$P$35,'DMG Tables'!$O$2:$O$35)*NS$1*LOOKUP(NS$1,'DMG Tables'!$G$2:$G$7,'DMG Tables'!$H$2:$H$7)</f>
        <v>3496000</v>
      </c>
      <c r="NT11" s="1">
        <f>LOOKUP($A11,'DMG Tables'!$P$2:$P$35,'DMG Tables'!$O$2:$O$35)*NT$1*LOOKUP(NT$1,'DMG Tables'!$G$2:$G$7,'DMG Tables'!$H$2:$H$7)</f>
        <v>3505200</v>
      </c>
      <c r="NU11" s="1">
        <f>LOOKUP($A11,'DMG Tables'!$P$2:$P$35,'DMG Tables'!$O$2:$O$35)*NU$1*LOOKUP(NU$1,'DMG Tables'!$G$2:$G$7,'DMG Tables'!$H$2:$H$7)</f>
        <v>3514400</v>
      </c>
      <c r="NV11" s="1">
        <f>LOOKUP($A11,'DMG Tables'!$P$2:$P$35,'DMG Tables'!$O$2:$O$35)*NV$1*LOOKUP(NV$1,'DMG Tables'!$G$2:$G$7,'DMG Tables'!$H$2:$H$7)</f>
        <v>3523600</v>
      </c>
      <c r="NW11" s="1">
        <f>LOOKUP($A11,'DMG Tables'!$P$2:$P$35,'DMG Tables'!$O$2:$O$35)*NW$1*LOOKUP(NW$1,'DMG Tables'!$G$2:$G$7,'DMG Tables'!$H$2:$H$7)</f>
        <v>3532800</v>
      </c>
      <c r="NX11" s="1">
        <f>LOOKUP($A11,'DMG Tables'!$P$2:$P$35,'DMG Tables'!$O$2:$O$35)*NX$1*LOOKUP(NX$1,'DMG Tables'!$G$2:$G$7,'DMG Tables'!$H$2:$H$7)</f>
        <v>3542000</v>
      </c>
      <c r="NY11" s="1">
        <f>LOOKUP($A11,'DMG Tables'!$P$2:$P$35,'DMG Tables'!$O$2:$O$35)*NY$1*LOOKUP(NY$1,'DMG Tables'!$G$2:$G$7,'DMG Tables'!$H$2:$H$7)</f>
        <v>3551200</v>
      </c>
      <c r="NZ11" s="1">
        <f>LOOKUP($A11,'DMG Tables'!$P$2:$P$35,'DMG Tables'!$O$2:$O$35)*NZ$1*LOOKUP(NZ$1,'DMG Tables'!$G$2:$G$7,'DMG Tables'!$H$2:$H$7)</f>
        <v>3560400</v>
      </c>
      <c r="OA11" s="1">
        <f>LOOKUP($A11,'DMG Tables'!$P$2:$P$35,'DMG Tables'!$O$2:$O$35)*OA$1*LOOKUP(OA$1,'DMG Tables'!$G$2:$G$7,'DMG Tables'!$H$2:$H$7)</f>
        <v>3569600</v>
      </c>
      <c r="OB11" s="1">
        <f>LOOKUP($A11,'DMG Tables'!$P$2:$P$35,'DMG Tables'!$O$2:$O$35)*OB$1*LOOKUP(OB$1,'DMG Tables'!$G$2:$G$7,'DMG Tables'!$H$2:$H$7)</f>
        <v>3578800</v>
      </c>
      <c r="OC11" s="1">
        <f>LOOKUP($A11,'DMG Tables'!$P$2:$P$35,'DMG Tables'!$O$2:$O$35)*OC$1*LOOKUP(OC$1,'DMG Tables'!$G$2:$G$7,'DMG Tables'!$H$2:$H$7)</f>
        <v>3588000</v>
      </c>
      <c r="OD11" s="1">
        <f>LOOKUP($A11,'DMG Tables'!$P$2:$P$35,'DMG Tables'!$O$2:$O$35)*OD$1*LOOKUP(OD$1,'DMG Tables'!$G$2:$G$7,'DMG Tables'!$H$2:$H$7)</f>
        <v>3597200</v>
      </c>
      <c r="OE11" s="1">
        <f>LOOKUP($A11,'DMG Tables'!$P$2:$P$35,'DMG Tables'!$O$2:$O$35)*OE$1*LOOKUP(OE$1,'DMG Tables'!$G$2:$G$7,'DMG Tables'!$H$2:$H$7)</f>
        <v>3606400</v>
      </c>
      <c r="OF11" s="1">
        <f>LOOKUP($A11,'DMG Tables'!$P$2:$P$35,'DMG Tables'!$O$2:$O$35)*OF$1*LOOKUP(OF$1,'DMG Tables'!$G$2:$G$7,'DMG Tables'!$H$2:$H$7)</f>
        <v>3615600</v>
      </c>
      <c r="OG11" s="1">
        <f>LOOKUP($A11,'DMG Tables'!$P$2:$P$35,'DMG Tables'!$O$2:$O$35)*OG$1*LOOKUP(OG$1,'DMG Tables'!$G$2:$G$7,'DMG Tables'!$H$2:$H$7)</f>
        <v>3624800</v>
      </c>
      <c r="OH11" s="1">
        <f>LOOKUP($A11,'DMG Tables'!$P$2:$P$35,'DMG Tables'!$O$2:$O$35)*OH$1*LOOKUP(OH$1,'DMG Tables'!$G$2:$G$7,'DMG Tables'!$H$2:$H$7)</f>
        <v>3634000</v>
      </c>
      <c r="OI11" s="1">
        <f>LOOKUP($A11,'DMG Tables'!$P$2:$P$35,'DMG Tables'!$O$2:$O$35)*OI$1*LOOKUP(OI$1,'DMG Tables'!$G$2:$G$7,'DMG Tables'!$H$2:$H$7)</f>
        <v>3643200</v>
      </c>
      <c r="OJ11" s="1">
        <f>LOOKUP($A11,'DMG Tables'!$P$2:$P$35,'DMG Tables'!$O$2:$O$35)*OJ$1*LOOKUP(OJ$1,'DMG Tables'!$G$2:$G$7,'DMG Tables'!$H$2:$H$7)</f>
        <v>3652400</v>
      </c>
      <c r="OK11" s="1">
        <f>LOOKUP($A11,'DMG Tables'!$P$2:$P$35,'DMG Tables'!$O$2:$O$35)*OK$1*LOOKUP(OK$1,'DMG Tables'!$G$2:$G$7,'DMG Tables'!$H$2:$H$7)</f>
        <v>3661600</v>
      </c>
      <c r="OL11" s="1">
        <f>LOOKUP($A11,'DMG Tables'!$P$2:$P$35,'DMG Tables'!$O$2:$O$35)*OL$1*LOOKUP(OL$1,'DMG Tables'!$G$2:$G$7,'DMG Tables'!$H$2:$H$7)</f>
        <v>3670800</v>
      </c>
      <c r="OM11" s="1">
        <f>LOOKUP($A11,'DMG Tables'!$P$2:$P$35,'DMG Tables'!$O$2:$O$35)*OM$1*LOOKUP(OM$1,'DMG Tables'!$G$2:$G$7,'DMG Tables'!$H$2:$H$7)</f>
        <v>3680000</v>
      </c>
      <c r="ON11" s="1">
        <f>LOOKUP($A11,'DMG Tables'!$P$2:$P$35,'DMG Tables'!$O$2:$O$35)*ON$1*LOOKUP(ON$1,'DMG Tables'!$G$2:$G$7,'DMG Tables'!$H$2:$H$7)</f>
        <v>3689200</v>
      </c>
      <c r="OO11" s="1">
        <f>LOOKUP($A11,'DMG Tables'!$P$2:$P$35,'DMG Tables'!$O$2:$O$35)*OO$1*LOOKUP(OO$1,'DMG Tables'!$G$2:$G$7,'DMG Tables'!$H$2:$H$7)</f>
        <v>3698400</v>
      </c>
      <c r="OP11" s="1">
        <f>LOOKUP($A11,'DMG Tables'!$P$2:$P$35,'DMG Tables'!$O$2:$O$35)*OP$1*LOOKUP(OP$1,'DMG Tables'!$G$2:$G$7,'DMG Tables'!$H$2:$H$7)</f>
        <v>3707600</v>
      </c>
      <c r="OQ11" s="1">
        <f>LOOKUP($A11,'DMG Tables'!$P$2:$P$35,'DMG Tables'!$O$2:$O$35)*OQ$1*LOOKUP(OQ$1,'DMG Tables'!$G$2:$G$7,'DMG Tables'!$H$2:$H$7)</f>
        <v>3716800</v>
      </c>
      <c r="OR11" s="1">
        <f>LOOKUP($A11,'DMG Tables'!$P$2:$P$35,'DMG Tables'!$O$2:$O$35)*OR$1*LOOKUP(OR$1,'DMG Tables'!$G$2:$G$7,'DMG Tables'!$H$2:$H$7)</f>
        <v>3726000</v>
      </c>
      <c r="OS11" s="1">
        <f>LOOKUP($A11,'DMG Tables'!$P$2:$P$35,'DMG Tables'!$O$2:$O$35)*OS$1*LOOKUP(OS$1,'DMG Tables'!$G$2:$G$7,'DMG Tables'!$H$2:$H$7)</f>
        <v>3735200</v>
      </c>
      <c r="OT11" s="1">
        <f>LOOKUP($A11,'DMG Tables'!$P$2:$P$35,'DMG Tables'!$O$2:$O$35)*OT$1*LOOKUP(OT$1,'DMG Tables'!$G$2:$G$7,'DMG Tables'!$H$2:$H$7)</f>
        <v>3744400</v>
      </c>
      <c r="OU11" s="1">
        <f>LOOKUP($A11,'DMG Tables'!$P$2:$P$35,'DMG Tables'!$O$2:$O$35)*OU$1*LOOKUP(OU$1,'DMG Tables'!$G$2:$G$7,'DMG Tables'!$H$2:$H$7)</f>
        <v>3753600</v>
      </c>
      <c r="OV11" s="1">
        <f>LOOKUP($A11,'DMG Tables'!$P$2:$P$35,'DMG Tables'!$O$2:$O$35)*OV$1*LOOKUP(OV$1,'DMG Tables'!$G$2:$G$7,'DMG Tables'!$H$2:$H$7)</f>
        <v>3762800</v>
      </c>
      <c r="OW11" s="1">
        <f>LOOKUP($A11,'DMG Tables'!$P$2:$P$35,'DMG Tables'!$O$2:$O$35)*OW$1*LOOKUP(OW$1,'DMG Tables'!$G$2:$G$7,'DMG Tables'!$H$2:$H$7)</f>
        <v>3772000</v>
      </c>
      <c r="OX11" s="1">
        <f>LOOKUP($A11,'DMG Tables'!$P$2:$P$35,'DMG Tables'!$O$2:$O$35)*OX$1*LOOKUP(OX$1,'DMG Tables'!$G$2:$G$7,'DMG Tables'!$H$2:$H$7)</f>
        <v>3781200</v>
      </c>
      <c r="OY11" s="1">
        <f>LOOKUP($A11,'DMG Tables'!$P$2:$P$35,'DMG Tables'!$O$2:$O$35)*OY$1*LOOKUP(OY$1,'DMG Tables'!$G$2:$G$7,'DMG Tables'!$H$2:$H$7)</f>
        <v>3790400</v>
      </c>
      <c r="OZ11" s="1">
        <f>LOOKUP($A11,'DMG Tables'!$P$2:$P$35,'DMG Tables'!$O$2:$O$35)*OZ$1*LOOKUP(OZ$1,'DMG Tables'!$G$2:$G$7,'DMG Tables'!$H$2:$H$7)</f>
        <v>3799600</v>
      </c>
      <c r="PA11" s="1">
        <f>LOOKUP($A11,'DMG Tables'!$P$2:$P$35,'DMG Tables'!$O$2:$O$35)*PA$1*LOOKUP(PA$1,'DMG Tables'!$G$2:$G$7,'DMG Tables'!$H$2:$H$7)</f>
        <v>3808800</v>
      </c>
      <c r="PB11" s="1">
        <f>LOOKUP($A11,'DMG Tables'!$P$2:$P$35,'DMG Tables'!$O$2:$O$35)*PB$1*LOOKUP(PB$1,'DMG Tables'!$G$2:$G$7,'DMG Tables'!$H$2:$H$7)</f>
        <v>3818000</v>
      </c>
      <c r="PC11" s="1">
        <f>LOOKUP($A11,'DMG Tables'!$P$2:$P$35,'DMG Tables'!$O$2:$O$35)*PC$1*LOOKUP(PC$1,'DMG Tables'!$G$2:$G$7,'DMG Tables'!$H$2:$H$7)</f>
        <v>3827200</v>
      </c>
      <c r="PD11" s="1">
        <f>LOOKUP($A11,'DMG Tables'!$P$2:$P$35,'DMG Tables'!$O$2:$O$35)*PD$1*LOOKUP(PD$1,'DMG Tables'!$G$2:$G$7,'DMG Tables'!$H$2:$H$7)</f>
        <v>3836400</v>
      </c>
      <c r="PE11" s="1">
        <f>LOOKUP($A11,'DMG Tables'!$P$2:$P$35,'DMG Tables'!$O$2:$O$35)*PE$1*LOOKUP(PE$1,'DMG Tables'!$G$2:$G$7,'DMG Tables'!$H$2:$H$7)</f>
        <v>3845600</v>
      </c>
      <c r="PF11" s="1">
        <f>LOOKUP($A11,'DMG Tables'!$P$2:$P$35,'DMG Tables'!$O$2:$O$35)*PF$1*LOOKUP(PF$1,'DMG Tables'!$G$2:$G$7,'DMG Tables'!$H$2:$H$7)</f>
        <v>3854800</v>
      </c>
      <c r="PG11" s="1">
        <f>LOOKUP($A11,'DMG Tables'!$P$2:$P$35,'DMG Tables'!$O$2:$O$35)*PG$1*LOOKUP(PG$1,'DMG Tables'!$G$2:$G$7,'DMG Tables'!$H$2:$H$7)</f>
        <v>3864000</v>
      </c>
      <c r="PH11" s="1">
        <f>LOOKUP($A11,'DMG Tables'!$P$2:$P$35,'DMG Tables'!$O$2:$O$35)*PH$1*LOOKUP(PH$1,'DMG Tables'!$G$2:$G$7,'DMG Tables'!$H$2:$H$7)</f>
        <v>3873200</v>
      </c>
      <c r="PI11" s="1">
        <f>LOOKUP($A11,'DMG Tables'!$P$2:$P$35,'DMG Tables'!$O$2:$O$35)*PI$1*LOOKUP(PI$1,'DMG Tables'!$G$2:$G$7,'DMG Tables'!$H$2:$H$7)</f>
        <v>3882400</v>
      </c>
      <c r="PJ11" s="1">
        <f>LOOKUP($A11,'DMG Tables'!$P$2:$P$35,'DMG Tables'!$O$2:$O$35)*PJ$1*LOOKUP(PJ$1,'DMG Tables'!$G$2:$G$7,'DMG Tables'!$H$2:$H$7)</f>
        <v>3891600</v>
      </c>
      <c r="PK11" s="1">
        <f>LOOKUP($A11,'DMG Tables'!$P$2:$P$35,'DMG Tables'!$O$2:$O$35)*PK$1*LOOKUP(PK$1,'DMG Tables'!$G$2:$G$7,'DMG Tables'!$H$2:$H$7)</f>
        <v>3900800</v>
      </c>
      <c r="PL11" s="1">
        <f>LOOKUP($A11,'DMG Tables'!$P$2:$P$35,'DMG Tables'!$O$2:$O$35)*PL$1*LOOKUP(PL$1,'DMG Tables'!$G$2:$G$7,'DMG Tables'!$H$2:$H$7)</f>
        <v>3910000</v>
      </c>
      <c r="PM11" s="1">
        <f>LOOKUP($A11,'DMG Tables'!$P$2:$P$35,'DMG Tables'!$O$2:$O$35)*PM$1*LOOKUP(PM$1,'DMG Tables'!$G$2:$G$7,'DMG Tables'!$H$2:$H$7)</f>
        <v>3919200</v>
      </c>
      <c r="PN11" s="1">
        <f>LOOKUP($A11,'DMG Tables'!$P$2:$P$35,'DMG Tables'!$O$2:$O$35)*PN$1*LOOKUP(PN$1,'DMG Tables'!$G$2:$G$7,'DMG Tables'!$H$2:$H$7)</f>
        <v>3928400</v>
      </c>
      <c r="PO11" s="1">
        <f>LOOKUP($A11,'DMG Tables'!$P$2:$P$35,'DMG Tables'!$O$2:$O$35)*PO$1*LOOKUP(PO$1,'DMG Tables'!$G$2:$G$7,'DMG Tables'!$H$2:$H$7)</f>
        <v>3937600</v>
      </c>
      <c r="PP11" s="1">
        <f>LOOKUP($A11,'DMG Tables'!$P$2:$P$35,'DMG Tables'!$O$2:$O$35)*PP$1*LOOKUP(PP$1,'DMG Tables'!$G$2:$G$7,'DMG Tables'!$H$2:$H$7)</f>
        <v>3946800</v>
      </c>
      <c r="PQ11" s="1">
        <f>LOOKUP($A11,'DMG Tables'!$P$2:$P$35,'DMG Tables'!$O$2:$O$35)*PQ$1*LOOKUP(PQ$1,'DMG Tables'!$G$2:$G$7,'DMG Tables'!$H$2:$H$7)</f>
        <v>3956000</v>
      </c>
      <c r="PR11" s="1">
        <f>LOOKUP($A11,'DMG Tables'!$P$2:$P$35,'DMG Tables'!$O$2:$O$35)*PR$1*LOOKUP(PR$1,'DMG Tables'!$G$2:$G$7,'DMG Tables'!$H$2:$H$7)</f>
        <v>3965200</v>
      </c>
      <c r="PS11" s="1">
        <f>LOOKUP($A11,'DMG Tables'!$P$2:$P$35,'DMG Tables'!$O$2:$O$35)*PS$1*LOOKUP(PS$1,'DMG Tables'!$G$2:$G$7,'DMG Tables'!$H$2:$H$7)</f>
        <v>3974400</v>
      </c>
      <c r="PT11" s="1">
        <f>LOOKUP($A11,'DMG Tables'!$P$2:$P$35,'DMG Tables'!$O$2:$O$35)*PT$1*LOOKUP(PT$1,'DMG Tables'!$G$2:$G$7,'DMG Tables'!$H$2:$H$7)</f>
        <v>3983600</v>
      </c>
      <c r="PU11" s="1">
        <f>LOOKUP($A11,'DMG Tables'!$P$2:$P$35,'DMG Tables'!$O$2:$O$35)*PU$1*LOOKUP(PU$1,'DMG Tables'!$G$2:$G$7,'DMG Tables'!$H$2:$H$7)</f>
        <v>3992800</v>
      </c>
      <c r="PV11" s="1">
        <f>LOOKUP($A11,'DMG Tables'!$P$2:$P$35,'DMG Tables'!$O$2:$O$35)*PV$1*LOOKUP(PV$1,'DMG Tables'!$G$2:$G$7,'DMG Tables'!$H$2:$H$7)</f>
        <v>4002000</v>
      </c>
      <c r="PW11" s="1">
        <f>LOOKUP($A11,'DMG Tables'!$P$2:$P$35,'DMG Tables'!$O$2:$O$35)*PW$1*LOOKUP(PW$1,'DMG Tables'!$G$2:$G$7,'DMG Tables'!$H$2:$H$7)</f>
        <v>4011200</v>
      </c>
      <c r="PX11" s="1">
        <f>LOOKUP($A11,'DMG Tables'!$P$2:$P$35,'DMG Tables'!$O$2:$O$35)*PX$1*LOOKUP(PX$1,'DMG Tables'!$G$2:$G$7,'DMG Tables'!$H$2:$H$7)</f>
        <v>4020400</v>
      </c>
      <c r="PY11" s="1">
        <f>LOOKUP($A11,'DMG Tables'!$P$2:$P$35,'DMG Tables'!$O$2:$O$35)*PY$1*LOOKUP(PY$1,'DMG Tables'!$G$2:$G$7,'DMG Tables'!$H$2:$H$7)</f>
        <v>4029600</v>
      </c>
      <c r="PZ11" s="1">
        <f>LOOKUP($A11,'DMG Tables'!$P$2:$P$35,'DMG Tables'!$O$2:$O$35)*PZ$1*LOOKUP(PZ$1,'DMG Tables'!$G$2:$G$7,'DMG Tables'!$H$2:$H$7)</f>
        <v>4038800</v>
      </c>
      <c r="QA11" s="1">
        <f>LOOKUP($A11,'DMG Tables'!$P$2:$P$35,'DMG Tables'!$O$2:$O$35)*QA$1*LOOKUP(QA$1,'DMG Tables'!$G$2:$G$7,'DMG Tables'!$H$2:$H$7)</f>
        <v>4048000</v>
      </c>
      <c r="QB11" s="1">
        <f>LOOKUP($A11,'DMG Tables'!$P$2:$P$35,'DMG Tables'!$O$2:$O$35)*QB$1*LOOKUP(QB$1,'DMG Tables'!$G$2:$G$7,'DMG Tables'!$H$2:$H$7)</f>
        <v>4057200</v>
      </c>
      <c r="QC11" s="1">
        <f>LOOKUP($A11,'DMG Tables'!$P$2:$P$35,'DMG Tables'!$O$2:$O$35)*QC$1*LOOKUP(QC$1,'DMG Tables'!$G$2:$G$7,'DMG Tables'!$H$2:$H$7)</f>
        <v>4066400</v>
      </c>
      <c r="QD11" s="1">
        <f>LOOKUP($A11,'DMG Tables'!$P$2:$P$35,'DMG Tables'!$O$2:$O$35)*QD$1*LOOKUP(QD$1,'DMG Tables'!$G$2:$G$7,'DMG Tables'!$H$2:$H$7)</f>
        <v>4075600</v>
      </c>
      <c r="QE11" s="1">
        <f>LOOKUP($A11,'DMG Tables'!$P$2:$P$35,'DMG Tables'!$O$2:$O$35)*QE$1*LOOKUP(QE$1,'DMG Tables'!$G$2:$G$7,'DMG Tables'!$H$2:$H$7)</f>
        <v>4084800</v>
      </c>
      <c r="QF11" s="1">
        <f>LOOKUP($A11,'DMG Tables'!$P$2:$P$35,'DMG Tables'!$O$2:$O$35)*QF$1*LOOKUP(QF$1,'DMG Tables'!$G$2:$G$7,'DMG Tables'!$H$2:$H$7)</f>
        <v>4094000</v>
      </c>
      <c r="QG11" s="1">
        <f>LOOKUP($A11,'DMG Tables'!$P$2:$P$35,'DMG Tables'!$O$2:$O$35)*QG$1*LOOKUP(QG$1,'DMG Tables'!$G$2:$G$7,'DMG Tables'!$H$2:$H$7)</f>
        <v>4103200</v>
      </c>
      <c r="QH11" s="1">
        <f>LOOKUP($A11,'DMG Tables'!$P$2:$P$35,'DMG Tables'!$O$2:$O$35)*QH$1*LOOKUP(QH$1,'DMG Tables'!$G$2:$G$7,'DMG Tables'!$H$2:$H$7)</f>
        <v>4112400</v>
      </c>
      <c r="QI11" s="1">
        <f>LOOKUP($A11,'DMG Tables'!$P$2:$P$35,'DMG Tables'!$O$2:$O$35)*QI$1*LOOKUP(QI$1,'DMG Tables'!$G$2:$G$7,'DMG Tables'!$H$2:$H$7)</f>
        <v>4121600</v>
      </c>
      <c r="QJ11" s="1">
        <f>LOOKUP($A11,'DMG Tables'!$P$2:$P$35,'DMG Tables'!$O$2:$O$35)*QJ$1*LOOKUP(QJ$1,'DMG Tables'!$G$2:$G$7,'DMG Tables'!$H$2:$H$7)</f>
        <v>4130800</v>
      </c>
      <c r="QK11" s="1">
        <f>LOOKUP($A11,'DMG Tables'!$P$2:$P$35,'DMG Tables'!$O$2:$O$35)*QK$1*LOOKUP(QK$1,'DMG Tables'!$G$2:$G$7,'DMG Tables'!$H$2:$H$7)</f>
        <v>4140000</v>
      </c>
      <c r="QL11" s="1">
        <f>LOOKUP($A11,'DMG Tables'!$P$2:$P$35,'DMG Tables'!$O$2:$O$35)*QL$1*LOOKUP(QL$1,'DMG Tables'!$G$2:$G$7,'DMG Tables'!$H$2:$H$7)</f>
        <v>4149200</v>
      </c>
      <c r="QM11" s="1">
        <f>LOOKUP($A11,'DMG Tables'!$P$2:$P$35,'DMG Tables'!$O$2:$O$35)*QM$1*LOOKUP(QM$1,'DMG Tables'!$G$2:$G$7,'DMG Tables'!$H$2:$H$7)</f>
        <v>4158400</v>
      </c>
      <c r="QN11" s="1">
        <f>LOOKUP($A11,'DMG Tables'!$P$2:$P$35,'DMG Tables'!$O$2:$O$35)*QN$1*LOOKUP(QN$1,'DMG Tables'!$G$2:$G$7,'DMG Tables'!$H$2:$H$7)</f>
        <v>4167600</v>
      </c>
      <c r="QO11" s="1">
        <f>LOOKUP($A11,'DMG Tables'!$P$2:$P$35,'DMG Tables'!$O$2:$O$35)*QO$1*LOOKUP(QO$1,'DMG Tables'!$G$2:$G$7,'DMG Tables'!$H$2:$H$7)</f>
        <v>4176800</v>
      </c>
      <c r="QP11" s="1">
        <f>LOOKUP($A11,'DMG Tables'!$P$2:$P$35,'DMG Tables'!$O$2:$O$35)*QP$1*LOOKUP(QP$1,'DMG Tables'!$G$2:$G$7,'DMG Tables'!$H$2:$H$7)</f>
        <v>4186000</v>
      </c>
      <c r="QQ11" s="1">
        <f>LOOKUP($A11,'DMG Tables'!$P$2:$P$35,'DMG Tables'!$O$2:$O$35)*QQ$1*LOOKUP(QQ$1,'DMG Tables'!$G$2:$G$7,'DMG Tables'!$H$2:$H$7)</f>
        <v>4195200</v>
      </c>
      <c r="QR11" s="1">
        <f>LOOKUP($A11,'DMG Tables'!$P$2:$P$35,'DMG Tables'!$O$2:$O$35)*QR$1*LOOKUP(QR$1,'DMG Tables'!$G$2:$G$7,'DMG Tables'!$H$2:$H$7)</f>
        <v>4204400</v>
      </c>
      <c r="QS11" s="1">
        <f>LOOKUP($A11,'DMG Tables'!$P$2:$P$35,'DMG Tables'!$O$2:$O$35)*QS$1*LOOKUP(QS$1,'DMG Tables'!$G$2:$G$7,'DMG Tables'!$H$2:$H$7)</f>
        <v>4213600</v>
      </c>
      <c r="QT11" s="1">
        <f>LOOKUP($A11,'DMG Tables'!$P$2:$P$35,'DMG Tables'!$O$2:$O$35)*QT$1*LOOKUP(QT$1,'DMG Tables'!$G$2:$G$7,'DMG Tables'!$H$2:$H$7)</f>
        <v>4222800</v>
      </c>
      <c r="QU11" s="1">
        <f>LOOKUP($A11,'DMG Tables'!$P$2:$P$35,'DMG Tables'!$O$2:$O$35)*QU$1*LOOKUP(QU$1,'DMG Tables'!$G$2:$G$7,'DMG Tables'!$H$2:$H$7)</f>
        <v>4232000</v>
      </c>
      <c r="QV11" s="1">
        <f>LOOKUP($A11,'DMG Tables'!$P$2:$P$35,'DMG Tables'!$O$2:$O$35)*QV$1*LOOKUP(QV$1,'DMG Tables'!$G$2:$G$7,'DMG Tables'!$H$2:$H$7)</f>
        <v>4241200</v>
      </c>
      <c r="QW11" s="1">
        <f>LOOKUP($A11,'DMG Tables'!$P$2:$P$35,'DMG Tables'!$O$2:$O$35)*QW$1*LOOKUP(QW$1,'DMG Tables'!$G$2:$G$7,'DMG Tables'!$H$2:$H$7)</f>
        <v>4250400</v>
      </c>
      <c r="QX11" s="1">
        <f>LOOKUP($A11,'DMG Tables'!$P$2:$P$35,'DMG Tables'!$O$2:$O$35)*QX$1*LOOKUP(QX$1,'DMG Tables'!$G$2:$G$7,'DMG Tables'!$H$2:$H$7)</f>
        <v>4259600</v>
      </c>
      <c r="QY11" s="1">
        <f>LOOKUP($A11,'DMG Tables'!$P$2:$P$35,'DMG Tables'!$O$2:$O$35)*QY$1*LOOKUP(QY$1,'DMG Tables'!$G$2:$G$7,'DMG Tables'!$H$2:$H$7)</f>
        <v>4268800</v>
      </c>
      <c r="QZ11" s="1">
        <f>LOOKUP($A11,'DMG Tables'!$P$2:$P$35,'DMG Tables'!$O$2:$O$35)*QZ$1*LOOKUP(QZ$1,'DMG Tables'!$G$2:$G$7,'DMG Tables'!$H$2:$H$7)</f>
        <v>4278000</v>
      </c>
      <c r="RA11" s="1">
        <f>LOOKUP($A11,'DMG Tables'!$P$2:$P$35,'DMG Tables'!$O$2:$O$35)*RA$1*LOOKUP(RA$1,'DMG Tables'!$G$2:$G$7,'DMG Tables'!$H$2:$H$7)</f>
        <v>4287200</v>
      </c>
      <c r="RB11" s="1">
        <f>LOOKUP($A11,'DMG Tables'!$P$2:$P$35,'DMG Tables'!$O$2:$O$35)*RB$1*LOOKUP(RB$1,'DMG Tables'!$G$2:$G$7,'DMG Tables'!$H$2:$H$7)</f>
        <v>4296400</v>
      </c>
      <c r="RC11" s="1">
        <f>LOOKUP($A11,'DMG Tables'!$P$2:$P$35,'DMG Tables'!$O$2:$O$35)*RC$1*LOOKUP(RC$1,'DMG Tables'!$G$2:$G$7,'DMG Tables'!$H$2:$H$7)</f>
        <v>4305600</v>
      </c>
      <c r="RD11" s="1">
        <f>LOOKUP($A11,'DMG Tables'!$P$2:$P$35,'DMG Tables'!$O$2:$O$35)*RD$1*LOOKUP(RD$1,'DMG Tables'!$G$2:$G$7,'DMG Tables'!$H$2:$H$7)</f>
        <v>4314800</v>
      </c>
      <c r="RE11" s="1">
        <f>LOOKUP($A11,'DMG Tables'!$P$2:$P$35,'DMG Tables'!$O$2:$O$35)*RE$1*LOOKUP(RE$1,'DMG Tables'!$G$2:$G$7,'DMG Tables'!$H$2:$H$7)</f>
        <v>4324000</v>
      </c>
      <c r="RF11" s="1">
        <f>LOOKUP($A11,'DMG Tables'!$P$2:$P$35,'DMG Tables'!$O$2:$O$35)*RF$1*LOOKUP(RF$1,'DMG Tables'!$G$2:$G$7,'DMG Tables'!$H$2:$H$7)</f>
        <v>4333200</v>
      </c>
      <c r="RG11" s="1">
        <f>LOOKUP($A11,'DMG Tables'!$P$2:$P$35,'DMG Tables'!$O$2:$O$35)*RG$1*LOOKUP(RG$1,'DMG Tables'!$G$2:$G$7,'DMG Tables'!$H$2:$H$7)</f>
        <v>4342400</v>
      </c>
      <c r="RH11" s="1">
        <f>LOOKUP($A11,'DMG Tables'!$P$2:$P$35,'DMG Tables'!$O$2:$O$35)*RH$1*LOOKUP(RH$1,'DMG Tables'!$G$2:$G$7,'DMG Tables'!$H$2:$H$7)</f>
        <v>4351600</v>
      </c>
      <c r="RI11" s="1">
        <f>LOOKUP($A11,'DMG Tables'!$P$2:$P$35,'DMG Tables'!$O$2:$O$35)*RI$1*LOOKUP(RI$1,'DMG Tables'!$G$2:$G$7,'DMG Tables'!$H$2:$H$7)</f>
        <v>4360800</v>
      </c>
      <c r="RJ11" s="1">
        <f>LOOKUP($A11,'DMG Tables'!$P$2:$P$35,'DMG Tables'!$O$2:$O$35)*RJ$1*LOOKUP(RJ$1,'DMG Tables'!$G$2:$G$7,'DMG Tables'!$H$2:$H$7)</f>
        <v>4370000</v>
      </c>
      <c r="RK11" s="1">
        <f>LOOKUP($A11,'DMG Tables'!$P$2:$P$35,'DMG Tables'!$O$2:$O$35)*RK$1*LOOKUP(RK$1,'DMG Tables'!$G$2:$G$7,'DMG Tables'!$H$2:$H$7)</f>
        <v>4379200</v>
      </c>
      <c r="RL11" s="1">
        <f>LOOKUP($A11,'DMG Tables'!$P$2:$P$35,'DMG Tables'!$O$2:$O$35)*RL$1*LOOKUP(RL$1,'DMG Tables'!$G$2:$G$7,'DMG Tables'!$H$2:$H$7)</f>
        <v>4388400</v>
      </c>
      <c r="RM11" s="1">
        <f>LOOKUP($A11,'DMG Tables'!$P$2:$P$35,'DMG Tables'!$O$2:$O$35)*RM$1*LOOKUP(RM$1,'DMG Tables'!$G$2:$G$7,'DMG Tables'!$H$2:$H$7)</f>
        <v>4397600</v>
      </c>
      <c r="RN11" s="1">
        <f>LOOKUP($A11,'DMG Tables'!$P$2:$P$35,'DMG Tables'!$O$2:$O$35)*RN$1*LOOKUP(RN$1,'DMG Tables'!$G$2:$G$7,'DMG Tables'!$H$2:$H$7)</f>
        <v>4406800</v>
      </c>
      <c r="RO11" s="1">
        <f>LOOKUP($A11,'DMG Tables'!$P$2:$P$35,'DMG Tables'!$O$2:$O$35)*RO$1*LOOKUP(RO$1,'DMG Tables'!$G$2:$G$7,'DMG Tables'!$H$2:$H$7)</f>
        <v>4416000</v>
      </c>
      <c r="RP11" s="1">
        <f>LOOKUP($A11,'DMG Tables'!$P$2:$P$35,'DMG Tables'!$O$2:$O$35)*RP$1*LOOKUP(RP$1,'DMG Tables'!$G$2:$G$7,'DMG Tables'!$H$2:$H$7)</f>
        <v>4425200</v>
      </c>
      <c r="RQ11" s="1">
        <f>LOOKUP($A11,'DMG Tables'!$P$2:$P$35,'DMG Tables'!$O$2:$O$35)*RQ$1*LOOKUP(RQ$1,'DMG Tables'!$G$2:$G$7,'DMG Tables'!$H$2:$H$7)</f>
        <v>4434400</v>
      </c>
      <c r="RR11" s="1">
        <f>LOOKUP($A11,'DMG Tables'!$P$2:$P$35,'DMG Tables'!$O$2:$O$35)*RR$1*LOOKUP(RR$1,'DMG Tables'!$G$2:$G$7,'DMG Tables'!$H$2:$H$7)</f>
        <v>4443600</v>
      </c>
      <c r="RS11" s="1">
        <f>LOOKUP($A11,'DMG Tables'!$P$2:$P$35,'DMG Tables'!$O$2:$O$35)*RS$1*LOOKUP(RS$1,'DMG Tables'!$G$2:$G$7,'DMG Tables'!$H$2:$H$7)</f>
        <v>4452800</v>
      </c>
      <c r="RT11" s="1">
        <f>LOOKUP($A11,'DMG Tables'!$P$2:$P$35,'DMG Tables'!$O$2:$O$35)*RT$1*LOOKUP(RT$1,'DMG Tables'!$G$2:$G$7,'DMG Tables'!$H$2:$H$7)</f>
        <v>4462000</v>
      </c>
      <c r="RU11" s="1">
        <f>LOOKUP($A11,'DMG Tables'!$P$2:$P$35,'DMG Tables'!$O$2:$O$35)*RU$1*LOOKUP(RU$1,'DMG Tables'!$G$2:$G$7,'DMG Tables'!$H$2:$H$7)</f>
        <v>4471200</v>
      </c>
      <c r="RV11" s="1">
        <f>LOOKUP($A11,'DMG Tables'!$P$2:$P$35,'DMG Tables'!$O$2:$O$35)*RV$1*LOOKUP(RV$1,'DMG Tables'!$G$2:$G$7,'DMG Tables'!$H$2:$H$7)</f>
        <v>4480400</v>
      </c>
      <c r="RW11" s="1">
        <f>LOOKUP($A11,'DMG Tables'!$P$2:$P$35,'DMG Tables'!$O$2:$O$35)*RW$1*LOOKUP(RW$1,'DMG Tables'!$G$2:$G$7,'DMG Tables'!$H$2:$H$7)</f>
        <v>4489600</v>
      </c>
      <c r="RX11" s="1">
        <f>LOOKUP($A11,'DMG Tables'!$P$2:$P$35,'DMG Tables'!$O$2:$O$35)*RX$1*LOOKUP(RX$1,'DMG Tables'!$G$2:$G$7,'DMG Tables'!$H$2:$H$7)</f>
        <v>4498800</v>
      </c>
      <c r="RY11" s="1">
        <f>LOOKUP($A11,'DMG Tables'!$P$2:$P$35,'DMG Tables'!$O$2:$O$35)*RY$1*LOOKUP(RY$1,'DMG Tables'!$G$2:$G$7,'DMG Tables'!$H$2:$H$7)</f>
        <v>4508000</v>
      </c>
      <c r="RZ11" s="1">
        <f>LOOKUP($A11,'DMG Tables'!$P$2:$P$35,'DMG Tables'!$O$2:$O$35)*RZ$1*LOOKUP(RZ$1,'DMG Tables'!$G$2:$G$7,'DMG Tables'!$H$2:$H$7)</f>
        <v>4517200</v>
      </c>
      <c r="SA11" s="1">
        <f>LOOKUP($A11,'DMG Tables'!$P$2:$P$35,'DMG Tables'!$O$2:$O$35)*SA$1*LOOKUP(SA$1,'DMG Tables'!$G$2:$G$7,'DMG Tables'!$H$2:$H$7)</f>
        <v>4526400</v>
      </c>
      <c r="SB11" s="1">
        <f>LOOKUP($A11,'DMG Tables'!$P$2:$P$35,'DMG Tables'!$O$2:$O$35)*SB$1*LOOKUP(SB$1,'DMG Tables'!$G$2:$G$7,'DMG Tables'!$H$2:$H$7)</f>
        <v>4535600</v>
      </c>
      <c r="SC11" s="1">
        <f>LOOKUP($A11,'DMG Tables'!$P$2:$P$35,'DMG Tables'!$O$2:$O$35)*SC$1*LOOKUP(SC$1,'DMG Tables'!$G$2:$G$7,'DMG Tables'!$H$2:$H$7)</f>
        <v>4544800</v>
      </c>
      <c r="SD11" s="1">
        <f>LOOKUP($A11,'DMG Tables'!$P$2:$P$35,'DMG Tables'!$O$2:$O$35)*SD$1*LOOKUP(SD$1,'DMG Tables'!$G$2:$G$7,'DMG Tables'!$H$2:$H$7)</f>
        <v>4554000</v>
      </c>
      <c r="SE11" s="1">
        <f>LOOKUP($A11,'DMG Tables'!$P$2:$P$35,'DMG Tables'!$O$2:$O$35)*SE$1*LOOKUP(SE$1,'DMG Tables'!$G$2:$G$7,'DMG Tables'!$H$2:$H$7)</f>
        <v>4563200</v>
      </c>
      <c r="SF11" s="1">
        <f>LOOKUP($A11,'DMG Tables'!$P$2:$P$35,'DMG Tables'!$O$2:$O$35)*SF$1*LOOKUP(SF$1,'DMG Tables'!$G$2:$G$7,'DMG Tables'!$H$2:$H$7)</f>
        <v>4572400</v>
      </c>
      <c r="SG11" s="1">
        <f>LOOKUP($A11,'DMG Tables'!$P$2:$P$35,'DMG Tables'!$O$2:$O$35)*SG$1*LOOKUP(SG$1,'DMG Tables'!$G$2:$G$7,'DMG Tables'!$H$2:$H$7)</f>
        <v>4581600</v>
      </c>
      <c r="SH11" s="1">
        <f>LOOKUP($A11,'DMG Tables'!$P$2:$P$35,'DMG Tables'!$O$2:$O$35)*SH$1*LOOKUP(SH$1,'DMG Tables'!$G$2:$G$7,'DMG Tables'!$H$2:$H$7)</f>
        <v>4590800</v>
      </c>
      <c r="SI11" s="1">
        <f>LOOKUP($A11,'DMG Tables'!$P$2:$P$35,'DMG Tables'!$O$2:$O$35)*SI$1*LOOKUP(SI$1,'DMG Tables'!$G$2:$G$7,'DMG Tables'!$H$2:$H$7)</f>
        <v>4600000</v>
      </c>
      <c r="SJ11" s="1">
        <f>LOOKUP($A11,'DMG Tables'!$P$2:$P$35,'DMG Tables'!$O$2:$O$35)*SJ$1*LOOKUP(SJ$1,'DMG Tables'!$G$2:$G$7,'DMG Tables'!$H$2:$H$7)</f>
        <v>4609200</v>
      </c>
      <c r="SK11" s="1">
        <f>LOOKUP($A11,'DMG Tables'!$P$2:$P$35,'DMG Tables'!$O$2:$O$35)*SK$1*LOOKUP(SK$1,'DMG Tables'!$G$2:$G$7,'DMG Tables'!$H$2:$H$7)</f>
        <v>4618400</v>
      </c>
      <c r="SL11" s="1">
        <f>LOOKUP($A11,'DMG Tables'!$P$2:$P$35,'DMG Tables'!$O$2:$O$35)*SL$1*LOOKUP(SL$1,'DMG Tables'!$G$2:$G$7,'DMG Tables'!$H$2:$H$7)</f>
        <v>4627600</v>
      </c>
      <c r="SM11" s="1">
        <f>LOOKUP($A11,'DMG Tables'!$P$2:$P$35,'DMG Tables'!$O$2:$O$35)*SM$1*LOOKUP(SM$1,'DMG Tables'!$G$2:$G$7,'DMG Tables'!$H$2:$H$7)</f>
        <v>4636800</v>
      </c>
      <c r="SN11" s="1">
        <f>LOOKUP($A11,'DMG Tables'!$P$2:$P$35,'DMG Tables'!$O$2:$O$35)*SN$1*LOOKUP(SN$1,'DMG Tables'!$G$2:$G$7,'DMG Tables'!$H$2:$H$7)</f>
        <v>4646000</v>
      </c>
      <c r="SO11" s="1">
        <f>LOOKUP($A11,'DMG Tables'!$P$2:$P$35,'DMG Tables'!$O$2:$O$35)*SO$1*LOOKUP(SO$1,'DMG Tables'!$G$2:$G$7,'DMG Tables'!$H$2:$H$7)</f>
        <v>4655200</v>
      </c>
      <c r="SP11" s="1">
        <f>LOOKUP($A11,'DMG Tables'!$P$2:$P$35,'DMG Tables'!$O$2:$O$35)*SP$1*LOOKUP(SP$1,'DMG Tables'!$G$2:$G$7,'DMG Tables'!$H$2:$H$7)</f>
        <v>4664400</v>
      </c>
      <c r="SQ11" s="1">
        <f>LOOKUP($A11,'DMG Tables'!$P$2:$P$35,'DMG Tables'!$O$2:$O$35)*SQ$1*LOOKUP(SQ$1,'DMG Tables'!$G$2:$G$7,'DMG Tables'!$H$2:$H$7)</f>
        <v>4673600</v>
      </c>
      <c r="SR11" s="1">
        <f>LOOKUP($A11,'DMG Tables'!$P$2:$P$35,'DMG Tables'!$O$2:$O$35)*SR$1*LOOKUP(SR$1,'DMG Tables'!$G$2:$G$7,'DMG Tables'!$H$2:$H$7)</f>
        <v>4682800</v>
      </c>
      <c r="SS11" s="1">
        <f>LOOKUP($A11,'DMG Tables'!$P$2:$P$35,'DMG Tables'!$O$2:$O$35)*SS$1*LOOKUP(SS$1,'DMG Tables'!$G$2:$G$7,'DMG Tables'!$H$2:$H$7)</f>
        <v>4692000</v>
      </c>
      <c r="ST11" s="1">
        <f>LOOKUP($A11,'DMG Tables'!$P$2:$P$35,'DMG Tables'!$O$2:$O$35)*ST$1*LOOKUP(ST$1,'DMG Tables'!$G$2:$G$7,'DMG Tables'!$H$2:$H$7)</f>
        <v>4701200</v>
      </c>
      <c r="SU11" s="1">
        <f>LOOKUP($A11,'DMG Tables'!$P$2:$P$35,'DMG Tables'!$O$2:$O$35)*SU$1*LOOKUP(SU$1,'DMG Tables'!$G$2:$G$7,'DMG Tables'!$H$2:$H$7)</f>
        <v>4710400</v>
      </c>
      <c r="SV11" s="1">
        <f>LOOKUP($A11,'DMG Tables'!$P$2:$P$35,'DMG Tables'!$O$2:$O$35)*SV$1*LOOKUP(SV$1,'DMG Tables'!$G$2:$G$7,'DMG Tables'!$H$2:$H$7)</f>
        <v>4719600</v>
      </c>
      <c r="SW11" s="1">
        <f>LOOKUP($A11,'DMG Tables'!$P$2:$P$35,'DMG Tables'!$O$2:$O$35)*SW$1*LOOKUP(SW$1,'DMG Tables'!$G$2:$G$7,'DMG Tables'!$H$2:$H$7)</f>
        <v>4728800</v>
      </c>
      <c r="SX11" s="1">
        <f>LOOKUP($A11,'DMG Tables'!$P$2:$P$35,'DMG Tables'!$O$2:$O$35)*SX$1*LOOKUP(SX$1,'DMG Tables'!$G$2:$G$7,'DMG Tables'!$H$2:$H$7)</f>
        <v>4738000</v>
      </c>
      <c r="SY11" s="1">
        <f>LOOKUP($A11,'DMG Tables'!$P$2:$P$35,'DMG Tables'!$O$2:$O$35)*SY$1*LOOKUP(SY$1,'DMG Tables'!$G$2:$G$7,'DMG Tables'!$H$2:$H$7)</f>
        <v>4747200</v>
      </c>
      <c r="SZ11" s="1">
        <f>LOOKUP($A11,'DMG Tables'!$P$2:$P$35,'DMG Tables'!$O$2:$O$35)*SZ$1*LOOKUP(SZ$1,'DMG Tables'!$G$2:$G$7,'DMG Tables'!$H$2:$H$7)</f>
        <v>4756400</v>
      </c>
      <c r="TA11" s="1">
        <f>LOOKUP($A11,'DMG Tables'!$P$2:$P$35,'DMG Tables'!$O$2:$O$35)*TA$1*LOOKUP(TA$1,'DMG Tables'!$G$2:$G$7,'DMG Tables'!$H$2:$H$7)</f>
        <v>4765600</v>
      </c>
      <c r="TB11" s="1">
        <f>LOOKUP($A11,'DMG Tables'!$P$2:$P$35,'DMG Tables'!$O$2:$O$35)*TB$1*LOOKUP(TB$1,'DMG Tables'!$G$2:$G$7,'DMG Tables'!$H$2:$H$7)</f>
        <v>4774800</v>
      </c>
      <c r="TC11" s="1">
        <f>LOOKUP($A11,'DMG Tables'!$P$2:$P$35,'DMG Tables'!$O$2:$O$35)*TC$1*LOOKUP(TC$1,'DMG Tables'!$G$2:$G$7,'DMG Tables'!$H$2:$H$7)</f>
        <v>4784000</v>
      </c>
      <c r="TD11" s="1">
        <f>LOOKUP($A11,'DMG Tables'!$P$2:$P$35,'DMG Tables'!$O$2:$O$35)*TD$1*LOOKUP(TD$1,'DMG Tables'!$G$2:$G$7,'DMG Tables'!$H$2:$H$7)</f>
        <v>4793200</v>
      </c>
      <c r="TE11" s="1">
        <f>LOOKUP($A11,'DMG Tables'!$P$2:$P$35,'DMG Tables'!$O$2:$O$35)*TE$1*LOOKUP(TE$1,'DMG Tables'!$G$2:$G$7,'DMG Tables'!$H$2:$H$7)</f>
        <v>4802400</v>
      </c>
      <c r="TF11" s="1">
        <f>LOOKUP($A11,'DMG Tables'!$P$2:$P$35,'DMG Tables'!$O$2:$O$35)*TF$1*LOOKUP(TF$1,'DMG Tables'!$G$2:$G$7,'DMG Tables'!$H$2:$H$7)</f>
        <v>4811600</v>
      </c>
      <c r="TG11" s="1">
        <f>LOOKUP($A11,'DMG Tables'!$P$2:$P$35,'DMG Tables'!$O$2:$O$35)*TG$1*LOOKUP(TG$1,'DMG Tables'!$G$2:$G$7,'DMG Tables'!$H$2:$H$7)</f>
        <v>4820800</v>
      </c>
      <c r="TH11" s="1">
        <f>LOOKUP($A11,'DMG Tables'!$P$2:$P$35,'DMG Tables'!$O$2:$O$35)*TH$1*LOOKUP(TH$1,'DMG Tables'!$G$2:$G$7,'DMG Tables'!$H$2:$H$7)</f>
        <v>4830000</v>
      </c>
      <c r="TI11" s="1">
        <f>LOOKUP($A11,'DMG Tables'!$P$2:$P$35,'DMG Tables'!$O$2:$O$35)*TI$1*LOOKUP(TI$1,'DMG Tables'!$G$2:$G$7,'DMG Tables'!$H$2:$H$7)</f>
        <v>4839200</v>
      </c>
      <c r="TJ11" s="1">
        <f>LOOKUP($A11,'DMG Tables'!$P$2:$P$35,'DMG Tables'!$O$2:$O$35)*TJ$1*LOOKUP(TJ$1,'DMG Tables'!$G$2:$G$7,'DMG Tables'!$H$2:$H$7)</f>
        <v>4848400</v>
      </c>
      <c r="TK11" s="1">
        <f>LOOKUP($A11,'DMG Tables'!$P$2:$P$35,'DMG Tables'!$O$2:$O$35)*TK$1*LOOKUP(TK$1,'DMG Tables'!$G$2:$G$7,'DMG Tables'!$H$2:$H$7)</f>
        <v>4857600</v>
      </c>
      <c r="TL11" s="1">
        <f>LOOKUP($A11,'DMG Tables'!$P$2:$P$35,'DMG Tables'!$O$2:$O$35)*TL$1*LOOKUP(TL$1,'DMG Tables'!$G$2:$G$7,'DMG Tables'!$H$2:$H$7)</f>
        <v>4866800</v>
      </c>
      <c r="TM11" s="1">
        <f>LOOKUP($A11,'DMG Tables'!$P$2:$P$35,'DMG Tables'!$O$2:$O$35)*TM$1*LOOKUP(TM$1,'DMG Tables'!$G$2:$G$7,'DMG Tables'!$H$2:$H$7)</f>
        <v>4876000</v>
      </c>
      <c r="TN11" s="1">
        <f>LOOKUP($A11,'DMG Tables'!$P$2:$P$35,'DMG Tables'!$O$2:$O$35)*TN$1*LOOKUP(TN$1,'DMG Tables'!$G$2:$G$7,'DMG Tables'!$H$2:$H$7)</f>
        <v>4885200</v>
      </c>
      <c r="TO11" s="1">
        <f>LOOKUP($A11,'DMG Tables'!$P$2:$P$35,'DMG Tables'!$O$2:$O$35)*TO$1*LOOKUP(TO$1,'DMG Tables'!$G$2:$G$7,'DMG Tables'!$H$2:$H$7)</f>
        <v>4894400</v>
      </c>
      <c r="TP11" s="1">
        <f>LOOKUP($A11,'DMG Tables'!$P$2:$P$35,'DMG Tables'!$O$2:$O$35)*TP$1*LOOKUP(TP$1,'DMG Tables'!$G$2:$G$7,'DMG Tables'!$H$2:$H$7)</f>
        <v>4903600</v>
      </c>
      <c r="TQ11" s="1">
        <f>LOOKUP($A11,'DMG Tables'!$P$2:$P$35,'DMG Tables'!$O$2:$O$35)*TQ$1*LOOKUP(TQ$1,'DMG Tables'!$G$2:$G$7,'DMG Tables'!$H$2:$H$7)</f>
        <v>4912800</v>
      </c>
      <c r="TR11" s="1">
        <f>LOOKUP($A11,'DMG Tables'!$P$2:$P$35,'DMG Tables'!$O$2:$O$35)*TR$1*LOOKUP(TR$1,'DMG Tables'!$G$2:$G$7,'DMG Tables'!$H$2:$H$7)</f>
        <v>4922000</v>
      </c>
      <c r="TS11" s="1">
        <f>LOOKUP($A11,'DMG Tables'!$P$2:$P$35,'DMG Tables'!$O$2:$O$35)*TS$1*LOOKUP(TS$1,'DMG Tables'!$G$2:$G$7,'DMG Tables'!$H$2:$H$7)</f>
        <v>4931200</v>
      </c>
      <c r="TT11" s="1">
        <f>LOOKUP($A11,'DMG Tables'!$P$2:$P$35,'DMG Tables'!$O$2:$O$35)*TT$1*LOOKUP(TT$1,'DMG Tables'!$G$2:$G$7,'DMG Tables'!$H$2:$H$7)</f>
        <v>4940400</v>
      </c>
      <c r="TU11" s="1">
        <f>LOOKUP($A11,'DMG Tables'!$P$2:$P$35,'DMG Tables'!$O$2:$O$35)*TU$1*LOOKUP(TU$1,'DMG Tables'!$G$2:$G$7,'DMG Tables'!$H$2:$H$7)</f>
        <v>4949600</v>
      </c>
      <c r="TV11" s="1">
        <f>LOOKUP($A11,'DMG Tables'!$P$2:$P$35,'DMG Tables'!$O$2:$O$35)*TV$1*LOOKUP(TV$1,'DMG Tables'!$G$2:$G$7,'DMG Tables'!$H$2:$H$7)</f>
        <v>4958800</v>
      </c>
      <c r="TW11" s="1">
        <f>LOOKUP($A11,'DMG Tables'!$P$2:$P$35,'DMG Tables'!$O$2:$O$35)*TW$1*LOOKUP(TW$1,'DMG Tables'!$G$2:$G$7,'DMG Tables'!$H$2:$H$7)</f>
        <v>4968000</v>
      </c>
      <c r="TX11" s="1">
        <f>LOOKUP($A11,'DMG Tables'!$P$2:$P$35,'DMG Tables'!$O$2:$O$35)*TX$1*LOOKUP(TX$1,'DMG Tables'!$G$2:$G$7,'DMG Tables'!$H$2:$H$7)</f>
        <v>4977200</v>
      </c>
      <c r="TY11" s="1">
        <f>LOOKUP($A11,'DMG Tables'!$P$2:$P$35,'DMG Tables'!$O$2:$O$35)*TY$1*LOOKUP(TY$1,'DMG Tables'!$G$2:$G$7,'DMG Tables'!$H$2:$H$7)</f>
        <v>4986400</v>
      </c>
      <c r="TZ11" s="1">
        <f>LOOKUP($A11,'DMG Tables'!$P$2:$P$35,'DMG Tables'!$O$2:$O$35)*TZ$1*LOOKUP(TZ$1,'DMG Tables'!$G$2:$G$7,'DMG Tables'!$H$2:$H$7)</f>
        <v>4995600</v>
      </c>
      <c r="UA11" s="1">
        <f>LOOKUP($A11,'DMG Tables'!$P$2:$P$35,'DMG Tables'!$O$2:$O$35)*UA$1*LOOKUP(UA$1,'DMG Tables'!$G$2:$G$7,'DMG Tables'!$H$2:$H$7)</f>
        <v>5004800</v>
      </c>
      <c r="UB11" s="1">
        <f>LOOKUP($A11,'DMG Tables'!$P$2:$P$35,'DMG Tables'!$O$2:$O$35)*UB$1*LOOKUP(UB$1,'DMG Tables'!$G$2:$G$7,'DMG Tables'!$H$2:$H$7)</f>
        <v>5014000</v>
      </c>
      <c r="UC11" s="1">
        <f>LOOKUP($A11,'DMG Tables'!$P$2:$P$35,'DMG Tables'!$O$2:$O$35)*UC$1*LOOKUP(UC$1,'DMG Tables'!$G$2:$G$7,'DMG Tables'!$H$2:$H$7)</f>
        <v>5023200</v>
      </c>
      <c r="UD11" s="1">
        <f>LOOKUP($A11,'DMG Tables'!$P$2:$P$35,'DMG Tables'!$O$2:$O$35)*UD$1*LOOKUP(UD$1,'DMG Tables'!$G$2:$G$7,'DMG Tables'!$H$2:$H$7)</f>
        <v>5032400</v>
      </c>
      <c r="UE11" s="1">
        <f>LOOKUP($A11,'DMG Tables'!$P$2:$P$35,'DMG Tables'!$O$2:$O$35)*UE$1*LOOKUP(UE$1,'DMG Tables'!$G$2:$G$7,'DMG Tables'!$H$2:$H$7)</f>
        <v>5041600</v>
      </c>
      <c r="UF11" s="1">
        <f>LOOKUP($A11,'DMG Tables'!$P$2:$P$35,'DMG Tables'!$O$2:$O$35)*UF$1*LOOKUP(UF$1,'DMG Tables'!$G$2:$G$7,'DMG Tables'!$H$2:$H$7)</f>
        <v>5050800</v>
      </c>
      <c r="UG11" s="1">
        <f>LOOKUP($A11,'DMG Tables'!$P$2:$P$35,'DMG Tables'!$O$2:$O$35)*UG$1*LOOKUP(UG$1,'DMG Tables'!$G$2:$G$7,'DMG Tables'!$H$2:$H$7)</f>
        <v>5060000</v>
      </c>
      <c r="UH11" s="1">
        <f>LOOKUP($A11,'DMG Tables'!$P$2:$P$35,'DMG Tables'!$O$2:$O$35)*UH$1*LOOKUP(UH$1,'DMG Tables'!$G$2:$G$7,'DMG Tables'!$H$2:$H$7)</f>
        <v>5069200</v>
      </c>
      <c r="UI11" s="1">
        <f>LOOKUP($A11,'DMG Tables'!$P$2:$P$35,'DMG Tables'!$O$2:$O$35)*UI$1*LOOKUP(UI$1,'DMG Tables'!$G$2:$G$7,'DMG Tables'!$H$2:$H$7)</f>
        <v>5078400</v>
      </c>
      <c r="UJ11" s="1">
        <f>LOOKUP($A11,'DMG Tables'!$P$2:$P$35,'DMG Tables'!$O$2:$O$35)*UJ$1*LOOKUP(UJ$1,'DMG Tables'!$G$2:$G$7,'DMG Tables'!$H$2:$H$7)</f>
        <v>5087600</v>
      </c>
      <c r="UK11" s="1">
        <f>LOOKUP($A11,'DMG Tables'!$P$2:$P$35,'DMG Tables'!$O$2:$O$35)*UK$1*LOOKUP(UK$1,'DMG Tables'!$G$2:$G$7,'DMG Tables'!$H$2:$H$7)</f>
        <v>5096800</v>
      </c>
      <c r="UL11" s="1">
        <f>LOOKUP($A11,'DMG Tables'!$P$2:$P$35,'DMG Tables'!$O$2:$O$35)*UL$1*LOOKUP(UL$1,'DMG Tables'!$G$2:$G$7,'DMG Tables'!$H$2:$H$7)</f>
        <v>5106000</v>
      </c>
      <c r="UM11" s="1">
        <f>LOOKUP($A11,'DMG Tables'!$P$2:$P$35,'DMG Tables'!$O$2:$O$35)*UM$1*LOOKUP(UM$1,'DMG Tables'!$G$2:$G$7,'DMG Tables'!$H$2:$H$7)</f>
        <v>5115200</v>
      </c>
      <c r="UN11" s="1">
        <f>LOOKUP($A11,'DMG Tables'!$P$2:$P$35,'DMG Tables'!$O$2:$O$35)*UN$1*LOOKUP(UN$1,'DMG Tables'!$G$2:$G$7,'DMG Tables'!$H$2:$H$7)</f>
        <v>5124400</v>
      </c>
      <c r="UO11" s="1">
        <f>LOOKUP($A11,'DMG Tables'!$P$2:$P$35,'DMG Tables'!$O$2:$O$35)*UO$1*LOOKUP(UO$1,'DMG Tables'!$G$2:$G$7,'DMG Tables'!$H$2:$H$7)</f>
        <v>5133600</v>
      </c>
      <c r="UP11" s="1">
        <f>LOOKUP($A11,'DMG Tables'!$P$2:$P$35,'DMG Tables'!$O$2:$O$35)*UP$1*LOOKUP(UP$1,'DMG Tables'!$G$2:$G$7,'DMG Tables'!$H$2:$H$7)</f>
        <v>5142800</v>
      </c>
      <c r="UQ11" s="1">
        <f>LOOKUP($A11,'DMG Tables'!$P$2:$P$35,'DMG Tables'!$O$2:$O$35)*UQ$1*LOOKUP(UQ$1,'DMG Tables'!$G$2:$G$7,'DMG Tables'!$H$2:$H$7)</f>
        <v>5152000</v>
      </c>
      <c r="UR11" s="1">
        <f>LOOKUP($A11,'DMG Tables'!$P$2:$P$35,'DMG Tables'!$O$2:$O$35)*UR$1*LOOKUP(UR$1,'DMG Tables'!$G$2:$G$7,'DMG Tables'!$H$2:$H$7)</f>
        <v>5161200</v>
      </c>
      <c r="US11" s="1">
        <f>LOOKUP($A11,'DMG Tables'!$P$2:$P$35,'DMG Tables'!$O$2:$O$35)*US$1*LOOKUP(US$1,'DMG Tables'!$G$2:$G$7,'DMG Tables'!$H$2:$H$7)</f>
        <v>5170400</v>
      </c>
      <c r="UT11" s="1">
        <f>LOOKUP($A11,'DMG Tables'!$P$2:$P$35,'DMG Tables'!$O$2:$O$35)*UT$1*LOOKUP(UT$1,'DMG Tables'!$G$2:$G$7,'DMG Tables'!$H$2:$H$7)</f>
        <v>5179600</v>
      </c>
      <c r="UU11" s="1">
        <f>LOOKUP($A11,'DMG Tables'!$P$2:$P$35,'DMG Tables'!$O$2:$O$35)*UU$1*LOOKUP(UU$1,'DMG Tables'!$G$2:$G$7,'DMG Tables'!$H$2:$H$7)</f>
        <v>5188800</v>
      </c>
      <c r="UV11" s="1">
        <f>LOOKUP($A11,'DMG Tables'!$P$2:$P$35,'DMG Tables'!$O$2:$O$35)*UV$1*LOOKUP(UV$1,'DMG Tables'!$G$2:$G$7,'DMG Tables'!$H$2:$H$7)</f>
        <v>5198000</v>
      </c>
      <c r="UW11" s="1">
        <f>LOOKUP($A11,'DMG Tables'!$P$2:$P$35,'DMG Tables'!$O$2:$O$35)*UW$1*LOOKUP(UW$1,'DMG Tables'!$G$2:$G$7,'DMG Tables'!$H$2:$H$7)</f>
        <v>5207200</v>
      </c>
      <c r="UX11" s="1">
        <f>LOOKUP($A11,'DMG Tables'!$P$2:$P$35,'DMG Tables'!$O$2:$O$35)*UX$1*LOOKUP(UX$1,'DMG Tables'!$G$2:$G$7,'DMG Tables'!$H$2:$H$7)</f>
        <v>5216400</v>
      </c>
      <c r="UY11" s="1">
        <f>LOOKUP($A11,'DMG Tables'!$P$2:$P$35,'DMG Tables'!$O$2:$O$35)*UY$1*LOOKUP(UY$1,'DMG Tables'!$G$2:$G$7,'DMG Tables'!$H$2:$H$7)</f>
        <v>5225600</v>
      </c>
      <c r="UZ11" s="1">
        <f>LOOKUP($A11,'DMG Tables'!$P$2:$P$35,'DMG Tables'!$O$2:$O$35)*UZ$1*LOOKUP(UZ$1,'DMG Tables'!$G$2:$G$7,'DMG Tables'!$H$2:$H$7)</f>
        <v>5234800</v>
      </c>
      <c r="VA11" s="1">
        <f>LOOKUP($A11,'DMG Tables'!$P$2:$P$35,'DMG Tables'!$O$2:$O$35)*VA$1*LOOKUP(VA$1,'DMG Tables'!$G$2:$G$7,'DMG Tables'!$H$2:$H$7)</f>
        <v>5244000</v>
      </c>
      <c r="VB11" s="1">
        <f>LOOKUP($A11,'DMG Tables'!$P$2:$P$35,'DMG Tables'!$O$2:$O$35)*VB$1*LOOKUP(VB$1,'DMG Tables'!$G$2:$G$7,'DMG Tables'!$H$2:$H$7)</f>
        <v>5253200</v>
      </c>
      <c r="VC11" s="1">
        <f>LOOKUP($A11,'DMG Tables'!$P$2:$P$35,'DMG Tables'!$O$2:$O$35)*VC$1*LOOKUP(VC$1,'DMG Tables'!$G$2:$G$7,'DMG Tables'!$H$2:$H$7)</f>
        <v>5262400</v>
      </c>
      <c r="VD11" s="1">
        <f>LOOKUP($A11,'DMG Tables'!$P$2:$P$35,'DMG Tables'!$O$2:$O$35)*VD$1*LOOKUP(VD$1,'DMG Tables'!$G$2:$G$7,'DMG Tables'!$H$2:$H$7)</f>
        <v>5271600</v>
      </c>
      <c r="VE11" s="1">
        <f>LOOKUP($A11,'DMG Tables'!$P$2:$P$35,'DMG Tables'!$O$2:$O$35)*VE$1*LOOKUP(VE$1,'DMG Tables'!$G$2:$G$7,'DMG Tables'!$H$2:$H$7)</f>
        <v>5280800</v>
      </c>
      <c r="VF11" s="1">
        <f>LOOKUP($A11,'DMG Tables'!$P$2:$P$35,'DMG Tables'!$O$2:$O$35)*VF$1*LOOKUP(VF$1,'DMG Tables'!$G$2:$G$7,'DMG Tables'!$H$2:$H$7)</f>
        <v>5290000</v>
      </c>
      <c r="VG11" s="1">
        <f>LOOKUP($A11,'DMG Tables'!$P$2:$P$35,'DMG Tables'!$O$2:$O$35)*VG$1*LOOKUP(VG$1,'DMG Tables'!$G$2:$G$7,'DMG Tables'!$H$2:$H$7)</f>
        <v>5299200</v>
      </c>
      <c r="VH11" s="1">
        <f>LOOKUP($A11,'DMG Tables'!$P$2:$P$35,'DMG Tables'!$O$2:$O$35)*VH$1*LOOKUP(VH$1,'DMG Tables'!$G$2:$G$7,'DMG Tables'!$H$2:$H$7)</f>
        <v>5308400</v>
      </c>
      <c r="VI11" s="1">
        <f>LOOKUP($A11,'DMG Tables'!$P$2:$P$35,'DMG Tables'!$O$2:$O$35)*VI$1*LOOKUP(VI$1,'DMG Tables'!$G$2:$G$7,'DMG Tables'!$H$2:$H$7)</f>
        <v>5317600</v>
      </c>
      <c r="VJ11" s="1">
        <f>LOOKUP($A11,'DMG Tables'!$P$2:$P$35,'DMG Tables'!$O$2:$O$35)*VJ$1*LOOKUP(VJ$1,'DMG Tables'!$G$2:$G$7,'DMG Tables'!$H$2:$H$7)</f>
        <v>5326800</v>
      </c>
      <c r="VK11" s="1">
        <f>LOOKUP($A11,'DMG Tables'!$P$2:$P$35,'DMG Tables'!$O$2:$O$35)*VK$1*LOOKUP(VK$1,'DMG Tables'!$G$2:$G$7,'DMG Tables'!$H$2:$H$7)</f>
        <v>5336000</v>
      </c>
      <c r="VL11" s="1">
        <f>LOOKUP($A11,'DMG Tables'!$P$2:$P$35,'DMG Tables'!$O$2:$O$35)*VL$1*LOOKUP(VL$1,'DMG Tables'!$G$2:$G$7,'DMG Tables'!$H$2:$H$7)</f>
        <v>5345200</v>
      </c>
      <c r="VM11" s="1">
        <f>LOOKUP($A11,'DMG Tables'!$P$2:$P$35,'DMG Tables'!$O$2:$O$35)*VM$1*LOOKUP(VM$1,'DMG Tables'!$G$2:$G$7,'DMG Tables'!$H$2:$H$7)</f>
        <v>5354400</v>
      </c>
      <c r="VN11" s="1">
        <f>LOOKUP($A11,'DMG Tables'!$P$2:$P$35,'DMG Tables'!$O$2:$O$35)*VN$1*LOOKUP(VN$1,'DMG Tables'!$G$2:$G$7,'DMG Tables'!$H$2:$H$7)</f>
        <v>5363600</v>
      </c>
      <c r="VO11" s="1">
        <f>LOOKUP($A11,'DMG Tables'!$P$2:$P$35,'DMG Tables'!$O$2:$O$35)*VO$1*LOOKUP(VO$1,'DMG Tables'!$G$2:$G$7,'DMG Tables'!$H$2:$H$7)</f>
        <v>5372800</v>
      </c>
      <c r="VP11" s="1">
        <f>LOOKUP($A11,'DMG Tables'!$P$2:$P$35,'DMG Tables'!$O$2:$O$35)*VP$1*LOOKUP(VP$1,'DMG Tables'!$G$2:$G$7,'DMG Tables'!$H$2:$H$7)</f>
        <v>5382000</v>
      </c>
      <c r="VQ11" s="1">
        <f>LOOKUP($A11,'DMG Tables'!$P$2:$P$35,'DMG Tables'!$O$2:$O$35)*VQ$1*LOOKUP(VQ$1,'DMG Tables'!$G$2:$G$7,'DMG Tables'!$H$2:$H$7)</f>
        <v>5391200</v>
      </c>
      <c r="VR11" s="1">
        <f>LOOKUP($A11,'DMG Tables'!$P$2:$P$35,'DMG Tables'!$O$2:$O$35)*VR$1*LOOKUP(VR$1,'DMG Tables'!$G$2:$G$7,'DMG Tables'!$H$2:$H$7)</f>
        <v>5400400</v>
      </c>
      <c r="VS11" s="1">
        <f>LOOKUP($A11,'DMG Tables'!$P$2:$P$35,'DMG Tables'!$O$2:$O$35)*VS$1*LOOKUP(VS$1,'DMG Tables'!$G$2:$G$7,'DMG Tables'!$H$2:$H$7)</f>
        <v>5409600</v>
      </c>
      <c r="VT11" s="1">
        <f>LOOKUP($A11,'DMG Tables'!$P$2:$P$35,'DMG Tables'!$O$2:$O$35)*VT$1*LOOKUP(VT$1,'DMG Tables'!$G$2:$G$7,'DMG Tables'!$H$2:$H$7)</f>
        <v>5418800</v>
      </c>
      <c r="VU11" s="1">
        <f>LOOKUP($A11,'DMG Tables'!$P$2:$P$35,'DMG Tables'!$O$2:$O$35)*VU$1*LOOKUP(VU$1,'DMG Tables'!$G$2:$G$7,'DMG Tables'!$H$2:$H$7)</f>
        <v>5428000</v>
      </c>
      <c r="VV11" s="1">
        <f>LOOKUP($A11,'DMG Tables'!$P$2:$P$35,'DMG Tables'!$O$2:$O$35)*VV$1*LOOKUP(VV$1,'DMG Tables'!$G$2:$G$7,'DMG Tables'!$H$2:$H$7)</f>
        <v>5437200</v>
      </c>
      <c r="VW11" s="1">
        <f>LOOKUP($A11,'DMG Tables'!$P$2:$P$35,'DMG Tables'!$O$2:$O$35)*VW$1*LOOKUP(VW$1,'DMG Tables'!$G$2:$G$7,'DMG Tables'!$H$2:$H$7)</f>
        <v>5446400</v>
      </c>
      <c r="VX11" s="1">
        <f>LOOKUP($A11,'DMG Tables'!$P$2:$P$35,'DMG Tables'!$O$2:$O$35)*VX$1*LOOKUP(VX$1,'DMG Tables'!$G$2:$G$7,'DMG Tables'!$H$2:$H$7)</f>
        <v>5455600</v>
      </c>
      <c r="VY11" s="1">
        <f>LOOKUP($A11,'DMG Tables'!$P$2:$P$35,'DMG Tables'!$O$2:$O$35)*VY$1*LOOKUP(VY$1,'DMG Tables'!$G$2:$G$7,'DMG Tables'!$H$2:$H$7)</f>
        <v>5464800</v>
      </c>
      <c r="VZ11" s="1">
        <f>LOOKUP($A11,'DMG Tables'!$P$2:$P$35,'DMG Tables'!$O$2:$O$35)*VZ$1*LOOKUP(VZ$1,'DMG Tables'!$G$2:$G$7,'DMG Tables'!$H$2:$H$7)</f>
        <v>5474000</v>
      </c>
      <c r="WA11" s="1">
        <f>LOOKUP($A11,'DMG Tables'!$P$2:$P$35,'DMG Tables'!$O$2:$O$35)*WA$1*LOOKUP(WA$1,'DMG Tables'!$G$2:$G$7,'DMG Tables'!$H$2:$H$7)</f>
        <v>5483200</v>
      </c>
      <c r="WB11" s="1">
        <f>LOOKUP($A11,'DMG Tables'!$P$2:$P$35,'DMG Tables'!$O$2:$O$35)*WB$1*LOOKUP(WB$1,'DMG Tables'!$G$2:$G$7,'DMG Tables'!$H$2:$H$7)</f>
        <v>5492400</v>
      </c>
      <c r="WC11" s="1">
        <f>LOOKUP($A11,'DMG Tables'!$P$2:$P$35,'DMG Tables'!$O$2:$O$35)*WC$1*LOOKUP(WC$1,'DMG Tables'!$G$2:$G$7,'DMG Tables'!$H$2:$H$7)</f>
        <v>5501600</v>
      </c>
      <c r="WD11" s="1">
        <f>LOOKUP($A11,'DMG Tables'!$P$2:$P$35,'DMG Tables'!$O$2:$O$35)*WD$1*LOOKUP(WD$1,'DMG Tables'!$G$2:$G$7,'DMG Tables'!$H$2:$H$7)</f>
        <v>5510800</v>
      </c>
      <c r="WE11" s="1">
        <f>LOOKUP($A11,'DMG Tables'!$P$2:$P$35,'DMG Tables'!$O$2:$O$35)*WE$1*LOOKUP(WE$1,'DMG Tables'!$G$2:$G$7,'DMG Tables'!$H$2:$H$7)</f>
        <v>5520000</v>
      </c>
      <c r="WF11" s="1">
        <f>LOOKUP($A11,'DMG Tables'!$P$2:$P$35,'DMG Tables'!$O$2:$O$35)*WF$1*LOOKUP(WF$1,'DMG Tables'!$G$2:$G$7,'DMG Tables'!$H$2:$H$7)</f>
        <v>5529200</v>
      </c>
      <c r="WG11" s="1">
        <f>LOOKUP($A11,'DMG Tables'!$P$2:$P$35,'DMG Tables'!$O$2:$O$35)*WG$1*LOOKUP(WG$1,'DMG Tables'!$G$2:$G$7,'DMG Tables'!$H$2:$H$7)</f>
        <v>5538400</v>
      </c>
      <c r="WH11" s="1">
        <f>LOOKUP($A11,'DMG Tables'!$P$2:$P$35,'DMG Tables'!$O$2:$O$35)*WH$1*LOOKUP(WH$1,'DMG Tables'!$G$2:$G$7,'DMG Tables'!$H$2:$H$7)</f>
        <v>5547600</v>
      </c>
      <c r="WI11" s="1">
        <f>LOOKUP($A11,'DMG Tables'!$P$2:$P$35,'DMG Tables'!$O$2:$O$35)*WI$1*LOOKUP(WI$1,'DMG Tables'!$G$2:$G$7,'DMG Tables'!$H$2:$H$7)</f>
        <v>5556800</v>
      </c>
      <c r="WJ11" s="1">
        <f>LOOKUP($A11,'DMG Tables'!$P$2:$P$35,'DMG Tables'!$O$2:$O$35)*WJ$1*LOOKUP(WJ$1,'DMG Tables'!$G$2:$G$7,'DMG Tables'!$H$2:$H$7)</f>
        <v>5566000</v>
      </c>
      <c r="WK11" s="1">
        <f>LOOKUP($A11,'DMG Tables'!$P$2:$P$35,'DMG Tables'!$O$2:$O$35)*WK$1*LOOKUP(WK$1,'DMG Tables'!$G$2:$G$7,'DMG Tables'!$H$2:$H$7)</f>
        <v>5575200</v>
      </c>
      <c r="WL11" s="1">
        <f>LOOKUP($A11,'DMG Tables'!$P$2:$P$35,'DMG Tables'!$O$2:$O$35)*WL$1*LOOKUP(WL$1,'DMG Tables'!$G$2:$G$7,'DMG Tables'!$H$2:$H$7)</f>
        <v>5584400</v>
      </c>
      <c r="WM11" s="1">
        <f>LOOKUP($A11,'DMG Tables'!$P$2:$P$35,'DMG Tables'!$O$2:$O$35)*WM$1*LOOKUP(WM$1,'DMG Tables'!$G$2:$G$7,'DMG Tables'!$H$2:$H$7)</f>
        <v>5593600</v>
      </c>
      <c r="WN11" s="1">
        <f>LOOKUP($A11,'DMG Tables'!$P$2:$P$35,'DMG Tables'!$O$2:$O$35)*WN$1*LOOKUP(WN$1,'DMG Tables'!$G$2:$G$7,'DMG Tables'!$H$2:$H$7)</f>
        <v>5602800</v>
      </c>
      <c r="WO11" s="1">
        <f>LOOKUP($A11,'DMG Tables'!$P$2:$P$35,'DMG Tables'!$O$2:$O$35)*WO$1*LOOKUP(WO$1,'DMG Tables'!$G$2:$G$7,'DMG Tables'!$H$2:$H$7)</f>
        <v>5612000</v>
      </c>
      <c r="WP11" s="1">
        <f>LOOKUP($A11,'DMG Tables'!$P$2:$P$35,'DMG Tables'!$O$2:$O$35)*WP$1*LOOKUP(WP$1,'DMG Tables'!$G$2:$G$7,'DMG Tables'!$H$2:$H$7)</f>
        <v>5621200</v>
      </c>
      <c r="WQ11" s="1">
        <f>LOOKUP($A11,'DMG Tables'!$P$2:$P$35,'DMG Tables'!$O$2:$O$35)*WQ$1*LOOKUP(WQ$1,'DMG Tables'!$G$2:$G$7,'DMG Tables'!$H$2:$H$7)</f>
        <v>5630400</v>
      </c>
      <c r="WR11" s="1">
        <f>LOOKUP($A11,'DMG Tables'!$P$2:$P$35,'DMG Tables'!$O$2:$O$35)*WR$1*LOOKUP(WR$1,'DMG Tables'!$G$2:$G$7,'DMG Tables'!$H$2:$H$7)</f>
        <v>5639600</v>
      </c>
      <c r="WS11" s="1">
        <f>LOOKUP($A11,'DMG Tables'!$P$2:$P$35,'DMG Tables'!$O$2:$O$35)*WS$1*LOOKUP(WS$1,'DMG Tables'!$G$2:$G$7,'DMG Tables'!$H$2:$H$7)</f>
        <v>5648800</v>
      </c>
      <c r="WT11" s="1">
        <f>LOOKUP($A11,'DMG Tables'!$P$2:$P$35,'DMG Tables'!$O$2:$O$35)*WT$1*LOOKUP(WT$1,'DMG Tables'!$G$2:$G$7,'DMG Tables'!$H$2:$H$7)</f>
        <v>5658000</v>
      </c>
      <c r="WU11" s="1">
        <f>LOOKUP($A11,'DMG Tables'!$P$2:$P$35,'DMG Tables'!$O$2:$O$35)*WU$1*LOOKUP(WU$1,'DMG Tables'!$G$2:$G$7,'DMG Tables'!$H$2:$H$7)</f>
        <v>5667200</v>
      </c>
      <c r="WV11" s="1">
        <f>LOOKUP($A11,'DMG Tables'!$P$2:$P$35,'DMG Tables'!$O$2:$O$35)*WV$1*LOOKUP(WV$1,'DMG Tables'!$G$2:$G$7,'DMG Tables'!$H$2:$H$7)</f>
        <v>5676400</v>
      </c>
      <c r="WW11" s="1">
        <f>LOOKUP($A11,'DMG Tables'!$P$2:$P$35,'DMG Tables'!$O$2:$O$35)*WW$1*LOOKUP(WW$1,'DMG Tables'!$G$2:$G$7,'DMG Tables'!$H$2:$H$7)</f>
        <v>5685600</v>
      </c>
      <c r="WX11" s="1">
        <f>LOOKUP($A11,'DMG Tables'!$P$2:$P$35,'DMG Tables'!$O$2:$O$35)*WX$1*LOOKUP(WX$1,'DMG Tables'!$G$2:$G$7,'DMG Tables'!$H$2:$H$7)</f>
        <v>5694800</v>
      </c>
      <c r="WY11" s="1">
        <f>LOOKUP($A11,'DMG Tables'!$P$2:$P$35,'DMG Tables'!$O$2:$O$35)*WY$1*LOOKUP(WY$1,'DMG Tables'!$G$2:$G$7,'DMG Tables'!$H$2:$H$7)</f>
        <v>5704000</v>
      </c>
      <c r="WZ11" s="1">
        <f>LOOKUP($A11,'DMG Tables'!$P$2:$P$35,'DMG Tables'!$O$2:$O$35)*WZ$1*LOOKUP(WZ$1,'DMG Tables'!$G$2:$G$7,'DMG Tables'!$H$2:$H$7)</f>
        <v>5713200</v>
      </c>
      <c r="XA11" s="1">
        <f>LOOKUP($A11,'DMG Tables'!$P$2:$P$35,'DMG Tables'!$O$2:$O$35)*XA$1*LOOKUP(XA$1,'DMG Tables'!$G$2:$G$7,'DMG Tables'!$H$2:$H$7)</f>
        <v>5722400</v>
      </c>
      <c r="XB11" s="1">
        <f>LOOKUP($A11,'DMG Tables'!$P$2:$P$35,'DMG Tables'!$O$2:$O$35)*XB$1*LOOKUP(XB$1,'DMG Tables'!$G$2:$G$7,'DMG Tables'!$H$2:$H$7)</f>
        <v>5731600</v>
      </c>
      <c r="XC11" s="1">
        <f>LOOKUP($A11,'DMG Tables'!$P$2:$P$35,'DMG Tables'!$O$2:$O$35)*XC$1*LOOKUP(XC$1,'DMG Tables'!$G$2:$G$7,'DMG Tables'!$H$2:$H$7)</f>
        <v>5740800</v>
      </c>
      <c r="XD11" s="1">
        <f>LOOKUP($A11,'DMG Tables'!$P$2:$P$35,'DMG Tables'!$O$2:$O$35)*XD$1*LOOKUP(XD$1,'DMG Tables'!$G$2:$G$7,'DMG Tables'!$H$2:$H$7)</f>
        <v>5750000</v>
      </c>
      <c r="XE11" s="1">
        <f>LOOKUP($A11,'DMG Tables'!$P$2:$P$35,'DMG Tables'!$O$2:$O$35)*XE$1*LOOKUP(XE$1,'DMG Tables'!$G$2:$G$7,'DMG Tables'!$H$2:$H$7)</f>
        <v>5759200</v>
      </c>
      <c r="XF11" s="1">
        <f>LOOKUP($A11,'DMG Tables'!$P$2:$P$35,'DMG Tables'!$O$2:$O$35)*XF$1*LOOKUP(XF$1,'DMG Tables'!$G$2:$G$7,'DMG Tables'!$H$2:$H$7)</f>
        <v>5768400</v>
      </c>
      <c r="XG11" s="1">
        <f>LOOKUP($A11,'DMG Tables'!$P$2:$P$35,'DMG Tables'!$O$2:$O$35)*XG$1*LOOKUP(XG$1,'DMG Tables'!$G$2:$G$7,'DMG Tables'!$H$2:$H$7)</f>
        <v>5777600</v>
      </c>
      <c r="XH11" s="1">
        <f>LOOKUP($A11,'DMG Tables'!$P$2:$P$35,'DMG Tables'!$O$2:$O$35)*XH$1*LOOKUP(XH$1,'DMG Tables'!$G$2:$G$7,'DMG Tables'!$H$2:$H$7)</f>
        <v>5786800</v>
      </c>
      <c r="XI11" s="1">
        <f>LOOKUP($A11,'DMG Tables'!$P$2:$P$35,'DMG Tables'!$O$2:$O$35)*XI$1*LOOKUP(XI$1,'DMG Tables'!$G$2:$G$7,'DMG Tables'!$H$2:$H$7)</f>
        <v>5796000</v>
      </c>
      <c r="XJ11" s="1">
        <f>LOOKUP($A11,'DMG Tables'!$P$2:$P$35,'DMG Tables'!$O$2:$O$35)*XJ$1*LOOKUP(XJ$1,'DMG Tables'!$G$2:$G$7,'DMG Tables'!$H$2:$H$7)</f>
        <v>5805200</v>
      </c>
      <c r="XK11" s="1">
        <f>LOOKUP($A11,'DMG Tables'!$P$2:$P$35,'DMG Tables'!$O$2:$O$35)*XK$1*LOOKUP(XK$1,'DMG Tables'!$G$2:$G$7,'DMG Tables'!$H$2:$H$7)</f>
        <v>5814400</v>
      </c>
      <c r="XL11" s="1">
        <f>LOOKUP($A11,'DMG Tables'!$P$2:$P$35,'DMG Tables'!$O$2:$O$35)*XL$1*LOOKUP(XL$1,'DMG Tables'!$G$2:$G$7,'DMG Tables'!$H$2:$H$7)</f>
        <v>5823600</v>
      </c>
      <c r="XM11" s="1">
        <f>LOOKUP($A11,'DMG Tables'!$P$2:$P$35,'DMG Tables'!$O$2:$O$35)*XM$1*LOOKUP(XM$1,'DMG Tables'!$G$2:$G$7,'DMG Tables'!$H$2:$H$7)</f>
        <v>5832800</v>
      </c>
      <c r="XN11" s="1">
        <f>LOOKUP($A11,'DMG Tables'!$P$2:$P$35,'DMG Tables'!$O$2:$O$35)*XN$1*LOOKUP(XN$1,'DMG Tables'!$G$2:$G$7,'DMG Tables'!$H$2:$H$7)</f>
        <v>5842000</v>
      </c>
      <c r="XO11" s="1">
        <f>LOOKUP($A11,'DMG Tables'!$P$2:$P$35,'DMG Tables'!$O$2:$O$35)*XO$1*LOOKUP(XO$1,'DMG Tables'!$G$2:$G$7,'DMG Tables'!$H$2:$H$7)</f>
        <v>5851200</v>
      </c>
      <c r="XP11" s="1">
        <f>LOOKUP($A11,'DMG Tables'!$P$2:$P$35,'DMG Tables'!$O$2:$O$35)*XP$1*LOOKUP(XP$1,'DMG Tables'!$G$2:$G$7,'DMG Tables'!$H$2:$H$7)</f>
        <v>5860400</v>
      </c>
      <c r="XQ11" s="1">
        <f>LOOKUP($A11,'DMG Tables'!$P$2:$P$35,'DMG Tables'!$O$2:$O$35)*XQ$1*LOOKUP(XQ$1,'DMG Tables'!$G$2:$G$7,'DMG Tables'!$H$2:$H$7)</f>
        <v>5869600</v>
      </c>
      <c r="XR11" s="1">
        <f>LOOKUP($A11,'DMG Tables'!$P$2:$P$35,'DMG Tables'!$O$2:$O$35)*XR$1*LOOKUP(XR$1,'DMG Tables'!$G$2:$G$7,'DMG Tables'!$H$2:$H$7)</f>
        <v>5878800</v>
      </c>
      <c r="XS11" s="1">
        <f>LOOKUP($A11,'DMG Tables'!$P$2:$P$35,'DMG Tables'!$O$2:$O$35)*XS$1*LOOKUP(XS$1,'DMG Tables'!$G$2:$G$7,'DMG Tables'!$H$2:$H$7)</f>
        <v>5888000</v>
      </c>
      <c r="XT11" s="1">
        <f>LOOKUP($A11,'DMG Tables'!$P$2:$P$35,'DMG Tables'!$O$2:$O$35)*XT$1*LOOKUP(XT$1,'DMG Tables'!$G$2:$G$7,'DMG Tables'!$H$2:$H$7)</f>
        <v>5897200</v>
      </c>
      <c r="XU11" s="1">
        <f>LOOKUP($A11,'DMG Tables'!$P$2:$P$35,'DMG Tables'!$O$2:$O$35)*XU$1*LOOKUP(XU$1,'DMG Tables'!$G$2:$G$7,'DMG Tables'!$H$2:$H$7)</f>
        <v>5906400</v>
      </c>
      <c r="XV11" s="1">
        <f>LOOKUP($A11,'DMG Tables'!$P$2:$P$35,'DMG Tables'!$O$2:$O$35)*XV$1*LOOKUP(XV$1,'DMG Tables'!$G$2:$G$7,'DMG Tables'!$H$2:$H$7)</f>
        <v>5915600</v>
      </c>
      <c r="XW11" s="1">
        <f>LOOKUP($A11,'DMG Tables'!$P$2:$P$35,'DMG Tables'!$O$2:$O$35)*XW$1*LOOKUP(XW$1,'DMG Tables'!$G$2:$G$7,'DMG Tables'!$H$2:$H$7)</f>
        <v>5924800</v>
      </c>
      <c r="XX11" s="1">
        <f>LOOKUP($A11,'DMG Tables'!$P$2:$P$35,'DMG Tables'!$O$2:$O$35)*XX$1*LOOKUP(XX$1,'DMG Tables'!$G$2:$G$7,'DMG Tables'!$H$2:$H$7)</f>
        <v>5934000</v>
      </c>
      <c r="XY11" s="1">
        <f>LOOKUP($A11,'DMG Tables'!$P$2:$P$35,'DMG Tables'!$O$2:$O$35)*XY$1*LOOKUP(XY$1,'DMG Tables'!$G$2:$G$7,'DMG Tables'!$H$2:$H$7)</f>
        <v>5943200</v>
      </c>
      <c r="XZ11" s="1">
        <f>LOOKUP($A11,'DMG Tables'!$P$2:$P$35,'DMG Tables'!$O$2:$O$35)*XZ$1*LOOKUP(XZ$1,'DMG Tables'!$G$2:$G$7,'DMG Tables'!$H$2:$H$7)</f>
        <v>5952400</v>
      </c>
      <c r="YA11" s="1">
        <f>LOOKUP($A11,'DMG Tables'!$P$2:$P$35,'DMG Tables'!$O$2:$O$35)*YA$1*LOOKUP(YA$1,'DMG Tables'!$G$2:$G$7,'DMG Tables'!$H$2:$H$7)</f>
        <v>5961600</v>
      </c>
      <c r="YB11" s="1">
        <f>LOOKUP($A11,'DMG Tables'!$P$2:$P$35,'DMG Tables'!$O$2:$O$35)*YB$1*LOOKUP(YB$1,'DMG Tables'!$G$2:$G$7,'DMG Tables'!$H$2:$H$7)</f>
        <v>5970800</v>
      </c>
      <c r="YC11" s="1">
        <f>LOOKUP($A11,'DMG Tables'!$P$2:$P$35,'DMG Tables'!$O$2:$O$35)*YC$1*LOOKUP(YC$1,'DMG Tables'!$G$2:$G$7,'DMG Tables'!$H$2:$H$7)</f>
        <v>5980000</v>
      </c>
      <c r="YD11" s="1">
        <f>LOOKUP($A11,'DMG Tables'!$P$2:$P$35,'DMG Tables'!$O$2:$O$35)*YD$1*LOOKUP(YD$1,'DMG Tables'!$G$2:$G$7,'DMG Tables'!$H$2:$H$7)</f>
        <v>5989200</v>
      </c>
      <c r="YE11" s="1">
        <f>LOOKUP($A11,'DMG Tables'!$P$2:$P$35,'DMG Tables'!$O$2:$O$35)*YE$1*LOOKUP(YE$1,'DMG Tables'!$G$2:$G$7,'DMG Tables'!$H$2:$H$7)</f>
        <v>5998400</v>
      </c>
      <c r="YF11" s="1">
        <f>LOOKUP($A11,'DMG Tables'!$P$2:$P$35,'DMG Tables'!$O$2:$O$35)*YF$1*LOOKUP(YF$1,'DMG Tables'!$G$2:$G$7,'DMG Tables'!$H$2:$H$7)</f>
        <v>6007600</v>
      </c>
      <c r="YG11" s="1">
        <f>LOOKUP($A11,'DMG Tables'!$P$2:$P$35,'DMG Tables'!$O$2:$O$35)*YG$1*LOOKUP(YG$1,'DMG Tables'!$G$2:$G$7,'DMG Tables'!$H$2:$H$7)</f>
        <v>6016800</v>
      </c>
      <c r="YH11" s="1">
        <f>LOOKUP($A11,'DMG Tables'!$P$2:$P$35,'DMG Tables'!$O$2:$O$35)*YH$1*LOOKUP(YH$1,'DMG Tables'!$G$2:$G$7,'DMG Tables'!$H$2:$H$7)</f>
        <v>6026000</v>
      </c>
      <c r="YI11" s="1">
        <f>LOOKUP($A11,'DMG Tables'!$P$2:$P$35,'DMG Tables'!$O$2:$O$35)*YI$1*LOOKUP(YI$1,'DMG Tables'!$G$2:$G$7,'DMG Tables'!$H$2:$H$7)</f>
        <v>6035200</v>
      </c>
      <c r="YJ11" s="1">
        <f>LOOKUP($A11,'DMG Tables'!$P$2:$P$35,'DMG Tables'!$O$2:$O$35)*YJ$1*LOOKUP(YJ$1,'DMG Tables'!$G$2:$G$7,'DMG Tables'!$H$2:$H$7)</f>
        <v>6044400</v>
      </c>
      <c r="YK11" s="1">
        <f>LOOKUP($A11,'DMG Tables'!$P$2:$P$35,'DMG Tables'!$O$2:$O$35)*YK$1*LOOKUP(YK$1,'DMG Tables'!$G$2:$G$7,'DMG Tables'!$H$2:$H$7)</f>
        <v>6053600</v>
      </c>
      <c r="YL11" s="1">
        <f>LOOKUP($A11,'DMG Tables'!$P$2:$P$35,'DMG Tables'!$O$2:$O$35)*YL$1*LOOKUP(YL$1,'DMG Tables'!$G$2:$G$7,'DMG Tables'!$H$2:$H$7)</f>
        <v>6062800</v>
      </c>
      <c r="YM11" s="1">
        <f>LOOKUP($A11,'DMG Tables'!$P$2:$P$35,'DMG Tables'!$O$2:$O$35)*YM$1*LOOKUP(YM$1,'DMG Tables'!$G$2:$G$7,'DMG Tables'!$H$2:$H$7)</f>
        <v>6072000</v>
      </c>
      <c r="YN11" s="1">
        <f>LOOKUP($A11,'DMG Tables'!$P$2:$P$35,'DMG Tables'!$O$2:$O$35)*YN$1*LOOKUP(YN$1,'DMG Tables'!$G$2:$G$7,'DMG Tables'!$H$2:$H$7)</f>
        <v>6081200</v>
      </c>
      <c r="YO11" s="1">
        <f>LOOKUP($A11,'DMG Tables'!$P$2:$P$35,'DMG Tables'!$O$2:$O$35)*YO$1*LOOKUP(YO$1,'DMG Tables'!$G$2:$G$7,'DMG Tables'!$H$2:$H$7)</f>
        <v>6090400</v>
      </c>
      <c r="YP11" s="1">
        <f>LOOKUP($A11,'DMG Tables'!$P$2:$P$35,'DMG Tables'!$O$2:$O$35)*YP$1*LOOKUP(YP$1,'DMG Tables'!$G$2:$G$7,'DMG Tables'!$H$2:$H$7)</f>
        <v>6099600</v>
      </c>
      <c r="YQ11" s="1">
        <f>LOOKUP($A11,'DMG Tables'!$P$2:$P$35,'DMG Tables'!$O$2:$O$35)*YQ$1*LOOKUP(YQ$1,'DMG Tables'!$G$2:$G$7,'DMG Tables'!$H$2:$H$7)</f>
        <v>6108800</v>
      </c>
      <c r="YR11" s="1">
        <f>LOOKUP($A11,'DMG Tables'!$P$2:$P$35,'DMG Tables'!$O$2:$O$35)*YR$1*LOOKUP(YR$1,'DMG Tables'!$G$2:$G$7,'DMG Tables'!$H$2:$H$7)</f>
        <v>6118000</v>
      </c>
      <c r="YS11" s="1">
        <f>LOOKUP($A11,'DMG Tables'!$P$2:$P$35,'DMG Tables'!$O$2:$O$35)*YS$1*LOOKUP(YS$1,'DMG Tables'!$G$2:$G$7,'DMG Tables'!$H$2:$H$7)</f>
        <v>6127200</v>
      </c>
      <c r="YT11" s="1">
        <f>LOOKUP($A11,'DMG Tables'!$P$2:$P$35,'DMG Tables'!$O$2:$O$35)*YT$1*LOOKUP(YT$1,'DMG Tables'!$G$2:$G$7,'DMG Tables'!$H$2:$H$7)</f>
        <v>6136400</v>
      </c>
      <c r="YU11" s="1">
        <f>LOOKUP($A11,'DMG Tables'!$P$2:$P$35,'DMG Tables'!$O$2:$O$35)*YU$1*LOOKUP(YU$1,'DMG Tables'!$G$2:$G$7,'DMG Tables'!$H$2:$H$7)</f>
        <v>6145600</v>
      </c>
      <c r="YV11" s="1">
        <f>LOOKUP($A11,'DMG Tables'!$P$2:$P$35,'DMG Tables'!$O$2:$O$35)*YV$1*LOOKUP(YV$1,'DMG Tables'!$G$2:$G$7,'DMG Tables'!$H$2:$H$7)</f>
        <v>6154800</v>
      </c>
      <c r="YW11" s="1">
        <f>LOOKUP($A11,'DMG Tables'!$P$2:$P$35,'DMG Tables'!$O$2:$O$35)*YW$1*LOOKUP(YW$1,'DMG Tables'!$G$2:$G$7,'DMG Tables'!$H$2:$H$7)</f>
        <v>6164000</v>
      </c>
      <c r="YX11" s="1">
        <f>LOOKUP($A11,'DMG Tables'!$P$2:$P$35,'DMG Tables'!$O$2:$O$35)*YX$1*LOOKUP(YX$1,'DMG Tables'!$G$2:$G$7,'DMG Tables'!$H$2:$H$7)</f>
        <v>6173200</v>
      </c>
      <c r="YY11" s="1">
        <f>LOOKUP($A11,'DMG Tables'!$P$2:$P$35,'DMG Tables'!$O$2:$O$35)*YY$1*LOOKUP(YY$1,'DMG Tables'!$G$2:$G$7,'DMG Tables'!$H$2:$H$7)</f>
        <v>6182400</v>
      </c>
      <c r="YZ11" s="1">
        <f>LOOKUP($A11,'DMG Tables'!$P$2:$P$35,'DMG Tables'!$O$2:$O$35)*YZ$1*LOOKUP(YZ$1,'DMG Tables'!$G$2:$G$7,'DMG Tables'!$H$2:$H$7)</f>
        <v>6191600</v>
      </c>
      <c r="ZA11" s="1">
        <f>LOOKUP($A11,'DMG Tables'!$P$2:$P$35,'DMG Tables'!$O$2:$O$35)*ZA$1*LOOKUP(ZA$1,'DMG Tables'!$G$2:$G$7,'DMG Tables'!$H$2:$H$7)</f>
        <v>6200800</v>
      </c>
      <c r="ZB11" s="1">
        <f>LOOKUP($A11,'DMG Tables'!$P$2:$P$35,'DMG Tables'!$O$2:$O$35)*ZB$1*LOOKUP(ZB$1,'DMG Tables'!$G$2:$G$7,'DMG Tables'!$H$2:$H$7)</f>
        <v>6210000</v>
      </c>
      <c r="ZC11" s="1">
        <f>LOOKUP($A11,'DMG Tables'!$P$2:$P$35,'DMG Tables'!$O$2:$O$35)*ZC$1*LOOKUP(ZC$1,'DMG Tables'!$G$2:$G$7,'DMG Tables'!$H$2:$H$7)</f>
        <v>6219200</v>
      </c>
      <c r="ZD11" s="1">
        <f>LOOKUP($A11,'DMG Tables'!$P$2:$P$35,'DMG Tables'!$O$2:$O$35)*ZD$1*LOOKUP(ZD$1,'DMG Tables'!$G$2:$G$7,'DMG Tables'!$H$2:$H$7)</f>
        <v>6228400</v>
      </c>
      <c r="ZE11" s="1">
        <f>LOOKUP($A11,'DMG Tables'!$P$2:$P$35,'DMG Tables'!$O$2:$O$35)*ZE$1*LOOKUP(ZE$1,'DMG Tables'!$G$2:$G$7,'DMG Tables'!$H$2:$H$7)</f>
        <v>6237600</v>
      </c>
      <c r="ZF11" s="1">
        <f>LOOKUP($A11,'DMG Tables'!$P$2:$P$35,'DMG Tables'!$O$2:$O$35)*ZF$1*LOOKUP(ZF$1,'DMG Tables'!$G$2:$G$7,'DMG Tables'!$H$2:$H$7)</f>
        <v>6246800</v>
      </c>
      <c r="ZG11" s="1">
        <f>LOOKUP($A11,'DMG Tables'!$P$2:$P$35,'DMG Tables'!$O$2:$O$35)*ZG$1*LOOKUP(ZG$1,'DMG Tables'!$G$2:$G$7,'DMG Tables'!$H$2:$H$7)</f>
        <v>6256000</v>
      </c>
      <c r="ZH11" s="1">
        <f>LOOKUP($A11,'DMG Tables'!$P$2:$P$35,'DMG Tables'!$O$2:$O$35)*ZH$1*LOOKUP(ZH$1,'DMG Tables'!$G$2:$G$7,'DMG Tables'!$H$2:$H$7)</f>
        <v>6265200</v>
      </c>
      <c r="ZI11" s="1">
        <f>LOOKUP($A11,'DMG Tables'!$P$2:$P$35,'DMG Tables'!$O$2:$O$35)*ZI$1*LOOKUP(ZI$1,'DMG Tables'!$G$2:$G$7,'DMG Tables'!$H$2:$H$7)</f>
        <v>6274400</v>
      </c>
      <c r="ZJ11" s="1">
        <f>LOOKUP($A11,'DMG Tables'!$P$2:$P$35,'DMG Tables'!$O$2:$O$35)*ZJ$1*LOOKUP(ZJ$1,'DMG Tables'!$G$2:$G$7,'DMG Tables'!$H$2:$H$7)</f>
        <v>6283600</v>
      </c>
      <c r="ZK11" s="1">
        <f>LOOKUP($A11,'DMG Tables'!$P$2:$P$35,'DMG Tables'!$O$2:$O$35)*ZK$1*LOOKUP(ZK$1,'DMG Tables'!$G$2:$G$7,'DMG Tables'!$H$2:$H$7)</f>
        <v>6292800</v>
      </c>
      <c r="ZL11" s="1">
        <f>LOOKUP($A11,'DMG Tables'!$P$2:$P$35,'DMG Tables'!$O$2:$O$35)*ZL$1*LOOKUP(ZL$1,'DMG Tables'!$G$2:$G$7,'DMG Tables'!$H$2:$H$7)</f>
        <v>6302000</v>
      </c>
      <c r="ZM11" s="1">
        <f>LOOKUP($A11,'DMG Tables'!$P$2:$P$35,'DMG Tables'!$O$2:$O$35)*ZM$1*LOOKUP(ZM$1,'DMG Tables'!$G$2:$G$7,'DMG Tables'!$H$2:$H$7)</f>
        <v>6311200</v>
      </c>
      <c r="ZN11" s="1">
        <f>LOOKUP($A11,'DMG Tables'!$P$2:$P$35,'DMG Tables'!$O$2:$O$35)*ZN$1*LOOKUP(ZN$1,'DMG Tables'!$G$2:$G$7,'DMG Tables'!$H$2:$H$7)</f>
        <v>6320400</v>
      </c>
      <c r="ZO11" s="1">
        <f>LOOKUP($A11,'DMG Tables'!$P$2:$P$35,'DMG Tables'!$O$2:$O$35)*ZO$1*LOOKUP(ZO$1,'DMG Tables'!$G$2:$G$7,'DMG Tables'!$H$2:$H$7)</f>
        <v>6329600</v>
      </c>
      <c r="ZP11" s="1">
        <f>LOOKUP($A11,'DMG Tables'!$P$2:$P$35,'DMG Tables'!$O$2:$O$35)*ZP$1*LOOKUP(ZP$1,'DMG Tables'!$G$2:$G$7,'DMG Tables'!$H$2:$H$7)</f>
        <v>6338800</v>
      </c>
      <c r="ZQ11" s="1">
        <f>LOOKUP($A11,'DMG Tables'!$P$2:$P$35,'DMG Tables'!$O$2:$O$35)*ZQ$1*LOOKUP(ZQ$1,'DMG Tables'!$G$2:$G$7,'DMG Tables'!$H$2:$H$7)</f>
        <v>6348000</v>
      </c>
      <c r="ZR11" s="1">
        <f>LOOKUP($A11,'DMG Tables'!$P$2:$P$35,'DMG Tables'!$O$2:$O$35)*ZR$1*LOOKUP(ZR$1,'DMG Tables'!$G$2:$G$7,'DMG Tables'!$H$2:$H$7)</f>
        <v>6357200</v>
      </c>
      <c r="ZS11" s="1">
        <f>LOOKUP($A11,'DMG Tables'!$P$2:$P$35,'DMG Tables'!$O$2:$O$35)*ZS$1*LOOKUP(ZS$1,'DMG Tables'!$G$2:$G$7,'DMG Tables'!$H$2:$H$7)</f>
        <v>6366400</v>
      </c>
      <c r="ZT11" s="1">
        <f>LOOKUP($A11,'DMG Tables'!$P$2:$P$35,'DMG Tables'!$O$2:$O$35)*ZT$1*LOOKUP(ZT$1,'DMG Tables'!$G$2:$G$7,'DMG Tables'!$H$2:$H$7)</f>
        <v>6375600</v>
      </c>
      <c r="ZU11" s="1">
        <f>LOOKUP($A11,'DMG Tables'!$P$2:$P$35,'DMG Tables'!$O$2:$O$35)*ZU$1*LOOKUP(ZU$1,'DMG Tables'!$G$2:$G$7,'DMG Tables'!$H$2:$H$7)</f>
        <v>6384800</v>
      </c>
      <c r="ZV11" s="1">
        <f>LOOKUP($A11,'DMG Tables'!$P$2:$P$35,'DMG Tables'!$O$2:$O$35)*ZV$1*LOOKUP(ZV$1,'DMG Tables'!$G$2:$G$7,'DMG Tables'!$H$2:$H$7)</f>
        <v>6394000</v>
      </c>
      <c r="ZW11" s="1">
        <f>LOOKUP($A11,'DMG Tables'!$P$2:$P$35,'DMG Tables'!$O$2:$O$35)*ZW$1*LOOKUP(ZW$1,'DMG Tables'!$G$2:$G$7,'DMG Tables'!$H$2:$H$7)</f>
        <v>6403200</v>
      </c>
      <c r="ZX11" s="1">
        <f>LOOKUP($A11,'DMG Tables'!$P$2:$P$35,'DMG Tables'!$O$2:$O$35)*ZX$1*LOOKUP(ZX$1,'DMG Tables'!$G$2:$G$7,'DMG Tables'!$H$2:$H$7)</f>
        <v>6412400</v>
      </c>
      <c r="ZY11" s="1">
        <f>LOOKUP($A11,'DMG Tables'!$P$2:$P$35,'DMG Tables'!$O$2:$O$35)*ZY$1*LOOKUP(ZY$1,'DMG Tables'!$G$2:$G$7,'DMG Tables'!$H$2:$H$7)</f>
        <v>6421600</v>
      </c>
      <c r="ZZ11" s="1">
        <f>LOOKUP($A11,'DMG Tables'!$P$2:$P$35,'DMG Tables'!$O$2:$O$35)*ZZ$1*LOOKUP(ZZ$1,'DMG Tables'!$G$2:$G$7,'DMG Tables'!$H$2:$H$7)</f>
        <v>6430800</v>
      </c>
      <c r="AAA11" s="1">
        <f>LOOKUP($A11,'DMG Tables'!$P$2:$P$35,'DMG Tables'!$O$2:$O$35)*AAA$1*LOOKUP(AAA$1,'DMG Tables'!$G$2:$G$7,'DMG Tables'!$H$2:$H$7)</f>
        <v>6440000</v>
      </c>
      <c r="AAB11" s="1">
        <f>LOOKUP($A11,'DMG Tables'!$P$2:$P$35,'DMG Tables'!$O$2:$O$35)*AAB$1*LOOKUP(AAB$1,'DMG Tables'!$G$2:$G$7,'DMG Tables'!$H$2:$H$7)</f>
        <v>6449200</v>
      </c>
      <c r="AAC11" s="1">
        <f>LOOKUP($A11,'DMG Tables'!$P$2:$P$35,'DMG Tables'!$O$2:$O$35)*AAC$1*LOOKUP(AAC$1,'DMG Tables'!$G$2:$G$7,'DMG Tables'!$H$2:$H$7)</f>
        <v>6458400</v>
      </c>
      <c r="AAD11" s="1">
        <f>LOOKUP($A11,'DMG Tables'!$P$2:$P$35,'DMG Tables'!$O$2:$O$35)*AAD$1*LOOKUP(AAD$1,'DMG Tables'!$G$2:$G$7,'DMG Tables'!$H$2:$H$7)</f>
        <v>6467600</v>
      </c>
      <c r="AAE11" s="1">
        <f>LOOKUP($A11,'DMG Tables'!$P$2:$P$35,'DMG Tables'!$O$2:$O$35)*AAE$1*LOOKUP(AAE$1,'DMG Tables'!$G$2:$G$7,'DMG Tables'!$H$2:$H$7)</f>
        <v>6476800</v>
      </c>
      <c r="AAF11" s="1">
        <f>LOOKUP($A11,'DMG Tables'!$P$2:$P$35,'DMG Tables'!$O$2:$O$35)*AAF$1*LOOKUP(AAF$1,'DMG Tables'!$G$2:$G$7,'DMG Tables'!$H$2:$H$7)</f>
        <v>6486000</v>
      </c>
      <c r="AAG11" s="1">
        <f>LOOKUP($A11,'DMG Tables'!$P$2:$P$35,'DMG Tables'!$O$2:$O$35)*AAG$1*LOOKUP(AAG$1,'DMG Tables'!$G$2:$G$7,'DMG Tables'!$H$2:$H$7)</f>
        <v>6495200</v>
      </c>
      <c r="AAH11" s="1">
        <f>LOOKUP($A11,'DMG Tables'!$P$2:$P$35,'DMG Tables'!$O$2:$O$35)*AAH$1*LOOKUP(AAH$1,'DMG Tables'!$G$2:$G$7,'DMG Tables'!$H$2:$H$7)</f>
        <v>6504400</v>
      </c>
      <c r="AAI11" s="1">
        <f>LOOKUP($A11,'DMG Tables'!$P$2:$P$35,'DMG Tables'!$O$2:$O$35)*AAI$1*LOOKUP(AAI$1,'DMG Tables'!$G$2:$G$7,'DMG Tables'!$H$2:$H$7)</f>
        <v>6513600</v>
      </c>
      <c r="AAJ11" s="1">
        <f>LOOKUP($A11,'DMG Tables'!$P$2:$P$35,'DMG Tables'!$O$2:$O$35)*AAJ$1*LOOKUP(AAJ$1,'DMG Tables'!$G$2:$G$7,'DMG Tables'!$H$2:$H$7)</f>
        <v>6522800</v>
      </c>
      <c r="AAK11" s="1">
        <f>LOOKUP($A11,'DMG Tables'!$P$2:$P$35,'DMG Tables'!$O$2:$O$35)*AAK$1*LOOKUP(AAK$1,'DMG Tables'!$G$2:$G$7,'DMG Tables'!$H$2:$H$7)</f>
        <v>6532000</v>
      </c>
      <c r="AAL11" s="1">
        <f>LOOKUP($A11,'DMG Tables'!$P$2:$P$35,'DMG Tables'!$O$2:$O$35)*AAL$1*LOOKUP(AAL$1,'DMG Tables'!$G$2:$G$7,'DMG Tables'!$H$2:$H$7)</f>
        <v>6541200</v>
      </c>
      <c r="AAM11" s="1">
        <f>LOOKUP($A11,'DMG Tables'!$P$2:$P$35,'DMG Tables'!$O$2:$O$35)*AAM$1*LOOKUP(AAM$1,'DMG Tables'!$G$2:$G$7,'DMG Tables'!$H$2:$H$7)</f>
        <v>6550400</v>
      </c>
      <c r="AAN11" s="1">
        <f>LOOKUP($A11,'DMG Tables'!$P$2:$P$35,'DMG Tables'!$O$2:$O$35)*AAN$1*LOOKUP(AAN$1,'DMG Tables'!$G$2:$G$7,'DMG Tables'!$H$2:$H$7)</f>
        <v>6559600</v>
      </c>
      <c r="AAO11" s="1">
        <f>LOOKUP($A11,'DMG Tables'!$P$2:$P$35,'DMG Tables'!$O$2:$O$35)*AAO$1*LOOKUP(AAO$1,'DMG Tables'!$G$2:$G$7,'DMG Tables'!$H$2:$H$7)</f>
        <v>6568800</v>
      </c>
      <c r="AAP11" s="1">
        <f>LOOKUP($A11,'DMG Tables'!$P$2:$P$35,'DMG Tables'!$O$2:$O$35)*AAP$1*LOOKUP(AAP$1,'DMG Tables'!$G$2:$G$7,'DMG Tables'!$H$2:$H$7)</f>
        <v>6578000</v>
      </c>
      <c r="AAQ11" s="1">
        <f>LOOKUP($A11,'DMG Tables'!$P$2:$P$35,'DMG Tables'!$O$2:$O$35)*AAQ$1*LOOKUP(AAQ$1,'DMG Tables'!$G$2:$G$7,'DMG Tables'!$H$2:$H$7)</f>
        <v>6587200</v>
      </c>
      <c r="AAR11" s="1">
        <f>LOOKUP($A11,'DMG Tables'!$P$2:$P$35,'DMG Tables'!$O$2:$O$35)*AAR$1*LOOKUP(AAR$1,'DMG Tables'!$G$2:$G$7,'DMG Tables'!$H$2:$H$7)</f>
        <v>6596400</v>
      </c>
      <c r="AAS11" s="1">
        <f>LOOKUP($A11,'DMG Tables'!$P$2:$P$35,'DMG Tables'!$O$2:$O$35)*AAS$1*LOOKUP(AAS$1,'DMG Tables'!$G$2:$G$7,'DMG Tables'!$H$2:$H$7)</f>
        <v>6605600</v>
      </c>
      <c r="AAT11" s="1">
        <f>LOOKUP($A11,'DMG Tables'!$P$2:$P$35,'DMG Tables'!$O$2:$O$35)*AAT$1*LOOKUP(AAT$1,'DMG Tables'!$G$2:$G$7,'DMG Tables'!$H$2:$H$7)</f>
        <v>6614800</v>
      </c>
      <c r="AAU11" s="1">
        <f>LOOKUP($A11,'DMG Tables'!$P$2:$P$35,'DMG Tables'!$O$2:$O$35)*AAU$1*LOOKUP(AAU$1,'DMG Tables'!$G$2:$G$7,'DMG Tables'!$H$2:$H$7)</f>
        <v>6624000</v>
      </c>
      <c r="AAV11" s="1">
        <f>LOOKUP($A11,'DMG Tables'!$P$2:$P$35,'DMG Tables'!$O$2:$O$35)*AAV$1*LOOKUP(AAV$1,'DMG Tables'!$G$2:$G$7,'DMG Tables'!$H$2:$H$7)</f>
        <v>6633200</v>
      </c>
      <c r="AAW11" s="1">
        <f>LOOKUP($A11,'DMG Tables'!$P$2:$P$35,'DMG Tables'!$O$2:$O$35)*AAW$1*LOOKUP(AAW$1,'DMG Tables'!$G$2:$G$7,'DMG Tables'!$H$2:$H$7)</f>
        <v>6642400</v>
      </c>
      <c r="AAX11" s="1">
        <f>LOOKUP($A11,'DMG Tables'!$P$2:$P$35,'DMG Tables'!$O$2:$O$35)*AAX$1*LOOKUP(AAX$1,'DMG Tables'!$G$2:$G$7,'DMG Tables'!$H$2:$H$7)</f>
        <v>6651600</v>
      </c>
      <c r="AAY11" s="1">
        <f>LOOKUP($A11,'DMG Tables'!$P$2:$P$35,'DMG Tables'!$O$2:$O$35)*AAY$1*LOOKUP(AAY$1,'DMG Tables'!$G$2:$G$7,'DMG Tables'!$H$2:$H$7)</f>
        <v>6660800</v>
      </c>
      <c r="AAZ11" s="1">
        <f>LOOKUP($A11,'DMG Tables'!$P$2:$P$35,'DMG Tables'!$O$2:$O$35)*AAZ$1*LOOKUP(AAZ$1,'DMG Tables'!$G$2:$G$7,'DMG Tables'!$H$2:$H$7)</f>
        <v>6670000</v>
      </c>
      <c r="ABA11" s="1">
        <f>LOOKUP($A11,'DMG Tables'!$P$2:$P$35,'DMG Tables'!$O$2:$O$35)*ABA$1*LOOKUP(ABA$1,'DMG Tables'!$G$2:$G$7,'DMG Tables'!$H$2:$H$7)</f>
        <v>6679200</v>
      </c>
      <c r="ABB11" s="1">
        <f>LOOKUP($A11,'DMG Tables'!$P$2:$P$35,'DMG Tables'!$O$2:$O$35)*ABB$1*LOOKUP(ABB$1,'DMG Tables'!$G$2:$G$7,'DMG Tables'!$H$2:$H$7)</f>
        <v>6688400</v>
      </c>
      <c r="ABC11" s="1">
        <f>LOOKUP($A11,'DMG Tables'!$P$2:$P$35,'DMG Tables'!$O$2:$O$35)*ABC$1*LOOKUP(ABC$1,'DMG Tables'!$G$2:$G$7,'DMG Tables'!$H$2:$H$7)</f>
        <v>6697600</v>
      </c>
      <c r="ABD11" s="1">
        <f>LOOKUP($A11,'DMG Tables'!$P$2:$P$35,'DMG Tables'!$O$2:$O$35)*ABD$1*LOOKUP(ABD$1,'DMG Tables'!$G$2:$G$7,'DMG Tables'!$H$2:$H$7)</f>
        <v>6706800</v>
      </c>
      <c r="ABE11" s="1">
        <f>LOOKUP($A11,'DMG Tables'!$P$2:$P$35,'DMG Tables'!$O$2:$O$35)*ABE$1*LOOKUP(ABE$1,'DMG Tables'!$G$2:$G$7,'DMG Tables'!$H$2:$H$7)</f>
        <v>6716000</v>
      </c>
      <c r="ABF11" s="1">
        <f>LOOKUP($A11,'DMG Tables'!$P$2:$P$35,'DMG Tables'!$O$2:$O$35)*ABF$1*LOOKUP(ABF$1,'DMG Tables'!$G$2:$G$7,'DMG Tables'!$H$2:$H$7)</f>
        <v>6725200</v>
      </c>
      <c r="ABG11" s="1">
        <f>LOOKUP($A11,'DMG Tables'!$P$2:$P$35,'DMG Tables'!$O$2:$O$35)*ABG$1*LOOKUP(ABG$1,'DMG Tables'!$G$2:$G$7,'DMG Tables'!$H$2:$H$7)</f>
        <v>6734400</v>
      </c>
      <c r="ABH11" s="1">
        <f>LOOKUP($A11,'DMG Tables'!$P$2:$P$35,'DMG Tables'!$O$2:$O$35)*ABH$1*LOOKUP(ABH$1,'DMG Tables'!$G$2:$G$7,'DMG Tables'!$H$2:$H$7)</f>
        <v>6743600</v>
      </c>
      <c r="ABI11" s="1">
        <f>LOOKUP($A11,'DMG Tables'!$P$2:$P$35,'DMG Tables'!$O$2:$O$35)*ABI$1*LOOKUP(ABI$1,'DMG Tables'!$G$2:$G$7,'DMG Tables'!$H$2:$H$7)</f>
        <v>6752800</v>
      </c>
      <c r="ABJ11" s="1">
        <f>LOOKUP($A11,'DMG Tables'!$P$2:$P$35,'DMG Tables'!$O$2:$O$35)*ABJ$1*LOOKUP(ABJ$1,'DMG Tables'!$G$2:$G$7,'DMG Tables'!$H$2:$H$7)</f>
        <v>6762000</v>
      </c>
      <c r="ABK11" s="1">
        <f>LOOKUP($A11,'DMG Tables'!$P$2:$P$35,'DMG Tables'!$O$2:$O$35)*ABK$1*LOOKUP(ABK$1,'DMG Tables'!$G$2:$G$7,'DMG Tables'!$H$2:$H$7)</f>
        <v>6771200</v>
      </c>
      <c r="ABL11" s="1">
        <f>LOOKUP($A11,'DMG Tables'!$P$2:$P$35,'DMG Tables'!$O$2:$O$35)*ABL$1*LOOKUP(ABL$1,'DMG Tables'!$G$2:$G$7,'DMG Tables'!$H$2:$H$7)</f>
        <v>6780400</v>
      </c>
      <c r="ABM11" s="1">
        <f>LOOKUP($A11,'DMG Tables'!$P$2:$P$35,'DMG Tables'!$O$2:$O$35)*ABM$1*LOOKUP(ABM$1,'DMG Tables'!$G$2:$G$7,'DMG Tables'!$H$2:$H$7)</f>
        <v>6789600</v>
      </c>
      <c r="ABN11" s="1">
        <f>LOOKUP($A11,'DMG Tables'!$P$2:$P$35,'DMG Tables'!$O$2:$O$35)*ABN$1*LOOKUP(ABN$1,'DMG Tables'!$G$2:$G$7,'DMG Tables'!$H$2:$H$7)</f>
        <v>6798800</v>
      </c>
      <c r="ABO11" s="1">
        <f>LOOKUP($A11,'DMG Tables'!$P$2:$P$35,'DMG Tables'!$O$2:$O$35)*ABO$1*LOOKUP(ABO$1,'DMG Tables'!$G$2:$G$7,'DMG Tables'!$H$2:$H$7)</f>
        <v>6808000</v>
      </c>
      <c r="ABP11" s="1">
        <f>LOOKUP($A11,'DMG Tables'!$P$2:$P$35,'DMG Tables'!$O$2:$O$35)*ABP$1*LOOKUP(ABP$1,'DMG Tables'!$G$2:$G$7,'DMG Tables'!$H$2:$H$7)</f>
        <v>6817200</v>
      </c>
      <c r="ABQ11" s="1">
        <f>LOOKUP($A11,'DMG Tables'!$P$2:$P$35,'DMG Tables'!$O$2:$O$35)*ABQ$1*LOOKUP(ABQ$1,'DMG Tables'!$G$2:$G$7,'DMG Tables'!$H$2:$H$7)</f>
        <v>6826400</v>
      </c>
      <c r="ABR11" s="1">
        <f>LOOKUP($A11,'DMG Tables'!$P$2:$P$35,'DMG Tables'!$O$2:$O$35)*ABR$1*LOOKUP(ABR$1,'DMG Tables'!$G$2:$G$7,'DMG Tables'!$H$2:$H$7)</f>
        <v>6835600</v>
      </c>
      <c r="ABS11" s="1">
        <f>LOOKUP($A11,'DMG Tables'!$P$2:$P$35,'DMG Tables'!$O$2:$O$35)*ABS$1*LOOKUP(ABS$1,'DMG Tables'!$G$2:$G$7,'DMG Tables'!$H$2:$H$7)</f>
        <v>6844800</v>
      </c>
      <c r="ABT11" s="1">
        <f>LOOKUP($A11,'DMG Tables'!$P$2:$P$35,'DMG Tables'!$O$2:$O$35)*ABT$1*LOOKUP(ABT$1,'DMG Tables'!$G$2:$G$7,'DMG Tables'!$H$2:$H$7)</f>
        <v>6854000</v>
      </c>
      <c r="ABU11" s="1">
        <f>LOOKUP($A11,'DMG Tables'!$P$2:$P$35,'DMG Tables'!$O$2:$O$35)*ABU$1*LOOKUP(ABU$1,'DMG Tables'!$G$2:$G$7,'DMG Tables'!$H$2:$H$7)</f>
        <v>6863200</v>
      </c>
      <c r="ABV11" s="1">
        <f>LOOKUP($A11,'DMG Tables'!$P$2:$P$35,'DMG Tables'!$O$2:$O$35)*ABV$1*LOOKUP(ABV$1,'DMG Tables'!$G$2:$G$7,'DMG Tables'!$H$2:$H$7)</f>
        <v>6872400</v>
      </c>
      <c r="ABW11" s="1">
        <f>LOOKUP($A11,'DMG Tables'!$P$2:$P$35,'DMG Tables'!$O$2:$O$35)*ABW$1*LOOKUP(ABW$1,'DMG Tables'!$G$2:$G$7,'DMG Tables'!$H$2:$H$7)</f>
        <v>6881600</v>
      </c>
      <c r="ABX11" s="1">
        <f>LOOKUP($A11,'DMG Tables'!$P$2:$P$35,'DMG Tables'!$O$2:$O$35)*ABX$1*LOOKUP(ABX$1,'DMG Tables'!$G$2:$G$7,'DMG Tables'!$H$2:$H$7)</f>
        <v>6890800</v>
      </c>
      <c r="ABY11" s="1">
        <f>LOOKUP($A11,'DMG Tables'!$P$2:$P$35,'DMG Tables'!$O$2:$O$35)*ABY$1*LOOKUP(ABY$1,'DMG Tables'!$G$2:$G$7,'DMG Tables'!$H$2:$H$7)</f>
        <v>6900000</v>
      </c>
      <c r="ABZ11" s="1">
        <f>LOOKUP($A11,'DMG Tables'!$P$2:$P$35,'DMG Tables'!$O$2:$O$35)*ABZ$1*LOOKUP(ABZ$1,'DMG Tables'!$G$2:$G$7,'DMG Tables'!$H$2:$H$7)</f>
        <v>6909200</v>
      </c>
      <c r="ACA11" s="1">
        <f>LOOKUP($A11,'DMG Tables'!$P$2:$P$35,'DMG Tables'!$O$2:$O$35)*ACA$1*LOOKUP(ACA$1,'DMG Tables'!$G$2:$G$7,'DMG Tables'!$H$2:$H$7)</f>
        <v>6918400</v>
      </c>
      <c r="ACB11" s="1">
        <f>LOOKUP($A11,'DMG Tables'!$P$2:$P$35,'DMG Tables'!$O$2:$O$35)*ACB$1*LOOKUP(ACB$1,'DMG Tables'!$G$2:$G$7,'DMG Tables'!$H$2:$H$7)</f>
        <v>6927600</v>
      </c>
      <c r="ACC11" s="1">
        <f>LOOKUP($A11,'DMG Tables'!$P$2:$P$35,'DMG Tables'!$O$2:$O$35)*ACC$1*LOOKUP(ACC$1,'DMG Tables'!$G$2:$G$7,'DMG Tables'!$H$2:$H$7)</f>
        <v>6936800</v>
      </c>
      <c r="ACD11" s="1">
        <f>LOOKUP($A11,'DMG Tables'!$P$2:$P$35,'DMG Tables'!$O$2:$O$35)*ACD$1*LOOKUP(ACD$1,'DMG Tables'!$G$2:$G$7,'DMG Tables'!$H$2:$H$7)</f>
        <v>6946000</v>
      </c>
      <c r="ACE11" s="1">
        <f>LOOKUP($A11,'DMG Tables'!$P$2:$P$35,'DMG Tables'!$O$2:$O$35)*ACE$1*LOOKUP(ACE$1,'DMG Tables'!$G$2:$G$7,'DMG Tables'!$H$2:$H$7)</f>
        <v>6955200</v>
      </c>
      <c r="ACF11" s="1">
        <f>LOOKUP($A11,'DMG Tables'!$P$2:$P$35,'DMG Tables'!$O$2:$O$35)*ACF$1*LOOKUP(ACF$1,'DMG Tables'!$G$2:$G$7,'DMG Tables'!$H$2:$H$7)</f>
        <v>6964400</v>
      </c>
      <c r="ACG11" s="1">
        <f>LOOKUP($A11,'DMG Tables'!$P$2:$P$35,'DMG Tables'!$O$2:$O$35)*ACG$1*LOOKUP(ACG$1,'DMG Tables'!$G$2:$G$7,'DMG Tables'!$H$2:$H$7)</f>
        <v>6973600</v>
      </c>
      <c r="ACH11" s="1">
        <f>LOOKUP($A11,'DMG Tables'!$P$2:$P$35,'DMG Tables'!$O$2:$O$35)*ACH$1*LOOKUP(ACH$1,'DMG Tables'!$G$2:$G$7,'DMG Tables'!$H$2:$H$7)</f>
        <v>6982800</v>
      </c>
      <c r="ACI11" s="1">
        <f>LOOKUP($A11,'DMG Tables'!$P$2:$P$35,'DMG Tables'!$O$2:$O$35)*ACI$1*LOOKUP(ACI$1,'DMG Tables'!$G$2:$G$7,'DMG Tables'!$H$2:$H$7)</f>
        <v>6992000</v>
      </c>
      <c r="ACJ11" s="1">
        <f>LOOKUP($A11,'DMG Tables'!$P$2:$P$35,'DMG Tables'!$O$2:$O$35)*ACJ$1*LOOKUP(ACJ$1,'DMG Tables'!$G$2:$G$7,'DMG Tables'!$H$2:$H$7)</f>
        <v>7001200</v>
      </c>
      <c r="ACK11" s="1">
        <f>LOOKUP($A11,'DMG Tables'!$P$2:$P$35,'DMG Tables'!$O$2:$O$35)*ACK$1*LOOKUP(ACK$1,'DMG Tables'!$G$2:$G$7,'DMG Tables'!$H$2:$H$7)</f>
        <v>7010400</v>
      </c>
      <c r="ACL11" s="1">
        <f>LOOKUP($A11,'DMG Tables'!$P$2:$P$35,'DMG Tables'!$O$2:$O$35)*ACL$1*LOOKUP(ACL$1,'DMG Tables'!$G$2:$G$7,'DMG Tables'!$H$2:$H$7)</f>
        <v>7019600</v>
      </c>
      <c r="ACM11" s="1">
        <f>LOOKUP($A11,'DMG Tables'!$P$2:$P$35,'DMG Tables'!$O$2:$O$35)*ACM$1*LOOKUP(ACM$1,'DMG Tables'!$G$2:$G$7,'DMG Tables'!$H$2:$H$7)</f>
        <v>7028800</v>
      </c>
      <c r="ACN11" s="1">
        <f>LOOKUP($A11,'DMG Tables'!$P$2:$P$35,'DMG Tables'!$O$2:$O$35)*ACN$1*LOOKUP(ACN$1,'DMG Tables'!$G$2:$G$7,'DMG Tables'!$H$2:$H$7)</f>
        <v>7038000</v>
      </c>
      <c r="ACO11" s="1">
        <f>LOOKUP($A11,'DMG Tables'!$P$2:$P$35,'DMG Tables'!$O$2:$O$35)*ACO$1*LOOKUP(ACO$1,'DMG Tables'!$G$2:$G$7,'DMG Tables'!$H$2:$H$7)</f>
        <v>7047200</v>
      </c>
      <c r="ACP11" s="1">
        <f>LOOKUP($A11,'DMG Tables'!$P$2:$P$35,'DMG Tables'!$O$2:$O$35)*ACP$1*LOOKUP(ACP$1,'DMG Tables'!$G$2:$G$7,'DMG Tables'!$H$2:$H$7)</f>
        <v>7056400</v>
      </c>
      <c r="ACQ11" s="1">
        <f>LOOKUP($A11,'DMG Tables'!$P$2:$P$35,'DMG Tables'!$O$2:$O$35)*ACQ$1*LOOKUP(ACQ$1,'DMG Tables'!$G$2:$G$7,'DMG Tables'!$H$2:$H$7)</f>
        <v>7065600</v>
      </c>
      <c r="ACR11" s="1">
        <f>LOOKUP($A11,'DMG Tables'!$P$2:$P$35,'DMG Tables'!$O$2:$O$35)*ACR$1*LOOKUP(ACR$1,'DMG Tables'!$G$2:$G$7,'DMG Tables'!$H$2:$H$7)</f>
        <v>7074800</v>
      </c>
      <c r="ACS11" s="1">
        <f>LOOKUP($A11,'DMG Tables'!$P$2:$P$35,'DMG Tables'!$O$2:$O$35)*ACS$1*LOOKUP(ACS$1,'DMG Tables'!$G$2:$G$7,'DMG Tables'!$H$2:$H$7)</f>
        <v>7084000</v>
      </c>
      <c r="ACT11" s="1">
        <f>LOOKUP($A11,'DMG Tables'!$P$2:$P$35,'DMG Tables'!$O$2:$O$35)*ACT$1*LOOKUP(ACT$1,'DMG Tables'!$G$2:$G$7,'DMG Tables'!$H$2:$H$7)</f>
        <v>7093200</v>
      </c>
      <c r="ACU11" s="1">
        <f>LOOKUP($A11,'DMG Tables'!$P$2:$P$35,'DMG Tables'!$O$2:$O$35)*ACU$1*LOOKUP(ACU$1,'DMG Tables'!$G$2:$G$7,'DMG Tables'!$H$2:$H$7)</f>
        <v>7102400</v>
      </c>
      <c r="ACV11" s="1">
        <f>LOOKUP($A11,'DMG Tables'!$P$2:$P$35,'DMG Tables'!$O$2:$O$35)*ACV$1*LOOKUP(ACV$1,'DMG Tables'!$G$2:$G$7,'DMG Tables'!$H$2:$H$7)</f>
        <v>7111600</v>
      </c>
      <c r="ACW11" s="1">
        <f>LOOKUP($A11,'DMG Tables'!$P$2:$P$35,'DMG Tables'!$O$2:$O$35)*ACW$1*LOOKUP(ACW$1,'DMG Tables'!$G$2:$G$7,'DMG Tables'!$H$2:$H$7)</f>
        <v>7120800</v>
      </c>
      <c r="ACX11" s="1">
        <f>LOOKUP($A11,'DMG Tables'!$P$2:$P$35,'DMG Tables'!$O$2:$O$35)*ACX$1*LOOKUP(ACX$1,'DMG Tables'!$G$2:$G$7,'DMG Tables'!$H$2:$H$7)</f>
        <v>7130000</v>
      </c>
      <c r="ACY11" s="1">
        <f>LOOKUP($A11,'DMG Tables'!$P$2:$P$35,'DMG Tables'!$O$2:$O$35)*ACY$1*LOOKUP(ACY$1,'DMG Tables'!$G$2:$G$7,'DMG Tables'!$H$2:$H$7)</f>
        <v>7139200</v>
      </c>
      <c r="ACZ11" s="1">
        <f>LOOKUP($A11,'DMG Tables'!$P$2:$P$35,'DMG Tables'!$O$2:$O$35)*ACZ$1*LOOKUP(ACZ$1,'DMG Tables'!$G$2:$G$7,'DMG Tables'!$H$2:$H$7)</f>
        <v>7148400</v>
      </c>
      <c r="ADA11" s="1">
        <f>LOOKUP($A11,'DMG Tables'!$P$2:$P$35,'DMG Tables'!$O$2:$O$35)*ADA$1*LOOKUP(ADA$1,'DMG Tables'!$G$2:$G$7,'DMG Tables'!$H$2:$H$7)</f>
        <v>7157600</v>
      </c>
      <c r="ADB11" s="1">
        <f>LOOKUP($A11,'DMG Tables'!$P$2:$P$35,'DMG Tables'!$O$2:$O$35)*ADB$1*LOOKUP(ADB$1,'DMG Tables'!$G$2:$G$7,'DMG Tables'!$H$2:$H$7)</f>
        <v>7166800</v>
      </c>
      <c r="ADC11" s="1">
        <f>LOOKUP($A11,'DMG Tables'!$P$2:$P$35,'DMG Tables'!$O$2:$O$35)*ADC$1*LOOKUP(ADC$1,'DMG Tables'!$G$2:$G$7,'DMG Tables'!$H$2:$H$7)</f>
        <v>7176000</v>
      </c>
      <c r="ADD11" s="1">
        <f>LOOKUP($A11,'DMG Tables'!$P$2:$P$35,'DMG Tables'!$O$2:$O$35)*ADD$1*LOOKUP(ADD$1,'DMG Tables'!$G$2:$G$7,'DMG Tables'!$H$2:$H$7)</f>
        <v>7185200</v>
      </c>
      <c r="ADE11" s="1">
        <f>LOOKUP($A11,'DMG Tables'!$P$2:$P$35,'DMG Tables'!$O$2:$O$35)*ADE$1*LOOKUP(ADE$1,'DMG Tables'!$G$2:$G$7,'DMG Tables'!$H$2:$H$7)</f>
        <v>7194400</v>
      </c>
      <c r="ADF11" s="1">
        <f>LOOKUP($A11,'DMG Tables'!$P$2:$P$35,'DMG Tables'!$O$2:$O$35)*ADF$1*LOOKUP(ADF$1,'DMG Tables'!$G$2:$G$7,'DMG Tables'!$H$2:$H$7)</f>
        <v>7203600</v>
      </c>
      <c r="ADG11" s="1">
        <f>LOOKUP($A11,'DMG Tables'!$P$2:$P$35,'DMG Tables'!$O$2:$O$35)*ADG$1*LOOKUP(ADG$1,'DMG Tables'!$G$2:$G$7,'DMG Tables'!$H$2:$H$7)</f>
        <v>7212800</v>
      </c>
      <c r="ADH11" s="1">
        <f>LOOKUP($A11,'DMG Tables'!$P$2:$P$35,'DMG Tables'!$O$2:$O$35)*ADH$1*LOOKUP(ADH$1,'DMG Tables'!$G$2:$G$7,'DMG Tables'!$H$2:$H$7)</f>
        <v>7222000</v>
      </c>
      <c r="ADI11" s="1">
        <f>LOOKUP($A11,'DMG Tables'!$P$2:$P$35,'DMG Tables'!$O$2:$O$35)*ADI$1*LOOKUP(ADI$1,'DMG Tables'!$G$2:$G$7,'DMG Tables'!$H$2:$H$7)</f>
        <v>7231200</v>
      </c>
      <c r="ADJ11" s="1">
        <f>LOOKUP($A11,'DMG Tables'!$P$2:$P$35,'DMG Tables'!$O$2:$O$35)*ADJ$1*LOOKUP(ADJ$1,'DMG Tables'!$G$2:$G$7,'DMG Tables'!$H$2:$H$7)</f>
        <v>7240400</v>
      </c>
      <c r="ADK11" s="1">
        <f>LOOKUP($A11,'DMG Tables'!$P$2:$P$35,'DMG Tables'!$O$2:$O$35)*ADK$1*LOOKUP(ADK$1,'DMG Tables'!$G$2:$G$7,'DMG Tables'!$H$2:$H$7)</f>
        <v>7249600</v>
      </c>
      <c r="ADL11" s="1">
        <f>LOOKUP($A11,'DMG Tables'!$P$2:$P$35,'DMG Tables'!$O$2:$O$35)*ADL$1*LOOKUP(ADL$1,'DMG Tables'!$G$2:$G$7,'DMG Tables'!$H$2:$H$7)</f>
        <v>7258800</v>
      </c>
      <c r="ADM11" s="1">
        <f>LOOKUP($A11,'DMG Tables'!$P$2:$P$35,'DMG Tables'!$O$2:$O$35)*ADM$1*LOOKUP(ADM$1,'DMG Tables'!$G$2:$G$7,'DMG Tables'!$H$2:$H$7)</f>
        <v>7268000</v>
      </c>
      <c r="ADN11" s="1">
        <f>LOOKUP($A11,'DMG Tables'!$P$2:$P$35,'DMG Tables'!$O$2:$O$35)*ADN$1*LOOKUP(ADN$1,'DMG Tables'!$G$2:$G$7,'DMG Tables'!$H$2:$H$7)</f>
        <v>7277200</v>
      </c>
      <c r="ADO11" s="1">
        <f>LOOKUP($A11,'DMG Tables'!$P$2:$P$35,'DMG Tables'!$O$2:$O$35)*ADO$1*LOOKUP(ADO$1,'DMG Tables'!$G$2:$G$7,'DMG Tables'!$H$2:$H$7)</f>
        <v>7286400</v>
      </c>
      <c r="ADP11" s="1">
        <f>LOOKUP($A11,'DMG Tables'!$P$2:$P$35,'DMG Tables'!$O$2:$O$35)*ADP$1*LOOKUP(ADP$1,'DMG Tables'!$G$2:$G$7,'DMG Tables'!$H$2:$H$7)</f>
        <v>7295600</v>
      </c>
      <c r="ADQ11" s="1">
        <f>LOOKUP($A11,'DMG Tables'!$P$2:$P$35,'DMG Tables'!$O$2:$O$35)*ADQ$1*LOOKUP(ADQ$1,'DMG Tables'!$G$2:$G$7,'DMG Tables'!$H$2:$H$7)</f>
        <v>7304800</v>
      </c>
      <c r="ADR11" s="1">
        <f>LOOKUP($A11,'DMG Tables'!$P$2:$P$35,'DMG Tables'!$O$2:$O$35)*ADR$1*LOOKUP(ADR$1,'DMG Tables'!$G$2:$G$7,'DMG Tables'!$H$2:$H$7)</f>
        <v>7314000</v>
      </c>
      <c r="ADS11" s="1">
        <f>LOOKUP($A11,'DMG Tables'!$P$2:$P$35,'DMG Tables'!$O$2:$O$35)*ADS$1*LOOKUP(ADS$1,'DMG Tables'!$G$2:$G$7,'DMG Tables'!$H$2:$H$7)</f>
        <v>7323200</v>
      </c>
      <c r="ADT11" s="1">
        <f>LOOKUP($A11,'DMG Tables'!$P$2:$P$35,'DMG Tables'!$O$2:$O$35)*ADT$1*LOOKUP(ADT$1,'DMG Tables'!$G$2:$G$7,'DMG Tables'!$H$2:$H$7)</f>
        <v>7332400</v>
      </c>
      <c r="ADU11" s="1">
        <f>LOOKUP($A11,'DMG Tables'!$P$2:$P$35,'DMG Tables'!$O$2:$O$35)*ADU$1*LOOKUP(ADU$1,'DMG Tables'!$G$2:$G$7,'DMG Tables'!$H$2:$H$7)</f>
        <v>7341600</v>
      </c>
      <c r="ADV11" s="1">
        <f>LOOKUP($A11,'DMG Tables'!$P$2:$P$35,'DMG Tables'!$O$2:$O$35)*ADV$1*LOOKUP(ADV$1,'DMG Tables'!$G$2:$G$7,'DMG Tables'!$H$2:$H$7)</f>
        <v>7350800</v>
      </c>
      <c r="ADW11" s="1">
        <f>LOOKUP($A11,'DMG Tables'!$P$2:$P$35,'DMG Tables'!$O$2:$O$35)*ADW$1*LOOKUP(ADW$1,'DMG Tables'!$G$2:$G$7,'DMG Tables'!$H$2:$H$7)</f>
        <v>7360000</v>
      </c>
      <c r="ADX11" s="1">
        <f>LOOKUP($A11,'DMG Tables'!$P$2:$P$35,'DMG Tables'!$O$2:$O$35)*ADX$1*LOOKUP(ADX$1,'DMG Tables'!$G$2:$G$7,'DMG Tables'!$H$2:$H$7)</f>
        <v>7369200</v>
      </c>
      <c r="ADY11" s="1">
        <f>LOOKUP($A11,'DMG Tables'!$P$2:$P$35,'DMG Tables'!$O$2:$O$35)*ADY$1*LOOKUP(ADY$1,'DMG Tables'!$G$2:$G$7,'DMG Tables'!$H$2:$H$7)</f>
        <v>7378400</v>
      </c>
      <c r="ADZ11" s="1">
        <f>LOOKUP($A11,'DMG Tables'!$P$2:$P$35,'DMG Tables'!$O$2:$O$35)*ADZ$1*LOOKUP(ADZ$1,'DMG Tables'!$G$2:$G$7,'DMG Tables'!$H$2:$H$7)</f>
        <v>7387600</v>
      </c>
      <c r="AEA11" s="1">
        <f>LOOKUP($A11,'DMG Tables'!$P$2:$P$35,'DMG Tables'!$O$2:$O$35)*AEA$1*LOOKUP(AEA$1,'DMG Tables'!$G$2:$G$7,'DMG Tables'!$H$2:$H$7)</f>
        <v>7396800</v>
      </c>
      <c r="AEB11" s="1">
        <f>LOOKUP($A11,'DMG Tables'!$P$2:$P$35,'DMG Tables'!$O$2:$O$35)*AEB$1*LOOKUP(AEB$1,'DMG Tables'!$G$2:$G$7,'DMG Tables'!$H$2:$H$7)</f>
        <v>7406000</v>
      </c>
      <c r="AEC11" s="1">
        <f>LOOKUP($A11,'DMG Tables'!$P$2:$P$35,'DMG Tables'!$O$2:$O$35)*AEC$1*LOOKUP(AEC$1,'DMG Tables'!$G$2:$G$7,'DMG Tables'!$H$2:$H$7)</f>
        <v>7415200</v>
      </c>
      <c r="AED11" s="1">
        <f>LOOKUP($A11,'DMG Tables'!$P$2:$P$35,'DMG Tables'!$O$2:$O$35)*AED$1*LOOKUP(AED$1,'DMG Tables'!$G$2:$G$7,'DMG Tables'!$H$2:$H$7)</f>
        <v>7424400</v>
      </c>
      <c r="AEE11" s="1">
        <f>LOOKUP($A11,'DMG Tables'!$P$2:$P$35,'DMG Tables'!$O$2:$O$35)*AEE$1*LOOKUP(AEE$1,'DMG Tables'!$G$2:$G$7,'DMG Tables'!$H$2:$H$7)</f>
        <v>7433600</v>
      </c>
      <c r="AEF11" s="1">
        <f>LOOKUP($A11,'DMG Tables'!$P$2:$P$35,'DMG Tables'!$O$2:$O$35)*AEF$1*LOOKUP(AEF$1,'DMG Tables'!$G$2:$G$7,'DMG Tables'!$H$2:$H$7)</f>
        <v>7442800</v>
      </c>
      <c r="AEG11" s="1">
        <f>LOOKUP($A11,'DMG Tables'!$P$2:$P$35,'DMG Tables'!$O$2:$O$35)*AEG$1*LOOKUP(AEG$1,'DMG Tables'!$G$2:$G$7,'DMG Tables'!$H$2:$H$7)</f>
        <v>7452000</v>
      </c>
      <c r="AEH11" s="1">
        <f>LOOKUP($A11,'DMG Tables'!$P$2:$P$35,'DMG Tables'!$O$2:$O$35)*AEH$1*LOOKUP(AEH$1,'DMG Tables'!$G$2:$G$7,'DMG Tables'!$H$2:$H$7)</f>
        <v>7461200</v>
      </c>
      <c r="AEI11" s="1">
        <f>LOOKUP($A11,'DMG Tables'!$P$2:$P$35,'DMG Tables'!$O$2:$O$35)*AEI$1*LOOKUP(AEI$1,'DMG Tables'!$G$2:$G$7,'DMG Tables'!$H$2:$H$7)</f>
        <v>7470400</v>
      </c>
      <c r="AEJ11" s="1">
        <f>LOOKUP($A11,'DMG Tables'!$P$2:$P$35,'DMG Tables'!$O$2:$O$35)*AEJ$1*LOOKUP(AEJ$1,'DMG Tables'!$G$2:$G$7,'DMG Tables'!$H$2:$H$7)</f>
        <v>7479600</v>
      </c>
      <c r="AEK11" s="1">
        <f>LOOKUP($A11,'DMG Tables'!$P$2:$P$35,'DMG Tables'!$O$2:$O$35)*AEK$1*LOOKUP(AEK$1,'DMG Tables'!$G$2:$G$7,'DMG Tables'!$H$2:$H$7)</f>
        <v>7488800</v>
      </c>
      <c r="AEL11" s="1">
        <f>LOOKUP($A11,'DMG Tables'!$P$2:$P$35,'DMG Tables'!$O$2:$O$35)*AEL$1*LOOKUP(AEL$1,'DMG Tables'!$G$2:$G$7,'DMG Tables'!$H$2:$H$7)</f>
        <v>7498000</v>
      </c>
      <c r="AEM11" s="1">
        <f>LOOKUP($A11,'DMG Tables'!$P$2:$P$35,'DMG Tables'!$O$2:$O$35)*AEM$1*LOOKUP(AEM$1,'DMG Tables'!$G$2:$G$7,'DMG Tables'!$H$2:$H$7)</f>
        <v>7507200</v>
      </c>
      <c r="AEN11" s="1">
        <f>LOOKUP($A11,'DMG Tables'!$P$2:$P$35,'DMG Tables'!$O$2:$O$35)*AEN$1*LOOKUP(AEN$1,'DMG Tables'!$G$2:$G$7,'DMG Tables'!$H$2:$H$7)</f>
        <v>7516400</v>
      </c>
      <c r="AEO11" s="1">
        <f>LOOKUP($A11,'DMG Tables'!$P$2:$P$35,'DMG Tables'!$O$2:$O$35)*AEO$1*LOOKUP(AEO$1,'DMG Tables'!$G$2:$G$7,'DMG Tables'!$H$2:$H$7)</f>
        <v>7525600</v>
      </c>
      <c r="AEP11" s="1">
        <f>LOOKUP($A11,'DMG Tables'!$P$2:$P$35,'DMG Tables'!$O$2:$O$35)*AEP$1*LOOKUP(AEP$1,'DMG Tables'!$G$2:$G$7,'DMG Tables'!$H$2:$H$7)</f>
        <v>7534800</v>
      </c>
      <c r="AEQ11" s="1">
        <f>LOOKUP($A11,'DMG Tables'!$P$2:$P$35,'DMG Tables'!$O$2:$O$35)*AEQ$1*LOOKUP(AEQ$1,'DMG Tables'!$G$2:$G$7,'DMG Tables'!$H$2:$H$7)</f>
        <v>7544000</v>
      </c>
      <c r="AER11" s="1">
        <f>LOOKUP($A11,'DMG Tables'!$P$2:$P$35,'DMG Tables'!$O$2:$O$35)*AER$1*LOOKUP(AER$1,'DMG Tables'!$G$2:$G$7,'DMG Tables'!$H$2:$H$7)</f>
        <v>7553200</v>
      </c>
      <c r="AES11" s="1">
        <f>LOOKUP($A11,'DMG Tables'!$P$2:$P$35,'DMG Tables'!$O$2:$O$35)*AES$1*LOOKUP(AES$1,'DMG Tables'!$G$2:$G$7,'DMG Tables'!$H$2:$H$7)</f>
        <v>7562400</v>
      </c>
      <c r="AET11" s="1">
        <f>LOOKUP($A11,'DMG Tables'!$P$2:$P$35,'DMG Tables'!$O$2:$O$35)*AET$1*LOOKUP(AET$1,'DMG Tables'!$G$2:$G$7,'DMG Tables'!$H$2:$H$7)</f>
        <v>7571600</v>
      </c>
      <c r="AEU11" s="1">
        <f>LOOKUP($A11,'DMG Tables'!$P$2:$P$35,'DMG Tables'!$O$2:$O$35)*AEU$1*LOOKUP(AEU$1,'DMG Tables'!$G$2:$G$7,'DMG Tables'!$H$2:$H$7)</f>
        <v>7580800</v>
      </c>
      <c r="AEV11" s="1">
        <f>LOOKUP($A11,'DMG Tables'!$P$2:$P$35,'DMG Tables'!$O$2:$O$35)*AEV$1*LOOKUP(AEV$1,'DMG Tables'!$G$2:$G$7,'DMG Tables'!$H$2:$H$7)</f>
        <v>7590000</v>
      </c>
      <c r="AEW11" s="1">
        <f>LOOKUP($A11,'DMG Tables'!$P$2:$P$35,'DMG Tables'!$O$2:$O$35)*AEW$1*LOOKUP(AEW$1,'DMG Tables'!$G$2:$G$7,'DMG Tables'!$H$2:$H$7)</f>
        <v>7599200</v>
      </c>
      <c r="AEX11" s="1">
        <f>LOOKUP($A11,'DMG Tables'!$P$2:$P$35,'DMG Tables'!$O$2:$O$35)*AEX$1*LOOKUP(AEX$1,'DMG Tables'!$G$2:$G$7,'DMG Tables'!$H$2:$H$7)</f>
        <v>7608400</v>
      </c>
      <c r="AEY11" s="1">
        <f>LOOKUP($A11,'DMG Tables'!$P$2:$P$35,'DMG Tables'!$O$2:$O$35)*AEY$1*LOOKUP(AEY$1,'DMG Tables'!$G$2:$G$7,'DMG Tables'!$H$2:$H$7)</f>
        <v>7617600</v>
      </c>
      <c r="AEZ11" s="1">
        <f>LOOKUP($A11,'DMG Tables'!$P$2:$P$35,'DMG Tables'!$O$2:$O$35)*AEZ$1*LOOKUP(AEZ$1,'DMG Tables'!$G$2:$G$7,'DMG Tables'!$H$2:$H$7)</f>
        <v>7626800</v>
      </c>
      <c r="AFA11" s="1">
        <f>LOOKUP($A11,'DMG Tables'!$P$2:$P$35,'DMG Tables'!$O$2:$O$35)*AFA$1*LOOKUP(AFA$1,'DMG Tables'!$G$2:$G$7,'DMG Tables'!$H$2:$H$7)</f>
        <v>7636000</v>
      </c>
      <c r="AFB11" s="1">
        <f>LOOKUP($A11,'DMG Tables'!$P$2:$P$35,'DMG Tables'!$O$2:$O$35)*AFB$1*LOOKUP(AFB$1,'DMG Tables'!$G$2:$G$7,'DMG Tables'!$H$2:$H$7)</f>
        <v>7645200</v>
      </c>
      <c r="AFC11" s="1">
        <f>LOOKUP($A11,'DMG Tables'!$P$2:$P$35,'DMG Tables'!$O$2:$O$35)*AFC$1*LOOKUP(AFC$1,'DMG Tables'!$G$2:$G$7,'DMG Tables'!$H$2:$H$7)</f>
        <v>7654400</v>
      </c>
      <c r="AFD11" s="1">
        <f>LOOKUP($A11,'DMG Tables'!$P$2:$P$35,'DMG Tables'!$O$2:$O$35)*AFD$1*LOOKUP(AFD$1,'DMG Tables'!$G$2:$G$7,'DMG Tables'!$H$2:$H$7)</f>
        <v>7663600</v>
      </c>
      <c r="AFE11" s="1">
        <f>LOOKUP($A11,'DMG Tables'!$P$2:$P$35,'DMG Tables'!$O$2:$O$35)*AFE$1*LOOKUP(AFE$1,'DMG Tables'!$G$2:$G$7,'DMG Tables'!$H$2:$H$7)</f>
        <v>7672800</v>
      </c>
      <c r="AFF11" s="1">
        <f>LOOKUP($A11,'DMG Tables'!$P$2:$P$35,'DMG Tables'!$O$2:$O$35)*AFF$1*LOOKUP(AFF$1,'DMG Tables'!$G$2:$G$7,'DMG Tables'!$H$2:$H$7)</f>
        <v>7682000</v>
      </c>
      <c r="AFG11" s="1">
        <f>LOOKUP($A11,'DMG Tables'!$P$2:$P$35,'DMG Tables'!$O$2:$O$35)*AFG$1*LOOKUP(AFG$1,'DMG Tables'!$G$2:$G$7,'DMG Tables'!$H$2:$H$7)</f>
        <v>7691200</v>
      </c>
      <c r="AFH11" s="1">
        <f>LOOKUP($A11,'DMG Tables'!$P$2:$P$35,'DMG Tables'!$O$2:$O$35)*AFH$1*LOOKUP(AFH$1,'DMG Tables'!$G$2:$G$7,'DMG Tables'!$H$2:$H$7)</f>
        <v>7700400</v>
      </c>
      <c r="AFI11" s="1">
        <f>LOOKUP($A11,'DMG Tables'!$P$2:$P$35,'DMG Tables'!$O$2:$O$35)*AFI$1*LOOKUP(AFI$1,'DMG Tables'!$G$2:$G$7,'DMG Tables'!$H$2:$H$7)</f>
        <v>7709600</v>
      </c>
      <c r="AFJ11" s="1">
        <f>LOOKUP($A11,'DMG Tables'!$P$2:$P$35,'DMG Tables'!$O$2:$O$35)*AFJ$1*LOOKUP(AFJ$1,'DMG Tables'!$G$2:$G$7,'DMG Tables'!$H$2:$H$7)</f>
        <v>7718800</v>
      </c>
      <c r="AFK11" s="1">
        <f>LOOKUP($A11,'DMG Tables'!$P$2:$P$35,'DMG Tables'!$O$2:$O$35)*AFK$1*LOOKUP(AFK$1,'DMG Tables'!$G$2:$G$7,'DMG Tables'!$H$2:$H$7)</f>
        <v>7728000</v>
      </c>
      <c r="AFL11" s="1">
        <f>LOOKUP($A11,'DMG Tables'!$P$2:$P$35,'DMG Tables'!$O$2:$O$35)*AFL$1*LOOKUP(AFL$1,'DMG Tables'!$G$2:$G$7,'DMG Tables'!$H$2:$H$7)</f>
        <v>7737200</v>
      </c>
      <c r="AFM11" s="1">
        <f>LOOKUP($A11,'DMG Tables'!$P$2:$P$35,'DMG Tables'!$O$2:$O$35)*AFM$1*LOOKUP(AFM$1,'DMG Tables'!$G$2:$G$7,'DMG Tables'!$H$2:$H$7)</f>
        <v>7746400</v>
      </c>
      <c r="AFN11" s="1">
        <f>LOOKUP($A11,'DMG Tables'!$P$2:$P$35,'DMG Tables'!$O$2:$O$35)*AFN$1*LOOKUP(AFN$1,'DMG Tables'!$G$2:$G$7,'DMG Tables'!$H$2:$H$7)</f>
        <v>7755600</v>
      </c>
      <c r="AFO11" s="1">
        <f>LOOKUP($A11,'DMG Tables'!$P$2:$P$35,'DMG Tables'!$O$2:$O$35)*AFO$1*LOOKUP(AFO$1,'DMG Tables'!$G$2:$G$7,'DMG Tables'!$H$2:$H$7)</f>
        <v>7764800</v>
      </c>
      <c r="AFP11" s="1">
        <f>LOOKUP($A11,'DMG Tables'!$P$2:$P$35,'DMG Tables'!$O$2:$O$35)*AFP$1*LOOKUP(AFP$1,'DMG Tables'!$G$2:$G$7,'DMG Tables'!$H$2:$H$7)</f>
        <v>7774000</v>
      </c>
      <c r="AFQ11" s="1">
        <f>LOOKUP($A11,'DMG Tables'!$P$2:$P$35,'DMG Tables'!$O$2:$O$35)*AFQ$1*LOOKUP(AFQ$1,'DMG Tables'!$G$2:$G$7,'DMG Tables'!$H$2:$H$7)</f>
        <v>7783200</v>
      </c>
      <c r="AFR11" s="1">
        <f>LOOKUP($A11,'DMG Tables'!$P$2:$P$35,'DMG Tables'!$O$2:$O$35)*AFR$1*LOOKUP(AFR$1,'DMG Tables'!$G$2:$G$7,'DMG Tables'!$H$2:$H$7)</f>
        <v>7792400</v>
      </c>
      <c r="AFS11" s="1">
        <f>LOOKUP($A11,'DMG Tables'!$P$2:$P$35,'DMG Tables'!$O$2:$O$35)*AFS$1*LOOKUP(AFS$1,'DMG Tables'!$G$2:$G$7,'DMG Tables'!$H$2:$H$7)</f>
        <v>7801600</v>
      </c>
      <c r="AFT11" s="1">
        <f>LOOKUP($A11,'DMG Tables'!$P$2:$P$35,'DMG Tables'!$O$2:$O$35)*AFT$1*LOOKUP(AFT$1,'DMG Tables'!$G$2:$G$7,'DMG Tables'!$H$2:$H$7)</f>
        <v>7810800</v>
      </c>
      <c r="AFU11" s="1">
        <f>LOOKUP($A11,'DMG Tables'!$P$2:$P$35,'DMG Tables'!$O$2:$O$35)*AFU$1*LOOKUP(AFU$1,'DMG Tables'!$G$2:$G$7,'DMG Tables'!$H$2:$H$7)</f>
        <v>7820000</v>
      </c>
      <c r="AFV11" s="1">
        <f>LOOKUP($A11,'DMG Tables'!$P$2:$P$35,'DMG Tables'!$O$2:$O$35)*AFV$1*LOOKUP(AFV$1,'DMG Tables'!$G$2:$G$7,'DMG Tables'!$H$2:$H$7)</f>
        <v>7829200</v>
      </c>
      <c r="AFW11" s="1">
        <f>LOOKUP($A11,'DMG Tables'!$P$2:$P$35,'DMG Tables'!$O$2:$O$35)*AFW$1*LOOKUP(AFW$1,'DMG Tables'!$G$2:$G$7,'DMG Tables'!$H$2:$H$7)</f>
        <v>7838400</v>
      </c>
      <c r="AFX11" s="1">
        <f>LOOKUP($A11,'DMG Tables'!$P$2:$P$35,'DMG Tables'!$O$2:$O$35)*AFX$1*LOOKUP(AFX$1,'DMG Tables'!$G$2:$G$7,'DMG Tables'!$H$2:$H$7)</f>
        <v>7847600</v>
      </c>
      <c r="AFY11" s="1">
        <f>LOOKUP($A11,'DMG Tables'!$P$2:$P$35,'DMG Tables'!$O$2:$O$35)*AFY$1*LOOKUP(AFY$1,'DMG Tables'!$G$2:$G$7,'DMG Tables'!$H$2:$H$7)</f>
        <v>7856800</v>
      </c>
      <c r="AFZ11" s="1">
        <f>LOOKUP($A11,'DMG Tables'!$P$2:$P$35,'DMG Tables'!$O$2:$O$35)*AFZ$1*LOOKUP(AFZ$1,'DMG Tables'!$G$2:$G$7,'DMG Tables'!$H$2:$H$7)</f>
        <v>7866000</v>
      </c>
      <c r="AGA11" s="1">
        <f>LOOKUP($A11,'DMG Tables'!$P$2:$P$35,'DMG Tables'!$O$2:$O$35)*AGA$1*LOOKUP(AGA$1,'DMG Tables'!$G$2:$G$7,'DMG Tables'!$H$2:$H$7)</f>
        <v>7875200</v>
      </c>
      <c r="AGB11" s="1">
        <f>LOOKUP($A11,'DMG Tables'!$P$2:$P$35,'DMG Tables'!$O$2:$O$35)*AGB$1*LOOKUP(AGB$1,'DMG Tables'!$G$2:$G$7,'DMG Tables'!$H$2:$H$7)</f>
        <v>7884400</v>
      </c>
      <c r="AGC11" s="1">
        <f>LOOKUP($A11,'DMG Tables'!$P$2:$P$35,'DMG Tables'!$O$2:$O$35)*AGC$1*LOOKUP(AGC$1,'DMG Tables'!$G$2:$G$7,'DMG Tables'!$H$2:$H$7)</f>
        <v>7893600</v>
      </c>
      <c r="AGD11" s="1">
        <f>LOOKUP($A11,'DMG Tables'!$P$2:$P$35,'DMG Tables'!$O$2:$O$35)*AGD$1*LOOKUP(AGD$1,'DMG Tables'!$G$2:$G$7,'DMG Tables'!$H$2:$H$7)</f>
        <v>7902800</v>
      </c>
      <c r="AGE11" s="1">
        <f>LOOKUP($A11,'DMG Tables'!$P$2:$P$35,'DMG Tables'!$O$2:$O$35)*AGE$1*LOOKUP(AGE$1,'DMG Tables'!$G$2:$G$7,'DMG Tables'!$H$2:$H$7)</f>
        <v>7912000</v>
      </c>
      <c r="AGF11" s="1">
        <f>LOOKUP($A11,'DMG Tables'!$P$2:$P$35,'DMG Tables'!$O$2:$O$35)*AGF$1*LOOKUP(AGF$1,'DMG Tables'!$G$2:$G$7,'DMG Tables'!$H$2:$H$7)</f>
        <v>7921200</v>
      </c>
      <c r="AGG11" s="1">
        <f>LOOKUP($A11,'DMG Tables'!$P$2:$P$35,'DMG Tables'!$O$2:$O$35)*AGG$1*LOOKUP(AGG$1,'DMG Tables'!$G$2:$G$7,'DMG Tables'!$H$2:$H$7)</f>
        <v>7930400</v>
      </c>
      <c r="AGH11" s="1">
        <f>LOOKUP($A11,'DMG Tables'!$P$2:$P$35,'DMG Tables'!$O$2:$O$35)*AGH$1*LOOKUP(AGH$1,'DMG Tables'!$G$2:$G$7,'DMG Tables'!$H$2:$H$7)</f>
        <v>7939600</v>
      </c>
      <c r="AGI11" s="1">
        <f>LOOKUP($A11,'DMG Tables'!$P$2:$P$35,'DMG Tables'!$O$2:$O$35)*AGI$1*LOOKUP(AGI$1,'DMG Tables'!$G$2:$G$7,'DMG Tables'!$H$2:$H$7)</f>
        <v>7948800</v>
      </c>
      <c r="AGJ11" s="1">
        <f>LOOKUP($A11,'DMG Tables'!$P$2:$P$35,'DMG Tables'!$O$2:$O$35)*AGJ$1*LOOKUP(AGJ$1,'DMG Tables'!$G$2:$G$7,'DMG Tables'!$H$2:$H$7)</f>
        <v>7958000</v>
      </c>
      <c r="AGK11" s="1">
        <f>LOOKUP($A11,'DMG Tables'!$P$2:$P$35,'DMG Tables'!$O$2:$O$35)*AGK$1*LOOKUP(AGK$1,'DMG Tables'!$G$2:$G$7,'DMG Tables'!$H$2:$H$7)</f>
        <v>7967200</v>
      </c>
      <c r="AGL11" s="1">
        <f>LOOKUP($A11,'DMG Tables'!$P$2:$P$35,'DMG Tables'!$O$2:$O$35)*AGL$1*LOOKUP(AGL$1,'DMG Tables'!$G$2:$G$7,'DMG Tables'!$H$2:$H$7)</f>
        <v>7976400</v>
      </c>
      <c r="AGM11" s="1">
        <f>LOOKUP($A11,'DMG Tables'!$P$2:$P$35,'DMG Tables'!$O$2:$O$35)*AGM$1*LOOKUP(AGM$1,'DMG Tables'!$G$2:$G$7,'DMG Tables'!$H$2:$H$7)</f>
        <v>7985600</v>
      </c>
      <c r="AGN11" s="1">
        <f>LOOKUP($A11,'DMG Tables'!$P$2:$P$35,'DMG Tables'!$O$2:$O$35)*AGN$1*LOOKUP(AGN$1,'DMG Tables'!$G$2:$G$7,'DMG Tables'!$H$2:$H$7)</f>
        <v>7994800</v>
      </c>
      <c r="AGO11" s="1">
        <f>LOOKUP($A11,'DMG Tables'!$P$2:$P$35,'DMG Tables'!$O$2:$O$35)*AGO$1*LOOKUP(AGO$1,'DMG Tables'!$G$2:$G$7,'DMG Tables'!$H$2:$H$7)</f>
        <v>8004000</v>
      </c>
      <c r="AGP11" s="1">
        <f>LOOKUP($A11,'DMG Tables'!$P$2:$P$35,'DMG Tables'!$O$2:$O$35)*AGP$1*LOOKUP(AGP$1,'DMG Tables'!$G$2:$G$7,'DMG Tables'!$H$2:$H$7)</f>
        <v>8013200</v>
      </c>
      <c r="AGQ11" s="1">
        <f>LOOKUP($A11,'DMG Tables'!$P$2:$P$35,'DMG Tables'!$O$2:$O$35)*AGQ$1*LOOKUP(AGQ$1,'DMG Tables'!$G$2:$G$7,'DMG Tables'!$H$2:$H$7)</f>
        <v>8022400</v>
      </c>
      <c r="AGR11" s="1">
        <f>LOOKUP($A11,'DMG Tables'!$P$2:$P$35,'DMG Tables'!$O$2:$O$35)*AGR$1*LOOKUP(AGR$1,'DMG Tables'!$G$2:$G$7,'DMG Tables'!$H$2:$H$7)</f>
        <v>8031600</v>
      </c>
      <c r="AGS11" s="1">
        <f>LOOKUP($A11,'DMG Tables'!$P$2:$P$35,'DMG Tables'!$O$2:$O$35)*AGS$1*LOOKUP(AGS$1,'DMG Tables'!$G$2:$G$7,'DMG Tables'!$H$2:$H$7)</f>
        <v>8040800</v>
      </c>
      <c r="AGT11" s="1">
        <f>LOOKUP($A11,'DMG Tables'!$P$2:$P$35,'DMG Tables'!$O$2:$O$35)*AGT$1*LOOKUP(AGT$1,'DMG Tables'!$G$2:$G$7,'DMG Tables'!$H$2:$H$7)</f>
        <v>8050000</v>
      </c>
      <c r="AGU11" s="1">
        <f>LOOKUP($A11,'DMG Tables'!$P$2:$P$35,'DMG Tables'!$O$2:$O$35)*AGU$1*LOOKUP(AGU$1,'DMG Tables'!$G$2:$G$7,'DMG Tables'!$H$2:$H$7)</f>
        <v>8059200</v>
      </c>
      <c r="AGV11" s="1">
        <f>LOOKUP($A11,'DMG Tables'!$P$2:$P$35,'DMG Tables'!$O$2:$O$35)*AGV$1*LOOKUP(AGV$1,'DMG Tables'!$G$2:$G$7,'DMG Tables'!$H$2:$H$7)</f>
        <v>8068400</v>
      </c>
      <c r="AGW11" s="1">
        <f>LOOKUP($A11,'DMG Tables'!$P$2:$P$35,'DMG Tables'!$O$2:$O$35)*AGW$1*LOOKUP(AGW$1,'DMG Tables'!$G$2:$G$7,'DMG Tables'!$H$2:$H$7)</f>
        <v>8077600</v>
      </c>
      <c r="AGX11" s="1">
        <f>LOOKUP($A11,'DMG Tables'!$P$2:$P$35,'DMG Tables'!$O$2:$O$35)*AGX$1*LOOKUP(AGX$1,'DMG Tables'!$G$2:$G$7,'DMG Tables'!$H$2:$H$7)</f>
        <v>8086800</v>
      </c>
      <c r="AGY11" s="1">
        <f>LOOKUP($A11,'DMG Tables'!$P$2:$P$35,'DMG Tables'!$O$2:$O$35)*AGY$1*LOOKUP(AGY$1,'DMG Tables'!$G$2:$G$7,'DMG Tables'!$H$2:$H$7)</f>
        <v>8096000</v>
      </c>
      <c r="AGZ11" s="1">
        <f>LOOKUP($A11,'DMG Tables'!$P$2:$P$35,'DMG Tables'!$O$2:$O$35)*AGZ$1*LOOKUP(AGZ$1,'DMG Tables'!$G$2:$G$7,'DMG Tables'!$H$2:$H$7)</f>
        <v>8105200</v>
      </c>
      <c r="AHA11" s="1">
        <f>LOOKUP($A11,'DMG Tables'!$P$2:$P$35,'DMG Tables'!$O$2:$O$35)*AHA$1*LOOKUP(AHA$1,'DMG Tables'!$G$2:$G$7,'DMG Tables'!$H$2:$H$7)</f>
        <v>8114400</v>
      </c>
      <c r="AHB11" s="1">
        <f>LOOKUP($A11,'DMG Tables'!$P$2:$P$35,'DMG Tables'!$O$2:$O$35)*AHB$1*LOOKUP(AHB$1,'DMG Tables'!$G$2:$G$7,'DMG Tables'!$H$2:$H$7)</f>
        <v>8123600</v>
      </c>
      <c r="AHC11" s="1">
        <f>LOOKUP($A11,'DMG Tables'!$P$2:$P$35,'DMG Tables'!$O$2:$O$35)*AHC$1*LOOKUP(AHC$1,'DMG Tables'!$G$2:$G$7,'DMG Tables'!$H$2:$H$7)</f>
        <v>8132800</v>
      </c>
      <c r="AHD11" s="1">
        <f>LOOKUP($A11,'DMG Tables'!$P$2:$P$35,'DMG Tables'!$O$2:$O$35)*AHD$1*LOOKUP(AHD$1,'DMG Tables'!$G$2:$G$7,'DMG Tables'!$H$2:$H$7)</f>
        <v>8142000</v>
      </c>
      <c r="AHE11" s="1">
        <f>LOOKUP($A11,'DMG Tables'!$P$2:$P$35,'DMG Tables'!$O$2:$O$35)*AHE$1*LOOKUP(AHE$1,'DMG Tables'!$G$2:$G$7,'DMG Tables'!$H$2:$H$7)</f>
        <v>8151200</v>
      </c>
      <c r="AHF11" s="1">
        <f>LOOKUP($A11,'DMG Tables'!$P$2:$P$35,'DMG Tables'!$O$2:$O$35)*AHF$1*LOOKUP(AHF$1,'DMG Tables'!$G$2:$G$7,'DMG Tables'!$H$2:$H$7)</f>
        <v>8160400</v>
      </c>
      <c r="AHG11" s="1">
        <f>LOOKUP($A11,'DMG Tables'!$P$2:$P$35,'DMG Tables'!$O$2:$O$35)*AHG$1*LOOKUP(AHG$1,'DMG Tables'!$G$2:$G$7,'DMG Tables'!$H$2:$H$7)</f>
        <v>8169600</v>
      </c>
      <c r="AHH11" s="1">
        <f>LOOKUP($A11,'DMG Tables'!$P$2:$P$35,'DMG Tables'!$O$2:$O$35)*AHH$1*LOOKUP(AHH$1,'DMG Tables'!$G$2:$G$7,'DMG Tables'!$H$2:$H$7)</f>
        <v>8178800</v>
      </c>
      <c r="AHI11" s="1">
        <f>LOOKUP($A11,'DMG Tables'!$P$2:$P$35,'DMG Tables'!$O$2:$O$35)*AHI$1*LOOKUP(AHI$1,'DMG Tables'!$G$2:$G$7,'DMG Tables'!$H$2:$H$7)</f>
        <v>8188000</v>
      </c>
      <c r="AHJ11" s="1">
        <f>LOOKUP($A11,'DMG Tables'!$P$2:$P$35,'DMG Tables'!$O$2:$O$35)*AHJ$1*LOOKUP(AHJ$1,'DMG Tables'!$G$2:$G$7,'DMG Tables'!$H$2:$H$7)</f>
        <v>8197200</v>
      </c>
      <c r="AHK11" s="1">
        <f>LOOKUP($A11,'DMG Tables'!$P$2:$P$35,'DMG Tables'!$O$2:$O$35)*AHK$1*LOOKUP(AHK$1,'DMG Tables'!$G$2:$G$7,'DMG Tables'!$H$2:$H$7)</f>
        <v>8206400</v>
      </c>
      <c r="AHL11" s="1">
        <f>LOOKUP($A11,'DMG Tables'!$P$2:$P$35,'DMG Tables'!$O$2:$O$35)*AHL$1*LOOKUP(AHL$1,'DMG Tables'!$G$2:$G$7,'DMG Tables'!$H$2:$H$7)</f>
        <v>8215600</v>
      </c>
      <c r="AHM11" s="1">
        <f>LOOKUP($A11,'DMG Tables'!$P$2:$P$35,'DMG Tables'!$O$2:$O$35)*AHM$1*LOOKUP(AHM$1,'DMG Tables'!$G$2:$G$7,'DMG Tables'!$H$2:$H$7)</f>
        <v>8224800</v>
      </c>
      <c r="AHN11" s="1">
        <f>LOOKUP($A11,'DMG Tables'!$P$2:$P$35,'DMG Tables'!$O$2:$O$35)*AHN$1*LOOKUP(AHN$1,'DMG Tables'!$G$2:$G$7,'DMG Tables'!$H$2:$H$7)</f>
        <v>8234000</v>
      </c>
      <c r="AHO11" s="1">
        <f>LOOKUP($A11,'DMG Tables'!$P$2:$P$35,'DMG Tables'!$O$2:$O$35)*AHO$1*LOOKUP(AHO$1,'DMG Tables'!$G$2:$G$7,'DMG Tables'!$H$2:$H$7)</f>
        <v>8243200</v>
      </c>
      <c r="AHP11" s="1">
        <f>LOOKUP($A11,'DMG Tables'!$P$2:$P$35,'DMG Tables'!$O$2:$O$35)*AHP$1*LOOKUP(AHP$1,'DMG Tables'!$G$2:$G$7,'DMG Tables'!$H$2:$H$7)</f>
        <v>8252400</v>
      </c>
      <c r="AHQ11" s="1">
        <f>LOOKUP($A11,'DMG Tables'!$P$2:$P$35,'DMG Tables'!$O$2:$O$35)*AHQ$1*LOOKUP(AHQ$1,'DMG Tables'!$G$2:$G$7,'DMG Tables'!$H$2:$H$7)</f>
        <v>8261600</v>
      </c>
      <c r="AHR11" s="1">
        <f>LOOKUP($A11,'DMG Tables'!$P$2:$P$35,'DMG Tables'!$O$2:$O$35)*AHR$1*LOOKUP(AHR$1,'DMG Tables'!$G$2:$G$7,'DMG Tables'!$H$2:$H$7)</f>
        <v>8270800</v>
      </c>
      <c r="AHS11" s="1">
        <f>LOOKUP($A11,'DMG Tables'!$P$2:$P$35,'DMG Tables'!$O$2:$O$35)*AHS$1*LOOKUP(AHS$1,'DMG Tables'!$G$2:$G$7,'DMG Tables'!$H$2:$H$7)</f>
        <v>8280000</v>
      </c>
      <c r="AHT11" s="1">
        <f>LOOKUP($A11,'DMG Tables'!$P$2:$P$35,'DMG Tables'!$O$2:$O$35)*AHT$1*LOOKUP(AHT$1,'DMG Tables'!$G$2:$G$7,'DMG Tables'!$H$2:$H$7)</f>
        <v>8289200</v>
      </c>
      <c r="AHU11" s="1">
        <f>LOOKUP($A11,'DMG Tables'!$P$2:$P$35,'DMG Tables'!$O$2:$O$35)*AHU$1*LOOKUP(AHU$1,'DMG Tables'!$G$2:$G$7,'DMG Tables'!$H$2:$H$7)</f>
        <v>8298400</v>
      </c>
      <c r="AHV11" s="1">
        <f>LOOKUP($A11,'DMG Tables'!$P$2:$P$35,'DMG Tables'!$O$2:$O$35)*AHV$1*LOOKUP(AHV$1,'DMG Tables'!$G$2:$G$7,'DMG Tables'!$H$2:$H$7)</f>
        <v>8307600</v>
      </c>
      <c r="AHW11" s="1">
        <f>LOOKUP($A11,'DMG Tables'!$P$2:$P$35,'DMG Tables'!$O$2:$O$35)*AHW$1*LOOKUP(AHW$1,'DMG Tables'!$G$2:$G$7,'DMG Tables'!$H$2:$H$7)</f>
        <v>8316800</v>
      </c>
      <c r="AHX11" s="1">
        <f>LOOKUP($A11,'DMG Tables'!$P$2:$P$35,'DMG Tables'!$O$2:$O$35)*AHX$1*LOOKUP(AHX$1,'DMG Tables'!$G$2:$G$7,'DMG Tables'!$H$2:$H$7)</f>
        <v>8326000</v>
      </c>
      <c r="AHY11" s="1">
        <f>LOOKUP($A11,'DMG Tables'!$P$2:$P$35,'DMG Tables'!$O$2:$O$35)*AHY$1*LOOKUP(AHY$1,'DMG Tables'!$G$2:$G$7,'DMG Tables'!$H$2:$H$7)</f>
        <v>8335200</v>
      </c>
      <c r="AHZ11" s="1">
        <f>LOOKUP($A11,'DMG Tables'!$P$2:$P$35,'DMG Tables'!$O$2:$O$35)*AHZ$1*LOOKUP(AHZ$1,'DMG Tables'!$G$2:$G$7,'DMG Tables'!$H$2:$H$7)</f>
        <v>8344400</v>
      </c>
      <c r="AIA11" s="1">
        <f>LOOKUP($A11,'DMG Tables'!$P$2:$P$35,'DMG Tables'!$O$2:$O$35)*AIA$1*LOOKUP(AIA$1,'DMG Tables'!$G$2:$G$7,'DMG Tables'!$H$2:$H$7)</f>
        <v>8353600</v>
      </c>
      <c r="AIB11" s="1">
        <f>LOOKUP($A11,'DMG Tables'!$P$2:$P$35,'DMG Tables'!$O$2:$O$35)*AIB$1*LOOKUP(AIB$1,'DMG Tables'!$G$2:$G$7,'DMG Tables'!$H$2:$H$7)</f>
        <v>8362800</v>
      </c>
      <c r="AIC11" s="1">
        <f>LOOKUP($A11,'DMG Tables'!$P$2:$P$35,'DMG Tables'!$O$2:$O$35)*AIC$1*LOOKUP(AIC$1,'DMG Tables'!$G$2:$G$7,'DMG Tables'!$H$2:$H$7)</f>
        <v>8372000</v>
      </c>
      <c r="AID11" s="1">
        <f>LOOKUP($A11,'DMG Tables'!$P$2:$P$35,'DMG Tables'!$O$2:$O$35)*AID$1*LOOKUP(AID$1,'DMG Tables'!$G$2:$G$7,'DMG Tables'!$H$2:$H$7)</f>
        <v>8381200</v>
      </c>
      <c r="AIE11" s="1">
        <f>LOOKUP($A11,'DMG Tables'!$P$2:$P$35,'DMG Tables'!$O$2:$O$35)*AIE$1*LOOKUP(AIE$1,'DMG Tables'!$G$2:$G$7,'DMG Tables'!$H$2:$H$7)</f>
        <v>8390400</v>
      </c>
      <c r="AIF11" s="1">
        <f>LOOKUP($A11,'DMG Tables'!$P$2:$P$35,'DMG Tables'!$O$2:$O$35)*AIF$1*LOOKUP(AIF$1,'DMG Tables'!$G$2:$G$7,'DMG Tables'!$H$2:$H$7)</f>
        <v>8399600</v>
      </c>
      <c r="AIG11" s="1">
        <f>LOOKUP($A11,'DMG Tables'!$P$2:$P$35,'DMG Tables'!$O$2:$O$35)*AIG$1*LOOKUP(AIG$1,'DMG Tables'!$G$2:$G$7,'DMG Tables'!$H$2:$H$7)</f>
        <v>8408800</v>
      </c>
      <c r="AIH11" s="1">
        <f>LOOKUP($A11,'DMG Tables'!$P$2:$P$35,'DMG Tables'!$O$2:$O$35)*AIH$1*LOOKUP(AIH$1,'DMG Tables'!$G$2:$G$7,'DMG Tables'!$H$2:$H$7)</f>
        <v>8418000</v>
      </c>
      <c r="AII11" s="1">
        <f>LOOKUP($A11,'DMG Tables'!$P$2:$P$35,'DMG Tables'!$O$2:$O$35)*AII$1*LOOKUP(AII$1,'DMG Tables'!$G$2:$G$7,'DMG Tables'!$H$2:$H$7)</f>
        <v>8427200</v>
      </c>
      <c r="AIJ11" s="1">
        <f>LOOKUP($A11,'DMG Tables'!$P$2:$P$35,'DMG Tables'!$O$2:$O$35)*AIJ$1*LOOKUP(AIJ$1,'DMG Tables'!$G$2:$G$7,'DMG Tables'!$H$2:$H$7)</f>
        <v>8436400</v>
      </c>
      <c r="AIK11" s="1">
        <f>LOOKUP($A11,'DMG Tables'!$P$2:$P$35,'DMG Tables'!$O$2:$O$35)*AIK$1*LOOKUP(AIK$1,'DMG Tables'!$G$2:$G$7,'DMG Tables'!$H$2:$H$7)</f>
        <v>8445600</v>
      </c>
      <c r="AIL11" s="1">
        <f>LOOKUP($A11,'DMG Tables'!$P$2:$P$35,'DMG Tables'!$O$2:$O$35)*AIL$1*LOOKUP(AIL$1,'DMG Tables'!$G$2:$G$7,'DMG Tables'!$H$2:$H$7)</f>
        <v>8454800</v>
      </c>
      <c r="AIM11" s="1">
        <f>LOOKUP($A11,'DMG Tables'!$P$2:$P$35,'DMG Tables'!$O$2:$O$35)*AIM$1*LOOKUP(AIM$1,'DMG Tables'!$G$2:$G$7,'DMG Tables'!$H$2:$H$7)</f>
        <v>8464000</v>
      </c>
      <c r="AIN11" s="1">
        <f>LOOKUP($A11,'DMG Tables'!$P$2:$P$35,'DMG Tables'!$O$2:$O$35)*AIN$1*LOOKUP(AIN$1,'DMG Tables'!$G$2:$G$7,'DMG Tables'!$H$2:$H$7)</f>
        <v>8473200</v>
      </c>
      <c r="AIO11" s="1">
        <f>LOOKUP($A11,'DMG Tables'!$P$2:$P$35,'DMG Tables'!$O$2:$O$35)*AIO$1*LOOKUP(AIO$1,'DMG Tables'!$G$2:$G$7,'DMG Tables'!$H$2:$H$7)</f>
        <v>8482400</v>
      </c>
      <c r="AIP11" s="1">
        <f>LOOKUP($A11,'DMG Tables'!$P$2:$P$35,'DMG Tables'!$O$2:$O$35)*AIP$1*LOOKUP(AIP$1,'DMG Tables'!$G$2:$G$7,'DMG Tables'!$H$2:$H$7)</f>
        <v>8491600</v>
      </c>
      <c r="AIQ11" s="1">
        <f>LOOKUP($A11,'DMG Tables'!$P$2:$P$35,'DMG Tables'!$O$2:$O$35)*AIQ$1*LOOKUP(AIQ$1,'DMG Tables'!$G$2:$G$7,'DMG Tables'!$H$2:$H$7)</f>
        <v>8500800</v>
      </c>
      <c r="AIR11" s="1">
        <f>LOOKUP($A11,'DMG Tables'!$P$2:$P$35,'DMG Tables'!$O$2:$O$35)*AIR$1*LOOKUP(AIR$1,'DMG Tables'!$G$2:$G$7,'DMG Tables'!$H$2:$H$7)</f>
        <v>8510000</v>
      </c>
      <c r="AIS11" s="1">
        <f>LOOKUP($A11,'DMG Tables'!$P$2:$P$35,'DMG Tables'!$O$2:$O$35)*AIS$1*LOOKUP(AIS$1,'DMG Tables'!$G$2:$G$7,'DMG Tables'!$H$2:$H$7)</f>
        <v>8519200</v>
      </c>
      <c r="AIT11" s="1">
        <f>LOOKUP($A11,'DMG Tables'!$P$2:$P$35,'DMG Tables'!$O$2:$O$35)*AIT$1*LOOKUP(AIT$1,'DMG Tables'!$G$2:$G$7,'DMG Tables'!$H$2:$H$7)</f>
        <v>8528400</v>
      </c>
      <c r="AIU11" s="1">
        <f>LOOKUP($A11,'DMG Tables'!$P$2:$P$35,'DMG Tables'!$O$2:$O$35)*AIU$1*LOOKUP(AIU$1,'DMG Tables'!$G$2:$G$7,'DMG Tables'!$H$2:$H$7)</f>
        <v>8537600</v>
      </c>
      <c r="AIV11" s="1">
        <f>LOOKUP($A11,'DMG Tables'!$P$2:$P$35,'DMG Tables'!$O$2:$O$35)*AIV$1*LOOKUP(AIV$1,'DMG Tables'!$G$2:$G$7,'DMG Tables'!$H$2:$H$7)</f>
        <v>8546800</v>
      </c>
      <c r="AIW11" s="1">
        <f>LOOKUP($A11,'DMG Tables'!$P$2:$P$35,'DMG Tables'!$O$2:$O$35)*AIW$1*LOOKUP(AIW$1,'DMG Tables'!$G$2:$G$7,'DMG Tables'!$H$2:$H$7)</f>
        <v>8556000</v>
      </c>
      <c r="AIX11" s="1">
        <f>LOOKUP($A11,'DMG Tables'!$P$2:$P$35,'DMG Tables'!$O$2:$O$35)*AIX$1*LOOKUP(AIX$1,'DMG Tables'!$G$2:$G$7,'DMG Tables'!$H$2:$H$7)</f>
        <v>8565200</v>
      </c>
      <c r="AIY11" s="1">
        <f>LOOKUP($A11,'DMG Tables'!$P$2:$P$35,'DMG Tables'!$O$2:$O$35)*AIY$1*LOOKUP(AIY$1,'DMG Tables'!$G$2:$G$7,'DMG Tables'!$H$2:$H$7)</f>
        <v>8574400</v>
      </c>
      <c r="AIZ11" s="1">
        <f>LOOKUP($A11,'DMG Tables'!$P$2:$P$35,'DMG Tables'!$O$2:$O$35)*AIZ$1*LOOKUP(AIZ$1,'DMG Tables'!$G$2:$G$7,'DMG Tables'!$H$2:$H$7)</f>
        <v>8583600</v>
      </c>
      <c r="AJA11" s="1">
        <f>LOOKUP($A11,'DMG Tables'!$P$2:$P$35,'DMG Tables'!$O$2:$O$35)*AJA$1*LOOKUP(AJA$1,'DMG Tables'!$G$2:$G$7,'DMG Tables'!$H$2:$H$7)</f>
        <v>8592800</v>
      </c>
      <c r="AJB11" s="1">
        <f>LOOKUP($A11,'DMG Tables'!$P$2:$P$35,'DMG Tables'!$O$2:$O$35)*AJB$1*LOOKUP(AJB$1,'DMG Tables'!$G$2:$G$7,'DMG Tables'!$H$2:$H$7)</f>
        <v>8602000</v>
      </c>
      <c r="AJC11" s="1">
        <f>LOOKUP($A11,'DMG Tables'!$P$2:$P$35,'DMG Tables'!$O$2:$O$35)*AJC$1*LOOKUP(AJC$1,'DMG Tables'!$G$2:$G$7,'DMG Tables'!$H$2:$H$7)</f>
        <v>8611200</v>
      </c>
      <c r="AJD11" s="1">
        <f>LOOKUP($A11,'DMG Tables'!$P$2:$P$35,'DMG Tables'!$O$2:$O$35)*AJD$1*LOOKUP(AJD$1,'DMG Tables'!$G$2:$G$7,'DMG Tables'!$H$2:$H$7)</f>
        <v>8620400</v>
      </c>
      <c r="AJE11" s="1">
        <f>LOOKUP($A11,'DMG Tables'!$P$2:$P$35,'DMG Tables'!$O$2:$O$35)*AJE$1*LOOKUP(AJE$1,'DMG Tables'!$G$2:$G$7,'DMG Tables'!$H$2:$H$7)</f>
        <v>8629600</v>
      </c>
      <c r="AJF11" s="1">
        <f>LOOKUP($A11,'DMG Tables'!$P$2:$P$35,'DMG Tables'!$O$2:$O$35)*AJF$1*LOOKUP(AJF$1,'DMG Tables'!$G$2:$G$7,'DMG Tables'!$H$2:$H$7)</f>
        <v>8638800</v>
      </c>
      <c r="AJG11" s="1">
        <f>LOOKUP($A11,'DMG Tables'!$P$2:$P$35,'DMG Tables'!$O$2:$O$35)*AJG$1*LOOKUP(AJG$1,'DMG Tables'!$G$2:$G$7,'DMG Tables'!$H$2:$H$7)</f>
        <v>8648000</v>
      </c>
      <c r="AJH11" s="1">
        <f>LOOKUP($A11,'DMG Tables'!$P$2:$P$35,'DMG Tables'!$O$2:$O$35)*AJH$1*LOOKUP(AJH$1,'DMG Tables'!$G$2:$G$7,'DMG Tables'!$H$2:$H$7)</f>
        <v>8657200</v>
      </c>
      <c r="AJI11" s="1">
        <f>LOOKUP($A11,'DMG Tables'!$P$2:$P$35,'DMG Tables'!$O$2:$O$35)*AJI$1*LOOKUP(AJI$1,'DMG Tables'!$G$2:$G$7,'DMG Tables'!$H$2:$H$7)</f>
        <v>8666400</v>
      </c>
      <c r="AJJ11" s="1">
        <f>LOOKUP($A11,'DMG Tables'!$P$2:$P$35,'DMG Tables'!$O$2:$O$35)*AJJ$1*LOOKUP(AJJ$1,'DMG Tables'!$G$2:$G$7,'DMG Tables'!$H$2:$H$7)</f>
        <v>8675600</v>
      </c>
      <c r="AJK11" s="1">
        <f>LOOKUP($A11,'DMG Tables'!$P$2:$P$35,'DMG Tables'!$O$2:$O$35)*AJK$1*LOOKUP(AJK$1,'DMG Tables'!$G$2:$G$7,'DMG Tables'!$H$2:$H$7)</f>
        <v>8684800</v>
      </c>
      <c r="AJL11" s="1">
        <f>LOOKUP($A11,'DMG Tables'!$P$2:$P$35,'DMG Tables'!$O$2:$O$35)*AJL$1*LOOKUP(AJL$1,'DMG Tables'!$G$2:$G$7,'DMG Tables'!$H$2:$H$7)</f>
        <v>8694000</v>
      </c>
      <c r="AJM11" s="1">
        <f>LOOKUP($A11,'DMG Tables'!$P$2:$P$35,'DMG Tables'!$O$2:$O$35)*AJM$1*LOOKUP(AJM$1,'DMG Tables'!$G$2:$G$7,'DMG Tables'!$H$2:$H$7)</f>
        <v>8703200</v>
      </c>
      <c r="AJN11" s="1">
        <f>LOOKUP($A11,'DMG Tables'!$P$2:$P$35,'DMG Tables'!$O$2:$O$35)*AJN$1*LOOKUP(AJN$1,'DMG Tables'!$G$2:$G$7,'DMG Tables'!$H$2:$H$7)</f>
        <v>8712400</v>
      </c>
      <c r="AJO11" s="1">
        <f>LOOKUP($A11,'DMG Tables'!$P$2:$P$35,'DMG Tables'!$O$2:$O$35)*AJO$1*LOOKUP(AJO$1,'DMG Tables'!$G$2:$G$7,'DMG Tables'!$H$2:$H$7)</f>
        <v>8721600</v>
      </c>
      <c r="AJP11" s="1">
        <f>LOOKUP($A11,'DMG Tables'!$P$2:$P$35,'DMG Tables'!$O$2:$O$35)*AJP$1*LOOKUP(AJP$1,'DMG Tables'!$G$2:$G$7,'DMG Tables'!$H$2:$H$7)</f>
        <v>8730800</v>
      </c>
      <c r="AJQ11" s="1">
        <f>LOOKUP($A11,'DMG Tables'!$P$2:$P$35,'DMG Tables'!$O$2:$O$35)*AJQ$1*LOOKUP(AJQ$1,'DMG Tables'!$G$2:$G$7,'DMG Tables'!$H$2:$H$7)</f>
        <v>8740000</v>
      </c>
      <c r="AJR11" s="1">
        <f>LOOKUP($A11,'DMG Tables'!$P$2:$P$35,'DMG Tables'!$O$2:$O$35)*AJR$1*LOOKUP(AJR$1,'DMG Tables'!$G$2:$G$7,'DMG Tables'!$H$2:$H$7)</f>
        <v>8749200</v>
      </c>
      <c r="AJS11" s="1">
        <f>LOOKUP($A11,'DMG Tables'!$P$2:$P$35,'DMG Tables'!$O$2:$O$35)*AJS$1*LOOKUP(AJS$1,'DMG Tables'!$G$2:$G$7,'DMG Tables'!$H$2:$H$7)</f>
        <v>8758400</v>
      </c>
      <c r="AJT11" s="1">
        <f>LOOKUP($A11,'DMG Tables'!$P$2:$P$35,'DMG Tables'!$O$2:$O$35)*AJT$1*LOOKUP(AJT$1,'DMG Tables'!$G$2:$G$7,'DMG Tables'!$H$2:$H$7)</f>
        <v>8767600</v>
      </c>
      <c r="AJU11" s="1">
        <f>LOOKUP($A11,'DMG Tables'!$P$2:$P$35,'DMG Tables'!$O$2:$O$35)*AJU$1*LOOKUP(AJU$1,'DMG Tables'!$G$2:$G$7,'DMG Tables'!$H$2:$H$7)</f>
        <v>8776800</v>
      </c>
      <c r="AJV11" s="1">
        <f>LOOKUP($A11,'DMG Tables'!$P$2:$P$35,'DMG Tables'!$O$2:$O$35)*AJV$1*LOOKUP(AJV$1,'DMG Tables'!$G$2:$G$7,'DMG Tables'!$H$2:$H$7)</f>
        <v>8786000</v>
      </c>
      <c r="AJW11" s="1">
        <f>LOOKUP($A11,'DMG Tables'!$P$2:$P$35,'DMG Tables'!$O$2:$O$35)*AJW$1*LOOKUP(AJW$1,'DMG Tables'!$G$2:$G$7,'DMG Tables'!$H$2:$H$7)</f>
        <v>8795200</v>
      </c>
      <c r="AJX11" s="1">
        <f>LOOKUP($A11,'DMG Tables'!$P$2:$P$35,'DMG Tables'!$O$2:$O$35)*AJX$1*LOOKUP(AJX$1,'DMG Tables'!$G$2:$G$7,'DMG Tables'!$H$2:$H$7)</f>
        <v>8804400</v>
      </c>
      <c r="AJY11" s="1">
        <f>LOOKUP($A11,'DMG Tables'!$P$2:$P$35,'DMG Tables'!$O$2:$O$35)*AJY$1*LOOKUP(AJY$1,'DMG Tables'!$G$2:$G$7,'DMG Tables'!$H$2:$H$7)</f>
        <v>8813600</v>
      </c>
      <c r="AJZ11" s="1">
        <f>LOOKUP($A11,'DMG Tables'!$P$2:$P$35,'DMG Tables'!$O$2:$O$35)*AJZ$1*LOOKUP(AJZ$1,'DMG Tables'!$G$2:$G$7,'DMG Tables'!$H$2:$H$7)</f>
        <v>8822800</v>
      </c>
      <c r="AKA11" s="1">
        <f>LOOKUP($A11,'DMG Tables'!$P$2:$P$35,'DMG Tables'!$O$2:$O$35)*AKA$1*LOOKUP(AKA$1,'DMG Tables'!$G$2:$G$7,'DMG Tables'!$H$2:$H$7)</f>
        <v>8832000</v>
      </c>
      <c r="AKB11" s="1">
        <f>LOOKUP($A11,'DMG Tables'!$P$2:$P$35,'DMG Tables'!$O$2:$O$35)*AKB$1*LOOKUP(AKB$1,'DMG Tables'!$G$2:$G$7,'DMG Tables'!$H$2:$H$7)</f>
        <v>8841200</v>
      </c>
      <c r="AKC11" s="1">
        <f>LOOKUP($A11,'DMG Tables'!$P$2:$P$35,'DMG Tables'!$O$2:$O$35)*AKC$1*LOOKUP(AKC$1,'DMG Tables'!$G$2:$G$7,'DMG Tables'!$H$2:$H$7)</f>
        <v>8850400</v>
      </c>
      <c r="AKD11" s="1">
        <f>LOOKUP($A11,'DMG Tables'!$P$2:$P$35,'DMG Tables'!$O$2:$O$35)*AKD$1*LOOKUP(AKD$1,'DMG Tables'!$G$2:$G$7,'DMG Tables'!$H$2:$H$7)</f>
        <v>8859600</v>
      </c>
      <c r="AKE11" s="1">
        <f>LOOKUP($A11,'DMG Tables'!$P$2:$P$35,'DMG Tables'!$O$2:$O$35)*AKE$1*LOOKUP(AKE$1,'DMG Tables'!$G$2:$G$7,'DMG Tables'!$H$2:$H$7)</f>
        <v>8868800</v>
      </c>
      <c r="AKF11" s="1">
        <f>LOOKUP($A11,'DMG Tables'!$P$2:$P$35,'DMG Tables'!$O$2:$O$35)*AKF$1*LOOKUP(AKF$1,'DMG Tables'!$G$2:$G$7,'DMG Tables'!$H$2:$H$7)</f>
        <v>8878000</v>
      </c>
      <c r="AKG11" s="1">
        <f>LOOKUP($A11,'DMG Tables'!$P$2:$P$35,'DMG Tables'!$O$2:$O$35)*AKG$1*LOOKUP(AKG$1,'DMG Tables'!$G$2:$G$7,'DMG Tables'!$H$2:$H$7)</f>
        <v>8887200</v>
      </c>
      <c r="AKH11" s="1">
        <f>LOOKUP($A11,'DMG Tables'!$P$2:$P$35,'DMG Tables'!$O$2:$O$35)*AKH$1*LOOKUP(AKH$1,'DMG Tables'!$G$2:$G$7,'DMG Tables'!$H$2:$H$7)</f>
        <v>8896400</v>
      </c>
      <c r="AKI11" s="1">
        <f>LOOKUP($A11,'DMG Tables'!$P$2:$P$35,'DMG Tables'!$O$2:$O$35)*AKI$1*LOOKUP(AKI$1,'DMG Tables'!$G$2:$G$7,'DMG Tables'!$H$2:$H$7)</f>
        <v>8905600</v>
      </c>
      <c r="AKJ11" s="1">
        <f>LOOKUP($A11,'DMG Tables'!$P$2:$P$35,'DMG Tables'!$O$2:$O$35)*AKJ$1*LOOKUP(AKJ$1,'DMG Tables'!$G$2:$G$7,'DMG Tables'!$H$2:$H$7)</f>
        <v>8914800</v>
      </c>
      <c r="AKK11" s="1">
        <f>LOOKUP($A11,'DMG Tables'!$P$2:$P$35,'DMG Tables'!$O$2:$O$35)*AKK$1*LOOKUP(AKK$1,'DMG Tables'!$G$2:$G$7,'DMG Tables'!$H$2:$H$7)</f>
        <v>8924000</v>
      </c>
      <c r="AKL11" s="1">
        <f>LOOKUP($A11,'DMG Tables'!$P$2:$P$35,'DMG Tables'!$O$2:$O$35)*AKL$1*LOOKUP(AKL$1,'DMG Tables'!$G$2:$G$7,'DMG Tables'!$H$2:$H$7)</f>
        <v>8933200</v>
      </c>
      <c r="AKM11" s="1">
        <f>LOOKUP($A11,'DMG Tables'!$P$2:$P$35,'DMG Tables'!$O$2:$O$35)*AKM$1*LOOKUP(AKM$1,'DMG Tables'!$G$2:$G$7,'DMG Tables'!$H$2:$H$7)</f>
        <v>8942400</v>
      </c>
      <c r="AKN11" s="1">
        <f>LOOKUP($A11,'DMG Tables'!$P$2:$P$35,'DMG Tables'!$O$2:$O$35)*AKN$1*LOOKUP(AKN$1,'DMG Tables'!$G$2:$G$7,'DMG Tables'!$H$2:$H$7)</f>
        <v>8951600</v>
      </c>
      <c r="AKO11" s="1">
        <f>LOOKUP($A11,'DMG Tables'!$P$2:$P$35,'DMG Tables'!$O$2:$O$35)*AKO$1*LOOKUP(AKO$1,'DMG Tables'!$G$2:$G$7,'DMG Tables'!$H$2:$H$7)</f>
        <v>8960800</v>
      </c>
      <c r="AKP11" s="1">
        <f>LOOKUP($A11,'DMG Tables'!$P$2:$P$35,'DMG Tables'!$O$2:$O$35)*AKP$1*LOOKUP(AKP$1,'DMG Tables'!$G$2:$G$7,'DMG Tables'!$H$2:$H$7)</f>
        <v>8970000</v>
      </c>
      <c r="AKQ11" s="1">
        <f>LOOKUP($A11,'DMG Tables'!$P$2:$P$35,'DMG Tables'!$O$2:$O$35)*AKQ$1*LOOKUP(AKQ$1,'DMG Tables'!$G$2:$G$7,'DMG Tables'!$H$2:$H$7)</f>
        <v>8979200</v>
      </c>
      <c r="AKR11" s="1">
        <f>LOOKUP($A11,'DMG Tables'!$P$2:$P$35,'DMG Tables'!$O$2:$O$35)*AKR$1*LOOKUP(AKR$1,'DMG Tables'!$G$2:$G$7,'DMG Tables'!$H$2:$H$7)</f>
        <v>8988400</v>
      </c>
      <c r="AKS11" s="1">
        <f>LOOKUP($A11,'DMG Tables'!$P$2:$P$35,'DMG Tables'!$O$2:$O$35)*AKS$1*LOOKUP(AKS$1,'DMG Tables'!$G$2:$G$7,'DMG Tables'!$H$2:$H$7)</f>
        <v>8997600</v>
      </c>
      <c r="AKT11" s="1">
        <f>LOOKUP($A11,'DMG Tables'!$P$2:$P$35,'DMG Tables'!$O$2:$O$35)*AKT$1*LOOKUP(AKT$1,'DMG Tables'!$G$2:$G$7,'DMG Tables'!$H$2:$H$7)</f>
        <v>9006800</v>
      </c>
      <c r="AKU11" s="1">
        <f>LOOKUP($A11,'DMG Tables'!$P$2:$P$35,'DMG Tables'!$O$2:$O$35)*AKU$1*LOOKUP(AKU$1,'DMG Tables'!$G$2:$G$7,'DMG Tables'!$H$2:$H$7)</f>
        <v>9016000</v>
      </c>
      <c r="AKV11" s="1">
        <f>LOOKUP($A11,'DMG Tables'!$P$2:$P$35,'DMG Tables'!$O$2:$O$35)*AKV$1*LOOKUP(AKV$1,'DMG Tables'!$G$2:$G$7,'DMG Tables'!$H$2:$H$7)</f>
        <v>9025200</v>
      </c>
      <c r="AKW11" s="1">
        <f>LOOKUP($A11,'DMG Tables'!$P$2:$P$35,'DMG Tables'!$O$2:$O$35)*AKW$1*LOOKUP(AKW$1,'DMG Tables'!$G$2:$G$7,'DMG Tables'!$H$2:$H$7)</f>
        <v>9034400</v>
      </c>
      <c r="AKX11" s="1">
        <f>LOOKUP($A11,'DMG Tables'!$P$2:$P$35,'DMG Tables'!$O$2:$O$35)*AKX$1*LOOKUP(AKX$1,'DMG Tables'!$G$2:$G$7,'DMG Tables'!$H$2:$H$7)</f>
        <v>9043600</v>
      </c>
      <c r="AKY11" s="1">
        <f>LOOKUP($A11,'DMG Tables'!$P$2:$P$35,'DMG Tables'!$O$2:$O$35)*AKY$1*LOOKUP(AKY$1,'DMG Tables'!$G$2:$G$7,'DMG Tables'!$H$2:$H$7)</f>
        <v>9052800</v>
      </c>
      <c r="AKZ11" s="1">
        <f>LOOKUP($A11,'DMG Tables'!$P$2:$P$35,'DMG Tables'!$O$2:$O$35)*AKZ$1*LOOKUP(AKZ$1,'DMG Tables'!$G$2:$G$7,'DMG Tables'!$H$2:$H$7)</f>
        <v>9062000</v>
      </c>
      <c r="ALA11" s="1">
        <f>LOOKUP($A11,'DMG Tables'!$P$2:$P$35,'DMG Tables'!$O$2:$O$35)*ALA$1*LOOKUP(ALA$1,'DMG Tables'!$G$2:$G$7,'DMG Tables'!$H$2:$H$7)</f>
        <v>9071200</v>
      </c>
      <c r="ALB11" s="1">
        <f>LOOKUP($A11,'DMG Tables'!$P$2:$P$35,'DMG Tables'!$O$2:$O$35)*ALB$1*LOOKUP(ALB$1,'DMG Tables'!$G$2:$G$7,'DMG Tables'!$H$2:$H$7)</f>
        <v>9080400</v>
      </c>
      <c r="ALC11" s="1">
        <f>LOOKUP($A11,'DMG Tables'!$P$2:$P$35,'DMG Tables'!$O$2:$O$35)*ALC$1*LOOKUP(ALC$1,'DMG Tables'!$G$2:$G$7,'DMG Tables'!$H$2:$H$7)</f>
        <v>9089600</v>
      </c>
      <c r="ALD11" s="1">
        <f>LOOKUP($A11,'DMG Tables'!$P$2:$P$35,'DMG Tables'!$O$2:$O$35)*ALD$1*LOOKUP(ALD$1,'DMG Tables'!$G$2:$G$7,'DMG Tables'!$H$2:$H$7)</f>
        <v>9098800</v>
      </c>
      <c r="ALE11" s="1">
        <f>LOOKUP($A11,'DMG Tables'!$P$2:$P$35,'DMG Tables'!$O$2:$O$35)*ALE$1*LOOKUP(ALE$1,'DMG Tables'!$G$2:$G$7,'DMG Tables'!$H$2:$H$7)</f>
        <v>9108000</v>
      </c>
      <c r="ALF11" s="1">
        <f>LOOKUP($A11,'DMG Tables'!$P$2:$P$35,'DMG Tables'!$O$2:$O$35)*ALF$1*LOOKUP(ALF$1,'DMG Tables'!$G$2:$G$7,'DMG Tables'!$H$2:$H$7)</f>
        <v>9117200</v>
      </c>
      <c r="ALG11" s="1">
        <f>LOOKUP($A11,'DMG Tables'!$P$2:$P$35,'DMG Tables'!$O$2:$O$35)*ALG$1*LOOKUP(ALG$1,'DMG Tables'!$G$2:$G$7,'DMG Tables'!$H$2:$H$7)</f>
        <v>9126400</v>
      </c>
      <c r="ALH11" s="1">
        <f>LOOKUP($A11,'DMG Tables'!$P$2:$P$35,'DMG Tables'!$O$2:$O$35)*ALH$1*LOOKUP(ALH$1,'DMG Tables'!$G$2:$G$7,'DMG Tables'!$H$2:$H$7)</f>
        <v>9135600</v>
      </c>
      <c r="ALI11" s="1">
        <f>LOOKUP($A11,'DMG Tables'!$P$2:$P$35,'DMG Tables'!$O$2:$O$35)*ALI$1*LOOKUP(ALI$1,'DMG Tables'!$G$2:$G$7,'DMG Tables'!$H$2:$H$7)</f>
        <v>9144800</v>
      </c>
      <c r="ALJ11" s="1">
        <f>LOOKUP($A11,'DMG Tables'!$P$2:$P$35,'DMG Tables'!$O$2:$O$35)*ALJ$1*LOOKUP(ALJ$1,'DMG Tables'!$G$2:$G$7,'DMG Tables'!$H$2:$H$7)</f>
        <v>9154000</v>
      </c>
      <c r="ALK11" s="1">
        <f>LOOKUP($A11,'DMG Tables'!$P$2:$P$35,'DMG Tables'!$O$2:$O$35)*ALK$1*LOOKUP(ALK$1,'DMG Tables'!$G$2:$G$7,'DMG Tables'!$H$2:$H$7)</f>
        <v>9163200</v>
      </c>
      <c r="ALL11" s="1">
        <f>LOOKUP($A11,'DMG Tables'!$P$2:$P$35,'DMG Tables'!$O$2:$O$35)*ALL$1*LOOKUP(ALL$1,'DMG Tables'!$G$2:$G$7,'DMG Tables'!$H$2:$H$7)</f>
        <v>9172400</v>
      </c>
      <c r="ALM11" s="1">
        <f>LOOKUP($A11,'DMG Tables'!$P$2:$P$35,'DMG Tables'!$O$2:$O$35)*ALM$1*LOOKUP(ALM$1,'DMG Tables'!$G$2:$G$7,'DMG Tables'!$H$2:$H$7)</f>
        <v>9181600</v>
      </c>
      <c r="ALN11" s="1">
        <f>LOOKUP($A11,'DMG Tables'!$P$2:$P$35,'DMG Tables'!$O$2:$O$35)*ALN$1*LOOKUP(ALN$1,'DMG Tables'!$G$2:$G$7,'DMG Tables'!$H$2:$H$7)</f>
        <v>9190800</v>
      </c>
      <c r="ALO11" s="1">
        <f>LOOKUP($A11,'DMG Tables'!$P$2:$P$35,'DMG Tables'!$O$2:$O$35)*ALO$1*LOOKUP(ALO$1,'DMG Tables'!$G$2:$G$7,'DMG Tables'!$H$2:$H$7)</f>
        <v>9200000</v>
      </c>
      <c r="ALP11" s="1">
        <f>LOOKUP($A11,'DMG Tables'!$P$2:$P$35,'DMG Tables'!$O$2:$O$35)*ALP$1*LOOKUP(ALP$1,'DMG Tables'!$G$2:$G$7,'DMG Tables'!$H$2:$H$7)</f>
        <v>9209200</v>
      </c>
      <c r="ALQ11" s="1">
        <f>LOOKUP($A11,'DMG Tables'!$P$2:$P$35,'DMG Tables'!$O$2:$O$35)*ALQ$1*LOOKUP(ALQ$1,'DMG Tables'!$G$2:$G$7,'DMG Tables'!$H$2:$H$7)</f>
        <v>9218400</v>
      </c>
      <c r="ALR11" s="1">
        <f>LOOKUP($A11,'DMG Tables'!$P$2:$P$35,'DMG Tables'!$O$2:$O$35)*ALR$1*LOOKUP(ALR$1,'DMG Tables'!$G$2:$G$7,'DMG Tables'!$H$2:$H$7)</f>
        <v>9227600</v>
      </c>
      <c r="ALS11" s="1">
        <f>LOOKUP($A11,'DMG Tables'!$P$2:$P$35,'DMG Tables'!$O$2:$O$35)*ALS$1*LOOKUP(ALS$1,'DMG Tables'!$G$2:$G$7,'DMG Tables'!$H$2:$H$7)</f>
        <v>9236800</v>
      </c>
      <c r="ALT11" s="1">
        <f>LOOKUP($A11,'DMG Tables'!$P$2:$P$35,'DMG Tables'!$O$2:$O$35)*ALT$1*LOOKUP(ALT$1,'DMG Tables'!$G$2:$G$7,'DMG Tables'!$H$2:$H$7)</f>
        <v>9246000</v>
      </c>
      <c r="ALU11" s="1">
        <f>LOOKUP($A11,'DMG Tables'!$P$2:$P$35,'DMG Tables'!$O$2:$O$35)*ALU$1*LOOKUP(ALU$1,'DMG Tables'!$G$2:$G$7,'DMG Tables'!$H$2:$H$7)</f>
        <v>9255200</v>
      </c>
      <c r="ALV11" s="1">
        <f>LOOKUP($A11,'DMG Tables'!$P$2:$P$35,'DMG Tables'!$O$2:$O$35)*ALV$1*LOOKUP(ALV$1,'DMG Tables'!$G$2:$G$7,'DMG Tables'!$H$2:$H$7)</f>
        <v>9264400</v>
      </c>
      <c r="ALW11" s="1">
        <f>LOOKUP($A11,'DMG Tables'!$P$2:$P$35,'DMG Tables'!$O$2:$O$35)*ALW$1*LOOKUP(ALW$1,'DMG Tables'!$G$2:$G$7,'DMG Tables'!$H$2:$H$7)</f>
        <v>9273600</v>
      </c>
      <c r="ALX11" s="1">
        <f>LOOKUP($A11,'DMG Tables'!$P$2:$P$35,'DMG Tables'!$O$2:$O$35)*ALX$1*LOOKUP(ALX$1,'DMG Tables'!$G$2:$G$7,'DMG Tables'!$H$2:$H$7)</f>
        <v>9282800</v>
      </c>
      <c r="ALY11" s="1">
        <f>LOOKUP($A11,'DMG Tables'!$P$2:$P$35,'DMG Tables'!$O$2:$O$35)*ALY$1*LOOKUP(ALY$1,'DMG Tables'!$G$2:$G$7,'DMG Tables'!$H$2:$H$7)</f>
        <v>9292000</v>
      </c>
      <c r="ALZ11" s="1">
        <f>LOOKUP($A11,'DMG Tables'!$P$2:$P$35,'DMG Tables'!$O$2:$O$35)*ALZ$1*LOOKUP(ALZ$1,'DMG Tables'!$G$2:$G$7,'DMG Tables'!$H$2:$H$7)</f>
        <v>9301200</v>
      </c>
      <c r="AMA11" s="1">
        <f>LOOKUP($A11,'DMG Tables'!$P$2:$P$35,'DMG Tables'!$O$2:$O$35)*AMA$1*LOOKUP(AMA$1,'DMG Tables'!$G$2:$G$7,'DMG Tables'!$H$2:$H$7)</f>
        <v>9310400</v>
      </c>
      <c r="AMB11" s="1">
        <f>LOOKUP($A11,'DMG Tables'!$P$2:$P$35,'DMG Tables'!$O$2:$O$35)*AMB$1*LOOKUP(AMB$1,'DMG Tables'!$G$2:$G$7,'DMG Tables'!$H$2:$H$7)</f>
        <v>9319600</v>
      </c>
      <c r="AMC11" s="1">
        <f>LOOKUP($A11,'DMG Tables'!$P$2:$P$35,'DMG Tables'!$O$2:$O$35)*AMC$1*LOOKUP(AMC$1,'DMG Tables'!$G$2:$G$7,'DMG Tables'!$H$2:$H$7)</f>
        <v>9328800</v>
      </c>
      <c r="AMD11" s="1">
        <f>LOOKUP($A11,'DMG Tables'!$P$2:$P$35,'DMG Tables'!$O$2:$O$35)*AMD$1*LOOKUP(AMD$1,'DMG Tables'!$G$2:$G$7,'DMG Tables'!$H$2:$H$7)</f>
        <v>9338000</v>
      </c>
      <c r="AME11" s="1">
        <f>LOOKUP($A11,'DMG Tables'!$P$2:$P$35,'DMG Tables'!$O$2:$O$35)*AME$1*LOOKUP(AME$1,'DMG Tables'!$G$2:$G$7,'DMG Tables'!$H$2:$H$7)</f>
        <v>9347200</v>
      </c>
      <c r="AMF11" s="1">
        <f>LOOKUP($A11,'DMG Tables'!$P$2:$P$35,'DMG Tables'!$O$2:$O$35)*AMF$1*LOOKUP(AMF$1,'DMG Tables'!$G$2:$G$7,'DMG Tables'!$H$2:$H$7)</f>
        <v>9356400</v>
      </c>
      <c r="AMG11" s="1">
        <f>LOOKUP($A11,'DMG Tables'!$P$2:$P$35,'DMG Tables'!$O$2:$O$35)*AMG$1*LOOKUP(AMG$1,'DMG Tables'!$G$2:$G$7,'DMG Tables'!$H$2:$H$7)</f>
        <v>9365600</v>
      </c>
      <c r="AMH11" s="1">
        <f>LOOKUP($A11,'DMG Tables'!$P$2:$P$35,'DMG Tables'!$O$2:$O$35)*AMH$1*LOOKUP(AMH$1,'DMG Tables'!$G$2:$G$7,'DMG Tables'!$H$2:$H$7)</f>
        <v>9374800</v>
      </c>
      <c r="AMI11" s="1">
        <f>LOOKUP($A11,'DMG Tables'!$P$2:$P$35,'DMG Tables'!$O$2:$O$35)*AMI$1*LOOKUP(AMI$1,'DMG Tables'!$G$2:$G$7,'DMG Tables'!$H$2:$H$7)</f>
        <v>9384000</v>
      </c>
      <c r="AMJ11" s="1">
        <f>LOOKUP($A11,'DMG Tables'!$P$2:$P$35,'DMG Tables'!$O$2:$O$35)*AMJ$1*LOOKUP(AMJ$1,'DMG Tables'!$G$2:$G$7,'DMG Tables'!$H$2:$H$7)</f>
        <v>9393200</v>
      </c>
      <c r="AMK11" s="1">
        <f>LOOKUP($A11,'DMG Tables'!$P$2:$P$35,'DMG Tables'!$O$2:$O$35)*AMK$1*LOOKUP(AMK$1,'DMG Tables'!$G$2:$G$7,'DMG Tables'!$H$2:$H$7)</f>
        <v>9402400</v>
      </c>
      <c r="AML11" s="1">
        <f>LOOKUP($A11,'DMG Tables'!$P$2:$P$35,'DMG Tables'!$O$2:$O$35)*AML$1*LOOKUP(AML$1,'DMG Tables'!$G$2:$G$7,'DMG Tables'!$H$2:$H$7)</f>
        <v>9411600</v>
      </c>
      <c r="AMM11" s="1">
        <f>LOOKUP($A11,'DMG Tables'!$P$2:$P$35,'DMG Tables'!$O$2:$O$35)*AMM$1*LOOKUP(AMM$1,'DMG Tables'!$G$2:$G$7,'DMG Tables'!$H$2:$H$7)</f>
        <v>9420800</v>
      </c>
      <c r="AMN11" s="1">
        <f>LOOKUP($A11,'DMG Tables'!$P$2:$P$35,'DMG Tables'!$O$2:$O$35)*AMN$1*LOOKUP(AMN$1,'DMG Tables'!$G$2:$G$7,'DMG Tables'!$H$2:$H$7)</f>
        <v>9430000</v>
      </c>
      <c r="AMO11" s="1">
        <f>LOOKUP($A11,'DMG Tables'!$P$2:$P$35,'DMG Tables'!$O$2:$O$35)*AMO$1*LOOKUP(AMO$1,'DMG Tables'!$G$2:$G$7,'DMG Tables'!$H$2:$H$7)</f>
        <v>9439200</v>
      </c>
      <c r="AMP11" s="1">
        <f>LOOKUP($A11,'DMG Tables'!$P$2:$P$35,'DMG Tables'!$O$2:$O$35)*AMP$1*LOOKUP(AMP$1,'DMG Tables'!$G$2:$G$7,'DMG Tables'!$H$2:$H$7)</f>
        <v>9448400</v>
      </c>
      <c r="AMQ11" s="1">
        <f>LOOKUP($A11,'DMG Tables'!$P$2:$P$35,'DMG Tables'!$O$2:$O$35)*AMQ$1*LOOKUP(AMQ$1,'DMG Tables'!$G$2:$G$7,'DMG Tables'!$H$2:$H$7)</f>
        <v>9457600</v>
      </c>
      <c r="AMR11" s="1">
        <f>LOOKUP($A11,'DMG Tables'!$P$2:$P$35,'DMG Tables'!$O$2:$O$35)*AMR$1*LOOKUP(AMR$1,'DMG Tables'!$G$2:$G$7,'DMG Tables'!$H$2:$H$7)</f>
        <v>9466800</v>
      </c>
      <c r="AMS11" s="1">
        <f>LOOKUP($A11,'DMG Tables'!$P$2:$P$35,'DMG Tables'!$O$2:$O$35)*AMS$1*LOOKUP(AMS$1,'DMG Tables'!$G$2:$G$7,'DMG Tables'!$H$2:$H$7)</f>
        <v>9476000</v>
      </c>
      <c r="AMT11" s="1">
        <f>LOOKUP($A11,'DMG Tables'!$P$2:$P$35,'DMG Tables'!$O$2:$O$35)*AMT$1*LOOKUP(AMT$1,'DMG Tables'!$G$2:$G$7,'DMG Tables'!$H$2:$H$7)</f>
        <v>9485200</v>
      </c>
      <c r="AMU11" s="1">
        <f>LOOKUP($A11,'DMG Tables'!$P$2:$P$35,'DMG Tables'!$O$2:$O$35)*AMU$1*LOOKUP(AMU$1,'DMG Tables'!$G$2:$G$7,'DMG Tables'!$H$2:$H$7)</f>
        <v>9494400</v>
      </c>
      <c r="AMV11" s="1">
        <f>LOOKUP($A11,'DMG Tables'!$P$2:$P$35,'DMG Tables'!$O$2:$O$35)*AMV$1*LOOKUP(AMV$1,'DMG Tables'!$G$2:$G$7,'DMG Tables'!$H$2:$H$7)</f>
        <v>9503600</v>
      </c>
      <c r="AMW11" s="1">
        <f>LOOKUP($A11,'DMG Tables'!$P$2:$P$35,'DMG Tables'!$O$2:$O$35)*AMW$1*LOOKUP(AMW$1,'DMG Tables'!$G$2:$G$7,'DMG Tables'!$H$2:$H$7)</f>
        <v>9512800</v>
      </c>
      <c r="AMX11" s="1">
        <f>LOOKUP($A11,'DMG Tables'!$P$2:$P$35,'DMG Tables'!$O$2:$O$35)*AMX$1*LOOKUP(AMX$1,'DMG Tables'!$G$2:$G$7,'DMG Tables'!$H$2:$H$7)</f>
        <v>9522000</v>
      </c>
      <c r="AMY11" s="1">
        <f>LOOKUP($A11,'DMG Tables'!$P$2:$P$35,'DMG Tables'!$O$2:$O$35)*AMY$1*LOOKUP(AMY$1,'DMG Tables'!$G$2:$G$7,'DMG Tables'!$H$2:$H$7)</f>
        <v>9531200</v>
      </c>
      <c r="AMZ11" s="1">
        <f>LOOKUP($A11,'DMG Tables'!$P$2:$P$35,'DMG Tables'!$O$2:$O$35)*AMZ$1*LOOKUP(AMZ$1,'DMG Tables'!$G$2:$G$7,'DMG Tables'!$H$2:$H$7)</f>
        <v>9540400</v>
      </c>
      <c r="ANA11" s="1">
        <f>LOOKUP($A11,'DMG Tables'!$P$2:$P$35,'DMG Tables'!$O$2:$O$35)*ANA$1*LOOKUP(ANA$1,'DMG Tables'!$G$2:$G$7,'DMG Tables'!$H$2:$H$7)</f>
        <v>9549600</v>
      </c>
      <c r="ANB11" s="1">
        <f>LOOKUP($A11,'DMG Tables'!$P$2:$P$35,'DMG Tables'!$O$2:$O$35)*ANB$1*LOOKUP(ANB$1,'DMG Tables'!$G$2:$G$7,'DMG Tables'!$H$2:$H$7)</f>
        <v>9558800</v>
      </c>
      <c r="ANC11" s="1">
        <f>LOOKUP($A11,'DMG Tables'!$P$2:$P$35,'DMG Tables'!$O$2:$O$35)*ANC$1*LOOKUP(ANC$1,'DMG Tables'!$G$2:$G$7,'DMG Tables'!$H$2:$H$7)</f>
        <v>9568000</v>
      </c>
      <c r="AND11" s="1">
        <f>LOOKUP($A11,'DMG Tables'!$P$2:$P$35,'DMG Tables'!$O$2:$O$35)*AND$1*LOOKUP(AND$1,'DMG Tables'!$G$2:$G$7,'DMG Tables'!$H$2:$H$7)</f>
        <v>9577200</v>
      </c>
      <c r="ANE11" s="1">
        <f>LOOKUP($A11,'DMG Tables'!$P$2:$P$35,'DMG Tables'!$O$2:$O$35)*ANE$1*LOOKUP(ANE$1,'DMG Tables'!$G$2:$G$7,'DMG Tables'!$H$2:$H$7)</f>
        <v>9586400</v>
      </c>
      <c r="ANF11" s="1">
        <f>LOOKUP($A11,'DMG Tables'!$P$2:$P$35,'DMG Tables'!$O$2:$O$35)*ANF$1*LOOKUP(ANF$1,'DMG Tables'!$G$2:$G$7,'DMG Tables'!$H$2:$H$7)</f>
        <v>9595600</v>
      </c>
      <c r="ANG11" s="1">
        <f>LOOKUP($A11,'DMG Tables'!$P$2:$P$35,'DMG Tables'!$O$2:$O$35)*ANG$1*LOOKUP(ANG$1,'DMG Tables'!$G$2:$G$7,'DMG Tables'!$H$2:$H$7)</f>
        <v>9604800</v>
      </c>
      <c r="ANH11" s="1">
        <f>LOOKUP($A11,'DMG Tables'!$P$2:$P$35,'DMG Tables'!$O$2:$O$35)*ANH$1*LOOKUP(ANH$1,'DMG Tables'!$G$2:$G$7,'DMG Tables'!$H$2:$H$7)</f>
        <v>9614000</v>
      </c>
      <c r="ANI11" s="1">
        <f>LOOKUP($A11,'DMG Tables'!$P$2:$P$35,'DMG Tables'!$O$2:$O$35)*ANI$1*LOOKUP(ANI$1,'DMG Tables'!$G$2:$G$7,'DMG Tables'!$H$2:$H$7)</f>
        <v>9623200</v>
      </c>
      <c r="ANJ11" s="1">
        <f>LOOKUP($A11,'DMG Tables'!$P$2:$P$35,'DMG Tables'!$O$2:$O$35)*ANJ$1*LOOKUP(ANJ$1,'DMG Tables'!$G$2:$G$7,'DMG Tables'!$H$2:$H$7)</f>
        <v>9632400</v>
      </c>
      <c r="ANK11" s="1">
        <f>LOOKUP($A11,'DMG Tables'!$P$2:$P$35,'DMG Tables'!$O$2:$O$35)*ANK$1*LOOKUP(ANK$1,'DMG Tables'!$G$2:$G$7,'DMG Tables'!$H$2:$H$7)</f>
        <v>9641600</v>
      </c>
      <c r="ANL11" s="1">
        <f>LOOKUP($A11,'DMG Tables'!$P$2:$P$35,'DMG Tables'!$O$2:$O$35)*ANL$1*LOOKUP(ANL$1,'DMG Tables'!$G$2:$G$7,'DMG Tables'!$H$2:$H$7)</f>
        <v>9650800</v>
      </c>
      <c r="ANM11" s="1">
        <f>LOOKUP($A11,'DMG Tables'!$P$2:$P$35,'DMG Tables'!$O$2:$O$35)*ANM$1*LOOKUP(ANM$1,'DMG Tables'!$G$2:$G$7,'DMG Tables'!$H$2:$H$7)</f>
        <v>9660000</v>
      </c>
      <c r="ANN11" s="1">
        <f>LOOKUP($A11,'DMG Tables'!$P$2:$P$35,'DMG Tables'!$O$2:$O$35)*ANN$1*LOOKUP(ANN$1,'DMG Tables'!$G$2:$G$7,'DMG Tables'!$H$2:$H$7)</f>
        <v>9669200</v>
      </c>
      <c r="ANO11" s="1">
        <f>LOOKUP($A11,'DMG Tables'!$P$2:$P$35,'DMG Tables'!$O$2:$O$35)*ANO$1*LOOKUP(ANO$1,'DMG Tables'!$G$2:$G$7,'DMG Tables'!$H$2:$H$7)</f>
        <v>9678400</v>
      </c>
      <c r="ANP11" s="1">
        <f>LOOKUP($A11,'DMG Tables'!$P$2:$P$35,'DMG Tables'!$O$2:$O$35)*ANP$1*LOOKUP(ANP$1,'DMG Tables'!$G$2:$G$7,'DMG Tables'!$H$2:$H$7)</f>
        <v>9687600</v>
      </c>
      <c r="ANQ11" s="1">
        <f>LOOKUP($A11,'DMG Tables'!$P$2:$P$35,'DMG Tables'!$O$2:$O$35)*ANQ$1*LOOKUP(ANQ$1,'DMG Tables'!$G$2:$G$7,'DMG Tables'!$H$2:$H$7)</f>
        <v>9696800</v>
      </c>
      <c r="ANR11" s="1">
        <f>LOOKUP($A11,'DMG Tables'!$P$2:$P$35,'DMG Tables'!$O$2:$O$35)*ANR$1*LOOKUP(ANR$1,'DMG Tables'!$G$2:$G$7,'DMG Tables'!$H$2:$H$7)</f>
        <v>9706000</v>
      </c>
      <c r="ANS11" s="1">
        <f>LOOKUP($A11,'DMG Tables'!$P$2:$P$35,'DMG Tables'!$O$2:$O$35)*ANS$1*LOOKUP(ANS$1,'DMG Tables'!$G$2:$G$7,'DMG Tables'!$H$2:$H$7)</f>
        <v>9715200</v>
      </c>
      <c r="ANT11" s="1">
        <f>LOOKUP($A11,'DMG Tables'!$P$2:$P$35,'DMG Tables'!$O$2:$O$35)*ANT$1*LOOKUP(ANT$1,'DMG Tables'!$G$2:$G$7,'DMG Tables'!$H$2:$H$7)</f>
        <v>9724400</v>
      </c>
      <c r="ANU11" s="1">
        <f>LOOKUP($A11,'DMG Tables'!$P$2:$P$35,'DMG Tables'!$O$2:$O$35)*ANU$1*LOOKUP(ANU$1,'DMG Tables'!$G$2:$G$7,'DMG Tables'!$H$2:$H$7)</f>
        <v>9733600</v>
      </c>
      <c r="ANV11" s="1">
        <f>LOOKUP($A11,'DMG Tables'!$P$2:$P$35,'DMG Tables'!$O$2:$O$35)*ANV$1*LOOKUP(ANV$1,'DMG Tables'!$G$2:$G$7,'DMG Tables'!$H$2:$H$7)</f>
        <v>9742800</v>
      </c>
      <c r="ANW11" s="1">
        <f>LOOKUP($A11,'DMG Tables'!$P$2:$P$35,'DMG Tables'!$O$2:$O$35)*ANW$1*LOOKUP(ANW$1,'DMG Tables'!$G$2:$G$7,'DMG Tables'!$H$2:$H$7)</f>
        <v>9752000</v>
      </c>
      <c r="ANX11" s="1">
        <f>LOOKUP($A11,'DMG Tables'!$P$2:$P$35,'DMG Tables'!$O$2:$O$35)*ANX$1*LOOKUP(ANX$1,'DMG Tables'!$G$2:$G$7,'DMG Tables'!$H$2:$H$7)</f>
        <v>9761200</v>
      </c>
      <c r="ANY11" s="1">
        <f>LOOKUP($A11,'DMG Tables'!$P$2:$P$35,'DMG Tables'!$O$2:$O$35)*ANY$1*LOOKUP(ANY$1,'DMG Tables'!$G$2:$G$7,'DMG Tables'!$H$2:$H$7)</f>
        <v>9770400</v>
      </c>
      <c r="ANZ11" s="1">
        <f>LOOKUP($A11,'DMG Tables'!$P$2:$P$35,'DMG Tables'!$O$2:$O$35)*ANZ$1*LOOKUP(ANZ$1,'DMG Tables'!$G$2:$G$7,'DMG Tables'!$H$2:$H$7)</f>
        <v>9779600</v>
      </c>
      <c r="AOA11" s="1">
        <f>LOOKUP($A11,'DMG Tables'!$P$2:$P$35,'DMG Tables'!$O$2:$O$35)*AOA$1*LOOKUP(AOA$1,'DMG Tables'!$G$2:$G$7,'DMG Tables'!$H$2:$H$7)</f>
        <v>9788800</v>
      </c>
      <c r="AOB11" s="1">
        <f>LOOKUP($A11,'DMG Tables'!$P$2:$P$35,'DMG Tables'!$O$2:$O$35)*AOB$1*LOOKUP(AOB$1,'DMG Tables'!$G$2:$G$7,'DMG Tables'!$H$2:$H$7)</f>
        <v>9798000</v>
      </c>
      <c r="AOC11" s="1">
        <f>LOOKUP($A11,'DMG Tables'!$P$2:$P$35,'DMG Tables'!$O$2:$O$35)*AOC$1*LOOKUP(AOC$1,'DMG Tables'!$G$2:$G$7,'DMG Tables'!$H$2:$H$7)</f>
        <v>9807200</v>
      </c>
      <c r="AOD11" s="1">
        <f>LOOKUP($A11,'DMG Tables'!$P$2:$P$35,'DMG Tables'!$O$2:$O$35)*AOD$1*LOOKUP(AOD$1,'DMG Tables'!$G$2:$G$7,'DMG Tables'!$H$2:$H$7)</f>
        <v>9816400</v>
      </c>
      <c r="AOE11" s="1">
        <f>LOOKUP($A11,'DMG Tables'!$P$2:$P$35,'DMG Tables'!$O$2:$O$35)*AOE$1*LOOKUP(AOE$1,'DMG Tables'!$G$2:$G$7,'DMG Tables'!$H$2:$H$7)</f>
        <v>9825600</v>
      </c>
      <c r="AOF11" s="1">
        <f>LOOKUP($A11,'DMG Tables'!$P$2:$P$35,'DMG Tables'!$O$2:$O$35)*AOF$1*LOOKUP(AOF$1,'DMG Tables'!$G$2:$G$7,'DMG Tables'!$H$2:$H$7)</f>
        <v>9834800</v>
      </c>
      <c r="AOG11" s="1">
        <f>LOOKUP($A11,'DMG Tables'!$P$2:$P$35,'DMG Tables'!$O$2:$O$35)*AOG$1*LOOKUP(AOG$1,'DMG Tables'!$G$2:$G$7,'DMG Tables'!$H$2:$H$7)</f>
        <v>9844000</v>
      </c>
      <c r="AOH11" s="1">
        <f>LOOKUP($A11,'DMG Tables'!$P$2:$P$35,'DMG Tables'!$O$2:$O$35)*AOH$1*LOOKUP(AOH$1,'DMG Tables'!$G$2:$G$7,'DMG Tables'!$H$2:$H$7)</f>
        <v>9853200</v>
      </c>
      <c r="AOI11" s="1">
        <f>LOOKUP($A11,'DMG Tables'!$P$2:$P$35,'DMG Tables'!$O$2:$O$35)*AOI$1*LOOKUP(AOI$1,'DMG Tables'!$G$2:$G$7,'DMG Tables'!$H$2:$H$7)</f>
        <v>9862400</v>
      </c>
      <c r="AOJ11" s="1">
        <f>LOOKUP($A11,'DMG Tables'!$P$2:$P$35,'DMG Tables'!$O$2:$O$35)*AOJ$1*LOOKUP(AOJ$1,'DMG Tables'!$G$2:$G$7,'DMG Tables'!$H$2:$H$7)</f>
        <v>9871600</v>
      </c>
      <c r="AOK11" s="1">
        <f>LOOKUP($A11,'DMG Tables'!$P$2:$P$35,'DMG Tables'!$O$2:$O$35)*AOK$1*LOOKUP(AOK$1,'DMG Tables'!$G$2:$G$7,'DMG Tables'!$H$2:$H$7)</f>
        <v>9880800</v>
      </c>
      <c r="AOL11" s="1">
        <f>LOOKUP($A11,'DMG Tables'!$P$2:$P$35,'DMG Tables'!$O$2:$O$35)*AOL$1*LOOKUP(AOL$1,'DMG Tables'!$G$2:$G$7,'DMG Tables'!$H$2:$H$7)</f>
        <v>9890000</v>
      </c>
      <c r="AOM11" s="1">
        <f>LOOKUP($A11,'DMG Tables'!$P$2:$P$35,'DMG Tables'!$O$2:$O$35)*AOM$1*LOOKUP(AOM$1,'DMG Tables'!$G$2:$G$7,'DMG Tables'!$H$2:$H$7)</f>
        <v>9899200</v>
      </c>
      <c r="AON11" s="1">
        <f>LOOKUP($A11,'DMG Tables'!$P$2:$P$35,'DMG Tables'!$O$2:$O$35)*AON$1*LOOKUP(AON$1,'DMG Tables'!$G$2:$G$7,'DMG Tables'!$H$2:$H$7)</f>
        <v>9908400</v>
      </c>
      <c r="AOO11" s="1">
        <f>LOOKUP($A11,'DMG Tables'!$P$2:$P$35,'DMG Tables'!$O$2:$O$35)*AOO$1*LOOKUP(AOO$1,'DMG Tables'!$G$2:$G$7,'DMG Tables'!$H$2:$H$7)</f>
        <v>9917600</v>
      </c>
      <c r="AOP11" s="1">
        <f>LOOKUP($A11,'DMG Tables'!$P$2:$P$35,'DMG Tables'!$O$2:$O$35)*AOP$1*LOOKUP(AOP$1,'DMG Tables'!$G$2:$G$7,'DMG Tables'!$H$2:$H$7)</f>
        <v>9926800</v>
      </c>
      <c r="AOQ11" s="1">
        <f>LOOKUP($A11,'DMG Tables'!$P$2:$P$35,'DMG Tables'!$O$2:$O$35)*AOQ$1*LOOKUP(AOQ$1,'DMG Tables'!$G$2:$G$7,'DMG Tables'!$H$2:$H$7)</f>
        <v>9936000</v>
      </c>
      <c r="AOR11" s="1">
        <f>LOOKUP($A11,'DMG Tables'!$P$2:$P$35,'DMG Tables'!$O$2:$O$35)*AOR$1*LOOKUP(AOR$1,'DMG Tables'!$G$2:$G$7,'DMG Tables'!$H$2:$H$7)</f>
        <v>9945200</v>
      </c>
      <c r="AOS11" s="1">
        <f>LOOKUP($A11,'DMG Tables'!$P$2:$P$35,'DMG Tables'!$O$2:$O$35)*AOS$1*LOOKUP(AOS$1,'DMG Tables'!$G$2:$G$7,'DMG Tables'!$H$2:$H$7)</f>
        <v>9954400</v>
      </c>
      <c r="AOT11" s="1">
        <f>LOOKUP($A11,'DMG Tables'!$P$2:$P$35,'DMG Tables'!$O$2:$O$35)*AOT$1*LOOKUP(AOT$1,'DMG Tables'!$G$2:$G$7,'DMG Tables'!$H$2:$H$7)</f>
        <v>9963600</v>
      </c>
      <c r="AOU11" s="1">
        <f>LOOKUP($A11,'DMG Tables'!$P$2:$P$35,'DMG Tables'!$O$2:$O$35)*AOU$1*LOOKUP(AOU$1,'DMG Tables'!$G$2:$G$7,'DMG Tables'!$H$2:$H$7)</f>
        <v>9972800</v>
      </c>
      <c r="AOV11" s="1">
        <f>LOOKUP($A11,'DMG Tables'!$P$2:$P$35,'DMG Tables'!$O$2:$O$35)*AOV$1*LOOKUP(AOV$1,'DMG Tables'!$G$2:$G$7,'DMG Tables'!$H$2:$H$7)</f>
        <v>9982000</v>
      </c>
      <c r="AOW11" s="1">
        <f>LOOKUP($A11,'DMG Tables'!$P$2:$P$35,'DMG Tables'!$O$2:$O$35)*AOW$1*LOOKUP(AOW$1,'DMG Tables'!$G$2:$G$7,'DMG Tables'!$H$2:$H$7)</f>
        <v>9991200</v>
      </c>
      <c r="AOX11" s="1">
        <f>LOOKUP($A11,'DMG Tables'!$P$2:$P$35,'DMG Tables'!$O$2:$O$35)*AOX$1*LOOKUP(AOX$1,'DMG Tables'!$G$2:$G$7,'DMG Tables'!$H$2:$H$7)</f>
        <v>10000400</v>
      </c>
      <c r="AOY11" s="1">
        <f>LOOKUP($A11,'DMG Tables'!$P$2:$P$35,'DMG Tables'!$O$2:$O$35)*AOY$1*LOOKUP(AOY$1,'DMG Tables'!$G$2:$G$7,'DMG Tables'!$H$2:$H$7)</f>
        <v>10009600</v>
      </c>
      <c r="AOZ11" s="1">
        <f>LOOKUP($A11,'DMG Tables'!$P$2:$P$35,'DMG Tables'!$O$2:$O$35)*AOZ$1*LOOKUP(AOZ$1,'DMG Tables'!$G$2:$G$7,'DMG Tables'!$H$2:$H$7)</f>
        <v>10018800</v>
      </c>
      <c r="APA11" s="1">
        <f>LOOKUP($A11,'DMG Tables'!$P$2:$P$35,'DMG Tables'!$O$2:$O$35)*APA$1*LOOKUP(APA$1,'DMG Tables'!$G$2:$G$7,'DMG Tables'!$H$2:$H$7)</f>
        <v>10028000</v>
      </c>
      <c r="APB11" s="1">
        <f>LOOKUP($A11,'DMG Tables'!$P$2:$P$35,'DMG Tables'!$O$2:$O$35)*APB$1*LOOKUP(APB$1,'DMG Tables'!$G$2:$G$7,'DMG Tables'!$H$2:$H$7)</f>
        <v>10037200</v>
      </c>
      <c r="APC11" s="1">
        <f>LOOKUP($A11,'DMG Tables'!$P$2:$P$35,'DMG Tables'!$O$2:$O$35)*APC$1*LOOKUP(APC$1,'DMG Tables'!$G$2:$G$7,'DMG Tables'!$H$2:$H$7)</f>
        <v>10046400</v>
      </c>
      <c r="APD11" s="1">
        <f>LOOKUP($A11,'DMG Tables'!$P$2:$P$35,'DMG Tables'!$O$2:$O$35)*APD$1*LOOKUP(APD$1,'DMG Tables'!$G$2:$G$7,'DMG Tables'!$H$2:$H$7)</f>
        <v>10055600</v>
      </c>
      <c r="APE11" s="1">
        <f>LOOKUP($A11,'DMG Tables'!$P$2:$P$35,'DMG Tables'!$O$2:$O$35)*APE$1*LOOKUP(APE$1,'DMG Tables'!$G$2:$G$7,'DMG Tables'!$H$2:$H$7)</f>
        <v>10064800</v>
      </c>
      <c r="APF11" s="1">
        <f>LOOKUP($A11,'DMG Tables'!$P$2:$P$35,'DMG Tables'!$O$2:$O$35)*APF$1*LOOKUP(APF$1,'DMG Tables'!$G$2:$G$7,'DMG Tables'!$H$2:$H$7)</f>
        <v>10074000</v>
      </c>
      <c r="APG11" s="1">
        <f>LOOKUP($A11,'DMG Tables'!$P$2:$P$35,'DMG Tables'!$O$2:$O$35)*APG$1*LOOKUP(APG$1,'DMG Tables'!$G$2:$G$7,'DMG Tables'!$H$2:$H$7)</f>
        <v>10083200</v>
      </c>
      <c r="APH11" s="1">
        <f>LOOKUP($A11,'DMG Tables'!$P$2:$P$35,'DMG Tables'!$O$2:$O$35)*APH$1*LOOKUP(APH$1,'DMG Tables'!$G$2:$G$7,'DMG Tables'!$H$2:$H$7)</f>
        <v>10092400</v>
      </c>
      <c r="API11" s="1">
        <f>LOOKUP($A11,'DMG Tables'!$P$2:$P$35,'DMG Tables'!$O$2:$O$35)*API$1*LOOKUP(API$1,'DMG Tables'!$G$2:$G$7,'DMG Tables'!$H$2:$H$7)</f>
        <v>10101600</v>
      </c>
      <c r="APJ11" s="1">
        <f>LOOKUP($A11,'DMG Tables'!$P$2:$P$35,'DMG Tables'!$O$2:$O$35)*APJ$1*LOOKUP(APJ$1,'DMG Tables'!$G$2:$G$7,'DMG Tables'!$H$2:$H$7)</f>
        <v>10110800</v>
      </c>
      <c r="APK11" s="1">
        <f>LOOKUP($A11,'DMG Tables'!$P$2:$P$35,'DMG Tables'!$O$2:$O$35)*APK$1*LOOKUP(APK$1,'DMG Tables'!$G$2:$G$7,'DMG Tables'!$H$2:$H$7)</f>
        <v>10120000</v>
      </c>
      <c r="APL11" s="1">
        <f>LOOKUP($A11,'DMG Tables'!$P$2:$P$35,'DMG Tables'!$O$2:$O$35)*APL$1*LOOKUP(APL$1,'DMG Tables'!$G$2:$G$7,'DMG Tables'!$H$2:$H$7)</f>
        <v>10129200</v>
      </c>
      <c r="APM11" s="1">
        <f>LOOKUP($A11,'DMG Tables'!$P$2:$P$35,'DMG Tables'!$O$2:$O$35)*APM$1*LOOKUP(APM$1,'DMG Tables'!$G$2:$G$7,'DMG Tables'!$H$2:$H$7)</f>
        <v>10138400</v>
      </c>
      <c r="APN11" s="1">
        <f>LOOKUP($A11,'DMG Tables'!$P$2:$P$35,'DMG Tables'!$O$2:$O$35)*APN$1*LOOKUP(APN$1,'DMG Tables'!$G$2:$G$7,'DMG Tables'!$H$2:$H$7)</f>
        <v>10147600</v>
      </c>
      <c r="APO11" s="1">
        <f>LOOKUP($A11,'DMG Tables'!$P$2:$P$35,'DMG Tables'!$O$2:$O$35)*APO$1*LOOKUP(APO$1,'DMG Tables'!$G$2:$G$7,'DMG Tables'!$H$2:$H$7)</f>
        <v>10156800</v>
      </c>
      <c r="APP11" s="1">
        <f>LOOKUP($A11,'DMG Tables'!$P$2:$P$35,'DMG Tables'!$O$2:$O$35)*APP$1*LOOKUP(APP$1,'DMG Tables'!$G$2:$G$7,'DMG Tables'!$H$2:$H$7)</f>
        <v>10166000</v>
      </c>
      <c r="APQ11" s="1">
        <f>LOOKUP($A11,'DMG Tables'!$P$2:$P$35,'DMG Tables'!$O$2:$O$35)*APQ$1*LOOKUP(APQ$1,'DMG Tables'!$G$2:$G$7,'DMG Tables'!$H$2:$H$7)</f>
        <v>10175200</v>
      </c>
      <c r="APR11" s="1">
        <f>LOOKUP($A11,'DMG Tables'!$P$2:$P$35,'DMG Tables'!$O$2:$O$35)*APR$1*LOOKUP(APR$1,'DMG Tables'!$G$2:$G$7,'DMG Tables'!$H$2:$H$7)</f>
        <v>10184400</v>
      </c>
      <c r="APS11" s="1">
        <f>LOOKUP($A11,'DMG Tables'!$P$2:$P$35,'DMG Tables'!$O$2:$O$35)*APS$1*LOOKUP(APS$1,'DMG Tables'!$G$2:$G$7,'DMG Tables'!$H$2:$H$7)</f>
        <v>10193600</v>
      </c>
      <c r="APT11" s="1">
        <f>LOOKUP($A11,'DMG Tables'!$P$2:$P$35,'DMG Tables'!$O$2:$O$35)*APT$1*LOOKUP(APT$1,'DMG Tables'!$G$2:$G$7,'DMG Tables'!$H$2:$H$7)</f>
        <v>10202800</v>
      </c>
      <c r="APU11" s="1">
        <f>LOOKUP($A11,'DMG Tables'!$P$2:$P$35,'DMG Tables'!$O$2:$O$35)*APU$1*LOOKUP(APU$1,'DMG Tables'!$G$2:$G$7,'DMG Tables'!$H$2:$H$7)</f>
        <v>10212000</v>
      </c>
      <c r="APV11" s="1">
        <f>LOOKUP($A11,'DMG Tables'!$P$2:$P$35,'DMG Tables'!$O$2:$O$35)*APV$1*LOOKUP(APV$1,'DMG Tables'!$G$2:$G$7,'DMG Tables'!$H$2:$H$7)</f>
        <v>10221200</v>
      </c>
      <c r="APW11" s="1">
        <f>LOOKUP($A11,'DMG Tables'!$P$2:$P$35,'DMG Tables'!$O$2:$O$35)*APW$1*LOOKUP(APW$1,'DMG Tables'!$G$2:$G$7,'DMG Tables'!$H$2:$H$7)</f>
        <v>10230400</v>
      </c>
      <c r="APX11" s="1">
        <f>LOOKUP($A11,'DMG Tables'!$P$2:$P$35,'DMG Tables'!$O$2:$O$35)*APX$1*LOOKUP(APX$1,'DMG Tables'!$G$2:$G$7,'DMG Tables'!$H$2:$H$7)</f>
        <v>10239600</v>
      </c>
      <c r="APY11" s="1">
        <f>LOOKUP($A11,'DMG Tables'!$P$2:$P$35,'DMG Tables'!$O$2:$O$35)*APY$1*LOOKUP(APY$1,'DMG Tables'!$G$2:$G$7,'DMG Tables'!$H$2:$H$7)</f>
        <v>10248800</v>
      </c>
      <c r="APZ11" s="1">
        <f>LOOKUP($A11,'DMG Tables'!$P$2:$P$35,'DMG Tables'!$O$2:$O$35)*APZ$1*LOOKUP(APZ$1,'DMG Tables'!$G$2:$G$7,'DMG Tables'!$H$2:$H$7)</f>
        <v>10258000</v>
      </c>
      <c r="AQA11" s="1">
        <f>LOOKUP($A11,'DMG Tables'!$P$2:$P$35,'DMG Tables'!$O$2:$O$35)*AQA$1*LOOKUP(AQA$1,'DMG Tables'!$G$2:$G$7,'DMG Tables'!$H$2:$H$7)</f>
        <v>10267200</v>
      </c>
      <c r="AQB11" s="1">
        <f>LOOKUP($A11,'DMG Tables'!$P$2:$P$35,'DMG Tables'!$O$2:$O$35)*AQB$1*LOOKUP(AQB$1,'DMG Tables'!$G$2:$G$7,'DMG Tables'!$H$2:$H$7)</f>
        <v>10276400</v>
      </c>
      <c r="AQC11" s="1">
        <f>LOOKUP($A11,'DMG Tables'!$P$2:$P$35,'DMG Tables'!$O$2:$O$35)*AQC$1*LOOKUP(AQC$1,'DMG Tables'!$G$2:$G$7,'DMG Tables'!$H$2:$H$7)</f>
        <v>10285600</v>
      </c>
      <c r="AQD11" s="1">
        <f>LOOKUP($A11,'DMG Tables'!$P$2:$P$35,'DMG Tables'!$O$2:$O$35)*AQD$1*LOOKUP(AQD$1,'DMG Tables'!$G$2:$G$7,'DMG Tables'!$H$2:$H$7)</f>
        <v>10294800</v>
      </c>
      <c r="AQE11" s="1">
        <f>LOOKUP($A11,'DMG Tables'!$P$2:$P$35,'DMG Tables'!$O$2:$O$35)*AQE$1*LOOKUP(AQE$1,'DMG Tables'!$G$2:$G$7,'DMG Tables'!$H$2:$H$7)</f>
        <v>10304000</v>
      </c>
      <c r="AQF11" s="1">
        <f>LOOKUP($A11,'DMG Tables'!$P$2:$P$35,'DMG Tables'!$O$2:$O$35)*AQF$1*LOOKUP(AQF$1,'DMG Tables'!$G$2:$G$7,'DMG Tables'!$H$2:$H$7)</f>
        <v>10313200</v>
      </c>
      <c r="AQG11" s="1">
        <f>LOOKUP($A11,'DMG Tables'!$P$2:$P$35,'DMG Tables'!$O$2:$O$35)*AQG$1*LOOKUP(AQG$1,'DMG Tables'!$G$2:$G$7,'DMG Tables'!$H$2:$H$7)</f>
        <v>10322400</v>
      </c>
      <c r="AQH11" s="1">
        <f>LOOKUP($A11,'DMG Tables'!$P$2:$P$35,'DMG Tables'!$O$2:$O$35)*AQH$1*LOOKUP(AQH$1,'DMG Tables'!$G$2:$G$7,'DMG Tables'!$H$2:$H$7)</f>
        <v>10331600</v>
      </c>
      <c r="AQI11" s="1">
        <f>LOOKUP($A11,'DMG Tables'!$P$2:$P$35,'DMG Tables'!$O$2:$O$35)*AQI$1*LOOKUP(AQI$1,'DMG Tables'!$G$2:$G$7,'DMG Tables'!$H$2:$H$7)</f>
        <v>10340800</v>
      </c>
      <c r="AQJ11" s="1">
        <f>LOOKUP($A11,'DMG Tables'!$P$2:$P$35,'DMG Tables'!$O$2:$O$35)*AQJ$1*LOOKUP(AQJ$1,'DMG Tables'!$G$2:$G$7,'DMG Tables'!$H$2:$H$7)</f>
        <v>10350000</v>
      </c>
      <c r="AQK11" s="1">
        <f>LOOKUP($A11,'DMG Tables'!$P$2:$P$35,'DMG Tables'!$O$2:$O$35)*AQK$1*LOOKUP(AQK$1,'DMG Tables'!$G$2:$G$7,'DMG Tables'!$H$2:$H$7)</f>
        <v>10359200</v>
      </c>
      <c r="AQL11" s="1">
        <f>LOOKUP($A11,'DMG Tables'!$P$2:$P$35,'DMG Tables'!$O$2:$O$35)*AQL$1*LOOKUP(AQL$1,'DMG Tables'!$G$2:$G$7,'DMG Tables'!$H$2:$H$7)</f>
        <v>10368400</v>
      </c>
      <c r="AQM11" s="1">
        <f>LOOKUP($A11,'DMG Tables'!$P$2:$P$35,'DMG Tables'!$O$2:$O$35)*AQM$1*LOOKUP(AQM$1,'DMG Tables'!$G$2:$G$7,'DMG Tables'!$H$2:$H$7)</f>
        <v>10377600</v>
      </c>
      <c r="AQN11" s="1">
        <f>LOOKUP($A11,'DMG Tables'!$P$2:$P$35,'DMG Tables'!$O$2:$O$35)*AQN$1*LOOKUP(AQN$1,'DMG Tables'!$G$2:$G$7,'DMG Tables'!$H$2:$H$7)</f>
        <v>10386800</v>
      </c>
      <c r="AQO11" s="1">
        <f>LOOKUP($A11,'DMG Tables'!$P$2:$P$35,'DMG Tables'!$O$2:$O$35)*AQO$1*LOOKUP(AQO$1,'DMG Tables'!$G$2:$G$7,'DMG Tables'!$H$2:$H$7)</f>
        <v>10396000</v>
      </c>
      <c r="AQP11" s="1">
        <f>LOOKUP($A11,'DMG Tables'!$P$2:$P$35,'DMG Tables'!$O$2:$O$35)*AQP$1*LOOKUP(AQP$1,'DMG Tables'!$G$2:$G$7,'DMG Tables'!$H$2:$H$7)</f>
        <v>10405200</v>
      </c>
      <c r="AQQ11" s="1">
        <f>LOOKUP($A11,'DMG Tables'!$P$2:$P$35,'DMG Tables'!$O$2:$O$35)*AQQ$1*LOOKUP(AQQ$1,'DMG Tables'!$G$2:$G$7,'DMG Tables'!$H$2:$H$7)</f>
        <v>10414400</v>
      </c>
      <c r="AQR11" s="1">
        <f>LOOKUP($A11,'DMG Tables'!$P$2:$P$35,'DMG Tables'!$O$2:$O$35)*AQR$1*LOOKUP(AQR$1,'DMG Tables'!$G$2:$G$7,'DMG Tables'!$H$2:$H$7)</f>
        <v>10423600</v>
      </c>
      <c r="AQS11" s="1">
        <f>LOOKUP($A11,'DMG Tables'!$P$2:$P$35,'DMG Tables'!$O$2:$O$35)*AQS$1*LOOKUP(AQS$1,'DMG Tables'!$G$2:$G$7,'DMG Tables'!$H$2:$H$7)</f>
        <v>10432800</v>
      </c>
      <c r="AQT11" s="1">
        <f>LOOKUP($A11,'DMG Tables'!$P$2:$P$35,'DMG Tables'!$O$2:$O$35)*AQT$1*LOOKUP(AQT$1,'DMG Tables'!$G$2:$G$7,'DMG Tables'!$H$2:$H$7)</f>
        <v>10442000</v>
      </c>
      <c r="AQU11" s="1">
        <f>LOOKUP($A11,'DMG Tables'!$P$2:$P$35,'DMG Tables'!$O$2:$O$35)*AQU$1*LOOKUP(AQU$1,'DMG Tables'!$G$2:$G$7,'DMG Tables'!$H$2:$H$7)</f>
        <v>10451200</v>
      </c>
      <c r="AQV11" s="1">
        <f>LOOKUP($A11,'DMG Tables'!$P$2:$P$35,'DMG Tables'!$O$2:$O$35)*AQV$1*LOOKUP(AQV$1,'DMG Tables'!$G$2:$G$7,'DMG Tables'!$H$2:$H$7)</f>
        <v>10460400</v>
      </c>
      <c r="AQW11" s="1">
        <f>LOOKUP($A11,'DMG Tables'!$P$2:$P$35,'DMG Tables'!$O$2:$O$35)*AQW$1*LOOKUP(AQW$1,'DMG Tables'!$G$2:$G$7,'DMG Tables'!$H$2:$H$7)</f>
        <v>10469600</v>
      </c>
      <c r="AQX11" s="1">
        <f>LOOKUP($A11,'DMG Tables'!$P$2:$P$35,'DMG Tables'!$O$2:$O$35)*AQX$1*LOOKUP(AQX$1,'DMG Tables'!$G$2:$G$7,'DMG Tables'!$H$2:$H$7)</f>
        <v>10478800</v>
      </c>
      <c r="AQY11" s="1">
        <f>LOOKUP($A11,'DMG Tables'!$P$2:$P$35,'DMG Tables'!$O$2:$O$35)*AQY$1*LOOKUP(AQY$1,'DMG Tables'!$G$2:$G$7,'DMG Tables'!$H$2:$H$7)</f>
        <v>10488000</v>
      </c>
      <c r="AQZ11" s="1">
        <f>LOOKUP($A11,'DMG Tables'!$P$2:$P$35,'DMG Tables'!$O$2:$O$35)*AQZ$1*LOOKUP(AQZ$1,'DMG Tables'!$G$2:$G$7,'DMG Tables'!$H$2:$H$7)</f>
        <v>10497200</v>
      </c>
      <c r="ARA11" s="1">
        <f>LOOKUP($A11,'DMG Tables'!$P$2:$P$35,'DMG Tables'!$O$2:$O$35)*ARA$1*LOOKUP(ARA$1,'DMG Tables'!$G$2:$G$7,'DMG Tables'!$H$2:$H$7)</f>
        <v>10506400</v>
      </c>
      <c r="ARB11" s="1">
        <f>LOOKUP($A11,'DMG Tables'!$P$2:$P$35,'DMG Tables'!$O$2:$O$35)*ARB$1*LOOKUP(ARB$1,'DMG Tables'!$G$2:$G$7,'DMG Tables'!$H$2:$H$7)</f>
        <v>10515600</v>
      </c>
      <c r="ARC11" s="1">
        <f>LOOKUP($A11,'DMG Tables'!$P$2:$P$35,'DMG Tables'!$O$2:$O$35)*ARC$1*LOOKUP(ARC$1,'DMG Tables'!$G$2:$G$7,'DMG Tables'!$H$2:$H$7)</f>
        <v>10524800</v>
      </c>
      <c r="ARD11" s="1">
        <f>LOOKUP($A11,'DMG Tables'!$P$2:$P$35,'DMG Tables'!$O$2:$O$35)*ARD$1*LOOKUP(ARD$1,'DMG Tables'!$G$2:$G$7,'DMG Tables'!$H$2:$H$7)</f>
        <v>10534000</v>
      </c>
      <c r="ARE11" s="1">
        <f>LOOKUP($A11,'DMG Tables'!$P$2:$P$35,'DMG Tables'!$O$2:$O$35)*ARE$1*LOOKUP(ARE$1,'DMG Tables'!$G$2:$G$7,'DMG Tables'!$H$2:$H$7)</f>
        <v>10543200</v>
      </c>
      <c r="ARF11" s="1">
        <f>LOOKUP($A11,'DMG Tables'!$P$2:$P$35,'DMG Tables'!$O$2:$O$35)*ARF$1*LOOKUP(ARF$1,'DMG Tables'!$G$2:$G$7,'DMG Tables'!$H$2:$H$7)</f>
        <v>10552400</v>
      </c>
      <c r="ARG11" s="1">
        <f>LOOKUP($A11,'DMG Tables'!$P$2:$P$35,'DMG Tables'!$O$2:$O$35)*ARG$1*LOOKUP(ARG$1,'DMG Tables'!$G$2:$G$7,'DMG Tables'!$H$2:$H$7)</f>
        <v>10561600</v>
      </c>
      <c r="ARH11" s="1">
        <f>LOOKUP($A11,'DMG Tables'!$P$2:$P$35,'DMG Tables'!$O$2:$O$35)*ARH$1*LOOKUP(ARH$1,'DMG Tables'!$G$2:$G$7,'DMG Tables'!$H$2:$H$7)</f>
        <v>10570800</v>
      </c>
      <c r="ARI11" s="1">
        <f>LOOKUP($A11,'DMG Tables'!$P$2:$P$35,'DMG Tables'!$O$2:$O$35)*ARI$1*LOOKUP(ARI$1,'DMG Tables'!$G$2:$G$7,'DMG Tables'!$H$2:$H$7)</f>
        <v>10580000</v>
      </c>
      <c r="ARJ11" s="1">
        <f>LOOKUP($A11,'DMG Tables'!$P$2:$P$35,'DMG Tables'!$O$2:$O$35)*ARJ$1*LOOKUP(ARJ$1,'DMG Tables'!$G$2:$G$7,'DMG Tables'!$H$2:$H$7)</f>
        <v>10589200</v>
      </c>
      <c r="ARK11" s="1">
        <f>LOOKUP($A11,'DMG Tables'!$P$2:$P$35,'DMG Tables'!$O$2:$O$35)*ARK$1*LOOKUP(ARK$1,'DMG Tables'!$G$2:$G$7,'DMG Tables'!$H$2:$H$7)</f>
        <v>10598400</v>
      </c>
      <c r="ARL11" s="1">
        <f>LOOKUP($A11,'DMG Tables'!$P$2:$P$35,'DMG Tables'!$O$2:$O$35)*ARL$1*LOOKUP(ARL$1,'DMG Tables'!$G$2:$G$7,'DMG Tables'!$H$2:$H$7)</f>
        <v>10607600</v>
      </c>
      <c r="ARM11" s="1">
        <f>LOOKUP($A11,'DMG Tables'!$P$2:$P$35,'DMG Tables'!$O$2:$O$35)*ARM$1*LOOKUP(ARM$1,'DMG Tables'!$G$2:$G$7,'DMG Tables'!$H$2:$H$7)</f>
        <v>10616800</v>
      </c>
      <c r="ARN11" s="1">
        <f>LOOKUP($A11,'DMG Tables'!$P$2:$P$35,'DMG Tables'!$O$2:$O$35)*ARN$1*LOOKUP(ARN$1,'DMG Tables'!$G$2:$G$7,'DMG Tables'!$H$2:$H$7)</f>
        <v>10626000</v>
      </c>
      <c r="ARO11" s="1">
        <f>LOOKUP($A11,'DMG Tables'!$P$2:$P$35,'DMG Tables'!$O$2:$O$35)*ARO$1*LOOKUP(ARO$1,'DMG Tables'!$G$2:$G$7,'DMG Tables'!$H$2:$H$7)</f>
        <v>10635200</v>
      </c>
      <c r="ARP11" s="1">
        <f>LOOKUP($A11,'DMG Tables'!$P$2:$P$35,'DMG Tables'!$O$2:$O$35)*ARP$1*LOOKUP(ARP$1,'DMG Tables'!$G$2:$G$7,'DMG Tables'!$H$2:$H$7)</f>
        <v>10644400</v>
      </c>
      <c r="ARQ11" s="1">
        <f>LOOKUP($A11,'DMG Tables'!$P$2:$P$35,'DMG Tables'!$O$2:$O$35)*ARQ$1*LOOKUP(ARQ$1,'DMG Tables'!$G$2:$G$7,'DMG Tables'!$H$2:$H$7)</f>
        <v>10653600</v>
      </c>
      <c r="ARR11" s="1">
        <f>LOOKUP($A11,'DMG Tables'!$P$2:$P$35,'DMG Tables'!$O$2:$O$35)*ARR$1*LOOKUP(ARR$1,'DMG Tables'!$G$2:$G$7,'DMG Tables'!$H$2:$H$7)</f>
        <v>10662800</v>
      </c>
      <c r="ARS11" s="1">
        <f>LOOKUP($A11,'DMG Tables'!$P$2:$P$35,'DMG Tables'!$O$2:$O$35)*ARS$1*LOOKUP(ARS$1,'DMG Tables'!$G$2:$G$7,'DMG Tables'!$H$2:$H$7)</f>
        <v>10672000</v>
      </c>
      <c r="ART11" s="1">
        <f>LOOKUP($A11,'DMG Tables'!$P$2:$P$35,'DMG Tables'!$O$2:$O$35)*ART$1*LOOKUP(ART$1,'DMG Tables'!$G$2:$G$7,'DMG Tables'!$H$2:$H$7)</f>
        <v>10681200</v>
      </c>
      <c r="ARU11" s="1">
        <f>LOOKUP($A11,'DMG Tables'!$P$2:$P$35,'DMG Tables'!$O$2:$O$35)*ARU$1*LOOKUP(ARU$1,'DMG Tables'!$G$2:$G$7,'DMG Tables'!$H$2:$H$7)</f>
        <v>10690400</v>
      </c>
      <c r="ARV11" s="1">
        <f>LOOKUP($A11,'DMG Tables'!$P$2:$P$35,'DMG Tables'!$O$2:$O$35)*ARV$1*LOOKUP(ARV$1,'DMG Tables'!$G$2:$G$7,'DMG Tables'!$H$2:$H$7)</f>
        <v>10699600</v>
      </c>
      <c r="ARW11" s="1">
        <f>LOOKUP($A11,'DMG Tables'!$P$2:$P$35,'DMG Tables'!$O$2:$O$35)*ARW$1*LOOKUP(ARW$1,'DMG Tables'!$G$2:$G$7,'DMG Tables'!$H$2:$H$7)</f>
        <v>10708800</v>
      </c>
      <c r="ARX11" s="1">
        <f>LOOKUP($A11,'DMG Tables'!$P$2:$P$35,'DMG Tables'!$O$2:$O$35)*ARX$1*LOOKUP(ARX$1,'DMG Tables'!$G$2:$G$7,'DMG Tables'!$H$2:$H$7)</f>
        <v>10718000</v>
      </c>
      <c r="ARY11" s="1">
        <f>LOOKUP($A11,'DMG Tables'!$P$2:$P$35,'DMG Tables'!$O$2:$O$35)*ARY$1*LOOKUP(ARY$1,'DMG Tables'!$G$2:$G$7,'DMG Tables'!$H$2:$H$7)</f>
        <v>10727200</v>
      </c>
      <c r="ARZ11" s="1">
        <f>LOOKUP($A11,'DMG Tables'!$P$2:$P$35,'DMG Tables'!$O$2:$O$35)*ARZ$1*LOOKUP(ARZ$1,'DMG Tables'!$G$2:$G$7,'DMG Tables'!$H$2:$H$7)</f>
        <v>10736400</v>
      </c>
      <c r="ASA11" s="1">
        <f>LOOKUP($A11,'DMG Tables'!$P$2:$P$35,'DMG Tables'!$O$2:$O$35)*ASA$1*LOOKUP(ASA$1,'DMG Tables'!$G$2:$G$7,'DMG Tables'!$H$2:$H$7)</f>
        <v>10745600</v>
      </c>
      <c r="ASB11" s="1">
        <f>LOOKUP($A11,'DMG Tables'!$P$2:$P$35,'DMG Tables'!$O$2:$O$35)*ASB$1*LOOKUP(ASB$1,'DMG Tables'!$G$2:$G$7,'DMG Tables'!$H$2:$H$7)</f>
        <v>10754800</v>
      </c>
      <c r="ASC11" s="1">
        <f>LOOKUP($A11,'DMG Tables'!$P$2:$P$35,'DMG Tables'!$O$2:$O$35)*ASC$1*LOOKUP(ASC$1,'DMG Tables'!$G$2:$G$7,'DMG Tables'!$H$2:$H$7)</f>
        <v>10764000</v>
      </c>
      <c r="ASD11" s="1">
        <f>LOOKUP($A11,'DMG Tables'!$P$2:$P$35,'DMG Tables'!$O$2:$O$35)*ASD$1*LOOKUP(ASD$1,'DMG Tables'!$G$2:$G$7,'DMG Tables'!$H$2:$H$7)</f>
        <v>10773200</v>
      </c>
      <c r="ASE11" s="1">
        <f>LOOKUP($A11,'DMG Tables'!$P$2:$P$35,'DMG Tables'!$O$2:$O$35)*ASE$1*LOOKUP(ASE$1,'DMG Tables'!$G$2:$G$7,'DMG Tables'!$H$2:$H$7)</f>
        <v>10782400</v>
      </c>
      <c r="ASF11" s="1">
        <f>LOOKUP($A11,'DMG Tables'!$P$2:$P$35,'DMG Tables'!$O$2:$O$35)*ASF$1*LOOKUP(ASF$1,'DMG Tables'!$G$2:$G$7,'DMG Tables'!$H$2:$H$7)</f>
        <v>10791600</v>
      </c>
      <c r="ASG11" s="1">
        <f>LOOKUP($A11,'DMG Tables'!$P$2:$P$35,'DMG Tables'!$O$2:$O$35)*ASG$1*LOOKUP(ASG$1,'DMG Tables'!$G$2:$G$7,'DMG Tables'!$H$2:$H$7)</f>
        <v>10800800</v>
      </c>
      <c r="ASH11" s="1">
        <f>LOOKUP($A11,'DMG Tables'!$P$2:$P$35,'DMG Tables'!$O$2:$O$35)*ASH$1*LOOKUP(ASH$1,'DMG Tables'!$G$2:$G$7,'DMG Tables'!$H$2:$H$7)</f>
        <v>10810000</v>
      </c>
      <c r="ASI11" s="1">
        <f>LOOKUP($A11,'DMG Tables'!$P$2:$P$35,'DMG Tables'!$O$2:$O$35)*ASI$1*LOOKUP(ASI$1,'DMG Tables'!$G$2:$G$7,'DMG Tables'!$H$2:$H$7)</f>
        <v>10819200</v>
      </c>
      <c r="ASJ11" s="1">
        <f>LOOKUP($A11,'DMG Tables'!$P$2:$P$35,'DMG Tables'!$O$2:$O$35)*ASJ$1*LOOKUP(ASJ$1,'DMG Tables'!$G$2:$G$7,'DMG Tables'!$H$2:$H$7)</f>
        <v>10828400</v>
      </c>
      <c r="ASK11" s="1">
        <f>LOOKUP($A11,'DMG Tables'!$P$2:$P$35,'DMG Tables'!$O$2:$O$35)*ASK$1*LOOKUP(ASK$1,'DMG Tables'!$G$2:$G$7,'DMG Tables'!$H$2:$H$7)</f>
        <v>10837600</v>
      </c>
      <c r="ASL11" s="1">
        <f>LOOKUP($A11,'DMG Tables'!$P$2:$P$35,'DMG Tables'!$O$2:$O$35)*ASL$1*LOOKUP(ASL$1,'DMG Tables'!$G$2:$G$7,'DMG Tables'!$H$2:$H$7)</f>
        <v>10846800</v>
      </c>
      <c r="ASM11" s="1">
        <f>LOOKUP($A11,'DMG Tables'!$P$2:$P$35,'DMG Tables'!$O$2:$O$35)*ASM$1*LOOKUP(ASM$1,'DMG Tables'!$G$2:$G$7,'DMG Tables'!$H$2:$H$7)</f>
        <v>10856000</v>
      </c>
      <c r="ASN11" s="1">
        <f>LOOKUP($A11,'DMG Tables'!$P$2:$P$35,'DMG Tables'!$O$2:$O$35)*ASN$1*LOOKUP(ASN$1,'DMG Tables'!$G$2:$G$7,'DMG Tables'!$H$2:$H$7)</f>
        <v>10865200</v>
      </c>
      <c r="ASO11" s="1">
        <f>LOOKUP($A11,'DMG Tables'!$P$2:$P$35,'DMG Tables'!$O$2:$O$35)*ASO$1*LOOKUP(ASO$1,'DMG Tables'!$G$2:$G$7,'DMG Tables'!$H$2:$H$7)</f>
        <v>10874400</v>
      </c>
      <c r="ASP11" s="1">
        <f>LOOKUP($A11,'DMG Tables'!$P$2:$P$35,'DMG Tables'!$O$2:$O$35)*ASP$1*LOOKUP(ASP$1,'DMG Tables'!$G$2:$G$7,'DMG Tables'!$H$2:$H$7)</f>
        <v>10883600</v>
      </c>
      <c r="ASQ11" s="1">
        <f>LOOKUP($A11,'DMG Tables'!$P$2:$P$35,'DMG Tables'!$O$2:$O$35)*ASQ$1*LOOKUP(ASQ$1,'DMG Tables'!$G$2:$G$7,'DMG Tables'!$H$2:$H$7)</f>
        <v>10892800</v>
      </c>
      <c r="ASR11" s="1">
        <f>LOOKUP($A11,'DMG Tables'!$P$2:$P$35,'DMG Tables'!$O$2:$O$35)*ASR$1*LOOKUP(ASR$1,'DMG Tables'!$G$2:$G$7,'DMG Tables'!$H$2:$H$7)</f>
        <v>10902000</v>
      </c>
      <c r="ASS11" s="1">
        <f>LOOKUP($A11,'DMG Tables'!$P$2:$P$35,'DMG Tables'!$O$2:$O$35)*ASS$1*LOOKUP(ASS$1,'DMG Tables'!$G$2:$G$7,'DMG Tables'!$H$2:$H$7)</f>
        <v>10911200</v>
      </c>
      <c r="AST11" s="1">
        <f>LOOKUP($A11,'DMG Tables'!$P$2:$P$35,'DMG Tables'!$O$2:$O$35)*AST$1*LOOKUP(AST$1,'DMG Tables'!$G$2:$G$7,'DMG Tables'!$H$2:$H$7)</f>
        <v>10920400</v>
      </c>
      <c r="ASU11" s="1">
        <f>LOOKUP($A11,'DMG Tables'!$P$2:$P$35,'DMG Tables'!$O$2:$O$35)*ASU$1*LOOKUP(ASU$1,'DMG Tables'!$G$2:$G$7,'DMG Tables'!$H$2:$H$7)</f>
        <v>10929600</v>
      </c>
      <c r="ASV11" s="1">
        <f>LOOKUP($A11,'DMG Tables'!$P$2:$P$35,'DMG Tables'!$O$2:$O$35)*ASV$1*LOOKUP(ASV$1,'DMG Tables'!$G$2:$G$7,'DMG Tables'!$H$2:$H$7)</f>
        <v>10938800</v>
      </c>
      <c r="ASW11" s="1">
        <f>LOOKUP($A11,'DMG Tables'!$P$2:$P$35,'DMG Tables'!$O$2:$O$35)*ASW$1*LOOKUP(ASW$1,'DMG Tables'!$G$2:$G$7,'DMG Tables'!$H$2:$H$7)</f>
        <v>10948000</v>
      </c>
      <c r="ASX11" s="1">
        <f>LOOKUP($A11,'DMG Tables'!$P$2:$P$35,'DMG Tables'!$O$2:$O$35)*ASX$1*LOOKUP(ASX$1,'DMG Tables'!$G$2:$G$7,'DMG Tables'!$H$2:$H$7)</f>
        <v>10957200</v>
      </c>
      <c r="ASY11" s="1">
        <f>LOOKUP($A11,'DMG Tables'!$P$2:$P$35,'DMG Tables'!$O$2:$O$35)*ASY$1*LOOKUP(ASY$1,'DMG Tables'!$G$2:$G$7,'DMG Tables'!$H$2:$H$7)</f>
        <v>10966400</v>
      </c>
      <c r="ASZ11" s="1">
        <f>LOOKUP($A11,'DMG Tables'!$P$2:$P$35,'DMG Tables'!$O$2:$O$35)*ASZ$1*LOOKUP(ASZ$1,'DMG Tables'!$G$2:$G$7,'DMG Tables'!$H$2:$H$7)</f>
        <v>10975600</v>
      </c>
      <c r="ATA11" s="1">
        <f>LOOKUP($A11,'DMG Tables'!$P$2:$P$35,'DMG Tables'!$O$2:$O$35)*ATA$1*LOOKUP(ATA$1,'DMG Tables'!$G$2:$G$7,'DMG Tables'!$H$2:$H$7)</f>
        <v>10984800</v>
      </c>
      <c r="ATB11" s="1">
        <f>LOOKUP($A11,'DMG Tables'!$P$2:$P$35,'DMG Tables'!$O$2:$O$35)*ATB$1*LOOKUP(ATB$1,'DMG Tables'!$G$2:$G$7,'DMG Tables'!$H$2:$H$7)</f>
        <v>10994000</v>
      </c>
      <c r="ATC11" s="1">
        <f>LOOKUP($A11,'DMG Tables'!$P$2:$P$35,'DMG Tables'!$O$2:$O$35)*ATC$1*LOOKUP(ATC$1,'DMG Tables'!$G$2:$G$7,'DMG Tables'!$H$2:$H$7)</f>
        <v>11003200</v>
      </c>
      <c r="ATD11" s="1">
        <f>LOOKUP($A11,'DMG Tables'!$P$2:$P$35,'DMG Tables'!$O$2:$O$35)*ATD$1*LOOKUP(ATD$1,'DMG Tables'!$G$2:$G$7,'DMG Tables'!$H$2:$H$7)</f>
        <v>11012400</v>
      </c>
      <c r="ATE11" s="1">
        <f>LOOKUP($A11,'DMG Tables'!$P$2:$P$35,'DMG Tables'!$O$2:$O$35)*ATE$1*LOOKUP(ATE$1,'DMG Tables'!$G$2:$G$7,'DMG Tables'!$H$2:$H$7)</f>
        <v>11021600</v>
      </c>
      <c r="ATF11" s="1">
        <f>LOOKUP($A11,'DMG Tables'!$P$2:$P$35,'DMG Tables'!$O$2:$O$35)*ATF$1*LOOKUP(ATF$1,'DMG Tables'!$G$2:$G$7,'DMG Tables'!$H$2:$H$7)</f>
        <v>11030800</v>
      </c>
      <c r="ATG11" s="1">
        <f>LOOKUP($A11,'DMG Tables'!$P$2:$P$35,'DMG Tables'!$O$2:$O$35)*ATG$1*LOOKUP(ATG$1,'DMG Tables'!$G$2:$G$7,'DMG Tables'!$H$2:$H$7)</f>
        <v>11040000</v>
      </c>
      <c r="ATH11" s="1">
        <f>LOOKUP($A11,'DMG Tables'!$P$2:$P$35,'DMG Tables'!$O$2:$O$35)*ATH$1*LOOKUP(ATH$1,'DMG Tables'!$G$2:$G$7,'DMG Tables'!$H$2:$H$7)</f>
        <v>11049200</v>
      </c>
      <c r="ATI11" s="1">
        <f>LOOKUP($A11,'DMG Tables'!$P$2:$P$35,'DMG Tables'!$O$2:$O$35)*ATI$1*LOOKUP(ATI$1,'DMG Tables'!$G$2:$G$7,'DMG Tables'!$H$2:$H$7)</f>
        <v>11058400</v>
      </c>
      <c r="ATJ11" s="1">
        <f>LOOKUP($A11,'DMG Tables'!$P$2:$P$35,'DMG Tables'!$O$2:$O$35)*ATJ$1*LOOKUP(ATJ$1,'DMG Tables'!$G$2:$G$7,'DMG Tables'!$H$2:$H$7)</f>
        <v>11067600</v>
      </c>
      <c r="ATK11" s="1">
        <f>LOOKUP($A11,'DMG Tables'!$P$2:$P$35,'DMG Tables'!$O$2:$O$35)*ATK$1*LOOKUP(ATK$1,'DMG Tables'!$G$2:$G$7,'DMG Tables'!$H$2:$H$7)</f>
        <v>11076800</v>
      </c>
      <c r="ATL11" s="1">
        <f>LOOKUP($A11,'DMG Tables'!$P$2:$P$35,'DMG Tables'!$O$2:$O$35)*ATL$1*LOOKUP(ATL$1,'DMG Tables'!$G$2:$G$7,'DMG Tables'!$H$2:$H$7)</f>
        <v>11086000</v>
      </c>
      <c r="ATM11" s="1">
        <f>LOOKUP($A11,'DMG Tables'!$P$2:$P$35,'DMG Tables'!$O$2:$O$35)*ATM$1*LOOKUP(ATM$1,'DMG Tables'!$G$2:$G$7,'DMG Tables'!$H$2:$H$7)</f>
        <v>11095200</v>
      </c>
      <c r="ATN11" s="1">
        <f>LOOKUP($A11,'DMG Tables'!$P$2:$P$35,'DMG Tables'!$O$2:$O$35)*ATN$1*LOOKUP(ATN$1,'DMG Tables'!$G$2:$G$7,'DMG Tables'!$H$2:$H$7)</f>
        <v>11104400</v>
      </c>
      <c r="ATO11" s="1">
        <f>LOOKUP($A11,'DMG Tables'!$P$2:$P$35,'DMG Tables'!$O$2:$O$35)*ATO$1*LOOKUP(ATO$1,'DMG Tables'!$G$2:$G$7,'DMG Tables'!$H$2:$H$7)</f>
        <v>11113600</v>
      </c>
      <c r="ATP11" s="1">
        <f>LOOKUP($A11,'DMG Tables'!$P$2:$P$35,'DMG Tables'!$O$2:$O$35)*ATP$1*LOOKUP(ATP$1,'DMG Tables'!$G$2:$G$7,'DMG Tables'!$H$2:$H$7)</f>
        <v>11122800</v>
      </c>
      <c r="ATQ11" s="1">
        <f>LOOKUP($A11,'DMG Tables'!$P$2:$P$35,'DMG Tables'!$O$2:$O$35)*ATQ$1*LOOKUP(ATQ$1,'DMG Tables'!$G$2:$G$7,'DMG Tables'!$H$2:$H$7)</f>
        <v>11132000</v>
      </c>
      <c r="ATR11" s="1">
        <f>LOOKUP($A11,'DMG Tables'!$P$2:$P$35,'DMG Tables'!$O$2:$O$35)*ATR$1*LOOKUP(ATR$1,'DMG Tables'!$G$2:$G$7,'DMG Tables'!$H$2:$H$7)</f>
        <v>11141200</v>
      </c>
      <c r="ATS11" s="1">
        <f>LOOKUP($A11,'DMG Tables'!$P$2:$P$35,'DMG Tables'!$O$2:$O$35)*ATS$1*LOOKUP(ATS$1,'DMG Tables'!$G$2:$G$7,'DMG Tables'!$H$2:$H$7)</f>
        <v>11150400</v>
      </c>
      <c r="ATT11" s="1">
        <f>LOOKUP($A11,'DMG Tables'!$P$2:$P$35,'DMG Tables'!$O$2:$O$35)*ATT$1*LOOKUP(ATT$1,'DMG Tables'!$G$2:$G$7,'DMG Tables'!$H$2:$H$7)</f>
        <v>11159600</v>
      </c>
      <c r="ATU11" s="1">
        <f>LOOKUP($A11,'DMG Tables'!$P$2:$P$35,'DMG Tables'!$O$2:$O$35)*ATU$1*LOOKUP(ATU$1,'DMG Tables'!$G$2:$G$7,'DMG Tables'!$H$2:$H$7)</f>
        <v>11168800</v>
      </c>
      <c r="ATV11" s="1">
        <f>LOOKUP($A11,'DMG Tables'!$P$2:$P$35,'DMG Tables'!$O$2:$O$35)*ATV$1*LOOKUP(ATV$1,'DMG Tables'!$G$2:$G$7,'DMG Tables'!$H$2:$H$7)</f>
        <v>11178000</v>
      </c>
      <c r="ATW11" s="1">
        <f>LOOKUP($A11,'DMG Tables'!$P$2:$P$35,'DMG Tables'!$O$2:$O$35)*ATW$1*LOOKUP(ATW$1,'DMG Tables'!$G$2:$G$7,'DMG Tables'!$H$2:$H$7)</f>
        <v>11187200</v>
      </c>
      <c r="ATX11" s="1">
        <f>LOOKUP($A11,'DMG Tables'!$P$2:$P$35,'DMG Tables'!$O$2:$O$35)*ATX$1*LOOKUP(ATX$1,'DMG Tables'!$G$2:$G$7,'DMG Tables'!$H$2:$H$7)</f>
        <v>11196400</v>
      </c>
      <c r="ATY11" s="1">
        <f>LOOKUP($A11,'DMG Tables'!$P$2:$P$35,'DMG Tables'!$O$2:$O$35)*ATY$1*LOOKUP(ATY$1,'DMG Tables'!$G$2:$G$7,'DMG Tables'!$H$2:$H$7)</f>
        <v>11205600</v>
      </c>
      <c r="ATZ11" s="1">
        <f>LOOKUP($A11,'DMG Tables'!$P$2:$P$35,'DMG Tables'!$O$2:$O$35)*ATZ$1*LOOKUP(ATZ$1,'DMG Tables'!$G$2:$G$7,'DMG Tables'!$H$2:$H$7)</f>
        <v>11214800</v>
      </c>
      <c r="AUA11" s="1">
        <f>LOOKUP($A11,'DMG Tables'!$P$2:$P$35,'DMG Tables'!$O$2:$O$35)*AUA$1*LOOKUP(AUA$1,'DMG Tables'!$G$2:$G$7,'DMG Tables'!$H$2:$H$7)</f>
        <v>11224000</v>
      </c>
      <c r="AUB11" s="1">
        <f>LOOKUP($A11,'DMG Tables'!$P$2:$P$35,'DMG Tables'!$O$2:$O$35)*AUB$1*LOOKUP(AUB$1,'DMG Tables'!$G$2:$G$7,'DMG Tables'!$H$2:$H$7)</f>
        <v>11233200</v>
      </c>
      <c r="AUC11" s="1">
        <f>LOOKUP($A11,'DMG Tables'!$P$2:$P$35,'DMG Tables'!$O$2:$O$35)*AUC$1*LOOKUP(AUC$1,'DMG Tables'!$G$2:$G$7,'DMG Tables'!$H$2:$H$7)</f>
        <v>11242400</v>
      </c>
      <c r="AUD11" s="1">
        <f>LOOKUP($A11,'DMG Tables'!$P$2:$P$35,'DMG Tables'!$O$2:$O$35)*AUD$1*LOOKUP(AUD$1,'DMG Tables'!$G$2:$G$7,'DMG Tables'!$H$2:$H$7)</f>
        <v>11251600</v>
      </c>
      <c r="AUE11" s="1">
        <f>LOOKUP($A11,'DMG Tables'!$P$2:$P$35,'DMG Tables'!$O$2:$O$35)*AUE$1*LOOKUP(AUE$1,'DMG Tables'!$G$2:$G$7,'DMG Tables'!$H$2:$H$7)</f>
        <v>11260800</v>
      </c>
      <c r="AUF11" s="1">
        <f>LOOKUP($A11,'DMG Tables'!$P$2:$P$35,'DMG Tables'!$O$2:$O$35)*AUF$1*LOOKUP(AUF$1,'DMG Tables'!$G$2:$G$7,'DMG Tables'!$H$2:$H$7)</f>
        <v>11270000</v>
      </c>
      <c r="AUG11" s="1">
        <f>LOOKUP($A11,'DMG Tables'!$P$2:$P$35,'DMG Tables'!$O$2:$O$35)*AUG$1*LOOKUP(AUG$1,'DMG Tables'!$G$2:$G$7,'DMG Tables'!$H$2:$H$7)</f>
        <v>11279200</v>
      </c>
      <c r="AUH11" s="1">
        <f>LOOKUP($A11,'DMG Tables'!$P$2:$P$35,'DMG Tables'!$O$2:$O$35)*AUH$1*LOOKUP(AUH$1,'DMG Tables'!$G$2:$G$7,'DMG Tables'!$H$2:$H$7)</f>
        <v>11288400</v>
      </c>
      <c r="AUI11" s="1">
        <f>LOOKUP($A11,'DMG Tables'!$P$2:$P$35,'DMG Tables'!$O$2:$O$35)*AUI$1*LOOKUP(AUI$1,'DMG Tables'!$G$2:$G$7,'DMG Tables'!$H$2:$H$7)</f>
        <v>11297600</v>
      </c>
      <c r="AUJ11" s="1">
        <f>LOOKUP($A11,'DMG Tables'!$P$2:$P$35,'DMG Tables'!$O$2:$O$35)*AUJ$1*LOOKUP(AUJ$1,'DMG Tables'!$G$2:$G$7,'DMG Tables'!$H$2:$H$7)</f>
        <v>11306800</v>
      </c>
      <c r="AUK11" s="1">
        <f>LOOKUP($A11,'DMG Tables'!$P$2:$P$35,'DMG Tables'!$O$2:$O$35)*AUK$1*LOOKUP(AUK$1,'DMG Tables'!$G$2:$G$7,'DMG Tables'!$H$2:$H$7)</f>
        <v>11316000</v>
      </c>
      <c r="AUL11" s="1">
        <f>LOOKUP($A11,'DMG Tables'!$P$2:$P$35,'DMG Tables'!$O$2:$O$35)*AUL$1*LOOKUP(AUL$1,'DMG Tables'!$G$2:$G$7,'DMG Tables'!$H$2:$H$7)</f>
        <v>11325200</v>
      </c>
      <c r="AUM11" s="1">
        <f>LOOKUP($A11,'DMG Tables'!$P$2:$P$35,'DMG Tables'!$O$2:$O$35)*AUM$1*LOOKUP(AUM$1,'DMG Tables'!$G$2:$G$7,'DMG Tables'!$H$2:$H$7)</f>
        <v>11334400</v>
      </c>
      <c r="AUN11" s="1">
        <f>LOOKUP($A11,'DMG Tables'!$P$2:$P$35,'DMG Tables'!$O$2:$O$35)*AUN$1*LOOKUP(AUN$1,'DMG Tables'!$G$2:$G$7,'DMG Tables'!$H$2:$H$7)</f>
        <v>11343600</v>
      </c>
      <c r="AUO11" s="1">
        <f>LOOKUP($A11,'DMG Tables'!$P$2:$P$35,'DMG Tables'!$O$2:$O$35)*AUO$1*LOOKUP(AUO$1,'DMG Tables'!$G$2:$G$7,'DMG Tables'!$H$2:$H$7)</f>
        <v>11352800</v>
      </c>
      <c r="AUP11" s="1">
        <f>LOOKUP($A11,'DMG Tables'!$P$2:$P$35,'DMG Tables'!$O$2:$O$35)*AUP$1*LOOKUP(AUP$1,'DMG Tables'!$G$2:$G$7,'DMG Tables'!$H$2:$H$7)</f>
        <v>11362000</v>
      </c>
      <c r="AUQ11" s="1">
        <f>LOOKUP($A11,'DMG Tables'!$P$2:$P$35,'DMG Tables'!$O$2:$O$35)*AUQ$1*LOOKUP(AUQ$1,'DMG Tables'!$G$2:$G$7,'DMG Tables'!$H$2:$H$7)</f>
        <v>11371200</v>
      </c>
      <c r="AUR11" s="1">
        <f>LOOKUP($A11,'DMG Tables'!$P$2:$P$35,'DMG Tables'!$O$2:$O$35)*AUR$1*LOOKUP(AUR$1,'DMG Tables'!$G$2:$G$7,'DMG Tables'!$H$2:$H$7)</f>
        <v>11380400</v>
      </c>
      <c r="AUS11" s="1">
        <f>LOOKUP($A11,'DMG Tables'!$P$2:$P$35,'DMG Tables'!$O$2:$O$35)*AUS$1*LOOKUP(AUS$1,'DMG Tables'!$G$2:$G$7,'DMG Tables'!$H$2:$H$7)</f>
        <v>11389600</v>
      </c>
      <c r="AUT11" s="1">
        <f>LOOKUP($A11,'DMG Tables'!$P$2:$P$35,'DMG Tables'!$O$2:$O$35)*AUT$1*LOOKUP(AUT$1,'DMG Tables'!$G$2:$G$7,'DMG Tables'!$H$2:$H$7)</f>
        <v>11398800</v>
      </c>
      <c r="AUU11" s="1">
        <f>LOOKUP($A11,'DMG Tables'!$P$2:$P$35,'DMG Tables'!$O$2:$O$35)*AUU$1*LOOKUP(AUU$1,'DMG Tables'!$G$2:$G$7,'DMG Tables'!$H$2:$H$7)</f>
        <v>11408000</v>
      </c>
      <c r="AUV11" s="1">
        <f>LOOKUP($A11,'DMG Tables'!$P$2:$P$35,'DMG Tables'!$O$2:$O$35)*AUV$1*LOOKUP(AUV$1,'DMG Tables'!$G$2:$G$7,'DMG Tables'!$H$2:$H$7)</f>
        <v>11417200</v>
      </c>
      <c r="AUW11" s="1">
        <f>LOOKUP($A11,'DMG Tables'!$P$2:$P$35,'DMG Tables'!$O$2:$O$35)*AUW$1*LOOKUP(AUW$1,'DMG Tables'!$G$2:$G$7,'DMG Tables'!$H$2:$H$7)</f>
        <v>11426400</v>
      </c>
      <c r="AUX11" s="1">
        <f>LOOKUP($A11,'DMG Tables'!$P$2:$P$35,'DMG Tables'!$O$2:$O$35)*AUX$1*LOOKUP(AUX$1,'DMG Tables'!$G$2:$G$7,'DMG Tables'!$H$2:$H$7)</f>
        <v>11435600</v>
      </c>
      <c r="AUY11" s="1">
        <f>LOOKUP($A11,'DMG Tables'!$P$2:$P$35,'DMG Tables'!$O$2:$O$35)*AUY$1*LOOKUP(AUY$1,'DMG Tables'!$G$2:$G$7,'DMG Tables'!$H$2:$H$7)</f>
        <v>11444800</v>
      </c>
      <c r="AUZ11" s="1">
        <f>LOOKUP($A11,'DMG Tables'!$P$2:$P$35,'DMG Tables'!$O$2:$O$35)*AUZ$1*LOOKUP(AUZ$1,'DMG Tables'!$G$2:$G$7,'DMG Tables'!$H$2:$H$7)</f>
        <v>11454000</v>
      </c>
      <c r="AVA11" s="1">
        <f>LOOKUP($A11,'DMG Tables'!$P$2:$P$35,'DMG Tables'!$O$2:$O$35)*AVA$1*LOOKUP(AVA$1,'DMG Tables'!$G$2:$G$7,'DMG Tables'!$H$2:$H$7)</f>
        <v>11463200</v>
      </c>
      <c r="AVB11" s="1">
        <f>LOOKUP($A11,'DMG Tables'!$P$2:$P$35,'DMG Tables'!$O$2:$O$35)*AVB$1*LOOKUP(AVB$1,'DMG Tables'!$G$2:$G$7,'DMG Tables'!$H$2:$H$7)</f>
        <v>11472400</v>
      </c>
      <c r="AVC11" s="1">
        <f>LOOKUP($A11,'DMG Tables'!$P$2:$P$35,'DMG Tables'!$O$2:$O$35)*AVC$1*LOOKUP(AVC$1,'DMG Tables'!$G$2:$G$7,'DMG Tables'!$H$2:$H$7)</f>
        <v>11481600</v>
      </c>
      <c r="AVD11" s="1">
        <f>LOOKUP($A11,'DMG Tables'!$P$2:$P$35,'DMG Tables'!$O$2:$O$35)*AVD$1*LOOKUP(AVD$1,'DMG Tables'!$G$2:$G$7,'DMG Tables'!$H$2:$H$7)</f>
        <v>11490800</v>
      </c>
      <c r="AVE11" s="1">
        <f>LOOKUP($A11,'DMG Tables'!$P$2:$P$35,'DMG Tables'!$O$2:$O$35)*AVE$1*LOOKUP(AVE$1,'DMG Tables'!$G$2:$G$7,'DMG Tables'!$H$2:$H$7)</f>
        <v>11500000</v>
      </c>
      <c r="AVF11" s="1">
        <f>LOOKUP($A11,'DMG Tables'!$P$2:$P$35,'DMG Tables'!$O$2:$O$35)*AVF$1*LOOKUP(AVF$1,'DMG Tables'!$G$2:$G$7,'DMG Tables'!$H$2:$H$7)</f>
        <v>11509200</v>
      </c>
      <c r="AVG11" s="1">
        <f>LOOKUP($A11,'DMG Tables'!$P$2:$P$35,'DMG Tables'!$O$2:$O$35)*AVG$1*LOOKUP(AVG$1,'DMG Tables'!$G$2:$G$7,'DMG Tables'!$H$2:$H$7)</f>
        <v>11518400</v>
      </c>
      <c r="AVH11" s="1">
        <f>LOOKUP($A11,'DMG Tables'!$P$2:$P$35,'DMG Tables'!$O$2:$O$35)*AVH$1*LOOKUP(AVH$1,'DMG Tables'!$G$2:$G$7,'DMG Tables'!$H$2:$H$7)</f>
        <v>11527600</v>
      </c>
      <c r="AVI11" s="1">
        <f>LOOKUP($A11,'DMG Tables'!$P$2:$P$35,'DMG Tables'!$O$2:$O$35)*AVI$1*LOOKUP(AVI$1,'DMG Tables'!$G$2:$G$7,'DMG Tables'!$H$2:$H$7)</f>
        <v>11536800</v>
      </c>
      <c r="AVJ11" s="1">
        <f>LOOKUP($A11,'DMG Tables'!$P$2:$P$35,'DMG Tables'!$O$2:$O$35)*AVJ$1*LOOKUP(AVJ$1,'DMG Tables'!$G$2:$G$7,'DMG Tables'!$H$2:$H$7)</f>
        <v>11546000</v>
      </c>
      <c r="AVK11" s="1">
        <f>LOOKUP($A11,'DMG Tables'!$P$2:$P$35,'DMG Tables'!$O$2:$O$35)*AVK$1*LOOKUP(AVK$1,'DMG Tables'!$G$2:$G$7,'DMG Tables'!$H$2:$H$7)</f>
        <v>11555200</v>
      </c>
      <c r="AVL11" s="1">
        <f>LOOKUP($A11,'DMG Tables'!$P$2:$P$35,'DMG Tables'!$O$2:$O$35)*AVL$1*LOOKUP(AVL$1,'DMG Tables'!$G$2:$G$7,'DMG Tables'!$H$2:$H$7)</f>
        <v>11564400</v>
      </c>
      <c r="AVM11" s="1">
        <f>LOOKUP($A11,'DMG Tables'!$P$2:$P$35,'DMG Tables'!$O$2:$O$35)*AVM$1*LOOKUP(AVM$1,'DMG Tables'!$G$2:$G$7,'DMG Tables'!$H$2:$H$7)</f>
        <v>11573600</v>
      </c>
      <c r="AVN11" s="1">
        <f>LOOKUP($A11,'DMG Tables'!$P$2:$P$35,'DMG Tables'!$O$2:$O$35)*AVN$1*LOOKUP(AVN$1,'DMG Tables'!$G$2:$G$7,'DMG Tables'!$H$2:$H$7)</f>
        <v>11582800</v>
      </c>
      <c r="AVO11" s="1">
        <f>LOOKUP($A11,'DMG Tables'!$P$2:$P$35,'DMG Tables'!$O$2:$O$35)*AVO$1*LOOKUP(AVO$1,'DMG Tables'!$G$2:$G$7,'DMG Tables'!$H$2:$H$7)</f>
        <v>11592000</v>
      </c>
      <c r="AVP11" s="1">
        <f>LOOKUP($A11,'DMG Tables'!$P$2:$P$35,'DMG Tables'!$O$2:$O$35)*AVP$1*LOOKUP(AVP$1,'DMG Tables'!$G$2:$G$7,'DMG Tables'!$H$2:$H$7)</f>
        <v>11601200</v>
      </c>
      <c r="AVQ11" s="1">
        <f>LOOKUP($A11,'DMG Tables'!$P$2:$P$35,'DMG Tables'!$O$2:$O$35)*AVQ$1*LOOKUP(AVQ$1,'DMG Tables'!$G$2:$G$7,'DMG Tables'!$H$2:$H$7)</f>
        <v>11610400</v>
      </c>
      <c r="AVR11" s="1">
        <f>LOOKUP($A11,'DMG Tables'!$P$2:$P$35,'DMG Tables'!$O$2:$O$35)*AVR$1*LOOKUP(AVR$1,'DMG Tables'!$G$2:$G$7,'DMG Tables'!$H$2:$H$7)</f>
        <v>11619600</v>
      </c>
      <c r="AVS11" s="1">
        <f>LOOKUP($A11,'DMG Tables'!$P$2:$P$35,'DMG Tables'!$O$2:$O$35)*AVS$1*LOOKUP(AVS$1,'DMG Tables'!$G$2:$G$7,'DMG Tables'!$H$2:$H$7)</f>
        <v>11628800</v>
      </c>
      <c r="AVT11" s="1">
        <f>LOOKUP($A11,'DMG Tables'!$P$2:$P$35,'DMG Tables'!$O$2:$O$35)*AVT$1*LOOKUP(AVT$1,'DMG Tables'!$G$2:$G$7,'DMG Tables'!$H$2:$H$7)</f>
        <v>11638000</v>
      </c>
      <c r="AVU11" s="1">
        <f>LOOKUP($A11,'DMG Tables'!$P$2:$P$35,'DMG Tables'!$O$2:$O$35)*AVU$1*LOOKUP(AVU$1,'DMG Tables'!$G$2:$G$7,'DMG Tables'!$H$2:$H$7)</f>
        <v>11647200</v>
      </c>
      <c r="AVV11" s="1">
        <f>LOOKUP($A11,'DMG Tables'!$P$2:$P$35,'DMG Tables'!$O$2:$O$35)*AVV$1*LOOKUP(AVV$1,'DMG Tables'!$G$2:$G$7,'DMG Tables'!$H$2:$H$7)</f>
        <v>11656400</v>
      </c>
      <c r="AVW11" s="1">
        <f>LOOKUP($A11,'DMG Tables'!$P$2:$P$35,'DMG Tables'!$O$2:$O$35)*AVW$1*LOOKUP(AVW$1,'DMG Tables'!$G$2:$G$7,'DMG Tables'!$H$2:$H$7)</f>
        <v>11665600</v>
      </c>
      <c r="AVX11" s="1">
        <f>LOOKUP($A11,'DMG Tables'!$P$2:$P$35,'DMG Tables'!$O$2:$O$35)*AVX$1*LOOKUP(AVX$1,'DMG Tables'!$G$2:$G$7,'DMG Tables'!$H$2:$H$7)</f>
        <v>11674800</v>
      </c>
      <c r="AVY11" s="1">
        <f>LOOKUP($A11,'DMG Tables'!$P$2:$P$35,'DMG Tables'!$O$2:$O$35)*AVY$1*LOOKUP(AVY$1,'DMG Tables'!$G$2:$G$7,'DMG Tables'!$H$2:$H$7)</f>
        <v>11684000</v>
      </c>
      <c r="AVZ11" s="1">
        <f>LOOKUP($A11,'DMG Tables'!$P$2:$P$35,'DMG Tables'!$O$2:$O$35)*AVZ$1*LOOKUP(AVZ$1,'DMG Tables'!$G$2:$G$7,'DMG Tables'!$H$2:$H$7)</f>
        <v>11693200</v>
      </c>
      <c r="AWA11" s="1">
        <f>LOOKUP($A11,'DMG Tables'!$P$2:$P$35,'DMG Tables'!$O$2:$O$35)*AWA$1*LOOKUP(AWA$1,'DMG Tables'!$G$2:$G$7,'DMG Tables'!$H$2:$H$7)</f>
        <v>11702400</v>
      </c>
      <c r="AWB11" s="1">
        <f>LOOKUP($A11,'DMG Tables'!$P$2:$P$35,'DMG Tables'!$O$2:$O$35)*AWB$1*LOOKUP(AWB$1,'DMG Tables'!$G$2:$G$7,'DMG Tables'!$H$2:$H$7)</f>
        <v>11711600</v>
      </c>
      <c r="AWC11" s="1">
        <f>LOOKUP($A11,'DMG Tables'!$P$2:$P$35,'DMG Tables'!$O$2:$O$35)*AWC$1*LOOKUP(AWC$1,'DMG Tables'!$G$2:$G$7,'DMG Tables'!$H$2:$H$7)</f>
        <v>11720800</v>
      </c>
      <c r="AWD11" s="1">
        <f>LOOKUP($A11,'DMG Tables'!$P$2:$P$35,'DMG Tables'!$O$2:$O$35)*AWD$1*LOOKUP(AWD$1,'DMG Tables'!$G$2:$G$7,'DMG Tables'!$H$2:$H$7)</f>
        <v>11730000</v>
      </c>
      <c r="AWE11" s="1">
        <f>LOOKUP($A11,'DMG Tables'!$P$2:$P$35,'DMG Tables'!$O$2:$O$35)*AWE$1*LOOKUP(AWE$1,'DMG Tables'!$G$2:$G$7,'DMG Tables'!$H$2:$H$7)</f>
        <v>11739200</v>
      </c>
      <c r="AWF11" s="1">
        <f>LOOKUP($A11,'DMG Tables'!$P$2:$P$35,'DMG Tables'!$O$2:$O$35)*AWF$1*LOOKUP(AWF$1,'DMG Tables'!$G$2:$G$7,'DMG Tables'!$H$2:$H$7)</f>
        <v>11748400</v>
      </c>
      <c r="AWG11" s="1">
        <f>LOOKUP($A11,'DMG Tables'!$P$2:$P$35,'DMG Tables'!$O$2:$O$35)*AWG$1*LOOKUP(AWG$1,'DMG Tables'!$G$2:$G$7,'DMG Tables'!$H$2:$H$7)</f>
        <v>11757600</v>
      </c>
      <c r="AWH11" s="1">
        <f>LOOKUP($A11,'DMG Tables'!$P$2:$P$35,'DMG Tables'!$O$2:$O$35)*AWH$1*LOOKUP(AWH$1,'DMG Tables'!$G$2:$G$7,'DMG Tables'!$H$2:$H$7)</f>
        <v>11766800</v>
      </c>
      <c r="AWI11" s="1">
        <f>LOOKUP($A11,'DMG Tables'!$P$2:$P$35,'DMG Tables'!$O$2:$O$35)*AWI$1*LOOKUP(AWI$1,'DMG Tables'!$G$2:$G$7,'DMG Tables'!$H$2:$H$7)</f>
        <v>11776000</v>
      </c>
      <c r="AWJ11" s="1">
        <f>LOOKUP($A11,'DMG Tables'!$P$2:$P$35,'DMG Tables'!$O$2:$O$35)*AWJ$1*LOOKUP(AWJ$1,'DMG Tables'!$G$2:$G$7,'DMG Tables'!$H$2:$H$7)</f>
        <v>11785200</v>
      </c>
      <c r="AWK11" s="1">
        <f>LOOKUP($A11,'DMG Tables'!$P$2:$P$35,'DMG Tables'!$O$2:$O$35)*AWK$1*LOOKUP(AWK$1,'DMG Tables'!$G$2:$G$7,'DMG Tables'!$H$2:$H$7)</f>
        <v>11794400</v>
      </c>
      <c r="AWL11" s="1">
        <f>LOOKUP($A11,'DMG Tables'!$P$2:$P$35,'DMG Tables'!$O$2:$O$35)*AWL$1*LOOKUP(AWL$1,'DMG Tables'!$G$2:$G$7,'DMG Tables'!$H$2:$H$7)</f>
        <v>11803600</v>
      </c>
      <c r="AWM11" s="1">
        <f>LOOKUP($A11,'DMG Tables'!$P$2:$P$35,'DMG Tables'!$O$2:$O$35)*AWM$1*LOOKUP(AWM$1,'DMG Tables'!$G$2:$G$7,'DMG Tables'!$H$2:$H$7)</f>
        <v>11812800</v>
      </c>
      <c r="AWN11" s="1">
        <f>LOOKUP($A11,'DMG Tables'!$P$2:$P$35,'DMG Tables'!$O$2:$O$35)*AWN$1*LOOKUP(AWN$1,'DMG Tables'!$G$2:$G$7,'DMG Tables'!$H$2:$H$7)</f>
        <v>11822000</v>
      </c>
      <c r="AWO11" s="1">
        <f>LOOKUP($A11,'DMG Tables'!$P$2:$P$35,'DMG Tables'!$O$2:$O$35)*AWO$1*LOOKUP(AWO$1,'DMG Tables'!$G$2:$G$7,'DMG Tables'!$H$2:$H$7)</f>
        <v>11831200</v>
      </c>
      <c r="AWP11" s="1">
        <f>LOOKUP($A11,'DMG Tables'!$P$2:$P$35,'DMG Tables'!$O$2:$O$35)*AWP$1*LOOKUP(AWP$1,'DMG Tables'!$G$2:$G$7,'DMG Tables'!$H$2:$H$7)</f>
        <v>11840400</v>
      </c>
      <c r="AWQ11" s="1">
        <f>LOOKUP($A11,'DMG Tables'!$P$2:$P$35,'DMG Tables'!$O$2:$O$35)*AWQ$1*LOOKUP(AWQ$1,'DMG Tables'!$G$2:$G$7,'DMG Tables'!$H$2:$H$7)</f>
        <v>11849600</v>
      </c>
      <c r="AWR11" s="1">
        <f>LOOKUP($A11,'DMG Tables'!$P$2:$P$35,'DMG Tables'!$O$2:$O$35)*AWR$1*LOOKUP(AWR$1,'DMG Tables'!$G$2:$G$7,'DMG Tables'!$H$2:$H$7)</f>
        <v>11858800</v>
      </c>
      <c r="AWS11" s="1">
        <f>LOOKUP($A11,'DMG Tables'!$P$2:$P$35,'DMG Tables'!$O$2:$O$35)*AWS$1*LOOKUP(AWS$1,'DMG Tables'!$G$2:$G$7,'DMG Tables'!$H$2:$H$7)</f>
        <v>11868000</v>
      </c>
      <c r="AWT11" s="1">
        <f>LOOKUP($A11,'DMG Tables'!$P$2:$P$35,'DMG Tables'!$O$2:$O$35)*AWT$1*LOOKUP(AWT$1,'DMG Tables'!$G$2:$G$7,'DMG Tables'!$H$2:$H$7)</f>
        <v>11877200</v>
      </c>
      <c r="AWU11" s="1">
        <f>LOOKUP($A11,'DMG Tables'!$P$2:$P$35,'DMG Tables'!$O$2:$O$35)*AWU$1*LOOKUP(AWU$1,'DMG Tables'!$G$2:$G$7,'DMG Tables'!$H$2:$H$7)</f>
        <v>11886400</v>
      </c>
      <c r="AWV11" s="1">
        <f>LOOKUP($A11,'DMG Tables'!$P$2:$P$35,'DMG Tables'!$O$2:$O$35)*AWV$1*LOOKUP(AWV$1,'DMG Tables'!$G$2:$G$7,'DMG Tables'!$H$2:$H$7)</f>
        <v>11895600</v>
      </c>
      <c r="AWW11" s="1">
        <f>LOOKUP($A11,'DMG Tables'!$P$2:$P$35,'DMG Tables'!$O$2:$O$35)*AWW$1*LOOKUP(AWW$1,'DMG Tables'!$G$2:$G$7,'DMG Tables'!$H$2:$H$7)</f>
        <v>11904800</v>
      </c>
      <c r="AWX11" s="1">
        <f>LOOKUP($A11,'DMG Tables'!$P$2:$P$35,'DMG Tables'!$O$2:$O$35)*AWX$1*LOOKUP(AWX$1,'DMG Tables'!$G$2:$G$7,'DMG Tables'!$H$2:$H$7)</f>
        <v>11914000</v>
      </c>
      <c r="AWY11" s="1">
        <f>LOOKUP($A11,'DMG Tables'!$P$2:$P$35,'DMG Tables'!$O$2:$O$35)*AWY$1*LOOKUP(AWY$1,'DMG Tables'!$G$2:$G$7,'DMG Tables'!$H$2:$H$7)</f>
        <v>11923200</v>
      </c>
      <c r="AWZ11" s="1">
        <f>LOOKUP($A11,'DMG Tables'!$P$2:$P$35,'DMG Tables'!$O$2:$O$35)*AWZ$1*LOOKUP(AWZ$1,'DMG Tables'!$G$2:$G$7,'DMG Tables'!$H$2:$H$7)</f>
        <v>11932400</v>
      </c>
      <c r="AXA11" s="1">
        <f>LOOKUP($A11,'DMG Tables'!$P$2:$P$35,'DMG Tables'!$O$2:$O$35)*AXA$1*LOOKUP(AXA$1,'DMG Tables'!$G$2:$G$7,'DMG Tables'!$H$2:$H$7)</f>
        <v>11941600</v>
      </c>
      <c r="AXB11" s="1">
        <f>LOOKUP($A11,'DMG Tables'!$P$2:$P$35,'DMG Tables'!$O$2:$O$35)*AXB$1*LOOKUP(AXB$1,'DMG Tables'!$G$2:$G$7,'DMG Tables'!$H$2:$H$7)</f>
        <v>11950800</v>
      </c>
      <c r="AXC11" s="1">
        <f>LOOKUP($A11,'DMG Tables'!$P$2:$P$35,'DMG Tables'!$O$2:$O$35)*AXC$1*LOOKUP(AXC$1,'DMG Tables'!$G$2:$G$7,'DMG Tables'!$H$2:$H$7)</f>
        <v>11960000</v>
      </c>
      <c r="AXD11" s="1">
        <f>LOOKUP($A11,'DMG Tables'!$P$2:$P$35,'DMG Tables'!$O$2:$O$35)*AXD$1*LOOKUP(AXD$1,'DMG Tables'!$G$2:$G$7,'DMG Tables'!$H$2:$H$7)</f>
        <v>11969200</v>
      </c>
      <c r="AXE11" s="1">
        <f>LOOKUP($A11,'DMG Tables'!$P$2:$P$35,'DMG Tables'!$O$2:$O$35)*AXE$1*LOOKUP(AXE$1,'DMG Tables'!$G$2:$G$7,'DMG Tables'!$H$2:$H$7)</f>
        <v>11978400</v>
      </c>
      <c r="AXF11" s="1">
        <f>LOOKUP($A11,'DMG Tables'!$P$2:$P$35,'DMG Tables'!$O$2:$O$35)*AXF$1*LOOKUP(AXF$1,'DMG Tables'!$G$2:$G$7,'DMG Tables'!$H$2:$H$7)</f>
        <v>11987600</v>
      </c>
      <c r="AXG11" s="1">
        <f>LOOKUP($A11,'DMG Tables'!$P$2:$P$35,'DMG Tables'!$O$2:$O$35)*AXG$1*LOOKUP(AXG$1,'DMG Tables'!$G$2:$G$7,'DMG Tables'!$H$2:$H$7)</f>
        <v>11996800</v>
      </c>
      <c r="AXH11" s="1">
        <f>LOOKUP($A11,'DMG Tables'!$P$2:$P$35,'DMG Tables'!$O$2:$O$35)*AXH$1*LOOKUP(AXH$1,'DMG Tables'!$G$2:$G$7,'DMG Tables'!$H$2:$H$7)</f>
        <v>12006000</v>
      </c>
      <c r="AXI11" s="1">
        <f>LOOKUP($A11,'DMG Tables'!$P$2:$P$35,'DMG Tables'!$O$2:$O$35)*AXI$1*LOOKUP(AXI$1,'DMG Tables'!$G$2:$G$7,'DMG Tables'!$H$2:$H$7)</f>
        <v>12015200</v>
      </c>
      <c r="AXJ11" s="1">
        <f>LOOKUP($A11,'DMG Tables'!$P$2:$P$35,'DMG Tables'!$O$2:$O$35)*AXJ$1*LOOKUP(AXJ$1,'DMG Tables'!$G$2:$G$7,'DMG Tables'!$H$2:$H$7)</f>
        <v>12024400</v>
      </c>
      <c r="AXK11" s="1">
        <f>LOOKUP($A11,'DMG Tables'!$P$2:$P$35,'DMG Tables'!$O$2:$O$35)*AXK$1*LOOKUP(AXK$1,'DMG Tables'!$G$2:$G$7,'DMG Tables'!$H$2:$H$7)</f>
        <v>12033600</v>
      </c>
      <c r="AXL11" s="1">
        <f>LOOKUP($A11,'DMG Tables'!$P$2:$P$35,'DMG Tables'!$O$2:$O$35)*AXL$1*LOOKUP(AXL$1,'DMG Tables'!$G$2:$G$7,'DMG Tables'!$H$2:$H$7)</f>
        <v>12042800</v>
      </c>
      <c r="AXM11" s="1">
        <f>LOOKUP($A11,'DMG Tables'!$P$2:$P$35,'DMG Tables'!$O$2:$O$35)*AXM$1*LOOKUP(AXM$1,'DMG Tables'!$G$2:$G$7,'DMG Tables'!$H$2:$H$7)</f>
        <v>12052000</v>
      </c>
      <c r="AXN11" s="1">
        <f>LOOKUP($A11,'DMG Tables'!$P$2:$P$35,'DMG Tables'!$O$2:$O$35)*AXN$1*LOOKUP(AXN$1,'DMG Tables'!$G$2:$G$7,'DMG Tables'!$H$2:$H$7)</f>
        <v>12061200</v>
      </c>
      <c r="AXO11" s="1">
        <f>LOOKUP($A11,'DMG Tables'!$P$2:$P$35,'DMG Tables'!$O$2:$O$35)*AXO$1*LOOKUP(AXO$1,'DMG Tables'!$G$2:$G$7,'DMG Tables'!$H$2:$H$7)</f>
        <v>12070400</v>
      </c>
      <c r="AXP11" s="1">
        <f>LOOKUP($A11,'DMG Tables'!$P$2:$P$35,'DMG Tables'!$O$2:$O$35)*AXP$1*LOOKUP(AXP$1,'DMG Tables'!$G$2:$G$7,'DMG Tables'!$H$2:$H$7)</f>
        <v>12079600</v>
      </c>
      <c r="AXQ11" s="1">
        <f>LOOKUP($A11,'DMG Tables'!$P$2:$P$35,'DMG Tables'!$O$2:$O$35)*AXQ$1*LOOKUP(AXQ$1,'DMG Tables'!$G$2:$G$7,'DMG Tables'!$H$2:$H$7)</f>
        <v>12088800</v>
      </c>
      <c r="AXR11" s="1">
        <f>LOOKUP($A11,'DMG Tables'!$P$2:$P$35,'DMG Tables'!$O$2:$O$35)*AXR$1*LOOKUP(AXR$1,'DMG Tables'!$G$2:$G$7,'DMG Tables'!$H$2:$H$7)</f>
        <v>12098000</v>
      </c>
      <c r="AXS11" s="1">
        <f>LOOKUP($A11,'DMG Tables'!$P$2:$P$35,'DMG Tables'!$O$2:$O$35)*AXS$1*LOOKUP(AXS$1,'DMG Tables'!$G$2:$G$7,'DMG Tables'!$H$2:$H$7)</f>
        <v>12107200</v>
      </c>
      <c r="AXT11" s="1">
        <f>LOOKUP($A11,'DMG Tables'!$P$2:$P$35,'DMG Tables'!$O$2:$O$35)*AXT$1*LOOKUP(AXT$1,'DMG Tables'!$G$2:$G$7,'DMG Tables'!$H$2:$H$7)</f>
        <v>12116400</v>
      </c>
      <c r="AXU11" s="1">
        <f>LOOKUP($A11,'DMG Tables'!$P$2:$P$35,'DMG Tables'!$O$2:$O$35)*AXU$1*LOOKUP(AXU$1,'DMG Tables'!$G$2:$G$7,'DMG Tables'!$H$2:$H$7)</f>
        <v>12125600</v>
      </c>
      <c r="AXV11" s="1">
        <f>LOOKUP($A11,'DMG Tables'!$P$2:$P$35,'DMG Tables'!$O$2:$O$35)*AXV$1*LOOKUP(AXV$1,'DMG Tables'!$G$2:$G$7,'DMG Tables'!$H$2:$H$7)</f>
        <v>12134800</v>
      </c>
      <c r="AXW11" s="1">
        <f>LOOKUP($A11,'DMG Tables'!$P$2:$P$35,'DMG Tables'!$O$2:$O$35)*AXW$1*LOOKUP(AXW$1,'DMG Tables'!$G$2:$G$7,'DMG Tables'!$H$2:$H$7)</f>
        <v>12144000</v>
      </c>
      <c r="AXX11" s="1">
        <f>LOOKUP($A11,'DMG Tables'!$P$2:$P$35,'DMG Tables'!$O$2:$O$35)*AXX$1*LOOKUP(AXX$1,'DMG Tables'!$G$2:$G$7,'DMG Tables'!$H$2:$H$7)</f>
        <v>12153200</v>
      </c>
      <c r="AXY11" s="1">
        <f>LOOKUP($A11,'DMG Tables'!$P$2:$P$35,'DMG Tables'!$O$2:$O$35)*AXY$1*LOOKUP(AXY$1,'DMG Tables'!$G$2:$G$7,'DMG Tables'!$H$2:$H$7)</f>
        <v>12162400</v>
      </c>
      <c r="AXZ11" s="1">
        <f>LOOKUP($A11,'DMG Tables'!$P$2:$P$35,'DMG Tables'!$O$2:$O$35)*AXZ$1*LOOKUP(AXZ$1,'DMG Tables'!$G$2:$G$7,'DMG Tables'!$H$2:$H$7)</f>
        <v>12171600</v>
      </c>
      <c r="AYA11" s="1">
        <f>LOOKUP($A11,'DMG Tables'!$P$2:$P$35,'DMG Tables'!$O$2:$O$35)*AYA$1*LOOKUP(AYA$1,'DMG Tables'!$G$2:$G$7,'DMG Tables'!$H$2:$H$7)</f>
        <v>12180800</v>
      </c>
      <c r="AYB11" s="1">
        <f>LOOKUP($A11,'DMG Tables'!$P$2:$P$35,'DMG Tables'!$O$2:$O$35)*AYB$1*LOOKUP(AYB$1,'DMG Tables'!$G$2:$G$7,'DMG Tables'!$H$2:$H$7)</f>
        <v>12190000</v>
      </c>
      <c r="AYC11" s="1">
        <f>LOOKUP($A11,'DMG Tables'!$P$2:$P$35,'DMG Tables'!$O$2:$O$35)*AYC$1*LOOKUP(AYC$1,'DMG Tables'!$G$2:$G$7,'DMG Tables'!$H$2:$H$7)</f>
        <v>12199200</v>
      </c>
      <c r="AYD11" s="1">
        <f>LOOKUP($A11,'DMG Tables'!$P$2:$P$35,'DMG Tables'!$O$2:$O$35)*AYD$1*LOOKUP(AYD$1,'DMG Tables'!$G$2:$G$7,'DMG Tables'!$H$2:$H$7)</f>
        <v>12208400</v>
      </c>
      <c r="AYE11" s="1">
        <f>LOOKUP($A11,'DMG Tables'!$P$2:$P$35,'DMG Tables'!$O$2:$O$35)*AYE$1*LOOKUP(AYE$1,'DMG Tables'!$G$2:$G$7,'DMG Tables'!$H$2:$H$7)</f>
        <v>12217600</v>
      </c>
      <c r="AYF11" s="1">
        <f>LOOKUP($A11,'DMG Tables'!$P$2:$P$35,'DMG Tables'!$O$2:$O$35)*AYF$1*LOOKUP(AYF$1,'DMG Tables'!$G$2:$G$7,'DMG Tables'!$H$2:$H$7)</f>
        <v>12226800</v>
      </c>
      <c r="AYG11" s="1">
        <f>LOOKUP($A11,'DMG Tables'!$P$2:$P$35,'DMG Tables'!$O$2:$O$35)*AYG$1*LOOKUP(AYG$1,'DMG Tables'!$G$2:$G$7,'DMG Tables'!$H$2:$H$7)</f>
        <v>12236000</v>
      </c>
      <c r="AYH11" s="1">
        <f>LOOKUP($A11,'DMG Tables'!$P$2:$P$35,'DMG Tables'!$O$2:$O$35)*AYH$1*LOOKUP(AYH$1,'DMG Tables'!$G$2:$G$7,'DMG Tables'!$H$2:$H$7)</f>
        <v>12245200</v>
      </c>
      <c r="AYI11" s="1">
        <f>LOOKUP($A11,'DMG Tables'!$P$2:$P$35,'DMG Tables'!$O$2:$O$35)*AYI$1*LOOKUP(AYI$1,'DMG Tables'!$G$2:$G$7,'DMG Tables'!$H$2:$H$7)</f>
        <v>12254400</v>
      </c>
      <c r="AYJ11" s="1">
        <f>LOOKUP($A11,'DMG Tables'!$P$2:$P$35,'DMG Tables'!$O$2:$O$35)*AYJ$1*LOOKUP(AYJ$1,'DMG Tables'!$G$2:$G$7,'DMG Tables'!$H$2:$H$7)</f>
        <v>12263600</v>
      </c>
      <c r="AYK11" s="1">
        <f>LOOKUP($A11,'DMG Tables'!$P$2:$P$35,'DMG Tables'!$O$2:$O$35)*AYK$1*LOOKUP(AYK$1,'DMG Tables'!$G$2:$G$7,'DMG Tables'!$H$2:$H$7)</f>
        <v>12272800</v>
      </c>
      <c r="AYL11" s="1">
        <f>LOOKUP($A11,'DMG Tables'!$P$2:$P$35,'DMG Tables'!$O$2:$O$35)*AYL$1*LOOKUP(AYL$1,'DMG Tables'!$G$2:$G$7,'DMG Tables'!$H$2:$H$7)</f>
        <v>12282000</v>
      </c>
      <c r="AYM11" s="1">
        <f>LOOKUP($A11,'DMG Tables'!$P$2:$P$35,'DMG Tables'!$O$2:$O$35)*AYM$1*LOOKUP(AYM$1,'DMG Tables'!$G$2:$G$7,'DMG Tables'!$H$2:$H$7)</f>
        <v>12291200</v>
      </c>
      <c r="AYN11" s="1">
        <f>LOOKUP($A11,'DMG Tables'!$P$2:$P$35,'DMG Tables'!$O$2:$O$35)*AYN$1*LOOKUP(AYN$1,'DMG Tables'!$G$2:$G$7,'DMG Tables'!$H$2:$H$7)</f>
        <v>12300400</v>
      </c>
      <c r="AYO11" s="1">
        <f>LOOKUP($A11,'DMG Tables'!$P$2:$P$35,'DMG Tables'!$O$2:$O$35)*AYO$1*LOOKUP(AYO$1,'DMG Tables'!$G$2:$G$7,'DMG Tables'!$H$2:$H$7)</f>
        <v>12309600</v>
      </c>
      <c r="AYP11" s="1">
        <f>LOOKUP($A11,'DMG Tables'!$P$2:$P$35,'DMG Tables'!$O$2:$O$35)*AYP$1*LOOKUP(AYP$1,'DMG Tables'!$G$2:$G$7,'DMG Tables'!$H$2:$H$7)</f>
        <v>12318800</v>
      </c>
      <c r="AYQ11" s="1">
        <f>LOOKUP($A11,'DMG Tables'!$P$2:$P$35,'DMG Tables'!$O$2:$O$35)*AYQ$1*LOOKUP(AYQ$1,'DMG Tables'!$G$2:$G$7,'DMG Tables'!$H$2:$H$7)</f>
        <v>12328000</v>
      </c>
      <c r="AYR11" s="1">
        <f>LOOKUP($A11,'DMG Tables'!$P$2:$P$35,'DMG Tables'!$O$2:$O$35)*AYR$1*LOOKUP(AYR$1,'DMG Tables'!$G$2:$G$7,'DMG Tables'!$H$2:$H$7)</f>
        <v>12337200</v>
      </c>
      <c r="AYS11" s="1">
        <f>LOOKUP($A11,'DMG Tables'!$P$2:$P$35,'DMG Tables'!$O$2:$O$35)*AYS$1*LOOKUP(AYS$1,'DMG Tables'!$G$2:$G$7,'DMG Tables'!$H$2:$H$7)</f>
        <v>12346400</v>
      </c>
      <c r="AYT11" s="1">
        <f>LOOKUP($A11,'DMG Tables'!$P$2:$P$35,'DMG Tables'!$O$2:$O$35)*AYT$1*LOOKUP(AYT$1,'DMG Tables'!$G$2:$G$7,'DMG Tables'!$H$2:$H$7)</f>
        <v>12355600</v>
      </c>
      <c r="AYU11" s="1">
        <f>LOOKUP($A11,'DMG Tables'!$P$2:$P$35,'DMG Tables'!$O$2:$O$35)*AYU$1*LOOKUP(AYU$1,'DMG Tables'!$G$2:$G$7,'DMG Tables'!$H$2:$H$7)</f>
        <v>12364800</v>
      </c>
      <c r="AYV11" s="1">
        <f>LOOKUP($A11,'DMG Tables'!$P$2:$P$35,'DMG Tables'!$O$2:$O$35)*AYV$1*LOOKUP(AYV$1,'DMG Tables'!$G$2:$G$7,'DMG Tables'!$H$2:$H$7)</f>
        <v>12374000</v>
      </c>
      <c r="AYW11" s="1">
        <f>LOOKUP($A11,'DMG Tables'!$P$2:$P$35,'DMG Tables'!$O$2:$O$35)*AYW$1*LOOKUP(AYW$1,'DMG Tables'!$G$2:$G$7,'DMG Tables'!$H$2:$H$7)</f>
        <v>12383200</v>
      </c>
      <c r="AYX11" s="1">
        <f>LOOKUP($A11,'DMG Tables'!$P$2:$P$35,'DMG Tables'!$O$2:$O$35)*AYX$1*LOOKUP(AYX$1,'DMG Tables'!$G$2:$G$7,'DMG Tables'!$H$2:$H$7)</f>
        <v>12392400</v>
      </c>
      <c r="AYY11" s="1">
        <f>LOOKUP($A11,'DMG Tables'!$P$2:$P$35,'DMG Tables'!$O$2:$O$35)*AYY$1*LOOKUP(AYY$1,'DMG Tables'!$G$2:$G$7,'DMG Tables'!$H$2:$H$7)</f>
        <v>12401600</v>
      </c>
      <c r="AYZ11" s="1">
        <f>LOOKUP($A11,'DMG Tables'!$P$2:$P$35,'DMG Tables'!$O$2:$O$35)*AYZ$1*LOOKUP(AYZ$1,'DMG Tables'!$G$2:$G$7,'DMG Tables'!$H$2:$H$7)</f>
        <v>12410800</v>
      </c>
      <c r="AZA11" s="1">
        <f>LOOKUP($A11,'DMG Tables'!$P$2:$P$35,'DMG Tables'!$O$2:$O$35)*AZA$1*LOOKUP(AZA$1,'DMG Tables'!$G$2:$G$7,'DMG Tables'!$H$2:$H$7)</f>
        <v>12420000</v>
      </c>
      <c r="AZB11" s="1">
        <f>LOOKUP($A11,'DMG Tables'!$P$2:$P$35,'DMG Tables'!$O$2:$O$35)*AZB$1*LOOKUP(AZB$1,'DMG Tables'!$G$2:$G$7,'DMG Tables'!$H$2:$H$7)</f>
        <v>12429200</v>
      </c>
      <c r="AZC11" s="1">
        <f>LOOKUP($A11,'DMG Tables'!$P$2:$P$35,'DMG Tables'!$O$2:$O$35)*AZC$1*LOOKUP(AZC$1,'DMG Tables'!$G$2:$G$7,'DMG Tables'!$H$2:$H$7)</f>
        <v>12438400</v>
      </c>
      <c r="AZD11" s="1">
        <f>LOOKUP($A11,'DMG Tables'!$P$2:$P$35,'DMG Tables'!$O$2:$O$35)*AZD$1*LOOKUP(AZD$1,'DMG Tables'!$G$2:$G$7,'DMG Tables'!$H$2:$H$7)</f>
        <v>12447600</v>
      </c>
      <c r="AZE11" s="1">
        <f>LOOKUP($A11,'DMG Tables'!$P$2:$P$35,'DMG Tables'!$O$2:$O$35)*AZE$1*LOOKUP(AZE$1,'DMG Tables'!$G$2:$G$7,'DMG Tables'!$H$2:$H$7)</f>
        <v>12456800</v>
      </c>
      <c r="AZF11" s="1">
        <f>LOOKUP($A11,'DMG Tables'!$P$2:$P$35,'DMG Tables'!$O$2:$O$35)*AZF$1*LOOKUP(AZF$1,'DMG Tables'!$G$2:$G$7,'DMG Tables'!$H$2:$H$7)</f>
        <v>12466000</v>
      </c>
      <c r="AZG11" s="1">
        <f>LOOKUP($A11,'DMG Tables'!$P$2:$P$35,'DMG Tables'!$O$2:$O$35)*AZG$1*LOOKUP(AZG$1,'DMG Tables'!$G$2:$G$7,'DMG Tables'!$H$2:$H$7)</f>
        <v>12475200</v>
      </c>
      <c r="AZH11" s="1">
        <f>LOOKUP($A11,'DMG Tables'!$P$2:$P$35,'DMG Tables'!$O$2:$O$35)*AZH$1*LOOKUP(AZH$1,'DMG Tables'!$G$2:$G$7,'DMG Tables'!$H$2:$H$7)</f>
        <v>12484400</v>
      </c>
      <c r="AZI11" s="1">
        <f>LOOKUP($A11,'DMG Tables'!$P$2:$P$35,'DMG Tables'!$O$2:$O$35)*AZI$1*LOOKUP(AZI$1,'DMG Tables'!$G$2:$G$7,'DMG Tables'!$H$2:$H$7)</f>
        <v>12493600</v>
      </c>
      <c r="AZJ11" s="1">
        <f>LOOKUP($A11,'DMG Tables'!$P$2:$P$35,'DMG Tables'!$O$2:$O$35)*AZJ$1*LOOKUP(AZJ$1,'DMG Tables'!$G$2:$G$7,'DMG Tables'!$H$2:$H$7)</f>
        <v>12502800</v>
      </c>
      <c r="AZK11" s="1">
        <f>LOOKUP($A11,'DMG Tables'!$P$2:$P$35,'DMG Tables'!$O$2:$O$35)*AZK$1*LOOKUP(AZK$1,'DMG Tables'!$G$2:$G$7,'DMG Tables'!$H$2:$H$7)</f>
        <v>12512000</v>
      </c>
      <c r="AZL11" s="1">
        <f>LOOKUP($A11,'DMG Tables'!$P$2:$P$35,'DMG Tables'!$O$2:$O$35)*AZL$1*LOOKUP(AZL$1,'DMG Tables'!$G$2:$G$7,'DMG Tables'!$H$2:$H$7)</f>
        <v>12521200</v>
      </c>
      <c r="AZM11" s="1">
        <f>LOOKUP($A11,'DMG Tables'!$P$2:$P$35,'DMG Tables'!$O$2:$O$35)*AZM$1*LOOKUP(AZM$1,'DMG Tables'!$G$2:$G$7,'DMG Tables'!$H$2:$H$7)</f>
        <v>12530400</v>
      </c>
      <c r="AZN11" s="1">
        <f>LOOKUP($A11,'DMG Tables'!$P$2:$P$35,'DMG Tables'!$O$2:$O$35)*AZN$1*LOOKUP(AZN$1,'DMG Tables'!$G$2:$G$7,'DMG Tables'!$H$2:$H$7)</f>
        <v>12539600</v>
      </c>
      <c r="AZO11" s="1">
        <f>LOOKUP($A11,'DMG Tables'!$P$2:$P$35,'DMG Tables'!$O$2:$O$35)*AZO$1*LOOKUP(AZO$1,'DMG Tables'!$G$2:$G$7,'DMG Tables'!$H$2:$H$7)</f>
        <v>12548800</v>
      </c>
      <c r="AZP11" s="1">
        <f>LOOKUP($A11,'DMG Tables'!$P$2:$P$35,'DMG Tables'!$O$2:$O$35)*AZP$1*LOOKUP(AZP$1,'DMG Tables'!$G$2:$G$7,'DMG Tables'!$H$2:$H$7)</f>
        <v>12558000</v>
      </c>
      <c r="AZQ11" s="1">
        <f>LOOKUP($A11,'DMG Tables'!$P$2:$P$35,'DMG Tables'!$O$2:$O$35)*AZQ$1*LOOKUP(AZQ$1,'DMG Tables'!$G$2:$G$7,'DMG Tables'!$H$2:$H$7)</f>
        <v>12567200</v>
      </c>
      <c r="AZR11" s="1">
        <f>LOOKUP($A11,'DMG Tables'!$P$2:$P$35,'DMG Tables'!$O$2:$O$35)*AZR$1*LOOKUP(AZR$1,'DMG Tables'!$G$2:$G$7,'DMG Tables'!$H$2:$H$7)</f>
        <v>12576400</v>
      </c>
      <c r="AZS11" s="1">
        <f>LOOKUP($A11,'DMG Tables'!$P$2:$P$35,'DMG Tables'!$O$2:$O$35)*AZS$1*LOOKUP(AZS$1,'DMG Tables'!$G$2:$G$7,'DMG Tables'!$H$2:$H$7)</f>
        <v>12585600</v>
      </c>
      <c r="AZT11" s="1">
        <f>LOOKUP($A11,'DMG Tables'!$P$2:$P$35,'DMG Tables'!$O$2:$O$35)*AZT$1*LOOKUP(AZT$1,'DMG Tables'!$G$2:$G$7,'DMG Tables'!$H$2:$H$7)</f>
        <v>12594800</v>
      </c>
      <c r="AZU11" s="1">
        <f>LOOKUP($A11,'DMG Tables'!$P$2:$P$35,'DMG Tables'!$O$2:$O$35)*AZU$1*LOOKUP(AZU$1,'DMG Tables'!$G$2:$G$7,'DMG Tables'!$H$2:$H$7)</f>
        <v>12604000</v>
      </c>
      <c r="AZV11" s="1">
        <f>LOOKUP($A11,'DMG Tables'!$P$2:$P$35,'DMG Tables'!$O$2:$O$35)*AZV$1*LOOKUP(AZV$1,'DMG Tables'!$G$2:$G$7,'DMG Tables'!$H$2:$H$7)</f>
        <v>12613200</v>
      </c>
      <c r="AZW11" s="1">
        <f>LOOKUP($A11,'DMG Tables'!$P$2:$P$35,'DMG Tables'!$O$2:$O$35)*AZW$1*LOOKUP(AZW$1,'DMG Tables'!$G$2:$G$7,'DMG Tables'!$H$2:$H$7)</f>
        <v>12622400</v>
      </c>
      <c r="AZX11" s="1">
        <f>LOOKUP($A11,'DMG Tables'!$P$2:$P$35,'DMG Tables'!$O$2:$O$35)*AZX$1*LOOKUP(AZX$1,'DMG Tables'!$G$2:$G$7,'DMG Tables'!$H$2:$H$7)</f>
        <v>12631600</v>
      </c>
      <c r="AZY11" s="1">
        <f>LOOKUP($A11,'DMG Tables'!$P$2:$P$35,'DMG Tables'!$O$2:$O$35)*AZY$1*LOOKUP(AZY$1,'DMG Tables'!$G$2:$G$7,'DMG Tables'!$H$2:$H$7)</f>
        <v>12640800</v>
      </c>
      <c r="AZZ11" s="1">
        <f>LOOKUP($A11,'DMG Tables'!$P$2:$P$35,'DMG Tables'!$O$2:$O$35)*AZZ$1*LOOKUP(AZZ$1,'DMG Tables'!$G$2:$G$7,'DMG Tables'!$H$2:$H$7)</f>
        <v>12650000</v>
      </c>
      <c r="BAA11" s="1">
        <f>LOOKUP($A11,'DMG Tables'!$P$2:$P$35,'DMG Tables'!$O$2:$O$35)*BAA$1*LOOKUP(BAA$1,'DMG Tables'!$G$2:$G$7,'DMG Tables'!$H$2:$H$7)</f>
        <v>12659200</v>
      </c>
      <c r="BAB11" s="1">
        <f>LOOKUP($A11,'DMG Tables'!$P$2:$P$35,'DMG Tables'!$O$2:$O$35)*BAB$1*LOOKUP(BAB$1,'DMG Tables'!$G$2:$G$7,'DMG Tables'!$H$2:$H$7)</f>
        <v>12668400</v>
      </c>
      <c r="BAC11" s="1">
        <f>LOOKUP($A11,'DMG Tables'!$P$2:$P$35,'DMG Tables'!$O$2:$O$35)*BAC$1*LOOKUP(BAC$1,'DMG Tables'!$G$2:$G$7,'DMG Tables'!$H$2:$H$7)</f>
        <v>12677600</v>
      </c>
      <c r="BAD11" s="1">
        <f>LOOKUP($A11,'DMG Tables'!$P$2:$P$35,'DMG Tables'!$O$2:$O$35)*BAD$1*LOOKUP(BAD$1,'DMG Tables'!$G$2:$G$7,'DMG Tables'!$H$2:$H$7)</f>
        <v>12686800</v>
      </c>
      <c r="BAE11" s="1">
        <f>LOOKUP($A11,'DMG Tables'!$P$2:$P$35,'DMG Tables'!$O$2:$O$35)*BAE$1*LOOKUP(BAE$1,'DMG Tables'!$G$2:$G$7,'DMG Tables'!$H$2:$H$7)</f>
        <v>12696000</v>
      </c>
      <c r="BAF11" s="1">
        <f>LOOKUP($A11,'DMG Tables'!$P$2:$P$35,'DMG Tables'!$O$2:$O$35)*BAF$1*LOOKUP(BAF$1,'DMG Tables'!$G$2:$G$7,'DMG Tables'!$H$2:$H$7)</f>
        <v>12705200</v>
      </c>
      <c r="BAG11" s="1">
        <f>LOOKUP($A11,'DMG Tables'!$P$2:$P$35,'DMG Tables'!$O$2:$O$35)*BAG$1*LOOKUP(BAG$1,'DMG Tables'!$G$2:$G$7,'DMG Tables'!$H$2:$H$7)</f>
        <v>12714400</v>
      </c>
      <c r="BAH11" s="1">
        <f>LOOKUP($A11,'DMG Tables'!$P$2:$P$35,'DMG Tables'!$O$2:$O$35)*BAH$1*LOOKUP(BAH$1,'DMG Tables'!$G$2:$G$7,'DMG Tables'!$H$2:$H$7)</f>
        <v>12723600</v>
      </c>
      <c r="BAI11" s="1">
        <f>LOOKUP($A11,'DMG Tables'!$P$2:$P$35,'DMG Tables'!$O$2:$O$35)*BAI$1*LOOKUP(BAI$1,'DMG Tables'!$G$2:$G$7,'DMG Tables'!$H$2:$H$7)</f>
        <v>12732800</v>
      </c>
      <c r="BAJ11" s="1">
        <f>LOOKUP($A11,'DMG Tables'!$P$2:$P$35,'DMG Tables'!$O$2:$O$35)*BAJ$1*LOOKUP(BAJ$1,'DMG Tables'!$G$2:$G$7,'DMG Tables'!$H$2:$H$7)</f>
        <v>12742000</v>
      </c>
      <c r="BAK11" s="1">
        <f>LOOKUP($A11,'DMG Tables'!$P$2:$P$35,'DMG Tables'!$O$2:$O$35)*BAK$1*LOOKUP(BAK$1,'DMG Tables'!$G$2:$G$7,'DMG Tables'!$H$2:$H$7)</f>
        <v>12751200</v>
      </c>
      <c r="BAL11" s="1">
        <f>LOOKUP($A11,'DMG Tables'!$P$2:$P$35,'DMG Tables'!$O$2:$O$35)*BAL$1*LOOKUP(BAL$1,'DMG Tables'!$G$2:$G$7,'DMG Tables'!$H$2:$H$7)</f>
        <v>12760400</v>
      </c>
      <c r="BAM11" s="1">
        <f>LOOKUP($A11,'DMG Tables'!$P$2:$P$35,'DMG Tables'!$O$2:$O$35)*BAM$1*LOOKUP(BAM$1,'DMG Tables'!$G$2:$G$7,'DMG Tables'!$H$2:$H$7)</f>
        <v>12769600</v>
      </c>
      <c r="BAN11" s="1">
        <f>LOOKUP($A11,'DMG Tables'!$P$2:$P$35,'DMG Tables'!$O$2:$O$35)*BAN$1*LOOKUP(BAN$1,'DMG Tables'!$G$2:$G$7,'DMG Tables'!$H$2:$H$7)</f>
        <v>12778800</v>
      </c>
      <c r="BAO11" s="1">
        <f>LOOKUP($A11,'DMG Tables'!$P$2:$P$35,'DMG Tables'!$O$2:$O$35)*BAO$1*LOOKUP(BAO$1,'DMG Tables'!$G$2:$G$7,'DMG Tables'!$H$2:$H$7)</f>
        <v>12788000</v>
      </c>
      <c r="BAP11" s="1">
        <f>LOOKUP($A11,'DMG Tables'!$P$2:$P$35,'DMG Tables'!$O$2:$O$35)*BAP$1*LOOKUP(BAP$1,'DMG Tables'!$G$2:$G$7,'DMG Tables'!$H$2:$H$7)</f>
        <v>12797200</v>
      </c>
      <c r="BAQ11" s="1">
        <f>LOOKUP($A11,'DMG Tables'!$P$2:$P$35,'DMG Tables'!$O$2:$O$35)*BAQ$1*LOOKUP(BAQ$1,'DMG Tables'!$G$2:$G$7,'DMG Tables'!$H$2:$H$7)</f>
        <v>12806400</v>
      </c>
      <c r="BAR11" s="1">
        <f>LOOKUP($A11,'DMG Tables'!$P$2:$P$35,'DMG Tables'!$O$2:$O$35)*BAR$1*LOOKUP(BAR$1,'DMG Tables'!$G$2:$G$7,'DMG Tables'!$H$2:$H$7)</f>
        <v>12815600</v>
      </c>
      <c r="BAS11" s="1">
        <f>LOOKUP($A11,'DMG Tables'!$P$2:$P$35,'DMG Tables'!$O$2:$O$35)*BAS$1*LOOKUP(BAS$1,'DMG Tables'!$G$2:$G$7,'DMG Tables'!$H$2:$H$7)</f>
        <v>12824800</v>
      </c>
      <c r="BAT11" s="1">
        <f>LOOKUP($A11,'DMG Tables'!$P$2:$P$35,'DMG Tables'!$O$2:$O$35)*BAT$1*LOOKUP(BAT$1,'DMG Tables'!$G$2:$G$7,'DMG Tables'!$H$2:$H$7)</f>
        <v>12834000</v>
      </c>
      <c r="BAU11" s="1">
        <f>LOOKUP($A11,'DMG Tables'!$P$2:$P$35,'DMG Tables'!$O$2:$O$35)*BAU$1*LOOKUP(BAU$1,'DMG Tables'!$G$2:$G$7,'DMG Tables'!$H$2:$H$7)</f>
        <v>12843200</v>
      </c>
      <c r="BAV11" s="1">
        <f>LOOKUP($A11,'DMG Tables'!$P$2:$P$35,'DMG Tables'!$O$2:$O$35)*BAV$1*LOOKUP(BAV$1,'DMG Tables'!$G$2:$G$7,'DMG Tables'!$H$2:$H$7)</f>
        <v>12852400</v>
      </c>
      <c r="BAW11" s="1">
        <f>LOOKUP($A11,'DMG Tables'!$P$2:$P$35,'DMG Tables'!$O$2:$O$35)*BAW$1*LOOKUP(BAW$1,'DMG Tables'!$G$2:$G$7,'DMG Tables'!$H$2:$H$7)</f>
        <v>12861600</v>
      </c>
      <c r="BAX11" s="1">
        <f>LOOKUP($A11,'DMG Tables'!$P$2:$P$35,'DMG Tables'!$O$2:$O$35)*BAX$1*LOOKUP(BAX$1,'DMG Tables'!$G$2:$G$7,'DMG Tables'!$H$2:$H$7)</f>
        <v>12870800</v>
      </c>
      <c r="BAY11" s="1">
        <f>LOOKUP($A11,'DMG Tables'!$P$2:$P$35,'DMG Tables'!$O$2:$O$35)*BAY$1*LOOKUP(BAY$1,'DMG Tables'!$G$2:$G$7,'DMG Tables'!$H$2:$H$7)</f>
        <v>12880000</v>
      </c>
      <c r="BAZ11" s="1">
        <f>LOOKUP($A11,'DMG Tables'!$P$2:$P$35,'DMG Tables'!$O$2:$O$35)*BAZ$1*LOOKUP(BAZ$1,'DMG Tables'!$G$2:$G$7,'DMG Tables'!$H$2:$H$7)</f>
        <v>12889200</v>
      </c>
      <c r="BBA11" s="1">
        <f>LOOKUP($A11,'DMG Tables'!$P$2:$P$35,'DMG Tables'!$O$2:$O$35)*BBA$1*LOOKUP(BBA$1,'DMG Tables'!$G$2:$G$7,'DMG Tables'!$H$2:$H$7)</f>
        <v>12898400</v>
      </c>
      <c r="BBB11" s="1">
        <f>LOOKUP($A11,'DMG Tables'!$P$2:$P$35,'DMG Tables'!$O$2:$O$35)*BBB$1*LOOKUP(BBB$1,'DMG Tables'!$G$2:$G$7,'DMG Tables'!$H$2:$H$7)</f>
        <v>12907600</v>
      </c>
      <c r="BBC11" s="1">
        <f>LOOKUP($A11,'DMG Tables'!$P$2:$P$35,'DMG Tables'!$O$2:$O$35)*BBC$1*LOOKUP(BBC$1,'DMG Tables'!$G$2:$G$7,'DMG Tables'!$H$2:$H$7)</f>
        <v>12916800</v>
      </c>
      <c r="BBD11" s="1">
        <f>LOOKUP($A11,'DMG Tables'!$P$2:$P$35,'DMG Tables'!$O$2:$O$35)*BBD$1*LOOKUP(BBD$1,'DMG Tables'!$G$2:$G$7,'DMG Tables'!$H$2:$H$7)</f>
        <v>12926000</v>
      </c>
      <c r="BBE11" s="1">
        <f>LOOKUP($A11,'DMG Tables'!$P$2:$P$35,'DMG Tables'!$O$2:$O$35)*BBE$1*LOOKUP(BBE$1,'DMG Tables'!$G$2:$G$7,'DMG Tables'!$H$2:$H$7)</f>
        <v>12935200</v>
      </c>
      <c r="BBF11" s="1">
        <f>LOOKUP($A11,'DMG Tables'!$P$2:$P$35,'DMG Tables'!$O$2:$O$35)*BBF$1*LOOKUP(BBF$1,'DMG Tables'!$G$2:$G$7,'DMG Tables'!$H$2:$H$7)</f>
        <v>12944400</v>
      </c>
      <c r="BBG11" s="1">
        <f>LOOKUP($A11,'DMG Tables'!$P$2:$P$35,'DMG Tables'!$O$2:$O$35)*BBG$1*LOOKUP(BBG$1,'DMG Tables'!$G$2:$G$7,'DMG Tables'!$H$2:$H$7)</f>
        <v>12953600</v>
      </c>
      <c r="BBH11" s="1">
        <f>LOOKUP($A11,'DMG Tables'!$P$2:$P$35,'DMG Tables'!$O$2:$O$35)*BBH$1*LOOKUP(BBH$1,'DMG Tables'!$G$2:$G$7,'DMG Tables'!$H$2:$H$7)</f>
        <v>12962800</v>
      </c>
      <c r="BBI11" s="1">
        <f>LOOKUP($A11,'DMG Tables'!$P$2:$P$35,'DMG Tables'!$O$2:$O$35)*BBI$1*LOOKUP(BBI$1,'DMG Tables'!$G$2:$G$7,'DMG Tables'!$H$2:$H$7)</f>
        <v>12972000</v>
      </c>
      <c r="BBJ11" s="1">
        <f>LOOKUP($A11,'DMG Tables'!$P$2:$P$35,'DMG Tables'!$O$2:$O$35)*BBJ$1*LOOKUP(BBJ$1,'DMG Tables'!$G$2:$G$7,'DMG Tables'!$H$2:$H$7)</f>
        <v>12981200</v>
      </c>
      <c r="BBK11" s="1">
        <f>LOOKUP($A11,'DMG Tables'!$P$2:$P$35,'DMG Tables'!$O$2:$O$35)*BBK$1*LOOKUP(BBK$1,'DMG Tables'!$G$2:$G$7,'DMG Tables'!$H$2:$H$7)</f>
        <v>12990400</v>
      </c>
      <c r="BBL11" s="1">
        <f>LOOKUP($A11,'DMG Tables'!$P$2:$P$35,'DMG Tables'!$O$2:$O$35)*BBL$1*LOOKUP(BBL$1,'DMG Tables'!$G$2:$G$7,'DMG Tables'!$H$2:$H$7)</f>
        <v>12999600</v>
      </c>
      <c r="BBM11" s="1">
        <f>LOOKUP($A11,'DMG Tables'!$P$2:$P$35,'DMG Tables'!$O$2:$O$35)*BBM$1*LOOKUP(BBM$1,'DMG Tables'!$G$2:$G$7,'DMG Tables'!$H$2:$H$7)</f>
        <v>13008800</v>
      </c>
      <c r="BBN11" s="1">
        <f>LOOKUP($A11,'DMG Tables'!$P$2:$P$35,'DMG Tables'!$O$2:$O$35)*BBN$1*LOOKUP(BBN$1,'DMG Tables'!$G$2:$G$7,'DMG Tables'!$H$2:$H$7)</f>
        <v>13018000</v>
      </c>
      <c r="BBO11" s="1">
        <f>LOOKUP($A11,'DMG Tables'!$P$2:$P$35,'DMG Tables'!$O$2:$O$35)*BBO$1*LOOKUP(BBO$1,'DMG Tables'!$G$2:$G$7,'DMG Tables'!$H$2:$H$7)</f>
        <v>13027200</v>
      </c>
      <c r="BBP11" s="1">
        <f>LOOKUP($A11,'DMG Tables'!$P$2:$P$35,'DMG Tables'!$O$2:$O$35)*BBP$1*LOOKUP(BBP$1,'DMG Tables'!$G$2:$G$7,'DMG Tables'!$H$2:$H$7)</f>
        <v>13036400</v>
      </c>
      <c r="BBQ11" s="1">
        <f>LOOKUP($A11,'DMG Tables'!$P$2:$P$35,'DMG Tables'!$O$2:$O$35)*BBQ$1*LOOKUP(BBQ$1,'DMG Tables'!$G$2:$G$7,'DMG Tables'!$H$2:$H$7)</f>
        <v>13045600</v>
      </c>
      <c r="BBR11" s="1">
        <f>LOOKUP($A11,'DMG Tables'!$P$2:$P$35,'DMG Tables'!$O$2:$O$35)*BBR$1*LOOKUP(BBR$1,'DMG Tables'!$G$2:$G$7,'DMG Tables'!$H$2:$H$7)</f>
        <v>13054800</v>
      </c>
      <c r="BBS11" s="1">
        <f>LOOKUP($A11,'DMG Tables'!$P$2:$P$35,'DMG Tables'!$O$2:$O$35)*BBS$1*LOOKUP(BBS$1,'DMG Tables'!$G$2:$G$7,'DMG Tables'!$H$2:$H$7)</f>
        <v>13064000</v>
      </c>
      <c r="BBT11" s="1">
        <f>LOOKUP($A11,'DMG Tables'!$P$2:$P$35,'DMG Tables'!$O$2:$O$35)*BBT$1*LOOKUP(BBT$1,'DMG Tables'!$G$2:$G$7,'DMG Tables'!$H$2:$H$7)</f>
        <v>13073200</v>
      </c>
      <c r="BBU11" s="1">
        <f>LOOKUP($A11,'DMG Tables'!$P$2:$P$35,'DMG Tables'!$O$2:$O$35)*BBU$1*LOOKUP(BBU$1,'DMG Tables'!$G$2:$G$7,'DMG Tables'!$H$2:$H$7)</f>
        <v>13082400</v>
      </c>
      <c r="BBV11" s="1">
        <f>LOOKUP($A11,'DMG Tables'!$P$2:$P$35,'DMG Tables'!$O$2:$O$35)*BBV$1*LOOKUP(BBV$1,'DMG Tables'!$G$2:$G$7,'DMG Tables'!$H$2:$H$7)</f>
        <v>13091600</v>
      </c>
      <c r="BBW11" s="1">
        <f>LOOKUP($A11,'DMG Tables'!$P$2:$P$35,'DMG Tables'!$O$2:$O$35)*BBW$1*LOOKUP(BBW$1,'DMG Tables'!$G$2:$G$7,'DMG Tables'!$H$2:$H$7)</f>
        <v>13100800</v>
      </c>
      <c r="BBX11" s="1">
        <f>LOOKUP($A11,'DMG Tables'!$P$2:$P$35,'DMG Tables'!$O$2:$O$35)*BBX$1*LOOKUP(BBX$1,'DMG Tables'!$G$2:$G$7,'DMG Tables'!$H$2:$H$7)</f>
        <v>13110000</v>
      </c>
      <c r="BBY11" s="1">
        <f>LOOKUP($A11,'DMG Tables'!$P$2:$P$35,'DMG Tables'!$O$2:$O$35)*BBY$1*LOOKUP(BBY$1,'DMG Tables'!$G$2:$G$7,'DMG Tables'!$H$2:$H$7)</f>
        <v>13119200</v>
      </c>
      <c r="BBZ11" s="1">
        <f>LOOKUP($A11,'DMG Tables'!$P$2:$P$35,'DMG Tables'!$O$2:$O$35)*BBZ$1*LOOKUP(BBZ$1,'DMG Tables'!$G$2:$G$7,'DMG Tables'!$H$2:$H$7)</f>
        <v>13128400</v>
      </c>
      <c r="BCA11" s="1">
        <f>LOOKUP($A11,'DMG Tables'!$P$2:$P$35,'DMG Tables'!$O$2:$O$35)*BCA$1*LOOKUP(BCA$1,'DMG Tables'!$G$2:$G$7,'DMG Tables'!$H$2:$H$7)</f>
        <v>13137600</v>
      </c>
      <c r="BCB11" s="1">
        <f>LOOKUP($A11,'DMG Tables'!$P$2:$P$35,'DMG Tables'!$O$2:$O$35)*BCB$1*LOOKUP(BCB$1,'DMG Tables'!$G$2:$G$7,'DMG Tables'!$H$2:$H$7)</f>
        <v>13146800</v>
      </c>
      <c r="BCC11" s="1">
        <f>LOOKUP($A11,'DMG Tables'!$P$2:$P$35,'DMG Tables'!$O$2:$O$35)*BCC$1*LOOKUP(BCC$1,'DMG Tables'!$G$2:$G$7,'DMG Tables'!$H$2:$H$7)</f>
        <v>13156000</v>
      </c>
      <c r="BCD11" s="1">
        <f>LOOKUP($A11,'DMG Tables'!$P$2:$P$35,'DMG Tables'!$O$2:$O$35)*BCD$1*LOOKUP(BCD$1,'DMG Tables'!$G$2:$G$7,'DMG Tables'!$H$2:$H$7)</f>
        <v>13165200</v>
      </c>
      <c r="BCE11" s="1">
        <f>LOOKUP($A11,'DMG Tables'!$P$2:$P$35,'DMG Tables'!$O$2:$O$35)*BCE$1*LOOKUP(BCE$1,'DMG Tables'!$G$2:$G$7,'DMG Tables'!$H$2:$H$7)</f>
        <v>13174400</v>
      </c>
      <c r="BCF11" s="1">
        <f>LOOKUP($A11,'DMG Tables'!$P$2:$P$35,'DMG Tables'!$O$2:$O$35)*BCF$1*LOOKUP(BCF$1,'DMG Tables'!$G$2:$G$7,'DMG Tables'!$H$2:$H$7)</f>
        <v>13183600</v>
      </c>
      <c r="BCG11" s="1">
        <f>LOOKUP($A11,'DMG Tables'!$P$2:$P$35,'DMG Tables'!$O$2:$O$35)*BCG$1*LOOKUP(BCG$1,'DMG Tables'!$G$2:$G$7,'DMG Tables'!$H$2:$H$7)</f>
        <v>13192800</v>
      </c>
      <c r="BCH11" s="1">
        <f>LOOKUP($A11,'DMG Tables'!$P$2:$P$35,'DMG Tables'!$O$2:$O$35)*BCH$1*LOOKUP(BCH$1,'DMG Tables'!$G$2:$G$7,'DMG Tables'!$H$2:$H$7)</f>
        <v>13202000</v>
      </c>
      <c r="BCI11" s="1">
        <f>LOOKUP($A11,'DMG Tables'!$P$2:$P$35,'DMG Tables'!$O$2:$O$35)*BCI$1*LOOKUP(BCI$1,'DMG Tables'!$G$2:$G$7,'DMG Tables'!$H$2:$H$7)</f>
        <v>13211200</v>
      </c>
      <c r="BCJ11" s="1">
        <f>LOOKUP($A11,'DMG Tables'!$P$2:$P$35,'DMG Tables'!$O$2:$O$35)*BCJ$1*LOOKUP(BCJ$1,'DMG Tables'!$G$2:$G$7,'DMG Tables'!$H$2:$H$7)</f>
        <v>13220400</v>
      </c>
      <c r="BCK11" s="1">
        <f>LOOKUP($A11,'DMG Tables'!$P$2:$P$35,'DMG Tables'!$O$2:$O$35)*BCK$1*LOOKUP(BCK$1,'DMG Tables'!$G$2:$G$7,'DMG Tables'!$H$2:$H$7)</f>
        <v>13229600</v>
      </c>
      <c r="BCL11" s="1">
        <f>LOOKUP($A11,'DMG Tables'!$P$2:$P$35,'DMG Tables'!$O$2:$O$35)*BCL$1*LOOKUP(BCL$1,'DMG Tables'!$G$2:$G$7,'DMG Tables'!$H$2:$H$7)</f>
        <v>13238800</v>
      </c>
      <c r="BCM11" s="1">
        <f>LOOKUP($A11,'DMG Tables'!$P$2:$P$35,'DMG Tables'!$O$2:$O$35)*BCM$1*LOOKUP(BCM$1,'DMG Tables'!$G$2:$G$7,'DMG Tables'!$H$2:$H$7)</f>
        <v>13248000</v>
      </c>
      <c r="BCN11" s="1">
        <f>LOOKUP($A11,'DMG Tables'!$P$2:$P$35,'DMG Tables'!$O$2:$O$35)*BCN$1*LOOKUP(BCN$1,'DMG Tables'!$G$2:$G$7,'DMG Tables'!$H$2:$H$7)</f>
        <v>13257200</v>
      </c>
      <c r="BCO11" s="1">
        <f>LOOKUP($A11,'DMG Tables'!$P$2:$P$35,'DMG Tables'!$O$2:$O$35)*BCO$1*LOOKUP(BCO$1,'DMG Tables'!$G$2:$G$7,'DMG Tables'!$H$2:$H$7)</f>
        <v>13266400</v>
      </c>
      <c r="BCP11" s="1">
        <f>LOOKUP($A11,'DMG Tables'!$P$2:$P$35,'DMG Tables'!$O$2:$O$35)*BCP$1*LOOKUP(BCP$1,'DMG Tables'!$G$2:$G$7,'DMG Tables'!$H$2:$H$7)</f>
        <v>13275600</v>
      </c>
      <c r="BCQ11" s="1">
        <f>LOOKUP($A11,'DMG Tables'!$P$2:$P$35,'DMG Tables'!$O$2:$O$35)*BCQ$1*LOOKUP(BCQ$1,'DMG Tables'!$G$2:$G$7,'DMG Tables'!$H$2:$H$7)</f>
        <v>13284800</v>
      </c>
      <c r="BCR11" s="1">
        <f>LOOKUP($A11,'DMG Tables'!$P$2:$P$35,'DMG Tables'!$O$2:$O$35)*BCR$1*LOOKUP(BCR$1,'DMG Tables'!$G$2:$G$7,'DMG Tables'!$H$2:$H$7)</f>
        <v>13294000</v>
      </c>
      <c r="BCS11" s="1">
        <f>LOOKUP($A11,'DMG Tables'!$P$2:$P$35,'DMG Tables'!$O$2:$O$35)*BCS$1*LOOKUP(BCS$1,'DMG Tables'!$G$2:$G$7,'DMG Tables'!$H$2:$H$7)</f>
        <v>13303200</v>
      </c>
      <c r="BCT11" s="1">
        <f>LOOKUP($A11,'DMG Tables'!$P$2:$P$35,'DMG Tables'!$O$2:$O$35)*BCT$1*LOOKUP(BCT$1,'DMG Tables'!$G$2:$G$7,'DMG Tables'!$H$2:$H$7)</f>
        <v>13312400</v>
      </c>
      <c r="BCU11" s="1">
        <f>LOOKUP($A11,'DMG Tables'!$P$2:$P$35,'DMG Tables'!$O$2:$O$35)*BCU$1*LOOKUP(BCU$1,'DMG Tables'!$G$2:$G$7,'DMG Tables'!$H$2:$H$7)</f>
        <v>13321600</v>
      </c>
      <c r="BCV11" s="1">
        <f>LOOKUP($A11,'DMG Tables'!$P$2:$P$35,'DMG Tables'!$O$2:$O$35)*BCV$1*LOOKUP(BCV$1,'DMG Tables'!$G$2:$G$7,'DMG Tables'!$H$2:$H$7)</f>
        <v>13330800</v>
      </c>
      <c r="BCW11" s="1">
        <f>LOOKUP($A11,'DMG Tables'!$P$2:$P$35,'DMG Tables'!$O$2:$O$35)*BCW$1*LOOKUP(BCW$1,'DMG Tables'!$G$2:$G$7,'DMG Tables'!$H$2:$H$7)</f>
        <v>13340000</v>
      </c>
      <c r="BCX11" s="1">
        <f>LOOKUP($A11,'DMG Tables'!$P$2:$P$35,'DMG Tables'!$O$2:$O$35)*BCX$1*LOOKUP(BCX$1,'DMG Tables'!$G$2:$G$7,'DMG Tables'!$H$2:$H$7)</f>
        <v>13349200</v>
      </c>
      <c r="BCY11" s="1">
        <f>LOOKUP($A11,'DMG Tables'!$P$2:$P$35,'DMG Tables'!$O$2:$O$35)*BCY$1*LOOKUP(BCY$1,'DMG Tables'!$G$2:$G$7,'DMG Tables'!$H$2:$H$7)</f>
        <v>13358400</v>
      </c>
      <c r="BCZ11" s="1">
        <f>LOOKUP($A11,'DMG Tables'!$P$2:$P$35,'DMG Tables'!$O$2:$O$35)*BCZ$1*LOOKUP(BCZ$1,'DMG Tables'!$G$2:$G$7,'DMG Tables'!$H$2:$H$7)</f>
        <v>13367600</v>
      </c>
      <c r="BDA11" s="1">
        <f>LOOKUP($A11,'DMG Tables'!$P$2:$P$35,'DMG Tables'!$O$2:$O$35)*BDA$1*LOOKUP(BDA$1,'DMG Tables'!$G$2:$G$7,'DMG Tables'!$H$2:$H$7)</f>
        <v>13376800</v>
      </c>
      <c r="BDB11" s="1">
        <f>LOOKUP($A11,'DMG Tables'!$P$2:$P$35,'DMG Tables'!$O$2:$O$35)*BDB$1*LOOKUP(BDB$1,'DMG Tables'!$G$2:$G$7,'DMG Tables'!$H$2:$H$7)</f>
        <v>13386000</v>
      </c>
      <c r="BDC11" s="1">
        <f>LOOKUP($A11,'DMG Tables'!$P$2:$P$35,'DMG Tables'!$O$2:$O$35)*BDC$1*LOOKUP(BDC$1,'DMG Tables'!$G$2:$G$7,'DMG Tables'!$H$2:$H$7)</f>
        <v>13395200</v>
      </c>
      <c r="BDD11" s="1">
        <f>LOOKUP($A11,'DMG Tables'!$P$2:$P$35,'DMG Tables'!$O$2:$O$35)*BDD$1*LOOKUP(BDD$1,'DMG Tables'!$G$2:$G$7,'DMG Tables'!$H$2:$H$7)</f>
        <v>13404400</v>
      </c>
      <c r="BDE11" s="1">
        <f>LOOKUP($A11,'DMG Tables'!$P$2:$P$35,'DMG Tables'!$O$2:$O$35)*BDE$1*LOOKUP(BDE$1,'DMG Tables'!$G$2:$G$7,'DMG Tables'!$H$2:$H$7)</f>
        <v>13413600</v>
      </c>
      <c r="BDF11" s="1">
        <f>LOOKUP($A11,'DMG Tables'!$P$2:$P$35,'DMG Tables'!$O$2:$O$35)*BDF$1*LOOKUP(BDF$1,'DMG Tables'!$G$2:$G$7,'DMG Tables'!$H$2:$H$7)</f>
        <v>13422800</v>
      </c>
      <c r="BDG11" s="1">
        <f>LOOKUP($A11,'DMG Tables'!$P$2:$P$35,'DMG Tables'!$O$2:$O$35)*BDG$1*LOOKUP(BDG$1,'DMG Tables'!$G$2:$G$7,'DMG Tables'!$H$2:$H$7)</f>
        <v>13432000</v>
      </c>
      <c r="BDH11" s="1">
        <f>LOOKUP($A11,'DMG Tables'!$P$2:$P$35,'DMG Tables'!$O$2:$O$35)*BDH$1*LOOKUP(BDH$1,'DMG Tables'!$G$2:$G$7,'DMG Tables'!$H$2:$H$7)</f>
        <v>13441200</v>
      </c>
      <c r="BDI11" s="1">
        <f>LOOKUP($A11,'DMG Tables'!$P$2:$P$35,'DMG Tables'!$O$2:$O$35)*BDI$1*LOOKUP(BDI$1,'DMG Tables'!$G$2:$G$7,'DMG Tables'!$H$2:$H$7)</f>
        <v>13450400</v>
      </c>
      <c r="BDJ11" s="1">
        <f>LOOKUP($A11,'DMG Tables'!$P$2:$P$35,'DMG Tables'!$O$2:$O$35)*BDJ$1*LOOKUP(BDJ$1,'DMG Tables'!$G$2:$G$7,'DMG Tables'!$H$2:$H$7)</f>
        <v>13459600</v>
      </c>
      <c r="BDK11" s="1">
        <f>LOOKUP($A11,'DMG Tables'!$P$2:$P$35,'DMG Tables'!$O$2:$O$35)*BDK$1*LOOKUP(BDK$1,'DMG Tables'!$G$2:$G$7,'DMG Tables'!$H$2:$H$7)</f>
        <v>13468800</v>
      </c>
      <c r="BDL11" s="1">
        <f>LOOKUP($A11,'DMG Tables'!$P$2:$P$35,'DMG Tables'!$O$2:$O$35)*BDL$1*LOOKUP(BDL$1,'DMG Tables'!$G$2:$G$7,'DMG Tables'!$H$2:$H$7)</f>
        <v>13478000</v>
      </c>
      <c r="BDM11" s="1">
        <f>LOOKUP($A11,'DMG Tables'!$P$2:$P$35,'DMG Tables'!$O$2:$O$35)*BDM$1*LOOKUP(BDM$1,'DMG Tables'!$G$2:$G$7,'DMG Tables'!$H$2:$H$7)</f>
        <v>13487200</v>
      </c>
      <c r="BDN11" s="1">
        <f>LOOKUP($A11,'DMG Tables'!$P$2:$P$35,'DMG Tables'!$O$2:$O$35)*BDN$1*LOOKUP(BDN$1,'DMG Tables'!$G$2:$G$7,'DMG Tables'!$H$2:$H$7)</f>
        <v>13496400</v>
      </c>
      <c r="BDO11" s="1">
        <f>LOOKUP($A11,'DMG Tables'!$P$2:$P$35,'DMG Tables'!$O$2:$O$35)*BDO$1*LOOKUP(BDO$1,'DMG Tables'!$G$2:$G$7,'DMG Tables'!$H$2:$H$7)</f>
        <v>13505600</v>
      </c>
      <c r="BDP11" s="1">
        <f>LOOKUP($A11,'DMG Tables'!$P$2:$P$35,'DMG Tables'!$O$2:$O$35)*BDP$1*LOOKUP(BDP$1,'DMG Tables'!$G$2:$G$7,'DMG Tables'!$H$2:$H$7)</f>
        <v>13514800</v>
      </c>
      <c r="BDQ11" s="1">
        <f>LOOKUP($A11,'DMG Tables'!$P$2:$P$35,'DMG Tables'!$O$2:$O$35)*BDQ$1*LOOKUP(BDQ$1,'DMG Tables'!$G$2:$G$7,'DMG Tables'!$H$2:$H$7)</f>
        <v>13524000</v>
      </c>
      <c r="BDR11" s="1">
        <f>LOOKUP($A11,'DMG Tables'!$P$2:$P$35,'DMG Tables'!$O$2:$O$35)*BDR$1*LOOKUP(BDR$1,'DMG Tables'!$G$2:$G$7,'DMG Tables'!$H$2:$H$7)</f>
        <v>13533200</v>
      </c>
      <c r="BDS11" s="1">
        <f>LOOKUP($A11,'DMG Tables'!$P$2:$P$35,'DMG Tables'!$O$2:$O$35)*BDS$1*LOOKUP(BDS$1,'DMG Tables'!$G$2:$G$7,'DMG Tables'!$H$2:$H$7)</f>
        <v>13542400</v>
      </c>
      <c r="BDT11" s="1">
        <f>LOOKUP($A11,'DMG Tables'!$P$2:$P$35,'DMG Tables'!$O$2:$O$35)*BDT$1*LOOKUP(BDT$1,'DMG Tables'!$G$2:$G$7,'DMG Tables'!$H$2:$H$7)</f>
        <v>13551600</v>
      </c>
      <c r="BDU11" s="1">
        <f>LOOKUP($A11,'DMG Tables'!$P$2:$P$35,'DMG Tables'!$O$2:$O$35)*BDU$1*LOOKUP(BDU$1,'DMG Tables'!$G$2:$G$7,'DMG Tables'!$H$2:$H$7)</f>
        <v>13560800</v>
      </c>
      <c r="BDV11" s="1">
        <f>LOOKUP($A11,'DMG Tables'!$P$2:$P$35,'DMG Tables'!$O$2:$O$35)*BDV$1*LOOKUP(BDV$1,'DMG Tables'!$G$2:$G$7,'DMG Tables'!$H$2:$H$7)</f>
        <v>13570000</v>
      </c>
      <c r="BDW11" s="1">
        <f>LOOKUP($A11,'DMG Tables'!$P$2:$P$35,'DMG Tables'!$O$2:$O$35)*BDW$1*LOOKUP(BDW$1,'DMG Tables'!$G$2:$G$7,'DMG Tables'!$H$2:$H$7)</f>
        <v>13579200</v>
      </c>
      <c r="BDX11" s="1">
        <f>LOOKUP($A11,'DMG Tables'!$P$2:$P$35,'DMG Tables'!$O$2:$O$35)*BDX$1*LOOKUP(BDX$1,'DMG Tables'!$G$2:$G$7,'DMG Tables'!$H$2:$H$7)</f>
        <v>13588400</v>
      </c>
      <c r="BDY11" s="1">
        <f>LOOKUP($A11,'DMG Tables'!$P$2:$P$35,'DMG Tables'!$O$2:$O$35)*BDY$1*LOOKUP(BDY$1,'DMG Tables'!$G$2:$G$7,'DMG Tables'!$H$2:$H$7)</f>
        <v>13597600</v>
      </c>
      <c r="BDZ11" s="1">
        <f>LOOKUP($A11,'DMG Tables'!$P$2:$P$35,'DMG Tables'!$O$2:$O$35)*BDZ$1*LOOKUP(BDZ$1,'DMG Tables'!$G$2:$G$7,'DMG Tables'!$H$2:$H$7)</f>
        <v>13606800</v>
      </c>
      <c r="BEA11" s="1">
        <f>LOOKUP($A11,'DMG Tables'!$P$2:$P$35,'DMG Tables'!$O$2:$O$35)*BEA$1*LOOKUP(BEA$1,'DMG Tables'!$G$2:$G$7,'DMG Tables'!$H$2:$H$7)</f>
        <v>13616000</v>
      </c>
      <c r="BEB11" s="1">
        <f>LOOKUP($A11,'DMG Tables'!$P$2:$P$35,'DMG Tables'!$O$2:$O$35)*BEB$1*LOOKUP(BEB$1,'DMG Tables'!$G$2:$G$7,'DMG Tables'!$H$2:$H$7)</f>
        <v>13625200</v>
      </c>
      <c r="BEC11" s="1">
        <f>LOOKUP($A11,'DMG Tables'!$P$2:$P$35,'DMG Tables'!$O$2:$O$35)*BEC$1*LOOKUP(BEC$1,'DMG Tables'!$G$2:$G$7,'DMG Tables'!$H$2:$H$7)</f>
        <v>13634400</v>
      </c>
      <c r="BED11" s="1">
        <f>LOOKUP($A11,'DMG Tables'!$P$2:$P$35,'DMG Tables'!$O$2:$O$35)*BED$1*LOOKUP(BED$1,'DMG Tables'!$G$2:$G$7,'DMG Tables'!$H$2:$H$7)</f>
        <v>13643600</v>
      </c>
      <c r="BEE11" s="1">
        <f>LOOKUP($A11,'DMG Tables'!$P$2:$P$35,'DMG Tables'!$O$2:$O$35)*BEE$1*LOOKUP(BEE$1,'DMG Tables'!$G$2:$G$7,'DMG Tables'!$H$2:$H$7)</f>
        <v>13652800</v>
      </c>
      <c r="BEF11" s="1">
        <f>LOOKUP($A11,'DMG Tables'!$P$2:$P$35,'DMG Tables'!$O$2:$O$35)*BEF$1*LOOKUP(BEF$1,'DMG Tables'!$G$2:$G$7,'DMG Tables'!$H$2:$H$7)</f>
        <v>13662000</v>
      </c>
      <c r="BEG11" s="1">
        <f>LOOKUP($A11,'DMG Tables'!$P$2:$P$35,'DMG Tables'!$O$2:$O$35)*BEG$1*LOOKUP(BEG$1,'DMG Tables'!$G$2:$G$7,'DMG Tables'!$H$2:$H$7)</f>
        <v>13671200</v>
      </c>
      <c r="BEH11" s="1">
        <f>LOOKUP($A11,'DMG Tables'!$P$2:$P$35,'DMG Tables'!$O$2:$O$35)*BEH$1*LOOKUP(BEH$1,'DMG Tables'!$G$2:$G$7,'DMG Tables'!$H$2:$H$7)</f>
        <v>13680400</v>
      </c>
      <c r="BEI11" s="1">
        <f>LOOKUP($A11,'DMG Tables'!$P$2:$P$35,'DMG Tables'!$O$2:$O$35)*BEI$1*LOOKUP(BEI$1,'DMG Tables'!$G$2:$G$7,'DMG Tables'!$H$2:$H$7)</f>
        <v>13689600</v>
      </c>
      <c r="BEJ11" s="1">
        <f>LOOKUP($A11,'DMG Tables'!$P$2:$P$35,'DMG Tables'!$O$2:$O$35)*BEJ$1*LOOKUP(BEJ$1,'DMG Tables'!$G$2:$G$7,'DMG Tables'!$H$2:$H$7)</f>
        <v>13698800</v>
      </c>
      <c r="BEK11" s="1">
        <f>LOOKUP($A11,'DMG Tables'!$P$2:$P$35,'DMG Tables'!$O$2:$O$35)*BEK$1*LOOKUP(BEK$1,'DMG Tables'!$G$2:$G$7,'DMG Tables'!$H$2:$H$7)</f>
        <v>13708000</v>
      </c>
      <c r="BEL11" s="1">
        <f>LOOKUP($A11,'DMG Tables'!$P$2:$P$35,'DMG Tables'!$O$2:$O$35)*BEL$1*LOOKUP(BEL$1,'DMG Tables'!$G$2:$G$7,'DMG Tables'!$H$2:$H$7)</f>
        <v>13717200</v>
      </c>
      <c r="BEM11" s="1">
        <f>LOOKUP($A11,'DMG Tables'!$P$2:$P$35,'DMG Tables'!$O$2:$O$35)*BEM$1*LOOKUP(BEM$1,'DMG Tables'!$G$2:$G$7,'DMG Tables'!$H$2:$H$7)</f>
        <v>13726400</v>
      </c>
      <c r="BEN11" s="1">
        <f>LOOKUP($A11,'DMG Tables'!$P$2:$P$35,'DMG Tables'!$O$2:$O$35)*BEN$1*LOOKUP(BEN$1,'DMG Tables'!$G$2:$G$7,'DMG Tables'!$H$2:$H$7)</f>
        <v>13735600</v>
      </c>
      <c r="BEO11" s="1">
        <f>LOOKUP($A11,'DMG Tables'!$P$2:$P$35,'DMG Tables'!$O$2:$O$35)*BEO$1*LOOKUP(BEO$1,'DMG Tables'!$G$2:$G$7,'DMG Tables'!$H$2:$H$7)</f>
        <v>13744800</v>
      </c>
      <c r="BEP11" s="1">
        <f>LOOKUP($A11,'DMG Tables'!$P$2:$P$35,'DMG Tables'!$O$2:$O$35)*BEP$1*LOOKUP(BEP$1,'DMG Tables'!$G$2:$G$7,'DMG Tables'!$H$2:$H$7)</f>
        <v>13754000</v>
      </c>
      <c r="BEQ11" s="1">
        <f>LOOKUP($A11,'DMG Tables'!$P$2:$P$35,'DMG Tables'!$O$2:$O$35)*BEQ$1*LOOKUP(BEQ$1,'DMG Tables'!$G$2:$G$7,'DMG Tables'!$H$2:$H$7)</f>
        <v>13763200</v>
      </c>
      <c r="BER11" s="1">
        <f>LOOKUP($A11,'DMG Tables'!$P$2:$P$35,'DMG Tables'!$O$2:$O$35)*BER$1*LOOKUP(BER$1,'DMG Tables'!$G$2:$G$7,'DMG Tables'!$H$2:$H$7)</f>
        <v>13772400</v>
      </c>
      <c r="BES11" s="1">
        <f>LOOKUP($A11,'DMG Tables'!$P$2:$P$35,'DMG Tables'!$O$2:$O$35)*BES$1*LOOKUP(BES$1,'DMG Tables'!$G$2:$G$7,'DMG Tables'!$H$2:$H$7)</f>
        <v>13781600</v>
      </c>
      <c r="BET11" s="1">
        <f>LOOKUP($A11,'DMG Tables'!$P$2:$P$35,'DMG Tables'!$O$2:$O$35)*BET$1*LOOKUP(BET$1,'DMG Tables'!$G$2:$G$7,'DMG Tables'!$H$2:$H$7)</f>
        <v>13790800</v>
      </c>
      <c r="BEU11" s="1">
        <f>LOOKUP($A11,'DMG Tables'!$P$2:$P$35,'DMG Tables'!$O$2:$O$35)*BEU$1*LOOKUP(BEU$1,'DMG Tables'!$G$2:$G$7,'DMG Tables'!$H$2:$H$7)</f>
        <v>13800000</v>
      </c>
      <c r="BEV11" s="1">
        <f>LOOKUP($A11,'DMG Tables'!$P$2:$P$35,'DMG Tables'!$O$2:$O$35)*BEV$1*LOOKUP(BEV$1,'DMG Tables'!$G$2:$G$7,'DMG Tables'!$H$2:$H$7)</f>
        <v>13809200</v>
      </c>
      <c r="BEW11" s="1">
        <f>LOOKUP($A11,'DMG Tables'!$P$2:$P$35,'DMG Tables'!$O$2:$O$35)*BEW$1*LOOKUP(BEW$1,'DMG Tables'!$G$2:$G$7,'DMG Tables'!$H$2:$H$7)</f>
        <v>13818400</v>
      </c>
      <c r="BEX11" s="1">
        <f>LOOKUP($A11,'DMG Tables'!$P$2:$P$35,'DMG Tables'!$O$2:$O$35)*BEX$1*LOOKUP(BEX$1,'DMG Tables'!$G$2:$G$7,'DMG Tables'!$H$2:$H$7)</f>
        <v>13827600</v>
      </c>
      <c r="BEY11" s="1">
        <f>LOOKUP($A11,'DMG Tables'!$P$2:$P$35,'DMG Tables'!$O$2:$O$35)*BEY$1*LOOKUP(BEY$1,'DMG Tables'!$G$2:$G$7,'DMG Tables'!$H$2:$H$7)</f>
        <v>13836800</v>
      </c>
      <c r="BEZ11" s="1">
        <f>LOOKUP($A11,'DMG Tables'!$P$2:$P$35,'DMG Tables'!$O$2:$O$35)*BEZ$1*LOOKUP(BEZ$1,'DMG Tables'!$G$2:$G$7,'DMG Tables'!$H$2:$H$7)</f>
        <v>13846000</v>
      </c>
      <c r="BFA11" s="1">
        <f>LOOKUP($A11,'DMG Tables'!$P$2:$P$35,'DMG Tables'!$O$2:$O$35)*BFA$1*LOOKUP(BFA$1,'DMG Tables'!$G$2:$G$7,'DMG Tables'!$H$2:$H$7)</f>
        <v>13855200</v>
      </c>
      <c r="BFB11" s="1">
        <f>LOOKUP($A11,'DMG Tables'!$P$2:$P$35,'DMG Tables'!$O$2:$O$35)*BFB$1*LOOKUP(BFB$1,'DMG Tables'!$G$2:$G$7,'DMG Tables'!$H$2:$H$7)</f>
        <v>13864400</v>
      </c>
      <c r="BFC11" s="1">
        <f>LOOKUP($A11,'DMG Tables'!$P$2:$P$35,'DMG Tables'!$O$2:$O$35)*BFC$1*LOOKUP(BFC$1,'DMG Tables'!$G$2:$G$7,'DMG Tables'!$H$2:$H$7)</f>
        <v>13873600</v>
      </c>
      <c r="BFD11" s="1">
        <f>LOOKUP($A11,'DMG Tables'!$P$2:$P$35,'DMG Tables'!$O$2:$O$35)*BFD$1*LOOKUP(BFD$1,'DMG Tables'!$G$2:$G$7,'DMG Tables'!$H$2:$H$7)</f>
        <v>13882800</v>
      </c>
      <c r="BFE11" s="1">
        <f>LOOKUP($A11,'DMG Tables'!$P$2:$P$35,'DMG Tables'!$O$2:$O$35)*BFE$1*LOOKUP(BFE$1,'DMG Tables'!$G$2:$G$7,'DMG Tables'!$H$2:$H$7)</f>
        <v>13892000</v>
      </c>
      <c r="BFF11" s="1">
        <f>LOOKUP($A11,'DMG Tables'!$P$2:$P$35,'DMG Tables'!$O$2:$O$35)*BFF$1*LOOKUP(BFF$1,'DMG Tables'!$G$2:$G$7,'DMG Tables'!$H$2:$H$7)</f>
        <v>13901200</v>
      </c>
      <c r="BFG11" s="1">
        <f>LOOKUP($A11,'DMG Tables'!$P$2:$P$35,'DMG Tables'!$O$2:$O$35)*BFG$1*LOOKUP(BFG$1,'DMG Tables'!$G$2:$G$7,'DMG Tables'!$H$2:$H$7)</f>
        <v>13910400</v>
      </c>
      <c r="BFH11" s="1">
        <f>LOOKUP($A11,'DMG Tables'!$P$2:$P$35,'DMG Tables'!$O$2:$O$35)*BFH$1*LOOKUP(BFH$1,'DMG Tables'!$G$2:$G$7,'DMG Tables'!$H$2:$H$7)</f>
        <v>13919600</v>
      </c>
      <c r="BFI11" s="1">
        <f>LOOKUP($A11,'DMG Tables'!$P$2:$P$35,'DMG Tables'!$O$2:$O$35)*BFI$1*LOOKUP(BFI$1,'DMG Tables'!$G$2:$G$7,'DMG Tables'!$H$2:$H$7)</f>
        <v>13928800</v>
      </c>
      <c r="BFJ11" s="1">
        <f>LOOKUP($A11,'DMG Tables'!$P$2:$P$35,'DMG Tables'!$O$2:$O$35)*BFJ$1*LOOKUP(BFJ$1,'DMG Tables'!$G$2:$G$7,'DMG Tables'!$H$2:$H$7)</f>
        <v>13938000</v>
      </c>
      <c r="BFK11" s="1">
        <f>LOOKUP($A11,'DMG Tables'!$P$2:$P$35,'DMG Tables'!$O$2:$O$35)*BFK$1*LOOKUP(BFK$1,'DMG Tables'!$G$2:$G$7,'DMG Tables'!$H$2:$H$7)</f>
        <v>13947200</v>
      </c>
      <c r="BFL11" s="1">
        <f>LOOKUP($A11,'DMG Tables'!$P$2:$P$35,'DMG Tables'!$O$2:$O$35)*BFL$1*LOOKUP(BFL$1,'DMG Tables'!$G$2:$G$7,'DMG Tables'!$H$2:$H$7)</f>
        <v>13956400</v>
      </c>
      <c r="BFM11" s="1">
        <f>LOOKUP($A11,'DMG Tables'!$P$2:$P$35,'DMG Tables'!$O$2:$O$35)*BFM$1*LOOKUP(BFM$1,'DMG Tables'!$G$2:$G$7,'DMG Tables'!$H$2:$H$7)</f>
        <v>13965600</v>
      </c>
      <c r="BFN11" s="1">
        <f>LOOKUP($A11,'DMG Tables'!$P$2:$P$35,'DMG Tables'!$O$2:$O$35)*BFN$1*LOOKUP(BFN$1,'DMG Tables'!$G$2:$G$7,'DMG Tables'!$H$2:$H$7)</f>
        <v>13974800</v>
      </c>
      <c r="BFO11" s="1">
        <f>LOOKUP($A11,'DMG Tables'!$P$2:$P$35,'DMG Tables'!$O$2:$O$35)*BFO$1*LOOKUP(BFO$1,'DMG Tables'!$G$2:$G$7,'DMG Tables'!$H$2:$H$7)</f>
        <v>13984000</v>
      </c>
      <c r="BFP11" s="1">
        <f>LOOKUP($A11,'DMG Tables'!$P$2:$P$35,'DMG Tables'!$O$2:$O$35)*BFP$1*LOOKUP(BFP$1,'DMG Tables'!$G$2:$G$7,'DMG Tables'!$H$2:$H$7)</f>
        <v>13993200</v>
      </c>
      <c r="BFQ11" s="1">
        <f>LOOKUP($A11,'DMG Tables'!$P$2:$P$35,'DMG Tables'!$O$2:$O$35)*BFQ$1*LOOKUP(BFQ$1,'DMG Tables'!$G$2:$G$7,'DMG Tables'!$H$2:$H$7)</f>
        <v>14002400</v>
      </c>
      <c r="BFR11" s="1">
        <f>LOOKUP($A11,'DMG Tables'!$P$2:$P$35,'DMG Tables'!$O$2:$O$35)*BFR$1*LOOKUP(BFR$1,'DMG Tables'!$G$2:$G$7,'DMG Tables'!$H$2:$H$7)</f>
        <v>14011600</v>
      </c>
      <c r="BFS11" s="1">
        <f>LOOKUP($A11,'DMG Tables'!$P$2:$P$35,'DMG Tables'!$O$2:$O$35)*BFS$1*LOOKUP(BFS$1,'DMG Tables'!$G$2:$G$7,'DMG Tables'!$H$2:$H$7)</f>
        <v>14020800</v>
      </c>
      <c r="BFT11" s="1">
        <f>LOOKUP($A11,'DMG Tables'!$P$2:$P$35,'DMG Tables'!$O$2:$O$35)*BFT$1*LOOKUP(BFT$1,'DMG Tables'!$G$2:$G$7,'DMG Tables'!$H$2:$H$7)</f>
        <v>14030000</v>
      </c>
      <c r="BFU11" s="1">
        <f>LOOKUP($A11,'DMG Tables'!$P$2:$P$35,'DMG Tables'!$O$2:$O$35)*BFU$1*LOOKUP(BFU$1,'DMG Tables'!$G$2:$G$7,'DMG Tables'!$H$2:$H$7)</f>
        <v>14039200</v>
      </c>
      <c r="BFV11" s="1">
        <f>LOOKUP($A11,'DMG Tables'!$P$2:$P$35,'DMG Tables'!$O$2:$O$35)*BFV$1*LOOKUP(BFV$1,'DMG Tables'!$G$2:$G$7,'DMG Tables'!$H$2:$H$7)</f>
        <v>14048400</v>
      </c>
      <c r="BFW11" s="1">
        <f>LOOKUP($A11,'DMG Tables'!$P$2:$P$35,'DMG Tables'!$O$2:$O$35)*BFW$1*LOOKUP(BFW$1,'DMG Tables'!$G$2:$G$7,'DMG Tables'!$H$2:$H$7)</f>
        <v>14057600</v>
      </c>
      <c r="BFX11" s="1">
        <f>LOOKUP($A11,'DMG Tables'!$P$2:$P$35,'DMG Tables'!$O$2:$O$35)*BFX$1*LOOKUP(BFX$1,'DMG Tables'!$G$2:$G$7,'DMG Tables'!$H$2:$H$7)</f>
        <v>14066800</v>
      </c>
      <c r="BFY11" s="1">
        <f>LOOKUP($A11,'DMG Tables'!$P$2:$P$35,'DMG Tables'!$O$2:$O$35)*BFY$1*LOOKUP(BFY$1,'DMG Tables'!$G$2:$G$7,'DMG Tables'!$H$2:$H$7)</f>
        <v>14076000</v>
      </c>
      <c r="BFZ11" s="1">
        <f>LOOKUP($A11,'DMG Tables'!$P$2:$P$35,'DMG Tables'!$O$2:$O$35)*BFZ$1*LOOKUP(BFZ$1,'DMG Tables'!$G$2:$G$7,'DMG Tables'!$H$2:$H$7)</f>
        <v>14085200</v>
      </c>
      <c r="BGA11" s="1">
        <f>LOOKUP($A11,'DMG Tables'!$P$2:$P$35,'DMG Tables'!$O$2:$O$35)*BGA$1*LOOKUP(BGA$1,'DMG Tables'!$G$2:$G$7,'DMG Tables'!$H$2:$H$7)</f>
        <v>14094400</v>
      </c>
      <c r="BGB11" s="1">
        <f>LOOKUP($A11,'DMG Tables'!$P$2:$P$35,'DMG Tables'!$O$2:$O$35)*BGB$1*LOOKUP(BGB$1,'DMG Tables'!$G$2:$G$7,'DMG Tables'!$H$2:$H$7)</f>
        <v>14103600</v>
      </c>
      <c r="BGC11" s="1">
        <f>LOOKUP($A11,'DMG Tables'!$P$2:$P$35,'DMG Tables'!$O$2:$O$35)*BGC$1*LOOKUP(BGC$1,'DMG Tables'!$G$2:$G$7,'DMG Tables'!$H$2:$H$7)</f>
        <v>14112800</v>
      </c>
      <c r="BGD11" s="1">
        <f>LOOKUP($A11,'DMG Tables'!$P$2:$P$35,'DMG Tables'!$O$2:$O$35)*BGD$1*LOOKUP(BGD$1,'DMG Tables'!$G$2:$G$7,'DMG Tables'!$H$2:$H$7)</f>
        <v>14122000</v>
      </c>
      <c r="BGE11" s="1">
        <f>LOOKUP($A11,'DMG Tables'!$P$2:$P$35,'DMG Tables'!$O$2:$O$35)*BGE$1*LOOKUP(BGE$1,'DMG Tables'!$G$2:$G$7,'DMG Tables'!$H$2:$H$7)</f>
        <v>14131200</v>
      </c>
      <c r="BGF11" s="1">
        <f>LOOKUP($A11,'DMG Tables'!$P$2:$P$35,'DMG Tables'!$O$2:$O$35)*BGF$1*LOOKUP(BGF$1,'DMG Tables'!$G$2:$G$7,'DMG Tables'!$H$2:$H$7)</f>
        <v>14140400</v>
      </c>
      <c r="BGG11" s="1">
        <f>LOOKUP($A11,'DMG Tables'!$P$2:$P$35,'DMG Tables'!$O$2:$O$35)*BGG$1*LOOKUP(BGG$1,'DMG Tables'!$G$2:$G$7,'DMG Tables'!$H$2:$H$7)</f>
        <v>14149600</v>
      </c>
      <c r="BGH11" s="1">
        <f>LOOKUP($A11,'DMG Tables'!$P$2:$P$35,'DMG Tables'!$O$2:$O$35)*BGH$1*LOOKUP(BGH$1,'DMG Tables'!$G$2:$G$7,'DMG Tables'!$H$2:$H$7)</f>
        <v>14158800</v>
      </c>
      <c r="BGI11" s="1">
        <f>LOOKUP($A11,'DMG Tables'!$P$2:$P$35,'DMG Tables'!$O$2:$O$35)*BGI$1*LOOKUP(BGI$1,'DMG Tables'!$G$2:$G$7,'DMG Tables'!$H$2:$H$7)</f>
        <v>14168000</v>
      </c>
      <c r="BGJ11" s="1">
        <f>LOOKUP($A11,'DMG Tables'!$P$2:$P$35,'DMG Tables'!$O$2:$O$35)*BGJ$1*LOOKUP(BGJ$1,'DMG Tables'!$G$2:$G$7,'DMG Tables'!$H$2:$H$7)</f>
        <v>14177200</v>
      </c>
      <c r="BGK11" s="1">
        <f>LOOKUP($A11,'DMG Tables'!$P$2:$P$35,'DMG Tables'!$O$2:$O$35)*BGK$1*LOOKUP(BGK$1,'DMG Tables'!$G$2:$G$7,'DMG Tables'!$H$2:$H$7)</f>
        <v>14186400</v>
      </c>
      <c r="BGL11" s="1">
        <f>LOOKUP($A11,'DMG Tables'!$P$2:$P$35,'DMG Tables'!$O$2:$O$35)*BGL$1*LOOKUP(BGL$1,'DMG Tables'!$G$2:$G$7,'DMG Tables'!$H$2:$H$7)</f>
        <v>14195600</v>
      </c>
      <c r="BGM11" s="1">
        <f>LOOKUP($A11,'DMG Tables'!$P$2:$P$35,'DMG Tables'!$O$2:$O$35)*BGM$1*LOOKUP(BGM$1,'DMG Tables'!$G$2:$G$7,'DMG Tables'!$H$2:$H$7)</f>
        <v>14204800</v>
      </c>
      <c r="BGN11" s="1">
        <f>LOOKUP($A11,'DMG Tables'!$P$2:$P$35,'DMG Tables'!$O$2:$O$35)*BGN$1*LOOKUP(BGN$1,'DMG Tables'!$G$2:$G$7,'DMG Tables'!$H$2:$H$7)</f>
        <v>14214000</v>
      </c>
      <c r="BGO11" s="1">
        <f>LOOKUP($A11,'DMG Tables'!$P$2:$P$35,'DMG Tables'!$O$2:$O$35)*BGO$1*LOOKUP(BGO$1,'DMG Tables'!$G$2:$G$7,'DMG Tables'!$H$2:$H$7)</f>
        <v>14223200</v>
      </c>
      <c r="BGP11" s="1">
        <f>LOOKUP($A11,'DMG Tables'!$P$2:$P$35,'DMG Tables'!$O$2:$O$35)*BGP$1*LOOKUP(BGP$1,'DMG Tables'!$G$2:$G$7,'DMG Tables'!$H$2:$H$7)</f>
        <v>14232400</v>
      </c>
      <c r="BGQ11" s="1">
        <f>LOOKUP($A11,'DMG Tables'!$P$2:$P$35,'DMG Tables'!$O$2:$O$35)*BGQ$1*LOOKUP(BGQ$1,'DMG Tables'!$G$2:$G$7,'DMG Tables'!$H$2:$H$7)</f>
        <v>14241600</v>
      </c>
      <c r="BGR11" s="1">
        <f>LOOKUP($A11,'DMG Tables'!$P$2:$P$35,'DMG Tables'!$O$2:$O$35)*BGR$1*LOOKUP(BGR$1,'DMG Tables'!$G$2:$G$7,'DMG Tables'!$H$2:$H$7)</f>
        <v>14250800</v>
      </c>
      <c r="BGS11" s="1">
        <f>LOOKUP($A11,'DMG Tables'!$P$2:$P$35,'DMG Tables'!$O$2:$O$35)*BGS$1*LOOKUP(BGS$1,'DMG Tables'!$G$2:$G$7,'DMG Tables'!$H$2:$H$7)</f>
        <v>14260000</v>
      </c>
      <c r="BGT11" s="1">
        <f>LOOKUP($A11,'DMG Tables'!$P$2:$P$35,'DMG Tables'!$O$2:$O$35)*BGT$1*LOOKUP(BGT$1,'DMG Tables'!$G$2:$G$7,'DMG Tables'!$H$2:$H$7)</f>
        <v>14269200</v>
      </c>
      <c r="BGU11" s="1">
        <f>LOOKUP($A11,'DMG Tables'!$P$2:$P$35,'DMG Tables'!$O$2:$O$35)*BGU$1*LOOKUP(BGU$1,'DMG Tables'!$G$2:$G$7,'DMG Tables'!$H$2:$H$7)</f>
        <v>14278400</v>
      </c>
      <c r="BGV11" s="1">
        <f>LOOKUP($A11,'DMG Tables'!$P$2:$P$35,'DMG Tables'!$O$2:$O$35)*BGV$1*LOOKUP(BGV$1,'DMG Tables'!$G$2:$G$7,'DMG Tables'!$H$2:$H$7)</f>
        <v>14287600</v>
      </c>
      <c r="BGW11" s="1">
        <f>LOOKUP($A11,'DMG Tables'!$P$2:$P$35,'DMG Tables'!$O$2:$O$35)*BGW$1*LOOKUP(BGW$1,'DMG Tables'!$G$2:$G$7,'DMG Tables'!$H$2:$H$7)</f>
        <v>14296800</v>
      </c>
      <c r="BGX11" s="1">
        <f>LOOKUP($A11,'DMG Tables'!$P$2:$P$35,'DMG Tables'!$O$2:$O$35)*BGX$1*LOOKUP(BGX$1,'DMG Tables'!$G$2:$G$7,'DMG Tables'!$H$2:$H$7)</f>
        <v>14306000</v>
      </c>
      <c r="BGY11" s="1">
        <f>LOOKUP($A11,'DMG Tables'!$P$2:$P$35,'DMG Tables'!$O$2:$O$35)*BGY$1*LOOKUP(BGY$1,'DMG Tables'!$G$2:$G$7,'DMG Tables'!$H$2:$H$7)</f>
        <v>14315200</v>
      </c>
      <c r="BGZ11" s="1">
        <f>LOOKUP($A11,'DMG Tables'!$P$2:$P$35,'DMG Tables'!$O$2:$O$35)*BGZ$1*LOOKUP(BGZ$1,'DMG Tables'!$G$2:$G$7,'DMG Tables'!$H$2:$H$7)</f>
        <v>14324400</v>
      </c>
      <c r="BHA11" s="1">
        <f>LOOKUP($A11,'DMG Tables'!$P$2:$P$35,'DMG Tables'!$O$2:$O$35)*BHA$1*LOOKUP(BHA$1,'DMG Tables'!$G$2:$G$7,'DMG Tables'!$H$2:$H$7)</f>
        <v>14333600</v>
      </c>
      <c r="BHB11" s="1">
        <f>LOOKUP($A11,'DMG Tables'!$P$2:$P$35,'DMG Tables'!$O$2:$O$35)*BHB$1*LOOKUP(BHB$1,'DMG Tables'!$G$2:$G$7,'DMG Tables'!$H$2:$H$7)</f>
        <v>14342800</v>
      </c>
      <c r="BHC11" s="1">
        <f>LOOKUP($A11,'DMG Tables'!$P$2:$P$35,'DMG Tables'!$O$2:$O$35)*BHC$1*LOOKUP(BHC$1,'DMG Tables'!$G$2:$G$7,'DMG Tables'!$H$2:$H$7)</f>
        <v>14352000</v>
      </c>
      <c r="BHD11" s="1">
        <f>LOOKUP($A11,'DMG Tables'!$P$2:$P$35,'DMG Tables'!$O$2:$O$35)*BHD$1*LOOKUP(BHD$1,'DMG Tables'!$G$2:$G$7,'DMG Tables'!$H$2:$H$7)</f>
        <v>14361200</v>
      </c>
      <c r="BHE11" s="1">
        <f>LOOKUP($A11,'DMG Tables'!$P$2:$P$35,'DMG Tables'!$O$2:$O$35)*BHE$1*LOOKUP(BHE$1,'DMG Tables'!$G$2:$G$7,'DMG Tables'!$H$2:$H$7)</f>
        <v>14370400</v>
      </c>
      <c r="BHF11" s="1">
        <f>LOOKUP($A11,'DMG Tables'!$P$2:$P$35,'DMG Tables'!$O$2:$O$35)*BHF$1*LOOKUP(BHF$1,'DMG Tables'!$G$2:$G$7,'DMG Tables'!$H$2:$H$7)</f>
        <v>14379600</v>
      </c>
      <c r="BHG11" s="1">
        <f>LOOKUP($A11,'DMG Tables'!$P$2:$P$35,'DMG Tables'!$O$2:$O$35)*BHG$1*LOOKUP(BHG$1,'DMG Tables'!$G$2:$G$7,'DMG Tables'!$H$2:$H$7)</f>
        <v>14388800</v>
      </c>
      <c r="BHH11" s="1">
        <f>LOOKUP($A11,'DMG Tables'!$P$2:$P$35,'DMG Tables'!$O$2:$O$35)*BHH$1*LOOKUP(BHH$1,'DMG Tables'!$G$2:$G$7,'DMG Tables'!$H$2:$H$7)</f>
        <v>14398000</v>
      </c>
      <c r="BHI11" s="1">
        <f>LOOKUP($A11,'DMG Tables'!$P$2:$P$35,'DMG Tables'!$O$2:$O$35)*BHI$1*LOOKUP(BHI$1,'DMG Tables'!$G$2:$G$7,'DMG Tables'!$H$2:$H$7)</f>
        <v>14407200</v>
      </c>
      <c r="BHJ11" s="1">
        <f>LOOKUP($A11,'DMG Tables'!$P$2:$P$35,'DMG Tables'!$O$2:$O$35)*BHJ$1*LOOKUP(BHJ$1,'DMG Tables'!$G$2:$G$7,'DMG Tables'!$H$2:$H$7)</f>
        <v>14416400</v>
      </c>
      <c r="BHK11" s="1">
        <f>LOOKUP($A11,'DMG Tables'!$P$2:$P$35,'DMG Tables'!$O$2:$O$35)*BHK$1*LOOKUP(BHK$1,'DMG Tables'!$G$2:$G$7,'DMG Tables'!$H$2:$H$7)</f>
        <v>14425600</v>
      </c>
      <c r="BHL11" s="1">
        <f>LOOKUP($A11,'DMG Tables'!$P$2:$P$35,'DMG Tables'!$O$2:$O$35)*BHL$1*LOOKUP(BHL$1,'DMG Tables'!$G$2:$G$7,'DMG Tables'!$H$2:$H$7)</f>
        <v>14434800</v>
      </c>
      <c r="BHM11" s="1">
        <f>LOOKUP($A11,'DMG Tables'!$P$2:$P$35,'DMG Tables'!$O$2:$O$35)*BHM$1*LOOKUP(BHM$1,'DMG Tables'!$G$2:$G$7,'DMG Tables'!$H$2:$H$7)</f>
        <v>14444000</v>
      </c>
      <c r="BHN11" s="1">
        <f>LOOKUP($A11,'DMG Tables'!$P$2:$P$35,'DMG Tables'!$O$2:$O$35)*BHN$1*LOOKUP(BHN$1,'DMG Tables'!$G$2:$G$7,'DMG Tables'!$H$2:$H$7)</f>
        <v>14453200</v>
      </c>
      <c r="BHO11" s="1">
        <f>LOOKUP($A11,'DMG Tables'!$P$2:$P$35,'DMG Tables'!$O$2:$O$35)*BHO$1*LOOKUP(BHO$1,'DMG Tables'!$G$2:$G$7,'DMG Tables'!$H$2:$H$7)</f>
        <v>14462400</v>
      </c>
      <c r="BHP11" s="1">
        <f>LOOKUP($A11,'DMG Tables'!$P$2:$P$35,'DMG Tables'!$O$2:$O$35)*BHP$1*LOOKUP(BHP$1,'DMG Tables'!$G$2:$G$7,'DMG Tables'!$H$2:$H$7)</f>
        <v>14471600</v>
      </c>
      <c r="BHQ11" s="1">
        <f>LOOKUP($A11,'DMG Tables'!$P$2:$P$35,'DMG Tables'!$O$2:$O$35)*BHQ$1*LOOKUP(BHQ$1,'DMG Tables'!$G$2:$G$7,'DMG Tables'!$H$2:$H$7)</f>
        <v>14480800</v>
      </c>
      <c r="BHR11" s="1">
        <f>LOOKUP($A11,'DMG Tables'!$P$2:$P$35,'DMG Tables'!$O$2:$O$35)*BHR$1*LOOKUP(BHR$1,'DMG Tables'!$G$2:$G$7,'DMG Tables'!$H$2:$H$7)</f>
        <v>14490000</v>
      </c>
      <c r="BHS11" s="1">
        <f>LOOKUP($A11,'DMG Tables'!$P$2:$P$35,'DMG Tables'!$O$2:$O$35)*BHS$1*LOOKUP(BHS$1,'DMG Tables'!$G$2:$G$7,'DMG Tables'!$H$2:$H$7)</f>
        <v>14499200</v>
      </c>
      <c r="BHT11" s="1">
        <f>LOOKUP($A11,'DMG Tables'!$P$2:$P$35,'DMG Tables'!$O$2:$O$35)*BHT$1*LOOKUP(BHT$1,'DMG Tables'!$G$2:$G$7,'DMG Tables'!$H$2:$H$7)</f>
        <v>14508400</v>
      </c>
      <c r="BHU11" s="1">
        <f>LOOKUP($A11,'DMG Tables'!$P$2:$P$35,'DMG Tables'!$O$2:$O$35)*BHU$1*LOOKUP(BHU$1,'DMG Tables'!$G$2:$G$7,'DMG Tables'!$H$2:$H$7)</f>
        <v>14517600</v>
      </c>
      <c r="BHV11" s="1">
        <f>LOOKUP($A11,'DMG Tables'!$P$2:$P$35,'DMG Tables'!$O$2:$O$35)*BHV$1*LOOKUP(BHV$1,'DMG Tables'!$G$2:$G$7,'DMG Tables'!$H$2:$H$7)</f>
        <v>14526800</v>
      </c>
      <c r="BHW11" s="1">
        <f>LOOKUP($A11,'DMG Tables'!$P$2:$P$35,'DMG Tables'!$O$2:$O$35)*BHW$1*LOOKUP(BHW$1,'DMG Tables'!$G$2:$G$7,'DMG Tables'!$H$2:$H$7)</f>
        <v>14536000</v>
      </c>
      <c r="BHX11" s="1">
        <f>LOOKUP($A11,'DMG Tables'!$P$2:$P$35,'DMG Tables'!$O$2:$O$35)*BHX$1*LOOKUP(BHX$1,'DMG Tables'!$G$2:$G$7,'DMG Tables'!$H$2:$H$7)</f>
        <v>14545200</v>
      </c>
      <c r="BHY11" s="1">
        <f>LOOKUP($A11,'DMG Tables'!$P$2:$P$35,'DMG Tables'!$O$2:$O$35)*BHY$1*LOOKUP(BHY$1,'DMG Tables'!$G$2:$G$7,'DMG Tables'!$H$2:$H$7)</f>
        <v>14554400</v>
      </c>
      <c r="BHZ11" s="1">
        <f>LOOKUP($A11,'DMG Tables'!$P$2:$P$35,'DMG Tables'!$O$2:$O$35)*BHZ$1*LOOKUP(BHZ$1,'DMG Tables'!$G$2:$G$7,'DMG Tables'!$H$2:$H$7)</f>
        <v>14563600</v>
      </c>
      <c r="BIA11" s="1">
        <f>LOOKUP($A11,'DMG Tables'!$P$2:$P$35,'DMG Tables'!$O$2:$O$35)*BIA$1*LOOKUP(BIA$1,'DMG Tables'!$G$2:$G$7,'DMG Tables'!$H$2:$H$7)</f>
        <v>14572800</v>
      </c>
      <c r="BIB11" s="1">
        <f>LOOKUP($A11,'DMG Tables'!$P$2:$P$35,'DMG Tables'!$O$2:$O$35)*BIB$1*LOOKUP(BIB$1,'DMG Tables'!$G$2:$G$7,'DMG Tables'!$H$2:$H$7)</f>
        <v>14582000</v>
      </c>
      <c r="BIC11" s="1">
        <f>LOOKUP($A11,'DMG Tables'!$P$2:$P$35,'DMG Tables'!$O$2:$O$35)*BIC$1*LOOKUP(BIC$1,'DMG Tables'!$G$2:$G$7,'DMG Tables'!$H$2:$H$7)</f>
        <v>14591200</v>
      </c>
      <c r="BID11" s="1">
        <f>LOOKUP($A11,'DMG Tables'!$P$2:$P$35,'DMG Tables'!$O$2:$O$35)*BID$1*LOOKUP(BID$1,'DMG Tables'!$G$2:$G$7,'DMG Tables'!$H$2:$H$7)</f>
        <v>14600400</v>
      </c>
      <c r="BIE11" s="1">
        <f>LOOKUP($A11,'DMG Tables'!$P$2:$P$35,'DMG Tables'!$O$2:$O$35)*BIE$1*LOOKUP(BIE$1,'DMG Tables'!$G$2:$G$7,'DMG Tables'!$H$2:$H$7)</f>
        <v>14609600</v>
      </c>
      <c r="BIF11" s="1">
        <f>LOOKUP($A11,'DMG Tables'!$P$2:$P$35,'DMG Tables'!$O$2:$O$35)*BIF$1*LOOKUP(BIF$1,'DMG Tables'!$G$2:$G$7,'DMG Tables'!$H$2:$H$7)</f>
        <v>14618800</v>
      </c>
      <c r="BIG11" s="1">
        <f>LOOKUP($A11,'DMG Tables'!$P$2:$P$35,'DMG Tables'!$O$2:$O$35)*BIG$1*LOOKUP(BIG$1,'DMG Tables'!$G$2:$G$7,'DMG Tables'!$H$2:$H$7)</f>
        <v>14628000</v>
      </c>
      <c r="BIH11" s="1">
        <f>LOOKUP($A11,'DMG Tables'!$P$2:$P$35,'DMG Tables'!$O$2:$O$35)*BIH$1*LOOKUP(BIH$1,'DMG Tables'!$G$2:$G$7,'DMG Tables'!$H$2:$H$7)</f>
        <v>14637200</v>
      </c>
      <c r="BII11" s="1">
        <f>LOOKUP($A11,'DMG Tables'!$P$2:$P$35,'DMG Tables'!$O$2:$O$35)*BII$1*LOOKUP(BII$1,'DMG Tables'!$G$2:$G$7,'DMG Tables'!$H$2:$H$7)</f>
        <v>14646400</v>
      </c>
      <c r="BIJ11" s="1">
        <f>LOOKUP($A11,'DMG Tables'!$P$2:$P$35,'DMG Tables'!$O$2:$O$35)*BIJ$1*LOOKUP(BIJ$1,'DMG Tables'!$G$2:$G$7,'DMG Tables'!$H$2:$H$7)</f>
        <v>14655600</v>
      </c>
      <c r="BIK11" s="1">
        <f>LOOKUP($A11,'DMG Tables'!$P$2:$P$35,'DMG Tables'!$O$2:$O$35)*BIK$1*LOOKUP(BIK$1,'DMG Tables'!$G$2:$G$7,'DMG Tables'!$H$2:$H$7)</f>
        <v>14664800</v>
      </c>
      <c r="BIL11" s="1">
        <f>LOOKUP($A11,'DMG Tables'!$P$2:$P$35,'DMG Tables'!$O$2:$O$35)*BIL$1*LOOKUP(BIL$1,'DMG Tables'!$G$2:$G$7,'DMG Tables'!$H$2:$H$7)</f>
        <v>14674000</v>
      </c>
      <c r="BIM11" s="1">
        <f>LOOKUP($A11,'DMG Tables'!$P$2:$P$35,'DMG Tables'!$O$2:$O$35)*BIM$1*LOOKUP(BIM$1,'DMG Tables'!$G$2:$G$7,'DMG Tables'!$H$2:$H$7)</f>
        <v>14683200</v>
      </c>
      <c r="BIN11" s="1">
        <f>LOOKUP($A11,'DMG Tables'!$P$2:$P$35,'DMG Tables'!$O$2:$O$35)*BIN$1*LOOKUP(BIN$1,'DMG Tables'!$G$2:$G$7,'DMG Tables'!$H$2:$H$7)</f>
        <v>14692400</v>
      </c>
      <c r="BIO11" s="1">
        <f>LOOKUP($A11,'DMG Tables'!$P$2:$P$35,'DMG Tables'!$O$2:$O$35)*BIO$1*LOOKUP(BIO$1,'DMG Tables'!$G$2:$G$7,'DMG Tables'!$H$2:$H$7)</f>
        <v>14701600</v>
      </c>
      <c r="BIP11" s="1">
        <f>LOOKUP($A11,'DMG Tables'!$P$2:$P$35,'DMG Tables'!$O$2:$O$35)*BIP$1*LOOKUP(BIP$1,'DMG Tables'!$G$2:$G$7,'DMG Tables'!$H$2:$H$7)</f>
        <v>14710800</v>
      </c>
      <c r="BIQ11" s="1">
        <f>LOOKUP($A11,'DMG Tables'!$P$2:$P$35,'DMG Tables'!$O$2:$O$35)*BIQ$1*LOOKUP(BIQ$1,'DMG Tables'!$G$2:$G$7,'DMG Tables'!$H$2:$H$7)</f>
        <v>14720000</v>
      </c>
      <c r="BIR11" s="1">
        <f>LOOKUP($A11,'DMG Tables'!$P$2:$P$35,'DMG Tables'!$O$2:$O$35)*BIR$1*LOOKUP(BIR$1,'DMG Tables'!$G$2:$G$7,'DMG Tables'!$H$2:$H$7)</f>
        <v>14729200</v>
      </c>
      <c r="BIS11" s="1">
        <f>LOOKUP($A11,'DMG Tables'!$P$2:$P$35,'DMG Tables'!$O$2:$O$35)*BIS$1*LOOKUP(BIS$1,'DMG Tables'!$G$2:$G$7,'DMG Tables'!$H$2:$H$7)</f>
        <v>14738400</v>
      </c>
      <c r="BIT11" s="1">
        <f>LOOKUP($A11,'DMG Tables'!$P$2:$P$35,'DMG Tables'!$O$2:$O$35)*BIT$1*LOOKUP(BIT$1,'DMG Tables'!$G$2:$G$7,'DMG Tables'!$H$2:$H$7)</f>
        <v>14747600</v>
      </c>
      <c r="BIU11" s="1">
        <f>LOOKUP($A11,'DMG Tables'!$P$2:$P$35,'DMG Tables'!$O$2:$O$35)*BIU$1*LOOKUP(BIU$1,'DMG Tables'!$G$2:$G$7,'DMG Tables'!$H$2:$H$7)</f>
        <v>14756800</v>
      </c>
      <c r="BIV11" s="1">
        <f>LOOKUP($A11,'DMG Tables'!$P$2:$P$35,'DMG Tables'!$O$2:$O$35)*BIV$1*LOOKUP(BIV$1,'DMG Tables'!$G$2:$G$7,'DMG Tables'!$H$2:$H$7)</f>
        <v>14766000</v>
      </c>
      <c r="BIW11" s="1">
        <f>LOOKUP($A11,'DMG Tables'!$P$2:$P$35,'DMG Tables'!$O$2:$O$35)*BIW$1*LOOKUP(BIW$1,'DMG Tables'!$G$2:$G$7,'DMG Tables'!$H$2:$H$7)</f>
        <v>14775200</v>
      </c>
      <c r="BIX11" s="1">
        <f>LOOKUP($A11,'DMG Tables'!$P$2:$P$35,'DMG Tables'!$O$2:$O$35)*BIX$1*LOOKUP(BIX$1,'DMG Tables'!$G$2:$G$7,'DMG Tables'!$H$2:$H$7)</f>
        <v>14784400</v>
      </c>
      <c r="BIY11" s="1">
        <f>LOOKUP($A11,'DMG Tables'!$P$2:$P$35,'DMG Tables'!$O$2:$O$35)*BIY$1*LOOKUP(BIY$1,'DMG Tables'!$G$2:$G$7,'DMG Tables'!$H$2:$H$7)</f>
        <v>14793600</v>
      </c>
      <c r="BIZ11" s="1">
        <f>LOOKUP($A11,'DMG Tables'!$P$2:$P$35,'DMG Tables'!$O$2:$O$35)*BIZ$1*LOOKUP(BIZ$1,'DMG Tables'!$G$2:$G$7,'DMG Tables'!$H$2:$H$7)</f>
        <v>14802800</v>
      </c>
      <c r="BJA11" s="1">
        <f>LOOKUP($A11,'DMG Tables'!$P$2:$P$35,'DMG Tables'!$O$2:$O$35)*BJA$1*LOOKUP(BJA$1,'DMG Tables'!$G$2:$G$7,'DMG Tables'!$H$2:$H$7)</f>
        <v>14812000</v>
      </c>
      <c r="BJB11" s="1">
        <f>LOOKUP($A11,'DMG Tables'!$P$2:$P$35,'DMG Tables'!$O$2:$O$35)*BJB$1*LOOKUP(BJB$1,'DMG Tables'!$G$2:$G$7,'DMG Tables'!$H$2:$H$7)</f>
        <v>14821200</v>
      </c>
      <c r="BJC11" s="1">
        <f>LOOKUP($A11,'DMG Tables'!$P$2:$P$35,'DMG Tables'!$O$2:$O$35)*BJC$1*LOOKUP(BJC$1,'DMG Tables'!$G$2:$G$7,'DMG Tables'!$H$2:$H$7)</f>
        <v>14830400</v>
      </c>
      <c r="BJD11" s="1">
        <f>LOOKUP($A11,'DMG Tables'!$P$2:$P$35,'DMG Tables'!$O$2:$O$35)*BJD$1*LOOKUP(BJD$1,'DMG Tables'!$G$2:$G$7,'DMG Tables'!$H$2:$H$7)</f>
        <v>14839600</v>
      </c>
      <c r="BJE11" s="1">
        <f>LOOKUP($A11,'DMG Tables'!$P$2:$P$35,'DMG Tables'!$O$2:$O$35)*BJE$1*LOOKUP(BJE$1,'DMG Tables'!$G$2:$G$7,'DMG Tables'!$H$2:$H$7)</f>
        <v>14848800</v>
      </c>
      <c r="BJF11" s="1">
        <f>LOOKUP($A11,'DMG Tables'!$P$2:$P$35,'DMG Tables'!$O$2:$O$35)*BJF$1*LOOKUP(BJF$1,'DMG Tables'!$G$2:$G$7,'DMG Tables'!$H$2:$H$7)</f>
        <v>14858000</v>
      </c>
      <c r="BJG11" s="1">
        <f>LOOKUP($A11,'DMG Tables'!$P$2:$P$35,'DMG Tables'!$O$2:$O$35)*BJG$1*LOOKUP(BJG$1,'DMG Tables'!$G$2:$G$7,'DMG Tables'!$H$2:$H$7)</f>
        <v>14867200</v>
      </c>
      <c r="BJH11" s="1">
        <f>LOOKUP($A11,'DMG Tables'!$P$2:$P$35,'DMG Tables'!$O$2:$O$35)*BJH$1*LOOKUP(BJH$1,'DMG Tables'!$G$2:$G$7,'DMG Tables'!$H$2:$H$7)</f>
        <v>14876400</v>
      </c>
      <c r="BJI11" s="1">
        <f>LOOKUP($A11,'DMG Tables'!$P$2:$P$35,'DMG Tables'!$O$2:$O$35)*BJI$1*LOOKUP(BJI$1,'DMG Tables'!$G$2:$G$7,'DMG Tables'!$H$2:$H$7)</f>
        <v>14885600</v>
      </c>
      <c r="BJJ11" s="1">
        <f>LOOKUP($A11,'DMG Tables'!$P$2:$P$35,'DMG Tables'!$O$2:$O$35)*BJJ$1*LOOKUP(BJJ$1,'DMG Tables'!$G$2:$G$7,'DMG Tables'!$H$2:$H$7)</f>
        <v>14894800</v>
      </c>
      <c r="BJK11" s="1">
        <f>LOOKUP($A11,'DMG Tables'!$P$2:$P$35,'DMG Tables'!$O$2:$O$35)*BJK$1*LOOKUP(BJK$1,'DMG Tables'!$G$2:$G$7,'DMG Tables'!$H$2:$H$7)</f>
        <v>14904000</v>
      </c>
      <c r="BJL11" s="1">
        <f>LOOKUP($A11,'DMG Tables'!$P$2:$P$35,'DMG Tables'!$O$2:$O$35)*BJL$1*LOOKUP(BJL$1,'DMG Tables'!$G$2:$G$7,'DMG Tables'!$H$2:$H$7)</f>
        <v>14913200</v>
      </c>
      <c r="BJM11" s="1">
        <f>LOOKUP($A11,'DMG Tables'!$P$2:$P$35,'DMG Tables'!$O$2:$O$35)*BJM$1*LOOKUP(BJM$1,'DMG Tables'!$G$2:$G$7,'DMG Tables'!$H$2:$H$7)</f>
        <v>14922400</v>
      </c>
      <c r="BJN11" s="1">
        <f>LOOKUP($A11,'DMG Tables'!$P$2:$P$35,'DMG Tables'!$O$2:$O$35)*BJN$1*LOOKUP(BJN$1,'DMG Tables'!$G$2:$G$7,'DMG Tables'!$H$2:$H$7)</f>
        <v>14931600</v>
      </c>
      <c r="BJO11" s="1">
        <f>LOOKUP($A11,'DMG Tables'!$P$2:$P$35,'DMG Tables'!$O$2:$O$35)*BJO$1*LOOKUP(BJO$1,'DMG Tables'!$G$2:$G$7,'DMG Tables'!$H$2:$H$7)</f>
        <v>14940800</v>
      </c>
      <c r="BJP11" s="1">
        <f>LOOKUP($A11,'DMG Tables'!$P$2:$P$35,'DMG Tables'!$O$2:$O$35)*BJP$1*LOOKUP(BJP$1,'DMG Tables'!$G$2:$G$7,'DMG Tables'!$H$2:$H$7)</f>
        <v>14950000</v>
      </c>
      <c r="BJQ11" s="1">
        <f>LOOKUP($A11,'DMG Tables'!$P$2:$P$35,'DMG Tables'!$O$2:$O$35)*BJQ$1*LOOKUP(BJQ$1,'DMG Tables'!$G$2:$G$7,'DMG Tables'!$H$2:$H$7)</f>
        <v>14959200</v>
      </c>
      <c r="BJR11" s="1">
        <f>LOOKUP($A11,'DMG Tables'!$P$2:$P$35,'DMG Tables'!$O$2:$O$35)*BJR$1*LOOKUP(BJR$1,'DMG Tables'!$G$2:$G$7,'DMG Tables'!$H$2:$H$7)</f>
        <v>14968400</v>
      </c>
      <c r="BJS11" s="1">
        <f>LOOKUP($A11,'DMG Tables'!$P$2:$P$35,'DMG Tables'!$O$2:$O$35)*BJS$1*LOOKUP(BJS$1,'DMG Tables'!$G$2:$G$7,'DMG Tables'!$H$2:$H$7)</f>
        <v>14977600</v>
      </c>
      <c r="BJT11" s="1">
        <f>LOOKUP($A11,'DMG Tables'!$P$2:$P$35,'DMG Tables'!$O$2:$O$35)*BJT$1*LOOKUP(BJT$1,'DMG Tables'!$G$2:$G$7,'DMG Tables'!$H$2:$H$7)</f>
        <v>14986800</v>
      </c>
      <c r="BJU11" s="1">
        <f>LOOKUP($A11,'DMG Tables'!$P$2:$P$35,'DMG Tables'!$O$2:$O$35)*BJU$1*LOOKUP(BJU$1,'DMG Tables'!$G$2:$G$7,'DMG Tables'!$H$2:$H$7)</f>
        <v>14996000</v>
      </c>
      <c r="BJV11" s="1">
        <f>LOOKUP($A11,'DMG Tables'!$P$2:$P$35,'DMG Tables'!$O$2:$O$35)*BJV$1*LOOKUP(BJV$1,'DMG Tables'!$G$2:$G$7,'DMG Tables'!$H$2:$H$7)</f>
        <v>15005200</v>
      </c>
      <c r="BJW11" s="1">
        <f>LOOKUP($A11,'DMG Tables'!$P$2:$P$35,'DMG Tables'!$O$2:$O$35)*BJW$1*LOOKUP(BJW$1,'DMG Tables'!$G$2:$G$7,'DMG Tables'!$H$2:$H$7)</f>
        <v>15014400</v>
      </c>
      <c r="BJX11" s="1">
        <f>LOOKUP($A11,'DMG Tables'!$P$2:$P$35,'DMG Tables'!$O$2:$O$35)*BJX$1*LOOKUP(BJX$1,'DMG Tables'!$G$2:$G$7,'DMG Tables'!$H$2:$H$7)</f>
        <v>15023600</v>
      </c>
      <c r="BJY11" s="1">
        <f>LOOKUP($A11,'DMG Tables'!$P$2:$P$35,'DMG Tables'!$O$2:$O$35)*BJY$1*LOOKUP(BJY$1,'DMG Tables'!$G$2:$G$7,'DMG Tables'!$H$2:$H$7)</f>
        <v>15032800</v>
      </c>
      <c r="BJZ11" s="1">
        <f>LOOKUP($A11,'DMG Tables'!$P$2:$P$35,'DMG Tables'!$O$2:$O$35)*BJZ$1*LOOKUP(BJZ$1,'DMG Tables'!$G$2:$G$7,'DMG Tables'!$H$2:$H$7)</f>
        <v>15042000</v>
      </c>
      <c r="BKA11" s="1">
        <f>LOOKUP($A11,'DMG Tables'!$P$2:$P$35,'DMG Tables'!$O$2:$O$35)*BKA$1*LOOKUP(BKA$1,'DMG Tables'!$G$2:$G$7,'DMG Tables'!$H$2:$H$7)</f>
        <v>15051200</v>
      </c>
      <c r="BKB11" s="1">
        <f>LOOKUP($A11,'DMG Tables'!$P$2:$P$35,'DMG Tables'!$O$2:$O$35)*BKB$1*LOOKUP(BKB$1,'DMG Tables'!$G$2:$G$7,'DMG Tables'!$H$2:$H$7)</f>
        <v>15060400</v>
      </c>
      <c r="BKC11" s="1">
        <f>LOOKUP($A11,'DMG Tables'!$P$2:$P$35,'DMG Tables'!$O$2:$O$35)*BKC$1*LOOKUP(BKC$1,'DMG Tables'!$G$2:$G$7,'DMG Tables'!$H$2:$H$7)</f>
        <v>15069600</v>
      </c>
      <c r="BKD11" s="1">
        <f>LOOKUP($A11,'DMG Tables'!$P$2:$P$35,'DMG Tables'!$O$2:$O$35)*BKD$1*LOOKUP(BKD$1,'DMG Tables'!$G$2:$G$7,'DMG Tables'!$H$2:$H$7)</f>
        <v>15078800</v>
      </c>
      <c r="BKE11" s="1">
        <f>LOOKUP($A11,'DMG Tables'!$P$2:$P$35,'DMG Tables'!$O$2:$O$35)*BKE$1*LOOKUP(BKE$1,'DMG Tables'!$G$2:$G$7,'DMG Tables'!$H$2:$H$7)</f>
        <v>15088000</v>
      </c>
      <c r="BKF11" s="1">
        <f>LOOKUP($A11,'DMG Tables'!$P$2:$P$35,'DMG Tables'!$O$2:$O$35)*BKF$1*LOOKUP(BKF$1,'DMG Tables'!$G$2:$G$7,'DMG Tables'!$H$2:$H$7)</f>
        <v>15097200</v>
      </c>
      <c r="BKG11" s="1">
        <f>LOOKUP($A11,'DMG Tables'!$P$2:$P$35,'DMG Tables'!$O$2:$O$35)*BKG$1*LOOKUP(BKG$1,'DMG Tables'!$G$2:$G$7,'DMG Tables'!$H$2:$H$7)</f>
        <v>15106400</v>
      </c>
      <c r="BKH11" s="1">
        <f>LOOKUP($A11,'DMG Tables'!$P$2:$P$35,'DMG Tables'!$O$2:$O$35)*BKH$1*LOOKUP(BKH$1,'DMG Tables'!$G$2:$G$7,'DMG Tables'!$H$2:$H$7)</f>
        <v>15115600</v>
      </c>
      <c r="BKI11" s="1">
        <f>LOOKUP($A11,'DMG Tables'!$P$2:$P$35,'DMG Tables'!$O$2:$O$35)*BKI$1*LOOKUP(BKI$1,'DMG Tables'!$G$2:$G$7,'DMG Tables'!$H$2:$H$7)</f>
        <v>15124800</v>
      </c>
      <c r="BKJ11" s="1">
        <f>LOOKUP($A11,'DMG Tables'!$P$2:$P$35,'DMG Tables'!$O$2:$O$35)*BKJ$1*LOOKUP(BKJ$1,'DMG Tables'!$G$2:$G$7,'DMG Tables'!$H$2:$H$7)</f>
        <v>15134000</v>
      </c>
      <c r="BKK11" s="1">
        <f>LOOKUP($A11,'DMG Tables'!$P$2:$P$35,'DMG Tables'!$O$2:$O$35)*BKK$1*LOOKUP(BKK$1,'DMG Tables'!$G$2:$G$7,'DMG Tables'!$H$2:$H$7)</f>
        <v>15143200</v>
      </c>
      <c r="BKL11" s="1">
        <f>LOOKUP($A11,'DMG Tables'!$P$2:$P$35,'DMG Tables'!$O$2:$O$35)*BKL$1*LOOKUP(BKL$1,'DMG Tables'!$G$2:$G$7,'DMG Tables'!$H$2:$H$7)</f>
        <v>15152400</v>
      </c>
      <c r="BKM11" s="1">
        <f>LOOKUP($A11,'DMG Tables'!$P$2:$P$35,'DMG Tables'!$O$2:$O$35)*BKM$1*LOOKUP(BKM$1,'DMG Tables'!$G$2:$G$7,'DMG Tables'!$H$2:$H$7)</f>
        <v>15161600</v>
      </c>
      <c r="BKN11" s="1">
        <f>LOOKUP($A11,'DMG Tables'!$P$2:$P$35,'DMG Tables'!$O$2:$O$35)*BKN$1*LOOKUP(BKN$1,'DMG Tables'!$G$2:$G$7,'DMG Tables'!$H$2:$H$7)</f>
        <v>15170800</v>
      </c>
      <c r="BKO11" s="1">
        <f>LOOKUP($A11,'DMG Tables'!$P$2:$P$35,'DMG Tables'!$O$2:$O$35)*BKO$1*LOOKUP(BKO$1,'DMG Tables'!$G$2:$G$7,'DMG Tables'!$H$2:$H$7)</f>
        <v>15180000</v>
      </c>
      <c r="BKP11" s="1">
        <f>LOOKUP($A11,'DMG Tables'!$P$2:$P$35,'DMG Tables'!$O$2:$O$35)*BKP$1*LOOKUP(BKP$1,'DMG Tables'!$G$2:$G$7,'DMG Tables'!$H$2:$H$7)</f>
        <v>15189200</v>
      </c>
      <c r="BKQ11" s="1">
        <f>LOOKUP($A11,'DMG Tables'!$P$2:$P$35,'DMG Tables'!$O$2:$O$35)*BKQ$1*LOOKUP(BKQ$1,'DMG Tables'!$G$2:$G$7,'DMG Tables'!$H$2:$H$7)</f>
        <v>15198400</v>
      </c>
      <c r="BKR11" s="1">
        <f>LOOKUP($A11,'DMG Tables'!$P$2:$P$35,'DMG Tables'!$O$2:$O$35)*BKR$1*LOOKUP(BKR$1,'DMG Tables'!$G$2:$G$7,'DMG Tables'!$H$2:$H$7)</f>
        <v>15207600</v>
      </c>
      <c r="BKS11" s="1">
        <f>LOOKUP($A11,'DMG Tables'!$P$2:$P$35,'DMG Tables'!$O$2:$O$35)*BKS$1*LOOKUP(BKS$1,'DMG Tables'!$G$2:$G$7,'DMG Tables'!$H$2:$H$7)</f>
        <v>15216800</v>
      </c>
      <c r="BKT11" s="1">
        <f>LOOKUP($A11,'DMG Tables'!$P$2:$P$35,'DMG Tables'!$O$2:$O$35)*BKT$1*LOOKUP(BKT$1,'DMG Tables'!$G$2:$G$7,'DMG Tables'!$H$2:$H$7)</f>
        <v>15226000</v>
      </c>
      <c r="BKU11" s="1">
        <f>LOOKUP($A11,'DMG Tables'!$P$2:$P$35,'DMG Tables'!$O$2:$O$35)*BKU$1*LOOKUP(BKU$1,'DMG Tables'!$G$2:$G$7,'DMG Tables'!$H$2:$H$7)</f>
        <v>15235200</v>
      </c>
      <c r="BKV11" s="1">
        <f>LOOKUP($A11,'DMG Tables'!$P$2:$P$35,'DMG Tables'!$O$2:$O$35)*BKV$1*LOOKUP(BKV$1,'DMG Tables'!$G$2:$G$7,'DMG Tables'!$H$2:$H$7)</f>
        <v>15244400</v>
      </c>
      <c r="BKW11" s="1">
        <f>LOOKUP($A11,'DMG Tables'!$P$2:$P$35,'DMG Tables'!$O$2:$O$35)*BKW$1*LOOKUP(BKW$1,'DMG Tables'!$G$2:$G$7,'DMG Tables'!$H$2:$H$7)</f>
        <v>15253600</v>
      </c>
      <c r="BKX11" s="1">
        <f>LOOKUP($A11,'DMG Tables'!$P$2:$P$35,'DMG Tables'!$O$2:$O$35)*BKX$1*LOOKUP(BKX$1,'DMG Tables'!$G$2:$G$7,'DMG Tables'!$H$2:$H$7)</f>
        <v>15262800</v>
      </c>
      <c r="BKY11" s="1">
        <f>LOOKUP($A11,'DMG Tables'!$P$2:$P$35,'DMG Tables'!$O$2:$O$35)*BKY$1*LOOKUP(BKY$1,'DMG Tables'!$G$2:$G$7,'DMG Tables'!$H$2:$H$7)</f>
        <v>15272000</v>
      </c>
      <c r="BKZ11" s="1">
        <f>LOOKUP($A11,'DMG Tables'!$P$2:$P$35,'DMG Tables'!$O$2:$O$35)*BKZ$1*LOOKUP(BKZ$1,'DMG Tables'!$G$2:$G$7,'DMG Tables'!$H$2:$H$7)</f>
        <v>15281200</v>
      </c>
      <c r="BLA11" s="1">
        <f>LOOKUP($A11,'DMG Tables'!$P$2:$P$35,'DMG Tables'!$O$2:$O$35)*BLA$1*LOOKUP(BLA$1,'DMG Tables'!$G$2:$G$7,'DMG Tables'!$H$2:$H$7)</f>
        <v>15290400</v>
      </c>
      <c r="BLB11" s="1">
        <f>LOOKUP($A11,'DMG Tables'!$P$2:$P$35,'DMG Tables'!$O$2:$O$35)*BLB$1*LOOKUP(BLB$1,'DMG Tables'!$G$2:$G$7,'DMG Tables'!$H$2:$H$7)</f>
        <v>15299600</v>
      </c>
      <c r="BLC11" s="1">
        <f>LOOKUP($A11,'DMG Tables'!$P$2:$P$35,'DMG Tables'!$O$2:$O$35)*BLC$1*LOOKUP(BLC$1,'DMG Tables'!$G$2:$G$7,'DMG Tables'!$H$2:$H$7)</f>
        <v>15308800</v>
      </c>
      <c r="BLD11" s="1">
        <f>LOOKUP($A11,'DMG Tables'!$P$2:$P$35,'DMG Tables'!$O$2:$O$35)*BLD$1*LOOKUP(BLD$1,'DMG Tables'!$G$2:$G$7,'DMG Tables'!$H$2:$H$7)</f>
        <v>15318000</v>
      </c>
      <c r="BLE11" s="1">
        <f>LOOKUP($A11,'DMG Tables'!$P$2:$P$35,'DMG Tables'!$O$2:$O$35)*BLE$1*LOOKUP(BLE$1,'DMG Tables'!$G$2:$G$7,'DMG Tables'!$H$2:$H$7)</f>
        <v>15327200</v>
      </c>
      <c r="BLF11" s="1">
        <f>LOOKUP($A11,'DMG Tables'!$P$2:$P$35,'DMG Tables'!$O$2:$O$35)*BLF$1*LOOKUP(BLF$1,'DMG Tables'!$G$2:$G$7,'DMG Tables'!$H$2:$H$7)</f>
        <v>15336400</v>
      </c>
      <c r="BLG11" s="1">
        <f>LOOKUP($A11,'DMG Tables'!$P$2:$P$35,'DMG Tables'!$O$2:$O$35)*BLG$1*LOOKUP(BLG$1,'DMG Tables'!$G$2:$G$7,'DMG Tables'!$H$2:$H$7)</f>
        <v>15345600</v>
      </c>
      <c r="BLH11" s="1">
        <f>LOOKUP($A11,'DMG Tables'!$P$2:$P$35,'DMG Tables'!$O$2:$O$35)*BLH$1*LOOKUP(BLH$1,'DMG Tables'!$G$2:$G$7,'DMG Tables'!$H$2:$H$7)</f>
        <v>15354800</v>
      </c>
      <c r="BLI11" s="1">
        <f>LOOKUP($A11,'DMG Tables'!$P$2:$P$35,'DMG Tables'!$O$2:$O$35)*BLI$1*LOOKUP(BLI$1,'DMG Tables'!$G$2:$G$7,'DMG Tables'!$H$2:$H$7)</f>
        <v>15364000</v>
      </c>
      <c r="BLJ11" s="1">
        <f>LOOKUP($A11,'DMG Tables'!$P$2:$P$35,'DMG Tables'!$O$2:$O$35)*BLJ$1*LOOKUP(BLJ$1,'DMG Tables'!$G$2:$G$7,'DMG Tables'!$H$2:$H$7)</f>
        <v>15373200</v>
      </c>
      <c r="BLK11" s="1">
        <f>LOOKUP($A11,'DMG Tables'!$P$2:$P$35,'DMG Tables'!$O$2:$O$35)*BLK$1*LOOKUP(BLK$1,'DMG Tables'!$G$2:$G$7,'DMG Tables'!$H$2:$H$7)</f>
        <v>15382400</v>
      </c>
      <c r="BLL11" s="1">
        <f>LOOKUP($A11,'DMG Tables'!$P$2:$P$35,'DMG Tables'!$O$2:$O$35)*BLL$1*LOOKUP(BLL$1,'DMG Tables'!$G$2:$G$7,'DMG Tables'!$H$2:$H$7)</f>
        <v>15391600</v>
      </c>
      <c r="BLM11" s="1">
        <f>LOOKUP($A11,'DMG Tables'!$P$2:$P$35,'DMG Tables'!$O$2:$O$35)*BLM$1*LOOKUP(BLM$1,'DMG Tables'!$G$2:$G$7,'DMG Tables'!$H$2:$H$7)</f>
        <v>15400800</v>
      </c>
      <c r="BLN11" s="1">
        <f>LOOKUP($A11,'DMG Tables'!$P$2:$P$35,'DMG Tables'!$O$2:$O$35)*BLN$1*LOOKUP(BLN$1,'DMG Tables'!$G$2:$G$7,'DMG Tables'!$H$2:$H$7)</f>
        <v>15410000</v>
      </c>
      <c r="BLO11" s="1">
        <f>LOOKUP($A11,'DMG Tables'!$P$2:$P$35,'DMG Tables'!$O$2:$O$35)*BLO$1*LOOKUP(BLO$1,'DMG Tables'!$G$2:$G$7,'DMG Tables'!$H$2:$H$7)</f>
        <v>15419200</v>
      </c>
      <c r="BLP11" s="1">
        <f>LOOKUP($A11,'DMG Tables'!$P$2:$P$35,'DMG Tables'!$O$2:$O$35)*BLP$1*LOOKUP(BLP$1,'DMG Tables'!$G$2:$G$7,'DMG Tables'!$H$2:$H$7)</f>
        <v>15428400</v>
      </c>
      <c r="BLQ11" s="1">
        <f>LOOKUP($A11,'DMG Tables'!$P$2:$P$35,'DMG Tables'!$O$2:$O$35)*BLQ$1*LOOKUP(BLQ$1,'DMG Tables'!$G$2:$G$7,'DMG Tables'!$H$2:$H$7)</f>
        <v>15437600</v>
      </c>
      <c r="BLR11" s="1">
        <f>LOOKUP($A11,'DMG Tables'!$P$2:$P$35,'DMG Tables'!$O$2:$O$35)*BLR$1*LOOKUP(BLR$1,'DMG Tables'!$G$2:$G$7,'DMG Tables'!$H$2:$H$7)</f>
        <v>15446800</v>
      </c>
      <c r="BLS11" s="1">
        <f>LOOKUP($A11,'DMG Tables'!$P$2:$P$35,'DMG Tables'!$O$2:$O$35)*BLS$1*LOOKUP(BLS$1,'DMG Tables'!$G$2:$G$7,'DMG Tables'!$H$2:$H$7)</f>
        <v>15456000</v>
      </c>
      <c r="BLT11" s="1">
        <f>LOOKUP($A11,'DMG Tables'!$P$2:$P$35,'DMG Tables'!$O$2:$O$35)*BLT$1*LOOKUP(BLT$1,'DMG Tables'!$G$2:$G$7,'DMG Tables'!$H$2:$H$7)</f>
        <v>15465200</v>
      </c>
      <c r="BLU11" s="1">
        <f>LOOKUP($A11,'DMG Tables'!$P$2:$P$35,'DMG Tables'!$O$2:$O$35)*BLU$1*LOOKUP(BLU$1,'DMG Tables'!$G$2:$G$7,'DMG Tables'!$H$2:$H$7)</f>
        <v>15474400</v>
      </c>
      <c r="BLV11" s="1">
        <f>LOOKUP($A11,'DMG Tables'!$P$2:$P$35,'DMG Tables'!$O$2:$O$35)*BLV$1*LOOKUP(BLV$1,'DMG Tables'!$G$2:$G$7,'DMG Tables'!$H$2:$H$7)</f>
        <v>15483600</v>
      </c>
      <c r="BLW11" s="1">
        <f>LOOKUP($A11,'DMG Tables'!$P$2:$P$35,'DMG Tables'!$O$2:$O$35)*BLW$1*LOOKUP(BLW$1,'DMG Tables'!$G$2:$G$7,'DMG Tables'!$H$2:$H$7)</f>
        <v>15492800</v>
      </c>
      <c r="BLX11" s="1">
        <f>LOOKUP($A11,'DMG Tables'!$P$2:$P$35,'DMG Tables'!$O$2:$O$35)*BLX$1*LOOKUP(BLX$1,'DMG Tables'!$G$2:$G$7,'DMG Tables'!$H$2:$H$7)</f>
        <v>15502000</v>
      </c>
      <c r="BLY11" s="1">
        <f>LOOKUP($A11,'DMG Tables'!$P$2:$P$35,'DMG Tables'!$O$2:$O$35)*BLY$1*LOOKUP(BLY$1,'DMG Tables'!$G$2:$G$7,'DMG Tables'!$H$2:$H$7)</f>
        <v>15511200</v>
      </c>
      <c r="BLZ11" s="1">
        <f>LOOKUP($A11,'DMG Tables'!$P$2:$P$35,'DMG Tables'!$O$2:$O$35)*BLZ$1*LOOKUP(BLZ$1,'DMG Tables'!$G$2:$G$7,'DMG Tables'!$H$2:$H$7)</f>
        <v>15520400</v>
      </c>
      <c r="BMA11" s="1">
        <f>LOOKUP($A11,'DMG Tables'!$P$2:$P$35,'DMG Tables'!$O$2:$O$35)*BMA$1*LOOKUP(BMA$1,'DMG Tables'!$G$2:$G$7,'DMG Tables'!$H$2:$H$7)</f>
        <v>15529600</v>
      </c>
      <c r="BMB11" s="1">
        <f>LOOKUP($A11,'DMG Tables'!$P$2:$P$35,'DMG Tables'!$O$2:$O$35)*BMB$1*LOOKUP(BMB$1,'DMG Tables'!$G$2:$G$7,'DMG Tables'!$H$2:$H$7)</f>
        <v>15538800</v>
      </c>
      <c r="BMC11" s="1">
        <f>LOOKUP($A11,'DMG Tables'!$P$2:$P$35,'DMG Tables'!$O$2:$O$35)*BMC$1*LOOKUP(BMC$1,'DMG Tables'!$G$2:$G$7,'DMG Tables'!$H$2:$H$7)</f>
        <v>15548000</v>
      </c>
      <c r="BMD11" s="1">
        <f>LOOKUP($A11,'DMG Tables'!$P$2:$P$35,'DMG Tables'!$O$2:$O$35)*BMD$1*LOOKUP(BMD$1,'DMG Tables'!$G$2:$G$7,'DMG Tables'!$H$2:$H$7)</f>
        <v>15557200</v>
      </c>
      <c r="BME11" s="1">
        <f>LOOKUP($A11,'DMG Tables'!$P$2:$P$35,'DMG Tables'!$O$2:$O$35)*BME$1*LOOKUP(BME$1,'DMG Tables'!$G$2:$G$7,'DMG Tables'!$H$2:$H$7)</f>
        <v>15566400</v>
      </c>
      <c r="BMF11" s="1">
        <f>LOOKUP($A11,'DMG Tables'!$P$2:$P$35,'DMG Tables'!$O$2:$O$35)*BMF$1*LOOKUP(BMF$1,'DMG Tables'!$G$2:$G$7,'DMG Tables'!$H$2:$H$7)</f>
        <v>15575600</v>
      </c>
      <c r="BMG11" s="1">
        <f>LOOKUP($A11,'DMG Tables'!$P$2:$P$35,'DMG Tables'!$O$2:$O$35)*BMG$1*LOOKUP(BMG$1,'DMG Tables'!$G$2:$G$7,'DMG Tables'!$H$2:$H$7)</f>
        <v>15584800</v>
      </c>
      <c r="BMH11" s="1">
        <f>LOOKUP($A11,'DMG Tables'!$P$2:$P$35,'DMG Tables'!$O$2:$O$35)*BMH$1*LOOKUP(BMH$1,'DMG Tables'!$G$2:$G$7,'DMG Tables'!$H$2:$H$7)</f>
        <v>15594000</v>
      </c>
      <c r="BMI11" s="1">
        <f>LOOKUP($A11,'DMG Tables'!$P$2:$P$35,'DMG Tables'!$O$2:$O$35)*BMI$1*LOOKUP(BMI$1,'DMG Tables'!$G$2:$G$7,'DMG Tables'!$H$2:$H$7)</f>
        <v>15603200</v>
      </c>
      <c r="BMJ11" s="1">
        <f>LOOKUP($A11,'DMG Tables'!$P$2:$P$35,'DMG Tables'!$O$2:$O$35)*BMJ$1*LOOKUP(BMJ$1,'DMG Tables'!$G$2:$G$7,'DMG Tables'!$H$2:$H$7)</f>
        <v>15612400</v>
      </c>
      <c r="BMK11" s="1">
        <f>LOOKUP($A11,'DMG Tables'!$P$2:$P$35,'DMG Tables'!$O$2:$O$35)*BMK$1*LOOKUP(BMK$1,'DMG Tables'!$G$2:$G$7,'DMG Tables'!$H$2:$H$7)</f>
        <v>15621600</v>
      </c>
      <c r="BML11" s="1">
        <f>LOOKUP($A11,'DMG Tables'!$P$2:$P$35,'DMG Tables'!$O$2:$O$35)*BML$1*LOOKUP(BML$1,'DMG Tables'!$G$2:$G$7,'DMG Tables'!$H$2:$H$7)</f>
        <v>15630800</v>
      </c>
      <c r="BMM11" s="1">
        <f>LOOKUP($A11,'DMG Tables'!$P$2:$P$35,'DMG Tables'!$O$2:$O$35)*BMM$1*LOOKUP(BMM$1,'DMG Tables'!$G$2:$G$7,'DMG Tables'!$H$2:$H$7)</f>
        <v>15640000</v>
      </c>
      <c r="BMN11" s="1">
        <f>LOOKUP($A11,'DMG Tables'!$P$2:$P$35,'DMG Tables'!$O$2:$O$35)*BMN$1*LOOKUP(BMN$1,'DMG Tables'!$G$2:$G$7,'DMG Tables'!$H$2:$H$7)</f>
        <v>15649200</v>
      </c>
      <c r="BMO11" s="1">
        <f>LOOKUP($A11,'DMG Tables'!$P$2:$P$35,'DMG Tables'!$O$2:$O$35)*BMO$1*LOOKUP(BMO$1,'DMG Tables'!$G$2:$G$7,'DMG Tables'!$H$2:$H$7)</f>
        <v>15658400</v>
      </c>
      <c r="BMP11" s="1">
        <f>LOOKUP($A11,'DMG Tables'!$P$2:$P$35,'DMG Tables'!$O$2:$O$35)*BMP$1*LOOKUP(BMP$1,'DMG Tables'!$G$2:$G$7,'DMG Tables'!$H$2:$H$7)</f>
        <v>15667600</v>
      </c>
      <c r="BMQ11" s="1">
        <f>LOOKUP($A11,'DMG Tables'!$P$2:$P$35,'DMG Tables'!$O$2:$O$35)*BMQ$1*LOOKUP(BMQ$1,'DMG Tables'!$G$2:$G$7,'DMG Tables'!$H$2:$H$7)</f>
        <v>15676800</v>
      </c>
      <c r="BMR11" s="1">
        <f>LOOKUP($A11,'DMG Tables'!$P$2:$P$35,'DMG Tables'!$O$2:$O$35)*BMR$1*LOOKUP(BMR$1,'DMG Tables'!$G$2:$G$7,'DMG Tables'!$H$2:$H$7)</f>
        <v>15686000</v>
      </c>
      <c r="BMS11" s="1">
        <f>LOOKUP($A11,'DMG Tables'!$P$2:$P$35,'DMG Tables'!$O$2:$O$35)*BMS$1*LOOKUP(BMS$1,'DMG Tables'!$G$2:$G$7,'DMG Tables'!$H$2:$H$7)</f>
        <v>15695200</v>
      </c>
      <c r="BMT11" s="1">
        <f>LOOKUP($A11,'DMG Tables'!$P$2:$P$35,'DMG Tables'!$O$2:$O$35)*BMT$1*LOOKUP(BMT$1,'DMG Tables'!$G$2:$G$7,'DMG Tables'!$H$2:$H$7)</f>
        <v>15704400</v>
      </c>
      <c r="BMU11" s="1">
        <f>LOOKUP($A11,'DMG Tables'!$P$2:$P$35,'DMG Tables'!$O$2:$O$35)*BMU$1*LOOKUP(BMU$1,'DMG Tables'!$G$2:$G$7,'DMG Tables'!$H$2:$H$7)</f>
        <v>15713600</v>
      </c>
      <c r="BMV11" s="1">
        <f>LOOKUP($A11,'DMG Tables'!$P$2:$P$35,'DMG Tables'!$O$2:$O$35)*BMV$1*LOOKUP(BMV$1,'DMG Tables'!$G$2:$G$7,'DMG Tables'!$H$2:$H$7)</f>
        <v>15722800</v>
      </c>
      <c r="BMW11" s="1">
        <f>LOOKUP($A11,'DMG Tables'!$P$2:$P$35,'DMG Tables'!$O$2:$O$35)*BMW$1*LOOKUP(BMW$1,'DMG Tables'!$G$2:$G$7,'DMG Tables'!$H$2:$H$7)</f>
        <v>15732000</v>
      </c>
      <c r="BMX11" s="1">
        <f>LOOKUP($A11,'DMG Tables'!$P$2:$P$35,'DMG Tables'!$O$2:$O$35)*BMX$1*LOOKUP(BMX$1,'DMG Tables'!$G$2:$G$7,'DMG Tables'!$H$2:$H$7)</f>
        <v>15741200</v>
      </c>
      <c r="BMY11" s="1">
        <f>LOOKUP($A11,'DMG Tables'!$P$2:$P$35,'DMG Tables'!$O$2:$O$35)*BMY$1*LOOKUP(BMY$1,'DMG Tables'!$G$2:$G$7,'DMG Tables'!$H$2:$H$7)</f>
        <v>15750400</v>
      </c>
      <c r="BMZ11" s="1">
        <f>LOOKUP($A11,'DMG Tables'!$P$2:$P$35,'DMG Tables'!$O$2:$O$35)*BMZ$1*LOOKUP(BMZ$1,'DMG Tables'!$G$2:$G$7,'DMG Tables'!$H$2:$H$7)</f>
        <v>15759600</v>
      </c>
      <c r="BNA11" s="1">
        <f>LOOKUP($A11,'DMG Tables'!$P$2:$P$35,'DMG Tables'!$O$2:$O$35)*BNA$1*LOOKUP(BNA$1,'DMG Tables'!$G$2:$G$7,'DMG Tables'!$H$2:$H$7)</f>
        <v>15768800</v>
      </c>
      <c r="BNB11" s="1">
        <f>LOOKUP($A11,'DMG Tables'!$P$2:$P$35,'DMG Tables'!$O$2:$O$35)*BNB$1*LOOKUP(BNB$1,'DMG Tables'!$G$2:$G$7,'DMG Tables'!$H$2:$H$7)</f>
        <v>15778000</v>
      </c>
      <c r="BNC11" s="1">
        <f>LOOKUP($A11,'DMG Tables'!$P$2:$P$35,'DMG Tables'!$O$2:$O$35)*BNC$1*LOOKUP(BNC$1,'DMG Tables'!$G$2:$G$7,'DMG Tables'!$H$2:$H$7)</f>
        <v>15787200</v>
      </c>
      <c r="BND11" s="1">
        <f>LOOKUP($A11,'DMG Tables'!$P$2:$P$35,'DMG Tables'!$O$2:$O$35)*BND$1*LOOKUP(BND$1,'DMG Tables'!$G$2:$G$7,'DMG Tables'!$H$2:$H$7)</f>
        <v>15796400</v>
      </c>
      <c r="BNE11" s="1">
        <f>LOOKUP($A11,'DMG Tables'!$P$2:$P$35,'DMG Tables'!$O$2:$O$35)*BNE$1*LOOKUP(BNE$1,'DMG Tables'!$G$2:$G$7,'DMG Tables'!$H$2:$H$7)</f>
        <v>15805600</v>
      </c>
      <c r="BNF11" s="1">
        <f>LOOKUP($A11,'DMG Tables'!$P$2:$P$35,'DMG Tables'!$O$2:$O$35)*BNF$1*LOOKUP(BNF$1,'DMG Tables'!$G$2:$G$7,'DMG Tables'!$H$2:$H$7)</f>
        <v>15814800</v>
      </c>
      <c r="BNG11" s="1">
        <f>LOOKUP($A11,'DMG Tables'!$P$2:$P$35,'DMG Tables'!$O$2:$O$35)*BNG$1*LOOKUP(BNG$1,'DMG Tables'!$G$2:$G$7,'DMG Tables'!$H$2:$H$7)</f>
        <v>15824000</v>
      </c>
      <c r="BNH11" s="1">
        <f>LOOKUP($A11,'DMG Tables'!$P$2:$P$35,'DMG Tables'!$O$2:$O$35)*BNH$1*LOOKUP(BNH$1,'DMG Tables'!$G$2:$G$7,'DMG Tables'!$H$2:$H$7)</f>
        <v>15833200</v>
      </c>
      <c r="BNI11" s="1">
        <f>LOOKUP($A11,'DMG Tables'!$P$2:$P$35,'DMG Tables'!$O$2:$O$35)*BNI$1*LOOKUP(BNI$1,'DMG Tables'!$G$2:$G$7,'DMG Tables'!$H$2:$H$7)</f>
        <v>15842400</v>
      </c>
      <c r="BNJ11" s="1">
        <f>LOOKUP($A11,'DMG Tables'!$P$2:$P$35,'DMG Tables'!$O$2:$O$35)*BNJ$1*LOOKUP(BNJ$1,'DMG Tables'!$G$2:$G$7,'DMG Tables'!$H$2:$H$7)</f>
        <v>15851600</v>
      </c>
      <c r="BNK11" s="1">
        <f>LOOKUP($A11,'DMG Tables'!$P$2:$P$35,'DMG Tables'!$O$2:$O$35)*BNK$1*LOOKUP(BNK$1,'DMG Tables'!$G$2:$G$7,'DMG Tables'!$H$2:$H$7)</f>
        <v>15860800</v>
      </c>
      <c r="BNL11" s="1">
        <f>LOOKUP($A11,'DMG Tables'!$P$2:$P$35,'DMG Tables'!$O$2:$O$35)*BNL$1*LOOKUP(BNL$1,'DMG Tables'!$G$2:$G$7,'DMG Tables'!$H$2:$H$7)</f>
        <v>15870000</v>
      </c>
      <c r="BNM11" s="1">
        <f>LOOKUP($A11,'DMG Tables'!$P$2:$P$35,'DMG Tables'!$O$2:$O$35)*BNM$1*LOOKUP(BNM$1,'DMG Tables'!$G$2:$G$7,'DMG Tables'!$H$2:$H$7)</f>
        <v>15879200</v>
      </c>
      <c r="BNN11" s="1">
        <f>LOOKUP($A11,'DMG Tables'!$P$2:$P$35,'DMG Tables'!$O$2:$O$35)*BNN$1*LOOKUP(BNN$1,'DMG Tables'!$G$2:$G$7,'DMG Tables'!$H$2:$H$7)</f>
        <v>15888400</v>
      </c>
      <c r="BNO11" s="1">
        <f>LOOKUP($A11,'DMG Tables'!$P$2:$P$35,'DMG Tables'!$O$2:$O$35)*BNO$1*LOOKUP(BNO$1,'DMG Tables'!$G$2:$G$7,'DMG Tables'!$H$2:$H$7)</f>
        <v>15897600</v>
      </c>
      <c r="BNP11" s="1">
        <f>LOOKUP($A11,'DMG Tables'!$P$2:$P$35,'DMG Tables'!$O$2:$O$35)*BNP$1*LOOKUP(BNP$1,'DMG Tables'!$G$2:$G$7,'DMG Tables'!$H$2:$H$7)</f>
        <v>15906800</v>
      </c>
      <c r="BNQ11" s="1">
        <f>LOOKUP($A11,'DMG Tables'!$P$2:$P$35,'DMG Tables'!$O$2:$O$35)*BNQ$1*LOOKUP(BNQ$1,'DMG Tables'!$G$2:$G$7,'DMG Tables'!$H$2:$H$7)</f>
        <v>15916000</v>
      </c>
      <c r="BNR11" s="1">
        <f>LOOKUP($A11,'DMG Tables'!$P$2:$P$35,'DMG Tables'!$O$2:$O$35)*BNR$1*LOOKUP(BNR$1,'DMG Tables'!$G$2:$G$7,'DMG Tables'!$H$2:$H$7)</f>
        <v>15925200</v>
      </c>
      <c r="BNS11" s="1">
        <f>LOOKUP($A11,'DMG Tables'!$P$2:$P$35,'DMG Tables'!$O$2:$O$35)*BNS$1*LOOKUP(BNS$1,'DMG Tables'!$G$2:$G$7,'DMG Tables'!$H$2:$H$7)</f>
        <v>15934400</v>
      </c>
      <c r="BNT11" s="1">
        <f>LOOKUP($A11,'DMG Tables'!$P$2:$P$35,'DMG Tables'!$O$2:$O$35)*BNT$1*LOOKUP(BNT$1,'DMG Tables'!$G$2:$G$7,'DMG Tables'!$H$2:$H$7)</f>
        <v>15943600</v>
      </c>
      <c r="BNU11" s="1">
        <f>LOOKUP($A11,'DMG Tables'!$P$2:$P$35,'DMG Tables'!$O$2:$O$35)*BNU$1*LOOKUP(BNU$1,'DMG Tables'!$G$2:$G$7,'DMG Tables'!$H$2:$H$7)</f>
        <v>15952800</v>
      </c>
      <c r="BNV11" s="1">
        <f>LOOKUP($A11,'DMG Tables'!$P$2:$P$35,'DMG Tables'!$O$2:$O$35)*BNV$1*LOOKUP(BNV$1,'DMG Tables'!$G$2:$G$7,'DMG Tables'!$H$2:$H$7)</f>
        <v>15962000</v>
      </c>
      <c r="BNW11" s="1">
        <f>LOOKUP($A11,'DMG Tables'!$P$2:$P$35,'DMG Tables'!$O$2:$O$35)*BNW$1*LOOKUP(BNW$1,'DMG Tables'!$G$2:$G$7,'DMG Tables'!$H$2:$H$7)</f>
        <v>15971200</v>
      </c>
      <c r="BNX11" s="1">
        <f>LOOKUP($A11,'DMG Tables'!$P$2:$P$35,'DMG Tables'!$O$2:$O$35)*BNX$1*LOOKUP(BNX$1,'DMG Tables'!$G$2:$G$7,'DMG Tables'!$H$2:$H$7)</f>
        <v>15980400</v>
      </c>
      <c r="BNY11" s="1">
        <f>LOOKUP($A11,'DMG Tables'!$P$2:$P$35,'DMG Tables'!$O$2:$O$35)*BNY$1*LOOKUP(BNY$1,'DMG Tables'!$G$2:$G$7,'DMG Tables'!$H$2:$H$7)</f>
        <v>15989600</v>
      </c>
      <c r="BNZ11" s="1">
        <f>LOOKUP($A11,'DMG Tables'!$P$2:$P$35,'DMG Tables'!$O$2:$O$35)*BNZ$1*LOOKUP(BNZ$1,'DMG Tables'!$G$2:$G$7,'DMG Tables'!$H$2:$H$7)</f>
        <v>15998800</v>
      </c>
      <c r="BOA11" s="1">
        <f>LOOKUP($A11,'DMG Tables'!$P$2:$P$35,'DMG Tables'!$O$2:$O$35)*BOA$1*LOOKUP(BOA$1,'DMG Tables'!$G$2:$G$7,'DMG Tables'!$H$2:$H$7)</f>
        <v>16008000</v>
      </c>
      <c r="BOB11" s="1">
        <f>LOOKUP($A11,'DMG Tables'!$P$2:$P$35,'DMG Tables'!$O$2:$O$35)*BOB$1*LOOKUP(BOB$1,'DMG Tables'!$G$2:$G$7,'DMG Tables'!$H$2:$H$7)</f>
        <v>16017200</v>
      </c>
      <c r="BOC11" s="1">
        <f>LOOKUP($A11,'DMG Tables'!$P$2:$P$35,'DMG Tables'!$O$2:$O$35)*BOC$1*LOOKUP(BOC$1,'DMG Tables'!$G$2:$G$7,'DMG Tables'!$H$2:$H$7)</f>
        <v>16026400</v>
      </c>
      <c r="BOD11" s="1">
        <f>LOOKUP($A11,'DMG Tables'!$P$2:$P$35,'DMG Tables'!$O$2:$O$35)*BOD$1*LOOKUP(BOD$1,'DMG Tables'!$G$2:$G$7,'DMG Tables'!$H$2:$H$7)</f>
        <v>16035600</v>
      </c>
      <c r="BOE11" s="1">
        <f>LOOKUP($A11,'DMG Tables'!$P$2:$P$35,'DMG Tables'!$O$2:$O$35)*BOE$1*LOOKUP(BOE$1,'DMG Tables'!$G$2:$G$7,'DMG Tables'!$H$2:$H$7)</f>
        <v>16044800</v>
      </c>
      <c r="BOF11" s="1">
        <f>LOOKUP($A11,'DMG Tables'!$P$2:$P$35,'DMG Tables'!$O$2:$O$35)*BOF$1*LOOKUP(BOF$1,'DMG Tables'!$G$2:$G$7,'DMG Tables'!$H$2:$H$7)</f>
        <v>16054000</v>
      </c>
      <c r="BOG11" s="1">
        <f>LOOKUP($A11,'DMG Tables'!$P$2:$P$35,'DMG Tables'!$O$2:$O$35)*BOG$1*LOOKUP(BOG$1,'DMG Tables'!$G$2:$G$7,'DMG Tables'!$H$2:$H$7)</f>
        <v>16063200</v>
      </c>
      <c r="BOH11" s="1">
        <f>LOOKUP($A11,'DMG Tables'!$P$2:$P$35,'DMG Tables'!$O$2:$O$35)*BOH$1*LOOKUP(BOH$1,'DMG Tables'!$G$2:$G$7,'DMG Tables'!$H$2:$H$7)</f>
        <v>16072400</v>
      </c>
      <c r="BOI11" s="1">
        <f>LOOKUP($A11,'DMG Tables'!$P$2:$P$35,'DMG Tables'!$O$2:$O$35)*BOI$1*LOOKUP(BOI$1,'DMG Tables'!$G$2:$G$7,'DMG Tables'!$H$2:$H$7)</f>
        <v>16081600</v>
      </c>
      <c r="BOJ11" s="1">
        <f>LOOKUP($A11,'DMG Tables'!$P$2:$P$35,'DMG Tables'!$O$2:$O$35)*BOJ$1*LOOKUP(BOJ$1,'DMG Tables'!$G$2:$G$7,'DMG Tables'!$H$2:$H$7)</f>
        <v>16090800</v>
      </c>
      <c r="BOK11" s="1">
        <f>LOOKUP($A11,'DMG Tables'!$P$2:$P$35,'DMG Tables'!$O$2:$O$35)*BOK$1*LOOKUP(BOK$1,'DMG Tables'!$G$2:$G$7,'DMG Tables'!$H$2:$H$7)</f>
        <v>16100000</v>
      </c>
      <c r="BOL11" s="1">
        <f>LOOKUP($A11,'DMG Tables'!$P$2:$P$35,'DMG Tables'!$O$2:$O$35)*BOL$1*LOOKUP(BOL$1,'DMG Tables'!$G$2:$G$7,'DMG Tables'!$H$2:$H$7)</f>
        <v>16109200</v>
      </c>
      <c r="BOM11" s="1">
        <f>LOOKUP($A11,'DMG Tables'!$P$2:$P$35,'DMG Tables'!$O$2:$O$35)*BOM$1*LOOKUP(BOM$1,'DMG Tables'!$G$2:$G$7,'DMG Tables'!$H$2:$H$7)</f>
        <v>16118400</v>
      </c>
      <c r="BON11" s="1">
        <f>LOOKUP($A11,'DMG Tables'!$P$2:$P$35,'DMG Tables'!$O$2:$O$35)*BON$1*LOOKUP(BON$1,'DMG Tables'!$G$2:$G$7,'DMG Tables'!$H$2:$H$7)</f>
        <v>16127600</v>
      </c>
      <c r="BOO11" s="1">
        <f>LOOKUP($A11,'DMG Tables'!$P$2:$P$35,'DMG Tables'!$O$2:$O$35)*BOO$1*LOOKUP(BOO$1,'DMG Tables'!$G$2:$G$7,'DMG Tables'!$H$2:$H$7)</f>
        <v>16136800</v>
      </c>
      <c r="BOP11" s="1">
        <f>LOOKUP($A11,'DMG Tables'!$P$2:$P$35,'DMG Tables'!$O$2:$O$35)*BOP$1*LOOKUP(BOP$1,'DMG Tables'!$G$2:$G$7,'DMG Tables'!$H$2:$H$7)</f>
        <v>16146000</v>
      </c>
      <c r="BOQ11" s="1">
        <f>LOOKUP($A11,'DMG Tables'!$P$2:$P$35,'DMG Tables'!$O$2:$O$35)*BOQ$1*LOOKUP(BOQ$1,'DMG Tables'!$G$2:$G$7,'DMG Tables'!$H$2:$H$7)</f>
        <v>16155200</v>
      </c>
      <c r="BOR11" s="1">
        <f>LOOKUP($A11,'DMG Tables'!$P$2:$P$35,'DMG Tables'!$O$2:$O$35)*BOR$1*LOOKUP(BOR$1,'DMG Tables'!$G$2:$G$7,'DMG Tables'!$H$2:$H$7)</f>
        <v>16164400</v>
      </c>
      <c r="BOS11" s="1">
        <f>LOOKUP($A11,'DMG Tables'!$P$2:$P$35,'DMG Tables'!$O$2:$O$35)*BOS$1*LOOKUP(BOS$1,'DMG Tables'!$G$2:$G$7,'DMG Tables'!$H$2:$H$7)</f>
        <v>16173600</v>
      </c>
      <c r="BOT11" s="1">
        <f>LOOKUP($A11,'DMG Tables'!$P$2:$P$35,'DMG Tables'!$O$2:$O$35)*BOT$1*LOOKUP(BOT$1,'DMG Tables'!$G$2:$G$7,'DMG Tables'!$H$2:$H$7)</f>
        <v>16182800</v>
      </c>
      <c r="BOU11" s="1">
        <f>LOOKUP($A11,'DMG Tables'!$P$2:$P$35,'DMG Tables'!$O$2:$O$35)*BOU$1*LOOKUP(BOU$1,'DMG Tables'!$G$2:$G$7,'DMG Tables'!$H$2:$H$7)</f>
        <v>16192000</v>
      </c>
      <c r="BOV11" s="1">
        <f>LOOKUP($A11,'DMG Tables'!$P$2:$P$35,'DMG Tables'!$O$2:$O$35)*BOV$1*LOOKUP(BOV$1,'DMG Tables'!$G$2:$G$7,'DMG Tables'!$H$2:$H$7)</f>
        <v>16201200</v>
      </c>
      <c r="BOW11" s="1">
        <f>LOOKUP($A11,'DMG Tables'!$P$2:$P$35,'DMG Tables'!$O$2:$O$35)*BOW$1*LOOKUP(BOW$1,'DMG Tables'!$G$2:$G$7,'DMG Tables'!$H$2:$H$7)</f>
        <v>16210400</v>
      </c>
      <c r="BOX11" s="1">
        <f>LOOKUP($A11,'DMG Tables'!$P$2:$P$35,'DMG Tables'!$O$2:$O$35)*BOX$1*LOOKUP(BOX$1,'DMG Tables'!$G$2:$G$7,'DMG Tables'!$H$2:$H$7)</f>
        <v>16219600</v>
      </c>
      <c r="BOY11" s="1">
        <f>LOOKUP($A11,'DMG Tables'!$P$2:$P$35,'DMG Tables'!$O$2:$O$35)*BOY$1*LOOKUP(BOY$1,'DMG Tables'!$G$2:$G$7,'DMG Tables'!$H$2:$H$7)</f>
        <v>16228800</v>
      </c>
      <c r="BOZ11" s="1">
        <f>LOOKUP($A11,'DMG Tables'!$P$2:$P$35,'DMG Tables'!$O$2:$O$35)*BOZ$1*LOOKUP(BOZ$1,'DMG Tables'!$G$2:$G$7,'DMG Tables'!$H$2:$H$7)</f>
        <v>16238000</v>
      </c>
      <c r="BPA11" s="1">
        <f>LOOKUP($A11,'DMG Tables'!$P$2:$P$35,'DMG Tables'!$O$2:$O$35)*BPA$1*LOOKUP(BPA$1,'DMG Tables'!$G$2:$G$7,'DMG Tables'!$H$2:$H$7)</f>
        <v>16247200</v>
      </c>
      <c r="BPB11" s="1">
        <f>LOOKUP($A11,'DMG Tables'!$P$2:$P$35,'DMG Tables'!$O$2:$O$35)*BPB$1*LOOKUP(BPB$1,'DMG Tables'!$G$2:$G$7,'DMG Tables'!$H$2:$H$7)</f>
        <v>16256400</v>
      </c>
      <c r="BPC11" s="1">
        <f>LOOKUP($A11,'DMG Tables'!$P$2:$P$35,'DMG Tables'!$O$2:$O$35)*BPC$1*LOOKUP(BPC$1,'DMG Tables'!$G$2:$G$7,'DMG Tables'!$H$2:$H$7)</f>
        <v>16265600</v>
      </c>
      <c r="BPD11" s="1">
        <f>LOOKUP($A11,'DMG Tables'!$P$2:$P$35,'DMG Tables'!$O$2:$O$35)*BPD$1*LOOKUP(BPD$1,'DMG Tables'!$G$2:$G$7,'DMG Tables'!$H$2:$H$7)</f>
        <v>16274800</v>
      </c>
      <c r="BPE11" s="1">
        <f>LOOKUP($A11,'DMG Tables'!$P$2:$P$35,'DMG Tables'!$O$2:$O$35)*BPE$1*LOOKUP(BPE$1,'DMG Tables'!$G$2:$G$7,'DMG Tables'!$H$2:$H$7)</f>
        <v>16284000</v>
      </c>
      <c r="BPF11" s="1">
        <f>LOOKUP($A11,'DMG Tables'!$P$2:$P$35,'DMG Tables'!$O$2:$O$35)*BPF$1*LOOKUP(BPF$1,'DMG Tables'!$G$2:$G$7,'DMG Tables'!$H$2:$H$7)</f>
        <v>16293200</v>
      </c>
      <c r="BPG11" s="1">
        <f>LOOKUP($A11,'DMG Tables'!$P$2:$P$35,'DMG Tables'!$O$2:$O$35)*BPG$1*LOOKUP(BPG$1,'DMG Tables'!$G$2:$G$7,'DMG Tables'!$H$2:$H$7)</f>
        <v>16302400</v>
      </c>
      <c r="BPH11" s="1">
        <f>LOOKUP($A11,'DMG Tables'!$P$2:$P$35,'DMG Tables'!$O$2:$O$35)*BPH$1*LOOKUP(BPH$1,'DMG Tables'!$G$2:$G$7,'DMG Tables'!$H$2:$H$7)</f>
        <v>16311600</v>
      </c>
      <c r="BPI11" s="1">
        <f>LOOKUP($A11,'DMG Tables'!$P$2:$P$35,'DMG Tables'!$O$2:$O$35)*BPI$1*LOOKUP(BPI$1,'DMG Tables'!$G$2:$G$7,'DMG Tables'!$H$2:$H$7)</f>
        <v>16320800</v>
      </c>
      <c r="BPJ11" s="1">
        <f>LOOKUP($A11,'DMG Tables'!$P$2:$P$35,'DMG Tables'!$O$2:$O$35)*BPJ$1*LOOKUP(BPJ$1,'DMG Tables'!$G$2:$G$7,'DMG Tables'!$H$2:$H$7)</f>
        <v>16330000</v>
      </c>
      <c r="BPK11" s="1">
        <f>LOOKUP($A11,'DMG Tables'!$P$2:$P$35,'DMG Tables'!$O$2:$O$35)*BPK$1*LOOKUP(BPK$1,'DMG Tables'!$G$2:$G$7,'DMG Tables'!$H$2:$H$7)</f>
        <v>16339200</v>
      </c>
      <c r="BPL11" s="1">
        <f>LOOKUP($A11,'DMG Tables'!$P$2:$P$35,'DMG Tables'!$O$2:$O$35)*BPL$1*LOOKUP(BPL$1,'DMG Tables'!$G$2:$G$7,'DMG Tables'!$H$2:$H$7)</f>
        <v>16348400</v>
      </c>
      <c r="BPM11" s="1">
        <f>LOOKUP($A11,'DMG Tables'!$P$2:$P$35,'DMG Tables'!$O$2:$O$35)*BPM$1*LOOKUP(BPM$1,'DMG Tables'!$G$2:$G$7,'DMG Tables'!$H$2:$H$7)</f>
        <v>16357600</v>
      </c>
      <c r="BPN11" s="1">
        <f>LOOKUP($A11,'DMG Tables'!$P$2:$P$35,'DMG Tables'!$O$2:$O$35)*BPN$1*LOOKUP(BPN$1,'DMG Tables'!$G$2:$G$7,'DMG Tables'!$H$2:$H$7)</f>
        <v>16366800</v>
      </c>
      <c r="BPO11" s="1">
        <f>LOOKUP($A11,'DMG Tables'!$P$2:$P$35,'DMG Tables'!$O$2:$O$35)*BPO$1*LOOKUP(BPO$1,'DMG Tables'!$G$2:$G$7,'DMG Tables'!$H$2:$H$7)</f>
        <v>16376000</v>
      </c>
      <c r="BPP11" s="1">
        <f>LOOKUP($A11,'DMG Tables'!$P$2:$P$35,'DMG Tables'!$O$2:$O$35)*BPP$1*LOOKUP(BPP$1,'DMG Tables'!$G$2:$G$7,'DMG Tables'!$H$2:$H$7)</f>
        <v>16385200</v>
      </c>
      <c r="BPQ11" s="1">
        <f>LOOKUP($A11,'DMG Tables'!$P$2:$P$35,'DMG Tables'!$O$2:$O$35)*BPQ$1*LOOKUP(BPQ$1,'DMG Tables'!$G$2:$G$7,'DMG Tables'!$H$2:$H$7)</f>
        <v>16394400</v>
      </c>
      <c r="BPR11" s="1">
        <f>LOOKUP($A11,'DMG Tables'!$P$2:$P$35,'DMG Tables'!$O$2:$O$35)*BPR$1*LOOKUP(BPR$1,'DMG Tables'!$G$2:$G$7,'DMG Tables'!$H$2:$H$7)</f>
        <v>16403600</v>
      </c>
      <c r="BPS11" s="1">
        <f>LOOKUP($A11,'DMG Tables'!$P$2:$P$35,'DMG Tables'!$O$2:$O$35)*BPS$1*LOOKUP(BPS$1,'DMG Tables'!$G$2:$G$7,'DMG Tables'!$H$2:$H$7)</f>
        <v>16412800</v>
      </c>
      <c r="BPT11" s="1">
        <f>LOOKUP($A11,'DMG Tables'!$P$2:$P$35,'DMG Tables'!$O$2:$O$35)*BPT$1*LOOKUP(BPT$1,'DMG Tables'!$G$2:$G$7,'DMG Tables'!$H$2:$H$7)</f>
        <v>16422000</v>
      </c>
      <c r="BPU11" s="1">
        <f>LOOKUP($A11,'DMG Tables'!$P$2:$P$35,'DMG Tables'!$O$2:$O$35)*BPU$1*LOOKUP(BPU$1,'DMG Tables'!$G$2:$G$7,'DMG Tables'!$H$2:$H$7)</f>
        <v>16431200</v>
      </c>
      <c r="BPV11" s="1">
        <f>LOOKUP($A11,'DMG Tables'!$P$2:$P$35,'DMG Tables'!$O$2:$O$35)*BPV$1*LOOKUP(BPV$1,'DMG Tables'!$G$2:$G$7,'DMG Tables'!$H$2:$H$7)</f>
        <v>16440400</v>
      </c>
      <c r="BPW11" s="1">
        <f>LOOKUP($A11,'DMG Tables'!$P$2:$P$35,'DMG Tables'!$O$2:$O$35)*BPW$1*LOOKUP(BPW$1,'DMG Tables'!$G$2:$G$7,'DMG Tables'!$H$2:$H$7)</f>
        <v>16449600</v>
      </c>
      <c r="BPX11" s="1">
        <f>LOOKUP($A11,'DMG Tables'!$P$2:$P$35,'DMG Tables'!$O$2:$O$35)*BPX$1*LOOKUP(BPX$1,'DMG Tables'!$G$2:$G$7,'DMG Tables'!$H$2:$H$7)</f>
        <v>16458800</v>
      </c>
      <c r="BPY11" s="1">
        <f>LOOKUP($A11,'DMG Tables'!$P$2:$P$35,'DMG Tables'!$O$2:$O$35)*BPY$1*LOOKUP(BPY$1,'DMG Tables'!$G$2:$G$7,'DMG Tables'!$H$2:$H$7)</f>
        <v>16468000</v>
      </c>
      <c r="BPZ11" s="1">
        <f>LOOKUP($A11,'DMG Tables'!$P$2:$P$35,'DMG Tables'!$O$2:$O$35)*BPZ$1*LOOKUP(BPZ$1,'DMG Tables'!$G$2:$G$7,'DMG Tables'!$H$2:$H$7)</f>
        <v>16477200</v>
      </c>
      <c r="BQA11" s="1">
        <f>LOOKUP($A11,'DMG Tables'!$P$2:$P$35,'DMG Tables'!$O$2:$O$35)*BQA$1*LOOKUP(BQA$1,'DMG Tables'!$G$2:$G$7,'DMG Tables'!$H$2:$H$7)</f>
        <v>16486400</v>
      </c>
      <c r="BQB11" s="1">
        <f>LOOKUP($A11,'DMG Tables'!$P$2:$P$35,'DMG Tables'!$O$2:$O$35)*BQB$1*LOOKUP(BQB$1,'DMG Tables'!$G$2:$G$7,'DMG Tables'!$H$2:$H$7)</f>
        <v>16495600</v>
      </c>
      <c r="BQC11" s="1">
        <f>LOOKUP($A11,'DMG Tables'!$P$2:$P$35,'DMG Tables'!$O$2:$O$35)*BQC$1*LOOKUP(BQC$1,'DMG Tables'!$G$2:$G$7,'DMG Tables'!$H$2:$H$7)</f>
        <v>16504800</v>
      </c>
      <c r="BQD11" s="1">
        <f>LOOKUP($A11,'DMG Tables'!$P$2:$P$35,'DMG Tables'!$O$2:$O$35)*BQD$1*LOOKUP(BQD$1,'DMG Tables'!$G$2:$G$7,'DMG Tables'!$H$2:$H$7)</f>
        <v>16514000</v>
      </c>
      <c r="BQE11" s="1">
        <f>LOOKUP($A11,'DMG Tables'!$P$2:$P$35,'DMG Tables'!$O$2:$O$35)*BQE$1*LOOKUP(BQE$1,'DMG Tables'!$G$2:$G$7,'DMG Tables'!$H$2:$H$7)</f>
        <v>16523200</v>
      </c>
      <c r="BQF11" s="1">
        <f>LOOKUP($A11,'DMG Tables'!$P$2:$P$35,'DMG Tables'!$O$2:$O$35)*BQF$1*LOOKUP(BQF$1,'DMG Tables'!$G$2:$G$7,'DMG Tables'!$H$2:$H$7)</f>
        <v>16532400</v>
      </c>
      <c r="BQG11" s="1">
        <f>LOOKUP($A11,'DMG Tables'!$P$2:$P$35,'DMG Tables'!$O$2:$O$35)*BQG$1*LOOKUP(BQG$1,'DMG Tables'!$G$2:$G$7,'DMG Tables'!$H$2:$H$7)</f>
        <v>16541600</v>
      </c>
      <c r="BQH11" s="1">
        <f>LOOKUP($A11,'DMG Tables'!$P$2:$P$35,'DMG Tables'!$O$2:$O$35)*BQH$1*LOOKUP(BQH$1,'DMG Tables'!$G$2:$G$7,'DMG Tables'!$H$2:$H$7)</f>
        <v>16550800</v>
      </c>
      <c r="BQI11" s="1">
        <f>LOOKUP($A11,'DMG Tables'!$P$2:$P$35,'DMG Tables'!$O$2:$O$35)*BQI$1*LOOKUP(BQI$1,'DMG Tables'!$G$2:$G$7,'DMG Tables'!$H$2:$H$7)</f>
        <v>16560000</v>
      </c>
      <c r="BQJ11" s="1">
        <f>LOOKUP($A11,'DMG Tables'!$P$2:$P$35,'DMG Tables'!$O$2:$O$35)*BQJ$1*LOOKUP(BQJ$1,'DMG Tables'!$G$2:$G$7,'DMG Tables'!$H$2:$H$7)</f>
        <v>16569200</v>
      </c>
      <c r="BQK11" s="1">
        <f>LOOKUP($A11,'DMG Tables'!$P$2:$P$35,'DMG Tables'!$O$2:$O$35)*BQK$1*LOOKUP(BQK$1,'DMG Tables'!$G$2:$G$7,'DMG Tables'!$H$2:$H$7)</f>
        <v>16578400</v>
      </c>
      <c r="BQL11" s="1">
        <f>LOOKUP($A11,'DMG Tables'!$P$2:$P$35,'DMG Tables'!$O$2:$O$35)*BQL$1*LOOKUP(BQL$1,'DMG Tables'!$G$2:$G$7,'DMG Tables'!$H$2:$H$7)</f>
        <v>16587600</v>
      </c>
      <c r="BQM11" s="1">
        <f>LOOKUP($A11,'DMG Tables'!$P$2:$P$35,'DMG Tables'!$O$2:$O$35)*BQM$1*LOOKUP(BQM$1,'DMG Tables'!$G$2:$G$7,'DMG Tables'!$H$2:$H$7)</f>
        <v>16596800</v>
      </c>
      <c r="BQN11" s="1">
        <f>LOOKUP($A11,'DMG Tables'!$P$2:$P$35,'DMG Tables'!$O$2:$O$35)*BQN$1*LOOKUP(BQN$1,'DMG Tables'!$G$2:$G$7,'DMG Tables'!$H$2:$H$7)</f>
        <v>16606000</v>
      </c>
      <c r="BQO11" s="1">
        <f>LOOKUP($A11,'DMG Tables'!$P$2:$P$35,'DMG Tables'!$O$2:$O$35)*BQO$1*LOOKUP(BQO$1,'DMG Tables'!$G$2:$G$7,'DMG Tables'!$H$2:$H$7)</f>
        <v>16615200</v>
      </c>
      <c r="BQP11" s="1">
        <f>LOOKUP($A11,'DMG Tables'!$P$2:$P$35,'DMG Tables'!$O$2:$O$35)*BQP$1*LOOKUP(BQP$1,'DMG Tables'!$G$2:$G$7,'DMG Tables'!$H$2:$H$7)</f>
        <v>16624400</v>
      </c>
      <c r="BQQ11" s="1">
        <f>LOOKUP($A11,'DMG Tables'!$P$2:$P$35,'DMG Tables'!$O$2:$O$35)*BQQ$1*LOOKUP(BQQ$1,'DMG Tables'!$G$2:$G$7,'DMG Tables'!$H$2:$H$7)</f>
        <v>16633600</v>
      </c>
      <c r="BQR11" s="1">
        <f>LOOKUP($A11,'DMG Tables'!$P$2:$P$35,'DMG Tables'!$O$2:$O$35)*BQR$1*LOOKUP(BQR$1,'DMG Tables'!$G$2:$G$7,'DMG Tables'!$H$2:$H$7)</f>
        <v>16642800</v>
      </c>
      <c r="BQS11" s="1">
        <f>LOOKUP($A11,'DMG Tables'!$P$2:$P$35,'DMG Tables'!$O$2:$O$35)*BQS$1*LOOKUP(BQS$1,'DMG Tables'!$G$2:$G$7,'DMG Tables'!$H$2:$H$7)</f>
        <v>16652000</v>
      </c>
      <c r="BQT11" s="1">
        <f>LOOKUP($A11,'DMG Tables'!$P$2:$P$35,'DMG Tables'!$O$2:$O$35)*BQT$1*LOOKUP(BQT$1,'DMG Tables'!$G$2:$G$7,'DMG Tables'!$H$2:$H$7)</f>
        <v>16661200</v>
      </c>
      <c r="BQU11" s="1">
        <f>LOOKUP($A11,'DMG Tables'!$P$2:$P$35,'DMG Tables'!$O$2:$O$35)*BQU$1*LOOKUP(BQU$1,'DMG Tables'!$G$2:$G$7,'DMG Tables'!$H$2:$H$7)</f>
        <v>16670400</v>
      </c>
      <c r="BQV11" s="1">
        <f>LOOKUP($A11,'DMG Tables'!$P$2:$P$35,'DMG Tables'!$O$2:$O$35)*BQV$1*LOOKUP(BQV$1,'DMG Tables'!$G$2:$G$7,'DMG Tables'!$H$2:$H$7)</f>
        <v>16679600</v>
      </c>
      <c r="BQW11" s="1">
        <f>LOOKUP($A11,'DMG Tables'!$P$2:$P$35,'DMG Tables'!$O$2:$O$35)*BQW$1*LOOKUP(BQW$1,'DMG Tables'!$G$2:$G$7,'DMG Tables'!$H$2:$H$7)</f>
        <v>16688800</v>
      </c>
      <c r="BQX11" s="1">
        <f>LOOKUP($A11,'DMG Tables'!$P$2:$P$35,'DMG Tables'!$O$2:$O$35)*BQX$1*LOOKUP(BQX$1,'DMG Tables'!$G$2:$G$7,'DMG Tables'!$H$2:$H$7)</f>
        <v>16698000</v>
      </c>
      <c r="BQY11" s="1">
        <f>LOOKUP($A11,'DMG Tables'!$P$2:$P$35,'DMG Tables'!$O$2:$O$35)*BQY$1*LOOKUP(BQY$1,'DMG Tables'!$G$2:$G$7,'DMG Tables'!$H$2:$H$7)</f>
        <v>16707200</v>
      </c>
      <c r="BQZ11" s="1">
        <f>LOOKUP($A11,'DMG Tables'!$P$2:$P$35,'DMG Tables'!$O$2:$O$35)*BQZ$1*LOOKUP(BQZ$1,'DMG Tables'!$G$2:$G$7,'DMG Tables'!$H$2:$H$7)</f>
        <v>16716400</v>
      </c>
      <c r="BRA11" s="1">
        <f>LOOKUP($A11,'DMG Tables'!$P$2:$P$35,'DMG Tables'!$O$2:$O$35)*BRA$1*LOOKUP(BRA$1,'DMG Tables'!$G$2:$G$7,'DMG Tables'!$H$2:$H$7)</f>
        <v>16725600</v>
      </c>
      <c r="BRB11" s="1">
        <f>LOOKUP($A11,'DMG Tables'!$P$2:$P$35,'DMG Tables'!$O$2:$O$35)*BRB$1*LOOKUP(BRB$1,'DMG Tables'!$G$2:$G$7,'DMG Tables'!$H$2:$H$7)</f>
        <v>16734800</v>
      </c>
      <c r="BRC11" s="1">
        <f>LOOKUP($A11,'DMG Tables'!$P$2:$P$35,'DMG Tables'!$O$2:$O$35)*BRC$1*LOOKUP(BRC$1,'DMG Tables'!$G$2:$G$7,'DMG Tables'!$H$2:$H$7)</f>
        <v>16744000</v>
      </c>
      <c r="BRD11" s="1">
        <f>LOOKUP($A11,'DMG Tables'!$P$2:$P$35,'DMG Tables'!$O$2:$O$35)*BRD$1*LOOKUP(BRD$1,'DMG Tables'!$G$2:$G$7,'DMG Tables'!$H$2:$H$7)</f>
        <v>16753200</v>
      </c>
      <c r="BRE11" s="1">
        <f>LOOKUP($A11,'DMG Tables'!$P$2:$P$35,'DMG Tables'!$O$2:$O$35)*BRE$1*LOOKUP(BRE$1,'DMG Tables'!$G$2:$G$7,'DMG Tables'!$H$2:$H$7)</f>
        <v>16762400</v>
      </c>
      <c r="BRF11" s="1">
        <f>LOOKUP($A11,'DMG Tables'!$P$2:$P$35,'DMG Tables'!$O$2:$O$35)*BRF$1*LOOKUP(BRF$1,'DMG Tables'!$G$2:$G$7,'DMG Tables'!$H$2:$H$7)</f>
        <v>16771600</v>
      </c>
      <c r="BRG11" s="1">
        <f>LOOKUP($A11,'DMG Tables'!$P$2:$P$35,'DMG Tables'!$O$2:$O$35)*BRG$1*LOOKUP(BRG$1,'DMG Tables'!$G$2:$G$7,'DMG Tables'!$H$2:$H$7)</f>
        <v>16780800</v>
      </c>
      <c r="BRH11" s="1">
        <f>LOOKUP($A11,'DMG Tables'!$P$2:$P$35,'DMG Tables'!$O$2:$O$35)*BRH$1*LOOKUP(BRH$1,'DMG Tables'!$G$2:$G$7,'DMG Tables'!$H$2:$H$7)</f>
        <v>16790000</v>
      </c>
      <c r="BRI11" s="1">
        <f>LOOKUP($A11,'DMG Tables'!$P$2:$P$35,'DMG Tables'!$O$2:$O$35)*BRI$1*LOOKUP(BRI$1,'DMG Tables'!$G$2:$G$7,'DMG Tables'!$H$2:$H$7)</f>
        <v>16799200</v>
      </c>
      <c r="BRJ11" s="1">
        <f>LOOKUP($A11,'DMG Tables'!$P$2:$P$35,'DMG Tables'!$O$2:$O$35)*BRJ$1*LOOKUP(BRJ$1,'DMG Tables'!$G$2:$G$7,'DMG Tables'!$H$2:$H$7)</f>
        <v>16808400</v>
      </c>
      <c r="BRK11" s="1">
        <f>LOOKUP($A11,'DMG Tables'!$P$2:$P$35,'DMG Tables'!$O$2:$O$35)*BRK$1*LOOKUP(BRK$1,'DMG Tables'!$G$2:$G$7,'DMG Tables'!$H$2:$H$7)</f>
        <v>16817600</v>
      </c>
      <c r="BRL11" s="1">
        <f>LOOKUP($A11,'DMG Tables'!$P$2:$P$35,'DMG Tables'!$O$2:$O$35)*BRL$1*LOOKUP(BRL$1,'DMG Tables'!$G$2:$G$7,'DMG Tables'!$H$2:$H$7)</f>
        <v>16826800</v>
      </c>
      <c r="BRM11" s="1">
        <f>LOOKUP($A11,'DMG Tables'!$P$2:$P$35,'DMG Tables'!$O$2:$O$35)*BRM$1*LOOKUP(BRM$1,'DMG Tables'!$G$2:$G$7,'DMG Tables'!$H$2:$H$7)</f>
        <v>16836000</v>
      </c>
      <c r="BRN11" s="1">
        <f>LOOKUP($A11,'DMG Tables'!$P$2:$P$35,'DMG Tables'!$O$2:$O$35)*BRN$1*LOOKUP(BRN$1,'DMG Tables'!$G$2:$G$7,'DMG Tables'!$H$2:$H$7)</f>
        <v>16845200</v>
      </c>
      <c r="BRO11" s="1">
        <f>LOOKUP($A11,'DMG Tables'!$P$2:$P$35,'DMG Tables'!$O$2:$O$35)*BRO$1*LOOKUP(BRO$1,'DMG Tables'!$G$2:$G$7,'DMG Tables'!$H$2:$H$7)</f>
        <v>16854400</v>
      </c>
      <c r="BRP11" s="1">
        <f>LOOKUP($A11,'DMG Tables'!$P$2:$P$35,'DMG Tables'!$O$2:$O$35)*BRP$1*LOOKUP(BRP$1,'DMG Tables'!$G$2:$G$7,'DMG Tables'!$H$2:$H$7)</f>
        <v>16863600</v>
      </c>
      <c r="BRQ11" s="1">
        <f>LOOKUP($A11,'DMG Tables'!$P$2:$P$35,'DMG Tables'!$O$2:$O$35)*BRQ$1*LOOKUP(BRQ$1,'DMG Tables'!$G$2:$G$7,'DMG Tables'!$H$2:$H$7)</f>
        <v>16872800</v>
      </c>
      <c r="BRR11" s="1">
        <f>LOOKUP($A11,'DMG Tables'!$P$2:$P$35,'DMG Tables'!$O$2:$O$35)*BRR$1*LOOKUP(BRR$1,'DMG Tables'!$G$2:$G$7,'DMG Tables'!$H$2:$H$7)</f>
        <v>16882000</v>
      </c>
      <c r="BRS11" s="1">
        <f>LOOKUP($A11,'DMG Tables'!$P$2:$P$35,'DMG Tables'!$O$2:$O$35)*BRS$1*LOOKUP(BRS$1,'DMG Tables'!$G$2:$G$7,'DMG Tables'!$H$2:$H$7)</f>
        <v>16891200</v>
      </c>
      <c r="BRT11" s="1">
        <f>LOOKUP($A11,'DMG Tables'!$P$2:$P$35,'DMG Tables'!$O$2:$O$35)*BRT$1*LOOKUP(BRT$1,'DMG Tables'!$G$2:$G$7,'DMG Tables'!$H$2:$H$7)</f>
        <v>16900400</v>
      </c>
      <c r="BRU11" s="1">
        <f>LOOKUP($A11,'DMG Tables'!$P$2:$P$35,'DMG Tables'!$O$2:$O$35)*BRU$1*LOOKUP(BRU$1,'DMG Tables'!$G$2:$G$7,'DMG Tables'!$H$2:$H$7)</f>
        <v>16909600</v>
      </c>
      <c r="BRV11" s="1">
        <f>LOOKUP($A11,'DMG Tables'!$P$2:$P$35,'DMG Tables'!$O$2:$O$35)*BRV$1*LOOKUP(BRV$1,'DMG Tables'!$G$2:$G$7,'DMG Tables'!$H$2:$H$7)</f>
        <v>16918800</v>
      </c>
      <c r="BRW11" s="1">
        <f>LOOKUP($A11,'DMG Tables'!$P$2:$P$35,'DMG Tables'!$O$2:$O$35)*BRW$1*LOOKUP(BRW$1,'DMG Tables'!$G$2:$G$7,'DMG Tables'!$H$2:$H$7)</f>
        <v>16928000</v>
      </c>
      <c r="BRX11" s="1">
        <f>LOOKUP($A11,'DMG Tables'!$P$2:$P$35,'DMG Tables'!$O$2:$O$35)*BRX$1*LOOKUP(BRX$1,'DMG Tables'!$G$2:$G$7,'DMG Tables'!$H$2:$H$7)</f>
        <v>16937200</v>
      </c>
      <c r="BRY11" s="1">
        <f>LOOKUP($A11,'DMG Tables'!$P$2:$P$35,'DMG Tables'!$O$2:$O$35)*BRY$1*LOOKUP(BRY$1,'DMG Tables'!$G$2:$G$7,'DMG Tables'!$H$2:$H$7)</f>
        <v>16946400</v>
      </c>
      <c r="BRZ11" s="1">
        <f>LOOKUP($A11,'DMG Tables'!$P$2:$P$35,'DMG Tables'!$O$2:$O$35)*BRZ$1*LOOKUP(BRZ$1,'DMG Tables'!$G$2:$G$7,'DMG Tables'!$H$2:$H$7)</f>
        <v>16955600</v>
      </c>
      <c r="BSA11" s="1">
        <f>LOOKUP($A11,'DMG Tables'!$P$2:$P$35,'DMG Tables'!$O$2:$O$35)*BSA$1*LOOKUP(BSA$1,'DMG Tables'!$G$2:$G$7,'DMG Tables'!$H$2:$H$7)</f>
        <v>16964800</v>
      </c>
      <c r="BSB11" s="1">
        <f>LOOKUP($A11,'DMG Tables'!$P$2:$P$35,'DMG Tables'!$O$2:$O$35)*BSB$1*LOOKUP(BSB$1,'DMG Tables'!$G$2:$G$7,'DMG Tables'!$H$2:$H$7)</f>
        <v>16974000</v>
      </c>
      <c r="BSC11" s="1">
        <f>LOOKUP($A11,'DMG Tables'!$P$2:$P$35,'DMG Tables'!$O$2:$O$35)*BSC$1*LOOKUP(BSC$1,'DMG Tables'!$G$2:$G$7,'DMG Tables'!$H$2:$H$7)</f>
        <v>16983200</v>
      </c>
      <c r="BSD11" s="1">
        <f>LOOKUP($A11,'DMG Tables'!$P$2:$P$35,'DMG Tables'!$O$2:$O$35)*BSD$1*LOOKUP(BSD$1,'DMG Tables'!$G$2:$G$7,'DMG Tables'!$H$2:$H$7)</f>
        <v>16992400</v>
      </c>
      <c r="BSE11" s="1">
        <f>LOOKUP($A11,'DMG Tables'!$P$2:$P$35,'DMG Tables'!$O$2:$O$35)*BSE$1*LOOKUP(BSE$1,'DMG Tables'!$G$2:$G$7,'DMG Tables'!$H$2:$H$7)</f>
        <v>17001600</v>
      </c>
      <c r="BSF11" s="1">
        <f>LOOKUP($A11,'DMG Tables'!$P$2:$P$35,'DMG Tables'!$O$2:$O$35)*BSF$1*LOOKUP(BSF$1,'DMG Tables'!$G$2:$G$7,'DMG Tables'!$H$2:$H$7)</f>
        <v>17010800</v>
      </c>
      <c r="BSG11" s="1">
        <f>LOOKUP($A11,'DMG Tables'!$P$2:$P$35,'DMG Tables'!$O$2:$O$35)*BSG$1*LOOKUP(BSG$1,'DMG Tables'!$G$2:$G$7,'DMG Tables'!$H$2:$H$7)</f>
        <v>17020000</v>
      </c>
      <c r="BSH11" s="1">
        <f>LOOKUP($A11,'DMG Tables'!$P$2:$P$35,'DMG Tables'!$O$2:$O$35)*BSH$1*LOOKUP(BSH$1,'DMG Tables'!$G$2:$G$7,'DMG Tables'!$H$2:$H$7)</f>
        <v>17029200</v>
      </c>
      <c r="BSI11" s="1">
        <f>LOOKUP($A11,'DMG Tables'!$P$2:$P$35,'DMG Tables'!$O$2:$O$35)*BSI$1*LOOKUP(BSI$1,'DMG Tables'!$G$2:$G$7,'DMG Tables'!$H$2:$H$7)</f>
        <v>17038400</v>
      </c>
      <c r="BSJ11" s="1">
        <f>LOOKUP($A11,'DMG Tables'!$P$2:$P$35,'DMG Tables'!$O$2:$O$35)*BSJ$1*LOOKUP(BSJ$1,'DMG Tables'!$G$2:$G$7,'DMG Tables'!$H$2:$H$7)</f>
        <v>17047600</v>
      </c>
      <c r="BSK11" s="1">
        <f>LOOKUP($A11,'DMG Tables'!$P$2:$P$35,'DMG Tables'!$O$2:$O$35)*BSK$1*LOOKUP(BSK$1,'DMG Tables'!$G$2:$G$7,'DMG Tables'!$H$2:$H$7)</f>
        <v>17056800</v>
      </c>
      <c r="BSL11" s="1">
        <f>LOOKUP($A11,'DMG Tables'!$P$2:$P$35,'DMG Tables'!$O$2:$O$35)*BSL$1*LOOKUP(BSL$1,'DMG Tables'!$G$2:$G$7,'DMG Tables'!$H$2:$H$7)</f>
        <v>17066000</v>
      </c>
      <c r="BSM11" s="1">
        <f>LOOKUP($A11,'DMG Tables'!$P$2:$P$35,'DMG Tables'!$O$2:$O$35)*BSM$1*LOOKUP(BSM$1,'DMG Tables'!$G$2:$G$7,'DMG Tables'!$H$2:$H$7)</f>
        <v>17075200</v>
      </c>
      <c r="BSN11" s="1">
        <f>LOOKUP($A11,'DMG Tables'!$P$2:$P$35,'DMG Tables'!$O$2:$O$35)*BSN$1*LOOKUP(BSN$1,'DMG Tables'!$G$2:$G$7,'DMG Tables'!$H$2:$H$7)</f>
        <v>17084400</v>
      </c>
      <c r="BSO11" s="1">
        <f>LOOKUP($A11,'DMG Tables'!$P$2:$P$35,'DMG Tables'!$O$2:$O$35)*BSO$1*LOOKUP(BSO$1,'DMG Tables'!$G$2:$G$7,'DMG Tables'!$H$2:$H$7)</f>
        <v>17093600</v>
      </c>
      <c r="BSP11" s="1">
        <f>LOOKUP($A11,'DMG Tables'!$P$2:$P$35,'DMG Tables'!$O$2:$O$35)*BSP$1*LOOKUP(BSP$1,'DMG Tables'!$G$2:$G$7,'DMG Tables'!$H$2:$H$7)</f>
        <v>17102800</v>
      </c>
      <c r="BSQ11" s="1">
        <f>LOOKUP($A11,'DMG Tables'!$P$2:$P$35,'DMG Tables'!$O$2:$O$35)*BSQ$1*LOOKUP(BSQ$1,'DMG Tables'!$G$2:$G$7,'DMG Tables'!$H$2:$H$7)</f>
        <v>17112000</v>
      </c>
      <c r="BSR11" s="1">
        <f>LOOKUP($A11,'DMG Tables'!$P$2:$P$35,'DMG Tables'!$O$2:$O$35)*BSR$1*LOOKUP(BSR$1,'DMG Tables'!$G$2:$G$7,'DMG Tables'!$H$2:$H$7)</f>
        <v>17121200</v>
      </c>
      <c r="BSS11" s="1">
        <f>LOOKUP($A11,'DMG Tables'!$P$2:$P$35,'DMG Tables'!$O$2:$O$35)*BSS$1*LOOKUP(BSS$1,'DMG Tables'!$G$2:$G$7,'DMG Tables'!$H$2:$H$7)</f>
        <v>17130400</v>
      </c>
      <c r="BST11" s="1">
        <f>LOOKUP($A11,'DMG Tables'!$P$2:$P$35,'DMG Tables'!$O$2:$O$35)*BST$1*LOOKUP(BST$1,'DMG Tables'!$G$2:$G$7,'DMG Tables'!$H$2:$H$7)</f>
        <v>17139600</v>
      </c>
      <c r="BSU11" s="1">
        <f>LOOKUP($A11,'DMG Tables'!$P$2:$P$35,'DMG Tables'!$O$2:$O$35)*BSU$1*LOOKUP(BSU$1,'DMG Tables'!$G$2:$G$7,'DMG Tables'!$H$2:$H$7)</f>
        <v>17148800</v>
      </c>
      <c r="BSV11" s="1">
        <f>LOOKUP($A11,'DMG Tables'!$P$2:$P$35,'DMG Tables'!$O$2:$O$35)*BSV$1*LOOKUP(BSV$1,'DMG Tables'!$G$2:$G$7,'DMG Tables'!$H$2:$H$7)</f>
        <v>17158000</v>
      </c>
      <c r="BSW11" s="1">
        <f>LOOKUP($A11,'DMG Tables'!$P$2:$P$35,'DMG Tables'!$O$2:$O$35)*BSW$1*LOOKUP(BSW$1,'DMG Tables'!$G$2:$G$7,'DMG Tables'!$H$2:$H$7)</f>
        <v>17167200</v>
      </c>
      <c r="BSX11" s="1">
        <f>LOOKUP($A11,'DMG Tables'!$P$2:$P$35,'DMG Tables'!$O$2:$O$35)*BSX$1*LOOKUP(BSX$1,'DMG Tables'!$G$2:$G$7,'DMG Tables'!$H$2:$H$7)</f>
        <v>17176400</v>
      </c>
      <c r="BSY11" s="1">
        <f>LOOKUP($A11,'DMG Tables'!$P$2:$P$35,'DMG Tables'!$O$2:$O$35)*BSY$1*LOOKUP(BSY$1,'DMG Tables'!$G$2:$G$7,'DMG Tables'!$H$2:$H$7)</f>
        <v>17185600</v>
      </c>
      <c r="BSZ11" s="1">
        <f>LOOKUP($A11,'DMG Tables'!$P$2:$P$35,'DMG Tables'!$O$2:$O$35)*BSZ$1*LOOKUP(BSZ$1,'DMG Tables'!$G$2:$G$7,'DMG Tables'!$H$2:$H$7)</f>
        <v>17194800</v>
      </c>
      <c r="BTA11" s="1">
        <f>LOOKUP($A11,'DMG Tables'!$P$2:$P$35,'DMG Tables'!$O$2:$O$35)*BTA$1*LOOKUP(BTA$1,'DMG Tables'!$G$2:$G$7,'DMG Tables'!$H$2:$H$7)</f>
        <v>17204000</v>
      </c>
      <c r="BTB11" s="1">
        <f>LOOKUP($A11,'DMG Tables'!$P$2:$P$35,'DMG Tables'!$O$2:$O$35)*BTB$1*LOOKUP(BTB$1,'DMG Tables'!$G$2:$G$7,'DMG Tables'!$H$2:$H$7)</f>
        <v>17213200</v>
      </c>
      <c r="BTC11" s="1">
        <f>LOOKUP($A11,'DMG Tables'!$P$2:$P$35,'DMG Tables'!$O$2:$O$35)*BTC$1*LOOKUP(BTC$1,'DMG Tables'!$G$2:$G$7,'DMG Tables'!$H$2:$H$7)</f>
        <v>17222400</v>
      </c>
      <c r="BTD11" s="1">
        <f>LOOKUP($A11,'DMG Tables'!$P$2:$P$35,'DMG Tables'!$O$2:$O$35)*BTD$1*LOOKUP(BTD$1,'DMG Tables'!$G$2:$G$7,'DMG Tables'!$H$2:$H$7)</f>
        <v>17231600</v>
      </c>
      <c r="BTE11" s="1">
        <f>LOOKUP($A11,'DMG Tables'!$P$2:$P$35,'DMG Tables'!$O$2:$O$35)*BTE$1*LOOKUP(BTE$1,'DMG Tables'!$G$2:$G$7,'DMG Tables'!$H$2:$H$7)</f>
        <v>17240800</v>
      </c>
      <c r="BTF11" s="1">
        <f>LOOKUP($A11,'DMG Tables'!$P$2:$P$35,'DMG Tables'!$O$2:$O$35)*BTF$1*LOOKUP(BTF$1,'DMG Tables'!$G$2:$G$7,'DMG Tables'!$H$2:$H$7)</f>
        <v>17250000</v>
      </c>
      <c r="BTG11" s="1">
        <f>LOOKUP($A11,'DMG Tables'!$P$2:$P$35,'DMG Tables'!$O$2:$O$35)*BTG$1*LOOKUP(BTG$1,'DMG Tables'!$G$2:$G$7,'DMG Tables'!$H$2:$H$7)</f>
        <v>17259200</v>
      </c>
      <c r="BTH11" s="1">
        <f>LOOKUP($A11,'DMG Tables'!$P$2:$P$35,'DMG Tables'!$O$2:$O$35)*BTH$1*LOOKUP(BTH$1,'DMG Tables'!$G$2:$G$7,'DMG Tables'!$H$2:$H$7)</f>
        <v>17268400</v>
      </c>
      <c r="BTI11" s="1">
        <f>LOOKUP($A11,'DMG Tables'!$P$2:$P$35,'DMG Tables'!$O$2:$O$35)*BTI$1*LOOKUP(BTI$1,'DMG Tables'!$G$2:$G$7,'DMG Tables'!$H$2:$H$7)</f>
        <v>17277600</v>
      </c>
      <c r="BTJ11" s="1">
        <f>LOOKUP($A11,'DMG Tables'!$P$2:$P$35,'DMG Tables'!$O$2:$O$35)*BTJ$1*LOOKUP(BTJ$1,'DMG Tables'!$G$2:$G$7,'DMG Tables'!$H$2:$H$7)</f>
        <v>17286800</v>
      </c>
      <c r="BTK11" s="1">
        <f>LOOKUP($A11,'DMG Tables'!$P$2:$P$35,'DMG Tables'!$O$2:$O$35)*BTK$1*LOOKUP(BTK$1,'DMG Tables'!$G$2:$G$7,'DMG Tables'!$H$2:$H$7)</f>
        <v>17296000</v>
      </c>
      <c r="BTL11" s="1">
        <f>LOOKUP($A11,'DMG Tables'!$P$2:$P$35,'DMG Tables'!$O$2:$O$35)*BTL$1*LOOKUP(BTL$1,'DMG Tables'!$G$2:$G$7,'DMG Tables'!$H$2:$H$7)</f>
        <v>17305200</v>
      </c>
      <c r="BTM11" s="1">
        <f>LOOKUP($A11,'DMG Tables'!$P$2:$P$35,'DMG Tables'!$O$2:$O$35)*BTM$1*LOOKUP(BTM$1,'DMG Tables'!$G$2:$G$7,'DMG Tables'!$H$2:$H$7)</f>
        <v>17314400</v>
      </c>
      <c r="BTN11" s="1">
        <f>LOOKUP($A11,'DMG Tables'!$P$2:$P$35,'DMG Tables'!$O$2:$O$35)*BTN$1*LOOKUP(BTN$1,'DMG Tables'!$G$2:$G$7,'DMG Tables'!$H$2:$H$7)</f>
        <v>17323600</v>
      </c>
      <c r="BTO11" s="1">
        <f>LOOKUP($A11,'DMG Tables'!$P$2:$P$35,'DMG Tables'!$O$2:$O$35)*BTO$1*LOOKUP(BTO$1,'DMG Tables'!$G$2:$G$7,'DMG Tables'!$H$2:$H$7)</f>
        <v>17332800</v>
      </c>
      <c r="BTP11" s="1">
        <f>LOOKUP($A11,'DMG Tables'!$P$2:$P$35,'DMG Tables'!$O$2:$O$35)*BTP$1*LOOKUP(BTP$1,'DMG Tables'!$G$2:$G$7,'DMG Tables'!$H$2:$H$7)</f>
        <v>17342000</v>
      </c>
      <c r="BTQ11" s="1">
        <f>LOOKUP($A11,'DMG Tables'!$P$2:$P$35,'DMG Tables'!$O$2:$O$35)*BTQ$1*LOOKUP(BTQ$1,'DMG Tables'!$G$2:$G$7,'DMG Tables'!$H$2:$H$7)</f>
        <v>17351200</v>
      </c>
      <c r="BTR11" s="1">
        <f>LOOKUP($A11,'DMG Tables'!$P$2:$P$35,'DMG Tables'!$O$2:$O$35)*BTR$1*LOOKUP(BTR$1,'DMG Tables'!$G$2:$G$7,'DMG Tables'!$H$2:$H$7)</f>
        <v>17360400</v>
      </c>
      <c r="BTS11" s="1">
        <f>LOOKUP($A11,'DMG Tables'!$P$2:$P$35,'DMG Tables'!$O$2:$O$35)*BTS$1*LOOKUP(BTS$1,'DMG Tables'!$G$2:$G$7,'DMG Tables'!$H$2:$H$7)</f>
        <v>17369600</v>
      </c>
      <c r="BTT11" s="1">
        <f>LOOKUP($A11,'DMG Tables'!$P$2:$P$35,'DMG Tables'!$O$2:$O$35)*BTT$1*LOOKUP(BTT$1,'DMG Tables'!$G$2:$G$7,'DMG Tables'!$H$2:$H$7)</f>
        <v>17378800</v>
      </c>
      <c r="BTU11" s="1">
        <f>LOOKUP($A11,'DMG Tables'!$P$2:$P$35,'DMG Tables'!$O$2:$O$35)*BTU$1*LOOKUP(BTU$1,'DMG Tables'!$G$2:$G$7,'DMG Tables'!$H$2:$H$7)</f>
        <v>17388000</v>
      </c>
      <c r="BTV11" s="1">
        <f>LOOKUP($A11,'DMG Tables'!$P$2:$P$35,'DMG Tables'!$O$2:$O$35)*BTV$1*LOOKUP(BTV$1,'DMG Tables'!$G$2:$G$7,'DMG Tables'!$H$2:$H$7)</f>
        <v>17397200</v>
      </c>
      <c r="BTW11" s="1">
        <f>LOOKUP($A11,'DMG Tables'!$P$2:$P$35,'DMG Tables'!$O$2:$O$35)*BTW$1*LOOKUP(BTW$1,'DMG Tables'!$G$2:$G$7,'DMG Tables'!$H$2:$H$7)</f>
        <v>17406400</v>
      </c>
      <c r="BTX11" s="1">
        <f>LOOKUP($A11,'DMG Tables'!$P$2:$P$35,'DMG Tables'!$O$2:$O$35)*BTX$1*LOOKUP(BTX$1,'DMG Tables'!$G$2:$G$7,'DMG Tables'!$H$2:$H$7)</f>
        <v>17415600</v>
      </c>
      <c r="BTY11" s="1">
        <f>LOOKUP($A11,'DMG Tables'!$P$2:$P$35,'DMG Tables'!$O$2:$O$35)*BTY$1*LOOKUP(BTY$1,'DMG Tables'!$G$2:$G$7,'DMG Tables'!$H$2:$H$7)</f>
        <v>17424800</v>
      </c>
      <c r="BTZ11" s="1">
        <f>LOOKUP($A11,'DMG Tables'!$P$2:$P$35,'DMG Tables'!$O$2:$O$35)*BTZ$1*LOOKUP(BTZ$1,'DMG Tables'!$G$2:$G$7,'DMG Tables'!$H$2:$H$7)</f>
        <v>17434000</v>
      </c>
      <c r="BUA11" s="1">
        <f>LOOKUP($A11,'DMG Tables'!$P$2:$P$35,'DMG Tables'!$O$2:$O$35)*BUA$1*LOOKUP(BUA$1,'DMG Tables'!$G$2:$G$7,'DMG Tables'!$H$2:$H$7)</f>
        <v>17443200</v>
      </c>
      <c r="BUB11" s="1">
        <f>LOOKUP($A11,'DMG Tables'!$P$2:$P$35,'DMG Tables'!$O$2:$O$35)*BUB$1*LOOKUP(BUB$1,'DMG Tables'!$G$2:$G$7,'DMG Tables'!$H$2:$H$7)</f>
        <v>17452400</v>
      </c>
      <c r="BUC11" s="1">
        <f>LOOKUP($A11,'DMG Tables'!$P$2:$P$35,'DMG Tables'!$O$2:$O$35)*BUC$1*LOOKUP(BUC$1,'DMG Tables'!$G$2:$G$7,'DMG Tables'!$H$2:$H$7)</f>
        <v>17461600</v>
      </c>
      <c r="BUD11" s="1">
        <f>LOOKUP($A11,'DMG Tables'!$P$2:$P$35,'DMG Tables'!$O$2:$O$35)*BUD$1*LOOKUP(BUD$1,'DMG Tables'!$G$2:$G$7,'DMG Tables'!$H$2:$H$7)</f>
        <v>17470800</v>
      </c>
      <c r="BUE11" s="1">
        <f>LOOKUP($A11,'DMG Tables'!$P$2:$P$35,'DMG Tables'!$O$2:$O$35)*BUE$1*LOOKUP(BUE$1,'DMG Tables'!$G$2:$G$7,'DMG Tables'!$H$2:$H$7)</f>
        <v>17480000</v>
      </c>
      <c r="BUF11" s="1">
        <f>LOOKUP($A11,'DMG Tables'!$P$2:$P$35,'DMG Tables'!$O$2:$O$35)*BUF$1*LOOKUP(BUF$1,'DMG Tables'!$G$2:$G$7,'DMG Tables'!$H$2:$H$7)</f>
        <v>17489200</v>
      </c>
      <c r="BUG11" s="1">
        <f>LOOKUP($A11,'DMG Tables'!$P$2:$P$35,'DMG Tables'!$O$2:$O$35)*BUG$1*LOOKUP(BUG$1,'DMG Tables'!$G$2:$G$7,'DMG Tables'!$H$2:$H$7)</f>
        <v>17498400</v>
      </c>
      <c r="BUH11" s="1">
        <f>LOOKUP($A11,'DMG Tables'!$P$2:$P$35,'DMG Tables'!$O$2:$O$35)*BUH$1*LOOKUP(BUH$1,'DMG Tables'!$G$2:$G$7,'DMG Tables'!$H$2:$H$7)</f>
        <v>17507600</v>
      </c>
      <c r="BUI11" s="1">
        <f>LOOKUP($A11,'DMG Tables'!$P$2:$P$35,'DMG Tables'!$O$2:$O$35)*BUI$1*LOOKUP(BUI$1,'DMG Tables'!$G$2:$G$7,'DMG Tables'!$H$2:$H$7)</f>
        <v>17516800</v>
      </c>
      <c r="BUJ11" s="1">
        <f>LOOKUP($A11,'DMG Tables'!$P$2:$P$35,'DMG Tables'!$O$2:$O$35)*BUJ$1*LOOKUP(BUJ$1,'DMG Tables'!$G$2:$G$7,'DMG Tables'!$H$2:$H$7)</f>
        <v>17526000</v>
      </c>
      <c r="BUK11" s="1">
        <f>LOOKUP($A11,'DMG Tables'!$P$2:$P$35,'DMG Tables'!$O$2:$O$35)*BUK$1*LOOKUP(BUK$1,'DMG Tables'!$G$2:$G$7,'DMG Tables'!$H$2:$H$7)</f>
        <v>17535200</v>
      </c>
      <c r="BUL11" s="1">
        <f>LOOKUP($A11,'DMG Tables'!$P$2:$P$35,'DMG Tables'!$O$2:$O$35)*BUL$1*LOOKUP(BUL$1,'DMG Tables'!$G$2:$G$7,'DMG Tables'!$H$2:$H$7)</f>
        <v>17544400</v>
      </c>
      <c r="BUM11" s="1">
        <f>LOOKUP($A11,'DMG Tables'!$P$2:$P$35,'DMG Tables'!$O$2:$O$35)*BUM$1*LOOKUP(BUM$1,'DMG Tables'!$G$2:$G$7,'DMG Tables'!$H$2:$H$7)</f>
        <v>17553600</v>
      </c>
      <c r="BUN11" s="1">
        <f>LOOKUP($A11,'DMG Tables'!$P$2:$P$35,'DMG Tables'!$O$2:$O$35)*BUN$1*LOOKUP(BUN$1,'DMG Tables'!$G$2:$G$7,'DMG Tables'!$H$2:$H$7)</f>
        <v>17562800</v>
      </c>
      <c r="BUO11" s="1">
        <f>LOOKUP($A11,'DMG Tables'!$P$2:$P$35,'DMG Tables'!$O$2:$O$35)*BUO$1*LOOKUP(BUO$1,'DMG Tables'!$G$2:$G$7,'DMG Tables'!$H$2:$H$7)</f>
        <v>17572000</v>
      </c>
      <c r="BUP11" s="1">
        <f>LOOKUP($A11,'DMG Tables'!$P$2:$P$35,'DMG Tables'!$O$2:$O$35)*BUP$1*LOOKUP(BUP$1,'DMG Tables'!$G$2:$G$7,'DMG Tables'!$H$2:$H$7)</f>
        <v>17581200</v>
      </c>
      <c r="BUQ11" s="1">
        <f>LOOKUP($A11,'DMG Tables'!$P$2:$P$35,'DMG Tables'!$O$2:$O$35)*BUQ$1*LOOKUP(BUQ$1,'DMG Tables'!$G$2:$G$7,'DMG Tables'!$H$2:$H$7)</f>
        <v>17590400</v>
      </c>
      <c r="BUR11" s="1">
        <f>LOOKUP($A11,'DMG Tables'!$P$2:$P$35,'DMG Tables'!$O$2:$O$35)*BUR$1*LOOKUP(BUR$1,'DMG Tables'!$G$2:$G$7,'DMG Tables'!$H$2:$H$7)</f>
        <v>17599600</v>
      </c>
      <c r="BUS11" s="1">
        <f>LOOKUP($A11,'DMG Tables'!$P$2:$P$35,'DMG Tables'!$O$2:$O$35)*BUS$1*LOOKUP(BUS$1,'DMG Tables'!$G$2:$G$7,'DMG Tables'!$H$2:$H$7)</f>
        <v>17608800</v>
      </c>
      <c r="BUT11" s="1">
        <f>LOOKUP($A11,'DMG Tables'!$P$2:$P$35,'DMG Tables'!$O$2:$O$35)*BUT$1*LOOKUP(BUT$1,'DMG Tables'!$G$2:$G$7,'DMG Tables'!$H$2:$H$7)</f>
        <v>17618000</v>
      </c>
      <c r="BUU11" s="1">
        <f>LOOKUP($A11,'DMG Tables'!$P$2:$P$35,'DMG Tables'!$O$2:$O$35)*BUU$1*LOOKUP(BUU$1,'DMG Tables'!$G$2:$G$7,'DMG Tables'!$H$2:$H$7)</f>
        <v>17627200</v>
      </c>
      <c r="BUV11" s="1">
        <f>LOOKUP($A11,'DMG Tables'!$P$2:$P$35,'DMG Tables'!$O$2:$O$35)*BUV$1*LOOKUP(BUV$1,'DMG Tables'!$G$2:$G$7,'DMG Tables'!$H$2:$H$7)</f>
        <v>17636400</v>
      </c>
      <c r="BUW11" s="1">
        <f>LOOKUP($A11,'DMG Tables'!$P$2:$P$35,'DMG Tables'!$O$2:$O$35)*BUW$1*LOOKUP(BUW$1,'DMG Tables'!$G$2:$G$7,'DMG Tables'!$H$2:$H$7)</f>
        <v>17645600</v>
      </c>
      <c r="BUX11" s="1">
        <f>LOOKUP($A11,'DMG Tables'!$P$2:$P$35,'DMG Tables'!$O$2:$O$35)*BUX$1*LOOKUP(BUX$1,'DMG Tables'!$G$2:$G$7,'DMG Tables'!$H$2:$H$7)</f>
        <v>17654800</v>
      </c>
      <c r="BUY11" s="1">
        <f>LOOKUP($A11,'DMG Tables'!$P$2:$P$35,'DMG Tables'!$O$2:$O$35)*BUY$1*LOOKUP(BUY$1,'DMG Tables'!$G$2:$G$7,'DMG Tables'!$H$2:$H$7)</f>
        <v>17664000</v>
      </c>
      <c r="BUZ11" s="1">
        <f>LOOKUP($A11,'DMG Tables'!$P$2:$P$35,'DMG Tables'!$O$2:$O$35)*BUZ$1*LOOKUP(BUZ$1,'DMG Tables'!$G$2:$G$7,'DMG Tables'!$H$2:$H$7)</f>
        <v>17673200</v>
      </c>
      <c r="BVA11" s="1">
        <f>LOOKUP($A11,'DMG Tables'!$P$2:$P$35,'DMG Tables'!$O$2:$O$35)*BVA$1*LOOKUP(BVA$1,'DMG Tables'!$G$2:$G$7,'DMG Tables'!$H$2:$H$7)</f>
        <v>17682400</v>
      </c>
      <c r="BVB11" s="1">
        <f>LOOKUP($A11,'DMG Tables'!$P$2:$P$35,'DMG Tables'!$O$2:$O$35)*BVB$1*LOOKUP(BVB$1,'DMG Tables'!$G$2:$G$7,'DMG Tables'!$H$2:$H$7)</f>
        <v>17691600</v>
      </c>
      <c r="BVC11" s="1">
        <f>LOOKUP($A11,'DMG Tables'!$P$2:$P$35,'DMG Tables'!$O$2:$O$35)*BVC$1*LOOKUP(BVC$1,'DMG Tables'!$G$2:$G$7,'DMG Tables'!$H$2:$H$7)</f>
        <v>17700800</v>
      </c>
      <c r="BVD11" s="1">
        <f>LOOKUP($A11,'DMG Tables'!$P$2:$P$35,'DMG Tables'!$O$2:$O$35)*BVD$1*LOOKUP(BVD$1,'DMG Tables'!$G$2:$G$7,'DMG Tables'!$H$2:$H$7)</f>
        <v>17710000</v>
      </c>
      <c r="BVE11" s="1">
        <f>LOOKUP($A11,'DMG Tables'!$P$2:$P$35,'DMG Tables'!$O$2:$O$35)*BVE$1*LOOKUP(BVE$1,'DMG Tables'!$G$2:$G$7,'DMG Tables'!$H$2:$H$7)</f>
        <v>17719200</v>
      </c>
      <c r="BVF11" s="1">
        <f>LOOKUP($A11,'DMG Tables'!$P$2:$P$35,'DMG Tables'!$O$2:$O$35)*BVF$1*LOOKUP(BVF$1,'DMG Tables'!$G$2:$G$7,'DMG Tables'!$H$2:$H$7)</f>
        <v>17728400</v>
      </c>
      <c r="BVG11" s="1">
        <f>LOOKUP($A11,'DMG Tables'!$P$2:$P$35,'DMG Tables'!$O$2:$O$35)*BVG$1*LOOKUP(BVG$1,'DMG Tables'!$G$2:$G$7,'DMG Tables'!$H$2:$H$7)</f>
        <v>17737600</v>
      </c>
      <c r="BVH11" s="1">
        <f>LOOKUP($A11,'DMG Tables'!$P$2:$P$35,'DMG Tables'!$O$2:$O$35)*BVH$1*LOOKUP(BVH$1,'DMG Tables'!$G$2:$G$7,'DMG Tables'!$H$2:$H$7)</f>
        <v>17746800</v>
      </c>
      <c r="BVI11" s="1">
        <f>LOOKUP($A11,'DMG Tables'!$P$2:$P$35,'DMG Tables'!$O$2:$O$35)*BVI$1*LOOKUP(BVI$1,'DMG Tables'!$G$2:$G$7,'DMG Tables'!$H$2:$H$7)</f>
        <v>17756000</v>
      </c>
      <c r="BVJ11" s="1">
        <f>LOOKUP($A11,'DMG Tables'!$P$2:$P$35,'DMG Tables'!$O$2:$O$35)*BVJ$1*LOOKUP(BVJ$1,'DMG Tables'!$G$2:$G$7,'DMG Tables'!$H$2:$H$7)</f>
        <v>17765200</v>
      </c>
      <c r="BVK11" s="1">
        <f>LOOKUP($A11,'DMG Tables'!$P$2:$P$35,'DMG Tables'!$O$2:$O$35)*BVK$1*LOOKUP(BVK$1,'DMG Tables'!$G$2:$G$7,'DMG Tables'!$H$2:$H$7)</f>
        <v>17774400</v>
      </c>
      <c r="BVL11" s="1">
        <f>LOOKUP($A11,'DMG Tables'!$P$2:$P$35,'DMG Tables'!$O$2:$O$35)*BVL$1*LOOKUP(BVL$1,'DMG Tables'!$G$2:$G$7,'DMG Tables'!$H$2:$H$7)</f>
        <v>17783600</v>
      </c>
      <c r="BVM11" s="1">
        <f>LOOKUP($A11,'DMG Tables'!$P$2:$P$35,'DMG Tables'!$O$2:$O$35)*BVM$1*LOOKUP(BVM$1,'DMG Tables'!$G$2:$G$7,'DMG Tables'!$H$2:$H$7)</f>
        <v>17792800</v>
      </c>
      <c r="BVN11" s="1">
        <f>LOOKUP($A11,'DMG Tables'!$P$2:$P$35,'DMG Tables'!$O$2:$O$35)*BVN$1*LOOKUP(BVN$1,'DMG Tables'!$G$2:$G$7,'DMG Tables'!$H$2:$H$7)</f>
        <v>17802000</v>
      </c>
      <c r="BVO11" s="1">
        <f>LOOKUP($A11,'DMG Tables'!$P$2:$P$35,'DMG Tables'!$O$2:$O$35)*BVO$1*LOOKUP(BVO$1,'DMG Tables'!$G$2:$G$7,'DMG Tables'!$H$2:$H$7)</f>
        <v>17811200</v>
      </c>
      <c r="BVP11" s="1">
        <f>LOOKUP($A11,'DMG Tables'!$P$2:$P$35,'DMG Tables'!$O$2:$O$35)*BVP$1*LOOKUP(BVP$1,'DMG Tables'!$G$2:$G$7,'DMG Tables'!$H$2:$H$7)</f>
        <v>17820400</v>
      </c>
      <c r="BVQ11" s="1">
        <f>LOOKUP($A11,'DMG Tables'!$P$2:$P$35,'DMG Tables'!$O$2:$O$35)*BVQ$1*LOOKUP(BVQ$1,'DMG Tables'!$G$2:$G$7,'DMG Tables'!$H$2:$H$7)</f>
        <v>17829600</v>
      </c>
      <c r="BVR11" s="1">
        <f>LOOKUP($A11,'DMG Tables'!$P$2:$P$35,'DMG Tables'!$O$2:$O$35)*BVR$1*LOOKUP(BVR$1,'DMG Tables'!$G$2:$G$7,'DMG Tables'!$H$2:$H$7)</f>
        <v>17838800</v>
      </c>
      <c r="BVS11" s="1">
        <f>LOOKUP($A11,'DMG Tables'!$P$2:$P$35,'DMG Tables'!$O$2:$O$35)*BVS$1*LOOKUP(BVS$1,'DMG Tables'!$G$2:$G$7,'DMG Tables'!$H$2:$H$7)</f>
        <v>17848000</v>
      </c>
      <c r="BVT11" s="1">
        <f>LOOKUP($A11,'DMG Tables'!$P$2:$P$35,'DMG Tables'!$O$2:$O$35)*BVT$1*LOOKUP(BVT$1,'DMG Tables'!$G$2:$G$7,'DMG Tables'!$H$2:$H$7)</f>
        <v>17857200</v>
      </c>
      <c r="BVU11" s="1">
        <f>LOOKUP($A11,'DMG Tables'!$P$2:$P$35,'DMG Tables'!$O$2:$O$35)*BVU$1*LOOKUP(BVU$1,'DMG Tables'!$G$2:$G$7,'DMG Tables'!$H$2:$H$7)</f>
        <v>17866400</v>
      </c>
      <c r="BVV11" s="1">
        <f>LOOKUP($A11,'DMG Tables'!$P$2:$P$35,'DMG Tables'!$O$2:$O$35)*BVV$1*LOOKUP(BVV$1,'DMG Tables'!$G$2:$G$7,'DMG Tables'!$H$2:$H$7)</f>
        <v>17875600</v>
      </c>
      <c r="BVW11" s="1">
        <f>LOOKUP($A11,'DMG Tables'!$P$2:$P$35,'DMG Tables'!$O$2:$O$35)*BVW$1*LOOKUP(BVW$1,'DMG Tables'!$G$2:$G$7,'DMG Tables'!$H$2:$H$7)</f>
        <v>17884800</v>
      </c>
      <c r="BVX11" s="1">
        <f>LOOKUP($A11,'DMG Tables'!$P$2:$P$35,'DMG Tables'!$O$2:$O$35)*BVX$1*LOOKUP(BVX$1,'DMG Tables'!$G$2:$G$7,'DMG Tables'!$H$2:$H$7)</f>
        <v>17894000</v>
      </c>
      <c r="BVY11" s="1">
        <f>LOOKUP($A11,'DMG Tables'!$P$2:$P$35,'DMG Tables'!$O$2:$O$35)*BVY$1*LOOKUP(BVY$1,'DMG Tables'!$G$2:$G$7,'DMG Tables'!$H$2:$H$7)</f>
        <v>17903200</v>
      </c>
      <c r="BVZ11" s="1">
        <f>LOOKUP($A11,'DMG Tables'!$P$2:$P$35,'DMG Tables'!$O$2:$O$35)*BVZ$1*LOOKUP(BVZ$1,'DMG Tables'!$G$2:$G$7,'DMG Tables'!$H$2:$H$7)</f>
        <v>17912400</v>
      </c>
      <c r="BWA11" s="1">
        <f>LOOKUP($A11,'DMG Tables'!$P$2:$P$35,'DMG Tables'!$O$2:$O$35)*BWA$1*LOOKUP(BWA$1,'DMG Tables'!$G$2:$G$7,'DMG Tables'!$H$2:$H$7)</f>
        <v>17921600</v>
      </c>
      <c r="BWB11" s="1">
        <f>LOOKUP($A11,'DMG Tables'!$P$2:$P$35,'DMG Tables'!$O$2:$O$35)*BWB$1*LOOKUP(BWB$1,'DMG Tables'!$G$2:$G$7,'DMG Tables'!$H$2:$H$7)</f>
        <v>17930800</v>
      </c>
      <c r="BWC11" s="1">
        <f>LOOKUP($A11,'DMG Tables'!$P$2:$P$35,'DMG Tables'!$O$2:$O$35)*BWC$1*LOOKUP(BWC$1,'DMG Tables'!$G$2:$G$7,'DMG Tables'!$H$2:$H$7)</f>
        <v>17940000</v>
      </c>
      <c r="BWD11" s="1">
        <f>LOOKUP($A11,'DMG Tables'!$P$2:$P$35,'DMG Tables'!$O$2:$O$35)*BWD$1*LOOKUP(BWD$1,'DMG Tables'!$G$2:$G$7,'DMG Tables'!$H$2:$H$7)</f>
        <v>17949200</v>
      </c>
      <c r="BWE11" s="1">
        <f>LOOKUP($A11,'DMG Tables'!$P$2:$P$35,'DMG Tables'!$O$2:$O$35)*BWE$1*LOOKUP(BWE$1,'DMG Tables'!$G$2:$G$7,'DMG Tables'!$H$2:$H$7)</f>
        <v>17958400</v>
      </c>
      <c r="BWF11" s="1">
        <f>LOOKUP($A11,'DMG Tables'!$P$2:$P$35,'DMG Tables'!$O$2:$O$35)*BWF$1*LOOKUP(BWF$1,'DMG Tables'!$G$2:$G$7,'DMG Tables'!$H$2:$H$7)</f>
        <v>17967600</v>
      </c>
      <c r="BWG11" s="1">
        <f>LOOKUP($A11,'DMG Tables'!$P$2:$P$35,'DMG Tables'!$O$2:$O$35)*BWG$1*LOOKUP(BWG$1,'DMG Tables'!$G$2:$G$7,'DMG Tables'!$H$2:$H$7)</f>
        <v>17976800</v>
      </c>
      <c r="BWH11" s="1">
        <f>LOOKUP($A11,'DMG Tables'!$P$2:$P$35,'DMG Tables'!$O$2:$O$35)*BWH$1*LOOKUP(BWH$1,'DMG Tables'!$G$2:$G$7,'DMG Tables'!$H$2:$H$7)</f>
        <v>17986000</v>
      </c>
      <c r="BWI11" s="1">
        <f>LOOKUP($A11,'DMG Tables'!$P$2:$P$35,'DMG Tables'!$O$2:$O$35)*BWI$1*LOOKUP(BWI$1,'DMG Tables'!$G$2:$G$7,'DMG Tables'!$H$2:$H$7)</f>
        <v>17995200</v>
      </c>
      <c r="BWJ11" s="1">
        <f>LOOKUP($A11,'DMG Tables'!$P$2:$P$35,'DMG Tables'!$O$2:$O$35)*BWJ$1*LOOKUP(BWJ$1,'DMG Tables'!$G$2:$G$7,'DMG Tables'!$H$2:$H$7)</f>
        <v>18004400</v>
      </c>
      <c r="BWK11" s="1">
        <f>LOOKUP($A11,'DMG Tables'!$P$2:$P$35,'DMG Tables'!$O$2:$O$35)*BWK$1*LOOKUP(BWK$1,'DMG Tables'!$G$2:$G$7,'DMG Tables'!$H$2:$H$7)</f>
        <v>18013600</v>
      </c>
      <c r="BWL11" s="1">
        <f>LOOKUP($A11,'DMG Tables'!$P$2:$P$35,'DMG Tables'!$O$2:$O$35)*BWL$1*LOOKUP(BWL$1,'DMG Tables'!$G$2:$G$7,'DMG Tables'!$H$2:$H$7)</f>
        <v>18022800</v>
      </c>
      <c r="BWM11" s="1">
        <f>LOOKUP($A11,'DMG Tables'!$P$2:$P$35,'DMG Tables'!$O$2:$O$35)*BWM$1*LOOKUP(BWM$1,'DMG Tables'!$G$2:$G$7,'DMG Tables'!$H$2:$H$7)</f>
        <v>18032000</v>
      </c>
      <c r="BWN11" s="1">
        <f>LOOKUP($A11,'DMG Tables'!$P$2:$P$35,'DMG Tables'!$O$2:$O$35)*BWN$1*LOOKUP(BWN$1,'DMG Tables'!$G$2:$G$7,'DMG Tables'!$H$2:$H$7)</f>
        <v>18041200</v>
      </c>
      <c r="BWO11" s="1">
        <f>LOOKUP($A11,'DMG Tables'!$P$2:$P$35,'DMG Tables'!$O$2:$O$35)*BWO$1*LOOKUP(BWO$1,'DMG Tables'!$G$2:$G$7,'DMG Tables'!$H$2:$H$7)</f>
        <v>18050400</v>
      </c>
      <c r="BWP11" s="1">
        <f>LOOKUP($A11,'DMG Tables'!$P$2:$P$35,'DMG Tables'!$O$2:$O$35)*BWP$1*LOOKUP(BWP$1,'DMG Tables'!$G$2:$G$7,'DMG Tables'!$H$2:$H$7)</f>
        <v>18059600</v>
      </c>
      <c r="BWQ11" s="1">
        <f>LOOKUP($A11,'DMG Tables'!$P$2:$P$35,'DMG Tables'!$O$2:$O$35)*BWQ$1*LOOKUP(BWQ$1,'DMG Tables'!$G$2:$G$7,'DMG Tables'!$H$2:$H$7)</f>
        <v>18068800</v>
      </c>
      <c r="BWR11" s="1">
        <f>LOOKUP($A11,'DMG Tables'!$P$2:$P$35,'DMG Tables'!$O$2:$O$35)*BWR$1*LOOKUP(BWR$1,'DMG Tables'!$G$2:$G$7,'DMG Tables'!$H$2:$H$7)</f>
        <v>18078000</v>
      </c>
      <c r="BWS11" s="1">
        <f>LOOKUP($A11,'DMG Tables'!$P$2:$P$35,'DMG Tables'!$O$2:$O$35)*BWS$1*LOOKUP(BWS$1,'DMG Tables'!$G$2:$G$7,'DMG Tables'!$H$2:$H$7)</f>
        <v>18087200</v>
      </c>
      <c r="BWT11" s="1">
        <f>LOOKUP($A11,'DMG Tables'!$P$2:$P$35,'DMG Tables'!$O$2:$O$35)*BWT$1*LOOKUP(BWT$1,'DMG Tables'!$G$2:$G$7,'DMG Tables'!$H$2:$H$7)</f>
        <v>18096400</v>
      </c>
      <c r="BWU11" s="1">
        <f>LOOKUP($A11,'DMG Tables'!$P$2:$P$35,'DMG Tables'!$O$2:$O$35)*BWU$1*LOOKUP(BWU$1,'DMG Tables'!$G$2:$G$7,'DMG Tables'!$H$2:$H$7)</f>
        <v>18105600</v>
      </c>
      <c r="BWV11" s="1">
        <f>LOOKUP($A11,'DMG Tables'!$P$2:$P$35,'DMG Tables'!$O$2:$O$35)*BWV$1*LOOKUP(BWV$1,'DMG Tables'!$G$2:$G$7,'DMG Tables'!$H$2:$H$7)</f>
        <v>18114800</v>
      </c>
      <c r="BWW11" s="1">
        <f>LOOKUP($A11,'DMG Tables'!$P$2:$P$35,'DMG Tables'!$O$2:$O$35)*BWW$1*LOOKUP(BWW$1,'DMG Tables'!$G$2:$G$7,'DMG Tables'!$H$2:$H$7)</f>
        <v>18124000</v>
      </c>
      <c r="BWX11" s="1">
        <f>LOOKUP($A11,'DMG Tables'!$P$2:$P$35,'DMG Tables'!$O$2:$O$35)*BWX$1*LOOKUP(BWX$1,'DMG Tables'!$G$2:$G$7,'DMG Tables'!$H$2:$H$7)</f>
        <v>18133200</v>
      </c>
      <c r="BWY11" s="1">
        <f>LOOKUP($A11,'DMG Tables'!$P$2:$P$35,'DMG Tables'!$O$2:$O$35)*BWY$1*LOOKUP(BWY$1,'DMG Tables'!$G$2:$G$7,'DMG Tables'!$H$2:$H$7)</f>
        <v>18142400</v>
      </c>
      <c r="BWZ11" s="1">
        <f>LOOKUP($A11,'DMG Tables'!$P$2:$P$35,'DMG Tables'!$O$2:$O$35)*BWZ$1*LOOKUP(BWZ$1,'DMG Tables'!$G$2:$G$7,'DMG Tables'!$H$2:$H$7)</f>
        <v>18151600</v>
      </c>
      <c r="BXA11" s="1">
        <f>LOOKUP($A11,'DMG Tables'!$P$2:$P$35,'DMG Tables'!$O$2:$O$35)*BXA$1*LOOKUP(BXA$1,'DMG Tables'!$G$2:$G$7,'DMG Tables'!$H$2:$H$7)</f>
        <v>18160800</v>
      </c>
      <c r="BXB11" s="1">
        <f>LOOKUP($A11,'DMG Tables'!$P$2:$P$35,'DMG Tables'!$O$2:$O$35)*BXB$1*LOOKUP(BXB$1,'DMG Tables'!$G$2:$G$7,'DMG Tables'!$H$2:$H$7)</f>
        <v>18170000</v>
      </c>
      <c r="BXC11" s="1">
        <f>LOOKUP($A11,'DMG Tables'!$P$2:$P$35,'DMG Tables'!$O$2:$O$35)*BXC$1*LOOKUP(BXC$1,'DMG Tables'!$G$2:$G$7,'DMG Tables'!$H$2:$H$7)</f>
        <v>18179200</v>
      </c>
      <c r="BXD11" s="1">
        <f>LOOKUP($A11,'DMG Tables'!$P$2:$P$35,'DMG Tables'!$O$2:$O$35)*BXD$1*LOOKUP(BXD$1,'DMG Tables'!$G$2:$G$7,'DMG Tables'!$H$2:$H$7)</f>
        <v>18188400</v>
      </c>
      <c r="BXE11" s="1">
        <f>LOOKUP($A11,'DMG Tables'!$P$2:$P$35,'DMG Tables'!$O$2:$O$35)*BXE$1*LOOKUP(BXE$1,'DMG Tables'!$G$2:$G$7,'DMG Tables'!$H$2:$H$7)</f>
        <v>18197600</v>
      </c>
      <c r="BXF11" s="1">
        <f>LOOKUP($A11,'DMG Tables'!$P$2:$P$35,'DMG Tables'!$O$2:$O$35)*BXF$1*LOOKUP(BXF$1,'DMG Tables'!$G$2:$G$7,'DMG Tables'!$H$2:$H$7)</f>
        <v>18206800</v>
      </c>
      <c r="BXG11" s="1">
        <f>LOOKUP($A11,'DMG Tables'!$P$2:$P$35,'DMG Tables'!$O$2:$O$35)*BXG$1*LOOKUP(BXG$1,'DMG Tables'!$G$2:$G$7,'DMG Tables'!$H$2:$H$7)</f>
        <v>18216000</v>
      </c>
      <c r="BXH11" s="1">
        <f>LOOKUP($A11,'DMG Tables'!$P$2:$P$35,'DMG Tables'!$O$2:$O$35)*BXH$1*LOOKUP(BXH$1,'DMG Tables'!$G$2:$G$7,'DMG Tables'!$H$2:$H$7)</f>
        <v>18225200</v>
      </c>
      <c r="BXI11" s="1">
        <f>LOOKUP($A11,'DMG Tables'!$P$2:$P$35,'DMG Tables'!$O$2:$O$35)*BXI$1*LOOKUP(BXI$1,'DMG Tables'!$G$2:$G$7,'DMG Tables'!$H$2:$H$7)</f>
        <v>18234400</v>
      </c>
      <c r="BXJ11" s="1">
        <f>LOOKUP($A11,'DMG Tables'!$P$2:$P$35,'DMG Tables'!$O$2:$O$35)*BXJ$1*LOOKUP(BXJ$1,'DMG Tables'!$G$2:$G$7,'DMG Tables'!$H$2:$H$7)</f>
        <v>18243600</v>
      </c>
      <c r="BXK11" s="1">
        <f>LOOKUP($A11,'DMG Tables'!$P$2:$P$35,'DMG Tables'!$O$2:$O$35)*BXK$1*LOOKUP(BXK$1,'DMG Tables'!$G$2:$G$7,'DMG Tables'!$H$2:$H$7)</f>
        <v>18252800</v>
      </c>
      <c r="BXL11" s="1">
        <f>LOOKUP($A11,'DMG Tables'!$P$2:$P$35,'DMG Tables'!$O$2:$O$35)*BXL$1*LOOKUP(BXL$1,'DMG Tables'!$G$2:$G$7,'DMG Tables'!$H$2:$H$7)</f>
        <v>18262000</v>
      </c>
      <c r="BXM11" s="1">
        <f>LOOKUP($A11,'DMG Tables'!$P$2:$P$35,'DMG Tables'!$O$2:$O$35)*BXM$1*LOOKUP(BXM$1,'DMG Tables'!$G$2:$G$7,'DMG Tables'!$H$2:$H$7)</f>
        <v>18271200</v>
      </c>
      <c r="BXN11" s="1">
        <f>LOOKUP($A11,'DMG Tables'!$P$2:$P$35,'DMG Tables'!$O$2:$O$35)*BXN$1*LOOKUP(BXN$1,'DMG Tables'!$G$2:$G$7,'DMG Tables'!$H$2:$H$7)</f>
        <v>18280400</v>
      </c>
      <c r="BXO11" s="1">
        <f>LOOKUP($A11,'DMG Tables'!$P$2:$P$35,'DMG Tables'!$O$2:$O$35)*BXO$1*LOOKUP(BXO$1,'DMG Tables'!$G$2:$G$7,'DMG Tables'!$H$2:$H$7)</f>
        <v>18289600</v>
      </c>
      <c r="BXP11" s="1">
        <f>LOOKUP($A11,'DMG Tables'!$P$2:$P$35,'DMG Tables'!$O$2:$O$35)*BXP$1*LOOKUP(BXP$1,'DMG Tables'!$G$2:$G$7,'DMG Tables'!$H$2:$H$7)</f>
        <v>18298800</v>
      </c>
      <c r="BXQ11" s="1">
        <f>LOOKUP($A11,'DMG Tables'!$P$2:$P$35,'DMG Tables'!$O$2:$O$35)*BXQ$1*LOOKUP(BXQ$1,'DMG Tables'!$G$2:$G$7,'DMG Tables'!$H$2:$H$7)</f>
        <v>18308000</v>
      </c>
      <c r="BXR11" s="1">
        <f>LOOKUP($A11,'DMG Tables'!$P$2:$P$35,'DMG Tables'!$O$2:$O$35)*BXR$1*LOOKUP(BXR$1,'DMG Tables'!$G$2:$G$7,'DMG Tables'!$H$2:$H$7)</f>
        <v>18317200</v>
      </c>
      <c r="BXS11" s="1">
        <f>LOOKUP($A11,'DMG Tables'!$P$2:$P$35,'DMG Tables'!$O$2:$O$35)*BXS$1*LOOKUP(BXS$1,'DMG Tables'!$G$2:$G$7,'DMG Tables'!$H$2:$H$7)</f>
        <v>18326400</v>
      </c>
      <c r="BXT11" s="1">
        <f>LOOKUP($A11,'DMG Tables'!$P$2:$P$35,'DMG Tables'!$O$2:$O$35)*BXT$1*LOOKUP(BXT$1,'DMG Tables'!$G$2:$G$7,'DMG Tables'!$H$2:$H$7)</f>
        <v>18335600</v>
      </c>
      <c r="BXU11" s="1">
        <f>LOOKUP($A11,'DMG Tables'!$P$2:$P$35,'DMG Tables'!$O$2:$O$35)*BXU$1*LOOKUP(BXU$1,'DMG Tables'!$G$2:$G$7,'DMG Tables'!$H$2:$H$7)</f>
        <v>18344800</v>
      </c>
      <c r="BXV11" s="1">
        <f>LOOKUP($A11,'DMG Tables'!$P$2:$P$35,'DMG Tables'!$O$2:$O$35)*BXV$1*LOOKUP(BXV$1,'DMG Tables'!$G$2:$G$7,'DMG Tables'!$H$2:$H$7)</f>
        <v>18354000</v>
      </c>
      <c r="BXW11" s="1">
        <f>LOOKUP($A11,'DMG Tables'!$P$2:$P$35,'DMG Tables'!$O$2:$O$35)*BXW$1*LOOKUP(BXW$1,'DMG Tables'!$G$2:$G$7,'DMG Tables'!$H$2:$H$7)</f>
        <v>18363200</v>
      </c>
      <c r="BXX11" s="1">
        <f>LOOKUP($A11,'DMG Tables'!$P$2:$P$35,'DMG Tables'!$O$2:$O$35)*BXX$1*LOOKUP(BXX$1,'DMG Tables'!$G$2:$G$7,'DMG Tables'!$H$2:$H$7)</f>
        <v>18372400</v>
      </c>
      <c r="BXY11" s="1">
        <f>LOOKUP($A11,'DMG Tables'!$P$2:$P$35,'DMG Tables'!$O$2:$O$35)*BXY$1*LOOKUP(BXY$1,'DMG Tables'!$G$2:$G$7,'DMG Tables'!$H$2:$H$7)</f>
        <v>18381600</v>
      </c>
      <c r="BXZ11" s="1">
        <f>LOOKUP($A11,'DMG Tables'!$P$2:$P$35,'DMG Tables'!$O$2:$O$35)*BXZ$1*LOOKUP(BXZ$1,'DMG Tables'!$G$2:$G$7,'DMG Tables'!$H$2:$H$7)</f>
        <v>18390800</v>
      </c>
      <c r="BYA11" s="1">
        <f>LOOKUP($A11,'DMG Tables'!$P$2:$P$35,'DMG Tables'!$O$2:$O$35)*BYA$1*LOOKUP(BYA$1,'DMG Tables'!$G$2:$G$7,'DMG Tables'!$H$2:$H$7)</f>
        <v>18400000</v>
      </c>
      <c r="BYB11" s="1">
        <f>LOOKUP($A11,'DMG Tables'!$P$2:$P$35,'DMG Tables'!$O$2:$O$35)*BYB$1*LOOKUP(BYB$1,'DMG Tables'!$G$2:$G$7,'DMG Tables'!$H$2:$H$7)</f>
        <v>18409200</v>
      </c>
      <c r="BYC11" s="1">
        <f>LOOKUP($A11,'DMG Tables'!$P$2:$P$35,'DMG Tables'!$O$2:$O$35)*BYC$1*LOOKUP(BYC$1,'DMG Tables'!$G$2:$G$7,'DMG Tables'!$H$2:$H$7)</f>
        <v>18418400</v>
      </c>
      <c r="BYD11" s="1">
        <f>LOOKUP($A11,'DMG Tables'!$P$2:$P$35,'DMG Tables'!$O$2:$O$35)*BYD$1*LOOKUP(BYD$1,'DMG Tables'!$G$2:$G$7,'DMG Tables'!$H$2:$H$7)</f>
        <v>18427600</v>
      </c>
      <c r="BYE11" s="1">
        <f>LOOKUP($A11,'DMG Tables'!$P$2:$P$35,'DMG Tables'!$O$2:$O$35)*BYE$1*LOOKUP(BYE$1,'DMG Tables'!$G$2:$G$7,'DMG Tables'!$H$2:$H$7)</f>
        <v>18436800</v>
      </c>
      <c r="BYF11" s="1">
        <f>LOOKUP($A11,'DMG Tables'!$P$2:$P$35,'DMG Tables'!$O$2:$O$35)*BYF$1*LOOKUP(BYF$1,'DMG Tables'!$G$2:$G$7,'DMG Tables'!$H$2:$H$7)</f>
        <v>18446000</v>
      </c>
      <c r="BYG11" s="1">
        <f>LOOKUP($A11,'DMG Tables'!$P$2:$P$35,'DMG Tables'!$O$2:$O$35)*BYG$1*LOOKUP(BYG$1,'DMG Tables'!$G$2:$G$7,'DMG Tables'!$H$2:$H$7)</f>
        <v>18455200</v>
      </c>
      <c r="BYH11" s="1">
        <f>LOOKUP($A11,'DMG Tables'!$P$2:$P$35,'DMG Tables'!$O$2:$O$35)*BYH$1*LOOKUP(BYH$1,'DMG Tables'!$G$2:$G$7,'DMG Tables'!$H$2:$H$7)</f>
        <v>18464400</v>
      </c>
      <c r="BYI11" s="1">
        <f>LOOKUP($A11,'DMG Tables'!$P$2:$P$35,'DMG Tables'!$O$2:$O$35)*BYI$1*LOOKUP(BYI$1,'DMG Tables'!$G$2:$G$7,'DMG Tables'!$H$2:$H$7)</f>
        <v>18473600</v>
      </c>
      <c r="BYJ11" s="1">
        <f>LOOKUP($A11,'DMG Tables'!$P$2:$P$35,'DMG Tables'!$O$2:$O$35)*BYJ$1*LOOKUP(BYJ$1,'DMG Tables'!$G$2:$G$7,'DMG Tables'!$H$2:$H$7)</f>
        <v>18482800</v>
      </c>
      <c r="BYK11" s="1">
        <f>LOOKUP($A11,'DMG Tables'!$P$2:$P$35,'DMG Tables'!$O$2:$O$35)*BYK$1*LOOKUP(BYK$1,'DMG Tables'!$G$2:$G$7,'DMG Tables'!$H$2:$H$7)</f>
        <v>18492000</v>
      </c>
      <c r="BYL11" s="1">
        <f>LOOKUP($A11,'DMG Tables'!$P$2:$P$35,'DMG Tables'!$O$2:$O$35)*BYL$1*LOOKUP(BYL$1,'DMG Tables'!$G$2:$G$7,'DMG Tables'!$H$2:$H$7)</f>
        <v>18501200</v>
      </c>
      <c r="BYM11" s="1">
        <f>LOOKUP($A11,'DMG Tables'!$P$2:$P$35,'DMG Tables'!$O$2:$O$35)*BYM$1*LOOKUP(BYM$1,'DMG Tables'!$G$2:$G$7,'DMG Tables'!$H$2:$H$7)</f>
        <v>18510400</v>
      </c>
      <c r="BYN11" s="1">
        <f>LOOKUP($A11,'DMG Tables'!$P$2:$P$35,'DMG Tables'!$O$2:$O$35)*BYN$1*LOOKUP(BYN$1,'DMG Tables'!$G$2:$G$7,'DMG Tables'!$H$2:$H$7)</f>
        <v>18519600</v>
      </c>
      <c r="BYO11" s="1">
        <f>LOOKUP($A11,'DMG Tables'!$P$2:$P$35,'DMG Tables'!$O$2:$O$35)*BYO$1*LOOKUP(BYO$1,'DMG Tables'!$G$2:$G$7,'DMG Tables'!$H$2:$H$7)</f>
        <v>18528800</v>
      </c>
      <c r="BYP11" s="1">
        <f>LOOKUP($A11,'DMG Tables'!$P$2:$P$35,'DMG Tables'!$O$2:$O$35)*BYP$1*LOOKUP(BYP$1,'DMG Tables'!$G$2:$G$7,'DMG Tables'!$H$2:$H$7)</f>
        <v>18538000</v>
      </c>
      <c r="BYQ11" s="1">
        <f>LOOKUP($A11,'DMG Tables'!$P$2:$P$35,'DMG Tables'!$O$2:$O$35)*BYQ$1*LOOKUP(BYQ$1,'DMG Tables'!$G$2:$G$7,'DMG Tables'!$H$2:$H$7)</f>
        <v>18547200</v>
      </c>
      <c r="BYR11" s="1">
        <f>LOOKUP($A11,'DMG Tables'!$P$2:$P$35,'DMG Tables'!$O$2:$O$35)*BYR$1*LOOKUP(BYR$1,'DMG Tables'!$G$2:$G$7,'DMG Tables'!$H$2:$H$7)</f>
        <v>18556400</v>
      </c>
      <c r="BYS11" s="1">
        <f>LOOKUP($A11,'DMG Tables'!$P$2:$P$35,'DMG Tables'!$O$2:$O$35)*BYS$1*LOOKUP(BYS$1,'DMG Tables'!$G$2:$G$7,'DMG Tables'!$H$2:$H$7)</f>
        <v>18565600</v>
      </c>
      <c r="BYT11" s="1">
        <f>LOOKUP($A11,'DMG Tables'!$P$2:$P$35,'DMG Tables'!$O$2:$O$35)*BYT$1*LOOKUP(BYT$1,'DMG Tables'!$G$2:$G$7,'DMG Tables'!$H$2:$H$7)</f>
        <v>18574800</v>
      </c>
      <c r="BYU11" s="1">
        <f>LOOKUP($A11,'DMG Tables'!$P$2:$P$35,'DMG Tables'!$O$2:$O$35)*BYU$1*LOOKUP(BYU$1,'DMG Tables'!$G$2:$G$7,'DMG Tables'!$H$2:$H$7)</f>
        <v>18584000</v>
      </c>
      <c r="BYV11" s="1">
        <f>LOOKUP($A11,'DMG Tables'!$P$2:$P$35,'DMG Tables'!$O$2:$O$35)*BYV$1*LOOKUP(BYV$1,'DMG Tables'!$G$2:$G$7,'DMG Tables'!$H$2:$H$7)</f>
        <v>18593200</v>
      </c>
      <c r="BYW11" s="1">
        <f>LOOKUP($A11,'DMG Tables'!$P$2:$P$35,'DMG Tables'!$O$2:$O$35)*BYW$1*LOOKUP(BYW$1,'DMG Tables'!$G$2:$G$7,'DMG Tables'!$H$2:$H$7)</f>
        <v>18602400</v>
      </c>
      <c r="BYX11" s="1">
        <f>LOOKUP($A11,'DMG Tables'!$P$2:$P$35,'DMG Tables'!$O$2:$O$35)*BYX$1*LOOKUP(BYX$1,'DMG Tables'!$G$2:$G$7,'DMG Tables'!$H$2:$H$7)</f>
        <v>18611600</v>
      </c>
      <c r="BYY11" s="1">
        <f>LOOKUP($A11,'DMG Tables'!$P$2:$P$35,'DMG Tables'!$O$2:$O$35)*BYY$1*LOOKUP(BYY$1,'DMG Tables'!$G$2:$G$7,'DMG Tables'!$H$2:$H$7)</f>
        <v>18620800</v>
      </c>
      <c r="BYZ11" s="1">
        <f>LOOKUP($A11,'DMG Tables'!$P$2:$P$35,'DMG Tables'!$O$2:$O$35)*BYZ$1*LOOKUP(BYZ$1,'DMG Tables'!$G$2:$G$7,'DMG Tables'!$H$2:$H$7)</f>
        <v>18630000</v>
      </c>
      <c r="BZA11" s="1">
        <f>LOOKUP($A11,'DMG Tables'!$P$2:$P$35,'DMG Tables'!$O$2:$O$35)*BZA$1*LOOKUP(BZA$1,'DMG Tables'!$G$2:$G$7,'DMG Tables'!$H$2:$H$7)</f>
        <v>18639200</v>
      </c>
      <c r="BZB11" s="1">
        <f>LOOKUP($A11,'DMG Tables'!$P$2:$P$35,'DMG Tables'!$O$2:$O$35)*BZB$1*LOOKUP(BZB$1,'DMG Tables'!$G$2:$G$7,'DMG Tables'!$H$2:$H$7)</f>
        <v>18648400</v>
      </c>
      <c r="BZC11" s="1">
        <f>LOOKUP($A11,'DMG Tables'!$P$2:$P$35,'DMG Tables'!$O$2:$O$35)*BZC$1*LOOKUP(BZC$1,'DMG Tables'!$G$2:$G$7,'DMG Tables'!$H$2:$H$7)</f>
        <v>18657600</v>
      </c>
      <c r="BZD11" s="1">
        <f>LOOKUP($A11,'DMG Tables'!$P$2:$P$35,'DMG Tables'!$O$2:$O$35)*BZD$1*LOOKUP(BZD$1,'DMG Tables'!$G$2:$G$7,'DMG Tables'!$H$2:$H$7)</f>
        <v>18666800</v>
      </c>
      <c r="BZE11" s="1">
        <f>LOOKUP($A11,'DMG Tables'!$P$2:$P$35,'DMG Tables'!$O$2:$O$35)*BZE$1*LOOKUP(BZE$1,'DMG Tables'!$G$2:$G$7,'DMG Tables'!$H$2:$H$7)</f>
        <v>18676000</v>
      </c>
      <c r="BZF11" s="1">
        <f>LOOKUP($A11,'DMG Tables'!$P$2:$P$35,'DMG Tables'!$O$2:$O$35)*BZF$1*LOOKUP(BZF$1,'DMG Tables'!$G$2:$G$7,'DMG Tables'!$H$2:$H$7)</f>
        <v>18685200</v>
      </c>
      <c r="BZG11" s="1">
        <f>LOOKUP($A11,'DMG Tables'!$P$2:$P$35,'DMG Tables'!$O$2:$O$35)*BZG$1*LOOKUP(BZG$1,'DMG Tables'!$G$2:$G$7,'DMG Tables'!$H$2:$H$7)</f>
        <v>18694400</v>
      </c>
      <c r="BZH11" s="1">
        <f>LOOKUP($A11,'DMG Tables'!$P$2:$P$35,'DMG Tables'!$O$2:$O$35)*BZH$1*LOOKUP(BZH$1,'DMG Tables'!$G$2:$G$7,'DMG Tables'!$H$2:$H$7)</f>
        <v>18703600</v>
      </c>
      <c r="BZI11" s="1">
        <f>LOOKUP($A11,'DMG Tables'!$P$2:$P$35,'DMG Tables'!$O$2:$O$35)*BZI$1*LOOKUP(BZI$1,'DMG Tables'!$G$2:$G$7,'DMG Tables'!$H$2:$H$7)</f>
        <v>18712800</v>
      </c>
      <c r="BZJ11" s="1">
        <f>LOOKUP($A11,'DMG Tables'!$P$2:$P$35,'DMG Tables'!$O$2:$O$35)*BZJ$1*LOOKUP(BZJ$1,'DMG Tables'!$G$2:$G$7,'DMG Tables'!$H$2:$H$7)</f>
        <v>18722000</v>
      </c>
      <c r="BZK11" s="1">
        <f>LOOKUP($A11,'DMG Tables'!$P$2:$P$35,'DMG Tables'!$O$2:$O$35)*BZK$1*LOOKUP(BZK$1,'DMG Tables'!$G$2:$G$7,'DMG Tables'!$H$2:$H$7)</f>
        <v>18731200</v>
      </c>
      <c r="BZL11" s="1">
        <f>LOOKUP($A11,'DMG Tables'!$P$2:$P$35,'DMG Tables'!$O$2:$O$35)*BZL$1*LOOKUP(BZL$1,'DMG Tables'!$G$2:$G$7,'DMG Tables'!$H$2:$H$7)</f>
        <v>18740400</v>
      </c>
      <c r="BZM11" s="1">
        <f>LOOKUP($A11,'DMG Tables'!$P$2:$P$35,'DMG Tables'!$O$2:$O$35)*BZM$1*LOOKUP(BZM$1,'DMG Tables'!$G$2:$G$7,'DMG Tables'!$H$2:$H$7)</f>
        <v>18749600</v>
      </c>
      <c r="BZN11" s="1">
        <f>LOOKUP($A11,'DMG Tables'!$P$2:$P$35,'DMG Tables'!$O$2:$O$35)*BZN$1*LOOKUP(BZN$1,'DMG Tables'!$G$2:$G$7,'DMG Tables'!$H$2:$H$7)</f>
        <v>18758800</v>
      </c>
      <c r="BZO11" s="1">
        <f>LOOKUP($A11,'DMG Tables'!$P$2:$P$35,'DMG Tables'!$O$2:$O$35)*BZO$1*LOOKUP(BZO$1,'DMG Tables'!$G$2:$G$7,'DMG Tables'!$H$2:$H$7)</f>
        <v>18768000</v>
      </c>
      <c r="BZP11" s="1">
        <f>LOOKUP($A11,'DMG Tables'!$P$2:$P$35,'DMG Tables'!$O$2:$O$35)*BZP$1*LOOKUP(BZP$1,'DMG Tables'!$G$2:$G$7,'DMG Tables'!$H$2:$H$7)</f>
        <v>18777200</v>
      </c>
      <c r="BZQ11" s="1">
        <f>LOOKUP($A11,'DMG Tables'!$P$2:$P$35,'DMG Tables'!$O$2:$O$35)*BZQ$1*LOOKUP(BZQ$1,'DMG Tables'!$G$2:$G$7,'DMG Tables'!$H$2:$H$7)</f>
        <v>18786400</v>
      </c>
      <c r="BZR11" s="1">
        <f>LOOKUP($A11,'DMG Tables'!$P$2:$P$35,'DMG Tables'!$O$2:$O$35)*BZR$1*LOOKUP(BZR$1,'DMG Tables'!$G$2:$G$7,'DMG Tables'!$H$2:$H$7)</f>
        <v>18795600</v>
      </c>
      <c r="BZS11" s="1">
        <f>LOOKUP($A11,'DMG Tables'!$P$2:$P$35,'DMG Tables'!$O$2:$O$35)*BZS$1*LOOKUP(BZS$1,'DMG Tables'!$G$2:$G$7,'DMG Tables'!$H$2:$H$7)</f>
        <v>18804800</v>
      </c>
      <c r="BZT11" s="1">
        <f>LOOKUP($A11,'DMG Tables'!$P$2:$P$35,'DMG Tables'!$O$2:$O$35)*BZT$1*LOOKUP(BZT$1,'DMG Tables'!$G$2:$G$7,'DMG Tables'!$H$2:$H$7)</f>
        <v>18814000</v>
      </c>
      <c r="BZU11" s="1">
        <f>LOOKUP($A11,'DMG Tables'!$P$2:$P$35,'DMG Tables'!$O$2:$O$35)*BZU$1*LOOKUP(BZU$1,'DMG Tables'!$G$2:$G$7,'DMG Tables'!$H$2:$H$7)</f>
        <v>18823200</v>
      </c>
      <c r="BZV11" s="1">
        <f>LOOKUP($A11,'DMG Tables'!$P$2:$P$35,'DMG Tables'!$O$2:$O$35)*BZV$1*LOOKUP(BZV$1,'DMG Tables'!$G$2:$G$7,'DMG Tables'!$H$2:$H$7)</f>
        <v>18832400</v>
      </c>
      <c r="BZW11" s="1">
        <f>LOOKUP($A11,'DMG Tables'!$P$2:$P$35,'DMG Tables'!$O$2:$O$35)*BZW$1*LOOKUP(BZW$1,'DMG Tables'!$G$2:$G$7,'DMG Tables'!$H$2:$H$7)</f>
        <v>18841600</v>
      </c>
      <c r="BZX11" s="1">
        <f>LOOKUP($A11,'DMG Tables'!$P$2:$P$35,'DMG Tables'!$O$2:$O$35)*BZX$1*LOOKUP(BZX$1,'DMG Tables'!$G$2:$G$7,'DMG Tables'!$H$2:$H$7)</f>
        <v>18850800</v>
      </c>
      <c r="BZY11" s="1">
        <f>LOOKUP($A11,'DMG Tables'!$P$2:$P$35,'DMG Tables'!$O$2:$O$35)*BZY$1*LOOKUP(BZY$1,'DMG Tables'!$G$2:$G$7,'DMG Tables'!$H$2:$H$7)</f>
        <v>18860000</v>
      </c>
      <c r="BZZ11" s="1">
        <f>LOOKUP($A11,'DMG Tables'!$P$2:$P$35,'DMG Tables'!$O$2:$O$35)*BZZ$1*LOOKUP(BZZ$1,'DMG Tables'!$G$2:$G$7,'DMG Tables'!$H$2:$H$7)</f>
        <v>18869200</v>
      </c>
      <c r="CAA11" s="1">
        <f>LOOKUP($A11,'DMG Tables'!$P$2:$P$35,'DMG Tables'!$O$2:$O$35)*CAA$1*LOOKUP(CAA$1,'DMG Tables'!$G$2:$G$7,'DMG Tables'!$H$2:$H$7)</f>
        <v>18878400</v>
      </c>
      <c r="CAB11" s="1">
        <f>LOOKUP($A11,'DMG Tables'!$P$2:$P$35,'DMG Tables'!$O$2:$O$35)*CAB$1*LOOKUP(CAB$1,'DMG Tables'!$G$2:$G$7,'DMG Tables'!$H$2:$H$7)</f>
        <v>18887600</v>
      </c>
      <c r="CAC11" s="1">
        <f>LOOKUP($A11,'DMG Tables'!$P$2:$P$35,'DMG Tables'!$O$2:$O$35)*CAC$1*LOOKUP(CAC$1,'DMG Tables'!$G$2:$G$7,'DMG Tables'!$H$2:$H$7)</f>
        <v>18896800</v>
      </c>
      <c r="CAD11" s="1">
        <f>LOOKUP($A11,'DMG Tables'!$P$2:$P$35,'DMG Tables'!$O$2:$O$35)*CAD$1*LOOKUP(CAD$1,'DMG Tables'!$G$2:$G$7,'DMG Tables'!$H$2:$H$7)</f>
        <v>18906000</v>
      </c>
      <c r="CAE11" s="1">
        <f>LOOKUP($A11,'DMG Tables'!$P$2:$P$35,'DMG Tables'!$O$2:$O$35)*CAE$1*LOOKUP(CAE$1,'DMG Tables'!$G$2:$G$7,'DMG Tables'!$H$2:$H$7)</f>
        <v>18915200</v>
      </c>
      <c r="CAF11" s="1">
        <f>LOOKUP($A11,'DMG Tables'!$P$2:$P$35,'DMG Tables'!$O$2:$O$35)*CAF$1*LOOKUP(CAF$1,'DMG Tables'!$G$2:$G$7,'DMG Tables'!$H$2:$H$7)</f>
        <v>18924400</v>
      </c>
      <c r="CAG11" s="1">
        <f>LOOKUP($A11,'DMG Tables'!$P$2:$P$35,'DMG Tables'!$O$2:$O$35)*CAG$1*LOOKUP(CAG$1,'DMG Tables'!$G$2:$G$7,'DMG Tables'!$H$2:$H$7)</f>
        <v>18933600</v>
      </c>
      <c r="CAH11" s="1">
        <f>LOOKUP($A11,'DMG Tables'!$P$2:$P$35,'DMG Tables'!$O$2:$O$35)*CAH$1*LOOKUP(CAH$1,'DMG Tables'!$G$2:$G$7,'DMG Tables'!$H$2:$H$7)</f>
        <v>18942800</v>
      </c>
      <c r="CAI11" s="1">
        <f>LOOKUP($A11,'DMG Tables'!$P$2:$P$35,'DMG Tables'!$O$2:$O$35)*CAI$1*LOOKUP(CAI$1,'DMG Tables'!$G$2:$G$7,'DMG Tables'!$H$2:$H$7)</f>
        <v>18952000</v>
      </c>
      <c r="CAJ11" s="1">
        <f>LOOKUP($A11,'DMG Tables'!$P$2:$P$35,'DMG Tables'!$O$2:$O$35)*CAJ$1*LOOKUP(CAJ$1,'DMG Tables'!$G$2:$G$7,'DMG Tables'!$H$2:$H$7)</f>
        <v>18961200</v>
      </c>
      <c r="CAK11" s="1">
        <f>LOOKUP($A11,'DMG Tables'!$P$2:$P$35,'DMG Tables'!$O$2:$O$35)*CAK$1*LOOKUP(CAK$1,'DMG Tables'!$G$2:$G$7,'DMG Tables'!$H$2:$H$7)</f>
        <v>18970400</v>
      </c>
      <c r="CAL11" s="1">
        <f>LOOKUP($A11,'DMG Tables'!$P$2:$P$35,'DMG Tables'!$O$2:$O$35)*CAL$1*LOOKUP(CAL$1,'DMG Tables'!$G$2:$G$7,'DMG Tables'!$H$2:$H$7)</f>
        <v>18979600</v>
      </c>
      <c r="CAM11" s="1">
        <f>LOOKUP($A11,'DMG Tables'!$P$2:$P$35,'DMG Tables'!$O$2:$O$35)*CAM$1*LOOKUP(CAM$1,'DMG Tables'!$G$2:$G$7,'DMG Tables'!$H$2:$H$7)</f>
        <v>18988800</v>
      </c>
      <c r="CAN11" s="1">
        <f>LOOKUP($A11,'DMG Tables'!$P$2:$P$35,'DMG Tables'!$O$2:$O$35)*CAN$1*LOOKUP(CAN$1,'DMG Tables'!$G$2:$G$7,'DMG Tables'!$H$2:$H$7)</f>
        <v>18998000</v>
      </c>
      <c r="CAO11" s="1">
        <f>LOOKUP($A11,'DMG Tables'!$P$2:$P$35,'DMG Tables'!$O$2:$O$35)*CAO$1*LOOKUP(CAO$1,'DMG Tables'!$G$2:$G$7,'DMG Tables'!$H$2:$H$7)</f>
        <v>19007200</v>
      </c>
      <c r="CAP11" s="1">
        <f>LOOKUP($A11,'DMG Tables'!$P$2:$P$35,'DMG Tables'!$O$2:$O$35)*CAP$1*LOOKUP(CAP$1,'DMG Tables'!$G$2:$G$7,'DMG Tables'!$H$2:$H$7)</f>
        <v>19016400</v>
      </c>
      <c r="CAQ11" s="1">
        <f>LOOKUP($A11,'DMG Tables'!$P$2:$P$35,'DMG Tables'!$O$2:$O$35)*CAQ$1*LOOKUP(CAQ$1,'DMG Tables'!$G$2:$G$7,'DMG Tables'!$H$2:$H$7)</f>
        <v>19025600</v>
      </c>
      <c r="CAR11" s="1">
        <f>LOOKUP($A11,'DMG Tables'!$P$2:$P$35,'DMG Tables'!$O$2:$O$35)*CAR$1*LOOKUP(CAR$1,'DMG Tables'!$G$2:$G$7,'DMG Tables'!$H$2:$H$7)</f>
        <v>19034800</v>
      </c>
      <c r="CAS11" s="1">
        <f>LOOKUP($A11,'DMG Tables'!$P$2:$P$35,'DMG Tables'!$O$2:$O$35)*CAS$1*LOOKUP(CAS$1,'DMG Tables'!$G$2:$G$7,'DMG Tables'!$H$2:$H$7)</f>
        <v>19044000</v>
      </c>
      <c r="CAT11" s="1">
        <f>LOOKUP($A11,'DMG Tables'!$P$2:$P$35,'DMG Tables'!$O$2:$O$35)*CAT$1*LOOKUP(CAT$1,'DMG Tables'!$G$2:$G$7,'DMG Tables'!$H$2:$H$7)</f>
        <v>19053200</v>
      </c>
      <c r="CAU11" s="1">
        <f>LOOKUP($A11,'DMG Tables'!$P$2:$P$35,'DMG Tables'!$O$2:$O$35)*CAU$1*LOOKUP(CAU$1,'DMG Tables'!$G$2:$G$7,'DMG Tables'!$H$2:$H$7)</f>
        <v>19062400</v>
      </c>
      <c r="CAV11" s="1">
        <f>LOOKUP($A11,'DMG Tables'!$P$2:$P$35,'DMG Tables'!$O$2:$O$35)*CAV$1*LOOKUP(CAV$1,'DMG Tables'!$G$2:$G$7,'DMG Tables'!$H$2:$H$7)</f>
        <v>19071600</v>
      </c>
      <c r="CAW11" s="1">
        <f>LOOKUP($A11,'DMG Tables'!$P$2:$P$35,'DMG Tables'!$O$2:$O$35)*CAW$1*LOOKUP(CAW$1,'DMG Tables'!$G$2:$G$7,'DMG Tables'!$H$2:$H$7)</f>
        <v>19080800</v>
      </c>
      <c r="CAX11" s="1">
        <f>LOOKUP($A11,'DMG Tables'!$P$2:$P$35,'DMG Tables'!$O$2:$O$35)*CAX$1*LOOKUP(CAX$1,'DMG Tables'!$G$2:$G$7,'DMG Tables'!$H$2:$H$7)</f>
        <v>19090000</v>
      </c>
      <c r="CAY11" s="1">
        <f>LOOKUP($A11,'DMG Tables'!$P$2:$P$35,'DMG Tables'!$O$2:$O$35)*CAY$1*LOOKUP(CAY$1,'DMG Tables'!$G$2:$G$7,'DMG Tables'!$H$2:$H$7)</f>
        <v>19099200</v>
      </c>
      <c r="CAZ11" s="1">
        <f>LOOKUP($A11,'DMG Tables'!$P$2:$P$35,'DMG Tables'!$O$2:$O$35)*CAZ$1*LOOKUP(CAZ$1,'DMG Tables'!$G$2:$G$7,'DMG Tables'!$H$2:$H$7)</f>
        <v>19108400</v>
      </c>
      <c r="CBA11" s="1">
        <f>LOOKUP($A11,'DMG Tables'!$P$2:$P$35,'DMG Tables'!$O$2:$O$35)*CBA$1*LOOKUP(CBA$1,'DMG Tables'!$G$2:$G$7,'DMG Tables'!$H$2:$H$7)</f>
        <v>19117600</v>
      </c>
      <c r="CBB11" s="1">
        <f>LOOKUP($A11,'DMG Tables'!$P$2:$P$35,'DMG Tables'!$O$2:$O$35)*CBB$1*LOOKUP(CBB$1,'DMG Tables'!$G$2:$G$7,'DMG Tables'!$H$2:$H$7)</f>
        <v>19126800</v>
      </c>
      <c r="CBC11" s="1">
        <f>LOOKUP($A11,'DMG Tables'!$P$2:$P$35,'DMG Tables'!$O$2:$O$35)*CBC$1*LOOKUP(CBC$1,'DMG Tables'!$G$2:$G$7,'DMG Tables'!$H$2:$H$7)</f>
        <v>19136000</v>
      </c>
      <c r="CBD11" s="1">
        <f>LOOKUP($A11,'DMG Tables'!$P$2:$P$35,'DMG Tables'!$O$2:$O$35)*CBD$1*LOOKUP(CBD$1,'DMG Tables'!$G$2:$G$7,'DMG Tables'!$H$2:$H$7)</f>
        <v>19145200</v>
      </c>
      <c r="CBE11" s="1">
        <f>LOOKUP($A11,'DMG Tables'!$P$2:$P$35,'DMG Tables'!$O$2:$O$35)*CBE$1*LOOKUP(CBE$1,'DMG Tables'!$G$2:$G$7,'DMG Tables'!$H$2:$H$7)</f>
        <v>19154400</v>
      </c>
      <c r="CBF11" s="1">
        <f>LOOKUP($A11,'DMG Tables'!$P$2:$P$35,'DMG Tables'!$O$2:$O$35)*CBF$1*LOOKUP(CBF$1,'DMG Tables'!$G$2:$G$7,'DMG Tables'!$H$2:$H$7)</f>
        <v>19163600</v>
      </c>
      <c r="CBG11" s="1">
        <f>LOOKUP($A11,'DMG Tables'!$P$2:$P$35,'DMG Tables'!$O$2:$O$35)*CBG$1*LOOKUP(CBG$1,'DMG Tables'!$G$2:$G$7,'DMG Tables'!$H$2:$H$7)</f>
        <v>19172800</v>
      </c>
      <c r="CBH11" s="1">
        <f>LOOKUP($A11,'DMG Tables'!$P$2:$P$35,'DMG Tables'!$O$2:$O$35)*CBH$1*LOOKUP(CBH$1,'DMG Tables'!$G$2:$G$7,'DMG Tables'!$H$2:$H$7)</f>
        <v>19182000</v>
      </c>
      <c r="CBI11" s="1">
        <f>LOOKUP($A11,'DMG Tables'!$P$2:$P$35,'DMG Tables'!$O$2:$O$35)*CBI$1*LOOKUP(CBI$1,'DMG Tables'!$G$2:$G$7,'DMG Tables'!$H$2:$H$7)</f>
        <v>19191200</v>
      </c>
      <c r="CBJ11" s="1">
        <f>LOOKUP($A11,'DMG Tables'!$P$2:$P$35,'DMG Tables'!$O$2:$O$35)*CBJ$1*LOOKUP(CBJ$1,'DMG Tables'!$G$2:$G$7,'DMG Tables'!$H$2:$H$7)</f>
        <v>19200400</v>
      </c>
      <c r="CBK11" s="1">
        <f>LOOKUP($A11,'DMG Tables'!$P$2:$P$35,'DMG Tables'!$O$2:$O$35)*CBK$1*LOOKUP(CBK$1,'DMG Tables'!$G$2:$G$7,'DMG Tables'!$H$2:$H$7)</f>
        <v>19209600</v>
      </c>
      <c r="CBL11" s="1">
        <f>LOOKUP($A11,'DMG Tables'!$P$2:$P$35,'DMG Tables'!$O$2:$O$35)*CBL$1*LOOKUP(CBL$1,'DMG Tables'!$G$2:$G$7,'DMG Tables'!$H$2:$H$7)</f>
        <v>19218800</v>
      </c>
      <c r="CBM11" s="1">
        <f>LOOKUP($A11,'DMG Tables'!$P$2:$P$35,'DMG Tables'!$O$2:$O$35)*CBM$1*LOOKUP(CBM$1,'DMG Tables'!$G$2:$G$7,'DMG Tables'!$H$2:$H$7)</f>
        <v>19228000</v>
      </c>
      <c r="CBN11" s="1">
        <f>LOOKUP($A11,'DMG Tables'!$P$2:$P$35,'DMG Tables'!$O$2:$O$35)*CBN$1*LOOKUP(CBN$1,'DMG Tables'!$G$2:$G$7,'DMG Tables'!$H$2:$H$7)</f>
        <v>19237200</v>
      </c>
      <c r="CBO11" s="1">
        <f>LOOKUP($A11,'DMG Tables'!$P$2:$P$35,'DMG Tables'!$O$2:$O$35)*CBO$1*LOOKUP(CBO$1,'DMG Tables'!$G$2:$G$7,'DMG Tables'!$H$2:$H$7)</f>
        <v>19246400</v>
      </c>
      <c r="CBP11" s="1">
        <f>LOOKUP($A11,'DMG Tables'!$P$2:$P$35,'DMG Tables'!$O$2:$O$35)*CBP$1*LOOKUP(CBP$1,'DMG Tables'!$G$2:$G$7,'DMG Tables'!$H$2:$H$7)</f>
        <v>19255600</v>
      </c>
      <c r="CBQ11" s="1">
        <f>LOOKUP($A11,'DMG Tables'!$P$2:$P$35,'DMG Tables'!$O$2:$O$35)*CBQ$1*LOOKUP(CBQ$1,'DMG Tables'!$G$2:$G$7,'DMG Tables'!$H$2:$H$7)</f>
        <v>19264800</v>
      </c>
      <c r="CBR11" s="1">
        <f>LOOKUP($A11,'DMG Tables'!$P$2:$P$35,'DMG Tables'!$O$2:$O$35)*CBR$1*LOOKUP(CBR$1,'DMG Tables'!$G$2:$G$7,'DMG Tables'!$H$2:$H$7)</f>
        <v>19274000</v>
      </c>
      <c r="CBS11" s="1">
        <f>LOOKUP($A11,'DMG Tables'!$P$2:$P$35,'DMG Tables'!$O$2:$O$35)*CBS$1*LOOKUP(CBS$1,'DMG Tables'!$G$2:$G$7,'DMG Tables'!$H$2:$H$7)</f>
        <v>19283200</v>
      </c>
      <c r="CBT11" s="1">
        <f>LOOKUP($A11,'DMG Tables'!$P$2:$P$35,'DMG Tables'!$O$2:$O$35)*CBT$1*LOOKUP(CBT$1,'DMG Tables'!$G$2:$G$7,'DMG Tables'!$H$2:$H$7)</f>
        <v>19292400</v>
      </c>
      <c r="CBU11" s="1">
        <f>LOOKUP($A11,'DMG Tables'!$P$2:$P$35,'DMG Tables'!$O$2:$O$35)*CBU$1*LOOKUP(CBU$1,'DMG Tables'!$G$2:$G$7,'DMG Tables'!$H$2:$H$7)</f>
        <v>19301600</v>
      </c>
      <c r="CBV11" s="1">
        <f>LOOKUP($A11,'DMG Tables'!$P$2:$P$35,'DMG Tables'!$O$2:$O$35)*CBV$1*LOOKUP(CBV$1,'DMG Tables'!$G$2:$G$7,'DMG Tables'!$H$2:$H$7)</f>
        <v>19310800</v>
      </c>
      <c r="CBW11" s="1">
        <f>LOOKUP($A11,'DMG Tables'!$P$2:$P$35,'DMG Tables'!$O$2:$O$35)*CBW$1*LOOKUP(CBW$1,'DMG Tables'!$G$2:$G$7,'DMG Tables'!$H$2:$H$7)</f>
        <v>19320000</v>
      </c>
      <c r="CBX11" s="1">
        <f>LOOKUP($A11,'DMG Tables'!$P$2:$P$35,'DMG Tables'!$O$2:$O$35)*CBX$1*LOOKUP(CBX$1,'DMG Tables'!$G$2:$G$7,'DMG Tables'!$H$2:$H$7)</f>
        <v>19329200</v>
      </c>
      <c r="CBY11" s="1">
        <f>LOOKUP($A11,'DMG Tables'!$P$2:$P$35,'DMG Tables'!$O$2:$O$35)*CBY$1*LOOKUP(CBY$1,'DMG Tables'!$G$2:$G$7,'DMG Tables'!$H$2:$H$7)</f>
        <v>19338400</v>
      </c>
      <c r="CBZ11" s="1">
        <f>LOOKUP($A11,'DMG Tables'!$P$2:$P$35,'DMG Tables'!$O$2:$O$35)*CBZ$1*LOOKUP(CBZ$1,'DMG Tables'!$G$2:$G$7,'DMG Tables'!$H$2:$H$7)</f>
        <v>19347600</v>
      </c>
      <c r="CCA11" s="1">
        <f>LOOKUP($A11,'DMG Tables'!$P$2:$P$35,'DMG Tables'!$O$2:$O$35)*CCA$1*LOOKUP(CCA$1,'DMG Tables'!$G$2:$G$7,'DMG Tables'!$H$2:$H$7)</f>
        <v>19356800</v>
      </c>
      <c r="CCB11" s="1">
        <f>LOOKUP($A11,'DMG Tables'!$P$2:$P$35,'DMG Tables'!$O$2:$O$35)*CCB$1*LOOKUP(CCB$1,'DMG Tables'!$G$2:$G$7,'DMG Tables'!$H$2:$H$7)</f>
        <v>19366000</v>
      </c>
      <c r="CCC11" s="1">
        <f>LOOKUP($A11,'DMG Tables'!$P$2:$P$35,'DMG Tables'!$O$2:$O$35)*CCC$1*LOOKUP(CCC$1,'DMG Tables'!$G$2:$G$7,'DMG Tables'!$H$2:$H$7)</f>
        <v>19375200</v>
      </c>
      <c r="CCD11" s="1">
        <f>LOOKUP($A11,'DMG Tables'!$P$2:$P$35,'DMG Tables'!$O$2:$O$35)*CCD$1*LOOKUP(CCD$1,'DMG Tables'!$G$2:$G$7,'DMG Tables'!$H$2:$H$7)</f>
        <v>19384400</v>
      </c>
      <c r="CCE11" s="1">
        <f>LOOKUP($A11,'DMG Tables'!$P$2:$P$35,'DMG Tables'!$O$2:$O$35)*CCE$1*LOOKUP(CCE$1,'DMG Tables'!$G$2:$G$7,'DMG Tables'!$H$2:$H$7)</f>
        <v>19393600</v>
      </c>
      <c r="CCF11" s="1">
        <f>LOOKUP($A11,'DMG Tables'!$P$2:$P$35,'DMG Tables'!$O$2:$O$35)*CCF$1*LOOKUP(CCF$1,'DMG Tables'!$G$2:$G$7,'DMG Tables'!$H$2:$H$7)</f>
        <v>19402800</v>
      </c>
      <c r="CCG11" s="1">
        <f>LOOKUP($A11,'DMG Tables'!$P$2:$P$35,'DMG Tables'!$O$2:$O$35)*CCG$1*LOOKUP(CCG$1,'DMG Tables'!$G$2:$G$7,'DMG Tables'!$H$2:$H$7)</f>
        <v>19412000</v>
      </c>
      <c r="CCH11" s="1">
        <f>LOOKUP($A11,'DMG Tables'!$P$2:$P$35,'DMG Tables'!$O$2:$O$35)*CCH$1*LOOKUP(CCH$1,'DMG Tables'!$G$2:$G$7,'DMG Tables'!$H$2:$H$7)</f>
        <v>19421200</v>
      </c>
      <c r="CCI11" s="1">
        <f>LOOKUP($A11,'DMG Tables'!$P$2:$P$35,'DMG Tables'!$O$2:$O$35)*CCI$1*LOOKUP(CCI$1,'DMG Tables'!$G$2:$G$7,'DMG Tables'!$H$2:$H$7)</f>
        <v>19430400</v>
      </c>
      <c r="CCJ11" s="1">
        <f>LOOKUP($A11,'DMG Tables'!$P$2:$P$35,'DMG Tables'!$O$2:$O$35)*CCJ$1*LOOKUP(CCJ$1,'DMG Tables'!$G$2:$G$7,'DMG Tables'!$H$2:$H$7)</f>
        <v>19439600</v>
      </c>
      <c r="CCK11" s="1">
        <f>LOOKUP($A11,'DMG Tables'!$P$2:$P$35,'DMG Tables'!$O$2:$O$35)*CCK$1*LOOKUP(CCK$1,'DMG Tables'!$G$2:$G$7,'DMG Tables'!$H$2:$H$7)</f>
        <v>19448800</v>
      </c>
      <c r="CCL11" s="1">
        <f>LOOKUP($A11,'DMG Tables'!$P$2:$P$35,'DMG Tables'!$O$2:$O$35)*CCL$1*LOOKUP(CCL$1,'DMG Tables'!$G$2:$G$7,'DMG Tables'!$H$2:$H$7)</f>
        <v>19458000</v>
      </c>
      <c r="CCM11" s="1">
        <f>LOOKUP($A11,'DMG Tables'!$P$2:$P$35,'DMG Tables'!$O$2:$O$35)*CCM$1*LOOKUP(CCM$1,'DMG Tables'!$G$2:$G$7,'DMG Tables'!$H$2:$H$7)</f>
        <v>19467200</v>
      </c>
      <c r="CCN11" s="1">
        <f>LOOKUP($A11,'DMG Tables'!$P$2:$P$35,'DMG Tables'!$O$2:$O$35)*CCN$1*LOOKUP(CCN$1,'DMG Tables'!$G$2:$G$7,'DMG Tables'!$H$2:$H$7)</f>
        <v>19476400</v>
      </c>
      <c r="CCO11" s="1">
        <f>LOOKUP($A11,'DMG Tables'!$P$2:$P$35,'DMG Tables'!$O$2:$O$35)*CCO$1*LOOKUP(CCO$1,'DMG Tables'!$G$2:$G$7,'DMG Tables'!$H$2:$H$7)</f>
        <v>19485600</v>
      </c>
      <c r="CCP11" s="1">
        <f>LOOKUP($A11,'DMG Tables'!$P$2:$P$35,'DMG Tables'!$O$2:$O$35)*CCP$1*LOOKUP(CCP$1,'DMG Tables'!$G$2:$G$7,'DMG Tables'!$H$2:$H$7)</f>
        <v>19494800</v>
      </c>
      <c r="CCQ11" s="1">
        <f>LOOKUP($A11,'DMG Tables'!$P$2:$P$35,'DMG Tables'!$O$2:$O$35)*CCQ$1*LOOKUP(CCQ$1,'DMG Tables'!$G$2:$G$7,'DMG Tables'!$H$2:$H$7)</f>
        <v>19504000</v>
      </c>
      <c r="CCR11" s="1">
        <f>LOOKUP($A11,'DMG Tables'!$P$2:$P$35,'DMG Tables'!$O$2:$O$35)*CCR$1*LOOKUP(CCR$1,'DMG Tables'!$G$2:$G$7,'DMG Tables'!$H$2:$H$7)</f>
        <v>19513200</v>
      </c>
      <c r="CCS11" s="1">
        <f>LOOKUP($A11,'DMG Tables'!$P$2:$P$35,'DMG Tables'!$O$2:$O$35)*CCS$1*LOOKUP(CCS$1,'DMG Tables'!$G$2:$G$7,'DMG Tables'!$H$2:$H$7)</f>
        <v>19522400</v>
      </c>
      <c r="CCT11" s="1">
        <f>LOOKUP($A11,'DMG Tables'!$P$2:$P$35,'DMG Tables'!$O$2:$O$35)*CCT$1*LOOKUP(CCT$1,'DMG Tables'!$G$2:$G$7,'DMG Tables'!$H$2:$H$7)</f>
        <v>19531600</v>
      </c>
      <c r="CCU11" s="1">
        <f>LOOKUP($A11,'DMG Tables'!$P$2:$P$35,'DMG Tables'!$O$2:$O$35)*CCU$1*LOOKUP(CCU$1,'DMG Tables'!$G$2:$G$7,'DMG Tables'!$H$2:$H$7)</f>
        <v>19540800</v>
      </c>
      <c r="CCV11" s="1">
        <f>LOOKUP($A11,'DMG Tables'!$P$2:$P$35,'DMG Tables'!$O$2:$O$35)*CCV$1*LOOKUP(CCV$1,'DMG Tables'!$G$2:$G$7,'DMG Tables'!$H$2:$H$7)</f>
        <v>19550000</v>
      </c>
      <c r="CCW11" s="1">
        <f>LOOKUP($A11,'DMG Tables'!$P$2:$P$35,'DMG Tables'!$O$2:$O$35)*CCW$1*LOOKUP(CCW$1,'DMG Tables'!$G$2:$G$7,'DMG Tables'!$H$2:$H$7)</f>
        <v>19559200</v>
      </c>
      <c r="CCX11" s="1">
        <f>LOOKUP($A11,'DMG Tables'!$P$2:$P$35,'DMG Tables'!$O$2:$O$35)*CCX$1*LOOKUP(CCX$1,'DMG Tables'!$G$2:$G$7,'DMG Tables'!$H$2:$H$7)</f>
        <v>19568400</v>
      </c>
      <c r="CCY11" s="1">
        <f>LOOKUP($A11,'DMG Tables'!$P$2:$P$35,'DMG Tables'!$O$2:$O$35)*CCY$1*LOOKUP(CCY$1,'DMG Tables'!$G$2:$G$7,'DMG Tables'!$H$2:$H$7)</f>
        <v>19577600</v>
      </c>
      <c r="CCZ11" s="1">
        <f>LOOKUP($A11,'DMG Tables'!$P$2:$P$35,'DMG Tables'!$O$2:$O$35)*CCZ$1*LOOKUP(CCZ$1,'DMG Tables'!$G$2:$G$7,'DMG Tables'!$H$2:$H$7)</f>
        <v>19586800</v>
      </c>
      <c r="CDA11" s="1">
        <f>LOOKUP($A11,'DMG Tables'!$P$2:$P$35,'DMG Tables'!$O$2:$O$35)*CDA$1*LOOKUP(CDA$1,'DMG Tables'!$G$2:$G$7,'DMG Tables'!$H$2:$H$7)</f>
        <v>19596000</v>
      </c>
      <c r="CDB11" s="1">
        <f>LOOKUP($A11,'DMG Tables'!$P$2:$P$35,'DMG Tables'!$O$2:$O$35)*CDB$1*LOOKUP(CDB$1,'DMG Tables'!$G$2:$G$7,'DMG Tables'!$H$2:$H$7)</f>
        <v>19605200</v>
      </c>
      <c r="CDC11" s="1">
        <f>LOOKUP($A11,'DMG Tables'!$P$2:$P$35,'DMG Tables'!$O$2:$O$35)*CDC$1*LOOKUP(CDC$1,'DMG Tables'!$G$2:$G$7,'DMG Tables'!$H$2:$H$7)</f>
        <v>19614400</v>
      </c>
      <c r="CDD11" s="1">
        <f>LOOKUP($A11,'DMG Tables'!$P$2:$P$35,'DMG Tables'!$O$2:$O$35)*CDD$1*LOOKUP(CDD$1,'DMG Tables'!$G$2:$G$7,'DMG Tables'!$H$2:$H$7)</f>
        <v>19623600</v>
      </c>
      <c r="CDE11" s="1">
        <f>LOOKUP($A11,'DMG Tables'!$P$2:$P$35,'DMG Tables'!$O$2:$O$35)*CDE$1*LOOKUP(CDE$1,'DMG Tables'!$G$2:$G$7,'DMG Tables'!$H$2:$H$7)</f>
        <v>19632800</v>
      </c>
      <c r="CDF11" s="1">
        <f>LOOKUP($A11,'DMG Tables'!$P$2:$P$35,'DMG Tables'!$O$2:$O$35)*CDF$1*LOOKUP(CDF$1,'DMG Tables'!$G$2:$G$7,'DMG Tables'!$H$2:$H$7)</f>
        <v>19642000</v>
      </c>
      <c r="CDG11" s="1">
        <f>LOOKUP($A11,'DMG Tables'!$P$2:$P$35,'DMG Tables'!$O$2:$O$35)*CDG$1*LOOKUP(CDG$1,'DMG Tables'!$G$2:$G$7,'DMG Tables'!$H$2:$H$7)</f>
        <v>19651200</v>
      </c>
      <c r="CDH11" s="1">
        <f>LOOKUP($A11,'DMG Tables'!$P$2:$P$35,'DMG Tables'!$O$2:$O$35)*CDH$1*LOOKUP(CDH$1,'DMG Tables'!$G$2:$G$7,'DMG Tables'!$H$2:$H$7)</f>
        <v>19660400</v>
      </c>
      <c r="CDI11" s="1">
        <f>LOOKUP($A11,'DMG Tables'!$P$2:$P$35,'DMG Tables'!$O$2:$O$35)*CDI$1*LOOKUP(CDI$1,'DMG Tables'!$G$2:$G$7,'DMG Tables'!$H$2:$H$7)</f>
        <v>19669600</v>
      </c>
      <c r="CDJ11" s="1">
        <f>LOOKUP($A11,'DMG Tables'!$P$2:$P$35,'DMG Tables'!$O$2:$O$35)*CDJ$1*LOOKUP(CDJ$1,'DMG Tables'!$G$2:$G$7,'DMG Tables'!$H$2:$H$7)</f>
        <v>19678800</v>
      </c>
      <c r="CDK11" s="1">
        <f>LOOKUP($A11,'DMG Tables'!$P$2:$P$35,'DMG Tables'!$O$2:$O$35)*CDK$1*LOOKUP(CDK$1,'DMG Tables'!$G$2:$G$7,'DMG Tables'!$H$2:$H$7)</f>
        <v>19688000</v>
      </c>
      <c r="CDL11" s="1">
        <f>LOOKUP($A11,'DMG Tables'!$P$2:$P$35,'DMG Tables'!$O$2:$O$35)*CDL$1*LOOKUP(CDL$1,'DMG Tables'!$G$2:$G$7,'DMG Tables'!$H$2:$H$7)</f>
        <v>19697200</v>
      </c>
      <c r="CDM11" s="1">
        <f>LOOKUP($A11,'DMG Tables'!$P$2:$P$35,'DMG Tables'!$O$2:$O$35)*CDM$1*LOOKUP(CDM$1,'DMG Tables'!$G$2:$G$7,'DMG Tables'!$H$2:$H$7)</f>
        <v>19706400</v>
      </c>
      <c r="CDN11" s="1">
        <f>LOOKUP($A11,'DMG Tables'!$P$2:$P$35,'DMG Tables'!$O$2:$O$35)*CDN$1*LOOKUP(CDN$1,'DMG Tables'!$G$2:$G$7,'DMG Tables'!$H$2:$H$7)</f>
        <v>19715600</v>
      </c>
      <c r="CDO11" s="1">
        <f>LOOKUP($A11,'DMG Tables'!$P$2:$P$35,'DMG Tables'!$O$2:$O$35)*CDO$1*LOOKUP(CDO$1,'DMG Tables'!$G$2:$G$7,'DMG Tables'!$H$2:$H$7)</f>
        <v>19724800</v>
      </c>
      <c r="CDP11" s="1">
        <f>LOOKUP($A11,'DMG Tables'!$P$2:$P$35,'DMG Tables'!$O$2:$O$35)*CDP$1*LOOKUP(CDP$1,'DMG Tables'!$G$2:$G$7,'DMG Tables'!$H$2:$H$7)</f>
        <v>19734000</v>
      </c>
      <c r="CDQ11" s="1">
        <f>LOOKUP($A11,'DMG Tables'!$P$2:$P$35,'DMG Tables'!$O$2:$O$35)*CDQ$1*LOOKUP(CDQ$1,'DMG Tables'!$G$2:$G$7,'DMG Tables'!$H$2:$H$7)</f>
        <v>19743200</v>
      </c>
      <c r="CDR11" s="1">
        <f>LOOKUP($A11,'DMG Tables'!$P$2:$P$35,'DMG Tables'!$O$2:$O$35)*CDR$1*LOOKUP(CDR$1,'DMG Tables'!$G$2:$G$7,'DMG Tables'!$H$2:$H$7)</f>
        <v>19752400</v>
      </c>
      <c r="CDS11" s="1">
        <f>LOOKUP($A11,'DMG Tables'!$P$2:$P$35,'DMG Tables'!$O$2:$O$35)*CDS$1*LOOKUP(CDS$1,'DMG Tables'!$G$2:$G$7,'DMG Tables'!$H$2:$H$7)</f>
        <v>19761600</v>
      </c>
      <c r="CDT11" s="1">
        <f>LOOKUP($A11,'DMG Tables'!$P$2:$P$35,'DMG Tables'!$O$2:$O$35)*CDT$1*LOOKUP(CDT$1,'DMG Tables'!$G$2:$G$7,'DMG Tables'!$H$2:$H$7)</f>
        <v>19770800</v>
      </c>
      <c r="CDU11" s="1">
        <f>LOOKUP($A11,'DMG Tables'!$P$2:$P$35,'DMG Tables'!$O$2:$O$35)*CDU$1*LOOKUP(CDU$1,'DMG Tables'!$G$2:$G$7,'DMG Tables'!$H$2:$H$7)</f>
        <v>19780000</v>
      </c>
      <c r="CDV11" s="1">
        <f>LOOKUP($A11,'DMG Tables'!$P$2:$P$35,'DMG Tables'!$O$2:$O$35)*CDV$1*LOOKUP(CDV$1,'DMG Tables'!$G$2:$G$7,'DMG Tables'!$H$2:$H$7)</f>
        <v>19789200</v>
      </c>
      <c r="CDW11" s="1">
        <f>LOOKUP($A11,'DMG Tables'!$P$2:$P$35,'DMG Tables'!$O$2:$O$35)*CDW$1*LOOKUP(CDW$1,'DMG Tables'!$G$2:$G$7,'DMG Tables'!$H$2:$H$7)</f>
        <v>19798400</v>
      </c>
      <c r="CDX11" s="1">
        <f>LOOKUP($A11,'DMG Tables'!$P$2:$P$35,'DMG Tables'!$O$2:$O$35)*CDX$1*LOOKUP(CDX$1,'DMG Tables'!$G$2:$G$7,'DMG Tables'!$H$2:$H$7)</f>
        <v>19807600</v>
      </c>
      <c r="CDY11" s="1">
        <f>LOOKUP($A11,'DMG Tables'!$P$2:$P$35,'DMG Tables'!$O$2:$O$35)*CDY$1*LOOKUP(CDY$1,'DMG Tables'!$G$2:$G$7,'DMG Tables'!$H$2:$H$7)</f>
        <v>19816800</v>
      </c>
      <c r="CDZ11" s="1">
        <f>LOOKUP($A11,'DMG Tables'!$P$2:$P$35,'DMG Tables'!$O$2:$O$35)*CDZ$1*LOOKUP(CDZ$1,'DMG Tables'!$G$2:$G$7,'DMG Tables'!$H$2:$H$7)</f>
        <v>19826000</v>
      </c>
      <c r="CEA11" s="1">
        <f>LOOKUP($A11,'DMG Tables'!$P$2:$P$35,'DMG Tables'!$O$2:$O$35)*CEA$1*LOOKUP(CEA$1,'DMG Tables'!$G$2:$G$7,'DMG Tables'!$H$2:$H$7)</f>
        <v>19835200</v>
      </c>
      <c r="CEB11" s="1">
        <f>LOOKUP($A11,'DMG Tables'!$P$2:$P$35,'DMG Tables'!$O$2:$O$35)*CEB$1*LOOKUP(CEB$1,'DMG Tables'!$G$2:$G$7,'DMG Tables'!$H$2:$H$7)</f>
        <v>19844400</v>
      </c>
      <c r="CEC11" s="1">
        <f>LOOKUP($A11,'DMG Tables'!$P$2:$P$35,'DMG Tables'!$O$2:$O$35)*CEC$1*LOOKUP(CEC$1,'DMG Tables'!$G$2:$G$7,'DMG Tables'!$H$2:$H$7)</f>
        <v>19853600</v>
      </c>
      <c r="CED11" s="1">
        <f>LOOKUP($A11,'DMG Tables'!$P$2:$P$35,'DMG Tables'!$O$2:$O$35)*CED$1*LOOKUP(CED$1,'DMG Tables'!$G$2:$G$7,'DMG Tables'!$H$2:$H$7)</f>
        <v>19862800</v>
      </c>
      <c r="CEE11" s="1">
        <f>LOOKUP($A11,'DMG Tables'!$P$2:$P$35,'DMG Tables'!$O$2:$O$35)*CEE$1*LOOKUP(CEE$1,'DMG Tables'!$G$2:$G$7,'DMG Tables'!$H$2:$H$7)</f>
        <v>19872000</v>
      </c>
      <c r="CEF11" s="1">
        <f>LOOKUP($A11,'DMG Tables'!$P$2:$P$35,'DMG Tables'!$O$2:$O$35)*CEF$1*LOOKUP(CEF$1,'DMG Tables'!$G$2:$G$7,'DMG Tables'!$H$2:$H$7)</f>
        <v>19881200</v>
      </c>
      <c r="CEG11" s="1">
        <f>LOOKUP($A11,'DMG Tables'!$P$2:$P$35,'DMG Tables'!$O$2:$O$35)*CEG$1*LOOKUP(CEG$1,'DMG Tables'!$G$2:$G$7,'DMG Tables'!$H$2:$H$7)</f>
        <v>19890400</v>
      </c>
      <c r="CEH11" s="1">
        <f>LOOKUP($A11,'DMG Tables'!$P$2:$P$35,'DMG Tables'!$O$2:$O$35)*CEH$1*LOOKUP(CEH$1,'DMG Tables'!$G$2:$G$7,'DMG Tables'!$H$2:$H$7)</f>
        <v>19899600</v>
      </c>
      <c r="CEI11" s="1">
        <f>LOOKUP($A11,'DMG Tables'!$P$2:$P$35,'DMG Tables'!$O$2:$O$35)*CEI$1*LOOKUP(CEI$1,'DMG Tables'!$G$2:$G$7,'DMG Tables'!$H$2:$H$7)</f>
        <v>19908800</v>
      </c>
      <c r="CEJ11" s="1">
        <f>LOOKUP($A11,'DMG Tables'!$P$2:$P$35,'DMG Tables'!$O$2:$O$35)*CEJ$1*LOOKUP(CEJ$1,'DMG Tables'!$G$2:$G$7,'DMG Tables'!$H$2:$H$7)</f>
        <v>19918000</v>
      </c>
      <c r="CEK11" s="1">
        <f>LOOKUP($A11,'DMG Tables'!$P$2:$P$35,'DMG Tables'!$O$2:$O$35)*CEK$1*LOOKUP(CEK$1,'DMG Tables'!$G$2:$G$7,'DMG Tables'!$H$2:$H$7)</f>
        <v>19927200</v>
      </c>
      <c r="CEL11" s="1">
        <f>LOOKUP($A11,'DMG Tables'!$P$2:$P$35,'DMG Tables'!$O$2:$O$35)*CEL$1*LOOKUP(CEL$1,'DMG Tables'!$G$2:$G$7,'DMG Tables'!$H$2:$H$7)</f>
        <v>19936400</v>
      </c>
      <c r="CEM11" s="1">
        <f>LOOKUP($A11,'DMG Tables'!$P$2:$P$35,'DMG Tables'!$O$2:$O$35)*CEM$1*LOOKUP(CEM$1,'DMG Tables'!$G$2:$G$7,'DMG Tables'!$H$2:$H$7)</f>
        <v>19945600</v>
      </c>
      <c r="CEN11" s="1">
        <f>LOOKUP($A11,'DMG Tables'!$P$2:$P$35,'DMG Tables'!$O$2:$O$35)*CEN$1*LOOKUP(CEN$1,'DMG Tables'!$G$2:$G$7,'DMG Tables'!$H$2:$H$7)</f>
        <v>19954800</v>
      </c>
      <c r="CEO11" s="1">
        <f>LOOKUP($A11,'DMG Tables'!$P$2:$P$35,'DMG Tables'!$O$2:$O$35)*CEO$1*LOOKUP(CEO$1,'DMG Tables'!$G$2:$G$7,'DMG Tables'!$H$2:$H$7)</f>
        <v>19964000</v>
      </c>
      <c r="CEP11" s="1">
        <f>LOOKUP($A11,'DMG Tables'!$P$2:$P$35,'DMG Tables'!$O$2:$O$35)*CEP$1*LOOKUP(CEP$1,'DMG Tables'!$G$2:$G$7,'DMG Tables'!$H$2:$H$7)</f>
        <v>19973200</v>
      </c>
      <c r="CEQ11" s="1">
        <f>LOOKUP($A11,'DMG Tables'!$P$2:$P$35,'DMG Tables'!$O$2:$O$35)*CEQ$1*LOOKUP(CEQ$1,'DMG Tables'!$G$2:$G$7,'DMG Tables'!$H$2:$H$7)</f>
        <v>19982400</v>
      </c>
      <c r="CER11" s="1">
        <f>LOOKUP($A11,'DMG Tables'!$P$2:$P$35,'DMG Tables'!$O$2:$O$35)*CER$1*LOOKUP(CER$1,'DMG Tables'!$G$2:$G$7,'DMG Tables'!$H$2:$H$7)</f>
        <v>19991600</v>
      </c>
      <c r="CES11" s="1">
        <f>LOOKUP($A11,'DMG Tables'!$P$2:$P$35,'DMG Tables'!$O$2:$O$35)*CES$1*LOOKUP(CES$1,'DMG Tables'!$G$2:$G$7,'DMG Tables'!$H$2:$H$7)</f>
        <v>20000800</v>
      </c>
      <c r="CET11" s="1">
        <f>LOOKUP($A11,'DMG Tables'!$P$2:$P$35,'DMG Tables'!$O$2:$O$35)*CET$1*LOOKUP(CET$1,'DMG Tables'!$G$2:$G$7,'DMG Tables'!$H$2:$H$7)</f>
        <v>20010000</v>
      </c>
      <c r="CEU11" s="1">
        <f>LOOKUP($A11,'DMG Tables'!$P$2:$P$35,'DMG Tables'!$O$2:$O$35)*CEU$1*LOOKUP(CEU$1,'DMG Tables'!$G$2:$G$7,'DMG Tables'!$H$2:$H$7)</f>
        <v>20019200</v>
      </c>
      <c r="CEV11" s="1">
        <f>LOOKUP($A11,'DMG Tables'!$P$2:$P$35,'DMG Tables'!$O$2:$O$35)*CEV$1*LOOKUP(CEV$1,'DMG Tables'!$G$2:$G$7,'DMG Tables'!$H$2:$H$7)</f>
        <v>20028400</v>
      </c>
      <c r="CEW11" s="1">
        <f>LOOKUP($A11,'DMG Tables'!$P$2:$P$35,'DMG Tables'!$O$2:$O$35)*CEW$1*LOOKUP(CEW$1,'DMG Tables'!$G$2:$G$7,'DMG Tables'!$H$2:$H$7)</f>
        <v>20037600</v>
      </c>
      <c r="CEX11" s="1">
        <f>LOOKUP($A11,'DMG Tables'!$P$2:$P$35,'DMG Tables'!$O$2:$O$35)*CEX$1*LOOKUP(CEX$1,'DMG Tables'!$G$2:$G$7,'DMG Tables'!$H$2:$H$7)</f>
        <v>20046800</v>
      </c>
      <c r="CEY11" s="1">
        <f>LOOKUP($A11,'DMG Tables'!$P$2:$P$35,'DMG Tables'!$O$2:$O$35)*CEY$1*LOOKUP(CEY$1,'DMG Tables'!$G$2:$G$7,'DMG Tables'!$H$2:$H$7)</f>
        <v>20056000</v>
      </c>
      <c r="CEZ11" s="1">
        <f>LOOKUP($A11,'DMG Tables'!$P$2:$P$35,'DMG Tables'!$O$2:$O$35)*CEZ$1*LOOKUP(CEZ$1,'DMG Tables'!$G$2:$G$7,'DMG Tables'!$H$2:$H$7)</f>
        <v>20065200</v>
      </c>
      <c r="CFA11" s="1">
        <f>LOOKUP($A11,'DMG Tables'!$P$2:$P$35,'DMG Tables'!$O$2:$O$35)*CFA$1*LOOKUP(CFA$1,'DMG Tables'!$G$2:$G$7,'DMG Tables'!$H$2:$H$7)</f>
        <v>20074400</v>
      </c>
      <c r="CFB11" s="1">
        <f>LOOKUP($A11,'DMG Tables'!$P$2:$P$35,'DMG Tables'!$O$2:$O$35)*CFB$1*LOOKUP(CFB$1,'DMG Tables'!$G$2:$G$7,'DMG Tables'!$H$2:$H$7)</f>
        <v>20083600</v>
      </c>
      <c r="CFC11" s="1">
        <f>LOOKUP($A11,'DMG Tables'!$P$2:$P$35,'DMG Tables'!$O$2:$O$35)*CFC$1*LOOKUP(CFC$1,'DMG Tables'!$G$2:$G$7,'DMG Tables'!$H$2:$H$7)</f>
        <v>20092800</v>
      </c>
      <c r="CFD11" s="1">
        <f>LOOKUP($A11,'DMG Tables'!$P$2:$P$35,'DMG Tables'!$O$2:$O$35)*CFD$1*LOOKUP(CFD$1,'DMG Tables'!$G$2:$G$7,'DMG Tables'!$H$2:$H$7)</f>
        <v>20102000</v>
      </c>
      <c r="CFE11" s="1">
        <f>LOOKUP($A11,'DMG Tables'!$P$2:$P$35,'DMG Tables'!$O$2:$O$35)*CFE$1*LOOKUP(CFE$1,'DMG Tables'!$G$2:$G$7,'DMG Tables'!$H$2:$H$7)</f>
        <v>20111200</v>
      </c>
      <c r="CFF11" s="1">
        <f>LOOKUP($A11,'DMG Tables'!$P$2:$P$35,'DMG Tables'!$O$2:$O$35)*CFF$1*LOOKUP(CFF$1,'DMG Tables'!$G$2:$G$7,'DMG Tables'!$H$2:$H$7)</f>
        <v>20120400</v>
      </c>
      <c r="CFG11" s="1">
        <f>LOOKUP($A11,'DMG Tables'!$P$2:$P$35,'DMG Tables'!$O$2:$O$35)*CFG$1*LOOKUP(CFG$1,'DMG Tables'!$G$2:$G$7,'DMG Tables'!$H$2:$H$7)</f>
        <v>20129600</v>
      </c>
      <c r="CFH11" s="1">
        <f>LOOKUP($A11,'DMG Tables'!$P$2:$P$35,'DMG Tables'!$O$2:$O$35)*CFH$1*LOOKUP(CFH$1,'DMG Tables'!$G$2:$G$7,'DMG Tables'!$H$2:$H$7)</f>
        <v>20138800</v>
      </c>
      <c r="CFI11" s="1">
        <f>LOOKUP($A11,'DMG Tables'!$P$2:$P$35,'DMG Tables'!$O$2:$O$35)*CFI$1*LOOKUP(CFI$1,'DMG Tables'!$G$2:$G$7,'DMG Tables'!$H$2:$H$7)</f>
        <v>20148000</v>
      </c>
      <c r="CFJ11" s="1">
        <f>LOOKUP($A11,'DMG Tables'!$P$2:$P$35,'DMG Tables'!$O$2:$O$35)*CFJ$1*LOOKUP(CFJ$1,'DMG Tables'!$G$2:$G$7,'DMG Tables'!$H$2:$H$7)</f>
        <v>20157200</v>
      </c>
      <c r="CFK11" s="1">
        <f>LOOKUP($A11,'DMG Tables'!$P$2:$P$35,'DMG Tables'!$O$2:$O$35)*CFK$1*LOOKUP(CFK$1,'DMG Tables'!$G$2:$G$7,'DMG Tables'!$H$2:$H$7)</f>
        <v>20166400</v>
      </c>
      <c r="CFL11" s="1">
        <f>LOOKUP($A11,'DMG Tables'!$P$2:$P$35,'DMG Tables'!$O$2:$O$35)*CFL$1*LOOKUP(CFL$1,'DMG Tables'!$G$2:$G$7,'DMG Tables'!$H$2:$H$7)</f>
        <v>20175600</v>
      </c>
      <c r="CFM11" s="1">
        <f>LOOKUP($A11,'DMG Tables'!$P$2:$P$35,'DMG Tables'!$O$2:$O$35)*CFM$1*LOOKUP(CFM$1,'DMG Tables'!$G$2:$G$7,'DMG Tables'!$H$2:$H$7)</f>
        <v>20184800</v>
      </c>
      <c r="CFN11" s="1">
        <f>LOOKUP($A11,'DMG Tables'!$P$2:$P$35,'DMG Tables'!$O$2:$O$35)*CFN$1*LOOKUP(CFN$1,'DMG Tables'!$G$2:$G$7,'DMG Tables'!$H$2:$H$7)</f>
        <v>20194000</v>
      </c>
      <c r="CFO11" s="1">
        <f>LOOKUP($A11,'DMG Tables'!$P$2:$P$35,'DMG Tables'!$O$2:$O$35)*CFO$1*LOOKUP(CFO$1,'DMG Tables'!$G$2:$G$7,'DMG Tables'!$H$2:$H$7)</f>
        <v>20203200</v>
      </c>
      <c r="CFP11" s="1">
        <f>LOOKUP($A11,'DMG Tables'!$P$2:$P$35,'DMG Tables'!$O$2:$O$35)*CFP$1*LOOKUP(CFP$1,'DMG Tables'!$G$2:$G$7,'DMG Tables'!$H$2:$H$7)</f>
        <v>20212400</v>
      </c>
      <c r="CFQ11" s="1">
        <f>LOOKUP($A11,'DMG Tables'!$P$2:$P$35,'DMG Tables'!$O$2:$O$35)*CFQ$1*LOOKUP(CFQ$1,'DMG Tables'!$G$2:$G$7,'DMG Tables'!$H$2:$H$7)</f>
        <v>20221600</v>
      </c>
      <c r="CFR11" s="1">
        <f>LOOKUP($A11,'DMG Tables'!$P$2:$P$35,'DMG Tables'!$O$2:$O$35)*CFR$1*LOOKUP(CFR$1,'DMG Tables'!$G$2:$G$7,'DMG Tables'!$H$2:$H$7)</f>
        <v>20230800</v>
      </c>
      <c r="CFS11" s="1">
        <f>LOOKUP($A11,'DMG Tables'!$P$2:$P$35,'DMG Tables'!$O$2:$O$35)*CFS$1*LOOKUP(CFS$1,'DMG Tables'!$G$2:$G$7,'DMG Tables'!$H$2:$H$7)</f>
        <v>20240000</v>
      </c>
      <c r="CFT11" s="1">
        <f>LOOKUP($A11,'DMG Tables'!$P$2:$P$35,'DMG Tables'!$O$2:$O$35)*CFT$1*LOOKUP(CFT$1,'DMG Tables'!$G$2:$G$7,'DMG Tables'!$H$2:$H$7)</f>
        <v>20249200</v>
      </c>
      <c r="CFU11" s="1">
        <f>LOOKUP($A11,'DMG Tables'!$P$2:$P$35,'DMG Tables'!$O$2:$O$35)*CFU$1*LOOKUP(CFU$1,'DMG Tables'!$G$2:$G$7,'DMG Tables'!$H$2:$H$7)</f>
        <v>20258400</v>
      </c>
      <c r="CFV11" s="1">
        <f>LOOKUP($A11,'DMG Tables'!$P$2:$P$35,'DMG Tables'!$O$2:$O$35)*CFV$1*LOOKUP(CFV$1,'DMG Tables'!$G$2:$G$7,'DMG Tables'!$H$2:$H$7)</f>
        <v>20267600</v>
      </c>
      <c r="CFW11" s="1">
        <f>LOOKUP($A11,'DMG Tables'!$P$2:$P$35,'DMG Tables'!$O$2:$O$35)*CFW$1*LOOKUP(CFW$1,'DMG Tables'!$G$2:$G$7,'DMG Tables'!$H$2:$H$7)</f>
        <v>20276800</v>
      </c>
      <c r="CFX11" s="1">
        <f>LOOKUP($A11,'DMG Tables'!$P$2:$P$35,'DMG Tables'!$O$2:$O$35)*CFX$1*LOOKUP(CFX$1,'DMG Tables'!$G$2:$G$7,'DMG Tables'!$H$2:$H$7)</f>
        <v>20286000</v>
      </c>
      <c r="CFY11" s="1">
        <f>LOOKUP($A11,'DMG Tables'!$P$2:$P$35,'DMG Tables'!$O$2:$O$35)*CFY$1*LOOKUP(CFY$1,'DMG Tables'!$G$2:$G$7,'DMG Tables'!$H$2:$H$7)</f>
        <v>20295200</v>
      </c>
      <c r="CFZ11" s="1">
        <f>LOOKUP($A11,'DMG Tables'!$P$2:$P$35,'DMG Tables'!$O$2:$O$35)*CFZ$1*LOOKUP(CFZ$1,'DMG Tables'!$G$2:$G$7,'DMG Tables'!$H$2:$H$7)</f>
        <v>20304400</v>
      </c>
      <c r="CGA11" s="1">
        <f>LOOKUP($A11,'DMG Tables'!$P$2:$P$35,'DMG Tables'!$O$2:$O$35)*CGA$1*LOOKUP(CGA$1,'DMG Tables'!$G$2:$G$7,'DMG Tables'!$H$2:$H$7)</f>
        <v>20313600</v>
      </c>
      <c r="CGB11" s="1">
        <f>LOOKUP($A11,'DMG Tables'!$P$2:$P$35,'DMG Tables'!$O$2:$O$35)*CGB$1*LOOKUP(CGB$1,'DMG Tables'!$G$2:$G$7,'DMG Tables'!$H$2:$H$7)</f>
        <v>20322800</v>
      </c>
      <c r="CGC11" s="1">
        <f>LOOKUP($A11,'DMG Tables'!$P$2:$P$35,'DMG Tables'!$O$2:$O$35)*CGC$1*LOOKUP(CGC$1,'DMG Tables'!$G$2:$G$7,'DMG Tables'!$H$2:$H$7)</f>
        <v>20332000</v>
      </c>
      <c r="CGD11" s="1">
        <f>LOOKUP($A11,'DMG Tables'!$P$2:$P$35,'DMG Tables'!$O$2:$O$35)*CGD$1*LOOKUP(CGD$1,'DMG Tables'!$G$2:$G$7,'DMG Tables'!$H$2:$H$7)</f>
        <v>20341200</v>
      </c>
      <c r="CGE11" s="1">
        <f>LOOKUP($A11,'DMG Tables'!$P$2:$P$35,'DMG Tables'!$O$2:$O$35)*CGE$1*LOOKUP(CGE$1,'DMG Tables'!$G$2:$G$7,'DMG Tables'!$H$2:$H$7)</f>
        <v>20350400</v>
      </c>
      <c r="CGF11" s="1">
        <f>LOOKUP($A11,'DMG Tables'!$P$2:$P$35,'DMG Tables'!$O$2:$O$35)*CGF$1*LOOKUP(CGF$1,'DMG Tables'!$G$2:$G$7,'DMG Tables'!$H$2:$H$7)</f>
        <v>20359600</v>
      </c>
      <c r="CGG11" s="1">
        <f>LOOKUP($A11,'DMG Tables'!$P$2:$P$35,'DMG Tables'!$O$2:$O$35)*CGG$1*LOOKUP(CGG$1,'DMG Tables'!$G$2:$G$7,'DMG Tables'!$H$2:$H$7)</f>
        <v>20368800</v>
      </c>
      <c r="CGH11" s="1">
        <f>LOOKUP($A11,'DMG Tables'!$P$2:$P$35,'DMG Tables'!$O$2:$O$35)*CGH$1*LOOKUP(CGH$1,'DMG Tables'!$G$2:$G$7,'DMG Tables'!$H$2:$H$7)</f>
        <v>20378000</v>
      </c>
      <c r="CGI11" s="1">
        <f>LOOKUP($A11,'DMG Tables'!$P$2:$P$35,'DMG Tables'!$O$2:$O$35)*CGI$1*LOOKUP(CGI$1,'DMG Tables'!$G$2:$G$7,'DMG Tables'!$H$2:$H$7)</f>
        <v>20387200</v>
      </c>
      <c r="CGJ11" s="1">
        <f>LOOKUP($A11,'DMG Tables'!$P$2:$P$35,'DMG Tables'!$O$2:$O$35)*CGJ$1*LOOKUP(CGJ$1,'DMG Tables'!$G$2:$G$7,'DMG Tables'!$H$2:$H$7)</f>
        <v>20396400</v>
      </c>
      <c r="CGK11" s="1">
        <f>LOOKUP($A11,'DMG Tables'!$P$2:$P$35,'DMG Tables'!$O$2:$O$35)*CGK$1*LOOKUP(CGK$1,'DMG Tables'!$G$2:$G$7,'DMG Tables'!$H$2:$H$7)</f>
        <v>20405600</v>
      </c>
      <c r="CGL11" s="1">
        <f>LOOKUP($A11,'DMG Tables'!$P$2:$P$35,'DMG Tables'!$O$2:$O$35)*CGL$1*LOOKUP(CGL$1,'DMG Tables'!$G$2:$G$7,'DMG Tables'!$H$2:$H$7)</f>
        <v>20414800</v>
      </c>
      <c r="CGM11" s="1">
        <f>LOOKUP($A11,'DMG Tables'!$P$2:$P$35,'DMG Tables'!$O$2:$O$35)*CGM$1*LOOKUP(CGM$1,'DMG Tables'!$G$2:$G$7,'DMG Tables'!$H$2:$H$7)</f>
        <v>20424000</v>
      </c>
      <c r="CGN11" s="1">
        <f>LOOKUP($A11,'DMG Tables'!$P$2:$P$35,'DMG Tables'!$O$2:$O$35)*CGN$1*LOOKUP(CGN$1,'DMG Tables'!$G$2:$G$7,'DMG Tables'!$H$2:$H$7)</f>
        <v>20433200</v>
      </c>
      <c r="CGO11" s="1">
        <f>LOOKUP($A11,'DMG Tables'!$P$2:$P$35,'DMG Tables'!$O$2:$O$35)*CGO$1*LOOKUP(CGO$1,'DMG Tables'!$G$2:$G$7,'DMG Tables'!$H$2:$H$7)</f>
        <v>20442400</v>
      </c>
      <c r="CGP11" s="1">
        <f>LOOKUP($A11,'DMG Tables'!$P$2:$P$35,'DMG Tables'!$O$2:$O$35)*CGP$1*LOOKUP(CGP$1,'DMG Tables'!$G$2:$G$7,'DMG Tables'!$H$2:$H$7)</f>
        <v>20451600</v>
      </c>
      <c r="CGQ11" s="1">
        <f>LOOKUP($A11,'DMG Tables'!$P$2:$P$35,'DMG Tables'!$O$2:$O$35)*CGQ$1*LOOKUP(CGQ$1,'DMG Tables'!$G$2:$G$7,'DMG Tables'!$H$2:$H$7)</f>
        <v>20460800</v>
      </c>
      <c r="CGR11" s="1">
        <f>LOOKUP($A11,'DMG Tables'!$P$2:$P$35,'DMG Tables'!$O$2:$O$35)*CGR$1*LOOKUP(CGR$1,'DMG Tables'!$G$2:$G$7,'DMG Tables'!$H$2:$H$7)</f>
        <v>20470000</v>
      </c>
      <c r="CGS11" s="1">
        <f>LOOKUP($A11,'DMG Tables'!$P$2:$P$35,'DMG Tables'!$O$2:$O$35)*CGS$1*LOOKUP(CGS$1,'DMG Tables'!$G$2:$G$7,'DMG Tables'!$H$2:$H$7)</f>
        <v>20479200</v>
      </c>
      <c r="CGT11" s="1">
        <f>LOOKUP($A11,'DMG Tables'!$P$2:$P$35,'DMG Tables'!$O$2:$O$35)*CGT$1*LOOKUP(CGT$1,'DMG Tables'!$G$2:$G$7,'DMG Tables'!$H$2:$H$7)</f>
        <v>20488400</v>
      </c>
      <c r="CGU11" s="1">
        <f>LOOKUP($A11,'DMG Tables'!$P$2:$P$35,'DMG Tables'!$O$2:$O$35)*CGU$1*LOOKUP(CGU$1,'DMG Tables'!$G$2:$G$7,'DMG Tables'!$H$2:$H$7)</f>
        <v>20497600</v>
      </c>
      <c r="CGV11" s="1">
        <f>LOOKUP($A11,'DMG Tables'!$P$2:$P$35,'DMG Tables'!$O$2:$O$35)*CGV$1*LOOKUP(CGV$1,'DMG Tables'!$G$2:$G$7,'DMG Tables'!$H$2:$H$7)</f>
        <v>20506800</v>
      </c>
      <c r="CGW11" s="1">
        <f>LOOKUP($A11,'DMG Tables'!$P$2:$P$35,'DMG Tables'!$O$2:$O$35)*CGW$1*LOOKUP(CGW$1,'DMG Tables'!$G$2:$G$7,'DMG Tables'!$H$2:$H$7)</f>
        <v>20516000</v>
      </c>
      <c r="CGX11" s="1">
        <f>LOOKUP($A11,'DMG Tables'!$P$2:$P$35,'DMG Tables'!$O$2:$O$35)*CGX$1*LOOKUP(CGX$1,'DMG Tables'!$G$2:$G$7,'DMG Tables'!$H$2:$H$7)</f>
        <v>20525200</v>
      </c>
      <c r="CGY11" s="1">
        <f>LOOKUP($A11,'DMG Tables'!$P$2:$P$35,'DMG Tables'!$O$2:$O$35)*CGY$1*LOOKUP(CGY$1,'DMG Tables'!$G$2:$G$7,'DMG Tables'!$H$2:$H$7)</f>
        <v>20534400</v>
      </c>
      <c r="CGZ11" s="1">
        <f>LOOKUP($A11,'DMG Tables'!$P$2:$P$35,'DMG Tables'!$O$2:$O$35)*CGZ$1*LOOKUP(CGZ$1,'DMG Tables'!$G$2:$G$7,'DMG Tables'!$H$2:$H$7)</f>
        <v>20543600</v>
      </c>
      <c r="CHA11" s="1">
        <f>LOOKUP($A11,'DMG Tables'!$P$2:$P$35,'DMG Tables'!$O$2:$O$35)*CHA$1*LOOKUP(CHA$1,'DMG Tables'!$G$2:$G$7,'DMG Tables'!$H$2:$H$7)</f>
        <v>20552800</v>
      </c>
      <c r="CHB11" s="1">
        <f>LOOKUP($A11,'DMG Tables'!$P$2:$P$35,'DMG Tables'!$O$2:$O$35)*CHB$1*LOOKUP(CHB$1,'DMG Tables'!$G$2:$G$7,'DMG Tables'!$H$2:$H$7)</f>
        <v>20562000</v>
      </c>
      <c r="CHC11" s="1">
        <f>LOOKUP($A11,'DMG Tables'!$P$2:$P$35,'DMG Tables'!$O$2:$O$35)*CHC$1*LOOKUP(CHC$1,'DMG Tables'!$G$2:$G$7,'DMG Tables'!$H$2:$H$7)</f>
        <v>20571200</v>
      </c>
      <c r="CHD11" s="1">
        <f>LOOKUP($A11,'DMG Tables'!$P$2:$P$35,'DMG Tables'!$O$2:$O$35)*CHD$1*LOOKUP(CHD$1,'DMG Tables'!$G$2:$G$7,'DMG Tables'!$H$2:$H$7)</f>
        <v>20580400</v>
      </c>
      <c r="CHE11" s="1">
        <f>LOOKUP($A11,'DMG Tables'!$P$2:$P$35,'DMG Tables'!$O$2:$O$35)*CHE$1*LOOKUP(CHE$1,'DMG Tables'!$G$2:$G$7,'DMG Tables'!$H$2:$H$7)</f>
        <v>20589600</v>
      </c>
      <c r="CHF11" s="1">
        <f>LOOKUP($A11,'DMG Tables'!$P$2:$P$35,'DMG Tables'!$O$2:$O$35)*CHF$1*LOOKUP(CHF$1,'DMG Tables'!$G$2:$G$7,'DMG Tables'!$H$2:$H$7)</f>
        <v>20598800</v>
      </c>
      <c r="CHG11" s="1">
        <f>LOOKUP($A11,'DMG Tables'!$P$2:$P$35,'DMG Tables'!$O$2:$O$35)*CHG$1*LOOKUP(CHG$1,'DMG Tables'!$G$2:$G$7,'DMG Tables'!$H$2:$H$7)</f>
        <v>20608000</v>
      </c>
      <c r="CHH11" s="1">
        <f>LOOKUP($A11,'DMG Tables'!$P$2:$P$35,'DMG Tables'!$O$2:$O$35)*CHH$1*LOOKUP(CHH$1,'DMG Tables'!$G$2:$G$7,'DMG Tables'!$H$2:$H$7)</f>
        <v>20617200</v>
      </c>
      <c r="CHI11" s="1">
        <f>LOOKUP($A11,'DMG Tables'!$P$2:$P$35,'DMG Tables'!$O$2:$O$35)*CHI$1*LOOKUP(CHI$1,'DMG Tables'!$G$2:$G$7,'DMG Tables'!$H$2:$H$7)</f>
        <v>20626400</v>
      </c>
      <c r="CHJ11" s="1">
        <f>LOOKUP($A11,'DMG Tables'!$P$2:$P$35,'DMG Tables'!$O$2:$O$35)*CHJ$1*LOOKUP(CHJ$1,'DMG Tables'!$G$2:$G$7,'DMG Tables'!$H$2:$H$7)</f>
        <v>20635600</v>
      </c>
      <c r="CHK11" s="1">
        <f>LOOKUP($A11,'DMG Tables'!$P$2:$P$35,'DMG Tables'!$O$2:$O$35)*CHK$1*LOOKUP(CHK$1,'DMG Tables'!$G$2:$G$7,'DMG Tables'!$H$2:$H$7)</f>
        <v>20644800</v>
      </c>
      <c r="CHL11" s="1">
        <f>LOOKUP($A11,'DMG Tables'!$P$2:$P$35,'DMG Tables'!$O$2:$O$35)*CHL$1*LOOKUP(CHL$1,'DMG Tables'!$G$2:$G$7,'DMG Tables'!$H$2:$H$7)</f>
        <v>20654000</v>
      </c>
      <c r="CHM11" s="1">
        <f>LOOKUP($A11,'DMG Tables'!$P$2:$P$35,'DMG Tables'!$O$2:$O$35)*CHM$1*LOOKUP(CHM$1,'DMG Tables'!$G$2:$G$7,'DMG Tables'!$H$2:$H$7)</f>
        <v>20663200</v>
      </c>
      <c r="CHN11" s="1">
        <f>LOOKUP($A11,'DMG Tables'!$P$2:$P$35,'DMG Tables'!$O$2:$O$35)*CHN$1*LOOKUP(CHN$1,'DMG Tables'!$G$2:$G$7,'DMG Tables'!$H$2:$H$7)</f>
        <v>20672400</v>
      </c>
      <c r="CHO11" s="1">
        <f>LOOKUP($A11,'DMG Tables'!$P$2:$P$35,'DMG Tables'!$O$2:$O$35)*CHO$1*LOOKUP(CHO$1,'DMG Tables'!$G$2:$G$7,'DMG Tables'!$H$2:$H$7)</f>
        <v>20681600</v>
      </c>
      <c r="CHP11" s="1">
        <f>LOOKUP($A11,'DMG Tables'!$P$2:$P$35,'DMG Tables'!$O$2:$O$35)*CHP$1*LOOKUP(CHP$1,'DMG Tables'!$G$2:$G$7,'DMG Tables'!$H$2:$H$7)</f>
        <v>20690800</v>
      </c>
      <c r="CHQ11" s="1">
        <f>LOOKUP($A11,'DMG Tables'!$P$2:$P$35,'DMG Tables'!$O$2:$O$35)*CHQ$1*LOOKUP(CHQ$1,'DMG Tables'!$G$2:$G$7,'DMG Tables'!$H$2:$H$7)</f>
        <v>20700000</v>
      </c>
      <c r="CHR11" s="1">
        <f>LOOKUP($A11,'DMG Tables'!$P$2:$P$35,'DMG Tables'!$O$2:$O$35)*CHR$1*LOOKUP(CHR$1,'DMG Tables'!$G$2:$G$7,'DMG Tables'!$H$2:$H$7)</f>
        <v>20709200</v>
      </c>
      <c r="CHS11" s="1">
        <f>LOOKUP($A11,'DMG Tables'!$P$2:$P$35,'DMG Tables'!$O$2:$O$35)*CHS$1*LOOKUP(CHS$1,'DMG Tables'!$G$2:$G$7,'DMG Tables'!$H$2:$H$7)</f>
        <v>20718400</v>
      </c>
      <c r="CHT11" s="1">
        <f>LOOKUP($A11,'DMG Tables'!$P$2:$P$35,'DMG Tables'!$O$2:$O$35)*CHT$1*LOOKUP(CHT$1,'DMG Tables'!$G$2:$G$7,'DMG Tables'!$H$2:$H$7)</f>
        <v>20727600</v>
      </c>
      <c r="CHU11" s="1">
        <f>LOOKUP($A11,'DMG Tables'!$P$2:$P$35,'DMG Tables'!$O$2:$O$35)*CHU$1*LOOKUP(CHU$1,'DMG Tables'!$G$2:$G$7,'DMG Tables'!$H$2:$H$7)</f>
        <v>20736800</v>
      </c>
      <c r="CHV11" s="1">
        <f>LOOKUP($A11,'DMG Tables'!$P$2:$P$35,'DMG Tables'!$O$2:$O$35)*CHV$1*LOOKUP(CHV$1,'DMG Tables'!$G$2:$G$7,'DMG Tables'!$H$2:$H$7)</f>
        <v>20746000</v>
      </c>
      <c r="CHW11" s="1">
        <f>LOOKUP($A11,'DMG Tables'!$P$2:$P$35,'DMG Tables'!$O$2:$O$35)*CHW$1*LOOKUP(CHW$1,'DMG Tables'!$G$2:$G$7,'DMG Tables'!$H$2:$H$7)</f>
        <v>20755200</v>
      </c>
      <c r="CHX11" s="1">
        <f>LOOKUP($A11,'DMG Tables'!$P$2:$P$35,'DMG Tables'!$O$2:$O$35)*CHX$1*LOOKUP(CHX$1,'DMG Tables'!$G$2:$G$7,'DMG Tables'!$H$2:$H$7)</f>
        <v>20764400</v>
      </c>
      <c r="CHY11" s="1">
        <f>LOOKUP($A11,'DMG Tables'!$P$2:$P$35,'DMG Tables'!$O$2:$O$35)*CHY$1*LOOKUP(CHY$1,'DMG Tables'!$G$2:$G$7,'DMG Tables'!$H$2:$H$7)</f>
        <v>20773600</v>
      </c>
      <c r="CHZ11" s="1">
        <f>LOOKUP($A11,'DMG Tables'!$P$2:$P$35,'DMG Tables'!$O$2:$O$35)*CHZ$1*LOOKUP(CHZ$1,'DMG Tables'!$G$2:$G$7,'DMG Tables'!$H$2:$H$7)</f>
        <v>20782800</v>
      </c>
      <c r="CIA11" s="1">
        <f>LOOKUP($A11,'DMG Tables'!$P$2:$P$35,'DMG Tables'!$O$2:$O$35)*CIA$1*LOOKUP(CIA$1,'DMG Tables'!$G$2:$G$7,'DMG Tables'!$H$2:$H$7)</f>
        <v>20792000</v>
      </c>
      <c r="CIB11" s="1">
        <f>LOOKUP($A11,'DMG Tables'!$P$2:$P$35,'DMG Tables'!$O$2:$O$35)*CIB$1*LOOKUP(CIB$1,'DMG Tables'!$G$2:$G$7,'DMG Tables'!$H$2:$H$7)</f>
        <v>20801200</v>
      </c>
      <c r="CIC11" s="1">
        <f>LOOKUP($A11,'DMG Tables'!$P$2:$P$35,'DMG Tables'!$O$2:$O$35)*CIC$1*LOOKUP(CIC$1,'DMG Tables'!$G$2:$G$7,'DMG Tables'!$H$2:$H$7)</f>
        <v>20810400</v>
      </c>
      <c r="CID11" s="1">
        <f>LOOKUP($A11,'DMG Tables'!$P$2:$P$35,'DMG Tables'!$O$2:$O$35)*CID$1*LOOKUP(CID$1,'DMG Tables'!$G$2:$G$7,'DMG Tables'!$H$2:$H$7)</f>
        <v>20819600</v>
      </c>
      <c r="CIE11" s="1">
        <f>LOOKUP($A11,'DMG Tables'!$P$2:$P$35,'DMG Tables'!$O$2:$O$35)*CIE$1*LOOKUP(CIE$1,'DMG Tables'!$G$2:$G$7,'DMG Tables'!$H$2:$H$7)</f>
        <v>20828800</v>
      </c>
      <c r="CIF11" s="1">
        <f>LOOKUP($A11,'DMG Tables'!$P$2:$P$35,'DMG Tables'!$O$2:$O$35)*CIF$1*LOOKUP(CIF$1,'DMG Tables'!$G$2:$G$7,'DMG Tables'!$H$2:$H$7)</f>
        <v>20838000</v>
      </c>
      <c r="CIG11" s="1">
        <f>LOOKUP($A11,'DMG Tables'!$P$2:$P$35,'DMG Tables'!$O$2:$O$35)*CIG$1*LOOKUP(CIG$1,'DMG Tables'!$G$2:$G$7,'DMG Tables'!$H$2:$H$7)</f>
        <v>20847200</v>
      </c>
      <c r="CIH11" s="1">
        <f>LOOKUP($A11,'DMG Tables'!$P$2:$P$35,'DMG Tables'!$O$2:$O$35)*CIH$1*LOOKUP(CIH$1,'DMG Tables'!$G$2:$G$7,'DMG Tables'!$H$2:$H$7)</f>
        <v>20856400</v>
      </c>
      <c r="CII11" s="1">
        <f>LOOKUP($A11,'DMG Tables'!$P$2:$P$35,'DMG Tables'!$O$2:$O$35)*CII$1*LOOKUP(CII$1,'DMG Tables'!$G$2:$G$7,'DMG Tables'!$H$2:$H$7)</f>
        <v>20865600</v>
      </c>
      <c r="CIJ11" s="1">
        <f>LOOKUP($A11,'DMG Tables'!$P$2:$P$35,'DMG Tables'!$O$2:$O$35)*CIJ$1*LOOKUP(CIJ$1,'DMG Tables'!$G$2:$G$7,'DMG Tables'!$H$2:$H$7)</f>
        <v>20874800</v>
      </c>
      <c r="CIK11" s="1">
        <f>LOOKUP($A11,'DMG Tables'!$P$2:$P$35,'DMG Tables'!$O$2:$O$35)*CIK$1*LOOKUP(CIK$1,'DMG Tables'!$G$2:$G$7,'DMG Tables'!$H$2:$H$7)</f>
        <v>20884000</v>
      </c>
      <c r="CIL11" s="1">
        <f>LOOKUP($A11,'DMG Tables'!$P$2:$P$35,'DMG Tables'!$O$2:$O$35)*CIL$1*LOOKUP(CIL$1,'DMG Tables'!$G$2:$G$7,'DMG Tables'!$H$2:$H$7)</f>
        <v>20893200</v>
      </c>
      <c r="CIM11" s="1">
        <f>LOOKUP($A11,'DMG Tables'!$P$2:$P$35,'DMG Tables'!$O$2:$O$35)*CIM$1*LOOKUP(CIM$1,'DMG Tables'!$G$2:$G$7,'DMG Tables'!$H$2:$H$7)</f>
        <v>20902400</v>
      </c>
      <c r="CIN11" s="1">
        <f>LOOKUP($A11,'DMG Tables'!$P$2:$P$35,'DMG Tables'!$O$2:$O$35)*CIN$1*LOOKUP(CIN$1,'DMG Tables'!$G$2:$G$7,'DMG Tables'!$H$2:$H$7)</f>
        <v>20911600</v>
      </c>
      <c r="CIO11" s="1">
        <f>LOOKUP($A11,'DMG Tables'!$P$2:$P$35,'DMG Tables'!$O$2:$O$35)*CIO$1*LOOKUP(CIO$1,'DMG Tables'!$G$2:$G$7,'DMG Tables'!$H$2:$H$7)</f>
        <v>20920800</v>
      </c>
      <c r="CIP11" s="1">
        <f>LOOKUP($A11,'DMG Tables'!$P$2:$P$35,'DMG Tables'!$O$2:$O$35)*CIP$1*LOOKUP(CIP$1,'DMG Tables'!$G$2:$G$7,'DMG Tables'!$H$2:$H$7)</f>
        <v>20930000</v>
      </c>
      <c r="CIQ11" s="1">
        <f>LOOKUP($A11,'DMG Tables'!$P$2:$P$35,'DMG Tables'!$O$2:$O$35)*CIQ$1*LOOKUP(CIQ$1,'DMG Tables'!$G$2:$G$7,'DMG Tables'!$H$2:$H$7)</f>
        <v>20939200</v>
      </c>
      <c r="CIR11" s="1">
        <f>LOOKUP($A11,'DMG Tables'!$P$2:$P$35,'DMG Tables'!$O$2:$O$35)*CIR$1*LOOKUP(CIR$1,'DMG Tables'!$G$2:$G$7,'DMG Tables'!$H$2:$H$7)</f>
        <v>20948400</v>
      </c>
      <c r="CIS11" s="1">
        <f>LOOKUP($A11,'DMG Tables'!$P$2:$P$35,'DMG Tables'!$O$2:$O$35)*CIS$1*LOOKUP(CIS$1,'DMG Tables'!$G$2:$G$7,'DMG Tables'!$H$2:$H$7)</f>
        <v>20957600</v>
      </c>
      <c r="CIT11" s="1">
        <f>LOOKUP($A11,'DMG Tables'!$P$2:$P$35,'DMG Tables'!$O$2:$O$35)*CIT$1*LOOKUP(CIT$1,'DMG Tables'!$G$2:$G$7,'DMG Tables'!$H$2:$H$7)</f>
        <v>20966800</v>
      </c>
      <c r="CIU11" s="1">
        <f>LOOKUP($A11,'DMG Tables'!$P$2:$P$35,'DMG Tables'!$O$2:$O$35)*CIU$1*LOOKUP(CIU$1,'DMG Tables'!$G$2:$G$7,'DMG Tables'!$H$2:$H$7)</f>
        <v>20976000</v>
      </c>
      <c r="CIV11" s="1">
        <f>LOOKUP($A11,'DMG Tables'!$P$2:$P$35,'DMG Tables'!$O$2:$O$35)*CIV$1*LOOKUP(CIV$1,'DMG Tables'!$G$2:$G$7,'DMG Tables'!$H$2:$H$7)</f>
        <v>20985200</v>
      </c>
      <c r="CIW11" s="1">
        <f>LOOKUP($A11,'DMG Tables'!$P$2:$P$35,'DMG Tables'!$O$2:$O$35)*CIW$1*LOOKUP(CIW$1,'DMG Tables'!$G$2:$G$7,'DMG Tables'!$H$2:$H$7)</f>
        <v>20994400</v>
      </c>
      <c r="CIX11" s="1">
        <f>LOOKUP($A11,'DMG Tables'!$P$2:$P$35,'DMG Tables'!$O$2:$O$35)*CIX$1*LOOKUP(CIX$1,'DMG Tables'!$G$2:$G$7,'DMG Tables'!$H$2:$H$7)</f>
        <v>21003600</v>
      </c>
      <c r="CIY11" s="1">
        <f>LOOKUP($A11,'DMG Tables'!$P$2:$P$35,'DMG Tables'!$O$2:$O$35)*CIY$1*LOOKUP(CIY$1,'DMG Tables'!$G$2:$G$7,'DMG Tables'!$H$2:$H$7)</f>
        <v>21012800</v>
      </c>
      <c r="CIZ11" s="1">
        <f>LOOKUP($A11,'DMG Tables'!$P$2:$P$35,'DMG Tables'!$O$2:$O$35)*CIZ$1*LOOKUP(CIZ$1,'DMG Tables'!$G$2:$G$7,'DMG Tables'!$H$2:$H$7)</f>
        <v>21022000</v>
      </c>
      <c r="CJA11" s="1">
        <f>LOOKUP($A11,'DMG Tables'!$P$2:$P$35,'DMG Tables'!$O$2:$O$35)*CJA$1*LOOKUP(CJA$1,'DMG Tables'!$G$2:$G$7,'DMG Tables'!$H$2:$H$7)</f>
        <v>21031200</v>
      </c>
      <c r="CJB11" s="1">
        <f>LOOKUP($A11,'DMG Tables'!$P$2:$P$35,'DMG Tables'!$O$2:$O$35)*CJB$1*LOOKUP(CJB$1,'DMG Tables'!$G$2:$G$7,'DMG Tables'!$H$2:$H$7)</f>
        <v>21040400</v>
      </c>
      <c r="CJC11" s="1">
        <f>LOOKUP($A11,'DMG Tables'!$P$2:$P$35,'DMG Tables'!$O$2:$O$35)*CJC$1*LOOKUP(CJC$1,'DMG Tables'!$G$2:$G$7,'DMG Tables'!$H$2:$H$7)</f>
        <v>21049600</v>
      </c>
      <c r="CJD11" s="1">
        <f>LOOKUP($A11,'DMG Tables'!$P$2:$P$35,'DMG Tables'!$O$2:$O$35)*CJD$1*LOOKUP(CJD$1,'DMG Tables'!$G$2:$G$7,'DMG Tables'!$H$2:$H$7)</f>
        <v>21058800</v>
      </c>
      <c r="CJE11" s="1">
        <f>LOOKUP($A11,'DMG Tables'!$P$2:$P$35,'DMG Tables'!$O$2:$O$35)*CJE$1*LOOKUP(CJE$1,'DMG Tables'!$G$2:$G$7,'DMG Tables'!$H$2:$H$7)</f>
        <v>21068000</v>
      </c>
      <c r="CJF11" s="1">
        <f>LOOKUP($A11,'DMG Tables'!$P$2:$P$35,'DMG Tables'!$O$2:$O$35)*CJF$1*LOOKUP(CJF$1,'DMG Tables'!$G$2:$G$7,'DMG Tables'!$H$2:$H$7)</f>
        <v>21077200</v>
      </c>
      <c r="CJG11" s="1">
        <f>LOOKUP($A11,'DMG Tables'!$P$2:$P$35,'DMG Tables'!$O$2:$O$35)*CJG$1*LOOKUP(CJG$1,'DMG Tables'!$G$2:$G$7,'DMG Tables'!$H$2:$H$7)</f>
        <v>21086400</v>
      </c>
      <c r="CJH11" s="1">
        <f>LOOKUP($A11,'DMG Tables'!$P$2:$P$35,'DMG Tables'!$O$2:$O$35)*CJH$1*LOOKUP(CJH$1,'DMG Tables'!$G$2:$G$7,'DMG Tables'!$H$2:$H$7)</f>
        <v>21095600</v>
      </c>
      <c r="CJI11" s="1">
        <f>LOOKUP($A11,'DMG Tables'!$P$2:$P$35,'DMG Tables'!$O$2:$O$35)*CJI$1*LOOKUP(CJI$1,'DMG Tables'!$G$2:$G$7,'DMG Tables'!$H$2:$H$7)</f>
        <v>21104800</v>
      </c>
      <c r="CJJ11" s="1">
        <f>LOOKUP($A11,'DMG Tables'!$P$2:$P$35,'DMG Tables'!$O$2:$O$35)*CJJ$1*LOOKUP(CJJ$1,'DMG Tables'!$G$2:$G$7,'DMG Tables'!$H$2:$H$7)</f>
        <v>21114000</v>
      </c>
      <c r="CJK11" s="1">
        <f>LOOKUP($A11,'DMG Tables'!$P$2:$P$35,'DMG Tables'!$O$2:$O$35)*CJK$1*LOOKUP(CJK$1,'DMG Tables'!$G$2:$G$7,'DMG Tables'!$H$2:$H$7)</f>
        <v>21123200</v>
      </c>
      <c r="CJL11" s="1">
        <f>LOOKUP($A11,'DMG Tables'!$P$2:$P$35,'DMG Tables'!$O$2:$O$35)*CJL$1*LOOKUP(CJL$1,'DMG Tables'!$G$2:$G$7,'DMG Tables'!$H$2:$H$7)</f>
        <v>21132400</v>
      </c>
      <c r="CJM11" s="1">
        <f>LOOKUP($A11,'DMG Tables'!$P$2:$P$35,'DMG Tables'!$O$2:$O$35)*CJM$1*LOOKUP(CJM$1,'DMG Tables'!$G$2:$G$7,'DMG Tables'!$H$2:$H$7)</f>
        <v>21141600</v>
      </c>
      <c r="CJN11" s="1">
        <f>LOOKUP($A11,'DMG Tables'!$P$2:$P$35,'DMG Tables'!$O$2:$O$35)*CJN$1*LOOKUP(CJN$1,'DMG Tables'!$G$2:$G$7,'DMG Tables'!$H$2:$H$7)</f>
        <v>21150800</v>
      </c>
      <c r="CJO11" s="1">
        <f>LOOKUP($A11,'DMG Tables'!$P$2:$P$35,'DMG Tables'!$O$2:$O$35)*CJO$1*LOOKUP(CJO$1,'DMG Tables'!$G$2:$G$7,'DMG Tables'!$H$2:$H$7)</f>
        <v>21160000</v>
      </c>
      <c r="CJP11" s="1">
        <f>LOOKUP($A11,'DMG Tables'!$P$2:$P$35,'DMG Tables'!$O$2:$O$35)*CJP$1*LOOKUP(CJP$1,'DMG Tables'!$G$2:$G$7,'DMG Tables'!$H$2:$H$7)</f>
        <v>21169200</v>
      </c>
      <c r="CJQ11" s="1">
        <f>LOOKUP($A11,'DMG Tables'!$P$2:$P$35,'DMG Tables'!$O$2:$O$35)*CJQ$1*LOOKUP(CJQ$1,'DMG Tables'!$G$2:$G$7,'DMG Tables'!$H$2:$H$7)</f>
        <v>21178400</v>
      </c>
      <c r="CJR11" s="1">
        <f>LOOKUP($A11,'DMG Tables'!$P$2:$P$35,'DMG Tables'!$O$2:$O$35)*CJR$1*LOOKUP(CJR$1,'DMG Tables'!$G$2:$G$7,'DMG Tables'!$H$2:$H$7)</f>
        <v>21187600</v>
      </c>
      <c r="CJS11" s="1">
        <f>LOOKUP($A11,'DMG Tables'!$P$2:$P$35,'DMG Tables'!$O$2:$O$35)*CJS$1*LOOKUP(CJS$1,'DMG Tables'!$G$2:$G$7,'DMG Tables'!$H$2:$H$7)</f>
        <v>21196800</v>
      </c>
      <c r="CJT11" s="1">
        <f>LOOKUP($A11,'DMG Tables'!$P$2:$P$35,'DMG Tables'!$O$2:$O$35)*CJT$1*LOOKUP(CJT$1,'DMG Tables'!$G$2:$G$7,'DMG Tables'!$H$2:$H$7)</f>
        <v>21206000</v>
      </c>
      <c r="CJU11" s="1">
        <f>LOOKUP($A11,'DMG Tables'!$P$2:$P$35,'DMG Tables'!$O$2:$O$35)*CJU$1*LOOKUP(CJU$1,'DMG Tables'!$G$2:$G$7,'DMG Tables'!$H$2:$H$7)</f>
        <v>21215200</v>
      </c>
      <c r="CJV11" s="1">
        <f>LOOKUP($A11,'DMG Tables'!$P$2:$P$35,'DMG Tables'!$O$2:$O$35)*CJV$1*LOOKUP(CJV$1,'DMG Tables'!$G$2:$G$7,'DMG Tables'!$H$2:$H$7)</f>
        <v>21224400</v>
      </c>
      <c r="CJW11" s="1">
        <f>LOOKUP($A11,'DMG Tables'!$P$2:$P$35,'DMG Tables'!$O$2:$O$35)*CJW$1*LOOKUP(CJW$1,'DMG Tables'!$G$2:$G$7,'DMG Tables'!$H$2:$H$7)</f>
        <v>21233600</v>
      </c>
      <c r="CJX11" s="1">
        <f>LOOKUP($A11,'DMG Tables'!$P$2:$P$35,'DMG Tables'!$O$2:$O$35)*CJX$1*LOOKUP(CJX$1,'DMG Tables'!$G$2:$G$7,'DMG Tables'!$H$2:$H$7)</f>
        <v>21242800</v>
      </c>
      <c r="CJY11" s="1">
        <f>LOOKUP($A11,'DMG Tables'!$P$2:$P$35,'DMG Tables'!$O$2:$O$35)*CJY$1*LOOKUP(CJY$1,'DMG Tables'!$G$2:$G$7,'DMG Tables'!$H$2:$H$7)</f>
        <v>21252000</v>
      </c>
      <c r="CJZ11" s="1">
        <f>LOOKUP($A11,'DMG Tables'!$P$2:$P$35,'DMG Tables'!$O$2:$O$35)*CJZ$1*LOOKUP(CJZ$1,'DMG Tables'!$G$2:$G$7,'DMG Tables'!$H$2:$H$7)</f>
        <v>21261200</v>
      </c>
      <c r="CKA11" s="1">
        <f>LOOKUP($A11,'DMG Tables'!$P$2:$P$35,'DMG Tables'!$O$2:$O$35)*CKA$1*LOOKUP(CKA$1,'DMG Tables'!$G$2:$G$7,'DMG Tables'!$H$2:$H$7)</f>
        <v>21270400</v>
      </c>
      <c r="CKB11" s="1">
        <f>LOOKUP($A11,'DMG Tables'!$P$2:$P$35,'DMG Tables'!$O$2:$O$35)*CKB$1*LOOKUP(CKB$1,'DMG Tables'!$G$2:$G$7,'DMG Tables'!$H$2:$H$7)</f>
        <v>21279600</v>
      </c>
      <c r="CKC11" s="1">
        <f>LOOKUP($A11,'DMG Tables'!$P$2:$P$35,'DMG Tables'!$O$2:$O$35)*CKC$1*LOOKUP(CKC$1,'DMG Tables'!$G$2:$G$7,'DMG Tables'!$H$2:$H$7)</f>
        <v>21288800</v>
      </c>
      <c r="CKD11" s="1">
        <f>LOOKUP($A11,'DMG Tables'!$P$2:$P$35,'DMG Tables'!$O$2:$O$35)*CKD$1*LOOKUP(CKD$1,'DMG Tables'!$G$2:$G$7,'DMG Tables'!$H$2:$H$7)</f>
        <v>21298000</v>
      </c>
      <c r="CKE11" s="1">
        <f>LOOKUP($A11,'DMG Tables'!$P$2:$P$35,'DMG Tables'!$O$2:$O$35)*CKE$1*LOOKUP(CKE$1,'DMG Tables'!$G$2:$G$7,'DMG Tables'!$H$2:$H$7)</f>
        <v>21307200</v>
      </c>
      <c r="CKF11" s="1">
        <f>LOOKUP($A11,'DMG Tables'!$P$2:$P$35,'DMG Tables'!$O$2:$O$35)*CKF$1*LOOKUP(CKF$1,'DMG Tables'!$G$2:$G$7,'DMG Tables'!$H$2:$H$7)</f>
        <v>21316400</v>
      </c>
      <c r="CKG11" s="1">
        <f>LOOKUP($A11,'DMG Tables'!$P$2:$P$35,'DMG Tables'!$O$2:$O$35)*CKG$1*LOOKUP(CKG$1,'DMG Tables'!$G$2:$G$7,'DMG Tables'!$H$2:$H$7)</f>
        <v>21325600</v>
      </c>
      <c r="CKH11" s="1">
        <f>LOOKUP($A11,'DMG Tables'!$P$2:$P$35,'DMG Tables'!$O$2:$O$35)*CKH$1*LOOKUP(CKH$1,'DMG Tables'!$G$2:$G$7,'DMG Tables'!$H$2:$H$7)</f>
        <v>21334800</v>
      </c>
      <c r="CKI11" s="1">
        <f>LOOKUP($A11,'DMG Tables'!$P$2:$P$35,'DMG Tables'!$O$2:$O$35)*CKI$1*LOOKUP(CKI$1,'DMG Tables'!$G$2:$G$7,'DMG Tables'!$H$2:$H$7)</f>
        <v>21344000</v>
      </c>
      <c r="CKJ11" s="1">
        <f>LOOKUP($A11,'DMG Tables'!$P$2:$P$35,'DMG Tables'!$O$2:$O$35)*CKJ$1*LOOKUP(CKJ$1,'DMG Tables'!$G$2:$G$7,'DMG Tables'!$H$2:$H$7)</f>
        <v>21353200</v>
      </c>
      <c r="CKK11" s="1">
        <f>LOOKUP($A11,'DMG Tables'!$P$2:$P$35,'DMG Tables'!$O$2:$O$35)*CKK$1*LOOKUP(CKK$1,'DMG Tables'!$G$2:$G$7,'DMG Tables'!$H$2:$H$7)</f>
        <v>21362400</v>
      </c>
      <c r="CKL11" s="1">
        <f>LOOKUP($A11,'DMG Tables'!$P$2:$P$35,'DMG Tables'!$O$2:$O$35)*CKL$1*LOOKUP(CKL$1,'DMG Tables'!$G$2:$G$7,'DMG Tables'!$H$2:$H$7)</f>
        <v>21371600</v>
      </c>
      <c r="CKM11" s="1">
        <f>LOOKUP($A11,'DMG Tables'!$P$2:$P$35,'DMG Tables'!$O$2:$O$35)*CKM$1*LOOKUP(CKM$1,'DMG Tables'!$G$2:$G$7,'DMG Tables'!$H$2:$H$7)</f>
        <v>21380800</v>
      </c>
      <c r="CKN11" s="1">
        <f>LOOKUP($A11,'DMG Tables'!$P$2:$P$35,'DMG Tables'!$O$2:$O$35)*CKN$1*LOOKUP(CKN$1,'DMG Tables'!$G$2:$G$7,'DMG Tables'!$H$2:$H$7)</f>
        <v>21390000</v>
      </c>
      <c r="CKO11" s="1">
        <f>LOOKUP($A11,'DMG Tables'!$P$2:$P$35,'DMG Tables'!$O$2:$O$35)*CKO$1*LOOKUP(CKO$1,'DMG Tables'!$G$2:$G$7,'DMG Tables'!$H$2:$H$7)</f>
        <v>21399200</v>
      </c>
      <c r="CKP11" s="1">
        <f>LOOKUP($A11,'DMG Tables'!$P$2:$P$35,'DMG Tables'!$O$2:$O$35)*CKP$1*LOOKUP(CKP$1,'DMG Tables'!$G$2:$G$7,'DMG Tables'!$H$2:$H$7)</f>
        <v>21408400</v>
      </c>
      <c r="CKQ11" s="1">
        <f>LOOKUP($A11,'DMG Tables'!$P$2:$P$35,'DMG Tables'!$O$2:$O$35)*CKQ$1*LOOKUP(CKQ$1,'DMG Tables'!$G$2:$G$7,'DMG Tables'!$H$2:$H$7)</f>
        <v>21417600</v>
      </c>
      <c r="CKR11" s="1">
        <f>LOOKUP($A11,'DMG Tables'!$P$2:$P$35,'DMG Tables'!$O$2:$O$35)*CKR$1*LOOKUP(CKR$1,'DMG Tables'!$G$2:$G$7,'DMG Tables'!$H$2:$H$7)</f>
        <v>21426800</v>
      </c>
      <c r="CKS11" s="1">
        <f>LOOKUP($A11,'DMG Tables'!$P$2:$P$35,'DMG Tables'!$O$2:$O$35)*CKS$1*LOOKUP(CKS$1,'DMG Tables'!$G$2:$G$7,'DMG Tables'!$H$2:$H$7)</f>
        <v>21436000</v>
      </c>
      <c r="CKT11" s="1">
        <f>LOOKUP($A11,'DMG Tables'!$P$2:$P$35,'DMG Tables'!$O$2:$O$35)*CKT$1*LOOKUP(CKT$1,'DMG Tables'!$G$2:$G$7,'DMG Tables'!$H$2:$H$7)</f>
        <v>21445200</v>
      </c>
      <c r="CKU11" s="1">
        <f>LOOKUP($A11,'DMG Tables'!$P$2:$P$35,'DMG Tables'!$O$2:$O$35)*CKU$1*LOOKUP(CKU$1,'DMG Tables'!$G$2:$G$7,'DMG Tables'!$H$2:$H$7)</f>
        <v>21454400</v>
      </c>
      <c r="CKV11" s="1">
        <f>LOOKUP($A11,'DMG Tables'!$P$2:$P$35,'DMG Tables'!$O$2:$O$35)*CKV$1*LOOKUP(CKV$1,'DMG Tables'!$G$2:$G$7,'DMG Tables'!$H$2:$H$7)</f>
        <v>21463600</v>
      </c>
      <c r="CKW11" s="1">
        <f>LOOKUP($A11,'DMG Tables'!$P$2:$P$35,'DMG Tables'!$O$2:$O$35)*CKW$1*LOOKUP(CKW$1,'DMG Tables'!$G$2:$G$7,'DMG Tables'!$H$2:$H$7)</f>
        <v>21472800</v>
      </c>
      <c r="CKX11" s="1">
        <f>LOOKUP($A11,'DMG Tables'!$P$2:$P$35,'DMG Tables'!$O$2:$O$35)*CKX$1*LOOKUP(CKX$1,'DMG Tables'!$G$2:$G$7,'DMG Tables'!$H$2:$H$7)</f>
        <v>21482000</v>
      </c>
      <c r="CKY11" s="1">
        <f>LOOKUP($A11,'DMG Tables'!$P$2:$P$35,'DMG Tables'!$O$2:$O$35)*CKY$1*LOOKUP(CKY$1,'DMG Tables'!$G$2:$G$7,'DMG Tables'!$H$2:$H$7)</f>
        <v>21491200</v>
      </c>
      <c r="CKZ11" s="1">
        <f>LOOKUP($A11,'DMG Tables'!$P$2:$P$35,'DMG Tables'!$O$2:$O$35)*CKZ$1*LOOKUP(CKZ$1,'DMG Tables'!$G$2:$G$7,'DMG Tables'!$H$2:$H$7)</f>
        <v>21500400</v>
      </c>
      <c r="CLA11" s="1">
        <f>LOOKUP($A11,'DMG Tables'!$P$2:$P$35,'DMG Tables'!$O$2:$O$35)*CLA$1*LOOKUP(CLA$1,'DMG Tables'!$G$2:$G$7,'DMG Tables'!$H$2:$H$7)</f>
        <v>21509600</v>
      </c>
      <c r="CLB11" s="1">
        <f>LOOKUP($A11,'DMG Tables'!$P$2:$P$35,'DMG Tables'!$O$2:$O$35)*CLB$1*LOOKUP(CLB$1,'DMG Tables'!$G$2:$G$7,'DMG Tables'!$H$2:$H$7)</f>
        <v>21518800</v>
      </c>
      <c r="CLC11" s="1">
        <f>LOOKUP($A11,'DMG Tables'!$P$2:$P$35,'DMG Tables'!$O$2:$O$35)*CLC$1*LOOKUP(CLC$1,'DMG Tables'!$G$2:$G$7,'DMG Tables'!$H$2:$H$7)</f>
        <v>21528000</v>
      </c>
      <c r="CLD11" s="1">
        <f>LOOKUP($A11,'DMG Tables'!$P$2:$P$35,'DMG Tables'!$O$2:$O$35)*CLD$1*LOOKUP(CLD$1,'DMG Tables'!$G$2:$G$7,'DMG Tables'!$H$2:$H$7)</f>
        <v>21537200</v>
      </c>
      <c r="CLE11" s="1">
        <f>LOOKUP($A11,'DMG Tables'!$P$2:$P$35,'DMG Tables'!$O$2:$O$35)*CLE$1*LOOKUP(CLE$1,'DMG Tables'!$G$2:$G$7,'DMG Tables'!$H$2:$H$7)</f>
        <v>21546400</v>
      </c>
      <c r="CLF11" s="1">
        <f>LOOKUP($A11,'DMG Tables'!$P$2:$P$35,'DMG Tables'!$O$2:$O$35)*CLF$1*LOOKUP(CLF$1,'DMG Tables'!$G$2:$G$7,'DMG Tables'!$H$2:$H$7)</f>
        <v>21555600</v>
      </c>
      <c r="CLG11" s="1">
        <f>LOOKUP($A11,'DMG Tables'!$P$2:$P$35,'DMG Tables'!$O$2:$O$35)*CLG$1*LOOKUP(CLG$1,'DMG Tables'!$G$2:$G$7,'DMG Tables'!$H$2:$H$7)</f>
        <v>21564800</v>
      </c>
      <c r="CLH11" s="1">
        <f>LOOKUP($A11,'DMG Tables'!$P$2:$P$35,'DMG Tables'!$O$2:$O$35)*CLH$1*LOOKUP(CLH$1,'DMG Tables'!$G$2:$G$7,'DMG Tables'!$H$2:$H$7)</f>
        <v>21574000</v>
      </c>
      <c r="CLI11" s="1">
        <f>LOOKUP($A11,'DMG Tables'!$P$2:$P$35,'DMG Tables'!$O$2:$O$35)*CLI$1*LOOKUP(CLI$1,'DMG Tables'!$G$2:$G$7,'DMG Tables'!$H$2:$H$7)</f>
        <v>21583200</v>
      </c>
      <c r="CLJ11" s="1">
        <f>LOOKUP($A11,'DMG Tables'!$P$2:$P$35,'DMG Tables'!$O$2:$O$35)*CLJ$1*LOOKUP(CLJ$1,'DMG Tables'!$G$2:$G$7,'DMG Tables'!$H$2:$H$7)</f>
        <v>21592400</v>
      </c>
      <c r="CLK11" s="1">
        <f>LOOKUP($A11,'DMG Tables'!$P$2:$P$35,'DMG Tables'!$O$2:$O$35)*CLK$1*LOOKUP(CLK$1,'DMG Tables'!$G$2:$G$7,'DMG Tables'!$H$2:$H$7)</f>
        <v>21601600</v>
      </c>
      <c r="CLL11" s="1">
        <f>LOOKUP($A11,'DMG Tables'!$P$2:$P$35,'DMG Tables'!$O$2:$O$35)*CLL$1*LOOKUP(CLL$1,'DMG Tables'!$G$2:$G$7,'DMG Tables'!$H$2:$H$7)</f>
        <v>21610800</v>
      </c>
      <c r="CLM11" s="1">
        <f>LOOKUP($A11,'DMG Tables'!$P$2:$P$35,'DMG Tables'!$O$2:$O$35)*CLM$1*LOOKUP(CLM$1,'DMG Tables'!$G$2:$G$7,'DMG Tables'!$H$2:$H$7)</f>
        <v>21620000</v>
      </c>
      <c r="CLN11" s="1">
        <f>LOOKUP($A11,'DMG Tables'!$P$2:$P$35,'DMG Tables'!$O$2:$O$35)*CLN$1*LOOKUP(CLN$1,'DMG Tables'!$G$2:$G$7,'DMG Tables'!$H$2:$H$7)</f>
        <v>21629200</v>
      </c>
      <c r="CLO11" s="1">
        <f>LOOKUP($A11,'DMG Tables'!$P$2:$P$35,'DMG Tables'!$O$2:$O$35)*CLO$1*LOOKUP(CLO$1,'DMG Tables'!$G$2:$G$7,'DMG Tables'!$H$2:$H$7)</f>
        <v>21638400</v>
      </c>
      <c r="CLP11" s="1">
        <f>LOOKUP($A11,'DMG Tables'!$P$2:$P$35,'DMG Tables'!$O$2:$O$35)*CLP$1*LOOKUP(CLP$1,'DMG Tables'!$G$2:$G$7,'DMG Tables'!$H$2:$H$7)</f>
        <v>21647600</v>
      </c>
      <c r="CLQ11" s="1">
        <f>LOOKUP($A11,'DMG Tables'!$P$2:$P$35,'DMG Tables'!$O$2:$O$35)*CLQ$1*LOOKUP(CLQ$1,'DMG Tables'!$G$2:$G$7,'DMG Tables'!$H$2:$H$7)</f>
        <v>21656800</v>
      </c>
      <c r="CLR11" s="1">
        <f>LOOKUP($A11,'DMG Tables'!$P$2:$P$35,'DMG Tables'!$O$2:$O$35)*CLR$1*LOOKUP(CLR$1,'DMG Tables'!$G$2:$G$7,'DMG Tables'!$H$2:$H$7)</f>
        <v>21666000</v>
      </c>
      <c r="CLS11" s="1">
        <f>LOOKUP($A11,'DMG Tables'!$P$2:$P$35,'DMG Tables'!$O$2:$O$35)*CLS$1*LOOKUP(CLS$1,'DMG Tables'!$G$2:$G$7,'DMG Tables'!$H$2:$H$7)</f>
        <v>21675200</v>
      </c>
      <c r="CLT11" s="1">
        <f>LOOKUP($A11,'DMG Tables'!$P$2:$P$35,'DMG Tables'!$O$2:$O$35)*CLT$1*LOOKUP(CLT$1,'DMG Tables'!$G$2:$G$7,'DMG Tables'!$H$2:$H$7)</f>
        <v>21684400</v>
      </c>
      <c r="CLU11" s="1">
        <f>LOOKUP($A11,'DMG Tables'!$P$2:$P$35,'DMG Tables'!$O$2:$O$35)*CLU$1*LOOKUP(CLU$1,'DMG Tables'!$G$2:$G$7,'DMG Tables'!$H$2:$H$7)</f>
        <v>21693600</v>
      </c>
      <c r="CLV11" s="1">
        <f>LOOKUP($A11,'DMG Tables'!$P$2:$P$35,'DMG Tables'!$O$2:$O$35)*CLV$1*LOOKUP(CLV$1,'DMG Tables'!$G$2:$G$7,'DMG Tables'!$H$2:$H$7)</f>
        <v>21702800</v>
      </c>
      <c r="CLW11" s="1">
        <f>LOOKUP($A11,'DMG Tables'!$P$2:$P$35,'DMG Tables'!$O$2:$O$35)*CLW$1*LOOKUP(CLW$1,'DMG Tables'!$G$2:$G$7,'DMG Tables'!$H$2:$H$7)</f>
        <v>21712000</v>
      </c>
      <c r="CLX11" s="1">
        <f>LOOKUP($A11,'DMG Tables'!$P$2:$P$35,'DMG Tables'!$O$2:$O$35)*CLX$1*LOOKUP(CLX$1,'DMG Tables'!$G$2:$G$7,'DMG Tables'!$H$2:$H$7)</f>
        <v>21721200</v>
      </c>
      <c r="CLY11" s="1">
        <f>LOOKUP($A11,'DMG Tables'!$P$2:$P$35,'DMG Tables'!$O$2:$O$35)*CLY$1*LOOKUP(CLY$1,'DMG Tables'!$G$2:$G$7,'DMG Tables'!$H$2:$H$7)</f>
        <v>21730400</v>
      </c>
      <c r="CLZ11" s="1">
        <f>LOOKUP($A11,'DMG Tables'!$P$2:$P$35,'DMG Tables'!$O$2:$O$35)*CLZ$1*LOOKUP(CLZ$1,'DMG Tables'!$G$2:$G$7,'DMG Tables'!$H$2:$H$7)</f>
        <v>21739600</v>
      </c>
      <c r="CMA11" s="1">
        <f>LOOKUP($A11,'DMG Tables'!$P$2:$P$35,'DMG Tables'!$O$2:$O$35)*CMA$1*LOOKUP(CMA$1,'DMG Tables'!$G$2:$G$7,'DMG Tables'!$H$2:$H$7)</f>
        <v>21748800</v>
      </c>
      <c r="CMB11" s="1">
        <f>LOOKUP($A11,'DMG Tables'!$P$2:$P$35,'DMG Tables'!$O$2:$O$35)*CMB$1*LOOKUP(CMB$1,'DMG Tables'!$G$2:$G$7,'DMG Tables'!$H$2:$H$7)</f>
        <v>21758000</v>
      </c>
      <c r="CMC11" s="1">
        <f>LOOKUP($A11,'DMG Tables'!$P$2:$P$35,'DMG Tables'!$O$2:$O$35)*CMC$1*LOOKUP(CMC$1,'DMG Tables'!$G$2:$G$7,'DMG Tables'!$H$2:$H$7)</f>
        <v>21767200</v>
      </c>
      <c r="CMD11" s="1">
        <f>LOOKUP($A11,'DMG Tables'!$P$2:$P$35,'DMG Tables'!$O$2:$O$35)*CMD$1*LOOKUP(CMD$1,'DMG Tables'!$G$2:$G$7,'DMG Tables'!$H$2:$H$7)</f>
        <v>21776400</v>
      </c>
      <c r="CME11" s="1">
        <f>LOOKUP($A11,'DMG Tables'!$P$2:$P$35,'DMG Tables'!$O$2:$O$35)*CME$1*LOOKUP(CME$1,'DMG Tables'!$G$2:$G$7,'DMG Tables'!$H$2:$H$7)</f>
        <v>21785600</v>
      </c>
      <c r="CMF11" s="1">
        <f>LOOKUP($A11,'DMG Tables'!$P$2:$P$35,'DMG Tables'!$O$2:$O$35)*CMF$1*LOOKUP(CMF$1,'DMG Tables'!$G$2:$G$7,'DMG Tables'!$H$2:$H$7)</f>
        <v>21794800</v>
      </c>
      <c r="CMG11" s="1">
        <f>LOOKUP($A11,'DMG Tables'!$P$2:$P$35,'DMG Tables'!$O$2:$O$35)*CMG$1*LOOKUP(CMG$1,'DMG Tables'!$G$2:$G$7,'DMG Tables'!$H$2:$H$7)</f>
        <v>21804000</v>
      </c>
      <c r="CMH11" s="1">
        <f>LOOKUP($A11,'DMG Tables'!$P$2:$P$35,'DMG Tables'!$O$2:$O$35)*CMH$1*LOOKUP(CMH$1,'DMG Tables'!$G$2:$G$7,'DMG Tables'!$H$2:$H$7)</f>
        <v>21813200</v>
      </c>
      <c r="CMI11" s="1">
        <f>LOOKUP($A11,'DMG Tables'!$P$2:$P$35,'DMG Tables'!$O$2:$O$35)*CMI$1*LOOKUP(CMI$1,'DMG Tables'!$G$2:$G$7,'DMG Tables'!$H$2:$H$7)</f>
        <v>21822400</v>
      </c>
      <c r="CMJ11" s="1">
        <f>LOOKUP($A11,'DMG Tables'!$P$2:$P$35,'DMG Tables'!$O$2:$O$35)*CMJ$1*LOOKUP(CMJ$1,'DMG Tables'!$G$2:$G$7,'DMG Tables'!$H$2:$H$7)</f>
        <v>21831600</v>
      </c>
      <c r="CMK11" s="1">
        <f>LOOKUP($A11,'DMG Tables'!$P$2:$P$35,'DMG Tables'!$O$2:$O$35)*CMK$1*LOOKUP(CMK$1,'DMG Tables'!$G$2:$G$7,'DMG Tables'!$H$2:$H$7)</f>
        <v>21840800</v>
      </c>
      <c r="CML11" s="1">
        <f>LOOKUP($A11,'DMG Tables'!$P$2:$P$35,'DMG Tables'!$O$2:$O$35)*CML$1*LOOKUP(CML$1,'DMG Tables'!$G$2:$G$7,'DMG Tables'!$H$2:$H$7)</f>
        <v>21850000</v>
      </c>
      <c r="CMM11" s="1">
        <f>LOOKUP($A11,'DMG Tables'!$P$2:$P$35,'DMG Tables'!$O$2:$O$35)*CMM$1*LOOKUP(CMM$1,'DMG Tables'!$G$2:$G$7,'DMG Tables'!$H$2:$H$7)</f>
        <v>21859200</v>
      </c>
      <c r="CMN11" s="1">
        <f>LOOKUP($A11,'DMG Tables'!$P$2:$P$35,'DMG Tables'!$O$2:$O$35)*CMN$1*LOOKUP(CMN$1,'DMG Tables'!$G$2:$G$7,'DMG Tables'!$H$2:$H$7)</f>
        <v>21868400</v>
      </c>
      <c r="CMO11" s="1">
        <f>LOOKUP($A11,'DMG Tables'!$P$2:$P$35,'DMG Tables'!$O$2:$O$35)*CMO$1*LOOKUP(CMO$1,'DMG Tables'!$G$2:$G$7,'DMG Tables'!$H$2:$H$7)</f>
        <v>21877600</v>
      </c>
      <c r="CMP11" s="1">
        <f>LOOKUP($A11,'DMG Tables'!$P$2:$P$35,'DMG Tables'!$O$2:$O$35)*CMP$1*LOOKUP(CMP$1,'DMG Tables'!$G$2:$G$7,'DMG Tables'!$H$2:$H$7)</f>
        <v>21886800</v>
      </c>
      <c r="CMQ11" s="1">
        <f>LOOKUP($A11,'DMG Tables'!$P$2:$P$35,'DMG Tables'!$O$2:$O$35)*CMQ$1*LOOKUP(CMQ$1,'DMG Tables'!$G$2:$G$7,'DMG Tables'!$H$2:$H$7)</f>
        <v>21896000</v>
      </c>
      <c r="CMR11" s="1">
        <f>LOOKUP($A11,'DMG Tables'!$P$2:$P$35,'DMG Tables'!$O$2:$O$35)*CMR$1*LOOKUP(CMR$1,'DMG Tables'!$G$2:$G$7,'DMG Tables'!$H$2:$H$7)</f>
        <v>21905200</v>
      </c>
      <c r="CMS11" s="1">
        <f>LOOKUP($A11,'DMG Tables'!$P$2:$P$35,'DMG Tables'!$O$2:$O$35)*CMS$1*LOOKUP(CMS$1,'DMG Tables'!$G$2:$G$7,'DMG Tables'!$H$2:$H$7)</f>
        <v>21914400</v>
      </c>
      <c r="CMT11" s="1">
        <f>LOOKUP($A11,'DMG Tables'!$P$2:$P$35,'DMG Tables'!$O$2:$O$35)*CMT$1*LOOKUP(CMT$1,'DMG Tables'!$G$2:$G$7,'DMG Tables'!$H$2:$H$7)</f>
        <v>21923600</v>
      </c>
      <c r="CMU11" s="1">
        <f>LOOKUP($A11,'DMG Tables'!$P$2:$P$35,'DMG Tables'!$O$2:$O$35)*CMU$1*LOOKUP(CMU$1,'DMG Tables'!$G$2:$G$7,'DMG Tables'!$H$2:$H$7)</f>
        <v>21932800</v>
      </c>
      <c r="CMV11" s="1">
        <f>LOOKUP($A11,'DMG Tables'!$P$2:$P$35,'DMG Tables'!$O$2:$O$35)*CMV$1*LOOKUP(CMV$1,'DMG Tables'!$G$2:$G$7,'DMG Tables'!$H$2:$H$7)</f>
        <v>21942000</v>
      </c>
      <c r="CMW11" s="1">
        <f>LOOKUP($A11,'DMG Tables'!$P$2:$P$35,'DMG Tables'!$O$2:$O$35)*CMW$1*LOOKUP(CMW$1,'DMG Tables'!$G$2:$G$7,'DMG Tables'!$H$2:$H$7)</f>
        <v>21951200</v>
      </c>
      <c r="CMX11" s="1">
        <f>LOOKUP($A11,'DMG Tables'!$P$2:$P$35,'DMG Tables'!$O$2:$O$35)*CMX$1*LOOKUP(CMX$1,'DMG Tables'!$G$2:$G$7,'DMG Tables'!$H$2:$H$7)</f>
        <v>21960400</v>
      </c>
      <c r="CMY11" s="1">
        <f>LOOKUP($A11,'DMG Tables'!$P$2:$P$35,'DMG Tables'!$O$2:$O$35)*CMY$1*LOOKUP(CMY$1,'DMG Tables'!$G$2:$G$7,'DMG Tables'!$H$2:$H$7)</f>
        <v>21969600</v>
      </c>
      <c r="CMZ11" s="1">
        <f>LOOKUP($A11,'DMG Tables'!$P$2:$P$35,'DMG Tables'!$O$2:$O$35)*CMZ$1*LOOKUP(CMZ$1,'DMG Tables'!$G$2:$G$7,'DMG Tables'!$H$2:$H$7)</f>
        <v>21978800</v>
      </c>
      <c r="CNA11" s="1">
        <f>LOOKUP($A11,'DMG Tables'!$P$2:$P$35,'DMG Tables'!$O$2:$O$35)*CNA$1*LOOKUP(CNA$1,'DMG Tables'!$G$2:$G$7,'DMG Tables'!$H$2:$H$7)</f>
        <v>21988000</v>
      </c>
      <c r="CNB11" s="1">
        <f>LOOKUP($A11,'DMG Tables'!$P$2:$P$35,'DMG Tables'!$O$2:$O$35)*CNB$1*LOOKUP(CNB$1,'DMG Tables'!$G$2:$G$7,'DMG Tables'!$H$2:$H$7)</f>
        <v>21997200</v>
      </c>
      <c r="CNC11" s="1">
        <f>LOOKUP($A11,'DMG Tables'!$P$2:$P$35,'DMG Tables'!$O$2:$O$35)*CNC$1*LOOKUP(CNC$1,'DMG Tables'!$G$2:$G$7,'DMG Tables'!$H$2:$H$7)</f>
        <v>22006400</v>
      </c>
      <c r="CND11" s="1">
        <f>LOOKUP($A11,'DMG Tables'!$P$2:$P$35,'DMG Tables'!$O$2:$O$35)*CND$1*LOOKUP(CND$1,'DMG Tables'!$G$2:$G$7,'DMG Tables'!$H$2:$H$7)</f>
        <v>22015600</v>
      </c>
      <c r="CNE11" s="1">
        <f>LOOKUP($A11,'DMG Tables'!$P$2:$P$35,'DMG Tables'!$O$2:$O$35)*CNE$1*LOOKUP(CNE$1,'DMG Tables'!$G$2:$G$7,'DMG Tables'!$H$2:$H$7)</f>
        <v>22024800</v>
      </c>
      <c r="CNF11" s="1">
        <f>LOOKUP($A11,'DMG Tables'!$P$2:$P$35,'DMG Tables'!$O$2:$O$35)*CNF$1*LOOKUP(CNF$1,'DMG Tables'!$G$2:$G$7,'DMG Tables'!$H$2:$H$7)</f>
        <v>22034000</v>
      </c>
      <c r="CNG11" s="1">
        <f>LOOKUP($A11,'DMG Tables'!$P$2:$P$35,'DMG Tables'!$O$2:$O$35)*CNG$1*LOOKUP(CNG$1,'DMG Tables'!$G$2:$G$7,'DMG Tables'!$H$2:$H$7)</f>
        <v>22043200</v>
      </c>
      <c r="CNH11" s="1">
        <f>LOOKUP($A11,'DMG Tables'!$P$2:$P$35,'DMG Tables'!$O$2:$O$35)*CNH$1*LOOKUP(CNH$1,'DMG Tables'!$G$2:$G$7,'DMG Tables'!$H$2:$H$7)</f>
        <v>22052400</v>
      </c>
      <c r="CNI11" s="1">
        <f>LOOKUP($A11,'DMG Tables'!$P$2:$P$35,'DMG Tables'!$O$2:$O$35)*CNI$1*LOOKUP(CNI$1,'DMG Tables'!$G$2:$G$7,'DMG Tables'!$H$2:$H$7)</f>
        <v>22061600</v>
      </c>
      <c r="CNJ11" s="1">
        <f>LOOKUP($A11,'DMG Tables'!$P$2:$P$35,'DMG Tables'!$O$2:$O$35)*CNJ$1*LOOKUP(CNJ$1,'DMG Tables'!$G$2:$G$7,'DMG Tables'!$H$2:$H$7)</f>
        <v>22070800</v>
      </c>
      <c r="CNK11" s="1">
        <f>LOOKUP($A11,'DMG Tables'!$P$2:$P$35,'DMG Tables'!$O$2:$O$35)*CNK$1*LOOKUP(CNK$1,'DMG Tables'!$G$2:$G$7,'DMG Tables'!$H$2:$H$7)</f>
        <v>22080000</v>
      </c>
      <c r="CNL11" s="1">
        <f>LOOKUP($A11,'DMG Tables'!$P$2:$P$35,'DMG Tables'!$O$2:$O$35)*CNL$1*LOOKUP(CNL$1,'DMG Tables'!$G$2:$G$7,'DMG Tables'!$H$2:$H$7)</f>
        <v>22089200</v>
      </c>
      <c r="CNM11" s="1">
        <f>LOOKUP($A11,'DMG Tables'!$P$2:$P$35,'DMG Tables'!$O$2:$O$35)*CNM$1*LOOKUP(CNM$1,'DMG Tables'!$G$2:$G$7,'DMG Tables'!$H$2:$H$7)</f>
        <v>22098400</v>
      </c>
      <c r="CNN11" s="1">
        <f>LOOKUP($A11,'DMG Tables'!$P$2:$P$35,'DMG Tables'!$O$2:$O$35)*CNN$1*LOOKUP(CNN$1,'DMG Tables'!$G$2:$G$7,'DMG Tables'!$H$2:$H$7)</f>
        <v>22107600</v>
      </c>
      <c r="CNO11" s="1">
        <f>LOOKUP($A11,'DMG Tables'!$P$2:$P$35,'DMG Tables'!$O$2:$O$35)*CNO$1*LOOKUP(CNO$1,'DMG Tables'!$G$2:$G$7,'DMG Tables'!$H$2:$H$7)</f>
        <v>22116800</v>
      </c>
      <c r="CNP11" s="1">
        <f>LOOKUP($A11,'DMG Tables'!$P$2:$P$35,'DMG Tables'!$O$2:$O$35)*CNP$1*LOOKUP(CNP$1,'DMG Tables'!$G$2:$G$7,'DMG Tables'!$H$2:$H$7)</f>
        <v>22126000</v>
      </c>
      <c r="CNQ11" s="1">
        <f>LOOKUP($A11,'DMG Tables'!$P$2:$P$35,'DMG Tables'!$O$2:$O$35)*CNQ$1*LOOKUP(CNQ$1,'DMG Tables'!$G$2:$G$7,'DMG Tables'!$H$2:$H$7)</f>
        <v>22135200</v>
      </c>
      <c r="CNR11" s="1">
        <f>LOOKUP($A11,'DMG Tables'!$P$2:$P$35,'DMG Tables'!$O$2:$O$35)*CNR$1*LOOKUP(CNR$1,'DMG Tables'!$G$2:$G$7,'DMG Tables'!$H$2:$H$7)</f>
        <v>22144400</v>
      </c>
      <c r="CNS11" s="1">
        <f>LOOKUP($A11,'DMG Tables'!$P$2:$P$35,'DMG Tables'!$O$2:$O$35)*CNS$1*LOOKUP(CNS$1,'DMG Tables'!$G$2:$G$7,'DMG Tables'!$H$2:$H$7)</f>
        <v>22153600</v>
      </c>
      <c r="CNT11" s="1">
        <f>LOOKUP($A11,'DMG Tables'!$P$2:$P$35,'DMG Tables'!$O$2:$O$35)*CNT$1*LOOKUP(CNT$1,'DMG Tables'!$G$2:$G$7,'DMG Tables'!$H$2:$H$7)</f>
        <v>22162800</v>
      </c>
      <c r="CNU11" s="1">
        <f>LOOKUP($A11,'DMG Tables'!$P$2:$P$35,'DMG Tables'!$O$2:$O$35)*CNU$1*LOOKUP(CNU$1,'DMG Tables'!$G$2:$G$7,'DMG Tables'!$H$2:$H$7)</f>
        <v>22172000</v>
      </c>
      <c r="CNV11" s="1">
        <f>LOOKUP($A11,'DMG Tables'!$P$2:$P$35,'DMG Tables'!$O$2:$O$35)*CNV$1*LOOKUP(CNV$1,'DMG Tables'!$G$2:$G$7,'DMG Tables'!$H$2:$H$7)</f>
        <v>22181200</v>
      </c>
      <c r="CNW11" s="1">
        <f>LOOKUP($A11,'DMG Tables'!$P$2:$P$35,'DMG Tables'!$O$2:$O$35)*CNW$1*LOOKUP(CNW$1,'DMG Tables'!$G$2:$G$7,'DMG Tables'!$H$2:$H$7)</f>
        <v>22190400</v>
      </c>
      <c r="CNX11" s="1">
        <f>LOOKUP($A11,'DMG Tables'!$P$2:$P$35,'DMG Tables'!$O$2:$O$35)*CNX$1*LOOKUP(CNX$1,'DMG Tables'!$G$2:$G$7,'DMG Tables'!$H$2:$H$7)</f>
        <v>22199600</v>
      </c>
      <c r="CNY11" s="1">
        <f>LOOKUP($A11,'DMG Tables'!$P$2:$P$35,'DMG Tables'!$O$2:$O$35)*CNY$1*LOOKUP(CNY$1,'DMG Tables'!$G$2:$G$7,'DMG Tables'!$H$2:$H$7)</f>
        <v>22208800</v>
      </c>
      <c r="CNZ11" s="1">
        <f>LOOKUP($A11,'DMG Tables'!$P$2:$P$35,'DMG Tables'!$O$2:$O$35)*CNZ$1*LOOKUP(CNZ$1,'DMG Tables'!$G$2:$G$7,'DMG Tables'!$H$2:$H$7)</f>
        <v>22218000</v>
      </c>
      <c r="COA11" s="1">
        <f>LOOKUP($A11,'DMG Tables'!$P$2:$P$35,'DMG Tables'!$O$2:$O$35)*COA$1*LOOKUP(COA$1,'DMG Tables'!$G$2:$G$7,'DMG Tables'!$H$2:$H$7)</f>
        <v>22227200</v>
      </c>
      <c r="COB11" s="1">
        <f>LOOKUP($A11,'DMG Tables'!$P$2:$P$35,'DMG Tables'!$O$2:$O$35)*COB$1*LOOKUP(COB$1,'DMG Tables'!$G$2:$G$7,'DMG Tables'!$H$2:$H$7)</f>
        <v>22236400</v>
      </c>
      <c r="COC11" s="1">
        <f>LOOKUP($A11,'DMG Tables'!$P$2:$P$35,'DMG Tables'!$O$2:$O$35)*COC$1*LOOKUP(COC$1,'DMG Tables'!$G$2:$G$7,'DMG Tables'!$H$2:$H$7)</f>
        <v>22245600</v>
      </c>
      <c r="COD11" s="1">
        <f>LOOKUP($A11,'DMG Tables'!$P$2:$P$35,'DMG Tables'!$O$2:$O$35)*COD$1*LOOKUP(COD$1,'DMG Tables'!$G$2:$G$7,'DMG Tables'!$H$2:$H$7)</f>
        <v>22254800</v>
      </c>
      <c r="COE11" s="1">
        <f>LOOKUP($A11,'DMG Tables'!$P$2:$P$35,'DMG Tables'!$O$2:$O$35)*COE$1*LOOKUP(COE$1,'DMG Tables'!$G$2:$G$7,'DMG Tables'!$H$2:$H$7)</f>
        <v>22264000</v>
      </c>
      <c r="COF11" s="1">
        <f>LOOKUP($A11,'DMG Tables'!$P$2:$P$35,'DMG Tables'!$O$2:$O$35)*COF$1*LOOKUP(COF$1,'DMG Tables'!$G$2:$G$7,'DMG Tables'!$H$2:$H$7)</f>
        <v>22273200</v>
      </c>
      <c r="COG11" s="1">
        <f>LOOKUP($A11,'DMG Tables'!$P$2:$P$35,'DMG Tables'!$O$2:$O$35)*COG$1*LOOKUP(COG$1,'DMG Tables'!$G$2:$G$7,'DMG Tables'!$H$2:$H$7)</f>
        <v>22282400</v>
      </c>
      <c r="COH11" s="1">
        <f>LOOKUP($A11,'DMG Tables'!$P$2:$P$35,'DMG Tables'!$O$2:$O$35)*COH$1*LOOKUP(COH$1,'DMG Tables'!$G$2:$G$7,'DMG Tables'!$H$2:$H$7)</f>
        <v>22291600</v>
      </c>
      <c r="COI11" s="1">
        <f>LOOKUP($A11,'DMG Tables'!$P$2:$P$35,'DMG Tables'!$O$2:$O$35)*COI$1*LOOKUP(COI$1,'DMG Tables'!$G$2:$G$7,'DMG Tables'!$H$2:$H$7)</f>
        <v>22300800</v>
      </c>
      <c r="COJ11" s="1">
        <f>LOOKUP($A11,'DMG Tables'!$P$2:$P$35,'DMG Tables'!$O$2:$O$35)*COJ$1*LOOKUP(COJ$1,'DMG Tables'!$G$2:$G$7,'DMG Tables'!$H$2:$H$7)</f>
        <v>22310000</v>
      </c>
      <c r="COK11" s="1">
        <f>LOOKUP($A11,'DMG Tables'!$P$2:$P$35,'DMG Tables'!$O$2:$O$35)*COK$1*LOOKUP(COK$1,'DMG Tables'!$G$2:$G$7,'DMG Tables'!$H$2:$H$7)</f>
        <v>22319200</v>
      </c>
      <c r="COL11" s="1">
        <f>LOOKUP($A11,'DMG Tables'!$P$2:$P$35,'DMG Tables'!$O$2:$O$35)*COL$1*LOOKUP(COL$1,'DMG Tables'!$G$2:$G$7,'DMG Tables'!$H$2:$H$7)</f>
        <v>22328400</v>
      </c>
      <c r="COM11" s="1">
        <f>LOOKUP($A11,'DMG Tables'!$P$2:$P$35,'DMG Tables'!$O$2:$O$35)*COM$1*LOOKUP(COM$1,'DMG Tables'!$G$2:$G$7,'DMG Tables'!$H$2:$H$7)</f>
        <v>22337600</v>
      </c>
      <c r="CON11" s="1">
        <f>LOOKUP($A11,'DMG Tables'!$P$2:$P$35,'DMG Tables'!$O$2:$O$35)*CON$1*LOOKUP(CON$1,'DMG Tables'!$G$2:$G$7,'DMG Tables'!$H$2:$H$7)</f>
        <v>22346800</v>
      </c>
      <c r="COO11" s="1">
        <f>LOOKUP($A11,'DMG Tables'!$P$2:$P$35,'DMG Tables'!$O$2:$O$35)*COO$1*LOOKUP(COO$1,'DMG Tables'!$G$2:$G$7,'DMG Tables'!$H$2:$H$7)</f>
        <v>22356000</v>
      </c>
      <c r="COP11" s="1">
        <f>LOOKUP($A11,'DMG Tables'!$P$2:$P$35,'DMG Tables'!$O$2:$O$35)*COP$1*LOOKUP(COP$1,'DMG Tables'!$G$2:$G$7,'DMG Tables'!$H$2:$H$7)</f>
        <v>22365200</v>
      </c>
      <c r="COQ11" s="1">
        <f>LOOKUP($A11,'DMG Tables'!$P$2:$P$35,'DMG Tables'!$O$2:$O$35)*COQ$1*LOOKUP(COQ$1,'DMG Tables'!$G$2:$G$7,'DMG Tables'!$H$2:$H$7)</f>
        <v>22374400</v>
      </c>
      <c r="COR11" s="1">
        <f>LOOKUP($A11,'DMG Tables'!$P$2:$P$35,'DMG Tables'!$O$2:$O$35)*COR$1*LOOKUP(COR$1,'DMG Tables'!$G$2:$G$7,'DMG Tables'!$H$2:$H$7)</f>
        <v>22383600</v>
      </c>
      <c r="COS11" s="1">
        <f>LOOKUP($A11,'DMG Tables'!$P$2:$P$35,'DMG Tables'!$O$2:$O$35)*COS$1*LOOKUP(COS$1,'DMG Tables'!$G$2:$G$7,'DMG Tables'!$H$2:$H$7)</f>
        <v>22392800</v>
      </c>
      <c r="COT11" s="1">
        <f>LOOKUP($A11,'DMG Tables'!$P$2:$P$35,'DMG Tables'!$O$2:$O$35)*COT$1*LOOKUP(COT$1,'DMG Tables'!$G$2:$G$7,'DMG Tables'!$H$2:$H$7)</f>
        <v>22402000</v>
      </c>
      <c r="COU11" s="1">
        <f>LOOKUP($A11,'DMG Tables'!$P$2:$P$35,'DMG Tables'!$O$2:$O$35)*COU$1*LOOKUP(COU$1,'DMG Tables'!$G$2:$G$7,'DMG Tables'!$H$2:$H$7)</f>
        <v>22411200</v>
      </c>
      <c r="COV11" s="1">
        <f>LOOKUP($A11,'DMG Tables'!$P$2:$P$35,'DMG Tables'!$O$2:$O$35)*COV$1*LOOKUP(COV$1,'DMG Tables'!$G$2:$G$7,'DMG Tables'!$H$2:$H$7)</f>
        <v>22420400</v>
      </c>
      <c r="COW11" s="1">
        <f>LOOKUP($A11,'DMG Tables'!$P$2:$P$35,'DMG Tables'!$O$2:$O$35)*COW$1*LOOKUP(COW$1,'DMG Tables'!$G$2:$G$7,'DMG Tables'!$H$2:$H$7)</f>
        <v>22429600</v>
      </c>
      <c r="COX11" s="1">
        <f>LOOKUP($A11,'DMG Tables'!$P$2:$P$35,'DMG Tables'!$O$2:$O$35)*COX$1*LOOKUP(COX$1,'DMG Tables'!$G$2:$G$7,'DMG Tables'!$H$2:$H$7)</f>
        <v>22438800</v>
      </c>
      <c r="COY11" s="1">
        <f>LOOKUP($A11,'DMG Tables'!$P$2:$P$35,'DMG Tables'!$O$2:$O$35)*COY$1*LOOKUP(COY$1,'DMG Tables'!$G$2:$G$7,'DMG Tables'!$H$2:$H$7)</f>
        <v>22448000</v>
      </c>
      <c r="COZ11" s="1">
        <f>LOOKUP($A11,'DMG Tables'!$P$2:$P$35,'DMG Tables'!$O$2:$O$35)*COZ$1*LOOKUP(COZ$1,'DMG Tables'!$G$2:$G$7,'DMG Tables'!$H$2:$H$7)</f>
        <v>22457200</v>
      </c>
      <c r="CPA11" s="1">
        <f>LOOKUP($A11,'DMG Tables'!$P$2:$P$35,'DMG Tables'!$O$2:$O$35)*CPA$1*LOOKUP(CPA$1,'DMG Tables'!$G$2:$G$7,'DMG Tables'!$H$2:$H$7)</f>
        <v>22466400</v>
      </c>
      <c r="CPB11" s="1">
        <f>LOOKUP($A11,'DMG Tables'!$P$2:$P$35,'DMG Tables'!$O$2:$O$35)*CPB$1*LOOKUP(CPB$1,'DMG Tables'!$G$2:$G$7,'DMG Tables'!$H$2:$H$7)</f>
        <v>22475600</v>
      </c>
      <c r="CPC11" s="1">
        <f>LOOKUP($A11,'DMG Tables'!$P$2:$P$35,'DMG Tables'!$O$2:$O$35)*CPC$1*LOOKUP(CPC$1,'DMG Tables'!$G$2:$G$7,'DMG Tables'!$H$2:$H$7)</f>
        <v>22484800</v>
      </c>
      <c r="CPD11" s="1">
        <f>LOOKUP($A11,'DMG Tables'!$P$2:$P$35,'DMG Tables'!$O$2:$O$35)*CPD$1*LOOKUP(CPD$1,'DMG Tables'!$G$2:$G$7,'DMG Tables'!$H$2:$H$7)</f>
        <v>22494000</v>
      </c>
      <c r="CPE11" s="1">
        <f>LOOKUP($A11,'DMG Tables'!$P$2:$P$35,'DMG Tables'!$O$2:$O$35)*CPE$1*LOOKUP(CPE$1,'DMG Tables'!$G$2:$G$7,'DMG Tables'!$H$2:$H$7)</f>
        <v>22503200</v>
      </c>
      <c r="CPF11" s="1">
        <f>LOOKUP($A11,'DMG Tables'!$P$2:$P$35,'DMG Tables'!$O$2:$O$35)*CPF$1*LOOKUP(CPF$1,'DMG Tables'!$G$2:$G$7,'DMG Tables'!$H$2:$H$7)</f>
        <v>22512400</v>
      </c>
      <c r="CPG11" s="1">
        <f>LOOKUP($A11,'DMG Tables'!$P$2:$P$35,'DMG Tables'!$O$2:$O$35)*CPG$1*LOOKUP(CPG$1,'DMG Tables'!$G$2:$G$7,'DMG Tables'!$H$2:$H$7)</f>
        <v>22521600</v>
      </c>
      <c r="CPH11" s="1">
        <f>LOOKUP($A11,'DMG Tables'!$P$2:$P$35,'DMG Tables'!$O$2:$O$35)*CPH$1*LOOKUP(CPH$1,'DMG Tables'!$G$2:$G$7,'DMG Tables'!$H$2:$H$7)</f>
        <v>22530800</v>
      </c>
      <c r="CPI11" s="1">
        <f>LOOKUP($A11,'DMG Tables'!$P$2:$P$35,'DMG Tables'!$O$2:$O$35)*CPI$1*LOOKUP(CPI$1,'DMG Tables'!$G$2:$G$7,'DMG Tables'!$H$2:$H$7)</f>
        <v>22540000</v>
      </c>
      <c r="CPJ11" s="1">
        <f>LOOKUP($A11,'DMG Tables'!$P$2:$P$35,'DMG Tables'!$O$2:$O$35)*CPJ$1*LOOKUP(CPJ$1,'DMG Tables'!$G$2:$G$7,'DMG Tables'!$H$2:$H$7)</f>
        <v>22549200</v>
      </c>
      <c r="CPK11" s="1">
        <f>LOOKUP($A11,'DMG Tables'!$P$2:$P$35,'DMG Tables'!$O$2:$O$35)*CPK$1*LOOKUP(CPK$1,'DMG Tables'!$G$2:$G$7,'DMG Tables'!$H$2:$H$7)</f>
        <v>22558400</v>
      </c>
      <c r="CPL11" s="1">
        <f>LOOKUP($A11,'DMG Tables'!$P$2:$P$35,'DMG Tables'!$O$2:$O$35)*CPL$1*LOOKUP(CPL$1,'DMG Tables'!$G$2:$G$7,'DMG Tables'!$H$2:$H$7)</f>
        <v>22567600</v>
      </c>
      <c r="CPM11" s="1">
        <f>LOOKUP($A11,'DMG Tables'!$P$2:$P$35,'DMG Tables'!$O$2:$O$35)*CPM$1*LOOKUP(CPM$1,'DMG Tables'!$G$2:$G$7,'DMG Tables'!$H$2:$H$7)</f>
        <v>22576800</v>
      </c>
      <c r="CPN11" s="1">
        <f>LOOKUP($A11,'DMG Tables'!$P$2:$P$35,'DMG Tables'!$O$2:$O$35)*CPN$1*LOOKUP(CPN$1,'DMG Tables'!$G$2:$G$7,'DMG Tables'!$H$2:$H$7)</f>
        <v>22586000</v>
      </c>
      <c r="CPO11" s="1">
        <f>LOOKUP($A11,'DMG Tables'!$P$2:$P$35,'DMG Tables'!$O$2:$O$35)*CPO$1*LOOKUP(CPO$1,'DMG Tables'!$G$2:$G$7,'DMG Tables'!$H$2:$H$7)</f>
        <v>22595200</v>
      </c>
      <c r="CPP11" s="1">
        <f>LOOKUP($A11,'DMG Tables'!$P$2:$P$35,'DMG Tables'!$O$2:$O$35)*CPP$1*LOOKUP(CPP$1,'DMG Tables'!$G$2:$G$7,'DMG Tables'!$H$2:$H$7)</f>
        <v>22604400</v>
      </c>
      <c r="CPQ11" s="1">
        <f>LOOKUP($A11,'DMG Tables'!$P$2:$P$35,'DMG Tables'!$O$2:$O$35)*CPQ$1*LOOKUP(CPQ$1,'DMG Tables'!$G$2:$G$7,'DMG Tables'!$H$2:$H$7)</f>
        <v>22613600</v>
      </c>
      <c r="CPR11" s="1">
        <f>LOOKUP($A11,'DMG Tables'!$P$2:$P$35,'DMG Tables'!$O$2:$O$35)*CPR$1*LOOKUP(CPR$1,'DMG Tables'!$G$2:$G$7,'DMG Tables'!$H$2:$H$7)</f>
        <v>22622800</v>
      </c>
      <c r="CPS11" s="1">
        <f>LOOKUP($A11,'DMG Tables'!$P$2:$P$35,'DMG Tables'!$O$2:$O$35)*CPS$1*LOOKUP(CPS$1,'DMG Tables'!$G$2:$G$7,'DMG Tables'!$H$2:$H$7)</f>
        <v>22632000</v>
      </c>
      <c r="CPT11" s="1">
        <f>LOOKUP($A11,'DMG Tables'!$P$2:$P$35,'DMG Tables'!$O$2:$O$35)*CPT$1*LOOKUP(CPT$1,'DMG Tables'!$G$2:$G$7,'DMG Tables'!$H$2:$H$7)</f>
        <v>22641200</v>
      </c>
      <c r="CPU11" s="1">
        <f>LOOKUP($A11,'DMG Tables'!$P$2:$P$35,'DMG Tables'!$O$2:$O$35)*CPU$1*LOOKUP(CPU$1,'DMG Tables'!$G$2:$G$7,'DMG Tables'!$H$2:$H$7)</f>
        <v>22650400</v>
      </c>
      <c r="CPV11" s="1">
        <f>LOOKUP($A11,'DMG Tables'!$P$2:$P$35,'DMG Tables'!$O$2:$O$35)*CPV$1*LOOKUP(CPV$1,'DMG Tables'!$G$2:$G$7,'DMG Tables'!$H$2:$H$7)</f>
        <v>22659600</v>
      </c>
      <c r="CPW11" s="1">
        <f>LOOKUP($A11,'DMG Tables'!$P$2:$P$35,'DMG Tables'!$O$2:$O$35)*CPW$1*LOOKUP(CPW$1,'DMG Tables'!$G$2:$G$7,'DMG Tables'!$H$2:$H$7)</f>
        <v>22668800</v>
      </c>
      <c r="CPX11" s="1">
        <f>LOOKUP($A11,'DMG Tables'!$P$2:$P$35,'DMG Tables'!$O$2:$O$35)*CPX$1*LOOKUP(CPX$1,'DMG Tables'!$G$2:$G$7,'DMG Tables'!$H$2:$H$7)</f>
        <v>22678000</v>
      </c>
      <c r="CPY11" s="1">
        <f>LOOKUP($A11,'DMG Tables'!$P$2:$P$35,'DMG Tables'!$O$2:$O$35)*CPY$1*LOOKUP(CPY$1,'DMG Tables'!$G$2:$G$7,'DMG Tables'!$H$2:$H$7)</f>
        <v>22687200</v>
      </c>
      <c r="CPZ11" s="1">
        <f>LOOKUP($A11,'DMG Tables'!$P$2:$P$35,'DMG Tables'!$O$2:$O$35)*CPZ$1*LOOKUP(CPZ$1,'DMG Tables'!$G$2:$G$7,'DMG Tables'!$H$2:$H$7)</f>
        <v>22696400</v>
      </c>
      <c r="CQA11" s="1">
        <f>LOOKUP($A11,'DMG Tables'!$P$2:$P$35,'DMG Tables'!$O$2:$O$35)*CQA$1*LOOKUP(CQA$1,'DMG Tables'!$G$2:$G$7,'DMG Tables'!$H$2:$H$7)</f>
        <v>22705600</v>
      </c>
      <c r="CQB11" s="1">
        <f>LOOKUP($A11,'DMG Tables'!$P$2:$P$35,'DMG Tables'!$O$2:$O$35)*CQB$1*LOOKUP(CQB$1,'DMG Tables'!$G$2:$G$7,'DMG Tables'!$H$2:$H$7)</f>
        <v>22714800</v>
      </c>
      <c r="CQC11" s="1">
        <f>LOOKUP($A11,'DMG Tables'!$P$2:$P$35,'DMG Tables'!$O$2:$O$35)*CQC$1*LOOKUP(CQC$1,'DMG Tables'!$G$2:$G$7,'DMG Tables'!$H$2:$H$7)</f>
        <v>22724000</v>
      </c>
      <c r="CQD11" s="1">
        <f>LOOKUP($A11,'DMG Tables'!$P$2:$P$35,'DMG Tables'!$O$2:$O$35)*CQD$1*LOOKUP(CQD$1,'DMG Tables'!$G$2:$G$7,'DMG Tables'!$H$2:$H$7)</f>
        <v>22733200</v>
      </c>
      <c r="CQE11" s="1">
        <f>LOOKUP($A11,'DMG Tables'!$P$2:$P$35,'DMG Tables'!$O$2:$O$35)*CQE$1*LOOKUP(CQE$1,'DMG Tables'!$G$2:$G$7,'DMG Tables'!$H$2:$H$7)</f>
        <v>22742400</v>
      </c>
      <c r="CQF11" s="1">
        <f>LOOKUP($A11,'DMG Tables'!$P$2:$P$35,'DMG Tables'!$O$2:$O$35)*CQF$1*LOOKUP(CQF$1,'DMG Tables'!$G$2:$G$7,'DMG Tables'!$H$2:$H$7)</f>
        <v>22751600</v>
      </c>
      <c r="CQG11" s="1">
        <f>LOOKUP($A11,'DMG Tables'!$P$2:$P$35,'DMG Tables'!$O$2:$O$35)*CQG$1*LOOKUP(CQG$1,'DMG Tables'!$G$2:$G$7,'DMG Tables'!$H$2:$H$7)</f>
        <v>22760800</v>
      </c>
      <c r="CQH11" s="1">
        <f>LOOKUP($A11,'DMG Tables'!$P$2:$P$35,'DMG Tables'!$O$2:$O$35)*CQH$1*LOOKUP(CQH$1,'DMG Tables'!$G$2:$G$7,'DMG Tables'!$H$2:$H$7)</f>
        <v>22770000</v>
      </c>
      <c r="CQI11" s="1">
        <f>LOOKUP($A11,'DMG Tables'!$P$2:$P$35,'DMG Tables'!$O$2:$O$35)*CQI$1*LOOKUP(CQI$1,'DMG Tables'!$G$2:$G$7,'DMG Tables'!$H$2:$H$7)</f>
        <v>22779200</v>
      </c>
      <c r="CQJ11" s="1">
        <f>LOOKUP($A11,'DMG Tables'!$P$2:$P$35,'DMG Tables'!$O$2:$O$35)*CQJ$1*LOOKUP(CQJ$1,'DMG Tables'!$G$2:$G$7,'DMG Tables'!$H$2:$H$7)</f>
        <v>22788400</v>
      </c>
      <c r="CQK11" s="1">
        <f>LOOKUP($A11,'DMG Tables'!$P$2:$P$35,'DMG Tables'!$O$2:$O$35)*CQK$1*LOOKUP(CQK$1,'DMG Tables'!$G$2:$G$7,'DMG Tables'!$H$2:$H$7)</f>
        <v>22797600</v>
      </c>
      <c r="CQL11" s="1">
        <f>LOOKUP($A11,'DMG Tables'!$P$2:$P$35,'DMG Tables'!$O$2:$O$35)*CQL$1*LOOKUP(CQL$1,'DMG Tables'!$G$2:$G$7,'DMG Tables'!$H$2:$H$7)</f>
        <v>22806800</v>
      </c>
      <c r="CQM11" s="1">
        <f>LOOKUP($A11,'DMG Tables'!$P$2:$P$35,'DMG Tables'!$O$2:$O$35)*CQM$1*LOOKUP(CQM$1,'DMG Tables'!$G$2:$G$7,'DMG Tables'!$H$2:$H$7)</f>
        <v>22816000</v>
      </c>
      <c r="CQN11" s="1">
        <f>LOOKUP($A11,'DMG Tables'!$P$2:$P$35,'DMG Tables'!$O$2:$O$35)*CQN$1*LOOKUP(CQN$1,'DMG Tables'!$G$2:$G$7,'DMG Tables'!$H$2:$H$7)</f>
        <v>22825200</v>
      </c>
      <c r="CQO11" s="1">
        <f>LOOKUP($A11,'DMG Tables'!$P$2:$P$35,'DMG Tables'!$O$2:$O$35)*CQO$1*LOOKUP(CQO$1,'DMG Tables'!$G$2:$G$7,'DMG Tables'!$H$2:$H$7)</f>
        <v>22834400</v>
      </c>
      <c r="CQP11" s="1">
        <f>LOOKUP($A11,'DMG Tables'!$P$2:$P$35,'DMG Tables'!$O$2:$O$35)*CQP$1*LOOKUP(CQP$1,'DMG Tables'!$G$2:$G$7,'DMG Tables'!$H$2:$H$7)</f>
        <v>22843600</v>
      </c>
      <c r="CQQ11" s="1">
        <f>LOOKUP($A11,'DMG Tables'!$P$2:$P$35,'DMG Tables'!$O$2:$O$35)*CQQ$1*LOOKUP(CQQ$1,'DMG Tables'!$G$2:$G$7,'DMG Tables'!$H$2:$H$7)</f>
        <v>22852800</v>
      </c>
      <c r="CQR11" s="1">
        <f>LOOKUP($A11,'DMG Tables'!$P$2:$P$35,'DMG Tables'!$O$2:$O$35)*CQR$1*LOOKUP(CQR$1,'DMG Tables'!$G$2:$G$7,'DMG Tables'!$H$2:$H$7)</f>
        <v>22862000</v>
      </c>
      <c r="CQS11" s="1">
        <f>LOOKUP($A11,'DMG Tables'!$P$2:$P$35,'DMG Tables'!$O$2:$O$35)*CQS$1*LOOKUP(CQS$1,'DMG Tables'!$G$2:$G$7,'DMG Tables'!$H$2:$H$7)</f>
        <v>22871200</v>
      </c>
      <c r="CQT11" s="1">
        <f>LOOKUP($A11,'DMG Tables'!$P$2:$P$35,'DMG Tables'!$O$2:$O$35)*CQT$1*LOOKUP(CQT$1,'DMG Tables'!$G$2:$G$7,'DMG Tables'!$H$2:$H$7)</f>
        <v>22880400</v>
      </c>
      <c r="CQU11" s="1">
        <f>LOOKUP($A11,'DMG Tables'!$P$2:$P$35,'DMG Tables'!$O$2:$O$35)*CQU$1*LOOKUP(CQU$1,'DMG Tables'!$G$2:$G$7,'DMG Tables'!$H$2:$H$7)</f>
        <v>22889600</v>
      </c>
      <c r="CQV11" s="1">
        <f>LOOKUP($A11,'DMG Tables'!$P$2:$P$35,'DMG Tables'!$O$2:$O$35)*CQV$1*LOOKUP(CQV$1,'DMG Tables'!$G$2:$G$7,'DMG Tables'!$H$2:$H$7)</f>
        <v>22898800</v>
      </c>
      <c r="CQW11" s="1">
        <f>LOOKUP($A11,'DMG Tables'!$P$2:$P$35,'DMG Tables'!$O$2:$O$35)*CQW$1*LOOKUP(CQW$1,'DMG Tables'!$G$2:$G$7,'DMG Tables'!$H$2:$H$7)</f>
        <v>22908000</v>
      </c>
      <c r="CQX11" s="1">
        <f>LOOKUP($A11,'DMG Tables'!$P$2:$P$35,'DMG Tables'!$O$2:$O$35)*CQX$1*LOOKUP(CQX$1,'DMG Tables'!$G$2:$G$7,'DMG Tables'!$H$2:$H$7)</f>
        <v>22917200</v>
      </c>
      <c r="CQY11" s="1">
        <f>LOOKUP($A11,'DMG Tables'!$P$2:$P$35,'DMG Tables'!$O$2:$O$35)*CQY$1*LOOKUP(CQY$1,'DMG Tables'!$G$2:$G$7,'DMG Tables'!$H$2:$H$7)</f>
        <v>22926400</v>
      </c>
      <c r="CQZ11" s="1">
        <f>LOOKUP($A11,'DMG Tables'!$P$2:$P$35,'DMG Tables'!$O$2:$O$35)*CQZ$1*LOOKUP(CQZ$1,'DMG Tables'!$G$2:$G$7,'DMG Tables'!$H$2:$H$7)</f>
        <v>22935600</v>
      </c>
      <c r="CRA11" s="1">
        <f>LOOKUP($A11,'DMG Tables'!$P$2:$P$35,'DMG Tables'!$O$2:$O$35)*CRA$1*LOOKUP(CRA$1,'DMG Tables'!$G$2:$G$7,'DMG Tables'!$H$2:$H$7)</f>
        <v>22944800</v>
      </c>
      <c r="CRB11" s="1">
        <f>LOOKUP($A11,'DMG Tables'!$P$2:$P$35,'DMG Tables'!$O$2:$O$35)*CRB$1*LOOKUP(CRB$1,'DMG Tables'!$G$2:$G$7,'DMG Tables'!$H$2:$H$7)</f>
        <v>22954000</v>
      </c>
      <c r="CRC11" s="1">
        <f>LOOKUP($A11,'DMG Tables'!$P$2:$P$35,'DMG Tables'!$O$2:$O$35)*CRC$1*LOOKUP(CRC$1,'DMG Tables'!$G$2:$G$7,'DMG Tables'!$H$2:$H$7)</f>
        <v>22963200</v>
      </c>
      <c r="CRD11" s="1">
        <f>LOOKUP($A11,'DMG Tables'!$P$2:$P$35,'DMG Tables'!$O$2:$O$35)*CRD$1*LOOKUP(CRD$1,'DMG Tables'!$G$2:$G$7,'DMG Tables'!$H$2:$H$7)</f>
        <v>22972400</v>
      </c>
      <c r="CRE11" s="1">
        <f>LOOKUP($A11,'DMG Tables'!$P$2:$P$35,'DMG Tables'!$O$2:$O$35)*CRE$1*LOOKUP(CRE$1,'DMG Tables'!$G$2:$G$7,'DMG Tables'!$H$2:$H$7)</f>
        <v>22981600</v>
      </c>
      <c r="CRF11" s="1">
        <f>LOOKUP($A11,'DMG Tables'!$P$2:$P$35,'DMG Tables'!$O$2:$O$35)*CRF$1*LOOKUP(CRF$1,'DMG Tables'!$G$2:$G$7,'DMG Tables'!$H$2:$H$7)</f>
        <v>22990800</v>
      </c>
      <c r="CRG11" s="1">
        <f>LOOKUP($A11,'DMG Tables'!$P$2:$P$35,'DMG Tables'!$O$2:$O$35)*CRG$1*LOOKUP(CRG$1,'DMG Tables'!$G$2:$G$7,'DMG Tables'!$H$2:$H$7)</f>
        <v>23000000</v>
      </c>
      <c r="CRH11" s="1">
        <f>LOOKUP($A11,'DMG Tables'!$P$2:$P$35,'DMG Tables'!$O$2:$O$35)*CRH$1*LOOKUP(CRH$1,'DMG Tables'!$G$2:$G$7,'DMG Tables'!$H$2:$H$7)</f>
        <v>23009200</v>
      </c>
      <c r="CRI11" s="1">
        <f>LOOKUP($A11,'DMG Tables'!$P$2:$P$35,'DMG Tables'!$O$2:$O$35)*CRI$1*LOOKUP(CRI$1,'DMG Tables'!$G$2:$G$7,'DMG Tables'!$H$2:$H$7)</f>
        <v>23018400</v>
      </c>
      <c r="CRJ11" s="1">
        <f>LOOKUP($A11,'DMG Tables'!$P$2:$P$35,'DMG Tables'!$O$2:$O$35)*CRJ$1*LOOKUP(CRJ$1,'DMG Tables'!$G$2:$G$7,'DMG Tables'!$H$2:$H$7)</f>
        <v>23027600</v>
      </c>
      <c r="CRK11" s="1">
        <f>LOOKUP($A11,'DMG Tables'!$P$2:$P$35,'DMG Tables'!$O$2:$O$35)*CRK$1*LOOKUP(CRK$1,'DMG Tables'!$G$2:$G$7,'DMG Tables'!$H$2:$H$7)</f>
        <v>23036800</v>
      </c>
      <c r="CRL11" s="1">
        <f>LOOKUP($A11,'DMG Tables'!$P$2:$P$35,'DMG Tables'!$O$2:$O$35)*CRL$1*LOOKUP(CRL$1,'DMG Tables'!$G$2:$G$7,'DMG Tables'!$H$2:$H$7)</f>
        <v>23046000</v>
      </c>
      <c r="CRM11" s="1">
        <f>LOOKUP($A11,'DMG Tables'!$P$2:$P$35,'DMG Tables'!$O$2:$O$35)*CRM$1*LOOKUP(CRM$1,'DMG Tables'!$G$2:$G$7,'DMG Tables'!$H$2:$H$7)</f>
        <v>23055200</v>
      </c>
      <c r="CRN11" s="1">
        <f>LOOKUP($A11,'DMG Tables'!$P$2:$P$35,'DMG Tables'!$O$2:$O$35)*CRN$1*LOOKUP(CRN$1,'DMG Tables'!$G$2:$G$7,'DMG Tables'!$H$2:$H$7)</f>
        <v>23064400</v>
      </c>
      <c r="CRO11" s="1">
        <f>LOOKUP($A11,'DMG Tables'!$P$2:$P$35,'DMG Tables'!$O$2:$O$35)*CRO$1*LOOKUP(CRO$1,'DMG Tables'!$G$2:$G$7,'DMG Tables'!$H$2:$H$7)</f>
        <v>23073600</v>
      </c>
      <c r="CRP11" s="1">
        <f>LOOKUP($A11,'DMG Tables'!$P$2:$P$35,'DMG Tables'!$O$2:$O$35)*CRP$1*LOOKUP(CRP$1,'DMG Tables'!$G$2:$G$7,'DMG Tables'!$H$2:$H$7)</f>
        <v>23082800</v>
      </c>
      <c r="CRQ11" s="1">
        <f>LOOKUP($A11,'DMG Tables'!$P$2:$P$35,'DMG Tables'!$O$2:$O$35)*CRQ$1*LOOKUP(CRQ$1,'DMG Tables'!$G$2:$G$7,'DMG Tables'!$H$2:$H$7)</f>
        <v>23092000</v>
      </c>
      <c r="CRR11" s="1">
        <f>LOOKUP($A11,'DMG Tables'!$P$2:$P$35,'DMG Tables'!$O$2:$O$35)*CRR$1*LOOKUP(CRR$1,'DMG Tables'!$G$2:$G$7,'DMG Tables'!$H$2:$H$7)</f>
        <v>23101200</v>
      </c>
      <c r="CRS11" s="1">
        <f>LOOKUP($A11,'DMG Tables'!$P$2:$P$35,'DMG Tables'!$O$2:$O$35)*CRS$1*LOOKUP(CRS$1,'DMG Tables'!$G$2:$G$7,'DMG Tables'!$H$2:$H$7)</f>
        <v>23110400</v>
      </c>
      <c r="CRT11" s="1">
        <f>LOOKUP($A11,'DMG Tables'!$P$2:$P$35,'DMG Tables'!$O$2:$O$35)*CRT$1*LOOKUP(CRT$1,'DMG Tables'!$G$2:$G$7,'DMG Tables'!$H$2:$H$7)</f>
        <v>23119600</v>
      </c>
      <c r="CRU11" s="1">
        <f>LOOKUP($A11,'DMG Tables'!$P$2:$P$35,'DMG Tables'!$O$2:$O$35)*CRU$1*LOOKUP(CRU$1,'DMG Tables'!$G$2:$G$7,'DMG Tables'!$H$2:$H$7)</f>
        <v>23128800</v>
      </c>
      <c r="CRV11" s="1">
        <f>LOOKUP($A11,'DMG Tables'!$P$2:$P$35,'DMG Tables'!$O$2:$O$35)*CRV$1*LOOKUP(CRV$1,'DMG Tables'!$G$2:$G$7,'DMG Tables'!$H$2:$H$7)</f>
        <v>23138000</v>
      </c>
      <c r="CRW11" s="1">
        <f>LOOKUP($A11,'DMG Tables'!$P$2:$P$35,'DMG Tables'!$O$2:$O$35)*CRW$1*LOOKUP(CRW$1,'DMG Tables'!$G$2:$G$7,'DMG Tables'!$H$2:$H$7)</f>
        <v>23147200</v>
      </c>
      <c r="CRX11" s="1">
        <f>LOOKUP($A11,'DMG Tables'!$P$2:$P$35,'DMG Tables'!$O$2:$O$35)*CRX$1*LOOKUP(CRX$1,'DMG Tables'!$G$2:$G$7,'DMG Tables'!$H$2:$H$7)</f>
        <v>23156400</v>
      </c>
      <c r="CRY11" s="1">
        <f>LOOKUP($A11,'DMG Tables'!$P$2:$P$35,'DMG Tables'!$O$2:$O$35)*CRY$1*LOOKUP(CRY$1,'DMG Tables'!$G$2:$G$7,'DMG Tables'!$H$2:$H$7)</f>
        <v>23165600</v>
      </c>
      <c r="CRZ11" s="1">
        <f>LOOKUP($A11,'DMG Tables'!$P$2:$P$35,'DMG Tables'!$O$2:$O$35)*CRZ$1*LOOKUP(CRZ$1,'DMG Tables'!$G$2:$G$7,'DMG Tables'!$H$2:$H$7)</f>
        <v>23174800</v>
      </c>
      <c r="CSA11" s="1">
        <f>LOOKUP($A11,'DMG Tables'!$P$2:$P$35,'DMG Tables'!$O$2:$O$35)*CSA$1*LOOKUP(CSA$1,'DMG Tables'!$G$2:$G$7,'DMG Tables'!$H$2:$H$7)</f>
        <v>23184000</v>
      </c>
      <c r="CSB11" s="1">
        <f>LOOKUP($A11,'DMG Tables'!$P$2:$P$35,'DMG Tables'!$O$2:$O$35)*CSB$1*LOOKUP(CSB$1,'DMG Tables'!$G$2:$G$7,'DMG Tables'!$H$2:$H$7)</f>
        <v>23193200</v>
      </c>
      <c r="CSC11" s="1">
        <f>LOOKUP($A11,'DMG Tables'!$P$2:$P$35,'DMG Tables'!$O$2:$O$35)*CSC$1*LOOKUP(CSC$1,'DMG Tables'!$G$2:$G$7,'DMG Tables'!$H$2:$H$7)</f>
        <v>23202400</v>
      </c>
      <c r="CSD11" s="1">
        <f>LOOKUP($A11,'DMG Tables'!$P$2:$P$35,'DMG Tables'!$O$2:$O$35)*CSD$1*LOOKUP(CSD$1,'DMG Tables'!$G$2:$G$7,'DMG Tables'!$H$2:$H$7)</f>
        <v>23211600</v>
      </c>
      <c r="CSE11" s="1">
        <f>LOOKUP($A11,'DMG Tables'!$P$2:$P$35,'DMG Tables'!$O$2:$O$35)*CSE$1*LOOKUP(CSE$1,'DMG Tables'!$G$2:$G$7,'DMG Tables'!$H$2:$H$7)</f>
        <v>23220800</v>
      </c>
      <c r="CSF11" s="1">
        <f>LOOKUP($A11,'DMG Tables'!$P$2:$P$35,'DMG Tables'!$O$2:$O$35)*CSF$1*LOOKUP(CSF$1,'DMG Tables'!$G$2:$G$7,'DMG Tables'!$H$2:$H$7)</f>
        <v>23230000</v>
      </c>
      <c r="CSG11" s="1">
        <f>LOOKUP($A11,'DMG Tables'!$P$2:$P$35,'DMG Tables'!$O$2:$O$35)*CSG$1*LOOKUP(CSG$1,'DMG Tables'!$G$2:$G$7,'DMG Tables'!$H$2:$H$7)</f>
        <v>23239200</v>
      </c>
      <c r="CSH11" s="1">
        <f>LOOKUP($A11,'DMG Tables'!$P$2:$P$35,'DMG Tables'!$O$2:$O$35)*CSH$1*LOOKUP(CSH$1,'DMG Tables'!$G$2:$G$7,'DMG Tables'!$H$2:$H$7)</f>
        <v>23248400</v>
      </c>
      <c r="CSI11" s="1">
        <f>LOOKUP($A11,'DMG Tables'!$P$2:$P$35,'DMG Tables'!$O$2:$O$35)*CSI$1*LOOKUP(CSI$1,'DMG Tables'!$G$2:$G$7,'DMG Tables'!$H$2:$H$7)</f>
        <v>23257600</v>
      </c>
      <c r="CSJ11" s="1">
        <f>LOOKUP($A11,'DMG Tables'!$P$2:$P$35,'DMG Tables'!$O$2:$O$35)*CSJ$1*LOOKUP(CSJ$1,'DMG Tables'!$G$2:$G$7,'DMG Tables'!$H$2:$H$7)</f>
        <v>23266800</v>
      </c>
      <c r="CSK11" s="1">
        <f>LOOKUP($A11,'DMG Tables'!$P$2:$P$35,'DMG Tables'!$O$2:$O$35)*CSK$1*LOOKUP(CSK$1,'DMG Tables'!$G$2:$G$7,'DMG Tables'!$H$2:$H$7)</f>
        <v>23276000</v>
      </c>
      <c r="CSL11" s="1">
        <f>LOOKUP($A11,'DMG Tables'!$P$2:$P$35,'DMG Tables'!$O$2:$O$35)*CSL$1*LOOKUP(CSL$1,'DMG Tables'!$G$2:$G$7,'DMG Tables'!$H$2:$H$7)</f>
        <v>23285200</v>
      </c>
      <c r="CSM11" s="1">
        <f>LOOKUP($A11,'DMG Tables'!$P$2:$P$35,'DMG Tables'!$O$2:$O$35)*CSM$1*LOOKUP(CSM$1,'DMG Tables'!$G$2:$G$7,'DMG Tables'!$H$2:$H$7)</f>
        <v>23294400</v>
      </c>
      <c r="CSN11" s="1">
        <f>LOOKUP($A11,'DMG Tables'!$P$2:$P$35,'DMG Tables'!$O$2:$O$35)*CSN$1*LOOKUP(CSN$1,'DMG Tables'!$G$2:$G$7,'DMG Tables'!$H$2:$H$7)</f>
        <v>23303600</v>
      </c>
      <c r="CSO11" s="1">
        <f>LOOKUP($A11,'DMG Tables'!$P$2:$P$35,'DMG Tables'!$O$2:$O$35)*CSO$1*LOOKUP(CSO$1,'DMG Tables'!$G$2:$G$7,'DMG Tables'!$H$2:$H$7)</f>
        <v>23312800</v>
      </c>
      <c r="CSP11" s="1">
        <f>LOOKUP($A11,'DMG Tables'!$P$2:$P$35,'DMG Tables'!$O$2:$O$35)*CSP$1*LOOKUP(CSP$1,'DMG Tables'!$G$2:$G$7,'DMG Tables'!$H$2:$H$7)</f>
        <v>23322000</v>
      </c>
      <c r="CSQ11" s="1">
        <f>LOOKUP($A11,'DMG Tables'!$P$2:$P$35,'DMG Tables'!$O$2:$O$35)*CSQ$1*LOOKUP(CSQ$1,'DMG Tables'!$G$2:$G$7,'DMG Tables'!$H$2:$H$7)</f>
        <v>23331200</v>
      </c>
      <c r="CSR11" s="1">
        <f>LOOKUP($A11,'DMG Tables'!$P$2:$P$35,'DMG Tables'!$O$2:$O$35)*CSR$1*LOOKUP(CSR$1,'DMG Tables'!$G$2:$G$7,'DMG Tables'!$H$2:$H$7)</f>
        <v>23340400</v>
      </c>
      <c r="CSS11" s="1">
        <f>LOOKUP($A11,'DMG Tables'!$P$2:$P$35,'DMG Tables'!$O$2:$O$35)*CSS$1*LOOKUP(CSS$1,'DMG Tables'!$G$2:$G$7,'DMG Tables'!$H$2:$H$7)</f>
        <v>23349600</v>
      </c>
      <c r="CST11" s="1">
        <f>LOOKUP($A11,'DMG Tables'!$P$2:$P$35,'DMG Tables'!$O$2:$O$35)*CST$1*LOOKUP(CST$1,'DMG Tables'!$G$2:$G$7,'DMG Tables'!$H$2:$H$7)</f>
        <v>23358800</v>
      </c>
      <c r="CSU11" s="1">
        <f>LOOKUP($A11,'DMG Tables'!$P$2:$P$35,'DMG Tables'!$O$2:$O$35)*CSU$1*LOOKUP(CSU$1,'DMG Tables'!$G$2:$G$7,'DMG Tables'!$H$2:$H$7)</f>
        <v>23368000</v>
      </c>
      <c r="CSV11" s="1">
        <f>LOOKUP($A11,'DMG Tables'!$P$2:$P$35,'DMG Tables'!$O$2:$O$35)*CSV$1*LOOKUP(CSV$1,'DMG Tables'!$G$2:$G$7,'DMG Tables'!$H$2:$H$7)</f>
        <v>23377200</v>
      </c>
      <c r="CSW11" s="1">
        <f>LOOKUP($A11,'DMG Tables'!$P$2:$P$35,'DMG Tables'!$O$2:$O$35)*CSW$1*LOOKUP(CSW$1,'DMG Tables'!$G$2:$G$7,'DMG Tables'!$H$2:$H$7)</f>
        <v>23386400</v>
      </c>
      <c r="CSX11" s="1">
        <f>LOOKUP($A11,'DMG Tables'!$P$2:$P$35,'DMG Tables'!$O$2:$O$35)*CSX$1*LOOKUP(CSX$1,'DMG Tables'!$G$2:$G$7,'DMG Tables'!$H$2:$H$7)</f>
        <v>23395600</v>
      </c>
      <c r="CSY11" s="1">
        <f>LOOKUP($A11,'DMG Tables'!$P$2:$P$35,'DMG Tables'!$O$2:$O$35)*CSY$1*LOOKUP(CSY$1,'DMG Tables'!$G$2:$G$7,'DMG Tables'!$H$2:$H$7)</f>
        <v>23404800</v>
      </c>
      <c r="CSZ11" s="1">
        <f>LOOKUP($A11,'DMG Tables'!$P$2:$P$35,'DMG Tables'!$O$2:$O$35)*CSZ$1*LOOKUP(CSZ$1,'DMG Tables'!$G$2:$G$7,'DMG Tables'!$H$2:$H$7)</f>
        <v>23414000</v>
      </c>
      <c r="CTA11" s="1">
        <f>LOOKUP($A11,'DMG Tables'!$P$2:$P$35,'DMG Tables'!$O$2:$O$35)*CTA$1*LOOKUP(CTA$1,'DMG Tables'!$G$2:$G$7,'DMG Tables'!$H$2:$H$7)</f>
        <v>23423200</v>
      </c>
      <c r="CTB11" s="1">
        <f>LOOKUP($A11,'DMG Tables'!$P$2:$P$35,'DMG Tables'!$O$2:$O$35)*CTB$1*LOOKUP(CTB$1,'DMG Tables'!$G$2:$G$7,'DMG Tables'!$H$2:$H$7)</f>
        <v>23432400</v>
      </c>
      <c r="CTC11" s="1">
        <f>LOOKUP($A11,'DMG Tables'!$P$2:$P$35,'DMG Tables'!$O$2:$O$35)*CTC$1*LOOKUP(CTC$1,'DMG Tables'!$G$2:$G$7,'DMG Tables'!$H$2:$H$7)</f>
        <v>23441600</v>
      </c>
      <c r="CTD11" s="1">
        <f>LOOKUP($A11,'DMG Tables'!$P$2:$P$35,'DMG Tables'!$O$2:$O$35)*CTD$1*LOOKUP(CTD$1,'DMG Tables'!$G$2:$G$7,'DMG Tables'!$H$2:$H$7)</f>
        <v>23450800</v>
      </c>
      <c r="CTE11" s="1">
        <f>LOOKUP($A11,'DMG Tables'!$P$2:$P$35,'DMG Tables'!$O$2:$O$35)*CTE$1*LOOKUP(CTE$1,'DMG Tables'!$G$2:$G$7,'DMG Tables'!$H$2:$H$7)</f>
        <v>23460000</v>
      </c>
      <c r="CTF11" s="1">
        <f>LOOKUP($A11,'DMG Tables'!$P$2:$P$35,'DMG Tables'!$O$2:$O$35)*CTF$1*LOOKUP(CTF$1,'DMG Tables'!$G$2:$G$7,'DMG Tables'!$H$2:$H$7)</f>
        <v>23469200</v>
      </c>
      <c r="CTG11" s="1">
        <f>LOOKUP($A11,'DMG Tables'!$P$2:$P$35,'DMG Tables'!$O$2:$O$35)*CTG$1*LOOKUP(CTG$1,'DMG Tables'!$G$2:$G$7,'DMG Tables'!$H$2:$H$7)</f>
        <v>23478400</v>
      </c>
      <c r="CTH11" s="1">
        <f>LOOKUP($A11,'DMG Tables'!$P$2:$P$35,'DMG Tables'!$O$2:$O$35)*CTH$1*LOOKUP(CTH$1,'DMG Tables'!$G$2:$G$7,'DMG Tables'!$H$2:$H$7)</f>
        <v>23487600</v>
      </c>
      <c r="CTI11" s="1">
        <f>LOOKUP($A11,'DMG Tables'!$P$2:$P$35,'DMG Tables'!$O$2:$O$35)*CTI$1*LOOKUP(CTI$1,'DMG Tables'!$G$2:$G$7,'DMG Tables'!$H$2:$H$7)</f>
        <v>23496800</v>
      </c>
      <c r="CTJ11" s="1">
        <f>LOOKUP($A11,'DMG Tables'!$P$2:$P$35,'DMG Tables'!$O$2:$O$35)*CTJ$1*LOOKUP(CTJ$1,'DMG Tables'!$G$2:$G$7,'DMG Tables'!$H$2:$H$7)</f>
        <v>23506000</v>
      </c>
      <c r="CTK11" s="1">
        <f>LOOKUP($A11,'DMG Tables'!$P$2:$P$35,'DMG Tables'!$O$2:$O$35)*CTK$1*LOOKUP(CTK$1,'DMG Tables'!$G$2:$G$7,'DMG Tables'!$H$2:$H$7)</f>
        <v>23515200</v>
      </c>
      <c r="CTL11" s="1">
        <f>LOOKUP($A11,'DMG Tables'!$P$2:$P$35,'DMG Tables'!$O$2:$O$35)*CTL$1*LOOKUP(CTL$1,'DMG Tables'!$G$2:$G$7,'DMG Tables'!$H$2:$H$7)</f>
        <v>23524400</v>
      </c>
      <c r="CTM11" s="1">
        <f>LOOKUP($A11,'DMG Tables'!$P$2:$P$35,'DMG Tables'!$O$2:$O$35)*CTM$1*LOOKUP(CTM$1,'DMG Tables'!$G$2:$G$7,'DMG Tables'!$H$2:$H$7)</f>
        <v>23533600</v>
      </c>
      <c r="CTN11" s="1">
        <f>LOOKUP($A11,'DMG Tables'!$P$2:$P$35,'DMG Tables'!$O$2:$O$35)*CTN$1*LOOKUP(CTN$1,'DMG Tables'!$G$2:$G$7,'DMG Tables'!$H$2:$H$7)</f>
        <v>23542800</v>
      </c>
      <c r="CTO11" s="1">
        <f>LOOKUP($A11,'DMG Tables'!$P$2:$P$35,'DMG Tables'!$O$2:$O$35)*CTO$1*LOOKUP(CTO$1,'DMG Tables'!$G$2:$G$7,'DMG Tables'!$H$2:$H$7)</f>
        <v>23552000</v>
      </c>
      <c r="CTP11" s="1">
        <f>LOOKUP($A11,'DMG Tables'!$P$2:$P$35,'DMG Tables'!$O$2:$O$35)*CTP$1*LOOKUP(CTP$1,'DMG Tables'!$G$2:$G$7,'DMG Tables'!$H$2:$H$7)</f>
        <v>23561200</v>
      </c>
      <c r="CTQ11" s="1">
        <f>LOOKUP($A11,'DMG Tables'!$P$2:$P$35,'DMG Tables'!$O$2:$O$35)*CTQ$1*LOOKUP(CTQ$1,'DMG Tables'!$G$2:$G$7,'DMG Tables'!$H$2:$H$7)</f>
        <v>23570400</v>
      </c>
      <c r="CTR11" s="1">
        <f>LOOKUP($A11,'DMG Tables'!$P$2:$P$35,'DMG Tables'!$O$2:$O$35)*CTR$1*LOOKUP(CTR$1,'DMG Tables'!$G$2:$G$7,'DMG Tables'!$H$2:$H$7)</f>
        <v>23579600</v>
      </c>
      <c r="CTS11" s="1">
        <f>LOOKUP($A11,'DMG Tables'!$P$2:$P$35,'DMG Tables'!$O$2:$O$35)*CTS$1*LOOKUP(CTS$1,'DMG Tables'!$G$2:$G$7,'DMG Tables'!$H$2:$H$7)</f>
        <v>23588800</v>
      </c>
      <c r="CTT11" s="1">
        <f>LOOKUP($A11,'DMG Tables'!$P$2:$P$35,'DMG Tables'!$O$2:$O$35)*CTT$1*LOOKUP(CTT$1,'DMG Tables'!$G$2:$G$7,'DMG Tables'!$H$2:$H$7)</f>
        <v>23598000</v>
      </c>
      <c r="CTU11" s="1">
        <f>LOOKUP($A11,'DMG Tables'!$P$2:$P$35,'DMG Tables'!$O$2:$O$35)*CTU$1*LOOKUP(CTU$1,'DMG Tables'!$G$2:$G$7,'DMG Tables'!$H$2:$H$7)</f>
        <v>23607200</v>
      </c>
      <c r="CTV11" s="1">
        <f>LOOKUP($A11,'DMG Tables'!$P$2:$P$35,'DMG Tables'!$O$2:$O$35)*CTV$1*LOOKUP(CTV$1,'DMG Tables'!$G$2:$G$7,'DMG Tables'!$H$2:$H$7)</f>
        <v>23616400</v>
      </c>
      <c r="CTW11" s="1">
        <f>LOOKUP($A11,'DMG Tables'!$P$2:$P$35,'DMG Tables'!$O$2:$O$35)*CTW$1*LOOKUP(CTW$1,'DMG Tables'!$G$2:$G$7,'DMG Tables'!$H$2:$H$7)</f>
        <v>23625600</v>
      </c>
      <c r="CTX11" s="1">
        <f>LOOKUP($A11,'DMG Tables'!$P$2:$P$35,'DMG Tables'!$O$2:$O$35)*CTX$1*LOOKUP(CTX$1,'DMG Tables'!$G$2:$G$7,'DMG Tables'!$H$2:$H$7)</f>
        <v>23634800</v>
      </c>
      <c r="CTY11" s="1">
        <f>LOOKUP($A11,'DMG Tables'!$P$2:$P$35,'DMG Tables'!$O$2:$O$35)*CTY$1*LOOKUP(CTY$1,'DMG Tables'!$G$2:$G$7,'DMG Tables'!$H$2:$H$7)</f>
        <v>23644000</v>
      </c>
      <c r="CTZ11" s="1">
        <f>LOOKUP($A11,'DMG Tables'!$P$2:$P$35,'DMG Tables'!$O$2:$O$35)*CTZ$1*LOOKUP(CTZ$1,'DMG Tables'!$G$2:$G$7,'DMG Tables'!$H$2:$H$7)</f>
        <v>23653200</v>
      </c>
      <c r="CUA11" s="1">
        <f>LOOKUP($A11,'DMG Tables'!$P$2:$P$35,'DMG Tables'!$O$2:$O$35)*CUA$1*LOOKUP(CUA$1,'DMG Tables'!$G$2:$G$7,'DMG Tables'!$H$2:$H$7)</f>
        <v>23662400</v>
      </c>
      <c r="CUB11" s="1">
        <f>LOOKUP($A11,'DMG Tables'!$P$2:$P$35,'DMG Tables'!$O$2:$O$35)*CUB$1*LOOKUP(CUB$1,'DMG Tables'!$G$2:$G$7,'DMG Tables'!$H$2:$H$7)</f>
        <v>23671600</v>
      </c>
      <c r="CUC11" s="1">
        <f>LOOKUP($A11,'DMG Tables'!$P$2:$P$35,'DMG Tables'!$O$2:$O$35)*CUC$1*LOOKUP(CUC$1,'DMG Tables'!$G$2:$G$7,'DMG Tables'!$H$2:$H$7)</f>
        <v>23680800</v>
      </c>
      <c r="CUD11" s="1">
        <f>LOOKUP($A11,'DMG Tables'!$P$2:$P$35,'DMG Tables'!$O$2:$O$35)*CUD$1*LOOKUP(CUD$1,'DMG Tables'!$G$2:$G$7,'DMG Tables'!$H$2:$H$7)</f>
        <v>23690000</v>
      </c>
      <c r="CUE11" s="1">
        <f>LOOKUP($A11,'DMG Tables'!$P$2:$P$35,'DMG Tables'!$O$2:$O$35)*CUE$1*LOOKUP(CUE$1,'DMG Tables'!$G$2:$G$7,'DMG Tables'!$H$2:$H$7)</f>
        <v>23699200</v>
      </c>
      <c r="CUF11" s="1">
        <f>LOOKUP($A11,'DMG Tables'!$P$2:$P$35,'DMG Tables'!$O$2:$O$35)*CUF$1*LOOKUP(CUF$1,'DMG Tables'!$G$2:$G$7,'DMG Tables'!$H$2:$H$7)</f>
        <v>23708400</v>
      </c>
      <c r="CUG11" s="1">
        <f>LOOKUP($A11,'DMG Tables'!$P$2:$P$35,'DMG Tables'!$O$2:$O$35)*CUG$1*LOOKUP(CUG$1,'DMG Tables'!$G$2:$G$7,'DMG Tables'!$H$2:$H$7)</f>
        <v>23717600</v>
      </c>
      <c r="CUH11" s="1">
        <f>LOOKUP($A11,'DMG Tables'!$P$2:$P$35,'DMG Tables'!$O$2:$O$35)*CUH$1*LOOKUP(CUH$1,'DMG Tables'!$G$2:$G$7,'DMG Tables'!$H$2:$H$7)</f>
        <v>23726800</v>
      </c>
      <c r="CUI11" s="1">
        <f>LOOKUP($A11,'DMG Tables'!$P$2:$P$35,'DMG Tables'!$O$2:$O$35)*CUI$1*LOOKUP(CUI$1,'DMG Tables'!$G$2:$G$7,'DMG Tables'!$H$2:$H$7)</f>
        <v>23736000</v>
      </c>
      <c r="CUJ11" s="1">
        <f>LOOKUP($A11,'DMG Tables'!$P$2:$P$35,'DMG Tables'!$O$2:$O$35)*CUJ$1*LOOKUP(CUJ$1,'DMG Tables'!$G$2:$G$7,'DMG Tables'!$H$2:$H$7)</f>
        <v>23745200</v>
      </c>
      <c r="CUK11" s="1">
        <f>LOOKUP($A11,'DMG Tables'!$P$2:$P$35,'DMG Tables'!$O$2:$O$35)*CUK$1*LOOKUP(CUK$1,'DMG Tables'!$G$2:$G$7,'DMG Tables'!$H$2:$H$7)</f>
        <v>23754400</v>
      </c>
      <c r="CUL11" s="1">
        <f>LOOKUP($A11,'DMG Tables'!$P$2:$P$35,'DMG Tables'!$O$2:$O$35)*CUL$1*LOOKUP(CUL$1,'DMG Tables'!$G$2:$G$7,'DMG Tables'!$H$2:$H$7)</f>
        <v>23763600</v>
      </c>
      <c r="CUM11" s="1">
        <f>LOOKUP($A11,'DMG Tables'!$P$2:$P$35,'DMG Tables'!$O$2:$O$35)*CUM$1*LOOKUP(CUM$1,'DMG Tables'!$G$2:$G$7,'DMG Tables'!$H$2:$H$7)</f>
        <v>23772800</v>
      </c>
      <c r="CUN11" s="1">
        <f>LOOKUP($A11,'DMG Tables'!$P$2:$P$35,'DMG Tables'!$O$2:$O$35)*CUN$1*LOOKUP(CUN$1,'DMG Tables'!$G$2:$G$7,'DMG Tables'!$H$2:$H$7)</f>
        <v>23782000</v>
      </c>
      <c r="CUO11" s="1">
        <f>LOOKUP($A11,'DMG Tables'!$P$2:$P$35,'DMG Tables'!$O$2:$O$35)*CUO$1*LOOKUP(CUO$1,'DMG Tables'!$G$2:$G$7,'DMG Tables'!$H$2:$H$7)</f>
        <v>23791200</v>
      </c>
      <c r="CUP11" s="1">
        <f>LOOKUP($A11,'DMG Tables'!$P$2:$P$35,'DMG Tables'!$O$2:$O$35)*CUP$1*LOOKUP(CUP$1,'DMG Tables'!$G$2:$G$7,'DMG Tables'!$H$2:$H$7)</f>
        <v>23800400</v>
      </c>
      <c r="CUQ11" s="1">
        <f>LOOKUP($A11,'DMG Tables'!$P$2:$P$35,'DMG Tables'!$O$2:$O$35)*CUQ$1*LOOKUP(CUQ$1,'DMG Tables'!$G$2:$G$7,'DMG Tables'!$H$2:$H$7)</f>
        <v>23809600</v>
      </c>
      <c r="CUR11" s="1">
        <f>LOOKUP($A11,'DMG Tables'!$P$2:$P$35,'DMG Tables'!$O$2:$O$35)*CUR$1*LOOKUP(CUR$1,'DMG Tables'!$G$2:$G$7,'DMG Tables'!$H$2:$H$7)</f>
        <v>23818800</v>
      </c>
      <c r="CUS11" s="1">
        <f>LOOKUP($A11,'DMG Tables'!$P$2:$P$35,'DMG Tables'!$O$2:$O$35)*CUS$1*LOOKUP(CUS$1,'DMG Tables'!$G$2:$G$7,'DMG Tables'!$H$2:$H$7)</f>
        <v>23828000</v>
      </c>
      <c r="CUT11" s="1">
        <f>LOOKUP($A11,'DMG Tables'!$P$2:$P$35,'DMG Tables'!$O$2:$O$35)*CUT$1*LOOKUP(CUT$1,'DMG Tables'!$G$2:$G$7,'DMG Tables'!$H$2:$H$7)</f>
        <v>23837200</v>
      </c>
      <c r="CUU11" s="1">
        <f>LOOKUP($A11,'DMG Tables'!$P$2:$P$35,'DMG Tables'!$O$2:$O$35)*CUU$1*LOOKUP(CUU$1,'DMG Tables'!$G$2:$G$7,'DMG Tables'!$H$2:$H$7)</f>
        <v>23846400</v>
      </c>
      <c r="CUV11" s="1">
        <f>LOOKUP($A11,'DMG Tables'!$P$2:$P$35,'DMG Tables'!$O$2:$O$35)*CUV$1*LOOKUP(CUV$1,'DMG Tables'!$G$2:$G$7,'DMG Tables'!$H$2:$H$7)</f>
        <v>23855600</v>
      </c>
      <c r="CUW11" s="1">
        <f>LOOKUP($A11,'DMG Tables'!$P$2:$P$35,'DMG Tables'!$O$2:$O$35)*CUW$1*LOOKUP(CUW$1,'DMG Tables'!$G$2:$G$7,'DMG Tables'!$H$2:$H$7)</f>
        <v>23864800</v>
      </c>
      <c r="CUX11" s="1">
        <f>LOOKUP($A11,'DMG Tables'!$P$2:$P$35,'DMG Tables'!$O$2:$O$35)*CUX$1*LOOKUP(CUX$1,'DMG Tables'!$G$2:$G$7,'DMG Tables'!$H$2:$H$7)</f>
        <v>23874000</v>
      </c>
      <c r="CUY11" s="1">
        <f>LOOKUP($A11,'DMG Tables'!$P$2:$P$35,'DMG Tables'!$O$2:$O$35)*CUY$1*LOOKUP(CUY$1,'DMG Tables'!$G$2:$G$7,'DMG Tables'!$H$2:$H$7)</f>
        <v>23883200</v>
      </c>
      <c r="CUZ11" s="1">
        <f>LOOKUP($A11,'DMG Tables'!$P$2:$P$35,'DMG Tables'!$O$2:$O$35)*CUZ$1*LOOKUP(CUZ$1,'DMG Tables'!$G$2:$G$7,'DMG Tables'!$H$2:$H$7)</f>
        <v>23892400</v>
      </c>
      <c r="CVA11" s="1">
        <f>LOOKUP($A11,'DMG Tables'!$P$2:$P$35,'DMG Tables'!$O$2:$O$35)*CVA$1*LOOKUP(CVA$1,'DMG Tables'!$G$2:$G$7,'DMG Tables'!$H$2:$H$7)</f>
        <v>23901600</v>
      </c>
      <c r="CVB11" s="1">
        <f>LOOKUP($A11,'DMG Tables'!$P$2:$P$35,'DMG Tables'!$O$2:$O$35)*CVB$1*LOOKUP(CVB$1,'DMG Tables'!$G$2:$G$7,'DMG Tables'!$H$2:$H$7)</f>
        <v>23910800</v>
      </c>
      <c r="CVC11" s="1">
        <f>LOOKUP($A11,'DMG Tables'!$P$2:$P$35,'DMG Tables'!$O$2:$O$35)*CVC$1*LOOKUP(CVC$1,'DMG Tables'!$G$2:$G$7,'DMG Tables'!$H$2:$H$7)</f>
        <v>23920000</v>
      </c>
    </row>
    <row r="12" spans="1:2603" x14ac:dyDescent="0.3">
      <c r="A12" s="1">
        <v>7</v>
      </c>
      <c r="D12" s="1">
        <f>LOOKUP($A12,'DMG Tables'!$P$2:$P$35,'DMG Tables'!$O$2:$O$35)*D$1*LOOKUP(D$1,'DMG Tables'!$G$2:$G$7,'DMG Tables'!$H$2:$H$7)</f>
        <v>2900</v>
      </c>
      <c r="E12" s="1">
        <f>LOOKUP($A12,'DMG Tables'!$P$2:$P$35,'DMG Tables'!$O$2:$O$35)*E$1*LOOKUP(E$1,'DMG Tables'!$G$2:$G$7,'DMG Tables'!$H$2:$H$7)</f>
        <v>8700</v>
      </c>
      <c r="F12" s="1">
        <f>LOOKUP($A12,'DMG Tables'!$P$2:$P$35,'DMG Tables'!$O$2:$O$35)*F$1*LOOKUP(F$1,'DMG Tables'!$G$2:$G$7,'DMG Tables'!$H$2:$H$7)</f>
        <v>17400</v>
      </c>
      <c r="G12" s="1">
        <f>LOOKUP($A12,'DMG Tables'!$P$2:$P$35,'DMG Tables'!$O$2:$O$35)*G$1*LOOKUP(G$1,'DMG Tables'!$G$2:$G$7,'DMG Tables'!$H$2:$H$7)</f>
        <v>23200</v>
      </c>
      <c r="H12" s="1">
        <f>LOOKUP($A12,'DMG Tables'!$P$2:$P$35,'DMG Tables'!$O$2:$O$35)*H$1*LOOKUP(H$1,'DMG Tables'!$G$2:$G$7,'DMG Tables'!$H$2:$H$7)</f>
        <v>29000</v>
      </c>
      <c r="I12" s="1">
        <f>LOOKUP($A12,'DMG Tables'!$P$2:$P$35,'DMG Tables'!$O$2:$O$35)*I$1*LOOKUP(I$1,'DMG Tables'!$G$2:$G$7,'DMG Tables'!$H$2:$H$7)</f>
        <v>34800</v>
      </c>
      <c r="J12" s="1">
        <f>LOOKUP($A12,'DMG Tables'!$P$2:$P$35,'DMG Tables'!$O$2:$O$35)*J$1*LOOKUP(J$1,'DMG Tables'!$G$2:$G$7,'DMG Tables'!$H$2:$H$7)</f>
        <v>50750</v>
      </c>
      <c r="K12" s="1">
        <f>LOOKUP($A12,'DMG Tables'!$P$2:$P$35,'DMG Tables'!$O$2:$O$35)*K$1*LOOKUP(K$1,'DMG Tables'!$G$2:$G$7,'DMG Tables'!$H$2:$H$7)</f>
        <v>58000</v>
      </c>
      <c r="L12" s="1">
        <f>LOOKUP($A12,'DMG Tables'!$P$2:$P$35,'DMG Tables'!$O$2:$O$35)*L$1*LOOKUP(L$1,'DMG Tables'!$G$2:$G$7,'DMG Tables'!$H$2:$H$7)</f>
        <v>65250</v>
      </c>
      <c r="M12" s="1">
        <f>LOOKUP($A12,'DMG Tables'!$P$2:$P$35,'DMG Tables'!$O$2:$O$35)*M$1*LOOKUP(M$1,'DMG Tables'!$G$2:$G$7,'DMG Tables'!$H$2:$H$7)</f>
        <v>72500</v>
      </c>
      <c r="N12" s="1">
        <f>LOOKUP($A12,'DMG Tables'!$P$2:$P$35,'DMG Tables'!$O$2:$O$35)*N$1*LOOKUP(N$1,'DMG Tables'!$G$2:$G$7,'DMG Tables'!$H$2:$H$7)</f>
        <v>95700</v>
      </c>
      <c r="O12" s="1">
        <f>LOOKUP($A12,'DMG Tables'!$P$2:$P$35,'DMG Tables'!$O$2:$O$35)*O$1*LOOKUP(O$1,'DMG Tables'!$G$2:$G$7,'DMG Tables'!$H$2:$H$7)</f>
        <v>104400</v>
      </c>
      <c r="P12" s="1">
        <f>LOOKUP($A12,'DMG Tables'!$P$2:$P$35,'DMG Tables'!$O$2:$O$35)*P$1*LOOKUP(P$1,'DMG Tables'!$G$2:$G$7,'DMG Tables'!$H$2:$H$7)</f>
        <v>113100</v>
      </c>
      <c r="Q12" s="1">
        <f>LOOKUP($A12,'DMG Tables'!$P$2:$P$35,'DMG Tables'!$O$2:$O$35)*Q$1*LOOKUP(Q$1,'DMG Tables'!$G$2:$G$7,'DMG Tables'!$H$2:$H$7)</f>
        <v>121800</v>
      </c>
      <c r="R12" s="1">
        <f>LOOKUP($A12,'DMG Tables'!$P$2:$P$35,'DMG Tables'!$O$2:$O$35)*R$1*LOOKUP(R$1,'DMG Tables'!$G$2:$G$7,'DMG Tables'!$H$2:$H$7)</f>
        <v>174000</v>
      </c>
      <c r="S12" s="1">
        <f>LOOKUP($A12,'DMG Tables'!$P$2:$P$35,'DMG Tables'!$O$2:$O$35)*S$1*LOOKUP(S$1,'DMG Tables'!$G$2:$G$7,'DMG Tables'!$H$2:$H$7)</f>
        <v>185600</v>
      </c>
      <c r="T12" s="1">
        <f>LOOKUP($A12,'DMG Tables'!$P$2:$P$35,'DMG Tables'!$O$2:$O$35)*T$1*LOOKUP(T$1,'DMG Tables'!$G$2:$G$7,'DMG Tables'!$H$2:$H$7)</f>
        <v>197200</v>
      </c>
      <c r="U12" s="1">
        <f>LOOKUP($A12,'DMG Tables'!$P$2:$P$35,'DMG Tables'!$O$2:$O$35)*U$1*LOOKUP(U$1,'DMG Tables'!$G$2:$G$7,'DMG Tables'!$H$2:$H$7)</f>
        <v>208800</v>
      </c>
      <c r="V12" s="1">
        <f>LOOKUP($A12,'DMG Tables'!$P$2:$P$35,'DMG Tables'!$O$2:$O$35)*V$1*LOOKUP(V$1,'DMG Tables'!$G$2:$G$7,'DMG Tables'!$H$2:$H$7)</f>
        <v>220400</v>
      </c>
      <c r="W12" s="1">
        <f>LOOKUP($A12,'DMG Tables'!$P$2:$P$35,'DMG Tables'!$O$2:$O$35)*W$1*LOOKUP(W$1,'DMG Tables'!$G$2:$G$7,'DMG Tables'!$H$2:$H$7)</f>
        <v>232000</v>
      </c>
      <c r="X12" s="1">
        <f>LOOKUP($A12,'DMG Tables'!$P$2:$P$35,'DMG Tables'!$O$2:$O$35)*X$1*LOOKUP(X$1,'DMG Tables'!$G$2:$G$7,'DMG Tables'!$H$2:$H$7)</f>
        <v>243600</v>
      </c>
      <c r="Y12" s="1">
        <f>LOOKUP($A12,'DMG Tables'!$P$2:$P$35,'DMG Tables'!$O$2:$O$35)*Y$1*LOOKUP(Y$1,'DMG Tables'!$G$2:$G$7,'DMG Tables'!$H$2:$H$7)</f>
        <v>255200</v>
      </c>
      <c r="Z12" s="1">
        <f>LOOKUP($A12,'DMG Tables'!$P$2:$P$35,'DMG Tables'!$O$2:$O$35)*Z$1*LOOKUP(Z$1,'DMG Tables'!$G$2:$G$7,'DMG Tables'!$H$2:$H$7)</f>
        <v>266800</v>
      </c>
      <c r="AA12" s="1">
        <f>LOOKUP($A12,'DMG Tables'!$P$2:$P$35,'DMG Tables'!$O$2:$O$35)*AA$1*LOOKUP(AA$1,'DMG Tables'!$G$2:$G$7,'DMG Tables'!$H$2:$H$7)</f>
        <v>278400</v>
      </c>
      <c r="AB12" s="1">
        <f>LOOKUP($A12,'DMG Tables'!$P$2:$P$35,'DMG Tables'!$O$2:$O$35)*AB$1*LOOKUP(AB$1,'DMG Tables'!$G$2:$G$7,'DMG Tables'!$H$2:$H$7)</f>
        <v>290000</v>
      </c>
      <c r="AC12" s="1">
        <f>LOOKUP($A12,'DMG Tables'!$P$2:$P$35,'DMG Tables'!$O$2:$O$35)*AC$1*LOOKUP(AC$1,'DMG Tables'!$G$2:$G$7,'DMG Tables'!$H$2:$H$7)</f>
        <v>301600</v>
      </c>
      <c r="AD12" s="1">
        <f>LOOKUP($A12,'DMG Tables'!$P$2:$P$35,'DMG Tables'!$O$2:$O$35)*AD$1*LOOKUP(AD$1,'DMG Tables'!$G$2:$G$7,'DMG Tables'!$H$2:$H$7)</f>
        <v>313200</v>
      </c>
      <c r="AE12" s="1">
        <f>LOOKUP($A12,'DMG Tables'!$P$2:$P$35,'DMG Tables'!$O$2:$O$35)*AE$1*LOOKUP(AE$1,'DMG Tables'!$G$2:$G$7,'DMG Tables'!$H$2:$H$7)</f>
        <v>324800</v>
      </c>
      <c r="AF12" s="1">
        <f>LOOKUP($A12,'DMG Tables'!$P$2:$P$35,'DMG Tables'!$O$2:$O$35)*AF$1*LOOKUP(AF$1,'DMG Tables'!$G$2:$G$7,'DMG Tables'!$H$2:$H$7)</f>
        <v>336400</v>
      </c>
      <c r="AG12" s="1">
        <f>LOOKUP($A12,'DMG Tables'!$P$2:$P$35,'DMG Tables'!$O$2:$O$35)*AG$1*LOOKUP(AG$1,'DMG Tables'!$G$2:$G$7,'DMG Tables'!$H$2:$H$7)</f>
        <v>348000</v>
      </c>
      <c r="AH12" s="1">
        <f>LOOKUP($A12,'DMG Tables'!$P$2:$P$35,'DMG Tables'!$O$2:$O$35)*AH$1*LOOKUP(AH$1,'DMG Tables'!$G$2:$G$7,'DMG Tables'!$H$2:$H$7)</f>
        <v>359600</v>
      </c>
      <c r="AI12" s="1">
        <f>LOOKUP($A12,'DMG Tables'!$P$2:$P$35,'DMG Tables'!$O$2:$O$35)*AI$1*LOOKUP(AI$1,'DMG Tables'!$G$2:$G$7,'DMG Tables'!$H$2:$H$7)</f>
        <v>371200</v>
      </c>
      <c r="AJ12" s="1">
        <f>LOOKUP($A12,'DMG Tables'!$P$2:$P$35,'DMG Tables'!$O$2:$O$35)*AJ$1*LOOKUP(AJ$1,'DMG Tables'!$G$2:$G$7,'DMG Tables'!$H$2:$H$7)</f>
        <v>382800</v>
      </c>
      <c r="AK12" s="1">
        <f>LOOKUP($A12,'DMG Tables'!$P$2:$P$35,'DMG Tables'!$O$2:$O$35)*AK$1*LOOKUP(AK$1,'DMG Tables'!$G$2:$G$7,'DMG Tables'!$H$2:$H$7)</f>
        <v>394400</v>
      </c>
      <c r="AL12" s="1">
        <f>LOOKUP($A12,'DMG Tables'!$P$2:$P$35,'DMG Tables'!$O$2:$O$35)*AL$1*LOOKUP(AL$1,'DMG Tables'!$G$2:$G$7,'DMG Tables'!$H$2:$H$7)</f>
        <v>406000</v>
      </c>
      <c r="AM12" s="1">
        <f>LOOKUP($A12,'DMG Tables'!$P$2:$P$35,'DMG Tables'!$O$2:$O$35)*AM$1*LOOKUP(AM$1,'DMG Tables'!$G$2:$G$7,'DMG Tables'!$H$2:$H$7)</f>
        <v>417600</v>
      </c>
      <c r="AN12" s="1">
        <f>LOOKUP($A12,'DMG Tables'!$P$2:$P$35,'DMG Tables'!$O$2:$O$35)*AN$1*LOOKUP(AN$1,'DMG Tables'!$G$2:$G$7,'DMG Tables'!$H$2:$H$7)</f>
        <v>429200</v>
      </c>
      <c r="AO12" s="1">
        <f>LOOKUP($A12,'DMG Tables'!$P$2:$P$35,'DMG Tables'!$O$2:$O$35)*AO$1*LOOKUP(AO$1,'DMG Tables'!$G$2:$G$7,'DMG Tables'!$H$2:$H$7)</f>
        <v>440800</v>
      </c>
      <c r="AP12" s="1">
        <f>LOOKUP($A12,'DMG Tables'!$P$2:$P$35,'DMG Tables'!$O$2:$O$35)*AP$1*LOOKUP(AP$1,'DMG Tables'!$G$2:$G$7,'DMG Tables'!$H$2:$H$7)</f>
        <v>452400</v>
      </c>
      <c r="AQ12" s="1">
        <f>LOOKUP($A12,'DMG Tables'!$P$2:$P$35,'DMG Tables'!$O$2:$O$35)*AQ$1*LOOKUP(AQ$1,'DMG Tables'!$G$2:$G$7,'DMG Tables'!$H$2:$H$7)</f>
        <v>464000</v>
      </c>
      <c r="AR12" s="1">
        <f>LOOKUP($A12,'DMG Tables'!$P$2:$P$35,'DMG Tables'!$O$2:$O$35)*AR$1*LOOKUP(AR$1,'DMG Tables'!$G$2:$G$7,'DMG Tables'!$H$2:$H$7)</f>
        <v>475600</v>
      </c>
      <c r="AS12" s="1">
        <f>LOOKUP($A12,'DMG Tables'!$P$2:$P$35,'DMG Tables'!$O$2:$O$35)*AS$1*LOOKUP(AS$1,'DMG Tables'!$G$2:$G$7,'DMG Tables'!$H$2:$H$7)</f>
        <v>487200</v>
      </c>
      <c r="AT12" s="1">
        <f>LOOKUP($A12,'DMG Tables'!$P$2:$P$35,'DMG Tables'!$O$2:$O$35)*AT$1*LOOKUP(AT$1,'DMG Tables'!$G$2:$G$7,'DMG Tables'!$H$2:$H$7)</f>
        <v>498800</v>
      </c>
      <c r="AU12" s="1">
        <f>LOOKUP($A12,'DMG Tables'!$P$2:$P$35,'DMG Tables'!$O$2:$O$35)*AU$1*LOOKUP(AU$1,'DMG Tables'!$G$2:$G$7,'DMG Tables'!$H$2:$H$7)</f>
        <v>510400</v>
      </c>
      <c r="AV12" s="1">
        <f>LOOKUP($A12,'DMG Tables'!$P$2:$P$35,'DMG Tables'!$O$2:$O$35)*AV$1*LOOKUP(AV$1,'DMG Tables'!$G$2:$G$7,'DMG Tables'!$H$2:$H$7)</f>
        <v>522000</v>
      </c>
      <c r="AW12" s="1">
        <f>LOOKUP($A12,'DMG Tables'!$P$2:$P$35,'DMG Tables'!$O$2:$O$35)*AW$1*LOOKUP(AW$1,'DMG Tables'!$G$2:$G$7,'DMG Tables'!$H$2:$H$7)</f>
        <v>533600</v>
      </c>
      <c r="AX12" s="1">
        <f>LOOKUP($A12,'DMG Tables'!$P$2:$P$35,'DMG Tables'!$O$2:$O$35)*AX$1*LOOKUP(AX$1,'DMG Tables'!$G$2:$G$7,'DMG Tables'!$H$2:$H$7)</f>
        <v>545200</v>
      </c>
      <c r="AY12" s="1">
        <f>LOOKUP($A12,'DMG Tables'!$P$2:$P$35,'DMG Tables'!$O$2:$O$35)*AY$1*LOOKUP(AY$1,'DMG Tables'!$G$2:$G$7,'DMG Tables'!$H$2:$H$7)</f>
        <v>556800</v>
      </c>
      <c r="AZ12" s="1">
        <f>LOOKUP($A12,'DMG Tables'!$P$2:$P$35,'DMG Tables'!$O$2:$O$35)*AZ$1*LOOKUP(AZ$1,'DMG Tables'!$G$2:$G$7,'DMG Tables'!$H$2:$H$7)</f>
        <v>568400</v>
      </c>
      <c r="BA12" s="1">
        <f>LOOKUP($A12,'DMG Tables'!$P$2:$P$35,'DMG Tables'!$O$2:$O$35)*BA$1*LOOKUP(BA$1,'DMG Tables'!$G$2:$G$7,'DMG Tables'!$H$2:$H$7)</f>
        <v>580000</v>
      </c>
      <c r="BB12" s="1">
        <f>LOOKUP($A12,'DMG Tables'!$P$2:$P$35,'DMG Tables'!$O$2:$O$35)*BB$1*LOOKUP(BB$1,'DMG Tables'!$G$2:$G$7,'DMG Tables'!$H$2:$H$7)</f>
        <v>591600</v>
      </c>
      <c r="BC12" s="1">
        <f>LOOKUP($A12,'DMG Tables'!$P$2:$P$35,'DMG Tables'!$O$2:$O$35)*BC$1*LOOKUP(BC$1,'DMG Tables'!$G$2:$G$7,'DMG Tables'!$H$2:$H$7)</f>
        <v>603200</v>
      </c>
      <c r="BD12" s="1">
        <f>LOOKUP($A12,'DMG Tables'!$P$2:$P$35,'DMG Tables'!$O$2:$O$35)*BD$1*LOOKUP(BD$1,'DMG Tables'!$G$2:$G$7,'DMG Tables'!$H$2:$H$7)</f>
        <v>614800</v>
      </c>
      <c r="BE12" s="1">
        <f>LOOKUP($A12,'DMG Tables'!$P$2:$P$35,'DMG Tables'!$O$2:$O$35)*BE$1*LOOKUP(BE$1,'DMG Tables'!$G$2:$G$7,'DMG Tables'!$H$2:$H$7)</f>
        <v>626400</v>
      </c>
      <c r="BF12" s="1">
        <f>LOOKUP($A12,'DMG Tables'!$P$2:$P$35,'DMG Tables'!$O$2:$O$35)*BF$1*LOOKUP(BF$1,'DMG Tables'!$G$2:$G$7,'DMG Tables'!$H$2:$H$7)</f>
        <v>638000</v>
      </c>
      <c r="BG12" s="1">
        <f>LOOKUP($A12,'DMG Tables'!$P$2:$P$35,'DMG Tables'!$O$2:$O$35)*BG$1*LOOKUP(BG$1,'DMG Tables'!$G$2:$G$7,'DMG Tables'!$H$2:$H$7)</f>
        <v>649600</v>
      </c>
      <c r="BH12" s="1">
        <f>LOOKUP($A12,'DMG Tables'!$P$2:$P$35,'DMG Tables'!$O$2:$O$35)*BH$1*LOOKUP(BH$1,'DMG Tables'!$G$2:$G$7,'DMG Tables'!$H$2:$H$7)</f>
        <v>661200</v>
      </c>
      <c r="BI12" s="1">
        <f>LOOKUP($A12,'DMG Tables'!$P$2:$P$35,'DMG Tables'!$O$2:$O$35)*BI$1*LOOKUP(BI$1,'DMG Tables'!$G$2:$G$7,'DMG Tables'!$H$2:$H$7)</f>
        <v>672800</v>
      </c>
      <c r="BJ12" s="1">
        <f>LOOKUP($A12,'DMG Tables'!$P$2:$P$35,'DMG Tables'!$O$2:$O$35)*BJ$1*LOOKUP(BJ$1,'DMG Tables'!$G$2:$G$7,'DMG Tables'!$H$2:$H$7)</f>
        <v>684400</v>
      </c>
      <c r="BK12" s="1">
        <f>LOOKUP($A12,'DMG Tables'!$P$2:$P$35,'DMG Tables'!$O$2:$O$35)*BK$1*LOOKUP(BK$1,'DMG Tables'!$G$2:$G$7,'DMG Tables'!$H$2:$H$7)</f>
        <v>696000</v>
      </c>
      <c r="BL12" s="1">
        <f>LOOKUP($A12,'DMG Tables'!$P$2:$P$35,'DMG Tables'!$O$2:$O$35)*BL$1*LOOKUP(BL$1,'DMG Tables'!$G$2:$G$7,'DMG Tables'!$H$2:$H$7)</f>
        <v>707600</v>
      </c>
      <c r="BM12" s="1">
        <f>LOOKUP($A12,'DMG Tables'!$P$2:$P$35,'DMG Tables'!$O$2:$O$35)*BM$1*LOOKUP(BM$1,'DMG Tables'!$G$2:$G$7,'DMG Tables'!$H$2:$H$7)</f>
        <v>719200</v>
      </c>
      <c r="BN12" s="1">
        <f>LOOKUP($A12,'DMG Tables'!$P$2:$P$35,'DMG Tables'!$O$2:$O$35)*BN$1*LOOKUP(BN$1,'DMG Tables'!$G$2:$G$7,'DMG Tables'!$H$2:$H$7)</f>
        <v>730800</v>
      </c>
      <c r="BO12" s="1">
        <f>LOOKUP($A12,'DMG Tables'!$P$2:$P$35,'DMG Tables'!$O$2:$O$35)*BO$1*LOOKUP(BO$1,'DMG Tables'!$G$2:$G$7,'DMG Tables'!$H$2:$H$7)</f>
        <v>742400</v>
      </c>
      <c r="BP12" s="1">
        <f>LOOKUP($A12,'DMG Tables'!$P$2:$P$35,'DMG Tables'!$O$2:$O$35)*BP$1*LOOKUP(BP$1,'DMG Tables'!$G$2:$G$7,'DMG Tables'!$H$2:$H$7)</f>
        <v>754000</v>
      </c>
      <c r="BQ12" s="1">
        <f>LOOKUP($A12,'DMG Tables'!$P$2:$P$35,'DMG Tables'!$O$2:$O$35)*BQ$1*LOOKUP(BQ$1,'DMG Tables'!$G$2:$G$7,'DMG Tables'!$H$2:$H$7)</f>
        <v>765600</v>
      </c>
      <c r="BR12" s="1">
        <f>LOOKUP($A12,'DMG Tables'!$P$2:$P$35,'DMG Tables'!$O$2:$O$35)*BR$1*LOOKUP(BR$1,'DMG Tables'!$G$2:$G$7,'DMG Tables'!$H$2:$H$7)</f>
        <v>777200</v>
      </c>
      <c r="BS12" s="1">
        <f>LOOKUP($A12,'DMG Tables'!$P$2:$P$35,'DMG Tables'!$O$2:$O$35)*BS$1*LOOKUP(BS$1,'DMG Tables'!$G$2:$G$7,'DMG Tables'!$H$2:$H$7)</f>
        <v>788800</v>
      </c>
      <c r="BT12" s="1">
        <f>LOOKUP($A12,'DMG Tables'!$P$2:$P$35,'DMG Tables'!$O$2:$O$35)*BT$1*LOOKUP(BT$1,'DMG Tables'!$G$2:$G$7,'DMG Tables'!$H$2:$H$7)</f>
        <v>800400</v>
      </c>
      <c r="BU12" s="1">
        <f>LOOKUP($A12,'DMG Tables'!$P$2:$P$35,'DMG Tables'!$O$2:$O$35)*BU$1*LOOKUP(BU$1,'DMG Tables'!$G$2:$G$7,'DMG Tables'!$H$2:$H$7)</f>
        <v>812000</v>
      </c>
      <c r="BV12" s="1">
        <f>LOOKUP($A12,'DMG Tables'!$P$2:$P$35,'DMG Tables'!$O$2:$O$35)*BV$1*LOOKUP(BV$1,'DMG Tables'!$G$2:$G$7,'DMG Tables'!$H$2:$H$7)</f>
        <v>823600</v>
      </c>
      <c r="BW12" s="1">
        <f>LOOKUP($A12,'DMG Tables'!$P$2:$P$35,'DMG Tables'!$O$2:$O$35)*BW$1*LOOKUP(BW$1,'DMG Tables'!$G$2:$G$7,'DMG Tables'!$H$2:$H$7)</f>
        <v>835200</v>
      </c>
      <c r="BX12" s="1">
        <f>LOOKUP($A12,'DMG Tables'!$P$2:$P$35,'DMG Tables'!$O$2:$O$35)*BX$1*LOOKUP(BX$1,'DMG Tables'!$G$2:$G$7,'DMG Tables'!$H$2:$H$7)</f>
        <v>846800</v>
      </c>
      <c r="BY12" s="1">
        <f>LOOKUP($A12,'DMG Tables'!$P$2:$P$35,'DMG Tables'!$O$2:$O$35)*BY$1*LOOKUP(BY$1,'DMG Tables'!$G$2:$G$7,'DMG Tables'!$H$2:$H$7)</f>
        <v>858400</v>
      </c>
      <c r="BZ12" s="1">
        <f>LOOKUP($A12,'DMG Tables'!$P$2:$P$35,'DMG Tables'!$O$2:$O$35)*BZ$1*LOOKUP(BZ$1,'DMG Tables'!$G$2:$G$7,'DMG Tables'!$H$2:$H$7)</f>
        <v>870000</v>
      </c>
      <c r="CA12" s="1">
        <f>LOOKUP($A12,'DMG Tables'!$P$2:$P$35,'DMG Tables'!$O$2:$O$35)*CA$1*LOOKUP(CA$1,'DMG Tables'!$G$2:$G$7,'DMG Tables'!$H$2:$H$7)</f>
        <v>881600</v>
      </c>
      <c r="CB12" s="1">
        <f>LOOKUP($A12,'DMG Tables'!$P$2:$P$35,'DMG Tables'!$O$2:$O$35)*CB$1*LOOKUP(CB$1,'DMG Tables'!$G$2:$G$7,'DMG Tables'!$H$2:$H$7)</f>
        <v>893200</v>
      </c>
      <c r="CC12" s="1">
        <f>LOOKUP($A12,'DMG Tables'!$P$2:$P$35,'DMG Tables'!$O$2:$O$35)*CC$1*LOOKUP(CC$1,'DMG Tables'!$G$2:$G$7,'DMG Tables'!$H$2:$H$7)</f>
        <v>904800</v>
      </c>
      <c r="CD12" s="1">
        <f>LOOKUP($A12,'DMG Tables'!$P$2:$P$35,'DMG Tables'!$O$2:$O$35)*CD$1*LOOKUP(CD$1,'DMG Tables'!$G$2:$G$7,'DMG Tables'!$H$2:$H$7)</f>
        <v>916400</v>
      </c>
      <c r="CE12" s="1">
        <f>LOOKUP($A12,'DMG Tables'!$P$2:$P$35,'DMG Tables'!$O$2:$O$35)*CE$1*LOOKUP(CE$1,'DMG Tables'!$G$2:$G$7,'DMG Tables'!$H$2:$H$7)</f>
        <v>928000</v>
      </c>
      <c r="CF12" s="1">
        <f>LOOKUP($A12,'DMG Tables'!$P$2:$P$35,'DMG Tables'!$O$2:$O$35)*CF$1*LOOKUP(CF$1,'DMG Tables'!$G$2:$G$7,'DMG Tables'!$H$2:$H$7)</f>
        <v>939600</v>
      </c>
      <c r="CG12" s="1">
        <f>LOOKUP($A12,'DMG Tables'!$P$2:$P$35,'DMG Tables'!$O$2:$O$35)*CG$1*LOOKUP(CG$1,'DMG Tables'!$G$2:$G$7,'DMG Tables'!$H$2:$H$7)</f>
        <v>951200</v>
      </c>
      <c r="CH12" s="1">
        <f>LOOKUP($A12,'DMG Tables'!$P$2:$P$35,'DMG Tables'!$O$2:$O$35)*CH$1*LOOKUP(CH$1,'DMG Tables'!$G$2:$G$7,'DMG Tables'!$H$2:$H$7)</f>
        <v>962800</v>
      </c>
      <c r="CI12" s="1">
        <f>LOOKUP($A12,'DMG Tables'!$P$2:$P$35,'DMG Tables'!$O$2:$O$35)*CI$1*LOOKUP(CI$1,'DMG Tables'!$G$2:$G$7,'DMG Tables'!$H$2:$H$7)</f>
        <v>974400</v>
      </c>
      <c r="CJ12" s="1">
        <f>LOOKUP($A12,'DMG Tables'!$P$2:$P$35,'DMG Tables'!$O$2:$O$35)*CJ$1*LOOKUP(CJ$1,'DMG Tables'!$G$2:$G$7,'DMG Tables'!$H$2:$H$7)</f>
        <v>986000</v>
      </c>
      <c r="CK12" s="1">
        <f>LOOKUP($A12,'DMG Tables'!$P$2:$P$35,'DMG Tables'!$O$2:$O$35)*CK$1*LOOKUP(CK$1,'DMG Tables'!$G$2:$G$7,'DMG Tables'!$H$2:$H$7)</f>
        <v>997600</v>
      </c>
      <c r="CL12" s="1">
        <f>LOOKUP($A12,'DMG Tables'!$P$2:$P$35,'DMG Tables'!$O$2:$O$35)*CL$1*LOOKUP(CL$1,'DMG Tables'!$G$2:$G$7,'DMG Tables'!$H$2:$H$7)</f>
        <v>1009200</v>
      </c>
      <c r="CM12" s="1">
        <f>LOOKUP($A12,'DMG Tables'!$P$2:$P$35,'DMG Tables'!$O$2:$O$35)*CM$1*LOOKUP(CM$1,'DMG Tables'!$G$2:$G$7,'DMG Tables'!$H$2:$H$7)</f>
        <v>1020800</v>
      </c>
      <c r="CN12" s="1">
        <f>LOOKUP($A12,'DMG Tables'!$P$2:$P$35,'DMG Tables'!$O$2:$O$35)*CN$1*LOOKUP(CN$1,'DMG Tables'!$G$2:$G$7,'DMG Tables'!$H$2:$H$7)</f>
        <v>1032400</v>
      </c>
      <c r="CO12" s="1">
        <f>LOOKUP($A12,'DMG Tables'!$P$2:$P$35,'DMG Tables'!$O$2:$O$35)*CO$1*LOOKUP(CO$1,'DMG Tables'!$G$2:$G$7,'DMG Tables'!$H$2:$H$7)</f>
        <v>1044000</v>
      </c>
      <c r="CP12" s="1">
        <f>LOOKUP($A12,'DMG Tables'!$P$2:$P$35,'DMG Tables'!$O$2:$O$35)*CP$1*LOOKUP(CP$1,'DMG Tables'!$G$2:$G$7,'DMG Tables'!$H$2:$H$7)</f>
        <v>1055600</v>
      </c>
      <c r="CQ12" s="1">
        <f>LOOKUP($A12,'DMG Tables'!$P$2:$P$35,'DMG Tables'!$O$2:$O$35)*CQ$1*LOOKUP(CQ$1,'DMG Tables'!$G$2:$G$7,'DMG Tables'!$H$2:$H$7)</f>
        <v>1067200</v>
      </c>
      <c r="CR12" s="1">
        <f>LOOKUP($A12,'DMG Tables'!$P$2:$P$35,'DMG Tables'!$O$2:$O$35)*CR$1*LOOKUP(CR$1,'DMG Tables'!$G$2:$G$7,'DMG Tables'!$H$2:$H$7)</f>
        <v>1078800</v>
      </c>
      <c r="CS12" s="1">
        <f>LOOKUP($A12,'DMG Tables'!$P$2:$P$35,'DMG Tables'!$O$2:$O$35)*CS$1*LOOKUP(CS$1,'DMG Tables'!$G$2:$G$7,'DMG Tables'!$H$2:$H$7)</f>
        <v>1090400</v>
      </c>
      <c r="CT12" s="1">
        <f>LOOKUP($A12,'DMG Tables'!$P$2:$P$35,'DMG Tables'!$O$2:$O$35)*CT$1*LOOKUP(CT$1,'DMG Tables'!$G$2:$G$7,'DMG Tables'!$H$2:$H$7)</f>
        <v>1102000</v>
      </c>
      <c r="CU12" s="1">
        <f>LOOKUP($A12,'DMG Tables'!$P$2:$P$35,'DMG Tables'!$O$2:$O$35)*CU$1*LOOKUP(CU$1,'DMG Tables'!$G$2:$G$7,'DMG Tables'!$H$2:$H$7)</f>
        <v>1113600</v>
      </c>
      <c r="CV12" s="1">
        <f>LOOKUP($A12,'DMG Tables'!$P$2:$P$35,'DMG Tables'!$O$2:$O$35)*CV$1*LOOKUP(CV$1,'DMG Tables'!$G$2:$G$7,'DMG Tables'!$H$2:$H$7)</f>
        <v>1125200</v>
      </c>
      <c r="CW12" s="1">
        <f>LOOKUP($A12,'DMG Tables'!$P$2:$P$35,'DMG Tables'!$O$2:$O$35)*CW$1*LOOKUP(CW$1,'DMG Tables'!$G$2:$G$7,'DMG Tables'!$H$2:$H$7)</f>
        <v>1136800</v>
      </c>
      <c r="CX12" s="1">
        <f>LOOKUP($A12,'DMG Tables'!$P$2:$P$35,'DMG Tables'!$O$2:$O$35)*CX$1*LOOKUP(CX$1,'DMG Tables'!$G$2:$G$7,'DMG Tables'!$H$2:$H$7)</f>
        <v>1148400</v>
      </c>
      <c r="CY12" s="1">
        <f>LOOKUP($A12,'DMG Tables'!$P$2:$P$35,'DMG Tables'!$O$2:$O$35)*CY$1*LOOKUP(CY$1,'DMG Tables'!$G$2:$G$7,'DMG Tables'!$H$2:$H$7)</f>
        <v>1160000</v>
      </c>
      <c r="CZ12" s="1">
        <f>LOOKUP($A12,'DMG Tables'!$P$2:$P$35,'DMG Tables'!$O$2:$O$35)*CZ$1*LOOKUP(CZ$1,'DMG Tables'!$G$2:$G$7,'DMG Tables'!$H$2:$H$7)</f>
        <v>1171600</v>
      </c>
      <c r="DA12" s="1">
        <f>LOOKUP($A12,'DMG Tables'!$P$2:$P$35,'DMG Tables'!$O$2:$O$35)*DA$1*LOOKUP(DA$1,'DMG Tables'!$G$2:$G$7,'DMG Tables'!$H$2:$H$7)</f>
        <v>1183200</v>
      </c>
      <c r="DB12" s="1">
        <f>LOOKUP($A12,'DMG Tables'!$P$2:$P$35,'DMG Tables'!$O$2:$O$35)*DB$1*LOOKUP(DB$1,'DMG Tables'!$G$2:$G$7,'DMG Tables'!$H$2:$H$7)</f>
        <v>1194800</v>
      </c>
      <c r="DC12" s="1">
        <f>LOOKUP($A12,'DMG Tables'!$P$2:$P$35,'DMG Tables'!$O$2:$O$35)*DC$1*LOOKUP(DC$1,'DMG Tables'!$G$2:$G$7,'DMG Tables'!$H$2:$H$7)</f>
        <v>1206400</v>
      </c>
      <c r="DD12" s="1">
        <f>LOOKUP($A12,'DMG Tables'!$P$2:$P$35,'DMG Tables'!$O$2:$O$35)*DD$1*LOOKUP(DD$1,'DMG Tables'!$G$2:$G$7,'DMG Tables'!$H$2:$H$7)</f>
        <v>1218000</v>
      </c>
      <c r="DE12" s="1">
        <f>LOOKUP($A12,'DMG Tables'!$P$2:$P$35,'DMG Tables'!$O$2:$O$35)*DE$1*LOOKUP(DE$1,'DMG Tables'!$G$2:$G$7,'DMG Tables'!$H$2:$H$7)</f>
        <v>1229600</v>
      </c>
      <c r="DF12" s="1">
        <f>LOOKUP($A12,'DMG Tables'!$P$2:$P$35,'DMG Tables'!$O$2:$O$35)*DF$1*LOOKUP(DF$1,'DMG Tables'!$G$2:$G$7,'DMG Tables'!$H$2:$H$7)</f>
        <v>1241200</v>
      </c>
      <c r="DG12" s="1">
        <f>LOOKUP($A12,'DMG Tables'!$P$2:$P$35,'DMG Tables'!$O$2:$O$35)*DG$1*LOOKUP(DG$1,'DMG Tables'!$G$2:$G$7,'DMG Tables'!$H$2:$H$7)</f>
        <v>1252800</v>
      </c>
      <c r="DH12" s="1">
        <f>LOOKUP($A12,'DMG Tables'!$P$2:$P$35,'DMG Tables'!$O$2:$O$35)*DH$1*LOOKUP(DH$1,'DMG Tables'!$G$2:$G$7,'DMG Tables'!$H$2:$H$7)</f>
        <v>1264400</v>
      </c>
      <c r="DI12" s="1">
        <f>LOOKUP($A12,'DMG Tables'!$P$2:$P$35,'DMG Tables'!$O$2:$O$35)*DI$1*LOOKUP(DI$1,'DMG Tables'!$G$2:$G$7,'DMG Tables'!$H$2:$H$7)</f>
        <v>1276000</v>
      </c>
      <c r="DJ12" s="1">
        <f>LOOKUP($A12,'DMG Tables'!$P$2:$P$35,'DMG Tables'!$O$2:$O$35)*DJ$1*LOOKUP(DJ$1,'DMG Tables'!$G$2:$G$7,'DMG Tables'!$H$2:$H$7)</f>
        <v>1287600</v>
      </c>
      <c r="DK12" s="1">
        <f>LOOKUP($A12,'DMG Tables'!$P$2:$P$35,'DMG Tables'!$O$2:$O$35)*DK$1*LOOKUP(DK$1,'DMG Tables'!$G$2:$G$7,'DMG Tables'!$H$2:$H$7)</f>
        <v>1299200</v>
      </c>
      <c r="DL12" s="1">
        <f>LOOKUP($A12,'DMG Tables'!$P$2:$P$35,'DMG Tables'!$O$2:$O$35)*DL$1*LOOKUP(DL$1,'DMG Tables'!$G$2:$G$7,'DMG Tables'!$H$2:$H$7)</f>
        <v>1310800</v>
      </c>
      <c r="DM12" s="1">
        <f>LOOKUP($A12,'DMG Tables'!$P$2:$P$35,'DMG Tables'!$O$2:$O$35)*DM$1*LOOKUP(DM$1,'DMG Tables'!$G$2:$G$7,'DMG Tables'!$H$2:$H$7)</f>
        <v>1322400</v>
      </c>
      <c r="DN12" s="1">
        <f>LOOKUP($A12,'DMG Tables'!$P$2:$P$35,'DMG Tables'!$O$2:$O$35)*DN$1*LOOKUP(DN$1,'DMG Tables'!$G$2:$G$7,'DMG Tables'!$H$2:$H$7)</f>
        <v>1334000</v>
      </c>
      <c r="DO12" s="1">
        <f>LOOKUP($A12,'DMG Tables'!$P$2:$P$35,'DMG Tables'!$O$2:$O$35)*DO$1*LOOKUP(DO$1,'DMG Tables'!$G$2:$G$7,'DMG Tables'!$H$2:$H$7)</f>
        <v>1345600</v>
      </c>
      <c r="DP12" s="1">
        <f>LOOKUP($A12,'DMG Tables'!$P$2:$P$35,'DMG Tables'!$O$2:$O$35)*DP$1*LOOKUP(DP$1,'DMG Tables'!$G$2:$G$7,'DMG Tables'!$H$2:$H$7)</f>
        <v>1357200</v>
      </c>
      <c r="DQ12" s="1">
        <f>LOOKUP($A12,'DMG Tables'!$P$2:$P$35,'DMG Tables'!$O$2:$O$35)*DQ$1*LOOKUP(DQ$1,'DMG Tables'!$G$2:$G$7,'DMG Tables'!$H$2:$H$7)</f>
        <v>1368800</v>
      </c>
      <c r="DR12" s="1">
        <f>LOOKUP($A12,'DMG Tables'!$P$2:$P$35,'DMG Tables'!$O$2:$O$35)*DR$1*LOOKUP(DR$1,'DMG Tables'!$G$2:$G$7,'DMG Tables'!$H$2:$H$7)</f>
        <v>1380400</v>
      </c>
      <c r="DS12" s="1">
        <f>LOOKUP($A12,'DMG Tables'!$P$2:$P$35,'DMG Tables'!$O$2:$O$35)*DS$1*LOOKUP(DS$1,'DMG Tables'!$G$2:$G$7,'DMG Tables'!$H$2:$H$7)</f>
        <v>1392000</v>
      </c>
      <c r="DT12" s="1">
        <f>LOOKUP($A12,'DMG Tables'!$P$2:$P$35,'DMG Tables'!$O$2:$O$35)*DT$1*LOOKUP(DT$1,'DMG Tables'!$G$2:$G$7,'DMG Tables'!$H$2:$H$7)</f>
        <v>1403600</v>
      </c>
      <c r="DU12" s="1">
        <f>LOOKUP($A12,'DMG Tables'!$P$2:$P$35,'DMG Tables'!$O$2:$O$35)*DU$1*LOOKUP(DU$1,'DMG Tables'!$G$2:$G$7,'DMG Tables'!$H$2:$H$7)</f>
        <v>1415200</v>
      </c>
      <c r="DV12" s="1">
        <f>LOOKUP($A12,'DMG Tables'!$P$2:$P$35,'DMG Tables'!$O$2:$O$35)*DV$1*LOOKUP(DV$1,'DMG Tables'!$G$2:$G$7,'DMG Tables'!$H$2:$H$7)</f>
        <v>1426800</v>
      </c>
      <c r="DW12" s="1">
        <f>LOOKUP($A12,'DMG Tables'!$P$2:$P$35,'DMG Tables'!$O$2:$O$35)*DW$1*LOOKUP(DW$1,'DMG Tables'!$G$2:$G$7,'DMG Tables'!$H$2:$H$7)</f>
        <v>1438400</v>
      </c>
      <c r="DX12" s="1">
        <f>LOOKUP($A12,'DMG Tables'!$P$2:$P$35,'DMG Tables'!$O$2:$O$35)*DX$1*LOOKUP(DX$1,'DMG Tables'!$G$2:$G$7,'DMG Tables'!$H$2:$H$7)</f>
        <v>1450000</v>
      </c>
      <c r="DY12" s="1">
        <f>LOOKUP($A12,'DMG Tables'!$P$2:$P$35,'DMG Tables'!$O$2:$O$35)*DY$1*LOOKUP(DY$1,'DMG Tables'!$G$2:$G$7,'DMG Tables'!$H$2:$H$7)</f>
        <v>1461600</v>
      </c>
      <c r="DZ12" s="1">
        <f>LOOKUP($A12,'DMG Tables'!$P$2:$P$35,'DMG Tables'!$O$2:$O$35)*DZ$1*LOOKUP(DZ$1,'DMG Tables'!$G$2:$G$7,'DMG Tables'!$H$2:$H$7)</f>
        <v>1473200</v>
      </c>
      <c r="EA12" s="1">
        <f>LOOKUP($A12,'DMG Tables'!$P$2:$P$35,'DMG Tables'!$O$2:$O$35)*EA$1*LOOKUP(EA$1,'DMG Tables'!$G$2:$G$7,'DMG Tables'!$H$2:$H$7)</f>
        <v>1484800</v>
      </c>
      <c r="EB12" s="1">
        <f>LOOKUP($A12,'DMG Tables'!$P$2:$P$35,'DMG Tables'!$O$2:$O$35)*EB$1*LOOKUP(EB$1,'DMG Tables'!$G$2:$G$7,'DMG Tables'!$H$2:$H$7)</f>
        <v>1496400</v>
      </c>
      <c r="EC12" s="1">
        <f>LOOKUP($A12,'DMG Tables'!$P$2:$P$35,'DMG Tables'!$O$2:$O$35)*EC$1*LOOKUP(EC$1,'DMG Tables'!$G$2:$G$7,'DMG Tables'!$H$2:$H$7)</f>
        <v>1508000</v>
      </c>
      <c r="ED12" s="1">
        <f>LOOKUP($A12,'DMG Tables'!$P$2:$P$35,'DMG Tables'!$O$2:$O$35)*ED$1*LOOKUP(ED$1,'DMG Tables'!$G$2:$G$7,'DMG Tables'!$H$2:$H$7)</f>
        <v>1519600</v>
      </c>
      <c r="EE12" s="1">
        <f>LOOKUP($A12,'DMG Tables'!$P$2:$P$35,'DMG Tables'!$O$2:$O$35)*EE$1*LOOKUP(EE$1,'DMG Tables'!$G$2:$G$7,'DMG Tables'!$H$2:$H$7)</f>
        <v>1531200</v>
      </c>
      <c r="EF12" s="1">
        <f>LOOKUP($A12,'DMG Tables'!$P$2:$P$35,'DMG Tables'!$O$2:$O$35)*EF$1*LOOKUP(EF$1,'DMG Tables'!$G$2:$G$7,'DMG Tables'!$H$2:$H$7)</f>
        <v>1542800</v>
      </c>
      <c r="EG12" s="1">
        <f>LOOKUP($A12,'DMG Tables'!$P$2:$P$35,'DMG Tables'!$O$2:$O$35)*EG$1*LOOKUP(EG$1,'DMG Tables'!$G$2:$G$7,'DMG Tables'!$H$2:$H$7)</f>
        <v>1554400</v>
      </c>
      <c r="EH12" s="1">
        <f>LOOKUP($A12,'DMG Tables'!$P$2:$P$35,'DMG Tables'!$O$2:$O$35)*EH$1*LOOKUP(EH$1,'DMG Tables'!$G$2:$G$7,'DMG Tables'!$H$2:$H$7)</f>
        <v>1566000</v>
      </c>
      <c r="EI12" s="1">
        <f>LOOKUP($A12,'DMG Tables'!$P$2:$P$35,'DMG Tables'!$O$2:$O$35)*EI$1*LOOKUP(EI$1,'DMG Tables'!$G$2:$G$7,'DMG Tables'!$H$2:$H$7)</f>
        <v>1577600</v>
      </c>
      <c r="EJ12" s="1">
        <f>LOOKUP($A12,'DMG Tables'!$P$2:$P$35,'DMG Tables'!$O$2:$O$35)*EJ$1*LOOKUP(EJ$1,'DMG Tables'!$G$2:$G$7,'DMG Tables'!$H$2:$H$7)</f>
        <v>1589200</v>
      </c>
      <c r="EK12" s="1">
        <f>LOOKUP($A12,'DMG Tables'!$P$2:$P$35,'DMG Tables'!$O$2:$O$35)*EK$1*LOOKUP(EK$1,'DMG Tables'!$G$2:$G$7,'DMG Tables'!$H$2:$H$7)</f>
        <v>1600800</v>
      </c>
      <c r="EL12" s="1">
        <f>LOOKUP($A12,'DMG Tables'!$P$2:$P$35,'DMG Tables'!$O$2:$O$35)*EL$1*LOOKUP(EL$1,'DMG Tables'!$G$2:$G$7,'DMG Tables'!$H$2:$H$7)</f>
        <v>1612400</v>
      </c>
      <c r="EM12" s="1">
        <f>LOOKUP($A12,'DMG Tables'!$P$2:$P$35,'DMG Tables'!$O$2:$O$35)*EM$1*LOOKUP(EM$1,'DMG Tables'!$G$2:$G$7,'DMG Tables'!$H$2:$H$7)</f>
        <v>1624000</v>
      </c>
      <c r="EN12" s="1">
        <f>LOOKUP($A12,'DMG Tables'!$P$2:$P$35,'DMG Tables'!$O$2:$O$35)*EN$1*LOOKUP(EN$1,'DMG Tables'!$G$2:$G$7,'DMG Tables'!$H$2:$H$7)</f>
        <v>1635600</v>
      </c>
      <c r="EO12" s="1">
        <f>LOOKUP($A12,'DMG Tables'!$P$2:$P$35,'DMG Tables'!$O$2:$O$35)*EO$1*LOOKUP(EO$1,'DMG Tables'!$G$2:$G$7,'DMG Tables'!$H$2:$H$7)</f>
        <v>1647200</v>
      </c>
      <c r="EP12" s="1">
        <f>LOOKUP($A12,'DMG Tables'!$P$2:$P$35,'DMG Tables'!$O$2:$O$35)*EP$1*LOOKUP(EP$1,'DMG Tables'!$G$2:$G$7,'DMG Tables'!$H$2:$H$7)</f>
        <v>1658800</v>
      </c>
      <c r="EQ12" s="1">
        <f>LOOKUP($A12,'DMG Tables'!$P$2:$P$35,'DMG Tables'!$O$2:$O$35)*EQ$1*LOOKUP(EQ$1,'DMG Tables'!$G$2:$G$7,'DMG Tables'!$H$2:$H$7)</f>
        <v>1670400</v>
      </c>
      <c r="ER12" s="1">
        <f>LOOKUP($A12,'DMG Tables'!$P$2:$P$35,'DMG Tables'!$O$2:$O$35)*ER$1*LOOKUP(ER$1,'DMG Tables'!$G$2:$G$7,'DMG Tables'!$H$2:$H$7)</f>
        <v>1682000</v>
      </c>
      <c r="ES12" s="1">
        <f>LOOKUP($A12,'DMG Tables'!$P$2:$P$35,'DMG Tables'!$O$2:$O$35)*ES$1*LOOKUP(ES$1,'DMG Tables'!$G$2:$G$7,'DMG Tables'!$H$2:$H$7)</f>
        <v>1693600</v>
      </c>
      <c r="ET12" s="1">
        <f>LOOKUP($A12,'DMG Tables'!$P$2:$P$35,'DMG Tables'!$O$2:$O$35)*ET$1*LOOKUP(ET$1,'DMG Tables'!$G$2:$G$7,'DMG Tables'!$H$2:$H$7)</f>
        <v>1705200</v>
      </c>
      <c r="EU12" s="1">
        <f>LOOKUP($A12,'DMG Tables'!$P$2:$P$35,'DMG Tables'!$O$2:$O$35)*EU$1*LOOKUP(EU$1,'DMG Tables'!$G$2:$G$7,'DMG Tables'!$H$2:$H$7)</f>
        <v>1716800</v>
      </c>
      <c r="EV12" s="1">
        <f>LOOKUP($A12,'DMG Tables'!$P$2:$P$35,'DMG Tables'!$O$2:$O$35)*EV$1*LOOKUP(EV$1,'DMG Tables'!$G$2:$G$7,'DMG Tables'!$H$2:$H$7)</f>
        <v>1728400</v>
      </c>
      <c r="EW12" s="1">
        <f>LOOKUP($A12,'DMG Tables'!$P$2:$P$35,'DMG Tables'!$O$2:$O$35)*EW$1*LOOKUP(EW$1,'DMG Tables'!$G$2:$G$7,'DMG Tables'!$H$2:$H$7)</f>
        <v>1740000</v>
      </c>
      <c r="EX12" s="1">
        <f>LOOKUP($A12,'DMG Tables'!$P$2:$P$35,'DMG Tables'!$O$2:$O$35)*EX$1*LOOKUP(EX$1,'DMG Tables'!$G$2:$G$7,'DMG Tables'!$H$2:$H$7)</f>
        <v>1751600</v>
      </c>
      <c r="EY12" s="1">
        <f>LOOKUP($A12,'DMG Tables'!$P$2:$P$35,'DMG Tables'!$O$2:$O$35)*EY$1*LOOKUP(EY$1,'DMG Tables'!$G$2:$G$7,'DMG Tables'!$H$2:$H$7)</f>
        <v>1763200</v>
      </c>
      <c r="EZ12" s="1">
        <f>LOOKUP($A12,'DMG Tables'!$P$2:$P$35,'DMG Tables'!$O$2:$O$35)*EZ$1*LOOKUP(EZ$1,'DMG Tables'!$G$2:$G$7,'DMG Tables'!$H$2:$H$7)</f>
        <v>1774800</v>
      </c>
      <c r="FA12" s="1">
        <f>LOOKUP($A12,'DMG Tables'!$P$2:$P$35,'DMG Tables'!$O$2:$O$35)*FA$1*LOOKUP(FA$1,'DMG Tables'!$G$2:$G$7,'DMG Tables'!$H$2:$H$7)</f>
        <v>1786400</v>
      </c>
      <c r="FB12" s="1">
        <f>LOOKUP($A12,'DMG Tables'!$P$2:$P$35,'DMG Tables'!$O$2:$O$35)*FB$1*LOOKUP(FB$1,'DMG Tables'!$G$2:$G$7,'DMG Tables'!$H$2:$H$7)</f>
        <v>1798000</v>
      </c>
      <c r="FC12" s="1">
        <f>LOOKUP($A12,'DMG Tables'!$P$2:$P$35,'DMG Tables'!$O$2:$O$35)*FC$1*LOOKUP(FC$1,'DMG Tables'!$G$2:$G$7,'DMG Tables'!$H$2:$H$7)</f>
        <v>1809600</v>
      </c>
      <c r="FD12" s="1">
        <f>LOOKUP($A12,'DMG Tables'!$P$2:$P$35,'DMG Tables'!$O$2:$O$35)*FD$1*LOOKUP(FD$1,'DMG Tables'!$G$2:$G$7,'DMG Tables'!$H$2:$H$7)</f>
        <v>1821200</v>
      </c>
      <c r="FE12" s="1">
        <f>LOOKUP($A12,'DMG Tables'!$P$2:$P$35,'DMG Tables'!$O$2:$O$35)*FE$1*LOOKUP(FE$1,'DMG Tables'!$G$2:$G$7,'DMG Tables'!$H$2:$H$7)</f>
        <v>1832800</v>
      </c>
      <c r="FF12" s="1">
        <f>LOOKUP($A12,'DMG Tables'!$P$2:$P$35,'DMG Tables'!$O$2:$O$35)*FF$1*LOOKUP(FF$1,'DMG Tables'!$G$2:$G$7,'DMG Tables'!$H$2:$H$7)</f>
        <v>1844400</v>
      </c>
      <c r="FG12" s="1">
        <f>LOOKUP($A12,'DMG Tables'!$P$2:$P$35,'DMG Tables'!$O$2:$O$35)*FG$1*LOOKUP(FG$1,'DMG Tables'!$G$2:$G$7,'DMG Tables'!$H$2:$H$7)</f>
        <v>1856000</v>
      </c>
      <c r="FH12" s="1">
        <f>LOOKUP($A12,'DMG Tables'!$P$2:$P$35,'DMG Tables'!$O$2:$O$35)*FH$1*LOOKUP(FH$1,'DMG Tables'!$G$2:$G$7,'DMG Tables'!$H$2:$H$7)</f>
        <v>1867600</v>
      </c>
      <c r="FI12" s="1">
        <f>LOOKUP($A12,'DMG Tables'!$P$2:$P$35,'DMG Tables'!$O$2:$O$35)*FI$1*LOOKUP(FI$1,'DMG Tables'!$G$2:$G$7,'DMG Tables'!$H$2:$H$7)</f>
        <v>1879200</v>
      </c>
      <c r="FJ12" s="1">
        <f>LOOKUP($A12,'DMG Tables'!$P$2:$P$35,'DMG Tables'!$O$2:$O$35)*FJ$1*LOOKUP(FJ$1,'DMG Tables'!$G$2:$G$7,'DMG Tables'!$H$2:$H$7)</f>
        <v>1890800</v>
      </c>
      <c r="FK12" s="1">
        <f>LOOKUP($A12,'DMG Tables'!$P$2:$P$35,'DMG Tables'!$O$2:$O$35)*FK$1*LOOKUP(FK$1,'DMG Tables'!$G$2:$G$7,'DMG Tables'!$H$2:$H$7)</f>
        <v>1902400</v>
      </c>
      <c r="FL12" s="1">
        <f>LOOKUP($A12,'DMG Tables'!$P$2:$P$35,'DMG Tables'!$O$2:$O$35)*FL$1*LOOKUP(FL$1,'DMG Tables'!$G$2:$G$7,'DMG Tables'!$H$2:$H$7)</f>
        <v>1914000</v>
      </c>
      <c r="FM12" s="1">
        <f>LOOKUP($A12,'DMG Tables'!$P$2:$P$35,'DMG Tables'!$O$2:$O$35)*FM$1*LOOKUP(FM$1,'DMG Tables'!$G$2:$G$7,'DMG Tables'!$H$2:$H$7)</f>
        <v>1925600</v>
      </c>
      <c r="FN12" s="1">
        <f>LOOKUP($A12,'DMG Tables'!$P$2:$P$35,'DMG Tables'!$O$2:$O$35)*FN$1*LOOKUP(FN$1,'DMG Tables'!$G$2:$G$7,'DMG Tables'!$H$2:$H$7)</f>
        <v>1937200</v>
      </c>
      <c r="FO12" s="1">
        <f>LOOKUP($A12,'DMG Tables'!$P$2:$P$35,'DMG Tables'!$O$2:$O$35)*FO$1*LOOKUP(FO$1,'DMG Tables'!$G$2:$G$7,'DMG Tables'!$H$2:$H$7)</f>
        <v>1948800</v>
      </c>
      <c r="FP12" s="1">
        <f>LOOKUP($A12,'DMG Tables'!$P$2:$P$35,'DMG Tables'!$O$2:$O$35)*FP$1*LOOKUP(FP$1,'DMG Tables'!$G$2:$G$7,'DMG Tables'!$H$2:$H$7)</f>
        <v>1960400</v>
      </c>
      <c r="FQ12" s="1">
        <f>LOOKUP($A12,'DMG Tables'!$P$2:$P$35,'DMG Tables'!$O$2:$O$35)*FQ$1*LOOKUP(FQ$1,'DMG Tables'!$G$2:$G$7,'DMG Tables'!$H$2:$H$7)</f>
        <v>1972000</v>
      </c>
      <c r="FR12" s="1">
        <f>LOOKUP($A12,'DMG Tables'!$P$2:$P$35,'DMG Tables'!$O$2:$O$35)*FR$1*LOOKUP(FR$1,'DMG Tables'!$G$2:$G$7,'DMG Tables'!$H$2:$H$7)</f>
        <v>1983600</v>
      </c>
      <c r="FS12" s="1">
        <f>LOOKUP($A12,'DMG Tables'!$P$2:$P$35,'DMG Tables'!$O$2:$O$35)*FS$1*LOOKUP(FS$1,'DMG Tables'!$G$2:$G$7,'DMG Tables'!$H$2:$H$7)</f>
        <v>1995200</v>
      </c>
      <c r="FT12" s="1">
        <f>LOOKUP($A12,'DMG Tables'!$P$2:$P$35,'DMG Tables'!$O$2:$O$35)*FT$1*LOOKUP(FT$1,'DMG Tables'!$G$2:$G$7,'DMG Tables'!$H$2:$H$7)</f>
        <v>2006800</v>
      </c>
      <c r="FU12" s="1">
        <f>LOOKUP($A12,'DMG Tables'!$P$2:$P$35,'DMG Tables'!$O$2:$O$35)*FU$1*LOOKUP(FU$1,'DMG Tables'!$G$2:$G$7,'DMG Tables'!$H$2:$H$7)</f>
        <v>2018400</v>
      </c>
      <c r="FV12" s="1">
        <f>LOOKUP($A12,'DMG Tables'!$P$2:$P$35,'DMG Tables'!$O$2:$O$35)*FV$1*LOOKUP(FV$1,'DMG Tables'!$G$2:$G$7,'DMG Tables'!$H$2:$H$7)</f>
        <v>2030000</v>
      </c>
      <c r="FW12" s="1">
        <f>LOOKUP($A12,'DMG Tables'!$P$2:$P$35,'DMG Tables'!$O$2:$O$35)*FW$1*LOOKUP(FW$1,'DMG Tables'!$G$2:$G$7,'DMG Tables'!$H$2:$H$7)</f>
        <v>2041600</v>
      </c>
      <c r="FX12" s="1">
        <f>LOOKUP($A12,'DMG Tables'!$P$2:$P$35,'DMG Tables'!$O$2:$O$35)*FX$1*LOOKUP(FX$1,'DMG Tables'!$G$2:$G$7,'DMG Tables'!$H$2:$H$7)</f>
        <v>2053200</v>
      </c>
      <c r="FY12" s="1">
        <f>LOOKUP($A12,'DMG Tables'!$P$2:$P$35,'DMG Tables'!$O$2:$O$35)*FY$1*LOOKUP(FY$1,'DMG Tables'!$G$2:$G$7,'DMG Tables'!$H$2:$H$7)</f>
        <v>2064800</v>
      </c>
      <c r="FZ12" s="1">
        <f>LOOKUP($A12,'DMG Tables'!$P$2:$P$35,'DMG Tables'!$O$2:$O$35)*FZ$1*LOOKUP(FZ$1,'DMG Tables'!$G$2:$G$7,'DMG Tables'!$H$2:$H$7)</f>
        <v>2076400</v>
      </c>
      <c r="GA12" s="1">
        <f>LOOKUP($A12,'DMG Tables'!$P$2:$P$35,'DMG Tables'!$O$2:$O$35)*GA$1*LOOKUP(GA$1,'DMG Tables'!$G$2:$G$7,'DMG Tables'!$H$2:$H$7)</f>
        <v>2088000</v>
      </c>
      <c r="GB12" s="1">
        <f>LOOKUP($A12,'DMG Tables'!$P$2:$P$35,'DMG Tables'!$O$2:$O$35)*GB$1*LOOKUP(GB$1,'DMG Tables'!$G$2:$G$7,'DMG Tables'!$H$2:$H$7)</f>
        <v>2099600</v>
      </c>
      <c r="GC12" s="1">
        <f>LOOKUP($A12,'DMG Tables'!$P$2:$P$35,'DMG Tables'!$O$2:$O$35)*GC$1*LOOKUP(GC$1,'DMG Tables'!$G$2:$G$7,'DMG Tables'!$H$2:$H$7)</f>
        <v>2111200</v>
      </c>
      <c r="GD12" s="1">
        <f>LOOKUP($A12,'DMG Tables'!$P$2:$P$35,'DMG Tables'!$O$2:$O$35)*GD$1*LOOKUP(GD$1,'DMG Tables'!$G$2:$G$7,'DMG Tables'!$H$2:$H$7)</f>
        <v>2122800</v>
      </c>
      <c r="GE12" s="1">
        <f>LOOKUP($A12,'DMG Tables'!$P$2:$P$35,'DMG Tables'!$O$2:$O$35)*GE$1*LOOKUP(GE$1,'DMG Tables'!$G$2:$G$7,'DMG Tables'!$H$2:$H$7)</f>
        <v>2134400</v>
      </c>
      <c r="GF12" s="1">
        <f>LOOKUP($A12,'DMG Tables'!$P$2:$P$35,'DMG Tables'!$O$2:$O$35)*GF$1*LOOKUP(GF$1,'DMG Tables'!$G$2:$G$7,'DMG Tables'!$H$2:$H$7)</f>
        <v>2146000</v>
      </c>
      <c r="GG12" s="1">
        <f>LOOKUP($A12,'DMG Tables'!$P$2:$P$35,'DMG Tables'!$O$2:$O$35)*GG$1*LOOKUP(GG$1,'DMG Tables'!$G$2:$G$7,'DMG Tables'!$H$2:$H$7)</f>
        <v>2157600</v>
      </c>
      <c r="GH12" s="1">
        <f>LOOKUP($A12,'DMG Tables'!$P$2:$P$35,'DMG Tables'!$O$2:$O$35)*GH$1*LOOKUP(GH$1,'DMG Tables'!$G$2:$G$7,'DMG Tables'!$H$2:$H$7)</f>
        <v>2169200</v>
      </c>
      <c r="GI12" s="1">
        <f>LOOKUP($A12,'DMG Tables'!$P$2:$P$35,'DMG Tables'!$O$2:$O$35)*GI$1*LOOKUP(GI$1,'DMG Tables'!$G$2:$G$7,'DMG Tables'!$H$2:$H$7)</f>
        <v>2180800</v>
      </c>
      <c r="GJ12" s="1">
        <f>LOOKUP($A12,'DMG Tables'!$P$2:$P$35,'DMG Tables'!$O$2:$O$35)*GJ$1*LOOKUP(GJ$1,'DMG Tables'!$G$2:$G$7,'DMG Tables'!$H$2:$H$7)</f>
        <v>2192400</v>
      </c>
      <c r="GK12" s="1">
        <f>LOOKUP($A12,'DMG Tables'!$P$2:$P$35,'DMG Tables'!$O$2:$O$35)*GK$1*LOOKUP(GK$1,'DMG Tables'!$G$2:$G$7,'DMG Tables'!$H$2:$H$7)</f>
        <v>2204000</v>
      </c>
      <c r="GL12" s="1">
        <f>LOOKUP($A12,'DMG Tables'!$P$2:$P$35,'DMG Tables'!$O$2:$O$35)*GL$1*LOOKUP(GL$1,'DMG Tables'!$G$2:$G$7,'DMG Tables'!$H$2:$H$7)</f>
        <v>2215600</v>
      </c>
      <c r="GM12" s="1">
        <f>LOOKUP($A12,'DMG Tables'!$P$2:$P$35,'DMG Tables'!$O$2:$O$35)*GM$1*LOOKUP(GM$1,'DMG Tables'!$G$2:$G$7,'DMG Tables'!$H$2:$H$7)</f>
        <v>2227200</v>
      </c>
      <c r="GN12" s="1">
        <f>LOOKUP($A12,'DMG Tables'!$P$2:$P$35,'DMG Tables'!$O$2:$O$35)*GN$1*LOOKUP(GN$1,'DMG Tables'!$G$2:$G$7,'DMG Tables'!$H$2:$H$7)</f>
        <v>2238800</v>
      </c>
      <c r="GO12" s="1">
        <f>LOOKUP($A12,'DMG Tables'!$P$2:$P$35,'DMG Tables'!$O$2:$O$35)*GO$1*LOOKUP(GO$1,'DMG Tables'!$G$2:$G$7,'DMG Tables'!$H$2:$H$7)</f>
        <v>2250400</v>
      </c>
      <c r="GP12" s="1">
        <f>LOOKUP($A12,'DMG Tables'!$P$2:$P$35,'DMG Tables'!$O$2:$O$35)*GP$1*LOOKUP(GP$1,'DMG Tables'!$G$2:$G$7,'DMG Tables'!$H$2:$H$7)</f>
        <v>2262000</v>
      </c>
      <c r="GQ12" s="1">
        <f>LOOKUP($A12,'DMG Tables'!$P$2:$P$35,'DMG Tables'!$O$2:$O$35)*GQ$1*LOOKUP(GQ$1,'DMG Tables'!$G$2:$G$7,'DMG Tables'!$H$2:$H$7)</f>
        <v>2273600</v>
      </c>
      <c r="GR12" s="1">
        <f>LOOKUP($A12,'DMG Tables'!$P$2:$P$35,'DMG Tables'!$O$2:$O$35)*GR$1*LOOKUP(GR$1,'DMG Tables'!$G$2:$G$7,'DMG Tables'!$H$2:$H$7)</f>
        <v>2285200</v>
      </c>
      <c r="GS12" s="1">
        <f>LOOKUP($A12,'DMG Tables'!$P$2:$P$35,'DMG Tables'!$O$2:$O$35)*GS$1*LOOKUP(GS$1,'DMG Tables'!$G$2:$G$7,'DMG Tables'!$H$2:$H$7)</f>
        <v>2296800</v>
      </c>
      <c r="GT12" s="1">
        <f>LOOKUP($A12,'DMG Tables'!$P$2:$P$35,'DMG Tables'!$O$2:$O$35)*GT$1*LOOKUP(GT$1,'DMG Tables'!$G$2:$G$7,'DMG Tables'!$H$2:$H$7)</f>
        <v>2308400</v>
      </c>
      <c r="GU12" s="1">
        <f>LOOKUP($A12,'DMG Tables'!$P$2:$P$35,'DMG Tables'!$O$2:$O$35)*GU$1*LOOKUP(GU$1,'DMG Tables'!$G$2:$G$7,'DMG Tables'!$H$2:$H$7)</f>
        <v>2320000</v>
      </c>
      <c r="GV12" s="1">
        <f>LOOKUP($A12,'DMG Tables'!$P$2:$P$35,'DMG Tables'!$O$2:$O$35)*GV$1*LOOKUP(GV$1,'DMG Tables'!$G$2:$G$7,'DMG Tables'!$H$2:$H$7)</f>
        <v>2331600</v>
      </c>
      <c r="GW12" s="1">
        <f>LOOKUP($A12,'DMG Tables'!$P$2:$P$35,'DMG Tables'!$O$2:$O$35)*GW$1*LOOKUP(GW$1,'DMG Tables'!$G$2:$G$7,'DMG Tables'!$H$2:$H$7)</f>
        <v>2343200</v>
      </c>
      <c r="GX12" s="1">
        <f>LOOKUP($A12,'DMG Tables'!$P$2:$P$35,'DMG Tables'!$O$2:$O$35)*GX$1*LOOKUP(GX$1,'DMG Tables'!$G$2:$G$7,'DMG Tables'!$H$2:$H$7)</f>
        <v>2354800</v>
      </c>
      <c r="GY12" s="1">
        <f>LOOKUP($A12,'DMG Tables'!$P$2:$P$35,'DMG Tables'!$O$2:$O$35)*GY$1*LOOKUP(GY$1,'DMG Tables'!$G$2:$G$7,'DMG Tables'!$H$2:$H$7)</f>
        <v>2366400</v>
      </c>
      <c r="GZ12" s="1">
        <f>LOOKUP($A12,'DMG Tables'!$P$2:$P$35,'DMG Tables'!$O$2:$O$35)*GZ$1*LOOKUP(GZ$1,'DMG Tables'!$G$2:$G$7,'DMG Tables'!$H$2:$H$7)</f>
        <v>2378000</v>
      </c>
      <c r="HA12" s="1">
        <f>LOOKUP($A12,'DMG Tables'!$P$2:$P$35,'DMG Tables'!$O$2:$O$35)*HA$1*LOOKUP(HA$1,'DMG Tables'!$G$2:$G$7,'DMG Tables'!$H$2:$H$7)</f>
        <v>2389600</v>
      </c>
      <c r="HB12" s="1">
        <f>LOOKUP($A12,'DMG Tables'!$P$2:$P$35,'DMG Tables'!$O$2:$O$35)*HB$1*LOOKUP(HB$1,'DMG Tables'!$G$2:$G$7,'DMG Tables'!$H$2:$H$7)</f>
        <v>2401200</v>
      </c>
      <c r="HC12" s="1">
        <f>LOOKUP($A12,'DMG Tables'!$P$2:$P$35,'DMG Tables'!$O$2:$O$35)*HC$1*LOOKUP(HC$1,'DMG Tables'!$G$2:$G$7,'DMG Tables'!$H$2:$H$7)</f>
        <v>2412800</v>
      </c>
      <c r="HD12" s="1">
        <f>LOOKUP($A12,'DMG Tables'!$P$2:$P$35,'DMG Tables'!$O$2:$O$35)*HD$1*LOOKUP(HD$1,'DMG Tables'!$G$2:$G$7,'DMG Tables'!$H$2:$H$7)</f>
        <v>2424400</v>
      </c>
      <c r="HE12" s="1">
        <f>LOOKUP($A12,'DMG Tables'!$P$2:$P$35,'DMG Tables'!$O$2:$O$35)*HE$1*LOOKUP(HE$1,'DMG Tables'!$G$2:$G$7,'DMG Tables'!$H$2:$H$7)</f>
        <v>2436000</v>
      </c>
      <c r="HF12" s="1">
        <f>LOOKUP($A12,'DMG Tables'!$P$2:$P$35,'DMG Tables'!$O$2:$O$35)*HF$1*LOOKUP(HF$1,'DMG Tables'!$G$2:$G$7,'DMG Tables'!$H$2:$H$7)</f>
        <v>2447600</v>
      </c>
      <c r="HG12" s="1">
        <f>LOOKUP($A12,'DMG Tables'!$P$2:$P$35,'DMG Tables'!$O$2:$O$35)*HG$1*LOOKUP(HG$1,'DMG Tables'!$G$2:$G$7,'DMG Tables'!$H$2:$H$7)</f>
        <v>2459200</v>
      </c>
      <c r="HH12" s="1">
        <f>LOOKUP($A12,'DMG Tables'!$P$2:$P$35,'DMG Tables'!$O$2:$O$35)*HH$1*LOOKUP(HH$1,'DMG Tables'!$G$2:$G$7,'DMG Tables'!$H$2:$H$7)</f>
        <v>2470800</v>
      </c>
      <c r="HI12" s="1">
        <f>LOOKUP($A12,'DMG Tables'!$P$2:$P$35,'DMG Tables'!$O$2:$O$35)*HI$1*LOOKUP(HI$1,'DMG Tables'!$G$2:$G$7,'DMG Tables'!$H$2:$H$7)</f>
        <v>2482400</v>
      </c>
      <c r="HJ12" s="1">
        <f>LOOKUP($A12,'DMG Tables'!$P$2:$P$35,'DMG Tables'!$O$2:$O$35)*HJ$1*LOOKUP(HJ$1,'DMG Tables'!$G$2:$G$7,'DMG Tables'!$H$2:$H$7)</f>
        <v>2494000</v>
      </c>
      <c r="HK12" s="1">
        <f>LOOKUP($A12,'DMG Tables'!$P$2:$P$35,'DMG Tables'!$O$2:$O$35)*HK$1*LOOKUP(HK$1,'DMG Tables'!$G$2:$G$7,'DMG Tables'!$H$2:$H$7)</f>
        <v>2505600</v>
      </c>
      <c r="HL12" s="1">
        <f>LOOKUP($A12,'DMG Tables'!$P$2:$P$35,'DMG Tables'!$O$2:$O$35)*HL$1*LOOKUP(HL$1,'DMG Tables'!$G$2:$G$7,'DMG Tables'!$H$2:$H$7)</f>
        <v>2517200</v>
      </c>
      <c r="HM12" s="1">
        <f>LOOKUP($A12,'DMG Tables'!$P$2:$P$35,'DMG Tables'!$O$2:$O$35)*HM$1*LOOKUP(HM$1,'DMG Tables'!$G$2:$G$7,'DMG Tables'!$H$2:$H$7)</f>
        <v>2528800</v>
      </c>
      <c r="HN12" s="1">
        <f>LOOKUP($A12,'DMG Tables'!$P$2:$P$35,'DMG Tables'!$O$2:$O$35)*HN$1*LOOKUP(HN$1,'DMG Tables'!$G$2:$G$7,'DMG Tables'!$H$2:$H$7)</f>
        <v>2540400</v>
      </c>
      <c r="HO12" s="1">
        <f>LOOKUP($A12,'DMG Tables'!$P$2:$P$35,'DMG Tables'!$O$2:$O$35)*HO$1*LOOKUP(HO$1,'DMG Tables'!$G$2:$G$7,'DMG Tables'!$H$2:$H$7)</f>
        <v>2552000</v>
      </c>
      <c r="HP12" s="1">
        <f>LOOKUP($A12,'DMG Tables'!$P$2:$P$35,'DMG Tables'!$O$2:$O$35)*HP$1*LOOKUP(HP$1,'DMG Tables'!$G$2:$G$7,'DMG Tables'!$H$2:$H$7)</f>
        <v>2563600</v>
      </c>
      <c r="HQ12" s="1">
        <f>LOOKUP($A12,'DMG Tables'!$P$2:$P$35,'DMG Tables'!$O$2:$O$35)*HQ$1*LOOKUP(HQ$1,'DMG Tables'!$G$2:$G$7,'DMG Tables'!$H$2:$H$7)</f>
        <v>2575200</v>
      </c>
      <c r="HR12" s="1">
        <f>LOOKUP($A12,'DMG Tables'!$P$2:$P$35,'DMG Tables'!$O$2:$O$35)*HR$1*LOOKUP(HR$1,'DMG Tables'!$G$2:$G$7,'DMG Tables'!$H$2:$H$7)</f>
        <v>2586800</v>
      </c>
      <c r="HS12" s="1">
        <f>LOOKUP($A12,'DMG Tables'!$P$2:$P$35,'DMG Tables'!$O$2:$O$35)*HS$1*LOOKUP(HS$1,'DMG Tables'!$G$2:$G$7,'DMG Tables'!$H$2:$H$7)</f>
        <v>2598400</v>
      </c>
      <c r="HT12" s="1">
        <f>LOOKUP($A12,'DMG Tables'!$P$2:$P$35,'DMG Tables'!$O$2:$O$35)*HT$1*LOOKUP(HT$1,'DMG Tables'!$G$2:$G$7,'DMG Tables'!$H$2:$H$7)</f>
        <v>2610000</v>
      </c>
      <c r="HU12" s="1">
        <f>LOOKUP($A12,'DMG Tables'!$P$2:$P$35,'DMG Tables'!$O$2:$O$35)*HU$1*LOOKUP(HU$1,'DMG Tables'!$G$2:$G$7,'DMG Tables'!$H$2:$H$7)</f>
        <v>2621600</v>
      </c>
      <c r="HV12" s="1">
        <f>LOOKUP($A12,'DMG Tables'!$P$2:$P$35,'DMG Tables'!$O$2:$O$35)*HV$1*LOOKUP(HV$1,'DMG Tables'!$G$2:$G$7,'DMG Tables'!$H$2:$H$7)</f>
        <v>2633200</v>
      </c>
      <c r="HW12" s="1">
        <f>LOOKUP($A12,'DMG Tables'!$P$2:$P$35,'DMG Tables'!$O$2:$O$35)*HW$1*LOOKUP(HW$1,'DMG Tables'!$G$2:$G$7,'DMG Tables'!$H$2:$H$7)</f>
        <v>2644800</v>
      </c>
      <c r="HX12" s="1">
        <f>LOOKUP($A12,'DMG Tables'!$P$2:$P$35,'DMG Tables'!$O$2:$O$35)*HX$1*LOOKUP(HX$1,'DMG Tables'!$G$2:$G$7,'DMG Tables'!$H$2:$H$7)</f>
        <v>2656400</v>
      </c>
      <c r="HY12" s="1">
        <f>LOOKUP($A12,'DMG Tables'!$P$2:$P$35,'DMG Tables'!$O$2:$O$35)*HY$1*LOOKUP(HY$1,'DMG Tables'!$G$2:$G$7,'DMG Tables'!$H$2:$H$7)</f>
        <v>2668000</v>
      </c>
      <c r="HZ12" s="1">
        <f>LOOKUP($A12,'DMG Tables'!$P$2:$P$35,'DMG Tables'!$O$2:$O$35)*HZ$1*LOOKUP(HZ$1,'DMG Tables'!$G$2:$G$7,'DMG Tables'!$H$2:$H$7)</f>
        <v>2679600</v>
      </c>
      <c r="IA12" s="1">
        <f>LOOKUP($A12,'DMG Tables'!$P$2:$P$35,'DMG Tables'!$O$2:$O$35)*IA$1*LOOKUP(IA$1,'DMG Tables'!$G$2:$G$7,'DMG Tables'!$H$2:$H$7)</f>
        <v>2691200</v>
      </c>
      <c r="IB12" s="1">
        <f>LOOKUP($A12,'DMG Tables'!$P$2:$P$35,'DMG Tables'!$O$2:$O$35)*IB$1*LOOKUP(IB$1,'DMG Tables'!$G$2:$G$7,'DMG Tables'!$H$2:$H$7)</f>
        <v>2702800</v>
      </c>
      <c r="IC12" s="1">
        <f>LOOKUP($A12,'DMG Tables'!$P$2:$P$35,'DMG Tables'!$O$2:$O$35)*IC$1*LOOKUP(IC$1,'DMG Tables'!$G$2:$G$7,'DMG Tables'!$H$2:$H$7)</f>
        <v>2714400</v>
      </c>
      <c r="ID12" s="1">
        <f>LOOKUP($A12,'DMG Tables'!$P$2:$P$35,'DMG Tables'!$O$2:$O$35)*ID$1*LOOKUP(ID$1,'DMG Tables'!$G$2:$G$7,'DMG Tables'!$H$2:$H$7)</f>
        <v>2726000</v>
      </c>
      <c r="IE12" s="1">
        <f>LOOKUP($A12,'DMG Tables'!$P$2:$P$35,'DMG Tables'!$O$2:$O$35)*IE$1*LOOKUP(IE$1,'DMG Tables'!$G$2:$G$7,'DMG Tables'!$H$2:$H$7)</f>
        <v>2737600</v>
      </c>
      <c r="IF12" s="1">
        <f>LOOKUP($A12,'DMG Tables'!$P$2:$P$35,'DMG Tables'!$O$2:$O$35)*IF$1*LOOKUP(IF$1,'DMG Tables'!$G$2:$G$7,'DMG Tables'!$H$2:$H$7)</f>
        <v>2749200</v>
      </c>
      <c r="IG12" s="1">
        <f>LOOKUP($A12,'DMG Tables'!$P$2:$P$35,'DMG Tables'!$O$2:$O$35)*IG$1*LOOKUP(IG$1,'DMG Tables'!$G$2:$G$7,'DMG Tables'!$H$2:$H$7)</f>
        <v>2760800</v>
      </c>
      <c r="IH12" s="1">
        <f>LOOKUP($A12,'DMG Tables'!$P$2:$P$35,'DMG Tables'!$O$2:$O$35)*IH$1*LOOKUP(IH$1,'DMG Tables'!$G$2:$G$7,'DMG Tables'!$H$2:$H$7)</f>
        <v>2772400</v>
      </c>
      <c r="II12" s="1">
        <f>LOOKUP($A12,'DMG Tables'!$P$2:$P$35,'DMG Tables'!$O$2:$O$35)*II$1*LOOKUP(II$1,'DMG Tables'!$G$2:$G$7,'DMG Tables'!$H$2:$H$7)</f>
        <v>2784000</v>
      </c>
      <c r="IJ12" s="1">
        <f>LOOKUP($A12,'DMG Tables'!$P$2:$P$35,'DMG Tables'!$O$2:$O$35)*IJ$1*LOOKUP(IJ$1,'DMG Tables'!$G$2:$G$7,'DMG Tables'!$H$2:$H$7)</f>
        <v>2795600</v>
      </c>
      <c r="IK12" s="1">
        <f>LOOKUP($A12,'DMG Tables'!$P$2:$P$35,'DMG Tables'!$O$2:$O$35)*IK$1*LOOKUP(IK$1,'DMG Tables'!$G$2:$G$7,'DMG Tables'!$H$2:$H$7)</f>
        <v>2807200</v>
      </c>
      <c r="IL12" s="1">
        <f>LOOKUP($A12,'DMG Tables'!$P$2:$P$35,'DMG Tables'!$O$2:$O$35)*IL$1*LOOKUP(IL$1,'DMG Tables'!$G$2:$G$7,'DMG Tables'!$H$2:$H$7)</f>
        <v>2818800</v>
      </c>
      <c r="IM12" s="1">
        <f>LOOKUP($A12,'DMG Tables'!$P$2:$P$35,'DMG Tables'!$O$2:$O$35)*IM$1*LOOKUP(IM$1,'DMG Tables'!$G$2:$G$7,'DMG Tables'!$H$2:$H$7)</f>
        <v>2830400</v>
      </c>
      <c r="IN12" s="1">
        <f>LOOKUP($A12,'DMG Tables'!$P$2:$P$35,'DMG Tables'!$O$2:$O$35)*IN$1*LOOKUP(IN$1,'DMG Tables'!$G$2:$G$7,'DMG Tables'!$H$2:$H$7)</f>
        <v>2842000</v>
      </c>
      <c r="IO12" s="1">
        <f>LOOKUP($A12,'DMG Tables'!$P$2:$P$35,'DMG Tables'!$O$2:$O$35)*IO$1*LOOKUP(IO$1,'DMG Tables'!$G$2:$G$7,'DMG Tables'!$H$2:$H$7)</f>
        <v>2853600</v>
      </c>
      <c r="IP12" s="1">
        <f>LOOKUP($A12,'DMG Tables'!$P$2:$P$35,'DMG Tables'!$O$2:$O$35)*IP$1*LOOKUP(IP$1,'DMG Tables'!$G$2:$G$7,'DMG Tables'!$H$2:$H$7)</f>
        <v>2865200</v>
      </c>
      <c r="IQ12" s="1">
        <f>LOOKUP($A12,'DMG Tables'!$P$2:$P$35,'DMG Tables'!$O$2:$O$35)*IQ$1*LOOKUP(IQ$1,'DMG Tables'!$G$2:$G$7,'DMG Tables'!$H$2:$H$7)</f>
        <v>2876800</v>
      </c>
      <c r="IR12" s="1">
        <f>LOOKUP($A12,'DMG Tables'!$P$2:$P$35,'DMG Tables'!$O$2:$O$35)*IR$1*LOOKUP(IR$1,'DMG Tables'!$G$2:$G$7,'DMG Tables'!$H$2:$H$7)</f>
        <v>2888400</v>
      </c>
      <c r="IS12" s="1">
        <f>LOOKUP($A12,'DMG Tables'!$P$2:$P$35,'DMG Tables'!$O$2:$O$35)*IS$1*LOOKUP(IS$1,'DMG Tables'!$G$2:$G$7,'DMG Tables'!$H$2:$H$7)</f>
        <v>2900000</v>
      </c>
      <c r="IT12" s="1">
        <f>LOOKUP($A12,'DMG Tables'!$P$2:$P$35,'DMG Tables'!$O$2:$O$35)*IT$1*LOOKUP(IT$1,'DMG Tables'!$G$2:$G$7,'DMG Tables'!$H$2:$H$7)</f>
        <v>2911600</v>
      </c>
      <c r="IU12" s="1">
        <f>LOOKUP($A12,'DMG Tables'!$P$2:$P$35,'DMG Tables'!$O$2:$O$35)*IU$1*LOOKUP(IU$1,'DMG Tables'!$G$2:$G$7,'DMG Tables'!$H$2:$H$7)</f>
        <v>2923200</v>
      </c>
      <c r="IV12" s="1">
        <f>LOOKUP($A12,'DMG Tables'!$P$2:$P$35,'DMG Tables'!$O$2:$O$35)*IV$1*LOOKUP(IV$1,'DMG Tables'!$G$2:$G$7,'DMG Tables'!$H$2:$H$7)</f>
        <v>2934800</v>
      </c>
      <c r="IW12" s="1">
        <f>LOOKUP($A12,'DMG Tables'!$P$2:$P$35,'DMG Tables'!$O$2:$O$35)*IW$1*LOOKUP(IW$1,'DMG Tables'!$G$2:$G$7,'DMG Tables'!$H$2:$H$7)</f>
        <v>2946400</v>
      </c>
      <c r="IX12" s="1">
        <f>LOOKUP($A12,'DMG Tables'!$P$2:$P$35,'DMG Tables'!$O$2:$O$35)*IX$1*LOOKUP(IX$1,'DMG Tables'!$G$2:$G$7,'DMG Tables'!$H$2:$H$7)</f>
        <v>2958000</v>
      </c>
      <c r="IY12" s="1">
        <f>LOOKUP($A12,'DMG Tables'!$P$2:$P$35,'DMG Tables'!$O$2:$O$35)*IY$1*LOOKUP(IY$1,'DMG Tables'!$G$2:$G$7,'DMG Tables'!$H$2:$H$7)</f>
        <v>2969600</v>
      </c>
      <c r="IZ12" s="1">
        <f>LOOKUP($A12,'DMG Tables'!$P$2:$P$35,'DMG Tables'!$O$2:$O$35)*IZ$1*LOOKUP(IZ$1,'DMG Tables'!$G$2:$G$7,'DMG Tables'!$H$2:$H$7)</f>
        <v>2981200</v>
      </c>
      <c r="JA12" s="1">
        <f>LOOKUP($A12,'DMG Tables'!$P$2:$P$35,'DMG Tables'!$O$2:$O$35)*JA$1*LOOKUP(JA$1,'DMG Tables'!$G$2:$G$7,'DMG Tables'!$H$2:$H$7)</f>
        <v>2992800</v>
      </c>
      <c r="JB12" s="1">
        <f>LOOKUP($A12,'DMG Tables'!$P$2:$P$35,'DMG Tables'!$O$2:$O$35)*JB$1*LOOKUP(JB$1,'DMG Tables'!$G$2:$G$7,'DMG Tables'!$H$2:$H$7)</f>
        <v>3004400</v>
      </c>
      <c r="JC12" s="1">
        <f>LOOKUP($A12,'DMG Tables'!$P$2:$P$35,'DMG Tables'!$O$2:$O$35)*JC$1*LOOKUP(JC$1,'DMG Tables'!$G$2:$G$7,'DMG Tables'!$H$2:$H$7)</f>
        <v>3016000</v>
      </c>
      <c r="JD12" s="1">
        <f>LOOKUP($A12,'DMG Tables'!$P$2:$P$35,'DMG Tables'!$O$2:$O$35)*JD$1*LOOKUP(JD$1,'DMG Tables'!$G$2:$G$7,'DMG Tables'!$H$2:$H$7)</f>
        <v>3027600</v>
      </c>
      <c r="JE12" s="1">
        <f>LOOKUP($A12,'DMG Tables'!$P$2:$P$35,'DMG Tables'!$O$2:$O$35)*JE$1*LOOKUP(JE$1,'DMG Tables'!$G$2:$G$7,'DMG Tables'!$H$2:$H$7)</f>
        <v>3039200</v>
      </c>
      <c r="JF12" s="1">
        <f>LOOKUP($A12,'DMG Tables'!$P$2:$P$35,'DMG Tables'!$O$2:$O$35)*JF$1*LOOKUP(JF$1,'DMG Tables'!$G$2:$G$7,'DMG Tables'!$H$2:$H$7)</f>
        <v>3050800</v>
      </c>
      <c r="JG12" s="1">
        <f>LOOKUP($A12,'DMG Tables'!$P$2:$P$35,'DMG Tables'!$O$2:$O$35)*JG$1*LOOKUP(JG$1,'DMG Tables'!$G$2:$G$7,'DMG Tables'!$H$2:$H$7)</f>
        <v>3062400</v>
      </c>
      <c r="JH12" s="1">
        <f>LOOKUP($A12,'DMG Tables'!$P$2:$P$35,'DMG Tables'!$O$2:$O$35)*JH$1*LOOKUP(JH$1,'DMG Tables'!$G$2:$G$7,'DMG Tables'!$H$2:$H$7)</f>
        <v>3074000</v>
      </c>
      <c r="JI12" s="1">
        <f>LOOKUP($A12,'DMG Tables'!$P$2:$P$35,'DMG Tables'!$O$2:$O$35)*JI$1*LOOKUP(JI$1,'DMG Tables'!$G$2:$G$7,'DMG Tables'!$H$2:$H$7)</f>
        <v>3085600</v>
      </c>
      <c r="JJ12" s="1">
        <f>LOOKUP($A12,'DMG Tables'!$P$2:$P$35,'DMG Tables'!$O$2:$O$35)*JJ$1*LOOKUP(JJ$1,'DMG Tables'!$G$2:$G$7,'DMG Tables'!$H$2:$H$7)</f>
        <v>3097200</v>
      </c>
      <c r="JK12" s="1">
        <f>LOOKUP($A12,'DMG Tables'!$P$2:$P$35,'DMG Tables'!$O$2:$O$35)*JK$1*LOOKUP(JK$1,'DMG Tables'!$G$2:$G$7,'DMG Tables'!$H$2:$H$7)</f>
        <v>3108800</v>
      </c>
      <c r="JL12" s="1">
        <f>LOOKUP($A12,'DMG Tables'!$P$2:$P$35,'DMG Tables'!$O$2:$O$35)*JL$1*LOOKUP(JL$1,'DMG Tables'!$G$2:$G$7,'DMG Tables'!$H$2:$H$7)</f>
        <v>3120400</v>
      </c>
      <c r="JM12" s="1">
        <f>LOOKUP($A12,'DMG Tables'!$P$2:$P$35,'DMG Tables'!$O$2:$O$35)*JM$1*LOOKUP(JM$1,'DMG Tables'!$G$2:$G$7,'DMG Tables'!$H$2:$H$7)</f>
        <v>3132000</v>
      </c>
      <c r="JN12" s="1">
        <f>LOOKUP($A12,'DMG Tables'!$P$2:$P$35,'DMG Tables'!$O$2:$O$35)*JN$1*LOOKUP(JN$1,'DMG Tables'!$G$2:$G$7,'DMG Tables'!$H$2:$H$7)</f>
        <v>3143600</v>
      </c>
      <c r="JO12" s="1">
        <f>LOOKUP($A12,'DMG Tables'!$P$2:$P$35,'DMG Tables'!$O$2:$O$35)*JO$1*LOOKUP(JO$1,'DMG Tables'!$G$2:$G$7,'DMG Tables'!$H$2:$H$7)</f>
        <v>3155200</v>
      </c>
      <c r="JP12" s="1">
        <f>LOOKUP($A12,'DMG Tables'!$P$2:$P$35,'DMG Tables'!$O$2:$O$35)*JP$1*LOOKUP(JP$1,'DMG Tables'!$G$2:$G$7,'DMG Tables'!$H$2:$H$7)</f>
        <v>3166800</v>
      </c>
      <c r="JQ12" s="1">
        <f>LOOKUP($A12,'DMG Tables'!$P$2:$P$35,'DMG Tables'!$O$2:$O$35)*JQ$1*LOOKUP(JQ$1,'DMG Tables'!$G$2:$G$7,'DMG Tables'!$H$2:$H$7)</f>
        <v>3178400</v>
      </c>
      <c r="JR12" s="1">
        <f>LOOKUP($A12,'DMG Tables'!$P$2:$P$35,'DMG Tables'!$O$2:$O$35)*JR$1*LOOKUP(JR$1,'DMG Tables'!$G$2:$G$7,'DMG Tables'!$H$2:$H$7)</f>
        <v>3190000</v>
      </c>
      <c r="JS12" s="1">
        <f>LOOKUP($A12,'DMG Tables'!$P$2:$P$35,'DMG Tables'!$O$2:$O$35)*JS$1*LOOKUP(JS$1,'DMG Tables'!$G$2:$G$7,'DMG Tables'!$H$2:$H$7)</f>
        <v>3201600</v>
      </c>
      <c r="JT12" s="1">
        <f>LOOKUP($A12,'DMG Tables'!$P$2:$P$35,'DMG Tables'!$O$2:$O$35)*JT$1*LOOKUP(JT$1,'DMG Tables'!$G$2:$G$7,'DMG Tables'!$H$2:$H$7)</f>
        <v>3213200</v>
      </c>
      <c r="JU12" s="1">
        <f>LOOKUP($A12,'DMG Tables'!$P$2:$P$35,'DMG Tables'!$O$2:$O$35)*JU$1*LOOKUP(JU$1,'DMG Tables'!$G$2:$G$7,'DMG Tables'!$H$2:$H$7)</f>
        <v>3224800</v>
      </c>
      <c r="JV12" s="1">
        <f>LOOKUP($A12,'DMG Tables'!$P$2:$P$35,'DMG Tables'!$O$2:$O$35)*JV$1*LOOKUP(JV$1,'DMG Tables'!$G$2:$G$7,'DMG Tables'!$H$2:$H$7)</f>
        <v>3236400</v>
      </c>
      <c r="JW12" s="1">
        <f>LOOKUP($A12,'DMG Tables'!$P$2:$P$35,'DMG Tables'!$O$2:$O$35)*JW$1*LOOKUP(JW$1,'DMG Tables'!$G$2:$G$7,'DMG Tables'!$H$2:$H$7)</f>
        <v>3248000</v>
      </c>
      <c r="JX12" s="1">
        <f>LOOKUP($A12,'DMG Tables'!$P$2:$P$35,'DMG Tables'!$O$2:$O$35)*JX$1*LOOKUP(JX$1,'DMG Tables'!$G$2:$G$7,'DMG Tables'!$H$2:$H$7)</f>
        <v>3259600</v>
      </c>
      <c r="JY12" s="1">
        <f>LOOKUP($A12,'DMG Tables'!$P$2:$P$35,'DMG Tables'!$O$2:$O$35)*JY$1*LOOKUP(JY$1,'DMG Tables'!$G$2:$G$7,'DMG Tables'!$H$2:$H$7)</f>
        <v>3271200</v>
      </c>
      <c r="JZ12" s="1">
        <f>LOOKUP($A12,'DMG Tables'!$P$2:$P$35,'DMG Tables'!$O$2:$O$35)*JZ$1*LOOKUP(JZ$1,'DMG Tables'!$G$2:$G$7,'DMG Tables'!$H$2:$H$7)</f>
        <v>3282800</v>
      </c>
      <c r="KA12" s="1">
        <f>LOOKUP($A12,'DMG Tables'!$P$2:$P$35,'DMG Tables'!$O$2:$O$35)*KA$1*LOOKUP(KA$1,'DMG Tables'!$G$2:$G$7,'DMG Tables'!$H$2:$H$7)</f>
        <v>3294400</v>
      </c>
      <c r="KB12" s="1">
        <f>LOOKUP($A12,'DMG Tables'!$P$2:$P$35,'DMG Tables'!$O$2:$O$35)*KB$1*LOOKUP(KB$1,'DMG Tables'!$G$2:$G$7,'DMG Tables'!$H$2:$H$7)</f>
        <v>3306000</v>
      </c>
      <c r="KC12" s="1">
        <f>LOOKUP($A12,'DMG Tables'!$P$2:$P$35,'DMG Tables'!$O$2:$O$35)*KC$1*LOOKUP(KC$1,'DMG Tables'!$G$2:$G$7,'DMG Tables'!$H$2:$H$7)</f>
        <v>3317600</v>
      </c>
      <c r="KD12" s="1">
        <f>LOOKUP($A12,'DMG Tables'!$P$2:$P$35,'DMG Tables'!$O$2:$O$35)*KD$1*LOOKUP(KD$1,'DMG Tables'!$G$2:$G$7,'DMG Tables'!$H$2:$H$7)</f>
        <v>3329200</v>
      </c>
      <c r="KE12" s="1">
        <f>LOOKUP($A12,'DMG Tables'!$P$2:$P$35,'DMG Tables'!$O$2:$O$35)*KE$1*LOOKUP(KE$1,'DMG Tables'!$G$2:$G$7,'DMG Tables'!$H$2:$H$7)</f>
        <v>3340800</v>
      </c>
      <c r="KF12" s="1">
        <f>LOOKUP($A12,'DMG Tables'!$P$2:$P$35,'DMG Tables'!$O$2:$O$35)*KF$1*LOOKUP(KF$1,'DMG Tables'!$G$2:$G$7,'DMG Tables'!$H$2:$H$7)</f>
        <v>3352400</v>
      </c>
      <c r="KG12" s="1">
        <f>LOOKUP($A12,'DMG Tables'!$P$2:$P$35,'DMG Tables'!$O$2:$O$35)*KG$1*LOOKUP(KG$1,'DMG Tables'!$G$2:$G$7,'DMG Tables'!$H$2:$H$7)</f>
        <v>3364000</v>
      </c>
      <c r="KH12" s="1">
        <f>LOOKUP($A12,'DMG Tables'!$P$2:$P$35,'DMG Tables'!$O$2:$O$35)*KH$1*LOOKUP(KH$1,'DMG Tables'!$G$2:$G$7,'DMG Tables'!$H$2:$H$7)</f>
        <v>3375600</v>
      </c>
      <c r="KI12" s="1">
        <f>LOOKUP($A12,'DMG Tables'!$P$2:$P$35,'DMG Tables'!$O$2:$O$35)*KI$1*LOOKUP(KI$1,'DMG Tables'!$G$2:$G$7,'DMG Tables'!$H$2:$H$7)</f>
        <v>3387200</v>
      </c>
      <c r="KJ12" s="1">
        <f>LOOKUP($A12,'DMG Tables'!$P$2:$P$35,'DMG Tables'!$O$2:$O$35)*KJ$1*LOOKUP(KJ$1,'DMG Tables'!$G$2:$G$7,'DMG Tables'!$H$2:$H$7)</f>
        <v>3398800</v>
      </c>
      <c r="KK12" s="1">
        <f>LOOKUP($A12,'DMG Tables'!$P$2:$P$35,'DMG Tables'!$O$2:$O$35)*KK$1*LOOKUP(KK$1,'DMG Tables'!$G$2:$G$7,'DMG Tables'!$H$2:$H$7)</f>
        <v>3410400</v>
      </c>
      <c r="KL12" s="1">
        <f>LOOKUP($A12,'DMG Tables'!$P$2:$P$35,'DMG Tables'!$O$2:$O$35)*KL$1*LOOKUP(KL$1,'DMG Tables'!$G$2:$G$7,'DMG Tables'!$H$2:$H$7)</f>
        <v>3422000</v>
      </c>
      <c r="KM12" s="1">
        <f>LOOKUP($A12,'DMG Tables'!$P$2:$P$35,'DMG Tables'!$O$2:$O$35)*KM$1*LOOKUP(KM$1,'DMG Tables'!$G$2:$G$7,'DMG Tables'!$H$2:$H$7)</f>
        <v>3433600</v>
      </c>
      <c r="KN12" s="1">
        <f>LOOKUP($A12,'DMG Tables'!$P$2:$P$35,'DMG Tables'!$O$2:$O$35)*KN$1*LOOKUP(KN$1,'DMG Tables'!$G$2:$G$7,'DMG Tables'!$H$2:$H$7)</f>
        <v>3445200</v>
      </c>
      <c r="KO12" s="1">
        <f>LOOKUP($A12,'DMG Tables'!$P$2:$P$35,'DMG Tables'!$O$2:$O$35)*KO$1*LOOKUP(KO$1,'DMG Tables'!$G$2:$G$7,'DMG Tables'!$H$2:$H$7)</f>
        <v>3456800</v>
      </c>
      <c r="KP12" s="1">
        <f>LOOKUP($A12,'DMG Tables'!$P$2:$P$35,'DMG Tables'!$O$2:$O$35)*KP$1*LOOKUP(KP$1,'DMG Tables'!$G$2:$G$7,'DMG Tables'!$H$2:$H$7)</f>
        <v>3468400</v>
      </c>
      <c r="KQ12" s="1">
        <f>LOOKUP($A12,'DMG Tables'!$P$2:$P$35,'DMG Tables'!$O$2:$O$35)*KQ$1*LOOKUP(KQ$1,'DMG Tables'!$G$2:$G$7,'DMG Tables'!$H$2:$H$7)</f>
        <v>3480000</v>
      </c>
      <c r="KR12" s="1">
        <f>LOOKUP($A12,'DMG Tables'!$P$2:$P$35,'DMG Tables'!$O$2:$O$35)*KR$1*LOOKUP(KR$1,'DMG Tables'!$G$2:$G$7,'DMG Tables'!$H$2:$H$7)</f>
        <v>3491600</v>
      </c>
      <c r="KS12" s="1">
        <f>LOOKUP($A12,'DMG Tables'!$P$2:$P$35,'DMG Tables'!$O$2:$O$35)*KS$1*LOOKUP(KS$1,'DMG Tables'!$G$2:$G$7,'DMG Tables'!$H$2:$H$7)</f>
        <v>3503200</v>
      </c>
      <c r="KT12" s="1">
        <f>LOOKUP($A12,'DMG Tables'!$P$2:$P$35,'DMG Tables'!$O$2:$O$35)*KT$1*LOOKUP(KT$1,'DMG Tables'!$G$2:$G$7,'DMG Tables'!$H$2:$H$7)</f>
        <v>3514800</v>
      </c>
      <c r="KU12" s="1">
        <f>LOOKUP($A12,'DMG Tables'!$P$2:$P$35,'DMG Tables'!$O$2:$O$35)*KU$1*LOOKUP(KU$1,'DMG Tables'!$G$2:$G$7,'DMG Tables'!$H$2:$H$7)</f>
        <v>3526400</v>
      </c>
      <c r="KV12" s="1">
        <f>LOOKUP($A12,'DMG Tables'!$P$2:$P$35,'DMG Tables'!$O$2:$O$35)*KV$1*LOOKUP(KV$1,'DMG Tables'!$G$2:$G$7,'DMG Tables'!$H$2:$H$7)</f>
        <v>3538000</v>
      </c>
      <c r="KW12" s="1">
        <f>LOOKUP($A12,'DMG Tables'!$P$2:$P$35,'DMG Tables'!$O$2:$O$35)*KW$1*LOOKUP(KW$1,'DMG Tables'!$G$2:$G$7,'DMG Tables'!$H$2:$H$7)</f>
        <v>3549600</v>
      </c>
      <c r="KX12" s="1">
        <f>LOOKUP($A12,'DMG Tables'!$P$2:$P$35,'DMG Tables'!$O$2:$O$35)*KX$1*LOOKUP(KX$1,'DMG Tables'!$G$2:$G$7,'DMG Tables'!$H$2:$H$7)</f>
        <v>3561200</v>
      </c>
      <c r="KY12" s="1">
        <f>LOOKUP($A12,'DMG Tables'!$P$2:$P$35,'DMG Tables'!$O$2:$O$35)*KY$1*LOOKUP(KY$1,'DMG Tables'!$G$2:$G$7,'DMG Tables'!$H$2:$H$7)</f>
        <v>3572800</v>
      </c>
      <c r="KZ12" s="1">
        <f>LOOKUP($A12,'DMG Tables'!$P$2:$P$35,'DMG Tables'!$O$2:$O$35)*KZ$1*LOOKUP(KZ$1,'DMG Tables'!$G$2:$G$7,'DMG Tables'!$H$2:$H$7)</f>
        <v>3584400</v>
      </c>
      <c r="LA12" s="1">
        <f>LOOKUP($A12,'DMG Tables'!$P$2:$P$35,'DMG Tables'!$O$2:$O$35)*LA$1*LOOKUP(LA$1,'DMG Tables'!$G$2:$G$7,'DMG Tables'!$H$2:$H$7)</f>
        <v>3596000</v>
      </c>
      <c r="LB12" s="1">
        <f>LOOKUP($A12,'DMG Tables'!$P$2:$P$35,'DMG Tables'!$O$2:$O$35)*LB$1*LOOKUP(LB$1,'DMG Tables'!$G$2:$G$7,'DMG Tables'!$H$2:$H$7)</f>
        <v>3607600</v>
      </c>
      <c r="LC12" s="1">
        <f>LOOKUP($A12,'DMG Tables'!$P$2:$P$35,'DMG Tables'!$O$2:$O$35)*LC$1*LOOKUP(LC$1,'DMG Tables'!$G$2:$G$7,'DMG Tables'!$H$2:$H$7)</f>
        <v>3619200</v>
      </c>
      <c r="LD12" s="1">
        <f>LOOKUP($A12,'DMG Tables'!$P$2:$P$35,'DMG Tables'!$O$2:$O$35)*LD$1*LOOKUP(LD$1,'DMG Tables'!$G$2:$G$7,'DMG Tables'!$H$2:$H$7)</f>
        <v>3630800</v>
      </c>
      <c r="LE12" s="1">
        <f>LOOKUP($A12,'DMG Tables'!$P$2:$P$35,'DMG Tables'!$O$2:$O$35)*LE$1*LOOKUP(LE$1,'DMG Tables'!$G$2:$G$7,'DMG Tables'!$H$2:$H$7)</f>
        <v>3642400</v>
      </c>
      <c r="LF12" s="1">
        <f>LOOKUP($A12,'DMG Tables'!$P$2:$P$35,'DMG Tables'!$O$2:$O$35)*LF$1*LOOKUP(LF$1,'DMG Tables'!$G$2:$G$7,'DMG Tables'!$H$2:$H$7)</f>
        <v>3654000</v>
      </c>
      <c r="LG12" s="1">
        <f>LOOKUP($A12,'DMG Tables'!$P$2:$P$35,'DMG Tables'!$O$2:$O$35)*LG$1*LOOKUP(LG$1,'DMG Tables'!$G$2:$G$7,'DMG Tables'!$H$2:$H$7)</f>
        <v>3665600</v>
      </c>
      <c r="LH12" s="1">
        <f>LOOKUP($A12,'DMG Tables'!$P$2:$P$35,'DMG Tables'!$O$2:$O$35)*LH$1*LOOKUP(LH$1,'DMG Tables'!$G$2:$G$7,'DMG Tables'!$H$2:$H$7)</f>
        <v>3677200</v>
      </c>
      <c r="LI12" s="1">
        <f>LOOKUP($A12,'DMG Tables'!$P$2:$P$35,'DMG Tables'!$O$2:$O$35)*LI$1*LOOKUP(LI$1,'DMG Tables'!$G$2:$G$7,'DMG Tables'!$H$2:$H$7)</f>
        <v>3688800</v>
      </c>
      <c r="LJ12" s="1">
        <f>LOOKUP($A12,'DMG Tables'!$P$2:$P$35,'DMG Tables'!$O$2:$O$35)*LJ$1*LOOKUP(LJ$1,'DMG Tables'!$G$2:$G$7,'DMG Tables'!$H$2:$H$7)</f>
        <v>3700400</v>
      </c>
      <c r="LK12" s="1">
        <f>LOOKUP($A12,'DMG Tables'!$P$2:$P$35,'DMG Tables'!$O$2:$O$35)*LK$1*LOOKUP(LK$1,'DMG Tables'!$G$2:$G$7,'DMG Tables'!$H$2:$H$7)</f>
        <v>3712000</v>
      </c>
      <c r="LL12" s="1">
        <f>LOOKUP($A12,'DMG Tables'!$P$2:$P$35,'DMG Tables'!$O$2:$O$35)*LL$1*LOOKUP(LL$1,'DMG Tables'!$G$2:$G$7,'DMG Tables'!$H$2:$H$7)</f>
        <v>3723600</v>
      </c>
      <c r="LM12" s="1">
        <f>LOOKUP($A12,'DMG Tables'!$P$2:$P$35,'DMG Tables'!$O$2:$O$35)*LM$1*LOOKUP(LM$1,'DMG Tables'!$G$2:$G$7,'DMG Tables'!$H$2:$H$7)</f>
        <v>3735200</v>
      </c>
      <c r="LN12" s="1">
        <f>LOOKUP($A12,'DMG Tables'!$P$2:$P$35,'DMG Tables'!$O$2:$O$35)*LN$1*LOOKUP(LN$1,'DMG Tables'!$G$2:$G$7,'DMG Tables'!$H$2:$H$7)</f>
        <v>3746800</v>
      </c>
      <c r="LO12" s="1">
        <f>LOOKUP($A12,'DMG Tables'!$P$2:$P$35,'DMG Tables'!$O$2:$O$35)*LO$1*LOOKUP(LO$1,'DMG Tables'!$G$2:$G$7,'DMG Tables'!$H$2:$H$7)</f>
        <v>3758400</v>
      </c>
      <c r="LP12" s="1">
        <f>LOOKUP($A12,'DMG Tables'!$P$2:$P$35,'DMG Tables'!$O$2:$O$35)*LP$1*LOOKUP(LP$1,'DMG Tables'!$G$2:$G$7,'DMG Tables'!$H$2:$H$7)</f>
        <v>3770000</v>
      </c>
      <c r="LQ12" s="1">
        <f>LOOKUP($A12,'DMG Tables'!$P$2:$P$35,'DMG Tables'!$O$2:$O$35)*LQ$1*LOOKUP(LQ$1,'DMG Tables'!$G$2:$G$7,'DMG Tables'!$H$2:$H$7)</f>
        <v>3781600</v>
      </c>
      <c r="LR12" s="1">
        <f>LOOKUP($A12,'DMG Tables'!$P$2:$P$35,'DMG Tables'!$O$2:$O$35)*LR$1*LOOKUP(LR$1,'DMG Tables'!$G$2:$G$7,'DMG Tables'!$H$2:$H$7)</f>
        <v>3793200</v>
      </c>
      <c r="LS12" s="1">
        <f>LOOKUP($A12,'DMG Tables'!$P$2:$P$35,'DMG Tables'!$O$2:$O$35)*LS$1*LOOKUP(LS$1,'DMG Tables'!$G$2:$G$7,'DMG Tables'!$H$2:$H$7)</f>
        <v>3804800</v>
      </c>
      <c r="LT12" s="1">
        <f>LOOKUP($A12,'DMG Tables'!$P$2:$P$35,'DMG Tables'!$O$2:$O$35)*LT$1*LOOKUP(LT$1,'DMG Tables'!$G$2:$G$7,'DMG Tables'!$H$2:$H$7)</f>
        <v>3816400</v>
      </c>
      <c r="LU12" s="1">
        <f>LOOKUP($A12,'DMG Tables'!$P$2:$P$35,'DMG Tables'!$O$2:$O$35)*LU$1*LOOKUP(LU$1,'DMG Tables'!$G$2:$G$7,'DMG Tables'!$H$2:$H$7)</f>
        <v>3828000</v>
      </c>
      <c r="LV12" s="1">
        <f>LOOKUP($A12,'DMG Tables'!$P$2:$P$35,'DMG Tables'!$O$2:$O$35)*LV$1*LOOKUP(LV$1,'DMG Tables'!$G$2:$G$7,'DMG Tables'!$H$2:$H$7)</f>
        <v>3839600</v>
      </c>
      <c r="LW12" s="1">
        <f>LOOKUP($A12,'DMG Tables'!$P$2:$P$35,'DMG Tables'!$O$2:$O$35)*LW$1*LOOKUP(LW$1,'DMG Tables'!$G$2:$G$7,'DMG Tables'!$H$2:$H$7)</f>
        <v>3851200</v>
      </c>
      <c r="LX12" s="1">
        <f>LOOKUP($A12,'DMG Tables'!$P$2:$P$35,'DMG Tables'!$O$2:$O$35)*LX$1*LOOKUP(LX$1,'DMG Tables'!$G$2:$G$7,'DMG Tables'!$H$2:$H$7)</f>
        <v>3862800</v>
      </c>
      <c r="LY12" s="1">
        <f>LOOKUP($A12,'DMG Tables'!$P$2:$P$35,'DMG Tables'!$O$2:$O$35)*LY$1*LOOKUP(LY$1,'DMG Tables'!$G$2:$G$7,'DMG Tables'!$H$2:$H$7)</f>
        <v>3874400</v>
      </c>
      <c r="LZ12" s="1">
        <f>LOOKUP($A12,'DMG Tables'!$P$2:$P$35,'DMG Tables'!$O$2:$O$35)*LZ$1*LOOKUP(LZ$1,'DMG Tables'!$G$2:$G$7,'DMG Tables'!$H$2:$H$7)</f>
        <v>3886000</v>
      </c>
      <c r="MA12" s="1">
        <f>LOOKUP($A12,'DMG Tables'!$P$2:$P$35,'DMG Tables'!$O$2:$O$35)*MA$1*LOOKUP(MA$1,'DMG Tables'!$G$2:$G$7,'DMG Tables'!$H$2:$H$7)</f>
        <v>3897600</v>
      </c>
      <c r="MB12" s="1">
        <f>LOOKUP($A12,'DMG Tables'!$P$2:$P$35,'DMG Tables'!$O$2:$O$35)*MB$1*LOOKUP(MB$1,'DMG Tables'!$G$2:$G$7,'DMG Tables'!$H$2:$H$7)</f>
        <v>3909200</v>
      </c>
      <c r="MC12" s="1">
        <f>LOOKUP($A12,'DMG Tables'!$P$2:$P$35,'DMG Tables'!$O$2:$O$35)*MC$1*LOOKUP(MC$1,'DMG Tables'!$G$2:$G$7,'DMG Tables'!$H$2:$H$7)</f>
        <v>3920800</v>
      </c>
      <c r="MD12" s="1">
        <f>LOOKUP($A12,'DMG Tables'!$P$2:$P$35,'DMG Tables'!$O$2:$O$35)*MD$1*LOOKUP(MD$1,'DMG Tables'!$G$2:$G$7,'DMG Tables'!$H$2:$H$7)</f>
        <v>3932400</v>
      </c>
      <c r="ME12" s="1">
        <f>LOOKUP($A12,'DMG Tables'!$P$2:$P$35,'DMG Tables'!$O$2:$O$35)*ME$1*LOOKUP(ME$1,'DMG Tables'!$G$2:$G$7,'DMG Tables'!$H$2:$H$7)</f>
        <v>3944000</v>
      </c>
      <c r="MF12" s="1">
        <f>LOOKUP($A12,'DMG Tables'!$P$2:$P$35,'DMG Tables'!$O$2:$O$35)*MF$1*LOOKUP(MF$1,'DMG Tables'!$G$2:$G$7,'DMG Tables'!$H$2:$H$7)</f>
        <v>3955600</v>
      </c>
      <c r="MG12" s="1">
        <f>LOOKUP($A12,'DMG Tables'!$P$2:$P$35,'DMG Tables'!$O$2:$O$35)*MG$1*LOOKUP(MG$1,'DMG Tables'!$G$2:$G$7,'DMG Tables'!$H$2:$H$7)</f>
        <v>3967200</v>
      </c>
      <c r="MH12" s="1">
        <f>LOOKUP($A12,'DMG Tables'!$P$2:$P$35,'DMG Tables'!$O$2:$O$35)*MH$1*LOOKUP(MH$1,'DMG Tables'!$G$2:$G$7,'DMG Tables'!$H$2:$H$7)</f>
        <v>3978800</v>
      </c>
      <c r="MI12" s="1">
        <f>LOOKUP($A12,'DMG Tables'!$P$2:$P$35,'DMG Tables'!$O$2:$O$35)*MI$1*LOOKUP(MI$1,'DMG Tables'!$G$2:$G$7,'DMG Tables'!$H$2:$H$7)</f>
        <v>3990400</v>
      </c>
      <c r="MJ12" s="1">
        <f>LOOKUP($A12,'DMG Tables'!$P$2:$P$35,'DMG Tables'!$O$2:$O$35)*MJ$1*LOOKUP(MJ$1,'DMG Tables'!$G$2:$G$7,'DMG Tables'!$H$2:$H$7)</f>
        <v>4002000</v>
      </c>
      <c r="MK12" s="1">
        <f>LOOKUP($A12,'DMG Tables'!$P$2:$P$35,'DMG Tables'!$O$2:$O$35)*MK$1*LOOKUP(MK$1,'DMG Tables'!$G$2:$G$7,'DMG Tables'!$H$2:$H$7)</f>
        <v>4013600</v>
      </c>
      <c r="ML12" s="1">
        <f>LOOKUP($A12,'DMG Tables'!$P$2:$P$35,'DMG Tables'!$O$2:$O$35)*ML$1*LOOKUP(ML$1,'DMG Tables'!$G$2:$G$7,'DMG Tables'!$H$2:$H$7)</f>
        <v>4025200</v>
      </c>
      <c r="MM12" s="1">
        <f>LOOKUP($A12,'DMG Tables'!$P$2:$P$35,'DMG Tables'!$O$2:$O$35)*MM$1*LOOKUP(MM$1,'DMG Tables'!$G$2:$G$7,'DMG Tables'!$H$2:$H$7)</f>
        <v>4036800</v>
      </c>
      <c r="MN12" s="1">
        <f>LOOKUP($A12,'DMG Tables'!$P$2:$P$35,'DMG Tables'!$O$2:$O$35)*MN$1*LOOKUP(MN$1,'DMG Tables'!$G$2:$G$7,'DMG Tables'!$H$2:$H$7)</f>
        <v>4048400</v>
      </c>
      <c r="MO12" s="1">
        <f>LOOKUP($A12,'DMG Tables'!$P$2:$P$35,'DMG Tables'!$O$2:$O$35)*MO$1*LOOKUP(MO$1,'DMG Tables'!$G$2:$G$7,'DMG Tables'!$H$2:$H$7)</f>
        <v>4060000</v>
      </c>
      <c r="MP12" s="1">
        <f>LOOKUP($A12,'DMG Tables'!$P$2:$P$35,'DMG Tables'!$O$2:$O$35)*MP$1*LOOKUP(MP$1,'DMG Tables'!$G$2:$G$7,'DMG Tables'!$H$2:$H$7)</f>
        <v>4071600</v>
      </c>
      <c r="MQ12" s="1">
        <f>LOOKUP($A12,'DMG Tables'!$P$2:$P$35,'DMG Tables'!$O$2:$O$35)*MQ$1*LOOKUP(MQ$1,'DMG Tables'!$G$2:$G$7,'DMG Tables'!$H$2:$H$7)</f>
        <v>4083200</v>
      </c>
      <c r="MR12" s="1">
        <f>LOOKUP($A12,'DMG Tables'!$P$2:$P$35,'DMG Tables'!$O$2:$O$35)*MR$1*LOOKUP(MR$1,'DMG Tables'!$G$2:$G$7,'DMG Tables'!$H$2:$H$7)</f>
        <v>4094800</v>
      </c>
      <c r="MS12" s="1">
        <f>LOOKUP($A12,'DMG Tables'!$P$2:$P$35,'DMG Tables'!$O$2:$O$35)*MS$1*LOOKUP(MS$1,'DMG Tables'!$G$2:$G$7,'DMG Tables'!$H$2:$H$7)</f>
        <v>4106400</v>
      </c>
      <c r="MT12" s="1">
        <f>LOOKUP($A12,'DMG Tables'!$P$2:$P$35,'DMG Tables'!$O$2:$O$35)*MT$1*LOOKUP(MT$1,'DMG Tables'!$G$2:$G$7,'DMG Tables'!$H$2:$H$7)</f>
        <v>4118000</v>
      </c>
      <c r="MU12" s="1">
        <f>LOOKUP($A12,'DMG Tables'!$P$2:$P$35,'DMG Tables'!$O$2:$O$35)*MU$1*LOOKUP(MU$1,'DMG Tables'!$G$2:$G$7,'DMG Tables'!$H$2:$H$7)</f>
        <v>4129600</v>
      </c>
      <c r="MV12" s="1">
        <f>LOOKUP($A12,'DMG Tables'!$P$2:$P$35,'DMG Tables'!$O$2:$O$35)*MV$1*LOOKUP(MV$1,'DMG Tables'!$G$2:$G$7,'DMG Tables'!$H$2:$H$7)</f>
        <v>4141200</v>
      </c>
      <c r="MW12" s="1">
        <f>LOOKUP($A12,'DMG Tables'!$P$2:$P$35,'DMG Tables'!$O$2:$O$35)*MW$1*LOOKUP(MW$1,'DMG Tables'!$G$2:$G$7,'DMG Tables'!$H$2:$H$7)</f>
        <v>4152800</v>
      </c>
      <c r="MX12" s="1">
        <f>LOOKUP($A12,'DMG Tables'!$P$2:$P$35,'DMG Tables'!$O$2:$O$35)*MX$1*LOOKUP(MX$1,'DMG Tables'!$G$2:$G$7,'DMG Tables'!$H$2:$H$7)</f>
        <v>4164400</v>
      </c>
      <c r="MY12" s="1">
        <f>LOOKUP($A12,'DMG Tables'!$P$2:$P$35,'DMG Tables'!$O$2:$O$35)*MY$1*LOOKUP(MY$1,'DMG Tables'!$G$2:$G$7,'DMG Tables'!$H$2:$H$7)</f>
        <v>4176000</v>
      </c>
      <c r="MZ12" s="1">
        <f>LOOKUP($A12,'DMG Tables'!$P$2:$P$35,'DMG Tables'!$O$2:$O$35)*MZ$1*LOOKUP(MZ$1,'DMG Tables'!$G$2:$G$7,'DMG Tables'!$H$2:$H$7)</f>
        <v>4187600</v>
      </c>
      <c r="NA12" s="1">
        <f>LOOKUP($A12,'DMG Tables'!$P$2:$P$35,'DMG Tables'!$O$2:$O$35)*NA$1*LOOKUP(NA$1,'DMG Tables'!$G$2:$G$7,'DMG Tables'!$H$2:$H$7)</f>
        <v>4199200</v>
      </c>
      <c r="NB12" s="1">
        <f>LOOKUP($A12,'DMG Tables'!$P$2:$P$35,'DMG Tables'!$O$2:$O$35)*NB$1*LOOKUP(NB$1,'DMG Tables'!$G$2:$G$7,'DMG Tables'!$H$2:$H$7)</f>
        <v>4210800</v>
      </c>
      <c r="NC12" s="1">
        <f>LOOKUP($A12,'DMG Tables'!$P$2:$P$35,'DMG Tables'!$O$2:$O$35)*NC$1*LOOKUP(NC$1,'DMG Tables'!$G$2:$G$7,'DMG Tables'!$H$2:$H$7)</f>
        <v>4222400</v>
      </c>
      <c r="ND12" s="1">
        <f>LOOKUP($A12,'DMG Tables'!$P$2:$P$35,'DMG Tables'!$O$2:$O$35)*ND$1*LOOKUP(ND$1,'DMG Tables'!$G$2:$G$7,'DMG Tables'!$H$2:$H$7)</f>
        <v>4234000</v>
      </c>
      <c r="NE12" s="1">
        <f>LOOKUP($A12,'DMG Tables'!$P$2:$P$35,'DMG Tables'!$O$2:$O$35)*NE$1*LOOKUP(NE$1,'DMG Tables'!$G$2:$G$7,'DMG Tables'!$H$2:$H$7)</f>
        <v>4245600</v>
      </c>
      <c r="NF12" s="1">
        <f>LOOKUP($A12,'DMG Tables'!$P$2:$P$35,'DMG Tables'!$O$2:$O$35)*NF$1*LOOKUP(NF$1,'DMG Tables'!$G$2:$G$7,'DMG Tables'!$H$2:$H$7)</f>
        <v>4257200</v>
      </c>
      <c r="NG12" s="1">
        <f>LOOKUP($A12,'DMG Tables'!$P$2:$P$35,'DMG Tables'!$O$2:$O$35)*NG$1*LOOKUP(NG$1,'DMG Tables'!$G$2:$G$7,'DMG Tables'!$H$2:$H$7)</f>
        <v>4268800</v>
      </c>
      <c r="NH12" s="1">
        <f>LOOKUP($A12,'DMG Tables'!$P$2:$P$35,'DMG Tables'!$O$2:$O$35)*NH$1*LOOKUP(NH$1,'DMG Tables'!$G$2:$G$7,'DMG Tables'!$H$2:$H$7)</f>
        <v>4280400</v>
      </c>
      <c r="NI12" s="1">
        <f>LOOKUP($A12,'DMG Tables'!$P$2:$P$35,'DMG Tables'!$O$2:$O$35)*NI$1*LOOKUP(NI$1,'DMG Tables'!$G$2:$G$7,'DMG Tables'!$H$2:$H$7)</f>
        <v>4292000</v>
      </c>
      <c r="NJ12" s="1">
        <f>LOOKUP($A12,'DMG Tables'!$P$2:$P$35,'DMG Tables'!$O$2:$O$35)*NJ$1*LOOKUP(NJ$1,'DMG Tables'!$G$2:$G$7,'DMG Tables'!$H$2:$H$7)</f>
        <v>4303600</v>
      </c>
      <c r="NK12" s="1">
        <f>LOOKUP($A12,'DMG Tables'!$P$2:$P$35,'DMG Tables'!$O$2:$O$35)*NK$1*LOOKUP(NK$1,'DMG Tables'!$G$2:$G$7,'DMG Tables'!$H$2:$H$7)</f>
        <v>4315200</v>
      </c>
      <c r="NL12" s="1">
        <f>LOOKUP($A12,'DMG Tables'!$P$2:$P$35,'DMG Tables'!$O$2:$O$35)*NL$1*LOOKUP(NL$1,'DMG Tables'!$G$2:$G$7,'DMG Tables'!$H$2:$H$7)</f>
        <v>4326800</v>
      </c>
      <c r="NM12" s="1">
        <f>LOOKUP($A12,'DMG Tables'!$P$2:$P$35,'DMG Tables'!$O$2:$O$35)*NM$1*LOOKUP(NM$1,'DMG Tables'!$G$2:$G$7,'DMG Tables'!$H$2:$H$7)</f>
        <v>4338400</v>
      </c>
      <c r="NN12" s="1">
        <f>LOOKUP($A12,'DMG Tables'!$P$2:$P$35,'DMG Tables'!$O$2:$O$35)*NN$1*LOOKUP(NN$1,'DMG Tables'!$G$2:$G$7,'DMG Tables'!$H$2:$H$7)</f>
        <v>4350000</v>
      </c>
      <c r="NO12" s="1">
        <f>LOOKUP($A12,'DMG Tables'!$P$2:$P$35,'DMG Tables'!$O$2:$O$35)*NO$1*LOOKUP(NO$1,'DMG Tables'!$G$2:$G$7,'DMG Tables'!$H$2:$H$7)</f>
        <v>4361600</v>
      </c>
      <c r="NP12" s="1">
        <f>LOOKUP($A12,'DMG Tables'!$P$2:$P$35,'DMG Tables'!$O$2:$O$35)*NP$1*LOOKUP(NP$1,'DMG Tables'!$G$2:$G$7,'DMG Tables'!$H$2:$H$7)</f>
        <v>4373200</v>
      </c>
      <c r="NQ12" s="1">
        <f>LOOKUP($A12,'DMG Tables'!$P$2:$P$35,'DMG Tables'!$O$2:$O$35)*NQ$1*LOOKUP(NQ$1,'DMG Tables'!$G$2:$G$7,'DMG Tables'!$H$2:$H$7)</f>
        <v>4384800</v>
      </c>
      <c r="NR12" s="1">
        <f>LOOKUP($A12,'DMG Tables'!$P$2:$P$35,'DMG Tables'!$O$2:$O$35)*NR$1*LOOKUP(NR$1,'DMG Tables'!$G$2:$G$7,'DMG Tables'!$H$2:$H$7)</f>
        <v>4396400</v>
      </c>
      <c r="NS12" s="1">
        <f>LOOKUP($A12,'DMG Tables'!$P$2:$P$35,'DMG Tables'!$O$2:$O$35)*NS$1*LOOKUP(NS$1,'DMG Tables'!$G$2:$G$7,'DMG Tables'!$H$2:$H$7)</f>
        <v>4408000</v>
      </c>
      <c r="NT12" s="1">
        <f>LOOKUP($A12,'DMG Tables'!$P$2:$P$35,'DMG Tables'!$O$2:$O$35)*NT$1*LOOKUP(NT$1,'DMG Tables'!$G$2:$G$7,'DMG Tables'!$H$2:$H$7)</f>
        <v>4419600</v>
      </c>
      <c r="NU12" s="1">
        <f>LOOKUP($A12,'DMG Tables'!$P$2:$P$35,'DMG Tables'!$O$2:$O$35)*NU$1*LOOKUP(NU$1,'DMG Tables'!$G$2:$G$7,'DMG Tables'!$H$2:$H$7)</f>
        <v>4431200</v>
      </c>
      <c r="NV12" s="1">
        <f>LOOKUP($A12,'DMG Tables'!$P$2:$P$35,'DMG Tables'!$O$2:$O$35)*NV$1*LOOKUP(NV$1,'DMG Tables'!$G$2:$G$7,'DMG Tables'!$H$2:$H$7)</f>
        <v>4442800</v>
      </c>
      <c r="NW12" s="1">
        <f>LOOKUP($A12,'DMG Tables'!$P$2:$P$35,'DMG Tables'!$O$2:$O$35)*NW$1*LOOKUP(NW$1,'DMG Tables'!$G$2:$G$7,'DMG Tables'!$H$2:$H$7)</f>
        <v>4454400</v>
      </c>
      <c r="NX12" s="1">
        <f>LOOKUP($A12,'DMG Tables'!$P$2:$P$35,'DMG Tables'!$O$2:$O$35)*NX$1*LOOKUP(NX$1,'DMG Tables'!$G$2:$G$7,'DMG Tables'!$H$2:$H$7)</f>
        <v>4466000</v>
      </c>
      <c r="NY12" s="1">
        <f>LOOKUP($A12,'DMG Tables'!$P$2:$P$35,'DMG Tables'!$O$2:$O$35)*NY$1*LOOKUP(NY$1,'DMG Tables'!$G$2:$G$7,'DMG Tables'!$H$2:$H$7)</f>
        <v>4477600</v>
      </c>
      <c r="NZ12" s="1">
        <f>LOOKUP($A12,'DMG Tables'!$P$2:$P$35,'DMG Tables'!$O$2:$O$35)*NZ$1*LOOKUP(NZ$1,'DMG Tables'!$G$2:$G$7,'DMG Tables'!$H$2:$H$7)</f>
        <v>4489200</v>
      </c>
      <c r="OA12" s="1">
        <f>LOOKUP($A12,'DMG Tables'!$P$2:$P$35,'DMG Tables'!$O$2:$O$35)*OA$1*LOOKUP(OA$1,'DMG Tables'!$G$2:$G$7,'DMG Tables'!$H$2:$H$7)</f>
        <v>4500800</v>
      </c>
      <c r="OB12" s="1">
        <f>LOOKUP($A12,'DMG Tables'!$P$2:$P$35,'DMG Tables'!$O$2:$O$35)*OB$1*LOOKUP(OB$1,'DMG Tables'!$G$2:$G$7,'DMG Tables'!$H$2:$H$7)</f>
        <v>4512400</v>
      </c>
      <c r="OC12" s="1">
        <f>LOOKUP($A12,'DMG Tables'!$P$2:$P$35,'DMG Tables'!$O$2:$O$35)*OC$1*LOOKUP(OC$1,'DMG Tables'!$G$2:$G$7,'DMG Tables'!$H$2:$H$7)</f>
        <v>4524000</v>
      </c>
      <c r="OD12" s="1">
        <f>LOOKUP($A12,'DMG Tables'!$P$2:$P$35,'DMG Tables'!$O$2:$O$35)*OD$1*LOOKUP(OD$1,'DMG Tables'!$G$2:$G$7,'DMG Tables'!$H$2:$H$7)</f>
        <v>4535600</v>
      </c>
      <c r="OE12" s="1">
        <f>LOOKUP($A12,'DMG Tables'!$P$2:$P$35,'DMG Tables'!$O$2:$O$35)*OE$1*LOOKUP(OE$1,'DMG Tables'!$G$2:$G$7,'DMG Tables'!$H$2:$H$7)</f>
        <v>4547200</v>
      </c>
      <c r="OF12" s="1">
        <f>LOOKUP($A12,'DMG Tables'!$P$2:$P$35,'DMG Tables'!$O$2:$O$35)*OF$1*LOOKUP(OF$1,'DMG Tables'!$G$2:$G$7,'DMG Tables'!$H$2:$H$7)</f>
        <v>4558800</v>
      </c>
      <c r="OG12" s="1">
        <f>LOOKUP($A12,'DMG Tables'!$P$2:$P$35,'DMG Tables'!$O$2:$O$35)*OG$1*LOOKUP(OG$1,'DMG Tables'!$G$2:$G$7,'DMG Tables'!$H$2:$H$7)</f>
        <v>4570400</v>
      </c>
      <c r="OH12" s="1">
        <f>LOOKUP($A12,'DMG Tables'!$P$2:$P$35,'DMG Tables'!$O$2:$O$35)*OH$1*LOOKUP(OH$1,'DMG Tables'!$G$2:$G$7,'DMG Tables'!$H$2:$H$7)</f>
        <v>4582000</v>
      </c>
      <c r="OI12" s="1">
        <f>LOOKUP($A12,'DMG Tables'!$P$2:$P$35,'DMG Tables'!$O$2:$O$35)*OI$1*LOOKUP(OI$1,'DMG Tables'!$G$2:$G$7,'DMG Tables'!$H$2:$H$7)</f>
        <v>4593600</v>
      </c>
      <c r="OJ12" s="1">
        <f>LOOKUP($A12,'DMG Tables'!$P$2:$P$35,'DMG Tables'!$O$2:$O$35)*OJ$1*LOOKUP(OJ$1,'DMG Tables'!$G$2:$G$7,'DMG Tables'!$H$2:$H$7)</f>
        <v>4605200</v>
      </c>
      <c r="OK12" s="1">
        <f>LOOKUP($A12,'DMG Tables'!$P$2:$P$35,'DMG Tables'!$O$2:$O$35)*OK$1*LOOKUP(OK$1,'DMG Tables'!$G$2:$G$7,'DMG Tables'!$H$2:$H$7)</f>
        <v>4616800</v>
      </c>
      <c r="OL12" s="1">
        <f>LOOKUP($A12,'DMG Tables'!$P$2:$P$35,'DMG Tables'!$O$2:$O$35)*OL$1*LOOKUP(OL$1,'DMG Tables'!$G$2:$G$7,'DMG Tables'!$H$2:$H$7)</f>
        <v>4628400</v>
      </c>
      <c r="OM12" s="1">
        <f>LOOKUP($A12,'DMG Tables'!$P$2:$P$35,'DMG Tables'!$O$2:$O$35)*OM$1*LOOKUP(OM$1,'DMG Tables'!$G$2:$G$7,'DMG Tables'!$H$2:$H$7)</f>
        <v>4640000</v>
      </c>
      <c r="ON12" s="1">
        <f>LOOKUP($A12,'DMG Tables'!$P$2:$P$35,'DMG Tables'!$O$2:$O$35)*ON$1*LOOKUP(ON$1,'DMG Tables'!$G$2:$G$7,'DMG Tables'!$H$2:$H$7)</f>
        <v>4651600</v>
      </c>
      <c r="OO12" s="1">
        <f>LOOKUP($A12,'DMG Tables'!$P$2:$P$35,'DMG Tables'!$O$2:$O$35)*OO$1*LOOKUP(OO$1,'DMG Tables'!$G$2:$G$7,'DMG Tables'!$H$2:$H$7)</f>
        <v>4663200</v>
      </c>
      <c r="OP12" s="1">
        <f>LOOKUP($A12,'DMG Tables'!$P$2:$P$35,'DMG Tables'!$O$2:$O$35)*OP$1*LOOKUP(OP$1,'DMG Tables'!$G$2:$G$7,'DMG Tables'!$H$2:$H$7)</f>
        <v>4674800</v>
      </c>
      <c r="OQ12" s="1">
        <f>LOOKUP($A12,'DMG Tables'!$P$2:$P$35,'DMG Tables'!$O$2:$O$35)*OQ$1*LOOKUP(OQ$1,'DMG Tables'!$G$2:$G$7,'DMG Tables'!$H$2:$H$7)</f>
        <v>4686400</v>
      </c>
      <c r="OR12" s="1">
        <f>LOOKUP($A12,'DMG Tables'!$P$2:$P$35,'DMG Tables'!$O$2:$O$35)*OR$1*LOOKUP(OR$1,'DMG Tables'!$G$2:$G$7,'DMG Tables'!$H$2:$H$7)</f>
        <v>4698000</v>
      </c>
      <c r="OS12" s="1">
        <f>LOOKUP($A12,'DMG Tables'!$P$2:$P$35,'DMG Tables'!$O$2:$O$35)*OS$1*LOOKUP(OS$1,'DMG Tables'!$G$2:$G$7,'DMG Tables'!$H$2:$H$7)</f>
        <v>4709600</v>
      </c>
      <c r="OT12" s="1">
        <f>LOOKUP($A12,'DMG Tables'!$P$2:$P$35,'DMG Tables'!$O$2:$O$35)*OT$1*LOOKUP(OT$1,'DMG Tables'!$G$2:$G$7,'DMG Tables'!$H$2:$H$7)</f>
        <v>4721200</v>
      </c>
      <c r="OU12" s="1">
        <f>LOOKUP($A12,'DMG Tables'!$P$2:$P$35,'DMG Tables'!$O$2:$O$35)*OU$1*LOOKUP(OU$1,'DMG Tables'!$G$2:$G$7,'DMG Tables'!$H$2:$H$7)</f>
        <v>4732800</v>
      </c>
      <c r="OV12" s="1">
        <f>LOOKUP($A12,'DMG Tables'!$P$2:$P$35,'DMG Tables'!$O$2:$O$35)*OV$1*LOOKUP(OV$1,'DMG Tables'!$G$2:$G$7,'DMG Tables'!$H$2:$H$7)</f>
        <v>4744400</v>
      </c>
      <c r="OW12" s="1">
        <f>LOOKUP($A12,'DMG Tables'!$P$2:$P$35,'DMG Tables'!$O$2:$O$35)*OW$1*LOOKUP(OW$1,'DMG Tables'!$G$2:$G$7,'DMG Tables'!$H$2:$H$7)</f>
        <v>4756000</v>
      </c>
      <c r="OX12" s="1">
        <f>LOOKUP($A12,'DMG Tables'!$P$2:$P$35,'DMG Tables'!$O$2:$O$35)*OX$1*LOOKUP(OX$1,'DMG Tables'!$G$2:$G$7,'DMG Tables'!$H$2:$H$7)</f>
        <v>4767600</v>
      </c>
      <c r="OY12" s="1">
        <f>LOOKUP($A12,'DMG Tables'!$P$2:$P$35,'DMG Tables'!$O$2:$O$35)*OY$1*LOOKUP(OY$1,'DMG Tables'!$G$2:$G$7,'DMG Tables'!$H$2:$H$7)</f>
        <v>4779200</v>
      </c>
      <c r="OZ12" s="1">
        <f>LOOKUP($A12,'DMG Tables'!$P$2:$P$35,'DMG Tables'!$O$2:$O$35)*OZ$1*LOOKUP(OZ$1,'DMG Tables'!$G$2:$G$7,'DMG Tables'!$H$2:$H$7)</f>
        <v>4790800</v>
      </c>
      <c r="PA12" s="1">
        <f>LOOKUP($A12,'DMG Tables'!$P$2:$P$35,'DMG Tables'!$O$2:$O$35)*PA$1*LOOKUP(PA$1,'DMG Tables'!$G$2:$G$7,'DMG Tables'!$H$2:$H$7)</f>
        <v>4802400</v>
      </c>
      <c r="PB12" s="1">
        <f>LOOKUP($A12,'DMG Tables'!$P$2:$P$35,'DMG Tables'!$O$2:$O$35)*PB$1*LOOKUP(PB$1,'DMG Tables'!$G$2:$G$7,'DMG Tables'!$H$2:$H$7)</f>
        <v>4814000</v>
      </c>
      <c r="PC12" s="1">
        <f>LOOKUP($A12,'DMG Tables'!$P$2:$P$35,'DMG Tables'!$O$2:$O$35)*PC$1*LOOKUP(PC$1,'DMG Tables'!$G$2:$G$7,'DMG Tables'!$H$2:$H$7)</f>
        <v>4825600</v>
      </c>
      <c r="PD12" s="1">
        <f>LOOKUP($A12,'DMG Tables'!$P$2:$P$35,'DMG Tables'!$O$2:$O$35)*PD$1*LOOKUP(PD$1,'DMG Tables'!$G$2:$G$7,'DMG Tables'!$H$2:$H$7)</f>
        <v>4837200</v>
      </c>
      <c r="PE12" s="1">
        <f>LOOKUP($A12,'DMG Tables'!$P$2:$P$35,'DMG Tables'!$O$2:$O$35)*PE$1*LOOKUP(PE$1,'DMG Tables'!$G$2:$G$7,'DMG Tables'!$H$2:$H$7)</f>
        <v>4848800</v>
      </c>
      <c r="PF12" s="1">
        <f>LOOKUP($A12,'DMG Tables'!$P$2:$P$35,'DMG Tables'!$O$2:$O$35)*PF$1*LOOKUP(PF$1,'DMG Tables'!$G$2:$G$7,'DMG Tables'!$H$2:$H$7)</f>
        <v>4860400</v>
      </c>
      <c r="PG12" s="1">
        <f>LOOKUP($A12,'DMG Tables'!$P$2:$P$35,'DMG Tables'!$O$2:$O$35)*PG$1*LOOKUP(PG$1,'DMG Tables'!$G$2:$G$7,'DMG Tables'!$H$2:$H$7)</f>
        <v>4872000</v>
      </c>
      <c r="PH12" s="1">
        <f>LOOKUP($A12,'DMG Tables'!$P$2:$P$35,'DMG Tables'!$O$2:$O$35)*PH$1*LOOKUP(PH$1,'DMG Tables'!$G$2:$G$7,'DMG Tables'!$H$2:$H$7)</f>
        <v>4883600</v>
      </c>
      <c r="PI12" s="1">
        <f>LOOKUP($A12,'DMG Tables'!$P$2:$P$35,'DMG Tables'!$O$2:$O$35)*PI$1*LOOKUP(PI$1,'DMG Tables'!$G$2:$G$7,'DMG Tables'!$H$2:$H$7)</f>
        <v>4895200</v>
      </c>
      <c r="PJ12" s="1">
        <f>LOOKUP($A12,'DMG Tables'!$P$2:$P$35,'DMG Tables'!$O$2:$O$35)*PJ$1*LOOKUP(PJ$1,'DMG Tables'!$G$2:$G$7,'DMG Tables'!$H$2:$H$7)</f>
        <v>4906800</v>
      </c>
      <c r="PK12" s="1">
        <f>LOOKUP($A12,'DMG Tables'!$P$2:$P$35,'DMG Tables'!$O$2:$O$35)*PK$1*LOOKUP(PK$1,'DMG Tables'!$G$2:$G$7,'DMG Tables'!$H$2:$H$7)</f>
        <v>4918400</v>
      </c>
      <c r="PL12" s="1">
        <f>LOOKUP($A12,'DMG Tables'!$P$2:$P$35,'DMG Tables'!$O$2:$O$35)*PL$1*LOOKUP(PL$1,'DMG Tables'!$G$2:$G$7,'DMG Tables'!$H$2:$H$7)</f>
        <v>4930000</v>
      </c>
      <c r="PM12" s="1">
        <f>LOOKUP($A12,'DMG Tables'!$P$2:$P$35,'DMG Tables'!$O$2:$O$35)*PM$1*LOOKUP(PM$1,'DMG Tables'!$G$2:$G$7,'DMG Tables'!$H$2:$H$7)</f>
        <v>4941600</v>
      </c>
      <c r="PN12" s="1">
        <f>LOOKUP($A12,'DMG Tables'!$P$2:$P$35,'DMG Tables'!$O$2:$O$35)*PN$1*LOOKUP(PN$1,'DMG Tables'!$G$2:$G$7,'DMG Tables'!$H$2:$H$7)</f>
        <v>4953200</v>
      </c>
      <c r="PO12" s="1">
        <f>LOOKUP($A12,'DMG Tables'!$P$2:$P$35,'DMG Tables'!$O$2:$O$35)*PO$1*LOOKUP(PO$1,'DMG Tables'!$G$2:$G$7,'DMG Tables'!$H$2:$H$7)</f>
        <v>4964800</v>
      </c>
      <c r="PP12" s="1">
        <f>LOOKUP($A12,'DMG Tables'!$P$2:$P$35,'DMG Tables'!$O$2:$O$35)*PP$1*LOOKUP(PP$1,'DMG Tables'!$G$2:$G$7,'DMG Tables'!$H$2:$H$7)</f>
        <v>4976400</v>
      </c>
      <c r="PQ12" s="1">
        <f>LOOKUP($A12,'DMG Tables'!$P$2:$P$35,'DMG Tables'!$O$2:$O$35)*PQ$1*LOOKUP(PQ$1,'DMG Tables'!$G$2:$G$7,'DMG Tables'!$H$2:$H$7)</f>
        <v>4988000</v>
      </c>
      <c r="PR12" s="1">
        <f>LOOKUP($A12,'DMG Tables'!$P$2:$P$35,'DMG Tables'!$O$2:$O$35)*PR$1*LOOKUP(PR$1,'DMG Tables'!$G$2:$G$7,'DMG Tables'!$H$2:$H$7)</f>
        <v>4999600</v>
      </c>
      <c r="PS12" s="1">
        <f>LOOKUP($A12,'DMG Tables'!$P$2:$P$35,'DMG Tables'!$O$2:$O$35)*PS$1*LOOKUP(PS$1,'DMG Tables'!$G$2:$G$7,'DMG Tables'!$H$2:$H$7)</f>
        <v>5011200</v>
      </c>
      <c r="PT12" s="1">
        <f>LOOKUP($A12,'DMG Tables'!$P$2:$P$35,'DMG Tables'!$O$2:$O$35)*PT$1*LOOKUP(PT$1,'DMG Tables'!$G$2:$G$7,'DMG Tables'!$H$2:$H$7)</f>
        <v>5022800</v>
      </c>
      <c r="PU12" s="1">
        <f>LOOKUP($A12,'DMG Tables'!$P$2:$P$35,'DMG Tables'!$O$2:$O$35)*PU$1*LOOKUP(PU$1,'DMG Tables'!$G$2:$G$7,'DMG Tables'!$H$2:$H$7)</f>
        <v>5034400</v>
      </c>
      <c r="PV12" s="1">
        <f>LOOKUP($A12,'DMG Tables'!$P$2:$P$35,'DMG Tables'!$O$2:$O$35)*PV$1*LOOKUP(PV$1,'DMG Tables'!$G$2:$G$7,'DMG Tables'!$H$2:$H$7)</f>
        <v>5046000</v>
      </c>
      <c r="PW12" s="1">
        <f>LOOKUP($A12,'DMG Tables'!$P$2:$P$35,'DMG Tables'!$O$2:$O$35)*PW$1*LOOKUP(PW$1,'DMG Tables'!$G$2:$G$7,'DMG Tables'!$H$2:$H$7)</f>
        <v>5057600</v>
      </c>
      <c r="PX12" s="1">
        <f>LOOKUP($A12,'DMG Tables'!$P$2:$P$35,'DMG Tables'!$O$2:$O$35)*PX$1*LOOKUP(PX$1,'DMG Tables'!$G$2:$G$7,'DMG Tables'!$H$2:$H$7)</f>
        <v>5069200</v>
      </c>
      <c r="PY12" s="1">
        <f>LOOKUP($A12,'DMG Tables'!$P$2:$P$35,'DMG Tables'!$O$2:$O$35)*PY$1*LOOKUP(PY$1,'DMG Tables'!$G$2:$G$7,'DMG Tables'!$H$2:$H$7)</f>
        <v>5080800</v>
      </c>
      <c r="PZ12" s="1">
        <f>LOOKUP($A12,'DMG Tables'!$P$2:$P$35,'DMG Tables'!$O$2:$O$35)*PZ$1*LOOKUP(PZ$1,'DMG Tables'!$G$2:$G$7,'DMG Tables'!$H$2:$H$7)</f>
        <v>5092400</v>
      </c>
      <c r="QA12" s="1">
        <f>LOOKUP($A12,'DMG Tables'!$P$2:$P$35,'DMG Tables'!$O$2:$O$35)*QA$1*LOOKUP(QA$1,'DMG Tables'!$G$2:$G$7,'DMG Tables'!$H$2:$H$7)</f>
        <v>5104000</v>
      </c>
      <c r="QB12" s="1">
        <f>LOOKUP($A12,'DMG Tables'!$P$2:$P$35,'DMG Tables'!$O$2:$O$35)*QB$1*LOOKUP(QB$1,'DMG Tables'!$G$2:$G$7,'DMG Tables'!$H$2:$H$7)</f>
        <v>5115600</v>
      </c>
      <c r="QC12" s="1">
        <f>LOOKUP($A12,'DMG Tables'!$P$2:$P$35,'DMG Tables'!$O$2:$O$35)*QC$1*LOOKUP(QC$1,'DMG Tables'!$G$2:$G$7,'DMG Tables'!$H$2:$H$7)</f>
        <v>5127200</v>
      </c>
      <c r="QD12" s="1">
        <f>LOOKUP($A12,'DMG Tables'!$P$2:$P$35,'DMG Tables'!$O$2:$O$35)*QD$1*LOOKUP(QD$1,'DMG Tables'!$G$2:$G$7,'DMG Tables'!$H$2:$H$7)</f>
        <v>5138800</v>
      </c>
      <c r="QE12" s="1">
        <f>LOOKUP($A12,'DMG Tables'!$P$2:$P$35,'DMG Tables'!$O$2:$O$35)*QE$1*LOOKUP(QE$1,'DMG Tables'!$G$2:$G$7,'DMG Tables'!$H$2:$H$7)</f>
        <v>5150400</v>
      </c>
      <c r="QF12" s="1">
        <f>LOOKUP($A12,'DMG Tables'!$P$2:$P$35,'DMG Tables'!$O$2:$O$35)*QF$1*LOOKUP(QF$1,'DMG Tables'!$G$2:$G$7,'DMG Tables'!$H$2:$H$7)</f>
        <v>5162000</v>
      </c>
      <c r="QG12" s="1">
        <f>LOOKUP($A12,'DMG Tables'!$P$2:$P$35,'DMG Tables'!$O$2:$O$35)*QG$1*LOOKUP(QG$1,'DMG Tables'!$G$2:$G$7,'DMG Tables'!$H$2:$H$7)</f>
        <v>5173600</v>
      </c>
      <c r="QH12" s="1">
        <f>LOOKUP($A12,'DMG Tables'!$P$2:$P$35,'DMG Tables'!$O$2:$O$35)*QH$1*LOOKUP(QH$1,'DMG Tables'!$G$2:$G$7,'DMG Tables'!$H$2:$H$7)</f>
        <v>5185200</v>
      </c>
      <c r="QI12" s="1">
        <f>LOOKUP($A12,'DMG Tables'!$P$2:$P$35,'DMG Tables'!$O$2:$O$35)*QI$1*LOOKUP(QI$1,'DMG Tables'!$G$2:$G$7,'DMG Tables'!$H$2:$H$7)</f>
        <v>5196800</v>
      </c>
      <c r="QJ12" s="1">
        <f>LOOKUP($A12,'DMG Tables'!$P$2:$P$35,'DMG Tables'!$O$2:$O$35)*QJ$1*LOOKUP(QJ$1,'DMG Tables'!$G$2:$G$7,'DMG Tables'!$H$2:$H$7)</f>
        <v>5208400</v>
      </c>
      <c r="QK12" s="1">
        <f>LOOKUP($A12,'DMG Tables'!$P$2:$P$35,'DMG Tables'!$O$2:$O$35)*QK$1*LOOKUP(QK$1,'DMG Tables'!$G$2:$G$7,'DMG Tables'!$H$2:$H$7)</f>
        <v>5220000</v>
      </c>
      <c r="QL12" s="1">
        <f>LOOKUP($A12,'DMG Tables'!$P$2:$P$35,'DMG Tables'!$O$2:$O$35)*QL$1*LOOKUP(QL$1,'DMG Tables'!$G$2:$G$7,'DMG Tables'!$H$2:$H$7)</f>
        <v>5231600</v>
      </c>
      <c r="QM12" s="1">
        <f>LOOKUP($A12,'DMG Tables'!$P$2:$P$35,'DMG Tables'!$O$2:$O$35)*QM$1*LOOKUP(QM$1,'DMG Tables'!$G$2:$G$7,'DMG Tables'!$H$2:$H$7)</f>
        <v>5243200</v>
      </c>
      <c r="QN12" s="1">
        <f>LOOKUP($A12,'DMG Tables'!$P$2:$P$35,'DMG Tables'!$O$2:$O$35)*QN$1*LOOKUP(QN$1,'DMG Tables'!$G$2:$G$7,'DMG Tables'!$H$2:$H$7)</f>
        <v>5254800</v>
      </c>
      <c r="QO12" s="1">
        <f>LOOKUP($A12,'DMG Tables'!$P$2:$P$35,'DMG Tables'!$O$2:$O$35)*QO$1*LOOKUP(QO$1,'DMG Tables'!$G$2:$G$7,'DMG Tables'!$H$2:$H$7)</f>
        <v>5266400</v>
      </c>
      <c r="QP12" s="1">
        <f>LOOKUP($A12,'DMG Tables'!$P$2:$P$35,'DMG Tables'!$O$2:$O$35)*QP$1*LOOKUP(QP$1,'DMG Tables'!$G$2:$G$7,'DMG Tables'!$H$2:$H$7)</f>
        <v>5278000</v>
      </c>
      <c r="QQ12" s="1">
        <f>LOOKUP($A12,'DMG Tables'!$P$2:$P$35,'DMG Tables'!$O$2:$O$35)*QQ$1*LOOKUP(QQ$1,'DMG Tables'!$G$2:$G$7,'DMG Tables'!$H$2:$H$7)</f>
        <v>5289600</v>
      </c>
      <c r="QR12" s="1">
        <f>LOOKUP($A12,'DMG Tables'!$P$2:$P$35,'DMG Tables'!$O$2:$O$35)*QR$1*LOOKUP(QR$1,'DMG Tables'!$G$2:$G$7,'DMG Tables'!$H$2:$H$7)</f>
        <v>5301200</v>
      </c>
      <c r="QS12" s="1">
        <f>LOOKUP($A12,'DMG Tables'!$P$2:$P$35,'DMG Tables'!$O$2:$O$35)*QS$1*LOOKUP(QS$1,'DMG Tables'!$G$2:$G$7,'DMG Tables'!$H$2:$H$7)</f>
        <v>5312800</v>
      </c>
      <c r="QT12" s="1">
        <f>LOOKUP($A12,'DMG Tables'!$P$2:$P$35,'DMG Tables'!$O$2:$O$35)*QT$1*LOOKUP(QT$1,'DMG Tables'!$G$2:$G$7,'DMG Tables'!$H$2:$H$7)</f>
        <v>5324400</v>
      </c>
      <c r="QU12" s="1">
        <f>LOOKUP($A12,'DMG Tables'!$P$2:$P$35,'DMG Tables'!$O$2:$O$35)*QU$1*LOOKUP(QU$1,'DMG Tables'!$G$2:$G$7,'DMG Tables'!$H$2:$H$7)</f>
        <v>5336000</v>
      </c>
      <c r="QV12" s="1">
        <f>LOOKUP($A12,'DMG Tables'!$P$2:$P$35,'DMG Tables'!$O$2:$O$35)*QV$1*LOOKUP(QV$1,'DMG Tables'!$G$2:$G$7,'DMG Tables'!$H$2:$H$7)</f>
        <v>5347600</v>
      </c>
      <c r="QW12" s="1">
        <f>LOOKUP($A12,'DMG Tables'!$P$2:$P$35,'DMG Tables'!$O$2:$O$35)*QW$1*LOOKUP(QW$1,'DMG Tables'!$G$2:$G$7,'DMG Tables'!$H$2:$H$7)</f>
        <v>5359200</v>
      </c>
      <c r="QX12" s="1">
        <f>LOOKUP($A12,'DMG Tables'!$P$2:$P$35,'DMG Tables'!$O$2:$O$35)*QX$1*LOOKUP(QX$1,'DMG Tables'!$G$2:$G$7,'DMG Tables'!$H$2:$H$7)</f>
        <v>5370800</v>
      </c>
      <c r="QY12" s="1">
        <f>LOOKUP($A12,'DMG Tables'!$P$2:$P$35,'DMG Tables'!$O$2:$O$35)*QY$1*LOOKUP(QY$1,'DMG Tables'!$G$2:$G$7,'DMG Tables'!$H$2:$H$7)</f>
        <v>5382400</v>
      </c>
      <c r="QZ12" s="1">
        <f>LOOKUP($A12,'DMG Tables'!$P$2:$P$35,'DMG Tables'!$O$2:$O$35)*QZ$1*LOOKUP(QZ$1,'DMG Tables'!$G$2:$G$7,'DMG Tables'!$H$2:$H$7)</f>
        <v>5394000</v>
      </c>
      <c r="RA12" s="1">
        <f>LOOKUP($A12,'DMG Tables'!$P$2:$P$35,'DMG Tables'!$O$2:$O$35)*RA$1*LOOKUP(RA$1,'DMG Tables'!$G$2:$G$7,'DMG Tables'!$H$2:$H$7)</f>
        <v>5405600</v>
      </c>
      <c r="RB12" s="1">
        <f>LOOKUP($A12,'DMG Tables'!$P$2:$P$35,'DMG Tables'!$O$2:$O$35)*RB$1*LOOKUP(RB$1,'DMG Tables'!$G$2:$G$7,'DMG Tables'!$H$2:$H$7)</f>
        <v>5417200</v>
      </c>
      <c r="RC12" s="1">
        <f>LOOKUP($A12,'DMG Tables'!$P$2:$P$35,'DMG Tables'!$O$2:$O$35)*RC$1*LOOKUP(RC$1,'DMG Tables'!$G$2:$G$7,'DMG Tables'!$H$2:$H$7)</f>
        <v>5428800</v>
      </c>
      <c r="RD12" s="1">
        <f>LOOKUP($A12,'DMG Tables'!$P$2:$P$35,'DMG Tables'!$O$2:$O$35)*RD$1*LOOKUP(RD$1,'DMG Tables'!$G$2:$G$7,'DMG Tables'!$H$2:$H$7)</f>
        <v>5440400</v>
      </c>
      <c r="RE12" s="1">
        <f>LOOKUP($A12,'DMG Tables'!$P$2:$P$35,'DMG Tables'!$O$2:$O$35)*RE$1*LOOKUP(RE$1,'DMG Tables'!$G$2:$G$7,'DMG Tables'!$H$2:$H$7)</f>
        <v>5452000</v>
      </c>
      <c r="RF12" s="1">
        <f>LOOKUP($A12,'DMG Tables'!$P$2:$P$35,'DMG Tables'!$O$2:$O$35)*RF$1*LOOKUP(RF$1,'DMG Tables'!$G$2:$G$7,'DMG Tables'!$H$2:$H$7)</f>
        <v>5463600</v>
      </c>
      <c r="RG12" s="1">
        <f>LOOKUP($A12,'DMG Tables'!$P$2:$P$35,'DMG Tables'!$O$2:$O$35)*RG$1*LOOKUP(RG$1,'DMG Tables'!$G$2:$G$7,'DMG Tables'!$H$2:$H$7)</f>
        <v>5475200</v>
      </c>
      <c r="RH12" s="1">
        <f>LOOKUP($A12,'DMG Tables'!$P$2:$P$35,'DMG Tables'!$O$2:$O$35)*RH$1*LOOKUP(RH$1,'DMG Tables'!$G$2:$G$7,'DMG Tables'!$H$2:$H$7)</f>
        <v>5486800</v>
      </c>
      <c r="RI12" s="1">
        <f>LOOKUP($A12,'DMG Tables'!$P$2:$P$35,'DMG Tables'!$O$2:$O$35)*RI$1*LOOKUP(RI$1,'DMG Tables'!$G$2:$G$7,'DMG Tables'!$H$2:$H$7)</f>
        <v>5498400</v>
      </c>
      <c r="RJ12" s="1">
        <f>LOOKUP($A12,'DMG Tables'!$P$2:$P$35,'DMG Tables'!$O$2:$O$35)*RJ$1*LOOKUP(RJ$1,'DMG Tables'!$G$2:$G$7,'DMG Tables'!$H$2:$H$7)</f>
        <v>5510000</v>
      </c>
      <c r="RK12" s="1">
        <f>LOOKUP($A12,'DMG Tables'!$P$2:$P$35,'DMG Tables'!$O$2:$O$35)*RK$1*LOOKUP(RK$1,'DMG Tables'!$G$2:$G$7,'DMG Tables'!$H$2:$H$7)</f>
        <v>5521600</v>
      </c>
      <c r="RL12" s="1">
        <f>LOOKUP($A12,'DMG Tables'!$P$2:$P$35,'DMG Tables'!$O$2:$O$35)*RL$1*LOOKUP(RL$1,'DMG Tables'!$G$2:$G$7,'DMG Tables'!$H$2:$H$7)</f>
        <v>5533200</v>
      </c>
      <c r="RM12" s="1">
        <f>LOOKUP($A12,'DMG Tables'!$P$2:$P$35,'DMG Tables'!$O$2:$O$35)*RM$1*LOOKUP(RM$1,'DMG Tables'!$G$2:$G$7,'DMG Tables'!$H$2:$H$7)</f>
        <v>5544800</v>
      </c>
      <c r="RN12" s="1">
        <f>LOOKUP($A12,'DMG Tables'!$P$2:$P$35,'DMG Tables'!$O$2:$O$35)*RN$1*LOOKUP(RN$1,'DMG Tables'!$G$2:$G$7,'DMG Tables'!$H$2:$H$7)</f>
        <v>5556400</v>
      </c>
      <c r="RO12" s="1">
        <f>LOOKUP($A12,'DMG Tables'!$P$2:$P$35,'DMG Tables'!$O$2:$O$35)*RO$1*LOOKUP(RO$1,'DMG Tables'!$G$2:$G$7,'DMG Tables'!$H$2:$H$7)</f>
        <v>5568000</v>
      </c>
      <c r="RP12" s="1">
        <f>LOOKUP($A12,'DMG Tables'!$P$2:$P$35,'DMG Tables'!$O$2:$O$35)*RP$1*LOOKUP(RP$1,'DMG Tables'!$G$2:$G$7,'DMG Tables'!$H$2:$H$7)</f>
        <v>5579600</v>
      </c>
      <c r="RQ12" s="1">
        <f>LOOKUP($A12,'DMG Tables'!$P$2:$P$35,'DMG Tables'!$O$2:$O$35)*RQ$1*LOOKUP(RQ$1,'DMG Tables'!$G$2:$G$7,'DMG Tables'!$H$2:$H$7)</f>
        <v>5591200</v>
      </c>
      <c r="RR12" s="1">
        <f>LOOKUP($A12,'DMG Tables'!$P$2:$P$35,'DMG Tables'!$O$2:$O$35)*RR$1*LOOKUP(RR$1,'DMG Tables'!$G$2:$G$7,'DMG Tables'!$H$2:$H$7)</f>
        <v>5602800</v>
      </c>
      <c r="RS12" s="1">
        <f>LOOKUP($A12,'DMG Tables'!$P$2:$P$35,'DMG Tables'!$O$2:$O$35)*RS$1*LOOKUP(RS$1,'DMG Tables'!$G$2:$G$7,'DMG Tables'!$H$2:$H$7)</f>
        <v>5614400</v>
      </c>
      <c r="RT12" s="1">
        <f>LOOKUP($A12,'DMG Tables'!$P$2:$P$35,'DMG Tables'!$O$2:$O$35)*RT$1*LOOKUP(RT$1,'DMG Tables'!$G$2:$G$7,'DMG Tables'!$H$2:$H$7)</f>
        <v>5626000</v>
      </c>
      <c r="RU12" s="1">
        <f>LOOKUP($A12,'DMG Tables'!$P$2:$P$35,'DMG Tables'!$O$2:$O$35)*RU$1*LOOKUP(RU$1,'DMG Tables'!$G$2:$G$7,'DMG Tables'!$H$2:$H$7)</f>
        <v>5637600</v>
      </c>
      <c r="RV12" s="1">
        <f>LOOKUP($A12,'DMG Tables'!$P$2:$P$35,'DMG Tables'!$O$2:$O$35)*RV$1*LOOKUP(RV$1,'DMG Tables'!$G$2:$G$7,'DMG Tables'!$H$2:$H$7)</f>
        <v>5649200</v>
      </c>
      <c r="RW12" s="1">
        <f>LOOKUP($A12,'DMG Tables'!$P$2:$P$35,'DMG Tables'!$O$2:$O$35)*RW$1*LOOKUP(RW$1,'DMG Tables'!$G$2:$G$7,'DMG Tables'!$H$2:$H$7)</f>
        <v>5660800</v>
      </c>
      <c r="RX12" s="1">
        <f>LOOKUP($A12,'DMG Tables'!$P$2:$P$35,'DMG Tables'!$O$2:$O$35)*RX$1*LOOKUP(RX$1,'DMG Tables'!$G$2:$G$7,'DMG Tables'!$H$2:$H$7)</f>
        <v>5672400</v>
      </c>
      <c r="RY12" s="1">
        <f>LOOKUP($A12,'DMG Tables'!$P$2:$P$35,'DMG Tables'!$O$2:$O$35)*RY$1*LOOKUP(RY$1,'DMG Tables'!$G$2:$G$7,'DMG Tables'!$H$2:$H$7)</f>
        <v>5684000</v>
      </c>
      <c r="RZ12" s="1">
        <f>LOOKUP($A12,'DMG Tables'!$P$2:$P$35,'DMG Tables'!$O$2:$O$35)*RZ$1*LOOKUP(RZ$1,'DMG Tables'!$G$2:$G$7,'DMG Tables'!$H$2:$H$7)</f>
        <v>5695600</v>
      </c>
      <c r="SA12" s="1">
        <f>LOOKUP($A12,'DMG Tables'!$P$2:$P$35,'DMG Tables'!$O$2:$O$35)*SA$1*LOOKUP(SA$1,'DMG Tables'!$G$2:$G$7,'DMG Tables'!$H$2:$H$7)</f>
        <v>5707200</v>
      </c>
      <c r="SB12" s="1">
        <f>LOOKUP($A12,'DMG Tables'!$P$2:$P$35,'DMG Tables'!$O$2:$O$35)*SB$1*LOOKUP(SB$1,'DMG Tables'!$G$2:$G$7,'DMG Tables'!$H$2:$H$7)</f>
        <v>5718800</v>
      </c>
      <c r="SC12" s="1">
        <f>LOOKUP($A12,'DMG Tables'!$P$2:$P$35,'DMG Tables'!$O$2:$O$35)*SC$1*LOOKUP(SC$1,'DMG Tables'!$G$2:$G$7,'DMG Tables'!$H$2:$H$7)</f>
        <v>5730400</v>
      </c>
      <c r="SD12" s="1">
        <f>LOOKUP($A12,'DMG Tables'!$P$2:$P$35,'DMG Tables'!$O$2:$O$35)*SD$1*LOOKUP(SD$1,'DMG Tables'!$G$2:$G$7,'DMG Tables'!$H$2:$H$7)</f>
        <v>5742000</v>
      </c>
      <c r="SE12" s="1">
        <f>LOOKUP($A12,'DMG Tables'!$P$2:$P$35,'DMG Tables'!$O$2:$O$35)*SE$1*LOOKUP(SE$1,'DMG Tables'!$G$2:$G$7,'DMG Tables'!$H$2:$H$7)</f>
        <v>5753600</v>
      </c>
      <c r="SF12" s="1">
        <f>LOOKUP($A12,'DMG Tables'!$P$2:$P$35,'DMG Tables'!$O$2:$O$35)*SF$1*LOOKUP(SF$1,'DMG Tables'!$G$2:$G$7,'DMG Tables'!$H$2:$H$7)</f>
        <v>5765200</v>
      </c>
      <c r="SG12" s="1">
        <f>LOOKUP($A12,'DMG Tables'!$P$2:$P$35,'DMG Tables'!$O$2:$O$35)*SG$1*LOOKUP(SG$1,'DMG Tables'!$G$2:$G$7,'DMG Tables'!$H$2:$H$7)</f>
        <v>5776800</v>
      </c>
      <c r="SH12" s="1">
        <f>LOOKUP($A12,'DMG Tables'!$P$2:$P$35,'DMG Tables'!$O$2:$O$35)*SH$1*LOOKUP(SH$1,'DMG Tables'!$G$2:$G$7,'DMG Tables'!$H$2:$H$7)</f>
        <v>5788400</v>
      </c>
      <c r="SI12" s="1">
        <f>LOOKUP($A12,'DMG Tables'!$P$2:$P$35,'DMG Tables'!$O$2:$O$35)*SI$1*LOOKUP(SI$1,'DMG Tables'!$G$2:$G$7,'DMG Tables'!$H$2:$H$7)</f>
        <v>5800000</v>
      </c>
      <c r="SJ12" s="1">
        <f>LOOKUP($A12,'DMG Tables'!$P$2:$P$35,'DMG Tables'!$O$2:$O$35)*SJ$1*LOOKUP(SJ$1,'DMG Tables'!$G$2:$G$7,'DMG Tables'!$H$2:$H$7)</f>
        <v>5811600</v>
      </c>
      <c r="SK12" s="1">
        <f>LOOKUP($A12,'DMG Tables'!$P$2:$P$35,'DMG Tables'!$O$2:$O$35)*SK$1*LOOKUP(SK$1,'DMG Tables'!$G$2:$G$7,'DMG Tables'!$H$2:$H$7)</f>
        <v>5823200</v>
      </c>
      <c r="SL12" s="1">
        <f>LOOKUP($A12,'DMG Tables'!$P$2:$P$35,'DMG Tables'!$O$2:$O$35)*SL$1*LOOKUP(SL$1,'DMG Tables'!$G$2:$G$7,'DMG Tables'!$H$2:$H$7)</f>
        <v>5834800</v>
      </c>
      <c r="SM12" s="1">
        <f>LOOKUP($A12,'DMG Tables'!$P$2:$P$35,'DMG Tables'!$O$2:$O$35)*SM$1*LOOKUP(SM$1,'DMG Tables'!$G$2:$G$7,'DMG Tables'!$H$2:$H$7)</f>
        <v>5846400</v>
      </c>
      <c r="SN12" s="1">
        <f>LOOKUP($A12,'DMG Tables'!$P$2:$P$35,'DMG Tables'!$O$2:$O$35)*SN$1*LOOKUP(SN$1,'DMG Tables'!$G$2:$G$7,'DMG Tables'!$H$2:$H$7)</f>
        <v>5858000</v>
      </c>
      <c r="SO12" s="1">
        <f>LOOKUP($A12,'DMG Tables'!$P$2:$P$35,'DMG Tables'!$O$2:$O$35)*SO$1*LOOKUP(SO$1,'DMG Tables'!$G$2:$G$7,'DMG Tables'!$H$2:$H$7)</f>
        <v>5869600</v>
      </c>
      <c r="SP12" s="1">
        <f>LOOKUP($A12,'DMG Tables'!$P$2:$P$35,'DMG Tables'!$O$2:$O$35)*SP$1*LOOKUP(SP$1,'DMG Tables'!$G$2:$G$7,'DMG Tables'!$H$2:$H$7)</f>
        <v>5881200</v>
      </c>
      <c r="SQ12" s="1">
        <f>LOOKUP($A12,'DMG Tables'!$P$2:$P$35,'DMG Tables'!$O$2:$O$35)*SQ$1*LOOKUP(SQ$1,'DMG Tables'!$G$2:$G$7,'DMG Tables'!$H$2:$H$7)</f>
        <v>5892800</v>
      </c>
      <c r="SR12" s="1">
        <f>LOOKUP($A12,'DMG Tables'!$P$2:$P$35,'DMG Tables'!$O$2:$O$35)*SR$1*LOOKUP(SR$1,'DMG Tables'!$G$2:$G$7,'DMG Tables'!$H$2:$H$7)</f>
        <v>5904400</v>
      </c>
      <c r="SS12" s="1">
        <f>LOOKUP($A12,'DMG Tables'!$P$2:$P$35,'DMG Tables'!$O$2:$O$35)*SS$1*LOOKUP(SS$1,'DMG Tables'!$G$2:$G$7,'DMG Tables'!$H$2:$H$7)</f>
        <v>5916000</v>
      </c>
      <c r="ST12" s="1">
        <f>LOOKUP($A12,'DMG Tables'!$P$2:$P$35,'DMG Tables'!$O$2:$O$35)*ST$1*LOOKUP(ST$1,'DMG Tables'!$G$2:$G$7,'DMG Tables'!$H$2:$H$7)</f>
        <v>5927600</v>
      </c>
      <c r="SU12" s="1">
        <f>LOOKUP($A12,'DMG Tables'!$P$2:$P$35,'DMG Tables'!$O$2:$O$35)*SU$1*LOOKUP(SU$1,'DMG Tables'!$G$2:$G$7,'DMG Tables'!$H$2:$H$7)</f>
        <v>5939200</v>
      </c>
      <c r="SV12" s="1">
        <f>LOOKUP($A12,'DMG Tables'!$P$2:$P$35,'DMG Tables'!$O$2:$O$35)*SV$1*LOOKUP(SV$1,'DMG Tables'!$G$2:$G$7,'DMG Tables'!$H$2:$H$7)</f>
        <v>5950800</v>
      </c>
      <c r="SW12" s="1">
        <f>LOOKUP($A12,'DMG Tables'!$P$2:$P$35,'DMG Tables'!$O$2:$O$35)*SW$1*LOOKUP(SW$1,'DMG Tables'!$G$2:$G$7,'DMG Tables'!$H$2:$H$7)</f>
        <v>5962400</v>
      </c>
      <c r="SX12" s="1">
        <f>LOOKUP($A12,'DMG Tables'!$P$2:$P$35,'DMG Tables'!$O$2:$O$35)*SX$1*LOOKUP(SX$1,'DMG Tables'!$G$2:$G$7,'DMG Tables'!$H$2:$H$7)</f>
        <v>5974000</v>
      </c>
      <c r="SY12" s="1">
        <f>LOOKUP($A12,'DMG Tables'!$P$2:$P$35,'DMG Tables'!$O$2:$O$35)*SY$1*LOOKUP(SY$1,'DMG Tables'!$G$2:$G$7,'DMG Tables'!$H$2:$H$7)</f>
        <v>5985600</v>
      </c>
      <c r="SZ12" s="1">
        <f>LOOKUP($A12,'DMG Tables'!$P$2:$P$35,'DMG Tables'!$O$2:$O$35)*SZ$1*LOOKUP(SZ$1,'DMG Tables'!$G$2:$G$7,'DMG Tables'!$H$2:$H$7)</f>
        <v>5997200</v>
      </c>
      <c r="TA12" s="1">
        <f>LOOKUP($A12,'DMG Tables'!$P$2:$P$35,'DMG Tables'!$O$2:$O$35)*TA$1*LOOKUP(TA$1,'DMG Tables'!$G$2:$G$7,'DMG Tables'!$H$2:$H$7)</f>
        <v>6008800</v>
      </c>
      <c r="TB12" s="1">
        <f>LOOKUP($A12,'DMG Tables'!$P$2:$P$35,'DMG Tables'!$O$2:$O$35)*TB$1*LOOKUP(TB$1,'DMG Tables'!$G$2:$G$7,'DMG Tables'!$H$2:$H$7)</f>
        <v>6020400</v>
      </c>
      <c r="TC12" s="1">
        <f>LOOKUP($A12,'DMG Tables'!$P$2:$P$35,'DMG Tables'!$O$2:$O$35)*TC$1*LOOKUP(TC$1,'DMG Tables'!$G$2:$G$7,'DMG Tables'!$H$2:$H$7)</f>
        <v>6032000</v>
      </c>
      <c r="TD12" s="1">
        <f>LOOKUP($A12,'DMG Tables'!$P$2:$P$35,'DMG Tables'!$O$2:$O$35)*TD$1*LOOKUP(TD$1,'DMG Tables'!$G$2:$G$7,'DMG Tables'!$H$2:$H$7)</f>
        <v>6043600</v>
      </c>
      <c r="TE12" s="1">
        <f>LOOKUP($A12,'DMG Tables'!$P$2:$P$35,'DMG Tables'!$O$2:$O$35)*TE$1*LOOKUP(TE$1,'DMG Tables'!$G$2:$G$7,'DMG Tables'!$H$2:$H$7)</f>
        <v>6055200</v>
      </c>
      <c r="TF12" s="1">
        <f>LOOKUP($A12,'DMG Tables'!$P$2:$P$35,'DMG Tables'!$O$2:$O$35)*TF$1*LOOKUP(TF$1,'DMG Tables'!$G$2:$G$7,'DMG Tables'!$H$2:$H$7)</f>
        <v>6066800</v>
      </c>
      <c r="TG12" s="1">
        <f>LOOKUP($A12,'DMG Tables'!$P$2:$P$35,'DMG Tables'!$O$2:$O$35)*TG$1*LOOKUP(TG$1,'DMG Tables'!$G$2:$G$7,'DMG Tables'!$H$2:$H$7)</f>
        <v>6078400</v>
      </c>
      <c r="TH12" s="1">
        <f>LOOKUP($A12,'DMG Tables'!$P$2:$P$35,'DMG Tables'!$O$2:$O$35)*TH$1*LOOKUP(TH$1,'DMG Tables'!$G$2:$G$7,'DMG Tables'!$H$2:$H$7)</f>
        <v>6090000</v>
      </c>
      <c r="TI12" s="1">
        <f>LOOKUP($A12,'DMG Tables'!$P$2:$P$35,'DMG Tables'!$O$2:$O$35)*TI$1*LOOKUP(TI$1,'DMG Tables'!$G$2:$G$7,'DMG Tables'!$H$2:$H$7)</f>
        <v>6101600</v>
      </c>
      <c r="TJ12" s="1">
        <f>LOOKUP($A12,'DMG Tables'!$P$2:$P$35,'DMG Tables'!$O$2:$O$35)*TJ$1*LOOKUP(TJ$1,'DMG Tables'!$G$2:$G$7,'DMG Tables'!$H$2:$H$7)</f>
        <v>6113200</v>
      </c>
      <c r="TK12" s="1">
        <f>LOOKUP($A12,'DMG Tables'!$P$2:$P$35,'DMG Tables'!$O$2:$O$35)*TK$1*LOOKUP(TK$1,'DMG Tables'!$G$2:$G$7,'DMG Tables'!$H$2:$H$7)</f>
        <v>6124800</v>
      </c>
      <c r="TL12" s="1">
        <f>LOOKUP($A12,'DMG Tables'!$P$2:$P$35,'DMG Tables'!$O$2:$O$35)*TL$1*LOOKUP(TL$1,'DMG Tables'!$G$2:$G$7,'DMG Tables'!$H$2:$H$7)</f>
        <v>6136400</v>
      </c>
      <c r="TM12" s="1">
        <f>LOOKUP($A12,'DMG Tables'!$P$2:$P$35,'DMG Tables'!$O$2:$O$35)*TM$1*LOOKUP(TM$1,'DMG Tables'!$G$2:$G$7,'DMG Tables'!$H$2:$H$7)</f>
        <v>6148000</v>
      </c>
      <c r="TN12" s="1">
        <f>LOOKUP($A12,'DMG Tables'!$P$2:$P$35,'DMG Tables'!$O$2:$O$35)*TN$1*LOOKUP(TN$1,'DMG Tables'!$G$2:$G$7,'DMG Tables'!$H$2:$H$7)</f>
        <v>6159600</v>
      </c>
      <c r="TO12" s="1">
        <f>LOOKUP($A12,'DMG Tables'!$P$2:$P$35,'DMG Tables'!$O$2:$O$35)*TO$1*LOOKUP(TO$1,'DMG Tables'!$G$2:$G$7,'DMG Tables'!$H$2:$H$7)</f>
        <v>6171200</v>
      </c>
      <c r="TP12" s="1">
        <f>LOOKUP($A12,'DMG Tables'!$P$2:$P$35,'DMG Tables'!$O$2:$O$35)*TP$1*LOOKUP(TP$1,'DMG Tables'!$G$2:$G$7,'DMG Tables'!$H$2:$H$7)</f>
        <v>6182800</v>
      </c>
      <c r="TQ12" s="1">
        <f>LOOKUP($A12,'DMG Tables'!$P$2:$P$35,'DMG Tables'!$O$2:$O$35)*TQ$1*LOOKUP(TQ$1,'DMG Tables'!$G$2:$G$7,'DMG Tables'!$H$2:$H$7)</f>
        <v>6194400</v>
      </c>
      <c r="TR12" s="1">
        <f>LOOKUP($A12,'DMG Tables'!$P$2:$P$35,'DMG Tables'!$O$2:$O$35)*TR$1*LOOKUP(TR$1,'DMG Tables'!$G$2:$G$7,'DMG Tables'!$H$2:$H$7)</f>
        <v>6206000</v>
      </c>
      <c r="TS12" s="1">
        <f>LOOKUP($A12,'DMG Tables'!$P$2:$P$35,'DMG Tables'!$O$2:$O$35)*TS$1*LOOKUP(TS$1,'DMG Tables'!$G$2:$G$7,'DMG Tables'!$H$2:$H$7)</f>
        <v>6217600</v>
      </c>
      <c r="TT12" s="1">
        <f>LOOKUP($A12,'DMG Tables'!$P$2:$P$35,'DMG Tables'!$O$2:$O$35)*TT$1*LOOKUP(TT$1,'DMG Tables'!$G$2:$G$7,'DMG Tables'!$H$2:$H$7)</f>
        <v>6229200</v>
      </c>
      <c r="TU12" s="1">
        <f>LOOKUP($A12,'DMG Tables'!$P$2:$P$35,'DMG Tables'!$O$2:$O$35)*TU$1*LOOKUP(TU$1,'DMG Tables'!$G$2:$G$7,'DMG Tables'!$H$2:$H$7)</f>
        <v>6240800</v>
      </c>
      <c r="TV12" s="1">
        <f>LOOKUP($A12,'DMG Tables'!$P$2:$P$35,'DMG Tables'!$O$2:$O$35)*TV$1*LOOKUP(TV$1,'DMG Tables'!$G$2:$G$7,'DMG Tables'!$H$2:$H$7)</f>
        <v>6252400</v>
      </c>
      <c r="TW12" s="1">
        <f>LOOKUP($A12,'DMG Tables'!$P$2:$P$35,'DMG Tables'!$O$2:$O$35)*TW$1*LOOKUP(TW$1,'DMG Tables'!$G$2:$G$7,'DMG Tables'!$H$2:$H$7)</f>
        <v>6264000</v>
      </c>
      <c r="TX12" s="1">
        <f>LOOKUP($A12,'DMG Tables'!$P$2:$P$35,'DMG Tables'!$O$2:$O$35)*TX$1*LOOKUP(TX$1,'DMG Tables'!$G$2:$G$7,'DMG Tables'!$H$2:$H$7)</f>
        <v>6275600</v>
      </c>
      <c r="TY12" s="1">
        <f>LOOKUP($A12,'DMG Tables'!$P$2:$P$35,'DMG Tables'!$O$2:$O$35)*TY$1*LOOKUP(TY$1,'DMG Tables'!$G$2:$G$7,'DMG Tables'!$H$2:$H$7)</f>
        <v>6287200</v>
      </c>
      <c r="TZ12" s="1">
        <f>LOOKUP($A12,'DMG Tables'!$P$2:$P$35,'DMG Tables'!$O$2:$O$35)*TZ$1*LOOKUP(TZ$1,'DMG Tables'!$G$2:$G$7,'DMG Tables'!$H$2:$H$7)</f>
        <v>6298800</v>
      </c>
      <c r="UA12" s="1">
        <f>LOOKUP($A12,'DMG Tables'!$P$2:$P$35,'DMG Tables'!$O$2:$O$35)*UA$1*LOOKUP(UA$1,'DMG Tables'!$G$2:$G$7,'DMG Tables'!$H$2:$H$7)</f>
        <v>6310400</v>
      </c>
      <c r="UB12" s="1">
        <f>LOOKUP($A12,'DMG Tables'!$P$2:$P$35,'DMG Tables'!$O$2:$O$35)*UB$1*LOOKUP(UB$1,'DMG Tables'!$G$2:$G$7,'DMG Tables'!$H$2:$H$7)</f>
        <v>6322000</v>
      </c>
      <c r="UC12" s="1">
        <f>LOOKUP($A12,'DMG Tables'!$P$2:$P$35,'DMG Tables'!$O$2:$O$35)*UC$1*LOOKUP(UC$1,'DMG Tables'!$G$2:$G$7,'DMG Tables'!$H$2:$H$7)</f>
        <v>6333600</v>
      </c>
      <c r="UD12" s="1">
        <f>LOOKUP($A12,'DMG Tables'!$P$2:$P$35,'DMG Tables'!$O$2:$O$35)*UD$1*LOOKUP(UD$1,'DMG Tables'!$G$2:$G$7,'DMG Tables'!$H$2:$H$7)</f>
        <v>6345200</v>
      </c>
      <c r="UE12" s="1">
        <f>LOOKUP($A12,'DMG Tables'!$P$2:$P$35,'DMG Tables'!$O$2:$O$35)*UE$1*LOOKUP(UE$1,'DMG Tables'!$G$2:$G$7,'DMG Tables'!$H$2:$H$7)</f>
        <v>6356800</v>
      </c>
      <c r="UF12" s="1">
        <f>LOOKUP($A12,'DMG Tables'!$P$2:$P$35,'DMG Tables'!$O$2:$O$35)*UF$1*LOOKUP(UF$1,'DMG Tables'!$G$2:$G$7,'DMG Tables'!$H$2:$H$7)</f>
        <v>6368400</v>
      </c>
      <c r="UG12" s="1">
        <f>LOOKUP($A12,'DMG Tables'!$P$2:$P$35,'DMG Tables'!$O$2:$O$35)*UG$1*LOOKUP(UG$1,'DMG Tables'!$G$2:$G$7,'DMG Tables'!$H$2:$H$7)</f>
        <v>6380000</v>
      </c>
      <c r="UH12" s="1">
        <f>LOOKUP($A12,'DMG Tables'!$P$2:$P$35,'DMG Tables'!$O$2:$O$35)*UH$1*LOOKUP(UH$1,'DMG Tables'!$G$2:$G$7,'DMG Tables'!$H$2:$H$7)</f>
        <v>6391600</v>
      </c>
      <c r="UI12" s="1">
        <f>LOOKUP($A12,'DMG Tables'!$P$2:$P$35,'DMG Tables'!$O$2:$O$35)*UI$1*LOOKUP(UI$1,'DMG Tables'!$G$2:$G$7,'DMG Tables'!$H$2:$H$7)</f>
        <v>6403200</v>
      </c>
      <c r="UJ12" s="1">
        <f>LOOKUP($A12,'DMG Tables'!$P$2:$P$35,'DMG Tables'!$O$2:$O$35)*UJ$1*LOOKUP(UJ$1,'DMG Tables'!$G$2:$G$7,'DMG Tables'!$H$2:$H$7)</f>
        <v>6414800</v>
      </c>
      <c r="UK12" s="1">
        <f>LOOKUP($A12,'DMG Tables'!$P$2:$P$35,'DMG Tables'!$O$2:$O$35)*UK$1*LOOKUP(UK$1,'DMG Tables'!$G$2:$G$7,'DMG Tables'!$H$2:$H$7)</f>
        <v>6426400</v>
      </c>
      <c r="UL12" s="1">
        <f>LOOKUP($A12,'DMG Tables'!$P$2:$P$35,'DMG Tables'!$O$2:$O$35)*UL$1*LOOKUP(UL$1,'DMG Tables'!$G$2:$G$7,'DMG Tables'!$H$2:$H$7)</f>
        <v>6438000</v>
      </c>
      <c r="UM12" s="1">
        <f>LOOKUP($A12,'DMG Tables'!$P$2:$P$35,'DMG Tables'!$O$2:$O$35)*UM$1*LOOKUP(UM$1,'DMG Tables'!$G$2:$G$7,'DMG Tables'!$H$2:$H$7)</f>
        <v>6449600</v>
      </c>
      <c r="UN12" s="1">
        <f>LOOKUP($A12,'DMG Tables'!$P$2:$P$35,'DMG Tables'!$O$2:$O$35)*UN$1*LOOKUP(UN$1,'DMG Tables'!$G$2:$G$7,'DMG Tables'!$H$2:$H$7)</f>
        <v>6461200</v>
      </c>
      <c r="UO12" s="1">
        <f>LOOKUP($A12,'DMG Tables'!$P$2:$P$35,'DMG Tables'!$O$2:$O$35)*UO$1*LOOKUP(UO$1,'DMG Tables'!$G$2:$G$7,'DMG Tables'!$H$2:$H$7)</f>
        <v>6472800</v>
      </c>
      <c r="UP12" s="1">
        <f>LOOKUP($A12,'DMG Tables'!$P$2:$P$35,'DMG Tables'!$O$2:$O$35)*UP$1*LOOKUP(UP$1,'DMG Tables'!$G$2:$G$7,'DMG Tables'!$H$2:$H$7)</f>
        <v>6484400</v>
      </c>
      <c r="UQ12" s="1">
        <f>LOOKUP($A12,'DMG Tables'!$P$2:$P$35,'DMG Tables'!$O$2:$O$35)*UQ$1*LOOKUP(UQ$1,'DMG Tables'!$G$2:$G$7,'DMG Tables'!$H$2:$H$7)</f>
        <v>6496000</v>
      </c>
      <c r="UR12" s="1">
        <f>LOOKUP($A12,'DMG Tables'!$P$2:$P$35,'DMG Tables'!$O$2:$O$35)*UR$1*LOOKUP(UR$1,'DMG Tables'!$G$2:$G$7,'DMG Tables'!$H$2:$H$7)</f>
        <v>6507600</v>
      </c>
      <c r="US12" s="1">
        <f>LOOKUP($A12,'DMG Tables'!$P$2:$P$35,'DMG Tables'!$O$2:$O$35)*US$1*LOOKUP(US$1,'DMG Tables'!$G$2:$G$7,'DMG Tables'!$H$2:$H$7)</f>
        <v>6519200</v>
      </c>
      <c r="UT12" s="1">
        <f>LOOKUP($A12,'DMG Tables'!$P$2:$P$35,'DMG Tables'!$O$2:$O$35)*UT$1*LOOKUP(UT$1,'DMG Tables'!$G$2:$G$7,'DMG Tables'!$H$2:$H$7)</f>
        <v>6530800</v>
      </c>
      <c r="UU12" s="1">
        <f>LOOKUP($A12,'DMG Tables'!$P$2:$P$35,'DMG Tables'!$O$2:$O$35)*UU$1*LOOKUP(UU$1,'DMG Tables'!$G$2:$G$7,'DMG Tables'!$H$2:$H$7)</f>
        <v>6542400</v>
      </c>
      <c r="UV12" s="1">
        <f>LOOKUP($A12,'DMG Tables'!$P$2:$P$35,'DMG Tables'!$O$2:$O$35)*UV$1*LOOKUP(UV$1,'DMG Tables'!$G$2:$G$7,'DMG Tables'!$H$2:$H$7)</f>
        <v>6554000</v>
      </c>
      <c r="UW12" s="1">
        <f>LOOKUP($A12,'DMG Tables'!$P$2:$P$35,'DMG Tables'!$O$2:$O$35)*UW$1*LOOKUP(UW$1,'DMG Tables'!$G$2:$G$7,'DMG Tables'!$H$2:$H$7)</f>
        <v>6565600</v>
      </c>
      <c r="UX12" s="1">
        <f>LOOKUP($A12,'DMG Tables'!$P$2:$P$35,'DMG Tables'!$O$2:$O$35)*UX$1*LOOKUP(UX$1,'DMG Tables'!$G$2:$G$7,'DMG Tables'!$H$2:$H$7)</f>
        <v>6577200</v>
      </c>
      <c r="UY12" s="1">
        <f>LOOKUP($A12,'DMG Tables'!$P$2:$P$35,'DMG Tables'!$O$2:$O$35)*UY$1*LOOKUP(UY$1,'DMG Tables'!$G$2:$G$7,'DMG Tables'!$H$2:$H$7)</f>
        <v>6588800</v>
      </c>
      <c r="UZ12" s="1">
        <f>LOOKUP($A12,'DMG Tables'!$P$2:$P$35,'DMG Tables'!$O$2:$O$35)*UZ$1*LOOKUP(UZ$1,'DMG Tables'!$G$2:$G$7,'DMG Tables'!$H$2:$H$7)</f>
        <v>6600400</v>
      </c>
      <c r="VA12" s="1">
        <f>LOOKUP($A12,'DMG Tables'!$P$2:$P$35,'DMG Tables'!$O$2:$O$35)*VA$1*LOOKUP(VA$1,'DMG Tables'!$G$2:$G$7,'DMG Tables'!$H$2:$H$7)</f>
        <v>6612000</v>
      </c>
      <c r="VB12" s="1">
        <f>LOOKUP($A12,'DMG Tables'!$P$2:$P$35,'DMG Tables'!$O$2:$O$35)*VB$1*LOOKUP(VB$1,'DMG Tables'!$G$2:$G$7,'DMG Tables'!$H$2:$H$7)</f>
        <v>6623600</v>
      </c>
      <c r="VC12" s="1">
        <f>LOOKUP($A12,'DMG Tables'!$P$2:$P$35,'DMG Tables'!$O$2:$O$35)*VC$1*LOOKUP(VC$1,'DMG Tables'!$G$2:$G$7,'DMG Tables'!$H$2:$H$7)</f>
        <v>6635200</v>
      </c>
      <c r="VD12" s="1">
        <f>LOOKUP($A12,'DMG Tables'!$P$2:$P$35,'DMG Tables'!$O$2:$O$35)*VD$1*LOOKUP(VD$1,'DMG Tables'!$G$2:$G$7,'DMG Tables'!$H$2:$H$7)</f>
        <v>6646800</v>
      </c>
      <c r="VE12" s="1">
        <f>LOOKUP($A12,'DMG Tables'!$P$2:$P$35,'DMG Tables'!$O$2:$O$35)*VE$1*LOOKUP(VE$1,'DMG Tables'!$G$2:$G$7,'DMG Tables'!$H$2:$H$7)</f>
        <v>6658400</v>
      </c>
      <c r="VF12" s="1">
        <f>LOOKUP($A12,'DMG Tables'!$P$2:$P$35,'DMG Tables'!$O$2:$O$35)*VF$1*LOOKUP(VF$1,'DMG Tables'!$G$2:$G$7,'DMG Tables'!$H$2:$H$7)</f>
        <v>6670000</v>
      </c>
      <c r="VG12" s="1">
        <f>LOOKUP($A12,'DMG Tables'!$P$2:$P$35,'DMG Tables'!$O$2:$O$35)*VG$1*LOOKUP(VG$1,'DMG Tables'!$G$2:$G$7,'DMG Tables'!$H$2:$H$7)</f>
        <v>6681600</v>
      </c>
      <c r="VH12" s="1">
        <f>LOOKUP($A12,'DMG Tables'!$P$2:$P$35,'DMG Tables'!$O$2:$O$35)*VH$1*LOOKUP(VH$1,'DMG Tables'!$G$2:$G$7,'DMG Tables'!$H$2:$H$7)</f>
        <v>6693200</v>
      </c>
      <c r="VI12" s="1">
        <f>LOOKUP($A12,'DMG Tables'!$P$2:$P$35,'DMG Tables'!$O$2:$O$35)*VI$1*LOOKUP(VI$1,'DMG Tables'!$G$2:$G$7,'DMG Tables'!$H$2:$H$7)</f>
        <v>6704800</v>
      </c>
      <c r="VJ12" s="1">
        <f>LOOKUP($A12,'DMG Tables'!$P$2:$P$35,'DMG Tables'!$O$2:$O$35)*VJ$1*LOOKUP(VJ$1,'DMG Tables'!$G$2:$G$7,'DMG Tables'!$H$2:$H$7)</f>
        <v>6716400</v>
      </c>
      <c r="VK12" s="1">
        <f>LOOKUP($A12,'DMG Tables'!$P$2:$P$35,'DMG Tables'!$O$2:$O$35)*VK$1*LOOKUP(VK$1,'DMG Tables'!$G$2:$G$7,'DMG Tables'!$H$2:$H$7)</f>
        <v>6728000</v>
      </c>
      <c r="VL12" s="1">
        <f>LOOKUP($A12,'DMG Tables'!$P$2:$P$35,'DMG Tables'!$O$2:$O$35)*VL$1*LOOKUP(VL$1,'DMG Tables'!$G$2:$G$7,'DMG Tables'!$H$2:$H$7)</f>
        <v>6739600</v>
      </c>
      <c r="VM12" s="1">
        <f>LOOKUP($A12,'DMG Tables'!$P$2:$P$35,'DMG Tables'!$O$2:$O$35)*VM$1*LOOKUP(VM$1,'DMG Tables'!$G$2:$G$7,'DMG Tables'!$H$2:$H$7)</f>
        <v>6751200</v>
      </c>
      <c r="VN12" s="1">
        <f>LOOKUP($A12,'DMG Tables'!$P$2:$P$35,'DMG Tables'!$O$2:$O$35)*VN$1*LOOKUP(VN$1,'DMG Tables'!$G$2:$G$7,'DMG Tables'!$H$2:$H$7)</f>
        <v>6762800</v>
      </c>
      <c r="VO12" s="1">
        <f>LOOKUP($A12,'DMG Tables'!$P$2:$P$35,'DMG Tables'!$O$2:$O$35)*VO$1*LOOKUP(VO$1,'DMG Tables'!$G$2:$G$7,'DMG Tables'!$H$2:$H$7)</f>
        <v>6774400</v>
      </c>
      <c r="VP12" s="1">
        <f>LOOKUP($A12,'DMG Tables'!$P$2:$P$35,'DMG Tables'!$O$2:$O$35)*VP$1*LOOKUP(VP$1,'DMG Tables'!$G$2:$G$7,'DMG Tables'!$H$2:$H$7)</f>
        <v>6786000</v>
      </c>
      <c r="VQ12" s="1">
        <f>LOOKUP($A12,'DMG Tables'!$P$2:$P$35,'DMG Tables'!$O$2:$O$35)*VQ$1*LOOKUP(VQ$1,'DMG Tables'!$G$2:$G$7,'DMG Tables'!$H$2:$H$7)</f>
        <v>6797600</v>
      </c>
      <c r="VR12" s="1">
        <f>LOOKUP($A12,'DMG Tables'!$P$2:$P$35,'DMG Tables'!$O$2:$O$35)*VR$1*LOOKUP(VR$1,'DMG Tables'!$G$2:$G$7,'DMG Tables'!$H$2:$H$7)</f>
        <v>6809200</v>
      </c>
      <c r="VS12" s="1">
        <f>LOOKUP($A12,'DMG Tables'!$P$2:$P$35,'DMG Tables'!$O$2:$O$35)*VS$1*LOOKUP(VS$1,'DMG Tables'!$G$2:$G$7,'DMG Tables'!$H$2:$H$7)</f>
        <v>6820800</v>
      </c>
      <c r="VT12" s="1">
        <f>LOOKUP($A12,'DMG Tables'!$P$2:$P$35,'DMG Tables'!$O$2:$O$35)*VT$1*LOOKUP(VT$1,'DMG Tables'!$G$2:$G$7,'DMG Tables'!$H$2:$H$7)</f>
        <v>6832400</v>
      </c>
      <c r="VU12" s="1">
        <f>LOOKUP($A12,'DMG Tables'!$P$2:$P$35,'DMG Tables'!$O$2:$O$35)*VU$1*LOOKUP(VU$1,'DMG Tables'!$G$2:$G$7,'DMG Tables'!$H$2:$H$7)</f>
        <v>6844000</v>
      </c>
      <c r="VV12" s="1">
        <f>LOOKUP($A12,'DMG Tables'!$P$2:$P$35,'DMG Tables'!$O$2:$O$35)*VV$1*LOOKUP(VV$1,'DMG Tables'!$G$2:$G$7,'DMG Tables'!$H$2:$H$7)</f>
        <v>6855600</v>
      </c>
      <c r="VW12" s="1">
        <f>LOOKUP($A12,'DMG Tables'!$P$2:$P$35,'DMG Tables'!$O$2:$O$35)*VW$1*LOOKUP(VW$1,'DMG Tables'!$G$2:$G$7,'DMG Tables'!$H$2:$H$7)</f>
        <v>6867200</v>
      </c>
      <c r="VX12" s="1">
        <f>LOOKUP($A12,'DMG Tables'!$P$2:$P$35,'DMG Tables'!$O$2:$O$35)*VX$1*LOOKUP(VX$1,'DMG Tables'!$G$2:$G$7,'DMG Tables'!$H$2:$H$7)</f>
        <v>6878800</v>
      </c>
      <c r="VY12" s="1">
        <f>LOOKUP($A12,'DMG Tables'!$P$2:$P$35,'DMG Tables'!$O$2:$O$35)*VY$1*LOOKUP(VY$1,'DMG Tables'!$G$2:$G$7,'DMG Tables'!$H$2:$H$7)</f>
        <v>6890400</v>
      </c>
      <c r="VZ12" s="1">
        <f>LOOKUP($A12,'DMG Tables'!$P$2:$P$35,'DMG Tables'!$O$2:$O$35)*VZ$1*LOOKUP(VZ$1,'DMG Tables'!$G$2:$G$7,'DMG Tables'!$H$2:$H$7)</f>
        <v>6902000</v>
      </c>
      <c r="WA12" s="1">
        <f>LOOKUP($A12,'DMG Tables'!$P$2:$P$35,'DMG Tables'!$O$2:$O$35)*WA$1*LOOKUP(WA$1,'DMG Tables'!$G$2:$G$7,'DMG Tables'!$H$2:$H$7)</f>
        <v>6913600</v>
      </c>
      <c r="WB12" s="1">
        <f>LOOKUP($A12,'DMG Tables'!$P$2:$P$35,'DMG Tables'!$O$2:$O$35)*WB$1*LOOKUP(WB$1,'DMG Tables'!$G$2:$G$7,'DMG Tables'!$H$2:$H$7)</f>
        <v>6925200</v>
      </c>
      <c r="WC12" s="1">
        <f>LOOKUP($A12,'DMG Tables'!$P$2:$P$35,'DMG Tables'!$O$2:$O$35)*WC$1*LOOKUP(WC$1,'DMG Tables'!$G$2:$G$7,'DMG Tables'!$H$2:$H$7)</f>
        <v>6936800</v>
      </c>
      <c r="WD12" s="1">
        <f>LOOKUP($A12,'DMG Tables'!$P$2:$P$35,'DMG Tables'!$O$2:$O$35)*WD$1*LOOKUP(WD$1,'DMG Tables'!$G$2:$G$7,'DMG Tables'!$H$2:$H$7)</f>
        <v>6948400</v>
      </c>
      <c r="WE12" s="1">
        <f>LOOKUP($A12,'DMG Tables'!$P$2:$P$35,'DMG Tables'!$O$2:$O$35)*WE$1*LOOKUP(WE$1,'DMG Tables'!$G$2:$G$7,'DMG Tables'!$H$2:$H$7)</f>
        <v>6960000</v>
      </c>
      <c r="WF12" s="1">
        <f>LOOKUP($A12,'DMG Tables'!$P$2:$P$35,'DMG Tables'!$O$2:$O$35)*WF$1*LOOKUP(WF$1,'DMG Tables'!$G$2:$G$7,'DMG Tables'!$H$2:$H$7)</f>
        <v>6971600</v>
      </c>
      <c r="WG12" s="1">
        <f>LOOKUP($A12,'DMG Tables'!$P$2:$P$35,'DMG Tables'!$O$2:$O$35)*WG$1*LOOKUP(WG$1,'DMG Tables'!$G$2:$G$7,'DMG Tables'!$H$2:$H$7)</f>
        <v>6983200</v>
      </c>
      <c r="WH12" s="1">
        <f>LOOKUP($A12,'DMG Tables'!$P$2:$P$35,'DMG Tables'!$O$2:$O$35)*WH$1*LOOKUP(WH$1,'DMG Tables'!$G$2:$G$7,'DMG Tables'!$H$2:$H$7)</f>
        <v>6994800</v>
      </c>
      <c r="WI12" s="1">
        <f>LOOKUP($A12,'DMG Tables'!$P$2:$P$35,'DMG Tables'!$O$2:$O$35)*WI$1*LOOKUP(WI$1,'DMG Tables'!$G$2:$G$7,'DMG Tables'!$H$2:$H$7)</f>
        <v>7006400</v>
      </c>
      <c r="WJ12" s="1">
        <f>LOOKUP($A12,'DMG Tables'!$P$2:$P$35,'DMG Tables'!$O$2:$O$35)*WJ$1*LOOKUP(WJ$1,'DMG Tables'!$G$2:$G$7,'DMG Tables'!$H$2:$H$7)</f>
        <v>7018000</v>
      </c>
      <c r="WK12" s="1">
        <f>LOOKUP($A12,'DMG Tables'!$P$2:$P$35,'DMG Tables'!$O$2:$O$35)*WK$1*LOOKUP(WK$1,'DMG Tables'!$G$2:$G$7,'DMG Tables'!$H$2:$H$7)</f>
        <v>7029600</v>
      </c>
      <c r="WL12" s="1">
        <f>LOOKUP($A12,'DMG Tables'!$P$2:$P$35,'DMG Tables'!$O$2:$O$35)*WL$1*LOOKUP(WL$1,'DMG Tables'!$G$2:$G$7,'DMG Tables'!$H$2:$H$7)</f>
        <v>7041200</v>
      </c>
      <c r="WM12" s="1">
        <f>LOOKUP($A12,'DMG Tables'!$P$2:$P$35,'DMG Tables'!$O$2:$O$35)*WM$1*LOOKUP(WM$1,'DMG Tables'!$G$2:$G$7,'DMG Tables'!$H$2:$H$7)</f>
        <v>7052800</v>
      </c>
      <c r="WN12" s="1">
        <f>LOOKUP($A12,'DMG Tables'!$P$2:$P$35,'DMG Tables'!$O$2:$O$35)*WN$1*LOOKUP(WN$1,'DMG Tables'!$G$2:$G$7,'DMG Tables'!$H$2:$H$7)</f>
        <v>7064400</v>
      </c>
      <c r="WO12" s="1">
        <f>LOOKUP($A12,'DMG Tables'!$P$2:$P$35,'DMG Tables'!$O$2:$O$35)*WO$1*LOOKUP(WO$1,'DMG Tables'!$G$2:$G$7,'DMG Tables'!$H$2:$H$7)</f>
        <v>7076000</v>
      </c>
      <c r="WP12" s="1">
        <f>LOOKUP($A12,'DMG Tables'!$P$2:$P$35,'DMG Tables'!$O$2:$O$35)*WP$1*LOOKUP(WP$1,'DMG Tables'!$G$2:$G$7,'DMG Tables'!$H$2:$H$7)</f>
        <v>7087600</v>
      </c>
      <c r="WQ12" s="1">
        <f>LOOKUP($A12,'DMG Tables'!$P$2:$P$35,'DMG Tables'!$O$2:$O$35)*WQ$1*LOOKUP(WQ$1,'DMG Tables'!$G$2:$G$7,'DMG Tables'!$H$2:$H$7)</f>
        <v>7099200</v>
      </c>
      <c r="WR12" s="1">
        <f>LOOKUP($A12,'DMG Tables'!$P$2:$P$35,'DMG Tables'!$O$2:$O$35)*WR$1*LOOKUP(WR$1,'DMG Tables'!$G$2:$G$7,'DMG Tables'!$H$2:$H$7)</f>
        <v>7110800</v>
      </c>
      <c r="WS12" s="1">
        <f>LOOKUP($A12,'DMG Tables'!$P$2:$P$35,'DMG Tables'!$O$2:$O$35)*WS$1*LOOKUP(WS$1,'DMG Tables'!$G$2:$G$7,'DMG Tables'!$H$2:$H$7)</f>
        <v>7122400</v>
      </c>
      <c r="WT12" s="1">
        <f>LOOKUP($A12,'DMG Tables'!$P$2:$P$35,'DMG Tables'!$O$2:$O$35)*WT$1*LOOKUP(WT$1,'DMG Tables'!$G$2:$G$7,'DMG Tables'!$H$2:$H$7)</f>
        <v>7134000</v>
      </c>
      <c r="WU12" s="1">
        <f>LOOKUP($A12,'DMG Tables'!$P$2:$P$35,'DMG Tables'!$O$2:$O$35)*WU$1*LOOKUP(WU$1,'DMG Tables'!$G$2:$G$7,'DMG Tables'!$H$2:$H$7)</f>
        <v>7145600</v>
      </c>
      <c r="WV12" s="1">
        <f>LOOKUP($A12,'DMG Tables'!$P$2:$P$35,'DMG Tables'!$O$2:$O$35)*WV$1*LOOKUP(WV$1,'DMG Tables'!$G$2:$G$7,'DMG Tables'!$H$2:$H$7)</f>
        <v>7157200</v>
      </c>
      <c r="WW12" s="1">
        <f>LOOKUP($A12,'DMG Tables'!$P$2:$P$35,'DMG Tables'!$O$2:$O$35)*WW$1*LOOKUP(WW$1,'DMG Tables'!$G$2:$G$7,'DMG Tables'!$H$2:$H$7)</f>
        <v>7168800</v>
      </c>
      <c r="WX12" s="1">
        <f>LOOKUP($A12,'DMG Tables'!$P$2:$P$35,'DMG Tables'!$O$2:$O$35)*WX$1*LOOKUP(WX$1,'DMG Tables'!$G$2:$G$7,'DMG Tables'!$H$2:$H$7)</f>
        <v>7180400</v>
      </c>
      <c r="WY12" s="1">
        <f>LOOKUP($A12,'DMG Tables'!$P$2:$P$35,'DMG Tables'!$O$2:$O$35)*WY$1*LOOKUP(WY$1,'DMG Tables'!$G$2:$G$7,'DMG Tables'!$H$2:$H$7)</f>
        <v>7192000</v>
      </c>
      <c r="WZ12" s="1">
        <f>LOOKUP($A12,'DMG Tables'!$P$2:$P$35,'DMG Tables'!$O$2:$O$35)*WZ$1*LOOKUP(WZ$1,'DMG Tables'!$G$2:$G$7,'DMG Tables'!$H$2:$H$7)</f>
        <v>7203600</v>
      </c>
      <c r="XA12" s="1">
        <f>LOOKUP($A12,'DMG Tables'!$P$2:$P$35,'DMG Tables'!$O$2:$O$35)*XA$1*LOOKUP(XA$1,'DMG Tables'!$G$2:$G$7,'DMG Tables'!$H$2:$H$7)</f>
        <v>7215200</v>
      </c>
      <c r="XB12" s="1">
        <f>LOOKUP($A12,'DMG Tables'!$P$2:$P$35,'DMG Tables'!$O$2:$O$35)*XB$1*LOOKUP(XB$1,'DMG Tables'!$G$2:$G$7,'DMG Tables'!$H$2:$H$7)</f>
        <v>7226800</v>
      </c>
      <c r="XC12" s="1">
        <f>LOOKUP($A12,'DMG Tables'!$P$2:$P$35,'DMG Tables'!$O$2:$O$35)*XC$1*LOOKUP(XC$1,'DMG Tables'!$G$2:$G$7,'DMG Tables'!$H$2:$H$7)</f>
        <v>7238400</v>
      </c>
      <c r="XD12" s="1">
        <f>LOOKUP($A12,'DMG Tables'!$P$2:$P$35,'DMG Tables'!$O$2:$O$35)*XD$1*LOOKUP(XD$1,'DMG Tables'!$G$2:$G$7,'DMG Tables'!$H$2:$H$7)</f>
        <v>7250000</v>
      </c>
      <c r="XE12" s="1">
        <f>LOOKUP($A12,'DMG Tables'!$P$2:$P$35,'DMG Tables'!$O$2:$O$35)*XE$1*LOOKUP(XE$1,'DMG Tables'!$G$2:$G$7,'DMG Tables'!$H$2:$H$7)</f>
        <v>7261600</v>
      </c>
      <c r="XF12" s="1">
        <f>LOOKUP($A12,'DMG Tables'!$P$2:$P$35,'DMG Tables'!$O$2:$O$35)*XF$1*LOOKUP(XF$1,'DMG Tables'!$G$2:$G$7,'DMG Tables'!$H$2:$H$7)</f>
        <v>7273200</v>
      </c>
      <c r="XG12" s="1">
        <f>LOOKUP($A12,'DMG Tables'!$P$2:$P$35,'DMG Tables'!$O$2:$O$35)*XG$1*LOOKUP(XG$1,'DMG Tables'!$G$2:$G$7,'DMG Tables'!$H$2:$H$7)</f>
        <v>7284800</v>
      </c>
      <c r="XH12" s="1">
        <f>LOOKUP($A12,'DMG Tables'!$P$2:$P$35,'DMG Tables'!$O$2:$O$35)*XH$1*LOOKUP(XH$1,'DMG Tables'!$G$2:$G$7,'DMG Tables'!$H$2:$H$7)</f>
        <v>7296400</v>
      </c>
      <c r="XI12" s="1">
        <f>LOOKUP($A12,'DMG Tables'!$P$2:$P$35,'DMG Tables'!$O$2:$O$35)*XI$1*LOOKUP(XI$1,'DMG Tables'!$G$2:$G$7,'DMG Tables'!$H$2:$H$7)</f>
        <v>7308000</v>
      </c>
      <c r="XJ12" s="1">
        <f>LOOKUP($A12,'DMG Tables'!$P$2:$P$35,'DMG Tables'!$O$2:$O$35)*XJ$1*LOOKUP(XJ$1,'DMG Tables'!$G$2:$G$7,'DMG Tables'!$H$2:$H$7)</f>
        <v>7319600</v>
      </c>
      <c r="XK12" s="1">
        <f>LOOKUP($A12,'DMG Tables'!$P$2:$P$35,'DMG Tables'!$O$2:$O$35)*XK$1*LOOKUP(XK$1,'DMG Tables'!$G$2:$G$7,'DMG Tables'!$H$2:$H$7)</f>
        <v>7331200</v>
      </c>
      <c r="XL12" s="1">
        <f>LOOKUP($A12,'DMG Tables'!$P$2:$P$35,'DMG Tables'!$O$2:$O$35)*XL$1*LOOKUP(XL$1,'DMG Tables'!$G$2:$G$7,'DMG Tables'!$H$2:$H$7)</f>
        <v>7342800</v>
      </c>
      <c r="XM12" s="1">
        <f>LOOKUP($A12,'DMG Tables'!$P$2:$P$35,'DMG Tables'!$O$2:$O$35)*XM$1*LOOKUP(XM$1,'DMG Tables'!$G$2:$G$7,'DMG Tables'!$H$2:$H$7)</f>
        <v>7354400</v>
      </c>
      <c r="XN12" s="1">
        <f>LOOKUP($A12,'DMG Tables'!$P$2:$P$35,'DMG Tables'!$O$2:$O$35)*XN$1*LOOKUP(XN$1,'DMG Tables'!$G$2:$G$7,'DMG Tables'!$H$2:$H$7)</f>
        <v>7366000</v>
      </c>
      <c r="XO12" s="1">
        <f>LOOKUP($A12,'DMG Tables'!$P$2:$P$35,'DMG Tables'!$O$2:$O$35)*XO$1*LOOKUP(XO$1,'DMG Tables'!$G$2:$G$7,'DMG Tables'!$H$2:$H$7)</f>
        <v>7377600</v>
      </c>
      <c r="XP12" s="1">
        <f>LOOKUP($A12,'DMG Tables'!$P$2:$P$35,'DMG Tables'!$O$2:$O$35)*XP$1*LOOKUP(XP$1,'DMG Tables'!$G$2:$G$7,'DMG Tables'!$H$2:$H$7)</f>
        <v>7389200</v>
      </c>
      <c r="XQ12" s="1">
        <f>LOOKUP($A12,'DMG Tables'!$P$2:$P$35,'DMG Tables'!$O$2:$O$35)*XQ$1*LOOKUP(XQ$1,'DMG Tables'!$G$2:$G$7,'DMG Tables'!$H$2:$H$7)</f>
        <v>7400800</v>
      </c>
      <c r="XR12" s="1">
        <f>LOOKUP($A12,'DMG Tables'!$P$2:$P$35,'DMG Tables'!$O$2:$O$35)*XR$1*LOOKUP(XR$1,'DMG Tables'!$G$2:$G$7,'DMG Tables'!$H$2:$H$7)</f>
        <v>7412400</v>
      </c>
      <c r="XS12" s="1">
        <f>LOOKUP($A12,'DMG Tables'!$P$2:$P$35,'DMG Tables'!$O$2:$O$35)*XS$1*LOOKUP(XS$1,'DMG Tables'!$G$2:$G$7,'DMG Tables'!$H$2:$H$7)</f>
        <v>7424000</v>
      </c>
      <c r="XT12" s="1">
        <f>LOOKUP($A12,'DMG Tables'!$P$2:$P$35,'DMG Tables'!$O$2:$O$35)*XT$1*LOOKUP(XT$1,'DMG Tables'!$G$2:$G$7,'DMG Tables'!$H$2:$H$7)</f>
        <v>7435600</v>
      </c>
      <c r="XU12" s="1">
        <f>LOOKUP($A12,'DMG Tables'!$P$2:$P$35,'DMG Tables'!$O$2:$O$35)*XU$1*LOOKUP(XU$1,'DMG Tables'!$G$2:$G$7,'DMG Tables'!$H$2:$H$7)</f>
        <v>7447200</v>
      </c>
      <c r="XV12" s="1">
        <f>LOOKUP($A12,'DMG Tables'!$P$2:$P$35,'DMG Tables'!$O$2:$O$35)*XV$1*LOOKUP(XV$1,'DMG Tables'!$G$2:$G$7,'DMG Tables'!$H$2:$H$7)</f>
        <v>7458800</v>
      </c>
      <c r="XW12" s="1">
        <f>LOOKUP($A12,'DMG Tables'!$P$2:$P$35,'DMG Tables'!$O$2:$O$35)*XW$1*LOOKUP(XW$1,'DMG Tables'!$G$2:$G$7,'DMG Tables'!$H$2:$H$7)</f>
        <v>7470400</v>
      </c>
      <c r="XX12" s="1">
        <f>LOOKUP($A12,'DMG Tables'!$P$2:$P$35,'DMG Tables'!$O$2:$O$35)*XX$1*LOOKUP(XX$1,'DMG Tables'!$G$2:$G$7,'DMG Tables'!$H$2:$H$7)</f>
        <v>7482000</v>
      </c>
      <c r="XY12" s="1">
        <f>LOOKUP($A12,'DMG Tables'!$P$2:$P$35,'DMG Tables'!$O$2:$O$35)*XY$1*LOOKUP(XY$1,'DMG Tables'!$G$2:$G$7,'DMG Tables'!$H$2:$H$7)</f>
        <v>7493600</v>
      </c>
      <c r="XZ12" s="1">
        <f>LOOKUP($A12,'DMG Tables'!$P$2:$P$35,'DMG Tables'!$O$2:$O$35)*XZ$1*LOOKUP(XZ$1,'DMG Tables'!$G$2:$G$7,'DMG Tables'!$H$2:$H$7)</f>
        <v>7505200</v>
      </c>
      <c r="YA12" s="1">
        <f>LOOKUP($A12,'DMG Tables'!$P$2:$P$35,'DMG Tables'!$O$2:$O$35)*YA$1*LOOKUP(YA$1,'DMG Tables'!$G$2:$G$7,'DMG Tables'!$H$2:$H$7)</f>
        <v>7516800</v>
      </c>
      <c r="YB12" s="1">
        <f>LOOKUP($A12,'DMG Tables'!$P$2:$P$35,'DMG Tables'!$O$2:$O$35)*YB$1*LOOKUP(YB$1,'DMG Tables'!$G$2:$G$7,'DMG Tables'!$H$2:$H$7)</f>
        <v>7528400</v>
      </c>
      <c r="YC12" s="1">
        <f>LOOKUP($A12,'DMG Tables'!$P$2:$P$35,'DMG Tables'!$O$2:$O$35)*YC$1*LOOKUP(YC$1,'DMG Tables'!$G$2:$G$7,'DMG Tables'!$H$2:$H$7)</f>
        <v>7540000</v>
      </c>
      <c r="YD12" s="1">
        <f>LOOKUP($A12,'DMG Tables'!$P$2:$P$35,'DMG Tables'!$O$2:$O$35)*YD$1*LOOKUP(YD$1,'DMG Tables'!$G$2:$G$7,'DMG Tables'!$H$2:$H$7)</f>
        <v>7551600</v>
      </c>
      <c r="YE12" s="1">
        <f>LOOKUP($A12,'DMG Tables'!$P$2:$P$35,'DMG Tables'!$O$2:$O$35)*YE$1*LOOKUP(YE$1,'DMG Tables'!$G$2:$G$7,'DMG Tables'!$H$2:$H$7)</f>
        <v>7563200</v>
      </c>
      <c r="YF12" s="1">
        <f>LOOKUP($A12,'DMG Tables'!$P$2:$P$35,'DMG Tables'!$O$2:$O$35)*YF$1*LOOKUP(YF$1,'DMG Tables'!$G$2:$G$7,'DMG Tables'!$H$2:$H$7)</f>
        <v>7574800</v>
      </c>
      <c r="YG12" s="1">
        <f>LOOKUP($A12,'DMG Tables'!$P$2:$P$35,'DMG Tables'!$O$2:$O$35)*YG$1*LOOKUP(YG$1,'DMG Tables'!$G$2:$G$7,'DMG Tables'!$H$2:$H$7)</f>
        <v>7586400</v>
      </c>
      <c r="YH12" s="1">
        <f>LOOKUP($A12,'DMG Tables'!$P$2:$P$35,'DMG Tables'!$O$2:$O$35)*YH$1*LOOKUP(YH$1,'DMG Tables'!$G$2:$G$7,'DMG Tables'!$H$2:$H$7)</f>
        <v>7598000</v>
      </c>
      <c r="YI12" s="1">
        <f>LOOKUP($A12,'DMG Tables'!$P$2:$P$35,'DMG Tables'!$O$2:$O$35)*YI$1*LOOKUP(YI$1,'DMG Tables'!$G$2:$G$7,'DMG Tables'!$H$2:$H$7)</f>
        <v>7609600</v>
      </c>
      <c r="YJ12" s="1">
        <f>LOOKUP($A12,'DMG Tables'!$P$2:$P$35,'DMG Tables'!$O$2:$O$35)*YJ$1*LOOKUP(YJ$1,'DMG Tables'!$G$2:$G$7,'DMG Tables'!$H$2:$H$7)</f>
        <v>7621200</v>
      </c>
      <c r="YK12" s="1">
        <f>LOOKUP($A12,'DMG Tables'!$P$2:$P$35,'DMG Tables'!$O$2:$O$35)*YK$1*LOOKUP(YK$1,'DMG Tables'!$G$2:$G$7,'DMG Tables'!$H$2:$H$7)</f>
        <v>7632800</v>
      </c>
      <c r="YL12" s="1">
        <f>LOOKUP($A12,'DMG Tables'!$P$2:$P$35,'DMG Tables'!$O$2:$O$35)*YL$1*LOOKUP(YL$1,'DMG Tables'!$G$2:$G$7,'DMG Tables'!$H$2:$H$7)</f>
        <v>7644400</v>
      </c>
      <c r="YM12" s="1">
        <f>LOOKUP($A12,'DMG Tables'!$P$2:$P$35,'DMG Tables'!$O$2:$O$35)*YM$1*LOOKUP(YM$1,'DMG Tables'!$G$2:$G$7,'DMG Tables'!$H$2:$H$7)</f>
        <v>7656000</v>
      </c>
      <c r="YN12" s="1">
        <f>LOOKUP($A12,'DMG Tables'!$P$2:$P$35,'DMG Tables'!$O$2:$O$35)*YN$1*LOOKUP(YN$1,'DMG Tables'!$G$2:$G$7,'DMG Tables'!$H$2:$H$7)</f>
        <v>7667600</v>
      </c>
      <c r="YO12" s="1">
        <f>LOOKUP($A12,'DMG Tables'!$P$2:$P$35,'DMG Tables'!$O$2:$O$35)*YO$1*LOOKUP(YO$1,'DMG Tables'!$G$2:$G$7,'DMG Tables'!$H$2:$H$7)</f>
        <v>7679200</v>
      </c>
      <c r="YP12" s="1">
        <f>LOOKUP($A12,'DMG Tables'!$P$2:$P$35,'DMG Tables'!$O$2:$O$35)*YP$1*LOOKUP(YP$1,'DMG Tables'!$G$2:$G$7,'DMG Tables'!$H$2:$H$7)</f>
        <v>7690800</v>
      </c>
      <c r="YQ12" s="1">
        <f>LOOKUP($A12,'DMG Tables'!$P$2:$P$35,'DMG Tables'!$O$2:$O$35)*YQ$1*LOOKUP(YQ$1,'DMG Tables'!$G$2:$G$7,'DMG Tables'!$H$2:$H$7)</f>
        <v>7702400</v>
      </c>
      <c r="YR12" s="1">
        <f>LOOKUP($A12,'DMG Tables'!$P$2:$P$35,'DMG Tables'!$O$2:$O$35)*YR$1*LOOKUP(YR$1,'DMG Tables'!$G$2:$G$7,'DMG Tables'!$H$2:$H$7)</f>
        <v>7714000</v>
      </c>
      <c r="YS12" s="1">
        <f>LOOKUP($A12,'DMG Tables'!$P$2:$P$35,'DMG Tables'!$O$2:$O$35)*YS$1*LOOKUP(YS$1,'DMG Tables'!$G$2:$G$7,'DMG Tables'!$H$2:$H$7)</f>
        <v>7725600</v>
      </c>
      <c r="YT12" s="1">
        <f>LOOKUP($A12,'DMG Tables'!$P$2:$P$35,'DMG Tables'!$O$2:$O$35)*YT$1*LOOKUP(YT$1,'DMG Tables'!$G$2:$G$7,'DMG Tables'!$H$2:$H$7)</f>
        <v>7737200</v>
      </c>
      <c r="YU12" s="1">
        <f>LOOKUP($A12,'DMG Tables'!$P$2:$P$35,'DMG Tables'!$O$2:$O$35)*YU$1*LOOKUP(YU$1,'DMG Tables'!$G$2:$G$7,'DMG Tables'!$H$2:$H$7)</f>
        <v>7748800</v>
      </c>
      <c r="YV12" s="1">
        <f>LOOKUP($A12,'DMG Tables'!$P$2:$P$35,'DMG Tables'!$O$2:$O$35)*YV$1*LOOKUP(YV$1,'DMG Tables'!$G$2:$G$7,'DMG Tables'!$H$2:$H$7)</f>
        <v>7760400</v>
      </c>
      <c r="YW12" s="1">
        <f>LOOKUP($A12,'DMG Tables'!$P$2:$P$35,'DMG Tables'!$O$2:$O$35)*YW$1*LOOKUP(YW$1,'DMG Tables'!$G$2:$G$7,'DMG Tables'!$H$2:$H$7)</f>
        <v>7772000</v>
      </c>
      <c r="YX12" s="1">
        <f>LOOKUP($A12,'DMG Tables'!$P$2:$P$35,'DMG Tables'!$O$2:$O$35)*YX$1*LOOKUP(YX$1,'DMG Tables'!$G$2:$G$7,'DMG Tables'!$H$2:$H$7)</f>
        <v>7783600</v>
      </c>
      <c r="YY12" s="1">
        <f>LOOKUP($A12,'DMG Tables'!$P$2:$P$35,'DMG Tables'!$O$2:$O$35)*YY$1*LOOKUP(YY$1,'DMG Tables'!$G$2:$G$7,'DMG Tables'!$H$2:$H$7)</f>
        <v>7795200</v>
      </c>
      <c r="YZ12" s="1">
        <f>LOOKUP($A12,'DMG Tables'!$P$2:$P$35,'DMG Tables'!$O$2:$O$35)*YZ$1*LOOKUP(YZ$1,'DMG Tables'!$G$2:$G$7,'DMG Tables'!$H$2:$H$7)</f>
        <v>7806800</v>
      </c>
      <c r="ZA12" s="1">
        <f>LOOKUP($A12,'DMG Tables'!$P$2:$P$35,'DMG Tables'!$O$2:$O$35)*ZA$1*LOOKUP(ZA$1,'DMG Tables'!$G$2:$G$7,'DMG Tables'!$H$2:$H$7)</f>
        <v>7818400</v>
      </c>
      <c r="ZB12" s="1">
        <f>LOOKUP($A12,'DMG Tables'!$P$2:$P$35,'DMG Tables'!$O$2:$O$35)*ZB$1*LOOKUP(ZB$1,'DMG Tables'!$G$2:$G$7,'DMG Tables'!$H$2:$H$7)</f>
        <v>7830000</v>
      </c>
      <c r="ZC12" s="1">
        <f>LOOKUP($A12,'DMG Tables'!$P$2:$P$35,'DMG Tables'!$O$2:$O$35)*ZC$1*LOOKUP(ZC$1,'DMG Tables'!$G$2:$G$7,'DMG Tables'!$H$2:$H$7)</f>
        <v>7841600</v>
      </c>
      <c r="ZD12" s="1">
        <f>LOOKUP($A12,'DMG Tables'!$P$2:$P$35,'DMG Tables'!$O$2:$O$35)*ZD$1*LOOKUP(ZD$1,'DMG Tables'!$G$2:$G$7,'DMG Tables'!$H$2:$H$7)</f>
        <v>7853200</v>
      </c>
      <c r="ZE12" s="1">
        <f>LOOKUP($A12,'DMG Tables'!$P$2:$P$35,'DMG Tables'!$O$2:$O$35)*ZE$1*LOOKUP(ZE$1,'DMG Tables'!$G$2:$G$7,'DMG Tables'!$H$2:$H$7)</f>
        <v>7864800</v>
      </c>
      <c r="ZF12" s="1">
        <f>LOOKUP($A12,'DMG Tables'!$P$2:$P$35,'DMG Tables'!$O$2:$O$35)*ZF$1*LOOKUP(ZF$1,'DMG Tables'!$G$2:$G$7,'DMG Tables'!$H$2:$H$7)</f>
        <v>7876400</v>
      </c>
      <c r="ZG12" s="1">
        <f>LOOKUP($A12,'DMG Tables'!$P$2:$P$35,'DMG Tables'!$O$2:$O$35)*ZG$1*LOOKUP(ZG$1,'DMG Tables'!$G$2:$G$7,'DMG Tables'!$H$2:$H$7)</f>
        <v>7888000</v>
      </c>
      <c r="ZH12" s="1">
        <f>LOOKUP($A12,'DMG Tables'!$P$2:$P$35,'DMG Tables'!$O$2:$O$35)*ZH$1*LOOKUP(ZH$1,'DMG Tables'!$G$2:$G$7,'DMG Tables'!$H$2:$H$7)</f>
        <v>7899600</v>
      </c>
      <c r="ZI12" s="1">
        <f>LOOKUP($A12,'DMG Tables'!$P$2:$P$35,'DMG Tables'!$O$2:$O$35)*ZI$1*LOOKUP(ZI$1,'DMG Tables'!$G$2:$G$7,'DMG Tables'!$H$2:$H$7)</f>
        <v>7911200</v>
      </c>
      <c r="ZJ12" s="1">
        <f>LOOKUP($A12,'DMG Tables'!$P$2:$P$35,'DMG Tables'!$O$2:$O$35)*ZJ$1*LOOKUP(ZJ$1,'DMG Tables'!$G$2:$G$7,'DMG Tables'!$H$2:$H$7)</f>
        <v>7922800</v>
      </c>
      <c r="ZK12" s="1">
        <f>LOOKUP($A12,'DMG Tables'!$P$2:$P$35,'DMG Tables'!$O$2:$O$35)*ZK$1*LOOKUP(ZK$1,'DMG Tables'!$G$2:$G$7,'DMG Tables'!$H$2:$H$7)</f>
        <v>7934400</v>
      </c>
      <c r="ZL12" s="1">
        <f>LOOKUP($A12,'DMG Tables'!$P$2:$P$35,'DMG Tables'!$O$2:$O$35)*ZL$1*LOOKUP(ZL$1,'DMG Tables'!$G$2:$G$7,'DMG Tables'!$H$2:$H$7)</f>
        <v>7946000</v>
      </c>
      <c r="ZM12" s="1">
        <f>LOOKUP($A12,'DMG Tables'!$P$2:$P$35,'DMG Tables'!$O$2:$O$35)*ZM$1*LOOKUP(ZM$1,'DMG Tables'!$G$2:$G$7,'DMG Tables'!$H$2:$H$7)</f>
        <v>7957600</v>
      </c>
      <c r="ZN12" s="1">
        <f>LOOKUP($A12,'DMG Tables'!$P$2:$P$35,'DMG Tables'!$O$2:$O$35)*ZN$1*LOOKUP(ZN$1,'DMG Tables'!$G$2:$G$7,'DMG Tables'!$H$2:$H$7)</f>
        <v>7969200</v>
      </c>
      <c r="ZO12" s="1">
        <f>LOOKUP($A12,'DMG Tables'!$P$2:$P$35,'DMG Tables'!$O$2:$O$35)*ZO$1*LOOKUP(ZO$1,'DMG Tables'!$G$2:$G$7,'DMG Tables'!$H$2:$H$7)</f>
        <v>7980800</v>
      </c>
      <c r="ZP12" s="1">
        <f>LOOKUP($A12,'DMG Tables'!$P$2:$P$35,'DMG Tables'!$O$2:$O$35)*ZP$1*LOOKUP(ZP$1,'DMG Tables'!$G$2:$G$7,'DMG Tables'!$H$2:$H$7)</f>
        <v>7992400</v>
      </c>
      <c r="ZQ12" s="1">
        <f>LOOKUP($A12,'DMG Tables'!$P$2:$P$35,'DMG Tables'!$O$2:$O$35)*ZQ$1*LOOKUP(ZQ$1,'DMG Tables'!$G$2:$G$7,'DMG Tables'!$H$2:$H$7)</f>
        <v>8004000</v>
      </c>
      <c r="ZR12" s="1">
        <f>LOOKUP($A12,'DMG Tables'!$P$2:$P$35,'DMG Tables'!$O$2:$O$35)*ZR$1*LOOKUP(ZR$1,'DMG Tables'!$G$2:$G$7,'DMG Tables'!$H$2:$H$7)</f>
        <v>8015600</v>
      </c>
      <c r="ZS12" s="1">
        <f>LOOKUP($A12,'DMG Tables'!$P$2:$P$35,'DMG Tables'!$O$2:$O$35)*ZS$1*LOOKUP(ZS$1,'DMG Tables'!$G$2:$G$7,'DMG Tables'!$H$2:$H$7)</f>
        <v>8027200</v>
      </c>
      <c r="ZT12" s="1">
        <f>LOOKUP($A12,'DMG Tables'!$P$2:$P$35,'DMG Tables'!$O$2:$O$35)*ZT$1*LOOKUP(ZT$1,'DMG Tables'!$G$2:$G$7,'DMG Tables'!$H$2:$H$7)</f>
        <v>8038800</v>
      </c>
      <c r="ZU12" s="1">
        <f>LOOKUP($A12,'DMG Tables'!$P$2:$P$35,'DMG Tables'!$O$2:$O$35)*ZU$1*LOOKUP(ZU$1,'DMG Tables'!$G$2:$G$7,'DMG Tables'!$H$2:$H$7)</f>
        <v>8050400</v>
      </c>
      <c r="ZV12" s="1">
        <f>LOOKUP($A12,'DMG Tables'!$P$2:$P$35,'DMG Tables'!$O$2:$O$35)*ZV$1*LOOKUP(ZV$1,'DMG Tables'!$G$2:$G$7,'DMG Tables'!$H$2:$H$7)</f>
        <v>8062000</v>
      </c>
      <c r="ZW12" s="1">
        <f>LOOKUP($A12,'DMG Tables'!$P$2:$P$35,'DMG Tables'!$O$2:$O$35)*ZW$1*LOOKUP(ZW$1,'DMG Tables'!$G$2:$G$7,'DMG Tables'!$H$2:$H$7)</f>
        <v>8073600</v>
      </c>
      <c r="ZX12" s="1">
        <f>LOOKUP($A12,'DMG Tables'!$P$2:$P$35,'DMG Tables'!$O$2:$O$35)*ZX$1*LOOKUP(ZX$1,'DMG Tables'!$G$2:$G$7,'DMG Tables'!$H$2:$H$7)</f>
        <v>8085200</v>
      </c>
      <c r="ZY12" s="1">
        <f>LOOKUP($A12,'DMG Tables'!$P$2:$P$35,'DMG Tables'!$O$2:$O$35)*ZY$1*LOOKUP(ZY$1,'DMG Tables'!$G$2:$G$7,'DMG Tables'!$H$2:$H$7)</f>
        <v>8096800</v>
      </c>
      <c r="ZZ12" s="1">
        <f>LOOKUP($A12,'DMG Tables'!$P$2:$P$35,'DMG Tables'!$O$2:$O$35)*ZZ$1*LOOKUP(ZZ$1,'DMG Tables'!$G$2:$G$7,'DMG Tables'!$H$2:$H$7)</f>
        <v>8108400</v>
      </c>
      <c r="AAA12" s="1">
        <f>LOOKUP($A12,'DMG Tables'!$P$2:$P$35,'DMG Tables'!$O$2:$O$35)*AAA$1*LOOKUP(AAA$1,'DMG Tables'!$G$2:$G$7,'DMG Tables'!$H$2:$H$7)</f>
        <v>8120000</v>
      </c>
      <c r="AAB12" s="1">
        <f>LOOKUP($A12,'DMG Tables'!$P$2:$P$35,'DMG Tables'!$O$2:$O$35)*AAB$1*LOOKUP(AAB$1,'DMG Tables'!$G$2:$G$7,'DMG Tables'!$H$2:$H$7)</f>
        <v>8131600</v>
      </c>
      <c r="AAC12" s="1">
        <f>LOOKUP($A12,'DMG Tables'!$P$2:$P$35,'DMG Tables'!$O$2:$O$35)*AAC$1*LOOKUP(AAC$1,'DMG Tables'!$G$2:$G$7,'DMG Tables'!$H$2:$H$7)</f>
        <v>8143200</v>
      </c>
      <c r="AAD12" s="1">
        <f>LOOKUP($A12,'DMG Tables'!$P$2:$P$35,'DMG Tables'!$O$2:$O$35)*AAD$1*LOOKUP(AAD$1,'DMG Tables'!$G$2:$G$7,'DMG Tables'!$H$2:$H$7)</f>
        <v>8154800</v>
      </c>
      <c r="AAE12" s="1">
        <f>LOOKUP($A12,'DMG Tables'!$P$2:$P$35,'DMG Tables'!$O$2:$O$35)*AAE$1*LOOKUP(AAE$1,'DMG Tables'!$G$2:$G$7,'DMG Tables'!$H$2:$H$7)</f>
        <v>8166400</v>
      </c>
      <c r="AAF12" s="1">
        <f>LOOKUP($A12,'DMG Tables'!$P$2:$P$35,'DMG Tables'!$O$2:$O$35)*AAF$1*LOOKUP(AAF$1,'DMG Tables'!$G$2:$G$7,'DMG Tables'!$H$2:$H$7)</f>
        <v>8178000</v>
      </c>
      <c r="AAG12" s="1">
        <f>LOOKUP($A12,'DMG Tables'!$P$2:$P$35,'DMG Tables'!$O$2:$O$35)*AAG$1*LOOKUP(AAG$1,'DMG Tables'!$G$2:$G$7,'DMG Tables'!$H$2:$H$7)</f>
        <v>8189600</v>
      </c>
      <c r="AAH12" s="1">
        <f>LOOKUP($A12,'DMG Tables'!$P$2:$P$35,'DMG Tables'!$O$2:$O$35)*AAH$1*LOOKUP(AAH$1,'DMG Tables'!$G$2:$G$7,'DMG Tables'!$H$2:$H$7)</f>
        <v>8201200</v>
      </c>
      <c r="AAI12" s="1">
        <f>LOOKUP($A12,'DMG Tables'!$P$2:$P$35,'DMG Tables'!$O$2:$O$35)*AAI$1*LOOKUP(AAI$1,'DMG Tables'!$G$2:$G$7,'DMG Tables'!$H$2:$H$7)</f>
        <v>8212800</v>
      </c>
      <c r="AAJ12" s="1">
        <f>LOOKUP($A12,'DMG Tables'!$P$2:$P$35,'DMG Tables'!$O$2:$O$35)*AAJ$1*LOOKUP(AAJ$1,'DMG Tables'!$G$2:$G$7,'DMG Tables'!$H$2:$H$7)</f>
        <v>8224400</v>
      </c>
      <c r="AAK12" s="1">
        <f>LOOKUP($A12,'DMG Tables'!$P$2:$P$35,'DMG Tables'!$O$2:$O$35)*AAK$1*LOOKUP(AAK$1,'DMG Tables'!$G$2:$G$7,'DMG Tables'!$H$2:$H$7)</f>
        <v>8236000</v>
      </c>
      <c r="AAL12" s="1">
        <f>LOOKUP($A12,'DMG Tables'!$P$2:$P$35,'DMG Tables'!$O$2:$O$35)*AAL$1*LOOKUP(AAL$1,'DMG Tables'!$G$2:$G$7,'DMG Tables'!$H$2:$H$7)</f>
        <v>8247600</v>
      </c>
      <c r="AAM12" s="1">
        <f>LOOKUP($A12,'DMG Tables'!$P$2:$P$35,'DMG Tables'!$O$2:$O$35)*AAM$1*LOOKUP(AAM$1,'DMG Tables'!$G$2:$G$7,'DMG Tables'!$H$2:$H$7)</f>
        <v>8259200</v>
      </c>
      <c r="AAN12" s="1">
        <f>LOOKUP($A12,'DMG Tables'!$P$2:$P$35,'DMG Tables'!$O$2:$O$35)*AAN$1*LOOKUP(AAN$1,'DMG Tables'!$G$2:$G$7,'DMG Tables'!$H$2:$H$7)</f>
        <v>8270800</v>
      </c>
      <c r="AAO12" s="1">
        <f>LOOKUP($A12,'DMG Tables'!$P$2:$P$35,'DMG Tables'!$O$2:$O$35)*AAO$1*LOOKUP(AAO$1,'DMG Tables'!$G$2:$G$7,'DMG Tables'!$H$2:$H$7)</f>
        <v>8282400</v>
      </c>
      <c r="AAP12" s="1">
        <f>LOOKUP($A12,'DMG Tables'!$P$2:$P$35,'DMG Tables'!$O$2:$O$35)*AAP$1*LOOKUP(AAP$1,'DMG Tables'!$G$2:$G$7,'DMG Tables'!$H$2:$H$7)</f>
        <v>8294000</v>
      </c>
      <c r="AAQ12" s="1">
        <f>LOOKUP($A12,'DMG Tables'!$P$2:$P$35,'DMG Tables'!$O$2:$O$35)*AAQ$1*LOOKUP(AAQ$1,'DMG Tables'!$G$2:$G$7,'DMG Tables'!$H$2:$H$7)</f>
        <v>8305600</v>
      </c>
      <c r="AAR12" s="1">
        <f>LOOKUP($A12,'DMG Tables'!$P$2:$P$35,'DMG Tables'!$O$2:$O$35)*AAR$1*LOOKUP(AAR$1,'DMG Tables'!$G$2:$G$7,'DMG Tables'!$H$2:$H$7)</f>
        <v>8317200</v>
      </c>
      <c r="AAS12" s="1">
        <f>LOOKUP($A12,'DMG Tables'!$P$2:$P$35,'DMG Tables'!$O$2:$O$35)*AAS$1*LOOKUP(AAS$1,'DMG Tables'!$G$2:$G$7,'DMG Tables'!$H$2:$H$7)</f>
        <v>8328800</v>
      </c>
      <c r="AAT12" s="1">
        <f>LOOKUP($A12,'DMG Tables'!$P$2:$P$35,'DMG Tables'!$O$2:$O$35)*AAT$1*LOOKUP(AAT$1,'DMG Tables'!$G$2:$G$7,'DMG Tables'!$H$2:$H$7)</f>
        <v>8340400</v>
      </c>
      <c r="AAU12" s="1">
        <f>LOOKUP($A12,'DMG Tables'!$P$2:$P$35,'DMG Tables'!$O$2:$O$35)*AAU$1*LOOKUP(AAU$1,'DMG Tables'!$G$2:$G$7,'DMG Tables'!$H$2:$H$7)</f>
        <v>8352000</v>
      </c>
      <c r="AAV12" s="1">
        <f>LOOKUP($A12,'DMG Tables'!$P$2:$P$35,'DMG Tables'!$O$2:$O$35)*AAV$1*LOOKUP(AAV$1,'DMG Tables'!$G$2:$G$7,'DMG Tables'!$H$2:$H$7)</f>
        <v>8363600</v>
      </c>
      <c r="AAW12" s="1">
        <f>LOOKUP($A12,'DMG Tables'!$P$2:$P$35,'DMG Tables'!$O$2:$O$35)*AAW$1*LOOKUP(AAW$1,'DMG Tables'!$G$2:$G$7,'DMG Tables'!$H$2:$H$7)</f>
        <v>8375200</v>
      </c>
      <c r="AAX12" s="1">
        <f>LOOKUP($A12,'DMG Tables'!$P$2:$P$35,'DMG Tables'!$O$2:$O$35)*AAX$1*LOOKUP(AAX$1,'DMG Tables'!$G$2:$G$7,'DMG Tables'!$H$2:$H$7)</f>
        <v>8386800</v>
      </c>
      <c r="AAY12" s="1">
        <f>LOOKUP($A12,'DMG Tables'!$P$2:$P$35,'DMG Tables'!$O$2:$O$35)*AAY$1*LOOKUP(AAY$1,'DMG Tables'!$G$2:$G$7,'DMG Tables'!$H$2:$H$7)</f>
        <v>8398400</v>
      </c>
      <c r="AAZ12" s="1">
        <f>LOOKUP($A12,'DMG Tables'!$P$2:$P$35,'DMG Tables'!$O$2:$O$35)*AAZ$1*LOOKUP(AAZ$1,'DMG Tables'!$G$2:$G$7,'DMG Tables'!$H$2:$H$7)</f>
        <v>8410000</v>
      </c>
      <c r="ABA12" s="1">
        <f>LOOKUP($A12,'DMG Tables'!$P$2:$P$35,'DMG Tables'!$O$2:$O$35)*ABA$1*LOOKUP(ABA$1,'DMG Tables'!$G$2:$G$7,'DMG Tables'!$H$2:$H$7)</f>
        <v>8421600</v>
      </c>
      <c r="ABB12" s="1">
        <f>LOOKUP($A12,'DMG Tables'!$P$2:$P$35,'DMG Tables'!$O$2:$O$35)*ABB$1*LOOKUP(ABB$1,'DMG Tables'!$G$2:$G$7,'DMG Tables'!$H$2:$H$7)</f>
        <v>8433200</v>
      </c>
      <c r="ABC12" s="1">
        <f>LOOKUP($A12,'DMG Tables'!$P$2:$P$35,'DMG Tables'!$O$2:$O$35)*ABC$1*LOOKUP(ABC$1,'DMG Tables'!$G$2:$G$7,'DMG Tables'!$H$2:$H$7)</f>
        <v>8444800</v>
      </c>
      <c r="ABD12" s="1">
        <f>LOOKUP($A12,'DMG Tables'!$P$2:$P$35,'DMG Tables'!$O$2:$O$35)*ABD$1*LOOKUP(ABD$1,'DMG Tables'!$G$2:$G$7,'DMG Tables'!$H$2:$H$7)</f>
        <v>8456400</v>
      </c>
      <c r="ABE12" s="1">
        <f>LOOKUP($A12,'DMG Tables'!$P$2:$P$35,'DMG Tables'!$O$2:$O$35)*ABE$1*LOOKUP(ABE$1,'DMG Tables'!$G$2:$G$7,'DMG Tables'!$H$2:$H$7)</f>
        <v>8468000</v>
      </c>
      <c r="ABF12" s="1">
        <f>LOOKUP($A12,'DMG Tables'!$P$2:$P$35,'DMG Tables'!$O$2:$O$35)*ABF$1*LOOKUP(ABF$1,'DMG Tables'!$G$2:$G$7,'DMG Tables'!$H$2:$H$7)</f>
        <v>8479600</v>
      </c>
      <c r="ABG12" s="1">
        <f>LOOKUP($A12,'DMG Tables'!$P$2:$P$35,'DMG Tables'!$O$2:$O$35)*ABG$1*LOOKUP(ABG$1,'DMG Tables'!$G$2:$G$7,'DMG Tables'!$H$2:$H$7)</f>
        <v>8491200</v>
      </c>
      <c r="ABH12" s="1">
        <f>LOOKUP($A12,'DMG Tables'!$P$2:$P$35,'DMG Tables'!$O$2:$O$35)*ABH$1*LOOKUP(ABH$1,'DMG Tables'!$G$2:$G$7,'DMG Tables'!$H$2:$H$7)</f>
        <v>8502800</v>
      </c>
      <c r="ABI12" s="1">
        <f>LOOKUP($A12,'DMG Tables'!$P$2:$P$35,'DMG Tables'!$O$2:$O$35)*ABI$1*LOOKUP(ABI$1,'DMG Tables'!$G$2:$G$7,'DMG Tables'!$H$2:$H$7)</f>
        <v>8514400</v>
      </c>
      <c r="ABJ12" s="1">
        <f>LOOKUP($A12,'DMG Tables'!$P$2:$P$35,'DMG Tables'!$O$2:$O$35)*ABJ$1*LOOKUP(ABJ$1,'DMG Tables'!$G$2:$G$7,'DMG Tables'!$H$2:$H$7)</f>
        <v>8526000</v>
      </c>
      <c r="ABK12" s="1">
        <f>LOOKUP($A12,'DMG Tables'!$P$2:$P$35,'DMG Tables'!$O$2:$O$35)*ABK$1*LOOKUP(ABK$1,'DMG Tables'!$G$2:$G$7,'DMG Tables'!$H$2:$H$7)</f>
        <v>8537600</v>
      </c>
      <c r="ABL12" s="1">
        <f>LOOKUP($A12,'DMG Tables'!$P$2:$P$35,'DMG Tables'!$O$2:$O$35)*ABL$1*LOOKUP(ABL$1,'DMG Tables'!$G$2:$G$7,'DMG Tables'!$H$2:$H$7)</f>
        <v>8549200</v>
      </c>
      <c r="ABM12" s="1">
        <f>LOOKUP($A12,'DMG Tables'!$P$2:$P$35,'DMG Tables'!$O$2:$O$35)*ABM$1*LOOKUP(ABM$1,'DMG Tables'!$G$2:$G$7,'DMG Tables'!$H$2:$H$7)</f>
        <v>8560800</v>
      </c>
      <c r="ABN12" s="1">
        <f>LOOKUP($A12,'DMG Tables'!$P$2:$P$35,'DMG Tables'!$O$2:$O$35)*ABN$1*LOOKUP(ABN$1,'DMG Tables'!$G$2:$G$7,'DMG Tables'!$H$2:$H$7)</f>
        <v>8572400</v>
      </c>
      <c r="ABO12" s="1">
        <f>LOOKUP($A12,'DMG Tables'!$P$2:$P$35,'DMG Tables'!$O$2:$O$35)*ABO$1*LOOKUP(ABO$1,'DMG Tables'!$G$2:$G$7,'DMG Tables'!$H$2:$H$7)</f>
        <v>8584000</v>
      </c>
      <c r="ABP12" s="1">
        <f>LOOKUP($A12,'DMG Tables'!$P$2:$P$35,'DMG Tables'!$O$2:$O$35)*ABP$1*LOOKUP(ABP$1,'DMG Tables'!$G$2:$G$7,'DMG Tables'!$H$2:$H$7)</f>
        <v>8595600</v>
      </c>
      <c r="ABQ12" s="1">
        <f>LOOKUP($A12,'DMG Tables'!$P$2:$P$35,'DMG Tables'!$O$2:$O$35)*ABQ$1*LOOKUP(ABQ$1,'DMG Tables'!$G$2:$G$7,'DMG Tables'!$H$2:$H$7)</f>
        <v>8607200</v>
      </c>
      <c r="ABR12" s="1">
        <f>LOOKUP($A12,'DMG Tables'!$P$2:$P$35,'DMG Tables'!$O$2:$O$35)*ABR$1*LOOKUP(ABR$1,'DMG Tables'!$G$2:$G$7,'DMG Tables'!$H$2:$H$7)</f>
        <v>8618800</v>
      </c>
      <c r="ABS12" s="1">
        <f>LOOKUP($A12,'DMG Tables'!$P$2:$P$35,'DMG Tables'!$O$2:$O$35)*ABS$1*LOOKUP(ABS$1,'DMG Tables'!$G$2:$G$7,'DMG Tables'!$H$2:$H$7)</f>
        <v>8630400</v>
      </c>
      <c r="ABT12" s="1">
        <f>LOOKUP($A12,'DMG Tables'!$P$2:$P$35,'DMG Tables'!$O$2:$O$35)*ABT$1*LOOKUP(ABT$1,'DMG Tables'!$G$2:$G$7,'DMG Tables'!$H$2:$H$7)</f>
        <v>8642000</v>
      </c>
      <c r="ABU12" s="1">
        <f>LOOKUP($A12,'DMG Tables'!$P$2:$P$35,'DMG Tables'!$O$2:$O$35)*ABU$1*LOOKUP(ABU$1,'DMG Tables'!$G$2:$G$7,'DMG Tables'!$H$2:$H$7)</f>
        <v>8653600</v>
      </c>
      <c r="ABV12" s="1">
        <f>LOOKUP($A12,'DMG Tables'!$P$2:$P$35,'DMG Tables'!$O$2:$O$35)*ABV$1*LOOKUP(ABV$1,'DMG Tables'!$G$2:$G$7,'DMG Tables'!$H$2:$H$7)</f>
        <v>8665200</v>
      </c>
      <c r="ABW12" s="1">
        <f>LOOKUP($A12,'DMG Tables'!$P$2:$P$35,'DMG Tables'!$O$2:$O$35)*ABW$1*LOOKUP(ABW$1,'DMG Tables'!$G$2:$G$7,'DMG Tables'!$H$2:$H$7)</f>
        <v>8676800</v>
      </c>
      <c r="ABX12" s="1">
        <f>LOOKUP($A12,'DMG Tables'!$P$2:$P$35,'DMG Tables'!$O$2:$O$35)*ABX$1*LOOKUP(ABX$1,'DMG Tables'!$G$2:$G$7,'DMG Tables'!$H$2:$H$7)</f>
        <v>8688400</v>
      </c>
      <c r="ABY12" s="1">
        <f>LOOKUP($A12,'DMG Tables'!$P$2:$P$35,'DMG Tables'!$O$2:$O$35)*ABY$1*LOOKUP(ABY$1,'DMG Tables'!$G$2:$G$7,'DMG Tables'!$H$2:$H$7)</f>
        <v>8700000</v>
      </c>
      <c r="ABZ12" s="1">
        <f>LOOKUP($A12,'DMG Tables'!$P$2:$P$35,'DMG Tables'!$O$2:$O$35)*ABZ$1*LOOKUP(ABZ$1,'DMG Tables'!$G$2:$G$7,'DMG Tables'!$H$2:$H$7)</f>
        <v>8711600</v>
      </c>
      <c r="ACA12" s="1">
        <f>LOOKUP($A12,'DMG Tables'!$P$2:$P$35,'DMG Tables'!$O$2:$O$35)*ACA$1*LOOKUP(ACA$1,'DMG Tables'!$G$2:$G$7,'DMG Tables'!$H$2:$H$7)</f>
        <v>8723200</v>
      </c>
      <c r="ACB12" s="1">
        <f>LOOKUP($A12,'DMG Tables'!$P$2:$P$35,'DMG Tables'!$O$2:$O$35)*ACB$1*LOOKUP(ACB$1,'DMG Tables'!$G$2:$G$7,'DMG Tables'!$H$2:$H$7)</f>
        <v>8734800</v>
      </c>
      <c r="ACC12" s="1">
        <f>LOOKUP($A12,'DMG Tables'!$P$2:$P$35,'DMG Tables'!$O$2:$O$35)*ACC$1*LOOKUP(ACC$1,'DMG Tables'!$G$2:$G$7,'DMG Tables'!$H$2:$H$7)</f>
        <v>8746400</v>
      </c>
      <c r="ACD12" s="1">
        <f>LOOKUP($A12,'DMG Tables'!$P$2:$P$35,'DMG Tables'!$O$2:$O$35)*ACD$1*LOOKUP(ACD$1,'DMG Tables'!$G$2:$G$7,'DMG Tables'!$H$2:$H$7)</f>
        <v>8758000</v>
      </c>
      <c r="ACE12" s="1">
        <f>LOOKUP($A12,'DMG Tables'!$P$2:$P$35,'DMG Tables'!$O$2:$O$35)*ACE$1*LOOKUP(ACE$1,'DMG Tables'!$G$2:$G$7,'DMG Tables'!$H$2:$H$7)</f>
        <v>8769600</v>
      </c>
      <c r="ACF12" s="1">
        <f>LOOKUP($A12,'DMG Tables'!$P$2:$P$35,'DMG Tables'!$O$2:$O$35)*ACF$1*LOOKUP(ACF$1,'DMG Tables'!$G$2:$G$7,'DMG Tables'!$H$2:$H$7)</f>
        <v>8781200</v>
      </c>
      <c r="ACG12" s="1">
        <f>LOOKUP($A12,'DMG Tables'!$P$2:$P$35,'DMG Tables'!$O$2:$O$35)*ACG$1*LOOKUP(ACG$1,'DMG Tables'!$G$2:$G$7,'DMG Tables'!$H$2:$H$7)</f>
        <v>8792800</v>
      </c>
      <c r="ACH12" s="1">
        <f>LOOKUP($A12,'DMG Tables'!$P$2:$P$35,'DMG Tables'!$O$2:$O$35)*ACH$1*LOOKUP(ACH$1,'DMG Tables'!$G$2:$G$7,'DMG Tables'!$H$2:$H$7)</f>
        <v>8804400</v>
      </c>
      <c r="ACI12" s="1">
        <f>LOOKUP($A12,'DMG Tables'!$P$2:$P$35,'DMG Tables'!$O$2:$O$35)*ACI$1*LOOKUP(ACI$1,'DMG Tables'!$G$2:$G$7,'DMG Tables'!$H$2:$H$7)</f>
        <v>8816000</v>
      </c>
      <c r="ACJ12" s="1">
        <f>LOOKUP($A12,'DMG Tables'!$P$2:$P$35,'DMG Tables'!$O$2:$O$35)*ACJ$1*LOOKUP(ACJ$1,'DMG Tables'!$G$2:$G$7,'DMG Tables'!$H$2:$H$7)</f>
        <v>8827600</v>
      </c>
      <c r="ACK12" s="1">
        <f>LOOKUP($A12,'DMG Tables'!$P$2:$P$35,'DMG Tables'!$O$2:$O$35)*ACK$1*LOOKUP(ACK$1,'DMG Tables'!$G$2:$G$7,'DMG Tables'!$H$2:$H$7)</f>
        <v>8839200</v>
      </c>
      <c r="ACL12" s="1">
        <f>LOOKUP($A12,'DMG Tables'!$P$2:$P$35,'DMG Tables'!$O$2:$O$35)*ACL$1*LOOKUP(ACL$1,'DMG Tables'!$G$2:$G$7,'DMG Tables'!$H$2:$H$7)</f>
        <v>8850800</v>
      </c>
      <c r="ACM12" s="1">
        <f>LOOKUP($A12,'DMG Tables'!$P$2:$P$35,'DMG Tables'!$O$2:$O$35)*ACM$1*LOOKUP(ACM$1,'DMG Tables'!$G$2:$G$7,'DMG Tables'!$H$2:$H$7)</f>
        <v>8862400</v>
      </c>
      <c r="ACN12" s="1">
        <f>LOOKUP($A12,'DMG Tables'!$P$2:$P$35,'DMG Tables'!$O$2:$O$35)*ACN$1*LOOKUP(ACN$1,'DMG Tables'!$G$2:$G$7,'DMG Tables'!$H$2:$H$7)</f>
        <v>8874000</v>
      </c>
      <c r="ACO12" s="1">
        <f>LOOKUP($A12,'DMG Tables'!$P$2:$P$35,'DMG Tables'!$O$2:$O$35)*ACO$1*LOOKUP(ACO$1,'DMG Tables'!$G$2:$G$7,'DMG Tables'!$H$2:$H$7)</f>
        <v>8885600</v>
      </c>
      <c r="ACP12" s="1">
        <f>LOOKUP($A12,'DMG Tables'!$P$2:$P$35,'DMG Tables'!$O$2:$O$35)*ACP$1*LOOKUP(ACP$1,'DMG Tables'!$G$2:$G$7,'DMG Tables'!$H$2:$H$7)</f>
        <v>8897200</v>
      </c>
      <c r="ACQ12" s="1">
        <f>LOOKUP($A12,'DMG Tables'!$P$2:$P$35,'DMG Tables'!$O$2:$O$35)*ACQ$1*LOOKUP(ACQ$1,'DMG Tables'!$G$2:$G$7,'DMG Tables'!$H$2:$H$7)</f>
        <v>8908800</v>
      </c>
      <c r="ACR12" s="1">
        <f>LOOKUP($A12,'DMG Tables'!$P$2:$P$35,'DMG Tables'!$O$2:$O$35)*ACR$1*LOOKUP(ACR$1,'DMG Tables'!$G$2:$G$7,'DMG Tables'!$H$2:$H$7)</f>
        <v>8920400</v>
      </c>
      <c r="ACS12" s="1">
        <f>LOOKUP($A12,'DMG Tables'!$P$2:$P$35,'DMG Tables'!$O$2:$O$35)*ACS$1*LOOKUP(ACS$1,'DMG Tables'!$G$2:$G$7,'DMG Tables'!$H$2:$H$7)</f>
        <v>8932000</v>
      </c>
      <c r="ACT12" s="1">
        <f>LOOKUP($A12,'DMG Tables'!$P$2:$P$35,'DMG Tables'!$O$2:$O$35)*ACT$1*LOOKUP(ACT$1,'DMG Tables'!$G$2:$G$7,'DMG Tables'!$H$2:$H$7)</f>
        <v>8943600</v>
      </c>
      <c r="ACU12" s="1">
        <f>LOOKUP($A12,'DMG Tables'!$P$2:$P$35,'DMG Tables'!$O$2:$O$35)*ACU$1*LOOKUP(ACU$1,'DMG Tables'!$G$2:$G$7,'DMG Tables'!$H$2:$H$7)</f>
        <v>8955200</v>
      </c>
      <c r="ACV12" s="1">
        <f>LOOKUP($A12,'DMG Tables'!$P$2:$P$35,'DMG Tables'!$O$2:$O$35)*ACV$1*LOOKUP(ACV$1,'DMG Tables'!$G$2:$G$7,'DMG Tables'!$H$2:$H$7)</f>
        <v>8966800</v>
      </c>
      <c r="ACW12" s="1">
        <f>LOOKUP($A12,'DMG Tables'!$P$2:$P$35,'DMG Tables'!$O$2:$O$35)*ACW$1*LOOKUP(ACW$1,'DMG Tables'!$G$2:$G$7,'DMG Tables'!$H$2:$H$7)</f>
        <v>8978400</v>
      </c>
      <c r="ACX12" s="1">
        <f>LOOKUP($A12,'DMG Tables'!$P$2:$P$35,'DMG Tables'!$O$2:$O$35)*ACX$1*LOOKUP(ACX$1,'DMG Tables'!$G$2:$G$7,'DMG Tables'!$H$2:$H$7)</f>
        <v>8990000</v>
      </c>
      <c r="ACY12" s="1">
        <f>LOOKUP($A12,'DMG Tables'!$P$2:$P$35,'DMG Tables'!$O$2:$O$35)*ACY$1*LOOKUP(ACY$1,'DMG Tables'!$G$2:$G$7,'DMG Tables'!$H$2:$H$7)</f>
        <v>9001600</v>
      </c>
      <c r="ACZ12" s="1">
        <f>LOOKUP($A12,'DMG Tables'!$P$2:$P$35,'DMG Tables'!$O$2:$O$35)*ACZ$1*LOOKUP(ACZ$1,'DMG Tables'!$G$2:$G$7,'DMG Tables'!$H$2:$H$7)</f>
        <v>9013200</v>
      </c>
      <c r="ADA12" s="1">
        <f>LOOKUP($A12,'DMG Tables'!$P$2:$P$35,'DMG Tables'!$O$2:$O$35)*ADA$1*LOOKUP(ADA$1,'DMG Tables'!$G$2:$G$7,'DMG Tables'!$H$2:$H$7)</f>
        <v>9024800</v>
      </c>
      <c r="ADB12" s="1">
        <f>LOOKUP($A12,'DMG Tables'!$P$2:$P$35,'DMG Tables'!$O$2:$O$35)*ADB$1*LOOKUP(ADB$1,'DMG Tables'!$G$2:$G$7,'DMG Tables'!$H$2:$H$7)</f>
        <v>9036400</v>
      </c>
      <c r="ADC12" s="1">
        <f>LOOKUP($A12,'DMG Tables'!$P$2:$P$35,'DMG Tables'!$O$2:$O$35)*ADC$1*LOOKUP(ADC$1,'DMG Tables'!$G$2:$G$7,'DMG Tables'!$H$2:$H$7)</f>
        <v>9048000</v>
      </c>
      <c r="ADD12" s="1">
        <f>LOOKUP($A12,'DMG Tables'!$P$2:$P$35,'DMG Tables'!$O$2:$O$35)*ADD$1*LOOKUP(ADD$1,'DMG Tables'!$G$2:$G$7,'DMG Tables'!$H$2:$H$7)</f>
        <v>9059600</v>
      </c>
      <c r="ADE12" s="1">
        <f>LOOKUP($A12,'DMG Tables'!$P$2:$P$35,'DMG Tables'!$O$2:$O$35)*ADE$1*LOOKUP(ADE$1,'DMG Tables'!$G$2:$G$7,'DMG Tables'!$H$2:$H$7)</f>
        <v>9071200</v>
      </c>
      <c r="ADF12" s="1">
        <f>LOOKUP($A12,'DMG Tables'!$P$2:$P$35,'DMG Tables'!$O$2:$O$35)*ADF$1*LOOKUP(ADF$1,'DMG Tables'!$G$2:$G$7,'DMG Tables'!$H$2:$H$7)</f>
        <v>9082800</v>
      </c>
      <c r="ADG12" s="1">
        <f>LOOKUP($A12,'DMG Tables'!$P$2:$P$35,'DMG Tables'!$O$2:$O$35)*ADG$1*LOOKUP(ADG$1,'DMG Tables'!$G$2:$G$7,'DMG Tables'!$H$2:$H$7)</f>
        <v>9094400</v>
      </c>
      <c r="ADH12" s="1">
        <f>LOOKUP($A12,'DMG Tables'!$P$2:$P$35,'DMG Tables'!$O$2:$O$35)*ADH$1*LOOKUP(ADH$1,'DMG Tables'!$G$2:$G$7,'DMG Tables'!$H$2:$H$7)</f>
        <v>9106000</v>
      </c>
      <c r="ADI12" s="1">
        <f>LOOKUP($A12,'DMG Tables'!$P$2:$P$35,'DMG Tables'!$O$2:$O$35)*ADI$1*LOOKUP(ADI$1,'DMG Tables'!$G$2:$G$7,'DMG Tables'!$H$2:$H$7)</f>
        <v>9117600</v>
      </c>
      <c r="ADJ12" s="1">
        <f>LOOKUP($A12,'DMG Tables'!$P$2:$P$35,'DMG Tables'!$O$2:$O$35)*ADJ$1*LOOKUP(ADJ$1,'DMG Tables'!$G$2:$G$7,'DMG Tables'!$H$2:$H$7)</f>
        <v>9129200</v>
      </c>
      <c r="ADK12" s="1">
        <f>LOOKUP($A12,'DMG Tables'!$P$2:$P$35,'DMG Tables'!$O$2:$O$35)*ADK$1*LOOKUP(ADK$1,'DMG Tables'!$G$2:$G$7,'DMG Tables'!$H$2:$H$7)</f>
        <v>9140800</v>
      </c>
      <c r="ADL12" s="1">
        <f>LOOKUP($A12,'DMG Tables'!$P$2:$P$35,'DMG Tables'!$O$2:$O$35)*ADL$1*LOOKUP(ADL$1,'DMG Tables'!$G$2:$G$7,'DMG Tables'!$H$2:$H$7)</f>
        <v>9152400</v>
      </c>
      <c r="ADM12" s="1">
        <f>LOOKUP($A12,'DMG Tables'!$P$2:$P$35,'DMG Tables'!$O$2:$O$35)*ADM$1*LOOKUP(ADM$1,'DMG Tables'!$G$2:$G$7,'DMG Tables'!$H$2:$H$7)</f>
        <v>9164000</v>
      </c>
      <c r="ADN12" s="1">
        <f>LOOKUP($A12,'DMG Tables'!$P$2:$P$35,'DMG Tables'!$O$2:$O$35)*ADN$1*LOOKUP(ADN$1,'DMG Tables'!$G$2:$G$7,'DMG Tables'!$H$2:$H$7)</f>
        <v>9175600</v>
      </c>
      <c r="ADO12" s="1">
        <f>LOOKUP($A12,'DMG Tables'!$P$2:$P$35,'DMG Tables'!$O$2:$O$35)*ADO$1*LOOKUP(ADO$1,'DMG Tables'!$G$2:$G$7,'DMG Tables'!$H$2:$H$7)</f>
        <v>9187200</v>
      </c>
      <c r="ADP12" s="1">
        <f>LOOKUP($A12,'DMG Tables'!$P$2:$P$35,'DMG Tables'!$O$2:$O$35)*ADP$1*LOOKUP(ADP$1,'DMG Tables'!$G$2:$G$7,'DMG Tables'!$H$2:$H$7)</f>
        <v>9198800</v>
      </c>
      <c r="ADQ12" s="1">
        <f>LOOKUP($A12,'DMG Tables'!$P$2:$P$35,'DMG Tables'!$O$2:$O$35)*ADQ$1*LOOKUP(ADQ$1,'DMG Tables'!$G$2:$G$7,'DMG Tables'!$H$2:$H$7)</f>
        <v>9210400</v>
      </c>
      <c r="ADR12" s="1">
        <f>LOOKUP($A12,'DMG Tables'!$P$2:$P$35,'DMG Tables'!$O$2:$O$35)*ADR$1*LOOKUP(ADR$1,'DMG Tables'!$G$2:$G$7,'DMG Tables'!$H$2:$H$7)</f>
        <v>9222000</v>
      </c>
      <c r="ADS12" s="1">
        <f>LOOKUP($A12,'DMG Tables'!$P$2:$P$35,'DMG Tables'!$O$2:$O$35)*ADS$1*LOOKUP(ADS$1,'DMG Tables'!$G$2:$G$7,'DMG Tables'!$H$2:$H$7)</f>
        <v>9233600</v>
      </c>
      <c r="ADT12" s="1">
        <f>LOOKUP($A12,'DMG Tables'!$P$2:$P$35,'DMG Tables'!$O$2:$O$35)*ADT$1*LOOKUP(ADT$1,'DMG Tables'!$G$2:$G$7,'DMG Tables'!$H$2:$H$7)</f>
        <v>9245200</v>
      </c>
      <c r="ADU12" s="1">
        <f>LOOKUP($A12,'DMG Tables'!$P$2:$P$35,'DMG Tables'!$O$2:$O$35)*ADU$1*LOOKUP(ADU$1,'DMG Tables'!$G$2:$G$7,'DMG Tables'!$H$2:$H$7)</f>
        <v>9256800</v>
      </c>
      <c r="ADV12" s="1">
        <f>LOOKUP($A12,'DMG Tables'!$P$2:$P$35,'DMG Tables'!$O$2:$O$35)*ADV$1*LOOKUP(ADV$1,'DMG Tables'!$G$2:$G$7,'DMG Tables'!$H$2:$H$7)</f>
        <v>9268400</v>
      </c>
      <c r="ADW12" s="1">
        <f>LOOKUP($A12,'DMG Tables'!$P$2:$P$35,'DMG Tables'!$O$2:$O$35)*ADW$1*LOOKUP(ADW$1,'DMG Tables'!$G$2:$G$7,'DMG Tables'!$H$2:$H$7)</f>
        <v>9280000</v>
      </c>
      <c r="ADX12" s="1">
        <f>LOOKUP($A12,'DMG Tables'!$P$2:$P$35,'DMG Tables'!$O$2:$O$35)*ADX$1*LOOKUP(ADX$1,'DMG Tables'!$G$2:$G$7,'DMG Tables'!$H$2:$H$7)</f>
        <v>9291600</v>
      </c>
      <c r="ADY12" s="1">
        <f>LOOKUP($A12,'DMG Tables'!$P$2:$P$35,'DMG Tables'!$O$2:$O$35)*ADY$1*LOOKUP(ADY$1,'DMG Tables'!$G$2:$G$7,'DMG Tables'!$H$2:$H$7)</f>
        <v>9303200</v>
      </c>
      <c r="ADZ12" s="1">
        <f>LOOKUP($A12,'DMG Tables'!$P$2:$P$35,'DMG Tables'!$O$2:$O$35)*ADZ$1*LOOKUP(ADZ$1,'DMG Tables'!$G$2:$G$7,'DMG Tables'!$H$2:$H$7)</f>
        <v>9314800</v>
      </c>
      <c r="AEA12" s="1">
        <f>LOOKUP($A12,'DMG Tables'!$P$2:$P$35,'DMG Tables'!$O$2:$O$35)*AEA$1*LOOKUP(AEA$1,'DMG Tables'!$G$2:$G$7,'DMG Tables'!$H$2:$H$7)</f>
        <v>9326400</v>
      </c>
      <c r="AEB12" s="1">
        <f>LOOKUP($A12,'DMG Tables'!$P$2:$P$35,'DMG Tables'!$O$2:$O$35)*AEB$1*LOOKUP(AEB$1,'DMG Tables'!$G$2:$G$7,'DMG Tables'!$H$2:$H$7)</f>
        <v>9338000</v>
      </c>
      <c r="AEC12" s="1">
        <f>LOOKUP($A12,'DMG Tables'!$P$2:$P$35,'DMG Tables'!$O$2:$O$35)*AEC$1*LOOKUP(AEC$1,'DMG Tables'!$G$2:$G$7,'DMG Tables'!$H$2:$H$7)</f>
        <v>9349600</v>
      </c>
      <c r="AED12" s="1">
        <f>LOOKUP($A12,'DMG Tables'!$P$2:$P$35,'DMG Tables'!$O$2:$O$35)*AED$1*LOOKUP(AED$1,'DMG Tables'!$G$2:$G$7,'DMG Tables'!$H$2:$H$7)</f>
        <v>9361200</v>
      </c>
      <c r="AEE12" s="1">
        <f>LOOKUP($A12,'DMG Tables'!$P$2:$P$35,'DMG Tables'!$O$2:$O$35)*AEE$1*LOOKUP(AEE$1,'DMG Tables'!$G$2:$G$7,'DMG Tables'!$H$2:$H$7)</f>
        <v>9372800</v>
      </c>
      <c r="AEF12" s="1">
        <f>LOOKUP($A12,'DMG Tables'!$P$2:$P$35,'DMG Tables'!$O$2:$O$35)*AEF$1*LOOKUP(AEF$1,'DMG Tables'!$G$2:$G$7,'DMG Tables'!$H$2:$H$7)</f>
        <v>9384400</v>
      </c>
      <c r="AEG12" s="1">
        <f>LOOKUP($A12,'DMG Tables'!$P$2:$P$35,'DMG Tables'!$O$2:$O$35)*AEG$1*LOOKUP(AEG$1,'DMG Tables'!$G$2:$G$7,'DMG Tables'!$H$2:$H$7)</f>
        <v>9396000</v>
      </c>
      <c r="AEH12" s="1">
        <f>LOOKUP($A12,'DMG Tables'!$P$2:$P$35,'DMG Tables'!$O$2:$O$35)*AEH$1*LOOKUP(AEH$1,'DMG Tables'!$G$2:$G$7,'DMG Tables'!$H$2:$H$7)</f>
        <v>9407600</v>
      </c>
      <c r="AEI12" s="1">
        <f>LOOKUP($A12,'DMG Tables'!$P$2:$P$35,'DMG Tables'!$O$2:$O$35)*AEI$1*LOOKUP(AEI$1,'DMG Tables'!$G$2:$G$7,'DMG Tables'!$H$2:$H$7)</f>
        <v>9419200</v>
      </c>
      <c r="AEJ12" s="1">
        <f>LOOKUP($A12,'DMG Tables'!$P$2:$P$35,'DMG Tables'!$O$2:$O$35)*AEJ$1*LOOKUP(AEJ$1,'DMG Tables'!$G$2:$G$7,'DMG Tables'!$H$2:$H$7)</f>
        <v>9430800</v>
      </c>
      <c r="AEK12" s="1">
        <f>LOOKUP($A12,'DMG Tables'!$P$2:$P$35,'DMG Tables'!$O$2:$O$35)*AEK$1*LOOKUP(AEK$1,'DMG Tables'!$G$2:$G$7,'DMG Tables'!$H$2:$H$7)</f>
        <v>9442400</v>
      </c>
      <c r="AEL12" s="1">
        <f>LOOKUP($A12,'DMG Tables'!$P$2:$P$35,'DMG Tables'!$O$2:$O$35)*AEL$1*LOOKUP(AEL$1,'DMG Tables'!$G$2:$G$7,'DMG Tables'!$H$2:$H$7)</f>
        <v>9454000</v>
      </c>
      <c r="AEM12" s="1">
        <f>LOOKUP($A12,'DMG Tables'!$P$2:$P$35,'DMG Tables'!$O$2:$O$35)*AEM$1*LOOKUP(AEM$1,'DMG Tables'!$G$2:$G$7,'DMG Tables'!$H$2:$H$7)</f>
        <v>9465600</v>
      </c>
      <c r="AEN12" s="1">
        <f>LOOKUP($A12,'DMG Tables'!$P$2:$P$35,'DMG Tables'!$O$2:$O$35)*AEN$1*LOOKUP(AEN$1,'DMG Tables'!$G$2:$G$7,'DMG Tables'!$H$2:$H$7)</f>
        <v>9477200</v>
      </c>
      <c r="AEO12" s="1">
        <f>LOOKUP($A12,'DMG Tables'!$P$2:$P$35,'DMG Tables'!$O$2:$O$35)*AEO$1*LOOKUP(AEO$1,'DMG Tables'!$G$2:$G$7,'DMG Tables'!$H$2:$H$7)</f>
        <v>9488800</v>
      </c>
      <c r="AEP12" s="1">
        <f>LOOKUP($A12,'DMG Tables'!$P$2:$P$35,'DMG Tables'!$O$2:$O$35)*AEP$1*LOOKUP(AEP$1,'DMG Tables'!$G$2:$G$7,'DMG Tables'!$H$2:$H$7)</f>
        <v>9500400</v>
      </c>
      <c r="AEQ12" s="1">
        <f>LOOKUP($A12,'DMG Tables'!$P$2:$P$35,'DMG Tables'!$O$2:$O$35)*AEQ$1*LOOKUP(AEQ$1,'DMG Tables'!$G$2:$G$7,'DMG Tables'!$H$2:$H$7)</f>
        <v>9512000</v>
      </c>
      <c r="AER12" s="1">
        <f>LOOKUP($A12,'DMG Tables'!$P$2:$P$35,'DMG Tables'!$O$2:$O$35)*AER$1*LOOKUP(AER$1,'DMG Tables'!$G$2:$G$7,'DMG Tables'!$H$2:$H$7)</f>
        <v>9523600</v>
      </c>
      <c r="AES12" s="1">
        <f>LOOKUP($A12,'DMG Tables'!$P$2:$P$35,'DMG Tables'!$O$2:$O$35)*AES$1*LOOKUP(AES$1,'DMG Tables'!$G$2:$G$7,'DMG Tables'!$H$2:$H$7)</f>
        <v>9535200</v>
      </c>
      <c r="AET12" s="1">
        <f>LOOKUP($A12,'DMG Tables'!$P$2:$P$35,'DMG Tables'!$O$2:$O$35)*AET$1*LOOKUP(AET$1,'DMG Tables'!$G$2:$G$7,'DMG Tables'!$H$2:$H$7)</f>
        <v>9546800</v>
      </c>
      <c r="AEU12" s="1">
        <f>LOOKUP($A12,'DMG Tables'!$P$2:$P$35,'DMG Tables'!$O$2:$O$35)*AEU$1*LOOKUP(AEU$1,'DMG Tables'!$G$2:$G$7,'DMG Tables'!$H$2:$H$7)</f>
        <v>9558400</v>
      </c>
      <c r="AEV12" s="1">
        <f>LOOKUP($A12,'DMG Tables'!$P$2:$P$35,'DMG Tables'!$O$2:$O$35)*AEV$1*LOOKUP(AEV$1,'DMG Tables'!$G$2:$G$7,'DMG Tables'!$H$2:$H$7)</f>
        <v>9570000</v>
      </c>
      <c r="AEW12" s="1">
        <f>LOOKUP($A12,'DMG Tables'!$P$2:$P$35,'DMG Tables'!$O$2:$O$35)*AEW$1*LOOKUP(AEW$1,'DMG Tables'!$G$2:$G$7,'DMG Tables'!$H$2:$H$7)</f>
        <v>9581600</v>
      </c>
      <c r="AEX12" s="1">
        <f>LOOKUP($A12,'DMG Tables'!$P$2:$P$35,'DMG Tables'!$O$2:$O$35)*AEX$1*LOOKUP(AEX$1,'DMG Tables'!$G$2:$G$7,'DMG Tables'!$H$2:$H$7)</f>
        <v>9593200</v>
      </c>
      <c r="AEY12" s="1">
        <f>LOOKUP($A12,'DMG Tables'!$P$2:$P$35,'DMG Tables'!$O$2:$O$35)*AEY$1*LOOKUP(AEY$1,'DMG Tables'!$G$2:$G$7,'DMG Tables'!$H$2:$H$7)</f>
        <v>9604800</v>
      </c>
      <c r="AEZ12" s="1">
        <f>LOOKUP($A12,'DMG Tables'!$P$2:$P$35,'DMG Tables'!$O$2:$O$35)*AEZ$1*LOOKUP(AEZ$1,'DMG Tables'!$G$2:$G$7,'DMG Tables'!$H$2:$H$7)</f>
        <v>9616400</v>
      </c>
      <c r="AFA12" s="1">
        <f>LOOKUP($A12,'DMG Tables'!$P$2:$P$35,'DMG Tables'!$O$2:$O$35)*AFA$1*LOOKUP(AFA$1,'DMG Tables'!$G$2:$G$7,'DMG Tables'!$H$2:$H$7)</f>
        <v>9628000</v>
      </c>
      <c r="AFB12" s="1">
        <f>LOOKUP($A12,'DMG Tables'!$P$2:$P$35,'DMG Tables'!$O$2:$O$35)*AFB$1*LOOKUP(AFB$1,'DMG Tables'!$G$2:$G$7,'DMG Tables'!$H$2:$H$7)</f>
        <v>9639600</v>
      </c>
      <c r="AFC12" s="1">
        <f>LOOKUP($A12,'DMG Tables'!$P$2:$P$35,'DMG Tables'!$O$2:$O$35)*AFC$1*LOOKUP(AFC$1,'DMG Tables'!$G$2:$G$7,'DMG Tables'!$H$2:$H$7)</f>
        <v>9651200</v>
      </c>
      <c r="AFD12" s="1">
        <f>LOOKUP($A12,'DMG Tables'!$P$2:$P$35,'DMG Tables'!$O$2:$O$35)*AFD$1*LOOKUP(AFD$1,'DMG Tables'!$G$2:$G$7,'DMG Tables'!$H$2:$H$7)</f>
        <v>9662800</v>
      </c>
      <c r="AFE12" s="1">
        <f>LOOKUP($A12,'DMG Tables'!$P$2:$P$35,'DMG Tables'!$O$2:$O$35)*AFE$1*LOOKUP(AFE$1,'DMG Tables'!$G$2:$G$7,'DMG Tables'!$H$2:$H$7)</f>
        <v>9674400</v>
      </c>
      <c r="AFF12" s="1">
        <f>LOOKUP($A12,'DMG Tables'!$P$2:$P$35,'DMG Tables'!$O$2:$O$35)*AFF$1*LOOKUP(AFF$1,'DMG Tables'!$G$2:$G$7,'DMG Tables'!$H$2:$H$7)</f>
        <v>9686000</v>
      </c>
      <c r="AFG12" s="1">
        <f>LOOKUP($A12,'DMG Tables'!$P$2:$P$35,'DMG Tables'!$O$2:$O$35)*AFG$1*LOOKUP(AFG$1,'DMG Tables'!$G$2:$G$7,'DMG Tables'!$H$2:$H$7)</f>
        <v>9697600</v>
      </c>
      <c r="AFH12" s="1">
        <f>LOOKUP($A12,'DMG Tables'!$P$2:$P$35,'DMG Tables'!$O$2:$O$35)*AFH$1*LOOKUP(AFH$1,'DMG Tables'!$G$2:$G$7,'DMG Tables'!$H$2:$H$7)</f>
        <v>9709200</v>
      </c>
      <c r="AFI12" s="1">
        <f>LOOKUP($A12,'DMG Tables'!$P$2:$P$35,'DMG Tables'!$O$2:$O$35)*AFI$1*LOOKUP(AFI$1,'DMG Tables'!$G$2:$G$7,'DMG Tables'!$H$2:$H$7)</f>
        <v>9720800</v>
      </c>
      <c r="AFJ12" s="1">
        <f>LOOKUP($A12,'DMG Tables'!$P$2:$P$35,'DMG Tables'!$O$2:$O$35)*AFJ$1*LOOKUP(AFJ$1,'DMG Tables'!$G$2:$G$7,'DMG Tables'!$H$2:$H$7)</f>
        <v>9732400</v>
      </c>
      <c r="AFK12" s="1">
        <f>LOOKUP($A12,'DMG Tables'!$P$2:$P$35,'DMG Tables'!$O$2:$O$35)*AFK$1*LOOKUP(AFK$1,'DMG Tables'!$G$2:$G$7,'DMG Tables'!$H$2:$H$7)</f>
        <v>9744000</v>
      </c>
      <c r="AFL12" s="1">
        <f>LOOKUP($A12,'DMG Tables'!$P$2:$P$35,'DMG Tables'!$O$2:$O$35)*AFL$1*LOOKUP(AFL$1,'DMG Tables'!$G$2:$G$7,'DMG Tables'!$H$2:$H$7)</f>
        <v>9755600</v>
      </c>
      <c r="AFM12" s="1">
        <f>LOOKUP($A12,'DMG Tables'!$P$2:$P$35,'DMG Tables'!$O$2:$O$35)*AFM$1*LOOKUP(AFM$1,'DMG Tables'!$G$2:$G$7,'DMG Tables'!$H$2:$H$7)</f>
        <v>9767200</v>
      </c>
      <c r="AFN12" s="1">
        <f>LOOKUP($A12,'DMG Tables'!$P$2:$P$35,'DMG Tables'!$O$2:$O$35)*AFN$1*LOOKUP(AFN$1,'DMG Tables'!$G$2:$G$7,'DMG Tables'!$H$2:$H$7)</f>
        <v>9778800</v>
      </c>
      <c r="AFO12" s="1">
        <f>LOOKUP($A12,'DMG Tables'!$P$2:$P$35,'DMG Tables'!$O$2:$O$35)*AFO$1*LOOKUP(AFO$1,'DMG Tables'!$G$2:$G$7,'DMG Tables'!$H$2:$H$7)</f>
        <v>9790400</v>
      </c>
      <c r="AFP12" s="1">
        <f>LOOKUP($A12,'DMG Tables'!$P$2:$P$35,'DMG Tables'!$O$2:$O$35)*AFP$1*LOOKUP(AFP$1,'DMG Tables'!$G$2:$G$7,'DMG Tables'!$H$2:$H$7)</f>
        <v>9802000</v>
      </c>
      <c r="AFQ12" s="1">
        <f>LOOKUP($A12,'DMG Tables'!$P$2:$P$35,'DMG Tables'!$O$2:$O$35)*AFQ$1*LOOKUP(AFQ$1,'DMG Tables'!$G$2:$G$7,'DMG Tables'!$H$2:$H$7)</f>
        <v>9813600</v>
      </c>
      <c r="AFR12" s="1">
        <f>LOOKUP($A12,'DMG Tables'!$P$2:$P$35,'DMG Tables'!$O$2:$O$35)*AFR$1*LOOKUP(AFR$1,'DMG Tables'!$G$2:$G$7,'DMG Tables'!$H$2:$H$7)</f>
        <v>9825200</v>
      </c>
      <c r="AFS12" s="1">
        <f>LOOKUP($A12,'DMG Tables'!$P$2:$P$35,'DMG Tables'!$O$2:$O$35)*AFS$1*LOOKUP(AFS$1,'DMG Tables'!$G$2:$G$7,'DMG Tables'!$H$2:$H$7)</f>
        <v>9836800</v>
      </c>
      <c r="AFT12" s="1">
        <f>LOOKUP($A12,'DMG Tables'!$P$2:$P$35,'DMG Tables'!$O$2:$O$35)*AFT$1*LOOKUP(AFT$1,'DMG Tables'!$G$2:$G$7,'DMG Tables'!$H$2:$H$7)</f>
        <v>9848400</v>
      </c>
      <c r="AFU12" s="1">
        <f>LOOKUP($A12,'DMG Tables'!$P$2:$P$35,'DMG Tables'!$O$2:$O$35)*AFU$1*LOOKUP(AFU$1,'DMG Tables'!$G$2:$G$7,'DMG Tables'!$H$2:$H$7)</f>
        <v>9860000</v>
      </c>
      <c r="AFV12" s="1">
        <f>LOOKUP($A12,'DMG Tables'!$P$2:$P$35,'DMG Tables'!$O$2:$O$35)*AFV$1*LOOKUP(AFV$1,'DMG Tables'!$G$2:$G$7,'DMG Tables'!$H$2:$H$7)</f>
        <v>9871600</v>
      </c>
      <c r="AFW12" s="1">
        <f>LOOKUP($A12,'DMG Tables'!$P$2:$P$35,'DMG Tables'!$O$2:$O$35)*AFW$1*LOOKUP(AFW$1,'DMG Tables'!$G$2:$G$7,'DMG Tables'!$H$2:$H$7)</f>
        <v>9883200</v>
      </c>
      <c r="AFX12" s="1">
        <f>LOOKUP($A12,'DMG Tables'!$P$2:$P$35,'DMG Tables'!$O$2:$O$35)*AFX$1*LOOKUP(AFX$1,'DMG Tables'!$G$2:$G$7,'DMG Tables'!$H$2:$H$7)</f>
        <v>9894800</v>
      </c>
      <c r="AFY12" s="1">
        <f>LOOKUP($A12,'DMG Tables'!$P$2:$P$35,'DMG Tables'!$O$2:$O$35)*AFY$1*LOOKUP(AFY$1,'DMG Tables'!$G$2:$G$7,'DMG Tables'!$H$2:$H$7)</f>
        <v>9906400</v>
      </c>
      <c r="AFZ12" s="1">
        <f>LOOKUP($A12,'DMG Tables'!$P$2:$P$35,'DMG Tables'!$O$2:$O$35)*AFZ$1*LOOKUP(AFZ$1,'DMG Tables'!$G$2:$G$7,'DMG Tables'!$H$2:$H$7)</f>
        <v>9918000</v>
      </c>
      <c r="AGA12" s="1">
        <f>LOOKUP($A12,'DMG Tables'!$P$2:$P$35,'DMG Tables'!$O$2:$O$35)*AGA$1*LOOKUP(AGA$1,'DMG Tables'!$G$2:$G$7,'DMG Tables'!$H$2:$H$7)</f>
        <v>9929600</v>
      </c>
      <c r="AGB12" s="1">
        <f>LOOKUP($A12,'DMG Tables'!$P$2:$P$35,'DMG Tables'!$O$2:$O$35)*AGB$1*LOOKUP(AGB$1,'DMG Tables'!$G$2:$G$7,'DMG Tables'!$H$2:$H$7)</f>
        <v>9941200</v>
      </c>
      <c r="AGC12" s="1">
        <f>LOOKUP($A12,'DMG Tables'!$P$2:$P$35,'DMG Tables'!$O$2:$O$35)*AGC$1*LOOKUP(AGC$1,'DMG Tables'!$G$2:$G$7,'DMG Tables'!$H$2:$H$7)</f>
        <v>9952800</v>
      </c>
      <c r="AGD12" s="1">
        <f>LOOKUP($A12,'DMG Tables'!$P$2:$P$35,'DMG Tables'!$O$2:$O$35)*AGD$1*LOOKUP(AGD$1,'DMG Tables'!$G$2:$G$7,'DMG Tables'!$H$2:$H$7)</f>
        <v>9964400</v>
      </c>
      <c r="AGE12" s="1">
        <f>LOOKUP($A12,'DMG Tables'!$P$2:$P$35,'DMG Tables'!$O$2:$O$35)*AGE$1*LOOKUP(AGE$1,'DMG Tables'!$G$2:$G$7,'DMG Tables'!$H$2:$H$7)</f>
        <v>9976000</v>
      </c>
      <c r="AGF12" s="1">
        <f>LOOKUP($A12,'DMG Tables'!$P$2:$P$35,'DMG Tables'!$O$2:$O$35)*AGF$1*LOOKUP(AGF$1,'DMG Tables'!$G$2:$G$7,'DMG Tables'!$H$2:$H$7)</f>
        <v>9987600</v>
      </c>
      <c r="AGG12" s="1">
        <f>LOOKUP($A12,'DMG Tables'!$P$2:$P$35,'DMG Tables'!$O$2:$O$35)*AGG$1*LOOKUP(AGG$1,'DMG Tables'!$G$2:$G$7,'DMG Tables'!$H$2:$H$7)</f>
        <v>9999200</v>
      </c>
      <c r="AGH12" s="1">
        <f>LOOKUP($A12,'DMG Tables'!$P$2:$P$35,'DMG Tables'!$O$2:$O$35)*AGH$1*LOOKUP(AGH$1,'DMG Tables'!$G$2:$G$7,'DMG Tables'!$H$2:$H$7)</f>
        <v>10010800</v>
      </c>
      <c r="AGI12" s="1">
        <f>LOOKUP($A12,'DMG Tables'!$P$2:$P$35,'DMG Tables'!$O$2:$O$35)*AGI$1*LOOKUP(AGI$1,'DMG Tables'!$G$2:$G$7,'DMG Tables'!$H$2:$H$7)</f>
        <v>10022400</v>
      </c>
      <c r="AGJ12" s="1">
        <f>LOOKUP($A12,'DMG Tables'!$P$2:$P$35,'DMG Tables'!$O$2:$O$35)*AGJ$1*LOOKUP(AGJ$1,'DMG Tables'!$G$2:$G$7,'DMG Tables'!$H$2:$H$7)</f>
        <v>10034000</v>
      </c>
      <c r="AGK12" s="1">
        <f>LOOKUP($A12,'DMG Tables'!$P$2:$P$35,'DMG Tables'!$O$2:$O$35)*AGK$1*LOOKUP(AGK$1,'DMG Tables'!$G$2:$G$7,'DMG Tables'!$H$2:$H$7)</f>
        <v>10045600</v>
      </c>
      <c r="AGL12" s="1">
        <f>LOOKUP($A12,'DMG Tables'!$P$2:$P$35,'DMG Tables'!$O$2:$O$35)*AGL$1*LOOKUP(AGL$1,'DMG Tables'!$G$2:$G$7,'DMG Tables'!$H$2:$H$7)</f>
        <v>10057200</v>
      </c>
      <c r="AGM12" s="1">
        <f>LOOKUP($A12,'DMG Tables'!$P$2:$P$35,'DMG Tables'!$O$2:$O$35)*AGM$1*LOOKUP(AGM$1,'DMG Tables'!$G$2:$G$7,'DMG Tables'!$H$2:$H$7)</f>
        <v>10068800</v>
      </c>
      <c r="AGN12" s="1">
        <f>LOOKUP($A12,'DMG Tables'!$P$2:$P$35,'DMG Tables'!$O$2:$O$35)*AGN$1*LOOKUP(AGN$1,'DMG Tables'!$G$2:$G$7,'DMG Tables'!$H$2:$H$7)</f>
        <v>10080400</v>
      </c>
      <c r="AGO12" s="1">
        <f>LOOKUP($A12,'DMG Tables'!$P$2:$P$35,'DMG Tables'!$O$2:$O$35)*AGO$1*LOOKUP(AGO$1,'DMG Tables'!$G$2:$G$7,'DMG Tables'!$H$2:$H$7)</f>
        <v>10092000</v>
      </c>
      <c r="AGP12" s="1">
        <f>LOOKUP($A12,'DMG Tables'!$P$2:$P$35,'DMG Tables'!$O$2:$O$35)*AGP$1*LOOKUP(AGP$1,'DMG Tables'!$G$2:$G$7,'DMG Tables'!$H$2:$H$7)</f>
        <v>10103600</v>
      </c>
      <c r="AGQ12" s="1">
        <f>LOOKUP($A12,'DMG Tables'!$P$2:$P$35,'DMG Tables'!$O$2:$O$35)*AGQ$1*LOOKUP(AGQ$1,'DMG Tables'!$G$2:$G$7,'DMG Tables'!$H$2:$H$7)</f>
        <v>10115200</v>
      </c>
      <c r="AGR12" s="1">
        <f>LOOKUP($A12,'DMG Tables'!$P$2:$P$35,'DMG Tables'!$O$2:$O$35)*AGR$1*LOOKUP(AGR$1,'DMG Tables'!$G$2:$G$7,'DMG Tables'!$H$2:$H$7)</f>
        <v>10126800</v>
      </c>
      <c r="AGS12" s="1">
        <f>LOOKUP($A12,'DMG Tables'!$P$2:$P$35,'DMG Tables'!$O$2:$O$35)*AGS$1*LOOKUP(AGS$1,'DMG Tables'!$G$2:$G$7,'DMG Tables'!$H$2:$H$7)</f>
        <v>10138400</v>
      </c>
      <c r="AGT12" s="1">
        <f>LOOKUP($A12,'DMG Tables'!$P$2:$P$35,'DMG Tables'!$O$2:$O$35)*AGT$1*LOOKUP(AGT$1,'DMG Tables'!$G$2:$G$7,'DMG Tables'!$H$2:$H$7)</f>
        <v>10150000</v>
      </c>
      <c r="AGU12" s="1">
        <f>LOOKUP($A12,'DMG Tables'!$P$2:$P$35,'DMG Tables'!$O$2:$O$35)*AGU$1*LOOKUP(AGU$1,'DMG Tables'!$G$2:$G$7,'DMG Tables'!$H$2:$H$7)</f>
        <v>10161600</v>
      </c>
      <c r="AGV12" s="1">
        <f>LOOKUP($A12,'DMG Tables'!$P$2:$P$35,'DMG Tables'!$O$2:$O$35)*AGV$1*LOOKUP(AGV$1,'DMG Tables'!$G$2:$G$7,'DMG Tables'!$H$2:$H$7)</f>
        <v>10173200</v>
      </c>
      <c r="AGW12" s="1">
        <f>LOOKUP($A12,'DMG Tables'!$P$2:$P$35,'DMG Tables'!$O$2:$O$35)*AGW$1*LOOKUP(AGW$1,'DMG Tables'!$G$2:$G$7,'DMG Tables'!$H$2:$H$7)</f>
        <v>10184800</v>
      </c>
      <c r="AGX12" s="1">
        <f>LOOKUP($A12,'DMG Tables'!$P$2:$P$35,'DMG Tables'!$O$2:$O$35)*AGX$1*LOOKUP(AGX$1,'DMG Tables'!$G$2:$G$7,'DMG Tables'!$H$2:$H$7)</f>
        <v>10196400</v>
      </c>
      <c r="AGY12" s="1">
        <f>LOOKUP($A12,'DMG Tables'!$P$2:$P$35,'DMG Tables'!$O$2:$O$35)*AGY$1*LOOKUP(AGY$1,'DMG Tables'!$G$2:$G$7,'DMG Tables'!$H$2:$H$7)</f>
        <v>10208000</v>
      </c>
      <c r="AGZ12" s="1">
        <f>LOOKUP($A12,'DMG Tables'!$P$2:$P$35,'DMG Tables'!$O$2:$O$35)*AGZ$1*LOOKUP(AGZ$1,'DMG Tables'!$G$2:$G$7,'DMG Tables'!$H$2:$H$7)</f>
        <v>10219600</v>
      </c>
      <c r="AHA12" s="1">
        <f>LOOKUP($A12,'DMG Tables'!$P$2:$P$35,'DMG Tables'!$O$2:$O$35)*AHA$1*LOOKUP(AHA$1,'DMG Tables'!$G$2:$G$7,'DMG Tables'!$H$2:$H$7)</f>
        <v>10231200</v>
      </c>
      <c r="AHB12" s="1">
        <f>LOOKUP($A12,'DMG Tables'!$P$2:$P$35,'DMG Tables'!$O$2:$O$35)*AHB$1*LOOKUP(AHB$1,'DMG Tables'!$G$2:$G$7,'DMG Tables'!$H$2:$H$7)</f>
        <v>10242800</v>
      </c>
      <c r="AHC12" s="1">
        <f>LOOKUP($A12,'DMG Tables'!$P$2:$P$35,'DMG Tables'!$O$2:$O$35)*AHC$1*LOOKUP(AHC$1,'DMG Tables'!$G$2:$G$7,'DMG Tables'!$H$2:$H$7)</f>
        <v>10254400</v>
      </c>
      <c r="AHD12" s="1">
        <f>LOOKUP($A12,'DMG Tables'!$P$2:$P$35,'DMG Tables'!$O$2:$O$35)*AHD$1*LOOKUP(AHD$1,'DMG Tables'!$G$2:$G$7,'DMG Tables'!$H$2:$H$7)</f>
        <v>10266000</v>
      </c>
      <c r="AHE12" s="1">
        <f>LOOKUP($A12,'DMG Tables'!$P$2:$P$35,'DMG Tables'!$O$2:$O$35)*AHE$1*LOOKUP(AHE$1,'DMG Tables'!$G$2:$G$7,'DMG Tables'!$H$2:$H$7)</f>
        <v>10277600</v>
      </c>
      <c r="AHF12" s="1">
        <f>LOOKUP($A12,'DMG Tables'!$P$2:$P$35,'DMG Tables'!$O$2:$O$35)*AHF$1*LOOKUP(AHF$1,'DMG Tables'!$G$2:$G$7,'DMG Tables'!$H$2:$H$7)</f>
        <v>10289200</v>
      </c>
      <c r="AHG12" s="1">
        <f>LOOKUP($A12,'DMG Tables'!$P$2:$P$35,'DMG Tables'!$O$2:$O$35)*AHG$1*LOOKUP(AHG$1,'DMG Tables'!$G$2:$G$7,'DMG Tables'!$H$2:$H$7)</f>
        <v>10300800</v>
      </c>
      <c r="AHH12" s="1">
        <f>LOOKUP($A12,'DMG Tables'!$P$2:$P$35,'DMG Tables'!$O$2:$O$35)*AHH$1*LOOKUP(AHH$1,'DMG Tables'!$G$2:$G$7,'DMG Tables'!$H$2:$H$7)</f>
        <v>10312400</v>
      </c>
      <c r="AHI12" s="1">
        <f>LOOKUP($A12,'DMG Tables'!$P$2:$P$35,'DMG Tables'!$O$2:$O$35)*AHI$1*LOOKUP(AHI$1,'DMG Tables'!$G$2:$G$7,'DMG Tables'!$H$2:$H$7)</f>
        <v>10324000</v>
      </c>
      <c r="AHJ12" s="1">
        <f>LOOKUP($A12,'DMG Tables'!$P$2:$P$35,'DMG Tables'!$O$2:$O$35)*AHJ$1*LOOKUP(AHJ$1,'DMG Tables'!$G$2:$G$7,'DMG Tables'!$H$2:$H$7)</f>
        <v>10335600</v>
      </c>
      <c r="AHK12" s="1">
        <f>LOOKUP($A12,'DMG Tables'!$P$2:$P$35,'DMG Tables'!$O$2:$O$35)*AHK$1*LOOKUP(AHK$1,'DMG Tables'!$G$2:$G$7,'DMG Tables'!$H$2:$H$7)</f>
        <v>10347200</v>
      </c>
      <c r="AHL12" s="1">
        <f>LOOKUP($A12,'DMG Tables'!$P$2:$P$35,'DMG Tables'!$O$2:$O$35)*AHL$1*LOOKUP(AHL$1,'DMG Tables'!$G$2:$G$7,'DMG Tables'!$H$2:$H$7)</f>
        <v>10358800</v>
      </c>
      <c r="AHM12" s="1">
        <f>LOOKUP($A12,'DMG Tables'!$P$2:$P$35,'DMG Tables'!$O$2:$O$35)*AHM$1*LOOKUP(AHM$1,'DMG Tables'!$G$2:$G$7,'DMG Tables'!$H$2:$H$7)</f>
        <v>10370400</v>
      </c>
      <c r="AHN12" s="1">
        <f>LOOKUP($A12,'DMG Tables'!$P$2:$P$35,'DMG Tables'!$O$2:$O$35)*AHN$1*LOOKUP(AHN$1,'DMG Tables'!$G$2:$G$7,'DMG Tables'!$H$2:$H$7)</f>
        <v>10382000</v>
      </c>
      <c r="AHO12" s="1">
        <f>LOOKUP($A12,'DMG Tables'!$P$2:$P$35,'DMG Tables'!$O$2:$O$35)*AHO$1*LOOKUP(AHO$1,'DMG Tables'!$G$2:$G$7,'DMG Tables'!$H$2:$H$7)</f>
        <v>10393600</v>
      </c>
      <c r="AHP12" s="1">
        <f>LOOKUP($A12,'DMG Tables'!$P$2:$P$35,'DMG Tables'!$O$2:$O$35)*AHP$1*LOOKUP(AHP$1,'DMG Tables'!$G$2:$G$7,'DMG Tables'!$H$2:$H$7)</f>
        <v>10405200</v>
      </c>
      <c r="AHQ12" s="1">
        <f>LOOKUP($A12,'DMG Tables'!$P$2:$P$35,'DMG Tables'!$O$2:$O$35)*AHQ$1*LOOKUP(AHQ$1,'DMG Tables'!$G$2:$G$7,'DMG Tables'!$H$2:$H$7)</f>
        <v>10416800</v>
      </c>
      <c r="AHR12" s="1">
        <f>LOOKUP($A12,'DMG Tables'!$P$2:$P$35,'DMG Tables'!$O$2:$O$35)*AHR$1*LOOKUP(AHR$1,'DMG Tables'!$G$2:$G$7,'DMG Tables'!$H$2:$H$7)</f>
        <v>10428400</v>
      </c>
      <c r="AHS12" s="1">
        <f>LOOKUP($A12,'DMG Tables'!$P$2:$P$35,'DMG Tables'!$O$2:$O$35)*AHS$1*LOOKUP(AHS$1,'DMG Tables'!$G$2:$G$7,'DMG Tables'!$H$2:$H$7)</f>
        <v>10440000</v>
      </c>
      <c r="AHT12" s="1">
        <f>LOOKUP($A12,'DMG Tables'!$P$2:$P$35,'DMG Tables'!$O$2:$O$35)*AHT$1*LOOKUP(AHT$1,'DMG Tables'!$G$2:$G$7,'DMG Tables'!$H$2:$H$7)</f>
        <v>10451600</v>
      </c>
      <c r="AHU12" s="1">
        <f>LOOKUP($A12,'DMG Tables'!$P$2:$P$35,'DMG Tables'!$O$2:$O$35)*AHU$1*LOOKUP(AHU$1,'DMG Tables'!$G$2:$G$7,'DMG Tables'!$H$2:$H$7)</f>
        <v>10463200</v>
      </c>
      <c r="AHV12" s="1">
        <f>LOOKUP($A12,'DMG Tables'!$P$2:$P$35,'DMG Tables'!$O$2:$O$35)*AHV$1*LOOKUP(AHV$1,'DMG Tables'!$G$2:$G$7,'DMG Tables'!$H$2:$H$7)</f>
        <v>10474800</v>
      </c>
      <c r="AHW12" s="1">
        <f>LOOKUP($A12,'DMG Tables'!$P$2:$P$35,'DMG Tables'!$O$2:$O$35)*AHW$1*LOOKUP(AHW$1,'DMG Tables'!$G$2:$G$7,'DMG Tables'!$H$2:$H$7)</f>
        <v>10486400</v>
      </c>
      <c r="AHX12" s="1">
        <f>LOOKUP($A12,'DMG Tables'!$P$2:$P$35,'DMG Tables'!$O$2:$O$35)*AHX$1*LOOKUP(AHX$1,'DMG Tables'!$G$2:$G$7,'DMG Tables'!$H$2:$H$7)</f>
        <v>10498000</v>
      </c>
      <c r="AHY12" s="1">
        <f>LOOKUP($A12,'DMG Tables'!$P$2:$P$35,'DMG Tables'!$O$2:$O$35)*AHY$1*LOOKUP(AHY$1,'DMG Tables'!$G$2:$G$7,'DMG Tables'!$H$2:$H$7)</f>
        <v>10509600</v>
      </c>
      <c r="AHZ12" s="1">
        <f>LOOKUP($A12,'DMG Tables'!$P$2:$P$35,'DMG Tables'!$O$2:$O$35)*AHZ$1*LOOKUP(AHZ$1,'DMG Tables'!$G$2:$G$7,'DMG Tables'!$H$2:$H$7)</f>
        <v>10521200</v>
      </c>
      <c r="AIA12" s="1">
        <f>LOOKUP($A12,'DMG Tables'!$P$2:$P$35,'DMG Tables'!$O$2:$O$35)*AIA$1*LOOKUP(AIA$1,'DMG Tables'!$G$2:$G$7,'DMG Tables'!$H$2:$H$7)</f>
        <v>10532800</v>
      </c>
      <c r="AIB12" s="1">
        <f>LOOKUP($A12,'DMG Tables'!$P$2:$P$35,'DMG Tables'!$O$2:$O$35)*AIB$1*LOOKUP(AIB$1,'DMG Tables'!$G$2:$G$7,'DMG Tables'!$H$2:$H$7)</f>
        <v>10544400</v>
      </c>
      <c r="AIC12" s="1">
        <f>LOOKUP($A12,'DMG Tables'!$P$2:$P$35,'DMG Tables'!$O$2:$O$35)*AIC$1*LOOKUP(AIC$1,'DMG Tables'!$G$2:$G$7,'DMG Tables'!$H$2:$H$7)</f>
        <v>10556000</v>
      </c>
      <c r="AID12" s="1">
        <f>LOOKUP($A12,'DMG Tables'!$P$2:$P$35,'DMG Tables'!$O$2:$O$35)*AID$1*LOOKUP(AID$1,'DMG Tables'!$G$2:$G$7,'DMG Tables'!$H$2:$H$7)</f>
        <v>10567600</v>
      </c>
      <c r="AIE12" s="1">
        <f>LOOKUP($A12,'DMG Tables'!$P$2:$P$35,'DMG Tables'!$O$2:$O$35)*AIE$1*LOOKUP(AIE$1,'DMG Tables'!$G$2:$G$7,'DMG Tables'!$H$2:$H$7)</f>
        <v>10579200</v>
      </c>
      <c r="AIF12" s="1">
        <f>LOOKUP($A12,'DMG Tables'!$P$2:$P$35,'DMG Tables'!$O$2:$O$35)*AIF$1*LOOKUP(AIF$1,'DMG Tables'!$G$2:$G$7,'DMG Tables'!$H$2:$H$7)</f>
        <v>10590800</v>
      </c>
      <c r="AIG12" s="1">
        <f>LOOKUP($A12,'DMG Tables'!$P$2:$P$35,'DMG Tables'!$O$2:$O$35)*AIG$1*LOOKUP(AIG$1,'DMG Tables'!$G$2:$G$7,'DMG Tables'!$H$2:$H$7)</f>
        <v>10602400</v>
      </c>
      <c r="AIH12" s="1">
        <f>LOOKUP($A12,'DMG Tables'!$P$2:$P$35,'DMG Tables'!$O$2:$O$35)*AIH$1*LOOKUP(AIH$1,'DMG Tables'!$G$2:$G$7,'DMG Tables'!$H$2:$H$7)</f>
        <v>10614000</v>
      </c>
      <c r="AII12" s="1">
        <f>LOOKUP($A12,'DMG Tables'!$P$2:$P$35,'DMG Tables'!$O$2:$O$35)*AII$1*LOOKUP(AII$1,'DMG Tables'!$G$2:$G$7,'DMG Tables'!$H$2:$H$7)</f>
        <v>10625600</v>
      </c>
      <c r="AIJ12" s="1">
        <f>LOOKUP($A12,'DMG Tables'!$P$2:$P$35,'DMG Tables'!$O$2:$O$35)*AIJ$1*LOOKUP(AIJ$1,'DMG Tables'!$G$2:$G$7,'DMG Tables'!$H$2:$H$7)</f>
        <v>10637200</v>
      </c>
      <c r="AIK12" s="1">
        <f>LOOKUP($A12,'DMG Tables'!$P$2:$P$35,'DMG Tables'!$O$2:$O$35)*AIK$1*LOOKUP(AIK$1,'DMG Tables'!$G$2:$G$7,'DMG Tables'!$H$2:$H$7)</f>
        <v>10648800</v>
      </c>
      <c r="AIL12" s="1">
        <f>LOOKUP($A12,'DMG Tables'!$P$2:$P$35,'DMG Tables'!$O$2:$O$35)*AIL$1*LOOKUP(AIL$1,'DMG Tables'!$G$2:$G$7,'DMG Tables'!$H$2:$H$7)</f>
        <v>10660400</v>
      </c>
      <c r="AIM12" s="1">
        <f>LOOKUP($A12,'DMG Tables'!$P$2:$P$35,'DMG Tables'!$O$2:$O$35)*AIM$1*LOOKUP(AIM$1,'DMG Tables'!$G$2:$G$7,'DMG Tables'!$H$2:$H$7)</f>
        <v>10672000</v>
      </c>
      <c r="AIN12" s="1">
        <f>LOOKUP($A12,'DMG Tables'!$P$2:$P$35,'DMG Tables'!$O$2:$O$35)*AIN$1*LOOKUP(AIN$1,'DMG Tables'!$G$2:$G$7,'DMG Tables'!$H$2:$H$7)</f>
        <v>10683600</v>
      </c>
      <c r="AIO12" s="1">
        <f>LOOKUP($A12,'DMG Tables'!$P$2:$P$35,'DMG Tables'!$O$2:$O$35)*AIO$1*LOOKUP(AIO$1,'DMG Tables'!$G$2:$G$7,'DMG Tables'!$H$2:$H$7)</f>
        <v>10695200</v>
      </c>
      <c r="AIP12" s="1">
        <f>LOOKUP($A12,'DMG Tables'!$P$2:$P$35,'DMG Tables'!$O$2:$O$35)*AIP$1*LOOKUP(AIP$1,'DMG Tables'!$G$2:$G$7,'DMG Tables'!$H$2:$H$7)</f>
        <v>10706800</v>
      </c>
      <c r="AIQ12" s="1">
        <f>LOOKUP($A12,'DMG Tables'!$P$2:$P$35,'DMG Tables'!$O$2:$O$35)*AIQ$1*LOOKUP(AIQ$1,'DMG Tables'!$G$2:$G$7,'DMG Tables'!$H$2:$H$7)</f>
        <v>10718400</v>
      </c>
      <c r="AIR12" s="1">
        <f>LOOKUP($A12,'DMG Tables'!$P$2:$P$35,'DMG Tables'!$O$2:$O$35)*AIR$1*LOOKUP(AIR$1,'DMG Tables'!$G$2:$G$7,'DMG Tables'!$H$2:$H$7)</f>
        <v>10730000</v>
      </c>
      <c r="AIS12" s="1">
        <f>LOOKUP($A12,'DMG Tables'!$P$2:$P$35,'DMG Tables'!$O$2:$O$35)*AIS$1*LOOKUP(AIS$1,'DMG Tables'!$G$2:$G$7,'DMG Tables'!$H$2:$H$7)</f>
        <v>10741600</v>
      </c>
      <c r="AIT12" s="1">
        <f>LOOKUP($A12,'DMG Tables'!$P$2:$P$35,'DMG Tables'!$O$2:$O$35)*AIT$1*LOOKUP(AIT$1,'DMG Tables'!$G$2:$G$7,'DMG Tables'!$H$2:$H$7)</f>
        <v>10753200</v>
      </c>
      <c r="AIU12" s="1">
        <f>LOOKUP($A12,'DMG Tables'!$P$2:$P$35,'DMG Tables'!$O$2:$O$35)*AIU$1*LOOKUP(AIU$1,'DMG Tables'!$G$2:$G$7,'DMG Tables'!$H$2:$H$7)</f>
        <v>10764800</v>
      </c>
      <c r="AIV12" s="1">
        <f>LOOKUP($A12,'DMG Tables'!$P$2:$P$35,'DMG Tables'!$O$2:$O$35)*AIV$1*LOOKUP(AIV$1,'DMG Tables'!$G$2:$G$7,'DMG Tables'!$H$2:$H$7)</f>
        <v>10776400</v>
      </c>
      <c r="AIW12" s="1">
        <f>LOOKUP($A12,'DMG Tables'!$P$2:$P$35,'DMG Tables'!$O$2:$O$35)*AIW$1*LOOKUP(AIW$1,'DMG Tables'!$G$2:$G$7,'DMG Tables'!$H$2:$H$7)</f>
        <v>10788000</v>
      </c>
      <c r="AIX12" s="1">
        <f>LOOKUP($A12,'DMG Tables'!$P$2:$P$35,'DMG Tables'!$O$2:$O$35)*AIX$1*LOOKUP(AIX$1,'DMG Tables'!$G$2:$G$7,'DMG Tables'!$H$2:$H$7)</f>
        <v>10799600</v>
      </c>
      <c r="AIY12" s="1">
        <f>LOOKUP($A12,'DMG Tables'!$P$2:$P$35,'DMG Tables'!$O$2:$O$35)*AIY$1*LOOKUP(AIY$1,'DMG Tables'!$G$2:$G$7,'DMG Tables'!$H$2:$H$7)</f>
        <v>10811200</v>
      </c>
      <c r="AIZ12" s="1">
        <f>LOOKUP($A12,'DMG Tables'!$P$2:$P$35,'DMG Tables'!$O$2:$O$35)*AIZ$1*LOOKUP(AIZ$1,'DMG Tables'!$G$2:$G$7,'DMG Tables'!$H$2:$H$7)</f>
        <v>10822800</v>
      </c>
      <c r="AJA12" s="1">
        <f>LOOKUP($A12,'DMG Tables'!$P$2:$P$35,'DMG Tables'!$O$2:$O$35)*AJA$1*LOOKUP(AJA$1,'DMG Tables'!$G$2:$G$7,'DMG Tables'!$H$2:$H$7)</f>
        <v>10834400</v>
      </c>
      <c r="AJB12" s="1">
        <f>LOOKUP($A12,'DMG Tables'!$P$2:$P$35,'DMG Tables'!$O$2:$O$35)*AJB$1*LOOKUP(AJB$1,'DMG Tables'!$G$2:$G$7,'DMG Tables'!$H$2:$H$7)</f>
        <v>10846000</v>
      </c>
      <c r="AJC12" s="1">
        <f>LOOKUP($A12,'DMG Tables'!$P$2:$P$35,'DMG Tables'!$O$2:$O$35)*AJC$1*LOOKUP(AJC$1,'DMG Tables'!$G$2:$G$7,'DMG Tables'!$H$2:$H$7)</f>
        <v>10857600</v>
      </c>
      <c r="AJD12" s="1">
        <f>LOOKUP($A12,'DMG Tables'!$P$2:$P$35,'DMG Tables'!$O$2:$O$35)*AJD$1*LOOKUP(AJD$1,'DMG Tables'!$G$2:$G$7,'DMG Tables'!$H$2:$H$7)</f>
        <v>10869200</v>
      </c>
      <c r="AJE12" s="1">
        <f>LOOKUP($A12,'DMG Tables'!$P$2:$P$35,'DMG Tables'!$O$2:$O$35)*AJE$1*LOOKUP(AJE$1,'DMG Tables'!$G$2:$G$7,'DMG Tables'!$H$2:$H$7)</f>
        <v>10880800</v>
      </c>
      <c r="AJF12" s="1">
        <f>LOOKUP($A12,'DMG Tables'!$P$2:$P$35,'DMG Tables'!$O$2:$O$35)*AJF$1*LOOKUP(AJF$1,'DMG Tables'!$G$2:$G$7,'DMG Tables'!$H$2:$H$7)</f>
        <v>10892400</v>
      </c>
      <c r="AJG12" s="1">
        <f>LOOKUP($A12,'DMG Tables'!$P$2:$P$35,'DMG Tables'!$O$2:$O$35)*AJG$1*LOOKUP(AJG$1,'DMG Tables'!$G$2:$G$7,'DMG Tables'!$H$2:$H$7)</f>
        <v>10904000</v>
      </c>
      <c r="AJH12" s="1">
        <f>LOOKUP($A12,'DMG Tables'!$P$2:$P$35,'DMG Tables'!$O$2:$O$35)*AJH$1*LOOKUP(AJH$1,'DMG Tables'!$G$2:$G$7,'DMG Tables'!$H$2:$H$7)</f>
        <v>10915600</v>
      </c>
      <c r="AJI12" s="1">
        <f>LOOKUP($A12,'DMG Tables'!$P$2:$P$35,'DMG Tables'!$O$2:$O$35)*AJI$1*LOOKUP(AJI$1,'DMG Tables'!$G$2:$G$7,'DMG Tables'!$H$2:$H$7)</f>
        <v>10927200</v>
      </c>
      <c r="AJJ12" s="1">
        <f>LOOKUP($A12,'DMG Tables'!$P$2:$P$35,'DMG Tables'!$O$2:$O$35)*AJJ$1*LOOKUP(AJJ$1,'DMG Tables'!$G$2:$G$7,'DMG Tables'!$H$2:$H$7)</f>
        <v>10938800</v>
      </c>
      <c r="AJK12" s="1">
        <f>LOOKUP($A12,'DMG Tables'!$P$2:$P$35,'DMG Tables'!$O$2:$O$35)*AJK$1*LOOKUP(AJK$1,'DMG Tables'!$G$2:$G$7,'DMG Tables'!$H$2:$H$7)</f>
        <v>10950400</v>
      </c>
      <c r="AJL12" s="1">
        <f>LOOKUP($A12,'DMG Tables'!$P$2:$P$35,'DMG Tables'!$O$2:$O$35)*AJL$1*LOOKUP(AJL$1,'DMG Tables'!$G$2:$G$7,'DMG Tables'!$H$2:$H$7)</f>
        <v>10962000</v>
      </c>
      <c r="AJM12" s="1">
        <f>LOOKUP($A12,'DMG Tables'!$P$2:$P$35,'DMG Tables'!$O$2:$O$35)*AJM$1*LOOKUP(AJM$1,'DMG Tables'!$G$2:$G$7,'DMG Tables'!$H$2:$H$7)</f>
        <v>10973600</v>
      </c>
      <c r="AJN12" s="1">
        <f>LOOKUP($A12,'DMG Tables'!$P$2:$P$35,'DMG Tables'!$O$2:$O$35)*AJN$1*LOOKUP(AJN$1,'DMG Tables'!$G$2:$G$7,'DMG Tables'!$H$2:$H$7)</f>
        <v>10985200</v>
      </c>
      <c r="AJO12" s="1">
        <f>LOOKUP($A12,'DMG Tables'!$P$2:$P$35,'DMG Tables'!$O$2:$O$35)*AJO$1*LOOKUP(AJO$1,'DMG Tables'!$G$2:$G$7,'DMG Tables'!$H$2:$H$7)</f>
        <v>10996800</v>
      </c>
      <c r="AJP12" s="1">
        <f>LOOKUP($A12,'DMG Tables'!$P$2:$P$35,'DMG Tables'!$O$2:$O$35)*AJP$1*LOOKUP(AJP$1,'DMG Tables'!$G$2:$G$7,'DMG Tables'!$H$2:$H$7)</f>
        <v>11008400</v>
      </c>
      <c r="AJQ12" s="1">
        <f>LOOKUP($A12,'DMG Tables'!$P$2:$P$35,'DMG Tables'!$O$2:$O$35)*AJQ$1*LOOKUP(AJQ$1,'DMG Tables'!$G$2:$G$7,'DMG Tables'!$H$2:$H$7)</f>
        <v>11020000</v>
      </c>
      <c r="AJR12" s="1">
        <f>LOOKUP($A12,'DMG Tables'!$P$2:$P$35,'DMG Tables'!$O$2:$O$35)*AJR$1*LOOKUP(AJR$1,'DMG Tables'!$G$2:$G$7,'DMG Tables'!$H$2:$H$7)</f>
        <v>11031600</v>
      </c>
      <c r="AJS12" s="1">
        <f>LOOKUP($A12,'DMG Tables'!$P$2:$P$35,'DMG Tables'!$O$2:$O$35)*AJS$1*LOOKUP(AJS$1,'DMG Tables'!$G$2:$G$7,'DMG Tables'!$H$2:$H$7)</f>
        <v>11043200</v>
      </c>
      <c r="AJT12" s="1">
        <f>LOOKUP($A12,'DMG Tables'!$P$2:$P$35,'DMG Tables'!$O$2:$O$35)*AJT$1*LOOKUP(AJT$1,'DMG Tables'!$G$2:$G$7,'DMG Tables'!$H$2:$H$7)</f>
        <v>11054800</v>
      </c>
      <c r="AJU12" s="1">
        <f>LOOKUP($A12,'DMG Tables'!$P$2:$P$35,'DMG Tables'!$O$2:$O$35)*AJU$1*LOOKUP(AJU$1,'DMG Tables'!$G$2:$G$7,'DMG Tables'!$H$2:$H$7)</f>
        <v>11066400</v>
      </c>
      <c r="AJV12" s="1">
        <f>LOOKUP($A12,'DMG Tables'!$P$2:$P$35,'DMG Tables'!$O$2:$O$35)*AJV$1*LOOKUP(AJV$1,'DMG Tables'!$G$2:$G$7,'DMG Tables'!$H$2:$H$7)</f>
        <v>11078000</v>
      </c>
      <c r="AJW12" s="1">
        <f>LOOKUP($A12,'DMG Tables'!$P$2:$P$35,'DMG Tables'!$O$2:$O$35)*AJW$1*LOOKUP(AJW$1,'DMG Tables'!$G$2:$G$7,'DMG Tables'!$H$2:$H$7)</f>
        <v>11089600</v>
      </c>
      <c r="AJX12" s="1">
        <f>LOOKUP($A12,'DMG Tables'!$P$2:$P$35,'DMG Tables'!$O$2:$O$35)*AJX$1*LOOKUP(AJX$1,'DMG Tables'!$G$2:$G$7,'DMG Tables'!$H$2:$H$7)</f>
        <v>11101200</v>
      </c>
      <c r="AJY12" s="1">
        <f>LOOKUP($A12,'DMG Tables'!$P$2:$P$35,'DMG Tables'!$O$2:$O$35)*AJY$1*LOOKUP(AJY$1,'DMG Tables'!$G$2:$G$7,'DMG Tables'!$H$2:$H$7)</f>
        <v>11112800</v>
      </c>
      <c r="AJZ12" s="1">
        <f>LOOKUP($A12,'DMG Tables'!$P$2:$P$35,'DMG Tables'!$O$2:$O$35)*AJZ$1*LOOKUP(AJZ$1,'DMG Tables'!$G$2:$G$7,'DMG Tables'!$H$2:$H$7)</f>
        <v>11124400</v>
      </c>
      <c r="AKA12" s="1">
        <f>LOOKUP($A12,'DMG Tables'!$P$2:$P$35,'DMG Tables'!$O$2:$O$35)*AKA$1*LOOKUP(AKA$1,'DMG Tables'!$G$2:$G$7,'DMG Tables'!$H$2:$H$7)</f>
        <v>11136000</v>
      </c>
      <c r="AKB12" s="1">
        <f>LOOKUP($A12,'DMG Tables'!$P$2:$P$35,'DMG Tables'!$O$2:$O$35)*AKB$1*LOOKUP(AKB$1,'DMG Tables'!$G$2:$G$7,'DMG Tables'!$H$2:$H$7)</f>
        <v>11147600</v>
      </c>
      <c r="AKC12" s="1">
        <f>LOOKUP($A12,'DMG Tables'!$P$2:$P$35,'DMG Tables'!$O$2:$O$35)*AKC$1*LOOKUP(AKC$1,'DMG Tables'!$G$2:$G$7,'DMG Tables'!$H$2:$H$7)</f>
        <v>11159200</v>
      </c>
      <c r="AKD12" s="1">
        <f>LOOKUP($A12,'DMG Tables'!$P$2:$P$35,'DMG Tables'!$O$2:$O$35)*AKD$1*LOOKUP(AKD$1,'DMG Tables'!$G$2:$G$7,'DMG Tables'!$H$2:$H$7)</f>
        <v>11170800</v>
      </c>
      <c r="AKE12" s="1">
        <f>LOOKUP($A12,'DMG Tables'!$P$2:$P$35,'DMG Tables'!$O$2:$O$35)*AKE$1*LOOKUP(AKE$1,'DMG Tables'!$G$2:$G$7,'DMG Tables'!$H$2:$H$7)</f>
        <v>11182400</v>
      </c>
      <c r="AKF12" s="1">
        <f>LOOKUP($A12,'DMG Tables'!$P$2:$P$35,'DMG Tables'!$O$2:$O$35)*AKF$1*LOOKUP(AKF$1,'DMG Tables'!$G$2:$G$7,'DMG Tables'!$H$2:$H$7)</f>
        <v>11194000</v>
      </c>
      <c r="AKG12" s="1">
        <f>LOOKUP($A12,'DMG Tables'!$P$2:$P$35,'DMG Tables'!$O$2:$O$35)*AKG$1*LOOKUP(AKG$1,'DMG Tables'!$G$2:$G$7,'DMG Tables'!$H$2:$H$7)</f>
        <v>11205600</v>
      </c>
      <c r="AKH12" s="1">
        <f>LOOKUP($A12,'DMG Tables'!$P$2:$P$35,'DMG Tables'!$O$2:$O$35)*AKH$1*LOOKUP(AKH$1,'DMG Tables'!$G$2:$G$7,'DMG Tables'!$H$2:$H$7)</f>
        <v>11217200</v>
      </c>
      <c r="AKI12" s="1">
        <f>LOOKUP($A12,'DMG Tables'!$P$2:$P$35,'DMG Tables'!$O$2:$O$35)*AKI$1*LOOKUP(AKI$1,'DMG Tables'!$G$2:$G$7,'DMG Tables'!$H$2:$H$7)</f>
        <v>11228800</v>
      </c>
      <c r="AKJ12" s="1">
        <f>LOOKUP($A12,'DMG Tables'!$P$2:$P$35,'DMG Tables'!$O$2:$O$35)*AKJ$1*LOOKUP(AKJ$1,'DMG Tables'!$G$2:$G$7,'DMG Tables'!$H$2:$H$7)</f>
        <v>11240400</v>
      </c>
      <c r="AKK12" s="1">
        <f>LOOKUP($A12,'DMG Tables'!$P$2:$P$35,'DMG Tables'!$O$2:$O$35)*AKK$1*LOOKUP(AKK$1,'DMG Tables'!$G$2:$G$7,'DMG Tables'!$H$2:$H$7)</f>
        <v>11252000</v>
      </c>
      <c r="AKL12" s="1">
        <f>LOOKUP($A12,'DMG Tables'!$P$2:$P$35,'DMG Tables'!$O$2:$O$35)*AKL$1*LOOKUP(AKL$1,'DMG Tables'!$G$2:$G$7,'DMG Tables'!$H$2:$H$7)</f>
        <v>11263600</v>
      </c>
      <c r="AKM12" s="1">
        <f>LOOKUP($A12,'DMG Tables'!$P$2:$P$35,'DMG Tables'!$O$2:$O$35)*AKM$1*LOOKUP(AKM$1,'DMG Tables'!$G$2:$G$7,'DMG Tables'!$H$2:$H$7)</f>
        <v>11275200</v>
      </c>
      <c r="AKN12" s="1">
        <f>LOOKUP($A12,'DMG Tables'!$P$2:$P$35,'DMG Tables'!$O$2:$O$35)*AKN$1*LOOKUP(AKN$1,'DMG Tables'!$G$2:$G$7,'DMG Tables'!$H$2:$H$7)</f>
        <v>11286800</v>
      </c>
      <c r="AKO12" s="1">
        <f>LOOKUP($A12,'DMG Tables'!$P$2:$P$35,'DMG Tables'!$O$2:$O$35)*AKO$1*LOOKUP(AKO$1,'DMG Tables'!$G$2:$G$7,'DMG Tables'!$H$2:$H$7)</f>
        <v>11298400</v>
      </c>
      <c r="AKP12" s="1">
        <f>LOOKUP($A12,'DMG Tables'!$P$2:$P$35,'DMG Tables'!$O$2:$O$35)*AKP$1*LOOKUP(AKP$1,'DMG Tables'!$G$2:$G$7,'DMG Tables'!$H$2:$H$7)</f>
        <v>11310000</v>
      </c>
      <c r="AKQ12" s="1">
        <f>LOOKUP($A12,'DMG Tables'!$P$2:$P$35,'DMG Tables'!$O$2:$O$35)*AKQ$1*LOOKUP(AKQ$1,'DMG Tables'!$G$2:$G$7,'DMG Tables'!$H$2:$H$7)</f>
        <v>11321600</v>
      </c>
      <c r="AKR12" s="1">
        <f>LOOKUP($A12,'DMG Tables'!$P$2:$P$35,'DMG Tables'!$O$2:$O$35)*AKR$1*LOOKUP(AKR$1,'DMG Tables'!$G$2:$G$7,'DMG Tables'!$H$2:$H$7)</f>
        <v>11333200</v>
      </c>
      <c r="AKS12" s="1">
        <f>LOOKUP($A12,'DMG Tables'!$P$2:$P$35,'DMG Tables'!$O$2:$O$35)*AKS$1*LOOKUP(AKS$1,'DMG Tables'!$G$2:$G$7,'DMG Tables'!$H$2:$H$7)</f>
        <v>11344800</v>
      </c>
      <c r="AKT12" s="1">
        <f>LOOKUP($A12,'DMG Tables'!$P$2:$P$35,'DMG Tables'!$O$2:$O$35)*AKT$1*LOOKUP(AKT$1,'DMG Tables'!$G$2:$G$7,'DMG Tables'!$H$2:$H$7)</f>
        <v>11356400</v>
      </c>
      <c r="AKU12" s="1">
        <f>LOOKUP($A12,'DMG Tables'!$P$2:$P$35,'DMG Tables'!$O$2:$O$35)*AKU$1*LOOKUP(AKU$1,'DMG Tables'!$G$2:$G$7,'DMG Tables'!$H$2:$H$7)</f>
        <v>11368000</v>
      </c>
      <c r="AKV12" s="1">
        <f>LOOKUP($A12,'DMG Tables'!$P$2:$P$35,'DMG Tables'!$O$2:$O$35)*AKV$1*LOOKUP(AKV$1,'DMG Tables'!$G$2:$G$7,'DMG Tables'!$H$2:$H$7)</f>
        <v>11379600</v>
      </c>
      <c r="AKW12" s="1">
        <f>LOOKUP($A12,'DMG Tables'!$P$2:$P$35,'DMG Tables'!$O$2:$O$35)*AKW$1*LOOKUP(AKW$1,'DMG Tables'!$G$2:$G$7,'DMG Tables'!$H$2:$H$7)</f>
        <v>11391200</v>
      </c>
      <c r="AKX12" s="1">
        <f>LOOKUP($A12,'DMG Tables'!$P$2:$P$35,'DMG Tables'!$O$2:$O$35)*AKX$1*LOOKUP(AKX$1,'DMG Tables'!$G$2:$G$7,'DMG Tables'!$H$2:$H$7)</f>
        <v>11402800</v>
      </c>
      <c r="AKY12" s="1">
        <f>LOOKUP($A12,'DMG Tables'!$P$2:$P$35,'DMG Tables'!$O$2:$O$35)*AKY$1*LOOKUP(AKY$1,'DMG Tables'!$G$2:$G$7,'DMG Tables'!$H$2:$H$7)</f>
        <v>11414400</v>
      </c>
      <c r="AKZ12" s="1">
        <f>LOOKUP($A12,'DMG Tables'!$P$2:$P$35,'DMG Tables'!$O$2:$O$35)*AKZ$1*LOOKUP(AKZ$1,'DMG Tables'!$G$2:$G$7,'DMG Tables'!$H$2:$H$7)</f>
        <v>11426000</v>
      </c>
      <c r="ALA12" s="1">
        <f>LOOKUP($A12,'DMG Tables'!$P$2:$P$35,'DMG Tables'!$O$2:$O$35)*ALA$1*LOOKUP(ALA$1,'DMG Tables'!$G$2:$G$7,'DMG Tables'!$H$2:$H$7)</f>
        <v>11437600</v>
      </c>
      <c r="ALB12" s="1">
        <f>LOOKUP($A12,'DMG Tables'!$P$2:$P$35,'DMG Tables'!$O$2:$O$35)*ALB$1*LOOKUP(ALB$1,'DMG Tables'!$G$2:$G$7,'DMG Tables'!$H$2:$H$7)</f>
        <v>11449200</v>
      </c>
      <c r="ALC12" s="1">
        <f>LOOKUP($A12,'DMG Tables'!$P$2:$P$35,'DMG Tables'!$O$2:$O$35)*ALC$1*LOOKUP(ALC$1,'DMG Tables'!$G$2:$G$7,'DMG Tables'!$H$2:$H$7)</f>
        <v>11460800</v>
      </c>
      <c r="ALD12" s="1">
        <f>LOOKUP($A12,'DMG Tables'!$P$2:$P$35,'DMG Tables'!$O$2:$O$35)*ALD$1*LOOKUP(ALD$1,'DMG Tables'!$G$2:$G$7,'DMG Tables'!$H$2:$H$7)</f>
        <v>11472400</v>
      </c>
      <c r="ALE12" s="1">
        <f>LOOKUP($A12,'DMG Tables'!$P$2:$P$35,'DMG Tables'!$O$2:$O$35)*ALE$1*LOOKUP(ALE$1,'DMG Tables'!$G$2:$G$7,'DMG Tables'!$H$2:$H$7)</f>
        <v>11484000</v>
      </c>
      <c r="ALF12" s="1">
        <f>LOOKUP($A12,'DMG Tables'!$P$2:$P$35,'DMG Tables'!$O$2:$O$35)*ALF$1*LOOKUP(ALF$1,'DMG Tables'!$G$2:$G$7,'DMG Tables'!$H$2:$H$7)</f>
        <v>11495600</v>
      </c>
      <c r="ALG12" s="1">
        <f>LOOKUP($A12,'DMG Tables'!$P$2:$P$35,'DMG Tables'!$O$2:$O$35)*ALG$1*LOOKUP(ALG$1,'DMG Tables'!$G$2:$G$7,'DMG Tables'!$H$2:$H$7)</f>
        <v>11507200</v>
      </c>
      <c r="ALH12" s="1">
        <f>LOOKUP($A12,'DMG Tables'!$P$2:$P$35,'DMG Tables'!$O$2:$O$35)*ALH$1*LOOKUP(ALH$1,'DMG Tables'!$G$2:$G$7,'DMG Tables'!$H$2:$H$7)</f>
        <v>11518800</v>
      </c>
      <c r="ALI12" s="1">
        <f>LOOKUP($A12,'DMG Tables'!$P$2:$P$35,'DMG Tables'!$O$2:$O$35)*ALI$1*LOOKUP(ALI$1,'DMG Tables'!$G$2:$G$7,'DMG Tables'!$H$2:$H$7)</f>
        <v>11530400</v>
      </c>
      <c r="ALJ12" s="1">
        <f>LOOKUP($A12,'DMG Tables'!$P$2:$P$35,'DMG Tables'!$O$2:$O$35)*ALJ$1*LOOKUP(ALJ$1,'DMG Tables'!$G$2:$G$7,'DMG Tables'!$H$2:$H$7)</f>
        <v>11542000</v>
      </c>
      <c r="ALK12" s="1">
        <f>LOOKUP($A12,'DMG Tables'!$P$2:$P$35,'DMG Tables'!$O$2:$O$35)*ALK$1*LOOKUP(ALK$1,'DMG Tables'!$G$2:$G$7,'DMG Tables'!$H$2:$H$7)</f>
        <v>11553600</v>
      </c>
      <c r="ALL12" s="1">
        <f>LOOKUP($A12,'DMG Tables'!$P$2:$P$35,'DMG Tables'!$O$2:$O$35)*ALL$1*LOOKUP(ALL$1,'DMG Tables'!$G$2:$G$7,'DMG Tables'!$H$2:$H$7)</f>
        <v>11565200</v>
      </c>
      <c r="ALM12" s="1">
        <f>LOOKUP($A12,'DMG Tables'!$P$2:$P$35,'DMG Tables'!$O$2:$O$35)*ALM$1*LOOKUP(ALM$1,'DMG Tables'!$G$2:$G$7,'DMG Tables'!$H$2:$H$7)</f>
        <v>11576800</v>
      </c>
      <c r="ALN12" s="1">
        <f>LOOKUP($A12,'DMG Tables'!$P$2:$P$35,'DMG Tables'!$O$2:$O$35)*ALN$1*LOOKUP(ALN$1,'DMG Tables'!$G$2:$G$7,'DMG Tables'!$H$2:$H$7)</f>
        <v>11588400</v>
      </c>
      <c r="ALO12" s="1">
        <f>LOOKUP($A12,'DMG Tables'!$P$2:$P$35,'DMG Tables'!$O$2:$O$35)*ALO$1*LOOKUP(ALO$1,'DMG Tables'!$G$2:$G$7,'DMG Tables'!$H$2:$H$7)</f>
        <v>11600000</v>
      </c>
      <c r="ALP12" s="1">
        <f>LOOKUP($A12,'DMG Tables'!$P$2:$P$35,'DMG Tables'!$O$2:$O$35)*ALP$1*LOOKUP(ALP$1,'DMG Tables'!$G$2:$G$7,'DMG Tables'!$H$2:$H$7)</f>
        <v>11611600</v>
      </c>
      <c r="ALQ12" s="1">
        <f>LOOKUP($A12,'DMG Tables'!$P$2:$P$35,'DMG Tables'!$O$2:$O$35)*ALQ$1*LOOKUP(ALQ$1,'DMG Tables'!$G$2:$G$7,'DMG Tables'!$H$2:$H$7)</f>
        <v>11623200</v>
      </c>
      <c r="ALR12" s="1">
        <f>LOOKUP($A12,'DMG Tables'!$P$2:$P$35,'DMG Tables'!$O$2:$O$35)*ALR$1*LOOKUP(ALR$1,'DMG Tables'!$G$2:$G$7,'DMG Tables'!$H$2:$H$7)</f>
        <v>11634800</v>
      </c>
      <c r="ALS12" s="1">
        <f>LOOKUP($A12,'DMG Tables'!$P$2:$P$35,'DMG Tables'!$O$2:$O$35)*ALS$1*LOOKUP(ALS$1,'DMG Tables'!$G$2:$G$7,'DMG Tables'!$H$2:$H$7)</f>
        <v>11646400</v>
      </c>
      <c r="ALT12" s="1">
        <f>LOOKUP($A12,'DMG Tables'!$P$2:$P$35,'DMG Tables'!$O$2:$O$35)*ALT$1*LOOKUP(ALT$1,'DMG Tables'!$G$2:$G$7,'DMG Tables'!$H$2:$H$7)</f>
        <v>11658000</v>
      </c>
      <c r="ALU12" s="1">
        <f>LOOKUP($A12,'DMG Tables'!$P$2:$P$35,'DMG Tables'!$O$2:$O$35)*ALU$1*LOOKUP(ALU$1,'DMG Tables'!$G$2:$G$7,'DMG Tables'!$H$2:$H$7)</f>
        <v>11669600</v>
      </c>
      <c r="ALV12" s="1">
        <f>LOOKUP($A12,'DMG Tables'!$P$2:$P$35,'DMG Tables'!$O$2:$O$35)*ALV$1*LOOKUP(ALV$1,'DMG Tables'!$G$2:$G$7,'DMG Tables'!$H$2:$H$7)</f>
        <v>11681200</v>
      </c>
      <c r="ALW12" s="1">
        <f>LOOKUP($A12,'DMG Tables'!$P$2:$P$35,'DMG Tables'!$O$2:$O$35)*ALW$1*LOOKUP(ALW$1,'DMG Tables'!$G$2:$G$7,'DMG Tables'!$H$2:$H$7)</f>
        <v>11692800</v>
      </c>
      <c r="ALX12" s="1">
        <f>LOOKUP($A12,'DMG Tables'!$P$2:$P$35,'DMG Tables'!$O$2:$O$35)*ALX$1*LOOKUP(ALX$1,'DMG Tables'!$G$2:$G$7,'DMG Tables'!$H$2:$H$7)</f>
        <v>11704400</v>
      </c>
      <c r="ALY12" s="1">
        <f>LOOKUP($A12,'DMG Tables'!$P$2:$P$35,'DMG Tables'!$O$2:$O$35)*ALY$1*LOOKUP(ALY$1,'DMG Tables'!$G$2:$G$7,'DMG Tables'!$H$2:$H$7)</f>
        <v>11716000</v>
      </c>
      <c r="ALZ12" s="1">
        <f>LOOKUP($A12,'DMG Tables'!$P$2:$P$35,'DMG Tables'!$O$2:$O$35)*ALZ$1*LOOKUP(ALZ$1,'DMG Tables'!$G$2:$G$7,'DMG Tables'!$H$2:$H$7)</f>
        <v>11727600</v>
      </c>
      <c r="AMA12" s="1">
        <f>LOOKUP($A12,'DMG Tables'!$P$2:$P$35,'DMG Tables'!$O$2:$O$35)*AMA$1*LOOKUP(AMA$1,'DMG Tables'!$G$2:$G$7,'DMG Tables'!$H$2:$H$7)</f>
        <v>11739200</v>
      </c>
      <c r="AMB12" s="1">
        <f>LOOKUP($A12,'DMG Tables'!$P$2:$P$35,'DMG Tables'!$O$2:$O$35)*AMB$1*LOOKUP(AMB$1,'DMG Tables'!$G$2:$G$7,'DMG Tables'!$H$2:$H$7)</f>
        <v>11750800</v>
      </c>
      <c r="AMC12" s="1">
        <f>LOOKUP($A12,'DMG Tables'!$P$2:$P$35,'DMG Tables'!$O$2:$O$35)*AMC$1*LOOKUP(AMC$1,'DMG Tables'!$G$2:$G$7,'DMG Tables'!$H$2:$H$7)</f>
        <v>11762400</v>
      </c>
      <c r="AMD12" s="1">
        <f>LOOKUP($A12,'DMG Tables'!$P$2:$P$35,'DMG Tables'!$O$2:$O$35)*AMD$1*LOOKUP(AMD$1,'DMG Tables'!$G$2:$G$7,'DMG Tables'!$H$2:$H$7)</f>
        <v>11774000</v>
      </c>
      <c r="AME12" s="1">
        <f>LOOKUP($A12,'DMG Tables'!$P$2:$P$35,'DMG Tables'!$O$2:$O$35)*AME$1*LOOKUP(AME$1,'DMG Tables'!$G$2:$G$7,'DMG Tables'!$H$2:$H$7)</f>
        <v>11785600</v>
      </c>
      <c r="AMF12" s="1">
        <f>LOOKUP($A12,'DMG Tables'!$P$2:$P$35,'DMG Tables'!$O$2:$O$35)*AMF$1*LOOKUP(AMF$1,'DMG Tables'!$G$2:$G$7,'DMG Tables'!$H$2:$H$7)</f>
        <v>11797200</v>
      </c>
      <c r="AMG12" s="1">
        <f>LOOKUP($A12,'DMG Tables'!$P$2:$P$35,'DMG Tables'!$O$2:$O$35)*AMG$1*LOOKUP(AMG$1,'DMG Tables'!$G$2:$G$7,'DMG Tables'!$H$2:$H$7)</f>
        <v>11808800</v>
      </c>
      <c r="AMH12" s="1">
        <f>LOOKUP($A12,'DMG Tables'!$P$2:$P$35,'DMG Tables'!$O$2:$O$35)*AMH$1*LOOKUP(AMH$1,'DMG Tables'!$G$2:$G$7,'DMG Tables'!$H$2:$H$7)</f>
        <v>11820400</v>
      </c>
      <c r="AMI12" s="1">
        <f>LOOKUP($A12,'DMG Tables'!$P$2:$P$35,'DMG Tables'!$O$2:$O$35)*AMI$1*LOOKUP(AMI$1,'DMG Tables'!$G$2:$G$7,'DMG Tables'!$H$2:$H$7)</f>
        <v>11832000</v>
      </c>
      <c r="AMJ12" s="1">
        <f>LOOKUP($A12,'DMG Tables'!$P$2:$P$35,'DMG Tables'!$O$2:$O$35)*AMJ$1*LOOKUP(AMJ$1,'DMG Tables'!$G$2:$G$7,'DMG Tables'!$H$2:$H$7)</f>
        <v>11843600</v>
      </c>
      <c r="AMK12" s="1">
        <f>LOOKUP($A12,'DMG Tables'!$P$2:$P$35,'DMG Tables'!$O$2:$O$35)*AMK$1*LOOKUP(AMK$1,'DMG Tables'!$G$2:$G$7,'DMG Tables'!$H$2:$H$7)</f>
        <v>11855200</v>
      </c>
      <c r="AML12" s="1">
        <f>LOOKUP($A12,'DMG Tables'!$P$2:$P$35,'DMG Tables'!$O$2:$O$35)*AML$1*LOOKUP(AML$1,'DMG Tables'!$G$2:$G$7,'DMG Tables'!$H$2:$H$7)</f>
        <v>11866800</v>
      </c>
      <c r="AMM12" s="1">
        <f>LOOKUP($A12,'DMG Tables'!$P$2:$P$35,'DMG Tables'!$O$2:$O$35)*AMM$1*LOOKUP(AMM$1,'DMG Tables'!$G$2:$G$7,'DMG Tables'!$H$2:$H$7)</f>
        <v>11878400</v>
      </c>
      <c r="AMN12" s="1">
        <f>LOOKUP($A12,'DMG Tables'!$P$2:$P$35,'DMG Tables'!$O$2:$O$35)*AMN$1*LOOKUP(AMN$1,'DMG Tables'!$G$2:$G$7,'DMG Tables'!$H$2:$H$7)</f>
        <v>11890000</v>
      </c>
      <c r="AMO12" s="1">
        <f>LOOKUP($A12,'DMG Tables'!$P$2:$P$35,'DMG Tables'!$O$2:$O$35)*AMO$1*LOOKUP(AMO$1,'DMG Tables'!$G$2:$G$7,'DMG Tables'!$H$2:$H$7)</f>
        <v>11901600</v>
      </c>
      <c r="AMP12" s="1">
        <f>LOOKUP($A12,'DMG Tables'!$P$2:$P$35,'DMG Tables'!$O$2:$O$35)*AMP$1*LOOKUP(AMP$1,'DMG Tables'!$G$2:$G$7,'DMG Tables'!$H$2:$H$7)</f>
        <v>11913200</v>
      </c>
      <c r="AMQ12" s="1">
        <f>LOOKUP($A12,'DMG Tables'!$P$2:$P$35,'DMG Tables'!$O$2:$O$35)*AMQ$1*LOOKUP(AMQ$1,'DMG Tables'!$G$2:$G$7,'DMG Tables'!$H$2:$H$7)</f>
        <v>11924800</v>
      </c>
      <c r="AMR12" s="1">
        <f>LOOKUP($A12,'DMG Tables'!$P$2:$P$35,'DMG Tables'!$O$2:$O$35)*AMR$1*LOOKUP(AMR$1,'DMG Tables'!$G$2:$G$7,'DMG Tables'!$H$2:$H$7)</f>
        <v>11936400</v>
      </c>
      <c r="AMS12" s="1">
        <f>LOOKUP($A12,'DMG Tables'!$P$2:$P$35,'DMG Tables'!$O$2:$O$35)*AMS$1*LOOKUP(AMS$1,'DMG Tables'!$G$2:$G$7,'DMG Tables'!$H$2:$H$7)</f>
        <v>11948000</v>
      </c>
      <c r="AMT12" s="1">
        <f>LOOKUP($A12,'DMG Tables'!$P$2:$P$35,'DMG Tables'!$O$2:$O$35)*AMT$1*LOOKUP(AMT$1,'DMG Tables'!$G$2:$G$7,'DMG Tables'!$H$2:$H$7)</f>
        <v>11959600</v>
      </c>
      <c r="AMU12" s="1">
        <f>LOOKUP($A12,'DMG Tables'!$P$2:$P$35,'DMG Tables'!$O$2:$O$35)*AMU$1*LOOKUP(AMU$1,'DMG Tables'!$G$2:$G$7,'DMG Tables'!$H$2:$H$7)</f>
        <v>11971200</v>
      </c>
      <c r="AMV12" s="1">
        <f>LOOKUP($A12,'DMG Tables'!$P$2:$P$35,'DMG Tables'!$O$2:$O$35)*AMV$1*LOOKUP(AMV$1,'DMG Tables'!$G$2:$G$7,'DMG Tables'!$H$2:$H$7)</f>
        <v>11982800</v>
      </c>
      <c r="AMW12" s="1">
        <f>LOOKUP($A12,'DMG Tables'!$P$2:$P$35,'DMG Tables'!$O$2:$O$35)*AMW$1*LOOKUP(AMW$1,'DMG Tables'!$G$2:$G$7,'DMG Tables'!$H$2:$H$7)</f>
        <v>11994400</v>
      </c>
      <c r="AMX12" s="1">
        <f>LOOKUP($A12,'DMG Tables'!$P$2:$P$35,'DMG Tables'!$O$2:$O$35)*AMX$1*LOOKUP(AMX$1,'DMG Tables'!$G$2:$G$7,'DMG Tables'!$H$2:$H$7)</f>
        <v>12006000</v>
      </c>
      <c r="AMY12" s="1">
        <f>LOOKUP($A12,'DMG Tables'!$P$2:$P$35,'DMG Tables'!$O$2:$O$35)*AMY$1*LOOKUP(AMY$1,'DMG Tables'!$G$2:$G$7,'DMG Tables'!$H$2:$H$7)</f>
        <v>12017600</v>
      </c>
      <c r="AMZ12" s="1">
        <f>LOOKUP($A12,'DMG Tables'!$P$2:$P$35,'DMG Tables'!$O$2:$O$35)*AMZ$1*LOOKUP(AMZ$1,'DMG Tables'!$G$2:$G$7,'DMG Tables'!$H$2:$H$7)</f>
        <v>12029200</v>
      </c>
      <c r="ANA12" s="1">
        <f>LOOKUP($A12,'DMG Tables'!$P$2:$P$35,'DMG Tables'!$O$2:$O$35)*ANA$1*LOOKUP(ANA$1,'DMG Tables'!$G$2:$G$7,'DMG Tables'!$H$2:$H$7)</f>
        <v>12040800</v>
      </c>
      <c r="ANB12" s="1">
        <f>LOOKUP($A12,'DMG Tables'!$P$2:$P$35,'DMG Tables'!$O$2:$O$35)*ANB$1*LOOKUP(ANB$1,'DMG Tables'!$G$2:$G$7,'DMG Tables'!$H$2:$H$7)</f>
        <v>12052400</v>
      </c>
      <c r="ANC12" s="1">
        <f>LOOKUP($A12,'DMG Tables'!$P$2:$P$35,'DMG Tables'!$O$2:$O$35)*ANC$1*LOOKUP(ANC$1,'DMG Tables'!$G$2:$G$7,'DMG Tables'!$H$2:$H$7)</f>
        <v>12064000</v>
      </c>
      <c r="AND12" s="1">
        <f>LOOKUP($A12,'DMG Tables'!$P$2:$P$35,'DMG Tables'!$O$2:$O$35)*AND$1*LOOKUP(AND$1,'DMG Tables'!$G$2:$G$7,'DMG Tables'!$H$2:$H$7)</f>
        <v>12075600</v>
      </c>
      <c r="ANE12" s="1">
        <f>LOOKUP($A12,'DMG Tables'!$P$2:$P$35,'DMG Tables'!$O$2:$O$35)*ANE$1*LOOKUP(ANE$1,'DMG Tables'!$G$2:$G$7,'DMG Tables'!$H$2:$H$7)</f>
        <v>12087200</v>
      </c>
      <c r="ANF12" s="1">
        <f>LOOKUP($A12,'DMG Tables'!$P$2:$P$35,'DMG Tables'!$O$2:$O$35)*ANF$1*LOOKUP(ANF$1,'DMG Tables'!$G$2:$G$7,'DMG Tables'!$H$2:$H$7)</f>
        <v>12098800</v>
      </c>
      <c r="ANG12" s="1">
        <f>LOOKUP($A12,'DMG Tables'!$P$2:$P$35,'DMG Tables'!$O$2:$O$35)*ANG$1*LOOKUP(ANG$1,'DMG Tables'!$G$2:$G$7,'DMG Tables'!$H$2:$H$7)</f>
        <v>12110400</v>
      </c>
      <c r="ANH12" s="1">
        <f>LOOKUP($A12,'DMG Tables'!$P$2:$P$35,'DMG Tables'!$O$2:$O$35)*ANH$1*LOOKUP(ANH$1,'DMG Tables'!$G$2:$G$7,'DMG Tables'!$H$2:$H$7)</f>
        <v>12122000</v>
      </c>
      <c r="ANI12" s="1">
        <f>LOOKUP($A12,'DMG Tables'!$P$2:$P$35,'DMG Tables'!$O$2:$O$35)*ANI$1*LOOKUP(ANI$1,'DMG Tables'!$G$2:$G$7,'DMG Tables'!$H$2:$H$7)</f>
        <v>12133600</v>
      </c>
      <c r="ANJ12" s="1">
        <f>LOOKUP($A12,'DMG Tables'!$P$2:$P$35,'DMG Tables'!$O$2:$O$35)*ANJ$1*LOOKUP(ANJ$1,'DMG Tables'!$G$2:$G$7,'DMG Tables'!$H$2:$H$7)</f>
        <v>12145200</v>
      </c>
      <c r="ANK12" s="1">
        <f>LOOKUP($A12,'DMG Tables'!$P$2:$P$35,'DMG Tables'!$O$2:$O$35)*ANK$1*LOOKUP(ANK$1,'DMG Tables'!$G$2:$G$7,'DMG Tables'!$H$2:$H$7)</f>
        <v>12156800</v>
      </c>
      <c r="ANL12" s="1">
        <f>LOOKUP($A12,'DMG Tables'!$P$2:$P$35,'DMG Tables'!$O$2:$O$35)*ANL$1*LOOKUP(ANL$1,'DMG Tables'!$G$2:$G$7,'DMG Tables'!$H$2:$H$7)</f>
        <v>12168400</v>
      </c>
      <c r="ANM12" s="1">
        <f>LOOKUP($A12,'DMG Tables'!$P$2:$P$35,'DMG Tables'!$O$2:$O$35)*ANM$1*LOOKUP(ANM$1,'DMG Tables'!$G$2:$G$7,'DMG Tables'!$H$2:$H$7)</f>
        <v>12180000</v>
      </c>
      <c r="ANN12" s="1">
        <f>LOOKUP($A12,'DMG Tables'!$P$2:$P$35,'DMG Tables'!$O$2:$O$35)*ANN$1*LOOKUP(ANN$1,'DMG Tables'!$G$2:$G$7,'DMG Tables'!$H$2:$H$7)</f>
        <v>12191600</v>
      </c>
      <c r="ANO12" s="1">
        <f>LOOKUP($A12,'DMG Tables'!$P$2:$P$35,'DMG Tables'!$O$2:$O$35)*ANO$1*LOOKUP(ANO$1,'DMG Tables'!$G$2:$G$7,'DMG Tables'!$H$2:$H$7)</f>
        <v>12203200</v>
      </c>
      <c r="ANP12" s="1">
        <f>LOOKUP($A12,'DMG Tables'!$P$2:$P$35,'DMG Tables'!$O$2:$O$35)*ANP$1*LOOKUP(ANP$1,'DMG Tables'!$G$2:$G$7,'DMG Tables'!$H$2:$H$7)</f>
        <v>12214800</v>
      </c>
      <c r="ANQ12" s="1">
        <f>LOOKUP($A12,'DMG Tables'!$P$2:$P$35,'DMG Tables'!$O$2:$O$35)*ANQ$1*LOOKUP(ANQ$1,'DMG Tables'!$G$2:$G$7,'DMG Tables'!$H$2:$H$7)</f>
        <v>12226400</v>
      </c>
      <c r="ANR12" s="1">
        <f>LOOKUP($A12,'DMG Tables'!$P$2:$P$35,'DMG Tables'!$O$2:$O$35)*ANR$1*LOOKUP(ANR$1,'DMG Tables'!$G$2:$G$7,'DMG Tables'!$H$2:$H$7)</f>
        <v>12238000</v>
      </c>
      <c r="ANS12" s="1">
        <f>LOOKUP($A12,'DMG Tables'!$P$2:$P$35,'DMG Tables'!$O$2:$O$35)*ANS$1*LOOKUP(ANS$1,'DMG Tables'!$G$2:$G$7,'DMG Tables'!$H$2:$H$7)</f>
        <v>12249600</v>
      </c>
      <c r="ANT12" s="1">
        <f>LOOKUP($A12,'DMG Tables'!$P$2:$P$35,'DMG Tables'!$O$2:$O$35)*ANT$1*LOOKUP(ANT$1,'DMG Tables'!$G$2:$G$7,'DMG Tables'!$H$2:$H$7)</f>
        <v>12261200</v>
      </c>
      <c r="ANU12" s="1">
        <f>LOOKUP($A12,'DMG Tables'!$P$2:$P$35,'DMG Tables'!$O$2:$O$35)*ANU$1*LOOKUP(ANU$1,'DMG Tables'!$G$2:$G$7,'DMG Tables'!$H$2:$H$7)</f>
        <v>12272800</v>
      </c>
      <c r="ANV12" s="1">
        <f>LOOKUP($A12,'DMG Tables'!$P$2:$P$35,'DMG Tables'!$O$2:$O$35)*ANV$1*LOOKUP(ANV$1,'DMG Tables'!$G$2:$G$7,'DMG Tables'!$H$2:$H$7)</f>
        <v>12284400</v>
      </c>
      <c r="ANW12" s="1">
        <f>LOOKUP($A12,'DMG Tables'!$P$2:$P$35,'DMG Tables'!$O$2:$O$35)*ANW$1*LOOKUP(ANW$1,'DMG Tables'!$G$2:$G$7,'DMG Tables'!$H$2:$H$7)</f>
        <v>12296000</v>
      </c>
      <c r="ANX12" s="1">
        <f>LOOKUP($A12,'DMG Tables'!$P$2:$P$35,'DMG Tables'!$O$2:$O$35)*ANX$1*LOOKUP(ANX$1,'DMG Tables'!$G$2:$G$7,'DMG Tables'!$H$2:$H$7)</f>
        <v>12307600</v>
      </c>
      <c r="ANY12" s="1">
        <f>LOOKUP($A12,'DMG Tables'!$P$2:$P$35,'DMG Tables'!$O$2:$O$35)*ANY$1*LOOKUP(ANY$1,'DMG Tables'!$G$2:$G$7,'DMG Tables'!$H$2:$H$7)</f>
        <v>12319200</v>
      </c>
      <c r="ANZ12" s="1">
        <f>LOOKUP($A12,'DMG Tables'!$P$2:$P$35,'DMG Tables'!$O$2:$O$35)*ANZ$1*LOOKUP(ANZ$1,'DMG Tables'!$G$2:$G$7,'DMG Tables'!$H$2:$H$7)</f>
        <v>12330800</v>
      </c>
      <c r="AOA12" s="1">
        <f>LOOKUP($A12,'DMG Tables'!$P$2:$P$35,'DMG Tables'!$O$2:$O$35)*AOA$1*LOOKUP(AOA$1,'DMG Tables'!$G$2:$G$7,'DMG Tables'!$H$2:$H$7)</f>
        <v>12342400</v>
      </c>
      <c r="AOB12" s="1">
        <f>LOOKUP($A12,'DMG Tables'!$P$2:$P$35,'DMG Tables'!$O$2:$O$35)*AOB$1*LOOKUP(AOB$1,'DMG Tables'!$G$2:$G$7,'DMG Tables'!$H$2:$H$7)</f>
        <v>12354000</v>
      </c>
      <c r="AOC12" s="1">
        <f>LOOKUP($A12,'DMG Tables'!$P$2:$P$35,'DMG Tables'!$O$2:$O$35)*AOC$1*LOOKUP(AOC$1,'DMG Tables'!$G$2:$G$7,'DMG Tables'!$H$2:$H$7)</f>
        <v>12365600</v>
      </c>
      <c r="AOD12" s="1">
        <f>LOOKUP($A12,'DMG Tables'!$P$2:$P$35,'DMG Tables'!$O$2:$O$35)*AOD$1*LOOKUP(AOD$1,'DMG Tables'!$G$2:$G$7,'DMG Tables'!$H$2:$H$7)</f>
        <v>12377200</v>
      </c>
      <c r="AOE12" s="1">
        <f>LOOKUP($A12,'DMG Tables'!$P$2:$P$35,'DMG Tables'!$O$2:$O$35)*AOE$1*LOOKUP(AOE$1,'DMG Tables'!$G$2:$G$7,'DMG Tables'!$H$2:$H$7)</f>
        <v>12388800</v>
      </c>
      <c r="AOF12" s="1">
        <f>LOOKUP($A12,'DMG Tables'!$P$2:$P$35,'DMG Tables'!$O$2:$O$35)*AOF$1*LOOKUP(AOF$1,'DMG Tables'!$G$2:$G$7,'DMG Tables'!$H$2:$H$7)</f>
        <v>12400400</v>
      </c>
      <c r="AOG12" s="1">
        <f>LOOKUP($A12,'DMG Tables'!$P$2:$P$35,'DMG Tables'!$O$2:$O$35)*AOG$1*LOOKUP(AOG$1,'DMG Tables'!$G$2:$G$7,'DMG Tables'!$H$2:$H$7)</f>
        <v>12412000</v>
      </c>
      <c r="AOH12" s="1">
        <f>LOOKUP($A12,'DMG Tables'!$P$2:$P$35,'DMG Tables'!$O$2:$O$35)*AOH$1*LOOKUP(AOH$1,'DMG Tables'!$G$2:$G$7,'DMG Tables'!$H$2:$H$7)</f>
        <v>12423600</v>
      </c>
      <c r="AOI12" s="1">
        <f>LOOKUP($A12,'DMG Tables'!$P$2:$P$35,'DMG Tables'!$O$2:$O$35)*AOI$1*LOOKUP(AOI$1,'DMG Tables'!$G$2:$G$7,'DMG Tables'!$H$2:$H$7)</f>
        <v>12435200</v>
      </c>
      <c r="AOJ12" s="1">
        <f>LOOKUP($A12,'DMG Tables'!$P$2:$P$35,'DMG Tables'!$O$2:$O$35)*AOJ$1*LOOKUP(AOJ$1,'DMG Tables'!$G$2:$G$7,'DMG Tables'!$H$2:$H$7)</f>
        <v>12446800</v>
      </c>
      <c r="AOK12" s="1">
        <f>LOOKUP($A12,'DMG Tables'!$P$2:$P$35,'DMG Tables'!$O$2:$O$35)*AOK$1*LOOKUP(AOK$1,'DMG Tables'!$G$2:$G$7,'DMG Tables'!$H$2:$H$7)</f>
        <v>12458400</v>
      </c>
      <c r="AOL12" s="1">
        <f>LOOKUP($A12,'DMG Tables'!$P$2:$P$35,'DMG Tables'!$O$2:$O$35)*AOL$1*LOOKUP(AOL$1,'DMG Tables'!$G$2:$G$7,'DMG Tables'!$H$2:$H$7)</f>
        <v>12470000</v>
      </c>
      <c r="AOM12" s="1">
        <f>LOOKUP($A12,'DMG Tables'!$P$2:$P$35,'DMG Tables'!$O$2:$O$35)*AOM$1*LOOKUP(AOM$1,'DMG Tables'!$G$2:$G$7,'DMG Tables'!$H$2:$H$7)</f>
        <v>12481600</v>
      </c>
      <c r="AON12" s="1">
        <f>LOOKUP($A12,'DMG Tables'!$P$2:$P$35,'DMG Tables'!$O$2:$O$35)*AON$1*LOOKUP(AON$1,'DMG Tables'!$G$2:$G$7,'DMG Tables'!$H$2:$H$7)</f>
        <v>12493200</v>
      </c>
      <c r="AOO12" s="1">
        <f>LOOKUP($A12,'DMG Tables'!$P$2:$P$35,'DMG Tables'!$O$2:$O$35)*AOO$1*LOOKUP(AOO$1,'DMG Tables'!$G$2:$G$7,'DMG Tables'!$H$2:$H$7)</f>
        <v>12504800</v>
      </c>
      <c r="AOP12" s="1">
        <f>LOOKUP($A12,'DMG Tables'!$P$2:$P$35,'DMG Tables'!$O$2:$O$35)*AOP$1*LOOKUP(AOP$1,'DMG Tables'!$G$2:$G$7,'DMG Tables'!$H$2:$H$7)</f>
        <v>12516400</v>
      </c>
      <c r="AOQ12" s="1">
        <f>LOOKUP($A12,'DMG Tables'!$P$2:$P$35,'DMG Tables'!$O$2:$O$35)*AOQ$1*LOOKUP(AOQ$1,'DMG Tables'!$G$2:$G$7,'DMG Tables'!$H$2:$H$7)</f>
        <v>12528000</v>
      </c>
      <c r="AOR12" s="1">
        <f>LOOKUP($A12,'DMG Tables'!$P$2:$P$35,'DMG Tables'!$O$2:$O$35)*AOR$1*LOOKUP(AOR$1,'DMG Tables'!$G$2:$G$7,'DMG Tables'!$H$2:$H$7)</f>
        <v>12539600</v>
      </c>
      <c r="AOS12" s="1">
        <f>LOOKUP($A12,'DMG Tables'!$P$2:$P$35,'DMG Tables'!$O$2:$O$35)*AOS$1*LOOKUP(AOS$1,'DMG Tables'!$G$2:$G$7,'DMG Tables'!$H$2:$H$7)</f>
        <v>12551200</v>
      </c>
      <c r="AOT12" s="1">
        <f>LOOKUP($A12,'DMG Tables'!$P$2:$P$35,'DMG Tables'!$O$2:$O$35)*AOT$1*LOOKUP(AOT$1,'DMG Tables'!$G$2:$G$7,'DMG Tables'!$H$2:$H$7)</f>
        <v>12562800</v>
      </c>
      <c r="AOU12" s="1">
        <f>LOOKUP($A12,'DMG Tables'!$P$2:$P$35,'DMG Tables'!$O$2:$O$35)*AOU$1*LOOKUP(AOU$1,'DMG Tables'!$G$2:$G$7,'DMG Tables'!$H$2:$H$7)</f>
        <v>12574400</v>
      </c>
      <c r="AOV12" s="1">
        <f>LOOKUP($A12,'DMG Tables'!$P$2:$P$35,'DMG Tables'!$O$2:$O$35)*AOV$1*LOOKUP(AOV$1,'DMG Tables'!$G$2:$G$7,'DMG Tables'!$H$2:$H$7)</f>
        <v>12586000</v>
      </c>
      <c r="AOW12" s="1">
        <f>LOOKUP($A12,'DMG Tables'!$P$2:$P$35,'DMG Tables'!$O$2:$O$35)*AOW$1*LOOKUP(AOW$1,'DMG Tables'!$G$2:$G$7,'DMG Tables'!$H$2:$H$7)</f>
        <v>12597600</v>
      </c>
      <c r="AOX12" s="1">
        <f>LOOKUP($A12,'DMG Tables'!$P$2:$P$35,'DMG Tables'!$O$2:$O$35)*AOX$1*LOOKUP(AOX$1,'DMG Tables'!$G$2:$G$7,'DMG Tables'!$H$2:$H$7)</f>
        <v>12609200</v>
      </c>
      <c r="AOY12" s="1">
        <f>LOOKUP($A12,'DMG Tables'!$P$2:$P$35,'DMG Tables'!$O$2:$O$35)*AOY$1*LOOKUP(AOY$1,'DMG Tables'!$G$2:$G$7,'DMG Tables'!$H$2:$H$7)</f>
        <v>12620800</v>
      </c>
      <c r="AOZ12" s="1">
        <f>LOOKUP($A12,'DMG Tables'!$P$2:$P$35,'DMG Tables'!$O$2:$O$35)*AOZ$1*LOOKUP(AOZ$1,'DMG Tables'!$G$2:$G$7,'DMG Tables'!$H$2:$H$7)</f>
        <v>12632400</v>
      </c>
      <c r="APA12" s="1">
        <f>LOOKUP($A12,'DMG Tables'!$P$2:$P$35,'DMG Tables'!$O$2:$O$35)*APA$1*LOOKUP(APA$1,'DMG Tables'!$G$2:$G$7,'DMG Tables'!$H$2:$H$7)</f>
        <v>12644000</v>
      </c>
      <c r="APB12" s="1">
        <f>LOOKUP($A12,'DMG Tables'!$P$2:$P$35,'DMG Tables'!$O$2:$O$35)*APB$1*LOOKUP(APB$1,'DMG Tables'!$G$2:$G$7,'DMG Tables'!$H$2:$H$7)</f>
        <v>12655600</v>
      </c>
      <c r="APC12" s="1">
        <f>LOOKUP($A12,'DMG Tables'!$P$2:$P$35,'DMG Tables'!$O$2:$O$35)*APC$1*LOOKUP(APC$1,'DMG Tables'!$G$2:$G$7,'DMG Tables'!$H$2:$H$7)</f>
        <v>12667200</v>
      </c>
      <c r="APD12" s="1">
        <f>LOOKUP($A12,'DMG Tables'!$P$2:$P$35,'DMG Tables'!$O$2:$O$35)*APD$1*LOOKUP(APD$1,'DMG Tables'!$G$2:$G$7,'DMG Tables'!$H$2:$H$7)</f>
        <v>12678800</v>
      </c>
      <c r="APE12" s="1">
        <f>LOOKUP($A12,'DMG Tables'!$P$2:$P$35,'DMG Tables'!$O$2:$O$35)*APE$1*LOOKUP(APE$1,'DMG Tables'!$G$2:$G$7,'DMG Tables'!$H$2:$H$7)</f>
        <v>12690400</v>
      </c>
      <c r="APF12" s="1">
        <f>LOOKUP($A12,'DMG Tables'!$P$2:$P$35,'DMG Tables'!$O$2:$O$35)*APF$1*LOOKUP(APF$1,'DMG Tables'!$G$2:$G$7,'DMG Tables'!$H$2:$H$7)</f>
        <v>12702000</v>
      </c>
      <c r="APG12" s="1">
        <f>LOOKUP($A12,'DMG Tables'!$P$2:$P$35,'DMG Tables'!$O$2:$O$35)*APG$1*LOOKUP(APG$1,'DMG Tables'!$G$2:$G$7,'DMG Tables'!$H$2:$H$7)</f>
        <v>12713600</v>
      </c>
      <c r="APH12" s="1">
        <f>LOOKUP($A12,'DMG Tables'!$P$2:$P$35,'DMG Tables'!$O$2:$O$35)*APH$1*LOOKUP(APH$1,'DMG Tables'!$G$2:$G$7,'DMG Tables'!$H$2:$H$7)</f>
        <v>12725200</v>
      </c>
      <c r="API12" s="1">
        <f>LOOKUP($A12,'DMG Tables'!$P$2:$P$35,'DMG Tables'!$O$2:$O$35)*API$1*LOOKUP(API$1,'DMG Tables'!$G$2:$G$7,'DMG Tables'!$H$2:$H$7)</f>
        <v>12736800</v>
      </c>
      <c r="APJ12" s="1">
        <f>LOOKUP($A12,'DMG Tables'!$P$2:$P$35,'DMG Tables'!$O$2:$O$35)*APJ$1*LOOKUP(APJ$1,'DMG Tables'!$G$2:$G$7,'DMG Tables'!$H$2:$H$7)</f>
        <v>12748400</v>
      </c>
      <c r="APK12" s="1">
        <f>LOOKUP($A12,'DMG Tables'!$P$2:$P$35,'DMG Tables'!$O$2:$O$35)*APK$1*LOOKUP(APK$1,'DMG Tables'!$G$2:$G$7,'DMG Tables'!$H$2:$H$7)</f>
        <v>12760000</v>
      </c>
      <c r="APL12" s="1">
        <f>LOOKUP($A12,'DMG Tables'!$P$2:$P$35,'DMG Tables'!$O$2:$O$35)*APL$1*LOOKUP(APL$1,'DMG Tables'!$G$2:$G$7,'DMG Tables'!$H$2:$H$7)</f>
        <v>12771600</v>
      </c>
      <c r="APM12" s="1">
        <f>LOOKUP($A12,'DMG Tables'!$P$2:$P$35,'DMG Tables'!$O$2:$O$35)*APM$1*LOOKUP(APM$1,'DMG Tables'!$G$2:$G$7,'DMG Tables'!$H$2:$H$7)</f>
        <v>12783200</v>
      </c>
      <c r="APN12" s="1">
        <f>LOOKUP($A12,'DMG Tables'!$P$2:$P$35,'DMG Tables'!$O$2:$O$35)*APN$1*LOOKUP(APN$1,'DMG Tables'!$G$2:$G$7,'DMG Tables'!$H$2:$H$7)</f>
        <v>12794800</v>
      </c>
      <c r="APO12" s="1">
        <f>LOOKUP($A12,'DMG Tables'!$P$2:$P$35,'DMG Tables'!$O$2:$O$35)*APO$1*LOOKUP(APO$1,'DMG Tables'!$G$2:$G$7,'DMG Tables'!$H$2:$H$7)</f>
        <v>12806400</v>
      </c>
      <c r="APP12" s="1">
        <f>LOOKUP($A12,'DMG Tables'!$P$2:$P$35,'DMG Tables'!$O$2:$O$35)*APP$1*LOOKUP(APP$1,'DMG Tables'!$G$2:$G$7,'DMG Tables'!$H$2:$H$7)</f>
        <v>12818000</v>
      </c>
      <c r="APQ12" s="1">
        <f>LOOKUP($A12,'DMG Tables'!$P$2:$P$35,'DMG Tables'!$O$2:$O$35)*APQ$1*LOOKUP(APQ$1,'DMG Tables'!$G$2:$G$7,'DMG Tables'!$H$2:$H$7)</f>
        <v>12829600</v>
      </c>
      <c r="APR12" s="1">
        <f>LOOKUP($A12,'DMG Tables'!$P$2:$P$35,'DMG Tables'!$O$2:$O$35)*APR$1*LOOKUP(APR$1,'DMG Tables'!$G$2:$G$7,'DMG Tables'!$H$2:$H$7)</f>
        <v>12841200</v>
      </c>
      <c r="APS12" s="1">
        <f>LOOKUP($A12,'DMG Tables'!$P$2:$P$35,'DMG Tables'!$O$2:$O$35)*APS$1*LOOKUP(APS$1,'DMG Tables'!$G$2:$G$7,'DMG Tables'!$H$2:$H$7)</f>
        <v>12852800</v>
      </c>
      <c r="APT12" s="1">
        <f>LOOKUP($A12,'DMG Tables'!$P$2:$P$35,'DMG Tables'!$O$2:$O$35)*APT$1*LOOKUP(APT$1,'DMG Tables'!$G$2:$G$7,'DMG Tables'!$H$2:$H$7)</f>
        <v>12864400</v>
      </c>
      <c r="APU12" s="1">
        <f>LOOKUP($A12,'DMG Tables'!$P$2:$P$35,'DMG Tables'!$O$2:$O$35)*APU$1*LOOKUP(APU$1,'DMG Tables'!$G$2:$G$7,'DMG Tables'!$H$2:$H$7)</f>
        <v>12876000</v>
      </c>
      <c r="APV12" s="1">
        <f>LOOKUP($A12,'DMG Tables'!$P$2:$P$35,'DMG Tables'!$O$2:$O$35)*APV$1*LOOKUP(APV$1,'DMG Tables'!$G$2:$G$7,'DMG Tables'!$H$2:$H$7)</f>
        <v>12887600</v>
      </c>
      <c r="APW12" s="1">
        <f>LOOKUP($A12,'DMG Tables'!$P$2:$P$35,'DMG Tables'!$O$2:$O$35)*APW$1*LOOKUP(APW$1,'DMG Tables'!$G$2:$G$7,'DMG Tables'!$H$2:$H$7)</f>
        <v>12899200</v>
      </c>
      <c r="APX12" s="1">
        <f>LOOKUP($A12,'DMG Tables'!$P$2:$P$35,'DMG Tables'!$O$2:$O$35)*APX$1*LOOKUP(APX$1,'DMG Tables'!$G$2:$G$7,'DMG Tables'!$H$2:$H$7)</f>
        <v>12910800</v>
      </c>
      <c r="APY12" s="1">
        <f>LOOKUP($A12,'DMG Tables'!$P$2:$P$35,'DMG Tables'!$O$2:$O$35)*APY$1*LOOKUP(APY$1,'DMG Tables'!$G$2:$G$7,'DMG Tables'!$H$2:$H$7)</f>
        <v>12922400</v>
      </c>
      <c r="APZ12" s="1">
        <f>LOOKUP($A12,'DMG Tables'!$P$2:$P$35,'DMG Tables'!$O$2:$O$35)*APZ$1*LOOKUP(APZ$1,'DMG Tables'!$G$2:$G$7,'DMG Tables'!$H$2:$H$7)</f>
        <v>12934000</v>
      </c>
      <c r="AQA12" s="1">
        <f>LOOKUP($A12,'DMG Tables'!$P$2:$P$35,'DMG Tables'!$O$2:$O$35)*AQA$1*LOOKUP(AQA$1,'DMG Tables'!$G$2:$G$7,'DMG Tables'!$H$2:$H$7)</f>
        <v>12945600</v>
      </c>
      <c r="AQB12" s="1">
        <f>LOOKUP($A12,'DMG Tables'!$P$2:$P$35,'DMG Tables'!$O$2:$O$35)*AQB$1*LOOKUP(AQB$1,'DMG Tables'!$G$2:$G$7,'DMG Tables'!$H$2:$H$7)</f>
        <v>12957200</v>
      </c>
      <c r="AQC12" s="1">
        <f>LOOKUP($A12,'DMG Tables'!$P$2:$P$35,'DMG Tables'!$O$2:$O$35)*AQC$1*LOOKUP(AQC$1,'DMG Tables'!$G$2:$G$7,'DMG Tables'!$H$2:$H$7)</f>
        <v>12968800</v>
      </c>
      <c r="AQD12" s="1">
        <f>LOOKUP($A12,'DMG Tables'!$P$2:$P$35,'DMG Tables'!$O$2:$O$35)*AQD$1*LOOKUP(AQD$1,'DMG Tables'!$G$2:$G$7,'DMG Tables'!$H$2:$H$7)</f>
        <v>12980400</v>
      </c>
      <c r="AQE12" s="1">
        <f>LOOKUP($A12,'DMG Tables'!$P$2:$P$35,'DMG Tables'!$O$2:$O$35)*AQE$1*LOOKUP(AQE$1,'DMG Tables'!$G$2:$G$7,'DMG Tables'!$H$2:$H$7)</f>
        <v>12992000</v>
      </c>
      <c r="AQF12" s="1">
        <f>LOOKUP($A12,'DMG Tables'!$P$2:$P$35,'DMG Tables'!$O$2:$O$35)*AQF$1*LOOKUP(AQF$1,'DMG Tables'!$G$2:$G$7,'DMG Tables'!$H$2:$H$7)</f>
        <v>13003600</v>
      </c>
      <c r="AQG12" s="1">
        <f>LOOKUP($A12,'DMG Tables'!$P$2:$P$35,'DMG Tables'!$O$2:$O$35)*AQG$1*LOOKUP(AQG$1,'DMG Tables'!$G$2:$G$7,'DMG Tables'!$H$2:$H$7)</f>
        <v>13015200</v>
      </c>
      <c r="AQH12" s="1">
        <f>LOOKUP($A12,'DMG Tables'!$P$2:$P$35,'DMG Tables'!$O$2:$O$35)*AQH$1*LOOKUP(AQH$1,'DMG Tables'!$G$2:$G$7,'DMG Tables'!$H$2:$H$7)</f>
        <v>13026800</v>
      </c>
      <c r="AQI12" s="1">
        <f>LOOKUP($A12,'DMG Tables'!$P$2:$P$35,'DMG Tables'!$O$2:$O$35)*AQI$1*LOOKUP(AQI$1,'DMG Tables'!$G$2:$G$7,'DMG Tables'!$H$2:$H$7)</f>
        <v>13038400</v>
      </c>
      <c r="AQJ12" s="1">
        <f>LOOKUP($A12,'DMG Tables'!$P$2:$P$35,'DMG Tables'!$O$2:$O$35)*AQJ$1*LOOKUP(AQJ$1,'DMG Tables'!$G$2:$G$7,'DMG Tables'!$H$2:$H$7)</f>
        <v>13050000</v>
      </c>
      <c r="AQK12" s="1">
        <f>LOOKUP($A12,'DMG Tables'!$P$2:$P$35,'DMG Tables'!$O$2:$O$35)*AQK$1*LOOKUP(AQK$1,'DMG Tables'!$G$2:$G$7,'DMG Tables'!$H$2:$H$7)</f>
        <v>13061600</v>
      </c>
      <c r="AQL12" s="1">
        <f>LOOKUP($A12,'DMG Tables'!$P$2:$P$35,'DMG Tables'!$O$2:$O$35)*AQL$1*LOOKUP(AQL$1,'DMG Tables'!$G$2:$G$7,'DMG Tables'!$H$2:$H$7)</f>
        <v>13073200</v>
      </c>
      <c r="AQM12" s="1">
        <f>LOOKUP($A12,'DMG Tables'!$P$2:$P$35,'DMG Tables'!$O$2:$O$35)*AQM$1*LOOKUP(AQM$1,'DMG Tables'!$G$2:$G$7,'DMG Tables'!$H$2:$H$7)</f>
        <v>13084800</v>
      </c>
      <c r="AQN12" s="1">
        <f>LOOKUP($A12,'DMG Tables'!$P$2:$P$35,'DMG Tables'!$O$2:$O$35)*AQN$1*LOOKUP(AQN$1,'DMG Tables'!$G$2:$G$7,'DMG Tables'!$H$2:$H$7)</f>
        <v>13096400</v>
      </c>
      <c r="AQO12" s="1">
        <f>LOOKUP($A12,'DMG Tables'!$P$2:$P$35,'DMG Tables'!$O$2:$O$35)*AQO$1*LOOKUP(AQO$1,'DMG Tables'!$G$2:$G$7,'DMG Tables'!$H$2:$H$7)</f>
        <v>13108000</v>
      </c>
      <c r="AQP12" s="1">
        <f>LOOKUP($A12,'DMG Tables'!$P$2:$P$35,'DMG Tables'!$O$2:$O$35)*AQP$1*LOOKUP(AQP$1,'DMG Tables'!$G$2:$G$7,'DMG Tables'!$H$2:$H$7)</f>
        <v>13119600</v>
      </c>
      <c r="AQQ12" s="1">
        <f>LOOKUP($A12,'DMG Tables'!$P$2:$P$35,'DMG Tables'!$O$2:$O$35)*AQQ$1*LOOKUP(AQQ$1,'DMG Tables'!$G$2:$G$7,'DMG Tables'!$H$2:$H$7)</f>
        <v>13131200</v>
      </c>
      <c r="AQR12" s="1">
        <f>LOOKUP($A12,'DMG Tables'!$P$2:$P$35,'DMG Tables'!$O$2:$O$35)*AQR$1*LOOKUP(AQR$1,'DMG Tables'!$G$2:$G$7,'DMG Tables'!$H$2:$H$7)</f>
        <v>13142800</v>
      </c>
      <c r="AQS12" s="1">
        <f>LOOKUP($A12,'DMG Tables'!$P$2:$P$35,'DMG Tables'!$O$2:$O$35)*AQS$1*LOOKUP(AQS$1,'DMG Tables'!$G$2:$G$7,'DMG Tables'!$H$2:$H$7)</f>
        <v>13154400</v>
      </c>
      <c r="AQT12" s="1">
        <f>LOOKUP($A12,'DMG Tables'!$P$2:$P$35,'DMG Tables'!$O$2:$O$35)*AQT$1*LOOKUP(AQT$1,'DMG Tables'!$G$2:$G$7,'DMG Tables'!$H$2:$H$7)</f>
        <v>13166000</v>
      </c>
      <c r="AQU12" s="1">
        <f>LOOKUP($A12,'DMG Tables'!$P$2:$P$35,'DMG Tables'!$O$2:$O$35)*AQU$1*LOOKUP(AQU$1,'DMG Tables'!$G$2:$G$7,'DMG Tables'!$H$2:$H$7)</f>
        <v>13177600</v>
      </c>
      <c r="AQV12" s="1">
        <f>LOOKUP($A12,'DMG Tables'!$P$2:$P$35,'DMG Tables'!$O$2:$O$35)*AQV$1*LOOKUP(AQV$1,'DMG Tables'!$G$2:$G$7,'DMG Tables'!$H$2:$H$7)</f>
        <v>13189200</v>
      </c>
      <c r="AQW12" s="1">
        <f>LOOKUP($A12,'DMG Tables'!$P$2:$P$35,'DMG Tables'!$O$2:$O$35)*AQW$1*LOOKUP(AQW$1,'DMG Tables'!$G$2:$G$7,'DMG Tables'!$H$2:$H$7)</f>
        <v>13200800</v>
      </c>
      <c r="AQX12" s="1">
        <f>LOOKUP($A12,'DMG Tables'!$P$2:$P$35,'DMG Tables'!$O$2:$O$35)*AQX$1*LOOKUP(AQX$1,'DMG Tables'!$G$2:$G$7,'DMG Tables'!$H$2:$H$7)</f>
        <v>13212400</v>
      </c>
      <c r="AQY12" s="1">
        <f>LOOKUP($A12,'DMG Tables'!$P$2:$P$35,'DMG Tables'!$O$2:$O$35)*AQY$1*LOOKUP(AQY$1,'DMG Tables'!$G$2:$G$7,'DMG Tables'!$H$2:$H$7)</f>
        <v>13224000</v>
      </c>
      <c r="AQZ12" s="1">
        <f>LOOKUP($A12,'DMG Tables'!$P$2:$P$35,'DMG Tables'!$O$2:$O$35)*AQZ$1*LOOKUP(AQZ$1,'DMG Tables'!$G$2:$G$7,'DMG Tables'!$H$2:$H$7)</f>
        <v>13235600</v>
      </c>
      <c r="ARA12" s="1">
        <f>LOOKUP($A12,'DMG Tables'!$P$2:$P$35,'DMG Tables'!$O$2:$O$35)*ARA$1*LOOKUP(ARA$1,'DMG Tables'!$G$2:$G$7,'DMG Tables'!$H$2:$H$7)</f>
        <v>13247200</v>
      </c>
      <c r="ARB12" s="1">
        <f>LOOKUP($A12,'DMG Tables'!$P$2:$P$35,'DMG Tables'!$O$2:$O$35)*ARB$1*LOOKUP(ARB$1,'DMG Tables'!$G$2:$G$7,'DMG Tables'!$H$2:$H$7)</f>
        <v>13258800</v>
      </c>
      <c r="ARC12" s="1">
        <f>LOOKUP($A12,'DMG Tables'!$P$2:$P$35,'DMG Tables'!$O$2:$O$35)*ARC$1*LOOKUP(ARC$1,'DMG Tables'!$G$2:$G$7,'DMG Tables'!$H$2:$H$7)</f>
        <v>13270400</v>
      </c>
      <c r="ARD12" s="1">
        <f>LOOKUP($A12,'DMG Tables'!$P$2:$P$35,'DMG Tables'!$O$2:$O$35)*ARD$1*LOOKUP(ARD$1,'DMG Tables'!$G$2:$G$7,'DMG Tables'!$H$2:$H$7)</f>
        <v>13282000</v>
      </c>
      <c r="ARE12" s="1">
        <f>LOOKUP($A12,'DMG Tables'!$P$2:$P$35,'DMG Tables'!$O$2:$O$35)*ARE$1*LOOKUP(ARE$1,'DMG Tables'!$G$2:$G$7,'DMG Tables'!$H$2:$H$7)</f>
        <v>13293600</v>
      </c>
      <c r="ARF12" s="1">
        <f>LOOKUP($A12,'DMG Tables'!$P$2:$P$35,'DMG Tables'!$O$2:$O$35)*ARF$1*LOOKUP(ARF$1,'DMG Tables'!$G$2:$G$7,'DMG Tables'!$H$2:$H$7)</f>
        <v>13305200</v>
      </c>
      <c r="ARG12" s="1">
        <f>LOOKUP($A12,'DMG Tables'!$P$2:$P$35,'DMG Tables'!$O$2:$O$35)*ARG$1*LOOKUP(ARG$1,'DMG Tables'!$G$2:$G$7,'DMG Tables'!$H$2:$H$7)</f>
        <v>13316800</v>
      </c>
      <c r="ARH12" s="1">
        <f>LOOKUP($A12,'DMG Tables'!$P$2:$P$35,'DMG Tables'!$O$2:$O$35)*ARH$1*LOOKUP(ARH$1,'DMG Tables'!$G$2:$G$7,'DMG Tables'!$H$2:$H$7)</f>
        <v>13328400</v>
      </c>
      <c r="ARI12" s="1">
        <f>LOOKUP($A12,'DMG Tables'!$P$2:$P$35,'DMG Tables'!$O$2:$O$35)*ARI$1*LOOKUP(ARI$1,'DMG Tables'!$G$2:$G$7,'DMG Tables'!$H$2:$H$7)</f>
        <v>13340000</v>
      </c>
      <c r="ARJ12" s="1">
        <f>LOOKUP($A12,'DMG Tables'!$P$2:$P$35,'DMG Tables'!$O$2:$O$35)*ARJ$1*LOOKUP(ARJ$1,'DMG Tables'!$G$2:$G$7,'DMG Tables'!$H$2:$H$7)</f>
        <v>13351600</v>
      </c>
      <c r="ARK12" s="1">
        <f>LOOKUP($A12,'DMG Tables'!$P$2:$P$35,'DMG Tables'!$O$2:$O$35)*ARK$1*LOOKUP(ARK$1,'DMG Tables'!$G$2:$G$7,'DMG Tables'!$H$2:$H$7)</f>
        <v>13363200</v>
      </c>
      <c r="ARL12" s="1">
        <f>LOOKUP($A12,'DMG Tables'!$P$2:$P$35,'DMG Tables'!$O$2:$O$35)*ARL$1*LOOKUP(ARL$1,'DMG Tables'!$G$2:$G$7,'DMG Tables'!$H$2:$H$7)</f>
        <v>13374800</v>
      </c>
      <c r="ARM12" s="1">
        <f>LOOKUP($A12,'DMG Tables'!$P$2:$P$35,'DMG Tables'!$O$2:$O$35)*ARM$1*LOOKUP(ARM$1,'DMG Tables'!$G$2:$G$7,'DMG Tables'!$H$2:$H$7)</f>
        <v>13386400</v>
      </c>
      <c r="ARN12" s="1">
        <f>LOOKUP($A12,'DMG Tables'!$P$2:$P$35,'DMG Tables'!$O$2:$O$35)*ARN$1*LOOKUP(ARN$1,'DMG Tables'!$G$2:$G$7,'DMG Tables'!$H$2:$H$7)</f>
        <v>13398000</v>
      </c>
      <c r="ARO12" s="1">
        <f>LOOKUP($A12,'DMG Tables'!$P$2:$P$35,'DMG Tables'!$O$2:$O$35)*ARO$1*LOOKUP(ARO$1,'DMG Tables'!$G$2:$G$7,'DMG Tables'!$H$2:$H$7)</f>
        <v>13409600</v>
      </c>
      <c r="ARP12" s="1">
        <f>LOOKUP($A12,'DMG Tables'!$P$2:$P$35,'DMG Tables'!$O$2:$O$35)*ARP$1*LOOKUP(ARP$1,'DMG Tables'!$G$2:$G$7,'DMG Tables'!$H$2:$H$7)</f>
        <v>13421200</v>
      </c>
      <c r="ARQ12" s="1">
        <f>LOOKUP($A12,'DMG Tables'!$P$2:$P$35,'DMG Tables'!$O$2:$O$35)*ARQ$1*LOOKUP(ARQ$1,'DMG Tables'!$G$2:$G$7,'DMG Tables'!$H$2:$H$7)</f>
        <v>13432800</v>
      </c>
      <c r="ARR12" s="1">
        <f>LOOKUP($A12,'DMG Tables'!$P$2:$P$35,'DMG Tables'!$O$2:$O$35)*ARR$1*LOOKUP(ARR$1,'DMG Tables'!$G$2:$G$7,'DMG Tables'!$H$2:$H$7)</f>
        <v>13444400</v>
      </c>
      <c r="ARS12" s="1">
        <f>LOOKUP($A12,'DMG Tables'!$P$2:$P$35,'DMG Tables'!$O$2:$O$35)*ARS$1*LOOKUP(ARS$1,'DMG Tables'!$G$2:$G$7,'DMG Tables'!$H$2:$H$7)</f>
        <v>13456000</v>
      </c>
      <c r="ART12" s="1">
        <f>LOOKUP($A12,'DMG Tables'!$P$2:$P$35,'DMG Tables'!$O$2:$O$35)*ART$1*LOOKUP(ART$1,'DMG Tables'!$G$2:$G$7,'DMG Tables'!$H$2:$H$7)</f>
        <v>13467600</v>
      </c>
      <c r="ARU12" s="1">
        <f>LOOKUP($A12,'DMG Tables'!$P$2:$P$35,'DMG Tables'!$O$2:$O$35)*ARU$1*LOOKUP(ARU$1,'DMG Tables'!$G$2:$G$7,'DMG Tables'!$H$2:$H$7)</f>
        <v>13479200</v>
      </c>
      <c r="ARV12" s="1">
        <f>LOOKUP($A12,'DMG Tables'!$P$2:$P$35,'DMG Tables'!$O$2:$O$35)*ARV$1*LOOKUP(ARV$1,'DMG Tables'!$G$2:$G$7,'DMG Tables'!$H$2:$H$7)</f>
        <v>13490800</v>
      </c>
      <c r="ARW12" s="1">
        <f>LOOKUP($A12,'DMG Tables'!$P$2:$P$35,'DMG Tables'!$O$2:$O$35)*ARW$1*LOOKUP(ARW$1,'DMG Tables'!$G$2:$G$7,'DMG Tables'!$H$2:$H$7)</f>
        <v>13502400</v>
      </c>
      <c r="ARX12" s="1">
        <f>LOOKUP($A12,'DMG Tables'!$P$2:$P$35,'DMG Tables'!$O$2:$O$35)*ARX$1*LOOKUP(ARX$1,'DMG Tables'!$G$2:$G$7,'DMG Tables'!$H$2:$H$7)</f>
        <v>13514000</v>
      </c>
      <c r="ARY12" s="1">
        <f>LOOKUP($A12,'DMG Tables'!$P$2:$P$35,'DMG Tables'!$O$2:$O$35)*ARY$1*LOOKUP(ARY$1,'DMG Tables'!$G$2:$G$7,'DMG Tables'!$H$2:$H$7)</f>
        <v>13525600</v>
      </c>
      <c r="ARZ12" s="1">
        <f>LOOKUP($A12,'DMG Tables'!$P$2:$P$35,'DMG Tables'!$O$2:$O$35)*ARZ$1*LOOKUP(ARZ$1,'DMG Tables'!$G$2:$G$7,'DMG Tables'!$H$2:$H$7)</f>
        <v>13537200</v>
      </c>
      <c r="ASA12" s="1">
        <f>LOOKUP($A12,'DMG Tables'!$P$2:$P$35,'DMG Tables'!$O$2:$O$35)*ASA$1*LOOKUP(ASA$1,'DMG Tables'!$G$2:$G$7,'DMG Tables'!$H$2:$H$7)</f>
        <v>13548800</v>
      </c>
      <c r="ASB12" s="1">
        <f>LOOKUP($A12,'DMG Tables'!$P$2:$P$35,'DMG Tables'!$O$2:$O$35)*ASB$1*LOOKUP(ASB$1,'DMG Tables'!$G$2:$G$7,'DMG Tables'!$H$2:$H$7)</f>
        <v>13560400</v>
      </c>
      <c r="ASC12" s="1">
        <f>LOOKUP($A12,'DMG Tables'!$P$2:$P$35,'DMG Tables'!$O$2:$O$35)*ASC$1*LOOKUP(ASC$1,'DMG Tables'!$G$2:$G$7,'DMG Tables'!$H$2:$H$7)</f>
        <v>13572000</v>
      </c>
      <c r="ASD12" s="1">
        <f>LOOKUP($A12,'DMG Tables'!$P$2:$P$35,'DMG Tables'!$O$2:$O$35)*ASD$1*LOOKUP(ASD$1,'DMG Tables'!$G$2:$G$7,'DMG Tables'!$H$2:$H$7)</f>
        <v>13583600</v>
      </c>
      <c r="ASE12" s="1">
        <f>LOOKUP($A12,'DMG Tables'!$P$2:$P$35,'DMG Tables'!$O$2:$O$35)*ASE$1*LOOKUP(ASE$1,'DMG Tables'!$G$2:$G$7,'DMG Tables'!$H$2:$H$7)</f>
        <v>13595200</v>
      </c>
      <c r="ASF12" s="1">
        <f>LOOKUP($A12,'DMG Tables'!$P$2:$P$35,'DMG Tables'!$O$2:$O$35)*ASF$1*LOOKUP(ASF$1,'DMG Tables'!$G$2:$G$7,'DMG Tables'!$H$2:$H$7)</f>
        <v>13606800</v>
      </c>
      <c r="ASG12" s="1">
        <f>LOOKUP($A12,'DMG Tables'!$P$2:$P$35,'DMG Tables'!$O$2:$O$35)*ASG$1*LOOKUP(ASG$1,'DMG Tables'!$G$2:$G$7,'DMG Tables'!$H$2:$H$7)</f>
        <v>13618400</v>
      </c>
      <c r="ASH12" s="1">
        <f>LOOKUP($A12,'DMG Tables'!$P$2:$P$35,'DMG Tables'!$O$2:$O$35)*ASH$1*LOOKUP(ASH$1,'DMG Tables'!$G$2:$G$7,'DMG Tables'!$H$2:$H$7)</f>
        <v>13630000</v>
      </c>
      <c r="ASI12" s="1">
        <f>LOOKUP($A12,'DMG Tables'!$P$2:$P$35,'DMG Tables'!$O$2:$O$35)*ASI$1*LOOKUP(ASI$1,'DMG Tables'!$G$2:$G$7,'DMG Tables'!$H$2:$H$7)</f>
        <v>13641600</v>
      </c>
      <c r="ASJ12" s="1">
        <f>LOOKUP($A12,'DMG Tables'!$P$2:$P$35,'DMG Tables'!$O$2:$O$35)*ASJ$1*LOOKUP(ASJ$1,'DMG Tables'!$G$2:$G$7,'DMG Tables'!$H$2:$H$7)</f>
        <v>13653200</v>
      </c>
      <c r="ASK12" s="1">
        <f>LOOKUP($A12,'DMG Tables'!$P$2:$P$35,'DMG Tables'!$O$2:$O$35)*ASK$1*LOOKUP(ASK$1,'DMG Tables'!$G$2:$G$7,'DMG Tables'!$H$2:$H$7)</f>
        <v>13664800</v>
      </c>
      <c r="ASL12" s="1">
        <f>LOOKUP($A12,'DMG Tables'!$P$2:$P$35,'DMG Tables'!$O$2:$O$35)*ASL$1*LOOKUP(ASL$1,'DMG Tables'!$G$2:$G$7,'DMG Tables'!$H$2:$H$7)</f>
        <v>13676400</v>
      </c>
      <c r="ASM12" s="1">
        <f>LOOKUP($A12,'DMG Tables'!$P$2:$P$35,'DMG Tables'!$O$2:$O$35)*ASM$1*LOOKUP(ASM$1,'DMG Tables'!$G$2:$G$7,'DMG Tables'!$H$2:$H$7)</f>
        <v>13688000</v>
      </c>
      <c r="ASN12" s="1">
        <f>LOOKUP($A12,'DMG Tables'!$P$2:$P$35,'DMG Tables'!$O$2:$O$35)*ASN$1*LOOKUP(ASN$1,'DMG Tables'!$G$2:$G$7,'DMG Tables'!$H$2:$H$7)</f>
        <v>13699600</v>
      </c>
      <c r="ASO12" s="1">
        <f>LOOKUP($A12,'DMG Tables'!$P$2:$P$35,'DMG Tables'!$O$2:$O$35)*ASO$1*LOOKUP(ASO$1,'DMG Tables'!$G$2:$G$7,'DMG Tables'!$H$2:$H$7)</f>
        <v>13711200</v>
      </c>
      <c r="ASP12" s="1">
        <f>LOOKUP($A12,'DMG Tables'!$P$2:$P$35,'DMG Tables'!$O$2:$O$35)*ASP$1*LOOKUP(ASP$1,'DMG Tables'!$G$2:$G$7,'DMG Tables'!$H$2:$H$7)</f>
        <v>13722800</v>
      </c>
      <c r="ASQ12" s="1">
        <f>LOOKUP($A12,'DMG Tables'!$P$2:$P$35,'DMG Tables'!$O$2:$O$35)*ASQ$1*LOOKUP(ASQ$1,'DMG Tables'!$G$2:$G$7,'DMG Tables'!$H$2:$H$7)</f>
        <v>13734400</v>
      </c>
      <c r="ASR12" s="1">
        <f>LOOKUP($A12,'DMG Tables'!$P$2:$P$35,'DMG Tables'!$O$2:$O$35)*ASR$1*LOOKUP(ASR$1,'DMG Tables'!$G$2:$G$7,'DMG Tables'!$H$2:$H$7)</f>
        <v>13746000</v>
      </c>
      <c r="ASS12" s="1">
        <f>LOOKUP($A12,'DMG Tables'!$P$2:$P$35,'DMG Tables'!$O$2:$O$35)*ASS$1*LOOKUP(ASS$1,'DMG Tables'!$G$2:$G$7,'DMG Tables'!$H$2:$H$7)</f>
        <v>13757600</v>
      </c>
      <c r="AST12" s="1">
        <f>LOOKUP($A12,'DMG Tables'!$P$2:$P$35,'DMG Tables'!$O$2:$O$35)*AST$1*LOOKUP(AST$1,'DMG Tables'!$G$2:$G$7,'DMG Tables'!$H$2:$H$7)</f>
        <v>13769200</v>
      </c>
      <c r="ASU12" s="1">
        <f>LOOKUP($A12,'DMG Tables'!$P$2:$P$35,'DMG Tables'!$O$2:$O$35)*ASU$1*LOOKUP(ASU$1,'DMG Tables'!$G$2:$G$7,'DMG Tables'!$H$2:$H$7)</f>
        <v>13780800</v>
      </c>
      <c r="ASV12" s="1">
        <f>LOOKUP($A12,'DMG Tables'!$P$2:$P$35,'DMG Tables'!$O$2:$O$35)*ASV$1*LOOKUP(ASV$1,'DMG Tables'!$G$2:$G$7,'DMG Tables'!$H$2:$H$7)</f>
        <v>13792400</v>
      </c>
      <c r="ASW12" s="1">
        <f>LOOKUP($A12,'DMG Tables'!$P$2:$P$35,'DMG Tables'!$O$2:$O$35)*ASW$1*LOOKUP(ASW$1,'DMG Tables'!$G$2:$G$7,'DMG Tables'!$H$2:$H$7)</f>
        <v>13804000</v>
      </c>
      <c r="ASX12" s="1">
        <f>LOOKUP($A12,'DMG Tables'!$P$2:$P$35,'DMG Tables'!$O$2:$O$35)*ASX$1*LOOKUP(ASX$1,'DMG Tables'!$G$2:$G$7,'DMG Tables'!$H$2:$H$7)</f>
        <v>13815600</v>
      </c>
      <c r="ASY12" s="1">
        <f>LOOKUP($A12,'DMG Tables'!$P$2:$P$35,'DMG Tables'!$O$2:$O$35)*ASY$1*LOOKUP(ASY$1,'DMG Tables'!$G$2:$G$7,'DMG Tables'!$H$2:$H$7)</f>
        <v>13827200</v>
      </c>
      <c r="ASZ12" s="1">
        <f>LOOKUP($A12,'DMG Tables'!$P$2:$P$35,'DMG Tables'!$O$2:$O$35)*ASZ$1*LOOKUP(ASZ$1,'DMG Tables'!$G$2:$G$7,'DMG Tables'!$H$2:$H$7)</f>
        <v>13838800</v>
      </c>
      <c r="ATA12" s="1">
        <f>LOOKUP($A12,'DMG Tables'!$P$2:$P$35,'DMG Tables'!$O$2:$O$35)*ATA$1*LOOKUP(ATA$1,'DMG Tables'!$G$2:$G$7,'DMG Tables'!$H$2:$H$7)</f>
        <v>13850400</v>
      </c>
      <c r="ATB12" s="1">
        <f>LOOKUP($A12,'DMG Tables'!$P$2:$P$35,'DMG Tables'!$O$2:$O$35)*ATB$1*LOOKUP(ATB$1,'DMG Tables'!$G$2:$G$7,'DMG Tables'!$H$2:$H$7)</f>
        <v>13862000</v>
      </c>
      <c r="ATC12" s="1">
        <f>LOOKUP($A12,'DMG Tables'!$P$2:$P$35,'DMG Tables'!$O$2:$O$35)*ATC$1*LOOKUP(ATC$1,'DMG Tables'!$G$2:$G$7,'DMG Tables'!$H$2:$H$7)</f>
        <v>13873600</v>
      </c>
      <c r="ATD12" s="1">
        <f>LOOKUP($A12,'DMG Tables'!$P$2:$P$35,'DMG Tables'!$O$2:$O$35)*ATD$1*LOOKUP(ATD$1,'DMG Tables'!$G$2:$G$7,'DMG Tables'!$H$2:$H$7)</f>
        <v>13885200</v>
      </c>
      <c r="ATE12" s="1">
        <f>LOOKUP($A12,'DMG Tables'!$P$2:$P$35,'DMG Tables'!$O$2:$O$35)*ATE$1*LOOKUP(ATE$1,'DMG Tables'!$G$2:$G$7,'DMG Tables'!$H$2:$H$7)</f>
        <v>13896800</v>
      </c>
      <c r="ATF12" s="1">
        <f>LOOKUP($A12,'DMG Tables'!$P$2:$P$35,'DMG Tables'!$O$2:$O$35)*ATF$1*LOOKUP(ATF$1,'DMG Tables'!$G$2:$G$7,'DMG Tables'!$H$2:$H$7)</f>
        <v>13908400</v>
      </c>
      <c r="ATG12" s="1">
        <f>LOOKUP($A12,'DMG Tables'!$P$2:$P$35,'DMG Tables'!$O$2:$O$35)*ATG$1*LOOKUP(ATG$1,'DMG Tables'!$G$2:$G$7,'DMG Tables'!$H$2:$H$7)</f>
        <v>13920000</v>
      </c>
      <c r="ATH12" s="1">
        <f>LOOKUP($A12,'DMG Tables'!$P$2:$P$35,'DMG Tables'!$O$2:$O$35)*ATH$1*LOOKUP(ATH$1,'DMG Tables'!$G$2:$G$7,'DMG Tables'!$H$2:$H$7)</f>
        <v>13931600</v>
      </c>
      <c r="ATI12" s="1">
        <f>LOOKUP($A12,'DMG Tables'!$P$2:$P$35,'DMG Tables'!$O$2:$O$35)*ATI$1*LOOKUP(ATI$1,'DMG Tables'!$G$2:$G$7,'DMG Tables'!$H$2:$H$7)</f>
        <v>13943200</v>
      </c>
      <c r="ATJ12" s="1">
        <f>LOOKUP($A12,'DMG Tables'!$P$2:$P$35,'DMG Tables'!$O$2:$O$35)*ATJ$1*LOOKUP(ATJ$1,'DMG Tables'!$G$2:$G$7,'DMG Tables'!$H$2:$H$7)</f>
        <v>13954800</v>
      </c>
      <c r="ATK12" s="1">
        <f>LOOKUP($A12,'DMG Tables'!$P$2:$P$35,'DMG Tables'!$O$2:$O$35)*ATK$1*LOOKUP(ATK$1,'DMG Tables'!$G$2:$G$7,'DMG Tables'!$H$2:$H$7)</f>
        <v>13966400</v>
      </c>
      <c r="ATL12" s="1">
        <f>LOOKUP($A12,'DMG Tables'!$P$2:$P$35,'DMG Tables'!$O$2:$O$35)*ATL$1*LOOKUP(ATL$1,'DMG Tables'!$G$2:$G$7,'DMG Tables'!$H$2:$H$7)</f>
        <v>13978000</v>
      </c>
      <c r="ATM12" s="1">
        <f>LOOKUP($A12,'DMG Tables'!$P$2:$P$35,'DMG Tables'!$O$2:$O$35)*ATM$1*LOOKUP(ATM$1,'DMG Tables'!$G$2:$G$7,'DMG Tables'!$H$2:$H$7)</f>
        <v>13989600</v>
      </c>
      <c r="ATN12" s="1">
        <f>LOOKUP($A12,'DMG Tables'!$P$2:$P$35,'DMG Tables'!$O$2:$O$35)*ATN$1*LOOKUP(ATN$1,'DMG Tables'!$G$2:$G$7,'DMG Tables'!$H$2:$H$7)</f>
        <v>14001200</v>
      </c>
      <c r="ATO12" s="1">
        <f>LOOKUP($A12,'DMG Tables'!$P$2:$P$35,'DMG Tables'!$O$2:$O$35)*ATO$1*LOOKUP(ATO$1,'DMG Tables'!$G$2:$G$7,'DMG Tables'!$H$2:$H$7)</f>
        <v>14012800</v>
      </c>
      <c r="ATP12" s="1">
        <f>LOOKUP($A12,'DMG Tables'!$P$2:$P$35,'DMG Tables'!$O$2:$O$35)*ATP$1*LOOKUP(ATP$1,'DMG Tables'!$G$2:$G$7,'DMG Tables'!$H$2:$H$7)</f>
        <v>14024400</v>
      </c>
      <c r="ATQ12" s="1">
        <f>LOOKUP($A12,'DMG Tables'!$P$2:$P$35,'DMG Tables'!$O$2:$O$35)*ATQ$1*LOOKUP(ATQ$1,'DMG Tables'!$G$2:$G$7,'DMG Tables'!$H$2:$H$7)</f>
        <v>14036000</v>
      </c>
      <c r="ATR12" s="1">
        <f>LOOKUP($A12,'DMG Tables'!$P$2:$P$35,'DMG Tables'!$O$2:$O$35)*ATR$1*LOOKUP(ATR$1,'DMG Tables'!$G$2:$G$7,'DMG Tables'!$H$2:$H$7)</f>
        <v>14047600</v>
      </c>
      <c r="ATS12" s="1">
        <f>LOOKUP($A12,'DMG Tables'!$P$2:$P$35,'DMG Tables'!$O$2:$O$35)*ATS$1*LOOKUP(ATS$1,'DMG Tables'!$G$2:$G$7,'DMG Tables'!$H$2:$H$7)</f>
        <v>14059200</v>
      </c>
      <c r="ATT12" s="1">
        <f>LOOKUP($A12,'DMG Tables'!$P$2:$P$35,'DMG Tables'!$O$2:$O$35)*ATT$1*LOOKUP(ATT$1,'DMG Tables'!$G$2:$G$7,'DMG Tables'!$H$2:$H$7)</f>
        <v>14070800</v>
      </c>
      <c r="ATU12" s="1">
        <f>LOOKUP($A12,'DMG Tables'!$P$2:$P$35,'DMG Tables'!$O$2:$O$35)*ATU$1*LOOKUP(ATU$1,'DMG Tables'!$G$2:$G$7,'DMG Tables'!$H$2:$H$7)</f>
        <v>14082400</v>
      </c>
      <c r="ATV12" s="1">
        <f>LOOKUP($A12,'DMG Tables'!$P$2:$P$35,'DMG Tables'!$O$2:$O$35)*ATV$1*LOOKUP(ATV$1,'DMG Tables'!$G$2:$G$7,'DMG Tables'!$H$2:$H$7)</f>
        <v>14094000</v>
      </c>
      <c r="ATW12" s="1">
        <f>LOOKUP($A12,'DMG Tables'!$P$2:$P$35,'DMG Tables'!$O$2:$O$35)*ATW$1*LOOKUP(ATW$1,'DMG Tables'!$G$2:$G$7,'DMG Tables'!$H$2:$H$7)</f>
        <v>14105600</v>
      </c>
      <c r="ATX12" s="1">
        <f>LOOKUP($A12,'DMG Tables'!$P$2:$P$35,'DMG Tables'!$O$2:$O$35)*ATX$1*LOOKUP(ATX$1,'DMG Tables'!$G$2:$G$7,'DMG Tables'!$H$2:$H$7)</f>
        <v>14117200</v>
      </c>
      <c r="ATY12" s="1">
        <f>LOOKUP($A12,'DMG Tables'!$P$2:$P$35,'DMG Tables'!$O$2:$O$35)*ATY$1*LOOKUP(ATY$1,'DMG Tables'!$G$2:$G$7,'DMG Tables'!$H$2:$H$7)</f>
        <v>14128800</v>
      </c>
      <c r="ATZ12" s="1">
        <f>LOOKUP($A12,'DMG Tables'!$P$2:$P$35,'DMG Tables'!$O$2:$O$35)*ATZ$1*LOOKUP(ATZ$1,'DMG Tables'!$G$2:$G$7,'DMG Tables'!$H$2:$H$7)</f>
        <v>14140400</v>
      </c>
      <c r="AUA12" s="1">
        <f>LOOKUP($A12,'DMG Tables'!$P$2:$P$35,'DMG Tables'!$O$2:$O$35)*AUA$1*LOOKUP(AUA$1,'DMG Tables'!$G$2:$G$7,'DMG Tables'!$H$2:$H$7)</f>
        <v>14152000</v>
      </c>
      <c r="AUB12" s="1">
        <f>LOOKUP($A12,'DMG Tables'!$P$2:$P$35,'DMG Tables'!$O$2:$O$35)*AUB$1*LOOKUP(AUB$1,'DMG Tables'!$G$2:$G$7,'DMG Tables'!$H$2:$H$7)</f>
        <v>14163600</v>
      </c>
      <c r="AUC12" s="1">
        <f>LOOKUP($A12,'DMG Tables'!$P$2:$P$35,'DMG Tables'!$O$2:$O$35)*AUC$1*LOOKUP(AUC$1,'DMG Tables'!$G$2:$G$7,'DMG Tables'!$H$2:$H$7)</f>
        <v>14175200</v>
      </c>
      <c r="AUD12" s="1">
        <f>LOOKUP($A12,'DMG Tables'!$P$2:$P$35,'DMG Tables'!$O$2:$O$35)*AUD$1*LOOKUP(AUD$1,'DMG Tables'!$G$2:$G$7,'DMG Tables'!$H$2:$H$7)</f>
        <v>14186800</v>
      </c>
      <c r="AUE12" s="1">
        <f>LOOKUP($A12,'DMG Tables'!$P$2:$P$35,'DMG Tables'!$O$2:$O$35)*AUE$1*LOOKUP(AUE$1,'DMG Tables'!$G$2:$G$7,'DMG Tables'!$H$2:$H$7)</f>
        <v>14198400</v>
      </c>
      <c r="AUF12" s="1">
        <f>LOOKUP($A12,'DMG Tables'!$P$2:$P$35,'DMG Tables'!$O$2:$O$35)*AUF$1*LOOKUP(AUF$1,'DMG Tables'!$G$2:$G$7,'DMG Tables'!$H$2:$H$7)</f>
        <v>14210000</v>
      </c>
      <c r="AUG12" s="1">
        <f>LOOKUP($A12,'DMG Tables'!$P$2:$P$35,'DMG Tables'!$O$2:$O$35)*AUG$1*LOOKUP(AUG$1,'DMG Tables'!$G$2:$G$7,'DMG Tables'!$H$2:$H$7)</f>
        <v>14221600</v>
      </c>
      <c r="AUH12" s="1">
        <f>LOOKUP($A12,'DMG Tables'!$P$2:$P$35,'DMG Tables'!$O$2:$O$35)*AUH$1*LOOKUP(AUH$1,'DMG Tables'!$G$2:$G$7,'DMG Tables'!$H$2:$H$7)</f>
        <v>14233200</v>
      </c>
      <c r="AUI12" s="1">
        <f>LOOKUP($A12,'DMG Tables'!$P$2:$P$35,'DMG Tables'!$O$2:$O$35)*AUI$1*LOOKUP(AUI$1,'DMG Tables'!$G$2:$G$7,'DMG Tables'!$H$2:$H$7)</f>
        <v>14244800</v>
      </c>
      <c r="AUJ12" s="1">
        <f>LOOKUP($A12,'DMG Tables'!$P$2:$P$35,'DMG Tables'!$O$2:$O$35)*AUJ$1*LOOKUP(AUJ$1,'DMG Tables'!$G$2:$G$7,'DMG Tables'!$H$2:$H$7)</f>
        <v>14256400</v>
      </c>
      <c r="AUK12" s="1">
        <f>LOOKUP($A12,'DMG Tables'!$P$2:$P$35,'DMG Tables'!$O$2:$O$35)*AUK$1*LOOKUP(AUK$1,'DMG Tables'!$G$2:$G$7,'DMG Tables'!$H$2:$H$7)</f>
        <v>14268000</v>
      </c>
      <c r="AUL12" s="1">
        <f>LOOKUP($A12,'DMG Tables'!$P$2:$P$35,'DMG Tables'!$O$2:$O$35)*AUL$1*LOOKUP(AUL$1,'DMG Tables'!$G$2:$G$7,'DMG Tables'!$H$2:$H$7)</f>
        <v>14279600</v>
      </c>
      <c r="AUM12" s="1">
        <f>LOOKUP($A12,'DMG Tables'!$P$2:$P$35,'DMG Tables'!$O$2:$O$35)*AUM$1*LOOKUP(AUM$1,'DMG Tables'!$G$2:$G$7,'DMG Tables'!$H$2:$H$7)</f>
        <v>14291200</v>
      </c>
      <c r="AUN12" s="1">
        <f>LOOKUP($A12,'DMG Tables'!$P$2:$P$35,'DMG Tables'!$O$2:$O$35)*AUN$1*LOOKUP(AUN$1,'DMG Tables'!$G$2:$G$7,'DMG Tables'!$H$2:$H$7)</f>
        <v>14302800</v>
      </c>
      <c r="AUO12" s="1">
        <f>LOOKUP($A12,'DMG Tables'!$P$2:$P$35,'DMG Tables'!$O$2:$O$35)*AUO$1*LOOKUP(AUO$1,'DMG Tables'!$G$2:$G$7,'DMG Tables'!$H$2:$H$7)</f>
        <v>14314400</v>
      </c>
      <c r="AUP12" s="1">
        <f>LOOKUP($A12,'DMG Tables'!$P$2:$P$35,'DMG Tables'!$O$2:$O$35)*AUP$1*LOOKUP(AUP$1,'DMG Tables'!$G$2:$G$7,'DMG Tables'!$H$2:$H$7)</f>
        <v>14326000</v>
      </c>
      <c r="AUQ12" s="1">
        <f>LOOKUP($A12,'DMG Tables'!$P$2:$P$35,'DMG Tables'!$O$2:$O$35)*AUQ$1*LOOKUP(AUQ$1,'DMG Tables'!$G$2:$G$7,'DMG Tables'!$H$2:$H$7)</f>
        <v>14337600</v>
      </c>
      <c r="AUR12" s="1">
        <f>LOOKUP($A12,'DMG Tables'!$P$2:$P$35,'DMG Tables'!$O$2:$O$35)*AUR$1*LOOKUP(AUR$1,'DMG Tables'!$G$2:$G$7,'DMG Tables'!$H$2:$H$7)</f>
        <v>14349200</v>
      </c>
      <c r="AUS12" s="1">
        <f>LOOKUP($A12,'DMG Tables'!$P$2:$P$35,'DMG Tables'!$O$2:$O$35)*AUS$1*LOOKUP(AUS$1,'DMG Tables'!$G$2:$G$7,'DMG Tables'!$H$2:$H$7)</f>
        <v>14360800</v>
      </c>
      <c r="AUT12" s="1">
        <f>LOOKUP($A12,'DMG Tables'!$P$2:$P$35,'DMG Tables'!$O$2:$O$35)*AUT$1*LOOKUP(AUT$1,'DMG Tables'!$G$2:$G$7,'DMG Tables'!$H$2:$H$7)</f>
        <v>14372400</v>
      </c>
      <c r="AUU12" s="1">
        <f>LOOKUP($A12,'DMG Tables'!$P$2:$P$35,'DMG Tables'!$O$2:$O$35)*AUU$1*LOOKUP(AUU$1,'DMG Tables'!$G$2:$G$7,'DMG Tables'!$H$2:$H$7)</f>
        <v>14384000</v>
      </c>
      <c r="AUV12" s="1">
        <f>LOOKUP($A12,'DMG Tables'!$P$2:$P$35,'DMG Tables'!$O$2:$O$35)*AUV$1*LOOKUP(AUV$1,'DMG Tables'!$G$2:$G$7,'DMG Tables'!$H$2:$H$7)</f>
        <v>14395600</v>
      </c>
      <c r="AUW12" s="1">
        <f>LOOKUP($A12,'DMG Tables'!$P$2:$P$35,'DMG Tables'!$O$2:$O$35)*AUW$1*LOOKUP(AUW$1,'DMG Tables'!$G$2:$G$7,'DMG Tables'!$H$2:$H$7)</f>
        <v>14407200</v>
      </c>
      <c r="AUX12" s="1">
        <f>LOOKUP($A12,'DMG Tables'!$P$2:$P$35,'DMG Tables'!$O$2:$O$35)*AUX$1*LOOKUP(AUX$1,'DMG Tables'!$G$2:$G$7,'DMG Tables'!$H$2:$H$7)</f>
        <v>14418800</v>
      </c>
      <c r="AUY12" s="1">
        <f>LOOKUP($A12,'DMG Tables'!$P$2:$P$35,'DMG Tables'!$O$2:$O$35)*AUY$1*LOOKUP(AUY$1,'DMG Tables'!$G$2:$G$7,'DMG Tables'!$H$2:$H$7)</f>
        <v>14430400</v>
      </c>
      <c r="AUZ12" s="1">
        <f>LOOKUP($A12,'DMG Tables'!$P$2:$P$35,'DMG Tables'!$O$2:$O$35)*AUZ$1*LOOKUP(AUZ$1,'DMG Tables'!$G$2:$G$7,'DMG Tables'!$H$2:$H$7)</f>
        <v>14442000</v>
      </c>
      <c r="AVA12" s="1">
        <f>LOOKUP($A12,'DMG Tables'!$P$2:$P$35,'DMG Tables'!$O$2:$O$35)*AVA$1*LOOKUP(AVA$1,'DMG Tables'!$G$2:$G$7,'DMG Tables'!$H$2:$H$7)</f>
        <v>14453600</v>
      </c>
      <c r="AVB12" s="1">
        <f>LOOKUP($A12,'DMG Tables'!$P$2:$P$35,'DMG Tables'!$O$2:$O$35)*AVB$1*LOOKUP(AVB$1,'DMG Tables'!$G$2:$G$7,'DMG Tables'!$H$2:$H$7)</f>
        <v>14465200</v>
      </c>
      <c r="AVC12" s="1">
        <f>LOOKUP($A12,'DMG Tables'!$P$2:$P$35,'DMG Tables'!$O$2:$O$35)*AVC$1*LOOKUP(AVC$1,'DMG Tables'!$G$2:$G$7,'DMG Tables'!$H$2:$H$7)</f>
        <v>14476800</v>
      </c>
      <c r="AVD12" s="1">
        <f>LOOKUP($A12,'DMG Tables'!$P$2:$P$35,'DMG Tables'!$O$2:$O$35)*AVD$1*LOOKUP(AVD$1,'DMG Tables'!$G$2:$G$7,'DMG Tables'!$H$2:$H$7)</f>
        <v>14488400</v>
      </c>
      <c r="AVE12" s="1">
        <f>LOOKUP($A12,'DMG Tables'!$P$2:$P$35,'DMG Tables'!$O$2:$O$35)*AVE$1*LOOKUP(AVE$1,'DMG Tables'!$G$2:$G$7,'DMG Tables'!$H$2:$H$7)</f>
        <v>14500000</v>
      </c>
      <c r="AVF12" s="1">
        <f>LOOKUP($A12,'DMG Tables'!$P$2:$P$35,'DMG Tables'!$O$2:$O$35)*AVF$1*LOOKUP(AVF$1,'DMG Tables'!$G$2:$G$7,'DMG Tables'!$H$2:$H$7)</f>
        <v>14511600</v>
      </c>
      <c r="AVG12" s="1">
        <f>LOOKUP($A12,'DMG Tables'!$P$2:$P$35,'DMG Tables'!$O$2:$O$35)*AVG$1*LOOKUP(AVG$1,'DMG Tables'!$G$2:$G$7,'DMG Tables'!$H$2:$H$7)</f>
        <v>14523200</v>
      </c>
      <c r="AVH12" s="1">
        <f>LOOKUP($A12,'DMG Tables'!$P$2:$P$35,'DMG Tables'!$O$2:$O$35)*AVH$1*LOOKUP(AVH$1,'DMG Tables'!$G$2:$G$7,'DMG Tables'!$H$2:$H$7)</f>
        <v>14534800</v>
      </c>
      <c r="AVI12" s="1">
        <f>LOOKUP($A12,'DMG Tables'!$P$2:$P$35,'DMG Tables'!$O$2:$O$35)*AVI$1*LOOKUP(AVI$1,'DMG Tables'!$G$2:$G$7,'DMG Tables'!$H$2:$H$7)</f>
        <v>14546400</v>
      </c>
      <c r="AVJ12" s="1">
        <f>LOOKUP($A12,'DMG Tables'!$P$2:$P$35,'DMG Tables'!$O$2:$O$35)*AVJ$1*LOOKUP(AVJ$1,'DMG Tables'!$G$2:$G$7,'DMG Tables'!$H$2:$H$7)</f>
        <v>14558000</v>
      </c>
      <c r="AVK12" s="1">
        <f>LOOKUP($A12,'DMG Tables'!$P$2:$P$35,'DMG Tables'!$O$2:$O$35)*AVK$1*LOOKUP(AVK$1,'DMG Tables'!$G$2:$G$7,'DMG Tables'!$H$2:$H$7)</f>
        <v>14569600</v>
      </c>
      <c r="AVL12" s="1">
        <f>LOOKUP($A12,'DMG Tables'!$P$2:$P$35,'DMG Tables'!$O$2:$O$35)*AVL$1*LOOKUP(AVL$1,'DMG Tables'!$G$2:$G$7,'DMG Tables'!$H$2:$H$7)</f>
        <v>14581200</v>
      </c>
      <c r="AVM12" s="1">
        <f>LOOKUP($A12,'DMG Tables'!$P$2:$P$35,'DMG Tables'!$O$2:$O$35)*AVM$1*LOOKUP(AVM$1,'DMG Tables'!$G$2:$G$7,'DMG Tables'!$H$2:$H$7)</f>
        <v>14592800</v>
      </c>
      <c r="AVN12" s="1">
        <f>LOOKUP($A12,'DMG Tables'!$P$2:$P$35,'DMG Tables'!$O$2:$O$35)*AVN$1*LOOKUP(AVN$1,'DMG Tables'!$G$2:$G$7,'DMG Tables'!$H$2:$H$7)</f>
        <v>14604400</v>
      </c>
      <c r="AVO12" s="1">
        <f>LOOKUP($A12,'DMG Tables'!$P$2:$P$35,'DMG Tables'!$O$2:$O$35)*AVO$1*LOOKUP(AVO$1,'DMG Tables'!$G$2:$G$7,'DMG Tables'!$H$2:$H$7)</f>
        <v>14616000</v>
      </c>
      <c r="AVP12" s="1">
        <f>LOOKUP($A12,'DMG Tables'!$P$2:$P$35,'DMG Tables'!$O$2:$O$35)*AVP$1*LOOKUP(AVP$1,'DMG Tables'!$G$2:$G$7,'DMG Tables'!$H$2:$H$7)</f>
        <v>14627600</v>
      </c>
      <c r="AVQ12" s="1">
        <f>LOOKUP($A12,'DMG Tables'!$P$2:$P$35,'DMG Tables'!$O$2:$O$35)*AVQ$1*LOOKUP(AVQ$1,'DMG Tables'!$G$2:$G$7,'DMG Tables'!$H$2:$H$7)</f>
        <v>14639200</v>
      </c>
      <c r="AVR12" s="1">
        <f>LOOKUP($A12,'DMG Tables'!$P$2:$P$35,'DMG Tables'!$O$2:$O$35)*AVR$1*LOOKUP(AVR$1,'DMG Tables'!$G$2:$G$7,'DMG Tables'!$H$2:$H$7)</f>
        <v>14650800</v>
      </c>
      <c r="AVS12" s="1">
        <f>LOOKUP($A12,'DMG Tables'!$P$2:$P$35,'DMG Tables'!$O$2:$O$35)*AVS$1*LOOKUP(AVS$1,'DMG Tables'!$G$2:$G$7,'DMG Tables'!$H$2:$H$7)</f>
        <v>14662400</v>
      </c>
      <c r="AVT12" s="1">
        <f>LOOKUP($A12,'DMG Tables'!$P$2:$P$35,'DMG Tables'!$O$2:$O$35)*AVT$1*LOOKUP(AVT$1,'DMG Tables'!$G$2:$G$7,'DMG Tables'!$H$2:$H$7)</f>
        <v>14674000</v>
      </c>
      <c r="AVU12" s="1">
        <f>LOOKUP($A12,'DMG Tables'!$P$2:$P$35,'DMG Tables'!$O$2:$O$35)*AVU$1*LOOKUP(AVU$1,'DMG Tables'!$G$2:$G$7,'DMG Tables'!$H$2:$H$7)</f>
        <v>14685600</v>
      </c>
      <c r="AVV12" s="1">
        <f>LOOKUP($A12,'DMG Tables'!$P$2:$P$35,'DMG Tables'!$O$2:$O$35)*AVV$1*LOOKUP(AVV$1,'DMG Tables'!$G$2:$G$7,'DMG Tables'!$H$2:$H$7)</f>
        <v>14697200</v>
      </c>
      <c r="AVW12" s="1">
        <f>LOOKUP($A12,'DMG Tables'!$P$2:$P$35,'DMG Tables'!$O$2:$O$35)*AVW$1*LOOKUP(AVW$1,'DMG Tables'!$G$2:$G$7,'DMG Tables'!$H$2:$H$7)</f>
        <v>14708800</v>
      </c>
      <c r="AVX12" s="1">
        <f>LOOKUP($A12,'DMG Tables'!$P$2:$P$35,'DMG Tables'!$O$2:$O$35)*AVX$1*LOOKUP(AVX$1,'DMG Tables'!$G$2:$G$7,'DMG Tables'!$H$2:$H$7)</f>
        <v>14720400</v>
      </c>
      <c r="AVY12" s="1">
        <f>LOOKUP($A12,'DMG Tables'!$P$2:$P$35,'DMG Tables'!$O$2:$O$35)*AVY$1*LOOKUP(AVY$1,'DMG Tables'!$G$2:$G$7,'DMG Tables'!$H$2:$H$7)</f>
        <v>14732000</v>
      </c>
      <c r="AVZ12" s="1">
        <f>LOOKUP($A12,'DMG Tables'!$P$2:$P$35,'DMG Tables'!$O$2:$O$35)*AVZ$1*LOOKUP(AVZ$1,'DMG Tables'!$G$2:$G$7,'DMG Tables'!$H$2:$H$7)</f>
        <v>14743600</v>
      </c>
      <c r="AWA12" s="1">
        <f>LOOKUP($A12,'DMG Tables'!$P$2:$P$35,'DMG Tables'!$O$2:$O$35)*AWA$1*LOOKUP(AWA$1,'DMG Tables'!$G$2:$G$7,'DMG Tables'!$H$2:$H$7)</f>
        <v>14755200</v>
      </c>
      <c r="AWB12" s="1">
        <f>LOOKUP($A12,'DMG Tables'!$P$2:$P$35,'DMG Tables'!$O$2:$O$35)*AWB$1*LOOKUP(AWB$1,'DMG Tables'!$G$2:$G$7,'DMG Tables'!$H$2:$H$7)</f>
        <v>14766800</v>
      </c>
      <c r="AWC12" s="1">
        <f>LOOKUP($A12,'DMG Tables'!$P$2:$P$35,'DMG Tables'!$O$2:$O$35)*AWC$1*LOOKUP(AWC$1,'DMG Tables'!$G$2:$G$7,'DMG Tables'!$H$2:$H$7)</f>
        <v>14778400</v>
      </c>
      <c r="AWD12" s="1">
        <f>LOOKUP($A12,'DMG Tables'!$P$2:$P$35,'DMG Tables'!$O$2:$O$35)*AWD$1*LOOKUP(AWD$1,'DMG Tables'!$G$2:$G$7,'DMG Tables'!$H$2:$H$7)</f>
        <v>14790000</v>
      </c>
      <c r="AWE12" s="1">
        <f>LOOKUP($A12,'DMG Tables'!$P$2:$P$35,'DMG Tables'!$O$2:$O$35)*AWE$1*LOOKUP(AWE$1,'DMG Tables'!$G$2:$G$7,'DMG Tables'!$H$2:$H$7)</f>
        <v>14801600</v>
      </c>
      <c r="AWF12" s="1">
        <f>LOOKUP($A12,'DMG Tables'!$P$2:$P$35,'DMG Tables'!$O$2:$O$35)*AWF$1*LOOKUP(AWF$1,'DMG Tables'!$G$2:$G$7,'DMG Tables'!$H$2:$H$7)</f>
        <v>14813200</v>
      </c>
      <c r="AWG12" s="1">
        <f>LOOKUP($A12,'DMG Tables'!$P$2:$P$35,'DMG Tables'!$O$2:$O$35)*AWG$1*LOOKUP(AWG$1,'DMG Tables'!$G$2:$G$7,'DMG Tables'!$H$2:$H$7)</f>
        <v>14824800</v>
      </c>
      <c r="AWH12" s="1">
        <f>LOOKUP($A12,'DMG Tables'!$P$2:$P$35,'DMG Tables'!$O$2:$O$35)*AWH$1*LOOKUP(AWH$1,'DMG Tables'!$G$2:$G$7,'DMG Tables'!$H$2:$H$7)</f>
        <v>14836400</v>
      </c>
      <c r="AWI12" s="1">
        <f>LOOKUP($A12,'DMG Tables'!$P$2:$P$35,'DMG Tables'!$O$2:$O$35)*AWI$1*LOOKUP(AWI$1,'DMG Tables'!$G$2:$G$7,'DMG Tables'!$H$2:$H$7)</f>
        <v>14848000</v>
      </c>
      <c r="AWJ12" s="1">
        <f>LOOKUP($A12,'DMG Tables'!$P$2:$P$35,'DMG Tables'!$O$2:$O$35)*AWJ$1*LOOKUP(AWJ$1,'DMG Tables'!$G$2:$G$7,'DMG Tables'!$H$2:$H$7)</f>
        <v>14859600</v>
      </c>
      <c r="AWK12" s="1">
        <f>LOOKUP($A12,'DMG Tables'!$P$2:$P$35,'DMG Tables'!$O$2:$O$35)*AWK$1*LOOKUP(AWK$1,'DMG Tables'!$G$2:$G$7,'DMG Tables'!$H$2:$H$7)</f>
        <v>14871200</v>
      </c>
      <c r="AWL12" s="1">
        <f>LOOKUP($A12,'DMG Tables'!$P$2:$P$35,'DMG Tables'!$O$2:$O$35)*AWL$1*LOOKUP(AWL$1,'DMG Tables'!$G$2:$G$7,'DMG Tables'!$H$2:$H$7)</f>
        <v>14882800</v>
      </c>
      <c r="AWM12" s="1">
        <f>LOOKUP($A12,'DMG Tables'!$P$2:$P$35,'DMG Tables'!$O$2:$O$35)*AWM$1*LOOKUP(AWM$1,'DMG Tables'!$G$2:$G$7,'DMG Tables'!$H$2:$H$7)</f>
        <v>14894400</v>
      </c>
      <c r="AWN12" s="1">
        <f>LOOKUP($A12,'DMG Tables'!$P$2:$P$35,'DMG Tables'!$O$2:$O$35)*AWN$1*LOOKUP(AWN$1,'DMG Tables'!$G$2:$G$7,'DMG Tables'!$H$2:$H$7)</f>
        <v>14906000</v>
      </c>
      <c r="AWO12" s="1">
        <f>LOOKUP($A12,'DMG Tables'!$P$2:$P$35,'DMG Tables'!$O$2:$O$35)*AWO$1*LOOKUP(AWO$1,'DMG Tables'!$G$2:$G$7,'DMG Tables'!$H$2:$H$7)</f>
        <v>14917600</v>
      </c>
      <c r="AWP12" s="1">
        <f>LOOKUP($A12,'DMG Tables'!$P$2:$P$35,'DMG Tables'!$O$2:$O$35)*AWP$1*LOOKUP(AWP$1,'DMG Tables'!$G$2:$G$7,'DMG Tables'!$H$2:$H$7)</f>
        <v>14929200</v>
      </c>
      <c r="AWQ12" s="1">
        <f>LOOKUP($A12,'DMG Tables'!$P$2:$P$35,'DMG Tables'!$O$2:$O$35)*AWQ$1*LOOKUP(AWQ$1,'DMG Tables'!$G$2:$G$7,'DMG Tables'!$H$2:$H$7)</f>
        <v>14940800</v>
      </c>
      <c r="AWR12" s="1">
        <f>LOOKUP($A12,'DMG Tables'!$P$2:$P$35,'DMG Tables'!$O$2:$O$35)*AWR$1*LOOKUP(AWR$1,'DMG Tables'!$G$2:$G$7,'DMG Tables'!$H$2:$H$7)</f>
        <v>14952400</v>
      </c>
      <c r="AWS12" s="1">
        <f>LOOKUP($A12,'DMG Tables'!$P$2:$P$35,'DMG Tables'!$O$2:$O$35)*AWS$1*LOOKUP(AWS$1,'DMG Tables'!$G$2:$G$7,'DMG Tables'!$H$2:$H$7)</f>
        <v>14964000</v>
      </c>
      <c r="AWT12" s="1">
        <f>LOOKUP($A12,'DMG Tables'!$P$2:$P$35,'DMG Tables'!$O$2:$O$35)*AWT$1*LOOKUP(AWT$1,'DMG Tables'!$G$2:$G$7,'DMG Tables'!$H$2:$H$7)</f>
        <v>14975600</v>
      </c>
      <c r="AWU12" s="1">
        <f>LOOKUP($A12,'DMG Tables'!$P$2:$P$35,'DMG Tables'!$O$2:$O$35)*AWU$1*LOOKUP(AWU$1,'DMG Tables'!$G$2:$G$7,'DMG Tables'!$H$2:$H$7)</f>
        <v>14987200</v>
      </c>
      <c r="AWV12" s="1">
        <f>LOOKUP($A12,'DMG Tables'!$P$2:$P$35,'DMG Tables'!$O$2:$O$35)*AWV$1*LOOKUP(AWV$1,'DMG Tables'!$G$2:$G$7,'DMG Tables'!$H$2:$H$7)</f>
        <v>14998800</v>
      </c>
      <c r="AWW12" s="1">
        <f>LOOKUP($A12,'DMG Tables'!$P$2:$P$35,'DMG Tables'!$O$2:$O$35)*AWW$1*LOOKUP(AWW$1,'DMG Tables'!$G$2:$G$7,'DMG Tables'!$H$2:$H$7)</f>
        <v>15010400</v>
      </c>
      <c r="AWX12" s="1">
        <f>LOOKUP($A12,'DMG Tables'!$P$2:$P$35,'DMG Tables'!$O$2:$O$35)*AWX$1*LOOKUP(AWX$1,'DMG Tables'!$G$2:$G$7,'DMG Tables'!$H$2:$H$7)</f>
        <v>15022000</v>
      </c>
      <c r="AWY12" s="1">
        <f>LOOKUP($A12,'DMG Tables'!$P$2:$P$35,'DMG Tables'!$O$2:$O$35)*AWY$1*LOOKUP(AWY$1,'DMG Tables'!$G$2:$G$7,'DMG Tables'!$H$2:$H$7)</f>
        <v>15033600</v>
      </c>
      <c r="AWZ12" s="1">
        <f>LOOKUP($A12,'DMG Tables'!$P$2:$P$35,'DMG Tables'!$O$2:$O$35)*AWZ$1*LOOKUP(AWZ$1,'DMG Tables'!$G$2:$G$7,'DMG Tables'!$H$2:$H$7)</f>
        <v>15045200</v>
      </c>
      <c r="AXA12" s="1">
        <f>LOOKUP($A12,'DMG Tables'!$P$2:$P$35,'DMG Tables'!$O$2:$O$35)*AXA$1*LOOKUP(AXA$1,'DMG Tables'!$G$2:$G$7,'DMG Tables'!$H$2:$H$7)</f>
        <v>15056800</v>
      </c>
      <c r="AXB12" s="1">
        <f>LOOKUP($A12,'DMG Tables'!$P$2:$P$35,'DMG Tables'!$O$2:$O$35)*AXB$1*LOOKUP(AXB$1,'DMG Tables'!$G$2:$G$7,'DMG Tables'!$H$2:$H$7)</f>
        <v>15068400</v>
      </c>
      <c r="AXC12" s="1">
        <f>LOOKUP($A12,'DMG Tables'!$P$2:$P$35,'DMG Tables'!$O$2:$O$35)*AXC$1*LOOKUP(AXC$1,'DMG Tables'!$G$2:$G$7,'DMG Tables'!$H$2:$H$7)</f>
        <v>15080000</v>
      </c>
      <c r="AXD12" s="1">
        <f>LOOKUP($A12,'DMG Tables'!$P$2:$P$35,'DMG Tables'!$O$2:$O$35)*AXD$1*LOOKUP(AXD$1,'DMG Tables'!$G$2:$G$7,'DMG Tables'!$H$2:$H$7)</f>
        <v>15091600</v>
      </c>
      <c r="AXE12" s="1">
        <f>LOOKUP($A12,'DMG Tables'!$P$2:$P$35,'DMG Tables'!$O$2:$O$35)*AXE$1*LOOKUP(AXE$1,'DMG Tables'!$G$2:$G$7,'DMG Tables'!$H$2:$H$7)</f>
        <v>15103200</v>
      </c>
      <c r="AXF12" s="1">
        <f>LOOKUP($A12,'DMG Tables'!$P$2:$P$35,'DMG Tables'!$O$2:$O$35)*AXF$1*LOOKUP(AXF$1,'DMG Tables'!$G$2:$G$7,'DMG Tables'!$H$2:$H$7)</f>
        <v>15114800</v>
      </c>
      <c r="AXG12" s="1">
        <f>LOOKUP($A12,'DMG Tables'!$P$2:$P$35,'DMG Tables'!$O$2:$O$35)*AXG$1*LOOKUP(AXG$1,'DMG Tables'!$G$2:$G$7,'DMG Tables'!$H$2:$H$7)</f>
        <v>15126400</v>
      </c>
      <c r="AXH12" s="1">
        <f>LOOKUP($A12,'DMG Tables'!$P$2:$P$35,'DMG Tables'!$O$2:$O$35)*AXH$1*LOOKUP(AXH$1,'DMG Tables'!$G$2:$G$7,'DMG Tables'!$H$2:$H$7)</f>
        <v>15138000</v>
      </c>
      <c r="AXI12" s="1">
        <f>LOOKUP($A12,'DMG Tables'!$P$2:$P$35,'DMG Tables'!$O$2:$O$35)*AXI$1*LOOKUP(AXI$1,'DMG Tables'!$G$2:$G$7,'DMG Tables'!$H$2:$H$7)</f>
        <v>15149600</v>
      </c>
      <c r="AXJ12" s="1">
        <f>LOOKUP($A12,'DMG Tables'!$P$2:$P$35,'DMG Tables'!$O$2:$O$35)*AXJ$1*LOOKUP(AXJ$1,'DMG Tables'!$G$2:$G$7,'DMG Tables'!$H$2:$H$7)</f>
        <v>15161200</v>
      </c>
      <c r="AXK12" s="1">
        <f>LOOKUP($A12,'DMG Tables'!$P$2:$P$35,'DMG Tables'!$O$2:$O$35)*AXK$1*LOOKUP(AXK$1,'DMG Tables'!$G$2:$G$7,'DMG Tables'!$H$2:$H$7)</f>
        <v>15172800</v>
      </c>
      <c r="AXL12" s="1">
        <f>LOOKUP($A12,'DMG Tables'!$P$2:$P$35,'DMG Tables'!$O$2:$O$35)*AXL$1*LOOKUP(AXL$1,'DMG Tables'!$G$2:$G$7,'DMG Tables'!$H$2:$H$7)</f>
        <v>15184400</v>
      </c>
      <c r="AXM12" s="1">
        <f>LOOKUP($A12,'DMG Tables'!$P$2:$P$35,'DMG Tables'!$O$2:$O$35)*AXM$1*LOOKUP(AXM$1,'DMG Tables'!$G$2:$G$7,'DMG Tables'!$H$2:$H$7)</f>
        <v>15196000</v>
      </c>
      <c r="AXN12" s="1">
        <f>LOOKUP($A12,'DMG Tables'!$P$2:$P$35,'DMG Tables'!$O$2:$O$35)*AXN$1*LOOKUP(AXN$1,'DMG Tables'!$G$2:$G$7,'DMG Tables'!$H$2:$H$7)</f>
        <v>15207600</v>
      </c>
      <c r="AXO12" s="1">
        <f>LOOKUP($A12,'DMG Tables'!$P$2:$P$35,'DMG Tables'!$O$2:$O$35)*AXO$1*LOOKUP(AXO$1,'DMG Tables'!$G$2:$G$7,'DMG Tables'!$H$2:$H$7)</f>
        <v>15219200</v>
      </c>
      <c r="AXP12" s="1">
        <f>LOOKUP($A12,'DMG Tables'!$P$2:$P$35,'DMG Tables'!$O$2:$O$35)*AXP$1*LOOKUP(AXP$1,'DMG Tables'!$G$2:$G$7,'DMG Tables'!$H$2:$H$7)</f>
        <v>15230800</v>
      </c>
      <c r="AXQ12" s="1">
        <f>LOOKUP($A12,'DMG Tables'!$P$2:$P$35,'DMG Tables'!$O$2:$O$35)*AXQ$1*LOOKUP(AXQ$1,'DMG Tables'!$G$2:$G$7,'DMG Tables'!$H$2:$H$7)</f>
        <v>15242400</v>
      </c>
      <c r="AXR12" s="1">
        <f>LOOKUP($A12,'DMG Tables'!$P$2:$P$35,'DMG Tables'!$O$2:$O$35)*AXR$1*LOOKUP(AXR$1,'DMG Tables'!$G$2:$G$7,'DMG Tables'!$H$2:$H$7)</f>
        <v>15254000</v>
      </c>
      <c r="AXS12" s="1">
        <f>LOOKUP($A12,'DMG Tables'!$P$2:$P$35,'DMG Tables'!$O$2:$O$35)*AXS$1*LOOKUP(AXS$1,'DMG Tables'!$G$2:$G$7,'DMG Tables'!$H$2:$H$7)</f>
        <v>15265600</v>
      </c>
      <c r="AXT12" s="1">
        <f>LOOKUP($A12,'DMG Tables'!$P$2:$P$35,'DMG Tables'!$O$2:$O$35)*AXT$1*LOOKUP(AXT$1,'DMG Tables'!$G$2:$G$7,'DMG Tables'!$H$2:$H$7)</f>
        <v>15277200</v>
      </c>
      <c r="AXU12" s="1">
        <f>LOOKUP($A12,'DMG Tables'!$P$2:$P$35,'DMG Tables'!$O$2:$O$35)*AXU$1*LOOKUP(AXU$1,'DMG Tables'!$G$2:$G$7,'DMG Tables'!$H$2:$H$7)</f>
        <v>15288800</v>
      </c>
      <c r="AXV12" s="1">
        <f>LOOKUP($A12,'DMG Tables'!$P$2:$P$35,'DMG Tables'!$O$2:$O$35)*AXV$1*LOOKUP(AXV$1,'DMG Tables'!$G$2:$G$7,'DMG Tables'!$H$2:$H$7)</f>
        <v>15300400</v>
      </c>
      <c r="AXW12" s="1">
        <f>LOOKUP($A12,'DMG Tables'!$P$2:$P$35,'DMG Tables'!$O$2:$O$35)*AXW$1*LOOKUP(AXW$1,'DMG Tables'!$G$2:$G$7,'DMG Tables'!$H$2:$H$7)</f>
        <v>15312000</v>
      </c>
      <c r="AXX12" s="1">
        <f>LOOKUP($A12,'DMG Tables'!$P$2:$P$35,'DMG Tables'!$O$2:$O$35)*AXX$1*LOOKUP(AXX$1,'DMG Tables'!$G$2:$G$7,'DMG Tables'!$H$2:$H$7)</f>
        <v>15323600</v>
      </c>
      <c r="AXY12" s="1">
        <f>LOOKUP($A12,'DMG Tables'!$P$2:$P$35,'DMG Tables'!$O$2:$O$35)*AXY$1*LOOKUP(AXY$1,'DMG Tables'!$G$2:$G$7,'DMG Tables'!$H$2:$H$7)</f>
        <v>15335200</v>
      </c>
      <c r="AXZ12" s="1">
        <f>LOOKUP($A12,'DMG Tables'!$P$2:$P$35,'DMG Tables'!$O$2:$O$35)*AXZ$1*LOOKUP(AXZ$1,'DMG Tables'!$G$2:$G$7,'DMG Tables'!$H$2:$H$7)</f>
        <v>15346800</v>
      </c>
      <c r="AYA12" s="1">
        <f>LOOKUP($A12,'DMG Tables'!$P$2:$P$35,'DMG Tables'!$O$2:$O$35)*AYA$1*LOOKUP(AYA$1,'DMG Tables'!$G$2:$G$7,'DMG Tables'!$H$2:$H$7)</f>
        <v>15358400</v>
      </c>
      <c r="AYB12" s="1">
        <f>LOOKUP($A12,'DMG Tables'!$P$2:$P$35,'DMG Tables'!$O$2:$O$35)*AYB$1*LOOKUP(AYB$1,'DMG Tables'!$G$2:$G$7,'DMG Tables'!$H$2:$H$7)</f>
        <v>15370000</v>
      </c>
      <c r="AYC12" s="1">
        <f>LOOKUP($A12,'DMG Tables'!$P$2:$P$35,'DMG Tables'!$O$2:$O$35)*AYC$1*LOOKUP(AYC$1,'DMG Tables'!$G$2:$G$7,'DMG Tables'!$H$2:$H$7)</f>
        <v>15381600</v>
      </c>
      <c r="AYD12" s="1">
        <f>LOOKUP($A12,'DMG Tables'!$P$2:$P$35,'DMG Tables'!$O$2:$O$35)*AYD$1*LOOKUP(AYD$1,'DMG Tables'!$G$2:$G$7,'DMG Tables'!$H$2:$H$7)</f>
        <v>15393200</v>
      </c>
      <c r="AYE12" s="1">
        <f>LOOKUP($A12,'DMG Tables'!$P$2:$P$35,'DMG Tables'!$O$2:$O$35)*AYE$1*LOOKUP(AYE$1,'DMG Tables'!$G$2:$G$7,'DMG Tables'!$H$2:$H$7)</f>
        <v>15404800</v>
      </c>
      <c r="AYF12" s="1">
        <f>LOOKUP($A12,'DMG Tables'!$P$2:$P$35,'DMG Tables'!$O$2:$O$35)*AYF$1*LOOKUP(AYF$1,'DMG Tables'!$G$2:$G$7,'DMG Tables'!$H$2:$H$7)</f>
        <v>15416400</v>
      </c>
      <c r="AYG12" s="1">
        <f>LOOKUP($A12,'DMG Tables'!$P$2:$P$35,'DMG Tables'!$O$2:$O$35)*AYG$1*LOOKUP(AYG$1,'DMG Tables'!$G$2:$G$7,'DMG Tables'!$H$2:$H$7)</f>
        <v>15428000</v>
      </c>
      <c r="AYH12" s="1">
        <f>LOOKUP($A12,'DMG Tables'!$P$2:$P$35,'DMG Tables'!$O$2:$O$35)*AYH$1*LOOKUP(AYH$1,'DMG Tables'!$G$2:$G$7,'DMG Tables'!$H$2:$H$7)</f>
        <v>15439600</v>
      </c>
      <c r="AYI12" s="1">
        <f>LOOKUP($A12,'DMG Tables'!$P$2:$P$35,'DMG Tables'!$O$2:$O$35)*AYI$1*LOOKUP(AYI$1,'DMG Tables'!$G$2:$G$7,'DMG Tables'!$H$2:$H$7)</f>
        <v>15451200</v>
      </c>
      <c r="AYJ12" s="1">
        <f>LOOKUP($A12,'DMG Tables'!$P$2:$P$35,'DMG Tables'!$O$2:$O$35)*AYJ$1*LOOKUP(AYJ$1,'DMG Tables'!$G$2:$G$7,'DMG Tables'!$H$2:$H$7)</f>
        <v>15462800</v>
      </c>
      <c r="AYK12" s="1">
        <f>LOOKUP($A12,'DMG Tables'!$P$2:$P$35,'DMG Tables'!$O$2:$O$35)*AYK$1*LOOKUP(AYK$1,'DMG Tables'!$G$2:$G$7,'DMG Tables'!$H$2:$H$7)</f>
        <v>15474400</v>
      </c>
      <c r="AYL12" s="1">
        <f>LOOKUP($A12,'DMG Tables'!$P$2:$P$35,'DMG Tables'!$O$2:$O$35)*AYL$1*LOOKUP(AYL$1,'DMG Tables'!$G$2:$G$7,'DMG Tables'!$H$2:$H$7)</f>
        <v>15486000</v>
      </c>
      <c r="AYM12" s="1">
        <f>LOOKUP($A12,'DMG Tables'!$P$2:$P$35,'DMG Tables'!$O$2:$O$35)*AYM$1*LOOKUP(AYM$1,'DMG Tables'!$G$2:$G$7,'DMG Tables'!$H$2:$H$7)</f>
        <v>15497600</v>
      </c>
      <c r="AYN12" s="1">
        <f>LOOKUP($A12,'DMG Tables'!$P$2:$P$35,'DMG Tables'!$O$2:$O$35)*AYN$1*LOOKUP(AYN$1,'DMG Tables'!$G$2:$G$7,'DMG Tables'!$H$2:$H$7)</f>
        <v>15509200</v>
      </c>
      <c r="AYO12" s="1">
        <f>LOOKUP($A12,'DMG Tables'!$P$2:$P$35,'DMG Tables'!$O$2:$O$35)*AYO$1*LOOKUP(AYO$1,'DMG Tables'!$G$2:$G$7,'DMG Tables'!$H$2:$H$7)</f>
        <v>15520800</v>
      </c>
      <c r="AYP12" s="1">
        <f>LOOKUP($A12,'DMG Tables'!$P$2:$P$35,'DMG Tables'!$O$2:$O$35)*AYP$1*LOOKUP(AYP$1,'DMG Tables'!$G$2:$G$7,'DMG Tables'!$H$2:$H$7)</f>
        <v>15532400</v>
      </c>
      <c r="AYQ12" s="1">
        <f>LOOKUP($A12,'DMG Tables'!$P$2:$P$35,'DMG Tables'!$O$2:$O$35)*AYQ$1*LOOKUP(AYQ$1,'DMG Tables'!$G$2:$G$7,'DMG Tables'!$H$2:$H$7)</f>
        <v>15544000</v>
      </c>
      <c r="AYR12" s="1">
        <f>LOOKUP($A12,'DMG Tables'!$P$2:$P$35,'DMG Tables'!$O$2:$O$35)*AYR$1*LOOKUP(AYR$1,'DMG Tables'!$G$2:$G$7,'DMG Tables'!$H$2:$H$7)</f>
        <v>15555600</v>
      </c>
      <c r="AYS12" s="1">
        <f>LOOKUP($A12,'DMG Tables'!$P$2:$P$35,'DMG Tables'!$O$2:$O$35)*AYS$1*LOOKUP(AYS$1,'DMG Tables'!$G$2:$G$7,'DMG Tables'!$H$2:$H$7)</f>
        <v>15567200</v>
      </c>
      <c r="AYT12" s="1">
        <f>LOOKUP($A12,'DMG Tables'!$P$2:$P$35,'DMG Tables'!$O$2:$O$35)*AYT$1*LOOKUP(AYT$1,'DMG Tables'!$G$2:$G$7,'DMG Tables'!$H$2:$H$7)</f>
        <v>15578800</v>
      </c>
      <c r="AYU12" s="1">
        <f>LOOKUP($A12,'DMG Tables'!$P$2:$P$35,'DMG Tables'!$O$2:$O$35)*AYU$1*LOOKUP(AYU$1,'DMG Tables'!$G$2:$G$7,'DMG Tables'!$H$2:$H$7)</f>
        <v>15590400</v>
      </c>
      <c r="AYV12" s="1">
        <f>LOOKUP($A12,'DMG Tables'!$P$2:$P$35,'DMG Tables'!$O$2:$O$35)*AYV$1*LOOKUP(AYV$1,'DMG Tables'!$G$2:$G$7,'DMG Tables'!$H$2:$H$7)</f>
        <v>15602000</v>
      </c>
      <c r="AYW12" s="1">
        <f>LOOKUP($A12,'DMG Tables'!$P$2:$P$35,'DMG Tables'!$O$2:$O$35)*AYW$1*LOOKUP(AYW$1,'DMG Tables'!$G$2:$G$7,'DMG Tables'!$H$2:$H$7)</f>
        <v>15613600</v>
      </c>
      <c r="AYX12" s="1">
        <f>LOOKUP($A12,'DMG Tables'!$P$2:$P$35,'DMG Tables'!$O$2:$O$35)*AYX$1*LOOKUP(AYX$1,'DMG Tables'!$G$2:$G$7,'DMG Tables'!$H$2:$H$7)</f>
        <v>15625200</v>
      </c>
      <c r="AYY12" s="1">
        <f>LOOKUP($A12,'DMG Tables'!$P$2:$P$35,'DMG Tables'!$O$2:$O$35)*AYY$1*LOOKUP(AYY$1,'DMG Tables'!$G$2:$G$7,'DMG Tables'!$H$2:$H$7)</f>
        <v>15636800</v>
      </c>
      <c r="AYZ12" s="1">
        <f>LOOKUP($A12,'DMG Tables'!$P$2:$P$35,'DMG Tables'!$O$2:$O$35)*AYZ$1*LOOKUP(AYZ$1,'DMG Tables'!$G$2:$G$7,'DMG Tables'!$H$2:$H$7)</f>
        <v>15648400</v>
      </c>
      <c r="AZA12" s="1">
        <f>LOOKUP($A12,'DMG Tables'!$P$2:$P$35,'DMG Tables'!$O$2:$O$35)*AZA$1*LOOKUP(AZA$1,'DMG Tables'!$G$2:$G$7,'DMG Tables'!$H$2:$H$7)</f>
        <v>15660000</v>
      </c>
      <c r="AZB12" s="1">
        <f>LOOKUP($A12,'DMG Tables'!$P$2:$P$35,'DMG Tables'!$O$2:$O$35)*AZB$1*LOOKUP(AZB$1,'DMG Tables'!$G$2:$G$7,'DMG Tables'!$H$2:$H$7)</f>
        <v>15671600</v>
      </c>
      <c r="AZC12" s="1">
        <f>LOOKUP($A12,'DMG Tables'!$P$2:$P$35,'DMG Tables'!$O$2:$O$35)*AZC$1*LOOKUP(AZC$1,'DMG Tables'!$G$2:$G$7,'DMG Tables'!$H$2:$H$7)</f>
        <v>15683200</v>
      </c>
      <c r="AZD12" s="1">
        <f>LOOKUP($A12,'DMG Tables'!$P$2:$P$35,'DMG Tables'!$O$2:$O$35)*AZD$1*LOOKUP(AZD$1,'DMG Tables'!$G$2:$G$7,'DMG Tables'!$H$2:$H$7)</f>
        <v>15694800</v>
      </c>
      <c r="AZE12" s="1">
        <f>LOOKUP($A12,'DMG Tables'!$P$2:$P$35,'DMG Tables'!$O$2:$O$35)*AZE$1*LOOKUP(AZE$1,'DMG Tables'!$G$2:$G$7,'DMG Tables'!$H$2:$H$7)</f>
        <v>15706400</v>
      </c>
      <c r="AZF12" s="1">
        <f>LOOKUP($A12,'DMG Tables'!$P$2:$P$35,'DMG Tables'!$O$2:$O$35)*AZF$1*LOOKUP(AZF$1,'DMG Tables'!$G$2:$G$7,'DMG Tables'!$H$2:$H$7)</f>
        <v>15718000</v>
      </c>
      <c r="AZG12" s="1">
        <f>LOOKUP($A12,'DMG Tables'!$P$2:$P$35,'DMG Tables'!$O$2:$O$35)*AZG$1*LOOKUP(AZG$1,'DMG Tables'!$G$2:$G$7,'DMG Tables'!$H$2:$H$7)</f>
        <v>15729600</v>
      </c>
      <c r="AZH12" s="1">
        <f>LOOKUP($A12,'DMG Tables'!$P$2:$P$35,'DMG Tables'!$O$2:$O$35)*AZH$1*LOOKUP(AZH$1,'DMG Tables'!$G$2:$G$7,'DMG Tables'!$H$2:$H$7)</f>
        <v>15741200</v>
      </c>
      <c r="AZI12" s="1">
        <f>LOOKUP($A12,'DMG Tables'!$P$2:$P$35,'DMG Tables'!$O$2:$O$35)*AZI$1*LOOKUP(AZI$1,'DMG Tables'!$G$2:$G$7,'DMG Tables'!$H$2:$H$7)</f>
        <v>15752800</v>
      </c>
      <c r="AZJ12" s="1">
        <f>LOOKUP($A12,'DMG Tables'!$P$2:$P$35,'DMG Tables'!$O$2:$O$35)*AZJ$1*LOOKUP(AZJ$1,'DMG Tables'!$G$2:$G$7,'DMG Tables'!$H$2:$H$7)</f>
        <v>15764400</v>
      </c>
      <c r="AZK12" s="1">
        <f>LOOKUP($A12,'DMG Tables'!$P$2:$P$35,'DMG Tables'!$O$2:$O$35)*AZK$1*LOOKUP(AZK$1,'DMG Tables'!$G$2:$G$7,'DMG Tables'!$H$2:$H$7)</f>
        <v>15776000</v>
      </c>
      <c r="AZL12" s="1">
        <f>LOOKUP($A12,'DMG Tables'!$P$2:$P$35,'DMG Tables'!$O$2:$O$35)*AZL$1*LOOKUP(AZL$1,'DMG Tables'!$G$2:$G$7,'DMG Tables'!$H$2:$H$7)</f>
        <v>15787600</v>
      </c>
      <c r="AZM12" s="1">
        <f>LOOKUP($A12,'DMG Tables'!$P$2:$P$35,'DMG Tables'!$O$2:$O$35)*AZM$1*LOOKUP(AZM$1,'DMG Tables'!$G$2:$G$7,'DMG Tables'!$H$2:$H$7)</f>
        <v>15799200</v>
      </c>
      <c r="AZN12" s="1">
        <f>LOOKUP($A12,'DMG Tables'!$P$2:$P$35,'DMG Tables'!$O$2:$O$35)*AZN$1*LOOKUP(AZN$1,'DMG Tables'!$G$2:$G$7,'DMG Tables'!$H$2:$H$7)</f>
        <v>15810800</v>
      </c>
      <c r="AZO12" s="1">
        <f>LOOKUP($A12,'DMG Tables'!$P$2:$P$35,'DMG Tables'!$O$2:$O$35)*AZO$1*LOOKUP(AZO$1,'DMG Tables'!$G$2:$G$7,'DMG Tables'!$H$2:$H$7)</f>
        <v>15822400</v>
      </c>
      <c r="AZP12" s="1">
        <f>LOOKUP($A12,'DMG Tables'!$P$2:$P$35,'DMG Tables'!$O$2:$O$35)*AZP$1*LOOKUP(AZP$1,'DMG Tables'!$G$2:$G$7,'DMG Tables'!$H$2:$H$7)</f>
        <v>15834000</v>
      </c>
      <c r="AZQ12" s="1">
        <f>LOOKUP($A12,'DMG Tables'!$P$2:$P$35,'DMG Tables'!$O$2:$O$35)*AZQ$1*LOOKUP(AZQ$1,'DMG Tables'!$G$2:$G$7,'DMG Tables'!$H$2:$H$7)</f>
        <v>15845600</v>
      </c>
      <c r="AZR12" s="1">
        <f>LOOKUP($A12,'DMG Tables'!$P$2:$P$35,'DMG Tables'!$O$2:$O$35)*AZR$1*LOOKUP(AZR$1,'DMG Tables'!$G$2:$G$7,'DMG Tables'!$H$2:$H$7)</f>
        <v>15857200</v>
      </c>
      <c r="AZS12" s="1">
        <f>LOOKUP($A12,'DMG Tables'!$P$2:$P$35,'DMG Tables'!$O$2:$O$35)*AZS$1*LOOKUP(AZS$1,'DMG Tables'!$G$2:$G$7,'DMG Tables'!$H$2:$H$7)</f>
        <v>15868800</v>
      </c>
      <c r="AZT12" s="1">
        <f>LOOKUP($A12,'DMG Tables'!$P$2:$P$35,'DMG Tables'!$O$2:$O$35)*AZT$1*LOOKUP(AZT$1,'DMG Tables'!$G$2:$G$7,'DMG Tables'!$H$2:$H$7)</f>
        <v>15880400</v>
      </c>
      <c r="AZU12" s="1">
        <f>LOOKUP($A12,'DMG Tables'!$P$2:$P$35,'DMG Tables'!$O$2:$O$35)*AZU$1*LOOKUP(AZU$1,'DMG Tables'!$G$2:$G$7,'DMG Tables'!$H$2:$H$7)</f>
        <v>15892000</v>
      </c>
      <c r="AZV12" s="1">
        <f>LOOKUP($A12,'DMG Tables'!$P$2:$P$35,'DMG Tables'!$O$2:$O$35)*AZV$1*LOOKUP(AZV$1,'DMG Tables'!$G$2:$G$7,'DMG Tables'!$H$2:$H$7)</f>
        <v>15903600</v>
      </c>
      <c r="AZW12" s="1">
        <f>LOOKUP($A12,'DMG Tables'!$P$2:$P$35,'DMG Tables'!$O$2:$O$35)*AZW$1*LOOKUP(AZW$1,'DMG Tables'!$G$2:$G$7,'DMG Tables'!$H$2:$H$7)</f>
        <v>15915200</v>
      </c>
      <c r="AZX12" s="1">
        <f>LOOKUP($A12,'DMG Tables'!$P$2:$P$35,'DMG Tables'!$O$2:$O$35)*AZX$1*LOOKUP(AZX$1,'DMG Tables'!$G$2:$G$7,'DMG Tables'!$H$2:$H$7)</f>
        <v>15926800</v>
      </c>
      <c r="AZY12" s="1">
        <f>LOOKUP($A12,'DMG Tables'!$P$2:$P$35,'DMG Tables'!$O$2:$O$35)*AZY$1*LOOKUP(AZY$1,'DMG Tables'!$G$2:$G$7,'DMG Tables'!$H$2:$H$7)</f>
        <v>15938400</v>
      </c>
      <c r="AZZ12" s="1">
        <f>LOOKUP($A12,'DMG Tables'!$P$2:$P$35,'DMG Tables'!$O$2:$O$35)*AZZ$1*LOOKUP(AZZ$1,'DMG Tables'!$G$2:$G$7,'DMG Tables'!$H$2:$H$7)</f>
        <v>15950000</v>
      </c>
      <c r="BAA12" s="1">
        <f>LOOKUP($A12,'DMG Tables'!$P$2:$P$35,'DMG Tables'!$O$2:$O$35)*BAA$1*LOOKUP(BAA$1,'DMG Tables'!$G$2:$G$7,'DMG Tables'!$H$2:$H$7)</f>
        <v>15961600</v>
      </c>
      <c r="BAB12" s="1">
        <f>LOOKUP($A12,'DMG Tables'!$P$2:$P$35,'DMG Tables'!$O$2:$O$35)*BAB$1*LOOKUP(BAB$1,'DMG Tables'!$G$2:$G$7,'DMG Tables'!$H$2:$H$7)</f>
        <v>15973200</v>
      </c>
      <c r="BAC12" s="1">
        <f>LOOKUP($A12,'DMG Tables'!$P$2:$P$35,'DMG Tables'!$O$2:$O$35)*BAC$1*LOOKUP(BAC$1,'DMG Tables'!$G$2:$G$7,'DMG Tables'!$H$2:$H$7)</f>
        <v>15984800</v>
      </c>
      <c r="BAD12" s="1">
        <f>LOOKUP($A12,'DMG Tables'!$P$2:$P$35,'DMG Tables'!$O$2:$O$35)*BAD$1*LOOKUP(BAD$1,'DMG Tables'!$G$2:$G$7,'DMG Tables'!$H$2:$H$7)</f>
        <v>15996400</v>
      </c>
      <c r="BAE12" s="1">
        <f>LOOKUP($A12,'DMG Tables'!$P$2:$P$35,'DMG Tables'!$O$2:$O$35)*BAE$1*LOOKUP(BAE$1,'DMG Tables'!$G$2:$G$7,'DMG Tables'!$H$2:$H$7)</f>
        <v>16008000</v>
      </c>
      <c r="BAF12" s="1">
        <f>LOOKUP($A12,'DMG Tables'!$P$2:$P$35,'DMG Tables'!$O$2:$O$35)*BAF$1*LOOKUP(BAF$1,'DMG Tables'!$G$2:$G$7,'DMG Tables'!$H$2:$H$7)</f>
        <v>16019600</v>
      </c>
      <c r="BAG12" s="1">
        <f>LOOKUP($A12,'DMG Tables'!$P$2:$P$35,'DMG Tables'!$O$2:$O$35)*BAG$1*LOOKUP(BAG$1,'DMG Tables'!$G$2:$G$7,'DMG Tables'!$H$2:$H$7)</f>
        <v>16031200</v>
      </c>
      <c r="BAH12" s="1">
        <f>LOOKUP($A12,'DMG Tables'!$P$2:$P$35,'DMG Tables'!$O$2:$O$35)*BAH$1*LOOKUP(BAH$1,'DMG Tables'!$G$2:$G$7,'DMG Tables'!$H$2:$H$7)</f>
        <v>16042800</v>
      </c>
      <c r="BAI12" s="1">
        <f>LOOKUP($A12,'DMG Tables'!$P$2:$P$35,'DMG Tables'!$O$2:$O$35)*BAI$1*LOOKUP(BAI$1,'DMG Tables'!$G$2:$G$7,'DMG Tables'!$H$2:$H$7)</f>
        <v>16054400</v>
      </c>
      <c r="BAJ12" s="1">
        <f>LOOKUP($A12,'DMG Tables'!$P$2:$P$35,'DMG Tables'!$O$2:$O$35)*BAJ$1*LOOKUP(BAJ$1,'DMG Tables'!$G$2:$G$7,'DMG Tables'!$H$2:$H$7)</f>
        <v>16066000</v>
      </c>
      <c r="BAK12" s="1">
        <f>LOOKUP($A12,'DMG Tables'!$P$2:$P$35,'DMG Tables'!$O$2:$O$35)*BAK$1*LOOKUP(BAK$1,'DMG Tables'!$G$2:$G$7,'DMG Tables'!$H$2:$H$7)</f>
        <v>16077600</v>
      </c>
      <c r="BAL12" s="1">
        <f>LOOKUP($A12,'DMG Tables'!$P$2:$P$35,'DMG Tables'!$O$2:$O$35)*BAL$1*LOOKUP(BAL$1,'DMG Tables'!$G$2:$G$7,'DMG Tables'!$H$2:$H$7)</f>
        <v>16089200</v>
      </c>
      <c r="BAM12" s="1">
        <f>LOOKUP($A12,'DMG Tables'!$P$2:$P$35,'DMG Tables'!$O$2:$O$35)*BAM$1*LOOKUP(BAM$1,'DMG Tables'!$G$2:$G$7,'DMG Tables'!$H$2:$H$7)</f>
        <v>16100800</v>
      </c>
      <c r="BAN12" s="1">
        <f>LOOKUP($A12,'DMG Tables'!$P$2:$P$35,'DMG Tables'!$O$2:$O$35)*BAN$1*LOOKUP(BAN$1,'DMG Tables'!$G$2:$G$7,'DMG Tables'!$H$2:$H$7)</f>
        <v>16112400</v>
      </c>
      <c r="BAO12" s="1">
        <f>LOOKUP($A12,'DMG Tables'!$P$2:$P$35,'DMG Tables'!$O$2:$O$35)*BAO$1*LOOKUP(BAO$1,'DMG Tables'!$G$2:$G$7,'DMG Tables'!$H$2:$H$7)</f>
        <v>16124000</v>
      </c>
      <c r="BAP12" s="1">
        <f>LOOKUP($A12,'DMG Tables'!$P$2:$P$35,'DMG Tables'!$O$2:$O$35)*BAP$1*LOOKUP(BAP$1,'DMG Tables'!$G$2:$G$7,'DMG Tables'!$H$2:$H$7)</f>
        <v>16135600</v>
      </c>
      <c r="BAQ12" s="1">
        <f>LOOKUP($A12,'DMG Tables'!$P$2:$P$35,'DMG Tables'!$O$2:$O$35)*BAQ$1*LOOKUP(BAQ$1,'DMG Tables'!$G$2:$G$7,'DMG Tables'!$H$2:$H$7)</f>
        <v>16147200</v>
      </c>
      <c r="BAR12" s="1">
        <f>LOOKUP($A12,'DMG Tables'!$P$2:$P$35,'DMG Tables'!$O$2:$O$35)*BAR$1*LOOKUP(BAR$1,'DMG Tables'!$G$2:$G$7,'DMG Tables'!$H$2:$H$7)</f>
        <v>16158800</v>
      </c>
      <c r="BAS12" s="1">
        <f>LOOKUP($A12,'DMG Tables'!$P$2:$P$35,'DMG Tables'!$O$2:$O$35)*BAS$1*LOOKUP(BAS$1,'DMG Tables'!$G$2:$G$7,'DMG Tables'!$H$2:$H$7)</f>
        <v>16170400</v>
      </c>
      <c r="BAT12" s="1">
        <f>LOOKUP($A12,'DMG Tables'!$P$2:$P$35,'DMG Tables'!$O$2:$O$35)*BAT$1*LOOKUP(BAT$1,'DMG Tables'!$G$2:$G$7,'DMG Tables'!$H$2:$H$7)</f>
        <v>16182000</v>
      </c>
      <c r="BAU12" s="1">
        <f>LOOKUP($A12,'DMG Tables'!$P$2:$P$35,'DMG Tables'!$O$2:$O$35)*BAU$1*LOOKUP(BAU$1,'DMG Tables'!$G$2:$G$7,'DMG Tables'!$H$2:$H$7)</f>
        <v>16193600</v>
      </c>
      <c r="BAV12" s="1">
        <f>LOOKUP($A12,'DMG Tables'!$P$2:$P$35,'DMG Tables'!$O$2:$O$35)*BAV$1*LOOKUP(BAV$1,'DMG Tables'!$G$2:$G$7,'DMG Tables'!$H$2:$H$7)</f>
        <v>16205200</v>
      </c>
      <c r="BAW12" s="1">
        <f>LOOKUP($A12,'DMG Tables'!$P$2:$P$35,'DMG Tables'!$O$2:$O$35)*BAW$1*LOOKUP(BAW$1,'DMG Tables'!$G$2:$G$7,'DMG Tables'!$H$2:$H$7)</f>
        <v>16216800</v>
      </c>
      <c r="BAX12" s="1">
        <f>LOOKUP($A12,'DMG Tables'!$P$2:$P$35,'DMG Tables'!$O$2:$O$35)*BAX$1*LOOKUP(BAX$1,'DMG Tables'!$G$2:$G$7,'DMG Tables'!$H$2:$H$7)</f>
        <v>16228400</v>
      </c>
      <c r="BAY12" s="1">
        <f>LOOKUP($A12,'DMG Tables'!$P$2:$P$35,'DMG Tables'!$O$2:$O$35)*BAY$1*LOOKUP(BAY$1,'DMG Tables'!$G$2:$G$7,'DMG Tables'!$H$2:$H$7)</f>
        <v>16240000</v>
      </c>
      <c r="BAZ12" s="1">
        <f>LOOKUP($A12,'DMG Tables'!$P$2:$P$35,'DMG Tables'!$O$2:$O$35)*BAZ$1*LOOKUP(BAZ$1,'DMG Tables'!$G$2:$G$7,'DMG Tables'!$H$2:$H$7)</f>
        <v>16251600</v>
      </c>
      <c r="BBA12" s="1">
        <f>LOOKUP($A12,'DMG Tables'!$P$2:$P$35,'DMG Tables'!$O$2:$O$35)*BBA$1*LOOKUP(BBA$1,'DMG Tables'!$G$2:$G$7,'DMG Tables'!$H$2:$H$7)</f>
        <v>16263200</v>
      </c>
      <c r="BBB12" s="1">
        <f>LOOKUP($A12,'DMG Tables'!$P$2:$P$35,'DMG Tables'!$O$2:$O$35)*BBB$1*LOOKUP(BBB$1,'DMG Tables'!$G$2:$G$7,'DMG Tables'!$H$2:$H$7)</f>
        <v>16274800</v>
      </c>
      <c r="BBC12" s="1">
        <f>LOOKUP($A12,'DMG Tables'!$P$2:$P$35,'DMG Tables'!$O$2:$O$35)*BBC$1*LOOKUP(BBC$1,'DMG Tables'!$G$2:$G$7,'DMG Tables'!$H$2:$H$7)</f>
        <v>16286400</v>
      </c>
      <c r="BBD12" s="1">
        <f>LOOKUP($A12,'DMG Tables'!$P$2:$P$35,'DMG Tables'!$O$2:$O$35)*BBD$1*LOOKUP(BBD$1,'DMG Tables'!$G$2:$G$7,'DMG Tables'!$H$2:$H$7)</f>
        <v>16298000</v>
      </c>
      <c r="BBE12" s="1">
        <f>LOOKUP($A12,'DMG Tables'!$P$2:$P$35,'DMG Tables'!$O$2:$O$35)*BBE$1*LOOKUP(BBE$1,'DMG Tables'!$G$2:$G$7,'DMG Tables'!$H$2:$H$7)</f>
        <v>16309600</v>
      </c>
      <c r="BBF12" s="1">
        <f>LOOKUP($A12,'DMG Tables'!$P$2:$P$35,'DMG Tables'!$O$2:$O$35)*BBF$1*LOOKUP(BBF$1,'DMG Tables'!$G$2:$G$7,'DMG Tables'!$H$2:$H$7)</f>
        <v>16321200</v>
      </c>
      <c r="BBG12" s="1">
        <f>LOOKUP($A12,'DMG Tables'!$P$2:$P$35,'DMG Tables'!$O$2:$O$35)*BBG$1*LOOKUP(BBG$1,'DMG Tables'!$G$2:$G$7,'DMG Tables'!$H$2:$H$7)</f>
        <v>16332800</v>
      </c>
      <c r="BBH12" s="1">
        <f>LOOKUP($A12,'DMG Tables'!$P$2:$P$35,'DMG Tables'!$O$2:$O$35)*BBH$1*LOOKUP(BBH$1,'DMG Tables'!$G$2:$G$7,'DMG Tables'!$H$2:$H$7)</f>
        <v>16344400</v>
      </c>
      <c r="BBI12" s="1">
        <f>LOOKUP($A12,'DMG Tables'!$P$2:$P$35,'DMG Tables'!$O$2:$O$35)*BBI$1*LOOKUP(BBI$1,'DMG Tables'!$G$2:$G$7,'DMG Tables'!$H$2:$H$7)</f>
        <v>16356000</v>
      </c>
      <c r="BBJ12" s="1">
        <f>LOOKUP($A12,'DMG Tables'!$P$2:$P$35,'DMG Tables'!$O$2:$O$35)*BBJ$1*LOOKUP(BBJ$1,'DMG Tables'!$G$2:$G$7,'DMG Tables'!$H$2:$H$7)</f>
        <v>16367600</v>
      </c>
      <c r="BBK12" s="1">
        <f>LOOKUP($A12,'DMG Tables'!$P$2:$P$35,'DMG Tables'!$O$2:$O$35)*BBK$1*LOOKUP(BBK$1,'DMG Tables'!$G$2:$G$7,'DMG Tables'!$H$2:$H$7)</f>
        <v>16379200</v>
      </c>
      <c r="BBL12" s="1">
        <f>LOOKUP($A12,'DMG Tables'!$P$2:$P$35,'DMG Tables'!$O$2:$O$35)*BBL$1*LOOKUP(BBL$1,'DMG Tables'!$G$2:$G$7,'DMG Tables'!$H$2:$H$7)</f>
        <v>16390800</v>
      </c>
      <c r="BBM12" s="1">
        <f>LOOKUP($A12,'DMG Tables'!$P$2:$P$35,'DMG Tables'!$O$2:$O$35)*BBM$1*LOOKUP(BBM$1,'DMG Tables'!$G$2:$G$7,'DMG Tables'!$H$2:$H$7)</f>
        <v>16402400</v>
      </c>
      <c r="BBN12" s="1">
        <f>LOOKUP($A12,'DMG Tables'!$P$2:$P$35,'DMG Tables'!$O$2:$O$35)*BBN$1*LOOKUP(BBN$1,'DMG Tables'!$G$2:$G$7,'DMG Tables'!$H$2:$H$7)</f>
        <v>16414000</v>
      </c>
      <c r="BBO12" s="1">
        <f>LOOKUP($A12,'DMG Tables'!$P$2:$P$35,'DMG Tables'!$O$2:$O$35)*BBO$1*LOOKUP(BBO$1,'DMG Tables'!$G$2:$G$7,'DMG Tables'!$H$2:$H$7)</f>
        <v>16425600</v>
      </c>
      <c r="BBP12" s="1">
        <f>LOOKUP($A12,'DMG Tables'!$P$2:$P$35,'DMG Tables'!$O$2:$O$35)*BBP$1*LOOKUP(BBP$1,'DMG Tables'!$G$2:$G$7,'DMG Tables'!$H$2:$H$7)</f>
        <v>16437200</v>
      </c>
      <c r="BBQ12" s="1">
        <f>LOOKUP($A12,'DMG Tables'!$P$2:$P$35,'DMG Tables'!$O$2:$O$35)*BBQ$1*LOOKUP(BBQ$1,'DMG Tables'!$G$2:$G$7,'DMG Tables'!$H$2:$H$7)</f>
        <v>16448800</v>
      </c>
      <c r="BBR12" s="1">
        <f>LOOKUP($A12,'DMG Tables'!$P$2:$P$35,'DMG Tables'!$O$2:$O$35)*BBR$1*LOOKUP(BBR$1,'DMG Tables'!$G$2:$G$7,'DMG Tables'!$H$2:$H$7)</f>
        <v>16460400</v>
      </c>
      <c r="BBS12" s="1">
        <f>LOOKUP($A12,'DMG Tables'!$P$2:$P$35,'DMG Tables'!$O$2:$O$35)*BBS$1*LOOKUP(BBS$1,'DMG Tables'!$G$2:$G$7,'DMG Tables'!$H$2:$H$7)</f>
        <v>16472000</v>
      </c>
      <c r="BBT12" s="1">
        <f>LOOKUP($A12,'DMG Tables'!$P$2:$P$35,'DMG Tables'!$O$2:$O$35)*BBT$1*LOOKUP(BBT$1,'DMG Tables'!$G$2:$G$7,'DMG Tables'!$H$2:$H$7)</f>
        <v>16483600</v>
      </c>
      <c r="BBU12" s="1">
        <f>LOOKUP($A12,'DMG Tables'!$P$2:$P$35,'DMG Tables'!$O$2:$O$35)*BBU$1*LOOKUP(BBU$1,'DMG Tables'!$G$2:$G$7,'DMG Tables'!$H$2:$H$7)</f>
        <v>16495200</v>
      </c>
      <c r="BBV12" s="1">
        <f>LOOKUP($A12,'DMG Tables'!$P$2:$P$35,'DMG Tables'!$O$2:$O$35)*BBV$1*LOOKUP(BBV$1,'DMG Tables'!$G$2:$G$7,'DMG Tables'!$H$2:$H$7)</f>
        <v>16506800</v>
      </c>
      <c r="BBW12" s="1">
        <f>LOOKUP($A12,'DMG Tables'!$P$2:$P$35,'DMG Tables'!$O$2:$O$35)*BBW$1*LOOKUP(BBW$1,'DMG Tables'!$G$2:$G$7,'DMG Tables'!$H$2:$H$7)</f>
        <v>16518400</v>
      </c>
      <c r="BBX12" s="1">
        <f>LOOKUP($A12,'DMG Tables'!$P$2:$P$35,'DMG Tables'!$O$2:$O$35)*BBX$1*LOOKUP(BBX$1,'DMG Tables'!$G$2:$G$7,'DMG Tables'!$H$2:$H$7)</f>
        <v>16530000</v>
      </c>
      <c r="BBY12" s="1">
        <f>LOOKUP($A12,'DMG Tables'!$P$2:$P$35,'DMG Tables'!$O$2:$O$35)*BBY$1*LOOKUP(BBY$1,'DMG Tables'!$G$2:$G$7,'DMG Tables'!$H$2:$H$7)</f>
        <v>16541600</v>
      </c>
      <c r="BBZ12" s="1">
        <f>LOOKUP($A12,'DMG Tables'!$P$2:$P$35,'DMG Tables'!$O$2:$O$35)*BBZ$1*LOOKUP(BBZ$1,'DMG Tables'!$G$2:$G$7,'DMG Tables'!$H$2:$H$7)</f>
        <v>16553200</v>
      </c>
      <c r="BCA12" s="1">
        <f>LOOKUP($A12,'DMG Tables'!$P$2:$P$35,'DMG Tables'!$O$2:$O$35)*BCA$1*LOOKUP(BCA$1,'DMG Tables'!$G$2:$G$7,'DMG Tables'!$H$2:$H$7)</f>
        <v>16564800</v>
      </c>
      <c r="BCB12" s="1">
        <f>LOOKUP($A12,'DMG Tables'!$P$2:$P$35,'DMG Tables'!$O$2:$O$35)*BCB$1*LOOKUP(BCB$1,'DMG Tables'!$G$2:$G$7,'DMG Tables'!$H$2:$H$7)</f>
        <v>16576400</v>
      </c>
      <c r="BCC12" s="1">
        <f>LOOKUP($A12,'DMG Tables'!$P$2:$P$35,'DMG Tables'!$O$2:$O$35)*BCC$1*LOOKUP(BCC$1,'DMG Tables'!$G$2:$G$7,'DMG Tables'!$H$2:$H$7)</f>
        <v>16588000</v>
      </c>
      <c r="BCD12" s="1">
        <f>LOOKUP($A12,'DMG Tables'!$P$2:$P$35,'DMG Tables'!$O$2:$O$35)*BCD$1*LOOKUP(BCD$1,'DMG Tables'!$G$2:$G$7,'DMG Tables'!$H$2:$H$7)</f>
        <v>16599600</v>
      </c>
      <c r="BCE12" s="1">
        <f>LOOKUP($A12,'DMG Tables'!$P$2:$P$35,'DMG Tables'!$O$2:$O$35)*BCE$1*LOOKUP(BCE$1,'DMG Tables'!$G$2:$G$7,'DMG Tables'!$H$2:$H$7)</f>
        <v>16611200</v>
      </c>
      <c r="BCF12" s="1">
        <f>LOOKUP($A12,'DMG Tables'!$P$2:$P$35,'DMG Tables'!$O$2:$O$35)*BCF$1*LOOKUP(BCF$1,'DMG Tables'!$G$2:$G$7,'DMG Tables'!$H$2:$H$7)</f>
        <v>16622800</v>
      </c>
      <c r="BCG12" s="1">
        <f>LOOKUP($A12,'DMG Tables'!$P$2:$P$35,'DMG Tables'!$O$2:$O$35)*BCG$1*LOOKUP(BCG$1,'DMG Tables'!$G$2:$G$7,'DMG Tables'!$H$2:$H$7)</f>
        <v>16634400</v>
      </c>
      <c r="BCH12" s="1">
        <f>LOOKUP($A12,'DMG Tables'!$P$2:$P$35,'DMG Tables'!$O$2:$O$35)*BCH$1*LOOKUP(BCH$1,'DMG Tables'!$G$2:$G$7,'DMG Tables'!$H$2:$H$7)</f>
        <v>16646000</v>
      </c>
      <c r="BCI12" s="1">
        <f>LOOKUP($A12,'DMG Tables'!$P$2:$P$35,'DMG Tables'!$O$2:$O$35)*BCI$1*LOOKUP(BCI$1,'DMG Tables'!$G$2:$G$7,'DMG Tables'!$H$2:$H$7)</f>
        <v>16657600</v>
      </c>
      <c r="BCJ12" s="1">
        <f>LOOKUP($A12,'DMG Tables'!$P$2:$P$35,'DMG Tables'!$O$2:$O$35)*BCJ$1*LOOKUP(BCJ$1,'DMG Tables'!$G$2:$G$7,'DMG Tables'!$H$2:$H$7)</f>
        <v>16669200</v>
      </c>
      <c r="BCK12" s="1">
        <f>LOOKUP($A12,'DMG Tables'!$P$2:$P$35,'DMG Tables'!$O$2:$O$35)*BCK$1*LOOKUP(BCK$1,'DMG Tables'!$G$2:$G$7,'DMG Tables'!$H$2:$H$7)</f>
        <v>16680800</v>
      </c>
      <c r="BCL12" s="1">
        <f>LOOKUP($A12,'DMG Tables'!$P$2:$P$35,'DMG Tables'!$O$2:$O$35)*BCL$1*LOOKUP(BCL$1,'DMG Tables'!$G$2:$G$7,'DMG Tables'!$H$2:$H$7)</f>
        <v>16692400</v>
      </c>
      <c r="BCM12" s="1">
        <f>LOOKUP($A12,'DMG Tables'!$P$2:$P$35,'DMG Tables'!$O$2:$O$35)*BCM$1*LOOKUP(BCM$1,'DMG Tables'!$G$2:$G$7,'DMG Tables'!$H$2:$H$7)</f>
        <v>16704000</v>
      </c>
      <c r="BCN12" s="1">
        <f>LOOKUP($A12,'DMG Tables'!$P$2:$P$35,'DMG Tables'!$O$2:$O$35)*BCN$1*LOOKUP(BCN$1,'DMG Tables'!$G$2:$G$7,'DMG Tables'!$H$2:$H$7)</f>
        <v>16715600</v>
      </c>
      <c r="BCO12" s="1">
        <f>LOOKUP($A12,'DMG Tables'!$P$2:$P$35,'DMG Tables'!$O$2:$O$35)*BCO$1*LOOKUP(BCO$1,'DMG Tables'!$G$2:$G$7,'DMG Tables'!$H$2:$H$7)</f>
        <v>16727200</v>
      </c>
      <c r="BCP12" s="1">
        <f>LOOKUP($A12,'DMG Tables'!$P$2:$P$35,'DMG Tables'!$O$2:$O$35)*BCP$1*LOOKUP(BCP$1,'DMG Tables'!$G$2:$G$7,'DMG Tables'!$H$2:$H$7)</f>
        <v>16738800</v>
      </c>
      <c r="BCQ12" s="1">
        <f>LOOKUP($A12,'DMG Tables'!$P$2:$P$35,'DMG Tables'!$O$2:$O$35)*BCQ$1*LOOKUP(BCQ$1,'DMG Tables'!$G$2:$G$7,'DMG Tables'!$H$2:$H$7)</f>
        <v>16750400</v>
      </c>
      <c r="BCR12" s="1">
        <f>LOOKUP($A12,'DMG Tables'!$P$2:$P$35,'DMG Tables'!$O$2:$O$35)*BCR$1*LOOKUP(BCR$1,'DMG Tables'!$G$2:$G$7,'DMG Tables'!$H$2:$H$7)</f>
        <v>16762000</v>
      </c>
      <c r="BCS12" s="1">
        <f>LOOKUP($A12,'DMG Tables'!$P$2:$P$35,'DMG Tables'!$O$2:$O$35)*BCS$1*LOOKUP(BCS$1,'DMG Tables'!$G$2:$G$7,'DMG Tables'!$H$2:$H$7)</f>
        <v>16773600</v>
      </c>
      <c r="BCT12" s="1">
        <f>LOOKUP($A12,'DMG Tables'!$P$2:$P$35,'DMG Tables'!$O$2:$O$35)*BCT$1*LOOKUP(BCT$1,'DMG Tables'!$G$2:$G$7,'DMG Tables'!$H$2:$H$7)</f>
        <v>16785200</v>
      </c>
      <c r="BCU12" s="1">
        <f>LOOKUP($A12,'DMG Tables'!$P$2:$P$35,'DMG Tables'!$O$2:$O$35)*BCU$1*LOOKUP(BCU$1,'DMG Tables'!$G$2:$G$7,'DMG Tables'!$H$2:$H$7)</f>
        <v>16796800</v>
      </c>
      <c r="BCV12" s="1">
        <f>LOOKUP($A12,'DMG Tables'!$P$2:$P$35,'DMG Tables'!$O$2:$O$35)*BCV$1*LOOKUP(BCV$1,'DMG Tables'!$G$2:$G$7,'DMG Tables'!$H$2:$H$7)</f>
        <v>16808400</v>
      </c>
      <c r="BCW12" s="1">
        <f>LOOKUP($A12,'DMG Tables'!$P$2:$P$35,'DMG Tables'!$O$2:$O$35)*BCW$1*LOOKUP(BCW$1,'DMG Tables'!$G$2:$G$7,'DMG Tables'!$H$2:$H$7)</f>
        <v>16820000</v>
      </c>
      <c r="BCX12" s="1">
        <f>LOOKUP($A12,'DMG Tables'!$P$2:$P$35,'DMG Tables'!$O$2:$O$35)*BCX$1*LOOKUP(BCX$1,'DMG Tables'!$G$2:$G$7,'DMG Tables'!$H$2:$H$7)</f>
        <v>16831600</v>
      </c>
      <c r="BCY12" s="1">
        <f>LOOKUP($A12,'DMG Tables'!$P$2:$P$35,'DMG Tables'!$O$2:$O$35)*BCY$1*LOOKUP(BCY$1,'DMG Tables'!$G$2:$G$7,'DMG Tables'!$H$2:$H$7)</f>
        <v>16843200</v>
      </c>
      <c r="BCZ12" s="1">
        <f>LOOKUP($A12,'DMG Tables'!$P$2:$P$35,'DMG Tables'!$O$2:$O$35)*BCZ$1*LOOKUP(BCZ$1,'DMG Tables'!$G$2:$G$7,'DMG Tables'!$H$2:$H$7)</f>
        <v>16854800</v>
      </c>
      <c r="BDA12" s="1">
        <f>LOOKUP($A12,'DMG Tables'!$P$2:$P$35,'DMG Tables'!$O$2:$O$35)*BDA$1*LOOKUP(BDA$1,'DMG Tables'!$G$2:$G$7,'DMG Tables'!$H$2:$H$7)</f>
        <v>16866400</v>
      </c>
      <c r="BDB12" s="1">
        <f>LOOKUP($A12,'DMG Tables'!$P$2:$P$35,'DMG Tables'!$O$2:$O$35)*BDB$1*LOOKUP(BDB$1,'DMG Tables'!$G$2:$G$7,'DMG Tables'!$H$2:$H$7)</f>
        <v>16878000</v>
      </c>
      <c r="BDC12" s="1">
        <f>LOOKUP($A12,'DMG Tables'!$P$2:$P$35,'DMG Tables'!$O$2:$O$35)*BDC$1*LOOKUP(BDC$1,'DMG Tables'!$G$2:$G$7,'DMG Tables'!$H$2:$H$7)</f>
        <v>16889600</v>
      </c>
      <c r="BDD12" s="1">
        <f>LOOKUP($A12,'DMG Tables'!$P$2:$P$35,'DMG Tables'!$O$2:$O$35)*BDD$1*LOOKUP(BDD$1,'DMG Tables'!$G$2:$G$7,'DMG Tables'!$H$2:$H$7)</f>
        <v>16901200</v>
      </c>
      <c r="BDE12" s="1">
        <f>LOOKUP($A12,'DMG Tables'!$P$2:$P$35,'DMG Tables'!$O$2:$O$35)*BDE$1*LOOKUP(BDE$1,'DMG Tables'!$G$2:$G$7,'DMG Tables'!$H$2:$H$7)</f>
        <v>16912800</v>
      </c>
      <c r="BDF12" s="1">
        <f>LOOKUP($A12,'DMG Tables'!$P$2:$P$35,'DMG Tables'!$O$2:$O$35)*BDF$1*LOOKUP(BDF$1,'DMG Tables'!$G$2:$G$7,'DMG Tables'!$H$2:$H$7)</f>
        <v>16924400</v>
      </c>
      <c r="BDG12" s="1">
        <f>LOOKUP($A12,'DMG Tables'!$P$2:$P$35,'DMG Tables'!$O$2:$O$35)*BDG$1*LOOKUP(BDG$1,'DMG Tables'!$G$2:$G$7,'DMG Tables'!$H$2:$H$7)</f>
        <v>16936000</v>
      </c>
      <c r="BDH12" s="1">
        <f>LOOKUP($A12,'DMG Tables'!$P$2:$P$35,'DMG Tables'!$O$2:$O$35)*BDH$1*LOOKUP(BDH$1,'DMG Tables'!$G$2:$G$7,'DMG Tables'!$H$2:$H$7)</f>
        <v>16947600</v>
      </c>
      <c r="BDI12" s="1">
        <f>LOOKUP($A12,'DMG Tables'!$P$2:$P$35,'DMG Tables'!$O$2:$O$35)*BDI$1*LOOKUP(BDI$1,'DMG Tables'!$G$2:$G$7,'DMG Tables'!$H$2:$H$7)</f>
        <v>16959200</v>
      </c>
      <c r="BDJ12" s="1">
        <f>LOOKUP($A12,'DMG Tables'!$P$2:$P$35,'DMG Tables'!$O$2:$O$35)*BDJ$1*LOOKUP(BDJ$1,'DMG Tables'!$G$2:$G$7,'DMG Tables'!$H$2:$H$7)</f>
        <v>16970800</v>
      </c>
      <c r="BDK12" s="1">
        <f>LOOKUP($A12,'DMG Tables'!$P$2:$P$35,'DMG Tables'!$O$2:$O$35)*BDK$1*LOOKUP(BDK$1,'DMG Tables'!$G$2:$G$7,'DMG Tables'!$H$2:$H$7)</f>
        <v>16982400</v>
      </c>
      <c r="BDL12" s="1">
        <f>LOOKUP($A12,'DMG Tables'!$P$2:$P$35,'DMG Tables'!$O$2:$O$35)*BDL$1*LOOKUP(BDL$1,'DMG Tables'!$G$2:$G$7,'DMG Tables'!$H$2:$H$7)</f>
        <v>16994000</v>
      </c>
      <c r="BDM12" s="1">
        <f>LOOKUP($A12,'DMG Tables'!$P$2:$P$35,'DMG Tables'!$O$2:$O$35)*BDM$1*LOOKUP(BDM$1,'DMG Tables'!$G$2:$G$7,'DMG Tables'!$H$2:$H$7)</f>
        <v>17005600</v>
      </c>
      <c r="BDN12" s="1">
        <f>LOOKUP($A12,'DMG Tables'!$P$2:$P$35,'DMG Tables'!$O$2:$O$35)*BDN$1*LOOKUP(BDN$1,'DMG Tables'!$G$2:$G$7,'DMG Tables'!$H$2:$H$7)</f>
        <v>17017200</v>
      </c>
      <c r="BDO12" s="1">
        <f>LOOKUP($A12,'DMG Tables'!$P$2:$P$35,'DMG Tables'!$O$2:$O$35)*BDO$1*LOOKUP(BDO$1,'DMG Tables'!$G$2:$G$7,'DMG Tables'!$H$2:$H$7)</f>
        <v>17028800</v>
      </c>
      <c r="BDP12" s="1">
        <f>LOOKUP($A12,'DMG Tables'!$P$2:$P$35,'DMG Tables'!$O$2:$O$35)*BDP$1*LOOKUP(BDP$1,'DMG Tables'!$G$2:$G$7,'DMG Tables'!$H$2:$H$7)</f>
        <v>17040400</v>
      </c>
      <c r="BDQ12" s="1">
        <f>LOOKUP($A12,'DMG Tables'!$P$2:$P$35,'DMG Tables'!$O$2:$O$35)*BDQ$1*LOOKUP(BDQ$1,'DMG Tables'!$G$2:$G$7,'DMG Tables'!$H$2:$H$7)</f>
        <v>17052000</v>
      </c>
      <c r="BDR12" s="1">
        <f>LOOKUP($A12,'DMG Tables'!$P$2:$P$35,'DMG Tables'!$O$2:$O$35)*BDR$1*LOOKUP(BDR$1,'DMG Tables'!$G$2:$G$7,'DMG Tables'!$H$2:$H$7)</f>
        <v>17063600</v>
      </c>
      <c r="BDS12" s="1">
        <f>LOOKUP($A12,'DMG Tables'!$P$2:$P$35,'DMG Tables'!$O$2:$O$35)*BDS$1*LOOKUP(BDS$1,'DMG Tables'!$G$2:$G$7,'DMG Tables'!$H$2:$H$7)</f>
        <v>17075200</v>
      </c>
      <c r="BDT12" s="1">
        <f>LOOKUP($A12,'DMG Tables'!$P$2:$P$35,'DMG Tables'!$O$2:$O$35)*BDT$1*LOOKUP(BDT$1,'DMG Tables'!$G$2:$G$7,'DMG Tables'!$H$2:$H$7)</f>
        <v>17086800</v>
      </c>
      <c r="BDU12" s="1">
        <f>LOOKUP($A12,'DMG Tables'!$P$2:$P$35,'DMG Tables'!$O$2:$O$35)*BDU$1*LOOKUP(BDU$1,'DMG Tables'!$G$2:$G$7,'DMG Tables'!$H$2:$H$7)</f>
        <v>17098400</v>
      </c>
      <c r="BDV12" s="1">
        <f>LOOKUP($A12,'DMG Tables'!$P$2:$P$35,'DMG Tables'!$O$2:$O$35)*BDV$1*LOOKUP(BDV$1,'DMG Tables'!$G$2:$G$7,'DMG Tables'!$H$2:$H$7)</f>
        <v>17110000</v>
      </c>
      <c r="BDW12" s="1">
        <f>LOOKUP($A12,'DMG Tables'!$P$2:$P$35,'DMG Tables'!$O$2:$O$35)*BDW$1*LOOKUP(BDW$1,'DMG Tables'!$G$2:$G$7,'DMG Tables'!$H$2:$H$7)</f>
        <v>17121600</v>
      </c>
      <c r="BDX12" s="1">
        <f>LOOKUP($A12,'DMG Tables'!$P$2:$P$35,'DMG Tables'!$O$2:$O$35)*BDX$1*LOOKUP(BDX$1,'DMG Tables'!$G$2:$G$7,'DMG Tables'!$H$2:$H$7)</f>
        <v>17133200</v>
      </c>
      <c r="BDY12" s="1">
        <f>LOOKUP($A12,'DMG Tables'!$P$2:$P$35,'DMG Tables'!$O$2:$O$35)*BDY$1*LOOKUP(BDY$1,'DMG Tables'!$G$2:$G$7,'DMG Tables'!$H$2:$H$7)</f>
        <v>17144800</v>
      </c>
      <c r="BDZ12" s="1">
        <f>LOOKUP($A12,'DMG Tables'!$P$2:$P$35,'DMG Tables'!$O$2:$O$35)*BDZ$1*LOOKUP(BDZ$1,'DMG Tables'!$G$2:$G$7,'DMG Tables'!$H$2:$H$7)</f>
        <v>17156400</v>
      </c>
      <c r="BEA12" s="1">
        <f>LOOKUP($A12,'DMG Tables'!$P$2:$P$35,'DMG Tables'!$O$2:$O$35)*BEA$1*LOOKUP(BEA$1,'DMG Tables'!$G$2:$G$7,'DMG Tables'!$H$2:$H$7)</f>
        <v>17168000</v>
      </c>
      <c r="BEB12" s="1">
        <f>LOOKUP($A12,'DMG Tables'!$P$2:$P$35,'DMG Tables'!$O$2:$O$35)*BEB$1*LOOKUP(BEB$1,'DMG Tables'!$G$2:$G$7,'DMG Tables'!$H$2:$H$7)</f>
        <v>17179600</v>
      </c>
      <c r="BEC12" s="1">
        <f>LOOKUP($A12,'DMG Tables'!$P$2:$P$35,'DMG Tables'!$O$2:$O$35)*BEC$1*LOOKUP(BEC$1,'DMG Tables'!$G$2:$G$7,'DMG Tables'!$H$2:$H$7)</f>
        <v>17191200</v>
      </c>
      <c r="BED12" s="1">
        <f>LOOKUP($A12,'DMG Tables'!$P$2:$P$35,'DMG Tables'!$O$2:$O$35)*BED$1*LOOKUP(BED$1,'DMG Tables'!$G$2:$G$7,'DMG Tables'!$H$2:$H$7)</f>
        <v>17202800</v>
      </c>
      <c r="BEE12" s="1">
        <f>LOOKUP($A12,'DMG Tables'!$P$2:$P$35,'DMG Tables'!$O$2:$O$35)*BEE$1*LOOKUP(BEE$1,'DMG Tables'!$G$2:$G$7,'DMG Tables'!$H$2:$H$7)</f>
        <v>17214400</v>
      </c>
      <c r="BEF12" s="1">
        <f>LOOKUP($A12,'DMG Tables'!$P$2:$P$35,'DMG Tables'!$O$2:$O$35)*BEF$1*LOOKUP(BEF$1,'DMG Tables'!$G$2:$G$7,'DMG Tables'!$H$2:$H$7)</f>
        <v>17226000</v>
      </c>
      <c r="BEG12" s="1">
        <f>LOOKUP($A12,'DMG Tables'!$P$2:$P$35,'DMG Tables'!$O$2:$O$35)*BEG$1*LOOKUP(BEG$1,'DMG Tables'!$G$2:$G$7,'DMG Tables'!$H$2:$H$7)</f>
        <v>17237600</v>
      </c>
      <c r="BEH12" s="1">
        <f>LOOKUP($A12,'DMG Tables'!$P$2:$P$35,'DMG Tables'!$O$2:$O$35)*BEH$1*LOOKUP(BEH$1,'DMG Tables'!$G$2:$G$7,'DMG Tables'!$H$2:$H$7)</f>
        <v>17249200</v>
      </c>
      <c r="BEI12" s="1">
        <f>LOOKUP($A12,'DMG Tables'!$P$2:$P$35,'DMG Tables'!$O$2:$O$35)*BEI$1*LOOKUP(BEI$1,'DMG Tables'!$G$2:$G$7,'DMG Tables'!$H$2:$H$7)</f>
        <v>17260800</v>
      </c>
      <c r="BEJ12" s="1">
        <f>LOOKUP($A12,'DMG Tables'!$P$2:$P$35,'DMG Tables'!$O$2:$O$35)*BEJ$1*LOOKUP(BEJ$1,'DMG Tables'!$G$2:$G$7,'DMG Tables'!$H$2:$H$7)</f>
        <v>17272400</v>
      </c>
      <c r="BEK12" s="1">
        <f>LOOKUP($A12,'DMG Tables'!$P$2:$P$35,'DMG Tables'!$O$2:$O$35)*BEK$1*LOOKUP(BEK$1,'DMG Tables'!$G$2:$G$7,'DMG Tables'!$H$2:$H$7)</f>
        <v>17284000</v>
      </c>
      <c r="BEL12" s="1">
        <f>LOOKUP($A12,'DMG Tables'!$P$2:$P$35,'DMG Tables'!$O$2:$O$35)*BEL$1*LOOKUP(BEL$1,'DMG Tables'!$G$2:$G$7,'DMG Tables'!$H$2:$H$7)</f>
        <v>17295600</v>
      </c>
      <c r="BEM12" s="1">
        <f>LOOKUP($A12,'DMG Tables'!$P$2:$P$35,'DMG Tables'!$O$2:$O$35)*BEM$1*LOOKUP(BEM$1,'DMG Tables'!$G$2:$G$7,'DMG Tables'!$H$2:$H$7)</f>
        <v>17307200</v>
      </c>
      <c r="BEN12" s="1">
        <f>LOOKUP($A12,'DMG Tables'!$P$2:$P$35,'DMG Tables'!$O$2:$O$35)*BEN$1*LOOKUP(BEN$1,'DMG Tables'!$G$2:$G$7,'DMG Tables'!$H$2:$H$7)</f>
        <v>17318800</v>
      </c>
      <c r="BEO12" s="1">
        <f>LOOKUP($A12,'DMG Tables'!$P$2:$P$35,'DMG Tables'!$O$2:$O$35)*BEO$1*LOOKUP(BEO$1,'DMG Tables'!$G$2:$G$7,'DMG Tables'!$H$2:$H$7)</f>
        <v>17330400</v>
      </c>
      <c r="BEP12" s="1">
        <f>LOOKUP($A12,'DMG Tables'!$P$2:$P$35,'DMG Tables'!$O$2:$O$35)*BEP$1*LOOKUP(BEP$1,'DMG Tables'!$G$2:$G$7,'DMG Tables'!$H$2:$H$7)</f>
        <v>17342000</v>
      </c>
      <c r="BEQ12" s="1">
        <f>LOOKUP($A12,'DMG Tables'!$P$2:$P$35,'DMG Tables'!$O$2:$O$35)*BEQ$1*LOOKUP(BEQ$1,'DMG Tables'!$G$2:$G$7,'DMG Tables'!$H$2:$H$7)</f>
        <v>17353600</v>
      </c>
      <c r="BER12" s="1">
        <f>LOOKUP($A12,'DMG Tables'!$P$2:$P$35,'DMG Tables'!$O$2:$O$35)*BER$1*LOOKUP(BER$1,'DMG Tables'!$G$2:$G$7,'DMG Tables'!$H$2:$H$7)</f>
        <v>17365200</v>
      </c>
      <c r="BES12" s="1">
        <f>LOOKUP($A12,'DMG Tables'!$P$2:$P$35,'DMG Tables'!$O$2:$O$35)*BES$1*LOOKUP(BES$1,'DMG Tables'!$G$2:$G$7,'DMG Tables'!$H$2:$H$7)</f>
        <v>17376800</v>
      </c>
      <c r="BET12" s="1">
        <f>LOOKUP($A12,'DMG Tables'!$P$2:$P$35,'DMG Tables'!$O$2:$O$35)*BET$1*LOOKUP(BET$1,'DMG Tables'!$G$2:$G$7,'DMG Tables'!$H$2:$H$7)</f>
        <v>17388400</v>
      </c>
      <c r="BEU12" s="1">
        <f>LOOKUP($A12,'DMG Tables'!$P$2:$P$35,'DMG Tables'!$O$2:$O$35)*BEU$1*LOOKUP(BEU$1,'DMG Tables'!$G$2:$G$7,'DMG Tables'!$H$2:$H$7)</f>
        <v>17400000</v>
      </c>
      <c r="BEV12" s="1">
        <f>LOOKUP($A12,'DMG Tables'!$P$2:$P$35,'DMG Tables'!$O$2:$O$35)*BEV$1*LOOKUP(BEV$1,'DMG Tables'!$G$2:$G$7,'DMG Tables'!$H$2:$H$7)</f>
        <v>17411600</v>
      </c>
      <c r="BEW12" s="1">
        <f>LOOKUP($A12,'DMG Tables'!$P$2:$P$35,'DMG Tables'!$O$2:$O$35)*BEW$1*LOOKUP(BEW$1,'DMG Tables'!$G$2:$G$7,'DMG Tables'!$H$2:$H$7)</f>
        <v>17423200</v>
      </c>
      <c r="BEX12" s="1">
        <f>LOOKUP($A12,'DMG Tables'!$P$2:$P$35,'DMG Tables'!$O$2:$O$35)*BEX$1*LOOKUP(BEX$1,'DMG Tables'!$G$2:$G$7,'DMG Tables'!$H$2:$H$7)</f>
        <v>17434800</v>
      </c>
      <c r="BEY12" s="1">
        <f>LOOKUP($A12,'DMG Tables'!$P$2:$P$35,'DMG Tables'!$O$2:$O$35)*BEY$1*LOOKUP(BEY$1,'DMG Tables'!$G$2:$G$7,'DMG Tables'!$H$2:$H$7)</f>
        <v>17446400</v>
      </c>
      <c r="BEZ12" s="1">
        <f>LOOKUP($A12,'DMG Tables'!$P$2:$P$35,'DMG Tables'!$O$2:$O$35)*BEZ$1*LOOKUP(BEZ$1,'DMG Tables'!$G$2:$G$7,'DMG Tables'!$H$2:$H$7)</f>
        <v>17458000</v>
      </c>
      <c r="BFA12" s="1">
        <f>LOOKUP($A12,'DMG Tables'!$P$2:$P$35,'DMG Tables'!$O$2:$O$35)*BFA$1*LOOKUP(BFA$1,'DMG Tables'!$G$2:$G$7,'DMG Tables'!$H$2:$H$7)</f>
        <v>17469600</v>
      </c>
      <c r="BFB12" s="1">
        <f>LOOKUP($A12,'DMG Tables'!$P$2:$P$35,'DMG Tables'!$O$2:$O$35)*BFB$1*LOOKUP(BFB$1,'DMG Tables'!$G$2:$G$7,'DMG Tables'!$H$2:$H$7)</f>
        <v>17481200</v>
      </c>
      <c r="BFC12" s="1">
        <f>LOOKUP($A12,'DMG Tables'!$P$2:$P$35,'DMG Tables'!$O$2:$O$35)*BFC$1*LOOKUP(BFC$1,'DMG Tables'!$G$2:$G$7,'DMG Tables'!$H$2:$H$7)</f>
        <v>17492800</v>
      </c>
      <c r="BFD12" s="1">
        <f>LOOKUP($A12,'DMG Tables'!$P$2:$P$35,'DMG Tables'!$O$2:$O$35)*BFD$1*LOOKUP(BFD$1,'DMG Tables'!$G$2:$G$7,'DMG Tables'!$H$2:$H$7)</f>
        <v>17504400</v>
      </c>
      <c r="BFE12" s="1">
        <f>LOOKUP($A12,'DMG Tables'!$P$2:$P$35,'DMG Tables'!$O$2:$O$35)*BFE$1*LOOKUP(BFE$1,'DMG Tables'!$G$2:$G$7,'DMG Tables'!$H$2:$H$7)</f>
        <v>17516000</v>
      </c>
      <c r="BFF12" s="1">
        <f>LOOKUP($A12,'DMG Tables'!$P$2:$P$35,'DMG Tables'!$O$2:$O$35)*BFF$1*LOOKUP(BFF$1,'DMG Tables'!$G$2:$G$7,'DMG Tables'!$H$2:$H$7)</f>
        <v>17527600</v>
      </c>
      <c r="BFG12" s="1">
        <f>LOOKUP($A12,'DMG Tables'!$P$2:$P$35,'DMG Tables'!$O$2:$O$35)*BFG$1*LOOKUP(BFG$1,'DMG Tables'!$G$2:$G$7,'DMG Tables'!$H$2:$H$7)</f>
        <v>17539200</v>
      </c>
      <c r="BFH12" s="1">
        <f>LOOKUP($A12,'DMG Tables'!$P$2:$P$35,'DMG Tables'!$O$2:$O$35)*BFH$1*LOOKUP(BFH$1,'DMG Tables'!$G$2:$G$7,'DMG Tables'!$H$2:$H$7)</f>
        <v>17550800</v>
      </c>
      <c r="BFI12" s="1">
        <f>LOOKUP($A12,'DMG Tables'!$P$2:$P$35,'DMG Tables'!$O$2:$O$35)*BFI$1*LOOKUP(BFI$1,'DMG Tables'!$G$2:$G$7,'DMG Tables'!$H$2:$H$7)</f>
        <v>17562400</v>
      </c>
      <c r="BFJ12" s="1">
        <f>LOOKUP($A12,'DMG Tables'!$P$2:$P$35,'DMG Tables'!$O$2:$O$35)*BFJ$1*LOOKUP(BFJ$1,'DMG Tables'!$G$2:$G$7,'DMG Tables'!$H$2:$H$7)</f>
        <v>17574000</v>
      </c>
      <c r="BFK12" s="1">
        <f>LOOKUP($A12,'DMG Tables'!$P$2:$P$35,'DMG Tables'!$O$2:$O$35)*BFK$1*LOOKUP(BFK$1,'DMG Tables'!$G$2:$G$7,'DMG Tables'!$H$2:$H$7)</f>
        <v>17585600</v>
      </c>
      <c r="BFL12" s="1">
        <f>LOOKUP($A12,'DMG Tables'!$P$2:$P$35,'DMG Tables'!$O$2:$O$35)*BFL$1*LOOKUP(BFL$1,'DMG Tables'!$G$2:$G$7,'DMG Tables'!$H$2:$H$7)</f>
        <v>17597200</v>
      </c>
      <c r="BFM12" s="1">
        <f>LOOKUP($A12,'DMG Tables'!$P$2:$P$35,'DMG Tables'!$O$2:$O$35)*BFM$1*LOOKUP(BFM$1,'DMG Tables'!$G$2:$G$7,'DMG Tables'!$H$2:$H$7)</f>
        <v>17608800</v>
      </c>
      <c r="BFN12" s="1">
        <f>LOOKUP($A12,'DMG Tables'!$P$2:$P$35,'DMG Tables'!$O$2:$O$35)*BFN$1*LOOKUP(BFN$1,'DMG Tables'!$G$2:$G$7,'DMG Tables'!$H$2:$H$7)</f>
        <v>17620400</v>
      </c>
      <c r="BFO12" s="1">
        <f>LOOKUP($A12,'DMG Tables'!$P$2:$P$35,'DMG Tables'!$O$2:$O$35)*BFO$1*LOOKUP(BFO$1,'DMG Tables'!$G$2:$G$7,'DMG Tables'!$H$2:$H$7)</f>
        <v>17632000</v>
      </c>
      <c r="BFP12" s="1">
        <f>LOOKUP($A12,'DMG Tables'!$P$2:$P$35,'DMG Tables'!$O$2:$O$35)*BFP$1*LOOKUP(BFP$1,'DMG Tables'!$G$2:$G$7,'DMG Tables'!$H$2:$H$7)</f>
        <v>17643600</v>
      </c>
      <c r="BFQ12" s="1">
        <f>LOOKUP($A12,'DMG Tables'!$P$2:$P$35,'DMG Tables'!$O$2:$O$35)*BFQ$1*LOOKUP(BFQ$1,'DMG Tables'!$G$2:$G$7,'DMG Tables'!$H$2:$H$7)</f>
        <v>17655200</v>
      </c>
      <c r="BFR12" s="1">
        <f>LOOKUP($A12,'DMG Tables'!$P$2:$P$35,'DMG Tables'!$O$2:$O$35)*BFR$1*LOOKUP(BFR$1,'DMG Tables'!$G$2:$G$7,'DMG Tables'!$H$2:$H$7)</f>
        <v>17666800</v>
      </c>
      <c r="BFS12" s="1">
        <f>LOOKUP($A12,'DMG Tables'!$P$2:$P$35,'DMG Tables'!$O$2:$O$35)*BFS$1*LOOKUP(BFS$1,'DMG Tables'!$G$2:$G$7,'DMG Tables'!$H$2:$H$7)</f>
        <v>17678400</v>
      </c>
      <c r="BFT12" s="1">
        <f>LOOKUP($A12,'DMG Tables'!$P$2:$P$35,'DMG Tables'!$O$2:$O$35)*BFT$1*LOOKUP(BFT$1,'DMG Tables'!$G$2:$G$7,'DMG Tables'!$H$2:$H$7)</f>
        <v>17690000</v>
      </c>
      <c r="BFU12" s="1">
        <f>LOOKUP($A12,'DMG Tables'!$P$2:$P$35,'DMG Tables'!$O$2:$O$35)*BFU$1*LOOKUP(BFU$1,'DMG Tables'!$G$2:$G$7,'DMG Tables'!$H$2:$H$7)</f>
        <v>17701600</v>
      </c>
      <c r="BFV12" s="1">
        <f>LOOKUP($A12,'DMG Tables'!$P$2:$P$35,'DMG Tables'!$O$2:$O$35)*BFV$1*LOOKUP(BFV$1,'DMG Tables'!$G$2:$G$7,'DMG Tables'!$H$2:$H$7)</f>
        <v>17713200</v>
      </c>
      <c r="BFW12" s="1">
        <f>LOOKUP($A12,'DMG Tables'!$P$2:$P$35,'DMG Tables'!$O$2:$O$35)*BFW$1*LOOKUP(BFW$1,'DMG Tables'!$G$2:$G$7,'DMG Tables'!$H$2:$H$7)</f>
        <v>17724800</v>
      </c>
      <c r="BFX12" s="1">
        <f>LOOKUP($A12,'DMG Tables'!$P$2:$P$35,'DMG Tables'!$O$2:$O$35)*BFX$1*LOOKUP(BFX$1,'DMG Tables'!$G$2:$G$7,'DMG Tables'!$H$2:$H$7)</f>
        <v>17736400</v>
      </c>
      <c r="BFY12" s="1">
        <f>LOOKUP($A12,'DMG Tables'!$P$2:$P$35,'DMG Tables'!$O$2:$O$35)*BFY$1*LOOKUP(BFY$1,'DMG Tables'!$G$2:$G$7,'DMG Tables'!$H$2:$H$7)</f>
        <v>17748000</v>
      </c>
      <c r="BFZ12" s="1">
        <f>LOOKUP($A12,'DMG Tables'!$P$2:$P$35,'DMG Tables'!$O$2:$O$35)*BFZ$1*LOOKUP(BFZ$1,'DMG Tables'!$G$2:$G$7,'DMG Tables'!$H$2:$H$7)</f>
        <v>17759600</v>
      </c>
      <c r="BGA12" s="1">
        <f>LOOKUP($A12,'DMG Tables'!$P$2:$P$35,'DMG Tables'!$O$2:$O$35)*BGA$1*LOOKUP(BGA$1,'DMG Tables'!$G$2:$G$7,'DMG Tables'!$H$2:$H$7)</f>
        <v>17771200</v>
      </c>
      <c r="BGB12" s="1">
        <f>LOOKUP($A12,'DMG Tables'!$P$2:$P$35,'DMG Tables'!$O$2:$O$35)*BGB$1*LOOKUP(BGB$1,'DMG Tables'!$G$2:$G$7,'DMG Tables'!$H$2:$H$7)</f>
        <v>17782800</v>
      </c>
      <c r="BGC12" s="1">
        <f>LOOKUP($A12,'DMG Tables'!$P$2:$P$35,'DMG Tables'!$O$2:$O$35)*BGC$1*LOOKUP(BGC$1,'DMG Tables'!$G$2:$G$7,'DMG Tables'!$H$2:$H$7)</f>
        <v>17794400</v>
      </c>
      <c r="BGD12" s="1">
        <f>LOOKUP($A12,'DMG Tables'!$P$2:$P$35,'DMG Tables'!$O$2:$O$35)*BGD$1*LOOKUP(BGD$1,'DMG Tables'!$G$2:$G$7,'DMG Tables'!$H$2:$H$7)</f>
        <v>17806000</v>
      </c>
      <c r="BGE12" s="1">
        <f>LOOKUP($A12,'DMG Tables'!$P$2:$P$35,'DMG Tables'!$O$2:$O$35)*BGE$1*LOOKUP(BGE$1,'DMG Tables'!$G$2:$G$7,'DMG Tables'!$H$2:$H$7)</f>
        <v>17817600</v>
      </c>
      <c r="BGF12" s="1">
        <f>LOOKUP($A12,'DMG Tables'!$P$2:$P$35,'DMG Tables'!$O$2:$O$35)*BGF$1*LOOKUP(BGF$1,'DMG Tables'!$G$2:$G$7,'DMG Tables'!$H$2:$H$7)</f>
        <v>17829200</v>
      </c>
      <c r="BGG12" s="1">
        <f>LOOKUP($A12,'DMG Tables'!$P$2:$P$35,'DMG Tables'!$O$2:$O$35)*BGG$1*LOOKUP(BGG$1,'DMG Tables'!$G$2:$G$7,'DMG Tables'!$H$2:$H$7)</f>
        <v>17840800</v>
      </c>
      <c r="BGH12" s="1">
        <f>LOOKUP($A12,'DMG Tables'!$P$2:$P$35,'DMG Tables'!$O$2:$O$35)*BGH$1*LOOKUP(BGH$1,'DMG Tables'!$G$2:$G$7,'DMG Tables'!$H$2:$H$7)</f>
        <v>17852400</v>
      </c>
      <c r="BGI12" s="1">
        <f>LOOKUP($A12,'DMG Tables'!$P$2:$P$35,'DMG Tables'!$O$2:$O$35)*BGI$1*LOOKUP(BGI$1,'DMG Tables'!$G$2:$G$7,'DMG Tables'!$H$2:$H$7)</f>
        <v>17864000</v>
      </c>
      <c r="BGJ12" s="1">
        <f>LOOKUP($A12,'DMG Tables'!$P$2:$P$35,'DMG Tables'!$O$2:$O$35)*BGJ$1*LOOKUP(BGJ$1,'DMG Tables'!$G$2:$G$7,'DMG Tables'!$H$2:$H$7)</f>
        <v>17875600</v>
      </c>
      <c r="BGK12" s="1">
        <f>LOOKUP($A12,'DMG Tables'!$P$2:$P$35,'DMG Tables'!$O$2:$O$35)*BGK$1*LOOKUP(BGK$1,'DMG Tables'!$G$2:$G$7,'DMG Tables'!$H$2:$H$7)</f>
        <v>17887200</v>
      </c>
      <c r="BGL12" s="1">
        <f>LOOKUP($A12,'DMG Tables'!$P$2:$P$35,'DMG Tables'!$O$2:$O$35)*BGL$1*LOOKUP(BGL$1,'DMG Tables'!$G$2:$G$7,'DMG Tables'!$H$2:$H$7)</f>
        <v>17898800</v>
      </c>
      <c r="BGM12" s="1">
        <f>LOOKUP($A12,'DMG Tables'!$P$2:$P$35,'DMG Tables'!$O$2:$O$35)*BGM$1*LOOKUP(BGM$1,'DMG Tables'!$G$2:$G$7,'DMG Tables'!$H$2:$H$7)</f>
        <v>17910400</v>
      </c>
      <c r="BGN12" s="1">
        <f>LOOKUP($A12,'DMG Tables'!$P$2:$P$35,'DMG Tables'!$O$2:$O$35)*BGN$1*LOOKUP(BGN$1,'DMG Tables'!$G$2:$G$7,'DMG Tables'!$H$2:$H$7)</f>
        <v>17922000</v>
      </c>
      <c r="BGO12" s="1">
        <f>LOOKUP($A12,'DMG Tables'!$P$2:$P$35,'DMG Tables'!$O$2:$O$35)*BGO$1*LOOKUP(BGO$1,'DMG Tables'!$G$2:$G$7,'DMG Tables'!$H$2:$H$7)</f>
        <v>17933600</v>
      </c>
      <c r="BGP12" s="1">
        <f>LOOKUP($A12,'DMG Tables'!$P$2:$P$35,'DMG Tables'!$O$2:$O$35)*BGP$1*LOOKUP(BGP$1,'DMG Tables'!$G$2:$G$7,'DMG Tables'!$H$2:$H$7)</f>
        <v>17945200</v>
      </c>
      <c r="BGQ12" s="1">
        <f>LOOKUP($A12,'DMG Tables'!$P$2:$P$35,'DMG Tables'!$O$2:$O$35)*BGQ$1*LOOKUP(BGQ$1,'DMG Tables'!$G$2:$G$7,'DMG Tables'!$H$2:$H$7)</f>
        <v>17956800</v>
      </c>
      <c r="BGR12" s="1">
        <f>LOOKUP($A12,'DMG Tables'!$P$2:$P$35,'DMG Tables'!$O$2:$O$35)*BGR$1*LOOKUP(BGR$1,'DMG Tables'!$G$2:$G$7,'DMG Tables'!$H$2:$H$7)</f>
        <v>17968400</v>
      </c>
      <c r="BGS12" s="1">
        <f>LOOKUP($A12,'DMG Tables'!$P$2:$P$35,'DMG Tables'!$O$2:$O$35)*BGS$1*LOOKUP(BGS$1,'DMG Tables'!$G$2:$G$7,'DMG Tables'!$H$2:$H$7)</f>
        <v>17980000</v>
      </c>
      <c r="BGT12" s="1">
        <f>LOOKUP($A12,'DMG Tables'!$P$2:$P$35,'DMG Tables'!$O$2:$O$35)*BGT$1*LOOKUP(BGT$1,'DMG Tables'!$G$2:$G$7,'DMG Tables'!$H$2:$H$7)</f>
        <v>17991600</v>
      </c>
      <c r="BGU12" s="1">
        <f>LOOKUP($A12,'DMG Tables'!$P$2:$P$35,'DMG Tables'!$O$2:$O$35)*BGU$1*LOOKUP(BGU$1,'DMG Tables'!$G$2:$G$7,'DMG Tables'!$H$2:$H$7)</f>
        <v>18003200</v>
      </c>
      <c r="BGV12" s="1">
        <f>LOOKUP($A12,'DMG Tables'!$P$2:$P$35,'DMG Tables'!$O$2:$O$35)*BGV$1*LOOKUP(BGV$1,'DMG Tables'!$G$2:$G$7,'DMG Tables'!$H$2:$H$7)</f>
        <v>18014800</v>
      </c>
      <c r="BGW12" s="1">
        <f>LOOKUP($A12,'DMG Tables'!$P$2:$P$35,'DMG Tables'!$O$2:$O$35)*BGW$1*LOOKUP(BGW$1,'DMG Tables'!$G$2:$G$7,'DMG Tables'!$H$2:$H$7)</f>
        <v>18026400</v>
      </c>
      <c r="BGX12" s="1">
        <f>LOOKUP($A12,'DMG Tables'!$P$2:$P$35,'DMG Tables'!$O$2:$O$35)*BGX$1*LOOKUP(BGX$1,'DMG Tables'!$G$2:$G$7,'DMG Tables'!$H$2:$H$7)</f>
        <v>18038000</v>
      </c>
      <c r="BGY12" s="1">
        <f>LOOKUP($A12,'DMG Tables'!$P$2:$P$35,'DMG Tables'!$O$2:$O$35)*BGY$1*LOOKUP(BGY$1,'DMG Tables'!$G$2:$G$7,'DMG Tables'!$H$2:$H$7)</f>
        <v>18049600</v>
      </c>
      <c r="BGZ12" s="1">
        <f>LOOKUP($A12,'DMG Tables'!$P$2:$P$35,'DMG Tables'!$O$2:$O$35)*BGZ$1*LOOKUP(BGZ$1,'DMG Tables'!$G$2:$G$7,'DMG Tables'!$H$2:$H$7)</f>
        <v>18061200</v>
      </c>
      <c r="BHA12" s="1">
        <f>LOOKUP($A12,'DMG Tables'!$P$2:$P$35,'DMG Tables'!$O$2:$O$35)*BHA$1*LOOKUP(BHA$1,'DMG Tables'!$G$2:$G$7,'DMG Tables'!$H$2:$H$7)</f>
        <v>18072800</v>
      </c>
      <c r="BHB12" s="1">
        <f>LOOKUP($A12,'DMG Tables'!$P$2:$P$35,'DMG Tables'!$O$2:$O$35)*BHB$1*LOOKUP(BHB$1,'DMG Tables'!$G$2:$G$7,'DMG Tables'!$H$2:$H$7)</f>
        <v>18084400</v>
      </c>
      <c r="BHC12" s="1">
        <f>LOOKUP($A12,'DMG Tables'!$P$2:$P$35,'DMG Tables'!$O$2:$O$35)*BHC$1*LOOKUP(BHC$1,'DMG Tables'!$G$2:$G$7,'DMG Tables'!$H$2:$H$7)</f>
        <v>18096000</v>
      </c>
      <c r="BHD12" s="1">
        <f>LOOKUP($A12,'DMG Tables'!$P$2:$P$35,'DMG Tables'!$O$2:$O$35)*BHD$1*LOOKUP(BHD$1,'DMG Tables'!$G$2:$G$7,'DMG Tables'!$H$2:$H$7)</f>
        <v>18107600</v>
      </c>
      <c r="BHE12" s="1">
        <f>LOOKUP($A12,'DMG Tables'!$P$2:$P$35,'DMG Tables'!$O$2:$O$35)*BHE$1*LOOKUP(BHE$1,'DMG Tables'!$G$2:$G$7,'DMG Tables'!$H$2:$H$7)</f>
        <v>18119200</v>
      </c>
      <c r="BHF12" s="1">
        <f>LOOKUP($A12,'DMG Tables'!$P$2:$P$35,'DMG Tables'!$O$2:$O$35)*BHF$1*LOOKUP(BHF$1,'DMG Tables'!$G$2:$G$7,'DMG Tables'!$H$2:$H$7)</f>
        <v>18130800</v>
      </c>
      <c r="BHG12" s="1">
        <f>LOOKUP($A12,'DMG Tables'!$P$2:$P$35,'DMG Tables'!$O$2:$O$35)*BHG$1*LOOKUP(BHG$1,'DMG Tables'!$G$2:$G$7,'DMG Tables'!$H$2:$H$7)</f>
        <v>18142400</v>
      </c>
      <c r="BHH12" s="1">
        <f>LOOKUP($A12,'DMG Tables'!$P$2:$P$35,'DMG Tables'!$O$2:$O$35)*BHH$1*LOOKUP(BHH$1,'DMG Tables'!$G$2:$G$7,'DMG Tables'!$H$2:$H$7)</f>
        <v>18154000</v>
      </c>
      <c r="BHI12" s="1">
        <f>LOOKUP($A12,'DMG Tables'!$P$2:$P$35,'DMG Tables'!$O$2:$O$35)*BHI$1*LOOKUP(BHI$1,'DMG Tables'!$G$2:$G$7,'DMG Tables'!$H$2:$H$7)</f>
        <v>18165600</v>
      </c>
      <c r="BHJ12" s="1">
        <f>LOOKUP($A12,'DMG Tables'!$P$2:$P$35,'DMG Tables'!$O$2:$O$35)*BHJ$1*LOOKUP(BHJ$1,'DMG Tables'!$G$2:$G$7,'DMG Tables'!$H$2:$H$7)</f>
        <v>18177200</v>
      </c>
      <c r="BHK12" s="1">
        <f>LOOKUP($A12,'DMG Tables'!$P$2:$P$35,'DMG Tables'!$O$2:$O$35)*BHK$1*LOOKUP(BHK$1,'DMG Tables'!$G$2:$G$7,'DMG Tables'!$H$2:$H$7)</f>
        <v>18188800</v>
      </c>
      <c r="BHL12" s="1">
        <f>LOOKUP($A12,'DMG Tables'!$P$2:$P$35,'DMG Tables'!$O$2:$O$35)*BHL$1*LOOKUP(BHL$1,'DMG Tables'!$G$2:$G$7,'DMG Tables'!$H$2:$H$7)</f>
        <v>18200400</v>
      </c>
      <c r="BHM12" s="1">
        <f>LOOKUP($A12,'DMG Tables'!$P$2:$P$35,'DMG Tables'!$O$2:$O$35)*BHM$1*LOOKUP(BHM$1,'DMG Tables'!$G$2:$G$7,'DMG Tables'!$H$2:$H$7)</f>
        <v>18212000</v>
      </c>
      <c r="BHN12" s="1">
        <f>LOOKUP($A12,'DMG Tables'!$P$2:$P$35,'DMG Tables'!$O$2:$O$35)*BHN$1*LOOKUP(BHN$1,'DMG Tables'!$G$2:$G$7,'DMG Tables'!$H$2:$H$7)</f>
        <v>18223600</v>
      </c>
      <c r="BHO12" s="1">
        <f>LOOKUP($A12,'DMG Tables'!$P$2:$P$35,'DMG Tables'!$O$2:$O$35)*BHO$1*LOOKUP(BHO$1,'DMG Tables'!$G$2:$G$7,'DMG Tables'!$H$2:$H$7)</f>
        <v>18235200</v>
      </c>
      <c r="BHP12" s="1">
        <f>LOOKUP($A12,'DMG Tables'!$P$2:$P$35,'DMG Tables'!$O$2:$O$35)*BHP$1*LOOKUP(BHP$1,'DMG Tables'!$G$2:$G$7,'DMG Tables'!$H$2:$H$7)</f>
        <v>18246800</v>
      </c>
      <c r="BHQ12" s="1">
        <f>LOOKUP($A12,'DMG Tables'!$P$2:$P$35,'DMG Tables'!$O$2:$O$35)*BHQ$1*LOOKUP(BHQ$1,'DMG Tables'!$G$2:$G$7,'DMG Tables'!$H$2:$H$7)</f>
        <v>18258400</v>
      </c>
      <c r="BHR12" s="1">
        <f>LOOKUP($A12,'DMG Tables'!$P$2:$P$35,'DMG Tables'!$O$2:$O$35)*BHR$1*LOOKUP(BHR$1,'DMG Tables'!$G$2:$G$7,'DMG Tables'!$H$2:$H$7)</f>
        <v>18270000</v>
      </c>
      <c r="BHS12" s="1">
        <f>LOOKUP($A12,'DMG Tables'!$P$2:$P$35,'DMG Tables'!$O$2:$O$35)*BHS$1*LOOKUP(BHS$1,'DMG Tables'!$G$2:$G$7,'DMG Tables'!$H$2:$H$7)</f>
        <v>18281600</v>
      </c>
      <c r="BHT12" s="1">
        <f>LOOKUP($A12,'DMG Tables'!$P$2:$P$35,'DMG Tables'!$O$2:$O$35)*BHT$1*LOOKUP(BHT$1,'DMG Tables'!$G$2:$G$7,'DMG Tables'!$H$2:$H$7)</f>
        <v>18293200</v>
      </c>
      <c r="BHU12" s="1">
        <f>LOOKUP($A12,'DMG Tables'!$P$2:$P$35,'DMG Tables'!$O$2:$O$35)*BHU$1*LOOKUP(BHU$1,'DMG Tables'!$G$2:$G$7,'DMG Tables'!$H$2:$H$7)</f>
        <v>18304800</v>
      </c>
      <c r="BHV12" s="1">
        <f>LOOKUP($A12,'DMG Tables'!$P$2:$P$35,'DMG Tables'!$O$2:$O$35)*BHV$1*LOOKUP(BHV$1,'DMG Tables'!$G$2:$G$7,'DMG Tables'!$H$2:$H$7)</f>
        <v>18316400</v>
      </c>
      <c r="BHW12" s="1">
        <f>LOOKUP($A12,'DMG Tables'!$P$2:$P$35,'DMG Tables'!$O$2:$O$35)*BHW$1*LOOKUP(BHW$1,'DMG Tables'!$G$2:$G$7,'DMG Tables'!$H$2:$H$7)</f>
        <v>18328000</v>
      </c>
      <c r="BHX12" s="1">
        <f>LOOKUP($A12,'DMG Tables'!$P$2:$P$35,'DMG Tables'!$O$2:$O$35)*BHX$1*LOOKUP(BHX$1,'DMG Tables'!$G$2:$G$7,'DMG Tables'!$H$2:$H$7)</f>
        <v>18339600</v>
      </c>
      <c r="BHY12" s="1">
        <f>LOOKUP($A12,'DMG Tables'!$P$2:$P$35,'DMG Tables'!$O$2:$O$35)*BHY$1*LOOKUP(BHY$1,'DMG Tables'!$G$2:$G$7,'DMG Tables'!$H$2:$H$7)</f>
        <v>18351200</v>
      </c>
      <c r="BHZ12" s="1">
        <f>LOOKUP($A12,'DMG Tables'!$P$2:$P$35,'DMG Tables'!$O$2:$O$35)*BHZ$1*LOOKUP(BHZ$1,'DMG Tables'!$G$2:$G$7,'DMG Tables'!$H$2:$H$7)</f>
        <v>18362800</v>
      </c>
      <c r="BIA12" s="1">
        <f>LOOKUP($A12,'DMG Tables'!$P$2:$P$35,'DMG Tables'!$O$2:$O$35)*BIA$1*LOOKUP(BIA$1,'DMG Tables'!$G$2:$G$7,'DMG Tables'!$H$2:$H$7)</f>
        <v>18374400</v>
      </c>
      <c r="BIB12" s="1">
        <f>LOOKUP($A12,'DMG Tables'!$P$2:$P$35,'DMG Tables'!$O$2:$O$35)*BIB$1*LOOKUP(BIB$1,'DMG Tables'!$G$2:$G$7,'DMG Tables'!$H$2:$H$7)</f>
        <v>18386000</v>
      </c>
      <c r="BIC12" s="1">
        <f>LOOKUP($A12,'DMG Tables'!$P$2:$P$35,'DMG Tables'!$O$2:$O$35)*BIC$1*LOOKUP(BIC$1,'DMG Tables'!$G$2:$G$7,'DMG Tables'!$H$2:$H$7)</f>
        <v>18397600</v>
      </c>
      <c r="BID12" s="1">
        <f>LOOKUP($A12,'DMG Tables'!$P$2:$P$35,'DMG Tables'!$O$2:$O$35)*BID$1*LOOKUP(BID$1,'DMG Tables'!$G$2:$G$7,'DMG Tables'!$H$2:$H$7)</f>
        <v>18409200</v>
      </c>
      <c r="BIE12" s="1">
        <f>LOOKUP($A12,'DMG Tables'!$P$2:$P$35,'DMG Tables'!$O$2:$O$35)*BIE$1*LOOKUP(BIE$1,'DMG Tables'!$G$2:$G$7,'DMG Tables'!$H$2:$H$7)</f>
        <v>18420800</v>
      </c>
      <c r="BIF12" s="1">
        <f>LOOKUP($A12,'DMG Tables'!$P$2:$P$35,'DMG Tables'!$O$2:$O$35)*BIF$1*LOOKUP(BIF$1,'DMG Tables'!$G$2:$G$7,'DMG Tables'!$H$2:$H$7)</f>
        <v>18432400</v>
      </c>
      <c r="BIG12" s="1">
        <f>LOOKUP($A12,'DMG Tables'!$P$2:$P$35,'DMG Tables'!$O$2:$O$35)*BIG$1*LOOKUP(BIG$1,'DMG Tables'!$G$2:$G$7,'DMG Tables'!$H$2:$H$7)</f>
        <v>18444000</v>
      </c>
      <c r="BIH12" s="1">
        <f>LOOKUP($A12,'DMG Tables'!$P$2:$P$35,'DMG Tables'!$O$2:$O$35)*BIH$1*LOOKUP(BIH$1,'DMG Tables'!$G$2:$G$7,'DMG Tables'!$H$2:$H$7)</f>
        <v>18455600</v>
      </c>
      <c r="BII12" s="1">
        <f>LOOKUP($A12,'DMG Tables'!$P$2:$P$35,'DMG Tables'!$O$2:$O$35)*BII$1*LOOKUP(BII$1,'DMG Tables'!$G$2:$G$7,'DMG Tables'!$H$2:$H$7)</f>
        <v>18467200</v>
      </c>
      <c r="BIJ12" s="1">
        <f>LOOKUP($A12,'DMG Tables'!$P$2:$P$35,'DMG Tables'!$O$2:$O$35)*BIJ$1*LOOKUP(BIJ$1,'DMG Tables'!$G$2:$G$7,'DMG Tables'!$H$2:$H$7)</f>
        <v>18478800</v>
      </c>
      <c r="BIK12" s="1">
        <f>LOOKUP($A12,'DMG Tables'!$P$2:$P$35,'DMG Tables'!$O$2:$O$35)*BIK$1*LOOKUP(BIK$1,'DMG Tables'!$G$2:$G$7,'DMG Tables'!$H$2:$H$7)</f>
        <v>18490400</v>
      </c>
      <c r="BIL12" s="1">
        <f>LOOKUP($A12,'DMG Tables'!$P$2:$P$35,'DMG Tables'!$O$2:$O$35)*BIL$1*LOOKUP(BIL$1,'DMG Tables'!$G$2:$G$7,'DMG Tables'!$H$2:$H$7)</f>
        <v>18502000</v>
      </c>
      <c r="BIM12" s="1">
        <f>LOOKUP($A12,'DMG Tables'!$P$2:$P$35,'DMG Tables'!$O$2:$O$35)*BIM$1*LOOKUP(BIM$1,'DMG Tables'!$G$2:$G$7,'DMG Tables'!$H$2:$H$7)</f>
        <v>18513600</v>
      </c>
      <c r="BIN12" s="1">
        <f>LOOKUP($A12,'DMG Tables'!$P$2:$P$35,'DMG Tables'!$O$2:$O$35)*BIN$1*LOOKUP(BIN$1,'DMG Tables'!$G$2:$G$7,'DMG Tables'!$H$2:$H$7)</f>
        <v>18525200</v>
      </c>
      <c r="BIO12" s="1">
        <f>LOOKUP($A12,'DMG Tables'!$P$2:$P$35,'DMG Tables'!$O$2:$O$35)*BIO$1*LOOKUP(BIO$1,'DMG Tables'!$G$2:$G$7,'DMG Tables'!$H$2:$H$7)</f>
        <v>18536800</v>
      </c>
      <c r="BIP12" s="1">
        <f>LOOKUP($A12,'DMG Tables'!$P$2:$P$35,'DMG Tables'!$O$2:$O$35)*BIP$1*LOOKUP(BIP$1,'DMG Tables'!$G$2:$G$7,'DMG Tables'!$H$2:$H$7)</f>
        <v>18548400</v>
      </c>
      <c r="BIQ12" s="1">
        <f>LOOKUP($A12,'DMG Tables'!$P$2:$P$35,'DMG Tables'!$O$2:$O$35)*BIQ$1*LOOKUP(BIQ$1,'DMG Tables'!$G$2:$G$7,'DMG Tables'!$H$2:$H$7)</f>
        <v>18560000</v>
      </c>
      <c r="BIR12" s="1">
        <f>LOOKUP($A12,'DMG Tables'!$P$2:$P$35,'DMG Tables'!$O$2:$O$35)*BIR$1*LOOKUP(BIR$1,'DMG Tables'!$G$2:$G$7,'DMG Tables'!$H$2:$H$7)</f>
        <v>18571600</v>
      </c>
      <c r="BIS12" s="1">
        <f>LOOKUP($A12,'DMG Tables'!$P$2:$P$35,'DMG Tables'!$O$2:$O$35)*BIS$1*LOOKUP(BIS$1,'DMG Tables'!$G$2:$G$7,'DMG Tables'!$H$2:$H$7)</f>
        <v>18583200</v>
      </c>
      <c r="BIT12" s="1">
        <f>LOOKUP($A12,'DMG Tables'!$P$2:$P$35,'DMG Tables'!$O$2:$O$35)*BIT$1*LOOKUP(BIT$1,'DMG Tables'!$G$2:$G$7,'DMG Tables'!$H$2:$H$7)</f>
        <v>18594800</v>
      </c>
      <c r="BIU12" s="1">
        <f>LOOKUP($A12,'DMG Tables'!$P$2:$P$35,'DMG Tables'!$O$2:$O$35)*BIU$1*LOOKUP(BIU$1,'DMG Tables'!$G$2:$G$7,'DMG Tables'!$H$2:$H$7)</f>
        <v>18606400</v>
      </c>
      <c r="BIV12" s="1">
        <f>LOOKUP($A12,'DMG Tables'!$P$2:$P$35,'DMG Tables'!$O$2:$O$35)*BIV$1*LOOKUP(BIV$1,'DMG Tables'!$G$2:$G$7,'DMG Tables'!$H$2:$H$7)</f>
        <v>18618000</v>
      </c>
      <c r="BIW12" s="1">
        <f>LOOKUP($A12,'DMG Tables'!$P$2:$P$35,'DMG Tables'!$O$2:$O$35)*BIW$1*LOOKUP(BIW$1,'DMG Tables'!$G$2:$G$7,'DMG Tables'!$H$2:$H$7)</f>
        <v>18629600</v>
      </c>
      <c r="BIX12" s="1">
        <f>LOOKUP($A12,'DMG Tables'!$P$2:$P$35,'DMG Tables'!$O$2:$O$35)*BIX$1*LOOKUP(BIX$1,'DMG Tables'!$G$2:$G$7,'DMG Tables'!$H$2:$H$7)</f>
        <v>18641200</v>
      </c>
      <c r="BIY12" s="1">
        <f>LOOKUP($A12,'DMG Tables'!$P$2:$P$35,'DMG Tables'!$O$2:$O$35)*BIY$1*LOOKUP(BIY$1,'DMG Tables'!$G$2:$G$7,'DMG Tables'!$H$2:$H$7)</f>
        <v>18652800</v>
      </c>
      <c r="BIZ12" s="1">
        <f>LOOKUP($A12,'DMG Tables'!$P$2:$P$35,'DMG Tables'!$O$2:$O$35)*BIZ$1*LOOKUP(BIZ$1,'DMG Tables'!$G$2:$G$7,'DMG Tables'!$H$2:$H$7)</f>
        <v>18664400</v>
      </c>
      <c r="BJA12" s="1">
        <f>LOOKUP($A12,'DMG Tables'!$P$2:$P$35,'DMG Tables'!$O$2:$O$35)*BJA$1*LOOKUP(BJA$1,'DMG Tables'!$G$2:$G$7,'DMG Tables'!$H$2:$H$7)</f>
        <v>18676000</v>
      </c>
      <c r="BJB12" s="1">
        <f>LOOKUP($A12,'DMG Tables'!$P$2:$P$35,'DMG Tables'!$O$2:$O$35)*BJB$1*LOOKUP(BJB$1,'DMG Tables'!$G$2:$G$7,'DMG Tables'!$H$2:$H$7)</f>
        <v>18687600</v>
      </c>
      <c r="BJC12" s="1">
        <f>LOOKUP($A12,'DMG Tables'!$P$2:$P$35,'DMG Tables'!$O$2:$O$35)*BJC$1*LOOKUP(BJC$1,'DMG Tables'!$G$2:$G$7,'DMG Tables'!$H$2:$H$7)</f>
        <v>18699200</v>
      </c>
      <c r="BJD12" s="1">
        <f>LOOKUP($A12,'DMG Tables'!$P$2:$P$35,'DMG Tables'!$O$2:$O$35)*BJD$1*LOOKUP(BJD$1,'DMG Tables'!$G$2:$G$7,'DMG Tables'!$H$2:$H$7)</f>
        <v>18710800</v>
      </c>
      <c r="BJE12" s="1">
        <f>LOOKUP($A12,'DMG Tables'!$P$2:$P$35,'DMG Tables'!$O$2:$O$35)*BJE$1*LOOKUP(BJE$1,'DMG Tables'!$G$2:$G$7,'DMG Tables'!$H$2:$H$7)</f>
        <v>18722400</v>
      </c>
      <c r="BJF12" s="1">
        <f>LOOKUP($A12,'DMG Tables'!$P$2:$P$35,'DMG Tables'!$O$2:$O$35)*BJF$1*LOOKUP(BJF$1,'DMG Tables'!$G$2:$G$7,'DMG Tables'!$H$2:$H$7)</f>
        <v>18734000</v>
      </c>
      <c r="BJG12" s="1">
        <f>LOOKUP($A12,'DMG Tables'!$P$2:$P$35,'DMG Tables'!$O$2:$O$35)*BJG$1*LOOKUP(BJG$1,'DMG Tables'!$G$2:$G$7,'DMG Tables'!$H$2:$H$7)</f>
        <v>18745600</v>
      </c>
      <c r="BJH12" s="1">
        <f>LOOKUP($A12,'DMG Tables'!$P$2:$P$35,'DMG Tables'!$O$2:$O$35)*BJH$1*LOOKUP(BJH$1,'DMG Tables'!$G$2:$G$7,'DMG Tables'!$H$2:$H$7)</f>
        <v>18757200</v>
      </c>
      <c r="BJI12" s="1">
        <f>LOOKUP($A12,'DMG Tables'!$P$2:$P$35,'DMG Tables'!$O$2:$O$35)*BJI$1*LOOKUP(BJI$1,'DMG Tables'!$G$2:$G$7,'DMG Tables'!$H$2:$H$7)</f>
        <v>18768800</v>
      </c>
      <c r="BJJ12" s="1">
        <f>LOOKUP($A12,'DMG Tables'!$P$2:$P$35,'DMG Tables'!$O$2:$O$35)*BJJ$1*LOOKUP(BJJ$1,'DMG Tables'!$G$2:$G$7,'DMG Tables'!$H$2:$H$7)</f>
        <v>18780400</v>
      </c>
      <c r="BJK12" s="1">
        <f>LOOKUP($A12,'DMG Tables'!$P$2:$P$35,'DMG Tables'!$O$2:$O$35)*BJK$1*LOOKUP(BJK$1,'DMG Tables'!$G$2:$G$7,'DMG Tables'!$H$2:$H$7)</f>
        <v>18792000</v>
      </c>
      <c r="BJL12" s="1">
        <f>LOOKUP($A12,'DMG Tables'!$P$2:$P$35,'DMG Tables'!$O$2:$O$35)*BJL$1*LOOKUP(BJL$1,'DMG Tables'!$G$2:$G$7,'DMG Tables'!$H$2:$H$7)</f>
        <v>18803600</v>
      </c>
      <c r="BJM12" s="1">
        <f>LOOKUP($A12,'DMG Tables'!$P$2:$P$35,'DMG Tables'!$O$2:$O$35)*BJM$1*LOOKUP(BJM$1,'DMG Tables'!$G$2:$G$7,'DMG Tables'!$H$2:$H$7)</f>
        <v>18815200</v>
      </c>
      <c r="BJN12" s="1">
        <f>LOOKUP($A12,'DMG Tables'!$P$2:$P$35,'DMG Tables'!$O$2:$O$35)*BJN$1*LOOKUP(BJN$1,'DMG Tables'!$G$2:$G$7,'DMG Tables'!$H$2:$H$7)</f>
        <v>18826800</v>
      </c>
      <c r="BJO12" s="1">
        <f>LOOKUP($A12,'DMG Tables'!$P$2:$P$35,'DMG Tables'!$O$2:$O$35)*BJO$1*LOOKUP(BJO$1,'DMG Tables'!$G$2:$G$7,'DMG Tables'!$H$2:$H$7)</f>
        <v>18838400</v>
      </c>
      <c r="BJP12" s="1">
        <f>LOOKUP($A12,'DMG Tables'!$P$2:$P$35,'DMG Tables'!$O$2:$O$35)*BJP$1*LOOKUP(BJP$1,'DMG Tables'!$G$2:$G$7,'DMG Tables'!$H$2:$H$7)</f>
        <v>18850000</v>
      </c>
      <c r="BJQ12" s="1">
        <f>LOOKUP($A12,'DMG Tables'!$P$2:$P$35,'DMG Tables'!$O$2:$O$35)*BJQ$1*LOOKUP(BJQ$1,'DMG Tables'!$G$2:$G$7,'DMG Tables'!$H$2:$H$7)</f>
        <v>18861600</v>
      </c>
      <c r="BJR12" s="1">
        <f>LOOKUP($A12,'DMG Tables'!$P$2:$P$35,'DMG Tables'!$O$2:$O$35)*BJR$1*LOOKUP(BJR$1,'DMG Tables'!$G$2:$G$7,'DMG Tables'!$H$2:$H$7)</f>
        <v>18873200</v>
      </c>
      <c r="BJS12" s="1">
        <f>LOOKUP($A12,'DMG Tables'!$P$2:$P$35,'DMG Tables'!$O$2:$O$35)*BJS$1*LOOKUP(BJS$1,'DMG Tables'!$G$2:$G$7,'DMG Tables'!$H$2:$H$7)</f>
        <v>18884800</v>
      </c>
      <c r="BJT12" s="1">
        <f>LOOKUP($A12,'DMG Tables'!$P$2:$P$35,'DMG Tables'!$O$2:$O$35)*BJT$1*LOOKUP(BJT$1,'DMG Tables'!$G$2:$G$7,'DMG Tables'!$H$2:$H$7)</f>
        <v>18896400</v>
      </c>
      <c r="BJU12" s="1">
        <f>LOOKUP($A12,'DMG Tables'!$P$2:$P$35,'DMG Tables'!$O$2:$O$35)*BJU$1*LOOKUP(BJU$1,'DMG Tables'!$G$2:$G$7,'DMG Tables'!$H$2:$H$7)</f>
        <v>18908000</v>
      </c>
      <c r="BJV12" s="1">
        <f>LOOKUP($A12,'DMG Tables'!$P$2:$P$35,'DMG Tables'!$O$2:$O$35)*BJV$1*LOOKUP(BJV$1,'DMG Tables'!$G$2:$G$7,'DMG Tables'!$H$2:$H$7)</f>
        <v>18919600</v>
      </c>
      <c r="BJW12" s="1">
        <f>LOOKUP($A12,'DMG Tables'!$P$2:$P$35,'DMG Tables'!$O$2:$O$35)*BJW$1*LOOKUP(BJW$1,'DMG Tables'!$G$2:$G$7,'DMG Tables'!$H$2:$H$7)</f>
        <v>18931200</v>
      </c>
      <c r="BJX12" s="1">
        <f>LOOKUP($A12,'DMG Tables'!$P$2:$P$35,'DMG Tables'!$O$2:$O$35)*BJX$1*LOOKUP(BJX$1,'DMG Tables'!$G$2:$G$7,'DMG Tables'!$H$2:$H$7)</f>
        <v>18942800</v>
      </c>
      <c r="BJY12" s="1">
        <f>LOOKUP($A12,'DMG Tables'!$P$2:$P$35,'DMG Tables'!$O$2:$O$35)*BJY$1*LOOKUP(BJY$1,'DMG Tables'!$G$2:$G$7,'DMG Tables'!$H$2:$H$7)</f>
        <v>18954400</v>
      </c>
      <c r="BJZ12" s="1">
        <f>LOOKUP($A12,'DMG Tables'!$P$2:$P$35,'DMG Tables'!$O$2:$O$35)*BJZ$1*LOOKUP(BJZ$1,'DMG Tables'!$G$2:$G$7,'DMG Tables'!$H$2:$H$7)</f>
        <v>18966000</v>
      </c>
      <c r="BKA12" s="1">
        <f>LOOKUP($A12,'DMG Tables'!$P$2:$P$35,'DMG Tables'!$O$2:$O$35)*BKA$1*LOOKUP(BKA$1,'DMG Tables'!$G$2:$G$7,'DMG Tables'!$H$2:$H$7)</f>
        <v>18977600</v>
      </c>
      <c r="BKB12" s="1">
        <f>LOOKUP($A12,'DMG Tables'!$P$2:$P$35,'DMG Tables'!$O$2:$O$35)*BKB$1*LOOKUP(BKB$1,'DMG Tables'!$G$2:$G$7,'DMG Tables'!$H$2:$H$7)</f>
        <v>18989200</v>
      </c>
      <c r="BKC12" s="1">
        <f>LOOKUP($A12,'DMG Tables'!$P$2:$P$35,'DMG Tables'!$O$2:$O$35)*BKC$1*LOOKUP(BKC$1,'DMG Tables'!$G$2:$G$7,'DMG Tables'!$H$2:$H$7)</f>
        <v>19000800</v>
      </c>
      <c r="BKD12" s="1">
        <f>LOOKUP($A12,'DMG Tables'!$P$2:$P$35,'DMG Tables'!$O$2:$O$35)*BKD$1*LOOKUP(BKD$1,'DMG Tables'!$G$2:$G$7,'DMG Tables'!$H$2:$H$7)</f>
        <v>19012400</v>
      </c>
      <c r="BKE12" s="1">
        <f>LOOKUP($A12,'DMG Tables'!$P$2:$P$35,'DMG Tables'!$O$2:$O$35)*BKE$1*LOOKUP(BKE$1,'DMG Tables'!$G$2:$G$7,'DMG Tables'!$H$2:$H$7)</f>
        <v>19024000</v>
      </c>
      <c r="BKF12" s="1">
        <f>LOOKUP($A12,'DMG Tables'!$P$2:$P$35,'DMG Tables'!$O$2:$O$35)*BKF$1*LOOKUP(BKF$1,'DMG Tables'!$G$2:$G$7,'DMG Tables'!$H$2:$H$7)</f>
        <v>19035600</v>
      </c>
      <c r="BKG12" s="1">
        <f>LOOKUP($A12,'DMG Tables'!$P$2:$P$35,'DMG Tables'!$O$2:$O$35)*BKG$1*LOOKUP(BKG$1,'DMG Tables'!$G$2:$G$7,'DMG Tables'!$H$2:$H$7)</f>
        <v>19047200</v>
      </c>
      <c r="BKH12" s="1">
        <f>LOOKUP($A12,'DMG Tables'!$P$2:$P$35,'DMG Tables'!$O$2:$O$35)*BKH$1*LOOKUP(BKH$1,'DMG Tables'!$G$2:$G$7,'DMG Tables'!$H$2:$H$7)</f>
        <v>19058800</v>
      </c>
      <c r="BKI12" s="1">
        <f>LOOKUP($A12,'DMG Tables'!$P$2:$P$35,'DMG Tables'!$O$2:$O$35)*BKI$1*LOOKUP(BKI$1,'DMG Tables'!$G$2:$G$7,'DMG Tables'!$H$2:$H$7)</f>
        <v>19070400</v>
      </c>
      <c r="BKJ12" s="1">
        <f>LOOKUP($A12,'DMG Tables'!$P$2:$P$35,'DMG Tables'!$O$2:$O$35)*BKJ$1*LOOKUP(BKJ$1,'DMG Tables'!$G$2:$G$7,'DMG Tables'!$H$2:$H$7)</f>
        <v>19082000</v>
      </c>
      <c r="BKK12" s="1">
        <f>LOOKUP($A12,'DMG Tables'!$P$2:$P$35,'DMG Tables'!$O$2:$O$35)*BKK$1*LOOKUP(BKK$1,'DMG Tables'!$G$2:$G$7,'DMG Tables'!$H$2:$H$7)</f>
        <v>19093600</v>
      </c>
      <c r="BKL12" s="1">
        <f>LOOKUP($A12,'DMG Tables'!$P$2:$P$35,'DMG Tables'!$O$2:$O$35)*BKL$1*LOOKUP(BKL$1,'DMG Tables'!$G$2:$G$7,'DMG Tables'!$H$2:$H$7)</f>
        <v>19105200</v>
      </c>
      <c r="BKM12" s="1">
        <f>LOOKUP($A12,'DMG Tables'!$P$2:$P$35,'DMG Tables'!$O$2:$O$35)*BKM$1*LOOKUP(BKM$1,'DMG Tables'!$G$2:$G$7,'DMG Tables'!$H$2:$H$7)</f>
        <v>19116800</v>
      </c>
      <c r="BKN12" s="1">
        <f>LOOKUP($A12,'DMG Tables'!$P$2:$P$35,'DMG Tables'!$O$2:$O$35)*BKN$1*LOOKUP(BKN$1,'DMG Tables'!$G$2:$G$7,'DMG Tables'!$H$2:$H$7)</f>
        <v>19128400</v>
      </c>
      <c r="BKO12" s="1">
        <f>LOOKUP($A12,'DMG Tables'!$P$2:$P$35,'DMG Tables'!$O$2:$O$35)*BKO$1*LOOKUP(BKO$1,'DMG Tables'!$G$2:$G$7,'DMG Tables'!$H$2:$H$7)</f>
        <v>19140000</v>
      </c>
      <c r="BKP12" s="1">
        <f>LOOKUP($A12,'DMG Tables'!$P$2:$P$35,'DMG Tables'!$O$2:$O$35)*BKP$1*LOOKUP(BKP$1,'DMG Tables'!$G$2:$G$7,'DMG Tables'!$H$2:$H$7)</f>
        <v>19151600</v>
      </c>
      <c r="BKQ12" s="1">
        <f>LOOKUP($A12,'DMG Tables'!$P$2:$P$35,'DMG Tables'!$O$2:$O$35)*BKQ$1*LOOKUP(BKQ$1,'DMG Tables'!$G$2:$G$7,'DMG Tables'!$H$2:$H$7)</f>
        <v>19163200</v>
      </c>
      <c r="BKR12" s="1">
        <f>LOOKUP($A12,'DMG Tables'!$P$2:$P$35,'DMG Tables'!$O$2:$O$35)*BKR$1*LOOKUP(BKR$1,'DMG Tables'!$G$2:$G$7,'DMG Tables'!$H$2:$H$7)</f>
        <v>19174800</v>
      </c>
      <c r="BKS12" s="1">
        <f>LOOKUP($A12,'DMG Tables'!$P$2:$P$35,'DMG Tables'!$O$2:$O$35)*BKS$1*LOOKUP(BKS$1,'DMG Tables'!$G$2:$G$7,'DMG Tables'!$H$2:$H$7)</f>
        <v>19186400</v>
      </c>
      <c r="BKT12" s="1">
        <f>LOOKUP($A12,'DMG Tables'!$P$2:$P$35,'DMG Tables'!$O$2:$O$35)*BKT$1*LOOKUP(BKT$1,'DMG Tables'!$G$2:$G$7,'DMG Tables'!$H$2:$H$7)</f>
        <v>19198000</v>
      </c>
      <c r="BKU12" s="1">
        <f>LOOKUP($A12,'DMG Tables'!$P$2:$P$35,'DMG Tables'!$O$2:$O$35)*BKU$1*LOOKUP(BKU$1,'DMG Tables'!$G$2:$G$7,'DMG Tables'!$H$2:$H$7)</f>
        <v>19209600</v>
      </c>
      <c r="BKV12" s="1">
        <f>LOOKUP($A12,'DMG Tables'!$P$2:$P$35,'DMG Tables'!$O$2:$O$35)*BKV$1*LOOKUP(BKV$1,'DMG Tables'!$G$2:$G$7,'DMG Tables'!$H$2:$H$7)</f>
        <v>19221200</v>
      </c>
      <c r="BKW12" s="1">
        <f>LOOKUP($A12,'DMG Tables'!$P$2:$P$35,'DMG Tables'!$O$2:$O$35)*BKW$1*LOOKUP(BKW$1,'DMG Tables'!$G$2:$G$7,'DMG Tables'!$H$2:$H$7)</f>
        <v>19232800</v>
      </c>
      <c r="BKX12" s="1">
        <f>LOOKUP($A12,'DMG Tables'!$P$2:$P$35,'DMG Tables'!$O$2:$O$35)*BKX$1*LOOKUP(BKX$1,'DMG Tables'!$G$2:$G$7,'DMG Tables'!$H$2:$H$7)</f>
        <v>19244400</v>
      </c>
      <c r="BKY12" s="1">
        <f>LOOKUP($A12,'DMG Tables'!$P$2:$P$35,'DMG Tables'!$O$2:$O$35)*BKY$1*LOOKUP(BKY$1,'DMG Tables'!$G$2:$G$7,'DMG Tables'!$H$2:$H$7)</f>
        <v>19256000</v>
      </c>
      <c r="BKZ12" s="1">
        <f>LOOKUP($A12,'DMG Tables'!$P$2:$P$35,'DMG Tables'!$O$2:$O$35)*BKZ$1*LOOKUP(BKZ$1,'DMG Tables'!$G$2:$G$7,'DMG Tables'!$H$2:$H$7)</f>
        <v>19267600</v>
      </c>
      <c r="BLA12" s="1">
        <f>LOOKUP($A12,'DMG Tables'!$P$2:$P$35,'DMG Tables'!$O$2:$O$35)*BLA$1*LOOKUP(BLA$1,'DMG Tables'!$G$2:$G$7,'DMG Tables'!$H$2:$H$7)</f>
        <v>19279200</v>
      </c>
      <c r="BLB12" s="1">
        <f>LOOKUP($A12,'DMG Tables'!$P$2:$P$35,'DMG Tables'!$O$2:$O$35)*BLB$1*LOOKUP(BLB$1,'DMG Tables'!$G$2:$G$7,'DMG Tables'!$H$2:$H$7)</f>
        <v>19290800</v>
      </c>
      <c r="BLC12" s="1">
        <f>LOOKUP($A12,'DMG Tables'!$P$2:$P$35,'DMG Tables'!$O$2:$O$35)*BLC$1*LOOKUP(BLC$1,'DMG Tables'!$G$2:$G$7,'DMG Tables'!$H$2:$H$7)</f>
        <v>19302400</v>
      </c>
      <c r="BLD12" s="1">
        <f>LOOKUP($A12,'DMG Tables'!$P$2:$P$35,'DMG Tables'!$O$2:$O$35)*BLD$1*LOOKUP(BLD$1,'DMG Tables'!$G$2:$G$7,'DMG Tables'!$H$2:$H$7)</f>
        <v>19314000</v>
      </c>
      <c r="BLE12" s="1">
        <f>LOOKUP($A12,'DMG Tables'!$P$2:$P$35,'DMG Tables'!$O$2:$O$35)*BLE$1*LOOKUP(BLE$1,'DMG Tables'!$G$2:$G$7,'DMG Tables'!$H$2:$H$7)</f>
        <v>19325600</v>
      </c>
      <c r="BLF12" s="1">
        <f>LOOKUP($A12,'DMG Tables'!$P$2:$P$35,'DMG Tables'!$O$2:$O$35)*BLF$1*LOOKUP(BLF$1,'DMG Tables'!$G$2:$G$7,'DMG Tables'!$H$2:$H$7)</f>
        <v>19337200</v>
      </c>
      <c r="BLG12" s="1">
        <f>LOOKUP($A12,'DMG Tables'!$P$2:$P$35,'DMG Tables'!$O$2:$O$35)*BLG$1*LOOKUP(BLG$1,'DMG Tables'!$G$2:$G$7,'DMG Tables'!$H$2:$H$7)</f>
        <v>19348800</v>
      </c>
      <c r="BLH12" s="1">
        <f>LOOKUP($A12,'DMG Tables'!$P$2:$P$35,'DMG Tables'!$O$2:$O$35)*BLH$1*LOOKUP(BLH$1,'DMG Tables'!$G$2:$G$7,'DMG Tables'!$H$2:$H$7)</f>
        <v>19360400</v>
      </c>
      <c r="BLI12" s="1">
        <f>LOOKUP($A12,'DMG Tables'!$P$2:$P$35,'DMG Tables'!$O$2:$O$35)*BLI$1*LOOKUP(BLI$1,'DMG Tables'!$G$2:$G$7,'DMG Tables'!$H$2:$H$7)</f>
        <v>19372000</v>
      </c>
      <c r="BLJ12" s="1">
        <f>LOOKUP($A12,'DMG Tables'!$P$2:$P$35,'DMG Tables'!$O$2:$O$35)*BLJ$1*LOOKUP(BLJ$1,'DMG Tables'!$G$2:$G$7,'DMG Tables'!$H$2:$H$7)</f>
        <v>19383600</v>
      </c>
      <c r="BLK12" s="1">
        <f>LOOKUP($A12,'DMG Tables'!$P$2:$P$35,'DMG Tables'!$O$2:$O$35)*BLK$1*LOOKUP(BLK$1,'DMG Tables'!$G$2:$G$7,'DMG Tables'!$H$2:$H$7)</f>
        <v>19395200</v>
      </c>
      <c r="BLL12" s="1">
        <f>LOOKUP($A12,'DMG Tables'!$P$2:$P$35,'DMG Tables'!$O$2:$O$35)*BLL$1*LOOKUP(BLL$1,'DMG Tables'!$G$2:$G$7,'DMG Tables'!$H$2:$H$7)</f>
        <v>19406800</v>
      </c>
      <c r="BLM12" s="1">
        <f>LOOKUP($A12,'DMG Tables'!$P$2:$P$35,'DMG Tables'!$O$2:$O$35)*BLM$1*LOOKUP(BLM$1,'DMG Tables'!$G$2:$G$7,'DMG Tables'!$H$2:$H$7)</f>
        <v>19418400</v>
      </c>
      <c r="BLN12" s="1">
        <f>LOOKUP($A12,'DMG Tables'!$P$2:$P$35,'DMG Tables'!$O$2:$O$35)*BLN$1*LOOKUP(BLN$1,'DMG Tables'!$G$2:$G$7,'DMG Tables'!$H$2:$H$7)</f>
        <v>19430000</v>
      </c>
      <c r="BLO12" s="1">
        <f>LOOKUP($A12,'DMG Tables'!$P$2:$P$35,'DMG Tables'!$O$2:$O$35)*BLO$1*LOOKUP(BLO$1,'DMG Tables'!$G$2:$G$7,'DMG Tables'!$H$2:$H$7)</f>
        <v>19441600</v>
      </c>
      <c r="BLP12" s="1">
        <f>LOOKUP($A12,'DMG Tables'!$P$2:$P$35,'DMG Tables'!$O$2:$O$35)*BLP$1*LOOKUP(BLP$1,'DMG Tables'!$G$2:$G$7,'DMG Tables'!$H$2:$H$7)</f>
        <v>19453200</v>
      </c>
      <c r="BLQ12" s="1">
        <f>LOOKUP($A12,'DMG Tables'!$P$2:$P$35,'DMG Tables'!$O$2:$O$35)*BLQ$1*LOOKUP(BLQ$1,'DMG Tables'!$G$2:$G$7,'DMG Tables'!$H$2:$H$7)</f>
        <v>19464800</v>
      </c>
      <c r="BLR12" s="1">
        <f>LOOKUP($A12,'DMG Tables'!$P$2:$P$35,'DMG Tables'!$O$2:$O$35)*BLR$1*LOOKUP(BLR$1,'DMG Tables'!$G$2:$G$7,'DMG Tables'!$H$2:$H$7)</f>
        <v>19476400</v>
      </c>
      <c r="BLS12" s="1">
        <f>LOOKUP($A12,'DMG Tables'!$P$2:$P$35,'DMG Tables'!$O$2:$O$35)*BLS$1*LOOKUP(BLS$1,'DMG Tables'!$G$2:$G$7,'DMG Tables'!$H$2:$H$7)</f>
        <v>19488000</v>
      </c>
      <c r="BLT12" s="1">
        <f>LOOKUP($A12,'DMG Tables'!$P$2:$P$35,'DMG Tables'!$O$2:$O$35)*BLT$1*LOOKUP(BLT$1,'DMG Tables'!$G$2:$G$7,'DMG Tables'!$H$2:$H$7)</f>
        <v>19499600</v>
      </c>
      <c r="BLU12" s="1">
        <f>LOOKUP($A12,'DMG Tables'!$P$2:$P$35,'DMG Tables'!$O$2:$O$35)*BLU$1*LOOKUP(BLU$1,'DMG Tables'!$G$2:$G$7,'DMG Tables'!$H$2:$H$7)</f>
        <v>19511200</v>
      </c>
      <c r="BLV12" s="1">
        <f>LOOKUP($A12,'DMG Tables'!$P$2:$P$35,'DMG Tables'!$O$2:$O$35)*BLV$1*LOOKUP(BLV$1,'DMG Tables'!$G$2:$G$7,'DMG Tables'!$H$2:$H$7)</f>
        <v>19522800</v>
      </c>
      <c r="BLW12" s="1">
        <f>LOOKUP($A12,'DMG Tables'!$P$2:$P$35,'DMG Tables'!$O$2:$O$35)*BLW$1*LOOKUP(BLW$1,'DMG Tables'!$G$2:$G$7,'DMG Tables'!$H$2:$H$7)</f>
        <v>19534400</v>
      </c>
      <c r="BLX12" s="1">
        <f>LOOKUP($A12,'DMG Tables'!$P$2:$P$35,'DMG Tables'!$O$2:$O$35)*BLX$1*LOOKUP(BLX$1,'DMG Tables'!$G$2:$G$7,'DMG Tables'!$H$2:$H$7)</f>
        <v>19546000</v>
      </c>
      <c r="BLY12" s="1">
        <f>LOOKUP($A12,'DMG Tables'!$P$2:$P$35,'DMG Tables'!$O$2:$O$35)*BLY$1*LOOKUP(BLY$1,'DMG Tables'!$G$2:$G$7,'DMG Tables'!$H$2:$H$7)</f>
        <v>19557600</v>
      </c>
      <c r="BLZ12" s="1">
        <f>LOOKUP($A12,'DMG Tables'!$P$2:$P$35,'DMG Tables'!$O$2:$O$35)*BLZ$1*LOOKUP(BLZ$1,'DMG Tables'!$G$2:$G$7,'DMG Tables'!$H$2:$H$7)</f>
        <v>19569200</v>
      </c>
      <c r="BMA12" s="1">
        <f>LOOKUP($A12,'DMG Tables'!$P$2:$P$35,'DMG Tables'!$O$2:$O$35)*BMA$1*LOOKUP(BMA$1,'DMG Tables'!$G$2:$G$7,'DMG Tables'!$H$2:$H$7)</f>
        <v>19580800</v>
      </c>
      <c r="BMB12" s="1">
        <f>LOOKUP($A12,'DMG Tables'!$P$2:$P$35,'DMG Tables'!$O$2:$O$35)*BMB$1*LOOKUP(BMB$1,'DMG Tables'!$G$2:$G$7,'DMG Tables'!$H$2:$H$7)</f>
        <v>19592400</v>
      </c>
      <c r="BMC12" s="1">
        <f>LOOKUP($A12,'DMG Tables'!$P$2:$P$35,'DMG Tables'!$O$2:$O$35)*BMC$1*LOOKUP(BMC$1,'DMG Tables'!$G$2:$G$7,'DMG Tables'!$H$2:$H$7)</f>
        <v>19604000</v>
      </c>
      <c r="BMD12" s="1">
        <f>LOOKUP($A12,'DMG Tables'!$P$2:$P$35,'DMG Tables'!$O$2:$O$35)*BMD$1*LOOKUP(BMD$1,'DMG Tables'!$G$2:$G$7,'DMG Tables'!$H$2:$H$7)</f>
        <v>19615600</v>
      </c>
      <c r="BME12" s="1">
        <f>LOOKUP($A12,'DMG Tables'!$P$2:$P$35,'DMG Tables'!$O$2:$O$35)*BME$1*LOOKUP(BME$1,'DMG Tables'!$G$2:$G$7,'DMG Tables'!$H$2:$H$7)</f>
        <v>19627200</v>
      </c>
      <c r="BMF12" s="1">
        <f>LOOKUP($A12,'DMG Tables'!$P$2:$P$35,'DMG Tables'!$O$2:$O$35)*BMF$1*LOOKUP(BMF$1,'DMG Tables'!$G$2:$G$7,'DMG Tables'!$H$2:$H$7)</f>
        <v>19638800</v>
      </c>
      <c r="BMG12" s="1">
        <f>LOOKUP($A12,'DMG Tables'!$P$2:$P$35,'DMG Tables'!$O$2:$O$35)*BMG$1*LOOKUP(BMG$1,'DMG Tables'!$G$2:$G$7,'DMG Tables'!$H$2:$H$7)</f>
        <v>19650400</v>
      </c>
      <c r="BMH12" s="1">
        <f>LOOKUP($A12,'DMG Tables'!$P$2:$P$35,'DMG Tables'!$O$2:$O$35)*BMH$1*LOOKUP(BMH$1,'DMG Tables'!$G$2:$G$7,'DMG Tables'!$H$2:$H$7)</f>
        <v>19662000</v>
      </c>
      <c r="BMI12" s="1">
        <f>LOOKUP($A12,'DMG Tables'!$P$2:$P$35,'DMG Tables'!$O$2:$O$35)*BMI$1*LOOKUP(BMI$1,'DMG Tables'!$G$2:$G$7,'DMG Tables'!$H$2:$H$7)</f>
        <v>19673600</v>
      </c>
      <c r="BMJ12" s="1">
        <f>LOOKUP($A12,'DMG Tables'!$P$2:$P$35,'DMG Tables'!$O$2:$O$35)*BMJ$1*LOOKUP(BMJ$1,'DMG Tables'!$G$2:$G$7,'DMG Tables'!$H$2:$H$7)</f>
        <v>19685200</v>
      </c>
      <c r="BMK12" s="1">
        <f>LOOKUP($A12,'DMG Tables'!$P$2:$P$35,'DMG Tables'!$O$2:$O$35)*BMK$1*LOOKUP(BMK$1,'DMG Tables'!$G$2:$G$7,'DMG Tables'!$H$2:$H$7)</f>
        <v>19696800</v>
      </c>
      <c r="BML12" s="1">
        <f>LOOKUP($A12,'DMG Tables'!$P$2:$P$35,'DMG Tables'!$O$2:$O$35)*BML$1*LOOKUP(BML$1,'DMG Tables'!$G$2:$G$7,'DMG Tables'!$H$2:$H$7)</f>
        <v>19708400</v>
      </c>
      <c r="BMM12" s="1">
        <f>LOOKUP($A12,'DMG Tables'!$P$2:$P$35,'DMG Tables'!$O$2:$O$35)*BMM$1*LOOKUP(BMM$1,'DMG Tables'!$G$2:$G$7,'DMG Tables'!$H$2:$H$7)</f>
        <v>19720000</v>
      </c>
      <c r="BMN12" s="1">
        <f>LOOKUP($A12,'DMG Tables'!$P$2:$P$35,'DMG Tables'!$O$2:$O$35)*BMN$1*LOOKUP(BMN$1,'DMG Tables'!$G$2:$G$7,'DMG Tables'!$H$2:$H$7)</f>
        <v>19731600</v>
      </c>
      <c r="BMO12" s="1">
        <f>LOOKUP($A12,'DMG Tables'!$P$2:$P$35,'DMG Tables'!$O$2:$O$35)*BMO$1*LOOKUP(BMO$1,'DMG Tables'!$G$2:$G$7,'DMG Tables'!$H$2:$H$7)</f>
        <v>19743200</v>
      </c>
      <c r="BMP12" s="1">
        <f>LOOKUP($A12,'DMG Tables'!$P$2:$P$35,'DMG Tables'!$O$2:$O$35)*BMP$1*LOOKUP(BMP$1,'DMG Tables'!$G$2:$G$7,'DMG Tables'!$H$2:$H$7)</f>
        <v>19754800</v>
      </c>
      <c r="BMQ12" s="1">
        <f>LOOKUP($A12,'DMG Tables'!$P$2:$P$35,'DMG Tables'!$O$2:$O$35)*BMQ$1*LOOKUP(BMQ$1,'DMG Tables'!$G$2:$G$7,'DMG Tables'!$H$2:$H$7)</f>
        <v>19766400</v>
      </c>
      <c r="BMR12" s="1">
        <f>LOOKUP($A12,'DMG Tables'!$P$2:$P$35,'DMG Tables'!$O$2:$O$35)*BMR$1*LOOKUP(BMR$1,'DMG Tables'!$G$2:$G$7,'DMG Tables'!$H$2:$H$7)</f>
        <v>19778000</v>
      </c>
      <c r="BMS12" s="1">
        <f>LOOKUP($A12,'DMG Tables'!$P$2:$P$35,'DMG Tables'!$O$2:$O$35)*BMS$1*LOOKUP(BMS$1,'DMG Tables'!$G$2:$G$7,'DMG Tables'!$H$2:$H$7)</f>
        <v>19789600</v>
      </c>
      <c r="BMT12" s="1">
        <f>LOOKUP($A12,'DMG Tables'!$P$2:$P$35,'DMG Tables'!$O$2:$O$35)*BMT$1*LOOKUP(BMT$1,'DMG Tables'!$G$2:$G$7,'DMG Tables'!$H$2:$H$7)</f>
        <v>19801200</v>
      </c>
      <c r="BMU12" s="1">
        <f>LOOKUP($A12,'DMG Tables'!$P$2:$P$35,'DMG Tables'!$O$2:$O$35)*BMU$1*LOOKUP(BMU$1,'DMG Tables'!$G$2:$G$7,'DMG Tables'!$H$2:$H$7)</f>
        <v>19812800</v>
      </c>
      <c r="BMV12" s="1">
        <f>LOOKUP($A12,'DMG Tables'!$P$2:$P$35,'DMG Tables'!$O$2:$O$35)*BMV$1*LOOKUP(BMV$1,'DMG Tables'!$G$2:$G$7,'DMG Tables'!$H$2:$H$7)</f>
        <v>19824400</v>
      </c>
      <c r="BMW12" s="1">
        <f>LOOKUP($A12,'DMG Tables'!$P$2:$P$35,'DMG Tables'!$O$2:$O$35)*BMW$1*LOOKUP(BMW$1,'DMG Tables'!$G$2:$G$7,'DMG Tables'!$H$2:$H$7)</f>
        <v>19836000</v>
      </c>
      <c r="BMX12" s="1">
        <f>LOOKUP($A12,'DMG Tables'!$P$2:$P$35,'DMG Tables'!$O$2:$O$35)*BMX$1*LOOKUP(BMX$1,'DMG Tables'!$G$2:$G$7,'DMG Tables'!$H$2:$H$7)</f>
        <v>19847600</v>
      </c>
      <c r="BMY12" s="1">
        <f>LOOKUP($A12,'DMG Tables'!$P$2:$P$35,'DMG Tables'!$O$2:$O$35)*BMY$1*LOOKUP(BMY$1,'DMG Tables'!$G$2:$G$7,'DMG Tables'!$H$2:$H$7)</f>
        <v>19859200</v>
      </c>
      <c r="BMZ12" s="1">
        <f>LOOKUP($A12,'DMG Tables'!$P$2:$P$35,'DMG Tables'!$O$2:$O$35)*BMZ$1*LOOKUP(BMZ$1,'DMG Tables'!$G$2:$G$7,'DMG Tables'!$H$2:$H$7)</f>
        <v>19870800</v>
      </c>
      <c r="BNA12" s="1">
        <f>LOOKUP($A12,'DMG Tables'!$P$2:$P$35,'DMG Tables'!$O$2:$O$35)*BNA$1*LOOKUP(BNA$1,'DMG Tables'!$G$2:$G$7,'DMG Tables'!$H$2:$H$7)</f>
        <v>19882400</v>
      </c>
      <c r="BNB12" s="1">
        <f>LOOKUP($A12,'DMG Tables'!$P$2:$P$35,'DMG Tables'!$O$2:$O$35)*BNB$1*LOOKUP(BNB$1,'DMG Tables'!$G$2:$G$7,'DMG Tables'!$H$2:$H$7)</f>
        <v>19894000</v>
      </c>
      <c r="BNC12" s="1">
        <f>LOOKUP($A12,'DMG Tables'!$P$2:$P$35,'DMG Tables'!$O$2:$O$35)*BNC$1*LOOKUP(BNC$1,'DMG Tables'!$G$2:$G$7,'DMG Tables'!$H$2:$H$7)</f>
        <v>19905600</v>
      </c>
      <c r="BND12" s="1">
        <f>LOOKUP($A12,'DMG Tables'!$P$2:$P$35,'DMG Tables'!$O$2:$O$35)*BND$1*LOOKUP(BND$1,'DMG Tables'!$G$2:$G$7,'DMG Tables'!$H$2:$H$7)</f>
        <v>19917200</v>
      </c>
      <c r="BNE12" s="1">
        <f>LOOKUP($A12,'DMG Tables'!$P$2:$P$35,'DMG Tables'!$O$2:$O$35)*BNE$1*LOOKUP(BNE$1,'DMG Tables'!$G$2:$G$7,'DMG Tables'!$H$2:$H$7)</f>
        <v>19928800</v>
      </c>
      <c r="BNF12" s="1">
        <f>LOOKUP($A12,'DMG Tables'!$P$2:$P$35,'DMG Tables'!$O$2:$O$35)*BNF$1*LOOKUP(BNF$1,'DMG Tables'!$G$2:$G$7,'DMG Tables'!$H$2:$H$7)</f>
        <v>19940400</v>
      </c>
      <c r="BNG12" s="1">
        <f>LOOKUP($A12,'DMG Tables'!$P$2:$P$35,'DMG Tables'!$O$2:$O$35)*BNG$1*LOOKUP(BNG$1,'DMG Tables'!$G$2:$G$7,'DMG Tables'!$H$2:$H$7)</f>
        <v>19952000</v>
      </c>
      <c r="BNH12" s="1">
        <f>LOOKUP($A12,'DMG Tables'!$P$2:$P$35,'DMG Tables'!$O$2:$O$35)*BNH$1*LOOKUP(BNH$1,'DMG Tables'!$G$2:$G$7,'DMG Tables'!$H$2:$H$7)</f>
        <v>19963600</v>
      </c>
      <c r="BNI12" s="1">
        <f>LOOKUP($A12,'DMG Tables'!$P$2:$P$35,'DMG Tables'!$O$2:$O$35)*BNI$1*LOOKUP(BNI$1,'DMG Tables'!$G$2:$G$7,'DMG Tables'!$H$2:$H$7)</f>
        <v>19975200</v>
      </c>
      <c r="BNJ12" s="1">
        <f>LOOKUP($A12,'DMG Tables'!$P$2:$P$35,'DMG Tables'!$O$2:$O$35)*BNJ$1*LOOKUP(BNJ$1,'DMG Tables'!$G$2:$G$7,'DMG Tables'!$H$2:$H$7)</f>
        <v>19986800</v>
      </c>
      <c r="BNK12" s="1">
        <f>LOOKUP($A12,'DMG Tables'!$P$2:$P$35,'DMG Tables'!$O$2:$O$35)*BNK$1*LOOKUP(BNK$1,'DMG Tables'!$G$2:$G$7,'DMG Tables'!$H$2:$H$7)</f>
        <v>19998400</v>
      </c>
      <c r="BNL12" s="1">
        <f>LOOKUP($A12,'DMG Tables'!$P$2:$P$35,'DMG Tables'!$O$2:$O$35)*BNL$1*LOOKUP(BNL$1,'DMG Tables'!$G$2:$G$7,'DMG Tables'!$H$2:$H$7)</f>
        <v>20010000</v>
      </c>
      <c r="BNM12" s="1">
        <f>LOOKUP($A12,'DMG Tables'!$P$2:$P$35,'DMG Tables'!$O$2:$O$35)*BNM$1*LOOKUP(BNM$1,'DMG Tables'!$G$2:$G$7,'DMG Tables'!$H$2:$H$7)</f>
        <v>20021600</v>
      </c>
      <c r="BNN12" s="1">
        <f>LOOKUP($A12,'DMG Tables'!$P$2:$P$35,'DMG Tables'!$O$2:$O$35)*BNN$1*LOOKUP(BNN$1,'DMG Tables'!$G$2:$G$7,'DMG Tables'!$H$2:$H$7)</f>
        <v>20033200</v>
      </c>
      <c r="BNO12" s="1">
        <f>LOOKUP($A12,'DMG Tables'!$P$2:$P$35,'DMG Tables'!$O$2:$O$35)*BNO$1*LOOKUP(BNO$1,'DMG Tables'!$G$2:$G$7,'DMG Tables'!$H$2:$H$7)</f>
        <v>20044800</v>
      </c>
      <c r="BNP12" s="1">
        <f>LOOKUP($A12,'DMG Tables'!$P$2:$P$35,'DMG Tables'!$O$2:$O$35)*BNP$1*LOOKUP(BNP$1,'DMG Tables'!$G$2:$G$7,'DMG Tables'!$H$2:$H$7)</f>
        <v>20056400</v>
      </c>
      <c r="BNQ12" s="1">
        <f>LOOKUP($A12,'DMG Tables'!$P$2:$P$35,'DMG Tables'!$O$2:$O$35)*BNQ$1*LOOKUP(BNQ$1,'DMG Tables'!$G$2:$G$7,'DMG Tables'!$H$2:$H$7)</f>
        <v>20068000</v>
      </c>
      <c r="BNR12" s="1">
        <f>LOOKUP($A12,'DMG Tables'!$P$2:$P$35,'DMG Tables'!$O$2:$O$35)*BNR$1*LOOKUP(BNR$1,'DMG Tables'!$G$2:$G$7,'DMG Tables'!$H$2:$H$7)</f>
        <v>20079600</v>
      </c>
      <c r="BNS12" s="1">
        <f>LOOKUP($A12,'DMG Tables'!$P$2:$P$35,'DMG Tables'!$O$2:$O$35)*BNS$1*LOOKUP(BNS$1,'DMG Tables'!$G$2:$G$7,'DMG Tables'!$H$2:$H$7)</f>
        <v>20091200</v>
      </c>
      <c r="BNT12" s="1">
        <f>LOOKUP($A12,'DMG Tables'!$P$2:$P$35,'DMG Tables'!$O$2:$O$35)*BNT$1*LOOKUP(BNT$1,'DMG Tables'!$G$2:$G$7,'DMG Tables'!$H$2:$H$7)</f>
        <v>20102800</v>
      </c>
      <c r="BNU12" s="1">
        <f>LOOKUP($A12,'DMG Tables'!$P$2:$P$35,'DMG Tables'!$O$2:$O$35)*BNU$1*LOOKUP(BNU$1,'DMG Tables'!$G$2:$G$7,'DMG Tables'!$H$2:$H$7)</f>
        <v>20114400</v>
      </c>
      <c r="BNV12" s="1">
        <f>LOOKUP($A12,'DMG Tables'!$P$2:$P$35,'DMG Tables'!$O$2:$O$35)*BNV$1*LOOKUP(BNV$1,'DMG Tables'!$G$2:$G$7,'DMG Tables'!$H$2:$H$7)</f>
        <v>20126000</v>
      </c>
      <c r="BNW12" s="1">
        <f>LOOKUP($A12,'DMG Tables'!$P$2:$P$35,'DMG Tables'!$O$2:$O$35)*BNW$1*LOOKUP(BNW$1,'DMG Tables'!$G$2:$G$7,'DMG Tables'!$H$2:$H$7)</f>
        <v>20137600</v>
      </c>
      <c r="BNX12" s="1">
        <f>LOOKUP($A12,'DMG Tables'!$P$2:$P$35,'DMG Tables'!$O$2:$O$35)*BNX$1*LOOKUP(BNX$1,'DMG Tables'!$G$2:$G$7,'DMG Tables'!$H$2:$H$7)</f>
        <v>20149200</v>
      </c>
      <c r="BNY12" s="1">
        <f>LOOKUP($A12,'DMG Tables'!$P$2:$P$35,'DMG Tables'!$O$2:$O$35)*BNY$1*LOOKUP(BNY$1,'DMG Tables'!$G$2:$G$7,'DMG Tables'!$H$2:$H$7)</f>
        <v>20160800</v>
      </c>
      <c r="BNZ12" s="1">
        <f>LOOKUP($A12,'DMG Tables'!$P$2:$P$35,'DMG Tables'!$O$2:$O$35)*BNZ$1*LOOKUP(BNZ$1,'DMG Tables'!$G$2:$G$7,'DMG Tables'!$H$2:$H$7)</f>
        <v>20172400</v>
      </c>
      <c r="BOA12" s="1">
        <f>LOOKUP($A12,'DMG Tables'!$P$2:$P$35,'DMG Tables'!$O$2:$O$35)*BOA$1*LOOKUP(BOA$1,'DMG Tables'!$G$2:$G$7,'DMG Tables'!$H$2:$H$7)</f>
        <v>20184000</v>
      </c>
      <c r="BOB12" s="1">
        <f>LOOKUP($A12,'DMG Tables'!$P$2:$P$35,'DMG Tables'!$O$2:$O$35)*BOB$1*LOOKUP(BOB$1,'DMG Tables'!$G$2:$G$7,'DMG Tables'!$H$2:$H$7)</f>
        <v>20195600</v>
      </c>
      <c r="BOC12" s="1">
        <f>LOOKUP($A12,'DMG Tables'!$P$2:$P$35,'DMG Tables'!$O$2:$O$35)*BOC$1*LOOKUP(BOC$1,'DMG Tables'!$G$2:$G$7,'DMG Tables'!$H$2:$H$7)</f>
        <v>20207200</v>
      </c>
      <c r="BOD12" s="1">
        <f>LOOKUP($A12,'DMG Tables'!$P$2:$P$35,'DMG Tables'!$O$2:$O$35)*BOD$1*LOOKUP(BOD$1,'DMG Tables'!$G$2:$G$7,'DMG Tables'!$H$2:$H$7)</f>
        <v>20218800</v>
      </c>
      <c r="BOE12" s="1">
        <f>LOOKUP($A12,'DMG Tables'!$P$2:$P$35,'DMG Tables'!$O$2:$O$35)*BOE$1*LOOKUP(BOE$1,'DMG Tables'!$G$2:$G$7,'DMG Tables'!$H$2:$H$7)</f>
        <v>20230400</v>
      </c>
      <c r="BOF12" s="1">
        <f>LOOKUP($A12,'DMG Tables'!$P$2:$P$35,'DMG Tables'!$O$2:$O$35)*BOF$1*LOOKUP(BOF$1,'DMG Tables'!$G$2:$G$7,'DMG Tables'!$H$2:$H$7)</f>
        <v>20242000</v>
      </c>
      <c r="BOG12" s="1">
        <f>LOOKUP($A12,'DMG Tables'!$P$2:$P$35,'DMG Tables'!$O$2:$O$35)*BOG$1*LOOKUP(BOG$1,'DMG Tables'!$G$2:$G$7,'DMG Tables'!$H$2:$H$7)</f>
        <v>20253600</v>
      </c>
      <c r="BOH12" s="1">
        <f>LOOKUP($A12,'DMG Tables'!$P$2:$P$35,'DMG Tables'!$O$2:$O$35)*BOH$1*LOOKUP(BOH$1,'DMG Tables'!$G$2:$G$7,'DMG Tables'!$H$2:$H$7)</f>
        <v>20265200</v>
      </c>
      <c r="BOI12" s="1">
        <f>LOOKUP($A12,'DMG Tables'!$P$2:$P$35,'DMG Tables'!$O$2:$O$35)*BOI$1*LOOKUP(BOI$1,'DMG Tables'!$G$2:$G$7,'DMG Tables'!$H$2:$H$7)</f>
        <v>20276800</v>
      </c>
      <c r="BOJ12" s="1">
        <f>LOOKUP($A12,'DMG Tables'!$P$2:$P$35,'DMG Tables'!$O$2:$O$35)*BOJ$1*LOOKUP(BOJ$1,'DMG Tables'!$G$2:$G$7,'DMG Tables'!$H$2:$H$7)</f>
        <v>20288400</v>
      </c>
      <c r="BOK12" s="1">
        <f>LOOKUP($A12,'DMG Tables'!$P$2:$P$35,'DMG Tables'!$O$2:$O$35)*BOK$1*LOOKUP(BOK$1,'DMG Tables'!$G$2:$G$7,'DMG Tables'!$H$2:$H$7)</f>
        <v>20300000</v>
      </c>
      <c r="BOL12" s="1">
        <f>LOOKUP($A12,'DMG Tables'!$P$2:$P$35,'DMG Tables'!$O$2:$O$35)*BOL$1*LOOKUP(BOL$1,'DMG Tables'!$G$2:$G$7,'DMG Tables'!$H$2:$H$7)</f>
        <v>20311600</v>
      </c>
      <c r="BOM12" s="1">
        <f>LOOKUP($A12,'DMG Tables'!$P$2:$P$35,'DMG Tables'!$O$2:$O$35)*BOM$1*LOOKUP(BOM$1,'DMG Tables'!$G$2:$G$7,'DMG Tables'!$H$2:$H$7)</f>
        <v>20323200</v>
      </c>
      <c r="BON12" s="1">
        <f>LOOKUP($A12,'DMG Tables'!$P$2:$P$35,'DMG Tables'!$O$2:$O$35)*BON$1*LOOKUP(BON$1,'DMG Tables'!$G$2:$G$7,'DMG Tables'!$H$2:$H$7)</f>
        <v>20334800</v>
      </c>
      <c r="BOO12" s="1">
        <f>LOOKUP($A12,'DMG Tables'!$P$2:$P$35,'DMG Tables'!$O$2:$O$35)*BOO$1*LOOKUP(BOO$1,'DMG Tables'!$G$2:$G$7,'DMG Tables'!$H$2:$H$7)</f>
        <v>20346400</v>
      </c>
      <c r="BOP12" s="1">
        <f>LOOKUP($A12,'DMG Tables'!$P$2:$P$35,'DMG Tables'!$O$2:$O$35)*BOP$1*LOOKUP(BOP$1,'DMG Tables'!$G$2:$G$7,'DMG Tables'!$H$2:$H$7)</f>
        <v>20358000</v>
      </c>
      <c r="BOQ12" s="1">
        <f>LOOKUP($A12,'DMG Tables'!$P$2:$P$35,'DMG Tables'!$O$2:$O$35)*BOQ$1*LOOKUP(BOQ$1,'DMG Tables'!$G$2:$G$7,'DMG Tables'!$H$2:$H$7)</f>
        <v>20369600</v>
      </c>
      <c r="BOR12" s="1">
        <f>LOOKUP($A12,'DMG Tables'!$P$2:$P$35,'DMG Tables'!$O$2:$O$35)*BOR$1*LOOKUP(BOR$1,'DMG Tables'!$G$2:$G$7,'DMG Tables'!$H$2:$H$7)</f>
        <v>20381200</v>
      </c>
      <c r="BOS12" s="1">
        <f>LOOKUP($A12,'DMG Tables'!$P$2:$P$35,'DMG Tables'!$O$2:$O$35)*BOS$1*LOOKUP(BOS$1,'DMG Tables'!$G$2:$G$7,'DMG Tables'!$H$2:$H$7)</f>
        <v>20392800</v>
      </c>
      <c r="BOT12" s="1">
        <f>LOOKUP($A12,'DMG Tables'!$P$2:$P$35,'DMG Tables'!$O$2:$O$35)*BOT$1*LOOKUP(BOT$1,'DMG Tables'!$G$2:$G$7,'DMG Tables'!$H$2:$H$7)</f>
        <v>20404400</v>
      </c>
      <c r="BOU12" s="1">
        <f>LOOKUP($A12,'DMG Tables'!$P$2:$P$35,'DMG Tables'!$O$2:$O$35)*BOU$1*LOOKUP(BOU$1,'DMG Tables'!$G$2:$G$7,'DMG Tables'!$H$2:$H$7)</f>
        <v>20416000</v>
      </c>
      <c r="BOV12" s="1">
        <f>LOOKUP($A12,'DMG Tables'!$P$2:$P$35,'DMG Tables'!$O$2:$O$35)*BOV$1*LOOKUP(BOV$1,'DMG Tables'!$G$2:$G$7,'DMG Tables'!$H$2:$H$7)</f>
        <v>20427600</v>
      </c>
      <c r="BOW12" s="1">
        <f>LOOKUP($A12,'DMG Tables'!$P$2:$P$35,'DMG Tables'!$O$2:$O$35)*BOW$1*LOOKUP(BOW$1,'DMG Tables'!$G$2:$G$7,'DMG Tables'!$H$2:$H$7)</f>
        <v>20439200</v>
      </c>
      <c r="BOX12" s="1">
        <f>LOOKUP($A12,'DMG Tables'!$P$2:$P$35,'DMG Tables'!$O$2:$O$35)*BOX$1*LOOKUP(BOX$1,'DMG Tables'!$G$2:$G$7,'DMG Tables'!$H$2:$H$7)</f>
        <v>20450800</v>
      </c>
      <c r="BOY12" s="1">
        <f>LOOKUP($A12,'DMG Tables'!$P$2:$P$35,'DMG Tables'!$O$2:$O$35)*BOY$1*LOOKUP(BOY$1,'DMG Tables'!$G$2:$G$7,'DMG Tables'!$H$2:$H$7)</f>
        <v>20462400</v>
      </c>
      <c r="BOZ12" s="1">
        <f>LOOKUP($A12,'DMG Tables'!$P$2:$P$35,'DMG Tables'!$O$2:$O$35)*BOZ$1*LOOKUP(BOZ$1,'DMG Tables'!$G$2:$G$7,'DMG Tables'!$H$2:$H$7)</f>
        <v>20474000</v>
      </c>
      <c r="BPA12" s="1">
        <f>LOOKUP($A12,'DMG Tables'!$P$2:$P$35,'DMG Tables'!$O$2:$O$35)*BPA$1*LOOKUP(BPA$1,'DMG Tables'!$G$2:$G$7,'DMG Tables'!$H$2:$H$7)</f>
        <v>20485600</v>
      </c>
      <c r="BPB12" s="1">
        <f>LOOKUP($A12,'DMG Tables'!$P$2:$P$35,'DMG Tables'!$O$2:$O$35)*BPB$1*LOOKUP(BPB$1,'DMG Tables'!$G$2:$G$7,'DMG Tables'!$H$2:$H$7)</f>
        <v>20497200</v>
      </c>
      <c r="BPC12" s="1">
        <f>LOOKUP($A12,'DMG Tables'!$P$2:$P$35,'DMG Tables'!$O$2:$O$35)*BPC$1*LOOKUP(BPC$1,'DMG Tables'!$G$2:$G$7,'DMG Tables'!$H$2:$H$7)</f>
        <v>20508800</v>
      </c>
      <c r="BPD12" s="1">
        <f>LOOKUP($A12,'DMG Tables'!$P$2:$P$35,'DMG Tables'!$O$2:$O$35)*BPD$1*LOOKUP(BPD$1,'DMG Tables'!$G$2:$G$7,'DMG Tables'!$H$2:$H$7)</f>
        <v>20520400</v>
      </c>
      <c r="BPE12" s="1">
        <f>LOOKUP($A12,'DMG Tables'!$P$2:$P$35,'DMG Tables'!$O$2:$O$35)*BPE$1*LOOKUP(BPE$1,'DMG Tables'!$G$2:$G$7,'DMG Tables'!$H$2:$H$7)</f>
        <v>20532000</v>
      </c>
      <c r="BPF12" s="1">
        <f>LOOKUP($A12,'DMG Tables'!$P$2:$P$35,'DMG Tables'!$O$2:$O$35)*BPF$1*LOOKUP(BPF$1,'DMG Tables'!$G$2:$G$7,'DMG Tables'!$H$2:$H$7)</f>
        <v>20543600</v>
      </c>
      <c r="BPG12" s="1">
        <f>LOOKUP($A12,'DMG Tables'!$P$2:$P$35,'DMG Tables'!$O$2:$O$35)*BPG$1*LOOKUP(BPG$1,'DMG Tables'!$G$2:$G$7,'DMG Tables'!$H$2:$H$7)</f>
        <v>20555200</v>
      </c>
      <c r="BPH12" s="1">
        <f>LOOKUP($A12,'DMG Tables'!$P$2:$P$35,'DMG Tables'!$O$2:$O$35)*BPH$1*LOOKUP(BPH$1,'DMG Tables'!$G$2:$G$7,'DMG Tables'!$H$2:$H$7)</f>
        <v>20566800</v>
      </c>
      <c r="BPI12" s="1">
        <f>LOOKUP($A12,'DMG Tables'!$P$2:$P$35,'DMG Tables'!$O$2:$O$35)*BPI$1*LOOKUP(BPI$1,'DMG Tables'!$G$2:$G$7,'DMG Tables'!$H$2:$H$7)</f>
        <v>20578400</v>
      </c>
      <c r="BPJ12" s="1">
        <f>LOOKUP($A12,'DMG Tables'!$P$2:$P$35,'DMG Tables'!$O$2:$O$35)*BPJ$1*LOOKUP(BPJ$1,'DMG Tables'!$G$2:$G$7,'DMG Tables'!$H$2:$H$7)</f>
        <v>20590000</v>
      </c>
      <c r="BPK12" s="1">
        <f>LOOKUP($A12,'DMG Tables'!$P$2:$P$35,'DMG Tables'!$O$2:$O$35)*BPK$1*LOOKUP(BPK$1,'DMG Tables'!$G$2:$G$7,'DMG Tables'!$H$2:$H$7)</f>
        <v>20601600</v>
      </c>
      <c r="BPL12" s="1">
        <f>LOOKUP($A12,'DMG Tables'!$P$2:$P$35,'DMG Tables'!$O$2:$O$35)*BPL$1*LOOKUP(BPL$1,'DMG Tables'!$G$2:$G$7,'DMG Tables'!$H$2:$H$7)</f>
        <v>20613200</v>
      </c>
      <c r="BPM12" s="1">
        <f>LOOKUP($A12,'DMG Tables'!$P$2:$P$35,'DMG Tables'!$O$2:$O$35)*BPM$1*LOOKUP(BPM$1,'DMG Tables'!$G$2:$G$7,'DMG Tables'!$H$2:$H$7)</f>
        <v>20624800</v>
      </c>
      <c r="BPN12" s="1">
        <f>LOOKUP($A12,'DMG Tables'!$P$2:$P$35,'DMG Tables'!$O$2:$O$35)*BPN$1*LOOKUP(BPN$1,'DMG Tables'!$G$2:$G$7,'DMG Tables'!$H$2:$H$7)</f>
        <v>20636400</v>
      </c>
      <c r="BPO12" s="1">
        <f>LOOKUP($A12,'DMG Tables'!$P$2:$P$35,'DMG Tables'!$O$2:$O$35)*BPO$1*LOOKUP(BPO$1,'DMG Tables'!$G$2:$G$7,'DMG Tables'!$H$2:$H$7)</f>
        <v>20648000</v>
      </c>
      <c r="BPP12" s="1">
        <f>LOOKUP($A12,'DMG Tables'!$P$2:$P$35,'DMG Tables'!$O$2:$O$35)*BPP$1*LOOKUP(BPP$1,'DMG Tables'!$G$2:$G$7,'DMG Tables'!$H$2:$H$7)</f>
        <v>20659600</v>
      </c>
      <c r="BPQ12" s="1">
        <f>LOOKUP($A12,'DMG Tables'!$P$2:$P$35,'DMG Tables'!$O$2:$O$35)*BPQ$1*LOOKUP(BPQ$1,'DMG Tables'!$G$2:$G$7,'DMG Tables'!$H$2:$H$7)</f>
        <v>20671200</v>
      </c>
      <c r="BPR12" s="1">
        <f>LOOKUP($A12,'DMG Tables'!$P$2:$P$35,'DMG Tables'!$O$2:$O$35)*BPR$1*LOOKUP(BPR$1,'DMG Tables'!$G$2:$G$7,'DMG Tables'!$H$2:$H$7)</f>
        <v>20682800</v>
      </c>
      <c r="BPS12" s="1">
        <f>LOOKUP($A12,'DMG Tables'!$P$2:$P$35,'DMG Tables'!$O$2:$O$35)*BPS$1*LOOKUP(BPS$1,'DMG Tables'!$G$2:$G$7,'DMG Tables'!$H$2:$H$7)</f>
        <v>20694400</v>
      </c>
      <c r="BPT12" s="1">
        <f>LOOKUP($A12,'DMG Tables'!$P$2:$P$35,'DMG Tables'!$O$2:$O$35)*BPT$1*LOOKUP(BPT$1,'DMG Tables'!$G$2:$G$7,'DMG Tables'!$H$2:$H$7)</f>
        <v>20706000</v>
      </c>
      <c r="BPU12" s="1">
        <f>LOOKUP($A12,'DMG Tables'!$P$2:$P$35,'DMG Tables'!$O$2:$O$35)*BPU$1*LOOKUP(BPU$1,'DMG Tables'!$G$2:$G$7,'DMG Tables'!$H$2:$H$7)</f>
        <v>20717600</v>
      </c>
      <c r="BPV12" s="1">
        <f>LOOKUP($A12,'DMG Tables'!$P$2:$P$35,'DMG Tables'!$O$2:$O$35)*BPV$1*LOOKUP(BPV$1,'DMG Tables'!$G$2:$G$7,'DMG Tables'!$H$2:$H$7)</f>
        <v>20729200</v>
      </c>
      <c r="BPW12" s="1">
        <f>LOOKUP($A12,'DMG Tables'!$P$2:$P$35,'DMG Tables'!$O$2:$O$35)*BPW$1*LOOKUP(BPW$1,'DMG Tables'!$G$2:$G$7,'DMG Tables'!$H$2:$H$7)</f>
        <v>20740800</v>
      </c>
      <c r="BPX12" s="1">
        <f>LOOKUP($A12,'DMG Tables'!$P$2:$P$35,'DMG Tables'!$O$2:$O$35)*BPX$1*LOOKUP(BPX$1,'DMG Tables'!$G$2:$G$7,'DMG Tables'!$H$2:$H$7)</f>
        <v>20752400</v>
      </c>
      <c r="BPY12" s="1">
        <f>LOOKUP($A12,'DMG Tables'!$P$2:$P$35,'DMG Tables'!$O$2:$O$35)*BPY$1*LOOKUP(BPY$1,'DMG Tables'!$G$2:$G$7,'DMG Tables'!$H$2:$H$7)</f>
        <v>20764000</v>
      </c>
      <c r="BPZ12" s="1">
        <f>LOOKUP($A12,'DMG Tables'!$P$2:$P$35,'DMG Tables'!$O$2:$O$35)*BPZ$1*LOOKUP(BPZ$1,'DMG Tables'!$G$2:$G$7,'DMG Tables'!$H$2:$H$7)</f>
        <v>20775600</v>
      </c>
      <c r="BQA12" s="1">
        <f>LOOKUP($A12,'DMG Tables'!$P$2:$P$35,'DMG Tables'!$O$2:$O$35)*BQA$1*LOOKUP(BQA$1,'DMG Tables'!$G$2:$G$7,'DMG Tables'!$H$2:$H$7)</f>
        <v>20787200</v>
      </c>
      <c r="BQB12" s="1">
        <f>LOOKUP($A12,'DMG Tables'!$P$2:$P$35,'DMG Tables'!$O$2:$O$35)*BQB$1*LOOKUP(BQB$1,'DMG Tables'!$G$2:$G$7,'DMG Tables'!$H$2:$H$7)</f>
        <v>20798800</v>
      </c>
      <c r="BQC12" s="1">
        <f>LOOKUP($A12,'DMG Tables'!$P$2:$P$35,'DMG Tables'!$O$2:$O$35)*BQC$1*LOOKUP(BQC$1,'DMG Tables'!$G$2:$G$7,'DMG Tables'!$H$2:$H$7)</f>
        <v>20810400</v>
      </c>
      <c r="BQD12" s="1">
        <f>LOOKUP($A12,'DMG Tables'!$P$2:$P$35,'DMG Tables'!$O$2:$O$35)*BQD$1*LOOKUP(BQD$1,'DMG Tables'!$G$2:$G$7,'DMG Tables'!$H$2:$H$7)</f>
        <v>20822000</v>
      </c>
      <c r="BQE12" s="1">
        <f>LOOKUP($A12,'DMG Tables'!$P$2:$P$35,'DMG Tables'!$O$2:$O$35)*BQE$1*LOOKUP(BQE$1,'DMG Tables'!$G$2:$G$7,'DMG Tables'!$H$2:$H$7)</f>
        <v>20833600</v>
      </c>
      <c r="BQF12" s="1">
        <f>LOOKUP($A12,'DMG Tables'!$P$2:$P$35,'DMG Tables'!$O$2:$O$35)*BQF$1*LOOKUP(BQF$1,'DMG Tables'!$G$2:$G$7,'DMG Tables'!$H$2:$H$7)</f>
        <v>20845200</v>
      </c>
      <c r="BQG12" s="1">
        <f>LOOKUP($A12,'DMG Tables'!$P$2:$P$35,'DMG Tables'!$O$2:$O$35)*BQG$1*LOOKUP(BQG$1,'DMG Tables'!$G$2:$G$7,'DMG Tables'!$H$2:$H$7)</f>
        <v>20856800</v>
      </c>
      <c r="BQH12" s="1">
        <f>LOOKUP($A12,'DMG Tables'!$P$2:$P$35,'DMG Tables'!$O$2:$O$35)*BQH$1*LOOKUP(BQH$1,'DMG Tables'!$G$2:$G$7,'DMG Tables'!$H$2:$H$7)</f>
        <v>20868400</v>
      </c>
      <c r="BQI12" s="1">
        <f>LOOKUP($A12,'DMG Tables'!$P$2:$P$35,'DMG Tables'!$O$2:$O$35)*BQI$1*LOOKUP(BQI$1,'DMG Tables'!$G$2:$G$7,'DMG Tables'!$H$2:$H$7)</f>
        <v>20880000</v>
      </c>
      <c r="BQJ12" s="1">
        <f>LOOKUP($A12,'DMG Tables'!$P$2:$P$35,'DMG Tables'!$O$2:$O$35)*BQJ$1*LOOKUP(BQJ$1,'DMG Tables'!$G$2:$G$7,'DMG Tables'!$H$2:$H$7)</f>
        <v>20891600</v>
      </c>
      <c r="BQK12" s="1">
        <f>LOOKUP($A12,'DMG Tables'!$P$2:$P$35,'DMG Tables'!$O$2:$O$35)*BQK$1*LOOKUP(BQK$1,'DMG Tables'!$G$2:$G$7,'DMG Tables'!$H$2:$H$7)</f>
        <v>20903200</v>
      </c>
      <c r="BQL12" s="1">
        <f>LOOKUP($A12,'DMG Tables'!$P$2:$P$35,'DMG Tables'!$O$2:$O$35)*BQL$1*LOOKUP(BQL$1,'DMG Tables'!$G$2:$G$7,'DMG Tables'!$H$2:$H$7)</f>
        <v>20914800</v>
      </c>
      <c r="BQM12" s="1">
        <f>LOOKUP($A12,'DMG Tables'!$P$2:$P$35,'DMG Tables'!$O$2:$O$35)*BQM$1*LOOKUP(BQM$1,'DMG Tables'!$G$2:$G$7,'DMG Tables'!$H$2:$H$7)</f>
        <v>20926400</v>
      </c>
      <c r="BQN12" s="1">
        <f>LOOKUP($A12,'DMG Tables'!$P$2:$P$35,'DMG Tables'!$O$2:$O$35)*BQN$1*LOOKUP(BQN$1,'DMG Tables'!$G$2:$G$7,'DMG Tables'!$H$2:$H$7)</f>
        <v>20938000</v>
      </c>
      <c r="BQO12" s="1">
        <f>LOOKUP($A12,'DMG Tables'!$P$2:$P$35,'DMG Tables'!$O$2:$O$35)*BQO$1*LOOKUP(BQO$1,'DMG Tables'!$G$2:$G$7,'DMG Tables'!$H$2:$H$7)</f>
        <v>20949600</v>
      </c>
      <c r="BQP12" s="1">
        <f>LOOKUP($A12,'DMG Tables'!$P$2:$P$35,'DMG Tables'!$O$2:$O$35)*BQP$1*LOOKUP(BQP$1,'DMG Tables'!$G$2:$G$7,'DMG Tables'!$H$2:$H$7)</f>
        <v>20961200</v>
      </c>
      <c r="BQQ12" s="1">
        <f>LOOKUP($A12,'DMG Tables'!$P$2:$P$35,'DMG Tables'!$O$2:$O$35)*BQQ$1*LOOKUP(BQQ$1,'DMG Tables'!$G$2:$G$7,'DMG Tables'!$H$2:$H$7)</f>
        <v>20972800</v>
      </c>
      <c r="BQR12" s="1">
        <f>LOOKUP($A12,'DMG Tables'!$P$2:$P$35,'DMG Tables'!$O$2:$O$35)*BQR$1*LOOKUP(BQR$1,'DMG Tables'!$G$2:$G$7,'DMG Tables'!$H$2:$H$7)</f>
        <v>20984400</v>
      </c>
      <c r="BQS12" s="1">
        <f>LOOKUP($A12,'DMG Tables'!$P$2:$P$35,'DMG Tables'!$O$2:$O$35)*BQS$1*LOOKUP(BQS$1,'DMG Tables'!$G$2:$G$7,'DMG Tables'!$H$2:$H$7)</f>
        <v>20996000</v>
      </c>
      <c r="BQT12" s="1">
        <f>LOOKUP($A12,'DMG Tables'!$P$2:$P$35,'DMG Tables'!$O$2:$O$35)*BQT$1*LOOKUP(BQT$1,'DMG Tables'!$G$2:$G$7,'DMG Tables'!$H$2:$H$7)</f>
        <v>21007600</v>
      </c>
      <c r="BQU12" s="1">
        <f>LOOKUP($A12,'DMG Tables'!$P$2:$P$35,'DMG Tables'!$O$2:$O$35)*BQU$1*LOOKUP(BQU$1,'DMG Tables'!$G$2:$G$7,'DMG Tables'!$H$2:$H$7)</f>
        <v>21019200</v>
      </c>
      <c r="BQV12" s="1">
        <f>LOOKUP($A12,'DMG Tables'!$P$2:$P$35,'DMG Tables'!$O$2:$O$35)*BQV$1*LOOKUP(BQV$1,'DMG Tables'!$G$2:$G$7,'DMG Tables'!$H$2:$H$7)</f>
        <v>21030800</v>
      </c>
      <c r="BQW12" s="1">
        <f>LOOKUP($A12,'DMG Tables'!$P$2:$P$35,'DMG Tables'!$O$2:$O$35)*BQW$1*LOOKUP(BQW$1,'DMG Tables'!$G$2:$G$7,'DMG Tables'!$H$2:$H$7)</f>
        <v>21042400</v>
      </c>
      <c r="BQX12" s="1">
        <f>LOOKUP($A12,'DMG Tables'!$P$2:$P$35,'DMG Tables'!$O$2:$O$35)*BQX$1*LOOKUP(BQX$1,'DMG Tables'!$G$2:$G$7,'DMG Tables'!$H$2:$H$7)</f>
        <v>21054000</v>
      </c>
      <c r="BQY12" s="1">
        <f>LOOKUP($A12,'DMG Tables'!$P$2:$P$35,'DMG Tables'!$O$2:$O$35)*BQY$1*LOOKUP(BQY$1,'DMG Tables'!$G$2:$G$7,'DMG Tables'!$H$2:$H$7)</f>
        <v>21065600</v>
      </c>
      <c r="BQZ12" s="1">
        <f>LOOKUP($A12,'DMG Tables'!$P$2:$P$35,'DMG Tables'!$O$2:$O$35)*BQZ$1*LOOKUP(BQZ$1,'DMG Tables'!$G$2:$G$7,'DMG Tables'!$H$2:$H$7)</f>
        <v>21077200</v>
      </c>
      <c r="BRA12" s="1">
        <f>LOOKUP($A12,'DMG Tables'!$P$2:$P$35,'DMG Tables'!$O$2:$O$35)*BRA$1*LOOKUP(BRA$1,'DMG Tables'!$G$2:$G$7,'DMG Tables'!$H$2:$H$7)</f>
        <v>21088800</v>
      </c>
      <c r="BRB12" s="1">
        <f>LOOKUP($A12,'DMG Tables'!$P$2:$P$35,'DMG Tables'!$O$2:$O$35)*BRB$1*LOOKUP(BRB$1,'DMG Tables'!$G$2:$G$7,'DMG Tables'!$H$2:$H$7)</f>
        <v>21100400</v>
      </c>
      <c r="BRC12" s="1">
        <f>LOOKUP($A12,'DMG Tables'!$P$2:$P$35,'DMG Tables'!$O$2:$O$35)*BRC$1*LOOKUP(BRC$1,'DMG Tables'!$G$2:$G$7,'DMG Tables'!$H$2:$H$7)</f>
        <v>21112000</v>
      </c>
      <c r="BRD12" s="1">
        <f>LOOKUP($A12,'DMG Tables'!$P$2:$P$35,'DMG Tables'!$O$2:$O$35)*BRD$1*LOOKUP(BRD$1,'DMG Tables'!$G$2:$G$7,'DMG Tables'!$H$2:$H$7)</f>
        <v>21123600</v>
      </c>
      <c r="BRE12" s="1">
        <f>LOOKUP($A12,'DMG Tables'!$P$2:$P$35,'DMG Tables'!$O$2:$O$35)*BRE$1*LOOKUP(BRE$1,'DMG Tables'!$G$2:$G$7,'DMG Tables'!$H$2:$H$7)</f>
        <v>21135200</v>
      </c>
      <c r="BRF12" s="1">
        <f>LOOKUP($A12,'DMG Tables'!$P$2:$P$35,'DMG Tables'!$O$2:$O$35)*BRF$1*LOOKUP(BRF$1,'DMG Tables'!$G$2:$G$7,'DMG Tables'!$H$2:$H$7)</f>
        <v>21146800</v>
      </c>
      <c r="BRG12" s="1">
        <f>LOOKUP($A12,'DMG Tables'!$P$2:$P$35,'DMG Tables'!$O$2:$O$35)*BRG$1*LOOKUP(BRG$1,'DMG Tables'!$G$2:$G$7,'DMG Tables'!$H$2:$H$7)</f>
        <v>21158400</v>
      </c>
      <c r="BRH12" s="1">
        <f>LOOKUP($A12,'DMG Tables'!$P$2:$P$35,'DMG Tables'!$O$2:$O$35)*BRH$1*LOOKUP(BRH$1,'DMG Tables'!$G$2:$G$7,'DMG Tables'!$H$2:$H$7)</f>
        <v>21170000</v>
      </c>
      <c r="BRI12" s="1">
        <f>LOOKUP($A12,'DMG Tables'!$P$2:$P$35,'DMG Tables'!$O$2:$O$35)*BRI$1*LOOKUP(BRI$1,'DMG Tables'!$G$2:$G$7,'DMG Tables'!$H$2:$H$7)</f>
        <v>21181600</v>
      </c>
      <c r="BRJ12" s="1">
        <f>LOOKUP($A12,'DMG Tables'!$P$2:$P$35,'DMG Tables'!$O$2:$O$35)*BRJ$1*LOOKUP(BRJ$1,'DMG Tables'!$G$2:$G$7,'DMG Tables'!$H$2:$H$7)</f>
        <v>21193200</v>
      </c>
      <c r="BRK12" s="1">
        <f>LOOKUP($A12,'DMG Tables'!$P$2:$P$35,'DMG Tables'!$O$2:$O$35)*BRK$1*LOOKUP(BRK$1,'DMG Tables'!$G$2:$G$7,'DMG Tables'!$H$2:$H$7)</f>
        <v>21204800</v>
      </c>
      <c r="BRL12" s="1">
        <f>LOOKUP($A12,'DMG Tables'!$P$2:$P$35,'DMG Tables'!$O$2:$O$35)*BRL$1*LOOKUP(BRL$1,'DMG Tables'!$G$2:$G$7,'DMG Tables'!$H$2:$H$7)</f>
        <v>21216400</v>
      </c>
      <c r="BRM12" s="1">
        <f>LOOKUP($A12,'DMG Tables'!$P$2:$P$35,'DMG Tables'!$O$2:$O$35)*BRM$1*LOOKUP(BRM$1,'DMG Tables'!$G$2:$G$7,'DMG Tables'!$H$2:$H$7)</f>
        <v>21228000</v>
      </c>
      <c r="BRN12" s="1">
        <f>LOOKUP($A12,'DMG Tables'!$P$2:$P$35,'DMG Tables'!$O$2:$O$35)*BRN$1*LOOKUP(BRN$1,'DMG Tables'!$G$2:$G$7,'DMG Tables'!$H$2:$H$7)</f>
        <v>21239600</v>
      </c>
      <c r="BRO12" s="1">
        <f>LOOKUP($A12,'DMG Tables'!$P$2:$P$35,'DMG Tables'!$O$2:$O$35)*BRO$1*LOOKUP(BRO$1,'DMG Tables'!$G$2:$G$7,'DMG Tables'!$H$2:$H$7)</f>
        <v>21251200</v>
      </c>
      <c r="BRP12" s="1">
        <f>LOOKUP($A12,'DMG Tables'!$P$2:$P$35,'DMG Tables'!$O$2:$O$35)*BRP$1*LOOKUP(BRP$1,'DMG Tables'!$G$2:$G$7,'DMG Tables'!$H$2:$H$7)</f>
        <v>21262800</v>
      </c>
      <c r="BRQ12" s="1">
        <f>LOOKUP($A12,'DMG Tables'!$P$2:$P$35,'DMG Tables'!$O$2:$O$35)*BRQ$1*LOOKUP(BRQ$1,'DMG Tables'!$G$2:$G$7,'DMG Tables'!$H$2:$H$7)</f>
        <v>21274400</v>
      </c>
      <c r="BRR12" s="1">
        <f>LOOKUP($A12,'DMG Tables'!$P$2:$P$35,'DMG Tables'!$O$2:$O$35)*BRR$1*LOOKUP(BRR$1,'DMG Tables'!$G$2:$G$7,'DMG Tables'!$H$2:$H$7)</f>
        <v>21286000</v>
      </c>
      <c r="BRS12" s="1">
        <f>LOOKUP($A12,'DMG Tables'!$P$2:$P$35,'DMG Tables'!$O$2:$O$35)*BRS$1*LOOKUP(BRS$1,'DMG Tables'!$G$2:$G$7,'DMG Tables'!$H$2:$H$7)</f>
        <v>21297600</v>
      </c>
      <c r="BRT12" s="1">
        <f>LOOKUP($A12,'DMG Tables'!$P$2:$P$35,'DMG Tables'!$O$2:$O$35)*BRT$1*LOOKUP(BRT$1,'DMG Tables'!$G$2:$G$7,'DMG Tables'!$H$2:$H$7)</f>
        <v>21309200</v>
      </c>
      <c r="BRU12" s="1">
        <f>LOOKUP($A12,'DMG Tables'!$P$2:$P$35,'DMG Tables'!$O$2:$O$35)*BRU$1*LOOKUP(BRU$1,'DMG Tables'!$G$2:$G$7,'DMG Tables'!$H$2:$H$7)</f>
        <v>21320800</v>
      </c>
      <c r="BRV12" s="1">
        <f>LOOKUP($A12,'DMG Tables'!$P$2:$P$35,'DMG Tables'!$O$2:$O$35)*BRV$1*LOOKUP(BRV$1,'DMG Tables'!$G$2:$G$7,'DMG Tables'!$H$2:$H$7)</f>
        <v>21332400</v>
      </c>
      <c r="BRW12" s="1">
        <f>LOOKUP($A12,'DMG Tables'!$P$2:$P$35,'DMG Tables'!$O$2:$O$35)*BRW$1*LOOKUP(BRW$1,'DMG Tables'!$G$2:$G$7,'DMG Tables'!$H$2:$H$7)</f>
        <v>21344000</v>
      </c>
      <c r="BRX12" s="1">
        <f>LOOKUP($A12,'DMG Tables'!$P$2:$P$35,'DMG Tables'!$O$2:$O$35)*BRX$1*LOOKUP(BRX$1,'DMG Tables'!$G$2:$G$7,'DMG Tables'!$H$2:$H$7)</f>
        <v>21355600</v>
      </c>
      <c r="BRY12" s="1">
        <f>LOOKUP($A12,'DMG Tables'!$P$2:$P$35,'DMG Tables'!$O$2:$O$35)*BRY$1*LOOKUP(BRY$1,'DMG Tables'!$G$2:$G$7,'DMG Tables'!$H$2:$H$7)</f>
        <v>21367200</v>
      </c>
      <c r="BRZ12" s="1">
        <f>LOOKUP($A12,'DMG Tables'!$P$2:$P$35,'DMG Tables'!$O$2:$O$35)*BRZ$1*LOOKUP(BRZ$1,'DMG Tables'!$G$2:$G$7,'DMG Tables'!$H$2:$H$7)</f>
        <v>21378800</v>
      </c>
      <c r="BSA12" s="1">
        <f>LOOKUP($A12,'DMG Tables'!$P$2:$P$35,'DMG Tables'!$O$2:$O$35)*BSA$1*LOOKUP(BSA$1,'DMG Tables'!$G$2:$G$7,'DMG Tables'!$H$2:$H$7)</f>
        <v>21390400</v>
      </c>
      <c r="BSB12" s="1">
        <f>LOOKUP($A12,'DMG Tables'!$P$2:$P$35,'DMG Tables'!$O$2:$O$35)*BSB$1*LOOKUP(BSB$1,'DMG Tables'!$G$2:$G$7,'DMG Tables'!$H$2:$H$7)</f>
        <v>21402000</v>
      </c>
      <c r="BSC12" s="1">
        <f>LOOKUP($A12,'DMG Tables'!$P$2:$P$35,'DMG Tables'!$O$2:$O$35)*BSC$1*LOOKUP(BSC$1,'DMG Tables'!$G$2:$G$7,'DMG Tables'!$H$2:$H$7)</f>
        <v>21413600</v>
      </c>
      <c r="BSD12" s="1">
        <f>LOOKUP($A12,'DMG Tables'!$P$2:$P$35,'DMG Tables'!$O$2:$O$35)*BSD$1*LOOKUP(BSD$1,'DMG Tables'!$G$2:$G$7,'DMG Tables'!$H$2:$H$7)</f>
        <v>21425200</v>
      </c>
      <c r="BSE12" s="1">
        <f>LOOKUP($A12,'DMG Tables'!$P$2:$P$35,'DMG Tables'!$O$2:$O$35)*BSE$1*LOOKUP(BSE$1,'DMG Tables'!$G$2:$G$7,'DMG Tables'!$H$2:$H$7)</f>
        <v>21436800</v>
      </c>
      <c r="BSF12" s="1">
        <f>LOOKUP($A12,'DMG Tables'!$P$2:$P$35,'DMG Tables'!$O$2:$O$35)*BSF$1*LOOKUP(BSF$1,'DMG Tables'!$G$2:$G$7,'DMG Tables'!$H$2:$H$7)</f>
        <v>21448400</v>
      </c>
      <c r="BSG12" s="1">
        <f>LOOKUP($A12,'DMG Tables'!$P$2:$P$35,'DMG Tables'!$O$2:$O$35)*BSG$1*LOOKUP(BSG$1,'DMG Tables'!$G$2:$G$7,'DMG Tables'!$H$2:$H$7)</f>
        <v>21460000</v>
      </c>
      <c r="BSH12" s="1">
        <f>LOOKUP($A12,'DMG Tables'!$P$2:$P$35,'DMG Tables'!$O$2:$O$35)*BSH$1*LOOKUP(BSH$1,'DMG Tables'!$G$2:$G$7,'DMG Tables'!$H$2:$H$7)</f>
        <v>21471600</v>
      </c>
      <c r="BSI12" s="1">
        <f>LOOKUP($A12,'DMG Tables'!$P$2:$P$35,'DMG Tables'!$O$2:$O$35)*BSI$1*LOOKUP(BSI$1,'DMG Tables'!$G$2:$G$7,'DMG Tables'!$H$2:$H$7)</f>
        <v>21483200</v>
      </c>
      <c r="BSJ12" s="1">
        <f>LOOKUP($A12,'DMG Tables'!$P$2:$P$35,'DMG Tables'!$O$2:$O$35)*BSJ$1*LOOKUP(BSJ$1,'DMG Tables'!$G$2:$G$7,'DMG Tables'!$H$2:$H$7)</f>
        <v>21494800</v>
      </c>
      <c r="BSK12" s="1">
        <f>LOOKUP($A12,'DMG Tables'!$P$2:$P$35,'DMG Tables'!$O$2:$O$35)*BSK$1*LOOKUP(BSK$1,'DMG Tables'!$G$2:$G$7,'DMG Tables'!$H$2:$H$7)</f>
        <v>21506400</v>
      </c>
      <c r="BSL12" s="1">
        <f>LOOKUP($A12,'DMG Tables'!$P$2:$P$35,'DMG Tables'!$O$2:$O$35)*BSL$1*LOOKUP(BSL$1,'DMG Tables'!$G$2:$G$7,'DMG Tables'!$H$2:$H$7)</f>
        <v>21518000</v>
      </c>
      <c r="BSM12" s="1">
        <f>LOOKUP($A12,'DMG Tables'!$P$2:$P$35,'DMG Tables'!$O$2:$O$35)*BSM$1*LOOKUP(BSM$1,'DMG Tables'!$G$2:$G$7,'DMG Tables'!$H$2:$H$7)</f>
        <v>21529600</v>
      </c>
      <c r="BSN12" s="1">
        <f>LOOKUP($A12,'DMG Tables'!$P$2:$P$35,'DMG Tables'!$O$2:$O$35)*BSN$1*LOOKUP(BSN$1,'DMG Tables'!$G$2:$G$7,'DMG Tables'!$H$2:$H$7)</f>
        <v>21541200</v>
      </c>
      <c r="BSO12" s="1">
        <f>LOOKUP($A12,'DMG Tables'!$P$2:$P$35,'DMG Tables'!$O$2:$O$35)*BSO$1*LOOKUP(BSO$1,'DMG Tables'!$G$2:$G$7,'DMG Tables'!$H$2:$H$7)</f>
        <v>21552800</v>
      </c>
      <c r="BSP12" s="1">
        <f>LOOKUP($A12,'DMG Tables'!$P$2:$P$35,'DMG Tables'!$O$2:$O$35)*BSP$1*LOOKUP(BSP$1,'DMG Tables'!$G$2:$G$7,'DMG Tables'!$H$2:$H$7)</f>
        <v>21564400</v>
      </c>
      <c r="BSQ12" s="1">
        <f>LOOKUP($A12,'DMG Tables'!$P$2:$P$35,'DMG Tables'!$O$2:$O$35)*BSQ$1*LOOKUP(BSQ$1,'DMG Tables'!$G$2:$G$7,'DMG Tables'!$H$2:$H$7)</f>
        <v>21576000</v>
      </c>
      <c r="BSR12" s="1">
        <f>LOOKUP($A12,'DMG Tables'!$P$2:$P$35,'DMG Tables'!$O$2:$O$35)*BSR$1*LOOKUP(BSR$1,'DMG Tables'!$G$2:$G$7,'DMG Tables'!$H$2:$H$7)</f>
        <v>21587600</v>
      </c>
      <c r="BSS12" s="1">
        <f>LOOKUP($A12,'DMG Tables'!$P$2:$P$35,'DMG Tables'!$O$2:$O$35)*BSS$1*LOOKUP(BSS$1,'DMG Tables'!$G$2:$G$7,'DMG Tables'!$H$2:$H$7)</f>
        <v>21599200</v>
      </c>
      <c r="BST12" s="1">
        <f>LOOKUP($A12,'DMG Tables'!$P$2:$P$35,'DMG Tables'!$O$2:$O$35)*BST$1*LOOKUP(BST$1,'DMG Tables'!$G$2:$G$7,'DMG Tables'!$H$2:$H$7)</f>
        <v>21610800</v>
      </c>
      <c r="BSU12" s="1">
        <f>LOOKUP($A12,'DMG Tables'!$P$2:$P$35,'DMG Tables'!$O$2:$O$35)*BSU$1*LOOKUP(BSU$1,'DMG Tables'!$G$2:$G$7,'DMG Tables'!$H$2:$H$7)</f>
        <v>21622400</v>
      </c>
      <c r="BSV12" s="1">
        <f>LOOKUP($A12,'DMG Tables'!$P$2:$P$35,'DMG Tables'!$O$2:$O$35)*BSV$1*LOOKUP(BSV$1,'DMG Tables'!$G$2:$G$7,'DMG Tables'!$H$2:$H$7)</f>
        <v>21634000</v>
      </c>
      <c r="BSW12" s="1">
        <f>LOOKUP($A12,'DMG Tables'!$P$2:$P$35,'DMG Tables'!$O$2:$O$35)*BSW$1*LOOKUP(BSW$1,'DMG Tables'!$G$2:$G$7,'DMG Tables'!$H$2:$H$7)</f>
        <v>21645600</v>
      </c>
      <c r="BSX12" s="1">
        <f>LOOKUP($A12,'DMG Tables'!$P$2:$P$35,'DMG Tables'!$O$2:$O$35)*BSX$1*LOOKUP(BSX$1,'DMG Tables'!$G$2:$G$7,'DMG Tables'!$H$2:$H$7)</f>
        <v>21657200</v>
      </c>
      <c r="BSY12" s="1">
        <f>LOOKUP($A12,'DMG Tables'!$P$2:$P$35,'DMG Tables'!$O$2:$O$35)*BSY$1*LOOKUP(BSY$1,'DMG Tables'!$G$2:$G$7,'DMG Tables'!$H$2:$H$7)</f>
        <v>21668800</v>
      </c>
      <c r="BSZ12" s="1">
        <f>LOOKUP($A12,'DMG Tables'!$P$2:$P$35,'DMG Tables'!$O$2:$O$35)*BSZ$1*LOOKUP(BSZ$1,'DMG Tables'!$G$2:$G$7,'DMG Tables'!$H$2:$H$7)</f>
        <v>21680400</v>
      </c>
      <c r="BTA12" s="1">
        <f>LOOKUP($A12,'DMG Tables'!$P$2:$P$35,'DMG Tables'!$O$2:$O$35)*BTA$1*LOOKUP(BTA$1,'DMG Tables'!$G$2:$G$7,'DMG Tables'!$H$2:$H$7)</f>
        <v>21692000</v>
      </c>
      <c r="BTB12" s="1">
        <f>LOOKUP($A12,'DMG Tables'!$P$2:$P$35,'DMG Tables'!$O$2:$O$35)*BTB$1*LOOKUP(BTB$1,'DMG Tables'!$G$2:$G$7,'DMG Tables'!$H$2:$H$7)</f>
        <v>21703600</v>
      </c>
      <c r="BTC12" s="1">
        <f>LOOKUP($A12,'DMG Tables'!$P$2:$P$35,'DMG Tables'!$O$2:$O$35)*BTC$1*LOOKUP(BTC$1,'DMG Tables'!$G$2:$G$7,'DMG Tables'!$H$2:$H$7)</f>
        <v>21715200</v>
      </c>
      <c r="BTD12" s="1">
        <f>LOOKUP($A12,'DMG Tables'!$P$2:$P$35,'DMG Tables'!$O$2:$O$35)*BTD$1*LOOKUP(BTD$1,'DMG Tables'!$G$2:$G$7,'DMG Tables'!$H$2:$H$7)</f>
        <v>21726800</v>
      </c>
      <c r="BTE12" s="1">
        <f>LOOKUP($A12,'DMG Tables'!$P$2:$P$35,'DMG Tables'!$O$2:$O$35)*BTE$1*LOOKUP(BTE$1,'DMG Tables'!$G$2:$G$7,'DMG Tables'!$H$2:$H$7)</f>
        <v>21738400</v>
      </c>
      <c r="BTF12" s="1">
        <f>LOOKUP($A12,'DMG Tables'!$P$2:$P$35,'DMG Tables'!$O$2:$O$35)*BTF$1*LOOKUP(BTF$1,'DMG Tables'!$G$2:$G$7,'DMG Tables'!$H$2:$H$7)</f>
        <v>21750000</v>
      </c>
      <c r="BTG12" s="1">
        <f>LOOKUP($A12,'DMG Tables'!$P$2:$P$35,'DMG Tables'!$O$2:$O$35)*BTG$1*LOOKUP(BTG$1,'DMG Tables'!$G$2:$G$7,'DMG Tables'!$H$2:$H$7)</f>
        <v>21761600</v>
      </c>
      <c r="BTH12" s="1">
        <f>LOOKUP($A12,'DMG Tables'!$P$2:$P$35,'DMG Tables'!$O$2:$O$35)*BTH$1*LOOKUP(BTH$1,'DMG Tables'!$G$2:$G$7,'DMG Tables'!$H$2:$H$7)</f>
        <v>21773200</v>
      </c>
      <c r="BTI12" s="1">
        <f>LOOKUP($A12,'DMG Tables'!$P$2:$P$35,'DMG Tables'!$O$2:$O$35)*BTI$1*LOOKUP(BTI$1,'DMG Tables'!$G$2:$G$7,'DMG Tables'!$H$2:$H$7)</f>
        <v>21784800</v>
      </c>
      <c r="BTJ12" s="1">
        <f>LOOKUP($A12,'DMG Tables'!$P$2:$P$35,'DMG Tables'!$O$2:$O$35)*BTJ$1*LOOKUP(BTJ$1,'DMG Tables'!$G$2:$G$7,'DMG Tables'!$H$2:$H$7)</f>
        <v>21796400</v>
      </c>
      <c r="BTK12" s="1">
        <f>LOOKUP($A12,'DMG Tables'!$P$2:$P$35,'DMG Tables'!$O$2:$O$35)*BTK$1*LOOKUP(BTK$1,'DMG Tables'!$G$2:$G$7,'DMG Tables'!$H$2:$H$7)</f>
        <v>21808000</v>
      </c>
      <c r="BTL12" s="1">
        <f>LOOKUP($A12,'DMG Tables'!$P$2:$P$35,'DMG Tables'!$O$2:$O$35)*BTL$1*LOOKUP(BTL$1,'DMG Tables'!$G$2:$G$7,'DMG Tables'!$H$2:$H$7)</f>
        <v>21819600</v>
      </c>
      <c r="BTM12" s="1">
        <f>LOOKUP($A12,'DMG Tables'!$P$2:$P$35,'DMG Tables'!$O$2:$O$35)*BTM$1*LOOKUP(BTM$1,'DMG Tables'!$G$2:$G$7,'DMG Tables'!$H$2:$H$7)</f>
        <v>21831200</v>
      </c>
      <c r="BTN12" s="1">
        <f>LOOKUP($A12,'DMG Tables'!$P$2:$P$35,'DMG Tables'!$O$2:$O$35)*BTN$1*LOOKUP(BTN$1,'DMG Tables'!$G$2:$G$7,'DMG Tables'!$H$2:$H$7)</f>
        <v>21842800</v>
      </c>
      <c r="BTO12" s="1">
        <f>LOOKUP($A12,'DMG Tables'!$P$2:$P$35,'DMG Tables'!$O$2:$O$35)*BTO$1*LOOKUP(BTO$1,'DMG Tables'!$G$2:$G$7,'DMG Tables'!$H$2:$H$7)</f>
        <v>21854400</v>
      </c>
      <c r="BTP12" s="1">
        <f>LOOKUP($A12,'DMG Tables'!$P$2:$P$35,'DMG Tables'!$O$2:$O$35)*BTP$1*LOOKUP(BTP$1,'DMG Tables'!$G$2:$G$7,'DMG Tables'!$H$2:$H$7)</f>
        <v>21866000</v>
      </c>
      <c r="BTQ12" s="1">
        <f>LOOKUP($A12,'DMG Tables'!$P$2:$P$35,'DMG Tables'!$O$2:$O$35)*BTQ$1*LOOKUP(BTQ$1,'DMG Tables'!$G$2:$G$7,'DMG Tables'!$H$2:$H$7)</f>
        <v>21877600</v>
      </c>
      <c r="BTR12" s="1">
        <f>LOOKUP($A12,'DMG Tables'!$P$2:$P$35,'DMG Tables'!$O$2:$O$35)*BTR$1*LOOKUP(BTR$1,'DMG Tables'!$G$2:$G$7,'DMG Tables'!$H$2:$H$7)</f>
        <v>21889200</v>
      </c>
      <c r="BTS12" s="1">
        <f>LOOKUP($A12,'DMG Tables'!$P$2:$P$35,'DMG Tables'!$O$2:$O$35)*BTS$1*LOOKUP(BTS$1,'DMG Tables'!$G$2:$G$7,'DMG Tables'!$H$2:$H$7)</f>
        <v>21900800</v>
      </c>
      <c r="BTT12" s="1">
        <f>LOOKUP($A12,'DMG Tables'!$P$2:$P$35,'DMG Tables'!$O$2:$O$35)*BTT$1*LOOKUP(BTT$1,'DMG Tables'!$G$2:$G$7,'DMG Tables'!$H$2:$H$7)</f>
        <v>21912400</v>
      </c>
      <c r="BTU12" s="1">
        <f>LOOKUP($A12,'DMG Tables'!$P$2:$P$35,'DMG Tables'!$O$2:$O$35)*BTU$1*LOOKUP(BTU$1,'DMG Tables'!$G$2:$G$7,'DMG Tables'!$H$2:$H$7)</f>
        <v>21924000</v>
      </c>
      <c r="BTV12" s="1">
        <f>LOOKUP($A12,'DMG Tables'!$P$2:$P$35,'DMG Tables'!$O$2:$O$35)*BTV$1*LOOKUP(BTV$1,'DMG Tables'!$G$2:$G$7,'DMG Tables'!$H$2:$H$7)</f>
        <v>21935600</v>
      </c>
      <c r="BTW12" s="1">
        <f>LOOKUP($A12,'DMG Tables'!$P$2:$P$35,'DMG Tables'!$O$2:$O$35)*BTW$1*LOOKUP(BTW$1,'DMG Tables'!$G$2:$G$7,'DMG Tables'!$H$2:$H$7)</f>
        <v>21947200</v>
      </c>
      <c r="BTX12" s="1">
        <f>LOOKUP($A12,'DMG Tables'!$P$2:$P$35,'DMG Tables'!$O$2:$O$35)*BTX$1*LOOKUP(BTX$1,'DMG Tables'!$G$2:$G$7,'DMG Tables'!$H$2:$H$7)</f>
        <v>21958800</v>
      </c>
      <c r="BTY12" s="1">
        <f>LOOKUP($A12,'DMG Tables'!$P$2:$P$35,'DMG Tables'!$O$2:$O$35)*BTY$1*LOOKUP(BTY$1,'DMG Tables'!$G$2:$G$7,'DMG Tables'!$H$2:$H$7)</f>
        <v>21970400</v>
      </c>
      <c r="BTZ12" s="1">
        <f>LOOKUP($A12,'DMG Tables'!$P$2:$P$35,'DMG Tables'!$O$2:$O$35)*BTZ$1*LOOKUP(BTZ$1,'DMG Tables'!$G$2:$G$7,'DMG Tables'!$H$2:$H$7)</f>
        <v>21982000</v>
      </c>
      <c r="BUA12" s="1">
        <f>LOOKUP($A12,'DMG Tables'!$P$2:$P$35,'DMG Tables'!$O$2:$O$35)*BUA$1*LOOKUP(BUA$1,'DMG Tables'!$G$2:$G$7,'DMG Tables'!$H$2:$H$7)</f>
        <v>21993600</v>
      </c>
      <c r="BUB12" s="1">
        <f>LOOKUP($A12,'DMG Tables'!$P$2:$P$35,'DMG Tables'!$O$2:$O$35)*BUB$1*LOOKUP(BUB$1,'DMG Tables'!$G$2:$G$7,'DMG Tables'!$H$2:$H$7)</f>
        <v>22005200</v>
      </c>
      <c r="BUC12" s="1">
        <f>LOOKUP($A12,'DMG Tables'!$P$2:$P$35,'DMG Tables'!$O$2:$O$35)*BUC$1*LOOKUP(BUC$1,'DMG Tables'!$G$2:$G$7,'DMG Tables'!$H$2:$H$7)</f>
        <v>22016800</v>
      </c>
      <c r="BUD12" s="1">
        <f>LOOKUP($A12,'DMG Tables'!$P$2:$P$35,'DMG Tables'!$O$2:$O$35)*BUD$1*LOOKUP(BUD$1,'DMG Tables'!$G$2:$G$7,'DMG Tables'!$H$2:$H$7)</f>
        <v>22028400</v>
      </c>
      <c r="BUE12" s="1">
        <f>LOOKUP($A12,'DMG Tables'!$P$2:$P$35,'DMG Tables'!$O$2:$O$35)*BUE$1*LOOKUP(BUE$1,'DMG Tables'!$G$2:$G$7,'DMG Tables'!$H$2:$H$7)</f>
        <v>22040000</v>
      </c>
      <c r="BUF12" s="1">
        <f>LOOKUP($A12,'DMG Tables'!$P$2:$P$35,'DMG Tables'!$O$2:$O$35)*BUF$1*LOOKUP(BUF$1,'DMG Tables'!$G$2:$G$7,'DMG Tables'!$H$2:$H$7)</f>
        <v>22051600</v>
      </c>
      <c r="BUG12" s="1">
        <f>LOOKUP($A12,'DMG Tables'!$P$2:$P$35,'DMG Tables'!$O$2:$O$35)*BUG$1*LOOKUP(BUG$1,'DMG Tables'!$G$2:$G$7,'DMG Tables'!$H$2:$H$7)</f>
        <v>22063200</v>
      </c>
      <c r="BUH12" s="1">
        <f>LOOKUP($A12,'DMG Tables'!$P$2:$P$35,'DMG Tables'!$O$2:$O$35)*BUH$1*LOOKUP(BUH$1,'DMG Tables'!$G$2:$G$7,'DMG Tables'!$H$2:$H$7)</f>
        <v>22074800</v>
      </c>
      <c r="BUI12" s="1">
        <f>LOOKUP($A12,'DMG Tables'!$P$2:$P$35,'DMG Tables'!$O$2:$O$35)*BUI$1*LOOKUP(BUI$1,'DMG Tables'!$G$2:$G$7,'DMG Tables'!$H$2:$H$7)</f>
        <v>22086400</v>
      </c>
      <c r="BUJ12" s="1">
        <f>LOOKUP($A12,'DMG Tables'!$P$2:$P$35,'DMG Tables'!$O$2:$O$35)*BUJ$1*LOOKUP(BUJ$1,'DMG Tables'!$G$2:$G$7,'DMG Tables'!$H$2:$H$7)</f>
        <v>22098000</v>
      </c>
      <c r="BUK12" s="1">
        <f>LOOKUP($A12,'DMG Tables'!$P$2:$P$35,'DMG Tables'!$O$2:$O$35)*BUK$1*LOOKUP(BUK$1,'DMG Tables'!$G$2:$G$7,'DMG Tables'!$H$2:$H$7)</f>
        <v>22109600</v>
      </c>
      <c r="BUL12" s="1">
        <f>LOOKUP($A12,'DMG Tables'!$P$2:$P$35,'DMG Tables'!$O$2:$O$35)*BUL$1*LOOKUP(BUL$1,'DMG Tables'!$G$2:$G$7,'DMG Tables'!$H$2:$H$7)</f>
        <v>22121200</v>
      </c>
      <c r="BUM12" s="1">
        <f>LOOKUP($A12,'DMG Tables'!$P$2:$P$35,'DMG Tables'!$O$2:$O$35)*BUM$1*LOOKUP(BUM$1,'DMG Tables'!$G$2:$G$7,'DMG Tables'!$H$2:$H$7)</f>
        <v>22132800</v>
      </c>
      <c r="BUN12" s="1">
        <f>LOOKUP($A12,'DMG Tables'!$P$2:$P$35,'DMG Tables'!$O$2:$O$35)*BUN$1*LOOKUP(BUN$1,'DMG Tables'!$G$2:$G$7,'DMG Tables'!$H$2:$H$7)</f>
        <v>22144400</v>
      </c>
      <c r="BUO12" s="1">
        <f>LOOKUP($A12,'DMG Tables'!$P$2:$P$35,'DMG Tables'!$O$2:$O$35)*BUO$1*LOOKUP(BUO$1,'DMG Tables'!$G$2:$G$7,'DMG Tables'!$H$2:$H$7)</f>
        <v>22156000</v>
      </c>
      <c r="BUP12" s="1">
        <f>LOOKUP($A12,'DMG Tables'!$P$2:$P$35,'DMG Tables'!$O$2:$O$35)*BUP$1*LOOKUP(BUP$1,'DMG Tables'!$G$2:$G$7,'DMG Tables'!$H$2:$H$7)</f>
        <v>22167600</v>
      </c>
      <c r="BUQ12" s="1">
        <f>LOOKUP($A12,'DMG Tables'!$P$2:$P$35,'DMG Tables'!$O$2:$O$35)*BUQ$1*LOOKUP(BUQ$1,'DMG Tables'!$G$2:$G$7,'DMG Tables'!$H$2:$H$7)</f>
        <v>22179200</v>
      </c>
      <c r="BUR12" s="1">
        <f>LOOKUP($A12,'DMG Tables'!$P$2:$P$35,'DMG Tables'!$O$2:$O$35)*BUR$1*LOOKUP(BUR$1,'DMG Tables'!$G$2:$G$7,'DMG Tables'!$H$2:$H$7)</f>
        <v>22190800</v>
      </c>
      <c r="BUS12" s="1">
        <f>LOOKUP($A12,'DMG Tables'!$P$2:$P$35,'DMG Tables'!$O$2:$O$35)*BUS$1*LOOKUP(BUS$1,'DMG Tables'!$G$2:$G$7,'DMG Tables'!$H$2:$H$7)</f>
        <v>22202400</v>
      </c>
      <c r="BUT12" s="1">
        <f>LOOKUP($A12,'DMG Tables'!$P$2:$P$35,'DMG Tables'!$O$2:$O$35)*BUT$1*LOOKUP(BUT$1,'DMG Tables'!$G$2:$G$7,'DMG Tables'!$H$2:$H$7)</f>
        <v>22214000</v>
      </c>
      <c r="BUU12" s="1">
        <f>LOOKUP($A12,'DMG Tables'!$P$2:$P$35,'DMG Tables'!$O$2:$O$35)*BUU$1*LOOKUP(BUU$1,'DMG Tables'!$G$2:$G$7,'DMG Tables'!$H$2:$H$7)</f>
        <v>22225600</v>
      </c>
      <c r="BUV12" s="1">
        <f>LOOKUP($A12,'DMG Tables'!$P$2:$P$35,'DMG Tables'!$O$2:$O$35)*BUV$1*LOOKUP(BUV$1,'DMG Tables'!$G$2:$G$7,'DMG Tables'!$H$2:$H$7)</f>
        <v>22237200</v>
      </c>
      <c r="BUW12" s="1">
        <f>LOOKUP($A12,'DMG Tables'!$P$2:$P$35,'DMG Tables'!$O$2:$O$35)*BUW$1*LOOKUP(BUW$1,'DMG Tables'!$G$2:$G$7,'DMG Tables'!$H$2:$H$7)</f>
        <v>22248800</v>
      </c>
      <c r="BUX12" s="1">
        <f>LOOKUP($A12,'DMG Tables'!$P$2:$P$35,'DMG Tables'!$O$2:$O$35)*BUX$1*LOOKUP(BUX$1,'DMG Tables'!$G$2:$G$7,'DMG Tables'!$H$2:$H$7)</f>
        <v>22260400</v>
      </c>
      <c r="BUY12" s="1">
        <f>LOOKUP($A12,'DMG Tables'!$P$2:$P$35,'DMG Tables'!$O$2:$O$35)*BUY$1*LOOKUP(BUY$1,'DMG Tables'!$G$2:$G$7,'DMG Tables'!$H$2:$H$7)</f>
        <v>22272000</v>
      </c>
      <c r="BUZ12" s="1">
        <f>LOOKUP($A12,'DMG Tables'!$P$2:$P$35,'DMG Tables'!$O$2:$O$35)*BUZ$1*LOOKUP(BUZ$1,'DMG Tables'!$G$2:$G$7,'DMG Tables'!$H$2:$H$7)</f>
        <v>22283600</v>
      </c>
      <c r="BVA12" s="1">
        <f>LOOKUP($A12,'DMG Tables'!$P$2:$P$35,'DMG Tables'!$O$2:$O$35)*BVA$1*LOOKUP(BVA$1,'DMG Tables'!$G$2:$G$7,'DMG Tables'!$H$2:$H$7)</f>
        <v>22295200</v>
      </c>
      <c r="BVB12" s="1">
        <f>LOOKUP($A12,'DMG Tables'!$P$2:$P$35,'DMG Tables'!$O$2:$O$35)*BVB$1*LOOKUP(BVB$1,'DMG Tables'!$G$2:$G$7,'DMG Tables'!$H$2:$H$7)</f>
        <v>22306800</v>
      </c>
      <c r="BVC12" s="1">
        <f>LOOKUP($A12,'DMG Tables'!$P$2:$P$35,'DMG Tables'!$O$2:$O$35)*BVC$1*LOOKUP(BVC$1,'DMG Tables'!$G$2:$G$7,'DMG Tables'!$H$2:$H$7)</f>
        <v>22318400</v>
      </c>
      <c r="BVD12" s="1">
        <f>LOOKUP($A12,'DMG Tables'!$P$2:$P$35,'DMG Tables'!$O$2:$O$35)*BVD$1*LOOKUP(BVD$1,'DMG Tables'!$G$2:$G$7,'DMG Tables'!$H$2:$H$7)</f>
        <v>22330000</v>
      </c>
      <c r="BVE12" s="1">
        <f>LOOKUP($A12,'DMG Tables'!$P$2:$P$35,'DMG Tables'!$O$2:$O$35)*BVE$1*LOOKUP(BVE$1,'DMG Tables'!$G$2:$G$7,'DMG Tables'!$H$2:$H$7)</f>
        <v>22341600</v>
      </c>
      <c r="BVF12" s="1">
        <f>LOOKUP($A12,'DMG Tables'!$P$2:$P$35,'DMG Tables'!$O$2:$O$35)*BVF$1*LOOKUP(BVF$1,'DMG Tables'!$G$2:$G$7,'DMG Tables'!$H$2:$H$7)</f>
        <v>22353200</v>
      </c>
      <c r="BVG12" s="1">
        <f>LOOKUP($A12,'DMG Tables'!$P$2:$P$35,'DMG Tables'!$O$2:$O$35)*BVG$1*LOOKUP(BVG$1,'DMG Tables'!$G$2:$G$7,'DMG Tables'!$H$2:$H$7)</f>
        <v>22364800</v>
      </c>
      <c r="BVH12" s="1">
        <f>LOOKUP($A12,'DMG Tables'!$P$2:$P$35,'DMG Tables'!$O$2:$O$35)*BVH$1*LOOKUP(BVH$1,'DMG Tables'!$G$2:$G$7,'DMG Tables'!$H$2:$H$7)</f>
        <v>22376400</v>
      </c>
      <c r="BVI12" s="1">
        <f>LOOKUP($A12,'DMG Tables'!$P$2:$P$35,'DMG Tables'!$O$2:$O$35)*BVI$1*LOOKUP(BVI$1,'DMG Tables'!$G$2:$G$7,'DMG Tables'!$H$2:$H$7)</f>
        <v>22388000</v>
      </c>
      <c r="BVJ12" s="1">
        <f>LOOKUP($A12,'DMG Tables'!$P$2:$P$35,'DMG Tables'!$O$2:$O$35)*BVJ$1*LOOKUP(BVJ$1,'DMG Tables'!$G$2:$G$7,'DMG Tables'!$H$2:$H$7)</f>
        <v>22399600</v>
      </c>
      <c r="BVK12" s="1">
        <f>LOOKUP($A12,'DMG Tables'!$P$2:$P$35,'DMG Tables'!$O$2:$O$35)*BVK$1*LOOKUP(BVK$1,'DMG Tables'!$G$2:$G$7,'DMG Tables'!$H$2:$H$7)</f>
        <v>22411200</v>
      </c>
      <c r="BVL12" s="1">
        <f>LOOKUP($A12,'DMG Tables'!$P$2:$P$35,'DMG Tables'!$O$2:$O$35)*BVL$1*LOOKUP(BVL$1,'DMG Tables'!$G$2:$G$7,'DMG Tables'!$H$2:$H$7)</f>
        <v>22422800</v>
      </c>
      <c r="BVM12" s="1">
        <f>LOOKUP($A12,'DMG Tables'!$P$2:$P$35,'DMG Tables'!$O$2:$O$35)*BVM$1*LOOKUP(BVM$1,'DMG Tables'!$G$2:$G$7,'DMG Tables'!$H$2:$H$7)</f>
        <v>22434400</v>
      </c>
      <c r="BVN12" s="1">
        <f>LOOKUP($A12,'DMG Tables'!$P$2:$P$35,'DMG Tables'!$O$2:$O$35)*BVN$1*LOOKUP(BVN$1,'DMG Tables'!$G$2:$G$7,'DMG Tables'!$H$2:$H$7)</f>
        <v>22446000</v>
      </c>
      <c r="BVO12" s="1">
        <f>LOOKUP($A12,'DMG Tables'!$P$2:$P$35,'DMG Tables'!$O$2:$O$35)*BVO$1*LOOKUP(BVO$1,'DMG Tables'!$G$2:$G$7,'DMG Tables'!$H$2:$H$7)</f>
        <v>22457600</v>
      </c>
      <c r="BVP12" s="1">
        <f>LOOKUP($A12,'DMG Tables'!$P$2:$P$35,'DMG Tables'!$O$2:$O$35)*BVP$1*LOOKUP(BVP$1,'DMG Tables'!$G$2:$G$7,'DMG Tables'!$H$2:$H$7)</f>
        <v>22469200</v>
      </c>
      <c r="BVQ12" s="1">
        <f>LOOKUP($A12,'DMG Tables'!$P$2:$P$35,'DMG Tables'!$O$2:$O$35)*BVQ$1*LOOKUP(BVQ$1,'DMG Tables'!$G$2:$G$7,'DMG Tables'!$H$2:$H$7)</f>
        <v>22480800</v>
      </c>
      <c r="BVR12" s="1">
        <f>LOOKUP($A12,'DMG Tables'!$P$2:$P$35,'DMG Tables'!$O$2:$O$35)*BVR$1*LOOKUP(BVR$1,'DMG Tables'!$G$2:$G$7,'DMG Tables'!$H$2:$H$7)</f>
        <v>22492400</v>
      </c>
      <c r="BVS12" s="1">
        <f>LOOKUP($A12,'DMG Tables'!$P$2:$P$35,'DMG Tables'!$O$2:$O$35)*BVS$1*LOOKUP(BVS$1,'DMG Tables'!$G$2:$G$7,'DMG Tables'!$H$2:$H$7)</f>
        <v>22504000</v>
      </c>
      <c r="BVT12" s="1">
        <f>LOOKUP($A12,'DMG Tables'!$P$2:$P$35,'DMG Tables'!$O$2:$O$35)*BVT$1*LOOKUP(BVT$1,'DMG Tables'!$G$2:$G$7,'DMG Tables'!$H$2:$H$7)</f>
        <v>22515600</v>
      </c>
      <c r="BVU12" s="1">
        <f>LOOKUP($A12,'DMG Tables'!$P$2:$P$35,'DMG Tables'!$O$2:$O$35)*BVU$1*LOOKUP(BVU$1,'DMG Tables'!$G$2:$G$7,'DMG Tables'!$H$2:$H$7)</f>
        <v>22527200</v>
      </c>
      <c r="BVV12" s="1">
        <f>LOOKUP($A12,'DMG Tables'!$P$2:$P$35,'DMG Tables'!$O$2:$O$35)*BVV$1*LOOKUP(BVV$1,'DMG Tables'!$G$2:$G$7,'DMG Tables'!$H$2:$H$7)</f>
        <v>22538800</v>
      </c>
      <c r="BVW12" s="1">
        <f>LOOKUP($A12,'DMG Tables'!$P$2:$P$35,'DMG Tables'!$O$2:$O$35)*BVW$1*LOOKUP(BVW$1,'DMG Tables'!$G$2:$G$7,'DMG Tables'!$H$2:$H$7)</f>
        <v>22550400</v>
      </c>
      <c r="BVX12" s="1">
        <f>LOOKUP($A12,'DMG Tables'!$P$2:$P$35,'DMG Tables'!$O$2:$O$35)*BVX$1*LOOKUP(BVX$1,'DMG Tables'!$G$2:$G$7,'DMG Tables'!$H$2:$H$7)</f>
        <v>22562000</v>
      </c>
      <c r="BVY12" s="1">
        <f>LOOKUP($A12,'DMG Tables'!$P$2:$P$35,'DMG Tables'!$O$2:$O$35)*BVY$1*LOOKUP(BVY$1,'DMG Tables'!$G$2:$G$7,'DMG Tables'!$H$2:$H$7)</f>
        <v>22573600</v>
      </c>
      <c r="BVZ12" s="1">
        <f>LOOKUP($A12,'DMG Tables'!$P$2:$P$35,'DMG Tables'!$O$2:$O$35)*BVZ$1*LOOKUP(BVZ$1,'DMG Tables'!$G$2:$G$7,'DMG Tables'!$H$2:$H$7)</f>
        <v>22585200</v>
      </c>
      <c r="BWA12" s="1">
        <f>LOOKUP($A12,'DMG Tables'!$P$2:$P$35,'DMG Tables'!$O$2:$O$35)*BWA$1*LOOKUP(BWA$1,'DMG Tables'!$G$2:$G$7,'DMG Tables'!$H$2:$H$7)</f>
        <v>22596800</v>
      </c>
      <c r="BWB12" s="1">
        <f>LOOKUP($A12,'DMG Tables'!$P$2:$P$35,'DMG Tables'!$O$2:$O$35)*BWB$1*LOOKUP(BWB$1,'DMG Tables'!$G$2:$G$7,'DMG Tables'!$H$2:$H$7)</f>
        <v>22608400</v>
      </c>
      <c r="BWC12" s="1">
        <f>LOOKUP($A12,'DMG Tables'!$P$2:$P$35,'DMG Tables'!$O$2:$O$35)*BWC$1*LOOKUP(BWC$1,'DMG Tables'!$G$2:$G$7,'DMG Tables'!$H$2:$H$7)</f>
        <v>22620000</v>
      </c>
      <c r="BWD12" s="1">
        <f>LOOKUP($A12,'DMG Tables'!$P$2:$P$35,'DMG Tables'!$O$2:$O$35)*BWD$1*LOOKUP(BWD$1,'DMG Tables'!$G$2:$G$7,'DMG Tables'!$H$2:$H$7)</f>
        <v>22631600</v>
      </c>
      <c r="BWE12" s="1">
        <f>LOOKUP($A12,'DMG Tables'!$P$2:$P$35,'DMG Tables'!$O$2:$O$35)*BWE$1*LOOKUP(BWE$1,'DMG Tables'!$G$2:$G$7,'DMG Tables'!$H$2:$H$7)</f>
        <v>22643200</v>
      </c>
      <c r="BWF12" s="1">
        <f>LOOKUP($A12,'DMG Tables'!$P$2:$P$35,'DMG Tables'!$O$2:$O$35)*BWF$1*LOOKUP(BWF$1,'DMG Tables'!$G$2:$G$7,'DMG Tables'!$H$2:$H$7)</f>
        <v>22654800</v>
      </c>
      <c r="BWG12" s="1">
        <f>LOOKUP($A12,'DMG Tables'!$P$2:$P$35,'DMG Tables'!$O$2:$O$35)*BWG$1*LOOKUP(BWG$1,'DMG Tables'!$G$2:$G$7,'DMG Tables'!$H$2:$H$7)</f>
        <v>22666400</v>
      </c>
      <c r="BWH12" s="1">
        <f>LOOKUP($A12,'DMG Tables'!$P$2:$P$35,'DMG Tables'!$O$2:$O$35)*BWH$1*LOOKUP(BWH$1,'DMG Tables'!$G$2:$G$7,'DMG Tables'!$H$2:$H$7)</f>
        <v>22678000</v>
      </c>
      <c r="BWI12" s="1">
        <f>LOOKUP($A12,'DMG Tables'!$P$2:$P$35,'DMG Tables'!$O$2:$O$35)*BWI$1*LOOKUP(BWI$1,'DMG Tables'!$G$2:$G$7,'DMG Tables'!$H$2:$H$7)</f>
        <v>22689600</v>
      </c>
      <c r="BWJ12" s="1">
        <f>LOOKUP($A12,'DMG Tables'!$P$2:$P$35,'DMG Tables'!$O$2:$O$35)*BWJ$1*LOOKUP(BWJ$1,'DMG Tables'!$G$2:$G$7,'DMG Tables'!$H$2:$H$7)</f>
        <v>22701200</v>
      </c>
      <c r="BWK12" s="1">
        <f>LOOKUP($A12,'DMG Tables'!$P$2:$P$35,'DMG Tables'!$O$2:$O$35)*BWK$1*LOOKUP(BWK$1,'DMG Tables'!$G$2:$G$7,'DMG Tables'!$H$2:$H$7)</f>
        <v>22712800</v>
      </c>
      <c r="BWL12" s="1">
        <f>LOOKUP($A12,'DMG Tables'!$P$2:$P$35,'DMG Tables'!$O$2:$O$35)*BWL$1*LOOKUP(BWL$1,'DMG Tables'!$G$2:$G$7,'DMG Tables'!$H$2:$H$7)</f>
        <v>22724400</v>
      </c>
      <c r="BWM12" s="1">
        <f>LOOKUP($A12,'DMG Tables'!$P$2:$P$35,'DMG Tables'!$O$2:$O$35)*BWM$1*LOOKUP(BWM$1,'DMG Tables'!$G$2:$G$7,'DMG Tables'!$H$2:$H$7)</f>
        <v>22736000</v>
      </c>
      <c r="BWN12" s="1">
        <f>LOOKUP($A12,'DMG Tables'!$P$2:$P$35,'DMG Tables'!$O$2:$O$35)*BWN$1*LOOKUP(BWN$1,'DMG Tables'!$G$2:$G$7,'DMG Tables'!$H$2:$H$7)</f>
        <v>22747600</v>
      </c>
      <c r="BWO12" s="1">
        <f>LOOKUP($A12,'DMG Tables'!$P$2:$P$35,'DMG Tables'!$O$2:$O$35)*BWO$1*LOOKUP(BWO$1,'DMG Tables'!$G$2:$G$7,'DMG Tables'!$H$2:$H$7)</f>
        <v>22759200</v>
      </c>
      <c r="BWP12" s="1">
        <f>LOOKUP($A12,'DMG Tables'!$P$2:$P$35,'DMG Tables'!$O$2:$O$35)*BWP$1*LOOKUP(BWP$1,'DMG Tables'!$G$2:$G$7,'DMG Tables'!$H$2:$H$7)</f>
        <v>22770800</v>
      </c>
      <c r="BWQ12" s="1">
        <f>LOOKUP($A12,'DMG Tables'!$P$2:$P$35,'DMG Tables'!$O$2:$O$35)*BWQ$1*LOOKUP(BWQ$1,'DMG Tables'!$G$2:$G$7,'DMG Tables'!$H$2:$H$7)</f>
        <v>22782400</v>
      </c>
      <c r="BWR12" s="1">
        <f>LOOKUP($A12,'DMG Tables'!$P$2:$P$35,'DMG Tables'!$O$2:$O$35)*BWR$1*LOOKUP(BWR$1,'DMG Tables'!$G$2:$G$7,'DMG Tables'!$H$2:$H$7)</f>
        <v>22794000</v>
      </c>
      <c r="BWS12" s="1">
        <f>LOOKUP($A12,'DMG Tables'!$P$2:$P$35,'DMG Tables'!$O$2:$O$35)*BWS$1*LOOKUP(BWS$1,'DMG Tables'!$G$2:$G$7,'DMG Tables'!$H$2:$H$7)</f>
        <v>22805600</v>
      </c>
      <c r="BWT12" s="1">
        <f>LOOKUP($A12,'DMG Tables'!$P$2:$P$35,'DMG Tables'!$O$2:$O$35)*BWT$1*LOOKUP(BWT$1,'DMG Tables'!$G$2:$G$7,'DMG Tables'!$H$2:$H$7)</f>
        <v>22817200</v>
      </c>
      <c r="BWU12" s="1">
        <f>LOOKUP($A12,'DMG Tables'!$P$2:$P$35,'DMG Tables'!$O$2:$O$35)*BWU$1*LOOKUP(BWU$1,'DMG Tables'!$G$2:$G$7,'DMG Tables'!$H$2:$H$7)</f>
        <v>22828800</v>
      </c>
      <c r="BWV12" s="1">
        <f>LOOKUP($A12,'DMG Tables'!$P$2:$P$35,'DMG Tables'!$O$2:$O$35)*BWV$1*LOOKUP(BWV$1,'DMG Tables'!$G$2:$G$7,'DMG Tables'!$H$2:$H$7)</f>
        <v>22840400</v>
      </c>
      <c r="BWW12" s="1">
        <f>LOOKUP($A12,'DMG Tables'!$P$2:$P$35,'DMG Tables'!$O$2:$O$35)*BWW$1*LOOKUP(BWW$1,'DMG Tables'!$G$2:$G$7,'DMG Tables'!$H$2:$H$7)</f>
        <v>22852000</v>
      </c>
      <c r="BWX12" s="1">
        <f>LOOKUP($A12,'DMG Tables'!$P$2:$P$35,'DMG Tables'!$O$2:$O$35)*BWX$1*LOOKUP(BWX$1,'DMG Tables'!$G$2:$G$7,'DMG Tables'!$H$2:$H$7)</f>
        <v>22863600</v>
      </c>
      <c r="BWY12" s="1">
        <f>LOOKUP($A12,'DMG Tables'!$P$2:$P$35,'DMG Tables'!$O$2:$O$35)*BWY$1*LOOKUP(BWY$1,'DMG Tables'!$G$2:$G$7,'DMG Tables'!$H$2:$H$7)</f>
        <v>22875200</v>
      </c>
      <c r="BWZ12" s="1">
        <f>LOOKUP($A12,'DMG Tables'!$P$2:$P$35,'DMG Tables'!$O$2:$O$35)*BWZ$1*LOOKUP(BWZ$1,'DMG Tables'!$G$2:$G$7,'DMG Tables'!$H$2:$H$7)</f>
        <v>22886800</v>
      </c>
      <c r="BXA12" s="1">
        <f>LOOKUP($A12,'DMG Tables'!$P$2:$P$35,'DMG Tables'!$O$2:$O$35)*BXA$1*LOOKUP(BXA$1,'DMG Tables'!$G$2:$G$7,'DMG Tables'!$H$2:$H$7)</f>
        <v>22898400</v>
      </c>
      <c r="BXB12" s="1">
        <f>LOOKUP($A12,'DMG Tables'!$P$2:$P$35,'DMG Tables'!$O$2:$O$35)*BXB$1*LOOKUP(BXB$1,'DMG Tables'!$G$2:$G$7,'DMG Tables'!$H$2:$H$7)</f>
        <v>22910000</v>
      </c>
      <c r="BXC12" s="1">
        <f>LOOKUP($A12,'DMG Tables'!$P$2:$P$35,'DMG Tables'!$O$2:$O$35)*BXC$1*LOOKUP(BXC$1,'DMG Tables'!$G$2:$G$7,'DMG Tables'!$H$2:$H$7)</f>
        <v>22921600</v>
      </c>
      <c r="BXD12" s="1">
        <f>LOOKUP($A12,'DMG Tables'!$P$2:$P$35,'DMG Tables'!$O$2:$O$35)*BXD$1*LOOKUP(BXD$1,'DMG Tables'!$G$2:$G$7,'DMG Tables'!$H$2:$H$7)</f>
        <v>22933200</v>
      </c>
      <c r="BXE12" s="1">
        <f>LOOKUP($A12,'DMG Tables'!$P$2:$P$35,'DMG Tables'!$O$2:$O$35)*BXE$1*LOOKUP(BXE$1,'DMG Tables'!$G$2:$G$7,'DMG Tables'!$H$2:$H$7)</f>
        <v>22944800</v>
      </c>
      <c r="BXF12" s="1">
        <f>LOOKUP($A12,'DMG Tables'!$P$2:$P$35,'DMG Tables'!$O$2:$O$35)*BXF$1*LOOKUP(BXF$1,'DMG Tables'!$G$2:$G$7,'DMG Tables'!$H$2:$H$7)</f>
        <v>22956400</v>
      </c>
      <c r="BXG12" s="1">
        <f>LOOKUP($A12,'DMG Tables'!$P$2:$P$35,'DMG Tables'!$O$2:$O$35)*BXG$1*LOOKUP(BXG$1,'DMG Tables'!$G$2:$G$7,'DMG Tables'!$H$2:$H$7)</f>
        <v>22968000</v>
      </c>
      <c r="BXH12" s="1">
        <f>LOOKUP($A12,'DMG Tables'!$P$2:$P$35,'DMG Tables'!$O$2:$O$35)*BXH$1*LOOKUP(BXH$1,'DMG Tables'!$G$2:$G$7,'DMG Tables'!$H$2:$H$7)</f>
        <v>22979600</v>
      </c>
      <c r="BXI12" s="1">
        <f>LOOKUP($A12,'DMG Tables'!$P$2:$P$35,'DMG Tables'!$O$2:$O$35)*BXI$1*LOOKUP(BXI$1,'DMG Tables'!$G$2:$G$7,'DMG Tables'!$H$2:$H$7)</f>
        <v>22991200</v>
      </c>
      <c r="BXJ12" s="1">
        <f>LOOKUP($A12,'DMG Tables'!$P$2:$P$35,'DMG Tables'!$O$2:$O$35)*BXJ$1*LOOKUP(BXJ$1,'DMG Tables'!$G$2:$G$7,'DMG Tables'!$H$2:$H$7)</f>
        <v>23002800</v>
      </c>
      <c r="BXK12" s="1">
        <f>LOOKUP($A12,'DMG Tables'!$P$2:$P$35,'DMG Tables'!$O$2:$O$35)*BXK$1*LOOKUP(BXK$1,'DMG Tables'!$G$2:$G$7,'DMG Tables'!$H$2:$H$7)</f>
        <v>23014400</v>
      </c>
      <c r="BXL12" s="1">
        <f>LOOKUP($A12,'DMG Tables'!$P$2:$P$35,'DMG Tables'!$O$2:$O$35)*BXL$1*LOOKUP(BXL$1,'DMG Tables'!$G$2:$G$7,'DMG Tables'!$H$2:$H$7)</f>
        <v>23026000</v>
      </c>
      <c r="BXM12" s="1">
        <f>LOOKUP($A12,'DMG Tables'!$P$2:$P$35,'DMG Tables'!$O$2:$O$35)*BXM$1*LOOKUP(BXM$1,'DMG Tables'!$G$2:$G$7,'DMG Tables'!$H$2:$H$7)</f>
        <v>23037600</v>
      </c>
      <c r="BXN12" s="1">
        <f>LOOKUP($A12,'DMG Tables'!$P$2:$P$35,'DMG Tables'!$O$2:$O$35)*BXN$1*LOOKUP(BXN$1,'DMG Tables'!$G$2:$G$7,'DMG Tables'!$H$2:$H$7)</f>
        <v>23049200</v>
      </c>
      <c r="BXO12" s="1">
        <f>LOOKUP($A12,'DMG Tables'!$P$2:$P$35,'DMG Tables'!$O$2:$O$35)*BXO$1*LOOKUP(BXO$1,'DMG Tables'!$G$2:$G$7,'DMG Tables'!$H$2:$H$7)</f>
        <v>23060800</v>
      </c>
      <c r="BXP12" s="1">
        <f>LOOKUP($A12,'DMG Tables'!$P$2:$P$35,'DMG Tables'!$O$2:$O$35)*BXP$1*LOOKUP(BXP$1,'DMG Tables'!$G$2:$G$7,'DMG Tables'!$H$2:$H$7)</f>
        <v>23072400</v>
      </c>
      <c r="BXQ12" s="1">
        <f>LOOKUP($A12,'DMG Tables'!$P$2:$P$35,'DMG Tables'!$O$2:$O$35)*BXQ$1*LOOKUP(BXQ$1,'DMG Tables'!$G$2:$G$7,'DMG Tables'!$H$2:$H$7)</f>
        <v>23084000</v>
      </c>
      <c r="BXR12" s="1">
        <f>LOOKUP($A12,'DMG Tables'!$P$2:$P$35,'DMG Tables'!$O$2:$O$35)*BXR$1*LOOKUP(BXR$1,'DMG Tables'!$G$2:$G$7,'DMG Tables'!$H$2:$H$7)</f>
        <v>23095600</v>
      </c>
      <c r="BXS12" s="1">
        <f>LOOKUP($A12,'DMG Tables'!$P$2:$P$35,'DMG Tables'!$O$2:$O$35)*BXS$1*LOOKUP(BXS$1,'DMG Tables'!$G$2:$G$7,'DMG Tables'!$H$2:$H$7)</f>
        <v>23107200</v>
      </c>
      <c r="BXT12" s="1">
        <f>LOOKUP($A12,'DMG Tables'!$P$2:$P$35,'DMG Tables'!$O$2:$O$35)*BXT$1*LOOKUP(BXT$1,'DMG Tables'!$G$2:$G$7,'DMG Tables'!$H$2:$H$7)</f>
        <v>23118800</v>
      </c>
      <c r="BXU12" s="1">
        <f>LOOKUP($A12,'DMG Tables'!$P$2:$P$35,'DMG Tables'!$O$2:$O$35)*BXU$1*LOOKUP(BXU$1,'DMG Tables'!$G$2:$G$7,'DMG Tables'!$H$2:$H$7)</f>
        <v>23130400</v>
      </c>
      <c r="BXV12" s="1">
        <f>LOOKUP($A12,'DMG Tables'!$P$2:$P$35,'DMG Tables'!$O$2:$O$35)*BXV$1*LOOKUP(BXV$1,'DMG Tables'!$G$2:$G$7,'DMG Tables'!$H$2:$H$7)</f>
        <v>23142000</v>
      </c>
      <c r="BXW12" s="1">
        <f>LOOKUP($A12,'DMG Tables'!$P$2:$P$35,'DMG Tables'!$O$2:$O$35)*BXW$1*LOOKUP(BXW$1,'DMG Tables'!$G$2:$G$7,'DMG Tables'!$H$2:$H$7)</f>
        <v>23153600</v>
      </c>
      <c r="BXX12" s="1">
        <f>LOOKUP($A12,'DMG Tables'!$P$2:$P$35,'DMG Tables'!$O$2:$O$35)*BXX$1*LOOKUP(BXX$1,'DMG Tables'!$G$2:$G$7,'DMG Tables'!$H$2:$H$7)</f>
        <v>23165200</v>
      </c>
      <c r="BXY12" s="1">
        <f>LOOKUP($A12,'DMG Tables'!$P$2:$P$35,'DMG Tables'!$O$2:$O$35)*BXY$1*LOOKUP(BXY$1,'DMG Tables'!$G$2:$G$7,'DMG Tables'!$H$2:$H$7)</f>
        <v>23176800</v>
      </c>
      <c r="BXZ12" s="1">
        <f>LOOKUP($A12,'DMG Tables'!$P$2:$P$35,'DMG Tables'!$O$2:$O$35)*BXZ$1*LOOKUP(BXZ$1,'DMG Tables'!$G$2:$G$7,'DMG Tables'!$H$2:$H$7)</f>
        <v>23188400</v>
      </c>
      <c r="BYA12" s="1">
        <f>LOOKUP($A12,'DMG Tables'!$P$2:$P$35,'DMG Tables'!$O$2:$O$35)*BYA$1*LOOKUP(BYA$1,'DMG Tables'!$G$2:$G$7,'DMG Tables'!$H$2:$H$7)</f>
        <v>23200000</v>
      </c>
      <c r="BYB12" s="1">
        <f>LOOKUP($A12,'DMG Tables'!$P$2:$P$35,'DMG Tables'!$O$2:$O$35)*BYB$1*LOOKUP(BYB$1,'DMG Tables'!$G$2:$G$7,'DMG Tables'!$H$2:$H$7)</f>
        <v>23211600</v>
      </c>
      <c r="BYC12" s="1">
        <f>LOOKUP($A12,'DMG Tables'!$P$2:$P$35,'DMG Tables'!$O$2:$O$35)*BYC$1*LOOKUP(BYC$1,'DMG Tables'!$G$2:$G$7,'DMG Tables'!$H$2:$H$7)</f>
        <v>23223200</v>
      </c>
      <c r="BYD12" s="1">
        <f>LOOKUP($A12,'DMG Tables'!$P$2:$P$35,'DMG Tables'!$O$2:$O$35)*BYD$1*LOOKUP(BYD$1,'DMG Tables'!$G$2:$G$7,'DMG Tables'!$H$2:$H$7)</f>
        <v>23234800</v>
      </c>
      <c r="BYE12" s="1">
        <f>LOOKUP($A12,'DMG Tables'!$P$2:$P$35,'DMG Tables'!$O$2:$O$35)*BYE$1*LOOKUP(BYE$1,'DMG Tables'!$G$2:$G$7,'DMG Tables'!$H$2:$H$7)</f>
        <v>23246400</v>
      </c>
      <c r="BYF12" s="1">
        <f>LOOKUP($A12,'DMG Tables'!$P$2:$P$35,'DMG Tables'!$O$2:$O$35)*BYF$1*LOOKUP(BYF$1,'DMG Tables'!$G$2:$G$7,'DMG Tables'!$H$2:$H$7)</f>
        <v>23258000</v>
      </c>
      <c r="BYG12" s="1">
        <f>LOOKUP($A12,'DMG Tables'!$P$2:$P$35,'DMG Tables'!$O$2:$O$35)*BYG$1*LOOKUP(BYG$1,'DMG Tables'!$G$2:$G$7,'DMG Tables'!$H$2:$H$7)</f>
        <v>23269600</v>
      </c>
      <c r="BYH12" s="1">
        <f>LOOKUP($A12,'DMG Tables'!$P$2:$P$35,'DMG Tables'!$O$2:$O$35)*BYH$1*LOOKUP(BYH$1,'DMG Tables'!$G$2:$G$7,'DMG Tables'!$H$2:$H$7)</f>
        <v>23281200</v>
      </c>
      <c r="BYI12" s="1">
        <f>LOOKUP($A12,'DMG Tables'!$P$2:$P$35,'DMG Tables'!$O$2:$O$35)*BYI$1*LOOKUP(BYI$1,'DMG Tables'!$G$2:$G$7,'DMG Tables'!$H$2:$H$7)</f>
        <v>23292800</v>
      </c>
      <c r="BYJ12" s="1">
        <f>LOOKUP($A12,'DMG Tables'!$P$2:$P$35,'DMG Tables'!$O$2:$O$35)*BYJ$1*LOOKUP(BYJ$1,'DMG Tables'!$G$2:$G$7,'DMG Tables'!$H$2:$H$7)</f>
        <v>23304400</v>
      </c>
      <c r="BYK12" s="1">
        <f>LOOKUP($A12,'DMG Tables'!$P$2:$P$35,'DMG Tables'!$O$2:$O$35)*BYK$1*LOOKUP(BYK$1,'DMG Tables'!$G$2:$G$7,'DMG Tables'!$H$2:$H$7)</f>
        <v>23316000</v>
      </c>
      <c r="BYL12" s="1">
        <f>LOOKUP($A12,'DMG Tables'!$P$2:$P$35,'DMG Tables'!$O$2:$O$35)*BYL$1*LOOKUP(BYL$1,'DMG Tables'!$G$2:$G$7,'DMG Tables'!$H$2:$H$7)</f>
        <v>23327600</v>
      </c>
      <c r="BYM12" s="1">
        <f>LOOKUP($A12,'DMG Tables'!$P$2:$P$35,'DMG Tables'!$O$2:$O$35)*BYM$1*LOOKUP(BYM$1,'DMG Tables'!$G$2:$G$7,'DMG Tables'!$H$2:$H$7)</f>
        <v>23339200</v>
      </c>
      <c r="BYN12" s="1">
        <f>LOOKUP($A12,'DMG Tables'!$P$2:$P$35,'DMG Tables'!$O$2:$O$35)*BYN$1*LOOKUP(BYN$1,'DMG Tables'!$G$2:$G$7,'DMG Tables'!$H$2:$H$7)</f>
        <v>23350800</v>
      </c>
      <c r="BYO12" s="1">
        <f>LOOKUP($A12,'DMG Tables'!$P$2:$P$35,'DMG Tables'!$O$2:$O$35)*BYO$1*LOOKUP(BYO$1,'DMG Tables'!$G$2:$G$7,'DMG Tables'!$H$2:$H$7)</f>
        <v>23362400</v>
      </c>
      <c r="BYP12" s="1">
        <f>LOOKUP($A12,'DMG Tables'!$P$2:$P$35,'DMG Tables'!$O$2:$O$35)*BYP$1*LOOKUP(BYP$1,'DMG Tables'!$G$2:$G$7,'DMG Tables'!$H$2:$H$7)</f>
        <v>23374000</v>
      </c>
      <c r="BYQ12" s="1">
        <f>LOOKUP($A12,'DMG Tables'!$P$2:$P$35,'DMG Tables'!$O$2:$O$35)*BYQ$1*LOOKUP(BYQ$1,'DMG Tables'!$G$2:$G$7,'DMG Tables'!$H$2:$H$7)</f>
        <v>23385600</v>
      </c>
      <c r="BYR12" s="1">
        <f>LOOKUP($A12,'DMG Tables'!$P$2:$P$35,'DMG Tables'!$O$2:$O$35)*BYR$1*LOOKUP(BYR$1,'DMG Tables'!$G$2:$G$7,'DMG Tables'!$H$2:$H$7)</f>
        <v>23397200</v>
      </c>
      <c r="BYS12" s="1">
        <f>LOOKUP($A12,'DMG Tables'!$P$2:$P$35,'DMG Tables'!$O$2:$O$35)*BYS$1*LOOKUP(BYS$1,'DMG Tables'!$G$2:$G$7,'DMG Tables'!$H$2:$H$7)</f>
        <v>23408800</v>
      </c>
      <c r="BYT12" s="1">
        <f>LOOKUP($A12,'DMG Tables'!$P$2:$P$35,'DMG Tables'!$O$2:$O$35)*BYT$1*LOOKUP(BYT$1,'DMG Tables'!$G$2:$G$7,'DMG Tables'!$H$2:$H$7)</f>
        <v>23420400</v>
      </c>
      <c r="BYU12" s="1">
        <f>LOOKUP($A12,'DMG Tables'!$P$2:$P$35,'DMG Tables'!$O$2:$O$35)*BYU$1*LOOKUP(BYU$1,'DMG Tables'!$G$2:$G$7,'DMG Tables'!$H$2:$H$7)</f>
        <v>23432000</v>
      </c>
      <c r="BYV12" s="1">
        <f>LOOKUP($A12,'DMG Tables'!$P$2:$P$35,'DMG Tables'!$O$2:$O$35)*BYV$1*LOOKUP(BYV$1,'DMG Tables'!$G$2:$G$7,'DMG Tables'!$H$2:$H$7)</f>
        <v>23443600</v>
      </c>
      <c r="BYW12" s="1">
        <f>LOOKUP($A12,'DMG Tables'!$P$2:$P$35,'DMG Tables'!$O$2:$O$35)*BYW$1*LOOKUP(BYW$1,'DMG Tables'!$G$2:$G$7,'DMG Tables'!$H$2:$H$7)</f>
        <v>23455200</v>
      </c>
      <c r="BYX12" s="1">
        <f>LOOKUP($A12,'DMG Tables'!$P$2:$P$35,'DMG Tables'!$O$2:$O$35)*BYX$1*LOOKUP(BYX$1,'DMG Tables'!$G$2:$G$7,'DMG Tables'!$H$2:$H$7)</f>
        <v>23466800</v>
      </c>
      <c r="BYY12" s="1">
        <f>LOOKUP($A12,'DMG Tables'!$P$2:$P$35,'DMG Tables'!$O$2:$O$35)*BYY$1*LOOKUP(BYY$1,'DMG Tables'!$G$2:$G$7,'DMG Tables'!$H$2:$H$7)</f>
        <v>23478400</v>
      </c>
      <c r="BYZ12" s="1">
        <f>LOOKUP($A12,'DMG Tables'!$P$2:$P$35,'DMG Tables'!$O$2:$O$35)*BYZ$1*LOOKUP(BYZ$1,'DMG Tables'!$G$2:$G$7,'DMG Tables'!$H$2:$H$7)</f>
        <v>23490000</v>
      </c>
      <c r="BZA12" s="1">
        <f>LOOKUP($A12,'DMG Tables'!$P$2:$P$35,'DMG Tables'!$O$2:$O$35)*BZA$1*LOOKUP(BZA$1,'DMG Tables'!$G$2:$G$7,'DMG Tables'!$H$2:$H$7)</f>
        <v>23501600</v>
      </c>
      <c r="BZB12" s="1">
        <f>LOOKUP($A12,'DMG Tables'!$P$2:$P$35,'DMG Tables'!$O$2:$O$35)*BZB$1*LOOKUP(BZB$1,'DMG Tables'!$G$2:$G$7,'DMG Tables'!$H$2:$H$7)</f>
        <v>23513200</v>
      </c>
      <c r="BZC12" s="1">
        <f>LOOKUP($A12,'DMG Tables'!$P$2:$P$35,'DMG Tables'!$O$2:$O$35)*BZC$1*LOOKUP(BZC$1,'DMG Tables'!$G$2:$G$7,'DMG Tables'!$H$2:$H$7)</f>
        <v>23524800</v>
      </c>
      <c r="BZD12" s="1">
        <f>LOOKUP($A12,'DMG Tables'!$P$2:$P$35,'DMG Tables'!$O$2:$O$35)*BZD$1*LOOKUP(BZD$1,'DMG Tables'!$G$2:$G$7,'DMG Tables'!$H$2:$H$7)</f>
        <v>23536400</v>
      </c>
      <c r="BZE12" s="1">
        <f>LOOKUP($A12,'DMG Tables'!$P$2:$P$35,'DMG Tables'!$O$2:$O$35)*BZE$1*LOOKUP(BZE$1,'DMG Tables'!$G$2:$G$7,'DMG Tables'!$H$2:$H$7)</f>
        <v>23548000</v>
      </c>
      <c r="BZF12" s="1">
        <f>LOOKUP($A12,'DMG Tables'!$P$2:$P$35,'DMG Tables'!$O$2:$O$35)*BZF$1*LOOKUP(BZF$1,'DMG Tables'!$G$2:$G$7,'DMG Tables'!$H$2:$H$7)</f>
        <v>23559600</v>
      </c>
      <c r="BZG12" s="1">
        <f>LOOKUP($A12,'DMG Tables'!$P$2:$P$35,'DMG Tables'!$O$2:$O$35)*BZG$1*LOOKUP(BZG$1,'DMG Tables'!$G$2:$G$7,'DMG Tables'!$H$2:$H$7)</f>
        <v>23571200</v>
      </c>
      <c r="BZH12" s="1">
        <f>LOOKUP($A12,'DMG Tables'!$P$2:$P$35,'DMG Tables'!$O$2:$O$35)*BZH$1*LOOKUP(BZH$1,'DMG Tables'!$G$2:$G$7,'DMG Tables'!$H$2:$H$7)</f>
        <v>23582800</v>
      </c>
      <c r="BZI12" s="1">
        <f>LOOKUP($A12,'DMG Tables'!$P$2:$P$35,'DMG Tables'!$O$2:$O$35)*BZI$1*LOOKUP(BZI$1,'DMG Tables'!$G$2:$G$7,'DMG Tables'!$H$2:$H$7)</f>
        <v>23594400</v>
      </c>
      <c r="BZJ12" s="1">
        <f>LOOKUP($A12,'DMG Tables'!$P$2:$P$35,'DMG Tables'!$O$2:$O$35)*BZJ$1*LOOKUP(BZJ$1,'DMG Tables'!$G$2:$G$7,'DMG Tables'!$H$2:$H$7)</f>
        <v>23606000</v>
      </c>
      <c r="BZK12" s="1">
        <f>LOOKUP($A12,'DMG Tables'!$P$2:$P$35,'DMG Tables'!$O$2:$O$35)*BZK$1*LOOKUP(BZK$1,'DMG Tables'!$G$2:$G$7,'DMG Tables'!$H$2:$H$7)</f>
        <v>23617600</v>
      </c>
      <c r="BZL12" s="1">
        <f>LOOKUP($A12,'DMG Tables'!$P$2:$P$35,'DMG Tables'!$O$2:$O$35)*BZL$1*LOOKUP(BZL$1,'DMG Tables'!$G$2:$G$7,'DMG Tables'!$H$2:$H$7)</f>
        <v>23629200</v>
      </c>
      <c r="BZM12" s="1">
        <f>LOOKUP($A12,'DMG Tables'!$P$2:$P$35,'DMG Tables'!$O$2:$O$35)*BZM$1*LOOKUP(BZM$1,'DMG Tables'!$G$2:$G$7,'DMG Tables'!$H$2:$H$7)</f>
        <v>23640800</v>
      </c>
      <c r="BZN12" s="1">
        <f>LOOKUP($A12,'DMG Tables'!$P$2:$P$35,'DMG Tables'!$O$2:$O$35)*BZN$1*LOOKUP(BZN$1,'DMG Tables'!$G$2:$G$7,'DMG Tables'!$H$2:$H$7)</f>
        <v>23652400</v>
      </c>
      <c r="BZO12" s="1">
        <f>LOOKUP($A12,'DMG Tables'!$P$2:$P$35,'DMG Tables'!$O$2:$O$35)*BZO$1*LOOKUP(BZO$1,'DMG Tables'!$G$2:$G$7,'DMG Tables'!$H$2:$H$7)</f>
        <v>23664000</v>
      </c>
      <c r="BZP12" s="1">
        <f>LOOKUP($A12,'DMG Tables'!$P$2:$P$35,'DMG Tables'!$O$2:$O$35)*BZP$1*LOOKUP(BZP$1,'DMG Tables'!$G$2:$G$7,'DMG Tables'!$H$2:$H$7)</f>
        <v>23675600</v>
      </c>
      <c r="BZQ12" s="1">
        <f>LOOKUP($A12,'DMG Tables'!$P$2:$P$35,'DMG Tables'!$O$2:$O$35)*BZQ$1*LOOKUP(BZQ$1,'DMG Tables'!$G$2:$G$7,'DMG Tables'!$H$2:$H$7)</f>
        <v>23687200</v>
      </c>
      <c r="BZR12" s="1">
        <f>LOOKUP($A12,'DMG Tables'!$P$2:$P$35,'DMG Tables'!$O$2:$O$35)*BZR$1*LOOKUP(BZR$1,'DMG Tables'!$G$2:$G$7,'DMG Tables'!$H$2:$H$7)</f>
        <v>23698800</v>
      </c>
      <c r="BZS12" s="1">
        <f>LOOKUP($A12,'DMG Tables'!$P$2:$P$35,'DMG Tables'!$O$2:$O$35)*BZS$1*LOOKUP(BZS$1,'DMG Tables'!$G$2:$G$7,'DMG Tables'!$H$2:$H$7)</f>
        <v>23710400</v>
      </c>
      <c r="BZT12" s="1">
        <f>LOOKUP($A12,'DMG Tables'!$P$2:$P$35,'DMG Tables'!$O$2:$O$35)*BZT$1*LOOKUP(BZT$1,'DMG Tables'!$G$2:$G$7,'DMG Tables'!$H$2:$H$7)</f>
        <v>23722000</v>
      </c>
      <c r="BZU12" s="1">
        <f>LOOKUP($A12,'DMG Tables'!$P$2:$P$35,'DMG Tables'!$O$2:$O$35)*BZU$1*LOOKUP(BZU$1,'DMG Tables'!$G$2:$G$7,'DMG Tables'!$H$2:$H$7)</f>
        <v>23733600</v>
      </c>
      <c r="BZV12" s="1">
        <f>LOOKUP($A12,'DMG Tables'!$P$2:$P$35,'DMG Tables'!$O$2:$O$35)*BZV$1*LOOKUP(BZV$1,'DMG Tables'!$G$2:$G$7,'DMG Tables'!$H$2:$H$7)</f>
        <v>23745200</v>
      </c>
      <c r="BZW12" s="1">
        <f>LOOKUP($A12,'DMG Tables'!$P$2:$P$35,'DMG Tables'!$O$2:$O$35)*BZW$1*LOOKUP(BZW$1,'DMG Tables'!$G$2:$G$7,'DMG Tables'!$H$2:$H$7)</f>
        <v>23756800</v>
      </c>
      <c r="BZX12" s="1">
        <f>LOOKUP($A12,'DMG Tables'!$P$2:$P$35,'DMG Tables'!$O$2:$O$35)*BZX$1*LOOKUP(BZX$1,'DMG Tables'!$G$2:$G$7,'DMG Tables'!$H$2:$H$7)</f>
        <v>23768400</v>
      </c>
      <c r="BZY12" s="1">
        <f>LOOKUP($A12,'DMG Tables'!$P$2:$P$35,'DMG Tables'!$O$2:$O$35)*BZY$1*LOOKUP(BZY$1,'DMG Tables'!$G$2:$G$7,'DMG Tables'!$H$2:$H$7)</f>
        <v>23780000</v>
      </c>
      <c r="BZZ12" s="1">
        <f>LOOKUP($A12,'DMG Tables'!$P$2:$P$35,'DMG Tables'!$O$2:$O$35)*BZZ$1*LOOKUP(BZZ$1,'DMG Tables'!$G$2:$G$7,'DMG Tables'!$H$2:$H$7)</f>
        <v>23791600</v>
      </c>
      <c r="CAA12" s="1">
        <f>LOOKUP($A12,'DMG Tables'!$P$2:$P$35,'DMG Tables'!$O$2:$O$35)*CAA$1*LOOKUP(CAA$1,'DMG Tables'!$G$2:$G$7,'DMG Tables'!$H$2:$H$7)</f>
        <v>23803200</v>
      </c>
      <c r="CAB12" s="1">
        <f>LOOKUP($A12,'DMG Tables'!$P$2:$P$35,'DMG Tables'!$O$2:$O$35)*CAB$1*LOOKUP(CAB$1,'DMG Tables'!$G$2:$G$7,'DMG Tables'!$H$2:$H$7)</f>
        <v>23814800</v>
      </c>
      <c r="CAC12" s="1">
        <f>LOOKUP($A12,'DMG Tables'!$P$2:$P$35,'DMG Tables'!$O$2:$O$35)*CAC$1*LOOKUP(CAC$1,'DMG Tables'!$G$2:$G$7,'DMG Tables'!$H$2:$H$7)</f>
        <v>23826400</v>
      </c>
      <c r="CAD12" s="1">
        <f>LOOKUP($A12,'DMG Tables'!$P$2:$P$35,'DMG Tables'!$O$2:$O$35)*CAD$1*LOOKUP(CAD$1,'DMG Tables'!$G$2:$G$7,'DMG Tables'!$H$2:$H$7)</f>
        <v>23838000</v>
      </c>
      <c r="CAE12" s="1">
        <f>LOOKUP($A12,'DMG Tables'!$P$2:$P$35,'DMG Tables'!$O$2:$O$35)*CAE$1*LOOKUP(CAE$1,'DMG Tables'!$G$2:$G$7,'DMG Tables'!$H$2:$H$7)</f>
        <v>23849600</v>
      </c>
      <c r="CAF12" s="1">
        <f>LOOKUP($A12,'DMG Tables'!$P$2:$P$35,'DMG Tables'!$O$2:$O$35)*CAF$1*LOOKUP(CAF$1,'DMG Tables'!$G$2:$G$7,'DMG Tables'!$H$2:$H$7)</f>
        <v>23861200</v>
      </c>
      <c r="CAG12" s="1">
        <f>LOOKUP($A12,'DMG Tables'!$P$2:$P$35,'DMG Tables'!$O$2:$O$35)*CAG$1*LOOKUP(CAG$1,'DMG Tables'!$G$2:$G$7,'DMG Tables'!$H$2:$H$7)</f>
        <v>23872800</v>
      </c>
      <c r="CAH12" s="1">
        <f>LOOKUP($A12,'DMG Tables'!$P$2:$P$35,'DMG Tables'!$O$2:$O$35)*CAH$1*LOOKUP(CAH$1,'DMG Tables'!$G$2:$G$7,'DMG Tables'!$H$2:$H$7)</f>
        <v>23884400</v>
      </c>
      <c r="CAI12" s="1">
        <f>LOOKUP($A12,'DMG Tables'!$P$2:$P$35,'DMG Tables'!$O$2:$O$35)*CAI$1*LOOKUP(CAI$1,'DMG Tables'!$G$2:$G$7,'DMG Tables'!$H$2:$H$7)</f>
        <v>23896000</v>
      </c>
      <c r="CAJ12" s="1">
        <f>LOOKUP($A12,'DMG Tables'!$P$2:$P$35,'DMG Tables'!$O$2:$O$35)*CAJ$1*LOOKUP(CAJ$1,'DMG Tables'!$G$2:$G$7,'DMG Tables'!$H$2:$H$7)</f>
        <v>23907600</v>
      </c>
      <c r="CAK12" s="1">
        <f>LOOKUP($A12,'DMG Tables'!$P$2:$P$35,'DMG Tables'!$O$2:$O$35)*CAK$1*LOOKUP(CAK$1,'DMG Tables'!$G$2:$G$7,'DMG Tables'!$H$2:$H$7)</f>
        <v>23919200</v>
      </c>
      <c r="CAL12" s="1">
        <f>LOOKUP($A12,'DMG Tables'!$P$2:$P$35,'DMG Tables'!$O$2:$O$35)*CAL$1*LOOKUP(CAL$1,'DMG Tables'!$G$2:$G$7,'DMG Tables'!$H$2:$H$7)</f>
        <v>23930800</v>
      </c>
      <c r="CAM12" s="1">
        <f>LOOKUP($A12,'DMG Tables'!$P$2:$P$35,'DMG Tables'!$O$2:$O$35)*CAM$1*LOOKUP(CAM$1,'DMG Tables'!$G$2:$G$7,'DMG Tables'!$H$2:$H$7)</f>
        <v>23942400</v>
      </c>
      <c r="CAN12" s="1">
        <f>LOOKUP($A12,'DMG Tables'!$P$2:$P$35,'DMG Tables'!$O$2:$O$35)*CAN$1*LOOKUP(CAN$1,'DMG Tables'!$G$2:$G$7,'DMG Tables'!$H$2:$H$7)</f>
        <v>23954000</v>
      </c>
      <c r="CAO12" s="1">
        <f>LOOKUP($A12,'DMG Tables'!$P$2:$P$35,'DMG Tables'!$O$2:$O$35)*CAO$1*LOOKUP(CAO$1,'DMG Tables'!$G$2:$G$7,'DMG Tables'!$H$2:$H$7)</f>
        <v>23965600</v>
      </c>
      <c r="CAP12" s="1">
        <f>LOOKUP($A12,'DMG Tables'!$P$2:$P$35,'DMG Tables'!$O$2:$O$35)*CAP$1*LOOKUP(CAP$1,'DMG Tables'!$G$2:$G$7,'DMG Tables'!$H$2:$H$7)</f>
        <v>23977200</v>
      </c>
      <c r="CAQ12" s="1">
        <f>LOOKUP($A12,'DMG Tables'!$P$2:$P$35,'DMG Tables'!$O$2:$O$35)*CAQ$1*LOOKUP(CAQ$1,'DMG Tables'!$G$2:$G$7,'DMG Tables'!$H$2:$H$7)</f>
        <v>23988800</v>
      </c>
      <c r="CAR12" s="1">
        <f>LOOKUP($A12,'DMG Tables'!$P$2:$P$35,'DMG Tables'!$O$2:$O$35)*CAR$1*LOOKUP(CAR$1,'DMG Tables'!$G$2:$G$7,'DMG Tables'!$H$2:$H$7)</f>
        <v>24000400</v>
      </c>
      <c r="CAS12" s="1">
        <f>LOOKUP($A12,'DMG Tables'!$P$2:$P$35,'DMG Tables'!$O$2:$O$35)*CAS$1*LOOKUP(CAS$1,'DMG Tables'!$G$2:$G$7,'DMG Tables'!$H$2:$H$7)</f>
        <v>24012000</v>
      </c>
      <c r="CAT12" s="1">
        <f>LOOKUP($A12,'DMG Tables'!$P$2:$P$35,'DMG Tables'!$O$2:$O$35)*CAT$1*LOOKUP(CAT$1,'DMG Tables'!$G$2:$G$7,'DMG Tables'!$H$2:$H$7)</f>
        <v>24023600</v>
      </c>
      <c r="CAU12" s="1">
        <f>LOOKUP($A12,'DMG Tables'!$P$2:$P$35,'DMG Tables'!$O$2:$O$35)*CAU$1*LOOKUP(CAU$1,'DMG Tables'!$G$2:$G$7,'DMG Tables'!$H$2:$H$7)</f>
        <v>24035200</v>
      </c>
      <c r="CAV12" s="1">
        <f>LOOKUP($A12,'DMG Tables'!$P$2:$P$35,'DMG Tables'!$O$2:$O$35)*CAV$1*LOOKUP(CAV$1,'DMG Tables'!$G$2:$G$7,'DMG Tables'!$H$2:$H$7)</f>
        <v>24046800</v>
      </c>
      <c r="CAW12" s="1">
        <f>LOOKUP($A12,'DMG Tables'!$P$2:$P$35,'DMG Tables'!$O$2:$O$35)*CAW$1*LOOKUP(CAW$1,'DMG Tables'!$G$2:$G$7,'DMG Tables'!$H$2:$H$7)</f>
        <v>24058400</v>
      </c>
      <c r="CAX12" s="1">
        <f>LOOKUP($A12,'DMG Tables'!$P$2:$P$35,'DMG Tables'!$O$2:$O$35)*CAX$1*LOOKUP(CAX$1,'DMG Tables'!$G$2:$G$7,'DMG Tables'!$H$2:$H$7)</f>
        <v>24070000</v>
      </c>
      <c r="CAY12" s="1">
        <f>LOOKUP($A12,'DMG Tables'!$P$2:$P$35,'DMG Tables'!$O$2:$O$35)*CAY$1*LOOKUP(CAY$1,'DMG Tables'!$G$2:$G$7,'DMG Tables'!$H$2:$H$7)</f>
        <v>24081600</v>
      </c>
      <c r="CAZ12" s="1">
        <f>LOOKUP($A12,'DMG Tables'!$P$2:$P$35,'DMG Tables'!$O$2:$O$35)*CAZ$1*LOOKUP(CAZ$1,'DMG Tables'!$G$2:$G$7,'DMG Tables'!$H$2:$H$7)</f>
        <v>24093200</v>
      </c>
      <c r="CBA12" s="1">
        <f>LOOKUP($A12,'DMG Tables'!$P$2:$P$35,'DMG Tables'!$O$2:$O$35)*CBA$1*LOOKUP(CBA$1,'DMG Tables'!$G$2:$G$7,'DMG Tables'!$H$2:$H$7)</f>
        <v>24104800</v>
      </c>
      <c r="CBB12" s="1">
        <f>LOOKUP($A12,'DMG Tables'!$P$2:$P$35,'DMG Tables'!$O$2:$O$35)*CBB$1*LOOKUP(CBB$1,'DMG Tables'!$G$2:$G$7,'DMG Tables'!$H$2:$H$7)</f>
        <v>24116400</v>
      </c>
      <c r="CBC12" s="1">
        <f>LOOKUP($A12,'DMG Tables'!$P$2:$P$35,'DMG Tables'!$O$2:$O$35)*CBC$1*LOOKUP(CBC$1,'DMG Tables'!$G$2:$G$7,'DMG Tables'!$H$2:$H$7)</f>
        <v>24128000</v>
      </c>
      <c r="CBD12" s="1">
        <f>LOOKUP($A12,'DMG Tables'!$P$2:$P$35,'DMG Tables'!$O$2:$O$35)*CBD$1*LOOKUP(CBD$1,'DMG Tables'!$G$2:$G$7,'DMG Tables'!$H$2:$H$7)</f>
        <v>24139600</v>
      </c>
      <c r="CBE12" s="1">
        <f>LOOKUP($A12,'DMG Tables'!$P$2:$P$35,'DMG Tables'!$O$2:$O$35)*CBE$1*LOOKUP(CBE$1,'DMG Tables'!$G$2:$G$7,'DMG Tables'!$H$2:$H$7)</f>
        <v>24151200</v>
      </c>
      <c r="CBF12" s="1">
        <f>LOOKUP($A12,'DMG Tables'!$P$2:$P$35,'DMG Tables'!$O$2:$O$35)*CBF$1*LOOKUP(CBF$1,'DMG Tables'!$G$2:$G$7,'DMG Tables'!$H$2:$H$7)</f>
        <v>24162800</v>
      </c>
      <c r="CBG12" s="1">
        <f>LOOKUP($A12,'DMG Tables'!$P$2:$P$35,'DMG Tables'!$O$2:$O$35)*CBG$1*LOOKUP(CBG$1,'DMG Tables'!$G$2:$G$7,'DMG Tables'!$H$2:$H$7)</f>
        <v>24174400</v>
      </c>
      <c r="CBH12" s="1">
        <f>LOOKUP($A12,'DMG Tables'!$P$2:$P$35,'DMG Tables'!$O$2:$O$35)*CBH$1*LOOKUP(CBH$1,'DMG Tables'!$G$2:$G$7,'DMG Tables'!$H$2:$H$7)</f>
        <v>24186000</v>
      </c>
      <c r="CBI12" s="1">
        <f>LOOKUP($A12,'DMG Tables'!$P$2:$P$35,'DMG Tables'!$O$2:$O$35)*CBI$1*LOOKUP(CBI$1,'DMG Tables'!$G$2:$G$7,'DMG Tables'!$H$2:$H$7)</f>
        <v>24197600</v>
      </c>
      <c r="CBJ12" s="1">
        <f>LOOKUP($A12,'DMG Tables'!$P$2:$P$35,'DMG Tables'!$O$2:$O$35)*CBJ$1*LOOKUP(CBJ$1,'DMG Tables'!$G$2:$G$7,'DMG Tables'!$H$2:$H$7)</f>
        <v>24209200</v>
      </c>
      <c r="CBK12" s="1">
        <f>LOOKUP($A12,'DMG Tables'!$P$2:$P$35,'DMG Tables'!$O$2:$O$35)*CBK$1*LOOKUP(CBK$1,'DMG Tables'!$G$2:$G$7,'DMG Tables'!$H$2:$H$7)</f>
        <v>24220800</v>
      </c>
      <c r="CBL12" s="1">
        <f>LOOKUP($A12,'DMG Tables'!$P$2:$P$35,'DMG Tables'!$O$2:$O$35)*CBL$1*LOOKUP(CBL$1,'DMG Tables'!$G$2:$G$7,'DMG Tables'!$H$2:$H$7)</f>
        <v>24232400</v>
      </c>
      <c r="CBM12" s="1">
        <f>LOOKUP($A12,'DMG Tables'!$P$2:$P$35,'DMG Tables'!$O$2:$O$35)*CBM$1*LOOKUP(CBM$1,'DMG Tables'!$G$2:$G$7,'DMG Tables'!$H$2:$H$7)</f>
        <v>24244000</v>
      </c>
      <c r="CBN12" s="1">
        <f>LOOKUP($A12,'DMG Tables'!$P$2:$P$35,'DMG Tables'!$O$2:$O$35)*CBN$1*LOOKUP(CBN$1,'DMG Tables'!$G$2:$G$7,'DMG Tables'!$H$2:$H$7)</f>
        <v>24255600</v>
      </c>
      <c r="CBO12" s="1">
        <f>LOOKUP($A12,'DMG Tables'!$P$2:$P$35,'DMG Tables'!$O$2:$O$35)*CBO$1*LOOKUP(CBO$1,'DMG Tables'!$G$2:$G$7,'DMG Tables'!$H$2:$H$7)</f>
        <v>24267200</v>
      </c>
      <c r="CBP12" s="1">
        <f>LOOKUP($A12,'DMG Tables'!$P$2:$P$35,'DMG Tables'!$O$2:$O$35)*CBP$1*LOOKUP(CBP$1,'DMG Tables'!$G$2:$G$7,'DMG Tables'!$H$2:$H$7)</f>
        <v>24278800</v>
      </c>
      <c r="CBQ12" s="1">
        <f>LOOKUP($A12,'DMG Tables'!$P$2:$P$35,'DMG Tables'!$O$2:$O$35)*CBQ$1*LOOKUP(CBQ$1,'DMG Tables'!$G$2:$G$7,'DMG Tables'!$H$2:$H$7)</f>
        <v>24290400</v>
      </c>
      <c r="CBR12" s="1">
        <f>LOOKUP($A12,'DMG Tables'!$P$2:$P$35,'DMG Tables'!$O$2:$O$35)*CBR$1*LOOKUP(CBR$1,'DMG Tables'!$G$2:$G$7,'DMG Tables'!$H$2:$H$7)</f>
        <v>24302000</v>
      </c>
      <c r="CBS12" s="1">
        <f>LOOKUP($A12,'DMG Tables'!$P$2:$P$35,'DMG Tables'!$O$2:$O$35)*CBS$1*LOOKUP(CBS$1,'DMG Tables'!$G$2:$G$7,'DMG Tables'!$H$2:$H$7)</f>
        <v>24313600</v>
      </c>
      <c r="CBT12" s="1">
        <f>LOOKUP($A12,'DMG Tables'!$P$2:$P$35,'DMG Tables'!$O$2:$O$35)*CBT$1*LOOKUP(CBT$1,'DMG Tables'!$G$2:$G$7,'DMG Tables'!$H$2:$H$7)</f>
        <v>24325200</v>
      </c>
      <c r="CBU12" s="1">
        <f>LOOKUP($A12,'DMG Tables'!$P$2:$P$35,'DMG Tables'!$O$2:$O$35)*CBU$1*LOOKUP(CBU$1,'DMG Tables'!$G$2:$G$7,'DMG Tables'!$H$2:$H$7)</f>
        <v>24336800</v>
      </c>
      <c r="CBV12" s="1">
        <f>LOOKUP($A12,'DMG Tables'!$P$2:$P$35,'DMG Tables'!$O$2:$O$35)*CBV$1*LOOKUP(CBV$1,'DMG Tables'!$G$2:$G$7,'DMG Tables'!$H$2:$H$7)</f>
        <v>24348400</v>
      </c>
      <c r="CBW12" s="1">
        <f>LOOKUP($A12,'DMG Tables'!$P$2:$P$35,'DMG Tables'!$O$2:$O$35)*CBW$1*LOOKUP(CBW$1,'DMG Tables'!$G$2:$G$7,'DMG Tables'!$H$2:$H$7)</f>
        <v>24360000</v>
      </c>
      <c r="CBX12" s="1">
        <f>LOOKUP($A12,'DMG Tables'!$P$2:$P$35,'DMG Tables'!$O$2:$O$35)*CBX$1*LOOKUP(CBX$1,'DMG Tables'!$G$2:$G$7,'DMG Tables'!$H$2:$H$7)</f>
        <v>24371600</v>
      </c>
      <c r="CBY12" s="1">
        <f>LOOKUP($A12,'DMG Tables'!$P$2:$P$35,'DMG Tables'!$O$2:$O$35)*CBY$1*LOOKUP(CBY$1,'DMG Tables'!$G$2:$G$7,'DMG Tables'!$H$2:$H$7)</f>
        <v>24383200</v>
      </c>
      <c r="CBZ12" s="1">
        <f>LOOKUP($A12,'DMG Tables'!$P$2:$P$35,'DMG Tables'!$O$2:$O$35)*CBZ$1*LOOKUP(CBZ$1,'DMG Tables'!$G$2:$G$7,'DMG Tables'!$H$2:$H$7)</f>
        <v>24394800</v>
      </c>
      <c r="CCA12" s="1">
        <f>LOOKUP($A12,'DMG Tables'!$P$2:$P$35,'DMG Tables'!$O$2:$O$35)*CCA$1*LOOKUP(CCA$1,'DMG Tables'!$G$2:$G$7,'DMG Tables'!$H$2:$H$7)</f>
        <v>24406400</v>
      </c>
      <c r="CCB12" s="1">
        <f>LOOKUP($A12,'DMG Tables'!$P$2:$P$35,'DMG Tables'!$O$2:$O$35)*CCB$1*LOOKUP(CCB$1,'DMG Tables'!$G$2:$G$7,'DMG Tables'!$H$2:$H$7)</f>
        <v>24418000</v>
      </c>
      <c r="CCC12" s="1">
        <f>LOOKUP($A12,'DMG Tables'!$P$2:$P$35,'DMG Tables'!$O$2:$O$35)*CCC$1*LOOKUP(CCC$1,'DMG Tables'!$G$2:$G$7,'DMG Tables'!$H$2:$H$7)</f>
        <v>24429600</v>
      </c>
      <c r="CCD12" s="1">
        <f>LOOKUP($A12,'DMG Tables'!$P$2:$P$35,'DMG Tables'!$O$2:$O$35)*CCD$1*LOOKUP(CCD$1,'DMG Tables'!$G$2:$G$7,'DMG Tables'!$H$2:$H$7)</f>
        <v>24441200</v>
      </c>
      <c r="CCE12" s="1">
        <f>LOOKUP($A12,'DMG Tables'!$P$2:$P$35,'DMG Tables'!$O$2:$O$35)*CCE$1*LOOKUP(CCE$1,'DMG Tables'!$G$2:$G$7,'DMG Tables'!$H$2:$H$7)</f>
        <v>24452800</v>
      </c>
      <c r="CCF12" s="1">
        <f>LOOKUP($A12,'DMG Tables'!$P$2:$P$35,'DMG Tables'!$O$2:$O$35)*CCF$1*LOOKUP(CCF$1,'DMG Tables'!$G$2:$G$7,'DMG Tables'!$H$2:$H$7)</f>
        <v>24464400</v>
      </c>
      <c r="CCG12" s="1">
        <f>LOOKUP($A12,'DMG Tables'!$P$2:$P$35,'DMG Tables'!$O$2:$O$35)*CCG$1*LOOKUP(CCG$1,'DMG Tables'!$G$2:$G$7,'DMG Tables'!$H$2:$H$7)</f>
        <v>24476000</v>
      </c>
      <c r="CCH12" s="1">
        <f>LOOKUP($A12,'DMG Tables'!$P$2:$P$35,'DMG Tables'!$O$2:$O$35)*CCH$1*LOOKUP(CCH$1,'DMG Tables'!$G$2:$G$7,'DMG Tables'!$H$2:$H$7)</f>
        <v>24487600</v>
      </c>
      <c r="CCI12" s="1">
        <f>LOOKUP($A12,'DMG Tables'!$P$2:$P$35,'DMG Tables'!$O$2:$O$35)*CCI$1*LOOKUP(CCI$1,'DMG Tables'!$G$2:$G$7,'DMG Tables'!$H$2:$H$7)</f>
        <v>24499200</v>
      </c>
      <c r="CCJ12" s="1">
        <f>LOOKUP($A12,'DMG Tables'!$P$2:$P$35,'DMG Tables'!$O$2:$O$35)*CCJ$1*LOOKUP(CCJ$1,'DMG Tables'!$G$2:$G$7,'DMG Tables'!$H$2:$H$7)</f>
        <v>24510800</v>
      </c>
      <c r="CCK12" s="1">
        <f>LOOKUP($A12,'DMG Tables'!$P$2:$P$35,'DMG Tables'!$O$2:$O$35)*CCK$1*LOOKUP(CCK$1,'DMG Tables'!$G$2:$G$7,'DMG Tables'!$H$2:$H$7)</f>
        <v>24522400</v>
      </c>
      <c r="CCL12" s="1">
        <f>LOOKUP($A12,'DMG Tables'!$P$2:$P$35,'DMG Tables'!$O$2:$O$35)*CCL$1*LOOKUP(CCL$1,'DMG Tables'!$G$2:$G$7,'DMG Tables'!$H$2:$H$7)</f>
        <v>24534000</v>
      </c>
      <c r="CCM12" s="1">
        <f>LOOKUP($A12,'DMG Tables'!$P$2:$P$35,'DMG Tables'!$O$2:$O$35)*CCM$1*LOOKUP(CCM$1,'DMG Tables'!$G$2:$G$7,'DMG Tables'!$H$2:$H$7)</f>
        <v>24545600</v>
      </c>
      <c r="CCN12" s="1">
        <f>LOOKUP($A12,'DMG Tables'!$P$2:$P$35,'DMG Tables'!$O$2:$O$35)*CCN$1*LOOKUP(CCN$1,'DMG Tables'!$G$2:$G$7,'DMG Tables'!$H$2:$H$7)</f>
        <v>24557200</v>
      </c>
      <c r="CCO12" s="1">
        <f>LOOKUP($A12,'DMG Tables'!$P$2:$P$35,'DMG Tables'!$O$2:$O$35)*CCO$1*LOOKUP(CCO$1,'DMG Tables'!$G$2:$G$7,'DMG Tables'!$H$2:$H$7)</f>
        <v>24568800</v>
      </c>
      <c r="CCP12" s="1">
        <f>LOOKUP($A12,'DMG Tables'!$P$2:$P$35,'DMG Tables'!$O$2:$O$35)*CCP$1*LOOKUP(CCP$1,'DMG Tables'!$G$2:$G$7,'DMG Tables'!$H$2:$H$7)</f>
        <v>24580400</v>
      </c>
      <c r="CCQ12" s="1">
        <f>LOOKUP($A12,'DMG Tables'!$P$2:$P$35,'DMG Tables'!$O$2:$O$35)*CCQ$1*LOOKUP(CCQ$1,'DMG Tables'!$G$2:$G$7,'DMG Tables'!$H$2:$H$7)</f>
        <v>24592000</v>
      </c>
      <c r="CCR12" s="1">
        <f>LOOKUP($A12,'DMG Tables'!$P$2:$P$35,'DMG Tables'!$O$2:$O$35)*CCR$1*LOOKUP(CCR$1,'DMG Tables'!$G$2:$G$7,'DMG Tables'!$H$2:$H$7)</f>
        <v>24603600</v>
      </c>
      <c r="CCS12" s="1">
        <f>LOOKUP($A12,'DMG Tables'!$P$2:$P$35,'DMG Tables'!$O$2:$O$35)*CCS$1*LOOKUP(CCS$1,'DMG Tables'!$G$2:$G$7,'DMG Tables'!$H$2:$H$7)</f>
        <v>24615200</v>
      </c>
      <c r="CCT12" s="1">
        <f>LOOKUP($A12,'DMG Tables'!$P$2:$P$35,'DMG Tables'!$O$2:$O$35)*CCT$1*LOOKUP(CCT$1,'DMG Tables'!$G$2:$G$7,'DMG Tables'!$H$2:$H$7)</f>
        <v>24626800</v>
      </c>
      <c r="CCU12" s="1">
        <f>LOOKUP($A12,'DMG Tables'!$P$2:$P$35,'DMG Tables'!$O$2:$O$35)*CCU$1*LOOKUP(CCU$1,'DMG Tables'!$G$2:$G$7,'DMG Tables'!$H$2:$H$7)</f>
        <v>24638400</v>
      </c>
      <c r="CCV12" s="1">
        <f>LOOKUP($A12,'DMG Tables'!$P$2:$P$35,'DMG Tables'!$O$2:$O$35)*CCV$1*LOOKUP(CCV$1,'DMG Tables'!$G$2:$G$7,'DMG Tables'!$H$2:$H$7)</f>
        <v>24650000</v>
      </c>
      <c r="CCW12" s="1">
        <f>LOOKUP($A12,'DMG Tables'!$P$2:$P$35,'DMG Tables'!$O$2:$O$35)*CCW$1*LOOKUP(CCW$1,'DMG Tables'!$G$2:$G$7,'DMG Tables'!$H$2:$H$7)</f>
        <v>24661600</v>
      </c>
      <c r="CCX12" s="1">
        <f>LOOKUP($A12,'DMG Tables'!$P$2:$P$35,'DMG Tables'!$O$2:$O$35)*CCX$1*LOOKUP(CCX$1,'DMG Tables'!$G$2:$G$7,'DMG Tables'!$H$2:$H$7)</f>
        <v>24673200</v>
      </c>
      <c r="CCY12" s="1">
        <f>LOOKUP($A12,'DMG Tables'!$P$2:$P$35,'DMG Tables'!$O$2:$O$35)*CCY$1*LOOKUP(CCY$1,'DMG Tables'!$G$2:$G$7,'DMG Tables'!$H$2:$H$7)</f>
        <v>24684800</v>
      </c>
      <c r="CCZ12" s="1">
        <f>LOOKUP($A12,'DMG Tables'!$P$2:$P$35,'DMG Tables'!$O$2:$O$35)*CCZ$1*LOOKUP(CCZ$1,'DMG Tables'!$G$2:$G$7,'DMG Tables'!$H$2:$H$7)</f>
        <v>24696400</v>
      </c>
      <c r="CDA12" s="1">
        <f>LOOKUP($A12,'DMG Tables'!$P$2:$P$35,'DMG Tables'!$O$2:$O$35)*CDA$1*LOOKUP(CDA$1,'DMG Tables'!$G$2:$G$7,'DMG Tables'!$H$2:$H$7)</f>
        <v>24708000</v>
      </c>
      <c r="CDB12" s="1">
        <f>LOOKUP($A12,'DMG Tables'!$P$2:$P$35,'DMG Tables'!$O$2:$O$35)*CDB$1*LOOKUP(CDB$1,'DMG Tables'!$G$2:$G$7,'DMG Tables'!$H$2:$H$7)</f>
        <v>24719600</v>
      </c>
      <c r="CDC12" s="1">
        <f>LOOKUP($A12,'DMG Tables'!$P$2:$P$35,'DMG Tables'!$O$2:$O$35)*CDC$1*LOOKUP(CDC$1,'DMG Tables'!$G$2:$G$7,'DMG Tables'!$H$2:$H$7)</f>
        <v>24731200</v>
      </c>
      <c r="CDD12" s="1">
        <f>LOOKUP($A12,'DMG Tables'!$P$2:$P$35,'DMG Tables'!$O$2:$O$35)*CDD$1*LOOKUP(CDD$1,'DMG Tables'!$G$2:$G$7,'DMG Tables'!$H$2:$H$7)</f>
        <v>24742800</v>
      </c>
      <c r="CDE12" s="1">
        <f>LOOKUP($A12,'DMG Tables'!$P$2:$P$35,'DMG Tables'!$O$2:$O$35)*CDE$1*LOOKUP(CDE$1,'DMG Tables'!$G$2:$G$7,'DMG Tables'!$H$2:$H$7)</f>
        <v>24754400</v>
      </c>
      <c r="CDF12" s="1">
        <f>LOOKUP($A12,'DMG Tables'!$P$2:$P$35,'DMG Tables'!$O$2:$O$35)*CDF$1*LOOKUP(CDF$1,'DMG Tables'!$G$2:$G$7,'DMG Tables'!$H$2:$H$7)</f>
        <v>24766000</v>
      </c>
      <c r="CDG12" s="1">
        <f>LOOKUP($A12,'DMG Tables'!$P$2:$P$35,'DMG Tables'!$O$2:$O$35)*CDG$1*LOOKUP(CDG$1,'DMG Tables'!$G$2:$G$7,'DMG Tables'!$H$2:$H$7)</f>
        <v>24777600</v>
      </c>
      <c r="CDH12" s="1">
        <f>LOOKUP($A12,'DMG Tables'!$P$2:$P$35,'DMG Tables'!$O$2:$O$35)*CDH$1*LOOKUP(CDH$1,'DMG Tables'!$G$2:$G$7,'DMG Tables'!$H$2:$H$7)</f>
        <v>24789200</v>
      </c>
      <c r="CDI12" s="1">
        <f>LOOKUP($A12,'DMG Tables'!$P$2:$P$35,'DMG Tables'!$O$2:$O$35)*CDI$1*LOOKUP(CDI$1,'DMG Tables'!$G$2:$G$7,'DMG Tables'!$H$2:$H$7)</f>
        <v>24800800</v>
      </c>
      <c r="CDJ12" s="1">
        <f>LOOKUP($A12,'DMG Tables'!$P$2:$P$35,'DMG Tables'!$O$2:$O$35)*CDJ$1*LOOKUP(CDJ$1,'DMG Tables'!$G$2:$G$7,'DMG Tables'!$H$2:$H$7)</f>
        <v>24812400</v>
      </c>
      <c r="CDK12" s="1">
        <f>LOOKUP($A12,'DMG Tables'!$P$2:$P$35,'DMG Tables'!$O$2:$O$35)*CDK$1*LOOKUP(CDK$1,'DMG Tables'!$G$2:$G$7,'DMG Tables'!$H$2:$H$7)</f>
        <v>24824000</v>
      </c>
      <c r="CDL12" s="1">
        <f>LOOKUP($A12,'DMG Tables'!$P$2:$P$35,'DMG Tables'!$O$2:$O$35)*CDL$1*LOOKUP(CDL$1,'DMG Tables'!$G$2:$G$7,'DMG Tables'!$H$2:$H$7)</f>
        <v>24835600</v>
      </c>
      <c r="CDM12" s="1">
        <f>LOOKUP($A12,'DMG Tables'!$P$2:$P$35,'DMG Tables'!$O$2:$O$35)*CDM$1*LOOKUP(CDM$1,'DMG Tables'!$G$2:$G$7,'DMG Tables'!$H$2:$H$7)</f>
        <v>24847200</v>
      </c>
      <c r="CDN12" s="1">
        <f>LOOKUP($A12,'DMG Tables'!$P$2:$P$35,'DMG Tables'!$O$2:$O$35)*CDN$1*LOOKUP(CDN$1,'DMG Tables'!$G$2:$G$7,'DMG Tables'!$H$2:$H$7)</f>
        <v>24858800</v>
      </c>
      <c r="CDO12" s="1">
        <f>LOOKUP($A12,'DMG Tables'!$P$2:$P$35,'DMG Tables'!$O$2:$O$35)*CDO$1*LOOKUP(CDO$1,'DMG Tables'!$G$2:$G$7,'DMG Tables'!$H$2:$H$7)</f>
        <v>24870400</v>
      </c>
      <c r="CDP12" s="1">
        <f>LOOKUP($A12,'DMG Tables'!$P$2:$P$35,'DMG Tables'!$O$2:$O$35)*CDP$1*LOOKUP(CDP$1,'DMG Tables'!$G$2:$G$7,'DMG Tables'!$H$2:$H$7)</f>
        <v>24882000</v>
      </c>
      <c r="CDQ12" s="1">
        <f>LOOKUP($A12,'DMG Tables'!$P$2:$P$35,'DMG Tables'!$O$2:$O$35)*CDQ$1*LOOKUP(CDQ$1,'DMG Tables'!$G$2:$G$7,'DMG Tables'!$H$2:$H$7)</f>
        <v>24893600</v>
      </c>
      <c r="CDR12" s="1">
        <f>LOOKUP($A12,'DMG Tables'!$P$2:$P$35,'DMG Tables'!$O$2:$O$35)*CDR$1*LOOKUP(CDR$1,'DMG Tables'!$G$2:$G$7,'DMG Tables'!$H$2:$H$7)</f>
        <v>24905200</v>
      </c>
      <c r="CDS12" s="1">
        <f>LOOKUP($A12,'DMG Tables'!$P$2:$P$35,'DMG Tables'!$O$2:$O$35)*CDS$1*LOOKUP(CDS$1,'DMG Tables'!$G$2:$G$7,'DMG Tables'!$H$2:$H$7)</f>
        <v>24916800</v>
      </c>
      <c r="CDT12" s="1">
        <f>LOOKUP($A12,'DMG Tables'!$P$2:$P$35,'DMG Tables'!$O$2:$O$35)*CDT$1*LOOKUP(CDT$1,'DMG Tables'!$G$2:$G$7,'DMG Tables'!$H$2:$H$7)</f>
        <v>24928400</v>
      </c>
      <c r="CDU12" s="1">
        <f>LOOKUP($A12,'DMG Tables'!$P$2:$P$35,'DMG Tables'!$O$2:$O$35)*CDU$1*LOOKUP(CDU$1,'DMG Tables'!$G$2:$G$7,'DMG Tables'!$H$2:$H$7)</f>
        <v>24940000</v>
      </c>
      <c r="CDV12" s="1">
        <f>LOOKUP($A12,'DMG Tables'!$P$2:$P$35,'DMG Tables'!$O$2:$O$35)*CDV$1*LOOKUP(CDV$1,'DMG Tables'!$G$2:$G$7,'DMG Tables'!$H$2:$H$7)</f>
        <v>24951600</v>
      </c>
      <c r="CDW12" s="1">
        <f>LOOKUP($A12,'DMG Tables'!$P$2:$P$35,'DMG Tables'!$O$2:$O$35)*CDW$1*LOOKUP(CDW$1,'DMG Tables'!$G$2:$G$7,'DMG Tables'!$H$2:$H$7)</f>
        <v>24963200</v>
      </c>
      <c r="CDX12" s="1">
        <f>LOOKUP($A12,'DMG Tables'!$P$2:$P$35,'DMG Tables'!$O$2:$O$35)*CDX$1*LOOKUP(CDX$1,'DMG Tables'!$G$2:$G$7,'DMG Tables'!$H$2:$H$7)</f>
        <v>24974800</v>
      </c>
      <c r="CDY12" s="1">
        <f>LOOKUP($A12,'DMG Tables'!$P$2:$P$35,'DMG Tables'!$O$2:$O$35)*CDY$1*LOOKUP(CDY$1,'DMG Tables'!$G$2:$G$7,'DMG Tables'!$H$2:$H$7)</f>
        <v>24986400</v>
      </c>
      <c r="CDZ12" s="1">
        <f>LOOKUP($A12,'DMG Tables'!$P$2:$P$35,'DMG Tables'!$O$2:$O$35)*CDZ$1*LOOKUP(CDZ$1,'DMG Tables'!$G$2:$G$7,'DMG Tables'!$H$2:$H$7)</f>
        <v>24998000</v>
      </c>
      <c r="CEA12" s="1">
        <f>LOOKUP($A12,'DMG Tables'!$P$2:$P$35,'DMG Tables'!$O$2:$O$35)*CEA$1*LOOKUP(CEA$1,'DMG Tables'!$G$2:$G$7,'DMG Tables'!$H$2:$H$7)</f>
        <v>25009600</v>
      </c>
      <c r="CEB12" s="1">
        <f>LOOKUP($A12,'DMG Tables'!$P$2:$P$35,'DMG Tables'!$O$2:$O$35)*CEB$1*LOOKUP(CEB$1,'DMG Tables'!$G$2:$G$7,'DMG Tables'!$H$2:$H$7)</f>
        <v>25021200</v>
      </c>
      <c r="CEC12" s="1">
        <f>LOOKUP($A12,'DMG Tables'!$P$2:$P$35,'DMG Tables'!$O$2:$O$35)*CEC$1*LOOKUP(CEC$1,'DMG Tables'!$G$2:$G$7,'DMG Tables'!$H$2:$H$7)</f>
        <v>25032800</v>
      </c>
      <c r="CED12" s="1">
        <f>LOOKUP($A12,'DMG Tables'!$P$2:$P$35,'DMG Tables'!$O$2:$O$35)*CED$1*LOOKUP(CED$1,'DMG Tables'!$G$2:$G$7,'DMG Tables'!$H$2:$H$7)</f>
        <v>25044400</v>
      </c>
      <c r="CEE12" s="1">
        <f>LOOKUP($A12,'DMG Tables'!$P$2:$P$35,'DMG Tables'!$O$2:$O$35)*CEE$1*LOOKUP(CEE$1,'DMG Tables'!$G$2:$G$7,'DMG Tables'!$H$2:$H$7)</f>
        <v>25056000</v>
      </c>
      <c r="CEF12" s="1">
        <f>LOOKUP($A12,'DMG Tables'!$P$2:$P$35,'DMG Tables'!$O$2:$O$35)*CEF$1*LOOKUP(CEF$1,'DMG Tables'!$G$2:$G$7,'DMG Tables'!$H$2:$H$7)</f>
        <v>25067600</v>
      </c>
      <c r="CEG12" s="1">
        <f>LOOKUP($A12,'DMG Tables'!$P$2:$P$35,'DMG Tables'!$O$2:$O$35)*CEG$1*LOOKUP(CEG$1,'DMG Tables'!$G$2:$G$7,'DMG Tables'!$H$2:$H$7)</f>
        <v>25079200</v>
      </c>
      <c r="CEH12" s="1">
        <f>LOOKUP($A12,'DMG Tables'!$P$2:$P$35,'DMG Tables'!$O$2:$O$35)*CEH$1*LOOKUP(CEH$1,'DMG Tables'!$G$2:$G$7,'DMG Tables'!$H$2:$H$7)</f>
        <v>25090800</v>
      </c>
      <c r="CEI12" s="1">
        <f>LOOKUP($A12,'DMG Tables'!$P$2:$P$35,'DMG Tables'!$O$2:$O$35)*CEI$1*LOOKUP(CEI$1,'DMG Tables'!$G$2:$G$7,'DMG Tables'!$H$2:$H$7)</f>
        <v>25102400</v>
      </c>
      <c r="CEJ12" s="1">
        <f>LOOKUP($A12,'DMG Tables'!$P$2:$P$35,'DMG Tables'!$O$2:$O$35)*CEJ$1*LOOKUP(CEJ$1,'DMG Tables'!$G$2:$G$7,'DMG Tables'!$H$2:$H$7)</f>
        <v>25114000</v>
      </c>
      <c r="CEK12" s="1">
        <f>LOOKUP($A12,'DMG Tables'!$P$2:$P$35,'DMG Tables'!$O$2:$O$35)*CEK$1*LOOKUP(CEK$1,'DMG Tables'!$G$2:$G$7,'DMG Tables'!$H$2:$H$7)</f>
        <v>25125600</v>
      </c>
      <c r="CEL12" s="1">
        <f>LOOKUP($A12,'DMG Tables'!$P$2:$P$35,'DMG Tables'!$O$2:$O$35)*CEL$1*LOOKUP(CEL$1,'DMG Tables'!$G$2:$G$7,'DMG Tables'!$H$2:$H$7)</f>
        <v>25137200</v>
      </c>
      <c r="CEM12" s="1">
        <f>LOOKUP($A12,'DMG Tables'!$P$2:$P$35,'DMG Tables'!$O$2:$O$35)*CEM$1*LOOKUP(CEM$1,'DMG Tables'!$G$2:$G$7,'DMG Tables'!$H$2:$H$7)</f>
        <v>25148800</v>
      </c>
      <c r="CEN12" s="1">
        <f>LOOKUP($A12,'DMG Tables'!$P$2:$P$35,'DMG Tables'!$O$2:$O$35)*CEN$1*LOOKUP(CEN$1,'DMG Tables'!$G$2:$G$7,'DMG Tables'!$H$2:$H$7)</f>
        <v>25160400</v>
      </c>
      <c r="CEO12" s="1">
        <f>LOOKUP($A12,'DMG Tables'!$P$2:$P$35,'DMG Tables'!$O$2:$O$35)*CEO$1*LOOKUP(CEO$1,'DMG Tables'!$G$2:$G$7,'DMG Tables'!$H$2:$H$7)</f>
        <v>25172000</v>
      </c>
      <c r="CEP12" s="1">
        <f>LOOKUP($A12,'DMG Tables'!$P$2:$P$35,'DMG Tables'!$O$2:$O$35)*CEP$1*LOOKUP(CEP$1,'DMG Tables'!$G$2:$G$7,'DMG Tables'!$H$2:$H$7)</f>
        <v>25183600</v>
      </c>
      <c r="CEQ12" s="1">
        <f>LOOKUP($A12,'DMG Tables'!$P$2:$P$35,'DMG Tables'!$O$2:$O$35)*CEQ$1*LOOKUP(CEQ$1,'DMG Tables'!$G$2:$G$7,'DMG Tables'!$H$2:$H$7)</f>
        <v>25195200</v>
      </c>
      <c r="CER12" s="1">
        <f>LOOKUP($A12,'DMG Tables'!$P$2:$P$35,'DMG Tables'!$O$2:$O$35)*CER$1*LOOKUP(CER$1,'DMG Tables'!$G$2:$G$7,'DMG Tables'!$H$2:$H$7)</f>
        <v>25206800</v>
      </c>
      <c r="CES12" s="1">
        <f>LOOKUP($A12,'DMG Tables'!$P$2:$P$35,'DMG Tables'!$O$2:$O$35)*CES$1*LOOKUP(CES$1,'DMG Tables'!$G$2:$G$7,'DMG Tables'!$H$2:$H$7)</f>
        <v>25218400</v>
      </c>
      <c r="CET12" s="1">
        <f>LOOKUP($A12,'DMG Tables'!$P$2:$P$35,'DMG Tables'!$O$2:$O$35)*CET$1*LOOKUP(CET$1,'DMG Tables'!$G$2:$G$7,'DMG Tables'!$H$2:$H$7)</f>
        <v>25230000</v>
      </c>
      <c r="CEU12" s="1">
        <f>LOOKUP($A12,'DMG Tables'!$P$2:$P$35,'DMG Tables'!$O$2:$O$35)*CEU$1*LOOKUP(CEU$1,'DMG Tables'!$G$2:$G$7,'DMG Tables'!$H$2:$H$7)</f>
        <v>25241600</v>
      </c>
      <c r="CEV12" s="1">
        <f>LOOKUP($A12,'DMG Tables'!$P$2:$P$35,'DMG Tables'!$O$2:$O$35)*CEV$1*LOOKUP(CEV$1,'DMG Tables'!$G$2:$G$7,'DMG Tables'!$H$2:$H$7)</f>
        <v>25253200</v>
      </c>
      <c r="CEW12" s="1">
        <f>LOOKUP($A12,'DMG Tables'!$P$2:$P$35,'DMG Tables'!$O$2:$O$35)*CEW$1*LOOKUP(CEW$1,'DMG Tables'!$G$2:$G$7,'DMG Tables'!$H$2:$H$7)</f>
        <v>25264800</v>
      </c>
      <c r="CEX12" s="1">
        <f>LOOKUP($A12,'DMG Tables'!$P$2:$P$35,'DMG Tables'!$O$2:$O$35)*CEX$1*LOOKUP(CEX$1,'DMG Tables'!$G$2:$G$7,'DMG Tables'!$H$2:$H$7)</f>
        <v>25276400</v>
      </c>
      <c r="CEY12" s="1">
        <f>LOOKUP($A12,'DMG Tables'!$P$2:$P$35,'DMG Tables'!$O$2:$O$35)*CEY$1*LOOKUP(CEY$1,'DMG Tables'!$G$2:$G$7,'DMG Tables'!$H$2:$H$7)</f>
        <v>25288000</v>
      </c>
      <c r="CEZ12" s="1">
        <f>LOOKUP($A12,'DMG Tables'!$P$2:$P$35,'DMG Tables'!$O$2:$O$35)*CEZ$1*LOOKUP(CEZ$1,'DMG Tables'!$G$2:$G$7,'DMG Tables'!$H$2:$H$7)</f>
        <v>25299600</v>
      </c>
      <c r="CFA12" s="1">
        <f>LOOKUP($A12,'DMG Tables'!$P$2:$P$35,'DMG Tables'!$O$2:$O$35)*CFA$1*LOOKUP(CFA$1,'DMG Tables'!$G$2:$G$7,'DMG Tables'!$H$2:$H$7)</f>
        <v>25311200</v>
      </c>
      <c r="CFB12" s="1">
        <f>LOOKUP($A12,'DMG Tables'!$P$2:$P$35,'DMG Tables'!$O$2:$O$35)*CFB$1*LOOKUP(CFB$1,'DMG Tables'!$G$2:$G$7,'DMG Tables'!$H$2:$H$7)</f>
        <v>25322800</v>
      </c>
      <c r="CFC12" s="1">
        <f>LOOKUP($A12,'DMG Tables'!$P$2:$P$35,'DMG Tables'!$O$2:$O$35)*CFC$1*LOOKUP(CFC$1,'DMG Tables'!$G$2:$G$7,'DMG Tables'!$H$2:$H$7)</f>
        <v>25334400</v>
      </c>
      <c r="CFD12" s="1">
        <f>LOOKUP($A12,'DMG Tables'!$P$2:$P$35,'DMG Tables'!$O$2:$O$35)*CFD$1*LOOKUP(CFD$1,'DMG Tables'!$G$2:$G$7,'DMG Tables'!$H$2:$H$7)</f>
        <v>25346000</v>
      </c>
      <c r="CFE12" s="1">
        <f>LOOKUP($A12,'DMG Tables'!$P$2:$P$35,'DMG Tables'!$O$2:$O$35)*CFE$1*LOOKUP(CFE$1,'DMG Tables'!$G$2:$G$7,'DMG Tables'!$H$2:$H$7)</f>
        <v>25357600</v>
      </c>
      <c r="CFF12" s="1">
        <f>LOOKUP($A12,'DMG Tables'!$P$2:$P$35,'DMG Tables'!$O$2:$O$35)*CFF$1*LOOKUP(CFF$1,'DMG Tables'!$G$2:$G$7,'DMG Tables'!$H$2:$H$7)</f>
        <v>25369200</v>
      </c>
      <c r="CFG12" s="1">
        <f>LOOKUP($A12,'DMG Tables'!$P$2:$P$35,'DMG Tables'!$O$2:$O$35)*CFG$1*LOOKUP(CFG$1,'DMG Tables'!$G$2:$G$7,'DMG Tables'!$H$2:$H$7)</f>
        <v>25380800</v>
      </c>
      <c r="CFH12" s="1">
        <f>LOOKUP($A12,'DMG Tables'!$P$2:$P$35,'DMG Tables'!$O$2:$O$35)*CFH$1*LOOKUP(CFH$1,'DMG Tables'!$G$2:$G$7,'DMG Tables'!$H$2:$H$7)</f>
        <v>25392400</v>
      </c>
      <c r="CFI12" s="1">
        <f>LOOKUP($A12,'DMG Tables'!$P$2:$P$35,'DMG Tables'!$O$2:$O$35)*CFI$1*LOOKUP(CFI$1,'DMG Tables'!$G$2:$G$7,'DMG Tables'!$H$2:$H$7)</f>
        <v>25404000</v>
      </c>
      <c r="CFJ12" s="1">
        <f>LOOKUP($A12,'DMG Tables'!$P$2:$P$35,'DMG Tables'!$O$2:$O$35)*CFJ$1*LOOKUP(CFJ$1,'DMG Tables'!$G$2:$G$7,'DMG Tables'!$H$2:$H$7)</f>
        <v>25415600</v>
      </c>
      <c r="CFK12" s="1">
        <f>LOOKUP($A12,'DMG Tables'!$P$2:$P$35,'DMG Tables'!$O$2:$O$35)*CFK$1*LOOKUP(CFK$1,'DMG Tables'!$G$2:$G$7,'DMG Tables'!$H$2:$H$7)</f>
        <v>25427200</v>
      </c>
      <c r="CFL12" s="1">
        <f>LOOKUP($A12,'DMG Tables'!$P$2:$P$35,'DMG Tables'!$O$2:$O$35)*CFL$1*LOOKUP(CFL$1,'DMG Tables'!$G$2:$G$7,'DMG Tables'!$H$2:$H$7)</f>
        <v>25438800</v>
      </c>
      <c r="CFM12" s="1">
        <f>LOOKUP($A12,'DMG Tables'!$P$2:$P$35,'DMG Tables'!$O$2:$O$35)*CFM$1*LOOKUP(CFM$1,'DMG Tables'!$G$2:$G$7,'DMG Tables'!$H$2:$H$7)</f>
        <v>25450400</v>
      </c>
      <c r="CFN12" s="1">
        <f>LOOKUP($A12,'DMG Tables'!$P$2:$P$35,'DMG Tables'!$O$2:$O$35)*CFN$1*LOOKUP(CFN$1,'DMG Tables'!$G$2:$G$7,'DMG Tables'!$H$2:$H$7)</f>
        <v>25462000</v>
      </c>
      <c r="CFO12" s="1">
        <f>LOOKUP($A12,'DMG Tables'!$P$2:$P$35,'DMG Tables'!$O$2:$O$35)*CFO$1*LOOKUP(CFO$1,'DMG Tables'!$G$2:$G$7,'DMG Tables'!$H$2:$H$7)</f>
        <v>25473600</v>
      </c>
      <c r="CFP12" s="1">
        <f>LOOKUP($A12,'DMG Tables'!$P$2:$P$35,'DMG Tables'!$O$2:$O$35)*CFP$1*LOOKUP(CFP$1,'DMG Tables'!$G$2:$G$7,'DMG Tables'!$H$2:$H$7)</f>
        <v>25485200</v>
      </c>
      <c r="CFQ12" s="1">
        <f>LOOKUP($A12,'DMG Tables'!$P$2:$P$35,'DMG Tables'!$O$2:$O$35)*CFQ$1*LOOKUP(CFQ$1,'DMG Tables'!$G$2:$G$7,'DMG Tables'!$H$2:$H$7)</f>
        <v>25496800</v>
      </c>
      <c r="CFR12" s="1">
        <f>LOOKUP($A12,'DMG Tables'!$P$2:$P$35,'DMG Tables'!$O$2:$O$35)*CFR$1*LOOKUP(CFR$1,'DMG Tables'!$G$2:$G$7,'DMG Tables'!$H$2:$H$7)</f>
        <v>25508400</v>
      </c>
      <c r="CFS12" s="1">
        <f>LOOKUP($A12,'DMG Tables'!$P$2:$P$35,'DMG Tables'!$O$2:$O$35)*CFS$1*LOOKUP(CFS$1,'DMG Tables'!$G$2:$G$7,'DMG Tables'!$H$2:$H$7)</f>
        <v>25520000</v>
      </c>
      <c r="CFT12" s="1">
        <f>LOOKUP($A12,'DMG Tables'!$P$2:$P$35,'DMG Tables'!$O$2:$O$35)*CFT$1*LOOKUP(CFT$1,'DMG Tables'!$G$2:$G$7,'DMG Tables'!$H$2:$H$7)</f>
        <v>25531600</v>
      </c>
      <c r="CFU12" s="1">
        <f>LOOKUP($A12,'DMG Tables'!$P$2:$P$35,'DMG Tables'!$O$2:$O$35)*CFU$1*LOOKUP(CFU$1,'DMG Tables'!$G$2:$G$7,'DMG Tables'!$H$2:$H$7)</f>
        <v>25543200</v>
      </c>
      <c r="CFV12" s="1">
        <f>LOOKUP($A12,'DMG Tables'!$P$2:$P$35,'DMG Tables'!$O$2:$O$35)*CFV$1*LOOKUP(CFV$1,'DMG Tables'!$G$2:$G$7,'DMG Tables'!$H$2:$H$7)</f>
        <v>25554800</v>
      </c>
      <c r="CFW12" s="1">
        <f>LOOKUP($A12,'DMG Tables'!$P$2:$P$35,'DMG Tables'!$O$2:$O$35)*CFW$1*LOOKUP(CFW$1,'DMG Tables'!$G$2:$G$7,'DMG Tables'!$H$2:$H$7)</f>
        <v>25566400</v>
      </c>
      <c r="CFX12" s="1">
        <f>LOOKUP($A12,'DMG Tables'!$P$2:$P$35,'DMG Tables'!$O$2:$O$35)*CFX$1*LOOKUP(CFX$1,'DMG Tables'!$G$2:$G$7,'DMG Tables'!$H$2:$H$7)</f>
        <v>25578000</v>
      </c>
      <c r="CFY12" s="1">
        <f>LOOKUP($A12,'DMG Tables'!$P$2:$P$35,'DMG Tables'!$O$2:$O$35)*CFY$1*LOOKUP(CFY$1,'DMG Tables'!$G$2:$G$7,'DMG Tables'!$H$2:$H$7)</f>
        <v>25589600</v>
      </c>
      <c r="CFZ12" s="1">
        <f>LOOKUP($A12,'DMG Tables'!$P$2:$P$35,'DMG Tables'!$O$2:$O$35)*CFZ$1*LOOKUP(CFZ$1,'DMG Tables'!$G$2:$G$7,'DMG Tables'!$H$2:$H$7)</f>
        <v>25601200</v>
      </c>
      <c r="CGA12" s="1">
        <f>LOOKUP($A12,'DMG Tables'!$P$2:$P$35,'DMG Tables'!$O$2:$O$35)*CGA$1*LOOKUP(CGA$1,'DMG Tables'!$G$2:$G$7,'DMG Tables'!$H$2:$H$7)</f>
        <v>25612800</v>
      </c>
      <c r="CGB12" s="1">
        <f>LOOKUP($A12,'DMG Tables'!$P$2:$P$35,'DMG Tables'!$O$2:$O$35)*CGB$1*LOOKUP(CGB$1,'DMG Tables'!$G$2:$G$7,'DMG Tables'!$H$2:$H$7)</f>
        <v>25624400</v>
      </c>
      <c r="CGC12" s="1">
        <f>LOOKUP($A12,'DMG Tables'!$P$2:$P$35,'DMG Tables'!$O$2:$O$35)*CGC$1*LOOKUP(CGC$1,'DMG Tables'!$G$2:$G$7,'DMG Tables'!$H$2:$H$7)</f>
        <v>25636000</v>
      </c>
      <c r="CGD12" s="1">
        <f>LOOKUP($A12,'DMG Tables'!$P$2:$P$35,'DMG Tables'!$O$2:$O$35)*CGD$1*LOOKUP(CGD$1,'DMG Tables'!$G$2:$G$7,'DMG Tables'!$H$2:$H$7)</f>
        <v>25647600</v>
      </c>
      <c r="CGE12" s="1">
        <f>LOOKUP($A12,'DMG Tables'!$P$2:$P$35,'DMG Tables'!$O$2:$O$35)*CGE$1*LOOKUP(CGE$1,'DMG Tables'!$G$2:$G$7,'DMG Tables'!$H$2:$H$7)</f>
        <v>25659200</v>
      </c>
      <c r="CGF12" s="1">
        <f>LOOKUP($A12,'DMG Tables'!$P$2:$P$35,'DMG Tables'!$O$2:$O$35)*CGF$1*LOOKUP(CGF$1,'DMG Tables'!$G$2:$G$7,'DMG Tables'!$H$2:$H$7)</f>
        <v>25670800</v>
      </c>
      <c r="CGG12" s="1">
        <f>LOOKUP($A12,'DMG Tables'!$P$2:$P$35,'DMG Tables'!$O$2:$O$35)*CGG$1*LOOKUP(CGG$1,'DMG Tables'!$G$2:$G$7,'DMG Tables'!$H$2:$H$7)</f>
        <v>25682400</v>
      </c>
      <c r="CGH12" s="1">
        <f>LOOKUP($A12,'DMG Tables'!$P$2:$P$35,'DMG Tables'!$O$2:$O$35)*CGH$1*LOOKUP(CGH$1,'DMG Tables'!$G$2:$G$7,'DMG Tables'!$H$2:$H$7)</f>
        <v>25694000</v>
      </c>
      <c r="CGI12" s="1">
        <f>LOOKUP($A12,'DMG Tables'!$P$2:$P$35,'DMG Tables'!$O$2:$O$35)*CGI$1*LOOKUP(CGI$1,'DMG Tables'!$G$2:$G$7,'DMG Tables'!$H$2:$H$7)</f>
        <v>25705600</v>
      </c>
      <c r="CGJ12" s="1">
        <f>LOOKUP($A12,'DMG Tables'!$P$2:$P$35,'DMG Tables'!$O$2:$O$35)*CGJ$1*LOOKUP(CGJ$1,'DMG Tables'!$G$2:$G$7,'DMG Tables'!$H$2:$H$7)</f>
        <v>25717200</v>
      </c>
      <c r="CGK12" s="1">
        <f>LOOKUP($A12,'DMG Tables'!$P$2:$P$35,'DMG Tables'!$O$2:$O$35)*CGK$1*LOOKUP(CGK$1,'DMG Tables'!$G$2:$G$7,'DMG Tables'!$H$2:$H$7)</f>
        <v>25728800</v>
      </c>
      <c r="CGL12" s="1">
        <f>LOOKUP($A12,'DMG Tables'!$P$2:$P$35,'DMG Tables'!$O$2:$O$35)*CGL$1*LOOKUP(CGL$1,'DMG Tables'!$G$2:$G$7,'DMG Tables'!$H$2:$H$7)</f>
        <v>25740400</v>
      </c>
      <c r="CGM12" s="1">
        <f>LOOKUP($A12,'DMG Tables'!$P$2:$P$35,'DMG Tables'!$O$2:$O$35)*CGM$1*LOOKUP(CGM$1,'DMG Tables'!$G$2:$G$7,'DMG Tables'!$H$2:$H$7)</f>
        <v>25752000</v>
      </c>
      <c r="CGN12" s="1">
        <f>LOOKUP($A12,'DMG Tables'!$P$2:$P$35,'DMG Tables'!$O$2:$O$35)*CGN$1*LOOKUP(CGN$1,'DMG Tables'!$G$2:$G$7,'DMG Tables'!$H$2:$H$7)</f>
        <v>25763600</v>
      </c>
      <c r="CGO12" s="1">
        <f>LOOKUP($A12,'DMG Tables'!$P$2:$P$35,'DMG Tables'!$O$2:$O$35)*CGO$1*LOOKUP(CGO$1,'DMG Tables'!$G$2:$G$7,'DMG Tables'!$H$2:$H$7)</f>
        <v>25775200</v>
      </c>
      <c r="CGP12" s="1">
        <f>LOOKUP($A12,'DMG Tables'!$P$2:$P$35,'DMG Tables'!$O$2:$O$35)*CGP$1*LOOKUP(CGP$1,'DMG Tables'!$G$2:$G$7,'DMG Tables'!$H$2:$H$7)</f>
        <v>25786800</v>
      </c>
      <c r="CGQ12" s="1">
        <f>LOOKUP($A12,'DMG Tables'!$P$2:$P$35,'DMG Tables'!$O$2:$O$35)*CGQ$1*LOOKUP(CGQ$1,'DMG Tables'!$G$2:$G$7,'DMG Tables'!$H$2:$H$7)</f>
        <v>25798400</v>
      </c>
      <c r="CGR12" s="1">
        <f>LOOKUP($A12,'DMG Tables'!$P$2:$P$35,'DMG Tables'!$O$2:$O$35)*CGR$1*LOOKUP(CGR$1,'DMG Tables'!$G$2:$G$7,'DMG Tables'!$H$2:$H$7)</f>
        <v>25810000</v>
      </c>
      <c r="CGS12" s="1">
        <f>LOOKUP($A12,'DMG Tables'!$P$2:$P$35,'DMG Tables'!$O$2:$O$35)*CGS$1*LOOKUP(CGS$1,'DMG Tables'!$G$2:$G$7,'DMG Tables'!$H$2:$H$7)</f>
        <v>25821600</v>
      </c>
      <c r="CGT12" s="1">
        <f>LOOKUP($A12,'DMG Tables'!$P$2:$P$35,'DMG Tables'!$O$2:$O$35)*CGT$1*LOOKUP(CGT$1,'DMG Tables'!$G$2:$G$7,'DMG Tables'!$H$2:$H$7)</f>
        <v>25833200</v>
      </c>
      <c r="CGU12" s="1">
        <f>LOOKUP($A12,'DMG Tables'!$P$2:$P$35,'DMG Tables'!$O$2:$O$35)*CGU$1*LOOKUP(CGU$1,'DMG Tables'!$G$2:$G$7,'DMG Tables'!$H$2:$H$7)</f>
        <v>25844800</v>
      </c>
      <c r="CGV12" s="1">
        <f>LOOKUP($A12,'DMG Tables'!$P$2:$P$35,'DMG Tables'!$O$2:$O$35)*CGV$1*LOOKUP(CGV$1,'DMG Tables'!$G$2:$G$7,'DMG Tables'!$H$2:$H$7)</f>
        <v>25856400</v>
      </c>
      <c r="CGW12" s="1">
        <f>LOOKUP($A12,'DMG Tables'!$P$2:$P$35,'DMG Tables'!$O$2:$O$35)*CGW$1*LOOKUP(CGW$1,'DMG Tables'!$G$2:$G$7,'DMG Tables'!$H$2:$H$7)</f>
        <v>25868000</v>
      </c>
      <c r="CGX12" s="1">
        <f>LOOKUP($A12,'DMG Tables'!$P$2:$P$35,'DMG Tables'!$O$2:$O$35)*CGX$1*LOOKUP(CGX$1,'DMG Tables'!$G$2:$G$7,'DMG Tables'!$H$2:$H$7)</f>
        <v>25879600</v>
      </c>
      <c r="CGY12" s="1">
        <f>LOOKUP($A12,'DMG Tables'!$P$2:$P$35,'DMG Tables'!$O$2:$O$35)*CGY$1*LOOKUP(CGY$1,'DMG Tables'!$G$2:$G$7,'DMG Tables'!$H$2:$H$7)</f>
        <v>25891200</v>
      </c>
      <c r="CGZ12" s="1">
        <f>LOOKUP($A12,'DMG Tables'!$P$2:$P$35,'DMG Tables'!$O$2:$O$35)*CGZ$1*LOOKUP(CGZ$1,'DMG Tables'!$G$2:$G$7,'DMG Tables'!$H$2:$H$7)</f>
        <v>25902800</v>
      </c>
      <c r="CHA12" s="1">
        <f>LOOKUP($A12,'DMG Tables'!$P$2:$P$35,'DMG Tables'!$O$2:$O$35)*CHA$1*LOOKUP(CHA$1,'DMG Tables'!$G$2:$G$7,'DMG Tables'!$H$2:$H$7)</f>
        <v>25914400</v>
      </c>
      <c r="CHB12" s="1">
        <f>LOOKUP($A12,'DMG Tables'!$P$2:$P$35,'DMG Tables'!$O$2:$O$35)*CHB$1*LOOKUP(CHB$1,'DMG Tables'!$G$2:$G$7,'DMG Tables'!$H$2:$H$7)</f>
        <v>25926000</v>
      </c>
      <c r="CHC12" s="1">
        <f>LOOKUP($A12,'DMG Tables'!$P$2:$P$35,'DMG Tables'!$O$2:$O$35)*CHC$1*LOOKUP(CHC$1,'DMG Tables'!$G$2:$G$7,'DMG Tables'!$H$2:$H$7)</f>
        <v>25937600</v>
      </c>
      <c r="CHD12" s="1">
        <f>LOOKUP($A12,'DMG Tables'!$P$2:$P$35,'DMG Tables'!$O$2:$O$35)*CHD$1*LOOKUP(CHD$1,'DMG Tables'!$G$2:$G$7,'DMG Tables'!$H$2:$H$7)</f>
        <v>25949200</v>
      </c>
      <c r="CHE12" s="1">
        <f>LOOKUP($A12,'DMG Tables'!$P$2:$P$35,'DMG Tables'!$O$2:$O$35)*CHE$1*LOOKUP(CHE$1,'DMG Tables'!$G$2:$G$7,'DMG Tables'!$H$2:$H$7)</f>
        <v>25960800</v>
      </c>
      <c r="CHF12" s="1">
        <f>LOOKUP($A12,'DMG Tables'!$P$2:$P$35,'DMG Tables'!$O$2:$O$35)*CHF$1*LOOKUP(CHF$1,'DMG Tables'!$G$2:$G$7,'DMG Tables'!$H$2:$H$7)</f>
        <v>25972400</v>
      </c>
      <c r="CHG12" s="1">
        <f>LOOKUP($A12,'DMG Tables'!$P$2:$P$35,'DMG Tables'!$O$2:$O$35)*CHG$1*LOOKUP(CHG$1,'DMG Tables'!$G$2:$G$7,'DMG Tables'!$H$2:$H$7)</f>
        <v>25984000</v>
      </c>
      <c r="CHH12" s="1">
        <f>LOOKUP($A12,'DMG Tables'!$P$2:$P$35,'DMG Tables'!$O$2:$O$35)*CHH$1*LOOKUP(CHH$1,'DMG Tables'!$G$2:$G$7,'DMG Tables'!$H$2:$H$7)</f>
        <v>25995600</v>
      </c>
      <c r="CHI12" s="1">
        <f>LOOKUP($A12,'DMG Tables'!$P$2:$P$35,'DMG Tables'!$O$2:$O$35)*CHI$1*LOOKUP(CHI$1,'DMG Tables'!$G$2:$G$7,'DMG Tables'!$H$2:$H$7)</f>
        <v>26007200</v>
      </c>
      <c r="CHJ12" s="1">
        <f>LOOKUP($A12,'DMG Tables'!$P$2:$P$35,'DMG Tables'!$O$2:$O$35)*CHJ$1*LOOKUP(CHJ$1,'DMG Tables'!$G$2:$G$7,'DMG Tables'!$H$2:$H$7)</f>
        <v>26018800</v>
      </c>
      <c r="CHK12" s="1">
        <f>LOOKUP($A12,'DMG Tables'!$P$2:$P$35,'DMG Tables'!$O$2:$O$35)*CHK$1*LOOKUP(CHK$1,'DMG Tables'!$G$2:$G$7,'DMG Tables'!$H$2:$H$7)</f>
        <v>26030400</v>
      </c>
      <c r="CHL12" s="1">
        <f>LOOKUP($A12,'DMG Tables'!$P$2:$P$35,'DMG Tables'!$O$2:$O$35)*CHL$1*LOOKUP(CHL$1,'DMG Tables'!$G$2:$G$7,'DMG Tables'!$H$2:$H$7)</f>
        <v>26042000</v>
      </c>
      <c r="CHM12" s="1">
        <f>LOOKUP($A12,'DMG Tables'!$P$2:$P$35,'DMG Tables'!$O$2:$O$35)*CHM$1*LOOKUP(CHM$1,'DMG Tables'!$G$2:$G$7,'DMG Tables'!$H$2:$H$7)</f>
        <v>26053600</v>
      </c>
      <c r="CHN12" s="1">
        <f>LOOKUP($A12,'DMG Tables'!$P$2:$P$35,'DMG Tables'!$O$2:$O$35)*CHN$1*LOOKUP(CHN$1,'DMG Tables'!$G$2:$G$7,'DMG Tables'!$H$2:$H$7)</f>
        <v>26065200</v>
      </c>
      <c r="CHO12" s="1">
        <f>LOOKUP($A12,'DMG Tables'!$P$2:$P$35,'DMG Tables'!$O$2:$O$35)*CHO$1*LOOKUP(CHO$1,'DMG Tables'!$G$2:$G$7,'DMG Tables'!$H$2:$H$7)</f>
        <v>26076800</v>
      </c>
      <c r="CHP12" s="1">
        <f>LOOKUP($A12,'DMG Tables'!$P$2:$P$35,'DMG Tables'!$O$2:$O$35)*CHP$1*LOOKUP(CHP$1,'DMG Tables'!$G$2:$G$7,'DMG Tables'!$H$2:$H$7)</f>
        <v>26088400</v>
      </c>
      <c r="CHQ12" s="1">
        <f>LOOKUP($A12,'DMG Tables'!$P$2:$P$35,'DMG Tables'!$O$2:$O$35)*CHQ$1*LOOKUP(CHQ$1,'DMG Tables'!$G$2:$G$7,'DMG Tables'!$H$2:$H$7)</f>
        <v>26100000</v>
      </c>
      <c r="CHR12" s="1">
        <f>LOOKUP($A12,'DMG Tables'!$P$2:$P$35,'DMG Tables'!$O$2:$O$35)*CHR$1*LOOKUP(CHR$1,'DMG Tables'!$G$2:$G$7,'DMG Tables'!$H$2:$H$7)</f>
        <v>26111600</v>
      </c>
      <c r="CHS12" s="1">
        <f>LOOKUP($A12,'DMG Tables'!$P$2:$P$35,'DMG Tables'!$O$2:$O$35)*CHS$1*LOOKUP(CHS$1,'DMG Tables'!$G$2:$G$7,'DMG Tables'!$H$2:$H$7)</f>
        <v>26123200</v>
      </c>
      <c r="CHT12" s="1">
        <f>LOOKUP($A12,'DMG Tables'!$P$2:$P$35,'DMG Tables'!$O$2:$O$35)*CHT$1*LOOKUP(CHT$1,'DMG Tables'!$G$2:$G$7,'DMG Tables'!$H$2:$H$7)</f>
        <v>26134800</v>
      </c>
      <c r="CHU12" s="1">
        <f>LOOKUP($A12,'DMG Tables'!$P$2:$P$35,'DMG Tables'!$O$2:$O$35)*CHU$1*LOOKUP(CHU$1,'DMG Tables'!$G$2:$G$7,'DMG Tables'!$H$2:$H$7)</f>
        <v>26146400</v>
      </c>
      <c r="CHV12" s="1">
        <f>LOOKUP($A12,'DMG Tables'!$P$2:$P$35,'DMG Tables'!$O$2:$O$35)*CHV$1*LOOKUP(CHV$1,'DMG Tables'!$G$2:$G$7,'DMG Tables'!$H$2:$H$7)</f>
        <v>26158000</v>
      </c>
      <c r="CHW12" s="1">
        <f>LOOKUP($A12,'DMG Tables'!$P$2:$P$35,'DMG Tables'!$O$2:$O$35)*CHW$1*LOOKUP(CHW$1,'DMG Tables'!$G$2:$G$7,'DMG Tables'!$H$2:$H$7)</f>
        <v>26169600</v>
      </c>
      <c r="CHX12" s="1">
        <f>LOOKUP($A12,'DMG Tables'!$P$2:$P$35,'DMG Tables'!$O$2:$O$35)*CHX$1*LOOKUP(CHX$1,'DMG Tables'!$G$2:$G$7,'DMG Tables'!$H$2:$H$7)</f>
        <v>26181200</v>
      </c>
      <c r="CHY12" s="1">
        <f>LOOKUP($A12,'DMG Tables'!$P$2:$P$35,'DMG Tables'!$O$2:$O$35)*CHY$1*LOOKUP(CHY$1,'DMG Tables'!$G$2:$G$7,'DMG Tables'!$H$2:$H$7)</f>
        <v>26192800</v>
      </c>
      <c r="CHZ12" s="1">
        <f>LOOKUP($A12,'DMG Tables'!$P$2:$P$35,'DMG Tables'!$O$2:$O$35)*CHZ$1*LOOKUP(CHZ$1,'DMG Tables'!$G$2:$G$7,'DMG Tables'!$H$2:$H$7)</f>
        <v>26204400</v>
      </c>
      <c r="CIA12" s="1">
        <f>LOOKUP($A12,'DMG Tables'!$P$2:$P$35,'DMG Tables'!$O$2:$O$35)*CIA$1*LOOKUP(CIA$1,'DMG Tables'!$G$2:$G$7,'DMG Tables'!$H$2:$H$7)</f>
        <v>26216000</v>
      </c>
      <c r="CIB12" s="1">
        <f>LOOKUP($A12,'DMG Tables'!$P$2:$P$35,'DMG Tables'!$O$2:$O$35)*CIB$1*LOOKUP(CIB$1,'DMG Tables'!$G$2:$G$7,'DMG Tables'!$H$2:$H$7)</f>
        <v>26227600</v>
      </c>
      <c r="CIC12" s="1">
        <f>LOOKUP($A12,'DMG Tables'!$P$2:$P$35,'DMG Tables'!$O$2:$O$35)*CIC$1*LOOKUP(CIC$1,'DMG Tables'!$G$2:$G$7,'DMG Tables'!$H$2:$H$7)</f>
        <v>26239200</v>
      </c>
      <c r="CID12" s="1">
        <f>LOOKUP($A12,'DMG Tables'!$P$2:$P$35,'DMG Tables'!$O$2:$O$35)*CID$1*LOOKUP(CID$1,'DMG Tables'!$G$2:$G$7,'DMG Tables'!$H$2:$H$7)</f>
        <v>26250800</v>
      </c>
      <c r="CIE12" s="1">
        <f>LOOKUP($A12,'DMG Tables'!$P$2:$P$35,'DMG Tables'!$O$2:$O$35)*CIE$1*LOOKUP(CIE$1,'DMG Tables'!$G$2:$G$7,'DMG Tables'!$H$2:$H$7)</f>
        <v>26262400</v>
      </c>
      <c r="CIF12" s="1">
        <f>LOOKUP($A12,'DMG Tables'!$P$2:$P$35,'DMG Tables'!$O$2:$O$35)*CIF$1*LOOKUP(CIF$1,'DMG Tables'!$G$2:$G$7,'DMG Tables'!$H$2:$H$7)</f>
        <v>26274000</v>
      </c>
      <c r="CIG12" s="1">
        <f>LOOKUP($A12,'DMG Tables'!$P$2:$P$35,'DMG Tables'!$O$2:$O$35)*CIG$1*LOOKUP(CIG$1,'DMG Tables'!$G$2:$G$7,'DMG Tables'!$H$2:$H$7)</f>
        <v>26285600</v>
      </c>
      <c r="CIH12" s="1">
        <f>LOOKUP($A12,'DMG Tables'!$P$2:$P$35,'DMG Tables'!$O$2:$O$35)*CIH$1*LOOKUP(CIH$1,'DMG Tables'!$G$2:$G$7,'DMG Tables'!$H$2:$H$7)</f>
        <v>26297200</v>
      </c>
      <c r="CII12" s="1">
        <f>LOOKUP($A12,'DMG Tables'!$P$2:$P$35,'DMG Tables'!$O$2:$O$35)*CII$1*LOOKUP(CII$1,'DMG Tables'!$G$2:$G$7,'DMG Tables'!$H$2:$H$7)</f>
        <v>26308800</v>
      </c>
      <c r="CIJ12" s="1">
        <f>LOOKUP($A12,'DMG Tables'!$P$2:$P$35,'DMG Tables'!$O$2:$O$35)*CIJ$1*LOOKUP(CIJ$1,'DMG Tables'!$G$2:$G$7,'DMG Tables'!$H$2:$H$7)</f>
        <v>26320400</v>
      </c>
      <c r="CIK12" s="1">
        <f>LOOKUP($A12,'DMG Tables'!$P$2:$P$35,'DMG Tables'!$O$2:$O$35)*CIK$1*LOOKUP(CIK$1,'DMG Tables'!$G$2:$G$7,'DMG Tables'!$H$2:$H$7)</f>
        <v>26332000</v>
      </c>
      <c r="CIL12" s="1">
        <f>LOOKUP($A12,'DMG Tables'!$P$2:$P$35,'DMG Tables'!$O$2:$O$35)*CIL$1*LOOKUP(CIL$1,'DMG Tables'!$G$2:$G$7,'DMG Tables'!$H$2:$H$7)</f>
        <v>26343600</v>
      </c>
      <c r="CIM12" s="1">
        <f>LOOKUP($A12,'DMG Tables'!$P$2:$P$35,'DMG Tables'!$O$2:$O$35)*CIM$1*LOOKUP(CIM$1,'DMG Tables'!$G$2:$G$7,'DMG Tables'!$H$2:$H$7)</f>
        <v>26355200</v>
      </c>
      <c r="CIN12" s="1">
        <f>LOOKUP($A12,'DMG Tables'!$P$2:$P$35,'DMG Tables'!$O$2:$O$35)*CIN$1*LOOKUP(CIN$1,'DMG Tables'!$G$2:$G$7,'DMG Tables'!$H$2:$H$7)</f>
        <v>26366800</v>
      </c>
      <c r="CIO12" s="1">
        <f>LOOKUP($A12,'DMG Tables'!$P$2:$P$35,'DMG Tables'!$O$2:$O$35)*CIO$1*LOOKUP(CIO$1,'DMG Tables'!$G$2:$G$7,'DMG Tables'!$H$2:$H$7)</f>
        <v>26378400</v>
      </c>
      <c r="CIP12" s="1">
        <f>LOOKUP($A12,'DMG Tables'!$P$2:$P$35,'DMG Tables'!$O$2:$O$35)*CIP$1*LOOKUP(CIP$1,'DMG Tables'!$G$2:$G$7,'DMG Tables'!$H$2:$H$7)</f>
        <v>26390000</v>
      </c>
      <c r="CIQ12" s="1">
        <f>LOOKUP($A12,'DMG Tables'!$P$2:$P$35,'DMG Tables'!$O$2:$O$35)*CIQ$1*LOOKUP(CIQ$1,'DMG Tables'!$G$2:$G$7,'DMG Tables'!$H$2:$H$7)</f>
        <v>26401600</v>
      </c>
      <c r="CIR12" s="1">
        <f>LOOKUP($A12,'DMG Tables'!$P$2:$P$35,'DMG Tables'!$O$2:$O$35)*CIR$1*LOOKUP(CIR$1,'DMG Tables'!$G$2:$G$7,'DMG Tables'!$H$2:$H$7)</f>
        <v>26413200</v>
      </c>
      <c r="CIS12" s="1">
        <f>LOOKUP($A12,'DMG Tables'!$P$2:$P$35,'DMG Tables'!$O$2:$O$35)*CIS$1*LOOKUP(CIS$1,'DMG Tables'!$G$2:$G$7,'DMG Tables'!$H$2:$H$7)</f>
        <v>26424800</v>
      </c>
      <c r="CIT12" s="1">
        <f>LOOKUP($A12,'DMG Tables'!$P$2:$P$35,'DMG Tables'!$O$2:$O$35)*CIT$1*LOOKUP(CIT$1,'DMG Tables'!$G$2:$G$7,'DMG Tables'!$H$2:$H$7)</f>
        <v>26436400</v>
      </c>
      <c r="CIU12" s="1">
        <f>LOOKUP($A12,'DMG Tables'!$P$2:$P$35,'DMG Tables'!$O$2:$O$35)*CIU$1*LOOKUP(CIU$1,'DMG Tables'!$G$2:$G$7,'DMG Tables'!$H$2:$H$7)</f>
        <v>26448000</v>
      </c>
      <c r="CIV12" s="1">
        <f>LOOKUP($A12,'DMG Tables'!$P$2:$P$35,'DMG Tables'!$O$2:$O$35)*CIV$1*LOOKUP(CIV$1,'DMG Tables'!$G$2:$G$7,'DMG Tables'!$H$2:$H$7)</f>
        <v>26459600</v>
      </c>
      <c r="CIW12" s="1">
        <f>LOOKUP($A12,'DMG Tables'!$P$2:$P$35,'DMG Tables'!$O$2:$O$35)*CIW$1*LOOKUP(CIW$1,'DMG Tables'!$G$2:$G$7,'DMG Tables'!$H$2:$H$7)</f>
        <v>26471200</v>
      </c>
      <c r="CIX12" s="1">
        <f>LOOKUP($A12,'DMG Tables'!$P$2:$P$35,'DMG Tables'!$O$2:$O$35)*CIX$1*LOOKUP(CIX$1,'DMG Tables'!$G$2:$G$7,'DMG Tables'!$H$2:$H$7)</f>
        <v>26482800</v>
      </c>
      <c r="CIY12" s="1">
        <f>LOOKUP($A12,'DMG Tables'!$P$2:$P$35,'DMG Tables'!$O$2:$O$35)*CIY$1*LOOKUP(CIY$1,'DMG Tables'!$G$2:$G$7,'DMG Tables'!$H$2:$H$7)</f>
        <v>26494400</v>
      </c>
      <c r="CIZ12" s="1">
        <f>LOOKUP($A12,'DMG Tables'!$P$2:$P$35,'DMG Tables'!$O$2:$O$35)*CIZ$1*LOOKUP(CIZ$1,'DMG Tables'!$G$2:$G$7,'DMG Tables'!$H$2:$H$7)</f>
        <v>26506000</v>
      </c>
      <c r="CJA12" s="1">
        <f>LOOKUP($A12,'DMG Tables'!$P$2:$P$35,'DMG Tables'!$O$2:$O$35)*CJA$1*LOOKUP(CJA$1,'DMG Tables'!$G$2:$G$7,'DMG Tables'!$H$2:$H$7)</f>
        <v>26517600</v>
      </c>
      <c r="CJB12" s="1">
        <f>LOOKUP($A12,'DMG Tables'!$P$2:$P$35,'DMG Tables'!$O$2:$O$35)*CJB$1*LOOKUP(CJB$1,'DMG Tables'!$G$2:$G$7,'DMG Tables'!$H$2:$H$7)</f>
        <v>26529200</v>
      </c>
      <c r="CJC12" s="1">
        <f>LOOKUP($A12,'DMG Tables'!$P$2:$P$35,'DMG Tables'!$O$2:$O$35)*CJC$1*LOOKUP(CJC$1,'DMG Tables'!$G$2:$G$7,'DMG Tables'!$H$2:$H$7)</f>
        <v>26540800</v>
      </c>
      <c r="CJD12" s="1">
        <f>LOOKUP($A12,'DMG Tables'!$P$2:$P$35,'DMG Tables'!$O$2:$O$35)*CJD$1*LOOKUP(CJD$1,'DMG Tables'!$G$2:$G$7,'DMG Tables'!$H$2:$H$7)</f>
        <v>26552400</v>
      </c>
      <c r="CJE12" s="1">
        <f>LOOKUP($A12,'DMG Tables'!$P$2:$P$35,'DMG Tables'!$O$2:$O$35)*CJE$1*LOOKUP(CJE$1,'DMG Tables'!$G$2:$G$7,'DMG Tables'!$H$2:$H$7)</f>
        <v>26564000</v>
      </c>
      <c r="CJF12" s="1">
        <f>LOOKUP($A12,'DMG Tables'!$P$2:$P$35,'DMG Tables'!$O$2:$O$35)*CJF$1*LOOKUP(CJF$1,'DMG Tables'!$G$2:$G$7,'DMG Tables'!$H$2:$H$7)</f>
        <v>26575600</v>
      </c>
      <c r="CJG12" s="1">
        <f>LOOKUP($A12,'DMG Tables'!$P$2:$P$35,'DMG Tables'!$O$2:$O$35)*CJG$1*LOOKUP(CJG$1,'DMG Tables'!$G$2:$G$7,'DMG Tables'!$H$2:$H$7)</f>
        <v>26587200</v>
      </c>
      <c r="CJH12" s="1">
        <f>LOOKUP($A12,'DMG Tables'!$P$2:$P$35,'DMG Tables'!$O$2:$O$35)*CJH$1*LOOKUP(CJH$1,'DMG Tables'!$G$2:$G$7,'DMG Tables'!$H$2:$H$7)</f>
        <v>26598800</v>
      </c>
      <c r="CJI12" s="1">
        <f>LOOKUP($A12,'DMG Tables'!$P$2:$P$35,'DMG Tables'!$O$2:$O$35)*CJI$1*LOOKUP(CJI$1,'DMG Tables'!$G$2:$G$7,'DMG Tables'!$H$2:$H$7)</f>
        <v>26610400</v>
      </c>
      <c r="CJJ12" s="1">
        <f>LOOKUP($A12,'DMG Tables'!$P$2:$P$35,'DMG Tables'!$O$2:$O$35)*CJJ$1*LOOKUP(CJJ$1,'DMG Tables'!$G$2:$G$7,'DMG Tables'!$H$2:$H$7)</f>
        <v>26622000</v>
      </c>
      <c r="CJK12" s="1">
        <f>LOOKUP($A12,'DMG Tables'!$P$2:$P$35,'DMG Tables'!$O$2:$O$35)*CJK$1*LOOKUP(CJK$1,'DMG Tables'!$G$2:$G$7,'DMG Tables'!$H$2:$H$7)</f>
        <v>26633600</v>
      </c>
      <c r="CJL12" s="1">
        <f>LOOKUP($A12,'DMG Tables'!$P$2:$P$35,'DMG Tables'!$O$2:$O$35)*CJL$1*LOOKUP(CJL$1,'DMG Tables'!$G$2:$G$7,'DMG Tables'!$H$2:$H$7)</f>
        <v>26645200</v>
      </c>
      <c r="CJM12" s="1">
        <f>LOOKUP($A12,'DMG Tables'!$P$2:$P$35,'DMG Tables'!$O$2:$O$35)*CJM$1*LOOKUP(CJM$1,'DMG Tables'!$G$2:$G$7,'DMG Tables'!$H$2:$H$7)</f>
        <v>26656800</v>
      </c>
      <c r="CJN12" s="1">
        <f>LOOKUP($A12,'DMG Tables'!$P$2:$P$35,'DMG Tables'!$O$2:$O$35)*CJN$1*LOOKUP(CJN$1,'DMG Tables'!$G$2:$G$7,'DMG Tables'!$H$2:$H$7)</f>
        <v>26668400</v>
      </c>
      <c r="CJO12" s="1">
        <f>LOOKUP($A12,'DMG Tables'!$P$2:$P$35,'DMG Tables'!$O$2:$O$35)*CJO$1*LOOKUP(CJO$1,'DMG Tables'!$G$2:$G$7,'DMG Tables'!$H$2:$H$7)</f>
        <v>26680000</v>
      </c>
      <c r="CJP12" s="1">
        <f>LOOKUP($A12,'DMG Tables'!$P$2:$P$35,'DMG Tables'!$O$2:$O$35)*CJP$1*LOOKUP(CJP$1,'DMG Tables'!$G$2:$G$7,'DMG Tables'!$H$2:$H$7)</f>
        <v>26691600</v>
      </c>
      <c r="CJQ12" s="1">
        <f>LOOKUP($A12,'DMG Tables'!$P$2:$P$35,'DMG Tables'!$O$2:$O$35)*CJQ$1*LOOKUP(CJQ$1,'DMG Tables'!$G$2:$G$7,'DMG Tables'!$H$2:$H$7)</f>
        <v>26703200</v>
      </c>
      <c r="CJR12" s="1">
        <f>LOOKUP($A12,'DMG Tables'!$P$2:$P$35,'DMG Tables'!$O$2:$O$35)*CJR$1*LOOKUP(CJR$1,'DMG Tables'!$G$2:$G$7,'DMG Tables'!$H$2:$H$7)</f>
        <v>26714800</v>
      </c>
      <c r="CJS12" s="1">
        <f>LOOKUP($A12,'DMG Tables'!$P$2:$P$35,'DMG Tables'!$O$2:$O$35)*CJS$1*LOOKUP(CJS$1,'DMG Tables'!$G$2:$G$7,'DMG Tables'!$H$2:$H$7)</f>
        <v>26726400</v>
      </c>
      <c r="CJT12" s="1">
        <f>LOOKUP($A12,'DMG Tables'!$P$2:$P$35,'DMG Tables'!$O$2:$O$35)*CJT$1*LOOKUP(CJT$1,'DMG Tables'!$G$2:$G$7,'DMG Tables'!$H$2:$H$7)</f>
        <v>26738000</v>
      </c>
      <c r="CJU12" s="1">
        <f>LOOKUP($A12,'DMG Tables'!$P$2:$P$35,'DMG Tables'!$O$2:$O$35)*CJU$1*LOOKUP(CJU$1,'DMG Tables'!$G$2:$G$7,'DMG Tables'!$H$2:$H$7)</f>
        <v>26749600</v>
      </c>
      <c r="CJV12" s="1">
        <f>LOOKUP($A12,'DMG Tables'!$P$2:$P$35,'DMG Tables'!$O$2:$O$35)*CJV$1*LOOKUP(CJV$1,'DMG Tables'!$G$2:$G$7,'DMG Tables'!$H$2:$H$7)</f>
        <v>26761200</v>
      </c>
      <c r="CJW12" s="1">
        <f>LOOKUP($A12,'DMG Tables'!$P$2:$P$35,'DMG Tables'!$O$2:$O$35)*CJW$1*LOOKUP(CJW$1,'DMG Tables'!$G$2:$G$7,'DMG Tables'!$H$2:$H$7)</f>
        <v>26772800</v>
      </c>
      <c r="CJX12" s="1">
        <f>LOOKUP($A12,'DMG Tables'!$P$2:$P$35,'DMG Tables'!$O$2:$O$35)*CJX$1*LOOKUP(CJX$1,'DMG Tables'!$G$2:$G$7,'DMG Tables'!$H$2:$H$7)</f>
        <v>26784400</v>
      </c>
      <c r="CJY12" s="1">
        <f>LOOKUP($A12,'DMG Tables'!$P$2:$P$35,'DMG Tables'!$O$2:$O$35)*CJY$1*LOOKUP(CJY$1,'DMG Tables'!$G$2:$G$7,'DMG Tables'!$H$2:$H$7)</f>
        <v>26796000</v>
      </c>
      <c r="CJZ12" s="1">
        <f>LOOKUP($A12,'DMG Tables'!$P$2:$P$35,'DMG Tables'!$O$2:$O$35)*CJZ$1*LOOKUP(CJZ$1,'DMG Tables'!$G$2:$G$7,'DMG Tables'!$H$2:$H$7)</f>
        <v>26807600</v>
      </c>
      <c r="CKA12" s="1">
        <f>LOOKUP($A12,'DMG Tables'!$P$2:$P$35,'DMG Tables'!$O$2:$O$35)*CKA$1*LOOKUP(CKA$1,'DMG Tables'!$G$2:$G$7,'DMG Tables'!$H$2:$H$7)</f>
        <v>26819200</v>
      </c>
      <c r="CKB12" s="1">
        <f>LOOKUP($A12,'DMG Tables'!$P$2:$P$35,'DMG Tables'!$O$2:$O$35)*CKB$1*LOOKUP(CKB$1,'DMG Tables'!$G$2:$G$7,'DMG Tables'!$H$2:$H$7)</f>
        <v>26830800</v>
      </c>
      <c r="CKC12" s="1">
        <f>LOOKUP($A12,'DMG Tables'!$P$2:$P$35,'DMG Tables'!$O$2:$O$35)*CKC$1*LOOKUP(CKC$1,'DMG Tables'!$G$2:$G$7,'DMG Tables'!$H$2:$H$7)</f>
        <v>26842400</v>
      </c>
      <c r="CKD12" s="1">
        <f>LOOKUP($A12,'DMG Tables'!$P$2:$P$35,'DMG Tables'!$O$2:$O$35)*CKD$1*LOOKUP(CKD$1,'DMG Tables'!$G$2:$G$7,'DMG Tables'!$H$2:$H$7)</f>
        <v>26854000</v>
      </c>
      <c r="CKE12" s="1">
        <f>LOOKUP($A12,'DMG Tables'!$P$2:$P$35,'DMG Tables'!$O$2:$O$35)*CKE$1*LOOKUP(CKE$1,'DMG Tables'!$G$2:$G$7,'DMG Tables'!$H$2:$H$7)</f>
        <v>26865600</v>
      </c>
      <c r="CKF12" s="1">
        <f>LOOKUP($A12,'DMG Tables'!$P$2:$P$35,'DMG Tables'!$O$2:$O$35)*CKF$1*LOOKUP(CKF$1,'DMG Tables'!$G$2:$G$7,'DMG Tables'!$H$2:$H$7)</f>
        <v>26877200</v>
      </c>
      <c r="CKG12" s="1">
        <f>LOOKUP($A12,'DMG Tables'!$P$2:$P$35,'DMG Tables'!$O$2:$O$35)*CKG$1*LOOKUP(CKG$1,'DMG Tables'!$G$2:$G$7,'DMG Tables'!$H$2:$H$7)</f>
        <v>26888800</v>
      </c>
      <c r="CKH12" s="1">
        <f>LOOKUP($A12,'DMG Tables'!$P$2:$P$35,'DMG Tables'!$O$2:$O$35)*CKH$1*LOOKUP(CKH$1,'DMG Tables'!$G$2:$G$7,'DMG Tables'!$H$2:$H$7)</f>
        <v>26900400</v>
      </c>
      <c r="CKI12" s="1">
        <f>LOOKUP($A12,'DMG Tables'!$P$2:$P$35,'DMG Tables'!$O$2:$O$35)*CKI$1*LOOKUP(CKI$1,'DMG Tables'!$G$2:$G$7,'DMG Tables'!$H$2:$H$7)</f>
        <v>26912000</v>
      </c>
      <c r="CKJ12" s="1">
        <f>LOOKUP($A12,'DMG Tables'!$P$2:$P$35,'DMG Tables'!$O$2:$O$35)*CKJ$1*LOOKUP(CKJ$1,'DMG Tables'!$G$2:$G$7,'DMG Tables'!$H$2:$H$7)</f>
        <v>26923600</v>
      </c>
      <c r="CKK12" s="1">
        <f>LOOKUP($A12,'DMG Tables'!$P$2:$P$35,'DMG Tables'!$O$2:$O$35)*CKK$1*LOOKUP(CKK$1,'DMG Tables'!$G$2:$G$7,'DMG Tables'!$H$2:$H$7)</f>
        <v>26935200</v>
      </c>
      <c r="CKL12" s="1">
        <f>LOOKUP($A12,'DMG Tables'!$P$2:$P$35,'DMG Tables'!$O$2:$O$35)*CKL$1*LOOKUP(CKL$1,'DMG Tables'!$G$2:$G$7,'DMG Tables'!$H$2:$H$7)</f>
        <v>26946800</v>
      </c>
      <c r="CKM12" s="1">
        <f>LOOKUP($A12,'DMG Tables'!$P$2:$P$35,'DMG Tables'!$O$2:$O$35)*CKM$1*LOOKUP(CKM$1,'DMG Tables'!$G$2:$G$7,'DMG Tables'!$H$2:$H$7)</f>
        <v>26958400</v>
      </c>
      <c r="CKN12" s="1">
        <f>LOOKUP($A12,'DMG Tables'!$P$2:$P$35,'DMG Tables'!$O$2:$O$35)*CKN$1*LOOKUP(CKN$1,'DMG Tables'!$G$2:$G$7,'DMG Tables'!$H$2:$H$7)</f>
        <v>26970000</v>
      </c>
      <c r="CKO12" s="1">
        <f>LOOKUP($A12,'DMG Tables'!$P$2:$P$35,'DMG Tables'!$O$2:$O$35)*CKO$1*LOOKUP(CKO$1,'DMG Tables'!$G$2:$G$7,'DMG Tables'!$H$2:$H$7)</f>
        <v>26981600</v>
      </c>
      <c r="CKP12" s="1">
        <f>LOOKUP($A12,'DMG Tables'!$P$2:$P$35,'DMG Tables'!$O$2:$O$35)*CKP$1*LOOKUP(CKP$1,'DMG Tables'!$G$2:$G$7,'DMG Tables'!$H$2:$H$7)</f>
        <v>26993200</v>
      </c>
      <c r="CKQ12" s="1">
        <f>LOOKUP($A12,'DMG Tables'!$P$2:$P$35,'DMG Tables'!$O$2:$O$35)*CKQ$1*LOOKUP(CKQ$1,'DMG Tables'!$G$2:$G$7,'DMG Tables'!$H$2:$H$7)</f>
        <v>27004800</v>
      </c>
      <c r="CKR12" s="1">
        <f>LOOKUP($A12,'DMG Tables'!$P$2:$P$35,'DMG Tables'!$O$2:$O$35)*CKR$1*LOOKUP(CKR$1,'DMG Tables'!$G$2:$G$7,'DMG Tables'!$H$2:$H$7)</f>
        <v>27016400</v>
      </c>
      <c r="CKS12" s="1">
        <f>LOOKUP($A12,'DMG Tables'!$P$2:$P$35,'DMG Tables'!$O$2:$O$35)*CKS$1*LOOKUP(CKS$1,'DMG Tables'!$G$2:$G$7,'DMG Tables'!$H$2:$H$7)</f>
        <v>27028000</v>
      </c>
      <c r="CKT12" s="1">
        <f>LOOKUP($A12,'DMG Tables'!$P$2:$P$35,'DMG Tables'!$O$2:$O$35)*CKT$1*LOOKUP(CKT$1,'DMG Tables'!$G$2:$G$7,'DMG Tables'!$H$2:$H$7)</f>
        <v>27039600</v>
      </c>
      <c r="CKU12" s="1">
        <f>LOOKUP($A12,'DMG Tables'!$P$2:$P$35,'DMG Tables'!$O$2:$O$35)*CKU$1*LOOKUP(CKU$1,'DMG Tables'!$G$2:$G$7,'DMG Tables'!$H$2:$H$7)</f>
        <v>27051200</v>
      </c>
      <c r="CKV12" s="1">
        <f>LOOKUP($A12,'DMG Tables'!$P$2:$P$35,'DMG Tables'!$O$2:$O$35)*CKV$1*LOOKUP(CKV$1,'DMG Tables'!$G$2:$G$7,'DMG Tables'!$H$2:$H$7)</f>
        <v>27062800</v>
      </c>
      <c r="CKW12" s="1">
        <f>LOOKUP($A12,'DMG Tables'!$P$2:$P$35,'DMG Tables'!$O$2:$O$35)*CKW$1*LOOKUP(CKW$1,'DMG Tables'!$G$2:$G$7,'DMG Tables'!$H$2:$H$7)</f>
        <v>27074400</v>
      </c>
      <c r="CKX12" s="1">
        <f>LOOKUP($A12,'DMG Tables'!$P$2:$P$35,'DMG Tables'!$O$2:$O$35)*CKX$1*LOOKUP(CKX$1,'DMG Tables'!$G$2:$G$7,'DMG Tables'!$H$2:$H$7)</f>
        <v>27086000</v>
      </c>
      <c r="CKY12" s="1">
        <f>LOOKUP($A12,'DMG Tables'!$P$2:$P$35,'DMG Tables'!$O$2:$O$35)*CKY$1*LOOKUP(CKY$1,'DMG Tables'!$G$2:$G$7,'DMG Tables'!$H$2:$H$7)</f>
        <v>27097600</v>
      </c>
      <c r="CKZ12" s="1">
        <f>LOOKUP($A12,'DMG Tables'!$P$2:$P$35,'DMG Tables'!$O$2:$O$35)*CKZ$1*LOOKUP(CKZ$1,'DMG Tables'!$G$2:$G$7,'DMG Tables'!$H$2:$H$7)</f>
        <v>27109200</v>
      </c>
      <c r="CLA12" s="1">
        <f>LOOKUP($A12,'DMG Tables'!$P$2:$P$35,'DMG Tables'!$O$2:$O$35)*CLA$1*LOOKUP(CLA$1,'DMG Tables'!$G$2:$G$7,'DMG Tables'!$H$2:$H$7)</f>
        <v>27120800</v>
      </c>
      <c r="CLB12" s="1">
        <f>LOOKUP($A12,'DMG Tables'!$P$2:$P$35,'DMG Tables'!$O$2:$O$35)*CLB$1*LOOKUP(CLB$1,'DMG Tables'!$G$2:$G$7,'DMG Tables'!$H$2:$H$7)</f>
        <v>27132400</v>
      </c>
      <c r="CLC12" s="1">
        <f>LOOKUP($A12,'DMG Tables'!$P$2:$P$35,'DMG Tables'!$O$2:$O$35)*CLC$1*LOOKUP(CLC$1,'DMG Tables'!$G$2:$G$7,'DMG Tables'!$H$2:$H$7)</f>
        <v>27144000</v>
      </c>
      <c r="CLD12" s="1">
        <f>LOOKUP($A12,'DMG Tables'!$P$2:$P$35,'DMG Tables'!$O$2:$O$35)*CLD$1*LOOKUP(CLD$1,'DMG Tables'!$G$2:$G$7,'DMG Tables'!$H$2:$H$7)</f>
        <v>27155600</v>
      </c>
      <c r="CLE12" s="1">
        <f>LOOKUP($A12,'DMG Tables'!$P$2:$P$35,'DMG Tables'!$O$2:$O$35)*CLE$1*LOOKUP(CLE$1,'DMG Tables'!$G$2:$G$7,'DMG Tables'!$H$2:$H$7)</f>
        <v>27167200</v>
      </c>
      <c r="CLF12" s="1">
        <f>LOOKUP($A12,'DMG Tables'!$P$2:$P$35,'DMG Tables'!$O$2:$O$35)*CLF$1*LOOKUP(CLF$1,'DMG Tables'!$G$2:$G$7,'DMG Tables'!$H$2:$H$7)</f>
        <v>27178800</v>
      </c>
      <c r="CLG12" s="1">
        <f>LOOKUP($A12,'DMG Tables'!$P$2:$P$35,'DMG Tables'!$O$2:$O$35)*CLG$1*LOOKUP(CLG$1,'DMG Tables'!$G$2:$G$7,'DMG Tables'!$H$2:$H$7)</f>
        <v>27190400</v>
      </c>
      <c r="CLH12" s="1">
        <f>LOOKUP($A12,'DMG Tables'!$P$2:$P$35,'DMG Tables'!$O$2:$O$35)*CLH$1*LOOKUP(CLH$1,'DMG Tables'!$G$2:$G$7,'DMG Tables'!$H$2:$H$7)</f>
        <v>27202000</v>
      </c>
      <c r="CLI12" s="1">
        <f>LOOKUP($A12,'DMG Tables'!$P$2:$P$35,'DMG Tables'!$O$2:$O$35)*CLI$1*LOOKUP(CLI$1,'DMG Tables'!$G$2:$G$7,'DMG Tables'!$H$2:$H$7)</f>
        <v>27213600</v>
      </c>
      <c r="CLJ12" s="1">
        <f>LOOKUP($A12,'DMG Tables'!$P$2:$P$35,'DMG Tables'!$O$2:$O$35)*CLJ$1*LOOKUP(CLJ$1,'DMG Tables'!$G$2:$G$7,'DMG Tables'!$H$2:$H$7)</f>
        <v>27225200</v>
      </c>
      <c r="CLK12" s="1">
        <f>LOOKUP($A12,'DMG Tables'!$P$2:$P$35,'DMG Tables'!$O$2:$O$35)*CLK$1*LOOKUP(CLK$1,'DMG Tables'!$G$2:$G$7,'DMG Tables'!$H$2:$H$7)</f>
        <v>27236800</v>
      </c>
      <c r="CLL12" s="1">
        <f>LOOKUP($A12,'DMG Tables'!$P$2:$P$35,'DMG Tables'!$O$2:$O$35)*CLL$1*LOOKUP(CLL$1,'DMG Tables'!$G$2:$G$7,'DMG Tables'!$H$2:$H$7)</f>
        <v>27248400</v>
      </c>
      <c r="CLM12" s="1">
        <f>LOOKUP($A12,'DMG Tables'!$P$2:$P$35,'DMG Tables'!$O$2:$O$35)*CLM$1*LOOKUP(CLM$1,'DMG Tables'!$G$2:$G$7,'DMG Tables'!$H$2:$H$7)</f>
        <v>27260000</v>
      </c>
      <c r="CLN12" s="1">
        <f>LOOKUP($A12,'DMG Tables'!$P$2:$P$35,'DMG Tables'!$O$2:$O$35)*CLN$1*LOOKUP(CLN$1,'DMG Tables'!$G$2:$G$7,'DMG Tables'!$H$2:$H$7)</f>
        <v>27271600</v>
      </c>
      <c r="CLO12" s="1">
        <f>LOOKUP($A12,'DMG Tables'!$P$2:$P$35,'DMG Tables'!$O$2:$O$35)*CLO$1*LOOKUP(CLO$1,'DMG Tables'!$G$2:$G$7,'DMG Tables'!$H$2:$H$7)</f>
        <v>27283200</v>
      </c>
      <c r="CLP12" s="1">
        <f>LOOKUP($A12,'DMG Tables'!$P$2:$P$35,'DMG Tables'!$O$2:$O$35)*CLP$1*LOOKUP(CLP$1,'DMG Tables'!$G$2:$G$7,'DMG Tables'!$H$2:$H$7)</f>
        <v>27294800</v>
      </c>
      <c r="CLQ12" s="1">
        <f>LOOKUP($A12,'DMG Tables'!$P$2:$P$35,'DMG Tables'!$O$2:$O$35)*CLQ$1*LOOKUP(CLQ$1,'DMG Tables'!$G$2:$G$7,'DMG Tables'!$H$2:$H$7)</f>
        <v>27306400</v>
      </c>
      <c r="CLR12" s="1">
        <f>LOOKUP($A12,'DMG Tables'!$P$2:$P$35,'DMG Tables'!$O$2:$O$35)*CLR$1*LOOKUP(CLR$1,'DMG Tables'!$G$2:$G$7,'DMG Tables'!$H$2:$H$7)</f>
        <v>27318000</v>
      </c>
      <c r="CLS12" s="1">
        <f>LOOKUP($A12,'DMG Tables'!$P$2:$P$35,'DMG Tables'!$O$2:$O$35)*CLS$1*LOOKUP(CLS$1,'DMG Tables'!$G$2:$G$7,'DMG Tables'!$H$2:$H$7)</f>
        <v>27329600</v>
      </c>
      <c r="CLT12" s="1">
        <f>LOOKUP($A12,'DMG Tables'!$P$2:$P$35,'DMG Tables'!$O$2:$O$35)*CLT$1*LOOKUP(CLT$1,'DMG Tables'!$G$2:$G$7,'DMG Tables'!$H$2:$H$7)</f>
        <v>27341200</v>
      </c>
      <c r="CLU12" s="1">
        <f>LOOKUP($A12,'DMG Tables'!$P$2:$P$35,'DMG Tables'!$O$2:$O$35)*CLU$1*LOOKUP(CLU$1,'DMG Tables'!$G$2:$G$7,'DMG Tables'!$H$2:$H$7)</f>
        <v>27352800</v>
      </c>
      <c r="CLV12" s="1">
        <f>LOOKUP($A12,'DMG Tables'!$P$2:$P$35,'DMG Tables'!$O$2:$O$35)*CLV$1*LOOKUP(CLV$1,'DMG Tables'!$G$2:$G$7,'DMG Tables'!$H$2:$H$7)</f>
        <v>27364400</v>
      </c>
      <c r="CLW12" s="1">
        <f>LOOKUP($A12,'DMG Tables'!$P$2:$P$35,'DMG Tables'!$O$2:$O$35)*CLW$1*LOOKUP(CLW$1,'DMG Tables'!$G$2:$G$7,'DMG Tables'!$H$2:$H$7)</f>
        <v>27376000</v>
      </c>
      <c r="CLX12" s="1">
        <f>LOOKUP($A12,'DMG Tables'!$P$2:$P$35,'DMG Tables'!$O$2:$O$35)*CLX$1*LOOKUP(CLX$1,'DMG Tables'!$G$2:$G$7,'DMG Tables'!$H$2:$H$7)</f>
        <v>27387600</v>
      </c>
      <c r="CLY12" s="1">
        <f>LOOKUP($A12,'DMG Tables'!$P$2:$P$35,'DMG Tables'!$O$2:$O$35)*CLY$1*LOOKUP(CLY$1,'DMG Tables'!$G$2:$G$7,'DMG Tables'!$H$2:$H$7)</f>
        <v>27399200</v>
      </c>
      <c r="CLZ12" s="1">
        <f>LOOKUP($A12,'DMG Tables'!$P$2:$P$35,'DMG Tables'!$O$2:$O$35)*CLZ$1*LOOKUP(CLZ$1,'DMG Tables'!$G$2:$G$7,'DMG Tables'!$H$2:$H$7)</f>
        <v>27410800</v>
      </c>
      <c r="CMA12" s="1">
        <f>LOOKUP($A12,'DMG Tables'!$P$2:$P$35,'DMG Tables'!$O$2:$O$35)*CMA$1*LOOKUP(CMA$1,'DMG Tables'!$G$2:$G$7,'DMG Tables'!$H$2:$H$7)</f>
        <v>27422400</v>
      </c>
      <c r="CMB12" s="1">
        <f>LOOKUP($A12,'DMG Tables'!$P$2:$P$35,'DMG Tables'!$O$2:$O$35)*CMB$1*LOOKUP(CMB$1,'DMG Tables'!$G$2:$G$7,'DMG Tables'!$H$2:$H$7)</f>
        <v>27434000</v>
      </c>
      <c r="CMC12" s="1">
        <f>LOOKUP($A12,'DMG Tables'!$P$2:$P$35,'DMG Tables'!$O$2:$O$35)*CMC$1*LOOKUP(CMC$1,'DMG Tables'!$G$2:$G$7,'DMG Tables'!$H$2:$H$7)</f>
        <v>27445600</v>
      </c>
      <c r="CMD12" s="1">
        <f>LOOKUP($A12,'DMG Tables'!$P$2:$P$35,'DMG Tables'!$O$2:$O$35)*CMD$1*LOOKUP(CMD$1,'DMG Tables'!$G$2:$G$7,'DMG Tables'!$H$2:$H$7)</f>
        <v>27457200</v>
      </c>
      <c r="CME12" s="1">
        <f>LOOKUP($A12,'DMG Tables'!$P$2:$P$35,'DMG Tables'!$O$2:$O$35)*CME$1*LOOKUP(CME$1,'DMG Tables'!$G$2:$G$7,'DMG Tables'!$H$2:$H$7)</f>
        <v>27468800</v>
      </c>
      <c r="CMF12" s="1">
        <f>LOOKUP($A12,'DMG Tables'!$P$2:$P$35,'DMG Tables'!$O$2:$O$35)*CMF$1*LOOKUP(CMF$1,'DMG Tables'!$G$2:$G$7,'DMG Tables'!$H$2:$H$7)</f>
        <v>27480400</v>
      </c>
      <c r="CMG12" s="1">
        <f>LOOKUP($A12,'DMG Tables'!$P$2:$P$35,'DMG Tables'!$O$2:$O$35)*CMG$1*LOOKUP(CMG$1,'DMG Tables'!$G$2:$G$7,'DMG Tables'!$H$2:$H$7)</f>
        <v>27492000</v>
      </c>
      <c r="CMH12" s="1">
        <f>LOOKUP($A12,'DMG Tables'!$P$2:$P$35,'DMG Tables'!$O$2:$O$35)*CMH$1*LOOKUP(CMH$1,'DMG Tables'!$G$2:$G$7,'DMG Tables'!$H$2:$H$7)</f>
        <v>27503600</v>
      </c>
      <c r="CMI12" s="1">
        <f>LOOKUP($A12,'DMG Tables'!$P$2:$P$35,'DMG Tables'!$O$2:$O$35)*CMI$1*LOOKUP(CMI$1,'DMG Tables'!$G$2:$G$7,'DMG Tables'!$H$2:$H$7)</f>
        <v>27515200</v>
      </c>
      <c r="CMJ12" s="1">
        <f>LOOKUP($A12,'DMG Tables'!$P$2:$P$35,'DMG Tables'!$O$2:$O$35)*CMJ$1*LOOKUP(CMJ$1,'DMG Tables'!$G$2:$G$7,'DMG Tables'!$H$2:$H$7)</f>
        <v>27526800</v>
      </c>
      <c r="CMK12" s="1">
        <f>LOOKUP($A12,'DMG Tables'!$P$2:$P$35,'DMG Tables'!$O$2:$O$35)*CMK$1*LOOKUP(CMK$1,'DMG Tables'!$G$2:$G$7,'DMG Tables'!$H$2:$H$7)</f>
        <v>27538400</v>
      </c>
      <c r="CML12" s="1">
        <f>LOOKUP($A12,'DMG Tables'!$P$2:$P$35,'DMG Tables'!$O$2:$O$35)*CML$1*LOOKUP(CML$1,'DMG Tables'!$G$2:$G$7,'DMG Tables'!$H$2:$H$7)</f>
        <v>27550000</v>
      </c>
      <c r="CMM12" s="1">
        <f>LOOKUP($A12,'DMG Tables'!$P$2:$P$35,'DMG Tables'!$O$2:$O$35)*CMM$1*LOOKUP(CMM$1,'DMG Tables'!$G$2:$G$7,'DMG Tables'!$H$2:$H$7)</f>
        <v>27561600</v>
      </c>
      <c r="CMN12" s="1">
        <f>LOOKUP($A12,'DMG Tables'!$P$2:$P$35,'DMG Tables'!$O$2:$O$35)*CMN$1*LOOKUP(CMN$1,'DMG Tables'!$G$2:$G$7,'DMG Tables'!$H$2:$H$7)</f>
        <v>27573200</v>
      </c>
      <c r="CMO12" s="1">
        <f>LOOKUP($A12,'DMG Tables'!$P$2:$P$35,'DMG Tables'!$O$2:$O$35)*CMO$1*LOOKUP(CMO$1,'DMG Tables'!$G$2:$G$7,'DMG Tables'!$H$2:$H$7)</f>
        <v>27584800</v>
      </c>
      <c r="CMP12" s="1">
        <f>LOOKUP($A12,'DMG Tables'!$P$2:$P$35,'DMG Tables'!$O$2:$O$35)*CMP$1*LOOKUP(CMP$1,'DMG Tables'!$G$2:$G$7,'DMG Tables'!$H$2:$H$7)</f>
        <v>27596400</v>
      </c>
      <c r="CMQ12" s="1">
        <f>LOOKUP($A12,'DMG Tables'!$P$2:$P$35,'DMG Tables'!$O$2:$O$35)*CMQ$1*LOOKUP(CMQ$1,'DMG Tables'!$G$2:$G$7,'DMG Tables'!$H$2:$H$7)</f>
        <v>27608000</v>
      </c>
      <c r="CMR12" s="1">
        <f>LOOKUP($A12,'DMG Tables'!$P$2:$P$35,'DMG Tables'!$O$2:$O$35)*CMR$1*LOOKUP(CMR$1,'DMG Tables'!$G$2:$G$7,'DMG Tables'!$H$2:$H$7)</f>
        <v>27619600</v>
      </c>
      <c r="CMS12" s="1">
        <f>LOOKUP($A12,'DMG Tables'!$P$2:$P$35,'DMG Tables'!$O$2:$O$35)*CMS$1*LOOKUP(CMS$1,'DMG Tables'!$G$2:$G$7,'DMG Tables'!$H$2:$H$7)</f>
        <v>27631200</v>
      </c>
      <c r="CMT12" s="1">
        <f>LOOKUP($A12,'DMG Tables'!$P$2:$P$35,'DMG Tables'!$O$2:$O$35)*CMT$1*LOOKUP(CMT$1,'DMG Tables'!$G$2:$G$7,'DMG Tables'!$H$2:$H$7)</f>
        <v>27642800</v>
      </c>
      <c r="CMU12" s="1">
        <f>LOOKUP($A12,'DMG Tables'!$P$2:$P$35,'DMG Tables'!$O$2:$O$35)*CMU$1*LOOKUP(CMU$1,'DMG Tables'!$G$2:$G$7,'DMG Tables'!$H$2:$H$7)</f>
        <v>27654400</v>
      </c>
      <c r="CMV12" s="1">
        <f>LOOKUP($A12,'DMG Tables'!$P$2:$P$35,'DMG Tables'!$O$2:$O$35)*CMV$1*LOOKUP(CMV$1,'DMG Tables'!$G$2:$G$7,'DMG Tables'!$H$2:$H$7)</f>
        <v>27666000</v>
      </c>
      <c r="CMW12" s="1">
        <f>LOOKUP($A12,'DMG Tables'!$P$2:$P$35,'DMG Tables'!$O$2:$O$35)*CMW$1*LOOKUP(CMW$1,'DMG Tables'!$G$2:$G$7,'DMG Tables'!$H$2:$H$7)</f>
        <v>27677600</v>
      </c>
      <c r="CMX12" s="1">
        <f>LOOKUP($A12,'DMG Tables'!$P$2:$P$35,'DMG Tables'!$O$2:$O$35)*CMX$1*LOOKUP(CMX$1,'DMG Tables'!$G$2:$G$7,'DMG Tables'!$H$2:$H$7)</f>
        <v>27689200</v>
      </c>
      <c r="CMY12" s="1">
        <f>LOOKUP($A12,'DMG Tables'!$P$2:$P$35,'DMG Tables'!$O$2:$O$35)*CMY$1*LOOKUP(CMY$1,'DMG Tables'!$G$2:$G$7,'DMG Tables'!$H$2:$H$7)</f>
        <v>27700800</v>
      </c>
      <c r="CMZ12" s="1">
        <f>LOOKUP($A12,'DMG Tables'!$P$2:$P$35,'DMG Tables'!$O$2:$O$35)*CMZ$1*LOOKUP(CMZ$1,'DMG Tables'!$G$2:$G$7,'DMG Tables'!$H$2:$H$7)</f>
        <v>27712400</v>
      </c>
      <c r="CNA12" s="1">
        <f>LOOKUP($A12,'DMG Tables'!$P$2:$P$35,'DMG Tables'!$O$2:$O$35)*CNA$1*LOOKUP(CNA$1,'DMG Tables'!$G$2:$G$7,'DMG Tables'!$H$2:$H$7)</f>
        <v>27724000</v>
      </c>
      <c r="CNB12" s="1">
        <f>LOOKUP($A12,'DMG Tables'!$P$2:$P$35,'DMG Tables'!$O$2:$O$35)*CNB$1*LOOKUP(CNB$1,'DMG Tables'!$G$2:$G$7,'DMG Tables'!$H$2:$H$7)</f>
        <v>27735600</v>
      </c>
      <c r="CNC12" s="1">
        <f>LOOKUP($A12,'DMG Tables'!$P$2:$P$35,'DMG Tables'!$O$2:$O$35)*CNC$1*LOOKUP(CNC$1,'DMG Tables'!$G$2:$G$7,'DMG Tables'!$H$2:$H$7)</f>
        <v>27747200</v>
      </c>
      <c r="CND12" s="1">
        <f>LOOKUP($A12,'DMG Tables'!$P$2:$P$35,'DMG Tables'!$O$2:$O$35)*CND$1*LOOKUP(CND$1,'DMG Tables'!$G$2:$G$7,'DMG Tables'!$H$2:$H$7)</f>
        <v>27758800</v>
      </c>
      <c r="CNE12" s="1">
        <f>LOOKUP($A12,'DMG Tables'!$P$2:$P$35,'DMG Tables'!$O$2:$O$35)*CNE$1*LOOKUP(CNE$1,'DMG Tables'!$G$2:$G$7,'DMG Tables'!$H$2:$H$7)</f>
        <v>27770400</v>
      </c>
      <c r="CNF12" s="1">
        <f>LOOKUP($A12,'DMG Tables'!$P$2:$P$35,'DMG Tables'!$O$2:$O$35)*CNF$1*LOOKUP(CNF$1,'DMG Tables'!$G$2:$G$7,'DMG Tables'!$H$2:$H$7)</f>
        <v>27782000</v>
      </c>
      <c r="CNG12" s="1">
        <f>LOOKUP($A12,'DMG Tables'!$P$2:$P$35,'DMG Tables'!$O$2:$O$35)*CNG$1*LOOKUP(CNG$1,'DMG Tables'!$G$2:$G$7,'DMG Tables'!$H$2:$H$7)</f>
        <v>27793600</v>
      </c>
      <c r="CNH12" s="1">
        <f>LOOKUP($A12,'DMG Tables'!$P$2:$P$35,'DMG Tables'!$O$2:$O$35)*CNH$1*LOOKUP(CNH$1,'DMG Tables'!$G$2:$G$7,'DMG Tables'!$H$2:$H$7)</f>
        <v>27805200</v>
      </c>
      <c r="CNI12" s="1">
        <f>LOOKUP($A12,'DMG Tables'!$P$2:$P$35,'DMG Tables'!$O$2:$O$35)*CNI$1*LOOKUP(CNI$1,'DMG Tables'!$G$2:$G$7,'DMG Tables'!$H$2:$H$7)</f>
        <v>27816800</v>
      </c>
      <c r="CNJ12" s="1">
        <f>LOOKUP($A12,'DMG Tables'!$P$2:$P$35,'DMG Tables'!$O$2:$O$35)*CNJ$1*LOOKUP(CNJ$1,'DMG Tables'!$G$2:$G$7,'DMG Tables'!$H$2:$H$7)</f>
        <v>27828400</v>
      </c>
      <c r="CNK12" s="1">
        <f>LOOKUP($A12,'DMG Tables'!$P$2:$P$35,'DMG Tables'!$O$2:$O$35)*CNK$1*LOOKUP(CNK$1,'DMG Tables'!$G$2:$G$7,'DMG Tables'!$H$2:$H$7)</f>
        <v>27840000</v>
      </c>
      <c r="CNL12" s="1">
        <f>LOOKUP($A12,'DMG Tables'!$P$2:$P$35,'DMG Tables'!$O$2:$O$35)*CNL$1*LOOKUP(CNL$1,'DMG Tables'!$G$2:$G$7,'DMG Tables'!$H$2:$H$7)</f>
        <v>27851600</v>
      </c>
      <c r="CNM12" s="1">
        <f>LOOKUP($A12,'DMG Tables'!$P$2:$P$35,'DMG Tables'!$O$2:$O$35)*CNM$1*LOOKUP(CNM$1,'DMG Tables'!$G$2:$G$7,'DMG Tables'!$H$2:$H$7)</f>
        <v>27863200</v>
      </c>
      <c r="CNN12" s="1">
        <f>LOOKUP($A12,'DMG Tables'!$P$2:$P$35,'DMG Tables'!$O$2:$O$35)*CNN$1*LOOKUP(CNN$1,'DMG Tables'!$G$2:$G$7,'DMG Tables'!$H$2:$H$7)</f>
        <v>27874800</v>
      </c>
      <c r="CNO12" s="1">
        <f>LOOKUP($A12,'DMG Tables'!$P$2:$P$35,'DMG Tables'!$O$2:$O$35)*CNO$1*LOOKUP(CNO$1,'DMG Tables'!$G$2:$G$7,'DMG Tables'!$H$2:$H$7)</f>
        <v>27886400</v>
      </c>
      <c r="CNP12" s="1">
        <f>LOOKUP($A12,'DMG Tables'!$P$2:$P$35,'DMG Tables'!$O$2:$O$35)*CNP$1*LOOKUP(CNP$1,'DMG Tables'!$G$2:$G$7,'DMG Tables'!$H$2:$H$7)</f>
        <v>27898000</v>
      </c>
      <c r="CNQ12" s="1">
        <f>LOOKUP($A12,'DMG Tables'!$P$2:$P$35,'DMG Tables'!$O$2:$O$35)*CNQ$1*LOOKUP(CNQ$1,'DMG Tables'!$G$2:$G$7,'DMG Tables'!$H$2:$H$7)</f>
        <v>27909600</v>
      </c>
      <c r="CNR12" s="1">
        <f>LOOKUP($A12,'DMG Tables'!$P$2:$P$35,'DMG Tables'!$O$2:$O$35)*CNR$1*LOOKUP(CNR$1,'DMG Tables'!$G$2:$G$7,'DMG Tables'!$H$2:$H$7)</f>
        <v>27921200</v>
      </c>
      <c r="CNS12" s="1">
        <f>LOOKUP($A12,'DMG Tables'!$P$2:$P$35,'DMG Tables'!$O$2:$O$35)*CNS$1*LOOKUP(CNS$1,'DMG Tables'!$G$2:$G$7,'DMG Tables'!$H$2:$H$7)</f>
        <v>27932800</v>
      </c>
      <c r="CNT12" s="1">
        <f>LOOKUP($A12,'DMG Tables'!$P$2:$P$35,'DMG Tables'!$O$2:$O$35)*CNT$1*LOOKUP(CNT$1,'DMG Tables'!$G$2:$G$7,'DMG Tables'!$H$2:$H$7)</f>
        <v>27944400</v>
      </c>
      <c r="CNU12" s="1">
        <f>LOOKUP($A12,'DMG Tables'!$P$2:$P$35,'DMG Tables'!$O$2:$O$35)*CNU$1*LOOKUP(CNU$1,'DMG Tables'!$G$2:$G$7,'DMG Tables'!$H$2:$H$7)</f>
        <v>27956000</v>
      </c>
      <c r="CNV12" s="1">
        <f>LOOKUP($A12,'DMG Tables'!$P$2:$P$35,'DMG Tables'!$O$2:$O$35)*CNV$1*LOOKUP(CNV$1,'DMG Tables'!$G$2:$G$7,'DMG Tables'!$H$2:$H$7)</f>
        <v>27967600</v>
      </c>
      <c r="CNW12" s="1">
        <f>LOOKUP($A12,'DMG Tables'!$P$2:$P$35,'DMG Tables'!$O$2:$O$35)*CNW$1*LOOKUP(CNW$1,'DMG Tables'!$G$2:$G$7,'DMG Tables'!$H$2:$H$7)</f>
        <v>27979200</v>
      </c>
      <c r="CNX12" s="1">
        <f>LOOKUP($A12,'DMG Tables'!$P$2:$P$35,'DMG Tables'!$O$2:$O$35)*CNX$1*LOOKUP(CNX$1,'DMG Tables'!$G$2:$G$7,'DMG Tables'!$H$2:$H$7)</f>
        <v>27990800</v>
      </c>
      <c r="CNY12" s="1">
        <f>LOOKUP($A12,'DMG Tables'!$P$2:$P$35,'DMG Tables'!$O$2:$O$35)*CNY$1*LOOKUP(CNY$1,'DMG Tables'!$G$2:$G$7,'DMG Tables'!$H$2:$H$7)</f>
        <v>28002400</v>
      </c>
      <c r="CNZ12" s="1">
        <f>LOOKUP($A12,'DMG Tables'!$P$2:$P$35,'DMG Tables'!$O$2:$O$35)*CNZ$1*LOOKUP(CNZ$1,'DMG Tables'!$G$2:$G$7,'DMG Tables'!$H$2:$H$7)</f>
        <v>28014000</v>
      </c>
      <c r="COA12" s="1">
        <f>LOOKUP($A12,'DMG Tables'!$P$2:$P$35,'DMG Tables'!$O$2:$O$35)*COA$1*LOOKUP(COA$1,'DMG Tables'!$G$2:$G$7,'DMG Tables'!$H$2:$H$7)</f>
        <v>28025600</v>
      </c>
      <c r="COB12" s="1">
        <f>LOOKUP($A12,'DMG Tables'!$P$2:$P$35,'DMG Tables'!$O$2:$O$35)*COB$1*LOOKUP(COB$1,'DMG Tables'!$G$2:$G$7,'DMG Tables'!$H$2:$H$7)</f>
        <v>28037200</v>
      </c>
      <c r="COC12" s="1">
        <f>LOOKUP($A12,'DMG Tables'!$P$2:$P$35,'DMG Tables'!$O$2:$O$35)*COC$1*LOOKUP(COC$1,'DMG Tables'!$G$2:$G$7,'DMG Tables'!$H$2:$H$7)</f>
        <v>28048800</v>
      </c>
      <c r="COD12" s="1">
        <f>LOOKUP($A12,'DMG Tables'!$P$2:$P$35,'DMG Tables'!$O$2:$O$35)*COD$1*LOOKUP(COD$1,'DMG Tables'!$G$2:$G$7,'DMG Tables'!$H$2:$H$7)</f>
        <v>28060400</v>
      </c>
      <c r="COE12" s="1">
        <f>LOOKUP($A12,'DMG Tables'!$P$2:$P$35,'DMG Tables'!$O$2:$O$35)*COE$1*LOOKUP(COE$1,'DMG Tables'!$G$2:$G$7,'DMG Tables'!$H$2:$H$7)</f>
        <v>28072000</v>
      </c>
      <c r="COF12" s="1">
        <f>LOOKUP($A12,'DMG Tables'!$P$2:$P$35,'DMG Tables'!$O$2:$O$35)*COF$1*LOOKUP(COF$1,'DMG Tables'!$G$2:$G$7,'DMG Tables'!$H$2:$H$7)</f>
        <v>28083600</v>
      </c>
      <c r="COG12" s="1">
        <f>LOOKUP($A12,'DMG Tables'!$P$2:$P$35,'DMG Tables'!$O$2:$O$35)*COG$1*LOOKUP(COG$1,'DMG Tables'!$G$2:$G$7,'DMG Tables'!$H$2:$H$7)</f>
        <v>28095200</v>
      </c>
      <c r="COH12" s="1">
        <f>LOOKUP($A12,'DMG Tables'!$P$2:$P$35,'DMG Tables'!$O$2:$O$35)*COH$1*LOOKUP(COH$1,'DMG Tables'!$G$2:$G$7,'DMG Tables'!$H$2:$H$7)</f>
        <v>28106800</v>
      </c>
      <c r="COI12" s="1">
        <f>LOOKUP($A12,'DMG Tables'!$P$2:$P$35,'DMG Tables'!$O$2:$O$35)*COI$1*LOOKUP(COI$1,'DMG Tables'!$G$2:$G$7,'DMG Tables'!$H$2:$H$7)</f>
        <v>28118400</v>
      </c>
      <c r="COJ12" s="1">
        <f>LOOKUP($A12,'DMG Tables'!$P$2:$P$35,'DMG Tables'!$O$2:$O$35)*COJ$1*LOOKUP(COJ$1,'DMG Tables'!$G$2:$G$7,'DMG Tables'!$H$2:$H$7)</f>
        <v>28130000</v>
      </c>
      <c r="COK12" s="1">
        <f>LOOKUP($A12,'DMG Tables'!$P$2:$P$35,'DMG Tables'!$O$2:$O$35)*COK$1*LOOKUP(COK$1,'DMG Tables'!$G$2:$G$7,'DMG Tables'!$H$2:$H$7)</f>
        <v>28141600</v>
      </c>
      <c r="COL12" s="1">
        <f>LOOKUP($A12,'DMG Tables'!$P$2:$P$35,'DMG Tables'!$O$2:$O$35)*COL$1*LOOKUP(COL$1,'DMG Tables'!$G$2:$G$7,'DMG Tables'!$H$2:$H$7)</f>
        <v>28153200</v>
      </c>
      <c r="COM12" s="1">
        <f>LOOKUP($A12,'DMG Tables'!$P$2:$P$35,'DMG Tables'!$O$2:$O$35)*COM$1*LOOKUP(COM$1,'DMG Tables'!$G$2:$G$7,'DMG Tables'!$H$2:$H$7)</f>
        <v>28164800</v>
      </c>
      <c r="CON12" s="1">
        <f>LOOKUP($A12,'DMG Tables'!$P$2:$P$35,'DMG Tables'!$O$2:$O$35)*CON$1*LOOKUP(CON$1,'DMG Tables'!$G$2:$G$7,'DMG Tables'!$H$2:$H$7)</f>
        <v>28176400</v>
      </c>
      <c r="COO12" s="1">
        <f>LOOKUP($A12,'DMG Tables'!$P$2:$P$35,'DMG Tables'!$O$2:$O$35)*COO$1*LOOKUP(COO$1,'DMG Tables'!$G$2:$G$7,'DMG Tables'!$H$2:$H$7)</f>
        <v>28188000</v>
      </c>
      <c r="COP12" s="1">
        <f>LOOKUP($A12,'DMG Tables'!$P$2:$P$35,'DMG Tables'!$O$2:$O$35)*COP$1*LOOKUP(COP$1,'DMG Tables'!$G$2:$G$7,'DMG Tables'!$H$2:$H$7)</f>
        <v>28199600</v>
      </c>
      <c r="COQ12" s="1">
        <f>LOOKUP($A12,'DMG Tables'!$P$2:$P$35,'DMG Tables'!$O$2:$O$35)*COQ$1*LOOKUP(COQ$1,'DMG Tables'!$G$2:$G$7,'DMG Tables'!$H$2:$H$7)</f>
        <v>28211200</v>
      </c>
      <c r="COR12" s="1">
        <f>LOOKUP($A12,'DMG Tables'!$P$2:$P$35,'DMG Tables'!$O$2:$O$35)*COR$1*LOOKUP(COR$1,'DMG Tables'!$G$2:$G$7,'DMG Tables'!$H$2:$H$7)</f>
        <v>28222800</v>
      </c>
      <c r="COS12" s="1">
        <f>LOOKUP($A12,'DMG Tables'!$P$2:$P$35,'DMG Tables'!$O$2:$O$35)*COS$1*LOOKUP(COS$1,'DMG Tables'!$G$2:$G$7,'DMG Tables'!$H$2:$H$7)</f>
        <v>28234400</v>
      </c>
      <c r="COT12" s="1">
        <f>LOOKUP($A12,'DMG Tables'!$P$2:$P$35,'DMG Tables'!$O$2:$O$35)*COT$1*LOOKUP(COT$1,'DMG Tables'!$G$2:$G$7,'DMG Tables'!$H$2:$H$7)</f>
        <v>28246000</v>
      </c>
      <c r="COU12" s="1">
        <f>LOOKUP($A12,'DMG Tables'!$P$2:$P$35,'DMG Tables'!$O$2:$O$35)*COU$1*LOOKUP(COU$1,'DMG Tables'!$G$2:$G$7,'DMG Tables'!$H$2:$H$7)</f>
        <v>28257600</v>
      </c>
      <c r="COV12" s="1">
        <f>LOOKUP($A12,'DMG Tables'!$P$2:$P$35,'DMG Tables'!$O$2:$O$35)*COV$1*LOOKUP(COV$1,'DMG Tables'!$G$2:$G$7,'DMG Tables'!$H$2:$H$7)</f>
        <v>28269200</v>
      </c>
      <c r="COW12" s="1">
        <f>LOOKUP($A12,'DMG Tables'!$P$2:$P$35,'DMG Tables'!$O$2:$O$35)*COW$1*LOOKUP(COW$1,'DMG Tables'!$G$2:$G$7,'DMG Tables'!$H$2:$H$7)</f>
        <v>28280800</v>
      </c>
      <c r="COX12" s="1">
        <f>LOOKUP($A12,'DMG Tables'!$P$2:$P$35,'DMG Tables'!$O$2:$O$35)*COX$1*LOOKUP(COX$1,'DMG Tables'!$G$2:$G$7,'DMG Tables'!$H$2:$H$7)</f>
        <v>28292400</v>
      </c>
      <c r="COY12" s="1">
        <f>LOOKUP($A12,'DMG Tables'!$P$2:$P$35,'DMG Tables'!$O$2:$O$35)*COY$1*LOOKUP(COY$1,'DMG Tables'!$G$2:$G$7,'DMG Tables'!$H$2:$H$7)</f>
        <v>28304000</v>
      </c>
      <c r="COZ12" s="1">
        <f>LOOKUP($A12,'DMG Tables'!$P$2:$P$35,'DMG Tables'!$O$2:$O$35)*COZ$1*LOOKUP(COZ$1,'DMG Tables'!$G$2:$G$7,'DMG Tables'!$H$2:$H$7)</f>
        <v>28315600</v>
      </c>
      <c r="CPA12" s="1">
        <f>LOOKUP($A12,'DMG Tables'!$P$2:$P$35,'DMG Tables'!$O$2:$O$35)*CPA$1*LOOKUP(CPA$1,'DMG Tables'!$G$2:$G$7,'DMG Tables'!$H$2:$H$7)</f>
        <v>28327200</v>
      </c>
      <c r="CPB12" s="1">
        <f>LOOKUP($A12,'DMG Tables'!$P$2:$P$35,'DMG Tables'!$O$2:$O$35)*CPB$1*LOOKUP(CPB$1,'DMG Tables'!$G$2:$G$7,'DMG Tables'!$H$2:$H$7)</f>
        <v>28338800</v>
      </c>
      <c r="CPC12" s="1">
        <f>LOOKUP($A12,'DMG Tables'!$P$2:$P$35,'DMG Tables'!$O$2:$O$35)*CPC$1*LOOKUP(CPC$1,'DMG Tables'!$G$2:$G$7,'DMG Tables'!$H$2:$H$7)</f>
        <v>28350400</v>
      </c>
      <c r="CPD12" s="1">
        <f>LOOKUP($A12,'DMG Tables'!$P$2:$P$35,'DMG Tables'!$O$2:$O$35)*CPD$1*LOOKUP(CPD$1,'DMG Tables'!$G$2:$G$7,'DMG Tables'!$H$2:$H$7)</f>
        <v>28362000</v>
      </c>
      <c r="CPE12" s="1">
        <f>LOOKUP($A12,'DMG Tables'!$P$2:$P$35,'DMG Tables'!$O$2:$O$35)*CPE$1*LOOKUP(CPE$1,'DMG Tables'!$G$2:$G$7,'DMG Tables'!$H$2:$H$7)</f>
        <v>28373600</v>
      </c>
      <c r="CPF12" s="1">
        <f>LOOKUP($A12,'DMG Tables'!$P$2:$P$35,'DMG Tables'!$O$2:$O$35)*CPF$1*LOOKUP(CPF$1,'DMG Tables'!$G$2:$G$7,'DMG Tables'!$H$2:$H$7)</f>
        <v>28385200</v>
      </c>
      <c r="CPG12" s="1">
        <f>LOOKUP($A12,'DMG Tables'!$P$2:$P$35,'DMG Tables'!$O$2:$O$35)*CPG$1*LOOKUP(CPG$1,'DMG Tables'!$G$2:$G$7,'DMG Tables'!$H$2:$H$7)</f>
        <v>28396800</v>
      </c>
      <c r="CPH12" s="1">
        <f>LOOKUP($A12,'DMG Tables'!$P$2:$P$35,'DMG Tables'!$O$2:$O$35)*CPH$1*LOOKUP(CPH$1,'DMG Tables'!$G$2:$G$7,'DMG Tables'!$H$2:$H$7)</f>
        <v>28408400</v>
      </c>
      <c r="CPI12" s="1">
        <f>LOOKUP($A12,'DMG Tables'!$P$2:$P$35,'DMG Tables'!$O$2:$O$35)*CPI$1*LOOKUP(CPI$1,'DMG Tables'!$G$2:$G$7,'DMG Tables'!$H$2:$H$7)</f>
        <v>28420000</v>
      </c>
      <c r="CPJ12" s="1">
        <f>LOOKUP($A12,'DMG Tables'!$P$2:$P$35,'DMG Tables'!$O$2:$O$35)*CPJ$1*LOOKUP(CPJ$1,'DMG Tables'!$G$2:$G$7,'DMG Tables'!$H$2:$H$7)</f>
        <v>28431600</v>
      </c>
      <c r="CPK12" s="1">
        <f>LOOKUP($A12,'DMG Tables'!$P$2:$P$35,'DMG Tables'!$O$2:$O$35)*CPK$1*LOOKUP(CPK$1,'DMG Tables'!$G$2:$G$7,'DMG Tables'!$H$2:$H$7)</f>
        <v>28443200</v>
      </c>
      <c r="CPL12" s="1">
        <f>LOOKUP($A12,'DMG Tables'!$P$2:$P$35,'DMG Tables'!$O$2:$O$35)*CPL$1*LOOKUP(CPL$1,'DMG Tables'!$G$2:$G$7,'DMG Tables'!$H$2:$H$7)</f>
        <v>28454800</v>
      </c>
      <c r="CPM12" s="1">
        <f>LOOKUP($A12,'DMG Tables'!$P$2:$P$35,'DMG Tables'!$O$2:$O$35)*CPM$1*LOOKUP(CPM$1,'DMG Tables'!$G$2:$G$7,'DMG Tables'!$H$2:$H$7)</f>
        <v>28466400</v>
      </c>
      <c r="CPN12" s="1">
        <f>LOOKUP($A12,'DMG Tables'!$P$2:$P$35,'DMG Tables'!$O$2:$O$35)*CPN$1*LOOKUP(CPN$1,'DMG Tables'!$G$2:$G$7,'DMG Tables'!$H$2:$H$7)</f>
        <v>28478000</v>
      </c>
      <c r="CPO12" s="1">
        <f>LOOKUP($A12,'DMG Tables'!$P$2:$P$35,'DMG Tables'!$O$2:$O$35)*CPO$1*LOOKUP(CPO$1,'DMG Tables'!$G$2:$G$7,'DMG Tables'!$H$2:$H$7)</f>
        <v>28489600</v>
      </c>
      <c r="CPP12" s="1">
        <f>LOOKUP($A12,'DMG Tables'!$P$2:$P$35,'DMG Tables'!$O$2:$O$35)*CPP$1*LOOKUP(CPP$1,'DMG Tables'!$G$2:$G$7,'DMG Tables'!$H$2:$H$7)</f>
        <v>28501200</v>
      </c>
      <c r="CPQ12" s="1">
        <f>LOOKUP($A12,'DMG Tables'!$P$2:$P$35,'DMG Tables'!$O$2:$O$35)*CPQ$1*LOOKUP(CPQ$1,'DMG Tables'!$G$2:$G$7,'DMG Tables'!$H$2:$H$7)</f>
        <v>28512800</v>
      </c>
      <c r="CPR12" s="1">
        <f>LOOKUP($A12,'DMG Tables'!$P$2:$P$35,'DMG Tables'!$O$2:$O$35)*CPR$1*LOOKUP(CPR$1,'DMG Tables'!$G$2:$G$7,'DMG Tables'!$H$2:$H$7)</f>
        <v>28524400</v>
      </c>
      <c r="CPS12" s="1">
        <f>LOOKUP($A12,'DMG Tables'!$P$2:$P$35,'DMG Tables'!$O$2:$O$35)*CPS$1*LOOKUP(CPS$1,'DMG Tables'!$G$2:$G$7,'DMG Tables'!$H$2:$H$7)</f>
        <v>28536000</v>
      </c>
      <c r="CPT12" s="1">
        <f>LOOKUP($A12,'DMG Tables'!$P$2:$P$35,'DMG Tables'!$O$2:$O$35)*CPT$1*LOOKUP(CPT$1,'DMG Tables'!$G$2:$G$7,'DMG Tables'!$H$2:$H$7)</f>
        <v>28547600</v>
      </c>
      <c r="CPU12" s="1">
        <f>LOOKUP($A12,'DMG Tables'!$P$2:$P$35,'DMG Tables'!$O$2:$O$35)*CPU$1*LOOKUP(CPU$1,'DMG Tables'!$G$2:$G$7,'DMG Tables'!$H$2:$H$7)</f>
        <v>28559200</v>
      </c>
      <c r="CPV12" s="1">
        <f>LOOKUP($A12,'DMG Tables'!$P$2:$P$35,'DMG Tables'!$O$2:$O$35)*CPV$1*LOOKUP(CPV$1,'DMG Tables'!$G$2:$G$7,'DMG Tables'!$H$2:$H$7)</f>
        <v>28570800</v>
      </c>
      <c r="CPW12" s="1">
        <f>LOOKUP($A12,'DMG Tables'!$P$2:$P$35,'DMG Tables'!$O$2:$O$35)*CPW$1*LOOKUP(CPW$1,'DMG Tables'!$G$2:$G$7,'DMG Tables'!$H$2:$H$7)</f>
        <v>28582400</v>
      </c>
      <c r="CPX12" s="1">
        <f>LOOKUP($A12,'DMG Tables'!$P$2:$P$35,'DMG Tables'!$O$2:$O$35)*CPX$1*LOOKUP(CPX$1,'DMG Tables'!$G$2:$G$7,'DMG Tables'!$H$2:$H$7)</f>
        <v>28594000</v>
      </c>
      <c r="CPY12" s="1">
        <f>LOOKUP($A12,'DMG Tables'!$P$2:$P$35,'DMG Tables'!$O$2:$O$35)*CPY$1*LOOKUP(CPY$1,'DMG Tables'!$G$2:$G$7,'DMG Tables'!$H$2:$H$7)</f>
        <v>28605600</v>
      </c>
      <c r="CPZ12" s="1">
        <f>LOOKUP($A12,'DMG Tables'!$P$2:$P$35,'DMG Tables'!$O$2:$O$35)*CPZ$1*LOOKUP(CPZ$1,'DMG Tables'!$G$2:$G$7,'DMG Tables'!$H$2:$H$7)</f>
        <v>28617200</v>
      </c>
      <c r="CQA12" s="1">
        <f>LOOKUP($A12,'DMG Tables'!$P$2:$P$35,'DMG Tables'!$O$2:$O$35)*CQA$1*LOOKUP(CQA$1,'DMG Tables'!$G$2:$G$7,'DMG Tables'!$H$2:$H$7)</f>
        <v>28628800</v>
      </c>
      <c r="CQB12" s="1">
        <f>LOOKUP($A12,'DMG Tables'!$P$2:$P$35,'DMG Tables'!$O$2:$O$35)*CQB$1*LOOKUP(CQB$1,'DMG Tables'!$G$2:$G$7,'DMG Tables'!$H$2:$H$7)</f>
        <v>28640400</v>
      </c>
      <c r="CQC12" s="1">
        <f>LOOKUP($A12,'DMG Tables'!$P$2:$P$35,'DMG Tables'!$O$2:$O$35)*CQC$1*LOOKUP(CQC$1,'DMG Tables'!$G$2:$G$7,'DMG Tables'!$H$2:$H$7)</f>
        <v>28652000</v>
      </c>
      <c r="CQD12" s="1">
        <f>LOOKUP($A12,'DMG Tables'!$P$2:$P$35,'DMG Tables'!$O$2:$O$35)*CQD$1*LOOKUP(CQD$1,'DMG Tables'!$G$2:$G$7,'DMG Tables'!$H$2:$H$7)</f>
        <v>28663600</v>
      </c>
      <c r="CQE12" s="1">
        <f>LOOKUP($A12,'DMG Tables'!$P$2:$P$35,'DMG Tables'!$O$2:$O$35)*CQE$1*LOOKUP(CQE$1,'DMG Tables'!$G$2:$G$7,'DMG Tables'!$H$2:$H$7)</f>
        <v>28675200</v>
      </c>
      <c r="CQF12" s="1">
        <f>LOOKUP($A12,'DMG Tables'!$P$2:$P$35,'DMG Tables'!$O$2:$O$35)*CQF$1*LOOKUP(CQF$1,'DMG Tables'!$G$2:$G$7,'DMG Tables'!$H$2:$H$7)</f>
        <v>28686800</v>
      </c>
      <c r="CQG12" s="1">
        <f>LOOKUP($A12,'DMG Tables'!$P$2:$P$35,'DMG Tables'!$O$2:$O$35)*CQG$1*LOOKUP(CQG$1,'DMG Tables'!$G$2:$G$7,'DMG Tables'!$H$2:$H$7)</f>
        <v>28698400</v>
      </c>
      <c r="CQH12" s="1">
        <f>LOOKUP($A12,'DMG Tables'!$P$2:$P$35,'DMG Tables'!$O$2:$O$35)*CQH$1*LOOKUP(CQH$1,'DMG Tables'!$G$2:$G$7,'DMG Tables'!$H$2:$H$7)</f>
        <v>28710000</v>
      </c>
      <c r="CQI12" s="1">
        <f>LOOKUP($A12,'DMG Tables'!$P$2:$P$35,'DMG Tables'!$O$2:$O$35)*CQI$1*LOOKUP(CQI$1,'DMG Tables'!$G$2:$G$7,'DMG Tables'!$H$2:$H$7)</f>
        <v>28721600</v>
      </c>
      <c r="CQJ12" s="1">
        <f>LOOKUP($A12,'DMG Tables'!$P$2:$P$35,'DMG Tables'!$O$2:$O$35)*CQJ$1*LOOKUP(CQJ$1,'DMG Tables'!$G$2:$G$7,'DMG Tables'!$H$2:$H$7)</f>
        <v>28733200</v>
      </c>
      <c r="CQK12" s="1">
        <f>LOOKUP($A12,'DMG Tables'!$P$2:$P$35,'DMG Tables'!$O$2:$O$35)*CQK$1*LOOKUP(CQK$1,'DMG Tables'!$G$2:$G$7,'DMG Tables'!$H$2:$H$7)</f>
        <v>28744800</v>
      </c>
      <c r="CQL12" s="1">
        <f>LOOKUP($A12,'DMG Tables'!$P$2:$P$35,'DMG Tables'!$O$2:$O$35)*CQL$1*LOOKUP(CQL$1,'DMG Tables'!$G$2:$G$7,'DMG Tables'!$H$2:$H$7)</f>
        <v>28756400</v>
      </c>
      <c r="CQM12" s="1">
        <f>LOOKUP($A12,'DMG Tables'!$P$2:$P$35,'DMG Tables'!$O$2:$O$35)*CQM$1*LOOKUP(CQM$1,'DMG Tables'!$G$2:$G$7,'DMG Tables'!$H$2:$H$7)</f>
        <v>28768000</v>
      </c>
      <c r="CQN12" s="1">
        <f>LOOKUP($A12,'DMG Tables'!$P$2:$P$35,'DMG Tables'!$O$2:$O$35)*CQN$1*LOOKUP(CQN$1,'DMG Tables'!$G$2:$G$7,'DMG Tables'!$H$2:$H$7)</f>
        <v>28779600</v>
      </c>
      <c r="CQO12" s="1">
        <f>LOOKUP($A12,'DMG Tables'!$P$2:$P$35,'DMG Tables'!$O$2:$O$35)*CQO$1*LOOKUP(CQO$1,'DMG Tables'!$G$2:$G$7,'DMG Tables'!$H$2:$H$7)</f>
        <v>28791200</v>
      </c>
      <c r="CQP12" s="1">
        <f>LOOKUP($A12,'DMG Tables'!$P$2:$P$35,'DMG Tables'!$O$2:$O$35)*CQP$1*LOOKUP(CQP$1,'DMG Tables'!$G$2:$G$7,'DMG Tables'!$H$2:$H$7)</f>
        <v>28802800</v>
      </c>
      <c r="CQQ12" s="1">
        <f>LOOKUP($A12,'DMG Tables'!$P$2:$P$35,'DMG Tables'!$O$2:$O$35)*CQQ$1*LOOKUP(CQQ$1,'DMG Tables'!$G$2:$G$7,'DMG Tables'!$H$2:$H$7)</f>
        <v>28814400</v>
      </c>
      <c r="CQR12" s="1">
        <f>LOOKUP($A12,'DMG Tables'!$P$2:$P$35,'DMG Tables'!$O$2:$O$35)*CQR$1*LOOKUP(CQR$1,'DMG Tables'!$G$2:$G$7,'DMG Tables'!$H$2:$H$7)</f>
        <v>28826000</v>
      </c>
      <c r="CQS12" s="1">
        <f>LOOKUP($A12,'DMG Tables'!$P$2:$P$35,'DMG Tables'!$O$2:$O$35)*CQS$1*LOOKUP(CQS$1,'DMG Tables'!$G$2:$G$7,'DMG Tables'!$H$2:$H$7)</f>
        <v>28837600</v>
      </c>
      <c r="CQT12" s="1">
        <f>LOOKUP($A12,'DMG Tables'!$P$2:$P$35,'DMG Tables'!$O$2:$O$35)*CQT$1*LOOKUP(CQT$1,'DMG Tables'!$G$2:$G$7,'DMG Tables'!$H$2:$H$7)</f>
        <v>28849200</v>
      </c>
      <c r="CQU12" s="1">
        <f>LOOKUP($A12,'DMG Tables'!$P$2:$P$35,'DMG Tables'!$O$2:$O$35)*CQU$1*LOOKUP(CQU$1,'DMG Tables'!$G$2:$G$7,'DMG Tables'!$H$2:$H$7)</f>
        <v>28860800</v>
      </c>
      <c r="CQV12" s="1">
        <f>LOOKUP($A12,'DMG Tables'!$P$2:$P$35,'DMG Tables'!$O$2:$O$35)*CQV$1*LOOKUP(CQV$1,'DMG Tables'!$G$2:$G$7,'DMG Tables'!$H$2:$H$7)</f>
        <v>28872400</v>
      </c>
      <c r="CQW12" s="1">
        <f>LOOKUP($A12,'DMG Tables'!$P$2:$P$35,'DMG Tables'!$O$2:$O$35)*CQW$1*LOOKUP(CQW$1,'DMG Tables'!$G$2:$G$7,'DMG Tables'!$H$2:$H$7)</f>
        <v>28884000</v>
      </c>
      <c r="CQX12" s="1">
        <f>LOOKUP($A12,'DMG Tables'!$P$2:$P$35,'DMG Tables'!$O$2:$O$35)*CQX$1*LOOKUP(CQX$1,'DMG Tables'!$G$2:$G$7,'DMG Tables'!$H$2:$H$7)</f>
        <v>28895600</v>
      </c>
      <c r="CQY12" s="1">
        <f>LOOKUP($A12,'DMG Tables'!$P$2:$P$35,'DMG Tables'!$O$2:$O$35)*CQY$1*LOOKUP(CQY$1,'DMG Tables'!$G$2:$G$7,'DMG Tables'!$H$2:$H$7)</f>
        <v>28907200</v>
      </c>
      <c r="CQZ12" s="1">
        <f>LOOKUP($A12,'DMG Tables'!$P$2:$P$35,'DMG Tables'!$O$2:$O$35)*CQZ$1*LOOKUP(CQZ$1,'DMG Tables'!$G$2:$G$7,'DMG Tables'!$H$2:$H$7)</f>
        <v>28918800</v>
      </c>
      <c r="CRA12" s="1">
        <f>LOOKUP($A12,'DMG Tables'!$P$2:$P$35,'DMG Tables'!$O$2:$O$35)*CRA$1*LOOKUP(CRA$1,'DMG Tables'!$G$2:$G$7,'DMG Tables'!$H$2:$H$7)</f>
        <v>28930400</v>
      </c>
      <c r="CRB12" s="1">
        <f>LOOKUP($A12,'DMG Tables'!$P$2:$P$35,'DMG Tables'!$O$2:$O$35)*CRB$1*LOOKUP(CRB$1,'DMG Tables'!$G$2:$G$7,'DMG Tables'!$H$2:$H$7)</f>
        <v>28942000</v>
      </c>
      <c r="CRC12" s="1">
        <f>LOOKUP($A12,'DMG Tables'!$P$2:$P$35,'DMG Tables'!$O$2:$O$35)*CRC$1*LOOKUP(CRC$1,'DMG Tables'!$G$2:$G$7,'DMG Tables'!$H$2:$H$7)</f>
        <v>28953600</v>
      </c>
      <c r="CRD12" s="1">
        <f>LOOKUP($A12,'DMG Tables'!$P$2:$P$35,'DMG Tables'!$O$2:$O$35)*CRD$1*LOOKUP(CRD$1,'DMG Tables'!$G$2:$G$7,'DMG Tables'!$H$2:$H$7)</f>
        <v>28965200</v>
      </c>
      <c r="CRE12" s="1">
        <f>LOOKUP($A12,'DMG Tables'!$P$2:$P$35,'DMG Tables'!$O$2:$O$35)*CRE$1*LOOKUP(CRE$1,'DMG Tables'!$G$2:$G$7,'DMG Tables'!$H$2:$H$7)</f>
        <v>28976800</v>
      </c>
      <c r="CRF12" s="1">
        <f>LOOKUP($A12,'DMG Tables'!$P$2:$P$35,'DMG Tables'!$O$2:$O$35)*CRF$1*LOOKUP(CRF$1,'DMG Tables'!$G$2:$G$7,'DMG Tables'!$H$2:$H$7)</f>
        <v>28988400</v>
      </c>
      <c r="CRG12" s="1">
        <f>LOOKUP($A12,'DMG Tables'!$P$2:$P$35,'DMG Tables'!$O$2:$O$35)*CRG$1*LOOKUP(CRG$1,'DMG Tables'!$G$2:$G$7,'DMG Tables'!$H$2:$H$7)</f>
        <v>29000000</v>
      </c>
      <c r="CRH12" s="1">
        <f>LOOKUP($A12,'DMG Tables'!$P$2:$P$35,'DMG Tables'!$O$2:$O$35)*CRH$1*LOOKUP(CRH$1,'DMG Tables'!$G$2:$G$7,'DMG Tables'!$H$2:$H$7)</f>
        <v>29011600</v>
      </c>
      <c r="CRI12" s="1">
        <f>LOOKUP($A12,'DMG Tables'!$P$2:$P$35,'DMG Tables'!$O$2:$O$35)*CRI$1*LOOKUP(CRI$1,'DMG Tables'!$G$2:$G$7,'DMG Tables'!$H$2:$H$7)</f>
        <v>29023200</v>
      </c>
      <c r="CRJ12" s="1">
        <f>LOOKUP($A12,'DMG Tables'!$P$2:$P$35,'DMG Tables'!$O$2:$O$35)*CRJ$1*LOOKUP(CRJ$1,'DMG Tables'!$G$2:$G$7,'DMG Tables'!$H$2:$H$7)</f>
        <v>29034800</v>
      </c>
      <c r="CRK12" s="1">
        <f>LOOKUP($A12,'DMG Tables'!$P$2:$P$35,'DMG Tables'!$O$2:$O$35)*CRK$1*LOOKUP(CRK$1,'DMG Tables'!$G$2:$G$7,'DMG Tables'!$H$2:$H$7)</f>
        <v>29046400</v>
      </c>
      <c r="CRL12" s="1">
        <f>LOOKUP($A12,'DMG Tables'!$P$2:$P$35,'DMG Tables'!$O$2:$O$35)*CRL$1*LOOKUP(CRL$1,'DMG Tables'!$G$2:$G$7,'DMG Tables'!$H$2:$H$7)</f>
        <v>29058000</v>
      </c>
      <c r="CRM12" s="1">
        <f>LOOKUP($A12,'DMG Tables'!$P$2:$P$35,'DMG Tables'!$O$2:$O$35)*CRM$1*LOOKUP(CRM$1,'DMG Tables'!$G$2:$G$7,'DMG Tables'!$H$2:$H$7)</f>
        <v>29069600</v>
      </c>
      <c r="CRN12" s="1">
        <f>LOOKUP($A12,'DMG Tables'!$P$2:$P$35,'DMG Tables'!$O$2:$O$35)*CRN$1*LOOKUP(CRN$1,'DMG Tables'!$G$2:$G$7,'DMG Tables'!$H$2:$H$7)</f>
        <v>29081200</v>
      </c>
      <c r="CRO12" s="1">
        <f>LOOKUP($A12,'DMG Tables'!$P$2:$P$35,'DMG Tables'!$O$2:$O$35)*CRO$1*LOOKUP(CRO$1,'DMG Tables'!$G$2:$G$7,'DMG Tables'!$H$2:$H$7)</f>
        <v>29092800</v>
      </c>
      <c r="CRP12" s="1">
        <f>LOOKUP($A12,'DMG Tables'!$P$2:$P$35,'DMG Tables'!$O$2:$O$35)*CRP$1*LOOKUP(CRP$1,'DMG Tables'!$G$2:$G$7,'DMG Tables'!$H$2:$H$7)</f>
        <v>29104400</v>
      </c>
      <c r="CRQ12" s="1">
        <f>LOOKUP($A12,'DMG Tables'!$P$2:$P$35,'DMG Tables'!$O$2:$O$35)*CRQ$1*LOOKUP(CRQ$1,'DMG Tables'!$G$2:$G$7,'DMG Tables'!$H$2:$H$7)</f>
        <v>29116000</v>
      </c>
      <c r="CRR12" s="1">
        <f>LOOKUP($A12,'DMG Tables'!$P$2:$P$35,'DMG Tables'!$O$2:$O$35)*CRR$1*LOOKUP(CRR$1,'DMG Tables'!$G$2:$G$7,'DMG Tables'!$H$2:$H$7)</f>
        <v>29127600</v>
      </c>
      <c r="CRS12" s="1">
        <f>LOOKUP($A12,'DMG Tables'!$P$2:$P$35,'DMG Tables'!$O$2:$O$35)*CRS$1*LOOKUP(CRS$1,'DMG Tables'!$G$2:$G$7,'DMG Tables'!$H$2:$H$7)</f>
        <v>29139200</v>
      </c>
      <c r="CRT12" s="1">
        <f>LOOKUP($A12,'DMG Tables'!$P$2:$P$35,'DMG Tables'!$O$2:$O$35)*CRT$1*LOOKUP(CRT$1,'DMG Tables'!$G$2:$G$7,'DMG Tables'!$H$2:$H$7)</f>
        <v>29150800</v>
      </c>
      <c r="CRU12" s="1">
        <f>LOOKUP($A12,'DMG Tables'!$P$2:$P$35,'DMG Tables'!$O$2:$O$35)*CRU$1*LOOKUP(CRU$1,'DMG Tables'!$G$2:$G$7,'DMG Tables'!$H$2:$H$7)</f>
        <v>29162400</v>
      </c>
      <c r="CRV12" s="1">
        <f>LOOKUP($A12,'DMG Tables'!$P$2:$P$35,'DMG Tables'!$O$2:$O$35)*CRV$1*LOOKUP(CRV$1,'DMG Tables'!$G$2:$G$7,'DMG Tables'!$H$2:$H$7)</f>
        <v>29174000</v>
      </c>
      <c r="CRW12" s="1">
        <f>LOOKUP($A12,'DMG Tables'!$P$2:$P$35,'DMG Tables'!$O$2:$O$35)*CRW$1*LOOKUP(CRW$1,'DMG Tables'!$G$2:$G$7,'DMG Tables'!$H$2:$H$7)</f>
        <v>29185600</v>
      </c>
      <c r="CRX12" s="1">
        <f>LOOKUP($A12,'DMG Tables'!$P$2:$P$35,'DMG Tables'!$O$2:$O$35)*CRX$1*LOOKUP(CRX$1,'DMG Tables'!$G$2:$G$7,'DMG Tables'!$H$2:$H$7)</f>
        <v>29197200</v>
      </c>
      <c r="CRY12" s="1">
        <f>LOOKUP($A12,'DMG Tables'!$P$2:$P$35,'DMG Tables'!$O$2:$O$35)*CRY$1*LOOKUP(CRY$1,'DMG Tables'!$G$2:$G$7,'DMG Tables'!$H$2:$H$7)</f>
        <v>29208800</v>
      </c>
      <c r="CRZ12" s="1">
        <f>LOOKUP($A12,'DMG Tables'!$P$2:$P$35,'DMG Tables'!$O$2:$O$35)*CRZ$1*LOOKUP(CRZ$1,'DMG Tables'!$G$2:$G$7,'DMG Tables'!$H$2:$H$7)</f>
        <v>29220400</v>
      </c>
      <c r="CSA12" s="1">
        <f>LOOKUP($A12,'DMG Tables'!$P$2:$P$35,'DMG Tables'!$O$2:$O$35)*CSA$1*LOOKUP(CSA$1,'DMG Tables'!$G$2:$G$7,'DMG Tables'!$H$2:$H$7)</f>
        <v>29232000</v>
      </c>
      <c r="CSB12" s="1">
        <f>LOOKUP($A12,'DMG Tables'!$P$2:$P$35,'DMG Tables'!$O$2:$O$35)*CSB$1*LOOKUP(CSB$1,'DMG Tables'!$G$2:$G$7,'DMG Tables'!$H$2:$H$7)</f>
        <v>29243600</v>
      </c>
      <c r="CSC12" s="1">
        <f>LOOKUP($A12,'DMG Tables'!$P$2:$P$35,'DMG Tables'!$O$2:$O$35)*CSC$1*LOOKUP(CSC$1,'DMG Tables'!$G$2:$G$7,'DMG Tables'!$H$2:$H$7)</f>
        <v>29255200</v>
      </c>
      <c r="CSD12" s="1">
        <f>LOOKUP($A12,'DMG Tables'!$P$2:$P$35,'DMG Tables'!$O$2:$O$35)*CSD$1*LOOKUP(CSD$1,'DMG Tables'!$G$2:$G$7,'DMG Tables'!$H$2:$H$7)</f>
        <v>29266800</v>
      </c>
      <c r="CSE12" s="1">
        <f>LOOKUP($A12,'DMG Tables'!$P$2:$P$35,'DMG Tables'!$O$2:$O$35)*CSE$1*LOOKUP(CSE$1,'DMG Tables'!$G$2:$G$7,'DMG Tables'!$H$2:$H$7)</f>
        <v>29278400</v>
      </c>
      <c r="CSF12" s="1">
        <f>LOOKUP($A12,'DMG Tables'!$P$2:$P$35,'DMG Tables'!$O$2:$O$35)*CSF$1*LOOKUP(CSF$1,'DMG Tables'!$G$2:$G$7,'DMG Tables'!$H$2:$H$7)</f>
        <v>29290000</v>
      </c>
      <c r="CSG12" s="1">
        <f>LOOKUP($A12,'DMG Tables'!$P$2:$P$35,'DMG Tables'!$O$2:$O$35)*CSG$1*LOOKUP(CSG$1,'DMG Tables'!$G$2:$G$7,'DMG Tables'!$H$2:$H$7)</f>
        <v>29301600</v>
      </c>
      <c r="CSH12" s="1">
        <f>LOOKUP($A12,'DMG Tables'!$P$2:$P$35,'DMG Tables'!$O$2:$O$35)*CSH$1*LOOKUP(CSH$1,'DMG Tables'!$G$2:$G$7,'DMG Tables'!$H$2:$H$7)</f>
        <v>29313200</v>
      </c>
      <c r="CSI12" s="1">
        <f>LOOKUP($A12,'DMG Tables'!$P$2:$P$35,'DMG Tables'!$O$2:$O$35)*CSI$1*LOOKUP(CSI$1,'DMG Tables'!$G$2:$G$7,'DMG Tables'!$H$2:$H$7)</f>
        <v>29324800</v>
      </c>
      <c r="CSJ12" s="1">
        <f>LOOKUP($A12,'DMG Tables'!$P$2:$P$35,'DMG Tables'!$O$2:$O$35)*CSJ$1*LOOKUP(CSJ$1,'DMG Tables'!$G$2:$G$7,'DMG Tables'!$H$2:$H$7)</f>
        <v>29336400</v>
      </c>
      <c r="CSK12" s="1">
        <f>LOOKUP($A12,'DMG Tables'!$P$2:$P$35,'DMG Tables'!$O$2:$O$35)*CSK$1*LOOKUP(CSK$1,'DMG Tables'!$G$2:$G$7,'DMG Tables'!$H$2:$H$7)</f>
        <v>29348000</v>
      </c>
      <c r="CSL12" s="1">
        <f>LOOKUP($A12,'DMG Tables'!$P$2:$P$35,'DMG Tables'!$O$2:$O$35)*CSL$1*LOOKUP(CSL$1,'DMG Tables'!$G$2:$G$7,'DMG Tables'!$H$2:$H$7)</f>
        <v>29359600</v>
      </c>
      <c r="CSM12" s="1">
        <f>LOOKUP($A12,'DMG Tables'!$P$2:$P$35,'DMG Tables'!$O$2:$O$35)*CSM$1*LOOKUP(CSM$1,'DMG Tables'!$G$2:$G$7,'DMG Tables'!$H$2:$H$7)</f>
        <v>29371200</v>
      </c>
      <c r="CSN12" s="1">
        <f>LOOKUP($A12,'DMG Tables'!$P$2:$P$35,'DMG Tables'!$O$2:$O$35)*CSN$1*LOOKUP(CSN$1,'DMG Tables'!$G$2:$G$7,'DMG Tables'!$H$2:$H$7)</f>
        <v>29382800</v>
      </c>
      <c r="CSO12" s="1">
        <f>LOOKUP($A12,'DMG Tables'!$P$2:$P$35,'DMG Tables'!$O$2:$O$35)*CSO$1*LOOKUP(CSO$1,'DMG Tables'!$G$2:$G$7,'DMG Tables'!$H$2:$H$7)</f>
        <v>29394400</v>
      </c>
      <c r="CSP12" s="1">
        <f>LOOKUP($A12,'DMG Tables'!$P$2:$P$35,'DMG Tables'!$O$2:$O$35)*CSP$1*LOOKUP(CSP$1,'DMG Tables'!$G$2:$G$7,'DMG Tables'!$H$2:$H$7)</f>
        <v>29406000</v>
      </c>
      <c r="CSQ12" s="1">
        <f>LOOKUP($A12,'DMG Tables'!$P$2:$P$35,'DMG Tables'!$O$2:$O$35)*CSQ$1*LOOKUP(CSQ$1,'DMG Tables'!$G$2:$G$7,'DMG Tables'!$H$2:$H$7)</f>
        <v>29417600</v>
      </c>
      <c r="CSR12" s="1">
        <f>LOOKUP($A12,'DMG Tables'!$P$2:$P$35,'DMG Tables'!$O$2:$O$35)*CSR$1*LOOKUP(CSR$1,'DMG Tables'!$G$2:$G$7,'DMG Tables'!$H$2:$H$7)</f>
        <v>29429200</v>
      </c>
      <c r="CSS12" s="1">
        <f>LOOKUP($A12,'DMG Tables'!$P$2:$P$35,'DMG Tables'!$O$2:$O$35)*CSS$1*LOOKUP(CSS$1,'DMG Tables'!$G$2:$G$7,'DMG Tables'!$H$2:$H$7)</f>
        <v>29440800</v>
      </c>
      <c r="CST12" s="1">
        <f>LOOKUP($A12,'DMG Tables'!$P$2:$P$35,'DMG Tables'!$O$2:$O$35)*CST$1*LOOKUP(CST$1,'DMG Tables'!$G$2:$G$7,'DMG Tables'!$H$2:$H$7)</f>
        <v>29452400</v>
      </c>
      <c r="CSU12" s="1">
        <f>LOOKUP($A12,'DMG Tables'!$P$2:$P$35,'DMG Tables'!$O$2:$O$35)*CSU$1*LOOKUP(CSU$1,'DMG Tables'!$G$2:$G$7,'DMG Tables'!$H$2:$H$7)</f>
        <v>29464000</v>
      </c>
      <c r="CSV12" s="1">
        <f>LOOKUP($A12,'DMG Tables'!$P$2:$P$35,'DMG Tables'!$O$2:$O$35)*CSV$1*LOOKUP(CSV$1,'DMG Tables'!$G$2:$G$7,'DMG Tables'!$H$2:$H$7)</f>
        <v>29475600</v>
      </c>
      <c r="CSW12" s="1">
        <f>LOOKUP($A12,'DMG Tables'!$P$2:$P$35,'DMG Tables'!$O$2:$O$35)*CSW$1*LOOKUP(CSW$1,'DMG Tables'!$G$2:$G$7,'DMG Tables'!$H$2:$H$7)</f>
        <v>29487200</v>
      </c>
      <c r="CSX12" s="1">
        <f>LOOKUP($A12,'DMG Tables'!$P$2:$P$35,'DMG Tables'!$O$2:$O$35)*CSX$1*LOOKUP(CSX$1,'DMG Tables'!$G$2:$G$7,'DMG Tables'!$H$2:$H$7)</f>
        <v>29498800</v>
      </c>
      <c r="CSY12" s="1">
        <f>LOOKUP($A12,'DMG Tables'!$P$2:$P$35,'DMG Tables'!$O$2:$O$35)*CSY$1*LOOKUP(CSY$1,'DMG Tables'!$G$2:$G$7,'DMG Tables'!$H$2:$H$7)</f>
        <v>29510400</v>
      </c>
      <c r="CSZ12" s="1">
        <f>LOOKUP($A12,'DMG Tables'!$P$2:$P$35,'DMG Tables'!$O$2:$O$35)*CSZ$1*LOOKUP(CSZ$1,'DMG Tables'!$G$2:$G$7,'DMG Tables'!$H$2:$H$7)</f>
        <v>29522000</v>
      </c>
      <c r="CTA12" s="1">
        <f>LOOKUP($A12,'DMG Tables'!$P$2:$P$35,'DMG Tables'!$O$2:$O$35)*CTA$1*LOOKUP(CTA$1,'DMG Tables'!$G$2:$G$7,'DMG Tables'!$H$2:$H$7)</f>
        <v>29533600</v>
      </c>
      <c r="CTB12" s="1">
        <f>LOOKUP($A12,'DMG Tables'!$P$2:$P$35,'DMG Tables'!$O$2:$O$35)*CTB$1*LOOKUP(CTB$1,'DMG Tables'!$G$2:$G$7,'DMG Tables'!$H$2:$H$7)</f>
        <v>29545200</v>
      </c>
      <c r="CTC12" s="1">
        <f>LOOKUP($A12,'DMG Tables'!$P$2:$P$35,'DMG Tables'!$O$2:$O$35)*CTC$1*LOOKUP(CTC$1,'DMG Tables'!$G$2:$G$7,'DMG Tables'!$H$2:$H$7)</f>
        <v>29556800</v>
      </c>
      <c r="CTD12" s="1">
        <f>LOOKUP($A12,'DMG Tables'!$P$2:$P$35,'DMG Tables'!$O$2:$O$35)*CTD$1*LOOKUP(CTD$1,'DMG Tables'!$G$2:$G$7,'DMG Tables'!$H$2:$H$7)</f>
        <v>29568400</v>
      </c>
      <c r="CTE12" s="1">
        <f>LOOKUP($A12,'DMG Tables'!$P$2:$P$35,'DMG Tables'!$O$2:$O$35)*CTE$1*LOOKUP(CTE$1,'DMG Tables'!$G$2:$G$7,'DMG Tables'!$H$2:$H$7)</f>
        <v>29580000</v>
      </c>
      <c r="CTF12" s="1">
        <f>LOOKUP($A12,'DMG Tables'!$P$2:$P$35,'DMG Tables'!$O$2:$O$35)*CTF$1*LOOKUP(CTF$1,'DMG Tables'!$G$2:$G$7,'DMG Tables'!$H$2:$H$7)</f>
        <v>29591600</v>
      </c>
      <c r="CTG12" s="1">
        <f>LOOKUP($A12,'DMG Tables'!$P$2:$P$35,'DMG Tables'!$O$2:$O$35)*CTG$1*LOOKUP(CTG$1,'DMG Tables'!$G$2:$G$7,'DMG Tables'!$H$2:$H$7)</f>
        <v>29603200</v>
      </c>
      <c r="CTH12" s="1">
        <f>LOOKUP($A12,'DMG Tables'!$P$2:$P$35,'DMG Tables'!$O$2:$O$35)*CTH$1*LOOKUP(CTH$1,'DMG Tables'!$G$2:$G$7,'DMG Tables'!$H$2:$H$7)</f>
        <v>29614800</v>
      </c>
      <c r="CTI12" s="1">
        <f>LOOKUP($A12,'DMG Tables'!$P$2:$P$35,'DMG Tables'!$O$2:$O$35)*CTI$1*LOOKUP(CTI$1,'DMG Tables'!$G$2:$G$7,'DMG Tables'!$H$2:$H$7)</f>
        <v>29626400</v>
      </c>
      <c r="CTJ12" s="1">
        <f>LOOKUP($A12,'DMG Tables'!$P$2:$P$35,'DMG Tables'!$O$2:$O$35)*CTJ$1*LOOKUP(CTJ$1,'DMG Tables'!$G$2:$G$7,'DMG Tables'!$H$2:$H$7)</f>
        <v>29638000</v>
      </c>
      <c r="CTK12" s="1">
        <f>LOOKUP($A12,'DMG Tables'!$P$2:$P$35,'DMG Tables'!$O$2:$O$35)*CTK$1*LOOKUP(CTK$1,'DMG Tables'!$G$2:$G$7,'DMG Tables'!$H$2:$H$7)</f>
        <v>29649600</v>
      </c>
      <c r="CTL12" s="1">
        <f>LOOKUP($A12,'DMG Tables'!$P$2:$P$35,'DMG Tables'!$O$2:$O$35)*CTL$1*LOOKUP(CTL$1,'DMG Tables'!$G$2:$G$7,'DMG Tables'!$H$2:$H$7)</f>
        <v>29661200</v>
      </c>
      <c r="CTM12" s="1">
        <f>LOOKUP($A12,'DMG Tables'!$P$2:$P$35,'DMG Tables'!$O$2:$O$35)*CTM$1*LOOKUP(CTM$1,'DMG Tables'!$G$2:$G$7,'DMG Tables'!$H$2:$H$7)</f>
        <v>29672800</v>
      </c>
      <c r="CTN12" s="1">
        <f>LOOKUP($A12,'DMG Tables'!$P$2:$P$35,'DMG Tables'!$O$2:$O$35)*CTN$1*LOOKUP(CTN$1,'DMG Tables'!$G$2:$G$7,'DMG Tables'!$H$2:$H$7)</f>
        <v>29684400</v>
      </c>
      <c r="CTO12" s="1">
        <f>LOOKUP($A12,'DMG Tables'!$P$2:$P$35,'DMG Tables'!$O$2:$O$35)*CTO$1*LOOKUP(CTO$1,'DMG Tables'!$G$2:$G$7,'DMG Tables'!$H$2:$H$7)</f>
        <v>29696000</v>
      </c>
      <c r="CTP12" s="1">
        <f>LOOKUP($A12,'DMG Tables'!$P$2:$P$35,'DMG Tables'!$O$2:$O$35)*CTP$1*LOOKUP(CTP$1,'DMG Tables'!$G$2:$G$7,'DMG Tables'!$H$2:$H$7)</f>
        <v>29707600</v>
      </c>
      <c r="CTQ12" s="1">
        <f>LOOKUP($A12,'DMG Tables'!$P$2:$P$35,'DMG Tables'!$O$2:$O$35)*CTQ$1*LOOKUP(CTQ$1,'DMG Tables'!$G$2:$G$7,'DMG Tables'!$H$2:$H$7)</f>
        <v>29719200</v>
      </c>
      <c r="CTR12" s="1">
        <f>LOOKUP($A12,'DMG Tables'!$P$2:$P$35,'DMG Tables'!$O$2:$O$35)*CTR$1*LOOKUP(CTR$1,'DMG Tables'!$G$2:$G$7,'DMG Tables'!$H$2:$H$7)</f>
        <v>29730800</v>
      </c>
      <c r="CTS12" s="1">
        <f>LOOKUP($A12,'DMG Tables'!$P$2:$P$35,'DMG Tables'!$O$2:$O$35)*CTS$1*LOOKUP(CTS$1,'DMG Tables'!$G$2:$G$7,'DMG Tables'!$H$2:$H$7)</f>
        <v>29742400</v>
      </c>
      <c r="CTT12" s="1">
        <f>LOOKUP($A12,'DMG Tables'!$P$2:$P$35,'DMG Tables'!$O$2:$O$35)*CTT$1*LOOKUP(CTT$1,'DMG Tables'!$G$2:$G$7,'DMG Tables'!$H$2:$H$7)</f>
        <v>29754000</v>
      </c>
      <c r="CTU12" s="1">
        <f>LOOKUP($A12,'DMG Tables'!$P$2:$P$35,'DMG Tables'!$O$2:$O$35)*CTU$1*LOOKUP(CTU$1,'DMG Tables'!$G$2:$G$7,'DMG Tables'!$H$2:$H$7)</f>
        <v>29765600</v>
      </c>
      <c r="CTV12" s="1">
        <f>LOOKUP($A12,'DMG Tables'!$P$2:$P$35,'DMG Tables'!$O$2:$O$35)*CTV$1*LOOKUP(CTV$1,'DMG Tables'!$G$2:$G$7,'DMG Tables'!$H$2:$H$7)</f>
        <v>29777200</v>
      </c>
      <c r="CTW12" s="1">
        <f>LOOKUP($A12,'DMG Tables'!$P$2:$P$35,'DMG Tables'!$O$2:$O$35)*CTW$1*LOOKUP(CTW$1,'DMG Tables'!$G$2:$G$7,'DMG Tables'!$H$2:$H$7)</f>
        <v>29788800</v>
      </c>
      <c r="CTX12" s="1">
        <f>LOOKUP($A12,'DMG Tables'!$P$2:$P$35,'DMG Tables'!$O$2:$O$35)*CTX$1*LOOKUP(CTX$1,'DMG Tables'!$G$2:$G$7,'DMG Tables'!$H$2:$H$7)</f>
        <v>29800400</v>
      </c>
      <c r="CTY12" s="1">
        <f>LOOKUP($A12,'DMG Tables'!$P$2:$P$35,'DMG Tables'!$O$2:$O$35)*CTY$1*LOOKUP(CTY$1,'DMG Tables'!$G$2:$G$7,'DMG Tables'!$H$2:$H$7)</f>
        <v>29812000</v>
      </c>
      <c r="CTZ12" s="1">
        <f>LOOKUP($A12,'DMG Tables'!$P$2:$P$35,'DMG Tables'!$O$2:$O$35)*CTZ$1*LOOKUP(CTZ$1,'DMG Tables'!$G$2:$G$7,'DMG Tables'!$H$2:$H$7)</f>
        <v>29823600</v>
      </c>
      <c r="CUA12" s="1">
        <f>LOOKUP($A12,'DMG Tables'!$P$2:$P$35,'DMG Tables'!$O$2:$O$35)*CUA$1*LOOKUP(CUA$1,'DMG Tables'!$G$2:$G$7,'DMG Tables'!$H$2:$H$7)</f>
        <v>29835200</v>
      </c>
      <c r="CUB12" s="1">
        <f>LOOKUP($A12,'DMG Tables'!$P$2:$P$35,'DMG Tables'!$O$2:$O$35)*CUB$1*LOOKUP(CUB$1,'DMG Tables'!$G$2:$G$7,'DMG Tables'!$H$2:$H$7)</f>
        <v>29846800</v>
      </c>
      <c r="CUC12" s="1">
        <f>LOOKUP($A12,'DMG Tables'!$P$2:$P$35,'DMG Tables'!$O$2:$O$35)*CUC$1*LOOKUP(CUC$1,'DMG Tables'!$G$2:$G$7,'DMG Tables'!$H$2:$H$7)</f>
        <v>29858400</v>
      </c>
      <c r="CUD12" s="1">
        <f>LOOKUP($A12,'DMG Tables'!$P$2:$P$35,'DMG Tables'!$O$2:$O$35)*CUD$1*LOOKUP(CUD$1,'DMG Tables'!$G$2:$G$7,'DMG Tables'!$H$2:$H$7)</f>
        <v>29870000</v>
      </c>
      <c r="CUE12" s="1">
        <f>LOOKUP($A12,'DMG Tables'!$P$2:$P$35,'DMG Tables'!$O$2:$O$35)*CUE$1*LOOKUP(CUE$1,'DMG Tables'!$G$2:$G$7,'DMG Tables'!$H$2:$H$7)</f>
        <v>29881600</v>
      </c>
      <c r="CUF12" s="1">
        <f>LOOKUP($A12,'DMG Tables'!$P$2:$P$35,'DMG Tables'!$O$2:$O$35)*CUF$1*LOOKUP(CUF$1,'DMG Tables'!$G$2:$G$7,'DMG Tables'!$H$2:$H$7)</f>
        <v>29893200</v>
      </c>
      <c r="CUG12" s="1">
        <f>LOOKUP($A12,'DMG Tables'!$P$2:$P$35,'DMG Tables'!$O$2:$O$35)*CUG$1*LOOKUP(CUG$1,'DMG Tables'!$G$2:$G$7,'DMG Tables'!$H$2:$H$7)</f>
        <v>29904800</v>
      </c>
      <c r="CUH12" s="1">
        <f>LOOKUP($A12,'DMG Tables'!$P$2:$P$35,'DMG Tables'!$O$2:$O$35)*CUH$1*LOOKUP(CUH$1,'DMG Tables'!$G$2:$G$7,'DMG Tables'!$H$2:$H$7)</f>
        <v>29916400</v>
      </c>
      <c r="CUI12" s="1">
        <f>LOOKUP($A12,'DMG Tables'!$P$2:$P$35,'DMG Tables'!$O$2:$O$35)*CUI$1*LOOKUP(CUI$1,'DMG Tables'!$G$2:$G$7,'DMG Tables'!$H$2:$H$7)</f>
        <v>29928000</v>
      </c>
      <c r="CUJ12" s="1">
        <f>LOOKUP($A12,'DMG Tables'!$P$2:$P$35,'DMG Tables'!$O$2:$O$35)*CUJ$1*LOOKUP(CUJ$1,'DMG Tables'!$G$2:$G$7,'DMG Tables'!$H$2:$H$7)</f>
        <v>29939600</v>
      </c>
      <c r="CUK12" s="1">
        <f>LOOKUP($A12,'DMG Tables'!$P$2:$P$35,'DMG Tables'!$O$2:$O$35)*CUK$1*LOOKUP(CUK$1,'DMG Tables'!$G$2:$G$7,'DMG Tables'!$H$2:$H$7)</f>
        <v>29951200</v>
      </c>
      <c r="CUL12" s="1">
        <f>LOOKUP($A12,'DMG Tables'!$P$2:$P$35,'DMG Tables'!$O$2:$O$35)*CUL$1*LOOKUP(CUL$1,'DMG Tables'!$G$2:$G$7,'DMG Tables'!$H$2:$H$7)</f>
        <v>29962800</v>
      </c>
      <c r="CUM12" s="1">
        <f>LOOKUP($A12,'DMG Tables'!$P$2:$P$35,'DMG Tables'!$O$2:$O$35)*CUM$1*LOOKUP(CUM$1,'DMG Tables'!$G$2:$G$7,'DMG Tables'!$H$2:$H$7)</f>
        <v>29974400</v>
      </c>
      <c r="CUN12" s="1">
        <f>LOOKUP($A12,'DMG Tables'!$P$2:$P$35,'DMG Tables'!$O$2:$O$35)*CUN$1*LOOKUP(CUN$1,'DMG Tables'!$G$2:$G$7,'DMG Tables'!$H$2:$H$7)</f>
        <v>29986000</v>
      </c>
      <c r="CUO12" s="1">
        <f>LOOKUP($A12,'DMG Tables'!$P$2:$P$35,'DMG Tables'!$O$2:$O$35)*CUO$1*LOOKUP(CUO$1,'DMG Tables'!$G$2:$G$7,'DMG Tables'!$H$2:$H$7)</f>
        <v>29997600</v>
      </c>
      <c r="CUP12" s="1">
        <f>LOOKUP($A12,'DMG Tables'!$P$2:$P$35,'DMG Tables'!$O$2:$O$35)*CUP$1*LOOKUP(CUP$1,'DMG Tables'!$G$2:$G$7,'DMG Tables'!$H$2:$H$7)</f>
        <v>30009200</v>
      </c>
      <c r="CUQ12" s="1">
        <f>LOOKUP($A12,'DMG Tables'!$P$2:$P$35,'DMG Tables'!$O$2:$O$35)*CUQ$1*LOOKUP(CUQ$1,'DMG Tables'!$G$2:$G$7,'DMG Tables'!$H$2:$H$7)</f>
        <v>30020800</v>
      </c>
      <c r="CUR12" s="1">
        <f>LOOKUP($A12,'DMG Tables'!$P$2:$P$35,'DMG Tables'!$O$2:$O$35)*CUR$1*LOOKUP(CUR$1,'DMG Tables'!$G$2:$G$7,'DMG Tables'!$H$2:$H$7)</f>
        <v>30032400</v>
      </c>
      <c r="CUS12" s="1">
        <f>LOOKUP($A12,'DMG Tables'!$P$2:$P$35,'DMG Tables'!$O$2:$O$35)*CUS$1*LOOKUP(CUS$1,'DMG Tables'!$G$2:$G$7,'DMG Tables'!$H$2:$H$7)</f>
        <v>30044000</v>
      </c>
      <c r="CUT12" s="1">
        <f>LOOKUP($A12,'DMG Tables'!$P$2:$P$35,'DMG Tables'!$O$2:$O$35)*CUT$1*LOOKUP(CUT$1,'DMG Tables'!$G$2:$G$7,'DMG Tables'!$H$2:$H$7)</f>
        <v>30055600</v>
      </c>
      <c r="CUU12" s="1">
        <f>LOOKUP($A12,'DMG Tables'!$P$2:$P$35,'DMG Tables'!$O$2:$O$35)*CUU$1*LOOKUP(CUU$1,'DMG Tables'!$G$2:$G$7,'DMG Tables'!$H$2:$H$7)</f>
        <v>30067200</v>
      </c>
      <c r="CUV12" s="1">
        <f>LOOKUP($A12,'DMG Tables'!$P$2:$P$35,'DMG Tables'!$O$2:$O$35)*CUV$1*LOOKUP(CUV$1,'DMG Tables'!$G$2:$G$7,'DMG Tables'!$H$2:$H$7)</f>
        <v>30078800</v>
      </c>
      <c r="CUW12" s="1">
        <f>LOOKUP($A12,'DMG Tables'!$P$2:$P$35,'DMG Tables'!$O$2:$O$35)*CUW$1*LOOKUP(CUW$1,'DMG Tables'!$G$2:$G$7,'DMG Tables'!$H$2:$H$7)</f>
        <v>30090400</v>
      </c>
      <c r="CUX12" s="1">
        <f>LOOKUP($A12,'DMG Tables'!$P$2:$P$35,'DMG Tables'!$O$2:$O$35)*CUX$1*LOOKUP(CUX$1,'DMG Tables'!$G$2:$G$7,'DMG Tables'!$H$2:$H$7)</f>
        <v>30102000</v>
      </c>
      <c r="CUY12" s="1">
        <f>LOOKUP($A12,'DMG Tables'!$P$2:$P$35,'DMG Tables'!$O$2:$O$35)*CUY$1*LOOKUP(CUY$1,'DMG Tables'!$G$2:$G$7,'DMG Tables'!$H$2:$H$7)</f>
        <v>30113600</v>
      </c>
      <c r="CUZ12" s="1">
        <f>LOOKUP($A12,'DMG Tables'!$P$2:$P$35,'DMG Tables'!$O$2:$O$35)*CUZ$1*LOOKUP(CUZ$1,'DMG Tables'!$G$2:$G$7,'DMG Tables'!$H$2:$H$7)</f>
        <v>30125200</v>
      </c>
      <c r="CVA12" s="1">
        <f>LOOKUP($A12,'DMG Tables'!$P$2:$P$35,'DMG Tables'!$O$2:$O$35)*CVA$1*LOOKUP(CVA$1,'DMG Tables'!$G$2:$G$7,'DMG Tables'!$H$2:$H$7)</f>
        <v>30136800</v>
      </c>
      <c r="CVB12" s="1">
        <f>LOOKUP($A12,'DMG Tables'!$P$2:$P$35,'DMG Tables'!$O$2:$O$35)*CVB$1*LOOKUP(CVB$1,'DMG Tables'!$G$2:$G$7,'DMG Tables'!$H$2:$H$7)</f>
        <v>30148400</v>
      </c>
      <c r="CVC12" s="1">
        <f>LOOKUP($A12,'DMG Tables'!$P$2:$P$35,'DMG Tables'!$O$2:$O$35)*CVC$1*LOOKUP(CVC$1,'DMG Tables'!$G$2:$G$7,'DMG Tables'!$H$2:$H$7)</f>
        <v>30160000</v>
      </c>
    </row>
    <row r="13" spans="1:2603" x14ac:dyDescent="0.3">
      <c r="A13" s="1">
        <v>8</v>
      </c>
      <c r="D13" s="1">
        <f>LOOKUP($A13,'DMG Tables'!$P$2:$P$35,'DMG Tables'!$O$2:$O$35)*D$1*LOOKUP(D$1,'DMG Tables'!$G$2:$G$7,'DMG Tables'!$H$2:$H$7)</f>
        <v>3900</v>
      </c>
      <c r="E13" s="1">
        <f>LOOKUP($A13,'DMG Tables'!$P$2:$P$35,'DMG Tables'!$O$2:$O$35)*E$1*LOOKUP(E$1,'DMG Tables'!$G$2:$G$7,'DMG Tables'!$H$2:$H$7)</f>
        <v>11700</v>
      </c>
      <c r="F13" s="1">
        <f>LOOKUP($A13,'DMG Tables'!$P$2:$P$35,'DMG Tables'!$O$2:$O$35)*F$1*LOOKUP(F$1,'DMG Tables'!$G$2:$G$7,'DMG Tables'!$H$2:$H$7)</f>
        <v>23400</v>
      </c>
      <c r="G13" s="1">
        <f>LOOKUP($A13,'DMG Tables'!$P$2:$P$35,'DMG Tables'!$O$2:$O$35)*G$1*LOOKUP(G$1,'DMG Tables'!$G$2:$G$7,'DMG Tables'!$H$2:$H$7)</f>
        <v>31200</v>
      </c>
      <c r="H13" s="1">
        <f>LOOKUP($A13,'DMG Tables'!$P$2:$P$35,'DMG Tables'!$O$2:$O$35)*H$1*LOOKUP(H$1,'DMG Tables'!$G$2:$G$7,'DMG Tables'!$H$2:$H$7)</f>
        <v>39000</v>
      </c>
      <c r="I13" s="1">
        <f>LOOKUP($A13,'DMG Tables'!$P$2:$P$35,'DMG Tables'!$O$2:$O$35)*I$1*LOOKUP(I$1,'DMG Tables'!$G$2:$G$7,'DMG Tables'!$H$2:$H$7)</f>
        <v>46800</v>
      </c>
      <c r="J13" s="1">
        <f>LOOKUP($A13,'DMG Tables'!$P$2:$P$35,'DMG Tables'!$O$2:$O$35)*J$1*LOOKUP(J$1,'DMG Tables'!$G$2:$G$7,'DMG Tables'!$H$2:$H$7)</f>
        <v>68250</v>
      </c>
      <c r="K13" s="1">
        <f>LOOKUP($A13,'DMG Tables'!$P$2:$P$35,'DMG Tables'!$O$2:$O$35)*K$1*LOOKUP(K$1,'DMG Tables'!$G$2:$G$7,'DMG Tables'!$H$2:$H$7)</f>
        <v>78000</v>
      </c>
      <c r="L13" s="1">
        <f>LOOKUP($A13,'DMG Tables'!$P$2:$P$35,'DMG Tables'!$O$2:$O$35)*L$1*LOOKUP(L$1,'DMG Tables'!$G$2:$G$7,'DMG Tables'!$H$2:$H$7)</f>
        <v>87750</v>
      </c>
      <c r="M13" s="1">
        <f>LOOKUP($A13,'DMG Tables'!$P$2:$P$35,'DMG Tables'!$O$2:$O$35)*M$1*LOOKUP(M$1,'DMG Tables'!$G$2:$G$7,'DMG Tables'!$H$2:$H$7)</f>
        <v>97500</v>
      </c>
      <c r="N13" s="1">
        <f>LOOKUP($A13,'DMG Tables'!$P$2:$P$35,'DMG Tables'!$O$2:$O$35)*N$1*LOOKUP(N$1,'DMG Tables'!$G$2:$G$7,'DMG Tables'!$H$2:$H$7)</f>
        <v>128700</v>
      </c>
      <c r="O13" s="1">
        <f>LOOKUP($A13,'DMG Tables'!$P$2:$P$35,'DMG Tables'!$O$2:$O$35)*O$1*LOOKUP(O$1,'DMG Tables'!$G$2:$G$7,'DMG Tables'!$H$2:$H$7)</f>
        <v>140400</v>
      </c>
      <c r="P13" s="1">
        <f>LOOKUP($A13,'DMG Tables'!$P$2:$P$35,'DMG Tables'!$O$2:$O$35)*P$1*LOOKUP(P$1,'DMG Tables'!$G$2:$G$7,'DMG Tables'!$H$2:$H$7)</f>
        <v>152100</v>
      </c>
      <c r="Q13" s="1">
        <f>LOOKUP($A13,'DMG Tables'!$P$2:$P$35,'DMG Tables'!$O$2:$O$35)*Q$1*LOOKUP(Q$1,'DMG Tables'!$G$2:$G$7,'DMG Tables'!$H$2:$H$7)</f>
        <v>163800</v>
      </c>
      <c r="R13" s="1">
        <f>LOOKUP($A13,'DMG Tables'!$P$2:$P$35,'DMG Tables'!$O$2:$O$35)*R$1*LOOKUP(R$1,'DMG Tables'!$G$2:$G$7,'DMG Tables'!$H$2:$H$7)</f>
        <v>234000</v>
      </c>
      <c r="S13" s="1">
        <f>LOOKUP($A13,'DMG Tables'!$P$2:$P$35,'DMG Tables'!$O$2:$O$35)*S$1*LOOKUP(S$1,'DMG Tables'!$G$2:$G$7,'DMG Tables'!$H$2:$H$7)</f>
        <v>249600</v>
      </c>
      <c r="T13" s="1">
        <f>LOOKUP($A13,'DMG Tables'!$P$2:$P$35,'DMG Tables'!$O$2:$O$35)*T$1*LOOKUP(T$1,'DMG Tables'!$G$2:$G$7,'DMG Tables'!$H$2:$H$7)</f>
        <v>265200</v>
      </c>
      <c r="U13" s="1">
        <f>LOOKUP($A13,'DMG Tables'!$P$2:$P$35,'DMG Tables'!$O$2:$O$35)*U$1*LOOKUP(U$1,'DMG Tables'!$G$2:$G$7,'DMG Tables'!$H$2:$H$7)</f>
        <v>280800</v>
      </c>
      <c r="V13" s="1">
        <f>LOOKUP($A13,'DMG Tables'!$P$2:$P$35,'DMG Tables'!$O$2:$O$35)*V$1*LOOKUP(V$1,'DMG Tables'!$G$2:$G$7,'DMG Tables'!$H$2:$H$7)</f>
        <v>296400</v>
      </c>
      <c r="W13" s="1">
        <f>LOOKUP($A13,'DMG Tables'!$P$2:$P$35,'DMG Tables'!$O$2:$O$35)*W$1*LOOKUP(W$1,'DMG Tables'!$G$2:$G$7,'DMG Tables'!$H$2:$H$7)</f>
        <v>312000</v>
      </c>
      <c r="X13" s="1">
        <f>LOOKUP($A13,'DMG Tables'!$P$2:$P$35,'DMG Tables'!$O$2:$O$35)*X$1*LOOKUP(X$1,'DMG Tables'!$G$2:$G$7,'DMG Tables'!$H$2:$H$7)</f>
        <v>327600</v>
      </c>
      <c r="Y13" s="1">
        <f>LOOKUP($A13,'DMG Tables'!$P$2:$P$35,'DMG Tables'!$O$2:$O$35)*Y$1*LOOKUP(Y$1,'DMG Tables'!$G$2:$G$7,'DMG Tables'!$H$2:$H$7)</f>
        <v>343200</v>
      </c>
      <c r="Z13" s="1">
        <f>LOOKUP($A13,'DMG Tables'!$P$2:$P$35,'DMG Tables'!$O$2:$O$35)*Z$1*LOOKUP(Z$1,'DMG Tables'!$G$2:$G$7,'DMG Tables'!$H$2:$H$7)</f>
        <v>358800</v>
      </c>
      <c r="AA13" s="1">
        <f>LOOKUP($A13,'DMG Tables'!$P$2:$P$35,'DMG Tables'!$O$2:$O$35)*AA$1*LOOKUP(AA$1,'DMG Tables'!$G$2:$G$7,'DMG Tables'!$H$2:$H$7)</f>
        <v>374400</v>
      </c>
      <c r="AB13" s="1">
        <f>LOOKUP($A13,'DMG Tables'!$P$2:$P$35,'DMG Tables'!$O$2:$O$35)*AB$1*LOOKUP(AB$1,'DMG Tables'!$G$2:$G$7,'DMG Tables'!$H$2:$H$7)</f>
        <v>390000</v>
      </c>
      <c r="AC13" s="1">
        <f>LOOKUP($A13,'DMG Tables'!$P$2:$P$35,'DMG Tables'!$O$2:$O$35)*AC$1*LOOKUP(AC$1,'DMG Tables'!$G$2:$G$7,'DMG Tables'!$H$2:$H$7)</f>
        <v>405600</v>
      </c>
      <c r="AD13" s="1">
        <f>LOOKUP($A13,'DMG Tables'!$P$2:$P$35,'DMG Tables'!$O$2:$O$35)*AD$1*LOOKUP(AD$1,'DMG Tables'!$G$2:$G$7,'DMG Tables'!$H$2:$H$7)</f>
        <v>421200</v>
      </c>
      <c r="AE13" s="1">
        <f>LOOKUP($A13,'DMG Tables'!$P$2:$P$35,'DMG Tables'!$O$2:$O$35)*AE$1*LOOKUP(AE$1,'DMG Tables'!$G$2:$G$7,'DMG Tables'!$H$2:$H$7)</f>
        <v>436800</v>
      </c>
      <c r="AF13" s="1">
        <f>LOOKUP($A13,'DMG Tables'!$P$2:$P$35,'DMG Tables'!$O$2:$O$35)*AF$1*LOOKUP(AF$1,'DMG Tables'!$G$2:$G$7,'DMG Tables'!$H$2:$H$7)</f>
        <v>452400</v>
      </c>
      <c r="AG13" s="1">
        <f>LOOKUP($A13,'DMG Tables'!$P$2:$P$35,'DMG Tables'!$O$2:$O$35)*AG$1*LOOKUP(AG$1,'DMG Tables'!$G$2:$G$7,'DMG Tables'!$H$2:$H$7)</f>
        <v>468000</v>
      </c>
      <c r="AH13" s="1">
        <f>LOOKUP($A13,'DMG Tables'!$P$2:$P$35,'DMG Tables'!$O$2:$O$35)*AH$1*LOOKUP(AH$1,'DMG Tables'!$G$2:$G$7,'DMG Tables'!$H$2:$H$7)</f>
        <v>483600</v>
      </c>
      <c r="AI13" s="1">
        <f>LOOKUP($A13,'DMG Tables'!$P$2:$P$35,'DMG Tables'!$O$2:$O$35)*AI$1*LOOKUP(AI$1,'DMG Tables'!$G$2:$G$7,'DMG Tables'!$H$2:$H$7)</f>
        <v>499200</v>
      </c>
      <c r="AJ13" s="1">
        <f>LOOKUP($A13,'DMG Tables'!$P$2:$P$35,'DMG Tables'!$O$2:$O$35)*AJ$1*LOOKUP(AJ$1,'DMG Tables'!$G$2:$G$7,'DMG Tables'!$H$2:$H$7)</f>
        <v>514800</v>
      </c>
      <c r="AK13" s="1">
        <f>LOOKUP($A13,'DMG Tables'!$P$2:$P$35,'DMG Tables'!$O$2:$O$35)*AK$1*LOOKUP(AK$1,'DMG Tables'!$G$2:$G$7,'DMG Tables'!$H$2:$H$7)</f>
        <v>530400</v>
      </c>
      <c r="AL13" s="1">
        <f>LOOKUP($A13,'DMG Tables'!$P$2:$P$35,'DMG Tables'!$O$2:$O$35)*AL$1*LOOKUP(AL$1,'DMG Tables'!$G$2:$G$7,'DMG Tables'!$H$2:$H$7)</f>
        <v>546000</v>
      </c>
      <c r="AM13" s="1">
        <f>LOOKUP($A13,'DMG Tables'!$P$2:$P$35,'DMG Tables'!$O$2:$O$35)*AM$1*LOOKUP(AM$1,'DMG Tables'!$G$2:$G$7,'DMG Tables'!$H$2:$H$7)</f>
        <v>561600</v>
      </c>
      <c r="AN13" s="1">
        <f>LOOKUP($A13,'DMG Tables'!$P$2:$P$35,'DMG Tables'!$O$2:$O$35)*AN$1*LOOKUP(AN$1,'DMG Tables'!$G$2:$G$7,'DMG Tables'!$H$2:$H$7)</f>
        <v>577200</v>
      </c>
      <c r="AO13" s="1">
        <f>LOOKUP($A13,'DMG Tables'!$P$2:$P$35,'DMG Tables'!$O$2:$O$35)*AO$1*LOOKUP(AO$1,'DMG Tables'!$G$2:$G$7,'DMG Tables'!$H$2:$H$7)</f>
        <v>592800</v>
      </c>
      <c r="AP13" s="1">
        <f>LOOKUP($A13,'DMG Tables'!$P$2:$P$35,'DMG Tables'!$O$2:$O$35)*AP$1*LOOKUP(AP$1,'DMG Tables'!$G$2:$G$7,'DMG Tables'!$H$2:$H$7)</f>
        <v>608400</v>
      </c>
      <c r="AQ13" s="1">
        <f>LOOKUP($A13,'DMG Tables'!$P$2:$P$35,'DMG Tables'!$O$2:$O$35)*AQ$1*LOOKUP(AQ$1,'DMG Tables'!$G$2:$G$7,'DMG Tables'!$H$2:$H$7)</f>
        <v>624000</v>
      </c>
      <c r="AR13" s="1">
        <f>LOOKUP($A13,'DMG Tables'!$P$2:$P$35,'DMG Tables'!$O$2:$O$35)*AR$1*LOOKUP(AR$1,'DMG Tables'!$G$2:$G$7,'DMG Tables'!$H$2:$H$7)</f>
        <v>639600</v>
      </c>
      <c r="AS13" s="1">
        <f>LOOKUP($A13,'DMG Tables'!$P$2:$P$35,'DMG Tables'!$O$2:$O$35)*AS$1*LOOKUP(AS$1,'DMG Tables'!$G$2:$G$7,'DMG Tables'!$H$2:$H$7)</f>
        <v>655200</v>
      </c>
      <c r="AT13" s="1">
        <f>LOOKUP($A13,'DMG Tables'!$P$2:$P$35,'DMG Tables'!$O$2:$O$35)*AT$1*LOOKUP(AT$1,'DMG Tables'!$G$2:$G$7,'DMG Tables'!$H$2:$H$7)</f>
        <v>670800</v>
      </c>
      <c r="AU13" s="1">
        <f>LOOKUP($A13,'DMG Tables'!$P$2:$P$35,'DMG Tables'!$O$2:$O$35)*AU$1*LOOKUP(AU$1,'DMG Tables'!$G$2:$G$7,'DMG Tables'!$H$2:$H$7)</f>
        <v>686400</v>
      </c>
      <c r="AV13" s="1">
        <f>LOOKUP($A13,'DMG Tables'!$P$2:$P$35,'DMG Tables'!$O$2:$O$35)*AV$1*LOOKUP(AV$1,'DMG Tables'!$G$2:$G$7,'DMG Tables'!$H$2:$H$7)</f>
        <v>702000</v>
      </c>
      <c r="AW13" s="1">
        <f>LOOKUP($A13,'DMG Tables'!$P$2:$P$35,'DMG Tables'!$O$2:$O$35)*AW$1*LOOKUP(AW$1,'DMG Tables'!$G$2:$G$7,'DMG Tables'!$H$2:$H$7)</f>
        <v>717600</v>
      </c>
      <c r="AX13" s="1">
        <f>LOOKUP($A13,'DMG Tables'!$P$2:$P$35,'DMG Tables'!$O$2:$O$35)*AX$1*LOOKUP(AX$1,'DMG Tables'!$G$2:$G$7,'DMG Tables'!$H$2:$H$7)</f>
        <v>733200</v>
      </c>
      <c r="AY13" s="1">
        <f>LOOKUP($A13,'DMG Tables'!$P$2:$P$35,'DMG Tables'!$O$2:$O$35)*AY$1*LOOKUP(AY$1,'DMG Tables'!$G$2:$G$7,'DMG Tables'!$H$2:$H$7)</f>
        <v>748800</v>
      </c>
      <c r="AZ13" s="1">
        <f>LOOKUP($A13,'DMG Tables'!$P$2:$P$35,'DMG Tables'!$O$2:$O$35)*AZ$1*LOOKUP(AZ$1,'DMG Tables'!$G$2:$G$7,'DMG Tables'!$H$2:$H$7)</f>
        <v>764400</v>
      </c>
      <c r="BA13" s="1">
        <f>LOOKUP($A13,'DMG Tables'!$P$2:$P$35,'DMG Tables'!$O$2:$O$35)*BA$1*LOOKUP(BA$1,'DMG Tables'!$G$2:$G$7,'DMG Tables'!$H$2:$H$7)</f>
        <v>780000</v>
      </c>
      <c r="BB13" s="1">
        <f>LOOKUP($A13,'DMG Tables'!$P$2:$P$35,'DMG Tables'!$O$2:$O$35)*BB$1*LOOKUP(BB$1,'DMG Tables'!$G$2:$G$7,'DMG Tables'!$H$2:$H$7)</f>
        <v>795600</v>
      </c>
      <c r="BC13" s="1">
        <f>LOOKUP($A13,'DMG Tables'!$P$2:$P$35,'DMG Tables'!$O$2:$O$35)*BC$1*LOOKUP(BC$1,'DMG Tables'!$G$2:$G$7,'DMG Tables'!$H$2:$H$7)</f>
        <v>811200</v>
      </c>
      <c r="BD13" s="1">
        <f>LOOKUP($A13,'DMG Tables'!$P$2:$P$35,'DMG Tables'!$O$2:$O$35)*BD$1*LOOKUP(BD$1,'DMG Tables'!$G$2:$G$7,'DMG Tables'!$H$2:$H$7)</f>
        <v>826800</v>
      </c>
      <c r="BE13" s="1">
        <f>LOOKUP($A13,'DMG Tables'!$P$2:$P$35,'DMG Tables'!$O$2:$O$35)*BE$1*LOOKUP(BE$1,'DMG Tables'!$G$2:$G$7,'DMG Tables'!$H$2:$H$7)</f>
        <v>842400</v>
      </c>
      <c r="BF13" s="1">
        <f>LOOKUP($A13,'DMG Tables'!$P$2:$P$35,'DMG Tables'!$O$2:$O$35)*BF$1*LOOKUP(BF$1,'DMG Tables'!$G$2:$G$7,'DMG Tables'!$H$2:$H$7)</f>
        <v>858000</v>
      </c>
      <c r="BG13" s="1">
        <f>LOOKUP($A13,'DMG Tables'!$P$2:$P$35,'DMG Tables'!$O$2:$O$35)*BG$1*LOOKUP(BG$1,'DMG Tables'!$G$2:$G$7,'DMG Tables'!$H$2:$H$7)</f>
        <v>873600</v>
      </c>
      <c r="BH13" s="1">
        <f>LOOKUP($A13,'DMG Tables'!$P$2:$P$35,'DMG Tables'!$O$2:$O$35)*BH$1*LOOKUP(BH$1,'DMG Tables'!$G$2:$G$7,'DMG Tables'!$H$2:$H$7)</f>
        <v>889200</v>
      </c>
      <c r="BI13" s="1">
        <f>LOOKUP($A13,'DMG Tables'!$P$2:$P$35,'DMG Tables'!$O$2:$O$35)*BI$1*LOOKUP(BI$1,'DMG Tables'!$G$2:$G$7,'DMG Tables'!$H$2:$H$7)</f>
        <v>904800</v>
      </c>
      <c r="BJ13" s="1">
        <f>LOOKUP($A13,'DMG Tables'!$P$2:$P$35,'DMG Tables'!$O$2:$O$35)*BJ$1*LOOKUP(BJ$1,'DMG Tables'!$G$2:$G$7,'DMG Tables'!$H$2:$H$7)</f>
        <v>920400</v>
      </c>
      <c r="BK13" s="1">
        <f>LOOKUP($A13,'DMG Tables'!$P$2:$P$35,'DMG Tables'!$O$2:$O$35)*BK$1*LOOKUP(BK$1,'DMG Tables'!$G$2:$G$7,'DMG Tables'!$H$2:$H$7)</f>
        <v>936000</v>
      </c>
      <c r="BL13" s="1">
        <f>LOOKUP($A13,'DMG Tables'!$P$2:$P$35,'DMG Tables'!$O$2:$O$35)*BL$1*LOOKUP(BL$1,'DMG Tables'!$G$2:$G$7,'DMG Tables'!$H$2:$H$7)</f>
        <v>951600</v>
      </c>
      <c r="BM13" s="1">
        <f>LOOKUP($A13,'DMG Tables'!$P$2:$P$35,'DMG Tables'!$O$2:$O$35)*BM$1*LOOKUP(BM$1,'DMG Tables'!$G$2:$G$7,'DMG Tables'!$H$2:$H$7)</f>
        <v>967200</v>
      </c>
      <c r="BN13" s="1">
        <f>LOOKUP($A13,'DMG Tables'!$P$2:$P$35,'DMG Tables'!$O$2:$O$35)*BN$1*LOOKUP(BN$1,'DMG Tables'!$G$2:$G$7,'DMG Tables'!$H$2:$H$7)</f>
        <v>982800</v>
      </c>
      <c r="BO13" s="1">
        <f>LOOKUP($A13,'DMG Tables'!$P$2:$P$35,'DMG Tables'!$O$2:$O$35)*BO$1*LOOKUP(BO$1,'DMG Tables'!$G$2:$G$7,'DMG Tables'!$H$2:$H$7)</f>
        <v>998400</v>
      </c>
      <c r="BP13" s="1">
        <f>LOOKUP($A13,'DMG Tables'!$P$2:$P$35,'DMG Tables'!$O$2:$O$35)*BP$1*LOOKUP(BP$1,'DMG Tables'!$G$2:$G$7,'DMG Tables'!$H$2:$H$7)</f>
        <v>1014000</v>
      </c>
      <c r="BQ13" s="1">
        <f>LOOKUP($A13,'DMG Tables'!$P$2:$P$35,'DMG Tables'!$O$2:$O$35)*BQ$1*LOOKUP(BQ$1,'DMG Tables'!$G$2:$G$7,'DMG Tables'!$H$2:$H$7)</f>
        <v>1029600</v>
      </c>
      <c r="BR13" s="1">
        <f>LOOKUP($A13,'DMG Tables'!$P$2:$P$35,'DMG Tables'!$O$2:$O$35)*BR$1*LOOKUP(BR$1,'DMG Tables'!$G$2:$G$7,'DMG Tables'!$H$2:$H$7)</f>
        <v>1045200</v>
      </c>
      <c r="BS13" s="1">
        <f>LOOKUP($A13,'DMG Tables'!$P$2:$P$35,'DMG Tables'!$O$2:$O$35)*BS$1*LOOKUP(BS$1,'DMG Tables'!$G$2:$G$7,'DMG Tables'!$H$2:$H$7)</f>
        <v>1060800</v>
      </c>
      <c r="BT13" s="1">
        <f>LOOKUP($A13,'DMG Tables'!$P$2:$P$35,'DMG Tables'!$O$2:$O$35)*BT$1*LOOKUP(BT$1,'DMG Tables'!$G$2:$G$7,'DMG Tables'!$H$2:$H$7)</f>
        <v>1076400</v>
      </c>
      <c r="BU13" s="1">
        <f>LOOKUP($A13,'DMG Tables'!$P$2:$P$35,'DMG Tables'!$O$2:$O$35)*BU$1*LOOKUP(BU$1,'DMG Tables'!$G$2:$G$7,'DMG Tables'!$H$2:$H$7)</f>
        <v>1092000</v>
      </c>
      <c r="BV13" s="1">
        <f>LOOKUP($A13,'DMG Tables'!$P$2:$P$35,'DMG Tables'!$O$2:$O$35)*BV$1*LOOKUP(BV$1,'DMG Tables'!$G$2:$G$7,'DMG Tables'!$H$2:$H$7)</f>
        <v>1107600</v>
      </c>
      <c r="BW13" s="1">
        <f>LOOKUP($A13,'DMG Tables'!$P$2:$P$35,'DMG Tables'!$O$2:$O$35)*BW$1*LOOKUP(BW$1,'DMG Tables'!$G$2:$G$7,'DMG Tables'!$H$2:$H$7)</f>
        <v>1123200</v>
      </c>
      <c r="BX13" s="1">
        <f>LOOKUP($A13,'DMG Tables'!$P$2:$P$35,'DMG Tables'!$O$2:$O$35)*BX$1*LOOKUP(BX$1,'DMG Tables'!$G$2:$G$7,'DMG Tables'!$H$2:$H$7)</f>
        <v>1138800</v>
      </c>
      <c r="BY13" s="1">
        <f>LOOKUP($A13,'DMG Tables'!$P$2:$P$35,'DMG Tables'!$O$2:$O$35)*BY$1*LOOKUP(BY$1,'DMG Tables'!$G$2:$G$7,'DMG Tables'!$H$2:$H$7)</f>
        <v>1154400</v>
      </c>
      <c r="BZ13" s="1">
        <f>LOOKUP($A13,'DMG Tables'!$P$2:$P$35,'DMG Tables'!$O$2:$O$35)*BZ$1*LOOKUP(BZ$1,'DMG Tables'!$G$2:$G$7,'DMG Tables'!$H$2:$H$7)</f>
        <v>1170000</v>
      </c>
      <c r="CA13" s="1">
        <f>LOOKUP($A13,'DMG Tables'!$P$2:$P$35,'DMG Tables'!$O$2:$O$35)*CA$1*LOOKUP(CA$1,'DMG Tables'!$G$2:$G$7,'DMG Tables'!$H$2:$H$7)</f>
        <v>1185600</v>
      </c>
      <c r="CB13" s="1">
        <f>LOOKUP($A13,'DMG Tables'!$P$2:$P$35,'DMG Tables'!$O$2:$O$35)*CB$1*LOOKUP(CB$1,'DMG Tables'!$G$2:$G$7,'DMG Tables'!$H$2:$H$7)</f>
        <v>1201200</v>
      </c>
      <c r="CC13" s="1">
        <f>LOOKUP($A13,'DMG Tables'!$P$2:$P$35,'DMG Tables'!$O$2:$O$35)*CC$1*LOOKUP(CC$1,'DMG Tables'!$G$2:$G$7,'DMG Tables'!$H$2:$H$7)</f>
        <v>1216800</v>
      </c>
      <c r="CD13" s="1">
        <f>LOOKUP($A13,'DMG Tables'!$P$2:$P$35,'DMG Tables'!$O$2:$O$35)*CD$1*LOOKUP(CD$1,'DMG Tables'!$G$2:$G$7,'DMG Tables'!$H$2:$H$7)</f>
        <v>1232400</v>
      </c>
      <c r="CE13" s="1">
        <f>LOOKUP($A13,'DMG Tables'!$P$2:$P$35,'DMG Tables'!$O$2:$O$35)*CE$1*LOOKUP(CE$1,'DMG Tables'!$G$2:$G$7,'DMG Tables'!$H$2:$H$7)</f>
        <v>1248000</v>
      </c>
      <c r="CF13" s="1">
        <f>LOOKUP($A13,'DMG Tables'!$P$2:$P$35,'DMG Tables'!$O$2:$O$35)*CF$1*LOOKUP(CF$1,'DMG Tables'!$G$2:$G$7,'DMG Tables'!$H$2:$H$7)</f>
        <v>1263600</v>
      </c>
      <c r="CG13" s="1">
        <f>LOOKUP($A13,'DMG Tables'!$P$2:$P$35,'DMG Tables'!$O$2:$O$35)*CG$1*LOOKUP(CG$1,'DMG Tables'!$G$2:$G$7,'DMG Tables'!$H$2:$H$7)</f>
        <v>1279200</v>
      </c>
      <c r="CH13" s="1">
        <f>LOOKUP($A13,'DMG Tables'!$P$2:$P$35,'DMG Tables'!$O$2:$O$35)*CH$1*LOOKUP(CH$1,'DMG Tables'!$G$2:$G$7,'DMG Tables'!$H$2:$H$7)</f>
        <v>1294800</v>
      </c>
      <c r="CI13" s="1">
        <f>LOOKUP($A13,'DMG Tables'!$P$2:$P$35,'DMG Tables'!$O$2:$O$35)*CI$1*LOOKUP(CI$1,'DMG Tables'!$G$2:$G$7,'DMG Tables'!$H$2:$H$7)</f>
        <v>1310400</v>
      </c>
      <c r="CJ13" s="1">
        <f>LOOKUP($A13,'DMG Tables'!$P$2:$P$35,'DMG Tables'!$O$2:$O$35)*CJ$1*LOOKUP(CJ$1,'DMG Tables'!$G$2:$G$7,'DMG Tables'!$H$2:$H$7)</f>
        <v>1326000</v>
      </c>
      <c r="CK13" s="1">
        <f>LOOKUP($A13,'DMG Tables'!$P$2:$P$35,'DMG Tables'!$O$2:$O$35)*CK$1*LOOKUP(CK$1,'DMG Tables'!$G$2:$G$7,'DMG Tables'!$H$2:$H$7)</f>
        <v>1341600</v>
      </c>
      <c r="CL13" s="1">
        <f>LOOKUP($A13,'DMG Tables'!$P$2:$P$35,'DMG Tables'!$O$2:$O$35)*CL$1*LOOKUP(CL$1,'DMG Tables'!$G$2:$G$7,'DMG Tables'!$H$2:$H$7)</f>
        <v>1357200</v>
      </c>
      <c r="CM13" s="1">
        <f>LOOKUP($A13,'DMG Tables'!$P$2:$P$35,'DMG Tables'!$O$2:$O$35)*CM$1*LOOKUP(CM$1,'DMG Tables'!$G$2:$G$7,'DMG Tables'!$H$2:$H$7)</f>
        <v>1372800</v>
      </c>
      <c r="CN13" s="1">
        <f>LOOKUP($A13,'DMG Tables'!$P$2:$P$35,'DMG Tables'!$O$2:$O$35)*CN$1*LOOKUP(CN$1,'DMG Tables'!$G$2:$G$7,'DMG Tables'!$H$2:$H$7)</f>
        <v>1388400</v>
      </c>
      <c r="CO13" s="1">
        <f>LOOKUP($A13,'DMG Tables'!$P$2:$P$35,'DMG Tables'!$O$2:$O$35)*CO$1*LOOKUP(CO$1,'DMG Tables'!$G$2:$G$7,'DMG Tables'!$H$2:$H$7)</f>
        <v>1404000</v>
      </c>
      <c r="CP13" s="1">
        <f>LOOKUP($A13,'DMG Tables'!$P$2:$P$35,'DMG Tables'!$O$2:$O$35)*CP$1*LOOKUP(CP$1,'DMG Tables'!$G$2:$G$7,'DMG Tables'!$H$2:$H$7)</f>
        <v>1419600</v>
      </c>
      <c r="CQ13" s="1">
        <f>LOOKUP($A13,'DMG Tables'!$P$2:$P$35,'DMG Tables'!$O$2:$O$35)*CQ$1*LOOKUP(CQ$1,'DMG Tables'!$G$2:$G$7,'DMG Tables'!$H$2:$H$7)</f>
        <v>1435200</v>
      </c>
      <c r="CR13" s="1">
        <f>LOOKUP($A13,'DMG Tables'!$P$2:$P$35,'DMG Tables'!$O$2:$O$35)*CR$1*LOOKUP(CR$1,'DMG Tables'!$G$2:$G$7,'DMG Tables'!$H$2:$H$7)</f>
        <v>1450800</v>
      </c>
      <c r="CS13" s="1">
        <f>LOOKUP($A13,'DMG Tables'!$P$2:$P$35,'DMG Tables'!$O$2:$O$35)*CS$1*LOOKUP(CS$1,'DMG Tables'!$G$2:$G$7,'DMG Tables'!$H$2:$H$7)</f>
        <v>1466400</v>
      </c>
      <c r="CT13" s="1">
        <f>LOOKUP($A13,'DMG Tables'!$P$2:$P$35,'DMG Tables'!$O$2:$O$35)*CT$1*LOOKUP(CT$1,'DMG Tables'!$G$2:$G$7,'DMG Tables'!$H$2:$H$7)</f>
        <v>1482000</v>
      </c>
      <c r="CU13" s="1">
        <f>LOOKUP($A13,'DMG Tables'!$P$2:$P$35,'DMG Tables'!$O$2:$O$35)*CU$1*LOOKUP(CU$1,'DMG Tables'!$G$2:$G$7,'DMG Tables'!$H$2:$H$7)</f>
        <v>1497600</v>
      </c>
      <c r="CV13" s="1">
        <f>LOOKUP($A13,'DMG Tables'!$P$2:$P$35,'DMG Tables'!$O$2:$O$35)*CV$1*LOOKUP(CV$1,'DMG Tables'!$G$2:$G$7,'DMG Tables'!$H$2:$H$7)</f>
        <v>1513200</v>
      </c>
      <c r="CW13" s="1">
        <f>LOOKUP($A13,'DMG Tables'!$P$2:$P$35,'DMG Tables'!$O$2:$O$35)*CW$1*LOOKUP(CW$1,'DMG Tables'!$G$2:$G$7,'DMG Tables'!$H$2:$H$7)</f>
        <v>1528800</v>
      </c>
      <c r="CX13" s="1">
        <f>LOOKUP($A13,'DMG Tables'!$P$2:$P$35,'DMG Tables'!$O$2:$O$35)*CX$1*LOOKUP(CX$1,'DMG Tables'!$G$2:$G$7,'DMG Tables'!$H$2:$H$7)</f>
        <v>1544400</v>
      </c>
      <c r="CY13" s="1">
        <f>LOOKUP($A13,'DMG Tables'!$P$2:$P$35,'DMG Tables'!$O$2:$O$35)*CY$1*LOOKUP(CY$1,'DMG Tables'!$G$2:$G$7,'DMG Tables'!$H$2:$H$7)</f>
        <v>1560000</v>
      </c>
      <c r="CZ13" s="1">
        <f>LOOKUP($A13,'DMG Tables'!$P$2:$P$35,'DMG Tables'!$O$2:$O$35)*CZ$1*LOOKUP(CZ$1,'DMG Tables'!$G$2:$G$7,'DMG Tables'!$H$2:$H$7)</f>
        <v>1575600</v>
      </c>
      <c r="DA13" s="1">
        <f>LOOKUP($A13,'DMG Tables'!$P$2:$P$35,'DMG Tables'!$O$2:$O$35)*DA$1*LOOKUP(DA$1,'DMG Tables'!$G$2:$G$7,'DMG Tables'!$H$2:$H$7)</f>
        <v>1591200</v>
      </c>
      <c r="DB13" s="1">
        <f>LOOKUP($A13,'DMG Tables'!$P$2:$P$35,'DMG Tables'!$O$2:$O$35)*DB$1*LOOKUP(DB$1,'DMG Tables'!$G$2:$G$7,'DMG Tables'!$H$2:$H$7)</f>
        <v>1606800</v>
      </c>
      <c r="DC13" s="1">
        <f>LOOKUP($A13,'DMG Tables'!$P$2:$P$35,'DMG Tables'!$O$2:$O$35)*DC$1*LOOKUP(DC$1,'DMG Tables'!$G$2:$G$7,'DMG Tables'!$H$2:$H$7)</f>
        <v>1622400</v>
      </c>
      <c r="DD13" s="1">
        <f>LOOKUP($A13,'DMG Tables'!$P$2:$P$35,'DMG Tables'!$O$2:$O$35)*DD$1*LOOKUP(DD$1,'DMG Tables'!$G$2:$G$7,'DMG Tables'!$H$2:$H$7)</f>
        <v>1638000</v>
      </c>
      <c r="DE13" s="1">
        <f>LOOKUP($A13,'DMG Tables'!$P$2:$P$35,'DMG Tables'!$O$2:$O$35)*DE$1*LOOKUP(DE$1,'DMG Tables'!$G$2:$G$7,'DMG Tables'!$H$2:$H$7)</f>
        <v>1653600</v>
      </c>
      <c r="DF13" s="1">
        <f>LOOKUP($A13,'DMG Tables'!$P$2:$P$35,'DMG Tables'!$O$2:$O$35)*DF$1*LOOKUP(DF$1,'DMG Tables'!$G$2:$G$7,'DMG Tables'!$H$2:$H$7)</f>
        <v>1669200</v>
      </c>
      <c r="DG13" s="1">
        <f>LOOKUP($A13,'DMG Tables'!$P$2:$P$35,'DMG Tables'!$O$2:$O$35)*DG$1*LOOKUP(DG$1,'DMG Tables'!$G$2:$G$7,'DMG Tables'!$H$2:$H$7)</f>
        <v>1684800</v>
      </c>
      <c r="DH13" s="1">
        <f>LOOKUP($A13,'DMG Tables'!$P$2:$P$35,'DMG Tables'!$O$2:$O$35)*DH$1*LOOKUP(DH$1,'DMG Tables'!$G$2:$G$7,'DMG Tables'!$H$2:$H$7)</f>
        <v>1700400</v>
      </c>
      <c r="DI13" s="1">
        <f>LOOKUP($A13,'DMG Tables'!$P$2:$P$35,'DMG Tables'!$O$2:$O$35)*DI$1*LOOKUP(DI$1,'DMG Tables'!$G$2:$G$7,'DMG Tables'!$H$2:$H$7)</f>
        <v>1716000</v>
      </c>
      <c r="DJ13" s="1">
        <f>LOOKUP($A13,'DMG Tables'!$P$2:$P$35,'DMG Tables'!$O$2:$O$35)*DJ$1*LOOKUP(DJ$1,'DMG Tables'!$G$2:$G$7,'DMG Tables'!$H$2:$H$7)</f>
        <v>1731600</v>
      </c>
      <c r="DK13" s="1">
        <f>LOOKUP($A13,'DMG Tables'!$P$2:$P$35,'DMG Tables'!$O$2:$O$35)*DK$1*LOOKUP(DK$1,'DMG Tables'!$G$2:$G$7,'DMG Tables'!$H$2:$H$7)</f>
        <v>1747200</v>
      </c>
      <c r="DL13" s="1">
        <f>LOOKUP($A13,'DMG Tables'!$P$2:$P$35,'DMG Tables'!$O$2:$O$35)*DL$1*LOOKUP(DL$1,'DMG Tables'!$G$2:$G$7,'DMG Tables'!$H$2:$H$7)</f>
        <v>1762800</v>
      </c>
      <c r="DM13" s="1">
        <f>LOOKUP($A13,'DMG Tables'!$P$2:$P$35,'DMG Tables'!$O$2:$O$35)*DM$1*LOOKUP(DM$1,'DMG Tables'!$G$2:$G$7,'DMG Tables'!$H$2:$H$7)</f>
        <v>1778400</v>
      </c>
      <c r="DN13" s="1">
        <f>LOOKUP($A13,'DMG Tables'!$P$2:$P$35,'DMG Tables'!$O$2:$O$35)*DN$1*LOOKUP(DN$1,'DMG Tables'!$G$2:$G$7,'DMG Tables'!$H$2:$H$7)</f>
        <v>1794000</v>
      </c>
      <c r="DO13" s="1">
        <f>LOOKUP($A13,'DMG Tables'!$P$2:$P$35,'DMG Tables'!$O$2:$O$35)*DO$1*LOOKUP(DO$1,'DMG Tables'!$G$2:$G$7,'DMG Tables'!$H$2:$H$7)</f>
        <v>1809600</v>
      </c>
      <c r="DP13" s="1">
        <f>LOOKUP($A13,'DMG Tables'!$P$2:$P$35,'DMG Tables'!$O$2:$O$35)*DP$1*LOOKUP(DP$1,'DMG Tables'!$G$2:$G$7,'DMG Tables'!$H$2:$H$7)</f>
        <v>1825200</v>
      </c>
      <c r="DQ13" s="1">
        <f>LOOKUP($A13,'DMG Tables'!$P$2:$P$35,'DMG Tables'!$O$2:$O$35)*DQ$1*LOOKUP(DQ$1,'DMG Tables'!$G$2:$G$7,'DMG Tables'!$H$2:$H$7)</f>
        <v>1840800</v>
      </c>
      <c r="DR13" s="1">
        <f>LOOKUP($A13,'DMG Tables'!$P$2:$P$35,'DMG Tables'!$O$2:$O$35)*DR$1*LOOKUP(DR$1,'DMG Tables'!$G$2:$G$7,'DMG Tables'!$H$2:$H$7)</f>
        <v>1856400</v>
      </c>
      <c r="DS13" s="1">
        <f>LOOKUP($A13,'DMG Tables'!$P$2:$P$35,'DMG Tables'!$O$2:$O$35)*DS$1*LOOKUP(DS$1,'DMG Tables'!$G$2:$G$7,'DMG Tables'!$H$2:$H$7)</f>
        <v>1872000</v>
      </c>
      <c r="DT13" s="1">
        <f>LOOKUP($A13,'DMG Tables'!$P$2:$P$35,'DMG Tables'!$O$2:$O$35)*DT$1*LOOKUP(DT$1,'DMG Tables'!$G$2:$G$7,'DMG Tables'!$H$2:$H$7)</f>
        <v>1887600</v>
      </c>
      <c r="DU13" s="1">
        <f>LOOKUP($A13,'DMG Tables'!$P$2:$P$35,'DMG Tables'!$O$2:$O$35)*DU$1*LOOKUP(DU$1,'DMG Tables'!$G$2:$G$7,'DMG Tables'!$H$2:$H$7)</f>
        <v>1903200</v>
      </c>
      <c r="DV13" s="1">
        <f>LOOKUP($A13,'DMG Tables'!$P$2:$P$35,'DMG Tables'!$O$2:$O$35)*DV$1*LOOKUP(DV$1,'DMG Tables'!$G$2:$G$7,'DMG Tables'!$H$2:$H$7)</f>
        <v>1918800</v>
      </c>
      <c r="DW13" s="1">
        <f>LOOKUP($A13,'DMG Tables'!$P$2:$P$35,'DMG Tables'!$O$2:$O$35)*DW$1*LOOKUP(DW$1,'DMG Tables'!$G$2:$G$7,'DMG Tables'!$H$2:$H$7)</f>
        <v>1934400</v>
      </c>
      <c r="DX13" s="1">
        <f>LOOKUP($A13,'DMG Tables'!$P$2:$P$35,'DMG Tables'!$O$2:$O$35)*DX$1*LOOKUP(DX$1,'DMG Tables'!$G$2:$G$7,'DMG Tables'!$H$2:$H$7)</f>
        <v>1950000</v>
      </c>
      <c r="DY13" s="1">
        <f>LOOKUP($A13,'DMG Tables'!$P$2:$P$35,'DMG Tables'!$O$2:$O$35)*DY$1*LOOKUP(DY$1,'DMG Tables'!$G$2:$G$7,'DMG Tables'!$H$2:$H$7)</f>
        <v>1965600</v>
      </c>
      <c r="DZ13" s="1">
        <f>LOOKUP($A13,'DMG Tables'!$P$2:$P$35,'DMG Tables'!$O$2:$O$35)*DZ$1*LOOKUP(DZ$1,'DMG Tables'!$G$2:$G$7,'DMG Tables'!$H$2:$H$7)</f>
        <v>1981200</v>
      </c>
      <c r="EA13" s="1">
        <f>LOOKUP($A13,'DMG Tables'!$P$2:$P$35,'DMG Tables'!$O$2:$O$35)*EA$1*LOOKUP(EA$1,'DMG Tables'!$G$2:$G$7,'DMG Tables'!$H$2:$H$7)</f>
        <v>1996800</v>
      </c>
      <c r="EB13" s="1">
        <f>LOOKUP($A13,'DMG Tables'!$P$2:$P$35,'DMG Tables'!$O$2:$O$35)*EB$1*LOOKUP(EB$1,'DMG Tables'!$G$2:$G$7,'DMG Tables'!$H$2:$H$7)</f>
        <v>2012400</v>
      </c>
      <c r="EC13" s="1">
        <f>LOOKUP($A13,'DMG Tables'!$P$2:$P$35,'DMG Tables'!$O$2:$O$35)*EC$1*LOOKUP(EC$1,'DMG Tables'!$G$2:$G$7,'DMG Tables'!$H$2:$H$7)</f>
        <v>2028000</v>
      </c>
      <c r="ED13" s="1">
        <f>LOOKUP($A13,'DMG Tables'!$P$2:$P$35,'DMG Tables'!$O$2:$O$35)*ED$1*LOOKUP(ED$1,'DMG Tables'!$G$2:$G$7,'DMG Tables'!$H$2:$H$7)</f>
        <v>2043600</v>
      </c>
      <c r="EE13" s="1">
        <f>LOOKUP($A13,'DMG Tables'!$P$2:$P$35,'DMG Tables'!$O$2:$O$35)*EE$1*LOOKUP(EE$1,'DMG Tables'!$G$2:$G$7,'DMG Tables'!$H$2:$H$7)</f>
        <v>2059200</v>
      </c>
      <c r="EF13" s="1">
        <f>LOOKUP($A13,'DMG Tables'!$P$2:$P$35,'DMG Tables'!$O$2:$O$35)*EF$1*LOOKUP(EF$1,'DMG Tables'!$G$2:$G$7,'DMG Tables'!$H$2:$H$7)</f>
        <v>2074800</v>
      </c>
      <c r="EG13" s="1">
        <f>LOOKUP($A13,'DMG Tables'!$P$2:$P$35,'DMG Tables'!$O$2:$O$35)*EG$1*LOOKUP(EG$1,'DMG Tables'!$G$2:$G$7,'DMG Tables'!$H$2:$H$7)</f>
        <v>2090400</v>
      </c>
      <c r="EH13" s="1">
        <f>LOOKUP($A13,'DMG Tables'!$P$2:$P$35,'DMG Tables'!$O$2:$O$35)*EH$1*LOOKUP(EH$1,'DMG Tables'!$G$2:$G$7,'DMG Tables'!$H$2:$H$7)</f>
        <v>2106000</v>
      </c>
      <c r="EI13" s="1">
        <f>LOOKUP($A13,'DMG Tables'!$P$2:$P$35,'DMG Tables'!$O$2:$O$35)*EI$1*LOOKUP(EI$1,'DMG Tables'!$G$2:$G$7,'DMG Tables'!$H$2:$H$7)</f>
        <v>2121600</v>
      </c>
      <c r="EJ13" s="1">
        <f>LOOKUP($A13,'DMG Tables'!$P$2:$P$35,'DMG Tables'!$O$2:$O$35)*EJ$1*LOOKUP(EJ$1,'DMG Tables'!$G$2:$G$7,'DMG Tables'!$H$2:$H$7)</f>
        <v>2137200</v>
      </c>
      <c r="EK13" s="1">
        <f>LOOKUP($A13,'DMG Tables'!$P$2:$P$35,'DMG Tables'!$O$2:$O$35)*EK$1*LOOKUP(EK$1,'DMG Tables'!$G$2:$G$7,'DMG Tables'!$H$2:$H$7)</f>
        <v>2152800</v>
      </c>
      <c r="EL13" s="1">
        <f>LOOKUP($A13,'DMG Tables'!$P$2:$P$35,'DMG Tables'!$O$2:$O$35)*EL$1*LOOKUP(EL$1,'DMG Tables'!$G$2:$G$7,'DMG Tables'!$H$2:$H$7)</f>
        <v>2168400</v>
      </c>
      <c r="EM13" s="1">
        <f>LOOKUP($A13,'DMG Tables'!$P$2:$P$35,'DMG Tables'!$O$2:$O$35)*EM$1*LOOKUP(EM$1,'DMG Tables'!$G$2:$G$7,'DMG Tables'!$H$2:$H$7)</f>
        <v>2184000</v>
      </c>
      <c r="EN13" s="1">
        <f>LOOKUP($A13,'DMG Tables'!$P$2:$P$35,'DMG Tables'!$O$2:$O$35)*EN$1*LOOKUP(EN$1,'DMG Tables'!$G$2:$G$7,'DMG Tables'!$H$2:$H$7)</f>
        <v>2199600</v>
      </c>
      <c r="EO13" s="1">
        <f>LOOKUP($A13,'DMG Tables'!$P$2:$P$35,'DMG Tables'!$O$2:$O$35)*EO$1*LOOKUP(EO$1,'DMG Tables'!$G$2:$G$7,'DMG Tables'!$H$2:$H$7)</f>
        <v>2215200</v>
      </c>
      <c r="EP13" s="1">
        <f>LOOKUP($A13,'DMG Tables'!$P$2:$P$35,'DMG Tables'!$O$2:$O$35)*EP$1*LOOKUP(EP$1,'DMG Tables'!$G$2:$G$7,'DMG Tables'!$H$2:$H$7)</f>
        <v>2230800</v>
      </c>
      <c r="EQ13" s="1">
        <f>LOOKUP($A13,'DMG Tables'!$P$2:$P$35,'DMG Tables'!$O$2:$O$35)*EQ$1*LOOKUP(EQ$1,'DMG Tables'!$G$2:$G$7,'DMG Tables'!$H$2:$H$7)</f>
        <v>2246400</v>
      </c>
      <c r="ER13" s="1">
        <f>LOOKUP($A13,'DMG Tables'!$P$2:$P$35,'DMG Tables'!$O$2:$O$35)*ER$1*LOOKUP(ER$1,'DMG Tables'!$G$2:$G$7,'DMG Tables'!$H$2:$H$7)</f>
        <v>2262000</v>
      </c>
      <c r="ES13" s="1">
        <f>LOOKUP($A13,'DMG Tables'!$P$2:$P$35,'DMG Tables'!$O$2:$O$35)*ES$1*LOOKUP(ES$1,'DMG Tables'!$G$2:$G$7,'DMG Tables'!$H$2:$H$7)</f>
        <v>2277600</v>
      </c>
      <c r="ET13" s="1">
        <f>LOOKUP($A13,'DMG Tables'!$P$2:$P$35,'DMG Tables'!$O$2:$O$35)*ET$1*LOOKUP(ET$1,'DMG Tables'!$G$2:$G$7,'DMG Tables'!$H$2:$H$7)</f>
        <v>2293200</v>
      </c>
      <c r="EU13" s="1">
        <f>LOOKUP($A13,'DMG Tables'!$P$2:$P$35,'DMG Tables'!$O$2:$O$35)*EU$1*LOOKUP(EU$1,'DMG Tables'!$G$2:$G$7,'DMG Tables'!$H$2:$H$7)</f>
        <v>2308800</v>
      </c>
      <c r="EV13" s="1">
        <f>LOOKUP($A13,'DMG Tables'!$P$2:$P$35,'DMG Tables'!$O$2:$O$35)*EV$1*LOOKUP(EV$1,'DMG Tables'!$G$2:$G$7,'DMG Tables'!$H$2:$H$7)</f>
        <v>2324400</v>
      </c>
      <c r="EW13" s="1">
        <f>LOOKUP($A13,'DMG Tables'!$P$2:$P$35,'DMG Tables'!$O$2:$O$35)*EW$1*LOOKUP(EW$1,'DMG Tables'!$G$2:$G$7,'DMG Tables'!$H$2:$H$7)</f>
        <v>2340000</v>
      </c>
      <c r="EX13" s="1">
        <f>LOOKUP($A13,'DMG Tables'!$P$2:$P$35,'DMG Tables'!$O$2:$O$35)*EX$1*LOOKUP(EX$1,'DMG Tables'!$G$2:$G$7,'DMG Tables'!$H$2:$H$7)</f>
        <v>2355600</v>
      </c>
      <c r="EY13" s="1">
        <f>LOOKUP($A13,'DMG Tables'!$P$2:$P$35,'DMG Tables'!$O$2:$O$35)*EY$1*LOOKUP(EY$1,'DMG Tables'!$G$2:$G$7,'DMG Tables'!$H$2:$H$7)</f>
        <v>2371200</v>
      </c>
      <c r="EZ13" s="1">
        <f>LOOKUP($A13,'DMG Tables'!$P$2:$P$35,'DMG Tables'!$O$2:$O$35)*EZ$1*LOOKUP(EZ$1,'DMG Tables'!$G$2:$G$7,'DMG Tables'!$H$2:$H$7)</f>
        <v>2386800</v>
      </c>
      <c r="FA13" s="1">
        <f>LOOKUP($A13,'DMG Tables'!$P$2:$P$35,'DMG Tables'!$O$2:$O$35)*FA$1*LOOKUP(FA$1,'DMG Tables'!$G$2:$G$7,'DMG Tables'!$H$2:$H$7)</f>
        <v>2402400</v>
      </c>
      <c r="FB13" s="1">
        <f>LOOKUP($A13,'DMG Tables'!$P$2:$P$35,'DMG Tables'!$O$2:$O$35)*FB$1*LOOKUP(FB$1,'DMG Tables'!$G$2:$G$7,'DMG Tables'!$H$2:$H$7)</f>
        <v>2418000</v>
      </c>
      <c r="FC13" s="1">
        <f>LOOKUP($A13,'DMG Tables'!$P$2:$P$35,'DMG Tables'!$O$2:$O$35)*FC$1*LOOKUP(FC$1,'DMG Tables'!$G$2:$G$7,'DMG Tables'!$H$2:$H$7)</f>
        <v>2433600</v>
      </c>
      <c r="FD13" s="1">
        <f>LOOKUP($A13,'DMG Tables'!$P$2:$P$35,'DMG Tables'!$O$2:$O$35)*FD$1*LOOKUP(FD$1,'DMG Tables'!$G$2:$G$7,'DMG Tables'!$H$2:$H$7)</f>
        <v>2449200</v>
      </c>
      <c r="FE13" s="1">
        <f>LOOKUP($A13,'DMG Tables'!$P$2:$P$35,'DMG Tables'!$O$2:$O$35)*FE$1*LOOKUP(FE$1,'DMG Tables'!$G$2:$G$7,'DMG Tables'!$H$2:$H$7)</f>
        <v>2464800</v>
      </c>
      <c r="FF13" s="1">
        <f>LOOKUP($A13,'DMG Tables'!$P$2:$P$35,'DMG Tables'!$O$2:$O$35)*FF$1*LOOKUP(FF$1,'DMG Tables'!$G$2:$G$7,'DMG Tables'!$H$2:$H$7)</f>
        <v>2480400</v>
      </c>
      <c r="FG13" s="1">
        <f>LOOKUP($A13,'DMG Tables'!$P$2:$P$35,'DMG Tables'!$O$2:$O$35)*FG$1*LOOKUP(FG$1,'DMG Tables'!$G$2:$G$7,'DMG Tables'!$H$2:$H$7)</f>
        <v>2496000</v>
      </c>
      <c r="FH13" s="1">
        <f>LOOKUP($A13,'DMG Tables'!$P$2:$P$35,'DMG Tables'!$O$2:$O$35)*FH$1*LOOKUP(FH$1,'DMG Tables'!$G$2:$G$7,'DMG Tables'!$H$2:$H$7)</f>
        <v>2511600</v>
      </c>
      <c r="FI13" s="1">
        <f>LOOKUP($A13,'DMG Tables'!$P$2:$P$35,'DMG Tables'!$O$2:$O$35)*FI$1*LOOKUP(FI$1,'DMG Tables'!$G$2:$G$7,'DMG Tables'!$H$2:$H$7)</f>
        <v>2527200</v>
      </c>
      <c r="FJ13" s="1">
        <f>LOOKUP($A13,'DMG Tables'!$P$2:$P$35,'DMG Tables'!$O$2:$O$35)*FJ$1*LOOKUP(FJ$1,'DMG Tables'!$G$2:$G$7,'DMG Tables'!$H$2:$H$7)</f>
        <v>2542800</v>
      </c>
      <c r="FK13" s="1">
        <f>LOOKUP($A13,'DMG Tables'!$P$2:$P$35,'DMG Tables'!$O$2:$O$35)*FK$1*LOOKUP(FK$1,'DMG Tables'!$G$2:$G$7,'DMG Tables'!$H$2:$H$7)</f>
        <v>2558400</v>
      </c>
      <c r="FL13" s="1">
        <f>LOOKUP($A13,'DMG Tables'!$P$2:$P$35,'DMG Tables'!$O$2:$O$35)*FL$1*LOOKUP(FL$1,'DMG Tables'!$G$2:$G$7,'DMG Tables'!$H$2:$H$7)</f>
        <v>2574000</v>
      </c>
      <c r="FM13" s="1">
        <f>LOOKUP($A13,'DMG Tables'!$P$2:$P$35,'DMG Tables'!$O$2:$O$35)*FM$1*LOOKUP(FM$1,'DMG Tables'!$G$2:$G$7,'DMG Tables'!$H$2:$H$7)</f>
        <v>2589600</v>
      </c>
      <c r="FN13" s="1">
        <f>LOOKUP($A13,'DMG Tables'!$P$2:$P$35,'DMG Tables'!$O$2:$O$35)*FN$1*LOOKUP(FN$1,'DMG Tables'!$G$2:$G$7,'DMG Tables'!$H$2:$H$7)</f>
        <v>2605200</v>
      </c>
      <c r="FO13" s="1">
        <f>LOOKUP($A13,'DMG Tables'!$P$2:$P$35,'DMG Tables'!$O$2:$O$35)*FO$1*LOOKUP(FO$1,'DMG Tables'!$G$2:$G$7,'DMG Tables'!$H$2:$H$7)</f>
        <v>2620800</v>
      </c>
      <c r="FP13" s="1">
        <f>LOOKUP($A13,'DMG Tables'!$P$2:$P$35,'DMG Tables'!$O$2:$O$35)*FP$1*LOOKUP(FP$1,'DMG Tables'!$G$2:$G$7,'DMG Tables'!$H$2:$H$7)</f>
        <v>2636400</v>
      </c>
      <c r="FQ13" s="1">
        <f>LOOKUP($A13,'DMG Tables'!$P$2:$P$35,'DMG Tables'!$O$2:$O$35)*FQ$1*LOOKUP(FQ$1,'DMG Tables'!$G$2:$G$7,'DMG Tables'!$H$2:$H$7)</f>
        <v>2652000</v>
      </c>
      <c r="FR13" s="1">
        <f>LOOKUP($A13,'DMG Tables'!$P$2:$P$35,'DMG Tables'!$O$2:$O$35)*FR$1*LOOKUP(FR$1,'DMG Tables'!$G$2:$G$7,'DMG Tables'!$H$2:$H$7)</f>
        <v>2667600</v>
      </c>
      <c r="FS13" s="1">
        <f>LOOKUP($A13,'DMG Tables'!$P$2:$P$35,'DMG Tables'!$O$2:$O$35)*FS$1*LOOKUP(FS$1,'DMG Tables'!$G$2:$G$7,'DMG Tables'!$H$2:$H$7)</f>
        <v>2683200</v>
      </c>
      <c r="FT13" s="1">
        <f>LOOKUP($A13,'DMG Tables'!$P$2:$P$35,'DMG Tables'!$O$2:$O$35)*FT$1*LOOKUP(FT$1,'DMG Tables'!$G$2:$G$7,'DMG Tables'!$H$2:$H$7)</f>
        <v>2698800</v>
      </c>
      <c r="FU13" s="1">
        <f>LOOKUP($A13,'DMG Tables'!$P$2:$P$35,'DMG Tables'!$O$2:$O$35)*FU$1*LOOKUP(FU$1,'DMG Tables'!$G$2:$G$7,'DMG Tables'!$H$2:$H$7)</f>
        <v>2714400</v>
      </c>
      <c r="FV13" s="1">
        <f>LOOKUP($A13,'DMG Tables'!$P$2:$P$35,'DMG Tables'!$O$2:$O$35)*FV$1*LOOKUP(FV$1,'DMG Tables'!$G$2:$G$7,'DMG Tables'!$H$2:$H$7)</f>
        <v>2730000</v>
      </c>
      <c r="FW13" s="1">
        <f>LOOKUP($A13,'DMG Tables'!$P$2:$P$35,'DMG Tables'!$O$2:$O$35)*FW$1*LOOKUP(FW$1,'DMG Tables'!$G$2:$G$7,'DMG Tables'!$H$2:$H$7)</f>
        <v>2745600</v>
      </c>
      <c r="FX13" s="1">
        <f>LOOKUP($A13,'DMG Tables'!$P$2:$P$35,'DMG Tables'!$O$2:$O$35)*FX$1*LOOKUP(FX$1,'DMG Tables'!$G$2:$G$7,'DMG Tables'!$H$2:$H$7)</f>
        <v>2761200</v>
      </c>
      <c r="FY13" s="1">
        <f>LOOKUP($A13,'DMG Tables'!$P$2:$P$35,'DMG Tables'!$O$2:$O$35)*FY$1*LOOKUP(FY$1,'DMG Tables'!$G$2:$G$7,'DMG Tables'!$H$2:$H$7)</f>
        <v>2776800</v>
      </c>
      <c r="FZ13" s="1">
        <f>LOOKUP($A13,'DMG Tables'!$P$2:$P$35,'DMG Tables'!$O$2:$O$35)*FZ$1*LOOKUP(FZ$1,'DMG Tables'!$G$2:$G$7,'DMG Tables'!$H$2:$H$7)</f>
        <v>2792400</v>
      </c>
      <c r="GA13" s="1">
        <f>LOOKUP($A13,'DMG Tables'!$P$2:$P$35,'DMG Tables'!$O$2:$O$35)*GA$1*LOOKUP(GA$1,'DMG Tables'!$G$2:$G$7,'DMG Tables'!$H$2:$H$7)</f>
        <v>2808000</v>
      </c>
      <c r="GB13" s="1">
        <f>LOOKUP($A13,'DMG Tables'!$P$2:$P$35,'DMG Tables'!$O$2:$O$35)*GB$1*LOOKUP(GB$1,'DMG Tables'!$G$2:$G$7,'DMG Tables'!$H$2:$H$7)</f>
        <v>2823600</v>
      </c>
      <c r="GC13" s="1">
        <f>LOOKUP($A13,'DMG Tables'!$P$2:$P$35,'DMG Tables'!$O$2:$O$35)*GC$1*LOOKUP(GC$1,'DMG Tables'!$G$2:$G$7,'DMG Tables'!$H$2:$H$7)</f>
        <v>2839200</v>
      </c>
      <c r="GD13" s="1">
        <f>LOOKUP($A13,'DMG Tables'!$P$2:$P$35,'DMG Tables'!$O$2:$O$35)*GD$1*LOOKUP(GD$1,'DMG Tables'!$G$2:$G$7,'DMG Tables'!$H$2:$H$7)</f>
        <v>2854800</v>
      </c>
      <c r="GE13" s="1">
        <f>LOOKUP($A13,'DMG Tables'!$P$2:$P$35,'DMG Tables'!$O$2:$O$35)*GE$1*LOOKUP(GE$1,'DMG Tables'!$G$2:$G$7,'DMG Tables'!$H$2:$H$7)</f>
        <v>2870400</v>
      </c>
      <c r="GF13" s="1">
        <f>LOOKUP($A13,'DMG Tables'!$P$2:$P$35,'DMG Tables'!$O$2:$O$35)*GF$1*LOOKUP(GF$1,'DMG Tables'!$G$2:$G$7,'DMG Tables'!$H$2:$H$7)</f>
        <v>2886000</v>
      </c>
      <c r="GG13" s="1">
        <f>LOOKUP($A13,'DMG Tables'!$P$2:$P$35,'DMG Tables'!$O$2:$O$35)*GG$1*LOOKUP(GG$1,'DMG Tables'!$G$2:$G$7,'DMG Tables'!$H$2:$H$7)</f>
        <v>2901600</v>
      </c>
      <c r="GH13" s="1">
        <f>LOOKUP($A13,'DMG Tables'!$P$2:$P$35,'DMG Tables'!$O$2:$O$35)*GH$1*LOOKUP(GH$1,'DMG Tables'!$G$2:$G$7,'DMG Tables'!$H$2:$H$7)</f>
        <v>2917200</v>
      </c>
      <c r="GI13" s="1">
        <f>LOOKUP($A13,'DMG Tables'!$P$2:$P$35,'DMG Tables'!$O$2:$O$35)*GI$1*LOOKUP(GI$1,'DMG Tables'!$G$2:$G$7,'DMG Tables'!$H$2:$H$7)</f>
        <v>2932800</v>
      </c>
      <c r="GJ13" s="1">
        <f>LOOKUP($A13,'DMG Tables'!$P$2:$P$35,'DMG Tables'!$O$2:$O$35)*GJ$1*LOOKUP(GJ$1,'DMG Tables'!$G$2:$G$7,'DMG Tables'!$H$2:$H$7)</f>
        <v>2948400</v>
      </c>
      <c r="GK13" s="1">
        <f>LOOKUP($A13,'DMG Tables'!$P$2:$P$35,'DMG Tables'!$O$2:$O$35)*GK$1*LOOKUP(GK$1,'DMG Tables'!$G$2:$G$7,'DMG Tables'!$H$2:$H$7)</f>
        <v>2964000</v>
      </c>
      <c r="GL13" s="1">
        <f>LOOKUP($A13,'DMG Tables'!$P$2:$P$35,'DMG Tables'!$O$2:$O$35)*GL$1*LOOKUP(GL$1,'DMG Tables'!$G$2:$G$7,'DMG Tables'!$H$2:$H$7)</f>
        <v>2979600</v>
      </c>
      <c r="GM13" s="1">
        <f>LOOKUP($A13,'DMG Tables'!$P$2:$P$35,'DMG Tables'!$O$2:$O$35)*GM$1*LOOKUP(GM$1,'DMG Tables'!$G$2:$G$7,'DMG Tables'!$H$2:$H$7)</f>
        <v>2995200</v>
      </c>
      <c r="GN13" s="1">
        <f>LOOKUP($A13,'DMG Tables'!$P$2:$P$35,'DMG Tables'!$O$2:$O$35)*GN$1*LOOKUP(GN$1,'DMG Tables'!$G$2:$G$7,'DMG Tables'!$H$2:$H$7)</f>
        <v>3010800</v>
      </c>
      <c r="GO13" s="1">
        <f>LOOKUP($A13,'DMG Tables'!$P$2:$P$35,'DMG Tables'!$O$2:$O$35)*GO$1*LOOKUP(GO$1,'DMG Tables'!$G$2:$G$7,'DMG Tables'!$H$2:$H$7)</f>
        <v>3026400</v>
      </c>
      <c r="GP13" s="1">
        <f>LOOKUP($A13,'DMG Tables'!$P$2:$P$35,'DMG Tables'!$O$2:$O$35)*GP$1*LOOKUP(GP$1,'DMG Tables'!$G$2:$G$7,'DMG Tables'!$H$2:$H$7)</f>
        <v>3042000</v>
      </c>
      <c r="GQ13" s="1">
        <f>LOOKUP($A13,'DMG Tables'!$P$2:$P$35,'DMG Tables'!$O$2:$O$35)*GQ$1*LOOKUP(GQ$1,'DMG Tables'!$G$2:$G$7,'DMG Tables'!$H$2:$H$7)</f>
        <v>3057600</v>
      </c>
      <c r="GR13" s="1">
        <f>LOOKUP($A13,'DMG Tables'!$P$2:$P$35,'DMG Tables'!$O$2:$O$35)*GR$1*LOOKUP(GR$1,'DMG Tables'!$G$2:$G$7,'DMG Tables'!$H$2:$H$7)</f>
        <v>3073200</v>
      </c>
      <c r="GS13" s="1">
        <f>LOOKUP($A13,'DMG Tables'!$P$2:$P$35,'DMG Tables'!$O$2:$O$35)*GS$1*LOOKUP(GS$1,'DMG Tables'!$G$2:$G$7,'DMG Tables'!$H$2:$H$7)</f>
        <v>3088800</v>
      </c>
      <c r="GT13" s="1">
        <f>LOOKUP($A13,'DMG Tables'!$P$2:$P$35,'DMG Tables'!$O$2:$O$35)*GT$1*LOOKUP(GT$1,'DMG Tables'!$G$2:$G$7,'DMG Tables'!$H$2:$H$7)</f>
        <v>3104400</v>
      </c>
      <c r="GU13" s="1">
        <f>LOOKUP($A13,'DMG Tables'!$P$2:$P$35,'DMG Tables'!$O$2:$O$35)*GU$1*LOOKUP(GU$1,'DMG Tables'!$G$2:$G$7,'DMG Tables'!$H$2:$H$7)</f>
        <v>3120000</v>
      </c>
      <c r="GV13" s="1">
        <f>LOOKUP($A13,'DMG Tables'!$P$2:$P$35,'DMG Tables'!$O$2:$O$35)*GV$1*LOOKUP(GV$1,'DMG Tables'!$G$2:$G$7,'DMG Tables'!$H$2:$H$7)</f>
        <v>3135600</v>
      </c>
      <c r="GW13" s="1">
        <f>LOOKUP($A13,'DMG Tables'!$P$2:$P$35,'DMG Tables'!$O$2:$O$35)*GW$1*LOOKUP(GW$1,'DMG Tables'!$G$2:$G$7,'DMG Tables'!$H$2:$H$7)</f>
        <v>3151200</v>
      </c>
      <c r="GX13" s="1">
        <f>LOOKUP($A13,'DMG Tables'!$P$2:$P$35,'DMG Tables'!$O$2:$O$35)*GX$1*LOOKUP(GX$1,'DMG Tables'!$G$2:$G$7,'DMG Tables'!$H$2:$H$7)</f>
        <v>3166800</v>
      </c>
      <c r="GY13" s="1">
        <f>LOOKUP($A13,'DMG Tables'!$P$2:$P$35,'DMG Tables'!$O$2:$O$35)*GY$1*LOOKUP(GY$1,'DMG Tables'!$G$2:$G$7,'DMG Tables'!$H$2:$H$7)</f>
        <v>3182400</v>
      </c>
      <c r="GZ13" s="1">
        <f>LOOKUP($A13,'DMG Tables'!$P$2:$P$35,'DMG Tables'!$O$2:$O$35)*GZ$1*LOOKUP(GZ$1,'DMG Tables'!$G$2:$G$7,'DMG Tables'!$H$2:$H$7)</f>
        <v>3198000</v>
      </c>
      <c r="HA13" s="1">
        <f>LOOKUP($A13,'DMG Tables'!$P$2:$P$35,'DMG Tables'!$O$2:$O$35)*HA$1*LOOKUP(HA$1,'DMG Tables'!$G$2:$G$7,'DMG Tables'!$H$2:$H$7)</f>
        <v>3213600</v>
      </c>
      <c r="HB13" s="1">
        <f>LOOKUP($A13,'DMG Tables'!$P$2:$P$35,'DMG Tables'!$O$2:$O$35)*HB$1*LOOKUP(HB$1,'DMG Tables'!$G$2:$G$7,'DMG Tables'!$H$2:$H$7)</f>
        <v>3229200</v>
      </c>
      <c r="HC13" s="1">
        <f>LOOKUP($A13,'DMG Tables'!$P$2:$P$35,'DMG Tables'!$O$2:$O$35)*HC$1*LOOKUP(HC$1,'DMG Tables'!$G$2:$G$7,'DMG Tables'!$H$2:$H$7)</f>
        <v>3244800</v>
      </c>
      <c r="HD13" s="1">
        <f>LOOKUP($A13,'DMG Tables'!$P$2:$P$35,'DMG Tables'!$O$2:$O$35)*HD$1*LOOKUP(HD$1,'DMG Tables'!$G$2:$G$7,'DMG Tables'!$H$2:$H$7)</f>
        <v>3260400</v>
      </c>
      <c r="HE13" s="1">
        <f>LOOKUP($A13,'DMG Tables'!$P$2:$P$35,'DMG Tables'!$O$2:$O$35)*HE$1*LOOKUP(HE$1,'DMG Tables'!$G$2:$G$7,'DMG Tables'!$H$2:$H$7)</f>
        <v>3276000</v>
      </c>
      <c r="HF13" s="1">
        <f>LOOKUP($A13,'DMG Tables'!$P$2:$P$35,'DMG Tables'!$O$2:$O$35)*HF$1*LOOKUP(HF$1,'DMG Tables'!$G$2:$G$7,'DMG Tables'!$H$2:$H$7)</f>
        <v>3291600</v>
      </c>
      <c r="HG13" s="1">
        <f>LOOKUP($A13,'DMG Tables'!$P$2:$P$35,'DMG Tables'!$O$2:$O$35)*HG$1*LOOKUP(HG$1,'DMG Tables'!$G$2:$G$7,'DMG Tables'!$H$2:$H$7)</f>
        <v>3307200</v>
      </c>
      <c r="HH13" s="1">
        <f>LOOKUP($A13,'DMG Tables'!$P$2:$P$35,'DMG Tables'!$O$2:$O$35)*HH$1*LOOKUP(HH$1,'DMG Tables'!$G$2:$G$7,'DMG Tables'!$H$2:$H$7)</f>
        <v>3322800</v>
      </c>
      <c r="HI13" s="1">
        <f>LOOKUP($A13,'DMG Tables'!$P$2:$P$35,'DMG Tables'!$O$2:$O$35)*HI$1*LOOKUP(HI$1,'DMG Tables'!$G$2:$G$7,'DMG Tables'!$H$2:$H$7)</f>
        <v>3338400</v>
      </c>
      <c r="HJ13" s="1">
        <f>LOOKUP($A13,'DMG Tables'!$P$2:$P$35,'DMG Tables'!$O$2:$O$35)*HJ$1*LOOKUP(HJ$1,'DMG Tables'!$G$2:$G$7,'DMG Tables'!$H$2:$H$7)</f>
        <v>3354000</v>
      </c>
      <c r="HK13" s="1">
        <f>LOOKUP($A13,'DMG Tables'!$P$2:$P$35,'DMG Tables'!$O$2:$O$35)*HK$1*LOOKUP(HK$1,'DMG Tables'!$G$2:$G$7,'DMG Tables'!$H$2:$H$7)</f>
        <v>3369600</v>
      </c>
      <c r="HL13" s="1">
        <f>LOOKUP($A13,'DMG Tables'!$P$2:$P$35,'DMG Tables'!$O$2:$O$35)*HL$1*LOOKUP(HL$1,'DMG Tables'!$G$2:$G$7,'DMG Tables'!$H$2:$H$7)</f>
        <v>3385200</v>
      </c>
      <c r="HM13" s="1">
        <f>LOOKUP($A13,'DMG Tables'!$P$2:$P$35,'DMG Tables'!$O$2:$O$35)*HM$1*LOOKUP(HM$1,'DMG Tables'!$G$2:$G$7,'DMG Tables'!$H$2:$H$7)</f>
        <v>3400800</v>
      </c>
      <c r="HN13" s="1">
        <f>LOOKUP($A13,'DMG Tables'!$P$2:$P$35,'DMG Tables'!$O$2:$O$35)*HN$1*LOOKUP(HN$1,'DMG Tables'!$G$2:$G$7,'DMG Tables'!$H$2:$H$7)</f>
        <v>3416400</v>
      </c>
      <c r="HO13" s="1">
        <f>LOOKUP($A13,'DMG Tables'!$P$2:$P$35,'DMG Tables'!$O$2:$O$35)*HO$1*LOOKUP(HO$1,'DMG Tables'!$G$2:$G$7,'DMG Tables'!$H$2:$H$7)</f>
        <v>3432000</v>
      </c>
      <c r="HP13" s="1">
        <f>LOOKUP($A13,'DMG Tables'!$P$2:$P$35,'DMG Tables'!$O$2:$O$35)*HP$1*LOOKUP(HP$1,'DMG Tables'!$G$2:$G$7,'DMG Tables'!$H$2:$H$7)</f>
        <v>3447600</v>
      </c>
      <c r="HQ13" s="1">
        <f>LOOKUP($A13,'DMG Tables'!$P$2:$P$35,'DMG Tables'!$O$2:$O$35)*HQ$1*LOOKUP(HQ$1,'DMG Tables'!$G$2:$G$7,'DMG Tables'!$H$2:$H$7)</f>
        <v>3463200</v>
      </c>
      <c r="HR13" s="1">
        <f>LOOKUP($A13,'DMG Tables'!$P$2:$P$35,'DMG Tables'!$O$2:$O$35)*HR$1*LOOKUP(HR$1,'DMG Tables'!$G$2:$G$7,'DMG Tables'!$H$2:$H$7)</f>
        <v>3478800</v>
      </c>
      <c r="HS13" s="1">
        <f>LOOKUP($A13,'DMG Tables'!$P$2:$P$35,'DMG Tables'!$O$2:$O$35)*HS$1*LOOKUP(HS$1,'DMG Tables'!$G$2:$G$7,'DMG Tables'!$H$2:$H$7)</f>
        <v>3494400</v>
      </c>
      <c r="HT13" s="1">
        <f>LOOKUP($A13,'DMG Tables'!$P$2:$P$35,'DMG Tables'!$O$2:$O$35)*HT$1*LOOKUP(HT$1,'DMG Tables'!$G$2:$G$7,'DMG Tables'!$H$2:$H$7)</f>
        <v>3510000</v>
      </c>
      <c r="HU13" s="1">
        <f>LOOKUP($A13,'DMG Tables'!$P$2:$P$35,'DMG Tables'!$O$2:$O$35)*HU$1*LOOKUP(HU$1,'DMG Tables'!$G$2:$G$7,'DMG Tables'!$H$2:$H$7)</f>
        <v>3525600</v>
      </c>
      <c r="HV13" s="1">
        <f>LOOKUP($A13,'DMG Tables'!$P$2:$P$35,'DMG Tables'!$O$2:$O$35)*HV$1*LOOKUP(HV$1,'DMG Tables'!$G$2:$G$7,'DMG Tables'!$H$2:$H$7)</f>
        <v>3541200</v>
      </c>
      <c r="HW13" s="1">
        <f>LOOKUP($A13,'DMG Tables'!$P$2:$P$35,'DMG Tables'!$O$2:$O$35)*HW$1*LOOKUP(HW$1,'DMG Tables'!$G$2:$G$7,'DMG Tables'!$H$2:$H$7)</f>
        <v>3556800</v>
      </c>
      <c r="HX13" s="1">
        <f>LOOKUP($A13,'DMG Tables'!$P$2:$P$35,'DMG Tables'!$O$2:$O$35)*HX$1*LOOKUP(HX$1,'DMG Tables'!$G$2:$G$7,'DMG Tables'!$H$2:$H$7)</f>
        <v>3572400</v>
      </c>
      <c r="HY13" s="1">
        <f>LOOKUP($A13,'DMG Tables'!$P$2:$P$35,'DMG Tables'!$O$2:$O$35)*HY$1*LOOKUP(HY$1,'DMG Tables'!$G$2:$G$7,'DMG Tables'!$H$2:$H$7)</f>
        <v>3588000</v>
      </c>
      <c r="HZ13" s="1">
        <f>LOOKUP($A13,'DMG Tables'!$P$2:$P$35,'DMG Tables'!$O$2:$O$35)*HZ$1*LOOKUP(HZ$1,'DMG Tables'!$G$2:$G$7,'DMG Tables'!$H$2:$H$7)</f>
        <v>3603600</v>
      </c>
      <c r="IA13" s="1">
        <f>LOOKUP($A13,'DMG Tables'!$P$2:$P$35,'DMG Tables'!$O$2:$O$35)*IA$1*LOOKUP(IA$1,'DMG Tables'!$G$2:$G$7,'DMG Tables'!$H$2:$H$7)</f>
        <v>3619200</v>
      </c>
      <c r="IB13" s="1">
        <f>LOOKUP($A13,'DMG Tables'!$P$2:$P$35,'DMG Tables'!$O$2:$O$35)*IB$1*LOOKUP(IB$1,'DMG Tables'!$G$2:$G$7,'DMG Tables'!$H$2:$H$7)</f>
        <v>3634800</v>
      </c>
      <c r="IC13" s="1">
        <f>LOOKUP($A13,'DMG Tables'!$P$2:$P$35,'DMG Tables'!$O$2:$O$35)*IC$1*LOOKUP(IC$1,'DMG Tables'!$G$2:$G$7,'DMG Tables'!$H$2:$H$7)</f>
        <v>3650400</v>
      </c>
      <c r="ID13" s="1">
        <f>LOOKUP($A13,'DMG Tables'!$P$2:$P$35,'DMG Tables'!$O$2:$O$35)*ID$1*LOOKUP(ID$1,'DMG Tables'!$G$2:$G$7,'DMG Tables'!$H$2:$H$7)</f>
        <v>3666000</v>
      </c>
      <c r="IE13" s="1">
        <f>LOOKUP($A13,'DMG Tables'!$P$2:$P$35,'DMG Tables'!$O$2:$O$35)*IE$1*LOOKUP(IE$1,'DMG Tables'!$G$2:$G$7,'DMG Tables'!$H$2:$H$7)</f>
        <v>3681600</v>
      </c>
      <c r="IF13" s="1">
        <f>LOOKUP($A13,'DMG Tables'!$P$2:$P$35,'DMG Tables'!$O$2:$O$35)*IF$1*LOOKUP(IF$1,'DMG Tables'!$G$2:$G$7,'DMG Tables'!$H$2:$H$7)</f>
        <v>3697200</v>
      </c>
      <c r="IG13" s="1">
        <f>LOOKUP($A13,'DMG Tables'!$P$2:$P$35,'DMG Tables'!$O$2:$O$35)*IG$1*LOOKUP(IG$1,'DMG Tables'!$G$2:$G$7,'DMG Tables'!$H$2:$H$7)</f>
        <v>3712800</v>
      </c>
      <c r="IH13" s="1">
        <f>LOOKUP($A13,'DMG Tables'!$P$2:$P$35,'DMG Tables'!$O$2:$O$35)*IH$1*LOOKUP(IH$1,'DMG Tables'!$G$2:$G$7,'DMG Tables'!$H$2:$H$7)</f>
        <v>3728400</v>
      </c>
      <c r="II13" s="1">
        <f>LOOKUP($A13,'DMG Tables'!$P$2:$P$35,'DMG Tables'!$O$2:$O$35)*II$1*LOOKUP(II$1,'DMG Tables'!$G$2:$G$7,'DMG Tables'!$H$2:$H$7)</f>
        <v>3744000</v>
      </c>
      <c r="IJ13" s="1">
        <f>LOOKUP($A13,'DMG Tables'!$P$2:$P$35,'DMG Tables'!$O$2:$O$35)*IJ$1*LOOKUP(IJ$1,'DMG Tables'!$G$2:$G$7,'DMG Tables'!$H$2:$H$7)</f>
        <v>3759600</v>
      </c>
      <c r="IK13" s="1">
        <f>LOOKUP($A13,'DMG Tables'!$P$2:$P$35,'DMG Tables'!$O$2:$O$35)*IK$1*LOOKUP(IK$1,'DMG Tables'!$G$2:$G$7,'DMG Tables'!$H$2:$H$7)</f>
        <v>3775200</v>
      </c>
      <c r="IL13" s="1">
        <f>LOOKUP($A13,'DMG Tables'!$P$2:$P$35,'DMG Tables'!$O$2:$O$35)*IL$1*LOOKUP(IL$1,'DMG Tables'!$G$2:$G$7,'DMG Tables'!$H$2:$H$7)</f>
        <v>3790800</v>
      </c>
      <c r="IM13" s="1">
        <f>LOOKUP($A13,'DMG Tables'!$P$2:$P$35,'DMG Tables'!$O$2:$O$35)*IM$1*LOOKUP(IM$1,'DMG Tables'!$G$2:$G$7,'DMG Tables'!$H$2:$H$7)</f>
        <v>3806400</v>
      </c>
      <c r="IN13" s="1">
        <f>LOOKUP($A13,'DMG Tables'!$P$2:$P$35,'DMG Tables'!$O$2:$O$35)*IN$1*LOOKUP(IN$1,'DMG Tables'!$G$2:$G$7,'DMG Tables'!$H$2:$H$7)</f>
        <v>3822000</v>
      </c>
      <c r="IO13" s="1">
        <f>LOOKUP($A13,'DMG Tables'!$P$2:$P$35,'DMG Tables'!$O$2:$O$35)*IO$1*LOOKUP(IO$1,'DMG Tables'!$G$2:$G$7,'DMG Tables'!$H$2:$H$7)</f>
        <v>3837600</v>
      </c>
      <c r="IP13" s="1">
        <f>LOOKUP($A13,'DMG Tables'!$P$2:$P$35,'DMG Tables'!$O$2:$O$35)*IP$1*LOOKUP(IP$1,'DMG Tables'!$G$2:$G$7,'DMG Tables'!$H$2:$H$7)</f>
        <v>3853200</v>
      </c>
      <c r="IQ13" s="1">
        <f>LOOKUP($A13,'DMG Tables'!$P$2:$P$35,'DMG Tables'!$O$2:$O$35)*IQ$1*LOOKUP(IQ$1,'DMG Tables'!$G$2:$G$7,'DMG Tables'!$H$2:$H$7)</f>
        <v>3868800</v>
      </c>
      <c r="IR13" s="1">
        <f>LOOKUP($A13,'DMG Tables'!$P$2:$P$35,'DMG Tables'!$O$2:$O$35)*IR$1*LOOKUP(IR$1,'DMG Tables'!$G$2:$G$7,'DMG Tables'!$H$2:$H$7)</f>
        <v>3884400</v>
      </c>
      <c r="IS13" s="1">
        <f>LOOKUP($A13,'DMG Tables'!$P$2:$P$35,'DMG Tables'!$O$2:$O$35)*IS$1*LOOKUP(IS$1,'DMG Tables'!$G$2:$G$7,'DMG Tables'!$H$2:$H$7)</f>
        <v>3900000</v>
      </c>
      <c r="IT13" s="1">
        <f>LOOKUP($A13,'DMG Tables'!$P$2:$P$35,'DMG Tables'!$O$2:$O$35)*IT$1*LOOKUP(IT$1,'DMG Tables'!$G$2:$G$7,'DMG Tables'!$H$2:$H$7)</f>
        <v>3915600</v>
      </c>
      <c r="IU13" s="1">
        <f>LOOKUP($A13,'DMG Tables'!$P$2:$P$35,'DMG Tables'!$O$2:$O$35)*IU$1*LOOKUP(IU$1,'DMG Tables'!$G$2:$G$7,'DMG Tables'!$H$2:$H$7)</f>
        <v>3931200</v>
      </c>
      <c r="IV13" s="1">
        <f>LOOKUP($A13,'DMG Tables'!$P$2:$P$35,'DMG Tables'!$O$2:$O$35)*IV$1*LOOKUP(IV$1,'DMG Tables'!$G$2:$G$7,'DMG Tables'!$H$2:$H$7)</f>
        <v>3946800</v>
      </c>
      <c r="IW13" s="1">
        <f>LOOKUP($A13,'DMG Tables'!$P$2:$P$35,'DMG Tables'!$O$2:$O$35)*IW$1*LOOKUP(IW$1,'DMG Tables'!$G$2:$G$7,'DMG Tables'!$H$2:$H$7)</f>
        <v>3962400</v>
      </c>
      <c r="IX13" s="1">
        <f>LOOKUP($A13,'DMG Tables'!$P$2:$P$35,'DMG Tables'!$O$2:$O$35)*IX$1*LOOKUP(IX$1,'DMG Tables'!$G$2:$G$7,'DMG Tables'!$H$2:$H$7)</f>
        <v>3978000</v>
      </c>
      <c r="IY13" s="1">
        <f>LOOKUP($A13,'DMG Tables'!$P$2:$P$35,'DMG Tables'!$O$2:$O$35)*IY$1*LOOKUP(IY$1,'DMG Tables'!$G$2:$G$7,'DMG Tables'!$H$2:$H$7)</f>
        <v>3993600</v>
      </c>
      <c r="IZ13" s="1">
        <f>LOOKUP($A13,'DMG Tables'!$P$2:$P$35,'DMG Tables'!$O$2:$O$35)*IZ$1*LOOKUP(IZ$1,'DMG Tables'!$G$2:$G$7,'DMG Tables'!$H$2:$H$7)</f>
        <v>4009200</v>
      </c>
      <c r="JA13" s="1">
        <f>LOOKUP($A13,'DMG Tables'!$P$2:$P$35,'DMG Tables'!$O$2:$O$35)*JA$1*LOOKUP(JA$1,'DMG Tables'!$G$2:$G$7,'DMG Tables'!$H$2:$H$7)</f>
        <v>4024800</v>
      </c>
      <c r="JB13" s="1">
        <f>LOOKUP($A13,'DMG Tables'!$P$2:$P$35,'DMG Tables'!$O$2:$O$35)*JB$1*LOOKUP(JB$1,'DMG Tables'!$G$2:$G$7,'DMG Tables'!$H$2:$H$7)</f>
        <v>4040400</v>
      </c>
      <c r="JC13" s="1">
        <f>LOOKUP($A13,'DMG Tables'!$P$2:$P$35,'DMG Tables'!$O$2:$O$35)*JC$1*LOOKUP(JC$1,'DMG Tables'!$G$2:$G$7,'DMG Tables'!$H$2:$H$7)</f>
        <v>4056000</v>
      </c>
      <c r="JD13" s="1">
        <f>LOOKUP($A13,'DMG Tables'!$P$2:$P$35,'DMG Tables'!$O$2:$O$35)*JD$1*LOOKUP(JD$1,'DMG Tables'!$G$2:$G$7,'DMG Tables'!$H$2:$H$7)</f>
        <v>4071600</v>
      </c>
      <c r="JE13" s="1">
        <f>LOOKUP($A13,'DMG Tables'!$P$2:$P$35,'DMG Tables'!$O$2:$O$35)*JE$1*LOOKUP(JE$1,'DMG Tables'!$G$2:$G$7,'DMG Tables'!$H$2:$H$7)</f>
        <v>4087200</v>
      </c>
      <c r="JF13" s="1">
        <f>LOOKUP($A13,'DMG Tables'!$P$2:$P$35,'DMG Tables'!$O$2:$O$35)*JF$1*LOOKUP(JF$1,'DMG Tables'!$G$2:$G$7,'DMG Tables'!$H$2:$H$7)</f>
        <v>4102800</v>
      </c>
      <c r="JG13" s="1">
        <f>LOOKUP($A13,'DMG Tables'!$P$2:$P$35,'DMG Tables'!$O$2:$O$35)*JG$1*LOOKUP(JG$1,'DMG Tables'!$G$2:$G$7,'DMG Tables'!$H$2:$H$7)</f>
        <v>4118400</v>
      </c>
      <c r="JH13" s="1">
        <f>LOOKUP($A13,'DMG Tables'!$P$2:$P$35,'DMG Tables'!$O$2:$O$35)*JH$1*LOOKUP(JH$1,'DMG Tables'!$G$2:$G$7,'DMG Tables'!$H$2:$H$7)</f>
        <v>4134000</v>
      </c>
      <c r="JI13" s="1">
        <f>LOOKUP($A13,'DMG Tables'!$P$2:$P$35,'DMG Tables'!$O$2:$O$35)*JI$1*LOOKUP(JI$1,'DMG Tables'!$G$2:$G$7,'DMG Tables'!$H$2:$H$7)</f>
        <v>4149600</v>
      </c>
      <c r="JJ13" s="1">
        <f>LOOKUP($A13,'DMG Tables'!$P$2:$P$35,'DMG Tables'!$O$2:$O$35)*JJ$1*LOOKUP(JJ$1,'DMG Tables'!$G$2:$G$7,'DMG Tables'!$H$2:$H$7)</f>
        <v>4165200</v>
      </c>
      <c r="JK13" s="1">
        <f>LOOKUP($A13,'DMG Tables'!$P$2:$P$35,'DMG Tables'!$O$2:$O$35)*JK$1*LOOKUP(JK$1,'DMG Tables'!$G$2:$G$7,'DMG Tables'!$H$2:$H$7)</f>
        <v>4180800</v>
      </c>
      <c r="JL13" s="1">
        <f>LOOKUP($A13,'DMG Tables'!$P$2:$P$35,'DMG Tables'!$O$2:$O$35)*JL$1*LOOKUP(JL$1,'DMG Tables'!$G$2:$G$7,'DMG Tables'!$H$2:$H$7)</f>
        <v>4196400</v>
      </c>
      <c r="JM13" s="1">
        <f>LOOKUP($A13,'DMG Tables'!$P$2:$P$35,'DMG Tables'!$O$2:$O$35)*JM$1*LOOKUP(JM$1,'DMG Tables'!$G$2:$G$7,'DMG Tables'!$H$2:$H$7)</f>
        <v>4212000</v>
      </c>
      <c r="JN13" s="1">
        <f>LOOKUP($A13,'DMG Tables'!$P$2:$P$35,'DMG Tables'!$O$2:$O$35)*JN$1*LOOKUP(JN$1,'DMG Tables'!$G$2:$G$7,'DMG Tables'!$H$2:$H$7)</f>
        <v>4227600</v>
      </c>
      <c r="JO13" s="1">
        <f>LOOKUP($A13,'DMG Tables'!$P$2:$P$35,'DMG Tables'!$O$2:$O$35)*JO$1*LOOKUP(JO$1,'DMG Tables'!$G$2:$G$7,'DMG Tables'!$H$2:$H$7)</f>
        <v>4243200</v>
      </c>
      <c r="JP13" s="1">
        <f>LOOKUP($A13,'DMG Tables'!$P$2:$P$35,'DMG Tables'!$O$2:$O$35)*JP$1*LOOKUP(JP$1,'DMG Tables'!$G$2:$G$7,'DMG Tables'!$H$2:$H$7)</f>
        <v>4258800</v>
      </c>
      <c r="JQ13" s="1">
        <f>LOOKUP($A13,'DMG Tables'!$P$2:$P$35,'DMG Tables'!$O$2:$O$35)*JQ$1*LOOKUP(JQ$1,'DMG Tables'!$G$2:$G$7,'DMG Tables'!$H$2:$H$7)</f>
        <v>4274400</v>
      </c>
      <c r="JR13" s="1">
        <f>LOOKUP($A13,'DMG Tables'!$P$2:$P$35,'DMG Tables'!$O$2:$O$35)*JR$1*LOOKUP(JR$1,'DMG Tables'!$G$2:$G$7,'DMG Tables'!$H$2:$H$7)</f>
        <v>4290000</v>
      </c>
      <c r="JS13" s="1">
        <f>LOOKUP($A13,'DMG Tables'!$P$2:$P$35,'DMG Tables'!$O$2:$O$35)*JS$1*LOOKUP(JS$1,'DMG Tables'!$G$2:$G$7,'DMG Tables'!$H$2:$H$7)</f>
        <v>4305600</v>
      </c>
      <c r="JT13" s="1">
        <f>LOOKUP($A13,'DMG Tables'!$P$2:$P$35,'DMG Tables'!$O$2:$O$35)*JT$1*LOOKUP(JT$1,'DMG Tables'!$G$2:$G$7,'DMG Tables'!$H$2:$H$7)</f>
        <v>4321200</v>
      </c>
      <c r="JU13" s="1">
        <f>LOOKUP($A13,'DMG Tables'!$P$2:$P$35,'DMG Tables'!$O$2:$O$35)*JU$1*LOOKUP(JU$1,'DMG Tables'!$G$2:$G$7,'DMG Tables'!$H$2:$H$7)</f>
        <v>4336800</v>
      </c>
      <c r="JV13" s="1">
        <f>LOOKUP($A13,'DMG Tables'!$P$2:$P$35,'DMG Tables'!$O$2:$O$35)*JV$1*LOOKUP(JV$1,'DMG Tables'!$G$2:$G$7,'DMG Tables'!$H$2:$H$7)</f>
        <v>4352400</v>
      </c>
      <c r="JW13" s="1">
        <f>LOOKUP($A13,'DMG Tables'!$P$2:$P$35,'DMG Tables'!$O$2:$O$35)*JW$1*LOOKUP(JW$1,'DMG Tables'!$G$2:$G$7,'DMG Tables'!$H$2:$H$7)</f>
        <v>4368000</v>
      </c>
      <c r="JX13" s="1">
        <f>LOOKUP($A13,'DMG Tables'!$P$2:$P$35,'DMG Tables'!$O$2:$O$35)*JX$1*LOOKUP(JX$1,'DMG Tables'!$G$2:$G$7,'DMG Tables'!$H$2:$H$7)</f>
        <v>4383600</v>
      </c>
      <c r="JY13" s="1">
        <f>LOOKUP($A13,'DMG Tables'!$P$2:$P$35,'DMG Tables'!$O$2:$O$35)*JY$1*LOOKUP(JY$1,'DMG Tables'!$G$2:$G$7,'DMG Tables'!$H$2:$H$7)</f>
        <v>4399200</v>
      </c>
      <c r="JZ13" s="1">
        <f>LOOKUP($A13,'DMG Tables'!$P$2:$P$35,'DMG Tables'!$O$2:$O$35)*JZ$1*LOOKUP(JZ$1,'DMG Tables'!$G$2:$G$7,'DMG Tables'!$H$2:$H$7)</f>
        <v>4414800</v>
      </c>
      <c r="KA13" s="1">
        <f>LOOKUP($A13,'DMG Tables'!$P$2:$P$35,'DMG Tables'!$O$2:$O$35)*KA$1*LOOKUP(KA$1,'DMG Tables'!$G$2:$G$7,'DMG Tables'!$H$2:$H$7)</f>
        <v>4430400</v>
      </c>
      <c r="KB13" s="1">
        <f>LOOKUP($A13,'DMG Tables'!$P$2:$P$35,'DMG Tables'!$O$2:$O$35)*KB$1*LOOKUP(KB$1,'DMG Tables'!$G$2:$G$7,'DMG Tables'!$H$2:$H$7)</f>
        <v>4446000</v>
      </c>
      <c r="KC13" s="1">
        <f>LOOKUP($A13,'DMG Tables'!$P$2:$P$35,'DMG Tables'!$O$2:$O$35)*KC$1*LOOKUP(KC$1,'DMG Tables'!$G$2:$G$7,'DMG Tables'!$H$2:$H$7)</f>
        <v>4461600</v>
      </c>
      <c r="KD13" s="1">
        <f>LOOKUP($A13,'DMG Tables'!$P$2:$P$35,'DMG Tables'!$O$2:$O$35)*KD$1*LOOKUP(KD$1,'DMG Tables'!$G$2:$G$7,'DMG Tables'!$H$2:$H$7)</f>
        <v>4477200</v>
      </c>
      <c r="KE13" s="1">
        <f>LOOKUP($A13,'DMG Tables'!$P$2:$P$35,'DMG Tables'!$O$2:$O$35)*KE$1*LOOKUP(KE$1,'DMG Tables'!$G$2:$G$7,'DMG Tables'!$H$2:$H$7)</f>
        <v>4492800</v>
      </c>
      <c r="KF13" s="1">
        <f>LOOKUP($A13,'DMG Tables'!$P$2:$P$35,'DMG Tables'!$O$2:$O$35)*KF$1*LOOKUP(KF$1,'DMG Tables'!$G$2:$G$7,'DMG Tables'!$H$2:$H$7)</f>
        <v>4508400</v>
      </c>
      <c r="KG13" s="1">
        <f>LOOKUP($A13,'DMG Tables'!$P$2:$P$35,'DMG Tables'!$O$2:$O$35)*KG$1*LOOKUP(KG$1,'DMG Tables'!$G$2:$G$7,'DMG Tables'!$H$2:$H$7)</f>
        <v>4524000</v>
      </c>
      <c r="KH13" s="1">
        <f>LOOKUP($A13,'DMG Tables'!$P$2:$P$35,'DMG Tables'!$O$2:$O$35)*KH$1*LOOKUP(KH$1,'DMG Tables'!$G$2:$G$7,'DMG Tables'!$H$2:$H$7)</f>
        <v>4539600</v>
      </c>
      <c r="KI13" s="1">
        <f>LOOKUP($A13,'DMG Tables'!$P$2:$P$35,'DMG Tables'!$O$2:$O$35)*KI$1*LOOKUP(KI$1,'DMG Tables'!$G$2:$G$7,'DMG Tables'!$H$2:$H$7)</f>
        <v>4555200</v>
      </c>
      <c r="KJ13" s="1">
        <f>LOOKUP($A13,'DMG Tables'!$P$2:$P$35,'DMG Tables'!$O$2:$O$35)*KJ$1*LOOKUP(KJ$1,'DMG Tables'!$G$2:$G$7,'DMG Tables'!$H$2:$H$7)</f>
        <v>4570800</v>
      </c>
      <c r="KK13" s="1">
        <f>LOOKUP($A13,'DMG Tables'!$P$2:$P$35,'DMG Tables'!$O$2:$O$35)*KK$1*LOOKUP(KK$1,'DMG Tables'!$G$2:$G$7,'DMG Tables'!$H$2:$H$7)</f>
        <v>4586400</v>
      </c>
      <c r="KL13" s="1">
        <f>LOOKUP($A13,'DMG Tables'!$P$2:$P$35,'DMG Tables'!$O$2:$O$35)*KL$1*LOOKUP(KL$1,'DMG Tables'!$G$2:$G$7,'DMG Tables'!$H$2:$H$7)</f>
        <v>4602000</v>
      </c>
      <c r="KM13" s="1">
        <f>LOOKUP($A13,'DMG Tables'!$P$2:$P$35,'DMG Tables'!$O$2:$O$35)*KM$1*LOOKUP(KM$1,'DMG Tables'!$G$2:$G$7,'DMG Tables'!$H$2:$H$7)</f>
        <v>4617600</v>
      </c>
      <c r="KN13" s="1">
        <f>LOOKUP($A13,'DMG Tables'!$P$2:$P$35,'DMG Tables'!$O$2:$O$35)*KN$1*LOOKUP(KN$1,'DMG Tables'!$G$2:$G$7,'DMG Tables'!$H$2:$H$7)</f>
        <v>4633200</v>
      </c>
      <c r="KO13" s="1">
        <f>LOOKUP($A13,'DMG Tables'!$P$2:$P$35,'DMG Tables'!$O$2:$O$35)*KO$1*LOOKUP(KO$1,'DMG Tables'!$G$2:$G$7,'DMG Tables'!$H$2:$H$7)</f>
        <v>4648800</v>
      </c>
      <c r="KP13" s="1">
        <f>LOOKUP($A13,'DMG Tables'!$P$2:$P$35,'DMG Tables'!$O$2:$O$35)*KP$1*LOOKUP(KP$1,'DMG Tables'!$G$2:$G$7,'DMG Tables'!$H$2:$H$7)</f>
        <v>4664400</v>
      </c>
      <c r="KQ13" s="1">
        <f>LOOKUP($A13,'DMG Tables'!$P$2:$P$35,'DMG Tables'!$O$2:$O$35)*KQ$1*LOOKUP(KQ$1,'DMG Tables'!$G$2:$G$7,'DMG Tables'!$H$2:$H$7)</f>
        <v>4680000</v>
      </c>
      <c r="KR13" s="1">
        <f>LOOKUP($A13,'DMG Tables'!$P$2:$P$35,'DMG Tables'!$O$2:$O$35)*KR$1*LOOKUP(KR$1,'DMG Tables'!$G$2:$G$7,'DMG Tables'!$H$2:$H$7)</f>
        <v>4695600</v>
      </c>
      <c r="KS13" s="1">
        <f>LOOKUP($A13,'DMG Tables'!$P$2:$P$35,'DMG Tables'!$O$2:$O$35)*KS$1*LOOKUP(KS$1,'DMG Tables'!$G$2:$G$7,'DMG Tables'!$H$2:$H$7)</f>
        <v>4711200</v>
      </c>
      <c r="KT13" s="1">
        <f>LOOKUP($A13,'DMG Tables'!$P$2:$P$35,'DMG Tables'!$O$2:$O$35)*KT$1*LOOKUP(KT$1,'DMG Tables'!$G$2:$G$7,'DMG Tables'!$H$2:$H$7)</f>
        <v>4726800</v>
      </c>
      <c r="KU13" s="1">
        <f>LOOKUP($A13,'DMG Tables'!$P$2:$P$35,'DMG Tables'!$O$2:$O$35)*KU$1*LOOKUP(KU$1,'DMG Tables'!$G$2:$G$7,'DMG Tables'!$H$2:$H$7)</f>
        <v>4742400</v>
      </c>
      <c r="KV13" s="1">
        <f>LOOKUP($A13,'DMG Tables'!$P$2:$P$35,'DMG Tables'!$O$2:$O$35)*KV$1*LOOKUP(KV$1,'DMG Tables'!$G$2:$G$7,'DMG Tables'!$H$2:$H$7)</f>
        <v>4758000</v>
      </c>
      <c r="KW13" s="1">
        <f>LOOKUP($A13,'DMG Tables'!$P$2:$P$35,'DMG Tables'!$O$2:$O$35)*KW$1*LOOKUP(KW$1,'DMG Tables'!$G$2:$G$7,'DMG Tables'!$H$2:$H$7)</f>
        <v>4773600</v>
      </c>
      <c r="KX13" s="1">
        <f>LOOKUP($A13,'DMG Tables'!$P$2:$P$35,'DMG Tables'!$O$2:$O$35)*KX$1*LOOKUP(KX$1,'DMG Tables'!$G$2:$G$7,'DMG Tables'!$H$2:$H$7)</f>
        <v>4789200</v>
      </c>
      <c r="KY13" s="1">
        <f>LOOKUP($A13,'DMG Tables'!$P$2:$P$35,'DMG Tables'!$O$2:$O$35)*KY$1*LOOKUP(KY$1,'DMG Tables'!$G$2:$G$7,'DMG Tables'!$H$2:$H$7)</f>
        <v>4804800</v>
      </c>
      <c r="KZ13" s="1">
        <f>LOOKUP($A13,'DMG Tables'!$P$2:$P$35,'DMG Tables'!$O$2:$O$35)*KZ$1*LOOKUP(KZ$1,'DMG Tables'!$G$2:$G$7,'DMG Tables'!$H$2:$H$7)</f>
        <v>4820400</v>
      </c>
      <c r="LA13" s="1">
        <f>LOOKUP($A13,'DMG Tables'!$P$2:$P$35,'DMG Tables'!$O$2:$O$35)*LA$1*LOOKUP(LA$1,'DMG Tables'!$G$2:$G$7,'DMG Tables'!$H$2:$H$7)</f>
        <v>4836000</v>
      </c>
      <c r="LB13" s="1">
        <f>LOOKUP($A13,'DMG Tables'!$P$2:$P$35,'DMG Tables'!$O$2:$O$35)*LB$1*LOOKUP(LB$1,'DMG Tables'!$G$2:$G$7,'DMG Tables'!$H$2:$H$7)</f>
        <v>4851600</v>
      </c>
      <c r="LC13" s="1">
        <f>LOOKUP($A13,'DMG Tables'!$P$2:$P$35,'DMG Tables'!$O$2:$O$35)*LC$1*LOOKUP(LC$1,'DMG Tables'!$G$2:$G$7,'DMG Tables'!$H$2:$H$7)</f>
        <v>4867200</v>
      </c>
      <c r="LD13" s="1">
        <f>LOOKUP($A13,'DMG Tables'!$P$2:$P$35,'DMG Tables'!$O$2:$O$35)*LD$1*LOOKUP(LD$1,'DMG Tables'!$G$2:$G$7,'DMG Tables'!$H$2:$H$7)</f>
        <v>4882800</v>
      </c>
      <c r="LE13" s="1">
        <f>LOOKUP($A13,'DMG Tables'!$P$2:$P$35,'DMG Tables'!$O$2:$O$35)*LE$1*LOOKUP(LE$1,'DMG Tables'!$G$2:$G$7,'DMG Tables'!$H$2:$H$7)</f>
        <v>4898400</v>
      </c>
      <c r="LF13" s="1">
        <f>LOOKUP($A13,'DMG Tables'!$P$2:$P$35,'DMG Tables'!$O$2:$O$35)*LF$1*LOOKUP(LF$1,'DMG Tables'!$G$2:$G$7,'DMG Tables'!$H$2:$H$7)</f>
        <v>4914000</v>
      </c>
      <c r="LG13" s="1">
        <f>LOOKUP($A13,'DMG Tables'!$P$2:$P$35,'DMG Tables'!$O$2:$O$35)*LG$1*LOOKUP(LG$1,'DMG Tables'!$G$2:$G$7,'DMG Tables'!$H$2:$H$7)</f>
        <v>4929600</v>
      </c>
      <c r="LH13" s="1">
        <f>LOOKUP($A13,'DMG Tables'!$P$2:$P$35,'DMG Tables'!$O$2:$O$35)*LH$1*LOOKUP(LH$1,'DMG Tables'!$G$2:$G$7,'DMG Tables'!$H$2:$H$7)</f>
        <v>4945200</v>
      </c>
      <c r="LI13" s="1">
        <f>LOOKUP($A13,'DMG Tables'!$P$2:$P$35,'DMG Tables'!$O$2:$O$35)*LI$1*LOOKUP(LI$1,'DMG Tables'!$G$2:$G$7,'DMG Tables'!$H$2:$H$7)</f>
        <v>4960800</v>
      </c>
      <c r="LJ13" s="1">
        <f>LOOKUP($A13,'DMG Tables'!$P$2:$P$35,'DMG Tables'!$O$2:$O$35)*LJ$1*LOOKUP(LJ$1,'DMG Tables'!$G$2:$G$7,'DMG Tables'!$H$2:$H$7)</f>
        <v>4976400</v>
      </c>
      <c r="LK13" s="1">
        <f>LOOKUP($A13,'DMG Tables'!$P$2:$P$35,'DMG Tables'!$O$2:$O$35)*LK$1*LOOKUP(LK$1,'DMG Tables'!$G$2:$G$7,'DMG Tables'!$H$2:$H$7)</f>
        <v>4992000</v>
      </c>
      <c r="LL13" s="1">
        <f>LOOKUP($A13,'DMG Tables'!$P$2:$P$35,'DMG Tables'!$O$2:$O$35)*LL$1*LOOKUP(LL$1,'DMG Tables'!$G$2:$G$7,'DMG Tables'!$H$2:$H$7)</f>
        <v>5007600</v>
      </c>
      <c r="LM13" s="1">
        <f>LOOKUP($A13,'DMG Tables'!$P$2:$P$35,'DMG Tables'!$O$2:$O$35)*LM$1*LOOKUP(LM$1,'DMG Tables'!$G$2:$G$7,'DMG Tables'!$H$2:$H$7)</f>
        <v>5023200</v>
      </c>
      <c r="LN13" s="1">
        <f>LOOKUP($A13,'DMG Tables'!$P$2:$P$35,'DMG Tables'!$O$2:$O$35)*LN$1*LOOKUP(LN$1,'DMG Tables'!$G$2:$G$7,'DMG Tables'!$H$2:$H$7)</f>
        <v>5038800</v>
      </c>
      <c r="LO13" s="1">
        <f>LOOKUP($A13,'DMG Tables'!$P$2:$P$35,'DMG Tables'!$O$2:$O$35)*LO$1*LOOKUP(LO$1,'DMG Tables'!$G$2:$G$7,'DMG Tables'!$H$2:$H$7)</f>
        <v>5054400</v>
      </c>
      <c r="LP13" s="1">
        <f>LOOKUP($A13,'DMG Tables'!$P$2:$P$35,'DMG Tables'!$O$2:$O$35)*LP$1*LOOKUP(LP$1,'DMG Tables'!$G$2:$G$7,'DMG Tables'!$H$2:$H$7)</f>
        <v>5070000</v>
      </c>
      <c r="LQ13" s="1">
        <f>LOOKUP($A13,'DMG Tables'!$P$2:$P$35,'DMG Tables'!$O$2:$O$35)*LQ$1*LOOKUP(LQ$1,'DMG Tables'!$G$2:$G$7,'DMG Tables'!$H$2:$H$7)</f>
        <v>5085600</v>
      </c>
      <c r="LR13" s="1">
        <f>LOOKUP($A13,'DMG Tables'!$P$2:$P$35,'DMG Tables'!$O$2:$O$35)*LR$1*LOOKUP(LR$1,'DMG Tables'!$G$2:$G$7,'DMG Tables'!$H$2:$H$7)</f>
        <v>5101200</v>
      </c>
      <c r="LS13" s="1">
        <f>LOOKUP($A13,'DMG Tables'!$P$2:$P$35,'DMG Tables'!$O$2:$O$35)*LS$1*LOOKUP(LS$1,'DMG Tables'!$G$2:$G$7,'DMG Tables'!$H$2:$H$7)</f>
        <v>5116800</v>
      </c>
      <c r="LT13" s="1">
        <f>LOOKUP($A13,'DMG Tables'!$P$2:$P$35,'DMG Tables'!$O$2:$O$35)*LT$1*LOOKUP(LT$1,'DMG Tables'!$G$2:$G$7,'DMG Tables'!$H$2:$H$7)</f>
        <v>5132400</v>
      </c>
      <c r="LU13" s="1">
        <f>LOOKUP($A13,'DMG Tables'!$P$2:$P$35,'DMG Tables'!$O$2:$O$35)*LU$1*LOOKUP(LU$1,'DMG Tables'!$G$2:$G$7,'DMG Tables'!$H$2:$H$7)</f>
        <v>5148000</v>
      </c>
      <c r="LV13" s="1">
        <f>LOOKUP($A13,'DMG Tables'!$P$2:$P$35,'DMG Tables'!$O$2:$O$35)*LV$1*LOOKUP(LV$1,'DMG Tables'!$G$2:$G$7,'DMG Tables'!$H$2:$H$7)</f>
        <v>5163600</v>
      </c>
      <c r="LW13" s="1">
        <f>LOOKUP($A13,'DMG Tables'!$P$2:$P$35,'DMG Tables'!$O$2:$O$35)*LW$1*LOOKUP(LW$1,'DMG Tables'!$G$2:$G$7,'DMG Tables'!$H$2:$H$7)</f>
        <v>5179200</v>
      </c>
      <c r="LX13" s="1">
        <f>LOOKUP($A13,'DMG Tables'!$P$2:$P$35,'DMG Tables'!$O$2:$O$35)*LX$1*LOOKUP(LX$1,'DMG Tables'!$G$2:$G$7,'DMG Tables'!$H$2:$H$7)</f>
        <v>5194800</v>
      </c>
      <c r="LY13" s="1">
        <f>LOOKUP($A13,'DMG Tables'!$P$2:$P$35,'DMG Tables'!$O$2:$O$35)*LY$1*LOOKUP(LY$1,'DMG Tables'!$G$2:$G$7,'DMG Tables'!$H$2:$H$7)</f>
        <v>5210400</v>
      </c>
      <c r="LZ13" s="1">
        <f>LOOKUP($A13,'DMG Tables'!$P$2:$P$35,'DMG Tables'!$O$2:$O$35)*LZ$1*LOOKUP(LZ$1,'DMG Tables'!$G$2:$G$7,'DMG Tables'!$H$2:$H$7)</f>
        <v>5226000</v>
      </c>
      <c r="MA13" s="1">
        <f>LOOKUP($A13,'DMG Tables'!$P$2:$P$35,'DMG Tables'!$O$2:$O$35)*MA$1*LOOKUP(MA$1,'DMG Tables'!$G$2:$G$7,'DMG Tables'!$H$2:$H$7)</f>
        <v>5241600</v>
      </c>
      <c r="MB13" s="1">
        <f>LOOKUP($A13,'DMG Tables'!$P$2:$P$35,'DMG Tables'!$O$2:$O$35)*MB$1*LOOKUP(MB$1,'DMG Tables'!$G$2:$G$7,'DMG Tables'!$H$2:$H$7)</f>
        <v>5257200</v>
      </c>
      <c r="MC13" s="1">
        <f>LOOKUP($A13,'DMG Tables'!$P$2:$P$35,'DMG Tables'!$O$2:$O$35)*MC$1*LOOKUP(MC$1,'DMG Tables'!$G$2:$G$7,'DMG Tables'!$H$2:$H$7)</f>
        <v>5272800</v>
      </c>
      <c r="MD13" s="1">
        <f>LOOKUP($A13,'DMG Tables'!$P$2:$P$35,'DMG Tables'!$O$2:$O$35)*MD$1*LOOKUP(MD$1,'DMG Tables'!$G$2:$G$7,'DMG Tables'!$H$2:$H$7)</f>
        <v>5288400</v>
      </c>
      <c r="ME13" s="1">
        <f>LOOKUP($A13,'DMG Tables'!$P$2:$P$35,'DMG Tables'!$O$2:$O$35)*ME$1*LOOKUP(ME$1,'DMG Tables'!$G$2:$G$7,'DMG Tables'!$H$2:$H$7)</f>
        <v>5304000</v>
      </c>
      <c r="MF13" s="1">
        <f>LOOKUP($A13,'DMG Tables'!$P$2:$P$35,'DMG Tables'!$O$2:$O$35)*MF$1*LOOKUP(MF$1,'DMG Tables'!$G$2:$G$7,'DMG Tables'!$H$2:$H$7)</f>
        <v>5319600</v>
      </c>
      <c r="MG13" s="1">
        <f>LOOKUP($A13,'DMG Tables'!$P$2:$P$35,'DMG Tables'!$O$2:$O$35)*MG$1*LOOKUP(MG$1,'DMG Tables'!$G$2:$G$7,'DMG Tables'!$H$2:$H$7)</f>
        <v>5335200</v>
      </c>
      <c r="MH13" s="1">
        <f>LOOKUP($A13,'DMG Tables'!$P$2:$P$35,'DMG Tables'!$O$2:$O$35)*MH$1*LOOKUP(MH$1,'DMG Tables'!$G$2:$G$7,'DMG Tables'!$H$2:$H$7)</f>
        <v>5350800</v>
      </c>
      <c r="MI13" s="1">
        <f>LOOKUP($A13,'DMG Tables'!$P$2:$P$35,'DMG Tables'!$O$2:$O$35)*MI$1*LOOKUP(MI$1,'DMG Tables'!$G$2:$G$7,'DMG Tables'!$H$2:$H$7)</f>
        <v>5366400</v>
      </c>
      <c r="MJ13" s="1">
        <f>LOOKUP($A13,'DMG Tables'!$P$2:$P$35,'DMG Tables'!$O$2:$O$35)*MJ$1*LOOKUP(MJ$1,'DMG Tables'!$G$2:$G$7,'DMG Tables'!$H$2:$H$7)</f>
        <v>5382000</v>
      </c>
      <c r="MK13" s="1">
        <f>LOOKUP($A13,'DMG Tables'!$P$2:$P$35,'DMG Tables'!$O$2:$O$35)*MK$1*LOOKUP(MK$1,'DMG Tables'!$G$2:$G$7,'DMG Tables'!$H$2:$H$7)</f>
        <v>5397600</v>
      </c>
      <c r="ML13" s="1">
        <f>LOOKUP($A13,'DMG Tables'!$P$2:$P$35,'DMG Tables'!$O$2:$O$35)*ML$1*LOOKUP(ML$1,'DMG Tables'!$G$2:$G$7,'DMG Tables'!$H$2:$H$7)</f>
        <v>5413200</v>
      </c>
      <c r="MM13" s="1">
        <f>LOOKUP($A13,'DMG Tables'!$P$2:$P$35,'DMG Tables'!$O$2:$O$35)*MM$1*LOOKUP(MM$1,'DMG Tables'!$G$2:$G$7,'DMG Tables'!$H$2:$H$7)</f>
        <v>5428800</v>
      </c>
      <c r="MN13" s="1">
        <f>LOOKUP($A13,'DMG Tables'!$P$2:$P$35,'DMG Tables'!$O$2:$O$35)*MN$1*LOOKUP(MN$1,'DMG Tables'!$G$2:$G$7,'DMG Tables'!$H$2:$H$7)</f>
        <v>5444400</v>
      </c>
      <c r="MO13" s="1">
        <f>LOOKUP($A13,'DMG Tables'!$P$2:$P$35,'DMG Tables'!$O$2:$O$35)*MO$1*LOOKUP(MO$1,'DMG Tables'!$G$2:$G$7,'DMG Tables'!$H$2:$H$7)</f>
        <v>5460000</v>
      </c>
      <c r="MP13" s="1">
        <f>LOOKUP($A13,'DMG Tables'!$P$2:$P$35,'DMG Tables'!$O$2:$O$35)*MP$1*LOOKUP(MP$1,'DMG Tables'!$G$2:$G$7,'DMG Tables'!$H$2:$H$7)</f>
        <v>5475600</v>
      </c>
      <c r="MQ13" s="1">
        <f>LOOKUP($A13,'DMG Tables'!$P$2:$P$35,'DMG Tables'!$O$2:$O$35)*MQ$1*LOOKUP(MQ$1,'DMG Tables'!$G$2:$G$7,'DMG Tables'!$H$2:$H$7)</f>
        <v>5491200</v>
      </c>
      <c r="MR13" s="1">
        <f>LOOKUP($A13,'DMG Tables'!$P$2:$P$35,'DMG Tables'!$O$2:$O$35)*MR$1*LOOKUP(MR$1,'DMG Tables'!$G$2:$G$7,'DMG Tables'!$H$2:$H$7)</f>
        <v>5506800</v>
      </c>
      <c r="MS13" s="1">
        <f>LOOKUP($A13,'DMG Tables'!$P$2:$P$35,'DMG Tables'!$O$2:$O$35)*MS$1*LOOKUP(MS$1,'DMG Tables'!$G$2:$G$7,'DMG Tables'!$H$2:$H$7)</f>
        <v>5522400</v>
      </c>
      <c r="MT13" s="1">
        <f>LOOKUP($A13,'DMG Tables'!$P$2:$P$35,'DMG Tables'!$O$2:$O$35)*MT$1*LOOKUP(MT$1,'DMG Tables'!$G$2:$G$7,'DMG Tables'!$H$2:$H$7)</f>
        <v>5538000</v>
      </c>
      <c r="MU13" s="1">
        <f>LOOKUP($A13,'DMG Tables'!$P$2:$P$35,'DMG Tables'!$O$2:$O$35)*MU$1*LOOKUP(MU$1,'DMG Tables'!$G$2:$G$7,'DMG Tables'!$H$2:$H$7)</f>
        <v>5553600</v>
      </c>
      <c r="MV13" s="1">
        <f>LOOKUP($A13,'DMG Tables'!$P$2:$P$35,'DMG Tables'!$O$2:$O$35)*MV$1*LOOKUP(MV$1,'DMG Tables'!$G$2:$G$7,'DMG Tables'!$H$2:$H$7)</f>
        <v>5569200</v>
      </c>
      <c r="MW13" s="1">
        <f>LOOKUP($A13,'DMG Tables'!$P$2:$P$35,'DMG Tables'!$O$2:$O$35)*MW$1*LOOKUP(MW$1,'DMG Tables'!$G$2:$G$7,'DMG Tables'!$H$2:$H$7)</f>
        <v>5584800</v>
      </c>
      <c r="MX13" s="1">
        <f>LOOKUP($A13,'DMG Tables'!$P$2:$P$35,'DMG Tables'!$O$2:$O$35)*MX$1*LOOKUP(MX$1,'DMG Tables'!$G$2:$G$7,'DMG Tables'!$H$2:$H$7)</f>
        <v>5600400</v>
      </c>
      <c r="MY13" s="1">
        <f>LOOKUP($A13,'DMG Tables'!$P$2:$P$35,'DMG Tables'!$O$2:$O$35)*MY$1*LOOKUP(MY$1,'DMG Tables'!$G$2:$G$7,'DMG Tables'!$H$2:$H$7)</f>
        <v>5616000</v>
      </c>
      <c r="MZ13" s="1">
        <f>LOOKUP($A13,'DMG Tables'!$P$2:$P$35,'DMG Tables'!$O$2:$O$35)*MZ$1*LOOKUP(MZ$1,'DMG Tables'!$G$2:$G$7,'DMG Tables'!$H$2:$H$7)</f>
        <v>5631600</v>
      </c>
      <c r="NA13" s="1">
        <f>LOOKUP($A13,'DMG Tables'!$P$2:$P$35,'DMG Tables'!$O$2:$O$35)*NA$1*LOOKUP(NA$1,'DMG Tables'!$G$2:$G$7,'DMG Tables'!$H$2:$H$7)</f>
        <v>5647200</v>
      </c>
      <c r="NB13" s="1">
        <f>LOOKUP($A13,'DMG Tables'!$P$2:$P$35,'DMG Tables'!$O$2:$O$35)*NB$1*LOOKUP(NB$1,'DMG Tables'!$G$2:$G$7,'DMG Tables'!$H$2:$H$7)</f>
        <v>5662800</v>
      </c>
      <c r="NC13" s="1">
        <f>LOOKUP($A13,'DMG Tables'!$P$2:$P$35,'DMG Tables'!$O$2:$O$35)*NC$1*LOOKUP(NC$1,'DMG Tables'!$G$2:$G$7,'DMG Tables'!$H$2:$H$7)</f>
        <v>5678400</v>
      </c>
      <c r="ND13" s="1">
        <f>LOOKUP($A13,'DMG Tables'!$P$2:$P$35,'DMG Tables'!$O$2:$O$35)*ND$1*LOOKUP(ND$1,'DMG Tables'!$G$2:$G$7,'DMG Tables'!$H$2:$H$7)</f>
        <v>5694000</v>
      </c>
      <c r="NE13" s="1">
        <f>LOOKUP($A13,'DMG Tables'!$P$2:$P$35,'DMG Tables'!$O$2:$O$35)*NE$1*LOOKUP(NE$1,'DMG Tables'!$G$2:$G$7,'DMG Tables'!$H$2:$H$7)</f>
        <v>5709600</v>
      </c>
      <c r="NF13" s="1">
        <f>LOOKUP($A13,'DMG Tables'!$P$2:$P$35,'DMG Tables'!$O$2:$O$35)*NF$1*LOOKUP(NF$1,'DMG Tables'!$G$2:$G$7,'DMG Tables'!$H$2:$H$7)</f>
        <v>5725200</v>
      </c>
      <c r="NG13" s="1">
        <f>LOOKUP($A13,'DMG Tables'!$P$2:$P$35,'DMG Tables'!$O$2:$O$35)*NG$1*LOOKUP(NG$1,'DMG Tables'!$G$2:$G$7,'DMG Tables'!$H$2:$H$7)</f>
        <v>5740800</v>
      </c>
      <c r="NH13" s="1">
        <f>LOOKUP($A13,'DMG Tables'!$P$2:$P$35,'DMG Tables'!$O$2:$O$35)*NH$1*LOOKUP(NH$1,'DMG Tables'!$G$2:$G$7,'DMG Tables'!$H$2:$H$7)</f>
        <v>5756400</v>
      </c>
      <c r="NI13" s="1">
        <f>LOOKUP($A13,'DMG Tables'!$P$2:$P$35,'DMG Tables'!$O$2:$O$35)*NI$1*LOOKUP(NI$1,'DMG Tables'!$G$2:$G$7,'DMG Tables'!$H$2:$H$7)</f>
        <v>5772000</v>
      </c>
      <c r="NJ13" s="1">
        <f>LOOKUP($A13,'DMG Tables'!$P$2:$P$35,'DMG Tables'!$O$2:$O$35)*NJ$1*LOOKUP(NJ$1,'DMG Tables'!$G$2:$G$7,'DMG Tables'!$H$2:$H$7)</f>
        <v>5787600</v>
      </c>
      <c r="NK13" s="1">
        <f>LOOKUP($A13,'DMG Tables'!$P$2:$P$35,'DMG Tables'!$O$2:$O$35)*NK$1*LOOKUP(NK$1,'DMG Tables'!$G$2:$G$7,'DMG Tables'!$H$2:$H$7)</f>
        <v>5803200</v>
      </c>
      <c r="NL13" s="1">
        <f>LOOKUP($A13,'DMG Tables'!$P$2:$P$35,'DMG Tables'!$O$2:$O$35)*NL$1*LOOKUP(NL$1,'DMG Tables'!$G$2:$G$7,'DMG Tables'!$H$2:$H$7)</f>
        <v>5818800</v>
      </c>
      <c r="NM13" s="1">
        <f>LOOKUP($A13,'DMG Tables'!$P$2:$P$35,'DMG Tables'!$O$2:$O$35)*NM$1*LOOKUP(NM$1,'DMG Tables'!$G$2:$G$7,'DMG Tables'!$H$2:$H$7)</f>
        <v>5834400</v>
      </c>
      <c r="NN13" s="1">
        <f>LOOKUP($A13,'DMG Tables'!$P$2:$P$35,'DMG Tables'!$O$2:$O$35)*NN$1*LOOKUP(NN$1,'DMG Tables'!$G$2:$G$7,'DMG Tables'!$H$2:$H$7)</f>
        <v>5850000</v>
      </c>
      <c r="NO13" s="1">
        <f>LOOKUP($A13,'DMG Tables'!$P$2:$P$35,'DMG Tables'!$O$2:$O$35)*NO$1*LOOKUP(NO$1,'DMG Tables'!$G$2:$G$7,'DMG Tables'!$H$2:$H$7)</f>
        <v>5865600</v>
      </c>
      <c r="NP13" s="1">
        <f>LOOKUP($A13,'DMG Tables'!$P$2:$P$35,'DMG Tables'!$O$2:$O$35)*NP$1*LOOKUP(NP$1,'DMG Tables'!$G$2:$G$7,'DMG Tables'!$H$2:$H$7)</f>
        <v>5881200</v>
      </c>
      <c r="NQ13" s="1">
        <f>LOOKUP($A13,'DMG Tables'!$P$2:$P$35,'DMG Tables'!$O$2:$O$35)*NQ$1*LOOKUP(NQ$1,'DMG Tables'!$G$2:$G$7,'DMG Tables'!$H$2:$H$7)</f>
        <v>5896800</v>
      </c>
      <c r="NR13" s="1">
        <f>LOOKUP($A13,'DMG Tables'!$P$2:$P$35,'DMG Tables'!$O$2:$O$35)*NR$1*LOOKUP(NR$1,'DMG Tables'!$G$2:$G$7,'DMG Tables'!$H$2:$H$7)</f>
        <v>5912400</v>
      </c>
      <c r="NS13" s="1">
        <f>LOOKUP($A13,'DMG Tables'!$P$2:$P$35,'DMG Tables'!$O$2:$O$35)*NS$1*LOOKUP(NS$1,'DMG Tables'!$G$2:$G$7,'DMG Tables'!$H$2:$H$7)</f>
        <v>5928000</v>
      </c>
      <c r="NT13" s="1">
        <f>LOOKUP($A13,'DMG Tables'!$P$2:$P$35,'DMG Tables'!$O$2:$O$35)*NT$1*LOOKUP(NT$1,'DMG Tables'!$G$2:$G$7,'DMG Tables'!$H$2:$H$7)</f>
        <v>5943600</v>
      </c>
      <c r="NU13" s="1">
        <f>LOOKUP($A13,'DMG Tables'!$P$2:$P$35,'DMG Tables'!$O$2:$O$35)*NU$1*LOOKUP(NU$1,'DMG Tables'!$G$2:$G$7,'DMG Tables'!$H$2:$H$7)</f>
        <v>5959200</v>
      </c>
      <c r="NV13" s="1">
        <f>LOOKUP($A13,'DMG Tables'!$P$2:$P$35,'DMG Tables'!$O$2:$O$35)*NV$1*LOOKUP(NV$1,'DMG Tables'!$G$2:$G$7,'DMG Tables'!$H$2:$H$7)</f>
        <v>5974800</v>
      </c>
      <c r="NW13" s="1">
        <f>LOOKUP($A13,'DMG Tables'!$P$2:$P$35,'DMG Tables'!$O$2:$O$35)*NW$1*LOOKUP(NW$1,'DMG Tables'!$G$2:$G$7,'DMG Tables'!$H$2:$H$7)</f>
        <v>5990400</v>
      </c>
      <c r="NX13" s="1">
        <f>LOOKUP($A13,'DMG Tables'!$P$2:$P$35,'DMG Tables'!$O$2:$O$35)*NX$1*LOOKUP(NX$1,'DMG Tables'!$G$2:$G$7,'DMG Tables'!$H$2:$H$7)</f>
        <v>6006000</v>
      </c>
      <c r="NY13" s="1">
        <f>LOOKUP($A13,'DMG Tables'!$P$2:$P$35,'DMG Tables'!$O$2:$O$35)*NY$1*LOOKUP(NY$1,'DMG Tables'!$G$2:$G$7,'DMG Tables'!$H$2:$H$7)</f>
        <v>6021600</v>
      </c>
      <c r="NZ13" s="1">
        <f>LOOKUP($A13,'DMG Tables'!$P$2:$P$35,'DMG Tables'!$O$2:$O$35)*NZ$1*LOOKUP(NZ$1,'DMG Tables'!$G$2:$G$7,'DMG Tables'!$H$2:$H$7)</f>
        <v>6037200</v>
      </c>
      <c r="OA13" s="1">
        <f>LOOKUP($A13,'DMG Tables'!$P$2:$P$35,'DMG Tables'!$O$2:$O$35)*OA$1*LOOKUP(OA$1,'DMG Tables'!$G$2:$G$7,'DMG Tables'!$H$2:$H$7)</f>
        <v>6052800</v>
      </c>
      <c r="OB13" s="1">
        <f>LOOKUP($A13,'DMG Tables'!$P$2:$P$35,'DMG Tables'!$O$2:$O$35)*OB$1*LOOKUP(OB$1,'DMG Tables'!$G$2:$G$7,'DMG Tables'!$H$2:$H$7)</f>
        <v>6068400</v>
      </c>
      <c r="OC13" s="1">
        <f>LOOKUP($A13,'DMG Tables'!$P$2:$P$35,'DMG Tables'!$O$2:$O$35)*OC$1*LOOKUP(OC$1,'DMG Tables'!$G$2:$G$7,'DMG Tables'!$H$2:$H$7)</f>
        <v>6084000</v>
      </c>
      <c r="OD13" s="1">
        <f>LOOKUP($A13,'DMG Tables'!$P$2:$P$35,'DMG Tables'!$O$2:$O$35)*OD$1*LOOKUP(OD$1,'DMG Tables'!$G$2:$G$7,'DMG Tables'!$H$2:$H$7)</f>
        <v>6099600</v>
      </c>
      <c r="OE13" s="1">
        <f>LOOKUP($A13,'DMG Tables'!$P$2:$P$35,'DMG Tables'!$O$2:$O$35)*OE$1*LOOKUP(OE$1,'DMG Tables'!$G$2:$G$7,'DMG Tables'!$H$2:$H$7)</f>
        <v>6115200</v>
      </c>
      <c r="OF13" s="1">
        <f>LOOKUP($A13,'DMG Tables'!$P$2:$P$35,'DMG Tables'!$O$2:$O$35)*OF$1*LOOKUP(OF$1,'DMG Tables'!$G$2:$G$7,'DMG Tables'!$H$2:$H$7)</f>
        <v>6130800</v>
      </c>
      <c r="OG13" s="1">
        <f>LOOKUP($A13,'DMG Tables'!$P$2:$P$35,'DMG Tables'!$O$2:$O$35)*OG$1*LOOKUP(OG$1,'DMG Tables'!$G$2:$G$7,'DMG Tables'!$H$2:$H$7)</f>
        <v>6146400</v>
      </c>
      <c r="OH13" s="1">
        <f>LOOKUP($A13,'DMG Tables'!$P$2:$P$35,'DMG Tables'!$O$2:$O$35)*OH$1*LOOKUP(OH$1,'DMG Tables'!$G$2:$G$7,'DMG Tables'!$H$2:$H$7)</f>
        <v>6162000</v>
      </c>
      <c r="OI13" s="1">
        <f>LOOKUP($A13,'DMG Tables'!$P$2:$P$35,'DMG Tables'!$O$2:$O$35)*OI$1*LOOKUP(OI$1,'DMG Tables'!$G$2:$G$7,'DMG Tables'!$H$2:$H$7)</f>
        <v>6177600</v>
      </c>
      <c r="OJ13" s="1">
        <f>LOOKUP($A13,'DMG Tables'!$P$2:$P$35,'DMG Tables'!$O$2:$O$35)*OJ$1*LOOKUP(OJ$1,'DMG Tables'!$G$2:$G$7,'DMG Tables'!$H$2:$H$7)</f>
        <v>6193200</v>
      </c>
      <c r="OK13" s="1">
        <f>LOOKUP($A13,'DMG Tables'!$P$2:$P$35,'DMG Tables'!$O$2:$O$35)*OK$1*LOOKUP(OK$1,'DMG Tables'!$G$2:$G$7,'DMG Tables'!$H$2:$H$7)</f>
        <v>6208800</v>
      </c>
      <c r="OL13" s="1">
        <f>LOOKUP($A13,'DMG Tables'!$P$2:$P$35,'DMG Tables'!$O$2:$O$35)*OL$1*LOOKUP(OL$1,'DMG Tables'!$G$2:$G$7,'DMG Tables'!$H$2:$H$7)</f>
        <v>6224400</v>
      </c>
      <c r="OM13" s="1">
        <f>LOOKUP($A13,'DMG Tables'!$P$2:$P$35,'DMG Tables'!$O$2:$O$35)*OM$1*LOOKUP(OM$1,'DMG Tables'!$G$2:$G$7,'DMG Tables'!$H$2:$H$7)</f>
        <v>6240000</v>
      </c>
      <c r="ON13" s="1">
        <f>LOOKUP($A13,'DMG Tables'!$P$2:$P$35,'DMG Tables'!$O$2:$O$35)*ON$1*LOOKUP(ON$1,'DMG Tables'!$G$2:$G$7,'DMG Tables'!$H$2:$H$7)</f>
        <v>6255600</v>
      </c>
      <c r="OO13" s="1">
        <f>LOOKUP($A13,'DMG Tables'!$P$2:$P$35,'DMG Tables'!$O$2:$O$35)*OO$1*LOOKUP(OO$1,'DMG Tables'!$G$2:$G$7,'DMG Tables'!$H$2:$H$7)</f>
        <v>6271200</v>
      </c>
      <c r="OP13" s="1">
        <f>LOOKUP($A13,'DMG Tables'!$P$2:$P$35,'DMG Tables'!$O$2:$O$35)*OP$1*LOOKUP(OP$1,'DMG Tables'!$G$2:$G$7,'DMG Tables'!$H$2:$H$7)</f>
        <v>6286800</v>
      </c>
      <c r="OQ13" s="1">
        <f>LOOKUP($A13,'DMG Tables'!$P$2:$P$35,'DMG Tables'!$O$2:$O$35)*OQ$1*LOOKUP(OQ$1,'DMG Tables'!$G$2:$G$7,'DMG Tables'!$H$2:$H$7)</f>
        <v>6302400</v>
      </c>
      <c r="OR13" s="1">
        <f>LOOKUP($A13,'DMG Tables'!$P$2:$P$35,'DMG Tables'!$O$2:$O$35)*OR$1*LOOKUP(OR$1,'DMG Tables'!$G$2:$G$7,'DMG Tables'!$H$2:$H$7)</f>
        <v>6318000</v>
      </c>
      <c r="OS13" s="1">
        <f>LOOKUP($A13,'DMG Tables'!$P$2:$P$35,'DMG Tables'!$O$2:$O$35)*OS$1*LOOKUP(OS$1,'DMG Tables'!$G$2:$G$7,'DMG Tables'!$H$2:$H$7)</f>
        <v>6333600</v>
      </c>
      <c r="OT13" s="1">
        <f>LOOKUP($A13,'DMG Tables'!$P$2:$P$35,'DMG Tables'!$O$2:$O$35)*OT$1*LOOKUP(OT$1,'DMG Tables'!$G$2:$G$7,'DMG Tables'!$H$2:$H$7)</f>
        <v>6349200</v>
      </c>
      <c r="OU13" s="1">
        <f>LOOKUP($A13,'DMG Tables'!$P$2:$P$35,'DMG Tables'!$O$2:$O$35)*OU$1*LOOKUP(OU$1,'DMG Tables'!$G$2:$G$7,'DMG Tables'!$H$2:$H$7)</f>
        <v>6364800</v>
      </c>
      <c r="OV13" s="1">
        <f>LOOKUP($A13,'DMG Tables'!$P$2:$P$35,'DMG Tables'!$O$2:$O$35)*OV$1*LOOKUP(OV$1,'DMG Tables'!$G$2:$G$7,'DMG Tables'!$H$2:$H$7)</f>
        <v>6380400</v>
      </c>
      <c r="OW13" s="1">
        <f>LOOKUP($A13,'DMG Tables'!$P$2:$P$35,'DMG Tables'!$O$2:$O$35)*OW$1*LOOKUP(OW$1,'DMG Tables'!$G$2:$G$7,'DMG Tables'!$H$2:$H$7)</f>
        <v>6396000</v>
      </c>
      <c r="OX13" s="1">
        <f>LOOKUP($A13,'DMG Tables'!$P$2:$P$35,'DMG Tables'!$O$2:$O$35)*OX$1*LOOKUP(OX$1,'DMG Tables'!$G$2:$G$7,'DMG Tables'!$H$2:$H$7)</f>
        <v>6411600</v>
      </c>
      <c r="OY13" s="1">
        <f>LOOKUP($A13,'DMG Tables'!$P$2:$P$35,'DMG Tables'!$O$2:$O$35)*OY$1*LOOKUP(OY$1,'DMG Tables'!$G$2:$G$7,'DMG Tables'!$H$2:$H$7)</f>
        <v>6427200</v>
      </c>
      <c r="OZ13" s="1">
        <f>LOOKUP($A13,'DMG Tables'!$P$2:$P$35,'DMG Tables'!$O$2:$O$35)*OZ$1*LOOKUP(OZ$1,'DMG Tables'!$G$2:$G$7,'DMG Tables'!$H$2:$H$7)</f>
        <v>6442800</v>
      </c>
      <c r="PA13" s="1">
        <f>LOOKUP($A13,'DMG Tables'!$P$2:$P$35,'DMG Tables'!$O$2:$O$35)*PA$1*LOOKUP(PA$1,'DMG Tables'!$G$2:$G$7,'DMG Tables'!$H$2:$H$7)</f>
        <v>6458400</v>
      </c>
      <c r="PB13" s="1">
        <f>LOOKUP($A13,'DMG Tables'!$P$2:$P$35,'DMG Tables'!$O$2:$O$35)*PB$1*LOOKUP(PB$1,'DMG Tables'!$G$2:$G$7,'DMG Tables'!$H$2:$H$7)</f>
        <v>6474000</v>
      </c>
      <c r="PC13" s="1">
        <f>LOOKUP($A13,'DMG Tables'!$P$2:$P$35,'DMG Tables'!$O$2:$O$35)*PC$1*LOOKUP(PC$1,'DMG Tables'!$G$2:$G$7,'DMG Tables'!$H$2:$H$7)</f>
        <v>6489600</v>
      </c>
      <c r="PD13" s="1">
        <f>LOOKUP($A13,'DMG Tables'!$P$2:$P$35,'DMG Tables'!$O$2:$O$35)*PD$1*LOOKUP(PD$1,'DMG Tables'!$G$2:$G$7,'DMG Tables'!$H$2:$H$7)</f>
        <v>6505200</v>
      </c>
      <c r="PE13" s="1">
        <f>LOOKUP($A13,'DMG Tables'!$P$2:$P$35,'DMG Tables'!$O$2:$O$35)*PE$1*LOOKUP(PE$1,'DMG Tables'!$G$2:$G$7,'DMG Tables'!$H$2:$H$7)</f>
        <v>6520800</v>
      </c>
      <c r="PF13" s="1">
        <f>LOOKUP($A13,'DMG Tables'!$P$2:$P$35,'DMG Tables'!$O$2:$O$35)*PF$1*LOOKUP(PF$1,'DMG Tables'!$G$2:$G$7,'DMG Tables'!$H$2:$H$7)</f>
        <v>6536400</v>
      </c>
      <c r="PG13" s="1">
        <f>LOOKUP($A13,'DMG Tables'!$P$2:$P$35,'DMG Tables'!$O$2:$O$35)*PG$1*LOOKUP(PG$1,'DMG Tables'!$G$2:$G$7,'DMG Tables'!$H$2:$H$7)</f>
        <v>6552000</v>
      </c>
      <c r="PH13" s="1">
        <f>LOOKUP($A13,'DMG Tables'!$P$2:$P$35,'DMG Tables'!$O$2:$O$35)*PH$1*LOOKUP(PH$1,'DMG Tables'!$G$2:$G$7,'DMG Tables'!$H$2:$H$7)</f>
        <v>6567600</v>
      </c>
      <c r="PI13" s="1">
        <f>LOOKUP($A13,'DMG Tables'!$P$2:$P$35,'DMG Tables'!$O$2:$O$35)*PI$1*LOOKUP(PI$1,'DMG Tables'!$G$2:$G$7,'DMG Tables'!$H$2:$H$7)</f>
        <v>6583200</v>
      </c>
      <c r="PJ13" s="1">
        <f>LOOKUP($A13,'DMG Tables'!$P$2:$P$35,'DMG Tables'!$O$2:$O$35)*PJ$1*LOOKUP(PJ$1,'DMG Tables'!$G$2:$G$7,'DMG Tables'!$H$2:$H$7)</f>
        <v>6598800</v>
      </c>
      <c r="PK13" s="1">
        <f>LOOKUP($A13,'DMG Tables'!$P$2:$P$35,'DMG Tables'!$O$2:$O$35)*PK$1*LOOKUP(PK$1,'DMG Tables'!$G$2:$G$7,'DMG Tables'!$H$2:$H$7)</f>
        <v>6614400</v>
      </c>
      <c r="PL13" s="1">
        <f>LOOKUP($A13,'DMG Tables'!$P$2:$P$35,'DMG Tables'!$O$2:$O$35)*PL$1*LOOKUP(PL$1,'DMG Tables'!$G$2:$G$7,'DMG Tables'!$H$2:$H$7)</f>
        <v>6630000</v>
      </c>
      <c r="PM13" s="1">
        <f>LOOKUP($A13,'DMG Tables'!$P$2:$P$35,'DMG Tables'!$O$2:$O$35)*PM$1*LOOKUP(PM$1,'DMG Tables'!$G$2:$G$7,'DMG Tables'!$H$2:$H$7)</f>
        <v>6645600</v>
      </c>
      <c r="PN13" s="1">
        <f>LOOKUP($A13,'DMG Tables'!$P$2:$P$35,'DMG Tables'!$O$2:$O$35)*PN$1*LOOKUP(PN$1,'DMG Tables'!$G$2:$G$7,'DMG Tables'!$H$2:$H$7)</f>
        <v>6661200</v>
      </c>
      <c r="PO13" s="1">
        <f>LOOKUP($A13,'DMG Tables'!$P$2:$P$35,'DMG Tables'!$O$2:$O$35)*PO$1*LOOKUP(PO$1,'DMG Tables'!$G$2:$G$7,'DMG Tables'!$H$2:$H$7)</f>
        <v>6676800</v>
      </c>
      <c r="PP13" s="1">
        <f>LOOKUP($A13,'DMG Tables'!$P$2:$P$35,'DMG Tables'!$O$2:$O$35)*PP$1*LOOKUP(PP$1,'DMG Tables'!$G$2:$G$7,'DMG Tables'!$H$2:$H$7)</f>
        <v>6692400</v>
      </c>
      <c r="PQ13" s="1">
        <f>LOOKUP($A13,'DMG Tables'!$P$2:$P$35,'DMG Tables'!$O$2:$O$35)*PQ$1*LOOKUP(PQ$1,'DMG Tables'!$G$2:$G$7,'DMG Tables'!$H$2:$H$7)</f>
        <v>6708000</v>
      </c>
      <c r="PR13" s="1">
        <f>LOOKUP($A13,'DMG Tables'!$P$2:$P$35,'DMG Tables'!$O$2:$O$35)*PR$1*LOOKUP(PR$1,'DMG Tables'!$G$2:$G$7,'DMG Tables'!$H$2:$H$7)</f>
        <v>6723600</v>
      </c>
      <c r="PS13" s="1">
        <f>LOOKUP($A13,'DMG Tables'!$P$2:$P$35,'DMG Tables'!$O$2:$O$35)*PS$1*LOOKUP(PS$1,'DMG Tables'!$G$2:$G$7,'DMG Tables'!$H$2:$H$7)</f>
        <v>6739200</v>
      </c>
      <c r="PT13" s="1">
        <f>LOOKUP($A13,'DMG Tables'!$P$2:$P$35,'DMG Tables'!$O$2:$O$35)*PT$1*LOOKUP(PT$1,'DMG Tables'!$G$2:$G$7,'DMG Tables'!$H$2:$H$7)</f>
        <v>6754800</v>
      </c>
      <c r="PU13" s="1">
        <f>LOOKUP($A13,'DMG Tables'!$P$2:$P$35,'DMG Tables'!$O$2:$O$35)*PU$1*LOOKUP(PU$1,'DMG Tables'!$G$2:$G$7,'DMG Tables'!$H$2:$H$7)</f>
        <v>6770400</v>
      </c>
      <c r="PV13" s="1">
        <f>LOOKUP($A13,'DMG Tables'!$P$2:$P$35,'DMG Tables'!$O$2:$O$35)*PV$1*LOOKUP(PV$1,'DMG Tables'!$G$2:$G$7,'DMG Tables'!$H$2:$H$7)</f>
        <v>6786000</v>
      </c>
      <c r="PW13" s="1">
        <f>LOOKUP($A13,'DMG Tables'!$P$2:$P$35,'DMG Tables'!$O$2:$O$35)*PW$1*LOOKUP(PW$1,'DMG Tables'!$G$2:$G$7,'DMG Tables'!$H$2:$H$7)</f>
        <v>6801600</v>
      </c>
      <c r="PX13" s="1">
        <f>LOOKUP($A13,'DMG Tables'!$P$2:$P$35,'DMG Tables'!$O$2:$O$35)*PX$1*LOOKUP(PX$1,'DMG Tables'!$G$2:$G$7,'DMG Tables'!$H$2:$H$7)</f>
        <v>6817200</v>
      </c>
      <c r="PY13" s="1">
        <f>LOOKUP($A13,'DMG Tables'!$P$2:$P$35,'DMG Tables'!$O$2:$O$35)*PY$1*LOOKUP(PY$1,'DMG Tables'!$G$2:$G$7,'DMG Tables'!$H$2:$H$7)</f>
        <v>6832800</v>
      </c>
      <c r="PZ13" s="1">
        <f>LOOKUP($A13,'DMG Tables'!$P$2:$P$35,'DMG Tables'!$O$2:$O$35)*PZ$1*LOOKUP(PZ$1,'DMG Tables'!$G$2:$G$7,'DMG Tables'!$H$2:$H$7)</f>
        <v>6848400</v>
      </c>
      <c r="QA13" s="1">
        <f>LOOKUP($A13,'DMG Tables'!$P$2:$P$35,'DMG Tables'!$O$2:$O$35)*QA$1*LOOKUP(QA$1,'DMG Tables'!$G$2:$G$7,'DMG Tables'!$H$2:$H$7)</f>
        <v>6864000</v>
      </c>
      <c r="QB13" s="1">
        <f>LOOKUP($A13,'DMG Tables'!$P$2:$P$35,'DMG Tables'!$O$2:$O$35)*QB$1*LOOKUP(QB$1,'DMG Tables'!$G$2:$G$7,'DMG Tables'!$H$2:$H$7)</f>
        <v>6879600</v>
      </c>
      <c r="QC13" s="1">
        <f>LOOKUP($A13,'DMG Tables'!$P$2:$P$35,'DMG Tables'!$O$2:$O$35)*QC$1*LOOKUP(QC$1,'DMG Tables'!$G$2:$G$7,'DMG Tables'!$H$2:$H$7)</f>
        <v>6895200</v>
      </c>
      <c r="QD13" s="1">
        <f>LOOKUP($A13,'DMG Tables'!$P$2:$P$35,'DMG Tables'!$O$2:$O$35)*QD$1*LOOKUP(QD$1,'DMG Tables'!$G$2:$G$7,'DMG Tables'!$H$2:$H$7)</f>
        <v>6910800</v>
      </c>
      <c r="QE13" s="1">
        <f>LOOKUP($A13,'DMG Tables'!$P$2:$P$35,'DMG Tables'!$O$2:$O$35)*QE$1*LOOKUP(QE$1,'DMG Tables'!$G$2:$G$7,'DMG Tables'!$H$2:$H$7)</f>
        <v>6926400</v>
      </c>
      <c r="QF13" s="1">
        <f>LOOKUP($A13,'DMG Tables'!$P$2:$P$35,'DMG Tables'!$O$2:$O$35)*QF$1*LOOKUP(QF$1,'DMG Tables'!$G$2:$G$7,'DMG Tables'!$H$2:$H$7)</f>
        <v>6942000</v>
      </c>
      <c r="QG13" s="1">
        <f>LOOKUP($A13,'DMG Tables'!$P$2:$P$35,'DMG Tables'!$O$2:$O$35)*QG$1*LOOKUP(QG$1,'DMG Tables'!$G$2:$G$7,'DMG Tables'!$H$2:$H$7)</f>
        <v>6957600</v>
      </c>
      <c r="QH13" s="1">
        <f>LOOKUP($A13,'DMG Tables'!$P$2:$P$35,'DMG Tables'!$O$2:$O$35)*QH$1*LOOKUP(QH$1,'DMG Tables'!$G$2:$G$7,'DMG Tables'!$H$2:$H$7)</f>
        <v>6973200</v>
      </c>
      <c r="QI13" s="1">
        <f>LOOKUP($A13,'DMG Tables'!$P$2:$P$35,'DMG Tables'!$O$2:$O$35)*QI$1*LOOKUP(QI$1,'DMG Tables'!$G$2:$G$7,'DMG Tables'!$H$2:$H$7)</f>
        <v>6988800</v>
      </c>
      <c r="QJ13" s="1">
        <f>LOOKUP($A13,'DMG Tables'!$P$2:$P$35,'DMG Tables'!$O$2:$O$35)*QJ$1*LOOKUP(QJ$1,'DMG Tables'!$G$2:$G$7,'DMG Tables'!$H$2:$H$7)</f>
        <v>7004400</v>
      </c>
      <c r="QK13" s="1">
        <f>LOOKUP($A13,'DMG Tables'!$P$2:$P$35,'DMG Tables'!$O$2:$O$35)*QK$1*LOOKUP(QK$1,'DMG Tables'!$G$2:$G$7,'DMG Tables'!$H$2:$H$7)</f>
        <v>7020000</v>
      </c>
      <c r="QL13" s="1">
        <f>LOOKUP($A13,'DMG Tables'!$P$2:$P$35,'DMG Tables'!$O$2:$O$35)*QL$1*LOOKUP(QL$1,'DMG Tables'!$G$2:$G$7,'DMG Tables'!$H$2:$H$7)</f>
        <v>7035600</v>
      </c>
      <c r="QM13" s="1">
        <f>LOOKUP($A13,'DMG Tables'!$P$2:$P$35,'DMG Tables'!$O$2:$O$35)*QM$1*LOOKUP(QM$1,'DMG Tables'!$G$2:$G$7,'DMG Tables'!$H$2:$H$7)</f>
        <v>7051200</v>
      </c>
      <c r="QN13" s="1">
        <f>LOOKUP($A13,'DMG Tables'!$P$2:$P$35,'DMG Tables'!$O$2:$O$35)*QN$1*LOOKUP(QN$1,'DMG Tables'!$G$2:$G$7,'DMG Tables'!$H$2:$H$7)</f>
        <v>7066800</v>
      </c>
      <c r="QO13" s="1">
        <f>LOOKUP($A13,'DMG Tables'!$P$2:$P$35,'DMG Tables'!$O$2:$O$35)*QO$1*LOOKUP(QO$1,'DMG Tables'!$G$2:$G$7,'DMG Tables'!$H$2:$H$7)</f>
        <v>7082400</v>
      </c>
      <c r="QP13" s="1">
        <f>LOOKUP($A13,'DMG Tables'!$P$2:$P$35,'DMG Tables'!$O$2:$O$35)*QP$1*LOOKUP(QP$1,'DMG Tables'!$G$2:$G$7,'DMG Tables'!$H$2:$H$7)</f>
        <v>7098000</v>
      </c>
      <c r="QQ13" s="1">
        <f>LOOKUP($A13,'DMG Tables'!$P$2:$P$35,'DMG Tables'!$O$2:$O$35)*QQ$1*LOOKUP(QQ$1,'DMG Tables'!$G$2:$G$7,'DMG Tables'!$H$2:$H$7)</f>
        <v>7113600</v>
      </c>
      <c r="QR13" s="1">
        <f>LOOKUP($A13,'DMG Tables'!$P$2:$P$35,'DMG Tables'!$O$2:$O$35)*QR$1*LOOKUP(QR$1,'DMG Tables'!$G$2:$G$7,'DMG Tables'!$H$2:$H$7)</f>
        <v>7129200</v>
      </c>
      <c r="QS13" s="1">
        <f>LOOKUP($A13,'DMG Tables'!$P$2:$P$35,'DMG Tables'!$O$2:$O$35)*QS$1*LOOKUP(QS$1,'DMG Tables'!$G$2:$G$7,'DMG Tables'!$H$2:$H$7)</f>
        <v>7144800</v>
      </c>
      <c r="QT13" s="1">
        <f>LOOKUP($A13,'DMG Tables'!$P$2:$P$35,'DMG Tables'!$O$2:$O$35)*QT$1*LOOKUP(QT$1,'DMG Tables'!$G$2:$G$7,'DMG Tables'!$H$2:$H$7)</f>
        <v>7160400</v>
      </c>
      <c r="QU13" s="1">
        <f>LOOKUP($A13,'DMG Tables'!$P$2:$P$35,'DMG Tables'!$O$2:$O$35)*QU$1*LOOKUP(QU$1,'DMG Tables'!$G$2:$G$7,'DMG Tables'!$H$2:$H$7)</f>
        <v>7176000</v>
      </c>
      <c r="QV13" s="1">
        <f>LOOKUP($A13,'DMG Tables'!$P$2:$P$35,'DMG Tables'!$O$2:$O$35)*QV$1*LOOKUP(QV$1,'DMG Tables'!$G$2:$G$7,'DMG Tables'!$H$2:$H$7)</f>
        <v>7191600</v>
      </c>
      <c r="QW13" s="1">
        <f>LOOKUP($A13,'DMG Tables'!$P$2:$P$35,'DMG Tables'!$O$2:$O$35)*QW$1*LOOKUP(QW$1,'DMG Tables'!$G$2:$G$7,'DMG Tables'!$H$2:$H$7)</f>
        <v>7207200</v>
      </c>
      <c r="QX13" s="1">
        <f>LOOKUP($A13,'DMG Tables'!$P$2:$P$35,'DMG Tables'!$O$2:$O$35)*QX$1*LOOKUP(QX$1,'DMG Tables'!$G$2:$G$7,'DMG Tables'!$H$2:$H$7)</f>
        <v>7222800</v>
      </c>
      <c r="QY13" s="1">
        <f>LOOKUP($A13,'DMG Tables'!$P$2:$P$35,'DMG Tables'!$O$2:$O$35)*QY$1*LOOKUP(QY$1,'DMG Tables'!$G$2:$G$7,'DMG Tables'!$H$2:$H$7)</f>
        <v>7238400</v>
      </c>
      <c r="QZ13" s="1">
        <f>LOOKUP($A13,'DMG Tables'!$P$2:$P$35,'DMG Tables'!$O$2:$O$35)*QZ$1*LOOKUP(QZ$1,'DMG Tables'!$G$2:$G$7,'DMG Tables'!$H$2:$H$7)</f>
        <v>7254000</v>
      </c>
      <c r="RA13" s="1">
        <f>LOOKUP($A13,'DMG Tables'!$P$2:$P$35,'DMG Tables'!$O$2:$O$35)*RA$1*LOOKUP(RA$1,'DMG Tables'!$G$2:$G$7,'DMG Tables'!$H$2:$H$7)</f>
        <v>7269600</v>
      </c>
      <c r="RB13" s="1">
        <f>LOOKUP($A13,'DMG Tables'!$P$2:$P$35,'DMG Tables'!$O$2:$O$35)*RB$1*LOOKUP(RB$1,'DMG Tables'!$G$2:$G$7,'DMG Tables'!$H$2:$H$7)</f>
        <v>7285200</v>
      </c>
      <c r="RC13" s="1">
        <f>LOOKUP($A13,'DMG Tables'!$P$2:$P$35,'DMG Tables'!$O$2:$O$35)*RC$1*LOOKUP(RC$1,'DMG Tables'!$G$2:$G$7,'DMG Tables'!$H$2:$H$7)</f>
        <v>7300800</v>
      </c>
      <c r="RD13" s="1">
        <f>LOOKUP($A13,'DMG Tables'!$P$2:$P$35,'DMG Tables'!$O$2:$O$35)*RD$1*LOOKUP(RD$1,'DMG Tables'!$G$2:$G$7,'DMG Tables'!$H$2:$H$7)</f>
        <v>7316400</v>
      </c>
      <c r="RE13" s="1">
        <f>LOOKUP($A13,'DMG Tables'!$P$2:$P$35,'DMG Tables'!$O$2:$O$35)*RE$1*LOOKUP(RE$1,'DMG Tables'!$G$2:$G$7,'DMG Tables'!$H$2:$H$7)</f>
        <v>7332000</v>
      </c>
      <c r="RF13" s="1">
        <f>LOOKUP($A13,'DMG Tables'!$P$2:$P$35,'DMG Tables'!$O$2:$O$35)*RF$1*LOOKUP(RF$1,'DMG Tables'!$G$2:$G$7,'DMG Tables'!$H$2:$H$7)</f>
        <v>7347600</v>
      </c>
      <c r="RG13" s="1">
        <f>LOOKUP($A13,'DMG Tables'!$P$2:$P$35,'DMG Tables'!$O$2:$O$35)*RG$1*LOOKUP(RG$1,'DMG Tables'!$G$2:$G$7,'DMG Tables'!$H$2:$H$7)</f>
        <v>7363200</v>
      </c>
      <c r="RH13" s="1">
        <f>LOOKUP($A13,'DMG Tables'!$P$2:$P$35,'DMG Tables'!$O$2:$O$35)*RH$1*LOOKUP(RH$1,'DMG Tables'!$G$2:$G$7,'DMG Tables'!$H$2:$H$7)</f>
        <v>7378800</v>
      </c>
      <c r="RI13" s="1">
        <f>LOOKUP($A13,'DMG Tables'!$P$2:$P$35,'DMG Tables'!$O$2:$O$35)*RI$1*LOOKUP(RI$1,'DMG Tables'!$G$2:$G$7,'DMG Tables'!$H$2:$H$7)</f>
        <v>7394400</v>
      </c>
      <c r="RJ13" s="1">
        <f>LOOKUP($A13,'DMG Tables'!$P$2:$P$35,'DMG Tables'!$O$2:$O$35)*RJ$1*LOOKUP(RJ$1,'DMG Tables'!$G$2:$G$7,'DMG Tables'!$H$2:$H$7)</f>
        <v>7410000</v>
      </c>
      <c r="RK13" s="1">
        <f>LOOKUP($A13,'DMG Tables'!$P$2:$P$35,'DMG Tables'!$O$2:$O$35)*RK$1*LOOKUP(RK$1,'DMG Tables'!$G$2:$G$7,'DMG Tables'!$H$2:$H$7)</f>
        <v>7425600</v>
      </c>
      <c r="RL13" s="1">
        <f>LOOKUP($A13,'DMG Tables'!$P$2:$P$35,'DMG Tables'!$O$2:$O$35)*RL$1*LOOKUP(RL$1,'DMG Tables'!$G$2:$G$7,'DMG Tables'!$H$2:$H$7)</f>
        <v>7441200</v>
      </c>
      <c r="RM13" s="1">
        <f>LOOKUP($A13,'DMG Tables'!$P$2:$P$35,'DMG Tables'!$O$2:$O$35)*RM$1*LOOKUP(RM$1,'DMG Tables'!$G$2:$G$7,'DMG Tables'!$H$2:$H$7)</f>
        <v>7456800</v>
      </c>
      <c r="RN13" s="1">
        <f>LOOKUP($A13,'DMG Tables'!$P$2:$P$35,'DMG Tables'!$O$2:$O$35)*RN$1*LOOKUP(RN$1,'DMG Tables'!$G$2:$G$7,'DMG Tables'!$H$2:$H$7)</f>
        <v>7472400</v>
      </c>
      <c r="RO13" s="1">
        <f>LOOKUP($A13,'DMG Tables'!$P$2:$P$35,'DMG Tables'!$O$2:$O$35)*RO$1*LOOKUP(RO$1,'DMG Tables'!$G$2:$G$7,'DMG Tables'!$H$2:$H$7)</f>
        <v>7488000</v>
      </c>
      <c r="RP13" s="1">
        <f>LOOKUP($A13,'DMG Tables'!$P$2:$P$35,'DMG Tables'!$O$2:$O$35)*RP$1*LOOKUP(RP$1,'DMG Tables'!$G$2:$G$7,'DMG Tables'!$H$2:$H$7)</f>
        <v>7503600</v>
      </c>
      <c r="RQ13" s="1">
        <f>LOOKUP($A13,'DMG Tables'!$P$2:$P$35,'DMG Tables'!$O$2:$O$35)*RQ$1*LOOKUP(RQ$1,'DMG Tables'!$G$2:$G$7,'DMG Tables'!$H$2:$H$7)</f>
        <v>7519200</v>
      </c>
      <c r="RR13" s="1">
        <f>LOOKUP($A13,'DMG Tables'!$P$2:$P$35,'DMG Tables'!$O$2:$O$35)*RR$1*LOOKUP(RR$1,'DMG Tables'!$G$2:$G$7,'DMG Tables'!$H$2:$H$7)</f>
        <v>7534800</v>
      </c>
      <c r="RS13" s="1">
        <f>LOOKUP($A13,'DMG Tables'!$P$2:$P$35,'DMG Tables'!$O$2:$O$35)*RS$1*LOOKUP(RS$1,'DMG Tables'!$G$2:$G$7,'DMG Tables'!$H$2:$H$7)</f>
        <v>7550400</v>
      </c>
      <c r="RT13" s="1">
        <f>LOOKUP($A13,'DMG Tables'!$P$2:$P$35,'DMG Tables'!$O$2:$O$35)*RT$1*LOOKUP(RT$1,'DMG Tables'!$G$2:$G$7,'DMG Tables'!$H$2:$H$7)</f>
        <v>7566000</v>
      </c>
      <c r="RU13" s="1">
        <f>LOOKUP($A13,'DMG Tables'!$P$2:$P$35,'DMG Tables'!$O$2:$O$35)*RU$1*LOOKUP(RU$1,'DMG Tables'!$G$2:$G$7,'DMG Tables'!$H$2:$H$7)</f>
        <v>7581600</v>
      </c>
      <c r="RV13" s="1">
        <f>LOOKUP($A13,'DMG Tables'!$P$2:$P$35,'DMG Tables'!$O$2:$O$35)*RV$1*LOOKUP(RV$1,'DMG Tables'!$G$2:$G$7,'DMG Tables'!$H$2:$H$7)</f>
        <v>7597200</v>
      </c>
      <c r="RW13" s="1">
        <f>LOOKUP($A13,'DMG Tables'!$P$2:$P$35,'DMG Tables'!$O$2:$O$35)*RW$1*LOOKUP(RW$1,'DMG Tables'!$G$2:$G$7,'DMG Tables'!$H$2:$H$7)</f>
        <v>7612800</v>
      </c>
      <c r="RX13" s="1">
        <f>LOOKUP($A13,'DMG Tables'!$P$2:$P$35,'DMG Tables'!$O$2:$O$35)*RX$1*LOOKUP(RX$1,'DMG Tables'!$G$2:$G$7,'DMG Tables'!$H$2:$H$7)</f>
        <v>7628400</v>
      </c>
      <c r="RY13" s="1">
        <f>LOOKUP($A13,'DMG Tables'!$P$2:$P$35,'DMG Tables'!$O$2:$O$35)*RY$1*LOOKUP(RY$1,'DMG Tables'!$G$2:$G$7,'DMG Tables'!$H$2:$H$7)</f>
        <v>7644000</v>
      </c>
      <c r="RZ13" s="1">
        <f>LOOKUP($A13,'DMG Tables'!$P$2:$P$35,'DMG Tables'!$O$2:$O$35)*RZ$1*LOOKUP(RZ$1,'DMG Tables'!$G$2:$G$7,'DMG Tables'!$H$2:$H$7)</f>
        <v>7659600</v>
      </c>
      <c r="SA13" s="1">
        <f>LOOKUP($A13,'DMG Tables'!$P$2:$P$35,'DMG Tables'!$O$2:$O$35)*SA$1*LOOKUP(SA$1,'DMG Tables'!$G$2:$G$7,'DMG Tables'!$H$2:$H$7)</f>
        <v>7675200</v>
      </c>
      <c r="SB13" s="1">
        <f>LOOKUP($A13,'DMG Tables'!$P$2:$P$35,'DMG Tables'!$O$2:$O$35)*SB$1*LOOKUP(SB$1,'DMG Tables'!$G$2:$G$7,'DMG Tables'!$H$2:$H$7)</f>
        <v>7690800</v>
      </c>
      <c r="SC13" s="1">
        <f>LOOKUP($A13,'DMG Tables'!$P$2:$P$35,'DMG Tables'!$O$2:$O$35)*SC$1*LOOKUP(SC$1,'DMG Tables'!$G$2:$G$7,'DMG Tables'!$H$2:$H$7)</f>
        <v>7706400</v>
      </c>
      <c r="SD13" s="1">
        <f>LOOKUP($A13,'DMG Tables'!$P$2:$P$35,'DMG Tables'!$O$2:$O$35)*SD$1*LOOKUP(SD$1,'DMG Tables'!$G$2:$G$7,'DMG Tables'!$H$2:$H$7)</f>
        <v>7722000</v>
      </c>
      <c r="SE13" s="1">
        <f>LOOKUP($A13,'DMG Tables'!$P$2:$P$35,'DMG Tables'!$O$2:$O$35)*SE$1*LOOKUP(SE$1,'DMG Tables'!$G$2:$G$7,'DMG Tables'!$H$2:$H$7)</f>
        <v>7737600</v>
      </c>
      <c r="SF13" s="1">
        <f>LOOKUP($A13,'DMG Tables'!$P$2:$P$35,'DMG Tables'!$O$2:$O$35)*SF$1*LOOKUP(SF$1,'DMG Tables'!$G$2:$G$7,'DMG Tables'!$H$2:$H$7)</f>
        <v>7753200</v>
      </c>
      <c r="SG13" s="1">
        <f>LOOKUP($A13,'DMG Tables'!$P$2:$P$35,'DMG Tables'!$O$2:$O$35)*SG$1*LOOKUP(SG$1,'DMG Tables'!$G$2:$G$7,'DMG Tables'!$H$2:$H$7)</f>
        <v>7768800</v>
      </c>
      <c r="SH13" s="1">
        <f>LOOKUP($A13,'DMG Tables'!$P$2:$P$35,'DMG Tables'!$O$2:$O$35)*SH$1*LOOKUP(SH$1,'DMG Tables'!$G$2:$G$7,'DMG Tables'!$H$2:$H$7)</f>
        <v>7784400</v>
      </c>
      <c r="SI13" s="1">
        <f>LOOKUP($A13,'DMG Tables'!$P$2:$P$35,'DMG Tables'!$O$2:$O$35)*SI$1*LOOKUP(SI$1,'DMG Tables'!$G$2:$G$7,'DMG Tables'!$H$2:$H$7)</f>
        <v>7800000</v>
      </c>
      <c r="SJ13" s="1">
        <f>LOOKUP($A13,'DMG Tables'!$P$2:$P$35,'DMG Tables'!$O$2:$O$35)*SJ$1*LOOKUP(SJ$1,'DMG Tables'!$G$2:$G$7,'DMG Tables'!$H$2:$H$7)</f>
        <v>7815600</v>
      </c>
      <c r="SK13" s="1">
        <f>LOOKUP($A13,'DMG Tables'!$P$2:$P$35,'DMG Tables'!$O$2:$O$35)*SK$1*LOOKUP(SK$1,'DMG Tables'!$G$2:$G$7,'DMG Tables'!$H$2:$H$7)</f>
        <v>7831200</v>
      </c>
      <c r="SL13" s="1">
        <f>LOOKUP($A13,'DMG Tables'!$P$2:$P$35,'DMG Tables'!$O$2:$O$35)*SL$1*LOOKUP(SL$1,'DMG Tables'!$G$2:$G$7,'DMG Tables'!$H$2:$H$7)</f>
        <v>7846800</v>
      </c>
      <c r="SM13" s="1">
        <f>LOOKUP($A13,'DMG Tables'!$P$2:$P$35,'DMG Tables'!$O$2:$O$35)*SM$1*LOOKUP(SM$1,'DMG Tables'!$G$2:$G$7,'DMG Tables'!$H$2:$H$7)</f>
        <v>7862400</v>
      </c>
      <c r="SN13" s="1">
        <f>LOOKUP($A13,'DMG Tables'!$P$2:$P$35,'DMG Tables'!$O$2:$O$35)*SN$1*LOOKUP(SN$1,'DMG Tables'!$G$2:$G$7,'DMG Tables'!$H$2:$H$7)</f>
        <v>7878000</v>
      </c>
      <c r="SO13" s="1">
        <f>LOOKUP($A13,'DMG Tables'!$P$2:$P$35,'DMG Tables'!$O$2:$O$35)*SO$1*LOOKUP(SO$1,'DMG Tables'!$G$2:$G$7,'DMG Tables'!$H$2:$H$7)</f>
        <v>7893600</v>
      </c>
      <c r="SP13" s="1">
        <f>LOOKUP($A13,'DMG Tables'!$P$2:$P$35,'DMG Tables'!$O$2:$O$35)*SP$1*LOOKUP(SP$1,'DMG Tables'!$G$2:$G$7,'DMG Tables'!$H$2:$H$7)</f>
        <v>7909200</v>
      </c>
      <c r="SQ13" s="1">
        <f>LOOKUP($A13,'DMG Tables'!$P$2:$P$35,'DMG Tables'!$O$2:$O$35)*SQ$1*LOOKUP(SQ$1,'DMG Tables'!$G$2:$G$7,'DMG Tables'!$H$2:$H$7)</f>
        <v>7924800</v>
      </c>
      <c r="SR13" s="1">
        <f>LOOKUP($A13,'DMG Tables'!$P$2:$P$35,'DMG Tables'!$O$2:$O$35)*SR$1*LOOKUP(SR$1,'DMG Tables'!$G$2:$G$7,'DMG Tables'!$H$2:$H$7)</f>
        <v>7940400</v>
      </c>
      <c r="SS13" s="1">
        <f>LOOKUP($A13,'DMG Tables'!$P$2:$P$35,'DMG Tables'!$O$2:$O$35)*SS$1*LOOKUP(SS$1,'DMG Tables'!$G$2:$G$7,'DMG Tables'!$H$2:$H$7)</f>
        <v>7956000</v>
      </c>
      <c r="ST13" s="1">
        <f>LOOKUP($A13,'DMG Tables'!$P$2:$P$35,'DMG Tables'!$O$2:$O$35)*ST$1*LOOKUP(ST$1,'DMG Tables'!$G$2:$G$7,'DMG Tables'!$H$2:$H$7)</f>
        <v>7971600</v>
      </c>
      <c r="SU13" s="1">
        <f>LOOKUP($A13,'DMG Tables'!$P$2:$P$35,'DMG Tables'!$O$2:$O$35)*SU$1*LOOKUP(SU$1,'DMG Tables'!$G$2:$G$7,'DMG Tables'!$H$2:$H$7)</f>
        <v>7987200</v>
      </c>
      <c r="SV13" s="1">
        <f>LOOKUP($A13,'DMG Tables'!$P$2:$P$35,'DMG Tables'!$O$2:$O$35)*SV$1*LOOKUP(SV$1,'DMG Tables'!$G$2:$G$7,'DMG Tables'!$H$2:$H$7)</f>
        <v>8002800</v>
      </c>
      <c r="SW13" s="1">
        <f>LOOKUP($A13,'DMG Tables'!$P$2:$P$35,'DMG Tables'!$O$2:$O$35)*SW$1*LOOKUP(SW$1,'DMG Tables'!$G$2:$G$7,'DMG Tables'!$H$2:$H$7)</f>
        <v>8018400</v>
      </c>
      <c r="SX13" s="1">
        <f>LOOKUP($A13,'DMG Tables'!$P$2:$P$35,'DMG Tables'!$O$2:$O$35)*SX$1*LOOKUP(SX$1,'DMG Tables'!$G$2:$G$7,'DMG Tables'!$H$2:$H$7)</f>
        <v>8034000</v>
      </c>
      <c r="SY13" s="1">
        <f>LOOKUP($A13,'DMG Tables'!$P$2:$P$35,'DMG Tables'!$O$2:$O$35)*SY$1*LOOKUP(SY$1,'DMG Tables'!$G$2:$G$7,'DMG Tables'!$H$2:$H$7)</f>
        <v>8049600</v>
      </c>
      <c r="SZ13" s="1">
        <f>LOOKUP($A13,'DMG Tables'!$P$2:$P$35,'DMG Tables'!$O$2:$O$35)*SZ$1*LOOKUP(SZ$1,'DMG Tables'!$G$2:$G$7,'DMG Tables'!$H$2:$H$7)</f>
        <v>8065200</v>
      </c>
      <c r="TA13" s="1">
        <f>LOOKUP($A13,'DMG Tables'!$P$2:$P$35,'DMG Tables'!$O$2:$O$35)*TA$1*LOOKUP(TA$1,'DMG Tables'!$G$2:$G$7,'DMG Tables'!$H$2:$H$7)</f>
        <v>8080800</v>
      </c>
      <c r="TB13" s="1">
        <f>LOOKUP($A13,'DMG Tables'!$P$2:$P$35,'DMG Tables'!$O$2:$O$35)*TB$1*LOOKUP(TB$1,'DMG Tables'!$G$2:$G$7,'DMG Tables'!$H$2:$H$7)</f>
        <v>8096400</v>
      </c>
      <c r="TC13" s="1">
        <f>LOOKUP($A13,'DMG Tables'!$P$2:$P$35,'DMG Tables'!$O$2:$O$35)*TC$1*LOOKUP(TC$1,'DMG Tables'!$G$2:$G$7,'DMG Tables'!$H$2:$H$7)</f>
        <v>8112000</v>
      </c>
      <c r="TD13" s="1">
        <f>LOOKUP($A13,'DMG Tables'!$P$2:$P$35,'DMG Tables'!$O$2:$O$35)*TD$1*LOOKUP(TD$1,'DMG Tables'!$G$2:$G$7,'DMG Tables'!$H$2:$H$7)</f>
        <v>8127600</v>
      </c>
      <c r="TE13" s="1">
        <f>LOOKUP($A13,'DMG Tables'!$P$2:$P$35,'DMG Tables'!$O$2:$O$35)*TE$1*LOOKUP(TE$1,'DMG Tables'!$G$2:$G$7,'DMG Tables'!$H$2:$H$7)</f>
        <v>8143200</v>
      </c>
      <c r="TF13" s="1">
        <f>LOOKUP($A13,'DMG Tables'!$P$2:$P$35,'DMG Tables'!$O$2:$O$35)*TF$1*LOOKUP(TF$1,'DMG Tables'!$G$2:$G$7,'DMG Tables'!$H$2:$H$7)</f>
        <v>8158800</v>
      </c>
      <c r="TG13" s="1">
        <f>LOOKUP($A13,'DMG Tables'!$P$2:$P$35,'DMG Tables'!$O$2:$O$35)*TG$1*LOOKUP(TG$1,'DMG Tables'!$G$2:$G$7,'DMG Tables'!$H$2:$H$7)</f>
        <v>8174400</v>
      </c>
      <c r="TH13" s="1">
        <f>LOOKUP($A13,'DMG Tables'!$P$2:$P$35,'DMG Tables'!$O$2:$O$35)*TH$1*LOOKUP(TH$1,'DMG Tables'!$G$2:$G$7,'DMG Tables'!$H$2:$H$7)</f>
        <v>8190000</v>
      </c>
      <c r="TI13" s="1">
        <f>LOOKUP($A13,'DMG Tables'!$P$2:$P$35,'DMG Tables'!$O$2:$O$35)*TI$1*LOOKUP(TI$1,'DMG Tables'!$G$2:$G$7,'DMG Tables'!$H$2:$H$7)</f>
        <v>8205600</v>
      </c>
      <c r="TJ13" s="1">
        <f>LOOKUP($A13,'DMG Tables'!$P$2:$P$35,'DMG Tables'!$O$2:$O$35)*TJ$1*LOOKUP(TJ$1,'DMG Tables'!$G$2:$G$7,'DMG Tables'!$H$2:$H$7)</f>
        <v>8221200</v>
      </c>
      <c r="TK13" s="1">
        <f>LOOKUP($A13,'DMG Tables'!$P$2:$P$35,'DMG Tables'!$O$2:$O$35)*TK$1*LOOKUP(TK$1,'DMG Tables'!$G$2:$G$7,'DMG Tables'!$H$2:$H$7)</f>
        <v>8236800</v>
      </c>
      <c r="TL13" s="1">
        <f>LOOKUP($A13,'DMG Tables'!$P$2:$P$35,'DMG Tables'!$O$2:$O$35)*TL$1*LOOKUP(TL$1,'DMG Tables'!$G$2:$G$7,'DMG Tables'!$H$2:$H$7)</f>
        <v>8252400</v>
      </c>
      <c r="TM13" s="1">
        <f>LOOKUP($A13,'DMG Tables'!$P$2:$P$35,'DMG Tables'!$O$2:$O$35)*TM$1*LOOKUP(TM$1,'DMG Tables'!$G$2:$G$7,'DMG Tables'!$H$2:$H$7)</f>
        <v>8268000</v>
      </c>
      <c r="TN13" s="1">
        <f>LOOKUP($A13,'DMG Tables'!$P$2:$P$35,'DMG Tables'!$O$2:$O$35)*TN$1*LOOKUP(TN$1,'DMG Tables'!$G$2:$G$7,'DMG Tables'!$H$2:$H$7)</f>
        <v>8283600</v>
      </c>
      <c r="TO13" s="1">
        <f>LOOKUP($A13,'DMG Tables'!$P$2:$P$35,'DMG Tables'!$O$2:$O$35)*TO$1*LOOKUP(TO$1,'DMG Tables'!$G$2:$G$7,'DMG Tables'!$H$2:$H$7)</f>
        <v>8299200</v>
      </c>
      <c r="TP13" s="1">
        <f>LOOKUP($A13,'DMG Tables'!$P$2:$P$35,'DMG Tables'!$O$2:$O$35)*TP$1*LOOKUP(TP$1,'DMG Tables'!$G$2:$G$7,'DMG Tables'!$H$2:$H$7)</f>
        <v>8314800</v>
      </c>
      <c r="TQ13" s="1">
        <f>LOOKUP($A13,'DMG Tables'!$P$2:$P$35,'DMG Tables'!$O$2:$O$35)*TQ$1*LOOKUP(TQ$1,'DMG Tables'!$G$2:$G$7,'DMG Tables'!$H$2:$H$7)</f>
        <v>8330400</v>
      </c>
      <c r="TR13" s="1">
        <f>LOOKUP($A13,'DMG Tables'!$P$2:$P$35,'DMG Tables'!$O$2:$O$35)*TR$1*LOOKUP(TR$1,'DMG Tables'!$G$2:$G$7,'DMG Tables'!$H$2:$H$7)</f>
        <v>8346000</v>
      </c>
      <c r="TS13" s="1">
        <f>LOOKUP($A13,'DMG Tables'!$P$2:$P$35,'DMG Tables'!$O$2:$O$35)*TS$1*LOOKUP(TS$1,'DMG Tables'!$G$2:$G$7,'DMG Tables'!$H$2:$H$7)</f>
        <v>8361600</v>
      </c>
      <c r="TT13" s="1">
        <f>LOOKUP($A13,'DMG Tables'!$P$2:$P$35,'DMG Tables'!$O$2:$O$35)*TT$1*LOOKUP(TT$1,'DMG Tables'!$G$2:$G$7,'DMG Tables'!$H$2:$H$7)</f>
        <v>8377200</v>
      </c>
      <c r="TU13" s="1">
        <f>LOOKUP($A13,'DMG Tables'!$P$2:$P$35,'DMG Tables'!$O$2:$O$35)*TU$1*LOOKUP(TU$1,'DMG Tables'!$G$2:$G$7,'DMG Tables'!$H$2:$H$7)</f>
        <v>8392800</v>
      </c>
      <c r="TV13" s="1">
        <f>LOOKUP($A13,'DMG Tables'!$P$2:$P$35,'DMG Tables'!$O$2:$O$35)*TV$1*LOOKUP(TV$1,'DMG Tables'!$G$2:$G$7,'DMG Tables'!$H$2:$H$7)</f>
        <v>8408400</v>
      </c>
      <c r="TW13" s="1">
        <f>LOOKUP($A13,'DMG Tables'!$P$2:$P$35,'DMG Tables'!$O$2:$O$35)*TW$1*LOOKUP(TW$1,'DMG Tables'!$G$2:$G$7,'DMG Tables'!$H$2:$H$7)</f>
        <v>8424000</v>
      </c>
      <c r="TX13" s="1">
        <f>LOOKUP($A13,'DMG Tables'!$P$2:$P$35,'DMG Tables'!$O$2:$O$35)*TX$1*LOOKUP(TX$1,'DMG Tables'!$G$2:$G$7,'DMG Tables'!$H$2:$H$7)</f>
        <v>8439600</v>
      </c>
      <c r="TY13" s="1">
        <f>LOOKUP($A13,'DMG Tables'!$P$2:$P$35,'DMG Tables'!$O$2:$O$35)*TY$1*LOOKUP(TY$1,'DMG Tables'!$G$2:$G$7,'DMG Tables'!$H$2:$H$7)</f>
        <v>8455200</v>
      </c>
      <c r="TZ13" s="1">
        <f>LOOKUP($A13,'DMG Tables'!$P$2:$P$35,'DMG Tables'!$O$2:$O$35)*TZ$1*LOOKUP(TZ$1,'DMG Tables'!$G$2:$G$7,'DMG Tables'!$H$2:$H$7)</f>
        <v>8470800</v>
      </c>
      <c r="UA13" s="1">
        <f>LOOKUP($A13,'DMG Tables'!$P$2:$P$35,'DMG Tables'!$O$2:$O$35)*UA$1*LOOKUP(UA$1,'DMG Tables'!$G$2:$G$7,'DMG Tables'!$H$2:$H$7)</f>
        <v>8486400</v>
      </c>
      <c r="UB13" s="1">
        <f>LOOKUP($A13,'DMG Tables'!$P$2:$P$35,'DMG Tables'!$O$2:$O$35)*UB$1*LOOKUP(UB$1,'DMG Tables'!$G$2:$G$7,'DMG Tables'!$H$2:$H$7)</f>
        <v>8502000</v>
      </c>
      <c r="UC13" s="1">
        <f>LOOKUP($A13,'DMG Tables'!$P$2:$P$35,'DMG Tables'!$O$2:$O$35)*UC$1*LOOKUP(UC$1,'DMG Tables'!$G$2:$G$7,'DMG Tables'!$H$2:$H$7)</f>
        <v>8517600</v>
      </c>
      <c r="UD13" s="1">
        <f>LOOKUP($A13,'DMG Tables'!$P$2:$P$35,'DMG Tables'!$O$2:$O$35)*UD$1*LOOKUP(UD$1,'DMG Tables'!$G$2:$G$7,'DMG Tables'!$H$2:$H$7)</f>
        <v>8533200</v>
      </c>
      <c r="UE13" s="1">
        <f>LOOKUP($A13,'DMG Tables'!$P$2:$P$35,'DMG Tables'!$O$2:$O$35)*UE$1*LOOKUP(UE$1,'DMG Tables'!$G$2:$G$7,'DMG Tables'!$H$2:$H$7)</f>
        <v>8548800</v>
      </c>
      <c r="UF13" s="1">
        <f>LOOKUP($A13,'DMG Tables'!$P$2:$P$35,'DMG Tables'!$O$2:$O$35)*UF$1*LOOKUP(UF$1,'DMG Tables'!$G$2:$G$7,'DMG Tables'!$H$2:$H$7)</f>
        <v>8564400</v>
      </c>
      <c r="UG13" s="1">
        <f>LOOKUP($A13,'DMG Tables'!$P$2:$P$35,'DMG Tables'!$O$2:$O$35)*UG$1*LOOKUP(UG$1,'DMG Tables'!$G$2:$G$7,'DMG Tables'!$H$2:$H$7)</f>
        <v>8580000</v>
      </c>
      <c r="UH13" s="1">
        <f>LOOKUP($A13,'DMG Tables'!$P$2:$P$35,'DMG Tables'!$O$2:$O$35)*UH$1*LOOKUP(UH$1,'DMG Tables'!$G$2:$G$7,'DMG Tables'!$H$2:$H$7)</f>
        <v>8595600</v>
      </c>
      <c r="UI13" s="1">
        <f>LOOKUP($A13,'DMG Tables'!$P$2:$P$35,'DMG Tables'!$O$2:$O$35)*UI$1*LOOKUP(UI$1,'DMG Tables'!$G$2:$G$7,'DMG Tables'!$H$2:$H$7)</f>
        <v>8611200</v>
      </c>
      <c r="UJ13" s="1">
        <f>LOOKUP($A13,'DMG Tables'!$P$2:$P$35,'DMG Tables'!$O$2:$O$35)*UJ$1*LOOKUP(UJ$1,'DMG Tables'!$G$2:$G$7,'DMG Tables'!$H$2:$H$7)</f>
        <v>8626800</v>
      </c>
      <c r="UK13" s="1">
        <f>LOOKUP($A13,'DMG Tables'!$P$2:$P$35,'DMG Tables'!$O$2:$O$35)*UK$1*LOOKUP(UK$1,'DMG Tables'!$G$2:$G$7,'DMG Tables'!$H$2:$H$7)</f>
        <v>8642400</v>
      </c>
      <c r="UL13" s="1">
        <f>LOOKUP($A13,'DMG Tables'!$P$2:$P$35,'DMG Tables'!$O$2:$O$35)*UL$1*LOOKUP(UL$1,'DMG Tables'!$G$2:$G$7,'DMG Tables'!$H$2:$H$7)</f>
        <v>8658000</v>
      </c>
      <c r="UM13" s="1">
        <f>LOOKUP($A13,'DMG Tables'!$P$2:$P$35,'DMG Tables'!$O$2:$O$35)*UM$1*LOOKUP(UM$1,'DMG Tables'!$G$2:$G$7,'DMG Tables'!$H$2:$H$7)</f>
        <v>8673600</v>
      </c>
      <c r="UN13" s="1">
        <f>LOOKUP($A13,'DMG Tables'!$P$2:$P$35,'DMG Tables'!$O$2:$O$35)*UN$1*LOOKUP(UN$1,'DMG Tables'!$G$2:$G$7,'DMG Tables'!$H$2:$H$7)</f>
        <v>8689200</v>
      </c>
      <c r="UO13" s="1">
        <f>LOOKUP($A13,'DMG Tables'!$P$2:$P$35,'DMG Tables'!$O$2:$O$35)*UO$1*LOOKUP(UO$1,'DMG Tables'!$G$2:$G$7,'DMG Tables'!$H$2:$H$7)</f>
        <v>8704800</v>
      </c>
      <c r="UP13" s="1">
        <f>LOOKUP($A13,'DMG Tables'!$P$2:$P$35,'DMG Tables'!$O$2:$O$35)*UP$1*LOOKUP(UP$1,'DMG Tables'!$G$2:$G$7,'DMG Tables'!$H$2:$H$7)</f>
        <v>8720400</v>
      </c>
      <c r="UQ13" s="1">
        <f>LOOKUP($A13,'DMG Tables'!$P$2:$P$35,'DMG Tables'!$O$2:$O$35)*UQ$1*LOOKUP(UQ$1,'DMG Tables'!$G$2:$G$7,'DMG Tables'!$H$2:$H$7)</f>
        <v>8736000</v>
      </c>
      <c r="UR13" s="1">
        <f>LOOKUP($A13,'DMG Tables'!$P$2:$P$35,'DMG Tables'!$O$2:$O$35)*UR$1*LOOKUP(UR$1,'DMG Tables'!$G$2:$G$7,'DMG Tables'!$H$2:$H$7)</f>
        <v>8751600</v>
      </c>
      <c r="US13" s="1">
        <f>LOOKUP($A13,'DMG Tables'!$P$2:$P$35,'DMG Tables'!$O$2:$O$35)*US$1*LOOKUP(US$1,'DMG Tables'!$G$2:$G$7,'DMG Tables'!$H$2:$H$7)</f>
        <v>8767200</v>
      </c>
      <c r="UT13" s="1">
        <f>LOOKUP($A13,'DMG Tables'!$P$2:$P$35,'DMG Tables'!$O$2:$O$35)*UT$1*LOOKUP(UT$1,'DMG Tables'!$G$2:$G$7,'DMG Tables'!$H$2:$H$7)</f>
        <v>8782800</v>
      </c>
      <c r="UU13" s="1">
        <f>LOOKUP($A13,'DMG Tables'!$P$2:$P$35,'DMG Tables'!$O$2:$O$35)*UU$1*LOOKUP(UU$1,'DMG Tables'!$G$2:$G$7,'DMG Tables'!$H$2:$H$7)</f>
        <v>8798400</v>
      </c>
      <c r="UV13" s="1">
        <f>LOOKUP($A13,'DMG Tables'!$P$2:$P$35,'DMG Tables'!$O$2:$O$35)*UV$1*LOOKUP(UV$1,'DMG Tables'!$G$2:$G$7,'DMG Tables'!$H$2:$H$7)</f>
        <v>8814000</v>
      </c>
      <c r="UW13" s="1">
        <f>LOOKUP($A13,'DMG Tables'!$P$2:$P$35,'DMG Tables'!$O$2:$O$35)*UW$1*LOOKUP(UW$1,'DMG Tables'!$G$2:$G$7,'DMG Tables'!$H$2:$H$7)</f>
        <v>8829600</v>
      </c>
      <c r="UX13" s="1">
        <f>LOOKUP($A13,'DMG Tables'!$P$2:$P$35,'DMG Tables'!$O$2:$O$35)*UX$1*LOOKUP(UX$1,'DMG Tables'!$G$2:$G$7,'DMG Tables'!$H$2:$H$7)</f>
        <v>8845200</v>
      </c>
      <c r="UY13" s="1">
        <f>LOOKUP($A13,'DMG Tables'!$P$2:$P$35,'DMG Tables'!$O$2:$O$35)*UY$1*LOOKUP(UY$1,'DMG Tables'!$G$2:$G$7,'DMG Tables'!$H$2:$H$7)</f>
        <v>8860800</v>
      </c>
      <c r="UZ13" s="1">
        <f>LOOKUP($A13,'DMG Tables'!$P$2:$P$35,'DMG Tables'!$O$2:$O$35)*UZ$1*LOOKUP(UZ$1,'DMG Tables'!$G$2:$G$7,'DMG Tables'!$H$2:$H$7)</f>
        <v>8876400</v>
      </c>
      <c r="VA13" s="1">
        <f>LOOKUP($A13,'DMG Tables'!$P$2:$P$35,'DMG Tables'!$O$2:$O$35)*VA$1*LOOKUP(VA$1,'DMG Tables'!$G$2:$G$7,'DMG Tables'!$H$2:$H$7)</f>
        <v>8892000</v>
      </c>
      <c r="VB13" s="1">
        <f>LOOKUP($A13,'DMG Tables'!$P$2:$P$35,'DMG Tables'!$O$2:$O$35)*VB$1*LOOKUP(VB$1,'DMG Tables'!$G$2:$G$7,'DMG Tables'!$H$2:$H$7)</f>
        <v>8907600</v>
      </c>
      <c r="VC13" s="1">
        <f>LOOKUP($A13,'DMG Tables'!$P$2:$P$35,'DMG Tables'!$O$2:$O$35)*VC$1*LOOKUP(VC$1,'DMG Tables'!$G$2:$G$7,'DMG Tables'!$H$2:$H$7)</f>
        <v>8923200</v>
      </c>
      <c r="VD13" s="1">
        <f>LOOKUP($A13,'DMG Tables'!$P$2:$P$35,'DMG Tables'!$O$2:$O$35)*VD$1*LOOKUP(VD$1,'DMG Tables'!$G$2:$G$7,'DMG Tables'!$H$2:$H$7)</f>
        <v>8938800</v>
      </c>
      <c r="VE13" s="1">
        <f>LOOKUP($A13,'DMG Tables'!$P$2:$P$35,'DMG Tables'!$O$2:$O$35)*VE$1*LOOKUP(VE$1,'DMG Tables'!$G$2:$G$7,'DMG Tables'!$H$2:$H$7)</f>
        <v>8954400</v>
      </c>
      <c r="VF13" s="1">
        <f>LOOKUP($A13,'DMG Tables'!$P$2:$P$35,'DMG Tables'!$O$2:$O$35)*VF$1*LOOKUP(VF$1,'DMG Tables'!$G$2:$G$7,'DMG Tables'!$H$2:$H$7)</f>
        <v>8970000</v>
      </c>
      <c r="VG13" s="1">
        <f>LOOKUP($A13,'DMG Tables'!$P$2:$P$35,'DMG Tables'!$O$2:$O$35)*VG$1*LOOKUP(VG$1,'DMG Tables'!$G$2:$G$7,'DMG Tables'!$H$2:$H$7)</f>
        <v>8985600</v>
      </c>
      <c r="VH13" s="1">
        <f>LOOKUP($A13,'DMG Tables'!$P$2:$P$35,'DMG Tables'!$O$2:$O$35)*VH$1*LOOKUP(VH$1,'DMG Tables'!$G$2:$G$7,'DMG Tables'!$H$2:$H$7)</f>
        <v>9001200</v>
      </c>
      <c r="VI13" s="1">
        <f>LOOKUP($A13,'DMG Tables'!$P$2:$P$35,'DMG Tables'!$O$2:$O$35)*VI$1*LOOKUP(VI$1,'DMG Tables'!$G$2:$G$7,'DMG Tables'!$H$2:$H$7)</f>
        <v>9016800</v>
      </c>
      <c r="VJ13" s="1">
        <f>LOOKUP($A13,'DMG Tables'!$P$2:$P$35,'DMG Tables'!$O$2:$O$35)*VJ$1*LOOKUP(VJ$1,'DMG Tables'!$G$2:$G$7,'DMG Tables'!$H$2:$H$7)</f>
        <v>9032400</v>
      </c>
      <c r="VK13" s="1">
        <f>LOOKUP($A13,'DMG Tables'!$P$2:$P$35,'DMG Tables'!$O$2:$O$35)*VK$1*LOOKUP(VK$1,'DMG Tables'!$G$2:$G$7,'DMG Tables'!$H$2:$H$7)</f>
        <v>9048000</v>
      </c>
      <c r="VL13" s="1">
        <f>LOOKUP($A13,'DMG Tables'!$P$2:$P$35,'DMG Tables'!$O$2:$O$35)*VL$1*LOOKUP(VL$1,'DMG Tables'!$G$2:$G$7,'DMG Tables'!$H$2:$H$7)</f>
        <v>9063600</v>
      </c>
      <c r="VM13" s="1">
        <f>LOOKUP($A13,'DMG Tables'!$P$2:$P$35,'DMG Tables'!$O$2:$O$35)*VM$1*LOOKUP(VM$1,'DMG Tables'!$G$2:$G$7,'DMG Tables'!$H$2:$H$7)</f>
        <v>9079200</v>
      </c>
      <c r="VN13" s="1">
        <f>LOOKUP($A13,'DMG Tables'!$P$2:$P$35,'DMG Tables'!$O$2:$O$35)*VN$1*LOOKUP(VN$1,'DMG Tables'!$G$2:$G$7,'DMG Tables'!$H$2:$H$7)</f>
        <v>9094800</v>
      </c>
      <c r="VO13" s="1">
        <f>LOOKUP($A13,'DMG Tables'!$P$2:$P$35,'DMG Tables'!$O$2:$O$35)*VO$1*LOOKUP(VO$1,'DMG Tables'!$G$2:$G$7,'DMG Tables'!$H$2:$H$7)</f>
        <v>9110400</v>
      </c>
      <c r="VP13" s="1">
        <f>LOOKUP($A13,'DMG Tables'!$P$2:$P$35,'DMG Tables'!$O$2:$O$35)*VP$1*LOOKUP(VP$1,'DMG Tables'!$G$2:$G$7,'DMG Tables'!$H$2:$H$7)</f>
        <v>9126000</v>
      </c>
      <c r="VQ13" s="1">
        <f>LOOKUP($A13,'DMG Tables'!$P$2:$P$35,'DMG Tables'!$O$2:$O$35)*VQ$1*LOOKUP(VQ$1,'DMG Tables'!$G$2:$G$7,'DMG Tables'!$H$2:$H$7)</f>
        <v>9141600</v>
      </c>
      <c r="VR13" s="1">
        <f>LOOKUP($A13,'DMG Tables'!$P$2:$P$35,'DMG Tables'!$O$2:$O$35)*VR$1*LOOKUP(VR$1,'DMG Tables'!$G$2:$G$7,'DMG Tables'!$H$2:$H$7)</f>
        <v>9157200</v>
      </c>
      <c r="VS13" s="1">
        <f>LOOKUP($A13,'DMG Tables'!$P$2:$P$35,'DMG Tables'!$O$2:$O$35)*VS$1*LOOKUP(VS$1,'DMG Tables'!$G$2:$G$7,'DMG Tables'!$H$2:$H$7)</f>
        <v>9172800</v>
      </c>
      <c r="VT13" s="1">
        <f>LOOKUP($A13,'DMG Tables'!$P$2:$P$35,'DMG Tables'!$O$2:$O$35)*VT$1*LOOKUP(VT$1,'DMG Tables'!$G$2:$G$7,'DMG Tables'!$H$2:$H$7)</f>
        <v>9188400</v>
      </c>
      <c r="VU13" s="1">
        <f>LOOKUP($A13,'DMG Tables'!$P$2:$P$35,'DMG Tables'!$O$2:$O$35)*VU$1*LOOKUP(VU$1,'DMG Tables'!$G$2:$G$7,'DMG Tables'!$H$2:$H$7)</f>
        <v>9204000</v>
      </c>
      <c r="VV13" s="1">
        <f>LOOKUP($A13,'DMG Tables'!$P$2:$P$35,'DMG Tables'!$O$2:$O$35)*VV$1*LOOKUP(VV$1,'DMG Tables'!$G$2:$G$7,'DMG Tables'!$H$2:$H$7)</f>
        <v>9219600</v>
      </c>
      <c r="VW13" s="1">
        <f>LOOKUP($A13,'DMG Tables'!$P$2:$P$35,'DMG Tables'!$O$2:$O$35)*VW$1*LOOKUP(VW$1,'DMG Tables'!$G$2:$G$7,'DMG Tables'!$H$2:$H$7)</f>
        <v>9235200</v>
      </c>
      <c r="VX13" s="1">
        <f>LOOKUP($A13,'DMG Tables'!$P$2:$P$35,'DMG Tables'!$O$2:$O$35)*VX$1*LOOKUP(VX$1,'DMG Tables'!$G$2:$G$7,'DMG Tables'!$H$2:$H$7)</f>
        <v>9250800</v>
      </c>
      <c r="VY13" s="1">
        <f>LOOKUP($A13,'DMG Tables'!$P$2:$P$35,'DMG Tables'!$O$2:$O$35)*VY$1*LOOKUP(VY$1,'DMG Tables'!$G$2:$G$7,'DMG Tables'!$H$2:$H$7)</f>
        <v>9266400</v>
      </c>
      <c r="VZ13" s="1">
        <f>LOOKUP($A13,'DMG Tables'!$P$2:$P$35,'DMG Tables'!$O$2:$O$35)*VZ$1*LOOKUP(VZ$1,'DMG Tables'!$G$2:$G$7,'DMG Tables'!$H$2:$H$7)</f>
        <v>9282000</v>
      </c>
      <c r="WA13" s="1">
        <f>LOOKUP($A13,'DMG Tables'!$P$2:$P$35,'DMG Tables'!$O$2:$O$35)*WA$1*LOOKUP(WA$1,'DMG Tables'!$G$2:$G$7,'DMG Tables'!$H$2:$H$7)</f>
        <v>9297600</v>
      </c>
      <c r="WB13" s="1">
        <f>LOOKUP($A13,'DMG Tables'!$P$2:$P$35,'DMG Tables'!$O$2:$O$35)*WB$1*LOOKUP(WB$1,'DMG Tables'!$G$2:$G$7,'DMG Tables'!$H$2:$H$7)</f>
        <v>9313200</v>
      </c>
      <c r="WC13" s="1">
        <f>LOOKUP($A13,'DMG Tables'!$P$2:$P$35,'DMG Tables'!$O$2:$O$35)*WC$1*LOOKUP(WC$1,'DMG Tables'!$G$2:$G$7,'DMG Tables'!$H$2:$H$7)</f>
        <v>9328800</v>
      </c>
      <c r="WD13" s="1">
        <f>LOOKUP($A13,'DMG Tables'!$P$2:$P$35,'DMG Tables'!$O$2:$O$35)*WD$1*LOOKUP(WD$1,'DMG Tables'!$G$2:$G$7,'DMG Tables'!$H$2:$H$7)</f>
        <v>9344400</v>
      </c>
      <c r="WE13" s="1">
        <f>LOOKUP($A13,'DMG Tables'!$P$2:$P$35,'DMG Tables'!$O$2:$O$35)*WE$1*LOOKUP(WE$1,'DMG Tables'!$G$2:$G$7,'DMG Tables'!$H$2:$H$7)</f>
        <v>9360000</v>
      </c>
      <c r="WF13" s="1">
        <f>LOOKUP($A13,'DMG Tables'!$P$2:$P$35,'DMG Tables'!$O$2:$O$35)*WF$1*LOOKUP(WF$1,'DMG Tables'!$G$2:$G$7,'DMG Tables'!$H$2:$H$7)</f>
        <v>9375600</v>
      </c>
      <c r="WG13" s="1">
        <f>LOOKUP($A13,'DMG Tables'!$P$2:$P$35,'DMG Tables'!$O$2:$O$35)*WG$1*LOOKUP(WG$1,'DMG Tables'!$G$2:$G$7,'DMG Tables'!$H$2:$H$7)</f>
        <v>9391200</v>
      </c>
      <c r="WH13" s="1">
        <f>LOOKUP($A13,'DMG Tables'!$P$2:$P$35,'DMG Tables'!$O$2:$O$35)*WH$1*LOOKUP(WH$1,'DMG Tables'!$G$2:$G$7,'DMG Tables'!$H$2:$H$7)</f>
        <v>9406800</v>
      </c>
      <c r="WI13" s="1">
        <f>LOOKUP($A13,'DMG Tables'!$P$2:$P$35,'DMG Tables'!$O$2:$O$35)*WI$1*LOOKUP(WI$1,'DMG Tables'!$G$2:$G$7,'DMG Tables'!$H$2:$H$7)</f>
        <v>9422400</v>
      </c>
      <c r="WJ13" s="1">
        <f>LOOKUP($A13,'DMG Tables'!$P$2:$P$35,'DMG Tables'!$O$2:$O$35)*WJ$1*LOOKUP(WJ$1,'DMG Tables'!$G$2:$G$7,'DMG Tables'!$H$2:$H$7)</f>
        <v>9438000</v>
      </c>
      <c r="WK13" s="1">
        <f>LOOKUP($A13,'DMG Tables'!$P$2:$P$35,'DMG Tables'!$O$2:$O$35)*WK$1*LOOKUP(WK$1,'DMG Tables'!$G$2:$G$7,'DMG Tables'!$H$2:$H$7)</f>
        <v>9453600</v>
      </c>
      <c r="WL13" s="1">
        <f>LOOKUP($A13,'DMG Tables'!$P$2:$P$35,'DMG Tables'!$O$2:$O$35)*WL$1*LOOKUP(WL$1,'DMG Tables'!$G$2:$G$7,'DMG Tables'!$H$2:$H$7)</f>
        <v>9469200</v>
      </c>
      <c r="WM13" s="1">
        <f>LOOKUP($A13,'DMG Tables'!$P$2:$P$35,'DMG Tables'!$O$2:$O$35)*WM$1*LOOKUP(WM$1,'DMG Tables'!$G$2:$G$7,'DMG Tables'!$H$2:$H$7)</f>
        <v>9484800</v>
      </c>
      <c r="WN13" s="1">
        <f>LOOKUP($A13,'DMG Tables'!$P$2:$P$35,'DMG Tables'!$O$2:$O$35)*WN$1*LOOKUP(WN$1,'DMG Tables'!$G$2:$G$7,'DMG Tables'!$H$2:$H$7)</f>
        <v>9500400</v>
      </c>
      <c r="WO13" s="1">
        <f>LOOKUP($A13,'DMG Tables'!$P$2:$P$35,'DMG Tables'!$O$2:$O$35)*WO$1*LOOKUP(WO$1,'DMG Tables'!$G$2:$G$7,'DMG Tables'!$H$2:$H$7)</f>
        <v>9516000</v>
      </c>
      <c r="WP13" s="1">
        <f>LOOKUP($A13,'DMG Tables'!$P$2:$P$35,'DMG Tables'!$O$2:$O$35)*WP$1*LOOKUP(WP$1,'DMG Tables'!$G$2:$G$7,'DMG Tables'!$H$2:$H$7)</f>
        <v>9531600</v>
      </c>
      <c r="WQ13" s="1">
        <f>LOOKUP($A13,'DMG Tables'!$P$2:$P$35,'DMG Tables'!$O$2:$O$35)*WQ$1*LOOKUP(WQ$1,'DMG Tables'!$G$2:$G$7,'DMG Tables'!$H$2:$H$7)</f>
        <v>9547200</v>
      </c>
      <c r="WR13" s="1">
        <f>LOOKUP($A13,'DMG Tables'!$P$2:$P$35,'DMG Tables'!$O$2:$O$35)*WR$1*LOOKUP(WR$1,'DMG Tables'!$G$2:$G$7,'DMG Tables'!$H$2:$H$7)</f>
        <v>9562800</v>
      </c>
      <c r="WS13" s="1">
        <f>LOOKUP($A13,'DMG Tables'!$P$2:$P$35,'DMG Tables'!$O$2:$O$35)*WS$1*LOOKUP(WS$1,'DMG Tables'!$G$2:$G$7,'DMG Tables'!$H$2:$H$7)</f>
        <v>9578400</v>
      </c>
      <c r="WT13" s="1">
        <f>LOOKUP($A13,'DMG Tables'!$P$2:$P$35,'DMG Tables'!$O$2:$O$35)*WT$1*LOOKUP(WT$1,'DMG Tables'!$G$2:$G$7,'DMG Tables'!$H$2:$H$7)</f>
        <v>9594000</v>
      </c>
      <c r="WU13" s="1">
        <f>LOOKUP($A13,'DMG Tables'!$P$2:$P$35,'DMG Tables'!$O$2:$O$35)*WU$1*LOOKUP(WU$1,'DMG Tables'!$G$2:$G$7,'DMG Tables'!$H$2:$H$7)</f>
        <v>9609600</v>
      </c>
      <c r="WV13" s="1">
        <f>LOOKUP($A13,'DMG Tables'!$P$2:$P$35,'DMG Tables'!$O$2:$O$35)*WV$1*LOOKUP(WV$1,'DMG Tables'!$G$2:$G$7,'DMG Tables'!$H$2:$H$7)</f>
        <v>9625200</v>
      </c>
      <c r="WW13" s="1">
        <f>LOOKUP($A13,'DMG Tables'!$P$2:$P$35,'DMG Tables'!$O$2:$O$35)*WW$1*LOOKUP(WW$1,'DMG Tables'!$G$2:$G$7,'DMG Tables'!$H$2:$H$7)</f>
        <v>9640800</v>
      </c>
      <c r="WX13" s="1">
        <f>LOOKUP($A13,'DMG Tables'!$P$2:$P$35,'DMG Tables'!$O$2:$O$35)*WX$1*LOOKUP(WX$1,'DMG Tables'!$G$2:$G$7,'DMG Tables'!$H$2:$H$7)</f>
        <v>9656400</v>
      </c>
      <c r="WY13" s="1">
        <f>LOOKUP($A13,'DMG Tables'!$P$2:$P$35,'DMG Tables'!$O$2:$O$35)*WY$1*LOOKUP(WY$1,'DMG Tables'!$G$2:$G$7,'DMG Tables'!$H$2:$H$7)</f>
        <v>9672000</v>
      </c>
      <c r="WZ13" s="1">
        <f>LOOKUP($A13,'DMG Tables'!$P$2:$P$35,'DMG Tables'!$O$2:$O$35)*WZ$1*LOOKUP(WZ$1,'DMG Tables'!$G$2:$G$7,'DMG Tables'!$H$2:$H$7)</f>
        <v>9687600</v>
      </c>
      <c r="XA13" s="1">
        <f>LOOKUP($A13,'DMG Tables'!$P$2:$P$35,'DMG Tables'!$O$2:$O$35)*XA$1*LOOKUP(XA$1,'DMG Tables'!$G$2:$G$7,'DMG Tables'!$H$2:$H$7)</f>
        <v>9703200</v>
      </c>
      <c r="XB13" s="1">
        <f>LOOKUP($A13,'DMG Tables'!$P$2:$P$35,'DMG Tables'!$O$2:$O$35)*XB$1*LOOKUP(XB$1,'DMG Tables'!$G$2:$G$7,'DMG Tables'!$H$2:$H$7)</f>
        <v>9718800</v>
      </c>
      <c r="XC13" s="1">
        <f>LOOKUP($A13,'DMG Tables'!$P$2:$P$35,'DMG Tables'!$O$2:$O$35)*XC$1*LOOKUP(XC$1,'DMG Tables'!$G$2:$G$7,'DMG Tables'!$H$2:$H$7)</f>
        <v>9734400</v>
      </c>
      <c r="XD13" s="1">
        <f>LOOKUP($A13,'DMG Tables'!$P$2:$P$35,'DMG Tables'!$O$2:$O$35)*XD$1*LOOKUP(XD$1,'DMG Tables'!$G$2:$G$7,'DMG Tables'!$H$2:$H$7)</f>
        <v>9750000</v>
      </c>
      <c r="XE13" s="1">
        <f>LOOKUP($A13,'DMG Tables'!$P$2:$P$35,'DMG Tables'!$O$2:$O$35)*XE$1*LOOKUP(XE$1,'DMG Tables'!$G$2:$G$7,'DMG Tables'!$H$2:$H$7)</f>
        <v>9765600</v>
      </c>
      <c r="XF13" s="1">
        <f>LOOKUP($A13,'DMG Tables'!$P$2:$P$35,'DMG Tables'!$O$2:$O$35)*XF$1*LOOKUP(XF$1,'DMG Tables'!$G$2:$G$7,'DMG Tables'!$H$2:$H$7)</f>
        <v>9781200</v>
      </c>
      <c r="XG13" s="1">
        <f>LOOKUP($A13,'DMG Tables'!$P$2:$P$35,'DMG Tables'!$O$2:$O$35)*XG$1*LOOKUP(XG$1,'DMG Tables'!$G$2:$G$7,'DMG Tables'!$H$2:$H$7)</f>
        <v>9796800</v>
      </c>
      <c r="XH13" s="1">
        <f>LOOKUP($A13,'DMG Tables'!$P$2:$P$35,'DMG Tables'!$O$2:$O$35)*XH$1*LOOKUP(XH$1,'DMG Tables'!$G$2:$G$7,'DMG Tables'!$H$2:$H$7)</f>
        <v>9812400</v>
      </c>
      <c r="XI13" s="1">
        <f>LOOKUP($A13,'DMG Tables'!$P$2:$P$35,'DMG Tables'!$O$2:$O$35)*XI$1*LOOKUP(XI$1,'DMG Tables'!$G$2:$G$7,'DMG Tables'!$H$2:$H$7)</f>
        <v>9828000</v>
      </c>
      <c r="XJ13" s="1">
        <f>LOOKUP($A13,'DMG Tables'!$P$2:$P$35,'DMG Tables'!$O$2:$O$35)*XJ$1*LOOKUP(XJ$1,'DMG Tables'!$G$2:$G$7,'DMG Tables'!$H$2:$H$7)</f>
        <v>9843600</v>
      </c>
      <c r="XK13" s="1">
        <f>LOOKUP($A13,'DMG Tables'!$P$2:$P$35,'DMG Tables'!$O$2:$O$35)*XK$1*LOOKUP(XK$1,'DMG Tables'!$G$2:$G$7,'DMG Tables'!$H$2:$H$7)</f>
        <v>9859200</v>
      </c>
      <c r="XL13" s="1">
        <f>LOOKUP($A13,'DMG Tables'!$P$2:$P$35,'DMG Tables'!$O$2:$O$35)*XL$1*LOOKUP(XL$1,'DMG Tables'!$G$2:$G$7,'DMG Tables'!$H$2:$H$7)</f>
        <v>9874800</v>
      </c>
      <c r="XM13" s="1">
        <f>LOOKUP($A13,'DMG Tables'!$P$2:$P$35,'DMG Tables'!$O$2:$O$35)*XM$1*LOOKUP(XM$1,'DMG Tables'!$G$2:$G$7,'DMG Tables'!$H$2:$H$7)</f>
        <v>9890400</v>
      </c>
      <c r="XN13" s="1">
        <f>LOOKUP($A13,'DMG Tables'!$P$2:$P$35,'DMG Tables'!$O$2:$O$35)*XN$1*LOOKUP(XN$1,'DMG Tables'!$G$2:$G$7,'DMG Tables'!$H$2:$H$7)</f>
        <v>9906000</v>
      </c>
      <c r="XO13" s="1">
        <f>LOOKUP($A13,'DMG Tables'!$P$2:$P$35,'DMG Tables'!$O$2:$O$35)*XO$1*LOOKUP(XO$1,'DMG Tables'!$G$2:$G$7,'DMG Tables'!$H$2:$H$7)</f>
        <v>9921600</v>
      </c>
      <c r="XP13" s="1">
        <f>LOOKUP($A13,'DMG Tables'!$P$2:$P$35,'DMG Tables'!$O$2:$O$35)*XP$1*LOOKUP(XP$1,'DMG Tables'!$G$2:$G$7,'DMG Tables'!$H$2:$H$7)</f>
        <v>9937200</v>
      </c>
      <c r="XQ13" s="1">
        <f>LOOKUP($A13,'DMG Tables'!$P$2:$P$35,'DMG Tables'!$O$2:$O$35)*XQ$1*LOOKUP(XQ$1,'DMG Tables'!$G$2:$G$7,'DMG Tables'!$H$2:$H$7)</f>
        <v>9952800</v>
      </c>
      <c r="XR13" s="1">
        <f>LOOKUP($A13,'DMG Tables'!$P$2:$P$35,'DMG Tables'!$O$2:$O$35)*XR$1*LOOKUP(XR$1,'DMG Tables'!$G$2:$G$7,'DMG Tables'!$H$2:$H$7)</f>
        <v>9968400</v>
      </c>
      <c r="XS13" s="1">
        <f>LOOKUP($A13,'DMG Tables'!$P$2:$P$35,'DMG Tables'!$O$2:$O$35)*XS$1*LOOKUP(XS$1,'DMG Tables'!$G$2:$G$7,'DMG Tables'!$H$2:$H$7)</f>
        <v>9984000</v>
      </c>
      <c r="XT13" s="1">
        <f>LOOKUP($A13,'DMG Tables'!$P$2:$P$35,'DMG Tables'!$O$2:$O$35)*XT$1*LOOKUP(XT$1,'DMG Tables'!$G$2:$G$7,'DMG Tables'!$H$2:$H$7)</f>
        <v>9999600</v>
      </c>
      <c r="XU13" s="1">
        <f>LOOKUP($A13,'DMG Tables'!$P$2:$P$35,'DMG Tables'!$O$2:$O$35)*XU$1*LOOKUP(XU$1,'DMG Tables'!$G$2:$G$7,'DMG Tables'!$H$2:$H$7)</f>
        <v>10015200</v>
      </c>
      <c r="XV13" s="1">
        <f>LOOKUP($A13,'DMG Tables'!$P$2:$P$35,'DMG Tables'!$O$2:$O$35)*XV$1*LOOKUP(XV$1,'DMG Tables'!$G$2:$G$7,'DMG Tables'!$H$2:$H$7)</f>
        <v>10030800</v>
      </c>
      <c r="XW13" s="1">
        <f>LOOKUP($A13,'DMG Tables'!$P$2:$P$35,'DMG Tables'!$O$2:$O$35)*XW$1*LOOKUP(XW$1,'DMG Tables'!$G$2:$G$7,'DMG Tables'!$H$2:$H$7)</f>
        <v>10046400</v>
      </c>
      <c r="XX13" s="1">
        <f>LOOKUP($A13,'DMG Tables'!$P$2:$P$35,'DMG Tables'!$O$2:$O$35)*XX$1*LOOKUP(XX$1,'DMG Tables'!$G$2:$G$7,'DMG Tables'!$H$2:$H$7)</f>
        <v>10062000</v>
      </c>
      <c r="XY13" s="1">
        <f>LOOKUP($A13,'DMG Tables'!$P$2:$P$35,'DMG Tables'!$O$2:$O$35)*XY$1*LOOKUP(XY$1,'DMG Tables'!$G$2:$G$7,'DMG Tables'!$H$2:$H$7)</f>
        <v>10077600</v>
      </c>
      <c r="XZ13" s="1">
        <f>LOOKUP($A13,'DMG Tables'!$P$2:$P$35,'DMG Tables'!$O$2:$O$35)*XZ$1*LOOKUP(XZ$1,'DMG Tables'!$G$2:$G$7,'DMG Tables'!$H$2:$H$7)</f>
        <v>10093200</v>
      </c>
      <c r="YA13" s="1">
        <f>LOOKUP($A13,'DMG Tables'!$P$2:$P$35,'DMG Tables'!$O$2:$O$35)*YA$1*LOOKUP(YA$1,'DMG Tables'!$G$2:$G$7,'DMG Tables'!$H$2:$H$7)</f>
        <v>10108800</v>
      </c>
      <c r="YB13" s="1">
        <f>LOOKUP($A13,'DMG Tables'!$P$2:$P$35,'DMG Tables'!$O$2:$O$35)*YB$1*LOOKUP(YB$1,'DMG Tables'!$G$2:$G$7,'DMG Tables'!$H$2:$H$7)</f>
        <v>10124400</v>
      </c>
      <c r="YC13" s="1">
        <f>LOOKUP($A13,'DMG Tables'!$P$2:$P$35,'DMG Tables'!$O$2:$O$35)*YC$1*LOOKUP(YC$1,'DMG Tables'!$G$2:$G$7,'DMG Tables'!$H$2:$H$7)</f>
        <v>10140000</v>
      </c>
      <c r="YD13" s="1">
        <f>LOOKUP($A13,'DMG Tables'!$P$2:$P$35,'DMG Tables'!$O$2:$O$35)*YD$1*LOOKUP(YD$1,'DMG Tables'!$G$2:$G$7,'DMG Tables'!$H$2:$H$7)</f>
        <v>10155600</v>
      </c>
      <c r="YE13" s="1">
        <f>LOOKUP($A13,'DMG Tables'!$P$2:$P$35,'DMG Tables'!$O$2:$O$35)*YE$1*LOOKUP(YE$1,'DMG Tables'!$G$2:$G$7,'DMG Tables'!$H$2:$H$7)</f>
        <v>10171200</v>
      </c>
      <c r="YF13" s="1">
        <f>LOOKUP($A13,'DMG Tables'!$P$2:$P$35,'DMG Tables'!$O$2:$O$35)*YF$1*LOOKUP(YF$1,'DMG Tables'!$G$2:$G$7,'DMG Tables'!$H$2:$H$7)</f>
        <v>10186800</v>
      </c>
      <c r="YG13" s="1">
        <f>LOOKUP($A13,'DMG Tables'!$P$2:$P$35,'DMG Tables'!$O$2:$O$35)*YG$1*LOOKUP(YG$1,'DMG Tables'!$G$2:$G$7,'DMG Tables'!$H$2:$H$7)</f>
        <v>10202400</v>
      </c>
      <c r="YH13" s="1">
        <f>LOOKUP($A13,'DMG Tables'!$P$2:$P$35,'DMG Tables'!$O$2:$O$35)*YH$1*LOOKUP(YH$1,'DMG Tables'!$G$2:$G$7,'DMG Tables'!$H$2:$H$7)</f>
        <v>10218000</v>
      </c>
      <c r="YI13" s="1">
        <f>LOOKUP($A13,'DMG Tables'!$P$2:$P$35,'DMG Tables'!$O$2:$O$35)*YI$1*LOOKUP(YI$1,'DMG Tables'!$G$2:$G$7,'DMG Tables'!$H$2:$H$7)</f>
        <v>10233600</v>
      </c>
      <c r="YJ13" s="1">
        <f>LOOKUP($A13,'DMG Tables'!$P$2:$P$35,'DMG Tables'!$O$2:$O$35)*YJ$1*LOOKUP(YJ$1,'DMG Tables'!$G$2:$G$7,'DMG Tables'!$H$2:$H$7)</f>
        <v>10249200</v>
      </c>
      <c r="YK13" s="1">
        <f>LOOKUP($A13,'DMG Tables'!$P$2:$P$35,'DMG Tables'!$O$2:$O$35)*YK$1*LOOKUP(YK$1,'DMG Tables'!$G$2:$G$7,'DMG Tables'!$H$2:$H$7)</f>
        <v>10264800</v>
      </c>
      <c r="YL13" s="1">
        <f>LOOKUP($A13,'DMG Tables'!$P$2:$P$35,'DMG Tables'!$O$2:$O$35)*YL$1*LOOKUP(YL$1,'DMG Tables'!$G$2:$G$7,'DMG Tables'!$H$2:$H$7)</f>
        <v>10280400</v>
      </c>
      <c r="YM13" s="1">
        <f>LOOKUP($A13,'DMG Tables'!$P$2:$P$35,'DMG Tables'!$O$2:$O$35)*YM$1*LOOKUP(YM$1,'DMG Tables'!$G$2:$G$7,'DMG Tables'!$H$2:$H$7)</f>
        <v>10296000</v>
      </c>
      <c r="YN13" s="1">
        <f>LOOKUP($A13,'DMG Tables'!$P$2:$P$35,'DMG Tables'!$O$2:$O$35)*YN$1*LOOKUP(YN$1,'DMG Tables'!$G$2:$G$7,'DMG Tables'!$H$2:$H$7)</f>
        <v>10311600</v>
      </c>
      <c r="YO13" s="1">
        <f>LOOKUP($A13,'DMG Tables'!$P$2:$P$35,'DMG Tables'!$O$2:$O$35)*YO$1*LOOKUP(YO$1,'DMG Tables'!$G$2:$G$7,'DMG Tables'!$H$2:$H$7)</f>
        <v>10327200</v>
      </c>
      <c r="YP13" s="1">
        <f>LOOKUP($A13,'DMG Tables'!$P$2:$P$35,'DMG Tables'!$O$2:$O$35)*YP$1*LOOKUP(YP$1,'DMG Tables'!$G$2:$G$7,'DMG Tables'!$H$2:$H$7)</f>
        <v>10342800</v>
      </c>
      <c r="YQ13" s="1">
        <f>LOOKUP($A13,'DMG Tables'!$P$2:$P$35,'DMG Tables'!$O$2:$O$35)*YQ$1*LOOKUP(YQ$1,'DMG Tables'!$G$2:$G$7,'DMG Tables'!$H$2:$H$7)</f>
        <v>10358400</v>
      </c>
      <c r="YR13" s="1">
        <f>LOOKUP($A13,'DMG Tables'!$P$2:$P$35,'DMG Tables'!$O$2:$O$35)*YR$1*LOOKUP(YR$1,'DMG Tables'!$G$2:$G$7,'DMG Tables'!$H$2:$H$7)</f>
        <v>10374000</v>
      </c>
      <c r="YS13" s="1">
        <f>LOOKUP($A13,'DMG Tables'!$P$2:$P$35,'DMG Tables'!$O$2:$O$35)*YS$1*LOOKUP(YS$1,'DMG Tables'!$G$2:$G$7,'DMG Tables'!$H$2:$H$7)</f>
        <v>10389600</v>
      </c>
      <c r="YT13" s="1">
        <f>LOOKUP($A13,'DMG Tables'!$P$2:$P$35,'DMG Tables'!$O$2:$O$35)*YT$1*LOOKUP(YT$1,'DMG Tables'!$G$2:$G$7,'DMG Tables'!$H$2:$H$7)</f>
        <v>10405200</v>
      </c>
      <c r="YU13" s="1">
        <f>LOOKUP($A13,'DMG Tables'!$P$2:$P$35,'DMG Tables'!$O$2:$O$35)*YU$1*LOOKUP(YU$1,'DMG Tables'!$G$2:$G$7,'DMG Tables'!$H$2:$H$7)</f>
        <v>10420800</v>
      </c>
      <c r="YV13" s="1">
        <f>LOOKUP($A13,'DMG Tables'!$P$2:$P$35,'DMG Tables'!$O$2:$O$35)*YV$1*LOOKUP(YV$1,'DMG Tables'!$G$2:$G$7,'DMG Tables'!$H$2:$H$7)</f>
        <v>10436400</v>
      </c>
      <c r="YW13" s="1">
        <f>LOOKUP($A13,'DMG Tables'!$P$2:$P$35,'DMG Tables'!$O$2:$O$35)*YW$1*LOOKUP(YW$1,'DMG Tables'!$G$2:$G$7,'DMG Tables'!$H$2:$H$7)</f>
        <v>10452000</v>
      </c>
      <c r="YX13" s="1">
        <f>LOOKUP($A13,'DMG Tables'!$P$2:$P$35,'DMG Tables'!$O$2:$O$35)*YX$1*LOOKUP(YX$1,'DMG Tables'!$G$2:$G$7,'DMG Tables'!$H$2:$H$7)</f>
        <v>10467600</v>
      </c>
      <c r="YY13" s="1">
        <f>LOOKUP($A13,'DMG Tables'!$P$2:$P$35,'DMG Tables'!$O$2:$O$35)*YY$1*LOOKUP(YY$1,'DMG Tables'!$G$2:$G$7,'DMG Tables'!$H$2:$H$7)</f>
        <v>10483200</v>
      </c>
      <c r="YZ13" s="1">
        <f>LOOKUP($A13,'DMG Tables'!$P$2:$P$35,'DMG Tables'!$O$2:$O$35)*YZ$1*LOOKUP(YZ$1,'DMG Tables'!$G$2:$G$7,'DMG Tables'!$H$2:$H$7)</f>
        <v>10498800</v>
      </c>
      <c r="ZA13" s="1">
        <f>LOOKUP($A13,'DMG Tables'!$P$2:$P$35,'DMG Tables'!$O$2:$O$35)*ZA$1*LOOKUP(ZA$1,'DMG Tables'!$G$2:$G$7,'DMG Tables'!$H$2:$H$7)</f>
        <v>10514400</v>
      </c>
      <c r="ZB13" s="1">
        <f>LOOKUP($A13,'DMG Tables'!$P$2:$P$35,'DMG Tables'!$O$2:$O$35)*ZB$1*LOOKUP(ZB$1,'DMG Tables'!$G$2:$G$7,'DMG Tables'!$H$2:$H$7)</f>
        <v>10530000</v>
      </c>
      <c r="ZC13" s="1">
        <f>LOOKUP($A13,'DMG Tables'!$P$2:$P$35,'DMG Tables'!$O$2:$O$35)*ZC$1*LOOKUP(ZC$1,'DMG Tables'!$G$2:$G$7,'DMG Tables'!$H$2:$H$7)</f>
        <v>10545600</v>
      </c>
      <c r="ZD13" s="1">
        <f>LOOKUP($A13,'DMG Tables'!$P$2:$P$35,'DMG Tables'!$O$2:$O$35)*ZD$1*LOOKUP(ZD$1,'DMG Tables'!$G$2:$G$7,'DMG Tables'!$H$2:$H$7)</f>
        <v>10561200</v>
      </c>
      <c r="ZE13" s="1">
        <f>LOOKUP($A13,'DMG Tables'!$P$2:$P$35,'DMG Tables'!$O$2:$O$35)*ZE$1*LOOKUP(ZE$1,'DMG Tables'!$G$2:$G$7,'DMG Tables'!$H$2:$H$7)</f>
        <v>10576800</v>
      </c>
      <c r="ZF13" s="1">
        <f>LOOKUP($A13,'DMG Tables'!$P$2:$P$35,'DMG Tables'!$O$2:$O$35)*ZF$1*LOOKUP(ZF$1,'DMG Tables'!$G$2:$G$7,'DMG Tables'!$H$2:$H$7)</f>
        <v>10592400</v>
      </c>
      <c r="ZG13" s="1">
        <f>LOOKUP($A13,'DMG Tables'!$P$2:$P$35,'DMG Tables'!$O$2:$O$35)*ZG$1*LOOKUP(ZG$1,'DMG Tables'!$G$2:$G$7,'DMG Tables'!$H$2:$H$7)</f>
        <v>10608000</v>
      </c>
      <c r="ZH13" s="1">
        <f>LOOKUP($A13,'DMG Tables'!$P$2:$P$35,'DMG Tables'!$O$2:$O$35)*ZH$1*LOOKUP(ZH$1,'DMG Tables'!$G$2:$G$7,'DMG Tables'!$H$2:$H$7)</f>
        <v>10623600</v>
      </c>
      <c r="ZI13" s="1">
        <f>LOOKUP($A13,'DMG Tables'!$P$2:$P$35,'DMG Tables'!$O$2:$O$35)*ZI$1*LOOKUP(ZI$1,'DMG Tables'!$G$2:$G$7,'DMG Tables'!$H$2:$H$7)</f>
        <v>10639200</v>
      </c>
      <c r="ZJ13" s="1">
        <f>LOOKUP($A13,'DMG Tables'!$P$2:$P$35,'DMG Tables'!$O$2:$O$35)*ZJ$1*LOOKUP(ZJ$1,'DMG Tables'!$G$2:$G$7,'DMG Tables'!$H$2:$H$7)</f>
        <v>10654800</v>
      </c>
      <c r="ZK13" s="1">
        <f>LOOKUP($A13,'DMG Tables'!$P$2:$P$35,'DMG Tables'!$O$2:$O$35)*ZK$1*LOOKUP(ZK$1,'DMG Tables'!$G$2:$G$7,'DMG Tables'!$H$2:$H$7)</f>
        <v>10670400</v>
      </c>
      <c r="ZL13" s="1">
        <f>LOOKUP($A13,'DMG Tables'!$P$2:$P$35,'DMG Tables'!$O$2:$O$35)*ZL$1*LOOKUP(ZL$1,'DMG Tables'!$G$2:$G$7,'DMG Tables'!$H$2:$H$7)</f>
        <v>10686000</v>
      </c>
      <c r="ZM13" s="1">
        <f>LOOKUP($A13,'DMG Tables'!$P$2:$P$35,'DMG Tables'!$O$2:$O$35)*ZM$1*LOOKUP(ZM$1,'DMG Tables'!$G$2:$G$7,'DMG Tables'!$H$2:$H$7)</f>
        <v>10701600</v>
      </c>
      <c r="ZN13" s="1">
        <f>LOOKUP($A13,'DMG Tables'!$P$2:$P$35,'DMG Tables'!$O$2:$O$35)*ZN$1*LOOKUP(ZN$1,'DMG Tables'!$G$2:$G$7,'DMG Tables'!$H$2:$H$7)</f>
        <v>10717200</v>
      </c>
      <c r="ZO13" s="1">
        <f>LOOKUP($A13,'DMG Tables'!$P$2:$P$35,'DMG Tables'!$O$2:$O$35)*ZO$1*LOOKUP(ZO$1,'DMG Tables'!$G$2:$G$7,'DMG Tables'!$H$2:$H$7)</f>
        <v>10732800</v>
      </c>
      <c r="ZP13" s="1">
        <f>LOOKUP($A13,'DMG Tables'!$P$2:$P$35,'DMG Tables'!$O$2:$O$35)*ZP$1*LOOKUP(ZP$1,'DMG Tables'!$G$2:$G$7,'DMG Tables'!$H$2:$H$7)</f>
        <v>10748400</v>
      </c>
      <c r="ZQ13" s="1">
        <f>LOOKUP($A13,'DMG Tables'!$P$2:$P$35,'DMG Tables'!$O$2:$O$35)*ZQ$1*LOOKUP(ZQ$1,'DMG Tables'!$G$2:$G$7,'DMG Tables'!$H$2:$H$7)</f>
        <v>10764000</v>
      </c>
      <c r="ZR13" s="1">
        <f>LOOKUP($A13,'DMG Tables'!$P$2:$P$35,'DMG Tables'!$O$2:$O$35)*ZR$1*LOOKUP(ZR$1,'DMG Tables'!$G$2:$G$7,'DMG Tables'!$H$2:$H$7)</f>
        <v>10779600</v>
      </c>
      <c r="ZS13" s="1">
        <f>LOOKUP($A13,'DMG Tables'!$P$2:$P$35,'DMG Tables'!$O$2:$O$35)*ZS$1*LOOKUP(ZS$1,'DMG Tables'!$G$2:$G$7,'DMG Tables'!$H$2:$H$7)</f>
        <v>10795200</v>
      </c>
      <c r="ZT13" s="1">
        <f>LOOKUP($A13,'DMG Tables'!$P$2:$P$35,'DMG Tables'!$O$2:$O$35)*ZT$1*LOOKUP(ZT$1,'DMG Tables'!$G$2:$G$7,'DMG Tables'!$H$2:$H$7)</f>
        <v>10810800</v>
      </c>
      <c r="ZU13" s="1">
        <f>LOOKUP($A13,'DMG Tables'!$P$2:$P$35,'DMG Tables'!$O$2:$O$35)*ZU$1*LOOKUP(ZU$1,'DMG Tables'!$G$2:$G$7,'DMG Tables'!$H$2:$H$7)</f>
        <v>10826400</v>
      </c>
      <c r="ZV13" s="1">
        <f>LOOKUP($A13,'DMG Tables'!$P$2:$P$35,'DMG Tables'!$O$2:$O$35)*ZV$1*LOOKUP(ZV$1,'DMG Tables'!$G$2:$G$7,'DMG Tables'!$H$2:$H$7)</f>
        <v>10842000</v>
      </c>
      <c r="ZW13" s="1">
        <f>LOOKUP($A13,'DMG Tables'!$P$2:$P$35,'DMG Tables'!$O$2:$O$35)*ZW$1*LOOKUP(ZW$1,'DMG Tables'!$G$2:$G$7,'DMG Tables'!$H$2:$H$7)</f>
        <v>10857600</v>
      </c>
      <c r="ZX13" s="1">
        <f>LOOKUP($A13,'DMG Tables'!$P$2:$P$35,'DMG Tables'!$O$2:$O$35)*ZX$1*LOOKUP(ZX$1,'DMG Tables'!$G$2:$G$7,'DMG Tables'!$H$2:$H$7)</f>
        <v>10873200</v>
      </c>
      <c r="ZY13" s="1">
        <f>LOOKUP($A13,'DMG Tables'!$P$2:$P$35,'DMG Tables'!$O$2:$O$35)*ZY$1*LOOKUP(ZY$1,'DMG Tables'!$G$2:$G$7,'DMG Tables'!$H$2:$H$7)</f>
        <v>10888800</v>
      </c>
      <c r="ZZ13" s="1">
        <f>LOOKUP($A13,'DMG Tables'!$P$2:$P$35,'DMG Tables'!$O$2:$O$35)*ZZ$1*LOOKUP(ZZ$1,'DMG Tables'!$G$2:$G$7,'DMG Tables'!$H$2:$H$7)</f>
        <v>10904400</v>
      </c>
      <c r="AAA13" s="1">
        <f>LOOKUP($A13,'DMG Tables'!$P$2:$P$35,'DMG Tables'!$O$2:$O$35)*AAA$1*LOOKUP(AAA$1,'DMG Tables'!$G$2:$G$7,'DMG Tables'!$H$2:$H$7)</f>
        <v>10920000</v>
      </c>
      <c r="AAB13" s="1">
        <f>LOOKUP($A13,'DMG Tables'!$P$2:$P$35,'DMG Tables'!$O$2:$O$35)*AAB$1*LOOKUP(AAB$1,'DMG Tables'!$G$2:$G$7,'DMG Tables'!$H$2:$H$7)</f>
        <v>10935600</v>
      </c>
      <c r="AAC13" s="1">
        <f>LOOKUP($A13,'DMG Tables'!$P$2:$P$35,'DMG Tables'!$O$2:$O$35)*AAC$1*LOOKUP(AAC$1,'DMG Tables'!$G$2:$G$7,'DMG Tables'!$H$2:$H$7)</f>
        <v>10951200</v>
      </c>
      <c r="AAD13" s="1">
        <f>LOOKUP($A13,'DMG Tables'!$P$2:$P$35,'DMG Tables'!$O$2:$O$35)*AAD$1*LOOKUP(AAD$1,'DMG Tables'!$G$2:$G$7,'DMG Tables'!$H$2:$H$7)</f>
        <v>10966800</v>
      </c>
      <c r="AAE13" s="1">
        <f>LOOKUP($A13,'DMG Tables'!$P$2:$P$35,'DMG Tables'!$O$2:$O$35)*AAE$1*LOOKUP(AAE$1,'DMG Tables'!$G$2:$G$7,'DMG Tables'!$H$2:$H$7)</f>
        <v>10982400</v>
      </c>
      <c r="AAF13" s="1">
        <f>LOOKUP($A13,'DMG Tables'!$P$2:$P$35,'DMG Tables'!$O$2:$O$35)*AAF$1*LOOKUP(AAF$1,'DMG Tables'!$G$2:$G$7,'DMG Tables'!$H$2:$H$7)</f>
        <v>10998000</v>
      </c>
      <c r="AAG13" s="1">
        <f>LOOKUP($A13,'DMG Tables'!$P$2:$P$35,'DMG Tables'!$O$2:$O$35)*AAG$1*LOOKUP(AAG$1,'DMG Tables'!$G$2:$G$7,'DMG Tables'!$H$2:$H$7)</f>
        <v>11013600</v>
      </c>
      <c r="AAH13" s="1">
        <f>LOOKUP($A13,'DMG Tables'!$P$2:$P$35,'DMG Tables'!$O$2:$O$35)*AAH$1*LOOKUP(AAH$1,'DMG Tables'!$G$2:$G$7,'DMG Tables'!$H$2:$H$7)</f>
        <v>11029200</v>
      </c>
      <c r="AAI13" s="1">
        <f>LOOKUP($A13,'DMG Tables'!$P$2:$P$35,'DMG Tables'!$O$2:$O$35)*AAI$1*LOOKUP(AAI$1,'DMG Tables'!$G$2:$G$7,'DMG Tables'!$H$2:$H$7)</f>
        <v>11044800</v>
      </c>
      <c r="AAJ13" s="1">
        <f>LOOKUP($A13,'DMG Tables'!$P$2:$P$35,'DMG Tables'!$O$2:$O$35)*AAJ$1*LOOKUP(AAJ$1,'DMG Tables'!$G$2:$G$7,'DMG Tables'!$H$2:$H$7)</f>
        <v>11060400</v>
      </c>
      <c r="AAK13" s="1">
        <f>LOOKUP($A13,'DMG Tables'!$P$2:$P$35,'DMG Tables'!$O$2:$O$35)*AAK$1*LOOKUP(AAK$1,'DMG Tables'!$G$2:$G$7,'DMG Tables'!$H$2:$H$7)</f>
        <v>11076000</v>
      </c>
      <c r="AAL13" s="1">
        <f>LOOKUP($A13,'DMG Tables'!$P$2:$P$35,'DMG Tables'!$O$2:$O$35)*AAL$1*LOOKUP(AAL$1,'DMG Tables'!$G$2:$G$7,'DMG Tables'!$H$2:$H$7)</f>
        <v>11091600</v>
      </c>
      <c r="AAM13" s="1">
        <f>LOOKUP($A13,'DMG Tables'!$P$2:$P$35,'DMG Tables'!$O$2:$O$35)*AAM$1*LOOKUP(AAM$1,'DMG Tables'!$G$2:$G$7,'DMG Tables'!$H$2:$H$7)</f>
        <v>11107200</v>
      </c>
      <c r="AAN13" s="1">
        <f>LOOKUP($A13,'DMG Tables'!$P$2:$P$35,'DMG Tables'!$O$2:$O$35)*AAN$1*LOOKUP(AAN$1,'DMG Tables'!$G$2:$G$7,'DMG Tables'!$H$2:$H$7)</f>
        <v>11122800</v>
      </c>
      <c r="AAO13" s="1">
        <f>LOOKUP($A13,'DMG Tables'!$P$2:$P$35,'DMG Tables'!$O$2:$O$35)*AAO$1*LOOKUP(AAO$1,'DMG Tables'!$G$2:$G$7,'DMG Tables'!$H$2:$H$7)</f>
        <v>11138400</v>
      </c>
      <c r="AAP13" s="1">
        <f>LOOKUP($A13,'DMG Tables'!$P$2:$P$35,'DMG Tables'!$O$2:$O$35)*AAP$1*LOOKUP(AAP$1,'DMG Tables'!$G$2:$G$7,'DMG Tables'!$H$2:$H$7)</f>
        <v>11154000</v>
      </c>
      <c r="AAQ13" s="1">
        <f>LOOKUP($A13,'DMG Tables'!$P$2:$P$35,'DMG Tables'!$O$2:$O$35)*AAQ$1*LOOKUP(AAQ$1,'DMG Tables'!$G$2:$G$7,'DMG Tables'!$H$2:$H$7)</f>
        <v>11169600</v>
      </c>
      <c r="AAR13" s="1">
        <f>LOOKUP($A13,'DMG Tables'!$P$2:$P$35,'DMG Tables'!$O$2:$O$35)*AAR$1*LOOKUP(AAR$1,'DMG Tables'!$G$2:$G$7,'DMG Tables'!$H$2:$H$7)</f>
        <v>11185200</v>
      </c>
      <c r="AAS13" s="1">
        <f>LOOKUP($A13,'DMG Tables'!$P$2:$P$35,'DMG Tables'!$O$2:$O$35)*AAS$1*LOOKUP(AAS$1,'DMG Tables'!$G$2:$G$7,'DMG Tables'!$H$2:$H$7)</f>
        <v>11200800</v>
      </c>
      <c r="AAT13" s="1">
        <f>LOOKUP($A13,'DMG Tables'!$P$2:$P$35,'DMG Tables'!$O$2:$O$35)*AAT$1*LOOKUP(AAT$1,'DMG Tables'!$G$2:$G$7,'DMG Tables'!$H$2:$H$7)</f>
        <v>11216400</v>
      </c>
      <c r="AAU13" s="1">
        <f>LOOKUP($A13,'DMG Tables'!$P$2:$P$35,'DMG Tables'!$O$2:$O$35)*AAU$1*LOOKUP(AAU$1,'DMG Tables'!$G$2:$G$7,'DMG Tables'!$H$2:$H$7)</f>
        <v>11232000</v>
      </c>
      <c r="AAV13" s="1">
        <f>LOOKUP($A13,'DMG Tables'!$P$2:$P$35,'DMG Tables'!$O$2:$O$35)*AAV$1*LOOKUP(AAV$1,'DMG Tables'!$G$2:$G$7,'DMG Tables'!$H$2:$H$7)</f>
        <v>11247600</v>
      </c>
      <c r="AAW13" s="1">
        <f>LOOKUP($A13,'DMG Tables'!$P$2:$P$35,'DMG Tables'!$O$2:$O$35)*AAW$1*LOOKUP(AAW$1,'DMG Tables'!$G$2:$G$7,'DMG Tables'!$H$2:$H$7)</f>
        <v>11263200</v>
      </c>
      <c r="AAX13" s="1">
        <f>LOOKUP($A13,'DMG Tables'!$P$2:$P$35,'DMG Tables'!$O$2:$O$35)*AAX$1*LOOKUP(AAX$1,'DMG Tables'!$G$2:$G$7,'DMG Tables'!$H$2:$H$7)</f>
        <v>11278800</v>
      </c>
      <c r="AAY13" s="1">
        <f>LOOKUP($A13,'DMG Tables'!$P$2:$P$35,'DMG Tables'!$O$2:$O$35)*AAY$1*LOOKUP(AAY$1,'DMG Tables'!$G$2:$G$7,'DMG Tables'!$H$2:$H$7)</f>
        <v>11294400</v>
      </c>
      <c r="AAZ13" s="1">
        <f>LOOKUP($A13,'DMG Tables'!$P$2:$P$35,'DMG Tables'!$O$2:$O$35)*AAZ$1*LOOKUP(AAZ$1,'DMG Tables'!$G$2:$G$7,'DMG Tables'!$H$2:$H$7)</f>
        <v>11310000</v>
      </c>
      <c r="ABA13" s="1">
        <f>LOOKUP($A13,'DMG Tables'!$P$2:$P$35,'DMG Tables'!$O$2:$O$35)*ABA$1*LOOKUP(ABA$1,'DMG Tables'!$G$2:$G$7,'DMG Tables'!$H$2:$H$7)</f>
        <v>11325600</v>
      </c>
      <c r="ABB13" s="1">
        <f>LOOKUP($A13,'DMG Tables'!$P$2:$P$35,'DMG Tables'!$O$2:$O$35)*ABB$1*LOOKUP(ABB$1,'DMG Tables'!$G$2:$G$7,'DMG Tables'!$H$2:$H$7)</f>
        <v>11341200</v>
      </c>
      <c r="ABC13" s="1">
        <f>LOOKUP($A13,'DMG Tables'!$P$2:$P$35,'DMG Tables'!$O$2:$O$35)*ABC$1*LOOKUP(ABC$1,'DMG Tables'!$G$2:$G$7,'DMG Tables'!$H$2:$H$7)</f>
        <v>11356800</v>
      </c>
      <c r="ABD13" s="1">
        <f>LOOKUP($A13,'DMG Tables'!$P$2:$P$35,'DMG Tables'!$O$2:$O$35)*ABD$1*LOOKUP(ABD$1,'DMG Tables'!$G$2:$G$7,'DMG Tables'!$H$2:$H$7)</f>
        <v>11372400</v>
      </c>
      <c r="ABE13" s="1">
        <f>LOOKUP($A13,'DMG Tables'!$P$2:$P$35,'DMG Tables'!$O$2:$O$35)*ABE$1*LOOKUP(ABE$1,'DMG Tables'!$G$2:$G$7,'DMG Tables'!$H$2:$H$7)</f>
        <v>11388000</v>
      </c>
      <c r="ABF13" s="1">
        <f>LOOKUP($A13,'DMG Tables'!$P$2:$P$35,'DMG Tables'!$O$2:$O$35)*ABF$1*LOOKUP(ABF$1,'DMG Tables'!$G$2:$G$7,'DMG Tables'!$H$2:$H$7)</f>
        <v>11403600</v>
      </c>
      <c r="ABG13" s="1">
        <f>LOOKUP($A13,'DMG Tables'!$P$2:$P$35,'DMG Tables'!$O$2:$O$35)*ABG$1*LOOKUP(ABG$1,'DMG Tables'!$G$2:$G$7,'DMG Tables'!$H$2:$H$7)</f>
        <v>11419200</v>
      </c>
      <c r="ABH13" s="1">
        <f>LOOKUP($A13,'DMG Tables'!$P$2:$P$35,'DMG Tables'!$O$2:$O$35)*ABH$1*LOOKUP(ABH$1,'DMG Tables'!$G$2:$G$7,'DMG Tables'!$H$2:$H$7)</f>
        <v>11434800</v>
      </c>
      <c r="ABI13" s="1">
        <f>LOOKUP($A13,'DMG Tables'!$P$2:$P$35,'DMG Tables'!$O$2:$O$35)*ABI$1*LOOKUP(ABI$1,'DMG Tables'!$G$2:$G$7,'DMG Tables'!$H$2:$H$7)</f>
        <v>11450400</v>
      </c>
      <c r="ABJ13" s="1">
        <f>LOOKUP($A13,'DMG Tables'!$P$2:$P$35,'DMG Tables'!$O$2:$O$35)*ABJ$1*LOOKUP(ABJ$1,'DMG Tables'!$G$2:$G$7,'DMG Tables'!$H$2:$H$7)</f>
        <v>11466000</v>
      </c>
      <c r="ABK13" s="1">
        <f>LOOKUP($A13,'DMG Tables'!$P$2:$P$35,'DMG Tables'!$O$2:$O$35)*ABK$1*LOOKUP(ABK$1,'DMG Tables'!$G$2:$G$7,'DMG Tables'!$H$2:$H$7)</f>
        <v>11481600</v>
      </c>
      <c r="ABL13" s="1">
        <f>LOOKUP($A13,'DMG Tables'!$P$2:$P$35,'DMG Tables'!$O$2:$O$35)*ABL$1*LOOKUP(ABL$1,'DMG Tables'!$G$2:$G$7,'DMG Tables'!$H$2:$H$7)</f>
        <v>11497200</v>
      </c>
      <c r="ABM13" s="1">
        <f>LOOKUP($A13,'DMG Tables'!$P$2:$P$35,'DMG Tables'!$O$2:$O$35)*ABM$1*LOOKUP(ABM$1,'DMG Tables'!$G$2:$G$7,'DMG Tables'!$H$2:$H$7)</f>
        <v>11512800</v>
      </c>
      <c r="ABN13" s="1">
        <f>LOOKUP($A13,'DMG Tables'!$P$2:$P$35,'DMG Tables'!$O$2:$O$35)*ABN$1*LOOKUP(ABN$1,'DMG Tables'!$G$2:$G$7,'DMG Tables'!$H$2:$H$7)</f>
        <v>11528400</v>
      </c>
      <c r="ABO13" s="1">
        <f>LOOKUP($A13,'DMG Tables'!$P$2:$P$35,'DMG Tables'!$O$2:$O$35)*ABO$1*LOOKUP(ABO$1,'DMG Tables'!$G$2:$G$7,'DMG Tables'!$H$2:$H$7)</f>
        <v>11544000</v>
      </c>
      <c r="ABP13" s="1">
        <f>LOOKUP($A13,'DMG Tables'!$P$2:$P$35,'DMG Tables'!$O$2:$O$35)*ABP$1*LOOKUP(ABP$1,'DMG Tables'!$G$2:$G$7,'DMG Tables'!$H$2:$H$7)</f>
        <v>11559600</v>
      </c>
      <c r="ABQ13" s="1">
        <f>LOOKUP($A13,'DMG Tables'!$P$2:$P$35,'DMG Tables'!$O$2:$O$35)*ABQ$1*LOOKUP(ABQ$1,'DMG Tables'!$G$2:$G$7,'DMG Tables'!$H$2:$H$7)</f>
        <v>11575200</v>
      </c>
      <c r="ABR13" s="1">
        <f>LOOKUP($A13,'DMG Tables'!$P$2:$P$35,'DMG Tables'!$O$2:$O$35)*ABR$1*LOOKUP(ABR$1,'DMG Tables'!$G$2:$G$7,'DMG Tables'!$H$2:$H$7)</f>
        <v>11590800</v>
      </c>
      <c r="ABS13" s="1">
        <f>LOOKUP($A13,'DMG Tables'!$P$2:$P$35,'DMG Tables'!$O$2:$O$35)*ABS$1*LOOKUP(ABS$1,'DMG Tables'!$G$2:$G$7,'DMG Tables'!$H$2:$H$7)</f>
        <v>11606400</v>
      </c>
      <c r="ABT13" s="1">
        <f>LOOKUP($A13,'DMG Tables'!$P$2:$P$35,'DMG Tables'!$O$2:$O$35)*ABT$1*LOOKUP(ABT$1,'DMG Tables'!$G$2:$G$7,'DMG Tables'!$H$2:$H$7)</f>
        <v>11622000</v>
      </c>
      <c r="ABU13" s="1">
        <f>LOOKUP($A13,'DMG Tables'!$P$2:$P$35,'DMG Tables'!$O$2:$O$35)*ABU$1*LOOKUP(ABU$1,'DMG Tables'!$G$2:$G$7,'DMG Tables'!$H$2:$H$7)</f>
        <v>11637600</v>
      </c>
      <c r="ABV13" s="1">
        <f>LOOKUP($A13,'DMG Tables'!$P$2:$P$35,'DMG Tables'!$O$2:$O$35)*ABV$1*LOOKUP(ABV$1,'DMG Tables'!$G$2:$G$7,'DMG Tables'!$H$2:$H$7)</f>
        <v>11653200</v>
      </c>
      <c r="ABW13" s="1">
        <f>LOOKUP($A13,'DMG Tables'!$P$2:$P$35,'DMG Tables'!$O$2:$O$35)*ABW$1*LOOKUP(ABW$1,'DMG Tables'!$G$2:$G$7,'DMG Tables'!$H$2:$H$7)</f>
        <v>11668800</v>
      </c>
      <c r="ABX13" s="1">
        <f>LOOKUP($A13,'DMG Tables'!$P$2:$P$35,'DMG Tables'!$O$2:$O$35)*ABX$1*LOOKUP(ABX$1,'DMG Tables'!$G$2:$G$7,'DMG Tables'!$H$2:$H$7)</f>
        <v>11684400</v>
      </c>
      <c r="ABY13" s="1">
        <f>LOOKUP($A13,'DMG Tables'!$P$2:$P$35,'DMG Tables'!$O$2:$O$35)*ABY$1*LOOKUP(ABY$1,'DMG Tables'!$G$2:$G$7,'DMG Tables'!$H$2:$H$7)</f>
        <v>11700000</v>
      </c>
      <c r="ABZ13" s="1">
        <f>LOOKUP($A13,'DMG Tables'!$P$2:$P$35,'DMG Tables'!$O$2:$O$35)*ABZ$1*LOOKUP(ABZ$1,'DMG Tables'!$G$2:$G$7,'DMG Tables'!$H$2:$H$7)</f>
        <v>11715600</v>
      </c>
      <c r="ACA13" s="1">
        <f>LOOKUP($A13,'DMG Tables'!$P$2:$P$35,'DMG Tables'!$O$2:$O$35)*ACA$1*LOOKUP(ACA$1,'DMG Tables'!$G$2:$G$7,'DMG Tables'!$H$2:$H$7)</f>
        <v>11731200</v>
      </c>
      <c r="ACB13" s="1">
        <f>LOOKUP($A13,'DMG Tables'!$P$2:$P$35,'DMG Tables'!$O$2:$O$35)*ACB$1*LOOKUP(ACB$1,'DMG Tables'!$G$2:$G$7,'DMG Tables'!$H$2:$H$7)</f>
        <v>11746800</v>
      </c>
      <c r="ACC13" s="1">
        <f>LOOKUP($A13,'DMG Tables'!$P$2:$P$35,'DMG Tables'!$O$2:$O$35)*ACC$1*LOOKUP(ACC$1,'DMG Tables'!$G$2:$G$7,'DMG Tables'!$H$2:$H$7)</f>
        <v>11762400</v>
      </c>
      <c r="ACD13" s="1">
        <f>LOOKUP($A13,'DMG Tables'!$P$2:$P$35,'DMG Tables'!$O$2:$O$35)*ACD$1*LOOKUP(ACD$1,'DMG Tables'!$G$2:$G$7,'DMG Tables'!$H$2:$H$7)</f>
        <v>11778000</v>
      </c>
      <c r="ACE13" s="1">
        <f>LOOKUP($A13,'DMG Tables'!$P$2:$P$35,'DMG Tables'!$O$2:$O$35)*ACE$1*LOOKUP(ACE$1,'DMG Tables'!$G$2:$G$7,'DMG Tables'!$H$2:$H$7)</f>
        <v>11793600</v>
      </c>
      <c r="ACF13" s="1">
        <f>LOOKUP($A13,'DMG Tables'!$P$2:$P$35,'DMG Tables'!$O$2:$O$35)*ACF$1*LOOKUP(ACF$1,'DMG Tables'!$G$2:$G$7,'DMG Tables'!$H$2:$H$7)</f>
        <v>11809200</v>
      </c>
      <c r="ACG13" s="1">
        <f>LOOKUP($A13,'DMG Tables'!$P$2:$P$35,'DMG Tables'!$O$2:$O$35)*ACG$1*LOOKUP(ACG$1,'DMG Tables'!$G$2:$G$7,'DMG Tables'!$H$2:$H$7)</f>
        <v>11824800</v>
      </c>
      <c r="ACH13" s="1">
        <f>LOOKUP($A13,'DMG Tables'!$P$2:$P$35,'DMG Tables'!$O$2:$O$35)*ACH$1*LOOKUP(ACH$1,'DMG Tables'!$G$2:$G$7,'DMG Tables'!$H$2:$H$7)</f>
        <v>11840400</v>
      </c>
      <c r="ACI13" s="1">
        <f>LOOKUP($A13,'DMG Tables'!$P$2:$P$35,'DMG Tables'!$O$2:$O$35)*ACI$1*LOOKUP(ACI$1,'DMG Tables'!$G$2:$G$7,'DMG Tables'!$H$2:$H$7)</f>
        <v>11856000</v>
      </c>
      <c r="ACJ13" s="1">
        <f>LOOKUP($A13,'DMG Tables'!$P$2:$P$35,'DMG Tables'!$O$2:$O$35)*ACJ$1*LOOKUP(ACJ$1,'DMG Tables'!$G$2:$G$7,'DMG Tables'!$H$2:$H$7)</f>
        <v>11871600</v>
      </c>
      <c r="ACK13" s="1">
        <f>LOOKUP($A13,'DMG Tables'!$P$2:$P$35,'DMG Tables'!$O$2:$O$35)*ACK$1*LOOKUP(ACK$1,'DMG Tables'!$G$2:$G$7,'DMG Tables'!$H$2:$H$7)</f>
        <v>11887200</v>
      </c>
      <c r="ACL13" s="1">
        <f>LOOKUP($A13,'DMG Tables'!$P$2:$P$35,'DMG Tables'!$O$2:$O$35)*ACL$1*LOOKUP(ACL$1,'DMG Tables'!$G$2:$G$7,'DMG Tables'!$H$2:$H$7)</f>
        <v>11902800</v>
      </c>
      <c r="ACM13" s="1">
        <f>LOOKUP($A13,'DMG Tables'!$P$2:$P$35,'DMG Tables'!$O$2:$O$35)*ACM$1*LOOKUP(ACM$1,'DMG Tables'!$G$2:$G$7,'DMG Tables'!$H$2:$H$7)</f>
        <v>11918400</v>
      </c>
      <c r="ACN13" s="1">
        <f>LOOKUP($A13,'DMG Tables'!$P$2:$P$35,'DMG Tables'!$O$2:$O$35)*ACN$1*LOOKUP(ACN$1,'DMG Tables'!$G$2:$G$7,'DMG Tables'!$H$2:$H$7)</f>
        <v>11934000</v>
      </c>
      <c r="ACO13" s="1">
        <f>LOOKUP($A13,'DMG Tables'!$P$2:$P$35,'DMG Tables'!$O$2:$O$35)*ACO$1*LOOKUP(ACO$1,'DMG Tables'!$G$2:$G$7,'DMG Tables'!$H$2:$H$7)</f>
        <v>11949600</v>
      </c>
      <c r="ACP13" s="1">
        <f>LOOKUP($A13,'DMG Tables'!$P$2:$P$35,'DMG Tables'!$O$2:$O$35)*ACP$1*LOOKUP(ACP$1,'DMG Tables'!$G$2:$G$7,'DMG Tables'!$H$2:$H$7)</f>
        <v>11965200</v>
      </c>
      <c r="ACQ13" s="1">
        <f>LOOKUP($A13,'DMG Tables'!$P$2:$P$35,'DMG Tables'!$O$2:$O$35)*ACQ$1*LOOKUP(ACQ$1,'DMG Tables'!$G$2:$G$7,'DMG Tables'!$H$2:$H$7)</f>
        <v>11980800</v>
      </c>
      <c r="ACR13" s="1">
        <f>LOOKUP($A13,'DMG Tables'!$P$2:$P$35,'DMG Tables'!$O$2:$O$35)*ACR$1*LOOKUP(ACR$1,'DMG Tables'!$G$2:$G$7,'DMG Tables'!$H$2:$H$7)</f>
        <v>11996400</v>
      </c>
      <c r="ACS13" s="1">
        <f>LOOKUP($A13,'DMG Tables'!$P$2:$P$35,'DMG Tables'!$O$2:$O$35)*ACS$1*LOOKUP(ACS$1,'DMG Tables'!$G$2:$G$7,'DMG Tables'!$H$2:$H$7)</f>
        <v>12012000</v>
      </c>
      <c r="ACT13" s="1">
        <f>LOOKUP($A13,'DMG Tables'!$P$2:$P$35,'DMG Tables'!$O$2:$O$35)*ACT$1*LOOKUP(ACT$1,'DMG Tables'!$G$2:$G$7,'DMG Tables'!$H$2:$H$7)</f>
        <v>12027600</v>
      </c>
      <c r="ACU13" s="1">
        <f>LOOKUP($A13,'DMG Tables'!$P$2:$P$35,'DMG Tables'!$O$2:$O$35)*ACU$1*LOOKUP(ACU$1,'DMG Tables'!$G$2:$G$7,'DMG Tables'!$H$2:$H$7)</f>
        <v>12043200</v>
      </c>
      <c r="ACV13" s="1">
        <f>LOOKUP($A13,'DMG Tables'!$P$2:$P$35,'DMG Tables'!$O$2:$O$35)*ACV$1*LOOKUP(ACV$1,'DMG Tables'!$G$2:$G$7,'DMG Tables'!$H$2:$H$7)</f>
        <v>12058800</v>
      </c>
      <c r="ACW13" s="1">
        <f>LOOKUP($A13,'DMG Tables'!$P$2:$P$35,'DMG Tables'!$O$2:$O$35)*ACW$1*LOOKUP(ACW$1,'DMG Tables'!$G$2:$G$7,'DMG Tables'!$H$2:$H$7)</f>
        <v>12074400</v>
      </c>
      <c r="ACX13" s="1">
        <f>LOOKUP($A13,'DMG Tables'!$P$2:$P$35,'DMG Tables'!$O$2:$O$35)*ACX$1*LOOKUP(ACX$1,'DMG Tables'!$G$2:$G$7,'DMG Tables'!$H$2:$H$7)</f>
        <v>12090000</v>
      </c>
      <c r="ACY13" s="1">
        <f>LOOKUP($A13,'DMG Tables'!$P$2:$P$35,'DMG Tables'!$O$2:$O$35)*ACY$1*LOOKUP(ACY$1,'DMG Tables'!$G$2:$G$7,'DMG Tables'!$H$2:$H$7)</f>
        <v>12105600</v>
      </c>
      <c r="ACZ13" s="1">
        <f>LOOKUP($A13,'DMG Tables'!$P$2:$P$35,'DMG Tables'!$O$2:$O$35)*ACZ$1*LOOKUP(ACZ$1,'DMG Tables'!$G$2:$G$7,'DMG Tables'!$H$2:$H$7)</f>
        <v>12121200</v>
      </c>
      <c r="ADA13" s="1">
        <f>LOOKUP($A13,'DMG Tables'!$P$2:$P$35,'DMG Tables'!$O$2:$O$35)*ADA$1*LOOKUP(ADA$1,'DMG Tables'!$G$2:$G$7,'DMG Tables'!$H$2:$H$7)</f>
        <v>12136800</v>
      </c>
      <c r="ADB13" s="1">
        <f>LOOKUP($A13,'DMG Tables'!$P$2:$P$35,'DMG Tables'!$O$2:$O$35)*ADB$1*LOOKUP(ADB$1,'DMG Tables'!$G$2:$G$7,'DMG Tables'!$H$2:$H$7)</f>
        <v>12152400</v>
      </c>
      <c r="ADC13" s="1">
        <f>LOOKUP($A13,'DMG Tables'!$P$2:$P$35,'DMG Tables'!$O$2:$O$35)*ADC$1*LOOKUP(ADC$1,'DMG Tables'!$G$2:$G$7,'DMG Tables'!$H$2:$H$7)</f>
        <v>12168000</v>
      </c>
      <c r="ADD13" s="1">
        <f>LOOKUP($A13,'DMG Tables'!$P$2:$P$35,'DMG Tables'!$O$2:$O$35)*ADD$1*LOOKUP(ADD$1,'DMG Tables'!$G$2:$G$7,'DMG Tables'!$H$2:$H$7)</f>
        <v>12183600</v>
      </c>
      <c r="ADE13" s="1">
        <f>LOOKUP($A13,'DMG Tables'!$P$2:$P$35,'DMG Tables'!$O$2:$O$35)*ADE$1*LOOKUP(ADE$1,'DMG Tables'!$G$2:$G$7,'DMG Tables'!$H$2:$H$7)</f>
        <v>12199200</v>
      </c>
      <c r="ADF13" s="1">
        <f>LOOKUP($A13,'DMG Tables'!$P$2:$P$35,'DMG Tables'!$O$2:$O$35)*ADF$1*LOOKUP(ADF$1,'DMG Tables'!$G$2:$G$7,'DMG Tables'!$H$2:$H$7)</f>
        <v>12214800</v>
      </c>
      <c r="ADG13" s="1">
        <f>LOOKUP($A13,'DMG Tables'!$P$2:$P$35,'DMG Tables'!$O$2:$O$35)*ADG$1*LOOKUP(ADG$1,'DMG Tables'!$G$2:$G$7,'DMG Tables'!$H$2:$H$7)</f>
        <v>12230400</v>
      </c>
      <c r="ADH13" s="1">
        <f>LOOKUP($A13,'DMG Tables'!$P$2:$P$35,'DMG Tables'!$O$2:$O$35)*ADH$1*LOOKUP(ADH$1,'DMG Tables'!$G$2:$G$7,'DMG Tables'!$H$2:$H$7)</f>
        <v>12246000</v>
      </c>
      <c r="ADI13" s="1">
        <f>LOOKUP($A13,'DMG Tables'!$P$2:$P$35,'DMG Tables'!$O$2:$O$35)*ADI$1*LOOKUP(ADI$1,'DMG Tables'!$G$2:$G$7,'DMG Tables'!$H$2:$H$7)</f>
        <v>12261600</v>
      </c>
      <c r="ADJ13" s="1">
        <f>LOOKUP($A13,'DMG Tables'!$P$2:$P$35,'DMG Tables'!$O$2:$O$35)*ADJ$1*LOOKUP(ADJ$1,'DMG Tables'!$G$2:$G$7,'DMG Tables'!$H$2:$H$7)</f>
        <v>12277200</v>
      </c>
      <c r="ADK13" s="1">
        <f>LOOKUP($A13,'DMG Tables'!$P$2:$P$35,'DMG Tables'!$O$2:$O$35)*ADK$1*LOOKUP(ADK$1,'DMG Tables'!$G$2:$G$7,'DMG Tables'!$H$2:$H$7)</f>
        <v>12292800</v>
      </c>
      <c r="ADL13" s="1">
        <f>LOOKUP($A13,'DMG Tables'!$P$2:$P$35,'DMG Tables'!$O$2:$O$35)*ADL$1*LOOKUP(ADL$1,'DMG Tables'!$G$2:$G$7,'DMG Tables'!$H$2:$H$7)</f>
        <v>12308400</v>
      </c>
      <c r="ADM13" s="1">
        <f>LOOKUP($A13,'DMG Tables'!$P$2:$P$35,'DMG Tables'!$O$2:$O$35)*ADM$1*LOOKUP(ADM$1,'DMG Tables'!$G$2:$G$7,'DMG Tables'!$H$2:$H$7)</f>
        <v>12324000</v>
      </c>
      <c r="ADN13" s="1">
        <f>LOOKUP($A13,'DMG Tables'!$P$2:$P$35,'DMG Tables'!$O$2:$O$35)*ADN$1*LOOKUP(ADN$1,'DMG Tables'!$G$2:$G$7,'DMG Tables'!$H$2:$H$7)</f>
        <v>12339600</v>
      </c>
      <c r="ADO13" s="1">
        <f>LOOKUP($A13,'DMG Tables'!$P$2:$P$35,'DMG Tables'!$O$2:$O$35)*ADO$1*LOOKUP(ADO$1,'DMG Tables'!$G$2:$G$7,'DMG Tables'!$H$2:$H$7)</f>
        <v>12355200</v>
      </c>
      <c r="ADP13" s="1">
        <f>LOOKUP($A13,'DMG Tables'!$P$2:$P$35,'DMG Tables'!$O$2:$O$35)*ADP$1*LOOKUP(ADP$1,'DMG Tables'!$G$2:$G$7,'DMG Tables'!$H$2:$H$7)</f>
        <v>12370800</v>
      </c>
      <c r="ADQ13" s="1">
        <f>LOOKUP($A13,'DMG Tables'!$P$2:$P$35,'DMG Tables'!$O$2:$O$35)*ADQ$1*LOOKUP(ADQ$1,'DMG Tables'!$G$2:$G$7,'DMG Tables'!$H$2:$H$7)</f>
        <v>12386400</v>
      </c>
      <c r="ADR13" s="1">
        <f>LOOKUP($A13,'DMG Tables'!$P$2:$P$35,'DMG Tables'!$O$2:$O$35)*ADR$1*LOOKUP(ADR$1,'DMG Tables'!$G$2:$G$7,'DMG Tables'!$H$2:$H$7)</f>
        <v>12402000</v>
      </c>
      <c r="ADS13" s="1">
        <f>LOOKUP($A13,'DMG Tables'!$P$2:$P$35,'DMG Tables'!$O$2:$O$35)*ADS$1*LOOKUP(ADS$1,'DMG Tables'!$G$2:$G$7,'DMG Tables'!$H$2:$H$7)</f>
        <v>12417600</v>
      </c>
      <c r="ADT13" s="1">
        <f>LOOKUP($A13,'DMG Tables'!$P$2:$P$35,'DMG Tables'!$O$2:$O$35)*ADT$1*LOOKUP(ADT$1,'DMG Tables'!$G$2:$G$7,'DMG Tables'!$H$2:$H$7)</f>
        <v>12433200</v>
      </c>
      <c r="ADU13" s="1">
        <f>LOOKUP($A13,'DMG Tables'!$P$2:$P$35,'DMG Tables'!$O$2:$O$35)*ADU$1*LOOKUP(ADU$1,'DMG Tables'!$G$2:$G$7,'DMG Tables'!$H$2:$H$7)</f>
        <v>12448800</v>
      </c>
      <c r="ADV13" s="1">
        <f>LOOKUP($A13,'DMG Tables'!$P$2:$P$35,'DMG Tables'!$O$2:$O$35)*ADV$1*LOOKUP(ADV$1,'DMG Tables'!$G$2:$G$7,'DMG Tables'!$H$2:$H$7)</f>
        <v>12464400</v>
      </c>
      <c r="ADW13" s="1">
        <f>LOOKUP($A13,'DMG Tables'!$P$2:$P$35,'DMG Tables'!$O$2:$O$35)*ADW$1*LOOKUP(ADW$1,'DMG Tables'!$G$2:$G$7,'DMG Tables'!$H$2:$H$7)</f>
        <v>12480000</v>
      </c>
      <c r="ADX13" s="1">
        <f>LOOKUP($A13,'DMG Tables'!$P$2:$P$35,'DMG Tables'!$O$2:$O$35)*ADX$1*LOOKUP(ADX$1,'DMG Tables'!$G$2:$G$7,'DMG Tables'!$H$2:$H$7)</f>
        <v>12495600</v>
      </c>
      <c r="ADY13" s="1">
        <f>LOOKUP($A13,'DMG Tables'!$P$2:$P$35,'DMG Tables'!$O$2:$O$35)*ADY$1*LOOKUP(ADY$1,'DMG Tables'!$G$2:$G$7,'DMG Tables'!$H$2:$H$7)</f>
        <v>12511200</v>
      </c>
      <c r="ADZ13" s="1">
        <f>LOOKUP($A13,'DMG Tables'!$P$2:$P$35,'DMG Tables'!$O$2:$O$35)*ADZ$1*LOOKUP(ADZ$1,'DMG Tables'!$G$2:$G$7,'DMG Tables'!$H$2:$H$7)</f>
        <v>12526800</v>
      </c>
      <c r="AEA13" s="1">
        <f>LOOKUP($A13,'DMG Tables'!$P$2:$P$35,'DMG Tables'!$O$2:$O$35)*AEA$1*LOOKUP(AEA$1,'DMG Tables'!$G$2:$G$7,'DMG Tables'!$H$2:$H$7)</f>
        <v>12542400</v>
      </c>
      <c r="AEB13" s="1">
        <f>LOOKUP($A13,'DMG Tables'!$P$2:$P$35,'DMG Tables'!$O$2:$O$35)*AEB$1*LOOKUP(AEB$1,'DMG Tables'!$G$2:$G$7,'DMG Tables'!$H$2:$H$7)</f>
        <v>12558000</v>
      </c>
      <c r="AEC13" s="1">
        <f>LOOKUP($A13,'DMG Tables'!$P$2:$P$35,'DMG Tables'!$O$2:$O$35)*AEC$1*LOOKUP(AEC$1,'DMG Tables'!$G$2:$G$7,'DMG Tables'!$H$2:$H$7)</f>
        <v>12573600</v>
      </c>
      <c r="AED13" s="1">
        <f>LOOKUP($A13,'DMG Tables'!$P$2:$P$35,'DMG Tables'!$O$2:$O$35)*AED$1*LOOKUP(AED$1,'DMG Tables'!$G$2:$G$7,'DMG Tables'!$H$2:$H$7)</f>
        <v>12589200</v>
      </c>
      <c r="AEE13" s="1">
        <f>LOOKUP($A13,'DMG Tables'!$P$2:$P$35,'DMG Tables'!$O$2:$O$35)*AEE$1*LOOKUP(AEE$1,'DMG Tables'!$G$2:$G$7,'DMG Tables'!$H$2:$H$7)</f>
        <v>12604800</v>
      </c>
      <c r="AEF13" s="1">
        <f>LOOKUP($A13,'DMG Tables'!$P$2:$P$35,'DMG Tables'!$O$2:$O$35)*AEF$1*LOOKUP(AEF$1,'DMG Tables'!$G$2:$G$7,'DMG Tables'!$H$2:$H$7)</f>
        <v>12620400</v>
      </c>
      <c r="AEG13" s="1">
        <f>LOOKUP($A13,'DMG Tables'!$P$2:$P$35,'DMG Tables'!$O$2:$O$35)*AEG$1*LOOKUP(AEG$1,'DMG Tables'!$G$2:$G$7,'DMG Tables'!$H$2:$H$7)</f>
        <v>12636000</v>
      </c>
      <c r="AEH13" s="1">
        <f>LOOKUP($A13,'DMG Tables'!$P$2:$P$35,'DMG Tables'!$O$2:$O$35)*AEH$1*LOOKUP(AEH$1,'DMG Tables'!$G$2:$G$7,'DMG Tables'!$H$2:$H$7)</f>
        <v>12651600</v>
      </c>
      <c r="AEI13" s="1">
        <f>LOOKUP($A13,'DMG Tables'!$P$2:$P$35,'DMG Tables'!$O$2:$O$35)*AEI$1*LOOKUP(AEI$1,'DMG Tables'!$G$2:$G$7,'DMG Tables'!$H$2:$H$7)</f>
        <v>12667200</v>
      </c>
      <c r="AEJ13" s="1">
        <f>LOOKUP($A13,'DMG Tables'!$P$2:$P$35,'DMG Tables'!$O$2:$O$35)*AEJ$1*LOOKUP(AEJ$1,'DMG Tables'!$G$2:$G$7,'DMG Tables'!$H$2:$H$7)</f>
        <v>12682800</v>
      </c>
      <c r="AEK13" s="1">
        <f>LOOKUP($A13,'DMG Tables'!$P$2:$P$35,'DMG Tables'!$O$2:$O$35)*AEK$1*LOOKUP(AEK$1,'DMG Tables'!$G$2:$G$7,'DMG Tables'!$H$2:$H$7)</f>
        <v>12698400</v>
      </c>
      <c r="AEL13" s="1">
        <f>LOOKUP($A13,'DMG Tables'!$P$2:$P$35,'DMG Tables'!$O$2:$O$35)*AEL$1*LOOKUP(AEL$1,'DMG Tables'!$G$2:$G$7,'DMG Tables'!$H$2:$H$7)</f>
        <v>12714000</v>
      </c>
      <c r="AEM13" s="1">
        <f>LOOKUP($A13,'DMG Tables'!$P$2:$P$35,'DMG Tables'!$O$2:$O$35)*AEM$1*LOOKUP(AEM$1,'DMG Tables'!$G$2:$G$7,'DMG Tables'!$H$2:$H$7)</f>
        <v>12729600</v>
      </c>
      <c r="AEN13" s="1">
        <f>LOOKUP($A13,'DMG Tables'!$P$2:$P$35,'DMG Tables'!$O$2:$O$35)*AEN$1*LOOKUP(AEN$1,'DMG Tables'!$G$2:$G$7,'DMG Tables'!$H$2:$H$7)</f>
        <v>12745200</v>
      </c>
      <c r="AEO13" s="1">
        <f>LOOKUP($A13,'DMG Tables'!$P$2:$P$35,'DMG Tables'!$O$2:$O$35)*AEO$1*LOOKUP(AEO$1,'DMG Tables'!$G$2:$G$7,'DMG Tables'!$H$2:$H$7)</f>
        <v>12760800</v>
      </c>
      <c r="AEP13" s="1">
        <f>LOOKUP($A13,'DMG Tables'!$P$2:$P$35,'DMG Tables'!$O$2:$O$35)*AEP$1*LOOKUP(AEP$1,'DMG Tables'!$G$2:$G$7,'DMG Tables'!$H$2:$H$7)</f>
        <v>12776400</v>
      </c>
      <c r="AEQ13" s="1">
        <f>LOOKUP($A13,'DMG Tables'!$P$2:$P$35,'DMG Tables'!$O$2:$O$35)*AEQ$1*LOOKUP(AEQ$1,'DMG Tables'!$G$2:$G$7,'DMG Tables'!$H$2:$H$7)</f>
        <v>12792000</v>
      </c>
      <c r="AER13" s="1">
        <f>LOOKUP($A13,'DMG Tables'!$P$2:$P$35,'DMG Tables'!$O$2:$O$35)*AER$1*LOOKUP(AER$1,'DMG Tables'!$G$2:$G$7,'DMG Tables'!$H$2:$H$7)</f>
        <v>12807600</v>
      </c>
      <c r="AES13" s="1">
        <f>LOOKUP($A13,'DMG Tables'!$P$2:$P$35,'DMG Tables'!$O$2:$O$35)*AES$1*LOOKUP(AES$1,'DMG Tables'!$G$2:$G$7,'DMG Tables'!$H$2:$H$7)</f>
        <v>12823200</v>
      </c>
      <c r="AET13" s="1">
        <f>LOOKUP($A13,'DMG Tables'!$P$2:$P$35,'DMG Tables'!$O$2:$O$35)*AET$1*LOOKUP(AET$1,'DMG Tables'!$G$2:$G$7,'DMG Tables'!$H$2:$H$7)</f>
        <v>12838800</v>
      </c>
      <c r="AEU13" s="1">
        <f>LOOKUP($A13,'DMG Tables'!$P$2:$P$35,'DMG Tables'!$O$2:$O$35)*AEU$1*LOOKUP(AEU$1,'DMG Tables'!$G$2:$G$7,'DMG Tables'!$H$2:$H$7)</f>
        <v>12854400</v>
      </c>
      <c r="AEV13" s="1">
        <f>LOOKUP($A13,'DMG Tables'!$P$2:$P$35,'DMG Tables'!$O$2:$O$35)*AEV$1*LOOKUP(AEV$1,'DMG Tables'!$G$2:$G$7,'DMG Tables'!$H$2:$H$7)</f>
        <v>12870000</v>
      </c>
      <c r="AEW13" s="1">
        <f>LOOKUP($A13,'DMG Tables'!$P$2:$P$35,'DMG Tables'!$O$2:$O$35)*AEW$1*LOOKUP(AEW$1,'DMG Tables'!$G$2:$G$7,'DMG Tables'!$H$2:$H$7)</f>
        <v>12885600</v>
      </c>
      <c r="AEX13" s="1">
        <f>LOOKUP($A13,'DMG Tables'!$P$2:$P$35,'DMG Tables'!$O$2:$O$35)*AEX$1*LOOKUP(AEX$1,'DMG Tables'!$G$2:$G$7,'DMG Tables'!$H$2:$H$7)</f>
        <v>12901200</v>
      </c>
      <c r="AEY13" s="1">
        <f>LOOKUP($A13,'DMG Tables'!$P$2:$P$35,'DMG Tables'!$O$2:$O$35)*AEY$1*LOOKUP(AEY$1,'DMG Tables'!$G$2:$G$7,'DMG Tables'!$H$2:$H$7)</f>
        <v>12916800</v>
      </c>
      <c r="AEZ13" s="1">
        <f>LOOKUP($A13,'DMG Tables'!$P$2:$P$35,'DMG Tables'!$O$2:$O$35)*AEZ$1*LOOKUP(AEZ$1,'DMG Tables'!$G$2:$G$7,'DMG Tables'!$H$2:$H$7)</f>
        <v>12932400</v>
      </c>
      <c r="AFA13" s="1">
        <f>LOOKUP($A13,'DMG Tables'!$P$2:$P$35,'DMG Tables'!$O$2:$O$35)*AFA$1*LOOKUP(AFA$1,'DMG Tables'!$G$2:$G$7,'DMG Tables'!$H$2:$H$7)</f>
        <v>12948000</v>
      </c>
      <c r="AFB13" s="1">
        <f>LOOKUP($A13,'DMG Tables'!$P$2:$P$35,'DMG Tables'!$O$2:$O$35)*AFB$1*LOOKUP(AFB$1,'DMG Tables'!$G$2:$G$7,'DMG Tables'!$H$2:$H$7)</f>
        <v>12963600</v>
      </c>
      <c r="AFC13" s="1">
        <f>LOOKUP($A13,'DMG Tables'!$P$2:$P$35,'DMG Tables'!$O$2:$O$35)*AFC$1*LOOKUP(AFC$1,'DMG Tables'!$G$2:$G$7,'DMG Tables'!$H$2:$H$7)</f>
        <v>12979200</v>
      </c>
      <c r="AFD13" s="1">
        <f>LOOKUP($A13,'DMG Tables'!$P$2:$P$35,'DMG Tables'!$O$2:$O$35)*AFD$1*LOOKUP(AFD$1,'DMG Tables'!$G$2:$G$7,'DMG Tables'!$H$2:$H$7)</f>
        <v>12994800</v>
      </c>
      <c r="AFE13" s="1">
        <f>LOOKUP($A13,'DMG Tables'!$P$2:$P$35,'DMG Tables'!$O$2:$O$35)*AFE$1*LOOKUP(AFE$1,'DMG Tables'!$G$2:$G$7,'DMG Tables'!$H$2:$H$7)</f>
        <v>13010400</v>
      </c>
      <c r="AFF13" s="1">
        <f>LOOKUP($A13,'DMG Tables'!$P$2:$P$35,'DMG Tables'!$O$2:$O$35)*AFF$1*LOOKUP(AFF$1,'DMG Tables'!$G$2:$G$7,'DMG Tables'!$H$2:$H$7)</f>
        <v>13026000</v>
      </c>
      <c r="AFG13" s="1">
        <f>LOOKUP($A13,'DMG Tables'!$P$2:$P$35,'DMG Tables'!$O$2:$O$35)*AFG$1*LOOKUP(AFG$1,'DMG Tables'!$G$2:$G$7,'DMG Tables'!$H$2:$H$7)</f>
        <v>13041600</v>
      </c>
      <c r="AFH13" s="1">
        <f>LOOKUP($A13,'DMG Tables'!$P$2:$P$35,'DMG Tables'!$O$2:$O$35)*AFH$1*LOOKUP(AFH$1,'DMG Tables'!$G$2:$G$7,'DMG Tables'!$H$2:$H$7)</f>
        <v>13057200</v>
      </c>
      <c r="AFI13" s="1">
        <f>LOOKUP($A13,'DMG Tables'!$P$2:$P$35,'DMG Tables'!$O$2:$O$35)*AFI$1*LOOKUP(AFI$1,'DMG Tables'!$G$2:$G$7,'DMG Tables'!$H$2:$H$7)</f>
        <v>13072800</v>
      </c>
      <c r="AFJ13" s="1">
        <f>LOOKUP($A13,'DMG Tables'!$P$2:$P$35,'DMG Tables'!$O$2:$O$35)*AFJ$1*LOOKUP(AFJ$1,'DMG Tables'!$G$2:$G$7,'DMG Tables'!$H$2:$H$7)</f>
        <v>13088400</v>
      </c>
      <c r="AFK13" s="1">
        <f>LOOKUP($A13,'DMG Tables'!$P$2:$P$35,'DMG Tables'!$O$2:$O$35)*AFK$1*LOOKUP(AFK$1,'DMG Tables'!$G$2:$G$7,'DMG Tables'!$H$2:$H$7)</f>
        <v>13104000</v>
      </c>
      <c r="AFL13" s="1">
        <f>LOOKUP($A13,'DMG Tables'!$P$2:$P$35,'DMG Tables'!$O$2:$O$35)*AFL$1*LOOKUP(AFL$1,'DMG Tables'!$G$2:$G$7,'DMG Tables'!$H$2:$H$7)</f>
        <v>13119600</v>
      </c>
      <c r="AFM13" s="1">
        <f>LOOKUP($A13,'DMG Tables'!$P$2:$P$35,'DMG Tables'!$O$2:$O$35)*AFM$1*LOOKUP(AFM$1,'DMG Tables'!$G$2:$G$7,'DMG Tables'!$H$2:$H$7)</f>
        <v>13135200</v>
      </c>
      <c r="AFN13" s="1">
        <f>LOOKUP($A13,'DMG Tables'!$P$2:$P$35,'DMG Tables'!$O$2:$O$35)*AFN$1*LOOKUP(AFN$1,'DMG Tables'!$G$2:$G$7,'DMG Tables'!$H$2:$H$7)</f>
        <v>13150800</v>
      </c>
      <c r="AFO13" s="1">
        <f>LOOKUP($A13,'DMG Tables'!$P$2:$P$35,'DMG Tables'!$O$2:$O$35)*AFO$1*LOOKUP(AFO$1,'DMG Tables'!$G$2:$G$7,'DMG Tables'!$H$2:$H$7)</f>
        <v>13166400</v>
      </c>
      <c r="AFP13" s="1">
        <f>LOOKUP($A13,'DMG Tables'!$P$2:$P$35,'DMG Tables'!$O$2:$O$35)*AFP$1*LOOKUP(AFP$1,'DMG Tables'!$G$2:$G$7,'DMG Tables'!$H$2:$H$7)</f>
        <v>13182000</v>
      </c>
      <c r="AFQ13" s="1">
        <f>LOOKUP($A13,'DMG Tables'!$P$2:$P$35,'DMG Tables'!$O$2:$O$35)*AFQ$1*LOOKUP(AFQ$1,'DMG Tables'!$G$2:$G$7,'DMG Tables'!$H$2:$H$7)</f>
        <v>13197600</v>
      </c>
      <c r="AFR13" s="1">
        <f>LOOKUP($A13,'DMG Tables'!$P$2:$P$35,'DMG Tables'!$O$2:$O$35)*AFR$1*LOOKUP(AFR$1,'DMG Tables'!$G$2:$G$7,'DMG Tables'!$H$2:$H$7)</f>
        <v>13213200</v>
      </c>
      <c r="AFS13" s="1">
        <f>LOOKUP($A13,'DMG Tables'!$P$2:$P$35,'DMG Tables'!$O$2:$O$35)*AFS$1*LOOKUP(AFS$1,'DMG Tables'!$G$2:$G$7,'DMG Tables'!$H$2:$H$7)</f>
        <v>13228800</v>
      </c>
      <c r="AFT13" s="1">
        <f>LOOKUP($A13,'DMG Tables'!$P$2:$P$35,'DMG Tables'!$O$2:$O$35)*AFT$1*LOOKUP(AFT$1,'DMG Tables'!$G$2:$G$7,'DMG Tables'!$H$2:$H$7)</f>
        <v>13244400</v>
      </c>
      <c r="AFU13" s="1">
        <f>LOOKUP($A13,'DMG Tables'!$P$2:$P$35,'DMG Tables'!$O$2:$O$35)*AFU$1*LOOKUP(AFU$1,'DMG Tables'!$G$2:$G$7,'DMG Tables'!$H$2:$H$7)</f>
        <v>13260000</v>
      </c>
      <c r="AFV13" s="1">
        <f>LOOKUP($A13,'DMG Tables'!$P$2:$P$35,'DMG Tables'!$O$2:$O$35)*AFV$1*LOOKUP(AFV$1,'DMG Tables'!$G$2:$G$7,'DMG Tables'!$H$2:$H$7)</f>
        <v>13275600</v>
      </c>
      <c r="AFW13" s="1">
        <f>LOOKUP($A13,'DMG Tables'!$P$2:$P$35,'DMG Tables'!$O$2:$O$35)*AFW$1*LOOKUP(AFW$1,'DMG Tables'!$G$2:$G$7,'DMG Tables'!$H$2:$H$7)</f>
        <v>13291200</v>
      </c>
      <c r="AFX13" s="1">
        <f>LOOKUP($A13,'DMG Tables'!$P$2:$P$35,'DMG Tables'!$O$2:$O$35)*AFX$1*LOOKUP(AFX$1,'DMG Tables'!$G$2:$G$7,'DMG Tables'!$H$2:$H$7)</f>
        <v>13306800</v>
      </c>
      <c r="AFY13" s="1">
        <f>LOOKUP($A13,'DMG Tables'!$P$2:$P$35,'DMG Tables'!$O$2:$O$35)*AFY$1*LOOKUP(AFY$1,'DMG Tables'!$G$2:$G$7,'DMG Tables'!$H$2:$H$7)</f>
        <v>13322400</v>
      </c>
      <c r="AFZ13" s="1">
        <f>LOOKUP($A13,'DMG Tables'!$P$2:$P$35,'DMG Tables'!$O$2:$O$35)*AFZ$1*LOOKUP(AFZ$1,'DMG Tables'!$G$2:$G$7,'DMG Tables'!$H$2:$H$7)</f>
        <v>13338000</v>
      </c>
      <c r="AGA13" s="1">
        <f>LOOKUP($A13,'DMG Tables'!$P$2:$P$35,'DMG Tables'!$O$2:$O$35)*AGA$1*LOOKUP(AGA$1,'DMG Tables'!$G$2:$G$7,'DMG Tables'!$H$2:$H$7)</f>
        <v>13353600</v>
      </c>
      <c r="AGB13" s="1">
        <f>LOOKUP($A13,'DMG Tables'!$P$2:$P$35,'DMG Tables'!$O$2:$O$35)*AGB$1*LOOKUP(AGB$1,'DMG Tables'!$G$2:$G$7,'DMG Tables'!$H$2:$H$7)</f>
        <v>13369200</v>
      </c>
      <c r="AGC13" s="1">
        <f>LOOKUP($A13,'DMG Tables'!$P$2:$P$35,'DMG Tables'!$O$2:$O$35)*AGC$1*LOOKUP(AGC$1,'DMG Tables'!$G$2:$G$7,'DMG Tables'!$H$2:$H$7)</f>
        <v>13384800</v>
      </c>
      <c r="AGD13" s="1">
        <f>LOOKUP($A13,'DMG Tables'!$P$2:$P$35,'DMG Tables'!$O$2:$O$35)*AGD$1*LOOKUP(AGD$1,'DMG Tables'!$G$2:$G$7,'DMG Tables'!$H$2:$H$7)</f>
        <v>13400400</v>
      </c>
      <c r="AGE13" s="1">
        <f>LOOKUP($A13,'DMG Tables'!$P$2:$P$35,'DMG Tables'!$O$2:$O$35)*AGE$1*LOOKUP(AGE$1,'DMG Tables'!$G$2:$G$7,'DMG Tables'!$H$2:$H$7)</f>
        <v>13416000</v>
      </c>
      <c r="AGF13" s="1">
        <f>LOOKUP($A13,'DMG Tables'!$P$2:$P$35,'DMG Tables'!$O$2:$O$35)*AGF$1*LOOKUP(AGF$1,'DMG Tables'!$G$2:$G$7,'DMG Tables'!$H$2:$H$7)</f>
        <v>13431600</v>
      </c>
      <c r="AGG13" s="1">
        <f>LOOKUP($A13,'DMG Tables'!$P$2:$P$35,'DMG Tables'!$O$2:$O$35)*AGG$1*LOOKUP(AGG$1,'DMG Tables'!$G$2:$G$7,'DMG Tables'!$H$2:$H$7)</f>
        <v>13447200</v>
      </c>
      <c r="AGH13" s="1">
        <f>LOOKUP($A13,'DMG Tables'!$P$2:$P$35,'DMG Tables'!$O$2:$O$35)*AGH$1*LOOKUP(AGH$1,'DMG Tables'!$G$2:$G$7,'DMG Tables'!$H$2:$H$7)</f>
        <v>13462800</v>
      </c>
      <c r="AGI13" s="1">
        <f>LOOKUP($A13,'DMG Tables'!$P$2:$P$35,'DMG Tables'!$O$2:$O$35)*AGI$1*LOOKUP(AGI$1,'DMG Tables'!$G$2:$G$7,'DMG Tables'!$H$2:$H$7)</f>
        <v>13478400</v>
      </c>
      <c r="AGJ13" s="1">
        <f>LOOKUP($A13,'DMG Tables'!$P$2:$P$35,'DMG Tables'!$O$2:$O$35)*AGJ$1*LOOKUP(AGJ$1,'DMG Tables'!$G$2:$G$7,'DMG Tables'!$H$2:$H$7)</f>
        <v>13494000</v>
      </c>
      <c r="AGK13" s="1">
        <f>LOOKUP($A13,'DMG Tables'!$P$2:$P$35,'DMG Tables'!$O$2:$O$35)*AGK$1*LOOKUP(AGK$1,'DMG Tables'!$G$2:$G$7,'DMG Tables'!$H$2:$H$7)</f>
        <v>13509600</v>
      </c>
      <c r="AGL13" s="1">
        <f>LOOKUP($A13,'DMG Tables'!$P$2:$P$35,'DMG Tables'!$O$2:$O$35)*AGL$1*LOOKUP(AGL$1,'DMG Tables'!$G$2:$G$7,'DMG Tables'!$H$2:$H$7)</f>
        <v>13525200</v>
      </c>
      <c r="AGM13" s="1">
        <f>LOOKUP($A13,'DMG Tables'!$P$2:$P$35,'DMG Tables'!$O$2:$O$35)*AGM$1*LOOKUP(AGM$1,'DMG Tables'!$G$2:$G$7,'DMG Tables'!$H$2:$H$7)</f>
        <v>13540800</v>
      </c>
      <c r="AGN13" s="1">
        <f>LOOKUP($A13,'DMG Tables'!$P$2:$P$35,'DMG Tables'!$O$2:$O$35)*AGN$1*LOOKUP(AGN$1,'DMG Tables'!$G$2:$G$7,'DMG Tables'!$H$2:$H$7)</f>
        <v>13556400</v>
      </c>
      <c r="AGO13" s="1">
        <f>LOOKUP($A13,'DMG Tables'!$P$2:$P$35,'DMG Tables'!$O$2:$O$35)*AGO$1*LOOKUP(AGO$1,'DMG Tables'!$G$2:$G$7,'DMG Tables'!$H$2:$H$7)</f>
        <v>13572000</v>
      </c>
      <c r="AGP13" s="1">
        <f>LOOKUP($A13,'DMG Tables'!$P$2:$P$35,'DMG Tables'!$O$2:$O$35)*AGP$1*LOOKUP(AGP$1,'DMG Tables'!$G$2:$G$7,'DMG Tables'!$H$2:$H$7)</f>
        <v>13587600</v>
      </c>
      <c r="AGQ13" s="1">
        <f>LOOKUP($A13,'DMG Tables'!$P$2:$P$35,'DMG Tables'!$O$2:$O$35)*AGQ$1*LOOKUP(AGQ$1,'DMG Tables'!$G$2:$G$7,'DMG Tables'!$H$2:$H$7)</f>
        <v>13603200</v>
      </c>
      <c r="AGR13" s="1">
        <f>LOOKUP($A13,'DMG Tables'!$P$2:$P$35,'DMG Tables'!$O$2:$O$35)*AGR$1*LOOKUP(AGR$1,'DMG Tables'!$G$2:$G$7,'DMG Tables'!$H$2:$H$7)</f>
        <v>13618800</v>
      </c>
      <c r="AGS13" s="1">
        <f>LOOKUP($A13,'DMG Tables'!$P$2:$P$35,'DMG Tables'!$O$2:$O$35)*AGS$1*LOOKUP(AGS$1,'DMG Tables'!$G$2:$G$7,'DMG Tables'!$H$2:$H$7)</f>
        <v>13634400</v>
      </c>
      <c r="AGT13" s="1">
        <f>LOOKUP($A13,'DMG Tables'!$P$2:$P$35,'DMG Tables'!$O$2:$O$35)*AGT$1*LOOKUP(AGT$1,'DMG Tables'!$G$2:$G$7,'DMG Tables'!$H$2:$H$7)</f>
        <v>13650000</v>
      </c>
      <c r="AGU13" s="1">
        <f>LOOKUP($A13,'DMG Tables'!$P$2:$P$35,'DMG Tables'!$O$2:$O$35)*AGU$1*LOOKUP(AGU$1,'DMG Tables'!$G$2:$G$7,'DMG Tables'!$H$2:$H$7)</f>
        <v>13665600</v>
      </c>
      <c r="AGV13" s="1">
        <f>LOOKUP($A13,'DMG Tables'!$P$2:$P$35,'DMG Tables'!$O$2:$O$35)*AGV$1*LOOKUP(AGV$1,'DMG Tables'!$G$2:$G$7,'DMG Tables'!$H$2:$H$7)</f>
        <v>13681200</v>
      </c>
      <c r="AGW13" s="1">
        <f>LOOKUP($A13,'DMG Tables'!$P$2:$P$35,'DMG Tables'!$O$2:$O$35)*AGW$1*LOOKUP(AGW$1,'DMG Tables'!$G$2:$G$7,'DMG Tables'!$H$2:$H$7)</f>
        <v>13696800</v>
      </c>
      <c r="AGX13" s="1">
        <f>LOOKUP($A13,'DMG Tables'!$P$2:$P$35,'DMG Tables'!$O$2:$O$35)*AGX$1*LOOKUP(AGX$1,'DMG Tables'!$G$2:$G$7,'DMG Tables'!$H$2:$H$7)</f>
        <v>13712400</v>
      </c>
      <c r="AGY13" s="1">
        <f>LOOKUP($A13,'DMG Tables'!$P$2:$P$35,'DMG Tables'!$O$2:$O$35)*AGY$1*LOOKUP(AGY$1,'DMG Tables'!$G$2:$G$7,'DMG Tables'!$H$2:$H$7)</f>
        <v>13728000</v>
      </c>
      <c r="AGZ13" s="1">
        <f>LOOKUP($A13,'DMG Tables'!$P$2:$P$35,'DMG Tables'!$O$2:$O$35)*AGZ$1*LOOKUP(AGZ$1,'DMG Tables'!$G$2:$G$7,'DMG Tables'!$H$2:$H$7)</f>
        <v>13743600</v>
      </c>
      <c r="AHA13" s="1">
        <f>LOOKUP($A13,'DMG Tables'!$P$2:$P$35,'DMG Tables'!$O$2:$O$35)*AHA$1*LOOKUP(AHA$1,'DMG Tables'!$G$2:$G$7,'DMG Tables'!$H$2:$H$7)</f>
        <v>13759200</v>
      </c>
      <c r="AHB13" s="1">
        <f>LOOKUP($A13,'DMG Tables'!$P$2:$P$35,'DMG Tables'!$O$2:$O$35)*AHB$1*LOOKUP(AHB$1,'DMG Tables'!$G$2:$G$7,'DMG Tables'!$H$2:$H$7)</f>
        <v>13774800</v>
      </c>
      <c r="AHC13" s="1">
        <f>LOOKUP($A13,'DMG Tables'!$P$2:$P$35,'DMG Tables'!$O$2:$O$35)*AHC$1*LOOKUP(AHC$1,'DMG Tables'!$G$2:$G$7,'DMG Tables'!$H$2:$H$7)</f>
        <v>13790400</v>
      </c>
      <c r="AHD13" s="1">
        <f>LOOKUP($A13,'DMG Tables'!$P$2:$P$35,'DMG Tables'!$O$2:$O$35)*AHD$1*LOOKUP(AHD$1,'DMG Tables'!$G$2:$G$7,'DMG Tables'!$H$2:$H$7)</f>
        <v>13806000</v>
      </c>
      <c r="AHE13" s="1">
        <f>LOOKUP($A13,'DMG Tables'!$P$2:$P$35,'DMG Tables'!$O$2:$O$35)*AHE$1*LOOKUP(AHE$1,'DMG Tables'!$G$2:$G$7,'DMG Tables'!$H$2:$H$7)</f>
        <v>13821600</v>
      </c>
      <c r="AHF13" s="1">
        <f>LOOKUP($A13,'DMG Tables'!$P$2:$P$35,'DMG Tables'!$O$2:$O$35)*AHF$1*LOOKUP(AHF$1,'DMG Tables'!$G$2:$G$7,'DMG Tables'!$H$2:$H$7)</f>
        <v>13837200</v>
      </c>
      <c r="AHG13" s="1">
        <f>LOOKUP($A13,'DMG Tables'!$P$2:$P$35,'DMG Tables'!$O$2:$O$35)*AHG$1*LOOKUP(AHG$1,'DMG Tables'!$G$2:$G$7,'DMG Tables'!$H$2:$H$7)</f>
        <v>13852800</v>
      </c>
      <c r="AHH13" s="1">
        <f>LOOKUP($A13,'DMG Tables'!$P$2:$P$35,'DMG Tables'!$O$2:$O$35)*AHH$1*LOOKUP(AHH$1,'DMG Tables'!$G$2:$G$7,'DMG Tables'!$H$2:$H$7)</f>
        <v>13868400</v>
      </c>
      <c r="AHI13" s="1">
        <f>LOOKUP($A13,'DMG Tables'!$P$2:$P$35,'DMG Tables'!$O$2:$O$35)*AHI$1*LOOKUP(AHI$1,'DMG Tables'!$G$2:$G$7,'DMG Tables'!$H$2:$H$7)</f>
        <v>13884000</v>
      </c>
      <c r="AHJ13" s="1">
        <f>LOOKUP($A13,'DMG Tables'!$P$2:$P$35,'DMG Tables'!$O$2:$O$35)*AHJ$1*LOOKUP(AHJ$1,'DMG Tables'!$G$2:$G$7,'DMG Tables'!$H$2:$H$7)</f>
        <v>13899600</v>
      </c>
      <c r="AHK13" s="1">
        <f>LOOKUP($A13,'DMG Tables'!$P$2:$P$35,'DMG Tables'!$O$2:$O$35)*AHK$1*LOOKUP(AHK$1,'DMG Tables'!$G$2:$G$7,'DMG Tables'!$H$2:$H$7)</f>
        <v>13915200</v>
      </c>
      <c r="AHL13" s="1">
        <f>LOOKUP($A13,'DMG Tables'!$P$2:$P$35,'DMG Tables'!$O$2:$O$35)*AHL$1*LOOKUP(AHL$1,'DMG Tables'!$G$2:$G$7,'DMG Tables'!$H$2:$H$7)</f>
        <v>13930800</v>
      </c>
      <c r="AHM13" s="1">
        <f>LOOKUP($A13,'DMG Tables'!$P$2:$P$35,'DMG Tables'!$O$2:$O$35)*AHM$1*LOOKUP(AHM$1,'DMG Tables'!$G$2:$G$7,'DMG Tables'!$H$2:$H$7)</f>
        <v>13946400</v>
      </c>
      <c r="AHN13" s="1">
        <f>LOOKUP($A13,'DMG Tables'!$P$2:$P$35,'DMG Tables'!$O$2:$O$35)*AHN$1*LOOKUP(AHN$1,'DMG Tables'!$G$2:$G$7,'DMG Tables'!$H$2:$H$7)</f>
        <v>13962000</v>
      </c>
      <c r="AHO13" s="1">
        <f>LOOKUP($A13,'DMG Tables'!$P$2:$P$35,'DMG Tables'!$O$2:$O$35)*AHO$1*LOOKUP(AHO$1,'DMG Tables'!$G$2:$G$7,'DMG Tables'!$H$2:$H$7)</f>
        <v>13977600</v>
      </c>
      <c r="AHP13" s="1">
        <f>LOOKUP($A13,'DMG Tables'!$P$2:$P$35,'DMG Tables'!$O$2:$O$35)*AHP$1*LOOKUP(AHP$1,'DMG Tables'!$G$2:$G$7,'DMG Tables'!$H$2:$H$7)</f>
        <v>13993200</v>
      </c>
      <c r="AHQ13" s="1">
        <f>LOOKUP($A13,'DMG Tables'!$P$2:$P$35,'DMG Tables'!$O$2:$O$35)*AHQ$1*LOOKUP(AHQ$1,'DMG Tables'!$G$2:$G$7,'DMG Tables'!$H$2:$H$7)</f>
        <v>14008800</v>
      </c>
      <c r="AHR13" s="1">
        <f>LOOKUP($A13,'DMG Tables'!$P$2:$P$35,'DMG Tables'!$O$2:$O$35)*AHR$1*LOOKUP(AHR$1,'DMG Tables'!$G$2:$G$7,'DMG Tables'!$H$2:$H$7)</f>
        <v>14024400</v>
      </c>
      <c r="AHS13" s="1">
        <f>LOOKUP($A13,'DMG Tables'!$P$2:$P$35,'DMG Tables'!$O$2:$O$35)*AHS$1*LOOKUP(AHS$1,'DMG Tables'!$G$2:$G$7,'DMG Tables'!$H$2:$H$7)</f>
        <v>14040000</v>
      </c>
      <c r="AHT13" s="1">
        <f>LOOKUP($A13,'DMG Tables'!$P$2:$P$35,'DMG Tables'!$O$2:$O$35)*AHT$1*LOOKUP(AHT$1,'DMG Tables'!$G$2:$G$7,'DMG Tables'!$H$2:$H$7)</f>
        <v>14055600</v>
      </c>
      <c r="AHU13" s="1">
        <f>LOOKUP($A13,'DMG Tables'!$P$2:$P$35,'DMG Tables'!$O$2:$O$35)*AHU$1*LOOKUP(AHU$1,'DMG Tables'!$G$2:$G$7,'DMG Tables'!$H$2:$H$7)</f>
        <v>14071200</v>
      </c>
      <c r="AHV13" s="1">
        <f>LOOKUP($A13,'DMG Tables'!$P$2:$P$35,'DMG Tables'!$O$2:$O$35)*AHV$1*LOOKUP(AHV$1,'DMG Tables'!$G$2:$G$7,'DMG Tables'!$H$2:$H$7)</f>
        <v>14086800</v>
      </c>
      <c r="AHW13" s="1">
        <f>LOOKUP($A13,'DMG Tables'!$P$2:$P$35,'DMG Tables'!$O$2:$O$35)*AHW$1*LOOKUP(AHW$1,'DMG Tables'!$G$2:$G$7,'DMG Tables'!$H$2:$H$7)</f>
        <v>14102400</v>
      </c>
      <c r="AHX13" s="1">
        <f>LOOKUP($A13,'DMG Tables'!$P$2:$P$35,'DMG Tables'!$O$2:$O$35)*AHX$1*LOOKUP(AHX$1,'DMG Tables'!$G$2:$G$7,'DMG Tables'!$H$2:$H$7)</f>
        <v>14118000</v>
      </c>
      <c r="AHY13" s="1">
        <f>LOOKUP($A13,'DMG Tables'!$P$2:$P$35,'DMG Tables'!$O$2:$O$35)*AHY$1*LOOKUP(AHY$1,'DMG Tables'!$G$2:$G$7,'DMG Tables'!$H$2:$H$7)</f>
        <v>14133600</v>
      </c>
      <c r="AHZ13" s="1">
        <f>LOOKUP($A13,'DMG Tables'!$P$2:$P$35,'DMG Tables'!$O$2:$O$35)*AHZ$1*LOOKUP(AHZ$1,'DMG Tables'!$G$2:$G$7,'DMG Tables'!$H$2:$H$7)</f>
        <v>14149200</v>
      </c>
      <c r="AIA13" s="1">
        <f>LOOKUP($A13,'DMG Tables'!$P$2:$P$35,'DMG Tables'!$O$2:$O$35)*AIA$1*LOOKUP(AIA$1,'DMG Tables'!$G$2:$G$7,'DMG Tables'!$H$2:$H$7)</f>
        <v>14164800</v>
      </c>
      <c r="AIB13" s="1">
        <f>LOOKUP($A13,'DMG Tables'!$P$2:$P$35,'DMG Tables'!$O$2:$O$35)*AIB$1*LOOKUP(AIB$1,'DMG Tables'!$G$2:$G$7,'DMG Tables'!$H$2:$H$7)</f>
        <v>14180400</v>
      </c>
      <c r="AIC13" s="1">
        <f>LOOKUP($A13,'DMG Tables'!$P$2:$P$35,'DMG Tables'!$O$2:$O$35)*AIC$1*LOOKUP(AIC$1,'DMG Tables'!$G$2:$G$7,'DMG Tables'!$H$2:$H$7)</f>
        <v>14196000</v>
      </c>
      <c r="AID13" s="1">
        <f>LOOKUP($A13,'DMG Tables'!$P$2:$P$35,'DMG Tables'!$O$2:$O$35)*AID$1*LOOKUP(AID$1,'DMG Tables'!$G$2:$G$7,'DMG Tables'!$H$2:$H$7)</f>
        <v>14211600</v>
      </c>
      <c r="AIE13" s="1">
        <f>LOOKUP($A13,'DMG Tables'!$P$2:$P$35,'DMG Tables'!$O$2:$O$35)*AIE$1*LOOKUP(AIE$1,'DMG Tables'!$G$2:$G$7,'DMG Tables'!$H$2:$H$7)</f>
        <v>14227200</v>
      </c>
      <c r="AIF13" s="1">
        <f>LOOKUP($A13,'DMG Tables'!$P$2:$P$35,'DMG Tables'!$O$2:$O$35)*AIF$1*LOOKUP(AIF$1,'DMG Tables'!$G$2:$G$7,'DMG Tables'!$H$2:$H$7)</f>
        <v>14242800</v>
      </c>
      <c r="AIG13" s="1">
        <f>LOOKUP($A13,'DMG Tables'!$P$2:$P$35,'DMG Tables'!$O$2:$O$35)*AIG$1*LOOKUP(AIG$1,'DMG Tables'!$G$2:$G$7,'DMG Tables'!$H$2:$H$7)</f>
        <v>14258400</v>
      </c>
      <c r="AIH13" s="1">
        <f>LOOKUP($A13,'DMG Tables'!$P$2:$P$35,'DMG Tables'!$O$2:$O$35)*AIH$1*LOOKUP(AIH$1,'DMG Tables'!$G$2:$G$7,'DMG Tables'!$H$2:$H$7)</f>
        <v>14274000</v>
      </c>
      <c r="AII13" s="1">
        <f>LOOKUP($A13,'DMG Tables'!$P$2:$P$35,'DMG Tables'!$O$2:$O$35)*AII$1*LOOKUP(AII$1,'DMG Tables'!$G$2:$G$7,'DMG Tables'!$H$2:$H$7)</f>
        <v>14289600</v>
      </c>
      <c r="AIJ13" s="1">
        <f>LOOKUP($A13,'DMG Tables'!$P$2:$P$35,'DMG Tables'!$O$2:$O$35)*AIJ$1*LOOKUP(AIJ$1,'DMG Tables'!$G$2:$G$7,'DMG Tables'!$H$2:$H$7)</f>
        <v>14305200</v>
      </c>
      <c r="AIK13" s="1">
        <f>LOOKUP($A13,'DMG Tables'!$P$2:$P$35,'DMG Tables'!$O$2:$O$35)*AIK$1*LOOKUP(AIK$1,'DMG Tables'!$G$2:$G$7,'DMG Tables'!$H$2:$H$7)</f>
        <v>14320800</v>
      </c>
      <c r="AIL13" s="1">
        <f>LOOKUP($A13,'DMG Tables'!$P$2:$P$35,'DMG Tables'!$O$2:$O$35)*AIL$1*LOOKUP(AIL$1,'DMG Tables'!$G$2:$G$7,'DMG Tables'!$H$2:$H$7)</f>
        <v>14336400</v>
      </c>
      <c r="AIM13" s="1">
        <f>LOOKUP($A13,'DMG Tables'!$P$2:$P$35,'DMG Tables'!$O$2:$O$35)*AIM$1*LOOKUP(AIM$1,'DMG Tables'!$G$2:$G$7,'DMG Tables'!$H$2:$H$7)</f>
        <v>14352000</v>
      </c>
      <c r="AIN13" s="1">
        <f>LOOKUP($A13,'DMG Tables'!$P$2:$P$35,'DMG Tables'!$O$2:$O$35)*AIN$1*LOOKUP(AIN$1,'DMG Tables'!$G$2:$G$7,'DMG Tables'!$H$2:$H$7)</f>
        <v>14367600</v>
      </c>
      <c r="AIO13" s="1">
        <f>LOOKUP($A13,'DMG Tables'!$P$2:$P$35,'DMG Tables'!$O$2:$O$35)*AIO$1*LOOKUP(AIO$1,'DMG Tables'!$G$2:$G$7,'DMG Tables'!$H$2:$H$7)</f>
        <v>14383200</v>
      </c>
      <c r="AIP13" s="1">
        <f>LOOKUP($A13,'DMG Tables'!$P$2:$P$35,'DMG Tables'!$O$2:$O$35)*AIP$1*LOOKUP(AIP$1,'DMG Tables'!$G$2:$G$7,'DMG Tables'!$H$2:$H$7)</f>
        <v>14398800</v>
      </c>
      <c r="AIQ13" s="1">
        <f>LOOKUP($A13,'DMG Tables'!$P$2:$P$35,'DMG Tables'!$O$2:$O$35)*AIQ$1*LOOKUP(AIQ$1,'DMG Tables'!$G$2:$G$7,'DMG Tables'!$H$2:$H$7)</f>
        <v>14414400</v>
      </c>
      <c r="AIR13" s="1">
        <f>LOOKUP($A13,'DMG Tables'!$P$2:$P$35,'DMG Tables'!$O$2:$O$35)*AIR$1*LOOKUP(AIR$1,'DMG Tables'!$G$2:$G$7,'DMG Tables'!$H$2:$H$7)</f>
        <v>14430000</v>
      </c>
      <c r="AIS13" s="1">
        <f>LOOKUP($A13,'DMG Tables'!$P$2:$P$35,'DMG Tables'!$O$2:$O$35)*AIS$1*LOOKUP(AIS$1,'DMG Tables'!$G$2:$G$7,'DMG Tables'!$H$2:$H$7)</f>
        <v>14445600</v>
      </c>
      <c r="AIT13" s="1">
        <f>LOOKUP($A13,'DMG Tables'!$P$2:$P$35,'DMG Tables'!$O$2:$O$35)*AIT$1*LOOKUP(AIT$1,'DMG Tables'!$G$2:$G$7,'DMG Tables'!$H$2:$H$7)</f>
        <v>14461200</v>
      </c>
      <c r="AIU13" s="1">
        <f>LOOKUP($A13,'DMG Tables'!$P$2:$P$35,'DMG Tables'!$O$2:$O$35)*AIU$1*LOOKUP(AIU$1,'DMG Tables'!$G$2:$G$7,'DMG Tables'!$H$2:$H$7)</f>
        <v>14476800</v>
      </c>
      <c r="AIV13" s="1">
        <f>LOOKUP($A13,'DMG Tables'!$P$2:$P$35,'DMG Tables'!$O$2:$O$35)*AIV$1*LOOKUP(AIV$1,'DMG Tables'!$G$2:$G$7,'DMG Tables'!$H$2:$H$7)</f>
        <v>14492400</v>
      </c>
      <c r="AIW13" s="1">
        <f>LOOKUP($A13,'DMG Tables'!$P$2:$P$35,'DMG Tables'!$O$2:$O$35)*AIW$1*LOOKUP(AIW$1,'DMG Tables'!$G$2:$G$7,'DMG Tables'!$H$2:$H$7)</f>
        <v>14508000</v>
      </c>
      <c r="AIX13" s="1">
        <f>LOOKUP($A13,'DMG Tables'!$P$2:$P$35,'DMG Tables'!$O$2:$O$35)*AIX$1*LOOKUP(AIX$1,'DMG Tables'!$G$2:$G$7,'DMG Tables'!$H$2:$H$7)</f>
        <v>14523600</v>
      </c>
      <c r="AIY13" s="1">
        <f>LOOKUP($A13,'DMG Tables'!$P$2:$P$35,'DMG Tables'!$O$2:$O$35)*AIY$1*LOOKUP(AIY$1,'DMG Tables'!$G$2:$G$7,'DMG Tables'!$H$2:$H$7)</f>
        <v>14539200</v>
      </c>
      <c r="AIZ13" s="1">
        <f>LOOKUP($A13,'DMG Tables'!$P$2:$P$35,'DMG Tables'!$O$2:$O$35)*AIZ$1*LOOKUP(AIZ$1,'DMG Tables'!$G$2:$G$7,'DMG Tables'!$H$2:$H$7)</f>
        <v>14554800</v>
      </c>
      <c r="AJA13" s="1">
        <f>LOOKUP($A13,'DMG Tables'!$P$2:$P$35,'DMG Tables'!$O$2:$O$35)*AJA$1*LOOKUP(AJA$1,'DMG Tables'!$G$2:$G$7,'DMG Tables'!$H$2:$H$7)</f>
        <v>14570400</v>
      </c>
      <c r="AJB13" s="1">
        <f>LOOKUP($A13,'DMG Tables'!$P$2:$P$35,'DMG Tables'!$O$2:$O$35)*AJB$1*LOOKUP(AJB$1,'DMG Tables'!$G$2:$G$7,'DMG Tables'!$H$2:$H$7)</f>
        <v>14586000</v>
      </c>
      <c r="AJC13" s="1">
        <f>LOOKUP($A13,'DMG Tables'!$P$2:$P$35,'DMG Tables'!$O$2:$O$35)*AJC$1*LOOKUP(AJC$1,'DMG Tables'!$G$2:$G$7,'DMG Tables'!$H$2:$H$7)</f>
        <v>14601600</v>
      </c>
      <c r="AJD13" s="1">
        <f>LOOKUP($A13,'DMG Tables'!$P$2:$P$35,'DMG Tables'!$O$2:$O$35)*AJD$1*LOOKUP(AJD$1,'DMG Tables'!$G$2:$G$7,'DMG Tables'!$H$2:$H$7)</f>
        <v>14617200</v>
      </c>
      <c r="AJE13" s="1">
        <f>LOOKUP($A13,'DMG Tables'!$P$2:$P$35,'DMG Tables'!$O$2:$O$35)*AJE$1*LOOKUP(AJE$1,'DMG Tables'!$G$2:$G$7,'DMG Tables'!$H$2:$H$7)</f>
        <v>14632800</v>
      </c>
      <c r="AJF13" s="1">
        <f>LOOKUP($A13,'DMG Tables'!$P$2:$P$35,'DMG Tables'!$O$2:$O$35)*AJF$1*LOOKUP(AJF$1,'DMG Tables'!$G$2:$G$7,'DMG Tables'!$H$2:$H$7)</f>
        <v>14648400</v>
      </c>
      <c r="AJG13" s="1">
        <f>LOOKUP($A13,'DMG Tables'!$P$2:$P$35,'DMG Tables'!$O$2:$O$35)*AJG$1*LOOKUP(AJG$1,'DMG Tables'!$G$2:$G$7,'DMG Tables'!$H$2:$H$7)</f>
        <v>14664000</v>
      </c>
      <c r="AJH13" s="1">
        <f>LOOKUP($A13,'DMG Tables'!$P$2:$P$35,'DMG Tables'!$O$2:$O$35)*AJH$1*LOOKUP(AJH$1,'DMG Tables'!$G$2:$G$7,'DMG Tables'!$H$2:$H$7)</f>
        <v>14679600</v>
      </c>
      <c r="AJI13" s="1">
        <f>LOOKUP($A13,'DMG Tables'!$P$2:$P$35,'DMG Tables'!$O$2:$O$35)*AJI$1*LOOKUP(AJI$1,'DMG Tables'!$G$2:$G$7,'DMG Tables'!$H$2:$H$7)</f>
        <v>14695200</v>
      </c>
      <c r="AJJ13" s="1">
        <f>LOOKUP($A13,'DMG Tables'!$P$2:$P$35,'DMG Tables'!$O$2:$O$35)*AJJ$1*LOOKUP(AJJ$1,'DMG Tables'!$G$2:$G$7,'DMG Tables'!$H$2:$H$7)</f>
        <v>14710800</v>
      </c>
      <c r="AJK13" s="1">
        <f>LOOKUP($A13,'DMG Tables'!$P$2:$P$35,'DMG Tables'!$O$2:$O$35)*AJK$1*LOOKUP(AJK$1,'DMG Tables'!$G$2:$G$7,'DMG Tables'!$H$2:$H$7)</f>
        <v>14726400</v>
      </c>
      <c r="AJL13" s="1">
        <f>LOOKUP($A13,'DMG Tables'!$P$2:$P$35,'DMG Tables'!$O$2:$O$35)*AJL$1*LOOKUP(AJL$1,'DMG Tables'!$G$2:$G$7,'DMG Tables'!$H$2:$H$7)</f>
        <v>14742000</v>
      </c>
      <c r="AJM13" s="1">
        <f>LOOKUP($A13,'DMG Tables'!$P$2:$P$35,'DMG Tables'!$O$2:$O$35)*AJM$1*LOOKUP(AJM$1,'DMG Tables'!$G$2:$G$7,'DMG Tables'!$H$2:$H$7)</f>
        <v>14757600</v>
      </c>
      <c r="AJN13" s="1">
        <f>LOOKUP($A13,'DMG Tables'!$P$2:$P$35,'DMG Tables'!$O$2:$O$35)*AJN$1*LOOKUP(AJN$1,'DMG Tables'!$G$2:$G$7,'DMG Tables'!$H$2:$H$7)</f>
        <v>14773200</v>
      </c>
      <c r="AJO13" s="1">
        <f>LOOKUP($A13,'DMG Tables'!$P$2:$P$35,'DMG Tables'!$O$2:$O$35)*AJO$1*LOOKUP(AJO$1,'DMG Tables'!$G$2:$G$7,'DMG Tables'!$H$2:$H$7)</f>
        <v>14788800</v>
      </c>
      <c r="AJP13" s="1">
        <f>LOOKUP($A13,'DMG Tables'!$P$2:$P$35,'DMG Tables'!$O$2:$O$35)*AJP$1*LOOKUP(AJP$1,'DMG Tables'!$G$2:$G$7,'DMG Tables'!$H$2:$H$7)</f>
        <v>14804400</v>
      </c>
      <c r="AJQ13" s="1">
        <f>LOOKUP($A13,'DMG Tables'!$P$2:$P$35,'DMG Tables'!$O$2:$O$35)*AJQ$1*LOOKUP(AJQ$1,'DMG Tables'!$G$2:$G$7,'DMG Tables'!$H$2:$H$7)</f>
        <v>14820000</v>
      </c>
      <c r="AJR13" s="1">
        <f>LOOKUP($A13,'DMG Tables'!$P$2:$P$35,'DMG Tables'!$O$2:$O$35)*AJR$1*LOOKUP(AJR$1,'DMG Tables'!$G$2:$G$7,'DMG Tables'!$H$2:$H$7)</f>
        <v>14835600</v>
      </c>
      <c r="AJS13" s="1">
        <f>LOOKUP($A13,'DMG Tables'!$P$2:$P$35,'DMG Tables'!$O$2:$O$35)*AJS$1*LOOKUP(AJS$1,'DMG Tables'!$G$2:$G$7,'DMG Tables'!$H$2:$H$7)</f>
        <v>14851200</v>
      </c>
      <c r="AJT13" s="1">
        <f>LOOKUP($A13,'DMG Tables'!$P$2:$P$35,'DMG Tables'!$O$2:$O$35)*AJT$1*LOOKUP(AJT$1,'DMG Tables'!$G$2:$G$7,'DMG Tables'!$H$2:$H$7)</f>
        <v>14866800</v>
      </c>
      <c r="AJU13" s="1">
        <f>LOOKUP($A13,'DMG Tables'!$P$2:$P$35,'DMG Tables'!$O$2:$O$35)*AJU$1*LOOKUP(AJU$1,'DMG Tables'!$G$2:$G$7,'DMG Tables'!$H$2:$H$7)</f>
        <v>14882400</v>
      </c>
      <c r="AJV13" s="1">
        <f>LOOKUP($A13,'DMG Tables'!$P$2:$P$35,'DMG Tables'!$O$2:$O$35)*AJV$1*LOOKUP(AJV$1,'DMG Tables'!$G$2:$G$7,'DMG Tables'!$H$2:$H$7)</f>
        <v>14898000</v>
      </c>
      <c r="AJW13" s="1">
        <f>LOOKUP($A13,'DMG Tables'!$P$2:$P$35,'DMG Tables'!$O$2:$O$35)*AJW$1*LOOKUP(AJW$1,'DMG Tables'!$G$2:$G$7,'DMG Tables'!$H$2:$H$7)</f>
        <v>14913600</v>
      </c>
      <c r="AJX13" s="1">
        <f>LOOKUP($A13,'DMG Tables'!$P$2:$P$35,'DMG Tables'!$O$2:$O$35)*AJX$1*LOOKUP(AJX$1,'DMG Tables'!$G$2:$G$7,'DMG Tables'!$H$2:$H$7)</f>
        <v>14929200</v>
      </c>
      <c r="AJY13" s="1">
        <f>LOOKUP($A13,'DMG Tables'!$P$2:$P$35,'DMG Tables'!$O$2:$O$35)*AJY$1*LOOKUP(AJY$1,'DMG Tables'!$G$2:$G$7,'DMG Tables'!$H$2:$H$7)</f>
        <v>14944800</v>
      </c>
      <c r="AJZ13" s="1">
        <f>LOOKUP($A13,'DMG Tables'!$P$2:$P$35,'DMG Tables'!$O$2:$O$35)*AJZ$1*LOOKUP(AJZ$1,'DMG Tables'!$G$2:$G$7,'DMG Tables'!$H$2:$H$7)</f>
        <v>14960400</v>
      </c>
      <c r="AKA13" s="1">
        <f>LOOKUP($A13,'DMG Tables'!$P$2:$P$35,'DMG Tables'!$O$2:$O$35)*AKA$1*LOOKUP(AKA$1,'DMG Tables'!$G$2:$G$7,'DMG Tables'!$H$2:$H$7)</f>
        <v>14976000</v>
      </c>
      <c r="AKB13" s="1">
        <f>LOOKUP($A13,'DMG Tables'!$P$2:$P$35,'DMG Tables'!$O$2:$O$35)*AKB$1*LOOKUP(AKB$1,'DMG Tables'!$G$2:$G$7,'DMG Tables'!$H$2:$H$7)</f>
        <v>14991600</v>
      </c>
      <c r="AKC13" s="1">
        <f>LOOKUP($A13,'DMG Tables'!$P$2:$P$35,'DMG Tables'!$O$2:$O$35)*AKC$1*LOOKUP(AKC$1,'DMG Tables'!$G$2:$G$7,'DMG Tables'!$H$2:$H$7)</f>
        <v>15007200</v>
      </c>
      <c r="AKD13" s="1">
        <f>LOOKUP($A13,'DMG Tables'!$P$2:$P$35,'DMG Tables'!$O$2:$O$35)*AKD$1*LOOKUP(AKD$1,'DMG Tables'!$G$2:$G$7,'DMG Tables'!$H$2:$H$7)</f>
        <v>15022800</v>
      </c>
      <c r="AKE13" s="1">
        <f>LOOKUP($A13,'DMG Tables'!$P$2:$P$35,'DMG Tables'!$O$2:$O$35)*AKE$1*LOOKUP(AKE$1,'DMG Tables'!$G$2:$G$7,'DMG Tables'!$H$2:$H$7)</f>
        <v>15038400</v>
      </c>
      <c r="AKF13" s="1">
        <f>LOOKUP($A13,'DMG Tables'!$P$2:$P$35,'DMG Tables'!$O$2:$O$35)*AKF$1*LOOKUP(AKF$1,'DMG Tables'!$G$2:$G$7,'DMG Tables'!$H$2:$H$7)</f>
        <v>15054000</v>
      </c>
      <c r="AKG13" s="1">
        <f>LOOKUP($A13,'DMG Tables'!$P$2:$P$35,'DMG Tables'!$O$2:$O$35)*AKG$1*LOOKUP(AKG$1,'DMG Tables'!$G$2:$G$7,'DMG Tables'!$H$2:$H$7)</f>
        <v>15069600</v>
      </c>
      <c r="AKH13" s="1">
        <f>LOOKUP($A13,'DMG Tables'!$P$2:$P$35,'DMG Tables'!$O$2:$O$35)*AKH$1*LOOKUP(AKH$1,'DMG Tables'!$G$2:$G$7,'DMG Tables'!$H$2:$H$7)</f>
        <v>15085200</v>
      </c>
      <c r="AKI13" s="1">
        <f>LOOKUP($A13,'DMG Tables'!$P$2:$P$35,'DMG Tables'!$O$2:$O$35)*AKI$1*LOOKUP(AKI$1,'DMG Tables'!$G$2:$G$7,'DMG Tables'!$H$2:$H$7)</f>
        <v>15100800</v>
      </c>
      <c r="AKJ13" s="1">
        <f>LOOKUP($A13,'DMG Tables'!$P$2:$P$35,'DMG Tables'!$O$2:$O$35)*AKJ$1*LOOKUP(AKJ$1,'DMG Tables'!$G$2:$G$7,'DMG Tables'!$H$2:$H$7)</f>
        <v>15116400</v>
      </c>
      <c r="AKK13" s="1">
        <f>LOOKUP($A13,'DMG Tables'!$P$2:$P$35,'DMG Tables'!$O$2:$O$35)*AKK$1*LOOKUP(AKK$1,'DMG Tables'!$G$2:$G$7,'DMG Tables'!$H$2:$H$7)</f>
        <v>15132000</v>
      </c>
      <c r="AKL13" s="1">
        <f>LOOKUP($A13,'DMG Tables'!$P$2:$P$35,'DMG Tables'!$O$2:$O$35)*AKL$1*LOOKUP(AKL$1,'DMG Tables'!$G$2:$G$7,'DMG Tables'!$H$2:$H$7)</f>
        <v>15147600</v>
      </c>
      <c r="AKM13" s="1">
        <f>LOOKUP($A13,'DMG Tables'!$P$2:$P$35,'DMG Tables'!$O$2:$O$35)*AKM$1*LOOKUP(AKM$1,'DMG Tables'!$G$2:$G$7,'DMG Tables'!$H$2:$H$7)</f>
        <v>15163200</v>
      </c>
      <c r="AKN13" s="1">
        <f>LOOKUP($A13,'DMG Tables'!$P$2:$P$35,'DMG Tables'!$O$2:$O$35)*AKN$1*LOOKUP(AKN$1,'DMG Tables'!$G$2:$G$7,'DMG Tables'!$H$2:$H$7)</f>
        <v>15178800</v>
      </c>
      <c r="AKO13" s="1">
        <f>LOOKUP($A13,'DMG Tables'!$P$2:$P$35,'DMG Tables'!$O$2:$O$35)*AKO$1*LOOKUP(AKO$1,'DMG Tables'!$G$2:$G$7,'DMG Tables'!$H$2:$H$7)</f>
        <v>15194400</v>
      </c>
      <c r="AKP13" s="1">
        <f>LOOKUP($A13,'DMG Tables'!$P$2:$P$35,'DMG Tables'!$O$2:$O$35)*AKP$1*LOOKUP(AKP$1,'DMG Tables'!$G$2:$G$7,'DMG Tables'!$H$2:$H$7)</f>
        <v>15210000</v>
      </c>
      <c r="AKQ13" s="1">
        <f>LOOKUP($A13,'DMG Tables'!$P$2:$P$35,'DMG Tables'!$O$2:$O$35)*AKQ$1*LOOKUP(AKQ$1,'DMG Tables'!$G$2:$G$7,'DMG Tables'!$H$2:$H$7)</f>
        <v>15225600</v>
      </c>
      <c r="AKR13" s="1">
        <f>LOOKUP($A13,'DMG Tables'!$P$2:$P$35,'DMG Tables'!$O$2:$O$35)*AKR$1*LOOKUP(AKR$1,'DMG Tables'!$G$2:$G$7,'DMG Tables'!$H$2:$H$7)</f>
        <v>15241200</v>
      </c>
      <c r="AKS13" s="1">
        <f>LOOKUP($A13,'DMG Tables'!$P$2:$P$35,'DMG Tables'!$O$2:$O$35)*AKS$1*LOOKUP(AKS$1,'DMG Tables'!$G$2:$G$7,'DMG Tables'!$H$2:$H$7)</f>
        <v>15256800</v>
      </c>
      <c r="AKT13" s="1">
        <f>LOOKUP($A13,'DMG Tables'!$P$2:$P$35,'DMG Tables'!$O$2:$O$35)*AKT$1*LOOKUP(AKT$1,'DMG Tables'!$G$2:$G$7,'DMG Tables'!$H$2:$H$7)</f>
        <v>15272400</v>
      </c>
      <c r="AKU13" s="1">
        <f>LOOKUP($A13,'DMG Tables'!$P$2:$P$35,'DMG Tables'!$O$2:$O$35)*AKU$1*LOOKUP(AKU$1,'DMG Tables'!$G$2:$G$7,'DMG Tables'!$H$2:$H$7)</f>
        <v>15288000</v>
      </c>
      <c r="AKV13" s="1">
        <f>LOOKUP($A13,'DMG Tables'!$P$2:$P$35,'DMG Tables'!$O$2:$O$35)*AKV$1*LOOKUP(AKV$1,'DMG Tables'!$G$2:$G$7,'DMG Tables'!$H$2:$H$7)</f>
        <v>15303600</v>
      </c>
      <c r="AKW13" s="1">
        <f>LOOKUP($A13,'DMG Tables'!$P$2:$P$35,'DMG Tables'!$O$2:$O$35)*AKW$1*LOOKUP(AKW$1,'DMG Tables'!$G$2:$G$7,'DMG Tables'!$H$2:$H$7)</f>
        <v>15319200</v>
      </c>
      <c r="AKX13" s="1">
        <f>LOOKUP($A13,'DMG Tables'!$P$2:$P$35,'DMG Tables'!$O$2:$O$35)*AKX$1*LOOKUP(AKX$1,'DMG Tables'!$G$2:$G$7,'DMG Tables'!$H$2:$H$7)</f>
        <v>15334800</v>
      </c>
      <c r="AKY13" s="1">
        <f>LOOKUP($A13,'DMG Tables'!$P$2:$P$35,'DMG Tables'!$O$2:$O$35)*AKY$1*LOOKUP(AKY$1,'DMG Tables'!$G$2:$G$7,'DMG Tables'!$H$2:$H$7)</f>
        <v>15350400</v>
      </c>
      <c r="AKZ13" s="1">
        <f>LOOKUP($A13,'DMG Tables'!$P$2:$P$35,'DMG Tables'!$O$2:$O$35)*AKZ$1*LOOKUP(AKZ$1,'DMG Tables'!$G$2:$G$7,'DMG Tables'!$H$2:$H$7)</f>
        <v>15366000</v>
      </c>
      <c r="ALA13" s="1">
        <f>LOOKUP($A13,'DMG Tables'!$P$2:$P$35,'DMG Tables'!$O$2:$O$35)*ALA$1*LOOKUP(ALA$1,'DMG Tables'!$G$2:$G$7,'DMG Tables'!$H$2:$H$7)</f>
        <v>15381600</v>
      </c>
      <c r="ALB13" s="1">
        <f>LOOKUP($A13,'DMG Tables'!$P$2:$P$35,'DMG Tables'!$O$2:$O$35)*ALB$1*LOOKUP(ALB$1,'DMG Tables'!$G$2:$G$7,'DMG Tables'!$H$2:$H$7)</f>
        <v>15397200</v>
      </c>
      <c r="ALC13" s="1">
        <f>LOOKUP($A13,'DMG Tables'!$P$2:$P$35,'DMG Tables'!$O$2:$O$35)*ALC$1*LOOKUP(ALC$1,'DMG Tables'!$G$2:$G$7,'DMG Tables'!$H$2:$H$7)</f>
        <v>15412800</v>
      </c>
      <c r="ALD13" s="1">
        <f>LOOKUP($A13,'DMG Tables'!$P$2:$P$35,'DMG Tables'!$O$2:$O$35)*ALD$1*LOOKUP(ALD$1,'DMG Tables'!$G$2:$G$7,'DMG Tables'!$H$2:$H$7)</f>
        <v>15428400</v>
      </c>
      <c r="ALE13" s="1">
        <f>LOOKUP($A13,'DMG Tables'!$P$2:$P$35,'DMG Tables'!$O$2:$O$35)*ALE$1*LOOKUP(ALE$1,'DMG Tables'!$G$2:$G$7,'DMG Tables'!$H$2:$H$7)</f>
        <v>15444000</v>
      </c>
      <c r="ALF13" s="1">
        <f>LOOKUP($A13,'DMG Tables'!$P$2:$P$35,'DMG Tables'!$O$2:$O$35)*ALF$1*LOOKUP(ALF$1,'DMG Tables'!$G$2:$G$7,'DMG Tables'!$H$2:$H$7)</f>
        <v>15459600</v>
      </c>
      <c r="ALG13" s="1">
        <f>LOOKUP($A13,'DMG Tables'!$P$2:$P$35,'DMG Tables'!$O$2:$O$35)*ALG$1*LOOKUP(ALG$1,'DMG Tables'!$G$2:$G$7,'DMG Tables'!$H$2:$H$7)</f>
        <v>15475200</v>
      </c>
      <c r="ALH13" s="1">
        <f>LOOKUP($A13,'DMG Tables'!$P$2:$P$35,'DMG Tables'!$O$2:$O$35)*ALH$1*LOOKUP(ALH$1,'DMG Tables'!$G$2:$G$7,'DMG Tables'!$H$2:$H$7)</f>
        <v>15490800</v>
      </c>
      <c r="ALI13" s="1">
        <f>LOOKUP($A13,'DMG Tables'!$P$2:$P$35,'DMG Tables'!$O$2:$O$35)*ALI$1*LOOKUP(ALI$1,'DMG Tables'!$G$2:$G$7,'DMG Tables'!$H$2:$H$7)</f>
        <v>15506400</v>
      </c>
      <c r="ALJ13" s="1">
        <f>LOOKUP($A13,'DMG Tables'!$P$2:$P$35,'DMG Tables'!$O$2:$O$35)*ALJ$1*LOOKUP(ALJ$1,'DMG Tables'!$G$2:$G$7,'DMG Tables'!$H$2:$H$7)</f>
        <v>15522000</v>
      </c>
      <c r="ALK13" s="1">
        <f>LOOKUP($A13,'DMG Tables'!$P$2:$P$35,'DMG Tables'!$O$2:$O$35)*ALK$1*LOOKUP(ALK$1,'DMG Tables'!$G$2:$G$7,'DMG Tables'!$H$2:$H$7)</f>
        <v>15537600</v>
      </c>
      <c r="ALL13" s="1">
        <f>LOOKUP($A13,'DMG Tables'!$P$2:$P$35,'DMG Tables'!$O$2:$O$35)*ALL$1*LOOKUP(ALL$1,'DMG Tables'!$G$2:$G$7,'DMG Tables'!$H$2:$H$7)</f>
        <v>15553200</v>
      </c>
      <c r="ALM13" s="1">
        <f>LOOKUP($A13,'DMG Tables'!$P$2:$P$35,'DMG Tables'!$O$2:$O$35)*ALM$1*LOOKUP(ALM$1,'DMG Tables'!$G$2:$G$7,'DMG Tables'!$H$2:$H$7)</f>
        <v>15568800</v>
      </c>
      <c r="ALN13" s="1">
        <f>LOOKUP($A13,'DMG Tables'!$P$2:$P$35,'DMG Tables'!$O$2:$O$35)*ALN$1*LOOKUP(ALN$1,'DMG Tables'!$G$2:$G$7,'DMG Tables'!$H$2:$H$7)</f>
        <v>15584400</v>
      </c>
      <c r="ALO13" s="1">
        <f>LOOKUP($A13,'DMG Tables'!$P$2:$P$35,'DMG Tables'!$O$2:$O$35)*ALO$1*LOOKUP(ALO$1,'DMG Tables'!$G$2:$G$7,'DMG Tables'!$H$2:$H$7)</f>
        <v>15600000</v>
      </c>
      <c r="ALP13" s="1">
        <f>LOOKUP($A13,'DMG Tables'!$P$2:$P$35,'DMG Tables'!$O$2:$O$35)*ALP$1*LOOKUP(ALP$1,'DMG Tables'!$G$2:$G$7,'DMG Tables'!$H$2:$H$7)</f>
        <v>15615600</v>
      </c>
      <c r="ALQ13" s="1">
        <f>LOOKUP($A13,'DMG Tables'!$P$2:$P$35,'DMG Tables'!$O$2:$O$35)*ALQ$1*LOOKUP(ALQ$1,'DMG Tables'!$G$2:$G$7,'DMG Tables'!$H$2:$H$7)</f>
        <v>15631200</v>
      </c>
      <c r="ALR13" s="1">
        <f>LOOKUP($A13,'DMG Tables'!$P$2:$P$35,'DMG Tables'!$O$2:$O$35)*ALR$1*LOOKUP(ALR$1,'DMG Tables'!$G$2:$G$7,'DMG Tables'!$H$2:$H$7)</f>
        <v>15646800</v>
      </c>
      <c r="ALS13" s="1">
        <f>LOOKUP($A13,'DMG Tables'!$P$2:$P$35,'DMG Tables'!$O$2:$O$35)*ALS$1*LOOKUP(ALS$1,'DMG Tables'!$G$2:$G$7,'DMG Tables'!$H$2:$H$7)</f>
        <v>15662400</v>
      </c>
      <c r="ALT13" s="1">
        <f>LOOKUP($A13,'DMG Tables'!$P$2:$P$35,'DMG Tables'!$O$2:$O$35)*ALT$1*LOOKUP(ALT$1,'DMG Tables'!$G$2:$G$7,'DMG Tables'!$H$2:$H$7)</f>
        <v>15678000</v>
      </c>
      <c r="ALU13" s="1">
        <f>LOOKUP($A13,'DMG Tables'!$P$2:$P$35,'DMG Tables'!$O$2:$O$35)*ALU$1*LOOKUP(ALU$1,'DMG Tables'!$G$2:$G$7,'DMG Tables'!$H$2:$H$7)</f>
        <v>15693600</v>
      </c>
      <c r="ALV13" s="1">
        <f>LOOKUP($A13,'DMG Tables'!$P$2:$P$35,'DMG Tables'!$O$2:$O$35)*ALV$1*LOOKUP(ALV$1,'DMG Tables'!$G$2:$G$7,'DMG Tables'!$H$2:$H$7)</f>
        <v>15709200</v>
      </c>
      <c r="ALW13" s="1">
        <f>LOOKUP($A13,'DMG Tables'!$P$2:$P$35,'DMG Tables'!$O$2:$O$35)*ALW$1*LOOKUP(ALW$1,'DMG Tables'!$G$2:$G$7,'DMG Tables'!$H$2:$H$7)</f>
        <v>15724800</v>
      </c>
      <c r="ALX13" s="1">
        <f>LOOKUP($A13,'DMG Tables'!$P$2:$P$35,'DMG Tables'!$O$2:$O$35)*ALX$1*LOOKUP(ALX$1,'DMG Tables'!$G$2:$G$7,'DMG Tables'!$H$2:$H$7)</f>
        <v>15740400</v>
      </c>
      <c r="ALY13" s="1">
        <f>LOOKUP($A13,'DMG Tables'!$P$2:$P$35,'DMG Tables'!$O$2:$O$35)*ALY$1*LOOKUP(ALY$1,'DMG Tables'!$G$2:$G$7,'DMG Tables'!$H$2:$H$7)</f>
        <v>15756000</v>
      </c>
      <c r="ALZ13" s="1">
        <f>LOOKUP($A13,'DMG Tables'!$P$2:$P$35,'DMG Tables'!$O$2:$O$35)*ALZ$1*LOOKUP(ALZ$1,'DMG Tables'!$G$2:$G$7,'DMG Tables'!$H$2:$H$7)</f>
        <v>15771600</v>
      </c>
      <c r="AMA13" s="1">
        <f>LOOKUP($A13,'DMG Tables'!$P$2:$P$35,'DMG Tables'!$O$2:$O$35)*AMA$1*LOOKUP(AMA$1,'DMG Tables'!$G$2:$G$7,'DMG Tables'!$H$2:$H$7)</f>
        <v>15787200</v>
      </c>
      <c r="AMB13" s="1">
        <f>LOOKUP($A13,'DMG Tables'!$P$2:$P$35,'DMG Tables'!$O$2:$O$35)*AMB$1*LOOKUP(AMB$1,'DMG Tables'!$G$2:$G$7,'DMG Tables'!$H$2:$H$7)</f>
        <v>15802800</v>
      </c>
      <c r="AMC13" s="1">
        <f>LOOKUP($A13,'DMG Tables'!$P$2:$P$35,'DMG Tables'!$O$2:$O$35)*AMC$1*LOOKUP(AMC$1,'DMG Tables'!$G$2:$G$7,'DMG Tables'!$H$2:$H$7)</f>
        <v>15818400</v>
      </c>
      <c r="AMD13" s="1">
        <f>LOOKUP($A13,'DMG Tables'!$P$2:$P$35,'DMG Tables'!$O$2:$O$35)*AMD$1*LOOKUP(AMD$1,'DMG Tables'!$G$2:$G$7,'DMG Tables'!$H$2:$H$7)</f>
        <v>15834000</v>
      </c>
      <c r="AME13" s="1">
        <f>LOOKUP($A13,'DMG Tables'!$P$2:$P$35,'DMG Tables'!$O$2:$O$35)*AME$1*LOOKUP(AME$1,'DMG Tables'!$G$2:$G$7,'DMG Tables'!$H$2:$H$7)</f>
        <v>15849600</v>
      </c>
      <c r="AMF13" s="1">
        <f>LOOKUP($A13,'DMG Tables'!$P$2:$P$35,'DMG Tables'!$O$2:$O$35)*AMF$1*LOOKUP(AMF$1,'DMG Tables'!$G$2:$G$7,'DMG Tables'!$H$2:$H$7)</f>
        <v>15865200</v>
      </c>
      <c r="AMG13" s="1">
        <f>LOOKUP($A13,'DMG Tables'!$P$2:$P$35,'DMG Tables'!$O$2:$O$35)*AMG$1*LOOKUP(AMG$1,'DMG Tables'!$G$2:$G$7,'DMG Tables'!$H$2:$H$7)</f>
        <v>15880800</v>
      </c>
      <c r="AMH13" s="1">
        <f>LOOKUP($A13,'DMG Tables'!$P$2:$P$35,'DMG Tables'!$O$2:$O$35)*AMH$1*LOOKUP(AMH$1,'DMG Tables'!$G$2:$G$7,'DMG Tables'!$H$2:$H$7)</f>
        <v>15896400</v>
      </c>
      <c r="AMI13" s="1">
        <f>LOOKUP($A13,'DMG Tables'!$P$2:$P$35,'DMG Tables'!$O$2:$O$35)*AMI$1*LOOKUP(AMI$1,'DMG Tables'!$G$2:$G$7,'DMG Tables'!$H$2:$H$7)</f>
        <v>15912000</v>
      </c>
      <c r="AMJ13" s="1">
        <f>LOOKUP($A13,'DMG Tables'!$P$2:$P$35,'DMG Tables'!$O$2:$O$35)*AMJ$1*LOOKUP(AMJ$1,'DMG Tables'!$G$2:$G$7,'DMG Tables'!$H$2:$H$7)</f>
        <v>15927600</v>
      </c>
      <c r="AMK13" s="1">
        <f>LOOKUP($A13,'DMG Tables'!$P$2:$P$35,'DMG Tables'!$O$2:$O$35)*AMK$1*LOOKUP(AMK$1,'DMG Tables'!$G$2:$G$7,'DMG Tables'!$H$2:$H$7)</f>
        <v>15943200</v>
      </c>
      <c r="AML13" s="1">
        <f>LOOKUP($A13,'DMG Tables'!$P$2:$P$35,'DMG Tables'!$O$2:$O$35)*AML$1*LOOKUP(AML$1,'DMG Tables'!$G$2:$G$7,'DMG Tables'!$H$2:$H$7)</f>
        <v>15958800</v>
      </c>
      <c r="AMM13" s="1">
        <f>LOOKUP($A13,'DMG Tables'!$P$2:$P$35,'DMG Tables'!$O$2:$O$35)*AMM$1*LOOKUP(AMM$1,'DMG Tables'!$G$2:$G$7,'DMG Tables'!$H$2:$H$7)</f>
        <v>15974400</v>
      </c>
      <c r="AMN13" s="1">
        <f>LOOKUP($A13,'DMG Tables'!$P$2:$P$35,'DMG Tables'!$O$2:$O$35)*AMN$1*LOOKUP(AMN$1,'DMG Tables'!$G$2:$G$7,'DMG Tables'!$H$2:$H$7)</f>
        <v>15990000</v>
      </c>
      <c r="AMO13" s="1">
        <f>LOOKUP($A13,'DMG Tables'!$P$2:$P$35,'DMG Tables'!$O$2:$O$35)*AMO$1*LOOKUP(AMO$1,'DMG Tables'!$G$2:$G$7,'DMG Tables'!$H$2:$H$7)</f>
        <v>16005600</v>
      </c>
      <c r="AMP13" s="1">
        <f>LOOKUP($A13,'DMG Tables'!$P$2:$P$35,'DMG Tables'!$O$2:$O$35)*AMP$1*LOOKUP(AMP$1,'DMG Tables'!$G$2:$G$7,'DMG Tables'!$H$2:$H$7)</f>
        <v>16021200</v>
      </c>
      <c r="AMQ13" s="1">
        <f>LOOKUP($A13,'DMG Tables'!$P$2:$P$35,'DMG Tables'!$O$2:$O$35)*AMQ$1*LOOKUP(AMQ$1,'DMG Tables'!$G$2:$G$7,'DMG Tables'!$H$2:$H$7)</f>
        <v>16036800</v>
      </c>
      <c r="AMR13" s="1">
        <f>LOOKUP($A13,'DMG Tables'!$P$2:$P$35,'DMG Tables'!$O$2:$O$35)*AMR$1*LOOKUP(AMR$1,'DMG Tables'!$G$2:$G$7,'DMG Tables'!$H$2:$H$7)</f>
        <v>16052400</v>
      </c>
      <c r="AMS13" s="1">
        <f>LOOKUP($A13,'DMG Tables'!$P$2:$P$35,'DMG Tables'!$O$2:$O$35)*AMS$1*LOOKUP(AMS$1,'DMG Tables'!$G$2:$G$7,'DMG Tables'!$H$2:$H$7)</f>
        <v>16068000</v>
      </c>
      <c r="AMT13" s="1">
        <f>LOOKUP($A13,'DMG Tables'!$P$2:$P$35,'DMG Tables'!$O$2:$O$35)*AMT$1*LOOKUP(AMT$1,'DMG Tables'!$G$2:$G$7,'DMG Tables'!$H$2:$H$7)</f>
        <v>16083600</v>
      </c>
      <c r="AMU13" s="1">
        <f>LOOKUP($A13,'DMG Tables'!$P$2:$P$35,'DMG Tables'!$O$2:$O$35)*AMU$1*LOOKUP(AMU$1,'DMG Tables'!$G$2:$G$7,'DMG Tables'!$H$2:$H$7)</f>
        <v>16099200</v>
      </c>
      <c r="AMV13" s="1">
        <f>LOOKUP($A13,'DMG Tables'!$P$2:$P$35,'DMG Tables'!$O$2:$O$35)*AMV$1*LOOKUP(AMV$1,'DMG Tables'!$G$2:$G$7,'DMG Tables'!$H$2:$H$7)</f>
        <v>16114800</v>
      </c>
      <c r="AMW13" s="1">
        <f>LOOKUP($A13,'DMG Tables'!$P$2:$P$35,'DMG Tables'!$O$2:$O$35)*AMW$1*LOOKUP(AMW$1,'DMG Tables'!$G$2:$G$7,'DMG Tables'!$H$2:$H$7)</f>
        <v>16130400</v>
      </c>
      <c r="AMX13" s="1">
        <f>LOOKUP($A13,'DMG Tables'!$P$2:$P$35,'DMG Tables'!$O$2:$O$35)*AMX$1*LOOKUP(AMX$1,'DMG Tables'!$G$2:$G$7,'DMG Tables'!$H$2:$H$7)</f>
        <v>16146000</v>
      </c>
      <c r="AMY13" s="1">
        <f>LOOKUP($A13,'DMG Tables'!$P$2:$P$35,'DMG Tables'!$O$2:$O$35)*AMY$1*LOOKUP(AMY$1,'DMG Tables'!$G$2:$G$7,'DMG Tables'!$H$2:$H$7)</f>
        <v>16161600</v>
      </c>
      <c r="AMZ13" s="1">
        <f>LOOKUP($A13,'DMG Tables'!$P$2:$P$35,'DMG Tables'!$O$2:$O$35)*AMZ$1*LOOKUP(AMZ$1,'DMG Tables'!$G$2:$G$7,'DMG Tables'!$H$2:$H$7)</f>
        <v>16177200</v>
      </c>
      <c r="ANA13" s="1">
        <f>LOOKUP($A13,'DMG Tables'!$P$2:$P$35,'DMG Tables'!$O$2:$O$35)*ANA$1*LOOKUP(ANA$1,'DMG Tables'!$G$2:$G$7,'DMG Tables'!$H$2:$H$7)</f>
        <v>16192800</v>
      </c>
      <c r="ANB13" s="1">
        <f>LOOKUP($A13,'DMG Tables'!$P$2:$P$35,'DMG Tables'!$O$2:$O$35)*ANB$1*LOOKUP(ANB$1,'DMG Tables'!$G$2:$G$7,'DMG Tables'!$H$2:$H$7)</f>
        <v>16208400</v>
      </c>
      <c r="ANC13" s="1">
        <f>LOOKUP($A13,'DMG Tables'!$P$2:$P$35,'DMG Tables'!$O$2:$O$35)*ANC$1*LOOKUP(ANC$1,'DMG Tables'!$G$2:$G$7,'DMG Tables'!$H$2:$H$7)</f>
        <v>16224000</v>
      </c>
      <c r="AND13" s="1">
        <f>LOOKUP($A13,'DMG Tables'!$P$2:$P$35,'DMG Tables'!$O$2:$O$35)*AND$1*LOOKUP(AND$1,'DMG Tables'!$G$2:$G$7,'DMG Tables'!$H$2:$H$7)</f>
        <v>16239600</v>
      </c>
      <c r="ANE13" s="1">
        <f>LOOKUP($A13,'DMG Tables'!$P$2:$P$35,'DMG Tables'!$O$2:$O$35)*ANE$1*LOOKUP(ANE$1,'DMG Tables'!$G$2:$G$7,'DMG Tables'!$H$2:$H$7)</f>
        <v>16255200</v>
      </c>
      <c r="ANF13" s="1">
        <f>LOOKUP($A13,'DMG Tables'!$P$2:$P$35,'DMG Tables'!$O$2:$O$35)*ANF$1*LOOKUP(ANF$1,'DMG Tables'!$G$2:$G$7,'DMG Tables'!$H$2:$H$7)</f>
        <v>16270800</v>
      </c>
      <c r="ANG13" s="1">
        <f>LOOKUP($A13,'DMG Tables'!$P$2:$P$35,'DMG Tables'!$O$2:$O$35)*ANG$1*LOOKUP(ANG$1,'DMG Tables'!$G$2:$G$7,'DMG Tables'!$H$2:$H$7)</f>
        <v>16286400</v>
      </c>
      <c r="ANH13" s="1">
        <f>LOOKUP($A13,'DMG Tables'!$P$2:$P$35,'DMG Tables'!$O$2:$O$35)*ANH$1*LOOKUP(ANH$1,'DMG Tables'!$G$2:$G$7,'DMG Tables'!$H$2:$H$7)</f>
        <v>16302000</v>
      </c>
      <c r="ANI13" s="1">
        <f>LOOKUP($A13,'DMG Tables'!$P$2:$P$35,'DMG Tables'!$O$2:$O$35)*ANI$1*LOOKUP(ANI$1,'DMG Tables'!$G$2:$G$7,'DMG Tables'!$H$2:$H$7)</f>
        <v>16317600</v>
      </c>
      <c r="ANJ13" s="1">
        <f>LOOKUP($A13,'DMG Tables'!$P$2:$P$35,'DMG Tables'!$O$2:$O$35)*ANJ$1*LOOKUP(ANJ$1,'DMG Tables'!$G$2:$G$7,'DMG Tables'!$H$2:$H$7)</f>
        <v>16333200</v>
      </c>
      <c r="ANK13" s="1">
        <f>LOOKUP($A13,'DMG Tables'!$P$2:$P$35,'DMG Tables'!$O$2:$O$35)*ANK$1*LOOKUP(ANK$1,'DMG Tables'!$G$2:$G$7,'DMG Tables'!$H$2:$H$7)</f>
        <v>16348800</v>
      </c>
      <c r="ANL13" s="1">
        <f>LOOKUP($A13,'DMG Tables'!$P$2:$P$35,'DMG Tables'!$O$2:$O$35)*ANL$1*LOOKUP(ANL$1,'DMG Tables'!$G$2:$G$7,'DMG Tables'!$H$2:$H$7)</f>
        <v>16364400</v>
      </c>
      <c r="ANM13" s="1">
        <f>LOOKUP($A13,'DMG Tables'!$P$2:$P$35,'DMG Tables'!$O$2:$O$35)*ANM$1*LOOKUP(ANM$1,'DMG Tables'!$G$2:$G$7,'DMG Tables'!$H$2:$H$7)</f>
        <v>16380000</v>
      </c>
      <c r="ANN13" s="1">
        <f>LOOKUP($A13,'DMG Tables'!$P$2:$P$35,'DMG Tables'!$O$2:$O$35)*ANN$1*LOOKUP(ANN$1,'DMG Tables'!$G$2:$G$7,'DMG Tables'!$H$2:$H$7)</f>
        <v>16395600</v>
      </c>
      <c r="ANO13" s="1">
        <f>LOOKUP($A13,'DMG Tables'!$P$2:$P$35,'DMG Tables'!$O$2:$O$35)*ANO$1*LOOKUP(ANO$1,'DMG Tables'!$G$2:$G$7,'DMG Tables'!$H$2:$H$7)</f>
        <v>16411200</v>
      </c>
      <c r="ANP13" s="1">
        <f>LOOKUP($A13,'DMG Tables'!$P$2:$P$35,'DMG Tables'!$O$2:$O$35)*ANP$1*LOOKUP(ANP$1,'DMG Tables'!$G$2:$G$7,'DMG Tables'!$H$2:$H$7)</f>
        <v>16426800</v>
      </c>
      <c r="ANQ13" s="1">
        <f>LOOKUP($A13,'DMG Tables'!$P$2:$P$35,'DMG Tables'!$O$2:$O$35)*ANQ$1*LOOKUP(ANQ$1,'DMG Tables'!$G$2:$G$7,'DMG Tables'!$H$2:$H$7)</f>
        <v>16442400</v>
      </c>
      <c r="ANR13" s="1">
        <f>LOOKUP($A13,'DMG Tables'!$P$2:$P$35,'DMG Tables'!$O$2:$O$35)*ANR$1*LOOKUP(ANR$1,'DMG Tables'!$G$2:$G$7,'DMG Tables'!$H$2:$H$7)</f>
        <v>16458000</v>
      </c>
      <c r="ANS13" s="1">
        <f>LOOKUP($A13,'DMG Tables'!$P$2:$P$35,'DMG Tables'!$O$2:$O$35)*ANS$1*LOOKUP(ANS$1,'DMG Tables'!$G$2:$G$7,'DMG Tables'!$H$2:$H$7)</f>
        <v>16473600</v>
      </c>
      <c r="ANT13" s="1">
        <f>LOOKUP($A13,'DMG Tables'!$P$2:$P$35,'DMG Tables'!$O$2:$O$35)*ANT$1*LOOKUP(ANT$1,'DMG Tables'!$G$2:$G$7,'DMG Tables'!$H$2:$H$7)</f>
        <v>16489200</v>
      </c>
      <c r="ANU13" s="1">
        <f>LOOKUP($A13,'DMG Tables'!$P$2:$P$35,'DMG Tables'!$O$2:$O$35)*ANU$1*LOOKUP(ANU$1,'DMG Tables'!$G$2:$G$7,'DMG Tables'!$H$2:$H$7)</f>
        <v>16504800</v>
      </c>
      <c r="ANV13" s="1">
        <f>LOOKUP($A13,'DMG Tables'!$P$2:$P$35,'DMG Tables'!$O$2:$O$35)*ANV$1*LOOKUP(ANV$1,'DMG Tables'!$G$2:$G$7,'DMG Tables'!$H$2:$H$7)</f>
        <v>16520400</v>
      </c>
      <c r="ANW13" s="1">
        <f>LOOKUP($A13,'DMG Tables'!$P$2:$P$35,'DMG Tables'!$O$2:$O$35)*ANW$1*LOOKUP(ANW$1,'DMG Tables'!$G$2:$G$7,'DMG Tables'!$H$2:$H$7)</f>
        <v>16536000</v>
      </c>
      <c r="ANX13" s="1">
        <f>LOOKUP($A13,'DMG Tables'!$P$2:$P$35,'DMG Tables'!$O$2:$O$35)*ANX$1*LOOKUP(ANX$1,'DMG Tables'!$G$2:$G$7,'DMG Tables'!$H$2:$H$7)</f>
        <v>16551600</v>
      </c>
      <c r="ANY13" s="1">
        <f>LOOKUP($A13,'DMG Tables'!$P$2:$P$35,'DMG Tables'!$O$2:$O$35)*ANY$1*LOOKUP(ANY$1,'DMG Tables'!$G$2:$G$7,'DMG Tables'!$H$2:$H$7)</f>
        <v>16567200</v>
      </c>
      <c r="ANZ13" s="1">
        <f>LOOKUP($A13,'DMG Tables'!$P$2:$P$35,'DMG Tables'!$O$2:$O$35)*ANZ$1*LOOKUP(ANZ$1,'DMG Tables'!$G$2:$G$7,'DMG Tables'!$H$2:$H$7)</f>
        <v>16582800</v>
      </c>
      <c r="AOA13" s="1">
        <f>LOOKUP($A13,'DMG Tables'!$P$2:$P$35,'DMG Tables'!$O$2:$O$35)*AOA$1*LOOKUP(AOA$1,'DMG Tables'!$G$2:$G$7,'DMG Tables'!$H$2:$H$7)</f>
        <v>16598400</v>
      </c>
      <c r="AOB13" s="1">
        <f>LOOKUP($A13,'DMG Tables'!$P$2:$P$35,'DMG Tables'!$O$2:$O$35)*AOB$1*LOOKUP(AOB$1,'DMG Tables'!$G$2:$G$7,'DMG Tables'!$H$2:$H$7)</f>
        <v>16614000</v>
      </c>
      <c r="AOC13" s="1">
        <f>LOOKUP($A13,'DMG Tables'!$P$2:$P$35,'DMG Tables'!$O$2:$O$35)*AOC$1*LOOKUP(AOC$1,'DMG Tables'!$G$2:$G$7,'DMG Tables'!$H$2:$H$7)</f>
        <v>16629600</v>
      </c>
      <c r="AOD13" s="1">
        <f>LOOKUP($A13,'DMG Tables'!$P$2:$P$35,'DMG Tables'!$O$2:$O$35)*AOD$1*LOOKUP(AOD$1,'DMG Tables'!$G$2:$G$7,'DMG Tables'!$H$2:$H$7)</f>
        <v>16645200</v>
      </c>
      <c r="AOE13" s="1">
        <f>LOOKUP($A13,'DMG Tables'!$P$2:$P$35,'DMG Tables'!$O$2:$O$35)*AOE$1*LOOKUP(AOE$1,'DMG Tables'!$G$2:$G$7,'DMG Tables'!$H$2:$H$7)</f>
        <v>16660800</v>
      </c>
      <c r="AOF13" s="1">
        <f>LOOKUP($A13,'DMG Tables'!$P$2:$P$35,'DMG Tables'!$O$2:$O$35)*AOF$1*LOOKUP(AOF$1,'DMG Tables'!$G$2:$G$7,'DMG Tables'!$H$2:$H$7)</f>
        <v>16676400</v>
      </c>
      <c r="AOG13" s="1">
        <f>LOOKUP($A13,'DMG Tables'!$P$2:$P$35,'DMG Tables'!$O$2:$O$35)*AOG$1*LOOKUP(AOG$1,'DMG Tables'!$G$2:$G$7,'DMG Tables'!$H$2:$H$7)</f>
        <v>16692000</v>
      </c>
      <c r="AOH13" s="1">
        <f>LOOKUP($A13,'DMG Tables'!$P$2:$P$35,'DMG Tables'!$O$2:$O$35)*AOH$1*LOOKUP(AOH$1,'DMG Tables'!$G$2:$G$7,'DMG Tables'!$H$2:$H$7)</f>
        <v>16707600</v>
      </c>
      <c r="AOI13" s="1">
        <f>LOOKUP($A13,'DMG Tables'!$P$2:$P$35,'DMG Tables'!$O$2:$O$35)*AOI$1*LOOKUP(AOI$1,'DMG Tables'!$G$2:$G$7,'DMG Tables'!$H$2:$H$7)</f>
        <v>16723200</v>
      </c>
      <c r="AOJ13" s="1">
        <f>LOOKUP($A13,'DMG Tables'!$P$2:$P$35,'DMG Tables'!$O$2:$O$35)*AOJ$1*LOOKUP(AOJ$1,'DMG Tables'!$G$2:$G$7,'DMG Tables'!$H$2:$H$7)</f>
        <v>16738800</v>
      </c>
      <c r="AOK13" s="1">
        <f>LOOKUP($A13,'DMG Tables'!$P$2:$P$35,'DMG Tables'!$O$2:$O$35)*AOK$1*LOOKUP(AOK$1,'DMG Tables'!$G$2:$G$7,'DMG Tables'!$H$2:$H$7)</f>
        <v>16754400</v>
      </c>
      <c r="AOL13" s="1">
        <f>LOOKUP($A13,'DMG Tables'!$P$2:$P$35,'DMG Tables'!$O$2:$O$35)*AOL$1*LOOKUP(AOL$1,'DMG Tables'!$G$2:$G$7,'DMG Tables'!$H$2:$H$7)</f>
        <v>16770000</v>
      </c>
      <c r="AOM13" s="1">
        <f>LOOKUP($A13,'DMG Tables'!$P$2:$P$35,'DMG Tables'!$O$2:$O$35)*AOM$1*LOOKUP(AOM$1,'DMG Tables'!$G$2:$G$7,'DMG Tables'!$H$2:$H$7)</f>
        <v>16785600</v>
      </c>
      <c r="AON13" s="1">
        <f>LOOKUP($A13,'DMG Tables'!$P$2:$P$35,'DMG Tables'!$O$2:$O$35)*AON$1*LOOKUP(AON$1,'DMG Tables'!$G$2:$G$7,'DMG Tables'!$H$2:$H$7)</f>
        <v>16801200</v>
      </c>
      <c r="AOO13" s="1">
        <f>LOOKUP($A13,'DMG Tables'!$P$2:$P$35,'DMG Tables'!$O$2:$O$35)*AOO$1*LOOKUP(AOO$1,'DMG Tables'!$G$2:$G$7,'DMG Tables'!$H$2:$H$7)</f>
        <v>16816800</v>
      </c>
      <c r="AOP13" s="1">
        <f>LOOKUP($A13,'DMG Tables'!$P$2:$P$35,'DMG Tables'!$O$2:$O$35)*AOP$1*LOOKUP(AOP$1,'DMG Tables'!$G$2:$G$7,'DMG Tables'!$H$2:$H$7)</f>
        <v>16832400</v>
      </c>
      <c r="AOQ13" s="1">
        <f>LOOKUP($A13,'DMG Tables'!$P$2:$P$35,'DMG Tables'!$O$2:$O$35)*AOQ$1*LOOKUP(AOQ$1,'DMG Tables'!$G$2:$G$7,'DMG Tables'!$H$2:$H$7)</f>
        <v>16848000</v>
      </c>
      <c r="AOR13" s="1">
        <f>LOOKUP($A13,'DMG Tables'!$P$2:$P$35,'DMG Tables'!$O$2:$O$35)*AOR$1*LOOKUP(AOR$1,'DMG Tables'!$G$2:$G$7,'DMG Tables'!$H$2:$H$7)</f>
        <v>16863600</v>
      </c>
      <c r="AOS13" s="1">
        <f>LOOKUP($A13,'DMG Tables'!$P$2:$P$35,'DMG Tables'!$O$2:$O$35)*AOS$1*LOOKUP(AOS$1,'DMG Tables'!$G$2:$G$7,'DMG Tables'!$H$2:$H$7)</f>
        <v>16879200</v>
      </c>
      <c r="AOT13" s="1">
        <f>LOOKUP($A13,'DMG Tables'!$P$2:$P$35,'DMG Tables'!$O$2:$O$35)*AOT$1*LOOKUP(AOT$1,'DMG Tables'!$G$2:$G$7,'DMG Tables'!$H$2:$H$7)</f>
        <v>16894800</v>
      </c>
      <c r="AOU13" s="1">
        <f>LOOKUP($A13,'DMG Tables'!$P$2:$P$35,'DMG Tables'!$O$2:$O$35)*AOU$1*LOOKUP(AOU$1,'DMG Tables'!$G$2:$G$7,'DMG Tables'!$H$2:$H$7)</f>
        <v>16910400</v>
      </c>
      <c r="AOV13" s="1">
        <f>LOOKUP($A13,'DMG Tables'!$P$2:$P$35,'DMG Tables'!$O$2:$O$35)*AOV$1*LOOKUP(AOV$1,'DMG Tables'!$G$2:$G$7,'DMG Tables'!$H$2:$H$7)</f>
        <v>16926000</v>
      </c>
      <c r="AOW13" s="1">
        <f>LOOKUP($A13,'DMG Tables'!$P$2:$P$35,'DMG Tables'!$O$2:$O$35)*AOW$1*LOOKUP(AOW$1,'DMG Tables'!$G$2:$G$7,'DMG Tables'!$H$2:$H$7)</f>
        <v>16941600</v>
      </c>
      <c r="AOX13" s="1">
        <f>LOOKUP($A13,'DMG Tables'!$P$2:$P$35,'DMG Tables'!$O$2:$O$35)*AOX$1*LOOKUP(AOX$1,'DMG Tables'!$G$2:$G$7,'DMG Tables'!$H$2:$H$7)</f>
        <v>16957200</v>
      </c>
      <c r="AOY13" s="1">
        <f>LOOKUP($A13,'DMG Tables'!$P$2:$P$35,'DMG Tables'!$O$2:$O$35)*AOY$1*LOOKUP(AOY$1,'DMG Tables'!$G$2:$G$7,'DMG Tables'!$H$2:$H$7)</f>
        <v>16972800</v>
      </c>
      <c r="AOZ13" s="1">
        <f>LOOKUP($A13,'DMG Tables'!$P$2:$P$35,'DMG Tables'!$O$2:$O$35)*AOZ$1*LOOKUP(AOZ$1,'DMG Tables'!$G$2:$G$7,'DMG Tables'!$H$2:$H$7)</f>
        <v>16988400</v>
      </c>
      <c r="APA13" s="1">
        <f>LOOKUP($A13,'DMG Tables'!$P$2:$P$35,'DMG Tables'!$O$2:$O$35)*APA$1*LOOKUP(APA$1,'DMG Tables'!$G$2:$G$7,'DMG Tables'!$H$2:$H$7)</f>
        <v>17004000</v>
      </c>
      <c r="APB13" s="1">
        <f>LOOKUP($A13,'DMG Tables'!$P$2:$P$35,'DMG Tables'!$O$2:$O$35)*APB$1*LOOKUP(APB$1,'DMG Tables'!$G$2:$G$7,'DMG Tables'!$H$2:$H$7)</f>
        <v>17019600</v>
      </c>
      <c r="APC13" s="1">
        <f>LOOKUP($A13,'DMG Tables'!$P$2:$P$35,'DMG Tables'!$O$2:$O$35)*APC$1*LOOKUP(APC$1,'DMG Tables'!$G$2:$G$7,'DMG Tables'!$H$2:$H$7)</f>
        <v>17035200</v>
      </c>
      <c r="APD13" s="1">
        <f>LOOKUP($A13,'DMG Tables'!$P$2:$P$35,'DMG Tables'!$O$2:$O$35)*APD$1*LOOKUP(APD$1,'DMG Tables'!$G$2:$G$7,'DMG Tables'!$H$2:$H$7)</f>
        <v>17050800</v>
      </c>
      <c r="APE13" s="1">
        <f>LOOKUP($A13,'DMG Tables'!$P$2:$P$35,'DMG Tables'!$O$2:$O$35)*APE$1*LOOKUP(APE$1,'DMG Tables'!$G$2:$G$7,'DMG Tables'!$H$2:$H$7)</f>
        <v>17066400</v>
      </c>
      <c r="APF13" s="1">
        <f>LOOKUP($A13,'DMG Tables'!$P$2:$P$35,'DMG Tables'!$O$2:$O$35)*APF$1*LOOKUP(APF$1,'DMG Tables'!$G$2:$G$7,'DMG Tables'!$H$2:$H$7)</f>
        <v>17082000</v>
      </c>
      <c r="APG13" s="1">
        <f>LOOKUP($A13,'DMG Tables'!$P$2:$P$35,'DMG Tables'!$O$2:$O$35)*APG$1*LOOKUP(APG$1,'DMG Tables'!$G$2:$G$7,'DMG Tables'!$H$2:$H$7)</f>
        <v>17097600</v>
      </c>
      <c r="APH13" s="1">
        <f>LOOKUP($A13,'DMG Tables'!$P$2:$P$35,'DMG Tables'!$O$2:$O$35)*APH$1*LOOKUP(APH$1,'DMG Tables'!$G$2:$G$7,'DMG Tables'!$H$2:$H$7)</f>
        <v>17113200</v>
      </c>
      <c r="API13" s="1">
        <f>LOOKUP($A13,'DMG Tables'!$P$2:$P$35,'DMG Tables'!$O$2:$O$35)*API$1*LOOKUP(API$1,'DMG Tables'!$G$2:$G$7,'DMG Tables'!$H$2:$H$7)</f>
        <v>17128800</v>
      </c>
      <c r="APJ13" s="1">
        <f>LOOKUP($A13,'DMG Tables'!$P$2:$P$35,'DMG Tables'!$O$2:$O$35)*APJ$1*LOOKUP(APJ$1,'DMG Tables'!$G$2:$G$7,'DMG Tables'!$H$2:$H$7)</f>
        <v>17144400</v>
      </c>
      <c r="APK13" s="1">
        <f>LOOKUP($A13,'DMG Tables'!$P$2:$P$35,'DMG Tables'!$O$2:$O$35)*APK$1*LOOKUP(APK$1,'DMG Tables'!$G$2:$G$7,'DMG Tables'!$H$2:$H$7)</f>
        <v>17160000</v>
      </c>
      <c r="APL13" s="1">
        <f>LOOKUP($A13,'DMG Tables'!$P$2:$P$35,'DMG Tables'!$O$2:$O$35)*APL$1*LOOKUP(APL$1,'DMG Tables'!$G$2:$G$7,'DMG Tables'!$H$2:$H$7)</f>
        <v>17175600</v>
      </c>
      <c r="APM13" s="1">
        <f>LOOKUP($A13,'DMG Tables'!$P$2:$P$35,'DMG Tables'!$O$2:$O$35)*APM$1*LOOKUP(APM$1,'DMG Tables'!$G$2:$G$7,'DMG Tables'!$H$2:$H$7)</f>
        <v>17191200</v>
      </c>
      <c r="APN13" s="1">
        <f>LOOKUP($A13,'DMG Tables'!$P$2:$P$35,'DMG Tables'!$O$2:$O$35)*APN$1*LOOKUP(APN$1,'DMG Tables'!$G$2:$G$7,'DMG Tables'!$H$2:$H$7)</f>
        <v>17206800</v>
      </c>
      <c r="APO13" s="1">
        <f>LOOKUP($A13,'DMG Tables'!$P$2:$P$35,'DMG Tables'!$O$2:$O$35)*APO$1*LOOKUP(APO$1,'DMG Tables'!$G$2:$G$7,'DMG Tables'!$H$2:$H$7)</f>
        <v>17222400</v>
      </c>
      <c r="APP13" s="1">
        <f>LOOKUP($A13,'DMG Tables'!$P$2:$P$35,'DMG Tables'!$O$2:$O$35)*APP$1*LOOKUP(APP$1,'DMG Tables'!$G$2:$G$7,'DMG Tables'!$H$2:$H$7)</f>
        <v>17238000</v>
      </c>
      <c r="APQ13" s="1">
        <f>LOOKUP($A13,'DMG Tables'!$P$2:$P$35,'DMG Tables'!$O$2:$O$35)*APQ$1*LOOKUP(APQ$1,'DMG Tables'!$G$2:$G$7,'DMG Tables'!$H$2:$H$7)</f>
        <v>17253600</v>
      </c>
      <c r="APR13" s="1">
        <f>LOOKUP($A13,'DMG Tables'!$P$2:$P$35,'DMG Tables'!$O$2:$O$35)*APR$1*LOOKUP(APR$1,'DMG Tables'!$G$2:$G$7,'DMG Tables'!$H$2:$H$7)</f>
        <v>17269200</v>
      </c>
      <c r="APS13" s="1">
        <f>LOOKUP($A13,'DMG Tables'!$P$2:$P$35,'DMG Tables'!$O$2:$O$35)*APS$1*LOOKUP(APS$1,'DMG Tables'!$G$2:$G$7,'DMG Tables'!$H$2:$H$7)</f>
        <v>17284800</v>
      </c>
      <c r="APT13" s="1">
        <f>LOOKUP($A13,'DMG Tables'!$P$2:$P$35,'DMG Tables'!$O$2:$O$35)*APT$1*LOOKUP(APT$1,'DMG Tables'!$G$2:$G$7,'DMG Tables'!$H$2:$H$7)</f>
        <v>17300400</v>
      </c>
      <c r="APU13" s="1">
        <f>LOOKUP($A13,'DMG Tables'!$P$2:$P$35,'DMG Tables'!$O$2:$O$35)*APU$1*LOOKUP(APU$1,'DMG Tables'!$G$2:$G$7,'DMG Tables'!$H$2:$H$7)</f>
        <v>17316000</v>
      </c>
      <c r="APV13" s="1">
        <f>LOOKUP($A13,'DMG Tables'!$P$2:$P$35,'DMG Tables'!$O$2:$O$35)*APV$1*LOOKUP(APV$1,'DMG Tables'!$G$2:$G$7,'DMG Tables'!$H$2:$H$7)</f>
        <v>17331600</v>
      </c>
      <c r="APW13" s="1">
        <f>LOOKUP($A13,'DMG Tables'!$P$2:$P$35,'DMG Tables'!$O$2:$O$35)*APW$1*LOOKUP(APW$1,'DMG Tables'!$G$2:$G$7,'DMG Tables'!$H$2:$H$7)</f>
        <v>17347200</v>
      </c>
      <c r="APX13" s="1">
        <f>LOOKUP($A13,'DMG Tables'!$P$2:$P$35,'DMG Tables'!$O$2:$O$35)*APX$1*LOOKUP(APX$1,'DMG Tables'!$G$2:$G$7,'DMG Tables'!$H$2:$H$7)</f>
        <v>17362800</v>
      </c>
      <c r="APY13" s="1">
        <f>LOOKUP($A13,'DMG Tables'!$P$2:$P$35,'DMG Tables'!$O$2:$O$35)*APY$1*LOOKUP(APY$1,'DMG Tables'!$G$2:$G$7,'DMG Tables'!$H$2:$H$7)</f>
        <v>17378400</v>
      </c>
      <c r="APZ13" s="1">
        <f>LOOKUP($A13,'DMG Tables'!$P$2:$P$35,'DMG Tables'!$O$2:$O$35)*APZ$1*LOOKUP(APZ$1,'DMG Tables'!$G$2:$G$7,'DMG Tables'!$H$2:$H$7)</f>
        <v>17394000</v>
      </c>
      <c r="AQA13" s="1">
        <f>LOOKUP($A13,'DMG Tables'!$P$2:$P$35,'DMG Tables'!$O$2:$O$35)*AQA$1*LOOKUP(AQA$1,'DMG Tables'!$G$2:$G$7,'DMG Tables'!$H$2:$H$7)</f>
        <v>17409600</v>
      </c>
      <c r="AQB13" s="1">
        <f>LOOKUP($A13,'DMG Tables'!$P$2:$P$35,'DMG Tables'!$O$2:$O$35)*AQB$1*LOOKUP(AQB$1,'DMG Tables'!$G$2:$G$7,'DMG Tables'!$H$2:$H$7)</f>
        <v>17425200</v>
      </c>
      <c r="AQC13" s="1">
        <f>LOOKUP($A13,'DMG Tables'!$P$2:$P$35,'DMG Tables'!$O$2:$O$35)*AQC$1*LOOKUP(AQC$1,'DMG Tables'!$G$2:$G$7,'DMG Tables'!$H$2:$H$7)</f>
        <v>17440800</v>
      </c>
      <c r="AQD13" s="1">
        <f>LOOKUP($A13,'DMG Tables'!$P$2:$P$35,'DMG Tables'!$O$2:$O$35)*AQD$1*LOOKUP(AQD$1,'DMG Tables'!$G$2:$G$7,'DMG Tables'!$H$2:$H$7)</f>
        <v>17456400</v>
      </c>
      <c r="AQE13" s="1">
        <f>LOOKUP($A13,'DMG Tables'!$P$2:$P$35,'DMG Tables'!$O$2:$O$35)*AQE$1*LOOKUP(AQE$1,'DMG Tables'!$G$2:$G$7,'DMG Tables'!$H$2:$H$7)</f>
        <v>17472000</v>
      </c>
      <c r="AQF13" s="1">
        <f>LOOKUP($A13,'DMG Tables'!$P$2:$P$35,'DMG Tables'!$O$2:$O$35)*AQF$1*LOOKUP(AQF$1,'DMG Tables'!$G$2:$G$7,'DMG Tables'!$H$2:$H$7)</f>
        <v>17487600</v>
      </c>
      <c r="AQG13" s="1">
        <f>LOOKUP($A13,'DMG Tables'!$P$2:$P$35,'DMG Tables'!$O$2:$O$35)*AQG$1*LOOKUP(AQG$1,'DMG Tables'!$G$2:$G$7,'DMG Tables'!$H$2:$H$7)</f>
        <v>17503200</v>
      </c>
      <c r="AQH13" s="1">
        <f>LOOKUP($A13,'DMG Tables'!$P$2:$P$35,'DMG Tables'!$O$2:$O$35)*AQH$1*LOOKUP(AQH$1,'DMG Tables'!$G$2:$G$7,'DMG Tables'!$H$2:$H$7)</f>
        <v>17518800</v>
      </c>
      <c r="AQI13" s="1">
        <f>LOOKUP($A13,'DMG Tables'!$P$2:$P$35,'DMG Tables'!$O$2:$O$35)*AQI$1*LOOKUP(AQI$1,'DMG Tables'!$G$2:$G$7,'DMG Tables'!$H$2:$H$7)</f>
        <v>17534400</v>
      </c>
      <c r="AQJ13" s="1">
        <f>LOOKUP($A13,'DMG Tables'!$P$2:$P$35,'DMG Tables'!$O$2:$O$35)*AQJ$1*LOOKUP(AQJ$1,'DMG Tables'!$G$2:$G$7,'DMG Tables'!$H$2:$H$7)</f>
        <v>17550000</v>
      </c>
      <c r="AQK13" s="1">
        <f>LOOKUP($A13,'DMG Tables'!$P$2:$P$35,'DMG Tables'!$O$2:$O$35)*AQK$1*LOOKUP(AQK$1,'DMG Tables'!$G$2:$G$7,'DMG Tables'!$H$2:$H$7)</f>
        <v>17565600</v>
      </c>
      <c r="AQL13" s="1">
        <f>LOOKUP($A13,'DMG Tables'!$P$2:$P$35,'DMG Tables'!$O$2:$O$35)*AQL$1*LOOKUP(AQL$1,'DMG Tables'!$G$2:$G$7,'DMG Tables'!$H$2:$H$7)</f>
        <v>17581200</v>
      </c>
      <c r="AQM13" s="1">
        <f>LOOKUP($A13,'DMG Tables'!$P$2:$P$35,'DMG Tables'!$O$2:$O$35)*AQM$1*LOOKUP(AQM$1,'DMG Tables'!$G$2:$G$7,'DMG Tables'!$H$2:$H$7)</f>
        <v>17596800</v>
      </c>
      <c r="AQN13" s="1">
        <f>LOOKUP($A13,'DMG Tables'!$P$2:$P$35,'DMG Tables'!$O$2:$O$35)*AQN$1*LOOKUP(AQN$1,'DMG Tables'!$G$2:$G$7,'DMG Tables'!$H$2:$H$7)</f>
        <v>17612400</v>
      </c>
      <c r="AQO13" s="1">
        <f>LOOKUP($A13,'DMG Tables'!$P$2:$P$35,'DMG Tables'!$O$2:$O$35)*AQO$1*LOOKUP(AQO$1,'DMG Tables'!$G$2:$G$7,'DMG Tables'!$H$2:$H$7)</f>
        <v>17628000</v>
      </c>
      <c r="AQP13" s="1">
        <f>LOOKUP($A13,'DMG Tables'!$P$2:$P$35,'DMG Tables'!$O$2:$O$35)*AQP$1*LOOKUP(AQP$1,'DMG Tables'!$G$2:$G$7,'DMG Tables'!$H$2:$H$7)</f>
        <v>17643600</v>
      </c>
      <c r="AQQ13" s="1">
        <f>LOOKUP($A13,'DMG Tables'!$P$2:$P$35,'DMG Tables'!$O$2:$O$35)*AQQ$1*LOOKUP(AQQ$1,'DMG Tables'!$G$2:$G$7,'DMG Tables'!$H$2:$H$7)</f>
        <v>17659200</v>
      </c>
      <c r="AQR13" s="1">
        <f>LOOKUP($A13,'DMG Tables'!$P$2:$P$35,'DMG Tables'!$O$2:$O$35)*AQR$1*LOOKUP(AQR$1,'DMG Tables'!$G$2:$G$7,'DMG Tables'!$H$2:$H$7)</f>
        <v>17674800</v>
      </c>
      <c r="AQS13" s="1">
        <f>LOOKUP($A13,'DMG Tables'!$P$2:$P$35,'DMG Tables'!$O$2:$O$35)*AQS$1*LOOKUP(AQS$1,'DMG Tables'!$G$2:$G$7,'DMG Tables'!$H$2:$H$7)</f>
        <v>17690400</v>
      </c>
      <c r="AQT13" s="1">
        <f>LOOKUP($A13,'DMG Tables'!$P$2:$P$35,'DMG Tables'!$O$2:$O$35)*AQT$1*LOOKUP(AQT$1,'DMG Tables'!$G$2:$G$7,'DMG Tables'!$H$2:$H$7)</f>
        <v>17706000</v>
      </c>
      <c r="AQU13" s="1">
        <f>LOOKUP($A13,'DMG Tables'!$P$2:$P$35,'DMG Tables'!$O$2:$O$35)*AQU$1*LOOKUP(AQU$1,'DMG Tables'!$G$2:$G$7,'DMG Tables'!$H$2:$H$7)</f>
        <v>17721600</v>
      </c>
      <c r="AQV13" s="1">
        <f>LOOKUP($A13,'DMG Tables'!$P$2:$P$35,'DMG Tables'!$O$2:$O$35)*AQV$1*LOOKUP(AQV$1,'DMG Tables'!$G$2:$G$7,'DMG Tables'!$H$2:$H$7)</f>
        <v>17737200</v>
      </c>
      <c r="AQW13" s="1">
        <f>LOOKUP($A13,'DMG Tables'!$P$2:$P$35,'DMG Tables'!$O$2:$O$35)*AQW$1*LOOKUP(AQW$1,'DMG Tables'!$G$2:$G$7,'DMG Tables'!$H$2:$H$7)</f>
        <v>17752800</v>
      </c>
      <c r="AQX13" s="1">
        <f>LOOKUP($A13,'DMG Tables'!$P$2:$P$35,'DMG Tables'!$O$2:$O$35)*AQX$1*LOOKUP(AQX$1,'DMG Tables'!$G$2:$G$7,'DMG Tables'!$H$2:$H$7)</f>
        <v>17768400</v>
      </c>
      <c r="AQY13" s="1">
        <f>LOOKUP($A13,'DMG Tables'!$P$2:$P$35,'DMG Tables'!$O$2:$O$35)*AQY$1*LOOKUP(AQY$1,'DMG Tables'!$G$2:$G$7,'DMG Tables'!$H$2:$H$7)</f>
        <v>17784000</v>
      </c>
      <c r="AQZ13" s="1">
        <f>LOOKUP($A13,'DMG Tables'!$P$2:$P$35,'DMG Tables'!$O$2:$O$35)*AQZ$1*LOOKUP(AQZ$1,'DMG Tables'!$G$2:$G$7,'DMG Tables'!$H$2:$H$7)</f>
        <v>17799600</v>
      </c>
      <c r="ARA13" s="1">
        <f>LOOKUP($A13,'DMG Tables'!$P$2:$P$35,'DMG Tables'!$O$2:$O$35)*ARA$1*LOOKUP(ARA$1,'DMG Tables'!$G$2:$G$7,'DMG Tables'!$H$2:$H$7)</f>
        <v>17815200</v>
      </c>
      <c r="ARB13" s="1">
        <f>LOOKUP($A13,'DMG Tables'!$P$2:$P$35,'DMG Tables'!$O$2:$O$35)*ARB$1*LOOKUP(ARB$1,'DMG Tables'!$G$2:$G$7,'DMG Tables'!$H$2:$H$7)</f>
        <v>17830800</v>
      </c>
      <c r="ARC13" s="1">
        <f>LOOKUP($A13,'DMG Tables'!$P$2:$P$35,'DMG Tables'!$O$2:$O$35)*ARC$1*LOOKUP(ARC$1,'DMG Tables'!$G$2:$G$7,'DMG Tables'!$H$2:$H$7)</f>
        <v>17846400</v>
      </c>
      <c r="ARD13" s="1">
        <f>LOOKUP($A13,'DMG Tables'!$P$2:$P$35,'DMG Tables'!$O$2:$O$35)*ARD$1*LOOKUP(ARD$1,'DMG Tables'!$G$2:$G$7,'DMG Tables'!$H$2:$H$7)</f>
        <v>17862000</v>
      </c>
      <c r="ARE13" s="1">
        <f>LOOKUP($A13,'DMG Tables'!$P$2:$P$35,'DMG Tables'!$O$2:$O$35)*ARE$1*LOOKUP(ARE$1,'DMG Tables'!$G$2:$G$7,'DMG Tables'!$H$2:$H$7)</f>
        <v>17877600</v>
      </c>
      <c r="ARF13" s="1">
        <f>LOOKUP($A13,'DMG Tables'!$P$2:$P$35,'DMG Tables'!$O$2:$O$35)*ARF$1*LOOKUP(ARF$1,'DMG Tables'!$G$2:$G$7,'DMG Tables'!$H$2:$H$7)</f>
        <v>17893200</v>
      </c>
      <c r="ARG13" s="1">
        <f>LOOKUP($A13,'DMG Tables'!$P$2:$P$35,'DMG Tables'!$O$2:$O$35)*ARG$1*LOOKUP(ARG$1,'DMG Tables'!$G$2:$G$7,'DMG Tables'!$H$2:$H$7)</f>
        <v>17908800</v>
      </c>
      <c r="ARH13" s="1">
        <f>LOOKUP($A13,'DMG Tables'!$P$2:$P$35,'DMG Tables'!$O$2:$O$35)*ARH$1*LOOKUP(ARH$1,'DMG Tables'!$G$2:$G$7,'DMG Tables'!$H$2:$H$7)</f>
        <v>17924400</v>
      </c>
      <c r="ARI13" s="1">
        <f>LOOKUP($A13,'DMG Tables'!$P$2:$P$35,'DMG Tables'!$O$2:$O$35)*ARI$1*LOOKUP(ARI$1,'DMG Tables'!$G$2:$G$7,'DMG Tables'!$H$2:$H$7)</f>
        <v>17940000</v>
      </c>
      <c r="ARJ13" s="1">
        <f>LOOKUP($A13,'DMG Tables'!$P$2:$P$35,'DMG Tables'!$O$2:$O$35)*ARJ$1*LOOKUP(ARJ$1,'DMG Tables'!$G$2:$G$7,'DMG Tables'!$H$2:$H$7)</f>
        <v>17955600</v>
      </c>
      <c r="ARK13" s="1">
        <f>LOOKUP($A13,'DMG Tables'!$P$2:$P$35,'DMG Tables'!$O$2:$O$35)*ARK$1*LOOKUP(ARK$1,'DMG Tables'!$G$2:$G$7,'DMG Tables'!$H$2:$H$7)</f>
        <v>17971200</v>
      </c>
      <c r="ARL13" s="1">
        <f>LOOKUP($A13,'DMG Tables'!$P$2:$P$35,'DMG Tables'!$O$2:$O$35)*ARL$1*LOOKUP(ARL$1,'DMG Tables'!$G$2:$G$7,'DMG Tables'!$H$2:$H$7)</f>
        <v>17986800</v>
      </c>
      <c r="ARM13" s="1">
        <f>LOOKUP($A13,'DMG Tables'!$P$2:$P$35,'DMG Tables'!$O$2:$O$35)*ARM$1*LOOKUP(ARM$1,'DMG Tables'!$G$2:$G$7,'DMG Tables'!$H$2:$H$7)</f>
        <v>18002400</v>
      </c>
      <c r="ARN13" s="1">
        <f>LOOKUP($A13,'DMG Tables'!$P$2:$P$35,'DMG Tables'!$O$2:$O$35)*ARN$1*LOOKUP(ARN$1,'DMG Tables'!$G$2:$G$7,'DMG Tables'!$H$2:$H$7)</f>
        <v>18018000</v>
      </c>
      <c r="ARO13" s="1">
        <f>LOOKUP($A13,'DMG Tables'!$P$2:$P$35,'DMG Tables'!$O$2:$O$35)*ARO$1*LOOKUP(ARO$1,'DMG Tables'!$G$2:$G$7,'DMG Tables'!$H$2:$H$7)</f>
        <v>18033600</v>
      </c>
      <c r="ARP13" s="1">
        <f>LOOKUP($A13,'DMG Tables'!$P$2:$P$35,'DMG Tables'!$O$2:$O$35)*ARP$1*LOOKUP(ARP$1,'DMG Tables'!$G$2:$G$7,'DMG Tables'!$H$2:$H$7)</f>
        <v>18049200</v>
      </c>
      <c r="ARQ13" s="1">
        <f>LOOKUP($A13,'DMG Tables'!$P$2:$P$35,'DMG Tables'!$O$2:$O$35)*ARQ$1*LOOKUP(ARQ$1,'DMG Tables'!$G$2:$G$7,'DMG Tables'!$H$2:$H$7)</f>
        <v>18064800</v>
      </c>
      <c r="ARR13" s="1">
        <f>LOOKUP($A13,'DMG Tables'!$P$2:$P$35,'DMG Tables'!$O$2:$O$35)*ARR$1*LOOKUP(ARR$1,'DMG Tables'!$G$2:$G$7,'DMG Tables'!$H$2:$H$7)</f>
        <v>18080400</v>
      </c>
      <c r="ARS13" s="1">
        <f>LOOKUP($A13,'DMG Tables'!$P$2:$P$35,'DMG Tables'!$O$2:$O$35)*ARS$1*LOOKUP(ARS$1,'DMG Tables'!$G$2:$G$7,'DMG Tables'!$H$2:$H$7)</f>
        <v>18096000</v>
      </c>
      <c r="ART13" s="1">
        <f>LOOKUP($A13,'DMG Tables'!$P$2:$P$35,'DMG Tables'!$O$2:$O$35)*ART$1*LOOKUP(ART$1,'DMG Tables'!$G$2:$G$7,'DMG Tables'!$H$2:$H$7)</f>
        <v>18111600</v>
      </c>
      <c r="ARU13" s="1">
        <f>LOOKUP($A13,'DMG Tables'!$P$2:$P$35,'DMG Tables'!$O$2:$O$35)*ARU$1*LOOKUP(ARU$1,'DMG Tables'!$G$2:$G$7,'DMG Tables'!$H$2:$H$7)</f>
        <v>18127200</v>
      </c>
      <c r="ARV13" s="1">
        <f>LOOKUP($A13,'DMG Tables'!$P$2:$P$35,'DMG Tables'!$O$2:$O$35)*ARV$1*LOOKUP(ARV$1,'DMG Tables'!$G$2:$G$7,'DMG Tables'!$H$2:$H$7)</f>
        <v>18142800</v>
      </c>
      <c r="ARW13" s="1">
        <f>LOOKUP($A13,'DMG Tables'!$P$2:$P$35,'DMG Tables'!$O$2:$O$35)*ARW$1*LOOKUP(ARW$1,'DMG Tables'!$G$2:$G$7,'DMG Tables'!$H$2:$H$7)</f>
        <v>18158400</v>
      </c>
      <c r="ARX13" s="1">
        <f>LOOKUP($A13,'DMG Tables'!$P$2:$P$35,'DMG Tables'!$O$2:$O$35)*ARX$1*LOOKUP(ARX$1,'DMG Tables'!$G$2:$G$7,'DMG Tables'!$H$2:$H$7)</f>
        <v>18174000</v>
      </c>
      <c r="ARY13" s="1">
        <f>LOOKUP($A13,'DMG Tables'!$P$2:$P$35,'DMG Tables'!$O$2:$O$35)*ARY$1*LOOKUP(ARY$1,'DMG Tables'!$G$2:$G$7,'DMG Tables'!$H$2:$H$7)</f>
        <v>18189600</v>
      </c>
      <c r="ARZ13" s="1">
        <f>LOOKUP($A13,'DMG Tables'!$P$2:$P$35,'DMG Tables'!$O$2:$O$35)*ARZ$1*LOOKUP(ARZ$1,'DMG Tables'!$G$2:$G$7,'DMG Tables'!$H$2:$H$7)</f>
        <v>18205200</v>
      </c>
      <c r="ASA13" s="1">
        <f>LOOKUP($A13,'DMG Tables'!$P$2:$P$35,'DMG Tables'!$O$2:$O$35)*ASA$1*LOOKUP(ASA$1,'DMG Tables'!$G$2:$G$7,'DMG Tables'!$H$2:$H$7)</f>
        <v>18220800</v>
      </c>
      <c r="ASB13" s="1">
        <f>LOOKUP($A13,'DMG Tables'!$P$2:$P$35,'DMG Tables'!$O$2:$O$35)*ASB$1*LOOKUP(ASB$1,'DMG Tables'!$G$2:$G$7,'DMG Tables'!$H$2:$H$7)</f>
        <v>18236400</v>
      </c>
      <c r="ASC13" s="1">
        <f>LOOKUP($A13,'DMG Tables'!$P$2:$P$35,'DMG Tables'!$O$2:$O$35)*ASC$1*LOOKUP(ASC$1,'DMG Tables'!$G$2:$G$7,'DMG Tables'!$H$2:$H$7)</f>
        <v>18252000</v>
      </c>
      <c r="ASD13" s="1">
        <f>LOOKUP($A13,'DMG Tables'!$P$2:$P$35,'DMG Tables'!$O$2:$O$35)*ASD$1*LOOKUP(ASD$1,'DMG Tables'!$G$2:$G$7,'DMG Tables'!$H$2:$H$7)</f>
        <v>18267600</v>
      </c>
      <c r="ASE13" s="1">
        <f>LOOKUP($A13,'DMG Tables'!$P$2:$P$35,'DMG Tables'!$O$2:$O$35)*ASE$1*LOOKUP(ASE$1,'DMG Tables'!$G$2:$G$7,'DMG Tables'!$H$2:$H$7)</f>
        <v>18283200</v>
      </c>
      <c r="ASF13" s="1">
        <f>LOOKUP($A13,'DMG Tables'!$P$2:$P$35,'DMG Tables'!$O$2:$O$35)*ASF$1*LOOKUP(ASF$1,'DMG Tables'!$G$2:$G$7,'DMG Tables'!$H$2:$H$7)</f>
        <v>18298800</v>
      </c>
      <c r="ASG13" s="1">
        <f>LOOKUP($A13,'DMG Tables'!$P$2:$P$35,'DMG Tables'!$O$2:$O$35)*ASG$1*LOOKUP(ASG$1,'DMG Tables'!$G$2:$G$7,'DMG Tables'!$H$2:$H$7)</f>
        <v>18314400</v>
      </c>
      <c r="ASH13" s="1">
        <f>LOOKUP($A13,'DMG Tables'!$P$2:$P$35,'DMG Tables'!$O$2:$O$35)*ASH$1*LOOKUP(ASH$1,'DMG Tables'!$G$2:$G$7,'DMG Tables'!$H$2:$H$7)</f>
        <v>18330000</v>
      </c>
      <c r="ASI13" s="1">
        <f>LOOKUP($A13,'DMG Tables'!$P$2:$P$35,'DMG Tables'!$O$2:$O$35)*ASI$1*LOOKUP(ASI$1,'DMG Tables'!$G$2:$G$7,'DMG Tables'!$H$2:$H$7)</f>
        <v>18345600</v>
      </c>
      <c r="ASJ13" s="1">
        <f>LOOKUP($A13,'DMG Tables'!$P$2:$P$35,'DMG Tables'!$O$2:$O$35)*ASJ$1*LOOKUP(ASJ$1,'DMG Tables'!$G$2:$G$7,'DMG Tables'!$H$2:$H$7)</f>
        <v>18361200</v>
      </c>
      <c r="ASK13" s="1">
        <f>LOOKUP($A13,'DMG Tables'!$P$2:$P$35,'DMG Tables'!$O$2:$O$35)*ASK$1*LOOKUP(ASK$1,'DMG Tables'!$G$2:$G$7,'DMG Tables'!$H$2:$H$7)</f>
        <v>18376800</v>
      </c>
      <c r="ASL13" s="1">
        <f>LOOKUP($A13,'DMG Tables'!$P$2:$P$35,'DMG Tables'!$O$2:$O$35)*ASL$1*LOOKUP(ASL$1,'DMG Tables'!$G$2:$G$7,'DMG Tables'!$H$2:$H$7)</f>
        <v>18392400</v>
      </c>
      <c r="ASM13" s="1">
        <f>LOOKUP($A13,'DMG Tables'!$P$2:$P$35,'DMG Tables'!$O$2:$O$35)*ASM$1*LOOKUP(ASM$1,'DMG Tables'!$G$2:$G$7,'DMG Tables'!$H$2:$H$7)</f>
        <v>18408000</v>
      </c>
      <c r="ASN13" s="1">
        <f>LOOKUP($A13,'DMG Tables'!$P$2:$P$35,'DMG Tables'!$O$2:$O$35)*ASN$1*LOOKUP(ASN$1,'DMG Tables'!$G$2:$G$7,'DMG Tables'!$H$2:$H$7)</f>
        <v>18423600</v>
      </c>
      <c r="ASO13" s="1">
        <f>LOOKUP($A13,'DMG Tables'!$P$2:$P$35,'DMG Tables'!$O$2:$O$35)*ASO$1*LOOKUP(ASO$1,'DMG Tables'!$G$2:$G$7,'DMG Tables'!$H$2:$H$7)</f>
        <v>18439200</v>
      </c>
      <c r="ASP13" s="1">
        <f>LOOKUP($A13,'DMG Tables'!$P$2:$P$35,'DMG Tables'!$O$2:$O$35)*ASP$1*LOOKUP(ASP$1,'DMG Tables'!$G$2:$G$7,'DMG Tables'!$H$2:$H$7)</f>
        <v>18454800</v>
      </c>
      <c r="ASQ13" s="1">
        <f>LOOKUP($A13,'DMG Tables'!$P$2:$P$35,'DMG Tables'!$O$2:$O$35)*ASQ$1*LOOKUP(ASQ$1,'DMG Tables'!$G$2:$G$7,'DMG Tables'!$H$2:$H$7)</f>
        <v>18470400</v>
      </c>
      <c r="ASR13" s="1">
        <f>LOOKUP($A13,'DMG Tables'!$P$2:$P$35,'DMG Tables'!$O$2:$O$35)*ASR$1*LOOKUP(ASR$1,'DMG Tables'!$G$2:$G$7,'DMG Tables'!$H$2:$H$7)</f>
        <v>18486000</v>
      </c>
      <c r="ASS13" s="1">
        <f>LOOKUP($A13,'DMG Tables'!$P$2:$P$35,'DMG Tables'!$O$2:$O$35)*ASS$1*LOOKUP(ASS$1,'DMG Tables'!$G$2:$G$7,'DMG Tables'!$H$2:$H$7)</f>
        <v>18501600</v>
      </c>
      <c r="AST13" s="1">
        <f>LOOKUP($A13,'DMG Tables'!$P$2:$P$35,'DMG Tables'!$O$2:$O$35)*AST$1*LOOKUP(AST$1,'DMG Tables'!$G$2:$G$7,'DMG Tables'!$H$2:$H$7)</f>
        <v>18517200</v>
      </c>
      <c r="ASU13" s="1">
        <f>LOOKUP($A13,'DMG Tables'!$P$2:$P$35,'DMG Tables'!$O$2:$O$35)*ASU$1*LOOKUP(ASU$1,'DMG Tables'!$G$2:$G$7,'DMG Tables'!$H$2:$H$7)</f>
        <v>18532800</v>
      </c>
      <c r="ASV13" s="1">
        <f>LOOKUP($A13,'DMG Tables'!$P$2:$P$35,'DMG Tables'!$O$2:$O$35)*ASV$1*LOOKUP(ASV$1,'DMG Tables'!$G$2:$G$7,'DMG Tables'!$H$2:$H$7)</f>
        <v>18548400</v>
      </c>
      <c r="ASW13" s="1">
        <f>LOOKUP($A13,'DMG Tables'!$P$2:$P$35,'DMG Tables'!$O$2:$O$35)*ASW$1*LOOKUP(ASW$1,'DMG Tables'!$G$2:$G$7,'DMG Tables'!$H$2:$H$7)</f>
        <v>18564000</v>
      </c>
      <c r="ASX13" s="1">
        <f>LOOKUP($A13,'DMG Tables'!$P$2:$P$35,'DMG Tables'!$O$2:$O$35)*ASX$1*LOOKUP(ASX$1,'DMG Tables'!$G$2:$G$7,'DMG Tables'!$H$2:$H$7)</f>
        <v>18579600</v>
      </c>
      <c r="ASY13" s="1">
        <f>LOOKUP($A13,'DMG Tables'!$P$2:$P$35,'DMG Tables'!$O$2:$O$35)*ASY$1*LOOKUP(ASY$1,'DMG Tables'!$G$2:$G$7,'DMG Tables'!$H$2:$H$7)</f>
        <v>18595200</v>
      </c>
      <c r="ASZ13" s="1">
        <f>LOOKUP($A13,'DMG Tables'!$P$2:$P$35,'DMG Tables'!$O$2:$O$35)*ASZ$1*LOOKUP(ASZ$1,'DMG Tables'!$G$2:$G$7,'DMG Tables'!$H$2:$H$7)</f>
        <v>18610800</v>
      </c>
      <c r="ATA13" s="1">
        <f>LOOKUP($A13,'DMG Tables'!$P$2:$P$35,'DMG Tables'!$O$2:$O$35)*ATA$1*LOOKUP(ATA$1,'DMG Tables'!$G$2:$G$7,'DMG Tables'!$H$2:$H$7)</f>
        <v>18626400</v>
      </c>
      <c r="ATB13" s="1">
        <f>LOOKUP($A13,'DMG Tables'!$P$2:$P$35,'DMG Tables'!$O$2:$O$35)*ATB$1*LOOKUP(ATB$1,'DMG Tables'!$G$2:$G$7,'DMG Tables'!$H$2:$H$7)</f>
        <v>18642000</v>
      </c>
      <c r="ATC13" s="1">
        <f>LOOKUP($A13,'DMG Tables'!$P$2:$P$35,'DMG Tables'!$O$2:$O$35)*ATC$1*LOOKUP(ATC$1,'DMG Tables'!$G$2:$G$7,'DMG Tables'!$H$2:$H$7)</f>
        <v>18657600</v>
      </c>
      <c r="ATD13" s="1">
        <f>LOOKUP($A13,'DMG Tables'!$P$2:$P$35,'DMG Tables'!$O$2:$O$35)*ATD$1*LOOKUP(ATD$1,'DMG Tables'!$G$2:$G$7,'DMG Tables'!$H$2:$H$7)</f>
        <v>18673200</v>
      </c>
      <c r="ATE13" s="1">
        <f>LOOKUP($A13,'DMG Tables'!$P$2:$P$35,'DMG Tables'!$O$2:$O$35)*ATE$1*LOOKUP(ATE$1,'DMG Tables'!$G$2:$G$7,'DMG Tables'!$H$2:$H$7)</f>
        <v>18688800</v>
      </c>
      <c r="ATF13" s="1">
        <f>LOOKUP($A13,'DMG Tables'!$P$2:$P$35,'DMG Tables'!$O$2:$O$35)*ATF$1*LOOKUP(ATF$1,'DMG Tables'!$G$2:$G$7,'DMG Tables'!$H$2:$H$7)</f>
        <v>18704400</v>
      </c>
      <c r="ATG13" s="1">
        <f>LOOKUP($A13,'DMG Tables'!$P$2:$P$35,'DMG Tables'!$O$2:$O$35)*ATG$1*LOOKUP(ATG$1,'DMG Tables'!$G$2:$G$7,'DMG Tables'!$H$2:$H$7)</f>
        <v>18720000</v>
      </c>
      <c r="ATH13" s="1">
        <f>LOOKUP($A13,'DMG Tables'!$P$2:$P$35,'DMG Tables'!$O$2:$O$35)*ATH$1*LOOKUP(ATH$1,'DMG Tables'!$G$2:$G$7,'DMG Tables'!$H$2:$H$7)</f>
        <v>18735600</v>
      </c>
      <c r="ATI13" s="1">
        <f>LOOKUP($A13,'DMG Tables'!$P$2:$P$35,'DMG Tables'!$O$2:$O$35)*ATI$1*LOOKUP(ATI$1,'DMG Tables'!$G$2:$G$7,'DMG Tables'!$H$2:$H$7)</f>
        <v>18751200</v>
      </c>
      <c r="ATJ13" s="1">
        <f>LOOKUP($A13,'DMG Tables'!$P$2:$P$35,'DMG Tables'!$O$2:$O$35)*ATJ$1*LOOKUP(ATJ$1,'DMG Tables'!$G$2:$G$7,'DMG Tables'!$H$2:$H$7)</f>
        <v>18766800</v>
      </c>
      <c r="ATK13" s="1">
        <f>LOOKUP($A13,'DMG Tables'!$P$2:$P$35,'DMG Tables'!$O$2:$O$35)*ATK$1*LOOKUP(ATK$1,'DMG Tables'!$G$2:$G$7,'DMG Tables'!$H$2:$H$7)</f>
        <v>18782400</v>
      </c>
      <c r="ATL13" s="1">
        <f>LOOKUP($A13,'DMG Tables'!$P$2:$P$35,'DMG Tables'!$O$2:$O$35)*ATL$1*LOOKUP(ATL$1,'DMG Tables'!$G$2:$G$7,'DMG Tables'!$H$2:$H$7)</f>
        <v>18798000</v>
      </c>
      <c r="ATM13" s="1">
        <f>LOOKUP($A13,'DMG Tables'!$P$2:$P$35,'DMG Tables'!$O$2:$O$35)*ATM$1*LOOKUP(ATM$1,'DMG Tables'!$G$2:$G$7,'DMG Tables'!$H$2:$H$7)</f>
        <v>18813600</v>
      </c>
      <c r="ATN13" s="1">
        <f>LOOKUP($A13,'DMG Tables'!$P$2:$P$35,'DMG Tables'!$O$2:$O$35)*ATN$1*LOOKUP(ATN$1,'DMG Tables'!$G$2:$G$7,'DMG Tables'!$H$2:$H$7)</f>
        <v>18829200</v>
      </c>
      <c r="ATO13" s="1">
        <f>LOOKUP($A13,'DMG Tables'!$P$2:$P$35,'DMG Tables'!$O$2:$O$35)*ATO$1*LOOKUP(ATO$1,'DMG Tables'!$G$2:$G$7,'DMG Tables'!$H$2:$H$7)</f>
        <v>18844800</v>
      </c>
      <c r="ATP13" s="1">
        <f>LOOKUP($A13,'DMG Tables'!$P$2:$P$35,'DMG Tables'!$O$2:$O$35)*ATP$1*LOOKUP(ATP$1,'DMG Tables'!$G$2:$G$7,'DMG Tables'!$H$2:$H$7)</f>
        <v>18860400</v>
      </c>
      <c r="ATQ13" s="1">
        <f>LOOKUP($A13,'DMG Tables'!$P$2:$P$35,'DMG Tables'!$O$2:$O$35)*ATQ$1*LOOKUP(ATQ$1,'DMG Tables'!$G$2:$G$7,'DMG Tables'!$H$2:$H$7)</f>
        <v>18876000</v>
      </c>
      <c r="ATR13" s="1">
        <f>LOOKUP($A13,'DMG Tables'!$P$2:$P$35,'DMG Tables'!$O$2:$O$35)*ATR$1*LOOKUP(ATR$1,'DMG Tables'!$G$2:$G$7,'DMG Tables'!$H$2:$H$7)</f>
        <v>18891600</v>
      </c>
      <c r="ATS13" s="1">
        <f>LOOKUP($A13,'DMG Tables'!$P$2:$P$35,'DMG Tables'!$O$2:$O$35)*ATS$1*LOOKUP(ATS$1,'DMG Tables'!$G$2:$G$7,'DMG Tables'!$H$2:$H$7)</f>
        <v>18907200</v>
      </c>
      <c r="ATT13" s="1">
        <f>LOOKUP($A13,'DMG Tables'!$P$2:$P$35,'DMG Tables'!$O$2:$O$35)*ATT$1*LOOKUP(ATT$1,'DMG Tables'!$G$2:$G$7,'DMG Tables'!$H$2:$H$7)</f>
        <v>18922800</v>
      </c>
      <c r="ATU13" s="1">
        <f>LOOKUP($A13,'DMG Tables'!$P$2:$P$35,'DMG Tables'!$O$2:$O$35)*ATU$1*LOOKUP(ATU$1,'DMG Tables'!$G$2:$G$7,'DMG Tables'!$H$2:$H$7)</f>
        <v>18938400</v>
      </c>
      <c r="ATV13" s="1">
        <f>LOOKUP($A13,'DMG Tables'!$P$2:$P$35,'DMG Tables'!$O$2:$O$35)*ATV$1*LOOKUP(ATV$1,'DMG Tables'!$G$2:$G$7,'DMG Tables'!$H$2:$H$7)</f>
        <v>18954000</v>
      </c>
      <c r="ATW13" s="1">
        <f>LOOKUP($A13,'DMG Tables'!$P$2:$P$35,'DMG Tables'!$O$2:$O$35)*ATW$1*LOOKUP(ATW$1,'DMG Tables'!$G$2:$G$7,'DMG Tables'!$H$2:$H$7)</f>
        <v>18969600</v>
      </c>
      <c r="ATX13" s="1">
        <f>LOOKUP($A13,'DMG Tables'!$P$2:$P$35,'DMG Tables'!$O$2:$O$35)*ATX$1*LOOKUP(ATX$1,'DMG Tables'!$G$2:$G$7,'DMG Tables'!$H$2:$H$7)</f>
        <v>18985200</v>
      </c>
      <c r="ATY13" s="1">
        <f>LOOKUP($A13,'DMG Tables'!$P$2:$P$35,'DMG Tables'!$O$2:$O$35)*ATY$1*LOOKUP(ATY$1,'DMG Tables'!$G$2:$G$7,'DMG Tables'!$H$2:$H$7)</f>
        <v>19000800</v>
      </c>
      <c r="ATZ13" s="1">
        <f>LOOKUP($A13,'DMG Tables'!$P$2:$P$35,'DMG Tables'!$O$2:$O$35)*ATZ$1*LOOKUP(ATZ$1,'DMG Tables'!$G$2:$G$7,'DMG Tables'!$H$2:$H$7)</f>
        <v>19016400</v>
      </c>
      <c r="AUA13" s="1">
        <f>LOOKUP($A13,'DMG Tables'!$P$2:$P$35,'DMG Tables'!$O$2:$O$35)*AUA$1*LOOKUP(AUA$1,'DMG Tables'!$G$2:$G$7,'DMG Tables'!$H$2:$H$7)</f>
        <v>19032000</v>
      </c>
      <c r="AUB13" s="1">
        <f>LOOKUP($A13,'DMG Tables'!$P$2:$P$35,'DMG Tables'!$O$2:$O$35)*AUB$1*LOOKUP(AUB$1,'DMG Tables'!$G$2:$G$7,'DMG Tables'!$H$2:$H$7)</f>
        <v>19047600</v>
      </c>
      <c r="AUC13" s="1">
        <f>LOOKUP($A13,'DMG Tables'!$P$2:$P$35,'DMG Tables'!$O$2:$O$35)*AUC$1*LOOKUP(AUC$1,'DMG Tables'!$G$2:$G$7,'DMG Tables'!$H$2:$H$7)</f>
        <v>19063200</v>
      </c>
      <c r="AUD13" s="1">
        <f>LOOKUP($A13,'DMG Tables'!$P$2:$P$35,'DMG Tables'!$O$2:$O$35)*AUD$1*LOOKUP(AUD$1,'DMG Tables'!$G$2:$G$7,'DMG Tables'!$H$2:$H$7)</f>
        <v>19078800</v>
      </c>
      <c r="AUE13" s="1">
        <f>LOOKUP($A13,'DMG Tables'!$P$2:$P$35,'DMG Tables'!$O$2:$O$35)*AUE$1*LOOKUP(AUE$1,'DMG Tables'!$G$2:$G$7,'DMG Tables'!$H$2:$H$7)</f>
        <v>19094400</v>
      </c>
      <c r="AUF13" s="1">
        <f>LOOKUP($A13,'DMG Tables'!$P$2:$P$35,'DMG Tables'!$O$2:$O$35)*AUF$1*LOOKUP(AUF$1,'DMG Tables'!$G$2:$G$7,'DMG Tables'!$H$2:$H$7)</f>
        <v>19110000</v>
      </c>
      <c r="AUG13" s="1">
        <f>LOOKUP($A13,'DMG Tables'!$P$2:$P$35,'DMG Tables'!$O$2:$O$35)*AUG$1*LOOKUP(AUG$1,'DMG Tables'!$G$2:$G$7,'DMG Tables'!$H$2:$H$7)</f>
        <v>19125600</v>
      </c>
      <c r="AUH13" s="1">
        <f>LOOKUP($A13,'DMG Tables'!$P$2:$P$35,'DMG Tables'!$O$2:$O$35)*AUH$1*LOOKUP(AUH$1,'DMG Tables'!$G$2:$G$7,'DMG Tables'!$H$2:$H$7)</f>
        <v>19141200</v>
      </c>
      <c r="AUI13" s="1">
        <f>LOOKUP($A13,'DMG Tables'!$P$2:$P$35,'DMG Tables'!$O$2:$O$35)*AUI$1*LOOKUP(AUI$1,'DMG Tables'!$G$2:$G$7,'DMG Tables'!$H$2:$H$7)</f>
        <v>19156800</v>
      </c>
      <c r="AUJ13" s="1">
        <f>LOOKUP($A13,'DMG Tables'!$P$2:$P$35,'DMG Tables'!$O$2:$O$35)*AUJ$1*LOOKUP(AUJ$1,'DMG Tables'!$G$2:$G$7,'DMG Tables'!$H$2:$H$7)</f>
        <v>19172400</v>
      </c>
      <c r="AUK13" s="1">
        <f>LOOKUP($A13,'DMG Tables'!$P$2:$P$35,'DMG Tables'!$O$2:$O$35)*AUK$1*LOOKUP(AUK$1,'DMG Tables'!$G$2:$G$7,'DMG Tables'!$H$2:$H$7)</f>
        <v>19188000</v>
      </c>
      <c r="AUL13" s="1">
        <f>LOOKUP($A13,'DMG Tables'!$P$2:$P$35,'DMG Tables'!$O$2:$O$35)*AUL$1*LOOKUP(AUL$1,'DMG Tables'!$G$2:$G$7,'DMG Tables'!$H$2:$H$7)</f>
        <v>19203600</v>
      </c>
      <c r="AUM13" s="1">
        <f>LOOKUP($A13,'DMG Tables'!$P$2:$P$35,'DMG Tables'!$O$2:$O$35)*AUM$1*LOOKUP(AUM$1,'DMG Tables'!$G$2:$G$7,'DMG Tables'!$H$2:$H$7)</f>
        <v>19219200</v>
      </c>
      <c r="AUN13" s="1">
        <f>LOOKUP($A13,'DMG Tables'!$P$2:$P$35,'DMG Tables'!$O$2:$O$35)*AUN$1*LOOKUP(AUN$1,'DMG Tables'!$G$2:$G$7,'DMG Tables'!$H$2:$H$7)</f>
        <v>19234800</v>
      </c>
      <c r="AUO13" s="1">
        <f>LOOKUP($A13,'DMG Tables'!$P$2:$P$35,'DMG Tables'!$O$2:$O$35)*AUO$1*LOOKUP(AUO$1,'DMG Tables'!$G$2:$G$7,'DMG Tables'!$H$2:$H$7)</f>
        <v>19250400</v>
      </c>
      <c r="AUP13" s="1">
        <f>LOOKUP($A13,'DMG Tables'!$P$2:$P$35,'DMG Tables'!$O$2:$O$35)*AUP$1*LOOKUP(AUP$1,'DMG Tables'!$G$2:$G$7,'DMG Tables'!$H$2:$H$7)</f>
        <v>19266000</v>
      </c>
      <c r="AUQ13" s="1">
        <f>LOOKUP($A13,'DMG Tables'!$P$2:$P$35,'DMG Tables'!$O$2:$O$35)*AUQ$1*LOOKUP(AUQ$1,'DMG Tables'!$G$2:$G$7,'DMG Tables'!$H$2:$H$7)</f>
        <v>19281600</v>
      </c>
      <c r="AUR13" s="1">
        <f>LOOKUP($A13,'DMG Tables'!$P$2:$P$35,'DMG Tables'!$O$2:$O$35)*AUR$1*LOOKUP(AUR$1,'DMG Tables'!$G$2:$G$7,'DMG Tables'!$H$2:$H$7)</f>
        <v>19297200</v>
      </c>
      <c r="AUS13" s="1">
        <f>LOOKUP($A13,'DMG Tables'!$P$2:$P$35,'DMG Tables'!$O$2:$O$35)*AUS$1*LOOKUP(AUS$1,'DMG Tables'!$G$2:$G$7,'DMG Tables'!$H$2:$H$7)</f>
        <v>19312800</v>
      </c>
      <c r="AUT13" s="1">
        <f>LOOKUP($A13,'DMG Tables'!$P$2:$P$35,'DMG Tables'!$O$2:$O$35)*AUT$1*LOOKUP(AUT$1,'DMG Tables'!$G$2:$G$7,'DMG Tables'!$H$2:$H$7)</f>
        <v>19328400</v>
      </c>
      <c r="AUU13" s="1">
        <f>LOOKUP($A13,'DMG Tables'!$P$2:$P$35,'DMG Tables'!$O$2:$O$35)*AUU$1*LOOKUP(AUU$1,'DMG Tables'!$G$2:$G$7,'DMG Tables'!$H$2:$H$7)</f>
        <v>19344000</v>
      </c>
      <c r="AUV13" s="1">
        <f>LOOKUP($A13,'DMG Tables'!$P$2:$P$35,'DMG Tables'!$O$2:$O$35)*AUV$1*LOOKUP(AUV$1,'DMG Tables'!$G$2:$G$7,'DMG Tables'!$H$2:$H$7)</f>
        <v>19359600</v>
      </c>
      <c r="AUW13" s="1">
        <f>LOOKUP($A13,'DMG Tables'!$P$2:$P$35,'DMG Tables'!$O$2:$O$35)*AUW$1*LOOKUP(AUW$1,'DMG Tables'!$G$2:$G$7,'DMG Tables'!$H$2:$H$7)</f>
        <v>19375200</v>
      </c>
      <c r="AUX13" s="1">
        <f>LOOKUP($A13,'DMG Tables'!$P$2:$P$35,'DMG Tables'!$O$2:$O$35)*AUX$1*LOOKUP(AUX$1,'DMG Tables'!$G$2:$G$7,'DMG Tables'!$H$2:$H$7)</f>
        <v>19390800</v>
      </c>
      <c r="AUY13" s="1">
        <f>LOOKUP($A13,'DMG Tables'!$P$2:$P$35,'DMG Tables'!$O$2:$O$35)*AUY$1*LOOKUP(AUY$1,'DMG Tables'!$G$2:$G$7,'DMG Tables'!$H$2:$H$7)</f>
        <v>19406400</v>
      </c>
      <c r="AUZ13" s="1">
        <f>LOOKUP($A13,'DMG Tables'!$P$2:$P$35,'DMG Tables'!$O$2:$O$35)*AUZ$1*LOOKUP(AUZ$1,'DMG Tables'!$G$2:$G$7,'DMG Tables'!$H$2:$H$7)</f>
        <v>19422000</v>
      </c>
      <c r="AVA13" s="1">
        <f>LOOKUP($A13,'DMG Tables'!$P$2:$P$35,'DMG Tables'!$O$2:$O$35)*AVA$1*LOOKUP(AVA$1,'DMG Tables'!$G$2:$G$7,'DMG Tables'!$H$2:$H$7)</f>
        <v>19437600</v>
      </c>
      <c r="AVB13" s="1">
        <f>LOOKUP($A13,'DMG Tables'!$P$2:$P$35,'DMG Tables'!$O$2:$O$35)*AVB$1*LOOKUP(AVB$1,'DMG Tables'!$G$2:$G$7,'DMG Tables'!$H$2:$H$7)</f>
        <v>19453200</v>
      </c>
      <c r="AVC13" s="1">
        <f>LOOKUP($A13,'DMG Tables'!$P$2:$P$35,'DMG Tables'!$O$2:$O$35)*AVC$1*LOOKUP(AVC$1,'DMG Tables'!$G$2:$G$7,'DMG Tables'!$H$2:$H$7)</f>
        <v>19468800</v>
      </c>
      <c r="AVD13" s="1">
        <f>LOOKUP($A13,'DMG Tables'!$P$2:$P$35,'DMG Tables'!$O$2:$O$35)*AVD$1*LOOKUP(AVD$1,'DMG Tables'!$G$2:$G$7,'DMG Tables'!$H$2:$H$7)</f>
        <v>19484400</v>
      </c>
      <c r="AVE13" s="1">
        <f>LOOKUP($A13,'DMG Tables'!$P$2:$P$35,'DMG Tables'!$O$2:$O$35)*AVE$1*LOOKUP(AVE$1,'DMG Tables'!$G$2:$G$7,'DMG Tables'!$H$2:$H$7)</f>
        <v>19500000</v>
      </c>
      <c r="AVF13" s="1">
        <f>LOOKUP($A13,'DMG Tables'!$P$2:$P$35,'DMG Tables'!$O$2:$O$35)*AVF$1*LOOKUP(AVF$1,'DMG Tables'!$G$2:$G$7,'DMG Tables'!$H$2:$H$7)</f>
        <v>19515600</v>
      </c>
      <c r="AVG13" s="1">
        <f>LOOKUP($A13,'DMG Tables'!$P$2:$P$35,'DMG Tables'!$O$2:$O$35)*AVG$1*LOOKUP(AVG$1,'DMG Tables'!$G$2:$G$7,'DMG Tables'!$H$2:$H$7)</f>
        <v>19531200</v>
      </c>
      <c r="AVH13" s="1">
        <f>LOOKUP($A13,'DMG Tables'!$P$2:$P$35,'DMG Tables'!$O$2:$O$35)*AVH$1*LOOKUP(AVH$1,'DMG Tables'!$G$2:$G$7,'DMG Tables'!$H$2:$H$7)</f>
        <v>19546800</v>
      </c>
      <c r="AVI13" s="1">
        <f>LOOKUP($A13,'DMG Tables'!$P$2:$P$35,'DMG Tables'!$O$2:$O$35)*AVI$1*LOOKUP(AVI$1,'DMG Tables'!$G$2:$G$7,'DMG Tables'!$H$2:$H$7)</f>
        <v>19562400</v>
      </c>
      <c r="AVJ13" s="1">
        <f>LOOKUP($A13,'DMG Tables'!$P$2:$P$35,'DMG Tables'!$O$2:$O$35)*AVJ$1*LOOKUP(AVJ$1,'DMG Tables'!$G$2:$G$7,'DMG Tables'!$H$2:$H$7)</f>
        <v>19578000</v>
      </c>
      <c r="AVK13" s="1">
        <f>LOOKUP($A13,'DMG Tables'!$P$2:$P$35,'DMG Tables'!$O$2:$O$35)*AVK$1*LOOKUP(AVK$1,'DMG Tables'!$G$2:$G$7,'DMG Tables'!$H$2:$H$7)</f>
        <v>19593600</v>
      </c>
      <c r="AVL13" s="1">
        <f>LOOKUP($A13,'DMG Tables'!$P$2:$P$35,'DMG Tables'!$O$2:$O$35)*AVL$1*LOOKUP(AVL$1,'DMG Tables'!$G$2:$G$7,'DMG Tables'!$H$2:$H$7)</f>
        <v>19609200</v>
      </c>
      <c r="AVM13" s="1">
        <f>LOOKUP($A13,'DMG Tables'!$P$2:$P$35,'DMG Tables'!$O$2:$O$35)*AVM$1*LOOKUP(AVM$1,'DMG Tables'!$G$2:$G$7,'DMG Tables'!$H$2:$H$7)</f>
        <v>19624800</v>
      </c>
      <c r="AVN13" s="1">
        <f>LOOKUP($A13,'DMG Tables'!$P$2:$P$35,'DMG Tables'!$O$2:$O$35)*AVN$1*LOOKUP(AVN$1,'DMG Tables'!$G$2:$G$7,'DMG Tables'!$H$2:$H$7)</f>
        <v>19640400</v>
      </c>
      <c r="AVO13" s="1">
        <f>LOOKUP($A13,'DMG Tables'!$P$2:$P$35,'DMG Tables'!$O$2:$O$35)*AVO$1*LOOKUP(AVO$1,'DMG Tables'!$G$2:$G$7,'DMG Tables'!$H$2:$H$7)</f>
        <v>19656000</v>
      </c>
      <c r="AVP13" s="1">
        <f>LOOKUP($A13,'DMG Tables'!$P$2:$P$35,'DMG Tables'!$O$2:$O$35)*AVP$1*LOOKUP(AVP$1,'DMG Tables'!$G$2:$G$7,'DMG Tables'!$H$2:$H$7)</f>
        <v>19671600</v>
      </c>
      <c r="AVQ13" s="1">
        <f>LOOKUP($A13,'DMG Tables'!$P$2:$P$35,'DMG Tables'!$O$2:$O$35)*AVQ$1*LOOKUP(AVQ$1,'DMG Tables'!$G$2:$G$7,'DMG Tables'!$H$2:$H$7)</f>
        <v>19687200</v>
      </c>
      <c r="AVR13" s="1">
        <f>LOOKUP($A13,'DMG Tables'!$P$2:$P$35,'DMG Tables'!$O$2:$O$35)*AVR$1*LOOKUP(AVR$1,'DMG Tables'!$G$2:$G$7,'DMG Tables'!$H$2:$H$7)</f>
        <v>19702800</v>
      </c>
      <c r="AVS13" s="1">
        <f>LOOKUP($A13,'DMG Tables'!$P$2:$P$35,'DMG Tables'!$O$2:$O$35)*AVS$1*LOOKUP(AVS$1,'DMG Tables'!$G$2:$G$7,'DMG Tables'!$H$2:$H$7)</f>
        <v>19718400</v>
      </c>
      <c r="AVT13" s="1">
        <f>LOOKUP($A13,'DMG Tables'!$P$2:$P$35,'DMG Tables'!$O$2:$O$35)*AVT$1*LOOKUP(AVT$1,'DMG Tables'!$G$2:$G$7,'DMG Tables'!$H$2:$H$7)</f>
        <v>19734000</v>
      </c>
      <c r="AVU13" s="1">
        <f>LOOKUP($A13,'DMG Tables'!$P$2:$P$35,'DMG Tables'!$O$2:$O$35)*AVU$1*LOOKUP(AVU$1,'DMG Tables'!$G$2:$G$7,'DMG Tables'!$H$2:$H$7)</f>
        <v>19749600</v>
      </c>
      <c r="AVV13" s="1">
        <f>LOOKUP($A13,'DMG Tables'!$P$2:$P$35,'DMG Tables'!$O$2:$O$35)*AVV$1*LOOKUP(AVV$1,'DMG Tables'!$G$2:$G$7,'DMG Tables'!$H$2:$H$7)</f>
        <v>19765200</v>
      </c>
      <c r="AVW13" s="1">
        <f>LOOKUP($A13,'DMG Tables'!$P$2:$P$35,'DMG Tables'!$O$2:$O$35)*AVW$1*LOOKUP(AVW$1,'DMG Tables'!$G$2:$G$7,'DMG Tables'!$H$2:$H$7)</f>
        <v>19780800</v>
      </c>
      <c r="AVX13" s="1">
        <f>LOOKUP($A13,'DMG Tables'!$P$2:$P$35,'DMG Tables'!$O$2:$O$35)*AVX$1*LOOKUP(AVX$1,'DMG Tables'!$G$2:$G$7,'DMG Tables'!$H$2:$H$7)</f>
        <v>19796400</v>
      </c>
      <c r="AVY13" s="1">
        <f>LOOKUP($A13,'DMG Tables'!$P$2:$P$35,'DMG Tables'!$O$2:$O$35)*AVY$1*LOOKUP(AVY$1,'DMG Tables'!$G$2:$G$7,'DMG Tables'!$H$2:$H$7)</f>
        <v>19812000</v>
      </c>
      <c r="AVZ13" s="1">
        <f>LOOKUP($A13,'DMG Tables'!$P$2:$P$35,'DMG Tables'!$O$2:$O$35)*AVZ$1*LOOKUP(AVZ$1,'DMG Tables'!$G$2:$G$7,'DMG Tables'!$H$2:$H$7)</f>
        <v>19827600</v>
      </c>
      <c r="AWA13" s="1">
        <f>LOOKUP($A13,'DMG Tables'!$P$2:$P$35,'DMG Tables'!$O$2:$O$35)*AWA$1*LOOKUP(AWA$1,'DMG Tables'!$G$2:$G$7,'DMG Tables'!$H$2:$H$7)</f>
        <v>19843200</v>
      </c>
      <c r="AWB13" s="1">
        <f>LOOKUP($A13,'DMG Tables'!$P$2:$P$35,'DMG Tables'!$O$2:$O$35)*AWB$1*LOOKUP(AWB$1,'DMG Tables'!$G$2:$G$7,'DMG Tables'!$H$2:$H$7)</f>
        <v>19858800</v>
      </c>
      <c r="AWC13" s="1">
        <f>LOOKUP($A13,'DMG Tables'!$P$2:$P$35,'DMG Tables'!$O$2:$O$35)*AWC$1*LOOKUP(AWC$1,'DMG Tables'!$G$2:$G$7,'DMG Tables'!$H$2:$H$7)</f>
        <v>19874400</v>
      </c>
      <c r="AWD13" s="1">
        <f>LOOKUP($A13,'DMG Tables'!$P$2:$P$35,'DMG Tables'!$O$2:$O$35)*AWD$1*LOOKUP(AWD$1,'DMG Tables'!$G$2:$G$7,'DMG Tables'!$H$2:$H$7)</f>
        <v>19890000</v>
      </c>
      <c r="AWE13" s="1">
        <f>LOOKUP($A13,'DMG Tables'!$P$2:$P$35,'DMG Tables'!$O$2:$O$35)*AWE$1*LOOKUP(AWE$1,'DMG Tables'!$G$2:$G$7,'DMG Tables'!$H$2:$H$7)</f>
        <v>19905600</v>
      </c>
      <c r="AWF13" s="1">
        <f>LOOKUP($A13,'DMG Tables'!$P$2:$P$35,'DMG Tables'!$O$2:$O$35)*AWF$1*LOOKUP(AWF$1,'DMG Tables'!$G$2:$G$7,'DMG Tables'!$H$2:$H$7)</f>
        <v>19921200</v>
      </c>
      <c r="AWG13" s="1">
        <f>LOOKUP($A13,'DMG Tables'!$P$2:$P$35,'DMG Tables'!$O$2:$O$35)*AWG$1*LOOKUP(AWG$1,'DMG Tables'!$G$2:$G$7,'DMG Tables'!$H$2:$H$7)</f>
        <v>19936800</v>
      </c>
      <c r="AWH13" s="1">
        <f>LOOKUP($A13,'DMG Tables'!$P$2:$P$35,'DMG Tables'!$O$2:$O$35)*AWH$1*LOOKUP(AWH$1,'DMG Tables'!$G$2:$G$7,'DMG Tables'!$H$2:$H$7)</f>
        <v>19952400</v>
      </c>
      <c r="AWI13" s="1">
        <f>LOOKUP($A13,'DMG Tables'!$P$2:$P$35,'DMG Tables'!$O$2:$O$35)*AWI$1*LOOKUP(AWI$1,'DMG Tables'!$G$2:$G$7,'DMG Tables'!$H$2:$H$7)</f>
        <v>19968000</v>
      </c>
      <c r="AWJ13" s="1">
        <f>LOOKUP($A13,'DMG Tables'!$P$2:$P$35,'DMG Tables'!$O$2:$O$35)*AWJ$1*LOOKUP(AWJ$1,'DMG Tables'!$G$2:$G$7,'DMG Tables'!$H$2:$H$7)</f>
        <v>19983600</v>
      </c>
      <c r="AWK13" s="1">
        <f>LOOKUP($A13,'DMG Tables'!$P$2:$P$35,'DMG Tables'!$O$2:$O$35)*AWK$1*LOOKUP(AWK$1,'DMG Tables'!$G$2:$G$7,'DMG Tables'!$H$2:$H$7)</f>
        <v>19999200</v>
      </c>
      <c r="AWL13" s="1">
        <f>LOOKUP($A13,'DMG Tables'!$P$2:$P$35,'DMG Tables'!$O$2:$O$35)*AWL$1*LOOKUP(AWL$1,'DMG Tables'!$G$2:$G$7,'DMG Tables'!$H$2:$H$7)</f>
        <v>20014800</v>
      </c>
      <c r="AWM13" s="1">
        <f>LOOKUP($A13,'DMG Tables'!$P$2:$P$35,'DMG Tables'!$O$2:$O$35)*AWM$1*LOOKUP(AWM$1,'DMG Tables'!$G$2:$G$7,'DMG Tables'!$H$2:$H$7)</f>
        <v>20030400</v>
      </c>
      <c r="AWN13" s="1">
        <f>LOOKUP($A13,'DMG Tables'!$P$2:$P$35,'DMG Tables'!$O$2:$O$35)*AWN$1*LOOKUP(AWN$1,'DMG Tables'!$G$2:$G$7,'DMG Tables'!$H$2:$H$7)</f>
        <v>20046000</v>
      </c>
      <c r="AWO13" s="1">
        <f>LOOKUP($A13,'DMG Tables'!$P$2:$P$35,'DMG Tables'!$O$2:$O$35)*AWO$1*LOOKUP(AWO$1,'DMG Tables'!$G$2:$G$7,'DMG Tables'!$H$2:$H$7)</f>
        <v>20061600</v>
      </c>
      <c r="AWP13" s="1">
        <f>LOOKUP($A13,'DMG Tables'!$P$2:$P$35,'DMG Tables'!$O$2:$O$35)*AWP$1*LOOKUP(AWP$1,'DMG Tables'!$G$2:$G$7,'DMG Tables'!$H$2:$H$7)</f>
        <v>20077200</v>
      </c>
      <c r="AWQ13" s="1">
        <f>LOOKUP($A13,'DMG Tables'!$P$2:$P$35,'DMG Tables'!$O$2:$O$35)*AWQ$1*LOOKUP(AWQ$1,'DMG Tables'!$G$2:$G$7,'DMG Tables'!$H$2:$H$7)</f>
        <v>20092800</v>
      </c>
      <c r="AWR13" s="1">
        <f>LOOKUP($A13,'DMG Tables'!$P$2:$P$35,'DMG Tables'!$O$2:$O$35)*AWR$1*LOOKUP(AWR$1,'DMG Tables'!$G$2:$G$7,'DMG Tables'!$H$2:$H$7)</f>
        <v>20108400</v>
      </c>
      <c r="AWS13" s="1">
        <f>LOOKUP($A13,'DMG Tables'!$P$2:$P$35,'DMG Tables'!$O$2:$O$35)*AWS$1*LOOKUP(AWS$1,'DMG Tables'!$G$2:$G$7,'DMG Tables'!$H$2:$H$7)</f>
        <v>20124000</v>
      </c>
      <c r="AWT13" s="1">
        <f>LOOKUP($A13,'DMG Tables'!$P$2:$P$35,'DMG Tables'!$O$2:$O$35)*AWT$1*LOOKUP(AWT$1,'DMG Tables'!$G$2:$G$7,'DMG Tables'!$H$2:$H$7)</f>
        <v>20139600</v>
      </c>
      <c r="AWU13" s="1">
        <f>LOOKUP($A13,'DMG Tables'!$P$2:$P$35,'DMG Tables'!$O$2:$O$35)*AWU$1*LOOKUP(AWU$1,'DMG Tables'!$G$2:$G$7,'DMG Tables'!$H$2:$H$7)</f>
        <v>20155200</v>
      </c>
      <c r="AWV13" s="1">
        <f>LOOKUP($A13,'DMG Tables'!$P$2:$P$35,'DMG Tables'!$O$2:$O$35)*AWV$1*LOOKUP(AWV$1,'DMG Tables'!$G$2:$G$7,'DMG Tables'!$H$2:$H$7)</f>
        <v>20170800</v>
      </c>
      <c r="AWW13" s="1">
        <f>LOOKUP($A13,'DMG Tables'!$P$2:$P$35,'DMG Tables'!$O$2:$O$35)*AWW$1*LOOKUP(AWW$1,'DMG Tables'!$G$2:$G$7,'DMG Tables'!$H$2:$H$7)</f>
        <v>20186400</v>
      </c>
      <c r="AWX13" s="1">
        <f>LOOKUP($A13,'DMG Tables'!$P$2:$P$35,'DMG Tables'!$O$2:$O$35)*AWX$1*LOOKUP(AWX$1,'DMG Tables'!$G$2:$G$7,'DMG Tables'!$H$2:$H$7)</f>
        <v>20202000</v>
      </c>
      <c r="AWY13" s="1">
        <f>LOOKUP($A13,'DMG Tables'!$P$2:$P$35,'DMG Tables'!$O$2:$O$35)*AWY$1*LOOKUP(AWY$1,'DMG Tables'!$G$2:$G$7,'DMG Tables'!$H$2:$H$7)</f>
        <v>20217600</v>
      </c>
      <c r="AWZ13" s="1">
        <f>LOOKUP($A13,'DMG Tables'!$P$2:$P$35,'DMG Tables'!$O$2:$O$35)*AWZ$1*LOOKUP(AWZ$1,'DMG Tables'!$G$2:$G$7,'DMG Tables'!$H$2:$H$7)</f>
        <v>20233200</v>
      </c>
      <c r="AXA13" s="1">
        <f>LOOKUP($A13,'DMG Tables'!$P$2:$P$35,'DMG Tables'!$O$2:$O$35)*AXA$1*LOOKUP(AXA$1,'DMG Tables'!$G$2:$G$7,'DMG Tables'!$H$2:$H$7)</f>
        <v>20248800</v>
      </c>
      <c r="AXB13" s="1">
        <f>LOOKUP($A13,'DMG Tables'!$P$2:$P$35,'DMG Tables'!$O$2:$O$35)*AXB$1*LOOKUP(AXB$1,'DMG Tables'!$G$2:$G$7,'DMG Tables'!$H$2:$H$7)</f>
        <v>20264400</v>
      </c>
      <c r="AXC13" s="1">
        <f>LOOKUP($A13,'DMG Tables'!$P$2:$P$35,'DMG Tables'!$O$2:$O$35)*AXC$1*LOOKUP(AXC$1,'DMG Tables'!$G$2:$G$7,'DMG Tables'!$H$2:$H$7)</f>
        <v>20280000</v>
      </c>
      <c r="AXD13" s="1">
        <f>LOOKUP($A13,'DMG Tables'!$P$2:$P$35,'DMG Tables'!$O$2:$O$35)*AXD$1*LOOKUP(AXD$1,'DMG Tables'!$G$2:$G$7,'DMG Tables'!$H$2:$H$7)</f>
        <v>20295600</v>
      </c>
      <c r="AXE13" s="1">
        <f>LOOKUP($A13,'DMG Tables'!$P$2:$P$35,'DMG Tables'!$O$2:$O$35)*AXE$1*LOOKUP(AXE$1,'DMG Tables'!$G$2:$G$7,'DMG Tables'!$H$2:$H$7)</f>
        <v>20311200</v>
      </c>
      <c r="AXF13" s="1">
        <f>LOOKUP($A13,'DMG Tables'!$P$2:$P$35,'DMG Tables'!$O$2:$O$35)*AXF$1*LOOKUP(AXF$1,'DMG Tables'!$G$2:$G$7,'DMG Tables'!$H$2:$H$7)</f>
        <v>20326800</v>
      </c>
      <c r="AXG13" s="1">
        <f>LOOKUP($A13,'DMG Tables'!$P$2:$P$35,'DMG Tables'!$O$2:$O$35)*AXG$1*LOOKUP(AXG$1,'DMG Tables'!$G$2:$G$7,'DMG Tables'!$H$2:$H$7)</f>
        <v>20342400</v>
      </c>
      <c r="AXH13" s="1">
        <f>LOOKUP($A13,'DMG Tables'!$P$2:$P$35,'DMG Tables'!$O$2:$O$35)*AXH$1*LOOKUP(AXH$1,'DMG Tables'!$G$2:$G$7,'DMG Tables'!$H$2:$H$7)</f>
        <v>20358000</v>
      </c>
      <c r="AXI13" s="1">
        <f>LOOKUP($A13,'DMG Tables'!$P$2:$P$35,'DMG Tables'!$O$2:$O$35)*AXI$1*LOOKUP(AXI$1,'DMG Tables'!$G$2:$G$7,'DMG Tables'!$H$2:$H$7)</f>
        <v>20373600</v>
      </c>
      <c r="AXJ13" s="1">
        <f>LOOKUP($A13,'DMG Tables'!$P$2:$P$35,'DMG Tables'!$O$2:$O$35)*AXJ$1*LOOKUP(AXJ$1,'DMG Tables'!$G$2:$G$7,'DMG Tables'!$H$2:$H$7)</f>
        <v>20389200</v>
      </c>
      <c r="AXK13" s="1">
        <f>LOOKUP($A13,'DMG Tables'!$P$2:$P$35,'DMG Tables'!$O$2:$O$35)*AXK$1*LOOKUP(AXK$1,'DMG Tables'!$G$2:$G$7,'DMG Tables'!$H$2:$H$7)</f>
        <v>20404800</v>
      </c>
      <c r="AXL13" s="1">
        <f>LOOKUP($A13,'DMG Tables'!$P$2:$P$35,'DMG Tables'!$O$2:$O$35)*AXL$1*LOOKUP(AXL$1,'DMG Tables'!$G$2:$G$7,'DMG Tables'!$H$2:$H$7)</f>
        <v>20420400</v>
      </c>
      <c r="AXM13" s="1">
        <f>LOOKUP($A13,'DMG Tables'!$P$2:$P$35,'DMG Tables'!$O$2:$O$35)*AXM$1*LOOKUP(AXM$1,'DMG Tables'!$G$2:$G$7,'DMG Tables'!$H$2:$H$7)</f>
        <v>20436000</v>
      </c>
      <c r="AXN13" s="1">
        <f>LOOKUP($A13,'DMG Tables'!$P$2:$P$35,'DMG Tables'!$O$2:$O$35)*AXN$1*LOOKUP(AXN$1,'DMG Tables'!$G$2:$G$7,'DMG Tables'!$H$2:$H$7)</f>
        <v>20451600</v>
      </c>
      <c r="AXO13" s="1">
        <f>LOOKUP($A13,'DMG Tables'!$P$2:$P$35,'DMG Tables'!$O$2:$O$35)*AXO$1*LOOKUP(AXO$1,'DMG Tables'!$G$2:$G$7,'DMG Tables'!$H$2:$H$7)</f>
        <v>20467200</v>
      </c>
      <c r="AXP13" s="1">
        <f>LOOKUP($A13,'DMG Tables'!$P$2:$P$35,'DMG Tables'!$O$2:$O$35)*AXP$1*LOOKUP(AXP$1,'DMG Tables'!$G$2:$G$7,'DMG Tables'!$H$2:$H$7)</f>
        <v>20482800</v>
      </c>
      <c r="AXQ13" s="1">
        <f>LOOKUP($A13,'DMG Tables'!$P$2:$P$35,'DMG Tables'!$O$2:$O$35)*AXQ$1*LOOKUP(AXQ$1,'DMG Tables'!$G$2:$G$7,'DMG Tables'!$H$2:$H$7)</f>
        <v>20498400</v>
      </c>
      <c r="AXR13" s="1">
        <f>LOOKUP($A13,'DMG Tables'!$P$2:$P$35,'DMG Tables'!$O$2:$O$35)*AXR$1*LOOKUP(AXR$1,'DMG Tables'!$G$2:$G$7,'DMG Tables'!$H$2:$H$7)</f>
        <v>20514000</v>
      </c>
      <c r="AXS13" s="1">
        <f>LOOKUP($A13,'DMG Tables'!$P$2:$P$35,'DMG Tables'!$O$2:$O$35)*AXS$1*LOOKUP(AXS$1,'DMG Tables'!$G$2:$G$7,'DMG Tables'!$H$2:$H$7)</f>
        <v>20529600</v>
      </c>
      <c r="AXT13" s="1">
        <f>LOOKUP($A13,'DMG Tables'!$P$2:$P$35,'DMG Tables'!$O$2:$O$35)*AXT$1*LOOKUP(AXT$1,'DMG Tables'!$G$2:$G$7,'DMG Tables'!$H$2:$H$7)</f>
        <v>20545200</v>
      </c>
      <c r="AXU13" s="1">
        <f>LOOKUP($A13,'DMG Tables'!$P$2:$P$35,'DMG Tables'!$O$2:$O$35)*AXU$1*LOOKUP(AXU$1,'DMG Tables'!$G$2:$G$7,'DMG Tables'!$H$2:$H$7)</f>
        <v>20560800</v>
      </c>
      <c r="AXV13" s="1">
        <f>LOOKUP($A13,'DMG Tables'!$P$2:$P$35,'DMG Tables'!$O$2:$O$35)*AXV$1*LOOKUP(AXV$1,'DMG Tables'!$G$2:$G$7,'DMG Tables'!$H$2:$H$7)</f>
        <v>20576400</v>
      </c>
      <c r="AXW13" s="1">
        <f>LOOKUP($A13,'DMG Tables'!$P$2:$P$35,'DMG Tables'!$O$2:$O$35)*AXW$1*LOOKUP(AXW$1,'DMG Tables'!$G$2:$G$7,'DMG Tables'!$H$2:$H$7)</f>
        <v>20592000</v>
      </c>
      <c r="AXX13" s="1">
        <f>LOOKUP($A13,'DMG Tables'!$P$2:$P$35,'DMG Tables'!$O$2:$O$35)*AXX$1*LOOKUP(AXX$1,'DMG Tables'!$G$2:$G$7,'DMG Tables'!$H$2:$H$7)</f>
        <v>20607600</v>
      </c>
      <c r="AXY13" s="1">
        <f>LOOKUP($A13,'DMG Tables'!$P$2:$P$35,'DMG Tables'!$O$2:$O$35)*AXY$1*LOOKUP(AXY$1,'DMG Tables'!$G$2:$G$7,'DMG Tables'!$H$2:$H$7)</f>
        <v>20623200</v>
      </c>
      <c r="AXZ13" s="1">
        <f>LOOKUP($A13,'DMG Tables'!$P$2:$P$35,'DMG Tables'!$O$2:$O$35)*AXZ$1*LOOKUP(AXZ$1,'DMG Tables'!$G$2:$G$7,'DMG Tables'!$H$2:$H$7)</f>
        <v>20638800</v>
      </c>
      <c r="AYA13" s="1">
        <f>LOOKUP($A13,'DMG Tables'!$P$2:$P$35,'DMG Tables'!$O$2:$O$35)*AYA$1*LOOKUP(AYA$1,'DMG Tables'!$G$2:$G$7,'DMG Tables'!$H$2:$H$7)</f>
        <v>20654400</v>
      </c>
      <c r="AYB13" s="1">
        <f>LOOKUP($A13,'DMG Tables'!$P$2:$P$35,'DMG Tables'!$O$2:$O$35)*AYB$1*LOOKUP(AYB$1,'DMG Tables'!$G$2:$G$7,'DMG Tables'!$H$2:$H$7)</f>
        <v>20670000</v>
      </c>
      <c r="AYC13" s="1">
        <f>LOOKUP($A13,'DMG Tables'!$P$2:$P$35,'DMG Tables'!$O$2:$O$35)*AYC$1*LOOKUP(AYC$1,'DMG Tables'!$G$2:$G$7,'DMG Tables'!$H$2:$H$7)</f>
        <v>20685600</v>
      </c>
      <c r="AYD13" s="1">
        <f>LOOKUP($A13,'DMG Tables'!$P$2:$P$35,'DMG Tables'!$O$2:$O$35)*AYD$1*LOOKUP(AYD$1,'DMG Tables'!$G$2:$G$7,'DMG Tables'!$H$2:$H$7)</f>
        <v>20701200</v>
      </c>
      <c r="AYE13" s="1">
        <f>LOOKUP($A13,'DMG Tables'!$P$2:$P$35,'DMG Tables'!$O$2:$O$35)*AYE$1*LOOKUP(AYE$1,'DMG Tables'!$G$2:$G$7,'DMG Tables'!$H$2:$H$7)</f>
        <v>20716800</v>
      </c>
      <c r="AYF13" s="1">
        <f>LOOKUP($A13,'DMG Tables'!$P$2:$P$35,'DMG Tables'!$O$2:$O$35)*AYF$1*LOOKUP(AYF$1,'DMG Tables'!$G$2:$G$7,'DMG Tables'!$H$2:$H$7)</f>
        <v>20732400</v>
      </c>
      <c r="AYG13" s="1">
        <f>LOOKUP($A13,'DMG Tables'!$P$2:$P$35,'DMG Tables'!$O$2:$O$35)*AYG$1*LOOKUP(AYG$1,'DMG Tables'!$G$2:$G$7,'DMG Tables'!$H$2:$H$7)</f>
        <v>20748000</v>
      </c>
      <c r="AYH13" s="1">
        <f>LOOKUP($A13,'DMG Tables'!$P$2:$P$35,'DMG Tables'!$O$2:$O$35)*AYH$1*LOOKUP(AYH$1,'DMG Tables'!$G$2:$G$7,'DMG Tables'!$H$2:$H$7)</f>
        <v>20763600</v>
      </c>
      <c r="AYI13" s="1">
        <f>LOOKUP($A13,'DMG Tables'!$P$2:$P$35,'DMG Tables'!$O$2:$O$35)*AYI$1*LOOKUP(AYI$1,'DMG Tables'!$G$2:$G$7,'DMG Tables'!$H$2:$H$7)</f>
        <v>20779200</v>
      </c>
      <c r="AYJ13" s="1">
        <f>LOOKUP($A13,'DMG Tables'!$P$2:$P$35,'DMG Tables'!$O$2:$O$35)*AYJ$1*LOOKUP(AYJ$1,'DMG Tables'!$G$2:$G$7,'DMG Tables'!$H$2:$H$7)</f>
        <v>20794800</v>
      </c>
      <c r="AYK13" s="1">
        <f>LOOKUP($A13,'DMG Tables'!$P$2:$P$35,'DMG Tables'!$O$2:$O$35)*AYK$1*LOOKUP(AYK$1,'DMG Tables'!$G$2:$G$7,'DMG Tables'!$H$2:$H$7)</f>
        <v>20810400</v>
      </c>
      <c r="AYL13" s="1">
        <f>LOOKUP($A13,'DMG Tables'!$P$2:$P$35,'DMG Tables'!$O$2:$O$35)*AYL$1*LOOKUP(AYL$1,'DMG Tables'!$G$2:$G$7,'DMG Tables'!$H$2:$H$7)</f>
        <v>20826000</v>
      </c>
      <c r="AYM13" s="1">
        <f>LOOKUP($A13,'DMG Tables'!$P$2:$P$35,'DMG Tables'!$O$2:$O$35)*AYM$1*LOOKUP(AYM$1,'DMG Tables'!$G$2:$G$7,'DMG Tables'!$H$2:$H$7)</f>
        <v>20841600</v>
      </c>
      <c r="AYN13" s="1">
        <f>LOOKUP($A13,'DMG Tables'!$P$2:$P$35,'DMG Tables'!$O$2:$O$35)*AYN$1*LOOKUP(AYN$1,'DMG Tables'!$G$2:$G$7,'DMG Tables'!$H$2:$H$7)</f>
        <v>20857200</v>
      </c>
      <c r="AYO13" s="1">
        <f>LOOKUP($A13,'DMG Tables'!$P$2:$P$35,'DMG Tables'!$O$2:$O$35)*AYO$1*LOOKUP(AYO$1,'DMG Tables'!$G$2:$G$7,'DMG Tables'!$H$2:$H$7)</f>
        <v>20872800</v>
      </c>
      <c r="AYP13" s="1">
        <f>LOOKUP($A13,'DMG Tables'!$P$2:$P$35,'DMG Tables'!$O$2:$O$35)*AYP$1*LOOKUP(AYP$1,'DMG Tables'!$G$2:$G$7,'DMG Tables'!$H$2:$H$7)</f>
        <v>20888400</v>
      </c>
      <c r="AYQ13" s="1">
        <f>LOOKUP($A13,'DMG Tables'!$P$2:$P$35,'DMG Tables'!$O$2:$O$35)*AYQ$1*LOOKUP(AYQ$1,'DMG Tables'!$G$2:$G$7,'DMG Tables'!$H$2:$H$7)</f>
        <v>20904000</v>
      </c>
      <c r="AYR13" s="1">
        <f>LOOKUP($A13,'DMG Tables'!$P$2:$P$35,'DMG Tables'!$O$2:$O$35)*AYR$1*LOOKUP(AYR$1,'DMG Tables'!$G$2:$G$7,'DMG Tables'!$H$2:$H$7)</f>
        <v>20919600</v>
      </c>
      <c r="AYS13" s="1">
        <f>LOOKUP($A13,'DMG Tables'!$P$2:$P$35,'DMG Tables'!$O$2:$O$35)*AYS$1*LOOKUP(AYS$1,'DMG Tables'!$G$2:$G$7,'DMG Tables'!$H$2:$H$7)</f>
        <v>20935200</v>
      </c>
      <c r="AYT13" s="1">
        <f>LOOKUP($A13,'DMG Tables'!$P$2:$P$35,'DMG Tables'!$O$2:$O$35)*AYT$1*LOOKUP(AYT$1,'DMG Tables'!$G$2:$G$7,'DMG Tables'!$H$2:$H$7)</f>
        <v>20950800</v>
      </c>
      <c r="AYU13" s="1">
        <f>LOOKUP($A13,'DMG Tables'!$P$2:$P$35,'DMG Tables'!$O$2:$O$35)*AYU$1*LOOKUP(AYU$1,'DMG Tables'!$G$2:$G$7,'DMG Tables'!$H$2:$H$7)</f>
        <v>20966400</v>
      </c>
      <c r="AYV13" s="1">
        <f>LOOKUP($A13,'DMG Tables'!$P$2:$P$35,'DMG Tables'!$O$2:$O$35)*AYV$1*LOOKUP(AYV$1,'DMG Tables'!$G$2:$G$7,'DMG Tables'!$H$2:$H$7)</f>
        <v>20982000</v>
      </c>
      <c r="AYW13" s="1">
        <f>LOOKUP($A13,'DMG Tables'!$P$2:$P$35,'DMG Tables'!$O$2:$O$35)*AYW$1*LOOKUP(AYW$1,'DMG Tables'!$G$2:$G$7,'DMG Tables'!$H$2:$H$7)</f>
        <v>20997600</v>
      </c>
      <c r="AYX13" s="1">
        <f>LOOKUP($A13,'DMG Tables'!$P$2:$P$35,'DMG Tables'!$O$2:$O$35)*AYX$1*LOOKUP(AYX$1,'DMG Tables'!$G$2:$G$7,'DMG Tables'!$H$2:$H$7)</f>
        <v>21013200</v>
      </c>
      <c r="AYY13" s="1">
        <f>LOOKUP($A13,'DMG Tables'!$P$2:$P$35,'DMG Tables'!$O$2:$O$35)*AYY$1*LOOKUP(AYY$1,'DMG Tables'!$G$2:$G$7,'DMG Tables'!$H$2:$H$7)</f>
        <v>21028800</v>
      </c>
      <c r="AYZ13" s="1">
        <f>LOOKUP($A13,'DMG Tables'!$P$2:$P$35,'DMG Tables'!$O$2:$O$35)*AYZ$1*LOOKUP(AYZ$1,'DMG Tables'!$G$2:$G$7,'DMG Tables'!$H$2:$H$7)</f>
        <v>21044400</v>
      </c>
      <c r="AZA13" s="1">
        <f>LOOKUP($A13,'DMG Tables'!$P$2:$P$35,'DMG Tables'!$O$2:$O$35)*AZA$1*LOOKUP(AZA$1,'DMG Tables'!$G$2:$G$7,'DMG Tables'!$H$2:$H$7)</f>
        <v>21060000</v>
      </c>
      <c r="AZB13" s="1">
        <f>LOOKUP($A13,'DMG Tables'!$P$2:$P$35,'DMG Tables'!$O$2:$O$35)*AZB$1*LOOKUP(AZB$1,'DMG Tables'!$G$2:$G$7,'DMG Tables'!$H$2:$H$7)</f>
        <v>21075600</v>
      </c>
      <c r="AZC13" s="1">
        <f>LOOKUP($A13,'DMG Tables'!$P$2:$P$35,'DMG Tables'!$O$2:$O$35)*AZC$1*LOOKUP(AZC$1,'DMG Tables'!$G$2:$G$7,'DMG Tables'!$H$2:$H$7)</f>
        <v>21091200</v>
      </c>
      <c r="AZD13" s="1">
        <f>LOOKUP($A13,'DMG Tables'!$P$2:$P$35,'DMG Tables'!$O$2:$O$35)*AZD$1*LOOKUP(AZD$1,'DMG Tables'!$G$2:$G$7,'DMG Tables'!$H$2:$H$7)</f>
        <v>21106800</v>
      </c>
      <c r="AZE13" s="1">
        <f>LOOKUP($A13,'DMG Tables'!$P$2:$P$35,'DMG Tables'!$O$2:$O$35)*AZE$1*LOOKUP(AZE$1,'DMG Tables'!$G$2:$G$7,'DMG Tables'!$H$2:$H$7)</f>
        <v>21122400</v>
      </c>
      <c r="AZF13" s="1">
        <f>LOOKUP($A13,'DMG Tables'!$P$2:$P$35,'DMG Tables'!$O$2:$O$35)*AZF$1*LOOKUP(AZF$1,'DMG Tables'!$G$2:$G$7,'DMG Tables'!$H$2:$H$7)</f>
        <v>21138000</v>
      </c>
      <c r="AZG13" s="1">
        <f>LOOKUP($A13,'DMG Tables'!$P$2:$P$35,'DMG Tables'!$O$2:$O$35)*AZG$1*LOOKUP(AZG$1,'DMG Tables'!$G$2:$G$7,'DMG Tables'!$H$2:$H$7)</f>
        <v>21153600</v>
      </c>
      <c r="AZH13" s="1">
        <f>LOOKUP($A13,'DMG Tables'!$P$2:$P$35,'DMG Tables'!$O$2:$O$35)*AZH$1*LOOKUP(AZH$1,'DMG Tables'!$G$2:$G$7,'DMG Tables'!$H$2:$H$7)</f>
        <v>21169200</v>
      </c>
      <c r="AZI13" s="1">
        <f>LOOKUP($A13,'DMG Tables'!$P$2:$P$35,'DMG Tables'!$O$2:$O$35)*AZI$1*LOOKUP(AZI$1,'DMG Tables'!$G$2:$G$7,'DMG Tables'!$H$2:$H$7)</f>
        <v>21184800</v>
      </c>
      <c r="AZJ13" s="1">
        <f>LOOKUP($A13,'DMG Tables'!$P$2:$P$35,'DMG Tables'!$O$2:$O$35)*AZJ$1*LOOKUP(AZJ$1,'DMG Tables'!$G$2:$G$7,'DMG Tables'!$H$2:$H$7)</f>
        <v>21200400</v>
      </c>
      <c r="AZK13" s="1">
        <f>LOOKUP($A13,'DMG Tables'!$P$2:$P$35,'DMG Tables'!$O$2:$O$35)*AZK$1*LOOKUP(AZK$1,'DMG Tables'!$G$2:$G$7,'DMG Tables'!$H$2:$H$7)</f>
        <v>21216000</v>
      </c>
      <c r="AZL13" s="1">
        <f>LOOKUP($A13,'DMG Tables'!$P$2:$P$35,'DMG Tables'!$O$2:$O$35)*AZL$1*LOOKUP(AZL$1,'DMG Tables'!$G$2:$G$7,'DMG Tables'!$H$2:$H$7)</f>
        <v>21231600</v>
      </c>
      <c r="AZM13" s="1">
        <f>LOOKUP($A13,'DMG Tables'!$P$2:$P$35,'DMG Tables'!$O$2:$O$35)*AZM$1*LOOKUP(AZM$1,'DMG Tables'!$G$2:$G$7,'DMG Tables'!$H$2:$H$7)</f>
        <v>21247200</v>
      </c>
      <c r="AZN13" s="1">
        <f>LOOKUP($A13,'DMG Tables'!$P$2:$P$35,'DMG Tables'!$O$2:$O$35)*AZN$1*LOOKUP(AZN$1,'DMG Tables'!$G$2:$G$7,'DMG Tables'!$H$2:$H$7)</f>
        <v>21262800</v>
      </c>
      <c r="AZO13" s="1">
        <f>LOOKUP($A13,'DMG Tables'!$P$2:$P$35,'DMG Tables'!$O$2:$O$35)*AZO$1*LOOKUP(AZO$1,'DMG Tables'!$G$2:$G$7,'DMG Tables'!$H$2:$H$7)</f>
        <v>21278400</v>
      </c>
      <c r="AZP13" s="1">
        <f>LOOKUP($A13,'DMG Tables'!$P$2:$P$35,'DMG Tables'!$O$2:$O$35)*AZP$1*LOOKUP(AZP$1,'DMG Tables'!$G$2:$G$7,'DMG Tables'!$H$2:$H$7)</f>
        <v>21294000</v>
      </c>
      <c r="AZQ13" s="1">
        <f>LOOKUP($A13,'DMG Tables'!$P$2:$P$35,'DMG Tables'!$O$2:$O$35)*AZQ$1*LOOKUP(AZQ$1,'DMG Tables'!$G$2:$G$7,'DMG Tables'!$H$2:$H$7)</f>
        <v>21309600</v>
      </c>
      <c r="AZR13" s="1">
        <f>LOOKUP($A13,'DMG Tables'!$P$2:$P$35,'DMG Tables'!$O$2:$O$35)*AZR$1*LOOKUP(AZR$1,'DMG Tables'!$G$2:$G$7,'DMG Tables'!$H$2:$H$7)</f>
        <v>21325200</v>
      </c>
      <c r="AZS13" s="1">
        <f>LOOKUP($A13,'DMG Tables'!$P$2:$P$35,'DMG Tables'!$O$2:$O$35)*AZS$1*LOOKUP(AZS$1,'DMG Tables'!$G$2:$G$7,'DMG Tables'!$H$2:$H$7)</f>
        <v>21340800</v>
      </c>
      <c r="AZT13" s="1">
        <f>LOOKUP($A13,'DMG Tables'!$P$2:$P$35,'DMG Tables'!$O$2:$O$35)*AZT$1*LOOKUP(AZT$1,'DMG Tables'!$G$2:$G$7,'DMG Tables'!$H$2:$H$7)</f>
        <v>21356400</v>
      </c>
      <c r="AZU13" s="1">
        <f>LOOKUP($A13,'DMG Tables'!$P$2:$P$35,'DMG Tables'!$O$2:$O$35)*AZU$1*LOOKUP(AZU$1,'DMG Tables'!$G$2:$G$7,'DMG Tables'!$H$2:$H$7)</f>
        <v>21372000</v>
      </c>
      <c r="AZV13" s="1">
        <f>LOOKUP($A13,'DMG Tables'!$P$2:$P$35,'DMG Tables'!$O$2:$O$35)*AZV$1*LOOKUP(AZV$1,'DMG Tables'!$G$2:$G$7,'DMG Tables'!$H$2:$H$7)</f>
        <v>21387600</v>
      </c>
      <c r="AZW13" s="1">
        <f>LOOKUP($A13,'DMG Tables'!$P$2:$P$35,'DMG Tables'!$O$2:$O$35)*AZW$1*LOOKUP(AZW$1,'DMG Tables'!$G$2:$G$7,'DMG Tables'!$H$2:$H$7)</f>
        <v>21403200</v>
      </c>
      <c r="AZX13" s="1">
        <f>LOOKUP($A13,'DMG Tables'!$P$2:$P$35,'DMG Tables'!$O$2:$O$35)*AZX$1*LOOKUP(AZX$1,'DMG Tables'!$G$2:$G$7,'DMG Tables'!$H$2:$H$7)</f>
        <v>21418800</v>
      </c>
      <c r="AZY13" s="1">
        <f>LOOKUP($A13,'DMG Tables'!$P$2:$P$35,'DMG Tables'!$O$2:$O$35)*AZY$1*LOOKUP(AZY$1,'DMG Tables'!$G$2:$G$7,'DMG Tables'!$H$2:$H$7)</f>
        <v>21434400</v>
      </c>
      <c r="AZZ13" s="1">
        <f>LOOKUP($A13,'DMG Tables'!$P$2:$P$35,'DMG Tables'!$O$2:$O$35)*AZZ$1*LOOKUP(AZZ$1,'DMG Tables'!$G$2:$G$7,'DMG Tables'!$H$2:$H$7)</f>
        <v>21450000</v>
      </c>
      <c r="BAA13" s="1">
        <f>LOOKUP($A13,'DMG Tables'!$P$2:$P$35,'DMG Tables'!$O$2:$O$35)*BAA$1*LOOKUP(BAA$1,'DMG Tables'!$G$2:$G$7,'DMG Tables'!$H$2:$H$7)</f>
        <v>21465600</v>
      </c>
      <c r="BAB13" s="1">
        <f>LOOKUP($A13,'DMG Tables'!$P$2:$P$35,'DMG Tables'!$O$2:$O$35)*BAB$1*LOOKUP(BAB$1,'DMG Tables'!$G$2:$G$7,'DMG Tables'!$H$2:$H$7)</f>
        <v>21481200</v>
      </c>
      <c r="BAC13" s="1">
        <f>LOOKUP($A13,'DMG Tables'!$P$2:$P$35,'DMG Tables'!$O$2:$O$35)*BAC$1*LOOKUP(BAC$1,'DMG Tables'!$G$2:$G$7,'DMG Tables'!$H$2:$H$7)</f>
        <v>21496800</v>
      </c>
      <c r="BAD13" s="1">
        <f>LOOKUP($A13,'DMG Tables'!$P$2:$P$35,'DMG Tables'!$O$2:$O$35)*BAD$1*LOOKUP(BAD$1,'DMG Tables'!$G$2:$G$7,'DMG Tables'!$H$2:$H$7)</f>
        <v>21512400</v>
      </c>
      <c r="BAE13" s="1">
        <f>LOOKUP($A13,'DMG Tables'!$P$2:$P$35,'DMG Tables'!$O$2:$O$35)*BAE$1*LOOKUP(BAE$1,'DMG Tables'!$G$2:$G$7,'DMG Tables'!$H$2:$H$7)</f>
        <v>21528000</v>
      </c>
      <c r="BAF13" s="1">
        <f>LOOKUP($A13,'DMG Tables'!$P$2:$P$35,'DMG Tables'!$O$2:$O$35)*BAF$1*LOOKUP(BAF$1,'DMG Tables'!$G$2:$G$7,'DMG Tables'!$H$2:$H$7)</f>
        <v>21543600</v>
      </c>
      <c r="BAG13" s="1">
        <f>LOOKUP($A13,'DMG Tables'!$P$2:$P$35,'DMG Tables'!$O$2:$O$35)*BAG$1*LOOKUP(BAG$1,'DMG Tables'!$G$2:$G$7,'DMG Tables'!$H$2:$H$7)</f>
        <v>21559200</v>
      </c>
      <c r="BAH13" s="1">
        <f>LOOKUP($A13,'DMG Tables'!$P$2:$P$35,'DMG Tables'!$O$2:$O$35)*BAH$1*LOOKUP(BAH$1,'DMG Tables'!$G$2:$G$7,'DMG Tables'!$H$2:$H$7)</f>
        <v>21574800</v>
      </c>
      <c r="BAI13" s="1">
        <f>LOOKUP($A13,'DMG Tables'!$P$2:$P$35,'DMG Tables'!$O$2:$O$35)*BAI$1*LOOKUP(BAI$1,'DMG Tables'!$G$2:$G$7,'DMG Tables'!$H$2:$H$7)</f>
        <v>21590400</v>
      </c>
      <c r="BAJ13" s="1">
        <f>LOOKUP($A13,'DMG Tables'!$P$2:$P$35,'DMG Tables'!$O$2:$O$35)*BAJ$1*LOOKUP(BAJ$1,'DMG Tables'!$G$2:$G$7,'DMG Tables'!$H$2:$H$7)</f>
        <v>21606000</v>
      </c>
      <c r="BAK13" s="1">
        <f>LOOKUP($A13,'DMG Tables'!$P$2:$P$35,'DMG Tables'!$O$2:$O$35)*BAK$1*LOOKUP(BAK$1,'DMG Tables'!$G$2:$G$7,'DMG Tables'!$H$2:$H$7)</f>
        <v>21621600</v>
      </c>
      <c r="BAL13" s="1">
        <f>LOOKUP($A13,'DMG Tables'!$P$2:$P$35,'DMG Tables'!$O$2:$O$35)*BAL$1*LOOKUP(BAL$1,'DMG Tables'!$G$2:$G$7,'DMG Tables'!$H$2:$H$7)</f>
        <v>21637200</v>
      </c>
      <c r="BAM13" s="1">
        <f>LOOKUP($A13,'DMG Tables'!$P$2:$P$35,'DMG Tables'!$O$2:$O$35)*BAM$1*LOOKUP(BAM$1,'DMG Tables'!$G$2:$G$7,'DMG Tables'!$H$2:$H$7)</f>
        <v>21652800</v>
      </c>
      <c r="BAN13" s="1">
        <f>LOOKUP($A13,'DMG Tables'!$P$2:$P$35,'DMG Tables'!$O$2:$O$35)*BAN$1*LOOKUP(BAN$1,'DMG Tables'!$G$2:$G$7,'DMG Tables'!$H$2:$H$7)</f>
        <v>21668400</v>
      </c>
      <c r="BAO13" s="1">
        <f>LOOKUP($A13,'DMG Tables'!$P$2:$P$35,'DMG Tables'!$O$2:$O$35)*BAO$1*LOOKUP(BAO$1,'DMG Tables'!$G$2:$G$7,'DMG Tables'!$H$2:$H$7)</f>
        <v>21684000</v>
      </c>
      <c r="BAP13" s="1">
        <f>LOOKUP($A13,'DMG Tables'!$P$2:$P$35,'DMG Tables'!$O$2:$O$35)*BAP$1*LOOKUP(BAP$1,'DMG Tables'!$G$2:$G$7,'DMG Tables'!$H$2:$H$7)</f>
        <v>21699600</v>
      </c>
      <c r="BAQ13" s="1">
        <f>LOOKUP($A13,'DMG Tables'!$P$2:$P$35,'DMG Tables'!$O$2:$O$35)*BAQ$1*LOOKUP(BAQ$1,'DMG Tables'!$G$2:$G$7,'DMG Tables'!$H$2:$H$7)</f>
        <v>21715200</v>
      </c>
      <c r="BAR13" s="1">
        <f>LOOKUP($A13,'DMG Tables'!$P$2:$P$35,'DMG Tables'!$O$2:$O$35)*BAR$1*LOOKUP(BAR$1,'DMG Tables'!$G$2:$G$7,'DMG Tables'!$H$2:$H$7)</f>
        <v>21730800</v>
      </c>
      <c r="BAS13" s="1">
        <f>LOOKUP($A13,'DMG Tables'!$P$2:$P$35,'DMG Tables'!$O$2:$O$35)*BAS$1*LOOKUP(BAS$1,'DMG Tables'!$G$2:$G$7,'DMG Tables'!$H$2:$H$7)</f>
        <v>21746400</v>
      </c>
      <c r="BAT13" s="1">
        <f>LOOKUP($A13,'DMG Tables'!$P$2:$P$35,'DMG Tables'!$O$2:$O$35)*BAT$1*LOOKUP(BAT$1,'DMG Tables'!$G$2:$G$7,'DMG Tables'!$H$2:$H$7)</f>
        <v>21762000</v>
      </c>
      <c r="BAU13" s="1">
        <f>LOOKUP($A13,'DMG Tables'!$P$2:$P$35,'DMG Tables'!$O$2:$O$35)*BAU$1*LOOKUP(BAU$1,'DMG Tables'!$G$2:$G$7,'DMG Tables'!$H$2:$H$7)</f>
        <v>21777600</v>
      </c>
      <c r="BAV13" s="1">
        <f>LOOKUP($A13,'DMG Tables'!$P$2:$P$35,'DMG Tables'!$O$2:$O$35)*BAV$1*LOOKUP(BAV$1,'DMG Tables'!$G$2:$G$7,'DMG Tables'!$H$2:$H$7)</f>
        <v>21793200</v>
      </c>
      <c r="BAW13" s="1">
        <f>LOOKUP($A13,'DMG Tables'!$P$2:$P$35,'DMG Tables'!$O$2:$O$35)*BAW$1*LOOKUP(BAW$1,'DMG Tables'!$G$2:$G$7,'DMG Tables'!$H$2:$H$7)</f>
        <v>21808800</v>
      </c>
      <c r="BAX13" s="1">
        <f>LOOKUP($A13,'DMG Tables'!$P$2:$P$35,'DMG Tables'!$O$2:$O$35)*BAX$1*LOOKUP(BAX$1,'DMG Tables'!$G$2:$G$7,'DMG Tables'!$H$2:$H$7)</f>
        <v>21824400</v>
      </c>
      <c r="BAY13" s="1">
        <f>LOOKUP($A13,'DMG Tables'!$P$2:$P$35,'DMG Tables'!$O$2:$O$35)*BAY$1*LOOKUP(BAY$1,'DMG Tables'!$G$2:$G$7,'DMG Tables'!$H$2:$H$7)</f>
        <v>21840000</v>
      </c>
      <c r="BAZ13" s="1">
        <f>LOOKUP($A13,'DMG Tables'!$P$2:$P$35,'DMG Tables'!$O$2:$O$35)*BAZ$1*LOOKUP(BAZ$1,'DMG Tables'!$G$2:$G$7,'DMG Tables'!$H$2:$H$7)</f>
        <v>21855600</v>
      </c>
      <c r="BBA13" s="1">
        <f>LOOKUP($A13,'DMG Tables'!$P$2:$P$35,'DMG Tables'!$O$2:$O$35)*BBA$1*LOOKUP(BBA$1,'DMG Tables'!$G$2:$G$7,'DMG Tables'!$H$2:$H$7)</f>
        <v>21871200</v>
      </c>
      <c r="BBB13" s="1">
        <f>LOOKUP($A13,'DMG Tables'!$P$2:$P$35,'DMG Tables'!$O$2:$O$35)*BBB$1*LOOKUP(BBB$1,'DMG Tables'!$G$2:$G$7,'DMG Tables'!$H$2:$H$7)</f>
        <v>21886800</v>
      </c>
      <c r="BBC13" s="1">
        <f>LOOKUP($A13,'DMG Tables'!$P$2:$P$35,'DMG Tables'!$O$2:$O$35)*BBC$1*LOOKUP(BBC$1,'DMG Tables'!$G$2:$G$7,'DMG Tables'!$H$2:$H$7)</f>
        <v>21902400</v>
      </c>
      <c r="BBD13" s="1">
        <f>LOOKUP($A13,'DMG Tables'!$P$2:$P$35,'DMG Tables'!$O$2:$O$35)*BBD$1*LOOKUP(BBD$1,'DMG Tables'!$G$2:$G$7,'DMG Tables'!$H$2:$H$7)</f>
        <v>21918000</v>
      </c>
      <c r="BBE13" s="1">
        <f>LOOKUP($A13,'DMG Tables'!$P$2:$P$35,'DMG Tables'!$O$2:$O$35)*BBE$1*LOOKUP(BBE$1,'DMG Tables'!$G$2:$G$7,'DMG Tables'!$H$2:$H$7)</f>
        <v>21933600</v>
      </c>
      <c r="BBF13" s="1">
        <f>LOOKUP($A13,'DMG Tables'!$P$2:$P$35,'DMG Tables'!$O$2:$O$35)*BBF$1*LOOKUP(BBF$1,'DMG Tables'!$G$2:$G$7,'DMG Tables'!$H$2:$H$7)</f>
        <v>21949200</v>
      </c>
      <c r="BBG13" s="1">
        <f>LOOKUP($A13,'DMG Tables'!$P$2:$P$35,'DMG Tables'!$O$2:$O$35)*BBG$1*LOOKUP(BBG$1,'DMG Tables'!$G$2:$G$7,'DMG Tables'!$H$2:$H$7)</f>
        <v>21964800</v>
      </c>
      <c r="BBH13" s="1">
        <f>LOOKUP($A13,'DMG Tables'!$P$2:$P$35,'DMG Tables'!$O$2:$O$35)*BBH$1*LOOKUP(BBH$1,'DMG Tables'!$G$2:$G$7,'DMG Tables'!$H$2:$H$7)</f>
        <v>21980400</v>
      </c>
      <c r="BBI13" s="1">
        <f>LOOKUP($A13,'DMG Tables'!$P$2:$P$35,'DMG Tables'!$O$2:$O$35)*BBI$1*LOOKUP(BBI$1,'DMG Tables'!$G$2:$G$7,'DMG Tables'!$H$2:$H$7)</f>
        <v>21996000</v>
      </c>
      <c r="BBJ13" s="1">
        <f>LOOKUP($A13,'DMG Tables'!$P$2:$P$35,'DMG Tables'!$O$2:$O$35)*BBJ$1*LOOKUP(BBJ$1,'DMG Tables'!$G$2:$G$7,'DMG Tables'!$H$2:$H$7)</f>
        <v>22011600</v>
      </c>
      <c r="BBK13" s="1">
        <f>LOOKUP($A13,'DMG Tables'!$P$2:$P$35,'DMG Tables'!$O$2:$O$35)*BBK$1*LOOKUP(BBK$1,'DMG Tables'!$G$2:$G$7,'DMG Tables'!$H$2:$H$7)</f>
        <v>22027200</v>
      </c>
      <c r="BBL13" s="1">
        <f>LOOKUP($A13,'DMG Tables'!$P$2:$P$35,'DMG Tables'!$O$2:$O$35)*BBL$1*LOOKUP(BBL$1,'DMG Tables'!$G$2:$G$7,'DMG Tables'!$H$2:$H$7)</f>
        <v>22042800</v>
      </c>
      <c r="BBM13" s="1">
        <f>LOOKUP($A13,'DMG Tables'!$P$2:$P$35,'DMG Tables'!$O$2:$O$35)*BBM$1*LOOKUP(BBM$1,'DMG Tables'!$G$2:$G$7,'DMG Tables'!$H$2:$H$7)</f>
        <v>22058400</v>
      </c>
      <c r="BBN13" s="1">
        <f>LOOKUP($A13,'DMG Tables'!$P$2:$P$35,'DMG Tables'!$O$2:$O$35)*BBN$1*LOOKUP(BBN$1,'DMG Tables'!$G$2:$G$7,'DMG Tables'!$H$2:$H$7)</f>
        <v>22074000</v>
      </c>
      <c r="BBO13" s="1">
        <f>LOOKUP($A13,'DMG Tables'!$P$2:$P$35,'DMG Tables'!$O$2:$O$35)*BBO$1*LOOKUP(BBO$1,'DMG Tables'!$G$2:$G$7,'DMG Tables'!$H$2:$H$7)</f>
        <v>22089600</v>
      </c>
      <c r="BBP13" s="1">
        <f>LOOKUP($A13,'DMG Tables'!$P$2:$P$35,'DMG Tables'!$O$2:$O$35)*BBP$1*LOOKUP(BBP$1,'DMG Tables'!$G$2:$G$7,'DMG Tables'!$H$2:$H$7)</f>
        <v>22105200</v>
      </c>
      <c r="BBQ13" s="1">
        <f>LOOKUP($A13,'DMG Tables'!$P$2:$P$35,'DMG Tables'!$O$2:$O$35)*BBQ$1*LOOKUP(BBQ$1,'DMG Tables'!$G$2:$G$7,'DMG Tables'!$H$2:$H$7)</f>
        <v>22120800</v>
      </c>
      <c r="BBR13" s="1">
        <f>LOOKUP($A13,'DMG Tables'!$P$2:$P$35,'DMG Tables'!$O$2:$O$35)*BBR$1*LOOKUP(BBR$1,'DMG Tables'!$G$2:$G$7,'DMG Tables'!$H$2:$H$7)</f>
        <v>22136400</v>
      </c>
      <c r="BBS13" s="1">
        <f>LOOKUP($A13,'DMG Tables'!$P$2:$P$35,'DMG Tables'!$O$2:$O$35)*BBS$1*LOOKUP(BBS$1,'DMG Tables'!$G$2:$G$7,'DMG Tables'!$H$2:$H$7)</f>
        <v>22152000</v>
      </c>
      <c r="BBT13" s="1">
        <f>LOOKUP($A13,'DMG Tables'!$P$2:$P$35,'DMG Tables'!$O$2:$O$35)*BBT$1*LOOKUP(BBT$1,'DMG Tables'!$G$2:$G$7,'DMG Tables'!$H$2:$H$7)</f>
        <v>22167600</v>
      </c>
      <c r="BBU13" s="1">
        <f>LOOKUP($A13,'DMG Tables'!$P$2:$P$35,'DMG Tables'!$O$2:$O$35)*BBU$1*LOOKUP(BBU$1,'DMG Tables'!$G$2:$G$7,'DMG Tables'!$H$2:$H$7)</f>
        <v>22183200</v>
      </c>
      <c r="BBV13" s="1">
        <f>LOOKUP($A13,'DMG Tables'!$P$2:$P$35,'DMG Tables'!$O$2:$O$35)*BBV$1*LOOKUP(BBV$1,'DMG Tables'!$G$2:$G$7,'DMG Tables'!$H$2:$H$7)</f>
        <v>22198800</v>
      </c>
      <c r="BBW13" s="1">
        <f>LOOKUP($A13,'DMG Tables'!$P$2:$P$35,'DMG Tables'!$O$2:$O$35)*BBW$1*LOOKUP(BBW$1,'DMG Tables'!$G$2:$G$7,'DMG Tables'!$H$2:$H$7)</f>
        <v>22214400</v>
      </c>
      <c r="BBX13" s="1">
        <f>LOOKUP($A13,'DMG Tables'!$P$2:$P$35,'DMG Tables'!$O$2:$O$35)*BBX$1*LOOKUP(BBX$1,'DMG Tables'!$G$2:$G$7,'DMG Tables'!$H$2:$H$7)</f>
        <v>22230000</v>
      </c>
      <c r="BBY13" s="1">
        <f>LOOKUP($A13,'DMG Tables'!$P$2:$P$35,'DMG Tables'!$O$2:$O$35)*BBY$1*LOOKUP(BBY$1,'DMG Tables'!$G$2:$G$7,'DMG Tables'!$H$2:$H$7)</f>
        <v>22245600</v>
      </c>
      <c r="BBZ13" s="1">
        <f>LOOKUP($A13,'DMG Tables'!$P$2:$P$35,'DMG Tables'!$O$2:$O$35)*BBZ$1*LOOKUP(BBZ$1,'DMG Tables'!$G$2:$G$7,'DMG Tables'!$H$2:$H$7)</f>
        <v>22261200</v>
      </c>
      <c r="BCA13" s="1">
        <f>LOOKUP($A13,'DMG Tables'!$P$2:$P$35,'DMG Tables'!$O$2:$O$35)*BCA$1*LOOKUP(BCA$1,'DMG Tables'!$G$2:$G$7,'DMG Tables'!$H$2:$H$7)</f>
        <v>22276800</v>
      </c>
      <c r="BCB13" s="1">
        <f>LOOKUP($A13,'DMG Tables'!$P$2:$P$35,'DMG Tables'!$O$2:$O$35)*BCB$1*LOOKUP(BCB$1,'DMG Tables'!$G$2:$G$7,'DMG Tables'!$H$2:$H$7)</f>
        <v>22292400</v>
      </c>
      <c r="BCC13" s="1">
        <f>LOOKUP($A13,'DMG Tables'!$P$2:$P$35,'DMG Tables'!$O$2:$O$35)*BCC$1*LOOKUP(BCC$1,'DMG Tables'!$G$2:$G$7,'DMG Tables'!$H$2:$H$7)</f>
        <v>22308000</v>
      </c>
      <c r="BCD13" s="1">
        <f>LOOKUP($A13,'DMG Tables'!$P$2:$P$35,'DMG Tables'!$O$2:$O$35)*BCD$1*LOOKUP(BCD$1,'DMG Tables'!$G$2:$G$7,'DMG Tables'!$H$2:$H$7)</f>
        <v>22323600</v>
      </c>
      <c r="BCE13" s="1">
        <f>LOOKUP($A13,'DMG Tables'!$P$2:$P$35,'DMG Tables'!$O$2:$O$35)*BCE$1*LOOKUP(BCE$1,'DMG Tables'!$G$2:$G$7,'DMG Tables'!$H$2:$H$7)</f>
        <v>22339200</v>
      </c>
      <c r="BCF13" s="1">
        <f>LOOKUP($A13,'DMG Tables'!$P$2:$P$35,'DMG Tables'!$O$2:$O$35)*BCF$1*LOOKUP(BCF$1,'DMG Tables'!$G$2:$G$7,'DMG Tables'!$H$2:$H$7)</f>
        <v>22354800</v>
      </c>
      <c r="BCG13" s="1">
        <f>LOOKUP($A13,'DMG Tables'!$P$2:$P$35,'DMG Tables'!$O$2:$O$35)*BCG$1*LOOKUP(BCG$1,'DMG Tables'!$G$2:$G$7,'DMG Tables'!$H$2:$H$7)</f>
        <v>22370400</v>
      </c>
      <c r="BCH13" s="1">
        <f>LOOKUP($A13,'DMG Tables'!$P$2:$P$35,'DMG Tables'!$O$2:$O$35)*BCH$1*LOOKUP(BCH$1,'DMG Tables'!$G$2:$G$7,'DMG Tables'!$H$2:$H$7)</f>
        <v>22386000</v>
      </c>
      <c r="BCI13" s="1">
        <f>LOOKUP($A13,'DMG Tables'!$P$2:$P$35,'DMG Tables'!$O$2:$O$35)*BCI$1*LOOKUP(BCI$1,'DMG Tables'!$G$2:$G$7,'DMG Tables'!$H$2:$H$7)</f>
        <v>22401600</v>
      </c>
      <c r="BCJ13" s="1">
        <f>LOOKUP($A13,'DMG Tables'!$P$2:$P$35,'DMG Tables'!$O$2:$O$35)*BCJ$1*LOOKUP(BCJ$1,'DMG Tables'!$G$2:$G$7,'DMG Tables'!$H$2:$H$7)</f>
        <v>22417200</v>
      </c>
      <c r="BCK13" s="1">
        <f>LOOKUP($A13,'DMG Tables'!$P$2:$P$35,'DMG Tables'!$O$2:$O$35)*BCK$1*LOOKUP(BCK$1,'DMG Tables'!$G$2:$G$7,'DMG Tables'!$H$2:$H$7)</f>
        <v>22432800</v>
      </c>
      <c r="BCL13" s="1">
        <f>LOOKUP($A13,'DMG Tables'!$P$2:$P$35,'DMG Tables'!$O$2:$O$35)*BCL$1*LOOKUP(BCL$1,'DMG Tables'!$G$2:$G$7,'DMG Tables'!$H$2:$H$7)</f>
        <v>22448400</v>
      </c>
      <c r="BCM13" s="1">
        <f>LOOKUP($A13,'DMG Tables'!$P$2:$P$35,'DMG Tables'!$O$2:$O$35)*BCM$1*LOOKUP(BCM$1,'DMG Tables'!$G$2:$G$7,'DMG Tables'!$H$2:$H$7)</f>
        <v>22464000</v>
      </c>
      <c r="BCN13" s="1">
        <f>LOOKUP($A13,'DMG Tables'!$P$2:$P$35,'DMG Tables'!$O$2:$O$35)*BCN$1*LOOKUP(BCN$1,'DMG Tables'!$G$2:$G$7,'DMG Tables'!$H$2:$H$7)</f>
        <v>22479600</v>
      </c>
      <c r="BCO13" s="1">
        <f>LOOKUP($A13,'DMG Tables'!$P$2:$P$35,'DMG Tables'!$O$2:$O$35)*BCO$1*LOOKUP(BCO$1,'DMG Tables'!$G$2:$G$7,'DMG Tables'!$H$2:$H$7)</f>
        <v>22495200</v>
      </c>
      <c r="BCP13" s="1">
        <f>LOOKUP($A13,'DMG Tables'!$P$2:$P$35,'DMG Tables'!$O$2:$O$35)*BCP$1*LOOKUP(BCP$1,'DMG Tables'!$G$2:$G$7,'DMG Tables'!$H$2:$H$7)</f>
        <v>22510800</v>
      </c>
      <c r="BCQ13" s="1">
        <f>LOOKUP($A13,'DMG Tables'!$P$2:$P$35,'DMG Tables'!$O$2:$O$35)*BCQ$1*LOOKUP(BCQ$1,'DMG Tables'!$G$2:$G$7,'DMG Tables'!$H$2:$H$7)</f>
        <v>22526400</v>
      </c>
      <c r="BCR13" s="1">
        <f>LOOKUP($A13,'DMG Tables'!$P$2:$P$35,'DMG Tables'!$O$2:$O$35)*BCR$1*LOOKUP(BCR$1,'DMG Tables'!$G$2:$G$7,'DMG Tables'!$H$2:$H$7)</f>
        <v>22542000</v>
      </c>
      <c r="BCS13" s="1">
        <f>LOOKUP($A13,'DMG Tables'!$P$2:$P$35,'DMG Tables'!$O$2:$O$35)*BCS$1*LOOKUP(BCS$1,'DMG Tables'!$G$2:$G$7,'DMG Tables'!$H$2:$H$7)</f>
        <v>22557600</v>
      </c>
      <c r="BCT13" s="1">
        <f>LOOKUP($A13,'DMG Tables'!$P$2:$P$35,'DMG Tables'!$O$2:$O$35)*BCT$1*LOOKUP(BCT$1,'DMG Tables'!$G$2:$G$7,'DMG Tables'!$H$2:$H$7)</f>
        <v>22573200</v>
      </c>
      <c r="BCU13" s="1">
        <f>LOOKUP($A13,'DMG Tables'!$P$2:$P$35,'DMG Tables'!$O$2:$O$35)*BCU$1*LOOKUP(BCU$1,'DMG Tables'!$G$2:$G$7,'DMG Tables'!$H$2:$H$7)</f>
        <v>22588800</v>
      </c>
      <c r="BCV13" s="1">
        <f>LOOKUP($A13,'DMG Tables'!$P$2:$P$35,'DMG Tables'!$O$2:$O$35)*BCV$1*LOOKUP(BCV$1,'DMG Tables'!$G$2:$G$7,'DMG Tables'!$H$2:$H$7)</f>
        <v>22604400</v>
      </c>
      <c r="BCW13" s="1">
        <f>LOOKUP($A13,'DMG Tables'!$P$2:$P$35,'DMG Tables'!$O$2:$O$35)*BCW$1*LOOKUP(BCW$1,'DMG Tables'!$G$2:$G$7,'DMG Tables'!$H$2:$H$7)</f>
        <v>22620000</v>
      </c>
      <c r="BCX13" s="1">
        <f>LOOKUP($A13,'DMG Tables'!$P$2:$P$35,'DMG Tables'!$O$2:$O$35)*BCX$1*LOOKUP(BCX$1,'DMG Tables'!$G$2:$G$7,'DMG Tables'!$H$2:$H$7)</f>
        <v>22635600</v>
      </c>
      <c r="BCY13" s="1">
        <f>LOOKUP($A13,'DMG Tables'!$P$2:$P$35,'DMG Tables'!$O$2:$O$35)*BCY$1*LOOKUP(BCY$1,'DMG Tables'!$G$2:$G$7,'DMG Tables'!$H$2:$H$7)</f>
        <v>22651200</v>
      </c>
      <c r="BCZ13" s="1">
        <f>LOOKUP($A13,'DMG Tables'!$P$2:$P$35,'DMG Tables'!$O$2:$O$35)*BCZ$1*LOOKUP(BCZ$1,'DMG Tables'!$G$2:$G$7,'DMG Tables'!$H$2:$H$7)</f>
        <v>22666800</v>
      </c>
      <c r="BDA13" s="1">
        <f>LOOKUP($A13,'DMG Tables'!$P$2:$P$35,'DMG Tables'!$O$2:$O$35)*BDA$1*LOOKUP(BDA$1,'DMG Tables'!$G$2:$G$7,'DMG Tables'!$H$2:$H$7)</f>
        <v>22682400</v>
      </c>
      <c r="BDB13" s="1">
        <f>LOOKUP($A13,'DMG Tables'!$P$2:$P$35,'DMG Tables'!$O$2:$O$35)*BDB$1*LOOKUP(BDB$1,'DMG Tables'!$G$2:$G$7,'DMG Tables'!$H$2:$H$7)</f>
        <v>22698000</v>
      </c>
      <c r="BDC13" s="1">
        <f>LOOKUP($A13,'DMG Tables'!$P$2:$P$35,'DMG Tables'!$O$2:$O$35)*BDC$1*LOOKUP(BDC$1,'DMG Tables'!$G$2:$G$7,'DMG Tables'!$H$2:$H$7)</f>
        <v>22713600</v>
      </c>
      <c r="BDD13" s="1">
        <f>LOOKUP($A13,'DMG Tables'!$P$2:$P$35,'DMG Tables'!$O$2:$O$35)*BDD$1*LOOKUP(BDD$1,'DMG Tables'!$G$2:$G$7,'DMG Tables'!$H$2:$H$7)</f>
        <v>22729200</v>
      </c>
      <c r="BDE13" s="1">
        <f>LOOKUP($A13,'DMG Tables'!$P$2:$P$35,'DMG Tables'!$O$2:$O$35)*BDE$1*LOOKUP(BDE$1,'DMG Tables'!$G$2:$G$7,'DMG Tables'!$H$2:$H$7)</f>
        <v>22744800</v>
      </c>
      <c r="BDF13" s="1">
        <f>LOOKUP($A13,'DMG Tables'!$P$2:$P$35,'DMG Tables'!$O$2:$O$35)*BDF$1*LOOKUP(BDF$1,'DMG Tables'!$G$2:$G$7,'DMG Tables'!$H$2:$H$7)</f>
        <v>22760400</v>
      </c>
      <c r="BDG13" s="1">
        <f>LOOKUP($A13,'DMG Tables'!$P$2:$P$35,'DMG Tables'!$O$2:$O$35)*BDG$1*LOOKUP(BDG$1,'DMG Tables'!$G$2:$G$7,'DMG Tables'!$H$2:$H$7)</f>
        <v>22776000</v>
      </c>
      <c r="BDH13" s="1">
        <f>LOOKUP($A13,'DMG Tables'!$P$2:$P$35,'DMG Tables'!$O$2:$O$35)*BDH$1*LOOKUP(BDH$1,'DMG Tables'!$G$2:$G$7,'DMG Tables'!$H$2:$H$7)</f>
        <v>22791600</v>
      </c>
      <c r="BDI13" s="1">
        <f>LOOKUP($A13,'DMG Tables'!$P$2:$P$35,'DMG Tables'!$O$2:$O$35)*BDI$1*LOOKUP(BDI$1,'DMG Tables'!$G$2:$G$7,'DMG Tables'!$H$2:$H$7)</f>
        <v>22807200</v>
      </c>
      <c r="BDJ13" s="1">
        <f>LOOKUP($A13,'DMG Tables'!$P$2:$P$35,'DMG Tables'!$O$2:$O$35)*BDJ$1*LOOKUP(BDJ$1,'DMG Tables'!$G$2:$G$7,'DMG Tables'!$H$2:$H$7)</f>
        <v>22822800</v>
      </c>
      <c r="BDK13" s="1">
        <f>LOOKUP($A13,'DMG Tables'!$P$2:$P$35,'DMG Tables'!$O$2:$O$35)*BDK$1*LOOKUP(BDK$1,'DMG Tables'!$G$2:$G$7,'DMG Tables'!$H$2:$H$7)</f>
        <v>22838400</v>
      </c>
      <c r="BDL13" s="1">
        <f>LOOKUP($A13,'DMG Tables'!$P$2:$P$35,'DMG Tables'!$O$2:$O$35)*BDL$1*LOOKUP(BDL$1,'DMG Tables'!$G$2:$G$7,'DMG Tables'!$H$2:$H$7)</f>
        <v>22854000</v>
      </c>
      <c r="BDM13" s="1">
        <f>LOOKUP($A13,'DMG Tables'!$P$2:$P$35,'DMG Tables'!$O$2:$O$35)*BDM$1*LOOKUP(BDM$1,'DMG Tables'!$G$2:$G$7,'DMG Tables'!$H$2:$H$7)</f>
        <v>22869600</v>
      </c>
      <c r="BDN13" s="1">
        <f>LOOKUP($A13,'DMG Tables'!$P$2:$P$35,'DMG Tables'!$O$2:$O$35)*BDN$1*LOOKUP(BDN$1,'DMG Tables'!$G$2:$G$7,'DMG Tables'!$H$2:$H$7)</f>
        <v>22885200</v>
      </c>
      <c r="BDO13" s="1">
        <f>LOOKUP($A13,'DMG Tables'!$P$2:$P$35,'DMG Tables'!$O$2:$O$35)*BDO$1*LOOKUP(BDO$1,'DMG Tables'!$G$2:$G$7,'DMG Tables'!$H$2:$H$7)</f>
        <v>22900800</v>
      </c>
      <c r="BDP13" s="1">
        <f>LOOKUP($A13,'DMG Tables'!$P$2:$P$35,'DMG Tables'!$O$2:$O$35)*BDP$1*LOOKUP(BDP$1,'DMG Tables'!$G$2:$G$7,'DMG Tables'!$H$2:$H$7)</f>
        <v>22916400</v>
      </c>
      <c r="BDQ13" s="1">
        <f>LOOKUP($A13,'DMG Tables'!$P$2:$P$35,'DMG Tables'!$O$2:$O$35)*BDQ$1*LOOKUP(BDQ$1,'DMG Tables'!$G$2:$G$7,'DMG Tables'!$H$2:$H$7)</f>
        <v>22932000</v>
      </c>
      <c r="BDR13" s="1">
        <f>LOOKUP($A13,'DMG Tables'!$P$2:$P$35,'DMG Tables'!$O$2:$O$35)*BDR$1*LOOKUP(BDR$1,'DMG Tables'!$G$2:$G$7,'DMG Tables'!$H$2:$H$7)</f>
        <v>22947600</v>
      </c>
      <c r="BDS13" s="1">
        <f>LOOKUP($A13,'DMG Tables'!$P$2:$P$35,'DMG Tables'!$O$2:$O$35)*BDS$1*LOOKUP(BDS$1,'DMG Tables'!$G$2:$G$7,'DMG Tables'!$H$2:$H$7)</f>
        <v>22963200</v>
      </c>
      <c r="BDT13" s="1">
        <f>LOOKUP($A13,'DMG Tables'!$P$2:$P$35,'DMG Tables'!$O$2:$O$35)*BDT$1*LOOKUP(BDT$1,'DMG Tables'!$G$2:$G$7,'DMG Tables'!$H$2:$H$7)</f>
        <v>22978800</v>
      </c>
      <c r="BDU13" s="1">
        <f>LOOKUP($A13,'DMG Tables'!$P$2:$P$35,'DMG Tables'!$O$2:$O$35)*BDU$1*LOOKUP(BDU$1,'DMG Tables'!$G$2:$G$7,'DMG Tables'!$H$2:$H$7)</f>
        <v>22994400</v>
      </c>
      <c r="BDV13" s="1">
        <f>LOOKUP($A13,'DMG Tables'!$P$2:$P$35,'DMG Tables'!$O$2:$O$35)*BDV$1*LOOKUP(BDV$1,'DMG Tables'!$G$2:$G$7,'DMG Tables'!$H$2:$H$7)</f>
        <v>23010000</v>
      </c>
      <c r="BDW13" s="1">
        <f>LOOKUP($A13,'DMG Tables'!$P$2:$P$35,'DMG Tables'!$O$2:$O$35)*BDW$1*LOOKUP(BDW$1,'DMG Tables'!$G$2:$G$7,'DMG Tables'!$H$2:$H$7)</f>
        <v>23025600</v>
      </c>
      <c r="BDX13" s="1">
        <f>LOOKUP($A13,'DMG Tables'!$P$2:$P$35,'DMG Tables'!$O$2:$O$35)*BDX$1*LOOKUP(BDX$1,'DMG Tables'!$G$2:$G$7,'DMG Tables'!$H$2:$H$7)</f>
        <v>23041200</v>
      </c>
      <c r="BDY13" s="1">
        <f>LOOKUP($A13,'DMG Tables'!$P$2:$P$35,'DMG Tables'!$O$2:$O$35)*BDY$1*LOOKUP(BDY$1,'DMG Tables'!$G$2:$G$7,'DMG Tables'!$H$2:$H$7)</f>
        <v>23056800</v>
      </c>
      <c r="BDZ13" s="1">
        <f>LOOKUP($A13,'DMG Tables'!$P$2:$P$35,'DMG Tables'!$O$2:$O$35)*BDZ$1*LOOKUP(BDZ$1,'DMG Tables'!$G$2:$G$7,'DMG Tables'!$H$2:$H$7)</f>
        <v>23072400</v>
      </c>
      <c r="BEA13" s="1">
        <f>LOOKUP($A13,'DMG Tables'!$P$2:$P$35,'DMG Tables'!$O$2:$O$35)*BEA$1*LOOKUP(BEA$1,'DMG Tables'!$G$2:$G$7,'DMG Tables'!$H$2:$H$7)</f>
        <v>23088000</v>
      </c>
      <c r="BEB13" s="1">
        <f>LOOKUP($A13,'DMG Tables'!$P$2:$P$35,'DMG Tables'!$O$2:$O$35)*BEB$1*LOOKUP(BEB$1,'DMG Tables'!$G$2:$G$7,'DMG Tables'!$H$2:$H$7)</f>
        <v>23103600</v>
      </c>
      <c r="BEC13" s="1">
        <f>LOOKUP($A13,'DMG Tables'!$P$2:$P$35,'DMG Tables'!$O$2:$O$35)*BEC$1*LOOKUP(BEC$1,'DMG Tables'!$G$2:$G$7,'DMG Tables'!$H$2:$H$7)</f>
        <v>23119200</v>
      </c>
      <c r="BED13" s="1">
        <f>LOOKUP($A13,'DMG Tables'!$P$2:$P$35,'DMG Tables'!$O$2:$O$35)*BED$1*LOOKUP(BED$1,'DMG Tables'!$G$2:$G$7,'DMG Tables'!$H$2:$H$7)</f>
        <v>23134800</v>
      </c>
      <c r="BEE13" s="1">
        <f>LOOKUP($A13,'DMG Tables'!$P$2:$P$35,'DMG Tables'!$O$2:$O$35)*BEE$1*LOOKUP(BEE$1,'DMG Tables'!$G$2:$G$7,'DMG Tables'!$H$2:$H$7)</f>
        <v>23150400</v>
      </c>
      <c r="BEF13" s="1">
        <f>LOOKUP($A13,'DMG Tables'!$P$2:$P$35,'DMG Tables'!$O$2:$O$35)*BEF$1*LOOKUP(BEF$1,'DMG Tables'!$G$2:$G$7,'DMG Tables'!$H$2:$H$7)</f>
        <v>23166000</v>
      </c>
      <c r="BEG13" s="1">
        <f>LOOKUP($A13,'DMG Tables'!$P$2:$P$35,'DMG Tables'!$O$2:$O$35)*BEG$1*LOOKUP(BEG$1,'DMG Tables'!$G$2:$G$7,'DMG Tables'!$H$2:$H$7)</f>
        <v>23181600</v>
      </c>
      <c r="BEH13" s="1">
        <f>LOOKUP($A13,'DMG Tables'!$P$2:$P$35,'DMG Tables'!$O$2:$O$35)*BEH$1*LOOKUP(BEH$1,'DMG Tables'!$G$2:$G$7,'DMG Tables'!$H$2:$H$7)</f>
        <v>23197200</v>
      </c>
      <c r="BEI13" s="1">
        <f>LOOKUP($A13,'DMG Tables'!$P$2:$P$35,'DMG Tables'!$O$2:$O$35)*BEI$1*LOOKUP(BEI$1,'DMG Tables'!$G$2:$G$7,'DMG Tables'!$H$2:$H$7)</f>
        <v>23212800</v>
      </c>
      <c r="BEJ13" s="1">
        <f>LOOKUP($A13,'DMG Tables'!$P$2:$P$35,'DMG Tables'!$O$2:$O$35)*BEJ$1*LOOKUP(BEJ$1,'DMG Tables'!$G$2:$G$7,'DMG Tables'!$H$2:$H$7)</f>
        <v>23228400</v>
      </c>
      <c r="BEK13" s="1">
        <f>LOOKUP($A13,'DMG Tables'!$P$2:$P$35,'DMG Tables'!$O$2:$O$35)*BEK$1*LOOKUP(BEK$1,'DMG Tables'!$G$2:$G$7,'DMG Tables'!$H$2:$H$7)</f>
        <v>23244000</v>
      </c>
      <c r="BEL13" s="1">
        <f>LOOKUP($A13,'DMG Tables'!$P$2:$P$35,'DMG Tables'!$O$2:$O$35)*BEL$1*LOOKUP(BEL$1,'DMG Tables'!$G$2:$G$7,'DMG Tables'!$H$2:$H$7)</f>
        <v>23259600</v>
      </c>
      <c r="BEM13" s="1">
        <f>LOOKUP($A13,'DMG Tables'!$P$2:$P$35,'DMG Tables'!$O$2:$O$35)*BEM$1*LOOKUP(BEM$1,'DMG Tables'!$G$2:$G$7,'DMG Tables'!$H$2:$H$7)</f>
        <v>23275200</v>
      </c>
      <c r="BEN13" s="1">
        <f>LOOKUP($A13,'DMG Tables'!$P$2:$P$35,'DMG Tables'!$O$2:$O$35)*BEN$1*LOOKUP(BEN$1,'DMG Tables'!$G$2:$G$7,'DMG Tables'!$H$2:$H$7)</f>
        <v>23290800</v>
      </c>
      <c r="BEO13" s="1">
        <f>LOOKUP($A13,'DMG Tables'!$P$2:$P$35,'DMG Tables'!$O$2:$O$35)*BEO$1*LOOKUP(BEO$1,'DMG Tables'!$G$2:$G$7,'DMG Tables'!$H$2:$H$7)</f>
        <v>23306400</v>
      </c>
      <c r="BEP13" s="1">
        <f>LOOKUP($A13,'DMG Tables'!$P$2:$P$35,'DMG Tables'!$O$2:$O$35)*BEP$1*LOOKUP(BEP$1,'DMG Tables'!$G$2:$G$7,'DMG Tables'!$H$2:$H$7)</f>
        <v>23322000</v>
      </c>
      <c r="BEQ13" s="1">
        <f>LOOKUP($A13,'DMG Tables'!$P$2:$P$35,'DMG Tables'!$O$2:$O$35)*BEQ$1*LOOKUP(BEQ$1,'DMG Tables'!$G$2:$G$7,'DMG Tables'!$H$2:$H$7)</f>
        <v>23337600</v>
      </c>
      <c r="BER13" s="1">
        <f>LOOKUP($A13,'DMG Tables'!$P$2:$P$35,'DMG Tables'!$O$2:$O$35)*BER$1*LOOKUP(BER$1,'DMG Tables'!$G$2:$G$7,'DMG Tables'!$H$2:$H$7)</f>
        <v>23353200</v>
      </c>
      <c r="BES13" s="1">
        <f>LOOKUP($A13,'DMG Tables'!$P$2:$P$35,'DMG Tables'!$O$2:$O$35)*BES$1*LOOKUP(BES$1,'DMG Tables'!$G$2:$G$7,'DMG Tables'!$H$2:$H$7)</f>
        <v>23368800</v>
      </c>
      <c r="BET13" s="1">
        <f>LOOKUP($A13,'DMG Tables'!$P$2:$P$35,'DMG Tables'!$O$2:$O$35)*BET$1*LOOKUP(BET$1,'DMG Tables'!$G$2:$G$7,'DMG Tables'!$H$2:$H$7)</f>
        <v>23384400</v>
      </c>
      <c r="BEU13" s="1">
        <f>LOOKUP($A13,'DMG Tables'!$P$2:$P$35,'DMG Tables'!$O$2:$O$35)*BEU$1*LOOKUP(BEU$1,'DMG Tables'!$G$2:$G$7,'DMG Tables'!$H$2:$H$7)</f>
        <v>23400000</v>
      </c>
      <c r="BEV13" s="1">
        <f>LOOKUP($A13,'DMG Tables'!$P$2:$P$35,'DMG Tables'!$O$2:$O$35)*BEV$1*LOOKUP(BEV$1,'DMG Tables'!$G$2:$G$7,'DMG Tables'!$H$2:$H$7)</f>
        <v>23415600</v>
      </c>
      <c r="BEW13" s="1">
        <f>LOOKUP($A13,'DMG Tables'!$P$2:$P$35,'DMG Tables'!$O$2:$O$35)*BEW$1*LOOKUP(BEW$1,'DMG Tables'!$G$2:$G$7,'DMG Tables'!$H$2:$H$7)</f>
        <v>23431200</v>
      </c>
      <c r="BEX13" s="1">
        <f>LOOKUP($A13,'DMG Tables'!$P$2:$P$35,'DMG Tables'!$O$2:$O$35)*BEX$1*LOOKUP(BEX$1,'DMG Tables'!$G$2:$G$7,'DMG Tables'!$H$2:$H$7)</f>
        <v>23446800</v>
      </c>
      <c r="BEY13" s="1">
        <f>LOOKUP($A13,'DMG Tables'!$P$2:$P$35,'DMG Tables'!$O$2:$O$35)*BEY$1*LOOKUP(BEY$1,'DMG Tables'!$G$2:$G$7,'DMG Tables'!$H$2:$H$7)</f>
        <v>23462400</v>
      </c>
      <c r="BEZ13" s="1">
        <f>LOOKUP($A13,'DMG Tables'!$P$2:$P$35,'DMG Tables'!$O$2:$O$35)*BEZ$1*LOOKUP(BEZ$1,'DMG Tables'!$G$2:$G$7,'DMG Tables'!$H$2:$H$7)</f>
        <v>23478000</v>
      </c>
      <c r="BFA13" s="1">
        <f>LOOKUP($A13,'DMG Tables'!$P$2:$P$35,'DMG Tables'!$O$2:$O$35)*BFA$1*LOOKUP(BFA$1,'DMG Tables'!$G$2:$G$7,'DMG Tables'!$H$2:$H$7)</f>
        <v>23493600</v>
      </c>
      <c r="BFB13" s="1">
        <f>LOOKUP($A13,'DMG Tables'!$P$2:$P$35,'DMG Tables'!$O$2:$O$35)*BFB$1*LOOKUP(BFB$1,'DMG Tables'!$G$2:$G$7,'DMG Tables'!$H$2:$H$7)</f>
        <v>23509200</v>
      </c>
      <c r="BFC13" s="1">
        <f>LOOKUP($A13,'DMG Tables'!$P$2:$P$35,'DMG Tables'!$O$2:$O$35)*BFC$1*LOOKUP(BFC$1,'DMG Tables'!$G$2:$G$7,'DMG Tables'!$H$2:$H$7)</f>
        <v>23524800</v>
      </c>
      <c r="BFD13" s="1">
        <f>LOOKUP($A13,'DMG Tables'!$P$2:$P$35,'DMG Tables'!$O$2:$O$35)*BFD$1*LOOKUP(BFD$1,'DMG Tables'!$G$2:$G$7,'DMG Tables'!$H$2:$H$7)</f>
        <v>23540400</v>
      </c>
      <c r="BFE13" s="1">
        <f>LOOKUP($A13,'DMG Tables'!$P$2:$P$35,'DMG Tables'!$O$2:$O$35)*BFE$1*LOOKUP(BFE$1,'DMG Tables'!$G$2:$G$7,'DMG Tables'!$H$2:$H$7)</f>
        <v>23556000</v>
      </c>
      <c r="BFF13" s="1">
        <f>LOOKUP($A13,'DMG Tables'!$P$2:$P$35,'DMG Tables'!$O$2:$O$35)*BFF$1*LOOKUP(BFF$1,'DMG Tables'!$G$2:$G$7,'DMG Tables'!$H$2:$H$7)</f>
        <v>23571600</v>
      </c>
      <c r="BFG13" s="1">
        <f>LOOKUP($A13,'DMG Tables'!$P$2:$P$35,'DMG Tables'!$O$2:$O$35)*BFG$1*LOOKUP(BFG$1,'DMG Tables'!$G$2:$G$7,'DMG Tables'!$H$2:$H$7)</f>
        <v>23587200</v>
      </c>
      <c r="BFH13" s="1">
        <f>LOOKUP($A13,'DMG Tables'!$P$2:$P$35,'DMG Tables'!$O$2:$O$35)*BFH$1*LOOKUP(BFH$1,'DMG Tables'!$G$2:$G$7,'DMG Tables'!$H$2:$H$7)</f>
        <v>23602800</v>
      </c>
      <c r="BFI13" s="1">
        <f>LOOKUP($A13,'DMG Tables'!$P$2:$P$35,'DMG Tables'!$O$2:$O$35)*BFI$1*LOOKUP(BFI$1,'DMG Tables'!$G$2:$G$7,'DMG Tables'!$H$2:$H$7)</f>
        <v>23618400</v>
      </c>
      <c r="BFJ13" s="1">
        <f>LOOKUP($A13,'DMG Tables'!$P$2:$P$35,'DMG Tables'!$O$2:$O$35)*BFJ$1*LOOKUP(BFJ$1,'DMG Tables'!$G$2:$G$7,'DMG Tables'!$H$2:$H$7)</f>
        <v>23634000</v>
      </c>
      <c r="BFK13" s="1">
        <f>LOOKUP($A13,'DMG Tables'!$P$2:$P$35,'DMG Tables'!$O$2:$O$35)*BFK$1*LOOKUP(BFK$1,'DMG Tables'!$G$2:$G$7,'DMG Tables'!$H$2:$H$7)</f>
        <v>23649600</v>
      </c>
      <c r="BFL13" s="1">
        <f>LOOKUP($A13,'DMG Tables'!$P$2:$P$35,'DMG Tables'!$O$2:$O$35)*BFL$1*LOOKUP(BFL$1,'DMG Tables'!$G$2:$G$7,'DMG Tables'!$H$2:$H$7)</f>
        <v>23665200</v>
      </c>
      <c r="BFM13" s="1">
        <f>LOOKUP($A13,'DMG Tables'!$P$2:$P$35,'DMG Tables'!$O$2:$O$35)*BFM$1*LOOKUP(BFM$1,'DMG Tables'!$G$2:$G$7,'DMG Tables'!$H$2:$H$7)</f>
        <v>23680800</v>
      </c>
      <c r="BFN13" s="1">
        <f>LOOKUP($A13,'DMG Tables'!$P$2:$P$35,'DMG Tables'!$O$2:$O$35)*BFN$1*LOOKUP(BFN$1,'DMG Tables'!$G$2:$G$7,'DMG Tables'!$H$2:$H$7)</f>
        <v>23696400</v>
      </c>
      <c r="BFO13" s="1">
        <f>LOOKUP($A13,'DMG Tables'!$P$2:$P$35,'DMG Tables'!$O$2:$O$35)*BFO$1*LOOKUP(BFO$1,'DMG Tables'!$G$2:$G$7,'DMG Tables'!$H$2:$H$7)</f>
        <v>23712000</v>
      </c>
      <c r="BFP13" s="1">
        <f>LOOKUP($A13,'DMG Tables'!$P$2:$P$35,'DMG Tables'!$O$2:$O$35)*BFP$1*LOOKUP(BFP$1,'DMG Tables'!$G$2:$G$7,'DMG Tables'!$H$2:$H$7)</f>
        <v>23727600</v>
      </c>
      <c r="BFQ13" s="1">
        <f>LOOKUP($A13,'DMG Tables'!$P$2:$P$35,'DMG Tables'!$O$2:$O$35)*BFQ$1*LOOKUP(BFQ$1,'DMG Tables'!$G$2:$G$7,'DMG Tables'!$H$2:$H$7)</f>
        <v>23743200</v>
      </c>
      <c r="BFR13" s="1">
        <f>LOOKUP($A13,'DMG Tables'!$P$2:$P$35,'DMG Tables'!$O$2:$O$35)*BFR$1*LOOKUP(BFR$1,'DMG Tables'!$G$2:$G$7,'DMG Tables'!$H$2:$H$7)</f>
        <v>23758800</v>
      </c>
      <c r="BFS13" s="1">
        <f>LOOKUP($A13,'DMG Tables'!$P$2:$P$35,'DMG Tables'!$O$2:$O$35)*BFS$1*LOOKUP(BFS$1,'DMG Tables'!$G$2:$G$7,'DMG Tables'!$H$2:$H$7)</f>
        <v>23774400</v>
      </c>
      <c r="BFT13" s="1">
        <f>LOOKUP($A13,'DMG Tables'!$P$2:$P$35,'DMG Tables'!$O$2:$O$35)*BFT$1*LOOKUP(BFT$1,'DMG Tables'!$G$2:$G$7,'DMG Tables'!$H$2:$H$7)</f>
        <v>23790000</v>
      </c>
      <c r="BFU13" s="1">
        <f>LOOKUP($A13,'DMG Tables'!$P$2:$P$35,'DMG Tables'!$O$2:$O$35)*BFU$1*LOOKUP(BFU$1,'DMG Tables'!$G$2:$G$7,'DMG Tables'!$H$2:$H$7)</f>
        <v>23805600</v>
      </c>
      <c r="BFV13" s="1">
        <f>LOOKUP($A13,'DMG Tables'!$P$2:$P$35,'DMG Tables'!$O$2:$O$35)*BFV$1*LOOKUP(BFV$1,'DMG Tables'!$G$2:$G$7,'DMG Tables'!$H$2:$H$7)</f>
        <v>23821200</v>
      </c>
      <c r="BFW13" s="1">
        <f>LOOKUP($A13,'DMG Tables'!$P$2:$P$35,'DMG Tables'!$O$2:$O$35)*BFW$1*LOOKUP(BFW$1,'DMG Tables'!$G$2:$G$7,'DMG Tables'!$H$2:$H$7)</f>
        <v>23836800</v>
      </c>
      <c r="BFX13" s="1">
        <f>LOOKUP($A13,'DMG Tables'!$P$2:$P$35,'DMG Tables'!$O$2:$O$35)*BFX$1*LOOKUP(BFX$1,'DMG Tables'!$G$2:$G$7,'DMG Tables'!$H$2:$H$7)</f>
        <v>23852400</v>
      </c>
      <c r="BFY13" s="1">
        <f>LOOKUP($A13,'DMG Tables'!$P$2:$P$35,'DMG Tables'!$O$2:$O$35)*BFY$1*LOOKUP(BFY$1,'DMG Tables'!$G$2:$G$7,'DMG Tables'!$H$2:$H$7)</f>
        <v>23868000</v>
      </c>
      <c r="BFZ13" s="1">
        <f>LOOKUP($A13,'DMG Tables'!$P$2:$P$35,'DMG Tables'!$O$2:$O$35)*BFZ$1*LOOKUP(BFZ$1,'DMG Tables'!$G$2:$G$7,'DMG Tables'!$H$2:$H$7)</f>
        <v>23883600</v>
      </c>
      <c r="BGA13" s="1">
        <f>LOOKUP($A13,'DMG Tables'!$P$2:$P$35,'DMG Tables'!$O$2:$O$35)*BGA$1*LOOKUP(BGA$1,'DMG Tables'!$G$2:$G$7,'DMG Tables'!$H$2:$H$7)</f>
        <v>23899200</v>
      </c>
      <c r="BGB13" s="1">
        <f>LOOKUP($A13,'DMG Tables'!$P$2:$P$35,'DMG Tables'!$O$2:$O$35)*BGB$1*LOOKUP(BGB$1,'DMG Tables'!$G$2:$G$7,'DMG Tables'!$H$2:$H$7)</f>
        <v>23914800</v>
      </c>
      <c r="BGC13" s="1">
        <f>LOOKUP($A13,'DMG Tables'!$P$2:$P$35,'DMG Tables'!$O$2:$O$35)*BGC$1*LOOKUP(BGC$1,'DMG Tables'!$G$2:$G$7,'DMG Tables'!$H$2:$H$7)</f>
        <v>23930400</v>
      </c>
      <c r="BGD13" s="1">
        <f>LOOKUP($A13,'DMG Tables'!$P$2:$P$35,'DMG Tables'!$O$2:$O$35)*BGD$1*LOOKUP(BGD$1,'DMG Tables'!$G$2:$G$7,'DMG Tables'!$H$2:$H$7)</f>
        <v>23946000</v>
      </c>
      <c r="BGE13" s="1">
        <f>LOOKUP($A13,'DMG Tables'!$P$2:$P$35,'DMG Tables'!$O$2:$O$35)*BGE$1*LOOKUP(BGE$1,'DMG Tables'!$G$2:$G$7,'DMG Tables'!$H$2:$H$7)</f>
        <v>23961600</v>
      </c>
      <c r="BGF13" s="1">
        <f>LOOKUP($A13,'DMG Tables'!$P$2:$P$35,'DMG Tables'!$O$2:$O$35)*BGF$1*LOOKUP(BGF$1,'DMG Tables'!$G$2:$G$7,'DMG Tables'!$H$2:$H$7)</f>
        <v>23977200</v>
      </c>
      <c r="BGG13" s="1">
        <f>LOOKUP($A13,'DMG Tables'!$P$2:$P$35,'DMG Tables'!$O$2:$O$35)*BGG$1*LOOKUP(BGG$1,'DMG Tables'!$G$2:$G$7,'DMG Tables'!$H$2:$H$7)</f>
        <v>23992800</v>
      </c>
      <c r="BGH13" s="1">
        <f>LOOKUP($A13,'DMG Tables'!$P$2:$P$35,'DMG Tables'!$O$2:$O$35)*BGH$1*LOOKUP(BGH$1,'DMG Tables'!$G$2:$G$7,'DMG Tables'!$H$2:$H$7)</f>
        <v>24008400</v>
      </c>
      <c r="BGI13" s="1">
        <f>LOOKUP($A13,'DMG Tables'!$P$2:$P$35,'DMG Tables'!$O$2:$O$35)*BGI$1*LOOKUP(BGI$1,'DMG Tables'!$G$2:$G$7,'DMG Tables'!$H$2:$H$7)</f>
        <v>24024000</v>
      </c>
      <c r="BGJ13" s="1">
        <f>LOOKUP($A13,'DMG Tables'!$P$2:$P$35,'DMG Tables'!$O$2:$O$35)*BGJ$1*LOOKUP(BGJ$1,'DMG Tables'!$G$2:$G$7,'DMG Tables'!$H$2:$H$7)</f>
        <v>24039600</v>
      </c>
      <c r="BGK13" s="1">
        <f>LOOKUP($A13,'DMG Tables'!$P$2:$P$35,'DMG Tables'!$O$2:$O$35)*BGK$1*LOOKUP(BGK$1,'DMG Tables'!$G$2:$G$7,'DMG Tables'!$H$2:$H$7)</f>
        <v>24055200</v>
      </c>
      <c r="BGL13" s="1">
        <f>LOOKUP($A13,'DMG Tables'!$P$2:$P$35,'DMG Tables'!$O$2:$O$35)*BGL$1*LOOKUP(BGL$1,'DMG Tables'!$G$2:$G$7,'DMG Tables'!$H$2:$H$7)</f>
        <v>24070800</v>
      </c>
      <c r="BGM13" s="1">
        <f>LOOKUP($A13,'DMG Tables'!$P$2:$P$35,'DMG Tables'!$O$2:$O$35)*BGM$1*LOOKUP(BGM$1,'DMG Tables'!$G$2:$G$7,'DMG Tables'!$H$2:$H$7)</f>
        <v>24086400</v>
      </c>
      <c r="BGN13" s="1">
        <f>LOOKUP($A13,'DMG Tables'!$P$2:$P$35,'DMG Tables'!$O$2:$O$35)*BGN$1*LOOKUP(BGN$1,'DMG Tables'!$G$2:$G$7,'DMG Tables'!$H$2:$H$7)</f>
        <v>24102000</v>
      </c>
      <c r="BGO13" s="1">
        <f>LOOKUP($A13,'DMG Tables'!$P$2:$P$35,'DMG Tables'!$O$2:$O$35)*BGO$1*LOOKUP(BGO$1,'DMG Tables'!$G$2:$G$7,'DMG Tables'!$H$2:$H$7)</f>
        <v>24117600</v>
      </c>
      <c r="BGP13" s="1">
        <f>LOOKUP($A13,'DMG Tables'!$P$2:$P$35,'DMG Tables'!$O$2:$O$35)*BGP$1*LOOKUP(BGP$1,'DMG Tables'!$G$2:$G$7,'DMG Tables'!$H$2:$H$7)</f>
        <v>24133200</v>
      </c>
      <c r="BGQ13" s="1">
        <f>LOOKUP($A13,'DMG Tables'!$P$2:$P$35,'DMG Tables'!$O$2:$O$35)*BGQ$1*LOOKUP(BGQ$1,'DMG Tables'!$G$2:$G$7,'DMG Tables'!$H$2:$H$7)</f>
        <v>24148800</v>
      </c>
      <c r="BGR13" s="1">
        <f>LOOKUP($A13,'DMG Tables'!$P$2:$P$35,'DMG Tables'!$O$2:$O$35)*BGR$1*LOOKUP(BGR$1,'DMG Tables'!$G$2:$G$7,'DMG Tables'!$H$2:$H$7)</f>
        <v>24164400</v>
      </c>
      <c r="BGS13" s="1">
        <f>LOOKUP($A13,'DMG Tables'!$P$2:$P$35,'DMG Tables'!$O$2:$O$35)*BGS$1*LOOKUP(BGS$1,'DMG Tables'!$G$2:$G$7,'DMG Tables'!$H$2:$H$7)</f>
        <v>24180000</v>
      </c>
      <c r="BGT13" s="1">
        <f>LOOKUP($A13,'DMG Tables'!$P$2:$P$35,'DMG Tables'!$O$2:$O$35)*BGT$1*LOOKUP(BGT$1,'DMG Tables'!$G$2:$G$7,'DMG Tables'!$H$2:$H$7)</f>
        <v>24195600</v>
      </c>
      <c r="BGU13" s="1">
        <f>LOOKUP($A13,'DMG Tables'!$P$2:$P$35,'DMG Tables'!$O$2:$O$35)*BGU$1*LOOKUP(BGU$1,'DMG Tables'!$G$2:$G$7,'DMG Tables'!$H$2:$H$7)</f>
        <v>24211200</v>
      </c>
      <c r="BGV13" s="1">
        <f>LOOKUP($A13,'DMG Tables'!$P$2:$P$35,'DMG Tables'!$O$2:$O$35)*BGV$1*LOOKUP(BGV$1,'DMG Tables'!$G$2:$G$7,'DMG Tables'!$H$2:$H$7)</f>
        <v>24226800</v>
      </c>
      <c r="BGW13" s="1">
        <f>LOOKUP($A13,'DMG Tables'!$P$2:$P$35,'DMG Tables'!$O$2:$O$35)*BGW$1*LOOKUP(BGW$1,'DMG Tables'!$G$2:$G$7,'DMG Tables'!$H$2:$H$7)</f>
        <v>24242400</v>
      </c>
      <c r="BGX13" s="1">
        <f>LOOKUP($A13,'DMG Tables'!$P$2:$P$35,'DMG Tables'!$O$2:$O$35)*BGX$1*LOOKUP(BGX$1,'DMG Tables'!$G$2:$G$7,'DMG Tables'!$H$2:$H$7)</f>
        <v>24258000</v>
      </c>
      <c r="BGY13" s="1">
        <f>LOOKUP($A13,'DMG Tables'!$P$2:$P$35,'DMG Tables'!$O$2:$O$35)*BGY$1*LOOKUP(BGY$1,'DMG Tables'!$G$2:$G$7,'DMG Tables'!$H$2:$H$7)</f>
        <v>24273600</v>
      </c>
      <c r="BGZ13" s="1">
        <f>LOOKUP($A13,'DMG Tables'!$P$2:$P$35,'DMG Tables'!$O$2:$O$35)*BGZ$1*LOOKUP(BGZ$1,'DMG Tables'!$G$2:$G$7,'DMG Tables'!$H$2:$H$7)</f>
        <v>24289200</v>
      </c>
      <c r="BHA13" s="1">
        <f>LOOKUP($A13,'DMG Tables'!$P$2:$P$35,'DMG Tables'!$O$2:$O$35)*BHA$1*LOOKUP(BHA$1,'DMG Tables'!$G$2:$G$7,'DMG Tables'!$H$2:$H$7)</f>
        <v>24304800</v>
      </c>
      <c r="BHB13" s="1">
        <f>LOOKUP($A13,'DMG Tables'!$P$2:$P$35,'DMG Tables'!$O$2:$O$35)*BHB$1*LOOKUP(BHB$1,'DMG Tables'!$G$2:$G$7,'DMG Tables'!$H$2:$H$7)</f>
        <v>24320400</v>
      </c>
      <c r="BHC13" s="1">
        <f>LOOKUP($A13,'DMG Tables'!$P$2:$P$35,'DMG Tables'!$O$2:$O$35)*BHC$1*LOOKUP(BHC$1,'DMG Tables'!$G$2:$G$7,'DMG Tables'!$H$2:$H$7)</f>
        <v>24336000</v>
      </c>
      <c r="BHD13" s="1">
        <f>LOOKUP($A13,'DMG Tables'!$P$2:$P$35,'DMG Tables'!$O$2:$O$35)*BHD$1*LOOKUP(BHD$1,'DMG Tables'!$G$2:$G$7,'DMG Tables'!$H$2:$H$7)</f>
        <v>24351600</v>
      </c>
      <c r="BHE13" s="1">
        <f>LOOKUP($A13,'DMG Tables'!$P$2:$P$35,'DMG Tables'!$O$2:$O$35)*BHE$1*LOOKUP(BHE$1,'DMG Tables'!$G$2:$G$7,'DMG Tables'!$H$2:$H$7)</f>
        <v>24367200</v>
      </c>
      <c r="BHF13" s="1">
        <f>LOOKUP($A13,'DMG Tables'!$P$2:$P$35,'DMG Tables'!$O$2:$O$35)*BHF$1*LOOKUP(BHF$1,'DMG Tables'!$G$2:$G$7,'DMG Tables'!$H$2:$H$7)</f>
        <v>24382800</v>
      </c>
      <c r="BHG13" s="1">
        <f>LOOKUP($A13,'DMG Tables'!$P$2:$P$35,'DMG Tables'!$O$2:$O$35)*BHG$1*LOOKUP(BHG$1,'DMG Tables'!$G$2:$G$7,'DMG Tables'!$H$2:$H$7)</f>
        <v>24398400</v>
      </c>
      <c r="BHH13" s="1">
        <f>LOOKUP($A13,'DMG Tables'!$P$2:$P$35,'DMG Tables'!$O$2:$O$35)*BHH$1*LOOKUP(BHH$1,'DMG Tables'!$G$2:$G$7,'DMG Tables'!$H$2:$H$7)</f>
        <v>24414000</v>
      </c>
      <c r="BHI13" s="1">
        <f>LOOKUP($A13,'DMG Tables'!$P$2:$P$35,'DMG Tables'!$O$2:$O$35)*BHI$1*LOOKUP(BHI$1,'DMG Tables'!$G$2:$G$7,'DMG Tables'!$H$2:$H$7)</f>
        <v>24429600</v>
      </c>
      <c r="BHJ13" s="1">
        <f>LOOKUP($A13,'DMG Tables'!$P$2:$P$35,'DMG Tables'!$O$2:$O$35)*BHJ$1*LOOKUP(BHJ$1,'DMG Tables'!$G$2:$G$7,'DMG Tables'!$H$2:$H$7)</f>
        <v>24445200</v>
      </c>
      <c r="BHK13" s="1">
        <f>LOOKUP($A13,'DMG Tables'!$P$2:$P$35,'DMG Tables'!$O$2:$O$35)*BHK$1*LOOKUP(BHK$1,'DMG Tables'!$G$2:$G$7,'DMG Tables'!$H$2:$H$7)</f>
        <v>24460800</v>
      </c>
      <c r="BHL13" s="1">
        <f>LOOKUP($A13,'DMG Tables'!$P$2:$P$35,'DMG Tables'!$O$2:$O$35)*BHL$1*LOOKUP(BHL$1,'DMG Tables'!$G$2:$G$7,'DMG Tables'!$H$2:$H$7)</f>
        <v>24476400</v>
      </c>
      <c r="BHM13" s="1">
        <f>LOOKUP($A13,'DMG Tables'!$P$2:$P$35,'DMG Tables'!$O$2:$O$35)*BHM$1*LOOKUP(BHM$1,'DMG Tables'!$G$2:$G$7,'DMG Tables'!$H$2:$H$7)</f>
        <v>24492000</v>
      </c>
      <c r="BHN13" s="1">
        <f>LOOKUP($A13,'DMG Tables'!$P$2:$P$35,'DMG Tables'!$O$2:$O$35)*BHN$1*LOOKUP(BHN$1,'DMG Tables'!$G$2:$G$7,'DMG Tables'!$H$2:$H$7)</f>
        <v>24507600</v>
      </c>
      <c r="BHO13" s="1">
        <f>LOOKUP($A13,'DMG Tables'!$P$2:$P$35,'DMG Tables'!$O$2:$O$35)*BHO$1*LOOKUP(BHO$1,'DMG Tables'!$G$2:$G$7,'DMG Tables'!$H$2:$H$7)</f>
        <v>24523200</v>
      </c>
      <c r="BHP13" s="1">
        <f>LOOKUP($A13,'DMG Tables'!$P$2:$P$35,'DMG Tables'!$O$2:$O$35)*BHP$1*LOOKUP(BHP$1,'DMG Tables'!$G$2:$G$7,'DMG Tables'!$H$2:$H$7)</f>
        <v>24538800</v>
      </c>
      <c r="BHQ13" s="1">
        <f>LOOKUP($A13,'DMG Tables'!$P$2:$P$35,'DMG Tables'!$O$2:$O$35)*BHQ$1*LOOKUP(BHQ$1,'DMG Tables'!$G$2:$G$7,'DMG Tables'!$H$2:$H$7)</f>
        <v>24554400</v>
      </c>
      <c r="BHR13" s="1">
        <f>LOOKUP($A13,'DMG Tables'!$P$2:$P$35,'DMG Tables'!$O$2:$O$35)*BHR$1*LOOKUP(BHR$1,'DMG Tables'!$G$2:$G$7,'DMG Tables'!$H$2:$H$7)</f>
        <v>24570000</v>
      </c>
      <c r="BHS13" s="1">
        <f>LOOKUP($A13,'DMG Tables'!$P$2:$P$35,'DMG Tables'!$O$2:$O$35)*BHS$1*LOOKUP(BHS$1,'DMG Tables'!$G$2:$G$7,'DMG Tables'!$H$2:$H$7)</f>
        <v>24585600</v>
      </c>
      <c r="BHT13" s="1">
        <f>LOOKUP($A13,'DMG Tables'!$P$2:$P$35,'DMG Tables'!$O$2:$O$35)*BHT$1*LOOKUP(BHT$1,'DMG Tables'!$G$2:$G$7,'DMG Tables'!$H$2:$H$7)</f>
        <v>24601200</v>
      </c>
      <c r="BHU13" s="1">
        <f>LOOKUP($A13,'DMG Tables'!$P$2:$P$35,'DMG Tables'!$O$2:$O$35)*BHU$1*LOOKUP(BHU$1,'DMG Tables'!$G$2:$G$7,'DMG Tables'!$H$2:$H$7)</f>
        <v>24616800</v>
      </c>
      <c r="BHV13" s="1">
        <f>LOOKUP($A13,'DMG Tables'!$P$2:$P$35,'DMG Tables'!$O$2:$O$35)*BHV$1*LOOKUP(BHV$1,'DMG Tables'!$G$2:$G$7,'DMG Tables'!$H$2:$H$7)</f>
        <v>24632400</v>
      </c>
      <c r="BHW13" s="1">
        <f>LOOKUP($A13,'DMG Tables'!$P$2:$P$35,'DMG Tables'!$O$2:$O$35)*BHW$1*LOOKUP(BHW$1,'DMG Tables'!$G$2:$G$7,'DMG Tables'!$H$2:$H$7)</f>
        <v>24648000</v>
      </c>
      <c r="BHX13" s="1">
        <f>LOOKUP($A13,'DMG Tables'!$P$2:$P$35,'DMG Tables'!$O$2:$O$35)*BHX$1*LOOKUP(BHX$1,'DMG Tables'!$G$2:$G$7,'DMG Tables'!$H$2:$H$7)</f>
        <v>24663600</v>
      </c>
      <c r="BHY13" s="1">
        <f>LOOKUP($A13,'DMG Tables'!$P$2:$P$35,'DMG Tables'!$O$2:$O$35)*BHY$1*LOOKUP(BHY$1,'DMG Tables'!$G$2:$G$7,'DMG Tables'!$H$2:$H$7)</f>
        <v>24679200</v>
      </c>
      <c r="BHZ13" s="1">
        <f>LOOKUP($A13,'DMG Tables'!$P$2:$P$35,'DMG Tables'!$O$2:$O$35)*BHZ$1*LOOKUP(BHZ$1,'DMG Tables'!$G$2:$G$7,'DMG Tables'!$H$2:$H$7)</f>
        <v>24694800</v>
      </c>
      <c r="BIA13" s="1">
        <f>LOOKUP($A13,'DMG Tables'!$P$2:$P$35,'DMG Tables'!$O$2:$O$35)*BIA$1*LOOKUP(BIA$1,'DMG Tables'!$G$2:$G$7,'DMG Tables'!$H$2:$H$7)</f>
        <v>24710400</v>
      </c>
      <c r="BIB13" s="1">
        <f>LOOKUP($A13,'DMG Tables'!$P$2:$P$35,'DMG Tables'!$O$2:$O$35)*BIB$1*LOOKUP(BIB$1,'DMG Tables'!$G$2:$G$7,'DMG Tables'!$H$2:$H$7)</f>
        <v>24726000</v>
      </c>
      <c r="BIC13" s="1">
        <f>LOOKUP($A13,'DMG Tables'!$P$2:$P$35,'DMG Tables'!$O$2:$O$35)*BIC$1*LOOKUP(BIC$1,'DMG Tables'!$G$2:$G$7,'DMG Tables'!$H$2:$H$7)</f>
        <v>24741600</v>
      </c>
      <c r="BID13" s="1">
        <f>LOOKUP($A13,'DMG Tables'!$P$2:$P$35,'DMG Tables'!$O$2:$O$35)*BID$1*LOOKUP(BID$1,'DMG Tables'!$G$2:$G$7,'DMG Tables'!$H$2:$H$7)</f>
        <v>24757200</v>
      </c>
      <c r="BIE13" s="1">
        <f>LOOKUP($A13,'DMG Tables'!$P$2:$P$35,'DMG Tables'!$O$2:$O$35)*BIE$1*LOOKUP(BIE$1,'DMG Tables'!$G$2:$G$7,'DMG Tables'!$H$2:$H$7)</f>
        <v>24772800</v>
      </c>
      <c r="BIF13" s="1">
        <f>LOOKUP($A13,'DMG Tables'!$P$2:$P$35,'DMG Tables'!$O$2:$O$35)*BIF$1*LOOKUP(BIF$1,'DMG Tables'!$G$2:$G$7,'DMG Tables'!$H$2:$H$7)</f>
        <v>24788400</v>
      </c>
      <c r="BIG13" s="1">
        <f>LOOKUP($A13,'DMG Tables'!$P$2:$P$35,'DMG Tables'!$O$2:$O$35)*BIG$1*LOOKUP(BIG$1,'DMG Tables'!$G$2:$G$7,'DMG Tables'!$H$2:$H$7)</f>
        <v>24804000</v>
      </c>
      <c r="BIH13" s="1">
        <f>LOOKUP($A13,'DMG Tables'!$P$2:$P$35,'DMG Tables'!$O$2:$O$35)*BIH$1*LOOKUP(BIH$1,'DMG Tables'!$G$2:$G$7,'DMG Tables'!$H$2:$H$7)</f>
        <v>24819600</v>
      </c>
      <c r="BII13" s="1">
        <f>LOOKUP($A13,'DMG Tables'!$P$2:$P$35,'DMG Tables'!$O$2:$O$35)*BII$1*LOOKUP(BII$1,'DMG Tables'!$G$2:$G$7,'DMG Tables'!$H$2:$H$7)</f>
        <v>24835200</v>
      </c>
      <c r="BIJ13" s="1">
        <f>LOOKUP($A13,'DMG Tables'!$P$2:$P$35,'DMG Tables'!$O$2:$O$35)*BIJ$1*LOOKUP(BIJ$1,'DMG Tables'!$G$2:$G$7,'DMG Tables'!$H$2:$H$7)</f>
        <v>24850800</v>
      </c>
      <c r="BIK13" s="1">
        <f>LOOKUP($A13,'DMG Tables'!$P$2:$P$35,'DMG Tables'!$O$2:$O$35)*BIK$1*LOOKUP(BIK$1,'DMG Tables'!$G$2:$G$7,'DMG Tables'!$H$2:$H$7)</f>
        <v>24866400</v>
      </c>
      <c r="BIL13" s="1">
        <f>LOOKUP($A13,'DMG Tables'!$P$2:$P$35,'DMG Tables'!$O$2:$O$35)*BIL$1*LOOKUP(BIL$1,'DMG Tables'!$G$2:$G$7,'DMG Tables'!$H$2:$H$7)</f>
        <v>24882000</v>
      </c>
      <c r="BIM13" s="1">
        <f>LOOKUP($A13,'DMG Tables'!$P$2:$P$35,'DMG Tables'!$O$2:$O$35)*BIM$1*LOOKUP(BIM$1,'DMG Tables'!$G$2:$G$7,'DMG Tables'!$H$2:$H$7)</f>
        <v>24897600</v>
      </c>
      <c r="BIN13" s="1">
        <f>LOOKUP($A13,'DMG Tables'!$P$2:$P$35,'DMG Tables'!$O$2:$O$35)*BIN$1*LOOKUP(BIN$1,'DMG Tables'!$G$2:$G$7,'DMG Tables'!$H$2:$H$7)</f>
        <v>24913200</v>
      </c>
      <c r="BIO13" s="1">
        <f>LOOKUP($A13,'DMG Tables'!$P$2:$P$35,'DMG Tables'!$O$2:$O$35)*BIO$1*LOOKUP(BIO$1,'DMG Tables'!$G$2:$G$7,'DMG Tables'!$H$2:$H$7)</f>
        <v>24928800</v>
      </c>
      <c r="BIP13" s="1">
        <f>LOOKUP($A13,'DMG Tables'!$P$2:$P$35,'DMG Tables'!$O$2:$O$35)*BIP$1*LOOKUP(BIP$1,'DMG Tables'!$G$2:$G$7,'DMG Tables'!$H$2:$H$7)</f>
        <v>24944400</v>
      </c>
      <c r="BIQ13" s="1">
        <f>LOOKUP($A13,'DMG Tables'!$P$2:$P$35,'DMG Tables'!$O$2:$O$35)*BIQ$1*LOOKUP(BIQ$1,'DMG Tables'!$G$2:$G$7,'DMG Tables'!$H$2:$H$7)</f>
        <v>24960000</v>
      </c>
      <c r="BIR13" s="1">
        <f>LOOKUP($A13,'DMG Tables'!$P$2:$P$35,'DMG Tables'!$O$2:$O$35)*BIR$1*LOOKUP(BIR$1,'DMG Tables'!$G$2:$G$7,'DMG Tables'!$H$2:$H$7)</f>
        <v>24975600</v>
      </c>
      <c r="BIS13" s="1">
        <f>LOOKUP($A13,'DMG Tables'!$P$2:$P$35,'DMG Tables'!$O$2:$O$35)*BIS$1*LOOKUP(BIS$1,'DMG Tables'!$G$2:$G$7,'DMG Tables'!$H$2:$H$7)</f>
        <v>24991200</v>
      </c>
      <c r="BIT13" s="1">
        <f>LOOKUP($A13,'DMG Tables'!$P$2:$P$35,'DMG Tables'!$O$2:$O$35)*BIT$1*LOOKUP(BIT$1,'DMG Tables'!$G$2:$G$7,'DMG Tables'!$H$2:$H$7)</f>
        <v>25006800</v>
      </c>
      <c r="BIU13" s="1">
        <f>LOOKUP($A13,'DMG Tables'!$P$2:$P$35,'DMG Tables'!$O$2:$O$35)*BIU$1*LOOKUP(BIU$1,'DMG Tables'!$G$2:$G$7,'DMG Tables'!$H$2:$H$7)</f>
        <v>25022400</v>
      </c>
      <c r="BIV13" s="1">
        <f>LOOKUP($A13,'DMG Tables'!$P$2:$P$35,'DMG Tables'!$O$2:$O$35)*BIV$1*LOOKUP(BIV$1,'DMG Tables'!$G$2:$G$7,'DMG Tables'!$H$2:$H$7)</f>
        <v>25038000</v>
      </c>
      <c r="BIW13" s="1">
        <f>LOOKUP($A13,'DMG Tables'!$P$2:$P$35,'DMG Tables'!$O$2:$O$35)*BIW$1*LOOKUP(BIW$1,'DMG Tables'!$G$2:$G$7,'DMG Tables'!$H$2:$H$7)</f>
        <v>25053600</v>
      </c>
      <c r="BIX13" s="1">
        <f>LOOKUP($A13,'DMG Tables'!$P$2:$P$35,'DMG Tables'!$O$2:$O$35)*BIX$1*LOOKUP(BIX$1,'DMG Tables'!$G$2:$G$7,'DMG Tables'!$H$2:$H$7)</f>
        <v>25069200</v>
      </c>
      <c r="BIY13" s="1">
        <f>LOOKUP($A13,'DMG Tables'!$P$2:$P$35,'DMG Tables'!$O$2:$O$35)*BIY$1*LOOKUP(BIY$1,'DMG Tables'!$G$2:$G$7,'DMG Tables'!$H$2:$H$7)</f>
        <v>25084800</v>
      </c>
      <c r="BIZ13" s="1">
        <f>LOOKUP($A13,'DMG Tables'!$P$2:$P$35,'DMG Tables'!$O$2:$O$35)*BIZ$1*LOOKUP(BIZ$1,'DMG Tables'!$G$2:$G$7,'DMG Tables'!$H$2:$H$7)</f>
        <v>25100400</v>
      </c>
      <c r="BJA13" s="1">
        <f>LOOKUP($A13,'DMG Tables'!$P$2:$P$35,'DMG Tables'!$O$2:$O$35)*BJA$1*LOOKUP(BJA$1,'DMG Tables'!$G$2:$G$7,'DMG Tables'!$H$2:$H$7)</f>
        <v>25116000</v>
      </c>
      <c r="BJB13" s="1">
        <f>LOOKUP($A13,'DMG Tables'!$P$2:$P$35,'DMG Tables'!$O$2:$O$35)*BJB$1*LOOKUP(BJB$1,'DMG Tables'!$G$2:$G$7,'DMG Tables'!$H$2:$H$7)</f>
        <v>25131600</v>
      </c>
      <c r="BJC13" s="1">
        <f>LOOKUP($A13,'DMG Tables'!$P$2:$P$35,'DMG Tables'!$O$2:$O$35)*BJC$1*LOOKUP(BJC$1,'DMG Tables'!$G$2:$G$7,'DMG Tables'!$H$2:$H$7)</f>
        <v>25147200</v>
      </c>
      <c r="BJD13" s="1">
        <f>LOOKUP($A13,'DMG Tables'!$P$2:$P$35,'DMG Tables'!$O$2:$O$35)*BJD$1*LOOKUP(BJD$1,'DMG Tables'!$G$2:$G$7,'DMG Tables'!$H$2:$H$7)</f>
        <v>25162800</v>
      </c>
      <c r="BJE13" s="1">
        <f>LOOKUP($A13,'DMG Tables'!$P$2:$P$35,'DMG Tables'!$O$2:$O$35)*BJE$1*LOOKUP(BJE$1,'DMG Tables'!$G$2:$G$7,'DMG Tables'!$H$2:$H$7)</f>
        <v>25178400</v>
      </c>
      <c r="BJF13" s="1">
        <f>LOOKUP($A13,'DMG Tables'!$P$2:$P$35,'DMG Tables'!$O$2:$O$35)*BJF$1*LOOKUP(BJF$1,'DMG Tables'!$G$2:$G$7,'DMG Tables'!$H$2:$H$7)</f>
        <v>25194000</v>
      </c>
      <c r="BJG13" s="1">
        <f>LOOKUP($A13,'DMG Tables'!$P$2:$P$35,'DMG Tables'!$O$2:$O$35)*BJG$1*LOOKUP(BJG$1,'DMG Tables'!$G$2:$G$7,'DMG Tables'!$H$2:$H$7)</f>
        <v>25209600</v>
      </c>
      <c r="BJH13" s="1">
        <f>LOOKUP($A13,'DMG Tables'!$P$2:$P$35,'DMG Tables'!$O$2:$O$35)*BJH$1*LOOKUP(BJH$1,'DMG Tables'!$G$2:$G$7,'DMG Tables'!$H$2:$H$7)</f>
        <v>25225200</v>
      </c>
      <c r="BJI13" s="1">
        <f>LOOKUP($A13,'DMG Tables'!$P$2:$P$35,'DMG Tables'!$O$2:$O$35)*BJI$1*LOOKUP(BJI$1,'DMG Tables'!$G$2:$G$7,'DMG Tables'!$H$2:$H$7)</f>
        <v>25240800</v>
      </c>
      <c r="BJJ13" s="1">
        <f>LOOKUP($A13,'DMG Tables'!$P$2:$P$35,'DMG Tables'!$O$2:$O$35)*BJJ$1*LOOKUP(BJJ$1,'DMG Tables'!$G$2:$G$7,'DMG Tables'!$H$2:$H$7)</f>
        <v>25256400</v>
      </c>
      <c r="BJK13" s="1">
        <f>LOOKUP($A13,'DMG Tables'!$P$2:$P$35,'DMG Tables'!$O$2:$O$35)*BJK$1*LOOKUP(BJK$1,'DMG Tables'!$G$2:$G$7,'DMG Tables'!$H$2:$H$7)</f>
        <v>25272000</v>
      </c>
      <c r="BJL13" s="1">
        <f>LOOKUP($A13,'DMG Tables'!$P$2:$P$35,'DMG Tables'!$O$2:$O$35)*BJL$1*LOOKUP(BJL$1,'DMG Tables'!$G$2:$G$7,'DMG Tables'!$H$2:$H$7)</f>
        <v>25287600</v>
      </c>
      <c r="BJM13" s="1">
        <f>LOOKUP($A13,'DMG Tables'!$P$2:$P$35,'DMG Tables'!$O$2:$O$35)*BJM$1*LOOKUP(BJM$1,'DMG Tables'!$G$2:$G$7,'DMG Tables'!$H$2:$H$7)</f>
        <v>25303200</v>
      </c>
      <c r="BJN13" s="1">
        <f>LOOKUP($A13,'DMG Tables'!$P$2:$P$35,'DMG Tables'!$O$2:$O$35)*BJN$1*LOOKUP(BJN$1,'DMG Tables'!$G$2:$G$7,'DMG Tables'!$H$2:$H$7)</f>
        <v>25318800</v>
      </c>
      <c r="BJO13" s="1">
        <f>LOOKUP($A13,'DMG Tables'!$P$2:$P$35,'DMG Tables'!$O$2:$O$35)*BJO$1*LOOKUP(BJO$1,'DMG Tables'!$G$2:$G$7,'DMG Tables'!$H$2:$H$7)</f>
        <v>25334400</v>
      </c>
      <c r="BJP13" s="1">
        <f>LOOKUP($A13,'DMG Tables'!$P$2:$P$35,'DMG Tables'!$O$2:$O$35)*BJP$1*LOOKUP(BJP$1,'DMG Tables'!$G$2:$G$7,'DMG Tables'!$H$2:$H$7)</f>
        <v>25350000</v>
      </c>
      <c r="BJQ13" s="1">
        <f>LOOKUP($A13,'DMG Tables'!$P$2:$P$35,'DMG Tables'!$O$2:$O$35)*BJQ$1*LOOKUP(BJQ$1,'DMG Tables'!$G$2:$G$7,'DMG Tables'!$H$2:$H$7)</f>
        <v>25365600</v>
      </c>
      <c r="BJR13" s="1">
        <f>LOOKUP($A13,'DMG Tables'!$P$2:$P$35,'DMG Tables'!$O$2:$O$35)*BJR$1*LOOKUP(BJR$1,'DMG Tables'!$G$2:$G$7,'DMG Tables'!$H$2:$H$7)</f>
        <v>25381200</v>
      </c>
      <c r="BJS13" s="1">
        <f>LOOKUP($A13,'DMG Tables'!$P$2:$P$35,'DMG Tables'!$O$2:$O$35)*BJS$1*LOOKUP(BJS$1,'DMG Tables'!$G$2:$G$7,'DMG Tables'!$H$2:$H$7)</f>
        <v>25396800</v>
      </c>
      <c r="BJT13" s="1">
        <f>LOOKUP($A13,'DMG Tables'!$P$2:$P$35,'DMG Tables'!$O$2:$O$35)*BJT$1*LOOKUP(BJT$1,'DMG Tables'!$G$2:$G$7,'DMG Tables'!$H$2:$H$7)</f>
        <v>25412400</v>
      </c>
      <c r="BJU13" s="1">
        <f>LOOKUP($A13,'DMG Tables'!$P$2:$P$35,'DMG Tables'!$O$2:$O$35)*BJU$1*LOOKUP(BJU$1,'DMG Tables'!$G$2:$G$7,'DMG Tables'!$H$2:$H$7)</f>
        <v>25428000</v>
      </c>
      <c r="BJV13" s="1">
        <f>LOOKUP($A13,'DMG Tables'!$P$2:$P$35,'DMG Tables'!$O$2:$O$35)*BJV$1*LOOKUP(BJV$1,'DMG Tables'!$G$2:$G$7,'DMG Tables'!$H$2:$H$7)</f>
        <v>25443600</v>
      </c>
      <c r="BJW13" s="1">
        <f>LOOKUP($A13,'DMG Tables'!$P$2:$P$35,'DMG Tables'!$O$2:$O$35)*BJW$1*LOOKUP(BJW$1,'DMG Tables'!$G$2:$G$7,'DMG Tables'!$H$2:$H$7)</f>
        <v>25459200</v>
      </c>
      <c r="BJX13" s="1">
        <f>LOOKUP($A13,'DMG Tables'!$P$2:$P$35,'DMG Tables'!$O$2:$O$35)*BJX$1*LOOKUP(BJX$1,'DMG Tables'!$G$2:$G$7,'DMG Tables'!$H$2:$H$7)</f>
        <v>25474800</v>
      </c>
      <c r="BJY13" s="1">
        <f>LOOKUP($A13,'DMG Tables'!$P$2:$P$35,'DMG Tables'!$O$2:$O$35)*BJY$1*LOOKUP(BJY$1,'DMG Tables'!$G$2:$G$7,'DMG Tables'!$H$2:$H$7)</f>
        <v>25490400</v>
      </c>
      <c r="BJZ13" s="1">
        <f>LOOKUP($A13,'DMG Tables'!$P$2:$P$35,'DMG Tables'!$O$2:$O$35)*BJZ$1*LOOKUP(BJZ$1,'DMG Tables'!$G$2:$G$7,'DMG Tables'!$H$2:$H$7)</f>
        <v>25506000</v>
      </c>
      <c r="BKA13" s="1">
        <f>LOOKUP($A13,'DMG Tables'!$P$2:$P$35,'DMG Tables'!$O$2:$O$35)*BKA$1*LOOKUP(BKA$1,'DMG Tables'!$G$2:$G$7,'DMG Tables'!$H$2:$H$7)</f>
        <v>25521600</v>
      </c>
      <c r="BKB13" s="1">
        <f>LOOKUP($A13,'DMG Tables'!$P$2:$P$35,'DMG Tables'!$O$2:$O$35)*BKB$1*LOOKUP(BKB$1,'DMG Tables'!$G$2:$G$7,'DMG Tables'!$H$2:$H$7)</f>
        <v>25537200</v>
      </c>
      <c r="BKC13" s="1">
        <f>LOOKUP($A13,'DMG Tables'!$P$2:$P$35,'DMG Tables'!$O$2:$O$35)*BKC$1*LOOKUP(BKC$1,'DMG Tables'!$G$2:$G$7,'DMG Tables'!$H$2:$H$7)</f>
        <v>25552800</v>
      </c>
      <c r="BKD13" s="1">
        <f>LOOKUP($A13,'DMG Tables'!$P$2:$P$35,'DMG Tables'!$O$2:$O$35)*BKD$1*LOOKUP(BKD$1,'DMG Tables'!$G$2:$G$7,'DMG Tables'!$H$2:$H$7)</f>
        <v>25568400</v>
      </c>
      <c r="BKE13" s="1">
        <f>LOOKUP($A13,'DMG Tables'!$P$2:$P$35,'DMG Tables'!$O$2:$O$35)*BKE$1*LOOKUP(BKE$1,'DMG Tables'!$G$2:$G$7,'DMG Tables'!$H$2:$H$7)</f>
        <v>25584000</v>
      </c>
      <c r="BKF13" s="1">
        <f>LOOKUP($A13,'DMG Tables'!$P$2:$P$35,'DMG Tables'!$O$2:$O$35)*BKF$1*LOOKUP(BKF$1,'DMG Tables'!$G$2:$G$7,'DMG Tables'!$H$2:$H$7)</f>
        <v>25599600</v>
      </c>
      <c r="BKG13" s="1">
        <f>LOOKUP($A13,'DMG Tables'!$P$2:$P$35,'DMG Tables'!$O$2:$O$35)*BKG$1*LOOKUP(BKG$1,'DMG Tables'!$G$2:$G$7,'DMG Tables'!$H$2:$H$7)</f>
        <v>25615200</v>
      </c>
      <c r="BKH13" s="1">
        <f>LOOKUP($A13,'DMG Tables'!$P$2:$P$35,'DMG Tables'!$O$2:$O$35)*BKH$1*LOOKUP(BKH$1,'DMG Tables'!$G$2:$G$7,'DMG Tables'!$H$2:$H$7)</f>
        <v>25630800</v>
      </c>
      <c r="BKI13" s="1">
        <f>LOOKUP($A13,'DMG Tables'!$P$2:$P$35,'DMG Tables'!$O$2:$O$35)*BKI$1*LOOKUP(BKI$1,'DMG Tables'!$G$2:$G$7,'DMG Tables'!$H$2:$H$7)</f>
        <v>25646400</v>
      </c>
      <c r="BKJ13" s="1">
        <f>LOOKUP($A13,'DMG Tables'!$P$2:$P$35,'DMG Tables'!$O$2:$O$35)*BKJ$1*LOOKUP(BKJ$1,'DMG Tables'!$G$2:$G$7,'DMG Tables'!$H$2:$H$7)</f>
        <v>25662000</v>
      </c>
      <c r="BKK13" s="1">
        <f>LOOKUP($A13,'DMG Tables'!$P$2:$P$35,'DMG Tables'!$O$2:$O$35)*BKK$1*LOOKUP(BKK$1,'DMG Tables'!$G$2:$G$7,'DMG Tables'!$H$2:$H$7)</f>
        <v>25677600</v>
      </c>
      <c r="BKL13" s="1">
        <f>LOOKUP($A13,'DMG Tables'!$P$2:$P$35,'DMG Tables'!$O$2:$O$35)*BKL$1*LOOKUP(BKL$1,'DMG Tables'!$G$2:$G$7,'DMG Tables'!$H$2:$H$7)</f>
        <v>25693200</v>
      </c>
      <c r="BKM13" s="1">
        <f>LOOKUP($A13,'DMG Tables'!$P$2:$P$35,'DMG Tables'!$O$2:$O$35)*BKM$1*LOOKUP(BKM$1,'DMG Tables'!$G$2:$G$7,'DMG Tables'!$H$2:$H$7)</f>
        <v>25708800</v>
      </c>
      <c r="BKN13" s="1">
        <f>LOOKUP($A13,'DMG Tables'!$P$2:$P$35,'DMG Tables'!$O$2:$O$35)*BKN$1*LOOKUP(BKN$1,'DMG Tables'!$G$2:$G$7,'DMG Tables'!$H$2:$H$7)</f>
        <v>25724400</v>
      </c>
      <c r="BKO13" s="1">
        <f>LOOKUP($A13,'DMG Tables'!$P$2:$P$35,'DMG Tables'!$O$2:$O$35)*BKO$1*LOOKUP(BKO$1,'DMG Tables'!$G$2:$G$7,'DMG Tables'!$H$2:$H$7)</f>
        <v>25740000</v>
      </c>
      <c r="BKP13" s="1">
        <f>LOOKUP($A13,'DMG Tables'!$P$2:$P$35,'DMG Tables'!$O$2:$O$35)*BKP$1*LOOKUP(BKP$1,'DMG Tables'!$G$2:$G$7,'DMG Tables'!$H$2:$H$7)</f>
        <v>25755600</v>
      </c>
      <c r="BKQ13" s="1">
        <f>LOOKUP($A13,'DMG Tables'!$P$2:$P$35,'DMG Tables'!$O$2:$O$35)*BKQ$1*LOOKUP(BKQ$1,'DMG Tables'!$G$2:$G$7,'DMG Tables'!$H$2:$H$7)</f>
        <v>25771200</v>
      </c>
      <c r="BKR13" s="1">
        <f>LOOKUP($A13,'DMG Tables'!$P$2:$P$35,'DMG Tables'!$O$2:$O$35)*BKR$1*LOOKUP(BKR$1,'DMG Tables'!$G$2:$G$7,'DMG Tables'!$H$2:$H$7)</f>
        <v>25786800</v>
      </c>
      <c r="BKS13" s="1">
        <f>LOOKUP($A13,'DMG Tables'!$P$2:$P$35,'DMG Tables'!$O$2:$O$35)*BKS$1*LOOKUP(BKS$1,'DMG Tables'!$G$2:$G$7,'DMG Tables'!$H$2:$H$7)</f>
        <v>25802400</v>
      </c>
      <c r="BKT13" s="1">
        <f>LOOKUP($A13,'DMG Tables'!$P$2:$P$35,'DMG Tables'!$O$2:$O$35)*BKT$1*LOOKUP(BKT$1,'DMG Tables'!$G$2:$G$7,'DMG Tables'!$H$2:$H$7)</f>
        <v>25818000</v>
      </c>
      <c r="BKU13" s="1">
        <f>LOOKUP($A13,'DMG Tables'!$P$2:$P$35,'DMG Tables'!$O$2:$O$35)*BKU$1*LOOKUP(BKU$1,'DMG Tables'!$G$2:$G$7,'DMG Tables'!$H$2:$H$7)</f>
        <v>25833600</v>
      </c>
      <c r="BKV13" s="1">
        <f>LOOKUP($A13,'DMG Tables'!$P$2:$P$35,'DMG Tables'!$O$2:$O$35)*BKV$1*LOOKUP(BKV$1,'DMG Tables'!$G$2:$G$7,'DMG Tables'!$H$2:$H$7)</f>
        <v>25849200</v>
      </c>
      <c r="BKW13" s="1">
        <f>LOOKUP($A13,'DMG Tables'!$P$2:$P$35,'DMG Tables'!$O$2:$O$35)*BKW$1*LOOKUP(BKW$1,'DMG Tables'!$G$2:$G$7,'DMG Tables'!$H$2:$H$7)</f>
        <v>25864800</v>
      </c>
      <c r="BKX13" s="1">
        <f>LOOKUP($A13,'DMG Tables'!$P$2:$P$35,'DMG Tables'!$O$2:$O$35)*BKX$1*LOOKUP(BKX$1,'DMG Tables'!$G$2:$G$7,'DMG Tables'!$H$2:$H$7)</f>
        <v>25880400</v>
      </c>
      <c r="BKY13" s="1">
        <f>LOOKUP($A13,'DMG Tables'!$P$2:$P$35,'DMG Tables'!$O$2:$O$35)*BKY$1*LOOKUP(BKY$1,'DMG Tables'!$G$2:$G$7,'DMG Tables'!$H$2:$H$7)</f>
        <v>25896000</v>
      </c>
      <c r="BKZ13" s="1">
        <f>LOOKUP($A13,'DMG Tables'!$P$2:$P$35,'DMG Tables'!$O$2:$O$35)*BKZ$1*LOOKUP(BKZ$1,'DMG Tables'!$G$2:$G$7,'DMG Tables'!$H$2:$H$7)</f>
        <v>25911600</v>
      </c>
      <c r="BLA13" s="1">
        <f>LOOKUP($A13,'DMG Tables'!$P$2:$P$35,'DMG Tables'!$O$2:$O$35)*BLA$1*LOOKUP(BLA$1,'DMG Tables'!$G$2:$G$7,'DMG Tables'!$H$2:$H$7)</f>
        <v>25927200</v>
      </c>
      <c r="BLB13" s="1">
        <f>LOOKUP($A13,'DMG Tables'!$P$2:$P$35,'DMG Tables'!$O$2:$O$35)*BLB$1*LOOKUP(BLB$1,'DMG Tables'!$G$2:$G$7,'DMG Tables'!$H$2:$H$7)</f>
        <v>25942800</v>
      </c>
      <c r="BLC13" s="1">
        <f>LOOKUP($A13,'DMG Tables'!$P$2:$P$35,'DMG Tables'!$O$2:$O$35)*BLC$1*LOOKUP(BLC$1,'DMG Tables'!$G$2:$G$7,'DMG Tables'!$H$2:$H$7)</f>
        <v>25958400</v>
      </c>
      <c r="BLD13" s="1">
        <f>LOOKUP($A13,'DMG Tables'!$P$2:$P$35,'DMG Tables'!$O$2:$O$35)*BLD$1*LOOKUP(BLD$1,'DMG Tables'!$G$2:$G$7,'DMG Tables'!$H$2:$H$7)</f>
        <v>25974000</v>
      </c>
      <c r="BLE13" s="1">
        <f>LOOKUP($A13,'DMG Tables'!$P$2:$P$35,'DMG Tables'!$O$2:$O$35)*BLE$1*LOOKUP(BLE$1,'DMG Tables'!$G$2:$G$7,'DMG Tables'!$H$2:$H$7)</f>
        <v>25989600</v>
      </c>
      <c r="BLF13" s="1">
        <f>LOOKUP($A13,'DMG Tables'!$P$2:$P$35,'DMG Tables'!$O$2:$O$35)*BLF$1*LOOKUP(BLF$1,'DMG Tables'!$G$2:$G$7,'DMG Tables'!$H$2:$H$7)</f>
        <v>26005200</v>
      </c>
      <c r="BLG13" s="1">
        <f>LOOKUP($A13,'DMG Tables'!$P$2:$P$35,'DMG Tables'!$O$2:$O$35)*BLG$1*LOOKUP(BLG$1,'DMG Tables'!$G$2:$G$7,'DMG Tables'!$H$2:$H$7)</f>
        <v>26020800</v>
      </c>
      <c r="BLH13" s="1">
        <f>LOOKUP($A13,'DMG Tables'!$P$2:$P$35,'DMG Tables'!$O$2:$O$35)*BLH$1*LOOKUP(BLH$1,'DMG Tables'!$G$2:$G$7,'DMG Tables'!$H$2:$H$7)</f>
        <v>26036400</v>
      </c>
      <c r="BLI13" s="1">
        <f>LOOKUP($A13,'DMG Tables'!$P$2:$P$35,'DMG Tables'!$O$2:$O$35)*BLI$1*LOOKUP(BLI$1,'DMG Tables'!$G$2:$G$7,'DMG Tables'!$H$2:$H$7)</f>
        <v>26052000</v>
      </c>
      <c r="BLJ13" s="1">
        <f>LOOKUP($A13,'DMG Tables'!$P$2:$P$35,'DMG Tables'!$O$2:$O$35)*BLJ$1*LOOKUP(BLJ$1,'DMG Tables'!$G$2:$G$7,'DMG Tables'!$H$2:$H$7)</f>
        <v>26067600</v>
      </c>
      <c r="BLK13" s="1">
        <f>LOOKUP($A13,'DMG Tables'!$P$2:$P$35,'DMG Tables'!$O$2:$O$35)*BLK$1*LOOKUP(BLK$1,'DMG Tables'!$G$2:$G$7,'DMG Tables'!$H$2:$H$7)</f>
        <v>26083200</v>
      </c>
      <c r="BLL13" s="1">
        <f>LOOKUP($A13,'DMG Tables'!$P$2:$P$35,'DMG Tables'!$O$2:$O$35)*BLL$1*LOOKUP(BLL$1,'DMG Tables'!$G$2:$G$7,'DMG Tables'!$H$2:$H$7)</f>
        <v>26098800</v>
      </c>
      <c r="BLM13" s="1">
        <f>LOOKUP($A13,'DMG Tables'!$P$2:$P$35,'DMG Tables'!$O$2:$O$35)*BLM$1*LOOKUP(BLM$1,'DMG Tables'!$G$2:$G$7,'DMG Tables'!$H$2:$H$7)</f>
        <v>26114400</v>
      </c>
      <c r="BLN13" s="1">
        <f>LOOKUP($A13,'DMG Tables'!$P$2:$P$35,'DMG Tables'!$O$2:$O$35)*BLN$1*LOOKUP(BLN$1,'DMG Tables'!$G$2:$G$7,'DMG Tables'!$H$2:$H$7)</f>
        <v>26130000</v>
      </c>
      <c r="BLO13" s="1">
        <f>LOOKUP($A13,'DMG Tables'!$P$2:$P$35,'DMG Tables'!$O$2:$O$35)*BLO$1*LOOKUP(BLO$1,'DMG Tables'!$G$2:$G$7,'DMG Tables'!$H$2:$H$7)</f>
        <v>26145600</v>
      </c>
      <c r="BLP13" s="1">
        <f>LOOKUP($A13,'DMG Tables'!$P$2:$P$35,'DMG Tables'!$O$2:$O$35)*BLP$1*LOOKUP(BLP$1,'DMG Tables'!$G$2:$G$7,'DMG Tables'!$H$2:$H$7)</f>
        <v>26161200</v>
      </c>
      <c r="BLQ13" s="1">
        <f>LOOKUP($A13,'DMG Tables'!$P$2:$P$35,'DMG Tables'!$O$2:$O$35)*BLQ$1*LOOKUP(BLQ$1,'DMG Tables'!$G$2:$G$7,'DMG Tables'!$H$2:$H$7)</f>
        <v>26176800</v>
      </c>
      <c r="BLR13" s="1">
        <f>LOOKUP($A13,'DMG Tables'!$P$2:$P$35,'DMG Tables'!$O$2:$O$35)*BLR$1*LOOKUP(BLR$1,'DMG Tables'!$G$2:$G$7,'DMG Tables'!$H$2:$H$7)</f>
        <v>26192400</v>
      </c>
      <c r="BLS13" s="1">
        <f>LOOKUP($A13,'DMG Tables'!$P$2:$P$35,'DMG Tables'!$O$2:$O$35)*BLS$1*LOOKUP(BLS$1,'DMG Tables'!$G$2:$G$7,'DMG Tables'!$H$2:$H$7)</f>
        <v>26208000</v>
      </c>
      <c r="BLT13" s="1">
        <f>LOOKUP($A13,'DMG Tables'!$P$2:$P$35,'DMG Tables'!$O$2:$O$35)*BLT$1*LOOKUP(BLT$1,'DMG Tables'!$G$2:$G$7,'DMG Tables'!$H$2:$H$7)</f>
        <v>26223600</v>
      </c>
      <c r="BLU13" s="1">
        <f>LOOKUP($A13,'DMG Tables'!$P$2:$P$35,'DMG Tables'!$O$2:$O$35)*BLU$1*LOOKUP(BLU$1,'DMG Tables'!$G$2:$G$7,'DMG Tables'!$H$2:$H$7)</f>
        <v>26239200</v>
      </c>
      <c r="BLV13" s="1">
        <f>LOOKUP($A13,'DMG Tables'!$P$2:$P$35,'DMG Tables'!$O$2:$O$35)*BLV$1*LOOKUP(BLV$1,'DMG Tables'!$G$2:$G$7,'DMG Tables'!$H$2:$H$7)</f>
        <v>26254800</v>
      </c>
      <c r="BLW13" s="1">
        <f>LOOKUP($A13,'DMG Tables'!$P$2:$P$35,'DMG Tables'!$O$2:$O$35)*BLW$1*LOOKUP(BLW$1,'DMG Tables'!$G$2:$G$7,'DMG Tables'!$H$2:$H$7)</f>
        <v>26270400</v>
      </c>
      <c r="BLX13" s="1">
        <f>LOOKUP($A13,'DMG Tables'!$P$2:$P$35,'DMG Tables'!$O$2:$O$35)*BLX$1*LOOKUP(BLX$1,'DMG Tables'!$G$2:$G$7,'DMG Tables'!$H$2:$H$7)</f>
        <v>26286000</v>
      </c>
      <c r="BLY13" s="1">
        <f>LOOKUP($A13,'DMG Tables'!$P$2:$P$35,'DMG Tables'!$O$2:$O$35)*BLY$1*LOOKUP(BLY$1,'DMG Tables'!$G$2:$G$7,'DMG Tables'!$H$2:$H$7)</f>
        <v>26301600</v>
      </c>
      <c r="BLZ13" s="1">
        <f>LOOKUP($A13,'DMG Tables'!$P$2:$P$35,'DMG Tables'!$O$2:$O$35)*BLZ$1*LOOKUP(BLZ$1,'DMG Tables'!$G$2:$G$7,'DMG Tables'!$H$2:$H$7)</f>
        <v>26317200</v>
      </c>
      <c r="BMA13" s="1">
        <f>LOOKUP($A13,'DMG Tables'!$P$2:$P$35,'DMG Tables'!$O$2:$O$35)*BMA$1*LOOKUP(BMA$1,'DMG Tables'!$G$2:$G$7,'DMG Tables'!$H$2:$H$7)</f>
        <v>26332800</v>
      </c>
      <c r="BMB13" s="1">
        <f>LOOKUP($A13,'DMG Tables'!$P$2:$P$35,'DMG Tables'!$O$2:$O$35)*BMB$1*LOOKUP(BMB$1,'DMG Tables'!$G$2:$G$7,'DMG Tables'!$H$2:$H$7)</f>
        <v>26348400</v>
      </c>
      <c r="BMC13" s="1">
        <f>LOOKUP($A13,'DMG Tables'!$P$2:$P$35,'DMG Tables'!$O$2:$O$35)*BMC$1*LOOKUP(BMC$1,'DMG Tables'!$G$2:$G$7,'DMG Tables'!$H$2:$H$7)</f>
        <v>26364000</v>
      </c>
      <c r="BMD13" s="1">
        <f>LOOKUP($A13,'DMG Tables'!$P$2:$P$35,'DMG Tables'!$O$2:$O$35)*BMD$1*LOOKUP(BMD$1,'DMG Tables'!$G$2:$G$7,'DMG Tables'!$H$2:$H$7)</f>
        <v>26379600</v>
      </c>
      <c r="BME13" s="1">
        <f>LOOKUP($A13,'DMG Tables'!$P$2:$P$35,'DMG Tables'!$O$2:$O$35)*BME$1*LOOKUP(BME$1,'DMG Tables'!$G$2:$G$7,'DMG Tables'!$H$2:$H$7)</f>
        <v>26395200</v>
      </c>
      <c r="BMF13" s="1">
        <f>LOOKUP($A13,'DMG Tables'!$P$2:$P$35,'DMG Tables'!$O$2:$O$35)*BMF$1*LOOKUP(BMF$1,'DMG Tables'!$G$2:$G$7,'DMG Tables'!$H$2:$H$7)</f>
        <v>26410800</v>
      </c>
      <c r="BMG13" s="1">
        <f>LOOKUP($A13,'DMG Tables'!$P$2:$P$35,'DMG Tables'!$O$2:$O$35)*BMG$1*LOOKUP(BMG$1,'DMG Tables'!$G$2:$G$7,'DMG Tables'!$H$2:$H$7)</f>
        <v>26426400</v>
      </c>
      <c r="BMH13" s="1">
        <f>LOOKUP($A13,'DMG Tables'!$P$2:$P$35,'DMG Tables'!$O$2:$O$35)*BMH$1*LOOKUP(BMH$1,'DMG Tables'!$G$2:$G$7,'DMG Tables'!$H$2:$H$7)</f>
        <v>26442000</v>
      </c>
      <c r="BMI13" s="1">
        <f>LOOKUP($A13,'DMG Tables'!$P$2:$P$35,'DMG Tables'!$O$2:$O$35)*BMI$1*LOOKUP(BMI$1,'DMG Tables'!$G$2:$G$7,'DMG Tables'!$H$2:$H$7)</f>
        <v>26457600</v>
      </c>
      <c r="BMJ13" s="1">
        <f>LOOKUP($A13,'DMG Tables'!$P$2:$P$35,'DMG Tables'!$O$2:$O$35)*BMJ$1*LOOKUP(BMJ$1,'DMG Tables'!$G$2:$G$7,'DMG Tables'!$H$2:$H$7)</f>
        <v>26473200</v>
      </c>
      <c r="BMK13" s="1">
        <f>LOOKUP($A13,'DMG Tables'!$P$2:$P$35,'DMG Tables'!$O$2:$O$35)*BMK$1*LOOKUP(BMK$1,'DMG Tables'!$G$2:$G$7,'DMG Tables'!$H$2:$H$7)</f>
        <v>26488800</v>
      </c>
      <c r="BML13" s="1">
        <f>LOOKUP($A13,'DMG Tables'!$P$2:$P$35,'DMG Tables'!$O$2:$O$35)*BML$1*LOOKUP(BML$1,'DMG Tables'!$G$2:$G$7,'DMG Tables'!$H$2:$H$7)</f>
        <v>26504400</v>
      </c>
      <c r="BMM13" s="1">
        <f>LOOKUP($A13,'DMG Tables'!$P$2:$P$35,'DMG Tables'!$O$2:$O$35)*BMM$1*LOOKUP(BMM$1,'DMG Tables'!$G$2:$G$7,'DMG Tables'!$H$2:$H$7)</f>
        <v>26520000</v>
      </c>
      <c r="BMN13" s="1">
        <f>LOOKUP($A13,'DMG Tables'!$P$2:$P$35,'DMG Tables'!$O$2:$O$35)*BMN$1*LOOKUP(BMN$1,'DMG Tables'!$G$2:$G$7,'DMG Tables'!$H$2:$H$7)</f>
        <v>26535600</v>
      </c>
      <c r="BMO13" s="1">
        <f>LOOKUP($A13,'DMG Tables'!$P$2:$P$35,'DMG Tables'!$O$2:$O$35)*BMO$1*LOOKUP(BMO$1,'DMG Tables'!$G$2:$G$7,'DMG Tables'!$H$2:$H$7)</f>
        <v>26551200</v>
      </c>
      <c r="BMP13" s="1">
        <f>LOOKUP($A13,'DMG Tables'!$P$2:$P$35,'DMG Tables'!$O$2:$O$35)*BMP$1*LOOKUP(BMP$1,'DMG Tables'!$G$2:$G$7,'DMG Tables'!$H$2:$H$7)</f>
        <v>26566800</v>
      </c>
      <c r="BMQ13" s="1">
        <f>LOOKUP($A13,'DMG Tables'!$P$2:$P$35,'DMG Tables'!$O$2:$O$35)*BMQ$1*LOOKUP(BMQ$1,'DMG Tables'!$G$2:$G$7,'DMG Tables'!$H$2:$H$7)</f>
        <v>26582400</v>
      </c>
      <c r="BMR13" s="1">
        <f>LOOKUP($A13,'DMG Tables'!$P$2:$P$35,'DMG Tables'!$O$2:$O$35)*BMR$1*LOOKUP(BMR$1,'DMG Tables'!$G$2:$G$7,'DMG Tables'!$H$2:$H$7)</f>
        <v>26598000</v>
      </c>
      <c r="BMS13" s="1">
        <f>LOOKUP($A13,'DMG Tables'!$P$2:$P$35,'DMG Tables'!$O$2:$O$35)*BMS$1*LOOKUP(BMS$1,'DMG Tables'!$G$2:$G$7,'DMG Tables'!$H$2:$H$7)</f>
        <v>26613600</v>
      </c>
      <c r="BMT13" s="1">
        <f>LOOKUP($A13,'DMG Tables'!$P$2:$P$35,'DMG Tables'!$O$2:$O$35)*BMT$1*LOOKUP(BMT$1,'DMG Tables'!$G$2:$G$7,'DMG Tables'!$H$2:$H$7)</f>
        <v>26629200</v>
      </c>
      <c r="BMU13" s="1">
        <f>LOOKUP($A13,'DMG Tables'!$P$2:$P$35,'DMG Tables'!$O$2:$O$35)*BMU$1*LOOKUP(BMU$1,'DMG Tables'!$G$2:$G$7,'DMG Tables'!$H$2:$H$7)</f>
        <v>26644800</v>
      </c>
      <c r="BMV13" s="1">
        <f>LOOKUP($A13,'DMG Tables'!$P$2:$P$35,'DMG Tables'!$O$2:$O$35)*BMV$1*LOOKUP(BMV$1,'DMG Tables'!$G$2:$G$7,'DMG Tables'!$H$2:$H$7)</f>
        <v>26660400</v>
      </c>
      <c r="BMW13" s="1">
        <f>LOOKUP($A13,'DMG Tables'!$P$2:$P$35,'DMG Tables'!$O$2:$O$35)*BMW$1*LOOKUP(BMW$1,'DMG Tables'!$G$2:$G$7,'DMG Tables'!$H$2:$H$7)</f>
        <v>26676000</v>
      </c>
      <c r="BMX13" s="1">
        <f>LOOKUP($A13,'DMG Tables'!$P$2:$P$35,'DMG Tables'!$O$2:$O$35)*BMX$1*LOOKUP(BMX$1,'DMG Tables'!$G$2:$G$7,'DMG Tables'!$H$2:$H$7)</f>
        <v>26691600</v>
      </c>
      <c r="BMY13" s="1">
        <f>LOOKUP($A13,'DMG Tables'!$P$2:$P$35,'DMG Tables'!$O$2:$O$35)*BMY$1*LOOKUP(BMY$1,'DMG Tables'!$G$2:$G$7,'DMG Tables'!$H$2:$H$7)</f>
        <v>26707200</v>
      </c>
      <c r="BMZ13" s="1">
        <f>LOOKUP($A13,'DMG Tables'!$P$2:$P$35,'DMG Tables'!$O$2:$O$35)*BMZ$1*LOOKUP(BMZ$1,'DMG Tables'!$G$2:$G$7,'DMG Tables'!$H$2:$H$7)</f>
        <v>26722800</v>
      </c>
      <c r="BNA13" s="1">
        <f>LOOKUP($A13,'DMG Tables'!$P$2:$P$35,'DMG Tables'!$O$2:$O$35)*BNA$1*LOOKUP(BNA$1,'DMG Tables'!$G$2:$G$7,'DMG Tables'!$H$2:$H$7)</f>
        <v>26738400</v>
      </c>
      <c r="BNB13" s="1">
        <f>LOOKUP($A13,'DMG Tables'!$P$2:$P$35,'DMG Tables'!$O$2:$O$35)*BNB$1*LOOKUP(BNB$1,'DMG Tables'!$G$2:$G$7,'DMG Tables'!$H$2:$H$7)</f>
        <v>26754000</v>
      </c>
      <c r="BNC13" s="1">
        <f>LOOKUP($A13,'DMG Tables'!$P$2:$P$35,'DMG Tables'!$O$2:$O$35)*BNC$1*LOOKUP(BNC$1,'DMG Tables'!$G$2:$G$7,'DMG Tables'!$H$2:$H$7)</f>
        <v>26769600</v>
      </c>
      <c r="BND13" s="1">
        <f>LOOKUP($A13,'DMG Tables'!$P$2:$P$35,'DMG Tables'!$O$2:$O$35)*BND$1*LOOKUP(BND$1,'DMG Tables'!$G$2:$G$7,'DMG Tables'!$H$2:$H$7)</f>
        <v>26785200</v>
      </c>
      <c r="BNE13" s="1">
        <f>LOOKUP($A13,'DMG Tables'!$P$2:$P$35,'DMG Tables'!$O$2:$O$35)*BNE$1*LOOKUP(BNE$1,'DMG Tables'!$G$2:$G$7,'DMG Tables'!$H$2:$H$7)</f>
        <v>26800800</v>
      </c>
      <c r="BNF13" s="1">
        <f>LOOKUP($A13,'DMG Tables'!$P$2:$P$35,'DMG Tables'!$O$2:$O$35)*BNF$1*LOOKUP(BNF$1,'DMG Tables'!$G$2:$G$7,'DMG Tables'!$H$2:$H$7)</f>
        <v>26816400</v>
      </c>
      <c r="BNG13" s="1">
        <f>LOOKUP($A13,'DMG Tables'!$P$2:$P$35,'DMG Tables'!$O$2:$O$35)*BNG$1*LOOKUP(BNG$1,'DMG Tables'!$G$2:$G$7,'DMG Tables'!$H$2:$H$7)</f>
        <v>26832000</v>
      </c>
      <c r="BNH13" s="1">
        <f>LOOKUP($A13,'DMG Tables'!$P$2:$P$35,'DMG Tables'!$O$2:$O$35)*BNH$1*LOOKUP(BNH$1,'DMG Tables'!$G$2:$G$7,'DMG Tables'!$H$2:$H$7)</f>
        <v>26847600</v>
      </c>
      <c r="BNI13" s="1">
        <f>LOOKUP($A13,'DMG Tables'!$P$2:$P$35,'DMG Tables'!$O$2:$O$35)*BNI$1*LOOKUP(BNI$1,'DMG Tables'!$G$2:$G$7,'DMG Tables'!$H$2:$H$7)</f>
        <v>26863200</v>
      </c>
      <c r="BNJ13" s="1">
        <f>LOOKUP($A13,'DMG Tables'!$P$2:$P$35,'DMG Tables'!$O$2:$O$35)*BNJ$1*LOOKUP(BNJ$1,'DMG Tables'!$G$2:$G$7,'DMG Tables'!$H$2:$H$7)</f>
        <v>26878800</v>
      </c>
      <c r="BNK13" s="1">
        <f>LOOKUP($A13,'DMG Tables'!$P$2:$P$35,'DMG Tables'!$O$2:$O$35)*BNK$1*LOOKUP(BNK$1,'DMG Tables'!$G$2:$G$7,'DMG Tables'!$H$2:$H$7)</f>
        <v>26894400</v>
      </c>
      <c r="BNL13" s="1">
        <f>LOOKUP($A13,'DMG Tables'!$P$2:$P$35,'DMG Tables'!$O$2:$O$35)*BNL$1*LOOKUP(BNL$1,'DMG Tables'!$G$2:$G$7,'DMG Tables'!$H$2:$H$7)</f>
        <v>26910000</v>
      </c>
      <c r="BNM13" s="1">
        <f>LOOKUP($A13,'DMG Tables'!$P$2:$P$35,'DMG Tables'!$O$2:$O$35)*BNM$1*LOOKUP(BNM$1,'DMG Tables'!$G$2:$G$7,'DMG Tables'!$H$2:$H$7)</f>
        <v>26925600</v>
      </c>
      <c r="BNN13" s="1">
        <f>LOOKUP($A13,'DMG Tables'!$P$2:$P$35,'DMG Tables'!$O$2:$O$35)*BNN$1*LOOKUP(BNN$1,'DMG Tables'!$G$2:$G$7,'DMG Tables'!$H$2:$H$7)</f>
        <v>26941200</v>
      </c>
      <c r="BNO13" s="1">
        <f>LOOKUP($A13,'DMG Tables'!$P$2:$P$35,'DMG Tables'!$O$2:$O$35)*BNO$1*LOOKUP(BNO$1,'DMG Tables'!$G$2:$G$7,'DMG Tables'!$H$2:$H$7)</f>
        <v>26956800</v>
      </c>
      <c r="BNP13" s="1">
        <f>LOOKUP($A13,'DMG Tables'!$P$2:$P$35,'DMG Tables'!$O$2:$O$35)*BNP$1*LOOKUP(BNP$1,'DMG Tables'!$G$2:$G$7,'DMG Tables'!$H$2:$H$7)</f>
        <v>26972400</v>
      </c>
      <c r="BNQ13" s="1">
        <f>LOOKUP($A13,'DMG Tables'!$P$2:$P$35,'DMG Tables'!$O$2:$O$35)*BNQ$1*LOOKUP(BNQ$1,'DMG Tables'!$G$2:$G$7,'DMG Tables'!$H$2:$H$7)</f>
        <v>26988000</v>
      </c>
      <c r="BNR13" s="1">
        <f>LOOKUP($A13,'DMG Tables'!$P$2:$P$35,'DMG Tables'!$O$2:$O$35)*BNR$1*LOOKUP(BNR$1,'DMG Tables'!$G$2:$G$7,'DMG Tables'!$H$2:$H$7)</f>
        <v>27003600</v>
      </c>
      <c r="BNS13" s="1">
        <f>LOOKUP($A13,'DMG Tables'!$P$2:$P$35,'DMG Tables'!$O$2:$O$35)*BNS$1*LOOKUP(BNS$1,'DMG Tables'!$G$2:$G$7,'DMG Tables'!$H$2:$H$7)</f>
        <v>27019200</v>
      </c>
      <c r="BNT13" s="1">
        <f>LOOKUP($A13,'DMG Tables'!$P$2:$P$35,'DMG Tables'!$O$2:$O$35)*BNT$1*LOOKUP(BNT$1,'DMG Tables'!$G$2:$G$7,'DMG Tables'!$H$2:$H$7)</f>
        <v>27034800</v>
      </c>
      <c r="BNU13" s="1">
        <f>LOOKUP($A13,'DMG Tables'!$P$2:$P$35,'DMG Tables'!$O$2:$O$35)*BNU$1*LOOKUP(BNU$1,'DMG Tables'!$G$2:$G$7,'DMG Tables'!$H$2:$H$7)</f>
        <v>27050400</v>
      </c>
      <c r="BNV13" s="1">
        <f>LOOKUP($A13,'DMG Tables'!$P$2:$P$35,'DMG Tables'!$O$2:$O$35)*BNV$1*LOOKUP(BNV$1,'DMG Tables'!$G$2:$G$7,'DMG Tables'!$H$2:$H$7)</f>
        <v>27066000</v>
      </c>
      <c r="BNW13" s="1">
        <f>LOOKUP($A13,'DMG Tables'!$P$2:$P$35,'DMG Tables'!$O$2:$O$35)*BNW$1*LOOKUP(BNW$1,'DMG Tables'!$G$2:$G$7,'DMG Tables'!$H$2:$H$7)</f>
        <v>27081600</v>
      </c>
      <c r="BNX13" s="1">
        <f>LOOKUP($A13,'DMG Tables'!$P$2:$P$35,'DMG Tables'!$O$2:$O$35)*BNX$1*LOOKUP(BNX$1,'DMG Tables'!$G$2:$G$7,'DMG Tables'!$H$2:$H$7)</f>
        <v>27097200</v>
      </c>
      <c r="BNY13" s="1">
        <f>LOOKUP($A13,'DMG Tables'!$P$2:$P$35,'DMG Tables'!$O$2:$O$35)*BNY$1*LOOKUP(BNY$1,'DMG Tables'!$G$2:$G$7,'DMG Tables'!$H$2:$H$7)</f>
        <v>27112800</v>
      </c>
      <c r="BNZ13" s="1">
        <f>LOOKUP($A13,'DMG Tables'!$P$2:$P$35,'DMG Tables'!$O$2:$O$35)*BNZ$1*LOOKUP(BNZ$1,'DMG Tables'!$G$2:$G$7,'DMG Tables'!$H$2:$H$7)</f>
        <v>27128400</v>
      </c>
      <c r="BOA13" s="1">
        <f>LOOKUP($A13,'DMG Tables'!$P$2:$P$35,'DMG Tables'!$O$2:$O$35)*BOA$1*LOOKUP(BOA$1,'DMG Tables'!$G$2:$G$7,'DMG Tables'!$H$2:$H$7)</f>
        <v>27144000</v>
      </c>
      <c r="BOB13" s="1">
        <f>LOOKUP($A13,'DMG Tables'!$P$2:$P$35,'DMG Tables'!$O$2:$O$35)*BOB$1*LOOKUP(BOB$1,'DMG Tables'!$G$2:$G$7,'DMG Tables'!$H$2:$H$7)</f>
        <v>27159600</v>
      </c>
      <c r="BOC13" s="1">
        <f>LOOKUP($A13,'DMG Tables'!$P$2:$P$35,'DMG Tables'!$O$2:$O$35)*BOC$1*LOOKUP(BOC$1,'DMG Tables'!$G$2:$G$7,'DMG Tables'!$H$2:$H$7)</f>
        <v>27175200</v>
      </c>
      <c r="BOD13" s="1">
        <f>LOOKUP($A13,'DMG Tables'!$P$2:$P$35,'DMG Tables'!$O$2:$O$35)*BOD$1*LOOKUP(BOD$1,'DMG Tables'!$G$2:$G$7,'DMG Tables'!$H$2:$H$7)</f>
        <v>27190800</v>
      </c>
      <c r="BOE13" s="1">
        <f>LOOKUP($A13,'DMG Tables'!$P$2:$P$35,'DMG Tables'!$O$2:$O$35)*BOE$1*LOOKUP(BOE$1,'DMG Tables'!$G$2:$G$7,'DMG Tables'!$H$2:$H$7)</f>
        <v>27206400</v>
      </c>
      <c r="BOF13" s="1">
        <f>LOOKUP($A13,'DMG Tables'!$P$2:$P$35,'DMG Tables'!$O$2:$O$35)*BOF$1*LOOKUP(BOF$1,'DMG Tables'!$G$2:$G$7,'DMG Tables'!$H$2:$H$7)</f>
        <v>27222000</v>
      </c>
      <c r="BOG13" s="1">
        <f>LOOKUP($A13,'DMG Tables'!$P$2:$P$35,'DMG Tables'!$O$2:$O$35)*BOG$1*LOOKUP(BOG$1,'DMG Tables'!$G$2:$G$7,'DMG Tables'!$H$2:$H$7)</f>
        <v>27237600</v>
      </c>
      <c r="BOH13" s="1">
        <f>LOOKUP($A13,'DMG Tables'!$P$2:$P$35,'DMG Tables'!$O$2:$O$35)*BOH$1*LOOKUP(BOH$1,'DMG Tables'!$G$2:$G$7,'DMG Tables'!$H$2:$H$7)</f>
        <v>27253200</v>
      </c>
      <c r="BOI13" s="1">
        <f>LOOKUP($A13,'DMG Tables'!$P$2:$P$35,'DMG Tables'!$O$2:$O$35)*BOI$1*LOOKUP(BOI$1,'DMG Tables'!$G$2:$G$7,'DMG Tables'!$H$2:$H$7)</f>
        <v>27268800</v>
      </c>
      <c r="BOJ13" s="1">
        <f>LOOKUP($A13,'DMG Tables'!$P$2:$P$35,'DMG Tables'!$O$2:$O$35)*BOJ$1*LOOKUP(BOJ$1,'DMG Tables'!$G$2:$G$7,'DMG Tables'!$H$2:$H$7)</f>
        <v>27284400</v>
      </c>
      <c r="BOK13" s="1">
        <f>LOOKUP($A13,'DMG Tables'!$P$2:$P$35,'DMG Tables'!$O$2:$O$35)*BOK$1*LOOKUP(BOK$1,'DMG Tables'!$G$2:$G$7,'DMG Tables'!$H$2:$H$7)</f>
        <v>27300000</v>
      </c>
      <c r="BOL13" s="1">
        <f>LOOKUP($A13,'DMG Tables'!$P$2:$P$35,'DMG Tables'!$O$2:$O$35)*BOL$1*LOOKUP(BOL$1,'DMG Tables'!$G$2:$G$7,'DMG Tables'!$H$2:$H$7)</f>
        <v>27315600</v>
      </c>
      <c r="BOM13" s="1">
        <f>LOOKUP($A13,'DMG Tables'!$P$2:$P$35,'DMG Tables'!$O$2:$O$35)*BOM$1*LOOKUP(BOM$1,'DMG Tables'!$G$2:$G$7,'DMG Tables'!$H$2:$H$7)</f>
        <v>27331200</v>
      </c>
      <c r="BON13" s="1">
        <f>LOOKUP($A13,'DMG Tables'!$P$2:$P$35,'DMG Tables'!$O$2:$O$35)*BON$1*LOOKUP(BON$1,'DMG Tables'!$G$2:$G$7,'DMG Tables'!$H$2:$H$7)</f>
        <v>27346800</v>
      </c>
      <c r="BOO13" s="1">
        <f>LOOKUP($A13,'DMG Tables'!$P$2:$P$35,'DMG Tables'!$O$2:$O$35)*BOO$1*LOOKUP(BOO$1,'DMG Tables'!$G$2:$G$7,'DMG Tables'!$H$2:$H$7)</f>
        <v>27362400</v>
      </c>
      <c r="BOP13" s="1">
        <f>LOOKUP($A13,'DMG Tables'!$P$2:$P$35,'DMG Tables'!$O$2:$O$35)*BOP$1*LOOKUP(BOP$1,'DMG Tables'!$G$2:$G$7,'DMG Tables'!$H$2:$H$7)</f>
        <v>27378000</v>
      </c>
      <c r="BOQ13" s="1">
        <f>LOOKUP($A13,'DMG Tables'!$P$2:$P$35,'DMG Tables'!$O$2:$O$35)*BOQ$1*LOOKUP(BOQ$1,'DMG Tables'!$G$2:$G$7,'DMG Tables'!$H$2:$H$7)</f>
        <v>27393600</v>
      </c>
      <c r="BOR13" s="1">
        <f>LOOKUP($A13,'DMG Tables'!$P$2:$P$35,'DMG Tables'!$O$2:$O$35)*BOR$1*LOOKUP(BOR$1,'DMG Tables'!$G$2:$G$7,'DMG Tables'!$H$2:$H$7)</f>
        <v>27409200</v>
      </c>
      <c r="BOS13" s="1">
        <f>LOOKUP($A13,'DMG Tables'!$P$2:$P$35,'DMG Tables'!$O$2:$O$35)*BOS$1*LOOKUP(BOS$1,'DMG Tables'!$G$2:$G$7,'DMG Tables'!$H$2:$H$7)</f>
        <v>27424800</v>
      </c>
      <c r="BOT13" s="1">
        <f>LOOKUP($A13,'DMG Tables'!$P$2:$P$35,'DMG Tables'!$O$2:$O$35)*BOT$1*LOOKUP(BOT$1,'DMG Tables'!$G$2:$G$7,'DMG Tables'!$H$2:$H$7)</f>
        <v>27440400</v>
      </c>
      <c r="BOU13" s="1">
        <f>LOOKUP($A13,'DMG Tables'!$P$2:$P$35,'DMG Tables'!$O$2:$O$35)*BOU$1*LOOKUP(BOU$1,'DMG Tables'!$G$2:$G$7,'DMG Tables'!$H$2:$H$7)</f>
        <v>27456000</v>
      </c>
      <c r="BOV13" s="1">
        <f>LOOKUP($A13,'DMG Tables'!$P$2:$P$35,'DMG Tables'!$O$2:$O$35)*BOV$1*LOOKUP(BOV$1,'DMG Tables'!$G$2:$G$7,'DMG Tables'!$H$2:$H$7)</f>
        <v>27471600</v>
      </c>
      <c r="BOW13" s="1">
        <f>LOOKUP($A13,'DMG Tables'!$P$2:$P$35,'DMG Tables'!$O$2:$O$35)*BOW$1*LOOKUP(BOW$1,'DMG Tables'!$G$2:$G$7,'DMG Tables'!$H$2:$H$7)</f>
        <v>27487200</v>
      </c>
      <c r="BOX13" s="1">
        <f>LOOKUP($A13,'DMG Tables'!$P$2:$P$35,'DMG Tables'!$O$2:$O$35)*BOX$1*LOOKUP(BOX$1,'DMG Tables'!$G$2:$G$7,'DMG Tables'!$H$2:$H$7)</f>
        <v>27502800</v>
      </c>
      <c r="BOY13" s="1">
        <f>LOOKUP($A13,'DMG Tables'!$P$2:$P$35,'DMG Tables'!$O$2:$O$35)*BOY$1*LOOKUP(BOY$1,'DMG Tables'!$G$2:$G$7,'DMG Tables'!$H$2:$H$7)</f>
        <v>27518400</v>
      </c>
      <c r="BOZ13" s="1">
        <f>LOOKUP($A13,'DMG Tables'!$P$2:$P$35,'DMG Tables'!$O$2:$O$35)*BOZ$1*LOOKUP(BOZ$1,'DMG Tables'!$G$2:$G$7,'DMG Tables'!$H$2:$H$7)</f>
        <v>27534000</v>
      </c>
      <c r="BPA13" s="1">
        <f>LOOKUP($A13,'DMG Tables'!$P$2:$P$35,'DMG Tables'!$O$2:$O$35)*BPA$1*LOOKUP(BPA$1,'DMG Tables'!$G$2:$G$7,'DMG Tables'!$H$2:$H$7)</f>
        <v>27549600</v>
      </c>
      <c r="BPB13" s="1">
        <f>LOOKUP($A13,'DMG Tables'!$P$2:$P$35,'DMG Tables'!$O$2:$O$35)*BPB$1*LOOKUP(BPB$1,'DMG Tables'!$G$2:$G$7,'DMG Tables'!$H$2:$H$7)</f>
        <v>27565200</v>
      </c>
      <c r="BPC13" s="1">
        <f>LOOKUP($A13,'DMG Tables'!$P$2:$P$35,'DMG Tables'!$O$2:$O$35)*BPC$1*LOOKUP(BPC$1,'DMG Tables'!$G$2:$G$7,'DMG Tables'!$H$2:$H$7)</f>
        <v>27580800</v>
      </c>
      <c r="BPD13" s="1">
        <f>LOOKUP($A13,'DMG Tables'!$P$2:$P$35,'DMG Tables'!$O$2:$O$35)*BPD$1*LOOKUP(BPD$1,'DMG Tables'!$G$2:$G$7,'DMG Tables'!$H$2:$H$7)</f>
        <v>27596400</v>
      </c>
      <c r="BPE13" s="1">
        <f>LOOKUP($A13,'DMG Tables'!$P$2:$P$35,'DMG Tables'!$O$2:$O$35)*BPE$1*LOOKUP(BPE$1,'DMG Tables'!$G$2:$G$7,'DMG Tables'!$H$2:$H$7)</f>
        <v>27612000</v>
      </c>
      <c r="BPF13" s="1">
        <f>LOOKUP($A13,'DMG Tables'!$P$2:$P$35,'DMG Tables'!$O$2:$O$35)*BPF$1*LOOKUP(BPF$1,'DMG Tables'!$G$2:$G$7,'DMG Tables'!$H$2:$H$7)</f>
        <v>27627600</v>
      </c>
      <c r="BPG13" s="1">
        <f>LOOKUP($A13,'DMG Tables'!$P$2:$P$35,'DMG Tables'!$O$2:$O$35)*BPG$1*LOOKUP(BPG$1,'DMG Tables'!$G$2:$G$7,'DMG Tables'!$H$2:$H$7)</f>
        <v>27643200</v>
      </c>
      <c r="BPH13" s="1">
        <f>LOOKUP($A13,'DMG Tables'!$P$2:$P$35,'DMG Tables'!$O$2:$O$35)*BPH$1*LOOKUP(BPH$1,'DMG Tables'!$G$2:$G$7,'DMG Tables'!$H$2:$H$7)</f>
        <v>27658800</v>
      </c>
      <c r="BPI13" s="1">
        <f>LOOKUP($A13,'DMG Tables'!$P$2:$P$35,'DMG Tables'!$O$2:$O$35)*BPI$1*LOOKUP(BPI$1,'DMG Tables'!$G$2:$G$7,'DMG Tables'!$H$2:$H$7)</f>
        <v>27674400</v>
      </c>
      <c r="BPJ13" s="1">
        <f>LOOKUP($A13,'DMG Tables'!$P$2:$P$35,'DMG Tables'!$O$2:$O$35)*BPJ$1*LOOKUP(BPJ$1,'DMG Tables'!$G$2:$G$7,'DMG Tables'!$H$2:$H$7)</f>
        <v>27690000</v>
      </c>
      <c r="BPK13" s="1">
        <f>LOOKUP($A13,'DMG Tables'!$P$2:$P$35,'DMG Tables'!$O$2:$O$35)*BPK$1*LOOKUP(BPK$1,'DMG Tables'!$G$2:$G$7,'DMG Tables'!$H$2:$H$7)</f>
        <v>27705600</v>
      </c>
      <c r="BPL13" s="1">
        <f>LOOKUP($A13,'DMG Tables'!$P$2:$P$35,'DMG Tables'!$O$2:$O$35)*BPL$1*LOOKUP(BPL$1,'DMG Tables'!$G$2:$G$7,'DMG Tables'!$H$2:$H$7)</f>
        <v>27721200</v>
      </c>
      <c r="BPM13" s="1">
        <f>LOOKUP($A13,'DMG Tables'!$P$2:$P$35,'DMG Tables'!$O$2:$O$35)*BPM$1*LOOKUP(BPM$1,'DMG Tables'!$G$2:$G$7,'DMG Tables'!$H$2:$H$7)</f>
        <v>27736800</v>
      </c>
      <c r="BPN13" s="1">
        <f>LOOKUP($A13,'DMG Tables'!$P$2:$P$35,'DMG Tables'!$O$2:$O$35)*BPN$1*LOOKUP(BPN$1,'DMG Tables'!$G$2:$G$7,'DMG Tables'!$H$2:$H$7)</f>
        <v>27752400</v>
      </c>
      <c r="BPO13" s="1">
        <f>LOOKUP($A13,'DMG Tables'!$P$2:$P$35,'DMG Tables'!$O$2:$O$35)*BPO$1*LOOKUP(BPO$1,'DMG Tables'!$G$2:$G$7,'DMG Tables'!$H$2:$H$7)</f>
        <v>27768000</v>
      </c>
      <c r="BPP13" s="1">
        <f>LOOKUP($A13,'DMG Tables'!$P$2:$P$35,'DMG Tables'!$O$2:$O$35)*BPP$1*LOOKUP(BPP$1,'DMG Tables'!$G$2:$G$7,'DMG Tables'!$H$2:$H$7)</f>
        <v>27783600</v>
      </c>
      <c r="BPQ13" s="1">
        <f>LOOKUP($A13,'DMG Tables'!$P$2:$P$35,'DMG Tables'!$O$2:$O$35)*BPQ$1*LOOKUP(BPQ$1,'DMG Tables'!$G$2:$G$7,'DMG Tables'!$H$2:$H$7)</f>
        <v>27799200</v>
      </c>
      <c r="BPR13" s="1">
        <f>LOOKUP($A13,'DMG Tables'!$P$2:$P$35,'DMG Tables'!$O$2:$O$35)*BPR$1*LOOKUP(BPR$1,'DMG Tables'!$G$2:$G$7,'DMG Tables'!$H$2:$H$7)</f>
        <v>27814800</v>
      </c>
      <c r="BPS13" s="1">
        <f>LOOKUP($A13,'DMG Tables'!$P$2:$P$35,'DMG Tables'!$O$2:$O$35)*BPS$1*LOOKUP(BPS$1,'DMG Tables'!$G$2:$G$7,'DMG Tables'!$H$2:$H$7)</f>
        <v>27830400</v>
      </c>
      <c r="BPT13" s="1">
        <f>LOOKUP($A13,'DMG Tables'!$P$2:$P$35,'DMG Tables'!$O$2:$O$35)*BPT$1*LOOKUP(BPT$1,'DMG Tables'!$G$2:$G$7,'DMG Tables'!$H$2:$H$7)</f>
        <v>27846000</v>
      </c>
      <c r="BPU13" s="1">
        <f>LOOKUP($A13,'DMG Tables'!$P$2:$P$35,'DMG Tables'!$O$2:$O$35)*BPU$1*LOOKUP(BPU$1,'DMG Tables'!$G$2:$G$7,'DMG Tables'!$H$2:$H$7)</f>
        <v>27861600</v>
      </c>
      <c r="BPV13" s="1">
        <f>LOOKUP($A13,'DMG Tables'!$P$2:$P$35,'DMG Tables'!$O$2:$O$35)*BPV$1*LOOKUP(BPV$1,'DMG Tables'!$G$2:$G$7,'DMG Tables'!$H$2:$H$7)</f>
        <v>27877200</v>
      </c>
      <c r="BPW13" s="1">
        <f>LOOKUP($A13,'DMG Tables'!$P$2:$P$35,'DMG Tables'!$O$2:$O$35)*BPW$1*LOOKUP(BPW$1,'DMG Tables'!$G$2:$G$7,'DMG Tables'!$H$2:$H$7)</f>
        <v>27892800</v>
      </c>
      <c r="BPX13" s="1">
        <f>LOOKUP($A13,'DMG Tables'!$P$2:$P$35,'DMG Tables'!$O$2:$O$35)*BPX$1*LOOKUP(BPX$1,'DMG Tables'!$G$2:$G$7,'DMG Tables'!$H$2:$H$7)</f>
        <v>27908400</v>
      </c>
      <c r="BPY13" s="1">
        <f>LOOKUP($A13,'DMG Tables'!$P$2:$P$35,'DMG Tables'!$O$2:$O$35)*BPY$1*LOOKUP(BPY$1,'DMG Tables'!$G$2:$G$7,'DMG Tables'!$H$2:$H$7)</f>
        <v>27924000</v>
      </c>
      <c r="BPZ13" s="1">
        <f>LOOKUP($A13,'DMG Tables'!$P$2:$P$35,'DMG Tables'!$O$2:$O$35)*BPZ$1*LOOKUP(BPZ$1,'DMG Tables'!$G$2:$G$7,'DMG Tables'!$H$2:$H$7)</f>
        <v>27939600</v>
      </c>
      <c r="BQA13" s="1">
        <f>LOOKUP($A13,'DMG Tables'!$P$2:$P$35,'DMG Tables'!$O$2:$O$35)*BQA$1*LOOKUP(BQA$1,'DMG Tables'!$G$2:$G$7,'DMG Tables'!$H$2:$H$7)</f>
        <v>27955200</v>
      </c>
      <c r="BQB13" s="1">
        <f>LOOKUP($A13,'DMG Tables'!$P$2:$P$35,'DMG Tables'!$O$2:$O$35)*BQB$1*LOOKUP(BQB$1,'DMG Tables'!$G$2:$G$7,'DMG Tables'!$H$2:$H$7)</f>
        <v>27970800</v>
      </c>
      <c r="BQC13" s="1">
        <f>LOOKUP($A13,'DMG Tables'!$P$2:$P$35,'DMG Tables'!$O$2:$O$35)*BQC$1*LOOKUP(BQC$1,'DMG Tables'!$G$2:$G$7,'DMG Tables'!$H$2:$H$7)</f>
        <v>27986400</v>
      </c>
      <c r="BQD13" s="1">
        <f>LOOKUP($A13,'DMG Tables'!$P$2:$P$35,'DMG Tables'!$O$2:$O$35)*BQD$1*LOOKUP(BQD$1,'DMG Tables'!$G$2:$G$7,'DMG Tables'!$H$2:$H$7)</f>
        <v>28002000</v>
      </c>
      <c r="BQE13" s="1">
        <f>LOOKUP($A13,'DMG Tables'!$P$2:$P$35,'DMG Tables'!$O$2:$O$35)*BQE$1*LOOKUP(BQE$1,'DMG Tables'!$G$2:$G$7,'DMG Tables'!$H$2:$H$7)</f>
        <v>28017600</v>
      </c>
      <c r="BQF13" s="1">
        <f>LOOKUP($A13,'DMG Tables'!$P$2:$P$35,'DMG Tables'!$O$2:$O$35)*BQF$1*LOOKUP(BQF$1,'DMG Tables'!$G$2:$G$7,'DMG Tables'!$H$2:$H$7)</f>
        <v>28033200</v>
      </c>
      <c r="BQG13" s="1">
        <f>LOOKUP($A13,'DMG Tables'!$P$2:$P$35,'DMG Tables'!$O$2:$O$35)*BQG$1*LOOKUP(BQG$1,'DMG Tables'!$G$2:$G$7,'DMG Tables'!$H$2:$H$7)</f>
        <v>28048800</v>
      </c>
      <c r="BQH13" s="1">
        <f>LOOKUP($A13,'DMG Tables'!$P$2:$P$35,'DMG Tables'!$O$2:$O$35)*BQH$1*LOOKUP(BQH$1,'DMG Tables'!$G$2:$G$7,'DMG Tables'!$H$2:$H$7)</f>
        <v>28064400</v>
      </c>
      <c r="BQI13" s="1">
        <f>LOOKUP($A13,'DMG Tables'!$P$2:$P$35,'DMG Tables'!$O$2:$O$35)*BQI$1*LOOKUP(BQI$1,'DMG Tables'!$G$2:$G$7,'DMG Tables'!$H$2:$H$7)</f>
        <v>28080000</v>
      </c>
      <c r="BQJ13" s="1">
        <f>LOOKUP($A13,'DMG Tables'!$P$2:$P$35,'DMG Tables'!$O$2:$O$35)*BQJ$1*LOOKUP(BQJ$1,'DMG Tables'!$G$2:$G$7,'DMG Tables'!$H$2:$H$7)</f>
        <v>28095600</v>
      </c>
      <c r="BQK13" s="1">
        <f>LOOKUP($A13,'DMG Tables'!$P$2:$P$35,'DMG Tables'!$O$2:$O$35)*BQK$1*LOOKUP(BQK$1,'DMG Tables'!$G$2:$G$7,'DMG Tables'!$H$2:$H$7)</f>
        <v>28111200</v>
      </c>
      <c r="BQL13" s="1">
        <f>LOOKUP($A13,'DMG Tables'!$P$2:$P$35,'DMG Tables'!$O$2:$O$35)*BQL$1*LOOKUP(BQL$1,'DMG Tables'!$G$2:$G$7,'DMG Tables'!$H$2:$H$7)</f>
        <v>28126800</v>
      </c>
      <c r="BQM13" s="1">
        <f>LOOKUP($A13,'DMG Tables'!$P$2:$P$35,'DMG Tables'!$O$2:$O$35)*BQM$1*LOOKUP(BQM$1,'DMG Tables'!$G$2:$G$7,'DMG Tables'!$H$2:$H$7)</f>
        <v>28142400</v>
      </c>
      <c r="BQN13" s="1">
        <f>LOOKUP($A13,'DMG Tables'!$P$2:$P$35,'DMG Tables'!$O$2:$O$35)*BQN$1*LOOKUP(BQN$1,'DMG Tables'!$G$2:$G$7,'DMG Tables'!$H$2:$H$7)</f>
        <v>28158000</v>
      </c>
      <c r="BQO13" s="1">
        <f>LOOKUP($A13,'DMG Tables'!$P$2:$P$35,'DMG Tables'!$O$2:$O$35)*BQO$1*LOOKUP(BQO$1,'DMG Tables'!$G$2:$G$7,'DMG Tables'!$H$2:$H$7)</f>
        <v>28173600</v>
      </c>
      <c r="BQP13" s="1">
        <f>LOOKUP($A13,'DMG Tables'!$P$2:$P$35,'DMG Tables'!$O$2:$O$35)*BQP$1*LOOKUP(BQP$1,'DMG Tables'!$G$2:$G$7,'DMG Tables'!$H$2:$H$7)</f>
        <v>28189200</v>
      </c>
      <c r="BQQ13" s="1">
        <f>LOOKUP($A13,'DMG Tables'!$P$2:$P$35,'DMG Tables'!$O$2:$O$35)*BQQ$1*LOOKUP(BQQ$1,'DMG Tables'!$G$2:$G$7,'DMG Tables'!$H$2:$H$7)</f>
        <v>28204800</v>
      </c>
      <c r="BQR13" s="1">
        <f>LOOKUP($A13,'DMG Tables'!$P$2:$P$35,'DMG Tables'!$O$2:$O$35)*BQR$1*LOOKUP(BQR$1,'DMG Tables'!$G$2:$G$7,'DMG Tables'!$H$2:$H$7)</f>
        <v>28220400</v>
      </c>
      <c r="BQS13" s="1">
        <f>LOOKUP($A13,'DMG Tables'!$P$2:$P$35,'DMG Tables'!$O$2:$O$35)*BQS$1*LOOKUP(BQS$1,'DMG Tables'!$G$2:$G$7,'DMG Tables'!$H$2:$H$7)</f>
        <v>28236000</v>
      </c>
      <c r="BQT13" s="1">
        <f>LOOKUP($A13,'DMG Tables'!$P$2:$P$35,'DMG Tables'!$O$2:$O$35)*BQT$1*LOOKUP(BQT$1,'DMG Tables'!$G$2:$G$7,'DMG Tables'!$H$2:$H$7)</f>
        <v>28251600</v>
      </c>
      <c r="BQU13" s="1">
        <f>LOOKUP($A13,'DMG Tables'!$P$2:$P$35,'DMG Tables'!$O$2:$O$35)*BQU$1*LOOKUP(BQU$1,'DMG Tables'!$G$2:$G$7,'DMG Tables'!$H$2:$H$7)</f>
        <v>28267200</v>
      </c>
      <c r="BQV13" s="1">
        <f>LOOKUP($A13,'DMG Tables'!$P$2:$P$35,'DMG Tables'!$O$2:$O$35)*BQV$1*LOOKUP(BQV$1,'DMG Tables'!$G$2:$G$7,'DMG Tables'!$H$2:$H$7)</f>
        <v>28282800</v>
      </c>
      <c r="BQW13" s="1">
        <f>LOOKUP($A13,'DMG Tables'!$P$2:$P$35,'DMG Tables'!$O$2:$O$35)*BQW$1*LOOKUP(BQW$1,'DMG Tables'!$G$2:$G$7,'DMG Tables'!$H$2:$H$7)</f>
        <v>28298400</v>
      </c>
      <c r="BQX13" s="1">
        <f>LOOKUP($A13,'DMG Tables'!$P$2:$P$35,'DMG Tables'!$O$2:$O$35)*BQX$1*LOOKUP(BQX$1,'DMG Tables'!$G$2:$G$7,'DMG Tables'!$H$2:$H$7)</f>
        <v>28314000</v>
      </c>
      <c r="BQY13" s="1">
        <f>LOOKUP($A13,'DMG Tables'!$P$2:$P$35,'DMG Tables'!$O$2:$O$35)*BQY$1*LOOKUP(BQY$1,'DMG Tables'!$G$2:$G$7,'DMG Tables'!$H$2:$H$7)</f>
        <v>28329600</v>
      </c>
      <c r="BQZ13" s="1">
        <f>LOOKUP($A13,'DMG Tables'!$P$2:$P$35,'DMG Tables'!$O$2:$O$35)*BQZ$1*LOOKUP(BQZ$1,'DMG Tables'!$G$2:$G$7,'DMG Tables'!$H$2:$H$7)</f>
        <v>28345200</v>
      </c>
      <c r="BRA13" s="1">
        <f>LOOKUP($A13,'DMG Tables'!$P$2:$P$35,'DMG Tables'!$O$2:$O$35)*BRA$1*LOOKUP(BRA$1,'DMG Tables'!$G$2:$G$7,'DMG Tables'!$H$2:$H$7)</f>
        <v>28360800</v>
      </c>
      <c r="BRB13" s="1">
        <f>LOOKUP($A13,'DMG Tables'!$P$2:$P$35,'DMG Tables'!$O$2:$O$35)*BRB$1*LOOKUP(BRB$1,'DMG Tables'!$G$2:$G$7,'DMG Tables'!$H$2:$H$7)</f>
        <v>28376400</v>
      </c>
      <c r="BRC13" s="1">
        <f>LOOKUP($A13,'DMG Tables'!$P$2:$P$35,'DMG Tables'!$O$2:$O$35)*BRC$1*LOOKUP(BRC$1,'DMG Tables'!$G$2:$G$7,'DMG Tables'!$H$2:$H$7)</f>
        <v>28392000</v>
      </c>
      <c r="BRD13" s="1">
        <f>LOOKUP($A13,'DMG Tables'!$P$2:$P$35,'DMG Tables'!$O$2:$O$35)*BRD$1*LOOKUP(BRD$1,'DMG Tables'!$G$2:$G$7,'DMG Tables'!$H$2:$H$7)</f>
        <v>28407600</v>
      </c>
      <c r="BRE13" s="1">
        <f>LOOKUP($A13,'DMG Tables'!$P$2:$P$35,'DMG Tables'!$O$2:$O$35)*BRE$1*LOOKUP(BRE$1,'DMG Tables'!$G$2:$G$7,'DMG Tables'!$H$2:$H$7)</f>
        <v>28423200</v>
      </c>
      <c r="BRF13" s="1">
        <f>LOOKUP($A13,'DMG Tables'!$P$2:$P$35,'DMG Tables'!$O$2:$O$35)*BRF$1*LOOKUP(BRF$1,'DMG Tables'!$G$2:$G$7,'DMG Tables'!$H$2:$H$7)</f>
        <v>28438800</v>
      </c>
      <c r="BRG13" s="1">
        <f>LOOKUP($A13,'DMG Tables'!$P$2:$P$35,'DMG Tables'!$O$2:$O$35)*BRG$1*LOOKUP(BRG$1,'DMG Tables'!$G$2:$G$7,'DMG Tables'!$H$2:$H$7)</f>
        <v>28454400</v>
      </c>
      <c r="BRH13" s="1">
        <f>LOOKUP($A13,'DMG Tables'!$P$2:$P$35,'DMG Tables'!$O$2:$O$35)*BRH$1*LOOKUP(BRH$1,'DMG Tables'!$G$2:$G$7,'DMG Tables'!$H$2:$H$7)</f>
        <v>28470000</v>
      </c>
      <c r="BRI13" s="1">
        <f>LOOKUP($A13,'DMG Tables'!$P$2:$P$35,'DMG Tables'!$O$2:$O$35)*BRI$1*LOOKUP(BRI$1,'DMG Tables'!$G$2:$G$7,'DMG Tables'!$H$2:$H$7)</f>
        <v>28485600</v>
      </c>
      <c r="BRJ13" s="1">
        <f>LOOKUP($A13,'DMG Tables'!$P$2:$P$35,'DMG Tables'!$O$2:$O$35)*BRJ$1*LOOKUP(BRJ$1,'DMG Tables'!$G$2:$G$7,'DMG Tables'!$H$2:$H$7)</f>
        <v>28501200</v>
      </c>
      <c r="BRK13" s="1">
        <f>LOOKUP($A13,'DMG Tables'!$P$2:$P$35,'DMG Tables'!$O$2:$O$35)*BRK$1*LOOKUP(BRK$1,'DMG Tables'!$G$2:$G$7,'DMG Tables'!$H$2:$H$7)</f>
        <v>28516800</v>
      </c>
      <c r="BRL13" s="1">
        <f>LOOKUP($A13,'DMG Tables'!$P$2:$P$35,'DMG Tables'!$O$2:$O$35)*BRL$1*LOOKUP(BRL$1,'DMG Tables'!$G$2:$G$7,'DMG Tables'!$H$2:$H$7)</f>
        <v>28532400</v>
      </c>
      <c r="BRM13" s="1">
        <f>LOOKUP($A13,'DMG Tables'!$P$2:$P$35,'DMG Tables'!$O$2:$O$35)*BRM$1*LOOKUP(BRM$1,'DMG Tables'!$G$2:$G$7,'DMG Tables'!$H$2:$H$7)</f>
        <v>28548000</v>
      </c>
      <c r="BRN13" s="1">
        <f>LOOKUP($A13,'DMG Tables'!$P$2:$P$35,'DMG Tables'!$O$2:$O$35)*BRN$1*LOOKUP(BRN$1,'DMG Tables'!$G$2:$G$7,'DMG Tables'!$H$2:$H$7)</f>
        <v>28563600</v>
      </c>
      <c r="BRO13" s="1">
        <f>LOOKUP($A13,'DMG Tables'!$P$2:$P$35,'DMG Tables'!$O$2:$O$35)*BRO$1*LOOKUP(BRO$1,'DMG Tables'!$G$2:$G$7,'DMG Tables'!$H$2:$H$7)</f>
        <v>28579200</v>
      </c>
      <c r="BRP13" s="1">
        <f>LOOKUP($A13,'DMG Tables'!$P$2:$P$35,'DMG Tables'!$O$2:$O$35)*BRP$1*LOOKUP(BRP$1,'DMG Tables'!$G$2:$G$7,'DMG Tables'!$H$2:$H$7)</f>
        <v>28594800</v>
      </c>
      <c r="BRQ13" s="1">
        <f>LOOKUP($A13,'DMG Tables'!$P$2:$P$35,'DMG Tables'!$O$2:$O$35)*BRQ$1*LOOKUP(BRQ$1,'DMG Tables'!$G$2:$G$7,'DMG Tables'!$H$2:$H$7)</f>
        <v>28610400</v>
      </c>
      <c r="BRR13" s="1">
        <f>LOOKUP($A13,'DMG Tables'!$P$2:$P$35,'DMG Tables'!$O$2:$O$35)*BRR$1*LOOKUP(BRR$1,'DMG Tables'!$G$2:$G$7,'DMG Tables'!$H$2:$H$7)</f>
        <v>28626000</v>
      </c>
      <c r="BRS13" s="1">
        <f>LOOKUP($A13,'DMG Tables'!$P$2:$P$35,'DMG Tables'!$O$2:$O$35)*BRS$1*LOOKUP(BRS$1,'DMG Tables'!$G$2:$G$7,'DMG Tables'!$H$2:$H$7)</f>
        <v>28641600</v>
      </c>
      <c r="BRT13" s="1">
        <f>LOOKUP($A13,'DMG Tables'!$P$2:$P$35,'DMG Tables'!$O$2:$O$35)*BRT$1*LOOKUP(BRT$1,'DMG Tables'!$G$2:$G$7,'DMG Tables'!$H$2:$H$7)</f>
        <v>28657200</v>
      </c>
      <c r="BRU13" s="1">
        <f>LOOKUP($A13,'DMG Tables'!$P$2:$P$35,'DMG Tables'!$O$2:$O$35)*BRU$1*LOOKUP(BRU$1,'DMG Tables'!$G$2:$G$7,'DMG Tables'!$H$2:$H$7)</f>
        <v>28672800</v>
      </c>
      <c r="BRV13" s="1">
        <f>LOOKUP($A13,'DMG Tables'!$P$2:$P$35,'DMG Tables'!$O$2:$O$35)*BRV$1*LOOKUP(BRV$1,'DMG Tables'!$G$2:$G$7,'DMG Tables'!$H$2:$H$7)</f>
        <v>28688400</v>
      </c>
      <c r="BRW13" s="1">
        <f>LOOKUP($A13,'DMG Tables'!$P$2:$P$35,'DMG Tables'!$O$2:$O$35)*BRW$1*LOOKUP(BRW$1,'DMG Tables'!$G$2:$G$7,'DMG Tables'!$H$2:$H$7)</f>
        <v>28704000</v>
      </c>
      <c r="BRX13" s="1">
        <f>LOOKUP($A13,'DMG Tables'!$P$2:$P$35,'DMG Tables'!$O$2:$O$35)*BRX$1*LOOKUP(BRX$1,'DMG Tables'!$G$2:$G$7,'DMG Tables'!$H$2:$H$7)</f>
        <v>28719600</v>
      </c>
      <c r="BRY13" s="1">
        <f>LOOKUP($A13,'DMG Tables'!$P$2:$P$35,'DMG Tables'!$O$2:$O$35)*BRY$1*LOOKUP(BRY$1,'DMG Tables'!$G$2:$G$7,'DMG Tables'!$H$2:$H$7)</f>
        <v>28735200</v>
      </c>
      <c r="BRZ13" s="1">
        <f>LOOKUP($A13,'DMG Tables'!$P$2:$P$35,'DMG Tables'!$O$2:$O$35)*BRZ$1*LOOKUP(BRZ$1,'DMG Tables'!$G$2:$G$7,'DMG Tables'!$H$2:$H$7)</f>
        <v>28750800</v>
      </c>
      <c r="BSA13" s="1">
        <f>LOOKUP($A13,'DMG Tables'!$P$2:$P$35,'DMG Tables'!$O$2:$O$35)*BSA$1*LOOKUP(BSA$1,'DMG Tables'!$G$2:$G$7,'DMG Tables'!$H$2:$H$7)</f>
        <v>28766400</v>
      </c>
      <c r="BSB13" s="1">
        <f>LOOKUP($A13,'DMG Tables'!$P$2:$P$35,'DMG Tables'!$O$2:$O$35)*BSB$1*LOOKUP(BSB$1,'DMG Tables'!$G$2:$G$7,'DMG Tables'!$H$2:$H$7)</f>
        <v>28782000</v>
      </c>
      <c r="BSC13" s="1">
        <f>LOOKUP($A13,'DMG Tables'!$P$2:$P$35,'DMG Tables'!$O$2:$O$35)*BSC$1*LOOKUP(BSC$1,'DMG Tables'!$G$2:$G$7,'DMG Tables'!$H$2:$H$7)</f>
        <v>28797600</v>
      </c>
      <c r="BSD13" s="1">
        <f>LOOKUP($A13,'DMG Tables'!$P$2:$P$35,'DMG Tables'!$O$2:$O$35)*BSD$1*LOOKUP(BSD$1,'DMG Tables'!$G$2:$G$7,'DMG Tables'!$H$2:$H$7)</f>
        <v>28813200</v>
      </c>
      <c r="BSE13" s="1">
        <f>LOOKUP($A13,'DMG Tables'!$P$2:$P$35,'DMG Tables'!$O$2:$O$35)*BSE$1*LOOKUP(BSE$1,'DMG Tables'!$G$2:$G$7,'DMG Tables'!$H$2:$H$7)</f>
        <v>28828800</v>
      </c>
      <c r="BSF13" s="1">
        <f>LOOKUP($A13,'DMG Tables'!$P$2:$P$35,'DMG Tables'!$O$2:$O$35)*BSF$1*LOOKUP(BSF$1,'DMG Tables'!$G$2:$G$7,'DMG Tables'!$H$2:$H$7)</f>
        <v>28844400</v>
      </c>
      <c r="BSG13" s="1">
        <f>LOOKUP($A13,'DMG Tables'!$P$2:$P$35,'DMG Tables'!$O$2:$O$35)*BSG$1*LOOKUP(BSG$1,'DMG Tables'!$G$2:$G$7,'DMG Tables'!$H$2:$H$7)</f>
        <v>28860000</v>
      </c>
      <c r="BSH13" s="1">
        <f>LOOKUP($A13,'DMG Tables'!$P$2:$P$35,'DMG Tables'!$O$2:$O$35)*BSH$1*LOOKUP(BSH$1,'DMG Tables'!$G$2:$G$7,'DMG Tables'!$H$2:$H$7)</f>
        <v>28875600</v>
      </c>
      <c r="BSI13" s="1">
        <f>LOOKUP($A13,'DMG Tables'!$P$2:$P$35,'DMG Tables'!$O$2:$O$35)*BSI$1*LOOKUP(BSI$1,'DMG Tables'!$G$2:$G$7,'DMG Tables'!$H$2:$H$7)</f>
        <v>28891200</v>
      </c>
      <c r="BSJ13" s="1">
        <f>LOOKUP($A13,'DMG Tables'!$P$2:$P$35,'DMG Tables'!$O$2:$O$35)*BSJ$1*LOOKUP(BSJ$1,'DMG Tables'!$G$2:$G$7,'DMG Tables'!$H$2:$H$7)</f>
        <v>28906800</v>
      </c>
      <c r="BSK13" s="1">
        <f>LOOKUP($A13,'DMG Tables'!$P$2:$P$35,'DMG Tables'!$O$2:$O$35)*BSK$1*LOOKUP(BSK$1,'DMG Tables'!$G$2:$G$7,'DMG Tables'!$H$2:$H$7)</f>
        <v>28922400</v>
      </c>
      <c r="BSL13" s="1">
        <f>LOOKUP($A13,'DMG Tables'!$P$2:$P$35,'DMG Tables'!$O$2:$O$35)*BSL$1*LOOKUP(BSL$1,'DMG Tables'!$G$2:$G$7,'DMG Tables'!$H$2:$H$7)</f>
        <v>28938000</v>
      </c>
      <c r="BSM13" s="1">
        <f>LOOKUP($A13,'DMG Tables'!$P$2:$P$35,'DMG Tables'!$O$2:$O$35)*BSM$1*LOOKUP(BSM$1,'DMG Tables'!$G$2:$G$7,'DMG Tables'!$H$2:$H$7)</f>
        <v>28953600</v>
      </c>
      <c r="BSN13" s="1">
        <f>LOOKUP($A13,'DMG Tables'!$P$2:$P$35,'DMG Tables'!$O$2:$O$35)*BSN$1*LOOKUP(BSN$1,'DMG Tables'!$G$2:$G$7,'DMG Tables'!$H$2:$H$7)</f>
        <v>28969200</v>
      </c>
      <c r="BSO13" s="1">
        <f>LOOKUP($A13,'DMG Tables'!$P$2:$P$35,'DMG Tables'!$O$2:$O$35)*BSO$1*LOOKUP(BSO$1,'DMG Tables'!$G$2:$G$7,'DMG Tables'!$H$2:$H$7)</f>
        <v>28984800</v>
      </c>
      <c r="BSP13" s="1">
        <f>LOOKUP($A13,'DMG Tables'!$P$2:$P$35,'DMG Tables'!$O$2:$O$35)*BSP$1*LOOKUP(BSP$1,'DMG Tables'!$G$2:$G$7,'DMG Tables'!$H$2:$H$7)</f>
        <v>29000400</v>
      </c>
      <c r="BSQ13" s="1">
        <f>LOOKUP($A13,'DMG Tables'!$P$2:$P$35,'DMG Tables'!$O$2:$O$35)*BSQ$1*LOOKUP(BSQ$1,'DMG Tables'!$G$2:$G$7,'DMG Tables'!$H$2:$H$7)</f>
        <v>29016000</v>
      </c>
      <c r="BSR13" s="1">
        <f>LOOKUP($A13,'DMG Tables'!$P$2:$P$35,'DMG Tables'!$O$2:$O$35)*BSR$1*LOOKUP(BSR$1,'DMG Tables'!$G$2:$G$7,'DMG Tables'!$H$2:$H$7)</f>
        <v>29031600</v>
      </c>
      <c r="BSS13" s="1">
        <f>LOOKUP($A13,'DMG Tables'!$P$2:$P$35,'DMG Tables'!$O$2:$O$35)*BSS$1*LOOKUP(BSS$1,'DMG Tables'!$G$2:$G$7,'DMG Tables'!$H$2:$H$7)</f>
        <v>29047200</v>
      </c>
      <c r="BST13" s="1">
        <f>LOOKUP($A13,'DMG Tables'!$P$2:$P$35,'DMG Tables'!$O$2:$O$35)*BST$1*LOOKUP(BST$1,'DMG Tables'!$G$2:$G$7,'DMG Tables'!$H$2:$H$7)</f>
        <v>29062800</v>
      </c>
      <c r="BSU13" s="1">
        <f>LOOKUP($A13,'DMG Tables'!$P$2:$P$35,'DMG Tables'!$O$2:$O$35)*BSU$1*LOOKUP(BSU$1,'DMG Tables'!$G$2:$G$7,'DMG Tables'!$H$2:$H$7)</f>
        <v>29078400</v>
      </c>
      <c r="BSV13" s="1">
        <f>LOOKUP($A13,'DMG Tables'!$P$2:$P$35,'DMG Tables'!$O$2:$O$35)*BSV$1*LOOKUP(BSV$1,'DMG Tables'!$G$2:$G$7,'DMG Tables'!$H$2:$H$7)</f>
        <v>29094000</v>
      </c>
      <c r="BSW13" s="1">
        <f>LOOKUP($A13,'DMG Tables'!$P$2:$P$35,'DMG Tables'!$O$2:$O$35)*BSW$1*LOOKUP(BSW$1,'DMG Tables'!$G$2:$G$7,'DMG Tables'!$H$2:$H$7)</f>
        <v>29109600</v>
      </c>
      <c r="BSX13" s="1">
        <f>LOOKUP($A13,'DMG Tables'!$P$2:$P$35,'DMG Tables'!$O$2:$O$35)*BSX$1*LOOKUP(BSX$1,'DMG Tables'!$G$2:$G$7,'DMG Tables'!$H$2:$H$7)</f>
        <v>29125200</v>
      </c>
      <c r="BSY13" s="1">
        <f>LOOKUP($A13,'DMG Tables'!$P$2:$P$35,'DMG Tables'!$O$2:$O$35)*BSY$1*LOOKUP(BSY$1,'DMG Tables'!$G$2:$G$7,'DMG Tables'!$H$2:$H$7)</f>
        <v>29140800</v>
      </c>
      <c r="BSZ13" s="1">
        <f>LOOKUP($A13,'DMG Tables'!$P$2:$P$35,'DMG Tables'!$O$2:$O$35)*BSZ$1*LOOKUP(BSZ$1,'DMG Tables'!$G$2:$G$7,'DMG Tables'!$H$2:$H$7)</f>
        <v>29156400</v>
      </c>
      <c r="BTA13" s="1">
        <f>LOOKUP($A13,'DMG Tables'!$P$2:$P$35,'DMG Tables'!$O$2:$O$35)*BTA$1*LOOKUP(BTA$1,'DMG Tables'!$G$2:$G$7,'DMG Tables'!$H$2:$H$7)</f>
        <v>29172000</v>
      </c>
      <c r="BTB13" s="1">
        <f>LOOKUP($A13,'DMG Tables'!$P$2:$P$35,'DMG Tables'!$O$2:$O$35)*BTB$1*LOOKUP(BTB$1,'DMG Tables'!$G$2:$G$7,'DMG Tables'!$H$2:$H$7)</f>
        <v>29187600</v>
      </c>
      <c r="BTC13" s="1">
        <f>LOOKUP($A13,'DMG Tables'!$P$2:$P$35,'DMG Tables'!$O$2:$O$35)*BTC$1*LOOKUP(BTC$1,'DMG Tables'!$G$2:$G$7,'DMG Tables'!$H$2:$H$7)</f>
        <v>29203200</v>
      </c>
      <c r="BTD13" s="1">
        <f>LOOKUP($A13,'DMG Tables'!$P$2:$P$35,'DMG Tables'!$O$2:$O$35)*BTD$1*LOOKUP(BTD$1,'DMG Tables'!$G$2:$G$7,'DMG Tables'!$H$2:$H$7)</f>
        <v>29218800</v>
      </c>
      <c r="BTE13" s="1">
        <f>LOOKUP($A13,'DMG Tables'!$P$2:$P$35,'DMG Tables'!$O$2:$O$35)*BTE$1*LOOKUP(BTE$1,'DMG Tables'!$G$2:$G$7,'DMG Tables'!$H$2:$H$7)</f>
        <v>29234400</v>
      </c>
      <c r="BTF13" s="1">
        <f>LOOKUP($A13,'DMG Tables'!$P$2:$P$35,'DMG Tables'!$O$2:$O$35)*BTF$1*LOOKUP(BTF$1,'DMG Tables'!$G$2:$G$7,'DMG Tables'!$H$2:$H$7)</f>
        <v>29250000</v>
      </c>
      <c r="BTG13" s="1">
        <f>LOOKUP($A13,'DMG Tables'!$P$2:$P$35,'DMG Tables'!$O$2:$O$35)*BTG$1*LOOKUP(BTG$1,'DMG Tables'!$G$2:$G$7,'DMG Tables'!$H$2:$H$7)</f>
        <v>29265600</v>
      </c>
      <c r="BTH13" s="1">
        <f>LOOKUP($A13,'DMG Tables'!$P$2:$P$35,'DMG Tables'!$O$2:$O$35)*BTH$1*LOOKUP(BTH$1,'DMG Tables'!$G$2:$G$7,'DMG Tables'!$H$2:$H$7)</f>
        <v>29281200</v>
      </c>
      <c r="BTI13" s="1">
        <f>LOOKUP($A13,'DMG Tables'!$P$2:$P$35,'DMG Tables'!$O$2:$O$35)*BTI$1*LOOKUP(BTI$1,'DMG Tables'!$G$2:$G$7,'DMG Tables'!$H$2:$H$7)</f>
        <v>29296800</v>
      </c>
      <c r="BTJ13" s="1">
        <f>LOOKUP($A13,'DMG Tables'!$P$2:$P$35,'DMG Tables'!$O$2:$O$35)*BTJ$1*LOOKUP(BTJ$1,'DMG Tables'!$G$2:$G$7,'DMG Tables'!$H$2:$H$7)</f>
        <v>29312400</v>
      </c>
      <c r="BTK13" s="1">
        <f>LOOKUP($A13,'DMG Tables'!$P$2:$P$35,'DMG Tables'!$O$2:$O$35)*BTK$1*LOOKUP(BTK$1,'DMG Tables'!$G$2:$G$7,'DMG Tables'!$H$2:$H$7)</f>
        <v>29328000</v>
      </c>
      <c r="BTL13" s="1">
        <f>LOOKUP($A13,'DMG Tables'!$P$2:$P$35,'DMG Tables'!$O$2:$O$35)*BTL$1*LOOKUP(BTL$1,'DMG Tables'!$G$2:$G$7,'DMG Tables'!$H$2:$H$7)</f>
        <v>29343600</v>
      </c>
      <c r="BTM13" s="1">
        <f>LOOKUP($A13,'DMG Tables'!$P$2:$P$35,'DMG Tables'!$O$2:$O$35)*BTM$1*LOOKUP(BTM$1,'DMG Tables'!$G$2:$G$7,'DMG Tables'!$H$2:$H$7)</f>
        <v>29359200</v>
      </c>
      <c r="BTN13" s="1">
        <f>LOOKUP($A13,'DMG Tables'!$P$2:$P$35,'DMG Tables'!$O$2:$O$35)*BTN$1*LOOKUP(BTN$1,'DMG Tables'!$G$2:$G$7,'DMG Tables'!$H$2:$H$7)</f>
        <v>29374800</v>
      </c>
      <c r="BTO13" s="1">
        <f>LOOKUP($A13,'DMG Tables'!$P$2:$P$35,'DMG Tables'!$O$2:$O$35)*BTO$1*LOOKUP(BTO$1,'DMG Tables'!$G$2:$G$7,'DMG Tables'!$H$2:$H$7)</f>
        <v>29390400</v>
      </c>
      <c r="BTP13" s="1">
        <f>LOOKUP($A13,'DMG Tables'!$P$2:$P$35,'DMG Tables'!$O$2:$O$35)*BTP$1*LOOKUP(BTP$1,'DMG Tables'!$G$2:$G$7,'DMG Tables'!$H$2:$H$7)</f>
        <v>29406000</v>
      </c>
      <c r="BTQ13" s="1">
        <f>LOOKUP($A13,'DMG Tables'!$P$2:$P$35,'DMG Tables'!$O$2:$O$35)*BTQ$1*LOOKUP(BTQ$1,'DMG Tables'!$G$2:$G$7,'DMG Tables'!$H$2:$H$7)</f>
        <v>29421600</v>
      </c>
      <c r="BTR13" s="1">
        <f>LOOKUP($A13,'DMG Tables'!$P$2:$P$35,'DMG Tables'!$O$2:$O$35)*BTR$1*LOOKUP(BTR$1,'DMG Tables'!$G$2:$G$7,'DMG Tables'!$H$2:$H$7)</f>
        <v>29437200</v>
      </c>
      <c r="BTS13" s="1">
        <f>LOOKUP($A13,'DMG Tables'!$P$2:$P$35,'DMG Tables'!$O$2:$O$35)*BTS$1*LOOKUP(BTS$1,'DMG Tables'!$G$2:$G$7,'DMG Tables'!$H$2:$H$7)</f>
        <v>29452800</v>
      </c>
      <c r="BTT13" s="1">
        <f>LOOKUP($A13,'DMG Tables'!$P$2:$P$35,'DMG Tables'!$O$2:$O$35)*BTT$1*LOOKUP(BTT$1,'DMG Tables'!$G$2:$G$7,'DMG Tables'!$H$2:$H$7)</f>
        <v>29468400</v>
      </c>
      <c r="BTU13" s="1">
        <f>LOOKUP($A13,'DMG Tables'!$P$2:$P$35,'DMG Tables'!$O$2:$O$35)*BTU$1*LOOKUP(BTU$1,'DMG Tables'!$G$2:$G$7,'DMG Tables'!$H$2:$H$7)</f>
        <v>29484000</v>
      </c>
      <c r="BTV13" s="1">
        <f>LOOKUP($A13,'DMG Tables'!$P$2:$P$35,'DMG Tables'!$O$2:$O$35)*BTV$1*LOOKUP(BTV$1,'DMG Tables'!$G$2:$G$7,'DMG Tables'!$H$2:$H$7)</f>
        <v>29499600</v>
      </c>
      <c r="BTW13" s="1">
        <f>LOOKUP($A13,'DMG Tables'!$P$2:$P$35,'DMG Tables'!$O$2:$O$35)*BTW$1*LOOKUP(BTW$1,'DMG Tables'!$G$2:$G$7,'DMG Tables'!$H$2:$H$7)</f>
        <v>29515200</v>
      </c>
      <c r="BTX13" s="1">
        <f>LOOKUP($A13,'DMG Tables'!$P$2:$P$35,'DMG Tables'!$O$2:$O$35)*BTX$1*LOOKUP(BTX$1,'DMG Tables'!$G$2:$G$7,'DMG Tables'!$H$2:$H$7)</f>
        <v>29530800</v>
      </c>
      <c r="BTY13" s="1">
        <f>LOOKUP($A13,'DMG Tables'!$P$2:$P$35,'DMG Tables'!$O$2:$O$35)*BTY$1*LOOKUP(BTY$1,'DMG Tables'!$G$2:$G$7,'DMG Tables'!$H$2:$H$7)</f>
        <v>29546400</v>
      </c>
      <c r="BTZ13" s="1">
        <f>LOOKUP($A13,'DMG Tables'!$P$2:$P$35,'DMG Tables'!$O$2:$O$35)*BTZ$1*LOOKUP(BTZ$1,'DMG Tables'!$G$2:$G$7,'DMG Tables'!$H$2:$H$7)</f>
        <v>29562000</v>
      </c>
      <c r="BUA13" s="1">
        <f>LOOKUP($A13,'DMG Tables'!$P$2:$P$35,'DMG Tables'!$O$2:$O$35)*BUA$1*LOOKUP(BUA$1,'DMG Tables'!$G$2:$G$7,'DMG Tables'!$H$2:$H$7)</f>
        <v>29577600</v>
      </c>
      <c r="BUB13" s="1">
        <f>LOOKUP($A13,'DMG Tables'!$P$2:$P$35,'DMG Tables'!$O$2:$O$35)*BUB$1*LOOKUP(BUB$1,'DMG Tables'!$G$2:$G$7,'DMG Tables'!$H$2:$H$7)</f>
        <v>29593200</v>
      </c>
      <c r="BUC13" s="1">
        <f>LOOKUP($A13,'DMG Tables'!$P$2:$P$35,'DMG Tables'!$O$2:$O$35)*BUC$1*LOOKUP(BUC$1,'DMG Tables'!$G$2:$G$7,'DMG Tables'!$H$2:$H$7)</f>
        <v>29608800</v>
      </c>
      <c r="BUD13" s="1">
        <f>LOOKUP($A13,'DMG Tables'!$P$2:$P$35,'DMG Tables'!$O$2:$O$35)*BUD$1*LOOKUP(BUD$1,'DMG Tables'!$G$2:$G$7,'DMG Tables'!$H$2:$H$7)</f>
        <v>29624400</v>
      </c>
      <c r="BUE13" s="1">
        <f>LOOKUP($A13,'DMG Tables'!$P$2:$P$35,'DMG Tables'!$O$2:$O$35)*BUE$1*LOOKUP(BUE$1,'DMG Tables'!$G$2:$G$7,'DMG Tables'!$H$2:$H$7)</f>
        <v>29640000</v>
      </c>
      <c r="BUF13" s="1">
        <f>LOOKUP($A13,'DMG Tables'!$P$2:$P$35,'DMG Tables'!$O$2:$O$35)*BUF$1*LOOKUP(BUF$1,'DMG Tables'!$G$2:$G$7,'DMG Tables'!$H$2:$H$7)</f>
        <v>29655600</v>
      </c>
      <c r="BUG13" s="1">
        <f>LOOKUP($A13,'DMG Tables'!$P$2:$P$35,'DMG Tables'!$O$2:$O$35)*BUG$1*LOOKUP(BUG$1,'DMG Tables'!$G$2:$G$7,'DMG Tables'!$H$2:$H$7)</f>
        <v>29671200</v>
      </c>
      <c r="BUH13" s="1">
        <f>LOOKUP($A13,'DMG Tables'!$P$2:$P$35,'DMG Tables'!$O$2:$O$35)*BUH$1*LOOKUP(BUH$1,'DMG Tables'!$G$2:$G$7,'DMG Tables'!$H$2:$H$7)</f>
        <v>29686800</v>
      </c>
      <c r="BUI13" s="1">
        <f>LOOKUP($A13,'DMG Tables'!$P$2:$P$35,'DMG Tables'!$O$2:$O$35)*BUI$1*LOOKUP(BUI$1,'DMG Tables'!$G$2:$G$7,'DMG Tables'!$H$2:$H$7)</f>
        <v>29702400</v>
      </c>
      <c r="BUJ13" s="1">
        <f>LOOKUP($A13,'DMG Tables'!$P$2:$P$35,'DMG Tables'!$O$2:$O$35)*BUJ$1*LOOKUP(BUJ$1,'DMG Tables'!$G$2:$G$7,'DMG Tables'!$H$2:$H$7)</f>
        <v>29718000</v>
      </c>
      <c r="BUK13" s="1">
        <f>LOOKUP($A13,'DMG Tables'!$P$2:$P$35,'DMG Tables'!$O$2:$O$35)*BUK$1*LOOKUP(BUK$1,'DMG Tables'!$G$2:$G$7,'DMG Tables'!$H$2:$H$7)</f>
        <v>29733600</v>
      </c>
      <c r="BUL13" s="1">
        <f>LOOKUP($A13,'DMG Tables'!$P$2:$P$35,'DMG Tables'!$O$2:$O$35)*BUL$1*LOOKUP(BUL$1,'DMG Tables'!$G$2:$G$7,'DMG Tables'!$H$2:$H$7)</f>
        <v>29749200</v>
      </c>
      <c r="BUM13" s="1">
        <f>LOOKUP($A13,'DMG Tables'!$P$2:$P$35,'DMG Tables'!$O$2:$O$35)*BUM$1*LOOKUP(BUM$1,'DMG Tables'!$G$2:$G$7,'DMG Tables'!$H$2:$H$7)</f>
        <v>29764800</v>
      </c>
      <c r="BUN13" s="1">
        <f>LOOKUP($A13,'DMG Tables'!$P$2:$P$35,'DMG Tables'!$O$2:$O$35)*BUN$1*LOOKUP(BUN$1,'DMG Tables'!$G$2:$G$7,'DMG Tables'!$H$2:$H$7)</f>
        <v>29780400</v>
      </c>
      <c r="BUO13" s="1">
        <f>LOOKUP($A13,'DMG Tables'!$P$2:$P$35,'DMG Tables'!$O$2:$O$35)*BUO$1*LOOKUP(BUO$1,'DMG Tables'!$G$2:$G$7,'DMG Tables'!$H$2:$H$7)</f>
        <v>29796000</v>
      </c>
      <c r="BUP13" s="1">
        <f>LOOKUP($A13,'DMG Tables'!$P$2:$P$35,'DMG Tables'!$O$2:$O$35)*BUP$1*LOOKUP(BUP$1,'DMG Tables'!$G$2:$G$7,'DMG Tables'!$H$2:$H$7)</f>
        <v>29811600</v>
      </c>
      <c r="BUQ13" s="1">
        <f>LOOKUP($A13,'DMG Tables'!$P$2:$P$35,'DMG Tables'!$O$2:$O$35)*BUQ$1*LOOKUP(BUQ$1,'DMG Tables'!$G$2:$G$7,'DMG Tables'!$H$2:$H$7)</f>
        <v>29827200</v>
      </c>
      <c r="BUR13" s="1">
        <f>LOOKUP($A13,'DMG Tables'!$P$2:$P$35,'DMG Tables'!$O$2:$O$35)*BUR$1*LOOKUP(BUR$1,'DMG Tables'!$G$2:$G$7,'DMG Tables'!$H$2:$H$7)</f>
        <v>29842800</v>
      </c>
      <c r="BUS13" s="1">
        <f>LOOKUP($A13,'DMG Tables'!$P$2:$P$35,'DMG Tables'!$O$2:$O$35)*BUS$1*LOOKUP(BUS$1,'DMG Tables'!$G$2:$G$7,'DMG Tables'!$H$2:$H$7)</f>
        <v>29858400</v>
      </c>
      <c r="BUT13" s="1">
        <f>LOOKUP($A13,'DMG Tables'!$P$2:$P$35,'DMG Tables'!$O$2:$O$35)*BUT$1*LOOKUP(BUT$1,'DMG Tables'!$G$2:$G$7,'DMG Tables'!$H$2:$H$7)</f>
        <v>29874000</v>
      </c>
      <c r="BUU13" s="1">
        <f>LOOKUP($A13,'DMG Tables'!$P$2:$P$35,'DMG Tables'!$O$2:$O$35)*BUU$1*LOOKUP(BUU$1,'DMG Tables'!$G$2:$G$7,'DMG Tables'!$H$2:$H$7)</f>
        <v>29889600</v>
      </c>
      <c r="BUV13" s="1">
        <f>LOOKUP($A13,'DMG Tables'!$P$2:$P$35,'DMG Tables'!$O$2:$O$35)*BUV$1*LOOKUP(BUV$1,'DMG Tables'!$G$2:$G$7,'DMG Tables'!$H$2:$H$7)</f>
        <v>29905200</v>
      </c>
      <c r="BUW13" s="1">
        <f>LOOKUP($A13,'DMG Tables'!$P$2:$P$35,'DMG Tables'!$O$2:$O$35)*BUW$1*LOOKUP(BUW$1,'DMG Tables'!$G$2:$G$7,'DMG Tables'!$H$2:$H$7)</f>
        <v>29920800</v>
      </c>
      <c r="BUX13" s="1">
        <f>LOOKUP($A13,'DMG Tables'!$P$2:$P$35,'DMG Tables'!$O$2:$O$35)*BUX$1*LOOKUP(BUX$1,'DMG Tables'!$G$2:$G$7,'DMG Tables'!$H$2:$H$7)</f>
        <v>29936400</v>
      </c>
      <c r="BUY13" s="1">
        <f>LOOKUP($A13,'DMG Tables'!$P$2:$P$35,'DMG Tables'!$O$2:$O$35)*BUY$1*LOOKUP(BUY$1,'DMG Tables'!$G$2:$G$7,'DMG Tables'!$H$2:$H$7)</f>
        <v>29952000</v>
      </c>
      <c r="BUZ13" s="1">
        <f>LOOKUP($A13,'DMG Tables'!$P$2:$P$35,'DMG Tables'!$O$2:$O$35)*BUZ$1*LOOKUP(BUZ$1,'DMG Tables'!$G$2:$G$7,'DMG Tables'!$H$2:$H$7)</f>
        <v>29967600</v>
      </c>
      <c r="BVA13" s="1">
        <f>LOOKUP($A13,'DMG Tables'!$P$2:$P$35,'DMG Tables'!$O$2:$O$35)*BVA$1*LOOKUP(BVA$1,'DMG Tables'!$G$2:$G$7,'DMG Tables'!$H$2:$H$7)</f>
        <v>29983200</v>
      </c>
      <c r="BVB13" s="1">
        <f>LOOKUP($A13,'DMG Tables'!$P$2:$P$35,'DMG Tables'!$O$2:$O$35)*BVB$1*LOOKUP(BVB$1,'DMG Tables'!$G$2:$G$7,'DMG Tables'!$H$2:$H$7)</f>
        <v>29998800</v>
      </c>
      <c r="BVC13" s="1">
        <f>LOOKUP($A13,'DMG Tables'!$P$2:$P$35,'DMG Tables'!$O$2:$O$35)*BVC$1*LOOKUP(BVC$1,'DMG Tables'!$G$2:$G$7,'DMG Tables'!$H$2:$H$7)</f>
        <v>30014400</v>
      </c>
      <c r="BVD13" s="1">
        <f>LOOKUP($A13,'DMG Tables'!$P$2:$P$35,'DMG Tables'!$O$2:$O$35)*BVD$1*LOOKUP(BVD$1,'DMG Tables'!$G$2:$G$7,'DMG Tables'!$H$2:$H$7)</f>
        <v>30030000</v>
      </c>
      <c r="BVE13" s="1">
        <f>LOOKUP($A13,'DMG Tables'!$P$2:$P$35,'DMG Tables'!$O$2:$O$35)*BVE$1*LOOKUP(BVE$1,'DMG Tables'!$G$2:$G$7,'DMG Tables'!$H$2:$H$7)</f>
        <v>30045600</v>
      </c>
      <c r="BVF13" s="1">
        <f>LOOKUP($A13,'DMG Tables'!$P$2:$P$35,'DMG Tables'!$O$2:$O$35)*BVF$1*LOOKUP(BVF$1,'DMG Tables'!$G$2:$G$7,'DMG Tables'!$H$2:$H$7)</f>
        <v>30061200</v>
      </c>
      <c r="BVG13" s="1">
        <f>LOOKUP($A13,'DMG Tables'!$P$2:$P$35,'DMG Tables'!$O$2:$O$35)*BVG$1*LOOKUP(BVG$1,'DMG Tables'!$G$2:$G$7,'DMG Tables'!$H$2:$H$7)</f>
        <v>30076800</v>
      </c>
      <c r="BVH13" s="1">
        <f>LOOKUP($A13,'DMG Tables'!$P$2:$P$35,'DMG Tables'!$O$2:$O$35)*BVH$1*LOOKUP(BVH$1,'DMG Tables'!$G$2:$G$7,'DMG Tables'!$H$2:$H$7)</f>
        <v>30092400</v>
      </c>
      <c r="BVI13" s="1">
        <f>LOOKUP($A13,'DMG Tables'!$P$2:$P$35,'DMG Tables'!$O$2:$O$35)*BVI$1*LOOKUP(BVI$1,'DMG Tables'!$G$2:$G$7,'DMG Tables'!$H$2:$H$7)</f>
        <v>30108000</v>
      </c>
      <c r="BVJ13" s="1">
        <f>LOOKUP($A13,'DMG Tables'!$P$2:$P$35,'DMG Tables'!$O$2:$O$35)*BVJ$1*LOOKUP(BVJ$1,'DMG Tables'!$G$2:$G$7,'DMG Tables'!$H$2:$H$7)</f>
        <v>30123600</v>
      </c>
      <c r="BVK13" s="1">
        <f>LOOKUP($A13,'DMG Tables'!$P$2:$P$35,'DMG Tables'!$O$2:$O$35)*BVK$1*LOOKUP(BVK$1,'DMG Tables'!$G$2:$G$7,'DMG Tables'!$H$2:$H$7)</f>
        <v>30139200</v>
      </c>
      <c r="BVL13" s="1">
        <f>LOOKUP($A13,'DMG Tables'!$P$2:$P$35,'DMG Tables'!$O$2:$O$35)*BVL$1*LOOKUP(BVL$1,'DMG Tables'!$G$2:$G$7,'DMG Tables'!$H$2:$H$7)</f>
        <v>30154800</v>
      </c>
      <c r="BVM13" s="1">
        <f>LOOKUP($A13,'DMG Tables'!$P$2:$P$35,'DMG Tables'!$O$2:$O$35)*BVM$1*LOOKUP(BVM$1,'DMG Tables'!$G$2:$G$7,'DMG Tables'!$H$2:$H$7)</f>
        <v>30170400</v>
      </c>
      <c r="BVN13" s="1">
        <f>LOOKUP($A13,'DMG Tables'!$P$2:$P$35,'DMG Tables'!$O$2:$O$35)*BVN$1*LOOKUP(BVN$1,'DMG Tables'!$G$2:$G$7,'DMG Tables'!$H$2:$H$7)</f>
        <v>30186000</v>
      </c>
      <c r="BVO13" s="1">
        <f>LOOKUP($A13,'DMG Tables'!$P$2:$P$35,'DMG Tables'!$O$2:$O$35)*BVO$1*LOOKUP(BVO$1,'DMG Tables'!$G$2:$G$7,'DMG Tables'!$H$2:$H$7)</f>
        <v>30201600</v>
      </c>
      <c r="BVP13" s="1">
        <f>LOOKUP($A13,'DMG Tables'!$P$2:$P$35,'DMG Tables'!$O$2:$O$35)*BVP$1*LOOKUP(BVP$1,'DMG Tables'!$G$2:$G$7,'DMG Tables'!$H$2:$H$7)</f>
        <v>30217200</v>
      </c>
      <c r="BVQ13" s="1">
        <f>LOOKUP($A13,'DMG Tables'!$P$2:$P$35,'DMG Tables'!$O$2:$O$35)*BVQ$1*LOOKUP(BVQ$1,'DMG Tables'!$G$2:$G$7,'DMG Tables'!$H$2:$H$7)</f>
        <v>30232800</v>
      </c>
      <c r="BVR13" s="1">
        <f>LOOKUP($A13,'DMG Tables'!$P$2:$P$35,'DMG Tables'!$O$2:$O$35)*BVR$1*LOOKUP(BVR$1,'DMG Tables'!$G$2:$G$7,'DMG Tables'!$H$2:$H$7)</f>
        <v>30248400</v>
      </c>
      <c r="BVS13" s="1">
        <f>LOOKUP($A13,'DMG Tables'!$P$2:$P$35,'DMG Tables'!$O$2:$O$35)*BVS$1*LOOKUP(BVS$1,'DMG Tables'!$G$2:$G$7,'DMG Tables'!$H$2:$H$7)</f>
        <v>30264000</v>
      </c>
      <c r="BVT13" s="1">
        <f>LOOKUP($A13,'DMG Tables'!$P$2:$P$35,'DMG Tables'!$O$2:$O$35)*BVT$1*LOOKUP(BVT$1,'DMG Tables'!$G$2:$G$7,'DMG Tables'!$H$2:$H$7)</f>
        <v>30279600</v>
      </c>
      <c r="BVU13" s="1">
        <f>LOOKUP($A13,'DMG Tables'!$P$2:$P$35,'DMG Tables'!$O$2:$O$35)*BVU$1*LOOKUP(BVU$1,'DMG Tables'!$G$2:$G$7,'DMG Tables'!$H$2:$H$7)</f>
        <v>30295200</v>
      </c>
      <c r="BVV13" s="1">
        <f>LOOKUP($A13,'DMG Tables'!$P$2:$P$35,'DMG Tables'!$O$2:$O$35)*BVV$1*LOOKUP(BVV$1,'DMG Tables'!$G$2:$G$7,'DMG Tables'!$H$2:$H$7)</f>
        <v>30310800</v>
      </c>
      <c r="BVW13" s="1">
        <f>LOOKUP($A13,'DMG Tables'!$P$2:$P$35,'DMG Tables'!$O$2:$O$35)*BVW$1*LOOKUP(BVW$1,'DMG Tables'!$G$2:$G$7,'DMG Tables'!$H$2:$H$7)</f>
        <v>30326400</v>
      </c>
      <c r="BVX13" s="1">
        <f>LOOKUP($A13,'DMG Tables'!$P$2:$P$35,'DMG Tables'!$O$2:$O$35)*BVX$1*LOOKUP(BVX$1,'DMG Tables'!$G$2:$G$7,'DMG Tables'!$H$2:$H$7)</f>
        <v>30342000</v>
      </c>
      <c r="BVY13" s="1">
        <f>LOOKUP($A13,'DMG Tables'!$P$2:$P$35,'DMG Tables'!$O$2:$O$35)*BVY$1*LOOKUP(BVY$1,'DMG Tables'!$G$2:$G$7,'DMG Tables'!$H$2:$H$7)</f>
        <v>30357600</v>
      </c>
      <c r="BVZ13" s="1">
        <f>LOOKUP($A13,'DMG Tables'!$P$2:$P$35,'DMG Tables'!$O$2:$O$35)*BVZ$1*LOOKUP(BVZ$1,'DMG Tables'!$G$2:$G$7,'DMG Tables'!$H$2:$H$7)</f>
        <v>30373200</v>
      </c>
      <c r="BWA13" s="1">
        <f>LOOKUP($A13,'DMG Tables'!$P$2:$P$35,'DMG Tables'!$O$2:$O$35)*BWA$1*LOOKUP(BWA$1,'DMG Tables'!$G$2:$G$7,'DMG Tables'!$H$2:$H$7)</f>
        <v>30388800</v>
      </c>
      <c r="BWB13" s="1">
        <f>LOOKUP($A13,'DMG Tables'!$P$2:$P$35,'DMG Tables'!$O$2:$O$35)*BWB$1*LOOKUP(BWB$1,'DMG Tables'!$G$2:$G$7,'DMG Tables'!$H$2:$H$7)</f>
        <v>30404400</v>
      </c>
      <c r="BWC13" s="1">
        <f>LOOKUP($A13,'DMG Tables'!$P$2:$P$35,'DMG Tables'!$O$2:$O$35)*BWC$1*LOOKUP(BWC$1,'DMG Tables'!$G$2:$G$7,'DMG Tables'!$H$2:$H$7)</f>
        <v>30420000</v>
      </c>
      <c r="BWD13" s="1">
        <f>LOOKUP($A13,'DMG Tables'!$P$2:$P$35,'DMG Tables'!$O$2:$O$35)*BWD$1*LOOKUP(BWD$1,'DMG Tables'!$G$2:$G$7,'DMG Tables'!$H$2:$H$7)</f>
        <v>30435600</v>
      </c>
      <c r="BWE13" s="1">
        <f>LOOKUP($A13,'DMG Tables'!$P$2:$P$35,'DMG Tables'!$O$2:$O$35)*BWE$1*LOOKUP(BWE$1,'DMG Tables'!$G$2:$G$7,'DMG Tables'!$H$2:$H$7)</f>
        <v>30451200</v>
      </c>
      <c r="BWF13" s="1">
        <f>LOOKUP($A13,'DMG Tables'!$P$2:$P$35,'DMG Tables'!$O$2:$O$35)*BWF$1*LOOKUP(BWF$1,'DMG Tables'!$G$2:$G$7,'DMG Tables'!$H$2:$H$7)</f>
        <v>30466800</v>
      </c>
      <c r="BWG13" s="1">
        <f>LOOKUP($A13,'DMG Tables'!$P$2:$P$35,'DMG Tables'!$O$2:$O$35)*BWG$1*LOOKUP(BWG$1,'DMG Tables'!$G$2:$G$7,'DMG Tables'!$H$2:$H$7)</f>
        <v>30482400</v>
      </c>
      <c r="BWH13" s="1">
        <f>LOOKUP($A13,'DMG Tables'!$P$2:$P$35,'DMG Tables'!$O$2:$O$35)*BWH$1*LOOKUP(BWH$1,'DMG Tables'!$G$2:$G$7,'DMG Tables'!$H$2:$H$7)</f>
        <v>30498000</v>
      </c>
      <c r="BWI13" s="1">
        <f>LOOKUP($A13,'DMG Tables'!$P$2:$P$35,'DMG Tables'!$O$2:$O$35)*BWI$1*LOOKUP(BWI$1,'DMG Tables'!$G$2:$G$7,'DMG Tables'!$H$2:$H$7)</f>
        <v>30513600</v>
      </c>
      <c r="BWJ13" s="1">
        <f>LOOKUP($A13,'DMG Tables'!$P$2:$P$35,'DMG Tables'!$O$2:$O$35)*BWJ$1*LOOKUP(BWJ$1,'DMG Tables'!$G$2:$G$7,'DMG Tables'!$H$2:$H$7)</f>
        <v>30529200</v>
      </c>
      <c r="BWK13" s="1">
        <f>LOOKUP($A13,'DMG Tables'!$P$2:$P$35,'DMG Tables'!$O$2:$O$35)*BWK$1*LOOKUP(BWK$1,'DMG Tables'!$G$2:$G$7,'DMG Tables'!$H$2:$H$7)</f>
        <v>30544800</v>
      </c>
      <c r="BWL13" s="1">
        <f>LOOKUP($A13,'DMG Tables'!$P$2:$P$35,'DMG Tables'!$O$2:$O$35)*BWL$1*LOOKUP(BWL$1,'DMG Tables'!$G$2:$G$7,'DMG Tables'!$H$2:$H$7)</f>
        <v>30560400</v>
      </c>
      <c r="BWM13" s="1">
        <f>LOOKUP($A13,'DMG Tables'!$P$2:$P$35,'DMG Tables'!$O$2:$O$35)*BWM$1*LOOKUP(BWM$1,'DMG Tables'!$G$2:$G$7,'DMG Tables'!$H$2:$H$7)</f>
        <v>30576000</v>
      </c>
      <c r="BWN13" s="1">
        <f>LOOKUP($A13,'DMG Tables'!$P$2:$P$35,'DMG Tables'!$O$2:$O$35)*BWN$1*LOOKUP(BWN$1,'DMG Tables'!$G$2:$G$7,'DMG Tables'!$H$2:$H$7)</f>
        <v>30591600</v>
      </c>
      <c r="BWO13" s="1">
        <f>LOOKUP($A13,'DMG Tables'!$P$2:$P$35,'DMG Tables'!$O$2:$O$35)*BWO$1*LOOKUP(BWO$1,'DMG Tables'!$G$2:$G$7,'DMG Tables'!$H$2:$H$7)</f>
        <v>30607200</v>
      </c>
      <c r="BWP13" s="1">
        <f>LOOKUP($A13,'DMG Tables'!$P$2:$P$35,'DMG Tables'!$O$2:$O$35)*BWP$1*LOOKUP(BWP$1,'DMG Tables'!$G$2:$G$7,'DMG Tables'!$H$2:$H$7)</f>
        <v>30622800</v>
      </c>
      <c r="BWQ13" s="1">
        <f>LOOKUP($A13,'DMG Tables'!$P$2:$P$35,'DMG Tables'!$O$2:$O$35)*BWQ$1*LOOKUP(BWQ$1,'DMG Tables'!$G$2:$G$7,'DMG Tables'!$H$2:$H$7)</f>
        <v>30638400</v>
      </c>
      <c r="BWR13" s="1">
        <f>LOOKUP($A13,'DMG Tables'!$P$2:$P$35,'DMG Tables'!$O$2:$O$35)*BWR$1*LOOKUP(BWR$1,'DMG Tables'!$G$2:$G$7,'DMG Tables'!$H$2:$H$7)</f>
        <v>30654000</v>
      </c>
      <c r="BWS13" s="1">
        <f>LOOKUP($A13,'DMG Tables'!$P$2:$P$35,'DMG Tables'!$O$2:$O$35)*BWS$1*LOOKUP(BWS$1,'DMG Tables'!$G$2:$G$7,'DMG Tables'!$H$2:$H$7)</f>
        <v>30669600</v>
      </c>
      <c r="BWT13" s="1">
        <f>LOOKUP($A13,'DMG Tables'!$P$2:$P$35,'DMG Tables'!$O$2:$O$35)*BWT$1*LOOKUP(BWT$1,'DMG Tables'!$G$2:$G$7,'DMG Tables'!$H$2:$H$7)</f>
        <v>30685200</v>
      </c>
      <c r="BWU13" s="1">
        <f>LOOKUP($A13,'DMG Tables'!$P$2:$P$35,'DMG Tables'!$O$2:$O$35)*BWU$1*LOOKUP(BWU$1,'DMG Tables'!$G$2:$G$7,'DMG Tables'!$H$2:$H$7)</f>
        <v>30700800</v>
      </c>
      <c r="BWV13" s="1">
        <f>LOOKUP($A13,'DMG Tables'!$P$2:$P$35,'DMG Tables'!$O$2:$O$35)*BWV$1*LOOKUP(BWV$1,'DMG Tables'!$G$2:$G$7,'DMG Tables'!$H$2:$H$7)</f>
        <v>30716400</v>
      </c>
      <c r="BWW13" s="1">
        <f>LOOKUP($A13,'DMG Tables'!$P$2:$P$35,'DMG Tables'!$O$2:$O$35)*BWW$1*LOOKUP(BWW$1,'DMG Tables'!$G$2:$G$7,'DMG Tables'!$H$2:$H$7)</f>
        <v>30732000</v>
      </c>
      <c r="BWX13" s="1">
        <f>LOOKUP($A13,'DMG Tables'!$P$2:$P$35,'DMG Tables'!$O$2:$O$35)*BWX$1*LOOKUP(BWX$1,'DMG Tables'!$G$2:$G$7,'DMG Tables'!$H$2:$H$7)</f>
        <v>30747600</v>
      </c>
      <c r="BWY13" s="1">
        <f>LOOKUP($A13,'DMG Tables'!$P$2:$P$35,'DMG Tables'!$O$2:$O$35)*BWY$1*LOOKUP(BWY$1,'DMG Tables'!$G$2:$G$7,'DMG Tables'!$H$2:$H$7)</f>
        <v>30763200</v>
      </c>
      <c r="BWZ13" s="1">
        <f>LOOKUP($A13,'DMG Tables'!$P$2:$P$35,'DMG Tables'!$O$2:$O$35)*BWZ$1*LOOKUP(BWZ$1,'DMG Tables'!$G$2:$G$7,'DMG Tables'!$H$2:$H$7)</f>
        <v>30778800</v>
      </c>
      <c r="BXA13" s="1">
        <f>LOOKUP($A13,'DMG Tables'!$P$2:$P$35,'DMG Tables'!$O$2:$O$35)*BXA$1*LOOKUP(BXA$1,'DMG Tables'!$G$2:$G$7,'DMG Tables'!$H$2:$H$7)</f>
        <v>30794400</v>
      </c>
      <c r="BXB13" s="1">
        <f>LOOKUP($A13,'DMG Tables'!$P$2:$P$35,'DMG Tables'!$O$2:$O$35)*BXB$1*LOOKUP(BXB$1,'DMG Tables'!$G$2:$G$7,'DMG Tables'!$H$2:$H$7)</f>
        <v>30810000</v>
      </c>
      <c r="BXC13" s="1">
        <f>LOOKUP($A13,'DMG Tables'!$P$2:$P$35,'DMG Tables'!$O$2:$O$35)*BXC$1*LOOKUP(BXC$1,'DMG Tables'!$G$2:$G$7,'DMG Tables'!$H$2:$H$7)</f>
        <v>30825600</v>
      </c>
      <c r="BXD13" s="1">
        <f>LOOKUP($A13,'DMG Tables'!$P$2:$P$35,'DMG Tables'!$O$2:$O$35)*BXD$1*LOOKUP(BXD$1,'DMG Tables'!$G$2:$G$7,'DMG Tables'!$H$2:$H$7)</f>
        <v>30841200</v>
      </c>
      <c r="BXE13" s="1">
        <f>LOOKUP($A13,'DMG Tables'!$P$2:$P$35,'DMG Tables'!$O$2:$O$35)*BXE$1*LOOKUP(BXE$1,'DMG Tables'!$G$2:$G$7,'DMG Tables'!$H$2:$H$7)</f>
        <v>30856800</v>
      </c>
      <c r="BXF13" s="1">
        <f>LOOKUP($A13,'DMG Tables'!$P$2:$P$35,'DMG Tables'!$O$2:$O$35)*BXF$1*LOOKUP(BXF$1,'DMG Tables'!$G$2:$G$7,'DMG Tables'!$H$2:$H$7)</f>
        <v>30872400</v>
      </c>
      <c r="BXG13" s="1">
        <f>LOOKUP($A13,'DMG Tables'!$P$2:$P$35,'DMG Tables'!$O$2:$O$35)*BXG$1*LOOKUP(BXG$1,'DMG Tables'!$G$2:$G$7,'DMG Tables'!$H$2:$H$7)</f>
        <v>30888000</v>
      </c>
      <c r="BXH13" s="1">
        <f>LOOKUP($A13,'DMG Tables'!$P$2:$P$35,'DMG Tables'!$O$2:$O$35)*BXH$1*LOOKUP(BXH$1,'DMG Tables'!$G$2:$G$7,'DMG Tables'!$H$2:$H$7)</f>
        <v>30903600</v>
      </c>
      <c r="BXI13" s="1">
        <f>LOOKUP($A13,'DMG Tables'!$P$2:$P$35,'DMG Tables'!$O$2:$O$35)*BXI$1*LOOKUP(BXI$1,'DMG Tables'!$G$2:$G$7,'DMG Tables'!$H$2:$H$7)</f>
        <v>30919200</v>
      </c>
      <c r="BXJ13" s="1">
        <f>LOOKUP($A13,'DMG Tables'!$P$2:$P$35,'DMG Tables'!$O$2:$O$35)*BXJ$1*LOOKUP(BXJ$1,'DMG Tables'!$G$2:$G$7,'DMG Tables'!$H$2:$H$7)</f>
        <v>30934800</v>
      </c>
      <c r="BXK13" s="1">
        <f>LOOKUP($A13,'DMG Tables'!$P$2:$P$35,'DMG Tables'!$O$2:$O$35)*BXK$1*LOOKUP(BXK$1,'DMG Tables'!$G$2:$G$7,'DMG Tables'!$H$2:$H$7)</f>
        <v>30950400</v>
      </c>
      <c r="BXL13" s="1">
        <f>LOOKUP($A13,'DMG Tables'!$P$2:$P$35,'DMG Tables'!$O$2:$O$35)*BXL$1*LOOKUP(BXL$1,'DMG Tables'!$G$2:$G$7,'DMG Tables'!$H$2:$H$7)</f>
        <v>30966000</v>
      </c>
      <c r="BXM13" s="1">
        <f>LOOKUP($A13,'DMG Tables'!$P$2:$P$35,'DMG Tables'!$O$2:$O$35)*BXM$1*LOOKUP(BXM$1,'DMG Tables'!$G$2:$G$7,'DMG Tables'!$H$2:$H$7)</f>
        <v>30981600</v>
      </c>
      <c r="BXN13" s="1">
        <f>LOOKUP($A13,'DMG Tables'!$P$2:$P$35,'DMG Tables'!$O$2:$O$35)*BXN$1*LOOKUP(BXN$1,'DMG Tables'!$G$2:$G$7,'DMG Tables'!$H$2:$H$7)</f>
        <v>30997200</v>
      </c>
      <c r="BXO13" s="1">
        <f>LOOKUP($A13,'DMG Tables'!$P$2:$P$35,'DMG Tables'!$O$2:$O$35)*BXO$1*LOOKUP(BXO$1,'DMG Tables'!$G$2:$G$7,'DMG Tables'!$H$2:$H$7)</f>
        <v>31012800</v>
      </c>
      <c r="BXP13" s="1">
        <f>LOOKUP($A13,'DMG Tables'!$P$2:$P$35,'DMG Tables'!$O$2:$O$35)*BXP$1*LOOKUP(BXP$1,'DMG Tables'!$G$2:$G$7,'DMG Tables'!$H$2:$H$7)</f>
        <v>31028400</v>
      </c>
      <c r="BXQ13" s="1">
        <f>LOOKUP($A13,'DMG Tables'!$P$2:$P$35,'DMG Tables'!$O$2:$O$35)*BXQ$1*LOOKUP(BXQ$1,'DMG Tables'!$G$2:$G$7,'DMG Tables'!$H$2:$H$7)</f>
        <v>31044000</v>
      </c>
      <c r="BXR13" s="1">
        <f>LOOKUP($A13,'DMG Tables'!$P$2:$P$35,'DMG Tables'!$O$2:$O$35)*BXR$1*LOOKUP(BXR$1,'DMG Tables'!$G$2:$G$7,'DMG Tables'!$H$2:$H$7)</f>
        <v>31059600</v>
      </c>
      <c r="BXS13" s="1">
        <f>LOOKUP($A13,'DMG Tables'!$P$2:$P$35,'DMG Tables'!$O$2:$O$35)*BXS$1*LOOKUP(BXS$1,'DMG Tables'!$G$2:$G$7,'DMG Tables'!$H$2:$H$7)</f>
        <v>31075200</v>
      </c>
      <c r="BXT13" s="1">
        <f>LOOKUP($A13,'DMG Tables'!$P$2:$P$35,'DMG Tables'!$O$2:$O$35)*BXT$1*LOOKUP(BXT$1,'DMG Tables'!$G$2:$G$7,'DMG Tables'!$H$2:$H$7)</f>
        <v>31090800</v>
      </c>
      <c r="BXU13" s="1">
        <f>LOOKUP($A13,'DMG Tables'!$P$2:$P$35,'DMG Tables'!$O$2:$O$35)*BXU$1*LOOKUP(BXU$1,'DMG Tables'!$G$2:$G$7,'DMG Tables'!$H$2:$H$7)</f>
        <v>31106400</v>
      </c>
      <c r="BXV13" s="1">
        <f>LOOKUP($A13,'DMG Tables'!$P$2:$P$35,'DMG Tables'!$O$2:$O$35)*BXV$1*LOOKUP(BXV$1,'DMG Tables'!$G$2:$G$7,'DMG Tables'!$H$2:$H$7)</f>
        <v>31122000</v>
      </c>
      <c r="BXW13" s="1">
        <f>LOOKUP($A13,'DMG Tables'!$P$2:$P$35,'DMG Tables'!$O$2:$O$35)*BXW$1*LOOKUP(BXW$1,'DMG Tables'!$G$2:$G$7,'DMG Tables'!$H$2:$H$7)</f>
        <v>31137600</v>
      </c>
      <c r="BXX13" s="1">
        <f>LOOKUP($A13,'DMG Tables'!$P$2:$P$35,'DMG Tables'!$O$2:$O$35)*BXX$1*LOOKUP(BXX$1,'DMG Tables'!$G$2:$G$7,'DMG Tables'!$H$2:$H$7)</f>
        <v>31153200</v>
      </c>
      <c r="BXY13" s="1">
        <f>LOOKUP($A13,'DMG Tables'!$P$2:$P$35,'DMG Tables'!$O$2:$O$35)*BXY$1*LOOKUP(BXY$1,'DMG Tables'!$G$2:$G$7,'DMG Tables'!$H$2:$H$7)</f>
        <v>31168800</v>
      </c>
      <c r="BXZ13" s="1">
        <f>LOOKUP($A13,'DMG Tables'!$P$2:$P$35,'DMG Tables'!$O$2:$O$35)*BXZ$1*LOOKUP(BXZ$1,'DMG Tables'!$G$2:$G$7,'DMG Tables'!$H$2:$H$7)</f>
        <v>31184400</v>
      </c>
      <c r="BYA13" s="1">
        <f>LOOKUP($A13,'DMG Tables'!$P$2:$P$35,'DMG Tables'!$O$2:$O$35)*BYA$1*LOOKUP(BYA$1,'DMG Tables'!$G$2:$G$7,'DMG Tables'!$H$2:$H$7)</f>
        <v>31200000</v>
      </c>
      <c r="BYB13" s="1">
        <f>LOOKUP($A13,'DMG Tables'!$P$2:$P$35,'DMG Tables'!$O$2:$O$35)*BYB$1*LOOKUP(BYB$1,'DMG Tables'!$G$2:$G$7,'DMG Tables'!$H$2:$H$7)</f>
        <v>31215600</v>
      </c>
      <c r="BYC13" s="1">
        <f>LOOKUP($A13,'DMG Tables'!$P$2:$P$35,'DMG Tables'!$O$2:$O$35)*BYC$1*LOOKUP(BYC$1,'DMG Tables'!$G$2:$G$7,'DMG Tables'!$H$2:$H$7)</f>
        <v>31231200</v>
      </c>
      <c r="BYD13" s="1">
        <f>LOOKUP($A13,'DMG Tables'!$P$2:$P$35,'DMG Tables'!$O$2:$O$35)*BYD$1*LOOKUP(BYD$1,'DMG Tables'!$G$2:$G$7,'DMG Tables'!$H$2:$H$7)</f>
        <v>31246800</v>
      </c>
      <c r="BYE13" s="1">
        <f>LOOKUP($A13,'DMG Tables'!$P$2:$P$35,'DMG Tables'!$O$2:$O$35)*BYE$1*LOOKUP(BYE$1,'DMG Tables'!$G$2:$G$7,'DMG Tables'!$H$2:$H$7)</f>
        <v>31262400</v>
      </c>
      <c r="BYF13" s="1">
        <f>LOOKUP($A13,'DMG Tables'!$P$2:$P$35,'DMG Tables'!$O$2:$O$35)*BYF$1*LOOKUP(BYF$1,'DMG Tables'!$G$2:$G$7,'DMG Tables'!$H$2:$H$7)</f>
        <v>31278000</v>
      </c>
      <c r="BYG13" s="1">
        <f>LOOKUP($A13,'DMG Tables'!$P$2:$P$35,'DMG Tables'!$O$2:$O$35)*BYG$1*LOOKUP(BYG$1,'DMG Tables'!$G$2:$G$7,'DMG Tables'!$H$2:$H$7)</f>
        <v>31293600</v>
      </c>
      <c r="BYH13" s="1">
        <f>LOOKUP($A13,'DMG Tables'!$P$2:$P$35,'DMG Tables'!$O$2:$O$35)*BYH$1*LOOKUP(BYH$1,'DMG Tables'!$G$2:$G$7,'DMG Tables'!$H$2:$H$7)</f>
        <v>31309200</v>
      </c>
      <c r="BYI13" s="1">
        <f>LOOKUP($A13,'DMG Tables'!$P$2:$P$35,'DMG Tables'!$O$2:$O$35)*BYI$1*LOOKUP(BYI$1,'DMG Tables'!$G$2:$G$7,'DMG Tables'!$H$2:$H$7)</f>
        <v>31324800</v>
      </c>
      <c r="BYJ13" s="1">
        <f>LOOKUP($A13,'DMG Tables'!$P$2:$P$35,'DMG Tables'!$O$2:$O$35)*BYJ$1*LOOKUP(BYJ$1,'DMG Tables'!$G$2:$G$7,'DMG Tables'!$H$2:$H$7)</f>
        <v>31340400</v>
      </c>
      <c r="BYK13" s="1">
        <f>LOOKUP($A13,'DMG Tables'!$P$2:$P$35,'DMG Tables'!$O$2:$O$35)*BYK$1*LOOKUP(BYK$1,'DMG Tables'!$G$2:$G$7,'DMG Tables'!$H$2:$H$7)</f>
        <v>31356000</v>
      </c>
      <c r="BYL13" s="1">
        <f>LOOKUP($A13,'DMG Tables'!$P$2:$P$35,'DMG Tables'!$O$2:$O$35)*BYL$1*LOOKUP(BYL$1,'DMG Tables'!$G$2:$G$7,'DMG Tables'!$H$2:$H$7)</f>
        <v>31371600</v>
      </c>
      <c r="BYM13" s="1">
        <f>LOOKUP($A13,'DMG Tables'!$P$2:$P$35,'DMG Tables'!$O$2:$O$35)*BYM$1*LOOKUP(BYM$1,'DMG Tables'!$G$2:$G$7,'DMG Tables'!$H$2:$H$7)</f>
        <v>31387200</v>
      </c>
      <c r="BYN13" s="1">
        <f>LOOKUP($A13,'DMG Tables'!$P$2:$P$35,'DMG Tables'!$O$2:$O$35)*BYN$1*LOOKUP(BYN$1,'DMG Tables'!$G$2:$G$7,'DMG Tables'!$H$2:$H$7)</f>
        <v>31402800</v>
      </c>
      <c r="BYO13" s="1">
        <f>LOOKUP($A13,'DMG Tables'!$P$2:$P$35,'DMG Tables'!$O$2:$O$35)*BYO$1*LOOKUP(BYO$1,'DMG Tables'!$G$2:$G$7,'DMG Tables'!$H$2:$H$7)</f>
        <v>31418400</v>
      </c>
      <c r="BYP13" s="1">
        <f>LOOKUP($A13,'DMG Tables'!$P$2:$P$35,'DMG Tables'!$O$2:$O$35)*BYP$1*LOOKUP(BYP$1,'DMG Tables'!$G$2:$G$7,'DMG Tables'!$H$2:$H$7)</f>
        <v>31434000</v>
      </c>
      <c r="BYQ13" s="1">
        <f>LOOKUP($A13,'DMG Tables'!$P$2:$P$35,'DMG Tables'!$O$2:$O$35)*BYQ$1*LOOKUP(BYQ$1,'DMG Tables'!$G$2:$G$7,'DMG Tables'!$H$2:$H$7)</f>
        <v>31449600</v>
      </c>
      <c r="BYR13" s="1">
        <f>LOOKUP($A13,'DMG Tables'!$P$2:$P$35,'DMG Tables'!$O$2:$O$35)*BYR$1*LOOKUP(BYR$1,'DMG Tables'!$G$2:$G$7,'DMG Tables'!$H$2:$H$7)</f>
        <v>31465200</v>
      </c>
      <c r="BYS13" s="1">
        <f>LOOKUP($A13,'DMG Tables'!$P$2:$P$35,'DMG Tables'!$O$2:$O$35)*BYS$1*LOOKUP(BYS$1,'DMG Tables'!$G$2:$G$7,'DMG Tables'!$H$2:$H$7)</f>
        <v>31480800</v>
      </c>
      <c r="BYT13" s="1">
        <f>LOOKUP($A13,'DMG Tables'!$P$2:$P$35,'DMG Tables'!$O$2:$O$35)*BYT$1*LOOKUP(BYT$1,'DMG Tables'!$G$2:$G$7,'DMG Tables'!$H$2:$H$7)</f>
        <v>31496400</v>
      </c>
      <c r="BYU13" s="1">
        <f>LOOKUP($A13,'DMG Tables'!$P$2:$P$35,'DMG Tables'!$O$2:$O$35)*BYU$1*LOOKUP(BYU$1,'DMG Tables'!$G$2:$G$7,'DMG Tables'!$H$2:$H$7)</f>
        <v>31512000</v>
      </c>
      <c r="BYV13" s="1">
        <f>LOOKUP($A13,'DMG Tables'!$P$2:$P$35,'DMG Tables'!$O$2:$O$35)*BYV$1*LOOKUP(BYV$1,'DMG Tables'!$G$2:$G$7,'DMG Tables'!$H$2:$H$7)</f>
        <v>31527600</v>
      </c>
      <c r="BYW13" s="1">
        <f>LOOKUP($A13,'DMG Tables'!$P$2:$P$35,'DMG Tables'!$O$2:$O$35)*BYW$1*LOOKUP(BYW$1,'DMG Tables'!$G$2:$G$7,'DMG Tables'!$H$2:$H$7)</f>
        <v>31543200</v>
      </c>
      <c r="BYX13" s="1">
        <f>LOOKUP($A13,'DMG Tables'!$P$2:$P$35,'DMG Tables'!$O$2:$O$35)*BYX$1*LOOKUP(BYX$1,'DMG Tables'!$G$2:$G$7,'DMG Tables'!$H$2:$H$7)</f>
        <v>31558800</v>
      </c>
      <c r="BYY13" s="1">
        <f>LOOKUP($A13,'DMG Tables'!$P$2:$P$35,'DMG Tables'!$O$2:$O$35)*BYY$1*LOOKUP(BYY$1,'DMG Tables'!$G$2:$G$7,'DMG Tables'!$H$2:$H$7)</f>
        <v>31574400</v>
      </c>
      <c r="BYZ13" s="1">
        <f>LOOKUP($A13,'DMG Tables'!$P$2:$P$35,'DMG Tables'!$O$2:$O$35)*BYZ$1*LOOKUP(BYZ$1,'DMG Tables'!$G$2:$G$7,'DMG Tables'!$H$2:$H$7)</f>
        <v>31590000</v>
      </c>
      <c r="BZA13" s="1">
        <f>LOOKUP($A13,'DMG Tables'!$P$2:$P$35,'DMG Tables'!$O$2:$O$35)*BZA$1*LOOKUP(BZA$1,'DMG Tables'!$G$2:$G$7,'DMG Tables'!$H$2:$H$7)</f>
        <v>31605600</v>
      </c>
      <c r="BZB13" s="1">
        <f>LOOKUP($A13,'DMG Tables'!$P$2:$P$35,'DMG Tables'!$O$2:$O$35)*BZB$1*LOOKUP(BZB$1,'DMG Tables'!$G$2:$G$7,'DMG Tables'!$H$2:$H$7)</f>
        <v>31621200</v>
      </c>
      <c r="BZC13" s="1">
        <f>LOOKUP($A13,'DMG Tables'!$P$2:$P$35,'DMG Tables'!$O$2:$O$35)*BZC$1*LOOKUP(BZC$1,'DMG Tables'!$G$2:$G$7,'DMG Tables'!$H$2:$H$7)</f>
        <v>31636800</v>
      </c>
      <c r="BZD13" s="1">
        <f>LOOKUP($A13,'DMG Tables'!$P$2:$P$35,'DMG Tables'!$O$2:$O$35)*BZD$1*LOOKUP(BZD$1,'DMG Tables'!$G$2:$G$7,'DMG Tables'!$H$2:$H$7)</f>
        <v>31652400</v>
      </c>
      <c r="BZE13" s="1">
        <f>LOOKUP($A13,'DMG Tables'!$P$2:$P$35,'DMG Tables'!$O$2:$O$35)*BZE$1*LOOKUP(BZE$1,'DMG Tables'!$G$2:$G$7,'DMG Tables'!$H$2:$H$7)</f>
        <v>31668000</v>
      </c>
      <c r="BZF13" s="1">
        <f>LOOKUP($A13,'DMG Tables'!$P$2:$P$35,'DMG Tables'!$O$2:$O$35)*BZF$1*LOOKUP(BZF$1,'DMG Tables'!$G$2:$G$7,'DMG Tables'!$H$2:$H$7)</f>
        <v>31683600</v>
      </c>
      <c r="BZG13" s="1">
        <f>LOOKUP($A13,'DMG Tables'!$P$2:$P$35,'DMG Tables'!$O$2:$O$35)*BZG$1*LOOKUP(BZG$1,'DMG Tables'!$G$2:$G$7,'DMG Tables'!$H$2:$H$7)</f>
        <v>31699200</v>
      </c>
      <c r="BZH13" s="1">
        <f>LOOKUP($A13,'DMG Tables'!$P$2:$P$35,'DMG Tables'!$O$2:$O$35)*BZH$1*LOOKUP(BZH$1,'DMG Tables'!$G$2:$G$7,'DMG Tables'!$H$2:$H$7)</f>
        <v>31714800</v>
      </c>
      <c r="BZI13" s="1">
        <f>LOOKUP($A13,'DMG Tables'!$P$2:$P$35,'DMG Tables'!$O$2:$O$35)*BZI$1*LOOKUP(BZI$1,'DMG Tables'!$G$2:$G$7,'DMG Tables'!$H$2:$H$7)</f>
        <v>31730400</v>
      </c>
      <c r="BZJ13" s="1">
        <f>LOOKUP($A13,'DMG Tables'!$P$2:$P$35,'DMG Tables'!$O$2:$O$35)*BZJ$1*LOOKUP(BZJ$1,'DMG Tables'!$G$2:$G$7,'DMG Tables'!$H$2:$H$7)</f>
        <v>31746000</v>
      </c>
      <c r="BZK13" s="1">
        <f>LOOKUP($A13,'DMG Tables'!$P$2:$P$35,'DMG Tables'!$O$2:$O$35)*BZK$1*LOOKUP(BZK$1,'DMG Tables'!$G$2:$G$7,'DMG Tables'!$H$2:$H$7)</f>
        <v>31761600</v>
      </c>
      <c r="BZL13" s="1">
        <f>LOOKUP($A13,'DMG Tables'!$P$2:$P$35,'DMG Tables'!$O$2:$O$35)*BZL$1*LOOKUP(BZL$1,'DMG Tables'!$G$2:$G$7,'DMG Tables'!$H$2:$H$7)</f>
        <v>31777200</v>
      </c>
      <c r="BZM13" s="1">
        <f>LOOKUP($A13,'DMG Tables'!$P$2:$P$35,'DMG Tables'!$O$2:$O$35)*BZM$1*LOOKUP(BZM$1,'DMG Tables'!$G$2:$G$7,'DMG Tables'!$H$2:$H$7)</f>
        <v>31792800</v>
      </c>
      <c r="BZN13" s="1">
        <f>LOOKUP($A13,'DMG Tables'!$P$2:$P$35,'DMG Tables'!$O$2:$O$35)*BZN$1*LOOKUP(BZN$1,'DMG Tables'!$G$2:$G$7,'DMG Tables'!$H$2:$H$7)</f>
        <v>31808400</v>
      </c>
      <c r="BZO13" s="1">
        <f>LOOKUP($A13,'DMG Tables'!$P$2:$P$35,'DMG Tables'!$O$2:$O$35)*BZO$1*LOOKUP(BZO$1,'DMG Tables'!$G$2:$G$7,'DMG Tables'!$H$2:$H$7)</f>
        <v>31824000</v>
      </c>
      <c r="BZP13" s="1">
        <f>LOOKUP($A13,'DMG Tables'!$P$2:$P$35,'DMG Tables'!$O$2:$O$35)*BZP$1*LOOKUP(BZP$1,'DMG Tables'!$G$2:$G$7,'DMG Tables'!$H$2:$H$7)</f>
        <v>31839600</v>
      </c>
      <c r="BZQ13" s="1">
        <f>LOOKUP($A13,'DMG Tables'!$P$2:$P$35,'DMG Tables'!$O$2:$O$35)*BZQ$1*LOOKUP(BZQ$1,'DMG Tables'!$G$2:$G$7,'DMG Tables'!$H$2:$H$7)</f>
        <v>31855200</v>
      </c>
      <c r="BZR13" s="1">
        <f>LOOKUP($A13,'DMG Tables'!$P$2:$P$35,'DMG Tables'!$O$2:$O$35)*BZR$1*LOOKUP(BZR$1,'DMG Tables'!$G$2:$G$7,'DMG Tables'!$H$2:$H$7)</f>
        <v>31870800</v>
      </c>
      <c r="BZS13" s="1">
        <f>LOOKUP($A13,'DMG Tables'!$P$2:$P$35,'DMG Tables'!$O$2:$O$35)*BZS$1*LOOKUP(BZS$1,'DMG Tables'!$G$2:$G$7,'DMG Tables'!$H$2:$H$7)</f>
        <v>31886400</v>
      </c>
      <c r="BZT13" s="1">
        <f>LOOKUP($A13,'DMG Tables'!$P$2:$P$35,'DMG Tables'!$O$2:$O$35)*BZT$1*LOOKUP(BZT$1,'DMG Tables'!$G$2:$G$7,'DMG Tables'!$H$2:$H$7)</f>
        <v>31902000</v>
      </c>
      <c r="BZU13" s="1">
        <f>LOOKUP($A13,'DMG Tables'!$P$2:$P$35,'DMG Tables'!$O$2:$O$35)*BZU$1*LOOKUP(BZU$1,'DMG Tables'!$G$2:$G$7,'DMG Tables'!$H$2:$H$7)</f>
        <v>31917600</v>
      </c>
      <c r="BZV13" s="1">
        <f>LOOKUP($A13,'DMG Tables'!$P$2:$P$35,'DMG Tables'!$O$2:$O$35)*BZV$1*LOOKUP(BZV$1,'DMG Tables'!$G$2:$G$7,'DMG Tables'!$H$2:$H$7)</f>
        <v>31933200</v>
      </c>
      <c r="BZW13" s="1">
        <f>LOOKUP($A13,'DMG Tables'!$P$2:$P$35,'DMG Tables'!$O$2:$O$35)*BZW$1*LOOKUP(BZW$1,'DMG Tables'!$G$2:$G$7,'DMG Tables'!$H$2:$H$7)</f>
        <v>31948800</v>
      </c>
      <c r="BZX13" s="1">
        <f>LOOKUP($A13,'DMG Tables'!$P$2:$P$35,'DMG Tables'!$O$2:$O$35)*BZX$1*LOOKUP(BZX$1,'DMG Tables'!$G$2:$G$7,'DMG Tables'!$H$2:$H$7)</f>
        <v>31964400</v>
      </c>
      <c r="BZY13" s="1">
        <f>LOOKUP($A13,'DMG Tables'!$P$2:$P$35,'DMG Tables'!$O$2:$O$35)*BZY$1*LOOKUP(BZY$1,'DMG Tables'!$G$2:$G$7,'DMG Tables'!$H$2:$H$7)</f>
        <v>31980000</v>
      </c>
      <c r="BZZ13" s="1">
        <f>LOOKUP($A13,'DMG Tables'!$P$2:$P$35,'DMG Tables'!$O$2:$O$35)*BZZ$1*LOOKUP(BZZ$1,'DMG Tables'!$G$2:$G$7,'DMG Tables'!$H$2:$H$7)</f>
        <v>31995600</v>
      </c>
      <c r="CAA13" s="1">
        <f>LOOKUP($A13,'DMG Tables'!$P$2:$P$35,'DMG Tables'!$O$2:$O$35)*CAA$1*LOOKUP(CAA$1,'DMG Tables'!$G$2:$G$7,'DMG Tables'!$H$2:$H$7)</f>
        <v>32011200</v>
      </c>
      <c r="CAB13" s="1">
        <f>LOOKUP($A13,'DMG Tables'!$P$2:$P$35,'DMG Tables'!$O$2:$O$35)*CAB$1*LOOKUP(CAB$1,'DMG Tables'!$G$2:$G$7,'DMG Tables'!$H$2:$H$7)</f>
        <v>32026800</v>
      </c>
      <c r="CAC13" s="1">
        <f>LOOKUP($A13,'DMG Tables'!$P$2:$P$35,'DMG Tables'!$O$2:$O$35)*CAC$1*LOOKUP(CAC$1,'DMG Tables'!$G$2:$G$7,'DMG Tables'!$H$2:$H$7)</f>
        <v>32042400</v>
      </c>
      <c r="CAD13" s="1">
        <f>LOOKUP($A13,'DMG Tables'!$P$2:$P$35,'DMG Tables'!$O$2:$O$35)*CAD$1*LOOKUP(CAD$1,'DMG Tables'!$G$2:$G$7,'DMG Tables'!$H$2:$H$7)</f>
        <v>32058000</v>
      </c>
      <c r="CAE13" s="1">
        <f>LOOKUP($A13,'DMG Tables'!$P$2:$P$35,'DMG Tables'!$O$2:$O$35)*CAE$1*LOOKUP(CAE$1,'DMG Tables'!$G$2:$G$7,'DMG Tables'!$H$2:$H$7)</f>
        <v>32073600</v>
      </c>
      <c r="CAF13" s="1">
        <f>LOOKUP($A13,'DMG Tables'!$P$2:$P$35,'DMG Tables'!$O$2:$O$35)*CAF$1*LOOKUP(CAF$1,'DMG Tables'!$G$2:$G$7,'DMG Tables'!$H$2:$H$7)</f>
        <v>32089200</v>
      </c>
      <c r="CAG13" s="1">
        <f>LOOKUP($A13,'DMG Tables'!$P$2:$P$35,'DMG Tables'!$O$2:$O$35)*CAG$1*LOOKUP(CAG$1,'DMG Tables'!$G$2:$G$7,'DMG Tables'!$H$2:$H$7)</f>
        <v>32104800</v>
      </c>
      <c r="CAH13" s="1">
        <f>LOOKUP($A13,'DMG Tables'!$P$2:$P$35,'DMG Tables'!$O$2:$O$35)*CAH$1*LOOKUP(CAH$1,'DMG Tables'!$G$2:$G$7,'DMG Tables'!$H$2:$H$7)</f>
        <v>32120400</v>
      </c>
      <c r="CAI13" s="1">
        <f>LOOKUP($A13,'DMG Tables'!$P$2:$P$35,'DMG Tables'!$O$2:$O$35)*CAI$1*LOOKUP(CAI$1,'DMG Tables'!$G$2:$G$7,'DMG Tables'!$H$2:$H$7)</f>
        <v>32136000</v>
      </c>
      <c r="CAJ13" s="1">
        <f>LOOKUP($A13,'DMG Tables'!$P$2:$P$35,'DMG Tables'!$O$2:$O$35)*CAJ$1*LOOKUP(CAJ$1,'DMG Tables'!$G$2:$G$7,'DMG Tables'!$H$2:$H$7)</f>
        <v>32151600</v>
      </c>
      <c r="CAK13" s="1">
        <f>LOOKUP($A13,'DMG Tables'!$P$2:$P$35,'DMG Tables'!$O$2:$O$35)*CAK$1*LOOKUP(CAK$1,'DMG Tables'!$G$2:$G$7,'DMG Tables'!$H$2:$H$7)</f>
        <v>32167200</v>
      </c>
      <c r="CAL13" s="1">
        <f>LOOKUP($A13,'DMG Tables'!$P$2:$P$35,'DMG Tables'!$O$2:$O$35)*CAL$1*LOOKUP(CAL$1,'DMG Tables'!$G$2:$G$7,'DMG Tables'!$H$2:$H$7)</f>
        <v>32182800</v>
      </c>
      <c r="CAM13" s="1">
        <f>LOOKUP($A13,'DMG Tables'!$P$2:$P$35,'DMG Tables'!$O$2:$O$35)*CAM$1*LOOKUP(CAM$1,'DMG Tables'!$G$2:$G$7,'DMG Tables'!$H$2:$H$7)</f>
        <v>32198400</v>
      </c>
      <c r="CAN13" s="1">
        <f>LOOKUP($A13,'DMG Tables'!$P$2:$P$35,'DMG Tables'!$O$2:$O$35)*CAN$1*LOOKUP(CAN$1,'DMG Tables'!$G$2:$G$7,'DMG Tables'!$H$2:$H$7)</f>
        <v>32214000</v>
      </c>
      <c r="CAO13" s="1">
        <f>LOOKUP($A13,'DMG Tables'!$P$2:$P$35,'DMG Tables'!$O$2:$O$35)*CAO$1*LOOKUP(CAO$1,'DMG Tables'!$G$2:$G$7,'DMG Tables'!$H$2:$H$7)</f>
        <v>32229600</v>
      </c>
      <c r="CAP13" s="1">
        <f>LOOKUP($A13,'DMG Tables'!$P$2:$P$35,'DMG Tables'!$O$2:$O$35)*CAP$1*LOOKUP(CAP$1,'DMG Tables'!$G$2:$G$7,'DMG Tables'!$H$2:$H$7)</f>
        <v>32245200</v>
      </c>
      <c r="CAQ13" s="1">
        <f>LOOKUP($A13,'DMG Tables'!$P$2:$P$35,'DMG Tables'!$O$2:$O$35)*CAQ$1*LOOKUP(CAQ$1,'DMG Tables'!$G$2:$G$7,'DMG Tables'!$H$2:$H$7)</f>
        <v>32260800</v>
      </c>
      <c r="CAR13" s="1">
        <f>LOOKUP($A13,'DMG Tables'!$P$2:$P$35,'DMG Tables'!$O$2:$O$35)*CAR$1*LOOKUP(CAR$1,'DMG Tables'!$G$2:$G$7,'DMG Tables'!$H$2:$H$7)</f>
        <v>32276400</v>
      </c>
      <c r="CAS13" s="1">
        <f>LOOKUP($A13,'DMG Tables'!$P$2:$P$35,'DMG Tables'!$O$2:$O$35)*CAS$1*LOOKUP(CAS$1,'DMG Tables'!$G$2:$G$7,'DMG Tables'!$H$2:$H$7)</f>
        <v>32292000</v>
      </c>
      <c r="CAT13" s="1">
        <f>LOOKUP($A13,'DMG Tables'!$P$2:$P$35,'DMG Tables'!$O$2:$O$35)*CAT$1*LOOKUP(CAT$1,'DMG Tables'!$G$2:$G$7,'DMG Tables'!$H$2:$H$7)</f>
        <v>32307600</v>
      </c>
      <c r="CAU13" s="1">
        <f>LOOKUP($A13,'DMG Tables'!$P$2:$P$35,'DMG Tables'!$O$2:$O$35)*CAU$1*LOOKUP(CAU$1,'DMG Tables'!$G$2:$G$7,'DMG Tables'!$H$2:$H$7)</f>
        <v>32323200</v>
      </c>
      <c r="CAV13" s="1">
        <f>LOOKUP($A13,'DMG Tables'!$P$2:$P$35,'DMG Tables'!$O$2:$O$35)*CAV$1*LOOKUP(CAV$1,'DMG Tables'!$G$2:$G$7,'DMG Tables'!$H$2:$H$7)</f>
        <v>32338800</v>
      </c>
      <c r="CAW13" s="1">
        <f>LOOKUP($A13,'DMG Tables'!$P$2:$P$35,'DMG Tables'!$O$2:$O$35)*CAW$1*LOOKUP(CAW$1,'DMG Tables'!$G$2:$G$7,'DMG Tables'!$H$2:$H$7)</f>
        <v>32354400</v>
      </c>
      <c r="CAX13" s="1">
        <f>LOOKUP($A13,'DMG Tables'!$P$2:$P$35,'DMG Tables'!$O$2:$O$35)*CAX$1*LOOKUP(CAX$1,'DMG Tables'!$G$2:$G$7,'DMG Tables'!$H$2:$H$7)</f>
        <v>32370000</v>
      </c>
      <c r="CAY13" s="1">
        <f>LOOKUP($A13,'DMG Tables'!$P$2:$P$35,'DMG Tables'!$O$2:$O$35)*CAY$1*LOOKUP(CAY$1,'DMG Tables'!$G$2:$G$7,'DMG Tables'!$H$2:$H$7)</f>
        <v>32385600</v>
      </c>
      <c r="CAZ13" s="1">
        <f>LOOKUP($A13,'DMG Tables'!$P$2:$P$35,'DMG Tables'!$O$2:$O$35)*CAZ$1*LOOKUP(CAZ$1,'DMG Tables'!$G$2:$G$7,'DMG Tables'!$H$2:$H$7)</f>
        <v>32401200</v>
      </c>
      <c r="CBA13" s="1">
        <f>LOOKUP($A13,'DMG Tables'!$P$2:$P$35,'DMG Tables'!$O$2:$O$35)*CBA$1*LOOKUP(CBA$1,'DMG Tables'!$G$2:$G$7,'DMG Tables'!$H$2:$H$7)</f>
        <v>32416800</v>
      </c>
      <c r="CBB13" s="1">
        <f>LOOKUP($A13,'DMG Tables'!$P$2:$P$35,'DMG Tables'!$O$2:$O$35)*CBB$1*LOOKUP(CBB$1,'DMG Tables'!$G$2:$G$7,'DMG Tables'!$H$2:$H$7)</f>
        <v>32432400</v>
      </c>
      <c r="CBC13" s="1">
        <f>LOOKUP($A13,'DMG Tables'!$P$2:$P$35,'DMG Tables'!$O$2:$O$35)*CBC$1*LOOKUP(CBC$1,'DMG Tables'!$G$2:$G$7,'DMG Tables'!$H$2:$H$7)</f>
        <v>32448000</v>
      </c>
      <c r="CBD13" s="1">
        <f>LOOKUP($A13,'DMG Tables'!$P$2:$P$35,'DMG Tables'!$O$2:$O$35)*CBD$1*LOOKUP(CBD$1,'DMG Tables'!$G$2:$G$7,'DMG Tables'!$H$2:$H$7)</f>
        <v>32463600</v>
      </c>
      <c r="CBE13" s="1">
        <f>LOOKUP($A13,'DMG Tables'!$P$2:$P$35,'DMG Tables'!$O$2:$O$35)*CBE$1*LOOKUP(CBE$1,'DMG Tables'!$G$2:$G$7,'DMG Tables'!$H$2:$H$7)</f>
        <v>32479200</v>
      </c>
      <c r="CBF13" s="1">
        <f>LOOKUP($A13,'DMG Tables'!$P$2:$P$35,'DMG Tables'!$O$2:$O$35)*CBF$1*LOOKUP(CBF$1,'DMG Tables'!$G$2:$G$7,'DMG Tables'!$H$2:$H$7)</f>
        <v>32494800</v>
      </c>
      <c r="CBG13" s="1">
        <f>LOOKUP($A13,'DMG Tables'!$P$2:$P$35,'DMG Tables'!$O$2:$O$35)*CBG$1*LOOKUP(CBG$1,'DMG Tables'!$G$2:$G$7,'DMG Tables'!$H$2:$H$7)</f>
        <v>32510400</v>
      </c>
      <c r="CBH13" s="1">
        <f>LOOKUP($A13,'DMG Tables'!$P$2:$P$35,'DMG Tables'!$O$2:$O$35)*CBH$1*LOOKUP(CBH$1,'DMG Tables'!$G$2:$G$7,'DMG Tables'!$H$2:$H$7)</f>
        <v>32526000</v>
      </c>
      <c r="CBI13" s="1">
        <f>LOOKUP($A13,'DMG Tables'!$P$2:$P$35,'DMG Tables'!$O$2:$O$35)*CBI$1*LOOKUP(CBI$1,'DMG Tables'!$G$2:$G$7,'DMG Tables'!$H$2:$H$7)</f>
        <v>32541600</v>
      </c>
      <c r="CBJ13" s="1">
        <f>LOOKUP($A13,'DMG Tables'!$P$2:$P$35,'DMG Tables'!$O$2:$O$35)*CBJ$1*LOOKUP(CBJ$1,'DMG Tables'!$G$2:$G$7,'DMG Tables'!$H$2:$H$7)</f>
        <v>32557200</v>
      </c>
      <c r="CBK13" s="1">
        <f>LOOKUP($A13,'DMG Tables'!$P$2:$P$35,'DMG Tables'!$O$2:$O$35)*CBK$1*LOOKUP(CBK$1,'DMG Tables'!$G$2:$G$7,'DMG Tables'!$H$2:$H$7)</f>
        <v>32572800</v>
      </c>
      <c r="CBL13" s="1">
        <f>LOOKUP($A13,'DMG Tables'!$P$2:$P$35,'DMG Tables'!$O$2:$O$35)*CBL$1*LOOKUP(CBL$1,'DMG Tables'!$G$2:$G$7,'DMG Tables'!$H$2:$H$7)</f>
        <v>32588400</v>
      </c>
      <c r="CBM13" s="1">
        <f>LOOKUP($A13,'DMG Tables'!$P$2:$P$35,'DMG Tables'!$O$2:$O$35)*CBM$1*LOOKUP(CBM$1,'DMG Tables'!$G$2:$G$7,'DMG Tables'!$H$2:$H$7)</f>
        <v>32604000</v>
      </c>
      <c r="CBN13" s="1">
        <f>LOOKUP($A13,'DMG Tables'!$P$2:$P$35,'DMG Tables'!$O$2:$O$35)*CBN$1*LOOKUP(CBN$1,'DMG Tables'!$G$2:$G$7,'DMG Tables'!$H$2:$H$7)</f>
        <v>32619600</v>
      </c>
      <c r="CBO13" s="1">
        <f>LOOKUP($A13,'DMG Tables'!$P$2:$P$35,'DMG Tables'!$O$2:$O$35)*CBO$1*LOOKUP(CBO$1,'DMG Tables'!$G$2:$G$7,'DMG Tables'!$H$2:$H$7)</f>
        <v>32635200</v>
      </c>
      <c r="CBP13" s="1">
        <f>LOOKUP($A13,'DMG Tables'!$P$2:$P$35,'DMG Tables'!$O$2:$O$35)*CBP$1*LOOKUP(CBP$1,'DMG Tables'!$G$2:$G$7,'DMG Tables'!$H$2:$H$7)</f>
        <v>32650800</v>
      </c>
      <c r="CBQ13" s="1">
        <f>LOOKUP($A13,'DMG Tables'!$P$2:$P$35,'DMG Tables'!$O$2:$O$35)*CBQ$1*LOOKUP(CBQ$1,'DMG Tables'!$G$2:$G$7,'DMG Tables'!$H$2:$H$7)</f>
        <v>32666400</v>
      </c>
      <c r="CBR13" s="1">
        <f>LOOKUP($A13,'DMG Tables'!$P$2:$P$35,'DMG Tables'!$O$2:$O$35)*CBR$1*LOOKUP(CBR$1,'DMG Tables'!$G$2:$G$7,'DMG Tables'!$H$2:$H$7)</f>
        <v>32682000</v>
      </c>
      <c r="CBS13" s="1">
        <f>LOOKUP($A13,'DMG Tables'!$P$2:$P$35,'DMG Tables'!$O$2:$O$35)*CBS$1*LOOKUP(CBS$1,'DMG Tables'!$G$2:$G$7,'DMG Tables'!$H$2:$H$7)</f>
        <v>32697600</v>
      </c>
      <c r="CBT13" s="1">
        <f>LOOKUP($A13,'DMG Tables'!$P$2:$P$35,'DMG Tables'!$O$2:$O$35)*CBT$1*LOOKUP(CBT$1,'DMG Tables'!$G$2:$G$7,'DMG Tables'!$H$2:$H$7)</f>
        <v>32713200</v>
      </c>
      <c r="CBU13" s="1">
        <f>LOOKUP($A13,'DMG Tables'!$P$2:$P$35,'DMG Tables'!$O$2:$O$35)*CBU$1*LOOKUP(CBU$1,'DMG Tables'!$G$2:$G$7,'DMG Tables'!$H$2:$H$7)</f>
        <v>32728800</v>
      </c>
      <c r="CBV13" s="1">
        <f>LOOKUP($A13,'DMG Tables'!$P$2:$P$35,'DMG Tables'!$O$2:$O$35)*CBV$1*LOOKUP(CBV$1,'DMG Tables'!$G$2:$G$7,'DMG Tables'!$H$2:$H$7)</f>
        <v>32744400</v>
      </c>
      <c r="CBW13" s="1">
        <f>LOOKUP($A13,'DMG Tables'!$P$2:$P$35,'DMG Tables'!$O$2:$O$35)*CBW$1*LOOKUP(CBW$1,'DMG Tables'!$G$2:$G$7,'DMG Tables'!$H$2:$H$7)</f>
        <v>32760000</v>
      </c>
      <c r="CBX13" s="1">
        <f>LOOKUP($A13,'DMG Tables'!$P$2:$P$35,'DMG Tables'!$O$2:$O$35)*CBX$1*LOOKUP(CBX$1,'DMG Tables'!$G$2:$G$7,'DMG Tables'!$H$2:$H$7)</f>
        <v>32775600</v>
      </c>
      <c r="CBY13" s="1">
        <f>LOOKUP($A13,'DMG Tables'!$P$2:$P$35,'DMG Tables'!$O$2:$O$35)*CBY$1*LOOKUP(CBY$1,'DMG Tables'!$G$2:$G$7,'DMG Tables'!$H$2:$H$7)</f>
        <v>32791200</v>
      </c>
      <c r="CBZ13" s="1">
        <f>LOOKUP($A13,'DMG Tables'!$P$2:$P$35,'DMG Tables'!$O$2:$O$35)*CBZ$1*LOOKUP(CBZ$1,'DMG Tables'!$G$2:$G$7,'DMG Tables'!$H$2:$H$7)</f>
        <v>32806800</v>
      </c>
      <c r="CCA13" s="1">
        <f>LOOKUP($A13,'DMG Tables'!$P$2:$P$35,'DMG Tables'!$O$2:$O$35)*CCA$1*LOOKUP(CCA$1,'DMG Tables'!$G$2:$G$7,'DMG Tables'!$H$2:$H$7)</f>
        <v>32822400</v>
      </c>
      <c r="CCB13" s="1">
        <f>LOOKUP($A13,'DMG Tables'!$P$2:$P$35,'DMG Tables'!$O$2:$O$35)*CCB$1*LOOKUP(CCB$1,'DMG Tables'!$G$2:$G$7,'DMG Tables'!$H$2:$H$7)</f>
        <v>32838000</v>
      </c>
      <c r="CCC13" s="1">
        <f>LOOKUP($A13,'DMG Tables'!$P$2:$P$35,'DMG Tables'!$O$2:$O$35)*CCC$1*LOOKUP(CCC$1,'DMG Tables'!$G$2:$G$7,'DMG Tables'!$H$2:$H$7)</f>
        <v>32853600</v>
      </c>
      <c r="CCD13" s="1">
        <f>LOOKUP($A13,'DMG Tables'!$P$2:$P$35,'DMG Tables'!$O$2:$O$35)*CCD$1*LOOKUP(CCD$1,'DMG Tables'!$G$2:$G$7,'DMG Tables'!$H$2:$H$7)</f>
        <v>32869200</v>
      </c>
      <c r="CCE13" s="1">
        <f>LOOKUP($A13,'DMG Tables'!$P$2:$P$35,'DMG Tables'!$O$2:$O$35)*CCE$1*LOOKUP(CCE$1,'DMG Tables'!$G$2:$G$7,'DMG Tables'!$H$2:$H$7)</f>
        <v>32884800</v>
      </c>
      <c r="CCF13" s="1">
        <f>LOOKUP($A13,'DMG Tables'!$P$2:$P$35,'DMG Tables'!$O$2:$O$35)*CCF$1*LOOKUP(CCF$1,'DMG Tables'!$G$2:$G$7,'DMG Tables'!$H$2:$H$7)</f>
        <v>32900400</v>
      </c>
      <c r="CCG13" s="1">
        <f>LOOKUP($A13,'DMG Tables'!$P$2:$P$35,'DMG Tables'!$O$2:$O$35)*CCG$1*LOOKUP(CCG$1,'DMG Tables'!$G$2:$G$7,'DMG Tables'!$H$2:$H$7)</f>
        <v>32916000</v>
      </c>
      <c r="CCH13" s="1">
        <f>LOOKUP($A13,'DMG Tables'!$P$2:$P$35,'DMG Tables'!$O$2:$O$35)*CCH$1*LOOKUP(CCH$1,'DMG Tables'!$G$2:$G$7,'DMG Tables'!$H$2:$H$7)</f>
        <v>32931600</v>
      </c>
      <c r="CCI13" s="1">
        <f>LOOKUP($A13,'DMG Tables'!$P$2:$P$35,'DMG Tables'!$O$2:$O$35)*CCI$1*LOOKUP(CCI$1,'DMG Tables'!$G$2:$G$7,'DMG Tables'!$H$2:$H$7)</f>
        <v>32947200</v>
      </c>
      <c r="CCJ13" s="1">
        <f>LOOKUP($A13,'DMG Tables'!$P$2:$P$35,'DMG Tables'!$O$2:$O$35)*CCJ$1*LOOKUP(CCJ$1,'DMG Tables'!$G$2:$G$7,'DMG Tables'!$H$2:$H$7)</f>
        <v>32962800</v>
      </c>
      <c r="CCK13" s="1">
        <f>LOOKUP($A13,'DMG Tables'!$P$2:$P$35,'DMG Tables'!$O$2:$O$35)*CCK$1*LOOKUP(CCK$1,'DMG Tables'!$G$2:$G$7,'DMG Tables'!$H$2:$H$7)</f>
        <v>32978400</v>
      </c>
      <c r="CCL13" s="1">
        <f>LOOKUP($A13,'DMG Tables'!$P$2:$P$35,'DMG Tables'!$O$2:$O$35)*CCL$1*LOOKUP(CCL$1,'DMG Tables'!$G$2:$G$7,'DMG Tables'!$H$2:$H$7)</f>
        <v>32994000</v>
      </c>
      <c r="CCM13" s="1">
        <f>LOOKUP($A13,'DMG Tables'!$P$2:$P$35,'DMG Tables'!$O$2:$O$35)*CCM$1*LOOKUP(CCM$1,'DMG Tables'!$G$2:$G$7,'DMG Tables'!$H$2:$H$7)</f>
        <v>33009600</v>
      </c>
      <c r="CCN13" s="1">
        <f>LOOKUP($A13,'DMG Tables'!$P$2:$P$35,'DMG Tables'!$O$2:$O$35)*CCN$1*LOOKUP(CCN$1,'DMG Tables'!$G$2:$G$7,'DMG Tables'!$H$2:$H$7)</f>
        <v>33025200</v>
      </c>
      <c r="CCO13" s="1">
        <f>LOOKUP($A13,'DMG Tables'!$P$2:$P$35,'DMG Tables'!$O$2:$O$35)*CCO$1*LOOKUP(CCO$1,'DMG Tables'!$G$2:$G$7,'DMG Tables'!$H$2:$H$7)</f>
        <v>33040800</v>
      </c>
      <c r="CCP13" s="1">
        <f>LOOKUP($A13,'DMG Tables'!$P$2:$P$35,'DMG Tables'!$O$2:$O$35)*CCP$1*LOOKUP(CCP$1,'DMG Tables'!$G$2:$G$7,'DMG Tables'!$H$2:$H$7)</f>
        <v>33056400</v>
      </c>
      <c r="CCQ13" s="1">
        <f>LOOKUP($A13,'DMG Tables'!$P$2:$P$35,'DMG Tables'!$O$2:$O$35)*CCQ$1*LOOKUP(CCQ$1,'DMG Tables'!$G$2:$G$7,'DMG Tables'!$H$2:$H$7)</f>
        <v>33072000</v>
      </c>
      <c r="CCR13" s="1">
        <f>LOOKUP($A13,'DMG Tables'!$P$2:$P$35,'DMG Tables'!$O$2:$O$35)*CCR$1*LOOKUP(CCR$1,'DMG Tables'!$G$2:$G$7,'DMG Tables'!$H$2:$H$7)</f>
        <v>33087600</v>
      </c>
      <c r="CCS13" s="1">
        <f>LOOKUP($A13,'DMG Tables'!$P$2:$P$35,'DMG Tables'!$O$2:$O$35)*CCS$1*LOOKUP(CCS$1,'DMG Tables'!$G$2:$G$7,'DMG Tables'!$H$2:$H$7)</f>
        <v>33103200</v>
      </c>
      <c r="CCT13" s="1">
        <f>LOOKUP($A13,'DMG Tables'!$P$2:$P$35,'DMG Tables'!$O$2:$O$35)*CCT$1*LOOKUP(CCT$1,'DMG Tables'!$G$2:$G$7,'DMG Tables'!$H$2:$H$7)</f>
        <v>33118800</v>
      </c>
      <c r="CCU13" s="1">
        <f>LOOKUP($A13,'DMG Tables'!$P$2:$P$35,'DMG Tables'!$O$2:$O$35)*CCU$1*LOOKUP(CCU$1,'DMG Tables'!$G$2:$G$7,'DMG Tables'!$H$2:$H$7)</f>
        <v>33134400</v>
      </c>
      <c r="CCV13" s="1">
        <f>LOOKUP($A13,'DMG Tables'!$P$2:$P$35,'DMG Tables'!$O$2:$O$35)*CCV$1*LOOKUP(CCV$1,'DMG Tables'!$G$2:$G$7,'DMG Tables'!$H$2:$H$7)</f>
        <v>33150000</v>
      </c>
      <c r="CCW13" s="1">
        <f>LOOKUP($A13,'DMG Tables'!$P$2:$P$35,'DMG Tables'!$O$2:$O$35)*CCW$1*LOOKUP(CCW$1,'DMG Tables'!$G$2:$G$7,'DMG Tables'!$H$2:$H$7)</f>
        <v>33165600</v>
      </c>
      <c r="CCX13" s="1">
        <f>LOOKUP($A13,'DMG Tables'!$P$2:$P$35,'DMG Tables'!$O$2:$O$35)*CCX$1*LOOKUP(CCX$1,'DMG Tables'!$G$2:$G$7,'DMG Tables'!$H$2:$H$7)</f>
        <v>33181200</v>
      </c>
      <c r="CCY13" s="1">
        <f>LOOKUP($A13,'DMG Tables'!$P$2:$P$35,'DMG Tables'!$O$2:$O$35)*CCY$1*LOOKUP(CCY$1,'DMG Tables'!$G$2:$G$7,'DMG Tables'!$H$2:$H$7)</f>
        <v>33196800</v>
      </c>
      <c r="CCZ13" s="1">
        <f>LOOKUP($A13,'DMG Tables'!$P$2:$P$35,'DMG Tables'!$O$2:$O$35)*CCZ$1*LOOKUP(CCZ$1,'DMG Tables'!$G$2:$G$7,'DMG Tables'!$H$2:$H$7)</f>
        <v>33212400</v>
      </c>
      <c r="CDA13" s="1">
        <f>LOOKUP($A13,'DMG Tables'!$P$2:$P$35,'DMG Tables'!$O$2:$O$35)*CDA$1*LOOKUP(CDA$1,'DMG Tables'!$G$2:$G$7,'DMG Tables'!$H$2:$H$7)</f>
        <v>33228000</v>
      </c>
      <c r="CDB13" s="1">
        <f>LOOKUP($A13,'DMG Tables'!$P$2:$P$35,'DMG Tables'!$O$2:$O$35)*CDB$1*LOOKUP(CDB$1,'DMG Tables'!$G$2:$G$7,'DMG Tables'!$H$2:$H$7)</f>
        <v>33243600</v>
      </c>
      <c r="CDC13" s="1">
        <f>LOOKUP($A13,'DMG Tables'!$P$2:$P$35,'DMG Tables'!$O$2:$O$35)*CDC$1*LOOKUP(CDC$1,'DMG Tables'!$G$2:$G$7,'DMG Tables'!$H$2:$H$7)</f>
        <v>33259200</v>
      </c>
      <c r="CDD13" s="1">
        <f>LOOKUP($A13,'DMG Tables'!$P$2:$P$35,'DMG Tables'!$O$2:$O$35)*CDD$1*LOOKUP(CDD$1,'DMG Tables'!$G$2:$G$7,'DMG Tables'!$H$2:$H$7)</f>
        <v>33274800</v>
      </c>
      <c r="CDE13" s="1">
        <f>LOOKUP($A13,'DMG Tables'!$P$2:$P$35,'DMG Tables'!$O$2:$O$35)*CDE$1*LOOKUP(CDE$1,'DMG Tables'!$G$2:$G$7,'DMG Tables'!$H$2:$H$7)</f>
        <v>33290400</v>
      </c>
      <c r="CDF13" s="1">
        <f>LOOKUP($A13,'DMG Tables'!$P$2:$P$35,'DMG Tables'!$O$2:$O$35)*CDF$1*LOOKUP(CDF$1,'DMG Tables'!$G$2:$G$7,'DMG Tables'!$H$2:$H$7)</f>
        <v>33306000</v>
      </c>
      <c r="CDG13" s="1">
        <f>LOOKUP($A13,'DMG Tables'!$P$2:$P$35,'DMG Tables'!$O$2:$O$35)*CDG$1*LOOKUP(CDG$1,'DMG Tables'!$G$2:$G$7,'DMG Tables'!$H$2:$H$7)</f>
        <v>33321600</v>
      </c>
      <c r="CDH13" s="1">
        <f>LOOKUP($A13,'DMG Tables'!$P$2:$P$35,'DMG Tables'!$O$2:$O$35)*CDH$1*LOOKUP(CDH$1,'DMG Tables'!$G$2:$G$7,'DMG Tables'!$H$2:$H$7)</f>
        <v>33337200</v>
      </c>
      <c r="CDI13" s="1">
        <f>LOOKUP($A13,'DMG Tables'!$P$2:$P$35,'DMG Tables'!$O$2:$O$35)*CDI$1*LOOKUP(CDI$1,'DMG Tables'!$G$2:$G$7,'DMG Tables'!$H$2:$H$7)</f>
        <v>33352800</v>
      </c>
      <c r="CDJ13" s="1">
        <f>LOOKUP($A13,'DMG Tables'!$P$2:$P$35,'DMG Tables'!$O$2:$O$35)*CDJ$1*LOOKUP(CDJ$1,'DMG Tables'!$G$2:$G$7,'DMG Tables'!$H$2:$H$7)</f>
        <v>33368400</v>
      </c>
      <c r="CDK13" s="1">
        <f>LOOKUP($A13,'DMG Tables'!$P$2:$P$35,'DMG Tables'!$O$2:$O$35)*CDK$1*LOOKUP(CDK$1,'DMG Tables'!$G$2:$G$7,'DMG Tables'!$H$2:$H$7)</f>
        <v>33384000</v>
      </c>
      <c r="CDL13" s="1">
        <f>LOOKUP($A13,'DMG Tables'!$P$2:$P$35,'DMG Tables'!$O$2:$O$35)*CDL$1*LOOKUP(CDL$1,'DMG Tables'!$G$2:$G$7,'DMG Tables'!$H$2:$H$7)</f>
        <v>33399600</v>
      </c>
      <c r="CDM13" s="1">
        <f>LOOKUP($A13,'DMG Tables'!$P$2:$P$35,'DMG Tables'!$O$2:$O$35)*CDM$1*LOOKUP(CDM$1,'DMG Tables'!$G$2:$G$7,'DMG Tables'!$H$2:$H$7)</f>
        <v>33415200</v>
      </c>
      <c r="CDN13" s="1">
        <f>LOOKUP($A13,'DMG Tables'!$P$2:$P$35,'DMG Tables'!$O$2:$O$35)*CDN$1*LOOKUP(CDN$1,'DMG Tables'!$G$2:$G$7,'DMG Tables'!$H$2:$H$7)</f>
        <v>33430800</v>
      </c>
      <c r="CDO13" s="1">
        <f>LOOKUP($A13,'DMG Tables'!$P$2:$P$35,'DMG Tables'!$O$2:$O$35)*CDO$1*LOOKUP(CDO$1,'DMG Tables'!$G$2:$G$7,'DMG Tables'!$H$2:$H$7)</f>
        <v>33446400</v>
      </c>
      <c r="CDP13" s="1">
        <f>LOOKUP($A13,'DMG Tables'!$P$2:$P$35,'DMG Tables'!$O$2:$O$35)*CDP$1*LOOKUP(CDP$1,'DMG Tables'!$G$2:$G$7,'DMG Tables'!$H$2:$H$7)</f>
        <v>33462000</v>
      </c>
      <c r="CDQ13" s="1">
        <f>LOOKUP($A13,'DMG Tables'!$P$2:$P$35,'DMG Tables'!$O$2:$O$35)*CDQ$1*LOOKUP(CDQ$1,'DMG Tables'!$G$2:$G$7,'DMG Tables'!$H$2:$H$7)</f>
        <v>33477600</v>
      </c>
      <c r="CDR13" s="1">
        <f>LOOKUP($A13,'DMG Tables'!$P$2:$P$35,'DMG Tables'!$O$2:$O$35)*CDR$1*LOOKUP(CDR$1,'DMG Tables'!$G$2:$G$7,'DMG Tables'!$H$2:$H$7)</f>
        <v>33493200</v>
      </c>
      <c r="CDS13" s="1">
        <f>LOOKUP($A13,'DMG Tables'!$P$2:$P$35,'DMG Tables'!$O$2:$O$35)*CDS$1*LOOKUP(CDS$1,'DMG Tables'!$G$2:$G$7,'DMG Tables'!$H$2:$H$7)</f>
        <v>33508800</v>
      </c>
      <c r="CDT13" s="1">
        <f>LOOKUP($A13,'DMG Tables'!$P$2:$P$35,'DMG Tables'!$O$2:$O$35)*CDT$1*LOOKUP(CDT$1,'DMG Tables'!$G$2:$G$7,'DMG Tables'!$H$2:$H$7)</f>
        <v>33524400</v>
      </c>
      <c r="CDU13" s="1">
        <f>LOOKUP($A13,'DMG Tables'!$P$2:$P$35,'DMG Tables'!$O$2:$O$35)*CDU$1*LOOKUP(CDU$1,'DMG Tables'!$G$2:$G$7,'DMG Tables'!$H$2:$H$7)</f>
        <v>33540000</v>
      </c>
      <c r="CDV13" s="1">
        <f>LOOKUP($A13,'DMG Tables'!$P$2:$P$35,'DMG Tables'!$O$2:$O$35)*CDV$1*LOOKUP(CDV$1,'DMG Tables'!$G$2:$G$7,'DMG Tables'!$H$2:$H$7)</f>
        <v>33555600</v>
      </c>
      <c r="CDW13" s="1">
        <f>LOOKUP($A13,'DMG Tables'!$P$2:$P$35,'DMG Tables'!$O$2:$O$35)*CDW$1*LOOKUP(CDW$1,'DMG Tables'!$G$2:$G$7,'DMG Tables'!$H$2:$H$7)</f>
        <v>33571200</v>
      </c>
      <c r="CDX13" s="1">
        <f>LOOKUP($A13,'DMG Tables'!$P$2:$P$35,'DMG Tables'!$O$2:$O$35)*CDX$1*LOOKUP(CDX$1,'DMG Tables'!$G$2:$G$7,'DMG Tables'!$H$2:$H$7)</f>
        <v>33586800</v>
      </c>
      <c r="CDY13" s="1">
        <f>LOOKUP($A13,'DMG Tables'!$P$2:$P$35,'DMG Tables'!$O$2:$O$35)*CDY$1*LOOKUP(CDY$1,'DMG Tables'!$G$2:$G$7,'DMG Tables'!$H$2:$H$7)</f>
        <v>33602400</v>
      </c>
      <c r="CDZ13" s="1">
        <f>LOOKUP($A13,'DMG Tables'!$P$2:$P$35,'DMG Tables'!$O$2:$O$35)*CDZ$1*LOOKUP(CDZ$1,'DMG Tables'!$G$2:$G$7,'DMG Tables'!$H$2:$H$7)</f>
        <v>33618000</v>
      </c>
      <c r="CEA13" s="1">
        <f>LOOKUP($A13,'DMG Tables'!$P$2:$P$35,'DMG Tables'!$O$2:$O$35)*CEA$1*LOOKUP(CEA$1,'DMG Tables'!$G$2:$G$7,'DMG Tables'!$H$2:$H$7)</f>
        <v>33633600</v>
      </c>
      <c r="CEB13" s="1">
        <f>LOOKUP($A13,'DMG Tables'!$P$2:$P$35,'DMG Tables'!$O$2:$O$35)*CEB$1*LOOKUP(CEB$1,'DMG Tables'!$G$2:$G$7,'DMG Tables'!$H$2:$H$7)</f>
        <v>33649200</v>
      </c>
      <c r="CEC13" s="1">
        <f>LOOKUP($A13,'DMG Tables'!$P$2:$P$35,'DMG Tables'!$O$2:$O$35)*CEC$1*LOOKUP(CEC$1,'DMG Tables'!$G$2:$G$7,'DMG Tables'!$H$2:$H$7)</f>
        <v>33664800</v>
      </c>
      <c r="CED13" s="1">
        <f>LOOKUP($A13,'DMG Tables'!$P$2:$P$35,'DMG Tables'!$O$2:$O$35)*CED$1*LOOKUP(CED$1,'DMG Tables'!$G$2:$G$7,'DMG Tables'!$H$2:$H$7)</f>
        <v>33680400</v>
      </c>
      <c r="CEE13" s="1">
        <f>LOOKUP($A13,'DMG Tables'!$P$2:$P$35,'DMG Tables'!$O$2:$O$35)*CEE$1*LOOKUP(CEE$1,'DMG Tables'!$G$2:$G$7,'DMG Tables'!$H$2:$H$7)</f>
        <v>33696000</v>
      </c>
      <c r="CEF13" s="1">
        <f>LOOKUP($A13,'DMG Tables'!$P$2:$P$35,'DMG Tables'!$O$2:$O$35)*CEF$1*LOOKUP(CEF$1,'DMG Tables'!$G$2:$G$7,'DMG Tables'!$H$2:$H$7)</f>
        <v>33711600</v>
      </c>
      <c r="CEG13" s="1">
        <f>LOOKUP($A13,'DMG Tables'!$P$2:$P$35,'DMG Tables'!$O$2:$O$35)*CEG$1*LOOKUP(CEG$1,'DMG Tables'!$G$2:$G$7,'DMG Tables'!$H$2:$H$7)</f>
        <v>33727200</v>
      </c>
      <c r="CEH13" s="1">
        <f>LOOKUP($A13,'DMG Tables'!$P$2:$P$35,'DMG Tables'!$O$2:$O$35)*CEH$1*LOOKUP(CEH$1,'DMG Tables'!$G$2:$G$7,'DMG Tables'!$H$2:$H$7)</f>
        <v>33742800</v>
      </c>
      <c r="CEI13" s="1">
        <f>LOOKUP($A13,'DMG Tables'!$P$2:$P$35,'DMG Tables'!$O$2:$O$35)*CEI$1*LOOKUP(CEI$1,'DMG Tables'!$G$2:$G$7,'DMG Tables'!$H$2:$H$7)</f>
        <v>33758400</v>
      </c>
      <c r="CEJ13" s="1">
        <f>LOOKUP($A13,'DMG Tables'!$P$2:$P$35,'DMG Tables'!$O$2:$O$35)*CEJ$1*LOOKUP(CEJ$1,'DMG Tables'!$G$2:$G$7,'DMG Tables'!$H$2:$H$7)</f>
        <v>33774000</v>
      </c>
      <c r="CEK13" s="1">
        <f>LOOKUP($A13,'DMG Tables'!$P$2:$P$35,'DMG Tables'!$O$2:$O$35)*CEK$1*LOOKUP(CEK$1,'DMG Tables'!$G$2:$G$7,'DMG Tables'!$H$2:$H$7)</f>
        <v>33789600</v>
      </c>
      <c r="CEL13" s="1">
        <f>LOOKUP($A13,'DMG Tables'!$P$2:$P$35,'DMG Tables'!$O$2:$O$35)*CEL$1*LOOKUP(CEL$1,'DMG Tables'!$G$2:$G$7,'DMG Tables'!$H$2:$H$7)</f>
        <v>33805200</v>
      </c>
      <c r="CEM13" s="1">
        <f>LOOKUP($A13,'DMG Tables'!$P$2:$P$35,'DMG Tables'!$O$2:$O$35)*CEM$1*LOOKUP(CEM$1,'DMG Tables'!$G$2:$G$7,'DMG Tables'!$H$2:$H$7)</f>
        <v>33820800</v>
      </c>
      <c r="CEN13" s="1">
        <f>LOOKUP($A13,'DMG Tables'!$P$2:$P$35,'DMG Tables'!$O$2:$O$35)*CEN$1*LOOKUP(CEN$1,'DMG Tables'!$G$2:$G$7,'DMG Tables'!$H$2:$H$7)</f>
        <v>33836400</v>
      </c>
      <c r="CEO13" s="1">
        <f>LOOKUP($A13,'DMG Tables'!$P$2:$P$35,'DMG Tables'!$O$2:$O$35)*CEO$1*LOOKUP(CEO$1,'DMG Tables'!$G$2:$G$7,'DMG Tables'!$H$2:$H$7)</f>
        <v>33852000</v>
      </c>
      <c r="CEP13" s="1">
        <f>LOOKUP($A13,'DMG Tables'!$P$2:$P$35,'DMG Tables'!$O$2:$O$35)*CEP$1*LOOKUP(CEP$1,'DMG Tables'!$G$2:$G$7,'DMG Tables'!$H$2:$H$7)</f>
        <v>33867600</v>
      </c>
      <c r="CEQ13" s="1">
        <f>LOOKUP($A13,'DMG Tables'!$P$2:$P$35,'DMG Tables'!$O$2:$O$35)*CEQ$1*LOOKUP(CEQ$1,'DMG Tables'!$G$2:$G$7,'DMG Tables'!$H$2:$H$7)</f>
        <v>33883200</v>
      </c>
      <c r="CER13" s="1">
        <f>LOOKUP($A13,'DMG Tables'!$P$2:$P$35,'DMG Tables'!$O$2:$O$35)*CER$1*LOOKUP(CER$1,'DMG Tables'!$G$2:$G$7,'DMG Tables'!$H$2:$H$7)</f>
        <v>33898800</v>
      </c>
      <c r="CES13" s="1">
        <f>LOOKUP($A13,'DMG Tables'!$P$2:$P$35,'DMG Tables'!$O$2:$O$35)*CES$1*LOOKUP(CES$1,'DMG Tables'!$G$2:$G$7,'DMG Tables'!$H$2:$H$7)</f>
        <v>33914400</v>
      </c>
      <c r="CET13" s="1">
        <f>LOOKUP($A13,'DMG Tables'!$P$2:$P$35,'DMG Tables'!$O$2:$O$35)*CET$1*LOOKUP(CET$1,'DMG Tables'!$G$2:$G$7,'DMG Tables'!$H$2:$H$7)</f>
        <v>33930000</v>
      </c>
      <c r="CEU13" s="1">
        <f>LOOKUP($A13,'DMG Tables'!$P$2:$P$35,'DMG Tables'!$O$2:$O$35)*CEU$1*LOOKUP(CEU$1,'DMG Tables'!$G$2:$G$7,'DMG Tables'!$H$2:$H$7)</f>
        <v>33945600</v>
      </c>
      <c r="CEV13" s="1">
        <f>LOOKUP($A13,'DMG Tables'!$P$2:$P$35,'DMG Tables'!$O$2:$O$35)*CEV$1*LOOKUP(CEV$1,'DMG Tables'!$G$2:$G$7,'DMG Tables'!$H$2:$H$7)</f>
        <v>33961200</v>
      </c>
      <c r="CEW13" s="1">
        <f>LOOKUP($A13,'DMG Tables'!$P$2:$P$35,'DMG Tables'!$O$2:$O$35)*CEW$1*LOOKUP(CEW$1,'DMG Tables'!$G$2:$G$7,'DMG Tables'!$H$2:$H$7)</f>
        <v>33976800</v>
      </c>
      <c r="CEX13" s="1">
        <f>LOOKUP($A13,'DMG Tables'!$P$2:$P$35,'DMG Tables'!$O$2:$O$35)*CEX$1*LOOKUP(CEX$1,'DMG Tables'!$G$2:$G$7,'DMG Tables'!$H$2:$H$7)</f>
        <v>33992400</v>
      </c>
      <c r="CEY13" s="1">
        <f>LOOKUP($A13,'DMG Tables'!$P$2:$P$35,'DMG Tables'!$O$2:$O$35)*CEY$1*LOOKUP(CEY$1,'DMG Tables'!$G$2:$G$7,'DMG Tables'!$H$2:$H$7)</f>
        <v>34008000</v>
      </c>
      <c r="CEZ13" s="1">
        <f>LOOKUP($A13,'DMG Tables'!$P$2:$P$35,'DMG Tables'!$O$2:$O$35)*CEZ$1*LOOKUP(CEZ$1,'DMG Tables'!$G$2:$G$7,'DMG Tables'!$H$2:$H$7)</f>
        <v>34023600</v>
      </c>
      <c r="CFA13" s="1">
        <f>LOOKUP($A13,'DMG Tables'!$P$2:$P$35,'DMG Tables'!$O$2:$O$35)*CFA$1*LOOKUP(CFA$1,'DMG Tables'!$G$2:$G$7,'DMG Tables'!$H$2:$H$7)</f>
        <v>34039200</v>
      </c>
      <c r="CFB13" s="1">
        <f>LOOKUP($A13,'DMG Tables'!$P$2:$P$35,'DMG Tables'!$O$2:$O$35)*CFB$1*LOOKUP(CFB$1,'DMG Tables'!$G$2:$G$7,'DMG Tables'!$H$2:$H$7)</f>
        <v>34054800</v>
      </c>
      <c r="CFC13" s="1">
        <f>LOOKUP($A13,'DMG Tables'!$P$2:$P$35,'DMG Tables'!$O$2:$O$35)*CFC$1*LOOKUP(CFC$1,'DMG Tables'!$G$2:$G$7,'DMG Tables'!$H$2:$H$7)</f>
        <v>34070400</v>
      </c>
      <c r="CFD13" s="1">
        <f>LOOKUP($A13,'DMG Tables'!$P$2:$P$35,'DMG Tables'!$O$2:$O$35)*CFD$1*LOOKUP(CFD$1,'DMG Tables'!$G$2:$G$7,'DMG Tables'!$H$2:$H$7)</f>
        <v>34086000</v>
      </c>
      <c r="CFE13" s="1">
        <f>LOOKUP($A13,'DMG Tables'!$P$2:$P$35,'DMG Tables'!$O$2:$O$35)*CFE$1*LOOKUP(CFE$1,'DMG Tables'!$G$2:$G$7,'DMG Tables'!$H$2:$H$7)</f>
        <v>34101600</v>
      </c>
      <c r="CFF13" s="1">
        <f>LOOKUP($A13,'DMG Tables'!$P$2:$P$35,'DMG Tables'!$O$2:$O$35)*CFF$1*LOOKUP(CFF$1,'DMG Tables'!$G$2:$G$7,'DMG Tables'!$H$2:$H$7)</f>
        <v>34117200</v>
      </c>
      <c r="CFG13" s="1">
        <f>LOOKUP($A13,'DMG Tables'!$P$2:$P$35,'DMG Tables'!$O$2:$O$35)*CFG$1*LOOKUP(CFG$1,'DMG Tables'!$G$2:$G$7,'DMG Tables'!$H$2:$H$7)</f>
        <v>34132800</v>
      </c>
      <c r="CFH13" s="1">
        <f>LOOKUP($A13,'DMG Tables'!$P$2:$P$35,'DMG Tables'!$O$2:$O$35)*CFH$1*LOOKUP(CFH$1,'DMG Tables'!$G$2:$G$7,'DMG Tables'!$H$2:$H$7)</f>
        <v>34148400</v>
      </c>
      <c r="CFI13" s="1">
        <f>LOOKUP($A13,'DMG Tables'!$P$2:$P$35,'DMG Tables'!$O$2:$O$35)*CFI$1*LOOKUP(CFI$1,'DMG Tables'!$G$2:$G$7,'DMG Tables'!$H$2:$H$7)</f>
        <v>34164000</v>
      </c>
      <c r="CFJ13" s="1">
        <f>LOOKUP($A13,'DMG Tables'!$P$2:$P$35,'DMG Tables'!$O$2:$O$35)*CFJ$1*LOOKUP(CFJ$1,'DMG Tables'!$G$2:$G$7,'DMG Tables'!$H$2:$H$7)</f>
        <v>34179600</v>
      </c>
      <c r="CFK13" s="1">
        <f>LOOKUP($A13,'DMG Tables'!$P$2:$P$35,'DMG Tables'!$O$2:$O$35)*CFK$1*LOOKUP(CFK$1,'DMG Tables'!$G$2:$G$7,'DMG Tables'!$H$2:$H$7)</f>
        <v>34195200</v>
      </c>
      <c r="CFL13" s="1">
        <f>LOOKUP($A13,'DMG Tables'!$P$2:$P$35,'DMG Tables'!$O$2:$O$35)*CFL$1*LOOKUP(CFL$1,'DMG Tables'!$G$2:$G$7,'DMG Tables'!$H$2:$H$7)</f>
        <v>34210800</v>
      </c>
      <c r="CFM13" s="1">
        <f>LOOKUP($A13,'DMG Tables'!$P$2:$P$35,'DMG Tables'!$O$2:$O$35)*CFM$1*LOOKUP(CFM$1,'DMG Tables'!$G$2:$G$7,'DMG Tables'!$H$2:$H$7)</f>
        <v>34226400</v>
      </c>
      <c r="CFN13" s="1">
        <f>LOOKUP($A13,'DMG Tables'!$P$2:$P$35,'DMG Tables'!$O$2:$O$35)*CFN$1*LOOKUP(CFN$1,'DMG Tables'!$G$2:$G$7,'DMG Tables'!$H$2:$H$7)</f>
        <v>34242000</v>
      </c>
      <c r="CFO13" s="1">
        <f>LOOKUP($A13,'DMG Tables'!$P$2:$P$35,'DMG Tables'!$O$2:$O$35)*CFO$1*LOOKUP(CFO$1,'DMG Tables'!$G$2:$G$7,'DMG Tables'!$H$2:$H$7)</f>
        <v>34257600</v>
      </c>
      <c r="CFP13" s="1">
        <f>LOOKUP($A13,'DMG Tables'!$P$2:$P$35,'DMG Tables'!$O$2:$O$35)*CFP$1*LOOKUP(CFP$1,'DMG Tables'!$G$2:$G$7,'DMG Tables'!$H$2:$H$7)</f>
        <v>34273200</v>
      </c>
      <c r="CFQ13" s="1">
        <f>LOOKUP($A13,'DMG Tables'!$P$2:$P$35,'DMG Tables'!$O$2:$O$35)*CFQ$1*LOOKUP(CFQ$1,'DMG Tables'!$G$2:$G$7,'DMG Tables'!$H$2:$H$7)</f>
        <v>34288800</v>
      </c>
      <c r="CFR13" s="1">
        <f>LOOKUP($A13,'DMG Tables'!$P$2:$P$35,'DMG Tables'!$O$2:$O$35)*CFR$1*LOOKUP(CFR$1,'DMG Tables'!$G$2:$G$7,'DMG Tables'!$H$2:$H$7)</f>
        <v>34304400</v>
      </c>
      <c r="CFS13" s="1">
        <f>LOOKUP($A13,'DMG Tables'!$P$2:$P$35,'DMG Tables'!$O$2:$O$35)*CFS$1*LOOKUP(CFS$1,'DMG Tables'!$G$2:$G$7,'DMG Tables'!$H$2:$H$7)</f>
        <v>34320000</v>
      </c>
      <c r="CFT13" s="1">
        <f>LOOKUP($A13,'DMG Tables'!$P$2:$P$35,'DMG Tables'!$O$2:$O$35)*CFT$1*LOOKUP(CFT$1,'DMG Tables'!$G$2:$G$7,'DMG Tables'!$H$2:$H$7)</f>
        <v>34335600</v>
      </c>
      <c r="CFU13" s="1">
        <f>LOOKUP($A13,'DMG Tables'!$P$2:$P$35,'DMG Tables'!$O$2:$O$35)*CFU$1*LOOKUP(CFU$1,'DMG Tables'!$G$2:$G$7,'DMG Tables'!$H$2:$H$7)</f>
        <v>34351200</v>
      </c>
      <c r="CFV13" s="1">
        <f>LOOKUP($A13,'DMG Tables'!$P$2:$P$35,'DMG Tables'!$O$2:$O$35)*CFV$1*LOOKUP(CFV$1,'DMG Tables'!$G$2:$G$7,'DMG Tables'!$H$2:$H$7)</f>
        <v>34366800</v>
      </c>
      <c r="CFW13" s="1">
        <f>LOOKUP($A13,'DMG Tables'!$P$2:$P$35,'DMG Tables'!$O$2:$O$35)*CFW$1*LOOKUP(CFW$1,'DMG Tables'!$G$2:$G$7,'DMG Tables'!$H$2:$H$7)</f>
        <v>34382400</v>
      </c>
      <c r="CFX13" s="1">
        <f>LOOKUP($A13,'DMG Tables'!$P$2:$P$35,'DMG Tables'!$O$2:$O$35)*CFX$1*LOOKUP(CFX$1,'DMG Tables'!$G$2:$G$7,'DMG Tables'!$H$2:$H$7)</f>
        <v>34398000</v>
      </c>
      <c r="CFY13" s="1">
        <f>LOOKUP($A13,'DMG Tables'!$P$2:$P$35,'DMG Tables'!$O$2:$O$35)*CFY$1*LOOKUP(CFY$1,'DMG Tables'!$G$2:$G$7,'DMG Tables'!$H$2:$H$7)</f>
        <v>34413600</v>
      </c>
      <c r="CFZ13" s="1">
        <f>LOOKUP($A13,'DMG Tables'!$P$2:$P$35,'DMG Tables'!$O$2:$O$35)*CFZ$1*LOOKUP(CFZ$1,'DMG Tables'!$G$2:$G$7,'DMG Tables'!$H$2:$H$7)</f>
        <v>34429200</v>
      </c>
      <c r="CGA13" s="1">
        <f>LOOKUP($A13,'DMG Tables'!$P$2:$P$35,'DMG Tables'!$O$2:$O$35)*CGA$1*LOOKUP(CGA$1,'DMG Tables'!$G$2:$G$7,'DMG Tables'!$H$2:$H$7)</f>
        <v>34444800</v>
      </c>
      <c r="CGB13" s="1">
        <f>LOOKUP($A13,'DMG Tables'!$P$2:$P$35,'DMG Tables'!$O$2:$O$35)*CGB$1*LOOKUP(CGB$1,'DMG Tables'!$G$2:$G$7,'DMG Tables'!$H$2:$H$7)</f>
        <v>34460400</v>
      </c>
      <c r="CGC13" s="1">
        <f>LOOKUP($A13,'DMG Tables'!$P$2:$P$35,'DMG Tables'!$O$2:$O$35)*CGC$1*LOOKUP(CGC$1,'DMG Tables'!$G$2:$G$7,'DMG Tables'!$H$2:$H$7)</f>
        <v>34476000</v>
      </c>
      <c r="CGD13" s="1">
        <f>LOOKUP($A13,'DMG Tables'!$P$2:$P$35,'DMG Tables'!$O$2:$O$35)*CGD$1*LOOKUP(CGD$1,'DMG Tables'!$G$2:$G$7,'DMG Tables'!$H$2:$H$7)</f>
        <v>34491600</v>
      </c>
      <c r="CGE13" s="1">
        <f>LOOKUP($A13,'DMG Tables'!$P$2:$P$35,'DMG Tables'!$O$2:$O$35)*CGE$1*LOOKUP(CGE$1,'DMG Tables'!$G$2:$G$7,'DMG Tables'!$H$2:$H$7)</f>
        <v>34507200</v>
      </c>
      <c r="CGF13" s="1">
        <f>LOOKUP($A13,'DMG Tables'!$P$2:$P$35,'DMG Tables'!$O$2:$O$35)*CGF$1*LOOKUP(CGF$1,'DMG Tables'!$G$2:$G$7,'DMG Tables'!$H$2:$H$7)</f>
        <v>34522800</v>
      </c>
      <c r="CGG13" s="1">
        <f>LOOKUP($A13,'DMG Tables'!$P$2:$P$35,'DMG Tables'!$O$2:$O$35)*CGG$1*LOOKUP(CGG$1,'DMG Tables'!$G$2:$G$7,'DMG Tables'!$H$2:$H$7)</f>
        <v>34538400</v>
      </c>
      <c r="CGH13" s="1">
        <f>LOOKUP($A13,'DMG Tables'!$P$2:$P$35,'DMG Tables'!$O$2:$O$35)*CGH$1*LOOKUP(CGH$1,'DMG Tables'!$G$2:$G$7,'DMG Tables'!$H$2:$H$7)</f>
        <v>34554000</v>
      </c>
      <c r="CGI13" s="1">
        <f>LOOKUP($A13,'DMG Tables'!$P$2:$P$35,'DMG Tables'!$O$2:$O$35)*CGI$1*LOOKUP(CGI$1,'DMG Tables'!$G$2:$G$7,'DMG Tables'!$H$2:$H$7)</f>
        <v>34569600</v>
      </c>
      <c r="CGJ13" s="1">
        <f>LOOKUP($A13,'DMG Tables'!$P$2:$P$35,'DMG Tables'!$O$2:$O$35)*CGJ$1*LOOKUP(CGJ$1,'DMG Tables'!$G$2:$G$7,'DMG Tables'!$H$2:$H$7)</f>
        <v>34585200</v>
      </c>
      <c r="CGK13" s="1">
        <f>LOOKUP($A13,'DMG Tables'!$P$2:$P$35,'DMG Tables'!$O$2:$O$35)*CGK$1*LOOKUP(CGK$1,'DMG Tables'!$G$2:$G$7,'DMG Tables'!$H$2:$H$7)</f>
        <v>34600800</v>
      </c>
      <c r="CGL13" s="1">
        <f>LOOKUP($A13,'DMG Tables'!$P$2:$P$35,'DMG Tables'!$O$2:$O$35)*CGL$1*LOOKUP(CGL$1,'DMG Tables'!$G$2:$G$7,'DMG Tables'!$H$2:$H$7)</f>
        <v>34616400</v>
      </c>
      <c r="CGM13" s="1">
        <f>LOOKUP($A13,'DMG Tables'!$P$2:$P$35,'DMG Tables'!$O$2:$O$35)*CGM$1*LOOKUP(CGM$1,'DMG Tables'!$G$2:$G$7,'DMG Tables'!$H$2:$H$7)</f>
        <v>34632000</v>
      </c>
      <c r="CGN13" s="1">
        <f>LOOKUP($A13,'DMG Tables'!$P$2:$P$35,'DMG Tables'!$O$2:$O$35)*CGN$1*LOOKUP(CGN$1,'DMG Tables'!$G$2:$G$7,'DMG Tables'!$H$2:$H$7)</f>
        <v>34647600</v>
      </c>
      <c r="CGO13" s="1">
        <f>LOOKUP($A13,'DMG Tables'!$P$2:$P$35,'DMG Tables'!$O$2:$O$35)*CGO$1*LOOKUP(CGO$1,'DMG Tables'!$G$2:$G$7,'DMG Tables'!$H$2:$H$7)</f>
        <v>34663200</v>
      </c>
      <c r="CGP13" s="1">
        <f>LOOKUP($A13,'DMG Tables'!$P$2:$P$35,'DMG Tables'!$O$2:$O$35)*CGP$1*LOOKUP(CGP$1,'DMG Tables'!$G$2:$G$7,'DMG Tables'!$H$2:$H$7)</f>
        <v>34678800</v>
      </c>
      <c r="CGQ13" s="1">
        <f>LOOKUP($A13,'DMG Tables'!$P$2:$P$35,'DMG Tables'!$O$2:$O$35)*CGQ$1*LOOKUP(CGQ$1,'DMG Tables'!$G$2:$G$7,'DMG Tables'!$H$2:$H$7)</f>
        <v>34694400</v>
      </c>
      <c r="CGR13" s="1">
        <f>LOOKUP($A13,'DMG Tables'!$P$2:$P$35,'DMG Tables'!$O$2:$O$35)*CGR$1*LOOKUP(CGR$1,'DMG Tables'!$G$2:$G$7,'DMG Tables'!$H$2:$H$7)</f>
        <v>34710000</v>
      </c>
      <c r="CGS13" s="1">
        <f>LOOKUP($A13,'DMG Tables'!$P$2:$P$35,'DMG Tables'!$O$2:$O$35)*CGS$1*LOOKUP(CGS$1,'DMG Tables'!$G$2:$G$7,'DMG Tables'!$H$2:$H$7)</f>
        <v>34725600</v>
      </c>
      <c r="CGT13" s="1">
        <f>LOOKUP($A13,'DMG Tables'!$P$2:$P$35,'DMG Tables'!$O$2:$O$35)*CGT$1*LOOKUP(CGT$1,'DMG Tables'!$G$2:$G$7,'DMG Tables'!$H$2:$H$7)</f>
        <v>34741200</v>
      </c>
      <c r="CGU13" s="1">
        <f>LOOKUP($A13,'DMG Tables'!$P$2:$P$35,'DMG Tables'!$O$2:$O$35)*CGU$1*LOOKUP(CGU$1,'DMG Tables'!$G$2:$G$7,'DMG Tables'!$H$2:$H$7)</f>
        <v>34756800</v>
      </c>
      <c r="CGV13" s="1">
        <f>LOOKUP($A13,'DMG Tables'!$P$2:$P$35,'DMG Tables'!$O$2:$O$35)*CGV$1*LOOKUP(CGV$1,'DMG Tables'!$G$2:$G$7,'DMG Tables'!$H$2:$H$7)</f>
        <v>34772400</v>
      </c>
      <c r="CGW13" s="1">
        <f>LOOKUP($A13,'DMG Tables'!$P$2:$P$35,'DMG Tables'!$O$2:$O$35)*CGW$1*LOOKUP(CGW$1,'DMG Tables'!$G$2:$G$7,'DMG Tables'!$H$2:$H$7)</f>
        <v>34788000</v>
      </c>
      <c r="CGX13" s="1">
        <f>LOOKUP($A13,'DMG Tables'!$P$2:$P$35,'DMG Tables'!$O$2:$O$35)*CGX$1*LOOKUP(CGX$1,'DMG Tables'!$G$2:$G$7,'DMG Tables'!$H$2:$H$7)</f>
        <v>34803600</v>
      </c>
      <c r="CGY13" s="1">
        <f>LOOKUP($A13,'DMG Tables'!$P$2:$P$35,'DMG Tables'!$O$2:$O$35)*CGY$1*LOOKUP(CGY$1,'DMG Tables'!$G$2:$G$7,'DMG Tables'!$H$2:$H$7)</f>
        <v>34819200</v>
      </c>
      <c r="CGZ13" s="1">
        <f>LOOKUP($A13,'DMG Tables'!$P$2:$P$35,'DMG Tables'!$O$2:$O$35)*CGZ$1*LOOKUP(CGZ$1,'DMG Tables'!$G$2:$G$7,'DMG Tables'!$H$2:$H$7)</f>
        <v>34834800</v>
      </c>
      <c r="CHA13" s="1">
        <f>LOOKUP($A13,'DMG Tables'!$P$2:$P$35,'DMG Tables'!$O$2:$O$35)*CHA$1*LOOKUP(CHA$1,'DMG Tables'!$G$2:$G$7,'DMG Tables'!$H$2:$H$7)</f>
        <v>34850400</v>
      </c>
      <c r="CHB13" s="1">
        <f>LOOKUP($A13,'DMG Tables'!$P$2:$P$35,'DMG Tables'!$O$2:$O$35)*CHB$1*LOOKUP(CHB$1,'DMG Tables'!$G$2:$G$7,'DMG Tables'!$H$2:$H$7)</f>
        <v>34866000</v>
      </c>
      <c r="CHC13" s="1">
        <f>LOOKUP($A13,'DMG Tables'!$P$2:$P$35,'DMG Tables'!$O$2:$O$35)*CHC$1*LOOKUP(CHC$1,'DMG Tables'!$G$2:$G$7,'DMG Tables'!$H$2:$H$7)</f>
        <v>34881600</v>
      </c>
      <c r="CHD13" s="1">
        <f>LOOKUP($A13,'DMG Tables'!$P$2:$P$35,'DMG Tables'!$O$2:$O$35)*CHD$1*LOOKUP(CHD$1,'DMG Tables'!$G$2:$G$7,'DMG Tables'!$H$2:$H$7)</f>
        <v>34897200</v>
      </c>
      <c r="CHE13" s="1">
        <f>LOOKUP($A13,'DMG Tables'!$P$2:$P$35,'DMG Tables'!$O$2:$O$35)*CHE$1*LOOKUP(CHE$1,'DMG Tables'!$G$2:$G$7,'DMG Tables'!$H$2:$H$7)</f>
        <v>34912800</v>
      </c>
      <c r="CHF13" s="1">
        <f>LOOKUP($A13,'DMG Tables'!$P$2:$P$35,'DMG Tables'!$O$2:$O$35)*CHF$1*LOOKUP(CHF$1,'DMG Tables'!$G$2:$G$7,'DMG Tables'!$H$2:$H$7)</f>
        <v>34928400</v>
      </c>
      <c r="CHG13" s="1">
        <f>LOOKUP($A13,'DMG Tables'!$P$2:$P$35,'DMG Tables'!$O$2:$O$35)*CHG$1*LOOKUP(CHG$1,'DMG Tables'!$G$2:$G$7,'DMG Tables'!$H$2:$H$7)</f>
        <v>34944000</v>
      </c>
      <c r="CHH13" s="1">
        <f>LOOKUP($A13,'DMG Tables'!$P$2:$P$35,'DMG Tables'!$O$2:$O$35)*CHH$1*LOOKUP(CHH$1,'DMG Tables'!$G$2:$G$7,'DMG Tables'!$H$2:$H$7)</f>
        <v>34959600</v>
      </c>
      <c r="CHI13" s="1">
        <f>LOOKUP($A13,'DMG Tables'!$P$2:$P$35,'DMG Tables'!$O$2:$O$35)*CHI$1*LOOKUP(CHI$1,'DMG Tables'!$G$2:$G$7,'DMG Tables'!$H$2:$H$7)</f>
        <v>34975200</v>
      </c>
      <c r="CHJ13" s="1">
        <f>LOOKUP($A13,'DMG Tables'!$P$2:$P$35,'DMG Tables'!$O$2:$O$35)*CHJ$1*LOOKUP(CHJ$1,'DMG Tables'!$G$2:$G$7,'DMG Tables'!$H$2:$H$7)</f>
        <v>34990800</v>
      </c>
      <c r="CHK13" s="1">
        <f>LOOKUP($A13,'DMG Tables'!$P$2:$P$35,'DMG Tables'!$O$2:$O$35)*CHK$1*LOOKUP(CHK$1,'DMG Tables'!$G$2:$G$7,'DMG Tables'!$H$2:$H$7)</f>
        <v>35006400</v>
      </c>
      <c r="CHL13" s="1">
        <f>LOOKUP($A13,'DMG Tables'!$P$2:$P$35,'DMG Tables'!$O$2:$O$35)*CHL$1*LOOKUP(CHL$1,'DMG Tables'!$G$2:$G$7,'DMG Tables'!$H$2:$H$7)</f>
        <v>35022000</v>
      </c>
      <c r="CHM13" s="1">
        <f>LOOKUP($A13,'DMG Tables'!$P$2:$P$35,'DMG Tables'!$O$2:$O$35)*CHM$1*LOOKUP(CHM$1,'DMG Tables'!$G$2:$G$7,'DMG Tables'!$H$2:$H$7)</f>
        <v>35037600</v>
      </c>
      <c r="CHN13" s="1">
        <f>LOOKUP($A13,'DMG Tables'!$P$2:$P$35,'DMG Tables'!$O$2:$O$35)*CHN$1*LOOKUP(CHN$1,'DMG Tables'!$G$2:$G$7,'DMG Tables'!$H$2:$H$7)</f>
        <v>35053200</v>
      </c>
      <c r="CHO13" s="1">
        <f>LOOKUP($A13,'DMG Tables'!$P$2:$P$35,'DMG Tables'!$O$2:$O$35)*CHO$1*LOOKUP(CHO$1,'DMG Tables'!$G$2:$G$7,'DMG Tables'!$H$2:$H$7)</f>
        <v>35068800</v>
      </c>
      <c r="CHP13" s="1">
        <f>LOOKUP($A13,'DMG Tables'!$P$2:$P$35,'DMG Tables'!$O$2:$O$35)*CHP$1*LOOKUP(CHP$1,'DMG Tables'!$G$2:$G$7,'DMG Tables'!$H$2:$H$7)</f>
        <v>35084400</v>
      </c>
      <c r="CHQ13" s="1">
        <f>LOOKUP($A13,'DMG Tables'!$P$2:$P$35,'DMG Tables'!$O$2:$O$35)*CHQ$1*LOOKUP(CHQ$1,'DMG Tables'!$G$2:$G$7,'DMG Tables'!$H$2:$H$7)</f>
        <v>35100000</v>
      </c>
      <c r="CHR13" s="1">
        <f>LOOKUP($A13,'DMG Tables'!$P$2:$P$35,'DMG Tables'!$O$2:$O$35)*CHR$1*LOOKUP(CHR$1,'DMG Tables'!$G$2:$G$7,'DMG Tables'!$H$2:$H$7)</f>
        <v>35115600</v>
      </c>
      <c r="CHS13" s="1">
        <f>LOOKUP($A13,'DMG Tables'!$P$2:$P$35,'DMG Tables'!$O$2:$O$35)*CHS$1*LOOKUP(CHS$1,'DMG Tables'!$G$2:$G$7,'DMG Tables'!$H$2:$H$7)</f>
        <v>35131200</v>
      </c>
      <c r="CHT13" s="1">
        <f>LOOKUP($A13,'DMG Tables'!$P$2:$P$35,'DMG Tables'!$O$2:$O$35)*CHT$1*LOOKUP(CHT$1,'DMG Tables'!$G$2:$G$7,'DMG Tables'!$H$2:$H$7)</f>
        <v>35146800</v>
      </c>
      <c r="CHU13" s="1">
        <f>LOOKUP($A13,'DMG Tables'!$P$2:$P$35,'DMG Tables'!$O$2:$O$35)*CHU$1*LOOKUP(CHU$1,'DMG Tables'!$G$2:$G$7,'DMG Tables'!$H$2:$H$7)</f>
        <v>35162400</v>
      </c>
      <c r="CHV13" s="1">
        <f>LOOKUP($A13,'DMG Tables'!$P$2:$P$35,'DMG Tables'!$O$2:$O$35)*CHV$1*LOOKUP(CHV$1,'DMG Tables'!$G$2:$G$7,'DMG Tables'!$H$2:$H$7)</f>
        <v>35178000</v>
      </c>
      <c r="CHW13" s="1">
        <f>LOOKUP($A13,'DMG Tables'!$P$2:$P$35,'DMG Tables'!$O$2:$O$35)*CHW$1*LOOKUP(CHW$1,'DMG Tables'!$G$2:$G$7,'DMG Tables'!$H$2:$H$7)</f>
        <v>35193600</v>
      </c>
      <c r="CHX13" s="1">
        <f>LOOKUP($A13,'DMG Tables'!$P$2:$P$35,'DMG Tables'!$O$2:$O$35)*CHX$1*LOOKUP(CHX$1,'DMG Tables'!$G$2:$G$7,'DMG Tables'!$H$2:$H$7)</f>
        <v>35209200</v>
      </c>
      <c r="CHY13" s="1">
        <f>LOOKUP($A13,'DMG Tables'!$P$2:$P$35,'DMG Tables'!$O$2:$O$35)*CHY$1*LOOKUP(CHY$1,'DMG Tables'!$G$2:$G$7,'DMG Tables'!$H$2:$H$7)</f>
        <v>35224800</v>
      </c>
      <c r="CHZ13" s="1">
        <f>LOOKUP($A13,'DMG Tables'!$P$2:$P$35,'DMG Tables'!$O$2:$O$35)*CHZ$1*LOOKUP(CHZ$1,'DMG Tables'!$G$2:$G$7,'DMG Tables'!$H$2:$H$7)</f>
        <v>35240400</v>
      </c>
      <c r="CIA13" s="1">
        <f>LOOKUP($A13,'DMG Tables'!$P$2:$P$35,'DMG Tables'!$O$2:$O$35)*CIA$1*LOOKUP(CIA$1,'DMG Tables'!$G$2:$G$7,'DMG Tables'!$H$2:$H$7)</f>
        <v>35256000</v>
      </c>
      <c r="CIB13" s="1">
        <f>LOOKUP($A13,'DMG Tables'!$P$2:$P$35,'DMG Tables'!$O$2:$O$35)*CIB$1*LOOKUP(CIB$1,'DMG Tables'!$G$2:$G$7,'DMG Tables'!$H$2:$H$7)</f>
        <v>35271600</v>
      </c>
      <c r="CIC13" s="1">
        <f>LOOKUP($A13,'DMG Tables'!$P$2:$P$35,'DMG Tables'!$O$2:$O$35)*CIC$1*LOOKUP(CIC$1,'DMG Tables'!$G$2:$G$7,'DMG Tables'!$H$2:$H$7)</f>
        <v>35287200</v>
      </c>
      <c r="CID13" s="1">
        <f>LOOKUP($A13,'DMG Tables'!$P$2:$P$35,'DMG Tables'!$O$2:$O$35)*CID$1*LOOKUP(CID$1,'DMG Tables'!$G$2:$G$7,'DMG Tables'!$H$2:$H$7)</f>
        <v>35302800</v>
      </c>
      <c r="CIE13" s="1">
        <f>LOOKUP($A13,'DMG Tables'!$P$2:$P$35,'DMG Tables'!$O$2:$O$35)*CIE$1*LOOKUP(CIE$1,'DMG Tables'!$G$2:$G$7,'DMG Tables'!$H$2:$H$7)</f>
        <v>35318400</v>
      </c>
      <c r="CIF13" s="1">
        <f>LOOKUP($A13,'DMG Tables'!$P$2:$P$35,'DMG Tables'!$O$2:$O$35)*CIF$1*LOOKUP(CIF$1,'DMG Tables'!$G$2:$G$7,'DMG Tables'!$H$2:$H$7)</f>
        <v>35334000</v>
      </c>
      <c r="CIG13" s="1">
        <f>LOOKUP($A13,'DMG Tables'!$P$2:$P$35,'DMG Tables'!$O$2:$O$35)*CIG$1*LOOKUP(CIG$1,'DMG Tables'!$G$2:$G$7,'DMG Tables'!$H$2:$H$7)</f>
        <v>35349600</v>
      </c>
      <c r="CIH13" s="1">
        <f>LOOKUP($A13,'DMG Tables'!$P$2:$P$35,'DMG Tables'!$O$2:$O$35)*CIH$1*LOOKUP(CIH$1,'DMG Tables'!$G$2:$G$7,'DMG Tables'!$H$2:$H$7)</f>
        <v>35365200</v>
      </c>
      <c r="CII13" s="1">
        <f>LOOKUP($A13,'DMG Tables'!$P$2:$P$35,'DMG Tables'!$O$2:$O$35)*CII$1*LOOKUP(CII$1,'DMG Tables'!$G$2:$G$7,'DMG Tables'!$H$2:$H$7)</f>
        <v>35380800</v>
      </c>
      <c r="CIJ13" s="1">
        <f>LOOKUP($A13,'DMG Tables'!$P$2:$P$35,'DMG Tables'!$O$2:$O$35)*CIJ$1*LOOKUP(CIJ$1,'DMG Tables'!$G$2:$G$7,'DMG Tables'!$H$2:$H$7)</f>
        <v>35396400</v>
      </c>
      <c r="CIK13" s="1">
        <f>LOOKUP($A13,'DMG Tables'!$P$2:$P$35,'DMG Tables'!$O$2:$O$35)*CIK$1*LOOKUP(CIK$1,'DMG Tables'!$G$2:$G$7,'DMG Tables'!$H$2:$H$7)</f>
        <v>35412000</v>
      </c>
      <c r="CIL13" s="1">
        <f>LOOKUP($A13,'DMG Tables'!$P$2:$P$35,'DMG Tables'!$O$2:$O$35)*CIL$1*LOOKUP(CIL$1,'DMG Tables'!$G$2:$G$7,'DMG Tables'!$H$2:$H$7)</f>
        <v>35427600</v>
      </c>
      <c r="CIM13" s="1">
        <f>LOOKUP($A13,'DMG Tables'!$P$2:$P$35,'DMG Tables'!$O$2:$O$35)*CIM$1*LOOKUP(CIM$1,'DMG Tables'!$G$2:$G$7,'DMG Tables'!$H$2:$H$7)</f>
        <v>35443200</v>
      </c>
      <c r="CIN13" s="1">
        <f>LOOKUP($A13,'DMG Tables'!$P$2:$P$35,'DMG Tables'!$O$2:$O$35)*CIN$1*LOOKUP(CIN$1,'DMG Tables'!$G$2:$G$7,'DMG Tables'!$H$2:$H$7)</f>
        <v>35458800</v>
      </c>
      <c r="CIO13" s="1">
        <f>LOOKUP($A13,'DMG Tables'!$P$2:$P$35,'DMG Tables'!$O$2:$O$35)*CIO$1*LOOKUP(CIO$1,'DMG Tables'!$G$2:$G$7,'DMG Tables'!$H$2:$H$7)</f>
        <v>35474400</v>
      </c>
      <c r="CIP13" s="1">
        <f>LOOKUP($A13,'DMG Tables'!$P$2:$P$35,'DMG Tables'!$O$2:$O$35)*CIP$1*LOOKUP(CIP$1,'DMG Tables'!$G$2:$G$7,'DMG Tables'!$H$2:$H$7)</f>
        <v>35490000</v>
      </c>
      <c r="CIQ13" s="1">
        <f>LOOKUP($A13,'DMG Tables'!$P$2:$P$35,'DMG Tables'!$O$2:$O$35)*CIQ$1*LOOKUP(CIQ$1,'DMG Tables'!$G$2:$G$7,'DMG Tables'!$H$2:$H$7)</f>
        <v>35505600</v>
      </c>
      <c r="CIR13" s="1">
        <f>LOOKUP($A13,'DMG Tables'!$P$2:$P$35,'DMG Tables'!$O$2:$O$35)*CIR$1*LOOKUP(CIR$1,'DMG Tables'!$G$2:$G$7,'DMG Tables'!$H$2:$H$7)</f>
        <v>35521200</v>
      </c>
      <c r="CIS13" s="1">
        <f>LOOKUP($A13,'DMG Tables'!$P$2:$P$35,'DMG Tables'!$O$2:$O$35)*CIS$1*LOOKUP(CIS$1,'DMG Tables'!$G$2:$G$7,'DMG Tables'!$H$2:$H$7)</f>
        <v>35536800</v>
      </c>
      <c r="CIT13" s="1">
        <f>LOOKUP($A13,'DMG Tables'!$P$2:$P$35,'DMG Tables'!$O$2:$O$35)*CIT$1*LOOKUP(CIT$1,'DMG Tables'!$G$2:$G$7,'DMG Tables'!$H$2:$H$7)</f>
        <v>35552400</v>
      </c>
      <c r="CIU13" s="1">
        <f>LOOKUP($A13,'DMG Tables'!$P$2:$P$35,'DMG Tables'!$O$2:$O$35)*CIU$1*LOOKUP(CIU$1,'DMG Tables'!$G$2:$G$7,'DMG Tables'!$H$2:$H$7)</f>
        <v>35568000</v>
      </c>
      <c r="CIV13" s="1">
        <f>LOOKUP($A13,'DMG Tables'!$P$2:$P$35,'DMG Tables'!$O$2:$O$35)*CIV$1*LOOKUP(CIV$1,'DMG Tables'!$G$2:$G$7,'DMG Tables'!$H$2:$H$7)</f>
        <v>35583600</v>
      </c>
      <c r="CIW13" s="1">
        <f>LOOKUP($A13,'DMG Tables'!$P$2:$P$35,'DMG Tables'!$O$2:$O$35)*CIW$1*LOOKUP(CIW$1,'DMG Tables'!$G$2:$G$7,'DMG Tables'!$H$2:$H$7)</f>
        <v>35599200</v>
      </c>
      <c r="CIX13" s="1">
        <f>LOOKUP($A13,'DMG Tables'!$P$2:$P$35,'DMG Tables'!$O$2:$O$35)*CIX$1*LOOKUP(CIX$1,'DMG Tables'!$G$2:$G$7,'DMG Tables'!$H$2:$H$7)</f>
        <v>35614800</v>
      </c>
      <c r="CIY13" s="1">
        <f>LOOKUP($A13,'DMG Tables'!$P$2:$P$35,'DMG Tables'!$O$2:$O$35)*CIY$1*LOOKUP(CIY$1,'DMG Tables'!$G$2:$G$7,'DMG Tables'!$H$2:$H$7)</f>
        <v>35630400</v>
      </c>
      <c r="CIZ13" s="1">
        <f>LOOKUP($A13,'DMG Tables'!$P$2:$P$35,'DMG Tables'!$O$2:$O$35)*CIZ$1*LOOKUP(CIZ$1,'DMG Tables'!$G$2:$G$7,'DMG Tables'!$H$2:$H$7)</f>
        <v>35646000</v>
      </c>
      <c r="CJA13" s="1">
        <f>LOOKUP($A13,'DMG Tables'!$P$2:$P$35,'DMG Tables'!$O$2:$O$35)*CJA$1*LOOKUP(CJA$1,'DMG Tables'!$G$2:$G$7,'DMG Tables'!$H$2:$H$7)</f>
        <v>35661600</v>
      </c>
      <c r="CJB13" s="1">
        <f>LOOKUP($A13,'DMG Tables'!$P$2:$P$35,'DMG Tables'!$O$2:$O$35)*CJB$1*LOOKUP(CJB$1,'DMG Tables'!$G$2:$G$7,'DMG Tables'!$H$2:$H$7)</f>
        <v>35677200</v>
      </c>
      <c r="CJC13" s="1">
        <f>LOOKUP($A13,'DMG Tables'!$P$2:$P$35,'DMG Tables'!$O$2:$O$35)*CJC$1*LOOKUP(CJC$1,'DMG Tables'!$G$2:$G$7,'DMG Tables'!$H$2:$H$7)</f>
        <v>35692800</v>
      </c>
      <c r="CJD13" s="1">
        <f>LOOKUP($A13,'DMG Tables'!$P$2:$P$35,'DMG Tables'!$O$2:$O$35)*CJD$1*LOOKUP(CJD$1,'DMG Tables'!$G$2:$G$7,'DMG Tables'!$H$2:$H$7)</f>
        <v>35708400</v>
      </c>
      <c r="CJE13" s="1">
        <f>LOOKUP($A13,'DMG Tables'!$P$2:$P$35,'DMG Tables'!$O$2:$O$35)*CJE$1*LOOKUP(CJE$1,'DMG Tables'!$G$2:$G$7,'DMG Tables'!$H$2:$H$7)</f>
        <v>35724000</v>
      </c>
      <c r="CJF13" s="1">
        <f>LOOKUP($A13,'DMG Tables'!$P$2:$P$35,'DMG Tables'!$O$2:$O$35)*CJF$1*LOOKUP(CJF$1,'DMG Tables'!$G$2:$G$7,'DMG Tables'!$H$2:$H$7)</f>
        <v>35739600</v>
      </c>
      <c r="CJG13" s="1">
        <f>LOOKUP($A13,'DMG Tables'!$P$2:$P$35,'DMG Tables'!$O$2:$O$35)*CJG$1*LOOKUP(CJG$1,'DMG Tables'!$G$2:$G$7,'DMG Tables'!$H$2:$H$7)</f>
        <v>35755200</v>
      </c>
      <c r="CJH13" s="1">
        <f>LOOKUP($A13,'DMG Tables'!$P$2:$P$35,'DMG Tables'!$O$2:$O$35)*CJH$1*LOOKUP(CJH$1,'DMG Tables'!$G$2:$G$7,'DMG Tables'!$H$2:$H$7)</f>
        <v>35770800</v>
      </c>
      <c r="CJI13" s="1">
        <f>LOOKUP($A13,'DMG Tables'!$P$2:$P$35,'DMG Tables'!$O$2:$O$35)*CJI$1*LOOKUP(CJI$1,'DMG Tables'!$G$2:$G$7,'DMG Tables'!$H$2:$H$7)</f>
        <v>35786400</v>
      </c>
      <c r="CJJ13" s="1">
        <f>LOOKUP($A13,'DMG Tables'!$P$2:$P$35,'DMG Tables'!$O$2:$O$35)*CJJ$1*LOOKUP(CJJ$1,'DMG Tables'!$G$2:$G$7,'DMG Tables'!$H$2:$H$7)</f>
        <v>35802000</v>
      </c>
      <c r="CJK13" s="1">
        <f>LOOKUP($A13,'DMG Tables'!$P$2:$P$35,'DMG Tables'!$O$2:$O$35)*CJK$1*LOOKUP(CJK$1,'DMG Tables'!$G$2:$G$7,'DMG Tables'!$H$2:$H$7)</f>
        <v>35817600</v>
      </c>
      <c r="CJL13" s="1">
        <f>LOOKUP($A13,'DMG Tables'!$P$2:$P$35,'DMG Tables'!$O$2:$O$35)*CJL$1*LOOKUP(CJL$1,'DMG Tables'!$G$2:$G$7,'DMG Tables'!$H$2:$H$7)</f>
        <v>35833200</v>
      </c>
      <c r="CJM13" s="1">
        <f>LOOKUP($A13,'DMG Tables'!$P$2:$P$35,'DMG Tables'!$O$2:$O$35)*CJM$1*LOOKUP(CJM$1,'DMG Tables'!$G$2:$G$7,'DMG Tables'!$H$2:$H$7)</f>
        <v>35848800</v>
      </c>
      <c r="CJN13" s="1">
        <f>LOOKUP($A13,'DMG Tables'!$P$2:$P$35,'DMG Tables'!$O$2:$O$35)*CJN$1*LOOKUP(CJN$1,'DMG Tables'!$G$2:$G$7,'DMG Tables'!$H$2:$H$7)</f>
        <v>35864400</v>
      </c>
      <c r="CJO13" s="1">
        <f>LOOKUP($A13,'DMG Tables'!$P$2:$P$35,'DMG Tables'!$O$2:$O$35)*CJO$1*LOOKUP(CJO$1,'DMG Tables'!$G$2:$G$7,'DMG Tables'!$H$2:$H$7)</f>
        <v>35880000</v>
      </c>
      <c r="CJP13" s="1">
        <f>LOOKUP($A13,'DMG Tables'!$P$2:$P$35,'DMG Tables'!$O$2:$O$35)*CJP$1*LOOKUP(CJP$1,'DMG Tables'!$G$2:$G$7,'DMG Tables'!$H$2:$H$7)</f>
        <v>35895600</v>
      </c>
      <c r="CJQ13" s="1">
        <f>LOOKUP($A13,'DMG Tables'!$P$2:$P$35,'DMG Tables'!$O$2:$O$35)*CJQ$1*LOOKUP(CJQ$1,'DMG Tables'!$G$2:$G$7,'DMG Tables'!$H$2:$H$7)</f>
        <v>35911200</v>
      </c>
      <c r="CJR13" s="1">
        <f>LOOKUP($A13,'DMG Tables'!$P$2:$P$35,'DMG Tables'!$O$2:$O$35)*CJR$1*LOOKUP(CJR$1,'DMG Tables'!$G$2:$G$7,'DMG Tables'!$H$2:$H$7)</f>
        <v>35926800</v>
      </c>
      <c r="CJS13" s="1">
        <f>LOOKUP($A13,'DMG Tables'!$P$2:$P$35,'DMG Tables'!$O$2:$O$35)*CJS$1*LOOKUP(CJS$1,'DMG Tables'!$G$2:$G$7,'DMG Tables'!$H$2:$H$7)</f>
        <v>35942400</v>
      </c>
      <c r="CJT13" s="1">
        <f>LOOKUP($A13,'DMG Tables'!$P$2:$P$35,'DMG Tables'!$O$2:$O$35)*CJT$1*LOOKUP(CJT$1,'DMG Tables'!$G$2:$G$7,'DMG Tables'!$H$2:$H$7)</f>
        <v>35958000</v>
      </c>
      <c r="CJU13" s="1">
        <f>LOOKUP($A13,'DMG Tables'!$P$2:$P$35,'DMG Tables'!$O$2:$O$35)*CJU$1*LOOKUP(CJU$1,'DMG Tables'!$G$2:$G$7,'DMG Tables'!$H$2:$H$7)</f>
        <v>35973600</v>
      </c>
      <c r="CJV13" s="1">
        <f>LOOKUP($A13,'DMG Tables'!$P$2:$P$35,'DMG Tables'!$O$2:$O$35)*CJV$1*LOOKUP(CJV$1,'DMG Tables'!$G$2:$G$7,'DMG Tables'!$H$2:$H$7)</f>
        <v>35989200</v>
      </c>
      <c r="CJW13" s="1">
        <f>LOOKUP($A13,'DMG Tables'!$P$2:$P$35,'DMG Tables'!$O$2:$O$35)*CJW$1*LOOKUP(CJW$1,'DMG Tables'!$G$2:$G$7,'DMG Tables'!$H$2:$H$7)</f>
        <v>36004800</v>
      </c>
      <c r="CJX13" s="1">
        <f>LOOKUP($A13,'DMG Tables'!$P$2:$P$35,'DMG Tables'!$O$2:$O$35)*CJX$1*LOOKUP(CJX$1,'DMG Tables'!$G$2:$G$7,'DMG Tables'!$H$2:$H$7)</f>
        <v>36020400</v>
      </c>
      <c r="CJY13" s="1">
        <f>LOOKUP($A13,'DMG Tables'!$P$2:$P$35,'DMG Tables'!$O$2:$O$35)*CJY$1*LOOKUP(CJY$1,'DMG Tables'!$G$2:$G$7,'DMG Tables'!$H$2:$H$7)</f>
        <v>36036000</v>
      </c>
      <c r="CJZ13" s="1">
        <f>LOOKUP($A13,'DMG Tables'!$P$2:$P$35,'DMG Tables'!$O$2:$O$35)*CJZ$1*LOOKUP(CJZ$1,'DMG Tables'!$G$2:$G$7,'DMG Tables'!$H$2:$H$7)</f>
        <v>36051600</v>
      </c>
      <c r="CKA13" s="1">
        <f>LOOKUP($A13,'DMG Tables'!$P$2:$P$35,'DMG Tables'!$O$2:$O$35)*CKA$1*LOOKUP(CKA$1,'DMG Tables'!$G$2:$G$7,'DMG Tables'!$H$2:$H$7)</f>
        <v>36067200</v>
      </c>
      <c r="CKB13" s="1">
        <f>LOOKUP($A13,'DMG Tables'!$P$2:$P$35,'DMG Tables'!$O$2:$O$35)*CKB$1*LOOKUP(CKB$1,'DMG Tables'!$G$2:$G$7,'DMG Tables'!$H$2:$H$7)</f>
        <v>36082800</v>
      </c>
      <c r="CKC13" s="1">
        <f>LOOKUP($A13,'DMG Tables'!$P$2:$P$35,'DMG Tables'!$O$2:$O$35)*CKC$1*LOOKUP(CKC$1,'DMG Tables'!$G$2:$G$7,'DMG Tables'!$H$2:$H$7)</f>
        <v>36098400</v>
      </c>
      <c r="CKD13" s="1">
        <f>LOOKUP($A13,'DMG Tables'!$P$2:$P$35,'DMG Tables'!$O$2:$O$35)*CKD$1*LOOKUP(CKD$1,'DMG Tables'!$G$2:$G$7,'DMG Tables'!$H$2:$H$7)</f>
        <v>36114000</v>
      </c>
      <c r="CKE13" s="1">
        <f>LOOKUP($A13,'DMG Tables'!$P$2:$P$35,'DMG Tables'!$O$2:$O$35)*CKE$1*LOOKUP(CKE$1,'DMG Tables'!$G$2:$G$7,'DMG Tables'!$H$2:$H$7)</f>
        <v>36129600</v>
      </c>
      <c r="CKF13" s="1">
        <f>LOOKUP($A13,'DMG Tables'!$P$2:$P$35,'DMG Tables'!$O$2:$O$35)*CKF$1*LOOKUP(CKF$1,'DMG Tables'!$G$2:$G$7,'DMG Tables'!$H$2:$H$7)</f>
        <v>36145200</v>
      </c>
      <c r="CKG13" s="1">
        <f>LOOKUP($A13,'DMG Tables'!$P$2:$P$35,'DMG Tables'!$O$2:$O$35)*CKG$1*LOOKUP(CKG$1,'DMG Tables'!$G$2:$G$7,'DMG Tables'!$H$2:$H$7)</f>
        <v>36160800</v>
      </c>
      <c r="CKH13" s="1">
        <f>LOOKUP($A13,'DMG Tables'!$P$2:$P$35,'DMG Tables'!$O$2:$O$35)*CKH$1*LOOKUP(CKH$1,'DMG Tables'!$G$2:$G$7,'DMG Tables'!$H$2:$H$7)</f>
        <v>36176400</v>
      </c>
      <c r="CKI13" s="1">
        <f>LOOKUP($A13,'DMG Tables'!$P$2:$P$35,'DMG Tables'!$O$2:$O$35)*CKI$1*LOOKUP(CKI$1,'DMG Tables'!$G$2:$G$7,'DMG Tables'!$H$2:$H$7)</f>
        <v>36192000</v>
      </c>
      <c r="CKJ13" s="1">
        <f>LOOKUP($A13,'DMG Tables'!$P$2:$P$35,'DMG Tables'!$O$2:$O$35)*CKJ$1*LOOKUP(CKJ$1,'DMG Tables'!$G$2:$G$7,'DMG Tables'!$H$2:$H$7)</f>
        <v>36207600</v>
      </c>
      <c r="CKK13" s="1">
        <f>LOOKUP($A13,'DMG Tables'!$P$2:$P$35,'DMG Tables'!$O$2:$O$35)*CKK$1*LOOKUP(CKK$1,'DMG Tables'!$G$2:$G$7,'DMG Tables'!$H$2:$H$7)</f>
        <v>36223200</v>
      </c>
      <c r="CKL13" s="1">
        <f>LOOKUP($A13,'DMG Tables'!$P$2:$P$35,'DMG Tables'!$O$2:$O$35)*CKL$1*LOOKUP(CKL$1,'DMG Tables'!$G$2:$G$7,'DMG Tables'!$H$2:$H$7)</f>
        <v>36238800</v>
      </c>
      <c r="CKM13" s="1">
        <f>LOOKUP($A13,'DMG Tables'!$P$2:$P$35,'DMG Tables'!$O$2:$O$35)*CKM$1*LOOKUP(CKM$1,'DMG Tables'!$G$2:$G$7,'DMG Tables'!$H$2:$H$7)</f>
        <v>36254400</v>
      </c>
      <c r="CKN13" s="1">
        <f>LOOKUP($A13,'DMG Tables'!$P$2:$P$35,'DMG Tables'!$O$2:$O$35)*CKN$1*LOOKUP(CKN$1,'DMG Tables'!$G$2:$G$7,'DMG Tables'!$H$2:$H$7)</f>
        <v>36270000</v>
      </c>
      <c r="CKO13" s="1">
        <f>LOOKUP($A13,'DMG Tables'!$P$2:$P$35,'DMG Tables'!$O$2:$O$35)*CKO$1*LOOKUP(CKO$1,'DMG Tables'!$G$2:$G$7,'DMG Tables'!$H$2:$H$7)</f>
        <v>36285600</v>
      </c>
      <c r="CKP13" s="1">
        <f>LOOKUP($A13,'DMG Tables'!$P$2:$P$35,'DMG Tables'!$O$2:$O$35)*CKP$1*LOOKUP(CKP$1,'DMG Tables'!$G$2:$G$7,'DMG Tables'!$H$2:$H$7)</f>
        <v>36301200</v>
      </c>
      <c r="CKQ13" s="1">
        <f>LOOKUP($A13,'DMG Tables'!$P$2:$P$35,'DMG Tables'!$O$2:$O$35)*CKQ$1*LOOKUP(CKQ$1,'DMG Tables'!$G$2:$G$7,'DMG Tables'!$H$2:$H$7)</f>
        <v>36316800</v>
      </c>
      <c r="CKR13" s="1">
        <f>LOOKUP($A13,'DMG Tables'!$P$2:$P$35,'DMG Tables'!$O$2:$O$35)*CKR$1*LOOKUP(CKR$1,'DMG Tables'!$G$2:$G$7,'DMG Tables'!$H$2:$H$7)</f>
        <v>36332400</v>
      </c>
      <c r="CKS13" s="1">
        <f>LOOKUP($A13,'DMG Tables'!$P$2:$P$35,'DMG Tables'!$O$2:$O$35)*CKS$1*LOOKUP(CKS$1,'DMG Tables'!$G$2:$G$7,'DMG Tables'!$H$2:$H$7)</f>
        <v>36348000</v>
      </c>
      <c r="CKT13" s="1">
        <f>LOOKUP($A13,'DMG Tables'!$P$2:$P$35,'DMG Tables'!$O$2:$O$35)*CKT$1*LOOKUP(CKT$1,'DMG Tables'!$G$2:$G$7,'DMG Tables'!$H$2:$H$7)</f>
        <v>36363600</v>
      </c>
      <c r="CKU13" s="1">
        <f>LOOKUP($A13,'DMG Tables'!$P$2:$P$35,'DMG Tables'!$O$2:$O$35)*CKU$1*LOOKUP(CKU$1,'DMG Tables'!$G$2:$G$7,'DMG Tables'!$H$2:$H$7)</f>
        <v>36379200</v>
      </c>
      <c r="CKV13" s="1">
        <f>LOOKUP($A13,'DMG Tables'!$P$2:$P$35,'DMG Tables'!$O$2:$O$35)*CKV$1*LOOKUP(CKV$1,'DMG Tables'!$G$2:$G$7,'DMG Tables'!$H$2:$H$7)</f>
        <v>36394800</v>
      </c>
      <c r="CKW13" s="1">
        <f>LOOKUP($A13,'DMG Tables'!$P$2:$P$35,'DMG Tables'!$O$2:$O$35)*CKW$1*LOOKUP(CKW$1,'DMG Tables'!$G$2:$G$7,'DMG Tables'!$H$2:$H$7)</f>
        <v>36410400</v>
      </c>
      <c r="CKX13" s="1">
        <f>LOOKUP($A13,'DMG Tables'!$P$2:$P$35,'DMG Tables'!$O$2:$O$35)*CKX$1*LOOKUP(CKX$1,'DMG Tables'!$G$2:$G$7,'DMG Tables'!$H$2:$H$7)</f>
        <v>36426000</v>
      </c>
      <c r="CKY13" s="1">
        <f>LOOKUP($A13,'DMG Tables'!$P$2:$P$35,'DMG Tables'!$O$2:$O$35)*CKY$1*LOOKUP(CKY$1,'DMG Tables'!$G$2:$G$7,'DMG Tables'!$H$2:$H$7)</f>
        <v>36441600</v>
      </c>
      <c r="CKZ13" s="1">
        <f>LOOKUP($A13,'DMG Tables'!$P$2:$P$35,'DMG Tables'!$O$2:$O$35)*CKZ$1*LOOKUP(CKZ$1,'DMG Tables'!$G$2:$G$7,'DMG Tables'!$H$2:$H$7)</f>
        <v>36457200</v>
      </c>
      <c r="CLA13" s="1">
        <f>LOOKUP($A13,'DMG Tables'!$P$2:$P$35,'DMG Tables'!$O$2:$O$35)*CLA$1*LOOKUP(CLA$1,'DMG Tables'!$G$2:$G$7,'DMG Tables'!$H$2:$H$7)</f>
        <v>36472800</v>
      </c>
      <c r="CLB13" s="1">
        <f>LOOKUP($A13,'DMG Tables'!$P$2:$P$35,'DMG Tables'!$O$2:$O$35)*CLB$1*LOOKUP(CLB$1,'DMG Tables'!$G$2:$G$7,'DMG Tables'!$H$2:$H$7)</f>
        <v>36488400</v>
      </c>
      <c r="CLC13" s="1">
        <f>LOOKUP($A13,'DMG Tables'!$P$2:$P$35,'DMG Tables'!$O$2:$O$35)*CLC$1*LOOKUP(CLC$1,'DMG Tables'!$G$2:$G$7,'DMG Tables'!$H$2:$H$7)</f>
        <v>36504000</v>
      </c>
      <c r="CLD13" s="1">
        <f>LOOKUP($A13,'DMG Tables'!$P$2:$P$35,'DMG Tables'!$O$2:$O$35)*CLD$1*LOOKUP(CLD$1,'DMG Tables'!$G$2:$G$7,'DMG Tables'!$H$2:$H$7)</f>
        <v>36519600</v>
      </c>
      <c r="CLE13" s="1">
        <f>LOOKUP($A13,'DMG Tables'!$P$2:$P$35,'DMG Tables'!$O$2:$O$35)*CLE$1*LOOKUP(CLE$1,'DMG Tables'!$G$2:$G$7,'DMG Tables'!$H$2:$H$7)</f>
        <v>36535200</v>
      </c>
      <c r="CLF13" s="1">
        <f>LOOKUP($A13,'DMG Tables'!$P$2:$P$35,'DMG Tables'!$O$2:$O$35)*CLF$1*LOOKUP(CLF$1,'DMG Tables'!$G$2:$G$7,'DMG Tables'!$H$2:$H$7)</f>
        <v>36550800</v>
      </c>
      <c r="CLG13" s="1">
        <f>LOOKUP($A13,'DMG Tables'!$P$2:$P$35,'DMG Tables'!$O$2:$O$35)*CLG$1*LOOKUP(CLG$1,'DMG Tables'!$G$2:$G$7,'DMG Tables'!$H$2:$H$7)</f>
        <v>36566400</v>
      </c>
      <c r="CLH13" s="1">
        <f>LOOKUP($A13,'DMG Tables'!$P$2:$P$35,'DMG Tables'!$O$2:$O$35)*CLH$1*LOOKUP(CLH$1,'DMG Tables'!$G$2:$G$7,'DMG Tables'!$H$2:$H$7)</f>
        <v>36582000</v>
      </c>
      <c r="CLI13" s="1">
        <f>LOOKUP($A13,'DMG Tables'!$P$2:$P$35,'DMG Tables'!$O$2:$O$35)*CLI$1*LOOKUP(CLI$1,'DMG Tables'!$G$2:$G$7,'DMG Tables'!$H$2:$H$7)</f>
        <v>36597600</v>
      </c>
      <c r="CLJ13" s="1">
        <f>LOOKUP($A13,'DMG Tables'!$P$2:$P$35,'DMG Tables'!$O$2:$O$35)*CLJ$1*LOOKUP(CLJ$1,'DMG Tables'!$G$2:$G$7,'DMG Tables'!$H$2:$H$7)</f>
        <v>36613200</v>
      </c>
      <c r="CLK13" s="1">
        <f>LOOKUP($A13,'DMG Tables'!$P$2:$P$35,'DMG Tables'!$O$2:$O$35)*CLK$1*LOOKUP(CLK$1,'DMG Tables'!$G$2:$G$7,'DMG Tables'!$H$2:$H$7)</f>
        <v>36628800</v>
      </c>
      <c r="CLL13" s="1">
        <f>LOOKUP($A13,'DMG Tables'!$P$2:$P$35,'DMG Tables'!$O$2:$O$35)*CLL$1*LOOKUP(CLL$1,'DMG Tables'!$G$2:$G$7,'DMG Tables'!$H$2:$H$7)</f>
        <v>36644400</v>
      </c>
      <c r="CLM13" s="1">
        <f>LOOKUP($A13,'DMG Tables'!$P$2:$P$35,'DMG Tables'!$O$2:$O$35)*CLM$1*LOOKUP(CLM$1,'DMG Tables'!$G$2:$G$7,'DMG Tables'!$H$2:$H$7)</f>
        <v>36660000</v>
      </c>
      <c r="CLN13" s="1">
        <f>LOOKUP($A13,'DMG Tables'!$P$2:$P$35,'DMG Tables'!$O$2:$O$35)*CLN$1*LOOKUP(CLN$1,'DMG Tables'!$G$2:$G$7,'DMG Tables'!$H$2:$H$7)</f>
        <v>36675600</v>
      </c>
      <c r="CLO13" s="1">
        <f>LOOKUP($A13,'DMG Tables'!$P$2:$P$35,'DMG Tables'!$O$2:$O$35)*CLO$1*LOOKUP(CLO$1,'DMG Tables'!$G$2:$G$7,'DMG Tables'!$H$2:$H$7)</f>
        <v>36691200</v>
      </c>
      <c r="CLP13" s="1">
        <f>LOOKUP($A13,'DMG Tables'!$P$2:$P$35,'DMG Tables'!$O$2:$O$35)*CLP$1*LOOKUP(CLP$1,'DMG Tables'!$G$2:$G$7,'DMG Tables'!$H$2:$H$7)</f>
        <v>36706800</v>
      </c>
      <c r="CLQ13" s="1">
        <f>LOOKUP($A13,'DMG Tables'!$P$2:$P$35,'DMG Tables'!$O$2:$O$35)*CLQ$1*LOOKUP(CLQ$1,'DMG Tables'!$G$2:$G$7,'DMG Tables'!$H$2:$H$7)</f>
        <v>36722400</v>
      </c>
      <c r="CLR13" s="1">
        <f>LOOKUP($A13,'DMG Tables'!$P$2:$P$35,'DMG Tables'!$O$2:$O$35)*CLR$1*LOOKUP(CLR$1,'DMG Tables'!$G$2:$G$7,'DMG Tables'!$H$2:$H$7)</f>
        <v>36738000</v>
      </c>
      <c r="CLS13" s="1">
        <f>LOOKUP($A13,'DMG Tables'!$P$2:$P$35,'DMG Tables'!$O$2:$O$35)*CLS$1*LOOKUP(CLS$1,'DMG Tables'!$G$2:$G$7,'DMG Tables'!$H$2:$H$7)</f>
        <v>36753600</v>
      </c>
      <c r="CLT13" s="1">
        <f>LOOKUP($A13,'DMG Tables'!$P$2:$P$35,'DMG Tables'!$O$2:$O$35)*CLT$1*LOOKUP(CLT$1,'DMG Tables'!$G$2:$G$7,'DMG Tables'!$H$2:$H$7)</f>
        <v>36769200</v>
      </c>
      <c r="CLU13" s="1">
        <f>LOOKUP($A13,'DMG Tables'!$P$2:$P$35,'DMG Tables'!$O$2:$O$35)*CLU$1*LOOKUP(CLU$1,'DMG Tables'!$G$2:$G$7,'DMG Tables'!$H$2:$H$7)</f>
        <v>36784800</v>
      </c>
      <c r="CLV13" s="1">
        <f>LOOKUP($A13,'DMG Tables'!$P$2:$P$35,'DMG Tables'!$O$2:$O$35)*CLV$1*LOOKUP(CLV$1,'DMG Tables'!$G$2:$G$7,'DMG Tables'!$H$2:$H$7)</f>
        <v>36800400</v>
      </c>
      <c r="CLW13" s="1">
        <f>LOOKUP($A13,'DMG Tables'!$P$2:$P$35,'DMG Tables'!$O$2:$O$35)*CLW$1*LOOKUP(CLW$1,'DMG Tables'!$G$2:$G$7,'DMG Tables'!$H$2:$H$7)</f>
        <v>36816000</v>
      </c>
      <c r="CLX13" s="1">
        <f>LOOKUP($A13,'DMG Tables'!$P$2:$P$35,'DMG Tables'!$O$2:$O$35)*CLX$1*LOOKUP(CLX$1,'DMG Tables'!$G$2:$G$7,'DMG Tables'!$H$2:$H$7)</f>
        <v>36831600</v>
      </c>
      <c r="CLY13" s="1">
        <f>LOOKUP($A13,'DMG Tables'!$P$2:$P$35,'DMG Tables'!$O$2:$O$35)*CLY$1*LOOKUP(CLY$1,'DMG Tables'!$G$2:$G$7,'DMG Tables'!$H$2:$H$7)</f>
        <v>36847200</v>
      </c>
      <c r="CLZ13" s="1">
        <f>LOOKUP($A13,'DMG Tables'!$P$2:$P$35,'DMG Tables'!$O$2:$O$35)*CLZ$1*LOOKUP(CLZ$1,'DMG Tables'!$G$2:$G$7,'DMG Tables'!$H$2:$H$7)</f>
        <v>36862800</v>
      </c>
      <c r="CMA13" s="1">
        <f>LOOKUP($A13,'DMG Tables'!$P$2:$P$35,'DMG Tables'!$O$2:$O$35)*CMA$1*LOOKUP(CMA$1,'DMG Tables'!$G$2:$G$7,'DMG Tables'!$H$2:$H$7)</f>
        <v>36878400</v>
      </c>
      <c r="CMB13" s="1">
        <f>LOOKUP($A13,'DMG Tables'!$P$2:$P$35,'DMG Tables'!$O$2:$O$35)*CMB$1*LOOKUP(CMB$1,'DMG Tables'!$G$2:$G$7,'DMG Tables'!$H$2:$H$7)</f>
        <v>36894000</v>
      </c>
      <c r="CMC13" s="1">
        <f>LOOKUP($A13,'DMG Tables'!$P$2:$P$35,'DMG Tables'!$O$2:$O$35)*CMC$1*LOOKUP(CMC$1,'DMG Tables'!$G$2:$G$7,'DMG Tables'!$H$2:$H$7)</f>
        <v>36909600</v>
      </c>
      <c r="CMD13" s="1">
        <f>LOOKUP($A13,'DMG Tables'!$P$2:$P$35,'DMG Tables'!$O$2:$O$35)*CMD$1*LOOKUP(CMD$1,'DMG Tables'!$G$2:$G$7,'DMG Tables'!$H$2:$H$7)</f>
        <v>36925200</v>
      </c>
      <c r="CME13" s="1">
        <f>LOOKUP($A13,'DMG Tables'!$P$2:$P$35,'DMG Tables'!$O$2:$O$35)*CME$1*LOOKUP(CME$1,'DMG Tables'!$G$2:$G$7,'DMG Tables'!$H$2:$H$7)</f>
        <v>36940800</v>
      </c>
      <c r="CMF13" s="1">
        <f>LOOKUP($A13,'DMG Tables'!$P$2:$P$35,'DMG Tables'!$O$2:$O$35)*CMF$1*LOOKUP(CMF$1,'DMG Tables'!$G$2:$G$7,'DMG Tables'!$H$2:$H$7)</f>
        <v>36956400</v>
      </c>
      <c r="CMG13" s="1">
        <f>LOOKUP($A13,'DMG Tables'!$P$2:$P$35,'DMG Tables'!$O$2:$O$35)*CMG$1*LOOKUP(CMG$1,'DMG Tables'!$G$2:$G$7,'DMG Tables'!$H$2:$H$7)</f>
        <v>36972000</v>
      </c>
      <c r="CMH13" s="1">
        <f>LOOKUP($A13,'DMG Tables'!$P$2:$P$35,'DMG Tables'!$O$2:$O$35)*CMH$1*LOOKUP(CMH$1,'DMG Tables'!$G$2:$G$7,'DMG Tables'!$H$2:$H$7)</f>
        <v>36987600</v>
      </c>
      <c r="CMI13" s="1">
        <f>LOOKUP($A13,'DMG Tables'!$P$2:$P$35,'DMG Tables'!$O$2:$O$35)*CMI$1*LOOKUP(CMI$1,'DMG Tables'!$G$2:$G$7,'DMG Tables'!$H$2:$H$7)</f>
        <v>37003200</v>
      </c>
      <c r="CMJ13" s="1">
        <f>LOOKUP($A13,'DMG Tables'!$P$2:$P$35,'DMG Tables'!$O$2:$O$35)*CMJ$1*LOOKUP(CMJ$1,'DMG Tables'!$G$2:$G$7,'DMG Tables'!$H$2:$H$7)</f>
        <v>37018800</v>
      </c>
      <c r="CMK13" s="1">
        <f>LOOKUP($A13,'DMG Tables'!$P$2:$P$35,'DMG Tables'!$O$2:$O$35)*CMK$1*LOOKUP(CMK$1,'DMG Tables'!$G$2:$G$7,'DMG Tables'!$H$2:$H$7)</f>
        <v>37034400</v>
      </c>
      <c r="CML13" s="1">
        <f>LOOKUP($A13,'DMG Tables'!$P$2:$P$35,'DMG Tables'!$O$2:$O$35)*CML$1*LOOKUP(CML$1,'DMG Tables'!$G$2:$G$7,'DMG Tables'!$H$2:$H$7)</f>
        <v>37050000</v>
      </c>
      <c r="CMM13" s="1">
        <f>LOOKUP($A13,'DMG Tables'!$P$2:$P$35,'DMG Tables'!$O$2:$O$35)*CMM$1*LOOKUP(CMM$1,'DMG Tables'!$G$2:$G$7,'DMG Tables'!$H$2:$H$7)</f>
        <v>37065600</v>
      </c>
      <c r="CMN13" s="1">
        <f>LOOKUP($A13,'DMG Tables'!$P$2:$P$35,'DMG Tables'!$O$2:$O$35)*CMN$1*LOOKUP(CMN$1,'DMG Tables'!$G$2:$G$7,'DMG Tables'!$H$2:$H$7)</f>
        <v>37081200</v>
      </c>
      <c r="CMO13" s="1">
        <f>LOOKUP($A13,'DMG Tables'!$P$2:$P$35,'DMG Tables'!$O$2:$O$35)*CMO$1*LOOKUP(CMO$1,'DMG Tables'!$G$2:$G$7,'DMG Tables'!$H$2:$H$7)</f>
        <v>37096800</v>
      </c>
      <c r="CMP13" s="1">
        <f>LOOKUP($A13,'DMG Tables'!$P$2:$P$35,'DMG Tables'!$O$2:$O$35)*CMP$1*LOOKUP(CMP$1,'DMG Tables'!$G$2:$G$7,'DMG Tables'!$H$2:$H$7)</f>
        <v>37112400</v>
      </c>
      <c r="CMQ13" s="1">
        <f>LOOKUP($A13,'DMG Tables'!$P$2:$P$35,'DMG Tables'!$O$2:$O$35)*CMQ$1*LOOKUP(CMQ$1,'DMG Tables'!$G$2:$G$7,'DMG Tables'!$H$2:$H$7)</f>
        <v>37128000</v>
      </c>
      <c r="CMR13" s="1">
        <f>LOOKUP($A13,'DMG Tables'!$P$2:$P$35,'DMG Tables'!$O$2:$O$35)*CMR$1*LOOKUP(CMR$1,'DMG Tables'!$G$2:$G$7,'DMG Tables'!$H$2:$H$7)</f>
        <v>37143600</v>
      </c>
      <c r="CMS13" s="1">
        <f>LOOKUP($A13,'DMG Tables'!$P$2:$P$35,'DMG Tables'!$O$2:$O$35)*CMS$1*LOOKUP(CMS$1,'DMG Tables'!$G$2:$G$7,'DMG Tables'!$H$2:$H$7)</f>
        <v>37159200</v>
      </c>
      <c r="CMT13" s="1">
        <f>LOOKUP($A13,'DMG Tables'!$P$2:$P$35,'DMG Tables'!$O$2:$O$35)*CMT$1*LOOKUP(CMT$1,'DMG Tables'!$G$2:$G$7,'DMG Tables'!$H$2:$H$7)</f>
        <v>37174800</v>
      </c>
      <c r="CMU13" s="1">
        <f>LOOKUP($A13,'DMG Tables'!$P$2:$P$35,'DMG Tables'!$O$2:$O$35)*CMU$1*LOOKUP(CMU$1,'DMG Tables'!$G$2:$G$7,'DMG Tables'!$H$2:$H$7)</f>
        <v>37190400</v>
      </c>
      <c r="CMV13" s="1">
        <f>LOOKUP($A13,'DMG Tables'!$P$2:$P$35,'DMG Tables'!$O$2:$O$35)*CMV$1*LOOKUP(CMV$1,'DMG Tables'!$G$2:$G$7,'DMG Tables'!$H$2:$H$7)</f>
        <v>37206000</v>
      </c>
      <c r="CMW13" s="1">
        <f>LOOKUP($A13,'DMG Tables'!$P$2:$P$35,'DMG Tables'!$O$2:$O$35)*CMW$1*LOOKUP(CMW$1,'DMG Tables'!$G$2:$G$7,'DMG Tables'!$H$2:$H$7)</f>
        <v>37221600</v>
      </c>
      <c r="CMX13" s="1">
        <f>LOOKUP($A13,'DMG Tables'!$P$2:$P$35,'DMG Tables'!$O$2:$O$35)*CMX$1*LOOKUP(CMX$1,'DMG Tables'!$G$2:$G$7,'DMG Tables'!$H$2:$H$7)</f>
        <v>37237200</v>
      </c>
      <c r="CMY13" s="1">
        <f>LOOKUP($A13,'DMG Tables'!$P$2:$P$35,'DMG Tables'!$O$2:$O$35)*CMY$1*LOOKUP(CMY$1,'DMG Tables'!$G$2:$G$7,'DMG Tables'!$H$2:$H$7)</f>
        <v>37252800</v>
      </c>
      <c r="CMZ13" s="1">
        <f>LOOKUP($A13,'DMG Tables'!$P$2:$P$35,'DMG Tables'!$O$2:$O$35)*CMZ$1*LOOKUP(CMZ$1,'DMG Tables'!$G$2:$G$7,'DMG Tables'!$H$2:$H$7)</f>
        <v>37268400</v>
      </c>
      <c r="CNA13" s="1">
        <f>LOOKUP($A13,'DMG Tables'!$P$2:$P$35,'DMG Tables'!$O$2:$O$35)*CNA$1*LOOKUP(CNA$1,'DMG Tables'!$G$2:$G$7,'DMG Tables'!$H$2:$H$7)</f>
        <v>37284000</v>
      </c>
      <c r="CNB13" s="1">
        <f>LOOKUP($A13,'DMG Tables'!$P$2:$P$35,'DMG Tables'!$O$2:$O$35)*CNB$1*LOOKUP(CNB$1,'DMG Tables'!$G$2:$G$7,'DMG Tables'!$H$2:$H$7)</f>
        <v>37299600</v>
      </c>
      <c r="CNC13" s="1">
        <f>LOOKUP($A13,'DMG Tables'!$P$2:$P$35,'DMG Tables'!$O$2:$O$35)*CNC$1*LOOKUP(CNC$1,'DMG Tables'!$G$2:$G$7,'DMG Tables'!$H$2:$H$7)</f>
        <v>37315200</v>
      </c>
      <c r="CND13" s="1">
        <f>LOOKUP($A13,'DMG Tables'!$P$2:$P$35,'DMG Tables'!$O$2:$O$35)*CND$1*LOOKUP(CND$1,'DMG Tables'!$G$2:$G$7,'DMG Tables'!$H$2:$H$7)</f>
        <v>37330800</v>
      </c>
      <c r="CNE13" s="1">
        <f>LOOKUP($A13,'DMG Tables'!$P$2:$P$35,'DMG Tables'!$O$2:$O$35)*CNE$1*LOOKUP(CNE$1,'DMG Tables'!$G$2:$G$7,'DMG Tables'!$H$2:$H$7)</f>
        <v>37346400</v>
      </c>
      <c r="CNF13" s="1">
        <f>LOOKUP($A13,'DMG Tables'!$P$2:$P$35,'DMG Tables'!$O$2:$O$35)*CNF$1*LOOKUP(CNF$1,'DMG Tables'!$G$2:$G$7,'DMG Tables'!$H$2:$H$7)</f>
        <v>37362000</v>
      </c>
      <c r="CNG13" s="1">
        <f>LOOKUP($A13,'DMG Tables'!$P$2:$P$35,'DMG Tables'!$O$2:$O$35)*CNG$1*LOOKUP(CNG$1,'DMG Tables'!$G$2:$G$7,'DMG Tables'!$H$2:$H$7)</f>
        <v>37377600</v>
      </c>
      <c r="CNH13" s="1">
        <f>LOOKUP($A13,'DMG Tables'!$P$2:$P$35,'DMG Tables'!$O$2:$O$35)*CNH$1*LOOKUP(CNH$1,'DMG Tables'!$G$2:$G$7,'DMG Tables'!$H$2:$H$7)</f>
        <v>37393200</v>
      </c>
      <c r="CNI13" s="1">
        <f>LOOKUP($A13,'DMG Tables'!$P$2:$P$35,'DMG Tables'!$O$2:$O$35)*CNI$1*LOOKUP(CNI$1,'DMG Tables'!$G$2:$G$7,'DMG Tables'!$H$2:$H$7)</f>
        <v>37408800</v>
      </c>
      <c r="CNJ13" s="1">
        <f>LOOKUP($A13,'DMG Tables'!$P$2:$P$35,'DMG Tables'!$O$2:$O$35)*CNJ$1*LOOKUP(CNJ$1,'DMG Tables'!$G$2:$G$7,'DMG Tables'!$H$2:$H$7)</f>
        <v>37424400</v>
      </c>
      <c r="CNK13" s="1">
        <f>LOOKUP($A13,'DMG Tables'!$P$2:$P$35,'DMG Tables'!$O$2:$O$35)*CNK$1*LOOKUP(CNK$1,'DMG Tables'!$G$2:$G$7,'DMG Tables'!$H$2:$H$7)</f>
        <v>37440000</v>
      </c>
      <c r="CNL13" s="1">
        <f>LOOKUP($A13,'DMG Tables'!$P$2:$P$35,'DMG Tables'!$O$2:$O$35)*CNL$1*LOOKUP(CNL$1,'DMG Tables'!$G$2:$G$7,'DMG Tables'!$H$2:$H$7)</f>
        <v>37455600</v>
      </c>
      <c r="CNM13" s="1">
        <f>LOOKUP($A13,'DMG Tables'!$P$2:$P$35,'DMG Tables'!$O$2:$O$35)*CNM$1*LOOKUP(CNM$1,'DMG Tables'!$G$2:$G$7,'DMG Tables'!$H$2:$H$7)</f>
        <v>37471200</v>
      </c>
      <c r="CNN13" s="1">
        <f>LOOKUP($A13,'DMG Tables'!$P$2:$P$35,'DMG Tables'!$O$2:$O$35)*CNN$1*LOOKUP(CNN$1,'DMG Tables'!$G$2:$G$7,'DMG Tables'!$H$2:$H$7)</f>
        <v>37486800</v>
      </c>
      <c r="CNO13" s="1">
        <f>LOOKUP($A13,'DMG Tables'!$P$2:$P$35,'DMG Tables'!$O$2:$O$35)*CNO$1*LOOKUP(CNO$1,'DMG Tables'!$G$2:$G$7,'DMG Tables'!$H$2:$H$7)</f>
        <v>37502400</v>
      </c>
      <c r="CNP13" s="1">
        <f>LOOKUP($A13,'DMG Tables'!$P$2:$P$35,'DMG Tables'!$O$2:$O$35)*CNP$1*LOOKUP(CNP$1,'DMG Tables'!$G$2:$G$7,'DMG Tables'!$H$2:$H$7)</f>
        <v>37518000</v>
      </c>
      <c r="CNQ13" s="1">
        <f>LOOKUP($A13,'DMG Tables'!$P$2:$P$35,'DMG Tables'!$O$2:$O$35)*CNQ$1*LOOKUP(CNQ$1,'DMG Tables'!$G$2:$G$7,'DMG Tables'!$H$2:$H$7)</f>
        <v>37533600</v>
      </c>
      <c r="CNR13" s="1">
        <f>LOOKUP($A13,'DMG Tables'!$P$2:$P$35,'DMG Tables'!$O$2:$O$35)*CNR$1*LOOKUP(CNR$1,'DMG Tables'!$G$2:$G$7,'DMG Tables'!$H$2:$H$7)</f>
        <v>37549200</v>
      </c>
      <c r="CNS13" s="1">
        <f>LOOKUP($A13,'DMG Tables'!$P$2:$P$35,'DMG Tables'!$O$2:$O$35)*CNS$1*LOOKUP(CNS$1,'DMG Tables'!$G$2:$G$7,'DMG Tables'!$H$2:$H$7)</f>
        <v>37564800</v>
      </c>
      <c r="CNT13" s="1">
        <f>LOOKUP($A13,'DMG Tables'!$P$2:$P$35,'DMG Tables'!$O$2:$O$35)*CNT$1*LOOKUP(CNT$1,'DMG Tables'!$G$2:$G$7,'DMG Tables'!$H$2:$H$7)</f>
        <v>37580400</v>
      </c>
      <c r="CNU13" s="1">
        <f>LOOKUP($A13,'DMG Tables'!$P$2:$P$35,'DMG Tables'!$O$2:$O$35)*CNU$1*LOOKUP(CNU$1,'DMG Tables'!$G$2:$G$7,'DMG Tables'!$H$2:$H$7)</f>
        <v>37596000</v>
      </c>
      <c r="CNV13" s="1">
        <f>LOOKUP($A13,'DMG Tables'!$P$2:$P$35,'DMG Tables'!$O$2:$O$35)*CNV$1*LOOKUP(CNV$1,'DMG Tables'!$G$2:$G$7,'DMG Tables'!$H$2:$H$7)</f>
        <v>37611600</v>
      </c>
      <c r="CNW13" s="1">
        <f>LOOKUP($A13,'DMG Tables'!$P$2:$P$35,'DMG Tables'!$O$2:$O$35)*CNW$1*LOOKUP(CNW$1,'DMG Tables'!$G$2:$G$7,'DMG Tables'!$H$2:$H$7)</f>
        <v>37627200</v>
      </c>
      <c r="CNX13" s="1">
        <f>LOOKUP($A13,'DMG Tables'!$P$2:$P$35,'DMG Tables'!$O$2:$O$35)*CNX$1*LOOKUP(CNX$1,'DMG Tables'!$G$2:$G$7,'DMG Tables'!$H$2:$H$7)</f>
        <v>37642800</v>
      </c>
      <c r="CNY13" s="1">
        <f>LOOKUP($A13,'DMG Tables'!$P$2:$P$35,'DMG Tables'!$O$2:$O$35)*CNY$1*LOOKUP(CNY$1,'DMG Tables'!$G$2:$G$7,'DMG Tables'!$H$2:$H$7)</f>
        <v>37658400</v>
      </c>
      <c r="CNZ13" s="1">
        <f>LOOKUP($A13,'DMG Tables'!$P$2:$P$35,'DMG Tables'!$O$2:$O$35)*CNZ$1*LOOKUP(CNZ$1,'DMG Tables'!$G$2:$G$7,'DMG Tables'!$H$2:$H$7)</f>
        <v>37674000</v>
      </c>
      <c r="COA13" s="1">
        <f>LOOKUP($A13,'DMG Tables'!$P$2:$P$35,'DMG Tables'!$O$2:$O$35)*COA$1*LOOKUP(COA$1,'DMG Tables'!$G$2:$G$7,'DMG Tables'!$H$2:$H$7)</f>
        <v>37689600</v>
      </c>
      <c r="COB13" s="1">
        <f>LOOKUP($A13,'DMG Tables'!$P$2:$P$35,'DMG Tables'!$O$2:$O$35)*COB$1*LOOKUP(COB$1,'DMG Tables'!$G$2:$G$7,'DMG Tables'!$H$2:$H$7)</f>
        <v>37705200</v>
      </c>
      <c r="COC13" s="1">
        <f>LOOKUP($A13,'DMG Tables'!$P$2:$P$35,'DMG Tables'!$O$2:$O$35)*COC$1*LOOKUP(COC$1,'DMG Tables'!$G$2:$G$7,'DMG Tables'!$H$2:$H$7)</f>
        <v>37720800</v>
      </c>
      <c r="COD13" s="1">
        <f>LOOKUP($A13,'DMG Tables'!$P$2:$P$35,'DMG Tables'!$O$2:$O$35)*COD$1*LOOKUP(COD$1,'DMG Tables'!$G$2:$G$7,'DMG Tables'!$H$2:$H$7)</f>
        <v>37736400</v>
      </c>
      <c r="COE13" s="1">
        <f>LOOKUP($A13,'DMG Tables'!$P$2:$P$35,'DMG Tables'!$O$2:$O$35)*COE$1*LOOKUP(COE$1,'DMG Tables'!$G$2:$G$7,'DMG Tables'!$H$2:$H$7)</f>
        <v>37752000</v>
      </c>
      <c r="COF13" s="1">
        <f>LOOKUP($A13,'DMG Tables'!$P$2:$P$35,'DMG Tables'!$O$2:$O$35)*COF$1*LOOKUP(COF$1,'DMG Tables'!$G$2:$G$7,'DMG Tables'!$H$2:$H$7)</f>
        <v>37767600</v>
      </c>
      <c r="COG13" s="1">
        <f>LOOKUP($A13,'DMG Tables'!$P$2:$P$35,'DMG Tables'!$O$2:$O$35)*COG$1*LOOKUP(COG$1,'DMG Tables'!$G$2:$G$7,'DMG Tables'!$H$2:$H$7)</f>
        <v>37783200</v>
      </c>
      <c r="COH13" s="1">
        <f>LOOKUP($A13,'DMG Tables'!$P$2:$P$35,'DMG Tables'!$O$2:$O$35)*COH$1*LOOKUP(COH$1,'DMG Tables'!$G$2:$G$7,'DMG Tables'!$H$2:$H$7)</f>
        <v>37798800</v>
      </c>
      <c r="COI13" s="1">
        <f>LOOKUP($A13,'DMG Tables'!$P$2:$P$35,'DMG Tables'!$O$2:$O$35)*COI$1*LOOKUP(COI$1,'DMG Tables'!$G$2:$G$7,'DMG Tables'!$H$2:$H$7)</f>
        <v>37814400</v>
      </c>
      <c r="COJ13" s="1">
        <f>LOOKUP($A13,'DMG Tables'!$P$2:$P$35,'DMG Tables'!$O$2:$O$35)*COJ$1*LOOKUP(COJ$1,'DMG Tables'!$G$2:$G$7,'DMG Tables'!$H$2:$H$7)</f>
        <v>37830000</v>
      </c>
      <c r="COK13" s="1">
        <f>LOOKUP($A13,'DMG Tables'!$P$2:$P$35,'DMG Tables'!$O$2:$O$35)*COK$1*LOOKUP(COK$1,'DMG Tables'!$G$2:$G$7,'DMG Tables'!$H$2:$H$7)</f>
        <v>37845600</v>
      </c>
      <c r="COL13" s="1">
        <f>LOOKUP($A13,'DMG Tables'!$P$2:$P$35,'DMG Tables'!$O$2:$O$35)*COL$1*LOOKUP(COL$1,'DMG Tables'!$G$2:$G$7,'DMG Tables'!$H$2:$H$7)</f>
        <v>37861200</v>
      </c>
      <c r="COM13" s="1">
        <f>LOOKUP($A13,'DMG Tables'!$P$2:$P$35,'DMG Tables'!$O$2:$O$35)*COM$1*LOOKUP(COM$1,'DMG Tables'!$G$2:$G$7,'DMG Tables'!$H$2:$H$7)</f>
        <v>37876800</v>
      </c>
      <c r="CON13" s="1">
        <f>LOOKUP($A13,'DMG Tables'!$P$2:$P$35,'DMG Tables'!$O$2:$O$35)*CON$1*LOOKUP(CON$1,'DMG Tables'!$G$2:$G$7,'DMG Tables'!$H$2:$H$7)</f>
        <v>37892400</v>
      </c>
      <c r="COO13" s="1">
        <f>LOOKUP($A13,'DMG Tables'!$P$2:$P$35,'DMG Tables'!$O$2:$O$35)*COO$1*LOOKUP(COO$1,'DMG Tables'!$G$2:$G$7,'DMG Tables'!$H$2:$H$7)</f>
        <v>37908000</v>
      </c>
      <c r="COP13" s="1">
        <f>LOOKUP($A13,'DMG Tables'!$P$2:$P$35,'DMG Tables'!$O$2:$O$35)*COP$1*LOOKUP(COP$1,'DMG Tables'!$G$2:$G$7,'DMG Tables'!$H$2:$H$7)</f>
        <v>37923600</v>
      </c>
      <c r="COQ13" s="1">
        <f>LOOKUP($A13,'DMG Tables'!$P$2:$P$35,'DMG Tables'!$O$2:$O$35)*COQ$1*LOOKUP(COQ$1,'DMG Tables'!$G$2:$G$7,'DMG Tables'!$H$2:$H$7)</f>
        <v>37939200</v>
      </c>
      <c r="COR13" s="1">
        <f>LOOKUP($A13,'DMG Tables'!$P$2:$P$35,'DMG Tables'!$O$2:$O$35)*COR$1*LOOKUP(COR$1,'DMG Tables'!$G$2:$G$7,'DMG Tables'!$H$2:$H$7)</f>
        <v>37954800</v>
      </c>
      <c r="COS13" s="1">
        <f>LOOKUP($A13,'DMG Tables'!$P$2:$P$35,'DMG Tables'!$O$2:$O$35)*COS$1*LOOKUP(COS$1,'DMG Tables'!$G$2:$G$7,'DMG Tables'!$H$2:$H$7)</f>
        <v>37970400</v>
      </c>
      <c r="COT13" s="1">
        <f>LOOKUP($A13,'DMG Tables'!$P$2:$P$35,'DMG Tables'!$O$2:$O$35)*COT$1*LOOKUP(COT$1,'DMG Tables'!$G$2:$G$7,'DMG Tables'!$H$2:$H$7)</f>
        <v>37986000</v>
      </c>
      <c r="COU13" s="1">
        <f>LOOKUP($A13,'DMG Tables'!$P$2:$P$35,'DMG Tables'!$O$2:$O$35)*COU$1*LOOKUP(COU$1,'DMG Tables'!$G$2:$G$7,'DMG Tables'!$H$2:$H$7)</f>
        <v>38001600</v>
      </c>
      <c r="COV13" s="1">
        <f>LOOKUP($A13,'DMG Tables'!$P$2:$P$35,'DMG Tables'!$O$2:$O$35)*COV$1*LOOKUP(COV$1,'DMG Tables'!$G$2:$G$7,'DMG Tables'!$H$2:$H$7)</f>
        <v>38017200</v>
      </c>
      <c r="COW13" s="1">
        <f>LOOKUP($A13,'DMG Tables'!$P$2:$P$35,'DMG Tables'!$O$2:$O$35)*COW$1*LOOKUP(COW$1,'DMG Tables'!$G$2:$G$7,'DMG Tables'!$H$2:$H$7)</f>
        <v>38032800</v>
      </c>
      <c r="COX13" s="1">
        <f>LOOKUP($A13,'DMG Tables'!$P$2:$P$35,'DMG Tables'!$O$2:$O$35)*COX$1*LOOKUP(COX$1,'DMG Tables'!$G$2:$G$7,'DMG Tables'!$H$2:$H$7)</f>
        <v>38048400</v>
      </c>
      <c r="COY13" s="1">
        <f>LOOKUP($A13,'DMG Tables'!$P$2:$P$35,'DMG Tables'!$O$2:$O$35)*COY$1*LOOKUP(COY$1,'DMG Tables'!$G$2:$G$7,'DMG Tables'!$H$2:$H$7)</f>
        <v>38064000</v>
      </c>
      <c r="COZ13" s="1">
        <f>LOOKUP($A13,'DMG Tables'!$P$2:$P$35,'DMG Tables'!$O$2:$O$35)*COZ$1*LOOKUP(COZ$1,'DMG Tables'!$G$2:$G$7,'DMG Tables'!$H$2:$H$7)</f>
        <v>38079600</v>
      </c>
      <c r="CPA13" s="1">
        <f>LOOKUP($A13,'DMG Tables'!$P$2:$P$35,'DMG Tables'!$O$2:$O$35)*CPA$1*LOOKUP(CPA$1,'DMG Tables'!$G$2:$G$7,'DMG Tables'!$H$2:$H$7)</f>
        <v>38095200</v>
      </c>
      <c r="CPB13" s="1">
        <f>LOOKUP($A13,'DMG Tables'!$P$2:$P$35,'DMG Tables'!$O$2:$O$35)*CPB$1*LOOKUP(CPB$1,'DMG Tables'!$G$2:$G$7,'DMG Tables'!$H$2:$H$7)</f>
        <v>38110800</v>
      </c>
      <c r="CPC13" s="1">
        <f>LOOKUP($A13,'DMG Tables'!$P$2:$P$35,'DMG Tables'!$O$2:$O$35)*CPC$1*LOOKUP(CPC$1,'DMG Tables'!$G$2:$G$7,'DMG Tables'!$H$2:$H$7)</f>
        <v>38126400</v>
      </c>
      <c r="CPD13" s="1">
        <f>LOOKUP($A13,'DMG Tables'!$P$2:$P$35,'DMG Tables'!$O$2:$O$35)*CPD$1*LOOKUP(CPD$1,'DMG Tables'!$G$2:$G$7,'DMG Tables'!$H$2:$H$7)</f>
        <v>38142000</v>
      </c>
      <c r="CPE13" s="1">
        <f>LOOKUP($A13,'DMG Tables'!$P$2:$P$35,'DMG Tables'!$O$2:$O$35)*CPE$1*LOOKUP(CPE$1,'DMG Tables'!$G$2:$G$7,'DMG Tables'!$H$2:$H$7)</f>
        <v>38157600</v>
      </c>
      <c r="CPF13" s="1">
        <f>LOOKUP($A13,'DMG Tables'!$P$2:$P$35,'DMG Tables'!$O$2:$O$35)*CPF$1*LOOKUP(CPF$1,'DMG Tables'!$G$2:$G$7,'DMG Tables'!$H$2:$H$7)</f>
        <v>38173200</v>
      </c>
      <c r="CPG13" s="1">
        <f>LOOKUP($A13,'DMG Tables'!$P$2:$P$35,'DMG Tables'!$O$2:$O$35)*CPG$1*LOOKUP(CPG$1,'DMG Tables'!$G$2:$G$7,'DMG Tables'!$H$2:$H$7)</f>
        <v>38188800</v>
      </c>
      <c r="CPH13" s="1">
        <f>LOOKUP($A13,'DMG Tables'!$P$2:$P$35,'DMG Tables'!$O$2:$O$35)*CPH$1*LOOKUP(CPH$1,'DMG Tables'!$G$2:$G$7,'DMG Tables'!$H$2:$H$7)</f>
        <v>38204400</v>
      </c>
      <c r="CPI13" s="1">
        <f>LOOKUP($A13,'DMG Tables'!$P$2:$P$35,'DMG Tables'!$O$2:$O$35)*CPI$1*LOOKUP(CPI$1,'DMG Tables'!$G$2:$G$7,'DMG Tables'!$H$2:$H$7)</f>
        <v>38220000</v>
      </c>
      <c r="CPJ13" s="1">
        <f>LOOKUP($A13,'DMG Tables'!$P$2:$P$35,'DMG Tables'!$O$2:$O$35)*CPJ$1*LOOKUP(CPJ$1,'DMG Tables'!$G$2:$G$7,'DMG Tables'!$H$2:$H$7)</f>
        <v>38235600</v>
      </c>
      <c r="CPK13" s="1">
        <f>LOOKUP($A13,'DMG Tables'!$P$2:$P$35,'DMG Tables'!$O$2:$O$35)*CPK$1*LOOKUP(CPK$1,'DMG Tables'!$G$2:$G$7,'DMG Tables'!$H$2:$H$7)</f>
        <v>38251200</v>
      </c>
      <c r="CPL13" s="1">
        <f>LOOKUP($A13,'DMG Tables'!$P$2:$P$35,'DMG Tables'!$O$2:$O$35)*CPL$1*LOOKUP(CPL$1,'DMG Tables'!$G$2:$G$7,'DMG Tables'!$H$2:$H$7)</f>
        <v>38266800</v>
      </c>
      <c r="CPM13" s="1">
        <f>LOOKUP($A13,'DMG Tables'!$P$2:$P$35,'DMG Tables'!$O$2:$O$35)*CPM$1*LOOKUP(CPM$1,'DMG Tables'!$G$2:$G$7,'DMG Tables'!$H$2:$H$7)</f>
        <v>38282400</v>
      </c>
      <c r="CPN13" s="1">
        <f>LOOKUP($A13,'DMG Tables'!$P$2:$P$35,'DMG Tables'!$O$2:$O$35)*CPN$1*LOOKUP(CPN$1,'DMG Tables'!$G$2:$G$7,'DMG Tables'!$H$2:$H$7)</f>
        <v>38298000</v>
      </c>
      <c r="CPO13" s="1">
        <f>LOOKUP($A13,'DMG Tables'!$P$2:$P$35,'DMG Tables'!$O$2:$O$35)*CPO$1*LOOKUP(CPO$1,'DMG Tables'!$G$2:$G$7,'DMG Tables'!$H$2:$H$7)</f>
        <v>38313600</v>
      </c>
      <c r="CPP13" s="1">
        <f>LOOKUP($A13,'DMG Tables'!$P$2:$P$35,'DMG Tables'!$O$2:$O$35)*CPP$1*LOOKUP(CPP$1,'DMG Tables'!$G$2:$G$7,'DMG Tables'!$H$2:$H$7)</f>
        <v>38329200</v>
      </c>
      <c r="CPQ13" s="1">
        <f>LOOKUP($A13,'DMG Tables'!$P$2:$P$35,'DMG Tables'!$O$2:$O$35)*CPQ$1*LOOKUP(CPQ$1,'DMG Tables'!$G$2:$G$7,'DMG Tables'!$H$2:$H$7)</f>
        <v>38344800</v>
      </c>
      <c r="CPR13" s="1">
        <f>LOOKUP($A13,'DMG Tables'!$P$2:$P$35,'DMG Tables'!$O$2:$O$35)*CPR$1*LOOKUP(CPR$1,'DMG Tables'!$G$2:$G$7,'DMG Tables'!$H$2:$H$7)</f>
        <v>38360400</v>
      </c>
      <c r="CPS13" s="1">
        <f>LOOKUP($A13,'DMG Tables'!$P$2:$P$35,'DMG Tables'!$O$2:$O$35)*CPS$1*LOOKUP(CPS$1,'DMG Tables'!$G$2:$G$7,'DMG Tables'!$H$2:$H$7)</f>
        <v>38376000</v>
      </c>
      <c r="CPT13" s="1">
        <f>LOOKUP($A13,'DMG Tables'!$P$2:$P$35,'DMG Tables'!$O$2:$O$35)*CPT$1*LOOKUP(CPT$1,'DMG Tables'!$G$2:$G$7,'DMG Tables'!$H$2:$H$7)</f>
        <v>38391600</v>
      </c>
      <c r="CPU13" s="1">
        <f>LOOKUP($A13,'DMG Tables'!$P$2:$P$35,'DMG Tables'!$O$2:$O$35)*CPU$1*LOOKUP(CPU$1,'DMG Tables'!$G$2:$G$7,'DMG Tables'!$H$2:$H$7)</f>
        <v>38407200</v>
      </c>
      <c r="CPV13" s="1">
        <f>LOOKUP($A13,'DMG Tables'!$P$2:$P$35,'DMG Tables'!$O$2:$O$35)*CPV$1*LOOKUP(CPV$1,'DMG Tables'!$G$2:$G$7,'DMG Tables'!$H$2:$H$7)</f>
        <v>38422800</v>
      </c>
      <c r="CPW13" s="1">
        <f>LOOKUP($A13,'DMG Tables'!$P$2:$P$35,'DMG Tables'!$O$2:$O$35)*CPW$1*LOOKUP(CPW$1,'DMG Tables'!$G$2:$G$7,'DMG Tables'!$H$2:$H$7)</f>
        <v>38438400</v>
      </c>
      <c r="CPX13" s="1">
        <f>LOOKUP($A13,'DMG Tables'!$P$2:$P$35,'DMG Tables'!$O$2:$O$35)*CPX$1*LOOKUP(CPX$1,'DMG Tables'!$G$2:$G$7,'DMG Tables'!$H$2:$H$7)</f>
        <v>38454000</v>
      </c>
      <c r="CPY13" s="1">
        <f>LOOKUP($A13,'DMG Tables'!$P$2:$P$35,'DMG Tables'!$O$2:$O$35)*CPY$1*LOOKUP(CPY$1,'DMG Tables'!$G$2:$G$7,'DMG Tables'!$H$2:$H$7)</f>
        <v>38469600</v>
      </c>
      <c r="CPZ13" s="1">
        <f>LOOKUP($A13,'DMG Tables'!$P$2:$P$35,'DMG Tables'!$O$2:$O$35)*CPZ$1*LOOKUP(CPZ$1,'DMG Tables'!$G$2:$G$7,'DMG Tables'!$H$2:$H$7)</f>
        <v>38485200</v>
      </c>
      <c r="CQA13" s="1">
        <f>LOOKUP($A13,'DMG Tables'!$P$2:$P$35,'DMG Tables'!$O$2:$O$35)*CQA$1*LOOKUP(CQA$1,'DMG Tables'!$G$2:$G$7,'DMG Tables'!$H$2:$H$7)</f>
        <v>38500800</v>
      </c>
      <c r="CQB13" s="1">
        <f>LOOKUP($A13,'DMG Tables'!$P$2:$P$35,'DMG Tables'!$O$2:$O$35)*CQB$1*LOOKUP(CQB$1,'DMG Tables'!$G$2:$G$7,'DMG Tables'!$H$2:$H$7)</f>
        <v>38516400</v>
      </c>
      <c r="CQC13" s="1">
        <f>LOOKUP($A13,'DMG Tables'!$P$2:$P$35,'DMG Tables'!$O$2:$O$35)*CQC$1*LOOKUP(CQC$1,'DMG Tables'!$G$2:$G$7,'DMG Tables'!$H$2:$H$7)</f>
        <v>38532000</v>
      </c>
      <c r="CQD13" s="1">
        <f>LOOKUP($A13,'DMG Tables'!$P$2:$P$35,'DMG Tables'!$O$2:$O$35)*CQD$1*LOOKUP(CQD$1,'DMG Tables'!$G$2:$G$7,'DMG Tables'!$H$2:$H$7)</f>
        <v>38547600</v>
      </c>
      <c r="CQE13" s="1">
        <f>LOOKUP($A13,'DMG Tables'!$P$2:$P$35,'DMG Tables'!$O$2:$O$35)*CQE$1*LOOKUP(CQE$1,'DMG Tables'!$G$2:$G$7,'DMG Tables'!$H$2:$H$7)</f>
        <v>38563200</v>
      </c>
      <c r="CQF13" s="1">
        <f>LOOKUP($A13,'DMG Tables'!$P$2:$P$35,'DMG Tables'!$O$2:$O$35)*CQF$1*LOOKUP(CQF$1,'DMG Tables'!$G$2:$G$7,'DMG Tables'!$H$2:$H$7)</f>
        <v>38578800</v>
      </c>
      <c r="CQG13" s="1">
        <f>LOOKUP($A13,'DMG Tables'!$P$2:$P$35,'DMG Tables'!$O$2:$O$35)*CQG$1*LOOKUP(CQG$1,'DMG Tables'!$G$2:$G$7,'DMG Tables'!$H$2:$H$7)</f>
        <v>38594400</v>
      </c>
      <c r="CQH13" s="1">
        <f>LOOKUP($A13,'DMG Tables'!$P$2:$P$35,'DMG Tables'!$O$2:$O$35)*CQH$1*LOOKUP(CQH$1,'DMG Tables'!$G$2:$G$7,'DMG Tables'!$H$2:$H$7)</f>
        <v>38610000</v>
      </c>
      <c r="CQI13" s="1">
        <f>LOOKUP($A13,'DMG Tables'!$P$2:$P$35,'DMG Tables'!$O$2:$O$35)*CQI$1*LOOKUP(CQI$1,'DMG Tables'!$G$2:$G$7,'DMG Tables'!$H$2:$H$7)</f>
        <v>38625600</v>
      </c>
      <c r="CQJ13" s="1">
        <f>LOOKUP($A13,'DMG Tables'!$P$2:$P$35,'DMG Tables'!$O$2:$O$35)*CQJ$1*LOOKUP(CQJ$1,'DMG Tables'!$G$2:$G$7,'DMG Tables'!$H$2:$H$7)</f>
        <v>38641200</v>
      </c>
      <c r="CQK13" s="1">
        <f>LOOKUP($A13,'DMG Tables'!$P$2:$P$35,'DMG Tables'!$O$2:$O$35)*CQK$1*LOOKUP(CQK$1,'DMG Tables'!$G$2:$G$7,'DMG Tables'!$H$2:$H$7)</f>
        <v>38656800</v>
      </c>
      <c r="CQL13" s="1">
        <f>LOOKUP($A13,'DMG Tables'!$P$2:$P$35,'DMG Tables'!$O$2:$O$35)*CQL$1*LOOKUP(CQL$1,'DMG Tables'!$G$2:$G$7,'DMG Tables'!$H$2:$H$7)</f>
        <v>38672400</v>
      </c>
      <c r="CQM13" s="1">
        <f>LOOKUP($A13,'DMG Tables'!$P$2:$P$35,'DMG Tables'!$O$2:$O$35)*CQM$1*LOOKUP(CQM$1,'DMG Tables'!$G$2:$G$7,'DMG Tables'!$H$2:$H$7)</f>
        <v>38688000</v>
      </c>
      <c r="CQN13" s="1">
        <f>LOOKUP($A13,'DMG Tables'!$P$2:$P$35,'DMG Tables'!$O$2:$O$35)*CQN$1*LOOKUP(CQN$1,'DMG Tables'!$G$2:$G$7,'DMG Tables'!$H$2:$H$7)</f>
        <v>38703600</v>
      </c>
      <c r="CQO13" s="1">
        <f>LOOKUP($A13,'DMG Tables'!$P$2:$P$35,'DMG Tables'!$O$2:$O$35)*CQO$1*LOOKUP(CQO$1,'DMG Tables'!$G$2:$G$7,'DMG Tables'!$H$2:$H$7)</f>
        <v>38719200</v>
      </c>
      <c r="CQP13" s="1">
        <f>LOOKUP($A13,'DMG Tables'!$P$2:$P$35,'DMG Tables'!$O$2:$O$35)*CQP$1*LOOKUP(CQP$1,'DMG Tables'!$G$2:$G$7,'DMG Tables'!$H$2:$H$7)</f>
        <v>38734800</v>
      </c>
      <c r="CQQ13" s="1">
        <f>LOOKUP($A13,'DMG Tables'!$P$2:$P$35,'DMG Tables'!$O$2:$O$35)*CQQ$1*LOOKUP(CQQ$1,'DMG Tables'!$G$2:$G$7,'DMG Tables'!$H$2:$H$7)</f>
        <v>38750400</v>
      </c>
      <c r="CQR13" s="1">
        <f>LOOKUP($A13,'DMG Tables'!$P$2:$P$35,'DMG Tables'!$O$2:$O$35)*CQR$1*LOOKUP(CQR$1,'DMG Tables'!$G$2:$G$7,'DMG Tables'!$H$2:$H$7)</f>
        <v>38766000</v>
      </c>
      <c r="CQS13" s="1">
        <f>LOOKUP($A13,'DMG Tables'!$P$2:$P$35,'DMG Tables'!$O$2:$O$35)*CQS$1*LOOKUP(CQS$1,'DMG Tables'!$G$2:$G$7,'DMG Tables'!$H$2:$H$7)</f>
        <v>38781600</v>
      </c>
      <c r="CQT13" s="1">
        <f>LOOKUP($A13,'DMG Tables'!$P$2:$P$35,'DMG Tables'!$O$2:$O$35)*CQT$1*LOOKUP(CQT$1,'DMG Tables'!$G$2:$G$7,'DMG Tables'!$H$2:$H$7)</f>
        <v>38797200</v>
      </c>
      <c r="CQU13" s="1">
        <f>LOOKUP($A13,'DMG Tables'!$P$2:$P$35,'DMG Tables'!$O$2:$O$35)*CQU$1*LOOKUP(CQU$1,'DMG Tables'!$G$2:$G$7,'DMG Tables'!$H$2:$H$7)</f>
        <v>38812800</v>
      </c>
      <c r="CQV13" s="1">
        <f>LOOKUP($A13,'DMG Tables'!$P$2:$P$35,'DMG Tables'!$O$2:$O$35)*CQV$1*LOOKUP(CQV$1,'DMG Tables'!$G$2:$G$7,'DMG Tables'!$H$2:$H$7)</f>
        <v>38828400</v>
      </c>
      <c r="CQW13" s="1">
        <f>LOOKUP($A13,'DMG Tables'!$P$2:$P$35,'DMG Tables'!$O$2:$O$35)*CQW$1*LOOKUP(CQW$1,'DMG Tables'!$G$2:$G$7,'DMG Tables'!$H$2:$H$7)</f>
        <v>38844000</v>
      </c>
      <c r="CQX13" s="1">
        <f>LOOKUP($A13,'DMG Tables'!$P$2:$P$35,'DMG Tables'!$O$2:$O$35)*CQX$1*LOOKUP(CQX$1,'DMG Tables'!$G$2:$G$7,'DMG Tables'!$H$2:$H$7)</f>
        <v>38859600</v>
      </c>
      <c r="CQY13" s="1">
        <f>LOOKUP($A13,'DMG Tables'!$P$2:$P$35,'DMG Tables'!$O$2:$O$35)*CQY$1*LOOKUP(CQY$1,'DMG Tables'!$G$2:$G$7,'DMG Tables'!$H$2:$H$7)</f>
        <v>38875200</v>
      </c>
      <c r="CQZ13" s="1">
        <f>LOOKUP($A13,'DMG Tables'!$P$2:$P$35,'DMG Tables'!$O$2:$O$35)*CQZ$1*LOOKUP(CQZ$1,'DMG Tables'!$G$2:$G$7,'DMG Tables'!$H$2:$H$7)</f>
        <v>38890800</v>
      </c>
      <c r="CRA13" s="1">
        <f>LOOKUP($A13,'DMG Tables'!$P$2:$P$35,'DMG Tables'!$O$2:$O$35)*CRA$1*LOOKUP(CRA$1,'DMG Tables'!$G$2:$G$7,'DMG Tables'!$H$2:$H$7)</f>
        <v>38906400</v>
      </c>
      <c r="CRB13" s="1">
        <f>LOOKUP($A13,'DMG Tables'!$P$2:$P$35,'DMG Tables'!$O$2:$O$35)*CRB$1*LOOKUP(CRB$1,'DMG Tables'!$G$2:$G$7,'DMG Tables'!$H$2:$H$7)</f>
        <v>38922000</v>
      </c>
      <c r="CRC13" s="1">
        <f>LOOKUP($A13,'DMG Tables'!$P$2:$P$35,'DMG Tables'!$O$2:$O$35)*CRC$1*LOOKUP(CRC$1,'DMG Tables'!$G$2:$G$7,'DMG Tables'!$H$2:$H$7)</f>
        <v>38937600</v>
      </c>
      <c r="CRD13" s="1">
        <f>LOOKUP($A13,'DMG Tables'!$P$2:$P$35,'DMG Tables'!$O$2:$O$35)*CRD$1*LOOKUP(CRD$1,'DMG Tables'!$G$2:$G$7,'DMG Tables'!$H$2:$H$7)</f>
        <v>38953200</v>
      </c>
      <c r="CRE13" s="1">
        <f>LOOKUP($A13,'DMG Tables'!$P$2:$P$35,'DMG Tables'!$O$2:$O$35)*CRE$1*LOOKUP(CRE$1,'DMG Tables'!$G$2:$G$7,'DMG Tables'!$H$2:$H$7)</f>
        <v>38968800</v>
      </c>
      <c r="CRF13" s="1">
        <f>LOOKUP($A13,'DMG Tables'!$P$2:$P$35,'DMG Tables'!$O$2:$O$35)*CRF$1*LOOKUP(CRF$1,'DMG Tables'!$G$2:$G$7,'DMG Tables'!$H$2:$H$7)</f>
        <v>38984400</v>
      </c>
      <c r="CRG13" s="1">
        <f>LOOKUP($A13,'DMG Tables'!$P$2:$P$35,'DMG Tables'!$O$2:$O$35)*CRG$1*LOOKUP(CRG$1,'DMG Tables'!$G$2:$G$7,'DMG Tables'!$H$2:$H$7)</f>
        <v>39000000</v>
      </c>
      <c r="CRH13" s="1">
        <f>LOOKUP($A13,'DMG Tables'!$P$2:$P$35,'DMG Tables'!$O$2:$O$35)*CRH$1*LOOKUP(CRH$1,'DMG Tables'!$G$2:$G$7,'DMG Tables'!$H$2:$H$7)</f>
        <v>39015600</v>
      </c>
      <c r="CRI13" s="1">
        <f>LOOKUP($A13,'DMG Tables'!$P$2:$P$35,'DMG Tables'!$O$2:$O$35)*CRI$1*LOOKUP(CRI$1,'DMG Tables'!$G$2:$G$7,'DMG Tables'!$H$2:$H$7)</f>
        <v>39031200</v>
      </c>
      <c r="CRJ13" s="1">
        <f>LOOKUP($A13,'DMG Tables'!$P$2:$P$35,'DMG Tables'!$O$2:$O$35)*CRJ$1*LOOKUP(CRJ$1,'DMG Tables'!$G$2:$G$7,'DMG Tables'!$H$2:$H$7)</f>
        <v>39046800</v>
      </c>
      <c r="CRK13" s="1">
        <f>LOOKUP($A13,'DMG Tables'!$P$2:$P$35,'DMG Tables'!$O$2:$O$35)*CRK$1*LOOKUP(CRK$1,'DMG Tables'!$G$2:$G$7,'DMG Tables'!$H$2:$H$7)</f>
        <v>39062400</v>
      </c>
      <c r="CRL13" s="1">
        <f>LOOKUP($A13,'DMG Tables'!$P$2:$P$35,'DMG Tables'!$O$2:$O$35)*CRL$1*LOOKUP(CRL$1,'DMG Tables'!$G$2:$G$7,'DMG Tables'!$H$2:$H$7)</f>
        <v>39078000</v>
      </c>
      <c r="CRM13" s="1">
        <f>LOOKUP($A13,'DMG Tables'!$P$2:$P$35,'DMG Tables'!$O$2:$O$35)*CRM$1*LOOKUP(CRM$1,'DMG Tables'!$G$2:$G$7,'DMG Tables'!$H$2:$H$7)</f>
        <v>39093600</v>
      </c>
      <c r="CRN13" s="1">
        <f>LOOKUP($A13,'DMG Tables'!$P$2:$P$35,'DMG Tables'!$O$2:$O$35)*CRN$1*LOOKUP(CRN$1,'DMG Tables'!$G$2:$G$7,'DMG Tables'!$H$2:$H$7)</f>
        <v>39109200</v>
      </c>
      <c r="CRO13" s="1">
        <f>LOOKUP($A13,'DMG Tables'!$P$2:$P$35,'DMG Tables'!$O$2:$O$35)*CRO$1*LOOKUP(CRO$1,'DMG Tables'!$G$2:$G$7,'DMG Tables'!$H$2:$H$7)</f>
        <v>39124800</v>
      </c>
      <c r="CRP13" s="1">
        <f>LOOKUP($A13,'DMG Tables'!$P$2:$P$35,'DMG Tables'!$O$2:$O$35)*CRP$1*LOOKUP(CRP$1,'DMG Tables'!$G$2:$G$7,'DMG Tables'!$H$2:$H$7)</f>
        <v>39140400</v>
      </c>
      <c r="CRQ13" s="1">
        <f>LOOKUP($A13,'DMG Tables'!$P$2:$P$35,'DMG Tables'!$O$2:$O$35)*CRQ$1*LOOKUP(CRQ$1,'DMG Tables'!$G$2:$G$7,'DMG Tables'!$H$2:$H$7)</f>
        <v>39156000</v>
      </c>
      <c r="CRR13" s="1">
        <f>LOOKUP($A13,'DMG Tables'!$P$2:$P$35,'DMG Tables'!$O$2:$O$35)*CRR$1*LOOKUP(CRR$1,'DMG Tables'!$G$2:$G$7,'DMG Tables'!$H$2:$H$7)</f>
        <v>39171600</v>
      </c>
      <c r="CRS13" s="1">
        <f>LOOKUP($A13,'DMG Tables'!$P$2:$P$35,'DMG Tables'!$O$2:$O$35)*CRS$1*LOOKUP(CRS$1,'DMG Tables'!$G$2:$G$7,'DMG Tables'!$H$2:$H$7)</f>
        <v>39187200</v>
      </c>
      <c r="CRT13" s="1">
        <f>LOOKUP($A13,'DMG Tables'!$P$2:$P$35,'DMG Tables'!$O$2:$O$35)*CRT$1*LOOKUP(CRT$1,'DMG Tables'!$G$2:$G$7,'DMG Tables'!$H$2:$H$7)</f>
        <v>39202800</v>
      </c>
      <c r="CRU13" s="1">
        <f>LOOKUP($A13,'DMG Tables'!$P$2:$P$35,'DMG Tables'!$O$2:$O$35)*CRU$1*LOOKUP(CRU$1,'DMG Tables'!$G$2:$G$7,'DMG Tables'!$H$2:$H$7)</f>
        <v>39218400</v>
      </c>
      <c r="CRV13" s="1">
        <f>LOOKUP($A13,'DMG Tables'!$P$2:$P$35,'DMG Tables'!$O$2:$O$35)*CRV$1*LOOKUP(CRV$1,'DMG Tables'!$G$2:$G$7,'DMG Tables'!$H$2:$H$7)</f>
        <v>39234000</v>
      </c>
      <c r="CRW13" s="1">
        <f>LOOKUP($A13,'DMG Tables'!$P$2:$P$35,'DMG Tables'!$O$2:$O$35)*CRW$1*LOOKUP(CRW$1,'DMG Tables'!$G$2:$G$7,'DMG Tables'!$H$2:$H$7)</f>
        <v>39249600</v>
      </c>
      <c r="CRX13" s="1">
        <f>LOOKUP($A13,'DMG Tables'!$P$2:$P$35,'DMG Tables'!$O$2:$O$35)*CRX$1*LOOKUP(CRX$1,'DMG Tables'!$G$2:$G$7,'DMG Tables'!$H$2:$H$7)</f>
        <v>39265200</v>
      </c>
      <c r="CRY13" s="1">
        <f>LOOKUP($A13,'DMG Tables'!$P$2:$P$35,'DMG Tables'!$O$2:$O$35)*CRY$1*LOOKUP(CRY$1,'DMG Tables'!$G$2:$G$7,'DMG Tables'!$H$2:$H$7)</f>
        <v>39280800</v>
      </c>
      <c r="CRZ13" s="1">
        <f>LOOKUP($A13,'DMG Tables'!$P$2:$P$35,'DMG Tables'!$O$2:$O$35)*CRZ$1*LOOKUP(CRZ$1,'DMG Tables'!$G$2:$G$7,'DMG Tables'!$H$2:$H$7)</f>
        <v>39296400</v>
      </c>
      <c r="CSA13" s="1">
        <f>LOOKUP($A13,'DMG Tables'!$P$2:$P$35,'DMG Tables'!$O$2:$O$35)*CSA$1*LOOKUP(CSA$1,'DMG Tables'!$G$2:$G$7,'DMG Tables'!$H$2:$H$7)</f>
        <v>39312000</v>
      </c>
      <c r="CSB13" s="1">
        <f>LOOKUP($A13,'DMG Tables'!$P$2:$P$35,'DMG Tables'!$O$2:$O$35)*CSB$1*LOOKUP(CSB$1,'DMG Tables'!$G$2:$G$7,'DMG Tables'!$H$2:$H$7)</f>
        <v>39327600</v>
      </c>
      <c r="CSC13" s="1">
        <f>LOOKUP($A13,'DMG Tables'!$P$2:$P$35,'DMG Tables'!$O$2:$O$35)*CSC$1*LOOKUP(CSC$1,'DMG Tables'!$G$2:$G$7,'DMG Tables'!$H$2:$H$7)</f>
        <v>39343200</v>
      </c>
      <c r="CSD13" s="1">
        <f>LOOKUP($A13,'DMG Tables'!$P$2:$P$35,'DMG Tables'!$O$2:$O$35)*CSD$1*LOOKUP(CSD$1,'DMG Tables'!$G$2:$G$7,'DMG Tables'!$H$2:$H$7)</f>
        <v>39358800</v>
      </c>
      <c r="CSE13" s="1">
        <f>LOOKUP($A13,'DMG Tables'!$P$2:$P$35,'DMG Tables'!$O$2:$O$35)*CSE$1*LOOKUP(CSE$1,'DMG Tables'!$G$2:$G$7,'DMG Tables'!$H$2:$H$7)</f>
        <v>39374400</v>
      </c>
      <c r="CSF13" s="1">
        <f>LOOKUP($A13,'DMG Tables'!$P$2:$P$35,'DMG Tables'!$O$2:$O$35)*CSF$1*LOOKUP(CSF$1,'DMG Tables'!$G$2:$G$7,'DMG Tables'!$H$2:$H$7)</f>
        <v>39390000</v>
      </c>
      <c r="CSG13" s="1">
        <f>LOOKUP($A13,'DMG Tables'!$P$2:$P$35,'DMG Tables'!$O$2:$O$35)*CSG$1*LOOKUP(CSG$1,'DMG Tables'!$G$2:$G$7,'DMG Tables'!$H$2:$H$7)</f>
        <v>39405600</v>
      </c>
      <c r="CSH13" s="1">
        <f>LOOKUP($A13,'DMG Tables'!$P$2:$P$35,'DMG Tables'!$O$2:$O$35)*CSH$1*LOOKUP(CSH$1,'DMG Tables'!$G$2:$G$7,'DMG Tables'!$H$2:$H$7)</f>
        <v>39421200</v>
      </c>
      <c r="CSI13" s="1">
        <f>LOOKUP($A13,'DMG Tables'!$P$2:$P$35,'DMG Tables'!$O$2:$O$35)*CSI$1*LOOKUP(CSI$1,'DMG Tables'!$G$2:$G$7,'DMG Tables'!$H$2:$H$7)</f>
        <v>39436800</v>
      </c>
      <c r="CSJ13" s="1">
        <f>LOOKUP($A13,'DMG Tables'!$P$2:$P$35,'DMG Tables'!$O$2:$O$35)*CSJ$1*LOOKUP(CSJ$1,'DMG Tables'!$G$2:$G$7,'DMG Tables'!$H$2:$H$7)</f>
        <v>39452400</v>
      </c>
      <c r="CSK13" s="1">
        <f>LOOKUP($A13,'DMG Tables'!$P$2:$P$35,'DMG Tables'!$O$2:$O$35)*CSK$1*LOOKUP(CSK$1,'DMG Tables'!$G$2:$G$7,'DMG Tables'!$H$2:$H$7)</f>
        <v>39468000</v>
      </c>
      <c r="CSL13" s="1">
        <f>LOOKUP($A13,'DMG Tables'!$P$2:$P$35,'DMG Tables'!$O$2:$O$35)*CSL$1*LOOKUP(CSL$1,'DMG Tables'!$G$2:$G$7,'DMG Tables'!$H$2:$H$7)</f>
        <v>39483600</v>
      </c>
      <c r="CSM13" s="1">
        <f>LOOKUP($A13,'DMG Tables'!$P$2:$P$35,'DMG Tables'!$O$2:$O$35)*CSM$1*LOOKUP(CSM$1,'DMG Tables'!$G$2:$G$7,'DMG Tables'!$H$2:$H$7)</f>
        <v>39499200</v>
      </c>
      <c r="CSN13" s="1">
        <f>LOOKUP($A13,'DMG Tables'!$P$2:$P$35,'DMG Tables'!$O$2:$O$35)*CSN$1*LOOKUP(CSN$1,'DMG Tables'!$G$2:$G$7,'DMG Tables'!$H$2:$H$7)</f>
        <v>39514800</v>
      </c>
      <c r="CSO13" s="1">
        <f>LOOKUP($A13,'DMG Tables'!$P$2:$P$35,'DMG Tables'!$O$2:$O$35)*CSO$1*LOOKUP(CSO$1,'DMG Tables'!$G$2:$G$7,'DMG Tables'!$H$2:$H$7)</f>
        <v>39530400</v>
      </c>
      <c r="CSP13" s="1">
        <f>LOOKUP($A13,'DMG Tables'!$P$2:$P$35,'DMG Tables'!$O$2:$O$35)*CSP$1*LOOKUP(CSP$1,'DMG Tables'!$G$2:$G$7,'DMG Tables'!$H$2:$H$7)</f>
        <v>39546000</v>
      </c>
      <c r="CSQ13" s="1">
        <f>LOOKUP($A13,'DMG Tables'!$P$2:$P$35,'DMG Tables'!$O$2:$O$35)*CSQ$1*LOOKUP(CSQ$1,'DMG Tables'!$G$2:$G$7,'DMG Tables'!$H$2:$H$7)</f>
        <v>39561600</v>
      </c>
      <c r="CSR13" s="1">
        <f>LOOKUP($A13,'DMG Tables'!$P$2:$P$35,'DMG Tables'!$O$2:$O$35)*CSR$1*LOOKUP(CSR$1,'DMG Tables'!$G$2:$G$7,'DMG Tables'!$H$2:$H$7)</f>
        <v>39577200</v>
      </c>
      <c r="CSS13" s="1">
        <f>LOOKUP($A13,'DMG Tables'!$P$2:$P$35,'DMG Tables'!$O$2:$O$35)*CSS$1*LOOKUP(CSS$1,'DMG Tables'!$G$2:$G$7,'DMG Tables'!$H$2:$H$7)</f>
        <v>39592800</v>
      </c>
      <c r="CST13" s="1">
        <f>LOOKUP($A13,'DMG Tables'!$P$2:$P$35,'DMG Tables'!$O$2:$O$35)*CST$1*LOOKUP(CST$1,'DMG Tables'!$G$2:$G$7,'DMG Tables'!$H$2:$H$7)</f>
        <v>39608400</v>
      </c>
      <c r="CSU13" s="1">
        <f>LOOKUP($A13,'DMG Tables'!$P$2:$P$35,'DMG Tables'!$O$2:$O$35)*CSU$1*LOOKUP(CSU$1,'DMG Tables'!$G$2:$G$7,'DMG Tables'!$H$2:$H$7)</f>
        <v>39624000</v>
      </c>
      <c r="CSV13" s="1">
        <f>LOOKUP($A13,'DMG Tables'!$P$2:$P$35,'DMG Tables'!$O$2:$O$35)*CSV$1*LOOKUP(CSV$1,'DMG Tables'!$G$2:$G$7,'DMG Tables'!$H$2:$H$7)</f>
        <v>39639600</v>
      </c>
      <c r="CSW13" s="1">
        <f>LOOKUP($A13,'DMG Tables'!$P$2:$P$35,'DMG Tables'!$O$2:$O$35)*CSW$1*LOOKUP(CSW$1,'DMG Tables'!$G$2:$G$7,'DMG Tables'!$H$2:$H$7)</f>
        <v>39655200</v>
      </c>
      <c r="CSX13" s="1">
        <f>LOOKUP($A13,'DMG Tables'!$P$2:$P$35,'DMG Tables'!$O$2:$O$35)*CSX$1*LOOKUP(CSX$1,'DMG Tables'!$G$2:$G$7,'DMG Tables'!$H$2:$H$7)</f>
        <v>39670800</v>
      </c>
      <c r="CSY13" s="1">
        <f>LOOKUP($A13,'DMG Tables'!$P$2:$P$35,'DMG Tables'!$O$2:$O$35)*CSY$1*LOOKUP(CSY$1,'DMG Tables'!$G$2:$G$7,'DMG Tables'!$H$2:$H$7)</f>
        <v>39686400</v>
      </c>
      <c r="CSZ13" s="1">
        <f>LOOKUP($A13,'DMG Tables'!$P$2:$P$35,'DMG Tables'!$O$2:$O$35)*CSZ$1*LOOKUP(CSZ$1,'DMG Tables'!$G$2:$G$7,'DMG Tables'!$H$2:$H$7)</f>
        <v>39702000</v>
      </c>
      <c r="CTA13" s="1">
        <f>LOOKUP($A13,'DMG Tables'!$P$2:$P$35,'DMG Tables'!$O$2:$O$35)*CTA$1*LOOKUP(CTA$1,'DMG Tables'!$G$2:$G$7,'DMG Tables'!$H$2:$H$7)</f>
        <v>39717600</v>
      </c>
      <c r="CTB13" s="1">
        <f>LOOKUP($A13,'DMG Tables'!$P$2:$P$35,'DMG Tables'!$O$2:$O$35)*CTB$1*LOOKUP(CTB$1,'DMG Tables'!$G$2:$G$7,'DMG Tables'!$H$2:$H$7)</f>
        <v>39733200</v>
      </c>
      <c r="CTC13" s="1">
        <f>LOOKUP($A13,'DMG Tables'!$P$2:$P$35,'DMG Tables'!$O$2:$O$35)*CTC$1*LOOKUP(CTC$1,'DMG Tables'!$G$2:$G$7,'DMG Tables'!$H$2:$H$7)</f>
        <v>39748800</v>
      </c>
      <c r="CTD13" s="1">
        <f>LOOKUP($A13,'DMG Tables'!$P$2:$P$35,'DMG Tables'!$O$2:$O$35)*CTD$1*LOOKUP(CTD$1,'DMG Tables'!$G$2:$G$7,'DMG Tables'!$H$2:$H$7)</f>
        <v>39764400</v>
      </c>
      <c r="CTE13" s="1">
        <f>LOOKUP($A13,'DMG Tables'!$P$2:$P$35,'DMG Tables'!$O$2:$O$35)*CTE$1*LOOKUP(CTE$1,'DMG Tables'!$G$2:$G$7,'DMG Tables'!$H$2:$H$7)</f>
        <v>39780000</v>
      </c>
      <c r="CTF13" s="1">
        <f>LOOKUP($A13,'DMG Tables'!$P$2:$P$35,'DMG Tables'!$O$2:$O$35)*CTF$1*LOOKUP(CTF$1,'DMG Tables'!$G$2:$G$7,'DMG Tables'!$H$2:$H$7)</f>
        <v>39795600</v>
      </c>
      <c r="CTG13" s="1">
        <f>LOOKUP($A13,'DMG Tables'!$P$2:$P$35,'DMG Tables'!$O$2:$O$35)*CTG$1*LOOKUP(CTG$1,'DMG Tables'!$G$2:$G$7,'DMG Tables'!$H$2:$H$7)</f>
        <v>39811200</v>
      </c>
      <c r="CTH13" s="1">
        <f>LOOKUP($A13,'DMG Tables'!$P$2:$P$35,'DMG Tables'!$O$2:$O$35)*CTH$1*LOOKUP(CTH$1,'DMG Tables'!$G$2:$G$7,'DMG Tables'!$H$2:$H$7)</f>
        <v>39826800</v>
      </c>
      <c r="CTI13" s="1">
        <f>LOOKUP($A13,'DMG Tables'!$P$2:$P$35,'DMG Tables'!$O$2:$O$35)*CTI$1*LOOKUP(CTI$1,'DMG Tables'!$G$2:$G$7,'DMG Tables'!$H$2:$H$7)</f>
        <v>39842400</v>
      </c>
      <c r="CTJ13" s="1">
        <f>LOOKUP($A13,'DMG Tables'!$P$2:$P$35,'DMG Tables'!$O$2:$O$35)*CTJ$1*LOOKUP(CTJ$1,'DMG Tables'!$G$2:$G$7,'DMG Tables'!$H$2:$H$7)</f>
        <v>39858000</v>
      </c>
      <c r="CTK13" s="1">
        <f>LOOKUP($A13,'DMG Tables'!$P$2:$P$35,'DMG Tables'!$O$2:$O$35)*CTK$1*LOOKUP(CTK$1,'DMG Tables'!$G$2:$G$7,'DMG Tables'!$H$2:$H$7)</f>
        <v>39873600</v>
      </c>
      <c r="CTL13" s="1">
        <f>LOOKUP($A13,'DMG Tables'!$P$2:$P$35,'DMG Tables'!$O$2:$O$35)*CTL$1*LOOKUP(CTL$1,'DMG Tables'!$G$2:$G$7,'DMG Tables'!$H$2:$H$7)</f>
        <v>39889200</v>
      </c>
      <c r="CTM13" s="1">
        <f>LOOKUP($A13,'DMG Tables'!$P$2:$P$35,'DMG Tables'!$O$2:$O$35)*CTM$1*LOOKUP(CTM$1,'DMG Tables'!$G$2:$G$7,'DMG Tables'!$H$2:$H$7)</f>
        <v>39904800</v>
      </c>
      <c r="CTN13" s="1">
        <f>LOOKUP($A13,'DMG Tables'!$P$2:$P$35,'DMG Tables'!$O$2:$O$35)*CTN$1*LOOKUP(CTN$1,'DMG Tables'!$G$2:$G$7,'DMG Tables'!$H$2:$H$7)</f>
        <v>39920400</v>
      </c>
      <c r="CTO13" s="1">
        <f>LOOKUP($A13,'DMG Tables'!$P$2:$P$35,'DMG Tables'!$O$2:$O$35)*CTO$1*LOOKUP(CTO$1,'DMG Tables'!$G$2:$G$7,'DMG Tables'!$H$2:$H$7)</f>
        <v>39936000</v>
      </c>
      <c r="CTP13" s="1">
        <f>LOOKUP($A13,'DMG Tables'!$P$2:$P$35,'DMG Tables'!$O$2:$O$35)*CTP$1*LOOKUP(CTP$1,'DMG Tables'!$G$2:$G$7,'DMG Tables'!$H$2:$H$7)</f>
        <v>39951600</v>
      </c>
      <c r="CTQ13" s="1">
        <f>LOOKUP($A13,'DMG Tables'!$P$2:$P$35,'DMG Tables'!$O$2:$O$35)*CTQ$1*LOOKUP(CTQ$1,'DMG Tables'!$G$2:$G$7,'DMG Tables'!$H$2:$H$7)</f>
        <v>39967200</v>
      </c>
      <c r="CTR13" s="1">
        <f>LOOKUP($A13,'DMG Tables'!$P$2:$P$35,'DMG Tables'!$O$2:$O$35)*CTR$1*LOOKUP(CTR$1,'DMG Tables'!$G$2:$G$7,'DMG Tables'!$H$2:$H$7)</f>
        <v>39982800</v>
      </c>
      <c r="CTS13" s="1">
        <f>LOOKUP($A13,'DMG Tables'!$P$2:$P$35,'DMG Tables'!$O$2:$O$35)*CTS$1*LOOKUP(CTS$1,'DMG Tables'!$G$2:$G$7,'DMG Tables'!$H$2:$H$7)</f>
        <v>39998400</v>
      </c>
      <c r="CTT13" s="1">
        <f>LOOKUP($A13,'DMG Tables'!$P$2:$P$35,'DMG Tables'!$O$2:$O$35)*CTT$1*LOOKUP(CTT$1,'DMG Tables'!$G$2:$G$7,'DMG Tables'!$H$2:$H$7)</f>
        <v>40014000</v>
      </c>
      <c r="CTU13" s="1">
        <f>LOOKUP($A13,'DMG Tables'!$P$2:$P$35,'DMG Tables'!$O$2:$O$35)*CTU$1*LOOKUP(CTU$1,'DMG Tables'!$G$2:$G$7,'DMG Tables'!$H$2:$H$7)</f>
        <v>40029600</v>
      </c>
      <c r="CTV13" s="1">
        <f>LOOKUP($A13,'DMG Tables'!$P$2:$P$35,'DMG Tables'!$O$2:$O$35)*CTV$1*LOOKUP(CTV$1,'DMG Tables'!$G$2:$G$7,'DMG Tables'!$H$2:$H$7)</f>
        <v>40045200</v>
      </c>
      <c r="CTW13" s="1">
        <f>LOOKUP($A13,'DMG Tables'!$P$2:$P$35,'DMG Tables'!$O$2:$O$35)*CTW$1*LOOKUP(CTW$1,'DMG Tables'!$G$2:$G$7,'DMG Tables'!$H$2:$H$7)</f>
        <v>40060800</v>
      </c>
      <c r="CTX13" s="1">
        <f>LOOKUP($A13,'DMG Tables'!$P$2:$P$35,'DMG Tables'!$O$2:$O$35)*CTX$1*LOOKUP(CTX$1,'DMG Tables'!$G$2:$G$7,'DMG Tables'!$H$2:$H$7)</f>
        <v>40076400</v>
      </c>
      <c r="CTY13" s="1">
        <f>LOOKUP($A13,'DMG Tables'!$P$2:$P$35,'DMG Tables'!$O$2:$O$35)*CTY$1*LOOKUP(CTY$1,'DMG Tables'!$G$2:$G$7,'DMG Tables'!$H$2:$H$7)</f>
        <v>40092000</v>
      </c>
      <c r="CTZ13" s="1">
        <f>LOOKUP($A13,'DMG Tables'!$P$2:$P$35,'DMG Tables'!$O$2:$O$35)*CTZ$1*LOOKUP(CTZ$1,'DMG Tables'!$G$2:$G$7,'DMG Tables'!$H$2:$H$7)</f>
        <v>40107600</v>
      </c>
      <c r="CUA13" s="1">
        <f>LOOKUP($A13,'DMG Tables'!$P$2:$P$35,'DMG Tables'!$O$2:$O$35)*CUA$1*LOOKUP(CUA$1,'DMG Tables'!$G$2:$G$7,'DMG Tables'!$H$2:$H$7)</f>
        <v>40123200</v>
      </c>
      <c r="CUB13" s="1">
        <f>LOOKUP($A13,'DMG Tables'!$P$2:$P$35,'DMG Tables'!$O$2:$O$35)*CUB$1*LOOKUP(CUB$1,'DMG Tables'!$G$2:$G$7,'DMG Tables'!$H$2:$H$7)</f>
        <v>40138800</v>
      </c>
      <c r="CUC13" s="1">
        <f>LOOKUP($A13,'DMG Tables'!$P$2:$P$35,'DMG Tables'!$O$2:$O$35)*CUC$1*LOOKUP(CUC$1,'DMG Tables'!$G$2:$G$7,'DMG Tables'!$H$2:$H$7)</f>
        <v>40154400</v>
      </c>
      <c r="CUD13" s="1">
        <f>LOOKUP($A13,'DMG Tables'!$P$2:$P$35,'DMG Tables'!$O$2:$O$35)*CUD$1*LOOKUP(CUD$1,'DMG Tables'!$G$2:$G$7,'DMG Tables'!$H$2:$H$7)</f>
        <v>40170000</v>
      </c>
      <c r="CUE13" s="1">
        <f>LOOKUP($A13,'DMG Tables'!$P$2:$P$35,'DMG Tables'!$O$2:$O$35)*CUE$1*LOOKUP(CUE$1,'DMG Tables'!$G$2:$G$7,'DMG Tables'!$H$2:$H$7)</f>
        <v>40185600</v>
      </c>
      <c r="CUF13" s="1">
        <f>LOOKUP($A13,'DMG Tables'!$P$2:$P$35,'DMG Tables'!$O$2:$O$35)*CUF$1*LOOKUP(CUF$1,'DMG Tables'!$G$2:$G$7,'DMG Tables'!$H$2:$H$7)</f>
        <v>40201200</v>
      </c>
      <c r="CUG13" s="1">
        <f>LOOKUP($A13,'DMG Tables'!$P$2:$P$35,'DMG Tables'!$O$2:$O$35)*CUG$1*LOOKUP(CUG$1,'DMG Tables'!$G$2:$G$7,'DMG Tables'!$H$2:$H$7)</f>
        <v>40216800</v>
      </c>
      <c r="CUH13" s="1">
        <f>LOOKUP($A13,'DMG Tables'!$P$2:$P$35,'DMG Tables'!$O$2:$O$35)*CUH$1*LOOKUP(CUH$1,'DMG Tables'!$G$2:$G$7,'DMG Tables'!$H$2:$H$7)</f>
        <v>40232400</v>
      </c>
      <c r="CUI13" s="1">
        <f>LOOKUP($A13,'DMG Tables'!$P$2:$P$35,'DMG Tables'!$O$2:$O$35)*CUI$1*LOOKUP(CUI$1,'DMG Tables'!$G$2:$G$7,'DMG Tables'!$H$2:$H$7)</f>
        <v>40248000</v>
      </c>
      <c r="CUJ13" s="1">
        <f>LOOKUP($A13,'DMG Tables'!$P$2:$P$35,'DMG Tables'!$O$2:$O$35)*CUJ$1*LOOKUP(CUJ$1,'DMG Tables'!$G$2:$G$7,'DMG Tables'!$H$2:$H$7)</f>
        <v>40263600</v>
      </c>
      <c r="CUK13" s="1">
        <f>LOOKUP($A13,'DMG Tables'!$P$2:$P$35,'DMG Tables'!$O$2:$O$35)*CUK$1*LOOKUP(CUK$1,'DMG Tables'!$G$2:$G$7,'DMG Tables'!$H$2:$H$7)</f>
        <v>40279200</v>
      </c>
      <c r="CUL13" s="1">
        <f>LOOKUP($A13,'DMG Tables'!$P$2:$P$35,'DMG Tables'!$O$2:$O$35)*CUL$1*LOOKUP(CUL$1,'DMG Tables'!$G$2:$G$7,'DMG Tables'!$H$2:$H$7)</f>
        <v>40294800</v>
      </c>
      <c r="CUM13" s="1">
        <f>LOOKUP($A13,'DMG Tables'!$P$2:$P$35,'DMG Tables'!$O$2:$O$35)*CUM$1*LOOKUP(CUM$1,'DMG Tables'!$G$2:$G$7,'DMG Tables'!$H$2:$H$7)</f>
        <v>40310400</v>
      </c>
      <c r="CUN13" s="1">
        <f>LOOKUP($A13,'DMG Tables'!$P$2:$P$35,'DMG Tables'!$O$2:$O$35)*CUN$1*LOOKUP(CUN$1,'DMG Tables'!$G$2:$G$7,'DMG Tables'!$H$2:$H$7)</f>
        <v>40326000</v>
      </c>
      <c r="CUO13" s="1">
        <f>LOOKUP($A13,'DMG Tables'!$P$2:$P$35,'DMG Tables'!$O$2:$O$35)*CUO$1*LOOKUP(CUO$1,'DMG Tables'!$G$2:$G$7,'DMG Tables'!$H$2:$H$7)</f>
        <v>40341600</v>
      </c>
      <c r="CUP13" s="1">
        <f>LOOKUP($A13,'DMG Tables'!$P$2:$P$35,'DMG Tables'!$O$2:$O$35)*CUP$1*LOOKUP(CUP$1,'DMG Tables'!$G$2:$G$7,'DMG Tables'!$H$2:$H$7)</f>
        <v>40357200</v>
      </c>
      <c r="CUQ13" s="1">
        <f>LOOKUP($A13,'DMG Tables'!$P$2:$P$35,'DMG Tables'!$O$2:$O$35)*CUQ$1*LOOKUP(CUQ$1,'DMG Tables'!$G$2:$G$7,'DMG Tables'!$H$2:$H$7)</f>
        <v>40372800</v>
      </c>
      <c r="CUR13" s="1">
        <f>LOOKUP($A13,'DMG Tables'!$P$2:$P$35,'DMG Tables'!$O$2:$O$35)*CUR$1*LOOKUP(CUR$1,'DMG Tables'!$G$2:$G$7,'DMG Tables'!$H$2:$H$7)</f>
        <v>40388400</v>
      </c>
      <c r="CUS13" s="1">
        <f>LOOKUP($A13,'DMG Tables'!$P$2:$P$35,'DMG Tables'!$O$2:$O$35)*CUS$1*LOOKUP(CUS$1,'DMG Tables'!$G$2:$G$7,'DMG Tables'!$H$2:$H$7)</f>
        <v>40404000</v>
      </c>
      <c r="CUT13" s="1">
        <f>LOOKUP($A13,'DMG Tables'!$P$2:$P$35,'DMG Tables'!$O$2:$O$35)*CUT$1*LOOKUP(CUT$1,'DMG Tables'!$G$2:$G$7,'DMG Tables'!$H$2:$H$7)</f>
        <v>40419600</v>
      </c>
      <c r="CUU13" s="1">
        <f>LOOKUP($A13,'DMG Tables'!$P$2:$P$35,'DMG Tables'!$O$2:$O$35)*CUU$1*LOOKUP(CUU$1,'DMG Tables'!$G$2:$G$7,'DMG Tables'!$H$2:$H$7)</f>
        <v>40435200</v>
      </c>
      <c r="CUV13" s="1">
        <f>LOOKUP($A13,'DMG Tables'!$P$2:$P$35,'DMG Tables'!$O$2:$O$35)*CUV$1*LOOKUP(CUV$1,'DMG Tables'!$G$2:$G$7,'DMG Tables'!$H$2:$H$7)</f>
        <v>40450800</v>
      </c>
      <c r="CUW13" s="1">
        <f>LOOKUP($A13,'DMG Tables'!$P$2:$P$35,'DMG Tables'!$O$2:$O$35)*CUW$1*LOOKUP(CUW$1,'DMG Tables'!$G$2:$G$7,'DMG Tables'!$H$2:$H$7)</f>
        <v>40466400</v>
      </c>
      <c r="CUX13" s="1">
        <f>LOOKUP($A13,'DMG Tables'!$P$2:$P$35,'DMG Tables'!$O$2:$O$35)*CUX$1*LOOKUP(CUX$1,'DMG Tables'!$G$2:$G$7,'DMG Tables'!$H$2:$H$7)</f>
        <v>40482000</v>
      </c>
      <c r="CUY13" s="1">
        <f>LOOKUP($A13,'DMG Tables'!$P$2:$P$35,'DMG Tables'!$O$2:$O$35)*CUY$1*LOOKUP(CUY$1,'DMG Tables'!$G$2:$G$7,'DMG Tables'!$H$2:$H$7)</f>
        <v>40497600</v>
      </c>
      <c r="CUZ13" s="1">
        <f>LOOKUP($A13,'DMG Tables'!$P$2:$P$35,'DMG Tables'!$O$2:$O$35)*CUZ$1*LOOKUP(CUZ$1,'DMG Tables'!$G$2:$G$7,'DMG Tables'!$H$2:$H$7)</f>
        <v>40513200</v>
      </c>
      <c r="CVA13" s="1">
        <f>LOOKUP($A13,'DMG Tables'!$P$2:$P$35,'DMG Tables'!$O$2:$O$35)*CVA$1*LOOKUP(CVA$1,'DMG Tables'!$G$2:$G$7,'DMG Tables'!$H$2:$H$7)</f>
        <v>40528800</v>
      </c>
      <c r="CVB13" s="1">
        <f>LOOKUP($A13,'DMG Tables'!$P$2:$P$35,'DMG Tables'!$O$2:$O$35)*CVB$1*LOOKUP(CVB$1,'DMG Tables'!$G$2:$G$7,'DMG Tables'!$H$2:$H$7)</f>
        <v>40544400</v>
      </c>
      <c r="CVC13" s="1">
        <f>LOOKUP($A13,'DMG Tables'!$P$2:$P$35,'DMG Tables'!$O$2:$O$35)*CVC$1*LOOKUP(CVC$1,'DMG Tables'!$G$2:$G$7,'DMG Tables'!$H$2:$H$7)</f>
        <v>40560000</v>
      </c>
    </row>
    <row r="14" spans="1:2603" x14ac:dyDescent="0.3">
      <c r="A14" s="1">
        <v>9</v>
      </c>
      <c r="D14" s="1">
        <f>LOOKUP($A14,'DMG Tables'!$P$2:$P$35,'DMG Tables'!$O$2:$O$35)*D$1*LOOKUP(D$1,'DMG Tables'!$G$2:$G$7,'DMG Tables'!$H$2:$H$7)</f>
        <v>5000</v>
      </c>
      <c r="E14" s="1">
        <f>LOOKUP($A14,'DMG Tables'!$P$2:$P$35,'DMG Tables'!$O$2:$O$35)*E$1*LOOKUP(E$1,'DMG Tables'!$G$2:$G$7,'DMG Tables'!$H$2:$H$7)</f>
        <v>15000</v>
      </c>
      <c r="F14" s="1">
        <f>LOOKUP($A14,'DMG Tables'!$P$2:$P$35,'DMG Tables'!$O$2:$O$35)*F$1*LOOKUP(F$1,'DMG Tables'!$G$2:$G$7,'DMG Tables'!$H$2:$H$7)</f>
        <v>30000</v>
      </c>
      <c r="G14" s="1">
        <f>LOOKUP($A14,'DMG Tables'!$P$2:$P$35,'DMG Tables'!$O$2:$O$35)*G$1*LOOKUP(G$1,'DMG Tables'!$G$2:$G$7,'DMG Tables'!$H$2:$H$7)</f>
        <v>40000</v>
      </c>
      <c r="H14" s="1">
        <f>LOOKUP($A14,'DMG Tables'!$P$2:$P$35,'DMG Tables'!$O$2:$O$35)*H$1*LOOKUP(H$1,'DMG Tables'!$G$2:$G$7,'DMG Tables'!$H$2:$H$7)</f>
        <v>50000</v>
      </c>
      <c r="I14" s="1">
        <f>LOOKUP($A14,'DMG Tables'!$P$2:$P$35,'DMG Tables'!$O$2:$O$35)*I$1*LOOKUP(I$1,'DMG Tables'!$G$2:$G$7,'DMG Tables'!$H$2:$H$7)</f>
        <v>60000</v>
      </c>
      <c r="J14" s="1">
        <f>LOOKUP($A14,'DMG Tables'!$P$2:$P$35,'DMG Tables'!$O$2:$O$35)*J$1*LOOKUP(J$1,'DMG Tables'!$G$2:$G$7,'DMG Tables'!$H$2:$H$7)</f>
        <v>87500</v>
      </c>
      <c r="K14" s="1">
        <f>LOOKUP($A14,'DMG Tables'!$P$2:$P$35,'DMG Tables'!$O$2:$O$35)*K$1*LOOKUP(K$1,'DMG Tables'!$G$2:$G$7,'DMG Tables'!$H$2:$H$7)</f>
        <v>100000</v>
      </c>
      <c r="L14" s="1">
        <f>LOOKUP($A14,'DMG Tables'!$P$2:$P$35,'DMG Tables'!$O$2:$O$35)*L$1*LOOKUP(L$1,'DMG Tables'!$G$2:$G$7,'DMG Tables'!$H$2:$H$7)</f>
        <v>112500</v>
      </c>
      <c r="M14" s="1">
        <f>LOOKUP($A14,'DMG Tables'!$P$2:$P$35,'DMG Tables'!$O$2:$O$35)*M$1*LOOKUP(M$1,'DMG Tables'!$G$2:$G$7,'DMG Tables'!$H$2:$H$7)</f>
        <v>125000</v>
      </c>
      <c r="N14" s="1">
        <f>LOOKUP($A14,'DMG Tables'!$P$2:$P$35,'DMG Tables'!$O$2:$O$35)*N$1*LOOKUP(N$1,'DMG Tables'!$G$2:$G$7,'DMG Tables'!$H$2:$H$7)</f>
        <v>165000</v>
      </c>
      <c r="O14" s="1">
        <f>LOOKUP($A14,'DMG Tables'!$P$2:$P$35,'DMG Tables'!$O$2:$O$35)*O$1*LOOKUP(O$1,'DMG Tables'!$G$2:$G$7,'DMG Tables'!$H$2:$H$7)</f>
        <v>180000</v>
      </c>
      <c r="P14" s="1">
        <f>LOOKUP($A14,'DMG Tables'!$P$2:$P$35,'DMG Tables'!$O$2:$O$35)*P$1*LOOKUP(P$1,'DMG Tables'!$G$2:$G$7,'DMG Tables'!$H$2:$H$7)</f>
        <v>195000</v>
      </c>
      <c r="Q14" s="1">
        <f>LOOKUP($A14,'DMG Tables'!$P$2:$P$35,'DMG Tables'!$O$2:$O$35)*Q$1*LOOKUP(Q$1,'DMG Tables'!$G$2:$G$7,'DMG Tables'!$H$2:$H$7)</f>
        <v>210000</v>
      </c>
      <c r="R14" s="1">
        <f>LOOKUP($A14,'DMG Tables'!$P$2:$P$35,'DMG Tables'!$O$2:$O$35)*R$1*LOOKUP(R$1,'DMG Tables'!$G$2:$G$7,'DMG Tables'!$H$2:$H$7)</f>
        <v>300000</v>
      </c>
      <c r="S14" s="1">
        <f>LOOKUP($A14,'DMG Tables'!$P$2:$P$35,'DMG Tables'!$O$2:$O$35)*S$1*LOOKUP(S$1,'DMG Tables'!$G$2:$G$7,'DMG Tables'!$H$2:$H$7)</f>
        <v>320000</v>
      </c>
      <c r="T14" s="1">
        <f>LOOKUP($A14,'DMG Tables'!$P$2:$P$35,'DMG Tables'!$O$2:$O$35)*T$1*LOOKUP(T$1,'DMG Tables'!$G$2:$G$7,'DMG Tables'!$H$2:$H$7)</f>
        <v>340000</v>
      </c>
      <c r="U14" s="1">
        <f>LOOKUP($A14,'DMG Tables'!$P$2:$P$35,'DMG Tables'!$O$2:$O$35)*U$1*LOOKUP(U$1,'DMG Tables'!$G$2:$G$7,'DMG Tables'!$H$2:$H$7)</f>
        <v>360000</v>
      </c>
      <c r="V14" s="1">
        <f>LOOKUP($A14,'DMG Tables'!$P$2:$P$35,'DMG Tables'!$O$2:$O$35)*V$1*LOOKUP(V$1,'DMG Tables'!$G$2:$G$7,'DMG Tables'!$H$2:$H$7)</f>
        <v>380000</v>
      </c>
      <c r="W14" s="1">
        <f>LOOKUP($A14,'DMG Tables'!$P$2:$P$35,'DMG Tables'!$O$2:$O$35)*W$1*LOOKUP(W$1,'DMG Tables'!$G$2:$G$7,'DMG Tables'!$H$2:$H$7)</f>
        <v>400000</v>
      </c>
      <c r="X14" s="1">
        <f>LOOKUP($A14,'DMG Tables'!$P$2:$P$35,'DMG Tables'!$O$2:$O$35)*X$1*LOOKUP(X$1,'DMG Tables'!$G$2:$G$7,'DMG Tables'!$H$2:$H$7)</f>
        <v>420000</v>
      </c>
      <c r="Y14" s="1">
        <f>LOOKUP($A14,'DMG Tables'!$P$2:$P$35,'DMG Tables'!$O$2:$O$35)*Y$1*LOOKUP(Y$1,'DMG Tables'!$G$2:$G$7,'DMG Tables'!$H$2:$H$7)</f>
        <v>440000</v>
      </c>
      <c r="Z14" s="1">
        <f>LOOKUP($A14,'DMG Tables'!$P$2:$P$35,'DMG Tables'!$O$2:$O$35)*Z$1*LOOKUP(Z$1,'DMG Tables'!$G$2:$G$7,'DMG Tables'!$H$2:$H$7)</f>
        <v>460000</v>
      </c>
      <c r="AA14" s="1">
        <f>LOOKUP($A14,'DMG Tables'!$P$2:$P$35,'DMG Tables'!$O$2:$O$35)*AA$1*LOOKUP(AA$1,'DMG Tables'!$G$2:$G$7,'DMG Tables'!$H$2:$H$7)</f>
        <v>480000</v>
      </c>
      <c r="AB14" s="1">
        <f>LOOKUP($A14,'DMG Tables'!$P$2:$P$35,'DMG Tables'!$O$2:$O$35)*AB$1*LOOKUP(AB$1,'DMG Tables'!$G$2:$G$7,'DMG Tables'!$H$2:$H$7)</f>
        <v>500000</v>
      </c>
      <c r="AC14" s="1">
        <f>LOOKUP($A14,'DMG Tables'!$P$2:$P$35,'DMG Tables'!$O$2:$O$35)*AC$1*LOOKUP(AC$1,'DMG Tables'!$G$2:$G$7,'DMG Tables'!$H$2:$H$7)</f>
        <v>520000</v>
      </c>
      <c r="AD14" s="1">
        <f>LOOKUP($A14,'DMG Tables'!$P$2:$P$35,'DMG Tables'!$O$2:$O$35)*AD$1*LOOKUP(AD$1,'DMG Tables'!$G$2:$G$7,'DMG Tables'!$H$2:$H$7)</f>
        <v>540000</v>
      </c>
      <c r="AE14" s="1">
        <f>LOOKUP($A14,'DMG Tables'!$P$2:$P$35,'DMG Tables'!$O$2:$O$35)*AE$1*LOOKUP(AE$1,'DMG Tables'!$G$2:$G$7,'DMG Tables'!$H$2:$H$7)</f>
        <v>560000</v>
      </c>
      <c r="AF14" s="1">
        <f>LOOKUP($A14,'DMG Tables'!$P$2:$P$35,'DMG Tables'!$O$2:$O$35)*AF$1*LOOKUP(AF$1,'DMG Tables'!$G$2:$G$7,'DMG Tables'!$H$2:$H$7)</f>
        <v>580000</v>
      </c>
      <c r="AG14" s="1">
        <f>LOOKUP($A14,'DMG Tables'!$P$2:$P$35,'DMG Tables'!$O$2:$O$35)*AG$1*LOOKUP(AG$1,'DMG Tables'!$G$2:$G$7,'DMG Tables'!$H$2:$H$7)</f>
        <v>600000</v>
      </c>
      <c r="AH14" s="1">
        <f>LOOKUP($A14,'DMG Tables'!$P$2:$P$35,'DMG Tables'!$O$2:$O$35)*AH$1*LOOKUP(AH$1,'DMG Tables'!$G$2:$G$7,'DMG Tables'!$H$2:$H$7)</f>
        <v>620000</v>
      </c>
      <c r="AI14" s="1">
        <f>LOOKUP($A14,'DMG Tables'!$P$2:$P$35,'DMG Tables'!$O$2:$O$35)*AI$1*LOOKUP(AI$1,'DMG Tables'!$G$2:$G$7,'DMG Tables'!$H$2:$H$7)</f>
        <v>640000</v>
      </c>
      <c r="AJ14" s="1">
        <f>LOOKUP($A14,'DMG Tables'!$P$2:$P$35,'DMG Tables'!$O$2:$O$35)*AJ$1*LOOKUP(AJ$1,'DMG Tables'!$G$2:$G$7,'DMG Tables'!$H$2:$H$7)</f>
        <v>660000</v>
      </c>
      <c r="AK14" s="1">
        <f>LOOKUP($A14,'DMG Tables'!$P$2:$P$35,'DMG Tables'!$O$2:$O$35)*AK$1*LOOKUP(AK$1,'DMG Tables'!$G$2:$G$7,'DMG Tables'!$H$2:$H$7)</f>
        <v>680000</v>
      </c>
      <c r="AL14" s="1">
        <f>LOOKUP($A14,'DMG Tables'!$P$2:$P$35,'DMG Tables'!$O$2:$O$35)*AL$1*LOOKUP(AL$1,'DMG Tables'!$G$2:$G$7,'DMG Tables'!$H$2:$H$7)</f>
        <v>700000</v>
      </c>
      <c r="AM14" s="1">
        <f>LOOKUP($A14,'DMG Tables'!$P$2:$P$35,'DMG Tables'!$O$2:$O$35)*AM$1*LOOKUP(AM$1,'DMG Tables'!$G$2:$G$7,'DMG Tables'!$H$2:$H$7)</f>
        <v>720000</v>
      </c>
      <c r="AN14" s="1">
        <f>LOOKUP($A14,'DMG Tables'!$P$2:$P$35,'DMG Tables'!$O$2:$O$35)*AN$1*LOOKUP(AN$1,'DMG Tables'!$G$2:$G$7,'DMG Tables'!$H$2:$H$7)</f>
        <v>740000</v>
      </c>
      <c r="AO14" s="1">
        <f>LOOKUP($A14,'DMG Tables'!$P$2:$P$35,'DMG Tables'!$O$2:$O$35)*AO$1*LOOKUP(AO$1,'DMG Tables'!$G$2:$G$7,'DMG Tables'!$H$2:$H$7)</f>
        <v>760000</v>
      </c>
      <c r="AP14" s="1">
        <f>LOOKUP($A14,'DMG Tables'!$P$2:$P$35,'DMG Tables'!$O$2:$O$35)*AP$1*LOOKUP(AP$1,'DMG Tables'!$G$2:$G$7,'DMG Tables'!$H$2:$H$7)</f>
        <v>780000</v>
      </c>
      <c r="AQ14" s="1">
        <f>LOOKUP($A14,'DMG Tables'!$P$2:$P$35,'DMG Tables'!$O$2:$O$35)*AQ$1*LOOKUP(AQ$1,'DMG Tables'!$G$2:$G$7,'DMG Tables'!$H$2:$H$7)</f>
        <v>800000</v>
      </c>
      <c r="AR14" s="1">
        <f>LOOKUP($A14,'DMG Tables'!$P$2:$P$35,'DMG Tables'!$O$2:$O$35)*AR$1*LOOKUP(AR$1,'DMG Tables'!$G$2:$G$7,'DMG Tables'!$H$2:$H$7)</f>
        <v>820000</v>
      </c>
      <c r="AS14" s="1">
        <f>LOOKUP($A14,'DMG Tables'!$P$2:$P$35,'DMG Tables'!$O$2:$O$35)*AS$1*LOOKUP(AS$1,'DMG Tables'!$G$2:$G$7,'DMG Tables'!$H$2:$H$7)</f>
        <v>840000</v>
      </c>
      <c r="AT14" s="1">
        <f>LOOKUP($A14,'DMG Tables'!$P$2:$P$35,'DMG Tables'!$O$2:$O$35)*AT$1*LOOKUP(AT$1,'DMG Tables'!$G$2:$G$7,'DMG Tables'!$H$2:$H$7)</f>
        <v>860000</v>
      </c>
      <c r="AU14" s="1">
        <f>LOOKUP($A14,'DMG Tables'!$P$2:$P$35,'DMG Tables'!$O$2:$O$35)*AU$1*LOOKUP(AU$1,'DMG Tables'!$G$2:$G$7,'DMG Tables'!$H$2:$H$7)</f>
        <v>880000</v>
      </c>
      <c r="AV14" s="1">
        <f>LOOKUP($A14,'DMG Tables'!$P$2:$P$35,'DMG Tables'!$O$2:$O$35)*AV$1*LOOKUP(AV$1,'DMG Tables'!$G$2:$G$7,'DMG Tables'!$H$2:$H$7)</f>
        <v>900000</v>
      </c>
      <c r="AW14" s="1">
        <f>LOOKUP($A14,'DMG Tables'!$P$2:$P$35,'DMG Tables'!$O$2:$O$35)*AW$1*LOOKUP(AW$1,'DMG Tables'!$G$2:$G$7,'DMG Tables'!$H$2:$H$7)</f>
        <v>920000</v>
      </c>
      <c r="AX14" s="1">
        <f>LOOKUP($A14,'DMG Tables'!$P$2:$P$35,'DMG Tables'!$O$2:$O$35)*AX$1*LOOKUP(AX$1,'DMG Tables'!$G$2:$G$7,'DMG Tables'!$H$2:$H$7)</f>
        <v>940000</v>
      </c>
      <c r="AY14" s="1">
        <f>LOOKUP($A14,'DMG Tables'!$P$2:$P$35,'DMG Tables'!$O$2:$O$35)*AY$1*LOOKUP(AY$1,'DMG Tables'!$G$2:$G$7,'DMG Tables'!$H$2:$H$7)</f>
        <v>960000</v>
      </c>
      <c r="AZ14" s="1">
        <f>LOOKUP($A14,'DMG Tables'!$P$2:$P$35,'DMG Tables'!$O$2:$O$35)*AZ$1*LOOKUP(AZ$1,'DMG Tables'!$G$2:$G$7,'DMG Tables'!$H$2:$H$7)</f>
        <v>980000</v>
      </c>
      <c r="BA14" s="1">
        <f>LOOKUP($A14,'DMG Tables'!$P$2:$P$35,'DMG Tables'!$O$2:$O$35)*BA$1*LOOKUP(BA$1,'DMG Tables'!$G$2:$G$7,'DMG Tables'!$H$2:$H$7)</f>
        <v>1000000</v>
      </c>
      <c r="BB14" s="1">
        <f>LOOKUP($A14,'DMG Tables'!$P$2:$P$35,'DMG Tables'!$O$2:$O$35)*BB$1*LOOKUP(BB$1,'DMG Tables'!$G$2:$G$7,'DMG Tables'!$H$2:$H$7)</f>
        <v>1020000</v>
      </c>
      <c r="BC14" s="1">
        <f>LOOKUP($A14,'DMG Tables'!$P$2:$P$35,'DMG Tables'!$O$2:$O$35)*BC$1*LOOKUP(BC$1,'DMG Tables'!$G$2:$G$7,'DMG Tables'!$H$2:$H$7)</f>
        <v>1040000</v>
      </c>
      <c r="BD14" s="1">
        <f>LOOKUP($A14,'DMG Tables'!$P$2:$P$35,'DMG Tables'!$O$2:$O$35)*BD$1*LOOKUP(BD$1,'DMG Tables'!$G$2:$G$7,'DMG Tables'!$H$2:$H$7)</f>
        <v>1060000</v>
      </c>
      <c r="BE14" s="1">
        <f>LOOKUP($A14,'DMG Tables'!$P$2:$P$35,'DMG Tables'!$O$2:$O$35)*BE$1*LOOKUP(BE$1,'DMG Tables'!$G$2:$G$7,'DMG Tables'!$H$2:$H$7)</f>
        <v>1080000</v>
      </c>
      <c r="BF14" s="1">
        <f>LOOKUP($A14,'DMG Tables'!$P$2:$P$35,'DMG Tables'!$O$2:$O$35)*BF$1*LOOKUP(BF$1,'DMG Tables'!$G$2:$G$7,'DMG Tables'!$H$2:$H$7)</f>
        <v>1100000</v>
      </c>
      <c r="BG14" s="1">
        <f>LOOKUP($A14,'DMG Tables'!$P$2:$P$35,'DMG Tables'!$O$2:$O$35)*BG$1*LOOKUP(BG$1,'DMG Tables'!$G$2:$G$7,'DMG Tables'!$H$2:$H$7)</f>
        <v>1120000</v>
      </c>
      <c r="BH14" s="1">
        <f>LOOKUP($A14,'DMG Tables'!$P$2:$P$35,'DMG Tables'!$O$2:$O$35)*BH$1*LOOKUP(BH$1,'DMG Tables'!$G$2:$G$7,'DMG Tables'!$H$2:$H$7)</f>
        <v>1140000</v>
      </c>
      <c r="BI14" s="1">
        <f>LOOKUP($A14,'DMG Tables'!$P$2:$P$35,'DMG Tables'!$O$2:$O$35)*BI$1*LOOKUP(BI$1,'DMG Tables'!$G$2:$G$7,'DMG Tables'!$H$2:$H$7)</f>
        <v>1160000</v>
      </c>
      <c r="BJ14" s="1">
        <f>LOOKUP($A14,'DMG Tables'!$P$2:$P$35,'DMG Tables'!$O$2:$O$35)*BJ$1*LOOKUP(BJ$1,'DMG Tables'!$G$2:$G$7,'DMG Tables'!$H$2:$H$7)</f>
        <v>1180000</v>
      </c>
      <c r="BK14" s="1">
        <f>LOOKUP($A14,'DMG Tables'!$P$2:$P$35,'DMG Tables'!$O$2:$O$35)*BK$1*LOOKUP(BK$1,'DMG Tables'!$G$2:$G$7,'DMG Tables'!$H$2:$H$7)</f>
        <v>1200000</v>
      </c>
      <c r="BL14" s="1">
        <f>LOOKUP($A14,'DMG Tables'!$P$2:$P$35,'DMG Tables'!$O$2:$O$35)*BL$1*LOOKUP(BL$1,'DMG Tables'!$G$2:$G$7,'DMG Tables'!$H$2:$H$7)</f>
        <v>1220000</v>
      </c>
      <c r="BM14" s="1">
        <f>LOOKUP($A14,'DMG Tables'!$P$2:$P$35,'DMG Tables'!$O$2:$O$35)*BM$1*LOOKUP(BM$1,'DMG Tables'!$G$2:$G$7,'DMG Tables'!$H$2:$H$7)</f>
        <v>1240000</v>
      </c>
      <c r="BN14" s="1">
        <f>LOOKUP($A14,'DMG Tables'!$P$2:$P$35,'DMG Tables'!$O$2:$O$35)*BN$1*LOOKUP(BN$1,'DMG Tables'!$G$2:$G$7,'DMG Tables'!$H$2:$H$7)</f>
        <v>1260000</v>
      </c>
      <c r="BO14" s="1">
        <f>LOOKUP($A14,'DMG Tables'!$P$2:$P$35,'DMG Tables'!$O$2:$O$35)*BO$1*LOOKUP(BO$1,'DMG Tables'!$G$2:$G$7,'DMG Tables'!$H$2:$H$7)</f>
        <v>1280000</v>
      </c>
      <c r="BP14" s="1">
        <f>LOOKUP($A14,'DMG Tables'!$P$2:$P$35,'DMG Tables'!$O$2:$O$35)*BP$1*LOOKUP(BP$1,'DMG Tables'!$G$2:$G$7,'DMG Tables'!$H$2:$H$7)</f>
        <v>1300000</v>
      </c>
      <c r="BQ14" s="1">
        <f>LOOKUP($A14,'DMG Tables'!$P$2:$P$35,'DMG Tables'!$O$2:$O$35)*BQ$1*LOOKUP(BQ$1,'DMG Tables'!$G$2:$G$7,'DMG Tables'!$H$2:$H$7)</f>
        <v>1320000</v>
      </c>
      <c r="BR14" s="1">
        <f>LOOKUP($A14,'DMG Tables'!$P$2:$P$35,'DMG Tables'!$O$2:$O$35)*BR$1*LOOKUP(BR$1,'DMG Tables'!$G$2:$G$7,'DMG Tables'!$H$2:$H$7)</f>
        <v>1340000</v>
      </c>
      <c r="BS14" s="1">
        <f>LOOKUP($A14,'DMG Tables'!$P$2:$P$35,'DMG Tables'!$O$2:$O$35)*BS$1*LOOKUP(BS$1,'DMG Tables'!$G$2:$G$7,'DMG Tables'!$H$2:$H$7)</f>
        <v>1360000</v>
      </c>
      <c r="BT14" s="1">
        <f>LOOKUP($A14,'DMG Tables'!$P$2:$P$35,'DMG Tables'!$O$2:$O$35)*BT$1*LOOKUP(BT$1,'DMG Tables'!$G$2:$G$7,'DMG Tables'!$H$2:$H$7)</f>
        <v>1380000</v>
      </c>
      <c r="BU14" s="1">
        <f>LOOKUP($A14,'DMG Tables'!$P$2:$P$35,'DMG Tables'!$O$2:$O$35)*BU$1*LOOKUP(BU$1,'DMG Tables'!$G$2:$G$7,'DMG Tables'!$H$2:$H$7)</f>
        <v>1400000</v>
      </c>
      <c r="BV14" s="1">
        <f>LOOKUP($A14,'DMG Tables'!$P$2:$P$35,'DMG Tables'!$O$2:$O$35)*BV$1*LOOKUP(BV$1,'DMG Tables'!$G$2:$G$7,'DMG Tables'!$H$2:$H$7)</f>
        <v>1420000</v>
      </c>
      <c r="BW14" s="1">
        <f>LOOKUP($A14,'DMG Tables'!$P$2:$P$35,'DMG Tables'!$O$2:$O$35)*BW$1*LOOKUP(BW$1,'DMG Tables'!$G$2:$G$7,'DMG Tables'!$H$2:$H$7)</f>
        <v>1440000</v>
      </c>
      <c r="BX14" s="1">
        <f>LOOKUP($A14,'DMG Tables'!$P$2:$P$35,'DMG Tables'!$O$2:$O$35)*BX$1*LOOKUP(BX$1,'DMG Tables'!$G$2:$G$7,'DMG Tables'!$H$2:$H$7)</f>
        <v>1460000</v>
      </c>
      <c r="BY14" s="1">
        <f>LOOKUP($A14,'DMG Tables'!$P$2:$P$35,'DMG Tables'!$O$2:$O$35)*BY$1*LOOKUP(BY$1,'DMG Tables'!$G$2:$G$7,'DMG Tables'!$H$2:$H$7)</f>
        <v>1480000</v>
      </c>
      <c r="BZ14" s="1">
        <f>LOOKUP($A14,'DMG Tables'!$P$2:$P$35,'DMG Tables'!$O$2:$O$35)*BZ$1*LOOKUP(BZ$1,'DMG Tables'!$G$2:$G$7,'DMG Tables'!$H$2:$H$7)</f>
        <v>1500000</v>
      </c>
      <c r="CA14" s="1">
        <f>LOOKUP($A14,'DMG Tables'!$P$2:$P$35,'DMG Tables'!$O$2:$O$35)*CA$1*LOOKUP(CA$1,'DMG Tables'!$G$2:$G$7,'DMG Tables'!$H$2:$H$7)</f>
        <v>1520000</v>
      </c>
      <c r="CB14" s="1">
        <f>LOOKUP($A14,'DMG Tables'!$P$2:$P$35,'DMG Tables'!$O$2:$O$35)*CB$1*LOOKUP(CB$1,'DMG Tables'!$G$2:$G$7,'DMG Tables'!$H$2:$H$7)</f>
        <v>1540000</v>
      </c>
      <c r="CC14" s="1">
        <f>LOOKUP($A14,'DMG Tables'!$P$2:$P$35,'DMG Tables'!$O$2:$O$35)*CC$1*LOOKUP(CC$1,'DMG Tables'!$G$2:$G$7,'DMG Tables'!$H$2:$H$7)</f>
        <v>1560000</v>
      </c>
      <c r="CD14" s="1">
        <f>LOOKUP($A14,'DMG Tables'!$P$2:$P$35,'DMG Tables'!$O$2:$O$35)*CD$1*LOOKUP(CD$1,'DMG Tables'!$G$2:$G$7,'DMG Tables'!$H$2:$H$7)</f>
        <v>1580000</v>
      </c>
      <c r="CE14" s="1">
        <f>LOOKUP($A14,'DMG Tables'!$P$2:$P$35,'DMG Tables'!$O$2:$O$35)*CE$1*LOOKUP(CE$1,'DMG Tables'!$G$2:$G$7,'DMG Tables'!$H$2:$H$7)</f>
        <v>1600000</v>
      </c>
      <c r="CF14" s="1">
        <f>LOOKUP($A14,'DMG Tables'!$P$2:$P$35,'DMG Tables'!$O$2:$O$35)*CF$1*LOOKUP(CF$1,'DMG Tables'!$G$2:$G$7,'DMG Tables'!$H$2:$H$7)</f>
        <v>1620000</v>
      </c>
      <c r="CG14" s="1">
        <f>LOOKUP($A14,'DMG Tables'!$P$2:$P$35,'DMG Tables'!$O$2:$O$35)*CG$1*LOOKUP(CG$1,'DMG Tables'!$G$2:$G$7,'DMG Tables'!$H$2:$H$7)</f>
        <v>1640000</v>
      </c>
      <c r="CH14" s="1">
        <f>LOOKUP($A14,'DMG Tables'!$P$2:$P$35,'DMG Tables'!$O$2:$O$35)*CH$1*LOOKUP(CH$1,'DMG Tables'!$G$2:$G$7,'DMG Tables'!$H$2:$H$7)</f>
        <v>1660000</v>
      </c>
      <c r="CI14" s="1">
        <f>LOOKUP($A14,'DMG Tables'!$P$2:$P$35,'DMG Tables'!$O$2:$O$35)*CI$1*LOOKUP(CI$1,'DMG Tables'!$G$2:$G$7,'DMG Tables'!$H$2:$H$7)</f>
        <v>1680000</v>
      </c>
      <c r="CJ14" s="1">
        <f>LOOKUP($A14,'DMG Tables'!$P$2:$P$35,'DMG Tables'!$O$2:$O$35)*CJ$1*LOOKUP(CJ$1,'DMG Tables'!$G$2:$G$7,'DMG Tables'!$H$2:$H$7)</f>
        <v>1700000</v>
      </c>
      <c r="CK14" s="1">
        <f>LOOKUP($A14,'DMG Tables'!$P$2:$P$35,'DMG Tables'!$O$2:$O$35)*CK$1*LOOKUP(CK$1,'DMG Tables'!$G$2:$G$7,'DMG Tables'!$H$2:$H$7)</f>
        <v>1720000</v>
      </c>
      <c r="CL14" s="1">
        <f>LOOKUP($A14,'DMG Tables'!$P$2:$P$35,'DMG Tables'!$O$2:$O$35)*CL$1*LOOKUP(CL$1,'DMG Tables'!$G$2:$G$7,'DMG Tables'!$H$2:$H$7)</f>
        <v>1740000</v>
      </c>
      <c r="CM14" s="1">
        <f>LOOKUP($A14,'DMG Tables'!$P$2:$P$35,'DMG Tables'!$O$2:$O$35)*CM$1*LOOKUP(CM$1,'DMG Tables'!$G$2:$G$7,'DMG Tables'!$H$2:$H$7)</f>
        <v>1760000</v>
      </c>
      <c r="CN14" s="1">
        <f>LOOKUP($A14,'DMG Tables'!$P$2:$P$35,'DMG Tables'!$O$2:$O$35)*CN$1*LOOKUP(CN$1,'DMG Tables'!$G$2:$G$7,'DMG Tables'!$H$2:$H$7)</f>
        <v>1780000</v>
      </c>
      <c r="CO14" s="1">
        <f>LOOKUP($A14,'DMG Tables'!$P$2:$P$35,'DMG Tables'!$O$2:$O$35)*CO$1*LOOKUP(CO$1,'DMG Tables'!$G$2:$G$7,'DMG Tables'!$H$2:$H$7)</f>
        <v>1800000</v>
      </c>
      <c r="CP14" s="1">
        <f>LOOKUP($A14,'DMG Tables'!$P$2:$P$35,'DMG Tables'!$O$2:$O$35)*CP$1*LOOKUP(CP$1,'DMG Tables'!$G$2:$G$7,'DMG Tables'!$H$2:$H$7)</f>
        <v>1820000</v>
      </c>
      <c r="CQ14" s="1">
        <f>LOOKUP($A14,'DMG Tables'!$P$2:$P$35,'DMG Tables'!$O$2:$O$35)*CQ$1*LOOKUP(CQ$1,'DMG Tables'!$G$2:$G$7,'DMG Tables'!$H$2:$H$7)</f>
        <v>1840000</v>
      </c>
      <c r="CR14" s="1">
        <f>LOOKUP($A14,'DMG Tables'!$P$2:$P$35,'DMG Tables'!$O$2:$O$35)*CR$1*LOOKUP(CR$1,'DMG Tables'!$G$2:$G$7,'DMG Tables'!$H$2:$H$7)</f>
        <v>1860000</v>
      </c>
      <c r="CS14" s="1">
        <f>LOOKUP($A14,'DMG Tables'!$P$2:$P$35,'DMG Tables'!$O$2:$O$35)*CS$1*LOOKUP(CS$1,'DMG Tables'!$G$2:$G$7,'DMG Tables'!$H$2:$H$7)</f>
        <v>1880000</v>
      </c>
      <c r="CT14" s="1">
        <f>LOOKUP($A14,'DMG Tables'!$P$2:$P$35,'DMG Tables'!$O$2:$O$35)*CT$1*LOOKUP(CT$1,'DMG Tables'!$G$2:$G$7,'DMG Tables'!$H$2:$H$7)</f>
        <v>1900000</v>
      </c>
      <c r="CU14" s="1">
        <f>LOOKUP($A14,'DMG Tables'!$P$2:$P$35,'DMG Tables'!$O$2:$O$35)*CU$1*LOOKUP(CU$1,'DMG Tables'!$G$2:$G$7,'DMG Tables'!$H$2:$H$7)</f>
        <v>1920000</v>
      </c>
      <c r="CV14" s="1">
        <f>LOOKUP($A14,'DMG Tables'!$P$2:$P$35,'DMG Tables'!$O$2:$O$35)*CV$1*LOOKUP(CV$1,'DMG Tables'!$G$2:$G$7,'DMG Tables'!$H$2:$H$7)</f>
        <v>1940000</v>
      </c>
      <c r="CW14" s="1">
        <f>LOOKUP($A14,'DMG Tables'!$P$2:$P$35,'DMG Tables'!$O$2:$O$35)*CW$1*LOOKUP(CW$1,'DMG Tables'!$G$2:$G$7,'DMG Tables'!$H$2:$H$7)</f>
        <v>1960000</v>
      </c>
      <c r="CX14" s="1">
        <f>LOOKUP($A14,'DMG Tables'!$P$2:$P$35,'DMG Tables'!$O$2:$O$35)*CX$1*LOOKUP(CX$1,'DMG Tables'!$G$2:$G$7,'DMG Tables'!$H$2:$H$7)</f>
        <v>1980000</v>
      </c>
      <c r="CY14" s="1">
        <f>LOOKUP($A14,'DMG Tables'!$P$2:$P$35,'DMG Tables'!$O$2:$O$35)*CY$1*LOOKUP(CY$1,'DMG Tables'!$G$2:$G$7,'DMG Tables'!$H$2:$H$7)</f>
        <v>2000000</v>
      </c>
      <c r="CZ14" s="1">
        <f>LOOKUP($A14,'DMG Tables'!$P$2:$P$35,'DMG Tables'!$O$2:$O$35)*CZ$1*LOOKUP(CZ$1,'DMG Tables'!$G$2:$G$7,'DMG Tables'!$H$2:$H$7)</f>
        <v>2020000</v>
      </c>
      <c r="DA14" s="1">
        <f>LOOKUP($A14,'DMG Tables'!$P$2:$P$35,'DMG Tables'!$O$2:$O$35)*DA$1*LOOKUP(DA$1,'DMG Tables'!$G$2:$G$7,'DMG Tables'!$H$2:$H$7)</f>
        <v>2040000</v>
      </c>
      <c r="DB14" s="1">
        <f>LOOKUP($A14,'DMG Tables'!$P$2:$P$35,'DMG Tables'!$O$2:$O$35)*DB$1*LOOKUP(DB$1,'DMG Tables'!$G$2:$G$7,'DMG Tables'!$H$2:$H$7)</f>
        <v>2060000</v>
      </c>
      <c r="DC14" s="1">
        <f>LOOKUP($A14,'DMG Tables'!$P$2:$P$35,'DMG Tables'!$O$2:$O$35)*DC$1*LOOKUP(DC$1,'DMG Tables'!$G$2:$G$7,'DMG Tables'!$H$2:$H$7)</f>
        <v>2080000</v>
      </c>
      <c r="DD14" s="1">
        <f>LOOKUP($A14,'DMG Tables'!$P$2:$P$35,'DMG Tables'!$O$2:$O$35)*DD$1*LOOKUP(DD$1,'DMG Tables'!$G$2:$G$7,'DMG Tables'!$H$2:$H$7)</f>
        <v>2100000</v>
      </c>
      <c r="DE14" s="1">
        <f>LOOKUP($A14,'DMG Tables'!$P$2:$P$35,'DMG Tables'!$O$2:$O$35)*DE$1*LOOKUP(DE$1,'DMG Tables'!$G$2:$G$7,'DMG Tables'!$H$2:$H$7)</f>
        <v>2120000</v>
      </c>
      <c r="DF14" s="1">
        <f>LOOKUP($A14,'DMG Tables'!$P$2:$P$35,'DMG Tables'!$O$2:$O$35)*DF$1*LOOKUP(DF$1,'DMG Tables'!$G$2:$G$7,'DMG Tables'!$H$2:$H$7)</f>
        <v>2140000</v>
      </c>
      <c r="DG14" s="1">
        <f>LOOKUP($A14,'DMG Tables'!$P$2:$P$35,'DMG Tables'!$O$2:$O$35)*DG$1*LOOKUP(DG$1,'DMG Tables'!$G$2:$G$7,'DMG Tables'!$H$2:$H$7)</f>
        <v>2160000</v>
      </c>
      <c r="DH14" s="1">
        <f>LOOKUP($A14,'DMG Tables'!$P$2:$P$35,'DMG Tables'!$O$2:$O$35)*DH$1*LOOKUP(DH$1,'DMG Tables'!$G$2:$G$7,'DMG Tables'!$H$2:$H$7)</f>
        <v>2180000</v>
      </c>
      <c r="DI14" s="1">
        <f>LOOKUP($A14,'DMG Tables'!$P$2:$P$35,'DMG Tables'!$O$2:$O$35)*DI$1*LOOKUP(DI$1,'DMG Tables'!$G$2:$G$7,'DMG Tables'!$H$2:$H$7)</f>
        <v>2200000</v>
      </c>
      <c r="DJ14" s="1">
        <f>LOOKUP($A14,'DMG Tables'!$P$2:$P$35,'DMG Tables'!$O$2:$O$35)*DJ$1*LOOKUP(DJ$1,'DMG Tables'!$G$2:$G$7,'DMG Tables'!$H$2:$H$7)</f>
        <v>2220000</v>
      </c>
      <c r="DK14" s="1">
        <f>LOOKUP($A14,'DMG Tables'!$P$2:$P$35,'DMG Tables'!$O$2:$O$35)*DK$1*LOOKUP(DK$1,'DMG Tables'!$G$2:$G$7,'DMG Tables'!$H$2:$H$7)</f>
        <v>2240000</v>
      </c>
      <c r="DL14" s="1">
        <f>LOOKUP($A14,'DMG Tables'!$P$2:$P$35,'DMG Tables'!$O$2:$O$35)*DL$1*LOOKUP(DL$1,'DMG Tables'!$G$2:$G$7,'DMG Tables'!$H$2:$H$7)</f>
        <v>2260000</v>
      </c>
      <c r="DM14" s="1">
        <f>LOOKUP($A14,'DMG Tables'!$P$2:$P$35,'DMG Tables'!$O$2:$O$35)*DM$1*LOOKUP(DM$1,'DMG Tables'!$G$2:$G$7,'DMG Tables'!$H$2:$H$7)</f>
        <v>2280000</v>
      </c>
      <c r="DN14" s="1">
        <f>LOOKUP($A14,'DMG Tables'!$P$2:$P$35,'DMG Tables'!$O$2:$O$35)*DN$1*LOOKUP(DN$1,'DMG Tables'!$G$2:$G$7,'DMG Tables'!$H$2:$H$7)</f>
        <v>2300000</v>
      </c>
      <c r="DO14" s="1">
        <f>LOOKUP($A14,'DMG Tables'!$P$2:$P$35,'DMG Tables'!$O$2:$O$35)*DO$1*LOOKUP(DO$1,'DMG Tables'!$G$2:$G$7,'DMG Tables'!$H$2:$H$7)</f>
        <v>2320000</v>
      </c>
      <c r="DP14" s="1">
        <f>LOOKUP($A14,'DMG Tables'!$P$2:$P$35,'DMG Tables'!$O$2:$O$35)*DP$1*LOOKUP(DP$1,'DMG Tables'!$G$2:$G$7,'DMG Tables'!$H$2:$H$7)</f>
        <v>2340000</v>
      </c>
      <c r="DQ14" s="1">
        <f>LOOKUP($A14,'DMG Tables'!$P$2:$P$35,'DMG Tables'!$O$2:$O$35)*DQ$1*LOOKUP(DQ$1,'DMG Tables'!$G$2:$G$7,'DMG Tables'!$H$2:$H$7)</f>
        <v>2360000</v>
      </c>
      <c r="DR14" s="1">
        <f>LOOKUP($A14,'DMG Tables'!$P$2:$P$35,'DMG Tables'!$O$2:$O$35)*DR$1*LOOKUP(DR$1,'DMG Tables'!$G$2:$G$7,'DMG Tables'!$H$2:$H$7)</f>
        <v>2380000</v>
      </c>
      <c r="DS14" s="1">
        <f>LOOKUP($A14,'DMG Tables'!$P$2:$P$35,'DMG Tables'!$O$2:$O$35)*DS$1*LOOKUP(DS$1,'DMG Tables'!$G$2:$G$7,'DMG Tables'!$H$2:$H$7)</f>
        <v>2400000</v>
      </c>
      <c r="DT14" s="1">
        <f>LOOKUP($A14,'DMG Tables'!$P$2:$P$35,'DMG Tables'!$O$2:$O$35)*DT$1*LOOKUP(DT$1,'DMG Tables'!$G$2:$G$7,'DMG Tables'!$H$2:$H$7)</f>
        <v>2420000</v>
      </c>
      <c r="DU14" s="1">
        <f>LOOKUP($A14,'DMG Tables'!$P$2:$P$35,'DMG Tables'!$O$2:$O$35)*DU$1*LOOKUP(DU$1,'DMG Tables'!$G$2:$G$7,'DMG Tables'!$H$2:$H$7)</f>
        <v>2440000</v>
      </c>
      <c r="DV14" s="1">
        <f>LOOKUP($A14,'DMG Tables'!$P$2:$P$35,'DMG Tables'!$O$2:$O$35)*DV$1*LOOKUP(DV$1,'DMG Tables'!$G$2:$G$7,'DMG Tables'!$H$2:$H$7)</f>
        <v>2460000</v>
      </c>
      <c r="DW14" s="1">
        <f>LOOKUP($A14,'DMG Tables'!$P$2:$P$35,'DMG Tables'!$O$2:$O$35)*DW$1*LOOKUP(DW$1,'DMG Tables'!$G$2:$G$7,'DMG Tables'!$H$2:$H$7)</f>
        <v>2480000</v>
      </c>
      <c r="DX14" s="1">
        <f>LOOKUP($A14,'DMG Tables'!$P$2:$P$35,'DMG Tables'!$O$2:$O$35)*DX$1*LOOKUP(DX$1,'DMG Tables'!$G$2:$G$7,'DMG Tables'!$H$2:$H$7)</f>
        <v>2500000</v>
      </c>
      <c r="DY14" s="1">
        <f>LOOKUP($A14,'DMG Tables'!$P$2:$P$35,'DMG Tables'!$O$2:$O$35)*DY$1*LOOKUP(DY$1,'DMG Tables'!$G$2:$G$7,'DMG Tables'!$H$2:$H$7)</f>
        <v>2520000</v>
      </c>
      <c r="DZ14" s="1">
        <f>LOOKUP($A14,'DMG Tables'!$P$2:$P$35,'DMG Tables'!$O$2:$O$35)*DZ$1*LOOKUP(DZ$1,'DMG Tables'!$G$2:$G$7,'DMG Tables'!$H$2:$H$7)</f>
        <v>2540000</v>
      </c>
      <c r="EA14" s="1">
        <f>LOOKUP($A14,'DMG Tables'!$P$2:$P$35,'DMG Tables'!$O$2:$O$35)*EA$1*LOOKUP(EA$1,'DMG Tables'!$G$2:$G$7,'DMG Tables'!$H$2:$H$7)</f>
        <v>2560000</v>
      </c>
      <c r="EB14" s="1">
        <f>LOOKUP($A14,'DMG Tables'!$P$2:$P$35,'DMG Tables'!$O$2:$O$35)*EB$1*LOOKUP(EB$1,'DMG Tables'!$G$2:$G$7,'DMG Tables'!$H$2:$H$7)</f>
        <v>2580000</v>
      </c>
      <c r="EC14" s="1">
        <f>LOOKUP($A14,'DMG Tables'!$P$2:$P$35,'DMG Tables'!$O$2:$O$35)*EC$1*LOOKUP(EC$1,'DMG Tables'!$G$2:$G$7,'DMG Tables'!$H$2:$H$7)</f>
        <v>2600000</v>
      </c>
      <c r="ED14" s="1">
        <f>LOOKUP($A14,'DMG Tables'!$P$2:$P$35,'DMG Tables'!$O$2:$O$35)*ED$1*LOOKUP(ED$1,'DMG Tables'!$G$2:$G$7,'DMG Tables'!$H$2:$H$7)</f>
        <v>2620000</v>
      </c>
      <c r="EE14" s="1">
        <f>LOOKUP($A14,'DMG Tables'!$P$2:$P$35,'DMG Tables'!$O$2:$O$35)*EE$1*LOOKUP(EE$1,'DMG Tables'!$G$2:$G$7,'DMG Tables'!$H$2:$H$7)</f>
        <v>2640000</v>
      </c>
      <c r="EF14" s="1">
        <f>LOOKUP($A14,'DMG Tables'!$P$2:$P$35,'DMG Tables'!$O$2:$O$35)*EF$1*LOOKUP(EF$1,'DMG Tables'!$G$2:$G$7,'DMG Tables'!$H$2:$H$7)</f>
        <v>2660000</v>
      </c>
      <c r="EG14" s="1">
        <f>LOOKUP($A14,'DMG Tables'!$P$2:$P$35,'DMG Tables'!$O$2:$O$35)*EG$1*LOOKUP(EG$1,'DMG Tables'!$G$2:$G$7,'DMG Tables'!$H$2:$H$7)</f>
        <v>2680000</v>
      </c>
      <c r="EH14" s="1">
        <f>LOOKUP($A14,'DMG Tables'!$P$2:$P$35,'DMG Tables'!$O$2:$O$35)*EH$1*LOOKUP(EH$1,'DMG Tables'!$G$2:$G$7,'DMG Tables'!$H$2:$H$7)</f>
        <v>2700000</v>
      </c>
      <c r="EI14" s="1">
        <f>LOOKUP($A14,'DMG Tables'!$P$2:$P$35,'DMG Tables'!$O$2:$O$35)*EI$1*LOOKUP(EI$1,'DMG Tables'!$G$2:$G$7,'DMG Tables'!$H$2:$H$7)</f>
        <v>2720000</v>
      </c>
      <c r="EJ14" s="1">
        <f>LOOKUP($A14,'DMG Tables'!$P$2:$P$35,'DMG Tables'!$O$2:$O$35)*EJ$1*LOOKUP(EJ$1,'DMG Tables'!$G$2:$G$7,'DMG Tables'!$H$2:$H$7)</f>
        <v>2740000</v>
      </c>
      <c r="EK14" s="1">
        <f>LOOKUP($A14,'DMG Tables'!$P$2:$P$35,'DMG Tables'!$O$2:$O$35)*EK$1*LOOKUP(EK$1,'DMG Tables'!$G$2:$G$7,'DMG Tables'!$H$2:$H$7)</f>
        <v>2760000</v>
      </c>
      <c r="EL14" s="1">
        <f>LOOKUP($A14,'DMG Tables'!$P$2:$P$35,'DMG Tables'!$O$2:$O$35)*EL$1*LOOKUP(EL$1,'DMG Tables'!$G$2:$G$7,'DMG Tables'!$H$2:$H$7)</f>
        <v>2780000</v>
      </c>
      <c r="EM14" s="1">
        <f>LOOKUP($A14,'DMG Tables'!$P$2:$P$35,'DMG Tables'!$O$2:$O$35)*EM$1*LOOKUP(EM$1,'DMG Tables'!$G$2:$G$7,'DMG Tables'!$H$2:$H$7)</f>
        <v>2800000</v>
      </c>
      <c r="EN14" s="1">
        <f>LOOKUP($A14,'DMG Tables'!$P$2:$P$35,'DMG Tables'!$O$2:$O$35)*EN$1*LOOKUP(EN$1,'DMG Tables'!$G$2:$G$7,'DMG Tables'!$H$2:$H$7)</f>
        <v>2820000</v>
      </c>
      <c r="EO14" s="1">
        <f>LOOKUP($A14,'DMG Tables'!$P$2:$P$35,'DMG Tables'!$O$2:$O$35)*EO$1*LOOKUP(EO$1,'DMG Tables'!$G$2:$G$7,'DMG Tables'!$H$2:$H$7)</f>
        <v>2840000</v>
      </c>
      <c r="EP14" s="1">
        <f>LOOKUP($A14,'DMG Tables'!$P$2:$P$35,'DMG Tables'!$O$2:$O$35)*EP$1*LOOKUP(EP$1,'DMG Tables'!$G$2:$G$7,'DMG Tables'!$H$2:$H$7)</f>
        <v>2860000</v>
      </c>
      <c r="EQ14" s="1">
        <f>LOOKUP($A14,'DMG Tables'!$P$2:$P$35,'DMG Tables'!$O$2:$O$35)*EQ$1*LOOKUP(EQ$1,'DMG Tables'!$G$2:$G$7,'DMG Tables'!$H$2:$H$7)</f>
        <v>2880000</v>
      </c>
      <c r="ER14" s="1">
        <f>LOOKUP($A14,'DMG Tables'!$P$2:$P$35,'DMG Tables'!$O$2:$O$35)*ER$1*LOOKUP(ER$1,'DMG Tables'!$G$2:$G$7,'DMG Tables'!$H$2:$H$7)</f>
        <v>2900000</v>
      </c>
      <c r="ES14" s="1">
        <f>LOOKUP($A14,'DMG Tables'!$P$2:$P$35,'DMG Tables'!$O$2:$O$35)*ES$1*LOOKUP(ES$1,'DMG Tables'!$G$2:$G$7,'DMG Tables'!$H$2:$H$7)</f>
        <v>2920000</v>
      </c>
      <c r="ET14" s="1">
        <f>LOOKUP($A14,'DMG Tables'!$P$2:$P$35,'DMG Tables'!$O$2:$O$35)*ET$1*LOOKUP(ET$1,'DMG Tables'!$G$2:$G$7,'DMG Tables'!$H$2:$H$7)</f>
        <v>2940000</v>
      </c>
      <c r="EU14" s="1">
        <f>LOOKUP($A14,'DMG Tables'!$P$2:$P$35,'DMG Tables'!$O$2:$O$35)*EU$1*LOOKUP(EU$1,'DMG Tables'!$G$2:$G$7,'DMG Tables'!$H$2:$H$7)</f>
        <v>2960000</v>
      </c>
      <c r="EV14" s="1">
        <f>LOOKUP($A14,'DMG Tables'!$P$2:$P$35,'DMG Tables'!$O$2:$O$35)*EV$1*LOOKUP(EV$1,'DMG Tables'!$G$2:$G$7,'DMG Tables'!$H$2:$H$7)</f>
        <v>2980000</v>
      </c>
      <c r="EW14" s="1">
        <f>LOOKUP($A14,'DMG Tables'!$P$2:$P$35,'DMG Tables'!$O$2:$O$35)*EW$1*LOOKUP(EW$1,'DMG Tables'!$G$2:$G$7,'DMG Tables'!$H$2:$H$7)</f>
        <v>3000000</v>
      </c>
      <c r="EX14" s="1">
        <f>LOOKUP($A14,'DMG Tables'!$P$2:$P$35,'DMG Tables'!$O$2:$O$35)*EX$1*LOOKUP(EX$1,'DMG Tables'!$G$2:$G$7,'DMG Tables'!$H$2:$H$7)</f>
        <v>3020000</v>
      </c>
      <c r="EY14" s="1">
        <f>LOOKUP($A14,'DMG Tables'!$P$2:$P$35,'DMG Tables'!$O$2:$O$35)*EY$1*LOOKUP(EY$1,'DMG Tables'!$G$2:$G$7,'DMG Tables'!$H$2:$H$7)</f>
        <v>3040000</v>
      </c>
      <c r="EZ14" s="1">
        <f>LOOKUP($A14,'DMG Tables'!$P$2:$P$35,'DMG Tables'!$O$2:$O$35)*EZ$1*LOOKUP(EZ$1,'DMG Tables'!$G$2:$G$7,'DMG Tables'!$H$2:$H$7)</f>
        <v>3060000</v>
      </c>
      <c r="FA14" s="1">
        <f>LOOKUP($A14,'DMG Tables'!$P$2:$P$35,'DMG Tables'!$O$2:$O$35)*FA$1*LOOKUP(FA$1,'DMG Tables'!$G$2:$G$7,'DMG Tables'!$H$2:$H$7)</f>
        <v>3080000</v>
      </c>
      <c r="FB14" s="1">
        <f>LOOKUP($A14,'DMG Tables'!$P$2:$P$35,'DMG Tables'!$O$2:$O$35)*FB$1*LOOKUP(FB$1,'DMG Tables'!$G$2:$G$7,'DMG Tables'!$H$2:$H$7)</f>
        <v>3100000</v>
      </c>
      <c r="FC14" s="1">
        <f>LOOKUP($A14,'DMG Tables'!$P$2:$P$35,'DMG Tables'!$O$2:$O$35)*FC$1*LOOKUP(FC$1,'DMG Tables'!$G$2:$G$7,'DMG Tables'!$H$2:$H$7)</f>
        <v>3120000</v>
      </c>
      <c r="FD14" s="1">
        <f>LOOKUP($A14,'DMG Tables'!$P$2:$P$35,'DMG Tables'!$O$2:$O$35)*FD$1*LOOKUP(FD$1,'DMG Tables'!$G$2:$G$7,'DMG Tables'!$H$2:$H$7)</f>
        <v>3140000</v>
      </c>
      <c r="FE14" s="1">
        <f>LOOKUP($A14,'DMG Tables'!$P$2:$P$35,'DMG Tables'!$O$2:$O$35)*FE$1*LOOKUP(FE$1,'DMG Tables'!$G$2:$G$7,'DMG Tables'!$H$2:$H$7)</f>
        <v>3160000</v>
      </c>
      <c r="FF14" s="1">
        <f>LOOKUP($A14,'DMG Tables'!$P$2:$P$35,'DMG Tables'!$O$2:$O$35)*FF$1*LOOKUP(FF$1,'DMG Tables'!$G$2:$G$7,'DMG Tables'!$H$2:$H$7)</f>
        <v>3180000</v>
      </c>
      <c r="FG14" s="1">
        <f>LOOKUP($A14,'DMG Tables'!$P$2:$P$35,'DMG Tables'!$O$2:$O$35)*FG$1*LOOKUP(FG$1,'DMG Tables'!$G$2:$G$7,'DMG Tables'!$H$2:$H$7)</f>
        <v>3200000</v>
      </c>
      <c r="FH14" s="1">
        <f>LOOKUP($A14,'DMG Tables'!$P$2:$P$35,'DMG Tables'!$O$2:$O$35)*FH$1*LOOKUP(FH$1,'DMG Tables'!$G$2:$G$7,'DMG Tables'!$H$2:$H$7)</f>
        <v>3220000</v>
      </c>
      <c r="FI14" s="1">
        <f>LOOKUP($A14,'DMG Tables'!$P$2:$P$35,'DMG Tables'!$O$2:$O$35)*FI$1*LOOKUP(FI$1,'DMG Tables'!$G$2:$G$7,'DMG Tables'!$H$2:$H$7)</f>
        <v>3240000</v>
      </c>
      <c r="FJ14" s="1">
        <f>LOOKUP($A14,'DMG Tables'!$P$2:$P$35,'DMG Tables'!$O$2:$O$35)*FJ$1*LOOKUP(FJ$1,'DMG Tables'!$G$2:$G$7,'DMG Tables'!$H$2:$H$7)</f>
        <v>3260000</v>
      </c>
      <c r="FK14" s="1">
        <f>LOOKUP($A14,'DMG Tables'!$P$2:$P$35,'DMG Tables'!$O$2:$O$35)*FK$1*LOOKUP(FK$1,'DMG Tables'!$G$2:$G$7,'DMG Tables'!$H$2:$H$7)</f>
        <v>3280000</v>
      </c>
      <c r="FL14" s="1">
        <f>LOOKUP($A14,'DMG Tables'!$P$2:$P$35,'DMG Tables'!$O$2:$O$35)*FL$1*LOOKUP(FL$1,'DMG Tables'!$G$2:$G$7,'DMG Tables'!$H$2:$H$7)</f>
        <v>3300000</v>
      </c>
      <c r="FM14" s="1">
        <f>LOOKUP($A14,'DMG Tables'!$P$2:$P$35,'DMG Tables'!$O$2:$O$35)*FM$1*LOOKUP(FM$1,'DMG Tables'!$G$2:$G$7,'DMG Tables'!$H$2:$H$7)</f>
        <v>3320000</v>
      </c>
      <c r="FN14" s="1">
        <f>LOOKUP($A14,'DMG Tables'!$P$2:$P$35,'DMG Tables'!$O$2:$O$35)*FN$1*LOOKUP(FN$1,'DMG Tables'!$G$2:$G$7,'DMG Tables'!$H$2:$H$7)</f>
        <v>3340000</v>
      </c>
      <c r="FO14" s="1">
        <f>LOOKUP($A14,'DMG Tables'!$P$2:$P$35,'DMG Tables'!$O$2:$O$35)*FO$1*LOOKUP(FO$1,'DMG Tables'!$G$2:$G$7,'DMG Tables'!$H$2:$H$7)</f>
        <v>3360000</v>
      </c>
      <c r="FP14" s="1">
        <f>LOOKUP($A14,'DMG Tables'!$P$2:$P$35,'DMG Tables'!$O$2:$O$35)*FP$1*LOOKUP(FP$1,'DMG Tables'!$G$2:$G$7,'DMG Tables'!$H$2:$H$7)</f>
        <v>3380000</v>
      </c>
      <c r="FQ14" s="1">
        <f>LOOKUP($A14,'DMG Tables'!$P$2:$P$35,'DMG Tables'!$O$2:$O$35)*FQ$1*LOOKUP(FQ$1,'DMG Tables'!$G$2:$G$7,'DMG Tables'!$H$2:$H$7)</f>
        <v>3400000</v>
      </c>
      <c r="FR14" s="1">
        <f>LOOKUP($A14,'DMG Tables'!$P$2:$P$35,'DMG Tables'!$O$2:$O$35)*FR$1*LOOKUP(FR$1,'DMG Tables'!$G$2:$G$7,'DMG Tables'!$H$2:$H$7)</f>
        <v>3420000</v>
      </c>
      <c r="FS14" s="1">
        <f>LOOKUP($A14,'DMG Tables'!$P$2:$P$35,'DMG Tables'!$O$2:$O$35)*FS$1*LOOKUP(FS$1,'DMG Tables'!$G$2:$G$7,'DMG Tables'!$H$2:$H$7)</f>
        <v>3440000</v>
      </c>
      <c r="FT14" s="1">
        <f>LOOKUP($A14,'DMG Tables'!$P$2:$P$35,'DMG Tables'!$O$2:$O$35)*FT$1*LOOKUP(FT$1,'DMG Tables'!$G$2:$G$7,'DMG Tables'!$H$2:$H$7)</f>
        <v>3460000</v>
      </c>
      <c r="FU14" s="1">
        <f>LOOKUP($A14,'DMG Tables'!$P$2:$P$35,'DMG Tables'!$O$2:$O$35)*FU$1*LOOKUP(FU$1,'DMG Tables'!$G$2:$G$7,'DMG Tables'!$H$2:$H$7)</f>
        <v>3480000</v>
      </c>
      <c r="FV14" s="1">
        <f>LOOKUP($A14,'DMG Tables'!$P$2:$P$35,'DMG Tables'!$O$2:$O$35)*FV$1*LOOKUP(FV$1,'DMG Tables'!$G$2:$G$7,'DMG Tables'!$H$2:$H$7)</f>
        <v>3500000</v>
      </c>
      <c r="FW14" s="1">
        <f>LOOKUP($A14,'DMG Tables'!$P$2:$P$35,'DMG Tables'!$O$2:$O$35)*FW$1*LOOKUP(FW$1,'DMG Tables'!$G$2:$G$7,'DMG Tables'!$H$2:$H$7)</f>
        <v>3520000</v>
      </c>
      <c r="FX14" s="1">
        <f>LOOKUP($A14,'DMG Tables'!$P$2:$P$35,'DMG Tables'!$O$2:$O$35)*FX$1*LOOKUP(FX$1,'DMG Tables'!$G$2:$G$7,'DMG Tables'!$H$2:$H$7)</f>
        <v>3540000</v>
      </c>
      <c r="FY14" s="1">
        <f>LOOKUP($A14,'DMG Tables'!$P$2:$P$35,'DMG Tables'!$O$2:$O$35)*FY$1*LOOKUP(FY$1,'DMG Tables'!$G$2:$G$7,'DMG Tables'!$H$2:$H$7)</f>
        <v>3560000</v>
      </c>
      <c r="FZ14" s="1">
        <f>LOOKUP($A14,'DMG Tables'!$P$2:$P$35,'DMG Tables'!$O$2:$O$35)*FZ$1*LOOKUP(FZ$1,'DMG Tables'!$G$2:$G$7,'DMG Tables'!$H$2:$H$7)</f>
        <v>3580000</v>
      </c>
      <c r="GA14" s="1">
        <f>LOOKUP($A14,'DMG Tables'!$P$2:$P$35,'DMG Tables'!$O$2:$O$35)*GA$1*LOOKUP(GA$1,'DMG Tables'!$G$2:$G$7,'DMG Tables'!$H$2:$H$7)</f>
        <v>3600000</v>
      </c>
      <c r="GB14" s="1">
        <f>LOOKUP($A14,'DMG Tables'!$P$2:$P$35,'DMG Tables'!$O$2:$O$35)*GB$1*LOOKUP(GB$1,'DMG Tables'!$G$2:$G$7,'DMG Tables'!$H$2:$H$7)</f>
        <v>3620000</v>
      </c>
      <c r="GC14" s="1">
        <f>LOOKUP($A14,'DMG Tables'!$P$2:$P$35,'DMG Tables'!$O$2:$O$35)*GC$1*LOOKUP(GC$1,'DMG Tables'!$G$2:$G$7,'DMG Tables'!$H$2:$H$7)</f>
        <v>3640000</v>
      </c>
      <c r="GD14" s="1">
        <f>LOOKUP($A14,'DMG Tables'!$P$2:$P$35,'DMG Tables'!$O$2:$O$35)*GD$1*LOOKUP(GD$1,'DMG Tables'!$G$2:$G$7,'DMG Tables'!$H$2:$H$7)</f>
        <v>3660000</v>
      </c>
      <c r="GE14" s="1">
        <f>LOOKUP($A14,'DMG Tables'!$P$2:$P$35,'DMG Tables'!$O$2:$O$35)*GE$1*LOOKUP(GE$1,'DMG Tables'!$G$2:$G$7,'DMG Tables'!$H$2:$H$7)</f>
        <v>3680000</v>
      </c>
      <c r="GF14" s="1">
        <f>LOOKUP($A14,'DMG Tables'!$P$2:$P$35,'DMG Tables'!$O$2:$O$35)*GF$1*LOOKUP(GF$1,'DMG Tables'!$G$2:$G$7,'DMG Tables'!$H$2:$H$7)</f>
        <v>3700000</v>
      </c>
      <c r="GG14" s="1">
        <f>LOOKUP($A14,'DMG Tables'!$P$2:$P$35,'DMG Tables'!$O$2:$O$35)*GG$1*LOOKUP(GG$1,'DMG Tables'!$G$2:$G$7,'DMG Tables'!$H$2:$H$7)</f>
        <v>3720000</v>
      </c>
      <c r="GH14" s="1">
        <f>LOOKUP($A14,'DMG Tables'!$P$2:$P$35,'DMG Tables'!$O$2:$O$35)*GH$1*LOOKUP(GH$1,'DMG Tables'!$G$2:$G$7,'DMG Tables'!$H$2:$H$7)</f>
        <v>3740000</v>
      </c>
      <c r="GI14" s="1">
        <f>LOOKUP($A14,'DMG Tables'!$P$2:$P$35,'DMG Tables'!$O$2:$O$35)*GI$1*LOOKUP(GI$1,'DMG Tables'!$G$2:$G$7,'DMG Tables'!$H$2:$H$7)</f>
        <v>3760000</v>
      </c>
      <c r="GJ14" s="1">
        <f>LOOKUP($A14,'DMG Tables'!$P$2:$P$35,'DMG Tables'!$O$2:$O$35)*GJ$1*LOOKUP(GJ$1,'DMG Tables'!$G$2:$G$7,'DMG Tables'!$H$2:$H$7)</f>
        <v>3780000</v>
      </c>
      <c r="GK14" s="1">
        <f>LOOKUP($A14,'DMG Tables'!$P$2:$P$35,'DMG Tables'!$O$2:$O$35)*GK$1*LOOKUP(GK$1,'DMG Tables'!$G$2:$G$7,'DMG Tables'!$H$2:$H$7)</f>
        <v>3800000</v>
      </c>
      <c r="GL14" s="1">
        <f>LOOKUP($A14,'DMG Tables'!$P$2:$P$35,'DMG Tables'!$O$2:$O$35)*GL$1*LOOKUP(GL$1,'DMG Tables'!$G$2:$G$7,'DMG Tables'!$H$2:$H$7)</f>
        <v>3820000</v>
      </c>
      <c r="GM14" s="1">
        <f>LOOKUP($A14,'DMG Tables'!$P$2:$P$35,'DMG Tables'!$O$2:$O$35)*GM$1*LOOKUP(GM$1,'DMG Tables'!$G$2:$G$7,'DMG Tables'!$H$2:$H$7)</f>
        <v>3840000</v>
      </c>
      <c r="GN14" s="1">
        <f>LOOKUP($A14,'DMG Tables'!$P$2:$P$35,'DMG Tables'!$O$2:$O$35)*GN$1*LOOKUP(GN$1,'DMG Tables'!$G$2:$G$7,'DMG Tables'!$H$2:$H$7)</f>
        <v>3860000</v>
      </c>
      <c r="GO14" s="1">
        <f>LOOKUP($A14,'DMG Tables'!$P$2:$P$35,'DMG Tables'!$O$2:$O$35)*GO$1*LOOKUP(GO$1,'DMG Tables'!$G$2:$G$7,'DMG Tables'!$H$2:$H$7)</f>
        <v>3880000</v>
      </c>
      <c r="GP14" s="1">
        <f>LOOKUP($A14,'DMG Tables'!$P$2:$P$35,'DMG Tables'!$O$2:$O$35)*GP$1*LOOKUP(GP$1,'DMG Tables'!$G$2:$G$7,'DMG Tables'!$H$2:$H$7)</f>
        <v>3900000</v>
      </c>
      <c r="GQ14" s="1">
        <f>LOOKUP($A14,'DMG Tables'!$P$2:$P$35,'DMG Tables'!$O$2:$O$35)*GQ$1*LOOKUP(GQ$1,'DMG Tables'!$G$2:$G$7,'DMG Tables'!$H$2:$H$7)</f>
        <v>3920000</v>
      </c>
      <c r="GR14" s="1">
        <f>LOOKUP($A14,'DMG Tables'!$P$2:$P$35,'DMG Tables'!$O$2:$O$35)*GR$1*LOOKUP(GR$1,'DMG Tables'!$G$2:$G$7,'DMG Tables'!$H$2:$H$7)</f>
        <v>3940000</v>
      </c>
      <c r="GS14" s="1">
        <f>LOOKUP($A14,'DMG Tables'!$P$2:$P$35,'DMG Tables'!$O$2:$O$35)*GS$1*LOOKUP(GS$1,'DMG Tables'!$G$2:$G$7,'DMG Tables'!$H$2:$H$7)</f>
        <v>3960000</v>
      </c>
      <c r="GT14" s="1">
        <f>LOOKUP($A14,'DMG Tables'!$P$2:$P$35,'DMG Tables'!$O$2:$O$35)*GT$1*LOOKUP(GT$1,'DMG Tables'!$G$2:$G$7,'DMG Tables'!$H$2:$H$7)</f>
        <v>3980000</v>
      </c>
      <c r="GU14" s="1">
        <f>LOOKUP($A14,'DMG Tables'!$P$2:$P$35,'DMG Tables'!$O$2:$O$35)*GU$1*LOOKUP(GU$1,'DMG Tables'!$G$2:$G$7,'DMG Tables'!$H$2:$H$7)</f>
        <v>4000000</v>
      </c>
      <c r="GV14" s="1">
        <f>LOOKUP($A14,'DMG Tables'!$P$2:$P$35,'DMG Tables'!$O$2:$O$35)*GV$1*LOOKUP(GV$1,'DMG Tables'!$G$2:$G$7,'DMG Tables'!$H$2:$H$7)</f>
        <v>4020000</v>
      </c>
      <c r="GW14" s="1">
        <f>LOOKUP($A14,'DMG Tables'!$P$2:$P$35,'DMG Tables'!$O$2:$O$35)*GW$1*LOOKUP(GW$1,'DMG Tables'!$G$2:$G$7,'DMG Tables'!$H$2:$H$7)</f>
        <v>4040000</v>
      </c>
      <c r="GX14" s="1">
        <f>LOOKUP($A14,'DMG Tables'!$P$2:$P$35,'DMG Tables'!$O$2:$O$35)*GX$1*LOOKUP(GX$1,'DMG Tables'!$G$2:$G$7,'DMG Tables'!$H$2:$H$7)</f>
        <v>4060000</v>
      </c>
      <c r="GY14" s="1">
        <f>LOOKUP($A14,'DMG Tables'!$P$2:$P$35,'DMG Tables'!$O$2:$O$35)*GY$1*LOOKUP(GY$1,'DMG Tables'!$G$2:$G$7,'DMG Tables'!$H$2:$H$7)</f>
        <v>4080000</v>
      </c>
      <c r="GZ14" s="1">
        <f>LOOKUP($A14,'DMG Tables'!$P$2:$P$35,'DMG Tables'!$O$2:$O$35)*GZ$1*LOOKUP(GZ$1,'DMG Tables'!$G$2:$G$7,'DMG Tables'!$H$2:$H$7)</f>
        <v>4100000</v>
      </c>
      <c r="HA14" s="1">
        <f>LOOKUP($A14,'DMG Tables'!$P$2:$P$35,'DMG Tables'!$O$2:$O$35)*HA$1*LOOKUP(HA$1,'DMG Tables'!$G$2:$G$7,'DMG Tables'!$H$2:$H$7)</f>
        <v>4120000</v>
      </c>
      <c r="HB14" s="1">
        <f>LOOKUP($A14,'DMG Tables'!$P$2:$P$35,'DMG Tables'!$O$2:$O$35)*HB$1*LOOKUP(HB$1,'DMG Tables'!$G$2:$G$7,'DMG Tables'!$H$2:$H$7)</f>
        <v>4140000</v>
      </c>
      <c r="HC14" s="1">
        <f>LOOKUP($A14,'DMG Tables'!$P$2:$P$35,'DMG Tables'!$O$2:$O$35)*HC$1*LOOKUP(HC$1,'DMG Tables'!$G$2:$G$7,'DMG Tables'!$H$2:$H$7)</f>
        <v>4160000</v>
      </c>
      <c r="HD14" s="1">
        <f>LOOKUP($A14,'DMG Tables'!$P$2:$P$35,'DMG Tables'!$O$2:$O$35)*HD$1*LOOKUP(HD$1,'DMG Tables'!$G$2:$G$7,'DMG Tables'!$H$2:$H$7)</f>
        <v>4180000</v>
      </c>
      <c r="HE14" s="1">
        <f>LOOKUP($A14,'DMG Tables'!$P$2:$P$35,'DMG Tables'!$O$2:$O$35)*HE$1*LOOKUP(HE$1,'DMG Tables'!$G$2:$G$7,'DMG Tables'!$H$2:$H$7)</f>
        <v>4200000</v>
      </c>
      <c r="HF14" s="1">
        <f>LOOKUP($A14,'DMG Tables'!$P$2:$P$35,'DMG Tables'!$O$2:$O$35)*HF$1*LOOKUP(HF$1,'DMG Tables'!$G$2:$G$7,'DMG Tables'!$H$2:$H$7)</f>
        <v>4220000</v>
      </c>
      <c r="HG14" s="1">
        <f>LOOKUP($A14,'DMG Tables'!$P$2:$P$35,'DMG Tables'!$O$2:$O$35)*HG$1*LOOKUP(HG$1,'DMG Tables'!$G$2:$G$7,'DMG Tables'!$H$2:$H$7)</f>
        <v>4240000</v>
      </c>
      <c r="HH14" s="1">
        <f>LOOKUP($A14,'DMG Tables'!$P$2:$P$35,'DMG Tables'!$O$2:$O$35)*HH$1*LOOKUP(HH$1,'DMG Tables'!$G$2:$G$7,'DMG Tables'!$H$2:$H$7)</f>
        <v>4260000</v>
      </c>
      <c r="HI14" s="1">
        <f>LOOKUP($A14,'DMG Tables'!$P$2:$P$35,'DMG Tables'!$O$2:$O$35)*HI$1*LOOKUP(HI$1,'DMG Tables'!$G$2:$G$7,'DMG Tables'!$H$2:$H$7)</f>
        <v>4280000</v>
      </c>
      <c r="HJ14" s="1">
        <f>LOOKUP($A14,'DMG Tables'!$P$2:$P$35,'DMG Tables'!$O$2:$O$35)*HJ$1*LOOKUP(HJ$1,'DMG Tables'!$G$2:$G$7,'DMG Tables'!$H$2:$H$7)</f>
        <v>4300000</v>
      </c>
      <c r="HK14" s="1">
        <f>LOOKUP($A14,'DMG Tables'!$P$2:$P$35,'DMG Tables'!$O$2:$O$35)*HK$1*LOOKUP(HK$1,'DMG Tables'!$G$2:$G$7,'DMG Tables'!$H$2:$H$7)</f>
        <v>4320000</v>
      </c>
      <c r="HL14" s="1">
        <f>LOOKUP($A14,'DMG Tables'!$P$2:$P$35,'DMG Tables'!$O$2:$O$35)*HL$1*LOOKUP(HL$1,'DMG Tables'!$G$2:$G$7,'DMG Tables'!$H$2:$H$7)</f>
        <v>4340000</v>
      </c>
      <c r="HM14" s="1">
        <f>LOOKUP($A14,'DMG Tables'!$P$2:$P$35,'DMG Tables'!$O$2:$O$35)*HM$1*LOOKUP(HM$1,'DMG Tables'!$G$2:$G$7,'DMG Tables'!$H$2:$H$7)</f>
        <v>4360000</v>
      </c>
      <c r="HN14" s="1">
        <f>LOOKUP($A14,'DMG Tables'!$P$2:$P$35,'DMG Tables'!$O$2:$O$35)*HN$1*LOOKUP(HN$1,'DMG Tables'!$G$2:$G$7,'DMG Tables'!$H$2:$H$7)</f>
        <v>4380000</v>
      </c>
      <c r="HO14" s="1">
        <f>LOOKUP($A14,'DMG Tables'!$P$2:$P$35,'DMG Tables'!$O$2:$O$35)*HO$1*LOOKUP(HO$1,'DMG Tables'!$G$2:$G$7,'DMG Tables'!$H$2:$H$7)</f>
        <v>4400000</v>
      </c>
      <c r="HP14" s="1">
        <f>LOOKUP($A14,'DMG Tables'!$P$2:$P$35,'DMG Tables'!$O$2:$O$35)*HP$1*LOOKUP(HP$1,'DMG Tables'!$G$2:$G$7,'DMG Tables'!$H$2:$H$7)</f>
        <v>4420000</v>
      </c>
      <c r="HQ14" s="1">
        <f>LOOKUP($A14,'DMG Tables'!$P$2:$P$35,'DMG Tables'!$O$2:$O$35)*HQ$1*LOOKUP(HQ$1,'DMG Tables'!$G$2:$G$7,'DMG Tables'!$H$2:$H$7)</f>
        <v>4440000</v>
      </c>
      <c r="HR14" s="1">
        <f>LOOKUP($A14,'DMG Tables'!$P$2:$P$35,'DMG Tables'!$O$2:$O$35)*HR$1*LOOKUP(HR$1,'DMG Tables'!$G$2:$G$7,'DMG Tables'!$H$2:$H$7)</f>
        <v>4460000</v>
      </c>
      <c r="HS14" s="1">
        <f>LOOKUP($A14,'DMG Tables'!$P$2:$P$35,'DMG Tables'!$O$2:$O$35)*HS$1*LOOKUP(HS$1,'DMG Tables'!$G$2:$G$7,'DMG Tables'!$H$2:$H$7)</f>
        <v>4480000</v>
      </c>
      <c r="HT14" s="1">
        <f>LOOKUP($A14,'DMG Tables'!$P$2:$P$35,'DMG Tables'!$O$2:$O$35)*HT$1*LOOKUP(HT$1,'DMG Tables'!$G$2:$G$7,'DMG Tables'!$H$2:$H$7)</f>
        <v>4500000</v>
      </c>
      <c r="HU14" s="1">
        <f>LOOKUP($A14,'DMG Tables'!$P$2:$P$35,'DMG Tables'!$O$2:$O$35)*HU$1*LOOKUP(HU$1,'DMG Tables'!$G$2:$G$7,'DMG Tables'!$H$2:$H$7)</f>
        <v>4520000</v>
      </c>
      <c r="HV14" s="1">
        <f>LOOKUP($A14,'DMG Tables'!$P$2:$P$35,'DMG Tables'!$O$2:$O$35)*HV$1*LOOKUP(HV$1,'DMG Tables'!$G$2:$G$7,'DMG Tables'!$H$2:$H$7)</f>
        <v>4540000</v>
      </c>
      <c r="HW14" s="1">
        <f>LOOKUP($A14,'DMG Tables'!$P$2:$P$35,'DMG Tables'!$O$2:$O$35)*HW$1*LOOKUP(HW$1,'DMG Tables'!$G$2:$G$7,'DMG Tables'!$H$2:$H$7)</f>
        <v>4560000</v>
      </c>
      <c r="HX14" s="1">
        <f>LOOKUP($A14,'DMG Tables'!$P$2:$P$35,'DMG Tables'!$O$2:$O$35)*HX$1*LOOKUP(HX$1,'DMG Tables'!$G$2:$G$7,'DMG Tables'!$H$2:$H$7)</f>
        <v>4580000</v>
      </c>
      <c r="HY14" s="1">
        <f>LOOKUP($A14,'DMG Tables'!$P$2:$P$35,'DMG Tables'!$O$2:$O$35)*HY$1*LOOKUP(HY$1,'DMG Tables'!$G$2:$G$7,'DMG Tables'!$H$2:$H$7)</f>
        <v>4600000</v>
      </c>
      <c r="HZ14" s="1">
        <f>LOOKUP($A14,'DMG Tables'!$P$2:$P$35,'DMG Tables'!$O$2:$O$35)*HZ$1*LOOKUP(HZ$1,'DMG Tables'!$G$2:$G$7,'DMG Tables'!$H$2:$H$7)</f>
        <v>4620000</v>
      </c>
      <c r="IA14" s="1">
        <f>LOOKUP($A14,'DMG Tables'!$P$2:$P$35,'DMG Tables'!$O$2:$O$35)*IA$1*LOOKUP(IA$1,'DMG Tables'!$G$2:$G$7,'DMG Tables'!$H$2:$H$7)</f>
        <v>4640000</v>
      </c>
      <c r="IB14" s="1">
        <f>LOOKUP($A14,'DMG Tables'!$P$2:$P$35,'DMG Tables'!$O$2:$O$35)*IB$1*LOOKUP(IB$1,'DMG Tables'!$G$2:$G$7,'DMG Tables'!$H$2:$H$7)</f>
        <v>4660000</v>
      </c>
      <c r="IC14" s="1">
        <f>LOOKUP($A14,'DMG Tables'!$P$2:$P$35,'DMG Tables'!$O$2:$O$35)*IC$1*LOOKUP(IC$1,'DMG Tables'!$G$2:$G$7,'DMG Tables'!$H$2:$H$7)</f>
        <v>4680000</v>
      </c>
      <c r="ID14" s="1">
        <f>LOOKUP($A14,'DMG Tables'!$P$2:$P$35,'DMG Tables'!$O$2:$O$35)*ID$1*LOOKUP(ID$1,'DMG Tables'!$G$2:$G$7,'DMG Tables'!$H$2:$H$7)</f>
        <v>4700000</v>
      </c>
      <c r="IE14" s="1">
        <f>LOOKUP($A14,'DMG Tables'!$P$2:$P$35,'DMG Tables'!$O$2:$O$35)*IE$1*LOOKUP(IE$1,'DMG Tables'!$G$2:$G$7,'DMG Tables'!$H$2:$H$7)</f>
        <v>4720000</v>
      </c>
      <c r="IF14" s="1">
        <f>LOOKUP($A14,'DMG Tables'!$P$2:$P$35,'DMG Tables'!$O$2:$O$35)*IF$1*LOOKUP(IF$1,'DMG Tables'!$G$2:$G$7,'DMG Tables'!$H$2:$H$7)</f>
        <v>4740000</v>
      </c>
      <c r="IG14" s="1">
        <f>LOOKUP($A14,'DMG Tables'!$P$2:$P$35,'DMG Tables'!$O$2:$O$35)*IG$1*LOOKUP(IG$1,'DMG Tables'!$G$2:$G$7,'DMG Tables'!$H$2:$H$7)</f>
        <v>4760000</v>
      </c>
      <c r="IH14" s="1">
        <f>LOOKUP($A14,'DMG Tables'!$P$2:$P$35,'DMG Tables'!$O$2:$O$35)*IH$1*LOOKUP(IH$1,'DMG Tables'!$G$2:$G$7,'DMG Tables'!$H$2:$H$7)</f>
        <v>4780000</v>
      </c>
      <c r="II14" s="1">
        <f>LOOKUP($A14,'DMG Tables'!$P$2:$P$35,'DMG Tables'!$O$2:$O$35)*II$1*LOOKUP(II$1,'DMG Tables'!$G$2:$G$7,'DMG Tables'!$H$2:$H$7)</f>
        <v>4800000</v>
      </c>
      <c r="IJ14" s="1">
        <f>LOOKUP($A14,'DMG Tables'!$P$2:$P$35,'DMG Tables'!$O$2:$O$35)*IJ$1*LOOKUP(IJ$1,'DMG Tables'!$G$2:$G$7,'DMG Tables'!$H$2:$H$7)</f>
        <v>4820000</v>
      </c>
      <c r="IK14" s="1">
        <f>LOOKUP($A14,'DMG Tables'!$P$2:$P$35,'DMG Tables'!$O$2:$O$35)*IK$1*LOOKUP(IK$1,'DMG Tables'!$G$2:$G$7,'DMG Tables'!$H$2:$H$7)</f>
        <v>4840000</v>
      </c>
      <c r="IL14" s="1">
        <f>LOOKUP($A14,'DMG Tables'!$P$2:$P$35,'DMG Tables'!$O$2:$O$35)*IL$1*LOOKUP(IL$1,'DMG Tables'!$G$2:$G$7,'DMG Tables'!$H$2:$H$7)</f>
        <v>4860000</v>
      </c>
      <c r="IM14" s="1">
        <f>LOOKUP($A14,'DMG Tables'!$P$2:$P$35,'DMG Tables'!$O$2:$O$35)*IM$1*LOOKUP(IM$1,'DMG Tables'!$G$2:$G$7,'DMG Tables'!$H$2:$H$7)</f>
        <v>4880000</v>
      </c>
      <c r="IN14" s="1">
        <f>LOOKUP($A14,'DMG Tables'!$P$2:$P$35,'DMG Tables'!$O$2:$O$35)*IN$1*LOOKUP(IN$1,'DMG Tables'!$G$2:$G$7,'DMG Tables'!$H$2:$H$7)</f>
        <v>4900000</v>
      </c>
      <c r="IO14" s="1">
        <f>LOOKUP($A14,'DMG Tables'!$P$2:$P$35,'DMG Tables'!$O$2:$O$35)*IO$1*LOOKUP(IO$1,'DMG Tables'!$G$2:$G$7,'DMG Tables'!$H$2:$H$7)</f>
        <v>4920000</v>
      </c>
      <c r="IP14" s="1">
        <f>LOOKUP($A14,'DMG Tables'!$P$2:$P$35,'DMG Tables'!$O$2:$O$35)*IP$1*LOOKUP(IP$1,'DMG Tables'!$G$2:$G$7,'DMG Tables'!$H$2:$H$7)</f>
        <v>4940000</v>
      </c>
      <c r="IQ14" s="1">
        <f>LOOKUP($A14,'DMG Tables'!$P$2:$P$35,'DMG Tables'!$O$2:$O$35)*IQ$1*LOOKUP(IQ$1,'DMG Tables'!$G$2:$G$7,'DMG Tables'!$H$2:$H$7)</f>
        <v>4960000</v>
      </c>
      <c r="IR14" s="1">
        <f>LOOKUP($A14,'DMG Tables'!$P$2:$P$35,'DMG Tables'!$O$2:$O$35)*IR$1*LOOKUP(IR$1,'DMG Tables'!$G$2:$G$7,'DMG Tables'!$H$2:$H$7)</f>
        <v>4980000</v>
      </c>
      <c r="IS14" s="1">
        <f>LOOKUP($A14,'DMG Tables'!$P$2:$P$35,'DMG Tables'!$O$2:$O$35)*IS$1*LOOKUP(IS$1,'DMG Tables'!$G$2:$G$7,'DMG Tables'!$H$2:$H$7)</f>
        <v>5000000</v>
      </c>
      <c r="IT14" s="1">
        <f>LOOKUP($A14,'DMG Tables'!$P$2:$P$35,'DMG Tables'!$O$2:$O$35)*IT$1*LOOKUP(IT$1,'DMG Tables'!$G$2:$G$7,'DMG Tables'!$H$2:$H$7)</f>
        <v>5020000</v>
      </c>
      <c r="IU14" s="1">
        <f>LOOKUP($A14,'DMG Tables'!$P$2:$P$35,'DMG Tables'!$O$2:$O$35)*IU$1*LOOKUP(IU$1,'DMG Tables'!$G$2:$G$7,'DMG Tables'!$H$2:$H$7)</f>
        <v>5040000</v>
      </c>
      <c r="IV14" s="1">
        <f>LOOKUP($A14,'DMG Tables'!$P$2:$P$35,'DMG Tables'!$O$2:$O$35)*IV$1*LOOKUP(IV$1,'DMG Tables'!$G$2:$G$7,'DMG Tables'!$H$2:$H$7)</f>
        <v>5060000</v>
      </c>
      <c r="IW14" s="1">
        <f>LOOKUP($A14,'DMG Tables'!$P$2:$P$35,'DMG Tables'!$O$2:$O$35)*IW$1*LOOKUP(IW$1,'DMG Tables'!$G$2:$G$7,'DMG Tables'!$H$2:$H$7)</f>
        <v>5080000</v>
      </c>
      <c r="IX14" s="1">
        <f>LOOKUP($A14,'DMG Tables'!$P$2:$P$35,'DMG Tables'!$O$2:$O$35)*IX$1*LOOKUP(IX$1,'DMG Tables'!$G$2:$G$7,'DMG Tables'!$H$2:$H$7)</f>
        <v>5100000</v>
      </c>
      <c r="IY14" s="1">
        <f>LOOKUP($A14,'DMG Tables'!$P$2:$P$35,'DMG Tables'!$O$2:$O$35)*IY$1*LOOKUP(IY$1,'DMG Tables'!$G$2:$G$7,'DMG Tables'!$H$2:$H$7)</f>
        <v>5120000</v>
      </c>
      <c r="IZ14" s="1">
        <f>LOOKUP($A14,'DMG Tables'!$P$2:$P$35,'DMG Tables'!$O$2:$O$35)*IZ$1*LOOKUP(IZ$1,'DMG Tables'!$G$2:$G$7,'DMG Tables'!$H$2:$H$7)</f>
        <v>5140000</v>
      </c>
      <c r="JA14" s="1">
        <f>LOOKUP($A14,'DMG Tables'!$P$2:$P$35,'DMG Tables'!$O$2:$O$35)*JA$1*LOOKUP(JA$1,'DMG Tables'!$G$2:$G$7,'DMG Tables'!$H$2:$H$7)</f>
        <v>5160000</v>
      </c>
      <c r="JB14" s="1">
        <f>LOOKUP($A14,'DMG Tables'!$P$2:$P$35,'DMG Tables'!$O$2:$O$35)*JB$1*LOOKUP(JB$1,'DMG Tables'!$G$2:$G$7,'DMG Tables'!$H$2:$H$7)</f>
        <v>5180000</v>
      </c>
      <c r="JC14" s="1">
        <f>LOOKUP($A14,'DMG Tables'!$P$2:$P$35,'DMG Tables'!$O$2:$O$35)*JC$1*LOOKUP(JC$1,'DMG Tables'!$G$2:$G$7,'DMG Tables'!$H$2:$H$7)</f>
        <v>5200000</v>
      </c>
      <c r="JD14" s="1">
        <f>LOOKUP($A14,'DMG Tables'!$P$2:$P$35,'DMG Tables'!$O$2:$O$35)*JD$1*LOOKUP(JD$1,'DMG Tables'!$G$2:$G$7,'DMG Tables'!$H$2:$H$7)</f>
        <v>5220000</v>
      </c>
      <c r="JE14" s="1">
        <f>LOOKUP($A14,'DMG Tables'!$P$2:$P$35,'DMG Tables'!$O$2:$O$35)*JE$1*LOOKUP(JE$1,'DMG Tables'!$G$2:$G$7,'DMG Tables'!$H$2:$H$7)</f>
        <v>5240000</v>
      </c>
      <c r="JF14" s="1">
        <f>LOOKUP($A14,'DMG Tables'!$P$2:$P$35,'DMG Tables'!$O$2:$O$35)*JF$1*LOOKUP(JF$1,'DMG Tables'!$G$2:$G$7,'DMG Tables'!$H$2:$H$7)</f>
        <v>5260000</v>
      </c>
      <c r="JG14" s="1">
        <f>LOOKUP($A14,'DMG Tables'!$P$2:$P$35,'DMG Tables'!$O$2:$O$35)*JG$1*LOOKUP(JG$1,'DMG Tables'!$G$2:$G$7,'DMG Tables'!$H$2:$H$7)</f>
        <v>5280000</v>
      </c>
      <c r="JH14" s="1">
        <f>LOOKUP($A14,'DMG Tables'!$P$2:$P$35,'DMG Tables'!$O$2:$O$35)*JH$1*LOOKUP(JH$1,'DMG Tables'!$G$2:$G$7,'DMG Tables'!$H$2:$H$7)</f>
        <v>5300000</v>
      </c>
      <c r="JI14" s="1">
        <f>LOOKUP($A14,'DMG Tables'!$P$2:$P$35,'DMG Tables'!$O$2:$O$35)*JI$1*LOOKUP(JI$1,'DMG Tables'!$G$2:$G$7,'DMG Tables'!$H$2:$H$7)</f>
        <v>5320000</v>
      </c>
      <c r="JJ14" s="1">
        <f>LOOKUP($A14,'DMG Tables'!$P$2:$P$35,'DMG Tables'!$O$2:$O$35)*JJ$1*LOOKUP(JJ$1,'DMG Tables'!$G$2:$G$7,'DMG Tables'!$H$2:$H$7)</f>
        <v>5340000</v>
      </c>
      <c r="JK14" s="1">
        <f>LOOKUP($A14,'DMG Tables'!$P$2:$P$35,'DMG Tables'!$O$2:$O$35)*JK$1*LOOKUP(JK$1,'DMG Tables'!$G$2:$G$7,'DMG Tables'!$H$2:$H$7)</f>
        <v>5360000</v>
      </c>
      <c r="JL14" s="1">
        <f>LOOKUP($A14,'DMG Tables'!$P$2:$P$35,'DMG Tables'!$O$2:$O$35)*JL$1*LOOKUP(JL$1,'DMG Tables'!$G$2:$G$7,'DMG Tables'!$H$2:$H$7)</f>
        <v>5380000</v>
      </c>
      <c r="JM14" s="1">
        <f>LOOKUP($A14,'DMG Tables'!$P$2:$P$35,'DMG Tables'!$O$2:$O$35)*JM$1*LOOKUP(JM$1,'DMG Tables'!$G$2:$G$7,'DMG Tables'!$H$2:$H$7)</f>
        <v>5400000</v>
      </c>
      <c r="JN14" s="1">
        <f>LOOKUP($A14,'DMG Tables'!$P$2:$P$35,'DMG Tables'!$O$2:$O$35)*JN$1*LOOKUP(JN$1,'DMG Tables'!$G$2:$G$7,'DMG Tables'!$H$2:$H$7)</f>
        <v>5420000</v>
      </c>
      <c r="JO14" s="1">
        <f>LOOKUP($A14,'DMG Tables'!$P$2:$P$35,'DMG Tables'!$O$2:$O$35)*JO$1*LOOKUP(JO$1,'DMG Tables'!$G$2:$G$7,'DMG Tables'!$H$2:$H$7)</f>
        <v>5440000</v>
      </c>
      <c r="JP14" s="1">
        <f>LOOKUP($A14,'DMG Tables'!$P$2:$P$35,'DMG Tables'!$O$2:$O$35)*JP$1*LOOKUP(JP$1,'DMG Tables'!$G$2:$G$7,'DMG Tables'!$H$2:$H$7)</f>
        <v>5460000</v>
      </c>
      <c r="JQ14" s="1">
        <f>LOOKUP($A14,'DMG Tables'!$P$2:$P$35,'DMG Tables'!$O$2:$O$35)*JQ$1*LOOKUP(JQ$1,'DMG Tables'!$G$2:$G$7,'DMG Tables'!$H$2:$H$7)</f>
        <v>5480000</v>
      </c>
      <c r="JR14" s="1">
        <f>LOOKUP($A14,'DMG Tables'!$P$2:$P$35,'DMG Tables'!$O$2:$O$35)*JR$1*LOOKUP(JR$1,'DMG Tables'!$G$2:$G$7,'DMG Tables'!$H$2:$H$7)</f>
        <v>5500000</v>
      </c>
      <c r="JS14" s="1">
        <f>LOOKUP($A14,'DMG Tables'!$P$2:$P$35,'DMG Tables'!$O$2:$O$35)*JS$1*LOOKUP(JS$1,'DMG Tables'!$G$2:$G$7,'DMG Tables'!$H$2:$H$7)</f>
        <v>5520000</v>
      </c>
      <c r="JT14" s="1">
        <f>LOOKUP($A14,'DMG Tables'!$P$2:$P$35,'DMG Tables'!$O$2:$O$35)*JT$1*LOOKUP(JT$1,'DMG Tables'!$G$2:$G$7,'DMG Tables'!$H$2:$H$7)</f>
        <v>5540000</v>
      </c>
      <c r="JU14" s="1">
        <f>LOOKUP($A14,'DMG Tables'!$P$2:$P$35,'DMG Tables'!$O$2:$O$35)*JU$1*LOOKUP(JU$1,'DMG Tables'!$G$2:$G$7,'DMG Tables'!$H$2:$H$7)</f>
        <v>5560000</v>
      </c>
      <c r="JV14" s="1">
        <f>LOOKUP($A14,'DMG Tables'!$P$2:$P$35,'DMG Tables'!$O$2:$O$35)*JV$1*LOOKUP(JV$1,'DMG Tables'!$G$2:$G$7,'DMG Tables'!$H$2:$H$7)</f>
        <v>5580000</v>
      </c>
      <c r="JW14" s="1">
        <f>LOOKUP($A14,'DMG Tables'!$P$2:$P$35,'DMG Tables'!$O$2:$O$35)*JW$1*LOOKUP(JW$1,'DMG Tables'!$G$2:$G$7,'DMG Tables'!$H$2:$H$7)</f>
        <v>5600000</v>
      </c>
      <c r="JX14" s="1">
        <f>LOOKUP($A14,'DMG Tables'!$P$2:$P$35,'DMG Tables'!$O$2:$O$35)*JX$1*LOOKUP(JX$1,'DMG Tables'!$G$2:$G$7,'DMG Tables'!$H$2:$H$7)</f>
        <v>5620000</v>
      </c>
      <c r="JY14" s="1">
        <f>LOOKUP($A14,'DMG Tables'!$P$2:$P$35,'DMG Tables'!$O$2:$O$35)*JY$1*LOOKUP(JY$1,'DMG Tables'!$G$2:$G$7,'DMG Tables'!$H$2:$H$7)</f>
        <v>5640000</v>
      </c>
      <c r="JZ14" s="1">
        <f>LOOKUP($A14,'DMG Tables'!$P$2:$P$35,'DMG Tables'!$O$2:$O$35)*JZ$1*LOOKUP(JZ$1,'DMG Tables'!$G$2:$G$7,'DMG Tables'!$H$2:$H$7)</f>
        <v>5660000</v>
      </c>
      <c r="KA14" s="1">
        <f>LOOKUP($A14,'DMG Tables'!$P$2:$P$35,'DMG Tables'!$O$2:$O$35)*KA$1*LOOKUP(KA$1,'DMG Tables'!$G$2:$G$7,'DMG Tables'!$H$2:$H$7)</f>
        <v>5680000</v>
      </c>
      <c r="KB14" s="1">
        <f>LOOKUP($A14,'DMG Tables'!$P$2:$P$35,'DMG Tables'!$O$2:$O$35)*KB$1*LOOKUP(KB$1,'DMG Tables'!$G$2:$G$7,'DMG Tables'!$H$2:$H$7)</f>
        <v>5700000</v>
      </c>
      <c r="KC14" s="1">
        <f>LOOKUP($A14,'DMG Tables'!$P$2:$P$35,'DMG Tables'!$O$2:$O$35)*KC$1*LOOKUP(KC$1,'DMG Tables'!$G$2:$G$7,'DMG Tables'!$H$2:$H$7)</f>
        <v>5720000</v>
      </c>
      <c r="KD14" s="1">
        <f>LOOKUP($A14,'DMG Tables'!$P$2:$P$35,'DMG Tables'!$O$2:$O$35)*KD$1*LOOKUP(KD$1,'DMG Tables'!$G$2:$G$7,'DMG Tables'!$H$2:$H$7)</f>
        <v>5740000</v>
      </c>
      <c r="KE14" s="1">
        <f>LOOKUP($A14,'DMG Tables'!$P$2:$P$35,'DMG Tables'!$O$2:$O$35)*KE$1*LOOKUP(KE$1,'DMG Tables'!$G$2:$G$7,'DMG Tables'!$H$2:$H$7)</f>
        <v>5760000</v>
      </c>
      <c r="KF14" s="1">
        <f>LOOKUP($A14,'DMG Tables'!$P$2:$P$35,'DMG Tables'!$O$2:$O$35)*KF$1*LOOKUP(KF$1,'DMG Tables'!$G$2:$G$7,'DMG Tables'!$H$2:$H$7)</f>
        <v>5780000</v>
      </c>
      <c r="KG14" s="1">
        <f>LOOKUP($A14,'DMG Tables'!$P$2:$P$35,'DMG Tables'!$O$2:$O$35)*KG$1*LOOKUP(KG$1,'DMG Tables'!$G$2:$G$7,'DMG Tables'!$H$2:$H$7)</f>
        <v>5800000</v>
      </c>
      <c r="KH14" s="1">
        <f>LOOKUP($A14,'DMG Tables'!$P$2:$P$35,'DMG Tables'!$O$2:$O$35)*KH$1*LOOKUP(KH$1,'DMG Tables'!$G$2:$G$7,'DMG Tables'!$H$2:$H$7)</f>
        <v>5820000</v>
      </c>
      <c r="KI14" s="1">
        <f>LOOKUP($A14,'DMG Tables'!$P$2:$P$35,'DMG Tables'!$O$2:$O$35)*KI$1*LOOKUP(KI$1,'DMG Tables'!$G$2:$G$7,'DMG Tables'!$H$2:$H$7)</f>
        <v>5840000</v>
      </c>
      <c r="KJ14" s="1">
        <f>LOOKUP($A14,'DMG Tables'!$P$2:$P$35,'DMG Tables'!$O$2:$O$35)*KJ$1*LOOKUP(KJ$1,'DMG Tables'!$G$2:$G$7,'DMG Tables'!$H$2:$H$7)</f>
        <v>5860000</v>
      </c>
      <c r="KK14" s="1">
        <f>LOOKUP($A14,'DMG Tables'!$P$2:$P$35,'DMG Tables'!$O$2:$O$35)*KK$1*LOOKUP(KK$1,'DMG Tables'!$G$2:$G$7,'DMG Tables'!$H$2:$H$7)</f>
        <v>5880000</v>
      </c>
      <c r="KL14" s="1">
        <f>LOOKUP($A14,'DMG Tables'!$P$2:$P$35,'DMG Tables'!$O$2:$O$35)*KL$1*LOOKUP(KL$1,'DMG Tables'!$G$2:$G$7,'DMG Tables'!$H$2:$H$7)</f>
        <v>5900000</v>
      </c>
      <c r="KM14" s="1">
        <f>LOOKUP($A14,'DMG Tables'!$P$2:$P$35,'DMG Tables'!$O$2:$O$35)*KM$1*LOOKUP(KM$1,'DMG Tables'!$G$2:$G$7,'DMG Tables'!$H$2:$H$7)</f>
        <v>5920000</v>
      </c>
      <c r="KN14" s="1">
        <f>LOOKUP($A14,'DMG Tables'!$P$2:$P$35,'DMG Tables'!$O$2:$O$35)*KN$1*LOOKUP(KN$1,'DMG Tables'!$G$2:$G$7,'DMG Tables'!$H$2:$H$7)</f>
        <v>5940000</v>
      </c>
      <c r="KO14" s="1">
        <f>LOOKUP($A14,'DMG Tables'!$P$2:$P$35,'DMG Tables'!$O$2:$O$35)*KO$1*LOOKUP(KO$1,'DMG Tables'!$G$2:$G$7,'DMG Tables'!$H$2:$H$7)</f>
        <v>5960000</v>
      </c>
      <c r="KP14" s="1">
        <f>LOOKUP($A14,'DMG Tables'!$P$2:$P$35,'DMG Tables'!$O$2:$O$35)*KP$1*LOOKUP(KP$1,'DMG Tables'!$G$2:$G$7,'DMG Tables'!$H$2:$H$7)</f>
        <v>5980000</v>
      </c>
      <c r="KQ14" s="1">
        <f>LOOKUP($A14,'DMG Tables'!$P$2:$P$35,'DMG Tables'!$O$2:$O$35)*KQ$1*LOOKUP(KQ$1,'DMG Tables'!$G$2:$G$7,'DMG Tables'!$H$2:$H$7)</f>
        <v>6000000</v>
      </c>
      <c r="KR14" s="1">
        <f>LOOKUP($A14,'DMG Tables'!$P$2:$P$35,'DMG Tables'!$O$2:$O$35)*KR$1*LOOKUP(KR$1,'DMG Tables'!$G$2:$G$7,'DMG Tables'!$H$2:$H$7)</f>
        <v>6020000</v>
      </c>
      <c r="KS14" s="1">
        <f>LOOKUP($A14,'DMG Tables'!$P$2:$P$35,'DMG Tables'!$O$2:$O$35)*KS$1*LOOKUP(KS$1,'DMG Tables'!$G$2:$G$7,'DMG Tables'!$H$2:$H$7)</f>
        <v>6040000</v>
      </c>
      <c r="KT14" s="1">
        <f>LOOKUP($A14,'DMG Tables'!$P$2:$P$35,'DMG Tables'!$O$2:$O$35)*KT$1*LOOKUP(KT$1,'DMG Tables'!$G$2:$G$7,'DMG Tables'!$H$2:$H$7)</f>
        <v>6060000</v>
      </c>
      <c r="KU14" s="1">
        <f>LOOKUP($A14,'DMG Tables'!$P$2:$P$35,'DMG Tables'!$O$2:$O$35)*KU$1*LOOKUP(KU$1,'DMG Tables'!$G$2:$G$7,'DMG Tables'!$H$2:$H$7)</f>
        <v>6080000</v>
      </c>
      <c r="KV14" s="1">
        <f>LOOKUP($A14,'DMG Tables'!$P$2:$P$35,'DMG Tables'!$O$2:$O$35)*KV$1*LOOKUP(KV$1,'DMG Tables'!$G$2:$G$7,'DMG Tables'!$H$2:$H$7)</f>
        <v>6100000</v>
      </c>
      <c r="KW14" s="1">
        <f>LOOKUP($A14,'DMG Tables'!$P$2:$P$35,'DMG Tables'!$O$2:$O$35)*KW$1*LOOKUP(KW$1,'DMG Tables'!$G$2:$G$7,'DMG Tables'!$H$2:$H$7)</f>
        <v>6120000</v>
      </c>
      <c r="KX14" s="1">
        <f>LOOKUP($A14,'DMG Tables'!$P$2:$P$35,'DMG Tables'!$O$2:$O$35)*KX$1*LOOKUP(KX$1,'DMG Tables'!$G$2:$G$7,'DMG Tables'!$H$2:$H$7)</f>
        <v>6140000</v>
      </c>
      <c r="KY14" s="1">
        <f>LOOKUP($A14,'DMG Tables'!$P$2:$P$35,'DMG Tables'!$O$2:$O$35)*KY$1*LOOKUP(KY$1,'DMG Tables'!$G$2:$G$7,'DMG Tables'!$H$2:$H$7)</f>
        <v>6160000</v>
      </c>
      <c r="KZ14" s="1">
        <f>LOOKUP($A14,'DMG Tables'!$P$2:$P$35,'DMG Tables'!$O$2:$O$35)*KZ$1*LOOKUP(KZ$1,'DMG Tables'!$G$2:$G$7,'DMG Tables'!$H$2:$H$7)</f>
        <v>6180000</v>
      </c>
      <c r="LA14" s="1">
        <f>LOOKUP($A14,'DMG Tables'!$P$2:$P$35,'DMG Tables'!$O$2:$O$35)*LA$1*LOOKUP(LA$1,'DMG Tables'!$G$2:$G$7,'DMG Tables'!$H$2:$H$7)</f>
        <v>6200000</v>
      </c>
      <c r="LB14" s="1">
        <f>LOOKUP($A14,'DMG Tables'!$P$2:$P$35,'DMG Tables'!$O$2:$O$35)*LB$1*LOOKUP(LB$1,'DMG Tables'!$G$2:$G$7,'DMG Tables'!$H$2:$H$7)</f>
        <v>6220000</v>
      </c>
      <c r="LC14" s="1">
        <f>LOOKUP($A14,'DMG Tables'!$P$2:$P$35,'DMG Tables'!$O$2:$O$35)*LC$1*LOOKUP(LC$1,'DMG Tables'!$G$2:$G$7,'DMG Tables'!$H$2:$H$7)</f>
        <v>6240000</v>
      </c>
      <c r="LD14" s="1">
        <f>LOOKUP($A14,'DMG Tables'!$P$2:$P$35,'DMG Tables'!$O$2:$O$35)*LD$1*LOOKUP(LD$1,'DMG Tables'!$G$2:$G$7,'DMG Tables'!$H$2:$H$7)</f>
        <v>6260000</v>
      </c>
      <c r="LE14" s="1">
        <f>LOOKUP($A14,'DMG Tables'!$P$2:$P$35,'DMG Tables'!$O$2:$O$35)*LE$1*LOOKUP(LE$1,'DMG Tables'!$G$2:$G$7,'DMG Tables'!$H$2:$H$7)</f>
        <v>6280000</v>
      </c>
      <c r="LF14" s="1">
        <f>LOOKUP($A14,'DMG Tables'!$P$2:$P$35,'DMG Tables'!$O$2:$O$35)*LF$1*LOOKUP(LF$1,'DMG Tables'!$G$2:$G$7,'DMG Tables'!$H$2:$H$7)</f>
        <v>6300000</v>
      </c>
      <c r="LG14" s="1">
        <f>LOOKUP($A14,'DMG Tables'!$P$2:$P$35,'DMG Tables'!$O$2:$O$35)*LG$1*LOOKUP(LG$1,'DMG Tables'!$G$2:$G$7,'DMG Tables'!$H$2:$H$7)</f>
        <v>6320000</v>
      </c>
      <c r="LH14" s="1">
        <f>LOOKUP($A14,'DMG Tables'!$P$2:$P$35,'DMG Tables'!$O$2:$O$35)*LH$1*LOOKUP(LH$1,'DMG Tables'!$G$2:$G$7,'DMG Tables'!$H$2:$H$7)</f>
        <v>6340000</v>
      </c>
      <c r="LI14" s="1">
        <f>LOOKUP($A14,'DMG Tables'!$P$2:$P$35,'DMG Tables'!$O$2:$O$35)*LI$1*LOOKUP(LI$1,'DMG Tables'!$G$2:$G$7,'DMG Tables'!$H$2:$H$7)</f>
        <v>6360000</v>
      </c>
      <c r="LJ14" s="1">
        <f>LOOKUP($A14,'DMG Tables'!$P$2:$P$35,'DMG Tables'!$O$2:$O$35)*LJ$1*LOOKUP(LJ$1,'DMG Tables'!$G$2:$G$7,'DMG Tables'!$H$2:$H$7)</f>
        <v>6380000</v>
      </c>
      <c r="LK14" s="1">
        <f>LOOKUP($A14,'DMG Tables'!$P$2:$P$35,'DMG Tables'!$O$2:$O$35)*LK$1*LOOKUP(LK$1,'DMG Tables'!$G$2:$G$7,'DMG Tables'!$H$2:$H$7)</f>
        <v>6400000</v>
      </c>
      <c r="LL14" s="1">
        <f>LOOKUP($A14,'DMG Tables'!$P$2:$P$35,'DMG Tables'!$O$2:$O$35)*LL$1*LOOKUP(LL$1,'DMG Tables'!$G$2:$G$7,'DMG Tables'!$H$2:$H$7)</f>
        <v>6420000</v>
      </c>
      <c r="LM14" s="1">
        <f>LOOKUP($A14,'DMG Tables'!$P$2:$P$35,'DMG Tables'!$O$2:$O$35)*LM$1*LOOKUP(LM$1,'DMG Tables'!$G$2:$G$7,'DMG Tables'!$H$2:$H$7)</f>
        <v>6440000</v>
      </c>
      <c r="LN14" s="1">
        <f>LOOKUP($A14,'DMG Tables'!$P$2:$P$35,'DMG Tables'!$O$2:$O$35)*LN$1*LOOKUP(LN$1,'DMG Tables'!$G$2:$G$7,'DMG Tables'!$H$2:$H$7)</f>
        <v>6460000</v>
      </c>
      <c r="LO14" s="1">
        <f>LOOKUP($A14,'DMG Tables'!$P$2:$P$35,'DMG Tables'!$O$2:$O$35)*LO$1*LOOKUP(LO$1,'DMG Tables'!$G$2:$G$7,'DMG Tables'!$H$2:$H$7)</f>
        <v>6480000</v>
      </c>
      <c r="LP14" s="1">
        <f>LOOKUP($A14,'DMG Tables'!$P$2:$P$35,'DMG Tables'!$O$2:$O$35)*LP$1*LOOKUP(LP$1,'DMG Tables'!$G$2:$G$7,'DMG Tables'!$H$2:$H$7)</f>
        <v>6500000</v>
      </c>
      <c r="LQ14" s="1">
        <f>LOOKUP($A14,'DMG Tables'!$P$2:$P$35,'DMG Tables'!$O$2:$O$35)*LQ$1*LOOKUP(LQ$1,'DMG Tables'!$G$2:$G$7,'DMG Tables'!$H$2:$H$7)</f>
        <v>6520000</v>
      </c>
      <c r="LR14" s="1">
        <f>LOOKUP($A14,'DMG Tables'!$P$2:$P$35,'DMG Tables'!$O$2:$O$35)*LR$1*LOOKUP(LR$1,'DMG Tables'!$G$2:$G$7,'DMG Tables'!$H$2:$H$7)</f>
        <v>6540000</v>
      </c>
      <c r="LS14" s="1">
        <f>LOOKUP($A14,'DMG Tables'!$P$2:$P$35,'DMG Tables'!$O$2:$O$35)*LS$1*LOOKUP(LS$1,'DMG Tables'!$G$2:$G$7,'DMG Tables'!$H$2:$H$7)</f>
        <v>6560000</v>
      </c>
      <c r="LT14" s="1">
        <f>LOOKUP($A14,'DMG Tables'!$P$2:$P$35,'DMG Tables'!$O$2:$O$35)*LT$1*LOOKUP(LT$1,'DMG Tables'!$G$2:$G$7,'DMG Tables'!$H$2:$H$7)</f>
        <v>6580000</v>
      </c>
      <c r="LU14" s="1">
        <f>LOOKUP($A14,'DMG Tables'!$P$2:$P$35,'DMG Tables'!$O$2:$O$35)*LU$1*LOOKUP(LU$1,'DMG Tables'!$G$2:$G$7,'DMG Tables'!$H$2:$H$7)</f>
        <v>6600000</v>
      </c>
      <c r="LV14" s="1">
        <f>LOOKUP($A14,'DMG Tables'!$P$2:$P$35,'DMG Tables'!$O$2:$O$35)*LV$1*LOOKUP(LV$1,'DMG Tables'!$G$2:$G$7,'DMG Tables'!$H$2:$H$7)</f>
        <v>6620000</v>
      </c>
      <c r="LW14" s="1">
        <f>LOOKUP($A14,'DMG Tables'!$P$2:$P$35,'DMG Tables'!$O$2:$O$35)*LW$1*LOOKUP(LW$1,'DMG Tables'!$G$2:$G$7,'DMG Tables'!$H$2:$H$7)</f>
        <v>6640000</v>
      </c>
      <c r="LX14" s="1">
        <f>LOOKUP($A14,'DMG Tables'!$P$2:$P$35,'DMG Tables'!$O$2:$O$35)*LX$1*LOOKUP(LX$1,'DMG Tables'!$G$2:$G$7,'DMG Tables'!$H$2:$H$7)</f>
        <v>6660000</v>
      </c>
      <c r="LY14" s="1">
        <f>LOOKUP($A14,'DMG Tables'!$P$2:$P$35,'DMG Tables'!$O$2:$O$35)*LY$1*LOOKUP(LY$1,'DMG Tables'!$G$2:$G$7,'DMG Tables'!$H$2:$H$7)</f>
        <v>6680000</v>
      </c>
      <c r="LZ14" s="1">
        <f>LOOKUP($A14,'DMG Tables'!$P$2:$P$35,'DMG Tables'!$O$2:$O$35)*LZ$1*LOOKUP(LZ$1,'DMG Tables'!$G$2:$G$7,'DMG Tables'!$H$2:$H$7)</f>
        <v>6700000</v>
      </c>
      <c r="MA14" s="1">
        <f>LOOKUP($A14,'DMG Tables'!$P$2:$P$35,'DMG Tables'!$O$2:$O$35)*MA$1*LOOKUP(MA$1,'DMG Tables'!$G$2:$G$7,'DMG Tables'!$H$2:$H$7)</f>
        <v>6720000</v>
      </c>
      <c r="MB14" s="1">
        <f>LOOKUP($A14,'DMG Tables'!$P$2:$P$35,'DMG Tables'!$O$2:$O$35)*MB$1*LOOKUP(MB$1,'DMG Tables'!$G$2:$G$7,'DMG Tables'!$H$2:$H$7)</f>
        <v>6740000</v>
      </c>
      <c r="MC14" s="1">
        <f>LOOKUP($A14,'DMG Tables'!$P$2:$P$35,'DMG Tables'!$O$2:$O$35)*MC$1*LOOKUP(MC$1,'DMG Tables'!$G$2:$G$7,'DMG Tables'!$H$2:$H$7)</f>
        <v>6760000</v>
      </c>
      <c r="MD14" s="1">
        <f>LOOKUP($A14,'DMG Tables'!$P$2:$P$35,'DMG Tables'!$O$2:$O$35)*MD$1*LOOKUP(MD$1,'DMG Tables'!$G$2:$G$7,'DMG Tables'!$H$2:$H$7)</f>
        <v>6780000</v>
      </c>
      <c r="ME14" s="1">
        <f>LOOKUP($A14,'DMG Tables'!$P$2:$P$35,'DMG Tables'!$O$2:$O$35)*ME$1*LOOKUP(ME$1,'DMG Tables'!$G$2:$G$7,'DMG Tables'!$H$2:$H$7)</f>
        <v>6800000</v>
      </c>
      <c r="MF14" s="1">
        <f>LOOKUP($A14,'DMG Tables'!$P$2:$P$35,'DMG Tables'!$O$2:$O$35)*MF$1*LOOKUP(MF$1,'DMG Tables'!$G$2:$G$7,'DMG Tables'!$H$2:$H$7)</f>
        <v>6820000</v>
      </c>
      <c r="MG14" s="1">
        <f>LOOKUP($A14,'DMG Tables'!$P$2:$P$35,'DMG Tables'!$O$2:$O$35)*MG$1*LOOKUP(MG$1,'DMG Tables'!$G$2:$G$7,'DMG Tables'!$H$2:$H$7)</f>
        <v>6840000</v>
      </c>
      <c r="MH14" s="1">
        <f>LOOKUP($A14,'DMG Tables'!$P$2:$P$35,'DMG Tables'!$O$2:$O$35)*MH$1*LOOKUP(MH$1,'DMG Tables'!$G$2:$G$7,'DMG Tables'!$H$2:$H$7)</f>
        <v>6860000</v>
      </c>
      <c r="MI14" s="1">
        <f>LOOKUP($A14,'DMG Tables'!$P$2:$P$35,'DMG Tables'!$O$2:$O$35)*MI$1*LOOKUP(MI$1,'DMG Tables'!$G$2:$G$7,'DMG Tables'!$H$2:$H$7)</f>
        <v>6880000</v>
      </c>
      <c r="MJ14" s="1">
        <f>LOOKUP($A14,'DMG Tables'!$P$2:$P$35,'DMG Tables'!$O$2:$O$35)*MJ$1*LOOKUP(MJ$1,'DMG Tables'!$G$2:$G$7,'DMG Tables'!$H$2:$H$7)</f>
        <v>6900000</v>
      </c>
      <c r="MK14" s="1">
        <f>LOOKUP($A14,'DMG Tables'!$P$2:$P$35,'DMG Tables'!$O$2:$O$35)*MK$1*LOOKUP(MK$1,'DMG Tables'!$G$2:$G$7,'DMG Tables'!$H$2:$H$7)</f>
        <v>6920000</v>
      </c>
      <c r="ML14" s="1">
        <f>LOOKUP($A14,'DMG Tables'!$P$2:$P$35,'DMG Tables'!$O$2:$O$35)*ML$1*LOOKUP(ML$1,'DMG Tables'!$G$2:$G$7,'DMG Tables'!$H$2:$H$7)</f>
        <v>6940000</v>
      </c>
      <c r="MM14" s="1">
        <f>LOOKUP($A14,'DMG Tables'!$P$2:$P$35,'DMG Tables'!$O$2:$O$35)*MM$1*LOOKUP(MM$1,'DMG Tables'!$G$2:$G$7,'DMG Tables'!$H$2:$H$7)</f>
        <v>6960000</v>
      </c>
      <c r="MN14" s="1">
        <f>LOOKUP($A14,'DMG Tables'!$P$2:$P$35,'DMG Tables'!$O$2:$O$35)*MN$1*LOOKUP(MN$1,'DMG Tables'!$G$2:$G$7,'DMG Tables'!$H$2:$H$7)</f>
        <v>6980000</v>
      </c>
      <c r="MO14" s="1">
        <f>LOOKUP($A14,'DMG Tables'!$P$2:$P$35,'DMG Tables'!$O$2:$O$35)*MO$1*LOOKUP(MO$1,'DMG Tables'!$G$2:$G$7,'DMG Tables'!$H$2:$H$7)</f>
        <v>7000000</v>
      </c>
      <c r="MP14" s="1">
        <f>LOOKUP($A14,'DMG Tables'!$P$2:$P$35,'DMG Tables'!$O$2:$O$35)*MP$1*LOOKUP(MP$1,'DMG Tables'!$G$2:$G$7,'DMG Tables'!$H$2:$H$7)</f>
        <v>7020000</v>
      </c>
      <c r="MQ14" s="1">
        <f>LOOKUP($A14,'DMG Tables'!$P$2:$P$35,'DMG Tables'!$O$2:$O$35)*MQ$1*LOOKUP(MQ$1,'DMG Tables'!$G$2:$G$7,'DMG Tables'!$H$2:$H$7)</f>
        <v>7040000</v>
      </c>
      <c r="MR14" s="1">
        <f>LOOKUP($A14,'DMG Tables'!$P$2:$P$35,'DMG Tables'!$O$2:$O$35)*MR$1*LOOKUP(MR$1,'DMG Tables'!$G$2:$G$7,'DMG Tables'!$H$2:$H$7)</f>
        <v>7060000</v>
      </c>
      <c r="MS14" s="1">
        <f>LOOKUP($A14,'DMG Tables'!$P$2:$P$35,'DMG Tables'!$O$2:$O$35)*MS$1*LOOKUP(MS$1,'DMG Tables'!$G$2:$G$7,'DMG Tables'!$H$2:$H$7)</f>
        <v>7080000</v>
      </c>
      <c r="MT14" s="1">
        <f>LOOKUP($A14,'DMG Tables'!$P$2:$P$35,'DMG Tables'!$O$2:$O$35)*MT$1*LOOKUP(MT$1,'DMG Tables'!$G$2:$G$7,'DMG Tables'!$H$2:$H$7)</f>
        <v>7100000</v>
      </c>
      <c r="MU14" s="1">
        <f>LOOKUP($A14,'DMG Tables'!$P$2:$P$35,'DMG Tables'!$O$2:$O$35)*MU$1*LOOKUP(MU$1,'DMG Tables'!$G$2:$G$7,'DMG Tables'!$H$2:$H$7)</f>
        <v>7120000</v>
      </c>
      <c r="MV14" s="1">
        <f>LOOKUP($A14,'DMG Tables'!$P$2:$P$35,'DMG Tables'!$O$2:$O$35)*MV$1*LOOKUP(MV$1,'DMG Tables'!$G$2:$G$7,'DMG Tables'!$H$2:$H$7)</f>
        <v>7140000</v>
      </c>
      <c r="MW14" s="1">
        <f>LOOKUP($A14,'DMG Tables'!$P$2:$P$35,'DMG Tables'!$O$2:$O$35)*MW$1*LOOKUP(MW$1,'DMG Tables'!$G$2:$G$7,'DMG Tables'!$H$2:$H$7)</f>
        <v>7160000</v>
      </c>
      <c r="MX14" s="1">
        <f>LOOKUP($A14,'DMG Tables'!$P$2:$P$35,'DMG Tables'!$O$2:$O$35)*MX$1*LOOKUP(MX$1,'DMG Tables'!$G$2:$G$7,'DMG Tables'!$H$2:$H$7)</f>
        <v>7180000</v>
      </c>
      <c r="MY14" s="1">
        <f>LOOKUP($A14,'DMG Tables'!$P$2:$P$35,'DMG Tables'!$O$2:$O$35)*MY$1*LOOKUP(MY$1,'DMG Tables'!$G$2:$G$7,'DMG Tables'!$H$2:$H$7)</f>
        <v>7200000</v>
      </c>
      <c r="MZ14" s="1">
        <f>LOOKUP($A14,'DMG Tables'!$P$2:$P$35,'DMG Tables'!$O$2:$O$35)*MZ$1*LOOKUP(MZ$1,'DMG Tables'!$G$2:$G$7,'DMG Tables'!$H$2:$H$7)</f>
        <v>7220000</v>
      </c>
      <c r="NA14" s="1">
        <f>LOOKUP($A14,'DMG Tables'!$P$2:$P$35,'DMG Tables'!$O$2:$O$35)*NA$1*LOOKUP(NA$1,'DMG Tables'!$G$2:$G$7,'DMG Tables'!$H$2:$H$7)</f>
        <v>7240000</v>
      </c>
      <c r="NB14" s="1">
        <f>LOOKUP($A14,'DMG Tables'!$P$2:$P$35,'DMG Tables'!$O$2:$O$35)*NB$1*LOOKUP(NB$1,'DMG Tables'!$G$2:$G$7,'DMG Tables'!$H$2:$H$7)</f>
        <v>7260000</v>
      </c>
      <c r="NC14" s="1">
        <f>LOOKUP($A14,'DMG Tables'!$P$2:$P$35,'DMG Tables'!$O$2:$O$35)*NC$1*LOOKUP(NC$1,'DMG Tables'!$G$2:$G$7,'DMG Tables'!$H$2:$H$7)</f>
        <v>7280000</v>
      </c>
      <c r="ND14" s="1">
        <f>LOOKUP($A14,'DMG Tables'!$P$2:$P$35,'DMG Tables'!$O$2:$O$35)*ND$1*LOOKUP(ND$1,'DMG Tables'!$G$2:$G$7,'DMG Tables'!$H$2:$H$7)</f>
        <v>7300000</v>
      </c>
      <c r="NE14" s="1">
        <f>LOOKUP($A14,'DMG Tables'!$P$2:$P$35,'DMG Tables'!$O$2:$O$35)*NE$1*LOOKUP(NE$1,'DMG Tables'!$G$2:$G$7,'DMG Tables'!$H$2:$H$7)</f>
        <v>7320000</v>
      </c>
      <c r="NF14" s="1">
        <f>LOOKUP($A14,'DMG Tables'!$P$2:$P$35,'DMG Tables'!$O$2:$O$35)*NF$1*LOOKUP(NF$1,'DMG Tables'!$G$2:$G$7,'DMG Tables'!$H$2:$H$7)</f>
        <v>7340000</v>
      </c>
      <c r="NG14" s="1">
        <f>LOOKUP($A14,'DMG Tables'!$P$2:$P$35,'DMG Tables'!$O$2:$O$35)*NG$1*LOOKUP(NG$1,'DMG Tables'!$G$2:$G$7,'DMG Tables'!$H$2:$H$7)</f>
        <v>7360000</v>
      </c>
      <c r="NH14" s="1">
        <f>LOOKUP($A14,'DMG Tables'!$P$2:$P$35,'DMG Tables'!$O$2:$O$35)*NH$1*LOOKUP(NH$1,'DMG Tables'!$G$2:$G$7,'DMG Tables'!$H$2:$H$7)</f>
        <v>7380000</v>
      </c>
      <c r="NI14" s="1">
        <f>LOOKUP($A14,'DMG Tables'!$P$2:$P$35,'DMG Tables'!$O$2:$O$35)*NI$1*LOOKUP(NI$1,'DMG Tables'!$G$2:$G$7,'DMG Tables'!$H$2:$H$7)</f>
        <v>7400000</v>
      </c>
      <c r="NJ14" s="1">
        <f>LOOKUP($A14,'DMG Tables'!$P$2:$P$35,'DMG Tables'!$O$2:$O$35)*NJ$1*LOOKUP(NJ$1,'DMG Tables'!$G$2:$G$7,'DMG Tables'!$H$2:$H$7)</f>
        <v>7420000</v>
      </c>
      <c r="NK14" s="1">
        <f>LOOKUP($A14,'DMG Tables'!$P$2:$P$35,'DMG Tables'!$O$2:$O$35)*NK$1*LOOKUP(NK$1,'DMG Tables'!$G$2:$G$7,'DMG Tables'!$H$2:$H$7)</f>
        <v>7440000</v>
      </c>
      <c r="NL14" s="1">
        <f>LOOKUP($A14,'DMG Tables'!$P$2:$P$35,'DMG Tables'!$O$2:$O$35)*NL$1*LOOKUP(NL$1,'DMG Tables'!$G$2:$G$7,'DMG Tables'!$H$2:$H$7)</f>
        <v>7460000</v>
      </c>
      <c r="NM14" s="1">
        <f>LOOKUP($A14,'DMG Tables'!$P$2:$P$35,'DMG Tables'!$O$2:$O$35)*NM$1*LOOKUP(NM$1,'DMG Tables'!$G$2:$G$7,'DMG Tables'!$H$2:$H$7)</f>
        <v>7480000</v>
      </c>
      <c r="NN14" s="1">
        <f>LOOKUP($A14,'DMG Tables'!$P$2:$P$35,'DMG Tables'!$O$2:$O$35)*NN$1*LOOKUP(NN$1,'DMG Tables'!$G$2:$G$7,'DMG Tables'!$H$2:$H$7)</f>
        <v>7500000</v>
      </c>
      <c r="NO14" s="1">
        <f>LOOKUP($A14,'DMG Tables'!$P$2:$P$35,'DMG Tables'!$O$2:$O$35)*NO$1*LOOKUP(NO$1,'DMG Tables'!$G$2:$G$7,'DMG Tables'!$H$2:$H$7)</f>
        <v>7520000</v>
      </c>
      <c r="NP14" s="1">
        <f>LOOKUP($A14,'DMG Tables'!$P$2:$P$35,'DMG Tables'!$O$2:$O$35)*NP$1*LOOKUP(NP$1,'DMG Tables'!$G$2:$G$7,'DMG Tables'!$H$2:$H$7)</f>
        <v>7540000</v>
      </c>
      <c r="NQ14" s="1">
        <f>LOOKUP($A14,'DMG Tables'!$P$2:$P$35,'DMG Tables'!$O$2:$O$35)*NQ$1*LOOKUP(NQ$1,'DMG Tables'!$G$2:$G$7,'DMG Tables'!$H$2:$H$7)</f>
        <v>7560000</v>
      </c>
      <c r="NR14" s="1">
        <f>LOOKUP($A14,'DMG Tables'!$P$2:$P$35,'DMG Tables'!$O$2:$O$35)*NR$1*LOOKUP(NR$1,'DMG Tables'!$G$2:$G$7,'DMG Tables'!$H$2:$H$7)</f>
        <v>7580000</v>
      </c>
      <c r="NS14" s="1">
        <f>LOOKUP($A14,'DMG Tables'!$P$2:$P$35,'DMG Tables'!$O$2:$O$35)*NS$1*LOOKUP(NS$1,'DMG Tables'!$G$2:$G$7,'DMG Tables'!$H$2:$H$7)</f>
        <v>7600000</v>
      </c>
      <c r="NT14" s="1">
        <f>LOOKUP($A14,'DMG Tables'!$P$2:$P$35,'DMG Tables'!$O$2:$O$35)*NT$1*LOOKUP(NT$1,'DMG Tables'!$G$2:$G$7,'DMG Tables'!$H$2:$H$7)</f>
        <v>7620000</v>
      </c>
      <c r="NU14" s="1">
        <f>LOOKUP($A14,'DMG Tables'!$P$2:$P$35,'DMG Tables'!$O$2:$O$35)*NU$1*LOOKUP(NU$1,'DMG Tables'!$G$2:$G$7,'DMG Tables'!$H$2:$H$7)</f>
        <v>7640000</v>
      </c>
      <c r="NV14" s="1">
        <f>LOOKUP($A14,'DMG Tables'!$P$2:$P$35,'DMG Tables'!$O$2:$O$35)*NV$1*LOOKUP(NV$1,'DMG Tables'!$G$2:$G$7,'DMG Tables'!$H$2:$H$7)</f>
        <v>7660000</v>
      </c>
      <c r="NW14" s="1">
        <f>LOOKUP($A14,'DMG Tables'!$P$2:$P$35,'DMG Tables'!$O$2:$O$35)*NW$1*LOOKUP(NW$1,'DMG Tables'!$G$2:$G$7,'DMG Tables'!$H$2:$H$7)</f>
        <v>7680000</v>
      </c>
      <c r="NX14" s="1">
        <f>LOOKUP($A14,'DMG Tables'!$P$2:$P$35,'DMG Tables'!$O$2:$O$35)*NX$1*LOOKUP(NX$1,'DMG Tables'!$G$2:$G$7,'DMG Tables'!$H$2:$H$7)</f>
        <v>7700000</v>
      </c>
      <c r="NY14" s="1">
        <f>LOOKUP($A14,'DMG Tables'!$P$2:$P$35,'DMG Tables'!$O$2:$O$35)*NY$1*LOOKUP(NY$1,'DMG Tables'!$G$2:$G$7,'DMG Tables'!$H$2:$H$7)</f>
        <v>7720000</v>
      </c>
      <c r="NZ14" s="1">
        <f>LOOKUP($A14,'DMG Tables'!$P$2:$P$35,'DMG Tables'!$O$2:$O$35)*NZ$1*LOOKUP(NZ$1,'DMG Tables'!$G$2:$G$7,'DMG Tables'!$H$2:$H$7)</f>
        <v>7740000</v>
      </c>
      <c r="OA14" s="1">
        <f>LOOKUP($A14,'DMG Tables'!$P$2:$P$35,'DMG Tables'!$O$2:$O$35)*OA$1*LOOKUP(OA$1,'DMG Tables'!$G$2:$G$7,'DMG Tables'!$H$2:$H$7)</f>
        <v>7760000</v>
      </c>
      <c r="OB14" s="1">
        <f>LOOKUP($A14,'DMG Tables'!$P$2:$P$35,'DMG Tables'!$O$2:$O$35)*OB$1*LOOKUP(OB$1,'DMG Tables'!$G$2:$G$7,'DMG Tables'!$H$2:$H$7)</f>
        <v>7780000</v>
      </c>
      <c r="OC14" s="1">
        <f>LOOKUP($A14,'DMG Tables'!$P$2:$P$35,'DMG Tables'!$O$2:$O$35)*OC$1*LOOKUP(OC$1,'DMG Tables'!$G$2:$G$7,'DMG Tables'!$H$2:$H$7)</f>
        <v>7800000</v>
      </c>
      <c r="OD14" s="1">
        <f>LOOKUP($A14,'DMG Tables'!$P$2:$P$35,'DMG Tables'!$O$2:$O$35)*OD$1*LOOKUP(OD$1,'DMG Tables'!$G$2:$G$7,'DMG Tables'!$H$2:$H$7)</f>
        <v>7820000</v>
      </c>
      <c r="OE14" s="1">
        <f>LOOKUP($A14,'DMG Tables'!$P$2:$P$35,'DMG Tables'!$O$2:$O$35)*OE$1*LOOKUP(OE$1,'DMG Tables'!$G$2:$G$7,'DMG Tables'!$H$2:$H$7)</f>
        <v>7840000</v>
      </c>
      <c r="OF14" s="1">
        <f>LOOKUP($A14,'DMG Tables'!$P$2:$P$35,'DMG Tables'!$O$2:$O$35)*OF$1*LOOKUP(OF$1,'DMG Tables'!$G$2:$G$7,'DMG Tables'!$H$2:$H$7)</f>
        <v>7860000</v>
      </c>
      <c r="OG14" s="1">
        <f>LOOKUP($A14,'DMG Tables'!$P$2:$P$35,'DMG Tables'!$O$2:$O$35)*OG$1*LOOKUP(OG$1,'DMG Tables'!$G$2:$G$7,'DMG Tables'!$H$2:$H$7)</f>
        <v>7880000</v>
      </c>
      <c r="OH14" s="1">
        <f>LOOKUP($A14,'DMG Tables'!$P$2:$P$35,'DMG Tables'!$O$2:$O$35)*OH$1*LOOKUP(OH$1,'DMG Tables'!$G$2:$G$7,'DMG Tables'!$H$2:$H$7)</f>
        <v>7900000</v>
      </c>
      <c r="OI14" s="1">
        <f>LOOKUP($A14,'DMG Tables'!$P$2:$P$35,'DMG Tables'!$O$2:$O$35)*OI$1*LOOKUP(OI$1,'DMG Tables'!$G$2:$G$7,'DMG Tables'!$H$2:$H$7)</f>
        <v>7920000</v>
      </c>
      <c r="OJ14" s="1">
        <f>LOOKUP($A14,'DMG Tables'!$P$2:$P$35,'DMG Tables'!$O$2:$O$35)*OJ$1*LOOKUP(OJ$1,'DMG Tables'!$G$2:$G$7,'DMG Tables'!$H$2:$H$7)</f>
        <v>7940000</v>
      </c>
      <c r="OK14" s="1">
        <f>LOOKUP($A14,'DMG Tables'!$P$2:$P$35,'DMG Tables'!$O$2:$O$35)*OK$1*LOOKUP(OK$1,'DMG Tables'!$G$2:$G$7,'DMG Tables'!$H$2:$H$7)</f>
        <v>7960000</v>
      </c>
      <c r="OL14" s="1">
        <f>LOOKUP($A14,'DMG Tables'!$P$2:$P$35,'DMG Tables'!$O$2:$O$35)*OL$1*LOOKUP(OL$1,'DMG Tables'!$G$2:$G$7,'DMG Tables'!$H$2:$H$7)</f>
        <v>7980000</v>
      </c>
      <c r="OM14" s="1">
        <f>LOOKUP($A14,'DMG Tables'!$P$2:$P$35,'DMG Tables'!$O$2:$O$35)*OM$1*LOOKUP(OM$1,'DMG Tables'!$G$2:$G$7,'DMG Tables'!$H$2:$H$7)</f>
        <v>8000000</v>
      </c>
      <c r="ON14" s="1">
        <f>LOOKUP($A14,'DMG Tables'!$P$2:$P$35,'DMG Tables'!$O$2:$O$35)*ON$1*LOOKUP(ON$1,'DMG Tables'!$G$2:$G$7,'DMG Tables'!$H$2:$H$7)</f>
        <v>8020000</v>
      </c>
      <c r="OO14" s="1">
        <f>LOOKUP($A14,'DMG Tables'!$P$2:$P$35,'DMG Tables'!$O$2:$O$35)*OO$1*LOOKUP(OO$1,'DMG Tables'!$G$2:$G$7,'DMG Tables'!$H$2:$H$7)</f>
        <v>8040000</v>
      </c>
      <c r="OP14" s="1">
        <f>LOOKUP($A14,'DMG Tables'!$P$2:$P$35,'DMG Tables'!$O$2:$O$35)*OP$1*LOOKUP(OP$1,'DMG Tables'!$G$2:$G$7,'DMG Tables'!$H$2:$H$7)</f>
        <v>8060000</v>
      </c>
      <c r="OQ14" s="1">
        <f>LOOKUP($A14,'DMG Tables'!$P$2:$P$35,'DMG Tables'!$O$2:$O$35)*OQ$1*LOOKUP(OQ$1,'DMG Tables'!$G$2:$G$7,'DMG Tables'!$H$2:$H$7)</f>
        <v>8080000</v>
      </c>
      <c r="OR14" s="1">
        <f>LOOKUP($A14,'DMG Tables'!$P$2:$P$35,'DMG Tables'!$O$2:$O$35)*OR$1*LOOKUP(OR$1,'DMG Tables'!$G$2:$G$7,'DMG Tables'!$H$2:$H$7)</f>
        <v>8100000</v>
      </c>
      <c r="OS14" s="1">
        <f>LOOKUP($A14,'DMG Tables'!$P$2:$P$35,'DMG Tables'!$O$2:$O$35)*OS$1*LOOKUP(OS$1,'DMG Tables'!$G$2:$G$7,'DMG Tables'!$H$2:$H$7)</f>
        <v>8120000</v>
      </c>
      <c r="OT14" s="1">
        <f>LOOKUP($A14,'DMG Tables'!$P$2:$P$35,'DMG Tables'!$O$2:$O$35)*OT$1*LOOKUP(OT$1,'DMG Tables'!$G$2:$G$7,'DMG Tables'!$H$2:$H$7)</f>
        <v>8140000</v>
      </c>
      <c r="OU14" s="1">
        <f>LOOKUP($A14,'DMG Tables'!$P$2:$P$35,'DMG Tables'!$O$2:$O$35)*OU$1*LOOKUP(OU$1,'DMG Tables'!$G$2:$G$7,'DMG Tables'!$H$2:$H$7)</f>
        <v>8160000</v>
      </c>
      <c r="OV14" s="1">
        <f>LOOKUP($A14,'DMG Tables'!$P$2:$P$35,'DMG Tables'!$O$2:$O$35)*OV$1*LOOKUP(OV$1,'DMG Tables'!$G$2:$G$7,'DMG Tables'!$H$2:$H$7)</f>
        <v>8180000</v>
      </c>
      <c r="OW14" s="1">
        <f>LOOKUP($A14,'DMG Tables'!$P$2:$P$35,'DMG Tables'!$O$2:$O$35)*OW$1*LOOKUP(OW$1,'DMG Tables'!$G$2:$G$7,'DMG Tables'!$H$2:$H$7)</f>
        <v>8200000</v>
      </c>
      <c r="OX14" s="1">
        <f>LOOKUP($A14,'DMG Tables'!$P$2:$P$35,'DMG Tables'!$O$2:$O$35)*OX$1*LOOKUP(OX$1,'DMG Tables'!$G$2:$G$7,'DMG Tables'!$H$2:$H$7)</f>
        <v>8220000</v>
      </c>
      <c r="OY14" s="1">
        <f>LOOKUP($A14,'DMG Tables'!$P$2:$P$35,'DMG Tables'!$O$2:$O$35)*OY$1*LOOKUP(OY$1,'DMG Tables'!$G$2:$G$7,'DMG Tables'!$H$2:$H$7)</f>
        <v>8240000</v>
      </c>
      <c r="OZ14" s="1">
        <f>LOOKUP($A14,'DMG Tables'!$P$2:$P$35,'DMG Tables'!$O$2:$O$35)*OZ$1*LOOKUP(OZ$1,'DMG Tables'!$G$2:$G$7,'DMG Tables'!$H$2:$H$7)</f>
        <v>8260000</v>
      </c>
      <c r="PA14" s="1">
        <f>LOOKUP($A14,'DMG Tables'!$P$2:$P$35,'DMG Tables'!$O$2:$O$35)*PA$1*LOOKUP(PA$1,'DMG Tables'!$G$2:$G$7,'DMG Tables'!$H$2:$H$7)</f>
        <v>8280000</v>
      </c>
      <c r="PB14" s="1">
        <f>LOOKUP($A14,'DMG Tables'!$P$2:$P$35,'DMG Tables'!$O$2:$O$35)*PB$1*LOOKUP(PB$1,'DMG Tables'!$G$2:$G$7,'DMG Tables'!$H$2:$H$7)</f>
        <v>8300000</v>
      </c>
      <c r="PC14" s="1">
        <f>LOOKUP($A14,'DMG Tables'!$P$2:$P$35,'DMG Tables'!$O$2:$O$35)*PC$1*LOOKUP(PC$1,'DMG Tables'!$G$2:$G$7,'DMG Tables'!$H$2:$H$7)</f>
        <v>8320000</v>
      </c>
      <c r="PD14" s="1">
        <f>LOOKUP($A14,'DMG Tables'!$P$2:$P$35,'DMG Tables'!$O$2:$O$35)*PD$1*LOOKUP(PD$1,'DMG Tables'!$G$2:$G$7,'DMG Tables'!$H$2:$H$7)</f>
        <v>8340000</v>
      </c>
      <c r="PE14" s="1">
        <f>LOOKUP($A14,'DMG Tables'!$P$2:$P$35,'DMG Tables'!$O$2:$O$35)*PE$1*LOOKUP(PE$1,'DMG Tables'!$G$2:$G$7,'DMG Tables'!$H$2:$H$7)</f>
        <v>8360000</v>
      </c>
      <c r="PF14" s="1">
        <f>LOOKUP($A14,'DMG Tables'!$P$2:$P$35,'DMG Tables'!$O$2:$O$35)*PF$1*LOOKUP(PF$1,'DMG Tables'!$G$2:$G$7,'DMG Tables'!$H$2:$H$7)</f>
        <v>8380000</v>
      </c>
      <c r="PG14" s="1">
        <f>LOOKUP($A14,'DMG Tables'!$P$2:$P$35,'DMG Tables'!$O$2:$O$35)*PG$1*LOOKUP(PG$1,'DMG Tables'!$G$2:$G$7,'DMG Tables'!$H$2:$H$7)</f>
        <v>8400000</v>
      </c>
      <c r="PH14" s="1">
        <f>LOOKUP($A14,'DMG Tables'!$P$2:$P$35,'DMG Tables'!$O$2:$O$35)*PH$1*LOOKUP(PH$1,'DMG Tables'!$G$2:$G$7,'DMG Tables'!$H$2:$H$7)</f>
        <v>8420000</v>
      </c>
      <c r="PI14" s="1">
        <f>LOOKUP($A14,'DMG Tables'!$P$2:$P$35,'DMG Tables'!$O$2:$O$35)*PI$1*LOOKUP(PI$1,'DMG Tables'!$G$2:$G$7,'DMG Tables'!$H$2:$H$7)</f>
        <v>8440000</v>
      </c>
      <c r="PJ14" s="1">
        <f>LOOKUP($A14,'DMG Tables'!$P$2:$P$35,'DMG Tables'!$O$2:$O$35)*PJ$1*LOOKUP(PJ$1,'DMG Tables'!$G$2:$G$7,'DMG Tables'!$H$2:$H$7)</f>
        <v>8460000</v>
      </c>
      <c r="PK14" s="1">
        <f>LOOKUP($A14,'DMG Tables'!$P$2:$P$35,'DMG Tables'!$O$2:$O$35)*PK$1*LOOKUP(PK$1,'DMG Tables'!$G$2:$G$7,'DMG Tables'!$H$2:$H$7)</f>
        <v>8480000</v>
      </c>
      <c r="PL14" s="1">
        <f>LOOKUP($A14,'DMG Tables'!$P$2:$P$35,'DMG Tables'!$O$2:$O$35)*PL$1*LOOKUP(PL$1,'DMG Tables'!$G$2:$G$7,'DMG Tables'!$H$2:$H$7)</f>
        <v>8500000</v>
      </c>
      <c r="PM14" s="1">
        <f>LOOKUP($A14,'DMG Tables'!$P$2:$P$35,'DMG Tables'!$O$2:$O$35)*PM$1*LOOKUP(PM$1,'DMG Tables'!$G$2:$G$7,'DMG Tables'!$H$2:$H$7)</f>
        <v>8520000</v>
      </c>
      <c r="PN14" s="1">
        <f>LOOKUP($A14,'DMG Tables'!$P$2:$P$35,'DMG Tables'!$O$2:$O$35)*PN$1*LOOKUP(PN$1,'DMG Tables'!$G$2:$G$7,'DMG Tables'!$H$2:$H$7)</f>
        <v>8540000</v>
      </c>
      <c r="PO14" s="1">
        <f>LOOKUP($A14,'DMG Tables'!$P$2:$P$35,'DMG Tables'!$O$2:$O$35)*PO$1*LOOKUP(PO$1,'DMG Tables'!$G$2:$G$7,'DMG Tables'!$H$2:$H$7)</f>
        <v>8560000</v>
      </c>
      <c r="PP14" s="1">
        <f>LOOKUP($A14,'DMG Tables'!$P$2:$P$35,'DMG Tables'!$O$2:$O$35)*PP$1*LOOKUP(PP$1,'DMG Tables'!$G$2:$G$7,'DMG Tables'!$H$2:$H$7)</f>
        <v>8580000</v>
      </c>
      <c r="PQ14" s="1">
        <f>LOOKUP($A14,'DMG Tables'!$P$2:$P$35,'DMG Tables'!$O$2:$O$35)*PQ$1*LOOKUP(PQ$1,'DMG Tables'!$G$2:$G$7,'DMG Tables'!$H$2:$H$7)</f>
        <v>8600000</v>
      </c>
      <c r="PR14" s="1">
        <f>LOOKUP($A14,'DMG Tables'!$P$2:$P$35,'DMG Tables'!$O$2:$O$35)*PR$1*LOOKUP(PR$1,'DMG Tables'!$G$2:$G$7,'DMG Tables'!$H$2:$H$7)</f>
        <v>8620000</v>
      </c>
      <c r="PS14" s="1">
        <f>LOOKUP($A14,'DMG Tables'!$P$2:$P$35,'DMG Tables'!$O$2:$O$35)*PS$1*LOOKUP(PS$1,'DMG Tables'!$G$2:$G$7,'DMG Tables'!$H$2:$H$7)</f>
        <v>8640000</v>
      </c>
      <c r="PT14" s="1">
        <f>LOOKUP($A14,'DMG Tables'!$P$2:$P$35,'DMG Tables'!$O$2:$O$35)*PT$1*LOOKUP(PT$1,'DMG Tables'!$G$2:$G$7,'DMG Tables'!$H$2:$H$7)</f>
        <v>8660000</v>
      </c>
      <c r="PU14" s="1">
        <f>LOOKUP($A14,'DMG Tables'!$P$2:$P$35,'DMG Tables'!$O$2:$O$35)*PU$1*LOOKUP(PU$1,'DMG Tables'!$G$2:$G$7,'DMG Tables'!$H$2:$H$7)</f>
        <v>8680000</v>
      </c>
      <c r="PV14" s="1">
        <f>LOOKUP($A14,'DMG Tables'!$P$2:$P$35,'DMG Tables'!$O$2:$O$35)*PV$1*LOOKUP(PV$1,'DMG Tables'!$G$2:$G$7,'DMG Tables'!$H$2:$H$7)</f>
        <v>8700000</v>
      </c>
      <c r="PW14" s="1">
        <f>LOOKUP($A14,'DMG Tables'!$P$2:$P$35,'DMG Tables'!$O$2:$O$35)*PW$1*LOOKUP(PW$1,'DMG Tables'!$G$2:$G$7,'DMG Tables'!$H$2:$H$7)</f>
        <v>8720000</v>
      </c>
      <c r="PX14" s="1">
        <f>LOOKUP($A14,'DMG Tables'!$P$2:$P$35,'DMG Tables'!$O$2:$O$35)*PX$1*LOOKUP(PX$1,'DMG Tables'!$G$2:$G$7,'DMG Tables'!$H$2:$H$7)</f>
        <v>8740000</v>
      </c>
      <c r="PY14" s="1">
        <f>LOOKUP($A14,'DMG Tables'!$P$2:$P$35,'DMG Tables'!$O$2:$O$35)*PY$1*LOOKUP(PY$1,'DMG Tables'!$G$2:$G$7,'DMG Tables'!$H$2:$H$7)</f>
        <v>8760000</v>
      </c>
      <c r="PZ14" s="1">
        <f>LOOKUP($A14,'DMG Tables'!$P$2:$P$35,'DMG Tables'!$O$2:$O$35)*PZ$1*LOOKUP(PZ$1,'DMG Tables'!$G$2:$G$7,'DMG Tables'!$H$2:$H$7)</f>
        <v>8780000</v>
      </c>
      <c r="QA14" s="1">
        <f>LOOKUP($A14,'DMG Tables'!$P$2:$P$35,'DMG Tables'!$O$2:$O$35)*QA$1*LOOKUP(QA$1,'DMG Tables'!$G$2:$G$7,'DMG Tables'!$H$2:$H$7)</f>
        <v>8800000</v>
      </c>
      <c r="QB14" s="1">
        <f>LOOKUP($A14,'DMG Tables'!$P$2:$P$35,'DMG Tables'!$O$2:$O$35)*QB$1*LOOKUP(QB$1,'DMG Tables'!$G$2:$G$7,'DMG Tables'!$H$2:$H$7)</f>
        <v>8820000</v>
      </c>
      <c r="QC14" s="1">
        <f>LOOKUP($A14,'DMG Tables'!$P$2:$P$35,'DMG Tables'!$O$2:$O$35)*QC$1*LOOKUP(QC$1,'DMG Tables'!$G$2:$G$7,'DMG Tables'!$H$2:$H$7)</f>
        <v>8840000</v>
      </c>
      <c r="QD14" s="1">
        <f>LOOKUP($A14,'DMG Tables'!$P$2:$P$35,'DMG Tables'!$O$2:$O$35)*QD$1*LOOKUP(QD$1,'DMG Tables'!$G$2:$G$7,'DMG Tables'!$H$2:$H$7)</f>
        <v>8860000</v>
      </c>
      <c r="QE14" s="1">
        <f>LOOKUP($A14,'DMG Tables'!$P$2:$P$35,'DMG Tables'!$O$2:$O$35)*QE$1*LOOKUP(QE$1,'DMG Tables'!$G$2:$G$7,'DMG Tables'!$H$2:$H$7)</f>
        <v>8880000</v>
      </c>
      <c r="QF14" s="1">
        <f>LOOKUP($A14,'DMG Tables'!$P$2:$P$35,'DMG Tables'!$O$2:$O$35)*QF$1*LOOKUP(QF$1,'DMG Tables'!$G$2:$G$7,'DMG Tables'!$H$2:$H$7)</f>
        <v>8900000</v>
      </c>
      <c r="QG14" s="1">
        <f>LOOKUP($A14,'DMG Tables'!$P$2:$P$35,'DMG Tables'!$O$2:$O$35)*QG$1*LOOKUP(QG$1,'DMG Tables'!$G$2:$G$7,'DMG Tables'!$H$2:$H$7)</f>
        <v>8920000</v>
      </c>
      <c r="QH14" s="1">
        <f>LOOKUP($A14,'DMG Tables'!$P$2:$P$35,'DMG Tables'!$O$2:$O$35)*QH$1*LOOKUP(QH$1,'DMG Tables'!$G$2:$G$7,'DMG Tables'!$H$2:$H$7)</f>
        <v>8940000</v>
      </c>
      <c r="QI14" s="1">
        <f>LOOKUP($A14,'DMG Tables'!$P$2:$P$35,'DMG Tables'!$O$2:$O$35)*QI$1*LOOKUP(QI$1,'DMG Tables'!$G$2:$G$7,'DMG Tables'!$H$2:$H$7)</f>
        <v>8960000</v>
      </c>
      <c r="QJ14" s="1">
        <f>LOOKUP($A14,'DMG Tables'!$P$2:$P$35,'DMG Tables'!$O$2:$O$35)*QJ$1*LOOKUP(QJ$1,'DMG Tables'!$G$2:$G$7,'DMG Tables'!$H$2:$H$7)</f>
        <v>8980000</v>
      </c>
      <c r="QK14" s="1">
        <f>LOOKUP($A14,'DMG Tables'!$P$2:$P$35,'DMG Tables'!$O$2:$O$35)*QK$1*LOOKUP(QK$1,'DMG Tables'!$G$2:$G$7,'DMG Tables'!$H$2:$H$7)</f>
        <v>9000000</v>
      </c>
      <c r="QL14" s="1">
        <f>LOOKUP($A14,'DMG Tables'!$P$2:$P$35,'DMG Tables'!$O$2:$O$35)*QL$1*LOOKUP(QL$1,'DMG Tables'!$G$2:$G$7,'DMG Tables'!$H$2:$H$7)</f>
        <v>9020000</v>
      </c>
      <c r="QM14" s="1">
        <f>LOOKUP($A14,'DMG Tables'!$P$2:$P$35,'DMG Tables'!$O$2:$O$35)*QM$1*LOOKUP(QM$1,'DMG Tables'!$G$2:$G$7,'DMG Tables'!$H$2:$H$7)</f>
        <v>9040000</v>
      </c>
      <c r="QN14" s="1">
        <f>LOOKUP($A14,'DMG Tables'!$P$2:$P$35,'DMG Tables'!$O$2:$O$35)*QN$1*LOOKUP(QN$1,'DMG Tables'!$G$2:$G$7,'DMG Tables'!$H$2:$H$7)</f>
        <v>9060000</v>
      </c>
      <c r="QO14" s="1">
        <f>LOOKUP($A14,'DMG Tables'!$P$2:$P$35,'DMG Tables'!$O$2:$O$35)*QO$1*LOOKUP(QO$1,'DMG Tables'!$G$2:$G$7,'DMG Tables'!$H$2:$H$7)</f>
        <v>9080000</v>
      </c>
      <c r="QP14" s="1">
        <f>LOOKUP($A14,'DMG Tables'!$P$2:$P$35,'DMG Tables'!$O$2:$O$35)*QP$1*LOOKUP(QP$1,'DMG Tables'!$G$2:$G$7,'DMG Tables'!$H$2:$H$7)</f>
        <v>9100000</v>
      </c>
      <c r="QQ14" s="1">
        <f>LOOKUP($A14,'DMG Tables'!$P$2:$P$35,'DMG Tables'!$O$2:$O$35)*QQ$1*LOOKUP(QQ$1,'DMG Tables'!$G$2:$G$7,'DMG Tables'!$H$2:$H$7)</f>
        <v>9120000</v>
      </c>
      <c r="QR14" s="1">
        <f>LOOKUP($A14,'DMG Tables'!$P$2:$P$35,'DMG Tables'!$O$2:$O$35)*QR$1*LOOKUP(QR$1,'DMG Tables'!$G$2:$G$7,'DMG Tables'!$H$2:$H$7)</f>
        <v>9140000</v>
      </c>
      <c r="QS14" s="1">
        <f>LOOKUP($A14,'DMG Tables'!$P$2:$P$35,'DMG Tables'!$O$2:$O$35)*QS$1*LOOKUP(QS$1,'DMG Tables'!$G$2:$G$7,'DMG Tables'!$H$2:$H$7)</f>
        <v>9160000</v>
      </c>
      <c r="QT14" s="1">
        <f>LOOKUP($A14,'DMG Tables'!$P$2:$P$35,'DMG Tables'!$O$2:$O$35)*QT$1*LOOKUP(QT$1,'DMG Tables'!$G$2:$G$7,'DMG Tables'!$H$2:$H$7)</f>
        <v>9180000</v>
      </c>
      <c r="QU14" s="1">
        <f>LOOKUP($A14,'DMG Tables'!$P$2:$P$35,'DMG Tables'!$O$2:$O$35)*QU$1*LOOKUP(QU$1,'DMG Tables'!$G$2:$G$7,'DMG Tables'!$H$2:$H$7)</f>
        <v>9200000</v>
      </c>
      <c r="QV14" s="1">
        <f>LOOKUP($A14,'DMG Tables'!$P$2:$P$35,'DMG Tables'!$O$2:$O$35)*QV$1*LOOKUP(QV$1,'DMG Tables'!$G$2:$G$7,'DMG Tables'!$H$2:$H$7)</f>
        <v>9220000</v>
      </c>
      <c r="QW14" s="1">
        <f>LOOKUP($A14,'DMG Tables'!$P$2:$P$35,'DMG Tables'!$O$2:$O$35)*QW$1*LOOKUP(QW$1,'DMG Tables'!$G$2:$G$7,'DMG Tables'!$H$2:$H$7)</f>
        <v>9240000</v>
      </c>
      <c r="QX14" s="1">
        <f>LOOKUP($A14,'DMG Tables'!$P$2:$P$35,'DMG Tables'!$O$2:$O$35)*QX$1*LOOKUP(QX$1,'DMG Tables'!$G$2:$G$7,'DMG Tables'!$H$2:$H$7)</f>
        <v>9260000</v>
      </c>
      <c r="QY14" s="1">
        <f>LOOKUP($A14,'DMG Tables'!$P$2:$P$35,'DMG Tables'!$O$2:$O$35)*QY$1*LOOKUP(QY$1,'DMG Tables'!$G$2:$G$7,'DMG Tables'!$H$2:$H$7)</f>
        <v>9280000</v>
      </c>
      <c r="QZ14" s="1">
        <f>LOOKUP($A14,'DMG Tables'!$P$2:$P$35,'DMG Tables'!$O$2:$O$35)*QZ$1*LOOKUP(QZ$1,'DMG Tables'!$G$2:$G$7,'DMG Tables'!$H$2:$H$7)</f>
        <v>9300000</v>
      </c>
      <c r="RA14" s="1">
        <f>LOOKUP($A14,'DMG Tables'!$P$2:$P$35,'DMG Tables'!$O$2:$O$35)*RA$1*LOOKUP(RA$1,'DMG Tables'!$G$2:$G$7,'DMG Tables'!$H$2:$H$7)</f>
        <v>9320000</v>
      </c>
      <c r="RB14" s="1">
        <f>LOOKUP($A14,'DMG Tables'!$P$2:$P$35,'DMG Tables'!$O$2:$O$35)*RB$1*LOOKUP(RB$1,'DMG Tables'!$G$2:$G$7,'DMG Tables'!$H$2:$H$7)</f>
        <v>9340000</v>
      </c>
      <c r="RC14" s="1">
        <f>LOOKUP($A14,'DMG Tables'!$P$2:$P$35,'DMG Tables'!$O$2:$O$35)*RC$1*LOOKUP(RC$1,'DMG Tables'!$G$2:$G$7,'DMG Tables'!$H$2:$H$7)</f>
        <v>9360000</v>
      </c>
      <c r="RD14" s="1">
        <f>LOOKUP($A14,'DMG Tables'!$P$2:$P$35,'DMG Tables'!$O$2:$O$35)*RD$1*LOOKUP(RD$1,'DMG Tables'!$G$2:$G$7,'DMG Tables'!$H$2:$H$7)</f>
        <v>9380000</v>
      </c>
      <c r="RE14" s="1">
        <f>LOOKUP($A14,'DMG Tables'!$P$2:$P$35,'DMG Tables'!$O$2:$O$35)*RE$1*LOOKUP(RE$1,'DMG Tables'!$G$2:$G$7,'DMG Tables'!$H$2:$H$7)</f>
        <v>9400000</v>
      </c>
      <c r="RF14" s="1">
        <f>LOOKUP($A14,'DMG Tables'!$P$2:$P$35,'DMG Tables'!$O$2:$O$35)*RF$1*LOOKUP(RF$1,'DMG Tables'!$G$2:$G$7,'DMG Tables'!$H$2:$H$7)</f>
        <v>9420000</v>
      </c>
      <c r="RG14" s="1">
        <f>LOOKUP($A14,'DMG Tables'!$P$2:$P$35,'DMG Tables'!$O$2:$O$35)*RG$1*LOOKUP(RG$1,'DMG Tables'!$G$2:$G$7,'DMG Tables'!$H$2:$H$7)</f>
        <v>9440000</v>
      </c>
      <c r="RH14" s="1">
        <f>LOOKUP($A14,'DMG Tables'!$P$2:$P$35,'DMG Tables'!$O$2:$O$35)*RH$1*LOOKUP(RH$1,'DMG Tables'!$G$2:$G$7,'DMG Tables'!$H$2:$H$7)</f>
        <v>9460000</v>
      </c>
      <c r="RI14" s="1">
        <f>LOOKUP($A14,'DMG Tables'!$P$2:$P$35,'DMG Tables'!$O$2:$O$35)*RI$1*LOOKUP(RI$1,'DMG Tables'!$G$2:$G$7,'DMG Tables'!$H$2:$H$7)</f>
        <v>9480000</v>
      </c>
      <c r="RJ14" s="1">
        <f>LOOKUP($A14,'DMG Tables'!$P$2:$P$35,'DMG Tables'!$O$2:$O$35)*RJ$1*LOOKUP(RJ$1,'DMG Tables'!$G$2:$G$7,'DMG Tables'!$H$2:$H$7)</f>
        <v>9500000</v>
      </c>
      <c r="RK14" s="1">
        <f>LOOKUP($A14,'DMG Tables'!$P$2:$P$35,'DMG Tables'!$O$2:$O$35)*RK$1*LOOKUP(RK$1,'DMG Tables'!$G$2:$G$7,'DMG Tables'!$H$2:$H$7)</f>
        <v>9520000</v>
      </c>
      <c r="RL14" s="1">
        <f>LOOKUP($A14,'DMG Tables'!$P$2:$P$35,'DMG Tables'!$O$2:$O$35)*RL$1*LOOKUP(RL$1,'DMG Tables'!$G$2:$G$7,'DMG Tables'!$H$2:$H$7)</f>
        <v>9540000</v>
      </c>
      <c r="RM14" s="1">
        <f>LOOKUP($A14,'DMG Tables'!$P$2:$P$35,'DMG Tables'!$O$2:$O$35)*RM$1*LOOKUP(RM$1,'DMG Tables'!$G$2:$G$7,'DMG Tables'!$H$2:$H$7)</f>
        <v>9560000</v>
      </c>
      <c r="RN14" s="1">
        <f>LOOKUP($A14,'DMG Tables'!$P$2:$P$35,'DMG Tables'!$O$2:$O$35)*RN$1*LOOKUP(RN$1,'DMG Tables'!$G$2:$G$7,'DMG Tables'!$H$2:$H$7)</f>
        <v>9580000</v>
      </c>
      <c r="RO14" s="1">
        <f>LOOKUP($A14,'DMG Tables'!$P$2:$P$35,'DMG Tables'!$O$2:$O$35)*RO$1*LOOKUP(RO$1,'DMG Tables'!$G$2:$G$7,'DMG Tables'!$H$2:$H$7)</f>
        <v>9600000</v>
      </c>
      <c r="RP14" s="1">
        <f>LOOKUP($A14,'DMG Tables'!$P$2:$P$35,'DMG Tables'!$O$2:$O$35)*RP$1*LOOKUP(RP$1,'DMG Tables'!$G$2:$G$7,'DMG Tables'!$H$2:$H$7)</f>
        <v>9620000</v>
      </c>
      <c r="RQ14" s="1">
        <f>LOOKUP($A14,'DMG Tables'!$P$2:$P$35,'DMG Tables'!$O$2:$O$35)*RQ$1*LOOKUP(RQ$1,'DMG Tables'!$G$2:$G$7,'DMG Tables'!$H$2:$H$7)</f>
        <v>9640000</v>
      </c>
      <c r="RR14" s="1">
        <f>LOOKUP($A14,'DMG Tables'!$P$2:$P$35,'DMG Tables'!$O$2:$O$35)*RR$1*LOOKUP(RR$1,'DMG Tables'!$G$2:$G$7,'DMG Tables'!$H$2:$H$7)</f>
        <v>9660000</v>
      </c>
      <c r="RS14" s="1">
        <f>LOOKUP($A14,'DMG Tables'!$P$2:$P$35,'DMG Tables'!$O$2:$O$35)*RS$1*LOOKUP(RS$1,'DMG Tables'!$G$2:$G$7,'DMG Tables'!$H$2:$H$7)</f>
        <v>9680000</v>
      </c>
      <c r="RT14" s="1">
        <f>LOOKUP($A14,'DMG Tables'!$P$2:$P$35,'DMG Tables'!$O$2:$O$35)*RT$1*LOOKUP(RT$1,'DMG Tables'!$G$2:$G$7,'DMG Tables'!$H$2:$H$7)</f>
        <v>9700000</v>
      </c>
      <c r="RU14" s="1">
        <f>LOOKUP($A14,'DMG Tables'!$P$2:$P$35,'DMG Tables'!$O$2:$O$35)*RU$1*LOOKUP(RU$1,'DMG Tables'!$G$2:$G$7,'DMG Tables'!$H$2:$H$7)</f>
        <v>9720000</v>
      </c>
      <c r="RV14" s="1">
        <f>LOOKUP($A14,'DMG Tables'!$P$2:$P$35,'DMG Tables'!$O$2:$O$35)*RV$1*LOOKUP(RV$1,'DMG Tables'!$G$2:$G$7,'DMG Tables'!$H$2:$H$7)</f>
        <v>9740000</v>
      </c>
      <c r="RW14" s="1">
        <f>LOOKUP($A14,'DMG Tables'!$P$2:$P$35,'DMG Tables'!$O$2:$O$35)*RW$1*LOOKUP(RW$1,'DMG Tables'!$G$2:$G$7,'DMG Tables'!$H$2:$H$7)</f>
        <v>9760000</v>
      </c>
      <c r="RX14" s="1">
        <f>LOOKUP($A14,'DMG Tables'!$P$2:$P$35,'DMG Tables'!$O$2:$O$35)*RX$1*LOOKUP(RX$1,'DMG Tables'!$G$2:$G$7,'DMG Tables'!$H$2:$H$7)</f>
        <v>9780000</v>
      </c>
      <c r="RY14" s="1">
        <f>LOOKUP($A14,'DMG Tables'!$P$2:$P$35,'DMG Tables'!$O$2:$O$35)*RY$1*LOOKUP(RY$1,'DMG Tables'!$G$2:$G$7,'DMG Tables'!$H$2:$H$7)</f>
        <v>9800000</v>
      </c>
      <c r="RZ14" s="1">
        <f>LOOKUP($A14,'DMG Tables'!$P$2:$P$35,'DMG Tables'!$O$2:$O$35)*RZ$1*LOOKUP(RZ$1,'DMG Tables'!$G$2:$G$7,'DMG Tables'!$H$2:$H$7)</f>
        <v>9820000</v>
      </c>
      <c r="SA14" s="1">
        <f>LOOKUP($A14,'DMG Tables'!$P$2:$P$35,'DMG Tables'!$O$2:$O$35)*SA$1*LOOKUP(SA$1,'DMG Tables'!$G$2:$G$7,'DMG Tables'!$H$2:$H$7)</f>
        <v>9840000</v>
      </c>
      <c r="SB14" s="1">
        <f>LOOKUP($A14,'DMG Tables'!$P$2:$P$35,'DMG Tables'!$O$2:$O$35)*SB$1*LOOKUP(SB$1,'DMG Tables'!$G$2:$G$7,'DMG Tables'!$H$2:$H$7)</f>
        <v>9860000</v>
      </c>
      <c r="SC14" s="1">
        <f>LOOKUP($A14,'DMG Tables'!$P$2:$P$35,'DMG Tables'!$O$2:$O$35)*SC$1*LOOKUP(SC$1,'DMG Tables'!$G$2:$G$7,'DMG Tables'!$H$2:$H$7)</f>
        <v>9880000</v>
      </c>
      <c r="SD14" s="1">
        <f>LOOKUP($A14,'DMG Tables'!$P$2:$P$35,'DMG Tables'!$O$2:$O$35)*SD$1*LOOKUP(SD$1,'DMG Tables'!$G$2:$G$7,'DMG Tables'!$H$2:$H$7)</f>
        <v>9900000</v>
      </c>
      <c r="SE14" s="1">
        <f>LOOKUP($A14,'DMG Tables'!$P$2:$P$35,'DMG Tables'!$O$2:$O$35)*SE$1*LOOKUP(SE$1,'DMG Tables'!$G$2:$G$7,'DMG Tables'!$H$2:$H$7)</f>
        <v>9920000</v>
      </c>
      <c r="SF14" s="1">
        <f>LOOKUP($A14,'DMG Tables'!$P$2:$P$35,'DMG Tables'!$O$2:$O$35)*SF$1*LOOKUP(SF$1,'DMG Tables'!$G$2:$G$7,'DMG Tables'!$H$2:$H$7)</f>
        <v>9940000</v>
      </c>
      <c r="SG14" s="1">
        <f>LOOKUP($A14,'DMG Tables'!$P$2:$P$35,'DMG Tables'!$O$2:$O$35)*SG$1*LOOKUP(SG$1,'DMG Tables'!$G$2:$G$7,'DMG Tables'!$H$2:$H$7)</f>
        <v>9960000</v>
      </c>
      <c r="SH14" s="1">
        <f>LOOKUP($A14,'DMG Tables'!$P$2:$P$35,'DMG Tables'!$O$2:$O$35)*SH$1*LOOKUP(SH$1,'DMG Tables'!$G$2:$G$7,'DMG Tables'!$H$2:$H$7)</f>
        <v>9980000</v>
      </c>
      <c r="SI14" s="1">
        <f>LOOKUP($A14,'DMG Tables'!$P$2:$P$35,'DMG Tables'!$O$2:$O$35)*SI$1*LOOKUP(SI$1,'DMG Tables'!$G$2:$G$7,'DMG Tables'!$H$2:$H$7)</f>
        <v>10000000</v>
      </c>
      <c r="SJ14" s="1">
        <f>LOOKUP($A14,'DMG Tables'!$P$2:$P$35,'DMG Tables'!$O$2:$O$35)*SJ$1*LOOKUP(SJ$1,'DMG Tables'!$G$2:$G$7,'DMG Tables'!$H$2:$H$7)</f>
        <v>10020000</v>
      </c>
      <c r="SK14" s="1">
        <f>LOOKUP($A14,'DMG Tables'!$P$2:$P$35,'DMG Tables'!$O$2:$O$35)*SK$1*LOOKUP(SK$1,'DMG Tables'!$G$2:$G$7,'DMG Tables'!$H$2:$H$7)</f>
        <v>10040000</v>
      </c>
      <c r="SL14" s="1">
        <f>LOOKUP($A14,'DMG Tables'!$P$2:$P$35,'DMG Tables'!$O$2:$O$35)*SL$1*LOOKUP(SL$1,'DMG Tables'!$G$2:$G$7,'DMG Tables'!$H$2:$H$7)</f>
        <v>10060000</v>
      </c>
      <c r="SM14" s="1">
        <f>LOOKUP($A14,'DMG Tables'!$P$2:$P$35,'DMG Tables'!$O$2:$O$35)*SM$1*LOOKUP(SM$1,'DMG Tables'!$G$2:$G$7,'DMG Tables'!$H$2:$H$7)</f>
        <v>10080000</v>
      </c>
      <c r="SN14" s="1">
        <f>LOOKUP($A14,'DMG Tables'!$P$2:$P$35,'DMG Tables'!$O$2:$O$35)*SN$1*LOOKUP(SN$1,'DMG Tables'!$G$2:$G$7,'DMG Tables'!$H$2:$H$7)</f>
        <v>10100000</v>
      </c>
      <c r="SO14" s="1">
        <f>LOOKUP($A14,'DMG Tables'!$P$2:$P$35,'DMG Tables'!$O$2:$O$35)*SO$1*LOOKUP(SO$1,'DMG Tables'!$G$2:$G$7,'DMG Tables'!$H$2:$H$7)</f>
        <v>10120000</v>
      </c>
      <c r="SP14" s="1">
        <f>LOOKUP($A14,'DMG Tables'!$P$2:$P$35,'DMG Tables'!$O$2:$O$35)*SP$1*LOOKUP(SP$1,'DMG Tables'!$G$2:$G$7,'DMG Tables'!$H$2:$H$7)</f>
        <v>10140000</v>
      </c>
      <c r="SQ14" s="1">
        <f>LOOKUP($A14,'DMG Tables'!$P$2:$P$35,'DMG Tables'!$O$2:$O$35)*SQ$1*LOOKUP(SQ$1,'DMG Tables'!$G$2:$G$7,'DMG Tables'!$H$2:$H$7)</f>
        <v>10160000</v>
      </c>
      <c r="SR14" s="1">
        <f>LOOKUP($A14,'DMG Tables'!$P$2:$P$35,'DMG Tables'!$O$2:$O$35)*SR$1*LOOKUP(SR$1,'DMG Tables'!$G$2:$G$7,'DMG Tables'!$H$2:$H$7)</f>
        <v>10180000</v>
      </c>
      <c r="SS14" s="1">
        <f>LOOKUP($A14,'DMG Tables'!$P$2:$P$35,'DMG Tables'!$O$2:$O$35)*SS$1*LOOKUP(SS$1,'DMG Tables'!$G$2:$G$7,'DMG Tables'!$H$2:$H$7)</f>
        <v>10200000</v>
      </c>
      <c r="ST14" s="1">
        <f>LOOKUP($A14,'DMG Tables'!$P$2:$P$35,'DMG Tables'!$O$2:$O$35)*ST$1*LOOKUP(ST$1,'DMG Tables'!$G$2:$G$7,'DMG Tables'!$H$2:$H$7)</f>
        <v>10220000</v>
      </c>
      <c r="SU14" s="1">
        <f>LOOKUP($A14,'DMG Tables'!$P$2:$P$35,'DMG Tables'!$O$2:$O$35)*SU$1*LOOKUP(SU$1,'DMG Tables'!$G$2:$G$7,'DMG Tables'!$H$2:$H$7)</f>
        <v>10240000</v>
      </c>
      <c r="SV14" s="1">
        <f>LOOKUP($A14,'DMG Tables'!$P$2:$P$35,'DMG Tables'!$O$2:$O$35)*SV$1*LOOKUP(SV$1,'DMG Tables'!$G$2:$G$7,'DMG Tables'!$H$2:$H$7)</f>
        <v>10260000</v>
      </c>
      <c r="SW14" s="1">
        <f>LOOKUP($A14,'DMG Tables'!$P$2:$P$35,'DMG Tables'!$O$2:$O$35)*SW$1*LOOKUP(SW$1,'DMG Tables'!$G$2:$G$7,'DMG Tables'!$H$2:$H$7)</f>
        <v>10280000</v>
      </c>
      <c r="SX14" s="1">
        <f>LOOKUP($A14,'DMG Tables'!$P$2:$P$35,'DMG Tables'!$O$2:$O$35)*SX$1*LOOKUP(SX$1,'DMG Tables'!$G$2:$G$7,'DMG Tables'!$H$2:$H$7)</f>
        <v>10300000</v>
      </c>
      <c r="SY14" s="1">
        <f>LOOKUP($A14,'DMG Tables'!$P$2:$P$35,'DMG Tables'!$O$2:$O$35)*SY$1*LOOKUP(SY$1,'DMG Tables'!$G$2:$G$7,'DMG Tables'!$H$2:$H$7)</f>
        <v>10320000</v>
      </c>
      <c r="SZ14" s="1">
        <f>LOOKUP($A14,'DMG Tables'!$P$2:$P$35,'DMG Tables'!$O$2:$O$35)*SZ$1*LOOKUP(SZ$1,'DMG Tables'!$G$2:$G$7,'DMG Tables'!$H$2:$H$7)</f>
        <v>10340000</v>
      </c>
      <c r="TA14" s="1">
        <f>LOOKUP($A14,'DMG Tables'!$P$2:$P$35,'DMG Tables'!$O$2:$O$35)*TA$1*LOOKUP(TA$1,'DMG Tables'!$G$2:$G$7,'DMG Tables'!$H$2:$H$7)</f>
        <v>10360000</v>
      </c>
      <c r="TB14" s="1">
        <f>LOOKUP($A14,'DMG Tables'!$P$2:$P$35,'DMG Tables'!$O$2:$O$35)*TB$1*LOOKUP(TB$1,'DMG Tables'!$G$2:$G$7,'DMG Tables'!$H$2:$H$7)</f>
        <v>10380000</v>
      </c>
      <c r="TC14" s="1">
        <f>LOOKUP($A14,'DMG Tables'!$P$2:$P$35,'DMG Tables'!$O$2:$O$35)*TC$1*LOOKUP(TC$1,'DMG Tables'!$G$2:$G$7,'DMG Tables'!$H$2:$H$7)</f>
        <v>10400000</v>
      </c>
      <c r="TD14" s="1">
        <f>LOOKUP($A14,'DMG Tables'!$P$2:$P$35,'DMG Tables'!$O$2:$O$35)*TD$1*LOOKUP(TD$1,'DMG Tables'!$G$2:$G$7,'DMG Tables'!$H$2:$H$7)</f>
        <v>10420000</v>
      </c>
      <c r="TE14" s="1">
        <f>LOOKUP($A14,'DMG Tables'!$P$2:$P$35,'DMG Tables'!$O$2:$O$35)*TE$1*LOOKUP(TE$1,'DMG Tables'!$G$2:$G$7,'DMG Tables'!$H$2:$H$7)</f>
        <v>10440000</v>
      </c>
      <c r="TF14" s="1">
        <f>LOOKUP($A14,'DMG Tables'!$P$2:$P$35,'DMG Tables'!$O$2:$O$35)*TF$1*LOOKUP(TF$1,'DMG Tables'!$G$2:$G$7,'DMG Tables'!$H$2:$H$7)</f>
        <v>10460000</v>
      </c>
      <c r="TG14" s="1">
        <f>LOOKUP($A14,'DMG Tables'!$P$2:$P$35,'DMG Tables'!$O$2:$O$35)*TG$1*LOOKUP(TG$1,'DMG Tables'!$G$2:$G$7,'DMG Tables'!$H$2:$H$7)</f>
        <v>10480000</v>
      </c>
      <c r="TH14" s="1">
        <f>LOOKUP($A14,'DMG Tables'!$P$2:$P$35,'DMG Tables'!$O$2:$O$35)*TH$1*LOOKUP(TH$1,'DMG Tables'!$G$2:$G$7,'DMG Tables'!$H$2:$H$7)</f>
        <v>10500000</v>
      </c>
      <c r="TI14" s="1">
        <f>LOOKUP($A14,'DMG Tables'!$P$2:$P$35,'DMG Tables'!$O$2:$O$35)*TI$1*LOOKUP(TI$1,'DMG Tables'!$G$2:$G$7,'DMG Tables'!$H$2:$H$7)</f>
        <v>10520000</v>
      </c>
      <c r="TJ14" s="1">
        <f>LOOKUP($A14,'DMG Tables'!$P$2:$P$35,'DMG Tables'!$O$2:$O$35)*TJ$1*LOOKUP(TJ$1,'DMG Tables'!$G$2:$G$7,'DMG Tables'!$H$2:$H$7)</f>
        <v>10540000</v>
      </c>
      <c r="TK14" s="1">
        <f>LOOKUP($A14,'DMG Tables'!$P$2:$P$35,'DMG Tables'!$O$2:$O$35)*TK$1*LOOKUP(TK$1,'DMG Tables'!$G$2:$G$7,'DMG Tables'!$H$2:$H$7)</f>
        <v>10560000</v>
      </c>
      <c r="TL14" s="1">
        <f>LOOKUP($A14,'DMG Tables'!$P$2:$P$35,'DMG Tables'!$O$2:$O$35)*TL$1*LOOKUP(TL$1,'DMG Tables'!$G$2:$G$7,'DMG Tables'!$H$2:$H$7)</f>
        <v>10580000</v>
      </c>
      <c r="TM14" s="1">
        <f>LOOKUP($A14,'DMG Tables'!$P$2:$P$35,'DMG Tables'!$O$2:$O$35)*TM$1*LOOKUP(TM$1,'DMG Tables'!$G$2:$G$7,'DMG Tables'!$H$2:$H$7)</f>
        <v>10600000</v>
      </c>
      <c r="TN14" s="1">
        <f>LOOKUP($A14,'DMG Tables'!$P$2:$P$35,'DMG Tables'!$O$2:$O$35)*TN$1*LOOKUP(TN$1,'DMG Tables'!$G$2:$G$7,'DMG Tables'!$H$2:$H$7)</f>
        <v>10620000</v>
      </c>
      <c r="TO14" s="1">
        <f>LOOKUP($A14,'DMG Tables'!$P$2:$P$35,'DMG Tables'!$O$2:$O$35)*TO$1*LOOKUP(TO$1,'DMG Tables'!$G$2:$G$7,'DMG Tables'!$H$2:$H$7)</f>
        <v>10640000</v>
      </c>
      <c r="TP14" s="1">
        <f>LOOKUP($A14,'DMG Tables'!$P$2:$P$35,'DMG Tables'!$O$2:$O$35)*TP$1*LOOKUP(TP$1,'DMG Tables'!$G$2:$G$7,'DMG Tables'!$H$2:$H$7)</f>
        <v>10660000</v>
      </c>
      <c r="TQ14" s="1">
        <f>LOOKUP($A14,'DMG Tables'!$P$2:$P$35,'DMG Tables'!$O$2:$O$35)*TQ$1*LOOKUP(TQ$1,'DMG Tables'!$G$2:$G$7,'DMG Tables'!$H$2:$H$7)</f>
        <v>10680000</v>
      </c>
      <c r="TR14" s="1">
        <f>LOOKUP($A14,'DMG Tables'!$P$2:$P$35,'DMG Tables'!$O$2:$O$35)*TR$1*LOOKUP(TR$1,'DMG Tables'!$G$2:$G$7,'DMG Tables'!$H$2:$H$7)</f>
        <v>10700000</v>
      </c>
      <c r="TS14" s="1">
        <f>LOOKUP($A14,'DMG Tables'!$P$2:$P$35,'DMG Tables'!$O$2:$O$35)*TS$1*LOOKUP(TS$1,'DMG Tables'!$G$2:$G$7,'DMG Tables'!$H$2:$H$7)</f>
        <v>10720000</v>
      </c>
      <c r="TT14" s="1">
        <f>LOOKUP($A14,'DMG Tables'!$P$2:$P$35,'DMG Tables'!$O$2:$O$35)*TT$1*LOOKUP(TT$1,'DMG Tables'!$G$2:$G$7,'DMG Tables'!$H$2:$H$7)</f>
        <v>10740000</v>
      </c>
      <c r="TU14" s="1">
        <f>LOOKUP($A14,'DMG Tables'!$P$2:$P$35,'DMG Tables'!$O$2:$O$35)*TU$1*LOOKUP(TU$1,'DMG Tables'!$G$2:$G$7,'DMG Tables'!$H$2:$H$7)</f>
        <v>10760000</v>
      </c>
      <c r="TV14" s="1">
        <f>LOOKUP($A14,'DMG Tables'!$P$2:$P$35,'DMG Tables'!$O$2:$O$35)*TV$1*LOOKUP(TV$1,'DMG Tables'!$G$2:$G$7,'DMG Tables'!$H$2:$H$7)</f>
        <v>10780000</v>
      </c>
      <c r="TW14" s="1">
        <f>LOOKUP($A14,'DMG Tables'!$P$2:$P$35,'DMG Tables'!$O$2:$O$35)*TW$1*LOOKUP(TW$1,'DMG Tables'!$G$2:$G$7,'DMG Tables'!$H$2:$H$7)</f>
        <v>10800000</v>
      </c>
      <c r="TX14" s="1">
        <f>LOOKUP($A14,'DMG Tables'!$P$2:$P$35,'DMG Tables'!$O$2:$O$35)*TX$1*LOOKUP(TX$1,'DMG Tables'!$G$2:$G$7,'DMG Tables'!$H$2:$H$7)</f>
        <v>10820000</v>
      </c>
      <c r="TY14" s="1">
        <f>LOOKUP($A14,'DMG Tables'!$P$2:$P$35,'DMG Tables'!$O$2:$O$35)*TY$1*LOOKUP(TY$1,'DMG Tables'!$G$2:$G$7,'DMG Tables'!$H$2:$H$7)</f>
        <v>10840000</v>
      </c>
      <c r="TZ14" s="1">
        <f>LOOKUP($A14,'DMG Tables'!$P$2:$P$35,'DMG Tables'!$O$2:$O$35)*TZ$1*LOOKUP(TZ$1,'DMG Tables'!$G$2:$G$7,'DMG Tables'!$H$2:$H$7)</f>
        <v>10860000</v>
      </c>
      <c r="UA14" s="1">
        <f>LOOKUP($A14,'DMG Tables'!$P$2:$P$35,'DMG Tables'!$O$2:$O$35)*UA$1*LOOKUP(UA$1,'DMG Tables'!$G$2:$G$7,'DMG Tables'!$H$2:$H$7)</f>
        <v>10880000</v>
      </c>
      <c r="UB14" s="1">
        <f>LOOKUP($A14,'DMG Tables'!$P$2:$P$35,'DMG Tables'!$O$2:$O$35)*UB$1*LOOKUP(UB$1,'DMG Tables'!$G$2:$G$7,'DMG Tables'!$H$2:$H$7)</f>
        <v>10900000</v>
      </c>
      <c r="UC14" s="1">
        <f>LOOKUP($A14,'DMG Tables'!$P$2:$P$35,'DMG Tables'!$O$2:$O$35)*UC$1*LOOKUP(UC$1,'DMG Tables'!$G$2:$G$7,'DMG Tables'!$H$2:$H$7)</f>
        <v>10920000</v>
      </c>
      <c r="UD14" s="1">
        <f>LOOKUP($A14,'DMG Tables'!$P$2:$P$35,'DMG Tables'!$O$2:$O$35)*UD$1*LOOKUP(UD$1,'DMG Tables'!$G$2:$G$7,'DMG Tables'!$H$2:$H$7)</f>
        <v>10940000</v>
      </c>
      <c r="UE14" s="1">
        <f>LOOKUP($A14,'DMG Tables'!$P$2:$P$35,'DMG Tables'!$O$2:$O$35)*UE$1*LOOKUP(UE$1,'DMG Tables'!$G$2:$G$7,'DMG Tables'!$H$2:$H$7)</f>
        <v>10960000</v>
      </c>
      <c r="UF14" s="1">
        <f>LOOKUP($A14,'DMG Tables'!$P$2:$P$35,'DMG Tables'!$O$2:$O$35)*UF$1*LOOKUP(UF$1,'DMG Tables'!$G$2:$G$7,'DMG Tables'!$H$2:$H$7)</f>
        <v>10980000</v>
      </c>
      <c r="UG14" s="1">
        <f>LOOKUP($A14,'DMG Tables'!$P$2:$P$35,'DMG Tables'!$O$2:$O$35)*UG$1*LOOKUP(UG$1,'DMG Tables'!$G$2:$G$7,'DMG Tables'!$H$2:$H$7)</f>
        <v>11000000</v>
      </c>
      <c r="UH14" s="1">
        <f>LOOKUP($A14,'DMG Tables'!$P$2:$P$35,'DMG Tables'!$O$2:$O$35)*UH$1*LOOKUP(UH$1,'DMG Tables'!$G$2:$G$7,'DMG Tables'!$H$2:$H$7)</f>
        <v>11020000</v>
      </c>
      <c r="UI14" s="1">
        <f>LOOKUP($A14,'DMG Tables'!$P$2:$P$35,'DMG Tables'!$O$2:$O$35)*UI$1*LOOKUP(UI$1,'DMG Tables'!$G$2:$G$7,'DMG Tables'!$H$2:$H$7)</f>
        <v>11040000</v>
      </c>
      <c r="UJ14" s="1">
        <f>LOOKUP($A14,'DMG Tables'!$P$2:$P$35,'DMG Tables'!$O$2:$O$35)*UJ$1*LOOKUP(UJ$1,'DMG Tables'!$G$2:$G$7,'DMG Tables'!$H$2:$H$7)</f>
        <v>11060000</v>
      </c>
      <c r="UK14" s="1">
        <f>LOOKUP($A14,'DMG Tables'!$P$2:$P$35,'DMG Tables'!$O$2:$O$35)*UK$1*LOOKUP(UK$1,'DMG Tables'!$G$2:$G$7,'DMG Tables'!$H$2:$H$7)</f>
        <v>11080000</v>
      </c>
      <c r="UL14" s="1">
        <f>LOOKUP($A14,'DMG Tables'!$P$2:$P$35,'DMG Tables'!$O$2:$O$35)*UL$1*LOOKUP(UL$1,'DMG Tables'!$G$2:$G$7,'DMG Tables'!$H$2:$H$7)</f>
        <v>11100000</v>
      </c>
      <c r="UM14" s="1">
        <f>LOOKUP($A14,'DMG Tables'!$P$2:$P$35,'DMG Tables'!$O$2:$O$35)*UM$1*LOOKUP(UM$1,'DMG Tables'!$G$2:$G$7,'DMG Tables'!$H$2:$H$7)</f>
        <v>11120000</v>
      </c>
      <c r="UN14" s="1">
        <f>LOOKUP($A14,'DMG Tables'!$P$2:$P$35,'DMG Tables'!$O$2:$O$35)*UN$1*LOOKUP(UN$1,'DMG Tables'!$G$2:$G$7,'DMG Tables'!$H$2:$H$7)</f>
        <v>11140000</v>
      </c>
      <c r="UO14" s="1">
        <f>LOOKUP($A14,'DMG Tables'!$P$2:$P$35,'DMG Tables'!$O$2:$O$35)*UO$1*LOOKUP(UO$1,'DMG Tables'!$G$2:$G$7,'DMG Tables'!$H$2:$H$7)</f>
        <v>11160000</v>
      </c>
      <c r="UP14" s="1">
        <f>LOOKUP($A14,'DMG Tables'!$P$2:$P$35,'DMG Tables'!$O$2:$O$35)*UP$1*LOOKUP(UP$1,'DMG Tables'!$G$2:$G$7,'DMG Tables'!$H$2:$H$7)</f>
        <v>11180000</v>
      </c>
      <c r="UQ14" s="1">
        <f>LOOKUP($A14,'DMG Tables'!$P$2:$P$35,'DMG Tables'!$O$2:$O$35)*UQ$1*LOOKUP(UQ$1,'DMG Tables'!$G$2:$G$7,'DMG Tables'!$H$2:$H$7)</f>
        <v>11200000</v>
      </c>
      <c r="UR14" s="1">
        <f>LOOKUP($A14,'DMG Tables'!$P$2:$P$35,'DMG Tables'!$O$2:$O$35)*UR$1*LOOKUP(UR$1,'DMG Tables'!$G$2:$G$7,'DMG Tables'!$H$2:$H$7)</f>
        <v>11220000</v>
      </c>
      <c r="US14" s="1">
        <f>LOOKUP($A14,'DMG Tables'!$P$2:$P$35,'DMG Tables'!$O$2:$O$35)*US$1*LOOKUP(US$1,'DMG Tables'!$G$2:$G$7,'DMG Tables'!$H$2:$H$7)</f>
        <v>11240000</v>
      </c>
      <c r="UT14" s="1">
        <f>LOOKUP($A14,'DMG Tables'!$P$2:$P$35,'DMG Tables'!$O$2:$O$35)*UT$1*LOOKUP(UT$1,'DMG Tables'!$G$2:$G$7,'DMG Tables'!$H$2:$H$7)</f>
        <v>11260000</v>
      </c>
      <c r="UU14" s="1">
        <f>LOOKUP($A14,'DMG Tables'!$P$2:$P$35,'DMG Tables'!$O$2:$O$35)*UU$1*LOOKUP(UU$1,'DMG Tables'!$G$2:$G$7,'DMG Tables'!$H$2:$H$7)</f>
        <v>11280000</v>
      </c>
      <c r="UV14" s="1">
        <f>LOOKUP($A14,'DMG Tables'!$P$2:$P$35,'DMG Tables'!$O$2:$O$35)*UV$1*LOOKUP(UV$1,'DMG Tables'!$G$2:$G$7,'DMG Tables'!$H$2:$H$7)</f>
        <v>11300000</v>
      </c>
      <c r="UW14" s="1">
        <f>LOOKUP($A14,'DMG Tables'!$P$2:$P$35,'DMG Tables'!$O$2:$O$35)*UW$1*LOOKUP(UW$1,'DMG Tables'!$G$2:$G$7,'DMG Tables'!$H$2:$H$7)</f>
        <v>11320000</v>
      </c>
      <c r="UX14" s="1">
        <f>LOOKUP($A14,'DMG Tables'!$P$2:$P$35,'DMG Tables'!$O$2:$O$35)*UX$1*LOOKUP(UX$1,'DMG Tables'!$G$2:$G$7,'DMG Tables'!$H$2:$H$7)</f>
        <v>11340000</v>
      </c>
      <c r="UY14" s="1">
        <f>LOOKUP($A14,'DMG Tables'!$P$2:$P$35,'DMG Tables'!$O$2:$O$35)*UY$1*LOOKUP(UY$1,'DMG Tables'!$G$2:$G$7,'DMG Tables'!$H$2:$H$7)</f>
        <v>11360000</v>
      </c>
      <c r="UZ14" s="1">
        <f>LOOKUP($A14,'DMG Tables'!$P$2:$P$35,'DMG Tables'!$O$2:$O$35)*UZ$1*LOOKUP(UZ$1,'DMG Tables'!$G$2:$G$7,'DMG Tables'!$H$2:$H$7)</f>
        <v>11380000</v>
      </c>
      <c r="VA14" s="1">
        <f>LOOKUP($A14,'DMG Tables'!$P$2:$P$35,'DMG Tables'!$O$2:$O$35)*VA$1*LOOKUP(VA$1,'DMG Tables'!$G$2:$G$7,'DMG Tables'!$H$2:$H$7)</f>
        <v>11400000</v>
      </c>
      <c r="VB14" s="1">
        <f>LOOKUP($A14,'DMG Tables'!$P$2:$P$35,'DMG Tables'!$O$2:$O$35)*VB$1*LOOKUP(VB$1,'DMG Tables'!$G$2:$G$7,'DMG Tables'!$H$2:$H$7)</f>
        <v>11420000</v>
      </c>
      <c r="VC14" s="1">
        <f>LOOKUP($A14,'DMG Tables'!$P$2:$P$35,'DMG Tables'!$O$2:$O$35)*VC$1*LOOKUP(VC$1,'DMG Tables'!$G$2:$G$7,'DMG Tables'!$H$2:$H$7)</f>
        <v>11440000</v>
      </c>
      <c r="VD14" s="1">
        <f>LOOKUP($A14,'DMG Tables'!$P$2:$P$35,'DMG Tables'!$O$2:$O$35)*VD$1*LOOKUP(VD$1,'DMG Tables'!$G$2:$G$7,'DMG Tables'!$H$2:$H$7)</f>
        <v>11460000</v>
      </c>
      <c r="VE14" s="1">
        <f>LOOKUP($A14,'DMG Tables'!$P$2:$P$35,'DMG Tables'!$O$2:$O$35)*VE$1*LOOKUP(VE$1,'DMG Tables'!$G$2:$G$7,'DMG Tables'!$H$2:$H$7)</f>
        <v>11480000</v>
      </c>
      <c r="VF14" s="1">
        <f>LOOKUP($A14,'DMG Tables'!$P$2:$P$35,'DMG Tables'!$O$2:$O$35)*VF$1*LOOKUP(VF$1,'DMG Tables'!$G$2:$G$7,'DMG Tables'!$H$2:$H$7)</f>
        <v>11500000</v>
      </c>
      <c r="VG14" s="1">
        <f>LOOKUP($A14,'DMG Tables'!$P$2:$P$35,'DMG Tables'!$O$2:$O$35)*VG$1*LOOKUP(VG$1,'DMG Tables'!$G$2:$G$7,'DMG Tables'!$H$2:$H$7)</f>
        <v>11520000</v>
      </c>
      <c r="VH14" s="1">
        <f>LOOKUP($A14,'DMG Tables'!$P$2:$P$35,'DMG Tables'!$O$2:$O$35)*VH$1*LOOKUP(VH$1,'DMG Tables'!$G$2:$G$7,'DMG Tables'!$H$2:$H$7)</f>
        <v>11540000</v>
      </c>
      <c r="VI14" s="1">
        <f>LOOKUP($A14,'DMG Tables'!$P$2:$P$35,'DMG Tables'!$O$2:$O$35)*VI$1*LOOKUP(VI$1,'DMG Tables'!$G$2:$G$7,'DMG Tables'!$H$2:$H$7)</f>
        <v>11560000</v>
      </c>
      <c r="VJ14" s="1">
        <f>LOOKUP($A14,'DMG Tables'!$P$2:$P$35,'DMG Tables'!$O$2:$O$35)*VJ$1*LOOKUP(VJ$1,'DMG Tables'!$G$2:$G$7,'DMG Tables'!$H$2:$H$7)</f>
        <v>11580000</v>
      </c>
      <c r="VK14" s="1">
        <f>LOOKUP($A14,'DMG Tables'!$P$2:$P$35,'DMG Tables'!$O$2:$O$35)*VK$1*LOOKUP(VK$1,'DMG Tables'!$G$2:$G$7,'DMG Tables'!$H$2:$H$7)</f>
        <v>11600000</v>
      </c>
      <c r="VL14" s="1">
        <f>LOOKUP($A14,'DMG Tables'!$P$2:$P$35,'DMG Tables'!$O$2:$O$35)*VL$1*LOOKUP(VL$1,'DMG Tables'!$G$2:$G$7,'DMG Tables'!$H$2:$H$7)</f>
        <v>11620000</v>
      </c>
      <c r="VM14" s="1">
        <f>LOOKUP($A14,'DMG Tables'!$P$2:$P$35,'DMG Tables'!$O$2:$O$35)*VM$1*LOOKUP(VM$1,'DMG Tables'!$G$2:$G$7,'DMG Tables'!$H$2:$H$7)</f>
        <v>11640000</v>
      </c>
      <c r="VN14" s="1">
        <f>LOOKUP($A14,'DMG Tables'!$P$2:$P$35,'DMG Tables'!$O$2:$O$35)*VN$1*LOOKUP(VN$1,'DMG Tables'!$G$2:$G$7,'DMG Tables'!$H$2:$H$7)</f>
        <v>11660000</v>
      </c>
      <c r="VO14" s="1">
        <f>LOOKUP($A14,'DMG Tables'!$P$2:$P$35,'DMG Tables'!$O$2:$O$35)*VO$1*LOOKUP(VO$1,'DMG Tables'!$G$2:$G$7,'DMG Tables'!$H$2:$H$7)</f>
        <v>11680000</v>
      </c>
      <c r="VP14" s="1">
        <f>LOOKUP($A14,'DMG Tables'!$P$2:$P$35,'DMG Tables'!$O$2:$O$35)*VP$1*LOOKUP(VP$1,'DMG Tables'!$G$2:$G$7,'DMG Tables'!$H$2:$H$7)</f>
        <v>11700000</v>
      </c>
      <c r="VQ14" s="1">
        <f>LOOKUP($A14,'DMG Tables'!$P$2:$P$35,'DMG Tables'!$O$2:$O$35)*VQ$1*LOOKUP(VQ$1,'DMG Tables'!$G$2:$G$7,'DMG Tables'!$H$2:$H$7)</f>
        <v>11720000</v>
      </c>
      <c r="VR14" s="1">
        <f>LOOKUP($A14,'DMG Tables'!$P$2:$P$35,'DMG Tables'!$O$2:$O$35)*VR$1*LOOKUP(VR$1,'DMG Tables'!$G$2:$G$7,'DMG Tables'!$H$2:$H$7)</f>
        <v>11740000</v>
      </c>
      <c r="VS14" s="1">
        <f>LOOKUP($A14,'DMG Tables'!$P$2:$P$35,'DMG Tables'!$O$2:$O$35)*VS$1*LOOKUP(VS$1,'DMG Tables'!$G$2:$G$7,'DMG Tables'!$H$2:$H$7)</f>
        <v>11760000</v>
      </c>
      <c r="VT14" s="1">
        <f>LOOKUP($A14,'DMG Tables'!$P$2:$P$35,'DMG Tables'!$O$2:$O$35)*VT$1*LOOKUP(VT$1,'DMG Tables'!$G$2:$G$7,'DMG Tables'!$H$2:$H$7)</f>
        <v>11780000</v>
      </c>
      <c r="VU14" s="1">
        <f>LOOKUP($A14,'DMG Tables'!$P$2:$P$35,'DMG Tables'!$O$2:$O$35)*VU$1*LOOKUP(VU$1,'DMG Tables'!$G$2:$G$7,'DMG Tables'!$H$2:$H$7)</f>
        <v>11800000</v>
      </c>
      <c r="VV14" s="1">
        <f>LOOKUP($A14,'DMG Tables'!$P$2:$P$35,'DMG Tables'!$O$2:$O$35)*VV$1*LOOKUP(VV$1,'DMG Tables'!$G$2:$G$7,'DMG Tables'!$H$2:$H$7)</f>
        <v>11820000</v>
      </c>
      <c r="VW14" s="1">
        <f>LOOKUP($A14,'DMG Tables'!$P$2:$P$35,'DMG Tables'!$O$2:$O$35)*VW$1*LOOKUP(VW$1,'DMG Tables'!$G$2:$G$7,'DMG Tables'!$H$2:$H$7)</f>
        <v>11840000</v>
      </c>
      <c r="VX14" s="1">
        <f>LOOKUP($A14,'DMG Tables'!$P$2:$P$35,'DMG Tables'!$O$2:$O$35)*VX$1*LOOKUP(VX$1,'DMG Tables'!$G$2:$G$7,'DMG Tables'!$H$2:$H$7)</f>
        <v>11860000</v>
      </c>
      <c r="VY14" s="1">
        <f>LOOKUP($A14,'DMG Tables'!$P$2:$P$35,'DMG Tables'!$O$2:$O$35)*VY$1*LOOKUP(VY$1,'DMG Tables'!$G$2:$G$7,'DMG Tables'!$H$2:$H$7)</f>
        <v>11880000</v>
      </c>
      <c r="VZ14" s="1">
        <f>LOOKUP($A14,'DMG Tables'!$P$2:$P$35,'DMG Tables'!$O$2:$O$35)*VZ$1*LOOKUP(VZ$1,'DMG Tables'!$G$2:$G$7,'DMG Tables'!$H$2:$H$7)</f>
        <v>11900000</v>
      </c>
      <c r="WA14" s="1">
        <f>LOOKUP($A14,'DMG Tables'!$P$2:$P$35,'DMG Tables'!$O$2:$O$35)*WA$1*LOOKUP(WA$1,'DMG Tables'!$G$2:$G$7,'DMG Tables'!$H$2:$H$7)</f>
        <v>11920000</v>
      </c>
      <c r="WB14" s="1">
        <f>LOOKUP($A14,'DMG Tables'!$P$2:$P$35,'DMG Tables'!$O$2:$O$35)*WB$1*LOOKUP(WB$1,'DMG Tables'!$G$2:$G$7,'DMG Tables'!$H$2:$H$7)</f>
        <v>11940000</v>
      </c>
      <c r="WC14" s="1">
        <f>LOOKUP($A14,'DMG Tables'!$P$2:$P$35,'DMG Tables'!$O$2:$O$35)*WC$1*LOOKUP(WC$1,'DMG Tables'!$G$2:$G$7,'DMG Tables'!$H$2:$H$7)</f>
        <v>11960000</v>
      </c>
      <c r="WD14" s="1">
        <f>LOOKUP($A14,'DMG Tables'!$P$2:$P$35,'DMG Tables'!$O$2:$O$35)*WD$1*LOOKUP(WD$1,'DMG Tables'!$G$2:$G$7,'DMG Tables'!$H$2:$H$7)</f>
        <v>11980000</v>
      </c>
      <c r="WE14" s="1">
        <f>LOOKUP($A14,'DMG Tables'!$P$2:$P$35,'DMG Tables'!$O$2:$O$35)*WE$1*LOOKUP(WE$1,'DMG Tables'!$G$2:$G$7,'DMG Tables'!$H$2:$H$7)</f>
        <v>12000000</v>
      </c>
      <c r="WF14" s="1">
        <f>LOOKUP($A14,'DMG Tables'!$P$2:$P$35,'DMG Tables'!$O$2:$O$35)*WF$1*LOOKUP(WF$1,'DMG Tables'!$G$2:$G$7,'DMG Tables'!$H$2:$H$7)</f>
        <v>12020000</v>
      </c>
      <c r="WG14" s="1">
        <f>LOOKUP($A14,'DMG Tables'!$P$2:$P$35,'DMG Tables'!$O$2:$O$35)*WG$1*LOOKUP(WG$1,'DMG Tables'!$G$2:$G$7,'DMG Tables'!$H$2:$H$7)</f>
        <v>12040000</v>
      </c>
      <c r="WH14" s="1">
        <f>LOOKUP($A14,'DMG Tables'!$P$2:$P$35,'DMG Tables'!$O$2:$O$35)*WH$1*LOOKUP(WH$1,'DMG Tables'!$G$2:$G$7,'DMG Tables'!$H$2:$H$7)</f>
        <v>12060000</v>
      </c>
      <c r="WI14" s="1">
        <f>LOOKUP($A14,'DMG Tables'!$P$2:$P$35,'DMG Tables'!$O$2:$O$35)*WI$1*LOOKUP(WI$1,'DMG Tables'!$G$2:$G$7,'DMG Tables'!$H$2:$H$7)</f>
        <v>12080000</v>
      </c>
      <c r="WJ14" s="1">
        <f>LOOKUP($A14,'DMG Tables'!$P$2:$P$35,'DMG Tables'!$O$2:$O$35)*WJ$1*LOOKUP(WJ$1,'DMG Tables'!$G$2:$G$7,'DMG Tables'!$H$2:$H$7)</f>
        <v>12100000</v>
      </c>
      <c r="WK14" s="1">
        <f>LOOKUP($A14,'DMG Tables'!$P$2:$P$35,'DMG Tables'!$O$2:$O$35)*WK$1*LOOKUP(WK$1,'DMG Tables'!$G$2:$G$7,'DMG Tables'!$H$2:$H$7)</f>
        <v>12120000</v>
      </c>
      <c r="WL14" s="1">
        <f>LOOKUP($A14,'DMG Tables'!$P$2:$P$35,'DMG Tables'!$O$2:$O$35)*WL$1*LOOKUP(WL$1,'DMG Tables'!$G$2:$G$7,'DMG Tables'!$H$2:$H$7)</f>
        <v>12140000</v>
      </c>
      <c r="WM14" s="1">
        <f>LOOKUP($A14,'DMG Tables'!$P$2:$P$35,'DMG Tables'!$O$2:$O$35)*WM$1*LOOKUP(WM$1,'DMG Tables'!$G$2:$G$7,'DMG Tables'!$H$2:$H$7)</f>
        <v>12160000</v>
      </c>
      <c r="WN14" s="1">
        <f>LOOKUP($A14,'DMG Tables'!$P$2:$P$35,'DMG Tables'!$O$2:$O$35)*WN$1*LOOKUP(WN$1,'DMG Tables'!$G$2:$G$7,'DMG Tables'!$H$2:$H$7)</f>
        <v>12180000</v>
      </c>
      <c r="WO14" s="1">
        <f>LOOKUP($A14,'DMG Tables'!$P$2:$P$35,'DMG Tables'!$O$2:$O$35)*WO$1*LOOKUP(WO$1,'DMG Tables'!$G$2:$G$7,'DMG Tables'!$H$2:$H$7)</f>
        <v>12200000</v>
      </c>
      <c r="WP14" s="1">
        <f>LOOKUP($A14,'DMG Tables'!$P$2:$P$35,'DMG Tables'!$O$2:$O$35)*WP$1*LOOKUP(WP$1,'DMG Tables'!$G$2:$G$7,'DMG Tables'!$H$2:$H$7)</f>
        <v>12220000</v>
      </c>
      <c r="WQ14" s="1">
        <f>LOOKUP($A14,'DMG Tables'!$P$2:$P$35,'DMG Tables'!$O$2:$O$35)*WQ$1*LOOKUP(WQ$1,'DMG Tables'!$G$2:$G$7,'DMG Tables'!$H$2:$H$7)</f>
        <v>12240000</v>
      </c>
      <c r="WR14" s="1">
        <f>LOOKUP($A14,'DMG Tables'!$P$2:$P$35,'DMG Tables'!$O$2:$O$35)*WR$1*LOOKUP(WR$1,'DMG Tables'!$G$2:$G$7,'DMG Tables'!$H$2:$H$7)</f>
        <v>12260000</v>
      </c>
      <c r="WS14" s="1">
        <f>LOOKUP($A14,'DMG Tables'!$P$2:$P$35,'DMG Tables'!$O$2:$O$35)*WS$1*LOOKUP(WS$1,'DMG Tables'!$G$2:$G$7,'DMG Tables'!$H$2:$H$7)</f>
        <v>12280000</v>
      </c>
      <c r="WT14" s="1">
        <f>LOOKUP($A14,'DMG Tables'!$P$2:$P$35,'DMG Tables'!$O$2:$O$35)*WT$1*LOOKUP(WT$1,'DMG Tables'!$G$2:$G$7,'DMG Tables'!$H$2:$H$7)</f>
        <v>12300000</v>
      </c>
      <c r="WU14" s="1">
        <f>LOOKUP($A14,'DMG Tables'!$P$2:$P$35,'DMG Tables'!$O$2:$O$35)*WU$1*LOOKUP(WU$1,'DMG Tables'!$G$2:$G$7,'DMG Tables'!$H$2:$H$7)</f>
        <v>12320000</v>
      </c>
      <c r="WV14" s="1">
        <f>LOOKUP($A14,'DMG Tables'!$P$2:$P$35,'DMG Tables'!$O$2:$O$35)*WV$1*LOOKUP(WV$1,'DMG Tables'!$G$2:$G$7,'DMG Tables'!$H$2:$H$7)</f>
        <v>12340000</v>
      </c>
      <c r="WW14" s="1">
        <f>LOOKUP($A14,'DMG Tables'!$P$2:$P$35,'DMG Tables'!$O$2:$O$35)*WW$1*LOOKUP(WW$1,'DMG Tables'!$G$2:$G$7,'DMG Tables'!$H$2:$H$7)</f>
        <v>12360000</v>
      </c>
      <c r="WX14" s="1">
        <f>LOOKUP($A14,'DMG Tables'!$P$2:$P$35,'DMG Tables'!$O$2:$O$35)*WX$1*LOOKUP(WX$1,'DMG Tables'!$G$2:$G$7,'DMG Tables'!$H$2:$H$7)</f>
        <v>12380000</v>
      </c>
      <c r="WY14" s="1">
        <f>LOOKUP($A14,'DMG Tables'!$P$2:$P$35,'DMG Tables'!$O$2:$O$35)*WY$1*LOOKUP(WY$1,'DMG Tables'!$G$2:$G$7,'DMG Tables'!$H$2:$H$7)</f>
        <v>12400000</v>
      </c>
      <c r="WZ14" s="1">
        <f>LOOKUP($A14,'DMG Tables'!$P$2:$P$35,'DMG Tables'!$O$2:$O$35)*WZ$1*LOOKUP(WZ$1,'DMG Tables'!$G$2:$G$7,'DMG Tables'!$H$2:$H$7)</f>
        <v>12420000</v>
      </c>
      <c r="XA14" s="1">
        <f>LOOKUP($A14,'DMG Tables'!$P$2:$P$35,'DMG Tables'!$O$2:$O$35)*XA$1*LOOKUP(XA$1,'DMG Tables'!$G$2:$G$7,'DMG Tables'!$H$2:$H$7)</f>
        <v>12440000</v>
      </c>
      <c r="XB14" s="1">
        <f>LOOKUP($A14,'DMG Tables'!$P$2:$P$35,'DMG Tables'!$O$2:$O$35)*XB$1*LOOKUP(XB$1,'DMG Tables'!$G$2:$G$7,'DMG Tables'!$H$2:$H$7)</f>
        <v>12460000</v>
      </c>
      <c r="XC14" s="1">
        <f>LOOKUP($A14,'DMG Tables'!$P$2:$P$35,'DMG Tables'!$O$2:$O$35)*XC$1*LOOKUP(XC$1,'DMG Tables'!$G$2:$G$7,'DMG Tables'!$H$2:$H$7)</f>
        <v>12480000</v>
      </c>
      <c r="XD14" s="1">
        <f>LOOKUP($A14,'DMG Tables'!$P$2:$P$35,'DMG Tables'!$O$2:$O$35)*XD$1*LOOKUP(XD$1,'DMG Tables'!$G$2:$G$7,'DMG Tables'!$H$2:$H$7)</f>
        <v>12500000</v>
      </c>
      <c r="XE14" s="1">
        <f>LOOKUP($A14,'DMG Tables'!$P$2:$P$35,'DMG Tables'!$O$2:$O$35)*XE$1*LOOKUP(XE$1,'DMG Tables'!$G$2:$G$7,'DMG Tables'!$H$2:$H$7)</f>
        <v>12520000</v>
      </c>
      <c r="XF14" s="1">
        <f>LOOKUP($A14,'DMG Tables'!$P$2:$P$35,'DMG Tables'!$O$2:$O$35)*XF$1*LOOKUP(XF$1,'DMG Tables'!$G$2:$G$7,'DMG Tables'!$H$2:$H$7)</f>
        <v>12540000</v>
      </c>
      <c r="XG14" s="1">
        <f>LOOKUP($A14,'DMG Tables'!$P$2:$P$35,'DMG Tables'!$O$2:$O$35)*XG$1*LOOKUP(XG$1,'DMG Tables'!$G$2:$G$7,'DMG Tables'!$H$2:$H$7)</f>
        <v>12560000</v>
      </c>
      <c r="XH14" s="1">
        <f>LOOKUP($A14,'DMG Tables'!$P$2:$P$35,'DMG Tables'!$O$2:$O$35)*XH$1*LOOKUP(XH$1,'DMG Tables'!$G$2:$G$7,'DMG Tables'!$H$2:$H$7)</f>
        <v>12580000</v>
      </c>
      <c r="XI14" s="1">
        <f>LOOKUP($A14,'DMG Tables'!$P$2:$P$35,'DMG Tables'!$O$2:$O$35)*XI$1*LOOKUP(XI$1,'DMG Tables'!$G$2:$G$7,'DMG Tables'!$H$2:$H$7)</f>
        <v>12600000</v>
      </c>
      <c r="XJ14" s="1">
        <f>LOOKUP($A14,'DMG Tables'!$P$2:$P$35,'DMG Tables'!$O$2:$O$35)*XJ$1*LOOKUP(XJ$1,'DMG Tables'!$G$2:$G$7,'DMG Tables'!$H$2:$H$7)</f>
        <v>12620000</v>
      </c>
      <c r="XK14" s="1">
        <f>LOOKUP($A14,'DMG Tables'!$P$2:$P$35,'DMG Tables'!$O$2:$O$35)*XK$1*LOOKUP(XK$1,'DMG Tables'!$G$2:$G$7,'DMG Tables'!$H$2:$H$7)</f>
        <v>12640000</v>
      </c>
      <c r="XL14" s="1">
        <f>LOOKUP($A14,'DMG Tables'!$P$2:$P$35,'DMG Tables'!$O$2:$O$35)*XL$1*LOOKUP(XL$1,'DMG Tables'!$G$2:$G$7,'DMG Tables'!$H$2:$H$7)</f>
        <v>12660000</v>
      </c>
      <c r="XM14" s="1">
        <f>LOOKUP($A14,'DMG Tables'!$P$2:$P$35,'DMG Tables'!$O$2:$O$35)*XM$1*LOOKUP(XM$1,'DMG Tables'!$G$2:$G$7,'DMG Tables'!$H$2:$H$7)</f>
        <v>12680000</v>
      </c>
      <c r="XN14" s="1">
        <f>LOOKUP($A14,'DMG Tables'!$P$2:$P$35,'DMG Tables'!$O$2:$O$35)*XN$1*LOOKUP(XN$1,'DMG Tables'!$G$2:$G$7,'DMG Tables'!$H$2:$H$7)</f>
        <v>12700000</v>
      </c>
      <c r="XO14" s="1">
        <f>LOOKUP($A14,'DMG Tables'!$P$2:$P$35,'DMG Tables'!$O$2:$O$35)*XO$1*LOOKUP(XO$1,'DMG Tables'!$G$2:$G$7,'DMG Tables'!$H$2:$H$7)</f>
        <v>12720000</v>
      </c>
      <c r="XP14" s="1">
        <f>LOOKUP($A14,'DMG Tables'!$P$2:$P$35,'DMG Tables'!$O$2:$O$35)*XP$1*LOOKUP(XP$1,'DMG Tables'!$G$2:$G$7,'DMG Tables'!$H$2:$H$7)</f>
        <v>12740000</v>
      </c>
      <c r="XQ14" s="1">
        <f>LOOKUP($A14,'DMG Tables'!$P$2:$P$35,'DMG Tables'!$O$2:$O$35)*XQ$1*LOOKUP(XQ$1,'DMG Tables'!$G$2:$G$7,'DMG Tables'!$H$2:$H$7)</f>
        <v>12760000</v>
      </c>
      <c r="XR14" s="1">
        <f>LOOKUP($A14,'DMG Tables'!$P$2:$P$35,'DMG Tables'!$O$2:$O$35)*XR$1*LOOKUP(XR$1,'DMG Tables'!$G$2:$G$7,'DMG Tables'!$H$2:$H$7)</f>
        <v>12780000</v>
      </c>
      <c r="XS14" s="1">
        <f>LOOKUP($A14,'DMG Tables'!$P$2:$P$35,'DMG Tables'!$O$2:$O$35)*XS$1*LOOKUP(XS$1,'DMG Tables'!$G$2:$G$7,'DMG Tables'!$H$2:$H$7)</f>
        <v>12800000</v>
      </c>
      <c r="XT14" s="1">
        <f>LOOKUP($A14,'DMG Tables'!$P$2:$P$35,'DMG Tables'!$O$2:$O$35)*XT$1*LOOKUP(XT$1,'DMG Tables'!$G$2:$G$7,'DMG Tables'!$H$2:$H$7)</f>
        <v>12820000</v>
      </c>
      <c r="XU14" s="1">
        <f>LOOKUP($A14,'DMG Tables'!$P$2:$P$35,'DMG Tables'!$O$2:$O$35)*XU$1*LOOKUP(XU$1,'DMG Tables'!$G$2:$G$7,'DMG Tables'!$H$2:$H$7)</f>
        <v>12840000</v>
      </c>
      <c r="XV14" s="1">
        <f>LOOKUP($A14,'DMG Tables'!$P$2:$P$35,'DMG Tables'!$O$2:$O$35)*XV$1*LOOKUP(XV$1,'DMG Tables'!$G$2:$G$7,'DMG Tables'!$H$2:$H$7)</f>
        <v>12860000</v>
      </c>
      <c r="XW14" s="1">
        <f>LOOKUP($A14,'DMG Tables'!$P$2:$P$35,'DMG Tables'!$O$2:$O$35)*XW$1*LOOKUP(XW$1,'DMG Tables'!$G$2:$G$7,'DMG Tables'!$H$2:$H$7)</f>
        <v>12880000</v>
      </c>
      <c r="XX14" s="1">
        <f>LOOKUP($A14,'DMG Tables'!$P$2:$P$35,'DMG Tables'!$O$2:$O$35)*XX$1*LOOKUP(XX$1,'DMG Tables'!$G$2:$G$7,'DMG Tables'!$H$2:$H$7)</f>
        <v>12900000</v>
      </c>
      <c r="XY14" s="1">
        <f>LOOKUP($A14,'DMG Tables'!$P$2:$P$35,'DMG Tables'!$O$2:$O$35)*XY$1*LOOKUP(XY$1,'DMG Tables'!$G$2:$G$7,'DMG Tables'!$H$2:$H$7)</f>
        <v>12920000</v>
      </c>
      <c r="XZ14" s="1">
        <f>LOOKUP($A14,'DMG Tables'!$P$2:$P$35,'DMG Tables'!$O$2:$O$35)*XZ$1*LOOKUP(XZ$1,'DMG Tables'!$G$2:$G$7,'DMG Tables'!$H$2:$H$7)</f>
        <v>12940000</v>
      </c>
      <c r="YA14" s="1">
        <f>LOOKUP($A14,'DMG Tables'!$P$2:$P$35,'DMG Tables'!$O$2:$O$35)*YA$1*LOOKUP(YA$1,'DMG Tables'!$G$2:$G$7,'DMG Tables'!$H$2:$H$7)</f>
        <v>12960000</v>
      </c>
      <c r="YB14" s="1">
        <f>LOOKUP($A14,'DMG Tables'!$P$2:$P$35,'DMG Tables'!$O$2:$O$35)*YB$1*LOOKUP(YB$1,'DMG Tables'!$G$2:$G$7,'DMG Tables'!$H$2:$H$7)</f>
        <v>12980000</v>
      </c>
      <c r="YC14" s="1">
        <f>LOOKUP($A14,'DMG Tables'!$P$2:$P$35,'DMG Tables'!$O$2:$O$35)*YC$1*LOOKUP(YC$1,'DMG Tables'!$G$2:$G$7,'DMG Tables'!$H$2:$H$7)</f>
        <v>13000000</v>
      </c>
      <c r="YD14" s="1">
        <f>LOOKUP($A14,'DMG Tables'!$P$2:$P$35,'DMG Tables'!$O$2:$O$35)*YD$1*LOOKUP(YD$1,'DMG Tables'!$G$2:$G$7,'DMG Tables'!$H$2:$H$7)</f>
        <v>13020000</v>
      </c>
      <c r="YE14" s="1">
        <f>LOOKUP($A14,'DMG Tables'!$P$2:$P$35,'DMG Tables'!$O$2:$O$35)*YE$1*LOOKUP(YE$1,'DMG Tables'!$G$2:$G$7,'DMG Tables'!$H$2:$H$7)</f>
        <v>13040000</v>
      </c>
      <c r="YF14" s="1">
        <f>LOOKUP($A14,'DMG Tables'!$P$2:$P$35,'DMG Tables'!$O$2:$O$35)*YF$1*LOOKUP(YF$1,'DMG Tables'!$G$2:$G$7,'DMG Tables'!$H$2:$H$7)</f>
        <v>13060000</v>
      </c>
      <c r="YG14" s="1">
        <f>LOOKUP($A14,'DMG Tables'!$P$2:$P$35,'DMG Tables'!$O$2:$O$35)*YG$1*LOOKUP(YG$1,'DMG Tables'!$G$2:$G$7,'DMG Tables'!$H$2:$H$7)</f>
        <v>13080000</v>
      </c>
      <c r="YH14" s="1">
        <f>LOOKUP($A14,'DMG Tables'!$P$2:$P$35,'DMG Tables'!$O$2:$O$35)*YH$1*LOOKUP(YH$1,'DMG Tables'!$G$2:$G$7,'DMG Tables'!$H$2:$H$7)</f>
        <v>13100000</v>
      </c>
      <c r="YI14" s="1">
        <f>LOOKUP($A14,'DMG Tables'!$P$2:$P$35,'DMG Tables'!$O$2:$O$35)*YI$1*LOOKUP(YI$1,'DMG Tables'!$G$2:$G$7,'DMG Tables'!$H$2:$H$7)</f>
        <v>13120000</v>
      </c>
      <c r="YJ14" s="1">
        <f>LOOKUP($A14,'DMG Tables'!$P$2:$P$35,'DMG Tables'!$O$2:$O$35)*YJ$1*LOOKUP(YJ$1,'DMG Tables'!$G$2:$G$7,'DMG Tables'!$H$2:$H$7)</f>
        <v>13140000</v>
      </c>
      <c r="YK14" s="1">
        <f>LOOKUP($A14,'DMG Tables'!$P$2:$P$35,'DMG Tables'!$O$2:$O$35)*YK$1*LOOKUP(YK$1,'DMG Tables'!$G$2:$G$7,'DMG Tables'!$H$2:$H$7)</f>
        <v>13160000</v>
      </c>
      <c r="YL14" s="1">
        <f>LOOKUP($A14,'DMG Tables'!$P$2:$P$35,'DMG Tables'!$O$2:$O$35)*YL$1*LOOKUP(YL$1,'DMG Tables'!$G$2:$G$7,'DMG Tables'!$H$2:$H$7)</f>
        <v>13180000</v>
      </c>
      <c r="YM14" s="1">
        <f>LOOKUP($A14,'DMG Tables'!$P$2:$P$35,'DMG Tables'!$O$2:$O$35)*YM$1*LOOKUP(YM$1,'DMG Tables'!$G$2:$G$7,'DMG Tables'!$H$2:$H$7)</f>
        <v>13200000</v>
      </c>
      <c r="YN14" s="1">
        <f>LOOKUP($A14,'DMG Tables'!$P$2:$P$35,'DMG Tables'!$O$2:$O$35)*YN$1*LOOKUP(YN$1,'DMG Tables'!$G$2:$G$7,'DMG Tables'!$H$2:$H$7)</f>
        <v>13220000</v>
      </c>
      <c r="YO14" s="1">
        <f>LOOKUP($A14,'DMG Tables'!$P$2:$P$35,'DMG Tables'!$O$2:$O$35)*YO$1*LOOKUP(YO$1,'DMG Tables'!$G$2:$G$7,'DMG Tables'!$H$2:$H$7)</f>
        <v>13240000</v>
      </c>
      <c r="YP14" s="1">
        <f>LOOKUP($A14,'DMG Tables'!$P$2:$P$35,'DMG Tables'!$O$2:$O$35)*YP$1*LOOKUP(YP$1,'DMG Tables'!$G$2:$G$7,'DMG Tables'!$H$2:$H$7)</f>
        <v>13260000</v>
      </c>
      <c r="YQ14" s="1">
        <f>LOOKUP($A14,'DMG Tables'!$P$2:$P$35,'DMG Tables'!$O$2:$O$35)*YQ$1*LOOKUP(YQ$1,'DMG Tables'!$G$2:$G$7,'DMG Tables'!$H$2:$H$7)</f>
        <v>13280000</v>
      </c>
      <c r="YR14" s="1">
        <f>LOOKUP($A14,'DMG Tables'!$P$2:$P$35,'DMG Tables'!$O$2:$O$35)*YR$1*LOOKUP(YR$1,'DMG Tables'!$G$2:$G$7,'DMG Tables'!$H$2:$H$7)</f>
        <v>13300000</v>
      </c>
      <c r="YS14" s="1">
        <f>LOOKUP($A14,'DMG Tables'!$P$2:$P$35,'DMG Tables'!$O$2:$O$35)*YS$1*LOOKUP(YS$1,'DMG Tables'!$G$2:$G$7,'DMG Tables'!$H$2:$H$7)</f>
        <v>13320000</v>
      </c>
      <c r="YT14" s="1">
        <f>LOOKUP($A14,'DMG Tables'!$P$2:$P$35,'DMG Tables'!$O$2:$O$35)*YT$1*LOOKUP(YT$1,'DMG Tables'!$G$2:$G$7,'DMG Tables'!$H$2:$H$7)</f>
        <v>13340000</v>
      </c>
      <c r="YU14" s="1">
        <f>LOOKUP($A14,'DMG Tables'!$P$2:$P$35,'DMG Tables'!$O$2:$O$35)*YU$1*LOOKUP(YU$1,'DMG Tables'!$G$2:$G$7,'DMG Tables'!$H$2:$H$7)</f>
        <v>13360000</v>
      </c>
      <c r="YV14" s="1">
        <f>LOOKUP($A14,'DMG Tables'!$P$2:$P$35,'DMG Tables'!$O$2:$O$35)*YV$1*LOOKUP(YV$1,'DMG Tables'!$G$2:$G$7,'DMG Tables'!$H$2:$H$7)</f>
        <v>13380000</v>
      </c>
      <c r="YW14" s="1">
        <f>LOOKUP($A14,'DMG Tables'!$P$2:$P$35,'DMG Tables'!$O$2:$O$35)*YW$1*LOOKUP(YW$1,'DMG Tables'!$G$2:$G$7,'DMG Tables'!$H$2:$H$7)</f>
        <v>13400000</v>
      </c>
      <c r="YX14" s="1">
        <f>LOOKUP($A14,'DMG Tables'!$P$2:$P$35,'DMG Tables'!$O$2:$O$35)*YX$1*LOOKUP(YX$1,'DMG Tables'!$G$2:$G$7,'DMG Tables'!$H$2:$H$7)</f>
        <v>13420000</v>
      </c>
      <c r="YY14" s="1">
        <f>LOOKUP($A14,'DMG Tables'!$P$2:$P$35,'DMG Tables'!$O$2:$O$35)*YY$1*LOOKUP(YY$1,'DMG Tables'!$G$2:$G$7,'DMG Tables'!$H$2:$H$7)</f>
        <v>13440000</v>
      </c>
      <c r="YZ14" s="1">
        <f>LOOKUP($A14,'DMG Tables'!$P$2:$P$35,'DMG Tables'!$O$2:$O$35)*YZ$1*LOOKUP(YZ$1,'DMG Tables'!$G$2:$G$7,'DMG Tables'!$H$2:$H$7)</f>
        <v>13460000</v>
      </c>
      <c r="ZA14" s="1">
        <f>LOOKUP($A14,'DMG Tables'!$P$2:$P$35,'DMG Tables'!$O$2:$O$35)*ZA$1*LOOKUP(ZA$1,'DMG Tables'!$G$2:$G$7,'DMG Tables'!$H$2:$H$7)</f>
        <v>13480000</v>
      </c>
      <c r="ZB14" s="1">
        <f>LOOKUP($A14,'DMG Tables'!$P$2:$P$35,'DMG Tables'!$O$2:$O$35)*ZB$1*LOOKUP(ZB$1,'DMG Tables'!$G$2:$G$7,'DMG Tables'!$H$2:$H$7)</f>
        <v>13500000</v>
      </c>
      <c r="ZC14" s="1">
        <f>LOOKUP($A14,'DMG Tables'!$P$2:$P$35,'DMG Tables'!$O$2:$O$35)*ZC$1*LOOKUP(ZC$1,'DMG Tables'!$G$2:$G$7,'DMG Tables'!$H$2:$H$7)</f>
        <v>13520000</v>
      </c>
      <c r="ZD14" s="1">
        <f>LOOKUP($A14,'DMG Tables'!$P$2:$P$35,'DMG Tables'!$O$2:$O$35)*ZD$1*LOOKUP(ZD$1,'DMG Tables'!$G$2:$G$7,'DMG Tables'!$H$2:$H$7)</f>
        <v>13540000</v>
      </c>
      <c r="ZE14" s="1">
        <f>LOOKUP($A14,'DMG Tables'!$P$2:$P$35,'DMG Tables'!$O$2:$O$35)*ZE$1*LOOKUP(ZE$1,'DMG Tables'!$G$2:$G$7,'DMG Tables'!$H$2:$H$7)</f>
        <v>13560000</v>
      </c>
      <c r="ZF14" s="1">
        <f>LOOKUP($A14,'DMG Tables'!$P$2:$P$35,'DMG Tables'!$O$2:$O$35)*ZF$1*LOOKUP(ZF$1,'DMG Tables'!$G$2:$G$7,'DMG Tables'!$H$2:$H$7)</f>
        <v>13580000</v>
      </c>
      <c r="ZG14" s="1">
        <f>LOOKUP($A14,'DMG Tables'!$P$2:$P$35,'DMG Tables'!$O$2:$O$35)*ZG$1*LOOKUP(ZG$1,'DMG Tables'!$G$2:$G$7,'DMG Tables'!$H$2:$H$7)</f>
        <v>13600000</v>
      </c>
      <c r="ZH14" s="1">
        <f>LOOKUP($A14,'DMG Tables'!$P$2:$P$35,'DMG Tables'!$O$2:$O$35)*ZH$1*LOOKUP(ZH$1,'DMG Tables'!$G$2:$G$7,'DMG Tables'!$H$2:$H$7)</f>
        <v>13620000</v>
      </c>
      <c r="ZI14" s="1">
        <f>LOOKUP($A14,'DMG Tables'!$P$2:$P$35,'DMG Tables'!$O$2:$O$35)*ZI$1*LOOKUP(ZI$1,'DMG Tables'!$G$2:$G$7,'DMG Tables'!$H$2:$H$7)</f>
        <v>13640000</v>
      </c>
      <c r="ZJ14" s="1">
        <f>LOOKUP($A14,'DMG Tables'!$P$2:$P$35,'DMG Tables'!$O$2:$O$35)*ZJ$1*LOOKUP(ZJ$1,'DMG Tables'!$G$2:$G$7,'DMG Tables'!$H$2:$H$7)</f>
        <v>13660000</v>
      </c>
      <c r="ZK14" s="1">
        <f>LOOKUP($A14,'DMG Tables'!$P$2:$P$35,'DMG Tables'!$O$2:$O$35)*ZK$1*LOOKUP(ZK$1,'DMG Tables'!$G$2:$G$7,'DMG Tables'!$H$2:$H$7)</f>
        <v>13680000</v>
      </c>
      <c r="ZL14" s="1">
        <f>LOOKUP($A14,'DMG Tables'!$P$2:$P$35,'DMG Tables'!$O$2:$O$35)*ZL$1*LOOKUP(ZL$1,'DMG Tables'!$G$2:$G$7,'DMG Tables'!$H$2:$H$7)</f>
        <v>13700000</v>
      </c>
      <c r="ZM14" s="1">
        <f>LOOKUP($A14,'DMG Tables'!$P$2:$P$35,'DMG Tables'!$O$2:$O$35)*ZM$1*LOOKUP(ZM$1,'DMG Tables'!$G$2:$G$7,'DMG Tables'!$H$2:$H$7)</f>
        <v>13720000</v>
      </c>
      <c r="ZN14" s="1">
        <f>LOOKUP($A14,'DMG Tables'!$P$2:$P$35,'DMG Tables'!$O$2:$O$35)*ZN$1*LOOKUP(ZN$1,'DMG Tables'!$G$2:$G$7,'DMG Tables'!$H$2:$H$7)</f>
        <v>13740000</v>
      </c>
      <c r="ZO14" s="1">
        <f>LOOKUP($A14,'DMG Tables'!$P$2:$P$35,'DMG Tables'!$O$2:$O$35)*ZO$1*LOOKUP(ZO$1,'DMG Tables'!$G$2:$G$7,'DMG Tables'!$H$2:$H$7)</f>
        <v>13760000</v>
      </c>
      <c r="ZP14" s="1">
        <f>LOOKUP($A14,'DMG Tables'!$P$2:$P$35,'DMG Tables'!$O$2:$O$35)*ZP$1*LOOKUP(ZP$1,'DMG Tables'!$G$2:$G$7,'DMG Tables'!$H$2:$H$7)</f>
        <v>13780000</v>
      </c>
      <c r="ZQ14" s="1">
        <f>LOOKUP($A14,'DMG Tables'!$P$2:$P$35,'DMG Tables'!$O$2:$O$35)*ZQ$1*LOOKUP(ZQ$1,'DMG Tables'!$G$2:$G$7,'DMG Tables'!$H$2:$H$7)</f>
        <v>13800000</v>
      </c>
      <c r="ZR14" s="1">
        <f>LOOKUP($A14,'DMG Tables'!$P$2:$P$35,'DMG Tables'!$O$2:$O$35)*ZR$1*LOOKUP(ZR$1,'DMG Tables'!$G$2:$G$7,'DMG Tables'!$H$2:$H$7)</f>
        <v>13820000</v>
      </c>
      <c r="ZS14" s="1">
        <f>LOOKUP($A14,'DMG Tables'!$P$2:$P$35,'DMG Tables'!$O$2:$O$35)*ZS$1*LOOKUP(ZS$1,'DMG Tables'!$G$2:$G$7,'DMG Tables'!$H$2:$H$7)</f>
        <v>13840000</v>
      </c>
      <c r="ZT14" s="1">
        <f>LOOKUP($A14,'DMG Tables'!$P$2:$P$35,'DMG Tables'!$O$2:$O$35)*ZT$1*LOOKUP(ZT$1,'DMG Tables'!$G$2:$G$7,'DMG Tables'!$H$2:$H$7)</f>
        <v>13860000</v>
      </c>
      <c r="ZU14" s="1">
        <f>LOOKUP($A14,'DMG Tables'!$P$2:$P$35,'DMG Tables'!$O$2:$O$35)*ZU$1*LOOKUP(ZU$1,'DMG Tables'!$G$2:$G$7,'DMG Tables'!$H$2:$H$7)</f>
        <v>13880000</v>
      </c>
      <c r="ZV14" s="1">
        <f>LOOKUP($A14,'DMG Tables'!$P$2:$P$35,'DMG Tables'!$O$2:$O$35)*ZV$1*LOOKUP(ZV$1,'DMG Tables'!$G$2:$G$7,'DMG Tables'!$H$2:$H$7)</f>
        <v>13900000</v>
      </c>
      <c r="ZW14" s="1">
        <f>LOOKUP($A14,'DMG Tables'!$P$2:$P$35,'DMG Tables'!$O$2:$O$35)*ZW$1*LOOKUP(ZW$1,'DMG Tables'!$G$2:$G$7,'DMG Tables'!$H$2:$H$7)</f>
        <v>13920000</v>
      </c>
      <c r="ZX14" s="1">
        <f>LOOKUP($A14,'DMG Tables'!$P$2:$P$35,'DMG Tables'!$O$2:$O$35)*ZX$1*LOOKUP(ZX$1,'DMG Tables'!$G$2:$G$7,'DMG Tables'!$H$2:$H$7)</f>
        <v>13940000</v>
      </c>
      <c r="ZY14" s="1">
        <f>LOOKUP($A14,'DMG Tables'!$P$2:$P$35,'DMG Tables'!$O$2:$O$35)*ZY$1*LOOKUP(ZY$1,'DMG Tables'!$G$2:$G$7,'DMG Tables'!$H$2:$H$7)</f>
        <v>13960000</v>
      </c>
      <c r="ZZ14" s="1">
        <f>LOOKUP($A14,'DMG Tables'!$P$2:$P$35,'DMG Tables'!$O$2:$O$35)*ZZ$1*LOOKUP(ZZ$1,'DMG Tables'!$G$2:$G$7,'DMG Tables'!$H$2:$H$7)</f>
        <v>13980000</v>
      </c>
      <c r="AAA14" s="1">
        <f>LOOKUP($A14,'DMG Tables'!$P$2:$P$35,'DMG Tables'!$O$2:$O$35)*AAA$1*LOOKUP(AAA$1,'DMG Tables'!$G$2:$G$7,'DMG Tables'!$H$2:$H$7)</f>
        <v>14000000</v>
      </c>
      <c r="AAB14" s="1">
        <f>LOOKUP($A14,'DMG Tables'!$P$2:$P$35,'DMG Tables'!$O$2:$O$35)*AAB$1*LOOKUP(AAB$1,'DMG Tables'!$G$2:$G$7,'DMG Tables'!$H$2:$H$7)</f>
        <v>14020000</v>
      </c>
      <c r="AAC14" s="1">
        <f>LOOKUP($A14,'DMG Tables'!$P$2:$P$35,'DMG Tables'!$O$2:$O$35)*AAC$1*LOOKUP(AAC$1,'DMG Tables'!$G$2:$G$7,'DMG Tables'!$H$2:$H$7)</f>
        <v>14040000</v>
      </c>
      <c r="AAD14" s="1">
        <f>LOOKUP($A14,'DMG Tables'!$P$2:$P$35,'DMG Tables'!$O$2:$O$35)*AAD$1*LOOKUP(AAD$1,'DMG Tables'!$G$2:$G$7,'DMG Tables'!$H$2:$H$7)</f>
        <v>14060000</v>
      </c>
      <c r="AAE14" s="1">
        <f>LOOKUP($A14,'DMG Tables'!$P$2:$P$35,'DMG Tables'!$O$2:$O$35)*AAE$1*LOOKUP(AAE$1,'DMG Tables'!$G$2:$G$7,'DMG Tables'!$H$2:$H$7)</f>
        <v>14080000</v>
      </c>
      <c r="AAF14" s="1">
        <f>LOOKUP($A14,'DMG Tables'!$P$2:$P$35,'DMG Tables'!$O$2:$O$35)*AAF$1*LOOKUP(AAF$1,'DMG Tables'!$G$2:$G$7,'DMG Tables'!$H$2:$H$7)</f>
        <v>14100000</v>
      </c>
      <c r="AAG14" s="1">
        <f>LOOKUP($A14,'DMG Tables'!$P$2:$P$35,'DMG Tables'!$O$2:$O$35)*AAG$1*LOOKUP(AAG$1,'DMG Tables'!$G$2:$G$7,'DMG Tables'!$H$2:$H$7)</f>
        <v>14120000</v>
      </c>
      <c r="AAH14" s="1">
        <f>LOOKUP($A14,'DMG Tables'!$P$2:$P$35,'DMG Tables'!$O$2:$O$35)*AAH$1*LOOKUP(AAH$1,'DMG Tables'!$G$2:$G$7,'DMG Tables'!$H$2:$H$7)</f>
        <v>14140000</v>
      </c>
      <c r="AAI14" s="1">
        <f>LOOKUP($A14,'DMG Tables'!$P$2:$P$35,'DMG Tables'!$O$2:$O$35)*AAI$1*LOOKUP(AAI$1,'DMG Tables'!$G$2:$G$7,'DMG Tables'!$H$2:$H$7)</f>
        <v>14160000</v>
      </c>
      <c r="AAJ14" s="1">
        <f>LOOKUP($A14,'DMG Tables'!$P$2:$P$35,'DMG Tables'!$O$2:$O$35)*AAJ$1*LOOKUP(AAJ$1,'DMG Tables'!$G$2:$G$7,'DMG Tables'!$H$2:$H$7)</f>
        <v>14180000</v>
      </c>
      <c r="AAK14" s="1">
        <f>LOOKUP($A14,'DMG Tables'!$P$2:$P$35,'DMG Tables'!$O$2:$O$35)*AAK$1*LOOKUP(AAK$1,'DMG Tables'!$G$2:$G$7,'DMG Tables'!$H$2:$H$7)</f>
        <v>14200000</v>
      </c>
      <c r="AAL14" s="1">
        <f>LOOKUP($A14,'DMG Tables'!$P$2:$P$35,'DMG Tables'!$O$2:$O$35)*AAL$1*LOOKUP(AAL$1,'DMG Tables'!$G$2:$G$7,'DMG Tables'!$H$2:$H$7)</f>
        <v>14220000</v>
      </c>
      <c r="AAM14" s="1">
        <f>LOOKUP($A14,'DMG Tables'!$P$2:$P$35,'DMG Tables'!$O$2:$O$35)*AAM$1*LOOKUP(AAM$1,'DMG Tables'!$G$2:$G$7,'DMG Tables'!$H$2:$H$7)</f>
        <v>14240000</v>
      </c>
      <c r="AAN14" s="1">
        <f>LOOKUP($A14,'DMG Tables'!$P$2:$P$35,'DMG Tables'!$O$2:$O$35)*AAN$1*LOOKUP(AAN$1,'DMG Tables'!$G$2:$G$7,'DMG Tables'!$H$2:$H$7)</f>
        <v>14260000</v>
      </c>
      <c r="AAO14" s="1">
        <f>LOOKUP($A14,'DMG Tables'!$P$2:$P$35,'DMG Tables'!$O$2:$O$35)*AAO$1*LOOKUP(AAO$1,'DMG Tables'!$G$2:$G$7,'DMG Tables'!$H$2:$H$7)</f>
        <v>14280000</v>
      </c>
      <c r="AAP14" s="1">
        <f>LOOKUP($A14,'DMG Tables'!$P$2:$P$35,'DMG Tables'!$O$2:$O$35)*AAP$1*LOOKUP(AAP$1,'DMG Tables'!$G$2:$G$7,'DMG Tables'!$H$2:$H$7)</f>
        <v>14300000</v>
      </c>
      <c r="AAQ14" s="1">
        <f>LOOKUP($A14,'DMG Tables'!$P$2:$P$35,'DMG Tables'!$O$2:$O$35)*AAQ$1*LOOKUP(AAQ$1,'DMG Tables'!$G$2:$G$7,'DMG Tables'!$H$2:$H$7)</f>
        <v>14320000</v>
      </c>
      <c r="AAR14" s="1">
        <f>LOOKUP($A14,'DMG Tables'!$P$2:$P$35,'DMG Tables'!$O$2:$O$35)*AAR$1*LOOKUP(AAR$1,'DMG Tables'!$G$2:$G$7,'DMG Tables'!$H$2:$H$7)</f>
        <v>14340000</v>
      </c>
      <c r="AAS14" s="1">
        <f>LOOKUP($A14,'DMG Tables'!$P$2:$P$35,'DMG Tables'!$O$2:$O$35)*AAS$1*LOOKUP(AAS$1,'DMG Tables'!$G$2:$G$7,'DMG Tables'!$H$2:$H$7)</f>
        <v>14360000</v>
      </c>
      <c r="AAT14" s="1">
        <f>LOOKUP($A14,'DMG Tables'!$P$2:$P$35,'DMG Tables'!$O$2:$O$35)*AAT$1*LOOKUP(AAT$1,'DMG Tables'!$G$2:$G$7,'DMG Tables'!$H$2:$H$7)</f>
        <v>14380000</v>
      </c>
      <c r="AAU14" s="1">
        <f>LOOKUP($A14,'DMG Tables'!$P$2:$P$35,'DMG Tables'!$O$2:$O$35)*AAU$1*LOOKUP(AAU$1,'DMG Tables'!$G$2:$G$7,'DMG Tables'!$H$2:$H$7)</f>
        <v>14400000</v>
      </c>
      <c r="AAV14" s="1">
        <f>LOOKUP($A14,'DMG Tables'!$P$2:$P$35,'DMG Tables'!$O$2:$O$35)*AAV$1*LOOKUP(AAV$1,'DMG Tables'!$G$2:$G$7,'DMG Tables'!$H$2:$H$7)</f>
        <v>14420000</v>
      </c>
      <c r="AAW14" s="1">
        <f>LOOKUP($A14,'DMG Tables'!$P$2:$P$35,'DMG Tables'!$O$2:$O$35)*AAW$1*LOOKUP(AAW$1,'DMG Tables'!$G$2:$G$7,'DMG Tables'!$H$2:$H$7)</f>
        <v>14440000</v>
      </c>
      <c r="AAX14" s="1">
        <f>LOOKUP($A14,'DMG Tables'!$P$2:$P$35,'DMG Tables'!$O$2:$O$35)*AAX$1*LOOKUP(AAX$1,'DMG Tables'!$G$2:$G$7,'DMG Tables'!$H$2:$H$7)</f>
        <v>14460000</v>
      </c>
      <c r="AAY14" s="1">
        <f>LOOKUP($A14,'DMG Tables'!$P$2:$P$35,'DMG Tables'!$O$2:$O$35)*AAY$1*LOOKUP(AAY$1,'DMG Tables'!$G$2:$G$7,'DMG Tables'!$H$2:$H$7)</f>
        <v>14480000</v>
      </c>
      <c r="AAZ14" s="1">
        <f>LOOKUP($A14,'DMG Tables'!$P$2:$P$35,'DMG Tables'!$O$2:$O$35)*AAZ$1*LOOKUP(AAZ$1,'DMG Tables'!$G$2:$G$7,'DMG Tables'!$H$2:$H$7)</f>
        <v>14500000</v>
      </c>
      <c r="ABA14" s="1">
        <f>LOOKUP($A14,'DMG Tables'!$P$2:$P$35,'DMG Tables'!$O$2:$O$35)*ABA$1*LOOKUP(ABA$1,'DMG Tables'!$G$2:$G$7,'DMG Tables'!$H$2:$H$7)</f>
        <v>14520000</v>
      </c>
      <c r="ABB14" s="1">
        <f>LOOKUP($A14,'DMG Tables'!$P$2:$P$35,'DMG Tables'!$O$2:$O$35)*ABB$1*LOOKUP(ABB$1,'DMG Tables'!$G$2:$G$7,'DMG Tables'!$H$2:$H$7)</f>
        <v>14540000</v>
      </c>
      <c r="ABC14" s="1">
        <f>LOOKUP($A14,'DMG Tables'!$P$2:$P$35,'DMG Tables'!$O$2:$O$35)*ABC$1*LOOKUP(ABC$1,'DMG Tables'!$G$2:$G$7,'DMG Tables'!$H$2:$H$7)</f>
        <v>14560000</v>
      </c>
      <c r="ABD14" s="1">
        <f>LOOKUP($A14,'DMG Tables'!$P$2:$P$35,'DMG Tables'!$O$2:$O$35)*ABD$1*LOOKUP(ABD$1,'DMG Tables'!$G$2:$G$7,'DMG Tables'!$H$2:$H$7)</f>
        <v>14580000</v>
      </c>
      <c r="ABE14" s="1">
        <f>LOOKUP($A14,'DMG Tables'!$P$2:$P$35,'DMG Tables'!$O$2:$O$35)*ABE$1*LOOKUP(ABE$1,'DMG Tables'!$G$2:$G$7,'DMG Tables'!$H$2:$H$7)</f>
        <v>14600000</v>
      </c>
      <c r="ABF14" s="1">
        <f>LOOKUP($A14,'DMG Tables'!$P$2:$P$35,'DMG Tables'!$O$2:$O$35)*ABF$1*LOOKUP(ABF$1,'DMG Tables'!$G$2:$G$7,'DMG Tables'!$H$2:$H$7)</f>
        <v>14620000</v>
      </c>
      <c r="ABG14" s="1">
        <f>LOOKUP($A14,'DMG Tables'!$P$2:$P$35,'DMG Tables'!$O$2:$O$35)*ABG$1*LOOKUP(ABG$1,'DMG Tables'!$G$2:$G$7,'DMG Tables'!$H$2:$H$7)</f>
        <v>14640000</v>
      </c>
      <c r="ABH14" s="1">
        <f>LOOKUP($A14,'DMG Tables'!$P$2:$P$35,'DMG Tables'!$O$2:$O$35)*ABH$1*LOOKUP(ABH$1,'DMG Tables'!$G$2:$G$7,'DMG Tables'!$H$2:$H$7)</f>
        <v>14660000</v>
      </c>
      <c r="ABI14" s="1">
        <f>LOOKUP($A14,'DMG Tables'!$P$2:$P$35,'DMG Tables'!$O$2:$O$35)*ABI$1*LOOKUP(ABI$1,'DMG Tables'!$G$2:$G$7,'DMG Tables'!$H$2:$H$7)</f>
        <v>14680000</v>
      </c>
      <c r="ABJ14" s="1">
        <f>LOOKUP($A14,'DMG Tables'!$P$2:$P$35,'DMG Tables'!$O$2:$O$35)*ABJ$1*LOOKUP(ABJ$1,'DMG Tables'!$G$2:$G$7,'DMG Tables'!$H$2:$H$7)</f>
        <v>14700000</v>
      </c>
      <c r="ABK14" s="1">
        <f>LOOKUP($A14,'DMG Tables'!$P$2:$P$35,'DMG Tables'!$O$2:$O$35)*ABK$1*LOOKUP(ABK$1,'DMG Tables'!$G$2:$G$7,'DMG Tables'!$H$2:$H$7)</f>
        <v>14720000</v>
      </c>
      <c r="ABL14" s="1">
        <f>LOOKUP($A14,'DMG Tables'!$P$2:$P$35,'DMG Tables'!$O$2:$O$35)*ABL$1*LOOKUP(ABL$1,'DMG Tables'!$G$2:$G$7,'DMG Tables'!$H$2:$H$7)</f>
        <v>14740000</v>
      </c>
      <c r="ABM14" s="1">
        <f>LOOKUP($A14,'DMG Tables'!$P$2:$P$35,'DMG Tables'!$O$2:$O$35)*ABM$1*LOOKUP(ABM$1,'DMG Tables'!$G$2:$G$7,'DMG Tables'!$H$2:$H$7)</f>
        <v>14760000</v>
      </c>
      <c r="ABN14" s="1">
        <f>LOOKUP($A14,'DMG Tables'!$P$2:$P$35,'DMG Tables'!$O$2:$O$35)*ABN$1*LOOKUP(ABN$1,'DMG Tables'!$G$2:$G$7,'DMG Tables'!$H$2:$H$7)</f>
        <v>14780000</v>
      </c>
      <c r="ABO14" s="1">
        <f>LOOKUP($A14,'DMG Tables'!$P$2:$P$35,'DMG Tables'!$O$2:$O$35)*ABO$1*LOOKUP(ABO$1,'DMG Tables'!$G$2:$G$7,'DMG Tables'!$H$2:$H$7)</f>
        <v>14800000</v>
      </c>
      <c r="ABP14" s="1">
        <f>LOOKUP($A14,'DMG Tables'!$P$2:$P$35,'DMG Tables'!$O$2:$O$35)*ABP$1*LOOKUP(ABP$1,'DMG Tables'!$G$2:$G$7,'DMG Tables'!$H$2:$H$7)</f>
        <v>14820000</v>
      </c>
      <c r="ABQ14" s="1">
        <f>LOOKUP($A14,'DMG Tables'!$P$2:$P$35,'DMG Tables'!$O$2:$O$35)*ABQ$1*LOOKUP(ABQ$1,'DMG Tables'!$G$2:$G$7,'DMG Tables'!$H$2:$H$7)</f>
        <v>14840000</v>
      </c>
      <c r="ABR14" s="1">
        <f>LOOKUP($A14,'DMG Tables'!$P$2:$P$35,'DMG Tables'!$O$2:$O$35)*ABR$1*LOOKUP(ABR$1,'DMG Tables'!$G$2:$G$7,'DMG Tables'!$H$2:$H$7)</f>
        <v>14860000</v>
      </c>
      <c r="ABS14" s="1">
        <f>LOOKUP($A14,'DMG Tables'!$P$2:$P$35,'DMG Tables'!$O$2:$O$35)*ABS$1*LOOKUP(ABS$1,'DMG Tables'!$G$2:$G$7,'DMG Tables'!$H$2:$H$7)</f>
        <v>14880000</v>
      </c>
      <c r="ABT14" s="1">
        <f>LOOKUP($A14,'DMG Tables'!$P$2:$P$35,'DMG Tables'!$O$2:$O$35)*ABT$1*LOOKUP(ABT$1,'DMG Tables'!$G$2:$G$7,'DMG Tables'!$H$2:$H$7)</f>
        <v>14900000</v>
      </c>
      <c r="ABU14" s="1">
        <f>LOOKUP($A14,'DMG Tables'!$P$2:$P$35,'DMG Tables'!$O$2:$O$35)*ABU$1*LOOKUP(ABU$1,'DMG Tables'!$G$2:$G$7,'DMG Tables'!$H$2:$H$7)</f>
        <v>14920000</v>
      </c>
      <c r="ABV14" s="1">
        <f>LOOKUP($A14,'DMG Tables'!$P$2:$P$35,'DMG Tables'!$O$2:$O$35)*ABV$1*LOOKUP(ABV$1,'DMG Tables'!$G$2:$G$7,'DMG Tables'!$H$2:$H$7)</f>
        <v>14940000</v>
      </c>
      <c r="ABW14" s="1">
        <f>LOOKUP($A14,'DMG Tables'!$P$2:$P$35,'DMG Tables'!$O$2:$O$35)*ABW$1*LOOKUP(ABW$1,'DMG Tables'!$G$2:$G$7,'DMG Tables'!$H$2:$H$7)</f>
        <v>14960000</v>
      </c>
      <c r="ABX14" s="1">
        <f>LOOKUP($A14,'DMG Tables'!$P$2:$P$35,'DMG Tables'!$O$2:$O$35)*ABX$1*LOOKUP(ABX$1,'DMG Tables'!$G$2:$G$7,'DMG Tables'!$H$2:$H$7)</f>
        <v>14980000</v>
      </c>
      <c r="ABY14" s="1">
        <f>LOOKUP($A14,'DMG Tables'!$P$2:$P$35,'DMG Tables'!$O$2:$O$35)*ABY$1*LOOKUP(ABY$1,'DMG Tables'!$G$2:$G$7,'DMG Tables'!$H$2:$H$7)</f>
        <v>15000000</v>
      </c>
      <c r="ABZ14" s="1">
        <f>LOOKUP($A14,'DMG Tables'!$P$2:$P$35,'DMG Tables'!$O$2:$O$35)*ABZ$1*LOOKUP(ABZ$1,'DMG Tables'!$G$2:$G$7,'DMG Tables'!$H$2:$H$7)</f>
        <v>15020000</v>
      </c>
      <c r="ACA14" s="1">
        <f>LOOKUP($A14,'DMG Tables'!$P$2:$P$35,'DMG Tables'!$O$2:$O$35)*ACA$1*LOOKUP(ACA$1,'DMG Tables'!$G$2:$G$7,'DMG Tables'!$H$2:$H$7)</f>
        <v>15040000</v>
      </c>
      <c r="ACB14" s="1">
        <f>LOOKUP($A14,'DMG Tables'!$P$2:$P$35,'DMG Tables'!$O$2:$O$35)*ACB$1*LOOKUP(ACB$1,'DMG Tables'!$G$2:$G$7,'DMG Tables'!$H$2:$H$7)</f>
        <v>15060000</v>
      </c>
      <c r="ACC14" s="1">
        <f>LOOKUP($A14,'DMG Tables'!$P$2:$P$35,'DMG Tables'!$O$2:$O$35)*ACC$1*LOOKUP(ACC$1,'DMG Tables'!$G$2:$G$7,'DMG Tables'!$H$2:$H$7)</f>
        <v>15080000</v>
      </c>
      <c r="ACD14" s="1">
        <f>LOOKUP($A14,'DMG Tables'!$P$2:$P$35,'DMG Tables'!$O$2:$O$35)*ACD$1*LOOKUP(ACD$1,'DMG Tables'!$G$2:$G$7,'DMG Tables'!$H$2:$H$7)</f>
        <v>15100000</v>
      </c>
      <c r="ACE14" s="1">
        <f>LOOKUP($A14,'DMG Tables'!$P$2:$P$35,'DMG Tables'!$O$2:$O$35)*ACE$1*LOOKUP(ACE$1,'DMG Tables'!$G$2:$G$7,'DMG Tables'!$H$2:$H$7)</f>
        <v>15120000</v>
      </c>
      <c r="ACF14" s="1">
        <f>LOOKUP($A14,'DMG Tables'!$P$2:$P$35,'DMG Tables'!$O$2:$O$35)*ACF$1*LOOKUP(ACF$1,'DMG Tables'!$G$2:$G$7,'DMG Tables'!$H$2:$H$7)</f>
        <v>15140000</v>
      </c>
      <c r="ACG14" s="1">
        <f>LOOKUP($A14,'DMG Tables'!$P$2:$P$35,'DMG Tables'!$O$2:$O$35)*ACG$1*LOOKUP(ACG$1,'DMG Tables'!$G$2:$G$7,'DMG Tables'!$H$2:$H$7)</f>
        <v>15160000</v>
      </c>
      <c r="ACH14" s="1">
        <f>LOOKUP($A14,'DMG Tables'!$P$2:$P$35,'DMG Tables'!$O$2:$O$35)*ACH$1*LOOKUP(ACH$1,'DMG Tables'!$G$2:$G$7,'DMG Tables'!$H$2:$H$7)</f>
        <v>15180000</v>
      </c>
      <c r="ACI14" s="1">
        <f>LOOKUP($A14,'DMG Tables'!$P$2:$P$35,'DMG Tables'!$O$2:$O$35)*ACI$1*LOOKUP(ACI$1,'DMG Tables'!$G$2:$G$7,'DMG Tables'!$H$2:$H$7)</f>
        <v>15200000</v>
      </c>
      <c r="ACJ14" s="1">
        <f>LOOKUP($A14,'DMG Tables'!$P$2:$P$35,'DMG Tables'!$O$2:$O$35)*ACJ$1*LOOKUP(ACJ$1,'DMG Tables'!$G$2:$G$7,'DMG Tables'!$H$2:$H$7)</f>
        <v>15220000</v>
      </c>
      <c r="ACK14" s="1">
        <f>LOOKUP($A14,'DMG Tables'!$P$2:$P$35,'DMG Tables'!$O$2:$O$35)*ACK$1*LOOKUP(ACK$1,'DMG Tables'!$G$2:$G$7,'DMG Tables'!$H$2:$H$7)</f>
        <v>15240000</v>
      </c>
      <c r="ACL14" s="1">
        <f>LOOKUP($A14,'DMG Tables'!$P$2:$P$35,'DMG Tables'!$O$2:$O$35)*ACL$1*LOOKUP(ACL$1,'DMG Tables'!$G$2:$G$7,'DMG Tables'!$H$2:$H$7)</f>
        <v>15260000</v>
      </c>
      <c r="ACM14" s="1">
        <f>LOOKUP($A14,'DMG Tables'!$P$2:$P$35,'DMG Tables'!$O$2:$O$35)*ACM$1*LOOKUP(ACM$1,'DMG Tables'!$G$2:$G$7,'DMG Tables'!$H$2:$H$7)</f>
        <v>15280000</v>
      </c>
      <c r="ACN14" s="1">
        <f>LOOKUP($A14,'DMG Tables'!$P$2:$P$35,'DMG Tables'!$O$2:$O$35)*ACN$1*LOOKUP(ACN$1,'DMG Tables'!$G$2:$G$7,'DMG Tables'!$H$2:$H$7)</f>
        <v>15300000</v>
      </c>
      <c r="ACO14" s="1">
        <f>LOOKUP($A14,'DMG Tables'!$P$2:$P$35,'DMG Tables'!$O$2:$O$35)*ACO$1*LOOKUP(ACO$1,'DMG Tables'!$G$2:$G$7,'DMG Tables'!$H$2:$H$7)</f>
        <v>15320000</v>
      </c>
      <c r="ACP14" s="1">
        <f>LOOKUP($A14,'DMG Tables'!$P$2:$P$35,'DMG Tables'!$O$2:$O$35)*ACP$1*LOOKUP(ACP$1,'DMG Tables'!$G$2:$G$7,'DMG Tables'!$H$2:$H$7)</f>
        <v>15340000</v>
      </c>
      <c r="ACQ14" s="1">
        <f>LOOKUP($A14,'DMG Tables'!$P$2:$P$35,'DMG Tables'!$O$2:$O$35)*ACQ$1*LOOKUP(ACQ$1,'DMG Tables'!$G$2:$G$7,'DMG Tables'!$H$2:$H$7)</f>
        <v>15360000</v>
      </c>
      <c r="ACR14" s="1">
        <f>LOOKUP($A14,'DMG Tables'!$P$2:$P$35,'DMG Tables'!$O$2:$O$35)*ACR$1*LOOKUP(ACR$1,'DMG Tables'!$G$2:$G$7,'DMG Tables'!$H$2:$H$7)</f>
        <v>15380000</v>
      </c>
      <c r="ACS14" s="1">
        <f>LOOKUP($A14,'DMG Tables'!$P$2:$P$35,'DMG Tables'!$O$2:$O$35)*ACS$1*LOOKUP(ACS$1,'DMG Tables'!$G$2:$G$7,'DMG Tables'!$H$2:$H$7)</f>
        <v>15400000</v>
      </c>
      <c r="ACT14" s="1">
        <f>LOOKUP($A14,'DMG Tables'!$P$2:$P$35,'DMG Tables'!$O$2:$O$35)*ACT$1*LOOKUP(ACT$1,'DMG Tables'!$G$2:$G$7,'DMG Tables'!$H$2:$H$7)</f>
        <v>15420000</v>
      </c>
      <c r="ACU14" s="1">
        <f>LOOKUP($A14,'DMG Tables'!$P$2:$P$35,'DMG Tables'!$O$2:$O$35)*ACU$1*LOOKUP(ACU$1,'DMG Tables'!$G$2:$G$7,'DMG Tables'!$H$2:$H$7)</f>
        <v>15440000</v>
      </c>
      <c r="ACV14" s="1">
        <f>LOOKUP($A14,'DMG Tables'!$P$2:$P$35,'DMG Tables'!$O$2:$O$35)*ACV$1*LOOKUP(ACV$1,'DMG Tables'!$G$2:$G$7,'DMG Tables'!$H$2:$H$7)</f>
        <v>15460000</v>
      </c>
      <c r="ACW14" s="1">
        <f>LOOKUP($A14,'DMG Tables'!$P$2:$P$35,'DMG Tables'!$O$2:$O$35)*ACW$1*LOOKUP(ACW$1,'DMG Tables'!$G$2:$G$7,'DMG Tables'!$H$2:$H$7)</f>
        <v>15480000</v>
      </c>
      <c r="ACX14" s="1">
        <f>LOOKUP($A14,'DMG Tables'!$P$2:$P$35,'DMG Tables'!$O$2:$O$35)*ACX$1*LOOKUP(ACX$1,'DMG Tables'!$G$2:$G$7,'DMG Tables'!$H$2:$H$7)</f>
        <v>15500000</v>
      </c>
      <c r="ACY14" s="1">
        <f>LOOKUP($A14,'DMG Tables'!$P$2:$P$35,'DMG Tables'!$O$2:$O$35)*ACY$1*LOOKUP(ACY$1,'DMG Tables'!$G$2:$G$7,'DMG Tables'!$H$2:$H$7)</f>
        <v>15520000</v>
      </c>
      <c r="ACZ14" s="1">
        <f>LOOKUP($A14,'DMG Tables'!$P$2:$P$35,'DMG Tables'!$O$2:$O$35)*ACZ$1*LOOKUP(ACZ$1,'DMG Tables'!$G$2:$G$7,'DMG Tables'!$H$2:$H$7)</f>
        <v>15540000</v>
      </c>
      <c r="ADA14" s="1">
        <f>LOOKUP($A14,'DMG Tables'!$P$2:$P$35,'DMG Tables'!$O$2:$O$35)*ADA$1*LOOKUP(ADA$1,'DMG Tables'!$G$2:$G$7,'DMG Tables'!$H$2:$H$7)</f>
        <v>15560000</v>
      </c>
      <c r="ADB14" s="1">
        <f>LOOKUP($A14,'DMG Tables'!$P$2:$P$35,'DMG Tables'!$O$2:$O$35)*ADB$1*LOOKUP(ADB$1,'DMG Tables'!$G$2:$G$7,'DMG Tables'!$H$2:$H$7)</f>
        <v>15580000</v>
      </c>
      <c r="ADC14" s="1">
        <f>LOOKUP($A14,'DMG Tables'!$P$2:$P$35,'DMG Tables'!$O$2:$O$35)*ADC$1*LOOKUP(ADC$1,'DMG Tables'!$G$2:$G$7,'DMG Tables'!$H$2:$H$7)</f>
        <v>15600000</v>
      </c>
      <c r="ADD14" s="1">
        <f>LOOKUP($A14,'DMG Tables'!$P$2:$P$35,'DMG Tables'!$O$2:$O$35)*ADD$1*LOOKUP(ADD$1,'DMG Tables'!$G$2:$G$7,'DMG Tables'!$H$2:$H$7)</f>
        <v>15620000</v>
      </c>
      <c r="ADE14" s="1">
        <f>LOOKUP($A14,'DMG Tables'!$P$2:$P$35,'DMG Tables'!$O$2:$O$35)*ADE$1*LOOKUP(ADE$1,'DMG Tables'!$G$2:$G$7,'DMG Tables'!$H$2:$H$7)</f>
        <v>15640000</v>
      </c>
      <c r="ADF14" s="1">
        <f>LOOKUP($A14,'DMG Tables'!$P$2:$P$35,'DMG Tables'!$O$2:$O$35)*ADF$1*LOOKUP(ADF$1,'DMG Tables'!$G$2:$G$7,'DMG Tables'!$H$2:$H$7)</f>
        <v>15660000</v>
      </c>
      <c r="ADG14" s="1">
        <f>LOOKUP($A14,'DMG Tables'!$P$2:$P$35,'DMG Tables'!$O$2:$O$35)*ADG$1*LOOKUP(ADG$1,'DMG Tables'!$G$2:$G$7,'DMG Tables'!$H$2:$H$7)</f>
        <v>15680000</v>
      </c>
      <c r="ADH14" s="1">
        <f>LOOKUP($A14,'DMG Tables'!$P$2:$P$35,'DMG Tables'!$O$2:$O$35)*ADH$1*LOOKUP(ADH$1,'DMG Tables'!$G$2:$G$7,'DMG Tables'!$H$2:$H$7)</f>
        <v>15700000</v>
      </c>
      <c r="ADI14" s="1">
        <f>LOOKUP($A14,'DMG Tables'!$P$2:$P$35,'DMG Tables'!$O$2:$O$35)*ADI$1*LOOKUP(ADI$1,'DMG Tables'!$G$2:$G$7,'DMG Tables'!$H$2:$H$7)</f>
        <v>15720000</v>
      </c>
      <c r="ADJ14" s="1">
        <f>LOOKUP($A14,'DMG Tables'!$P$2:$P$35,'DMG Tables'!$O$2:$O$35)*ADJ$1*LOOKUP(ADJ$1,'DMG Tables'!$G$2:$G$7,'DMG Tables'!$H$2:$H$7)</f>
        <v>15740000</v>
      </c>
      <c r="ADK14" s="1">
        <f>LOOKUP($A14,'DMG Tables'!$P$2:$P$35,'DMG Tables'!$O$2:$O$35)*ADK$1*LOOKUP(ADK$1,'DMG Tables'!$G$2:$G$7,'DMG Tables'!$H$2:$H$7)</f>
        <v>15760000</v>
      </c>
      <c r="ADL14" s="1">
        <f>LOOKUP($A14,'DMG Tables'!$P$2:$P$35,'DMG Tables'!$O$2:$O$35)*ADL$1*LOOKUP(ADL$1,'DMG Tables'!$G$2:$G$7,'DMG Tables'!$H$2:$H$7)</f>
        <v>15780000</v>
      </c>
      <c r="ADM14" s="1">
        <f>LOOKUP($A14,'DMG Tables'!$P$2:$P$35,'DMG Tables'!$O$2:$O$35)*ADM$1*LOOKUP(ADM$1,'DMG Tables'!$G$2:$G$7,'DMG Tables'!$H$2:$H$7)</f>
        <v>15800000</v>
      </c>
      <c r="ADN14" s="1">
        <f>LOOKUP($A14,'DMG Tables'!$P$2:$P$35,'DMG Tables'!$O$2:$O$35)*ADN$1*LOOKUP(ADN$1,'DMG Tables'!$G$2:$G$7,'DMG Tables'!$H$2:$H$7)</f>
        <v>15820000</v>
      </c>
      <c r="ADO14" s="1">
        <f>LOOKUP($A14,'DMG Tables'!$P$2:$P$35,'DMG Tables'!$O$2:$O$35)*ADO$1*LOOKUP(ADO$1,'DMG Tables'!$G$2:$G$7,'DMG Tables'!$H$2:$H$7)</f>
        <v>15840000</v>
      </c>
      <c r="ADP14" s="1">
        <f>LOOKUP($A14,'DMG Tables'!$P$2:$P$35,'DMG Tables'!$O$2:$O$35)*ADP$1*LOOKUP(ADP$1,'DMG Tables'!$G$2:$G$7,'DMG Tables'!$H$2:$H$7)</f>
        <v>15860000</v>
      </c>
      <c r="ADQ14" s="1">
        <f>LOOKUP($A14,'DMG Tables'!$P$2:$P$35,'DMG Tables'!$O$2:$O$35)*ADQ$1*LOOKUP(ADQ$1,'DMG Tables'!$G$2:$G$7,'DMG Tables'!$H$2:$H$7)</f>
        <v>15880000</v>
      </c>
      <c r="ADR14" s="1">
        <f>LOOKUP($A14,'DMG Tables'!$P$2:$P$35,'DMG Tables'!$O$2:$O$35)*ADR$1*LOOKUP(ADR$1,'DMG Tables'!$G$2:$G$7,'DMG Tables'!$H$2:$H$7)</f>
        <v>15900000</v>
      </c>
      <c r="ADS14" s="1">
        <f>LOOKUP($A14,'DMG Tables'!$P$2:$P$35,'DMG Tables'!$O$2:$O$35)*ADS$1*LOOKUP(ADS$1,'DMG Tables'!$G$2:$G$7,'DMG Tables'!$H$2:$H$7)</f>
        <v>15920000</v>
      </c>
      <c r="ADT14" s="1">
        <f>LOOKUP($A14,'DMG Tables'!$P$2:$P$35,'DMG Tables'!$O$2:$O$35)*ADT$1*LOOKUP(ADT$1,'DMG Tables'!$G$2:$G$7,'DMG Tables'!$H$2:$H$7)</f>
        <v>15940000</v>
      </c>
      <c r="ADU14" s="1">
        <f>LOOKUP($A14,'DMG Tables'!$P$2:$P$35,'DMG Tables'!$O$2:$O$35)*ADU$1*LOOKUP(ADU$1,'DMG Tables'!$G$2:$G$7,'DMG Tables'!$H$2:$H$7)</f>
        <v>15960000</v>
      </c>
      <c r="ADV14" s="1">
        <f>LOOKUP($A14,'DMG Tables'!$P$2:$P$35,'DMG Tables'!$O$2:$O$35)*ADV$1*LOOKUP(ADV$1,'DMG Tables'!$G$2:$G$7,'DMG Tables'!$H$2:$H$7)</f>
        <v>15980000</v>
      </c>
      <c r="ADW14" s="1">
        <f>LOOKUP($A14,'DMG Tables'!$P$2:$P$35,'DMG Tables'!$O$2:$O$35)*ADW$1*LOOKUP(ADW$1,'DMG Tables'!$G$2:$G$7,'DMG Tables'!$H$2:$H$7)</f>
        <v>16000000</v>
      </c>
      <c r="ADX14" s="1">
        <f>LOOKUP($A14,'DMG Tables'!$P$2:$P$35,'DMG Tables'!$O$2:$O$35)*ADX$1*LOOKUP(ADX$1,'DMG Tables'!$G$2:$G$7,'DMG Tables'!$H$2:$H$7)</f>
        <v>16020000</v>
      </c>
      <c r="ADY14" s="1">
        <f>LOOKUP($A14,'DMG Tables'!$P$2:$P$35,'DMG Tables'!$O$2:$O$35)*ADY$1*LOOKUP(ADY$1,'DMG Tables'!$G$2:$G$7,'DMG Tables'!$H$2:$H$7)</f>
        <v>16040000</v>
      </c>
      <c r="ADZ14" s="1">
        <f>LOOKUP($A14,'DMG Tables'!$P$2:$P$35,'DMG Tables'!$O$2:$O$35)*ADZ$1*LOOKUP(ADZ$1,'DMG Tables'!$G$2:$G$7,'DMG Tables'!$H$2:$H$7)</f>
        <v>16060000</v>
      </c>
      <c r="AEA14" s="1">
        <f>LOOKUP($A14,'DMG Tables'!$P$2:$P$35,'DMG Tables'!$O$2:$O$35)*AEA$1*LOOKUP(AEA$1,'DMG Tables'!$G$2:$G$7,'DMG Tables'!$H$2:$H$7)</f>
        <v>16080000</v>
      </c>
      <c r="AEB14" s="1">
        <f>LOOKUP($A14,'DMG Tables'!$P$2:$P$35,'DMG Tables'!$O$2:$O$35)*AEB$1*LOOKUP(AEB$1,'DMG Tables'!$G$2:$G$7,'DMG Tables'!$H$2:$H$7)</f>
        <v>16100000</v>
      </c>
      <c r="AEC14" s="1">
        <f>LOOKUP($A14,'DMG Tables'!$P$2:$P$35,'DMG Tables'!$O$2:$O$35)*AEC$1*LOOKUP(AEC$1,'DMG Tables'!$G$2:$G$7,'DMG Tables'!$H$2:$H$7)</f>
        <v>16120000</v>
      </c>
      <c r="AED14" s="1">
        <f>LOOKUP($A14,'DMG Tables'!$P$2:$P$35,'DMG Tables'!$O$2:$O$35)*AED$1*LOOKUP(AED$1,'DMG Tables'!$G$2:$G$7,'DMG Tables'!$H$2:$H$7)</f>
        <v>16140000</v>
      </c>
      <c r="AEE14" s="1">
        <f>LOOKUP($A14,'DMG Tables'!$P$2:$P$35,'DMG Tables'!$O$2:$O$35)*AEE$1*LOOKUP(AEE$1,'DMG Tables'!$G$2:$G$7,'DMG Tables'!$H$2:$H$7)</f>
        <v>16160000</v>
      </c>
      <c r="AEF14" s="1">
        <f>LOOKUP($A14,'DMG Tables'!$P$2:$P$35,'DMG Tables'!$O$2:$O$35)*AEF$1*LOOKUP(AEF$1,'DMG Tables'!$G$2:$G$7,'DMG Tables'!$H$2:$H$7)</f>
        <v>16180000</v>
      </c>
      <c r="AEG14" s="1">
        <f>LOOKUP($A14,'DMG Tables'!$P$2:$P$35,'DMG Tables'!$O$2:$O$35)*AEG$1*LOOKUP(AEG$1,'DMG Tables'!$G$2:$G$7,'DMG Tables'!$H$2:$H$7)</f>
        <v>16200000</v>
      </c>
      <c r="AEH14" s="1">
        <f>LOOKUP($A14,'DMG Tables'!$P$2:$P$35,'DMG Tables'!$O$2:$O$35)*AEH$1*LOOKUP(AEH$1,'DMG Tables'!$G$2:$G$7,'DMG Tables'!$H$2:$H$7)</f>
        <v>16220000</v>
      </c>
      <c r="AEI14" s="1">
        <f>LOOKUP($A14,'DMG Tables'!$P$2:$P$35,'DMG Tables'!$O$2:$O$35)*AEI$1*LOOKUP(AEI$1,'DMG Tables'!$G$2:$G$7,'DMG Tables'!$H$2:$H$7)</f>
        <v>16240000</v>
      </c>
      <c r="AEJ14" s="1">
        <f>LOOKUP($A14,'DMG Tables'!$P$2:$P$35,'DMG Tables'!$O$2:$O$35)*AEJ$1*LOOKUP(AEJ$1,'DMG Tables'!$G$2:$G$7,'DMG Tables'!$H$2:$H$7)</f>
        <v>16260000</v>
      </c>
      <c r="AEK14" s="1">
        <f>LOOKUP($A14,'DMG Tables'!$P$2:$P$35,'DMG Tables'!$O$2:$O$35)*AEK$1*LOOKUP(AEK$1,'DMG Tables'!$G$2:$G$7,'DMG Tables'!$H$2:$H$7)</f>
        <v>16280000</v>
      </c>
      <c r="AEL14" s="1">
        <f>LOOKUP($A14,'DMG Tables'!$P$2:$P$35,'DMG Tables'!$O$2:$O$35)*AEL$1*LOOKUP(AEL$1,'DMG Tables'!$G$2:$G$7,'DMG Tables'!$H$2:$H$7)</f>
        <v>16300000</v>
      </c>
      <c r="AEM14" s="1">
        <f>LOOKUP($A14,'DMG Tables'!$P$2:$P$35,'DMG Tables'!$O$2:$O$35)*AEM$1*LOOKUP(AEM$1,'DMG Tables'!$G$2:$G$7,'DMG Tables'!$H$2:$H$7)</f>
        <v>16320000</v>
      </c>
      <c r="AEN14" s="1">
        <f>LOOKUP($A14,'DMG Tables'!$P$2:$P$35,'DMG Tables'!$O$2:$O$35)*AEN$1*LOOKUP(AEN$1,'DMG Tables'!$G$2:$G$7,'DMG Tables'!$H$2:$H$7)</f>
        <v>16340000</v>
      </c>
      <c r="AEO14" s="1">
        <f>LOOKUP($A14,'DMG Tables'!$P$2:$P$35,'DMG Tables'!$O$2:$O$35)*AEO$1*LOOKUP(AEO$1,'DMG Tables'!$G$2:$G$7,'DMG Tables'!$H$2:$H$7)</f>
        <v>16360000</v>
      </c>
      <c r="AEP14" s="1">
        <f>LOOKUP($A14,'DMG Tables'!$P$2:$P$35,'DMG Tables'!$O$2:$O$35)*AEP$1*LOOKUP(AEP$1,'DMG Tables'!$G$2:$G$7,'DMG Tables'!$H$2:$H$7)</f>
        <v>16380000</v>
      </c>
      <c r="AEQ14" s="1">
        <f>LOOKUP($A14,'DMG Tables'!$P$2:$P$35,'DMG Tables'!$O$2:$O$35)*AEQ$1*LOOKUP(AEQ$1,'DMG Tables'!$G$2:$G$7,'DMG Tables'!$H$2:$H$7)</f>
        <v>16400000</v>
      </c>
      <c r="AER14" s="1">
        <f>LOOKUP($A14,'DMG Tables'!$P$2:$P$35,'DMG Tables'!$O$2:$O$35)*AER$1*LOOKUP(AER$1,'DMG Tables'!$G$2:$G$7,'DMG Tables'!$H$2:$H$7)</f>
        <v>16420000</v>
      </c>
      <c r="AES14" s="1">
        <f>LOOKUP($A14,'DMG Tables'!$P$2:$P$35,'DMG Tables'!$O$2:$O$35)*AES$1*LOOKUP(AES$1,'DMG Tables'!$G$2:$G$7,'DMG Tables'!$H$2:$H$7)</f>
        <v>16440000</v>
      </c>
      <c r="AET14" s="1">
        <f>LOOKUP($A14,'DMG Tables'!$P$2:$P$35,'DMG Tables'!$O$2:$O$35)*AET$1*LOOKUP(AET$1,'DMG Tables'!$G$2:$G$7,'DMG Tables'!$H$2:$H$7)</f>
        <v>16460000</v>
      </c>
      <c r="AEU14" s="1">
        <f>LOOKUP($A14,'DMG Tables'!$P$2:$P$35,'DMG Tables'!$O$2:$O$35)*AEU$1*LOOKUP(AEU$1,'DMG Tables'!$G$2:$G$7,'DMG Tables'!$H$2:$H$7)</f>
        <v>16480000</v>
      </c>
      <c r="AEV14" s="1">
        <f>LOOKUP($A14,'DMG Tables'!$P$2:$P$35,'DMG Tables'!$O$2:$O$35)*AEV$1*LOOKUP(AEV$1,'DMG Tables'!$G$2:$G$7,'DMG Tables'!$H$2:$H$7)</f>
        <v>16500000</v>
      </c>
      <c r="AEW14" s="1">
        <f>LOOKUP($A14,'DMG Tables'!$P$2:$P$35,'DMG Tables'!$O$2:$O$35)*AEW$1*LOOKUP(AEW$1,'DMG Tables'!$G$2:$G$7,'DMG Tables'!$H$2:$H$7)</f>
        <v>16520000</v>
      </c>
      <c r="AEX14" s="1">
        <f>LOOKUP($A14,'DMG Tables'!$P$2:$P$35,'DMG Tables'!$O$2:$O$35)*AEX$1*LOOKUP(AEX$1,'DMG Tables'!$G$2:$G$7,'DMG Tables'!$H$2:$H$7)</f>
        <v>16540000</v>
      </c>
      <c r="AEY14" s="1">
        <f>LOOKUP($A14,'DMG Tables'!$P$2:$P$35,'DMG Tables'!$O$2:$O$35)*AEY$1*LOOKUP(AEY$1,'DMG Tables'!$G$2:$G$7,'DMG Tables'!$H$2:$H$7)</f>
        <v>16560000</v>
      </c>
      <c r="AEZ14" s="1">
        <f>LOOKUP($A14,'DMG Tables'!$P$2:$P$35,'DMG Tables'!$O$2:$O$35)*AEZ$1*LOOKUP(AEZ$1,'DMG Tables'!$G$2:$G$7,'DMG Tables'!$H$2:$H$7)</f>
        <v>16580000</v>
      </c>
      <c r="AFA14" s="1">
        <f>LOOKUP($A14,'DMG Tables'!$P$2:$P$35,'DMG Tables'!$O$2:$O$35)*AFA$1*LOOKUP(AFA$1,'DMG Tables'!$G$2:$G$7,'DMG Tables'!$H$2:$H$7)</f>
        <v>16600000</v>
      </c>
      <c r="AFB14" s="1">
        <f>LOOKUP($A14,'DMG Tables'!$P$2:$P$35,'DMG Tables'!$O$2:$O$35)*AFB$1*LOOKUP(AFB$1,'DMG Tables'!$G$2:$G$7,'DMG Tables'!$H$2:$H$7)</f>
        <v>16620000</v>
      </c>
      <c r="AFC14" s="1">
        <f>LOOKUP($A14,'DMG Tables'!$P$2:$P$35,'DMG Tables'!$O$2:$O$35)*AFC$1*LOOKUP(AFC$1,'DMG Tables'!$G$2:$G$7,'DMG Tables'!$H$2:$H$7)</f>
        <v>16640000</v>
      </c>
      <c r="AFD14" s="1">
        <f>LOOKUP($A14,'DMG Tables'!$P$2:$P$35,'DMG Tables'!$O$2:$O$35)*AFD$1*LOOKUP(AFD$1,'DMG Tables'!$G$2:$G$7,'DMG Tables'!$H$2:$H$7)</f>
        <v>16660000</v>
      </c>
      <c r="AFE14" s="1">
        <f>LOOKUP($A14,'DMG Tables'!$P$2:$P$35,'DMG Tables'!$O$2:$O$35)*AFE$1*LOOKUP(AFE$1,'DMG Tables'!$G$2:$G$7,'DMG Tables'!$H$2:$H$7)</f>
        <v>16680000</v>
      </c>
      <c r="AFF14" s="1">
        <f>LOOKUP($A14,'DMG Tables'!$P$2:$P$35,'DMG Tables'!$O$2:$O$35)*AFF$1*LOOKUP(AFF$1,'DMG Tables'!$G$2:$G$7,'DMG Tables'!$H$2:$H$7)</f>
        <v>16700000</v>
      </c>
      <c r="AFG14" s="1">
        <f>LOOKUP($A14,'DMG Tables'!$P$2:$P$35,'DMG Tables'!$O$2:$O$35)*AFG$1*LOOKUP(AFG$1,'DMG Tables'!$G$2:$G$7,'DMG Tables'!$H$2:$H$7)</f>
        <v>16720000</v>
      </c>
      <c r="AFH14" s="1">
        <f>LOOKUP($A14,'DMG Tables'!$P$2:$P$35,'DMG Tables'!$O$2:$O$35)*AFH$1*LOOKUP(AFH$1,'DMG Tables'!$G$2:$G$7,'DMG Tables'!$H$2:$H$7)</f>
        <v>16740000</v>
      </c>
      <c r="AFI14" s="1">
        <f>LOOKUP($A14,'DMG Tables'!$P$2:$P$35,'DMG Tables'!$O$2:$O$35)*AFI$1*LOOKUP(AFI$1,'DMG Tables'!$G$2:$G$7,'DMG Tables'!$H$2:$H$7)</f>
        <v>16760000</v>
      </c>
      <c r="AFJ14" s="1">
        <f>LOOKUP($A14,'DMG Tables'!$P$2:$P$35,'DMG Tables'!$O$2:$O$35)*AFJ$1*LOOKUP(AFJ$1,'DMG Tables'!$G$2:$G$7,'DMG Tables'!$H$2:$H$7)</f>
        <v>16780000</v>
      </c>
      <c r="AFK14" s="1">
        <f>LOOKUP($A14,'DMG Tables'!$P$2:$P$35,'DMG Tables'!$O$2:$O$35)*AFK$1*LOOKUP(AFK$1,'DMG Tables'!$G$2:$G$7,'DMG Tables'!$H$2:$H$7)</f>
        <v>16800000</v>
      </c>
      <c r="AFL14" s="1">
        <f>LOOKUP($A14,'DMG Tables'!$P$2:$P$35,'DMG Tables'!$O$2:$O$35)*AFL$1*LOOKUP(AFL$1,'DMG Tables'!$G$2:$G$7,'DMG Tables'!$H$2:$H$7)</f>
        <v>16820000</v>
      </c>
      <c r="AFM14" s="1">
        <f>LOOKUP($A14,'DMG Tables'!$P$2:$P$35,'DMG Tables'!$O$2:$O$35)*AFM$1*LOOKUP(AFM$1,'DMG Tables'!$G$2:$G$7,'DMG Tables'!$H$2:$H$7)</f>
        <v>16840000</v>
      </c>
      <c r="AFN14" s="1">
        <f>LOOKUP($A14,'DMG Tables'!$P$2:$P$35,'DMG Tables'!$O$2:$O$35)*AFN$1*LOOKUP(AFN$1,'DMG Tables'!$G$2:$G$7,'DMG Tables'!$H$2:$H$7)</f>
        <v>16860000</v>
      </c>
      <c r="AFO14" s="1">
        <f>LOOKUP($A14,'DMG Tables'!$P$2:$P$35,'DMG Tables'!$O$2:$O$35)*AFO$1*LOOKUP(AFO$1,'DMG Tables'!$G$2:$G$7,'DMG Tables'!$H$2:$H$7)</f>
        <v>16880000</v>
      </c>
      <c r="AFP14" s="1">
        <f>LOOKUP($A14,'DMG Tables'!$P$2:$P$35,'DMG Tables'!$O$2:$O$35)*AFP$1*LOOKUP(AFP$1,'DMG Tables'!$G$2:$G$7,'DMG Tables'!$H$2:$H$7)</f>
        <v>16900000</v>
      </c>
      <c r="AFQ14" s="1">
        <f>LOOKUP($A14,'DMG Tables'!$P$2:$P$35,'DMG Tables'!$O$2:$O$35)*AFQ$1*LOOKUP(AFQ$1,'DMG Tables'!$G$2:$G$7,'DMG Tables'!$H$2:$H$7)</f>
        <v>16920000</v>
      </c>
      <c r="AFR14" s="1">
        <f>LOOKUP($A14,'DMG Tables'!$P$2:$P$35,'DMG Tables'!$O$2:$O$35)*AFR$1*LOOKUP(AFR$1,'DMG Tables'!$G$2:$G$7,'DMG Tables'!$H$2:$H$7)</f>
        <v>16940000</v>
      </c>
      <c r="AFS14" s="1">
        <f>LOOKUP($A14,'DMG Tables'!$P$2:$P$35,'DMG Tables'!$O$2:$O$35)*AFS$1*LOOKUP(AFS$1,'DMG Tables'!$G$2:$G$7,'DMG Tables'!$H$2:$H$7)</f>
        <v>16960000</v>
      </c>
      <c r="AFT14" s="1">
        <f>LOOKUP($A14,'DMG Tables'!$P$2:$P$35,'DMG Tables'!$O$2:$O$35)*AFT$1*LOOKUP(AFT$1,'DMG Tables'!$G$2:$G$7,'DMG Tables'!$H$2:$H$7)</f>
        <v>16980000</v>
      </c>
      <c r="AFU14" s="1">
        <f>LOOKUP($A14,'DMG Tables'!$P$2:$P$35,'DMG Tables'!$O$2:$O$35)*AFU$1*LOOKUP(AFU$1,'DMG Tables'!$G$2:$G$7,'DMG Tables'!$H$2:$H$7)</f>
        <v>17000000</v>
      </c>
      <c r="AFV14" s="1">
        <f>LOOKUP($A14,'DMG Tables'!$P$2:$P$35,'DMG Tables'!$O$2:$O$35)*AFV$1*LOOKUP(AFV$1,'DMG Tables'!$G$2:$G$7,'DMG Tables'!$H$2:$H$7)</f>
        <v>17020000</v>
      </c>
      <c r="AFW14" s="1">
        <f>LOOKUP($A14,'DMG Tables'!$P$2:$P$35,'DMG Tables'!$O$2:$O$35)*AFW$1*LOOKUP(AFW$1,'DMG Tables'!$G$2:$G$7,'DMG Tables'!$H$2:$H$7)</f>
        <v>17040000</v>
      </c>
      <c r="AFX14" s="1">
        <f>LOOKUP($A14,'DMG Tables'!$P$2:$P$35,'DMG Tables'!$O$2:$O$35)*AFX$1*LOOKUP(AFX$1,'DMG Tables'!$G$2:$G$7,'DMG Tables'!$H$2:$H$7)</f>
        <v>17060000</v>
      </c>
      <c r="AFY14" s="1">
        <f>LOOKUP($A14,'DMG Tables'!$P$2:$P$35,'DMG Tables'!$O$2:$O$35)*AFY$1*LOOKUP(AFY$1,'DMG Tables'!$G$2:$G$7,'DMG Tables'!$H$2:$H$7)</f>
        <v>17080000</v>
      </c>
      <c r="AFZ14" s="1">
        <f>LOOKUP($A14,'DMG Tables'!$P$2:$P$35,'DMG Tables'!$O$2:$O$35)*AFZ$1*LOOKUP(AFZ$1,'DMG Tables'!$G$2:$G$7,'DMG Tables'!$H$2:$H$7)</f>
        <v>17100000</v>
      </c>
      <c r="AGA14" s="1">
        <f>LOOKUP($A14,'DMG Tables'!$P$2:$P$35,'DMG Tables'!$O$2:$O$35)*AGA$1*LOOKUP(AGA$1,'DMG Tables'!$G$2:$G$7,'DMG Tables'!$H$2:$H$7)</f>
        <v>17120000</v>
      </c>
      <c r="AGB14" s="1">
        <f>LOOKUP($A14,'DMG Tables'!$P$2:$P$35,'DMG Tables'!$O$2:$O$35)*AGB$1*LOOKUP(AGB$1,'DMG Tables'!$G$2:$G$7,'DMG Tables'!$H$2:$H$7)</f>
        <v>17140000</v>
      </c>
      <c r="AGC14" s="1">
        <f>LOOKUP($A14,'DMG Tables'!$P$2:$P$35,'DMG Tables'!$O$2:$O$35)*AGC$1*LOOKUP(AGC$1,'DMG Tables'!$G$2:$G$7,'DMG Tables'!$H$2:$H$7)</f>
        <v>17160000</v>
      </c>
      <c r="AGD14" s="1">
        <f>LOOKUP($A14,'DMG Tables'!$P$2:$P$35,'DMG Tables'!$O$2:$O$35)*AGD$1*LOOKUP(AGD$1,'DMG Tables'!$G$2:$G$7,'DMG Tables'!$H$2:$H$7)</f>
        <v>17180000</v>
      </c>
      <c r="AGE14" s="1">
        <f>LOOKUP($A14,'DMG Tables'!$P$2:$P$35,'DMG Tables'!$O$2:$O$35)*AGE$1*LOOKUP(AGE$1,'DMG Tables'!$G$2:$G$7,'DMG Tables'!$H$2:$H$7)</f>
        <v>17200000</v>
      </c>
      <c r="AGF14" s="1">
        <f>LOOKUP($A14,'DMG Tables'!$P$2:$P$35,'DMG Tables'!$O$2:$O$35)*AGF$1*LOOKUP(AGF$1,'DMG Tables'!$G$2:$G$7,'DMG Tables'!$H$2:$H$7)</f>
        <v>17220000</v>
      </c>
      <c r="AGG14" s="1">
        <f>LOOKUP($A14,'DMG Tables'!$P$2:$P$35,'DMG Tables'!$O$2:$O$35)*AGG$1*LOOKUP(AGG$1,'DMG Tables'!$G$2:$G$7,'DMG Tables'!$H$2:$H$7)</f>
        <v>17240000</v>
      </c>
      <c r="AGH14" s="1">
        <f>LOOKUP($A14,'DMG Tables'!$P$2:$P$35,'DMG Tables'!$O$2:$O$35)*AGH$1*LOOKUP(AGH$1,'DMG Tables'!$G$2:$G$7,'DMG Tables'!$H$2:$H$7)</f>
        <v>17260000</v>
      </c>
      <c r="AGI14" s="1">
        <f>LOOKUP($A14,'DMG Tables'!$P$2:$P$35,'DMG Tables'!$O$2:$O$35)*AGI$1*LOOKUP(AGI$1,'DMG Tables'!$G$2:$G$7,'DMG Tables'!$H$2:$H$7)</f>
        <v>17280000</v>
      </c>
      <c r="AGJ14" s="1">
        <f>LOOKUP($A14,'DMG Tables'!$P$2:$P$35,'DMG Tables'!$O$2:$O$35)*AGJ$1*LOOKUP(AGJ$1,'DMG Tables'!$G$2:$G$7,'DMG Tables'!$H$2:$H$7)</f>
        <v>17300000</v>
      </c>
      <c r="AGK14" s="1">
        <f>LOOKUP($A14,'DMG Tables'!$P$2:$P$35,'DMG Tables'!$O$2:$O$35)*AGK$1*LOOKUP(AGK$1,'DMG Tables'!$G$2:$G$7,'DMG Tables'!$H$2:$H$7)</f>
        <v>17320000</v>
      </c>
      <c r="AGL14" s="1">
        <f>LOOKUP($A14,'DMG Tables'!$P$2:$P$35,'DMG Tables'!$O$2:$O$35)*AGL$1*LOOKUP(AGL$1,'DMG Tables'!$G$2:$G$7,'DMG Tables'!$H$2:$H$7)</f>
        <v>17340000</v>
      </c>
      <c r="AGM14" s="1">
        <f>LOOKUP($A14,'DMG Tables'!$P$2:$P$35,'DMG Tables'!$O$2:$O$35)*AGM$1*LOOKUP(AGM$1,'DMG Tables'!$G$2:$G$7,'DMG Tables'!$H$2:$H$7)</f>
        <v>17360000</v>
      </c>
      <c r="AGN14" s="1">
        <f>LOOKUP($A14,'DMG Tables'!$P$2:$P$35,'DMG Tables'!$O$2:$O$35)*AGN$1*LOOKUP(AGN$1,'DMG Tables'!$G$2:$G$7,'DMG Tables'!$H$2:$H$7)</f>
        <v>17380000</v>
      </c>
      <c r="AGO14" s="1">
        <f>LOOKUP($A14,'DMG Tables'!$P$2:$P$35,'DMG Tables'!$O$2:$O$35)*AGO$1*LOOKUP(AGO$1,'DMG Tables'!$G$2:$G$7,'DMG Tables'!$H$2:$H$7)</f>
        <v>17400000</v>
      </c>
      <c r="AGP14" s="1">
        <f>LOOKUP($A14,'DMG Tables'!$P$2:$P$35,'DMG Tables'!$O$2:$O$35)*AGP$1*LOOKUP(AGP$1,'DMG Tables'!$G$2:$G$7,'DMG Tables'!$H$2:$H$7)</f>
        <v>17420000</v>
      </c>
      <c r="AGQ14" s="1">
        <f>LOOKUP($A14,'DMG Tables'!$P$2:$P$35,'DMG Tables'!$O$2:$O$35)*AGQ$1*LOOKUP(AGQ$1,'DMG Tables'!$G$2:$G$7,'DMG Tables'!$H$2:$H$7)</f>
        <v>17440000</v>
      </c>
      <c r="AGR14" s="1">
        <f>LOOKUP($A14,'DMG Tables'!$P$2:$P$35,'DMG Tables'!$O$2:$O$35)*AGR$1*LOOKUP(AGR$1,'DMG Tables'!$G$2:$G$7,'DMG Tables'!$H$2:$H$7)</f>
        <v>17460000</v>
      </c>
      <c r="AGS14" s="1">
        <f>LOOKUP($A14,'DMG Tables'!$P$2:$P$35,'DMG Tables'!$O$2:$O$35)*AGS$1*LOOKUP(AGS$1,'DMG Tables'!$G$2:$G$7,'DMG Tables'!$H$2:$H$7)</f>
        <v>17480000</v>
      </c>
      <c r="AGT14" s="1">
        <f>LOOKUP($A14,'DMG Tables'!$P$2:$P$35,'DMG Tables'!$O$2:$O$35)*AGT$1*LOOKUP(AGT$1,'DMG Tables'!$G$2:$G$7,'DMG Tables'!$H$2:$H$7)</f>
        <v>17500000</v>
      </c>
      <c r="AGU14" s="1">
        <f>LOOKUP($A14,'DMG Tables'!$P$2:$P$35,'DMG Tables'!$O$2:$O$35)*AGU$1*LOOKUP(AGU$1,'DMG Tables'!$G$2:$G$7,'DMG Tables'!$H$2:$H$7)</f>
        <v>17520000</v>
      </c>
      <c r="AGV14" s="1">
        <f>LOOKUP($A14,'DMG Tables'!$P$2:$P$35,'DMG Tables'!$O$2:$O$35)*AGV$1*LOOKUP(AGV$1,'DMG Tables'!$G$2:$G$7,'DMG Tables'!$H$2:$H$7)</f>
        <v>17540000</v>
      </c>
      <c r="AGW14" s="1">
        <f>LOOKUP($A14,'DMG Tables'!$P$2:$P$35,'DMG Tables'!$O$2:$O$35)*AGW$1*LOOKUP(AGW$1,'DMG Tables'!$G$2:$G$7,'DMG Tables'!$H$2:$H$7)</f>
        <v>17560000</v>
      </c>
      <c r="AGX14" s="1">
        <f>LOOKUP($A14,'DMG Tables'!$P$2:$P$35,'DMG Tables'!$O$2:$O$35)*AGX$1*LOOKUP(AGX$1,'DMG Tables'!$G$2:$G$7,'DMG Tables'!$H$2:$H$7)</f>
        <v>17580000</v>
      </c>
      <c r="AGY14" s="1">
        <f>LOOKUP($A14,'DMG Tables'!$P$2:$P$35,'DMG Tables'!$O$2:$O$35)*AGY$1*LOOKUP(AGY$1,'DMG Tables'!$G$2:$G$7,'DMG Tables'!$H$2:$H$7)</f>
        <v>17600000</v>
      </c>
      <c r="AGZ14" s="1">
        <f>LOOKUP($A14,'DMG Tables'!$P$2:$P$35,'DMG Tables'!$O$2:$O$35)*AGZ$1*LOOKUP(AGZ$1,'DMG Tables'!$G$2:$G$7,'DMG Tables'!$H$2:$H$7)</f>
        <v>17620000</v>
      </c>
      <c r="AHA14" s="1">
        <f>LOOKUP($A14,'DMG Tables'!$P$2:$P$35,'DMG Tables'!$O$2:$O$35)*AHA$1*LOOKUP(AHA$1,'DMG Tables'!$G$2:$G$7,'DMG Tables'!$H$2:$H$7)</f>
        <v>17640000</v>
      </c>
      <c r="AHB14" s="1">
        <f>LOOKUP($A14,'DMG Tables'!$P$2:$P$35,'DMG Tables'!$O$2:$O$35)*AHB$1*LOOKUP(AHB$1,'DMG Tables'!$G$2:$G$7,'DMG Tables'!$H$2:$H$7)</f>
        <v>17660000</v>
      </c>
      <c r="AHC14" s="1">
        <f>LOOKUP($A14,'DMG Tables'!$P$2:$P$35,'DMG Tables'!$O$2:$O$35)*AHC$1*LOOKUP(AHC$1,'DMG Tables'!$G$2:$G$7,'DMG Tables'!$H$2:$H$7)</f>
        <v>17680000</v>
      </c>
      <c r="AHD14" s="1">
        <f>LOOKUP($A14,'DMG Tables'!$P$2:$P$35,'DMG Tables'!$O$2:$O$35)*AHD$1*LOOKUP(AHD$1,'DMG Tables'!$G$2:$G$7,'DMG Tables'!$H$2:$H$7)</f>
        <v>17700000</v>
      </c>
      <c r="AHE14" s="1">
        <f>LOOKUP($A14,'DMG Tables'!$P$2:$P$35,'DMG Tables'!$O$2:$O$35)*AHE$1*LOOKUP(AHE$1,'DMG Tables'!$G$2:$G$7,'DMG Tables'!$H$2:$H$7)</f>
        <v>17720000</v>
      </c>
      <c r="AHF14" s="1">
        <f>LOOKUP($A14,'DMG Tables'!$P$2:$P$35,'DMG Tables'!$O$2:$O$35)*AHF$1*LOOKUP(AHF$1,'DMG Tables'!$G$2:$G$7,'DMG Tables'!$H$2:$H$7)</f>
        <v>17740000</v>
      </c>
      <c r="AHG14" s="1">
        <f>LOOKUP($A14,'DMG Tables'!$P$2:$P$35,'DMG Tables'!$O$2:$O$35)*AHG$1*LOOKUP(AHG$1,'DMG Tables'!$G$2:$G$7,'DMG Tables'!$H$2:$H$7)</f>
        <v>17760000</v>
      </c>
      <c r="AHH14" s="1">
        <f>LOOKUP($A14,'DMG Tables'!$P$2:$P$35,'DMG Tables'!$O$2:$O$35)*AHH$1*LOOKUP(AHH$1,'DMG Tables'!$G$2:$G$7,'DMG Tables'!$H$2:$H$7)</f>
        <v>17780000</v>
      </c>
      <c r="AHI14" s="1">
        <f>LOOKUP($A14,'DMG Tables'!$P$2:$P$35,'DMG Tables'!$O$2:$O$35)*AHI$1*LOOKUP(AHI$1,'DMG Tables'!$G$2:$G$7,'DMG Tables'!$H$2:$H$7)</f>
        <v>17800000</v>
      </c>
      <c r="AHJ14" s="1">
        <f>LOOKUP($A14,'DMG Tables'!$P$2:$P$35,'DMG Tables'!$O$2:$O$35)*AHJ$1*LOOKUP(AHJ$1,'DMG Tables'!$G$2:$G$7,'DMG Tables'!$H$2:$H$7)</f>
        <v>17820000</v>
      </c>
      <c r="AHK14" s="1">
        <f>LOOKUP($A14,'DMG Tables'!$P$2:$P$35,'DMG Tables'!$O$2:$O$35)*AHK$1*LOOKUP(AHK$1,'DMG Tables'!$G$2:$G$7,'DMG Tables'!$H$2:$H$7)</f>
        <v>17840000</v>
      </c>
      <c r="AHL14" s="1">
        <f>LOOKUP($A14,'DMG Tables'!$P$2:$P$35,'DMG Tables'!$O$2:$O$35)*AHL$1*LOOKUP(AHL$1,'DMG Tables'!$G$2:$G$7,'DMG Tables'!$H$2:$H$7)</f>
        <v>17860000</v>
      </c>
      <c r="AHM14" s="1">
        <f>LOOKUP($A14,'DMG Tables'!$P$2:$P$35,'DMG Tables'!$O$2:$O$35)*AHM$1*LOOKUP(AHM$1,'DMG Tables'!$G$2:$G$7,'DMG Tables'!$H$2:$H$7)</f>
        <v>17880000</v>
      </c>
      <c r="AHN14" s="1">
        <f>LOOKUP($A14,'DMG Tables'!$P$2:$P$35,'DMG Tables'!$O$2:$O$35)*AHN$1*LOOKUP(AHN$1,'DMG Tables'!$G$2:$G$7,'DMG Tables'!$H$2:$H$7)</f>
        <v>17900000</v>
      </c>
      <c r="AHO14" s="1">
        <f>LOOKUP($A14,'DMG Tables'!$P$2:$P$35,'DMG Tables'!$O$2:$O$35)*AHO$1*LOOKUP(AHO$1,'DMG Tables'!$G$2:$G$7,'DMG Tables'!$H$2:$H$7)</f>
        <v>17920000</v>
      </c>
      <c r="AHP14" s="1">
        <f>LOOKUP($A14,'DMG Tables'!$P$2:$P$35,'DMG Tables'!$O$2:$O$35)*AHP$1*LOOKUP(AHP$1,'DMG Tables'!$G$2:$G$7,'DMG Tables'!$H$2:$H$7)</f>
        <v>17940000</v>
      </c>
      <c r="AHQ14" s="1">
        <f>LOOKUP($A14,'DMG Tables'!$P$2:$P$35,'DMG Tables'!$O$2:$O$35)*AHQ$1*LOOKUP(AHQ$1,'DMG Tables'!$G$2:$G$7,'DMG Tables'!$H$2:$H$7)</f>
        <v>17960000</v>
      </c>
      <c r="AHR14" s="1">
        <f>LOOKUP($A14,'DMG Tables'!$P$2:$P$35,'DMG Tables'!$O$2:$O$35)*AHR$1*LOOKUP(AHR$1,'DMG Tables'!$G$2:$G$7,'DMG Tables'!$H$2:$H$7)</f>
        <v>17980000</v>
      </c>
      <c r="AHS14" s="1">
        <f>LOOKUP($A14,'DMG Tables'!$P$2:$P$35,'DMG Tables'!$O$2:$O$35)*AHS$1*LOOKUP(AHS$1,'DMG Tables'!$G$2:$G$7,'DMG Tables'!$H$2:$H$7)</f>
        <v>18000000</v>
      </c>
      <c r="AHT14" s="1">
        <f>LOOKUP($A14,'DMG Tables'!$P$2:$P$35,'DMG Tables'!$O$2:$O$35)*AHT$1*LOOKUP(AHT$1,'DMG Tables'!$G$2:$G$7,'DMG Tables'!$H$2:$H$7)</f>
        <v>18020000</v>
      </c>
      <c r="AHU14" s="1">
        <f>LOOKUP($A14,'DMG Tables'!$P$2:$P$35,'DMG Tables'!$O$2:$O$35)*AHU$1*LOOKUP(AHU$1,'DMG Tables'!$G$2:$G$7,'DMG Tables'!$H$2:$H$7)</f>
        <v>18040000</v>
      </c>
      <c r="AHV14" s="1">
        <f>LOOKUP($A14,'DMG Tables'!$P$2:$P$35,'DMG Tables'!$O$2:$O$35)*AHV$1*LOOKUP(AHV$1,'DMG Tables'!$G$2:$G$7,'DMG Tables'!$H$2:$H$7)</f>
        <v>18060000</v>
      </c>
      <c r="AHW14" s="1">
        <f>LOOKUP($A14,'DMG Tables'!$P$2:$P$35,'DMG Tables'!$O$2:$O$35)*AHW$1*LOOKUP(AHW$1,'DMG Tables'!$G$2:$G$7,'DMG Tables'!$H$2:$H$7)</f>
        <v>18080000</v>
      </c>
      <c r="AHX14" s="1">
        <f>LOOKUP($A14,'DMG Tables'!$P$2:$P$35,'DMG Tables'!$O$2:$O$35)*AHX$1*LOOKUP(AHX$1,'DMG Tables'!$G$2:$G$7,'DMG Tables'!$H$2:$H$7)</f>
        <v>18100000</v>
      </c>
      <c r="AHY14" s="1">
        <f>LOOKUP($A14,'DMG Tables'!$P$2:$P$35,'DMG Tables'!$O$2:$O$35)*AHY$1*LOOKUP(AHY$1,'DMG Tables'!$G$2:$G$7,'DMG Tables'!$H$2:$H$7)</f>
        <v>18120000</v>
      </c>
      <c r="AHZ14" s="1">
        <f>LOOKUP($A14,'DMG Tables'!$P$2:$P$35,'DMG Tables'!$O$2:$O$35)*AHZ$1*LOOKUP(AHZ$1,'DMG Tables'!$G$2:$G$7,'DMG Tables'!$H$2:$H$7)</f>
        <v>18140000</v>
      </c>
      <c r="AIA14" s="1">
        <f>LOOKUP($A14,'DMG Tables'!$P$2:$P$35,'DMG Tables'!$O$2:$O$35)*AIA$1*LOOKUP(AIA$1,'DMG Tables'!$G$2:$G$7,'DMG Tables'!$H$2:$H$7)</f>
        <v>18160000</v>
      </c>
      <c r="AIB14" s="1">
        <f>LOOKUP($A14,'DMG Tables'!$P$2:$P$35,'DMG Tables'!$O$2:$O$35)*AIB$1*LOOKUP(AIB$1,'DMG Tables'!$G$2:$G$7,'DMG Tables'!$H$2:$H$7)</f>
        <v>18180000</v>
      </c>
      <c r="AIC14" s="1">
        <f>LOOKUP($A14,'DMG Tables'!$P$2:$P$35,'DMG Tables'!$O$2:$O$35)*AIC$1*LOOKUP(AIC$1,'DMG Tables'!$G$2:$G$7,'DMG Tables'!$H$2:$H$7)</f>
        <v>18200000</v>
      </c>
      <c r="AID14" s="1">
        <f>LOOKUP($A14,'DMG Tables'!$P$2:$P$35,'DMG Tables'!$O$2:$O$35)*AID$1*LOOKUP(AID$1,'DMG Tables'!$G$2:$G$7,'DMG Tables'!$H$2:$H$7)</f>
        <v>18220000</v>
      </c>
      <c r="AIE14" s="1">
        <f>LOOKUP($A14,'DMG Tables'!$P$2:$P$35,'DMG Tables'!$O$2:$O$35)*AIE$1*LOOKUP(AIE$1,'DMG Tables'!$G$2:$G$7,'DMG Tables'!$H$2:$H$7)</f>
        <v>18240000</v>
      </c>
      <c r="AIF14" s="1">
        <f>LOOKUP($A14,'DMG Tables'!$P$2:$P$35,'DMG Tables'!$O$2:$O$35)*AIF$1*LOOKUP(AIF$1,'DMG Tables'!$G$2:$G$7,'DMG Tables'!$H$2:$H$7)</f>
        <v>18260000</v>
      </c>
      <c r="AIG14" s="1">
        <f>LOOKUP($A14,'DMG Tables'!$P$2:$P$35,'DMG Tables'!$O$2:$O$35)*AIG$1*LOOKUP(AIG$1,'DMG Tables'!$G$2:$G$7,'DMG Tables'!$H$2:$H$7)</f>
        <v>18280000</v>
      </c>
      <c r="AIH14" s="1">
        <f>LOOKUP($A14,'DMG Tables'!$P$2:$P$35,'DMG Tables'!$O$2:$O$35)*AIH$1*LOOKUP(AIH$1,'DMG Tables'!$G$2:$G$7,'DMG Tables'!$H$2:$H$7)</f>
        <v>18300000</v>
      </c>
      <c r="AII14" s="1">
        <f>LOOKUP($A14,'DMG Tables'!$P$2:$P$35,'DMG Tables'!$O$2:$O$35)*AII$1*LOOKUP(AII$1,'DMG Tables'!$G$2:$G$7,'DMG Tables'!$H$2:$H$7)</f>
        <v>18320000</v>
      </c>
      <c r="AIJ14" s="1">
        <f>LOOKUP($A14,'DMG Tables'!$P$2:$P$35,'DMG Tables'!$O$2:$O$35)*AIJ$1*LOOKUP(AIJ$1,'DMG Tables'!$G$2:$G$7,'DMG Tables'!$H$2:$H$7)</f>
        <v>18340000</v>
      </c>
      <c r="AIK14" s="1">
        <f>LOOKUP($A14,'DMG Tables'!$P$2:$P$35,'DMG Tables'!$O$2:$O$35)*AIK$1*LOOKUP(AIK$1,'DMG Tables'!$G$2:$G$7,'DMG Tables'!$H$2:$H$7)</f>
        <v>18360000</v>
      </c>
      <c r="AIL14" s="1">
        <f>LOOKUP($A14,'DMG Tables'!$P$2:$P$35,'DMG Tables'!$O$2:$O$35)*AIL$1*LOOKUP(AIL$1,'DMG Tables'!$G$2:$G$7,'DMG Tables'!$H$2:$H$7)</f>
        <v>18380000</v>
      </c>
      <c r="AIM14" s="1">
        <f>LOOKUP($A14,'DMG Tables'!$P$2:$P$35,'DMG Tables'!$O$2:$O$35)*AIM$1*LOOKUP(AIM$1,'DMG Tables'!$G$2:$G$7,'DMG Tables'!$H$2:$H$7)</f>
        <v>18400000</v>
      </c>
      <c r="AIN14" s="1">
        <f>LOOKUP($A14,'DMG Tables'!$P$2:$P$35,'DMG Tables'!$O$2:$O$35)*AIN$1*LOOKUP(AIN$1,'DMG Tables'!$G$2:$G$7,'DMG Tables'!$H$2:$H$7)</f>
        <v>18420000</v>
      </c>
      <c r="AIO14" s="1">
        <f>LOOKUP($A14,'DMG Tables'!$P$2:$P$35,'DMG Tables'!$O$2:$O$35)*AIO$1*LOOKUP(AIO$1,'DMG Tables'!$G$2:$G$7,'DMG Tables'!$H$2:$H$7)</f>
        <v>18440000</v>
      </c>
      <c r="AIP14" s="1">
        <f>LOOKUP($A14,'DMG Tables'!$P$2:$P$35,'DMG Tables'!$O$2:$O$35)*AIP$1*LOOKUP(AIP$1,'DMG Tables'!$G$2:$G$7,'DMG Tables'!$H$2:$H$7)</f>
        <v>18460000</v>
      </c>
      <c r="AIQ14" s="1">
        <f>LOOKUP($A14,'DMG Tables'!$P$2:$P$35,'DMG Tables'!$O$2:$O$35)*AIQ$1*LOOKUP(AIQ$1,'DMG Tables'!$G$2:$G$7,'DMG Tables'!$H$2:$H$7)</f>
        <v>18480000</v>
      </c>
      <c r="AIR14" s="1">
        <f>LOOKUP($A14,'DMG Tables'!$P$2:$P$35,'DMG Tables'!$O$2:$O$35)*AIR$1*LOOKUP(AIR$1,'DMG Tables'!$G$2:$G$7,'DMG Tables'!$H$2:$H$7)</f>
        <v>18500000</v>
      </c>
      <c r="AIS14" s="1">
        <f>LOOKUP($A14,'DMG Tables'!$P$2:$P$35,'DMG Tables'!$O$2:$O$35)*AIS$1*LOOKUP(AIS$1,'DMG Tables'!$G$2:$G$7,'DMG Tables'!$H$2:$H$7)</f>
        <v>18520000</v>
      </c>
      <c r="AIT14" s="1">
        <f>LOOKUP($A14,'DMG Tables'!$P$2:$P$35,'DMG Tables'!$O$2:$O$35)*AIT$1*LOOKUP(AIT$1,'DMG Tables'!$G$2:$G$7,'DMG Tables'!$H$2:$H$7)</f>
        <v>18540000</v>
      </c>
      <c r="AIU14" s="1">
        <f>LOOKUP($A14,'DMG Tables'!$P$2:$P$35,'DMG Tables'!$O$2:$O$35)*AIU$1*LOOKUP(AIU$1,'DMG Tables'!$G$2:$G$7,'DMG Tables'!$H$2:$H$7)</f>
        <v>18560000</v>
      </c>
      <c r="AIV14" s="1">
        <f>LOOKUP($A14,'DMG Tables'!$P$2:$P$35,'DMG Tables'!$O$2:$O$35)*AIV$1*LOOKUP(AIV$1,'DMG Tables'!$G$2:$G$7,'DMG Tables'!$H$2:$H$7)</f>
        <v>18580000</v>
      </c>
      <c r="AIW14" s="1">
        <f>LOOKUP($A14,'DMG Tables'!$P$2:$P$35,'DMG Tables'!$O$2:$O$35)*AIW$1*LOOKUP(AIW$1,'DMG Tables'!$G$2:$G$7,'DMG Tables'!$H$2:$H$7)</f>
        <v>18600000</v>
      </c>
      <c r="AIX14" s="1">
        <f>LOOKUP($A14,'DMG Tables'!$P$2:$P$35,'DMG Tables'!$O$2:$O$35)*AIX$1*LOOKUP(AIX$1,'DMG Tables'!$G$2:$G$7,'DMG Tables'!$H$2:$H$7)</f>
        <v>18620000</v>
      </c>
      <c r="AIY14" s="1">
        <f>LOOKUP($A14,'DMG Tables'!$P$2:$P$35,'DMG Tables'!$O$2:$O$35)*AIY$1*LOOKUP(AIY$1,'DMG Tables'!$G$2:$G$7,'DMG Tables'!$H$2:$H$7)</f>
        <v>18640000</v>
      </c>
      <c r="AIZ14" s="1">
        <f>LOOKUP($A14,'DMG Tables'!$P$2:$P$35,'DMG Tables'!$O$2:$O$35)*AIZ$1*LOOKUP(AIZ$1,'DMG Tables'!$G$2:$G$7,'DMG Tables'!$H$2:$H$7)</f>
        <v>18660000</v>
      </c>
      <c r="AJA14" s="1">
        <f>LOOKUP($A14,'DMG Tables'!$P$2:$P$35,'DMG Tables'!$O$2:$O$35)*AJA$1*LOOKUP(AJA$1,'DMG Tables'!$G$2:$G$7,'DMG Tables'!$H$2:$H$7)</f>
        <v>18680000</v>
      </c>
      <c r="AJB14" s="1">
        <f>LOOKUP($A14,'DMG Tables'!$P$2:$P$35,'DMG Tables'!$O$2:$O$35)*AJB$1*LOOKUP(AJB$1,'DMG Tables'!$G$2:$G$7,'DMG Tables'!$H$2:$H$7)</f>
        <v>18700000</v>
      </c>
      <c r="AJC14" s="1">
        <f>LOOKUP($A14,'DMG Tables'!$P$2:$P$35,'DMG Tables'!$O$2:$O$35)*AJC$1*LOOKUP(AJC$1,'DMG Tables'!$G$2:$G$7,'DMG Tables'!$H$2:$H$7)</f>
        <v>18720000</v>
      </c>
      <c r="AJD14" s="1">
        <f>LOOKUP($A14,'DMG Tables'!$P$2:$P$35,'DMG Tables'!$O$2:$O$35)*AJD$1*LOOKUP(AJD$1,'DMG Tables'!$G$2:$G$7,'DMG Tables'!$H$2:$H$7)</f>
        <v>18740000</v>
      </c>
      <c r="AJE14" s="1">
        <f>LOOKUP($A14,'DMG Tables'!$P$2:$P$35,'DMG Tables'!$O$2:$O$35)*AJE$1*LOOKUP(AJE$1,'DMG Tables'!$G$2:$G$7,'DMG Tables'!$H$2:$H$7)</f>
        <v>18760000</v>
      </c>
      <c r="AJF14" s="1">
        <f>LOOKUP($A14,'DMG Tables'!$P$2:$P$35,'DMG Tables'!$O$2:$O$35)*AJF$1*LOOKUP(AJF$1,'DMG Tables'!$G$2:$G$7,'DMG Tables'!$H$2:$H$7)</f>
        <v>18780000</v>
      </c>
      <c r="AJG14" s="1">
        <f>LOOKUP($A14,'DMG Tables'!$P$2:$P$35,'DMG Tables'!$O$2:$O$35)*AJG$1*LOOKUP(AJG$1,'DMG Tables'!$G$2:$G$7,'DMG Tables'!$H$2:$H$7)</f>
        <v>18800000</v>
      </c>
      <c r="AJH14" s="1">
        <f>LOOKUP($A14,'DMG Tables'!$P$2:$P$35,'DMG Tables'!$O$2:$O$35)*AJH$1*LOOKUP(AJH$1,'DMG Tables'!$G$2:$G$7,'DMG Tables'!$H$2:$H$7)</f>
        <v>18820000</v>
      </c>
      <c r="AJI14" s="1">
        <f>LOOKUP($A14,'DMG Tables'!$P$2:$P$35,'DMG Tables'!$O$2:$O$35)*AJI$1*LOOKUP(AJI$1,'DMG Tables'!$G$2:$G$7,'DMG Tables'!$H$2:$H$7)</f>
        <v>18840000</v>
      </c>
      <c r="AJJ14" s="1">
        <f>LOOKUP($A14,'DMG Tables'!$P$2:$P$35,'DMG Tables'!$O$2:$O$35)*AJJ$1*LOOKUP(AJJ$1,'DMG Tables'!$G$2:$G$7,'DMG Tables'!$H$2:$H$7)</f>
        <v>18860000</v>
      </c>
      <c r="AJK14" s="1">
        <f>LOOKUP($A14,'DMG Tables'!$P$2:$P$35,'DMG Tables'!$O$2:$O$35)*AJK$1*LOOKUP(AJK$1,'DMG Tables'!$G$2:$G$7,'DMG Tables'!$H$2:$H$7)</f>
        <v>18880000</v>
      </c>
      <c r="AJL14" s="1">
        <f>LOOKUP($A14,'DMG Tables'!$P$2:$P$35,'DMG Tables'!$O$2:$O$35)*AJL$1*LOOKUP(AJL$1,'DMG Tables'!$G$2:$G$7,'DMG Tables'!$H$2:$H$7)</f>
        <v>18900000</v>
      </c>
      <c r="AJM14" s="1">
        <f>LOOKUP($A14,'DMG Tables'!$P$2:$P$35,'DMG Tables'!$O$2:$O$35)*AJM$1*LOOKUP(AJM$1,'DMG Tables'!$G$2:$G$7,'DMG Tables'!$H$2:$H$7)</f>
        <v>18920000</v>
      </c>
      <c r="AJN14" s="1">
        <f>LOOKUP($A14,'DMG Tables'!$P$2:$P$35,'DMG Tables'!$O$2:$O$35)*AJN$1*LOOKUP(AJN$1,'DMG Tables'!$G$2:$G$7,'DMG Tables'!$H$2:$H$7)</f>
        <v>18940000</v>
      </c>
      <c r="AJO14" s="1">
        <f>LOOKUP($A14,'DMG Tables'!$P$2:$P$35,'DMG Tables'!$O$2:$O$35)*AJO$1*LOOKUP(AJO$1,'DMG Tables'!$G$2:$G$7,'DMG Tables'!$H$2:$H$7)</f>
        <v>18960000</v>
      </c>
      <c r="AJP14" s="1">
        <f>LOOKUP($A14,'DMG Tables'!$P$2:$P$35,'DMG Tables'!$O$2:$O$35)*AJP$1*LOOKUP(AJP$1,'DMG Tables'!$G$2:$G$7,'DMG Tables'!$H$2:$H$7)</f>
        <v>18980000</v>
      </c>
      <c r="AJQ14" s="1">
        <f>LOOKUP($A14,'DMG Tables'!$P$2:$P$35,'DMG Tables'!$O$2:$O$35)*AJQ$1*LOOKUP(AJQ$1,'DMG Tables'!$G$2:$G$7,'DMG Tables'!$H$2:$H$7)</f>
        <v>19000000</v>
      </c>
      <c r="AJR14" s="1">
        <f>LOOKUP($A14,'DMG Tables'!$P$2:$P$35,'DMG Tables'!$O$2:$O$35)*AJR$1*LOOKUP(AJR$1,'DMG Tables'!$G$2:$G$7,'DMG Tables'!$H$2:$H$7)</f>
        <v>19020000</v>
      </c>
      <c r="AJS14" s="1">
        <f>LOOKUP($A14,'DMG Tables'!$P$2:$P$35,'DMG Tables'!$O$2:$O$35)*AJS$1*LOOKUP(AJS$1,'DMG Tables'!$G$2:$G$7,'DMG Tables'!$H$2:$H$7)</f>
        <v>19040000</v>
      </c>
      <c r="AJT14" s="1">
        <f>LOOKUP($A14,'DMG Tables'!$P$2:$P$35,'DMG Tables'!$O$2:$O$35)*AJT$1*LOOKUP(AJT$1,'DMG Tables'!$G$2:$G$7,'DMG Tables'!$H$2:$H$7)</f>
        <v>19060000</v>
      </c>
      <c r="AJU14" s="1">
        <f>LOOKUP($A14,'DMG Tables'!$P$2:$P$35,'DMG Tables'!$O$2:$O$35)*AJU$1*LOOKUP(AJU$1,'DMG Tables'!$G$2:$G$7,'DMG Tables'!$H$2:$H$7)</f>
        <v>19080000</v>
      </c>
      <c r="AJV14" s="1">
        <f>LOOKUP($A14,'DMG Tables'!$P$2:$P$35,'DMG Tables'!$O$2:$O$35)*AJV$1*LOOKUP(AJV$1,'DMG Tables'!$G$2:$G$7,'DMG Tables'!$H$2:$H$7)</f>
        <v>19100000</v>
      </c>
      <c r="AJW14" s="1">
        <f>LOOKUP($A14,'DMG Tables'!$P$2:$P$35,'DMG Tables'!$O$2:$O$35)*AJW$1*LOOKUP(AJW$1,'DMG Tables'!$G$2:$G$7,'DMG Tables'!$H$2:$H$7)</f>
        <v>19120000</v>
      </c>
      <c r="AJX14" s="1">
        <f>LOOKUP($A14,'DMG Tables'!$P$2:$P$35,'DMG Tables'!$O$2:$O$35)*AJX$1*LOOKUP(AJX$1,'DMG Tables'!$G$2:$G$7,'DMG Tables'!$H$2:$H$7)</f>
        <v>19140000</v>
      </c>
      <c r="AJY14" s="1">
        <f>LOOKUP($A14,'DMG Tables'!$P$2:$P$35,'DMG Tables'!$O$2:$O$35)*AJY$1*LOOKUP(AJY$1,'DMG Tables'!$G$2:$G$7,'DMG Tables'!$H$2:$H$7)</f>
        <v>19160000</v>
      </c>
      <c r="AJZ14" s="1">
        <f>LOOKUP($A14,'DMG Tables'!$P$2:$P$35,'DMG Tables'!$O$2:$O$35)*AJZ$1*LOOKUP(AJZ$1,'DMG Tables'!$G$2:$G$7,'DMG Tables'!$H$2:$H$7)</f>
        <v>19180000</v>
      </c>
      <c r="AKA14" s="1">
        <f>LOOKUP($A14,'DMG Tables'!$P$2:$P$35,'DMG Tables'!$O$2:$O$35)*AKA$1*LOOKUP(AKA$1,'DMG Tables'!$G$2:$G$7,'DMG Tables'!$H$2:$H$7)</f>
        <v>19200000</v>
      </c>
      <c r="AKB14" s="1">
        <f>LOOKUP($A14,'DMG Tables'!$P$2:$P$35,'DMG Tables'!$O$2:$O$35)*AKB$1*LOOKUP(AKB$1,'DMG Tables'!$G$2:$G$7,'DMG Tables'!$H$2:$H$7)</f>
        <v>19220000</v>
      </c>
      <c r="AKC14" s="1">
        <f>LOOKUP($A14,'DMG Tables'!$P$2:$P$35,'DMG Tables'!$O$2:$O$35)*AKC$1*LOOKUP(AKC$1,'DMG Tables'!$G$2:$G$7,'DMG Tables'!$H$2:$H$7)</f>
        <v>19240000</v>
      </c>
      <c r="AKD14" s="1">
        <f>LOOKUP($A14,'DMG Tables'!$P$2:$P$35,'DMG Tables'!$O$2:$O$35)*AKD$1*LOOKUP(AKD$1,'DMG Tables'!$G$2:$G$7,'DMG Tables'!$H$2:$H$7)</f>
        <v>19260000</v>
      </c>
      <c r="AKE14" s="1">
        <f>LOOKUP($A14,'DMG Tables'!$P$2:$P$35,'DMG Tables'!$O$2:$O$35)*AKE$1*LOOKUP(AKE$1,'DMG Tables'!$G$2:$G$7,'DMG Tables'!$H$2:$H$7)</f>
        <v>19280000</v>
      </c>
      <c r="AKF14" s="1">
        <f>LOOKUP($A14,'DMG Tables'!$P$2:$P$35,'DMG Tables'!$O$2:$O$35)*AKF$1*LOOKUP(AKF$1,'DMG Tables'!$G$2:$G$7,'DMG Tables'!$H$2:$H$7)</f>
        <v>19300000</v>
      </c>
      <c r="AKG14" s="1">
        <f>LOOKUP($A14,'DMG Tables'!$P$2:$P$35,'DMG Tables'!$O$2:$O$35)*AKG$1*LOOKUP(AKG$1,'DMG Tables'!$G$2:$G$7,'DMG Tables'!$H$2:$H$7)</f>
        <v>19320000</v>
      </c>
      <c r="AKH14" s="1">
        <f>LOOKUP($A14,'DMG Tables'!$P$2:$P$35,'DMG Tables'!$O$2:$O$35)*AKH$1*LOOKUP(AKH$1,'DMG Tables'!$G$2:$G$7,'DMG Tables'!$H$2:$H$7)</f>
        <v>19340000</v>
      </c>
      <c r="AKI14" s="1">
        <f>LOOKUP($A14,'DMG Tables'!$P$2:$P$35,'DMG Tables'!$O$2:$O$35)*AKI$1*LOOKUP(AKI$1,'DMG Tables'!$G$2:$G$7,'DMG Tables'!$H$2:$H$7)</f>
        <v>19360000</v>
      </c>
      <c r="AKJ14" s="1">
        <f>LOOKUP($A14,'DMG Tables'!$P$2:$P$35,'DMG Tables'!$O$2:$O$35)*AKJ$1*LOOKUP(AKJ$1,'DMG Tables'!$G$2:$G$7,'DMG Tables'!$H$2:$H$7)</f>
        <v>19380000</v>
      </c>
      <c r="AKK14" s="1">
        <f>LOOKUP($A14,'DMG Tables'!$P$2:$P$35,'DMG Tables'!$O$2:$O$35)*AKK$1*LOOKUP(AKK$1,'DMG Tables'!$G$2:$G$7,'DMG Tables'!$H$2:$H$7)</f>
        <v>19400000</v>
      </c>
      <c r="AKL14" s="1">
        <f>LOOKUP($A14,'DMG Tables'!$P$2:$P$35,'DMG Tables'!$O$2:$O$35)*AKL$1*LOOKUP(AKL$1,'DMG Tables'!$G$2:$G$7,'DMG Tables'!$H$2:$H$7)</f>
        <v>19420000</v>
      </c>
      <c r="AKM14" s="1">
        <f>LOOKUP($A14,'DMG Tables'!$P$2:$P$35,'DMG Tables'!$O$2:$O$35)*AKM$1*LOOKUP(AKM$1,'DMG Tables'!$G$2:$G$7,'DMG Tables'!$H$2:$H$7)</f>
        <v>19440000</v>
      </c>
      <c r="AKN14" s="1">
        <f>LOOKUP($A14,'DMG Tables'!$P$2:$P$35,'DMG Tables'!$O$2:$O$35)*AKN$1*LOOKUP(AKN$1,'DMG Tables'!$G$2:$G$7,'DMG Tables'!$H$2:$H$7)</f>
        <v>19460000</v>
      </c>
      <c r="AKO14" s="1">
        <f>LOOKUP($A14,'DMG Tables'!$P$2:$P$35,'DMG Tables'!$O$2:$O$35)*AKO$1*LOOKUP(AKO$1,'DMG Tables'!$G$2:$G$7,'DMG Tables'!$H$2:$H$7)</f>
        <v>19480000</v>
      </c>
      <c r="AKP14" s="1">
        <f>LOOKUP($A14,'DMG Tables'!$P$2:$P$35,'DMG Tables'!$O$2:$O$35)*AKP$1*LOOKUP(AKP$1,'DMG Tables'!$G$2:$G$7,'DMG Tables'!$H$2:$H$7)</f>
        <v>19500000</v>
      </c>
      <c r="AKQ14" s="1">
        <f>LOOKUP($A14,'DMG Tables'!$P$2:$P$35,'DMG Tables'!$O$2:$O$35)*AKQ$1*LOOKUP(AKQ$1,'DMG Tables'!$G$2:$G$7,'DMG Tables'!$H$2:$H$7)</f>
        <v>19520000</v>
      </c>
      <c r="AKR14" s="1">
        <f>LOOKUP($A14,'DMG Tables'!$P$2:$P$35,'DMG Tables'!$O$2:$O$35)*AKR$1*LOOKUP(AKR$1,'DMG Tables'!$G$2:$G$7,'DMG Tables'!$H$2:$H$7)</f>
        <v>19540000</v>
      </c>
      <c r="AKS14" s="1">
        <f>LOOKUP($A14,'DMG Tables'!$P$2:$P$35,'DMG Tables'!$O$2:$O$35)*AKS$1*LOOKUP(AKS$1,'DMG Tables'!$G$2:$G$7,'DMG Tables'!$H$2:$H$7)</f>
        <v>19560000</v>
      </c>
      <c r="AKT14" s="1">
        <f>LOOKUP($A14,'DMG Tables'!$P$2:$P$35,'DMG Tables'!$O$2:$O$35)*AKT$1*LOOKUP(AKT$1,'DMG Tables'!$G$2:$G$7,'DMG Tables'!$H$2:$H$7)</f>
        <v>19580000</v>
      </c>
      <c r="AKU14" s="1">
        <f>LOOKUP($A14,'DMG Tables'!$P$2:$P$35,'DMG Tables'!$O$2:$O$35)*AKU$1*LOOKUP(AKU$1,'DMG Tables'!$G$2:$G$7,'DMG Tables'!$H$2:$H$7)</f>
        <v>19600000</v>
      </c>
      <c r="AKV14" s="1">
        <f>LOOKUP($A14,'DMG Tables'!$P$2:$P$35,'DMG Tables'!$O$2:$O$35)*AKV$1*LOOKUP(AKV$1,'DMG Tables'!$G$2:$G$7,'DMG Tables'!$H$2:$H$7)</f>
        <v>19620000</v>
      </c>
      <c r="AKW14" s="1">
        <f>LOOKUP($A14,'DMG Tables'!$P$2:$P$35,'DMG Tables'!$O$2:$O$35)*AKW$1*LOOKUP(AKW$1,'DMG Tables'!$G$2:$G$7,'DMG Tables'!$H$2:$H$7)</f>
        <v>19640000</v>
      </c>
      <c r="AKX14" s="1">
        <f>LOOKUP($A14,'DMG Tables'!$P$2:$P$35,'DMG Tables'!$O$2:$O$35)*AKX$1*LOOKUP(AKX$1,'DMG Tables'!$G$2:$G$7,'DMG Tables'!$H$2:$H$7)</f>
        <v>19660000</v>
      </c>
      <c r="AKY14" s="1">
        <f>LOOKUP($A14,'DMG Tables'!$P$2:$P$35,'DMG Tables'!$O$2:$O$35)*AKY$1*LOOKUP(AKY$1,'DMG Tables'!$G$2:$G$7,'DMG Tables'!$H$2:$H$7)</f>
        <v>19680000</v>
      </c>
      <c r="AKZ14" s="1">
        <f>LOOKUP($A14,'DMG Tables'!$P$2:$P$35,'DMG Tables'!$O$2:$O$35)*AKZ$1*LOOKUP(AKZ$1,'DMG Tables'!$G$2:$G$7,'DMG Tables'!$H$2:$H$7)</f>
        <v>19700000</v>
      </c>
      <c r="ALA14" s="1">
        <f>LOOKUP($A14,'DMG Tables'!$P$2:$P$35,'DMG Tables'!$O$2:$O$35)*ALA$1*LOOKUP(ALA$1,'DMG Tables'!$G$2:$G$7,'DMG Tables'!$H$2:$H$7)</f>
        <v>19720000</v>
      </c>
      <c r="ALB14" s="1">
        <f>LOOKUP($A14,'DMG Tables'!$P$2:$P$35,'DMG Tables'!$O$2:$O$35)*ALB$1*LOOKUP(ALB$1,'DMG Tables'!$G$2:$G$7,'DMG Tables'!$H$2:$H$7)</f>
        <v>19740000</v>
      </c>
      <c r="ALC14" s="1">
        <f>LOOKUP($A14,'DMG Tables'!$P$2:$P$35,'DMG Tables'!$O$2:$O$35)*ALC$1*LOOKUP(ALC$1,'DMG Tables'!$G$2:$G$7,'DMG Tables'!$H$2:$H$7)</f>
        <v>19760000</v>
      </c>
      <c r="ALD14" s="1">
        <f>LOOKUP($A14,'DMG Tables'!$P$2:$P$35,'DMG Tables'!$O$2:$O$35)*ALD$1*LOOKUP(ALD$1,'DMG Tables'!$G$2:$G$7,'DMG Tables'!$H$2:$H$7)</f>
        <v>19780000</v>
      </c>
      <c r="ALE14" s="1">
        <f>LOOKUP($A14,'DMG Tables'!$P$2:$P$35,'DMG Tables'!$O$2:$O$35)*ALE$1*LOOKUP(ALE$1,'DMG Tables'!$G$2:$G$7,'DMG Tables'!$H$2:$H$7)</f>
        <v>19800000</v>
      </c>
      <c r="ALF14" s="1">
        <f>LOOKUP($A14,'DMG Tables'!$P$2:$P$35,'DMG Tables'!$O$2:$O$35)*ALF$1*LOOKUP(ALF$1,'DMG Tables'!$G$2:$G$7,'DMG Tables'!$H$2:$H$7)</f>
        <v>19820000</v>
      </c>
      <c r="ALG14" s="1">
        <f>LOOKUP($A14,'DMG Tables'!$P$2:$P$35,'DMG Tables'!$O$2:$O$35)*ALG$1*LOOKUP(ALG$1,'DMG Tables'!$G$2:$G$7,'DMG Tables'!$H$2:$H$7)</f>
        <v>19840000</v>
      </c>
      <c r="ALH14" s="1">
        <f>LOOKUP($A14,'DMG Tables'!$P$2:$P$35,'DMG Tables'!$O$2:$O$35)*ALH$1*LOOKUP(ALH$1,'DMG Tables'!$G$2:$G$7,'DMG Tables'!$H$2:$H$7)</f>
        <v>19860000</v>
      </c>
      <c r="ALI14" s="1">
        <f>LOOKUP($A14,'DMG Tables'!$P$2:$P$35,'DMG Tables'!$O$2:$O$35)*ALI$1*LOOKUP(ALI$1,'DMG Tables'!$G$2:$G$7,'DMG Tables'!$H$2:$H$7)</f>
        <v>19880000</v>
      </c>
      <c r="ALJ14" s="1">
        <f>LOOKUP($A14,'DMG Tables'!$P$2:$P$35,'DMG Tables'!$O$2:$O$35)*ALJ$1*LOOKUP(ALJ$1,'DMG Tables'!$G$2:$G$7,'DMG Tables'!$H$2:$H$7)</f>
        <v>19900000</v>
      </c>
      <c r="ALK14" s="1">
        <f>LOOKUP($A14,'DMG Tables'!$P$2:$P$35,'DMG Tables'!$O$2:$O$35)*ALK$1*LOOKUP(ALK$1,'DMG Tables'!$G$2:$G$7,'DMG Tables'!$H$2:$H$7)</f>
        <v>19920000</v>
      </c>
      <c r="ALL14" s="1">
        <f>LOOKUP($A14,'DMG Tables'!$P$2:$P$35,'DMG Tables'!$O$2:$O$35)*ALL$1*LOOKUP(ALL$1,'DMG Tables'!$G$2:$G$7,'DMG Tables'!$H$2:$H$7)</f>
        <v>19940000</v>
      </c>
      <c r="ALM14" s="1">
        <f>LOOKUP($A14,'DMG Tables'!$P$2:$P$35,'DMG Tables'!$O$2:$O$35)*ALM$1*LOOKUP(ALM$1,'DMG Tables'!$G$2:$G$7,'DMG Tables'!$H$2:$H$7)</f>
        <v>19960000</v>
      </c>
      <c r="ALN14" s="1">
        <f>LOOKUP($A14,'DMG Tables'!$P$2:$P$35,'DMG Tables'!$O$2:$O$35)*ALN$1*LOOKUP(ALN$1,'DMG Tables'!$G$2:$G$7,'DMG Tables'!$H$2:$H$7)</f>
        <v>19980000</v>
      </c>
      <c r="ALO14" s="1">
        <f>LOOKUP($A14,'DMG Tables'!$P$2:$P$35,'DMG Tables'!$O$2:$O$35)*ALO$1*LOOKUP(ALO$1,'DMG Tables'!$G$2:$G$7,'DMG Tables'!$H$2:$H$7)</f>
        <v>20000000</v>
      </c>
      <c r="ALP14" s="1">
        <f>LOOKUP($A14,'DMG Tables'!$P$2:$P$35,'DMG Tables'!$O$2:$O$35)*ALP$1*LOOKUP(ALP$1,'DMG Tables'!$G$2:$G$7,'DMG Tables'!$H$2:$H$7)</f>
        <v>20020000</v>
      </c>
      <c r="ALQ14" s="1">
        <f>LOOKUP($A14,'DMG Tables'!$P$2:$P$35,'DMG Tables'!$O$2:$O$35)*ALQ$1*LOOKUP(ALQ$1,'DMG Tables'!$G$2:$G$7,'DMG Tables'!$H$2:$H$7)</f>
        <v>20040000</v>
      </c>
      <c r="ALR14" s="1">
        <f>LOOKUP($A14,'DMG Tables'!$P$2:$P$35,'DMG Tables'!$O$2:$O$35)*ALR$1*LOOKUP(ALR$1,'DMG Tables'!$G$2:$G$7,'DMG Tables'!$H$2:$H$7)</f>
        <v>20060000</v>
      </c>
      <c r="ALS14" s="1">
        <f>LOOKUP($A14,'DMG Tables'!$P$2:$P$35,'DMG Tables'!$O$2:$O$35)*ALS$1*LOOKUP(ALS$1,'DMG Tables'!$G$2:$G$7,'DMG Tables'!$H$2:$H$7)</f>
        <v>20080000</v>
      </c>
      <c r="ALT14" s="1">
        <f>LOOKUP($A14,'DMG Tables'!$P$2:$P$35,'DMG Tables'!$O$2:$O$35)*ALT$1*LOOKUP(ALT$1,'DMG Tables'!$G$2:$G$7,'DMG Tables'!$H$2:$H$7)</f>
        <v>20100000</v>
      </c>
      <c r="ALU14" s="1">
        <f>LOOKUP($A14,'DMG Tables'!$P$2:$P$35,'DMG Tables'!$O$2:$O$35)*ALU$1*LOOKUP(ALU$1,'DMG Tables'!$G$2:$G$7,'DMG Tables'!$H$2:$H$7)</f>
        <v>20120000</v>
      </c>
      <c r="ALV14" s="1">
        <f>LOOKUP($A14,'DMG Tables'!$P$2:$P$35,'DMG Tables'!$O$2:$O$35)*ALV$1*LOOKUP(ALV$1,'DMG Tables'!$G$2:$G$7,'DMG Tables'!$H$2:$H$7)</f>
        <v>20140000</v>
      </c>
      <c r="ALW14" s="1">
        <f>LOOKUP($A14,'DMG Tables'!$P$2:$P$35,'DMG Tables'!$O$2:$O$35)*ALW$1*LOOKUP(ALW$1,'DMG Tables'!$G$2:$G$7,'DMG Tables'!$H$2:$H$7)</f>
        <v>20160000</v>
      </c>
      <c r="ALX14" s="1">
        <f>LOOKUP($A14,'DMG Tables'!$P$2:$P$35,'DMG Tables'!$O$2:$O$35)*ALX$1*LOOKUP(ALX$1,'DMG Tables'!$G$2:$G$7,'DMG Tables'!$H$2:$H$7)</f>
        <v>20180000</v>
      </c>
      <c r="ALY14" s="1">
        <f>LOOKUP($A14,'DMG Tables'!$P$2:$P$35,'DMG Tables'!$O$2:$O$35)*ALY$1*LOOKUP(ALY$1,'DMG Tables'!$G$2:$G$7,'DMG Tables'!$H$2:$H$7)</f>
        <v>20200000</v>
      </c>
      <c r="ALZ14" s="1">
        <f>LOOKUP($A14,'DMG Tables'!$P$2:$P$35,'DMG Tables'!$O$2:$O$35)*ALZ$1*LOOKUP(ALZ$1,'DMG Tables'!$G$2:$G$7,'DMG Tables'!$H$2:$H$7)</f>
        <v>20220000</v>
      </c>
      <c r="AMA14" s="1">
        <f>LOOKUP($A14,'DMG Tables'!$P$2:$P$35,'DMG Tables'!$O$2:$O$35)*AMA$1*LOOKUP(AMA$1,'DMG Tables'!$G$2:$G$7,'DMG Tables'!$H$2:$H$7)</f>
        <v>20240000</v>
      </c>
      <c r="AMB14" s="1">
        <f>LOOKUP($A14,'DMG Tables'!$P$2:$P$35,'DMG Tables'!$O$2:$O$35)*AMB$1*LOOKUP(AMB$1,'DMG Tables'!$G$2:$G$7,'DMG Tables'!$H$2:$H$7)</f>
        <v>20260000</v>
      </c>
      <c r="AMC14" s="1">
        <f>LOOKUP($A14,'DMG Tables'!$P$2:$P$35,'DMG Tables'!$O$2:$O$35)*AMC$1*LOOKUP(AMC$1,'DMG Tables'!$G$2:$G$7,'DMG Tables'!$H$2:$H$7)</f>
        <v>20280000</v>
      </c>
      <c r="AMD14" s="1">
        <f>LOOKUP($A14,'DMG Tables'!$P$2:$P$35,'DMG Tables'!$O$2:$O$35)*AMD$1*LOOKUP(AMD$1,'DMG Tables'!$G$2:$G$7,'DMG Tables'!$H$2:$H$7)</f>
        <v>20300000</v>
      </c>
      <c r="AME14" s="1">
        <f>LOOKUP($A14,'DMG Tables'!$P$2:$P$35,'DMG Tables'!$O$2:$O$35)*AME$1*LOOKUP(AME$1,'DMG Tables'!$G$2:$G$7,'DMG Tables'!$H$2:$H$7)</f>
        <v>20320000</v>
      </c>
      <c r="AMF14" s="1">
        <f>LOOKUP($A14,'DMG Tables'!$P$2:$P$35,'DMG Tables'!$O$2:$O$35)*AMF$1*LOOKUP(AMF$1,'DMG Tables'!$G$2:$G$7,'DMG Tables'!$H$2:$H$7)</f>
        <v>20340000</v>
      </c>
      <c r="AMG14" s="1">
        <f>LOOKUP($A14,'DMG Tables'!$P$2:$P$35,'DMG Tables'!$O$2:$O$35)*AMG$1*LOOKUP(AMG$1,'DMG Tables'!$G$2:$G$7,'DMG Tables'!$H$2:$H$7)</f>
        <v>20360000</v>
      </c>
      <c r="AMH14" s="1">
        <f>LOOKUP($A14,'DMG Tables'!$P$2:$P$35,'DMG Tables'!$O$2:$O$35)*AMH$1*LOOKUP(AMH$1,'DMG Tables'!$G$2:$G$7,'DMG Tables'!$H$2:$H$7)</f>
        <v>20380000</v>
      </c>
      <c r="AMI14" s="1">
        <f>LOOKUP($A14,'DMG Tables'!$P$2:$P$35,'DMG Tables'!$O$2:$O$35)*AMI$1*LOOKUP(AMI$1,'DMG Tables'!$G$2:$G$7,'DMG Tables'!$H$2:$H$7)</f>
        <v>20400000</v>
      </c>
      <c r="AMJ14" s="1">
        <f>LOOKUP($A14,'DMG Tables'!$P$2:$P$35,'DMG Tables'!$O$2:$O$35)*AMJ$1*LOOKUP(AMJ$1,'DMG Tables'!$G$2:$G$7,'DMG Tables'!$H$2:$H$7)</f>
        <v>20420000</v>
      </c>
      <c r="AMK14" s="1">
        <f>LOOKUP($A14,'DMG Tables'!$P$2:$P$35,'DMG Tables'!$O$2:$O$35)*AMK$1*LOOKUP(AMK$1,'DMG Tables'!$G$2:$G$7,'DMG Tables'!$H$2:$H$7)</f>
        <v>20440000</v>
      </c>
      <c r="AML14" s="1">
        <f>LOOKUP($A14,'DMG Tables'!$P$2:$P$35,'DMG Tables'!$O$2:$O$35)*AML$1*LOOKUP(AML$1,'DMG Tables'!$G$2:$G$7,'DMG Tables'!$H$2:$H$7)</f>
        <v>20460000</v>
      </c>
      <c r="AMM14" s="1">
        <f>LOOKUP($A14,'DMG Tables'!$P$2:$P$35,'DMG Tables'!$O$2:$O$35)*AMM$1*LOOKUP(AMM$1,'DMG Tables'!$G$2:$G$7,'DMG Tables'!$H$2:$H$7)</f>
        <v>20480000</v>
      </c>
      <c r="AMN14" s="1">
        <f>LOOKUP($A14,'DMG Tables'!$P$2:$P$35,'DMG Tables'!$O$2:$O$35)*AMN$1*LOOKUP(AMN$1,'DMG Tables'!$G$2:$G$7,'DMG Tables'!$H$2:$H$7)</f>
        <v>20500000</v>
      </c>
      <c r="AMO14" s="1">
        <f>LOOKUP($A14,'DMG Tables'!$P$2:$P$35,'DMG Tables'!$O$2:$O$35)*AMO$1*LOOKUP(AMO$1,'DMG Tables'!$G$2:$G$7,'DMG Tables'!$H$2:$H$7)</f>
        <v>20520000</v>
      </c>
      <c r="AMP14" s="1">
        <f>LOOKUP($A14,'DMG Tables'!$P$2:$P$35,'DMG Tables'!$O$2:$O$35)*AMP$1*LOOKUP(AMP$1,'DMG Tables'!$G$2:$G$7,'DMG Tables'!$H$2:$H$7)</f>
        <v>20540000</v>
      </c>
      <c r="AMQ14" s="1">
        <f>LOOKUP($A14,'DMG Tables'!$P$2:$P$35,'DMG Tables'!$O$2:$O$35)*AMQ$1*LOOKUP(AMQ$1,'DMG Tables'!$G$2:$G$7,'DMG Tables'!$H$2:$H$7)</f>
        <v>20560000</v>
      </c>
      <c r="AMR14" s="1">
        <f>LOOKUP($A14,'DMG Tables'!$P$2:$P$35,'DMG Tables'!$O$2:$O$35)*AMR$1*LOOKUP(AMR$1,'DMG Tables'!$G$2:$G$7,'DMG Tables'!$H$2:$H$7)</f>
        <v>20580000</v>
      </c>
      <c r="AMS14" s="1">
        <f>LOOKUP($A14,'DMG Tables'!$P$2:$P$35,'DMG Tables'!$O$2:$O$35)*AMS$1*LOOKUP(AMS$1,'DMG Tables'!$G$2:$G$7,'DMG Tables'!$H$2:$H$7)</f>
        <v>20600000</v>
      </c>
      <c r="AMT14" s="1">
        <f>LOOKUP($A14,'DMG Tables'!$P$2:$P$35,'DMG Tables'!$O$2:$O$35)*AMT$1*LOOKUP(AMT$1,'DMG Tables'!$G$2:$G$7,'DMG Tables'!$H$2:$H$7)</f>
        <v>20620000</v>
      </c>
      <c r="AMU14" s="1">
        <f>LOOKUP($A14,'DMG Tables'!$P$2:$P$35,'DMG Tables'!$O$2:$O$35)*AMU$1*LOOKUP(AMU$1,'DMG Tables'!$G$2:$G$7,'DMG Tables'!$H$2:$H$7)</f>
        <v>20640000</v>
      </c>
      <c r="AMV14" s="1">
        <f>LOOKUP($A14,'DMG Tables'!$P$2:$P$35,'DMG Tables'!$O$2:$O$35)*AMV$1*LOOKUP(AMV$1,'DMG Tables'!$G$2:$G$7,'DMG Tables'!$H$2:$H$7)</f>
        <v>20660000</v>
      </c>
      <c r="AMW14" s="1">
        <f>LOOKUP($A14,'DMG Tables'!$P$2:$P$35,'DMG Tables'!$O$2:$O$35)*AMW$1*LOOKUP(AMW$1,'DMG Tables'!$G$2:$G$7,'DMG Tables'!$H$2:$H$7)</f>
        <v>20680000</v>
      </c>
      <c r="AMX14" s="1">
        <f>LOOKUP($A14,'DMG Tables'!$P$2:$P$35,'DMG Tables'!$O$2:$O$35)*AMX$1*LOOKUP(AMX$1,'DMG Tables'!$G$2:$G$7,'DMG Tables'!$H$2:$H$7)</f>
        <v>20700000</v>
      </c>
      <c r="AMY14" s="1">
        <f>LOOKUP($A14,'DMG Tables'!$P$2:$P$35,'DMG Tables'!$O$2:$O$35)*AMY$1*LOOKUP(AMY$1,'DMG Tables'!$G$2:$G$7,'DMG Tables'!$H$2:$H$7)</f>
        <v>20720000</v>
      </c>
      <c r="AMZ14" s="1">
        <f>LOOKUP($A14,'DMG Tables'!$P$2:$P$35,'DMG Tables'!$O$2:$O$35)*AMZ$1*LOOKUP(AMZ$1,'DMG Tables'!$G$2:$G$7,'DMG Tables'!$H$2:$H$7)</f>
        <v>20740000</v>
      </c>
      <c r="ANA14" s="1">
        <f>LOOKUP($A14,'DMG Tables'!$P$2:$P$35,'DMG Tables'!$O$2:$O$35)*ANA$1*LOOKUP(ANA$1,'DMG Tables'!$G$2:$G$7,'DMG Tables'!$H$2:$H$7)</f>
        <v>20760000</v>
      </c>
      <c r="ANB14" s="1">
        <f>LOOKUP($A14,'DMG Tables'!$P$2:$P$35,'DMG Tables'!$O$2:$O$35)*ANB$1*LOOKUP(ANB$1,'DMG Tables'!$G$2:$G$7,'DMG Tables'!$H$2:$H$7)</f>
        <v>20780000</v>
      </c>
      <c r="ANC14" s="1">
        <f>LOOKUP($A14,'DMG Tables'!$P$2:$P$35,'DMG Tables'!$O$2:$O$35)*ANC$1*LOOKUP(ANC$1,'DMG Tables'!$G$2:$G$7,'DMG Tables'!$H$2:$H$7)</f>
        <v>20800000</v>
      </c>
      <c r="AND14" s="1">
        <f>LOOKUP($A14,'DMG Tables'!$P$2:$P$35,'DMG Tables'!$O$2:$O$35)*AND$1*LOOKUP(AND$1,'DMG Tables'!$G$2:$G$7,'DMG Tables'!$H$2:$H$7)</f>
        <v>20820000</v>
      </c>
      <c r="ANE14" s="1">
        <f>LOOKUP($A14,'DMG Tables'!$P$2:$P$35,'DMG Tables'!$O$2:$O$35)*ANE$1*LOOKUP(ANE$1,'DMG Tables'!$G$2:$G$7,'DMG Tables'!$H$2:$H$7)</f>
        <v>20840000</v>
      </c>
      <c r="ANF14" s="1">
        <f>LOOKUP($A14,'DMG Tables'!$P$2:$P$35,'DMG Tables'!$O$2:$O$35)*ANF$1*LOOKUP(ANF$1,'DMG Tables'!$G$2:$G$7,'DMG Tables'!$H$2:$H$7)</f>
        <v>20860000</v>
      </c>
      <c r="ANG14" s="1">
        <f>LOOKUP($A14,'DMG Tables'!$P$2:$P$35,'DMG Tables'!$O$2:$O$35)*ANG$1*LOOKUP(ANG$1,'DMG Tables'!$G$2:$G$7,'DMG Tables'!$H$2:$H$7)</f>
        <v>20880000</v>
      </c>
      <c r="ANH14" s="1">
        <f>LOOKUP($A14,'DMG Tables'!$P$2:$P$35,'DMG Tables'!$O$2:$O$35)*ANH$1*LOOKUP(ANH$1,'DMG Tables'!$G$2:$G$7,'DMG Tables'!$H$2:$H$7)</f>
        <v>20900000</v>
      </c>
      <c r="ANI14" s="1">
        <f>LOOKUP($A14,'DMG Tables'!$P$2:$P$35,'DMG Tables'!$O$2:$O$35)*ANI$1*LOOKUP(ANI$1,'DMG Tables'!$G$2:$G$7,'DMG Tables'!$H$2:$H$7)</f>
        <v>20920000</v>
      </c>
      <c r="ANJ14" s="1">
        <f>LOOKUP($A14,'DMG Tables'!$P$2:$P$35,'DMG Tables'!$O$2:$O$35)*ANJ$1*LOOKUP(ANJ$1,'DMG Tables'!$G$2:$G$7,'DMG Tables'!$H$2:$H$7)</f>
        <v>20940000</v>
      </c>
      <c r="ANK14" s="1">
        <f>LOOKUP($A14,'DMG Tables'!$P$2:$P$35,'DMG Tables'!$O$2:$O$35)*ANK$1*LOOKUP(ANK$1,'DMG Tables'!$G$2:$G$7,'DMG Tables'!$H$2:$H$7)</f>
        <v>20960000</v>
      </c>
      <c r="ANL14" s="1">
        <f>LOOKUP($A14,'DMG Tables'!$P$2:$P$35,'DMG Tables'!$O$2:$O$35)*ANL$1*LOOKUP(ANL$1,'DMG Tables'!$G$2:$G$7,'DMG Tables'!$H$2:$H$7)</f>
        <v>20980000</v>
      </c>
      <c r="ANM14" s="1">
        <f>LOOKUP($A14,'DMG Tables'!$P$2:$P$35,'DMG Tables'!$O$2:$O$35)*ANM$1*LOOKUP(ANM$1,'DMG Tables'!$G$2:$G$7,'DMG Tables'!$H$2:$H$7)</f>
        <v>21000000</v>
      </c>
      <c r="ANN14" s="1">
        <f>LOOKUP($A14,'DMG Tables'!$P$2:$P$35,'DMG Tables'!$O$2:$O$35)*ANN$1*LOOKUP(ANN$1,'DMG Tables'!$G$2:$G$7,'DMG Tables'!$H$2:$H$7)</f>
        <v>21020000</v>
      </c>
      <c r="ANO14" s="1">
        <f>LOOKUP($A14,'DMG Tables'!$P$2:$P$35,'DMG Tables'!$O$2:$O$35)*ANO$1*LOOKUP(ANO$1,'DMG Tables'!$G$2:$G$7,'DMG Tables'!$H$2:$H$7)</f>
        <v>21040000</v>
      </c>
      <c r="ANP14" s="1">
        <f>LOOKUP($A14,'DMG Tables'!$P$2:$P$35,'DMG Tables'!$O$2:$O$35)*ANP$1*LOOKUP(ANP$1,'DMG Tables'!$G$2:$G$7,'DMG Tables'!$H$2:$H$7)</f>
        <v>21060000</v>
      </c>
      <c r="ANQ14" s="1">
        <f>LOOKUP($A14,'DMG Tables'!$P$2:$P$35,'DMG Tables'!$O$2:$O$35)*ANQ$1*LOOKUP(ANQ$1,'DMG Tables'!$G$2:$G$7,'DMG Tables'!$H$2:$H$7)</f>
        <v>21080000</v>
      </c>
      <c r="ANR14" s="1">
        <f>LOOKUP($A14,'DMG Tables'!$P$2:$P$35,'DMG Tables'!$O$2:$O$35)*ANR$1*LOOKUP(ANR$1,'DMG Tables'!$G$2:$G$7,'DMG Tables'!$H$2:$H$7)</f>
        <v>21100000</v>
      </c>
      <c r="ANS14" s="1">
        <f>LOOKUP($A14,'DMG Tables'!$P$2:$P$35,'DMG Tables'!$O$2:$O$35)*ANS$1*LOOKUP(ANS$1,'DMG Tables'!$G$2:$G$7,'DMG Tables'!$H$2:$H$7)</f>
        <v>21120000</v>
      </c>
      <c r="ANT14" s="1">
        <f>LOOKUP($A14,'DMG Tables'!$P$2:$P$35,'DMG Tables'!$O$2:$O$35)*ANT$1*LOOKUP(ANT$1,'DMG Tables'!$G$2:$G$7,'DMG Tables'!$H$2:$H$7)</f>
        <v>21140000</v>
      </c>
      <c r="ANU14" s="1">
        <f>LOOKUP($A14,'DMG Tables'!$P$2:$P$35,'DMG Tables'!$O$2:$O$35)*ANU$1*LOOKUP(ANU$1,'DMG Tables'!$G$2:$G$7,'DMG Tables'!$H$2:$H$7)</f>
        <v>21160000</v>
      </c>
      <c r="ANV14" s="1">
        <f>LOOKUP($A14,'DMG Tables'!$P$2:$P$35,'DMG Tables'!$O$2:$O$35)*ANV$1*LOOKUP(ANV$1,'DMG Tables'!$G$2:$G$7,'DMG Tables'!$H$2:$H$7)</f>
        <v>21180000</v>
      </c>
      <c r="ANW14" s="1">
        <f>LOOKUP($A14,'DMG Tables'!$P$2:$P$35,'DMG Tables'!$O$2:$O$35)*ANW$1*LOOKUP(ANW$1,'DMG Tables'!$G$2:$G$7,'DMG Tables'!$H$2:$H$7)</f>
        <v>21200000</v>
      </c>
      <c r="ANX14" s="1">
        <f>LOOKUP($A14,'DMG Tables'!$P$2:$P$35,'DMG Tables'!$O$2:$O$35)*ANX$1*LOOKUP(ANX$1,'DMG Tables'!$G$2:$G$7,'DMG Tables'!$H$2:$H$7)</f>
        <v>21220000</v>
      </c>
      <c r="ANY14" s="1">
        <f>LOOKUP($A14,'DMG Tables'!$P$2:$P$35,'DMG Tables'!$O$2:$O$35)*ANY$1*LOOKUP(ANY$1,'DMG Tables'!$G$2:$G$7,'DMG Tables'!$H$2:$H$7)</f>
        <v>21240000</v>
      </c>
      <c r="ANZ14" s="1">
        <f>LOOKUP($A14,'DMG Tables'!$P$2:$P$35,'DMG Tables'!$O$2:$O$35)*ANZ$1*LOOKUP(ANZ$1,'DMG Tables'!$G$2:$G$7,'DMG Tables'!$H$2:$H$7)</f>
        <v>21260000</v>
      </c>
      <c r="AOA14" s="1">
        <f>LOOKUP($A14,'DMG Tables'!$P$2:$P$35,'DMG Tables'!$O$2:$O$35)*AOA$1*LOOKUP(AOA$1,'DMG Tables'!$G$2:$G$7,'DMG Tables'!$H$2:$H$7)</f>
        <v>21280000</v>
      </c>
      <c r="AOB14" s="1">
        <f>LOOKUP($A14,'DMG Tables'!$P$2:$P$35,'DMG Tables'!$O$2:$O$35)*AOB$1*LOOKUP(AOB$1,'DMG Tables'!$G$2:$G$7,'DMG Tables'!$H$2:$H$7)</f>
        <v>21300000</v>
      </c>
      <c r="AOC14" s="1">
        <f>LOOKUP($A14,'DMG Tables'!$P$2:$P$35,'DMG Tables'!$O$2:$O$35)*AOC$1*LOOKUP(AOC$1,'DMG Tables'!$G$2:$G$7,'DMG Tables'!$H$2:$H$7)</f>
        <v>21320000</v>
      </c>
      <c r="AOD14" s="1">
        <f>LOOKUP($A14,'DMG Tables'!$P$2:$P$35,'DMG Tables'!$O$2:$O$35)*AOD$1*LOOKUP(AOD$1,'DMG Tables'!$G$2:$G$7,'DMG Tables'!$H$2:$H$7)</f>
        <v>21340000</v>
      </c>
      <c r="AOE14" s="1">
        <f>LOOKUP($A14,'DMG Tables'!$P$2:$P$35,'DMG Tables'!$O$2:$O$35)*AOE$1*LOOKUP(AOE$1,'DMG Tables'!$G$2:$G$7,'DMG Tables'!$H$2:$H$7)</f>
        <v>21360000</v>
      </c>
      <c r="AOF14" s="1">
        <f>LOOKUP($A14,'DMG Tables'!$P$2:$P$35,'DMG Tables'!$O$2:$O$35)*AOF$1*LOOKUP(AOF$1,'DMG Tables'!$G$2:$G$7,'DMG Tables'!$H$2:$H$7)</f>
        <v>21380000</v>
      </c>
      <c r="AOG14" s="1">
        <f>LOOKUP($A14,'DMG Tables'!$P$2:$P$35,'DMG Tables'!$O$2:$O$35)*AOG$1*LOOKUP(AOG$1,'DMG Tables'!$G$2:$G$7,'DMG Tables'!$H$2:$H$7)</f>
        <v>21400000</v>
      </c>
      <c r="AOH14" s="1">
        <f>LOOKUP($A14,'DMG Tables'!$P$2:$P$35,'DMG Tables'!$O$2:$O$35)*AOH$1*LOOKUP(AOH$1,'DMG Tables'!$G$2:$G$7,'DMG Tables'!$H$2:$H$7)</f>
        <v>21420000</v>
      </c>
      <c r="AOI14" s="1">
        <f>LOOKUP($A14,'DMG Tables'!$P$2:$P$35,'DMG Tables'!$O$2:$O$35)*AOI$1*LOOKUP(AOI$1,'DMG Tables'!$G$2:$G$7,'DMG Tables'!$H$2:$H$7)</f>
        <v>21440000</v>
      </c>
      <c r="AOJ14" s="1">
        <f>LOOKUP($A14,'DMG Tables'!$P$2:$P$35,'DMG Tables'!$O$2:$O$35)*AOJ$1*LOOKUP(AOJ$1,'DMG Tables'!$G$2:$G$7,'DMG Tables'!$H$2:$H$7)</f>
        <v>21460000</v>
      </c>
      <c r="AOK14" s="1">
        <f>LOOKUP($A14,'DMG Tables'!$P$2:$P$35,'DMG Tables'!$O$2:$O$35)*AOK$1*LOOKUP(AOK$1,'DMG Tables'!$G$2:$G$7,'DMG Tables'!$H$2:$H$7)</f>
        <v>21480000</v>
      </c>
      <c r="AOL14" s="1">
        <f>LOOKUP($A14,'DMG Tables'!$P$2:$P$35,'DMG Tables'!$O$2:$O$35)*AOL$1*LOOKUP(AOL$1,'DMG Tables'!$G$2:$G$7,'DMG Tables'!$H$2:$H$7)</f>
        <v>21500000</v>
      </c>
      <c r="AOM14" s="1">
        <f>LOOKUP($A14,'DMG Tables'!$P$2:$P$35,'DMG Tables'!$O$2:$O$35)*AOM$1*LOOKUP(AOM$1,'DMG Tables'!$G$2:$G$7,'DMG Tables'!$H$2:$H$7)</f>
        <v>21520000</v>
      </c>
      <c r="AON14" s="1">
        <f>LOOKUP($A14,'DMG Tables'!$P$2:$P$35,'DMG Tables'!$O$2:$O$35)*AON$1*LOOKUP(AON$1,'DMG Tables'!$G$2:$G$7,'DMG Tables'!$H$2:$H$7)</f>
        <v>21540000</v>
      </c>
      <c r="AOO14" s="1">
        <f>LOOKUP($A14,'DMG Tables'!$P$2:$P$35,'DMG Tables'!$O$2:$O$35)*AOO$1*LOOKUP(AOO$1,'DMG Tables'!$G$2:$G$7,'DMG Tables'!$H$2:$H$7)</f>
        <v>21560000</v>
      </c>
      <c r="AOP14" s="1">
        <f>LOOKUP($A14,'DMG Tables'!$P$2:$P$35,'DMG Tables'!$O$2:$O$35)*AOP$1*LOOKUP(AOP$1,'DMG Tables'!$G$2:$G$7,'DMG Tables'!$H$2:$H$7)</f>
        <v>21580000</v>
      </c>
      <c r="AOQ14" s="1">
        <f>LOOKUP($A14,'DMG Tables'!$P$2:$P$35,'DMG Tables'!$O$2:$O$35)*AOQ$1*LOOKUP(AOQ$1,'DMG Tables'!$G$2:$G$7,'DMG Tables'!$H$2:$H$7)</f>
        <v>21600000</v>
      </c>
      <c r="AOR14" s="1">
        <f>LOOKUP($A14,'DMG Tables'!$P$2:$P$35,'DMG Tables'!$O$2:$O$35)*AOR$1*LOOKUP(AOR$1,'DMG Tables'!$G$2:$G$7,'DMG Tables'!$H$2:$H$7)</f>
        <v>21620000</v>
      </c>
      <c r="AOS14" s="1">
        <f>LOOKUP($A14,'DMG Tables'!$P$2:$P$35,'DMG Tables'!$O$2:$O$35)*AOS$1*LOOKUP(AOS$1,'DMG Tables'!$G$2:$G$7,'DMG Tables'!$H$2:$H$7)</f>
        <v>21640000</v>
      </c>
      <c r="AOT14" s="1">
        <f>LOOKUP($A14,'DMG Tables'!$P$2:$P$35,'DMG Tables'!$O$2:$O$35)*AOT$1*LOOKUP(AOT$1,'DMG Tables'!$G$2:$G$7,'DMG Tables'!$H$2:$H$7)</f>
        <v>21660000</v>
      </c>
      <c r="AOU14" s="1">
        <f>LOOKUP($A14,'DMG Tables'!$P$2:$P$35,'DMG Tables'!$O$2:$O$35)*AOU$1*LOOKUP(AOU$1,'DMG Tables'!$G$2:$G$7,'DMG Tables'!$H$2:$H$7)</f>
        <v>21680000</v>
      </c>
      <c r="AOV14" s="1">
        <f>LOOKUP($A14,'DMG Tables'!$P$2:$P$35,'DMG Tables'!$O$2:$O$35)*AOV$1*LOOKUP(AOV$1,'DMG Tables'!$G$2:$G$7,'DMG Tables'!$H$2:$H$7)</f>
        <v>21700000</v>
      </c>
      <c r="AOW14" s="1">
        <f>LOOKUP($A14,'DMG Tables'!$P$2:$P$35,'DMG Tables'!$O$2:$O$35)*AOW$1*LOOKUP(AOW$1,'DMG Tables'!$G$2:$G$7,'DMG Tables'!$H$2:$H$7)</f>
        <v>21720000</v>
      </c>
      <c r="AOX14" s="1">
        <f>LOOKUP($A14,'DMG Tables'!$P$2:$P$35,'DMG Tables'!$O$2:$O$35)*AOX$1*LOOKUP(AOX$1,'DMG Tables'!$G$2:$G$7,'DMG Tables'!$H$2:$H$7)</f>
        <v>21740000</v>
      </c>
      <c r="AOY14" s="1">
        <f>LOOKUP($A14,'DMG Tables'!$P$2:$P$35,'DMG Tables'!$O$2:$O$35)*AOY$1*LOOKUP(AOY$1,'DMG Tables'!$G$2:$G$7,'DMG Tables'!$H$2:$H$7)</f>
        <v>21760000</v>
      </c>
      <c r="AOZ14" s="1">
        <f>LOOKUP($A14,'DMG Tables'!$P$2:$P$35,'DMG Tables'!$O$2:$O$35)*AOZ$1*LOOKUP(AOZ$1,'DMG Tables'!$G$2:$G$7,'DMG Tables'!$H$2:$H$7)</f>
        <v>21780000</v>
      </c>
      <c r="APA14" s="1">
        <f>LOOKUP($A14,'DMG Tables'!$P$2:$P$35,'DMG Tables'!$O$2:$O$35)*APA$1*LOOKUP(APA$1,'DMG Tables'!$G$2:$G$7,'DMG Tables'!$H$2:$H$7)</f>
        <v>21800000</v>
      </c>
      <c r="APB14" s="1">
        <f>LOOKUP($A14,'DMG Tables'!$P$2:$P$35,'DMG Tables'!$O$2:$O$35)*APB$1*LOOKUP(APB$1,'DMG Tables'!$G$2:$G$7,'DMG Tables'!$H$2:$H$7)</f>
        <v>21820000</v>
      </c>
      <c r="APC14" s="1">
        <f>LOOKUP($A14,'DMG Tables'!$P$2:$P$35,'DMG Tables'!$O$2:$O$35)*APC$1*LOOKUP(APC$1,'DMG Tables'!$G$2:$G$7,'DMG Tables'!$H$2:$H$7)</f>
        <v>21840000</v>
      </c>
      <c r="APD14" s="1">
        <f>LOOKUP($A14,'DMG Tables'!$P$2:$P$35,'DMG Tables'!$O$2:$O$35)*APD$1*LOOKUP(APD$1,'DMG Tables'!$G$2:$G$7,'DMG Tables'!$H$2:$H$7)</f>
        <v>21860000</v>
      </c>
      <c r="APE14" s="1">
        <f>LOOKUP($A14,'DMG Tables'!$P$2:$P$35,'DMG Tables'!$O$2:$O$35)*APE$1*LOOKUP(APE$1,'DMG Tables'!$G$2:$G$7,'DMG Tables'!$H$2:$H$7)</f>
        <v>21880000</v>
      </c>
      <c r="APF14" s="1">
        <f>LOOKUP($A14,'DMG Tables'!$P$2:$P$35,'DMG Tables'!$O$2:$O$35)*APF$1*LOOKUP(APF$1,'DMG Tables'!$G$2:$G$7,'DMG Tables'!$H$2:$H$7)</f>
        <v>21900000</v>
      </c>
      <c r="APG14" s="1">
        <f>LOOKUP($A14,'DMG Tables'!$P$2:$P$35,'DMG Tables'!$O$2:$O$35)*APG$1*LOOKUP(APG$1,'DMG Tables'!$G$2:$G$7,'DMG Tables'!$H$2:$H$7)</f>
        <v>21920000</v>
      </c>
      <c r="APH14" s="1">
        <f>LOOKUP($A14,'DMG Tables'!$P$2:$P$35,'DMG Tables'!$O$2:$O$35)*APH$1*LOOKUP(APH$1,'DMG Tables'!$G$2:$G$7,'DMG Tables'!$H$2:$H$7)</f>
        <v>21940000</v>
      </c>
      <c r="API14" s="1">
        <f>LOOKUP($A14,'DMG Tables'!$P$2:$P$35,'DMG Tables'!$O$2:$O$35)*API$1*LOOKUP(API$1,'DMG Tables'!$G$2:$G$7,'DMG Tables'!$H$2:$H$7)</f>
        <v>21960000</v>
      </c>
      <c r="APJ14" s="1">
        <f>LOOKUP($A14,'DMG Tables'!$P$2:$P$35,'DMG Tables'!$O$2:$O$35)*APJ$1*LOOKUP(APJ$1,'DMG Tables'!$G$2:$G$7,'DMG Tables'!$H$2:$H$7)</f>
        <v>21980000</v>
      </c>
      <c r="APK14" s="1">
        <f>LOOKUP($A14,'DMG Tables'!$P$2:$P$35,'DMG Tables'!$O$2:$O$35)*APK$1*LOOKUP(APK$1,'DMG Tables'!$G$2:$G$7,'DMG Tables'!$H$2:$H$7)</f>
        <v>22000000</v>
      </c>
      <c r="APL14" s="1">
        <f>LOOKUP($A14,'DMG Tables'!$P$2:$P$35,'DMG Tables'!$O$2:$O$35)*APL$1*LOOKUP(APL$1,'DMG Tables'!$G$2:$G$7,'DMG Tables'!$H$2:$H$7)</f>
        <v>22020000</v>
      </c>
      <c r="APM14" s="1">
        <f>LOOKUP($A14,'DMG Tables'!$P$2:$P$35,'DMG Tables'!$O$2:$O$35)*APM$1*LOOKUP(APM$1,'DMG Tables'!$G$2:$G$7,'DMG Tables'!$H$2:$H$7)</f>
        <v>22040000</v>
      </c>
      <c r="APN14" s="1">
        <f>LOOKUP($A14,'DMG Tables'!$P$2:$P$35,'DMG Tables'!$O$2:$O$35)*APN$1*LOOKUP(APN$1,'DMG Tables'!$G$2:$G$7,'DMG Tables'!$H$2:$H$7)</f>
        <v>22060000</v>
      </c>
      <c r="APO14" s="1">
        <f>LOOKUP($A14,'DMG Tables'!$P$2:$P$35,'DMG Tables'!$O$2:$O$35)*APO$1*LOOKUP(APO$1,'DMG Tables'!$G$2:$G$7,'DMG Tables'!$H$2:$H$7)</f>
        <v>22080000</v>
      </c>
      <c r="APP14" s="1">
        <f>LOOKUP($A14,'DMG Tables'!$P$2:$P$35,'DMG Tables'!$O$2:$O$35)*APP$1*LOOKUP(APP$1,'DMG Tables'!$G$2:$G$7,'DMG Tables'!$H$2:$H$7)</f>
        <v>22100000</v>
      </c>
      <c r="APQ14" s="1">
        <f>LOOKUP($A14,'DMG Tables'!$P$2:$P$35,'DMG Tables'!$O$2:$O$35)*APQ$1*LOOKUP(APQ$1,'DMG Tables'!$G$2:$G$7,'DMG Tables'!$H$2:$H$7)</f>
        <v>22120000</v>
      </c>
      <c r="APR14" s="1">
        <f>LOOKUP($A14,'DMG Tables'!$P$2:$P$35,'DMG Tables'!$O$2:$O$35)*APR$1*LOOKUP(APR$1,'DMG Tables'!$G$2:$G$7,'DMG Tables'!$H$2:$H$7)</f>
        <v>22140000</v>
      </c>
      <c r="APS14" s="1">
        <f>LOOKUP($A14,'DMG Tables'!$P$2:$P$35,'DMG Tables'!$O$2:$O$35)*APS$1*LOOKUP(APS$1,'DMG Tables'!$G$2:$G$7,'DMG Tables'!$H$2:$H$7)</f>
        <v>22160000</v>
      </c>
      <c r="APT14" s="1">
        <f>LOOKUP($A14,'DMG Tables'!$P$2:$P$35,'DMG Tables'!$O$2:$O$35)*APT$1*LOOKUP(APT$1,'DMG Tables'!$G$2:$G$7,'DMG Tables'!$H$2:$H$7)</f>
        <v>22180000</v>
      </c>
      <c r="APU14" s="1">
        <f>LOOKUP($A14,'DMG Tables'!$P$2:$P$35,'DMG Tables'!$O$2:$O$35)*APU$1*LOOKUP(APU$1,'DMG Tables'!$G$2:$G$7,'DMG Tables'!$H$2:$H$7)</f>
        <v>22200000</v>
      </c>
      <c r="APV14" s="1">
        <f>LOOKUP($A14,'DMG Tables'!$P$2:$P$35,'DMG Tables'!$O$2:$O$35)*APV$1*LOOKUP(APV$1,'DMG Tables'!$G$2:$G$7,'DMG Tables'!$H$2:$H$7)</f>
        <v>22220000</v>
      </c>
      <c r="APW14" s="1">
        <f>LOOKUP($A14,'DMG Tables'!$P$2:$P$35,'DMG Tables'!$O$2:$O$35)*APW$1*LOOKUP(APW$1,'DMG Tables'!$G$2:$G$7,'DMG Tables'!$H$2:$H$7)</f>
        <v>22240000</v>
      </c>
      <c r="APX14" s="1">
        <f>LOOKUP($A14,'DMG Tables'!$P$2:$P$35,'DMG Tables'!$O$2:$O$35)*APX$1*LOOKUP(APX$1,'DMG Tables'!$G$2:$G$7,'DMG Tables'!$H$2:$H$7)</f>
        <v>22260000</v>
      </c>
      <c r="APY14" s="1">
        <f>LOOKUP($A14,'DMG Tables'!$P$2:$P$35,'DMG Tables'!$O$2:$O$35)*APY$1*LOOKUP(APY$1,'DMG Tables'!$G$2:$G$7,'DMG Tables'!$H$2:$H$7)</f>
        <v>22280000</v>
      </c>
      <c r="APZ14" s="1">
        <f>LOOKUP($A14,'DMG Tables'!$P$2:$P$35,'DMG Tables'!$O$2:$O$35)*APZ$1*LOOKUP(APZ$1,'DMG Tables'!$G$2:$G$7,'DMG Tables'!$H$2:$H$7)</f>
        <v>22300000</v>
      </c>
      <c r="AQA14" s="1">
        <f>LOOKUP($A14,'DMG Tables'!$P$2:$P$35,'DMG Tables'!$O$2:$O$35)*AQA$1*LOOKUP(AQA$1,'DMG Tables'!$G$2:$G$7,'DMG Tables'!$H$2:$H$7)</f>
        <v>22320000</v>
      </c>
      <c r="AQB14" s="1">
        <f>LOOKUP($A14,'DMG Tables'!$P$2:$P$35,'DMG Tables'!$O$2:$O$35)*AQB$1*LOOKUP(AQB$1,'DMG Tables'!$G$2:$G$7,'DMG Tables'!$H$2:$H$7)</f>
        <v>22340000</v>
      </c>
      <c r="AQC14" s="1">
        <f>LOOKUP($A14,'DMG Tables'!$P$2:$P$35,'DMG Tables'!$O$2:$O$35)*AQC$1*LOOKUP(AQC$1,'DMG Tables'!$G$2:$G$7,'DMG Tables'!$H$2:$H$7)</f>
        <v>22360000</v>
      </c>
      <c r="AQD14" s="1">
        <f>LOOKUP($A14,'DMG Tables'!$P$2:$P$35,'DMG Tables'!$O$2:$O$35)*AQD$1*LOOKUP(AQD$1,'DMG Tables'!$G$2:$G$7,'DMG Tables'!$H$2:$H$7)</f>
        <v>22380000</v>
      </c>
      <c r="AQE14" s="1">
        <f>LOOKUP($A14,'DMG Tables'!$P$2:$P$35,'DMG Tables'!$O$2:$O$35)*AQE$1*LOOKUP(AQE$1,'DMG Tables'!$G$2:$G$7,'DMG Tables'!$H$2:$H$7)</f>
        <v>22400000</v>
      </c>
      <c r="AQF14" s="1">
        <f>LOOKUP($A14,'DMG Tables'!$P$2:$P$35,'DMG Tables'!$O$2:$O$35)*AQF$1*LOOKUP(AQF$1,'DMG Tables'!$G$2:$G$7,'DMG Tables'!$H$2:$H$7)</f>
        <v>22420000</v>
      </c>
      <c r="AQG14" s="1">
        <f>LOOKUP($A14,'DMG Tables'!$P$2:$P$35,'DMG Tables'!$O$2:$O$35)*AQG$1*LOOKUP(AQG$1,'DMG Tables'!$G$2:$G$7,'DMG Tables'!$H$2:$H$7)</f>
        <v>22440000</v>
      </c>
      <c r="AQH14" s="1">
        <f>LOOKUP($A14,'DMG Tables'!$P$2:$P$35,'DMG Tables'!$O$2:$O$35)*AQH$1*LOOKUP(AQH$1,'DMG Tables'!$G$2:$G$7,'DMG Tables'!$H$2:$H$7)</f>
        <v>22460000</v>
      </c>
      <c r="AQI14" s="1">
        <f>LOOKUP($A14,'DMG Tables'!$P$2:$P$35,'DMG Tables'!$O$2:$O$35)*AQI$1*LOOKUP(AQI$1,'DMG Tables'!$G$2:$G$7,'DMG Tables'!$H$2:$H$7)</f>
        <v>22480000</v>
      </c>
      <c r="AQJ14" s="1">
        <f>LOOKUP($A14,'DMG Tables'!$P$2:$P$35,'DMG Tables'!$O$2:$O$35)*AQJ$1*LOOKUP(AQJ$1,'DMG Tables'!$G$2:$G$7,'DMG Tables'!$H$2:$H$7)</f>
        <v>22500000</v>
      </c>
      <c r="AQK14" s="1">
        <f>LOOKUP($A14,'DMG Tables'!$P$2:$P$35,'DMG Tables'!$O$2:$O$35)*AQK$1*LOOKUP(AQK$1,'DMG Tables'!$G$2:$G$7,'DMG Tables'!$H$2:$H$7)</f>
        <v>22520000</v>
      </c>
      <c r="AQL14" s="1">
        <f>LOOKUP($A14,'DMG Tables'!$P$2:$P$35,'DMG Tables'!$O$2:$O$35)*AQL$1*LOOKUP(AQL$1,'DMG Tables'!$G$2:$G$7,'DMG Tables'!$H$2:$H$7)</f>
        <v>22540000</v>
      </c>
      <c r="AQM14" s="1">
        <f>LOOKUP($A14,'DMG Tables'!$P$2:$P$35,'DMG Tables'!$O$2:$O$35)*AQM$1*LOOKUP(AQM$1,'DMG Tables'!$G$2:$G$7,'DMG Tables'!$H$2:$H$7)</f>
        <v>22560000</v>
      </c>
      <c r="AQN14" s="1">
        <f>LOOKUP($A14,'DMG Tables'!$P$2:$P$35,'DMG Tables'!$O$2:$O$35)*AQN$1*LOOKUP(AQN$1,'DMG Tables'!$G$2:$G$7,'DMG Tables'!$H$2:$H$7)</f>
        <v>22580000</v>
      </c>
      <c r="AQO14" s="1">
        <f>LOOKUP($A14,'DMG Tables'!$P$2:$P$35,'DMG Tables'!$O$2:$O$35)*AQO$1*LOOKUP(AQO$1,'DMG Tables'!$G$2:$G$7,'DMG Tables'!$H$2:$H$7)</f>
        <v>22600000</v>
      </c>
      <c r="AQP14" s="1">
        <f>LOOKUP($A14,'DMG Tables'!$P$2:$P$35,'DMG Tables'!$O$2:$O$35)*AQP$1*LOOKUP(AQP$1,'DMG Tables'!$G$2:$G$7,'DMG Tables'!$H$2:$H$7)</f>
        <v>22620000</v>
      </c>
      <c r="AQQ14" s="1">
        <f>LOOKUP($A14,'DMG Tables'!$P$2:$P$35,'DMG Tables'!$O$2:$O$35)*AQQ$1*LOOKUP(AQQ$1,'DMG Tables'!$G$2:$G$7,'DMG Tables'!$H$2:$H$7)</f>
        <v>22640000</v>
      </c>
      <c r="AQR14" s="1">
        <f>LOOKUP($A14,'DMG Tables'!$P$2:$P$35,'DMG Tables'!$O$2:$O$35)*AQR$1*LOOKUP(AQR$1,'DMG Tables'!$G$2:$G$7,'DMG Tables'!$H$2:$H$7)</f>
        <v>22660000</v>
      </c>
      <c r="AQS14" s="1">
        <f>LOOKUP($A14,'DMG Tables'!$P$2:$P$35,'DMG Tables'!$O$2:$O$35)*AQS$1*LOOKUP(AQS$1,'DMG Tables'!$G$2:$G$7,'DMG Tables'!$H$2:$H$7)</f>
        <v>22680000</v>
      </c>
      <c r="AQT14" s="1">
        <f>LOOKUP($A14,'DMG Tables'!$P$2:$P$35,'DMG Tables'!$O$2:$O$35)*AQT$1*LOOKUP(AQT$1,'DMG Tables'!$G$2:$G$7,'DMG Tables'!$H$2:$H$7)</f>
        <v>22700000</v>
      </c>
      <c r="AQU14" s="1">
        <f>LOOKUP($A14,'DMG Tables'!$P$2:$P$35,'DMG Tables'!$O$2:$O$35)*AQU$1*LOOKUP(AQU$1,'DMG Tables'!$G$2:$G$7,'DMG Tables'!$H$2:$H$7)</f>
        <v>22720000</v>
      </c>
      <c r="AQV14" s="1">
        <f>LOOKUP($A14,'DMG Tables'!$P$2:$P$35,'DMG Tables'!$O$2:$O$35)*AQV$1*LOOKUP(AQV$1,'DMG Tables'!$G$2:$G$7,'DMG Tables'!$H$2:$H$7)</f>
        <v>22740000</v>
      </c>
      <c r="AQW14" s="1">
        <f>LOOKUP($A14,'DMG Tables'!$P$2:$P$35,'DMG Tables'!$O$2:$O$35)*AQW$1*LOOKUP(AQW$1,'DMG Tables'!$G$2:$G$7,'DMG Tables'!$H$2:$H$7)</f>
        <v>22760000</v>
      </c>
      <c r="AQX14" s="1">
        <f>LOOKUP($A14,'DMG Tables'!$P$2:$P$35,'DMG Tables'!$O$2:$O$35)*AQX$1*LOOKUP(AQX$1,'DMG Tables'!$G$2:$G$7,'DMG Tables'!$H$2:$H$7)</f>
        <v>22780000</v>
      </c>
      <c r="AQY14" s="1">
        <f>LOOKUP($A14,'DMG Tables'!$P$2:$P$35,'DMG Tables'!$O$2:$O$35)*AQY$1*LOOKUP(AQY$1,'DMG Tables'!$G$2:$G$7,'DMG Tables'!$H$2:$H$7)</f>
        <v>22800000</v>
      </c>
      <c r="AQZ14" s="1">
        <f>LOOKUP($A14,'DMG Tables'!$P$2:$P$35,'DMG Tables'!$O$2:$O$35)*AQZ$1*LOOKUP(AQZ$1,'DMG Tables'!$G$2:$G$7,'DMG Tables'!$H$2:$H$7)</f>
        <v>22820000</v>
      </c>
      <c r="ARA14" s="1">
        <f>LOOKUP($A14,'DMG Tables'!$P$2:$P$35,'DMG Tables'!$O$2:$O$35)*ARA$1*LOOKUP(ARA$1,'DMG Tables'!$G$2:$G$7,'DMG Tables'!$H$2:$H$7)</f>
        <v>22840000</v>
      </c>
      <c r="ARB14" s="1">
        <f>LOOKUP($A14,'DMG Tables'!$P$2:$P$35,'DMG Tables'!$O$2:$O$35)*ARB$1*LOOKUP(ARB$1,'DMG Tables'!$G$2:$G$7,'DMG Tables'!$H$2:$H$7)</f>
        <v>22860000</v>
      </c>
      <c r="ARC14" s="1">
        <f>LOOKUP($A14,'DMG Tables'!$P$2:$P$35,'DMG Tables'!$O$2:$O$35)*ARC$1*LOOKUP(ARC$1,'DMG Tables'!$G$2:$G$7,'DMG Tables'!$H$2:$H$7)</f>
        <v>22880000</v>
      </c>
      <c r="ARD14" s="1">
        <f>LOOKUP($A14,'DMG Tables'!$P$2:$P$35,'DMG Tables'!$O$2:$O$35)*ARD$1*LOOKUP(ARD$1,'DMG Tables'!$G$2:$G$7,'DMG Tables'!$H$2:$H$7)</f>
        <v>22900000</v>
      </c>
      <c r="ARE14" s="1">
        <f>LOOKUP($A14,'DMG Tables'!$P$2:$P$35,'DMG Tables'!$O$2:$O$35)*ARE$1*LOOKUP(ARE$1,'DMG Tables'!$G$2:$G$7,'DMG Tables'!$H$2:$H$7)</f>
        <v>22920000</v>
      </c>
      <c r="ARF14" s="1">
        <f>LOOKUP($A14,'DMG Tables'!$P$2:$P$35,'DMG Tables'!$O$2:$O$35)*ARF$1*LOOKUP(ARF$1,'DMG Tables'!$G$2:$G$7,'DMG Tables'!$H$2:$H$7)</f>
        <v>22940000</v>
      </c>
      <c r="ARG14" s="1">
        <f>LOOKUP($A14,'DMG Tables'!$P$2:$P$35,'DMG Tables'!$O$2:$O$35)*ARG$1*LOOKUP(ARG$1,'DMG Tables'!$G$2:$G$7,'DMG Tables'!$H$2:$H$7)</f>
        <v>22960000</v>
      </c>
      <c r="ARH14" s="1">
        <f>LOOKUP($A14,'DMG Tables'!$P$2:$P$35,'DMG Tables'!$O$2:$O$35)*ARH$1*LOOKUP(ARH$1,'DMG Tables'!$G$2:$G$7,'DMG Tables'!$H$2:$H$7)</f>
        <v>22980000</v>
      </c>
      <c r="ARI14" s="1">
        <f>LOOKUP($A14,'DMG Tables'!$P$2:$P$35,'DMG Tables'!$O$2:$O$35)*ARI$1*LOOKUP(ARI$1,'DMG Tables'!$G$2:$G$7,'DMG Tables'!$H$2:$H$7)</f>
        <v>23000000</v>
      </c>
      <c r="ARJ14" s="1">
        <f>LOOKUP($A14,'DMG Tables'!$P$2:$P$35,'DMG Tables'!$O$2:$O$35)*ARJ$1*LOOKUP(ARJ$1,'DMG Tables'!$G$2:$G$7,'DMG Tables'!$H$2:$H$7)</f>
        <v>23020000</v>
      </c>
      <c r="ARK14" s="1">
        <f>LOOKUP($A14,'DMG Tables'!$P$2:$P$35,'DMG Tables'!$O$2:$O$35)*ARK$1*LOOKUP(ARK$1,'DMG Tables'!$G$2:$G$7,'DMG Tables'!$H$2:$H$7)</f>
        <v>23040000</v>
      </c>
      <c r="ARL14" s="1">
        <f>LOOKUP($A14,'DMG Tables'!$P$2:$P$35,'DMG Tables'!$O$2:$O$35)*ARL$1*LOOKUP(ARL$1,'DMG Tables'!$G$2:$G$7,'DMG Tables'!$H$2:$H$7)</f>
        <v>23060000</v>
      </c>
      <c r="ARM14" s="1">
        <f>LOOKUP($A14,'DMG Tables'!$P$2:$P$35,'DMG Tables'!$O$2:$O$35)*ARM$1*LOOKUP(ARM$1,'DMG Tables'!$G$2:$G$7,'DMG Tables'!$H$2:$H$7)</f>
        <v>23080000</v>
      </c>
      <c r="ARN14" s="1">
        <f>LOOKUP($A14,'DMG Tables'!$P$2:$P$35,'DMG Tables'!$O$2:$O$35)*ARN$1*LOOKUP(ARN$1,'DMG Tables'!$G$2:$G$7,'DMG Tables'!$H$2:$H$7)</f>
        <v>23100000</v>
      </c>
      <c r="ARO14" s="1">
        <f>LOOKUP($A14,'DMG Tables'!$P$2:$P$35,'DMG Tables'!$O$2:$O$35)*ARO$1*LOOKUP(ARO$1,'DMG Tables'!$G$2:$G$7,'DMG Tables'!$H$2:$H$7)</f>
        <v>23120000</v>
      </c>
      <c r="ARP14" s="1">
        <f>LOOKUP($A14,'DMG Tables'!$P$2:$P$35,'DMG Tables'!$O$2:$O$35)*ARP$1*LOOKUP(ARP$1,'DMG Tables'!$G$2:$G$7,'DMG Tables'!$H$2:$H$7)</f>
        <v>23140000</v>
      </c>
      <c r="ARQ14" s="1">
        <f>LOOKUP($A14,'DMG Tables'!$P$2:$P$35,'DMG Tables'!$O$2:$O$35)*ARQ$1*LOOKUP(ARQ$1,'DMG Tables'!$G$2:$G$7,'DMG Tables'!$H$2:$H$7)</f>
        <v>23160000</v>
      </c>
      <c r="ARR14" s="1">
        <f>LOOKUP($A14,'DMG Tables'!$P$2:$P$35,'DMG Tables'!$O$2:$O$35)*ARR$1*LOOKUP(ARR$1,'DMG Tables'!$G$2:$G$7,'DMG Tables'!$H$2:$H$7)</f>
        <v>23180000</v>
      </c>
      <c r="ARS14" s="1">
        <f>LOOKUP($A14,'DMG Tables'!$P$2:$P$35,'DMG Tables'!$O$2:$O$35)*ARS$1*LOOKUP(ARS$1,'DMG Tables'!$G$2:$G$7,'DMG Tables'!$H$2:$H$7)</f>
        <v>23200000</v>
      </c>
      <c r="ART14" s="1">
        <f>LOOKUP($A14,'DMG Tables'!$P$2:$P$35,'DMG Tables'!$O$2:$O$35)*ART$1*LOOKUP(ART$1,'DMG Tables'!$G$2:$G$7,'DMG Tables'!$H$2:$H$7)</f>
        <v>23220000</v>
      </c>
      <c r="ARU14" s="1">
        <f>LOOKUP($A14,'DMG Tables'!$P$2:$P$35,'DMG Tables'!$O$2:$O$35)*ARU$1*LOOKUP(ARU$1,'DMG Tables'!$G$2:$G$7,'DMG Tables'!$H$2:$H$7)</f>
        <v>23240000</v>
      </c>
      <c r="ARV14" s="1">
        <f>LOOKUP($A14,'DMG Tables'!$P$2:$P$35,'DMG Tables'!$O$2:$O$35)*ARV$1*LOOKUP(ARV$1,'DMG Tables'!$G$2:$G$7,'DMG Tables'!$H$2:$H$7)</f>
        <v>23260000</v>
      </c>
      <c r="ARW14" s="1">
        <f>LOOKUP($A14,'DMG Tables'!$P$2:$P$35,'DMG Tables'!$O$2:$O$35)*ARW$1*LOOKUP(ARW$1,'DMG Tables'!$G$2:$G$7,'DMG Tables'!$H$2:$H$7)</f>
        <v>23280000</v>
      </c>
      <c r="ARX14" s="1">
        <f>LOOKUP($A14,'DMG Tables'!$P$2:$P$35,'DMG Tables'!$O$2:$O$35)*ARX$1*LOOKUP(ARX$1,'DMG Tables'!$G$2:$G$7,'DMG Tables'!$H$2:$H$7)</f>
        <v>23300000</v>
      </c>
      <c r="ARY14" s="1">
        <f>LOOKUP($A14,'DMG Tables'!$P$2:$P$35,'DMG Tables'!$O$2:$O$35)*ARY$1*LOOKUP(ARY$1,'DMG Tables'!$G$2:$G$7,'DMG Tables'!$H$2:$H$7)</f>
        <v>23320000</v>
      </c>
      <c r="ARZ14" s="1">
        <f>LOOKUP($A14,'DMG Tables'!$P$2:$P$35,'DMG Tables'!$O$2:$O$35)*ARZ$1*LOOKUP(ARZ$1,'DMG Tables'!$G$2:$G$7,'DMG Tables'!$H$2:$H$7)</f>
        <v>23340000</v>
      </c>
      <c r="ASA14" s="1">
        <f>LOOKUP($A14,'DMG Tables'!$P$2:$P$35,'DMG Tables'!$O$2:$O$35)*ASA$1*LOOKUP(ASA$1,'DMG Tables'!$G$2:$G$7,'DMG Tables'!$H$2:$H$7)</f>
        <v>23360000</v>
      </c>
      <c r="ASB14" s="1">
        <f>LOOKUP($A14,'DMG Tables'!$P$2:$P$35,'DMG Tables'!$O$2:$O$35)*ASB$1*LOOKUP(ASB$1,'DMG Tables'!$G$2:$G$7,'DMG Tables'!$H$2:$H$7)</f>
        <v>23380000</v>
      </c>
      <c r="ASC14" s="1">
        <f>LOOKUP($A14,'DMG Tables'!$P$2:$P$35,'DMG Tables'!$O$2:$O$35)*ASC$1*LOOKUP(ASC$1,'DMG Tables'!$G$2:$G$7,'DMG Tables'!$H$2:$H$7)</f>
        <v>23400000</v>
      </c>
      <c r="ASD14" s="1">
        <f>LOOKUP($A14,'DMG Tables'!$P$2:$P$35,'DMG Tables'!$O$2:$O$35)*ASD$1*LOOKUP(ASD$1,'DMG Tables'!$G$2:$G$7,'DMG Tables'!$H$2:$H$7)</f>
        <v>23420000</v>
      </c>
      <c r="ASE14" s="1">
        <f>LOOKUP($A14,'DMG Tables'!$P$2:$P$35,'DMG Tables'!$O$2:$O$35)*ASE$1*LOOKUP(ASE$1,'DMG Tables'!$G$2:$G$7,'DMG Tables'!$H$2:$H$7)</f>
        <v>23440000</v>
      </c>
      <c r="ASF14" s="1">
        <f>LOOKUP($A14,'DMG Tables'!$P$2:$P$35,'DMG Tables'!$O$2:$O$35)*ASF$1*LOOKUP(ASF$1,'DMG Tables'!$G$2:$G$7,'DMG Tables'!$H$2:$H$7)</f>
        <v>23460000</v>
      </c>
      <c r="ASG14" s="1">
        <f>LOOKUP($A14,'DMG Tables'!$P$2:$P$35,'DMG Tables'!$O$2:$O$35)*ASG$1*LOOKUP(ASG$1,'DMG Tables'!$G$2:$G$7,'DMG Tables'!$H$2:$H$7)</f>
        <v>23480000</v>
      </c>
      <c r="ASH14" s="1">
        <f>LOOKUP($A14,'DMG Tables'!$P$2:$P$35,'DMG Tables'!$O$2:$O$35)*ASH$1*LOOKUP(ASH$1,'DMG Tables'!$G$2:$G$7,'DMG Tables'!$H$2:$H$7)</f>
        <v>23500000</v>
      </c>
      <c r="ASI14" s="1">
        <f>LOOKUP($A14,'DMG Tables'!$P$2:$P$35,'DMG Tables'!$O$2:$O$35)*ASI$1*LOOKUP(ASI$1,'DMG Tables'!$G$2:$G$7,'DMG Tables'!$H$2:$H$7)</f>
        <v>23520000</v>
      </c>
      <c r="ASJ14" s="1">
        <f>LOOKUP($A14,'DMG Tables'!$P$2:$P$35,'DMG Tables'!$O$2:$O$35)*ASJ$1*LOOKUP(ASJ$1,'DMG Tables'!$G$2:$G$7,'DMG Tables'!$H$2:$H$7)</f>
        <v>23540000</v>
      </c>
      <c r="ASK14" s="1">
        <f>LOOKUP($A14,'DMG Tables'!$P$2:$P$35,'DMG Tables'!$O$2:$O$35)*ASK$1*LOOKUP(ASK$1,'DMG Tables'!$G$2:$G$7,'DMG Tables'!$H$2:$H$7)</f>
        <v>23560000</v>
      </c>
      <c r="ASL14" s="1">
        <f>LOOKUP($A14,'DMG Tables'!$P$2:$P$35,'DMG Tables'!$O$2:$O$35)*ASL$1*LOOKUP(ASL$1,'DMG Tables'!$G$2:$G$7,'DMG Tables'!$H$2:$H$7)</f>
        <v>23580000</v>
      </c>
      <c r="ASM14" s="1">
        <f>LOOKUP($A14,'DMG Tables'!$P$2:$P$35,'DMG Tables'!$O$2:$O$35)*ASM$1*LOOKUP(ASM$1,'DMG Tables'!$G$2:$G$7,'DMG Tables'!$H$2:$H$7)</f>
        <v>23600000</v>
      </c>
      <c r="ASN14" s="1">
        <f>LOOKUP($A14,'DMG Tables'!$P$2:$P$35,'DMG Tables'!$O$2:$O$35)*ASN$1*LOOKUP(ASN$1,'DMG Tables'!$G$2:$G$7,'DMG Tables'!$H$2:$H$7)</f>
        <v>23620000</v>
      </c>
      <c r="ASO14" s="1">
        <f>LOOKUP($A14,'DMG Tables'!$P$2:$P$35,'DMG Tables'!$O$2:$O$35)*ASO$1*LOOKUP(ASO$1,'DMG Tables'!$G$2:$G$7,'DMG Tables'!$H$2:$H$7)</f>
        <v>23640000</v>
      </c>
      <c r="ASP14" s="1">
        <f>LOOKUP($A14,'DMG Tables'!$P$2:$P$35,'DMG Tables'!$O$2:$O$35)*ASP$1*LOOKUP(ASP$1,'DMG Tables'!$G$2:$G$7,'DMG Tables'!$H$2:$H$7)</f>
        <v>23660000</v>
      </c>
      <c r="ASQ14" s="1">
        <f>LOOKUP($A14,'DMG Tables'!$P$2:$P$35,'DMG Tables'!$O$2:$O$35)*ASQ$1*LOOKUP(ASQ$1,'DMG Tables'!$G$2:$G$7,'DMG Tables'!$H$2:$H$7)</f>
        <v>23680000</v>
      </c>
      <c r="ASR14" s="1">
        <f>LOOKUP($A14,'DMG Tables'!$P$2:$P$35,'DMG Tables'!$O$2:$O$35)*ASR$1*LOOKUP(ASR$1,'DMG Tables'!$G$2:$G$7,'DMG Tables'!$H$2:$H$7)</f>
        <v>23700000</v>
      </c>
      <c r="ASS14" s="1">
        <f>LOOKUP($A14,'DMG Tables'!$P$2:$P$35,'DMG Tables'!$O$2:$O$35)*ASS$1*LOOKUP(ASS$1,'DMG Tables'!$G$2:$G$7,'DMG Tables'!$H$2:$H$7)</f>
        <v>23720000</v>
      </c>
      <c r="AST14" s="1">
        <f>LOOKUP($A14,'DMG Tables'!$P$2:$P$35,'DMG Tables'!$O$2:$O$35)*AST$1*LOOKUP(AST$1,'DMG Tables'!$G$2:$G$7,'DMG Tables'!$H$2:$H$7)</f>
        <v>23740000</v>
      </c>
      <c r="ASU14" s="1">
        <f>LOOKUP($A14,'DMG Tables'!$P$2:$P$35,'DMG Tables'!$O$2:$O$35)*ASU$1*LOOKUP(ASU$1,'DMG Tables'!$G$2:$G$7,'DMG Tables'!$H$2:$H$7)</f>
        <v>23760000</v>
      </c>
      <c r="ASV14" s="1">
        <f>LOOKUP($A14,'DMG Tables'!$P$2:$P$35,'DMG Tables'!$O$2:$O$35)*ASV$1*LOOKUP(ASV$1,'DMG Tables'!$G$2:$G$7,'DMG Tables'!$H$2:$H$7)</f>
        <v>23780000</v>
      </c>
      <c r="ASW14" s="1">
        <f>LOOKUP($A14,'DMG Tables'!$P$2:$P$35,'DMG Tables'!$O$2:$O$35)*ASW$1*LOOKUP(ASW$1,'DMG Tables'!$G$2:$G$7,'DMG Tables'!$H$2:$H$7)</f>
        <v>23800000</v>
      </c>
      <c r="ASX14" s="1">
        <f>LOOKUP($A14,'DMG Tables'!$P$2:$P$35,'DMG Tables'!$O$2:$O$35)*ASX$1*LOOKUP(ASX$1,'DMG Tables'!$G$2:$G$7,'DMG Tables'!$H$2:$H$7)</f>
        <v>23820000</v>
      </c>
      <c r="ASY14" s="1">
        <f>LOOKUP($A14,'DMG Tables'!$P$2:$P$35,'DMG Tables'!$O$2:$O$35)*ASY$1*LOOKUP(ASY$1,'DMG Tables'!$G$2:$G$7,'DMG Tables'!$H$2:$H$7)</f>
        <v>23840000</v>
      </c>
      <c r="ASZ14" s="1">
        <f>LOOKUP($A14,'DMG Tables'!$P$2:$P$35,'DMG Tables'!$O$2:$O$35)*ASZ$1*LOOKUP(ASZ$1,'DMG Tables'!$G$2:$G$7,'DMG Tables'!$H$2:$H$7)</f>
        <v>23860000</v>
      </c>
      <c r="ATA14" s="1">
        <f>LOOKUP($A14,'DMG Tables'!$P$2:$P$35,'DMG Tables'!$O$2:$O$35)*ATA$1*LOOKUP(ATA$1,'DMG Tables'!$G$2:$G$7,'DMG Tables'!$H$2:$H$7)</f>
        <v>23880000</v>
      </c>
      <c r="ATB14" s="1">
        <f>LOOKUP($A14,'DMG Tables'!$P$2:$P$35,'DMG Tables'!$O$2:$O$35)*ATB$1*LOOKUP(ATB$1,'DMG Tables'!$G$2:$G$7,'DMG Tables'!$H$2:$H$7)</f>
        <v>23900000</v>
      </c>
      <c r="ATC14" s="1">
        <f>LOOKUP($A14,'DMG Tables'!$P$2:$P$35,'DMG Tables'!$O$2:$O$35)*ATC$1*LOOKUP(ATC$1,'DMG Tables'!$G$2:$G$7,'DMG Tables'!$H$2:$H$7)</f>
        <v>23920000</v>
      </c>
      <c r="ATD14" s="1">
        <f>LOOKUP($A14,'DMG Tables'!$P$2:$P$35,'DMG Tables'!$O$2:$O$35)*ATD$1*LOOKUP(ATD$1,'DMG Tables'!$G$2:$G$7,'DMG Tables'!$H$2:$H$7)</f>
        <v>23940000</v>
      </c>
      <c r="ATE14" s="1">
        <f>LOOKUP($A14,'DMG Tables'!$P$2:$P$35,'DMG Tables'!$O$2:$O$35)*ATE$1*LOOKUP(ATE$1,'DMG Tables'!$G$2:$G$7,'DMG Tables'!$H$2:$H$7)</f>
        <v>23960000</v>
      </c>
      <c r="ATF14" s="1">
        <f>LOOKUP($A14,'DMG Tables'!$P$2:$P$35,'DMG Tables'!$O$2:$O$35)*ATF$1*LOOKUP(ATF$1,'DMG Tables'!$G$2:$G$7,'DMG Tables'!$H$2:$H$7)</f>
        <v>23980000</v>
      </c>
      <c r="ATG14" s="1">
        <f>LOOKUP($A14,'DMG Tables'!$P$2:$P$35,'DMG Tables'!$O$2:$O$35)*ATG$1*LOOKUP(ATG$1,'DMG Tables'!$G$2:$G$7,'DMG Tables'!$H$2:$H$7)</f>
        <v>24000000</v>
      </c>
      <c r="ATH14" s="1">
        <f>LOOKUP($A14,'DMG Tables'!$P$2:$P$35,'DMG Tables'!$O$2:$O$35)*ATH$1*LOOKUP(ATH$1,'DMG Tables'!$G$2:$G$7,'DMG Tables'!$H$2:$H$7)</f>
        <v>24020000</v>
      </c>
      <c r="ATI14" s="1">
        <f>LOOKUP($A14,'DMG Tables'!$P$2:$P$35,'DMG Tables'!$O$2:$O$35)*ATI$1*LOOKUP(ATI$1,'DMG Tables'!$G$2:$G$7,'DMG Tables'!$H$2:$H$7)</f>
        <v>24040000</v>
      </c>
      <c r="ATJ14" s="1">
        <f>LOOKUP($A14,'DMG Tables'!$P$2:$P$35,'DMG Tables'!$O$2:$O$35)*ATJ$1*LOOKUP(ATJ$1,'DMG Tables'!$G$2:$G$7,'DMG Tables'!$H$2:$H$7)</f>
        <v>24060000</v>
      </c>
      <c r="ATK14" s="1">
        <f>LOOKUP($A14,'DMG Tables'!$P$2:$P$35,'DMG Tables'!$O$2:$O$35)*ATK$1*LOOKUP(ATK$1,'DMG Tables'!$G$2:$G$7,'DMG Tables'!$H$2:$H$7)</f>
        <v>24080000</v>
      </c>
      <c r="ATL14" s="1">
        <f>LOOKUP($A14,'DMG Tables'!$P$2:$P$35,'DMG Tables'!$O$2:$O$35)*ATL$1*LOOKUP(ATL$1,'DMG Tables'!$G$2:$G$7,'DMG Tables'!$H$2:$H$7)</f>
        <v>24100000</v>
      </c>
      <c r="ATM14" s="1">
        <f>LOOKUP($A14,'DMG Tables'!$P$2:$P$35,'DMG Tables'!$O$2:$O$35)*ATM$1*LOOKUP(ATM$1,'DMG Tables'!$G$2:$G$7,'DMG Tables'!$H$2:$H$7)</f>
        <v>24120000</v>
      </c>
      <c r="ATN14" s="1">
        <f>LOOKUP($A14,'DMG Tables'!$P$2:$P$35,'DMG Tables'!$O$2:$O$35)*ATN$1*LOOKUP(ATN$1,'DMG Tables'!$G$2:$G$7,'DMG Tables'!$H$2:$H$7)</f>
        <v>24140000</v>
      </c>
      <c r="ATO14" s="1">
        <f>LOOKUP($A14,'DMG Tables'!$P$2:$P$35,'DMG Tables'!$O$2:$O$35)*ATO$1*LOOKUP(ATO$1,'DMG Tables'!$G$2:$G$7,'DMG Tables'!$H$2:$H$7)</f>
        <v>24160000</v>
      </c>
      <c r="ATP14" s="1">
        <f>LOOKUP($A14,'DMG Tables'!$P$2:$P$35,'DMG Tables'!$O$2:$O$35)*ATP$1*LOOKUP(ATP$1,'DMG Tables'!$G$2:$G$7,'DMG Tables'!$H$2:$H$7)</f>
        <v>24180000</v>
      </c>
      <c r="ATQ14" s="1">
        <f>LOOKUP($A14,'DMG Tables'!$P$2:$P$35,'DMG Tables'!$O$2:$O$35)*ATQ$1*LOOKUP(ATQ$1,'DMG Tables'!$G$2:$G$7,'DMG Tables'!$H$2:$H$7)</f>
        <v>24200000</v>
      </c>
      <c r="ATR14" s="1">
        <f>LOOKUP($A14,'DMG Tables'!$P$2:$P$35,'DMG Tables'!$O$2:$O$35)*ATR$1*LOOKUP(ATR$1,'DMG Tables'!$G$2:$G$7,'DMG Tables'!$H$2:$H$7)</f>
        <v>24220000</v>
      </c>
      <c r="ATS14" s="1">
        <f>LOOKUP($A14,'DMG Tables'!$P$2:$P$35,'DMG Tables'!$O$2:$O$35)*ATS$1*LOOKUP(ATS$1,'DMG Tables'!$G$2:$G$7,'DMG Tables'!$H$2:$H$7)</f>
        <v>24240000</v>
      </c>
      <c r="ATT14" s="1">
        <f>LOOKUP($A14,'DMG Tables'!$P$2:$P$35,'DMG Tables'!$O$2:$O$35)*ATT$1*LOOKUP(ATT$1,'DMG Tables'!$G$2:$G$7,'DMG Tables'!$H$2:$H$7)</f>
        <v>24260000</v>
      </c>
      <c r="ATU14" s="1">
        <f>LOOKUP($A14,'DMG Tables'!$P$2:$P$35,'DMG Tables'!$O$2:$O$35)*ATU$1*LOOKUP(ATU$1,'DMG Tables'!$G$2:$G$7,'DMG Tables'!$H$2:$H$7)</f>
        <v>24280000</v>
      </c>
      <c r="ATV14" s="1">
        <f>LOOKUP($A14,'DMG Tables'!$P$2:$P$35,'DMG Tables'!$O$2:$O$35)*ATV$1*LOOKUP(ATV$1,'DMG Tables'!$G$2:$G$7,'DMG Tables'!$H$2:$H$7)</f>
        <v>24300000</v>
      </c>
      <c r="ATW14" s="1">
        <f>LOOKUP($A14,'DMG Tables'!$P$2:$P$35,'DMG Tables'!$O$2:$O$35)*ATW$1*LOOKUP(ATW$1,'DMG Tables'!$G$2:$G$7,'DMG Tables'!$H$2:$H$7)</f>
        <v>24320000</v>
      </c>
      <c r="ATX14" s="1">
        <f>LOOKUP($A14,'DMG Tables'!$P$2:$P$35,'DMG Tables'!$O$2:$O$35)*ATX$1*LOOKUP(ATX$1,'DMG Tables'!$G$2:$G$7,'DMG Tables'!$H$2:$H$7)</f>
        <v>24340000</v>
      </c>
      <c r="ATY14" s="1">
        <f>LOOKUP($A14,'DMG Tables'!$P$2:$P$35,'DMG Tables'!$O$2:$O$35)*ATY$1*LOOKUP(ATY$1,'DMG Tables'!$G$2:$G$7,'DMG Tables'!$H$2:$H$7)</f>
        <v>24360000</v>
      </c>
      <c r="ATZ14" s="1">
        <f>LOOKUP($A14,'DMG Tables'!$P$2:$P$35,'DMG Tables'!$O$2:$O$35)*ATZ$1*LOOKUP(ATZ$1,'DMG Tables'!$G$2:$G$7,'DMG Tables'!$H$2:$H$7)</f>
        <v>24380000</v>
      </c>
      <c r="AUA14" s="1">
        <f>LOOKUP($A14,'DMG Tables'!$P$2:$P$35,'DMG Tables'!$O$2:$O$35)*AUA$1*LOOKUP(AUA$1,'DMG Tables'!$G$2:$G$7,'DMG Tables'!$H$2:$H$7)</f>
        <v>24400000</v>
      </c>
      <c r="AUB14" s="1">
        <f>LOOKUP($A14,'DMG Tables'!$P$2:$P$35,'DMG Tables'!$O$2:$O$35)*AUB$1*LOOKUP(AUB$1,'DMG Tables'!$G$2:$G$7,'DMG Tables'!$H$2:$H$7)</f>
        <v>24420000</v>
      </c>
      <c r="AUC14" s="1">
        <f>LOOKUP($A14,'DMG Tables'!$P$2:$P$35,'DMG Tables'!$O$2:$O$35)*AUC$1*LOOKUP(AUC$1,'DMG Tables'!$G$2:$G$7,'DMG Tables'!$H$2:$H$7)</f>
        <v>24440000</v>
      </c>
      <c r="AUD14" s="1">
        <f>LOOKUP($A14,'DMG Tables'!$P$2:$P$35,'DMG Tables'!$O$2:$O$35)*AUD$1*LOOKUP(AUD$1,'DMG Tables'!$G$2:$G$7,'DMG Tables'!$H$2:$H$7)</f>
        <v>24460000</v>
      </c>
      <c r="AUE14" s="1">
        <f>LOOKUP($A14,'DMG Tables'!$P$2:$P$35,'DMG Tables'!$O$2:$O$35)*AUE$1*LOOKUP(AUE$1,'DMG Tables'!$G$2:$G$7,'DMG Tables'!$H$2:$H$7)</f>
        <v>24480000</v>
      </c>
      <c r="AUF14" s="1">
        <f>LOOKUP($A14,'DMG Tables'!$P$2:$P$35,'DMG Tables'!$O$2:$O$35)*AUF$1*LOOKUP(AUF$1,'DMG Tables'!$G$2:$G$7,'DMG Tables'!$H$2:$H$7)</f>
        <v>24500000</v>
      </c>
      <c r="AUG14" s="1">
        <f>LOOKUP($A14,'DMG Tables'!$P$2:$P$35,'DMG Tables'!$O$2:$O$35)*AUG$1*LOOKUP(AUG$1,'DMG Tables'!$G$2:$G$7,'DMG Tables'!$H$2:$H$7)</f>
        <v>24520000</v>
      </c>
      <c r="AUH14" s="1">
        <f>LOOKUP($A14,'DMG Tables'!$P$2:$P$35,'DMG Tables'!$O$2:$O$35)*AUH$1*LOOKUP(AUH$1,'DMG Tables'!$G$2:$G$7,'DMG Tables'!$H$2:$H$7)</f>
        <v>24540000</v>
      </c>
      <c r="AUI14" s="1">
        <f>LOOKUP($A14,'DMG Tables'!$P$2:$P$35,'DMG Tables'!$O$2:$O$35)*AUI$1*LOOKUP(AUI$1,'DMG Tables'!$G$2:$G$7,'DMG Tables'!$H$2:$H$7)</f>
        <v>24560000</v>
      </c>
      <c r="AUJ14" s="1">
        <f>LOOKUP($A14,'DMG Tables'!$P$2:$P$35,'DMG Tables'!$O$2:$O$35)*AUJ$1*LOOKUP(AUJ$1,'DMG Tables'!$G$2:$G$7,'DMG Tables'!$H$2:$H$7)</f>
        <v>24580000</v>
      </c>
      <c r="AUK14" s="1">
        <f>LOOKUP($A14,'DMG Tables'!$P$2:$P$35,'DMG Tables'!$O$2:$O$35)*AUK$1*LOOKUP(AUK$1,'DMG Tables'!$G$2:$G$7,'DMG Tables'!$H$2:$H$7)</f>
        <v>24600000</v>
      </c>
      <c r="AUL14" s="1">
        <f>LOOKUP($A14,'DMG Tables'!$P$2:$P$35,'DMG Tables'!$O$2:$O$35)*AUL$1*LOOKUP(AUL$1,'DMG Tables'!$G$2:$G$7,'DMG Tables'!$H$2:$H$7)</f>
        <v>24620000</v>
      </c>
      <c r="AUM14" s="1">
        <f>LOOKUP($A14,'DMG Tables'!$P$2:$P$35,'DMG Tables'!$O$2:$O$35)*AUM$1*LOOKUP(AUM$1,'DMG Tables'!$G$2:$G$7,'DMG Tables'!$H$2:$H$7)</f>
        <v>24640000</v>
      </c>
      <c r="AUN14" s="1">
        <f>LOOKUP($A14,'DMG Tables'!$P$2:$P$35,'DMG Tables'!$O$2:$O$35)*AUN$1*LOOKUP(AUN$1,'DMG Tables'!$G$2:$G$7,'DMG Tables'!$H$2:$H$7)</f>
        <v>24660000</v>
      </c>
      <c r="AUO14" s="1">
        <f>LOOKUP($A14,'DMG Tables'!$P$2:$P$35,'DMG Tables'!$O$2:$O$35)*AUO$1*LOOKUP(AUO$1,'DMG Tables'!$G$2:$G$7,'DMG Tables'!$H$2:$H$7)</f>
        <v>24680000</v>
      </c>
      <c r="AUP14" s="1">
        <f>LOOKUP($A14,'DMG Tables'!$P$2:$P$35,'DMG Tables'!$O$2:$O$35)*AUP$1*LOOKUP(AUP$1,'DMG Tables'!$G$2:$G$7,'DMG Tables'!$H$2:$H$7)</f>
        <v>24700000</v>
      </c>
      <c r="AUQ14" s="1">
        <f>LOOKUP($A14,'DMG Tables'!$P$2:$P$35,'DMG Tables'!$O$2:$O$35)*AUQ$1*LOOKUP(AUQ$1,'DMG Tables'!$G$2:$G$7,'DMG Tables'!$H$2:$H$7)</f>
        <v>24720000</v>
      </c>
      <c r="AUR14" s="1">
        <f>LOOKUP($A14,'DMG Tables'!$P$2:$P$35,'DMG Tables'!$O$2:$O$35)*AUR$1*LOOKUP(AUR$1,'DMG Tables'!$G$2:$G$7,'DMG Tables'!$H$2:$H$7)</f>
        <v>24740000</v>
      </c>
      <c r="AUS14" s="1">
        <f>LOOKUP($A14,'DMG Tables'!$P$2:$P$35,'DMG Tables'!$O$2:$O$35)*AUS$1*LOOKUP(AUS$1,'DMG Tables'!$G$2:$G$7,'DMG Tables'!$H$2:$H$7)</f>
        <v>24760000</v>
      </c>
      <c r="AUT14" s="1">
        <f>LOOKUP($A14,'DMG Tables'!$P$2:$P$35,'DMG Tables'!$O$2:$O$35)*AUT$1*LOOKUP(AUT$1,'DMG Tables'!$G$2:$G$7,'DMG Tables'!$H$2:$H$7)</f>
        <v>24780000</v>
      </c>
      <c r="AUU14" s="1">
        <f>LOOKUP($A14,'DMG Tables'!$P$2:$P$35,'DMG Tables'!$O$2:$O$35)*AUU$1*LOOKUP(AUU$1,'DMG Tables'!$G$2:$G$7,'DMG Tables'!$H$2:$H$7)</f>
        <v>24800000</v>
      </c>
      <c r="AUV14" s="1">
        <f>LOOKUP($A14,'DMG Tables'!$P$2:$P$35,'DMG Tables'!$O$2:$O$35)*AUV$1*LOOKUP(AUV$1,'DMG Tables'!$G$2:$G$7,'DMG Tables'!$H$2:$H$7)</f>
        <v>24820000</v>
      </c>
      <c r="AUW14" s="1">
        <f>LOOKUP($A14,'DMG Tables'!$P$2:$P$35,'DMG Tables'!$O$2:$O$35)*AUW$1*LOOKUP(AUW$1,'DMG Tables'!$G$2:$G$7,'DMG Tables'!$H$2:$H$7)</f>
        <v>24840000</v>
      </c>
      <c r="AUX14" s="1">
        <f>LOOKUP($A14,'DMG Tables'!$P$2:$P$35,'DMG Tables'!$O$2:$O$35)*AUX$1*LOOKUP(AUX$1,'DMG Tables'!$G$2:$G$7,'DMG Tables'!$H$2:$H$7)</f>
        <v>24860000</v>
      </c>
      <c r="AUY14" s="1">
        <f>LOOKUP($A14,'DMG Tables'!$P$2:$P$35,'DMG Tables'!$O$2:$O$35)*AUY$1*LOOKUP(AUY$1,'DMG Tables'!$G$2:$G$7,'DMG Tables'!$H$2:$H$7)</f>
        <v>24880000</v>
      </c>
      <c r="AUZ14" s="1">
        <f>LOOKUP($A14,'DMG Tables'!$P$2:$P$35,'DMG Tables'!$O$2:$O$35)*AUZ$1*LOOKUP(AUZ$1,'DMG Tables'!$G$2:$G$7,'DMG Tables'!$H$2:$H$7)</f>
        <v>24900000</v>
      </c>
      <c r="AVA14" s="1">
        <f>LOOKUP($A14,'DMG Tables'!$P$2:$P$35,'DMG Tables'!$O$2:$O$35)*AVA$1*LOOKUP(AVA$1,'DMG Tables'!$G$2:$G$7,'DMG Tables'!$H$2:$H$7)</f>
        <v>24920000</v>
      </c>
      <c r="AVB14" s="1">
        <f>LOOKUP($A14,'DMG Tables'!$P$2:$P$35,'DMG Tables'!$O$2:$O$35)*AVB$1*LOOKUP(AVB$1,'DMG Tables'!$G$2:$G$7,'DMG Tables'!$H$2:$H$7)</f>
        <v>24940000</v>
      </c>
      <c r="AVC14" s="1">
        <f>LOOKUP($A14,'DMG Tables'!$P$2:$P$35,'DMG Tables'!$O$2:$O$35)*AVC$1*LOOKUP(AVC$1,'DMG Tables'!$G$2:$G$7,'DMG Tables'!$H$2:$H$7)</f>
        <v>24960000</v>
      </c>
      <c r="AVD14" s="1">
        <f>LOOKUP($A14,'DMG Tables'!$P$2:$P$35,'DMG Tables'!$O$2:$O$35)*AVD$1*LOOKUP(AVD$1,'DMG Tables'!$G$2:$G$7,'DMG Tables'!$H$2:$H$7)</f>
        <v>24980000</v>
      </c>
      <c r="AVE14" s="1">
        <f>LOOKUP($A14,'DMG Tables'!$P$2:$P$35,'DMG Tables'!$O$2:$O$35)*AVE$1*LOOKUP(AVE$1,'DMG Tables'!$G$2:$G$7,'DMG Tables'!$H$2:$H$7)</f>
        <v>25000000</v>
      </c>
      <c r="AVF14" s="1">
        <f>LOOKUP($A14,'DMG Tables'!$P$2:$P$35,'DMG Tables'!$O$2:$O$35)*AVF$1*LOOKUP(AVF$1,'DMG Tables'!$G$2:$G$7,'DMG Tables'!$H$2:$H$7)</f>
        <v>25020000</v>
      </c>
      <c r="AVG14" s="1">
        <f>LOOKUP($A14,'DMG Tables'!$P$2:$P$35,'DMG Tables'!$O$2:$O$35)*AVG$1*LOOKUP(AVG$1,'DMG Tables'!$G$2:$G$7,'DMG Tables'!$H$2:$H$7)</f>
        <v>25040000</v>
      </c>
      <c r="AVH14" s="1">
        <f>LOOKUP($A14,'DMG Tables'!$P$2:$P$35,'DMG Tables'!$O$2:$O$35)*AVH$1*LOOKUP(AVH$1,'DMG Tables'!$G$2:$G$7,'DMG Tables'!$H$2:$H$7)</f>
        <v>25060000</v>
      </c>
      <c r="AVI14" s="1">
        <f>LOOKUP($A14,'DMG Tables'!$P$2:$P$35,'DMG Tables'!$O$2:$O$35)*AVI$1*LOOKUP(AVI$1,'DMG Tables'!$G$2:$G$7,'DMG Tables'!$H$2:$H$7)</f>
        <v>25080000</v>
      </c>
      <c r="AVJ14" s="1">
        <f>LOOKUP($A14,'DMG Tables'!$P$2:$P$35,'DMG Tables'!$O$2:$O$35)*AVJ$1*LOOKUP(AVJ$1,'DMG Tables'!$G$2:$G$7,'DMG Tables'!$H$2:$H$7)</f>
        <v>25100000</v>
      </c>
      <c r="AVK14" s="1">
        <f>LOOKUP($A14,'DMG Tables'!$P$2:$P$35,'DMG Tables'!$O$2:$O$35)*AVK$1*LOOKUP(AVK$1,'DMG Tables'!$G$2:$G$7,'DMG Tables'!$H$2:$H$7)</f>
        <v>25120000</v>
      </c>
      <c r="AVL14" s="1">
        <f>LOOKUP($A14,'DMG Tables'!$P$2:$P$35,'DMG Tables'!$O$2:$O$35)*AVL$1*LOOKUP(AVL$1,'DMG Tables'!$G$2:$G$7,'DMG Tables'!$H$2:$H$7)</f>
        <v>25140000</v>
      </c>
      <c r="AVM14" s="1">
        <f>LOOKUP($A14,'DMG Tables'!$P$2:$P$35,'DMG Tables'!$O$2:$O$35)*AVM$1*LOOKUP(AVM$1,'DMG Tables'!$G$2:$G$7,'DMG Tables'!$H$2:$H$7)</f>
        <v>25160000</v>
      </c>
      <c r="AVN14" s="1">
        <f>LOOKUP($A14,'DMG Tables'!$P$2:$P$35,'DMG Tables'!$O$2:$O$35)*AVN$1*LOOKUP(AVN$1,'DMG Tables'!$G$2:$G$7,'DMG Tables'!$H$2:$H$7)</f>
        <v>25180000</v>
      </c>
      <c r="AVO14" s="1">
        <f>LOOKUP($A14,'DMG Tables'!$P$2:$P$35,'DMG Tables'!$O$2:$O$35)*AVO$1*LOOKUP(AVO$1,'DMG Tables'!$G$2:$G$7,'DMG Tables'!$H$2:$H$7)</f>
        <v>25200000</v>
      </c>
      <c r="AVP14" s="1">
        <f>LOOKUP($A14,'DMG Tables'!$P$2:$P$35,'DMG Tables'!$O$2:$O$35)*AVP$1*LOOKUP(AVP$1,'DMG Tables'!$G$2:$G$7,'DMG Tables'!$H$2:$H$7)</f>
        <v>25220000</v>
      </c>
      <c r="AVQ14" s="1">
        <f>LOOKUP($A14,'DMG Tables'!$P$2:$P$35,'DMG Tables'!$O$2:$O$35)*AVQ$1*LOOKUP(AVQ$1,'DMG Tables'!$G$2:$G$7,'DMG Tables'!$H$2:$H$7)</f>
        <v>25240000</v>
      </c>
      <c r="AVR14" s="1">
        <f>LOOKUP($A14,'DMG Tables'!$P$2:$P$35,'DMG Tables'!$O$2:$O$35)*AVR$1*LOOKUP(AVR$1,'DMG Tables'!$G$2:$G$7,'DMG Tables'!$H$2:$H$7)</f>
        <v>25260000</v>
      </c>
      <c r="AVS14" s="1">
        <f>LOOKUP($A14,'DMG Tables'!$P$2:$P$35,'DMG Tables'!$O$2:$O$35)*AVS$1*LOOKUP(AVS$1,'DMG Tables'!$G$2:$G$7,'DMG Tables'!$H$2:$H$7)</f>
        <v>25280000</v>
      </c>
      <c r="AVT14" s="1">
        <f>LOOKUP($A14,'DMG Tables'!$P$2:$P$35,'DMG Tables'!$O$2:$O$35)*AVT$1*LOOKUP(AVT$1,'DMG Tables'!$G$2:$G$7,'DMG Tables'!$H$2:$H$7)</f>
        <v>25300000</v>
      </c>
      <c r="AVU14" s="1">
        <f>LOOKUP($A14,'DMG Tables'!$P$2:$P$35,'DMG Tables'!$O$2:$O$35)*AVU$1*LOOKUP(AVU$1,'DMG Tables'!$G$2:$G$7,'DMG Tables'!$H$2:$H$7)</f>
        <v>25320000</v>
      </c>
      <c r="AVV14" s="1">
        <f>LOOKUP($A14,'DMG Tables'!$P$2:$P$35,'DMG Tables'!$O$2:$O$35)*AVV$1*LOOKUP(AVV$1,'DMG Tables'!$G$2:$G$7,'DMG Tables'!$H$2:$H$7)</f>
        <v>25340000</v>
      </c>
      <c r="AVW14" s="1">
        <f>LOOKUP($A14,'DMG Tables'!$P$2:$P$35,'DMG Tables'!$O$2:$O$35)*AVW$1*LOOKUP(AVW$1,'DMG Tables'!$G$2:$G$7,'DMG Tables'!$H$2:$H$7)</f>
        <v>25360000</v>
      </c>
      <c r="AVX14" s="1">
        <f>LOOKUP($A14,'DMG Tables'!$P$2:$P$35,'DMG Tables'!$O$2:$O$35)*AVX$1*LOOKUP(AVX$1,'DMG Tables'!$G$2:$G$7,'DMG Tables'!$H$2:$H$7)</f>
        <v>25380000</v>
      </c>
      <c r="AVY14" s="1">
        <f>LOOKUP($A14,'DMG Tables'!$P$2:$P$35,'DMG Tables'!$O$2:$O$35)*AVY$1*LOOKUP(AVY$1,'DMG Tables'!$G$2:$G$7,'DMG Tables'!$H$2:$H$7)</f>
        <v>25400000</v>
      </c>
      <c r="AVZ14" s="1">
        <f>LOOKUP($A14,'DMG Tables'!$P$2:$P$35,'DMG Tables'!$O$2:$O$35)*AVZ$1*LOOKUP(AVZ$1,'DMG Tables'!$G$2:$G$7,'DMG Tables'!$H$2:$H$7)</f>
        <v>25420000</v>
      </c>
      <c r="AWA14" s="1">
        <f>LOOKUP($A14,'DMG Tables'!$P$2:$P$35,'DMG Tables'!$O$2:$O$35)*AWA$1*LOOKUP(AWA$1,'DMG Tables'!$G$2:$G$7,'DMG Tables'!$H$2:$H$7)</f>
        <v>25440000</v>
      </c>
      <c r="AWB14" s="1">
        <f>LOOKUP($A14,'DMG Tables'!$P$2:$P$35,'DMG Tables'!$O$2:$O$35)*AWB$1*LOOKUP(AWB$1,'DMG Tables'!$G$2:$G$7,'DMG Tables'!$H$2:$H$7)</f>
        <v>25460000</v>
      </c>
      <c r="AWC14" s="1">
        <f>LOOKUP($A14,'DMG Tables'!$P$2:$P$35,'DMG Tables'!$O$2:$O$35)*AWC$1*LOOKUP(AWC$1,'DMG Tables'!$G$2:$G$7,'DMG Tables'!$H$2:$H$7)</f>
        <v>25480000</v>
      </c>
      <c r="AWD14" s="1">
        <f>LOOKUP($A14,'DMG Tables'!$P$2:$P$35,'DMG Tables'!$O$2:$O$35)*AWD$1*LOOKUP(AWD$1,'DMG Tables'!$G$2:$G$7,'DMG Tables'!$H$2:$H$7)</f>
        <v>25500000</v>
      </c>
      <c r="AWE14" s="1">
        <f>LOOKUP($A14,'DMG Tables'!$P$2:$P$35,'DMG Tables'!$O$2:$O$35)*AWE$1*LOOKUP(AWE$1,'DMG Tables'!$G$2:$G$7,'DMG Tables'!$H$2:$H$7)</f>
        <v>25520000</v>
      </c>
      <c r="AWF14" s="1">
        <f>LOOKUP($A14,'DMG Tables'!$P$2:$P$35,'DMG Tables'!$O$2:$O$35)*AWF$1*LOOKUP(AWF$1,'DMG Tables'!$G$2:$G$7,'DMG Tables'!$H$2:$H$7)</f>
        <v>25540000</v>
      </c>
      <c r="AWG14" s="1">
        <f>LOOKUP($A14,'DMG Tables'!$P$2:$P$35,'DMG Tables'!$O$2:$O$35)*AWG$1*LOOKUP(AWG$1,'DMG Tables'!$G$2:$G$7,'DMG Tables'!$H$2:$H$7)</f>
        <v>25560000</v>
      </c>
      <c r="AWH14" s="1">
        <f>LOOKUP($A14,'DMG Tables'!$P$2:$P$35,'DMG Tables'!$O$2:$O$35)*AWH$1*LOOKUP(AWH$1,'DMG Tables'!$G$2:$G$7,'DMG Tables'!$H$2:$H$7)</f>
        <v>25580000</v>
      </c>
      <c r="AWI14" s="1">
        <f>LOOKUP($A14,'DMG Tables'!$P$2:$P$35,'DMG Tables'!$O$2:$O$35)*AWI$1*LOOKUP(AWI$1,'DMG Tables'!$G$2:$G$7,'DMG Tables'!$H$2:$H$7)</f>
        <v>25600000</v>
      </c>
      <c r="AWJ14" s="1">
        <f>LOOKUP($A14,'DMG Tables'!$P$2:$P$35,'DMG Tables'!$O$2:$O$35)*AWJ$1*LOOKUP(AWJ$1,'DMG Tables'!$G$2:$G$7,'DMG Tables'!$H$2:$H$7)</f>
        <v>25620000</v>
      </c>
      <c r="AWK14" s="1">
        <f>LOOKUP($A14,'DMG Tables'!$P$2:$P$35,'DMG Tables'!$O$2:$O$35)*AWK$1*LOOKUP(AWK$1,'DMG Tables'!$G$2:$G$7,'DMG Tables'!$H$2:$H$7)</f>
        <v>25640000</v>
      </c>
      <c r="AWL14" s="1">
        <f>LOOKUP($A14,'DMG Tables'!$P$2:$P$35,'DMG Tables'!$O$2:$O$35)*AWL$1*LOOKUP(AWL$1,'DMG Tables'!$G$2:$G$7,'DMG Tables'!$H$2:$H$7)</f>
        <v>25660000</v>
      </c>
      <c r="AWM14" s="1">
        <f>LOOKUP($A14,'DMG Tables'!$P$2:$P$35,'DMG Tables'!$O$2:$O$35)*AWM$1*LOOKUP(AWM$1,'DMG Tables'!$G$2:$G$7,'DMG Tables'!$H$2:$H$7)</f>
        <v>25680000</v>
      </c>
      <c r="AWN14" s="1">
        <f>LOOKUP($A14,'DMG Tables'!$P$2:$P$35,'DMG Tables'!$O$2:$O$35)*AWN$1*LOOKUP(AWN$1,'DMG Tables'!$G$2:$G$7,'DMG Tables'!$H$2:$H$7)</f>
        <v>25700000</v>
      </c>
      <c r="AWO14" s="1">
        <f>LOOKUP($A14,'DMG Tables'!$P$2:$P$35,'DMG Tables'!$O$2:$O$35)*AWO$1*LOOKUP(AWO$1,'DMG Tables'!$G$2:$G$7,'DMG Tables'!$H$2:$H$7)</f>
        <v>25720000</v>
      </c>
      <c r="AWP14" s="1">
        <f>LOOKUP($A14,'DMG Tables'!$P$2:$P$35,'DMG Tables'!$O$2:$O$35)*AWP$1*LOOKUP(AWP$1,'DMG Tables'!$G$2:$G$7,'DMG Tables'!$H$2:$H$7)</f>
        <v>25740000</v>
      </c>
      <c r="AWQ14" s="1">
        <f>LOOKUP($A14,'DMG Tables'!$P$2:$P$35,'DMG Tables'!$O$2:$O$35)*AWQ$1*LOOKUP(AWQ$1,'DMG Tables'!$G$2:$G$7,'DMG Tables'!$H$2:$H$7)</f>
        <v>25760000</v>
      </c>
      <c r="AWR14" s="1">
        <f>LOOKUP($A14,'DMG Tables'!$P$2:$P$35,'DMG Tables'!$O$2:$O$35)*AWR$1*LOOKUP(AWR$1,'DMG Tables'!$G$2:$G$7,'DMG Tables'!$H$2:$H$7)</f>
        <v>25780000</v>
      </c>
      <c r="AWS14" s="1">
        <f>LOOKUP($A14,'DMG Tables'!$P$2:$P$35,'DMG Tables'!$O$2:$O$35)*AWS$1*LOOKUP(AWS$1,'DMG Tables'!$G$2:$G$7,'DMG Tables'!$H$2:$H$7)</f>
        <v>25800000</v>
      </c>
      <c r="AWT14" s="1">
        <f>LOOKUP($A14,'DMG Tables'!$P$2:$P$35,'DMG Tables'!$O$2:$O$35)*AWT$1*LOOKUP(AWT$1,'DMG Tables'!$G$2:$G$7,'DMG Tables'!$H$2:$H$7)</f>
        <v>25820000</v>
      </c>
      <c r="AWU14" s="1">
        <f>LOOKUP($A14,'DMG Tables'!$P$2:$P$35,'DMG Tables'!$O$2:$O$35)*AWU$1*LOOKUP(AWU$1,'DMG Tables'!$G$2:$G$7,'DMG Tables'!$H$2:$H$7)</f>
        <v>25840000</v>
      </c>
      <c r="AWV14" s="1">
        <f>LOOKUP($A14,'DMG Tables'!$P$2:$P$35,'DMG Tables'!$O$2:$O$35)*AWV$1*LOOKUP(AWV$1,'DMG Tables'!$G$2:$G$7,'DMG Tables'!$H$2:$H$7)</f>
        <v>25860000</v>
      </c>
      <c r="AWW14" s="1">
        <f>LOOKUP($A14,'DMG Tables'!$P$2:$P$35,'DMG Tables'!$O$2:$O$35)*AWW$1*LOOKUP(AWW$1,'DMG Tables'!$G$2:$G$7,'DMG Tables'!$H$2:$H$7)</f>
        <v>25880000</v>
      </c>
      <c r="AWX14" s="1">
        <f>LOOKUP($A14,'DMG Tables'!$P$2:$P$35,'DMG Tables'!$O$2:$O$35)*AWX$1*LOOKUP(AWX$1,'DMG Tables'!$G$2:$G$7,'DMG Tables'!$H$2:$H$7)</f>
        <v>25900000</v>
      </c>
      <c r="AWY14" s="1">
        <f>LOOKUP($A14,'DMG Tables'!$P$2:$P$35,'DMG Tables'!$O$2:$O$35)*AWY$1*LOOKUP(AWY$1,'DMG Tables'!$G$2:$G$7,'DMG Tables'!$H$2:$H$7)</f>
        <v>25920000</v>
      </c>
      <c r="AWZ14" s="1">
        <f>LOOKUP($A14,'DMG Tables'!$P$2:$P$35,'DMG Tables'!$O$2:$O$35)*AWZ$1*LOOKUP(AWZ$1,'DMG Tables'!$G$2:$G$7,'DMG Tables'!$H$2:$H$7)</f>
        <v>25940000</v>
      </c>
      <c r="AXA14" s="1">
        <f>LOOKUP($A14,'DMG Tables'!$P$2:$P$35,'DMG Tables'!$O$2:$O$35)*AXA$1*LOOKUP(AXA$1,'DMG Tables'!$G$2:$G$7,'DMG Tables'!$H$2:$H$7)</f>
        <v>25960000</v>
      </c>
      <c r="AXB14" s="1">
        <f>LOOKUP($A14,'DMG Tables'!$P$2:$P$35,'DMG Tables'!$O$2:$O$35)*AXB$1*LOOKUP(AXB$1,'DMG Tables'!$G$2:$G$7,'DMG Tables'!$H$2:$H$7)</f>
        <v>25980000</v>
      </c>
      <c r="AXC14" s="1">
        <f>LOOKUP($A14,'DMG Tables'!$P$2:$P$35,'DMG Tables'!$O$2:$O$35)*AXC$1*LOOKUP(AXC$1,'DMG Tables'!$G$2:$G$7,'DMG Tables'!$H$2:$H$7)</f>
        <v>26000000</v>
      </c>
      <c r="AXD14" s="1">
        <f>LOOKUP($A14,'DMG Tables'!$P$2:$P$35,'DMG Tables'!$O$2:$O$35)*AXD$1*LOOKUP(AXD$1,'DMG Tables'!$G$2:$G$7,'DMG Tables'!$H$2:$H$7)</f>
        <v>26020000</v>
      </c>
      <c r="AXE14" s="1">
        <f>LOOKUP($A14,'DMG Tables'!$P$2:$P$35,'DMG Tables'!$O$2:$O$35)*AXE$1*LOOKUP(AXE$1,'DMG Tables'!$G$2:$G$7,'DMG Tables'!$H$2:$H$7)</f>
        <v>26040000</v>
      </c>
      <c r="AXF14" s="1">
        <f>LOOKUP($A14,'DMG Tables'!$P$2:$P$35,'DMG Tables'!$O$2:$O$35)*AXF$1*LOOKUP(AXF$1,'DMG Tables'!$G$2:$G$7,'DMG Tables'!$H$2:$H$7)</f>
        <v>26060000</v>
      </c>
      <c r="AXG14" s="1">
        <f>LOOKUP($A14,'DMG Tables'!$P$2:$P$35,'DMG Tables'!$O$2:$O$35)*AXG$1*LOOKUP(AXG$1,'DMG Tables'!$G$2:$G$7,'DMG Tables'!$H$2:$H$7)</f>
        <v>26080000</v>
      </c>
      <c r="AXH14" s="1">
        <f>LOOKUP($A14,'DMG Tables'!$P$2:$P$35,'DMG Tables'!$O$2:$O$35)*AXH$1*LOOKUP(AXH$1,'DMG Tables'!$G$2:$G$7,'DMG Tables'!$H$2:$H$7)</f>
        <v>26100000</v>
      </c>
      <c r="AXI14" s="1">
        <f>LOOKUP($A14,'DMG Tables'!$P$2:$P$35,'DMG Tables'!$O$2:$O$35)*AXI$1*LOOKUP(AXI$1,'DMG Tables'!$G$2:$G$7,'DMG Tables'!$H$2:$H$7)</f>
        <v>26120000</v>
      </c>
      <c r="AXJ14" s="1">
        <f>LOOKUP($A14,'DMG Tables'!$P$2:$P$35,'DMG Tables'!$O$2:$O$35)*AXJ$1*LOOKUP(AXJ$1,'DMG Tables'!$G$2:$G$7,'DMG Tables'!$H$2:$H$7)</f>
        <v>26140000</v>
      </c>
      <c r="AXK14" s="1">
        <f>LOOKUP($A14,'DMG Tables'!$P$2:$P$35,'DMG Tables'!$O$2:$O$35)*AXK$1*LOOKUP(AXK$1,'DMG Tables'!$G$2:$G$7,'DMG Tables'!$H$2:$H$7)</f>
        <v>26160000</v>
      </c>
      <c r="AXL14" s="1">
        <f>LOOKUP($A14,'DMG Tables'!$P$2:$P$35,'DMG Tables'!$O$2:$O$35)*AXL$1*LOOKUP(AXL$1,'DMG Tables'!$G$2:$G$7,'DMG Tables'!$H$2:$H$7)</f>
        <v>26180000</v>
      </c>
      <c r="AXM14" s="1">
        <f>LOOKUP($A14,'DMG Tables'!$P$2:$P$35,'DMG Tables'!$O$2:$O$35)*AXM$1*LOOKUP(AXM$1,'DMG Tables'!$G$2:$G$7,'DMG Tables'!$H$2:$H$7)</f>
        <v>26200000</v>
      </c>
      <c r="AXN14" s="1">
        <f>LOOKUP($A14,'DMG Tables'!$P$2:$P$35,'DMG Tables'!$O$2:$O$35)*AXN$1*LOOKUP(AXN$1,'DMG Tables'!$G$2:$G$7,'DMG Tables'!$H$2:$H$7)</f>
        <v>26220000</v>
      </c>
      <c r="AXO14" s="1">
        <f>LOOKUP($A14,'DMG Tables'!$P$2:$P$35,'DMG Tables'!$O$2:$O$35)*AXO$1*LOOKUP(AXO$1,'DMG Tables'!$G$2:$G$7,'DMG Tables'!$H$2:$H$7)</f>
        <v>26240000</v>
      </c>
      <c r="AXP14" s="1">
        <f>LOOKUP($A14,'DMG Tables'!$P$2:$P$35,'DMG Tables'!$O$2:$O$35)*AXP$1*LOOKUP(AXP$1,'DMG Tables'!$G$2:$G$7,'DMG Tables'!$H$2:$H$7)</f>
        <v>26260000</v>
      </c>
      <c r="AXQ14" s="1">
        <f>LOOKUP($A14,'DMG Tables'!$P$2:$P$35,'DMG Tables'!$O$2:$O$35)*AXQ$1*LOOKUP(AXQ$1,'DMG Tables'!$G$2:$G$7,'DMG Tables'!$H$2:$H$7)</f>
        <v>26280000</v>
      </c>
      <c r="AXR14" s="1">
        <f>LOOKUP($A14,'DMG Tables'!$P$2:$P$35,'DMG Tables'!$O$2:$O$35)*AXR$1*LOOKUP(AXR$1,'DMG Tables'!$G$2:$G$7,'DMG Tables'!$H$2:$H$7)</f>
        <v>26300000</v>
      </c>
      <c r="AXS14" s="1">
        <f>LOOKUP($A14,'DMG Tables'!$P$2:$P$35,'DMG Tables'!$O$2:$O$35)*AXS$1*LOOKUP(AXS$1,'DMG Tables'!$G$2:$G$7,'DMG Tables'!$H$2:$H$7)</f>
        <v>26320000</v>
      </c>
      <c r="AXT14" s="1">
        <f>LOOKUP($A14,'DMG Tables'!$P$2:$P$35,'DMG Tables'!$O$2:$O$35)*AXT$1*LOOKUP(AXT$1,'DMG Tables'!$G$2:$G$7,'DMG Tables'!$H$2:$H$7)</f>
        <v>26340000</v>
      </c>
      <c r="AXU14" s="1">
        <f>LOOKUP($A14,'DMG Tables'!$P$2:$P$35,'DMG Tables'!$O$2:$O$35)*AXU$1*LOOKUP(AXU$1,'DMG Tables'!$G$2:$G$7,'DMG Tables'!$H$2:$H$7)</f>
        <v>26360000</v>
      </c>
      <c r="AXV14" s="1">
        <f>LOOKUP($A14,'DMG Tables'!$P$2:$P$35,'DMG Tables'!$O$2:$O$35)*AXV$1*LOOKUP(AXV$1,'DMG Tables'!$G$2:$G$7,'DMG Tables'!$H$2:$H$7)</f>
        <v>26380000</v>
      </c>
      <c r="AXW14" s="1">
        <f>LOOKUP($A14,'DMG Tables'!$P$2:$P$35,'DMG Tables'!$O$2:$O$35)*AXW$1*LOOKUP(AXW$1,'DMG Tables'!$G$2:$G$7,'DMG Tables'!$H$2:$H$7)</f>
        <v>26400000</v>
      </c>
      <c r="AXX14" s="1">
        <f>LOOKUP($A14,'DMG Tables'!$P$2:$P$35,'DMG Tables'!$O$2:$O$35)*AXX$1*LOOKUP(AXX$1,'DMG Tables'!$G$2:$G$7,'DMG Tables'!$H$2:$H$7)</f>
        <v>26420000</v>
      </c>
      <c r="AXY14" s="1">
        <f>LOOKUP($A14,'DMG Tables'!$P$2:$P$35,'DMG Tables'!$O$2:$O$35)*AXY$1*LOOKUP(AXY$1,'DMG Tables'!$G$2:$G$7,'DMG Tables'!$H$2:$H$7)</f>
        <v>26440000</v>
      </c>
      <c r="AXZ14" s="1">
        <f>LOOKUP($A14,'DMG Tables'!$P$2:$P$35,'DMG Tables'!$O$2:$O$35)*AXZ$1*LOOKUP(AXZ$1,'DMG Tables'!$G$2:$G$7,'DMG Tables'!$H$2:$H$7)</f>
        <v>26460000</v>
      </c>
      <c r="AYA14" s="1">
        <f>LOOKUP($A14,'DMG Tables'!$P$2:$P$35,'DMG Tables'!$O$2:$O$35)*AYA$1*LOOKUP(AYA$1,'DMG Tables'!$G$2:$G$7,'DMG Tables'!$H$2:$H$7)</f>
        <v>26480000</v>
      </c>
      <c r="AYB14" s="1">
        <f>LOOKUP($A14,'DMG Tables'!$P$2:$P$35,'DMG Tables'!$O$2:$O$35)*AYB$1*LOOKUP(AYB$1,'DMG Tables'!$G$2:$G$7,'DMG Tables'!$H$2:$H$7)</f>
        <v>26500000</v>
      </c>
      <c r="AYC14" s="1">
        <f>LOOKUP($A14,'DMG Tables'!$P$2:$P$35,'DMG Tables'!$O$2:$O$35)*AYC$1*LOOKUP(AYC$1,'DMG Tables'!$G$2:$G$7,'DMG Tables'!$H$2:$H$7)</f>
        <v>26520000</v>
      </c>
      <c r="AYD14" s="1">
        <f>LOOKUP($A14,'DMG Tables'!$P$2:$P$35,'DMG Tables'!$O$2:$O$35)*AYD$1*LOOKUP(AYD$1,'DMG Tables'!$G$2:$G$7,'DMG Tables'!$H$2:$H$7)</f>
        <v>26540000</v>
      </c>
      <c r="AYE14" s="1">
        <f>LOOKUP($A14,'DMG Tables'!$P$2:$P$35,'DMG Tables'!$O$2:$O$35)*AYE$1*LOOKUP(AYE$1,'DMG Tables'!$G$2:$G$7,'DMG Tables'!$H$2:$H$7)</f>
        <v>26560000</v>
      </c>
      <c r="AYF14" s="1">
        <f>LOOKUP($A14,'DMG Tables'!$P$2:$P$35,'DMG Tables'!$O$2:$O$35)*AYF$1*LOOKUP(AYF$1,'DMG Tables'!$G$2:$G$7,'DMG Tables'!$H$2:$H$7)</f>
        <v>26580000</v>
      </c>
      <c r="AYG14" s="1">
        <f>LOOKUP($A14,'DMG Tables'!$P$2:$P$35,'DMG Tables'!$O$2:$O$35)*AYG$1*LOOKUP(AYG$1,'DMG Tables'!$G$2:$G$7,'DMG Tables'!$H$2:$H$7)</f>
        <v>26600000</v>
      </c>
      <c r="AYH14" s="1">
        <f>LOOKUP($A14,'DMG Tables'!$P$2:$P$35,'DMG Tables'!$O$2:$O$35)*AYH$1*LOOKUP(AYH$1,'DMG Tables'!$G$2:$G$7,'DMG Tables'!$H$2:$H$7)</f>
        <v>26620000</v>
      </c>
      <c r="AYI14" s="1">
        <f>LOOKUP($A14,'DMG Tables'!$P$2:$P$35,'DMG Tables'!$O$2:$O$35)*AYI$1*LOOKUP(AYI$1,'DMG Tables'!$G$2:$G$7,'DMG Tables'!$H$2:$H$7)</f>
        <v>26640000</v>
      </c>
      <c r="AYJ14" s="1">
        <f>LOOKUP($A14,'DMG Tables'!$P$2:$P$35,'DMG Tables'!$O$2:$O$35)*AYJ$1*LOOKUP(AYJ$1,'DMG Tables'!$G$2:$G$7,'DMG Tables'!$H$2:$H$7)</f>
        <v>26660000</v>
      </c>
      <c r="AYK14" s="1">
        <f>LOOKUP($A14,'DMG Tables'!$P$2:$P$35,'DMG Tables'!$O$2:$O$35)*AYK$1*LOOKUP(AYK$1,'DMG Tables'!$G$2:$G$7,'DMG Tables'!$H$2:$H$7)</f>
        <v>26680000</v>
      </c>
      <c r="AYL14" s="1">
        <f>LOOKUP($A14,'DMG Tables'!$P$2:$P$35,'DMG Tables'!$O$2:$O$35)*AYL$1*LOOKUP(AYL$1,'DMG Tables'!$G$2:$G$7,'DMG Tables'!$H$2:$H$7)</f>
        <v>26700000</v>
      </c>
      <c r="AYM14" s="1">
        <f>LOOKUP($A14,'DMG Tables'!$P$2:$P$35,'DMG Tables'!$O$2:$O$35)*AYM$1*LOOKUP(AYM$1,'DMG Tables'!$G$2:$G$7,'DMG Tables'!$H$2:$H$7)</f>
        <v>26720000</v>
      </c>
      <c r="AYN14" s="1">
        <f>LOOKUP($A14,'DMG Tables'!$P$2:$P$35,'DMG Tables'!$O$2:$O$35)*AYN$1*LOOKUP(AYN$1,'DMG Tables'!$G$2:$G$7,'DMG Tables'!$H$2:$H$7)</f>
        <v>26740000</v>
      </c>
      <c r="AYO14" s="1">
        <f>LOOKUP($A14,'DMG Tables'!$P$2:$P$35,'DMG Tables'!$O$2:$O$35)*AYO$1*LOOKUP(AYO$1,'DMG Tables'!$G$2:$G$7,'DMG Tables'!$H$2:$H$7)</f>
        <v>26760000</v>
      </c>
      <c r="AYP14" s="1">
        <f>LOOKUP($A14,'DMG Tables'!$P$2:$P$35,'DMG Tables'!$O$2:$O$35)*AYP$1*LOOKUP(AYP$1,'DMG Tables'!$G$2:$G$7,'DMG Tables'!$H$2:$H$7)</f>
        <v>26780000</v>
      </c>
      <c r="AYQ14" s="1">
        <f>LOOKUP($A14,'DMG Tables'!$P$2:$P$35,'DMG Tables'!$O$2:$O$35)*AYQ$1*LOOKUP(AYQ$1,'DMG Tables'!$G$2:$G$7,'DMG Tables'!$H$2:$H$7)</f>
        <v>26800000</v>
      </c>
      <c r="AYR14" s="1">
        <f>LOOKUP($A14,'DMG Tables'!$P$2:$P$35,'DMG Tables'!$O$2:$O$35)*AYR$1*LOOKUP(AYR$1,'DMG Tables'!$G$2:$G$7,'DMG Tables'!$H$2:$H$7)</f>
        <v>26820000</v>
      </c>
      <c r="AYS14" s="1">
        <f>LOOKUP($A14,'DMG Tables'!$P$2:$P$35,'DMG Tables'!$O$2:$O$35)*AYS$1*LOOKUP(AYS$1,'DMG Tables'!$G$2:$G$7,'DMG Tables'!$H$2:$H$7)</f>
        <v>26840000</v>
      </c>
      <c r="AYT14" s="1">
        <f>LOOKUP($A14,'DMG Tables'!$P$2:$P$35,'DMG Tables'!$O$2:$O$35)*AYT$1*LOOKUP(AYT$1,'DMG Tables'!$G$2:$G$7,'DMG Tables'!$H$2:$H$7)</f>
        <v>26860000</v>
      </c>
      <c r="AYU14" s="1">
        <f>LOOKUP($A14,'DMG Tables'!$P$2:$P$35,'DMG Tables'!$O$2:$O$35)*AYU$1*LOOKUP(AYU$1,'DMG Tables'!$G$2:$G$7,'DMG Tables'!$H$2:$H$7)</f>
        <v>26880000</v>
      </c>
      <c r="AYV14" s="1">
        <f>LOOKUP($A14,'DMG Tables'!$P$2:$P$35,'DMG Tables'!$O$2:$O$35)*AYV$1*LOOKUP(AYV$1,'DMG Tables'!$G$2:$G$7,'DMG Tables'!$H$2:$H$7)</f>
        <v>26900000</v>
      </c>
      <c r="AYW14" s="1">
        <f>LOOKUP($A14,'DMG Tables'!$P$2:$P$35,'DMG Tables'!$O$2:$O$35)*AYW$1*LOOKUP(AYW$1,'DMG Tables'!$G$2:$G$7,'DMG Tables'!$H$2:$H$7)</f>
        <v>26920000</v>
      </c>
      <c r="AYX14" s="1">
        <f>LOOKUP($A14,'DMG Tables'!$P$2:$P$35,'DMG Tables'!$O$2:$O$35)*AYX$1*LOOKUP(AYX$1,'DMG Tables'!$G$2:$G$7,'DMG Tables'!$H$2:$H$7)</f>
        <v>26940000</v>
      </c>
      <c r="AYY14" s="1">
        <f>LOOKUP($A14,'DMG Tables'!$P$2:$P$35,'DMG Tables'!$O$2:$O$35)*AYY$1*LOOKUP(AYY$1,'DMG Tables'!$G$2:$G$7,'DMG Tables'!$H$2:$H$7)</f>
        <v>26960000</v>
      </c>
      <c r="AYZ14" s="1">
        <f>LOOKUP($A14,'DMG Tables'!$P$2:$P$35,'DMG Tables'!$O$2:$O$35)*AYZ$1*LOOKUP(AYZ$1,'DMG Tables'!$G$2:$G$7,'DMG Tables'!$H$2:$H$7)</f>
        <v>26980000</v>
      </c>
      <c r="AZA14" s="1">
        <f>LOOKUP($A14,'DMG Tables'!$P$2:$P$35,'DMG Tables'!$O$2:$O$35)*AZA$1*LOOKUP(AZA$1,'DMG Tables'!$G$2:$G$7,'DMG Tables'!$H$2:$H$7)</f>
        <v>27000000</v>
      </c>
      <c r="AZB14" s="1">
        <f>LOOKUP($A14,'DMG Tables'!$P$2:$P$35,'DMG Tables'!$O$2:$O$35)*AZB$1*LOOKUP(AZB$1,'DMG Tables'!$G$2:$G$7,'DMG Tables'!$H$2:$H$7)</f>
        <v>27020000</v>
      </c>
      <c r="AZC14" s="1">
        <f>LOOKUP($A14,'DMG Tables'!$P$2:$P$35,'DMG Tables'!$O$2:$O$35)*AZC$1*LOOKUP(AZC$1,'DMG Tables'!$G$2:$G$7,'DMG Tables'!$H$2:$H$7)</f>
        <v>27040000</v>
      </c>
      <c r="AZD14" s="1">
        <f>LOOKUP($A14,'DMG Tables'!$P$2:$P$35,'DMG Tables'!$O$2:$O$35)*AZD$1*LOOKUP(AZD$1,'DMG Tables'!$G$2:$G$7,'DMG Tables'!$H$2:$H$7)</f>
        <v>27060000</v>
      </c>
      <c r="AZE14" s="1">
        <f>LOOKUP($A14,'DMG Tables'!$P$2:$P$35,'DMG Tables'!$O$2:$O$35)*AZE$1*LOOKUP(AZE$1,'DMG Tables'!$G$2:$G$7,'DMG Tables'!$H$2:$H$7)</f>
        <v>27080000</v>
      </c>
      <c r="AZF14" s="1">
        <f>LOOKUP($A14,'DMG Tables'!$P$2:$P$35,'DMG Tables'!$O$2:$O$35)*AZF$1*LOOKUP(AZF$1,'DMG Tables'!$G$2:$G$7,'DMG Tables'!$H$2:$H$7)</f>
        <v>27100000</v>
      </c>
      <c r="AZG14" s="1">
        <f>LOOKUP($A14,'DMG Tables'!$P$2:$P$35,'DMG Tables'!$O$2:$O$35)*AZG$1*LOOKUP(AZG$1,'DMG Tables'!$G$2:$G$7,'DMG Tables'!$H$2:$H$7)</f>
        <v>27120000</v>
      </c>
      <c r="AZH14" s="1">
        <f>LOOKUP($A14,'DMG Tables'!$P$2:$P$35,'DMG Tables'!$O$2:$O$35)*AZH$1*LOOKUP(AZH$1,'DMG Tables'!$G$2:$G$7,'DMG Tables'!$H$2:$H$7)</f>
        <v>27140000</v>
      </c>
      <c r="AZI14" s="1">
        <f>LOOKUP($A14,'DMG Tables'!$P$2:$P$35,'DMG Tables'!$O$2:$O$35)*AZI$1*LOOKUP(AZI$1,'DMG Tables'!$G$2:$G$7,'DMG Tables'!$H$2:$H$7)</f>
        <v>27160000</v>
      </c>
      <c r="AZJ14" s="1">
        <f>LOOKUP($A14,'DMG Tables'!$P$2:$P$35,'DMG Tables'!$O$2:$O$35)*AZJ$1*LOOKUP(AZJ$1,'DMG Tables'!$G$2:$G$7,'DMG Tables'!$H$2:$H$7)</f>
        <v>27180000</v>
      </c>
      <c r="AZK14" s="1">
        <f>LOOKUP($A14,'DMG Tables'!$P$2:$P$35,'DMG Tables'!$O$2:$O$35)*AZK$1*LOOKUP(AZK$1,'DMG Tables'!$G$2:$G$7,'DMG Tables'!$H$2:$H$7)</f>
        <v>27200000</v>
      </c>
      <c r="AZL14" s="1">
        <f>LOOKUP($A14,'DMG Tables'!$P$2:$P$35,'DMG Tables'!$O$2:$O$35)*AZL$1*LOOKUP(AZL$1,'DMG Tables'!$G$2:$G$7,'DMG Tables'!$H$2:$H$7)</f>
        <v>27220000</v>
      </c>
      <c r="AZM14" s="1">
        <f>LOOKUP($A14,'DMG Tables'!$P$2:$P$35,'DMG Tables'!$O$2:$O$35)*AZM$1*LOOKUP(AZM$1,'DMG Tables'!$G$2:$G$7,'DMG Tables'!$H$2:$H$7)</f>
        <v>27240000</v>
      </c>
      <c r="AZN14" s="1">
        <f>LOOKUP($A14,'DMG Tables'!$P$2:$P$35,'DMG Tables'!$O$2:$O$35)*AZN$1*LOOKUP(AZN$1,'DMG Tables'!$G$2:$G$7,'DMG Tables'!$H$2:$H$7)</f>
        <v>27260000</v>
      </c>
      <c r="AZO14" s="1">
        <f>LOOKUP($A14,'DMG Tables'!$P$2:$P$35,'DMG Tables'!$O$2:$O$35)*AZO$1*LOOKUP(AZO$1,'DMG Tables'!$G$2:$G$7,'DMG Tables'!$H$2:$H$7)</f>
        <v>27280000</v>
      </c>
      <c r="AZP14" s="1">
        <f>LOOKUP($A14,'DMG Tables'!$P$2:$P$35,'DMG Tables'!$O$2:$O$35)*AZP$1*LOOKUP(AZP$1,'DMG Tables'!$G$2:$G$7,'DMG Tables'!$H$2:$H$7)</f>
        <v>27300000</v>
      </c>
      <c r="AZQ14" s="1">
        <f>LOOKUP($A14,'DMG Tables'!$P$2:$P$35,'DMG Tables'!$O$2:$O$35)*AZQ$1*LOOKUP(AZQ$1,'DMG Tables'!$G$2:$G$7,'DMG Tables'!$H$2:$H$7)</f>
        <v>27320000</v>
      </c>
      <c r="AZR14" s="1">
        <f>LOOKUP($A14,'DMG Tables'!$P$2:$P$35,'DMG Tables'!$O$2:$O$35)*AZR$1*LOOKUP(AZR$1,'DMG Tables'!$G$2:$G$7,'DMG Tables'!$H$2:$H$7)</f>
        <v>27340000</v>
      </c>
      <c r="AZS14" s="1">
        <f>LOOKUP($A14,'DMG Tables'!$P$2:$P$35,'DMG Tables'!$O$2:$O$35)*AZS$1*LOOKUP(AZS$1,'DMG Tables'!$G$2:$G$7,'DMG Tables'!$H$2:$H$7)</f>
        <v>27360000</v>
      </c>
      <c r="AZT14" s="1">
        <f>LOOKUP($A14,'DMG Tables'!$P$2:$P$35,'DMG Tables'!$O$2:$O$35)*AZT$1*LOOKUP(AZT$1,'DMG Tables'!$G$2:$G$7,'DMG Tables'!$H$2:$H$7)</f>
        <v>27380000</v>
      </c>
      <c r="AZU14" s="1">
        <f>LOOKUP($A14,'DMG Tables'!$P$2:$P$35,'DMG Tables'!$O$2:$O$35)*AZU$1*LOOKUP(AZU$1,'DMG Tables'!$G$2:$G$7,'DMG Tables'!$H$2:$H$7)</f>
        <v>27400000</v>
      </c>
      <c r="AZV14" s="1">
        <f>LOOKUP($A14,'DMG Tables'!$P$2:$P$35,'DMG Tables'!$O$2:$O$35)*AZV$1*LOOKUP(AZV$1,'DMG Tables'!$G$2:$G$7,'DMG Tables'!$H$2:$H$7)</f>
        <v>27420000</v>
      </c>
      <c r="AZW14" s="1">
        <f>LOOKUP($A14,'DMG Tables'!$P$2:$P$35,'DMG Tables'!$O$2:$O$35)*AZW$1*LOOKUP(AZW$1,'DMG Tables'!$G$2:$G$7,'DMG Tables'!$H$2:$H$7)</f>
        <v>27440000</v>
      </c>
      <c r="AZX14" s="1">
        <f>LOOKUP($A14,'DMG Tables'!$P$2:$P$35,'DMG Tables'!$O$2:$O$35)*AZX$1*LOOKUP(AZX$1,'DMG Tables'!$G$2:$G$7,'DMG Tables'!$H$2:$H$7)</f>
        <v>27460000</v>
      </c>
      <c r="AZY14" s="1">
        <f>LOOKUP($A14,'DMG Tables'!$P$2:$P$35,'DMG Tables'!$O$2:$O$35)*AZY$1*LOOKUP(AZY$1,'DMG Tables'!$G$2:$G$7,'DMG Tables'!$H$2:$H$7)</f>
        <v>27480000</v>
      </c>
      <c r="AZZ14" s="1">
        <f>LOOKUP($A14,'DMG Tables'!$P$2:$P$35,'DMG Tables'!$O$2:$O$35)*AZZ$1*LOOKUP(AZZ$1,'DMG Tables'!$G$2:$G$7,'DMG Tables'!$H$2:$H$7)</f>
        <v>27500000</v>
      </c>
      <c r="BAA14" s="1">
        <f>LOOKUP($A14,'DMG Tables'!$P$2:$P$35,'DMG Tables'!$O$2:$O$35)*BAA$1*LOOKUP(BAA$1,'DMG Tables'!$G$2:$G$7,'DMG Tables'!$H$2:$H$7)</f>
        <v>27520000</v>
      </c>
      <c r="BAB14" s="1">
        <f>LOOKUP($A14,'DMG Tables'!$P$2:$P$35,'DMG Tables'!$O$2:$O$35)*BAB$1*LOOKUP(BAB$1,'DMG Tables'!$G$2:$G$7,'DMG Tables'!$H$2:$H$7)</f>
        <v>27540000</v>
      </c>
      <c r="BAC14" s="1">
        <f>LOOKUP($A14,'DMG Tables'!$P$2:$P$35,'DMG Tables'!$O$2:$O$35)*BAC$1*LOOKUP(BAC$1,'DMG Tables'!$G$2:$G$7,'DMG Tables'!$H$2:$H$7)</f>
        <v>27560000</v>
      </c>
      <c r="BAD14" s="1">
        <f>LOOKUP($A14,'DMG Tables'!$P$2:$P$35,'DMG Tables'!$O$2:$O$35)*BAD$1*LOOKUP(BAD$1,'DMG Tables'!$G$2:$G$7,'DMG Tables'!$H$2:$H$7)</f>
        <v>27580000</v>
      </c>
      <c r="BAE14" s="1">
        <f>LOOKUP($A14,'DMG Tables'!$P$2:$P$35,'DMG Tables'!$O$2:$O$35)*BAE$1*LOOKUP(BAE$1,'DMG Tables'!$G$2:$G$7,'DMG Tables'!$H$2:$H$7)</f>
        <v>27600000</v>
      </c>
      <c r="BAF14" s="1">
        <f>LOOKUP($A14,'DMG Tables'!$P$2:$P$35,'DMG Tables'!$O$2:$O$35)*BAF$1*LOOKUP(BAF$1,'DMG Tables'!$G$2:$G$7,'DMG Tables'!$H$2:$H$7)</f>
        <v>27620000</v>
      </c>
      <c r="BAG14" s="1">
        <f>LOOKUP($A14,'DMG Tables'!$P$2:$P$35,'DMG Tables'!$O$2:$O$35)*BAG$1*LOOKUP(BAG$1,'DMG Tables'!$G$2:$G$7,'DMG Tables'!$H$2:$H$7)</f>
        <v>27640000</v>
      </c>
      <c r="BAH14" s="1">
        <f>LOOKUP($A14,'DMG Tables'!$P$2:$P$35,'DMG Tables'!$O$2:$O$35)*BAH$1*LOOKUP(BAH$1,'DMG Tables'!$G$2:$G$7,'DMG Tables'!$H$2:$H$7)</f>
        <v>27660000</v>
      </c>
      <c r="BAI14" s="1">
        <f>LOOKUP($A14,'DMG Tables'!$P$2:$P$35,'DMG Tables'!$O$2:$O$35)*BAI$1*LOOKUP(BAI$1,'DMG Tables'!$G$2:$G$7,'DMG Tables'!$H$2:$H$7)</f>
        <v>27680000</v>
      </c>
      <c r="BAJ14" s="1">
        <f>LOOKUP($A14,'DMG Tables'!$P$2:$P$35,'DMG Tables'!$O$2:$O$35)*BAJ$1*LOOKUP(BAJ$1,'DMG Tables'!$G$2:$G$7,'DMG Tables'!$H$2:$H$7)</f>
        <v>27700000</v>
      </c>
      <c r="BAK14" s="1">
        <f>LOOKUP($A14,'DMG Tables'!$P$2:$P$35,'DMG Tables'!$O$2:$O$35)*BAK$1*LOOKUP(BAK$1,'DMG Tables'!$G$2:$G$7,'DMG Tables'!$H$2:$H$7)</f>
        <v>27720000</v>
      </c>
      <c r="BAL14" s="1">
        <f>LOOKUP($A14,'DMG Tables'!$P$2:$P$35,'DMG Tables'!$O$2:$O$35)*BAL$1*LOOKUP(BAL$1,'DMG Tables'!$G$2:$G$7,'DMG Tables'!$H$2:$H$7)</f>
        <v>27740000</v>
      </c>
      <c r="BAM14" s="1">
        <f>LOOKUP($A14,'DMG Tables'!$P$2:$P$35,'DMG Tables'!$O$2:$O$35)*BAM$1*LOOKUP(BAM$1,'DMG Tables'!$G$2:$G$7,'DMG Tables'!$H$2:$H$7)</f>
        <v>27760000</v>
      </c>
      <c r="BAN14" s="1">
        <f>LOOKUP($A14,'DMG Tables'!$P$2:$P$35,'DMG Tables'!$O$2:$O$35)*BAN$1*LOOKUP(BAN$1,'DMG Tables'!$G$2:$G$7,'DMG Tables'!$H$2:$H$7)</f>
        <v>27780000</v>
      </c>
      <c r="BAO14" s="1">
        <f>LOOKUP($A14,'DMG Tables'!$P$2:$P$35,'DMG Tables'!$O$2:$O$35)*BAO$1*LOOKUP(BAO$1,'DMG Tables'!$G$2:$G$7,'DMG Tables'!$H$2:$H$7)</f>
        <v>27800000</v>
      </c>
      <c r="BAP14" s="1">
        <f>LOOKUP($A14,'DMG Tables'!$P$2:$P$35,'DMG Tables'!$O$2:$O$35)*BAP$1*LOOKUP(BAP$1,'DMG Tables'!$G$2:$G$7,'DMG Tables'!$H$2:$H$7)</f>
        <v>27820000</v>
      </c>
      <c r="BAQ14" s="1">
        <f>LOOKUP($A14,'DMG Tables'!$P$2:$P$35,'DMG Tables'!$O$2:$O$35)*BAQ$1*LOOKUP(BAQ$1,'DMG Tables'!$G$2:$G$7,'DMG Tables'!$H$2:$H$7)</f>
        <v>27840000</v>
      </c>
      <c r="BAR14" s="1">
        <f>LOOKUP($A14,'DMG Tables'!$P$2:$P$35,'DMG Tables'!$O$2:$O$35)*BAR$1*LOOKUP(BAR$1,'DMG Tables'!$G$2:$G$7,'DMG Tables'!$H$2:$H$7)</f>
        <v>27860000</v>
      </c>
      <c r="BAS14" s="1">
        <f>LOOKUP($A14,'DMG Tables'!$P$2:$P$35,'DMG Tables'!$O$2:$O$35)*BAS$1*LOOKUP(BAS$1,'DMG Tables'!$G$2:$G$7,'DMG Tables'!$H$2:$H$7)</f>
        <v>27880000</v>
      </c>
      <c r="BAT14" s="1">
        <f>LOOKUP($A14,'DMG Tables'!$P$2:$P$35,'DMG Tables'!$O$2:$O$35)*BAT$1*LOOKUP(BAT$1,'DMG Tables'!$G$2:$G$7,'DMG Tables'!$H$2:$H$7)</f>
        <v>27900000</v>
      </c>
      <c r="BAU14" s="1">
        <f>LOOKUP($A14,'DMG Tables'!$P$2:$P$35,'DMG Tables'!$O$2:$O$35)*BAU$1*LOOKUP(BAU$1,'DMG Tables'!$G$2:$G$7,'DMG Tables'!$H$2:$H$7)</f>
        <v>27920000</v>
      </c>
      <c r="BAV14" s="1">
        <f>LOOKUP($A14,'DMG Tables'!$P$2:$P$35,'DMG Tables'!$O$2:$O$35)*BAV$1*LOOKUP(BAV$1,'DMG Tables'!$G$2:$G$7,'DMG Tables'!$H$2:$H$7)</f>
        <v>27940000</v>
      </c>
      <c r="BAW14" s="1">
        <f>LOOKUP($A14,'DMG Tables'!$P$2:$P$35,'DMG Tables'!$O$2:$O$35)*BAW$1*LOOKUP(BAW$1,'DMG Tables'!$G$2:$G$7,'DMG Tables'!$H$2:$H$7)</f>
        <v>27960000</v>
      </c>
      <c r="BAX14" s="1">
        <f>LOOKUP($A14,'DMG Tables'!$P$2:$P$35,'DMG Tables'!$O$2:$O$35)*BAX$1*LOOKUP(BAX$1,'DMG Tables'!$G$2:$G$7,'DMG Tables'!$H$2:$H$7)</f>
        <v>27980000</v>
      </c>
      <c r="BAY14" s="1">
        <f>LOOKUP($A14,'DMG Tables'!$P$2:$P$35,'DMG Tables'!$O$2:$O$35)*BAY$1*LOOKUP(BAY$1,'DMG Tables'!$G$2:$G$7,'DMG Tables'!$H$2:$H$7)</f>
        <v>28000000</v>
      </c>
      <c r="BAZ14" s="1">
        <f>LOOKUP($A14,'DMG Tables'!$P$2:$P$35,'DMG Tables'!$O$2:$O$35)*BAZ$1*LOOKUP(BAZ$1,'DMG Tables'!$G$2:$G$7,'DMG Tables'!$H$2:$H$7)</f>
        <v>28020000</v>
      </c>
      <c r="BBA14" s="1">
        <f>LOOKUP($A14,'DMG Tables'!$P$2:$P$35,'DMG Tables'!$O$2:$O$35)*BBA$1*LOOKUP(BBA$1,'DMG Tables'!$G$2:$G$7,'DMG Tables'!$H$2:$H$7)</f>
        <v>28040000</v>
      </c>
      <c r="BBB14" s="1">
        <f>LOOKUP($A14,'DMG Tables'!$P$2:$P$35,'DMG Tables'!$O$2:$O$35)*BBB$1*LOOKUP(BBB$1,'DMG Tables'!$G$2:$G$7,'DMG Tables'!$H$2:$H$7)</f>
        <v>28060000</v>
      </c>
      <c r="BBC14" s="1">
        <f>LOOKUP($A14,'DMG Tables'!$P$2:$P$35,'DMG Tables'!$O$2:$O$35)*BBC$1*LOOKUP(BBC$1,'DMG Tables'!$G$2:$G$7,'DMG Tables'!$H$2:$H$7)</f>
        <v>28080000</v>
      </c>
      <c r="BBD14" s="1">
        <f>LOOKUP($A14,'DMG Tables'!$P$2:$P$35,'DMG Tables'!$O$2:$O$35)*BBD$1*LOOKUP(BBD$1,'DMG Tables'!$G$2:$G$7,'DMG Tables'!$H$2:$H$7)</f>
        <v>28100000</v>
      </c>
      <c r="BBE14" s="1">
        <f>LOOKUP($A14,'DMG Tables'!$P$2:$P$35,'DMG Tables'!$O$2:$O$35)*BBE$1*LOOKUP(BBE$1,'DMG Tables'!$G$2:$G$7,'DMG Tables'!$H$2:$H$7)</f>
        <v>28120000</v>
      </c>
      <c r="BBF14" s="1">
        <f>LOOKUP($A14,'DMG Tables'!$P$2:$P$35,'DMG Tables'!$O$2:$O$35)*BBF$1*LOOKUP(BBF$1,'DMG Tables'!$G$2:$G$7,'DMG Tables'!$H$2:$H$7)</f>
        <v>28140000</v>
      </c>
      <c r="BBG14" s="1">
        <f>LOOKUP($A14,'DMG Tables'!$P$2:$P$35,'DMG Tables'!$O$2:$O$35)*BBG$1*LOOKUP(BBG$1,'DMG Tables'!$G$2:$G$7,'DMG Tables'!$H$2:$H$7)</f>
        <v>28160000</v>
      </c>
      <c r="BBH14" s="1">
        <f>LOOKUP($A14,'DMG Tables'!$P$2:$P$35,'DMG Tables'!$O$2:$O$35)*BBH$1*LOOKUP(BBH$1,'DMG Tables'!$G$2:$G$7,'DMG Tables'!$H$2:$H$7)</f>
        <v>28180000</v>
      </c>
      <c r="BBI14" s="1">
        <f>LOOKUP($A14,'DMG Tables'!$P$2:$P$35,'DMG Tables'!$O$2:$O$35)*BBI$1*LOOKUP(BBI$1,'DMG Tables'!$G$2:$G$7,'DMG Tables'!$H$2:$H$7)</f>
        <v>28200000</v>
      </c>
      <c r="BBJ14" s="1">
        <f>LOOKUP($A14,'DMG Tables'!$P$2:$P$35,'DMG Tables'!$O$2:$O$35)*BBJ$1*LOOKUP(BBJ$1,'DMG Tables'!$G$2:$G$7,'DMG Tables'!$H$2:$H$7)</f>
        <v>28220000</v>
      </c>
      <c r="BBK14" s="1">
        <f>LOOKUP($A14,'DMG Tables'!$P$2:$P$35,'DMG Tables'!$O$2:$O$35)*BBK$1*LOOKUP(BBK$1,'DMG Tables'!$G$2:$G$7,'DMG Tables'!$H$2:$H$7)</f>
        <v>28240000</v>
      </c>
      <c r="BBL14" s="1">
        <f>LOOKUP($A14,'DMG Tables'!$P$2:$P$35,'DMG Tables'!$O$2:$O$35)*BBL$1*LOOKUP(BBL$1,'DMG Tables'!$G$2:$G$7,'DMG Tables'!$H$2:$H$7)</f>
        <v>28260000</v>
      </c>
      <c r="BBM14" s="1">
        <f>LOOKUP($A14,'DMG Tables'!$P$2:$P$35,'DMG Tables'!$O$2:$O$35)*BBM$1*LOOKUP(BBM$1,'DMG Tables'!$G$2:$G$7,'DMG Tables'!$H$2:$H$7)</f>
        <v>28280000</v>
      </c>
      <c r="BBN14" s="1">
        <f>LOOKUP($A14,'DMG Tables'!$P$2:$P$35,'DMG Tables'!$O$2:$O$35)*BBN$1*LOOKUP(BBN$1,'DMG Tables'!$G$2:$G$7,'DMG Tables'!$H$2:$H$7)</f>
        <v>28300000</v>
      </c>
      <c r="BBO14" s="1">
        <f>LOOKUP($A14,'DMG Tables'!$P$2:$P$35,'DMG Tables'!$O$2:$O$35)*BBO$1*LOOKUP(BBO$1,'DMG Tables'!$G$2:$G$7,'DMG Tables'!$H$2:$H$7)</f>
        <v>28320000</v>
      </c>
      <c r="BBP14" s="1">
        <f>LOOKUP($A14,'DMG Tables'!$P$2:$P$35,'DMG Tables'!$O$2:$O$35)*BBP$1*LOOKUP(BBP$1,'DMG Tables'!$G$2:$G$7,'DMG Tables'!$H$2:$H$7)</f>
        <v>28340000</v>
      </c>
      <c r="BBQ14" s="1">
        <f>LOOKUP($A14,'DMG Tables'!$P$2:$P$35,'DMG Tables'!$O$2:$O$35)*BBQ$1*LOOKUP(BBQ$1,'DMG Tables'!$G$2:$G$7,'DMG Tables'!$H$2:$H$7)</f>
        <v>28360000</v>
      </c>
      <c r="BBR14" s="1">
        <f>LOOKUP($A14,'DMG Tables'!$P$2:$P$35,'DMG Tables'!$O$2:$O$35)*BBR$1*LOOKUP(BBR$1,'DMG Tables'!$G$2:$G$7,'DMG Tables'!$H$2:$H$7)</f>
        <v>28380000</v>
      </c>
      <c r="BBS14" s="1">
        <f>LOOKUP($A14,'DMG Tables'!$P$2:$P$35,'DMG Tables'!$O$2:$O$35)*BBS$1*LOOKUP(BBS$1,'DMG Tables'!$G$2:$G$7,'DMG Tables'!$H$2:$H$7)</f>
        <v>28400000</v>
      </c>
      <c r="BBT14" s="1">
        <f>LOOKUP($A14,'DMG Tables'!$P$2:$P$35,'DMG Tables'!$O$2:$O$35)*BBT$1*LOOKUP(BBT$1,'DMG Tables'!$G$2:$G$7,'DMG Tables'!$H$2:$H$7)</f>
        <v>28420000</v>
      </c>
      <c r="BBU14" s="1">
        <f>LOOKUP($A14,'DMG Tables'!$P$2:$P$35,'DMG Tables'!$O$2:$O$35)*BBU$1*LOOKUP(BBU$1,'DMG Tables'!$G$2:$G$7,'DMG Tables'!$H$2:$H$7)</f>
        <v>28440000</v>
      </c>
      <c r="BBV14" s="1">
        <f>LOOKUP($A14,'DMG Tables'!$P$2:$P$35,'DMG Tables'!$O$2:$O$35)*BBV$1*LOOKUP(BBV$1,'DMG Tables'!$G$2:$G$7,'DMG Tables'!$H$2:$H$7)</f>
        <v>28460000</v>
      </c>
      <c r="BBW14" s="1">
        <f>LOOKUP($A14,'DMG Tables'!$P$2:$P$35,'DMG Tables'!$O$2:$O$35)*BBW$1*LOOKUP(BBW$1,'DMG Tables'!$G$2:$G$7,'DMG Tables'!$H$2:$H$7)</f>
        <v>28480000</v>
      </c>
      <c r="BBX14" s="1">
        <f>LOOKUP($A14,'DMG Tables'!$P$2:$P$35,'DMG Tables'!$O$2:$O$35)*BBX$1*LOOKUP(BBX$1,'DMG Tables'!$G$2:$G$7,'DMG Tables'!$H$2:$H$7)</f>
        <v>28500000</v>
      </c>
      <c r="BBY14" s="1">
        <f>LOOKUP($A14,'DMG Tables'!$P$2:$P$35,'DMG Tables'!$O$2:$O$35)*BBY$1*LOOKUP(BBY$1,'DMG Tables'!$G$2:$G$7,'DMG Tables'!$H$2:$H$7)</f>
        <v>28520000</v>
      </c>
      <c r="BBZ14" s="1">
        <f>LOOKUP($A14,'DMG Tables'!$P$2:$P$35,'DMG Tables'!$O$2:$O$35)*BBZ$1*LOOKUP(BBZ$1,'DMG Tables'!$G$2:$G$7,'DMG Tables'!$H$2:$H$7)</f>
        <v>28540000</v>
      </c>
      <c r="BCA14" s="1">
        <f>LOOKUP($A14,'DMG Tables'!$P$2:$P$35,'DMG Tables'!$O$2:$O$35)*BCA$1*LOOKUP(BCA$1,'DMG Tables'!$G$2:$G$7,'DMG Tables'!$H$2:$H$7)</f>
        <v>28560000</v>
      </c>
      <c r="BCB14" s="1">
        <f>LOOKUP($A14,'DMG Tables'!$P$2:$P$35,'DMG Tables'!$O$2:$O$35)*BCB$1*LOOKUP(BCB$1,'DMG Tables'!$G$2:$G$7,'DMG Tables'!$H$2:$H$7)</f>
        <v>28580000</v>
      </c>
      <c r="BCC14" s="1">
        <f>LOOKUP($A14,'DMG Tables'!$P$2:$P$35,'DMG Tables'!$O$2:$O$35)*BCC$1*LOOKUP(BCC$1,'DMG Tables'!$G$2:$G$7,'DMG Tables'!$H$2:$H$7)</f>
        <v>28600000</v>
      </c>
      <c r="BCD14" s="1">
        <f>LOOKUP($A14,'DMG Tables'!$P$2:$P$35,'DMG Tables'!$O$2:$O$35)*BCD$1*LOOKUP(BCD$1,'DMG Tables'!$G$2:$G$7,'DMG Tables'!$H$2:$H$7)</f>
        <v>28620000</v>
      </c>
      <c r="BCE14" s="1">
        <f>LOOKUP($A14,'DMG Tables'!$P$2:$P$35,'DMG Tables'!$O$2:$O$35)*BCE$1*LOOKUP(BCE$1,'DMG Tables'!$G$2:$G$7,'DMG Tables'!$H$2:$H$7)</f>
        <v>28640000</v>
      </c>
      <c r="BCF14" s="1">
        <f>LOOKUP($A14,'DMG Tables'!$P$2:$P$35,'DMG Tables'!$O$2:$O$35)*BCF$1*LOOKUP(BCF$1,'DMG Tables'!$G$2:$G$7,'DMG Tables'!$H$2:$H$7)</f>
        <v>28660000</v>
      </c>
      <c r="BCG14" s="1">
        <f>LOOKUP($A14,'DMG Tables'!$P$2:$P$35,'DMG Tables'!$O$2:$O$35)*BCG$1*LOOKUP(BCG$1,'DMG Tables'!$G$2:$G$7,'DMG Tables'!$H$2:$H$7)</f>
        <v>28680000</v>
      </c>
      <c r="BCH14" s="1">
        <f>LOOKUP($A14,'DMG Tables'!$P$2:$P$35,'DMG Tables'!$O$2:$O$35)*BCH$1*LOOKUP(BCH$1,'DMG Tables'!$G$2:$G$7,'DMG Tables'!$H$2:$H$7)</f>
        <v>28700000</v>
      </c>
      <c r="BCI14" s="1">
        <f>LOOKUP($A14,'DMG Tables'!$P$2:$P$35,'DMG Tables'!$O$2:$O$35)*BCI$1*LOOKUP(BCI$1,'DMG Tables'!$G$2:$G$7,'DMG Tables'!$H$2:$H$7)</f>
        <v>28720000</v>
      </c>
      <c r="BCJ14" s="1">
        <f>LOOKUP($A14,'DMG Tables'!$P$2:$P$35,'DMG Tables'!$O$2:$O$35)*BCJ$1*LOOKUP(BCJ$1,'DMG Tables'!$G$2:$G$7,'DMG Tables'!$H$2:$H$7)</f>
        <v>28740000</v>
      </c>
      <c r="BCK14" s="1">
        <f>LOOKUP($A14,'DMG Tables'!$P$2:$P$35,'DMG Tables'!$O$2:$O$35)*BCK$1*LOOKUP(BCK$1,'DMG Tables'!$G$2:$G$7,'DMG Tables'!$H$2:$H$7)</f>
        <v>28760000</v>
      </c>
      <c r="BCL14" s="1">
        <f>LOOKUP($A14,'DMG Tables'!$P$2:$P$35,'DMG Tables'!$O$2:$O$35)*BCL$1*LOOKUP(BCL$1,'DMG Tables'!$G$2:$G$7,'DMG Tables'!$H$2:$H$7)</f>
        <v>28780000</v>
      </c>
      <c r="BCM14" s="1">
        <f>LOOKUP($A14,'DMG Tables'!$P$2:$P$35,'DMG Tables'!$O$2:$O$35)*BCM$1*LOOKUP(BCM$1,'DMG Tables'!$G$2:$G$7,'DMG Tables'!$H$2:$H$7)</f>
        <v>28800000</v>
      </c>
      <c r="BCN14" s="1">
        <f>LOOKUP($A14,'DMG Tables'!$P$2:$P$35,'DMG Tables'!$O$2:$O$35)*BCN$1*LOOKUP(BCN$1,'DMG Tables'!$G$2:$G$7,'DMG Tables'!$H$2:$H$7)</f>
        <v>28820000</v>
      </c>
      <c r="BCO14" s="1">
        <f>LOOKUP($A14,'DMG Tables'!$P$2:$P$35,'DMG Tables'!$O$2:$O$35)*BCO$1*LOOKUP(BCO$1,'DMG Tables'!$G$2:$G$7,'DMG Tables'!$H$2:$H$7)</f>
        <v>28840000</v>
      </c>
      <c r="BCP14" s="1">
        <f>LOOKUP($A14,'DMG Tables'!$P$2:$P$35,'DMG Tables'!$O$2:$O$35)*BCP$1*LOOKUP(BCP$1,'DMG Tables'!$G$2:$G$7,'DMG Tables'!$H$2:$H$7)</f>
        <v>28860000</v>
      </c>
      <c r="BCQ14" s="1">
        <f>LOOKUP($A14,'DMG Tables'!$P$2:$P$35,'DMG Tables'!$O$2:$O$35)*BCQ$1*LOOKUP(BCQ$1,'DMG Tables'!$G$2:$G$7,'DMG Tables'!$H$2:$H$7)</f>
        <v>28880000</v>
      </c>
      <c r="BCR14" s="1">
        <f>LOOKUP($A14,'DMG Tables'!$P$2:$P$35,'DMG Tables'!$O$2:$O$35)*BCR$1*LOOKUP(BCR$1,'DMG Tables'!$G$2:$G$7,'DMG Tables'!$H$2:$H$7)</f>
        <v>28900000</v>
      </c>
      <c r="BCS14" s="1">
        <f>LOOKUP($A14,'DMG Tables'!$P$2:$P$35,'DMG Tables'!$O$2:$O$35)*BCS$1*LOOKUP(BCS$1,'DMG Tables'!$G$2:$G$7,'DMG Tables'!$H$2:$H$7)</f>
        <v>28920000</v>
      </c>
      <c r="BCT14" s="1">
        <f>LOOKUP($A14,'DMG Tables'!$P$2:$P$35,'DMG Tables'!$O$2:$O$35)*BCT$1*LOOKUP(BCT$1,'DMG Tables'!$G$2:$G$7,'DMG Tables'!$H$2:$H$7)</f>
        <v>28940000</v>
      </c>
      <c r="BCU14" s="1">
        <f>LOOKUP($A14,'DMG Tables'!$P$2:$P$35,'DMG Tables'!$O$2:$O$35)*BCU$1*LOOKUP(BCU$1,'DMG Tables'!$G$2:$G$7,'DMG Tables'!$H$2:$H$7)</f>
        <v>28960000</v>
      </c>
      <c r="BCV14" s="1">
        <f>LOOKUP($A14,'DMG Tables'!$P$2:$P$35,'DMG Tables'!$O$2:$O$35)*BCV$1*LOOKUP(BCV$1,'DMG Tables'!$G$2:$G$7,'DMG Tables'!$H$2:$H$7)</f>
        <v>28980000</v>
      </c>
      <c r="BCW14" s="1">
        <f>LOOKUP($A14,'DMG Tables'!$P$2:$P$35,'DMG Tables'!$O$2:$O$35)*BCW$1*LOOKUP(BCW$1,'DMG Tables'!$G$2:$G$7,'DMG Tables'!$H$2:$H$7)</f>
        <v>29000000</v>
      </c>
      <c r="BCX14" s="1">
        <f>LOOKUP($A14,'DMG Tables'!$P$2:$P$35,'DMG Tables'!$O$2:$O$35)*BCX$1*LOOKUP(BCX$1,'DMG Tables'!$G$2:$G$7,'DMG Tables'!$H$2:$H$7)</f>
        <v>29020000</v>
      </c>
      <c r="BCY14" s="1">
        <f>LOOKUP($A14,'DMG Tables'!$P$2:$P$35,'DMG Tables'!$O$2:$O$35)*BCY$1*LOOKUP(BCY$1,'DMG Tables'!$G$2:$G$7,'DMG Tables'!$H$2:$H$7)</f>
        <v>29040000</v>
      </c>
      <c r="BCZ14" s="1">
        <f>LOOKUP($A14,'DMG Tables'!$P$2:$P$35,'DMG Tables'!$O$2:$O$35)*BCZ$1*LOOKUP(BCZ$1,'DMG Tables'!$G$2:$G$7,'DMG Tables'!$H$2:$H$7)</f>
        <v>29060000</v>
      </c>
      <c r="BDA14" s="1">
        <f>LOOKUP($A14,'DMG Tables'!$P$2:$P$35,'DMG Tables'!$O$2:$O$35)*BDA$1*LOOKUP(BDA$1,'DMG Tables'!$G$2:$G$7,'DMG Tables'!$H$2:$H$7)</f>
        <v>29080000</v>
      </c>
      <c r="BDB14" s="1">
        <f>LOOKUP($A14,'DMG Tables'!$P$2:$P$35,'DMG Tables'!$O$2:$O$35)*BDB$1*LOOKUP(BDB$1,'DMG Tables'!$G$2:$G$7,'DMG Tables'!$H$2:$H$7)</f>
        <v>29100000</v>
      </c>
      <c r="BDC14" s="1">
        <f>LOOKUP($A14,'DMG Tables'!$P$2:$P$35,'DMG Tables'!$O$2:$O$35)*BDC$1*LOOKUP(BDC$1,'DMG Tables'!$G$2:$G$7,'DMG Tables'!$H$2:$H$7)</f>
        <v>29120000</v>
      </c>
      <c r="BDD14" s="1">
        <f>LOOKUP($A14,'DMG Tables'!$P$2:$P$35,'DMG Tables'!$O$2:$O$35)*BDD$1*LOOKUP(BDD$1,'DMG Tables'!$G$2:$G$7,'DMG Tables'!$H$2:$H$7)</f>
        <v>29140000</v>
      </c>
      <c r="BDE14" s="1">
        <f>LOOKUP($A14,'DMG Tables'!$P$2:$P$35,'DMG Tables'!$O$2:$O$35)*BDE$1*LOOKUP(BDE$1,'DMG Tables'!$G$2:$G$7,'DMG Tables'!$H$2:$H$7)</f>
        <v>29160000</v>
      </c>
      <c r="BDF14" s="1">
        <f>LOOKUP($A14,'DMG Tables'!$P$2:$P$35,'DMG Tables'!$O$2:$O$35)*BDF$1*LOOKUP(BDF$1,'DMG Tables'!$G$2:$G$7,'DMG Tables'!$H$2:$H$7)</f>
        <v>29180000</v>
      </c>
      <c r="BDG14" s="1">
        <f>LOOKUP($A14,'DMG Tables'!$P$2:$P$35,'DMG Tables'!$O$2:$O$35)*BDG$1*LOOKUP(BDG$1,'DMG Tables'!$G$2:$G$7,'DMG Tables'!$H$2:$H$7)</f>
        <v>29200000</v>
      </c>
      <c r="BDH14" s="1">
        <f>LOOKUP($A14,'DMG Tables'!$P$2:$P$35,'DMG Tables'!$O$2:$O$35)*BDH$1*LOOKUP(BDH$1,'DMG Tables'!$G$2:$G$7,'DMG Tables'!$H$2:$H$7)</f>
        <v>29220000</v>
      </c>
      <c r="BDI14" s="1">
        <f>LOOKUP($A14,'DMG Tables'!$P$2:$P$35,'DMG Tables'!$O$2:$O$35)*BDI$1*LOOKUP(BDI$1,'DMG Tables'!$G$2:$G$7,'DMG Tables'!$H$2:$H$7)</f>
        <v>29240000</v>
      </c>
      <c r="BDJ14" s="1">
        <f>LOOKUP($A14,'DMG Tables'!$P$2:$P$35,'DMG Tables'!$O$2:$O$35)*BDJ$1*LOOKUP(BDJ$1,'DMG Tables'!$G$2:$G$7,'DMG Tables'!$H$2:$H$7)</f>
        <v>29260000</v>
      </c>
      <c r="BDK14" s="1">
        <f>LOOKUP($A14,'DMG Tables'!$P$2:$P$35,'DMG Tables'!$O$2:$O$35)*BDK$1*LOOKUP(BDK$1,'DMG Tables'!$G$2:$G$7,'DMG Tables'!$H$2:$H$7)</f>
        <v>29280000</v>
      </c>
      <c r="BDL14" s="1">
        <f>LOOKUP($A14,'DMG Tables'!$P$2:$P$35,'DMG Tables'!$O$2:$O$35)*BDL$1*LOOKUP(BDL$1,'DMG Tables'!$G$2:$G$7,'DMG Tables'!$H$2:$H$7)</f>
        <v>29300000</v>
      </c>
      <c r="BDM14" s="1">
        <f>LOOKUP($A14,'DMG Tables'!$P$2:$P$35,'DMG Tables'!$O$2:$O$35)*BDM$1*LOOKUP(BDM$1,'DMG Tables'!$G$2:$G$7,'DMG Tables'!$H$2:$H$7)</f>
        <v>29320000</v>
      </c>
      <c r="BDN14" s="1">
        <f>LOOKUP($A14,'DMG Tables'!$P$2:$P$35,'DMG Tables'!$O$2:$O$35)*BDN$1*LOOKUP(BDN$1,'DMG Tables'!$G$2:$G$7,'DMG Tables'!$H$2:$H$7)</f>
        <v>29340000</v>
      </c>
      <c r="BDO14" s="1">
        <f>LOOKUP($A14,'DMG Tables'!$P$2:$P$35,'DMG Tables'!$O$2:$O$35)*BDO$1*LOOKUP(BDO$1,'DMG Tables'!$G$2:$G$7,'DMG Tables'!$H$2:$H$7)</f>
        <v>29360000</v>
      </c>
      <c r="BDP14" s="1">
        <f>LOOKUP($A14,'DMG Tables'!$P$2:$P$35,'DMG Tables'!$O$2:$O$35)*BDP$1*LOOKUP(BDP$1,'DMG Tables'!$G$2:$G$7,'DMG Tables'!$H$2:$H$7)</f>
        <v>29380000</v>
      </c>
      <c r="BDQ14" s="1">
        <f>LOOKUP($A14,'DMG Tables'!$P$2:$P$35,'DMG Tables'!$O$2:$O$35)*BDQ$1*LOOKUP(BDQ$1,'DMG Tables'!$G$2:$G$7,'DMG Tables'!$H$2:$H$7)</f>
        <v>29400000</v>
      </c>
      <c r="BDR14" s="1">
        <f>LOOKUP($A14,'DMG Tables'!$P$2:$P$35,'DMG Tables'!$O$2:$O$35)*BDR$1*LOOKUP(BDR$1,'DMG Tables'!$G$2:$G$7,'DMG Tables'!$H$2:$H$7)</f>
        <v>29420000</v>
      </c>
      <c r="BDS14" s="1">
        <f>LOOKUP($A14,'DMG Tables'!$P$2:$P$35,'DMG Tables'!$O$2:$O$35)*BDS$1*LOOKUP(BDS$1,'DMG Tables'!$G$2:$G$7,'DMG Tables'!$H$2:$H$7)</f>
        <v>29440000</v>
      </c>
      <c r="BDT14" s="1">
        <f>LOOKUP($A14,'DMG Tables'!$P$2:$P$35,'DMG Tables'!$O$2:$O$35)*BDT$1*LOOKUP(BDT$1,'DMG Tables'!$G$2:$G$7,'DMG Tables'!$H$2:$H$7)</f>
        <v>29460000</v>
      </c>
      <c r="BDU14" s="1">
        <f>LOOKUP($A14,'DMG Tables'!$P$2:$P$35,'DMG Tables'!$O$2:$O$35)*BDU$1*LOOKUP(BDU$1,'DMG Tables'!$G$2:$G$7,'DMG Tables'!$H$2:$H$7)</f>
        <v>29480000</v>
      </c>
      <c r="BDV14" s="1">
        <f>LOOKUP($A14,'DMG Tables'!$P$2:$P$35,'DMG Tables'!$O$2:$O$35)*BDV$1*LOOKUP(BDV$1,'DMG Tables'!$G$2:$G$7,'DMG Tables'!$H$2:$H$7)</f>
        <v>29500000</v>
      </c>
      <c r="BDW14" s="1">
        <f>LOOKUP($A14,'DMG Tables'!$P$2:$P$35,'DMG Tables'!$O$2:$O$35)*BDW$1*LOOKUP(BDW$1,'DMG Tables'!$G$2:$G$7,'DMG Tables'!$H$2:$H$7)</f>
        <v>29520000</v>
      </c>
      <c r="BDX14" s="1">
        <f>LOOKUP($A14,'DMG Tables'!$P$2:$P$35,'DMG Tables'!$O$2:$O$35)*BDX$1*LOOKUP(BDX$1,'DMG Tables'!$G$2:$G$7,'DMG Tables'!$H$2:$H$7)</f>
        <v>29540000</v>
      </c>
      <c r="BDY14" s="1">
        <f>LOOKUP($A14,'DMG Tables'!$P$2:$P$35,'DMG Tables'!$O$2:$O$35)*BDY$1*LOOKUP(BDY$1,'DMG Tables'!$G$2:$G$7,'DMG Tables'!$H$2:$H$7)</f>
        <v>29560000</v>
      </c>
      <c r="BDZ14" s="1">
        <f>LOOKUP($A14,'DMG Tables'!$P$2:$P$35,'DMG Tables'!$O$2:$O$35)*BDZ$1*LOOKUP(BDZ$1,'DMG Tables'!$G$2:$G$7,'DMG Tables'!$H$2:$H$7)</f>
        <v>29580000</v>
      </c>
      <c r="BEA14" s="1">
        <f>LOOKUP($A14,'DMG Tables'!$P$2:$P$35,'DMG Tables'!$O$2:$O$35)*BEA$1*LOOKUP(BEA$1,'DMG Tables'!$G$2:$G$7,'DMG Tables'!$H$2:$H$7)</f>
        <v>29600000</v>
      </c>
      <c r="BEB14" s="1">
        <f>LOOKUP($A14,'DMG Tables'!$P$2:$P$35,'DMG Tables'!$O$2:$O$35)*BEB$1*LOOKUP(BEB$1,'DMG Tables'!$G$2:$G$7,'DMG Tables'!$H$2:$H$7)</f>
        <v>29620000</v>
      </c>
      <c r="BEC14" s="1">
        <f>LOOKUP($A14,'DMG Tables'!$P$2:$P$35,'DMG Tables'!$O$2:$O$35)*BEC$1*LOOKUP(BEC$1,'DMG Tables'!$G$2:$G$7,'DMG Tables'!$H$2:$H$7)</f>
        <v>29640000</v>
      </c>
      <c r="BED14" s="1">
        <f>LOOKUP($A14,'DMG Tables'!$P$2:$P$35,'DMG Tables'!$O$2:$O$35)*BED$1*LOOKUP(BED$1,'DMG Tables'!$G$2:$G$7,'DMG Tables'!$H$2:$H$7)</f>
        <v>29660000</v>
      </c>
      <c r="BEE14" s="1">
        <f>LOOKUP($A14,'DMG Tables'!$P$2:$P$35,'DMG Tables'!$O$2:$O$35)*BEE$1*LOOKUP(BEE$1,'DMG Tables'!$G$2:$G$7,'DMG Tables'!$H$2:$H$7)</f>
        <v>29680000</v>
      </c>
      <c r="BEF14" s="1">
        <f>LOOKUP($A14,'DMG Tables'!$P$2:$P$35,'DMG Tables'!$O$2:$O$35)*BEF$1*LOOKUP(BEF$1,'DMG Tables'!$G$2:$G$7,'DMG Tables'!$H$2:$H$7)</f>
        <v>29700000</v>
      </c>
      <c r="BEG14" s="1">
        <f>LOOKUP($A14,'DMG Tables'!$P$2:$P$35,'DMG Tables'!$O$2:$O$35)*BEG$1*LOOKUP(BEG$1,'DMG Tables'!$G$2:$G$7,'DMG Tables'!$H$2:$H$7)</f>
        <v>29720000</v>
      </c>
      <c r="BEH14" s="1">
        <f>LOOKUP($A14,'DMG Tables'!$P$2:$P$35,'DMG Tables'!$O$2:$O$35)*BEH$1*LOOKUP(BEH$1,'DMG Tables'!$G$2:$G$7,'DMG Tables'!$H$2:$H$7)</f>
        <v>29740000</v>
      </c>
      <c r="BEI14" s="1">
        <f>LOOKUP($A14,'DMG Tables'!$P$2:$P$35,'DMG Tables'!$O$2:$O$35)*BEI$1*LOOKUP(BEI$1,'DMG Tables'!$G$2:$G$7,'DMG Tables'!$H$2:$H$7)</f>
        <v>29760000</v>
      </c>
      <c r="BEJ14" s="1">
        <f>LOOKUP($A14,'DMG Tables'!$P$2:$P$35,'DMG Tables'!$O$2:$O$35)*BEJ$1*LOOKUP(BEJ$1,'DMG Tables'!$G$2:$G$7,'DMG Tables'!$H$2:$H$7)</f>
        <v>29780000</v>
      </c>
      <c r="BEK14" s="1">
        <f>LOOKUP($A14,'DMG Tables'!$P$2:$P$35,'DMG Tables'!$O$2:$O$35)*BEK$1*LOOKUP(BEK$1,'DMG Tables'!$G$2:$G$7,'DMG Tables'!$H$2:$H$7)</f>
        <v>29800000</v>
      </c>
      <c r="BEL14" s="1">
        <f>LOOKUP($A14,'DMG Tables'!$P$2:$P$35,'DMG Tables'!$O$2:$O$35)*BEL$1*LOOKUP(BEL$1,'DMG Tables'!$G$2:$G$7,'DMG Tables'!$H$2:$H$7)</f>
        <v>29820000</v>
      </c>
      <c r="BEM14" s="1">
        <f>LOOKUP($A14,'DMG Tables'!$P$2:$P$35,'DMG Tables'!$O$2:$O$35)*BEM$1*LOOKUP(BEM$1,'DMG Tables'!$G$2:$G$7,'DMG Tables'!$H$2:$H$7)</f>
        <v>29840000</v>
      </c>
      <c r="BEN14" s="1">
        <f>LOOKUP($A14,'DMG Tables'!$P$2:$P$35,'DMG Tables'!$O$2:$O$35)*BEN$1*LOOKUP(BEN$1,'DMG Tables'!$G$2:$G$7,'DMG Tables'!$H$2:$H$7)</f>
        <v>29860000</v>
      </c>
      <c r="BEO14" s="1">
        <f>LOOKUP($A14,'DMG Tables'!$P$2:$P$35,'DMG Tables'!$O$2:$O$35)*BEO$1*LOOKUP(BEO$1,'DMG Tables'!$G$2:$G$7,'DMG Tables'!$H$2:$H$7)</f>
        <v>29880000</v>
      </c>
      <c r="BEP14" s="1">
        <f>LOOKUP($A14,'DMG Tables'!$P$2:$P$35,'DMG Tables'!$O$2:$O$35)*BEP$1*LOOKUP(BEP$1,'DMG Tables'!$G$2:$G$7,'DMG Tables'!$H$2:$H$7)</f>
        <v>29900000</v>
      </c>
      <c r="BEQ14" s="1">
        <f>LOOKUP($A14,'DMG Tables'!$P$2:$P$35,'DMG Tables'!$O$2:$O$35)*BEQ$1*LOOKUP(BEQ$1,'DMG Tables'!$G$2:$G$7,'DMG Tables'!$H$2:$H$7)</f>
        <v>29920000</v>
      </c>
      <c r="BER14" s="1">
        <f>LOOKUP($A14,'DMG Tables'!$P$2:$P$35,'DMG Tables'!$O$2:$O$35)*BER$1*LOOKUP(BER$1,'DMG Tables'!$G$2:$G$7,'DMG Tables'!$H$2:$H$7)</f>
        <v>29940000</v>
      </c>
      <c r="BES14" s="1">
        <f>LOOKUP($A14,'DMG Tables'!$P$2:$P$35,'DMG Tables'!$O$2:$O$35)*BES$1*LOOKUP(BES$1,'DMG Tables'!$G$2:$G$7,'DMG Tables'!$H$2:$H$7)</f>
        <v>29960000</v>
      </c>
      <c r="BET14" s="1">
        <f>LOOKUP($A14,'DMG Tables'!$P$2:$P$35,'DMG Tables'!$O$2:$O$35)*BET$1*LOOKUP(BET$1,'DMG Tables'!$G$2:$G$7,'DMG Tables'!$H$2:$H$7)</f>
        <v>29980000</v>
      </c>
      <c r="BEU14" s="1">
        <f>LOOKUP($A14,'DMG Tables'!$P$2:$P$35,'DMG Tables'!$O$2:$O$35)*BEU$1*LOOKUP(BEU$1,'DMG Tables'!$G$2:$G$7,'DMG Tables'!$H$2:$H$7)</f>
        <v>30000000</v>
      </c>
      <c r="BEV14" s="1">
        <f>LOOKUP($A14,'DMG Tables'!$P$2:$P$35,'DMG Tables'!$O$2:$O$35)*BEV$1*LOOKUP(BEV$1,'DMG Tables'!$G$2:$G$7,'DMG Tables'!$H$2:$H$7)</f>
        <v>30020000</v>
      </c>
      <c r="BEW14" s="1">
        <f>LOOKUP($A14,'DMG Tables'!$P$2:$P$35,'DMG Tables'!$O$2:$O$35)*BEW$1*LOOKUP(BEW$1,'DMG Tables'!$G$2:$G$7,'DMG Tables'!$H$2:$H$7)</f>
        <v>30040000</v>
      </c>
      <c r="BEX14" s="1">
        <f>LOOKUP($A14,'DMG Tables'!$P$2:$P$35,'DMG Tables'!$O$2:$O$35)*BEX$1*LOOKUP(BEX$1,'DMG Tables'!$G$2:$G$7,'DMG Tables'!$H$2:$H$7)</f>
        <v>30060000</v>
      </c>
      <c r="BEY14" s="1">
        <f>LOOKUP($A14,'DMG Tables'!$P$2:$P$35,'DMG Tables'!$O$2:$O$35)*BEY$1*LOOKUP(BEY$1,'DMG Tables'!$G$2:$G$7,'DMG Tables'!$H$2:$H$7)</f>
        <v>30080000</v>
      </c>
      <c r="BEZ14" s="1">
        <f>LOOKUP($A14,'DMG Tables'!$P$2:$P$35,'DMG Tables'!$O$2:$O$35)*BEZ$1*LOOKUP(BEZ$1,'DMG Tables'!$G$2:$G$7,'DMG Tables'!$H$2:$H$7)</f>
        <v>30100000</v>
      </c>
      <c r="BFA14" s="1">
        <f>LOOKUP($A14,'DMG Tables'!$P$2:$P$35,'DMG Tables'!$O$2:$O$35)*BFA$1*LOOKUP(BFA$1,'DMG Tables'!$G$2:$G$7,'DMG Tables'!$H$2:$H$7)</f>
        <v>30120000</v>
      </c>
      <c r="BFB14" s="1">
        <f>LOOKUP($A14,'DMG Tables'!$P$2:$P$35,'DMG Tables'!$O$2:$O$35)*BFB$1*LOOKUP(BFB$1,'DMG Tables'!$G$2:$G$7,'DMG Tables'!$H$2:$H$7)</f>
        <v>30140000</v>
      </c>
      <c r="BFC14" s="1">
        <f>LOOKUP($A14,'DMG Tables'!$P$2:$P$35,'DMG Tables'!$O$2:$O$35)*BFC$1*LOOKUP(BFC$1,'DMG Tables'!$G$2:$G$7,'DMG Tables'!$H$2:$H$7)</f>
        <v>30160000</v>
      </c>
      <c r="BFD14" s="1">
        <f>LOOKUP($A14,'DMG Tables'!$P$2:$P$35,'DMG Tables'!$O$2:$O$35)*BFD$1*LOOKUP(BFD$1,'DMG Tables'!$G$2:$G$7,'DMG Tables'!$H$2:$H$7)</f>
        <v>30180000</v>
      </c>
      <c r="BFE14" s="1">
        <f>LOOKUP($A14,'DMG Tables'!$P$2:$P$35,'DMG Tables'!$O$2:$O$35)*BFE$1*LOOKUP(BFE$1,'DMG Tables'!$G$2:$G$7,'DMG Tables'!$H$2:$H$7)</f>
        <v>30200000</v>
      </c>
      <c r="BFF14" s="1">
        <f>LOOKUP($A14,'DMG Tables'!$P$2:$P$35,'DMG Tables'!$O$2:$O$35)*BFF$1*LOOKUP(BFF$1,'DMG Tables'!$G$2:$G$7,'DMG Tables'!$H$2:$H$7)</f>
        <v>30220000</v>
      </c>
      <c r="BFG14" s="1">
        <f>LOOKUP($A14,'DMG Tables'!$P$2:$P$35,'DMG Tables'!$O$2:$O$35)*BFG$1*LOOKUP(BFG$1,'DMG Tables'!$G$2:$G$7,'DMG Tables'!$H$2:$H$7)</f>
        <v>30240000</v>
      </c>
      <c r="BFH14" s="1">
        <f>LOOKUP($A14,'DMG Tables'!$P$2:$P$35,'DMG Tables'!$O$2:$O$35)*BFH$1*LOOKUP(BFH$1,'DMG Tables'!$G$2:$G$7,'DMG Tables'!$H$2:$H$7)</f>
        <v>30260000</v>
      </c>
      <c r="BFI14" s="1">
        <f>LOOKUP($A14,'DMG Tables'!$P$2:$P$35,'DMG Tables'!$O$2:$O$35)*BFI$1*LOOKUP(BFI$1,'DMG Tables'!$G$2:$G$7,'DMG Tables'!$H$2:$H$7)</f>
        <v>30280000</v>
      </c>
      <c r="BFJ14" s="1">
        <f>LOOKUP($A14,'DMG Tables'!$P$2:$P$35,'DMG Tables'!$O$2:$O$35)*BFJ$1*LOOKUP(BFJ$1,'DMG Tables'!$G$2:$G$7,'DMG Tables'!$H$2:$H$7)</f>
        <v>30300000</v>
      </c>
      <c r="BFK14" s="1">
        <f>LOOKUP($A14,'DMG Tables'!$P$2:$P$35,'DMG Tables'!$O$2:$O$35)*BFK$1*LOOKUP(BFK$1,'DMG Tables'!$G$2:$G$7,'DMG Tables'!$H$2:$H$7)</f>
        <v>30320000</v>
      </c>
      <c r="BFL14" s="1">
        <f>LOOKUP($A14,'DMG Tables'!$P$2:$P$35,'DMG Tables'!$O$2:$O$35)*BFL$1*LOOKUP(BFL$1,'DMG Tables'!$G$2:$G$7,'DMG Tables'!$H$2:$H$7)</f>
        <v>30340000</v>
      </c>
      <c r="BFM14" s="1">
        <f>LOOKUP($A14,'DMG Tables'!$P$2:$P$35,'DMG Tables'!$O$2:$O$35)*BFM$1*LOOKUP(BFM$1,'DMG Tables'!$G$2:$G$7,'DMG Tables'!$H$2:$H$7)</f>
        <v>30360000</v>
      </c>
      <c r="BFN14" s="1">
        <f>LOOKUP($A14,'DMG Tables'!$P$2:$P$35,'DMG Tables'!$O$2:$O$35)*BFN$1*LOOKUP(BFN$1,'DMG Tables'!$G$2:$G$7,'DMG Tables'!$H$2:$H$7)</f>
        <v>30380000</v>
      </c>
      <c r="BFO14" s="1">
        <f>LOOKUP($A14,'DMG Tables'!$P$2:$P$35,'DMG Tables'!$O$2:$O$35)*BFO$1*LOOKUP(BFO$1,'DMG Tables'!$G$2:$G$7,'DMG Tables'!$H$2:$H$7)</f>
        <v>30400000</v>
      </c>
      <c r="BFP14" s="1">
        <f>LOOKUP($A14,'DMG Tables'!$P$2:$P$35,'DMG Tables'!$O$2:$O$35)*BFP$1*LOOKUP(BFP$1,'DMG Tables'!$G$2:$G$7,'DMG Tables'!$H$2:$H$7)</f>
        <v>30420000</v>
      </c>
      <c r="BFQ14" s="1">
        <f>LOOKUP($A14,'DMG Tables'!$P$2:$P$35,'DMG Tables'!$O$2:$O$35)*BFQ$1*LOOKUP(BFQ$1,'DMG Tables'!$G$2:$G$7,'DMG Tables'!$H$2:$H$7)</f>
        <v>30440000</v>
      </c>
      <c r="BFR14" s="1">
        <f>LOOKUP($A14,'DMG Tables'!$P$2:$P$35,'DMG Tables'!$O$2:$O$35)*BFR$1*LOOKUP(BFR$1,'DMG Tables'!$G$2:$G$7,'DMG Tables'!$H$2:$H$7)</f>
        <v>30460000</v>
      </c>
      <c r="BFS14" s="1">
        <f>LOOKUP($A14,'DMG Tables'!$P$2:$P$35,'DMG Tables'!$O$2:$O$35)*BFS$1*LOOKUP(BFS$1,'DMG Tables'!$G$2:$G$7,'DMG Tables'!$H$2:$H$7)</f>
        <v>30480000</v>
      </c>
      <c r="BFT14" s="1">
        <f>LOOKUP($A14,'DMG Tables'!$P$2:$P$35,'DMG Tables'!$O$2:$O$35)*BFT$1*LOOKUP(BFT$1,'DMG Tables'!$G$2:$G$7,'DMG Tables'!$H$2:$H$7)</f>
        <v>30500000</v>
      </c>
      <c r="BFU14" s="1">
        <f>LOOKUP($A14,'DMG Tables'!$P$2:$P$35,'DMG Tables'!$O$2:$O$35)*BFU$1*LOOKUP(BFU$1,'DMG Tables'!$G$2:$G$7,'DMG Tables'!$H$2:$H$7)</f>
        <v>30520000</v>
      </c>
      <c r="BFV14" s="1">
        <f>LOOKUP($A14,'DMG Tables'!$P$2:$P$35,'DMG Tables'!$O$2:$O$35)*BFV$1*LOOKUP(BFV$1,'DMG Tables'!$G$2:$G$7,'DMG Tables'!$H$2:$H$7)</f>
        <v>30540000</v>
      </c>
      <c r="BFW14" s="1">
        <f>LOOKUP($A14,'DMG Tables'!$P$2:$P$35,'DMG Tables'!$O$2:$O$35)*BFW$1*LOOKUP(BFW$1,'DMG Tables'!$G$2:$G$7,'DMG Tables'!$H$2:$H$7)</f>
        <v>30560000</v>
      </c>
      <c r="BFX14" s="1">
        <f>LOOKUP($A14,'DMG Tables'!$P$2:$P$35,'DMG Tables'!$O$2:$O$35)*BFX$1*LOOKUP(BFX$1,'DMG Tables'!$G$2:$G$7,'DMG Tables'!$H$2:$H$7)</f>
        <v>30580000</v>
      </c>
      <c r="BFY14" s="1">
        <f>LOOKUP($A14,'DMG Tables'!$P$2:$P$35,'DMG Tables'!$O$2:$O$35)*BFY$1*LOOKUP(BFY$1,'DMG Tables'!$G$2:$G$7,'DMG Tables'!$H$2:$H$7)</f>
        <v>30600000</v>
      </c>
      <c r="BFZ14" s="1">
        <f>LOOKUP($A14,'DMG Tables'!$P$2:$P$35,'DMG Tables'!$O$2:$O$35)*BFZ$1*LOOKUP(BFZ$1,'DMG Tables'!$G$2:$G$7,'DMG Tables'!$H$2:$H$7)</f>
        <v>30620000</v>
      </c>
      <c r="BGA14" s="1">
        <f>LOOKUP($A14,'DMG Tables'!$P$2:$P$35,'DMG Tables'!$O$2:$O$35)*BGA$1*LOOKUP(BGA$1,'DMG Tables'!$G$2:$G$7,'DMG Tables'!$H$2:$H$7)</f>
        <v>30640000</v>
      </c>
      <c r="BGB14" s="1">
        <f>LOOKUP($A14,'DMG Tables'!$P$2:$P$35,'DMG Tables'!$O$2:$O$35)*BGB$1*LOOKUP(BGB$1,'DMG Tables'!$G$2:$G$7,'DMG Tables'!$H$2:$H$7)</f>
        <v>30660000</v>
      </c>
      <c r="BGC14" s="1">
        <f>LOOKUP($A14,'DMG Tables'!$P$2:$P$35,'DMG Tables'!$O$2:$O$35)*BGC$1*LOOKUP(BGC$1,'DMG Tables'!$G$2:$G$7,'DMG Tables'!$H$2:$H$7)</f>
        <v>30680000</v>
      </c>
      <c r="BGD14" s="1">
        <f>LOOKUP($A14,'DMG Tables'!$P$2:$P$35,'DMG Tables'!$O$2:$O$35)*BGD$1*LOOKUP(BGD$1,'DMG Tables'!$G$2:$G$7,'DMG Tables'!$H$2:$H$7)</f>
        <v>30700000</v>
      </c>
      <c r="BGE14" s="1">
        <f>LOOKUP($A14,'DMG Tables'!$P$2:$P$35,'DMG Tables'!$O$2:$O$35)*BGE$1*LOOKUP(BGE$1,'DMG Tables'!$G$2:$G$7,'DMG Tables'!$H$2:$H$7)</f>
        <v>30720000</v>
      </c>
      <c r="BGF14" s="1">
        <f>LOOKUP($A14,'DMG Tables'!$P$2:$P$35,'DMG Tables'!$O$2:$O$35)*BGF$1*LOOKUP(BGF$1,'DMG Tables'!$G$2:$G$7,'DMG Tables'!$H$2:$H$7)</f>
        <v>30740000</v>
      </c>
      <c r="BGG14" s="1">
        <f>LOOKUP($A14,'DMG Tables'!$P$2:$P$35,'DMG Tables'!$O$2:$O$35)*BGG$1*LOOKUP(BGG$1,'DMG Tables'!$G$2:$G$7,'DMG Tables'!$H$2:$H$7)</f>
        <v>30760000</v>
      </c>
      <c r="BGH14" s="1">
        <f>LOOKUP($A14,'DMG Tables'!$P$2:$P$35,'DMG Tables'!$O$2:$O$35)*BGH$1*LOOKUP(BGH$1,'DMG Tables'!$G$2:$G$7,'DMG Tables'!$H$2:$H$7)</f>
        <v>30780000</v>
      </c>
      <c r="BGI14" s="1">
        <f>LOOKUP($A14,'DMG Tables'!$P$2:$P$35,'DMG Tables'!$O$2:$O$35)*BGI$1*LOOKUP(BGI$1,'DMG Tables'!$G$2:$G$7,'DMG Tables'!$H$2:$H$7)</f>
        <v>30800000</v>
      </c>
      <c r="BGJ14" s="1">
        <f>LOOKUP($A14,'DMG Tables'!$P$2:$P$35,'DMG Tables'!$O$2:$O$35)*BGJ$1*LOOKUP(BGJ$1,'DMG Tables'!$G$2:$G$7,'DMG Tables'!$H$2:$H$7)</f>
        <v>30820000</v>
      </c>
      <c r="BGK14" s="1">
        <f>LOOKUP($A14,'DMG Tables'!$P$2:$P$35,'DMG Tables'!$O$2:$O$35)*BGK$1*LOOKUP(BGK$1,'DMG Tables'!$G$2:$G$7,'DMG Tables'!$H$2:$H$7)</f>
        <v>30840000</v>
      </c>
      <c r="BGL14" s="1">
        <f>LOOKUP($A14,'DMG Tables'!$P$2:$P$35,'DMG Tables'!$O$2:$O$35)*BGL$1*LOOKUP(BGL$1,'DMG Tables'!$G$2:$G$7,'DMG Tables'!$H$2:$H$7)</f>
        <v>30860000</v>
      </c>
      <c r="BGM14" s="1">
        <f>LOOKUP($A14,'DMG Tables'!$P$2:$P$35,'DMG Tables'!$O$2:$O$35)*BGM$1*LOOKUP(BGM$1,'DMG Tables'!$G$2:$G$7,'DMG Tables'!$H$2:$H$7)</f>
        <v>30880000</v>
      </c>
      <c r="BGN14" s="1">
        <f>LOOKUP($A14,'DMG Tables'!$P$2:$P$35,'DMG Tables'!$O$2:$O$35)*BGN$1*LOOKUP(BGN$1,'DMG Tables'!$G$2:$G$7,'DMG Tables'!$H$2:$H$7)</f>
        <v>30900000</v>
      </c>
      <c r="BGO14" s="1">
        <f>LOOKUP($A14,'DMG Tables'!$P$2:$P$35,'DMG Tables'!$O$2:$O$35)*BGO$1*LOOKUP(BGO$1,'DMG Tables'!$G$2:$G$7,'DMG Tables'!$H$2:$H$7)</f>
        <v>30920000</v>
      </c>
      <c r="BGP14" s="1">
        <f>LOOKUP($A14,'DMG Tables'!$P$2:$P$35,'DMG Tables'!$O$2:$O$35)*BGP$1*LOOKUP(BGP$1,'DMG Tables'!$G$2:$G$7,'DMG Tables'!$H$2:$H$7)</f>
        <v>30940000</v>
      </c>
      <c r="BGQ14" s="1">
        <f>LOOKUP($A14,'DMG Tables'!$P$2:$P$35,'DMG Tables'!$O$2:$O$35)*BGQ$1*LOOKUP(BGQ$1,'DMG Tables'!$G$2:$G$7,'DMG Tables'!$H$2:$H$7)</f>
        <v>30960000</v>
      </c>
      <c r="BGR14" s="1">
        <f>LOOKUP($A14,'DMG Tables'!$P$2:$P$35,'DMG Tables'!$O$2:$O$35)*BGR$1*LOOKUP(BGR$1,'DMG Tables'!$G$2:$G$7,'DMG Tables'!$H$2:$H$7)</f>
        <v>30980000</v>
      </c>
      <c r="BGS14" s="1">
        <f>LOOKUP($A14,'DMG Tables'!$P$2:$P$35,'DMG Tables'!$O$2:$O$35)*BGS$1*LOOKUP(BGS$1,'DMG Tables'!$G$2:$G$7,'DMG Tables'!$H$2:$H$7)</f>
        <v>31000000</v>
      </c>
      <c r="BGT14" s="1">
        <f>LOOKUP($A14,'DMG Tables'!$P$2:$P$35,'DMG Tables'!$O$2:$O$35)*BGT$1*LOOKUP(BGT$1,'DMG Tables'!$G$2:$G$7,'DMG Tables'!$H$2:$H$7)</f>
        <v>31020000</v>
      </c>
      <c r="BGU14" s="1">
        <f>LOOKUP($A14,'DMG Tables'!$P$2:$P$35,'DMG Tables'!$O$2:$O$35)*BGU$1*LOOKUP(BGU$1,'DMG Tables'!$G$2:$G$7,'DMG Tables'!$H$2:$H$7)</f>
        <v>31040000</v>
      </c>
      <c r="BGV14" s="1">
        <f>LOOKUP($A14,'DMG Tables'!$P$2:$P$35,'DMG Tables'!$O$2:$O$35)*BGV$1*LOOKUP(BGV$1,'DMG Tables'!$G$2:$G$7,'DMG Tables'!$H$2:$H$7)</f>
        <v>31060000</v>
      </c>
      <c r="BGW14" s="1">
        <f>LOOKUP($A14,'DMG Tables'!$P$2:$P$35,'DMG Tables'!$O$2:$O$35)*BGW$1*LOOKUP(BGW$1,'DMG Tables'!$G$2:$G$7,'DMG Tables'!$H$2:$H$7)</f>
        <v>31080000</v>
      </c>
      <c r="BGX14" s="1">
        <f>LOOKUP($A14,'DMG Tables'!$P$2:$P$35,'DMG Tables'!$O$2:$O$35)*BGX$1*LOOKUP(BGX$1,'DMG Tables'!$G$2:$G$7,'DMG Tables'!$H$2:$H$7)</f>
        <v>31100000</v>
      </c>
      <c r="BGY14" s="1">
        <f>LOOKUP($A14,'DMG Tables'!$P$2:$P$35,'DMG Tables'!$O$2:$O$35)*BGY$1*LOOKUP(BGY$1,'DMG Tables'!$G$2:$G$7,'DMG Tables'!$H$2:$H$7)</f>
        <v>31120000</v>
      </c>
      <c r="BGZ14" s="1">
        <f>LOOKUP($A14,'DMG Tables'!$P$2:$P$35,'DMG Tables'!$O$2:$O$35)*BGZ$1*LOOKUP(BGZ$1,'DMG Tables'!$G$2:$G$7,'DMG Tables'!$H$2:$H$7)</f>
        <v>31140000</v>
      </c>
      <c r="BHA14" s="1">
        <f>LOOKUP($A14,'DMG Tables'!$P$2:$P$35,'DMG Tables'!$O$2:$O$35)*BHA$1*LOOKUP(BHA$1,'DMG Tables'!$G$2:$G$7,'DMG Tables'!$H$2:$H$7)</f>
        <v>31160000</v>
      </c>
      <c r="BHB14" s="1">
        <f>LOOKUP($A14,'DMG Tables'!$P$2:$P$35,'DMG Tables'!$O$2:$O$35)*BHB$1*LOOKUP(BHB$1,'DMG Tables'!$G$2:$G$7,'DMG Tables'!$H$2:$H$7)</f>
        <v>31180000</v>
      </c>
      <c r="BHC14" s="1">
        <f>LOOKUP($A14,'DMG Tables'!$P$2:$P$35,'DMG Tables'!$O$2:$O$35)*BHC$1*LOOKUP(BHC$1,'DMG Tables'!$G$2:$G$7,'DMG Tables'!$H$2:$H$7)</f>
        <v>31200000</v>
      </c>
      <c r="BHD14" s="1">
        <f>LOOKUP($A14,'DMG Tables'!$P$2:$P$35,'DMG Tables'!$O$2:$O$35)*BHD$1*LOOKUP(BHD$1,'DMG Tables'!$G$2:$G$7,'DMG Tables'!$H$2:$H$7)</f>
        <v>31220000</v>
      </c>
      <c r="BHE14" s="1">
        <f>LOOKUP($A14,'DMG Tables'!$P$2:$P$35,'DMG Tables'!$O$2:$O$35)*BHE$1*LOOKUP(BHE$1,'DMG Tables'!$G$2:$G$7,'DMG Tables'!$H$2:$H$7)</f>
        <v>31240000</v>
      </c>
      <c r="BHF14" s="1">
        <f>LOOKUP($A14,'DMG Tables'!$P$2:$P$35,'DMG Tables'!$O$2:$O$35)*BHF$1*LOOKUP(BHF$1,'DMG Tables'!$G$2:$G$7,'DMG Tables'!$H$2:$H$7)</f>
        <v>31260000</v>
      </c>
      <c r="BHG14" s="1">
        <f>LOOKUP($A14,'DMG Tables'!$P$2:$P$35,'DMG Tables'!$O$2:$O$35)*BHG$1*LOOKUP(BHG$1,'DMG Tables'!$G$2:$G$7,'DMG Tables'!$H$2:$H$7)</f>
        <v>31280000</v>
      </c>
      <c r="BHH14" s="1">
        <f>LOOKUP($A14,'DMG Tables'!$P$2:$P$35,'DMG Tables'!$O$2:$O$35)*BHH$1*LOOKUP(BHH$1,'DMG Tables'!$G$2:$G$7,'DMG Tables'!$H$2:$H$7)</f>
        <v>31300000</v>
      </c>
      <c r="BHI14" s="1">
        <f>LOOKUP($A14,'DMG Tables'!$P$2:$P$35,'DMG Tables'!$O$2:$O$35)*BHI$1*LOOKUP(BHI$1,'DMG Tables'!$G$2:$G$7,'DMG Tables'!$H$2:$H$7)</f>
        <v>31320000</v>
      </c>
      <c r="BHJ14" s="1">
        <f>LOOKUP($A14,'DMG Tables'!$P$2:$P$35,'DMG Tables'!$O$2:$O$35)*BHJ$1*LOOKUP(BHJ$1,'DMG Tables'!$G$2:$G$7,'DMG Tables'!$H$2:$H$7)</f>
        <v>31340000</v>
      </c>
      <c r="BHK14" s="1">
        <f>LOOKUP($A14,'DMG Tables'!$P$2:$P$35,'DMG Tables'!$O$2:$O$35)*BHK$1*LOOKUP(BHK$1,'DMG Tables'!$G$2:$G$7,'DMG Tables'!$H$2:$H$7)</f>
        <v>31360000</v>
      </c>
      <c r="BHL14" s="1">
        <f>LOOKUP($A14,'DMG Tables'!$P$2:$P$35,'DMG Tables'!$O$2:$O$35)*BHL$1*LOOKUP(BHL$1,'DMG Tables'!$G$2:$G$7,'DMG Tables'!$H$2:$H$7)</f>
        <v>31380000</v>
      </c>
      <c r="BHM14" s="1">
        <f>LOOKUP($A14,'DMG Tables'!$P$2:$P$35,'DMG Tables'!$O$2:$O$35)*BHM$1*LOOKUP(BHM$1,'DMG Tables'!$G$2:$G$7,'DMG Tables'!$H$2:$H$7)</f>
        <v>31400000</v>
      </c>
      <c r="BHN14" s="1">
        <f>LOOKUP($A14,'DMG Tables'!$P$2:$P$35,'DMG Tables'!$O$2:$O$35)*BHN$1*LOOKUP(BHN$1,'DMG Tables'!$G$2:$G$7,'DMG Tables'!$H$2:$H$7)</f>
        <v>31420000</v>
      </c>
      <c r="BHO14" s="1">
        <f>LOOKUP($A14,'DMG Tables'!$P$2:$P$35,'DMG Tables'!$O$2:$O$35)*BHO$1*LOOKUP(BHO$1,'DMG Tables'!$G$2:$G$7,'DMG Tables'!$H$2:$H$7)</f>
        <v>31440000</v>
      </c>
      <c r="BHP14" s="1">
        <f>LOOKUP($A14,'DMG Tables'!$P$2:$P$35,'DMG Tables'!$O$2:$O$35)*BHP$1*LOOKUP(BHP$1,'DMG Tables'!$G$2:$G$7,'DMG Tables'!$H$2:$H$7)</f>
        <v>31460000</v>
      </c>
      <c r="BHQ14" s="1">
        <f>LOOKUP($A14,'DMG Tables'!$P$2:$P$35,'DMG Tables'!$O$2:$O$35)*BHQ$1*LOOKUP(BHQ$1,'DMG Tables'!$G$2:$G$7,'DMG Tables'!$H$2:$H$7)</f>
        <v>31480000</v>
      </c>
      <c r="BHR14" s="1">
        <f>LOOKUP($A14,'DMG Tables'!$P$2:$P$35,'DMG Tables'!$O$2:$O$35)*BHR$1*LOOKUP(BHR$1,'DMG Tables'!$G$2:$G$7,'DMG Tables'!$H$2:$H$7)</f>
        <v>31500000</v>
      </c>
      <c r="BHS14" s="1">
        <f>LOOKUP($A14,'DMG Tables'!$P$2:$P$35,'DMG Tables'!$O$2:$O$35)*BHS$1*LOOKUP(BHS$1,'DMG Tables'!$G$2:$G$7,'DMG Tables'!$H$2:$H$7)</f>
        <v>31520000</v>
      </c>
      <c r="BHT14" s="1">
        <f>LOOKUP($A14,'DMG Tables'!$P$2:$P$35,'DMG Tables'!$O$2:$O$35)*BHT$1*LOOKUP(BHT$1,'DMG Tables'!$G$2:$G$7,'DMG Tables'!$H$2:$H$7)</f>
        <v>31540000</v>
      </c>
      <c r="BHU14" s="1">
        <f>LOOKUP($A14,'DMG Tables'!$P$2:$P$35,'DMG Tables'!$O$2:$O$35)*BHU$1*LOOKUP(BHU$1,'DMG Tables'!$G$2:$G$7,'DMG Tables'!$H$2:$H$7)</f>
        <v>31560000</v>
      </c>
      <c r="BHV14" s="1">
        <f>LOOKUP($A14,'DMG Tables'!$P$2:$P$35,'DMG Tables'!$O$2:$O$35)*BHV$1*LOOKUP(BHV$1,'DMG Tables'!$G$2:$G$7,'DMG Tables'!$H$2:$H$7)</f>
        <v>31580000</v>
      </c>
      <c r="BHW14" s="1">
        <f>LOOKUP($A14,'DMG Tables'!$P$2:$P$35,'DMG Tables'!$O$2:$O$35)*BHW$1*LOOKUP(BHW$1,'DMG Tables'!$G$2:$G$7,'DMG Tables'!$H$2:$H$7)</f>
        <v>31600000</v>
      </c>
      <c r="BHX14" s="1">
        <f>LOOKUP($A14,'DMG Tables'!$P$2:$P$35,'DMG Tables'!$O$2:$O$35)*BHX$1*LOOKUP(BHX$1,'DMG Tables'!$G$2:$G$7,'DMG Tables'!$H$2:$H$7)</f>
        <v>31620000</v>
      </c>
      <c r="BHY14" s="1">
        <f>LOOKUP($A14,'DMG Tables'!$P$2:$P$35,'DMG Tables'!$O$2:$O$35)*BHY$1*LOOKUP(BHY$1,'DMG Tables'!$G$2:$G$7,'DMG Tables'!$H$2:$H$7)</f>
        <v>31640000</v>
      </c>
      <c r="BHZ14" s="1">
        <f>LOOKUP($A14,'DMG Tables'!$P$2:$P$35,'DMG Tables'!$O$2:$O$35)*BHZ$1*LOOKUP(BHZ$1,'DMG Tables'!$G$2:$G$7,'DMG Tables'!$H$2:$H$7)</f>
        <v>31660000</v>
      </c>
      <c r="BIA14" s="1">
        <f>LOOKUP($A14,'DMG Tables'!$P$2:$P$35,'DMG Tables'!$O$2:$O$35)*BIA$1*LOOKUP(BIA$1,'DMG Tables'!$G$2:$G$7,'DMG Tables'!$H$2:$H$7)</f>
        <v>31680000</v>
      </c>
      <c r="BIB14" s="1">
        <f>LOOKUP($A14,'DMG Tables'!$P$2:$P$35,'DMG Tables'!$O$2:$O$35)*BIB$1*LOOKUP(BIB$1,'DMG Tables'!$G$2:$G$7,'DMG Tables'!$H$2:$H$7)</f>
        <v>31700000</v>
      </c>
      <c r="BIC14" s="1">
        <f>LOOKUP($A14,'DMG Tables'!$P$2:$P$35,'DMG Tables'!$O$2:$O$35)*BIC$1*LOOKUP(BIC$1,'DMG Tables'!$G$2:$G$7,'DMG Tables'!$H$2:$H$7)</f>
        <v>31720000</v>
      </c>
      <c r="BID14" s="1">
        <f>LOOKUP($A14,'DMG Tables'!$P$2:$P$35,'DMG Tables'!$O$2:$O$35)*BID$1*LOOKUP(BID$1,'DMG Tables'!$G$2:$G$7,'DMG Tables'!$H$2:$H$7)</f>
        <v>31740000</v>
      </c>
      <c r="BIE14" s="1">
        <f>LOOKUP($A14,'DMG Tables'!$P$2:$P$35,'DMG Tables'!$O$2:$O$35)*BIE$1*LOOKUP(BIE$1,'DMG Tables'!$G$2:$G$7,'DMG Tables'!$H$2:$H$7)</f>
        <v>31760000</v>
      </c>
      <c r="BIF14" s="1">
        <f>LOOKUP($A14,'DMG Tables'!$P$2:$P$35,'DMG Tables'!$O$2:$O$35)*BIF$1*LOOKUP(BIF$1,'DMG Tables'!$G$2:$G$7,'DMG Tables'!$H$2:$H$7)</f>
        <v>31780000</v>
      </c>
      <c r="BIG14" s="1">
        <f>LOOKUP($A14,'DMG Tables'!$P$2:$P$35,'DMG Tables'!$O$2:$O$35)*BIG$1*LOOKUP(BIG$1,'DMG Tables'!$G$2:$G$7,'DMG Tables'!$H$2:$H$7)</f>
        <v>31800000</v>
      </c>
      <c r="BIH14" s="1">
        <f>LOOKUP($A14,'DMG Tables'!$P$2:$P$35,'DMG Tables'!$O$2:$O$35)*BIH$1*LOOKUP(BIH$1,'DMG Tables'!$G$2:$G$7,'DMG Tables'!$H$2:$H$7)</f>
        <v>31820000</v>
      </c>
      <c r="BII14" s="1">
        <f>LOOKUP($A14,'DMG Tables'!$P$2:$P$35,'DMG Tables'!$O$2:$O$35)*BII$1*LOOKUP(BII$1,'DMG Tables'!$G$2:$G$7,'DMG Tables'!$H$2:$H$7)</f>
        <v>31840000</v>
      </c>
      <c r="BIJ14" s="1">
        <f>LOOKUP($A14,'DMG Tables'!$P$2:$P$35,'DMG Tables'!$O$2:$O$35)*BIJ$1*LOOKUP(BIJ$1,'DMG Tables'!$G$2:$G$7,'DMG Tables'!$H$2:$H$7)</f>
        <v>31860000</v>
      </c>
      <c r="BIK14" s="1">
        <f>LOOKUP($A14,'DMG Tables'!$P$2:$P$35,'DMG Tables'!$O$2:$O$35)*BIK$1*LOOKUP(BIK$1,'DMG Tables'!$G$2:$G$7,'DMG Tables'!$H$2:$H$7)</f>
        <v>31880000</v>
      </c>
      <c r="BIL14" s="1">
        <f>LOOKUP($A14,'DMG Tables'!$P$2:$P$35,'DMG Tables'!$O$2:$O$35)*BIL$1*LOOKUP(BIL$1,'DMG Tables'!$G$2:$G$7,'DMG Tables'!$H$2:$H$7)</f>
        <v>31900000</v>
      </c>
      <c r="BIM14" s="1">
        <f>LOOKUP($A14,'DMG Tables'!$P$2:$P$35,'DMG Tables'!$O$2:$O$35)*BIM$1*LOOKUP(BIM$1,'DMG Tables'!$G$2:$G$7,'DMG Tables'!$H$2:$H$7)</f>
        <v>31920000</v>
      </c>
      <c r="BIN14" s="1">
        <f>LOOKUP($A14,'DMG Tables'!$P$2:$P$35,'DMG Tables'!$O$2:$O$35)*BIN$1*LOOKUP(BIN$1,'DMG Tables'!$G$2:$G$7,'DMG Tables'!$H$2:$H$7)</f>
        <v>31940000</v>
      </c>
      <c r="BIO14" s="1">
        <f>LOOKUP($A14,'DMG Tables'!$P$2:$P$35,'DMG Tables'!$O$2:$O$35)*BIO$1*LOOKUP(BIO$1,'DMG Tables'!$G$2:$G$7,'DMG Tables'!$H$2:$H$7)</f>
        <v>31960000</v>
      </c>
      <c r="BIP14" s="1">
        <f>LOOKUP($A14,'DMG Tables'!$P$2:$P$35,'DMG Tables'!$O$2:$O$35)*BIP$1*LOOKUP(BIP$1,'DMG Tables'!$G$2:$G$7,'DMG Tables'!$H$2:$H$7)</f>
        <v>31980000</v>
      </c>
      <c r="BIQ14" s="1">
        <f>LOOKUP($A14,'DMG Tables'!$P$2:$P$35,'DMG Tables'!$O$2:$O$35)*BIQ$1*LOOKUP(BIQ$1,'DMG Tables'!$G$2:$G$7,'DMG Tables'!$H$2:$H$7)</f>
        <v>32000000</v>
      </c>
      <c r="BIR14" s="1">
        <f>LOOKUP($A14,'DMG Tables'!$P$2:$P$35,'DMG Tables'!$O$2:$O$35)*BIR$1*LOOKUP(BIR$1,'DMG Tables'!$G$2:$G$7,'DMG Tables'!$H$2:$H$7)</f>
        <v>32020000</v>
      </c>
      <c r="BIS14" s="1">
        <f>LOOKUP($A14,'DMG Tables'!$P$2:$P$35,'DMG Tables'!$O$2:$O$35)*BIS$1*LOOKUP(BIS$1,'DMG Tables'!$G$2:$G$7,'DMG Tables'!$H$2:$H$7)</f>
        <v>32040000</v>
      </c>
      <c r="BIT14" s="1">
        <f>LOOKUP($A14,'DMG Tables'!$P$2:$P$35,'DMG Tables'!$O$2:$O$35)*BIT$1*LOOKUP(BIT$1,'DMG Tables'!$G$2:$G$7,'DMG Tables'!$H$2:$H$7)</f>
        <v>32060000</v>
      </c>
      <c r="BIU14" s="1">
        <f>LOOKUP($A14,'DMG Tables'!$P$2:$P$35,'DMG Tables'!$O$2:$O$35)*BIU$1*LOOKUP(BIU$1,'DMG Tables'!$G$2:$G$7,'DMG Tables'!$H$2:$H$7)</f>
        <v>32080000</v>
      </c>
      <c r="BIV14" s="1">
        <f>LOOKUP($A14,'DMG Tables'!$P$2:$P$35,'DMG Tables'!$O$2:$O$35)*BIV$1*LOOKUP(BIV$1,'DMG Tables'!$G$2:$G$7,'DMG Tables'!$H$2:$H$7)</f>
        <v>32100000</v>
      </c>
      <c r="BIW14" s="1">
        <f>LOOKUP($A14,'DMG Tables'!$P$2:$P$35,'DMG Tables'!$O$2:$O$35)*BIW$1*LOOKUP(BIW$1,'DMG Tables'!$G$2:$G$7,'DMG Tables'!$H$2:$H$7)</f>
        <v>32120000</v>
      </c>
      <c r="BIX14" s="1">
        <f>LOOKUP($A14,'DMG Tables'!$P$2:$P$35,'DMG Tables'!$O$2:$O$35)*BIX$1*LOOKUP(BIX$1,'DMG Tables'!$G$2:$G$7,'DMG Tables'!$H$2:$H$7)</f>
        <v>32140000</v>
      </c>
      <c r="BIY14" s="1">
        <f>LOOKUP($A14,'DMG Tables'!$P$2:$P$35,'DMG Tables'!$O$2:$O$35)*BIY$1*LOOKUP(BIY$1,'DMG Tables'!$G$2:$G$7,'DMG Tables'!$H$2:$H$7)</f>
        <v>32160000</v>
      </c>
      <c r="BIZ14" s="1">
        <f>LOOKUP($A14,'DMG Tables'!$P$2:$P$35,'DMG Tables'!$O$2:$O$35)*BIZ$1*LOOKUP(BIZ$1,'DMG Tables'!$G$2:$G$7,'DMG Tables'!$H$2:$H$7)</f>
        <v>32180000</v>
      </c>
      <c r="BJA14" s="1">
        <f>LOOKUP($A14,'DMG Tables'!$P$2:$P$35,'DMG Tables'!$O$2:$O$35)*BJA$1*LOOKUP(BJA$1,'DMG Tables'!$G$2:$G$7,'DMG Tables'!$H$2:$H$7)</f>
        <v>32200000</v>
      </c>
      <c r="BJB14" s="1">
        <f>LOOKUP($A14,'DMG Tables'!$P$2:$P$35,'DMG Tables'!$O$2:$O$35)*BJB$1*LOOKUP(BJB$1,'DMG Tables'!$G$2:$G$7,'DMG Tables'!$H$2:$H$7)</f>
        <v>32220000</v>
      </c>
      <c r="BJC14" s="1">
        <f>LOOKUP($A14,'DMG Tables'!$P$2:$P$35,'DMG Tables'!$O$2:$O$35)*BJC$1*LOOKUP(BJC$1,'DMG Tables'!$G$2:$G$7,'DMG Tables'!$H$2:$H$7)</f>
        <v>32240000</v>
      </c>
      <c r="BJD14" s="1">
        <f>LOOKUP($A14,'DMG Tables'!$P$2:$P$35,'DMG Tables'!$O$2:$O$35)*BJD$1*LOOKUP(BJD$1,'DMG Tables'!$G$2:$G$7,'DMG Tables'!$H$2:$H$7)</f>
        <v>32260000</v>
      </c>
      <c r="BJE14" s="1">
        <f>LOOKUP($A14,'DMG Tables'!$P$2:$P$35,'DMG Tables'!$O$2:$O$35)*BJE$1*LOOKUP(BJE$1,'DMG Tables'!$G$2:$G$7,'DMG Tables'!$H$2:$H$7)</f>
        <v>32280000</v>
      </c>
      <c r="BJF14" s="1">
        <f>LOOKUP($A14,'DMG Tables'!$P$2:$P$35,'DMG Tables'!$O$2:$O$35)*BJF$1*LOOKUP(BJF$1,'DMG Tables'!$G$2:$G$7,'DMG Tables'!$H$2:$H$7)</f>
        <v>32300000</v>
      </c>
      <c r="BJG14" s="1">
        <f>LOOKUP($A14,'DMG Tables'!$P$2:$P$35,'DMG Tables'!$O$2:$O$35)*BJG$1*LOOKUP(BJG$1,'DMG Tables'!$G$2:$G$7,'DMG Tables'!$H$2:$H$7)</f>
        <v>32320000</v>
      </c>
      <c r="BJH14" s="1">
        <f>LOOKUP($A14,'DMG Tables'!$P$2:$P$35,'DMG Tables'!$O$2:$O$35)*BJH$1*LOOKUP(BJH$1,'DMG Tables'!$G$2:$G$7,'DMG Tables'!$H$2:$H$7)</f>
        <v>32340000</v>
      </c>
      <c r="BJI14" s="1">
        <f>LOOKUP($A14,'DMG Tables'!$P$2:$P$35,'DMG Tables'!$O$2:$O$35)*BJI$1*LOOKUP(BJI$1,'DMG Tables'!$G$2:$G$7,'DMG Tables'!$H$2:$H$7)</f>
        <v>32360000</v>
      </c>
      <c r="BJJ14" s="1">
        <f>LOOKUP($A14,'DMG Tables'!$P$2:$P$35,'DMG Tables'!$O$2:$O$35)*BJJ$1*LOOKUP(BJJ$1,'DMG Tables'!$G$2:$G$7,'DMG Tables'!$H$2:$H$7)</f>
        <v>32380000</v>
      </c>
      <c r="BJK14" s="1">
        <f>LOOKUP($A14,'DMG Tables'!$P$2:$P$35,'DMG Tables'!$O$2:$O$35)*BJK$1*LOOKUP(BJK$1,'DMG Tables'!$G$2:$G$7,'DMG Tables'!$H$2:$H$7)</f>
        <v>32400000</v>
      </c>
      <c r="BJL14" s="1">
        <f>LOOKUP($A14,'DMG Tables'!$P$2:$P$35,'DMG Tables'!$O$2:$O$35)*BJL$1*LOOKUP(BJL$1,'DMG Tables'!$G$2:$G$7,'DMG Tables'!$H$2:$H$7)</f>
        <v>32420000</v>
      </c>
      <c r="BJM14" s="1">
        <f>LOOKUP($A14,'DMG Tables'!$P$2:$P$35,'DMG Tables'!$O$2:$O$35)*BJM$1*LOOKUP(BJM$1,'DMG Tables'!$G$2:$G$7,'DMG Tables'!$H$2:$H$7)</f>
        <v>32440000</v>
      </c>
      <c r="BJN14" s="1">
        <f>LOOKUP($A14,'DMG Tables'!$P$2:$P$35,'DMG Tables'!$O$2:$O$35)*BJN$1*LOOKUP(BJN$1,'DMG Tables'!$G$2:$G$7,'DMG Tables'!$H$2:$H$7)</f>
        <v>32460000</v>
      </c>
      <c r="BJO14" s="1">
        <f>LOOKUP($A14,'DMG Tables'!$P$2:$P$35,'DMG Tables'!$O$2:$O$35)*BJO$1*LOOKUP(BJO$1,'DMG Tables'!$G$2:$G$7,'DMG Tables'!$H$2:$H$7)</f>
        <v>32480000</v>
      </c>
      <c r="BJP14" s="1">
        <f>LOOKUP($A14,'DMG Tables'!$P$2:$P$35,'DMG Tables'!$O$2:$O$35)*BJP$1*LOOKUP(BJP$1,'DMG Tables'!$G$2:$G$7,'DMG Tables'!$H$2:$H$7)</f>
        <v>32500000</v>
      </c>
      <c r="BJQ14" s="1">
        <f>LOOKUP($A14,'DMG Tables'!$P$2:$P$35,'DMG Tables'!$O$2:$O$35)*BJQ$1*LOOKUP(BJQ$1,'DMG Tables'!$G$2:$G$7,'DMG Tables'!$H$2:$H$7)</f>
        <v>32520000</v>
      </c>
      <c r="BJR14" s="1">
        <f>LOOKUP($A14,'DMG Tables'!$P$2:$P$35,'DMG Tables'!$O$2:$O$35)*BJR$1*LOOKUP(BJR$1,'DMG Tables'!$G$2:$G$7,'DMG Tables'!$H$2:$H$7)</f>
        <v>32540000</v>
      </c>
      <c r="BJS14" s="1">
        <f>LOOKUP($A14,'DMG Tables'!$P$2:$P$35,'DMG Tables'!$O$2:$O$35)*BJS$1*LOOKUP(BJS$1,'DMG Tables'!$G$2:$G$7,'DMG Tables'!$H$2:$H$7)</f>
        <v>32560000</v>
      </c>
      <c r="BJT14" s="1">
        <f>LOOKUP($A14,'DMG Tables'!$P$2:$P$35,'DMG Tables'!$O$2:$O$35)*BJT$1*LOOKUP(BJT$1,'DMG Tables'!$G$2:$G$7,'DMG Tables'!$H$2:$H$7)</f>
        <v>32580000</v>
      </c>
      <c r="BJU14" s="1">
        <f>LOOKUP($A14,'DMG Tables'!$P$2:$P$35,'DMG Tables'!$O$2:$O$35)*BJU$1*LOOKUP(BJU$1,'DMG Tables'!$G$2:$G$7,'DMG Tables'!$H$2:$H$7)</f>
        <v>32600000</v>
      </c>
      <c r="BJV14" s="1">
        <f>LOOKUP($A14,'DMG Tables'!$P$2:$P$35,'DMG Tables'!$O$2:$O$35)*BJV$1*LOOKUP(BJV$1,'DMG Tables'!$G$2:$G$7,'DMG Tables'!$H$2:$H$7)</f>
        <v>32620000</v>
      </c>
      <c r="BJW14" s="1">
        <f>LOOKUP($A14,'DMG Tables'!$P$2:$P$35,'DMG Tables'!$O$2:$O$35)*BJW$1*LOOKUP(BJW$1,'DMG Tables'!$G$2:$G$7,'DMG Tables'!$H$2:$H$7)</f>
        <v>32640000</v>
      </c>
      <c r="BJX14" s="1">
        <f>LOOKUP($A14,'DMG Tables'!$P$2:$P$35,'DMG Tables'!$O$2:$O$35)*BJX$1*LOOKUP(BJX$1,'DMG Tables'!$G$2:$G$7,'DMG Tables'!$H$2:$H$7)</f>
        <v>32660000</v>
      </c>
      <c r="BJY14" s="1">
        <f>LOOKUP($A14,'DMG Tables'!$P$2:$P$35,'DMG Tables'!$O$2:$O$35)*BJY$1*LOOKUP(BJY$1,'DMG Tables'!$G$2:$G$7,'DMG Tables'!$H$2:$H$7)</f>
        <v>32680000</v>
      </c>
      <c r="BJZ14" s="1">
        <f>LOOKUP($A14,'DMG Tables'!$P$2:$P$35,'DMG Tables'!$O$2:$O$35)*BJZ$1*LOOKUP(BJZ$1,'DMG Tables'!$G$2:$G$7,'DMG Tables'!$H$2:$H$7)</f>
        <v>32700000</v>
      </c>
      <c r="BKA14" s="1">
        <f>LOOKUP($A14,'DMG Tables'!$P$2:$P$35,'DMG Tables'!$O$2:$O$35)*BKA$1*LOOKUP(BKA$1,'DMG Tables'!$G$2:$G$7,'DMG Tables'!$H$2:$H$7)</f>
        <v>32720000</v>
      </c>
      <c r="BKB14" s="1">
        <f>LOOKUP($A14,'DMG Tables'!$P$2:$P$35,'DMG Tables'!$O$2:$O$35)*BKB$1*LOOKUP(BKB$1,'DMG Tables'!$G$2:$G$7,'DMG Tables'!$H$2:$H$7)</f>
        <v>32740000</v>
      </c>
      <c r="BKC14" s="1">
        <f>LOOKUP($A14,'DMG Tables'!$P$2:$P$35,'DMG Tables'!$O$2:$O$35)*BKC$1*LOOKUP(BKC$1,'DMG Tables'!$G$2:$G$7,'DMG Tables'!$H$2:$H$7)</f>
        <v>32760000</v>
      </c>
      <c r="BKD14" s="1">
        <f>LOOKUP($A14,'DMG Tables'!$P$2:$P$35,'DMG Tables'!$O$2:$O$35)*BKD$1*LOOKUP(BKD$1,'DMG Tables'!$G$2:$G$7,'DMG Tables'!$H$2:$H$7)</f>
        <v>32780000</v>
      </c>
      <c r="BKE14" s="1">
        <f>LOOKUP($A14,'DMG Tables'!$P$2:$P$35,'DMG Tables'!$O$2:$O$35)*BKE$1*LOOKUP(BKE$1,'DMG Tables'!$G$2:$G$7,'DMG Tables'!$H$2:$H$7)</f>
        <v>32800000</v>
      </c>
      <c r="BKF14" s="1">
        <f>LOOKUP($A14,'DMG Tables'!$P$2:$P$35,'DMG Tables'!$O$2:$O$35)*BKF$1*LOOKUP(BKF$1,'DMG Tables'!$G$2:$G$7,'DMG Tables'!$H$2:$H$7)</f>
        <v>32820000</v>
      </c>
      <c r="BKG14" s="1">
        <f>LOOKUP($A14,'DMG Tables'!$P$2:$P$35,'DMG Tables'!$O$2:$O$35)*BKG$1*LOOKUP(BKG$1,'DMG Tables'!$G$2:$G$7,'DMG Tables'!$H$2:$H$7)</f>
        <v>32840000</v>
      </c>
      <c r="BKH14" s="1">
        <f>LOOKUP($A14,'DMG Tables'!$P$2:$P$35,'DMG Tables'!$O$2:$O$35)*BKH$1*LOOKUP(BKH$1,'DMG Tables'!$G$2:$G$7,'DMG Tables'!$H$2:$H$7)</f>
        <v>32860000</v>
      </c>
      <c r="BKI14" s="1">
        <f>LOOKUP($A14,'DMG Tables'!$P$2:$P$35,'DMG Tables'!$O$2:$O$35)*BKI$1*LOOKUP(BKI$1,'DMG Tables'!$G$2:$G$7,'DMG Tables'!$H$2:$H$7)</f>
        <v>32880000</v>
      </c>
      <c r="BKJ14" s="1">
        <f>LOOKUP($A14,'DMG Tables'!$P$2:$P$35,'DMG Tables'!$O$2:$O$35)*BKJ$1*LOOKUP(BKJ$1,'DMG Tables'!$G$2:$G$7,'DMG Tables'!$H$2:$H$7)</f>
        <v>32900000</v>
      </c>
      <c r="BKK14" s="1">
        <f>LOOKUP($A14,'DMG Tables'!$P$2:$P$35,'DMG Tables'!$O$2:$O$35)*BKK$1*LOOKUP(BKK$1,'DMG Tables'!$G$2:$G$7,'DMG Tables'!$H$2:$H$7)</f>
        <v>32920000</v>
      </c>
      <c r="BKL14" s="1">
        <f>LOOKUP($A14,'DMG Tables'!$P$2:$P$35,'DMG Tables'!$O$2:$O$35)*BKL$1*LOOKUP(BKL$1,'DMG Tables'!$G$2:$G$7,'DMG Tables'!$H$2:$H$7)</f>
        <v>32940000</v>
      </c>
      <c r="BKM14" s="1">
        <f>LOOKUP($A14,'DMG Tables'!$P$2:$P$35,'DMG Tables'!$O$2:$O$35)*BKM$1*LOOKUP(BKM$1,'DMG Tables'!$G$2:$G$7,'DMG Tables'!$H$2:$H$7)</f>
        <v>32960000</v>
      </c>
      <c r="BKN14" s="1">
        <f>LOOKUP($A14,'DMG Tables'!$P$2:$P$35,'DMG Tables'!$O$2:$O$35)*BKN$1*LOOKUP(BKN$1,'DMG Tables'!$G$2:$G$7,'DMG Tables'!$H$2:$H$7)</f>
        <v>32980000</v>
      </c>
      <c r="BKO14" s="1">
        <f>LOOKUP($A14,'DMG Tables'!$P$2:$P$35,'DMG Tables'!$O$2:$O$35)*BKO$1*LOOKUP(BKO$1,'DMG Tables'!$G$2:$G$7,'DMG Tables'!$H$2:$H$7)</f>
        <v>33000000</v>
      </c>
      <c r="BKP14" s="1">
        <f>LOOKUP($A14,'DMG Tables'!$P$2:$P$35,'DMG Tables'!$O$2:$O$35)*BKP$1*LOOKUP(BKP$1,'DMG Tables'!$G$2:$G$7,'DMG Tables'!$H$2:$H$7)</f>
        <v>33020000</v>
      </c>
      <c r="BKQ14" s="1">
        <f>LOOKUP($A14,'DMG Tables'!$P$2:$P$35,'DMG Tables'!$O$2:$O$35)*BKQ$1*LOOKUP(BKQ$1,'DMG Tables'!$G$2:$G$7,'DMG Tables'!$H$2:$H$7)</f>
        <v>33040000</v>
      </c>
      <c r="BKR14" s="1">
        <f>LOOKUP($A14,'DMG Tables'!$P$2:$P$35,'DMG Tables'!$O$2:$O$35)*BKR$1*LOOKUP(BKR$1,'DMG Tables'!$G$2:$G$7,'DMG Tables'!$H$2:$H$7)</f>
        <v>33060000</v>
      </c>
      <c r="BKS14" s="1">
        <f>LOOKUP($A14,'DMG Tables'!$P$2:$P$35,'DMG Tables'!$O$2:$O$35)*BKS$1*LOOKUP(BKS$1,'DMG Tables'!$G$2:$G$7,'DMG Tables'!$H$2:$H$7)</f>
        <v>33080000</v>
      </c>
      <c r="BKT14" s="1">
        <f>LOOKUP($A14,'DMG Tables'!$P$2:$P$35,'DMG Tables'!$O$2:$O$35)*BKT$1*LOOKUP(BKT$1,'DMG Tables'!$G$2:$G$7,'DMG Tables'!$H$2:$H$7)</f>
        <v>33100000</v>
      </c>
      <c r="BKU14" s="1">
        <f>LOOKUP($A14,'DMG Tables'!$P$2:$P$35,'DMG Tables'!$O$2:$O$35)*BKU$1*LOOKUP(BKU$1,'DMG Tables'!$G$2:$G$7,'DMG Tables'!$H$2:$H$7)</f>
        <v>33120000</v>
      </c>
      <c r="BKV14" s="1">
        <f>LOOKUP($A14,'DMG Tables'!$P$2:$P$35,'DMG Tables'!$O$2:$O$35)*BKV$1*LOOKUP(BKV$1,'DMG Tables'!$G$2:$G$7,'DMG Tables'!$H$2:$H$7)</f>
        <v>33140000</v>
      </c>
      <c r="BKW14" s="1">
        <f>LOOKUP($A14,'DMG Tables'!$P$2:$P$35,'DMG Tables'!$O$2:$O$35)*BKW$1*LOOKUP(BKW$1,'DMG Tables'!$G$2:$G$7,'DMG Tables'!$H$2:$H$7)</f>
        <v>33160000</v>
      </c>
      <c r="BKX14" s="1">
        <f>LOOKUP($A14,'DMG Tables'!$P$2:$P$35,'DMG Tables'!$O$2:$O$35)*BKX$1*LOOKUP(BKX$1,'DMG Tables'!$G$2:$G$7,'DMG Tables'!$H$2:$H$7)</f>
        <v>33180000</v>
      </c>
      <c r="BKY14" s="1">
        <f>LOOKUP($A14,'DMG Tables'!$P$2:$P$35,'DMG Tables'!$O$2:$O$35)*BKY$1*LOOKUP(BKY$1,'DMG Tables'!$G$2:$G$7,'DMG Tables'!$H$2:$H$7)</f>
        <v>33200000</v>
      </c>
      <c r="BKZ14" s="1">
        <f>LOOKUP($A14,'DMG Tables'!$P$2:$P$35,'DMG Tables'!$O$2:$O$35)*BKZ$1*LOOKUP(BKZ$1,'DMG Tables'!$G$2:$G$7,'DMG Tables'!$H$2:$H$7)</f>
        <v>33220000</v>
      </c>
      <c r="BLA14" s="1">
        <f>LOOKUP($A14,'DMG Tables'!$P$2:$P$35,'DMG Tables'!$O$2:$O$35)*BLA$1*LOOKUP(BLA$1,'DMG Tables'!$G$2:$G$7,'DMG Tables'!$H$2:$H$7)</f>
        <v>33240000</v>
      </c>
      <c r="BLB14" s="1">
        <f>LOOKUP($A14,'DMG Tables'!$P$2:$P$35,'DMG Tables'!$O$2:$O$35)*BLB$1*LOOKUP(BLB$1,'DMG Tables'!$G$2:$G$7,'DMG Tables'!$H$2:$H$7)</f>
        <v>33260000</v>
      </c>
      <c r="BLC14" s="1">
        <f>LOOKUP($A14,'DMG Tables'!$P$2:$P$35,'DMG Tables'!$O$2:$O$35)*BLC$1*LOOKUP(BLC$1,'DMG Tables'!$G$2:$G$7,'DMG Tables'!$H$2:$H$7)</f>
        <v>33280000</v>
      </c>
      <c r="BLD14" s="1">
        <f>LOOKUP($A14,'DMG Tables'!$P$2:$P$35,'DMG Tables'!$O$2:$O$35)*BLD$1*LOOKUP(BLD$1,'DMG Tables'!$G$2:$G$7,'DMG Tables'!$H$2:$H$7)</f>
        <v>33300000</v>
      </c>
      <c r="BLE14" s="1">
        <f>LOOKUP($A14,'DMG Tables'!$P$2:$P$35,'DMG Tables'!$O$2:$O$35)*BLE$1*LOOKUP(BLE$1,'DMG Tables'!$G$2:$G$7,'DMG Tables'!$H$2:$H$7)</f>
        <v>33320000</v>
      </c>
      <c r="BLF14" s="1">
        <f>LOOKUP($A14,'DMG Tables'!$P$2:$P$35,'DMG Tables'!$O$2:$O$35)*BLF$1*LOOKUP(BLF$1,'DMG Tables'!$G$2:$G$7,'DMG Tables'!$H$2:$H$7)</f>
        <v>33340000</v>
      </c>
      <c r="BLG14" s="1">
        <f>LOOKUP($A14,'DMG Tables'!$P$2:$P$35,'DMG Tables'!$O$2:$O$35)*BLG$1*LOOKUP(BLG$1,'DMG Tables'!$G$2:$G$7,'DMG Tables'!$H$2:$H$7)</f>
        <v>33360000</v>
      </c>
      <c r="BLH14" s="1">
        <f>LOOKUP($A14,'DMG Tables'!$P$2:$P$35,'DMG Tables'!$O$2:$O$35)*BLH$1*LOOKUP(BLH$1,'DMG Tables'!$G$2:$G$7,'DMG Tables'!$H$2:$H$7)</f>
        <v>33380000</v>
      </c>
      <c r="BLI14" s="1">
        <f>LOOKUP($A14,'DMG Tables'!$P$2:$P$35,'DMG Tables'!$O$2:$O$35)*BLI$1*LOOKUP(BLI$1,'DMG Tables'!$G$2:$G$7,'DMG Tables'!$H$2:$H$7)</f>
        <v>33400000</v>
      </c>
      <c r="BLJ14" s="1">
        <f>LOOKUP($A14,'DMG Tables'!$P$2:$P$35,'DMG Tables'!$O$2:$O$35)*BLJ$1*LOOKUP(BLJ$1,'DMG Tables'!$G$2:$G$7,'DMG Tables'!$H$2:$H$7)</f>
        <v>33420000</v>
      </c>
      <c r="BLK14" s="1">
        <f>LOOKUP($A14,'DMG Tables'!$P$2:$P$35,'DMG Tables'!$O$2:$O$35)*BLK$1*LOOKUP(BLK$1,'DMG Tables'!$G$2:$G$7,'DMG Tables'!$H$2:$H$7)</f>
        <v>33440000</v>
      </c>
      <c r="BLL14" s="1">
        <f>LOOKUP($A14,'DMG Tables'!$P$2:$P$35,'DMG Tables'!$O$2:$O$35)*BLL$1*LOOKUP(BLL$1,'DMG Tables'!$G$2:$G$7,'DMG Tables'!$H$2:$H$7)</f>
        <v>33460000</v>
      </c>
      <c r="BLM14" s="1">
        <f>LOOKUP($A14,'DMG Tables'!$P$2:$P$35,'DMG Tables'!$O$2:$O$35)*BLM$1*LOOKUP(BLM$1,'DMG Tables'!$G$2:$G$7,'DMG Tables'!$H$2:$H$7)</f>
        <v>33480000</v>
      </c>
      <c r="BLN14" s="1">
        <f>LOOKUP($A14,'DMG Tables'!$P$2:$P$35,'DMG Tables'!$O$2:$O$35)*BLN$1*LOOKUP(BLN$1,'DMG Tables'!$G$2:$G$7,'DMG Tables'!$H$2:$H$7)</f>
        <v>33500000</v>
      </c>
      <c r="BLO14" s="1">
        <f>LOOKUP($A14,'DMG Tables'!$P$2:$P$35,'DMG Tables'!$O$2:$O$35)*BLO$1*LOOKUP(BLO$1,'DMG Tables'!$G$2:$G$7,'DMG Tables'!$H$2:$H$7)</f>
        <v>33520000</v>
      </c>
      <c r="BLP14" s="1">
        <f>LOOKUP($A14,'DMG Tables'!$P$2:$P$35,'DMG Tables'!$O$2:$O$35)*BLP$1*LOOKUP(BLP$1,'DMG Tables'!$G$2:$G$7,'DMG Tables'!$H$2:$H$7)</f>
        <v>33540000</v>
      </c>
      <c r="BLQ14" s="1">
        <f>LOOKUP($A14,'DMG Tables'!$P$2:$P$35,'DMG Tables'!$O$2:$O$35)*BLQ$1*LOOKUP(BLQ$1,'DMG Tables'!$G$2:$G$7,'DMG Tables'!$H$2:$H$7)</f>
        <v>33560000</v>
      </c>
      <c r="BLR14" s="1">
        <f>LOOKUP($A14,'DMG Tables'!$P$2:$P$35,'DMG Tables'!$O$2:$O$35)*BLR$1*LOOKUP(BLR$1,'DMG Tables'!$G$2:$G$7,'DMG Tables'!$H$2:$H$7)</f>
        <v>33580000</v>
      </c>
      <c r="BLS14" s="1">
        <f>LOOKUP($A14,'DMG Tables'!$P$2:$P$35,'DMG Tables'!$O$2:$O$35)*BLS$1*LOOKUP(BLS$1,'DMG Tables'!$G$2:$G$7,'DMG Tables'!$H$2:$H$7)</f>
        <v>33600000</v>
      </c>
      <c r="BLT14" s="1">
        <f>LOOKUP($A14,'DMG Tables'!$P$2:$P$35,'DMG Tables'!$O$2:$O$35)*BLT$1*LOOKUP(BLT$1,'DMG Tables'!$G$2:$G$7,'DMG Tables'!$H$2:$H$7)</f>
        <v>33620000</v>
      </c>
      <c r="BLU14" s="1">
        <f>LOOKUP($A14,'DMG Tables'!$P$2:$P$35,'DMG Tables'!$O$2:$O$35)*BLU$1*LOOKUP(BLU$1,'DMG Tables'!$G$2:$G$7,'DMG Tables'!$H$2:$H$7)</f>
        <v>33640000</v>
      </c>
      <c r="BLV14" s="1">
        <f>LOOKUP($A14,'DMG Tables'!$P$2:$P$35,'DMG Tables'!$O$2:$O$35)*BLV$1*LOOKUP(BLV$1,'DMG Tables'!$G$2:$G$7,'DMG Tables'!$H$2:$H$7)</f>
        <v>33660000</v>
      </c>
      <c r="BLW14" s="1">
        <f>LOOKUP($A14,'DMG Tables'!$P$2:$P$35,'DMG Tables'!$O$2:$O$35)*BLW$1*LOOKUP(BLW$1,'DMG Tables'!$G$2:$G$7,'DMG Tables'!$H$2:$H$7)</f>
        <v>33680000</v>
      </c>
      <c r="BLX14" s="1">
        <f>LOOKUP($A14,'DMG Tables'!$P$2:$P$35,'DMG Tables'!$O$2:$O$35)*BLX$1*LOOKUP(BLX$1,'DMG Tables'!$G$2:$G$7,'DMG Tables'!$H$2:$H$7)</f>
        <v>33700000</v>
      </c>
      <c r="BLY14" s="1">
        <f>LOOKUP($A14,'DMG Tables'!$P$2:$P$35,'DMG Tables'!$O$2:$O$35)*BLY$1*LOOKUP(BLY$1,'DMG Tables'!$G$2:$G$7,'DMG Tables'!$H$2:$H$7)</f>
        <v>33720000</v>
      </c>
      <c r="BLZ14" s="1">
        <f>LOOKUP($A14,'DMG Tables'!$P$2:$P$35,'DMG Tables'!$O$2:$O$35)*BLZ$1*LOOKUP(BLZ$1,'DMG Tables'!$G$2:$G$7,'DMG Tables'!$H$2:$H$7)</f>
        <v>33740000</v>
      </c>
      <c r="BMA14" s="1">
        <f>LOOKUP($A14,'DMG Tables'!$P$2:$P$35,'DMG Tables'!$O$2:$O$35)*BMA$1*LOOKUP(BMA$1,'DMG Tables'!$G$2:$G$7,'DMG Tables'!$H$2:$H$7)</f>
        <v>33760000</v>
      </c>
      <c r="BMB14" s="1">
        <f>LOOKUP($A14,'DMG Tables'!$P$2:$P$35,'DMG Tables'!$O$2:$O$35)*BMB$1*LOOKUP(BMB$1,'DMG Tables'!$G$2:$G$7,'DMG Tables'!$H$2:$H$7)</f>
        <v>33780000</v>
      </c>
      <c r="BMC14" s="1">
        <f>LOOKUP($A14,'DMG Tables'!$P$2:$P$35,'DMG Tables'!$O$2:$O$35)*BMC$1*LOOKUP(BMC$1,'DMG Tables'!$G$2:$G$7,'DMG Tables'!$H$2:$H$7)</f>
        <v>33800000</v>
      </c>
      <c r="BMD14" s="1">
        <f>LOOKUP($A14,'DMG Tables'!$P$2:$P$35,'DMG Tables'!$O$2:$O$35)*BMD$1*LOOKUP(BMD$1,'DMG Tables'!$G$2:$G$7,'DMG Tables'!$H$2:$H$7)</f>
        <v>33820000</v>
      </c>
      <c r="BME14" s="1">
        <f>LOOKUP($A14,'DMG Tables'!$P$2:$P$35,'DMG Tables'!$O$2:$O$35)*BME$1*LOOKUP(BME$1,'DMG Tables'!$G$2:$G$7,'DMG Tables'!$H$2:$H$7)</f>
        <v>33840000</v>
      </c>
      <c r="BMF14" s="1">
        <f>LOOKUP($A14,'DMG Tables'!$P$2:$P$35,'DMG Tables'!$O$2:$O$35)*BMF$1*LOOKUP(BMF$1,'DMG Tables'!$G$2:$G$7,'DMG Tables'!$H$2:$H$7)</f>
        <v>33860000</v>
      </c>
      <c r="BMG14" s="1">
        <f>LOOKUP($A14,'DMG Tables'!$P$2:$P$35,'DMG Tables'!$O$2:$O$35)*BMG$1*LOOKUP(BMG$1,'DMG Tables'!$G$2:$G$7,'DMG Tables'!$H$2:$H$7)</f>
        <v>33880000</v>
      </c>
      <c r="BMH14" s="1">
        <f>LOOKUP($A14,'DMG Tables'!$P$2:$P$35,'DMG Tables'!$O$2:$O$35)*BMH$1*LOOKUP(BMH$1,'DMG Tables'!$G$2:$G$7,'DMG Tables'!$H$2:$H$7)</f>
        <v>33900000</v>
      </c>
      <c r="BMI14" s="1">
        <f>LOOKUP($A14,'DMG Tables'!$P$2:$P$35,'DMG Tables'!$O$2:$O$35)*BMI$1*LOOKUP(BMI$1,'DMG Tables'!$G$2:$G$7,'DMG Tables'!$H$2:$H$7)</f>
        <v>33920000</v>
      </c>
      <c r="BMJ14" s="1">
        <f>LOOKUP($A14,'DMG Tables'!$P$2:$P$35,'DMG Tables'!$O$2:$O$35)*BMJ$1*LOOKUP(BMJ$1,'DMG Tables'!$G$2:$G$7,'DMG Tables'!$H$2:$H$7)</f>
        <v>33940000</v>
      </c>
      <c r="BMK14" s="1">
        <f>LOOKUP($A14,'DMG Tables'!$P$2:$P$35,'DMG Tables'!$O$2:$O$35)*BMK$1*LOOKUP(BMK$1,'DMG Tables'!$G$2:$G$7,'DMG Tables'!$H$2:$H$7)</f>
        <v>33960000</v>
      </c>
      <c r="BML14" s="1">
        <f>LOOKUP($A14,'DMG Tables'!$P$2:$P$35,'DMG Tables'!$O$2:$O$35)*BML$1*LOOKUP(BML$1,'DMG Tables'!$G$2:$G$7,'DMG Tables'!$H$2:$H$7)</f>
        <v>33980000</v>
      </c>
      <c r="BMM14" s="1">
        <f>LOOKUP($A14,'DMG Tables'!$P$2:$P$35,'DMG Tables'!$O$2:$O$35)*BMM$1*LOOKUP(BMM$1,'DMG Tables'!$G$2:$G$7,'DMG Tables'!$H$2:$H$7)</f>
        <v>34000000</v>
      </c>
      <c r="BMN14" s="1">
        <f>LOOKUP($A14,'DMG Tables'!$P$2:$P$35,'DMG Tables'!$O$2:$O$35)*BMN$1*LOOKUP(BMN$1,'DMG Tables'!$G$2:$G$7,'DMG Tables'!$H$2:$H$7)</f>
        <v>34020000</v>
      </c>
      <c r="BMO14" s="1">
        <f>LOOKUP($A14,'DMG Tables'!$P$2:$P$35,'DMG Tables'!$O$2:$O$35)*BMO$1*LOOKUP(BMO$1,'DMG Tables'!$G$2:$G$7,'DMG Tables'!$H$2:$H$7)</f>
        <v>34040000</v>
      </c>
      <c r="BMP14" s="1">
        <f>LOOKUP($A14,'DMG Tables'!$P$2:$P$35,'DMG Tables'!$O$2:$O$35)*BMP$1*LOOKUP(BMP$1,'DMG Tables'!$G$2:$G$7,'DMG Tables'!$H$2:$H$7)</f>
        <v>34060000</v>
      </c>
      <c r="BMQ14" s="1">
        <f>LOOKUP($A14,'DMG Tables'!$P$2:$P$35,'DMG Tables'!$O$2:$O$35)*BMQ$1*LOOKUP(BMQ$1,'DMG Tables'!$G$2:$G$7,'DMG Tables'!$H$2:$H$7)</f>
        <v>34080000</v>
      </c>
      <c r="BMR14" s="1">
        <f>LOOKUP($A14,'DMG Tables'!$P$2:$P$35,'DMG Tables'!$O$2:$O$35)*BMR$1*LOOKUP(BMR$1,'DMG Tables'!$G$2:$G$7,'DMG Tables'!$H$2:$H$7)</f>
        <v>34100000</v>
      </c>
      <c r="BMS14" s="1">
        <f>LOOKUP($A14,'DMG Tables'!$P$2:$P$35,'DMG Tables'!$O$2:$O$35)*BMS$1*LOOKUP(BMS$1,'DMG Tables'!$G$2:$G$7,'DMG Tables'!$H$2:$H$7)</f>
        <v>34120000</v>
      </c>
      <c r="BMT14" s="1">
        <f>LOOKUP($A14,'DMG Tables'!$P$2:$P$35,'DMG Tables'!$O$2:$O$35)*BMT$1*LOOKUP(BMT$1,'DMG Tables'!$G$2:$G$7,'DMG Tables'!$H$2:$H$7)</f>
        <v>34140000</v>
      </c>
      <c r="BMU14" s="1">
        <f>LOOKUP($A14,'DMG Tables'!$P$2:$P$35,'DMG Tables'!$O$2:$O$35)*BMU$1*LOOKUP(BMU$1,'DMG Tables'!$G$2:$G$7,'DMG Tables'!$H$2:$H$7)</f>
        <v>34160000</v>
      </c>
      <c r="BMV14" s="1">
        <f>LOOKUP($A14,'DMG Tables'!$P$2:$P$35,'DMG Tables'!$O$2:$O$35)*BMV$1*LOOKUP(BMV$1,'DMG Tables'!$G$2:$G$7,'DMG Tables'!$H$2:$H$7)</f>
        <v>34180000</v>
      </c>
      <c r="BMW14" s="1">
        <f>LOOKUP($A14,'DMG Tables'!$P$2:$P$35,'DMG Tables'!$O$2:$O$35)*BMW$1*LOOKUP(BMW$1,'DMG Tables'!$G$2:$G$7,'DMG Tables'!$H$2:$H$7)</f>
        <v>34200000</v>
      </c>
      <c r="BMX14" s="1">
        <f>LOOKUP($A14,'DMG Tables'!$P$2:$P$35,'DMG Tables'!$O$2:$O$35)*BMX$1*LOOKUP(BMX$1,'DMG Tables'!$G$2:$G$7,'DMG Tables'!$H$2:$H$7)</f>
        <v>34220000</v>
      </c>
      <c r="BMY14" s="1">
        <f>LOOKUP($A14,'DMG Tables'!$P$2:$P$35,'DMG Tables'!$O$2:$O$35)*BMY$1*LOOKUP(BMY$1,'DMG Tables'!$G$2:$G$7,'DMG Tables'!$H$2:$H$7)</f>
        <v>34240000</v>
      </c>
      <c r="BMZ14" s="1">
        <f>LOOKUP($A14,'DMG Tables'!$P$2:$P$35,'DMG Tables'!$O$2:$O$35)*BMZ$1*LOOKUP(BMZ$1,'DMG Tables'!$G$2:$G$7,'DMG Tables'!$H$2:$H$7)</f>
        <v>34260000</v>
      </c>
      <c r="BNA14" s="1">
        <f>LOOKUP($A14,'DMG Tables'!$P$2:$P$35,'DMG Tables'!$O$2:$O$35)*BNA$1*LOOKUP(BNA$1,'DMG Tables'!$G$2:$G$7,'DMG Tables'!$H$2:$H$7)</f>
        <v>34280000</v>
      </c>
      <c r="BNB14" s="1">
        <f>LOOKUP($A14,'DMG Tables'!$P$2:$P$35,'DMG Tables'!$O$2:$O$35)*BNB$1*LOOKUP(BNB$1,'DMG Tables'!$G$2:$G$7,'DMG Tables'!$H$2:$H$7)</f>
        <v>34300000</v>
      </c>
      <c r="BNC14" s="1">
        <f>LOOKUP($A14,'DMG Tables'!$P$2:$P$35,'DMG Tables'!$O$2:$O$35)*BNC$1*LOOKUP(BNC$1,'DMG Tables'!$G$2:$G$7,'DMG Tables'!$H$2:$H$7)</f>
        <v>34320000</v>
      </c>
      <c r="BND14" s="1">
        <f>LOOKUP($A14,'DMG Tables'!$P$2:$P$35,'DMG Tables'!$O$2:$O$35)*BND$1*LOOKUP(BND$1,'DMG Tables'!$G$2:$G$7,'DMG Tables'!$H$2:$H$7)</f>
        <v>34340000</v>
      </c>
      <c r="BNE14" s="1">
        <f>LOOKUP($A14,'DMG Tables'!$P$2:$P$35,'DMG Tables'!$O$2:$O$35)*BNE$1*LOOKUP(BNE$1,'DMG Tables'!$G$2:$G$7,'DMG Tables'!$H$2:$H$7)</f>
        <v>34360000</v>
      </c>
      <c r="BNF14" s="1">
        <f>LOOKUP($A14,'DMG Tables'!$P$2:$P$35,'DMG Tables'!$O$2:$O$35)*BNF$1*LOOKUP(BNF$1,'DMG Tables'!$G$2:$G$7,'DMG Tables'!$H$2:$H$7)</f>
        <v>34380000</v>
      </c>
      <c r="BNG14" s="1">
        <f>LOOKUP($A14,'DMG Tables'!$P$2:$P$35,'DMG Tables'!$O$2:$O$35)*BNG$1*LOOKUP(BNG$1,'DMG Tables'!$G$2:$G$7,'DMG Tables'!$H$2:$H$7)</f>
        <v>34400000</v>
      </c>
      <c r="BNH14" s="1">
        <f>LOOKUP($A14,'DMG Tables'!$P$2:$P$35,'DMG Tables'!$O$2:$O$35)*BNH$1*LOOKUP(BNH$1,'DMG Tables'!$G$2:$G$7,'DMG Tables'!$H$2:$H$7)</f>
        <v>34420000</v>
      </c>
      <c r="BNI14" s="1">
        <f>LOOKUP($A14,'DMG Tables'!$P$2:$P$35,'DMG Tables'!$O$2:$O$35)*BNI$1*LOOKUP(BNI$1,'DMG Tables'!$G$2:$G$7,'DMG Tables'!$H$2:$H$7)</f>
        <v>34440000</v>
      </c>
      <c r="BNJ14" s="1">
        <f>LOOKUP($A14,'DMG Tables'!$P$2:$P$35,'DMG Tables'!$O$2:$O$35)*BNJ$1*LOOKUP(BNJ$1,'DMG Tables'!$G$2:$G$7,'DMG Tables'!$H$2:$H$7)</f>
        <v>34460000</v>
      </c>
      <c r="BNK14" s="1">
        <f>LOOKUP($A14,'DMG Tables'!$P$2:$P$35,'DMG Tables'!$O$2:$O$35)*BNK$1*LOOKUP(BNK$1,'DMG Tables'!$G$2:$G$7,'DMG Tables'!$H$2:$H$7)</f>
        <v>34480000</v>
      </c>
      <c r="BNL14" s="1">
        <f>LOOKUP($A14,'DMG Tables'!$P$2:$P$35,'DMG Tables'!$O$2:$O$35)*BNL$1*LOOKUP(BNL$1,'DMG Tables'!$G$2:$G$7,'DMG Tables'!$H$2:$H$7)</f>
        <v>34500000</v>
      </c>
      <c r="BNM14" s="1">
        <f>LOOKUP($A14,'DMG Tables'!$P$2:$P$35,'DMG Tables'!$O$2:$O$35)*BNM$1*LOOKUP(BNM$1,'DMG Tables'!$G$2:$G$7,'DMG Tables'!$H$2:$H$7)</f>
        <v>34520000</v>
      </c>
      <c r="BNN14" s="1">
        <f>LOOKUP($A14,'DMG Tables'!$P$2:$P$35,'DMG Tables'!$O$2:$O$35)*BNN$1*LOOKUP(BNN$1,'DMG Tables'!$G$2:$G$7,'DMG Tables'!$H$2:$H$7)</f>
        <v>34540000</v>
      </c>
      <c r="BNO14" s="1">
        <f>LOOKUP($A14,'DMG Tables'!$P$2:$P$35,'DMG Tables'!$O$2:$O$35)*BNO$1*LOOKUP(BNO$1,'DMG Tables'!$G$2:$G$7,'DMG Tables'!$H$2:$H$7)</f>
        <v>34560000</v>
      </c>
      <c r="BNP14" s="1">
        <f>LOOKUP($A14,'DMG Tables'!$P$2:$P$35,'DMG Tables'!$O$2:$O$35)*BNP$1*LOOKUP(BNP$1,'DMG Tables'!$G$2:$G$7,'DMG Tables'!$H$2:$H$7)</f>
        <v>34580000</v>
      </c>
      <c r="BNQ14" s="1">
        <f>LOOKUP($A14,'DMG Tables'!$P$2:$P$35,'DMG Tables'!$O$2:$O$35)*BNQ$1*LOOKUP(BNQ$1,'DMG Tables'!$G$2:$G$7,'DMG Tables'!$H$2:$H$7)</f>
        <v>34600000</v>
      </c>
      <c r="BNR14" s="1">
        <f>LOOKUP($A14,'DMG Tables'!$P$2:$P$35,'DMG Tables'!$O$2:$O$35)*BNR$1*LOOKUP(BNR$1,'DMG Tables'!$G$2:$G$7,'DMG Tables'!$H$2:$H$7)</f>
        <v>34620000</v>
      </c>
      <c r="BNS14" s="1">
        <f>LOOKUP($A14,'DMG Tables'!$P$2:$P$35,'DMG Tables'!$O$2:$O$35)*BNS$1*LOOKUP(BNS$1,'DMG Tables'!$G$2:$G$7,'DMG Tables'!$H$2:$H$7)</f>
        <v>34640000</v>
      </c>
      <c r="BNT14" s="1">
        <f>LOOKUP($A14,'DMG Tables'!$P$2:$P$35,'DMG Tables'!$O$2:$O$35)*BNT$1*LOOKUP(BNT$1,'DMG Tables'!$G$2:$G$7,'DMG Tables'!$H$2:$H$7)</f>
        <v>34660000</v>
      </c>
      <c r="BNU14" s="1">
        <f>LOOKUP($A14,'DMG Tables'!$P$2:$P$35,'DMG Tables'!$O$2:$O$35)*BNU$1*LOOKUP(BNU$1,'DMG Tables'!$G$2:$G$7,'DMG Tables'!$H$2:$H$7)</f>
        <v>34680000</v>
      </c>
      <c r="BNV14" s="1">
        <f>LOOKUP($A14,'DMG Tables'!$P$2:$P$35,'DMG Tables'!$O$2:$O$35)*BNV$1*LOOKUP(BNV$1,'DMG Tables'!$G$2:$G$7,'DMG Tables'!$H$2:$H$7)</f>
        <v>34700000</v>
      </c>
      <c r="BNW14" s="1">
        <f>LOOKUP($A14,'DMG Tables'!$P$2:$P$35,'DMG Tables'!$O$2:$O$35)*BNW$1*LOOKUP(BNW$1,'DMG Tables'!$G$2:$G$7,'DMG Tables'!$H$2:$H$7)</f>
        <v>34720000</v>
      </c>
      <c r="BNX14" s="1">
        <f>LOOKUP($A14,'DMG Tables'!$P$2:$P$35,'DMG Tables'!$O$2:$O$35)*BNX$1*LOOKUP(BNX$1,'DMG Tables'!$G$2:$G$7,'DMG Tables'!$H$2:$H$7)</f>
        <v>34740000</v>
      </c>
      <c r="BNY14" s="1">
        <f>LOOKUP($A14,'DMG Tables'!$P$2:$P$35,'DMG Tables'!$O$2:$O$35)*BNY$1*LOOKUP(BNY$1,'DMG Tables'!$G$2:$G$7,'DMG Tables'!$H$2:$H$7)</f>
        <v>34760000</v>
      </c>
      <c r="BNZ14" s="1">
        <f>LOOKUP($A14,'DMG Tables'!$P$2:$P$35,'DMG Tables'!$O$2:$O$35)*BNZ$1*LOOKUP(BNZ$1,'DMG Tables'!$G$2:$G$7,'DMG Tables'!$H$2:$H$7)</f>
        <v>34780000</v>
      </c>
      <c r="BOA14" s="1">
        <f>LOOKUP($A14,'DMG Tables'!$P$2:$P$35,'DMG Tables'!$O$2:$O$35)*BOA$1*LOOKUP(BOA$1,'DMG Tables'!$G$2:$G$7,'DMG Tables'!$H$2:$H$7)</f>
        <v>34800000</v>
      </c>
      <c r="BOB14" s="1">
        <f>LOOKUP($A14,'DMG Tables'!$P$2:$P$35,'DMG Tables'!$O$2:$O$35)*BOB$1*LOOKUP(BOB$1,'DMG Tables'!$G$2:$G$7,'DMG Tables'!$H$2:$H$7)</f>
        <v>34820000</v>
      </c>
      <c r="BOC14" s="1">
        <f>LOOKUP($A14,'DMG Tables'!$P$2:$P$35,'DMG Tables'!$O$2:$O$35)*BOC$1*LOOKUP(BOC$1,'DMG Tables'!$G$2:$G$7,'DMG Tables'!$H$2:$H$7)</f>
        <v>34840000</v>
      </c>
      <c r="BOD14" s="1">
        <f>LOOKUP($A14,'DMG Tables'!$P$2:$P$35,'DMG Tables'!$O$2:$O$35)*BOD$1*LOOKUP(BOD$1,'DMG Tables'!$G$2:$G$7,'DMG Tables'!$H$2:$H$7)</f>
        <v>34860000</v>
      </c>
      <c r="BOE14" s="1">
        <f>LOOKUP($A14,'DMG Tables'!$P$2:$P$35,'DMG Tables'!$O$2:$O$35)*BOE$1*LOOKUP(BOE$1,'DMG Tables'!$G$2:$G$7,'DMG Tables'!$H$2:$H$7)</f>
        <v>34880000</v>
      </c>
      <c r="BOF14" s="1">
        <f>LOOKUP($A14,'DMG Tables'!$P$2:$P$35,'DMG Tables'!$O$2:$O$35)*BOF$1*LOOKUP(BOF$1,'DMG Tables'!$G$2:$G$7,'DMG Tables'!$H$2:$H$7)</f>
        <v>34900000</v>
      </c>
      <c r="BOG14" s="1">
        <f>LOOKUP($A14,'DMG Tables'!$P$2:$P$35,'DMG Tables'!$O$2:$O$35)*BOG$1*LOOKUP(BOG$1,'DMG Tables'!$G$2:$G$7,'DMG Tables'!$H$2:$H$7)</f>
        <v>34920000</v>
      </c>
      <c r="BOH14" s="1">
        <f>LOOKUP($A14,'DMG Tables'!$P$2:$P$35,'DMG Tables'!$O$2:$O$35)*BOH$1*LOOKUP(BOH$1,'DMG Tables'!$G$2:$G$7,'DMG Tables'!$H$2:$H$7)</f>
        <v>34940000</v>
      </c>
      <c r="BOI14" s="1">
        <f>LOOKUP($A14,'DMG Tables'!$P$2:$P$35,'DMG Tables'!$O$2:$O$35)*BOI$1*LOOKUP(BOI$1,'DMG Tables'!$G$2:$G$7,'DMG Tables'!$H$2:$H$7)</f>
        <v>34960000</v>
      </c>
      <c r="BOJ14" s="1">
        <f>LOOKUP($A14,'DMG Tables'!$P$2:$P$35,'DMG Tables'!$O$2:$O$35)*BOJ$1*LOOKUP(BOJ$1,'DMG Tables'!$G$2:$G$7,'DMG Tables'!$H$2:$H$7)</f>
        <v>34980000</v>
      </c>
      <c r="BOK14" s="1">
        <f>LOOKUP($A14,'DMG Tables'!$P$2:$P$35,'DMG Tables'!$O$2:$O$35)*BOK$1*LOOKUP(BOK$1,'DMG Tables'!$G$2:$G$7,'DMG Tables'!$H$2:$H$7)</f>
        <v>35000000</v>
      </c>
      <c r="BOL14" s="1">
        <f>LOOKUP($A14,'DMG Tables'!$P$2:$P$35,'DMG Tables'!$O$2:$O$35)*BOL$1*LOOKUP(BOL$1,'DMG Tables'!$G$2:$G$7,'DMG Tables'!$H$2:$H$7)</f>
        <v>35020000</v>
      </c>
      <c r="BOM14" s="1">
        <f>LOOKUP($A14,'DMG Tables'!$P$2:$P$35,'DMG Tables'!$O$2:$O$35)*BOM$1*LOOKUP(BOM$1,'DMG Tables'!$G$2:$G$7,'DMG Tables'!$H$2:$H$7)</f>
        <v>35040000</v>
      </c>
      <c r="BON14" s="1">
        <f>LOOKUP($A14,'DMG Tables'!$P$2:$P$35,'DMG Tables'!$O$2:$O$35)*BON$1*LOOKUP(BON$1,'DMG Tables'!$G$2:$G$7,'DMG Tables'!$H$2:$H$7)</f>
        <v>35060000</v>
      </c>
      <c r="BOO14" s="1">
        <f>LOOKUP($A14,'DMG Tables'!$P$2:$P$35,'DMG Tables'!$O$2:$O$35)*BOO$1*LOOKUP(BOO$1,'DMG Tables'!$G$2:$G$7,'DMG Tables'!$H$2:$H$7)</f>
        <v>35080000</v>
      </c>
      <c r="BOP14" s="1">
        <f>LOOKUP($A14,'DMG Tables'!$P$2:$P$35,'DMG Tables'!$O$2:$O$35)*BOP$1*LOOKUP(BOP$1,'DMG Tables'!$G$2:$G$7,'DMG Tables'!$H$2:$H$7)</f>
        <v>35100000</v>
      </c>
      <c r="BOQ14" s="1">
        <f>LOOKUP($A14,'DMG Tables'!$P$2:$P$35,'DMG Tables'!$O$2:$O$35)*BOQ$1*LOOKUP(BOQ$1,'DMG Tables'!$G$2:$G$7,'DMG Tables'!$H$2:$H$7)</f>
        <v>35120000</v>
      </c>
      <c r="BOR14" s="1">
        <f>LOOKUP($A14,'DMG Tables'!$P$2:$P$35,'DMG Tables'!$O$2:$O$35)*BOR$1*LOOKUP(BOR$1,'DMG Tables'!$G$2:$G$7,'DMG Tables'!$H$2:$H$7)</f>
        <v>35140000</v>
      </c>
      <c r="BOS14" s="1">
        <f>LOOKUP($A14,'DMG Tables'!$P$2:$P$35,'DMG Tables'!$O$2:$O$35)*BOS$1*LOOKUP(BOS$1,'DMG Tables'!$G$2:$G$7,'DMG Tables'!$H$2:$H$7)</f>
        <v>35160000</v>
      </c>
      <c r="BOT14" s="1">
        <f>LOOKUP($A14,'DMG Tables'!$P$2:$P$35,'DMG Tables'!$O$2:$O$35)*BOT$1*LOOKUP(BOT$1,'DMG Tables'!$G$2:$G$7,'DMG Tables'!$H$2:$H$7)</f>
        <v>35180000</v>
      </c>
      <c r="BOU14" s="1">
        <f>LOOKUP($A14,'DMG Tables'!$P$2:$P$35,'DMG Tables'!$O$2:$O$35)*BOU$1*LOOKUP(BOU$1,'DMG Tables'!$G$2:$G$7,'DMG Tables'!$H$2:$H$7)</f>
        <v>35200000</v>
      </c>
      <c r="BOV14" s="1">
        <f>LOOKUP($A14,'DMG Tables'!$P$2:$P$35,'DMG Tables'!$O$2:$O$35)*BOV$1*LOOKUP(BOV$1,'DMG Tables'!$G$2:$G$7,'DMG Tables'!$H$2:$H$7)</f>
        <v>35220000</v>
      </c>
      <c r="BOW14" s="1">
        <f>LOOKUP($A14,'DMG Tables'!$P$2:$P$35,'DMG Tables'!$O$2:$O$35)*BOW$1*LOOKUP(BOW$1,'DMG Tables'!$G$2:$G$7,'DMG Tables'!$H$2:$H$7)</f>
        <v>35240000</v>
      </c>
      <c r="BOX14" s="1">
        <f>LOOKUP($A14,'DMG Tables'!$P$2:$P$35,'DMG Tables'!$O$2:$O$35)*BOX$1*LOOKUP(BOX$1,'DMG Tables'!$G$2:$G$7,'DMG Tables'!$H$2:$H$7)</f>
        <v>35260000</v>
      </c>
      <c r="BOY14" s="1">
        <f>LOOKUP($A14,'DMG Tables'!$P$2:$P$35,'DMG Tables'!$O$2:$O$35)*BOY$1*LOOKUP(BOY$1,'DMG Tables'!$G$2:$G$7,'DMG Tables'!$H$2:$H$7)</f>
        <v>35280000</v>
      </c>
      <c r="BOZ14" s="1">
        <f>LOOKUP($A14,'DMG Tables'!$P$2:$P$35,'DMG Tables'!$O$2:$O$35)*BOZ$1*LOOKUP(BOZ$1,'DMG Tables'!$G$2:$G$7,'DMG Tables'!$H$2:$H$7)</f>
        <v>35300000</v>
      </c>
      <c r="BPA14" s="1">
        <f>LOOKUP($A14,'DMG Tables'!$P$2:$P$35,'DMG Tables'!$O$2:$O$35)*BPA$1*LOOKUP(BPA$1,'DMG Tables'!$G$2:$G$7,'DMG Tables'!$H$2:$H$7)</f>
        <v>35320000</v>
      </c>
      <c r="BPB14" s="1">
        <f>LOOKUP($A14,'DMG Tables'!$P$2:$P$35,'DMG Tables'!$O$2:$O$35)*BPB$1*LOOKUP(BPB$1,'DMG Tables'!$G$2:$G$7,'DMG Tables'!$H$2:$H$7)</f>
        <v>35340000</v>
      </c>
      <c r="BPC14" s="1">
        <f>LOOKUP($A14,'DMG Tables'!$P$2:$P$35,'DMG Tables'!$O$2:$O$35)*BPC$1*LOOKUP(BPC$1,'DMG Tables'!$G$2:$G$7,'DMG Tables'!$H$2:$H$7)</f>
        <v>35360000</v>
      </c>
      <c r="BPD14" s="1">
        <f>LOOKUP($A14,'DMG Tables'!$P$2:$P$35,'DMG Tables'!$O$2:$O$35)*BPD$1*LOOKUP(BPD$1,'DMG Tables'!$G$2:$G$7,'DMG Tables'!$H$2:$H$7)</f>
        <v>35380000</v>
      </c>
      <c r="BPE14" s="1">
        <f>LOOKUP($A14,'DMG Tables'!$P$2:$P$35,'DMG Tables'!$O$2:$O$35)*BPE$1*LOOKUP(BPE$1,'DMG Tables'!$G$2:$G$7,'DMG Tables'!$H$2:$H$7)</f>
        <v>35400000</v>
      </c>
      <c r="BPF14" s="1">
        <f>LOOKUP($A14,'DMG Tables'!$P$2:$P$35,'DMG Tables'!$O$2:$O$35)*BPF$1*LOOKUP(BPF$1,'DMG Tables'!$G$2:$G$7,'DMG Tables'!$H$2:$H$7)</f>
        <v>35420000</v>
      </c>
      <c r="BPG14" s="1">
        <f>LOOKUP($A14,'DMG Tables'!$P$2:$P$35,'DMG Tables'!$O$2:$O$35)*BPG$1*LOOKUP(BPG$1,'DMG Tables'!$G$2:$G$7,'DMG Tables'!$H$2:$H$7)</f>
        <v>35440000</v>
      </c>
      <c r="BPH14" s="1">
        <f>LOOKUP($A14,'DMG Tables'!$P$2:$P$35,'DMG Tables'!$O$2:$O$35)*BPH$1*LOOKUP(BPH$1,'DMG Tables'!$G$2:$G$7,'DMG Tables'!$H$2:$H$7)</f>
        <v>35460000</v>
      </c>
      <c r="BPI14" s="1">
        <f>LOOKUP($A14,'DMG Tables'!$P$2:$P$35,'DMG Tables'!$O$2:$O$35)*BPI$1*LOOKUP(BPI$1,'DMG Tables'!$G$2:$G$7,'DMG Tables'!$H$2:$H$7)</f>
        <v>35480000</v>
      </c>
      <c r="BPJ14" s="1">
        <f>LOOKUP($A14,'DMG Tables'!$P$2:$P$35,'DMG Tables'!$O$2:$O$35)*BPJ$1*LOOKUP(BPJ$1,'DMG Tables'!$G$2:$G$7,'DMG Tables'!$H$2:$H$7)</f>
        <v>35500000</v>
      </c>
      <c r="BPK14" s="1">
        <f>LOOKUP($A14,'DMG Tables'!$P$2:$P$35,'DMG Tables'!$O$2:$O$35)*BPK$1*LOOKUP(BPK$1,'DMG Tables'!$G$2:$G$7,'DMG Tables'!$H$2:$H$7)</f>
        <v>35520000</v>
      </c>
      <c r="BPL14" s="1">
        <f>LOOKUP($A14,'DMG Tables'!$P$2:$P$35,'DMG Tables'!$O$2:$O$35)*BPL$1*LOOKUP(BPL$1,'DMG Tables'!$G$2:$G$7,'DMG Tables'!$H$2:$H$7)</f>
        <v>35540000</v>
      </c>
      <c r="BPM14" s="1">
        <f>LOOKUP($A14,'DMG Tables'!$P$2:$P$35,'DMG Tables'!$O$2:$O$35)*BPM$1*LOOKUP(BPM$1,'DMG Tables'!$G$2:$G$7,'DMG Tables'!$H$2:$H$7)</f>
        <v>35560000</v>
      </c>
      <c r="BPN14" s="1">
        <f>LOOKUP($A14,'DMG Tables'!$P$2:$P$35,'DMG Tables'!$O$2:$O$35)*BPN$1*LOOKUP(BPN$1,'DMG Tables'!$G$2:$G$7,'DMG Tables'!$H$2:$H$7)</f>
        <v>35580000</v>
      </c>
      <c r="BPO14" s="1">
        <f>LOOKUP($A14,'DMG Tables'!$P$2:$P$35,'DMG Tables'!$O$2:$O$35)*BPO$1*LOOKUP(BPO$1,'DMG Tables'!$G$2:$G$7,'DMG Tables'!$H$2:$H$7)</f>
        <v>35600000</v>
      </c>
      <c r="BPP14" s="1">
        <f>LOOKUP($A14,'DMG Tables'!$P$2:$P$35,'DMG Tables'!$O$2:$O$35)*BPP$1*LOOKUP(BPP$1,'DMG Tables'!$G$2:$G$7,'DMG Tables'!$H$2:$H$7)</f>
        <v>35620000</v>
      </c>
      <c r="BPQ14" s="1">
        <f>LOOKUP($A14,'DMG Tables'!$P$2:$P$35,'DMG Tables'!$O$2:$O$35)*BPQ$1*LOOKUP(BPQ$1,'DMG Tables'!$G$2:$G$7,'DMG Tables'!$H$2:$H$7)</f>
        <v>35640000</v>
      </c>
      <c r="BPR14" s="1">
        <f>LOOKUP($A14,'DMG Tables'!$P$2:$P$35,'DMG Tables'!$O$2:$O$35)*BPR$1*LOOKUP(BPR$1,'DMG Tables'!$G$2:$G$7,'DMG Tables'!$H$2:$H$7)</f>
        <v>35660000</v>
      </c>
      <c r="BPS14" s="1">
        <f>LOOKUP($A14,'DMG Tables'!$P$2:$P$35,'DMG Tables'!$O$2:$O$35)*BPS$1*LOOKUP(BPS$1,'DMG Tables'!$G$2:$G$7,'DMG Tables'!$H$2:$H$7)</f>
        <v>35680000</v>
      </c>
      <c r="BPT14" s="1">
        <f>LOOKUP($A14,'DMG Tables'!$P$2:$P$35,'DMG Tables'!$O$2:$O$35)*BPT$1*LOOKUP(BPT$1,'DMG Tables'!$G$2:$G$7,'DMG Tables'!$H$2:$H$7)</f>
        <v>35700000</v>
      </c>
      <c r="BPU14" s="1">
        <f>LOOKUP($A14,'DMG Tables'!$P$2:$P$35,'DMG Tables'!$O$2:$O$35)*BPU$1*LOOKUP(BPU$1,'DMG Tables'!$G$2:$G$7,'DMG Tables'!$H$2:$H$7)</f>
        <v>35720000</v>
      </c>
      <c r="BPV14" s="1">
        <f>LOOKUP($A14,'DMG Tables'!$P$2:$P$35,'DMG Tables'!$O$2:$O$35)*BPV$1*LOOKUP(BPV$1,'DMG Tables'!$G$2:$G$7,'DMG Tables'!$H$2:$H$7)</f>
        <v>35740000</v>
      </c>
      <c r="BPW14" s="1">
        <f>LOOKUP($A14,'DMG Tables'!$P$2:$P$35,'DMG Tables'!$O$2:$O$35)*BPW$1*LOOKUP(BPW$1,'DMG Tables'!$G$2:$G$7,'DMG Tables'!$H$2:$H$7)</f>
        <v>35760000</v>
      </c>
      <c r="BPX14" s="1">
        <f>LOOKUP($A14,'DMG Tables'!$P$2:$P$35,'DMG Tables'!$O$2:$O$35)*BPX$1*LOOKUP(BPX$1,'DMG Tables'!$G$2:$G$7,'DMG Tables'!$H$2:$H$7)</f>
        <v>35780000</v>
      </c>
      <c r="BPY14" s="1">
        <f>LOOKUP($A14,'DMG Tables'!$P$2:$P$35,'DMG Tables'!$O$2:$O$35)*BPY$1*LOOKUP(BPY$1,'DMG Tables'!$G$2:$G$7,'DMG Tables'!$H$2:$H$7)</f>
        <v>35800000</v>
      </c>
      <c r="BPZ14" s="1">
        <f>LOOKUP($A14,'DMG Tables'!$P$2:$P$35,'DMG Tables'!$O$2:$O$35)*BPZ$1*LOOKUP(BPZ$1,'DMG Tables'!$G$2:$G$7,'DMG Tables'!$H$2:$H$7)</f>
        <v>35820000</v>
      </c>
      <c r="BQA14" s="1">
        <f>LOOKUP($A14,'DMG Tables'!$P$2:$P$35,'DMG Tables'!$O$2:$O$35)*BQA$1*LOOKUP(BQA$1,'DMG Tables'!$G$2:$G$7,'DMG Tables'!$H$2:$H$7)</f>
        <v>35840000</v>
      </c>
      <c r="BQB14" s="1">
        <f>LOOKUP($A14,'DMG Tables'!$P$2:$P$35,'DMG Tables'!$O$2:$O$35)*BQB$1*LOOKUP(BQB$1,'DMG Tables'!$G$2:$G$7,'DMG Tables'!$H$2:$H$7)</f>
        <v>35860000</v>
      </c>
      <c r="BQC14" s="1">
        <f>LOOKUP($A14,'DMG Tables'!$P$2:$P$35,'DMG Tables'!$O$2:$O$35)*BQC$1*LOOKUP(BQC$1,'DMG Tables'!$G$2:$G$7,'DMG Tables'!$H$2:$H$7)</f>
        <v>35880000</v>
      </c>
      <c r="BQD14" s="1">
        <f>LOOKUP($A14,'DMG Tables'!$P$2:$P$35,'DMG Tables'!$O$2:$O$35)*BQD$1*LOOKUP(BQD$1,'DMG Tables'!$G$2:$G$7,'DMG Tables'!$H$2:$H$7)</f>
        <v>35900000</v>
      </c>
      <c r="BQE14" s="1">
        <f>LOOKUP($A14,'DMG Tables'!$P$2:$P$35,'DMG Tables'!$O$2:$O$35)*BQE$1*LOOKUP(BQE$1,'DMG Tables'!$G$2:$G$7,'DMG Tables'!$H$2:$H$7)</f>
        <v>35920000</v>
      </c>
      <c r="BQF14" s="1">
        <f>LOOKUP($A14,'DMG Tables'!$P$2:$P$35,'DMG Tables'!$O$2:$O$35)*BQF$1*LOOKUP(BQF$1,'DMG Tables'!$G$2:$G$7,'DMG Tables'!$H$2:$H$7)</f>
        <v>35940000</v>
      </c>
      <c r="BQG14" s="1">
        <f>LOOKUP($A14,'DMG Tables'!$P$2:$P$35,'DMG Tables'!$O$2:$O$35)*BQG$1*LOOKUP(BQG$1,'DMG Tables'!$G$2:$G$7,'DMG Tables'!$H$2:$H$7)</f>
        <v>35960000</v>
      </c>
      <c r="BQH14" s="1">
        <f>LOOKUP($A14,'DMG Tables'!$P$2:$P$35,'DMG Tables'!$O$2:$O$35)*BQH$1*LOOKUP(BQH$1,'DMG Tables'!$G$2:$G$7,'DMG Tables'!$H$2:$H$7)</f>
        <v>35980000</v>
      </c>
      <c r="BQI14" s="1">
        <f>LOOKUP($A14,'DMG Tables'!$P$2:$P$35,'DMG Tables'!$O$2:$O$35)*BQI$1*LOOKUP(BQI$1,'DMG Tables'!$G$2:$G$7,'DMG Tables'!$H$2:$H$7)</f>
        <v>36000000</v>
      </c>
      <c r="BQJ14" s="1">
        <f>LOOKUP($A14,'DMG Tables'!$P$2:$P$35,'DMG Tables'!$O$2:$O$35)*BQJ$1*LOOKUP(BQJ$1,'DMG Tables'!$G$2:$G$7,'DMG Tables'!$H$2:$H$7)</f>
        <v>36020000</v>
      </c>
      <c r="BQK14" s="1">
        <f>LOOKUP($A14,'DMG Tables'!$P$2:$P$35,'DMG Tables'!$O$2:$O$35)*BQK$1*LOOKUP(BQK$1,'DMG Tables'!$G$2:$G$7,'DMG Tables'!$H$2:$H$7)</f>
        <v>36040000</v>
      </c>
      <c r="BQL14" s="1">
        <f>LOOKUP($A14,'DMG Tables'!$P$2:$P$35,'DMG Tables'!$O$2:$O$35)*BQL$1*LOOKUP(BQL$1,'DMG Tables'!$G$2:$G$7,'DMG Tables'!$H$2:$H$7)</f>
        <v>36060000</v>
      </c>
      <c r="BQM14" s="1">
        <f>LOOKUP($A14,'DMG Tables'!$P$2:$P$35,'DMG Tables'!$O$2:$O$35)*BQM$1*LOOKUP(BQM$1,'DMG Tables'!$G$2:$G$7,'DMG Tables'!$H$2:$H$7)</f>
        <v>36080000</v>
      </c>
      <c r="BQN14" s="1">
        <f>LOOKUP($A14,'DMG Tables'!$P$2:$P$35,'DMG Tables'!$O$2:$O$35)*BQN$1*LOOKUP(BQN$1,'DMG Tables'!$G$2:$G$7,'DMG Tables'!$H$2:$H$7)</f>
        <v>36100000</v>
      </c>
      <c r="BQO14" s="1">
        <f>LOOKUP($A14,'DMG Tables'!$P$2:$P$35,'DMG Tables'!$O$2:$O$35)*BQO$1*LOOKUP(BQO$1,'DMG Tables'!$G$2:$G$7,'DMG Tables'!$H$2:$H$7)</f>
        <v>36120000</v>
      </c>
      <c r="BQP14" s="1">
        <f>LOOKUP($A14,'DMG Tables'!$P$2:$P$35,'DMG Tables'!$O$2:$O$35)*BQP$1*LOOKUP(BQP$1,'DMG Tables'!$G$2:$G$7,'DMG Tables'!$H$2:$H$7)</f>
        <v>36140000</v>
      </c>
      <c r="BQQ14" s="1">
        <f>LOOKUP($A14,'DMG Tables'!$P$2:$P$35,'DMG Tables'!$O$2:$O$35)*BQQ$1*LOOKUP(BQQ$1,'DMG Tables'!$G$2:$G$7,'DMG Tables'!$H$2:$H$7)</f>
        <v>36160000</v>
      </c>
      <c r="BQR14" s="1">
        <f>LOOKUP($A14,'DMG Tables'!$P$2:$P$35,'DMG Tables'!$O$2:$O$35)*BQR$1*LOOKUP(BQR$1,'DMG Tables'!$G$2:$G$7,'DMG Tables'!$H$2:$H$7)</f>
        <v>36180000</v>
      </c>
      <c r="BQS14" s="1">
        <f>LOOKUP($A14,'DMG Tables'!$P$2:$P$35,'DMG Tables'!$O$2:$O$35)*BQS$1*LOOKUP(BQS$1,'DMG Tables'!$G$2:$G$7,'DMG Tables'!$H$2:$H$7)</f>
        <v>36200000</v>
      </c>
      <c r="BQT14" s="1">
        <f>LOOKUP($A14,'DMG Tables'!$P$2:$P$35,'DMG Tables'!$O$2:$O$35)*BQT$1*LOOKUP(BQT$1,'DMG Tables'!$G$2:$G$7,'DMG Tables'!$H$2:$H$7)</f>
        <v>36220000</v>
      </c>
      <c r="BQU14" s="1">
        <f>LOOKUP($A14,'DMG Tables'!$P$2:$P$35,'DMG Tables'!$O$2:$O$35)*BQU$1*LOOKUP(BQU$1,'DMG Tables'!$G$2:$G$7,'DMG Tables'!$H$2:$H$7)</f>
        <v>36240000</v>
      </c>
      <c r="BQV14" s="1">
        <f>LOOKUP($A14,'DMG Tables'!$P$2:$P$35,'DMG Tables'!$O$2:$O$35)*BQV$1*LOOKUP(BQV$1,'DMG Tables'!$G$2:$G$7,'DMG Tables'!$H$2:$H$7)</f>
        <v>36260000</v>
      </c>
      <c r="BQW14" s="1">
        <f>LOOKUP($A14,'DMG Tables'!$P$2:$P$35,'DMG Tables'!$O$2:$O$35)*BQW$1*LOOKUP(BQW$1,'DMG Tables'!$G$2:$G$7,'DMG Tables'!$H$2:$H$7)</f>
        <v>36280000</v>
      </c>
      <c r="BQX14" s="1">
        <f>LOOKUP($A14,'DMG Tables'!$P$2:$P$35,'DMG Tables'!$O$2:$O$35)*BQX$1*LOOKUP(BQX$1,'DMG Tables'!$G$2:$G$7,'DMG Tables'!$H$2:$H$7)</f>
        <v>36300000</v>
      </c>
      <c r="BQY14" s="1">
        <f>LOOKUP($A14,'DMG Tables'!$P$2:$P$35,'DMG Tables'!$O$2:$O$35)*BQY$1*LOOKUP(BQY$1,'DMG Tables'!$G$2:$G$7,'DMG Tables'!$H$2:$H$7)</f>
        <v>36320000</v>
      </c>
      <c r="BQZ14" s="1">
        <f>LOOKUP($A14,'DMG Tables'!$P$2:$P$35,'DMG Tables'!$O$2:$O$35)*BQZ$1*LOOKUP(BQZ$1,'DMG Tables'!$G$2:$G$7,'DMG Tables'!$H$2:$H$7)</f>
        <v>36340000</v>
      </c>
      <c r="BRA14" s="1">
        <f>LOOKUP($A14,'DMG Tables'!$P$2:$P$35,'DMG Tables'!$O$2:$O$35)*BRA$1*LOOKUP(BRA$1,'DMG Tables'!$G$2:$G$7,'DMG Tables'!$H$2:$H$7)</f>
        <v>36360000</v>
      </c>
      <c r="BRB14" s="1">
        <f>LOOKUP($A14,'DMG Tables'!$P$2:$P$35,'DMG Tables'!$O$2:$O$35)*BRB$1*LOOKUP(BRB$1,'DMG Tables'!$G$2:$G$7,'DMG Tables'!$H$2:$H$7)</f>
        <v>36380000</v>
      </c>
      <c r="BRC14" s="1">
        <f>LOOKUP($A14,'DMG Tables'!$P$2:$P$35,'DMG Tables'!$O$2:$O$35)*BRC$1*LOOKUP(BRC$1,'DMG Tables'!$G$2:$G$7,'DMG Tables'!$H$2:$H$7)</f>
        <v>36400000</v>
      </c>
      <c r="BRD14" s="1">
        <f>LOOKUP($A14,'DMG Tables'!$P$2:$P$35,'DMG Tables'!$O$2:$O$35)*BRD$1*LOOKUP(BRD$1,'DMG Tables'!$G$2:$G$7,'DMG Tables'!$H$2:$H$7)</f>
        <v>36420000</v>
      </c>
      <c r="BRE14" s="1">
        <f>LOOKUP($A14,'DMG Tables'!$P$2:$P$35,'DMG Tables'!$O$2:$O$35)*BRE$1*LOOKUP(BRE$1,'DMG Tables'!$G$2:$G$7,'DMG Tables'!$H$2:$H$7)</f>
        <v>36440000</v>
      </c>
      <c r="BRF14" s="1">
        <f>LOOKUP($A14,'DMG Tables'!$P$2:$P$35,'DMG Tables'!$O$2:$O$35)*BRF$1*LOOKUP(BRF$1,'DMG Tables'!$G$2:$G$7,'DMG Tables'!$H$2:$H$7)</f>
        <v>36460000</v>
      </c>
      <c r="BRG14" s="1">
        <f>LOOKUP($A14,'DMG Tables'!$P$2:$P$35,'DMG Tables'!$O$2:$O$35)*BRG$1*LOOKUP(BRG$1,'DMG Tables'!$G$2:$G$7,'DMG Tables'!$H$2:$H$7)</f>
        <v>36480000</v>
      </c>
      <c r="BRH14" s="1">
        <f>LOOKUP($A14,'DMG Tables'!$P$2:$P$35,'DMG Tables'!$O$2:$O$35)*BRH$1*LOOKUP(BRH$1,'DMG Tables'!$G$2:$G$7,'DMG Tables'!$H$2:$H$7)</f>
        <v>36500000</v>
      </c>
      <c r="BRI14" s="1">
        <f>LOOKUP($A14,'DMG Tables'!$P$2:$P$35,'DMG Tables'!$O$2:$O$35)*BRI$1*LOOKUP(BRI$1,'DMG Tables'!$G$2:$G$7,'DMG Tables'!$H$2:$H$7)</f>
        <v>36520000</v>
      </c>
      <c r="BRJ14" s="1">
        <f>LOOKUP($A14,'DMG Tables'!$P$2:$P$35,'DMG Tables'!$O$2:$O$35)*BRJ$1*LOOKUP(BRJ$1,'DMG Tables'!$G$2:$G$7,'DMG Tables'!$H$2:$H$7)</f>
        <v>36540000</v>
      </c>
      <c r="BRK14" s="1">
        <f>LOOKUP($A14,'DMG Tables'!$P$2:$P$35,'DMG Tables'!$O$2:$O$35)*BRK$1*LOOKUP(BRK$1,'DMG Tables'!$G$2:$G$7,'DMG Tables'!$H$2:$H$7)</f>
        <v>36560000</v>
      </c>
      <c r="BRL14" s="1">
        <f>LOOKUP($A14,'DMG Tables'!$P$2:$P$35,'DMG Tables'!$O$2:$O$35)*BRL$1*LOOKUP(BRL$1,'DMG Tables'!$G$2:$G$7,'DMG Tables'!$H$2:$H$7)</f>
        <v>36580000</v>
      </c>
      <c r="BRM14" s="1">
        <f>LOOKUP($A14,'DMG Tables'!$P$2:$P$35,'DMG Tables'!$O$2:$O$35)*BRM$1*LOOKUP(BRM$1,'DMG Tables'!$G$2:$G$7,'DMG Tables'!$H$2:$H$7)</f>
        <v>36600000</v>
      </c>
      <c r="BRN14" s="1">
        <f>LOOKUP($A14,'DMG Tables'!$P$2:$P$35,'DMG Tables'!$O$2:$O$35)*BRN$1*LOOKUP(BRN$1,'DMG Tables'!$G$2:$G$7,'DMG Tables'!$H$2:$H$7)</f>
        <v>36620000</v>
      </c>
      <c r="BRO14" s="1">
        <f>LOOKUP($A14,'DMG Tables'!$P$2:$P$35,'DMG Tables'!$O$2:$O$35)*BRO$1*LOOKUP(BRO$1,'DMG Tables'!$G$2:$G$7,'DMG Tables'!$H$2:$H$7)</f>
        <v>36640000</v>
      </c>
      <c r="BRP14" s="1">
        <f>LOOKUP($A14,'DMG Tables'!$P$2:$P$35,'DMG Tables'!$O$2:$O$35)*BRP$1*LOOKUP(BRP$1,'DMG Tables'!$G$2:$G$7,'DMG Tables'!$H$2:$H$7)</f>
        <v>36660000</v>
      </c>
      <c r="BRQ14" s="1">
        <f>LOOKUP($A14,'DMG Tables'!$P$2:$P$35,'DMG Tables'!$O$2:$O$35)*BRQ$1*LOOKUP(BRQ$1,'DMG Tables'!$G$2:$G$7,'DMG Tables'!$H$2:$H$7)</f>
        <v>36680000</v>
      </c>
      <c r="BRR14" s="1">
        <f>LOOKUP($A14,'DMG Tables'!$P$2:$P$35,'DMG Tables'!$O$2:$O$35)*BRR$1*LOOKUP(BRR$1,'DMG Tables'!$G$2:$G$7,'DMG Tables'!$H$2:$H$7)</f>
        <v>36700000</v>
      </c>
      <c r="BRS14" s="1">
        <f>LOOKUP($A14,'DMG Tables'!$P$2:$P$35,'DMG Tables'!$O$2:$O$35)*BRS$1*LOOKUP(BRS$1,'DMG Tables'!$G$2:$G$7,'DMG Tables'!$H$2:$H$7)</f>
        <v>36720000</v>
      </c>
      <c r="BRT14" s="1">
        <f>LOOKUP($A14,'DMG Tables'!$P$2:$P$35,'DMG Tables'!$O$2:$O$35)*BRT$1*LOOKUP(BRT$1,'DMG Tables'!$G$2:$G$7,'DMG Tables'!$H$2:$H$7)</f>
        <v>36740000</v>
      </c>
      <c r="BRU14" s="1">
        <f>LOOKUP($A14,'DMG Tables'!$P$2:$P$35,'DMG Tables'!$O$2:$O$35)*BRU$1*LOOKUP(BRU$1,'DMG Tables'!$G$2:$G$7,'DMG Tables'!$H$2:$H$7)</f>
        <v>36760000</v>
      </c>
      <c r="BRV14" s="1">
        <f>LOOKUP($A14,'DMG Tables'!$P$2:$P$35,'DMG Tables'!$O$2:$O$35)*BRV$1*LOOKUP(BRV$1,'DMG Tables'!$G$2:$G$7,'DMG Tables'!$H$2:$H$7)</f>
        <v>36780000</v>
      </c>
      <c r="BRW14" s="1">
        <f>LOOKUP($A14,'DMG Tables'!$P$2:$P$35,'DMG Tables'!$O$2:$O$35)*BRW$1*LOOKUP(BRW$1,'DMG Tables'!$G$2:$G$7,'DMG Tables'!$H$2:$H$7)</f>
        <v>36800000</v>
      </c>
      <c r="BRX14" s="1">
        <f>LOOKUP($A14,'DMG Tables'!$P$2:$P$35,'DMG Tables'!$O$2:$O$35)*BRX$1*LOOKUP(BRX$1,'DMG Tables'!$G$2:$G$7,'DMG Tables'!$H$2:$H$7)</f>
        <v>36820000</v>
      </c>
      <c r="BRY14" s="1">
        <f>LOOKUP($A14,'DMG Tables'!$P$2:$P$35,'DMG Tables'!$O$2:$O$35)*BRY$1*LOOKUP(BRY$1,'DMG Tables'!$G$2:$G$7,'DMG Tables'!$H$2:$H$7)</f>
        <v>36840000</v>
      </c>
      <c r="BRZ14" s="1">
        <f>LOOKUP($A14,'DMG Tables'!$P$2:$P$35,'DMG Tables'!$O$2:$O$35)*BRZ$1*LOOKUP(BRZ$1,'DMG Tables'!$G$2:$G$7,'DMG Tables'!$H$2:$H$7)</f>
        <v>36860000</v>
      </c>
      <c r="BSA14" s="1">
        <f>LOOKUP($A14,'DMG Tables'!$P$2:$P$35,'DMG Tables'!$O$2:$O$35)*BSA$1*LOOKUP(BSA$1,'DMG Tables'!$G$2:$G$7,'DMG Tables'!$H$2:$H$7)</f>
        <v>36880000</v>
      </c>
      <c r="BSB14" s="1">
        <f>LOOKUP($A14,'DMG Tables'!$P$2:$P$35,'DMG Tables'!$O$2:$O$35)*BSB$1*LOOKUP(BSB$1,'DMG Tables'!$G$2:$G$7,'DMG Tables'!$H$2:$H$7)</f>
        <v>36900000</v>
      </c>
      <c r="BSC14" s="1">
        <f>LOOKUP($A14,'DMG Tables'!$P$2:$P$35,'DMG Tables'!$O$2:$O$35)*BSC$1*LOOKUP(BSC$1,'DMG Tables'!$G$2:$G$7,'DMG Tables'!$H$2:$H$7)</f>
        <v>36920000</v>
      </c>
      <c r="BSD14" s="1">
        <f>LOOKUP($A14,'DMG Tables'!$P$2:$P$35,'DMG Tables'!$O$2:$O$35)*BSD$1*LOOKUP(BSD$1,'DMG Tables'!$G$2:$G$7,'DMG Tables'!$H$2:$H$7)</f>
        <v>36940000</v>
      </c>
      <c r="BSE14" s="1">
        <f>LOOKUP($A14,'DMG Tables'!$P$2:$P$35,'DMG Tables'!$O$2:$O$35)*BSE$1*LOOKUP(BSE$1,'DMG Tables'!$G$2:$G$7,'DMG Tables'!$H$2:$H$7)</f>
        <v>36960000</v>
      </c>
      <c r="BSF14" s="1">
        <f>LOOKUP($A14,'DMG Tables'!$P$2:$P$35,'DMG Tables'!$O$2:$O$35)*BSF$1*LOOKUP(BSF$1,'DMG Tables'!$G$2:$G$7,'DMG Tables'!$H$2:$H$7)</f>
        <v>36980000</v>
      </c>
      <c r="BSG14" s="1">
        <f>LOOKUP($A14,'DMG Tables'!$P$2:$P$35,'DMG Tables'!$O$2:$O$35)*BSG$1*LOOKUP(BSG$1,'DMG Tables'!$G$2:$G$7,'DMG Tables'!$H$2:$H$7)</f>
        <v>37000000</v>
      </c>
      <c r="BSH14" s="1">
        <f>LOOKUP($A14,'DMG Tables'!$P$2:$P$35,'DMG Tables'!$O$2:$O$35)*BSH$1*LOOKUP(BSH$1,'DMG Tables'!$G$2:$G$7,'DMG Tables'!$H$2:$H$7)</f>
        <v>37020000</v>
      </c>
      <c r="BSI14" s="1">
        <f>LOOKUP($A14,'DMG Tables'!$P$2:$P$35,'DMG Tables'!$O$2:$O$35)*BSI$1*LOOKUP(BSI$1,'DMG Tables'!$G$2:$G$7,'DMG Tables'!$H$2:$H$7)</f>
        <v>37040000</v>
      </c>
      <c r="BSJ14" s="1">
        <f>LOOKUP($A14,'DMG Tables'!$P$2:$P$35,'DMG Tables'!$O$2:$O$35)*BSJ$1*LOOKUP(BSJ$1,'DMG Tables'!$G$2:$G$7,'DMG Tables'!$H$2:$H$7)</f>
        <v>37060000</v>
      </c>
      <c r="BSK14" s="1">
        <f>LOOKUP($A14,'DMG Tables'!$P$2:$P$35,'DMG Tables'!$O$2:$O$35)*BSK$1*LOOKUP(BSK$1,'DMG Tables'!$G$2:$G$7,'DMG Tables'!$H$2:$H$7)</f>
        <v>37080000</v>
      </c>
      <c r="BSL14" s="1">
        <f>LOOKUP($A14,'DMG Tables'!$P$2:$P$35,'DMG Tables'!$O$2:$O$35)*BSL$1*LOOKUP(BSL$1,'DMG Tables'!$G$2:$G$7,'DMG Tables'!$H$2:$H$7)</f>
        <v>37100000</v>
      </c>
      <c r="BSM14" s="1">
        <f>LOOKUP($A14,'DMG Tables'!$P$2:$P$35,'DMG Tables'!$O$2:$O$35)*BSM$1*LOOKUP(BSM$1,'DMG Tables'!$G$2:$G$7,'DMG Tables'!$H$2:$H$7)</f>
        <v>37120000</v>
      </c>
      <c r="BSN14" s="1">
        <f>LOOKUP($A14,'DMG Tables'!$P$2:$P$35,'DMG Tables'!$O$2:$O$35)*BSN$1*LOOKUP(BSN$1,'DMG Tables'!$G$2:$G$7,'DMG Tables'!$H$2:$H$7)</f>
        <v>37140000</v>
      </c>
      <c r="BSO14" s="1">
        <f>LOOKUP($A14,'DMG Tables'!$P$2:$P$35,'DMG Tables'!$O$2:$O$35)*BSO$1*LOOKUP(BSO$1,'DMG Tables'!$G$2:$G$7,'DMG Tables'!$H$2:$H$7)</f>
        <v>37160000</v>
      </c>
      <c r="BSP14" s="1">
        <f>LOOKUP($A14,'DMG Tables'!$P$2:$P$35,'DMG Tables'!$O$2:$O$35)*BSP$1*LOOKUP(BSP$1,'DMG Tables'!$G$2:$G$7,'DMG Tables'!$H$2:$H$7)</f>
        <v>37180000</v>
      </c>
      <c r="BSQ14" s="1">
        <f>LOOKUP($A14,'DMG Tables'!$P$2:$P$35,'DMG Tables'!$O$2:$O$35)*BSQ$1*LOOKUP(BSQ$1,'DMG Tables'!$G$2:$G$7,'DMG Tables'!$H$2:$H$7)</f>
        <v>37200000</v>
      </c>
      <c r="BSR14" s="1">
        <f>LOOKUP($A14,'DMG Tables'!$P$2:$P$35,'DMG Tables'!$O$2:$O$35)*BSR$1*LOOKUP(BSR$1,'DMG Tables'!$G$2:$G$7,'DMG Tables'!$H$2:$H$7)</f>
        <v>37220000</v>
      </c>
      <c r="BSS14" s="1">
        <f>LOOKUP($A14,'DMG Tables'!$P$2:$P$35,'DMG Tables'!$O$2:$O$35)*BSS$1*LOOKUP(BSS$1,'DMG Tables'!$G$2:$G$7,'DMG Tables'!$H$2:$H$7)</f>
        <v>37240000</v>
      </c>
      <c r="BST14" s="1">
        <f>LOOKUP($A14,'DMG Tables'!$P$2:$P$35,'DMG Tables'!$O$2:$O$35)*BST$1*LOOKUP(BST$1,'DMG Tables'!$G$2:$G$7,'DMG Tables'!$H$2:$H$7)</f>
        <v>37260000</v>
      </c>
      <c r="BSU14" s="1">
        <f>LOOKUP($A14,'DMG Tables'!$P$2:$P$35,'DMG Tables'!$O$2:$O$35)*BSU$1*LOOKUP(BSU$1,'DMG Tables'!$G$2:$G$7,'DMG Tables'!$H$2:$H$7)</f>
        <v>37280000</v>
      </c>
      <c r="BSV14" s="1">
        <f>LOOKUP($A14,'DMG Tables'!$P$2:$P$35,'DMG Tables'!$O$2:$O$35)*BSV$1*LOOKUP(BSV$1,'DMG Tables'!$G$2:$G$7,'DMG Tables'!$H$2:$H$7)</f>
        <v>37300000</v>
      </c>
      <c r="BSW14" s="1">
        <f>LOOKUP($A14,'DMG Tables'!$P$2:$P$35,'DMG Tables'!$O$2:$O$35)*BSW$1*LOOKUP(BSW$1,'DMG Tables'!$G$2:$G$7,'DMG Tables'!$H$2:$H$7)</f>
        <v>37320000</v>
      </c>
      <c r="BSX14" s="1">
        <f>LOOKUP($A14,'DMG Tables'!$P$2:$P$35,'DMG Tables'!$O$2:$O$35)*BSX$1*LOOKUP(BSX$1,'DMG Tables'!$G$2:$G$7,'DMG Tables'!$H$2:$H$7)</f>
        <v>37340000</v>
      </c>
      <c r="BSY14" s="1">
        <f>LOOKUP($A14,'DMG Tables'!$P$2:$P$35,'DMG Tables'!$O$2:$O$35)*BSY$1*LOOKUP(BSY$1,'DMG Tables'!$G$2:$G$7,'DMG Tables'!$H$2:$H$7)</f>
        <v>37360000</v>
      </c>
      <c r="BSZ14" s="1">
        <f>LOOKUP($A14,'DMG Tables'!$P$2:$P$35,'DMG Tables'!$O$2:$O$35)*BSZ$1*LOOKUP(BSZ$1,'DMG Tables'!$G$2:$G$7,'DMG Tables'!$H$2:$H$7)</f>
        <v>37380000</v>
      </c>
      <c r="BTA14" s="1">
        <f>LOOKUP($A14,'DMG Tables'!$P$2:$P$35,'DMG Tables'!$O$2:$O$35)*BTA$1*LOOKUP(BTA$1,'DMG Tables'!$G$2:$G$7,'DMG Tables'!$H$2:$H$7)</f>
        <v>37400000</v>
      </c>
      <c r="BTB14" s="1">
        <f>LOOKUP($A14,'DMG Tables'!$P$2:$P$35,'DMG Tables'!$O$2:$O$35)*BTB$1*LOOKUP(BTB$1,'DMG Tables'!$G$2:$G$7,'DMG Tables'!$H$2:$H$7)</f>
        <v>37420000</v>
      </c>
      <c r="BTC14" s="1">
        <f>LOOKUP($A14,'DMG Tables'!$P$2:$P$35,'DMG Tables'!$O$2:$O$35)*BTC$1*LOOKUP(BTC$1,'DMG Tables'!$G$2:$G$7,'DMG Tables'!$H$2:$H$7)</f>
        <v>37440000</v>
      </c>
      <c r="BTD14" s="1">
        <f>LOOKUP($A14,'DMG Tables'!$P$2:$P$35,'DMG Tables'!$O$2:$O$35)*BTD$1*LOOKUP(BTD$1,'DMG Tables'!$G$2:$G$7,'DMG Tables'!$H$2:$H$7)</f>
        <v>37460000</v>
      </c>
      <c r="BTE14" s="1">
        <f>LOOKUP($A14,'DMG Tables'!$P$2:$P$35,'DMG Tables'!$O$2:$O$35)*BTE$1*LOOKUP(BTE$1,'DMG Tables'!$G$2:$G$7,'DMG Tables'!$H$2:$H$7)</f>
        <v>37480000</v>
      </c>
      <c r="BTF14" s="1">
        <f>LOOKUP($A14,'DMG Tables'!$P$2:$P$35,'DMG Tables'!$O$2:$O$35)*BTF$1*LOOKUP(BTF$1,'DMG Tables'!$G$2:$G$7,'DMG Tables'!$H$2:$H$7)</f>
        <v>37500000</v>
      </c>
      <c r="BTG14" s="1">
        <f>LOOKUP($A14,'DMG Tables'!$P$2:$P$35,'DMG Tables'!$O$2:$O$35)*BTG$1*LOOKUP(BTG$1,'DMG Tables'!$G$2:$G$7,'DMG Tables'!$H$2:$H$7)</f>
        <v>37520000</v>
      </c>
      <c r="BTH14" s="1">
        <f>LOOKUP($A14,'DMG Tables'!$P$2:$P$35,'DMG Tables'!$O$2:$O$35)*BTH$1*LOOKUP(BTH$1,'DMG Tables'!$G$2:$G$7,'DMG Tables'!$H$2:$H$7)</f>
        <v>37540000</v>
      </c>
      <c r="BTI14" s="1">
        <f>LOOKUP($A14,'DMG Tables'!$P$2:$P$35,'DMG Tables'!$O$2:$O$35)*BTI$1*LOOKUP(BTI$1,'DMG Tables'!$G$2:$G$7,'DMG Tables'!$H$2:$H$7)</f>
        <v>37560000</v>
      </c>
      <c r="BTJ14" s="1">
        <f>LOOKUP($A14,'DMG Tables'!$P$2:$P$35,'DMG Tables'!$O$2:$O$35)*BTJ$1*LOOKUP(BTJ$1,'DMG Tables'!$G$2:$G$7,'DMG Tables'!$H$2:$H$7)</f>
        <v>37580000</v>
      </c>
      <c r="BTK14" s="1">
        <f>LOOKUP($A14,'DMG Tables'!$P$2:$P$35,'DMG Tables'!$O$2:$O$35)*BTK$1*LOOKUP(BTK$1,'DMG Tables'!$G$2:$G$7,'DMG Tables'!$H$2:$H$7)</f>
        <v>37600000</v>
      </c>
      <c r="BTL14" s="1">
        <f>LOOKUP($A14,'DMG Tables'!$P$2:$P$35,'DMG Tables'!$O$2:$O$35)*BTL$1*LOOKUP(BTL$1,'DMG Tables'!$G$2:$G$7,'DMG Tables'!$H$2:$H$7)</f>
        <v>37620000</v>
      </c>
      <c r="BTM14" s="1">
        <f>LOOKUP($A14,'DMG Tables'!$P$2:$P$35,'DMG Tables'!$O$2:$O$35)*BTM$1*LOOKUP(BTM$1,'DMG Tables'!$G$2:$G$7,'DMG Tables'!$H$2:$H$7)</f>
        <v>37640000</v>
      </c>
      <c r="BTN14" s="1">
        <f>LOOKUP($A14,'DMG Tables'!$P$2:$P$35,'DMG Tables'!$O$2:$O$35)*BTN$1*LOOKUP(BTN$1,'DMG Tables'!$G$2:$G$7,'DMG Tables'!$H$2:$H$7)</f>
        <v>37660000</v>
      </c>
      <c r="BTO14" s="1">
        <f>LOOKUP($A14,'DMG Tables'!$P$2:$P$35,'DMG Tables'!$O$2:$O$35)*BTO$1*LOOKUP(BTO$1,'DMG Tables'!$G$2:$G$7,'DMG Tables'!$H$2:$H$7)</f>
        <v>37680000</v>
      </c>
      <c r="BTP14" s="1">
        <f>LOOKUP($A14,'DMG Tables'!$P$2:$P$35,'DMG Tables'!$O$2:$O$35)*BTP$1*LOOKUP(BTP$1,'DMG Tables'!$G$2:$G$7,'DMG Tables'!$H$2:$H$7)</f>
        <v>37700000</v>
      </c>
      <c r="BTQ14" s="1">
        <f>LOOKUP($A14,'DMG Tables'!$P$2:$P$35,'DMG Tables'!$O$2:$O$35)*BTQ$1*LOOKUP(BTQ$1,'DMG Tables'!$G$2:$G$7,'DMG Tables'!$H$2:$H$7)</f>
        <v>37720000</v>
      </c>
      <c r="BTR14" s="1">
        <f>LOOKUP($A14,'DMG Tables'!$P$2:$P$35,'DMG Tables'!$O$2:$O$35)*BTR$1*LOOKUP(BTR$1,'DMG Tables'!$G$2:$G$7,'DMG Tables'!$H$2:$H$7)</f>
        <v>37740000</v>
      </c>
      <c r="BTS14" s="1">
        <f>LOOKUP($A14,'DMG Tables'!$P$2:$P$35,'DMG Tables'!$O$2:$O$35)*BTS$1*LOOKUP(BTS$1,'DMG Tables'!$G$2:$G$7,'DMG Tables'!$H$2:$H$7)</f>
        <v>37760000</v>
      </c>
      <c r="BTT14" s="1">
        <f>LOOKUP($A14,'DMG Tables'!$P$2:$P$35,'DMG Tables'!$O$2:$O$35)*BTT$1*LOOKUP(BTT$1,'DMG Tables'!$G$2:$G$7,'DMG Tables'!$H$2:$H$7)</f>
        <v>37780000</v>
      </c>
      <c r="BTU14" s="1">
        <f>LOOKUP($A14,'DMG Tables'!$P$2:$P$35,'DMG Tables'!$O$2:$O$35)*BTU$1*LOOKUP(BTU$1,'DMG Tables'!$G$2:$G$7,'DMG Tables'!$H$2:$H$7)</f>
        <v>37800000</v>
      </c>
      <c r="BTV14" s="1">
        <f>LOOKUP($A14,'DMG Tables'!$P$2:$P$35,'DMG Tables'!$O$2:$O$35)*BTV$1*LOOKUP(BTV$1,'DMG Tables'!$G$2:$G$7,'DMG Tables'!$H$2:$H$7)</f>
        <v>37820000</v>
      </c>
      <c r="BTW14" s="1">
        <f>LOOKUP($A14,'DMG Tables'!$P$2:$P$35,'DMG Tables'!$O$2:$O$35)*BTW$1*LOOKUP(BTW$1,'DMG Tables'!$G$2:$G$7,'DMG Tables'!$H$2:$H$7)</f>
        <v>37840000</v>
      </c>
      <c r="BTX14" s="1">
        <f>LOOKUP($A14,'DMG Tables'!$P$2:$P$35,'DMG Tables'!$O$2:$O$35)*BTX$1*LOOKUP(BTX$1,'DMG Tables'!$G$2:$G$7,'DMG Tables'!$H$2:$H$7)</f>
        <v>37860000</v>
      </c>
      <c r="BTY14" s="1">
        <f>LOOKUP($A14,'DMG Tables'!$P$2:$P$35,'DMG Tables'!$O$2:$O$35)*BTY$1*LOOKUP(BTY$1,'DMG Tables'!$G$2:$G$7,'DMG Tables'!$H$2:$H$7)</f>
        <v>37880000</v>
      </c>
      <c r="BTZ14" s="1">
        <f>LOOKUP($A14,'DMG Tables'!$P$2:$P$35,'DMG Tables'!$O$2:$O$35)*BTZ$1*LOOKUP(BTZ$1,'DMG Tables'!$G$2:$G$7,'DMG Tables'!$H$2:$H$7)</f>
        <v>37900000</v>
      </c>
      <c r="BUA14" s="1">
        <f>LOOKUP($A14,'DMG Tables'!$P$2:$P$35,'DMG Tables'!$O$2:$O$35)*BUA$1*LOOKUP(BUA$1,'DMG Tables'!$G$2:$G$7,'DMG Tables'!$H$2:$H$7)</f>
        <v>37920000</v>
      </c>
      <c r="BUB14" s="1">
        <f>LOOKUP($A14,'DMG Tables'!$P$2:$P$35,'DMG Tables'!$O$2:$O$35)*BUB$1*LOOKUP(BUB$1,'DMG Tables'!$G$2:$G$7,'DMG Tables'!$H$2:$H$7)</f>
        <v>37940000</v>
      </c>
      <c r="BUC14" s="1">
        <f>LOOKUP($A14,'DMG Tables'!$P$2:$P$35,'DMG Tables'!$O$2:$O$35)*BUC$1*LOOKUP(BUC$1,'DMG Tables'!$G$2:$G$7,'DMG Tables'!$H$2:$H$7)</f>
        <v>37960000</v>
      </c>
      <c r="BUD14" s="1">
        <f>LOOKUP($A14,'DMG Tables'!$P$2:$P$35,'DMG Tables'!$O$2:$O$35)*BUD$1*LOOKUP(BUD$1,'DMG Tables'!$G$2:$G$7,'DMG Tables'!$H$2:$H$7)</f>
        <v>37980000</v>
      </c>
      <c r="BUE14" s="1">
        <f>LOOKUP($A14,'DMG Tables'!$P$2:$P$35,'DMG Tables'!$O$2:$O$35)*BUE$1*LOOKUP(BUE$1,'DMG Tables'!$G$2:$G$7,'DMG Tables'!$H$2:$H$7)</f>
        <v>38000000</v>
      </c>
      <c r="BUF14" s="1">
        <f>LOOKUP($A14,'DMG Tables'!$P$2:$P$35,'DMG Tables'!$O$2:$O$35)*BUF$1*LOOKUP(BUF$1,'DMG Tables'!$G$2:$G$7,'DMG Tables'!$H$2:$H$7)</f>
        <v>38020000</v>
      </c>
      <c r="BUG14" s="1">
        <f>LOOKUP($A14,'DMG Tables'!$P$2:$P$35,'DMG Tables'!$O$2:$O$35)*BUG$1*LOOKUP(BUG$1,'DMG Tables'!$G$2:$G$7,'DMG Tables'!$H$2:$H$7)</f>
        <v>38040000</v>
      </c>
      <c r="BUH14" s="1">
        <f>LOOKUP($A14,'DMG Tables'!$P$2:$P$35,'DMG Tables'!$O$2:$O$35)*BUH$1*LOOKUP(BUH$1,'DMG Tables'!$G$2:$G$7,'DMG Tables'!$H$2:$H$7)</f>
        <v>38060000</v>
      </c>
      <c r="BUI14" s="1">
        <f>LOOKUP($A14,'DMG Tables'!$P$2:$P$35,'DMG Tables'!$O$2:$O$35)*BUI$1*LOOKUP(BUI$1,'DMG Tables'!$G$2:$G$7,'DMG Tables'!$H$2:$H$7)</f>
        <v>38080000</v>
      </c>
      <c r="BUJ14" s="1">
        <f>LOOKUP($A14,'DMG Tables'!$P$2:$P$35,'DMG Tables'!$O$2:$O$35)*BUJ$1*LOOKUP(BUJ$1,'DMG Tables'!$G$2:$G$7,'DMG Tables'!$H$2:$H$7)</f>
        <v>38100000</v>
      </c>
      <c r="BUK14" s="1">
        <f>LOOKUP($A14,'DMG Tables'!$P$2:$P$35,'DMG Tables'!$O$2:$O$35)*BUK$1*LOOKUP(BUK$1,'DMG Tables'!$G$2:$G$7,'DMG Tables'!$H$2:$H$7)</f>
        <v>38120000</v>
      </c>
      <c r="BUL14" s="1">
        <f>LOOKUP($A14,'DMG Tables'!$P$2:$P$35,'DMG Tables'!$O$2:$O$35)*BUL$1*LOOKUP(BUL$1,'DMG Tables'!$G$2:$G$7,'DMG Tables'!$H$2:$H$7)</f>
        <v>38140000</v>
      </c>
      <c r="BUM14" s="1">
        <f>LOOKUP($A14,'DMG Tables'!$P$2:$P$35,'DMG Tables'!$O$2:$O$35)*BUM$1*LOOKUP(BUM$1,'DMG Tables'!$G$2:$G$7,'DMG Tables'!$H$2:$H$7)</f>
        <v>38160000</v>
      </c>
      <c r="BUN14" s="1">
        <f>LOOKUP($A14,'DMG Tables'!$P$2:$P$35,'DMG Tables'!$O$2:$O$35)*BUN$1*LOOKUP(BUN$1,'DMG Tables'!$G$2:$G$7,'DMG Tables'!$H$2:$H$7)</f>
        <v>38180000</v>
      </c>
      <c r="BUO14" s="1">
        <f>LOOKUP($A14,'DMG Tables'!$P$2:$P$35,'DMG Tables'!$O$2:$O$35)*BUO$1*LOOKUP(BUO$1,'DMG Tables'!$G$2:$G$7,'DMG Tables'!$H$2:$H$7)</f>
        <v>38200000</v>
      </c>
      <c r="BUP14" s="1">
        <f>LOOKUP($A14,'DMG Tables'!$P$2:$P$35,'DMG Tables'!$O$2:$O$35)*BUP$1*LOOKUP(BUP$1,'DMG Tables'!$G$2:$G$7,'DMG Tables'!$H$2:$H$7)</f>
        <v>38220000</v>
      </c>
      <c r="BUQ14" s="1">
        <f>LOOKUP($A14,'DMG Tables'!$P$2:$P$35,'DMG Tables'!$O$2:$O$35)*BUQ$1*LOOKUP(BUQ$1,'DMG Tables'!$G$2:$G$7,'DMG Tables'!$H$2:$H$7)</f>
        <v>38240000</v>
      </c>
      <c r="BUR14" s="1">
        <f>LOOKUP($A14,'DMG Tables'!$P$2:$P$35,'DMG Tables'!$O$2:$O$35)*BUR$1*LOOKUP(BUR$1,'DMG Tables'!$G$2:$G$7,'DMG Tables'!$H$2:$H$7)</f>
        <v>38260000</v>
      </c>
      <c r="BUS14" s="1">
        <f>LOOKUP($A14,'DMG Tables'!$P$2:$P$35,'DMG Tables'!$O$2:$O$35)*BUS$1*LOOKUP(BUS$1,'DMG Tables'!$G$2:$G$7,'DMG Tables'!$H$2:$H$7)</f>
        <v>38280000</v>
      </c>
      <c r="BUT14" s="1">
        <f>LOOKUP($A14,'DMG Tables'!$P$2:$P$35,'DMG Tables'!$O$2:$O$35)*BUT$1*LOOKUP(BUT$1,'DMG Tables'!$G$2:$G$7,'DMG Tables'!$H$2:$H$7)</f>
        <v>38300000</v>
      </c>
      <c r="BUU14" s="1">
        <f>LOOKUP($A14,'DMG Tables'!$P$2:$P$35,'DMG Tables'!$O$2:$O$35)*BUU$1*LOOKUP(BUU$1,'DMG Tables'!$G$2:$G$7,'DMG Tables'!$H$2:$H$7)</f>
        <v>38320000</v>
      </c>
      <c r="BUV14" s="1">
        <f>LOOKUP($A14,'DMG Tables'!$P$2:$P$35,'DMG Tables'!$O$2:$O$35)*BUV$1*LOOKUP(BUV$1,'DMG Tables'!$G$2:$G$7,'DMG Tables'!$H$2:$H$7)</f>
        <v>38340000</v>
      </c>
      <c r="BUW14" s="1">
        <f>LOOKUP($A14,'DMG Tables'!$P$2:$P$35,'DMG Tables'!$O$2:$O$35)*BUW$1*LOOKUP(BUW$1,'DMG Tables'!$G$2:$G$7,'DMG Tables'!$H$2:$H$7)</f>
        <v>38360000</v>
      </c>
      <c r="BUX14" s="1">
        <f>LOOKUP($A14,'DMG Tables'!$P$2:$P$35,'DMG Tables'!$O$2:$O$35)*BUX$1*LOOKUP(BUX$1,'DMG Tables'!$G$2:$G$7,'DMG Tables'!$H$2:$H$7)</f>
        <v>38380000</v>
      </c>
      <c r="BUY14" s="1">
        <f>LOOKUP($A14,'DMG Tables'!$P$2:$P$35,'DMG Tables'!$O$2:$O$35)*BUY$1*LOOKUP(BUY$1,'DMG Tables'!$G$2:$G$7,'DMG Tables'!$H$2:$H$7)</f>
        <v>38400000</v>
      </c>
      <c r="BUZ14" s="1">
        <f>LOOKUP($A14,'DMG Tables'!$P$2:$P$35,'DMG Tables'!$O$2:$O$35)*BUZ$1*LOOKUP(BUZ$1,'DMG Tables'!$G$2:$G$7,'DMG Tables'!$H$2:$H$7)</f>
        <v>38420000</v>
      </c>
      <c r="BVA14" s="1">
        <f>LOOKUP($A14,'DMG Tables'!$P$2:$P$35,'DMG Tables'!$O$2:$O$35)*BVA$1*LOOKUP(BVA$1,'DMG Tables'!$G$2:$G$7,'DMG Tables'!$H$2:$H$7)</f>
        <v>38440000</v>
      </c>
      <c r="BVB14" s="1">
        <f>LOOKUP($A14,'DMG Tables'!$P$2:$P$35,'DMG Tables'!$O$2:$O$35)*BVB$1*LOOKUP(BVB$1,'DMG Tables'!$G$2:$G$7,'DMG Tables'!$H$2:$H$7)</f>
        <v>38460000</v>
      </c>
      <c r="BVC14" s="1">
        <f>LOOKUP($A14,'DMG Tables'!$P$2:$P$35,'DMG Tables'!$O$2:$O$35)*BVC$1*LOOKUP(BVC$1,'DMG Tables'!$G$2:$G$7,'DMG Tables'!$H$2:$H$7)</f>
        <v>38480000</v>
      </c>
      <c r="BVD14" s="1">
        <f>LOOKUP($A14,'DMG Tables'!$P$2:$P$35,'DMG Tables'!$O$2:$O$35)*BVD$1*LOOKUP(BVD$1,'DMG Tables'!$G$2:$G$7,'DMG Tables'!$H$2:$H$7)</f>
        <v>38500000</v>
      </c>
      <c r="BVE14" s="1">
        <f>LOOKUP($A14,'DMG Tables'!$P$2:$P$35,'DMG Tables'!$O$2:$O$35)*BVE$1*LOOKUP(BVE$1,'DMG Tables'!$G$2:$G$7,'DMG Tables'!$H$2:$H$7)</f>
        <v>38520000</v>
      </c>
      <c r="BVF14" s="1">
        <f>LOOKUP($A14,'DMG Tables'!$P$2:$P$35,'DMG Tables'!$O$2:$O$35)*BVF$1*LOOKUP(BVF$1,'DMG Tables'!$G$2:$G$7,'DMG Tables'!$H$2:$H$7)</f>
        <v>38540000</v>
      </c>
      <c r="BVG14" s="1">
        <f>LOOKUP($A14,'DMG Tables'!$P$2:$P$35,'DMG Tables'!$O$2:$O$35)*BVG$1*LOOKUP(BVG$1,'DMG Tables'!$G$2:$G$7,'DMG Tables'!$H$2:$H$7)</f>
        <v>38560000</v>
      </c>
      <c r="BVH14" s="1">
        <f>LOOKUP($A14,'DMG Tables'!$P$2:$P$35,'DMG Tables'!$O$2:$O$35)*BVH$1*LOOKUP(BVH$1,'DMG Tables'!$G$2:$G$7,'DMG Tables'!$H$2:$H$7)</f>
        <v>38580000</v>
      </c>
      <c r="BVI14" s="1">
        <f>LOOKUP($A14,'DMG Tables'!$P$2:$P$35,'DMG Tables'!$O$2:$O$35)*BVI$1*LOOKUP(BVI$1,'DMG Tables'!$G$2:$G$7,'DMG Tables'!$H$2:$H$7)</f>
        <v>38600000</v>
      </c>
      <c r="BVJ14" s="1">
        <f>LOOKUP($A14,'DMG Tables'!$P$2:$P$35,'DMG Tables'!$O$2:$O$35)*BVJ$1*LOOKUP(BVJ$1,'DMG Tables'!$G$2:$G$7,'DMG Tables'!$H$2:$H$7)</f>
        <v>38620000</v>
      </c>
      <c r="BVK14" s="1">
        <f>LOOKUP($A14,'DMG Tables'!$P$2:$P$35,'DMG Tables'!$O$2:$O$35)*BVK$1*LOOKUP(BVK$1,'DMG Tables'!$G$2:$G$7,'DMG Tables'!$H$2:$H$7)</f>
        <v>38640000</v>
      </c>
      <c r="BVL14" s="1">
        <f>LOOKUP($A14,'DMG Tables'!$P$2:$P$35,'DMG Tables'!$O$2:$O$35)*BVL$1*LOOKUP(BVL$1,'DMG Tables'!$G$2:$G$7,'DMG Tables'!$H$2:$H$7)</f>
        <v>38660000</v>
      </c>
      <c r="BVM14" s="1">
        <f>LOOKUP($A14,'DMG Tables'!$P$2:$P$35,'DMG Tables'!$O$2:$O$35)*BVM$1*LOOKUP(BVM$1,'DMG Tables'!$G$2:$G$7,'DMG Tables'!$H$2:$H$7)</f>
        <v>38680000</v>
      </c>
      <c r="BVN14" s="1">
        <f>LOOKUP($A14,'DMG Tables'!$P$2:$P$35,'DMG Tables'!$O$2:$O$35)*BVN$1*LOOKUP(BVN$1,'DMG Tables'!$G$2:$G$7,'DMG Tables'!$H$2:$H$7)</f>
        <v>38700000</v>
      </c>
      <c r="BVO14" s="1">
        <f>LOOKUP($A14,'DMG Tables'!$P$2:$P$35,'DMG Tables'!$O$2:$O$35)*BVO$1*LOOKUP(BVO$1,'DMG Tables'!$G$2:$G$7,'DMG Tables'!$H$2:$H$7)</f>
        <v>38720000</v>
      </c>
      <c r="BVP14" s="1">
        <f>LOOKUP($A14,'DMG Tables'!$P$2:$P$35,'DMG Tables'!$O$2:$O$35)*BVP$1*LOOKUP(BVP$1,'DMG Tables'!$G$2:$G$7,'DMG Tables'!$H$2:$H$7)</f>
        <v>38740000</v>
      </c>
      <c r="BVQ14" s="1">
        <f>LOOKUP($A14,'DMG Tables'!$P$2:$P$35,'DMG Tables'!$O$2:$O$35)*BVQ$1*LOOKUP(BVQ$1,'DMG Tables'!$G$2:$G$7,'DMG Tables'!$H$2:$H$7)</f>
        <v>38760000</v>
      </c>
      <c r="BVR14" s="1">
        <f>LOOKUP($A14,'DMG Tables'!$P$2:$P$35,'DMG Tables'!$O$2:$O$35)*BVR$1*LOOKUP(BVR$1,'DMG Tables'!$G$2:$G$7,'DMG Tables'!$H$2:$H$7)</f>
        <v>38780000</v>
      </c>
      <c r="BVS14" s="1">
        <f>LOOKUP($A14,'DMG Tables'!$P$2:$P$35,'DMG Tables'!$O$2:$O$35)*BVS$1*LOOKUP(BVS$1,'DMG Tables'!$G$2:$G$7,'DMG Tables'!$H$2:$H$7)</f>
        <v>38800000</v>
      </c>
      <c r="BVT14" s="1">
        <f>LOOKUP($A14,'DMG Tables'!$P$2:$P$35,'DMG Tables'!$O$2:$O$35)*BVT$1*LOOKUP(BVT$1,'DMG Tables'!$G$2:$G$7,'DMG Tables'!$H$2:$H$7)</f>
        <v>38820000</v>
      </c>
      <c r="BVU14" s="1">
        <f>LOOKUP($A14,'DMG Tables'!$P$2:$P$35,'DMG Tables'!$O$2:$O$35)*BVU$1*LOOKUP(BVU$1,'DMG Tables'!$G$2:$G$7,'DMG Tables'!$H$2:$H$7)</f>
        <v>38840000</v>
      </c>
      <c r="BVV14" s="1">
        <f>LOOKUP($A14,'DMG Tables'!$P$2:$P$35,'DMG Tables'!$O$2:$O$35)*BVV$1*LOOKUP(BVV$1,'DMG Tables'!$G$2:$G$7,'DMG Tables'!$H$2:$H$7)</f>
        <v>38860000</v>
      </c>
      <c r="BVW14" s="1">
        <f>LOOKUP($A14,'DMG Tables'!$P$2:$P$35,'DMG Tables'!$O$2:$O$35)*BVW$1*LOOKUP(BVW$1,'DMG Tables'!$G$2:$G$7,'DMG Tables'!$H$2:$H$7)</f>
        <v>38880000</v>
      </c>
      <c r="BVX14" s="1">
        <f>LOOKUP($A14,'DMG Tables'!$P$2:$P$35,'DMG Tables'!$O$2:$O$35)*BVX$1*LOOKUP(BVX$1,'DMG Tables'!$G$2:$G$7,'DMG Tables'!$H$2:$H$7)</f>
        <v>38900000</v>
      </c>
      <c r="BVY14" s="1">
        <f>LOOKUP($A14,'DMG Tables'!$P$2:$P$35,'DMG Tables'!$O$2:$O$35)*BVY$1*LOOKUP(BVY$1,'DMG Tables'!$G$2:$G$7,'DMG Tables'!$H$2:$H$7)</f>
        <v>38920000</v>
      </c>
      <c r="BVZ14" s="1">
        <f>LOOKUP($A14,'DMG Tables'!$P$2:$P$35,'DMG Tables'!$O$2:$O$35)*BVZ$1*LOOKUP(BVZ$1,'DMG Tables'!$G$2:$G$7,'DMG Tables'!$H$2:$H$7)</f>
        <v>38940000</v>
      </c>
      <c r="BWA14" s="1">
        <f>LOOKUP($A14,'DMG Tables'!$P$2:$P$35,'DMG Tables'!$O$2:$O$35)*BWA$1*LOOKUP(BWA$1,'DMG Tables'!$G$2:$G$7,'DMG Tables'!$H$2:$H$7)</f>
        <v>38960000</v>
      </c>
      <c r="BWB14" s="1">
        <f>LOOKUP($A14,'DMG Tables'!$P$2:$P$35,'DMG Tables'!$O$2:$O$35)*BWB$1*LOOKUP(BWB$1,'DMG Tables'!$G$2:$G$7,'DMG Tables'!$H$2:$H$7)</f>
        <v>38980000</v>
      </c>
      <c r="BWC14" s="1">
        <f>LOOKUP($A14,'DMG Tables'!$P$2:$P$35,'DMG Tables'!$O$2:$O$35)*BWC$1*LOOKUP(BWC$1,'DMG Tables'!$G$2:$G$7,'DMG Tables'!$H$2:$H$7)</f>
        <v>39000000</v>
      </c>
      <c r="BWD14" s="1">
        <f>LOOKUP($A14,'DMG Tables'!$P$2:$P$35,'DMG Tables'!$O$2:$O$35)*BWD$1*LOOKUP(BWD$1,'DMG Tables'!$G$2:$G$7,'DMG Tables'!$H$2:$H$7)</f>
        <v>39020000</v>
      </c>
      <c r="BWE14" s="1">
        <f>LOOKUP($A14,'DMG Tables'!$P$2:$P$35,'DMG Tables'!$O$2:$O$35)*BWE$1*LOOKUP(BWE$1,'DMG Tables'!$G$2:$G$7,'DMG Tables'!$H$2:$H$7)</f>
        <v>39040000</v>
      </c>
      <c r="BWF14" s="1">
        <f>LOOKUP($A14,'DMG Tables'!$P$2:$P$35,'DMG Tables'!$O$2:$O$35)*BWF$1*LOOKUP(BWF$1,'DMG Tables'!$G$2:$G$7,'DMG Tables'!$H$2:$H$7)</f>
        <v>39060000</v>
      </c>
      <c r="BWG14" s="1">
        <f>LOOKUP($A14,'DMG Tables'!$P$2:$P$35,'DMG Tables'!$O$2:$O$35)*BWG$1*LOOKUP(BWG$1,'DMG Tables'!$G$2:$G$7,'DMG Tables'!$H$2:$H$7)</f>
        <v>39080000</v>
      </c>
      <c r="BWH14" s="1">
        <f>LOOKUP($A14,'DMG Tables'!$P$2:$P$35,'DMG Tables'!$O$2:$O$35)*BWH$1*LOOKUP(BWH$1,'DMG Tables'!$G$2:$G$7,'DMG Tables'!$H$2:$H$7)</f>
        <v>39100000</v>
      </c>
      <c r="BWI14" s="1">
        <f>LOOKUP($A14,'DMG Tables'!$P$2:$P$35,'DMG Tables'!$O$2:$O$35)*BWI$1*LOOKUP(BWI$1,'DMG Tables'!$G$2:$G$7,'DMG Tables'!$H$2:$H$7)</f>
        <v>39120000</v>
      </c>
      <c r="BWJ14" s="1">
        <f>LOOKUP($A14,'DMG Tables'!$P$2:$P$35,'DMG Tables'!$O$2:$O$35)*BWJ$1*LOOKUP(BWJ$1,'DMG Tables'!$G$2:$G$7,'DMG Tables'!$H$2:$H$7)</f>
        <v>39140000</v>
      </c>
      <c r="BWK14" s="1">
        <f>LOOKUP($A14,'DMG Tables'!$P$2:$P$35,'DMG Tables'!$O$2:$O$35)*BWK$1*LOOKUP(BWK$1,'DMG Tables'!$G$2:$G$7,'DMG Tables'!$H$2:$H$7)</f>
        <v>39160000</v>
      </c>
      <c r="BWL14" s="1">
        <f>LOOKUP($A14,'DMG Tables'!$P$2:$P$35,'DMG Tables'!$O$2:$O$35)*BWL$1*LOOKUP(BWL$1,'DMG Tables'!$G$2:$G$7,'DMG Tables'!$H$2:$H$7)</f>
        <v>39180000</v>
      </c>
      <c r="BWM14" s="1">
        <f>LOOKUP($A14,'DMG Tables'!$P$2:$P$35,'DMG Tables'!$O$2:$O$35)*BWM$1*LOOKUP(BWM$1,'DMG Tables'!$G$2:$G$7,'DMG Tables'!$H$2:$H$7)</f>
        <v>39200000</v>
      </c>
      <c r="BWN14" s="1">
        <f>LOOKUP($A14,'DMG Tables'!$P$2:$P$35,'DMG Tables'!$O$2:$O$35)*BWN$1*LOOKUP(BWN$1,'DMG Tables'!$G$2:$G$7,'DMG Tables'!$H$2:$H$7)</f>
        <v>39220000</v>
      </c>
      <c r="BWO14" s="1">
        <f>LOOKUP($A14,'DMG Tables'!$P$2:$P$35,'DMG Tables'!$O$2:$O$35)*BWO$1*LOOKUP(BWO$1,'DMG Tables'!$G$2:$G$7,'DMG Tables'!$H$2:$H$7)</f>
        <v>39240000</v>
      </c>
      <c r="BWP14" s="1">
        <f>LOOKUP($A14,'DMG Tables'!$P$2:$P$35,'DMG Tables'!$O$2:$O$35)*BWP$1*LOOKUP(BWP$1,'DMG Tables'!$G$2:$G$7,'DMG Tables'!$H$2:$H$7)</f>
        <v>39260000</v>
      </c>
      <c r="BWQ14" s="1">
        <f>LOOKUP($A14,'DMG Tables'!$P$2:$P$35,'DMG Tables'!$O$2:$O$35)*BWQ$1*LOOKUP(BWQ$1,'DMG Tables'!$G$2:$G$7,'DMG Tables'!$H$2:$H$7)</f>
        <v>39280000</v>
      </c>
      <c r="BWR14" s="1">
        <f>LOOKUP($A14,'DMG Tables'!$P$2:$P$35,'DMG Tables'!$O$2:$O$35)*BWR$1*LOOKUP(BWR$1,'DMG Tables'!$G$2:$G$7,'DMG Tables'!$H$2:$H$7)</f>
        <v>39300000</v>
      </c>
      <c r="BWS14" s="1">
        <f>LOOKUP($A14,'DMG Tables'!$P$2:$P$35,'DMG Tables'!$O$2:$O$35)*BWS$1*LOOKUP(BWS$1,'DMG Tables'!$G$2:$G$7,'DMG Tables'!$H$2:$H$7)</f>
        <v>39320000</v>
      </c>
      <c r="BWT14" s="1">
        <f>LOOKUP($A14,'DMG Tables'!$P$2:$P$35,'DMG Tables'!$O$2:$O$35)*BWT$1*LOOKUP(BWT$1,'DMG Tables'!$G$2:$G$7,'DMG Tables'!$H$2:$H$7)</f>
        <v>39340000</v>
      </c>
      <c r="BWU14" s="1">
        <f>LOOKUP($A14,'DMG Tables'!$P$2:$P$35,'DMG Tables'!$O$2:$O$35)*BWU$1*LOOKUP(BWU$1,'DMG Tables'!$G$2:$G$7,'DMG Tables'!$H$2:$H$7)</f>
        <v>39360000</v>
      </c>
      <c r="BWV14" s="1">
        <f>LOOKUP($A14,'DMG Tables'!$P$2:$P$35,'DMG Tables'!$O$2:$O$35)*BWV$1*LOOKUP(BWV$1,'DMG Tables'!$G$2:$G$7,'DMG Tables'!$H$2:$H$7)</f>
        <v>39380000</v>
      </c>
      <c r="BWW14" s="1">
        <f>LOOKUP($A14,'DMG Tables'!$P$2:$P$35,'DMG Tables'!$O$2:$O$35)*BWW$1*LOOKUP(BWW$1,'DMG Tables'!$G$2:$G$7,'DMG Tables'!$H$2:$H$7)</f>
        <v>39400000</v>
      </c>
      <c r="BWX14" s="1">
        <f>LOOKUP($A14,'DMG Tables'!$P$2:$P$35,'DMG Tables'!$O$2:$O$35)*BWX$1*LOOKUP(BWX$1,'DMG Tables'!$G$2:$G$7,'DMG Tables'!$H$2:$H$7)</f>
        <v>39420000</v>
      </c>
      <c r="BWY14" s="1">
        <f>LOOKUP($A14,'DMG Tables'!$P$2:$P$35,'DMG Tables'!$O$2:$O$35)*BWY$1*LOOKUP(BWY$1,'DMG Tables'!$G$2:$G$7,'DMG Tables'!$H$2:$H$7)</f>
        <v>39440000</v>
      </c>
      <c r="BWZ14" s="1">
        <f>LOOKUP($A14,'DMG Tables'!$P$2:$P$35,'DMG Tables'!$O$2:$O$35)*BWZ$1*LOOKUP(BWZ$1,'DMG Tables'!$G$2:$G$7,'DMG Tables'!$H$2:$H$7)</f>
        <v>39460000</v>
      </c>
      <c r="BXA14" s="1">
        <f>LOOKUP($A14,'DMG Tables'!$P$2:$P$35,'DMG Tables'!$O$2:$O$35)*BXA$1*LOOKUP(BXA$1,'DMG Tables'!$G$2:$G$7,'DMG Tables'!$H$2:$H$7)</f>
        <v>39480000</v>
      </c>
      <c r="BXB14" s="1">
        <f>LOOKUP($A14,'DMG Tables'!$P$2:$P$35,'DMG Tables'!$O$2:$O$35)*BXB$1*LOOKUP(BXB$1,'DMG Tables'!$G$2:$G$7,'DMG Tables'!$H$2:$H$7)</f>
        <v>39500000</v>
      </c>
      <c r="BXC14" s="1">
        <f>LOOKUP($A14,'DMG Tables'!$P$2:$P$35,'DMG Tables'!$O$2:$O$35)*BXC$1*LOOKUP(BXC$1,'DMG Tables'!$G$2:$G$7,'DMG Tables'!$H$2:$H$7)</f>
        <v>39520000</v>
      </c>
      <c r="BXD14" s="1">
        <f>LOOKUP($A14,'DMG Tables'!$P$2:$P$35,'DMG Tables'!$O$2:$O$35)*BXD$1*LOOKUP(BXD$1,'DMG Tables'!$G$2:$G$7,'DMG Tables'!$H$2:$H$7)</f>
        <v>39540000</v>
      </c>
      <c r="BXE14" s="1">
        <f>LOOKUP($A14,'DMG Tables'!$P$2:$P$35,'DMG Tables'!$O$2:$O$35)*BXE$1*LOOKUP(BXE$1,'DMG Tables'!$G$2:$G$7,'DMG Tables'!$H$2:$H$7)</f>
        <v>39560000</v>
      </c>
      <c r="BXF14" s="1">
        <f>LOOKUP($A14,'DMG Tables'!$P$2:$P$35,'DMG Tables'!$O$2:$O$35)*BXF$1*LOOKUP(BXF$1,'DMG Tables'!$G$2:$G$7,'DMG Tables'!$H$2:$H$7)</f>
        <v>39580000</v>
      </c>
      <c r="BXG14" s="1">
        <f>LOOKUP($A14,'DMG Tables'!$P$2:$P$35,'DMG Tables'!$O$2:$O$35)*BXG$1*LOOKUP(BXG$1,'DMG Tables'!$G$2:$G$7,'DMG Tables'!$H$2:$H$7)</f>
        <v>39600000</v>
      </c>
      <c r="BXH14" s="1">
        <f>LOOKUP($A14,'DMG Tables'!$P$2:$P$35,'DMG Tables'!$O$2:$O$35)*BXH$1*LOOKUP(BXH$1,'DMG Tables'!$G$2:$G$7,'DMG Tables'!$H$2:$H$7)</f>
        <v>39620000</v>
      </c>
      <c r="BXI14" s="1">
        <f>LOOKUP($A14,'DMG Tables'!$P$2:$P$35,'DMG Tables'!$O$2:$O$35)*BXI$1*LOOKUP(BXI$1,'DMG Tables'!$G$2:$G$7,'DMG Tables'!$H$2:$H$7)</f>
        <v>39640000</v>
      </c>
      <c r="BXJ14" s="1">
        <f>LOOKUP($A14,'DMG Tables'!$P$2:$P$35,'DMG Tables'!$O$2:$O$35)*BXJ$1*LOOKUP(BXJ$1,'DMG Tables'!$G$2:$G$7,'DMG Tables'!$H$2:$H$7)</f>
        <v>39660000</v>
      </c>
      <c r="BXK14" s="1">
        <f>LOOKUP($A14,'DMG Tables'!$P$2:$P$35,'DMG Tables'!$O$2:$O$35)*BXK$1*LOOKUP(BXK$1,'DMG Tables'!$G$2:$G$7,'DMG Tables'!$H$2:$H$7)</f>
        <v>39680000</v>
      </c>
      <c r="BXL14" s="1">
        <f>LOOKUP($A14,'DMG Tables'!$P$2:$P$35,'DMG Tables'!$O$2:$O$35)*BXL$1*LOOKUP(BXL$1,'DMG Tables'!$G$2:$G$7,'DMG Tables'!$H$2:$H$7)</f>
        <v>39700000</v>
      </c>
      <c r="BXM14" s="1">
        <f>LOOKUP($A14,'DMG Tables'!$P$2:$P$35,'DMG Tables'!$O$2:$O$35)*BXM$1*LOOKUP(BXM$1,'DMG Tables'!$G$2:$G$7,'DMG Tables'!$H$2:$H$7)</f>
        <v>39720000</v>
      </c>
      <c r="BXN14" s="1">
        <f>LOOKUP($A14,'DMG Tables'!$P$2:$P$35,'DMG Tables'!$O$2:$O$35)*BXN$1*LOOKUP(BXN$1,'DMG Tables'!$G$2:$G$7,'DMG Tables'!$H$2:$H$7)</f>
        <v>39740000</v>
      </c>
      <c r="BXO14" s="1">
        <f>LOOKUP($A14,'DMG Tables'!$P$2:$P$35,'DMG Tables'!$O$2:$O$35)*BXO$1*LOOKUP(BXO$1,'DMG Tables'!$G$2:$G$7,'DMG Tables'!$H$2:$H$7)</f>
        <v>39760000</v>
      </c>
      <c r="BXP14" s="1">
        <f>LOOKUP($A14,'DMG Tables'!$P$2:$P$35,'DMG Tables'!$O$2:$O$35)*BXP$1*LOOKUP(BXP$1,'DMG Tables'!$G$2:$G$7,'DMG Tables'!$H$2:$H$7)</f>
        <v>39780000</v>
      </c>
      <c r="BXQ14" s="1">
        <f>LOOKUP($A14,'DMG Tables'!$P$2:$P$35,'DMG Tables'!$O$2:$O$35)*BXQ$1*LOOKUP(BXQ$1,'DMG Tables'!$G$2:$G$7,'DMG Tables'!$H$2:$H$7)</f>
        <v>39800000</v>
      </c>
      <c r="BXR14" s="1">
        <f>LOOKUP($A14,'DMG Tables'!$P$2:$P$35,'DMG Tables'!$O$2:$O$35)*BXR$1*LOOKUP(BXR$1,'DMG Tables'!$G$2:$G$7,'DMG Tables'!$H$2:$H$7)</f>
        <v>39820000</v>
      </c>
      <c r="BXS14" s="1">
        <f>LOOKUP($A14,'DMG Tables'!$P$2:$P$35,'DMG Tables'!$O$2:$O$35)*BXS$1*LOOKUP(BXS$1,'DMG Tables'!$G$2:$G$7,'DMG Tables'!$H$2:$H$7)</f>
        <v>39840000</v>
      </c>
      <c r="BXT14" s="1">
        <f>LOOKUP($A14,'DMG Tables'!$P$2:$P$35,'DMG Tables'!$O$2:$O$35)*BXT$1*LOOKUP(BXT$1,'DMG Tables'!$G$2:$G$7,'DMG Tables'!$H$2:$H$7)</f>
        <v>39860000</v>
      </c>
      <c r="BXU14" s="1">
        <f>LOOKUP($A14,'DMG Tables'!$P$2:$P$35,'DMG Tables'!$O$2:$O$35)*BXU$1*LOOKUP(BXU$1,'DMG Tables'!$G$2:$G$7,'DMG Tables'!$H$2:$H$7)</f>
        <v>39880000</v>
      </c>
      <c r="BXV14" s="1">
        <f>LOOKUP($A14,'DMG Tables'!$P$2:$P$35,'DMG Tables'!$O$2:$O$35)*BXV$1*LOOKUP(BXV$1,'DMG Tables'!$G$2:$G$7,'DMG Tables'!$H$2:$H$7)</f>
        <v>39900000</v>
      </c>
      <c r="BXW14" s="1">
        <f>LOOKUP($A14,'DMG Tables'!$P$2:$P$35,'DMG Tables'!$O$2:$O$35)*BXW$1*LOOKUP(BXW$1,'DMG Tables'!$G$2:$G$7,'DMG Tables'!$H$2:$H$7)</f>
        <v>39920000</v>
      </c>
      <c r="BXX14" s="1">
        <f>LOOKUP($A14,'DMG Tables'!$P$2:$P$35,'DMG Tables'!$O$2:$O$35)*BXX$1*LOOKUP(BXX$1,'DMG Tables'!$G$2:$G$7,'DMG Tables'!$H$2:$H$7)</f>
        <v>39940000</v>
      </c>
      <c r="BXY14" s="1">
        <f>LOOKUP($A14,'DMG Tables'!$P$2:$P$35,'DMG Tables'!$O$2:$O$35)*BXY$1*LOOKUP(BXY$1,'DMG Tables'!$G$2:$G$7,'DMG Tables'!$H$2:$H$7)</f>
        <v>39960000</v>
      </c>
      <c r="BXZ14" s="1">
        <f>LOOKUP($A14,'DMG Tables'!$P$2:$P$35,'DMG Tables'!$O$2:$O$35)*BXZ$1*LOOKUP(BXZ$1,'DMG Tables'!$G$2:$G$7,'DMG Tables'!$H$2:$H$7)</f>
        <v>39980000</v>
      </c>
      <c r="BYA14" s="1">
        <f>LOOKUP($A14,'DMG Tables'!$P$2:$P$35,'DMG Tables'!$O$2:$O$35)*BYA$1*LOOKUP(BYA$1,'DMG Tables'!$G$2:$G$7,'DMG Tables'!$H$2:$H$7)</f>
        <v>40000000</v>
      </c>
      <c r="BYB14" s="1">
        <f>LOOKUP($A14,'DMG Tables'!$P$2:$P$35,'DMG Tables'!$O$2:$O$35)*BYB$1*LOOKUP(BYB$1,'DMG Tables'!$G$2:$G$7,'DMG Tables'!$H$2:$H$7)</f>
        <v>40020000</v>
      </c>
      <c r="BYC14" s="1">
        <f>LOOKUP($A14,'DMG Tables'!$P$2:$P$35,'DMG Tables'!$O$2:$O$35)*BYC$1*LOOKUP(BYC$1,'DMG Tables'!$G$2:$G$7,'DMG Tables'!$H$2:$H$7)</f>
        <v>40040000</v>
      </c>
      <c r="BYD14" s="1">
        <f>LOOKUP($A14,'DMG Tables'!$P$2:$P$35,'DMG Tables'!$O$2:$O$35)*BYD$1*LOOKUP(BYD$1,'DMG Tables'!$G$2:$G$7,'DMG Tables'!$H$2:$H$7)</f>
        <v>40060000</v>
      </c>
      <c r="BYE14" s="1">
        <f>LOOKUP($A14,'DMG Tables'!$P$2:$P$35,'DMG Tables'!$O$2:$O$35)*BYE$1*LOOKUP(BYE$1,'DMG Tables'!$G$2:$G$7,'DMG Tables'!$H$2:$H$7)</f>
        <v>40080000</v>
      </c>
      <c r="BYF14" s="1">
        <f>LOOKUP($A14,'DMG Tables'!$P$2:$P$35,'DMG Tables'!$O$2:$O$35)*BYF$1*LOOKUP(BYF$1,'DMG Tables'!$G$2:$G$7,'DMG Tables'!$H$2:$H$7)</f>
        <v>40100000</v>
      </c>
      <c r="BYG14" s="1">
        <f>LOOKUP($A14,'DMG Tables'!$P$2:$P$35,'DMG Tables'!$O$2:$O$35)*BYG$1*LOOKUP(BYG$1,'DMG Tables'!$G$2:$G$7,'DMG Tables'!$H$2:$H$7)</f>
        <v>40120000</v>
      </c>
      <c r="BYH14" s="1">
        <f>LOOKUP($A14,'DMG Tables'!$P$2:$P$35,'DMG Tables'!$O$2:$O$35)*BYH$1*LOOKUP(BYH$1,'DMG Tables'!$G$2:$G$7,'DMG Tables'!$H$2:$H$7)</f>
        <v>40140000</v>
      </c>
      <c r="BYI14" s="1">
        <f>LOOKUP($A14,'DMG Tables'!$P$2:$P$35,'DMG Tables'!$O$2:$O$35)*BYI$1*LOOKUP(BYI$1,'DMG Tables'!$G$2:$G$7,'DMG Tables'!$H$2:$H$7)</f>
        <v>40160000</v>
      </c>
      <c r="BYJ14" s="1">
        <f>LOOKUP($A14,'DMG Tables'!$P$2:$P$35,'DMG Tables'!$O$2:$O$35)*BYJ$1*LOOKUP(BYJ$1,'DMG Tables'!$G$2:$G$7,'DMG Tables'!$H$2:$H$7)</f>
        <v>40180000</v>
      </c>
      <c r="BYK14" s="1">
        <f>LOOKUP($A14,'DMG Tables'!$P$2:$P$35,'DMG Tables'!$O$2:$O$35)*BYK$1*LOOKUP(BYK$1,'DMG Tables'!$G$2:$G$7,'DMG Tables'!$H$2:$H$7)</f>
        <v>40200000</v>
      </c>
      <c r="BYL14" s="1">
        <f>LOOKUP($A14,'DMG Tables'!$P$2:$P$35,'DMG Tables'!$O$2:$O$35)*BYL$1*LOOKUP(BYL$1,'DMG Tables'!$G$2:$G$7,'DMG Tables'!$H$2:$H$7)</f>
        <v>40220000</v>
      </c>
      <c r="BYM14" s="1">
        <f>LOOKUP($A14,'DMG Tables'!$P$2:$P$35,'DMG Tables'!$O$2:$O$35)*BYM$1*LOOKUP(BYM$1,'DMG Tables'!$G$2:$G$7,'DMG Tables'!$H$2:$H$7)</f>
        <v>40240000</v>
      </c>
      <c r="BYN14" s="1">
        <f>LOOKUP($A14,'DMG Tables'!$P$2:$P$35,'DMG Tables'!$O$2:$O$35)*BYN$1*LOOKUP(BYN$1,'DMG Tables'!$G$2:$G$7,'DMG Tables'!$H$2:$H$7)</f>
        <v>40260000</v>
      </c>
      <c r="BYO14" s="1">
        <f>LOOKUP($A14,'DMG Tables'!$P$2:$P$35,'DMG Tables'!$O$2:$O$35)*BYO$1*LOOKUP(BYO$1,'DMG Tables'!$G$2:$G$7,'DMG Tables'!$H$2:$H$7)</f>
        <v>40280000</v>
      </c>
      <c r="BYP14" s="1">
        <f>LOOKUP($A14,'DMG Tables'!$P$2:$P$35,'DMG Tables'!$O$2:$O$35)*BYP$1*LOOKUP(BYP$1,'DMG Tables'!$G$2:$G$7,'DMG Tables'!$H$2:$H$7)</f>
        <v>40300000</v>
      </c>
      <c r="BYQ14" s="1">
        <f>LOOKUP($A14,'DMG Tables'!$P$2:$P$35,'DMG Tables'!$O$2:$O$35)*BYQ$1*LOOKUP(BYQ$1,'DMG Tables'!$G$2:$G$7,'DMG Tables'!$H$2:$H$7)</f>
        <v>40320000</v>
      </c>
      <c r="BYR14" s="1">
        <f>LOOKUP($A14,'DMG Tables'!$P$2:$P$35,'DMG Tables'!$O$2:$O$35)*BYR$1*LOOKUP(BYR$1,'DMG Tables'!$G$2:$G$7,'DMG Tables'!$H$2:$H$7)</f>
        <v>40340000</v>
      </c>
      <c r="BYS14" s="1">
        <f>LOOKUP($A14,'DMG Tables'!$P$2:$P$35,'DMG Tables'!$O$2:$O$35)*BYS$1*LOOKUP(BYS$1,'DMG Tables'!$G$2:$G$7,'DMG Tables'!$H$2:$H$7)</f>
        <v>40360000</v>
      </c>
      <c r="BYT14" s="1">
        <f>LOOKUP($A14,'DMG Tables'!$P$2:$P$35,'DMG Tables'!$O$2:$O$35)*BYT$1*LOOKUP(BYT$1,'DMG Tables'!$G$2:$G$7,'DMG Tables'!$H$2:$H$7)</f>
        <v>40380000</v>
      </c>
      <c r="BYU14" s="1">
        <f>LOOKUP($A14,'DMG Tables'!$P$2:$P$35,'DMG Tables'!$O$2:$O$35)*BYU$1*LOOKUP(BYU$1,'DMG Tables'!$G$2:$G$7,'DMG Tables'!$H$2:$H$7)</f>
        <v>40400000</v>
      </c>
      <c r="BYV14" s="1">
        <f>LOOKUP($A14,'DMG Tables'!$P$2:$P$35,'DMG Tables'!$O$2:$O$35)*BYV$1*LOOKUP(BYV$1,'DMG Tables'!$G$2:$G$7,'DMG Tables'!$H$2:$H$7)</f>
        <v>40420000</v>
      </c>
      <c r="BYW14" s="1">
        <f>LOOKUP($A14,'DMG Tables'!$P$2:$P$35,'DMG Tables'!$O$2:$O$35)*BYW$1*LOOKUP(BYW$1,'DMG Tables'!$G$2:$G$7,'DMG Tables'!$H$2:$H$7)</f>
        <v>40440000</v>
      </c>
      <c r="BYX14" s="1">
        <f>LOOKUP($A14,'DMG Tables'!$P$2:$P$35,'DMG Tables'!$O$2:$O$35)*BYX$1*LOOKUP(BYX$1,'DMG Tables'!$G$2:$G$7,'DMG Tables'!$H$2:$H$7)</f>
        <v>40460000</v>
      </c>
      <c r="BYY14" s="1">
        <f>LOOKUP($A14,'DMG Tables'!$P$2:$P$35,'DMG Tables'!$O$2:$O$35)*BYY$1*LOOKUP(BYY$1,'DMG Tables'!$G$2:$G$7,'DMG Tables'!$H$2:$H$7)</f>
        <v>40480000</v>
      </c>
      <c r="BYZ14" s="1">
        <f>LOOKUP($A14,'DMG Tables'!$P$2:$P$35,'DMG Tables'!$O$2:$O$35)*BYZ$1*LOOKUP(BYZ$1,'DMG Tables'!$G$2:$G$7,'DMG Tables'!$H$2:$H$7)</f>
        <v>40500000</v>
      </c>
      <c r="BZA14" s="1">
        <f>LOOKUP($A14,'DMG Tables'!$P$2:$P$35,'DMG Tables'!$O$2:$O$35)*BZA$1*LOOKUP(BZA$1,'DMG Tables'!$G$2:$G$7,'DMG Tables'!$H$2:$H$7)</f>
        <v>40520000</v>
      </c>
      <c r="BZB14" s="1">
        <f>LOOKUP($A14,'DMG Tables'!$P$2:$P$35,'DMG Tables'!$O$2:$O$35)*BZB$1*LOOKUP(BZB$1,'DMG Tables'!$G$2:$G$7,'DMG Tables'!$H$2:$H$7)</f>
        <v>40540000</v>
      </c>
      <c r="BZC14" s="1">
        <f>LOOKUP($A14,'DMG Tables'!$P$2:$P$35,'DMG Tables'!$O$2:$O$35)*BZC$1*LOOKUP(BZC$1,'DMG Tables'!$G$2:$G$7,'DMG Tables'!$H$2:$H$7)</f>
        <v>40560000</v>
      </c>
      <c r="BZD14" s="1">
        <f>LOOKUP($A14,'DMG Tables'!$P$2:$P$35,'DMG Tables'!$O$2:$O$35)*BZD$1*LOOKUP(BZD$1,'DMG Tables'!$G$2:$G$7,'DMG Tables'!$H$2:$H$7)</f>
        <v>40580000</v>
      </c>
      <c r="BZE14" s="1">
        <f>LOOKUP($A14,'DMG Tables'!$P$2:$P$35,'DMG Tables'!$O$2:$O$35)*BZE$1*LOOKUP(BZE$1,'DMG Tables'!$G$2:$G$7,'DMG Tables'!$H$2:$H$7)</f>
        <v>40600000</v>
      </c>
      <c r="BZF14" s="1">
        <f>LOOKUP($A14,'DMG Tables'!$P$2:$P$35,'DMG Tables'!$O$2:$O$35)*BZF$1*LOOKUP(BZF$1,'DMG Tables'!$G$2:$G$7,'DMG Tables'!$H$2:$H$7)</f>
        <v>40620000</v>
      </c>
      <c r="BZG14" s="1">
        <f>LOOKUP($A14,'DMG Tables'!$P$2:$P$35,'DMG Tables'!$O$2:$O$35)*BZG$1*LOOKUP(BZG$1,'DMG Tables'!$G$2:$G$7,'DMG Tables'!$H$2:$H$7)</f>
        <v>40640000</v>
      </c>
      <c r="BZH14" s="1">
        <f>LOOKUP($A14,'DMG Tables'!$P$2:$P$35,'DMG Tables'!$O$2:$O$35)*BZH$1*LOOKUP(BZH$1,'DMG Tables'!$G$2:$G$7,'DMG Tables'!$H$2:$H$7)</f>
        <v>40660000</v>
      </c>
      <c r="BZI14" s="1">
        <f>LOOKUP($A14,'DMG Tables'!$P$2:$P$35,'DMG Tables'!$O$2:$O$35)*BZI$1*LOOKUP(BZI$1,'DMG Tables'!$G$2:$G$7,'DMG Tables'!$H$2:$H$7)</f>
        <v>40680000</v>
      </c>
      <c r="BZJ14" s="1">
        <f>LOOKUP($A14,'DMG Tables'!$P$2:$P$35,'DMG Tables'!$O$2:$O$35)*BZJ$1*LOOKUP(BZJ$1,'DMG Tables'!$G$2:$G$7,'DMG Tables'!$H$2:$H$7)</f>
        <v>40700000</v>
      </c>
      <c r="BZK14" s="1">
        <f>LOOKUP($A14,'DMG Tables'!$P$2:$P$35,'DMG Tables'!$O$2:$O$35)*BZK$1*LOOKUP(BZK$1,'DMG Tables'!$G$2:$G$7,'DMG Tables'!$H$2:$H$7)</f>
        <v>40720000</v>
      </c>
      <c r="BZL14" s="1">
        <f>LOOKUP($A14,'DMG Tables'!$P$2:$P$35,'DMG Tables'!$O$2:$O$35)*BZL$1*LOOKUP(BZL$1,'DMG Tables'!$G$2:$G$7,'DMG Tables'!$H$2:$H$7)</f>
        <v>40740000</v>
      </c>
      <c r="BZM14" s="1">
        <f>LOOKUP($A14,'DMG Tables'!$P$2:$P$35,'DMG Tables'!$O$2:$O$35)*BZM$1*LOOKUP(BZM$1,'DMG Tables'!$G$2:$G$7,'DMG Tables'!$H$2:$H$7)</f>
        <v>40760000</v>
      </c>
      <c r="BZN14" s="1">
        <f>LOOKUP($A14,'DMG Tables'!$P$2:$P$35,'DMG Tables'!$O$2:$O$35)*BZN$1*LOOKUP(BZN$1,'DMG Tables'!$G$2:$G$7,'DMG Tables'!$H$2:$H$7)</f>
        <v>40780000</v>
      </c>
      <c r="BZO14" s="1">
        <f>LOOKUP($A14,'DMG Tables'!$P$2:$P$35,'DMG Tables'!$O$2:$O$35)*BZO$1*LOOKUP(BZO$1,'DMG Tables'!$G$2:$G$7,'DMG Tables'!$H$2:$H$7)</f>
        <v>40800000</v>
      </c>
      <c r="BZP14" s="1">
        <f>LOOKUP($A14,'DMG Tables'!$P$2:$P$35,'DMG Tables'!$O$2:$O$35)*BZP$1*LOOKUP(BZP$1,'DMG Tables'!$G$2:$G$7,'DMG Tables'!$H$2:$H$7)</f>
        <v>40820000</v>
      </c>
      <c r="BZQ14" s="1">
        <f>LOOKUP($A14,'DMG Tables'!$P$2:$P$35,'DMG Tables'!$O$2:$O$35)*BZQ$1*LOOKUP(BZQ$1,'DMG Tables'!$G$2:$G$7,'DMG Tables'!$H$2:$H$7)</f>
        <v>40840000</v>
      </c>
      <c r="BZR14" s="1">
        <f>LOOKUP($A14,'DMG Tables'!$P$2:$P$35,'DMG Tables'!$O$2:$O$35)*BZR$1*LOOKUP(BZR$1,'DMG Tables'!$G$2:$G$7,'DMG Tables'!$H$2:$H$7)</f>
        <v>40860000</v>
      </c>
      <c r="BZS14" s="1">
        <f>LOOKUP($A14,'DMG Tables'!$P$2:$P$35,'DMG Tables'!$O$2:$O$35)*BZS$1*LOOKUP(BZS$1,'DMG Tables'!$G$2:$G$7,'DMG Tables'!$H$2:$H$7)</f>
        <v>40880000</v>
      </c>
      <c r="BZT14" s="1">
        <f>LOOKUP($A14,'DMG Tables'!$P$2:$P$35,'DMG Tables'!$O$2:$O$35)*BZT$1*LOOKUP(BZT$1,'DMG Tables'!$G$2:$G$7,'DMG Tables'!$H$2:$H$7)</f>
        <v>40900000</v>
      </c>
      <c r="BZU14" s="1">
        <f>LOOKUP($A14,'DMG Tables'!$P$2:$P$35,'DMG Tables'!$O$2:$O$35)*BZU$1*LOOKUP(BZU$1,'DMG Tables'!$G$2:$G$7,'DMG Tables'!$H$2:$H$7)</f>
        <v>40920000</v>
      </c>
      <c r="BZV14" s="1">
        <f>LOOKUP($A14,'DMG Tables'!$P$2:$P$35,'DMG Tables'!$O$2:$O$35)*BZV$1*LOOKUP(BZV$1,'DMG Tables'!$G$2:$G$7,'DMG Tables'!$H$2:$H$7)</f>
        <v>40940000</v>
      </c>
      <c r="BZW14" s="1">
        <f>LOOKUP($A14,'DMG Tables'!$P$2:$P$35,'DMG Tables'!$O$2:$O$35)*BZW$1*LOOKUP(BZW$1,'DMG Tables'!$G$2:$G$7,'DMG Tables'!$H$2:$H$7)</f>
        <v>40960000</v>
      </c>
      <c r="BZX14" s="1">
        <f>LOOKUP($A14,'DMG Tables'!$P$2:$P$35,'DMG Tables'!$O$2:$O$35)*BZX$1*LOOKUP(BZX$1,'DMG Tables'!$G$2:$G$7,'DMG Tables'!$H$2:$H$7)</f>
        <v>40980000</v>
      </c>
      <c r="BZY14" s="1">
        <f>LOOKUP($A14,'DMG Tables'!$P$2:$P$35,'DMG Tables'!$O$2:$O$35)*BZY$1*LOOKUP(BZY$1,'DMG Tables'!$G$2:$G$7,'DMG Tables'!$H$2:$H$7)</f>
        <v>41000000</v>
      </c>
      <c r="BZZ14" s="1">
        <f>LOOKUP($A14,'DMG Tables'!$P$2:$P$35,'DMG Tables'!$O$2:$O$35)*BZZ$1*LOOKUP(BZZ$1,'DMG Tables'!$G$2:$G$7,'DMG Tables'!$H$2:$H$7)</f>
        <v>41020000</v>
      </c>
      <c r="CAA14" s="1">
        <f>LOOKUP($A14,'DMG Tables'!$P$2:$P$35,'DMG Tables'!$O$2:$O$35)*CAA$1*LOOKUP(CAA$1,'DMG Tables'!$G$2:$G$7,'DMG Tables'!$H$2:$H$7)</f>
        <v>41040000</v>
      </c>
      <c r="CAB14" s="1">
        <f>LOOKUP($A14,'DMG Tables'!$P$2:$P$35,'DMG Tables'!$O$2:$O$35)*CAB$1*LOOKUP(CAB$1,'DMG Tables'!$G$2:$G$7,'DMG Tables'!$H$2:$H$7)</f>
        <v>41060000</v>
      </c>
      <c r="CAC14" s="1">
        <f>LOOKUP($A14,'DMG Tables'!$P$2:$P$35,'DMG Tables'!$O$2:$O$35)*CAC$1*LOOKUP(CAC$1,'DMG Tables'!$G$2:$G$7,'DMG Tables'!$H$2:$H$7)</f>
        <v>41080000</v>
      </c>
      <c r="CAD14" s="1">
        <f>LOOKUP($A14,'DMG Tables'!$P$2:$P$35,'DMG Tables'!$O$2:$O$35)*CAD$1*LOOKUP(CAD$1,'DMG Tables'!$G$2:$G$7,'DMG Tables'!$H$2:$H$7)</f>
        <v>41100000</v>
      </c>
      <c r="CAE14" s="1">
        <f>LOOKUP($A14,'DMG Tables'!$P$2:$P$35,'DMG Tables'!$O$2:$O$35)*CAE$1*LOOKUP(CAE$1,'DMG Tables'!$G$2:$G$7,'DMG Tables'!$H$2:$H$7)</f>
        <v>41120000</v>
      </c>
      <c r="CAF14" s="1">
        <f>LOOKUP($A14,'DMG Tables'!$P$2:$P$35,'DMG Tables'!$O$2:$O$35)*CAF$1*LOOKUP(CAF$1,'DMG Tables'!$G$2:$G$7,'DMG Tables'!$H$2:$H$7)</f>
        <v>41140000</v>
      </c>
      <c r="CAG14" s="1">
        <f>LOOKUP($A14,'DMG Tables'!$P$2:$P$35,'DMG Tables'!$O$2:$O$35)*CAG$1*LOOKUP(CAG$1,'DMG Tables'!$G$2:$G$7,'DMG Tables'!$H$2:$H$7)</f>
        <v>41160000</v>
      </c>
      <c r="CAH14" s="1">
        <f>LOOKUP($A14,'DMG Tables'!$P$2:$P$35,'DMG Tables'!$O$2:$O$35)*CAH$1*LOOKUP(CAH$1,'DMG Tables'!$G$2:$G$7,'DMG Tables'!$H$2:$H$7)</f>
        <v>41180000</v>
      </c>
      <c r="CAI14" s="1">
        <f>LOOKUP($A14,'DMG Tables'!$P$2:$P$35,'DMG Tables'!$O$2:$O$35)*CAI$1*LOOKUP(CAI$1,'DMG Tables'!$G$2:$G$7,'DMG Tables'!$H$2:$H$7)</f>
        <v>41200000</v>
      </c>
      <c r="CAJ14" s="1">
        <f>LOOKUP($A14,'DMG Tables'!$P$2:$P$35,'DMG Tables'!$O$2:$O$35)*CAJ$1*LOOKUP(CAJ$1,'DMG Tables'!$G$2:$G$7,'DMG Tables'!$H$2:$H$7)</f>
        <v>41220000</v>
      </c>
      <c r="CAK14" s="1">
        <f>LOOKUP($A14,'DMG Tables'!$P$2:$P$35,'DMG Tables'!$O$2:$O$35)*CAK$1*LOOKUP(CAK$1,'DMG Tables'!$G$2:$G$7,'DMG Tables'!$H$2:$H$7)</f>
        <v>41240000</v>
      </c>
      <c r="CAL14" s="1">
        <f>LOOKUP($A14,'DMG Tables'!$P$2:$P$35,'DMG Tables'!$O$2:$O$35)*CAL$1*LOOKUP(CAL$1,'DMG Tables'!$G$2:$G$7,'DMG Tables'!$H$2:$H$7)</f>
        <v>41260000</v>
      </c>
      <c r="CAM14" s="1">
        <f>LOOKUP($A14,'DMG Tables'!$P$2:$P$35,'DMG Tables'!$O$2:$O$35)*CAM$1*LOOKUP(CAM$1,'DMG Tables'!$G$2:$G$7,'DMG Tables'!$H$2:$H$7)</f>
        <v>41280000</v>
      </c>
      <c r="CAN14" s="1">
        <f>LOOKUP($A14,'DMG Tables'!$P$2:$P$35,'DMG Tables'!$O$2:$O$35)*CAN$1*LOOKUP(CAN$1,'DMG Tables'!$G$2:$G$7,'DMG Tables'!$H$2:$H$7)</f>
        <v>41300000</v>
      </c>
      <c r="CAO14" s="1">
        <f>LOOKUP($A14,'DMG Tables'!$P$2:$P$35,'DMG Tables'!$O$2:$O$35)*CAO$1*LOOKUP(CAO$1,'DMG Tables'!$G$2:$G$7,'DMG Tables'!$H$2:$H$7)</f>
        <v>41320000</v>
      </c>
      <c r="CAP14" s="1">
        <f>LOOKUP($A14,'DMG Tables'!$P$2:$P$35,'DMG Tables'!$O$2:$O$35)*CAP$1*LOOKUP(CAP$1,'DMG Tables'!$G$2:$G$7,'DMG Tables'!$H$2:$H$7)</f>
        <v>41340000</v>
      </c>
      <c r="CAQ14" s="1">
        <f>LOOKUP($A14,'DMG Tables'!$P$2:$P$35,'DMG Tables'!$O$2:$O$35)*CAQ$1*LOOKUP(CAQ$1,'DMG Tables'!$G$2:$G$7,'DMG Tables'!$H$2:$H$7)</f>
        <v>41360000</v>
      </c>
      <c r="CAR14" s="1">
        <f>LOOKUP($A14,'DMG Tables'!$P$2:$P$35,'DMG Tables'!$O$2:$O$35)*CAR$1*LOOKUP(CAR$1,'DMG Tables'!$G$2:$G$7,'DMG Tables'!$H$2:$H$7)</f>
        <v>41380000</v>
      </c>
      <c r="CAS14" s="1">
        <f>LOOKUP($A14,'DMG Tables'!$P$2:$P$35,'DMG Tables'!$O$2:$O$35)*CAS$1*LOOKUP(CAS$1,'DMG Tables'!$G$2:$G$7,'DMG Tables'!$H$2:$H$7)</f>
        <v>41400000</v>
      </c>
      <c r="CAT14" s="1">
        <f>LOOKUP($A14,'DMG Tables'!$P$2:$P$35,'DMG Tables'!$O$2:$O$35)*CAT$1*LOOKUP(CAT$1,'DMG Tables'!$G$2:$G$7,'DMG Tables'!$H$2:$H$7)</f>
        <v>41420000</v>
      </c>
      <c r="CAU14" s="1">
        <f>LOOKUP($A14,'DMG Tables'!$P$2:$P$35,'DMG Tables'!$O$2:$O$35)*CAU$1*LOOKUP(CAU$1,'DMG Tables'!$G$2:$G$7,'DMG Tables'!$H$2:$H$7)</f>
        <v>41440000</v>
      </c>
      <c r="CAV14" s="1">
        <f>LOOKUP($A14,'DMG Tables'!$P$2:$P$35,'DMG Tables'!$O$2:$O$35)*CAV$1*LOOKUP(CAV$1,'DMG Tables'!$G$2:$G$7,'DMG Tables'!$H$2:$H$7)</f>
        <v>41460000</v>
      </c>
      <c r="CAW14" s="1">
        <f>LOOKUP($A14,'DMG Tables'!$P$2:$P$35,'DMG Tables'!$O$2:$O$35)*CAW$1*LOOKUP(CAW$1,'DMG Tables'!$G$2:$G$7,'DMG Tables'!$H$2:$H$7)</f>
        <v>41480000</v>
      </c>
      <c r="CAX14" s="1">
        <f>LOOKUP($A14,'DMG Tables'!$P$2:$P$35,'DMG Tables'!$O$2:$O$35)*CAX$1*LOOKUP(CAX$1,'DMG Tables'!$G$2:$G$7,'DMG Tables'!$H$2:$H$7)</f>
        <v>41500000</v>
      </c>
      <c r="CAY14" s="1">
        <f>LOOKUP($A14,'DMG Tables'!$P$2:$P$35,'DMG Tables'!$O$2:$O$35)*CAY$1*LOOKUP(CAY$1,'DMG Tables'!$G$2:$G$7,'DMG Tables'!$H$2:$H$7)</f>
        <v>41520000</v>
      </c>
      <c r="CAZ14" s="1">
        <f>LOOKUP($A14,'DMG Tables'!$P$2:$P$35,'DMG Tables'!$O$2:$O$35)*CAZ$1*LOOKUP(CAZ$1,'DMG Tables'!$G$2:$G$7,'DMG Tables'!$H$2:$H$7)</f>
        <v>41540000</v>
      </c>
      <c r="CBA14" s="1">
        <f>LOOKUP($A14,'DMG Tables'!$P$2:$P$35,'DMG Tables'!$O$2:$O$35)*CBA$1*LOOKUP(CBA$1,'DMG Tables'!$G$2:$G$7,'DMG Tables'!$H$2:$H$7)</f>
        <v>41560000</v>
      </c>
      <c r="CBB14" s="1">
        <f>LOOKUP($A14,'DMG Tables'!$P$2:$P$35,'DMG Tables'!$O$2:$O$35)*CBB$1*LOOKUP(CBB$1,'DMG Tables'!$G$2:$G$7,'DMG Tables'!$H$2:$H$7)</f>
        <v>41580000</v>
      </c>
      <c r="CBC14" s="1">
        <f>LOOKUP($A14,'DMG Tables'!$P$2:$P$35,'DMG Tables'!$O$2:$O$35)*CBC$1*LOOKUP(CBC$1,'DMG Tables'!$G$2:$G$7,'DMG Tables'!$H$2:$H$7)</f>
        <v>41600000</v>
      </c>
      <c r="CBD14" s="1">
        <f>LOOKUP($A14,'DMG Tables'!$P$2:$P$35,'DMG Tables'!$O$2:$O$35)*CBD$1*LOOKUP(CBD$1,'DMG Tables'!$G$2:$G$7,'DMG Tables'!$H$2:$H$7)</f>
        <v>41620000</v>
      </c>
      <c r="CBE14" s="1">
        <f>LOOKUP($A14,'DMG Tables'!$P$2:$P$35,'DMG Tables'!$O$2:$O$35)*CBE$1*LOOKUP(CBE$1,'DMG Tables'!$G$2:$G$7,'DMG Tables'!$H$2:$H$7)</f>
        <v>41640000</v>
      </c>
      <c r="CBF14" s="1">
        <f>LOOKUP($A14,'DMG Tables'!$P$2:$P$35,'DMG Tables'!$O$2:$O$35)*CBF$1*LOOKUP(CBF$1,'DMG Tables'!$G$2:$G$7,'DMG Tables'!$H$2:$H$7)</f>
        <v>41660000</v>
      </c>
      <c r="CBG14" s="1">
        <f>LOOKUP($A14,'DMG Tables'!$P$2:$P$35,'DMG Tables'!$O$2:$O$35)*CBG$1*LOOKUP(CBG$1,'DMG Tables'!$G$2:$G$7,'DMG Tables'!$H$2:$H$7)</f>
        <v>41680000</v>
      </c>
      <c r="CBH14" s="1">
        <f>LOOKUP($A14,'DMG Tables'!$P$2:$P$35,'DMG Tables'!$O$2:$O$35)*CBH$1*LOOKUP(CBH$1,'DMG Tables'!$G$2:$G$7,'DMG Tables'!$H$2:$H$7)</f>
        <v>41700000</v>
      </c>
      <c r="CBI14" s="1">
        <f>LOOKUP($A14,'DMG Tables'!$P$2:$P$35,'DMG Tables'!$O$2:$O$35)*CBI$1*LOOKUP(CBI$1,'DMG Tables'!$G$2:$G$7,'DMG Tables'!$H$2:$H$7)</f>
        <v>41720000</v>
      </c>
      <c r="CBJ14" s="1">
        <f>LOOKUP($A14,'DMG Tables'!$P$2:$P$35,'DMG Tables'!$O$2:$O$35)*CBJ$1*LOOKUP(CBJ$1,'DMG Tables'!$G$2:$G$7,'DMG Tables'!$H$2:$H$7)</f>
        <v>41740000</v>
      </c>
      <c r="CBK14" s="1">
        <f>LOOKUP($A14,'DMG Tables'!$P$2:$P$35,'DMG Tables'!$O$2:$O$35)*CBK$1*LOOKUP(CBK$1,'DMG Tables'!$G$2:$G$7,'DMG Tables'!$H$2:$H$7)</f>
        <v>41760000</v>
      </c>
      <c r="CBL14" s="1">
        <f>LOOKUP($A14,'DMG Tables'!$P$2:$P$35,'DMG Tables'!$O$2:$O$35)*CBL$1*LOOKUP(CBL$1,'DMG Tables'!$G$2:$G$7,'DMG Tables'!$H$2:$H$7)</f>
        <v>41780000</v>
      </c>
      <c r="CBM14" s="1">
        <f>LOOKUP($A14,'DMG Tables'!$P$2:$P$35,'DMG Tables'!$O$2:$O$35)*CBM$1*LOOKUP(CBM$1,'DMG Tables'!$G$2:$G$7,'DMG Tables'!$H$2:$H$7)</f>
        <v>41800000</v>
      </c>
      <c r="CBN14" s="1">
        <f>LOOKUP($A14,'DMG Tables'!$P$2:$P$35,'DMG Tables'!$O$2:$O$35)*CBN$1*LOOKUP(CBN$1,'DMG Tables'!$G$2:$G$7,'DMG Tables'!$H$2:$H$7)</f>
        <v>41820000</v>
      </c>
      <c r="CBO14" s="1">
        <f>LOOKUP($A14,'DMG Tables'!$P$2:$P$35,'DMG Tables'!$O$2:$O$35)*CBO$1*LOOKUP(CBO$1,'DMG Tables'!$G$2:$G$7,'DMG Tables'!$H$2:$H$7)</f>
        <v>41840000</v>
      </c>
      <c r="CBP14" s="1">
        <f>LOOKUP($A14,'DMG Tables'!$P$2:$P$35,'DMG Tables'!$O$2:$O$35)*CBP$1*LOOKUP(CBP$1,'DMG Tables'!$G$2:$G$7,'DMG Tables'!$H$2:$H$7)</f>
        <v>41860000</v>
      </c>
      <c r="CBQ14" s="1">
        <f>LOOKUP($A14,'DMG Tables'!$P$2:$P$35,'DMG Tables'!$O$2:$O$35)*CBQ$1*LOOKUP(CBQ$1,'DMG Tables'!$G$2:$G$7,'DMG Tables'!$H$2:$H$7)</f>
        <v>41880000</v>
      </c>
      <c r="CBR14" s="1">
        <f>LOOKUP($A14,'DMG Tables'!$P$2:$P$35,'DMG Tables'!$O$2:$O$35)*CBR$1*LOOKUP(CBR$1,'DMG Tables'!$G$2:$G$7,'DMG Tables'!$H$2:$H$7)</f>
        <v>41900000</v>
      </c>
      <c r="CBS14" s="1">
        <f>LOOKUP($A14,'DMG Tables'!$P$2:$P$35,'DMG Tables'!$O$2:$O$35)*CBS$1*LOOKUP(CBS$1,'DMG Tables'!$G$2:$G$7,'DMG Tables'!$H$2:$H$7)</f>
        <v>41920000</v>
      </c>
      <c r="CBT14" s="1">
        <f>LOOKUP($A14,'DMG Tables'!$P$2:$P$35,'DMG Tables'!$O$2:$O$35)*CBT$1*LOOKUP(CBT$1,'DMG Tables'!$G$2:$G$7,'DMG Tables'!$H$2:$H$7)</f>
        <v>41940000</v>
      </c>
      <c r="CBU14" s="1">
        <f>LOOKUP($A14,'DMG Tables'!$P$2:$P$35,'DMG Tables'!$O$2:$O$35)*CBU$1*LOOKUP(CBU$1,'DMG Tables'!$G$2:$G$7,'DMG Tables'!$H$2:$H$7)</f>
        <v>41960000</v>
      </c>
      <c r="CBV14" s="1">
        <f>LOOKUP($A14,'DMG Tables'!$P$2:$P$35,'DMG Tables'!$O$2:$O$35)*CBV$1*LOOKUP(CBV$1,'DMG Tables'!$G$2:$G$7,'DMG Tables'!$H$2:$H$7)</f>
        <v>41980000</v>
      </c>
      <c r="CBW14" s="1">
        <f>LOOKUP($A14,'DMG Tables'!$P$2:$P$35,'DMG Tables'!$O$2:$O$35)*CBW$1*LOOKUP(CBW$1,'DMG Tables'!$G$2:$G$7,'DMG Tables'!$H$2:$H$7)</f>
        <v>42000000</v>
      </c>
      <c r="CBX14" s="1">
        <f>LOOKUP($A14,'DMG Tables'!$P$2:$P$35,'DMG Tables'!$O$2:$O$35)*CBX$1*LOOKUP(CBX$1,'DMG Tables'!$G$2:$G$7,'DMG Tables'!$H$2:$H$7)</f>
        <v>42020000</v>
      </c>
      <c r="CBY14" s="1">
        <f>LOOKUP($A14,'DMG Tables'!$P$2:$P$35,'DMG Tables'!$O$2:$O$35)*CBY$1*LOOKUP(CBY$1,'DMG Tables'!$G$2:$G$7,'DMG Tables'!$H$2:$H$7)</f>
        <v>42040000</v>
      </c>
      <c r="CBZ14" s="1">
        <f>LOOKUP($A14,'DMG Tables'!$P$2:$P$35,'DMG Tables'!$O$2:$O$35)*CBZ$1*LOOKUP(CBZ$1,'DMG Tables'!$G$2:$G$7,'DMG Tables'!$H$2:$H$7)</f>
        <v>42060000</v>
      </c>
      <c r="CCA14" s="1">
        <f>LOOKUP($A14,'DMG Tables'!$P$2:$P$35,'DMG Tables'!$O$2:$O$35)*CCA$1*LOOKUP(CCA$1,'DMG Tables'!$G$2:$G$7,'DMG Tables'!$H$2:$H$7)</f>
        <v>42080000</v>
      </c>
      <c r="CCB14" s="1">
        <f>LOOKUP($A14,'DMG Tables'!$P$2:$P$35,'DMG Tables'!$O$2:$O$35)*CCB$1*LOOKUP(CCB$1,'DMG Tables'!$G$2:$G$7,'DMG Tables'!$H$2:$H$7)</f>
        <v>42100000</v>
      </c>
      <c r="CCC14" s="1">
        <f>LOOKUP($A14,'DMG Tables'!$P$2:$P$35,'DMG Tables'!$O$2:$O$35)*CCC$1*LOOKUP(CCC$1,'DMG Tables'!$G$2:$G$7,'DMG Tables'!$H$2:$H$7)</f>
        <v>42120000</v>
      </c>
      <c r="CCD14" s="1">
        <f>LOOKUP($A14,'DMG Tables'!$P$2:$P$35,'DMG Tables'!$O$2:$O$35)*CCD$1*LOOKUP(CCD$1,'DMG Tables'!$G$2:$G$7,'DMG Tables'!$H$2:$H$7)</f>
        <v>42140000</v>
      </c>
      <c r="CCE14" s="1">
        <f>LOOKUP($A14,'DMG Tables'!$P$2:$P$35,'DMG Tables'!$O$2:$O$35)*CCE$1*LOOKUP(CCE$1,'DMG Tables'!$G$2:$G$7,'DMG Tables'!$H$2:$H$7)</f>
        <v>42160000</v>
      </c>
      <c r="CCF14" s="1">
        <f>LOOKUP($A14,'DMG Tables'!$P$2:$P$35,'DMG Tables'!$O$2:$O$35)*CCF$1*LOOKUP(CCF$1,'DMG Tables'!$G$2:$G$7,'DMG Tables'!$H$2:$H$7)</f>
        <v>42180000</v>
      </c>
      <c r="CCG14" s="1">
        <f>LOOKUP($A14,'DMG Tables'!$P$2:$P$35,'DMG Tables'!$O$2:$O$35)*CCG$1*LOOKUP(CCG$1,'DMG Tables'!$G$2:$G$7,'DMG Tables'!$H$2:$H$7)</f>
        <v>42200000</v>
      </c>
      <c r="CCH14" s="1">
        <f>LOOKUP($A14,'DMG Tables'!$P$2:$P$35,'DMG Tables'!$O$2:$O$35)*CCH$1*LOOKUP(CCH$1,'DMG Tables'!$G$2:$G$7,'DMG Tables'!$H$2:$H$7)</f>
        <v>42220000</v>
      </c>
      <c r="CCI14" s="1">
        <f>LOOKUP($A14,'DMG Tables'!$P$2:$P$35,'DMG Tables'!$O$2:$O$35)*CCI$1*LOOKUP(CCI$1,'DMG Tables'!$G$2:$G$7,'DMG Tables'!$H$2:$H$7)</f>
        <v>42240000</v>
      </c>
      <c r="CCJ14" s="1">
        <f>LOOKUP($A14,'DMG Tables'!$P$2:$P$35,'DMG Tables'!$O$2:$O$35)*CCJ$1*LOOKUP(CCJ$1,'DMG Tables'!$G$2:$G$7,'DMG Tables'!$H$2:$H$7)</f>
        <v>42260000</v>
      </c>
      <c r="CCK14" s="1">
        <f>LOOKUP($A14,'DMG Tables'!$P$2:$P$35,'DMG Tables'!$O$2:$O$35)*CCK$1*LOOKUP(CCK$1,'DMG Tables'!$G$2:$G$7,'DMG Tables'!$H$2:$H$7)</f>
        <v>42280000</v>
      </c>
      <c r="CCL14" s="1">
        <f>LOOKUP($A14,'DMG Tables'!$P$2:$P$35,'DMG Tables'!$O$2:$O$35)*CCL$1*LOOKUP(CCL$1,'DMG Tables'!$G$2:$G$7,'DMG Tables'!$H$2:$H$7)</f>
        <v>42300000</v>
      </c>
      <c r="CCM14" s="1">
        <f>LOOKUP($A14,'DMG Tables'!$P$2:$P$35,'DMG Tables'!$O$2:$O$35)*CCM$1*LOOKUP(CCM$1,'DMG Tables'!$G$2:$G$7,'DMG Tables'!$H$2:$H$7)</f>
        <v>42320000</v>
      </c>
      <c r="CCN14" s="1">
        <f>LOOKUP($A14,'DMG Tables'!$P$2:$P$35,'DMG Tables'!$O$2:$O$35)*CCN$1*LOOKUP(CCN$1,'DMG Tables'!$G$2:$G$7,'DMG Tables'!$H$2:$H$7)</f>
        <v>42340000</v>
      </c>
      <c r="CCO14" s="1">
        <f>LOOKUP($A14,'DMG Tables'!$P$2:$P$35,'DMG Tables'!$O$2:$O$35)*CCO$1*LOOKUP(CCO$1,'DMG Tables'!$G$2:$G$7,'DMG Tables'!$H$2:$H$7)</f>
        <v>42360000</v>
      </c>
      <c r="CCP14" s="1">
        <f>LOOKUP($A14,'DMG Tables'!$P$2:$P$35,'DMG Tables'!$O$2:$O$35)*CCP$1*LOOKUP(CCP$1,'DMG Tables'!$G$2:$G$7,'DMG Tables'!$H$2:$H$7)</f>
        <v>42380000</v>
      </c>
      <c r="CCQ14" s="1">
        <f>LOOKUP($A14,'DMG Tables'!$P$2:$P$35,'DMG Tables'!$O$2:$O$35)*CCQ$1*LOOKUP(CCQ$1,'DMG Tables'!$G$2:$G$7,'DMG Tables'!$H$2:$H$7)</f>
        <v>42400000</v>
      </c>
      <c r="CCR14" s="1">
        <f>LOOKUP($A14,'DMG Tables'!$P$2:$P$35,'DMG Tables'!$O$2:$O$35)*CCR$1*LOOKUP(CCR$1,'DMG Tables'!$G$2:$G$7,'DMG Tables'!$H$2:$H$7)</f>
        <v>42420000</v>
      </c>
      <c r="CCS14" s="1">
        <f>LOOKUP($A14,'DMG Tables'!$P$2:$P$35,'DMG Tables'!$O$2:$O$35)*CCS$1*LOOKUP(CCS$1,'DMG Tables'!$G$2:$G$7,'DMG Tables'!$H$2:$H$7)</f>
        <v>42440000</v>
      </c>
      <c r="CCT14" s="1">
        <f>LOOKUP($A14,'DMG Tables'!$P$2:$P$35,'DMG Tables'!$O$2:$O$35)*CCT$1*LOOKUP(CCT$1,'DMG Tables'!$G$2:$G$7,'DMG Tables'!$H$2:$H$7)</f>
        <v>42460000</v>
      </c>
      <c r="CCU14" s="1">
        <f>LOOKUP($A14,'DMG Tables'!$P$2:$P$35,'DMG Tables'!$O$2:$O$35)*CCU$1*LOOKUP(CCU$1,'DMG Tables'!$G$2:$G$7,'DMG Tables'!$H$2:$H$7)</f>
        <v>42480000</v>
      </c>
      <c r="CCV14" s="1">
        <f>LOOKUP($A14,'DMG Tables'!$P$2:$P$35,'DMG Tables'!$O$2:$O$35)*CCV$1*LOOKUP(CCV$1,'DMG Tables'!$G$2:$G$7,'DMG Tables'!$H$2:$H$7)</f>
        <v>42500000</v>
      </c>
      <c r="CCW14" s="1">
        <f>LOOKUP($A14,'DMG Tables'!$P$2:$P$35,'DMG Tables'!$O$2:$O$35)*CCW$1*LOOKUP(CCW$1,'DMG Tables'!$G$2:$G$7,'DMG Tables'!$H$2:$H$7)</f>
        <v>42520000</v>
      </c>
      <c r="CCX14" s="1">
        <f>LOOKUP($A14,'DMG Tables'!$P$2:$P$35,'DMG Tables'!$O$2:$O$35)*CCX$1*LOOKUP(CCX$1,'DMG Tables'!$G$2:$G$7,'DMG Tables'!$H$2:$H$7)</f>
        <v>42540000</v>
      </c>
      <c r="CCY14" s="1">
        <f>LOOKUP($A14,'DMG Tables'!$P$2:$P$35,'DMG Tables'!$O$2:$O$35)*CCY$1*LOOKUP(CCY$1,'DMG Tables'!$G$2:$G$7,'DMG Tables'!$H$2:$H$7)</f>
        <v>42560000</v>
      </c>
      <c r="CCZ14" s="1">
        <f>LOOKUP($A14,'DMG Tables'!$P$2:$P$35,'DMG Tables'!$O$2:$O$35)*CCZ$1*LOOKUP(CCZ$1,'DMG Tables'!$G$2:$G$7,'DMG Tables'!$H$2:$H$7)</f>
        <v>42580000</v>
      </c>
      <c r="CDA14" s="1">
        <f>LOOKUP($A14,'DMG Tables'!$P$2:$P$35,'DMG Tables'!$O$2:$O$35)*CDA$1*LOOKUP(CDA$1,'DMG Tables'!$G$2:$G$7,'DMG Tables'!$H$2:$H$7)</f>
        <v>42600000</v>
      </c>
      <c r="CDB14" s="1">
        <f>LOOKUP($A14,'DMG Tables'!$P$2:$P$35,'DMG Tables'!$O$2:$O$35)*CDB$1*LOOKUP(CDB$1,'DMG Tables'!$G$2:$G$7,'DMG Tables'!$H$2:$H$7)</f>
        <v>42620000</v>
      </c>
      <c r="CDC14" s="1">
        <f>LOOKUP($A14,'DMG Tables'!$P$2:$P$35,'DMG Tables'!$O$2:$O$35)*CDC$1*LOOKUP(CDC$1,'DMG Tables'!$G$2:$G$7,'DMG Tables'!$H$2:$H$7)</f>
        <v>42640000</v>
      </c>
      <c r="CDD14" s="1">
        <f>LOOKUP($A14,'DMG Tables'!$P$2:$P$35,'DMG Tables'!$O$2:$O$35)*CDD$1*LOOKUP(CDD$1,'DMG Tables'!$G$2:$G$7,'DMG Tables'!$H$2:$H$7)</f>
        <v>42660000</v>
      </c>
      <c r="CDE14" s="1">
        <f>LOOKUP($A14,'DMG Tables'!$P$2:$P$35,'DMG Tables'!$O$2:$O$35)*CDE$1*LOOKUP(CDE$1,'DMG Tables'!$G$2:$G$7,'DMG Tables'!$H$2:$H$7)</f>
        <v>42680000</v>
      </c>
      <c r="CDF14" s="1">
        <f>LOOKUP($A14,'DMG Tables'!$P$2:$P$35,'DMG Tables'!$O$2:$O$35)*CDF$1*LOOKUP(CDF$1,'DMG Tables'!$G$2:$G$7,'DMG Tables'!$H$2:$H$7)</f>
        <v>42700000</v>
      </c>
      <c r="CDG14" s="1">
        <f>LOOKUP($A14,'DMG Tables'!$P$2:$P$35,'DMG Tables'!$O$2:$O$35)*CDG$1*LOOKUP(CDG$1,'DMG Tables'!$G$2:$G$7,'DMG Tables'!$H$2:$H$7)</f>
        <v>42720000</v>
      </c>
      <c r="CDH14" s="1">
        <f>LOOKUP($A14,'DMG Tables'!$P$2:$P$35,'DMG Tables'!$O$2:$O$35)*CDH$1*LOOKUP(CDH$1,'DMG Tables'!$G$2:$G$7,'DMG Tables'!$H$2:$H$7)</f>
        <v>42740000</v>
      </c>
      <c r="CDI14" s="1">
        <f>LOOKUP($A14,'DMG Tables'!$P$2:$P$35,'DMG Tables'!$O$2:$O$35)*CDI$1*LOOKUP(CDI$1,'DMG Tables'!$G$2:$G$7,'DMG Tables'!$H$2:$H$7)</f>
        <v>42760000</v>
      </c>
      <c r="CDJ14" s="1">
        <f>LOOKUP($A14,'DMG Tables'!$P$2:$P$35,'DMG Tables'!$O$2:$O$35)*CDJ$1*LOOKUP(CDJ$1,'DMG Tables'!$G$2:$G$7,'DMG Tables'!$H$2:$H$7)</f>
        <v>42780000</v>
      </c>
      <c r="CDK14" s="1">
        <f>LOOKUP($A14,'DMG Tables'!$P$2:$P$35,'DMG Tables'!$O$2:$O$35)*CDK$1*LOOKUP(CDK$1,'DMG Tables'!$G$2:$G$7,'DMG Tables'!$H$2:$H$7)</f>
        <v>42800000</v>
      </c>
      <c r="CDL14" s="1">
        <f>LOOKUP($A14,'DMG Tables'!$P$2:$P$35,'DMG Tables'!$O$2:$O$35)*CDL$1*LOOKUP(CDL$1,'DMG Tables'!$G$2:$G$7,'DMG Tables'!$H$2:$H$7)</f>
        <v>42820000</v>
      </c>
      <c r="CDM14" s="1">
        <f>LOOKUP($A14,'DMG Tables'!$P$2:$P$35,'DMG Tables'!$O$2:$O$35)*CDM$1*LOOKUP(CDM$1,'DMG Tables'!$G$2:$G$7,'DMG Tables'!$H$2:$H$7)</f>
        <v>42840000</v>
      </c>
      <c r="CDN14" s="1">
        <f>LOOKUP($A14,'DMG Tables'!$P$2:$P$35,'DMG Tables'!$O$2:$O$35)*CDN$1*LOOKUP(CDN$1,'DMG Tables'!$G$2:$G$7,'DMG Tables'!$H$2:$H$7)</f>
        <v>42860000</v>
      </c>
      <c r="CDO14" s="1">
        <f>LOOKUP($A14,'DMG Tables'!$P$2:$P$35,'DMG Tables'!$O$2:$O$35)*CDO$1*LOOKUP(CDO$1,'DMG Tables'!$G$2:$G$7,'DMG Tables'!$H$2:$H$7)</f>
        <v>42880000</v>
      </c>
      <c r="CDP14" s="1">
        <f>LOOKUP($A14,'DMG Tables'!$P$2:$P$35,'DMG Tables'!$O$2:$O$35)*CDP$1*LOOKUP(CDP$1,'DMG Tables'!$G$2:$G$7,'DMG Tables'!$H$2:$H$7)</f>
        <v>42900000</v>
      </c>
      <c r="CDQ14" s="1">
        <f>LOOKUP($A14,'DMG Tables'!$P$2:$P$35,'DMG Tables'!$O$2:$O$35)*CDQ$1*LOOKUP(CDQ$1,'DMG Tables'!$G$2:$G$7,'DMG Tables'!$H$2:$H$7)</f>
        <v>42920000</v>
      </c>
      <c r="CDR14" s="1">
        <f>LOOKUP($A14,'DMG Tables'!$P$2:$P$35,'DMG Tables'!$O$2:$O$35)*CDR$1*LOOKUP(CDR$1,'DMG Tables'!$G$2:$G$7,'DMG Tables'!$H$2:$H$7)</f>
        <v>42940000</v>
      </c>
      <c r="CDS14" s="1">
        <f>LOOKUP($A14,'DMG Tables'!$P$2:$P$35,'DMG Tables'!$O$2:$O$35)*CDS$1*LOOKUP(CDS$1,'DMG Tables'!$G$2:$G$7,'DMG Tables'!$H$2:$H$7)</f>
        <v>42960000</v>
      </c>
      <c r="CDT14" s="1">
        <f>LOOKUP($A14,'DMG Tables'!$P$2:$P$35,'DMG Tables'!$O$2:$O$35)*CDT$1*LOOKUP(CDT$1,'DMG Tables'!$G$2:$G$7,'DMG Tables'!$H$2:$H$7)</f>
        <v>42980000</v>
      </c>
      <c r="CDU14" s="1">
        <f>LOOKUP($A14,'DMG Tables'!$P$2:$P$35,'DMG Tables'!$O$2:$O$35)*CDU$1*LOOKUP(CDU$1,'DMG Tables'!$G$2:$G$7,'DMG Tables'!$H$2:$H$7)</f>
        <v>43000000</v>
      </c>
      <c r="CDV14" s="1">
        <f>LOOKUP($A14,'DMG Tables'!$P$2:$P$35,'DMG Tables'!$O$2:$O$35)*CDV$1*LOOKUP(CDV$1,'DMG Tables'!$G$2:$G$7,'DMG Tables'!$H$2:$H$7)</f>
        <v>43020000</v>
      </c>
      <c r="CDW14" s="1">
        <f>LOOKUP($A14,'DMG Tables'!$P$2:$P$35,'DMG Tables'!$O$2:$O$35)*CDW$1*LOOKUP(CDW$1,'DMG Tables'!$G$2:$G$7,'DMG Tables'!$H$2:$H$7)</f>
        <v>43040000</v>
      </c>
      <c r="CDX14" s="1">
        <f>LOOKUP($A14,'DMG Tables'!$P$2:$P$35,'DMG Tables'!$O$2:$O$35)*CDX$1*LOOKUP(CDX$1,'DMG Tables'!$G$2:$G$7,'DMG Tables'!$H$2:$H$7)</f>
        <v>43060000</v>
      </c>
      <c r="CDY14" s="1">
        <f>LOOKUP($A14,'DMG Tables'!$P$2:$P$35,'DMG Tables'!$O$2:$O$35)*CDY$1*LOOKUP(CDY$1,'DMG Tables'!$G$2:$G$7,'DMG Tables'!$H$2:$H$7)</f>
        <v>43080000</v>
      </c>
      <c r="CDZ14" s="1">
        <f>LOOKUP($A14,'DMG Tables'!$P$2:$P$35,'DMG Tables'!$O$2:$O$35)*CDZ$1*LOOKUP(CDZ$1,'DMG Tables'!$G$2:$G$7,'DMG Tables'!$H$2:$H$7)</f>
        <v>43100000</v>
      </c>
      <c r="CEA14" s="1">
        <f>LOOKUP($A14,'DMG Tables'!$P$2:$P$35,'DMG Tables'!$O$2:$O$35)*CEA$1*LOOKUP(CEA$1,'DMG Tables'!$G$2:$G$7,'DMG Tables'!$H$2:$H$7)</f>
        <v>43120000</v>
      </c>
      <c r="CEB14" s="1">
        <f>LOOKUP($A14,'DMG Tables'!$P$2:$P$35,'DMG Tables'!$O$2:$O$35)*CEB$1*LOOKUP(CEB$1,'DMG Tables'!$G$2:$G$7,'DMG Tables'!$H$2:$H$7)</f>
        <v>43140000</v>
      </c>
      <c r="CEC14" s="1">
        <f>LOOKUP($A14,'DMG Tables'!$P$2:$P$35,'DMG Tables'!$O$2:$O$35)*CEC$1*LOOKUP(CEC$1,'DMG Tables'!$G$2:$G$7,'DMG Tables'!$H$2:$H$7)</f>
        <v>43160000</v>
      </c>
      <c r="CED14" s="1">
        <f>LOOKUP($A14,'DMG Tables'!$P$2:$P$35,'DMG Tables'!$O$2:$O$35)*CED$1*LOOKUP(CED$1,'DMG Tables'!$G$2:$G$7,'DMG Tables'!$H$2:$H$7)</f>
        <v>43180000</v>
      </c>
      <c r="CEE14" s="1">
        <f>LOOKUP($A14,'DMG Tables'!$P$2:$P$35,'DMG Tables'!$O$2:$O$35)*CEE$1*LOOKUP(CEE$1,'DMG Tables'!$G$2:$G$7,'DMG Tables'!$H$2:$H$7)</f>
        <v>43200000</v>
      </c>
      <c r="CEF14" s="1">
        <f>LOOKUP($A14,'DMG Tables'!$P$2:$P$35,'DMG Tables'!$O$2:$O$35)*CEF$1*LOOKUP(CEF$1,'DMG Tables'!$G$2:$G$7,'DMG Tables'!$H$2:$H$7)</f>
        <v>43220000</v>
      </c>
      <c r="CEG14" s="1">
        <f>LOOKUP($A14,'DMG Tables'!$P$2:$P$35,'DMG Tables'!$O$2:$O$35)*CEG$1*LOOKUP(CEG$1,'DMG Tables'!$G$2:$G$7,'DMG Tables'!$H$2:$H$7)</f>
        <v>43240000</v>
      </c>
      <c r="CEH14" s="1">
        <f>LOOKUP($A14,'DMG Tables'!$P$2:$P$35,'DMG Tables'!$O$2:$O$35)*CEH$1*LOOKUP(CEH$1,'DMG Tables'!$G$2:$G$7,'DMG Tables'!$H$2:$H$7)</f>
        <v>43260000</v>
      </c>
      <c r="CEI14" s="1">
        <f>LOOKUP($A14,'DMG Tables'!$P$2:$P$35,'DMG Tables'!$O$2:$O$35)*CEI$1*LOOKUP(CEI$1,'DMG Tables'!$G$2:$G$7,'DMG Tables'!$H$2:$H$7)</f>
        <v>43280000</v>
      </c>
      <c r="CEJ14" s="1">
        <f>LOOKUP($A14,'DMG Tables'!$P$2:$P$35,'DMG Tables'!$O$2:$O$35)*CEJ$1*LOOKUP(CEJ$1,'DMG Tables'!$G$2:$G$7,'DMG Tables'!$H$2:$H$7)</f>
        <v>43300000</v>
      </c>
      <c r="CEK14" s="1">
        <f>LOOKUP($A14,'DMG Tables'!$P$2:$P$35,'DMG Tables'!$O$2:$O$35)*CEK$1*LOOKUP(CEK$1,'DMG Tables'!$G$2:$G$7,'DMG Tables'!$H$2:$H$7)</f>
        <v>43320000</v>
      </c>
      <c r="CEL14" s="1">
        <f>LOOKUP($A14,'DMG Tables'!$P$2:$P$35,'DMG Tables'!$O$2:$O$35)*CEL$1*LOOKUP(CEL$1,'DMG Tables'!$G$2:$G$7,'DMG Tables'!$H$2:$H$7)</f>
        <v>43340000</v>
      </c>
      <c r="CEM14" s="1">
        <f>LOOKUP($A14,'DMG Tables'!$P$2:$P$35,'DMG Tables'!$O$2:$O$35)*CEM$1*LOOKUP(CEM$1,'DMG Tables'!$G$2:$G$7,'DMG Tables'!$H$2:$H$7)</f>
        <v>43360000</v>
      </c>
      <c r="CEN14" s="1">
        <f>LOOKUP($A14,'DMG Tables'!$P$2:$P$35,'DMG Tables'!$O$2:$O$35)*CEN$1*LOOKUP(CEN$1,'DMG Tables'!$G$2:$G$7,'DMG Tables'!$H$2:$H$7)</f>
        <v>43380000</v>
      </c>
      <c r="CEO14" s="1">
        <f>LOOKUP($A14,'DMG Tables'!$P$2:$P$35,'DMG Tables'!$O$2:$O$35)*CEO$1*LOOKUP(CEO$1,'DMG Tables'!$G$2:$G$7,'DMG Tables'!$H$2:$H$7)</f>
        <v>43400000</v>
      </c>
      <c r="CEP14" s="1">
        <f>LOOKUP($A14,'DMG Tables'!$P$2:$P$35,'DMG Tables'!$O$2:$O$35)*CEP$1*LOOKUP(CEP$1,'DMG Tables'!$G$2:$G$7,'DMG Tables'!$H$2:$H$7)</f>
        <v>43420000</v>
      </c>
      <c r="CEQ14" s="1">
        <f>LOOKUP($A14,'DMG Tables'!$P$2:$P$35,'DMG Tables'!$O$2:$O$35)*CEQ$1*LOOKUP(CEQ$1,'DMG Tables'!$G$2:$G$7,'DMG Tables'!$H$2:$H$7)</f>
        <v>43440000</v>
      </c>
      <c r="CER14" s="1">
        <f>LOOKUP($A14,'DMG Tables'!$P$2:$P$35,'DMG Tables'!$O$2:$O$35)*CER$1*LOOKUP(CER$1,'DMG Tables'!$G$2:$G$7,'DMG Tables'!$H$2:$H$7)</f>
        <v>43460000</v>
      </c>
      <c r="CES14" s="1">
        <f>LOOKUP($A14,'DMG Tables'!$P$2:$P$35,'DMG Tables'!$O$2:$O$35)*CES$1*LOOKUP(CES$1,'DMG Tables'!$G$2:$G$7,'DMG Tables'!$H$2:$H$7)</f>
        <v>43480000</v>
      </c>
      <c r="CET14" s="1">
        <f>LOOKUP($A14,'DMG Tables'!$P$2:$P$35,'DMG Tables'!$O$2:$O$35)*CET$1*LOOKUP(CET$1,'DMG Tables'!$G$2:$G$7,'DMG Tables'!$H$2:$H$7)</f>
        <v>43500000</v>
      </c>
      <c r="CEU14" s="1">
        <f>LOOKUP($A14,'DMG Tables'!$P$2:$P$35,'DMG Tables'!$O$2:$O$35)*CEU$1*LOOKUP(CEU$1,'DMG Tables'!$G$2:$G$7,'DMG Tables'!$H$2:$H$7)</f>
        <v>43520000</v>
      </c>
      <c r="CEV14" s="1">
        <f>LOOKUP($A14,'DMG Tables'!$P$2:$P$35,'DMG Tables'!$O$2:$O$35)*CEV$1*LOOKUP(CEV$1,'DMG Tables'!$G$2:$G$7,'DMG Tables'!$H$2:$H$7)</f>
        <v>43540000</v>
      </c>
      <c r="CEW14" s="1">
        <f>LOOKUP($A14,'DMG Tables'!$P$2:$P$35,'DMG Tables'!$O$2:$O$35)*CEW$1*LOOKUP(CEW$1,'DMG Tables'!$G$2:$G$7,'DMG Tables'!$H$2:$H$7)</f>
        <v>43560000</v>
      </c>
      <c r="CEX14" s="1">
        <f>LOOKUP($A14,'DMG Tables'!$P$2:$P$35,'DMG Tables'!$O$2:$O$35)*CEX$1*LOOKUP(CEX$1,'DMG Tables'!$G$2:$G$7,'DMG Tables'!$H$2:$H$7)</f>
        <v>43580000</v>
      </c>
      <c r="CEY14" s="1">
        <f>LOOKUP($A14,'DMG Tables'!$P$2:$P$35,'DMG Tables'!$O$2:$O$35)*CEY$1*LOOKUP(CEY$1,'DMG Tables'!$G$2:$G$7,'DMG Tables'!$H$2:$H$7)</f>
        <v>43600000</v>
      </c>
      <c r="CEZ14" s="1">
        <f>LOOKUP($A14,'DMG Tables'!$P$2:$P$35,'DMG Tables'!$O$2:$O$35)*CEZ$1*LOOKUP(CEZ$1,'DMG Tables'!$G$2:$G$7,'DMG Tables'!$H$2:$H$7)</f>
        <v>43620000</v>
      </c>
      <c r="CFA14" s="1">
        <f>LOOKUP($A14,'DMG Tables'!$P$2:$P$35,'DMG Tables'!$O$2:$O$35)*CFA$1*LOOKUP(CFA$1,'DMG Tables'!$G$2:$G$7,'DMG Tables'!$H$2:$H$7)</f>
        <v>43640000</v>
      </c>
      <c r="CFB14" s="1">
        <f>LOOKUP($A14,'DMG Tables'!$P$2:$P$35,'DMG Tables'!$O$2:$O$35)*CFB$1*LOOKUP(CFB$1,'DMG Tables'!$G$2:$G$7,'DMG Tables'!$H$2:$H$7)</f>
        <v>43660000</v>
      </c>
      <c r="CFC14" s="1">
        <f>LOOKUP($A14,'DMG Tables'!$P$2:$P$35,'DMG Tables'!$O$2:$O$35)*CFC$1*LOOKUP(CFC$1,'DMG Tables'!$G$2:$G$7,'DMG Tables'!$H$2:$H$7)</f>
        <v>43680000</v>
      </c>
      <c r="CFD14" s="1">
        <f>LOOKUP($A14,'DMG Tables'!$P$2:$P$35,'DMG Tables'!$O$2:$O$35)*CFD$1*LOOKUP(CFD$1,'DMG Tables'!$G$2:$G$7,'DMG Tables'!$H$2:$H$7)</f>
        <v>43700000</v>
      </c>
      <c r="CFE14" s="1">
        <f>LOOKUP($A14,'DMG Tables'!$P$2:$P$35,'DMG Tables'!$O$2:$O$35)*CFE$1*LOOKUP(CFE$1,'DMG Tables'!$G$2:$G$7,'DMG Tables'!$H$2:$H$7)</f>
        <v>43720000</v>
      </c>
      <c r="CFF14" s="1">
        <f>LOOKUP($A14,'DMG Tables'!$P$2:$P$35,'DMG Tables'!$O$2:$O$35)*CFF$1*LOOKUP(CFF$1,'DMG Tables'!$G$2:$G$7,'DMG Tables'!$H$2:$H$7)</f>
        <v>43740000</v>
      </c>
      <c r="CFG14" s="1">
        <f>LOOKUP($A14,'DMG Tables'!$P$2:$P$35,'DMG Tables'!$O$2:$O$35)*CFG$1*LOOKUP(CFG$1,'DMG Tables'!$G$2:$G$7,'DMG Tables'!$H$2:$H$7)</f>
        <v>43760000</v>
      </c>
      <c r="CFH14" s="1">
        <f>LOOKUP($A14,'DMG Tables'!$P$2:$P$35,'DMG Tables'!$O$2:$O$35)*CFH$1*LOOKUP(CFH$1,'DMG Tables'!$G$2:$G$7,'DMG Tables'!$H$2:$H$7)</f>
        <v>43780000</v>
      </c>
      <c r="CFI14" s="1">
        <f>LOOKUP($A14,'DMG Tables'!$P$2:$P$35,'DMG Tables'!$O$2:$O$35)*CFI$1*LOOKUP(CFI$1,'DMG Tables'!$G$2:$G$7,'DMG Tables'!$H$2:$H$7)</f>
        <v>43800000</v>
      </c>
      <c r="CFJ14" s="1">
        <f>LOOKUP($A14,'DMG Tables'!$P$2:$P$35,'DMG Tables'!$O$2:$O$35)*CFJ$1*LOOKUP(CFJ$1,'DMG Tables'!$G$2:$G$7,'DMG Tables'!$H$2:$H$7)</f>
        <v>43820000</v>
      </c>
      <c r="CFK14" s="1">
        <f>LOOKUP($A14,'DMG Tables'!$P$2:$P$35,'DMG Tables'!$O$2:$O$35)*CFK$1*LOOKUP(CFK$1,'DMG Tables'!$G$2:$G$7,'DMG Tables'!$H$2:$H$7)</f>
        <v>43840000</v>
      </c>
      <c r="CFL14" s="1">
        <f>LOOKUP($A14,'DMG Tables'!$P$2:$P$35,'DMG Tables'!$O$2:$O$35)*CFL$1*LOOKUP(CFL$1,'DMG Tables'!$G$2:$G$7,'DMG Tables'!$H$2:$H$7)</f>
        <v>43860000</v>
      </c>
      <c r="CFM14" s="1">
        <f>LOOKUP($A14,'DMG Tables'!$P$2:$P$35,'DMG Tables'!$O$2:$O$35)*CFM$1*LOOKUP(CFM$1,'DMG Tables'!$G$2:$G$7,'DMG Tables'!$H$2:$H$7)</f>
        <v>43880000</v>
      </c>
      <c r="CFN14" s="1">
        <f>LOOKUP($A14,'DMG Tables'!$P$2:$P$35,'DMG Tables'!$O$2:$O$35)*CFN$1*LOOKUP(CFN$1,'DMG Tables'!$G$2:$G$7,'DMG Tables'!$H$2:$H$7)</f>
        <v>43900000</v>
      </c>
      <c r="CFO14" s="1">
        <f>LOOKUP($A14,'DMG Tables'!$P$2:$P$35,'DMG Tables'!$O$2:$O$35)*CFO$1*LOOKUP(CFO$1,'DMG Tables'!$G$2:$G$7,'DMG Tables'!$H$2:$H$7)</f>
        <v>43920000</v>
      </c>
      <c r="CFP14" s="1">
        <f>LOOKUP($A14,'DMG Tables'!$P$2:$P$35,'DMG Tables'!$O$2:$O$35)*CFP$1*LOOKUP(CFP$1,'DMG Tables'!$G$2:$G$7,'DMG Tables'!$H$2:$H$7)</f>
        <v>43940000</v>
      </c>
      <c r="CFQ14" s="1">
        <f>LOOKUP($A14,'DMG Tables'!$P$2:$P$35,'DMG Tables'!$O$2:$O$35)*CFQ$1*LOOKUP(CFQ$1,'DMG Tables'!$G$2:$G$7,'DMG Tables'!$H$2:$H$7)</f>
        <v>43960000</v>
      </c>
      <c r="CFR14" s="1">
        <f>LOOKUP($A14,'DMG Tables'!$P$2:$P$35,'DMG Tables'!$O$2:$O$35)*CFR$1*LOOKUP(CFR$1,'DMG Tables'!$G$2:$G$7,'DMG Tables'!$H$2:$H$7)</f>
        <v>43980000</v>
      </c>
      <c r="CFS14" s="1">
        <f>LOOKUP($A14,'DMG Tables'!$P$2:$P$35,'DMG Tables'!$O$2:$O$35)*CFS$1*LOOKUP(CFS$1,'DMG Tables'!$G$2:$G$7,'DMG Tables'!$H$2:$H$7)</f>
        <v>44000000</v>
      </c>
      <c r="CFT14" s="1">
        <f>LOOKUP($A14,'DMG Tables'!$P$2:$P$35,'DMG Tables'!$O$2:$O$35)*CFT$1*LOOKUP(CFT$1,'DMG Tables'!$G$2:$G$7,'DMG Tables'!$H$2:$H$7)</f>
        <v>44020000</v>
      </c>
      <c r="CFU14" s="1">
        <f>LOOKUP($A14,'DMG Tables'!$P$2:$P$35,'DMG Tables'!$O$2:$O$35)*CFU$1*LOOKUP(CFU$1,'DMG Tables'!$G$2:$G$7,'DMG Tables'!$H$2:$H$7)</f>
        <v>44040000</v>
      </c>
      <c r="CFV14" s="1">
        <f>LOOKUP($A14,'DMG Tables'!$P$2:$P$35,'DMG Tables'!$O$2:$O$35)*CFV$1*LOOKUP(CFV$1,'DMG Tables'!$G$2:$G$7,'DMG Tables'!$H$2:$H$7)</f>
        <v>44060000</v>
      </c>
      <c r="CFW14" s="1">
        <f>LOOKUP($A14,'DMG Tables'!$P$2:$P$35,'DMG Tables'!$O$2:$O$35)*CFW$1*LOOKUP(CFW$1,'DMG Tables'!$G$2:$G$7,'DMG Tables'!$H$2:$H$7)</f>
        <v>44080000</v>
      </c>
      <c r="CFX14" s="1">
        <f>LOOKUP($A14,'DMG Tables'!$P$2:$P$35,'DMG Tables'!$O$2:$O$35)*CFX$1*LOOKUP(CFX$1,'DMG Tables'!$G$2:$G$7,'DMG Tables'!$H$2:$H$7)</f>
        <v>44100000</v>
      </c>
      <c r="CFY14" s="1">
        <f>LOOKUP($A14,'DMG Tables'!$P$2:$P$35,'DMG Tables'!$O$2:$O$35)*CFY$1*LOOKUP(CFY$1,'DMG Tables'!$G$2:$G$7,'DMG Tables'!$H$2:$H$7)</f>
        <v>44120000</v>
      </c>
      <c r="CFZ14" s="1">
        <f>LOOKUP($A14,'DMG Tables'!$P$2:$P$35,'DMG Tables'!$O$2:$O$35)*CFZ$1*LOOKUP(CFZ$1,'DMG Tables'!$G$2:$G$7,'DMG Tables'!$H$2:$H$7)</f>
        <v>44140000</v>
      </c>
      <c r="CGA14" s="1">
        <f>LOOKUP($A14,'DMG Tables'!$P$2:$P$35,'DMG Tables'!$O$2:$O$35)*CGA$1*LOOKUP(CGA$1,'DMG Tables'!$G$2:$G$7,'DMG Tables'!$H$2:$H$7)</f>
        <v>44160000</v>
      </c>
      <c r="CGB14" s="1">
        <f>LOOKUP($A14,'DMG Tables'!$P$2:$P$35,'DMG Tables'!$O$2:$O$35)*CGB$1*LOOKUP(CGB$1,'DMG Tables'!$G$2:$G$7,'DMG Tables'!$H$2:$H$7)</f>
        <v>44180000</v>
      </c>
      <c r="CGC14" s="1">
        <f>LOOKUP($A14,'DMG Tables'!$P$2:$P$35,'DMG Tables'!$O$2:$O$35)*CGC$1*LOOKUP(CGC$1,'DMG Tables'!$G$2:$G$7,'DMG Tables'!$H$2:$H$7)</f>
        <v>44200000</v>
      </c>
      <c r="CGD14" s="1">
        <f>LOOKUP($A14,'DMG Tables'!$P$2:$P$35,'DMG Tables'!$O$2:$O$35)*CGD$1*LOOKUP(CGD$1,'DMG Tables'!$G$2:$G$7,'DMG Tables'!$H$2:$H$7)</f>
        <v>44220000</v>
      </c>
      <c r="CGE14" s="1">
        <f>LOOKUP($A14,'DMG Tables'!$P$2:$P$35,'DMG Tables'!$O$2:$O$35)*CGE$1*LOOKUP(CGE$1,'DMG Tables'!$G$2:$G$7,'DMG Tables'!$H$2:$H$7)</f>
        <v>44240000</v>
      </c>
      <c r="CGF14" s="1">
        <f>LOOKUP($A14,'DMG Tables'!$P$2:$P$35,'DMG Tables'!$O$2:$O$35)*CGF$1*LOOKUP(CGF$1,'DMG Tables'!$G$2:$G$7,'DMG Tables'!$H$2:$H$7)</f>
        <v>44260000</v>
      </c>
      <c r="CGG14" s="1">
        <f>LOOKUP($A14,'DMG Tables'!$P$2:$P$35,'DMG Tables'!$O$2:$O$35)*CGG$1*LOOKUP(CGG$1,'DMG Tables'!$G$2:$G$7,'DMG Tables'!$H$2:$H$7)</f>
        <v>44280000</v>
      </c>
      <c r="CGH14" s="1">
        <f>LOOKUP($A14,'DMG Tables'!$P$2:$P$35,'DMG Tables'!$O$2:$O$35)*CGH$1*LOOKUP(CGH$1,'DMG Tables'!$G$2:$G$7,'DMG Tables'!$H$2:$H$7)</f>
        <v>44300000</v>
      </c>
      <c r="CGI14" s="1">
        <f>LOOKUP($A14,'DMG Tables'!$P$2:$P$35,'DMG Tables'!$O$2:$O$35)*CGI$1*LOOKUP(CGI$1,'DMG Tables'!$G$2:$G$7,'DMG Tables'!$H$2:$H$7)</f>
        <v>44320000</v>
      </c>
      <c r="CGJ14" s="1">
        <f>LOOKUP($A14,'DMG Tables'!$P$2:$P$35,'DMG Tables'!$O$2:$O$35)*CGJ$1*LOOKUP(CGJ$1,'DMG Tables'!$G$2:$G$7,'DMG Tables'!$H$2:$H$7)</f>
        <v>44340000</v>
      </c>
      <c r="CGK14" s="1">
        <f>LOOKUP($A14,'DMG Tables'!$P$2:$P$35,'DMG Tables'!$O$2:$O$35)*CGK$1*LOOKUP(CGK$1,'DMG Tables'!$G$2:$G$7,'DMG Tables'!$H$2:$H$7)</f>
        <v>44360000</v>
      </c>
      <c r="CGL14" s="1">
        <f>LOOKUP($A14,'DMG Tables'!$P$2:$P$35,'DMG Tables'!$O$2:$O$35)*CGL$1*LOOKUP(CGL$1,'DMG Tables'!$G$2:$G$7,'DMG Tables'!$H$2:$H$7)</f>
        <v>44380000</v>
      </c>
      <c r="CGM14" s="1">
        <f>LOOKUP($A14,'DMG Tables'!$P$2:$P$35,'DMG Tables'!$O$2:$O$35)*CGM$1*LOOKUP(CGM$1,'DMG Tables'!$G$2:$G$7,'DMG Tables'!$H$2:$H$7)</f>
        <v>44400000</v>
      </c>
      <c r="CGN14" s="1">
        <f>LOOKUP($A14,'DMG Tables'!$P$2:$P$35,'DMG Tables'!$O$2:$O$35)*CGN$1*LOOKUP(CGN$1,'DMG Tables'!$G$2:$G$7,'DMG Tables'!$H$2:$H$7)</f>
        <v>44420000</v>
      </c>
      <c r="CGO14" s="1">
        <f>LOOKUP($A14,'DMG Tables'!$P$2:$P$35,'DMG Tables'!$O$2:$O$35)*CGO$1*LOOKUP(CGO$1,'DMG Tables'!$G$2:$G$7,'DMG Tables'!$H$2:$H$7)</f>
        <v>44440000</v>
      </c>
      <c r="CGP14" s="1">
        <f>LOOKUP($A14,'DMG Tables'!$P$2:$P$35,'DMG Tables'!$O$2:$O$35)*CGP$1*LOOKUP(CGP$1,'DMG Tables'!$G$2:$G$7,'DMG Tables'!$H$2:$H$7)</f>
        <v>44460000</v>
      </c>
      <c r="CGQ14" s="1">
        <f>LOOKUP($A14,'DMG Tables'!$P$2:$P$35,'DMG Tables'!$O$2:$O$35)*CGQ$1*LOOKUP(CGQ$1,'DMG Tables'!$G$2:$G$7,'DMG Tables'!$H$2:$H$7)</f>
        <v>44480000</v>
      </c>
      <c r="CGR14" s="1">
        <f>LOOKUP($A14,'DMG Tables'!$P$2:$P$35,'DMG Tables'!$O$2:$O$35)*CGR$1*LOOKUP(CGR$1,'DMG Tables'!$G$2:$G$7,'DMG Tables'!$H$2:$H$7)</f>
        <v>44500000</v>
      </c>
      <c r="CGS14" s="1">
        <f>LOOKUP($A14,'DMG Tables'!$P$2:$P$35,'DMG Tables'!$O$2:$O$35)*CGS$1*LOOKUP(CGS$1,'DMG Tables'!$G$2:$G$7,'DMG Tables'!$H$2:$H$7)</f>
        <v>44520000</v>
      </c>
      <c r="CGT14" s="1">
        <f>LOOKUP($A14,'DMG Tables'!$P$2:$P$35,'DMG Tables'!$O$2:$O$35)*CGT$1*LOOKUP(CGT$1,'DMG Tables'!$G$2:$G$7,'DMG Tables'!$H$2:$H$7)</f>
        <v>44540000</v>
      </c>
      <c r="CGU14" s="1">
        <f>LOOKUP($A14,'DMG Tables'!$P$2:$P$35,'DMG Tables'!$O$2:$O$35)*CGU$1*LOOKUP(CGU$1,'DMG Tables'!$G$2:$G$7,'DMG Tables'!$H$2:$H$7)</f>
        <v>44560000</v>
      </c>
      <c r="CGV14" s="1">
        <f>LOOKUP($A14,'DMG Tables'!$P$2:$P$35,'DMG Tables'!$O$2:$O$35)*CGV$1*LOOKUP(CGV$1,'DMG Tables'!$G$2:$G$7,'DMG Tables'!$H$2:$H$7)</f>
        <v>44580000</v>
      </c>
      <c r="CGW14" s="1">
        <f>LOOKUP($A14,'DMG Tables'!$P$2:$P$35,'DMG Tables'!$O$2:$O$35)*CGW$1*LOOKUP(CGW$1,'DMG Tables'!$G$2:$G$7,'DMG Tables'!$H$2:$H$7)</f>
        <v>44600000</v>
      </c>
      <c r="CGX14" s="1">
        <f>LOOKUP($A14,'DMG Tables'!$P$2:$P$35,'DMG Tables'!$O$2:$O$35)*CGX$1*LOOKUP(CGX$1,'DMG Tables'!$G$2:$G$7,'DMG Tables'!$H$2:$H$7)</f>
        <v>44620000</v>
      </c>
      <c r="CGY14" s="1">
        <f>LOOKUP($A14,'DMG Tables'!$P$2:$P$35,'DMG Tables'!$O$2:$O$35)*CGY$1*LOOKUP(CGY$1,'DMG Tables'!$G$2:$G$7,'DMG Tables'!$H$2:$H$7)</f>
        <v>44640000</v>
      </c>
      <c r="CGZ14" s="1">
        <f>LOOKUP($A14,'DMG Tables'!$P$2:$P$35,'DMG Tables'!$O$2:$O$35)*CGZ$1*LOOKUP(CGZ$1,'DMG Tables'!$G$2:$G$7,'DMG Tables'!$H$2:$H$7)</f>
        <v>44660000</v>
      </c>
      <c r="CHA14" s="1">
        <f>LOOKUP($A14,'DMG Tables'!$P$2:$P$35,'DMG Tables'!$O$2:$O$35)*CHA$1*LOOKUP(CHA$1,'DMG Tables'!$G$2:$G$7,'DMG Tables'!$H$2:$H$7)</f>
        <v>44680000</v>
      </c>
      <c r="CHB14" s="1">
        <f>LOOKUP($A14,'DMG Tables'!$P$2:$P$35,'DMG Tables'!$O$2:$O$35)*CHB$1*LOOKUP(CHB$1,'DMG Tables'!$G$2:$G$7,'DMG Tables'!$H$2:$H$7)</f>
        <v>44700000</v>
      </c>
      <c r="CHC14" s="1">
        <f>LOOKUP($A14,'DMG Tables'!$P$2:$P$35,'DMG Tables'!$O$2:$O$35)*CHC$1*LOOKUP(CHC$1,'DMG Tables'!$G$2:$G$7,'DMG Tables'!$H$2:$H$7)</f>
        <v>44720000</v>
      </c>
      <c r="CHD14" s="1">
        <f>LOOKUP($A14,'DMG Tables'!$P$2:$P$35,'DMG Tables'!$O$2:$O$35)*CHD$1*LOOKUP(CHD$1,'DMG Tables'!$G$2:$G$7,'DMG Tables'!$H$2:$H$7)</f>
        <v>44740000</v>
      </c>
      <c r="CHE14" s="1">
        <f>LOOKUP($A14,'DMG Tables'!$P$2:$P$35,'DMG Tables'!$O$2:$O$35)*CHE$1*LOOKUP(CHE$1,'DMG Tables'!$G$2:$G$7,'DMG Tables'!$H$2:$H$7)</f>
        <v>44760000</v>
      </c>
      <c r="CHF14" s="1">
        <f>LOOKUP($A14,'DMG Tables'!$P$2:$P$35,'DMG Tables'!$O$2:$O$35)*CHF$1*LOOKUP(CHF$1,'DMG Tables'!$G$2:$G$7,'DMG Tables'!$H$2:$H$7)</f>
        <v>44780000</v>
      </c>
      <c r="CHG14" s="1">
        <f>LOOKUP($A14,'DMG Tables'!$P$2:$P$35,'DMG Tables'!$O$2:$O$35)*CHG$1*LOOKUP(CHG$1,'DMG Tables'!$G$2:$G$7,'DMG Tables'!$H$2:$H$7)</f>
        <v>44800000</v>
      </c>
      <c r="CHH14" s="1">
        <f>LOOKUP($A14,'DMG Tables'!$P$2:$P$35,'DMG Tables'!$O$2:$O$35)*CHH$1*LOOKUP(CHH$1,'DMG Tables'!$G$2:$G$7,'DMG Tables'!$H$2:$H$7)</f>
        <v>44820000</v>
      </c>
      <c r="CHI14" s="1">
        <f>LOOKUP($A14,'DMG Tables'!$P$2:$P$35,'DMG Tables'!$O$2:$O$35)*CHI$1*LOOKUP(CHI$1,'DMG Tables'!$G$2:$G$7,'DMG Tables'!$H$2:$H$7)</f>
        <v>44840000</v>
      </c>
      <c r="CHJ14" s="1">
        <f>LOOKUP($A14,'DMG Tables'!$P$2:$P$35,'DMG Tables'!$O$2:$O$35)*CHJ$1*LOOKUP(CHJ$1,'DMG Tables'!$G$2:$G$7,'DMG Tables'!$H$2:$H$7)</f>
        <v>44860000</v>
      </c>
      <c r="CHK14" s="1">
        <f>LOOKUP($A14,'DMG Tables'!$P$2:$P$35,'DMG Tables'!$O$2:$O$35)*CHK$1*LOOKUP(CHK$1,'DMG Tables'!$G$2:$G$7,'DMG Tables'!$H$2:$H$7)</f>
        <v>44880000</v>
      </c>
      <c r="CHL14" s="1">
        <f>LOOKUP($A14,'DMG Tables'!$P$2:$P$35,'DMG Tables'!$O$2:$O$35)*CHL$1*LOOKUP(CHL$1,'DMG Tables'!$G$2:$G$7,'DMG Tables'!$H$2:$H$7)</f>
        <v>44900000</v>
      </c>
      <c r="CHM14" s="1">
        <f>LOOKUP($A14,'DMG Tables'!$P$2:$P$35,'DMG Tables'!$O$2:$O$35)*CHM$1*LOOKUP(CHM$1,'DMG Tables'!$G$2:$G$7,'DMG Tables'!$H$2:$H$7)</f>
        <v>44920000</v>
      </c>
      <c r="CHN14" s="1">
        <f>LOOKUP($A14,'DMG Tables'!$P$2:$P$35,'DMG Tables'!$O$2:$O$35)*CHN$1*LOOKUP(CHN$1,'DMG Tables'!$G$2:$G$7,'DMG Tables'!$H$2:$H$7)</f>
        <v>44940000</v>
      </c>
      <c r="CHO14" s="1">
        <f>LOOKUP($A14,'DMG Tables'!$P$2:$P$35,'DMG Tables'!$O$2:$O$35)*CHO$1*LOOKUP(CHO$1,'DMG Tables'!$G$2:$G$7,'DMG Tables'!$H$2:$H$7)</f>
        <v>44960000</v>
      </c>
      <c r="CHP14" s="1">
        <f>LOOKUP($A14,'DMG Tables'!$P$2:$P$35,'DMG Tables'!$O$2:$O$35)*CHP$1*LOOKUP(CHP$1,'DMG Tables'!$G$2:$G$7,'DMG Tables'!$H$2:$H$7)</f>
        <v>44980000</v>
      </c>
      <c r="CHQ14" s="1">
        <f>LOOKUP($A14,'DMG Tables'!$P$2:$P$35,'DMG Tables'!$O$2:$O$35)*CHQ$1*LOOKUP(CHQ$1,'DMG Tables'!$G$2:$G$7,'DMG Tables'!$H$2:$H$7)</f>
        <v>45000000</v>
      </c>
      <c r="CHR14" s="1">
        <f>LOOKUP($A14,'DMG Tables'!$P$2:$P$35,'DMG Tables'!$O$2:$O$35)*CHR$1*LOOKUP(CHR$1,'DMG Tables'!$G$2:$G$7,'DMG Tables'!$H$2:$H$7)</f>
        <v>45020000</v>
      </c>
      <c r="CHS14" s="1">
        <f>LOOKUP($A14,'DMG Tables'!$P$2:$P$35,'DMG Tables'!$O$2:$O$35)*CHS$1*LOOKUP(CHS$1,'DMG Tables'!$G$2:$G$7,'DMG Tables'!$H$2:$H$7)</f>
        <v>45040000</v>
      </c>
      <c r="CHT14" s="1">
        <f>LOOKUP($A14,'DMG Tables'!$P$2:$P$35,'DMG Tables'!$O$2:$O$35)*CHT$1*LOOKUP(CHT$1,'DMG Tables'!$G$2:$G$7,'DMG Tables'!$H$2:$H$7)</f>
        <v>45060000</v>
      </c>
      <c r="CHU14" s="1">
        <f>LOOKUP($A14,'DMG Tables'!$P$2:$P$35,'DMG Tables'!$O$2:$O$35)*CHU$1*LOOKUP(CHU$1,'DMG Tables'!$G$2:$G$7,'DMG Tables'!$H$2:$H$7)</f>
        <v>45080000</v>
      </c>
      <c r="CHV14" s="1">
        <f>LOOKUP($A14,'DMG Tables'!$P$2:$P$35,'DMG Tables'!$O$2:$O$35)*CHV$1*LOOKUP(CHV$1,'DMG Tables'!$G$2:$G$7,'DMG Tables'!$H$2:$H$7)</f>
        <v>45100000</v>
      </c>
      <c r="CHW14" s="1">
        <f>LOOKUP($A14,'DMG Tables'!$P$2:$P$35,'DMG Tables'!$O$2:$O$35)*CHW$1*LOOKUP(CHW$1,'DMG Tables'!$G$2:$G$7,'DMG Tables'!$H$2:$H$7)</f>
        <v>45120000</v>
      </c>
      <c r="CHX14" s="1">
        <f>LOOKUP($A14,'DMG Tables'!$P$2:$P$35,'DMG Tables'!$O$2:$O$35)*CHX$1*LOOKUP(CHX$1,'DMG Tables'!$G$2:$G$7,'DMG Tables'!$H$2:$H$7)</f>
        <v>45140000</v>
      </c>
      <c r="CHY14" s="1">
        <f>LOOKUP($A14,'DMG Tables'!$P$2:$P$35,'DMG Tables'!$O$2:$O$35)*CHY$1*LOOKUP(CHY$1,'DMG Tables'!$G$2:$G$7,'DMG Tables'!$H$2:$H$7)</f>
        <v>45160000</v>
      </c>
      <c r="CHZ14" s="1">
        <f>LOOKUP($A14,'DMG Tables'!$P$2:$P$35,'DMG Tables'!$O$2:$O$35)*CHZ$1*LOOKUP(CHZ$1,'DMG Tables'!$G$2:$G$7,'DMG Tables'!$H$2:$H$7)</f>
        <v>45180000</v>
      </c>
      <c r="CIA14" s="1">
        <f>LOOKUP($A14,'DMG Tables'!$P$2:$P$35,'DMG Tables'!$O$2:$O$35)*CIA$1*LOOKUP(CIA$1,'DMG Tables'!$G$2:$G$7,'DMG Tables'!$H$2:$H$7)</f>
        <v>45200000</v>
      </c>
      <c r="CIB14" s="1">
        <f>LOOKUP($A14,'DMG Tables'!$P$2:$P$35,'DMG Tables'!$O$2:$O$35)*CIB$1*LOOKUP(CIB$1,'DMG Tables'!$G$2:$G$7,'DMG Tables'!$H$2:$H$7)</f>
        <v>45220000</v>
      </c>
      <c r="CIC14" s="1">
        <f>LOOKUP($A14,'DMG Tables'!$P$2:$P$35,'DMG Tables'!$O$2:$O$35)*CIC$1*LOOKUP(CIC$1,'DMG Tables'!$G$2:$G$7,'DMG Tables'!$H$2:$H$7)</f>
        <v>45240000</v>
      </c>
      <c r="CID14" s="1">
        <f>LOOKUP($A14,'DMG Tables'!$P$2:$P$35,'DMG Tables'!$O$2:$O$35)*CID$1*LOOKUP(CID$1,'DMG Tables'!$G$2:$G$7,'DMG Tables'!$H$2:$H$7)</f>
        <v>45260000</v>
      </c>
      <c r="CIE14" s="1">
        <f>LOOKUP($A14,'DMG Tables'!$P$2:$P$35,'DMG Tables'!$O$2:$O$35)*CIE$1*LOOKUP(CIE$1,'DMG Tables'!$G$2:$G$7,'DMG Tables'!$H$2:$H$7)</f>
        <v>45280000</v>
      </c>
      <c r="CIF14" s="1">
        <f>LOOKUP($A14,'DMG Tables'!$P$2:$P$35,'DMG Tables'!$O$2:$O$35)*CIF$1*LOOKUP(CIF$1,'DMG Tables'!$G$2:$G$7,'DMG Tables'!$H$2:$H$7)</f>
        <v>45300000</v>
      </c>
      <c r="CIG14" s="1">
        <f>LOOKUP($A14,'DMG Tables'!$P$2:$P$35,'DMG Tables'!$O$2:$O$35)*CIG$1*LOOKUP(CIG$1,'DMG Tables'!$G$2:$G$7,'DMG Tables'!$H$2:$H$7)</f>
        <v>45320000</v>
      </c>
      <c r="CIH14" s="1">
        <f>LOOKUP($A14,'DMG Tables'!$P$2:$P$35,'DMG Tables'!$O$2:$O$35)*CIH$1*LOOKUP(CIH$1,'DMG Tables'!$G$2:$G$7,'DMG Tables'!$H$2:$H$7)</f>
        <v>45340000</v>
      </c>
      <c r="CII14" s="1">
        <f>LOOKUP($A14,'DMG Tables'!$P$2:$P$35,'DMG Tables'!$O$2:$O$35)*CII$1*LOOKUP(CII$1,'DMG Tables'!$G$2:$G$7,'DMG Tables'!$H$2:$H$7)</f>
        <v>45360000</v>
      </c>
      <c r="CIJ14" s="1">
        <f>LOOKUP($A14,'DMG Tables'!$P$2:$P$35,'DMG Tables'!$O$2:$O$35)*CIJ$1*LOOKUP(CIJ$1,'DMG Tables'!$G$2:$G$7,'DMG Tables'!$H$2:$H$7)</f>
        <v>45380000</v>
      </c>
      <c r="CIK14" s="1">
        <f>LOOKUP($A14,'DMG Tables'!$P$2:$P$35,'DMG Tables'!$O$2:$O$35)*CIK$1*LOOKUP(CIK$1,'DMG Tables'!$G$2:$G$7,'DMG Tables'!$H$2:$H$7)</f>
        <v>45400000</v>
      </c>
      <c r="CIL14" s="1">
        <f>LOOKUP($A14,'DMG Tables'!$P$2:$P$35,'DMG Tables'!$O$2:$O$35)*CIL$1*LOOKUP(CIL$1,'DMG Tables'!$G$2:$G$7,'DMG Tables'!$H$2:$H$7)</f>
        <v>45420000</v>
      </c>
      <c r="CIM14" s="1">
        <f>LOOKUP($A14,'DMG Tables'!$P$2:$P$35,'DMG Tables'!$O$2:$O$35)*CIM$1*LOOKUP(CIM$1,'DMG Tables'!$G$2:$G$7,'DMG Tables'!$H$2:$H$7)</f>
        <v>45440000</v>
      </c>
      <c r="CIN14" s="1">
        <f>LOOKUP($A14,'DMG Tables'!$P$2:$P$35,'DMG Tables'!$O$2:$O$35)*CIN$1*LOOKUP(CIN$1,'DMG Tables'!$G$2:$G$7,'DMG Tables'!$H$2:$H$7)</f>
        <v>45460000</v>
      </c>
      <c r="CIO14" s="1">
        <f>LOOKUP($A14,'DMG Tables'!$P$2:$P$35,'DMG Tables'!$O$2:$O$35)*CIO$1*LOOKUP(CIO$1,'DMG Tables'!$G$2:$G$7,'DMG Tables'!$H$2:$H$7)</f>
        <v>45480000</v>
      </c>
      <c r="CIP14" s="1">
        <f>LOOKUP($A14,'DMG Tables'!$P$2:$P$35,'DMG Tables'!$O$2:$O$35)*CIP$1*LOOKUP(CIP$1,'DMG Tables'!$G$2:$G$7,'DMG Tables'!$H$2:$H$7)</f>
        <v>45500000</v>
      </c>
      <c r="CIQ14" s="1">
        <f>LOOKUP($A14,'DMG Tables'!$P$2:$P$35,'DMG Tables'!$O$2:$O$35)*CIQ$1*LOOKUP(CIQ$1,'DMG Tables'!$G$2:$G$7,'DMG Tables'!$H$2:$H$7)</f>
        <v>45520000</v>
      </c>
      <c r="CIR14" s="1">
        <f>LOOKUP($A14,'DMG Tables'!$P$2:$P$35,'DMG Tables'!$O$2:$O$35)*CIR$1*LOOKUP(CIR$1,'DMG Tables'!$G$2:$G$7,'DMG Tables'!$H$2:$H$7)</f>
        <v>45540000</v>
      </c>
      <c r="CIS14" s="1">
        <f>LOOKUP($A14,'DMG Tables'!$P$2:$P$35,'DMG Tables'!$O$2:$O$35)*CIS$1*LOOKUP(CIS$1,'DMG Tables'!$G$2:$G$7,'DMG Tables'!$H$2:$H$7)</f>
        <v>45560000</v>
      </c>
      <c r="CIT14" s="1">
        <f>LOOKUP($A14,'DMG Tables'!$P$2:$P$35,'DMG Tables'!$O$2:$O$35)*CIT$1*LOOKUP(CIT$1,'DMG Tables'!$G$2:$G$7,'DMG Tables'!$H$2:$H$7)</f>
        <v>45580000</v>
      </c>
      <c r="CIU14" s="1">
        <f>LOOKUP($A14,'DMG Tables'!$P$2:$P$35,'DMG Tables'!$O$2:$O$35)*CIU$1*LOOKUP(CIU$1,'DMG Tables'!$G$2:$G$7,'DMG Tables'!$H$2:$H$7)</f>
        <v>45600000</v>
      </c>
      <c r="CIV14" s="1">
        <f>LOOKUP($A14,'DMG Tables'!$P$2:$P$35,'DMG Tables'!$O$2:$O$35)*CIV$1*LOOKUP(CIV$1,'DMG Tables'!$G$2:$G$7,'DMG Tables'!$H$2:$H$7)</f>
        <v>45620000</v>
      </c>
      <c r="CIW14" s="1">
        <f>LOOKUP($A14,'DMG Tables'!$P$2:$P$35,'DMG Tables'!$O$2:$O$35)*CIW$1*LOOKUP(CIW$1,'DMG Tables'!$G$2:$G$7,'DMG Tables'!$H$2:$H$7)</f>
        <v>45640000</v>
      </c>
      <c r="CIX14" s="1">
        <f>LOOKUP($A14,'DMG Tables'!$P$2:$P$35,'DMG Tables'!$O$2:$O$35)*CIX$1*LOOKUP(CIX$1,'DMG Tables'!$G$2:$G$7,'DMG Tables'!$H$2:$H$7)</f>
        <v>45660000</v>
      </c>
      <c r="CIY14" s="1">
        <f>LOOKUP($A14,'DMG Tables'!$P$2:$P$35,'DMG Tables'!$O$2:$O$35)*CIY$1*LOOKUP(CIY$1,'DMG Tables'!$G$2:$G$7,'DMG Tables'!$H$2:$H$7)</f>
        <v>45680000</v>
      </c>
      <c r="CIZ14" s="1">
        <f>LOOKUP($A14,'DMG Tables'!$P$2:$P$35,'DMG Tables'!$O$2:$O$35)*CIZ$1*LOOKUP(CIZ$1,'DMG Tables'!$G$2:$G$7,'DMG Tables'!$H$2:$H$7)</f>
        <v>45700000</v>
      </c>
      <c r="CJA14" s="1">
        <f>LOOKUP($A14,'DMG Tables'!$P$2:$P$35,'DMG Tables'!$O$2:$O$35)*CJA$1*LOOKUP(CJA$1,'DMG Tables'!$G$2:$G$7,'DMG Tables'!$H$2:$H$7)</f>
        <v>45720000</v>
      </c>
      <c r="CJB14" s="1">
        <f>LOOKUP($A14,'DMG Tables'!$P$2:$P$35,'DMG Tables'!$O$2:$O$35)*CJB$1*LOOKUP(CJB$1,'DMG Tables'!$G$2:$G$7,'DMG Tables'!$H$2:$H$7)</f>
        <v>45740000</v>
      </c>
      <c r="CJC14" s="1">
        <f>LOOKUP($A14,'DMG Tables'!$P$2:$P$35,'DMG Tables'!$O$2:$O$35)*CJC$1*LOOKUP(CJC$1,'DMG Tables'!$G$2:$G$7,'DMG Tables'!$H$2:$H$7)</f>
        <v>45760000</v>
      </c>
      <c r="CJD14" s="1">
        <f>LOOKUP($A14,'DMG Tables'!$P$2:$P$35,'DMG Tables'!$O$2:$O$35)*CJD$1*LOOKUP(CJD$1,'DMG Tables'!$G$2:$G$7,'DMG Tables'!$H$2:$H$7)</f>
        <v>45780000</v>
      </c>
      <c r="CJE14" s="1">
        <f>LOOKUP($A14,'DMG Tables'!$P$2:$P$35,'DMG Tables'!$O$2:$O$35)*CJE$1*LOOKUP(CJE$1,'DMG Tables'!$G$2:$G$7,'DMG Tables'!$H$2:$H$7)</f>
        <v>45800000</v>
      </c>
      <c r="CJF14" s="1">
        <f>LOOKUP($A14,'DMG Tables'!$P$2:$P$35,'DMG Tables'!$O$2:$O$35)*CJF$1*LOOKUP(CJF$1,'DMG Tables'!$G$2:$G$7,'DMG Tables'!$H$2:$H$7)</f>
        <v>45820000</v>
      </c>
      <c r="CJG14" s="1">
        <f>LOOKUP($A14,'DMG Tables'!$P$2:$P$35,'DMG Tables'!$O$2:$O$35)*CJG$1*LOOKUP(CJG$1,'DMG Tables'!$G$2:$G$7,'DMG Tables'!$H$2:$H$7)</f>
        <v>45840000</v>
      </c>
      <c r="CJH14" s="1">
        <f>LOOKUP($A14,'DMG Tables'!$P$2:$P$35,'DMG Tables'!$O$2:$O$35)*CJH$1*LOOKUP(CJH$1,'DMG Tables'!$G$2:$G$7,'DMG Tables'!$H$2:$H$7)</f>
        <v>45860000</v>
      </c>
      <c r="CJI14" s="1">
        <f>LOOKUP($A14,'DMG Tables'!$P$2:$P$35,'DMG Tables'!$O$2:$O$35)*CJI$1*LOOKUP(CJI$1,'DMG Tables'!$G$2:$G$7,'DMG Tables'!$H$2:$H$7)</f>
        <v>45880000</v>
      </c>
      <c r="CJJ14" s="1">
        <f>LOOKUP($A14,'DMG Tables'!$P$2:$P$35,'DMG Tables'!$O$2:$O$35)*CJJ$1*LOOKUP(CJJ$1,'DMG Tables'!$G$2:$G$7,'DMG Tables'!$H$2:$H$7)</f>
        <v>45900000</v>
      </c>
      <c r="CJK14" s="1">
        <f>LOOKUP($A14,'DMG Tables'!$P$2:$P$35,'DMG Tables'!$O$2:$O$35)*CJK$1*LOOKUP(CJK$1,'DMG Tables'!$G$2:$G$7,'DMG Tables'!$H$2:$H$7)</f>
        <v>45920000</v>
      </c>
      <c r="CJL14" s="1">
        <f>LOOKUP($A14,'DMG Tables'!$P$2:$P$35,'DMG Tables'!$O$2:$O$35)*CJL$1*LOOKUP(CJL$1,'DMG Tables'!$G$2:$G$7,'DMG Tables'!$H$2:$H$7)</f>
        <v>45940000</v>
      </c>
      <c r="CJM14" s="1">
        <f>LOOKUP($A14,'DMG Tables'!$P$2:$P$35,'DMG Tables'!$O$2:$O$35)*CJM$1*LOOKUP(CJM$1,'DMG Tables'!$G$2:$G$7,'DMG Tables'!$H$2:$H$7)</f>
        <v>45960000</v>
      </c>
      <c r="CJN14" s="1">
        <f>LOOKUP($A14,'DMG Tables'!$P$2:$P$35,'DMG Tables'!$O$2:$O$35)*CJN$1*LOOKUP(CJN$1,'DMG Tables'!$G$2:$G$7,'DMG Tables'!$H$2:$H$7)</f>
        <v>45980000</v>
      </c>
      <c r="CJO14" s="1">
        <f>LOOKUP($A14,'DMG Tables'!$P$2:$P$35,'DMG Tables'!$O$2:$O$35)*CJO$1*LOOKUP(CJO$1,'DMG Tables'!$G$2:$G$7,'DMG Tables'!$H$2:$H$7)</f>
        <v>46000000</v>
      </c>
      <c r="CJP14" s="1">
        <f>LOOKUP($A14,'DMG Tables'!$P$2:$P$35,'DMG Tables'!$O$2:$O$35)*CJP$1*LOOKUP(CJP$1,'DMG Tables'!$G$2:$G$7,'DMG Tables'!$H$2:$H$7)</f>
        <v>46020000</v>
      </c>
      <c r="CJQ14" s="1">
        <f>LOOKUP($A14,'DMG Tables'!$P$2:$P$35,'DMG Tables'!$O$2:$O$35)*CJQ$1*LOOKUP(CJQ$1,'DMG Tables'!$G$2:$G$7,'DMG Tables'!$H$2:$H$7)</f>
        <v>46040000</v>
      </c>
      <c r="CJR14" s="1">
        <f>LOOKUP($A14,'DMG Tables'!$P$2:$P$35,'DMG Tables'!$O$2:$O$35)*CJR$1*LOOKUP(CJR$1,'DMG Tables'!$G$2:$G$7,'DMG Tables'!$H$2:$H$7)</f>
        <v>46060000</v>
      </c>
      <c r="CJS14" s="1">
        <f>LOOKUP($A14,'DMG Tables'!$P$2:$P$35,'DMG Tables'!$O$2:$O$35)*CJS$1*LOOKUP(CJS$1,'DMG Tables'!$G$2:$G$7,'DMG Tables'!$H$2:$H$7)</f>
        <v>46080000</v>
      </c>
      <c r="CJT14" s="1">
        <f>LOOKUP($A14,'DMG Tables'!$P$2:$P$35,'DMG Tables'!$O$2:$O$35)*CJT$1*LOOKUP(CJT$1,'DMG Tables'!$G$2:$G$7,'DMG Tables'!$H$2:$H$7)</f>
        <v>46100000</v>
      </c>
      <c r="CJU14" s="1">
        <f>LOOKUP($A14,'DMG Tables'!$P$2:$P$35,'DMG Tables'!$O$2:$O$35)*CJU$1*LOOKUP(CJU$1,'DMG Tables'!$G$2:$G$7,'DMG Tables'!$H$2:$H$7)</f>
        <v>46120000</v>
      </c>
      <c r="CJV14" s="1">
        <f>LOOKUP($A14,'DMG Tables'!$P$2:$P$35,'DMG Tables'!$O$2:$O$35)*CJV$1*LOOKUP(CJV$1,'DMG Tables'!$G$2:$G$7,'DMG Tables'!$H$2:$H$7)</f>
        <v>46140000</v>
      </c>
      <c r="CJW14" s="1">
        <f>LOOKUP($A14,'DMG Tables'!$P$2:$P$35,'DMG Tables'!$O$2:$O$35)*CJW$1*LOOKUP(CJW$1,'DMG Tables'!$G$2:$G$7,'DMG Tables'!$H$2:$H$7)</f>
        <v>46160000</v>
      </c>
      <c r="CJX14" s="1">
        <f>LOOKUP($A14,'DMG Tables'!$P$2:$P$35,'DMG Tables'!$O$2:$O$35)*CJX$1*LOOKUP(CJX$1,'DMG Tables'!$G$2:$G$7,'DMG Tables'!$H$2:$H$7)</f>
        <v>46180000</v>
      </c>
      <c r="CJY14" s="1">
        <f>LOOKUP($A14,'DMG Tables'!$P$2:$P$35,'DMG Tables'!$O$2:$O$35)*CJY$1*LOOKUP(CJY$1,'DMG Tables'!$G$2:$G$7,'DMG Tables'!$H$2:$H$7)</f>
        <v>46200000</v>
      </c>
      <c r="CJZ14" s="1">
        <f>LOOKUP($A14,'DMG Tables'!$P$2:$P$35,'DMG Tables'!$O$2:$O$35)*CJZ$1*LOOKUP(CJZ$1,'DMG Tables'!$G$2:$G$7,'DMG Tables'!$H$2:$H$7)</f>
        <v>46220000</v>
      </c>
      <c r="CKA14" s="1">
        <f>LOOKUP($A14,'DMG Tables'!$P$2:$P$35,'DMG Tables'!$O$2:$O$35)*CKA$1*LOOKUP(CKA$1,'DMG Tables'!$G$2:$G$7,'DMG Tables'!$H$2:$H$7)</f>
        <v>46240000</v>
      </c>
      <c r="CKB14" s="1">
        <f>LOOKUP($A14,'DMG Tables'!$P$2:$P$35,'DMG Tables'!$O$2:$O$35)*CKB$1*LOOKUP(CKB$1,'DMG Tables'!$G$2:$G$7,'DMG Tables'!$H$2:$H$7)</f>
        <v>46260000</v>
      </c>
      <c r="CKC14" s="1">
        <f>LOOKUP($A14,'DMG Tables'!$P$2:$P$35,'DMG Tables'!$O$2:$O$35)*CKC$1*LOOKUP(CKC$1,'DMG Tables'!$G$2:$G$7,'DMG Tables'!$H$2:$H$7)</f>
        <v>46280000</v>
      </c>
      <c r="CKD14" s="1">
        <f>LOOKUP($A14,'DMG Tables'!$P$2:$P$35,'DMG Tables'!$O$2:$O$35)*CKD$1*LOOKUP(CKD$1,'DMG Tables'!$G$2:$G$7,'DMG Tables'!$H$2:$H$7)</f>
        <v>46300000</v>
      </c>
      <c r="CKE14" s="1">
        <f>LOOKUP($A14,'DMG Tables'!$P$2:$P$35,'DMG Tables'!$O$2:$O$35)*CKE$1*LOOKUP(CKE$1,'DMG Tables'!$G$2:$G$7,'DMG Tables'!$H$2:$H$7)</f>
        <v>46320000</v>
      </c>
      <c r="CKF14" s="1">
        <f>LOOKUP($A14,'DMG Tables'!$P$2:$P$35,'DMG Tables'!$O$2:$O$35)*CKF$1*LOOKUP(CKF$1,'DMG Tables'!$G$2:$G$7,'DMG Tables'!$H$2:$H$7)</f>
        <v>46340000</v>
      </c>
      <c r="CKG14" s="1">
        <f>LOOKUP($A14,'DMG Tables'!$P$2:$P$35,'DMG Tables'!$O$2:$O$35)*CKG$1*LOOKUP(CKG$1,'DMG Tables'!$G$2:$G$7,'DMG Tables'!$H$2:$H$7)</f>
        <v>46360000</v>
      </c>
      <c r="CKH14" s="1">
        <f>LOOKUP($A14,'DMG Tables'!$P$2:$P$35,'DMG Tables'!$O$2:$O$35)*CKH$1*LOOKUP(CKH$1,'DMG Tables'!$G$2:$G$7,'DMG Tables'!$H$2:$H$7)</f>
        <v>46380000</v>
      </c>
      <c r="CKI14" s="1">
        <f>LOOKUP($A14,'DMG Tables'!$P$2:$P$35,'DMG Tables'!$O$2:$O$35)*CKI$1*LOOKUP(CKI$1,'DMG Tables'!$G$2:$G$7,'DMG Tables'!$H$2:$H$7)</f>
        <v>46400000</v>
      </c>
      <c r="CKJ14" s="1">
        <f>LOOKUP($A14,'DMG Tables'!$P$2:$P$35,'DMG Tables'!$O$2:$O$35)*CKJ$1*LOOKUP(CKJ$1,'DMG Tables'!$G$2:$G$7,'DMG Tables'!$H$2:$H$7)</f>
        <v>46420000</v>
      </c>
      <c r="CKK14" s="1">
        <f>LOOKUP($A14,'DMG Tables'!$P$2:$P$35,'DMG Tables'!$O$2:$O$35)*CKK$1*LOOKUP(CKK$1,'DMG Tables'!$G$2:$G$7,'DMG Tables'!$H$2:$H$7)</f>
        <v>46440000</v>
      </c>
      <c r="CKL14" s="1">
        <f>LOOKUP($A14,'DMG Tables'!$P$2:$P$35,'DMG Tables'!$O$2:$O$35)*CKL$1*LOOKUP(CKL$1,'DMG Tables'!$G$2:$G$7,'DMG Tables'!$H$2:$H$7)</f>
        <v>46460000</v>
      </c>
      <c r="CKM14" s="1">
        <f>LOOKUP($A14,'DMG Tables'!$P$2:$P$35,'DMG Tables'!$O$2:$O$35)*CKM$1*LOOKUP(CKM$1,'DMG Tables'!$G$2:$G$7,'DMG Tables'!$H$2:$H$7)</f>
        <v>46480000</v>
      </c>
      <c r="CKN14" s="1">
        <f>LOOKUP($A14,'DMG Tables'!$P$2:$P$35,'DMG Tables'!$O$2:$O$35)*CKN$1*LOOKUP(CKN$1,'DMG Tables'!$G$2:$G$7,'DMG Tables'!$H$2:$H$7)</f>
        <v>46500000</v>
      </c>
      <c r="CKO14" s="1">
        <f>LOOKUP($A14,'DMG Tables'!$P$2:$P$35,'DMG Tables'!$O$2:$O$35)*CKO$1*LOOKUP(CKO$1,'DMG Tables'!$G$2:$G$7,'DMG Tables'!$H$2:$H$7)</f>
        <v>46520000</v>
      </c>
      <c r="CKP14" s="1">
        <f>LOOKUP($A14,'DMG Tables'!$P$2:$P$35,'DMG Tables'!$O$2:$O$35)*CKP$1*LOOKUP(CKP$1,'DMG Tables'!$G$2:$G$7,'DMG Tables'!$H$2:$H$7)</f>
        <v>46540000</v>
      </c>
      <c r="CKQ14" s="1">
        <f>LOOKUP($A14,'DMG Tables'!$P$2:$P$35,'DMG Tables'!$O$2:$O$35)*CKQ$1*LOOKUP(CKQ$1,'DMG Tables'!$G$2:$G$7,'DMG Tables'!$H$2:$H$7)</f>
        <v>46560000</v>
      </c>
      <c r="CKR14" s="1">
        <f>LOOKUP($A14,'DMG Tables'!$P$2:$P$35,'DMG Tables'!$O$2:$O$35)*CKR$1*LOOKUP(CKR$1,'DMG Tables'!$G$2:$G$7,'DMG Tables'!$H$2:$H$7)</f>
        <v>46580000</v>
      </c>
      <c r="CKS14" s="1">
        <f>LOOKUP($A14,'DMG Tables'!$P$2:$P$35,'DMG Tables'!$O$2:$O$35)*CKS$1*LOOKUP(CKS$1,'DMG Tables'!$G$2:$G$7,'DMG Tables'!$H$2:$H$7)</f>
        <v>46600000</v>
      </c>
      <c r="CKT14" s="1">
        <f>LOOKUP($A14,'DMG Tables'!$P$2:$P$35,'DMG Tables'!$O$2:$O$35)*CKT$1*LOOKUP(CKT$1,'DMG Tables'!$G$2:$G$7,'DMG Tables'!$H$2:$H$7)</f>
        <v>46620000</v>
      </c>
      <c r="CKU14" s="1">
        <f>LOOKUP($A14,'DMG Tables'!$P$2:$P$35,'DMG Tables'!$O$2:$O$35)*CKU$1*LOOKUP(CKU$1,'DMG Tables'!$G$2:$G$7,'DMG Tables'!$H$2:$H$7)</f>
        <v>46640000</v>
      </c>
      <c r="CKV14" s="1">
        <f>LOOKUP($A14,'DMG Tables'!$P$2:$P$35,'DMG Tables'!$O$2:$O$35)*CKV$1*LOOKUP(CKV$1,'DMG Tables'!$G$2:$G$7,'DMG Tables'!$H$2:$H$7)</f>
        <v>46660000</v>
      </c>
      <c r="CKW14" s="1">
        <f>LOOKUP($A14,'DMG Tables'!$P$2:$P$35,'DMG Tables'!$O$2:$O$35)*CKW$1*LOOKUP(CKW$1,'DMG Tables'!$G$2:$G$7,'DMG Tables'!$H$2:$H$7)</f>
        <v>46680000</v>
      </c>
      <c r="CKX14" s="1">
        <f>LOOKUP($A14,'DMG Tables'!$P$2:$P$35,'DMG Tables'!$O$2:$O$35)*CKX$1*LOOKUP(CKX$1,'DMG Tables'!$G$2:$G$7,'DMG Tables'!$H$2:$H$7)</f>
        <v>46700000</v>
      </c>
      <c r="CKY14" s="1">
        <f>LOOKUP($A14,'DMG Tables'!$P$2:$P$35,'DMG Tables'!$O$2:$O$35)*CKY$1*LOOKUP(CKY$1,'DMG Tables'!$G$2:$G$7,'DMG Tables'!$H$2:$H$7)</f>
        <v>46720000</v>
      </c>
      <c r="CKZ14" s="1">
        <f>LOOKUP($A14,'DMG Tables'!$P$2:$P$35,'DMG Tables'!$O$2:$O$35)*CKZ$1*LOOKUP(CKZ$1,'DMG Tables'!$G$2:$G$7,'DMG Tables'!$H$2:$H$7)</f>
        <v>46740000</v>
      </c>
      <c r="CLA14" s="1">
        <f>LOOKUP($A14,'DMG Tables'!$P$2:$P$35,'DMG Tables'!$O$2:$O$35)*CLA$1*LOOKUP(CLA$1,'DMG Tables'!$G$2:$G$7,'DMG Tables'!$H$2:$H$7)</f>
        <v>46760000</v>
      </c>
      <c r="CLB14" s="1">
        <f>LOOKUP($A14,'DMG Tables'!$P$2:$P$35,'DMG Tables'!$O$2:$O$35)*CLB$1*LOOKUP(CLB$1,'DMG Tables'!$G$2:$G$7,'DMG Tables'!$H$2:$H$7)</f>
        <v>46780000</v>
      </c>
      <c r="CLC14" s="1">
        <f>LOOKUP($A14,'DMG Tables'!$P$2:$P$35,'DMG Tables'!$O$2:$O$35)*CLC$1*LOOKUP(CLC$1,'DMG Tables'!$G$2:$G$7,'DMG Tables'!$H$2:$H$7)</f>
        <v>46800000</v>
      </c>
      <c r="CLD14" s="1">
        <f>LOOKUP($A14,'DMG Tables'!$P$2:$P$35,'DMG Tables'!$O$2:$O$35)*CLD$1*LOOKUP(CLD$1,'DMG Tables'!$G$2:$G$7,'DMG Tables'!$H$2:$H$7)</f>
        <v>46820000</v>
      </c>
      <c r="CLE14" s="1">
        <f>LOOKUP($A14,'DMG Tables'!$P$2:$P$35,'DMG Tables'!$O$2:$O$35)*CLE$1*LOOKUP(CLE$1,'DMG Tables'!$G$2:$G$7,'DMG Tables'!$H$2:$H$7)</f>
        <v>46840000</v>
      </c>
      <c r="CLF14" s="1">
        <f>LOOKUP($A14,'DMG Tables'!$P$2:$P$35,'DMG Tables'!$O$2:$O$35)*CLF$1*LOOKUP(CLF$1,'DMG Tables'!$G$2:$G$7,'DMG Tables'!$H$2:$H$7)</f>
        <v>46860000</v>
      </c>
      <c r="CLG14" s="1">
        <f>LOOKUP($A14,'DMG Tables'!$P$2:$P$35,'DMG Tables'!$O$2:$O$35)*CLG$1*LOOKUP(CLG$1,'DMG Tables'!$G$2:$G$7,'DMG Tables'!$H$2:$H$7)</f>
        <v>46880000</v>
      </c>
      <c r="CLH14" s="1">
        <f>LOOKUP($A14,'DMG Tables'!$P$2:$P$35,'DMG Tables'!$O$2:$O$35)*CLH$1*LOOKUP(CLH$1,'DMG Tables'!$G$2:$G$7,'DMG Tables'!$H$2:$H$7)</f>
        <v>46900000</v>
      </c>
      <c r="CLI14" s="1">
        <f>LOOKUP($A14,'DMG Tables'!$P$2:$P$35,'DMG Tables'!$O$2:$O$35)*CLI$1*LOOKUP(CLI$1,'DMG Tables'!$G$2:$G$7,'DMG Tables'!$H$2:$H$7)</f>
        <v>46920000</v>
      </c>
      <c r="CLJ14" s="1">
        <f>LOOKUP($A14,'DMG Tables'!$P$2:$P$35,'DMG Tables'!$O$2:$O$35)*CLJ$1*LOOKUP(CLJ$1,'DMG Tables'!$G$2:$G$7,'DMG Tables'!$H$2:$H$7)</f>
        <v>46940000</v>
      </c>
      <c r="CLK14" s="1">
        <f>LOOKUP($A14,'DMG Tables'!$P$2:$P$35,'DMG Tables'!$O$2:$O$35)*CLK$1*LOOKUP(CLK$1,'DMG Tables'!$G$2:$G$7,'DMG Tables'!$H$2:$H$7)</f>
        <v>46960000</v>
      </c>
      <c r="CLL14" s="1">
        <f>LOOKUP($A14,'DMG Tables'!$P$2:$P$35,'DMG Tables'!$O$2:$O$35)*CLL$1*LOOKUP(CLL$1,'DMG Tables'!$G$2:$G$7,'DMG Tables'!$H$2:$H$7)</f>
        <v>46980000</v>
      </c>
      <c r="CLM14" s="1">
        <f>LOOKUP($A14,'DMG Tables'!$P$2:$P$35,'DMG Tables'!$O$2:$O$35)*CLM$1*LOOKUP(CLM$1,'DMG Tables'!$G$2:$G$7,'DMG Tables'!$H$2:$H$7)</f>
        <v>47000000</v>
      </c>
      <c r="CLN14" s="1">
        <f>LOOKUP($A14,'DMG Tables'!$P$2:$P$35,'DMG Tables'!$O$2:$O$35)*CLN$1*LOOKUP(CLN$1,'DMG Tables'!$G$2:$G$7,'DMG Tables'!$H$2:$H$7)</f>
        <v>47020000</v>
      </c>
      <c r="CLO14" s="1">
        <f>LOOKUP($A14,'DMG Tables'!$P$2:$P$35,'DMG Tables'!$O$2:$O$35)*CLO$1*LOOKUP(CLO$1,'DMG Tables'!$G$2:$G$7,'DMG Tables'!$H$2:$H$7)</f>
        <v>47040000</v>
      </c>
      <c r="CLP14" s="1">
        <f>LOOKUP($A14,'DMG Tables'!$P$2:$P$35,'DMG Tables'!$O$2:$O$35)*CLP$1*LOOKUP(CLP$1,'DMG Tables'!$G$2:$G$7,'DMG Tables'!$H$2:$H$7)</f>
        <v>47060000</v>
      </c>
      <c r="CLQ14" s="1">
        <f>LOOKUP($A14,'DMG Tables'!$P$2:$P$35,'DMG Tables'!$O$2:$O$35)*CLQ$1*LOOKUP(CLQ$1,'DMG Tables'!$G$2:$G$7,'DMG Tables'!$H$2:$H$7)</f>
        <v>47080000</v>
      </c>
      <c r="CLR14" s="1">
        <f>LOOKUP($A14,'DMG Tables'!$P$2:$P$35,'DMG Tables'!$O$2:$O$35)*CLR$1*LOOKUP(CLR$1,'DMG Tables'!$G$2:$G$7,'DMG Tables'!$H$2:$H$7)</f>
        <v>47100000</v>
      </c>
      <c r="CLS14" s="1">
        <f>LOOKUP($A14,'DMG Tables'!$P$2:$P$35,'DMG Tables'!$O$2:$O$35)*CLS$1*LOOKUP(CLS$1,'DMG Tables'!$G$2:$G$7,'DMG Tables'!$H$2:$H$7)</f>
        <v>47120000</v>
      </c>
      <c r="CLT14" s="1">
        <f>LOOKUP($A14,'DMG Tables'!$P$2:$P$35,'DMG Tables'!$O$2:$O$35)*CLT$1*LOOKUP(CLT$1,'DMG Tables'!$G$2:$G$7,'DMG Tables'!$H$2:$H$7)</f>
        <v>47140000</v>
      </c>
      <c r="CLU14" s="1">
        <f>LOOKUP($A14,'DMG Tables'!$P$2:$P$35,'DMG Tables'!$O$2:$O$35)*CLU$1*LOOKUP(CLU$1,'DMG Tables'!$G$2:$G$7,'DMG Tables'!$H$2:$H$7)</f>
        <v>47160000</v>
      </c>
      <c r="CLV14" s="1">
        <f>LOOKUP($A14,'DMG Tables'!$P$2:$P$35,'DMG Tables'!$O$2:$O$35)*CLV$1*LOOKUP(CLV$1,'DMG Tables'!$G$2:$G$7,'DMG Tables'!$H$2:$H$7)</f>
        <v>47180000</v>
      </c>
      <c r="CLW14" s="1">
        <f>LOOKUP($A14,'DMG Tables'!$P$2:$P$35,'DMG Tables'!$O$2:$O$35)*CLW$1*LOOKUP(CLW$1,'DMG Tables'!$G$2:$G$7,'DMG Tables'!$H$2:$H$7)</f>
        <v>47200000</v>
      </c>
      <c r="CLX14" s="1">
        <f>LOOKUP($A14,'DMG Tables'!$P$2:$P$35,'DMG Tables'!$O$2:$O$35)*CLX$1*LOOKUP(CLX$1,'DMG Tables'!$G$2:$G$7,'DMG Tables'!$H$2:$H$7)</f>
        <v>47220000</v>
      </c>
      <c r="CLY14" s="1">
        <f>LOOKUP($A14,'DMG Tables'!$P$2:$P$35,'DMG Tables'!$O$2:$O$35)*CLY$1*LOOKUP(CLY$1,'DMG Tables'!$G$2:$G$7,'DMG Tables'!$H$2:$H$7)</f>
        <v>47240000</v>
      </c>
      <c r="CLZ14" s="1">
        <f>LOOKUP($A14,'DMG Tables'!$P$2:$P$35,'DMG Tables'!$O$2:$O$35)*CLZ$1*LOOKUP(CLZ$1,'DMG Tables'!$G$2:$G$7,'DMG Tables'!$H$2:$H$7)</f>
        <v>47260000</v>
      </c>
      <c r="CMA14" s="1">
        <f>LOOKUP($A14,'DMG Tables'!$P$2:$P$35,'DMG Tables'!$O$2:$O$35)*CMA$1*LOOKUP(CMA$1,'DMG Tables'!$G$2:$G$7,'DMG Tables'!$H$2:$H$7)</f>
        <v>47280000</v>
      </c>
      <c r="CMB14" s="1">
        <f>LOOKUP($A14,'DMG Tables'!$P$2:$P$35,'DMG Tables'!$O$2:$O$35)*CMB$1*LOOKUP(CMB$1,'DMG Tables'!$G$2:$G$7,'DMG Tables'!$H$2:$H$7)</f>
        <v>47300000</v>
      </c>
      <c r="CMC14" s="1">
        <f>LOOKUP($A14,'DMG Tables'!$P$2:$P$35,'DMG Tables'!$O$2:$O$35)*CMC$1*LOOKUP(CMC$1,'DMG Tables'!$G$2:$G$7,'DMG Tables'!$H$2:$H$7)</f>
        <v>47320000</v>
      </c>
      <c r="CMD14" s="1">
        <f>LOOKUP($A14,'DMG Tables'!$P$2:$P$35,'DMG Tables'!$O$2:$O$35)*CMD$1*LOOKUP(CMD$1,'DMG Tables'!$G$2:$G$7,'DMG Tables'!$H$2:$H$7)</f>
        <v>47340000</v>
      </c>
      <c r="CME14" s="1">
        <f>LOOKUP($A14,'DMG Tables'!$P$2:$P$35,'DMG Tables'!$O$2:$O$35)*CME$1*LOOKUP(CME$1,'DMG Tables'!$G$2:$G$7,'DMG Tables'!$H$2:$H$7)</f>
        <v>47360000</v>
      </c>
      <c r="CMF14" s="1">
        <f>LOOKUP($A14,'DMG Tables'!$P$2:$P$35,'DMG Tables'!$O$2:$O$35)*CMF$1*LOOKUP(CMF$1,'DMG Tables'!$G$2:$G$7,'DMG Tables'!$H$2:$H$7)</f>
        <v>47380000</v>
      </c>
      <c r="CMG14" s="1">
        <f>LOOKUP($A14,'DMG Tables'!$P$2:$P$35,'DMG Tables'!$O$2:$O$35)*CMG$1*LOOKUP(CMG$1,'DMG Tables'!$G$2:$G$7,'DMG Tables'!$H$2:$H$7)</f>
        <v>47400000</v>
      </c>
      <c r="CMH14" s="1">
        <f>LOOKUP($A14,'DMG Tables'!$P$2:$P$35,'DMG Tables'!$O$2:$O$35)*CMH$1*LOOKUP(CMH$1,'DMG Tables'!$G$2:$G$7,'DMG Tables'!$H$2:$H$7)</f>
        <v>47420000</v>
      </c>
      <c r="CMI14" s="1">
        <f>LOOKUP($A14,'DMG Tables'!$P$2:$P$35,'DMG Tables'!$O$2:$O$35)*CMI$1*LOOKUP(CMI$1,'DMG Tables'!$G$2:$G$7,'DMG Tables'!$H$2:$H$7)</f>
        <v>47440000</v>
      </c>
      <c r="CMJ14" s="1">
        <f>LOOKUP($A14,'DMG Tables'!$P$2:$P$35,'DMG Tables'!$O$2:$O$35)*CMJ$1*LOOKUP(CMJ$1,'DMG Tables'!$G$2:$G$7,'DMG Tables'!$H$2:$H$7)</f>
        <v>47460000</v>
      </c>
      <c r="CMK14" s="1">
        <f>LOOKUP($A14,'DMG Tables'!$P$2:$P$35,'DMG Tables'!$O$2:$O$35)*CMK$1*LOOKUP(CMK$1,'DMG Tables'!$G$2:$G$7,'DMG Tables'!$H$2:$H$7)</f>
        <v>47480000</v>
      </c>
      <c r="CML14" s="1">
        <f>LOOKUP($A14,'DMG Tables'!$P$2:$P$35,'DMG Tables'!$O$2:$O$35)*CML$1*LOOKUP(CML$1,'DMG Tables'!$G$2:$G$7,'DMG Tables'!$H$2:$H$7)</f>
        <v>47500000</v>
      </c>
      <c r="CMM14" s="1">
        <f>LOOKUP($A14,'DMG Tables'!$P$2:$P$35,'DMG Tables'!$O$2:$O$35)*CMM$1*LOOKUP(CMM$1,'DMG Tables'!$G$2:$G$7,'DMG Tables'!$H$2:$H$7)</f>
        <v>47520000</v>
      </c>
      <c r="CMN14" s="1">
        <f>LOOKUP($A14,'DMG Tables'!$P$2:$P$35,'DMG Tables'!$O$2:$O$35)*CMN$1*LOOKUP(CMN$1,'DMG Tables'!$G$2:$G$7,'DMG Tables'!$H$2:$H$7)</f>
        <v>47540000</v>
      </c>
      <c r="CMO14" s="1">
        <f>LOOKUP($A14,'DMG Tables'!$P$2:$P$35,'DMG Tables'!$O$2:$O$35)*CMO$1*LOOKUP(CMO$1,'DMG Tables'!$G$2:$G$7,'DMG Tables'!$H$2:$H$7)</f>
        <v>47560000</v>
      </c>
      <c r="CMP14" s="1">
        <f>LOOKUP($A14,'DMG Tables'!$P$2:$P$35,'DMG Tables'!$O$2:$O$35)*CMP$1*LOOKUP(CMP$1,'DMG Tables'!$G$2:$G$7,'DMG Tables'!$H$2:$H$7)</f>
        <v>47580000</v>
      </c>
      <c r="CMQ14" s="1">
        <f>LOOKUP($A14,'DMG Tables'!$P$2:$P$35,'DMG Tables'!$O$2:$O$35)*CMQ$1*LOOKUP(CMQ$1,'DMG Tables'!$G$2:$G$7,'DMG Tables'!$H$2:$H$7)</f>
        <v>47600000</v>
      </c>
      <c r="CMR14" s="1">
        <f>LOOKUP($A14,'DMG Tables'!$P$2:$P$35,'DMG Tables'!$O$2:$O$35)*CMR$1*LOOKUP(CMR$1,'DMG Tables'!$G$2:$G$7,'DMG Tables'!$H$2:$H$7)</f>
        <v>47620000</v>
      </c>
      <c r="CMS14" s="1">
        <f>LOOKUP($A14,'DMG Tables'!$P$2:$P$35,'DMG Tables'!$O$2:$O$35)*CMS$1*LOOKUP(CMS$1,'DMG Tables'!$G$2:$G$7,'DMG Tables'!$H$2:$H$7)</f>
        <v>47640000</v>
      </c>
      <c r="CMT14" s="1">
        <f>LOOKUP($A14,'DMG Tables'!$P$2:$P$35,'DMG Tables'!$O$2:$O$35)*CMT$1*LOOKUP(CMT$1,'DMG Tables'!$G$2:$G$7,'DMG Tables'!$H$2:$H$7)</f>
        <v>47660000</v>
      </c>
      <c r="CMU14" s="1">
        <f>LOOKUP($A14,'DMG Tables'!$P$2:$P$35,'DMG Tables'!$O$2:$O$35)*CMU$1*LOOKUP(CMU$1,'DMG Tables'!$G$2:$G$7,'DMG Tables'!$H$2:$H$7)</f>
        <v>47680000</v>
      </c>
      <c r="CMV14" s="1">
        <f>LOOKUP($A14,'DMG Tables'!$P$2:$P$35,'DMG Tables'!$O$2:$O$35)*CMV$1*LOOKUP(CMV$1,'DMG Tables'!$G$2:$G$7,'DMG Tables'!$H$2:$H$7)</f>
        <v>47700000</v>
      </c>
      <c r="CMW14" s="1">
        <f>LOOKUP($A14,'DMG Tables'!$P$2:$P$35,'DMG Tables'!$O$2:$O$35)*CMW$1*LOOKUP(CMW$1,'DMG Tables'!$G$2:$G$7,'DMG Tables'!$H$2:$H$7)</f>
        <v>47720000</v>
      </c>
      <c r="CMX14" s="1">
        <f>LOOKUP($A14,'DMG Tables'!$P$2:$P$35,'DMG Tables'!$O$2:$O$35)*CMX$1*LOOKUP(CMX$1,'DMG Tables'!$G$2:$G$7,'DMG Tables'!$H$2:$H$7)</f>
        <v>47740000</v>
      </c>
      <c r="CMY14" s="1">
        <f>LOOKUP($A14,'DMG Tables'!$P$2:$P$35,'DMG Tables'!$O$2:$O$35)*CMY$1*LOOKUP(CMY$1,'DMG Tables'!$G$2:$G$7,'DMG Tables'!$H$2:$H$7)</f>
        <v>47760000</v>
      </c>
      <c r="CMZ14" s="1">
        <f>LOOKUP($A14,'DMG Tables'!$P$2:$P$35,'DMG Tables'!$O$2:$O$35)*CMZ$1*LOOKUP(CMZ$1,'DMG Tables'!$G$2:$G$7,'DMG Tables'!$H$2:$H$7)</f>
        <v>47780000</v>
      </c>
      <c r="CNA14" s="1">
        <f>LOOKUP($A14,'DMG Tables'!$P$2:$P$35,'DMG Tables'!$O$2:$O$35)*CNA$1*LOOKUP(CNA$1,'DMG Tables'!$G$2:$G$7,'DMG Tables'!$H$2:$H$7)</f>
        <v>47800000</v>
      </c>
      <c r="CNB14" s="1">
        <f>LOOKUP($A14,'DMG Tables'!$P$2:$P$35,'DMG Tables'!$O$2:$O$35)*CNB$1*LOOKUP(CNB$1,'DMG Tables'!$G$2:$G$7,'DMG Tables'!$H$2:$H$7)</f>
        <v>47820000</v>
      </c>
      <c r="CNC14" s="1">
        <f>LOOKUP($A14,'DMG Tables'!$P$2:$P$35,'DMG Tables'!$O$2:$O$35)*CNC$1*LOOKUP(CNC$1,'DMG Tables'!$G$2:$G$7,'DMG Tables'!$H$2:$H$7)</f>
        <v>47840000</v>
      </c>
      <c r="CND14" s="1">
        <f>LOOKUP($A14,'DMG Tables'!$P$2:$P$35,'DMG Tables'!$O$2:$O$35)*CND$1*LOOKUP(CND$1,'DMG Tables'!$G$2:$G$7,'DMG Tables'!$H$2:$H$7)</f>
        <v>47860000</v>
      </c>
      <c r="CNE14" s="1">
        <f>LOOKUP($A14,'DMG Tables'!$P$2:$P$35,'DMG Tables'!$O$2:$O$35)*CNE$1*LOOKUP(CNE$1,'DMG Tables'!$G$2:$G$7,'DMG Tables'!$H$2:$H$7)</f>
        <v>47880000</v>
      </c>
      <c r="CNF14" s="1">
        <f>LOOKUP($A14,'DMG Tables'!$P$2:$P$35,'DMG Tables'!$O$2:$O$35)*CNF$1*LOOKUP(CNF$1,'DMG Tables'!$G$2:$G$7,'DMG Tables'!$H$2:$H$7)</f>
        <v>47900000</v>
      </c>
      <c r="CNG14" s="1">
        <f>LOOKUP($A14,'DMG Tables'!$P$2:$P$35,'DMG Tables'!$O$2:$O$35)*CNG$1*LOOKUP(CNG$1,'DMG Tables'!$G$2:$G$7,'DMG Tables'!$H$2:$H$7)</f>
        <v>47920000</v>
      </c>
      <c r="CNH14" s="1">
        <f>LOOKUP($A14,'DMG Tables'!$P$2:$P$35,'DMG Tables'!$O$2:$O$35)*CNH$1*LOOKUP(CNH$1,'DMG Tables'!$G$2:$G$7,'DMG Tables'!$H$2:$H$7)</f>
        <v>47940000</v>
      </c>
      <c r="CNI14" s="1">
        <f>LOOKUP($A14,'DMG Tables'!$P$2:$P$35,'DMG Tables'!$O$2:$O$35)*CNI$1*LOOKUP(CNI$1,'DMG Tables'!$G$2:$G$7,'DMG Tables'!$H$2:$H$7)</f>
        <v>47960000</v>
      </c>
      <c r="CNJ14" s="1">
        <f>LOOKUP($A14,'DMG Tables'!$P$2:$P$35,'DMG Tables'!$O$2:$O$35)*CNJ$1*LOOKUP(CNJ$1,'DMG Tables'!$G$2:$G$7,'DMG Tables'!$H$2:$H$7)</f>
        <v>47980000</v>
      </c>
      <c r="CNK14" s="1">
        <f>LOOKUP($A14,'DMG Tables'!$P$2:$P$35,'DMG Tables'!$O$2:$O$35)*CNK$1*LOOKUP(CNK$1,'DMG Tables'!$G$2:$G$7,'DMG Tables'!$H$2:$H$7)</f>
        <v>48000000</v>
      </c>
      <c r="CNL14" s="1">
        <f>LOOKUP($A14,'DMG Tables'!$P$2:$P$35,'DMG Tables'!$O$2:$O$35)*CNL$1*LOOKUP(CNL$1,'DMG Tables'!$G$2:$G$7,'DMG Tables'!$H$2:$H$7)</f>
        <v>48020000</v>
      </c>
      <c r="CNM14" s="1">
        <f>LOOKUP($A14,'DMG Tables'!$P$2:$P$35,'DMG Tables'!$O$2:$O$35)*CNM$1*LOOKUP(CNM$1,'DMG Tables'!$G$2:$G$7,'DMG Tables'!$H$2:$H$7)</f>
        <v>48040000</v>
      </c>
      <c r="CNN14" s="1">
        <f>LOOKUP($A14,'DMG Tables'!$P$2:$P$35,'DMG Tables'!$O$2:$O$35)*CNN$1*LOOKUP(CNN$1,'DMG Tables'!$G$2:$G$7,'DMG Tables'!$H$2:$H$7)</f>
        <v>48060000</v>
      </c>
      <c r="CNO14" s="1">
        <f>LOOKUP($A14,'DMG Tables'!$P$2:$P$35,'DMG Tables'!$O$2:$O$35)*CNO$1*LOOKUP(CNO$1,'DMG Tables'!$G$2:$G$7,'DMG Tables'!$H$2:$H$7)</f>
        <v>48080000</v>
      </c>
      <c r="CNP14" s="1">
        <f>LOOKUP($A14,'DMG Tables'!$P$2:$P$35,'DMG Tables'!$O$2:$O$35)*CNP$1*LOOKUP(CNP$1,'DMG Tables'!$G$2:$G$7,'DMG Tables'!$H$2:$H$7)</f>
        <v>48100000</v>
      </c>
      <c r="CNQ14" s="1">
        <f>LOOKUP($A14,'DMG Tables'!$P$2:$P$35,'DMG Tables'!$O$2:$O$35)*CNQ$1*LOOKUP(CNQ$1,'DMG Tables'!$G$2:$G$7,'DMG Tables'!$H$2:$H$7)</f>
        <v>48120000</v>
      </c>
      <c r="CNR14" s="1">
        <f>LOOKUP($A14,'DMG Tables'!$P$2:$P$35,'DMG Tables'!$O$2:$O$35)*CNR$1*LOOKUP(CNR$1,'DMG Tables'!$G$2:$G$7,'DMG Tables'!$H$2:$H$7)</f>
        <v>48140000</v>
      </c>
      <c r="CNS14" s="1">
        <f>LOOKUP($A14,'DMG Tables'!$P$2:$P$35,'DMG Tables'!$O$2:$O$35)*CNS$1*LOOKUP(CNS$1,'DMG Tables'!$G$2:$G$7,'DMG Tables'!$H$2:$H$7)</f>
        <v>48160000</v>
      </c>
      <c r="CNT14" s="1">
        <f>LOOKUP($A14,'DMG Tables'!$P$2:$P$35,'DMG Tables'!$O$2:$O$35)*CNT$1*LOOKUP(CNT$1,'DMG Tables'!$G$2:$G$7,'DMG Tables'!$H$2:$H$7)</f>
        <v>48180000</v>
      </c>
      <c r="CNU14" s="1">
        <f>LOOKUP($A14,'DMG Tables'!$P$2:$P$35,'DMG Tables'!$O$2:$O$35)*CNU$1*LOOKUP(CNU$1,'DMG Tables'!$G$2:$G$7,'DMG Tables'!$H$2:$H$7)</f>
        <v>48200000</v>
      </c>
      <c r="CNV14" s="1">
        <f>LOOKUP($A14,'DMG Tables'!$P$2:$P$35,'DMG Tables'!$O$2:$O$35)*CNV$1*LOOKUP(CNV$1,'DMG Tables'!$G$2:$G$7,'DMG Tables'!$H$2:$H$7)</f>
        <v>48220000</v>
      </c>
      <c r="CNW14" s="1">
        <f>LOOKUP($A14,'DMG Tables'!$P$2:$P$35,'DMG Tables'!$O$2:$O$35)*CNW$1*LOOKUP(CNW$1,'DMG Tables'!$G$2:$G$7,'DMG Tables'!$H$2:$H$7)</f>
        <v>48240000</v>
      </c>
      <c r="CNX14" s="1">
        <f>LOOKUP($A14,'DMG Tables'!$P$2:$P$35,'DMG Tables'!$O$2:$O$35)*CNX$1*LOOKUP(CNX$1,'DMG Tables'!$G$2:$G$7,'DMG Tables'!$H$2:$H$7)</f>
        <v>48260000</v>
      </c>
      <c r="CNY14" s="1">
        <f>LOOKUP($A14,'DMG Tables'!$P$2:$P$35,'DMG Tables'!$O$2:$O$35)*CNY$1*LOOKUP(CNY$1,'DMG Tables'!$G$2:$G$7,'DMG Tables'!$H$2:$H$7)</f>
        <v>48280000</v>
      </c>
      <c r="CNZ14" s="1">
        <f>LOOKUP($A14,'DMG Tables'!$P$2:$P$35,'DMG Tables'!$O$2:$O$35)*CNZ$1*LOOKUP(CNZ$1,'DMG Tables'!$G$2:$G$7,'DMG Tables'!$H$2:$H$7)</f>
        <v>48300000</v>
      </c>
      <c r="COA14" s="1">
        <f>LOOKUP($A14,'DMG Tables'!$P$2:$P$35,'DMG Tables'!$O$2:$O$35)*COA$1*LOOKUP(COA$1,'DMG Tables'!$G$2:$G$7,'DMG Tables'!$H$2:$H$7)</f>
        <v>48320000</v>
      </c>
      <c r="COB14" s="1">
        <f>LOOKUP($A14,'DMG Tables'!$P$2:$P$35,'DMG Tables'!$O$2:$O$35)*COB$1*LOOKUP(COB$1,'DMG Tables'!$G$2:$G$7,'DMG Tables'!$H$2:$H$7)</f>
        <v>48340000</v>
      </c>
      <c r="COC14" s="1">
        <f>LOOKUP($A14,'DMG Tables'!$P$2:$P$35,'DMG Tables'!$O$2:$O$35)*COC$1*LOOKUP(COC$1,'DMG Tables'!$G$2:$G$7,'DMG Tables'!$H$2:$H$7)</f>
        <v>48360000</v>
      </c>
      <c r="COD14" s="1">
        <f>LOOKUP($A14,'DMG Tables'!$P$2:$P$35,'DMG Tables'!$O$2:$O$35)*COD$1*LOOKUP(COD$1,'DMG Tables'!$G$2:$G$7,'DMG Tables'!$H$2:$H$7)</f>
        <v>48380000</v>
      </c>
      <c r="COE14" s="1">
        <f>LOOKUP($A14,'DMG Tables'!$P$2:$P$35,'DMG Tables'!$O$2:$O$35)*COE$1*LOOKUP(COE$1,'DMG Tables'!$G$2:$G$7,'DMG Tables'!$H$2:$H$7)</f>
        <v>48400000</v>
      </c>
      <c r="COF14" s="1">
        <f>LOOKUP($A14,'DMG Tables'!$P$2:$P$35,'DMG Tables'!$O$2:$O$35)*COF$1*LOOKUP(COF$1,'DMG Tables'!$G$2:$G$7,'DMG Tables'!$H$2:$H$7)</f>
        <v>48420000</v>
      </c>
      <c r="COG14" s="1">
        <f>LOOKUP($A14,'DMG Tables'!$P$2:$P$35,'DMG Tables'!$O$2:$O$35)*COG$1*LOOKUP(COG$1,'DMG Tables'!$G$2:$G$7,'DMG Tables'!$H$2:$H$7)</f>
        <v>48440000</v>
      </c>
      <c r="COH14" s="1">
        <f>LOOKUP($A14,'DMG Tables'!$P$2:$P$35,'DMG Tables'!$O$2:$O$35)*COH$1*LOOKUP(COH$1,'DMG Tables'!$G$2:$G$7,'DMG Tables'!$H$2:$H$7)</f>
        <v>48460000</v>
      </c>
      <c r="COI14" s="1">
        <f>LOOKUP($A14,'DMG Tables'!$P$2:$P$35,'DMG Tables'!$O$2:$O$35)*COI$1*LOOKUP(COI$1,'DMG Tables'!$G$2:$G$7,'DMG Tables'!$H$2:$H$7)</f>
        <v>48480000</v>
      </c>
      <c r="COJ14" s="1">
        <f>LOOKUP($A14,'DMG Tables'!$P$2:$P$35,'DMG Tables'!$O$2:$O$35)*COJ$1*LOOKUP(COJ$1,'DMG Tables'!$G$2:$G$7,'DMG Tables'!$H$2:$H$7)</f>
        <v>48500000</v>
      </c>
      <c r="COK14" s="1">
        <f>LOOKUP($A14,'DMG Tables'!$P$2:$P$35,'DMG Tables'!$O$2:$O$35)*COK$1*LOOKUP(COK$1,'DMG Tables'!$G$2:$G$7,'DMG Tables'!$H$2:$H$7)</f>
        <v>48520000</v>
      </c>
      <c r="COL14" s="1">
        <f>LOOKUP($A14,'DMG Tables'!$P$2:$P$35,'DMG Tables'!$O$2:$O$35)*COL$1*LOOKUP(COL$1,'DMG Tables'!$G$2:$G$7,'DMG Tables'!$H$2:$H$7)</f>
        <v>48540000</v>
      </c>
      <c r="COM14" s="1">
        <f>LOOKUP($A14,'DMG Tables'!$P$2:$P$35,'DMG Tables'!$O$2:$O$35)*COM$1*LOOKUP(COM$1,'DMG Tables'!$G$2:$G$7,'DMG Tables'!$H$2:$H$7)</f>
        <v>48560000</v>
      </c>
      <c r="CON14" s="1">
        <f>LOOKUP($A14,'DMG Tables'!$P$2:$P$35,'DMG Tables'!$O$2:$O$35)*CON$1*LOOKUP(CON$1,'DMG Tables'!$G$2:$G$7,'DMG Tables'!$H$2:$H$7)</f>
        <v>48580000</v>
      </c>
      <c r="COO14" s="1">
        <f>LOOKUP($A14,'DMG Tables'!$P$2:$P$35,'DMG Tables'!$O$2:$O$35)*COO$1*LOOKUP(COO$1,'DMG Tables'!$G$2:$G$7,'DMG Tables'!$H$2:$H$7)</f>
        <v>48600000</v>
      </c>
      <c r="COP14" s="1">
        <f>LOOKUP($A14,'DMG Tables'!$P$2:$P$35,'DMG Tables'!$O$2:$O$35)*COP$1*LOOKUP(COP$1,'DMG Tables'!$G$2:$G$7,'DMG Tables'!$H$2:$H$7)</f>
        <v>48620000</v>
      </c>
      <c r="COQ14" s="1">
        <f>LOOKUP($A14,'DMG Tables'!$P$2:$P$35,'DMG Tables'!$O$2:$O$35)*COQ$1*LOOKUP(COQ$1,'DMG Tables'!$G$2:$G$7,'DMG Tables'!$H$2:$H$7)</f>
        <v>48640000</v>
      </c>
      <c r="COR14" s="1">
        <f>LOOKUP($A14,'DMG Tables'!$P$2:$P$35,'DMG Tables'!$O$2:$O$35)*COR$1*LOOKUP(COR$1,'DMG Tables'!$G$2:$G$7,'DMG Tables'!$H$2:$H$7)</f>
        <v>48660000</v>
      </c>
      <c r="COS14" s="1">
        <f>LOOKUP($A14,'DMG Tables'!$P$2:$P$35,'DMG Tables'!$O$2:$O$35)*COS$1*LOOKUP(COS$1,'DMG Tables'!$G$2:$G$7,'DMG Tables'!$H$2:$H$7)</f>
        <v>48680000</v>
      </c>
      <c r="COT14" s="1">
        <f>LOOKUP($A14,'DMG Tables'!$P$2:$P$35,'DMG Tables'!$O$2:$O$35)*COT$1*LOOKUP(COT$1,'DMG Tables'!$G$2:$G$7,'DMG Tables'!$H$2:$H$7)</f>
        <v>48700000</v>
      </c>
      <c r="COU14" s="1">
        <f>LOOKUP($A14,'DMG Tables'!$P$2:$P$35,'DMG Tables'!$O$2:$O$35)*COU$1*LOOKUP(COU$1,'DMG Tables'!$G$2:$G$7,'DMG Tables'!$H$2:$H$7)</f>
        <v>48720000</v>
      </c>
      <c r="COV14" s="1">
        <f>LOOKUP($A14,'DMG Tables'!$P$2:$P$35,'DMG Tables'!$O$2:$O$35)*COV$1*LOOKUP(COV$1,'DMG Tables'!$G$2:$G$7,'DMG Tables'!$H$2:$H$7)</f>
        <v>48740000</v>
      </c>
      <c r="COW14" s="1">
        <f>LOOKUP($A14,'DMG Tables'!$P$2:$P$35,'DMG Tables'!$O$2:$O$35)*COW$1*LOOKUP(COW$1,'DMG Tables'!$G$2:$G$7,'DMG Tables'!$H$2:$H$7)</f>
        <v>48760000</v>
      </c>
      <c r="COX14" s="1">
        <f>LOOKUP($A14,'DMG Tables'!$P$2:$P$35,'DMG Tables'!$O$2:$O$35)*COX$1*LOOKUP(COX$1,'DMG Tables'!$G$2:$G$7,'DMG Tables'!$H$2:$H$7)</f>
        <v>48780000</v>
      </c>
      <c r="COY14" s="1">
        <f>LOOKUP($A14,'DMG Tables'!$P$2:$P$35,'DMG Tables'!$O$2:$O$35)*COY$1*LOOKUP(COY$1,'DMG Tables'!$G$2:$G$7,'DMG Tables'!$H$2:$H$7)</f>
        <v>48800000</v>
      </c>
      <c r="COZ14" s="1">
        <f>LOOKUP($A14,'DMG Tables'!$P$2:$P$35,'DMG Tables'!$O$2:$O$35)*COZ$1*LOOKUP(COZ$1,'DMG Tables'!$G$2:$G$7,'DMG Tables'!$H$2:$H$7)</f>
        <v>48820000</v>
      </c>
      <c r="CPA14" s="1">
        <f>LOOKUP($A14,'DMG Tables'!$P$2:$P$35,'DMG Tables'!$O$2:$O$35)*CPA$1*LOOKUP(CPA$1,'DMG Tables'!$G$2:$G$7,'DMG Tables'!$H$2:$H$7)</f>
        <v>48840000</v>
      </c>
      <c r="CPB14" s="1">
        <f>LOOKUP($A14,'DMG Tables'!$P$2:$P$35,'DMG Tables'!$O$2:$O$35)*CPB$1*LOOKUP(CPB$1,'DMG Tables'!$G$2:$G$7,'DMG Tables'!$H$2:$H$7)</f>
        <v>48860000</v>
      </c>
      <c r="CPC14" s="1">
        <f>LOOKUP($A14,'DMG Tables'!$P$2:$P$35,'DMG Tables'!$O$2:$O$35)*CPC$1*LOOKUP(CPC$1,'DMG Tables'!$G$2:$G$7,'DMG Tables'!$H$2:$H$7)</f>
        <v>48880000</v>
      </c>
      <c r="CPD14" s="1">
        <f>LOOKUP($A14,'DMG Tables'!$P$2:$P$35,'DMG Tables'!$O$2:$O$35)*CPD$1*LOOKUP(CPD$1,'DMG Tables'!$G$2:$G$7,'DMG Tables'!$H$2:$H$7)</f>
        <v>48900000</v>
      </c>
      <c r="CPE14" s="1">
        <f>LOOKUP($A14,'DMG Tables'!$P$2:$P$35,'DMG Tables'!$O$2:$O$35)*CPE$1*LOOKUP(CPE$1,'DMG Tables'!$G$2:$G$7,'DMG Tables'!$H$2:$H$7)</f>
        <v>48920000</v>
      </c>
      <c r="CPF14" s="1">
        <f>LOOKUP($A14,'DMG Tables'!$P$2:$P$35,'DMG Tables'!$O$2:$O$35)*CPF$1*LOOKUP(CPF$1,'DMG Tables'!$G$2:$G$7,'DMG Tables'!$H$2:$H$7)</f>
        <v>48940000</v>
      </c>
      <c r="CPG14" s="1">
        <f>LOOKUP($A14,'DMG Tables'!$P$2:$P$35,'DMG Tables'!$O$2:$O$35)*CPG$1*LOOKUP(CPG$1,'DMG Tables'!$G$2:$G$7,'DMG Tables'!$H$2:$H$7)</f>
        <v>48960000</v>
      </c>
      <c r="CPH14" s="1">
        <f>LOOKUP($A14,'DMG Tables'!$P$2:$P$35,'DMG Tables'!$O$2:$O$35)*CPH$1*LOOKUP(CPH$1,'DMG Tables'!$G$2:$G$7,'DMG Tables'!$H$2:$H$7)</f>
        <v>48980000</v>
      </c>
      <c r="CPI14" s="1">
        <f>LOOKUP($A14,'DMG Tables'!$P$2:$P$35,'DMG Tables'!$O$2:$O$35)*CPI$1*LOOKUP(CPI$1,'DMG Tables'!$G$2:$G$7,'DMG Tables'!$H$2:$H$7)</f>
        <v>49000000</v>
      </c>
      <c r="CPJ14" s="1">
        <f>LOOKUP($A14,'DMG Tables'!$P$2:$P$35,'DMG Tables'!$O$2:$O$35)*CPJ$1*LOOKUP(CPJ$1,'DMG Tables'!$G$2:$G$7,'DMG Tables'!$H$2:$H$7)</f>
        <v>49020000</v>
      </c>
      <c r="CPK14" s="1">
        <f>LOOKUP($A14,'DMG Tables'!$P$2:$P$35,'DMG Tables'!$O$2:$O$35)*CPK$1*LOOKUP(CPK$1,'DMG Tables'!$G$2:$G$7,'DMG Tables'!$H$2:$H$7)</f>
        <v>49040000</v>
      </c>
      <c r="CPL14" s="1">
        <f>LOOKUP($A14,'DMG Tables'!$P$2:$P$35,'DMG Tables'!$O$2:$O$35)*CPL$1*LOOKUP(CPL$1,'DMG Tables'!$G$2:$G$7,'DMG Tables'!$H$2:$H$7)</f>
        <v>49060000</v>
      </c>
      <c r="CPM14" s="1">
        <f>LOOKUP($A14,'DMG Tables'!$P$2:$P$35,'DMG Tables'!$O$2:$O$35)*CPM$1*LOOKUP(CPM$1,'DMG Tables'!$G$2:$G$7,'DMG Tables'!$H$2:$H$7)</f>
        <v>49080000</v>
      </c>
      <c r="CPN14" s="1">
        <f>LOOKUP($A14,'DMG Tables'!$P$2:$P$35,'DMG Tables'!$O$2:$O$35)*CPN$1*LOOKUP(CPN$1,'DMG Tables'!$G$2:$G$7,'DMG Tables'!$H$2:$H$7)</f>
        <v>49100000</v>
      </c>
      <c r="CPO14" s="1">
        <f>LOOKUP($A14,'DMG Tables'!$P$2:$P$35,'DMG Tables'!$O$2:$O$35)*CPO$1*LOOKUP(CPO$1,'DMG Tables'!$G$2:$G$7,'DMG Tables'!$H$2:$H$7)</f>
        <v>49120000</v>
      </c>
      <c r="CPP14" s="1">
        <f>LOOKUP($A14,'DMG Tables'!$P$2:$P$35,'DMG Tables'!$O$2:$O$35)*CPP$1*LOOKUP(CPP$1,'DMG Tables'!$G$2:$G$7,'DMG Tables'!$H$2:$H$7)</f>
        <v>49140000</v>
      </c>
      <c r="CPQ14" s="1">
        <f>LOOKUP($A14,'DMG Tables'!$P$2:$P$35,'DMG Tables'!$O$2:$O$35)*CPQ$1*LOOKUP(CPQ$1,'DMG Tables'!$G$2:$G$7,'DMG Tables'!$H$2:$H$7)</f>
        <v>49160000</v>
      </c>
      <c r="CPR14" s="1">
        <f>LOOKUP($A14,'DMG Tables'!$P$2:$P$35,'DMG Tables'!$O$2:$O$35)*CPR$1*LOOKUP(CPR$1,'DMG Tables'!$G$2:$G$7,'DMG Tables'!$H$2:$H$7)</f>
        <v>49180000</v>
      </c>
      <c r="CPS14" s="1">
        <f>LOOKUP($A14,'DMG Tables'!$P$2:$P$35,'DMG Tables'!$O$2:$O$35)*CPS$1*LOOKUP(CPS$1,'DMG Tables'!$G$2:$G$7,'DMG Tables'!$H$2:$H$7)</f>
        <v>49200000</v>
      </c>
      <c r="CPT14" s="1">
        <f>LOOKUP($A14,'DMG Tables'!$P$2:$P$35,'DMG Tables'!$O$2:$O$35)*CPT$1*LOOKUP(CPT$1,'DMG Tables'!$G$2:$G$7,'DMG Tables'!$H$2:$H$7)</f>
        <v>49220000</v>
      </c>
      <c r="CPU14" s="1">
        <f>LOOKUP($A14,'DMG Tables'!$P$2:$P$35,'DMG Tables'!$O$2:$O$35)*CPU$1*LOOKUP(CPU$1,'DMG Tables'!$G$2:$G$7,'DMG Tables'!$H$2:$H$7)</f>
        <v>49240000</v>
      </c>
      <c r="CPV14" s="1">
        <f>LOOKUP($A14,'DMG Tables'!$P$2:$P$35,'DMG Tables'!$O$2:$O$35)*CPV$1*LOOKUP(CPV$1,'DMG Tables'!$G$2:$G$7,'DMG Tables'!$H$2:$H$7)</f>
        <v>49260000</v>
      </c>
      <c r="CPW14" s="1">
        <f>LOOKUP($A14,'DMG Tables'!$P$2:$P$35,'DMG Tables'!$O$2:$O$35)*CPW$1*LOOKUP(CPW$1,'DMG Tables'!$G$2:$G$7,'DMG Tables'!$H$2:$H$7)</f>
        <v>49280000</v>
      </c>
      <c r="CPX14" s="1">
        <f>LOOKUP($A14,'DMG Tables'!$P$2:$P$35,'DMG Tables'!$O$2:$O$35)*CPX$1*LOOKUP(CPX$1,'DMG Tables'!$G$2:$G$7,'DMG Tables'!$H$2:$H$7)</f>
        <v>49300000</v>
      </c>
      <c r="CPY14" s="1">
        <f>LOOKUP($A14,'DMG Tables'!$P$2:$P$35,'DMG Tables'!$O$2:$O$35)*CPY$1*LOOKUP(CPY$1,'DMG Tables'!$G$2:$G$7,'DMG Tables'!$H$2:$H$7)</f>
        <v>49320000</v>
      </c>
      <c r="CPZ14" s="1">
        <f>LOOKUP($A14,'DMG Tables'!$P$2:$P$35,'DMG Tables'!$O$2:$O$35)*CPZ$1*LOOKUP(CPZ$1,'DMG Tables'!$G$2:$G$7,'DMG Tables'!$H$2:$H$7)</f>
        <v>49340000</v>
      </c>
      <c r="CQA14" s="1">
        <f>LOOKUP($A14,'DMG Tables'!$P$2:$P$35,'DMG Tables'!$O$2:$O$35)*CQA$1*LOOKUP(CQA$1,'DMG Tables'!$G$2:$G$7,'DMG Tables'!$H$2:$H$7)</f>
        <v>49360000</v>
      </c>
      <c r="CQB14" s="1">
        <f>LOOKUP($A14,'DMG Tables'!$P$2:$P$35,'DMG Tables'!$O$2:$O$35)*CQB$1*LOOKUP(CQB$1,'DMG Tables'!$G$2:$G$7,'DMG Tables'!$H$2:$H$7)</f>
        <v>49380000</v>
      </c>
      <c r="CQC14" s="1">
        <f>LOOKUP($A14,'DMG Tables'!$P$2:$P$35,'DMG Tables'!$O$2:$O$35)*CQC$1*LOOKUP(CQC$1,'DMG Tables'!$G$2:$G$7,'DMG Tables'!$H$2:$H$7)</f>
        <v>49400000</v>
      </c>
      <c r="CQD14" s="1">
        <f>LOOKUP($A14,'DMG Tables'!$P$2:$P$35,'DMG Tables'!$O$2:$O$35)*CQD$1*LOOKUP(CQD$1,'DMG Tables'!$G$2:$G$7,'DMG Tables'!$H$2:$H$7)</f>
        <v>49420000</v>
      </c>
      <c r="CQE14" s="1">
        <f>LOOKUP($A14,'DMG Tables'!$P$2:$P$35,'DMG Tables'!$O$2:$O$35)*CQE$1*LOOKUP(CQE$1,'DMG Tables'!$G$2:$G$7,'DMG Tables'!$H$2:$H$7)</f>
        <v>49440000</v>
      </c>
      <c r="CQF14" s="1">
        <f>LOOKUP($A14,'DMG Tables'!$P$2:$P$35,'DMG Tables'!$O$2:$O$35)*CQF$1*LOOKUP(CQF$1,'DMG Tables'!$G$2:$G$7,'DMG Tables'!$H$2:$H$7)</f>
        <v>49460000</v>
      </c>
      <c r="CQG14" s="1">
        <f>LOOKUP($A14,'DMG Tables'!$P$2:$P$35,'DMG Tables'!$O$2:$O$35)*CQG$1*LOOKUP(CQG$1,'DMG Tables'!$G$2:$G$7,'DMG Tables'!$H$2:$H$7)</f>
        <v>49480000</v>
      </c>
      <c r="CQH14" s="1">
        <f>LOOKUP($A14,'DMG Tables'!$P$2:$P$35,'DMG Tables'!$O$2:$O$35)*CQH$1*LOOKUP(CQH$1,'DMG Tables'!$G$2:$G$7,'DMG Tables'!$H$2:$H$7)</f>
        <v>49500000</v>
      </c>
      <c r="CQI14" s="1">
        <f>LOOKUP($A14,'DMG Tables'!$P$2:$P$35,'DMG Tables'!$O$2:$O$35)*CQI$1*LOOKUP(CQI$1,'DMG Tables'!$G$2:$G$7,'DMG Tables'!$H$2:$H$7)</f>
        <v>49520000</v>
      </c>
      <c r="CQJ14" s="1">
        <f>LOOKUP($A14,'DMG Tables'!$P$2:$P$35,'DMG Tables'!$O$2:$O$35)*CQJ$1*LOOKUP(CQJ$1,'DMG Tables'!$G$2:$G$7,'DMG Tables'!$H$2:$H$7)</f>
        <v>49540000</v>
      </c>
      <c r="CQK14" s="1">
        <f>LOOKUP($A14,'DMG Tables'!$P$2:$P$35,'DMG Tables'!$O$2:$O$35)*CQK$1*LOOKUP(CQK$1,'DMG Tables'!$G$2:$G$7,'DMG Tables'!$H$2:$H$7)</f>
        <v>49560000</v>
      </c>
      <c r="CQL14" s="1">
        <f>LOOKUP($A14,'DMG Tables'!$P$2:$P$35,'DMG Tables'!$O$2:$O$35)*CQL$1*LOOKUP(CQL$1,'DMG Tables'!$G$2:$G$7,'DMG Tables'!$H$2:$H$7)</f>
        <v>49580000</v>
      </c>
      <c r="CQM14" s="1">
        <f>LOOKUP($A14,'DMG Tables'!$P$2:$P$35,'DMG Tables'!$O$2:$O$35)*CQM$1*LOOKUP(CQM$1,'DMG Tables'!$G$2:$G$7,'DMG Tables'!$H$2:$H$7)</f>
        <v>49600000</v>
      </c>
      <c r="CQN14" s="1">
        <f>LOOKUP($A14,'DMG Tables'!$P$2:$P$35,'DMG Tables'!$O$2:$O$35)*CQN$1*LOOKUP(CQN$1,'DMG Tables'!$G$2:$G$7,'DMG Tables'!$H$2:$H$7)</f>
        <v>49620000</v>
      </c>
      <c r="CQO14" s="1">
        <f>LOOKUP($A14,'DMG Tables'!$P$2:$P$35,'DMG Tables'!$O$2:$O$35)*CQO$1*LOOKUP(CQO$1,'DMG Tables'!$G$2:$G$7,'DMG Tables'!$H$2:$H$7)</f>
        <v>49640000</v>
      </c>
      <c r="CQP14" s="1">
        <f>LOOKUP($A14,'DMG Tables'!$P$2:$P$35,'DMG Tables'!$O$2:$O$35)*CQP$1*LOOKUP(CQP$1,'DMG Tables'!$G$2:$G$7,'DMG Tables'!$H$2:$H$7)</f>
        <v>49660000</v>
      </c>
      <c r="CQQ14" s="1">
        <f>LOOKUP($A14,'DMG Tables'!$P$2:$P$35,'DMG Tables'!$O$2:$O$35)*CQQ$1*LOOKUP(CQQ$1,'DMG Tables'!$G$2:$G$7,'DMG Tables'!$H$2:$H$7)</f>
        <v>49680000</v>
      </c>
      <c r="CQR14" s="1">
        <f>LOOKUP($A14,'DMG Tables'!$P$2:$P$35,'DMG Tables'!$O$2:$O$35)*CQR$1*LOOKUP(CQR$1,'DMG Tables'!$G$2:$G$7,'DMG Tables'!$H$2:$H$7)</f>
        <v>49700000</v>
      </c>
      <c r="CQS14" s="1">
        <f>LOOKUP($A14,'DMG Tables'!$P$2:$P$35,'DMG Tables'!$O$2:$O$35)*CQS$1*LOOKUP(CQS$1,'DMG Tables'!$G$2:$G$7,'DMG Tables'!$H$2:$H$7)</f>
        <v>49720000</v>
      </c>
      <c r="CQT14" s="1">
        <f>LOOKUP($A14,'DMG Tables'!$P$2:$P$35,'DMG Tables'!$O$2:$O$35)*CQT$1*LOOKUP(CQT$1,'DMG Tables'!$G$2:$G$7,'DMG Tables'!$H$2:$H$7)</f>
        <v>49740000</v>
      </c>
      <c r="CQU14" s="1">
        <f>LOOKUP($A14,'DMG Tables'!$P$2:$P$35,'DMG Tables'!$O$2:$O$35)*CQU$1*LOOKUP(CQU$1,'DMG Tables'!$G$2:$G$7,'DMG Tables'!$H$2:$H$7)</f>
        <v>49760000</v>
      </c>
      <c r="CQV14" s="1">
        <f>LOOKUP($A14,'DMG Tables'!$P$2:$P$35,'DMG Tables'!$O$2:$O$35)*CQV$1*LOOKUP(CQV$1,'DMG Tables'!$G$2:$G$7,'DMG Tables'!$H$2:$H$7)</f>
        <v>49780000</v>
      </c>
      <c r="CQW14" s="1">
        <f>LOOKUP($A14,'DMG Tables'!$P$2:$P$35,'DMG Tables'!$O$2:$O$35)*CQW$1*LOOKUP(CQW$1,'DMG Tables'!$G$2:$G$7,'DMG Tables'!$H$2:$H$7)</f>
        <v>49800000</v>
      </c>
      <c r="CQX14" s="1">
        <f>LOOKUP($A14,'DMG Tables'!$P$2:$P$35,'DMG Tables'!$O$2:$O$35)*CQX$1*LOOKUP(CQX$1,'DMG Tables'!$G$2:$G$7,'DMG Tables'!$H$2:$H$7)</f>
        <v>49820000</v>
      </c>
      <c r="CQY14" s="1">
        <f>LOOKUP($A14,'DMG Tables'!$P$2:$P$35,'DMG Tables'!$O$2:$O$35)*CQY$1*LOOKUP(CQY$1,'DMG Tables'!$G$2:$G$7,'DMG Tables'!$H$2:$H$7)</f>
        <v>49840000</v>
      </c>
      <c r="CQZ14" s="1">
        <f>LOOKUP($A14,'DMG Tables'!$P$2:$P$35,'DMG Tables'!$O$2:$O$35)*CQZ$1*LOOKUP(CQZ$1,'DMG Tables'!$G$2:$G$7,'DMG Tables'!$H$2:$H$7)</f>
        <v>49860000</v>
      </c>
      <c r="CRA14" s="1">
        <f>LOOKUP($A14,'DMG Tables'!$P$2:$P$35,'DMG Tables'!$O$2:$O$35)*CRA$1*LOOKUP(CRA$1,'DMG Tables'!$G$2:$G$7,'DMG Tables'!$H$2:$H$7)</f>
        <v>49880000</v>
      </c>
      <c r="CRB14" s="1">
        <f>LOOKUP($A14,'DMG Tables'!$P$2:$P$35,'DMG Tables'!$O$2:$O$35)*CRB$1*LOOKUP(CRB$1,'DMG Tables'!$G$2:$G$7,'DMG Tables'!$H$2:$H$7)</f>
        <v>49900000</v>
      </c>
      <c r="CRC14" s="1">
        <f>LOOKUP($A14,'DMG Tables'!$P$2:$P$35,'DMG Tables'!$O$2:$O$35)*CRC$1*LOOKUP(CRC$1,'DMG Tables'!$G$2:$G$7,'DMG Tables'!$H$2:$H$7)</f>
        <v>49920000</v>
      </c>
      <c r="CRD14" s="1">
        <f>LOOKUP($A14,'DMG Tables'!$P$2:$P$35,'DMG Tables'!$O$2:$O$35)*CRD$1*LOOKUP(CRD$1,'DMG Tables'!$G$2:$G$7,'DMG Tables'!$H$2:$H$7)</f>
        <v>49940000</v>
      </c>
      <c r="CRE14" s="1">
        <f>LOOKUP($A14,'DMG Tables'!$P$2:$P$35,'DMG Tables'!$O$2:$O$35)*CRE$1*LOOKUP(CRE$1,'DMG Tables'!$G$2:$G$7,'DMG Tables'!$H$2:$H$7)</f>
        <v>49960000</v>
      </c>
      <c r="CRF14" s="1">
        <f>LOOKUP($A14,'DMG Tables'!$P$2:$P$35,'DMG Tables'!$O$2:$O$35)*CRF$1*LOOKUP(CRF$1,'DMG Tables'!$G$2:$G$7,'DMG Tables'!$H$2:$H$7)</f>
        <v>49980000</v>
      </c>
      <c r="CRG14" s="1">
        <f>LOOKUP($A14,'DMG Tables'!$P$2:$P$35,'DMG Tables'!$O$2:$O$35)*CRG$1*LOOKUP(CRG$1,'DMG Tables'!$G$2:$G$7,'DMG Tables'!$H$2:$H$7)</f>
        <v>50000000</v>
      </c>
      <c r="CRH14" s="1">
        <f>LOOKUP($A14,'DMG Tables'!$P$2:$P$35,'DMG Tables'!$O$2:$O$35)*CRH$1*LOOKUP(CRH$1,'DMG Tables'!$G$2:$G$7,'DMG Tables'!$H$2:$H$7)</f>
        <v>50020000</v>
      </c>
      <c r="CRI14" s="1">
        <f>LOOKUP($A14,'DMG Tables'!$P$2:$P$35,'DMG Tables'!$O$2:$O$35)*CRI$1*LOOKUP(CRI$1,'DMG Tables'!$G$2:$G$7,'DMG Tables'!$H$2:$H$7)</f>
        <v>50040000</v>
      </c>
      <c r="CRJ14" s="1">
        <f>LOOKUP($A14,'DMG Tables'!$P$2:$P$35,'DMG Tables'!$O$2:$O$35)*CRJ$1*LOOKUP(CRJ$1,'DMG Tables'!$G$2:$G$7,'DMG Tables'!$H$2:$H$7)</f>
        <v>50060000</v>
      </c>
      <c r="CRK14" s="1">
        <f>LOOKUP($A14,'DMG Tables'!$P$2:$P$35,'DMG Tables'!$O$2:$O$35)*CRK$1*LOOKUP(CRK$1,'DMG Tables'!$G$2:$G$7,'DMG Tables'!$H$2:$H$7)</f>
        <v>50080000</v>
      </c>
      <c r="CRL14" s="1">
        <f>LOOKUP($A14,'DMG Tables'!$P$2:$P$35,'DMG Tables'!$O$2:$O$35)*CRL$1*LOOKUP(CRL$1,'DMG Tables'!$G$2:$G$7,'DMG Tables'!$H$2:$H$7)</f>
        <v>50100000</v>
      </c>
      <c r="CRM14" s="1">
        <f>LOOKUP($A14,'DMG Tables'!$P$2:$P$35,'DMG Tables'!$O$2:$O$35)*CRM$1*LOOKUP(CRM$1,'DMG Tables'!$G$2:$G$7,'DMG Tables'!$H$2:$H$7)</f>
        <v>50120000</v>
      </c>
      <c r="CRN14" s="1">
        <f>LOOKUP($A14,'DMG Tables'!$P$2:$P$35,'DMG Tables'!$O$2:$O$35)*CRN$1*LOOKUP(CRN$1,'DMG Tables'!$G$2:$G$7,'DMG Tables'!$H$2:$H$7)</f>
        <v>50140000</v>
      </c>
      <c r="CRO14" s="1">
        <f>LOOKUP($A14,'DMG Tables'!$P$2:$P$35,'DMG Tables'!$O$2:$O$35)*CRO$1*LOOKUP(CRO$1,'DMG Tables'!$G$2:$G$7,'DMG Tables'!$H$2:$H$7)</f>
        <v>50160000</v>
      </c>
      <c r="CRP14" s="1">
        <f>LOOKUP($A14,'DMG Tables'!$P$2:$P$35,'DMG Tables'!$O$2:$O$35)*CRP$1*LOOKUP(CRP$1,'DMG Tables'!$G$2:$G$7,'DMG Tables'!$H$2:$H$7)</f>
        <v>50180000</v>
      </c>
      <c r="CRQ14" s="1">
        <f>LOOKUP($A14,'DMG Tables'!$P$2:$P$35,'DMG Tables'!$O$2:$O$35)*CRQ$1*LOOKUP(CRQ$1,'DMG Tables'!$G$2:$G$7,'DMG Tables'!$H$2:$H$7)</f>
        <v>50200000</v>
      </c>
      <c r="CRR14" s="1">
        <f>LOOKUP($A14,'DMG Tables'!$P$2:$P$35,'DMG Tables'!$O$2:$O$35)*CRR$1*LOOKUP(CRR$1,'DMG Tables'!$G$2:$G$7,'DMG Tables'!$H$2:$H$7)</f>
        <v>50220000</v>
      </c>
      <c r="CRS14" s="1">
        <f>LOOKUP($A14,'DMG Tables'!$P$2:$P$35,'DMG Tables'!$O$2:$O$35)*CRS$1*LOOKUP(CRS$1,'DMG Tables'!$G$2:$G$7,'DMG Tables'!$H$2:$H$7)</f>
        <v>50240000</v>
      </c>
      <c r="CRT14" s="1">
        <f>LOOKUP($A14,'DMG Tables'!$P$2:$P$35,'DMG Tables'!$O$2:$O$35)*CRT$1*LOOKUP(CRT$1,'DMG Tables'!$G$2:$G$7,'DMG Tables'!$H$2:$H$7)</f>
        <v>50260000</v>
      </c>
      <c r="CRU14" s="1">
        <f>LOOKUP($A14,'DMG Tables'!$P$2:$P$35,'DMG Tables'!$O$2:$O$35)*CRU$1*LOOKUP(CRU$1,'DMG Tables'!$G$2:$G$7,'DMG Tables'!$H$2:$H$7)</f>
        <v>50280000</v>
      </c>
      <c r="CRV14" s="1">
        <f>LOOKUP($A14,'DMG Tables'!$P$2:$P$35,'DMG Tables'!$O$2:$O$35)*CRV$1*LOOKUP(CRV$1,'DMG Tables'!$G$2:$G$7,'DMG Tables'!$H$2:$H$7)</f>
        <v>50300000</v>
      </c>
      <c r="CRW14" s="1">
        <f>LOOKUP($A14,'DMG Tables'!$P$2:$P$35,'DMG Tables'!$O$2:$O$35)*CRW$1*LOOKUP(CRW$1,'DMG Tables'!$G$2:$G$7,'DMG Tables'!$H$2:$H$7)</f>
        <v>50320000</v>
      </c>
      <c r="CRX14" s="1">
        <f>LOOKUP($A14,'DMG Tables'!$P$2:$P$35,'DMG Tables'!$O$2:$O$35)*CRX$1*LOOKUP(CRX$1,'DMG Tables'!$G$2:$G$7,'DMG Tables'!$H$2:$H$7)</f>
        <v>50340000</v>
      </c>
      <c r="CRY14" s="1">
        <f>LOOKUP($A14,'DMG Tables'!$P$2:$P$35,'DMG Tables'!$O$2:$O$35)*CRY$1*LOOKUP(CRY$1,'DMG Tables'!$G$2:$G$7,'DMG Tables'!$H$2:$H$7)</f>
        <v>50360000</v>
      </c>
      <c r="CRZ14" s="1">
        <f>LOOKUP($A14,'DMG Tables'!$P$2:$P$35,'DMG Tables'!$O$2:$O$35)*CRZ$1*LOOKUP(CRZ$1,'DMG Tables'!$G$2:$G$7,'DMG Tables'!$H$2:$H$7)</f>
        <v>50380000</v>
      </c>
      <c r="CSA14" s="1">
        <f>LOOKUP($A14,'DMG Tables'!$P$2:$P$35,'DMG Tables'!$O$2:$O$35)*CSA$1*LOOKUP(CSA$1,'DMG Tables'!$G$2:$G$7,'DMG Tables'!$H$2:$H$7)</f>
        <v>50400000</v>
      </c>
      <c r="CSB14" s="1">
        <f>LOOKUP($A14,'DMG Tables'!$P$2:$P$35,'DMG Tables'!$O$2:$O$35)*CSB$1*LOOKUP(CSB$1,'DMG Tables'!$G$2:$G$7,'DMG Tables'!$H$2:$H$7)</f>
        <v>50420000</v>
      </c>
      <c r="CSC14" s="1">
        <f>LOOKUP($A14,'DMG Tables'!$P$2:$P$35,'DMG Tables'!$O$2:$O$35)*CSC$1*LOOKUP(CSC$1,'DMG Tables'!$G$2:$G$7,'DMG Tables'!$H$2:$H$7)</f>
        <v>50440000</v>
      </c>
      <c r="CSD14" s="1">
        <f>LOOKUP($A14,'DMG Tables'!$P$2:$P$35,'DMG Tables'!$O$2:$O$35)*CSD$1*LOOKUP(CSD$1,'DMG Tables'!$G$2:$G$7,'DMG Tables'!$H$2:$H$7)</f>
        <v>50460000</v>
      </c>
      <c r="CSE14" s="1">
        <f>LOOKUP($A14,'DMG Tables'!$P$2:$P$35,'DMG Tables'!$O$2:$O$35)*CSE$1*LOOKUP(CSE$1,'DMG Tables'!$G$2:$G$7,'DMG Tables'!$H$2:$H$7)</f>
        <v>50480000</v>
      </c>
      <c r="CSF14" s="1">
        <f>LOOKUP($A14,'DMG Tables'!$P$2:$P$35,'DMG Tables'!$O$2:$O$35)*CSF$1*LOOKUP(CSF$1,'DMG Tables'!$G$2:$G$7,'DMG Tables'!$H$2:$H$7)</f>
        <v>50500000</v>
      </c>
      <c r="CSG14" s="1">
        <f>LOOKUP($A14,'DMG Tables'!$P$2:$P$35,'DMG Tables'!$O$2:$O$35)*CSG$1*LOOKUP(CSG$1,'DMG Tables'!$G$2:$G$7,'DMG Tables'!$H$2:$H$7)</f>
        <v>50520000</v>
      </c>
      <c r="CSH14" s="1">
        <f>LOOKUP($A14,'DMG Tables'!$P$2:$P$35,'DMG Tables'!$O$2:$O$35)*CSH$1*LOOKUP(CSH$1,'DMG Tables'!$G$2:$G$7,'DMG Tables'!$H$2:$H$7)</f>
        <v>50540000</v>
      </c>
      <c r="CSI14" s="1">
        <f>LOOKUP($A14,'DMG Tables'!$P$2:$P$35,'DMG Tables'!$O$2:$O$35)*CSI$1*LOOKUP(CSI$1,'DMG Tables'!$G$2:$G$7,'DMG Tables'!$H$2:$H$7)</f>
        <v>50560000</v>
      </c>
      <c r="CSJ14" s="1">
        <f>LOOKUP($A14,'DMG Tables'!$P$2:$P$35,'DMG Tables'!$O$2:$O$35)*CSJ$1*LOOKUP(CSJ$1,'DMG Tables'!$G$2:$G$7,'DMG Tables'!$H$2:$H$7)</f>
        <v>50580000</v>
      </c>
      <c r="CSK14" s="1">
        <f>LOOKUP($A14,'DMG Tables'!$P$2:$P$35,'DMG Tables'!$O$2:$O$35)*CSK$1*LOOKUP(CSK$1,'DMG Tables'!$G$2:$G$7,'DMG Tables'!$H$2:$H$7)</f>
        <v>50600000</v>
      </c>
      <c r="CSL14" s="1">
        <f>LOOKUP($A14,'DMG Tables'!$P$2:$P$35,'DMG Tables'!$O$2:$O$35)*CSL$1*LOOKUP(CSL$1,'DMG Tables'!$G$2:$G$7,'DMG Tables'!$H$2:$H$7)</f>
        <v>50620000</v>
      </c>
      <c r="CSM14" s="1">
        <f>LOOKUP($A14,'DMG Tables'!$P$2:$P$35,'DMG Tables'!$O$2:$O$35)*CSM$1*LOOKUP(CSM$1,'DMG Tables'!$G$2:$G$7,'DMG Tables'!$H$2:$H$7)</f>
        <v>50640000</v>
      </c>
      <c r="CSN14" s="1">
        <f>LOOKUP($A14,'DMG Tables'!$P$2:$P$35,'DMG Tables'!$O$2:$O$35)*CSN$1*LOOKUP(CSN$1,'DMG Tables'!$G$2:$G$7,'DMG Tables'!$H$2:$H$7)</f>
        <v>50660000</v>
      </c>
      <c r="CSO14" s="1">
        <f>LOOKUP($A14,'DMG Tables'!$P$2:$P$35,'DMG Tables'!$O$2:$O$35)*CSO$1*LOOKUP(CSO$1,'DMG Tables'!$G$2:$G$7,'DMG Tables'!$H$2:$H$7)</f>
        <v>50680000</v>
      </c>
      <c r="CSP14" s="1">
        <f>LOOKUP($A14,'DMG Tables'!$P$2:$P$35,'DMG Tables'!$O$2:$O$35)*CSP$1*LOOKUP(CSP$1,'DMG Tables'!$G$2:$G$7,'DMG Tables'!$H$2:$H$7)</f>
        <v>50700000</v>
      </c>
      <c r="CSQ14" s="1">
        <f>LOOKUP($A14,'DMG Tables'!$P$2:$P$35,'DMG Tables'!$O$2:$O$35)*CSQ$1*LOOKUP(CSQ$1,'DMG Tables'!$G$2:$G$7,'DMG Tables'!$H$2:$H$7)</f>
        <v>50720000</v>
      </c>
      <c r="CSR14" s="1">
        <f>LOOKUP($A14,'DMG Tables'!$P$2:$P$35,'DMG Tables'!$O$2:$O$35)*CSR$1*LOOKUP(CSR$1,'DMG Tables'!$G$2:$G$7,'DMG Tables'!$H$2:$H$7)</f>
        <v>50740000</v>
      </c>
      <c r="CSS14" s="1">
        <f>LOOKUP($A14,'DMG Tables'!$P$2:$P$35,'DMG Tables'!$O$2:$O$35)*CSS$1*LOOKUP(CSS$1,'DMG Tables'!$G$2:$G$7,'DMG Tables'!$H$2:$H$7)</f>
        <v>50760000</v>
      </c>
      <c r="CST14" s="1">
        <f>LOOKUP($A14,'DMG Tables'!$P$2:$P$35,'DMG Tables'!$O$2:$O$35)*CST$1*LOOKUP(CST$1,'DMG Tables'!$G$2:$G$7,'DMG Tables'!$H$2:$H$7)</f>
        <v>50780000</v>
      </c>
      <c r="CSU14" s="1">
        <f>LOOKUP($A14,'DMG Tables'!$P$2:$P$35,'DMG Tables'!$O$2:$O$35)*CSU$1*LOOKUP(CSU$1,'DMG Tables'!$G$2:$G$7,'DMG Tables'!$H$2:$H$7)</f>
        <v>50800000</v>
      </c>
      <c r="CSV14" s="1">
        <f>LOOKUP($A14,'DMG Tables'!$P$2:$P$35,'DMG Tables'!$O$2:$O$35)*CSV$1*LOOKUP(CSV$1,'DMG Tables'!$G$2:$G$7,'DMG Tables'!$H$2:$H$7)</f>
        <v>50820000</v>
      </c>
      <c r="CSW14" s="1">
        <f>LOOKUP($A14,'DMG Tables'!$P$2:$P$35,'DMG Tables'!$O$2:$O$35)*CSW$1*LOOKUP(CSW$1,'DMG Tables'!$G$2:$G$7,'DMG Tables'!$H$2:$H$7)</f>
        <v>50840000</v>
      </c>
      <c r="CSX14" s="1">
        <f>LOOKUP($A14,'DMG Tables'!$P$2:$P$35,'DMG Tables'!$O$2:$O$35)*CSX$1*LOOKUP(CSX$1,'DMG Tables'!$G$2:$G$7,'DMG Tables'!$H$2:$H$7)</f>
        <v>50860000</v>
      </c>
      <c r="CSY14" s="1">
        <f>LOOKUP($A14,'DMG Tables'!$P$2:$P$35,'DMG Tables'!$O$2:$O$35)*CSY$1*LOOKUP(CSY$1,'DMG Tables'!$G$2:$G$7,'DMG Tables'!$H$2:$H$7)</f>
        <v>50880000</v>
      </c>
      <c r="CSZ14" s="1">
        <f>LOOKUP($A14,'DMG Tables'!$P$2:$P$35,'DMG Tables'!$O$2:$O$35)*CSZ$1*LOOKUP(CSZ$1,'DMG Tables'!$G$2:$G$7,'DMG Tables'!$H$2:$H$7)</f>
        <v>50900000</v>
      </c>
      <c r="CTA14" s="1">
        <f>LOOKUP($A14,'DMG Tables'!$P$2:$P$35,'DMG Tables'!$O$2:$O$35)*CTA$1*LOOKUP(CTA$1,'DMG Tables'!$G$2:$G$7,'DMG Tables'!$H$2:$H$7)</f>
        <v>50920000</v>
      </c>
      <c r="CTB14" s="1">
        <f>LOOKUP($A14,'DMG Tables'!$P$2:$P$35,'DMG Tables'!$O$2:$O$35)*CTB$1*LOOKUP(CTB$1,'DMG Tables'!$G$2:$G$7,'DMG Tables'!$H$2:$H$7)</f>
        <v>50940000</v>
      </c>
      <c r="CTC14" s="1">
        <f>LOOKUP($A14,'DMG Tables'!$P$2:$P$35,'DMG Tables'!$O$2:$O$35)*CTC$1*LOOKUP(CTC$1,'DMG Tables'!$G$2:$G$7,'DMG Tables'!$H$2:$H$7)</f>
        <v>50960000</v>
      </c>
      <c r="CTD14" s="1">
        <f>LOOKUP($A14,'DMG Tables'!$P$2:$P$35,'DMG Tables'!$O$2:$O$35)*CTD$1*LOOKUP(CTD$1,'DMG Tables'!$G$2:$G$7,'DMG Tables'!$H$2:$H$7)</f>
        <v>50980000</v>
      </c>
      <c r="CTE14" s="1">
        <f>LOOKUP($A14,'DMG Tables'!$P$2:$P$35,'DMG Tables'!$O$2:$O$35)*CTE$1*LOOKUP(CTE$1,'DMG Tables'!$G$2:$G$7,'DMG Tables'!$H$2:$H$7)</f>
        <v>51000000</v>
      </c>
      <c r="CTF14" s="1">
        <f>LOOKUP($A14,'DMG Tables'!$P$2:$P$35,'DMG Tables'!$O$2:$O$35)*CTF$1*LOOKUP(CTF$1,'DMG Tables'!$G$2:$G$7,'DMG Tables'!$H$2:$H$7)</f>
        <v>51020000</v>
      </c>
      <c r="CTG14" s="1">
        <f>LOOKUP($A14,'DMG Tables'!$P$2:$P$35,'DMG Tables'!$O$2:$O$35)*CTG$1*LOOKUP(CTG$1,'DMG Tables'!$G$2:$G$7,'DMG Tables'!$H$2:$H$7)</f>
        <v>51040000</v>
      </c>
      <c r="CTH14" s="1">
        <f>LOOKUP($A14,'DMG Tables'!$P$2:$P$35,'DMG Tables'!$O$2:$O$35)*CTH$1*LOOKUP(CTH$1,'DMG Tables'!$G$2:$G$7,'DMG Tables'!$H$2:$H$7)</f>
        <v>51060000</v>
      </c>
      <c r="CTI14" s="1">
        <f>LOOKUP($A14,'DMG Tables'!$P$2:$P$35,'DMG Tables'!$O$2:$O$35)*CTI$1*LOOKUP(CTI$1,'DMG Tables'!$G$2:$G$7,'DMG Tables'!$H$2:$H$7)</f>
        <v>51080000</v>
      </c>
      <c r="CTJ14" s="1">
        <f>LOOKUP($A14,'DMG Tables'!$P$2:$P$35,'DMG Tables'!$O$2:$O$35)*CTJ$1*LOOKUP(CTJ$1,'DMG Tables'!$G$2:$G$7,'DMG Tables'!$H$2:$H$7)</f>
        <v>51100000</v>
      </c>
      <c r="CTK14" s="1">
        <f>LOOKUP($A14,'DMG Tables'!$P$2:$P$35,'DMG Tables'!$O$2:$O$35)*CTK$1*LOOKUP(CTK$1,'DMG Tables'!$G$2:$G$7,'DMG Tables'!$H$2:$H$7)</f>
        <v>51120000</v>
      </c>
      <c r="CTL14" s="1">
        <f>LOOKUP($A14,'DMG Tables'!$P$2:$P$35,'DMG Tables'!$O$2:$O$35)*CTL$1*LOOKUP(CTL$1,'DMG Tables'!$G$2:$G$7,'DMG Tables'!$H$2:$H$7)</f>
        <v>51140000</v>
      </c>
      <c r="CTM14" s="1">
        <f>LOOKUP($A14,'DMG Tables'!$P$2:$P$35,'DMG Tables'!$O$2:$O$35)*CTM$1*LOOKUP(CTM$1,'DMG Tables'!$G$2:$G$7,'DMG Tables'!$H$2:$H$7)</f>
        <v>51160000</v>
      </c>
      <c r="CTN14" s="1">
        <f>LOOKUP($A14,'DMG Tables'!$P$2:$P$35,'DMG Tables'!$O$2:$O$35)*CTN$1*LOOKUP(CTN$1,'DMG Tables'!$G$2:$G$7,'DMG Tables'!$H$2:$H$7)</f>
        <v>51180000</v>
      </c>
      <c r="CTO14" s="1">
        <f>LOOKUP($A14,'DMG Tables'!$P$2:$P$35,'DMG Tables'!$O$2:$O$35)*CTO$1*LOOKUP(CTO$1,'DMG Tables'!$G$2:$G$7,'DMG Tables'!$H$2:$H$7)</f>
        <v>51200000</v>
      </c>
      <c r="CTP14" s="1">
        <f>LOOKUP($A14,'DMG Tables'!$P$2:$P$35,'DMG Tables'!$O$2:$O$35)*CTP$1*LOOKUP(CTP$1,'DMG Tables'!$G$2:$G$7,'DMG Tables'!$H$2:$H$7)</f>
        <v>51220000</v>
      </c>
      <c r="CTQ14" s="1">
        <f>LOOKUP($A14,'DMG Tables'!$P$2:$P$35,'DMG Tables'!$O$2:$O$35)*CTQ$1*LOOKUP(CTQ$1,'DMG Tables'!$G$2:$G$7,'DMG Tables'!$H$2:$H$7)</f>
        <v>51240000</v>
      </c>
      <c r="CTR14" s="1">
        <f>LOOKUP($A14,'DMG Tables'!$P$2:$P$35,'DMG Tables'!$O$2:$O$35)*CTR$1*LOOKUP(CTR$1,'DMG Tables'!$G$2:$G$7,'DMG Tables'!$H$2:$H$7)</f>
        <v>51260000</v>
      </c>
      <c r="CTS14" s="1">
        <f>LOOKUP($A14,'DMG Tables'!$P$2:$P$35,'DMG Tables'!$O$2:$O$35)*CTS$1*LOOKUP(CTS$1,'DMG Tables'!$G$2:$G$7,'DMG Tables'!$H$2:$H$7)</f>
        <v>51280000</v>
      </c>
      <c r="CTT14" s="1">
        <f>LOOKUP($A14,'DMG Tables'!$P$2:$P$35,'DMG Tables'!$O$2:$O$35)*CTT$1*LOOKUP(CTT$1,'DMG Tables'!$G$2:$G$7,'DMG Tables'!$H$2:$H$7)</f>
        <v>51300000</v>
      </c>
      <c r="CTU14" s="1">
        <f>LOOKUP($A14,'DMG Tables'!$P$2:$P$35,'DMG Tables'!$O$2:$O$35)*CTU$1*LOOKUP(CTU$1,'DMG Tables'!$G$2:$G$7,'DMG Tables'!$H$2:$H$7)</f>
        <v>51320000</v>
      </c>
      <c r="CTV14" s="1">
        <f>LOOKUP($A14,'DMG Tables'!$P$2:$P$35,'DMG Tables'!$O$2:$O$35)*CTV$1*LOOKUP(CTV$1,'DMG Tables'!$G$2:$G$7,'DMG Tables'!$H$2:$H$7)</f>
        <v>51340000</v>
      </c>
      <c r="CTW14" s="1">
        <f>LOOKUP($A14,'DMG Tables'!$P$2:$P$35,'DMG Tables'!$O$2:$O$35)*CTW$1*LOOKUP(CTW$1,'DMG Tables'!$G$2:$G$7,'DMG Tables'!$H$2:$H$7)</f>
        <v>51360000</v>
      </c>
      <c r="CTX14" s="1">
        <f>LOOKUP($A14,'DMG Tables'!$P$2:$P$35,'DMG Tables'!$O$2:$O$35)*CTX$1*LOOKUP(CTX$1,'DMG Tables'!$G$2:$G$7,'DMG Tables'!$H$2:$H$7)</f>
        <v>51380000</v>
      </c>
      <c r="CTY14" s="1">
        <f>LOOKUP($A14,'DMG Tables'!$P$2:$P$35,'DMG Tables'!$O$2:$O$35)*CTY$1*LOOKUP(CTY$1,'DMG Tables'!$G$2:$G$7,'DMG Tables'!$H$2:$H$7)</f>
        <v>51400000</v>
      </c>
      <c r="CTZ14" s="1">
        <f>LOOKUP($A14,'DMG Tables'!$P$2:$P$35,'DMG Tables'!$O$2:$O$35)*CTZ$1*LOOKUP(CTZ$1,'DMG Tables'!$G$2:$G$7,'DMG Tables'!$H$2:$H$7)</f>
        <v>51420000</v>
      </c>
      <c r="CUA14" s="1">
        <f>LOOKUP($A14,'DMG Tables'!$P$2:$P$35,'DMG Tables'!$O$2:$O$35)*CUA$1*LOOKUP(CUA$1,'DMG Tables'!$G$2:$G$7,'DMG Tables'!$H$2:$H$7)</f>
        <v>51440000</v>
      </c>
      <c r="CUB14" s="1">
        <f>LOOKUP($A14,'DMG Tables'!$P$2:$P$35,'DMG Tables'!$O$2:$O$35)*CUB$1*LOOKUP(CUB$1,'DMG Tables'!$G$2:$G$7,'DMG Tables'!$H$2:$H$7)</f>
        <v>51460000</v>
      </c>
      <c r="CUC14" s="1">
        <f>LOOKUP($A14,'DMG Tables'!$P$2:$P$35,'DMG Tables'!$O$2:$O$35)*CUC$1*LOOKUP(CUC$1,'DMG Tables'!$G$2:$G$7,'DMG Tables'!$H$2:$H$7)</f>
        <v>51480000</v>
      </c>
      <c r="CUD14" s="1">
        <f>LOOKUP($A14,'DMG Tables'!$P$2:$P$35,'DMG Tables'!$O$2:$O$35)*CUD$1*LOOKUP(CUD$1,'DMG Tables'!$G$2:$G$7,'DMG Tables'!$H$2:$H$7)</f>
        <v>51500000</v>
      </c>
      <c r="CUE14" s="1">
        <f>LOOKUP($A14,'DMG Tables'!$P$2:$P$35,'DMG Tables'!$O$2:$O$35)*CUE$1*LOOKUP(CUE$1,'DMG Tables'!$G$2:$G$7,'DMG Tables'!$H$2:$H$7)</f>
        <v>51520000</v>
      </c>
      <c r="CUF14" s="1">
        <f>LOOKUP($A14,'DMG Tables'!$P$2:$P$35,'DMG Tables'!$O$2:$O$35)*CUF$1*LOOKUP(CUF$1,'DMG Tables'!$G$2:$G$7,'DMG Tables'!$H$2:$H$7)</f>
        <v>51540000</v>
      </c>
      <c r="CUG14" s="1">
        <f>LOOKUP($A14,'DMG Tables'!$P$2:$P$35,'DMG Tables'!$O$2:$O$35)*CUG$1*LOOKUP(CUG$1,'DMG Tables'!$G$2:$G$7,'DMG Tables'!$H$2:$H$7)</f>
        <v>51560000</v>
      </c>
      <c r="CUH14" s="1">
        <f>LOOKUP($A14,'DMG Tables'!$P$2:$P$35,'DMG Tables'!$O$2:$O$35)*CUH$1*LOOKUP(CUH$1,'DMG Tables'!$G$2:$G$7,'DMG Tables'!$H$2:$H$7)</f>
        <v>51580000</v>
      </c>
      <c r="CUI14" s="1">
        <f>LOOKUP($A14,'DMG Tables'!$P$2:$P$35,'DMG Tables'!$O$2:$O$35)*CUI$1*LOOKUP(CUI$1,'DMG Tables'!$G$2:$G$7,'DMG Tables'!$H$2:$H$7)</f>
        <v>51600000</v>
      </c>
      <c r="CUJ14" s="1">
        <f>LOOKUP($A14,'DMG Tables'!$P$2:$P$35,'DMG Tables'!$O$2:$O$35)*CUJ$1*LOOKUP(CUJ$1,'DMG Tables'!$G$2:$G$7,'DMG Tables'!$H$2:$H$7)</f>
        <v>51620000</v>
      </c>
      <c r="CUK14" s="1">
        <f>LOOKUP($A14,'DMG Tables'!$P$2:$P$35,'DMG Tables'!$O$2:$O$35)*CUK$1*LOOKUP(CUK$1,'DMG Tables'!$G$2:$G$7,'DMG Tables'!$H$2:$H$7)</f>
        <v>51640000</v>
      </c>
      <c r="CUL14" s="1">
        <f>LOOKUP($A14,'DMG Tables'!$P$2:$P$35,'DMG Tables'!$O$2:$O$35)*CUL$1*LOOKUP(CUL$1,'DMG Tables'!$G$2:$G$7,'DMG Tables'!$H$2:$H$7)</f>
        <v>51660000</v>
      </c>
      <c r="CUM14" s="1">
        <f>LOOKUP($A14,'DMG Tables'!$P$2:$P$35,'DMG Tables'!$O$2:$O$35)*CUM$1*LOOKUP(CUM$1,'DMG Tables'!$G$2:$G$7,'DMG Tables'!$H$2:$H$7)</f>
        <v>51680000</v>
      </c>
      <c r="CUN14" s="1">
        <f>LOOKUP($A14,'DMG Tables'!$P$2:$P$35,'DMG Tables'!$O$2:$O$35)*CUN$1*LOOKUP(CUN$1,'DMG Tables'!$G$2:$G$7,'DMG Tables'!$H$2:$H$7)</f>
        <v>51700000</v>
      </c>
      <c r="CUO14" s="1">
        <f>LOOKUP($A14,'DMG Tables'!$P$2:$P$35,'DMG Tables'!$O$2:$O$35)*CUO$1*LOOKUP(CUO$1,'DMG Tables'!$G$2:$G$7,'DMG Tables'!$H$2:$H$7)</f>
        <v>51720000</v>
      </c>
      <c r="CUP14" s="1">
        <f>LOOKUP($A14,'DMG Tables'!$P$2:$P$35,'DMG Tables'!$O$2:$O$35)*CUP$1*LOOKUP(CUP$1,'DMG Tables'!$G$2:$G$7,'DMG Tables'!$H$2:$H$7)</f>
        <v>51740000</v>
      </c>
      <c r="CUQ14" s="1">
        <f>LOOKUP($A14,'DMG Tables'!$P$2:$P$35,'DMG Tables'!$O$2:$O$35)*CUQ$1*LOOKUP(CUQ$1,'DMG Tables'!$G$2:$G$7,'DMG Tables'!$H$2:$H$7)</f>
        <v>51760000</v>
      </c>
      <c r="CUR14" s="1">
        <f>LOOKUP($A14,'DMG Tables'!$P$2:$P$35,'DMG Tables'!$O$2:$O$35)*CUR$1*LOOKUP(CUR$1,'DMG Tables'!$G$2:$G$7,'DMG Tables'!$H$2:$H$7)</f>
        <v>51780000</v>
      </c>
      <c r="CUS14" s="1">
        <f>LOOKUP($A14,'DMG Tables'!$P$2:$P$35,'DMG Tables'!$O$2:$O$35)*CUS$1*LOOKUP(CUS$1,'DMG Tables'!$G$2:$G$7,'DMG Tables'!$H$2:$H$7)</f>
        <v>51800000</v>
      </c>
      <c r="CUT14" s="1">
        <f>LOOKUP($A14,'DMG Tables'!$P$2:$P$35,'DMG Tables'!$O$2:$O$35)*CUT$1*LOOKUP(CUT$1,'DMG Tables'!$G$2:$G$7,'DMG Tables'!$H$2:$H$7)</f>
        <v>51820000</v>
      </c>
      <c r="CUU14" s="1">
        <f>LOOKUP($A14,'DMG Tables'!$P$2:$P$35,'DMG Tables'!$O$2:$O$35)*CUU$1*LOOKUP(CUU$1,'DMG Tables'!$G$2:$G$7,'DMG Tables'!$H$2:$H$7)</f>
        <v>51840000</v>
      </c>
      <c r="CUV14" s="1">
        <f>LOOKUP($A14,'DMG Tables'!$P$2:$P$35,'DMG Tables'!$O$2:$O$35)*CUV$1*LOOKUP(CUV$1,'DMG Tables'!$G$2:$G$7,'DMG Tables'!$H$2:$H$7)</f>
        <v>51860000</v>
      </c>
      <c r="CUW14" s="1">
        <f>LOOKUP($A14,'DMG Tables'!$P$2:$P$35,'DMG Tables'!$O$2:$O$35)*CUW$1*LOOKUP(CUW$1,'DMG Tables'!$G$2:$G$7,'DMG Tables'!$H$2:$H$7)</f>
        <v>51880000</v>
      </c>
      <c r="CUX14" s="1">
        <f>LOOKUP($A14,'DMG Tables'!$P$2:$P$35,'DMG Tables'!$O$2:$O$35)*CUX$1*LOOKUP(CUX$1,'DMG Tables'!$G$2:$G$7,'DMG Tables'!$H$2:$H$7)</f>
        <v>51900000</v>
      </c>
      <c r="CUY14" s="1">
        <f>LOOKUP($A14,'DMG Tables'!$P$2:$P$35,'DMG Tables'!$O$2:$O$35)*CUY$1*LOOKUP(CUY$1,'DMG Tables'!$G$2:$G$7,'DMG Tables'!$H$2:$H$7)</f>
        <v>51920000</v>
      </c>
      <c r="CUZ14" s="1">
        <f>LOOKUP($A14,'DMG Tables'!$P$2:$P$35,'DMG Tables'!$O$2:$O$35)*CUZ$1*LOOKUP(CUZ$1,'DMG Tables'!$G$2:$G$7,'DMG Tables'!$H$2:$H$7)</f>
        <v>51940000</v>
      </c>
      <c r="CVA14" s="1">
        <f>LOOKUP($A14,'DMG Tables'!$P$2:$P$35,'DMG Tables'!$O$2:$O$35)*CVA$1*LOOKUP(CVA$1,'DMG Tables'!$G$2:$G$7,'DMG Tables'!$H$2:$H$7)</f>
        <v>51960000</v>
      </c>
      <c r="CVB14" s="1">
        <f>LOOKUP($A14,'DMG Tables'!$P$2:$P$35,'DMG Tables'!$O$2:$O$35)*CVB$1*LOOKUP(CVB$1,'DMG Tables'!$G$2:$G$7,'DMG Tables'!$H$2:$H$7)</f>
        <v>51980000</v>
      </c>
      <c r="CVC14" s="1">
        <f>LOOKUP($A14,'DMG Tables'!$P$2:$P$35,'DMG Tables'!$O$2:$O$35)*CVC$1*LOOKUP(CVC$1,'DMG Tables'!$G$2:$G$7,'DMG Tables'!$H$2:$H$7)</f>
        <v>52000000</v>
      </c>
    </row>
    <row r="15" spans="1:2603" x14ac:dyDescent="0.3">
      <c r="A15" s="1">
        <v>10</v>
      </c>
      <c r="D15" s="1">
        <f>LOOKUP($A15,'DMG Tables'!$P$2:$P$35,'DMG Tables'!$O$2:$O$35)*D$1*LOOKUP(D$1,'DMG Tables'!$G$2:$G$7,'DMG Tables'!$H$2:$H$7)</f>
        <v>5900</v>
      </c>
      <c r="E15" s="1">
        <f>LOOKUP($A15,'DMG Tables'!$P$2:$P$35,'DMG Tables'!$O$2:$O$35)*E$1*LOOKUP(E$1,'DMG Tables'!$G$2:$G$7,'DMG Tables'!$H$2:$H$7)</f>
        <v>17700</v>
      </c>
      <c r="F15" s="1">
        <f>LOOKUP($A15,'DMG Tables'!$P$2:$P$35,'DMG Tables'!$O$2:$O$35)*F$1*LOOKUP(F$1,'DMG Tables'!$G$2:$G$7,'DMG Tables'!$H$2:$H$7)</f>
        <v>35400</v>
      </c>
      <c r="G15" s="1">
        <f>LOOKUP($A15,'DMG Tables'!$P$2:$P$35,'DMG Tables'!$O$2:$O$35)*G$1*LOOKUP(G$1,'DMG Tables'!$G$2:$G$7,'DMG Tables'!$H$2:$H$7)</f>
        <v>47200</v>
      </c>
      <c r="H15" s="1">
        <f>LOOKUP($A15,'DMG Tables'!$P$2:$P$35,'DMG Tables'!$O$2:$O$35)*H$1*LOOKUP(H$1,'DMG Tables'!$G$2:$G$7,'DMG Tables'!$H$2:$H$7)</f>
        <v>59000</v>
      </c>
      <c r="I15" s="1">
        <f>LOOKUP($A15,'DMG Tables'!$P$2:$P$35,'DMG Tables'!$O$2:$O$35)*I$1*LOOKUP(I$1,'DMG Tables'!$G$2:$G$7,'DMG Tables'!$H$2:$H$7)</f>
        <v>70800</v>
      </c>
      <c r="J15" s="1">
        <f>LOOKUP($A15,'DMG Tables'!$P$2:$P$35,'DMG Tables'!$O$2:$O$35)*J$1*LOOKUP(J$1,'DMG Tables'!$G$2:$G$7,'DMG Tables'!$H$2:$H$7)</f>
        <v>103250</v>
      </c>
      <c r="K15" s="1">
        <f>LOOKUP($A15,'DMG Tables'!$P$2:$P$35,'DMG Tables'!$O$2:$O$35)*K$1*LOOKUP(K$1,'DMG Tables'!$G$2:$G$7,'DMG Tables'!$H$2:$H$7)</f>
        <v>118000</v>
      </c>
      <c r="L15" s="1">
        <f>LOOKUP($A15,'DMG Tables'!$P$2:$P$35,'DMG Tables'!$O$2:$O$35)*L$1*LOOKUP(L$1,'DMG Tables'!$G$2:$G$7,'DMG Tables'!$H$2:$H$7)</f>
        <v>132750</v>
      </c>
      <c r="M15" s="1">
        <f>LOOKUP($A15,'DMG Tables'!$P$2:$P$35,'DMG Tables'!$O$2:$O$35)*M$1*LOOKUP(M$1,'DMG Tables'!$G$2:$G$7,'DMG Tables'!$H$2:$H$7)</f>
        <v>147500</v>
      </c>
      <c r="N15" s="1">
        <f>LOOKUP($A15,'DMG Tables'!$P$2:$P$35,'DMG Tables'!$O$2:$O$35)*N$1*LOOKUP(N$1,'DMG Tables'!$G$2:$G$7,'DMG Tables'!$H$2:$H$7)</f>
        <v>194700</v>
      </c>
      <c r="O15" s="1">
        <f>LOOKUP($A15,'DMG Tables'!$P$2:$P$35,'DMG Tables'!$O$2:$O$35)*O$1*LOOKUP(O$1,'DMG Tables'!$G$2:$G$7,'DMG Tables'!$H$2:$H$7)</f>
        <v>212400</v>
      </c>
      <c r="P15" s="1">
        <f>LOOKUP($A15,'DMG Tables'!$P$2:$P$35,'DMG Tables'!$O$2:$O$35)*P$1*LOOKUP(P$1,'DMG Tables'!$G$2:$G$7,'DMG Tables'!$H$2:$H$7)</f>
        <v>230100</v>
      </c>
      <c r="Q15" s="1">
        <f>LOOKUP($A15,'DMG Tables'!$P$2:$P$35,'DMG Tables'!$O$2:$O$35)*Q$1*LOOKUP(Q$1,'DMG Tables'!$G$2:$G$7,'DMG Tables'!$H$2:$H$7)</f>
        <v>247800</v>
      </c>
      <c r="R15" s="1">
        <f>LOOKUP($A15,'DMG Tables'!$P$2:$P$35,'DMG Tables'!$O$2:$O$35)*R$1*LOOKUP(R$1,'DMG Tables'!$G$2:$G$7,'DMG Tables'!$H$2:$H$7)</f>
        <v>354000</v>
      </c>
      <c r="S15" s="1">
        <f>LOOKUP($A15,'DMG Tables'!$P$2:$P$35,'DMG Tables'!$O$2:$O$35)*S$1*LOOKUP(S$1,'DMG Tables'!$G$2:$G$7,'DMG Tables'!$H$2:$H$7)</f>
        <v>377600</v>
      </c>
      <c r="T15" s="1">
        <f>LOOKUP($A15,'DMG Tables'!$P$2:$P$35,'DMG Tables'!$O$2:$O$35)*T$1*LOOKUP(T$1,'DMG Tables'!$G$2:$G$7,'DMG Tables'!$H$2:$H$7)</f>
        <v>401200</v>
      </c>
      <c r="U15" s="1">
        <f>LOOKUP($A15,'DMG Tables'!$P$2:$P$35,'DMG Tables'!$O$2:$O$35)*U$1*LOOKUP(U$1,'DMG Tables'!$G$2:$G$7,'DMG Tables'!$H$2:$H$7)</f>
        <v>424800</v>
      </c>
      <c r="V15" s="1">
        <f>LOOKUP($A15,'DMG Tables'!$P$2:$P$35,'DMG Tables'!$O$2:$O$35)*V$1*LOOKUP(V$1,'DMG Tables'!$G$2:$G$7,'DMG Tables'!$H$2:$H$7)</f>
        <v>448400</v>
      </c>
      <c r="W15" s="1">
        <f>LOOKUP($A15,'DMG Tables'!$P$2:$P$35,'DMG Tables'!$O$2:$O$35)*W$1*LOOKUP(W$1,'DMG Tables'!$G$2:$G$7,'DMG Tables'!$H$2:$H$7)</f>
        <v>472000</v>
      </c>
      <c r="X15" s="1">
        <f>LOOKUP($A15,'DMG Tables'!$P$2:$P$35,'DMG Tables'!$O$2:$O$35)*X$1*LOOKUP(X$1,'DMG Tables'!$G$2:$G$7,'DMG Tables'!$H$2:$H$7)</f>
        <v>495600</v>
      </c>
      <c r="Y15" s="1">
        <f>LOOKUP($A15,'DMG Tables'!$P$2:$P$35,'DMG Tables'!$O$2:$O$35)*Y$1*LOOKUP(Y$1,'DMG Tables'!$G$2:$G$7,'DMG Tables'!$H$2:$H$7)</f>
        <v>519200</v>
      </c>
      <c r="Z15" s="1">
        <f>LOOKUP($A15,'DMG Tables'!$P$2:$P$35,'DMG Tables'!$O$2:$O$35)*Z$1*LOOKUP(Z$1,'DMG Tables'!$G$2:$G$7,'DMG Tables'!$H$2:$H$7)</f>
        <v>542800</v>
      </c>
      <c r="AA15" s="1">
        <f>LOOKUP($A15,'DMG Tables'!$P$2:$P$35,'DMG Tables'!$O$2:$O$35)*AA$1*LOOKUP(AA$1,'DMG Tables'!$G$2:$G$7,'DMG Tables'!$H$2:$H$7)</f>
        <v>566400</v>
      </c>
      <c r="AB15" s="1">
        <f>LOOKUP($A15,'DMG Tables'!$P$2:$P$35,'DMG Tables'!$O$2:$O$35)*AB$1*LOOKUP(AB$1,'DMG Tables'!$G$2:$G$7,'DMG Tables'!$H$2:$H$7)</f>
        <v>590000</v>
      </c>
      <c r="AC15" s="1">
        <f>LOOKUP($A15,'DMG Tables'!$P$2:$P$35,'DMG Tables'!$O$2:$O$35)*AC$1*LOOKUP(AC$1,'DMG Tables'!$G$2:$G$7,'DMG Tables'!$H$2:$H$7)</f>
        <v>613600</v>
      </c>
      <c r="AD15" s="1">
        <f>LOOKUP($A15,'DMG Tables'!$P$2:$P$35,'DMG Tables'!$O$2:$O$35)*AD$1*LOOKUP(AD$1,'DMG Tables'!$G$2:$G$7,'DMG Tables'!$H$2:$H$7)</f>
        <v>637200</v>
      </c>
      <c r="AE15" s="1">
        <f>LOOKUP($A15,'DMG Tables'!$P$2:$P$35,'DMG Tables'!$O$2:$O$35)*AE$1*LOOKUP(AE$1,'DMG Tables'!$G$2:$G$7,'DMG Tables'!$H$2:$H$7)</f>
        <v>660800</v>
      </c>
      <c r="AF15" s="1">
        <f>LOOKUP($A15,'DMG Tables'!$P$2:$P$35,'DMG Tables'!$O$2:$O$35)*AF$1*LOOKUP(AF$1,'DMG Tables'!$G$2:$G$7,'DMG Tables'!$H$2:$H$7)</f>
        <v>684400</v>
      </c>
      <c r="AG15" s="1">
        <f>LOOKUP($A15,'DMG Tables'!$P$2:$P$35,'DMG Tables'!$O$2:$O$35)*AG$1*LOOKUP(AG$1,'DMG Tables'!$G$2:$G$7,'DMG Tables'!$H$2:$H$7)</f>
        <v>708000</v>
      </c>
      <c r="AH15" s="1">
        <f>LOOKUP($A15,'DMG Tables'!$P$2:$P$35,'DMG Tables'!$O$2:$O$35)*AH$1*LOOKUP(AH$1,'DMG Tables'!$G$2:$G$7,'DMG Tables'!$H$2:$H$7)</f>
        <v>731600</v>
      </c>
      <c r="AI15" s="1">
        <f>LOOKUP($A15,'DMG Tables'!$P$2:$P$35,'DMG Tables'!$O$2:$O$35)*AI$1*LOOKUP(AI$1,'DMG Tables'!$G$2:$G$7,'DMG Tables'!$H$2:$H$7)</f>
        <v>755200</v>
      </c>
      <c r="AJ15" s="1">
        <f>LOOKUP($A15,'DMG Tables'!$P$2:$P$35,'DMG Tables'!$O$2:$O$35)*AJ$1*LOOKUP(AJ$1,'DMG Tables'!$G$2:$G$7,'DMG Tables'!$H$2:$H$7)</f>
        <v>778800</v>
      </c>
      <c r="AK15" s="1">
        <f>LOOKUP($A15,'DMG Tables'!$P$2:$P$35,'DMG Tables'!$O$2:$O$35)*AK$1*LOOKUP(AK$1,'DMG Tables'!$G$2:$G$7,'DMG Tables'!$H$2:$H$7)</f>
        <v>802400</v>
      </c>
      <c r="AL15" s="1">
        <f>LOOKUP($A15,'DMG Tables'!$P$2:$P$35,'DMG Tables'!$O$2:$O$35)*AL$1*LOOKUP(AL$1,'DMG Tables'!$G$2:$G$7,'DMG Tables'!$H$2:$H$7)</f>
        <v>826000</v>
      </c>
      <c r="AM15" s="1">
        <f>LOOKUP($A15,'DMG Tables'!$P$2:$P$35,'DMG Tables'!$O$2:$O$35)*AM$1*LOOKUP(AM$1,'DMG Tables'!$G$2:$G$7,'DMG Tables'!$H$2:$H$7)</f>
        <v>849600</v>
      </c>
      <c r="AN15" s="1">
        <f>LOOKUP($A15,'DMG Tables'!$P$2:$P$35,'DMG Tables'!$O$2:$O$35)*AN$1*LOOKUP(AN$1,'DMG Tables'!$G$2:$G$7,'DMG Tables'!$H$2:$H$7)</f>
        <v>873200</v>
      </c>
      <c r="AO15" s="1">
        <f>LOOKUP($A15,'DMG Tables'!$P$2:$P$35,'DMG Tables'!$O$2:$O$35)*AO$1*LOOKUP(AO$1,'DMG Tables'!$G$2:$G$7,'DMG Tables'!$H$2:$H$7)</f>
        <v>896800</v>
      </c>
      <c r="AP15" s="1">
        <f>LOOKUP($A15,'DMG Tables'!$P$2:$P$35,'DMG Tables'!$O$2:$O$35)*AP$1*LOOKUP(AP$1,'DMG Tables'!$G$2:$G$7,'DMG Tables'!$H$2:$H$7)</f>
        <v>920400</v>
      </c>
      <c r="AQ15" s="1">
        <f>LOOKUP($A15,'DMG Tables'!$P$2:$P$35,'DMG Tables'!$O$2:$O$35)*AQ$1*LOOKUP(AQ$1,'DMG Tables'!$G$2:$G$7,'DMG Tables'!$H$2:$H$7)</f>
        <v>944000</v>
      </c>
      <c r="AR15" s="1">
        <f>LOOKUP($A15,'DMG Tables'!$P$2:$P$35,'DMG Tables'!$O$2:$O$35)*AR$1*LOOKUP(AR$1,'DMG Tables'!$G$2:$G$7,'DMG Tables'!$H$2:$H$7)</f>
        <v>967600</v>
      </c>
      <c r="AS15" s="1">
        <f>LOOKUP($A15,'DMG Tables'!$P$2:$P$35,'DMG Tables'!$O$2:$O$35)*AS$1*LOOKUP(AS$1,'DMG Tables'!$G$2:$G$7,'DMG Tables'!$H$2:$H$7)</f>
        <v>991200</v>
      </c>
      <c r="AT15" s="1">
        <f>LOOKUP($A15,'DMG Tables'!$P$2:$P$35,'DMG Tables'!$O$2:$O$35)*AT$1*LOOKUP(AT$1,'DMG Tables'!$G$2:$G$7,'DMG Tables'!$H$2:$H$7)</f>
        <v>1014800</v>
      </c>
      <c r="AU15" s="1">
        <f>LOOKUP($A15,'DMG Tables'!$P$2:$P$35,'DMG Tables'!$O$2:$O$35)*AU$1*LOOKUP(AU$1,'DMG Tables'!$G$2:$G$7,'DMG Tables'!$H$2:$H$7)</f>
        <v>1038400</v>
      </c>
      <c r="AV15" s="1">
        <f>LOOKUP($A15,'DMG Tables'!$P$2:$P$35,'DMG Tables'!$O$2:$O$35)*AV$1*LOOKUP(AV$1,'DMG Tables'!$G$2:$G$7,'DMG Tables'!$H$2:$H$7)</f>
        <v>1062000</v>
      </c>
      <c r="AW15" s="1">
        <f>LOOKUP($A15,'DMG Tables'!$P$2:$P$35,'DMG Tables'!$O$2:$O$35)*AW$1*LOOKUP(AW$1,'DMG Tables'!$G$2:$G$7,'DMG Tables'!$H$2:$H$7)</f>
        <v>1085600</v>
      </c>
      <c r="AX15" s="1">
        <f>LOOKUP($A15,'DMG Tables'!$P$2:$P$35,'DMG Tables'!$O$2:$O$35)*AX$1*LOOKUP(AX$1,'DMG Tables'!$G$2:$G$7,'DMG Tables'!$H$2:$H$7)</f>
        <v>1109200</v>
      </c>
      <c r="AY15" s="1">
        <f>LOOKUP($A15,'DMG Tables'!$P$2:$P$35,'DMG Tables'!$O$2:$O$35)*AY$1*LOOKUP(AY$1,'DMG Tables'!$G$2:$G$7,'DMG Tables'!$H$2:$H$7)</f>
        <v>1132800</v>
      </c>
      <c r="AZ15" s="1">
        <f>LOOKUP($A15,'DMG Tables'!$P$2:$P$35,'DMG Tables'!$O$2:$O$35)*AZ$1*LOOKUP(AZ$1,'DMG Tables'!$G$2:$G$7,'DMG Tables'!$H$2:$H$7)</f>
        <v>1156400</v>
      </c>
      <c r="BA15" s="1">
        <f>LOOKUP($A15,'DMG Tables'!$P$2:$P$35,'DMG Tables'!$O$2:$O$35)*BA$1*LOOKUP(BA$1,'DMG Tables'!$G$2:$G$7,'DMG Tables'!$H$2:$H$7)</f>
        <v>1180000</v>
      </c>
      <c r="BB15" s="1">
        <f>LOOKUP($A15,'DMG Tables'!$P$2:$P$35,'DMG Tables'!$O$2:$O$35)*BB$1*LOOKUP(BB$1,'DMG Tables'!$G$2:$G$7,'DMG Tables'!$H$2:$H$7)</f>
        <v>1203600</v>
      </c>
      <c r="BC15" s="1">
        <f>LOOKUP($A15,'DMG Tables'!$P$2:$P$35,'DMG Tables'!$O$2:$O$35)*BC$1*LOOKUP(BC$1,'DMG Tables'!$G$2:$G$7,'DMG Tables'!$H$2:$H$7)</f>
        <v>1227200</v>
      </c>
      <c r="BD15" s="1">
        <f>LOOKUP($A15,'DMG Tables'!$P$2:$P$35,'DMG Tables'!$O$2:$O$35)*BD$1*LOOKUP(BD$1,'DMG Tables'!$G$2:$G$7,'DMG Tables'!$H$2:$H$7)</f>
        <v>1250800</v>
      </c>
      <c r="BE15" s="1">
        <f>LOOKUP($A15,'DMG Tables'!$P$2:$P$35,'DMG Tables'!$O$2:$O$35)*BE$1*LOOKUP(BE$1,'DMG Tables'!$G$2:$G$7,'DMG Tables'!$H$2:$H$7)</f>
        <v>1274400</v>
      </c>
      <c r="BF15" s="1">
        <f>LOOKUP($A15,'DMG Tables'!$P$2:$P$35,'DMG Tables'!$O$2:$O$35)*BF$1*LOOKUP(BF$1,'DMG Tables'!$G$2:$G$7,'DMG Tables'!$H$2:$H$7)</f>
        <v>1298000</v>
      </c>
      <c r="BG15" s="1">
        <f>LOOKUP($A15,'DMG Tables'!$P$2:$P$35,'DMG Tables'!$O$2:$O$35)*BG$1*LOOKUP(BG$1,'DMG Tables'!$G$2:$G$7,'DMG Tables'!$H$2:$H$7)</f>
        <v>1321600</v>
      </c>
      <c r="BH15" s="1">
        <f>LOOKUP($A15,'DMG Tables'!$P$2:$P$35,'DMG Tables'!$O$2:$O$35)*BH$1*LOOKUP(BH$1,'DMG Tables'!$G$2:$G$7,'DMG Tables'!$H$2:$H$7)</f>
        <v>1345200</v>
      </c>
      <c r="BI15" s="1">
        <f>LOOKUP($A15,'DMG Tables'!$P$2:$P$35,'DMG Tables'!$O$2:$O$35)*BI$1*LOOKUP(BI$1,'DMG Tables'!$G$2:$G$7,'DMG Tables'!$H$2:$H$7)</f>
        <v>1368800</v>
      </c>
      <c r="BJ15" s="1">
        <f>LOOKUP($A15,'DMG Tables'!$P$2:$P$35,'DMG Tables'!$O$2:$O$35)*BJ$1*LOOKUP(BJ$1,'DMG Tables'!$G$2:$G$7,'DMG Tables'!$H$2:$H$7)</f>
        <v>1392400</v>
      </c>
      <c r="BK15" s="1">
        <f>LOOKUP($A15,'DMG Tables'!$P$2:$P$35,'DMG Tables'!$O$2:$O$35)*BK$1*LOOKUP(BK$1,'DMG Tables'!$G$2:$G$7,'DMG Tables'!$H$2:$H$7)</f>
        <v>1416000</v>
      </c>
      <c r="BL15" s="1">
        <f>LOOKUP($A15,'DMG Tables'!$P$2:$P$35,'DMG Tables'!$O$2:$O$35)*BL$1*LOOKUP(BL$1,'DMG Tables'!$G$2:$G$7,'DMG Tables'!$H$2:$H$7)</f>
        <v>1439600</v>
      </c>
      <c r="BM15" s="1">
        <f>LOOKUP($A15,'DMG Tables'!$P$2:$P$35,'DMG Tables'!$O$2:$O$35)*BM$1*LOOKUP(BM$1,'DMG Tables'!$G$2:$G$7,'DMG Tables'!$H$2:$H$7)</f>
        <v>1463200</v>
      </c>
      <c r="BN15" s="1">
        <f>LOOKUP($A15,'DMG Tables'!$P$2:$P$35,'DMG Tables'!$O$2:$O$35)*BN$1*LOOKUP(BN$1,'DMG Tables'!$G$2:$G$7,'DMG Tables'!$H$2:$H$7)</f>
        <v>1486800</v>
      </c>
      <c r="BO15" s="1">
        <f>LOOKUP($A15,'DMG Tables'!$P$2:$P$35,'DMG Tables'!$O$2:$O$35)*BO$1*LOOKUP(BO$1,'DMG Tables'!$G$2:$G$7,'DMG Tables'!$H$2:$H$7)</f>
        <v>1510400</v>
      </c>
      <c r="BP15" s="1">
        <f>LOOKUP($A15,'DMG Tables'!$P$2:$P$35,'DMG Tables'!$O$2:$O$35)*BP$1*LOOKUP(BP$1,'DMG Tables'!$G$2:$G$7,'DMG Tables'!$H$2:$H$7)</f>
        <v>1534000</v>
      </c>
      <c r="BQ15" s="1">
        <f>LOOKUP($A15,'DMG Tables'!$P$2:$P$35,'DMG Tables'!$O$2:$O$35)*BQ$1*LOOKUP(BQ$1,'DMG Tables'!$G$2:$G$7,'DMG Tables'!$H$2:$H$7)</f>
        <v>1557600</v>
      </c>
      <c r="BR15" s="1">
        <f>LOOKUP($A15,'DMG Tables'!$P$2:$P$35,'DMG Tables'!$O$2:$O$35)*BR$1*LOOKUP(BR$1,'DMG Tables'!$G$2:$G$7,'DMG Tables'!$H$2:$H$7)</f>
        <v>1581200</v>
      </c>
      <c r="BS15" s="1">
        <f>LOOKUP($A15,'DMG Tables'!$P$2:$P$35,'DMG Tables'!$O$2:$O$35)*BS$1*LOOKUP(BS$1,'DMG Tables'!$G$2:$G$7,'DMG Tables'!$H$2:$H$7)</f>
        <v>1604800</v>
      </c>
      <c r="BT15" s="1">
        <f>LOOKUP($A15,'DMG Tables'!$P$2:$P$35,'DMG Tables'!$O$2:$O$35)*BT$1*LOOKUP(BT$1,'DMG Tables'!$G$2:$G$7,'DMG Tables'!$H$2:$H$7)</f>
        <v>1628400</v>
      </c>
      <c r="BU15" s="1">
        <f>LOOKUP($A15,'DMG Tables'!$P$2:$P$35,'DMG Tables'!$O$2:$O$35)*BU$1*LOOKUP(BU$1,'DMG Tables'!$G$2:$G$7,'DMG Tables'!$H$2:$H$7)</f>
        <v>1652000</v>
      </c>
      <c r="BV15" s="1">
        <f>LOOKUP($A15,'DMG Tables'!$P$2:$P$35,'DMG Tables'!$O$2:$O$35)*BV$1*LOOKUP(BV$1,'DMG Tables'!$G$2:$G$7,'DMG Tables'!$H$2:$H$7)</f>
        <v>1675600</v>
      </c>
      <c r="BW15" s="1">
        <f>LOOKUP($A15,'DMG Tables'!$P$2:$P$35,'DMG Tables'!$O$2:$O$35)*BW$1*LOOKUP(BW$1,'DMG Tables'!$G$2:$G$7,'DMG Tables'!$H$2:$H$7)</f>
        <v>1699200</v>
      </c>
      <c r="BX15" s="1">
        <f>LOOKUP($A15,'DMG Tables'!$P$2:$P$35,'DMG Tables'!$O$2:$O$35)*BX$1*LOOKUP(BX$1,'DMG Tables'!$G$2:$G$7,'DMG Tables'!$H$2:$H$7)</f>
        <v>1722800</v>
      </c>
      <c r="BY15" s="1">
        <f>LOOKUP($A15,'DMG Tables'!$P$2:$P$35,'DMG Tables'!$O$2:$O$35)*BY$1*LOOKUP(BY$1,'DMG Tables'!$G$2:$G$7,'DMG Tables'!$H$2:$H$7)</f>
        <v>1746400</v>
      </c>
      <c r="BZ15" s="1">
        <f>LOOKUP($A15,'DMG Tables'!$P$2:$P$35,'DMG Tables'!$O$2:$O$35)*BZ$1*LOOKUP(BZ$1,'DMG Tables'!$G$2:$G$7,'DMG Tables'!$H$2:$H$7)</f>
        <v>1770000</v>
      </c>
      <c r="CA15" s="1">
        <f>LOOKUP($A15,'DMG Tables'!$P$2:$P$35,'DMG Tables'!$O$2:$O$35)*CA$1*LOOKUP(CA$1,'DMG Tables'!$G$2:$G$7,'DMG Tables'!$H$2:$H$7)</f>
        <v>1793600</v>
      </c>
      <c r="CB15" s="1">
        <f>LOOKUP($A15,'DMG Tables'!$P$2:$P$35,'DMG Tables'!$O$2:$O$35)*CB$1*LOOKUP(CB$1,'DMG Tables'!$G$2:$G$7,'DMG Tables'!$H$2:$H$7)</f>
        <v>1817200</v>
      </c>
      <c r="CC15" s="1">
        <f>LOOKUP($A15,'DMG Tables'!$P$2:$P$35,'DMG Tables'!$O$2:$O$35)*CC$1*LOOKUP(CC$1,'DMG Tables'!$G$2:$G$7,'DMG Tables'!$H$2:$H$7)</f>
        <v>1840800</v>
      </c>
      <c r="CD15" s="1">
        <f>LOOKUP($A15,'DMG Tables'!$P$2:$P$35,'DMG Tables'!$O$2:$O$35)*CD$1*LOOKUP(CD$1,'DMG Tables'!$G$2:$G$7,'DMG Tables'!$H$2:$H$7)</f>
        <v>1864400</v>
      </c>
      <c r="CE15" s="1">
        <f>LOOKUP($A15,'DMG Tables'!$P$2:$P$35,'DMG Tables'!$O$2:$O$35)*CE$1*LOOKUP(CE$1,'DMG Tables'!$G$2:$G$7,'DMG Tables'!$H$2:$H$7)</f>
        <v>1888000</v>
      </c>
      <c r="CF15" s="1">
        <f>LOOKUP($A15,'DMG Tables'!$P$2:$P$35,'DMG Tables'!$O$2:$O$35)*CF$1*LOOKUP(CF$1,'DMG Tables'!$G$2:$G$7,'DMG Tables'!$H$2:$H$7)</f>
        <v>1911600</v>
      </c>
      <c r="CG15" s="1">
        <f>LOOKUP($A15,'DMG Tables'!$P$2:$P$35,'DMG Tables'!$O$2:$O$35)*CG$1*LOOKUP(CG$1,'DMG Tables'!$G$2:$G$7,'DMG Tables'!$H$2:$H$7)</f>
        <v>1935200</v>
      </c>
      <c r="CH15" s="1">
        <f>LOOKUP($A15,'DMG Tables'!$P$2:$P$35,'DMG Tables'!$O$2:$O$35)*CH$1*LOOKUP(CH$1,'DMG Tables'!$G$2:$G$7,'DMG Tables'!$H$2:$H$7)</f>
        <v>1958800</v>
      </c>
      <c r="CI15" s="1">
        <f>LOOKUP($A15,'DMG Tables'!$P$2:$P$35,'DMG Tables'!$O$2:$O$35)*CI$1*LOOKUP(CI$1,'DMG Tables'!$G$2:$G$7,'DMG Tables'!$H$2:$H$7)</f>
        <v>1982400</v>
      </c>
      <c r="CJ15" s="1">
        <f>LOOKUP($A15,'DMG Tables'!$P$2:$P$35,'DMG Tables'!$O$2:$O$35)*CJ$1*LOOKUP(CJ$1,'DMG Tables'!$G$2:$G$7,'DMG Tables'!$H$2:$H$7)</f>
        <v>2006000</v>
      </c>
      <c r="CK15" s="1">
        <f>LOOKUP($A15,'DMG Tables'!$P$2:$P$35,'DMG Tables'!$O$2:$O$35)*CK$1*LOOKUP(CK$1,'DMG Tables'!$G$2:$G$7,'DMG Tables'!$H$2:$H$7)</f>
        <v>2029600</v>
      </c>
      <c r="CL15" s="1">
        <f>LOOKUP($A15,'DMG Tables'!$P$2:$P$35,'DMG Tables'!$O$2:$O$35)*CL$1*LOOKUP(CL$1,'DMG Tables'!$G$2:$G$7,'DMG Tables'!$H$2:$H$7)</f>
        <v>2053200</v>
      </c>
      <c r="CM15" s="1">
        <f>LOOKUP($A15,'DMG Tables'!$P$2:$P$35,'DMG Tables'!$O$2:$O$35)*CM$1*LOOKUP(CM$1,'DMG Tables'!$G$2:$G$7,'DMG Tables'!$H$2:$H$7)</f>
        <v>2076800</v>
      </c>
      <c r="CN15" s="1">
        <f>LOOKUP($A15,'DMG Tables'!$P$2:$P$35,'DMG Tables'!$O$2:$O$35)*CN$1*LOOKUP(CN$1,'DMG Tables'!$G$2:$G$7,'DMG Tables'!$H$2:$H$7)</f>
        <v>2100400</v>
      </c>
      <c r="CO15" s="1">
        <f>LOOKUP($A15,'DMG Tables'!$P$2:$P$35,'DMG Tables'!$O$2:$O$35)*CO$1*LOOKUP(CO$1,'DMG Tables'!$G$2:$G$7,'DMG Tables'!$H$2:$H$7)</f>
        <v>2124000</v>
      </c>
      <c r="CP15" s="1">
        <f>LOOKUP($A15,'DMG Tables'!$P$2:$P$35,'DMG Tables'!$O$2:$O$35)*CP$1*LOOKUP(CP$1,'DMG Tables'!$G$2:$G$7,'DMG Tables'!$H$2:$H$7)</f>
        <v>2147600</v>
      </c>
      <c r="CQ15" s="1">
        <f>LOOKUP($A15,'DMG Tables'!$P$2:$P$35,'DMG Tables'!$O$2:$O$35)*CQ$1*LOOKUP(CQ$1,'DMG Tables'!$G$2:$G$7,'DMG Tables'!$H$2:$H$7)</f>
        <v>2171200</v>
      </c>
      <c r="CR15" s="1">
        <f>LOOKUP($A15,'DMG Tables'!$P$2:$P$35,'DMG Tables'!$O$2:$O$35)*CR$1*LOOKUP(CR$1,'DMG Tables'!$G$2:$G$7,'DMG Tables'!$H$2:$H$7)</f>
        <v>2194800</v>
      </c>
      <c r="CS15" s="1">
        <f>LOOKUP($A15,'DMG Tables'!$P$2:$P$35,'DMG Tables'!$O$2:$O$35)*CS$1*LOOKUP(CS$1,'DMG Tables'!$G$2:$G$7,'DMG Tables'!$H$2:$H$7)</f>
        <v>2218400</v>
      </c>
      <c r="CT15" s="1">
        <f>LOOKUP($A15,'DMG Tables'!$P$2:$P$35,'DMG Tables'!$O$2:$O$35)*CT$1*LOOKUP(CT$1,'DMG Tables'!$G$2:$G$7,'DMG Tables'!$H$2:$H$7)</f>
        <v>2242000</v>
      </c>
      <c r="CU15" s="1">
        <f>LOOKUP($A15,'DMG Tables'!$P$2:$P$35,'DMG Tables'!$O$2:$O$35)*CU$1*LOOKUP(CU$1,'DMG Tables'!$G$2:$G$7,'DMG Tables'!$H$2:$H$7)</f>
        <v>2265600</v>
      </c>
      <c r="CV15" s="1">
        <f>LOOKUP($A15,'DMG Tables'!$P$2:$P$35,'DMG Tables'!$O$2:$O$35)*CV$1*LOOKUP(CV$1,'DMG Tables'!$G$2:$G$7,'DMG Tables'!$H$2:$H$7)</f>
        <v>2289200</v>
      </c>
      <c r="CW15" s="1">
        <f>LOOKUP($A15,'DMG Tables'!$P$2:$P$35,'DMG Tables'!$O$2:$O$35)*CW$1*LOOKUP(CW$1,'DMG Tables'!$G$2:$G$7,'DMG Tables'!$H$2:$H$7)</f>
        <v>2312800</v>
      </c>
      <c r="CX15" s="1">
        <f>LOOKUP($A15,'DMG Tables'!$P$2:$P$35,'DMG Tables'!$O$2:$O$35)*CX$1*LOOKUP(CX$1,'DMG Tables'!$G$2:$G$7,'DMG Tables'!$H$2:$H$7)</f>
        <v>2336400</v>
      </c>
      <c r="CY15" s="1">
        <f>LOOKUP($A15,'DMG Tables'!$P$2:$P$35,'DMG Tables'!$O$2:$O$35)*CY$1*LOOKUP(CY$1,'DMG Tables'!$G$2:$G$7,'DMG Tables'!$H$2:$H$7)</f>
        <v>2360000</v>
      </c>
      <c r="CZ15" s="1">
        <f>LOOKUP($A15,'DMG Tables'!$P$2:$P$35,'DMG Tables'!$O$2:$O$35)*CZ$1*LOOKUP(CZ$1,'DMG Tables'!$G$2:$G$7,'DMG Tables'!$H$2:$H$7)</f>
        <v>2383600</v>
      </c>
      <c r="DA15" s="1">
        <f>LOOKUP($A15,'DMG Tables'!$P$2:$P$35,'DMG Tables'!$O$2:$O$35)*DA$1*LOOKUP(DA$1,'DMG Tables'!$G$2:$G$7,'DMG Tables'!$H$2:$H$7)</f>
        <v>2407200</v>
      </c>
      <c r="DB15" s="1">
        <f>LOOKUP($A15,'DMG Tables'!$P$2:$P$35,'DMG Tables'!$O$2:$O$35)*DB$1*LOOKUP(DB$1,'DMG Tables'!$G$2:$G$7,'DMG Tables'!$H$2:$H$7)</f>
        <v>2430800</v>
      </c>
      <c r="DC15" s="1">
        <f>LOOKUP($A15,'DMG Tables'!$P$2:$P$35,'DMG Tables'!$O$2:$O$35)*DC$1*LOOKUP(DC$1,'DMG Tables'!$G$2:$G$7,'DMG Tables'!$H$2:$H$7)</f>
        <v>2454400</v>
      </c>
      <c r="DD15" s="1">
        <f>LOOKUP($A15,'DMG Tables'!$P$2:$P$35,'DMG Tables'!$O$2:$O$35)*DD$1*LOOKUP(DD$1,'DMG Tables'!$G$2:$G$7,'DMG Tables'!$H$2:$H$7)</f>
        <v>2478000</v>
      </c>
      <c r="DE15" s="1">
        <f>LOOKUP($A15,'DMG Tables'!$P$2:$P$35,'DMG Tables'!$O$2:$O$35)*DE$1*LOOKUP(DE$1,'DMG Tables'!$G$2:$G$7,'DMG Tables'!$H$2:$H$7)</f>
        <v>2501600</v>
      </c>
      <c r="DF15" s="1">
        <f>LOOKUP($A15,'DMG Tables'!$P$2:$P$35,'DMG Tables'!$O$2:$O$35)*DF$1*LOOKUP(DF$1,'DMG Tables'!$G$2:$G$7,'DMG Tables'!$H$2:$H$7)</f>
        <v>2525200</v>
      </c>
      <c r="DG15" s="1">
        <f>LOOKUP($A15,'DMG Tables'!$P$2:$P$35,'DMG Tables'!$O$2:$O$35)*DG$1*LOOKUP(DG$1,'DMG Tables'!$G$2:$G$7,'DMG Tables'!$H$2:$H$7)</f>
        <v>2548800</v>
      </c>
      <c r="DH15" s="1">
        <f>LOOKUP($A15,'DMG Tables'!$P$2:$P$35,'DMG Tables'!$O$2:$O$35)*DH$1*LOOKUP(DH$1,'DMG Tables'!$G$2:$G$7,'DMG Tables'!$H$2:$H$7)</f>
        <v>2572400</v>
      </c>
      <c r="DI15" s="1">
        <f>LOOKUP($A15,'DMG Tables'!$P$2:$P$35,'DMG Tables'!$O$2:$O$35)*DI$1*LOOKUP(DI$1,'DMG Tables'!$G$2:$G$7,'DMG Tables'!$H$2:$H$7)</f>
        <v>2596000</v>
      </c>
      <c r="DJ15" s="1">
        <f>LOOKUP($A15,'DMG Tables'!$P$2:$P$35,'DMG Tables'!$O$2:$O$35)*DJ$1*LOOKUP(DJ$1,'DMG Tables'!$G$2:$G$7,'DMG Tables'!$H$2:$H$7)</f>
        <v>2619600</v>
      </c>
      <c r="DK15" s="1">
        <f>LOOKUP($A15,'DMG Tables'!$P$2:$P$35,'DMG Tables'!$O$2:$O$35)*DK$1*LOOKUP(DK$1,'DMG Tables'!$G$2:$G$7,'DMG Tables'!$H$2:$H$7)</f>
        <v>2643200</v>
      </c>
      <c r="DL15" s="1">
        <f>LOOKUP($A15,'DMG Tables'!$P$2:$P$35,'DMG Tables'!$O$2:$O$35)*DL$1*LOOKUP(DL$1,'DMG Tables'!$G$2:$G$7,'DMG Tables'!$H$2:$H$7)</f>
        <v>2666800</v>
      </c>
      <c r="DM15" s="1">
        <f>LOOKUP($A15,'DMG Tables'!$P$2:$P$35,'DMG Tables'!$O$2:$O$35)*DM$1*LOOKUP(DM$1,'DMG Tables'!$G$2:$G$7,'DMG Tables'!$H$2:$H$7)</f>
        <v>2690400</v>
      </c>
      <c r="DN15" s="1">
        <f>LOOKUP($A15,'DMG Tables'!$P$2:$P$35,'DMG Tables'!$O$2:$O$35)*DN$1*LOOKUP(DN$1,'DMG Tables'!$G$2:$G$7,'DMG Tables'!$H$2:$H$7)</f>
        <v>2714000</v>
      </c>
      <c r="DO15" s="1">
        <f>LOOKUP($A15,'DMG Tables'!$P$2:$P$35,'DMG Tables'!$O$2:$O$35)*DO$1*LOOKUP(DO$1,'DMG Tables'!$G$2:$G$7,'DMG Tables'!$H$2:$H$7)</f>
        <v>2737600</v>
      </c>
      <c r="DP15" s="1">
        <f>LOOKUP($A15,'DMG Tables'!$P$2:$P$35,'DMG Tables'!$O$2:$O$35)*DP$1*LOOKUP(DP$1,'DMG Tables'!$G$2:$G$7,'DMG Tables'!$H$2:$H$7)</f>
        <v>2761200</v>
      </c>
      <c r="DQ15" s="1">
        <f>LOOKUP($A15,'DMG Tables'!$P$2:$P$35,'DMG Tables'!$O$2:$O$35)*DQ$1*LOOKUP(DQ$1,'DMG Tables'!$G$2:$G$7,'DMG Tables'!$H$2:$H$7)</f>
        <v>2784800</v>
      </c>
      <c r="DR15" s="1">
        <f>LOOKUP($A15,'DMG Tables'!$P$2:$P$35,'DMG Tables'!$O$2:$O$35)*DR$1*LOOKUP(DR$1,'DMG Tables'!$G$2:$G$7,'DMG Tables'!$H$2:$H$7)</f>
        <v>2808400</v>
      </c>
      <c r="DS15" s="1">
        <f>LOOKUP($A15,'DMG Tables'!$P$2:$P$35,'DMG Tables'!$O$2:$O$35)*DS$1*LOOKUP(DS$1,'DMG Tables'!$G$2:$G$7,'DMG Tables'!$H$2:$H$7)</f>
        <v>2832000</v>
      </c>
      <c r="DT15" s="1">
        <f>LOOKUP($A15,'DMG Tables'!$P$2:$P$35,'DMG Tables'!$O$2:$O$35)*DT$1*LOOKUP(DT$1,'DMG Tables'!$G$2:$G$7,'DMG Tables'!$H$2:$H$7)</f>
        <v>2855600</v>
      </c>
      <c r="DU15" s="1">
        <f>LOOKUP($A15,'DMG Tables'!$P$2:$P$35,'DMG Tables'!$O$2:$O$35)*DU$1*LOOKUP(DU$1,'DMG Tables'!$G$2:$G$7,'DMG Tables'!$H$2:$H$7)</f>
        <v>2879200</v>
      </c>
      <c r="DV15" s="1">
        <f>LOOKUP($A15,'DMG Tables'!$P$2:$P$35,'DMG Tables'!$O$2:$O$35)*DV$1*LOOKUP(DV$1,'DMG Tables'!$G$2:$G$7,'DMG Tables'!$H$2:$H$7)</f>
        <v>2902800</v>
      </c>
      <c r="DW15" s="1">
        <f>LOOKUP($A15,'DMG Tables'!$P$2:$P$35,'DMG Tables'!$O$2:$O$35)*DW$1*LOOKUP(DW$1,'DMG Tables'!$G$2:$G$7,'DMG Tables'!$H$2:$H$7)</f>
        <v>2926400</v>
      </c>
      <c r="DX15" s="1">
        <f>LOOKUP($A15,'DMG Tables'!$P$2:$P$35,'DMG Tables'!$O$2:$O$35)*DX$1*LOOKUP(DX$1,'DMG Tables'!$G$2:$G$7,'DMG Tables'!$H$2:$H$7)</f>
        <v>2950000</v>
      </c>
      <c r="DY15" s="1">
        <f>LOOKUP($A15,'DMG Tables'!$P$2:$P$35,'DMG Tables'!$O$2:$O$35)*DY$1*LOOKUP(DY$1,'DMG Tables'!$G$2:$G$7,'DMG Tables'!$H$2:$H$7)</f>
        <v>2973600</v>
      </c>
      <c r="DZ15" s="1">
        <f>LOOKUP($A15,'DMG Tables'!$P$2:$P$35,'DMG Tables'!$O$2:$O$35)*DZ$1*LOOKUP(DZ$1,'DMG Tables'!$G$2:$G$7,'DMG Tables'!$H$2:$H$7)</f>
        <v>2997200</v>
      </c>
      <c r="EA15" s="1">
        <f>LOOKUP($A15,'DMG Tables'!$P$2:$P$35,'DMG Tables'!$O$2:$O$35)*EA$1*LOOKUP(EA$1,'DMG Tables'!$G$2:$G$7,'DMG Tables'!$H$2:$H$7)</f>
        <v>3020800</v>
      </c>
      <c r="EB15" s="1">
        <f>LOOKUP($A15,'DMG Tables'!$P$2:$P$35,'DMG Tables'!$O$2:$O$35)*EB$1*LOOKUP(EB$1,'DMG Tables'!$G$2:$G$7,'DMG Tables'!$H$2:$H$7)</f>
        <v>3044400</v>
      </c>
      <c r="EC15" s="1">
        <f>LOOKUP($A15,'DMG Tables'!$P$2:$P$35,'DMG Tables'!$O$2:$O$35)*EC$1*LOOKUP(EC$1,'DMG Tables'!$G$2:$G$7,'DMG Tables'!$H$2:$H$7)</f>
        <v>3068000</v>
      </c>
      <c r="ED15" s="1">
        <f>LOOKUP($A15,'DMG Tables'!$P$2:$P$35,'DMG Tables'!$O$2:$O$35)*ED$1*LOOKUP(ED$1,'DMG Tables'!$G$2:$G$7,'DMG Tables'!$H$2:$H$7)</f>
        <v>3091600</v>
      </c>
      <c r="EE15" s="1">
        <f>LOOKUP($A15,'DMG Tables'!$P$2:$P$35,'DMG Tables'!$O$2:$O$35)*EE$1*LOOKUP(EE$1,'DMG Tables'!$G$2:$G$7,'DMG Tables'!$H$2:$H$7)</f>
        <v>3115200</v>
      </c>
      <c r="EF15" s="1">
        <f>LOOKUP($A15,'DMG Tables'!$P$2:$P$35,'DMG Tables'!$O$2:$O$35)*EF$1*LOOKUP(EF$1,'DMG Tables'!$G$2:$G$7,'DMG Tables'!$H$2:$H$7)</f>
        <v>3138800</v>
      </c>
      <c r="EG15" s="1">
        <f>LOOKUP($A15,'DMG Tables'!$P$2:$P$35,'DMG Tables'!$O$2:$O$35)*EG$1*LOOKUP(EG$1,'DMG Tables'!$G$2:$G$7,'DMG Tables'!$H$2:$H$7)</f>
        <v>3162400</v>
      </c>
      <c r="EH15" s="1">
        <f>LOOKUP($A15,'DMG Tables'!$P$2:$P$35,'DMG Tables'!$O$2:$O$35)*EH$1*LOOKUP(EH$1,'DMG Tables'!$G$2:$G$7,'DMG Tables'!$H$2:$H$7)</f>
        <v>3186000</v>
      </c>
      <c r="EI15" s="1">
        <f>LOOKUP($A15,'DMG Tables'!$P$2:$P$35,'DMG Tables'!$O$2:$O$35)*EI$1*LOOKUP(EI$1,'DMG Tables'!$G$2:$G$7,'DMG Tables'!$H$2:$H$7)</f>
        <v>3209600</v>
      </c>
      <c r="EJ15" s="1">
        <f>LOOKUP($A15,'DMG Tables'!$P$2:$P$35,'DMG Tables'!$O$2:$O$35)*EJ$1*LOOKUP(EJ$1,'DMG Tables'!$G$2:$G$7,'DMG Tables'!$H$2:$H$7)</f>
        <v>3233200</v>
      </c>
      <c r="EK15" s="1">
        <f>LOOKUP($A15,'DMG Tables'!$P$2:$P$35,'DMG Tables'!$O$2:$O$35)*EK$1*LOOKUP(EK$1,'DMG Tables'!$G$2:$G$7,'DMG Tables'!$H$2:$H$7)</f>
        <v>3256800</v>
      </c>
      <c r="EL15" s="1">
        <f>LOOKUP($A15,'DMG Tables'!$P$2:$P$35,'DMG Tables'!$O$2:$O$35)*EL$1*LOOKUP(EL$1,'DMG Tables'!$G$2:$G$7,'DMG Tables'!$H$2:$H$7)</f>
        <v>3280400</v>
      </c>
      <c r="EM15" s="1">
        <f>LOOKUP($A15,'DMG Tables'!$P$2:$P$35,'DMG Tables'!$O$2:$O$35)*EM$1*LOOKUP(EM$1,'DMG Tables'!$G$2:$G$7,'DMG Tables'!$H$2:$H$7)</f>
        <v>3304000</v>
      </c>
      <c r="EN15" s="1">
        <f>LOOKUP($A15,'DMG Tables'!$P$2:$P$35,'DMG Tables'!$O$2:$O$35)*EN$1*LOOKUP(EN$1,'DMG Tables'!$G$2:$G$7,'DMG Tables'!$H$2:$H$7)</f>
        <v>3327600</v>
      </c>
      <c r="EO15" s="1">
        <f>LOOKUP($A15,'DMG Tables'!$P$2:$P$35,'DMG Tables'!$O$2:$O$35)*EO$1*LOOKUP(EO$1,'DMG Tables'!$G$2:$G$7,'DMG Tables'!$H$2:$H$7)</f>
        <v>3351200</v>
      </c>
      <c r="EP15" s="1">
        <f>LOOKUP($A15,'DMG Tables'!$P$2:$P$35,'DMG Tables'!$O$2:$O$35)*EP$1*LOOKUP(EP$1,'DMG Tables'!$G$2:$G$7,'DMG Tables'!$H$2:$H$7)</f>
        <v>3374800</v>
      </c>
      <c r="EQ15" s="1">
        <f>LOOKUP($A15,'DMG Tables'!$P$2:$P$35,'DMG Tables'!$O$2:$O$35)*EQ$1*LOOKUP(EQ$1,'DMG Tables'!$G$2:$G$7,'DMG Tables'!$H$2:$H$7)</f>
        <v>3398400</v>
      </c>
      <c r="ER15" s="1">
        <f>LOOKUP($A15,'DMG Tables'!$P$2:$P$35,'DMG Tables'!$O$2:$O$35)*ER$1*LOOKUP(ER$1,'DMG Tables'!$G$2:$G$7,'DMG Tables'!$H$2:$H$7)</f>
        <v>3422000</v>
      </c>
      <c r="ES15" s="1">
        <f>LOOKUP($A15,'DMG Tables'!$P$2:$P$35,'DMG Tables'!$O$2:$O$35)*ES$1*LOOKUP(ES$1,'DMG Tables'!$G$2:$G$7,'DMG Tables'!$H$2:$H$7)</f>
        <v>3445600</v>
      </c>
      <c r="ET15" s="1">
        <f>LOOKUP($A15,'DMG Tables'!$P$2:$P$35,'DMG Tables'!$O$2:$O$35)*ET$1*LOOKUP(ET$1,'DMG Tables'!$G$2:$G$7,'DMG Tables'!$H$2:$H$7)</f>
        <v>3469200</v>
      </c>
      <c r="EU15" s="1">
        <f>LOOKUP($A15,'DMG Tables'!$P$2:$P$35,'DMG Tables'!$O$2:$O$35)*EU$1*LOOKUP(EU$1,'DMG Tables'!$G$2:$G$7,'DMG Tables'!$H$2:$H$7)</f>
        <v>3492800</v>
      </c>
      <c r="EV15" s="1">
        <f>LOOKUP($A15,'DMG Tables'!$P$2:$P$35,'DMG Tables'!$O$2:$O$35)*EV$1*LOOKUP(EV$1,'DMG Tables'!$G$2:$G$7,'DMG Tables'!$H$2:$H$7)</f>
        <v>3516400</v>
      </c>
      <c r="EW15" s="1">
        <f>LOOKUP($A15,'DMG Tables'!$P$2:$P$35,'DMG Tables'!$O$2:$O$35)*EW$1*LOOKUP(EW$1,'DMG Tables'!$G$2:$G$7,'DMG Tables'!$H$2:$H$7)</f>
        <v>3540000</v>
      </c>
      <c r="EX15" s="1">
        <f>LOOKUP($A15,'DMG Tables'!$P$2:$P$35,'DMG Tables'!$O$2:$O$35)*EX$1*LOOKUP(EX$1,'DMG Tables'!$G$2:$G$7,'DMG Tables'!$H$2:$H$7)</f>
        <v>3563600</v>
      </c>
      <c r="EY15" s="1">
        <f>LOOKUP($A15,'DMG Tables'!$P$2:$P$35,'DMG Tables'!$O$2:$O$35)*EY$1*LOOKUP(EY$1,'DMG Tables'!$G$2:$G$7,'DMG Tables'!$H$2:$H$7)</f>
        <v>3587200</v>
      </c>
      <c r="EZ15" s="1">
        <f>LOOKUP($A15,'DMG Tables'!$P$2:$P$35,'DMG Tables'!$O$2:$O$35)*EZ$1*LOOKUP(EZ$1,'DMG Tables'!$G$2:$G$7,'DMG Tables'!$H$2:$H$7)</f>
        <v>3610800</v>
      </c>
      <c r="FA15" s="1">
        <f>LOOKUP($A15,'DMG Tables'!$P$2:$P$35,'DMG Tables'!$O$2:$O$35)*FA$1*LOOKUP(FA$1,'DMG Tables'!$G$2:$G$7,'DMG Tables'!$H$2:$H$7)</f>
        <v>3634400</v>
      </c>
      <c r="FB15" s="1">
        <f>LOOKUP($A15,'DMG Tables'!$P$2:$P$35,'DMG Tables'!$O$2:$O$35)*FB$1*LOOKUP(FB$1,'DMG Tables'!$G$2:$G$7,'DMG Tables'!$H$2:$H$7)</f>
        <v>3658000</v>
      </c>
      <c r="FC15" s="1">
        <f>LOOKUP($A15,'DMG Tables'!$P$2:$P$35,'DMG Tables'!$O$2:$O$35)*FC$1*LOOKUP(FC$1,'DMG Tables'!$G$2:$G$7,'DMG Tables'!$H$2:$H$7)</f>
        <v>3681600</v>
      </c>
      <c r="FD15" s="1">
        <f>LOOKUP($A15,'DMG Tables'!$P$2:$P$35,'DMG Tables'!$O$2:$O$35)*FD$1*LOOKUP(FD$1,'DMG Tables'!$G$2:$G$7,'DMG Tables'!$H$2:$H$7)</f>
        <v>3705200</v>
      </c>
      <c r="FE15" s="1">
        <f>LOOKUP($A15,'DMG Tables'!$P$2:$P$35,'DMG Tables'!$O$2:$O$35)*FE$1*LOOKUP(FE$1,'DMG Tables'!$G$2:$G$7,'DMG Tables'!$H$2:$H$7)</f>
        <v>3728800</v>
      </c>
      <c r="FF15" s="1">
        <f>LOOKUP($A15,'DMG Tables'!$P$2:$P$35,'DMG Tables'!$O$2:$O$35)*FF$1*LOOKUP(FF$1,'DMG Tables'!$G$2:$G$7,'DMG Tables'!$H$2:$H$7)</f>
        <v>3752400</v>
      </c>
      <c r="FG15" s="1">
        <f>LOOKUP($A15,'DMG Tables'!$P$2:$P$35,'DMG Tables'!$O$2:$O$35)*FG$1*LOOKUP(FG$1,'DMG Tables'!$G$2:$G$7,'DMG Tables'!$H$2:$H$7)</f>
        <v>3776000</v>
      </c>
      <c r="FH15" s="1">
        <f>LOOKUP($A15,'DMG Tables'!$P$2:$P$35,'DMG Tables'!$O$2:$O$35)*FH$1*LOOKUP(FH$1,'DMG Tables'!$G$2:$G$7,'DMG Tables'!$H$2:$H$7)</f>
        <v>3799600</v>
      </c>
      <c r="FI15" s="1">
        <f>LOOKUP($A15,'DMG Tables'!$P$2:$P$35,'DMG Tables'!$O$2:$O$35)*FI$1*LOOKUP(FI$1,'DMG Tables'!$G$2:$G$7,'DMG Tables'!$H$2:$H$7)</f>
        <v>3823200</v>
      </c>
      <c r="FJ15" s="1">
        <f>LOOKUP($A15,'DMG Tables'!$P$2:$P$35,'DMG Tables'!$O$2:$O$35)*FJ$1*LOOKUP(FJ$1,'DMG Tables'!$G$2:$G$7,'DMG Tables'!$H$2:$H$7)</f>
        <v>3846800</v>
      </c>
      <c r="FK15" s="1">
        <f>LOOKUP($A15,'DMG Tables'!$P$2:$P$35,'DMG Tables'!$O$2:$O$35)*FK$1*LOOKUP(FK$1,'DMG Tables'!$G$2:$G$7,'DMG Tables'!$H$2:$H$7)</f>
        <v>3870400</v>
      </c>
      <c r="FL15" s="1">
        <f>LOOKUP($A15,'DMG Tables'!$P$2:$P$35,'DMG Tables'!$O$2:$O$35)*FL$1*LOOKUP(FL$1,'DMG Tables'!$G$2:$G$7,'DMG Tables'!$H$2:$H$7)</f>
        <v>3894000</v>
      </c>
      <c r="FM15" s="1">
        <f>LOOKUP($A15,'DMG Tables'!$P$2:$P$35,'DMG Tables'!$O$2:$O$35)*FM$1*LOOKUP(FM$1,'DMG Tables'!$G$2:$G$7,'DMG Tables'!$H$2:$H$7)</f>
        <v>3917600</v>
      </c>
      <c r="FN15" s="1">
        <f>LOOKUP($A15,'DMG Tables'!$P$2:$P$35,'DMG Tables'!$O$2:$O$35)*FN$1*LOOKUP(FN$1,'DMG Tables'!$G$2:$G$7,'DMG Tables'!$H$2:$H$7)</f>
        <v>3941200</v>
      </c>
      <c r="FO15" s="1">
        <f>LOOKUP($A15,'DMG Tables'!$P$2:$P$35,'DMG Tables'!$O$2:$O$35)*FO$1*LOOKUP(FO$1,'DMG Tables'!$G$2:$G$7,'DMG Tables'!$H$2:$H$7)</f>
        <v>3964800</v>
      </c>
      <c r="FP15" s="1">
        <f>LOOKUP($A15,'DMG Tables'!$P$2:$P$35,'DMG Tables'!$O$2:$O$35)*FP$1*LOOKUP(FP$1,'DMG Tables'!$G$2:$G$7,'DMG Tables'!$H$2:$H$7)</f>
        <v>3988400</v>
      </c>
      <c r="FQ15" s="1">
        <f>LOOKUP($A15,'DMG Tables'!$P$2:$P$35,'DMG Tables'!$O$2:$O$35)*FQ$1*LOOKUP(FQ$1,'DMG Tables'!$G$2:$G$7,'DMG Tables'!$H$2:$H$7)</f>
        <v>4012000</v>
      </c>
      <c r="FR15" s="1">
        <f>LOOKUP($A15,'DMG Tables'!$P$2:$P$35,'DMG Tables'!$O$2:$O$35)*FR$1*LOOKUP(FR$1,'DMG Tables'!$G$2:$G$7,'DMG Tables'!$H$2:$H$7)</f>
        <v>4035600</v>
      </c>
      <c r="FS15" s="1">
        <f>LOOKUP($A15,'DMG Tables'!$P$2:$P$35,'DMG Tables'!$O$2:$O$35)*FS$1*LOOKUP(FS$1,'DMG Tables'!$G$2:$G$7,'DMG Tables'!$H$2:$H$7)</f>
        <v>4059200</v>
      </c>
      <c r="FT15" s="1">
        <f>LOOKUP($A15,'DMG Tables'!$P$2:$P$35,'DMG Tables'!$O$2:$O$35)*FT$1*LOOKUP(FT$1,'DMG Tables'!$G$2:$G$7,'DMG Tables'!$H$2:$H$7)</f>
        <v>4082800</v>
      </c>
      <c r="FU15" s="1">
        <f>LOOKUP($A15,'DMG Tables'!$P$2:$P$35,'DMG Tables'!$O$2:$O$35)*FU$1*LOOKUP(FU$1,'DMG Tables'!$G$2:$G$7,'DMG Tables'!$H$2:$H$7)</f>
        <v>4106400</v>
      </c>
      <c r="FV15" s="1">
        <f>LOOKUP($A15,'DMG Tables'!$P$2:$P$35,'DMG Tables'!$O$2:$O$35)*FV$1*LOOKUP(FV$1,'DMG Tables'!$G$2:$G$7,'DMG Tables'!$H$2:$H$7)</f>
        <v>4130000</v>
      </c>
      <c r="FW15" s="1">
        <f>LOOKUP($A15,'DMG Tables'!$P$2:$P$35,'DMG Tables'!$O$2:$O$35)*FW$1*LOOKUP(FW$1,'DMG Tables'!$G$2:$G$7,'DMG Tables'!$H$2:$H$7)</f>
        <v>4153600</v>
      </c>
      <c r="FX15" s="1">
        <f>LOOKUP($A15,'DMG Tables'!$P$2:$P$35,'DMG Tables'!$O$2:$O$35)*FX$1*LOOKUP(FX$1,'DMG Tables'!$G$2:$G$7,'DMG Tables'!$H$2:$H$7)</f>
        <v>4177200</v>
      </c>
      <c r="FY15" s="1">
        <f>LOOKUP($A15,'DMG Tables'!$P$2:$P$35,'DMG Tables'!$O$2:$O$35)*FY$1*LOOKUP(FY$1,'DMG Tables'!$G$2:$G$7,'DMG Tables'!$H$2:$H$7)</f>
        <v>4200800</v>
      </c>
      <c r="FZ15" s="1">
        <f>LOOKUP($A15,'DMG Tables'!$P$2:$P$35,'DMG Tables'!$O$2:$O$35)*FZ$1*LOOKUP(FZ$1,'DMG Tables'!$G$2:$G$7,'DMG Tables'!$H$2:$H$7)</f>
        <v>4224400</v>
      </c>
      <c r="GA15" s="1">
        <f>LOOKUP($A15,'DMG Tables'!$P$2:$P$35,'DMG Tables'!$O$2:$O$35)*GA$1*LOOKUP(GA$1,'DMG Tables'!$G$2:$G$7,'DMG Tables'!$H$2:$H$7)</f>
        <v>4248000</v>
      </c>
      <c r="GB15" s="1">
        <f>LOOKUP($A15,'DMG Tables'!$P$2:$P$35,'DMG Tables'!$O$2:$O$35)*GB$1*LOOKUP(GB$1,'DMG Tables'!$G$2:$G$7,'DMG Tables'!$H$2:$H$7)</f>
        <v>4271600</v>
      </c>
      <c r="GC15" s="1">
        <f>LOOKUP($A15,'DMG Tables'!$P$2:$P$35,'DMG Tables'!$O$2:$O$35)*GC$1*LOOKUP(GC$1,'DMG Tables'!$G$2:$G$7,'DMG Tables'!$H$2:$H$7)</f>
        <v>4295200</v>
      </c>
      <c r="GD15" s="1">
        <f>LOOKUP($A15,'DMG Tables'!$P$2:$P$35,'DMG Tables'!$O$2:$O$35)*GD$1*LOOKUP(GD$1,'DMG Tables'!$G$2:$G$7,'DMG Tables'!$H$2:$H$7)</f>
        <v>4318800</v>
      </c>
      <c r="GE15" s="1">
        <f>LOOKUP($A15,'DMG Tables'!$P$2:$P$35,'DMG Tables'!$O$2:$O$35)*GE$1*LOOKUP(GE$1,'DMG Tables'!$G$2:$G$7,'DMG Tables'!$H$2:$H$7)</f>
        <v>4342400</v>
      </c>
      <c r="GF15" s="1">
        <f>LOOKUP($A15,'DMG Tables'!$P$2:$P$35,'DMG Tables'!$O$2:$O$35)*GF$1*LOOKUP(GF$1,'DMG Tables'!$G$2:$G$7,'DMG Tables'!$H$2:$H$7)</f>
        <v>4366000</v>
      </c>
      <c r="GG15" s="1">
        <f>LOOKUP($A15,'DMG Tables'!$P$2:$P$35,'DMG Tables'!$O$2:$O$35)*GG$1*LOOKUP(GG$1,'DMG Tables'!$G$2:$G$7,'DMG Tables'!$H$2:$H$7)</f>
        <v>4389600</v>
      </c>
      <c r="GH15" s="1">
        <f>LOOKUP($A15,'DMG Tables'!$P$2:$P$35,'DMG Tables'!$O$2:$O$35)*GH$1*LOOKUP(GH$1,'DMG Tables'!$G$2:$G$7,'DMG Tables'!$H$2:$H$7)</f>
        <v>4413200</v>
      </c>
      <c r="GI15" s="1">
        <f>LOOKUP($A15,'DMG Tables'!$P$2:$P$35,'DMG Tables'!$O$2:$O$35)*GI$1*LOOKUP(GI$1,'DMG Tables'!$G$2:$G$7,'DMG Tables'!$H$2:$H$7)</f>
        <v>4436800</v>
      </c>
      <c r="GJ15" s="1">
        <f>LOOKUP($A15,'DMG Tables'!$P$2:$P$35,'DMG Tables'!$O$2:$O$35)*GJ$1*LOOKUP(GJ$1,'DMG Tables'!$G$2:$G$7,'DMG Tables'!$H$2:$H$7)</f>
        <v>4460400</v>
      </c>
      <c r="GK15" s="1">
        <f>LOOKUP($A15,'DMG Tables'!$P$2:$P$35,'DMG Tables'!$O$2:$O$35)*GK$1*LOOKUP(GK$1,'DMG Tables'!$G$2:$G$7,'DMG Tables'!$H$2:$H$7)</f>
        <v>4484000</v>
      </c>
      <c r="GL15" s="1">
        <f>LOOKUP($A15,'DMG Tables'!$P$2:$P$35,'DMG Tables'!$O$2:$O$35)*GL$1*LOOKUP(GL$1,'DMG Tables'!$G$2:$G$7,'DMG Tables'!$H$2:$H$7)</f>
        <v>4507600</v>
      </c>
      <c r="GM15" s="1">
        <f>LOOKUP($A15,'DMG Tables'!$P$2:$P$35,'DMG Tables'!$O$2:$O$35)*GM$1*LOOKUP(GM$1,'DMG Tables'!$G$2:$G$7,'DMG Tables'!$H$2:$H$7)</f>
        <v>4531200</v>
      </c>
      <c r="GN15" s="1">
        <f>LOOKUP($A15,'DMG Tables'!$P$2:$P$35,'DMG Tables'!$O$2:$O$35)*GN$1*LOOKUP(GN$1,'DMG Tables'!$G$2:$G$7,'DMG Tables'!$H$2:$H$7)</f>
        <v>4554800</v>
      </c>
      <c r="GO15" s="1">
        <f>LOOKUP($A15,'DMG Tables'!$P$2:$P$35,'DMG Tables'!$O$2:$O$35)*GO$1*LOOKUP(GO$1,'DMG Tables'!$G$2:$G$7,'DMG Tables'!$H$2:$H$7)</f>
        <v>4578400</v>
      </c>
      <c r="GP15" s="1">
        <f>LOOKUP($A15,'DMG Tables'!$P$2:$P$35,'DMG Tables'!$O$2:$O$35)*GP$1*LOOKUP(GP$1,'DMG Tables'!$G$2:$G$7,'DMG Tables'!$H$2:$H$7)</f>
        <v>4602000</v>
      </c>
      <c r="GQ15" s="1">
        <f>LOOKUP($A15,'DMG Tables'!$P$2:$P$35,'DMG Tables'!$O$2:$O$35)*GQ$1*LOOKUP(GQ$1,'DMG Tables'!$G$2:$G$7,'DMG Tables'!$H$2:$H$7)</f>
        <v>4625600</v>
      </c>
      <c r="GR15" s="1">
        <f>LOOKUP($A15,'DMG Tables'!$P$2:$P$35,'DMG Tables'!$O$2:$O$35)*GR$1*LOOKUP(GR$1,'DMG Tables'!$G$2:$G$7,'DMG Tables'!$H$2:$H$7)</f>
        <v>4649200</v>
      </c>
      <c r="GS15" s="1">
        <f>LOOKUP($A15,'DMG Tables'!$P$2:$P$35,'DMG Tables'!$O$2:$O$35)*GS$1*LOOKUP(GS$1,'DMG Tables'!$G$2:$G$7,'DMG Tables'!$H$2:$H$7)</f>
        <v>4672800</v>
      </c>
      <c r="GT15" s="1">
        <f>LOOKUP($A15,'DMG Tables'!$P$2:$P$35,'DMG Tables'!$O$2:$O$35)*GT$1*LOOKUP(GT$1,'DMG Tables'!$G$2:$G$7,'DMG Tables'!$H$2:$H$7)</f>
        <v>4696400</v>
      </c>
      <c r="GU15" s="1">
        <f>LOOKUP($A15,'DMG Tables'!$P$2:$P$35,'DMG Tables'!$O$2:$O$35)*GU$1*LOOKUP(GU$1,'DMG Tables'!$G$2:$G$7,'DMG Tables'!$H$2:$H$7)</f>
        <v>4720000</v>
      </c>
      <c r="GV15" s="1">
        <f>LOOKUP($A15,'DMG Tables'!$P$2:$P$35,'DMG Tables'!$O$2:$O$35)*GV$1*LOOKUP(GV$1,'DMG Tables'!$G$2:$G$7,'DMG Tables'!$H$2:$H$7)</f>
        <v>4743600</v>
      </c>
      <c r="GW15" s="1">
        <f>LOOKUP($A15,'DMG Tables'!$P$2:$P$35,'DMG Tables'!$O$2:$O$35)*GW$1*LOOKUP(GW$1,'DMG Tables'!$G$2:$G$7,'DMG Tables'!$H$2:$H$7)</f>
        <v>4767200</v>
      </c>
      <c r="GX15" s="1">
        <f>LOOKUP($A15,'DMG Tables'!$P$2:$P$35,'DMG Tables'!$O$2:$O$35)*GX$1*LOOKUP(GX$1,'DMG Tables'!$G$2:$G$7,'DMG Tables'!$H$2:$H$7)</f>
        <v>4790800</v>
      </c>
      <c r="GY15" s="1">
        <f>LOOKUP($A15,'DMG Tables'!$P$2:$P$35,'DMG Tables'!$O$2:$O$35)*GY$1*LOOKUP(GY$1,'DMG Tables'!$G$2:$G$7,'DMG Tables'!$H$2:$H$7)</f>
        <v>4814400</v>
      </c>
      <c r="GZ15" s="1">
        <f>LOOKUP($A15,'DMG Tables'!$P$2:$P$35,'DMG Tables'!$O$2:$O$35)*GZ$1*LOOKUP(GZ$1,'DMG Tables'!$G$2:$G$7,'DMG Tables'!$H$2:$H$7)</f>
        <v>4838000</v>
      </c>
      <c r="HA15" s="1">
        <f>LOOKUP($A15,'DMG Tables'!$P$2:$P$35,'DMG Tables'!$O$2:$O$35)*HA$1*LOOKUP(HA$1,'DMG Tables'!$G$2:$G$7,'DMG Tables'!$H$2:$H$7)</f>
        <v>4861600</v>
      </c>
      <c r="HB15" s="1">
        <f>LOOKUP($A15,'DMG Tables'!$P$2:$P$35,'DMG Tables'!$O$2:$O$35)*HB$1*LOOKUP(HB$1,'DMG Tables'!$G$2:$G$7,'DMG Tables'!$H$2:$H$7)</f>
        <v>4885200</v>
      </c>
      <c r="HC15" s="1">
        <f>LOOKUP($A15,'DMG Tables'!$P$2:$P$35,'DMG Tables'!$O$2:$O$35)*HC$1*LOOKUP(HC$1,'DMG Tables'!$G$2:$G$7,'DMG Tables'!$H$2:$H$7)</f>
        <v>4908800</v>
      </c>
      <c r="HD15" s="1">
        <f>LOOKUP($A15,'DMG Tables'!$P$2:$P$35,'DMG Tables'!$O$2:$O$35)*HD$1*LOOKUP(HD$1,'DMG Tables'!$G$2:$G$7,'DMG Tables'!$H$2:$H$7)</f>
        <v>4932400</v>
      </c>
      <c r="HE15" s="1">
        <f>LOOKUP($A15,'DMG Tables'!$P$2:$P$35,'DMG Tables'!$O$2:$O$35)*HE$1*LOOKUP(HE$1,'DMG Tables'!$G$2:$G$7,'DMG Tables'!$H$2:$H$7)</f>
        <v>4956000</v>
      </c>
      <c r="HF15" s="1">
        <f>LOOKUP($A15,'DMG Tables'!$P$2:$P$35,'DMG Tables'!$O$2:$O$35)*HF$1*LOOKUP(HF$1,'DMG Tables'!$G$2:$G$7,'DMG Tables'!$H$2:$H$7)</f>
        <v>4979600</v>
      </c>
      <c r="HG15" s="1">
        <f>LOOKUP($A15,'DMG Tables'!$P$2:$P$35,'DMG Tables'!$O$2:$O$35)*HG$1*LOOKUP(HG$1,'DMG Tables'!$G$2:$G$7,'DMG Tables'!$H$2:$H$7)</f>
        <v>5003200</v>
      </c>
      <c r="HH15" s="1">
        <f>LOOKUP($A15,'DMG Tables'!$P$2:$P$35,'DMG Tables'!$O$2:$O$35)*HH$1*LOOKUP(HH$1,'DMG Tables'!$G$2:$G$7,'DMG Tables'!$H$2:$H$7)</f>
        <v>5026800</v>
      </c>
      <c r="HI15" s="1">
        <f>LOOKUP($A15,'DMG Tables'!$P$2:$P$35,'DMG Tables'!$O$2:$O$35)*HI$1*LOOKUP(HI$1,'DMG Tables'!$G$2:$G$7,'DMG Tables'!$H$2:$H$7)</f>
        <v>5050400</v>
      </c>
      <c r="HJ15" s="1">
        <f>LOOKUP($A15,'DMG Tables'!$P$2:$P$35,'DMG Tables'!$O$2:$O$35)*HJ$1*LOOKUP(HJ$1,'DMG Tables'!$G$2:$G$7,'DMG Tables'!$H$2:$H$7)</f>
        <v>5074000</v>
      </c>
      <c r="HK15" s="1">
        <f>LOOKUP($A15,'DMG Tables'!$P$2:$P$35,'DMG Tables'!$O$2:$O$35)*HK$1*LOOKUP(HK$1,'DMG Tables'!$G$2:$G$7,'DMG Tables'!$H$2:$H$7)</f>
        <v>5097600</v>
      </c>
      <c r="HL15" s="1">
        <f>LOOKUP($A15,'DMG Tables'!$P$2:$P$35,'DMG Tables'!$O$2:$O$35)*HL$1*LOOKUP(HL$1,'DMG Tables'!$G$2:$G$7,'DMG Tables'!$H$2:$H$7)</f>
        <v>5121200</v>
      </c>
      <c r="HM15" s="1">
        <f>LOOKUP($A15,'DMG Tables'!$P$2:$P$35,'DMG Tables'!$O$2:$O$35)*HM$1*LOOKUP(HM$1,'DMG Tables'!$G$2:$G$7,'DMG Tables'!$H$2:$H$7)</f>
        <v>5144800</v>
      </c>
      <c r="HN15" s="1">
        <f>LOOKUP($A15,'DMG Tables'!$P$2:$P$35,'DMG Tables'!$O$2:$O$35)*HN$1*LOOKUP(HN$1,'DMG Tables'!$G$2:$G$7,'DMG Tables'!$H$2:$H$7)</f>
        <v>5168400</v>
      </c>
      <c r="HO15" s="1">
        <f>LOOKUP($A15,'DMG Tables'!$P$2:$P$35,'DMG Tables'!$O$2:$O$35)*HO$1*LOOKUP(HO$1,'DMG Tables'!$G$2:$G$7,'DMG Tables'!$H$2:$H$7)</f>
        <v>5192000</v>
      </c>
      <c r="HP15" s="1">
        <f>LOOKUP($A15,'DMG Tables'!$P$2:$P$35,'DMG Tables'!$O$2:$O$35)*HP$1*LOOKUP(HP$1,'DMG Tables'!$G$2:$G$7,'DMG Tables'!$H$2:$H$7)</f>
        <v>5215600</v>
      </c>
      <c r="HQ15" s="1">
        <f>LOOKUP($A15,'DMG Tables'!$P$2:$P$35,'DMG Tables'!$O$2:$O$35)*HQ$1*LOOKUP(HQ$1,'DMG Tables'!$G$2:$G$7,'DMG Tables'!$H$2:$H$7)</f>
        <v>5239200</v>
      </c>
      <c r="HR15" s="1">
        <f>LOOKUP($A15,'DMG Tables'!$P$2:$P$35,'DMG Tables'!$O$2:$O$35)*HR$1*LOOKUP(HR$1,'DMG Tables'!$G$2:$G$7,'DMG Tables'!$H$2:$H$7)</f>
        <v>5262800</v>
      </c>
      <c r="HS15" s="1">
        <f>LOOKUP($A15,'DMG Tables'!$P$2:$P$35,'DMG Tables'!$O$2:$O$35)*HS$1*LOOKUP(HS$1,'DMG Tables'!$G$2:$G$7,'DMG Tables'!$H$2:$H$7)</f>
        <v>5286400</v>
      </c>
      <c r="HT15" s="1">
        <f>LOOKUP($A15,'DMG Tables'!$P$2:$P$35,'DMG Tables'!$O$2:$O$35)*HT$1*LOOKUP(HT$1,'DMG Tables'!$G$2:$G$7,'DMG Tables'!$H$2:$H$7)</f>
        <v>5310000</v>
      </c>
      <c r="HU15" s="1">
        <f>LOOKUP($A15,'DMG Tables'!$P$2:$P$35,'DMG Tables'!$O$2:$O$35)*HU$1*LOOKUP(HU$1,'DMG Tables'!$G$2:$G$7,'DMG Tables'!$H$2:$H$7)</f>
        <v>5333600</v>
      </c>
      <c r="HV15" s="1">
        <f>LOOKUP($A15,'DMG Tables'!$P$2:$P$35,'DMG Tables'!$O$2:$O$35)*HV$1*LOOKUP(HV$1,'DMG Tables'!$G$2:$G$7,'DMG Tables'!$H$2:$H$7)</f>
        <v>5357200</v>
      </c>
      <c r="HW15" s="1">
        <f>LOOKUP($A15,'DMG Tables'!$P$2:$P$35,'DMG Tables'!$O$2:$O$35)*HW$1*LOOKUP(HW$1,'DMG Tables'!$G$2:$G$7,'DMG Tables'!$H$2:$H$7)</f>
        <v>5380800</v>
      </c>
      <c r="HX15" s="1">
        <f>LOOKUP($A15,'DMG Tables'!$P$2:$P$35,'DMG Tables'!$O$2:$O$35)*HX$1*LOOKUP(HX$1,'DMG Tables'!$G$2:$G$7,'DMG Tables'!$H$2:$H$7)</f>
        <v>5404400</v>
      </c>
      <c r="HY15" s="1">
        <f>LOOKUP($A15,'DMG Tables'!$P$2:$P$35,'DMG Tables'!$O$2:$O$35)*HY$1*LOOKUP(HY$1,'DMG Tables'!$G$2:$G$7,'DMG Tables'!$H$2:$H$7)</f>
        <v>5428000</v>
      </c>
      <c r="HZ15" s="1">
        <f>LOOKUP($A15,'DMG Tables'!$P$2:$P$35,'DMG Tables'!$O$2:$O$35)*HZ$1*LOOKUP(HZ$1,'DMG Tables'!$G$2:$G$7,'DMG Tables'!$H$2:$H$7)</f>
        <v>5451600</v>
      </c>
      <c r="IA15" s="1">
        <f>LOOKUP($A15,'DMG Tables'!$P$2:$P$35,'DMG Tables'!$O$2:$O$35)*IA$1*LOOKUP(IA$1,'DMG Tables'!$G$2:$G$7,'DMG Tables'!$H$2:$H$7)</f>
        <v>5475200</v>
      </c>
      <c r="IB15" s="1">
        <f>LOOKUP($A15,'DMG Tables'!$P$2:$P$35,'DMG Tables'!$O$2:$O$35)*IB$1*LOOKUP(IB$1,'DMG Tables'!$G$2:$G$7,'DMG Tables'!$H$2:$H$7)</f>
        <v>5498800</v>
      </c>
      <c r="IC15" s="1">
        <f>LOOKUP($A15,'DMG Tables'!$P$2:$P$35,'DMG Tables'!$O$2:$O$35)*IC$1*LOOKUP(IC$1,'DMG Tables'!$G$2:$G$7,'DMG Tables'!$H$2:$H$7)</f>
        <v>5522400</v>
      </c>
      <c r="ID15" s="1">
        <f>LOOKUP($A15,'DMG Tables'!$P$2:$P$35,'DMG Tables'!$O$2:$O$35)*ID$1*LOOKUP(ID$1,'DMG Tables'!$G$2:$G$7,'DMG Tables'!$H$2:$H$7)</f>
        <v>5546000</v>
      </c>
      <c r="IE15" s="1">
        <f>LOOKUP($A15,'DMG Tables'!$P$2:$P$35,'DMG Tables'!$O$2:$O$35)*IE$1*LOOKUP(IE$1,'DMG Tables'!$G$2:$G$7,'DMG Tables'!$H$2:$H$7)</f>
        <v>5569600</v>
      </c>
      <c r="IF15" s="1">
        <f>LOOKUP($A15,'DMG Tables'!$P$2:$P$35,'DMG Tables'!$O$2:$O$35)*IF$1*LOOKUP(IF$1,'DMG Tables'!$G$2:$G$7,'DMG Tables'!$H$2:$H$7)</f>
        <v>5593200</v>
      </c>
      <c r="IG15" s="1">
        <f>LOOKUP($A15,'DMG Tables'!$P$2:$P$35,'DMG Tables'!$O$2:$O$35)*IG$1*LOOKUP(IG$1,'DMG Tables'!$G$2:$G$7,'DMG Tables'!$H$2:$H$7)</f>
        <v>5616800</v>
      </c>
      <c r="IH15" s="1">
        <f>LOOKUP($A15,'DMG Tables'!$P$2:$P$35,'DMG Tables'!$O$2:$O$35)*IH$1*LOOKUP(IH$1,'DMG Tables'!$G$2:$G$7,'DMG Tables'!$H$2:$H$7)</f>
        <v>5640400</v>
      </c>
      <c r="II15" s="1">
        <f>LOOKUP($A15,'DMG Tables'!$P$2:$P$35,'DMG Tables'!$O$2:$O$35)*II$1*LOOKUP(II$1,'DMG Tables'!$G$2:$G$7,'DMG Tables'!$H$2:$H$7)</f>
        <v>5664000</v>
      </c>
      <c r="IJ15" s="1">
        <f>LOOKUP($A15,'DMG Tables'!$P$2:$P$35,'DMG Tables'!$O$2:$O$35)*IJ$1*LOOKUP(IJ$1,'DMG Tables'!$G$2:$G$7,'DMG Tables'!$H$2:$H$7)</f>
        <v>5687600</v>
      </c>
      <c r="IK15" s="1">
        <f>LOOKUP($A15,'DMG Tables'!$P$2:$P$35,'DMG Tables'!$O$2:$O$35)*IK$1*LOOKUP(IK$1,'DMG Tables'!$G$2:$G$7,'DMG Tables'!$H$2:$H$7)</f>
        <v>5711200</v>
      </c>
      <c r="IL15" s="1">
        <f>LOOKUP($A15,'DMG Tables'!$P$2:$P$35,'DMG Tables'!$O$2:$O$35)*IL$1*LOOKUP(IL$1,'DMG Tables'!$G$2:$G$7,'DMG Tables'!$H$2:$H$7)</f>
        <v>5734800</v>
      </c>
      <c r="IM15" s="1">
        <f>LOOKUP($A15,'DMG Tables'!$P$2:$P$35,'DMG Tables'!$O$2:$O$35)*IM$1*LOOKUP(IM$1,'DMG Tables'!$G$2:$G$7,'DMG Tables'!$H$2:$H$7)</f>
        <v>5758400</v>
      </c>
      <c r="IN15" s="1">
        <f>LOOKUP($A15,'DMG Tables'!$P$2:$P$35,'DMG Tables'!$O$2:$O$35)*IN$1*LOOKUP(IN$1,'DMG Tables'!$G$2:$G$7,'DMG Tables'!$H$2:$H$7)</f>
        <v>5782000</v>
      </c>
      <c r="IO15" s="1">
        <f>LOOKUP($A15,'DMG Tables'!$P$2:$P$35,'DMG Tables'!$O$2:$O$35)*IO$1*LOOKUP(IO$1,'DMG Tables'!$G$2:$G$7,'DMG Tables'!$H$2:$H$7)</f>
        <v>5805600</v>
      </c>
      <c r="IP15" s="1">
        <f>LOOKUP($A15,'DMG Tables'!$P$2:$P$35,'DMG Tables'!$O$2:$O$35)*IP$1*LOOKUP(IP$1,'DMG Tables'!$G$2:$G$7,'DMG Tables'!$H$2:$H$7)</f>
        <v>5829200</v>
      </c>
      <c r="IQ15" s="1">
        <f>LOOKUP($A15,'DMG Tables'!$P$2:$P$35,'DMG Tables'!$O$2:$O$35)*IQ$1*LOOKUP(IQ$1,'DMG Tables'!$G$2:$G$7,'DMG Tables'!$H$2:$H$7)</f>
        <v>5852800</v>
      </c>
      <c r="IR15" s="1">
        <f>LOOKUP($A15,'DMG Tables'!$P$2:$P$35,'DMG Tables'!$O$2:$O$35)*IR$1*LOOKUP(IR$1,'DMG Tables'!$G$2:$G$7,'DMG Tables'!$H$2:$H$7)</f>
        <v>5876400</v>
      </c>
      <c r="IS15" s="1">
        <f>LOOKUP($A15,'DMG Tables'!$P$2:$P$35,'DMG Tables'!$O$2:$O$35)*IS$1*LOOKUP(IS$1,'DMG Tables'!$G$2:$G$7,'DMG Tables'!$H$2:$H$7)</f>
        <v>5900000</v>
      </c>
      <c r="IT15" s="1">
        <f>LOOKUP($A15,'DMG Tables'!$P$2:$P$35,'DMG Tables'!$O$2:$O$35)*IT$1*LOOKUP(IT$1,'DMG Tables'!$G$2:$G$7,'DMG Tables'!$H$2:$H$7)</f>
        <v>5923600</v>
      </c>
      <c r="IU15" s="1">
        <f>LOOKUP($A15,'DMG Tables'!$P$2:$P$35,'DMG Tables'!$O$2:$O$35)*IU$1*LOOKUP(IU$1,'DMG Tables'!$G$2:$G$7,'DMG Tables'!$H$2:$H$7)</f>
        <v>5947200</v>
      </c>
      <c r="IV15" s="1">
        <f>LOOKUP($A15,'DMG Tables'!$P$2:$P$35,'DMG Tables'!$O$2:$O$35)*IV$1*LOOKUP(IV$1,'DMG Tables'!$G$2:$G$7,'DMG Tables'!$H$2:$H$7)</f>
        <v>5970800</v>
      </c>
      <c r="IW15" s="1">
        <f>LOOKUP($A15,'DMG Tables'!$P$2:$P$35,'DMG Tables'!$O$2:$O$35)*IW$1*LOOKUP(IW$1,'DMG Tables'!$G$2:$G$7,'DMG Tables'!$H$2:$H$7)</f>
        <v>5994400</v>
      </c>
      <c r="IX15" s="1">
        <f>LOOKUP($A15,'DMG Tables'!$P$2:$P$35,'DMG Tables'!$O$2:$O$35)*IX$1*LOOKUP(IX$1,'DMG Tables'!$G$2:$G$7,'DMG Tables'!$H$2:$H$7)</f>
        <v>6018000</v>
      </c>
      <c r="IY15" s="1">
        <f>LOOKUP($A15,'DMG Tables'!$P$2:$P$35,'DMG Tables'!$O$2:$O$35)*IY$1*LOOKUP(IY$1,'DMG Tables'!$G$2:$G$7,'DMG Tables'!$H$2:$H$7)</f>
        <v>6041600</v>
      </c>
      <c r="IZ15" s="1">
        <f>LOOKUP($A15,'DMG Tables'!$P$2:$P$35,'DMG Tables'!$O$2:$O$35)*IZ$1*LOOKUP(IZ$1,'DMG Tables'!$G$2:$G$7,'DMG Tables'!$H$2:$H$7)</f>
        <v>6065200</v>
      </c>
      <c r="JA15" s="1">
        <f>LOOKUP($A15,'DMG Tables'!$P$2:$P$35,'DMG Tables'!$O$2:$O$35)*JA$1*LOOKUP(JA$1,'DMG Tables'!$G$2:$G$7,'DMG Tables'!$H$2:$H$7)</f>
        <v>6088800</v>
      </c>
      <c r="JB15" s="1">
        <f>LOOKUP($A15,'DMG Tables'!$P$2:$P$35,'DMG Tables'!$O$2:$O$35)*JB$1*LOOKUP(JB$1,'DMG Tables'!$G$2:$G$7,'DMG Tables'!$H$2:$H$7)</f>
        <v>6112400</v>
      </c>
      <c r="JC15" s="1">
        <f>LOOKUP($A15,'DMG Tables'!$P$2:$P$35,'DMG Tables'!$O$2:$O$35)*JC$1*LOOKUP(JC$1,'DMG Tables'!$G$2:$G$7,'DMG Tables'!$H$2:$H$7)</f>
        <v>6136000</v>
      </c>
      <c r="JD15" s="1">
        <f>LOOKUP($A15,'DMG Tables'!$P$2:$P$35,'DMG Tables'!$O$2:$O$35)*JD$1*LOOKUP(JD$1,'DMG Tables'!$G$2:$G$7,'DMG Tables'!$H$2:$H$7)</f>
        <v>6159600</v>
      </c>
      <c r="JE15" s="1">
        <f>LOOKUP($A15,'DMG Tables'!$P$2:$P$35,'DMG Tables'!$O$2:$O$35)*JE$1*LOOKUP(JE$1,'DMG Tables'!$G$2:$G$7,'DMG Tables'!$H$2:$H$7)</f>
        <v>6183200</v>
      </c>
      <c r="JF15" s="1">
        <f>LOOKUP($A15,'DMG Tables'!$P$2:$P$35,'DMG Tables'!$O$2:$O$35)*JF$1*LOOKUP(JF$1,'DMG Tables'!$G$2:$G$7,'DMG Tables'!$H$2:$H$7)</f>
        <v>6206800</v>
      </c>
      <c r="JG15" s="1">
        <f>LOOKUP($A15,'DMG Tables'!$P$2:$P$35,'DMG Tables'!$O$2:$O$35)*JG$1*LOOKUP(JG$1,'DMG Tables'!$G$2:$G$7,'DMG Tables'!$H$2:$H$7)</f>
        <v>6230400</v>
      </c>
      <c r="JH15" s="1">
        <f>LOOKUP($A15,'DMG Tables'!$P$2:$P$35,'DMG Tables'!$O$2:$O$35)*JH$1*LOOKUP(JH$1,'DMG Tables'!$G$2:$G$7,'DMG Tables'!$H$2:$H$7)</f>
        <v>6254000</v>
      </c>
      <c r="JI15" s="1">
        <f>LOOKUP($A15,'DMG Tables'!$P$2:$P$35,'DMG Tables'!$O$2:$O$35)*JI$1*LOOKUP(JI$1,'DMG Tables'!$G$2:$G$7,'DMG Tables'!$H$2:$H$7)</f>
        <v>6277600</v>
      </c>
      <c r="JJ15" s="1">
        <f>LOOKUP($A15,'DMG Tables'!$P$2:$P$35,'DMG Tables'!$O$2:$O$35)*JJ$1*LOOKUP(JJ$1,'DMG Tables'!$G$2:$G$7,'DMG Tables'!$H$2:$H$7)</f>
        <v>6301200</v>
      </c>
      <c r="JK15" s="1">
        <f>LOOKUP($A15,'DMG Tables'!$P$2:$P$35,'DMG Tables'!$O$2:$O$35)*JK$1*LOOKUP(JK$1,'DMG Tables'!$G$2:$G$7,'DMG Tables'!$H$2:$H$7)</f>
        <v>6324800</v>
      </c>
      <c r="JL15" s="1">
        <f>LOOKUP($A15,'DMG Tables'!$P$2:$P$35,'DMG Tables'!$O$2:$O$35)*JL$1*LOOKUP(JL$1,'DMG Tables'!$G$2:$G$7,'DMG Tables'!$H$2:$H$7)</f>
        <v>6348400</v>
      </c>
      <c r="JM15" s="1">
        <f>LOOKUP($A15,'DMG Tables'!$P$2:$P$35,'DMG Tables'!$O$2:$O$35)*JM$1*LOOKUP(JM$1,'DMG Tables'!$G$2:$G$7,'DMG Tables'!$H$2:$H$7)</f>
        <v>6372000</v>
      </c>
      <c r="JN15" s="1">
        <f>LOOKUP($A15,'DMG Tables'!$P$2:$P$35,'DMG Tables'!$O$2:$O$35)*JN$1*LOOKUP(JN$1,'DMG Tables'!$G$2:$G$7,'DMG Tables'!$H$2:$H$7)</f>
        <v>6395600</v>
      </c>
      <c r="JO15" s="1">
        <f>LOOKUP($A15,'DMG Tables'!$P$2:$P$35,'DMG Tables'!$O$2:$O$35)*JO$1*LOOKUP(JO$1,'DMG Tables'!$G$2:$G$7,'DMG Tables'!$H$2:$H$7)</f>
        <v>6419200</v>
      </c>
      <c r="JP15" s="1">
        <f>LOOKUP($A15,'DMG Tables'!$P$2:$P$35,'DMG Tables'!$O$2:$O$35)*JP$1*LOOKUP(JP$1,'DMG Tables'!$G$2:$G$7,'DMG Tables'!$H$2:$H$7)</f>
        <v>6442800</v>
      </c>
      <c r="JQ15" s="1">
        <f>LOOKUP($A15,'DMG Tables'!$P$2:$P$35,'DMG Tables'!$O$2:$O$35)*JQ$1*LOOKUP(JQ$1,'DMG Tables'!$G$2:$G$7,'DMG Tables'!$H$2:$H$7)</f>
        <v>6466400</v>
      </c>
      <c r="JR15" s="1">
        <f>LOOKUP($A15,'DMG Tables'!$P$2:$P$35,'DMG Tables'!$O$2:$O$35)*JR$1*LOOKUP(JR$1,'DMG Tables'!$G$2:$G$7,'DMG Tables'!$H$2:$H$7)</f>
        <v>6490000</v>
      </c>
      <c r="JS15" s="1">
        <f>LOOKUP($A15,'DMG Tables'!$P$2:$P$35,'DMG Tables'!$O$2:$O$35)*JS$1*LOOKUP(JS$1,'DMG Tables'!$G$2:$G$7,'DMG Tables'!$H$2:$H$7)</f>
        <v>6513600</v>
      </c>
      <c r="JT15" s="1">
        <f>LOOKUP($A15,'DMG Tables'!$P$2:$P$35,'DMG Tables'!$O$2:$O$35)*JT$1*LOOKUP(JT$1,'DMG Tables'!$G$2:$G$7,'DMG Tables'!$H$2:$H$7)</f>
        <v>6537200</v>
      </c>
      <c r="JU15" s="1">
        <f>LOOKUP($A15,'DMG Tables'!$P$2:$P$35,'DMG Tables'!$O$2:$O$35)*JU$1*LOOKUP(JU$1,'DMG Tables'!$G$2:$G$7,'DMG Tables'!$H$2:$H$7)</f>
        <v>6560800</v>
      </c>
      <c r="JV15" s="1">
        <f>LOOKUP($A15,'DMG Tables'!$P$2:$P$35,'DMG Tables'!$O$2:$O$35)*JV$1*LOOKUP(JV$1,'DMG Tables'!$G$2:$G$7,'DMG Tables'!$H$2:$H$7)</f>
        <v>6584400</v>
      </c>
      <c r="JW15" s="1">
        <f>LOOKUP($A15,'DMG Tables'!$P$2:$P$35,'DMG Tables'!$O$2:$O$35)*JW$1*LOOKUP(JW$1,'DMG Tables'!$G$2:$G$7,'DMG Tables'!$H$2:$H$7)</f>
        <v>6608000</v>
      </c>
      <c r="JX15" s="1">
        <f>LOOKUP($A15,'DMG Tables'!$P$2:$P$35,'DMG Tables'!$O$2:$O$35)*JX$1*LOOKUP(JX$1,'DMG Tables'!$G$2:$G$7,'DMG Tables'!$H$2:$H$7)</f>
        <v>6631600</v>
      </c>
      <c r="JY15" s="1">
        <f>LOOKUP($A15,'DMG Tables'!$P$2:$P$35,'DMG Tables'!$O$2:$O$35)*JY$1*LOOKUP(JY$1,'DMG Tables'!$G$2:$G$7,'DMG Tables'!$H$2:$H$7)</f>
        <v>6655200</v>
      </c>
      <c r="JZ15" s="1">
        <f>LOOKUP($A15,'DMG Tables'!$P$2:$P$35,'DMG Tables'!$O$2:$O$35)*JZ$1*LOOKUP(JZ$1,'DMG Tables'!$G$2:$G$7,'DMG Tables'!$H$2:$H$7)</f>
        <v>6678800</v>
      </c>
      <c r="KA15" s="1">
        <f>LOOKUP($A15,'DMG Tables'!$P$2:$P$35,'DMG Tables'!$O$2:$O$35)*KA$1*LOOKUP(KA$1,'DMG Tables'!$G$2:$G$7,'DMG Tables'!$H$2:$H$7)</f>
        <v>6702400</v>
      </c>
      <c r="KB15" s="1">
        <f>LOOKUP($A15,'DMG Tables'!$P$2:$P$35,'DMG Tables'!$O$2:$O$35)*KB$1*LOOKUP(KB$1,'DMG Tables'!$G$2:$G$7,'DMG Tables'!$H$2:$H$7)</f>
        <v>6726000</v>
      </c>
      <c r="KC15" s="1">
        <f>LOOKUP($A15,'DMG Tables'!$P$2:$P$35,'DMG Tables'!$O$2:$O$35)*KC$1*LOOKUP(KC$1,'DMG Tables'!$G$2:$G$7,'DMG Tables'!$H$2:$H$7)</f>
        <v>6749600</v>
      </c>
      <c r="KD15" s="1">
        <f>LOOKUP($A15,'DMG Tables'!$P$2:$P$35,'DMG Tables'!$O$2:$O$35)*KD$1*LOOKUP(KD$1,'DMG Tables'!$G$2:$G$7,'DMG Tables'!$H$2:$H$7)</f>
        <v>6773200</v>
      </c>
      <c r="KE15" s="1">
        <f>LOOKUP($A15,'DMG Tables'!$P$2:$P$35,'DMG Tables'!$O$2:$O$35)*KE$1*LOOKUP(KE$1,'DMG Tables'!$G$2:$G$7,'DMG Tables'!$H$2:$H$7)</f>
        <v>6796800</v>
      </c>
      <c r="KF15" s="1">
        <f>LOOKUP($A15,'DMG Tables'!$P$2:$P$35,'DMG Tables'!$O$2:$O$35)*KF$1*LOOKUP(KF$1,'DMG Tables'!$G$2:$G$7,'DMG Tables'!$H$2:$H$7)</f>
        <v>6820400</v>
      </c>
      <c r="KG15" s="1">
        <f>LOOKUP($A15,'DMG Tables'!$P$2:$P$35,'DMG Tables'!$O$2:$O$35)*KG$1*LOOKUP(KG$1,'DMG Tables'!$G$2:$G$7,'DMG Tables'!$H$2:$H$7)</f>
        <v>6844000</v>
      </c>
      <c r="KH15" s="1">
        <f>LOOKUP($A15,'DMG Tables'!$P$2:$P$35,'DMG Tables'!$O$2:$O$35)*KH$1*LOOKUP(KH$1,'DMG Tables'!$G$2:$G$7,'DMG Tables'!$H$2:$H$7)</f>
        <v>6867600</v>
      </c>
      <c r="KI15" s="1">
        <f>LOOKUP($A15,'DMG Tables'!$P$2:$P$35,'DMG Tables'!$O$2:$O$35)*KI$1*LOOKUP(KI$1,'DMG Tables'!$G$2:$G$7,'DMG Tables'!$H$2:$H$7)</f>
        <v>6891200</v>
      </c>
      <c r="KJ15" s="1">
        <f>LOOKUP($A15,'DMG Tables'!$P$2:$P$35,'DMG Tables'!$O$2:$O$35)*KJ$1*LOOKUP(KJ$1,'DMG Tables'!$G$2:$G$7,'DMG Tables'!$H$2:$H$7)</f>
        <v>6914800</v>
      </c>
      <c r="KK15" s="1">
        <f>LOOKUP($A15,'DMG Tables'!$P$2:$P$35,'DMG Tables'!$O$2:$O$35)*KK$1*LOOKUP(KK$1,'DMG Tables'!$G$2:$G$7,'DMG Tables'!$H$2:$H$7)</f>
        <v>6938400</v>
      </c>
      <c r="KL15" s="1">
        <f>LOOKUP($A15,'DMG Tables'!$P$2:$P$35,'DMG Tables'!$O$2:$O$35)*KL$1*LOOKUP(KL$1,'DMG Tables'!$G$2:$G$7,'DMG Tables'!$H$2:$H$7)</f>
        <v>6962000</v>
      </c>
      <c r="KM15" s="1">
        <f>LOOKUP($A15,'DMG Tables'!$P$2:$P$35,'DMG Tables'!$O$2:$O$35)*KM$1*LOOKUP(KM$1,'DMG Tables'!$G$2:$G$7,'DMG Tables'!$H$2:$H$7)</f>
        <v>6985600</v>
      </c>
      <c r="KN15" s="1">
        <f>LOOKUP($A15,'DMG Tables'!$P$2:$P$35,'DMG Tables'!$O$2:$O$35)*KN$1*LOOKUP(KN$1,'DMG Tables'!$G$2:$G$7,'DMG Tables'!$H$2:$H$7)</f>
        <v>7009200</v>
      </c>
      <c r="KO15" s="1">
        <f>LOOKUP($A15,'DMG Tables'!$P$2:$P$35,'DMG Tables'!$O$2:$O$35)*KO$1*LOOKUP(KO$1,'DMG Tables'!$G$2:$G$7,'DMG Tables'!$H$2:$H$7)</f>
        <v>7032800</v>
      </c>
      <c r="KP15" s="1">
        <f>LOOKUP($A15,'DMG Tables'!$P$2:$P$35,'DMG Tables'!$O$2:$O$35)*KP$1*LOOKUP(KP$1,'DMG Tables'!$G$2:$G$7,'DMG Tables'!$H$2:$H$7)</f>
        <v>7056400</v>
      </c>
      <c r="KQ15" s="1">
        <f>LOOKUP($A15,'DMG Tables'!$P$2:$P$35,'DMG Tables'!$O$2:$O$35)*KQ$1*LOOKUP(KQ$1,'DMG Tables'!$G$2:$G$7,'DMG Tables'!$H$2:$H$7)</f>
        <v>7080000</v>
      </c>
      <c r="KR15" s="1">
        <f>LOOKUP($A15,'DMG Tables'!$P$2:$P$35,'DMG Tables'!$O$2:$O$35)*KR$1*LOOKUP(KR$1,'DMG Tables'!$G$2:$G$7,'DMG Tables'!$H$2:$H$7)</f>
        <v>7103600</v>
      </c>
      <c r="KS15" s="1">
        <f>LOOKUP($A15,'DMG Tables'!$P$2:$P$35,'DMG Tables'!$O$2:$O$35)*KS$1*LOOKUP(KS$1,'DMG Tables'!$G$2:$G$7,'DMG Tables'!$H$2:$H$7)</f>
        <v>7127200</v>
      </c>
      <c r="KT15" s="1">
        <f>LOOKUP($A15,'DMG Tables'!$P$2:$P$35,'DMG Tables'!$O$2:$O$35)*KT$1*LOOKUP(KT$1,'DMG Tables'!$G$2:$G$7,'DMG Tables'!$H$2:$H$7)</f>
        <v>7150800</v>
      </c>
      <c r="KU15" s="1">
        <f>LOOKUP($A15,'DMG Tables'!$P$2:$P$35,'DMG Tables'!$O$2:$O$35)*KU$1*LOOKUP(KU$1,'DMG Tables'!$G$2:$G$7,'DMG Tables'!$H$2:$H$7)</f>
        <v>7174400</v>
      </c>
      <c r="KV15" s="1">
        <f>LOOKUP($A15,'DMG Tables'!$P$2:$P$35,'DMG Tables'!$O$2:$O$35)*KV$1*LOOKUP(KV$1,'DMG Tables'!$G$2:$G$7,'DMG Tables'!$H$2:$H$7)</f>
        <v>7198000</v>
      </c>
      <c r="KW15" s="1">
        <f>LOOKUP($A15,'DMG Tables'!$P$2:$P$35,'DMG Tables'!$O$2:$O$35)*KW$1*LOOKUP(KW$1,'DMG Tables'!$G$2:$G$7,'DMG Tables'!$H$2:$H$7)</f>
        <v>7221600</v>
      </c>
      <c r="KX15" s="1">
        <f>LOOKUP($A15,'DMG Tables'!$P$2:$P$35,'DMG Tables'!$O$2:$O$35)*KX$1*LOOKUP(KX$1,'DMG Tables'!$G$2:$G$7,'DMG Tables'!$H$2:$H$7)</f>
        <v>7245200</v>
      </c>
      <c r="KY15" s="1">
        <f>LOOKUP($A15,'DMG Tables'!$P$2:$P$35,'DMG Tables'!$O$2:$O$35)*KY$1*LOOKUP(KY$1,'DMG Tables'!$G$2:$G$7,'DMG Tables'!$H$2:$H$7)</f>
        <v>7268800</v>
      </c>
      <c r="KZ15" s="1">
        <f>LOOKUP($A15,'DMG Tables'!$P$2:$P$35,'DMG Tables'!$O$2:$O$35)*KZ$1*LOOKUP(KZ$1,'DMG Tables'!$G$2:$G$7,'DMG Tables'!$H$2:$H$7)</f>
        <v>7292400</v>
      </c>
      <c r="LA15" s="1">
        <f>LOOKUP($A15,'DMG Tables'!$P$2:$P$35,'DMG Tables'!$O$2:$O$35)*LA$1*LOOKUP(LA$1,'DMG Tables'!$G$2:$G$7,'DMG Tables'!$H$2:$H$7)</f>
        <v>7316000</v>
      </c>
      <c r="LB15" s="1">
        <f>LOOKUP($A15,'DMG Tables'!$P$2:$P$35,'DMG Tables'!$O$2:$O$35)*LB$1*LOOKUP(LB$1,'DMG Tables'!$G$2:$G$7,'DMG Tables'!$H$2:$H$7)</f>
        <v>7339600</v>
      </c>
      <c r="LC15" s="1">
        <f>LOOKUP($A15,'DMG Tables'!$P$2:$P$35,'DMG Tables'!$O$2:$O$35)*LC$1*LOOKUP(LC$1,'DMG Tables'!$G$2:$G$7,'DMG Tables'!$H$2:$H$7)</f>
        <v>7363200</v>
      </c>
      <c r="LD15" s="1">
        <f>LOOKUP($A15,'DMG Tables'!$P$2:$P$35,'DMG Tables'!$O$2:$O$35)*LD$1*LOOKUP(LD$1,'DMG Tables'!$G$2:$G$7,'DMG Tables'!$H$2:$H$7)</f>
        <v>7386800</v>
      </c>
      <c r="LE15" s="1">
        <f>LOOKUP($A15,'DMG Tables'!$P$2:$P$35,'DMG Tables'!$O$2:$O$35)*LE$1*LOOKUP(LE$1,'DMG Tables'!$G$2:$G$7,'DMG Tables'!$H$2:$H$7)</f>
        <v>7410400</v>
      </c>
      <c r="LF15" s="1">
        <f>LOOKUP($A15,'DMG Tables'!$P$2:$P$35,'DMG Tables'!$O$2:$O$35)*LF$1*LOOKUP(LF$1,'DMG Tables'!$G$2:$G$7,'DMG Tables'!$H$2:$H$7)</f>
        <v>7434000</v>
      </c>
      <c r="LG15" s="1">
        <f>LOOKUP($A15,'DMG Tables'!$P$2:$P$35,'DMG Tables'!$O$2:$O$35)*LG$1*LOOKUP(LG$1,'DMG Tables'!$G$2:$G$7,'DMG Tables'!$H$2:$H$7)</f>
        <v>7457600</v>
      </c>
      <c r="LH15" s="1">
        <f>LOOKUP($A15,'DMG Tables'!$P$2:$P$35,'DMG Tables'!$O$2:$O$35)*LH$1*LOOKUP(LH$1,'DMG Tables'!$G$2:$G$7,'DMG Tables'!$H$2:$H$7)</f>
        <v>7481200</v>
      </c>
      <c r="LI15" s="1">
        <f>LOOKUP($A15,'DMG Tables'!$P$2:$P$35,'DMG Tables'!$O$2:$O$35)*LI$1*LOOKUP(LI$1,'DMG Tables'!$G$2:$G$7,'DMG Tables'!$H$2:$H$7)</f>
        <v>7504800</v>
      </c>
      <c r="LJ15" s="1">
        <f>LOOKUP($A15,'DMG Tables'!$P$2:$P$35,'DMG Tables'!$O$2:$O$35)*LJ$1*LOOKUP(LJ$1,'DMG Tables'!$G$2:$G$7,'DMG Tables'!$H$2:$H$7)</f>
        <v>7528400</v>
      </c>
      <c r="LK15" s="1">
        <f>LOOKUP($A15,'DMG Tables'!$P$2:$P$35,'DMG Tables'!$O$2:$O$35)*LK$1*LOOKUP(LK$1,'DMG Tables'!$G$2:$G$7,'DMG Tables'!$H$2:$H$7)</f>
        <v>7552000</v>
      </c>
      <c r="LL15" s="1">
        <f>LOOKUP($A15,'DMG Tables'!$P$2:$P$35,'DMG Tables'!$O$2:$O$35)*LL$1*LOOKUP(LL$1,'DMG Tables'!$G$2:$G$7,'DMG Tables'!$H$2:$H$7)</f>
        <v>7575600</v>
      </c>
      <c r="LM15" s="1">
        <f>LOOKUP($A15,'DMG Tables'!$P$2:$P$35,'DMG Tables'!$O$2:$O$35)*LM$1*LOOKUP(LM$1,'DMG Tables'!$G$2:$G$7,'DMG Tables'!$H$2:$H$7)</f>
        <v>7599200</v>
      </c>
      <c r="LN15" s="1">
        <f>LOOKUP($A15,'DMG Tables'!$P$2:$P$35,'DMG Tables'!$O$2:$O$35)*LN$1*LOOKUP(LN$1,'DMG Tables'!$G$2:$G$7,'DMG Tables'!$H$2:$H$7)</f>
        <v>7622800</v>
      </c>
      <c r="LO15" s="1">
        <f>LOOKUP($A15,'DMG Tables'!$P$2:$P$35,'DMG Tables'!$O$2:$O$35)*LO$1*LOOKUP(LO$1,'DMG Tables'!$G$2:$G$7,'DMG Tables'!$H$2:$H$7)</f>
        <v>7646400</v>
      </c>
      <c r="LP15" s="1">
        <f>LOOKUP($A15,'DMG Tables'!$P$2:$P$35,'DMG Tables'!$O$2:$O$35)*LP$1*LOOKUP(LP$1,'DMG Tables'!$G$2:$G$7,'DMG Tables'!$H$2:$H$7)</f>
        <v>7670000</v>
      </c>
      <c r="LQ15" s="1">
        <f>LOOKUP($A15,'DMG Tables'!$P$2:$P$35,'DMG Tables'!$O$2:$O$35)*LQ$1*LOOKUP(LQ$1,'DMG Tables'!$G$2:$G$7,'DMG Tables'!$H$2:$H$7)</f>
        <v>7693600</v>
      </c>
      <c r="LR15" s="1">
        <f>LOOKUP($A15,'DMG Tables'!$P$2:$P$35,'DMG Tables'!$O$2:$O$35)*LR$1*LOOKUP(LR$1,'DMG Tables'!$G$2:$G$7,'DMG Tables'!$H$2:$H$7)</f>
        <v>7717200</v>
      </c>
      <c r="LS15" s="1">
        <f>LOOKUP($A15,'DMG Tables'!$P$2:$P$35,'DMG Tables'!$O$2:$O$35)*LS$1*LOOKUP(LS$1,'DMG Tables'!$G$2:$G$7,'DMG Tables'!$H$2:$H$7)</f>
        <v>7740800</v>
      </c>
      <c r="LT15" s="1">
        <f>LOOKUP($A15,'DMG Tables'!$P$2:$P$35,'DMG Tables'!$O$2:$O$35)*LT$1*LOOKUP(LT$1,'DMG Tables'!$G$2:$G$7,'DMG Tables'!$H$2:$H$7)</f>
        <v>7764400</v>
      </c>
      <c r="LU15" s="1">
        <f>LOOKUP($A15,'DMG Tables'!$P$2:$P$35,'DMG Tables'!$O$2:$O$35)*LU$1*LOOKUP(LU$1,'DMG Tables'!$G$2:$G$7,'DMG Tables'!$H$2:$H$7)</f>
        <v>7788000</v>
      </c>
      <c r="LV15" s="1">
        <f>LOOKUP($A15,'DMG Tables'!$P$2:$P$35,'DMG Tables'!$O$2:$O$35)*LV$1*LOOKUP(LV$1,'DMG Tables'!$G$2:$G$7,'DMG Tables'!$H$2:$H$7)</f>
        <v>7811600</v>
      </c>
      <c r="LW15" s="1">
        <f>LOOKUP($A15,'DMG Tables'!$P$2:$P$35,'DMG Tables'!$O$2:$O$35)*LW$1*LOOKUP(LW$1,'DMG Tables'!$G$2:$G$7,'DMG Tables'!$H$2:$H$7)</f>
        <v>7835200</v>
      </c>
      <c r="LX15" s="1">
        <f>LOOKUP($A15,'DMG Tables'!$P$2:$P$35,'DMG Tables'!$O$2:$O$35)*LX$1*LOOKUP(LX$1,'DMG Tables'!$G$2:$G$7,'DMG Tables'!$H$2:$H$7)</f>
        <v>7858800</v>
      </c>
      <c r="LY15" s="1">
        <f>LOOKUP($A15,'DMG Tables'!$P$2:$P$35,'DMG Tables'!$O$2:$O$35)*LY$1*LOOKUP(LY$1,'DMG Tables'!$G$2:$G$7,'DMG Tables'!$H$2:$H$7)</f>
        <v>7882400</v>
      </c>
      <c r="LZ15" s="1">
        <f>LOOKUP($A15,'DMG Tables'!$P$2:$P$35,'DMG Tables'!$O$2:$O$35)*LZ$1*LOOKUP(LZ$1,'DMG Tables'!$G$2:$G$7,'DMG Tables'!$H$2:$H$7)</f>
        <v>7906000</v>
      </c>
      <c r="MA15" s="1">
        <f>LOOKUP($A15,'DMG Tables'!$P$2:$P$35,'DMG Tables'!$O$2:$O$35)*MA$1*LOOKUP(MA$1,'DMG Tables'!$G$2:$G$7,'DMG Tables'!$H$2:$H$7)</f>
        <v>7929600</v>
      </c>
      <c r="MB15" s="1">
        <f>LOOKUP($A15,'DMG Tables'!$P$2:$P$35,'DMG Tables'!$O$2:$O$35)*MB$1*LOOKUP(MB$1,'DMG Tables'!$G$2:$G$7,'DMG Tables'!$H$2:$H$7)</f>
        <v>7953200</v>
      </c>
      <c r="MC15" s="1">
        <f>LOOKUP($A15,'DMG Tables'!$P$2:$P$35,'DMG Tables'!$O$2:$O$35)*MC$1*LOOKUP(MC$1,'DMG Tables'!$G$2:$G$7,'DMG Tables'!$H$2:$H$7)</f>
        <v>7976800</v>
      </c>
      <c r="MD15" s="1">
        <f>LOOKUP($A15,'DMG Tables'!$P$2:$P$35,'DMG Tables'!$O$2:$O$35)*MD$1*LOOKUP(MD$1,'DMG Tables'!$G$2:$G$7,'DMG Tables'!$H$2:$H$7)</f>
        <v>8000400</v>
      </c>
      <c r="ME15" s="1">
        <f>LOOKUP($A15,'DMG Tables'!$P$2:$P$35,'DMG Tables'!$O$2:$O$35)*ME$1*LOOKUP(ME$1,'DMG Tables'!$G$2:$G$7,'DMG Tables'!$H$2:$H$7)</f>
        <v>8024000</v>
      </c>
      <c r="MF15" s="1">
        <f>LOOKUP($A15,'DMG Tables'!$P$2:$P$35,'DMG Tables'!$O$2:$O$35)*MF$1*LOOKUP(MF$1,'DMG Tables'!$G$2:$G$7,'DMG Tables'!$H$2:$H$7)</f>
        <v>8047600</v>
      </c>
      <c r="MG15" s="1">
        <f>LOOKUP($A15,'DMG Tables'!$P$2:$P$35,'DMG Tables'!$O$2:$O$35)*MG$1*LOOKUP(MG$1,'DMG Tables'!$G$2:$G$7,'DMG Tables'!$H$2:$H$7)</f>
        <v>8071200</v>
      </c>
      <c r="MH15" s="1">
        <f>LOOKUP($A15,'DMG Tables'!$P$2:$P$35,'DMG Tables'!$O$2:$O$35)*MH$1*LOOKUP(MH$1,'DMG Tables'!$G$2:$G$7,'DMG Tables'!$H$2:$H$7)</f>
        <v>8094800</v>
      </c>
      <c r="MI15" s="1">
        <f>LOOKUP($A15,'DMG Tables'!$P$2:$P$35,'DMG Tables'!$O$2:$O$35)*MI$1*LOOKUP(MI$1,'DMG Tables'!$G$2:$G$7,'DMG Tables'!$H$2:$H$7)</f>
        <v>8118400</v>
      </c>
      <c r="MJ15" s="1">
        <f>LOOKUP($A15,'DMG Tables'!$P$2:$P$35,'DMG Tables'!$O$2:$O$35)*MJ$1*LOOKUP(MJ$1,'DMG Tables'!$G$2:$G$7,'DMG Tables'!$H$2:$H$7)</f>
        <v>8142000</v>
      </c>
      <c r="MK15" s="1">
        <f>LOOKUP($A15,'DMG Tables'!$P$2:$P$35,'DMG Tables'!$O$2:$O$35)*MK$1*LOOKUP(MK$1,'DMG Tables'!$G$2:$G$7,'DMG Tables'!$H$2:$H$7)</f>
        <v>8165600</v>
      </c>
      <c r="ML15" s="1">
        <f>LOOKUP($A15,'DMG Tables'!$P$2:$P$35,'DMG Tables'!$O$2:$O$35)*ML$1*LOOKUP(ML$1,'DMG Tables'!$G$2:$G$7,'DMG Tables'!$H$2:$H$7)</f>
        <v>8189200</v>
      </c>
      <c r="MM15" s="1">
        <f>LOOKUP($A15,'DMG Tables'!$P$2:$P$35,'DMG Tables'!$O$2:$O$35)*MM$1*LOOKUP(MM$1,'DMG Tables'!$G$2:$G$7,'DMG Tables'!$H$2:$H$7)</f>
        <v>8212800</v>
      </c>
      <c r="MN15" s="1">
        <f>LOOKUP($A15,'DMG Tables'!$P$2:$P$35,'DMG Tables'!$O$2:$O$35)*MN$1*LOOKUP(MN$1,'DMG Tables'!$G$2:$G$7,'DMG Tables'!$H$2:$H$7)</f>
        <v>8236400</v>
      </c>
      <c r="MO15" s="1">
        <f>LOOKUP($A15,'DMG Tables'!$P$2:$P$35,'DMG Tables'!$O$2:$O$35)*MO$1*LOOKUP(MO$1,'DMG Tables'!$G$2:$G$7,'DMG Tables'!$H$2:$H$7)</f>
        <v>8260000</v>
      </c>
      <c r="MP15" s="1">
        <f>LOOKUP($A15,'DMG Tables'!$P$2:$P$35,'DMG Tables'!$O$2:$O$35)*MP$1*LOOKUP(MP$1,'DMG Tables'!$G$2:$G$7,'DMG Tables'!$H$2:$H$7)</f>
        <v>8283600</v>
      </c>
      <c r="MQ15" s="1">
        <f>LOOKUP($A15,'DMG Tables'!$P$2:$P$35,'DMG Tables'!$O$2:$O$35)*MQ$1*LOOKUP(MQ$1,'DMG Tables'!$G$2:$G$7,'DMG Tables'!$H$2:$H$7)</f>
        <v>8307200</v>
      </c>
      <c r="MR15" s="1">
        <f>LOOKUP($A15,'DMG Tables'!$P$2:$P$35,'DMG Tables'!$O$2:$O$35)*MR$1*LOOKUP(MR$1,'DMG Tables'!$G$2:$G$7,'DMG Tables'!$H$2:$H$7)</f>
        <v>8330800</v>
      </c>
      <c r="MS15" s="1">
        <f>LOOKUP($A15,'DMG Tables'!$P$2:$P$35,'DMG Tables'!$O$2:$O$35)*MS$1*LOOKUP(MS$1,'DMG Tables'!$G$2:$G$7,'DMG Tables'!$H$2:$H$7)</f>
        <v>8354400</v>
      </c>
      <c r="MT15" s="1">
        <f>LOOKUP($A15,'DMG Tables'!$P$2:$P$35,'DMG Tables'!$O$2:$O$35)*MT$1*LOOKUP(MT$1,'DMG Tables'!$G$2:$G$7,'DMG Tables'!$H$2:$H$7)</f>
        <v>8378000</v>
      </c>
      <c r="MU15" s="1">
        <f>LOOKUP($A15,'DMG Tables'!$P$2:$P$35,'DMG Tables'!$O$2:$O$35)*MU$1*LOOKUP(MU$1,'DMG Tables'!$G$2:$G$7,'DMG Tables'!$H$2:$H$7)</f>
        <v>8401600</v>
      </c>
      <c r="MV15" s="1">
        <f>LOOKUP($A15,'DMG Tables'!$P$2:$P$35,'DMG Tables'!$O$2:$O$35)*MV$1*LOOKUP(MV$1,'DMG Tables'!$G$2:$G$7,'DMG Tables'!$H$2:$H$7)</f>
        <v>8425200</v>
      </c>
      <c r="MW15" s="1">
        <f>LOOKUP($A15,'DMG Tables'!$P$2:$P$35,'DMG Tables'!$O$2:$O$35)*MW$1*LOOKUP(MW$1,'DMG Tables'!$G$2:$G$7,'DMG Tables'!$H$2:$H$7)</f>
        <v>8448800</v>
      </c>
      <c r="MX15" s="1">
        <f>LOOKUP($A15,'DMG Tables'!$P$2:$P$35,'DMG Tables'!$O$2:$O$35)*MX$1*LOOKUP(MX$1,'DMG Tables'!$G$2:$G$7,'DMG Tables'!$H$2:$H$7)</f>
        <v>8472400</v>
      </c>
      <c r="MY15" s="1">
        <f>LOOKUP($A15,'DMG Tables'!$P$2:$P$35,'DMG Tables'!$O$2:$O$35)*MY$1*LOOKUP(MY$1,'DMG Tables'!$G$2:$G$7,'DMG Tables'!$H$2:$H$7)</f>
        <v>8496000</v>
      </c>
      <c r="MZ15" s="1">
        <f>LOOKUP($A15,'DMG Tables'!$P$2:$P$35,'DMG Tables'!$O$2:$O$35)*MZ$1*LOOKUP(MZ$1,'DMG Tables'!$G$2:$G$7,'DMG Tables'!$H$2:$H$7)</f>
        <v>8519600</v>
      </c>
      <c r="NA15" s="1">
        <f>LOOKUP($A15,'DMG Tables'!$P$2:$P$35,'DMG Tables'!$O$2:$O$35)*NA$1*LOOKUP(NA$1,'DMG Tables'!$G$2:$G$7,'DMG Tables'!$H$2:$H$7)</f>
        <v>8543200</v>
      </c>
      <c r="NB15" s="1">
        <f>LOOKUP($A15,'DMG Tables'!$P$2:$P$35,'DMG Tables'!$O$2:$O$35)*NB$1*LOOKUP(NB$1,'DMG Tables'!$G$2:$G$7,'DMG Tables'!$H$2:$H$7)</f>
        <v>8566800</v>
      </c>
      <c r="NC15" s="1">
        <f>LOOKUP($A15,'DMG Tables'!$P$2:$P$35,'DMG Tables'!$O$2:$O$35)*NC$1*LOOKUP(NC$1,'DMG Tables'!$G$2:$G$7,'DMG Tables'!$H$2:$H$7)</f>
        <v>8590400</v>
      </c>
      <c r="ND15" s="1">
        <f>LOOKUP($A15,'DMG Tables'!$P$2:$P$35,'DMG Tables'!$O$2:$O$35)*ND$1*LOOKUP(ND$1,'DMG Tables'!$G$2:$G$7,'DMG Tables'!$H$2:$H$7)</f>
        <v>8614000</v>
      </c>
      <c r="NE15" s="1">
        <f>LOOKUP($A15,'DMG Tables'!$P$2:$P$35,'DMG Tables'!$O$2:$O$35)*NE$1*LOOKUP(NE$1,'DMG Tables'!$G$2:$G$7,'DMG Tables'!$H$2:$H$7)</f>
        <v>8637600</v>
      </c>
      <c r="NF15" s="1">
        <f>LOOKUP($A15,'DMG Tables'!$P$2:$P$35,'DMG Tables'!$O$2:$O$35)*NF$1*LOOKUP(NF$1,'DMG Tables'!$G$2:$G$7,'DMG Tables'!$H$2:$H$7)</f>
        <v>8661200</v>
      </c>
      <c r="NG15" s="1">
        <f>LOOKUP($A15,'DMG Tables'!$P$2:$P$35,'DMG Tables'!$O$2:$O$35)*NG$1*LOOKUP(NG$1,'DMG Tables'!$G$2:$G$7,'DMG Tables'!$H$2:$H$7)</f>
        <v>8684800</v>
      </c>
      <c r="NH15" s="1">
        <f>LOOKUP($A15,'DMG Tables'!$P$2:$P$35,'DMG Tables'!$O$2:$O$35)*NH$1*LOOKUP(NH$1,'DMG Tables'!$G$2:$G$7,'DMG Tables'!$H$2:$H$7)</f>
        <v>8708400</v>
      </c>
      <c r="NI15" s="1">
        <f>LOOKUP($A15,'DMG Tables'!$P$2:$P$35,'DMG Tables'!$O$2:$O$35)*NI$1*LOOKUP(NI$1,'DMG Tables'!$G$2:$G$7,'DMG Tables'!$H$2:$H$7)</f>
        <v>8732000</v>
      </c>
      <c r="NJ15" s="1">
        <f>LOOKUP($A15,'DMG Tables'!$P$2:$P$35,'DMG Tables'!$O$2:$O$35)*NJ$1*LOOKUP(NJ$1,'DMG Tables'!$G$2:$G$7,'DMG Tables'!$H$2:$H$7)</f>
        <v>8755600</v>
      </c>
      <c r="NK15" s="1">
        <f>LOOKUP($A15,'DMG Tables'!$P$2:$P$35,'DMG Tables'!$O$2:$O$35)*NK$1*LOOKUP(NK$1,'DMG Tables'!$G$2:$G$7,'DMG Tables'!$H$2:$H$7)</f>
        <v>8779200</v>
      </c>
      <c r="NL15" s="1">
        <f>LOOKUP($A15,'DMG Tables'!$P$2:$P$35,'DMG Tables'!$O$2:$O$35)*NL$1*LOOKUP(NL$1,'DMG Tables'!$G$2:$G$7,'DMG Tables'!$H$2:$H$7)</f>
        <v>8802800</v>
      </c>
      <c r="NM15" s="1">
        <f>LOOKUP($A15,'DMG Tables'!$P$2:$P$35,'DMG Tables'!$O$2:$O$35)*NM$1*LOOKUP(NM$1,'DMG Tables'!$G$2:$G$7,'DMG Tables'!$H$2:$H$7)</f>
        <v>8826400</v>
      </c>
      <c r="NN15" s="1">
        <f>LOOKUP($A15,'DMG Tables'!$P$2:$P$35,'DMG Tables'!$O$2:$O$35)*NN$1*LOOKUP(NN$1,'DMG Tables'!$G$2:$G$7,'DMG Tables'!$H$2:$H$7)</f>
        <v>8850000</v>
      </c>
      <c r="NO15" s="1">
        <f>LOOKUP($A15,'DMG Tables'!$P$2:$P$35,'DMG Tables'!$O$2:$O$35)*NO$1*LOOKUP(NO$1,'DMG Tables'!$G$2:$G$7,'DMG Tables'!$H$2:$H$7)</f>
        <v>8873600</v>
      </c>
      <c r="NP15" s="1">
        <f>LOOKUP($A15,'DMG Tables'!$P$2:$P$35,'DMG Tables'!$O$2:$O$35)*NP$1*LOOKUP(NP$1,'DMG Tables'!$G$2:$G$7,'DMG Tables'!$H$2:$H$7)</f>
        <v>8897200</v>
      </c>
      <c r="NQ15" s="1">
        <f>LOOKUP($A15,'DMG Tables'!$P$2:$P$35,'DMG Tables'!$O$2:$O$35)*NQ$1*LOOKUP(NQ$1,'DMG Tables'!$G$2:$G$7,'DMG Tables'!$H$2:$H$7)</f>
        <v>8920800</v>
      </c>
      <c r="NR15" s="1">
        <f>LOOKUP($A15,'DMG Tables'!$P$2:$P$35,'DMG Tables'!$O$2:$O$35)*NR$1*LOOKUP(NR$1,'DMG Tables'!$G$2:$G$7,'DMG Tables'!$H$2:$H$7)</f>
        <v>8944400</v>
      </c>
      <c r="NS15" s="1">
        <f>LOOKUP($A15,'DMG Tables'!$P$2:$P$35,'DMG Tables'!$O$2:$O$35)*NS$1*LOOKUP(NS$1,'DMG Tables'!$G$2:$G$7,'DMG Tables'!$H$2:$H$7)</f>
        <v>8968000</v>
      </c>
      <c r="NT15" s="1">
        <f>LOOKUP($A15,'DMG Tables'!$P$2:$P$35,'DMG Tables'!$O$2:$O$35)*NT$1*LOOKUP(NT$1,'DMG Tables'!$G$2:$G$7,'DMG Tables'!$H$2:$H$7)</f>
        <v>8991600</v>
      </c>
      <c r="NU15" s="1">
        <f>LOOKUP($A15,'DMG Tables'!$P$2:$P$35,'DMG Tables'!$O$2:$O$35)*NU$1*LOOKUP(NU$1,'DMG Tables'!$G$2:$G$7,'DMG Tables'!$H$2:$H$7)</f>
        <v>9015200</v>
      </c>
      <c r="NV15" s="1">
        <f>LOOKUP($A15,'DMG Tables'!$P$2:$P$35,'DMG Tables'!$O$2:$O$35)*NV$1*LOOKUP(NV$1,'DMG Tables'!$G$2:$G$7,'DMG Tables'!$H$2:$H$7)</f>
        <v>9038800</v>
      </c>
      <c r="NW15" s="1">
        <f>LOOKUP($A15,'DMG Tables'!$P$2:$P$35,'DMG Tables'!$O$2:$O$35)*NW$1*LOOKUP(NW$1,'DMG Tables'!$G$2:$G$7,'DMG Tables'!$H$2:$H$7)</f>
        <v>9062400</v>
      </c>
      <c r="NX15" s="1">
        <f>LOOKUP($A15,'DMG Tables'!$P$2:$P$35,'DMG Tables'!$O$2:$O$35)*NX$1*LOOKUP(NX$1,'DMG Tables'!$G$2:$G$7,'DMG Tables'!$H$2:$H$7)</f>
        <v>9086000</v>
      </c>
      <c r="NY15" s="1">
        <f>LOOKUP($A15,'DMG Tables'!$P$2:$P$35,'DMG Tables'!$O$2:$O$35)*NY$1*LOOKUP(NY$1,'DMG Tables'!$G$2:$G$7,'DMG Tables'!$H$2:$H$7)</f>
        <v>9109600</v>
      </c>
      <c r="NZ15" s="1">
        <f>LOOKUP($A15,'DMG Tables'!$P$2:$P$35,'DMG Tables'!$O$2:$O$35)*NZ$1*LOOKUP(NZ$1,'DMG Tables'!$G$2:$G$7,'DMG Tables'!$H$2:$H$7)</f>
        <v>9133200</v>
      </c>
      <c r="OA15" s="1">
        <f>LOOKUP($A15,'DMG Tables'!$P$2:$P$35,'DMG Tables'!$O$2:$O$35)*OA$1*LOOKUP(OA$1,'DMG Tables'!$G$2:$G$7,'DMG Tables'!$H$2:$H$7)</f>
        <v>9156800</v>
      </c>
      <c r="OB15" s="1">
        <f>LOOKUP($A15,'DMG Tables'!$P$2:$P$35,'DMG Tables'!$O$2:$O$35)*OB$1*LOOKUP(OB$1,'DMG Tables'!$G$2:$G$7,'DMG Tables'!$H$2:$H$7)</f>
        <v>9180400</v>
      </c>
      <c r="OC15" s="1">
        <f>LOOKUP($A15,'DMG Tables'!$P$2:$P$35,'DMG Tables'!$O$2:$O$35)*OC$1*LOOKUP(OC$1,'DMG Tables'!$G$2:$G$7,'DMG Tables'!$H$2:$H$7)</f>
        <v>9204000</v>
      </c>
      <c r="OD15" s="1">
        <f>LOOKUP($A15,'DMG Tables'!$P$2:$P$35,'DMG Tables'!$O$2:$O$35)*OD$1*LOOKUP(OD$1,'DMG Tables'!$G$2:$G$7,'DMG Tables'!$H$2:$H$7)</f>
        <v>9227600</v>
      </c>
      <c r="OE15" s="1">
        <f>LOOKUP($A15,'DMG Tables'!$P$2:$P$35,'DMG Tables'!$O$2:$O$35)*OE$1*LOOKUP(OE$1,'DMG Tables'!$G$2:$G$7,'DMG Tables'!$H$2:$H$7)</f>
        <v>9251200</v>
      </c>
      <c r="OF15" s="1">
        <f>LOOKUP($A15,'DMG Tables'!$P$2:$P$35,'DMG Tables'!$O$2:$O$35)*OF$1*LOOKUP(OF$1,'DMG Tables'!$G$2:$G$7,'DMG Tables'!$H$2:$H$7)</f>
        <v>9274800</v>
      </c>
      <c r="OG15" s="1">
        <f>LOOKUP($A15,'DMG Tables'!$P$2:$P$35,'DMG Tables'!$O$2:$O$35)*OG$1*LOOKUP(OG$1,'DMG Tables'!$G$2:$G$7,'DMG Tables'!$H$2:$H$7)</f>
        <v>9298400</v>
      </c>
      <c r="OH15" s="1">
        <f>LOOKUP($A15,'DMG Tables'!$P$2:$P$35,'DMG Tables'!$O$2:$O$35)*OH$1*LOOKUP(OH$1,'DMG Tables'!$G$2:$G$7,'DMG Tables'!$H$2:$H$7)</f>
        <v>9322000</v>
      </c>
      <c r="OI15" s="1">
        <f>LOOKUP($A15,'DMG Tables'!$P$2:$P$35,'DMG Tables'!$O$2:$O$35)*OI$1*LOOKUP(OI$1,'DMG Tables'!$G$2:$G$7,'DMG Tables'!$H$2:$H$7)</f>
        <v>9345600</v>
      </c>
      <c r="OJ15" s="1">
        <f>LOOKUP($A15,'DMG Tables'!$P$2:$P$35,'DMG Tables'!$O$2:$O$35)*OJ$1*LOOKUP(OJ$1,'DMG Tables'!$G$2:$G$7,'DMG Tables'!$H$2:$H$7)</f>
        <v>9369200</v>
      </c>
      <c r="OK15" s="1">
        <f>LOOKUP($A15,'DMG Tables'!$P$2:$P$35,'DMG Tables'!$O$2:$O$35)*OK$1*LOOKUP(OK$1,'DMG Tables'!$G$2:$G$7,'DMG Tables'!$H$2:$H$7)</f>
        <v>9392800</v>
      </c>
      <c r="OL15" s="1">
        <f>LOOKUP($A15,'DMG Tables'!$P$2:$P$35,'DMG Tables'!$O$2:$O$35)*OL$1*LOOKUP(OL$1,'DMG Tables'!$G$2:$G$7,'DMG Tables'!$H$2:$H$7)</f>
        <v>9416400</v>
      </c>
      <c r="OM15" s="1">
        <f>LOOKUP($A15,'DMG Tables'!$P$2:$P$35,'DMG Tables'!$O$2:$O$35)*OM$1*LOOKUP(OM$1,'DMG Tables'!$G$2:$G$7,'DMG Tables'!$H$2:$H$7)</f>
        <v>9440000</v>
      </c>
      <c r="ON15" s="1">
        <f>LOOKUP($A15,'DMG Tables'!$P$2:$P$35,'DMG Tables'!$O$2:$O$35)*ON$1*LOOKUP(ON$1,'DMG Tables'!$G$2:$G$7,'DMG Tables'!$H$2:$H$7)</f>
        <v>9463600</v>
      </c>
      <c r="OO15" s="1">
        <f>LOOKUP($A15,'DMG Tables'!$P$2:$P$35,'DMG Tables'!$O$2:$O$35)*OO$1*LOOKUP(OO$1,'DMG Tables'!$G$2:$G$7,'DMG Tables'!$H$2:$H$7)</f>
        <v>9487200</v>
      </c>
      <c r="OP15" s="1">
        <f>LOOKUP($A15,'DMG Tables'!$P$2:$P$35,'DMG Tables'!$O$2:$O$35)*OP$1*LOOKUP(OP$1,'DMG Tables'!$G$2:$G$7,'DMG Tables'!$H$2:$H$7)</f>
        <v>9510800</v>
      </c>
      <c r="OQ15" s="1">
        <f>LOOKUP($A15,'DMG Tables'!$P$2:$P$35,'DMG Tables'!$O$2:$O$35)*OQ$1*LOOKUP(OQ$1,'DMG Tables'!$G$2:$G$7,'DMG Tables'!$H$2:$H$7)</f>
        <v>9534400</v>
      </c>
      <c r="OR15" s="1">
        <f>LOOKUP($A15,'DMG Tables'!$P$2:$P$35,'DMG Tables'!$O$2:$O$35)*OR$1*LOOKUP(OR$1,'DMG Tables'!$G$2:$G$7,'DMG Tables'!$H$2:$H$7)</f>
        <v>9558000</v>
      </c>
      <c r="OS15" s="1">
        <f>LOOKUP($A15,'DMG Tables'!$P$2:$P$35,'DMG Tables'!$O$2:$O$35)*OS$1*LOOKUP(OS$1,'DMG Tables'!$G$2:$G$7,'DMG Tables'!$H$2:$H$7)</f>
        <v>9581600</v>
      </c>
      <c r="OT15" s="1">
        <f>LOOKUP($A15,'DMG Tables'!$P$2:$P$35,'DMG Tables'!$O$2:$O$35)*OT$1*LOOKUP(OT$1,'DMG Tables'!$G$2:$G$7,'DMG Tables'!$H$2:$H$7)</f>
        <v>9605200</v>
      </c>
      <c r="OU15" s="1">
        <f>LOOKUP($A15,'DMG Tables'!$P$2:$P$35,'DMG Tables'!$O$2:$O$35)*OU$1*LOOKUP(OU$1,'DMG Tables'!$G$2:$G$7,'DMG Tables'!$H$2:$H$7)</f>
        <v>9628800</v>
      </c>
      <c r="OV15" s="1">
        <f>LOOKUP($A15,'DMG Tables'!$P$2:$P$35,'DMG Tables'!$O$2:$O$35)*OV$1*LOOKUP(OV$1,'DMG Tables'!$G$2:$G$7,'DMG Tables'!$H$2:$H$7)</f>
        <v>9652400</v>
      </c>
      <c r="OW15" s="1">
        <f>LOOKUP($A15,'DMG Tables'!$P$2:$P$35,'DMG Tables'!$O$2:$O$35)*OW$1*LOOKUP(OW$1,'DMG Tables'!$G$2:$G$7,'DMG Tables'!$H$2:$H$7)</f>
        <v>9676000</v>
      </c>
      <c r="OX15" s="1">
        <f>LOOKUP($A15,'DMG Tables'!$P$2:$P$35,'DMG Tables'!$O$2:$O$35)*OX$1*LOOKUP(OX$1,'DMG Tables'!$G$2:$G$7,'DMG Tables'!$H$2:$H$7)</f>
        <v>9699600</v>
      </c>
      <c r="OY15" s="1">
        <f>LOOKUP($A15,'DMG Tables'!$P$2:$P$35,'DMG Tables'!$O$2:$O$35)*OY$1*LOOKUP(OY$1,'DMG Tables'!$G$2:$G$7,'DMG Tables'!$H$2:$H$7)</f>
        <v>9723200</v>
      </c>
      <c r="OZ15" s="1">
        <f>LOOKUP($A15,'DMG Tables'!$P$2:$P$35,'DMG Tables'!$O$2:$O$35)*OZ$1*LOOKUP(OZ$1,'DMG Tables'!$G$2:$G$7,'DMG Tables'!$H$2:$H$7)</f>
        <v>9746800</v>
      </c>
      <c r="PA15" s="1">
        <f>LOOKUP($A15,'DMG Tables'!$P$2:$P$35,'DMG Tables'!$O$2:$O$35)*PA$1*LOOKUP(PA$1,'DMG Tables'!$G$2:$G$7,'DMG Tables'!$H$2:$H$7)</f>
        <v>9770400</v>
      </c>
      <c r="PB15" s="1">
        <f>LOOKUP($A15,'DMG Tables'!$P$2:$P$35,'DMG Tables'!$O$2:$O$35)*PB$1*LOOKUP(PB$1,'DMG Tables'!$G$2:$G$7,'DMG Tables'!$H$2:$H$7)</f>
        <v>9794000</v>
      </c>
      <c r="PC15" s="1">
        <f>LOOKUP($A15,'DMG Tables'!$P$2:$P$35,'DMG Tables'!$O$2:$O$35)*PC$1*LOOKUP(PC$1,'DMG Tables'!$G$2:$G$7,'DMG Tables'!$H$2:$H$7)</f>
        <v>9817600</v>
      </c>
      <c r="PD15" s="1">
        <f>LOOKUP($A15,'DMG Tables'!$P$2:$P$35,'DMG Tables'!$O$2:$O$35)*PD$1*LOOKUP(PD$1,'DMG Tables'!$G$2:$G$7,'DMG Tables'!$H$2:$H$7)</f>
        <v>9841200</v>
      </c>
      <c r="PE15" s="1">
        <f>LOOKUP($A15,'DMG Tables'!$P$2:$P$35,'DMG Tables'!$O$2:$O$35)*PE$1*LOOKUP(PE$1,'DMG Tables'!$G$2:$G$7,'DMG Tables'!$H$2:$H$7)</f>
        <v>9864800</v>
      </c>
      <c r="PF15" s="1">
        <f>LOOKUP($A15,'DMG Tables'!$P$2:$P$35,'DMG Tables'!$O$2:$O$35)*PF$1*LOOKUP(PF$1,'DMG Tables'!$G$2:$G$7,'DMG Tables'!$H$2:$H$7)</f>
        <v>9888400</v>
      </c>
      <c r="PG15" s="1">
        <f>LOOKUP($A15,'DMG Tables'!$P$2:$P$35,'DMG Tables'!$O$2:$O$35)*PG$1*LOOKUP(PG$1,'DMG Tables'!$G$2:$G$7,'DMG Tables'!$H$2:$H$7)</f>
        <v>9912000</v>
      </c>
      <c r="PH15" s="1">
        <f>LOOKUP($A15,'DMG Tables'!$P$2:$P$35,'DMG Tables'!$O$2:$O$35)*PH$1*LOOKUP(PH$1,'DMG Tables'!$G$2:$G$7,'DMG Tables'!$H$2:$H$7)</f>
        <v>9935600</v>
      </c>
      <c r="PI15" s="1">
        <f>LOOKUP($A15,'DMG Tables'!$P$2:$P$35,'DMG Tables'!$O$2:$O$35)*PI$1*LOOKUP(PI$1,'DMG Tables'!$G$2:$G$7,'DMG Tables'!$H$2:$H$7)</f>
        <v>9959200</v>
      </c>
      <c r="PJ15" s="1">
        <f>LOOKUP($A15,'DMG Tables'!$P$2:$P$35,'DMG Tables'!$O$2:$O$35)*PJ$1*LOOKUP(PJ$1,'DMG Tables'!$G$2:$G$7,'DMG Tables'!$H$2:$H$7)</f>
        <v>9982800</v>
      </c>
      <c r="PK15" s="1">
        <f>LOOKUP($A15,'DMG Tables'!$P$2:$P$35,'DMG Tables'!$O$2:$O$35)*PK$1*LOOKUP(PK$1,'DMG Tables'!$G$2:$G$7,'DMG Tables'!$H$2:$H$7)</f>
        <v>10006400</v>
      </c>
      <c r="PL15" s="1">
        <f>LOOKUP($A15,'DMG Tables'!$P$2:$P$35,'DMG Tables'!$O$2:$O$35)*PL$1*LOOKUP(PL$1,'DMG Tables'!$G$2:$G$7,'DMG Tables'!$H$2:$H$7)</f>
        <v>10030000</v>
      </c>
      <c r="PM15" s="1">
        <f>LOOKUP($A15,'DMG Tables'!$P$2:$P$35,'DMG Tables'!$O$2:$O$35)*PM$1*LOOKUP(PM$1,'DMG Tables'!$G$2:$G$7,'DMG Tables'!$H$2:$H$7)</f>
        <v>10053600</v>
      </c>
      <c r="PN15" s="1">
        <f>LOOKUP($A15,'DMG Tables'!$P$2:$P$35,'DMG Tables'!$O$2:$O$35)*PN$1*LOOKUP(PN$1,'DMG Tables'!$G$2:$G$7,'DMG Tables'!$H$2:$H$7)</f>
        <v>10077200</v>
      </c>
      <c r="PO15" s="1">
        <f>LOOKUP($A15,'DMG Tables'!$P$2:$P$35,'DMG Tables'!$O$2:$O$35)*PO$1*LOOKUP(PO$1,'DMG Tables'!$G$2:$G$7,'DMG Tables'!$H$2:$H$7)</f>
        <v>10100800</v>
      </c>
      <c r="PP15" s="1">
        <f>LOOKUP($A15,'DMG Tables'!$P$2:$P$35,'DMG Tables'!$O$2:$O$35)*PP$1*LOOKUP(PP$1,'DMG Tables'!$G$2:$G$7,'DMG Tables'!$H$2:$H$7)</f>
        <v>10124400</v>
      </c>
      <c r="PQ15" s="1">
        <f>LOOKUP($A15,'DMG Tables'!$P$2:$P$35,'DMG Tables'!$O$2:$O$35)*PQ$1*LOOKUP(PQ$1,'DMG Tables'!$G$2:$G$7,'DMG Tables'!$H$2:$H$7)</f>
        <v>10148000</v>
      </c>
      <c r="PR15" s="1">
        <f>LOOKUP($A15,'DMG Tables'!$P$2:$P$35,'DMG Tables'!$O$2:$O$35)*PR$1*LOOKUP(PR$1,'DMG Tables'!$G$2:$G$7,'DMG Tables'!$H$2:$H$7)</f>
        <v>10171600</v>
      </c>
      <c r="PS15" s="1">
        <f>LOOKUP($A15,'DMG Tables'!$P$2:$P$35,'DMG Tables'!$O$2:$O$35)*PS$1*LOOKUP(PS$1,'DMG Tables'!$G$2:$G$7,'DMG Tables'!$H$2:$H$7)</f>
        <v>10195200</v>
      </c>
      <c r="PT15" s="1">
        <f>LOOKUP($A15,'DMG Tables'!$P$2:$P$35,'DMG Tables'!$O$2:$O$35)*PT$1*LOOKUP(PT$1,'DMG Tables'!$G$2:$G$7,'DMG Tables'!$H$2:$H$7)</f>
        <v>10218800</v>
      </c>
      <c r="PU15" s="1">
        <f>LOOKUP($A15,'DMG Tables'!$P$2:$P$35,'DMG Tables'!$O$2:$O$35)*PU$1*LOOKUP(PU$1,'DMG Tables'!$G$2:$G$7,'DMG Tables'!$H$2:$H$7)</f>
        <v>10242400</v>
      </c>
      <c r="PV15" s="1">
        <f>LOOKUP($A15,'DMG Tables'!$P$2:$P$35,'DMG Tables'!$O$2:$O$35)*PV$1*LOOKUP(PV$1,'DMG Tables'!$G$2:$G$7,'DMG Tables'!$H$2:$H$7)</f>
        <v>10266000</v>
      </c>
      <c r="PW15" s="1">
        <f>LOOKUP($A15,'DMG Tables'!$P$2:$P$35,'DMG Tables'!$O$2:$O$35)*PW$1*LOOKUP(PW$1,'DMG Tables'!$G$2:$G$7,'DMG Tables'!$H$2:$H$7)</f>
        <v>10289600</v>
      </c>
      <c r="PX15" s="1">
        <f>LOOKUP($A15,'DMG Tables'!$P$2:$P$35,'DMG Tables'!$O$2:$O$35)*PX$1*LOOKUP(PX$1,'DMG Tables'!$G$2:$G$7,'DMG Tables'!$H$2:$H$7)</f>
        <v>10313200</v>
      </c>
      <c r="PY15" s="1">
        <f>LOOKUP($A15,'DMG Tables'!$P$2:$P$35,'DMG Tables'!$O$2:$O$35)*PY$1*LOOKUP(PY$1,'DMG Tables'!$G$2:$G$7,'DMG Tables'!$H$2:$H$7)</f>
        <v>10336800</v>
      </c>
      <c r="PZ15" s="1">
        <f>LOOKUP($A15,'DMG Tables'!$P$2:$P$35,'DMG Tables'!$O$2:$O$35)*PZ$1*LOOKUP(PZ$1,'DMG Tables'!$G$2:$G$7,'DMG Tables'!$H$2:$H$7)</f>
        <v>10360400</v>
      </c>
      <c r="QA15" s="1">
        <f>LOOKUP($A15,'DMG Tables'!$P$2:$P$35,'DMG Tables'!$O$2:$O$35)*QA$1*LOOKUP(QA$1,'DMG Tables'!$G$2:$G$7,'DMG Tables'!$H$2:$H$7)</f>
        <v>10384000</v>
      </c>
      <c r="QB15" s="1">
        <f>LOOKUP($A15,'DMG Tables'!$P$2:$P$35,'DMG Tables'!$O$2:$O$35)*QB$1*LOOKUP(QB$1,'DMG Tables'!$G$2:$G$7,'DMG Tables'!$H$2:$H$7)</f>
        <v>10407600</v>
      </c>
      <c r="QC15" s="1">
        <f>LOOKUP($A15,'DMG Tables'!$P$2:$P$35,'DMG Tables'!$O$2:$O$35)*QC$1*LOOKUP(QC$1,'DMG Tables'!$G$2:$G$7,'DMG Tables'!$H$2:$H$7)</f>
        <v>10431200</v>
      </c>
      <c r="QD15" s="1">
        <f>LOOKUP($A15,'DMG Tables'!$P$2:$P$35,'DMG Tables'!$O$2:$O$35)*QD$1*LOOKUP(QD$1,'DMG Tables'!$G$2:$G$7,'DMG Tables'!$H$2:$H$7)</f>
        <v>10454800</v>
      </c>
      <c r="QE15" s="1">
        <f>LOOKUP($A15,'DMG Tables'!$P$2:$P$35,'DMG Tables'!$O$2:$O$35)*QE$1*LOOKUP(QE$1,'DMG Tables'!$G$2:$G$7,'DMG Tables'!$H$2:$H$7)</f>
        <v>10478400</v>
      </c>
      <c r="QF15" s="1">
        <f>LOOKUP($A15,'DMG Tables'!$P$2:$P$35,'DMG Tables'!$O$2:$O$35)*QF$1*LOOKUP(QF$1,'DMG Tables'!$G$2:$G$7,'DMG Tables'!$H$2:$H$7)</f>
        <v>10502000</v>
      </c>
      <c r="QG15" s="1">
        <f>LOOKUP($A15,'DMG Tables'!$P$2:$P$35,'DMG Tables'!$O$2:$O$35)*QG$1*LOOKUP(QG$1,'DMG Tables'!$G$2:$G$7,'DMG Tables'!$H$2:$H$7)</f>
        <v>10525600</v>
      </c>
      <c r="QH15" s="1">
        <f>LOOKUP($A15,'DMG Tables'!$P$2:$P$35,'DMG Tables'!$O$2:$O$35)*QH$1*LOOKUP(QH$1,'DMG Tables'!$G$2:$G$7,'DMG Tables'!$H$2:$H$7)</f>
        <v>10549200</v>
      </c>
      <c r="QI15" s="1">
        <f>LOOKUP($A15,'DMG Tables'!$P$2:$P$35,'DMG Tables'!$O$2:$O$35)*QI$1*LOOKUP(QI$1,'DMG Tables'!$G$2:$G$7,'DMG Tables'!$H$2:$H$7)</f>
        <v>10572800</v>
      </c>
      <c r="QJ15" s="1">
        <f>LOOKUP($A15,'DMG Tables'!$P$2:$P$35,'DMG Tables'!$O$2:$O$35)*QJ$1*LOOKUP(QJ$1,'DMG Tables'!$G$2:$G$7,'DMG Tables'!$H$2:$H$7)</f>
        <v>10596400</v>
      </c>
      <c r="QK15" s="1">
        <f>LOOKUP($A15,'DMG Tables'!$P$2:$P$35,'DMG Tables'!$O$2:$O$35)*QK$1*LOOKUP(QK$1,'DMG Tables'!$G$2:$G$7,'DMG Tables'!$H$2:$H$7)</f>
        <v>10620000</v>
      </c>
      <c r="QL15" s="1">
        <f>LOOKUP($A15,'DMG Tables'!$P$2:$P$35,'DMG Tables'!$O$2:$O$35)*QL$1*LOOKUP(QL$1,'DMG Tables'!$G$2:$G$7,'DMG Tables'!$H$2:$H$7)</f>
        <v>10643600</v>
      </c>
      <c r="QM15" s="1">
        <f>LOOKUP($A15,'DMG Tables'!$P$2:$P$35,'DMG Tables'!$O$2:$O$35)*QM$1*LOOKUP(QM$1,'DMG Tables'!$G$2:$G$7,'DMG Tables'!$H$2:$H$7)</f>
        <v>10667200</v>
      </c>
      <c r="QN15" s="1">
        <f>LOOKUP($A15,'DMG Tables'!$P$2:$P$35,'DMG Tables'!$O$2:$O$35)*QN$1*LOOKUP(QN$1,'DMG Tables'!$G$2:$G$7,'DMG Tables'!$H$2:$H$7)</f>
        <v>10690800</v>
      </c>
      <c r="QO15" s="1">
        <f>LOOKUP($A15,'DMG Tables'!$P$2:$P$35,'DMG Tables'!$O$2:$O$35)*QO$1*LOOKUP(QO$1,'DMG Tables'!$G$2:$G$7,'DMG Tables'!$H$2:$H$7)</f>
        <v>10714400</v>
      </c>
      <c r="QP15" s="1">
        <f>LOOKUP($A15,'DMG Tables'!$P$2:$P$35,'DMG Tables'!$O$2:$O$35)*QP$1*LOOKUP(QP$1,'DMG Tables'!$G$2:$G$7,'DMG Tables'!$H$2:$H$7)</f>
        <v>10738000</v>
      </c>
      <c r="QQ15" s="1">
        <f>LOOKUP($A15,'DMG Tables'!$P$2:$P$35,'DMG Tables'!$O$2:$O$35)*QQ$1*LOOKUP(QQ$1,'DMG Tables'!$G$2:$G$7,'DMG Tables'!$H$2:$H$7)</f>
        <v>10761600</v>
      </c>
      <c r="QR15" s="1">
        <f>LOOKUP($A15,'DMG Tables'!$P$2:$P$35,'DMG Tables'!$O$2:$O$35)*QR$1*LOOKUP(QR$1,'DMG Tables'!$G$2:$G$7,'DMG Tables'!$H$2:$H$7)</f>
        <v>10785200</v>
      </c>
      <c r="QS15" s="1">
        <f>LOOKUP($A15,'DMG Tables'!$P$2:$P$35,'DMG Tables'!$O$2:$O$35)*QS$1*LOOKUP(QS$1,'DMG Tables'!$G$2:$G$7,'DMG Tables'!$H$2:$H$7)</f>
        <v>10808800</v>
      </c>
      <c r="QT15" s="1">
        <f>LOOKUP($A15,'DMG Tables'!$P$2:$P$35,'DMG Tables'!$O$2:$O$35)*QT$1*LOOKUP(QT$1,'DMG Tables'!$G$2:$G$7,'DMG Tables'!$H$2:$H$7)</f>
        <v>10832400</v>
      </c>
      <c r="QU15" s="1">
        <f>LOOKUP($A15,'DMG Tables'!$P$2:$P$35,'DMG Tables'!$O$2:$O$35)*QU$1*LOOKUP(QU$1,'DMG Tables'!$G$2:$G$7,'DMG Tables'!$H$2:$H$7)</f>
        <v>10856000</v>
      </c>
      <c r="QV15" s="1">
        <f>LOOKUP($A15,'DMG Tables'!$P$2:$P$35,'DMG Tables'!$O$2:$O$35)*QV$1*LOOKUP(QV$1,'DMG Tables'!$G$2:$G$7,'DMG Tables'!$H$2:$H$7)</f>
        <v>10879600</v>
      </c>
      <c r="QW15" s="1">
        <f>LOOKUP($A15,'DMG Tables'!$P$2:$P$35,'DMG Tables'!$O$2:$O$35)*QW$1*LOOKUP(QW$1,'DMG Tables'!$G$2:$G$7,'DMG Tables'!$H$2:$H$7)</f>
        <v>10903200</v>
      </c>
      <c r="QX15" s="1">
        <f>LOOKUP($A15,'DMG Tables'!$P$2:$P$35,'DMG Tables'!$O$2:$O$35)*QX$1*LOOKUP(QX$1,'DMG Tables'!$G$2:$G$7,'DMG Tables'!$H$2:$H$7)</f>
        <v>10926800</v>
      </c>
      <c r="QY15" s="1">
        <f>LOOKUP($A15,'DMG Tables'!$P$2:$P$35,'DMG Tables'!$O$2:$O$35)*QY$1*LOOKUP(QY$1,'DMG Tables'!$G$2:$G$7,'DMG Tables'!$H$2:$H$7)</f>
        <v>10950400</v>
      </c>
      <c r="QZ15" s="1">
        <f>LOOKUP($A15,'DMG Tables'!$P$2:$P$35,'DMG Tables'!$O$2:$O$35)*QZ$1*LOOKUP(QZ$1,'DMG Tables'!$G$2:$G$7,'DMG Tables'!$H$2:$H$7)</f>
        <v>10974000</v>
      </c>
      <c r="RA15" s="1">
        <f>LOOKUP($A15,'DMG Tables'!$P$2:$P$35,'DMG Tables'!$O$2:$O$35)*RA$1*LOOKUP(RA$1,'DMG Tables'!$G$2:$G$7,'DMG Tables'!$H$2:$H$7)</f>
        <v>10997600</v>
      </c>
      <c r="RB15" s="1">
        <f>LOOKUP($A15,'DMG Tables'!$P$2:$P$35,'DMG Tables'!$O$2:$O$35)*RB$1*LOOKUP(RB$1,'DMG Tables'!$G$2:$G$7,'DMG Tables'!$H$2:$H$7)</f>
        <v>11021200</v>
      </c>
      <c r="RC15" s="1">
        <f>LOOKUP($A15,'DMG Tables'!$P$2:$P$35,'DMG Tables'!$O$2:$O$35)*RC$1*LOOKUP(RC$1,'DMG Tables'!$G$2:$G$7,'DMG Tables'!$H$2:$H$7)</f>
        <v>11044800</v>
      </c>
      <c r="RD15" s="1">
        <f>LOOKUP($A15,'DMG Tables'!$P$2:$P$35,'DMG Tables'!$O$2:$O$35)*RD$1*LOOKUP(RD$1,'DMG Tables'!$G$2:$G$7,'DMG Tables'!$H$2:$H$7)</f>
        <v>11068400</v>
      </c>
      <c r="RE15" s="1">
        <f>LOOKUP($A15,'DMG Tables'!$P$2:$P$35,'DMG Tables'!$O$2:$O$35)*RE$1*LOOKUP(RE$1,'DMG Tables'!$G$2:$G$7,'DMG Tables'!$H$2:$H$7)</f>
        <v>11092000</v>
      </c>
      <c r="RF15" s="1">
        <f>LOOKUP($A15,'DMG Tables'!$P$2:$P$35,'DMG Tables'!$O$2:$O$35)*RF$1*LOOKUP(RF$1,'DMG Tables'!$G$2:$G$7,'DMG Tables'!$H$2:$H$7)</f>
        <v>11115600</v>
      </c>
      <c r="RG15" s="1">
        <f>LOOKUP($A15,'DMG Tables'!$P$2:$P$35,'DMG Tables'!$O$2:$O$35)*RG$1*LOOKUP(RG$1,'DMG Tables'!$G$2:$G$7,'DMG Tables'!$H$2:$H$7)</f>
        <v>11139200</v>
      </c>
      <c r="RH15" s="1">
        <f>LOOKUP($A15,'DMG Tables'!$P$2:$P$35,'DMG Tables'!$O$2:$O$35)*RH$1*LOOKUP(RH$1,'DMG Tables'!$G$2:$G$7,'DMG Tables'!$H$2:$H$7)</f>
        <v>11162800</v>
      </c>
      <c r="RI15" s="1">
        <f>LOOKUP($A15,'DMG Tables'!$P$2:$P$35,'DMG Tables'!$O$2:$O$35)*RI$1*LOOKUP(RI$1,'DMG Tables'!$G$2:$G$7,'DMG Tables'!$H$2:$H$7)</f>
        <v>11186400</v>
      </c>
      <c r="RJ15" s="1">
        <f>LOOKUP($A15,'DMG Tables'!$P$2:$P$35,'DMG Tables'!$O$2:$O$35)*RJ$1*LOOKUP(RJ$1,'DMG Tables'!$G$2:$G$7,'DMG Tables'!$H$2:$H$7)</f>
        <v>11210000</v>
      </c>
      <c r="RK15" s="1">
        <f>LOOKUP($A15,'DMG Tables'!$P$2:$P$35,'DMG Tables'!$O$2:$O$35)*RK$1*LOOKUP(RK$1,'DMG Tables'!$G$2:$G$7,'DMG Tables'!$H$2:$H$7)</f>
        <v>11233600</v>
      </c>
      <c r="RL15" s="1">
        <f>LOOKUP($A15,'DMG Tables'!$P$2:$P$35,'DMG Tables'!$O$2:$O$35)*RL$1*LOOKUP(RL$1,'DMG Tables'!$G$2:$G$7,'DMG Tables'!$H$2:$H$7)</f>
        <v>11257200</v>
      </c>
      <c r="RM15" s="1">
        <f>LOOKUP($A15,'DMG Tables'!$P$2:$P$35,'DMG Tables'!$O$2:$O$35)*RM$1*LOOKUP(RM$1,'DMG Tables'!$G$2:$G$7,'DMG Tables'!$H$2:$H$7)</f>
        <v>11280800</v>
      </c>
      <c r="RN15" s="1">
        <f>LOOKUP($A15,'DMG Tables'!$P$2:$P$35,'DMG Tables'!$O$2:$O$35)*RN$1*LOOKUP(RN$1,'DMG Tables'!$G$2:$G$7,'DMG Tables'!$H$2:$H$7)</f>
        <v>11304400</v>
      </c>
      <c r="RO15" s="1">
        <f>LOOKUP($A15,'DMG Tables'!$P$2:$P$35,'DMG Tables'!$O$2:$O$35)*RO$1*LOOKUP(RO$1,'DMG Tables'!$G$2:$G$7,'DMG Tables'!$H$2:$H$7)</f>
        <v>11328000</v>
      </c>
      <c r="RP15" s="1">
        <f>LOOKUP($A15,'DMG Tables'!$P$2:$P$35,'DMG Tables'!$O$2:$O$35)*RP$1*LOOKUP(RP$1,'DMG Tables'!$G$2:$G$7,'DMG Tables'!$H$2:$H$7)</f>
        <v>11351600</v>
      </c>
      <c r="RQ15" s="1">
        <f>LOOKUP($A15,'DMG Tables'!$P$2:$P$35,'DMG Tables'!$O$2:$O$35)*RQ$1*LOOKUP(RQ$1,'DMG Tables'!$G$2:$G$7,'DMG Tables'!$H$2:$H$7)</f>
        <v>11375200</v>
      </c>
      <c r="RR15" s="1">
        <f>LOOKUP($A15,'DMG Tables'!$P$2:$P$35,'DMG Tables'!$O$2:$O$35)*RR$1*LOOKUP(RR$1,'DMG Tables'!$G$2:$G$7,'DMG Tables'!$H$2:$H$7)</f>
        <v>11398800</v>
      </c>
      <c r="RS15" s="1">
        <f>LOOKUP($A15,'DMG Tables'!$P$2:$P$35,'DMG Tables'!$O$2:$O$35)*RS$1*LOOKUP(RS$1,'DMG Tables'!$G$2:$G$7,'DMG Tables'!$H$2:$H$7)</f>
        <v>11422400</v>
      </c>
      <c r="RT15" s="1">
        <f>LOOKUP($A15,'DMG Tables'!$P$2:$P$35,'DMG Tables'!$O$2:$O$35)*RT$1*LOOKUP(RT$1,'DMG Tables'!$G$2:$G$7,'DMG Tables'!$H$2:$H$7)</f>
        <v>11446000</v>
      </c>
      <c r="RU15" s="1">
        <f>LOOKUP($A15,'DMG Tables'!$P$2:$P$35,'DMG Tables'!$O$2:$O$35)*RU$1*LOOKUP(RU$1,'DMG Tables'!$G$2:$G$7,'DMG Tables'!$H$2:$H$7)</f>
        <v>11469600</v>
      </c>
      <c r="RV15" s="1">
        <f>LOOKUP($A15,'DMG Tables'!$P$2:$P$35,'DMG Tables'!$O$2:$O$35)*RV$1*LOOKUP(RV$1,'DMG Tables'!$G$2:$G$7,'DMG Tables'!$H$2:$H$7)</f>
        <v>11493200</v>
      </c>
      <c r="RW15" s="1">
        <f>LOOKUP($A15,'DMG Tables'!$P$2:$P$35,'DMG Tables'!$O$2:$O$35)*RW$1*LOOKUP(RW$1,'DMG Tables'!$G$2:$G$7,'DMG Tables'!$H$2:$H$7)</f>
        <v>11516800</v>
      </c>
      <c r="RX15" s="1">
        <f>LOOKUP($A15,'DMG Tables'!$P$2:$P$35,'DMG Tables'!$O$2:$O$35)*RX$1*LOOKUP(RX$1,'DMG Tables'!$G$2:$G$7,'DMG Tables'!$H$2:$H$7)</f>
        <v>11540400</v>
      </c>
      <c r="RY15" s="1">
        <f>LOOKUP($A15,'DMG Tables'!$P$2:$P$35,'DMG Tables'!$O$2:$O$35)*RY$1*LOOKUP(RY$1,'DMG Tables'!$G$2:$G$7,'DMG Tables'!$H$2:$H$7)</f>
        <v>11564000</v>
      </c>
      <c r="RZ15" s="1">
        <f>LOOKUP($A15,'DMG Tables'!$P$2:$P$35,'DMG Tables'!$O$2:$O$35)*RZ$1*LOOKUP(RZ$1,'DMG Tables'!$G$2:$G$7,'DMG Tables'!$H$2:$H$7)</f>
        <v>11587600</v>
      </c>
      <c r="SA15" s="1">
        <f>LOOKUP($A15,'DMG Tables'!$P$2:$P$35,'DMG Tables'!$O$2:$O$35)*SA$1*LOOKUP(SA$1,'DMG Tables'!$G$2:$G$7,'DMG Tables'!$H$2:$H$7)</f>
        <v>11611200</v>
      </c>
      <c r="SB15" s="1">
        <f>LOOKUP($A15,'DMG Tables'!$P$2:$P$35,'DMG Tables'!$O$2:$O$35)*SB$1*LOOKUP(SB$1,'DMG Tables'!$G$2:$G$7,'DMG Tables'!$H$2:$H$7)</f>
        <v>11634800</v>
      </c>
      <c r="SC15" s="1">
        <f>LOOKUP($A15,'DMG Tables'!$P$2:$P$35,'DMG Tables'!$O$2:$O$35)*SC$1*LOOKUP(SC$1,'DMG Tables'!$G$2:$G$7,'DMG Tables'!$H$2:$H$7)</f>
        <v>11658400</v>
      </c>
      <c r="SD15" s="1">
        <f>LOOKUP($A15,'DMG Tables'!$P$2:$P$35,'DMG Tables'!$O$2:$O$35)*SD$1*LOOKUP(SD$1,'DMG Tables'!$G$2:$G$7,'DMG Tables'!$H$2:$H$7)</f>
        <v>11682000</v>
      </c>
      <c r="SE15" s="1">
        <f>LOOKUP($A15,'DMG Tables'!$P$2:$P$35,'DMG Tables'!$O$2:$O$35)*SE$1*LOOKUP(SE$1,'DMG Tables'!$G$2:$G$7,'DMG Tables'!$H$2:$H$7)</f>
        <v>11705600</v>
      </c>
      <c r="SF15" s="1">
        <f>LOOKUP($A15,'DMG Tables'!$P$2:$P$35,'DMG Tables'!$O$2:$O$35)*SF$1*LOOKUP(SF$1,'DMG Tables'!$G$2:$G$7,'DMG Tables'!$H$2:$H$7)</f>
        <v>11729200</v>
      </c>
      <c r="SG15" s="1">
        <f>LOOKUP($A15,'DMG Tables'!$P$2:$P$35,'DMG Tables'!$O$2:$O$35)*SG$1*LOOKUP(SG$1,'DMG Tables'!$G$2:$G$7,'DMG Tables'!$H$2:$H$7)</f>
        <v>11752800</v>
      </c>
      <c r="SH15" s="1">
        <f>LOOKUP($A15,'DMG Tables'!$P$2:$P$35,'DMG Tables'!$O$2:$O$35)*SH$1*LOOKUP(SH$1,'DMG Tables'!$G$2:$G$7,'DMG Tables'!$H$2:$H$7)</f>
        <v>11776400</v>
      </c>
      <c r="SI15" s="1">
        <f>LOOKUP($A15,'DMG Tables'!$P$2:$P$35,'DMG Tables'!$O$2:$O$35)*SI$1*LOOKUP(SI$1,'DMG Tables'!$G$2:$G$7,'DMG Tables'!$H$2:$H$7)</f>
        <v>11800000</v>
      </c>
      <c r="SJ15" s="1">
        <f>LOOKUP($A15,'DMG Tables'!$P$2:$P$35,'DMG Tables'!$O$2:$O$35)*SJ$1*LOOKUP(SJ$1,'DMG Tables'!$G$2:$G$7,'DMG Tables'!$H$2:$H$7)</f>
        <v>11823600</v>
      </c>
      <c r="SK15" s="1">
        <f>LOOKUP($A15,'DMG Tables'!$P$2:$P$35,'DMG Tables'!$O$2:$O$35)*SK$1*LOOKUP(SK$1,'DMG Tables'!$G$2:$G$7,'DMG Tables'!$H$2:$H$7)</f>
        <v>11847200</v>
      </c>
      <c r="SL15" s="1">
        <f>LOOKUP($A15,'DMG Tables'!$P$2:$P$35,'DMG Tables'!$O$2:$O$35)*SL$1*LOOKUP(SL$1,'DMG Tables'!$G$2:$G$7,'DMG Tables'!$H$2:$H$7)</f>
        <v>11870800</v>
      </c>
      <c r="SM15" s="1">
        <f>LOOKUP($A15,'DMG Tables'!$P$2:$P$35,'DMG Tables'!$O$2:$O$35)*SM$1*LOOKUP(SM$1,'DMG Tables'!$G$2:$G$7,'DMG Tables'!$H$2:$H$7)</f>
        <v>11894400</v>
      </c>
      <c r="SN15" s="1">
        <f>LOOKUP($A15,'DMG Tables'!$P$2:$P$35,'DMG Tables'!$O$2:$O$35)*SN$1*LOOKUP(SN$1,'DMG Tables'!$G$2:$G$7,'DMG Tables'!$H$2:$H$7)</f>
        <v>11918000</v>
      </c>
      <c r="SO15" s="1">
        <f>LOOKUP($A15,'DMG Tables'!$P$2:$P$35,'DMG Tables'!$O$2:$O$35)*SO$1*LOOKUP(SO$1,'DMG Tables'!$G$2:$G$7,'DMG Tables'!$H$2:$H$7)</f>
        <v>11941600</v>
      </c>
      <c r="SP15" s="1">
        <f>LOOKUP($A15,'DMG Tables'!$P$2:$P$35,'DMG Tables'!$O$2:$O$35)*SP$1*LOOKUP(SP$1,'DMG Tables'!$G$2:$G$7,'DMG Tables'!$H$2:$H$7)</f>
        <v>11965200</v>
      </c>
      <c r="SQ15" s="1">
        <f>LOOKUP($A15,'DMG Tables'!$P$2:$P$35,'DMG Tables'!$O$2:$O$35)*SQ$1*LOOKUP(SQ$1,'DMG Tables'!$G$2:$G$7,'DMG Tables'!$H$2:$H$7)</f>
        <v>11988800</v>
      </c>
      <c r="SR15" s="1">
        <f>LOOKUP($A15,'DMG Tables'!$P$2:$P$35,'DMG Tables'!$O$2:$O$35)*SR$1*LOOKUP(SR$1,'DMG Tables'!$G$2:$G$7,'DMG Tables'!$H$2:$H$7)</f>
        <v>12012400</v>
      </c>
      <c r="SS15" s="1">
        <f>LOOKUP($A15,'DMG Tables'!$P$2:$P$35,'DMG Tables'!$O$2:$O$35)*SS$1*LOOKUP(SS$1,'DMG Tables'!$G$2:$G$7,'DMG Tables'!$H$2:$H$7)</f>
        <v>12036000</v>
      </c>
      <c r="ST15" s="1">
        <f>LOOKUP($A15,'DMG Tables'!$P$2:$P$35,'DMG Tables'!$O$2:$O$35)*ST$1*LOOKUP(ST$1,'DMG Tables'!$G$2:$G$7,'DMG Tables'!$H$2:$H$7)</f>
        <v>12059600</v>
      </c>
      <c r="SU15" s="1">
        <f>LOOKUP($A15,'DMG Tables'!$P$2:$P$35,'DMG Tables'!$O$2:$O$35)*SU$1*LOOKUP(SU$1,'DMG Tables'!$G$2:$G$7,'DMG Tables'!$H$2:$H$7)</f>
        <v>12083200</v>
      </c>
      <c r="SV15" s="1">
        <f>LOOKUP($A15,'DMG Tables'!$P$2:$P$35,'DMG Tables'!$O$2:$O$35)*SV$1*LOOKUP(SV$1,'DMG Tables'!$G$2:$G$7,'DMG Tables'!$H$2:$H$7)</f>
        <v>12106800</v>
      </c>
      <c r="SW15" s="1">
        <f>LOOKUP($A15,'DMG Tables'!$P$2:$P$35,'DMG Tables'!$O$2:$O$35)*SW$1*LOOKUP(SW$1,'DMG Tables'!$G$2:$G$7,'DMG Tables'!$H$2:$H$7)</f>
        <v>12130400</v>
      </c>
      <c r="SX15" s="1">
        <f>LOOKUP($A15,'DMG Tables'!$P$2:$P$35,'DMG Tables'!$O$2:$O$35)*SX$1*LOOKUP(SX$1,'DMG Tables'!$G$2:$G$7,'DMG Tables'!$H$2:$H$7)</f>
        <v>12154000</v>
      </c>
      <c r="SY15" s="1">
        <f>LOOKUP($A15,'DMG Tables'!$P$2:$P$35,'DMG Tables'!$O$2:$O$35)*SY$1*LOOKUP(SY$1,'DMG Tables'!$G$2:$G$7,'DMG Tables'!$H$2:$H$7)</f>
        <v>12177600</v>
      </c>
      <c r="SZ15" s="1">
        <f>LOOKUP($A15,'DMG Tables'!$P$2:$P$35,'DMG Tables'!$O$2:$O$35)*SZ$1*LOOKUP(SZ$1,'DMG Tables'!$G$2:$G$7,'DMG Tables'!$H$2:$H$7)</f>
        <v>12201200</v>
      </c>
      <c r="TA15" s="1">
        <f>LOOKUP($A15,'DMG Tables'!$P$2:$P$35,'DMG Tables'!$O$2:$O$35)*TA$1*LOOKUP(TA$1,'DMG Tables'!$G$2:$G$7,'DMG Tables'!$H$2:$H$7)</f>
        <v>12224800</v>
      </c>
      <c r="TB15" s="1">
        <f>LOOKUP($A15,'DMG Tables'!$P$2:$P$35,'DMG Tables'!$O$2:$O$35)*TB$1*LOOKUP(TB$1,'DMG Tables'!$G$2:$G$7,'DMG Tables'!$H$2:$H$7)</f>
        <v>12248400</v>
      </c>
      <c r="TC15" s="1">
        <f>LOOKUP($A15,'DMG Tables'!$P$2:$P$35,'DMG Tables'!$O$2:$O$35)*TC$1*LOOKUP(TC$1,'DMG Tables'!$G$2:$G$7,'DMG Tables'!$H$2:$H$7)</f>
        <v>12272000</v>
      </c>
      <c r="TD15" s="1">
        <f>LOOKUP($A15,'DMG Tables'!$P$2:$P$35,'DMG Tables'!$O$2:$O$35)*TD$1*LOOKUP(TD$1,'DMG Tables'!$G$2:$G$7,'DMG Tables'!$H$2:$H$7)</f>
        <v>12295600</v>
      </c>
      <c r="TE15" s="1">
        <f>LOOKUP($A15,'DMG Tables'!$P$2:$P$35,'DMG Tables'!$O$2:$O$35)*TE$1*LOOKUP(TE$1,'DMG Tables'!$G$2:$G$7,'DMG Tables'!$H$2:$H$7)</f>
        <v>12319200</v>
      </c>
      <c r="TF15" s="1">
        <f>LOOKUP($A15,'DMG Tables'!$P$2:$P$35,'DMG Tables'!$O$2:$O$35)*TF$1*LOOKUP(TF$1,'DMG Tables'!$G$2:$G$7,'DMG Tables'!$H$2:$H$7)</f>
        <v>12342800</v>
      </c>
      <c r="TG15" s="1">
        <f>LOOKUP($A15,'DMG Tables'!$P$2:$P$35,'DMG Tables'!$O$2:$O$35)*TG$1*LOOKUP(TG$1,'DMG Tables'!$G$2:$G$7,'DMG Tables'!$H$2:$H$7)</f>
        <v>12366400</v>
      </c>
      <c r="TH15" s="1">
        <f>LOOKUP($A15,'DMG Tables'!$P$2:$P$35,'DMG Tables'!$O$2:$O$35)*TH$1*LOOKUP(TH$1,'DMG Tables'!$G$2:$G$7,'DMG Tables'!$H$2:$H$7)</f>
        <v>12390000</v>
      </c>
      <c r="TI15" s="1">
        <f>LOOKUP($A15,'DMG Tables'!$P$2:$P$35,'DMG Tables'!$O$2:$O$35)*TI$1*LOOKUP(TI$1,'DMG Tables'!$G$2:$G$7,'DMG Tables'!$H$2:$H$7)</f>
        <v>12413600</v>
      </c>
      <c r="TJ15" s="1">
        <f>LOOKUP($A15,'DMG Tables'!$P$2:$P$35,'DMG Tables'!$O$2:$O$35)*TJ$1*LOOKUP(TJ$1,'DMG Tables'!$G$2:$G$7,'DMG Tables'!$H$2:$H$7)</f>
        <v>12437200</v>
      </c>
      <c r="TK15" s="1">
        <f>LOOKUP($A15,'DMG Tables'!$P$2:$P$35,'DMG Tables'!$O$2:$O$35)*TK$1*LOOKUP(TK$1,'DMG Tables'!$G$2:$G$7,'DMG Tables'!$H$2:$H$7)</f>
        <v>12460800</v>
      </c>
      <c r="TL15" s="1">
        <f>LOOKUP($A15,'DMG Tables'!$P$2:$P$35,'DMG Tables'!$O$2:$O$35)*TL$1*LOOKUP(TL$1,'DMG Tables'!$G$2:$G$7,'DMG Tables'!$H$2:$H$7)</f>
        <v>12484400</v>
      </c>
      <c r="TM15" s="1">
        <f>LOOKUP($A15,'DMG Tables'!$P$2:$P$35,'DMG Tables'!$O$2:$O$35)*TM$1*LOOKUP(TM$1,'DMG Tables'!$G$2:$G$7,'DMG Tables'!$H$2:$H$7)</f>
        <v>12508000</v>
      </c>
      <c r="TN15" s="1">
        <f>LOOKUP($A15,'DMG Tables'!$P$2:$P$35,'DMG Tables'!$O$2:$O$35)*TN$1*LOOKUP(TN$1,'DMG Tables'!$G$2:$G$7,'DMG Tables'!$H$2:$H$7)</f>
        <v>12531600</v>
      </c>
      <c r="TO15" s="1">
        <f>LOOKUP($A15,'DMG Tables'!$P$2:$P$35,'DMG Tables'!$O$2:$O$35)*TO$1*LOOKUP(TO$1,'DMG Tables'!$G$2:$G$7,'DMG Tables'!$H$2:$H$7)</f>
        <v>12555200</v>
      </c>
      <c r="TP15" s="1">
        <f>LOOKUP($A15,'DMG Tables'!$P$2:$P$35,'DMG Tables'!$O$2:$O$35)*TP$1*LOOKUP(TP$1,'DMG Tables'!$G$2:$G$7,'DMG Tables'!$H$2:$H$7)</f>
        <v>12578800</v>
      </c>
      <c r="TQ15" s="1">
        <f>LOOKUP($A15,'DMG Tables'!$P$2:$P$35,'DMG Tables'!$O$2:$O$35)*TQ$1*LOOKUP(TQ$1,'DMG Tables'!$G$2:$G$7,'DMG Tables'!$H$2:$H$7)</f>
        <v>12602400</v>
      </c>
      <c r="TR15" s="1">
        <f>LOOKUP($A15,'DMG Tables'!$P$2:$P$35,'DMG Tables'!$O$2:$O$35)*TR$1*LOOKUP(TR$1,'DMG Tables'!$G$2:$G$7,'DMG Tables'!$H$2:$H$7)</f>
        <v>12626000</v>
      </c>
      <c r="TS15" s="1">
        <f>LOOKUP($A15,'DMG Tables'!$P$2:$P$35,'DMG Tables'!$O$2:$O$35)*TS$1*LOOKUP(TS$1,'DMG Tables'!$G$2:$G$7,'DMG Tables'!$H$2:$H$7)</f>
        <v>12649600</v>
      </c>
      <c r="TT15" s="1">
        <f>LOOKUP($A15,'DMG Tables'!$P$2:$P$35,'DMG Tables'!$O$2:$O$35)*TT$1*LOOKUP(TT$1,'DMG Tables'!$G$2:$G$7,'DMG Tables'!$H$2:$H$7)</f>
        <v>12673200</v>
      </c>
      <c r="TU15" s="1">
        <f>LOOKUP($A15,'DMG Tables'!$P$2:$P$35,'DMG Tables'!$O$2:$O$35)*TU$1*LOOKUP(TU$1,'DMG Tables'!$G$2:$G$7,'DMG Tables'!$H$2:$H$7)</f>
        <v>12696800</v>
      </c>
      <c r="TV15" s="1">
        <f>LOOKUP($A15,'DMG Tables'!$P$2:$P$35,'DMG Tables'!$O$2:$O$35)*TV$1*LOOKUP(TV$1,'DMG Tables'!$G$2:$G$7,'DMG Tables'!$H$2:$H$7)</f>
        <v>12720400</v>
      </c>
      <c r="TW15" s="1">
        <f>LOOKUP($A15,'DMG Tables'!$P$2:$P$35,'DMG Tables'!$O$2:$O$35)*TW$1*LOOKUP(TW$1,'DMG Tables'!$G$2:$G$7,'DMG Tables'!$H$2:$H$7)</f>
        <v>12744000</v>
      </c>
      <c r="TX15" s="1">
        <f>LOOKUP($A15,'DMG Tables'!$P$2:$P$35,'DMG Tables'!$O$2:$O$35)*TX$1*LOOKUP(TX$1,'DMG Tables'!$G$2:$G$7,'DMG Tables'!$H$2:$H$7)</f>
        <v>12767600</v>
      </c>
      <c r="TY15" s="1">
        <f>LOOKUP($A15,'DMG Tables'!$P$2:$P$35,'DMG Tables'!$O$2:$O$35)*TY$1*LOOKUP(TY$1,'DMG Tables'!$G$2:$G$7,'DMG Tables'!$H$2:$H$7)</f>
        <v>12791200</v>
      </c>
      <c r="TZ15" s="1">
        <f>LOOKUP($A15,'DMG Tables'!$P$2:$P$35,'DMG Tables'!$O$2:$O$35)*TZ$1*LOOKUP(TZ$1,'DMG Tables'!$G$2:$G$7,'DMG Tables'!$H$2:$H$7)</f>
        <v>12814800</v>
      </c>
      <c r="UA15" s="1">
        <f>LOOKUP($A15,'DMG Tables'!$P$2:$P$35,'DMG Tables'!$O$2:$O$35)*UA$1*LOOKUP(UA$1,'DMG Tables'!$G$2:$G$7,'DMG Tables'!$H$2:$H$7)</f>
        <v>12838400</v>
      </c>
      <c r="UB15" s="1">
        <f>LOOKUP($A15,'DMG Tables'!$P$2:$P$35,'DMG Tables'!$O$2:$O$35)*UB$1*LOOKUP(UB$1,'DMG Tables'!$G$2:$G$7,'DMG Tables'!$H$2:$H$7)</f>
        <v>12862000</v>
      </c>
      <c r="UC15" s="1">
        <f>LOOKUP($A15,'DMG Tables'!$P$2:$P$35,'DMG Tables'!$O$2:$O$35)*UC$1*LOOKUP(UC$1,'DMG Tables'!$G$2:$G$7,'DMG Tables'!$H$2:$H$7)</f>
        <v>12885600</v>
      </c>
      <c r="UD15" s="1">
        <f>LOOKUP($A15,'DMG Tables'!$P$2:$P$35,'DMG Tables'!$O$2:$O$35)*UD$1*LOOKUP(UD$1,'DMG Tables'!$G$2:$G$7,'DMG Tables'!$H$2:$H$7)</f>
        <v>12909200</v>
      </c>
      <c r="UE15" s="1">
        <f>LOOKUP($A15,'DMG Tables'!$P$2:$P$35,'DMG Tables'!$O$2:$O$35)*UE$1*LOOKUP(UE$1,'DMG Tables'!$G$2:$G$7,'DMG Tables'!$H$2:$H$7)</f>
        <v>12932800</v>
      </c>
      <c r="UF15" s="1">
        <f>LOOKUP($A15,'DMG Tables'!$P$2:$P$35,'DMG Tables'!$O$2:$O$35)*UF$1*LOOKUP(UF$1,'DMG Tables'!$G$2:$G$7,'DMG Tables'!$H$2:$H$7)</f>
        <v>12956400</v>
      </c>
      <c r="UG15" s="1">
        <f>LOOKUP($A15,'DMG Tables'!$P$2:$P$35,'DMG Tables'!$O$2:$O$35)*UG$1*LOOKUP(UG$1,'DMG Tables'!$G$2:$G$7,'DMG Tables'!$H$2:$H$7)</f>
        <v>12980000</v>
      </c>
      <c r="UH15" s="1">
        <f>LOOKUP($A15,'DMG Tables'!$P$2:$P$35,'DMG Tables'!$O$2:$O$35)*UH$1*LOOKUP(UH$1,'DMG Tables'!$G$2:$G$7,'DMG Tables'!$H$2:$H$7)</f>
        <v>13003600</v>
      </c>
      <c r="UI15" s="1">
        <f>LOOKUP($A15,'DMG Tables'!$P$2:$P$35,'DMG Tables'!$O$2:$O$35)*UI$1*LOOKUP(UI$1,'DMG Tables'!$G$2:$G$7,'DMG Tables'!$H$2:$H$7)</f>
        <v>13027200</v>
      </c>
      <c r="UJ15" s="1">
        <f>LOOKUP($A15,'DMG Tables'!$P$2:$P$35,'DMG Tables'!$O$2:$O$35)*UJ$1*LOOKUP(UJ$1,'DMG Tables'!$G$2:$G$7,'DMG Tables'!$H$2:$H$7)</f>
        <v>13050800</v>
      </c>
      <c r="UK15" s="1">
        <f>LOOKUP($A15,'DMG Tables'!$P$2:$P$35,'DMG Tables'!$O$2:$O$35)*UK$1*LOOKUP(UK$1,'DMG Tables'!$G$2:$G$7,'DMG Tables'!$H$2:$H$7)</f>
        <v>13074400</v>
      </c>
      <c r="UL15" s="1">
        <f>LOOKUP($A15,'DMG Tables'!$P$2:$P$35,'DMG Tables'!$O$2:$O$35)*UL$1*LOOKUP(UL$1,'DMG Tables'!$G$2:$G$7,'DMG Tables'!$H$2:$H$7)</f>
        <v>13098000</v>
      </c>
      <c r="UM15" s="1">
        <f>LOOKUP($A15,'DMG Tables'!$P$2:$P$35,'DMG Tables'!$O$2:$O$35)*UM$1*LOOKUP(UM$1,'DMG Tables'!$G$2:$G$7,'DMG Tables'!$H$2:$H$7)</f>
        <v>13121600</v>
      </c>
      <c r="UN15" s="1">
        <f>LOOKUP($A15,'DMG Tables'!$P$2:$P$35,'DMG Tables'!$O$2:$O$35)*UN$1*LOOKUP(UN$1,'DMG Tables'!$G$2:$G$7,'DMG Tables'!$H$2:$H$7)</f>
        <v>13145200</v>
      </c>
      <c r="UO15" s="1">
        <f>LOOKUP($A15,'DMG Tables'!$P$2:$P$35,'DMG Tables'!$O$2:$O$35)*UO$1*LOOKUP(UO$1,'DMG Tables'!$G$2:$G$7,'DMG Tables'!$H$2:$H$7)</f>
        <v>13168800</v>
      </c>
      <c r="UP15" s="1">
        <f>LOOKUP($A15,'DMG Tables'!$P$2:$P$35,'DMG Tables'!$O$2:$O$35)*UP$1*LOOKUP(UP$1,'DMG Tables'!$G$2:$G$7,'DMG Tables'!$H$2:$H$7)</f>
        <v>13192400</v>
      </c>
      <c r="UQ15" s="1">
        <f>LOOKUP($A15,'DMG Tables'!$P$2:$P$35,'DMG Tables'!$O$2:$O$35)*UQ$1*LOOKUP(UQ$1,'DMG Tables'!$G$2:$G$7,'DMG Tables'!$H$2:$H$7)</f>
        <v>13216000</v>
      </c>
      <c r="UR15" s="1">
        <f>LOOKUP($A15,'DMG Tables'!$P$2:$P$35,'DMG Tables'!$O$2:$O$35)*UR$1*LOOKUP(UR$1,'DMG Tables'!$G$2:$G$7,'DMG Tables'!$H$2:$H$7)</f>
        <v>13239600</v>
      </c>
      <c r="US15" s="1">
        <f>LOOKUP($A15,'DMG Tables'!$P$2:$P$35,'DMG Tables'!$O$2:$O$35)*US$1*LOOKUP(US$1,'DMG Tables'!$G$2:$G$7,'DMG Tables'!$H$2:$H$7)</f>
        <v>13263200</v>
      </c>
      <c r="UT15" s="1">
        <f>LOOKUP($A15,'DMG Tables'!$P$2:$P$35,'DMG Tables'!$O$2:$O$35)*UT$1*LOOKUP(UT$1,'DMG Tables'!$G$2:$G$7,'DMG Tables'!$H$2:$H$7)</f>
        <v>13286800</v>
      </c>
      <c r="UU15" s="1">
        <f>LOOKUP($A15,'DMG Tables'!$P$2:$P$35,'DMG Tables'!$O$2:$O$35)*UU$1*LOOKUP(UU$1,'DMG Tables'!$G$2:$G$7,'DMG Tables'!$H$2:$H$7)</f>
        <v>13310400</v>
      </c>
      <c r="UV15" s="1">
        <f>LOOKUP($A15,'DMG Tables'!$P$2:$P$35,'DMG Tables'!$O$2:$O$35)*UV$1*LOOKUP(UV$1,'DMG Tables'!$G$2:$G$7,'DMG Tables'!$H$2:$H$7)</f>
        <v>13334000</v>
      </c>
      <c r="UW15" s="1">
        <f>LOOKUP($A15,'DMG Tables'!$P$2:$P$35,'DMG Tables'!$O$2:$O$35)*UW$1*LOOKUP(UW$1,'DMG Tables'!$G$2:$G$7,'DMG Tables'!$H$2:$H$7)</f>
        <v>13357600</v>
      </c>
      <c r="UX15" s="1">
        <f>LOOKUP($A15,'DMG Tables'!$P$2:$P$35,'DMG Tables'!$O$2:$O$35)*UX$1*LOOKUP(UX$1,'DMG Tables'!$G$2:$G$7,'DMG Tables'!$H$2:$H$7)</f>
        <v>13381200</v>
      </c>
      <c r="UY15" s="1">
        <f>LOOKUP($A15,'DMG Tables'!$P$2:$P$35,'DMG Tables'!$O$2:$O$35)*UY$1*LOOKUP(UY$1,'DMG Tables'!$G$2:$G$7,'DMG Tables'!$H$2:$H$7)</f>
        <v>13404800</v>
      </c>
      <c r="UZ15" s="1">
        <f>LOOKUP($A15,'DMG Tables'!$P$2:$P$35,'DMG Tables'!$O$2:$O$35)*UZ$1*LOOKUP(UZ$1,'DMG Tables'!$G$2:$G$7,'DMG Tables'!$H$2:$H$7)</f>
        <v>13428400</v>
      </c>
      <c r="VA15" s="1">
        <f>LOOKUP($A15,'DMG Tables'!$P$2:$P$35,'DMG Tables'!$O$2:$O$35)*VA$1*LOOKUP(VA$1,'DMG Tables'!$G$2:$G$7,'DMG Tables'!$H$2:$H$7)</f>
        <v>13452000</v>
      </c>
      <c r="VB15" s="1">
        <f>LOOKUP($A15,'DMG Tables'!$P$2:$P$35,'DMG Tables'!$O$2:$O$35)*VB$1*LOOKUP(VB$1,'DMG Tables'!$G$2:$G$7,'DMG Tables'!$H$2:$H$7)</f>
        <v>13475600</v>
      </c>
      <c r="VC15" s="1">
        <f>LOOKUP($A15,'DMG Tables'!$P$2:$P$35,'DMG Tables'!$O$2:$O$35)*VC$1*LOOKUP(VC$1,'DMG Tables'!$G$2:$G$7,'DMG Tables'!$H$2:$H$7)</f>
        <v>13499200</v>
      </c>
      <c r="VD15" s="1">
        <f>LOOKUP($A15,'DMG Tables'!$P$2:$P$35,'DMG Tables'!$O$2:$O$35)*VD$1*LOOKUP(VD$1,'DMG Tables'!$G$2:$G$7,'DMG Tables'!$H$2:$H$7)</f>
        <v>13522800</v>
      </c>
      <c r="VE15" s="1">
        <f>LOOKUP($A15,'DMG Tables'!$P$2:$P$35,'DMG Tables'!$O$2:$O$35)*VE$1*LOOKUP(VE$1,'DMG Tables'!$G$2:$G$7,'DMG Tables'!$H$2:$H$7)</f>
        <v>13546400</v>
      </c>
      <c r="VF15" s="1">
        <f>LOOKUP($A15,'DMG Tables'!$P$2:$P$35,'DMG Tables'!$O$2:$O$35)*VF$1*LOOKUP(VF$1,'DMG Tables'!$G$2:$G$7,'DMG Tables'!$H$2:$H$7)</f>
        <v>13570000</v>
      </c>
      <c r="VG15" s="1">
        <f>LOOKUP($A15,'DMG Tables'!$P$2:$P$35,'DMG Tables'!$O$2:$O$35)*VG$1*LOOKUP(VG$1,'DMG Tables'!$G$2:$G$7,'DMG Tables'!$H$2:$H$7)</f>
        <v>13593600</v>
      </c>
      <c r="VH15" s="1">
        <f>LOOKUP($A15,'DMG Tables'!$P$2:$P$35,'DMG Tables'!$O$2:$O$35)*VH$1*LOOKUP(VH$1,'DMG Tables'!$G$2:$G$7,'DMG Tables'!$H$2:$H$7)</f>
        <v>13617200</v>
      </c>
      <c r="VI15" s="1">
        <f>LOOKUP($A15,'DMG Tables'!$P$2:$P$35,'DMG Tables'!$O$2:$O$35)*VI$1*LOOKUP(VI$1,'DMG Tables'!$G$2:$G$7,'DMG Tables'!$H$2:$H$7)</f>
        <v>13640800</v>
      </c>
      <c r="VJ15" s="1">
        <f>LOOKUP($A15,'DMG Tables'!$P$2:$P$35,'DMG Tables'!$O$2:$O$35)*VJ$1*LOOKUP(VJ$1,'DMG Tables'!$G$2:$G$7,'DMG Tables'!$H$2:$H$7)</f>
        <v>13664400</v>
      </c>
      <c r="VK15" s="1">
        <f>LOOKUP($A15,'DMG Tables'!$P$2:$P$35,'DMG Tables'!$O$2:$O$35)*VK$1*LOOKUP(VK$1,'DMG Tables'!$G$2:$G$7,'DMG Tables'!$H$2:$H$7)</f>
        <v>13688000</v>
      </c>
      <c r="VL15" s="1">
        <f>LOOKUP($A15,'DMG Tables'!$P$2:$P$35,'DMG Tables'!$O$2:$O$35)*VL$1*LOOKUP(VL$1,'DMG Tables'!$G$2:$G$7,'DMG Tables'!$H$2:$H$7)</f>
        <v>13711600</v>
      </c>
      <c r="VM15" s="1">
        <f>LOOKUP($A15,'DMG Tables'!$P$2:$P$35,'DMG Tables'!$O$2:$O$35)*VM$1*LOOKUP(VM$1,'DMG Tables'!$G$2:$G$7,'DMG Tables'!$H$2:$H$7)</f>
        <v>13735200</v>
      </c>
      <c r="VN15" s="1">
        <f>LOOKUP($A15,'DMG Tables'!$P$2:$P$35,'DMG Tables'!$O$2:$O$35)*VN$1*LOOKUP(VN$1,'DMG Tables'!$G$2:$G$7,'DMG Tables'!$H$2:$H$7)</f>
        <v>13758800</v>
      </c>
      <c r="VO15" s="1">
        <f>LOOKUP($A15,'DMG Tables'!$P$2:$P$35,'DMG Tables'!$O$2:$O$35)*VO$1*LOOKUP(VO$1,'DMG Tables'!$G$2:$G$7,'DMG Tables'!$H$2:$H$7)</f>
        <v>13782400</v>
      </c>
      <c r="VP15" s="1">
        <f>LOOKUP($A15,'DMG Tables'!$P$2:$P$35,'DMG Tables'!$O$2:$O$35)*VP$1*LOOKUP(VP$1,'DMG Tables'!$G$2:$G$7,'DMG Tables'!$H$2:$H$7)</f>
        <v>13806000</v>
      </c>
      <c r="VQ15" s="1">
        <f>LOOKUP($A15,'DMG Tables'!$P$2:$P$35,'DMG Tables'!$O$2:$O$35)*VQ$1*LOOKUP(VQ$1,'DMG Tables'!$G$2:$G$7,'DMG Tables'!$H$2:$H$7)</f>
        <v>13829600</v>
      </c>
      <c r="VR15" s="1">
        <f>LOOKUP($A15,'DMG Tables'!$P$2:$P$35,'DMG Tables'!$O$2:$O$35)*VR$1*LOOKUP(VR$1,'DMG Tables'!$G$2:$G$7,'DMG Tables'!$H$2:$H$7)</f>
        <v>13853200</v>
      </c>
      <c r="VS15" s="1">
        <f>LOOKUP($A15,'DMG Tables'!$P$2:$P$35,'DMG Tables'!$O$2:$O$35)*VS$1*LOOKUP(VS$1,'DMG Tables'!$G$2:$G$7,'DMG Tables'!$H$2:$H$7)</f>
        <v>13876800</v>
      </c>
      <c r="VT15" s="1">
        <f>LOOKUP($A15,'DMG Tables'!$P$2:$P$35,'DMG Tables'!$O$2:$O$35)*VT$1*LOOKUP(VT$1,'DMG Tables'!$G$2:$G$7,'DMG Tables'!$H$2:$H$7)</f>
        <v>13900400</v>
      </c>
      <c r="VU15" s="1">
        <f>LOOKUP($A15,'DMG Tables'!$P$2:$P$35,'DMG Tables'!$O$2:$O$35)*VU$1*LOOKUP(VU$1,'DMG Tables'!$G$2:$G$7,'DMG Tables'!$H$2:$H$7)</f>
        <v>13924000</v>
      </c>
      <c r="VV15" s="1">
        <f>LOOKUP($A15,'DMG Tables'!$P$2:$P$35,'DMG Tables'!$O$2:$O$35)*VV$1*LOOKUP(VV$1,'DMG Tables'!$G$2:$G$7,'DMG Tables'!$H$2:$H$7)</f>
        <v>13947600</v>
      </c>
      <c r="VW15" s="1">
        <f>LOOKUP($A15,'DMG Tables'!$P$2:$P$35,'DMG Tables'!$O$2:$O$35)*VW$1*LOOKUP(VW$1,'DMG Tables'!$G$2:$G$7,'DMG Tables'!$H$2:$H$7)</f>
        <v>13971200</v>
      </c>
      <c r="VX15" s="1">
        <f>LOOKUP($A15,'DMG Tables'!$P$2:$P$35,'DMG Tables'!$O$2:$O$35)*VX$1*LOOKUP(VX$1,'DMG Tables'!$G$2:$G$7,'DMG Tables'!$H$2:$H$7)</f>
        <v>13994800</v>
      </c>
      <c r="VY15" s="1">
        <f>LOOKUP($A15,'DMG Tables'!$P$2:$P$35,'DMG Tables'!$O$2:$O$35)*VY$1*LOOKUP(VY$1,'DMG Tables'!$G$2:$G$7,'DMG Tables'!$H$2:$H$7)</f>
        <v>14018400</v>
      </c>
      <c r="VZ15" s="1">
        <f>LOOKUP($A15,'DMG Tables'!$P$2:$P$35,'DMG Tables'!$O$2:$O$35)*VZ$1*LOOKUP(VZ$1,'DMG Tables'!$G$2:$G$7,'DMG Tables'!$H$2:$H$7)</f>
        <v>14042000</v>
      </c>
      <c r="WA15" s="1">
        <f>LOOKUP($A15,'DMG Tables'!$P$2:$P$35,'DMG Tables'!$O$2:$O$35)*WA$1*LOOKUP(WA$1,'DMG Tables'!$G$2:$G$7,'DMG Tables'!$H$2:$H$7)</f>
        <v>14065600</v>
      </c>
      <c r="WB15" s="1">
        <f>LOOKUP($A15,'DMG Tables'!$P$2:$P$35,'DMG Tables'!$O$2:$O$35)*WB$1*LOOKUP(WB$1,'DMG Tables'!$G$2:$G$7,'DMG Tables'!$H$2:$H$7)</f>
        <v>14089200</v>
      </c>
      <c r="WC15" s="1">
        <f>LOOKUP($A15,'DMG Tables'!$P$2:$P$35,'DMG Tables'!$O$2:$O$35)*WC$1*LOOKUP(WC$1,'DMG Tables'!$G$2:$G$7,'DMG Tables'!$H$2:$H$7)</f>
        <v>14112800</v>
      </c>
      <c r="WD15" s="1">
        <f>LOOKUP($A15,'DMG Tables'!$P$2:$P$35,'DMG Tables'!$O$2:$O$35)*WD$1*LOOKUP(WD$1,'DMG Tables'!$G$2:$G$7,'DMG Tables'!$H$2:$H$7)</f>
        <v>14136400</v>
      </c>
      <c r="WE15" s="1">
        <f>LOOKUP($A15,'DMG Tables'!$P$2:$P$35,'DMG Tables'!$O$2:$O$35)*WE$1*LOOKUP(WE$1,'DMG Tables'!$G$2:$G$7,'DMG Tables'!$H$2:$H$7)</f>
        <v>14160000</v>
      </c>
      <c r="WF15" s="1">
        <f>LOOKUP($A15,'DMG Tables'!$P$2:$P$35,'DMG Tables'!$O$2:$O$35)*WF$1*LOOKUP(WF$1,'DMG Tables'!$G$2:$G$7,'DMG Tables'!$H$2:$H$7)</f>
        <v>14183600</v>
      </c>
      <c r="WG15" s="1">
        <f>LOOKUP($A15,'DMG Tables'!$P$2:$P$35,'DMG Tables'!$O$2:$O$35)*WG$1*LOOKUP(WG$1,'DMG Tables'!$G$2:$G$7,'DMG Tables'!$H$2:$H$7)</f>
        <v>14207200</v>
      </c>
      <c r="WH15" s="1">
        <f>LOOKUP($A15,'DMG Tables'!$P$2:$P$35,'DMG Tables'!$O$2:$O$35)*WH$1*LOOKUP(WH$1,'DMG Tables'!$G$2:$G$7,'DMG Tables'!$H$2:$H$7)</f>
        <v>14230800</v>
      </c>
      <c r="WI15" s="1">
        <f>LOOKUP($A15,'DMG Tables'!$P$2:$P$35,'DMG Tables'!$O$2:$O$35)*WI$1*LOOKUP(WI$1,'DMG Tables'!$G$2:$G$7,'DMG Tables'!$H$2:$H$7)</f>
        <v>14254400</v>
      </c>
      <c r="WJ15" s="1">
        <f>LOOKUP($A15,'DMG Tables'!$P$2:$P$35,'DMG Tables'!$O$2:$O$35)*WJ$1*LOOKUP(WJ$1,'DMG Tables'!$G$2:$G$7,'DMG Tables'!$H$2:$H$7)</f>
        <v>14278000</v>
      </c>
      <c r="WK15" s="1">
        <f>LOOKUP($A15,'DMG Tables'!$P$2:$P$35,'DMG Tables'!$O$2:$O$35)*WK$1*LOOKUP(WK$1,'DMG Tables'!$G$2:$G$7,'DMG Tables'!$H$2:$H$7)</f>
        <v>14301600</v>
      </c>
      <c r="WL15" s="1">
        <f>LOOKUP($A15,'DMG Tables'!$P$2:$P$35,'DMG Tables'!$O$2:$O$35)*WL$1*LOOKUP(WL$1,'DMG Tables'!$G$2:$G$7,'DMG Tables'!$H$2:$H$7)</f>
        <v>14325200</v>
      </c>
      <c r="WM15" s="1">
        <f>LOOKUP($A15,'DMG Tables'!$P$2:$P$35,'DMG Tables'!$O$2:$O$35)*WM$1*LOOKUP(WM$1,'DMG Tables'!$G$2:$G$7,'DMG Tables'!$H$2:$H$7)</f>
        <v>14348800</v>
      </c>
      <c r="WN15" s="1">
        <f>LOOKUP($A15,'DMG Tables'!$P$2:$P$35,'DMG Tables'!$O$2:$O$35)*WN$1*LOOKUP(WN$1,'DMG Tables'!$G$2:$G$7,'DMG Tables'!$H$2:$H$7)</f>
        <v>14372400</v>
      </c>
      <c r="WO15" s="1">
        <f>LOOKUP($A15,'DMG Tables'!$P$2:$P$35,'DMG Tables'!$O$2:$O$35)*WO$1*LOOKUP(WO$1,'DMG Tables'!$G$2:$G$7,'DMG Tables'!$H$2:$H$7)</f>
        <v>14396000</v>
      </c>
      <c r="WP15" s="1">
        <f>LOOKUP($A15,'DMG Tables'!$P$2:$P$35,'DMG Tables'!$O$2:$O$35)*WP$1*LOOKUP(WP$1,'DMG Tables'!$G$2:$G$7,'DMG Tables'!$H$2:$H$7)</f>
        <v>14419600</v>
      </c>
      <c r="WQ15" s="1">
        <f>LOOKUP($A15,'DMG Tables'!$P$2:$P$35,'DMG Tables'!$O$2:$O$35)*WQ$1*LOOKUP(WQ$1,'DMG Tables'!$G$2:$G$7,'DMG Tables'!$H$2:$H$7)</f>
        <v>14443200</v>
      </c>
      <c r="WR15" s="1">
        <f>LOOKUP($A15,'DMG Tables'!$P$2:$P$35,'DMG Tables'!$O$2:$O$35)*WR$1*LOOKUP(WR$1,'DMG Tables'!$G$2:$G$7,'DMG Tables'!$H$2:$H$7)</f>
        <v>14466800</v>
      </c>
      <c r="WS15" s="1">
        <f>LOOKUP($A15,'DMG Tables'!$P$2:$P$35,'DMG Tables'!$O$2:$O$35)*WS$1*LOOKUP(WS$1,'DMG Tables'!$G$2:$G$7,'DMG Tables'!$H$2:$H$7)</f>
        <v>14490400</v>
      </c>
      <c r="WT15" s="1">
        <f>LOOKUP($A15,'DMG Tables'!$P$2:$P$35,'DMG Tables'!$O$2:$O$35)*WT$1*LOOKUP(WT$1,'DMG Tables'!$G$2:$G$7,'DMG Tables'!$H$2:$H$7)</f>
        <v>14514000</v>
      </c>
      <c r="WU15" s="1">
        <f>LOOKUP($A15,'DMG Tables'!$P$2:$P$35,'DMG Tables'!$O$2:$O$35)*WU$1*LOOKUP(WU$1,'DMG Tables'!$G$2:$G$7,'DMG Tables'!$H$2:$H$7)</f>
        <v>14537600</v>
      </c>
      <c r="WV15" s="1">
        <f>LOOKUP($A15,'DMG Tables'!$P$2:$P$35,'DMG Tables'!$O$2:$O$35)*WV$1*LOOKUP(WV$1,'DMG Tables'!$G$2:$G$7,'DMG Tables'!$H$2:$H$7)</f>
        <v>14561200</v>
      </c>
      <c r="WW15" s="1">
        <f>LOOKUP($A15,'DMG Tables'!$P$2:$P$35,'DMG Tables'!$O$2:$O$35)*WW$1*LOOKUP(WW$1,'DMG Tables'!$G$2:$G$7,'DMG Tables'!$H$2:$H$7)</f>
        <v>14584800</v>
      </c>
      <c r="WX15" s="1">
        <f>LOOKUP($A15,'DMG Tables'!$P$2:$P$35,'DMG Tables'!$O$2:$O$35)*WX$1*LOOKUP(WX$1,'DMG Tables'!$G$2:$G$7,'DMG Tables'!$H$2:$H$7)</f>
        <v>14608400</v>
      </c>
      <c r="WY15" s="1">
        <f>LOOKUP($A15,'DMG Tables'!$P$2:$P$35,'DMG Tables'!$O$2:$O$35)*WY$1*LOOKUP(WY$1,'DMG Tables'!$G$2:$G$7,'DMG Tables'!$H$2:$H$7)</f>
        <v>14632000</v>
      </c>
      <c r="WZ15" s="1">
        <f>LOOKUP($A15,'DMG Tables'!$P$2:$P$35,'DMG Tables'!$O$2:$O$35)*WZ$1*LOOKUP(WZ$1,'DMG Tables'!$G$2:$G$7,'DMG Tables'!$H$2:$H$7)</f>
        <v>14655600</v>
      </c>
      <c r="XA15" s="1">
        <f>LOOKUP($A15,'DMG Tables'!$P$2:$P$35,'DMG Tables'!$O$2:$O$35)*XA$1*LOOKUP(XA$1,'DMG Tables'!$G$2:$G$7,'DMG Tables'!$H$2:$H$7)</f>
        <v>14679200</v>
      </c>
      <c r="XB15" s="1">
        <f>LOOKUP($A15,'DMG Tables'!$P$2:$P$35,'DMG Tables'!$O$2:$O$35)*XB$1*LOOKUP(XB$1,'DMG Tables'!$G$2:$G$7,'DMG Tables'!$H$2:$H$7)</f>
        <v>14702800</v>
      </c>
      <c r="XC15" s="1">
        <f>LOOKUP($A15,'DMG Tables'!$P$2:$P$35,'DMG Tables'!$O$2:$O$35)*XC$1*LOOKUP(XC$1,'DMG Tables'!$G$2:$G$7,'DMG Tables'!$H$2:$H$7)</f>
        <v>14726400</v>
      </c>
      <c r="XD15" s="1">
        <f>LOOKUP($A15,'DMG Tables'!$P$2:$P$35,'DMG Tables'!$O$2:$O$35)*XD$1*LOOKUP(XD$1,'DMG Tables'!$G$2:$G$7,'DMG Tables'!$H$2:$H$7)</f>
        <v>14750000</v>
      </c>
      <c r="XE15" s="1">
        <f>LOOKUP($A15,'DMG Tables'!$P$2:$P$35,'DMG Tables'!$O$2:$O$35)*XE$1*LOOKUP(XE$1,'DMG Tables'!$G$2:$G$7,'DMG Tables'!$H$2:$H$7)</f>
        <v>14773600</v>
      </c>
      <c r="XF15" s="1">
        <f>LOOKUP($A15,'DMG Tables'!$P$2:$P$35,'DMG Tables'!$O$2:$O$35)*XF$1*LOOKUP(XF$1,'DMG Tables'!$G$2:$G$7,'DMG Tables'!$H$2:$H$7)</f>
        <v>14797200</v>
      </c>
      <c r="XG15" s="1">
        <f>LOOKUP($A15,'DMG Tables'!$P$2:$P$35,'DMG Tables'!$O$2:$O$35)*XG$1*LOOKUP(XG$1,'DMG Tables'!$G$2:$G$7,'DMG Tables'!$H$2:$H$7)</f>
        <v>14820800</v>
      </c>
      <c r="XH15" s="1">
        <f>LOOKUP($A15,'DMG Tables'!$P$2:$P$35,'DMG Tables'!$O$2:$O$35)*XH$1*LOOKUP(XH$1,'DMG Tables'!$G$2:$G$7,'DMG Tables'!$H$2:$H$7)</f>
        <v>14844400</v>
      </c>
      <c r="XI15" s="1">
        <f>LOOKUP($A15,'DMG Tables'!$P$2:$P$35,'DMG Tables'!$O$2:$O$35)*XI$1*LOOKUP(XI$1,'DMG Tables'!$G$2:$G$7,'DMG Tables'!$H$2:$H$7)</f>
        <v>14868000</v>
      </c>
      <c r="XJ15" s="1">
        <f>LOOKUP($A15,'DMG Tables'!$P$2:$P$35,'DMG Tables'!$O$2:$O$35)*XJ$1*LOOKUP(XJ$1,'DMG Tables'!$G$2:$G$7,'DMG Tables'!$H$2:$H$7)</f>
        <v>14891600</v>
      </c>
      <c r="XK15" s="1">
        <f>LOOKUP($A15,'DMG Tables'!$P$2:$P$35,'DMG Tables'!$O$2:$O$35)*XK$1*LOOKUP(XK$1,'DMG Tables'!$G$2:$G$7,'DMG Tables'!$H$2:$H$7)</f>
        <v>14915200</v>
      </c>
      <c r="XL15" s="1">
        <f>LOOKUP($A15,'DMG Tables'!$P$2:$P$35,'DMG Tables'!$O$2:$O$35)*XL$1*LOOKUP(XL$1,'DMG Tables'!$G$2:$G$7,'DMG Tables'!$H$2:$H$7)</f>
        <v>14938800</v>
      </c>
      <c r="XM15" s="1">
        <f>LOOKUP($A15,'DMG Tables'!$P$2:$P$35,'DMG Tables'!$O$2:$O$35)*XM$1*LOOKUP(XM$1,'DMG Tables'!$G$2:$G$7,'DMG Tables'!$H$2:$H$7)</f>
        <v>14962400</v>
      </c>
      <c r="XN15" s="1">
        <f>LOOKUP($A15,'DMG Tables'!$P$2:$P$35,'DMG Tables'!$O$2:$O$35)*XN$1*LOOKUP(XN$1,'DMG Tables'!$G$2:$G$7,'DMG Tables'!$H$2:$H$7)</f>
        <v>14986000</v>
      </c>
      <c r="XO15" s="1">
        <f>LOOKUP($A15,'DMG Tables'!$P$2:$P$35,'DMG Tables'!$O$2:$O$35)*XO$1*LOOKUP(XO$1,'DMG Tables'!$G$2:$G$7,'DMG Tables'!$H$2:$H$7)</f>
        <v>15009600</v>
      </c>
      <c r="XP15" s="1">
        <f>LOOKUP($A15,'DMG Tables'!$P$2:$P$35,'DMG Tables'!$O$2:$O$35)*XP$1*LOOKUP(XP$1,'DMG Tables'!$G$2:$G$7,'DMG Tables'!$H$2:$H$7)</f>
        <v>15033200</v>
      </c>
      <c r="XQ15" s="1">
        <f>LOOKUP($A15,'DMG Tables'!$P$2:$P$35,'DMG Tables'!$O$2:$O$35)*XQ$1*LOOKUP(XQ$1,'DMG Tables'!$G$2:$G$7,'DMG Tables'!$H$2:$H$7)</f>
        <v>15056800</v>
      </c>
      <c r="XR15" s="1">
        <f>LOOKUP($A15,'DMG Tables'!$P$2:$P$35,'DMG Tables'!$O$2:$O$35)*XR$1*LOOKUP(XR$1,'DMG Tables'!$G$2:$G$7,'DMG Tables'!$H$2:$H$7)</f>
        <v>15080400</v>
      </c>
      <c r="XS15" s="1">
        <f>LOOKUP($A15,'DMG Tables'!$P$2:$P$35,'DMG Tables'!$O$2:$O$35)*XS$1*LOOKUP(XS$1,'DMG Tables'!$G$2:$G$7,'DMG Tables'!$H$2:$H$7)</f>
        <v>15104000</v>
      </c>
      <c r="XT15" s="1">
        <f>LOOKUP($A15,'DMG Tables'!$P$2:$P$35,'DMG Tables'!$O$2:$O$35)*XT$1*LOOKUP(XT$1,'DMG Tables'!$G$2:$G$7,'DMG Tables'!$H$2:$H$7)</f>
        <v>15127600</v>
      </c>
      <c r="XU15" s="1">
        <f>LOOKUP($A15,'DMG Tables'!$P$2:$P$35,'DMG Tables'!$O$2:$O$35)*XU$1*LOOKUP(XU$1,'DMG Tables'!$G$2:$G$7,'DMG Tables'!$H$2:$H$7)</f>
        <v>15151200</v>
      </c>
      <c r="XV15" s="1">
        <f>LOOKUP($A15,'DMG Tables'!$P$2:$P$35,'DMG Tables'!$O$2:$O$35)*XV$1*LOOKUP(XV$1,'DMG Tables'!$G$2:$G$7,'DMG Tables'!$H$2:$H$7)</f>
        <v>15174800</v>
      </c>
      <c r="XW15" s="1">
        <f>LOOKUP($A15,'DMG Tables'!$P$2:$P$35,'DMG Tables'!$O$2:$O$35)*XW$1*LOOKUP(XW$1,'DMG Tables'!$G$2:$G$7,'DMG Tables'!$H$2:$H$7)</f>
        <v>15198400</v>
      </c>
      <c r="XX15" s="1">
        <f>LOOKUP($A15,'DMG Tables'!$P$2:$P$35,'DMG Tables'!$O$2:$O$35)*XX$1*LOOKUP(XX$1,'DMG Tables'!$G$2:$G$7,'DMG Tables'!$H$2:$H$7)</f>
        <v>15222000</v>
      </c>
      <c r="XY15" s="1">
        <f>LOOKUP($A15,'DMG Tables'!$P$2:$P$35,'DMG Tables'!$O$2:$O$35)*XY$1*LOOKUP(XY$1,'DMG Tables'!$G$2:$G$7,'DMG Tables'!$H$2:$H$7)</f>
        <v>15245600</v>
      </c>
      <c r="XZ15" s="1">
        <f>LOOKUP($A15,'DMG Tables'!$P$2:$P$35,'DMG Tables'!$O$2:$O$35)*XZ$1*LOOKUP(XZ$1,'DMG Tables'!$G$2:$G$7,'DMG Tables'!$H$2:$H$7)</f>
        <v>15269200</v>
      </c>
      <c r="YA15" s="1">
        <f>LOOKUP($A15,'DMG Tables'!$P$2:$P$35,'DMG Tables'!$O$2:$O$35)*YA$1*LOOKUP(YA$1,'DMG Tables'!$G$2:$G$7,'DMG Tables'!$H$2:$H$7)</f>
        <v>15292800</v>
      </c>
      <c r="YB15" s="1">
        <f>LOOKUP($A15,'DMG Tables'!$P$2:$P$35,'DMG Tables'!$O$2:$O$35)*YB$1*LOOKUP(YB$1,'DMG Tables'!$G$2:$G$7,'DMG Tables'!$H$2:$H$7)</f>
        <v>15316400</v>
      </c>
      <c r="YC15" s="1">
        <f>LOOKUP($A15,'DMG Tables'!$P$2:$P$35,'DMG Tables'!$O$2:$O$35)*YC$1*LOOKUP(YC$1,'DMG Tables'!$G$2:$G$7,'DMG Tables'!$H$2:$H$7)</f>
        <v>15340000</v>
      </c>
      <c r="YD15" s="1">
        <f>LOOKUP($A15,'DMG Tables'!$P$2:$P$35,'DMG Tables'!$O$2:$O$35)*YD$1*LOOKUP(YD$1,'DMG Tables'!$G$2:$G$7,'DMG Tables'!$H$2:$H$7)</f>
        <v>15363600</v>
      </c>
      <c r="YE15" s="1">
        <f>LOOKUP($A15,'DMG Tables'!$P$2:$P$35,'DMG Tables'!$O$2:$O$35)*YE$1*LOOKUP(YE$1,'DMG Tables'!$G$2:$G$7,'DMG Tables'!$H$2:$H$7)</f>
        <v>15387200</v>
      </c>
      <c r="YF15" s="1">
        <f>LOOKUP($A15,'DMG Tables'!$P$2:$P$35,'DMG Tables'!$O$2:$O$35)*YF$1*LOOKUP(YF$1,'DMG Tables'!$G$2:$G$7,'DMG Tables'!$H$2:$H$7)</f>
        <v>15410800</v>
      </c>
      <c r="YG15" s="1">
        <f>LOOKUP($A15,'DMG Tables'!$P$2:$P$35,'DMG Tables'!$O$2:$O$35)*YG$1*LOOKUP(YG$1,'DMG Tables'!$G$2:$G$7,'DMG Tables'!$H$2:$H$7)</f>
        <v>15434400</v>
      </c>
      <c r="YH15" s="1">
        <f>LOOKUP($A15,'DMG Tables'!$P$2:$P$35,'DMG Tables'!$O$2:$O$35)*YH$1*LOOKUP(YH$1,'DMG Tables'!$G$2:$G$7,'DMG Tables'!$H$2:$H$7)</f>
        <v>15458000</v>
      </c>
      <c r="YI15" s="1">
        <f>LOOKUP($A15,'DMG Tables'!$P$2:$P$35,'DMG Tables'!$O$2:$O$35)*YI$1*LOOKUP(YI$1,'DMG Tables'!$G$2:$G$7,'DMG Tables'!$H$2:$H$7)</f>
        <v>15481600</v>
      </c>
      <c r="YJ15" s="1">
        <f>LOOKUP($A15,'DMG Tables'!$P$2:$P$35,'DMG Tables'!$O$2:$O$35)*YJ$1*LOOKUP(YJ$1,'DMG Tables'!$G$2:$G$7,'DMG Tables'!$H$2:$H$7)</f>
        <v>15505200</v>
      </c>
      <c r="YK15" s="1">
        <f>LOOKUP($A15,'DMG Tables'!$P$2:$P$35,'DMG Tables'!$O$2:$O$35)*YK$1*LOOKUP(YK$1,'DMG Tables'!$G$2:$G$7,'DMG Tables'!$H$2:$H$7)</f>
        <v>15528800</v>
      </c>
      <c r="YL15" s="1">
        <f>LOOKUP($A15,'DMG Tables'!$P$2:$P$35,'DMG Tables'!$O$2:$O$35)*YL$1*LOOKUP(YL$1,'DMG Tables'!$G$2:$G$7,'DMG Tables'!$H$2:$H$7)</f>
        <v>15552400</v>
      </c>
      <c r="YM15" s="1">
        <f>LOOKUP($A15,'DMG Tables'!$P$2:$P$35,'DMG Tables'!$O$2:$O$35)*YM$1*LOOKUP(YM$1,'DMG Tables'!$G$2:$G$7,'DMG Tables'!$H$2:$H$7)</f>
        <v>15576000</v>
      </c>
      <c r="YN15" s="1">
        <f>LOOKUP($A15,'DMG Tables'!$P$2:$P$35,'DMG Tables'!$O$2:$O$35)*YN$1*LOOKUP(YN$1,'DMG Tables'!$G$2:$G$7,'DMG Tables'!$H$2:$H$7)</f>
        <v>15599600</v>
      </c>
      <c r="YO15" s="1">
        <f>LOOKUP($A15,'DMG Tables'!$P$2:$P$35,'DMG Tables'!$O$2:$O$35)*YO$1*LOOKUP(YO$1,'DMG Tables'!$G$2:$G$7,'DMG Tables'!$H$2:$H$7)</f>
        <v>15623200</v>
      </c>
      <c r="YP15" s="1">
        <f>LOOKUP($A15,'DMG Tables'!$P$2:$P$35,'DMG Tables'!$O$2:$O$35)*YP$1*LOOKUP(YP$1,'DMG Tables'!$G$2:$G$7,'DMG Tables'!$H$2:$H$7)</f>
        <v>15646800</v>
      </c>
      <c r="YQ15" s="1">
        <f>LOOKUP($A15,'DMG Tables'!$P$2:$P$35,'DMG Tables'!$O$2:$O$35)*YQ$1*LOOKUP(YQ$1,'DMG Tables'!$G$2:$G$7,'DMG Tables'!$H$2:$H$7)</f>
        <v>15670400</v>
      </c>
      <c r="YR15" s="1">
        <f>LOOKUP($A15,'DMG Tables'!$P$2:$P$35,'DMG Tables'!$O$2:$O$35)*YR$1*LOOKUP(YR$1,'DMG Tables'!$G$2:$G$7,'DMG Tables'!$H$2:$H$7)</f>
        <v>15694000</v>
      </c>
      <c r="YS15" s="1">
        <f>LOOKUP($A15,'DMG Tables'!$P$2:$P$35,'DMG Tables'!$O$2:$O$35)*YS$1*LOOKUP(YS$1,'DMG Tables'!$G$2:$G$7,'DMG Tables'!$H$2:$H$7)</f>
        <v>15717600</v>
      </c>
      <c r="YT15" s="1">
        <f>LOOKUP($A15,'DMG Tables'!$P$2:$P$35,'DMG Tables'!$O$2:$O$35)*YT$1*LOOKUP(YT$1,'DMG Tables'!$G$2:$G$7,'DMG Tables'!$H$2:$H$7)</f>
        <v>15741200</v>
      </c>
      <c r="YU15" s="1">
        <f>LOOKUP($A15,'DMG Tables'!$P$2:$P$35,'DMG Tables'!$O$2:$O$35)*YU$1*LOOKUP(YU$1,'DMG Tables'!$G$2:$G$7,'DMG Tables'!$H$2:$H$7)</f>
        <v>15764800</v>
      </c>
      <c r="YV15" s="1">
        <f>LOOKUP($A15,'DMG Tables'!$P$2:$P$35,'DMG Tables'!$O$2:$O$35)*YV$1*LOOKUP(YV$1,'DMG Tables'!$G$2:$G$7,'DMG Tables'!$H$2:$H$7)</f>
        <v>15788400</v>
      </c>
      <c r="YW15" s="1">
        <f>LOOKUP($A15,'DMG Tables'!$P$2:$P$35,'DMG Tables'!$O$2:$O$35)*YW$1*LOOKUP(YW$1,'DMG Tables'!$G$2:$G$7,'DMG Tables'!$H$2:$H$7)</f>
        <v>15812000</v>
      </c>
      <c r="YX15" s="1">
        <f>LOOKUP($A15,'DMG Tables'!$P$2:$P$35,'DMG Tables'!$O$2:$O$35)*YX$1*LOOKUP(YX$1,'DMG Tables'!$G$2:$G$7,'DMG Tables'!$H$2:$H$7)</f>
        <v>15835600</v>
      </c>
      <c r="YY15" s="1">
        <f>LOOKUP($A15,'DMG Tables'!$P$2:$P$35,'DMG Tables'!$O$2:$O$35)*YY$1*LOOKUP(YY$1,'DMG Tables'!$G$2:$G$7,'DMG Tables'!$H$2:$H$7)</f>
        <v>15859200</v>
      </c>
      <c r="YZ15" s="1">
        <f>LOOKUP($A15,'DMG Tables'!$P$2:$P$35,'DMG Tables'!$O$2:$O$35)*YZ$1*LOOKUP(YZ$1,'DMG Tables'!$G$2:$G$7,'DMG Tables'!$H$2:$H$7)</f>
        <v>15882800</v>
      </c>
      <c r="ZA15" s="1">
        <f>LOOKUP($A15,'DMG Tables'!$P$2:$P$35,'DMG Tables'!$O$2:$O$35)*ZA$1*LOOKUP(ZA$1,'DMG Tables'!$G$2:$G$7,'DMG Tables'!$H$2:$H$7)</f>
        <v>15906400</v>
      </c>
      <c r="ZB15" s="1">
        <f>LOOKUP($A15,'DMG Tables'!$P$2:$P$35,'DMG Tables'!$O$2:$O$35)*ZB$1*LOOKUP(ZB$1,'DMG Tables'!$G$2:$G$7,'DMG Tables'!$H$2:$H$7)</f>
        <v>15930000</v>
      </c>
      <c r="ZC15" s="1">
        <f>LOOKUP($A15,'DMG Tables'!$P$2:$P$35,'DMG Tables'!$O$2:$O$35)*ZC$1*LOOKUP(ZC$1,'DMG Tables'!$G$2:$G$7,'DMG Tables'!$H$2:$H$7)</f>
        <v>15953600</v>
      </c>
      <c r="ZD15" s="1">
        <f>LOOKUP($A15,'DMG Tables'!$P$2:$P$35,'DMG Tables'!$O$2:$O$35)*ZD$1*LOOKUP(ZD$1,'DMG Tables'!$G$2:$G$7,'DMG Tables'!$H$2:$H$7)</f>
        <v>15977200</v>
      </c>
      <c r="ZE15" s="1">
        <f>LOOKUP($A15,'DMG Tables'!$P$2:$P$35,'DMG Tables'!$O$2:$O$35)*ZE$1*LOOKUP(ZE$1,'DMG Tables'!$G$2:$G$7,'DMG Tables'!$H$2:$H$7)</f>
        <v>16000800</v>
      </c>
      <c r="ZF15" s="1">
        <f>LOOKUP($A15,'DMG Tables'!$P$2:$P$35,'DMG Tables'!$O$2:$O$35)*ZF$1*LOOKUP(ZF$1,'DMG Tables'!$G$2:$G$7,'DMG Tables'!$H$2:$H$7)</f>
        <v>16024400</v>
      </c>
      <c r="ZG15" s="1">
        <f>LOOKUP($A15,'DMG Tables'!$P$2:$P$35,'DMG Tables'!$O$2:$O$35)*ZG$1*LOOKUP(ZG$1,'DMG Tables'!$G$2:$G$7,'DMG Tables'!$H$2:$H$7)</f>
        <v>16048000</v>
      </c>
      <c r="ZH15" s="1">
        <f>LOOKUP($A15,'DMG Tables'!$P$2:$P$35,'DMG Tables'!$O$2:$O$35)*ZH$1*LOOKUP(ZH$1,'DMG Tables'!$G$2:$G$7,'DMG Tables'!$H$2:$H$7)</f>
        <v>16071600</v>
      </c>
      <c r="ZI15" s="1">
        <f>LOOKUP($A15,'DMG Tables'!$P$2:$P$35,'DMG Tables'!$O$2:$O$35)*ZI$1*LOOKUP(ZI$1,'DMG Tables'!$G$2:$G$7,'DMG Tables'!$H$2:$H$7)</f>
        <v>16095200</v>
      </c>
      <c r="ZJ15" s="1">
        <f>LOOKUP($A15,'DMG Tables'!$P$2:$P$35,'DMG Tables'!$O$2:$O$35)*ZJ$1*LOOKUP(ZJ$1,'DMG Tables'!$G$2:$G$7,'DMG Tables'!$H$2:$H$7)</f>
        <v>16118800</v>
      </c>
      <c r="ZK15" s="1">
        <f>LOOKUP($A15,'DMG Tables'!$P$2:$P$35,'DMG Tables'!$O$2:$O$35)*ZK$1*LOOKUP(ZK$1,'DMG Tables'!$G$2:$G$7,'DMG Tables'!$H$2:$H$7)</f>
        <v>16142400</v>
      </c>
      <c r="ZL15" s="1">
        <f>LOOKUP($A15,'DMG Tables'!$P$2:$P$35,'DMG Tables'!$O$2:$O$35)*ZL$1*LOOKUP(ZL$1,'DMG Tables'!$G$2:$G$7,'DMG Tables'!$H$2:$H$7)</f>
        <v>16166000</v>
      </c>
      <c r="ZM15" s="1">
        <f>LOOKUP($A15,'DMG Tables'!$P$2:$P$35,'DMG Tables'!$O$2:$O$35)*ZM$1*LOOKUP(ZM$1,'DMG Tables'!$G$2:$G$7,'DMG Tables'!$H$2:$H$7)</f>
        <v>16189600</v>
      </c>
      <c r="ZN15" s="1">
        <f>LOOKUP($A15,'DMG Tables'!$P$2:$P$35,'DMG Tables'!$O$2:$O$35)*ZN$1*LOOKUP(ZN$1,'DMG Tables'!$G$2:$G$7,'DMG Tables'!$H$2:$H$7)</f>
        <v>16213200</v>
      </c>
      <c r="ZO15" s="1">
        <f>LOOKUP($A15,'DMG Tables'!$P$2:$P$35,'DMG Tables'!$O$2:$O$35)*ZO$1*LOOKUP(ZO$1,'DMG Tables'!$G$2:$G$7,'DMG Tables'!$H$2:$H$7)</f>
        <v>16236800</v>
      </c>
      <c r="ZP15" s="1">
        <f>LOOKUP($A15,'DMG Tables'!$P$2:$P$35,'DMG Tables'!$O$2:$O$35)*ZP$1*LOOKUP(ZP$1,'DMG Tables'!$G$2:$G$7,'DMG Tables'!$H$2:$H$7)</f>
        <v>16260400</v>
      </c>
      <c r="ZQ15" s="1">
        <f>LOOKUP($A15,'DMG Tables'!$P$2:$P$35,'DMG Tables'!$O$2:$O$35)*ZQ$1*LOOKUP(ZQ$1,'DMG Tables'!$G$2:$G$7,'DMG Tables'!$H$2:$H$7)</f>
        <v>16284000</v>
      </c>
      <c r="ZR15" s="1">
        <f>LOOKUP($A15,'DMG Tables'!$P$2:$P$35,'DMG Tables'!$O$2:$O$35)*ZR$1*LOOKUP(ZR$1,'DMG Tables'!$G$2:$G$7,'DMG Tables'!$H$2:$H$7)</f>
        <v>16307600</v>
      </c>
      <c r="ZS15" s="1">
        <f>LOOKUP($A15,'DMG Tables'!$P$2:$P$35,'DMG Tables'!$O$2:$O$35)*ZS$1*LOOKUP(ZS$1,'DMG Tables'!$G$2:$G$7,'DMG Tables'!$H$2:$H$7)</f>
        <v>16331200</v>
      </c>
      <c r="ZT15" s="1">
        <f>LOOKUP($A15,'DMG Tables'!$P$2:$P$35,'DMG Tables'!$O$2:$O$35)*ZT$1*LOOKUP(ZT$1,'DMG Tables'!$G$2:$G$7,'DMG Tables'!$H$2:$H$7)</f>
        <v>16354800</v>
      </c>
      <c r="ZU15" s="1">
        <f>LOOKUP($A15,'DMG Tables'!$P$2:$P$35,'DMG Tables'!$O$2:$O$35)*ZU$1*LOOKUP(ZU$1,'DMG Tables'!$G$2:$G$7,'DMG Tables'!$H$2:$H$7)</f>
        <v>16378400</v>
      </c>
      <c r="ZV15" s="1">
        <f>LOOKUP($A15,'DMG Tables'!$P$2:$P$35,'DMG Tables'!$O$2:$O$35)*ZV$1*LOOKUP(ZV$1,'DMG Tables'!$G$2:$G$7,'DMG Tables'!$H$2:$H$7)</f>
        <v>16402000</v>
      </c>
      <c r="ZW15" s="1">
        <f>LOOKUP($A15,'DMG Tables'!$P$2:$P$35,'DMG Tables'!$O$2:$O$35)*ZW$1*LOOKUP(ZW$1,'DMG Tables'!$G$2:$G$7,'DMG Tables'!$H$2:$H$7)</f>
        <v>16425600</v>
      </c>
      <c r="ZX15" s="1">
        <f>LOOKUP($A15,'DMG Tables'!$P$2:$P$35,'DMG Tables'!$O$2:$O$35)*ZX$1*LOOKUP(ZX$1,'DMG Tables'!$G$2:$G$7,'DMG Tables'!$H$2:$H$7)</f>
        <v>16449200</v>
      </c>
      <c r="ZY15" s="1">
        <f>LOOKUP($A15,'DMG Tables'!$P$2:$P$35,'DMG Tables'!$O$2:$O$35)*ZY$1*LOOKUP(ZY$1,'DMG Tables'!$G$2:$G$7,'DMG Tables'!$H$2:$H$7)</f>
        <v>16472800</v>
      </c>
      <c r="ZZ15" s="1">
        <f>LOOKUP($A15,'DMG Tables'!$P$2:$P$35,'DMG Tables'!$O$2:$O$35)*ZZ$1*LOOKUP(ZZ$1,'DMG Tables'!$G$2:$G$7,'DMG Tables'!$H$2:$H$7)</f>
        <v>16496400</v>
      </c>
      <c r="AAA15" s="1">
        <f>LOOKUP($A15,'DMG Tables'!$P$2:$P$35,'DMG Tables'!$O$2:$O$35)*AAA$1*LOOKUP(AAA$1,'DMG Tables'!$G$2:$G$7,'DMG Tables'!$H$2:$H$7)</f>
        <v>16520000</v>
      </c>
      <c r="AAB15" s="1">
        <f>LOOKUP($A15,'DMG Tables'!$P$2:$P$35,'DMG Tables'!$O$2:$O$35)*AAB$1*LOOKUP(AAB$1,'DMG Tables'!$G$2:$G$7,'DMG Tables'!$H$2:$H$7)</f>
        <v>16543600</v>
      </c>
      <c r="AAC15" s="1">
        <f>LOOKUP($A15,'DMG Tables'!$P$2:$P$35,'DMG Tables'!$O$2:$O$35)*AAC$1*LOOKUP(AAC$1,'DMG Tables'!$G$2:$G$7,'DMG Tables'!$H$2:$H$7)</f>
        <v>16567200</v>
      </c>
      <c r="AAD15" s="1">
        <f>LOOKUP($A15,'DMG Tables'!$P$2:$P$35,'DMG Tables'!$O$2:$O$35)*AAD$1*LOOKUP(AAD$1,'DMG Tables'!$G$2:$G$7,'DMG Tables'!$H$2:$H$7)</f>
        <v>16590800</v>
      </c>
      <c r="AAE15" s="1">
        <f>LOOKUP($A15,'DMG Tables'!$P$2:$P$35,'DMG Tables'!$O$2:$O$35)*AAE$1*LOOKUP(AAE$1,'DMG Tables'!$G$2:$G$7,'DMG Tables'!$H$2:$H$7)</f>
        <v>16614400</v>
      </c>
      <c r="AAF15" s="1">
        <f>LOOKUP($A15,'DMG Tables'!$P$2:$P$35,'DMG Tables'!$O$2:$O$35)*AAF$1*LOOKUP(AAF$1,'DMG Tables'!$G$2:$G$7,'DMG Tables'!$H$2:$H$7)</f>
        <v>16638000</v>
      </c>
      <c r="AAG15" s="1">
        <f>LOOKUP($A15,'DMG Tables'!$P$2:$P$35,'DMG Tables'!$O$2:$O$35)*AAG$1*LOOKUP(AAG$1,'DMG Tables'!$G$2:$G$7,'DMG Tables'!$H$2:$H$7)</f>
        <v>16661600</v>
      </c>
      <c r="AAH15" s="1">
        <f>LOOKUP($A15,'DMG Tables'!$P$2:$P$35,'DMG Tables'!$O$2:$O$35)*AAH$1*LOOKUP(AAH$1,'DMG Tables'!$G$2:$G$7,'DMG Tables'!$H$2:$H$7)</f>
        <v>16685200</v>
      </c>
      <c r="AAI15" s="1">
        <f>LOOKUP($A15,'DMG Tables'!$P$2:$P$35,'DMG Tables'!$O$2:$O$35)*AAI$1*LOOKUP(AAI$1,'DMG Tables'!$G$2:$G$7,'DMG Tables'!$H$2:$H$7)</f>
        <v>16708800</v>
      </c>
      <c r="AAJ15" s="1">
        <f>LOOKUP($A15,'DMG Tables'!$P$2:$P$35,'DMG Tables'!$O$2:$O$35)*AAJ$1*LOOKUP(AAJ$1,'DMG Tables'!$G$2:$G$7,'DMG Tables'!$H$2:$H$7)</f>
        <v>16732400</v>
      </c>
      <c r="AAK15" s="1">
        <f>LOOKUP($A15,'DMG Tables'!$P$2:$P$35,'DMG Tables'!$O$2:$O$35)*AAK$1*LOOKUP(AAK$1,'DMG Tables'!$G$2:$G$7,'DMG Tables'!$H$2:$H$7)</f>
        <v>16756000</v>
      </c>
      <c r="AAL15" s="1">
        <f>LOOKUP($A15,'DMG Tables'!$P$2:$P$35,'DMG Tables'!$O$2:$O$35)*AAL$1*LOOKUP(AAL$1,'DMG Tables'!$G$2:$G$7,'DMG Tables'!$H$2:$H$7)</f>
        <v>16779600</v>
      </c>
      <c r="AAM15" s="1">
        <f>LOOKUP($A15,'DMG Tables'!$P$2:$P$35,'DMG Tables'!$O$2:$O$35)*AAM$1*LOOKUP(AAM$1,'DMG Tables'!$G$2:$G$7,'DMG Tables'!$H$2:$H$7)</f>
        <v>16803200</v>
      </c>
      <c r="AAN15" s="1">
        <f>LOOKUP($A15,'DMG Tables'!$P$2:$P$35,'DMG Tables'!$O$2:$O$35)*AAN$1*LOOKUP(AAN$1,'DMG Tables'!$G$2:$G$7,'DMG Tables'!$H$2:$H$7)</f>
        <v>16826800</v>
      </c>
      <c r="AAO15" s="1">
        <f>LOOKUP($A15,'DMG Tables'!$P$2:$P$35,'DMG Tables'!$O$2:$O$35)*AAO$1*LOOKUP(AAO$1,'DMG Tables'!$G$2:$G$7,'DMG Tables'!$H$2:$H$7)</f>
        <v>16850400</v>
      </c>
      <c r="AAP15" s="1">
        <f>LOOKUP($A15,'DMG Tables'!$P$2:$P$35,'DMG Tables'!$O$2:$O$35)*AAP$1*LOOKUP(AAP$1,'DMG Tables'!$G$2:$G$7,'DMG Tables'!$H$2:$H$7)</f>
        <v>16874000</v>
      </c>
      <c r="AAQ15" s="1">
        <f>LOOKUP($A15,'DMG Tables'!$P$2:$P$35,'DMG Tables'!$O$2:$O$35)*AAQ$1*LOOKUP(AAQ$1,'DMG Tables'!$G$2:$G$7,'DMG Tables'!$H$2:$H$7)</f>
        <v>16897600</v>
      </c>
      <c r="AAR15" s="1">
        <f>LOOKUP($A15,'DMG Tables'!$P$2:$P$35,'DMG Tables'!$O$2:$O$35)*AAR$1*LOOKUP(AAR$1,'DMG Tables'!$G$2:$G$7,'DMG Tables'!$H$2:$H$7)</f>
        <v>16921200</v>
      </c>
      <c r="AAS15" s="1">
        <f>LOOKUP($A15,'DMG Tables'!$P$2:$P$35,'DMG Tables'!$O$2:$O$35)*AAS$1*LOOKUP(AAS$1,'DMG Tables'!$G$2:$G$7,'DMG Tables'!$H$2:$H$7)</f>
        <v>16944800</v>
      </c>
      <c r="AAT15" s="1">
        <f>LOOKUP($A15,'DMG Tables'!$P$2:$P$35,'DMG Tables'!$O$2:$O$35)*AAT$1*LOOKUP(AAT$1,'DMG Tables'!$G$2:$G$7,'DMG Tables'!$H$2:$H$7)</f>
        <v>16968400</v>
      </c>
      <c r="AAU15" s="1">
        <f>LOOKUP($A15,'DMG Tables'!$P$2:$P$35,'DMG Tables'!$O$2:$O$35)*AAU$1*LOOKUP(AAU$1,'DMG Tables'!$G$2:$G$7,'DMG Tables'!$H$2:$H$7)</f>
        <v>16992000</v>
      </c>
      <c r="AAV15" s="1">
        <f>LOOKUP($A15,'DMG Tables'!$P$2:$P$35,'DMG Tables'!$O$2:$O$35)*AAV$1*LOOKUP(AAV$1,'DMG Tables'!$G$2:$G$7,'DMG Tables'!$H$2:$H$7)</f>
        <v>17015600</v>
      </c>
      <c r="AAW15" s="1">
        <f>LOOKUP($A15,'DMG Tables'!$P$2:$P$35,'DMG Tables'!$O$2:$O$35)*AAW$1*LOOKUP(AAW$1,'DMG Tables'!$G$2:$G$7,'DMG Tables'!$H$2:$H$7)</f>
        <v>17039200</v>
      </c>
      <c r="AAX15" s="1">
        <f>LOOKUP($A15,'DMG Tables'!$P$2:$P$35,'DMG Tables'!$O$2:$O$35)*AAX$1*LOOKUP(AAX$1,'DMG Tables'!$G$2:$G$7,'DMG Tables'!$H$2:$H$7)</f>
        <v>17062800</v>
      </c>
      <c r="AAY15" s="1">
        <f>LOOKUP($A15,'DMG Tables'!$P$2:$P$35,'DMG Tables'!$O$2:$O$35)*AAY$1*LOOKUP(AAY$1,'DMG Tables'!$G$2:$G$7,'DMG Tables'!$H$2:$H$7)</f>
        <v>17086400</v>
      </c>
      <c r="AAZ15" s="1">
        <f>LOOKUP($A15,'DMG Tables'!$P$2:$P$35,'DMG Tables'!$O$2:$O$35)*AAZ$1*LOOKUP(AAZ$1,'DMG Tables'!$G$2:$G$7,'DMG Tables'!$H$2:$H$7)</f>
        <v>17110000</v>
      </c>
      <c r="ABA15" s="1">
        <f>LOOKUP($A15,'DMG Tables'!$P$2:$P$35,'DMG Tables'!$O$2:$O$35)*ABA$1*LOOKUP(ABA$1,'DMG Tables'!$G$2:$G$7,'DMG Tables'!$H$2:$H$7)</f>
        <v>17133600</v>
      </c>
      <c r="ABB15" s="1">
        <f>LOOKUP($A15,'DMG Tables'!$P$2:$P$35,'DMG Tables'!$O$2:$O$35)*ABB$1*LOOKUP(ABB$1,'DMG Tables'!$G$2:$G$7,'DMG Tables'!$H$2:$H$7)</f>
        <v>17157200</v>
      </c>
      <c r="ABC15" s="1">
        <f>LOOKUP($A15,'DMG Tables'!$P$2:$P$35,'DMG Tables'!$O$2:$O$35)*ABC$1*LOOKUP(ABC$1,'DMG Tables'!$G$2:$G$7,'DMG Tables'!$H$2:$H$7)</f>
        <v>17180800</v>
      </c>
      <c r="ABD15" s="1">
        <f>LOOKUP($A15,'DMG Tables'!$P$2:$P$35,'DMG Tables'!$O$2:$O$35)*ABD$1*LOOKUP(ABD$1,'DMG Tables'!$G$2:$G$7,'DMG Tables'!$H$2:$H$7)</f>
        <v>17204400</v>
      </c>
      <c r="ABE15" s="1">
        <f>LOOKUP($A15,'DMG Tables'!$P$2:$P$35,'DMG Tables'!$O$2:$O$35)*ABE$1*LOOKUP(ABE$1,'DMG Tables'!$G$2:$G$7,'DMG Tables'!$H$2:$H$7)</f>
        <v>17228000</v>
      </c>
      <c r="ABF15" s="1">
        <f>LOOKUP($A15,'DMG Tables'!$P$2:$P$35,'DMG Tables'!$O$2:$O$35)*ABF$1*LOOKUP(ABF$1,'DMG Tables'!$G$2:$G$7,'DMG Tables'!$H$2:$H$7)</f>
        <v>17251600</v>
      </c>
      <c r="ABG15" s="1">
        <f>LOOKUP($A15,'DMG Tables'!$P$2:$P$35,'DMG Tables'!$O$2:$O$35)*ABG$1*LOOKUP(ABG$1,'DMG Tables'!$G$2:$G$7,'DMG Tables'!$H$2:$H$7)</f>
        <v>17275200</v>
      </c>
      <c r="ABH15" s="1">
        <f>LOOKUP($A15,'DMG Tables'!$P$2:$P$35,'DMG Tables'!$O$2:$O$35)*ABH$1*LOOKUP(ABH$1,'DMG Tables'!$G$2:$G$7,'DMG Tables'!$H$2:$H$7)</f>
        <v>17298800</v>
      </c>
      <c r="ABI15" s="1">
        <f>LOOKUP($A15,'DMG Tables'!$P$2:$P$35,'DMG Tables'!$O$2:$O$35)*ABI$1*LOOKUP(ABI$1,'DMG Tables'!$G$2:$G$7,'DMG Tables'!$H$2:$H$7)</f>
        <v>17322400</v>
      </c>
      <c r="ABJ15" s="1">
        <f>LOOKUP($A15,'DMG Tables'!$P$2:$P$35,'DMG Tables'!$O$2:$O$35)*ABJ$1*LOOKUP(ABJ$1,'DMG Tables'!$G$2:$G$7,'DMG Tables'!$H$2:$H$7)</f>
        <v>17346000</v>
      </c>
      <c r="ABK15" s="1">
        <f>LOOKUP($A15,'DMG Tables'!$P$2:$P$35,'DMG Tables'!$O$2:$O$35)*ABK$1*LOOKUP(ABK$1,'DMG Tables'!$G$2:$G$7,'DMG Tables'!$H$2:$H$7)</f>
        <v>17369600</v>
      </c>
      <c r="ABL15" s="1">
        <f>LOOKUP($A15,'DMG Tables'!$P$2:$P$35,'DMG Tables'!$O$2:$O$35)*ABL$1*LOOKUP(ABL$1,'DMG Tables'!$G$2:$G$7,'DMG Tables'!$H$2:$H$7)</f>
        <v>17393200</v>
      </c>
      <c r="ABM15" s="1">
        <f>LOOKUP($A15,'DMG Tables'!$P$2:$P$35,'DMG Tables'!$O$2:$O$35)*ABM$1*LOOKUP(ABM$1,'DMG Tables'!$G$2:$G$7,'DMG Tables'!$H$2:$H$7)</f>
        <v>17416800</v>
      </c>
      <c r="ABN15" s="1">
        <f>LOOKUP($A15,'DMG Tables'!$P$2:$P$35,'DMG Tables'!$O$2:$O$35)*ABN$1*LOOKUP(ABN$1,'DMG Tables'!$G$2:$G$7,'DMG Tables'!$H$2:$H$7)</f>
        <v>17440400</v>
      </c>
      <c r="ABO15" s="1">
        <f>LOOKUP($A15,'DMG Tables'!$P$2:$P$35,'DMG Tables'!$O$2:$O$35)*ABO$1*LOOKUP(ABO$1,'DMG Tables'!$G$2:$G$7,'DMG Tables'!$H$2:$H$7)</f>
        <v>17464000</v>
      </c>
      <c r="ABP15" s="1">
        <f>LOOKUP($A15,'DMG Tables'!$P$2:$P$35,'DMG Tables'!$O$2:$O$35)*ABP$1*LOOKUP(ABP$1,'DMG Tables'!$G$2:$G$7,'DMG Tables'!$H$2:$H$7)</f>
        <v>17487600</v>
      </c>
      <c r="ABQ15" s="1">
        <f>LOOKUP($A15,'DMG Tables'!$P$2:$P$35,'DMG Tables'!$O$2:$O$35)*ABQ$1*LOOKUP(ABQ$1,'DMG Tables'!$G$2:$G$7,'DMG Tables'!$H$2:$H$7)</f>
        <v>17511200</v>
      </c>
      <c r="ABR15" s="1">
        <f>LOOKUP($A15,'DMG Tables'!$P$2:$P$35,'DMG Tables'!$O$2:$O$35)*ABR$1*LOOKUP(ABR$1,'DMG Tables'!$G$2:$G$7,'DMG Tables'!$H$2:$H$7)</f>
        <v>17534800</v>
      </c>
      <c r="ABS15" s="1">
        <f>LOOKUP($A15,'DMG Tables'!$P$2:$P$35,'DMG Tables'!$O$2:$O$35)*ABS$1*LOOKUP(ABS$1,'DMG Tables'!$G$2:$G$7,'DMG Tables'!$H$2:$H$7)</f>
        <v>17558400</v>
      </c>
      <c r="ABT15" s="1">
        <f>LOOKUP($A15,'DMG Tables'!$P$2:$P$35,'DMG Tables'!$O$2:$O$35)*ABT$1*LOOKUP(ABT$1,'DMG Tables'!$G$2:$G$7,'DMG Tables'!$H$2:$H$7)</f>
        <v>17582000</v>
      </c>
      <c r="ABU15" s="1">
        <f>LOOKUP($A15,'DMG Tables'!$P$2:$P$35,'DMG Tables'!$O$2:$O$35)*ABU$1*LOOKUP(ABU$1,'DMG Tables'!$G$2:$G$7,'DMG Tables'!$H$2:$H$7)</f>
        <v>17605600</v>
      </c>
      <c r="ABV15" s="1">
        <f>LOOKUP($A15,'DMG Tables'!$P$2:$P$35,'DMG Tables'!$O$2:$O$35)*ABV$1*LOOKUP(ABV$1,'DMG Tables'!$G$2:$G$7,'DMG Tables'!$H$2:$H$7)</f>
        <v>17629200</v>
      </c>
      <c r="ABW15" s="1">
        <f>LOOKUP($A15,'DMG Tables'!$P$2:$P$35,'DMG Tables'!$O$2:$O$35)*ABW$1*LOOKUP(ABW$1,'DMG Tables'!$G$2:$G$7,'DMG Tables'!$H$2:$H$7)</f>
        <v>17652800</v>
      </c>
      <c r="ABX15" s="1">
        <f>LOOKUP($A15,'DMG Tables'!$P$2:$P$35,'DMG Tables'!$O$2:$O$35)*ABX$1*LOOKUP(ABX$1,'DMG Tables'!$G$2:$G$7,'DMG Tables'!$H$2:$H$7)</f>
        <v>17676400</v>
      </c>
      <c r="ABY15" s="1">
        <f>LOOKUP($A15,'DMG Tables'!$P$2:$P$35,'DMG Tables'!$O$2:$O$35)*ABY$1*LOOKUP(ABY$1,'DMG Tables'!$G$2:$G$7,'DMG Tables'!$H$2:$H$7)</f>
        <v>17700000</v>
      </c>
      <c r="ABZ15" s="1">
        <f>LOOKUP($A15,'DMG Tables'!$P$2:$P$35,'DMG Tables'!$O$2:$O$35)*ABZ$1*LOOKUP(ABZ$1,'DMG Tables'!$G$2:$G$7,'DMG Tables'!$H$2:$H$7)</f>
        <v>17723600</v>
      </c>
      <c r="ACA15" s="1">
        <f>LOOKUP($A15,'DMG Tables'!$P$2:$P$35,'DMG Tables'!$O$2:$O$35)*ACA$1*LOOKUP(ACA$1,'DMG Tables'!$G$2:$G$7,'DMG Tables'!$H$2:$H$7)</f>
        <v>17747200</v>
      </c>
      <c r="ACB15" s="1">
        <f>LOOKUP($A15,'DMG Tables'!$P$2:$P$35,'DMG Tables'!$O$2:$O$35)*ACB$1*LOOKUP(ACB$1,'DMG Tables'!$G$2:$G$7,'DMG Tables'!$H$2:$H$7)</f>
        <v>17770800</v>
      </c>
      <c r="ACC15" s="1">
        <f>LOOKUP($A15,'DMG Tables'!$P$2:$P$35,'DMG Tables'!$O$2:$O$35)*ACC$1*LOOKUP(ACC$1,'DMG Tables'!$G$2:$G$7,'DMG Tables'!$H$2:$H$7)</f>
        <v>17794400</v>
      </c>
      <c r="ACD15" s="1">
        <f>LOOKUP($A15,'DMG Tables'!$P$2:$P$35,'DMG Tables'!$O$2:$O$35)*ACD$1*LOOKUP(ACD$1,'DMG Tables'!$G$2:$G$7,'DMG Tables'!$H$2:$H$7)</f>
        <v>17818000</v>
      </c>
      <c r="ACE15" s="1">
        <f>LOOKUP($A15,'DMG Tables'!$P$2:$P$35,'DMG Tables'!$O$2:$O$35)*ACE$1*LOOKUP(ACE$1,'DMG Tables'!$G$2:$G$7,'DMG Tables'!$H$2:$H$7)</f>
        <v>17841600</v>
      </c>
      <c r="ACF15" s="1">
        <f>LOOKUP($A15,'DMG Tables'!$P$2:$P$35,'DMG Tables'!$O$2:$O$35)*ACF$1*LOOKUP(ACF$1,'DMG Tables'!$G$2:$G$7,'DMG Tables'!$H$2:$H$7)</f>
        <v>17865200</v>
      </c>
      <c r="ACG15" s="1">
        <f>LOOKUP($A15,'DMG Tables'!$P$2:$P$35,'DMG Tables'!$O$2:$O$35)*ACG$1*LOOKUP(ACG$1,'DMG Tables'!$G$2:$G$7,'DMG Tables'!$H$2:$H$7)</f>
        <v>17888800</v>
      </c>
      <c r="ACH15" s="1">
        <f>LOOKUP($A15,'DMG Tables'!$P$2:$P$35,'DMG Tables'!$O$2:$O$35)*ACH$1*LOOKUP(ACH$1,'DMG Tables'!$G$2:$G$7,'DMG Tables'!$H$2:$H$7)</f>
        <v>17912400</v>
      </c>
      <c r="ACI15" s="1">
        <f>LOOKUP($A15,'DMG Tables'!$P$2:$P$35,'DMG Tables'!$O$2:$O$35)*ACI$1*LOOKUP(ACI$1,'DMG Tables'!$G$2:$G$7,'DMG Tables'!$H$2:$H$7)</f>
        <v>17936000</v>
      </c>
      <c r="ACJ15" s="1">
        <f>LOOKUP($A15,'DMG Tables'!$P$2:$P$35,'DMG Tables'!$O$2:$O$35)*ACJ$1*LOOKUP(ACJ$1,'DMG Tables'!$G$2:$G$7,'DMG Tables'!$H$2:$H$7)</f>
        <v>17959600</v>
      </c>
      <c r="ACK15" s="1">
        <f>LOOKUP($A15,'DMG Tables'!$P$2:$P$35,'DMG Tables'!$O$2:$O$35)*ACK$1*LOOKUP(ACK$1,'DMG Tables'!$G$2:$G$7,'DMG Tables'!$H$2:$H$7)</f>
        <v>17983200</v>
      </c>
      <c r="ACL15" s="1">
        <f>LOOKUP($A15,'DMG Tables'!$P$2:$P$35,'DMG Tables'!$O$2:$O$35)*ACL$1*LOOKUP(ACL$1,'DMG Tables'!$G$2:$G$7,'DMG Tables'!$H$2:$H$7)</f>
        <v>18006800</v>
      </c>
      <c r="ACM15" s="1">
        <f>LOOKUP($A15,'DMG Tables'!$P$2:$P$35,'DMG Tables'!$O$2:$O$35)*ACM$1*LOOKUP(ACM$1,'DMG Tables'!$G$2:$G$7,'DMG Tables'!$H$2:$H$7)</f>
        <v>18030400</v>
      </c>
      <c r="ACN15" s="1">
        <f>LOOKUP($A15,'DMG Tables'!$P$2:$P$35,'DMG Tables'!$O$2:$O$35)*ACN$1*LOOKUP(ACN$1,'DMG Tables'!$G$2:$G$7,'DMG Tables'!$H$2:$H$7)</f>
        <v>18054000</v>
      </c>
      <c r="ACO15" s="1">
        <f>LOOKUP($A15,'DMG Tables'!$P$2:$P$35,'DMG Tables'!$O$2:$O$35)*ACO$1*LOOKUP(ACO$1,'DMG Tables'!$G$2:$G$7,'DMG Tables'!$H$2:$H$7)</f>
        <v>18077600</v>
      </c>
      <c r="ACP15" s="1">
        <f>LOOKUP($A15,'DMG Tables'!$P$2:$P$35,'DMG Tables'!$O$2:$O$35)*ACP$1*LOOKUP(ACP$1,'DMG Tables'!$G$2:$G$7,'DMG Tables'!$H$2:$H$7)</f>
        <v>18101200</v>
      </c>
      <c r="ACQ15" s="1">
        <f>LOOKUP($A15,'DMG Tables'!$P$2:$P$35,'DMG Tables'!$O$2:$O$35)*ACQ$1*LOOKUP(ACQ$1,'DMG Tables'!$G$2:$G$7,'DMG Tables'!$H$2:$H$7)</f>
        <v>18124800</v>
      </c>
      <c r="ACR15" s="1">
        <f>LOOKUP($A15,'DMG Tables'!$P$2:$P$35,'DMG Tables'!$O$2:$O$35)*ACR$1*LOOKUP(ACR$1,'DMG Tables'!$G$2:$G$7,'DMG Tables'!$H$2:$H$7)</f>
        <v>18148400</v>
      </c>
      <c r="ACS15" s="1">
        <f>LOOKUP($A15,'DMG Tables'!$P$2:$P$35,'DMG Tables'!$O$2:$O$35)*ACS$1*LOOKUP(ACS$1,'DMG Tables'!$G$2:$G$7,'DMG Tables'!$H$2:$H$7)</f>
        <v>18172000</v>
      </c>
      <c r="ACT15" s="1">
        <f>LOOKUP($A15,'DMG Tables'!$P$2:$P$35,'DMG Tables'!$O$2:$O$35)*ACT$1*LOOKUP(ACT$1,'DMG Tables'!$G$2:$G$7,'DMG Tables'!$H$2:$H$7)</f>
        <v>18195600</v>
      </c>
      <c r="ACU15" s="1">
        <f>LOOKUP($A15,'DMG Tables'!$P$2:$P$35,'DMG Tables'!$O$2:$O$35)*ACU$1*LOOKUP(ACU$1,'DMG Tables'!$G$2:$G$7,'DMG Tables'!$H$2:$H$7)</f>
        <v>18219200</v>
      </c>
      <c r="ACV15" s="1">
        <f>LOOKUP($A15,'DMG Tables'!$P$2:$P$35,'DMG Tables'!$O$2:$O$35)*ACV$1*LOOKUP(ACV$1,'DMG Tables'!$G$2:$G$7,'DMG Tables'!$H$2:$H$7)</f>
        <v>18242800</v>
      </c>
      <c r="ACW15" s="1">
        <f>LOOKUP($A15,'DMG Tables'!$P$2:$P$35,'DMG Tables'!$O$2:$O$35)*ACW$1*LOOKUP(ACW$1,'DMG Tables'!$G$2:$G$7,'DMG Tables'!$H$2:$H$7)</f>
        <v>18266400</v>
      </c>
      <c r="ACX15" s="1">
        <f>LOOKUP($A15,'DMG Tables'!$P$2:$P$35,'DMG Tables'!$O$2:$O$35)*ACX$1*LOOKUP(ACX$1,'DMG Tables'!$G$2:$G$7,'DMG Tables'!$H$2:$H$7)</f>
        <v>18290000</v>
      </c>
      <c r="ACY15" s="1">
        <f>LOOKUP($A15,'DMG Tables'!$P$2:$P$35,'DMG Tables'!$O$2:$O$35)*ACY$1*LOOKUP(ACY$1,'DMG Tables'!$G$2:$G$7,'DMG Tables'!$H$2:$H$7)</f>
        <v>18313600</v>
      </c>
      <c r="ACZ15" s="1">
        <f>LOOKUP($A15,'DMG Tables'!$P$2:$P$35,'DMG Tables'!$O$2:$O$35)*ACZ$1*LOOKUP(ACZ$1,'DMG Tables'!$G$2:$G$7,'DMG Tables'!$H$2:$H$7)</f>
        <v>18337200</v>
      </c>
      <c r="ADA15" s="1">
        <f>LOOKUP($A15,'DMG Tables'!$P$2:$P$35,'DMG Tables'!$O$2:$O$35)*ADA$1*LOOKUP(ADA$1,'DMG Tables'!$G$2:$G$7,'DMG Tables'!$H$2:$H$7)</f>
        <v>18360800</v>
      </c>
      <c r="ADB15" s="1">
        <f>LOOKUP($A15,'DMG Tables'!$P$2:$P$35,'DMG Tables'!$O$2:$O$35)*ADB$1*LOOKUP(ADB$1,'DMG Tables'!$G$2:$G$7,'DMG Tables'!$H$2:$H$7)</f>
        <v>18384400</v>
      </c>
      <c r="ADC15" s="1">
        <f>LOOKUP($A15,'DMG Tables'!$P$2:$P$35,'DMG Tables'!$O$2:$O$35)*ADC$1*LOOKUP(ADC$1,'DMG Tables'!$G$2:$G$7,'DMG Tables'!$H$2:$H$7)</f>
        <v>18408000</v>
      </c>
      <c r="ADD15" s="1">
        <f>LOOKUP($A15,'DMG Tables'!$P$2:$P$35,'DMG Tables'!$O$2:$O$35)*ADD$1*LOOKUP(ADD$1,'DMG Tables'!$G$2:$G$7,'DMG Tables'!$H$2:$H$7)</f>
        <v>18431600</v>
      </c>
      <c r="ADE15" s="1">
        <f>LOOKUP($A15,'DMG Tables'!$P$2:$P$35,'DMG Tables'!$O$2:$O$35)*ADE$1*LOOKUP(ADE$1,'DMG Tables'!$G$2:$G$7,'DMG Tables'!$H$2:$H$7)</f>
        <v>18455200</v>
      </c>
      <c r="ADF15" s="1">
        <f>LOOKUP($A15,'DMG Tables'!$P$2:$P$35,'DMG Tables'!$O$2:$O$35)*ADF$1*LOOKUP(ADF$1,'DMG Tables'!$G$2:$G$7,'DMG Tables'!$H$2:$H$7)</f>
        <v>18478800</v>
      </c>
      <c r="ADG15" s="1">
        <f>LOOKUP($A15,'DMG Tables'!$P$2:$P$35,'DMG Tables'!$O$2:$O$35)*ADG$1*LOOKUP(ADG$1,'DMG Tables'!$G$2:$G$7,'DMG Tables'!$H$2:$H$7)</f>
        <v>18502400</v>
      </c>
      <c r="ADH15" s="1">
        <f>LOOKUP($A15,'DMG Tables'!$P$2:$P$35,'DMG Tables'!$O$2:$O$35)*ADH$1*LOOKUP(ADH$1,'DMG Tables'!$G$2:$G$7,'DMG Tables'!$H$2:$H$7)</f>
        <v>18526000</v>
      </c>
      <c r="ADI15" s="1">
        <f>LOOKUP($A15,'DMG Tables'!$P$2:$P$35,'DMG Tables'!$O$2:$O$35)*ADI$1*LOOKUP(ADI$1,'DMG Tables'!$G$2:$G$7,'DMG Tables'!$H$2:$H$7)</f>
        <v>18549600</v>
      </c>
      <c r="ADJ15" s="1">
        <f>LOOKUP($A15,'DMG Tables'!$P$2:$P$35,'DMG Tables'!$O$2:$O$35)*ADJ$1*LOOKUP(ADJ$1,'DMG Tables'!$G$2:$G$7,'DMG Tables'!$H$2:$H$7)</f>
        <v>18573200</v>
      </c>
      <c r="ADK15" s="1">
        <f>LOOKUP($A15,'DMG Tables'!$P$2:$P$35,'DMG Tables'!$O$2:$O$35)*ADK$1*LOOKUP(ADK$1,'DMG Tables'!$G$2:$G$7,'DMG Tables'!$H$2:$H$7)</f>
        <v>18596800</v>
      </c>
      <c r="ADL15" s="1">
        <f>LOOKUP($A15,'DMG Tables'!$P$2:$P$35,'DMG Tables'!$O$2:$O$35)*ADL$1*LOOKUP(ADL$1,'DMG Tables'!$G$2:$G$7,'DMG Tables'!$H$2:$H$7)</f>
        <v>18620400</v>
      </c>
      <c r="ADM15" s="1">
        <f>LOOKUP($A15,'DMG Tables'!$P$2:$P$35,'DMG Tables'!$O$2:$O$35)*ADM$1*LOOKUP(ADM$1,'DMG Tables'!$G$2:$G$7,'DMG Tables'!$H$2:$H$7)</f>
        <v>18644000</v>
      </c>
      <c r="ADN15" s="1">
        <f>LOOKUP($A15,'DMG Tables'!$P$2:$P$35,'DMG Tables'!$O$2:$O$35)*ADN$1*LOOKUP(ADN$1,'DMG Tables'!$G$2:$G$7,'DMG Tables'!$H$2:$H$7)</f>
        <v>18667600</v>
      </c>
      <c r="ADO15" s="1">
        <f>LOOKUP($A15,'DMG Tables'!$P$2:$P$35,'DMG Tables'!$O$2:$O$35)*ADO$1*LOOKUP(ADO$1,'DMG Tables'!$G$2:$G$7,'DMG Tables'!$H$2:$H$7)</f>
        <v>18691200</v>
      </c>
      <c r="ADP15" s="1">
        <f>LOOKUP($A15,'DMG Tables'!$P$2:$P$35,'DMG Tables'!$O$2:$O$35)*ADP$1*LOOKUP(ADP$1,'DMG Tables'!$G$2:$G$7,'DMG Tables'!$H$2:$H$7)</f>
        <v>18714800</v>
      </c>
      <c r="ADQ15" s="1">
        <f>LOOKUP($A15,'DMG Tables'!$P$2:$P$35,'DMG Tables'!$O$2:$O$35)*ADQ$1*LOOKUP(ADQ$1,'DMG Tables'!$G$2:$G$7,'DMG Tables'!$H$2:$H$7)</f>
        <v>18738400</v>
      </c>
      <c r="ADR15" s="1">
        <f>LOOKUP($A15,'DMG Tables'!$P$2:$P$35,'DMG Tables'!$O$2:$O$35)*ADR$1*LOOKUP(ADR$1,'DMG Tables'!$G$2:$G$7,'DMG Tables'!$H$2:$H$7)</f>
        <v>18762000</v>
      </c>
      <c r="ADS15" s="1">
        <f>LOOKUP($A15,'DMG Tables'!$P$2:$P$35,'DMG Tables'!$O$2:$O$35)*ADS$1*LOOKUP(ADS$1,'DMG Tables'!$G$2:$G$7,'DMG Tables'!$H$2:$H$7)</f>
        <v>18785600</v>
      </c>
      <c r="ADT15" s="1">
        <f>LOOKUP($A15,'DMG Tables'!$P$2:$P$35,'DMG Tables'!$O$2:$O$35)*ADT$1*LOOKUP(ADT$1,'DMG Tables'!$G$2:$G$7,'DMG Tables'!$H$2:$H$7)</f>
        <v>18809200</v>
      </c>
      <c r="ADU15" s="1">
        <f>LOOKUP($A15,'DMG Tables'!$P$2:$P$35,'DMG Tables'!$O$2:$O$35)*ADU$1*LOOKUP(ADU$1,'DMG Tables'!$G$2:$G$7,'DMG Tables'!$H$2:$H$7)</f>
        <v>18832800</v>
      </c>
      <c r="ADV15" s="1">
        <f>LOOKUP($A15,'DMG Tables'!$P$2:$P$35,'DMG Tables'!$O$2:$O$35)*ADV$1*LOOKUP(ADV$1,'DMG Tables'!$G$2:$G$7,'DMG Tables'!$H$2:$H$7)</f>
        <v>18856400</v>
      </c>
      <c r="ADW15" s="1">
        <f>LOOKUP($A15,'DMG Tables'!$P$2:$P$35,'DMG Tables'!$O$2:$O$35)*ADW$1*LOOKUP(ADW$1,'DMG Tables'!$G$2:$G$7,'DMG Tables'!$H$2:$H$7)</f>
        <v>18880000</v>
      </c>
      <c r="ADX15" s="1">
        <f>LOOKUP($A15,'DMG Tables'!$P$2:$P$35,'DMG Tables'!$O$2:$O$35)*ADX$1*LOOKUP(ADX$1,'DMG Tables'!$G$2:$G$7,'DMG Tables'!$H$2:$H$7)</f>
        <v>18903600</v>
      </c>
      <c r="ADY15" s="1">
        <f>LOOKUP($A15,'DMG Tables'!$P$2:$P$35,'DMG Tables'!$O$2:$O$35)*ADY$1*LOOKUP(ADY$1,'DMG Tables'!$G$2:$G$7,'DMG Tables'!$H$2:$H$7)</f>
        <v>18927200</v>
      </c>
      <c r="ADZ15" s="1">
        <f>LOOKUP($A15,'DMG Tables'!$P$2:$P$35,'DMG Tables'!$O$2:$O$35)*ADZ$1*LOOKUP(ADZ$1,'DMG Tables'!$G$2:$G$7,'DMG Tables'!$H$2:$H$7)</f>
        <v>18950800</v>
      </c>
      <c r="AEA15" s="1">
        <f>LOOKUP($A15,'DMG Tables'!$P$2:$P$35,'DMG Tables'!$O$2:$O$35)*AEA$1*LOOKUP(AEA$1,'DMG Tables'!$G$2:$G$7,'DMG Tables'!$H$2:$H$7)</f>
        <v>18974400</v>
      </c>
      <c r="AEB15" s="1">
        <f>LOOKUP($A15,'DMG Tables'!$P$2:$P$35,'DMG Tables'!$O$2:$O$35)*AEB$1*LOOKUP(AEB$1,'DMG Tables'!$G$2:$G$7,'DMG Tables'!$H$2:$H$7)</f>
        <v>18998000</v>
      </c>
      <c r="AEC15" s="1">
        <f>LOOKUP($A15,'DMG Tables'!$P$2:$P$35,'DMG Tables'!$O$2:$O$35)*AEC$1*LOOKUP(AEC$1,'DMG Tables'!$G$2:$G$7,'DMG Tables'!$H$2:$H$7)</f>
        <v>19021600</v>
      </c>
      <c r="AED15" s="1">
        <f>LOOKUP($A15,'DMG Tables'!$P$2:$P$35,'DMG Tables'!$O$2:$O$35)*AED$1*LOOKUP(AED$1,'DMG Tables'!$G$2:$G$7,'DMG Tables'!$H$2:$H$7)</f>
        <v>19045200</v>
      </c>
      <c r="AEE15" s="1">
        <f>LOOKUP($A15,'DMG Tables'!$P$2:$P$35,'DMG Tables'!$O$2:$O$35)*AEE$1*LOOKUP(AEE$1,'DMG Tables'!$G$2:$G$7,'DMG Tables'!$H$2:$H$7)</f>
        <v>19068800</v>
      </c>
      <c r="AEF15" s="1">
        <f>LOOKUP($A15,'DMG Tables'!$P$2:$P$35,'DMG Tables'!$O$2:$O$35)*AEF$1*LOOKUP(AEF$1,'DMG Tables'!$G$2:$G$7,'DMG Tables'!$H$2:$H$7)</f>
        <v>19092400</v>
      </c>
      <c r="AEG15" s="1">
        <f>LOOKUP($A15,'DMG Tables'!$P$2:$P$35,'DMG Tables'!$O$2:$O$35)*AEG$1*LOOKUP(AEG$1,'DMG Tables'!$G$2:$G$7,'DMG Tables'!$H$2:$H$7)</f>
        <v>19116000</v>
      </c>
      <c r="AEH15" s="1">
        <f>LOOKUP($A15,'DMG Tables'!$P$2:$P$35,'DMG Tables'!$O$2:$O$35)*AEH$1*LOOKUP(AEH$1,'DMG Tables'!$G$2:$G$7,'DMG Tables'!$H$2:$H$7)</f>
        <v>19139600</v>
      </c>
      <c r="AEI15" s="1">
        <f>LOOKUP($A15,'DMG Tables'!$P$2:$P$35,'DMG Tables'!$O$2:$O$35)*AEI$1*LOOKUP(AEI$1,'DMG Tables'!$G$2:$G$7,'DMG Tables'!$H$2:$H$7)</f>
        <v>19163200</v>
      </c>
      <c r="AEJ15" s="1">
        <f>LOOKUP($A15,'DMG Tables'!$P$2:$P$35,'DMG Tables'!$O$2:$O$35)*AEJ$1*LOOKUP(AEJ$1,'DMG Tables'!$G$2:$G$7,'DMG Tables'!$H$2:$H$7)</f>
        <v>19186800</v>
      </c>
      <c r="AEK15" s="1">
        <f>LOOKUP($A15,'DMG Tables'!$P$2:$P$35,'DMG Tables'!$O$2:$O$35)*AEK$1*LOOKUP(AEK$1,'DMG Tables'!$G$2:$G$7,'DMG Tables'!$H$2:$H$7)</f>
        <v>19210400</v>
      </c>
      <c r="AEL15" s="1">
        <f>LOOKUP($A15,'DMG Tables'!$P$2:$P$35,'DMG Tables'!$O$2:$O$35)*AEL$1*LOOKUP(AEL$1,'DMG Tables'!$G$2:$G$7,'DMG Tables'!$H$2:$H$7)</f>
        <v>19234000</v>
      </c>
      <c r="AEM15" s="1">
        <f>LOOKUP($A15,'DMG Tables'!$P$2:$P$35,'DMG Tables'!$O$2:$O$35)*AEM$1*LOOKUP(AEM$1,'DMG Tables'!$G$2:$G$7,'DMG Tables'!$H$2:$H$7)</f>
        <v>19257600</v>
      </c>
      <c r="AEN15" s="1">
        <f>LOOKUP($A15,'DMG Tables'!$P$2:$P$35,'DMG Tables'!$O$2:$O$35)*AEN$1*LOOKUP(AEN$1,'DMG Tables'!$G$2:$G$7,'DMG Tables'!$H$2:$H$7)</f>
        <v>19281200</v>
      </c>
      <c r="AEO15" s="1">
        <f>LOOKUP($A15,'DMG Tables'!$P$2:$P$35,'DMG Tables'!$O$2:$O$35)*AEO$1*LOOKUP(AEO$1,'DMG Tables'!$G$2:$G$7,'DMG Tables'!$H$2:$H$7)</f>
        <v>19304800</v>
      </c>
      <c r="AEP15" s="1">
        <f>LOOKUP($A15,'DMG Tables'!$P$2:$P$35,'DMG Tables'!$O$2:$O$35)*AEP$1*LOOKUP(AEP$1,'DMG Tables'!$G$2:$G$7,'DMG Tables'!$H$2:$H$7)</f>
        <v>19328400</v>
      </c>
      <c r="AEQ15" s="1">
        <f>LOOKUP($A15,'DMG Tables'!$P$2:$P$35,'DMG Tables'!$O$2:$O$35)*AEQ$1*LOOKUP(AEQ$1,'DMG Tables'!$G$2:$G$7,'DMG Tables'!$H$2:$H$7)</f>
        <v>19352000</v>
      </c>
      <c r="AER15" s="1">
        <f>LOOKUP($A15,'DMG Tables'!$P$2:$P$35,'DMG Tables'!$O$2:$O$35)*AER$1*LOOKUP(AER$1,'DMG Tables'!$G$2:$G$7,'DMG Tables'!$H$2:$H$7)</f>
        <v>19375600</v>
      </c>
      <c r="AES15" s="1">
        <f>LOOKUP($A15,'DMG Tables'!$P$2:$P$35,'DMG Tables'!$O$2:$O$35)*AES$1*LOOKUP(AES$1,'DMG Tables'!$G$2:$G$7,'DMG Tables'!$H$2:$H$7)</f>
        <v>19399200</v>
      </c>
      <c r="AET15" s="1">
        <f>LOOKUP($A15,'DMG Tables'!$P$2:$P$35,'DMG Tables'!$O$2:$O$35)*AET$1*LOOKUP(AET$1,'DMG Tables'!$G$2:$G$7,'DMG Tables'!$H$2:$H$7)</f>
        <v>19422800</v>
      </c>
      <c r="AEU15" s="1">
        <f>LOOKUP($A15,'DMG Tables'!$P$2:$P$35,'DMG Tables'!$O$2:$O$35)*AEU$1*LOOKUP(AEU$1,'DMG Tables'!$G$2:$G$7,'DMG Tables'!$H$2:$H$7)</f>
        <v>19446400</v>
      </c>
      <c r="AEV15" s="1">
        <f>LOOKUP($A15,'DMG Tables'!$P$2:$P$35,'DMG Tables'!$O$2:$O$35)*AEV$1*LOOKUP(AEV$1,'DMG Tables'!$G$2:$G$7,'DMG Tables'!$H$2:$H$7)</f>
        <v>19470000</v>
      </c>
      <c r="AEW15" s="1">
        <f>LOOKUP($A15,'DMG Tables'!$P$2:$P$35,'DMG Tables'!$O$2:$O$35)*AEW$1*LOOKUP(AEW$1,'DMG Tables'!$G$2:$G$7,'DMG Tables'!$H$2:$H$7)</f>
        <v>19493600</v>
      </c>
      <c r="AEX15" s="1">
        <f>LOOKUP($A15,'DMG Tables'!$P$2:$P$35,'DMG Tables'!$O$2:$O$35)*AEX$1*LOOKUP(AEX$1,'DMG Tables'!$G$2:$G$7,'DMG Tables'!$H$2:$H$7)</f>
        <v>19517200</v>
      </c>
      <c r="AEY15" s="1">
        <f>LOOKUP($A15,'DMG Tables'!$P$2:$P$35,'DMG Tables'!$O$2:$O$35)*AEY$1*LOOKUP(AEY$1,'DMG Tables'!$G$2:$G$7,'DMG Tables'!$H$2:$H$7)</f>
        <v>19540800</v>
      </c>
      <c r="AEZ15" s="1">
        <f>LOOKUP($A15,'DMG Tables'!$P$2:$P$35,'DMG Tables'!$O$2:$O$35)*AEZ$1*LOOKUP(AEZ$1,'DMG Tables'!$G$2:$G$7,'DMG Tables'!$H$2:$H$7)</f>
        <v>19564400</v>
      </c>
      <c r="AFA15" s="1">
        <f>LOOKUP($A15,'DMG Tables'!$P$2:$P$35,'DMG Tables'!$O$2:$O$35)*AFA$1*LOOKUP(AFA$1,'DMG Tables'!$G$2:$G$7,'DMG Tables'!$H$2:$H$7)</f>
        <v>19588000</v>
      </c>
      <c r="AFB15" s="1">
        <f>LOOKUP($A15,'DMG Tables'!$P$2:$P$35,'DMG Tables'!$O$2:$O$35)*AFB$1*LOOKUP(AFB$1,'DMG Tables'!$G$2:$G$7,'DMG Tables'!$H$2:$H$7)</f>
        <v>19611600</v>
      </c>
      <c r="AFC15" s="1">
        <f>LOOKUP($A15,'DMG Tables'!$P$2:$P$35,'DMG Tables'!$O$2:$O$35)*AFC$1*LOOKUP(AFC$1,'DMG Tables'!$G$2:$G$7,'DMG Tables'!$H$2:$H$7)</f>
        <v>19635200</v>
      </c>
      <c r="AFD15" s="1">
        <f>LOOKUP($A15,'DMG Tables'!$P$2:$P$35,'DMG Tables'!$O$2:$O$35)*AFD$1*LOOKUP(AFD$1,'DMG Tables'!$G$2:$G$7,'DMG Tables'!$H$2:$H$7)</f>
        <v>19658800</v>
      </c>
      <c r="AFE15" s="1">
        <f>LOOKUP($A15,'DMG Tables'!$P$2:$P$35,'DMG Tables'!$O$2:$O$35)*AFE$1*LOOKUP(AFE$1,'DMG Tables'!$G$2:$G$7,'DMG Tables'!$H$2:$H$7)</f>
        <v>19682400</v>
      </c>
      <c r="AFF15" s="1">
        <f>LOOKUP($A15,'DMG Tables'!$P$2:$P$35,'DMG Tables'!$O$2:$O$35)*AFF$1*LOOKUP(AFF$1,'DMG Tables'!$G$2:$G$7,'DMG Tables'!$H$2:$H$7)</f>
        <v>19706000</v>
      </c>
      <c r="AFG15" s="1">
        <f>LOOKUP($A15,'DMG Tables'!$P$2:$P$35,'DMG Tables'!$O$2:$O$35)*AFG$1*LOOKUP(AFG$1,'DMG Tables'!$G$2:$G$7,'DMG Tables'!$H$2:$H$7)</f>
        <v>19729600</v>
      </c>
      <c r="AFH15" s="1">
        <f>LOOKUP($A15,'DMG Tables'!$P$2:$P$35,'DMG Tables'!$O$2:$O$35)*AFH$1*LOOKUP(AFH$1,'DMG Tables'!$G$2:$G$7,'DMG Tables'!$H$2:$H$7)</f>
        <v>19753200</v>
      </c>
      <c r="AFI15" s="1">
        <f>LOOKUP($A15,'DMG Tables'!$P$2:$P$35,'DMG Tables'!$O$2:$O$35)*AFI$1*LOOKUP(AFI$1,'DMG Tables'!$G$2:$G$7,'DMG Tables'!$H$2:$H$7)</f>
        <v>19776800</v>
      </c>
      <c r="AFJ15" s="1">
        <f>LOOKUP($A15,'DMG Tables'!$P$2:$P$35,'DMG Tables'!$O$2:$O$35)*AFJ$1*LOOKUP(AFJ$1,'DMG Tables'!$G$2:$G$7,'DMG Tables'!$H$2:$H$7)</f>
        <v>19800400</v>
      </c>
      <c r="AFK15" s="1">
        <f>LOOKUP($A15,'DMG Tables'!$P$2:$P$35,'DMG Tables'!$O$2:$O$35)*AFK$1*LOOKUP(AFK$1,'DMG Tables'!$G$2:$G$7,'DMG Tables'!$H$2:$H$7)</f>
        <v>19824000</v>
      </c>
      <c r="AFL15" s="1">
        <f>LOOKUP($A15,'DMG Tables'!$P$2:$P$35,'DMG Tables'!$O$2:$O$35)*AFL$1*LOOKUP(AFL$1,'DMG Tables'!$G$2:$G$7,'DMG Tables'!$H$2:$H$7)</f>
        <v>19847600</v>
      </c>
      <c r="AFM15" s="1">
        <f>LOOKUP($A15,'DMG Tables'!$P$2:$P$35,'DMG Tables'!$O$2:$O$35)*AFM$1*LOOKUP(AFM$1,'DMG Tables'!$G$2:$G$7,'DMG Tables'!$H$2:$H$7)</f>
        <v>19871200</v>
      </c>
      <c r="AFN15" s="1">
        <f>LOOKUP($A15,'DMG Tables'!$P$2:$P$35,'DMG Tables'!$O$2:$O$35)*AFN$1*LOOKUP(AFN$1,'DMG Tables'!$G$2:$G$7,'DMG Tables'!$H$2:$H$7)</f>
        <v>19894800</v>
      </c>
      <c r="AFO15" s="1">
        <f>LOOKUP($A15,'DMG Tables'!$P$2:$P$35,'DMG Tables'!$O$2:$O$35)*AFO$1*LOOKUP(AFO$1,'DMG Tables'!$G$2:$G$7,'DMG Tables'!$H$2:$H$7)</f>
        <v>19918400</v>
      </c>
      <c r="AFP15" s="1">
        <f>LOOKUP($A15,'DMG Tables'!$P$2:$P$35,'DMG Tables'!$O$2:$O$35)*AFP$1*LOOKUP(AFP$1,'DMG Tables'!$G$2:$G$7,'DMG Tables'!$H$2:$H$7)</f>
        <v>19942000</v>
      </c>
      <c r="AFQ15" s="1">
        <f>LOOKUP($A15,'DMG Tables'!$P$2:$P$35,'DMG Tables'!$O$2:$O$35)*AFQ$1*LOOKUP(AFQ$1,'DMG Tables'!$G$2:$G$7,'DMG Tables'!$H$2:$H$7)</f>
        <v>19965600</v>
      </c>
      <c r="AFR15" s="1">
        <f>LOOKUP($A15,'DMG Tables'!$P$2:$P$35,'DMG Tables'!$O$2:$O$35)*AFR$1*LOOKUP(AFR$1,'DMG Tables'!$G$2:$G$7,'DMG Tables'!$H$2:$H$7)</f>
        <v>19989200</v>
      </c>
      <c r="AFS15" s="1">
        <f>LOOKUP($A15,'DMG Tables'!$P$2:$P$35,'DMG Tables'!$O$2:$O$35)*AFS$1*LOOKUP(AFS$1,'DMG Tables'!$G$2:$G$7,'DMG Tables'!$H$2:$H$7)</f>
        <v>20012800</v>
      </c>
      <c r="AFT15" s="1">
        <f>LOOKUP($A15,'DMG Tables'!$P$2:$P$35,'DMG Tables'!$O$2:$O$35)*AFT$1*LOOKUP(AFT$1,'DMG Tables'!$G$2:$G$7,'DMG Tables'!$H$2:$H$7)</f>
        <v>20036400</v>
      </c>
      <c r="AFU15" s="1">
        <f>LOOKUP($A15,'DMG Tables'!$P$2:$P$35,'DMG Tables'!$O$2:$O$35)*AFU$1*LOOKUP(AFU$1,'DMG Tables'!$G$2:$G$7,'DMG Tables'!$H$2:$H$7)</f>
        <v>20060000</v>
      </c>
      <c r="AFV15" s="1">
        <f>LOOKUP($A15,'DMG Tables'!$P$2:$P$35,'DMG Tables'!$O$2:$O$35)*AFV$1*LOOKUP(AFV$1,'DMG Tables'!$G$2:$G$7,'DMG Tables'!$H$2:$H$7)</f>
        <v>20083600</v>
      </c>
      <c r="AFW15" s="1">
        <f>LOOKUP($A15,'DMG Tables'!$P$2:$P$35,'DMG Tables'!$O$2:$O$35)*AFW$1*LOOKUP(AFW$1,'DMG Tables'!$G$2:$G$7,'DMG Tables'!$H$2:$H$7)</f>
        <v>20107200</v>
      </c>
      <c r="AFX15" s="1">
        <f>LOOKUP($A15,'DMG Tables'!$P$2:$P$35,'DMG Tables'!$O$2:$O$35)*AFX$1*LOOKUP(AFX$1,'DMG Tables'!$G$2:$G$7,'DMG Tables'!$H$2:$H$7)</f>
        <v>20130800</v>
      </c>
      <c r="AFY15" s="1">
        <f>LOOKUP($A15,'DMG Tables'!$P$2:$P$35,'DMG Tables'!$O$2:$O$35)*AFY$1*LOOKUP(AFY$1,'DMG Tables'!$G$2:$G$7,'DMG Tables'!$H$2:$H$7)</f>
        <v>20154400</v>
      </c>
      <c r="AFZ15" s="1">
        <f>LOOKUP($A15,'DMG Tables'!$P$2:$P$35,'DMG Tables'!$O$2:$O$35)*AFZ$1*LOOKUP(AFZ$1,'DMG Tables'!$G$2:$G$7,'DMG Tables'!$H$2:$H$7)</f>
        <v>20178000</v>
      </c>
      <c r="AGA15" s="1">
        <f>LOOKUP($A15,'DMG Tables'!$P$2:$P$35,'DMG Tables'!$O$2:$O$35)*AGA$1*LOOKUP(AGA$1,'DMG Tables'!$G$2:$G$7,'DMG Tables'!$H$2:$H$7)</f>
        <v>20201600</v>
      </c>
      <c r="AGB15" s="1">
        <f>LOOKUP($A15,'DMG Tables'!$P$2:$P$35,'DMG Tables'!$O$2:$O$35)*AGB$1*LOOKUP(AGB$1,'DMG Tables'!$G$2:$G$7,'DMG Tables'!$H$2:$H$7)</f>
        <v>20225200</v>
      </c>
      <c r="AGC15" s="1">
        <f>LOOKUP($A15,'DMG Tables'!$P$2:$P$35,'DMG Tables'!$O$2:$O$35)*AGC$1*LOOKUP(AGC$1,'DMG Tables'!$G$2:$G$7,'DMG Tables'!$H$2:$H$7)</f>
        <v>20248800</v>
      </c>
      <c r="AGD15" s="1">
        <f>LOOKUP($A15,'DMG Tables'!$P$2:$P$35,'DMG Tables'!$O$2:$O$35)*AGD$1*LOOKUP(AGD$1,'DMG Tables'!$G$2:$G$7,'DMG Tables'!$H$2:$H$7)</f>
        <v>20272400</v>
      </c>
      <c r="AGE15" s="1">
        <f>LOOKUP($A15,'DMG Tables'!$P$2:$P$35,'DMG Tables'!$O$2:$O$35)*AGE$1*LOOKUP(AGE$1,'DMG Tables'!$G$2:$G$7,'DMG Tables'!$H$2:$H$7)</f>
        <v>20296000</v>
      </c>
      <c r="AGF15" s="1">
        <f>LOOKUP($A15,'DMG Tables'!$P$2:$P$35,'DMG Tables'!$O$2:$O$35)*AGF$1*LOOKUP(AGF$1,'DMG Tables'!$G$2:$G$7,'DMG Tables'!$H$2:$H$7)</f>
        <v>20319600</v>
      </c>
      <c r="AGG15" s="1">
        <f>LOOKUP($A15,'DMG Tables'!$P$2:$P$35,'DMG Tables'!$O$2:$O$35)*AGG$1*LOOKUP(AGG$1,'DMG Tables'!$G$2:$G$7,'DMG Tables'!$H$2:$H$7)</f>
        <v>20343200</v>
      </c>
      <c r="AGH15" s="1">
        <f>LOOKUP($A15,'DMG Tables'!$P$2:$P$35,'DMG Tables'!$O$2:$O$35)*AGH$1*LOOKUP(AGH$1,'DMG Tables'!$G$2:$G$7,'DMG Tables'!$H$2:$H$7)</f>
        <v>20366800</v>
      </c>
      <c r="AGI15" s="1">
        <f>LOOKUP($A15,'DMG Tables'!$P$2:$P$35,'DMG Tables'!$O$2:$O$35)*AGI$1*LOOKUP(AGI$1,'DMG Tables'!$G$2:$G$7,'DMG Tables'!$H$2:$H$7)</f>
        <v>20390400</v>
      </c>
      <c r="AGJ15" s="1">
        <f>LOOKUP($A15,'DMG Tables'!$P$2:$P$35,'DMG Tables'!$O$2:$O$35)*AGJ$1*LOOKUP(AGJ$1,'DMG Tables'!$G$2:$G$7,'DMG Tables'!$H$2:$H$7)</f>
        <v>20414000</v>
      </c>
      <c r="AGK15" s="1">
        <f>LOOKUP($A15,'DMG Tables'!$P$2:$P$35,'DMG Tables'!$O$2:$O$35)*AGK$1*LOOKUP(AGK$1,'DMG Tables'!$G$2:$G$7,'DMG Tables'!$H$2:$H$7)</f>
        <v>20437600</v>
      </c>
      <c r="AGL15" s="1">
        <f>LOOKUP($A15,'DMG Tables'!$P$2:$P$35,'DMG Tables'!$O$2:$O$35)*AGL$1*LOOKUP(AGL$1,'DMG Tables'!$G$2:$G$7,'DMG Tables'!$H$2:$H$7)</f>
        <v>20461200</v>
      </c>
      <c r="AGM15" s="1">
        <f>LOOKUP($A15,'DMG Tables'!$P$2:$P$35,'DMG Tables'!$O$2:$O$35)*AGM$1*LOOKUP(AGM$1,'DMG Tables'!$G$2:$G$7,'DMG Tables'!$H$2:$H$7)</f>
        <v>20484800</v>
      </c>
      <c r="AGN15" s="1">
        <f>LOOKUP($A15,'DMG Tables'!$P$2:$P$35,'DMG Tables'!$O$2:$O$35)*AGN$1*LOOKUP(AGN$1,'DMG Tables'!$G$2:$G$7,'DMG Tables'!$H$2:$H$7)</f>
        <v>20508400</v>
      </c>
      <c r="AGO15" s="1">
        <f>LOOKUP($A15,'DMG Tables'!$P$2:$P$35,'DMG Tables'!$O$2:$O$35)*AGO$1*LOOKUP(AGO$1,'DMG Tables'!$G$2:$G$7,'DMG Tables'!$H$2:$H$7)</f>
        <v>20532000</v>
      </c>
      <c r="AGP15" s="1">
        <f>LOOKUP($A15,'DMG Tables'!$P$2:$P$35,'DMG Tables'!$O$2:$O$35)*AGP$1*LOOKUP(AGP$1,'DMG Tables'!$G$2:$G$7,'DMG Tables'!$H$2:$H$7)</f>
        <v>20555600</v>
      </c>
      <c r="AGQ15" s="1">
        <f>LOOKUP($A15,'DMG Tables'!$P$2:$P$35,'DMG Tables'!$O$2:$O$35)*AGQ$1*LOOKUP(AGQ$1,'DMG Tables'!$G$2:$G$7,'DMG Tables'!$H$2:$H$7)</f>
        <v>20579200</v>
      </c>
      <c r="AGR15" s="1">
        <f>LOOKUP($A15,'DMG Tables'!$P$2:$P$35,'DMG Tables'!$O$2:$O$35)*AGR$1*LOOKUP(AGR$1,'DMG Tables'!$G$2:$G$7,'DMG Tables'!$H$2:$H$7)</f>
        <v>20602800</v>
      </c>
      <c r="AGS15" s="1">
        <f>LOOKUP($A15,'DMG Tables'!$P$2:$P$35,'DMG Tables'!$O$2:$O$35)*AGS$1*LOOKUP(AGS$1,'DMG Tables'!$G$2:$G$7,'DMG Tables'!$H$2:$H$7)</f>
        <v>20626400</v>
      </c>
      <c r="AGT15" s="1">
        <f>LOOKUP($A15,'DMG Tables'!$P$2:$P$35,'DMG Tables'!$O$2:$O$35)*AGT$1*LOOKUP(AGT$1,'DMG Tables'!$G$2:$G$7,'DMG Tables'!$H$2:$H$7)</f>
        <v>20650000</v>
      </c>
      <c r="AGU15" s="1">
        <f>LOOKUP($A15,'DMG Tables'!$P$2:$P$35,'DMG Tables'!$O$2:$O$35)*AGU$1*LOOKUP(AGU$1,'DMG Tables'!$G$2:$G$7,'DMG Tables'!$H$2:$H$7)</f>
        <v>20673600</v>
      </c>
      <c r="AGV15" s="1">
        <f>LOOKUP($A15,'DMG Tables'!$P$2:$P$35,'DMG Tables'!$O$2:$O$35)*AGV$1*LOOKUP(AGV$1,'DMG Tables'!$G$2:$G$7,'DMG Tables'!$H$2:$H$7)</f>
        <v>20697200</v>
      </c>
      <c r="AGW15" s="1">
        <f>LOOKUP($A15,'DMG Tables'!$P$2:$P$35,'DMG Tables'!$O$2:$O$35)*AGW$1*LOOKUP(AGW$1,'DMG Tables'!$G$2:$G$7,'DMG Tables'!$H$2:$H$7)</f>
        <v>20720800</v>
      </c>
      <c r="AGX15" s="1">
        <f>LOOKUP($A15,'DMG Tables'!$P$2:$P$35,'DMG Tables'!$O$2:$O$35)*AGX$1*LOOKUP(AGX$1,'DMG Tables'!$G$2:$G$7,'DMG Tables'!$H$2:$H$7)</f>
        <v>20744400</v>
      </c>
      <c r="AGY15" s="1">
        <f>LOOKUP($A15,'DMG Tables'!$P$2:$P$35,'DMG Tables'!$O$2:$O$35)*AGY$1*LOOKUP(AGY$1,'DMG Tables'!$G$2:$G$7,'DMG Tables'!$H$2:$H$7)</f>
        <v>20768000</v>
      </c>
      <c r="AGZ15" s="1">
        <f>LOOKUP($A15,'DMG Tables'!$P$2:$P$35,'DMG Tables'!$O$2:$O$35)*AGZ$1*LOOKUP(AGZ$1,'DMG Tables'!$G$2:$G$7,'DMG Tables'!$H$2:$H$7)</f>
        <v>20791600</v>
      </c>
      <c r="AHA15" s="1">
        <f>LOOKUP($A15,'DMG Tables'!$P$2:$P$35,'DMG Tables'!$O$2:$O$35)*AHA$1*LOOKUP(AHA$1,'DMG Tables'!$G$2:$G$7,'DMG Tables'!$H$2:$H$7)</f>
        <v>20815200</v>
      </c>
      <c r="AHB15" s="1">
        <f>LOOKUP($A15,'DMG Tables'!$P$2:$P$35,'DMG Tables'!$O$2:$O$35)*AHB$1*LOOKUP(AHB$1,'DMG Tables'!$G$2:$G$7,'DMG Tables'!$H$2:$H$7)</f>
        <v>20838800</v>
      </c>
      <c r="AHC15" s="1">
        <f>LOOKUP($A15,'DMG Tables'!$P$2:$P$35,'DMG Tables'!$O$2:$O$35)*AHC$1*LOOKUP(AHC$1,'DMG Tables'!$G$2:$G$7,'DMG Tables'!$H$2:$H$7)</f>
        <v>20862400</v>
      </c>
      <c r="AHD15" s="1">
        <f>LOOKUP($A15,'DMG Tables'!$P$2:$P$35,'DMG Tables'!$O$2:$O$35)*AHD$1*LOOKUP(AHD$1,'DMG Tables'!$G$2:$G$7,'DMG Tables'!$H$2:$H$7)</f>
        <v>20886000</v>
      </c>
      <c r="AHE15" s="1">
        <f>LOOKUP($A15,'DMG Tables'!$P$2:$P$35,'DMG Tables'!$O$2:$O$35)*AHE$1*LOOKUP(AHE$1,'DMG Tables'!$G$2:$G$7,'DMG Tables'!$H$2:$H$7)</f>
        <v>20909600</v>
      </c>
      <c r="AHF15" s="1">
        <f>LOOKUP($A15,'DMG Tables'!$P$2:$P$35,'DMG Tables'!$O$2:$O$35)*AHF$1*LOOKUP(AHF$1,'DMG Tables'!$G$2:$G$7,'DMG Tables'!$H$2:$H$7)</f>
        <v>20933200</v>
      </c>
      <c r="AHG15" s="1">
        <f>LOOKUP($A15,'DMG Tables'!$P$2:$P$35,'DMG Tables'!$O$2:$O$35)*AHG$1*LOOKUP(AHG$1,'DMG Tables'!$G$2:$G$7,'DMG Tables'!$H$2:$H$7)</f>
        <v>20956800</v>
      </c>
      <c r="AHH15" s="1">
        <f>LOOKUP($A15,'DMG Tables'!$P$2:$P$35,'DMG Tables'!$O$2:$O$35)*AHH$1*LOOKUP(AHH$1,'DMG Tables'!$G$2:$G$7,'DMG Tables'!$H$2:$H$7)</f>
        <v>20980400</v>
      </c>
      <c r="AHI15" s="1">
        <f>LOOKUP($A15,'DMG Tables'!$P$2:$P$35,'DMG Tables'!$O$2:$O$35)*AHI$1*LOOKUP(AHI$1,'DMG Tables'!$G$2:$G$7,'DMG Tables'!$H$2:$H$7)</f>
        <v>21004000</v>
      </c>
      <c r="AHJ15" s="1">
        <f>LOOKUP($A15,'DMG Tables'!$P$2:$P$35,'DMG Tables'!$O$2:$O$35)*AHJ$1*LOOKUP(AHJ$1,'DMG Tables'!$G$2:$G$7,'DMG Tables'!$H$2:$H$7)</f>
        <v>21027600</v>
      </c>
      <c r="AHK15" s="1">
        <f>LOOKUP($A15,'DMG Tables'!$P$2:$P$35,'DMG Tables'!$O$2:$O$35)*AHK$1*LOOKUP(AHK$1,'DMG Tables'!$G$2:$G$7,'DMG Tables'!$H$2:$H$7)</f>
        <v>21051200</v>
      </c>
      <c r="AHL15" s="1">
        <f>LOOKUP($A15,'DMG Tables'!$P$2:$P$35,'DMG Tables'!$O$2:$O$35)*AHL$1*LOOKUP(AHL$1,'DMG Tables'!$G$2:$G$7,'DMG Tables'!$H$2:$H$7)</f>
        <v>21074800</v>
      </c>
      <c r="AHM15" s="1">
        <f>LOOKUP($A15,'DMG Tables'!$P$2:$P$35,'DMG Tables'!$O$2:$O$35)*AHM$1*LOOKUP(AHM$1,'DMG Tables'!$G$2:$G$7,'DMG Tables'!$H$2:$H$7)</f>
        <v>21098400</v>
      </c>
      <c r="AHN15" s="1">
        <f>LOOKUP($A15,'DMG Tables'!$P$2:$P$35,'DMG Tables'!$O$2:$O$35)*AHN$1*LOOKUP(AHN$1,'DMG Tables'!$G$2:$G$7,'DMG Tables'!$H$2:$H$7)</f>
        <v>21122000</v>
      </c>
      <c r="AHO15" s="1">
        <f>LOOKUP($A15,'DMG Tables'!$P$2:$P$35,'DMG Tables'!$O$2:$O$35)*AHO$1*LOOKUP(AHO$1,'DMG Tables'!$G$2:$G$7,'DMG Tables'!$H$2:$H$7)</f>
        <v>21145600</v>
      </c>
      <c r="AHP15" s="1">
        <f>LOOKUP($A15,'DMG Tables'!$P$2:$P$35,'DMG Tables'!$O$2:$O$35)*AHP$1*LOOKUP(AHP$1,'DMG Tables'!$G$2:$G$7,'DMG Tables'!$H$2:$H$7)</f>
        <v>21169200</v>
      </c>
      <c r="AHQ15" s="1">
        <f>LOOKUP($A15,'DMG Tables'!$P$2:$P$35,'DMG Tables'!$O$2:$O$35)*AHQ$1*LOOKUP(AHQ$1,'DMG Tables'!$G$2:$G$7,'DMG Tables'!$H$2:$H$7)</f>
        <v>21192800</v>
      </c>
      <c r="AHR15" s="1">
        <f>LOOKUP($A15,'DMG Tables'!$P$2:$P$35,'DMG Tables'!$O$2:$O$35)*AHR$1*LOOKUP(AHR$1,'DMG Tables'!$G$2:$G$7,'DMG Tables'!$H$2:$H$7)</f>
        <v>21216400</v>
      </c>
      <c r="AHS15" s="1">
        <f>LOOKUP($A15,'DMG Tables'!$P$2:$P$35,'DMG Tables'!$O$2:$O$35)*AHS$1*LOOKUP(AHS$1,'DMG Tables'!$G$2:$G$7,'DMG Tables'!$H$2:$H$7)</f>
        <v>21240000</v>
      </c>
      <c r="AHT15" s="1">
        <f>LOOKUP($A15,'DMG Tables'!$P$2:$P$35,'DMG Tables'!$O$2:$O$35)*AHT$1*LOOKUP(AHT$1,'DMG Tables'!$G$2:$G$7,'DMG Tables'!$H$2:$H$7)</f>
        <v>21263600</v>
      </c>
      <c r="AHU15" s="1">
        <f>LOOKUP($A15,'DMG Tables'!$P$2:$P$35,'DMG Tables'!$O$2:$O$35)*AHU$1*LOOKUP(AHU$1,'DMG Tables'!$G$2:$G$7,'DMG Tables'!$H$2:$H$7)</f>
        <v>21287200</v>
      </c>
      <c r="AHV15" s="1">
        <f>LOOKUP($A15,'DMG Tables'!$P$2:$P$35,'DMG Tables'!$O$2:$O$35)*AHV$1*LOOKUP(AHV$1,'DMG Tables'!$G$2:$G$7,'DMG Tables'!$H$2:$H$7)</f>
        <v>21310800</v>
      </c>
      <c r="AHW15" s="1">
        <f>LOOKUP($A15,'DMG Tables'!$P$2:$P$35,'DMG Tables'!$O$2:$O$35)*AHW$1*LOOKUP(AHW$1,'DMG Tables'!$G$2:$G$7,'DMG Tables'!$H$2:$H$7)</f>
        <v>21334400</v>
      </c>
      <c r="AHX15" s="1">
        <f>LOOKUP($A15,'DMG Tables'!$P$2:$P$35,'DMG Tables'!$O$2:$O$35)*AHX$1*LOOKUP(AHX$1,'DMG Tables'!$G$2:$G$7,'DMG Tables'!$H$2:$H$7)</f>
        <v>21358000</v>
      </c>
      <c r="AHY15" s="1">
        <f>LOOKUP($A15,'DMG Tables'!$P$2:$P$35,'DMG Tables'!$O$2:$O$35)*AHY$1*LOOKUP(AHY$1,'DMG Tables'!$G$2:$G$7,'DMG Tables'!$H$2:$H$7)</f>
        <v>21381600</v>
      </c>
      <c r="AHZ15" s="1">
        <f>LOOKUP($A15,'DMG Tables'!$P$2:$P$35,'DMG Tables'!$O$2:$O$35)*AHZ$1*LOOKUP(AHZ$1,'DMG Tables'!$G$2:$G$7,'DMG Tables'!$H$2:$H$7)</f>
        <v>21405200</v>
      </c>
      <c r="AIA15" s="1">
        <f>LOOKUP($A15,'DMG Tables'!$P$2:$P$35,'DMG Tables'!$O$2:$O$35)*AIA$1*LOOKUP(AIA$1,'DMG Tables'!$G$2:$G$7,'DMG Tables'!$H$2:$H$7)</f>
        <v>21428800</v>
      </c>
      <c r="AIB15" s="1">
        <f>LOOKUP($A15,'DMG Tables'!$P$2:$P$35,'DMG Tables'!$O$2:$O$35)*AIB$1*LOOKUP(AIB$1,'DMG Tables'!$G$2:$G$7,'DMG Tables'!$H$2:$H$7)</f>
        <v>21452400</v>
      </c>
      <c r="AIC15" s="1">
        <f>LOOKUP($A15,'DMG Tables'!$P$2:$P$35,'DMG Tables'!$O$2:$O$35)*AIC$1*LOOKUP(AIC$1,'DMG Tables'!$G$2:$G$7,'DMG Tables'!$H$2:$H$7)</f>
        <v>21476000</v>
      </c>
      <c r="AID15" s="1">
        <f>LOOKUP($A15,'DMG Tables'!$P$2:$P$35,'DMG Tables'!$O$2:$O$35)*AID$1*LOOKUP(AID$1,'DMG Tables'!$G$2:$G$7,'DMG Tables'!$H$2:$H$7)</f>
        <v>21499600</v>
      </c>
      <c r="AIE15" s="1">
        <f>LOOKUP($A15,'DMG Tables'!$P$2:$P$35,'DMG Tables'!$O$2:$O$35)*AIE$1*LOOKUP(AIE$1,'DMG Tables'!$G$2:$G$7,'DMG Tables'!$H$2:$H$7)</f>
        <v>21523200</v>
      </c>
      <c r="AIF15" s="1">
        <f>LOOKUP($A15,'DMG Tables'!$P$2:$P$35,'DMG Tables'!$O$2:$O$35)*AIF$1*LOOKUP(AIF$1,'DMG Tables'!$G$2:$G$7,'DMG Tables'!$H$2:$H$7)</f>
        <v>21546800</v>
      </c>
      <c r="AIG15" s="1">
        <f>LOOKUP($A15,'DMG Tables'!$P$2:$P$35,'DMG Tables'!$O$2:$O$35)*AIG$1*LOOKUP(AIG$1,'DMG Tables'!$G$2:$G$7,'DMG Tables'!$H$2:$H$7)</f>
        <v>21570400</v>
      </c>
      <c r="AIH15" s="1">
        <f>LOOKUP($A15,'DMG Tables'!$P$2:$P$35,'DMG Tables'!$O$2:$O$35)*AIH$1*LOOKUP(AIH$1,'DMG Tables'!$G$2:$G$7,'DMG Tables'!$H$2:$H$7)</f>
        <v>21594000</v>
      </c>
      <c r="AII15" s="1">
        <f>LOOKUP($A15,'DMG Tables'!$P$2:$P$35,'DMG Tables'!$O$2:$O$35)*AII$1*LOOKUP(AII$1,'DMG Tables'!$G$2:$G$7,'DMG Tables'!$H$2:$H$7)</f>
        <v>21617600</v>
      </c>
      <c r="AIJ15" s="1">
        <f>LOOKUP($A15,'DMG Tables'!$P$2:$P$35,'DMG Tables'!$O$2:$O$35)*AIJ$1*LOOKUP(AIJ$1,'DMG Tables'!$G$2:$G$7,'DMG Tables'!$H$2:$H$7)</f>
        <v>21641200</v>
      </c>
      <c r="AIK15" s="1">
        <f>LOOKUP($A15,'DMG Tables'!$P$2:$P$35,'DMG Tables'!$O$2:$O$35)*AIK$1*LOOKUP(AIK$1,'DMG Tables'!$G$2:$G$7,'DMG Tables'!$H$2:$H$7)</f>
        <v>21664800</v>
      </c>
      <c r="AIL15" s="1">
        <f>LOOKUP($A15,'DMG Tables'!$P$2:$P$35,'DMG Tables'!$O$2:$O$35)*AIL$1*LOOKUP(AIL$1,'DMG Tables'!$G$2:$G$7,'DMG Tables'!$H$2:$H$7)</f>
        <v>21688400</v>
      </c>
      <c r="AIM15" s="1">
        <f>LOOKUP($A15,'DMG Tables'!$P$2:$P$35,'DMG Tables'!$O$2:$O$35)*AIM$1*LOOKUP(AIM$1,'DMG Tables'!$G$2:$G$7,'DMG Tables'!$H$2:$H$7)</f>
        <v>21712000</v>
      </c>
      <c r="AIN15" s="1">
        <f>LOOKUP($A15,'DMG Tables'!$P$2:$P$35,'DMG Tables'!$O$2:$O$35)*AIN$1*LOOKUP(AIN$1,'DMG Tables'!$G$2:$G$7,'DMG Tables'!$H$2:$H$7)</f>
        <v>21735600</v>
      </c>
      <c r="AIO15" s="1">
        <f>LOOKUP($A15,'DMG Tables'!$P$2:$P$35,'DMG Tables'!$O$2:$O$35)*AIO$1*LOOKUP(AIO$1,'DMG Tables'!$G$2:$G$7,'DMG Tables'!$H$2:$H$7)</f>
        <v>21759200</v>
      </c>
      <c r="AIP15" s="1">
        <f>LOOKUP($A15,'DMG Tables'!$P$2:$P$35,'DMG Tables'!$O$2:$O$35)*AIP$1*LOOKUP(AIP$1,'DMG Tables'!$G$2:$G$7,'DMG Tables'!$H$2:$H$7)</f>
        <v>21782800</v>
      </c>
      <c r="AIQ15" s="1">
        <f>LOOKUP($A15,'DMG Tables'!$P$2:$P$35,'DMG Tables'!$O$2:$O$35)*AIQ$1*LOOKUP(AIQ$1,'DMG Tables'!$G$2:$G$7,'DMG Tables'!$H$2:$H$7)</f>
        <v>21806400</v>
      </c>
      <c r="AIR15" s="1">
        <f>LOOKUP($A15,'DMG Tables'!$P$2:$P$35,'DMG Tables'!$O$2:$O$35)*AIR$1*LOOKUP(AIR$1,'DMG Tables'!$G$2:$G$7,'DMG Tables'!$H$2:$H$7)</f>
        <v>21830000</v>
      </c>
      <c r="AIS15" s="1">
        <f>LOOKUP($A15,'DMG Tables'!$P$2:$P$35,'DMG Tables'!$O$2:$O$35)*AIS$1*LOOKUP(AIS$1,'DMG Tables'!$G$2:$G$7,'DMG Tables'!$H$2:$H$7)</f>
        <v>21853600</v>
      </c>
      <c r="AIT15" s="1">
        <f>LOOKUP($A15,'DMG Tables'!$P$2:$P$35,'DMG Tables'!$O$2:$O$35)*AIT$1*LOOKUP(AIT$1,'DMG Tables'!$G$2:$G$7,'DMG Tables'!$H$2:$H$7)</f>
        <v>21877200</v>
      </c>
      <c r="AIU15" s="1">
        <f>LOOKUP($A15,'DMG Tables'!$P$2:$P$35,'DMG Tables'!$O$2:$O$35)*AIU$1*LOOKUP(AIU$1,'DMG Tables'!$G$2:$G$7,'DMG Tables'!$H$2:$H$7)</f>
        <v>21900800</v>
      </c>
      <c r="AIV15" s="1">
        <f>LOOKUP($A15,'DMG Tables'!$P$2:$P$35,'DMG Tables'!$O$2:$O$35)*AIV$1*LOOKUP(AIV$1,'DMG Tables'!$G$2:$G$7,'DMG Tables'!$H$2:$H$7)</f>
        <v>21924400</v>
      </c>
      <c r="AIW15" s="1">
        <f>LOOKUP($A15,'DMG Tables'!$P$2:$P$35,'DMG Tables'!$O$2:$O$35)*AIW$1*LOOKUP(AIW$1,'DMG Tables'!$G$2:$G$7,'DMG Tables'!$H$2:$H$7)</f>
        <v>21948000</v>
      </c>
      <c r="AIX15" s="1">
        <f>LOOKUP($A15,'DMG Tables'!$P$2:$P$35,'DMG Tables'!$O$2:$O$35)*AIX$1*LOOKUP(AIX$1,'DMG Tables'!$G$2:$G$7,'DMG Tables'!$H$2:$H$7)</f>
        <v>21971600</v>
      </c>
      <c r="AIY15" s="1">
        <f>LOOKUP($A15,'DMG Tables'!$P$2:$P$35,'DMG Tables'!$O$2:$O$35)*AIY$1*LOOKUP(AIY$1,'DMG Tables'!$G$2:$G$7,'DMG Tables'!$H$2:$H$7)</f>
        <v>21995200</v>
      </c>
      <c r="AIZ15" s="1">
        <f>LOOKUP($A15,'DMG Tables'!$P$2:$P$35,'DMG Tables'!$O$2:$O$35)*AIZ$1*LOOKUP(AIZ$1,'DMG Tables'!$G$2:$G$7,'DMG Tables'!$H$2:$H$7)</f>
        <v>22018800</v>
      </c>
      <c r="AJA15" s="1">
        <f>LOOKUP($A15,'DMG Tables'!$P$2:$P$35,'DMG Tables'!$O$2:$O$35)*AJA$1*LOOKUP(AJA$1,'DMG Tables'!$G$2:$G$7,'DMG Tables'!$H$2:$H$7)</f>
        <v>22042400</v>
      </c>
      <c r="AJB15" s="1">
        <f>LOOKUP($A15,'DMG Tables'!$P$2:$P$35,'DMG Tables'!$O$2:$O$35)*AJB$1*LOOKUP(AJB$1,'DMG Tables'!$G$2:$G$7,'DMG Tables'!$H$2:$H$7)</f>
        <v>22066000</v>
      </c>
      <c r="AJC15" s="1">
        <f>LOOKUP($A15,'DMG Tables'!$P$2:$P$35,'DMG Tables'!$O$2:$O$35)*AJC$1*LOOKUP(AJC$1,'DMG Tables'!$G$2:$G$7,'DMG Tables'!$H$2:$H$7)</f>
        <v>22089600</v>
      </c>
      <c r="AJD15" s="1">
        <f>LOOKUP($A15,'DMG Tables'!$P$2:$P$35,'DMG Tables'!$O$2:$O$35)*AJD$1*LOOKUP(AJD$1,'DMG Tables'!$G$2:$G$7,'DMG Tables'!$H$2:$H$7)</f>
        <v>22113200</v>
      </c>
      <c r="AJE15" s="1">
        <f>LOOKUP($A15,'DMG Tables'!$P$2:$P$35,'DMG Tables'!$O$2:$O$35)*AJE$1*LOOKUP(AJE$1,'DMG Tables'!$G$2:$G$7,'DMG Tables'!$H$2:$H$7)</f>
        <v>22136800</v>
      </c>
      <c r="AJF15" s="1">
        <f>LOOKUP($A15,'DMG Tables'!$P$2:$P$35,'DMG Tables'!$O$2:$O$35)*AJF$1*LOOKUP(AJF$1,'DMG Tables'!$G$2:$G$7,'DMG Tables'!$H$2:$H$7)</f>
        <v>22160400</v>
      </c>
      <c r="AJG15" s="1">
        <f>LOOKUP($A15,'DMG Tables'!$P$2:$P$35,'DMG Tables'!$O$2:$O$35)*AJG$1*LOOKUP(AJG$1,'DMG Tables'!$G$2:$G$7,'DMG Tables'!$H$2:$H$7)</f>
        <v>22184000</v>
      </c>
      <c r="AJH15" s="1">
        <f>LOOKUP($A15,'DMG Tables'!$P$2:$P$35,'DMG Tables'!$O$2:$O$35)*AJH$1*LOOKUP(AJH$1,'DMG Tables'!$G$2:$G$7,'DMG Tables'!$H$2:$H$7)</f>
        <v>22207600</v>
      </c>
      <c r="AJI15" s="1">
        <f>LOOKUP($A15,'DMG Tables'!$P$2:$P$35,'DMG Tables'!$O$2:$O$35)*AJI$1*LOOKUP(AJI$1,'DMG Tables'!$G$2:$G$7,'DMG Tables'!$H$2:$H$7)</f>
        <v>22231200</v>
      </c>
      <c r="AJJ15" s="1">
        <f>LOOKUP($A15,'DMG Tables'!$P$2:$P$35,'DMG Tables'!$O$2:$O$35)*AJJ$1*LOOKUP(AJJ$1,'DMG Tables'!$G$2:$G$7,'DMG Tables'!$H$2:$H$7)</f>
        <v>22254800</v>
      </c>
      <c r="AJK15" s="1">
        <f>LOOKUP($A15,'DMG Tables'!$P$2:$P$35,'DMG Tables'!$O$2:$O$35)*AJK$1*LOOKUP(AJK$1,'DMG Tables'!$G$2:$G$7,'DMG Tables'!$H$2:$H$7)</f>
        <v>22278400</v>
      </c>
      <c r="AJL15" s="1">
        <f>LOOKUP($A15,'DMG Tables'!$P$2:$P$35,'DMG Tables'!$O$2:$O$35)*AJL$1*LOOKUP(AJL$1,'DMG Tables'!$G$2:$G$7,'DMG Tables'!$H$2:$H$7)</f>
        <v>22302000</v>
      </c>
      <c r="AJM15" s="1">
        <f>LOOKUP($A15,'DMG Tables'!$P$2:$P$35,'DMG Tables'!$O$2:$O$35)*AJM$1*LOOKUP(AJM$1,'DMG Tables'!$G$2:$G$7,'DMG Tables'!$H$2:$H$7)</f>
        <v>22325600</v>
      </c>
      <c r="AJN15" s="1">
        <f>LOOKUP($A15,'DMG Tables'!$P$2:$P$35,'DMG Tables'!$O$2:$O$35)*AJN$1*LOOKUP(AJN$1,'DMG Tables'!$G$2:$G$7,'DMG Tables'!$H$2:$H$7)</f>
        <v>22349200</v>
      </c>
      <c r="AJO15" s="1">
        <f>LOOKUP($A15,'DMG Tables'!$P$2:$P$35,'DMG Tables'!$O$2:$O$35)*AJO$1*LOOKUP(AJO$1,'DMG Tables'!$G$2:$G$7,'DMG Tables'!$H$2:$H$7)</f>
        <v>22372800</v>
      </c>
      <c r="AJP15" s="1">
        <f>LOOKUP($A15,'DMG Tables'!$P$2:$P$35,'DMG Tables'!$O$2:$O$35)*AJP$1*LOOKUP(AJP$1,'DMG Tables'!$G$2:$G$7,'DMG Tables'!$H$2:$H$7)</f>
        <v>22396400</v>
      </c>
      <c r="AJQ15" s="1">
        <f>LOOKUP($A15,'DMG Tables'!$P$2:$P$35,'DMG Tables'!$O$2:$O$35)*AJQ$1*LOOKUP(AJQ$1,'DMG Tables'!$G$2:$G$7,'DMG Tables'!$H$2:$H$7)</f>
        <v>22420000</v>
      </c>
      <c r="AJR15" s="1">
        <f>LOOKUP($A15,'DMG Tables'!$P$2:$P$35,'DMG Tables'!$O$2:$O$35)*AJR$1*LOOKUP(AJR$1,'DMG Tables'!$G$2:$G$7,'DMG Tables'!$H$2:$H$7)</f>
        <v>22443600</v>
      </c>
      <c r="AJS15" s="1">
        <f>LOOKUP($A15,'DMG Tables'!$P$2:$P$35,'DMG Tables'!$O$2:$O$35)*AJS$1*LOOKUP(AJS$1,'DMG Tables'!$G$2:$G$7,'DMG Tables'!$H$2:$H$7)</f>
        <v>22467200</v>
      </c>
      <c r="AJT15" s="1">
        <f>LOOKUP($A15,'DMG Tables'!$P$2:$P$35,'DMG Tables'!$O$2:$O$35)*AJT$1*LOOKUP(AJT$1,'DMG Tables'!$G$2:$G$7,'DMG Tables'!$H$2:$H$7)</f>
        <v>22490800</v>
      </c>
      <c r="AJU15" s="1">
        <f>LOOKUP($A15,'DMG Tables'!$P$2:$P$35,'DMG Tables'!$O$2:$O$35)*AJU$1*LOOKUP(AJU$1,'DMG Tables'!$G$2:$G$7,'DMG Tables'!$H$2:$H$7)</f>
        <v>22514400</v>
      </c>
      <c r="AJV15" s="1">
        <f>LOOKUP($A15,'DMG Tables'!$P$2:$P$35,'DMG Tables'!$O$2:$O$35)*AJV$1*LOOKUP(AJV$1,'DMG Tables'!$G$2:$G$7,'DMG Tables'!$H$2:$H$7)</f>
        <v>22538000</v>
      </c>
      <c r="AJW15" s="1">
        <f>LOOKUP($A15,'DMG Tables'!$P$2:$P$35,'DMG Tables'!$O$2:$O$35)*AJW$1*LOOKUP(AJW$1,'DMG Tables'!$G$2:$G$7,'DMG Tables'!$H$2:$H$7)</f>
        <v>22561600</v>
      </c>
      <c r="AJX15" s="1">
        <f>LOOKUP($A15,'DMG Tables'!$P$2:$P$35,'DMG Tables'!$O$2:$O$35)*AJX$1*LOOKUP(AJX$1,'DMG Tables'!$G$2:$G$7,'DMG Tables'!$H$2:$H$7)</f>
        <v>22585200</v>
      </c>
      <c r="AJY15" s="1">
        <f>LOOKUP($A15,'DMG Tables'!$P$2:$P$35,'DMG Tables'!$O$2:$O$35)*AJY$1*LOOKUP(AJY$1,'DMG Tables'!$G$2:$G$7,'DMG Tables'!$H$2:$H$7)</f>
        <v>22608800</v>
      </c>
      <c r="AJZ15" s="1">
        <f>LOOKUP($A15,'DMG Tables'!$P$2:$P$35,'DMG Tables'!$O$2:$O$35)*AJZ$1*LOOKUP(AJZ$1,'DMG Tables'!$G$2:$G$7,'DMG Tables'!$H$2:$H$7)</f>
        <v>22632400</v>
      </c>
      <c r="AKA15" s="1">
        <f>LOOKUP($A15,'DMG Tables'!$P$2:$P$35,'DMG Tables'!$O$2:$O$35)*AKA$1*LOOKUP(AKA$1,'DMG Tables'!$G$2:$G$7,'DMG Tables'!$H$2:$H$7)</f>
        <v>22656000</v>
      </c>
      <c r="AKB15" s="1">
        <f>LOOKUP($A15,'DMG Tables'!$P$2:$P$35,'DMG Tables'!$O$2:$O$35)*AKB$1*LOOKUP(AKB$1,'DMG Tables'!$G$2:$G$7,'DMG Tables'!$H$2:$H$7)</f>
        <v>22679600</v>
      </c>
      <c r="AKC15" s="1">
        <f>LOOKUP($A15,'DMG Tables'!$P$2:$P$35,'DMG Tables'!$O$2:$O$35)*AKC$1*LOOKUP(AKC$1,'DMG Tables'!$G$2:$G$7,'DMG Tables'!$H$2:$H$7)</f>
        <v>22703200</v>
      </c>
      <c r="AKD15" s="1">
        <f>LOOKUP($A15,'DMG Tables'!$P$2:$P$35,'DMG Tables'!$O$2:$O$35)*AKD$1*LOOKUP(AKD$1,'DMG Tables'!$G$2:$G$7,'DMG Tables'!$H$2:$H$7)</f>
        <v>22726800</v>
      </c>
      <c r="AKE15" s="1">
        <f>LOOKUP($A15,'DMG Tables'!$P$2:$P$35,'DMG Tables'!$O$2:$O$35)*AKE$1*LOOKUP(AKE$1,'DMG Tables'!$G$2:$G$7,'DMG Tables'!$H$2:$H$7)</f>
        <v>22750400</v>
      </c>
      <c r="AKF15" s="1">
        <f>LOOKUP($A15,'DMG Tables'!$P$2:$P$35,'DMG Tables'!$O$2:$O$35)*AKF$1*LOOKUP(AKF$1,'DMG Tables'!$G$2:$G$7,'DMG Tables'!$H$2:$H$7)</f>
        <v>22774000</v>
      </c>
      <c r="AKG15" s="1">
        <f>LOOKUP($A15,'DMG Tables'!$P$2:$P$35,'DMG Tables'!$O$2:$O$35)*AKG$1*LOOKUP(AKG$1,'DMG Tables'!$G$2:$G$7,'DMG Tables'!$H$2:$H$7)</f>
        <v>22797600</v>
      </c>
      <c r="AKH15" s="1">
        <f>LOOKUP($A15,'DMG Tables'!$P$2:$P$35,'DMG Tables'!$O$2:$O$35)*AKH$1*LOOKUP(AKH$1,'DMG Tables'!$G$2:$G$7,'DMG Tables'!$H$2:$H$7)</f>
        <v>22821200</v>
      </c>
      <c r="AKI15" s="1">
        <f>LOOKUP($A15,'DMG Tables'!$P$2:$P$35,'DMG Tables'!$O$2:$O$35)*AKI$1*LOOKUP(AKI$1,'DMG Tables'!$G$2:$G$7,'DMG Tables'!$H$2:$H$7)</f>
        <v>22844800</v>
      </c>
      <c r="AKJ15" s="1">
        <f>LOOKUP($A15,'DMG Tables'!$P$2:$P$35,'DMG Tables'!$O$2:$O$35)*AKJ$1*LOOKUP(AKJ$1,'DMG Tables'!$G$2:$G$7,'DMG Tables'!$H$2:$H$7)</f>
        <v>22868400</v>
      </c>
      <c r="AKK15" s="1">
        <f>LOOKUP($A15,'DMG Tables'!$P$2:$P$35,'DMG Tables'!$O$2:$O$35)*AKK$1*LOOKUP(AKK$1,'DMG Tables'!$G$2:$G$7,'DMG Tables'!$H$2:$H$7)</f>
        <v>22892000</v>
      </c>
      <c r="AKL15" s="1">
        <f>LOOKUP($A15,'DMG Tables'!$P$2:$P$35,'DMG Tables'!$O$2:$O$35)*AKL$1*LOOKUP(AKL$1,'DMG Tables'!$G$2:$G$7,'DMG Tables'!$H$2:$H$7)</f>
        <v>22915600</v>
      </c>
      <c r="AKM15" s="1">
        <f>LOOKUP($A15,'DMG Tables'!$P$2:$P$35,'DMG Tables'!$O$2:$O$35)*AKM$1*LOOKUP(AKM$1,'DMG Tables'!$G$2:$G$7,'DMG Tables'!$H$2:$H$7)</f>
        <v>22939200</v>
      </c>
      <c r="AKN15" s="1">
        <f>LOOKUP($A15,'DMG Tables'!$P$2:$P$35,'DMG Tables'!$O$2:$O$35)*AKN$1*LOOKUP(AKN$1,'DMG Tables'!$G$2:$G$7,'DMG Tables'!$H$2:$H$7)</f>
        <v>22962800</v>
      </c>
      <c r="AKO15" s="1">
        <f>LOOKUP($A15,'DMG Tables'!$P$2:$P$35,'DMG Tables'!$O$2:$O$35)*AKO$1*LOOKUP(AKO$1,'DMG Tables'!$G$2:$G$7,'DMG Tables'!$H$2:$H$7)</f>
        <v>22986400</v>
      </c>
      <c r="AKP15" s="1">
        <f>LOOKUP($A15,'DMG Tables'!$P$2:$P$35,'DMG Tables'!$O$2:$O$35)*AKP$1*LOOKUP(AKP$1,'DMG Tables'!$G$2:$G$7,'DMG Tables'!$H$2:$H$7)</f>
        <v>23010000</v>
      </c>
      <c r="AKQ15" s="1">
        <f>LOOKUP($A15,'DMG Tables'!$P$2:$P$35,'DMG Tables'!$O$2:$O$35)*AKQ$1*LOOKUP(AKQ$1,'DMG Tables'!$G$2:$G$7,'DMG Tables'!$H$2:$H$7)</f>
        <v>23033600</v>
      </c>
      <c r="AKR15" s="1">
        <f>LOOKUP($A15,'DMG Tables'!$P$2:$P$35,'DMG Tables'!$O$2:$O$35)*AKR$1*LOOKUP(AKR$1,'DMG Tables'!$G$2:$G$7,'DMG Tables'!$H$2:$H$7)</f>
        <v>23057200</v>
      </c>
      <c r="AKS15" s="1">
        <f>LOOKUP($A15,'DMG Tables'!$P$2:$P$35,'DMG Tables'!$O$2:$O$35)*AKS$1*LOOKUP(AKS$1,'DMG Tables'!$G$2:$G$7,'DMG Tables'!$H$2:$H$7)</f>
        <v>23080800</v>
      </c>
      <c r="AKT15" s="1">
        <f>LOOKUP($A15,'DMG Tables'!$P$2:$P$35,'DMG Tables'!$O$2:$O$35)*AKT$1*LOOKUP(AKT$1,'DMG Tables'!$G$2:$G$7,'DMG Tables'!$H$2:$H$7)</f>
        <v>23104400</v>
      </c>
      <c r="AKU15" s="1">
        <f>LOOKUP($A15,'DMG Tables'!$P$2:$P$35,'DMG Tables'!$O$2:$O$35)*AKU$1*LOOKUP(AKU$1,'DMG Tables'!$G$2:$G$7,'DMG Tables'!$H$2:$H$7)</f>
        <v>23128000</v>
      </c>
      <c r="AKV15" s="1">
        <f>LOOKUP($A15,'DMG Tables'!$P$2:$P$35,'DMG Tables'!$O$2:$O$35)*AKV$1*LOOKUP(AKV$1,'DMG Tables'!$G$2:$G$7,'DMG Tables'!$H$2:$H$7)</f>
        <v>23151600</v>
      </c>
      <c r="AKW15" s="1">
        <f>LOOKUP($A15,'DMG Tables'!$P$2:$P$35,'DMG Tables'!$O$2:$O$35)*AKW$1*LOOKUP(AKW$1,'DMG Tables'!$G$2:$G$7,'DMG Tables'!$H$2:$H$7)</f>
        <v>23175200</v>
      </c>
      <c r="AKX15" s="1">
        <f>LOOKUP($A15,'DMG Tables'!$P$2:$P$35,'DMG Tables'!$O$2:$O$35)*AKX$1*LOOKUP(AKX$1,'DMG Tables'!$G$2:$G$7,'DMG Tables'!$H$2:$H$7)</f>
        <v>23198800</v>
      </c>
      <c r="AKY15" s="1">
        <f>LOOKUP($A15,'DMG Tables'!$P$2:$P$35,'DMG Tables'!$O$2:$O$35)*AKY$1*LOOKUP(AKY$1,'DMG Tables'!$G$2:$G$7,'DMG Tables'!$H$2:$H$7)</f>
        <v>23222400</v>
      </c>
      <c r="AKZ15" s="1">
        <f>LOOKUP($A15,'DMG Tables'!$P$2:$P$35,'DMG Tables'!$O$2:$O$35)*AKZ$1*LOOKUP(AKZ$1,'DMG Tables'!$G$2:$G$7,'DMG Tables'!$H$2:$H$7)</f>
        <v>23246000</v>
      </c>
      <c r="ALA15" s="1">
        <f>LOOKUP($A15,'DMG Tables'!$P$2:$P$35,'DMG Tables'!$O$2:$O$35)*ALA$1*LOOKUP(ALA$1,'DMG Tables'!$G$2:$G$7,'DMG Tables'!$H$2:$H$7)</f>
        <v>23269600</v>
      </c>
      <c r="ALB15" s="1">
        <f>LOOKUP($A15,'DMG Tables'!$P$2:$P$35,'DMG Tables'!$O$2:$O$35)*ALB$1*LOOKUP(ALB$1,'DMG Tables'!$G$2:$G$7,'DMG Tables'!$H$2:$H$7)</f>
        <v>23293200</v>
      </c>
      <c r="ALC15" s="1">
        <f>LOOKUP($A15,'DMG Tables'!$P$2:$P$35,'DMG Tables'!$O$2:$O$35)*ALC$1*LOOKUP(ALC$1,'DMG Tables'!$G$2:$G$7,'DMG Tables'!$H$2:$H$7)</f>
        <v>23316800</v>
      </c>
      <c r="ALD15" s="1">
        <f>LOOKUP($A15,'DMG Tables'!$P$2:$P$35,'DMG Tables'!$O$2:$O$35)*ALD$1*LOOKUP(ALD$1,'DMG Tables'!$G$2:$G$7,'DMG Tables'!$H$2:$H$7)</f>
        <v>23340400</v>
      </c>
      <c r="ALE15" s="1">
        <f>LOOKUP($A15,'DMG Tables'!$P$2:$P$35,'DMG Tables'!$O$2:$O$35)*ALE$1*LOOKUP(ALE$1,'DMG Tables'!$G$2:$G$7,'DMG Tables'!$H$2:$H$7)</f>
        <v>23364000</v>
      </c>
      <c r="ALF15" s="1">
        <f>LOOKUP($A15,'DMG Tables'!$P$2:$P$35,'DMG Tables'!$O$2:$O$35)*ALF$1*LOOKUP(ALF$1,'DMG Tables'!$G$2:$G$7,'DMG Tables'!$H$2:$H$7)</f>
        <v>23387600</v>
      </c>
      <c r="ALG15" s="1">
        <f>LOOKUP($A15,'DMG Tables'!$P$2:$P$35,'DMG Tables'!$O$2:$O$35)*ALG$1*LOOKUP(ALG$1,'DMG Tables'!$G$2:$G$7,'DMG Tables'!$H$2:$H$7)</f>
        <v>23411200</v>
      </c>
      <c r="ALH15" s="1">
        <f>LOOKUP($A15,'DMG Tables'!$P$2:$P$35,'DMG Tables'!$O$2:$O$35)*ALH$1*LOOKUP(ALH$1,'DMG Tables'!$G$2:$G$7,'DMG Tables'!$H$2:$H$7)</f>
        <v>23434800</v>
      </c>
      <c r="ALI15" s="1">
        <f>LOOKUP($A15,'DMG Tables'!$P$2:$P$35,'DMG Tables'!$O$2:$O$35)*ALI$1*LOOKUP(ALI$1,'DMG Tables'!$G$2:$G$7,'DMG Tables'!$H$2:$H$7)</f>
        <v>23458400</v>
      </c>
      <c r="ALJ15" s="1">
        <f>LOOKUP($A15,'DMG Tables'!$P$2:$P$35,'DMG Tables'!$O$2:$O$35)*ALJ$1*LOOKUP(ALJ$1,'DMG Tables'!$G$2:$G$7,'DMG Tables'!$H$2:$H$7)</f>
        <v>23482000</v>
      </c>
      <c r="ALK15" s="1">
        <f>LOOKUP($A15,'DMG Tables'!$P$2:$P$35,'DMG Tables'!$O$2:$O$35)*ALK$1*LOOKUP(ALK$1,'DMG Tables'!$G$2:$G$7,'DMG Tables'!$H$2:$H$7)</f>
        <v>23505600</v>
      </c>
      <c r="ALL15" s="1">
        <f>LOOKUP($A15,'DMG Tables'!$P$2:$P$35,'DMG Tables'!$O$2:$O$35)*ALL$1*LOOKUP(ALL$1,'DMG Tables'!$G$2:$G$7,'DMG Tables'!$H$2:$H$7)</f>
        <v>23529200</v>
      </c>
      <c r="ALM15" s="1">
        <f>LOOKUP($A15,'DMG Tables'!$P$2:$P$35,'DMG Tables'!$O$2:$O$35)*ALM$1*LOOKUP(ALM$1,'DMG Tables'!$G$2:$G$7,'DMG Tables'!$H$2:$H$7)</f>
        <v>23552800</v>
      </c>
      <c r="ALN15" s="1">
        <f>LOOKUP($A15,'DMG Tables'!$P$2:$P$35,'DMG Tables'!$O$2:$O$35)*ALN$1*LOOKUP(ALN$1,'DMG Tables'!$G$2:$G$7,'DMG Tables'!$H$2:$H$7)</f>
        <v>23576400</v>
      </c>
      <c r="ALO15" s="1">
        <f>LOOKUP($A15,'DMG Tables'!$P$2:$P$35,'DMG Tables'!$O$2:$O$35)*ALO$1*LOOKUP(ALO$1,'DMG Tables'!$G$2:$G$7,'DMG Tables'!$H$2:$H$7)</f>
        <v>23600000</v>
      </c>
      <c r="ALP15" s="1">
        <f>LOOKUP($A15,'DMG Tables'!$P$2:$P$35,'DMG Tables'!$O$2:$O$35)*ALP$1*LOOKUP(ALP$1,'DMG Tables'!$G$2:$G$7,'DMG Tables'!$H$2:$H$7)</f>
        <v>23623600</v>
      </c>
      <c r="ALQ15" s="1">
        <f>LOOKUP($A15,'DMG Tables'!$P$2:$P$35,'DMG Tables'!$O$2:$O$35)*ALQ$1*LOOKUP(ALQ$1,'DMG Tables'!$G$2:$G$7,'DMG Tables'!$H$2:$H$7)</f>
        <v>23647200</v>
      </c>
      <c r="ALR15" s="1">
        <f>LOOKUP($A15,'DMG Tables'!$P$2:$P$35,'DMG Tables'!$O$2:$O$35)*ALR$1*LOOKUP(ALR$1,'DMG Tables'!$G$2:$G$7,'DMG Tables'!$H$2:$H$7)</f>
        <v>23670800</v>
      </c>
      <c r="ALS15" s="1">
        <f>LOOKUP($A15,'DMG Tables'!$P$2:$P$35,'DMG Tables'!$O$2:$O$35)*ALS$1*LOOKUP(ALS$1,'DMG Tables'!$G$2:$G$7,'DMG Tables'!$H$2:$H$7)</f>
        <v>23694400</v>
      </c>
      <c r="ALT15" s="1">
        <f>LOOKUP($A15,'DMG Tables'!$P$2:$P$35,'DMG Tables'!$O$2:$O$35)*ALT$1*LOOKUP(ALT$1,'DMG Tables'!$G$2:$G$7,'DMG Tables'!$H$2:$H$7)</f>
        <v>23718000</v>
      </c>
      <c r="ALU15" s="1">
        <f>LOOKUP($A15,'DMG Tables'!$P$2:$P$35,'DMG Tables'!$O$2:$O$35)*ALU$1*LOOKUP(ALU$1,'DMG Tables'!$G$2:$G$7,'DMG Tables'!$H$2:$H$7)</f>
        <v>23741600</v>
      </c>
      <c r="ALV15" s="1">
        <f>LOOKUP($A15,'DMG Tables'!$P$2:$P$35,'DMG Tables'!$O$2:$O$35)*ALV$1*LOOKUP(ALV$1,'DMG Tables'!$G$2:$G$7,'DMG Tables'!$H$2:$H$7)</f>
        <v>23765200</v>
      </c>
      <c r="ALW15" s="1">
        <f>LOOKUP($A15,'DMG Tables'!$P$2:$P$35,'DMG Tables'!$O$2:$O$35)*ALW$1*LOOKUP(ALW$1,'DMG Tables'!$G$2:$G$7,'DMG Tables'!$H$2:$H$7)</f>
        <v>23788800</v>
      </c>
      <c r="ALX15" s="1">
        <f>LOOKUP($A15,'DMG Tables'!$P$2:$P$35,'DMG Tables'!$O$2:$O$35)*ALX$1*LOOKUP(ALX$1,'DMG Tables'!$G$2:$G$7,'DMG Tables'!$H$2:$H$7)</f>
        <v>23812400</v>
      </c>
      <c r="ALY15" s="1">
        <f>LOOKUP($A15,'DMG Tables'!$P$2:$P$35,'DMG Tables'!$O$2:$O$35)*ALY$1*LOOKUP(ALY$1,'DMG Tables'!$G$2:$G$7,'DMG Tables'!$H$2:$H$7)</f>
        <v>23836000</v>
      </c>
      <c r="ALZ15" s="1">
        <f>LOOKUP($A15,'DMG Tables'!$P$2:$P$35,'DMG Tables'!$O$2:$O$35)*ALZ$1*LOOKUP(ALZ$1,'DMG Tables'!$G$2:$G$7,'DMG Tables'!$H$2:$H$7)</f>
        <v>23859600</v>
      </c>
      <c r="AMA15" s="1">
        <f>LOOKUP($A15,'DMG Tables'!$P$2:$P$35,'DMG Tables'!$O$2:$O$35)*AMA$1*LOOKUP(AMA$1,'DMG Tables'!$G$2:$G$7,'DMG Tables'!$H$2:$H$7)</f>
        <v>23883200</v>
      </c>
      <c r="AMB15" s="1">
        <f>LOOKUP($A15,'DMG Tables'!$P$2:$P$35,'DMG Tables'!$O$2:$O$35)*AMB$1*LOOKUP(AMB$1,'DMG Tables'!$G$2:$G$7,'DMG Tables'!$H$2:$H$7)</f>
        <v>23906800</v>
      </c>
      <c r="AMC15" s="1">
        <f>LOOKUP($A15,'DMG Tables'!$P$2:$P$35,'DMG Tables'!$O$2:$O$35)*AMC$1*LOOKUP(AMC$1,'DMG Tables'!$G$2:$G$7,'DMG Tables'!$H$2:$H$7)</f>
        <v>23930400</v>
      </c>
      <c r="AMD15" s="1">
        <f>LOOKUP($A15,'DMG Tables'!$P$2:$P$35,'DMG Tables'!$O$2:$O$35)*AMD$1*LOOKUP(AMD$1,'DMG Tables'!$G$2:$G$7,'DMG Tables'!$H$2:$H$7)</f>
        <v>23954000</v>
      </c>
      <c r="AME15" s="1">
        <f>LOOKUP($A15,'DMG Tables'!$P$2:$P$35,'DMG Tables'!$O$2:$O$35)*AME$1*LOOKUP(AME$1,'DMG Tables'!$G$2:$G$7,'DMG Tables'!$H$2:$H$7)</f>
        <v>23977600</v>
      </c>
      <c r="AMF15" s="1">
        <f>LOOKUP($A15,'DMG Tables'!$P$2:$P$35,'DMG Tables'!$O$2:$O$35)*AMF$1*LOOKUP(AMF$1,'DMG Tables'!$G$2:$G$7,'DMG Tables'!$H$2:$H$7)</f>
        <v>24001200</v>
      </c>
      <c r="AMG15" s="1">
        <f>LOOKUP($A15,'DMG Tables'!$P$2:$P$35,'DMG Tables'!$O$2:$O$35)*AMG$1*LOOKUP(AMG$1,'DMG Tables'!$G$2:$G$7,'DMG Tables'!$H$2:$H$7)</f>
        <v>24024800</v>
      </c>
      <c r="AMH15" s="1">
        <f>LOOKUP($A15,'DMG Tables'!$P$2:$P$35,'DMG Tables'!$O$2:$O$35)*AMH$1*LOOKUP(AMH$1,'DMG Tables'!$G$2:$G$7,'DMG Tables'!$H$2:$H$7)</f>
        <v>24048400</v>
      </c>
      <c r="AMI15" s="1">
        <f>LOOKUP($A15,'DMG Tables'!$P$2:$P$35,'DMG Tables'!$O$2:$O$35)*AMI$1*LOOKUP(AMI$1,'DMG Tables'!$G$2:$G$7,'DMG Tables'!$H$2:$H$7)</f>
        <v>24072000</v>
      </c>
      <c r="AMJ15" s="1">
        <f>LOOKUP($A15,'DMG Tables'!$P$2:$P$35,'DMG Tables'!$O$2:$O$35)*AMJ$1*LOOKUP(AMJ$1,'DMG Tables'!$G$2:$G$7,'DMG Tables'!$H$2:$H$7)</f>
        <v>24095600</v>
      </c>
      <c r="AMK15" s="1">
        <f>LOOKUP($A15,'DMG Tables'!$P$2:$P$35,'DMG Tables'!$O$2:$O$35)*AMK$1*LOOKUP(AMK$1,'DMG Tables'!$G$2:$G$7,'DMG Tables'!$H$2:$H$7)</f>
        <v>24119200</v>
      </c>
      <c r="AML15" s="1">
        <f>LOOKUP($A15,'DMG Tables'!$P$2:$P$35,'DMG Tables'!$O$2:$O$35)*AML$1*LOOKUP(AML$1,'DMG Tables'!$G$2:$G$7,'DMG Tables'!$H$2:$H$7)</f>
        <v>24142800</v>
      </c>
      <c r="AMM15" s="1">
        <f>LOOKUP($A15,'DMG Tables'!$P$2:$P$35,'DMG Tables'!$O$2:$O$35)*AMM$1*LOOKUP(AMM$1,'DMG Tables'!$G$2:$G$7,'DMG Tables'!$H$2:$H$7)</f>
        <v>24166400</v>
      </c>
      <c r="AMN15" s="1">
        <f>LOOKUP($A15,'DMG Tables'!$P$2:$P$35,'DMG Tables'!$O$2:$O$35)*AMN$1*LOOKUP(AMN$1,'DMG Tables'!$G$2:$G$7,'DMG Tables'!$H$2:$H$7)</f>
        <v>24190000</v>
      </c>
      <c r="AMO15" s="1">
        <f>LOOKUP($A15,'DMG Tables'!$P$2:$P$35,'DMG Tables'!$O$2:$O$35)*AMO$1*LOOKUP(AMO$1,'DMG Tables'!$G$2:$G$7,'DMG Tables'!$H$2:$H$7)</f>
        <v>24213600</v>
      </c>
      <c r="AMP15" s="1">
        <f>LOOKUP($A15,'DMG Tables'!$P$2:$P$35,'DMG Tables'!$O$2:$O$35)*AMP$1*LOOKUP(AMP$1,'DMG Tables'!$G$2:$G$7,'DMG Tables'!$H$2:$H$7)</f>
        <v>24237200</v>
      </c>
      <c r="AMQ15" s="1">
        <f>LOOKUP($A15,'DMG Tables'!$P$2:$P$35,'DMG Tables'!$O$2:$O$35)*AMQ$1*LOOKUP(AMQ$1,'DMG Tables'!$G$2:$G$7,'DMG Tables'!$H$2:$H$7)</f>
        <v>24260800</v>
      </c>
      <c r="AMR15" s="1">
        <f>LOOKUP($A15,'DMG Tables'!$P$2:$P$35,'DMG Tables'!$O$2:$O$35)*AMR$1*LOOKUP(AMR$1,'DMG Tables'!$G$2:$G$7,'DMG Tables'!$H$2:$H$7)</f>
        <v>24284400</v>
      </c>
      <c r="AMS15" s="1">
        <f>LOOKUP($A15,'DMG Tables'!$P$2:$P$35,'DMG Tables'!$O$2:$O$35)*AMS$1*LOOKUP(AMS$1,'DMG Tables'!$G$2:$G$7,'DMG Tables'!$H$2:$H$7)</f>
        <v>24308000</v>
      </c>
      <c r="AMT15" s="1">
        <f>LOOKUP($A15,'DMG Tables'!$P$2:$P$35,'DMG Tables'!$O$2:$O$35)*AMT$1*LOOKUP(AMT$1,'DMG Tables'!$G$2:$G$7,'DMG Tables'!$H$2:$H$7)</f>
        <v>24331600</v>
      </c>
      <c r="AMU15" s="1">
        <f>LOOKUP($A15,'DMG Tables'!$P$2:$P$35,'DMG Tables'!$O$2:$O$35)*AMU$1*LOOKUP(AMU$1,'DMG Tables'!$G$2:$G$7,'DMG Tables'!$H$2:$H$7)</f>
        <v>24355200</v>
      </c>
      <c r="AMV15" s="1">
        <f>LOOKUP($A15,'DMG Tables'!$P$2:$P$35,'DMG Tables'!$O$2:$O$35)*AMV$1*LOOKUP(AMV$1,'DMG Tables'!$G$2:$G$7,'DMG Tables'!$H$2:$H$7)</f>
        <v>24378800</v>
      </c>
      <c r="AMW15" s="1">
        <f>LOOKUP($A15,'DMG Tables'!$P$2:$P$35,'DMG Tables'!$O$2:$O$35)*AMW$1*LOOKUP(AMW$1,'DMG Tables'!$G$2:$G$7,'DMG Tables'!$H$2:$H$7)</f>
        <v>24402400</v>
      </c>
      <c r="AMX15" s="1">
        <f>LOOKUP($A15,'DMG Tables'!$P$2:$P$35,'DMG Tables'!$O$2:$O$35)*AMX$1*LOOKUP(AMX$1,'DMG Tables'!$G$2:$G$7,'DMG Tables'!$H$2:$H$7)</f>
        <v>24426000</v>
      </c>
      <c r="AMY15" s="1">
        <f>LOOKUP($A15,'DMG Tables'!$P$2:$P$35,'DMG Tables'!$O$2:$O$35)*AMY$1*LOOKUP(AMY$1,'DMG Tables'!$G$2:$G$7,'DMG Tables'!$H$2:$H$7)</f>
        <v>24449600</v>
      </c>
      <c r="AMZ15" s="1">
        <f>LOOKUP($A15,'DMG Tables'!$P$2:$P$35,'DMG Tables'!$O$2:$O$35)*AMZ$1*LOOKUP(AMZ$1,'DMG Tables'!$G$2:$G$7,'DMG Tables'!$H$2:$H$7)</f>
        <v>24473200</v>
      </c>
      <c r="ANA15" s="1">
        <f>LOOKUP($A15,'DMG Tables'!$P$2:$P$35,'DMG Tables'!$O$2:$O$35)*ANA$1*LOOKUP(ANA$1,'DMG Tables'!$G$2:$G$7,'DMG Tables'!$H$2:$H$7)</f>
        <v>24496800</v>
      </c>
      <c r="ANB15" s="1">
        <f>LOOKUP($A15,'DMG Tables'!$P$2:$P$35,'DMG Tables'!$O$2:$O$35)*ANB$1*LOOKUP(ANB$1,'DMG Tables'!$G$2:$G$7,'DMG Tables'!$H$2:$H$7)</f>
        <v>24520400</v>
      </c>
      <c r="ANC15" s="1">
        <f>LOOKUP($A15,'DMG Tables'!$P$2:$P$35,'DMG Tables'!$O$2:$O$35)*ANC$1*LOOKUP(ANC$1,'DMG Tables'!$G$2:$G$7,'DMG Tables'!$H$2:$H$7)</f>
        <v>24544000</v>
      </c>
      <c r="AND15" s="1">
        <f>LOOKUP($A15,'DMG Tables'!$P$2:$P$35,'DMG Tables'!$O$2:$O$35)*AND$1*LOOKUP(AND$1,'DMG Tables'!$G$2:$G$7,'DMG Tables'!$H$2:$H$7)</f>
        <v>24567600</v>
      </c>
      <c r="ANE15" s="1">
        <f>LOOKUP($A15,'DMG Tables'!$P$2:$P$35,'DMG Tables'!$O$2:$O$35)*ANE$1*LOOKUP(ANE$1,'DMG Tables'!$G$2:$G$7,'DMG Tables'!$H$2:$H$7)</f>
        <v>24591200</v>
      </c>
      <c r="ANF15" s="1">
        <f>LOOKUP($A15,'DMG Tables'!$P$2:$P$35,'DMG Tables'!$O$2:$O$35)*ANF$1*LOOKUP(ANF$1,'DMG Tables'!$G$2:$G$7,'DMG Tables'!$H$2:$H$7)</f>
        <v>24614800</v>
      </c>
      <c r="ANG15" s="1">
        <f>LOOKUP($A15,'DMG Tables'!$P$2:$P$35,'DMG Tables'!$O$2:$O$35)*ANG$1*LOOKUP(ANG$1,'DMG Tables'!$G$2:$G$7,'DMG Tables'!$H$2:$H$7)</f>
        <v>24638400</v>
      </c>
      <c r="ANH15" s="1">
        <f>LOOKUP($A15,'DMG Tables'!$P$2:$P$35,'DMG Tables'!$O$2:$O$35)*ANH$1*LOOKUP(ANH$1,'DMG Tables'!$G$2:$G$7,'DMG Tables'!$H$2:$H$7)</f>
        <v>24662000</v>
      </c>
      <c r="ANI15" s="1">
        <f>LOOKUP($A15,'DMG Tables'!$P$2:$P$35,'DMG Tables'!$O$2:$O$35)*ANI$1*LOOKUP(ANI$1,'DMG Tables'!$G$2:$G$7,'DMG Tables'!$H$2:$H$7)</f>
        <v>24685600</v>
      </c>
      <c r="ANJ15" s="1">
        <f>LOOKUP($A15,'DMG Tables'!$P$2:$P$35,'DMG Tables'!$O$2:$O$35)*ANJ$1*LOOKUP(ANJ$1,'DMG Tables'!$G$2:$G$7,'DMG Tables'!$H$2:$H$7)</f>
        <v>24709200</v>
      </c>
      <c r="ANK15" s="1">
        <f>LOOKUP($A15,'DMG Tables'!$P$2:$P$35,'DMG Tables'!$O$2:$O$35)*ANK$1*LOOKUP(ANK$1,'DMG Tables'!$G$2:$G$7,'DMG Tables'!$H$2:$H$7)</f>
        <v>24732800</v>
      </c>
      <c r="ANL15" s="1">
        <f>LOOKUP($A15,'DMG Tables'!$P$2:$P$35,'DMG Tables'!$O$2:$O$35)*ANL$1*LOOKUP(ANL$1,'DMG Tables'!$G$2:$G$7,'DMG Tables'!$H$2:$H$7)</f>
        <v>24756400</v>
      </c>
      <c r="ANM15" s="1">
        <f>LOOKUP($A15,'DMG Tables'!$P$2:$P$35,'DMG Tables'!$O$2:$O$35)*ANM$1*LOOKUP(ANM$1,'DMG Tables'!$G$2:$G$7,'DMG Tables'!$H$2:$H$7)</f>
        <v>24780000</v>
      </c>
      <c r="ANN15" s="1">
        <f>LOOKUP($A15,'DMG Tables'!$P$2:$P$35,'DMG Tables'!$O$2:$O$35)*ANN$1*LOOKUP(ANN$1,'DMG Tables'!$G$2:$G$7,'DMG Tables'!$H$2:$H$7)</f>
        <v>24803600</v>
      </c>
      <c r="ANO15" s="1">
        <f>LOOKUP($A15,'DMG Tables'!$P$2:$P$35,'DMG Tables'!$O$2:$O$35)*ANO$1*LOOKUP(ANO$1,'DMG Tables'!$G$2:$G$7,'DMG Tables'!$H$2:$H$7)</f>
        <v>24827200</v>
      </c>
      <c r="ANP15" s="1">
        <f>LOOKUP($A15,'DMG Tables'!$P$2:$P$35,'DMG Tables'!$O$2:$O$35)*ANP$1*LOOKUP(ANP$1,'DMG Tables'!$G$2:$G$7,'DMG Tables'!$H$2:$H$7)</f>
        <v>24850800</v>
      </c>
      <c r="ANQ15" s="1">
        <f>LOOKUP($A15,'DMG Tables'!$P$2:$P$35,'DMG Tables'!$O$2:$O$35)*ANQ$1*LOOKUP(ANQ$1,'DMG Tables'!$G$2:$G$7,'DMG Tables'!$H$2:$H$7)</f>
        <v>24874400</v>
      </c>
      <c r="ANR15" s="1">
        <f>LOOKUP($A15,'DMG Tables'!$P$2:$P$35,'DMG Tables'!$O$2:$O$35)*ANR$1*LOOKUP(ANR$1,'DMG Tables'!$G$2:$G$7,'DMG Tables'!$H$2:$H$7)</f>
        <v>24898000</v>
      </c>
      <c r="ANS15" s="1">
        <f>LOOKUP($A15,'DMG Tables'!$P$2:$P$35,'DMG Tables'!$O$2:$O$35)*ANS$1*LOOKUP(ANS$1,'DMG Tables'!$G$2:$G$7,'DMG Tables'!$H$2:$H$7)</f>
        <v>24921600</v>
      </c>
      <c r="ANT15" s="1">
        <f>LOOKUP($A15,'DMG Tables'!$P$2:$P$35,'DMG Tables'!$O$2:$O$35)*ANT$1*LOOKUP(ANT$1,'DMG Tables'!$G$2:$G$7,'DMG Tables'!$H$2:$H$7)</f>
        <v>24945200</v>
      </c>
      <c r="ANU15" s="1">
        <f>LOOKUP($A15,'DMG Tables'!$P$2:$P$35,'DMG Tables'!$O$2:$O$35)*ANU$1*LOOKUP(ANU$1,'DMG Tables'!$G$2:$G$7,'DMG Tables'!$H$2:$H$7)</f>
        <v>24968800</v>
      </c>
      <c r="ANV15" s="1">
        <f>LOOKUP($A15,'DMG Tables'!$P$2:$P$35,'DMG Tables'!$O$2:$O$35)*ANV$1*LOOKUP(ANV$1,'DMG Tables'!$G$2:$G$7,'DMG Tables'!$H$2:$H$7)</f>
        <v>24992400</v>
      </c>
      <c r="ANW15" s="1">
        <f>LOOKUP($A15,'DMG Tables'!$P$2:$P$35,'DMG Tables'!$O$2:$O$35)*ANW$1*LOOKUP(ANW$1,'DMG Tables'!$G$2:$G$7,'DMG Tables'!$H$2:$H$7)</f>
        <v>25016000</v>
      </c>
      <c r="ANX15" s="1">
        <f>LOOKUP($A15,'DMG Tables'!$P$2:$P$35,'DMG Tables'!$O$2:$O$35)*ANX$1*LOOKUP(ANX$1,'DMG Tables'!$G$2:$G$7,'DMG Tables'!$H$2:$H$7)</f>
        <v>25039600</v>
      </c>
      <c r="ANY15" s="1">
        <f>LOOKUP($A15,'DMG Tables'!$P$2:$P$35,'DMG Tables'!$O$2:$O$35)*ANY$1*LOOKUP(ANY$1,'DMG Tables'!$G$2:$G$7,'DMG Tables'!$H$2:$H$7)</f>
        <v>25063200</v>
      </c>
      <c r="ANZ15" s="1">
        <f>LOOKUP($A15,'DMG Tables'!$P$2:$P$35,'DMG Tables'!$O$2:$O$35)*ANZ$1*LOOKUP(ANZ$1,'DMG Tables'!$G$2:$G$7,'DMG Tables'!$H$2:$H$7)</f>
        <v>25086800</v>
      </c>
      <c r="AOA15" s="1">
        <f>LOOKUP($A15,'DMG Tables'!$P$2:$P$35,'DMG Tables'!$O$2:$O$35)*AOA$1*LOOKUP(AOA$1,'DMG Tables'!$G$2:$G$7,'DMG Tables'!$H$2:$H$7)</f>
        <v>25110400</v>
      </c>
      <c r="AOB15" s="1">
        <f>LOOKUP($A15,'DMG Tables'!$P$2:$P$35,'DMG Tables'!$O$2:$O$35)*AOB$1*LOOKUP(AOB$1,'DMG Tables'!$G$2:$G$7,'DMG Tables'!$H$2:$H$7)</f>
        <v>25134000</v>
      </c>
      <c r="AOC15" s="1">
        <f>LOOKUP($A15,'DMG Tables'!$P$2:$P$35,'DMG Tables'!$O$2:$O$35)*AOC$1*LOOKUP(AOC$1,'DMG Tables'!$G$2:$G$7,'DMG Tables'!$H$2:$H$7)</f>
        <v>25157600</v>
      </c>
      <c r="AOD15" s="1">
        <f>LOOKUP($A15,'DMG Tables'!$P$2:$P$35,'DMG Tables'!$O$2:$O$35)*AOD$1*LOOKUP(AOD$1,'DMG Tables'!$G$2:$G$7,'DMG Tables'!$H$2:$H$7)</f>
        <v>25181200</v>
      </c>
      <c r="AOE15" s="1">
        <f>LOOKUP($A15,'DMG Tables'!$P$2:$P$35,'DMG Tables'!$O$2:$O$35)*AOE$1*LOOKUP(AOE$1,'DMG Tables'!$G$2:$G$7,'DMG Tables'!$H$2:$H$7)</f>
        <v>25204800</v>
      </c>
      <c r="AOF15" s="1">
        <f>LOOKUP($A15,'DMG Tables'!$P$2:$P$35,'DMG Tables'!$O$2:$O$35)*AOF$1*LOOKUP(AOF$1,'DMG Tables'!$G$2:$G$7,'DMG Tables'!$H$2:$H$7)</f>
        <v>25228400</v>
      </c>
      <c r="AOG15" s="1">
        <f>LOOKUP($A15,'DMG Tables'!$P$2:$P$35,'DMG Tables'!$O$2:$O$35)*AOG$1*LOOKUP(AOG$1,'DMG Tables'!$G$2:$G$7,'DMG Tables'!$H$2:$H$7)</f>
        <v>25252000</v>
      </c>
      <c r="AOH15" s="1">
        <f>LOOKUP($A15,'DMG Tables'!$P$2:$P$35,'DMG Tables'!$O$2:$O$35)*AOH$1*LOOKUP(AOH$1,'DMG Tables'!$G$2:$G$7,'DMG Tables'!$H$2:$H$7)</f>
        <v>25275600</v>
      </c>
      <c r="AOI15" s="1">
        <f>LOOKUP($A15,'DMG Tables'!$P$2:$P$35,'DMG Tables'!$O$2:$O$35)*AOI$1*LOOKUP(AOI$1,'DMG Tables'!$G$2:$G$7,'DMG Tables'!$H$2:$H$7)</f>
        <v>25299200</v>
      </c>
      <c r="AOJ15" s="1">
        <f>LOOKUP($A15,'DMG Tables'!$P$2:$P$35,'DMG Tables'!$O$2:$O$35)*AOJ$1*LOOKUP(AOJ$1,'DMG Tables'!$G$2:$G$7,'DMG Tables'!$H$2:$H$7)</f>
        <v>25322800</v>
      </c>
      <c r="AOK15" s="1">
        <f>LOOKUP($A15,'DMG Tables'!$P$2:$P$35,'DMG Tables'!$O$2:$O$35)*AOK$1*LOOKUP(AOK$1,'DMG Tables'!$G$2:$G$7,'DMG Tables'!$H$2:$H$7)</f>
        <v>25346400</v>
      </c>
      <c r="AOL15" s="1">
        <f>LOOKUP($A15,'DMG Tables'!$P$2:$P$35,'DMG Tables'!$O$2:$O$35)*AOL$1*LOOKUP(AOL$1,'DMG Tables'!$G$2:$G$7,'DMG Tables'!$H$2:$H$7)</f>
        <v>25370000</v>
      </c>
      <c r="AOM15" s="1">
        <f>LOOKUP($A15,'DMG Tables'!$P$2:$P$35,'DMG Tables'!$O$2:$O$35)*AOM$1*LOOKUP(AOM$1,'DMG Tables'!$G$2:$G$7,'DMG Tables'!$H$2:$H$7)</f>
        <v>25393600</v>
      </c>
      <c r="AON15" s="1">
        <f>LOOKUP($A15,'DMG Tables'!$P$2:$P$35,'DMG Tables'!$O$2:$O$35)*AON$1*LOOKUP(AON$1,'DMG Tables'!$G$2:$G$7,'DMG Tables'!$H$2:$H$7)</f>
        <v>25417200</v>
      </c>
      <c r="AOO15" s="1">
        <f>LOOKUP($A15,'DMG Tables'!$P$2:$P$35,'DMG Tables'!$O$2:$O$35)*AOO$1*LOOKUP(AOO$1,'DMG Tables'!$G$2:$G$7,'DMG Tables'!$H$2:$H$7)</f>
        <v>25440800</v>
      </c>
      <c r="AOP15" s="1">
        <f>LOOKUP($A15,'DMG Tables'!$P$2:$P$35,'DMG Tables'!$O$2:$O$35)*AOP$1*LOOKUP(AOP$1,'DMG Tables'!$G$2:$G$7,'DMG Tables'!$H$2:$H$7)</f>
        <v>25464400</v>
      </c>
      <c r="AOQ15" s="1">
        <f>LOOKUP($A15,'DMG Tables'!$P$2:$P$35,'DMG Tables'!$O$2:$O$35)*AOQ$1*LOOKUP(AOQ$1,'DMG Tables'!$G$2:$G$7,'DMG Tables'!$H$2:$H$7)</f>
        <v>25488000</v>
      </c>
      <c r="AOR15" s="1">
        <f>LOOKUP($A15,'DMG Tables'!$P$2:$P$35,'DMG Tables'!$O$2:$O$35)*AOR$1*LOOKUP(AOR$1,'DMG Tables'!$G$2:$G$7,'DMG Tables'!$H$2:$H$7)</f>
        <v>25511600</v>
      </c>
      <c r="AOS15" s="1">
        <f>LOOKUP($A15,'DMG Tables'!$P$2:$P$35,'DMG Tables'!$O$2:$O$35)*AOS$1*LOOKUP(AOS$1,'DMG Tables'!$G$2:$G$7,'DMG Tables'!$H$2:$H$7)</f>
        <v>25535200</v>
      </c>
      <c r="AOT15" s="1">
        <f>LOOKUP($A15,'DMG Tables'!$P$2:$P$35,'DMG Tables'!$O$2:$O$35)*AOT$1*LOOKUP(AOT$1,'DMG Tables'!$G$2:$G$7,'DMG Tables'!$H$2:$H$7)</f>
        <v>25558800</v>
      </c>
      <c r="AOU15" s="1">
        <f>LOOKUP($A15,'DMG Tables'!$P$2:$P$35,'DMG Tables'!$O$2:$O$35)*AOU$1*LOOKUP(AOU$1,'DMG Tables'!$G$2:$G$7,'DMG Tables'!$H$2:$H$7)</f>
        <v>25582400</v>
      </c>
      <c r="AOV15" s="1">
        <f>LOOKUP($A15,'DMG Tables'!$P$2:$P$35,'DMG Tables'!$O$2:$O$35)*AOV$1*LOOKUP(AOV$1,'DMG Tables'!$G$2:$G$7,'DMG Tables'!$H$2:$H$7)</f>
        <v>25606000</v>
      </c>
      <c r="AOW15" s="1">
        <f>LOOKUP($A15,'DMG Tables'!$P$2:$P$35,'DMG Tables'!$O$2:$O$35)*AOW$1*LOOKUP(AOW$1,'DMG Tables'!$G$2:$G$7,'DMG Tables'!$H$2:$H$7)</f>
        <v>25629600</v>
      </c>
      <c r="AOX15" s="1">
        <f>LOOKUP($A15,'DMG Tables'!$P$2:$P$35,'DMG Tables'!$O$2:$O$35)*AOX$1*LOOKUP(AOX$1,'DMG Tables'!$G$2:$G$7,'DMG Tables'!$H$2:$H$7)</f>
        <v>25653200</v>
      </c>
      <c r="AOY15" s="1">
        <f>LOOKUP($A15,'DMG Tables'!$P$2:$P$35,'DMG Tables'!$O$2:$O$35)*AOY$1*LOOKUP(AOY$1,'DMG Tables'!$G$2:$G$7,'DMG Tables'!$H$2:$H$7)</f>
        <v>25676800</v>
      </c>
      <c r="AOZ15" s="1">
        <f>LOOKUP($A15,'DMG Tables'!$P$2:$P$35,'DMG Tables'!$O$2:$O$35)*AOZ$1*LOOKUP(AOZ$1,'DMG Tables'!$G$2:$G$7,'DMG Tables'!$H$2:$H$7)</f>
        <v>25700400</v>
      </c>
      <c r="APA15" s="1">
        <f>LOOKUP($A15,'DMG Tables'!$P$2:$P$35,'DMG Tables'!$O$2:$O$35)*APA$1*LOOKUP(APA$1,'DMG Tables'!$G$2:$G$7,'DMG Tables'!$H$2:$H$7)</f>
        <v>25724000</v>
      </c>
      <c r="APB15" s="1">
        <f>LOOKUP($A15,'DMG Tables'!$P$2:$P$35,'DMG Tables'!$O$2:$O$35)*APB$1*LOOKUP(APB$1,'DMG Tables'!$G$2:$G$7,'DMG Tables'!$H$2:$H$7)</f>
        <v>25747600</v>
      </c>
      <c r="APC15" s="1">
        <f>LOOKUP($A15,'DMG Tables'!$P$2:$P$35,'DMG Tables'!$O$2:$O$35)*APC$1*LOOKUP(APC$1,'DMG Tables'!$G$2:$G$7,'DMG Tables'!$H$2:$H$7)</f>
        <v>25771200</v>
      </c>
      <c r="APD15" s="1">
        <f>LOOKUP($A15,'DMG Tables'!$P$2:$P$35,'DMG Tables'!$O$2:$O$35)*APD$1*LOOKUP(APD$1,'DMG Tables'!$G$2:$G$7,'DMG Tables'!$H$2:$H$7)</f>
        <v>25794800</v>
      </c>
      <c r="APE15" s="1">
        <f>LOOKUP($A15,'DMG Tables'!$P$2:$P$35,'DMG Tables'!$O$2:$O$35)*APE$1*LOOKUP(APE$1,'DMG Tables'!$G$2:$G$7,'DMG Tables'!$H$2:$H$7)</f>
        <v>25818400</v>
      </c>
      <c r="APF15" s="1">
        <f>LOOKUP($A15,'DMG Tables'!$P$2:$P$35,'DMG Tables'!$O$2:$O$35)*APF$1*LOOKUP(APF$1,'DMG Tables'!$G$2:$G$7,'DMG Tables'!$H$2:$H$7)</f>
        <v>25842000</v>
      </c>
      <c r="APG15" s="1">
        <f>LOOKUP($A15,'DMG Tables'!$P$2:$P$35,'DMG Tables'!$O$2:$O$35)*APG$1*LOOKUP(APG$1,'DMG Tables'!$G$2:$G$7,'DMG Tables'!$H$2:$H$7)</f>
        <v>25865600</v>
      </c>
      <c r="APH15" s="1">
        <f>LOOKUP($A15,'DMG Tables'!$P$2:$P$35,'DMG Tables'!$O$2:$O$35)*APH$1*LOOKUP(APH$1,'DMG Tables'!$G$2:$G$7,'DMG Tables'!$H$2:$H$7)</f>
        <v>25889200</v>
      </c>
      <c r="API15" s="1">
        <f>LOOKUP($A15,'DMG Tables'!$P$2:$P$35,'DMG Tables'!$O$2:$O$35)*API$1*LOOKUP(API$1,'DMG Tables'!$G$2:$G$7,'DMG Tables'!$H$2:$H$7)</f>
        <v>25912800</v>
      </c>
      <c r="APJ15" s="1">
        <f>LOOKUP($A15,'DMG Tables'!$P$2:$P$35,'DMG Tables'!$O$2:$O$35)*APJ$1*LOOKUP(APJ$1,'DMG Tables'!$G$2:$G$7,'DMG Tables'!$H$2:$H$7)</f>
        <v>25936400</v>
      </c>
      <c r="APK15" s="1">
        <f>LOOKUP($A15,'DMG Tables'!$P$2:$P$35,'DMG Tables'!$O$2:$O$35)*APK$1*LOOKUP(APK$1,'DMG Tables'!$G$2:$G$7,'DMG Tables'!$H$2:$H$7)</f>
        <v>25960000</v>
      </c>
      <c r="APL15" s="1">
        <f>LOOKUP($A15,'DMG Tables'!$P$2:$P$35,'DMG Tables'!$O$2:$O$35)*APL$1*LOOKUP(APL$1,'DMG Tables'!$G$2:$G$7,'DMG Tables'!$H$2:$H$7)</f>
        <v>25983600</v>
      </c>
      <c r="APM15" s="1">
        <f>LOOKUP($A15,'DMG Tables'!$P$2:$P$35,'DMG Tables'!$O$2:$O$35)*APM$1*LOOKUP(APM$1,'DMG Tables'!$G$2:$G$7,'DMG Tables'!$H$2:$H$7)</f>
        <v>26007200</v>
      </c>
      <c r="APN15" s="1">
        <f>LOOKUP($A15,'DMG Tables'!$P$2:$P$35,'DMG Tables'!$O$2:$O$35)*APN$1*LOOKUP(APN$1,'DMG Tables'!$G$2:$G$7,'DMG Tables'!$H$2:$H$7)</f>
        <v>26030800</v>
      </c>
      <c r="APO15" s="1">
        <f>LOOKUP($A15,'DMG Tables'!$P$2:$P$35,'DMG Tables'!$O$2:$O$35)*APO$1*LOOKUP(APO$1,'DMG Tables'!$G$2:$G$7,'DMG Tables'!$H$2:$H$7)</f>
        <v>26054400</v>
      </c>
      <c r="APP15" s="1">
        <f>LOOKUP($A15,'DMG Tables'!$P$2:$P$35,'DMG Tables'!$O$2:$O$35)*APP$1*LOOKUP(APP$1,'DMG Tables'!$G$2:$G$7,'DMG Tables'!$H$2:$H$7)</f>
        <v>26078000</v>
      </c>
      <c r="APQ15" s="1">
        <f>LOOKUP($A15,'DMG Tables'!$P$2:$P$35,'DMG Tables'!$O$2:$O$35)*APQ$1*LOOKUP(APQ$1,'DMG Tables'!$G$2:$G$7,'DMG Tables'!$H$2:$H$7)</f>
        <v>26101600</v>
      </c>
      <c r="APR15" s="1">
        <f>LOOKUP($A15,'DMG Tables'!$P$2:$P$35,'DMG Tables'!$O$2:$O$35)*APR$1*LOOKUP(APR$1,'DMG Tables'!$G$2:$G$7,'DMG Tables'!$H$2:$H$7)</f>
        <v>26125200</v>
      </c>
      <c r="APS15" s="1">
        <f>LOOKUP($A15,'DMG Tables'!$P$2:$P$35,'DMG Tables'!$O$2:$O$35)*APS$1*LOOKUP(APS$1,'DMG Tables'!$G$2:$G$7,'DMG Tables'!$H$2:$H$7)</f>
        <v>26148800</v>
      </c>
      <c r="APT15" s="1">
        <f>LOOKUP($A15,'DMG Tables'!$P$2:$P$35,'DMG Tables'!$O$2:$O$35)*APT$1*LOOKUP(APT$1,'DMG Tables'!$G$2:$G$7,'DMG Tables'!$H$2:$H$7)</f>
        <v>26172400</v>
      </c>
      <c r="APU15" s="1">
        <f>LOOKUP($A15,'DMG Tables'!$P$2:$P$35,'DMG Tables'!$O$2:$O$35)*APU$1*LOOKUP(APU$1,'DMG Tables'!$G$2:$G$7,'DMG Tables'!$H$2:$H$7)</f>
        <v>26196000</v>
      </c>
      <c r="APV15" s="1">
        <f>LOOKUP($A15,'DMG Tables'!$P$2:$P$35,'DMG Tables'!$O$2:$O$35)*APV$1*LOOKUP(APV$1,'DMG Tables'!$G$2:$G$7,'DMG Tables'!$H$2:$H$7)</f>
        <v>26219600</v>
      </c>
      <c r="APW15" s="1">
        <f>LOOKUP($A15,'DMG Tables'!$P$2:$P$35,'DMG Tables'!$O$2:$O$35)*APW$1*LOOKUP(APW$1,'DMG Tables'!$G$2:$G$7,'DMG Tables'!$H$2:$H$7)</f>
        <v>26243200</v>
      </c>
      <c r="APX15" s="1">
        <f>LOOKUP($A15,'DMG Tables'!$P$2:$P$35,'DMG Tables'!$O$2:$O$35)*APX$1*LOOKUP(APX$1,'DMG Tables'!$G$2:$G$7,'DMG Tables'!$H$2:$H$7)</f>
        <v>26266800</v>
      </c>
      <c r="APY15" s="1">
        <f>LOOKUP($A15,'DMG Tables'!$P$2:$P$35,'DMG Tables'!$O$2:$O$35)*APY$1*LOOKUP(APY$1,'DMG Tables'!$G$2:$G$7,'DMG Tables'!$H$2:$H$7)</f>
        <v>26290400</v>
      </c>
      <c r="APZ15" s="1">
        <f>LOOKUP($A15,'DMG Tables'!$P$2:$P$35,'DMG Tables'!$O$2:$O$35)*APZ$1*LOOKUP(APZ$1,'DMG Tables'!$G$2:$G$7,'DMG Tables'!$H$2:$H$7)</f>
        <v>26314000</v>
      </c>
      <c r="AQA15" s="1">
        <f>LOOKUP($A15,'DMG Tables'!$P$2:$P$35,'DMG Tables'!$O$2:$O$35)*AQA$1*LOOKUP(AQA$1,'DMG Tables'!$G$2:$G$7,'DMG Tables'!$H$2:$H$7)</f>
        <v>26337600</v>
      </c>
      <c r="AQB15" s="1">
        <f>LOOKUP($A15,'DMG Tables'!$P$2:$P$35,'DMG Tables'!$O$2:$O$35)*AQB$1*LOOKUP(AQB$1,'DMG Tables'!$G$2:$G$7,'DMG Tables'!$H$2:$H$7)</f>
        <v>26361200</v>
      </c>
      <c r="AQC15" s="1">
        <f>LOOKUP($A15,'DMG Tables'!$P$2:$P$35,'DMG Tables'!$O$2:$O$35)*AQC$1*LOOKUP(AQC$1,'DMG Tables'!$G$2:$G$7,'DMG Tables'!$H$2:$H$7)</f>
        <v>26384800</v>
      </c>
      <c r="AQD15" s="1">
        <f>LOOKUP($A15,'DMG Tables'!$P$2:$P$35,'DMG Tables'!$O$2:$O$35)*AQD$1*LOOKUP(AQD$1,'DMG Tables'!$G$2:$G$7,'DMG Tables'!$H$2:$H$7)</f>
        <v>26408400</v>
      </c>
      <c r="AQE15" s="1">
        <f>LOOKUP($A15,'DMG Tables'!$P$2:$P$35,'DMG Tables'!$O$2:$O$35)*AQE$1*LOOKUP(AQE$1,'DMG Tables'!$G$2:$G$7,'DMG Tables'!$H$2:$H$7)</f>
        <v>26432000</v>
      </c>
      <c r="AQF15" s="1">
        <f>LOOKUP($A15,'DMG Tables'!$P$2:$P$35,'DMG Tables'!$O$2:$O$35)*AQF$1*LOOKUP(AQF$1,'DMG Tables'!$G$2:$G$7,'DMG Tables'!$H$2:$H$7)</f>
        <v>26455600</v>
      </c>
      <c r="AQG15" s="1">
        <f>LOOKUP($A15,'DMG Tables'!$P$2:$P$35,'DMG Tables'!$O$2:$O$35)*AQG$1*LOOKUP(AQG$1,'DMG Tables'!$G$2:$G$7,'DMG Tables'!$H$2:$H$7)</f>
        <v>26479200</v>
      </c>
      <c r="AQH15" s="1">
        <f>LOOKUP($A15,'DMG Tables'!$P$2:$P$35,'DMG Tables'!$O$2:$O$35)*AQH$1*LOOKUP(AQH$1,'DMG Tables'!$G$2:$G$7,'DMG Tables'!$H$2:$H$7)</f>
        <v>26502800</v>
      </c>
      <c r="AQI15" s="1">
        <f>LOOKUP($A15,'DMG Tables'!$P$2:$P$35,'DMG Tables'!$O$2:$O$35)*AQI$1*LOOKUP(AQI$1,'DMG Tables'!$G$2:$G$7,'DMG Tables'!$H$2:$H$7)</f>
        <v>26526400</v>
      </c>
      <c r="AQJ15" s="1">
        <f>LOOKUP($A15,'DMG Tables'!$P$2:$P$35,'DMG Tables'!$O$2:$O$35)*AQJ$1*LOOKUP(AQJ$1,'DMG Tables'!$G$2:$G$7,'DMG Tables'!$H$2:$H$7)</f>
        <v>26550000</v>
      </c>
      <c r="AQK15" s="1">
        <f>LOOKUP($A15,'DMG Tables'!$P$2:$P$35,'DMG Tables'!$O$2:$O$35)*AQK$1*LOOKUP(AQK$1,'DMG Tables'!$G$2:$G$7,'DMG Tables'!$H$2:$H$7)</f>
        <v>26573600</v>
      </c>
      <c r="AQL15" s="1">
        <f>LOOKUP($A15,'DMG Tables'!$P$2:$P$35,'DMG Tables'!$O$2:$O$35)*AQL$1*LOOKUP(AQL$1,'DMG Tables'!$G$2:$G$7,'DMG Tables'!$H$2:$H$7)</f>
        <v>26597200</v>
      </c>
      <c r="AQM15" s="1">
        <f>LOOKUP($A15,'DMG Tables'!$P$2:$P$35,'DMG Tables'!$O$2:$O$35)*AQM$1*LOOKUP(AQM$1,'DMG Tables'!$G$2:$G$7,'DMG Tables'!$H$2:$H$7)</f>
        <v>26620800</v>
      </c>
      <c r="AQN15" s="1">
        <f>LOOKUP($A15,'DMG Tables'!$P$2:$P$35,'DMG Tables'!$O$2:$O$35)*AQN$1*LOOKUP(AQN$1,'DMG Tables'!$G$2:$G$7,'DMG Tables'!$H$2:$H$7)</f>
        <v>26644400</v>
      </c>
      <c r="AQO15" s="1">
        <f>LOOKUP($A15,'DMG Tables'!$P$2:$P$35,'DMG Tables'!$O$2:$O$35)*AQO$1*LOOKUP(AQO$1,'DMG Tables'!$G$2:$G$7,'DMG Tables'!$H$2:$H$7)</f>
        <v>26668000</v>
      </c>
      <c r="AQP15" s="1">
        <f>LOOKUP($A15,'DMG Tables'!$P$2:$P$35,'DMG Tables'!$O$2:$O$35)*AQP$1*LOOKUP(AQP$1,'DMG Tables'!$G$2:$G$7,'DMG Tables'!$H$2:$H$7)</f>
        <v>26691600</v>
      </c>
      <c r="AQQ15" s="1">
        <f>LOOKUP($A15,'DMG Tables'!$P$2:$P$35,'DMG Tables'!$O$2:$O$35)*AQQ$1*LOOKUP(AQQ$1,'DMG Tables'!$G$2:$G$7,'DMG Tables'!$H$2:$H$7)</f>
        <v>26715200</v>
      </c>
      <c r="AQR15" s="1">
        <f>LOOKUP($A15,'DMG Tables'!$P$2:$P$35,'DMG Tables'!$O$2:$O$35)*AQR$1*LOOKUP(AQR$1,'DMG Tables'!$G$2:$G$7,'DMG Tables'!$H$2:$H$7)</f>
        <v>26738800</v>
      </c>
      <c r="AQS15" s="1">
        <f>LOOKUP($A15,'DMG Tables'!$P$2:$P$35,'DMG Tables'!$O$2:$O$35)*AQS$1*LOOKUP(AQS$1,'DMG Tables'!$G$2:$G$7,'DMG Tables'!$H$2:$H$7)</f>
        <v>26762400</v>
      </c>
      <c r="AQT15" s="1">
        <f>LOOKUP($A15,'DMG Tables'!$P$2:$P$35,'DMG Tables'!$O$2:$O$35)*AQT$1*LOOKUP(AQT$1,'DMG Tables'!$G$2:$G$7,'DMG Tables'!$H$2:$H$7)</f>
        <v>26786000</v>
      </c>
      <c r="AQU15" s="1">
        <f>LOOKUP($A15,'DMG Tables'!$P$2:$P$35,'DMG Tables'!$O$2:$O$35)*AQU$1*LOOKUP(AQU$1,'DMG Tables'!$G$2:$G$7,'DMG Tables'!$H$2:$H$7)</f>
        <v>26809600</v>
      </c>
      <c r="AQV15" s="1">
        <f>LOOKUP($A15,'DMG Tables'!$P$2:$P$35,'DMG Tables'!$O$2:$O$35)*AQV$1*LOOKUP(AQV$1,'DMG Tables'!$G$2:$G$7,'DMG Tables'!$H$2:$H$7)</f>
        <v>26833200</v>
      </c>
      <c r="AQW15" s="1">
        <f>LOOKUP($A15,'DMG Tables'!$P$2:$P$35,'DMG Tables'!$O$2:$O$35)*AQW$1*LOOKUP(AQW$1,'DMG Tables'!$G$2:$G$7,'DMG Tables'!$H$2:$H$7)</f>
        <v>26856800</v>
      </c>
      <c r="AQX15" s="1">
        <f>LOOKUP($A15,'DMG Tables'!$P$2:$P$35,'DMG Tables'!$O$2:$O$35)*AQX$1*LOOKUP(AQX$1,'DMG Tables'!$G$2:$G$7,'DMG Tables'!$H$2:$H$7)</f>
        <v>26880400</v>
      </c>
      <c r="AQY15" s="1">
        <f>LOOKUP($A15,'DMG Tables'!$P$2:$P$35,'DMG Tables'!$O$2:$O$35)*AQY$1*LOOKUP(AQY$1,'DMG Tables'!$G$2:$G$7,'DMG Tables'!$H$2:$H$7)</f>
        <v>26904000</v>
      </c>
      <c r="AQZ15" s="1">
        <f>LOOKUP($A15,'DMG Tables'!$P$2:$P$35,'DMG Tables'!$O$2:$O$35)*AQZ$1*LOOKUP(AQZ$1,'DMG Tables'!$G$2:$G$7,'DMG Tables'!$H$2:$H$7)</f>
        <v>26927600</v>
      </c>
      <c r="ARA15" s="1">
        <f>LOOKUP($A15,'DMG Tables'!$P$2:$P$35,'DMG Tables'!$O$2:$O$35)*ARA$1*LOOKUP(ARA$1,'DMG Tables'!$G$2:$G$7,'DMG Tables'!$H$2:$H$7)</f>
        <v>26951200</v>
      </c>
      <c r="ARB15" s="1">
        <f>LOOKUP($A15,'DMG Tables'!$P$2:$P$35,'DMG Tables'!$O$2:$O$35)*ARB$1*LOOKUP(ARB$1,'DMG Tables'!$G$2:$G$7,'DMG Tables'!$H$2:$H$7)</f>
        <v>26974800</v>
      </c>
      <c r="ARC15" s="1">
        <f>LOOKUP($A15,'DMG Tables'!$P$2:$P$35,'DMG Tables'!$O$2:$O$35)*ARC$1*LOOKUP(ARC$1,'DMG Tables'!$G$2:$G$7,'DMG Tables'!$H$2:$H$7)</f>
        <v>26998400</v>
      </c>
      <c r="ARD15" s="1">
        <f>LOOKUP($A15,'DMG Tables'!$P$2:$P$35,'DMG Tables'!$O$2:$O$35)*ARD$1*LOOKUP(ARD$1,'DMG Tables'!$G$2:$G$7,'DMG Tables'!$H$2:$H$7)</f>
        <v>27022000</v>
      </c>
      <c r="ARE15" s="1">
        <f>LOOKUP($A15,'DMG Tables'!$P$2:$P$35,'DMG Tables'!$O$2:$O$35)*ARE$1*LOOKUP(ARE$1,'DMG Tables'!$G$2:$G$7,'DMG Tables'!$H$2:$H$7)</f>
        <v>27045600</v>
      </c>
      <c r="ARF15" s="1">
        <f>LOOKUP($A15,'DMG Tables'!$P$2:$P$35,'DMG Tables'!$O$2:$O$35)*ARF$1*LOOKUP(ARF$1,'DMG Tables'!$G$2:$G$7,'DMG Tables'!$H$2:$H$7)</f>
        <v>27069200</v>
      </c>
      <c r="ARG15" s="1">
        <f>LOOKUP($A15,'DMG Tables'!$P$2:$P$35,'DMG Tables'!$O$2:$O$35)*ARG$1*LOOKUP(ARG$1,'DMG Tables'!$G$2:$G$7,'DMG Tables'!$H$2:$H$7)</f>
        <v>27092800</v>
      </c>
      <c r="ARH15" s="1">
        <f>LOOKUP($A15,'DMG Tables'!$P$2:$P$35,'DMG Tables'!$O$2:$O$35)*ARH$1*LOOKUP(ARH$1,'DMG Tables'!$G$2:$G$7,'DMG Tables'!$H$2:$H$7)</f>
        <v>27116400</v>
      </c>
      <c r="ARI15" s="1">
        <f>LOOKUP($A15,'DMG Tables'!$P$2:$P$35,'DMG Tables'!$O$2:$O$35)*ARI$1*LOOKUP(ARI$1,'DMG Tables'!$G$2:$G$7,'DMG Tables'!$H$2:$H$7)</f>
        <v>27140000</v>
      </c>
      <c r="ARJ15" s="1">
        <f>LOOKUP($A15,'DMG Tables'!$P$2:$P$35,'DMG Tables'!$O$2:$O$35)*ARJ$1*LOOKUP(ARJ$1,'DMG Tables'!$G$2:$G$7,'DMG Tables'!$H$2:$H$7)</f>
        <v>27163600</v>
      </c>
      <c r="ARK15" s="1">
        <f>LOOKUP($A15,'DMG Tables'!$P$2:$P$35,'DMG Tables'!$O$2:$O$35)*ARK$1*LOOKUP(ARK$1,'DMG Tables'!$G$2:$G$7,'DMG Tables'!$H$2:$H$7)</f>
        <v>27187200</v>
      </c>
      <c r="ARL15" s="1">
        <f>LOOKUP($A15,'DMG Tables'!$P$2:$P$35,'DMG Tables'!$O$2:$O$35)*ARL$1*LOOKUP(ARL$1,'DMG Tables'!$G$2:$G$7,'DMG Tables'!$H$2:$H$7)</f>
        <v>27210800</v>
      </c>
      <c r="ARM15" s="1">
        <f>LOOKUP($A15,'DMG Tables'!$P$2:$P$35,'DMG Tables'!$O$2:$O$35)*ARM$1*LOOKUP(ARM$1,'DMG Tables'!$G$2:$G$7,'DMG Tables'!$H$2:$H$7)</f>
        <v>27234400</v>
      </c>
      <c r="ARN15" s="1">
        <f>LOOKUP($A15,'DMG Tables'!$P$2:$P$35,'DMG Tables'!$O$2:$O$35)*ARN$1*LOOKUP(ARN$1,'DMG Tables'!$G$2:$G$7,'DMG Tables'!$H$2:$H$7)</f>
        <v>27258000</v>
      </c>
      <c r="ARO15" s="1">
        <f>LOOKUP($A15,'DMG Tables'!$P$2:$P$35,'DMG Tables'!$O$2:$O$35)*ARO$1*LOOKUP(ARO$1,'DMG Tables'!$G$2:$G$7,'DMG Tables'!$H$2:$H$7)</f>
        <v>27281600</v>
      </c>
      <c r="ARP15" s="1">
        <f>LOOKUP($A15,'DMG Tables'!$P$2:$P$35,'DMG Tables'!$O$2:$O$35)*ARP$1*LOOKUP(ARP$1,'DMG Tables'!$G$2:$G$7,'DMG Tables'!$H$2:$H$7)</f>
        <v>27305200</v>
      </c>
      <c r="ARQ15" s="1">
        <f>LOOKUP($A15,'DMG Tables'!$P$2:$P$35,'DMG Tables'!$O$2:$O$35)*ARQ$1*LOOKUP(ARQ$1,'DMG Tables'!$G$2:$G$7,'DMG Tables'!$H$2:$H$7)</f>
        <v>27328800</v>
      </c>
      <c r="ARR15" s="1">
        <f>LOOKUP($A15,'DMG Tables'!$P$2:$P$35,'DMG Tables'!$O$2:$O$35)*ARR$1*LOOKUP(ARR$1,'DMG Tables'!$G$2:$G$7,'DMG Tables'!$H$2:$H$7)</f>
        <v>27352400</v>
      </c>
      <c r="ARS15" s="1">
        <f>LOOKUP($A15,'DMG Tables'!$P$2:$P$35,'DMG Tables'!$O$2:$O$35)*ARS$1*LOOKUP(ARS$1,'DMG Tables'!$G$2:$G$7,'DMG Tables'!$H$2:$H$7)</f>
        <v>27376000</v>
      </c>
      <c r="ART15" s="1">
        <f>LOOKUP($A15,'DMG Tables'!$P$2:$P$35,'DMG Tables'!$O$2:$O$35)*ART$1*LOOKUP(ART$1,'DMG Tables'!$G$2:$G$7,'DMG Tables'!$H$2:$H$7)</f>
        <v>27399600</v>
      </c>
      <c r="ARU15" s="1">
        <f>LOOKUP($A15,'DMG Tables'!$P$2:$P$35,'DMG Tables'!$O$2:$O$35)*ARU$1*LOOKUP(ARU$1,'DMG Tables'!$G$2:$G$7,'DMG Tables'!$H$2:$H$7)</f>
        <v>27423200</v>
      </c>
      <c r="ARV15" s="1">
        <f>LOOKUP($A15,'DMG Tables'!$P$2:$P$35,'DMG Tables'!$O$2:$O$35)*ARV$1*LOOKUP(ARV$1,'DMG Tables'!$G$2:$G$7,'DMG Tables'!$H$2:$H$7)</f>
        <v>27446800</v>
      </c>
      <c r="ARW15" s="1">
        <f>LOOKUP($A15,'DMG Tables'!$P$2:$P$35,'DMG Tables'!$O$2:$O$35)*ARW$1*LOOKUP(ARW$1,'DMG Tables'!$G$2:$G$7,'DMG Tables'!$H$2:$H$7)</f>
        <v>27470400</v>
      </c>
      <c r="ARX15" s="1">
        <f>LOOKUP($A15,'DMG Tables'!$P$2:$P$35,'DMG Tables'!$O$2:$O$35)*ARX$1*LOOKUP(ARX$1,'DMG Tables'!$G$2:$G$7,'DMG Tables'!$H$2:$H$7)</f>
        <v>27494000</v>
      </c>
      <c r="ARY15" s="1">
        <f>LOOKUP($A15,'DMG Tables'!$P$2:$P$35,'DMG Tables'!$O$2:$O$35)*ARY$1*LOOKUP(ARY$1,'DMG Tables'!$G$2:$G$7,'DMG Tables'!$H$2:$H$7)</f>
        <v>27517600</v>
      </c>
      <c r="ARZ15" s="1">
        <f>LOOKUP($A15,'DMG Tables'!$P$2:$P$35,'DMG Tables'!$O$2:$O$35)*ARZ$1*LOOKUP(ARZ$1,'DMG Tables'!$G$2:$G$7,'DMG Tables'!$H$2:$H$7)</f>
        <v>27541200</v>
      </c>
      <c r="ASA15" s="1">
        <f>LOOKUP($A15,'DMG Tables'!$P$2:$P$35,'DMG Tables'!$O$2:$O$35)*ASA$1*LOOKUP(ASA$1,'DMG Tables'!$G$2:$G$7,'DMG Tables'!$H$2:$H$7)</f>
        <v>27564800</v>
      </c>
      <c r="ASB15" s="1">
        <f>LOOKUP($A15,'DMG Tables'!$P$2:$P$35,'DMG Tables'!$O$2:$O$35)*ASB$1*LOOKUP(ASB$1,'DMG Tables'!$G$2:$G$7,'DMG Tables'!$H$2:$H$7)</f>
        <v>27588400</v>
      </c>
      <c r="ASC15" s="1">
        <f>LOOKUP($A15,'DMG Tables'!$P$2:$P$35,'DMG Tables'!$O$2:$O$35)*ASC$1*LOOKUP(ASC$1,'DMG Tables'!$G$2:$G$7,'DMG Tables'!$H$2:$H$7)</f>
        <v>27612000</v>
      </c>
      <c r="ASD15" s="1">
        <f>LOOKUP($A15,'DMG Tables'!$P$2:$P$35,'DMG Tables'!$O$2:$O$35)*ASD$1*LOOKUP(ASD$1,'DMG Tables'!$G$2:$G$7,'DMG Tables'!$H$2:$H$7)</f>
        <v>27635600</v>
      </c>
      <c r="ASE15" s="1">
        <f>LOOKUP($A15,'DMG Tables'!$P$2:$P$35,'DMG Tables'!$O$2:$O$35)*ASE$1*LOOKUP(ASE$1,'DMG Tables'!$G$2:$G$7,'DMG Tables'!$H$2:$H$7)</f>
        <v>27659200</v>
      </c>
      <c r="ASF15" s="1">
        <f>LOOKUP($A15,'DMG Tables'!$P$2:$P$35,'DMG Tables'!$O$2:$O$35)*ASF$1*LOOKUP(ASF$1,'DMG Tables'!$G$2:$G$7,'DMG Tables'!$H$2:$H$7)</f>
        <v>27682800</v>
      </c>
      <c r="ASG15" s="1">
        <f>LOOKUP($A15,'DMG Tables'!$P$2:$P$35,'DMG Tables'!$O$2:$O$35)*ASG$1*LOOKUP(ASG$1,'DMG Tables'!$G$2:$G$7,'DMG Tables'!$H$2:$H$7)</f>
        <v>27706400</v>
      </c>
      <c r="ASH15" s="1">
        <f>LOOKUP($A15,'DMG Tables'!$P$2:$P$35,'DMG Tables'!$O$2:$O$35)*ASH$1*LOOKUP(ASH$1,'DMG Tables'!$G$2:$G$7,'DMG Tables'!$H$2:$H$7)</f>
        <v>27730000</v>
      </c>
      <c r="ASI15" s="1">
        <f>LOOKUP($A15,'DMG Tables'!$P$2:$P$35,'DMG Tables'!$O$2:$O$35)*ASI$1*LOOKUP(ASI$1,'DMG Tables'!$G$2:$G$7,'DMG Tables'!$H$2:$H$7)</f>
        <v>27753600</v>
      </c>
      <c r="ASJ15" s="1">
        <f>LOOKUP($A15,'DMG Tables'!$P$2:$P$35,'DMG Tables'!$O$2:$O$35)*ASJ$1*LOOKUP(ASJ$1,'DMG Tables'!$G$2:$G$7,'DMG Tables'!$H$2:$H$7)</f>
        <v>27777200</v>
      </c>
      <c r="ASK15" s="1">
        <f>LOOKUP($A15,'DMG Tables'!$P$2:$P$35,'DMG Tables'!$O$2:$O$35)*ASK$1*LOOKUP(ASK$1,'DMG Tables'!$G$2:$G$7,'DMG Tables'!$H$2:$H$7)</f>
        <v>27800800</v>
      </c>
      <c r="ASL15" s="1">
        <f>LOOKUP($A15,'DMG Tables'!$P$2:$P$35,'DMG Tables'!$O$2:$O$35)*ASL$1*LOOKUP(ASL$1,'DMG Tables'!$G$2:$G$7,'DMG Tables'!$H$2:$H$7)</f>
        <v>27824400</v>
      </c>
      <c r="ASM15" s="1">
        <f>LOOKUP($A15,'DMG Tables'!$P$2:$P$35,'DMG Tables'!$O$2:$O$35)*ASM$1*LOOKUP(ASM$1,'DMG Tables'!$G$2:$G$7,'DMG Tables'!$H$2:$H$7)</f>
        <v>27848000</v>
      </c>
      <c r="ASN15" s="1">
        <f>LOOKUP($A15,'DMG Tables'!$P$2:$P$35,'DMG Tables'!$O$2:$O$35)*ASN$1*LOOKUP(ASN$1,'DMG Tables'!$G$2:$G$7,'DMG Tables'!$H$2:$H$7)</f>
        <v>27871600</v>
      </c>
      <c r="ASO15" s="1">
        <f>LOOKUP($A15,'DMG Tables'!$P$2:$P$35,'DMG Tables'!$O$2:$O$35)*ASO$1*LOOKUP(ASO$1,'DMG Tables'!$G$2:$G$7,'DMG Tables'!$H$2:$H$7)</f>
        <v>27895200</v>
      </c>
      <c r="ASP15" s="1">
        <f>LOOKUP($A15,'DMG Tables'!$P$2:$P$35,'DMG Tables'!$O$2:$O$35)*ASP$1*LOOKUP(ASP$1,'DMG Tables'!$G$2:$G$7,'DMG Tables'!$H$2:$H$7)</f>
        <v>27918800</v>
      </c>
      <c r="ASQ15" s="1">
        <f>LOOKUP($A15,'DMG Tables'!$P$2:$P$35,'DMG Tables'!$O$2:$O$35)*ASQ$1*LOOKUP(ASQ$1,'DMG Tables'!$G$2:$G$7,'DMG Tables'!$H$2:$H$7)</f>
        <v>27942400</v>
      </c>
      <c r="ASR15" s="1">
        <f>LOOKUP($A15,'DMG Tables'!$P$2:$P$35,'DMG Tables'!$O$2:$O$35)*ASR$1*LOOKUP(ASR$1,'DMG Tables'!$G$2:$G$7,'DMG Tables'!$H$2:$H$7)</f>
        <v>27966000</v>
      </c>
      <c r="ASS15" s="1">
        <f>LOOKUP($A15,'DMG Tables'!$P$2:$P$35,'DMG Tables'!$O$2:$O$35)*ASS$1*LOOKUP(ASS$1,'DMG Tables'!$G$2:$G$7,'DMG Tables'!$H$2:$H$7)</f>
        <v>27989600</v>
      </c>
      <c r="AST15" s="1">
        <f>LOOKUP($A15,'DMG Tables'!$P$2:$P$35,'DMG Tables'!$O$2:$O$35)*AST$1*LOOKUP(AST$1,'DMG Tables'!$G$2:$G$7,'DMG Tables'!$H$2:$H$7)</f>
        <v>28013200</v>
      </c>
      <c r="ASU15" s="1">
        <f>LOOKUP($A15,'DMG Tables'!$P$2:$P$35,'DMG Tables'!$O$2:$O$35)*ASU$1*LOOKUP(ASU$1,'DMG Tables'!$G$2:$G$7,'DMG Tables'!$H$2:$H$7)</f>
        <v>28036800</v>
      </c>
      <c r="ASV15" s="1">
        <f>LOOKUP($A15,'DMG Tables'!$P$2:$P$35,'DMG Tables'!$O$2:$O$35)*ASV$1*LOOKUP(ASV$1,'DMG Tables'!$G$2:$G$7,'DMG Tables'!$H$2:$H$7)</f>
        <v>28060400</v>
      </c>
      <c r="ASW15" s="1">
        <f>LOOKUP($A15,'DMG Tables'!$P$2:$P$35,'DMG Tables'!$O$2:$O$35)*ASW$1*LOOKUP(ASW$1,'DMG Tables'!$G$2:$G$7,'DMG Tables'!$H$2:$H$7)</f>
        <v>28084000</v>
      </c>
      <c r="ASX15" s="1">
        <f>LOOKUP($A15,'DMG Tables'!$P$2:$P$35,'DMG Tables'!$O$2:$O$35)*ASX$1*LOOKUP(ASX$1,'DMG Tables'!$G$2:$G$7,'DMG Tables'!$H$2:$H$7)</f>
        <v>28107600</v>
      </c>
      <c r="ASY15" s="1">
        <f>LOOKUP($A15,'DMG Tables'!$P$2:$P$35,'DMG Tables'!$O$2:$O$35)*ASY$1*LOOKUP(ASY$1,'DMG Tables'!$G$2:$G$7,'DMG Tables'!$H$2:$H$7)</f>
        <v>28131200</v>
      </c>
      <c r="ASZ15" s="1">
        <f>LOOKUP($A15,'DMG Tables'!$P$2:$P$35,'DMG Tables'!$O$2:$O$35)*ASZ$1*LOOKUP(ASZ$1,'DMG Tables'!$G$2:$G$7,'DMG Tables'!$H$2:$H$7)</f>
        <v>28154800</v>
      </c>
      <c r="ATA15" s="1">
        <f>LOOKUP($A15,'DMG Tables'!$P$2:$P$35,'DMG Tables'!$O$2:$O$35)*ATA$1*LOOKUP(ATA$1,'DMG Tables'!$G$2:$G$7,'DMG Tables'!$H$2:$H$7)</f>
        <v>28178400</v>
      </c>
      <c r="ATB15" s="1">
        <f>LOOKUP($A15,'DMG Tables'!$P$2:$P$35,'DMG Tables'!$O$2:$O$35)*ATB$1*LOOKUP(ATB$1,'DMG Tables'!$G$2:$G$7,'DMG Tables'!$H$2:$H$7)</f>
        <v>28202000</v>
      </c>
      <c r="ATC15" s="1">
        <f>LOOKUP($A15,'DMG Tables'!$P$2:$P$35,'DMG Tables'!$O$2:$O$35)*ATC$1*LOOKUP(ATC$1,'DMG Tables'!$G$2:$G$7,'DMG Tables'!$H$2:$H$7)</f>
        <v>28225600</v>
      </c>
      <c r="ATD15" s="1">
        <f>LOOKUP($A15,'DMG Tables'!$P$2:$P$35,'DMG Tables'!$O$2:$O$35)*ATD$1*LOOKUP(ATD$1,'DMG Tables'!$G$2:$G$7,'DMG Tables'!$H$2:$H$7)</f>
        <v>28249200</v>
      </c>
      <c r="ATE15" s="1">
        <f>LOOKUP($A15,'DMG Tables'!$P$2:$P$35,'DMG Tables'!$O$2:$O$35)*ATE$1*LOOKUP(ATE$1,'DMG Tables'!$G$2:$G$7,'DMG Tables'!$H$2:$H$7)</f>
        <v>28272800</v>
      </c>
      <c r="ATF15" s="1">
        <f>LOOKUP($A15,'DMG Tables'!$P$2:$P$35,'DMG Tables'!$O$2:$O$35)*ATF$1*LOOKUP(ATF$1,'DMG Tables'!$G$2:$G$7,'DMG Tables'!$H$2:$H$7)</f>
        <v>28296400</v>
      </c>
      <c r="ATG15" s="1">
        <f>LOOKUP($A15,'DMG Tables'!$P$2:$P$35,'DMG Tables'!$O$2:$O$35)*ATG$1*LOOKUP(ATG$1,'DMG Tables'!$G$2:$G$7,'DMG Tables'!$H$2:$H$7)</f>
        <v>28320000</v>
      </c>
      <c r="ATH15" s="1">
        <f>LOOKUP($A15,'DMG Tables'!$P$2:$P$35,'DMG Tables'!$O$2:$O$35)*ATH$1*LOOKUP(ATH$1,'DMG Tables'!$G$2:$G$7,'DMG Tables'!$H$2:$H$7)</f>
        <v>28343600</v>
      </c>
      <c r="ATI15" s="1">
        <f>LOOKUP($A15,'DMG Tables'!$P$2:$P$35,'DMG Tables'!$O$2:$O$35)*ATI$1*LOOKUP(ATI$1,'DMG Tables'!$G$2:$G$7,'DMG Tables'!$H$2:$H$7)</f>
        <v>28367200</v>
      </c>
      <c r="ATJ15" s="1">
        <f>LOOKUP($A15,'DMG Tables'!$P$2:$P$35,'DMG Tables'!$O$2:$O$35)*ATJ$1*LOOKUP(ATJ$1,'DMG Tables'!$G$2:$G$7,'DMG Tables'!$H$2:$H$7)</f>
        <v>28390800</v>
      </c>
      <c r="ATK15" s="1">
        <f>LOOKUP($A15,'DMG Tables'!$P$2:$P$35,'DMG Tables'!$O$2:$O$35)*ATK$1*LOOKUP(ATK$1,'DMG Tables'!$G$2:$G$7,'DMG Tables'!$H$2:$H$7)</f>
        <v>28414400</v>
      </c>
      <c r="ATL15" s="1">
        <f>LOOKUP($A15,'DMG Tables'!$P$2:$P$35,'DMG Tables'!$O$2:$O$35)*ATL$1*LOOKUP(ATL$1,'DMG Tables'!$G$2:$G$7,'DMG Tables'!$H$2:$H$7)</f>
        <v>28438000</v>
      </c>
      <c r="ATM15" s="1">
        <f>LOOKUP($A15,'DMG Tables'!$P$2:$P$35,'DMG Tables'!$O$2:$O$35)*ATM$1*LOOKUP(ATM$1,'DMG Tables'!$G$2:$G$7,'DMG Tables'!$H$2:$H$7)</f>
        <v>28461600</v>
      </c>
      <c r="ATN15" s="1">
        <f>LOOKUP($A15,'DMG Tables'!$P$2:$P$35,'DMG Tables'!$O$2:$O$35)*ATN$1*LOOKUP(ATN$1,'DMG Tables'!$G$2:$G$7,'DMG Tables'!$H$2:$H$7)</f>
        <v>28485200</v>
      </c>
      <c r="ATO15" s="1">
        <f>LOOKUP($A15,'DMG Tables'!$P$2:$P$35,'DMG Tables'!$O$2:$O$35)*ATO$1*LOOKUP(ATO$1,'DMG Tables'!$G$2:$G$7,'DMG Tables'!$H$2:$H$7)</f>
        <v>28508800</v>
      </c>
      <c r="ATP15" s="1">
        <f>LOOKUP($A15,'DMG Tables'!$P$2:$P$35,'DMG Tables'!$O$2:$O$35)*ATP$1*LOOKUP(ATP$1,'DMG Tables'!$G$2:$G$7,'DMG Tables'!$H$2:$H$7)</f>
        <v>28532400</v>
      </c>
      <c r="ATQ15" s="1">
        <f>LOOKUP($A15,'DMG Tables'!$P$2:$P$35,'DMG Tables'!$O$2:$O$35)*ATQ$1*LOOKUP(ATQ$1,'DMG Tables'!$G$2:$G$7,'DMG Tables'!$H$2:$H$7)</f>
        <v>28556000</v>
      </c>
      <c r="ATR15" s="1">
        <f>LOOKUP($A15,'DMG Tables'!$P$2:$P$35,'DMG Tables'!$O$2:$O$35)*ATR$1*LOOKUP(ATR$1,'DMG Tables'!$G$2:$G$7,'DMG Tables'!$H$2:$H$7)</f>
        <v>28579600</v>
      </c>
      <c r="ATS15" s="1">
        <f>LOOKUP($A15,'DMG Tables'!$P$2:$P$35,'DMG Tables'!$O$2:$O$35)*ATS$1*LOOKUP(ATS$1,'DMG Tables'!$G$2:$G$7,'DMG Tables'!$H$2:$H$7)</f>
        <v>28603200</v>
      </c>
      <c r="ATT15" s="1">
        <f>LOOKUP($A15,'DMG Tables'!$P$2:$P$35,'DMG Tables'!$O$2:$O$35)*ATT$1*LOOKUP(ATT$1,'DMG Tables'!$G$2:$G$7,'DMG Tables'!$H$2:$H$7)</f>
        <v>28626800</v>
      </c>
      <c r="ATU15" s="1">
        <f>LOOKUP($A15,'DMG Tables'!$P$2:$P$35,'DMG Tables'!$O$2:$O$35)*ATU$1*LOOKUP(ATU$1,'DMG Tables'!$G$2:$G$7,'DMG Tables'!$H$2:$H$7)</f>
        <v>28650400</v>
      </c>
      <c r="ATV15" s="1">
        <f>LOOKUP($A15,'DMG Tables'!$P$2:$P$35,'DMG Tables'!$O$2:$O$35)*ATV$1*LOOKUP(ATV$1,'DMG Tables'!$G$2:$G$7,'DMG Tables'!$H$2:$H$7)</f>
        <v>28674000</v>
      </c>
      <c r="ATW15" s="1">
        <f>LOOKUP($A15,'DMG Tables'!$P$2:$P$35,'DMG Tables'!$O$2:$O$35)*ATW$1*LOOKUP(ATW$1,'DMG Tables'!$G$2:$G$7,'DMG Tables'!$H$2:$H$7)</f>
        <v>28697600</v>
      </c>
      <c r="ATX15" s="1">
        <f>LOOKUP($A15,'DMG Tables'!$P$2:$P$35,'DMG Tables'!$O$2:$O$35)*ATX$1*LOOKUP(ATX$1,'DMG Tables'!$G$2:$G$7,'DMG Tables'!$H$2:$H$7)</f>
        <v>28721200</v>
      </c>
      <c r="ATY15" s="1">
        <f>LOOKUP($A15,'DMG Tables'!$P$2:$P$35,'DMG Tables'!$O$2:$O$35)*ATY$1*LOOKUP(ATY$1,'DMG Tables'!$G$2:$G$7,'DMG Tables'!$H$2:$H$7)</f>
        <v>28744800</v>
      </c>
      <c r="ATZ15" s="1">
        <f>LOOKUP($A15,'DMG Tables'!$P$2:$P$35,'DMG Tables'!$O$2:$O$35)*ATZ$1*LOOKUP(ATZ$1,'DMG Tables'!$G$2:$G$7,'DMG Tables'!$H$2:$H$7)</f>
        <v>28768400</v>
      </c>
      <c r="AUA15" s="1">
        <f>LOOKUP($A15,'DMG Tables'!$P$2:$P$35,'DMG Tables'!$O$2:$O$35)*AUA$1*LOOKUP(AUA$1,'DMG Tables'!$G$2:$G$7,'DMG Tables'!$H$2:$H$7)</f>
        <v>28792000</v>
      </c>
      <c r="AUB15" s="1">
        <f>LOOKUP($A15,'DMG Tables'!$P$2:$P$35,'DMG Tables'!$O$2:$O$35)*AUB$1*LOOKUP(AUB$1,'DMG Tables'!$G$2:$G$7,'DMG Tables'!$H$2:$H$7)</f>
        <v>28815600</v>
      </c>
      <c r="AUC15" s="1">
        <f>LOOKUP($A15,'DMG Tables'!$P$2:$P$35,'DMG Tables'!$O$2:$O$35)*AUC$1*LOOKUP(AUC$1,'DMG Tables'!$G$2:$G$7,'DMG Tables'!$H$2:$H$7)</f>
        <v>28839200</v>
      </c>
      <c r="AUD15" s="1">
        <f>LOOKUP($A15,'DMG Tables'!$P$2:$P$35,'DMG Tables'!$O$2:$O$35)*AUD$1*LOOKUP(AUD$1,'DMG Tables'!$G$2:$G$7,'DMG Tables'!$H$2:$H$7)</f>
        <v>28862800</v>
      </c>
      <c r="AUE15" s="1">
        <f>LOOKUP($A15,'DMG Tables'!$P$2:$P$35,'DMG Tables'!$O$2:$O$35)*AUE$1*LOOKUP(AUE$1,'DMG Tables'!$G$2:$G$7,'DMG Tables'!$H$2:$H$7)</f>
        <v>28886400</v>
      </c>
      <c r="AUF15" s="1">
        <f>LOOKUP($A15,'DMG Tables'!$P$2:$P$35,'DMG Tables'!$O$2:$O$35)*AUF$1*LOOKUP(AUF$1,'DMG Tables'!$G$2:$G$7,'DMG Tables'!$H$2:$H$7)</f>
        <v>28910000</v>
      </c>
      <c r="AUG15" s="1">
        <f>LOOKUP($A15,'DMG Tables'!$P$2:$P$35,'DMG Tables'!$O$2:$O$35)*AUG$1*LOOKUP(AUG$1,'DMG Tables'!$G$2:$G$7,'DMG Tables'!$H$2:$H$7)</f>
        <v>28933600</v>
      </c>
      <c r="AUH15" s="1">
        <f>LOOKUP($A15,'DMG Tables'!$P$2:$P$35,'DMG Tables'!$O$2:$O$35)*AUH$1*LOOKUP(AUH$1,'DMG Tables'!$G$2:$G$7,'DMG Tables'!$H$2:$H$7)</f>
        <v>28957200</v>
      </c>
      <c r="AUI15" s="1">
        <f>LOOKUP($A15,'DMG Tables'!$P$2:$P$35,'DMG Tables'!$O$2:$O$35)*AUI$1*LOOKUP(AUI$1,'DMG Tables'!$G$2:$G$7,'DMG Tables'!$H$2:$H$7)</f>
        <v>28980800</v>
      </c>
      <c r="AUJ15" s="1">
        <f>LOOKUP($A15,'DMG Tables'!$P$2:$P$35,'DMG Tables'!$O$2:$O$35)*AUJ$1*LOOKUP(AUJ$1,'DMG Tables'!$G$2:$G$7,'DMG Tables'!$H$2:$H$7)</f>
        <v>29004400</v>
      </c>
      <c r="AUK15" s="1">
        <f>LOOKUP($A15,'DMG Tables'!$P$2:$P$35,'DMG Tables'!$O$2:$O$35)*AUK$1*LOOKUP(AUK$1,'DMG Tables'!$G$2:$G$7,'DMG Tables'!$H$2:$H$7)</f>
        <v>29028000</v>
      </c>
      <c r="AUL15" s="1">
        <f>LOOKUP($A15,'DMG Tables'!$P$2:$P$35,'DMG Tables'!$O$2:$O$35)*AUL$1*LOOKUP(AUL$1,'DMG Tables'!$G$2:$G$7,'DMG Tables'!$H$2:$H$7)</f>
        <v>29051600</v>
      </c>
      <c r="AUM15" s="1">
        <f>LOOKUP($A15,'DMG Tables'!$P$2:$P$35,'DMG Tables'!$O$2:$O$35)*AUM$1*LOOKUP(AUM$1,'DMG Tables'!$G$2:$G$7,'DMG Tables'!$H$2:$H$7)</f>
        <v>29075200</v>
      </c>
      <c r="AUN15" s="1">
        <f>LOOKUP($A15,'DMG Tables'!$P$2:$P$35,'DMG Tables'!$O$2:$O$35)*AUN$1*LOOKUP(AUN$1,'DMG Tables'!$G$2:$G$7,'DMG Tables'!$H$2:$H$7)</f>
        <v>29098800</v>
      </c>
      <c r="AUO15" s="1">
        <f>LOOKUP($A15,'DMG Tables'!$P$2:$P$35,'DMG Tables'!$O$2:$O$35)*AUO$1*LOOKUP(AUO$1,'DMG Tables'!$G$2:$G$7,'DMG Tables'!$H$2:$H$7)</f>
        <v>29122400</v>
      </c>
      <c r="AUP15" s="1">
        <f>LOOKUP($A15,'DMG Tables'!$P$2:$P$35,'DMG Tables'!$O$2:$O$35)*AUP$1*LOOKUP(AUP$1,'DMG Tables'!$G$2:$G$7,'DMG Tables'!$H$2:$H$7)</f>
        <v>29146000</v>
      </c>
      <c r="AUQ15" s="1">
        <f>LOOKUP($A15,'DMG Tables'!$P$2:$P$35,'DMG Tables'!$O$2:$O$35)*AUQ$1*LOOKUP(AUQ$1,'DMG Tables'!$G$2:$G$7,'DMG Tables'!$H$2:$H$7)</f>
        <v>29169600</v>
      </c>
      <c r="AUR15" s="1">
        <f>LOOKUP($A15,'DMG Tables'!$P$2:$P$35,'DMG Tables'!$O$2:$O$35)*AUR$1*LOOKUP(AUR$1,'DMG Tables'!$G$2:$G$7,'DMG Tables'!$H$2:$H$7)</f>
        <v>29193200</v>
      </c>
      <c r="AUS15" s="1">
        <f>LOOKUP($A15,'DMG Tables'!$P$2:$P$35,'DMG Tables'!$O$2:$O$35)*AUS$1*LOOKUP(AUS$1,'DMG Tables'!$G$2:$G$7,'DMG Tables'!$H$2:$H$7)</f>
        <v>29216800</v>
      </c>
      <c r="AUT15" s="1">
        <f>LOOKUP($A15,'DMG Tables'!$P$2:$P$35,'DMG Tables'!$O$2:$O$35)*AUT$1*LOOKUP(AUT$1,'DMG Tables'!$G$2:$G$7,'DMG Tables'!$H$2:$H$7)</f>
        <v>29240400</v>
      </c>
      <c r="AUU15" s="1">
        <f>LOOKUP($A15,'DMG Tables'!$P$2:$P$35,'DMG Tables'!$O$2:$O$35)*AUU$1*LOOKUP(AUU$1,'DMG Tables'!$G$2:$G$7,'DMG Tables'!$H$2:$H$7)</f>
        <v>29264000</v>
      </c>
      <c r="AUV15" s="1">
        <f>LOOKUP($A15,'DMG Tables'!$P$2:$P$35,'DMG Tables'!$O$2:$O$35)*AUV$1*LOOKUP(AUV$1,'DMG Tables'!$G$2:$G$7,'DMG Tables'!$H$2:$H$7)</f>
        <v>29287600</v>
      </c>
      <c r="AUW15" s="1">
        <f>LOOKUP($A15,'DMG Tables'!$P$2:$P$35,'DMG Tables'!$O$2:$O$35)*AUW$1*LOOKUP(AUW$1,'DMG Tables'!$G$2:$G$7,'DMG Tables'!$H$2:$H$7)</f>
        <v>29311200</v>
      </c>
      <c r="AUX15" s="1">
        <f>LOOKUP($A15,'DMG Tables'!$P$2:$P$35,'DMG Tables'!$O$2:$O$35)*AUX$1*LOOKUP(AUX$1,'DMG Tables'!$G$2:$G$7,'DMG Tables'!$H$2:$H$7)</f>
        <v>29334800</v>
      </c>
      <c r="AUY15" s="1">
        <f>LOOKUP($A15,'DMG Tables'!$P$2:$P$35,'DMG Tables'!$O$2:$O$35)*AUY$1*LOOKUP(AUY$1,'DMG Tables'!$G$2:$G$7,'DMG Tables'!$H$2:$H$7)</f>
        <v>29358400</v>
      </c>
      <c r="AUZ15" s="1">
        <f>LOOKUP($A15,'DMG Tables'!$P$2:$P$35,'DMG Tables'!$O$2:$O$35)*AUZ$1*LOOKUP(AUZ$1,'DMG Tables'!$G$2:$G$7,'DMG Tables'!$H$2:$H$7)</f>
        <v>29382000</v>
      </c>
      <c r="AVA15" s="1">
        <f>LOOKUP($A15,'DMG Tables'!$P$2:$P$35,'DMG Tables'!$O$2:$O$35)*AVA$1*LOOKUP(AVA$1,'DMG Tables'!$G$2:$G$7,'DMG Tables'!$H$2:$H$7)</f>
        <v>29405600</v>
      </c>
      <c r="AVB15" s="1">
        <f>LOOKUP($A15,'DMG Tables'!$P$2:$P$35,'DMG Tables'!$O$2:$O$35)*AVB$1*LOOKUP(AVB$1,'DMG Tables'!$G$2:$G$7,'DMG Tables'!$H$2:$H$7)</f>
        <v>29429200</v>
      </c>
      <c r="AVC15" s="1">
        <f>LOOKUP($A15,'DMG Tables'!$P$2:$P$35,'DMG Tables'!$O$2:$O$35)*AVC$1*LOOKUP(AVC$1,'DMG Tables'!$G$2:$G$7,'DMG Tables'!$H$2:$H$7)</f>
        <v>29452800</v>
      </c>
      <c r="AVD15" s="1">
        <f>LOOKUP($A15,'DMG Tables'!$P$2:$P$35,'DMG Tables'!$O$2:$O$35)*AVD$1*LOOKUP(AVD$1,'DMG Tables'!$G$2:$G$7,'DMG Tables'!$H$2:$H$7)</f>
        <v>29476400</v>
      </c>
      <c r="AVE15" s="1">
        <f>LOOKUP($A15,'DMG Tables'!$P$2:$P$35,'DMG Tables'!$O$2:$O$35)*AVE$1*LOOKUP(AVE$1,'DMG Tables'!$G$2:$G$7,'DMG Tables'!$H$2:$H$7)</f>
        <v>29500000</v>
      </c>
      <c r="AVF15" s="1">
        <f>LOOKUP($A15,'DMG Tables'!$P$2:$P$35,'DMG Tables'!$O$2:$O$35)*AVF$1*LOOKUP(AVF$1,'DMG Tables'!$G$2:$G$7,'DMG Tables'!$H$2:$H$7)</f>
        <v>29523600</v>
      </c>
      <c r="AVG15" s="1">
        <f>LOOKUP($A15,'DMG Tables'!$P$2:$P$35,'DMG Tables'!$O$2:$O$35)*AVG$1*LOOKUP(AVG$1,'DMG Tables'!$G$2:$G$7,'DMG Tables'!$H$2:$H$7)</f>
        <v>29547200</v>
      </c>
      <c r="AVH15" s="1">
        <f>LOOKUP($A15,'DMG Tables'!$P$2:$P$35,'DMG Tables'!$O$2:$O$35)*AVH$1*LOOKUP(AVH$1,'DMG Tables'!$G$2:$G$7,'DMG Tables'!$H$2:$H$7)</f>
        <v>29570800</v>
      </c>
      <c r="AVI15" s="1">
        <f>LOOKUP($A15,'DMG Tables'!$P$2:$P$35,'DMG Tables'!$O$2:$O$35)*AVI$1*LOOKUP(AVI$1,'DMG Tables'!$G$2:$G$7,'DMG Tables'!$H$2:$H$7)</f>
        <v>29594400</v>
      </c>
      <c r="AVJ15" s="1">
        <f>LOOKUP($A15,'DMG Tables'!$P$2:$P$35,'DMG Tables'!$O$2:$O$35)*AVJ$1*LOOKUP(AVJ$1,'DMG Tables'!$G$2:$G$7,'DMG Tables'!$H$2:$H$7)</f>
        <v>29618000</v>
      </c>
      <c r="AVK15" s="1">
        <f>LOOKUP($A15,'DMG Tables'!$P$2:$P$35,'DMG Tables'!$O$2:$O$35)*AVK$1*LOOKUP(AVK$1,'DMG Tables'!$G$2:$G$7,'DMG Tables'!$H$2:$H$7)</f>
        <v>29641600</v>
      </c>
      <c r="AVL15" s="1">
        <f>LOOKUP($A15,'DMG Tables'!$P$2:$P$35,'DMG Tables'!$O$2:$O$35)*AVL$1*LOOKUP(AVL$1,'DMG Tables'!$G$2:$G$7,'DMG Tables'!$H$2:$H$7)</f>
        <v>29665200</v>
      </c>
      <c r="AVM15" s="1">
        <f>LOOKUP($A15,'DMG Tables'!$P$2:$P$35,'DMG Tables'!$O$2:$O$35)*AVM$1*LOOKUP(AVM$1,'DMG Tables'!$G$2:$G$7,'DMG Tables'!$H$2:$H$7)</f>
        <v>29688800</v>
      </c>
      <c r="AVN15" s="1">
        <f>LOOKUP($A15,'DMG Tables'!$P$2:$P$35,'DMG Tables'!$O$2:$O$35)*AVN$1*LOOKUP(AVN$1,'DMG Tables'!$G$2:$G$7,'DMG Tables'!$H$2:$H$7)</f>
        <v>29712400</v>
      </c>
      <c r="AVO15" s="1">
        <f>LOOKUP($A15,'DMG Tables'!$P$2:$P$35,'DMG Tables'!$O$2:$O$35)*AVO$1*LOOKUP(AVO$1,'DMG Tables'!$G$2:$G$7,'DMG Tables'!$H$2:$H$7)</f>
        <v>29736000</v>
      </c>
      <c r="AVP15" s="1">
        <f>LOOKUP($A15,'DMG Tables'!$P$2:$P$35,'DMG Tables'!$O$2:$O$35)*AVP$1*LOOKUP(AVP$1,'DMG Tables'!$G$2:$G$7,'DMG Tables'!$H$2:$H$7)</f>
        <v>29759600</v>
      </c>
      <c r="AVQ15" s="1">
        <f>LOOKUP($A15,'DMG Tables'!$P$2:$P$35,'DMG Tables'!$O$2:$O$35)*AVQ$1*LOOKUP(AVQ$1,'DMG Tables'!$G$2:$G$7,'DMG Tables'!$H$2:$H$7)</f>
        <v>29783200</v>
      </c>
      <c r="AVR15" s="1">
        <f>LOOKUP($A15,'DMG Tables'!$P$2:$P$35,'DMG Tables'!$O$2:$O$35)*AVR$1*LOOKUP(AVR$1,'DMG Tables'!$G$2:$G$7,'DMG Tables'!$H$2:$H$7)</f>
        <v>29806800</v>
      </c>
      <c r="AVS15" s="1">
        <f>LOOKUP($A15,'DMG Tables'!$P$2:$P$35,'DMG Tables'!$O$2:$O$35)*AVS$1*LOOKUP(AVS$1,'DMG Tables'!$G$2:$G$7,'DMG Tables'!$H$2:$H$7)</f>
        <v>29830400</v>
      </c>
      <c r="AVT15" s="1">
        <f>LOOKUP($A15,'DMG Tables'!$P$2:$P$35,'DMG Tables'!$O$2:$O$35)*AVT$1*LOOKUP(AVT$1,'DMG Tables'!$G$2:$G$7,'DMG Tables'!$H$2:$H$7)</f>
        <v>29854000</v>
      </c>
      <c r="AVU15" s="1">
        <f>LOOKUP($A15,'DMG Tables'!$P$2:$P$35,'DMG Tables'!$O$2:$O$35)*AVU$1*LOOKUP(AVU$1,'DMG Tables'!$G$2:$G$7,'DMG Tables'!$H$2:$H$7)</f>
        <v>29877600</v>
      </c>
      <c r="AVV15" s="1">
        <f>LOOKUP($A15,'DMG Tables'!$P$2:$P$35,'DMG Tables'!$O$2:$O$35)*AVV$1*LOOKUP(AVV$1,'DMG Tables'!$G$2:$G$7,'DMG Tables'!$H$2:$H$7)</f>
        <v>29901200</v>
      </c>
      <c r="AVW15" s="1">
        <f>LOOKUP($A15,'DMG Tables'!$P$2:$P$35,'DMG Tables'!$O$2:$O$35)*AVW$1*LOOKUP(AVW$1,'DMG Tables'!$G$2:$G$7,'DMG Tables'!$H$2:$H$7)</f>
        <v>29924800</v>
      </c>
      <c r="AVX15" s="1">
        <f>LOOKUP($A15,'DMG Tables'!$P$2:$P$35,'DMG Tables'!$O$2:$O$35)*AVX$1*LOOKUP(AVX$1,'DMG Tables'!$G$2:$G$7,'DMG Tables'!$H$2:$H$7)</f>
        <v>29948400</v>
      </c>
      <c r="AVY15" s="1">
        <f>LOOKUP($A15,'DMG Tables'!$P$2:$P$35,'DMG Tables'!$O$2:$O$35)*AVY$1*LOOKUP(AVY$1,'DMG Tables'!$G$2:$G$7,'DMG Tables'!$H$2:$H$7)</f>
        <v>29972000</v>
      </c>
      <c r="AVZ15" s="1">
        <f>LOOKUP($A15,'DMG Tables'!$P$2:$P$35,'DMG Tables'!$O$2:$O$35)*AVZ$1*LOOKUP(AVZ$1,'DMG Tables'!$G$2:$G$7,'DMG Tables'!$H$2:$H$7)</f>
        <v>29995600</v>
      </c>
      <c r="AWA15" s="1">
        <f>LOOKUP($A15,'DMG Tables'!$P$2:$P$35,'DMG Tables'!$O$2:$O$35)*AWA$1*LOOKUP(AWA$1,'DMG Tables'!$G$2:$G$7,'DMG Tables'!$H$2:$H$7)</f>
        <v>30019200</v>
      </c>
      <c r="AWB15" s="1">
        <f>LOOKUP($A15,'DMG Tables'!$P$2:$P$35,'DMG Tables'!$O$2:$O$35)*AWB$1*LOOKUP(AWB$1,'DMG Tables'!$G$2:$G$7,'DMG Tables'!$H$2:$H$7)</f>
        <v>30042800</v>
      </c>
      <c r="AWC15" s="1">
        <f>LOOKUP($A15,'DMG Tables'!$P$2:$P$35,'DMG Tables'!$O$2:$O$35)*AWC$1*LOOKUP(AWC$1,'DMG Tables'!$G$2:$G$7,'DMG Tables'!$H$2:$H$7)</f>
        <v>30066400</v>
      </c>
      <c r="AWD15" s="1">
        <f>LOOKUP($A15,'DMG Tables'!$P$2:$P$35,'DMG Tables'!$O$2:$O$35)*AWD$1*LOOKUP(AWD$1,'DMG Tables'!$G$2:$G$7,'DMG Tables'!$H$2:$H$7)</f>
        <v>30090000</v>
      </c>
      <c r="AWE15" s="1">
        <f>LOOKUP($A15,'DMG Tables'!$P$2:$P$35,'DMG Tables'!$O$2:$O$35)*AWE$1*LOOKUP(AWE$1,'DMG Tables'!$G$2:$G$7,'DMG Tables'!$H$2:$H$7)</f>
        <v>30113600</v>
      </c>
      <c r="AWF15" s="1">
        <f>LOOKUP($A15,'DMG Tables'!$P$2:$P$35,'DMG Tables'!$O$2:$O$35)*AWF$1*LOOKUP(AWF$1,'DMG Tables'!$G$2:$G$7,'DMG Tables'!$H$2:$H$7)</f>
        <v>30137200</v>
      </c>
      <c r="AWG15" s="1">
        <f>LOOKUP($A15,'DMG Tables'!$P$2:$P$35,'DMG Tables'!$O$2:$O$35)*AWG$1*LOOKUP(AWG$1,'DMG Tables'!$G$2:$G$7,'DMG Tables'!$H$2:$H$7)</f>
        <v>30160800</v>
      </c>
      <c r="AWH15" s="1">
        <f>LOOKUP($A15,'DMG Tables'!$P$2:$P$35,'DMG Tables'!$O$2:$O$35)*AWH$1*LOOKUP(AWH$1,'DMG Tables'!$G$2:$G$7,'DMG Tables'!$H$2:$H$7)</f>
        <v>30184400</v>
      </c>
      <c r="AWI15" s="1">
        <f>LOOKUP($A15,'DMG Tables'!$P$2:$P$35,'DMG Tables'!$O$2:$O$35)*AWI$1*LOOKUP(AWI$1,'DMG Tables'!$G$2:$G$7,'DMG Tables'!$H$2:$H$7)</f>
        <v>30208000</v>
      </c>
      <c r="AWJ15" s="1">
        <f>LOOKUP($A15,'DMG Tables'!$P$2:$P$35,'DMG Tables'!$O$2:$O$35)*AWJ$1*LOOKUP(AWJ$1,'DMG Tables'!$G$2:$G$7,'DMG Tables'!$H$2:$H$7)</f>
        <v>30231600</v>
      </c>
      <c r="AWK15" s="1">
        <f>LOOKUP($A15,'DMG Tables'!$P$2:$P$35,'DMG Tables'!$O$2:$O$35)*AWK$1*LOOKUP(AWK$1,'DMG Tables'!$G$2:$G$7,'DMG Tables'!$H$2:$H$7)</f>
        <v>30255200</v>
      </c>
      <c r="AWL15" s="1">
        <f>LOOKUP($A15,'DMG Tables'!$P$2:$P$35,'DMG Tables'!$O$2:$O$35)*AWL$1*LOOKUP(AWL$1,'DMG Tables'!$G$2:$G$7,'DMG Tables'!$H$2:$H$7)</f>
        <v>30278800</v>
      </c>
      <c r="AWM15" s="1">
        <f>LOOKUP($A15,'DMG Tables'!$P$2:$P$35,'DMG Tables'!$O$2:$O$35)*AWM$1*LOOKUP(AWM$1,'DMG Tables'!$G$2:$G$7,'DMG Tables'!$H$2:$H$7)</f>
        <v>30302400</v>
      </c>
      <c r="AWN15" s="1">
        <f>LOOKUP($A15,'DMG Tables'!$P$2:$P$35,'DMG Tables'!$O$2:$O$35)*AWN$1*LOOKUP(AWN$1,'DMG Tables'!$G$2:$G$7,'DMG Tables'!$H$2:$H$7)</f>
        <v>30326000</v>
      </c>
      <c r="AWO15" s="1">
        <f>LOOKUP($A15,'DMG Tables'!$P$2:$P$35,'DMG Tables'!$O$2:$O$35)*AWO$1*LOOKUP(AWO$1,'DMG Tables'!$G$2:$G$7,'DMG Tables'!$H$2:$H$7)</f>
        <v>30349600</v>
      </c>
      <c r="AWP15" s="1">
        <f>LOOKUP($A15,'DMG Tables'!$P$2:$P$35,'DMG Tables'!$O$2:$O$35)*AWP$1*LOOKUP(AWP$1,'DMG Tables'!$G$2:$G$7,'DMG Tables'!$H$2:$H$7)</f>
        <v>30373200</v>
      </c>
      <c r="AWQ15" s="1">
        <f>LOOKUP($A15,'DMG Tables'!$P$2:$P$35,'DMG Tables'!$O$2:$O$35)*AWQ$1*LOOKUP(AWQ$1,'DMG Tables'!$G$2:$G$7,'DMG Tables'!$H$2:$H$7)</f>
        <v>30396800</v>
      </c>
      <c r="AWR15" s="1">
        <f>LOOKUP($A15,'DMG Tables'!$P$2:$P$35,'DMG Tables'!$O$2:$O$35)*AWR$1*LOOKUP(AWR$1,'DMG Tables'!$G$2:$G$7,'DMG Tables'!$H$2:$H$7)</f>
        <v>30420400</v>
      </c>
      <c r="AWS15" s="1">
        <f>LOOKUP($A15,'DMG Tables'!$P$2:$P$35,'DMG Tables'!$O$2:$O$35)*AWS$1*LOOKUP(AWS$1,'DMG Tables'!$G$2:$G$7,'DMG Tables'!$H$2:$H$7)</f>
        <v>30444000</v>
      </c>
      <c r="AWT15" s="1">
        <f>LOOKUP($A15,'DMG Tables'!$P$2:$P$35,'DMG Tables'!$O$2:$O$35)*AWT$1*LOOKUP(AWT$1,'DMG Tables'!$G$2:$G$7,'DMG Tables'!$H$2:$H$7)</f>
        <v>30467600</v>
      </c>
      <c r="AWU15" s="1">
        <f>LOOKUP($A15,'DMG Tables'!$P$2:$P$35,'DMG Tables'!$O$2:$O$35)*AWU$1*LOOKUP(AWU$1,'DMG Tables'!$G$2:$G$7,'DMG Tables'!$H$2:$H$7)</f>
        <v>30491200</v>
      </c>
      <c r="AWV15" s="1">
        <f>LOOKUP($A15,'DMG Tables'!$P$2:$P$35,'DMG Tables'!$O$2:$O$35)*AWV$1*LOOKUP(AWV$1,'DMG Tables'!$G$2:$G$7,'DMG Tables'!$H$2:$H$7)</f>
        <v>30514800</v>
      </c>
      <c r="AWW15" s="1">
        <f>LOOKUP($A15,'DMG Tables'!$P$2:$P$35,'DMG Tables'!$O$2:$O$35)*AWW$1*LOOKUP(AWW$1,'DMG Tables'!$G$2:$G$7,'DMG Tables'!$H$2:$H$7)</f>
        <v>30538400</v>
      </c>
      <c r="AWX15" s="1">
        <f>LOOKUP($A15,'DMG Tables'!$P$2:$P$35,'DMG Tables'!$O$2:$O$35)*AWX$1*LOOKUP(AWX$1,'DMG Tables'!$G$2:$G$7,'DMG Tables'!$H$2:$H$7)</f>
        <v>30562000</v>
      </c>
      <c r="AWY15" s="1">
        <f>LOOKUP($A15,'DMG Tables'!$P$2:$P$35,'DMG Tables'!$O$2:$O$35)*AWY$1*LOOKUP(AWY$1,'DMG Tables'!$G$2:$G$7,'DMG Tables'!$H$2:$H$7)</f>
        <v>30585600</v>
      </c>
      <c r="AWZ15" s="1">
        <f>LOOKUP($A15,'DMG Tables'!$P$2:$P$35,'DMG Tables'!$O$2:$O$35)*AWZ$1*LOOKUP(AWZ$1,'DMG Tables'!$G$2:$G$7,'DMG Tables'!$H$2:$H$7)</f>
        <v>30609200</v>
      </c>
      <c r="AXA15" s="1">
        <f>LOOKUP($A15,'DMG Tables'!$P$2:$P$35,'DMG Tables'!$O$2:$O$35)*AXA$1*LOOKUP(AXA$1,'DMG Tables'!$G$2:$G$7,'DMG Tables'!$H$2:$H$7)</f>
        <v>30632800</v>
      </c>
      <c r="AXB15" s="1">
        <f>LOOKUP($A15,'DMG Tables'!$P$2:$P$35,'DMG Tables'!$O$2:$O$35)*AXB$1*LOOKUP(AXB$1,'DMG Tables'!$G$2:$G$7,'DMG Tables'!$H$2:$H$7)</f>
        <v>30656400</v>
      </c>
      <c r="AXC15" s="1">
        <f>LOOKUP($A15,'DMG Tables'!$P$2:$P$35,'DMG Tables'!$O$2:$O$35)*AXC$1*LOOKUP(AXC$1,'DMG Tables'!$G$2:$G$7,'DMG Tables'!$H$2:$H$7)</f>
        <v>30680000</v>
      </c>
      <c r="AXD15" s="1">
        <f>LOOKUP($A15,'DMG Tables'!$P$2:$P$35,'DMG Tables'!$O$2:$O$35)*AXD$1*LOOKUP(AXD$1,'DMG Tables'!$G$2:$G$7,'DMG Tables'!$H$2:$H$7)</f>
        <v>30703600</v>
      </c>
      <c r="AXE15" s="1">
        <f>LOOKUP($A15,'DMG Tables'!$P$2:$P$35,'DMG Tables'!$O$2:$O$35)*AXE$1*LOOKUP(AXE$1,'DMG Tables'!$G$2:$G$7,'DMG Tables'!$H$2:$H$7)</f>
        <v>30727200</v>
      </c>
      <c r="AXF15" s="1">
        <f>LOOKUP($A15,'DMG Tables'!$P$2:$P$35,'DMG Tables'!$O$2:$O$35)*AXF$1*LOOKUP(AXF$1,'DMG Tables'!$G$2:$G$7,'DMG Tables'!$H$2:$H$7)</f>
        <v>30750800</v>
      </c>
      <c r="AXG15" s="1">
        <f>LOOKUP($A15,'DMG Tables'!$P$2:$P$35,'DMG Tables'!$O$2:$O$35)*AXG$1*LOOKUP(AXG$1,'DMG Tables'!$G$2:$G$7,'DMG Tables'!$H$2:$H$7)</f>
        <v>30774400</v>
      </c>
      <c r="AXH15" s="1">
        <f>LOOKUP($A15,'DMG Tables'!$P$2:$P$35,'DMG Tables'!$O$2:$O$35)*AXH$1*LOOKUP(AXH$1,'DMG Tables'!$G$2:$G$7,'DMG Tables'!$H$2:$H$7)</f>
        <v>30798000</v>
      </c>
      <c r="AXI15" s="1">
        <f>LOOKUP($A15,'DMG Tables'!$P$2:$P$35,'DMG Tables'!$O$2:$O$35)*AXI$1*LOOKUP(AXI$1,'DMG Tables'!$G$2:$G$7,'DMG Tables'!$H$2:$H$7)</f>
        <v>30821600</v>
      </c>
      <c r="AXJ15" s="1">
        <f>LOOKUP($A15,'DMG Tables'!$P$2:$P$35,'DMG Tables'!$O$2:$O$35)*AXJ$1*LOOKUP(AXJ$1,'DMG Tables'!$G$2:$G$7,'DMG Tables'!$H$2:$H$7)</f>
        <v>30845200</v>
      </c>
      <c r="AXK15" s="1">
        <f>LOOKUP($A15,'DMG Tables'!$P$2:$P$35,'DMG Tables'!$O$2:$O$35)*AXK$1*LOOKUP(AXK$1,'DMG Tables'!$G$2:$G$7,'DMG Tables'!$H$2:$H$7)</f>
        <v>30868800</v>
      </c>
      <c r="AXL15" s="1">
        <f>LOOKUP($A15,'DMG Tables'!$P$2:$P$35,'DMG Tables'!$O$2:$O$35)*AXL$1*LOOKUP(AXL$1,'DMG Tables'!$G$2:$G$7,'DMG Tables'!$H$2:$H$7)</f>
        <v>30892400</v>
      </c>
      <c r="AXM15" s="1">
        <f>LOOKUP($A15,'DMG Tables'!$P$2:$P$35,'DMG Tables'!$O$2:$O$35)*AXM$1*LOOKUP(AXM$1,'DMG Tables'!$G$2:$G$7,'DMG Tables'!$H$2:$H$7)</f>
        <v>30916000</v>
      </c>
      <c r="AXN15" s="1">
        <f>LOOKUP($A15,'DMG Tables'!$P$2:$P$35,'DMG Tables'!$O$2:$O$35)*AXN$1*LOOKUP(AXN$1,'DMG Tables'!$G$2:$G$7,'DMG Tables'!$H$2:$H$7)</f>
        <v>30939600</v>
      </c>
      <c r="AXO15" s="1">
        <f>LOOKUP($A15,'DMG Tables'!$P$2:$P$35,'DMG Tables'!$O$2:$O$35)*AXO$1*LOOKUP(AXO$1,'DMG Tables'!$G$2:$G$7,'DMG Tables'!$H$2:$H$7)</f>
        <v>30963200</v>
      </c>
      <c r="AXP15" s="1">
        <f>LOOKUP($A15,'DMG Tables'!$P$2:$P$35,'DMG Tables'!$O$2:$O$35)*AXP$1*LOOKUP(AXP$1,'DMG Tables'!$G$2:$G$7,'DMG Tables'!$H$2:$H$7)</f>
        <v>30986800</v>
      </c>
      <c r="AXQ15" s="1">
        <f>LOOKUP($A15,'DMG Tables'!$P$2:$P$35,'DMG Tables'!$O$2:$O$35)*AXQ$1*LOOKUP(AXQ$1,'DMG Tables'!$G$2:$G$7,'DMG Tables'!$H$2:$H$7)</f>
        <v>31010400</v>
      </c>
      <c r="AXR15" s="1">
        <f>LOOKUP($A15,'DMG Tables'!$P$2:$P$35,'DMG Tables'!$O$2:$O$35)*AXR$1*LOOKUP(AXR$1,'DMG Tables'!$G$2:$G$7,'DMG Tables'!$H$2:$H$7)</f>
        <v>31034000</v>
      </c>
      <c r="AXS15" s="1">
        <f>LOOKUP($A15,'DMG Tables'!$P$2:$P$35,'DMG Tables'!$O$2:$O$35)*AXS$1*LOOKUP(AXS$1,'DMG Tables'!$G$2:$G$7,'DMG Tables'!$H$2:$H$7)</f>
        <v>31057600</v>
      </c>
      <c r="AXT15" s="1">
        <f>LOOKUP($A15,'DMG Tables'!$P$2:$P$35,'DMG Tables'!$O$2:$O$35)*AXT$1*LOOKUP(AXT$1,'DMG Tables'!$G$2:$G$7,'DMG Tables'!$H$2:$H$7)</f>
        <v>31081200</v>
      </c>
      <c r="AXU15" s="1">
        <f>LOOKUP($A15,'DMG Tables'!$P$2:$P$35,'DMG Tables'!$O$2:$O$35)*AXU$1*LOOKUP(AXU$1,'DMG Tables'!$G$2:$G$7,'DMG Tables'!$H$2:$H$7)</f>
        <v>31104800</v>
      </c>
      <c r="AXV15" s="1">
        <f>LOOKUP($A15,'DMG Tables'!$P$2:$P$35,'DMG Tables'!$O$2:$O$35)*AXV$1*LOOKUP(AXV$1,'DMG Tables'!$G$2:$G$7,'DMG Tables'!$H$2:$H$7)</f>
        <v>31128400</v>
      </c>
      <c r="AXW15" s="1">
        <f>LOOKUP($A15,'DMG Tables'!$P$2:$P$35,'DMG Tables'!$O$2:$O$35)*AXW$1*LOOKUP(AXW$1,'DMG Tables'!$G$2:$G$7,'DMG Tables'!$H$2:$H$7)</f>
        <v>31152000</v>
      </c>
      <c r="AXX15" s="1">
        <f>LOOKUP($A15,'DMG Tables'!$P$2:$P$35,'DMG Tables'!$O$2:$O$35)*AXX$1*LOOKUP(AXX$1,'DMG Tables'!$G$2:$G$7,'DMG Tables'!$H$2:$H$7)</f>
        <v>31175600</v>
      </c>
      <c r="AXY15" s="1">
        <f>LOOKUP($A15,'DMG Tables'!$P$2:$P$35,'DMG Tables'!$O$2:$O$35)*AXY$1*LOOKUP(AXY$1,'DMG Tables'!$G$2:$G$7,'DMG Tables'!$H$2:$H$7)</f>
        <v>31199200</v>
      </c>
      <c r="AXZ15" s="1">
        <f>LOOKUP($A15,'DMG Tables'!$P$2:$P$35,'DMG Tables'!$O$2:$O$35)*AXZ$1*LOOKUP(AXZ$1,'DMG Tables'!$G$2:$G$7,'DMG Tables'!$H$2:$H$7)</f>
        <v>31222800</v>
      </c>
      <c r="AYA15" s="1">
        <f>LOOKUP($A15,'DMG Tables'!$P$2:$P$35,'DMG Tables'!$O$2:$O$35)*AYA$1*LOOKUP(AYA$1,'DMG Tables'!$G$2:$G$7,'DMG Tables'!$H$2:$H$7)</f>
        <v>31246400</v>
      </c>
      <c r="AYB15" s="1">
        <f>LOOKUP($A15,'DMG Tables'!$P$2:$P$35,'DMG Tables'!$O$2:$O$35)*AYB$1*LOOKUP(AYB$1,'DMG Tables'!$G$2:$G$7,'DMG Tables'!$H$2:$H$7)</f>
        <v>31270000</v>
      </c>
      <c r="AYC15" s="1">
        <f>LOOKUP($A15,'DMG Tables'!$P$2:$P$35,'DMG Tables'!$O$2:$O$35)*AYC$1*LOOKUP(AYC$1,'DMG Tables'!$G$2:$G$7,'DMG Tables'!$H$2:$H$7)</f>
        <v>31293600</v>
      </c>
      <c r="AYD15" s="1">
        <f>LOOKUP($A15,'DMG Tables'!$P$2:$P$35,'DMG Tables'!$O$2:$O$35)*AYD$1*LOOKUP(AYD$1,'DMG Tables'!$G$2:$G$7,'DMG Tables'!$H$2:$H$7)</f>
        <v>31317200</v>
      </c>
      <c r="AYE15" s="1">
        <f>LOOKUP($A15,'DMG Tables'!$P$2:$P$35,'DMG Tables'!$O$2:$O$35)*AYE$1*LOOKUP(AYE$1,'DMG Tables'!$G$2:$G$7,'DMG Tables'!$H$2:$H$7)</f>
        <v>31340800</v>
      </c>
      <c r="AYF15" s="1">
        <f>LOOKUP($A15,'DMG Tables'!$P$2:$P$35,'DMG Tables'!$O$2:$O$35)*AYF$1*LOOKUP(AYF$1,'DMG Tables'!$G$2:$G$7,'DMG Tables'!$H$2:$H$7)</f>
        <v>31364400</v>
      </c>
      <c r="AYG15" s="1">
        <f>LOOKUP($A15,'DMG Tables'!$P$2:$P$35,'DMG Tables'!$O$2:$O$35)*AYG$1*LOOKUP(AYG$1,'DMG Tables'!$G$2:$G$7,'DMG Tables'!$H$2:$H$7)</f>
        <v>31388000</v>
      </c>
      <c r="AYH15" s="1">
        <f>LOOKUP($A15,'DMG Tables'!$P$2:$P$35,'DMG Tables'!$O$2:$O$35)*AYH$1*LOOKUP(AYH$1,'DMG Tables'!$G$2:$G$7,'DMG Tables'!$H$2:$H$7)</f>
        <v>31411600</v>
      </c>
      <c r="AYI15" s="1">
        <f>LOOKUP($A15,'DMG Tables'!$P$2:$P$35,'DMG Tables'!$O$2:$O$35)*AYI$1*LOOKUP(AYI$1,'DMG Tables'!$G$2:$G$7,'DMG Tables'!$H$2:$H$7)</f>
        <v>31435200</v>
      </c>
      <c r="AYJ15" s="1">
        <f>LOOKUP($A15,'DMG Tables'!$P$2:$P$35,'DMG Tables'!$O$2:$O$35)*AYJ$1*LOOKUP(AYJ$1,'DMG Tables'!$G$2:$G$7,'DMG Tables'!$H$2:$H$7)</f>
        <v>31458800</v>
      </c>
      <c r="AYK15" s="1">
        <f>LOOKUP($A15,'DMG Tables'!$P$2:$P$35,'DMG Tables'!$O$2:$O$35)*AYK$1*LOOKUP(AYK$1,'DMG Tables'!$G$2:$G$7,'DMG Tables'!$H$2:$H$7)</f>
        <v>31482400</v>
      </c>
      <c r="AYL15" s="1">
        <f>LOOKUP($A15,'DMG Tables'!$P$2:$P$35,'DMG Tables'!$O$2:$O$35)*AYL$1*LOOKUP(AYL$1,'DMG Tables'!$G$2:$G$7,'DMG Tables'!$H$2:$H$7)</f>
        <v>31506000</v>
      </c>
      <c r="AYM15" s="1">
        <f>LOOKUP($A15,'DMG Tables'!$P$2:$P$35,'DMG Tables'!$O$2:$O$35)*AYM$1*LOOKUP(AYM$1,'DMG Tables'!$G$2:$G$7,'DMG Tables'!$H$2:$H$7)</f>
        <v>31529600</v>
      </c>
      <c r="AYN15" s="1">
        <f>LOOKUP($A15,'DMG Tables'!$P$2:$P$35,'DMG Tables'!$O$2:$O$35)*AYN$1*LOOKUP(AYN$1,'DMG Tables'!$G$2:$G$7,'DMG Tables'!$H$2:$H$7)</f>
        <v>31553200</v>
      </c>
      <c r="AYO15" s="1">
        <f>LOOKUP($A15,'DMG Tables'!$P$2:$P$35,'DMG Tables'!$O$2:$O$35)*AYO$1*LOOKUP(AYO$1,'DMG Tables'!$G$2:$G$7,'DMG Tables'!$H$2:$H$7)</f>
        <v>31576800</v>
      </c>
      <c r="AYP15" s="1">
        <f>LOOKUP($A15,'DMG Tables'!$P$2:$P$35,'DMG Tables'!$O$2:$O$35)*AYP$1*LOOKUP(AYP$1,'DMG Tables'!$G$2:$G$7,'DMG Tables'!$H$2:$H$7)</f>
        <v>31600400</v>
      </c>
      <c r="AYQ15" s="1">
        <f>LOOKUP($A15,'DMG Tables'!$P$2:$P$35,'DMG Tables'!$O$2:$O$35)*AYQ$1*LOOKUP(AYQ$1,'DMG Tables'!$G$2:$G$7,'DMG Tables'!$H$2:$H$7)</f>
        <v>31624000</v>
      </c>
      <c r="AYR15" s="1">
        <f>LOOKUP($A15,'DMG Tables'!$P$2:$P$35,'DMG Tables'!$O$2:$O$35)*AYR$1*LOOKUP(AYR$1,'DMG Tables'!$G$2:$G$7,'DMG Tables'!$H$2:$H$7)</f>
        <v>31647600</v>
      </c>
      <c r="AYS15" s="1">
        <f>LOOKUP($A15,'DMG Tables'!$P$2:$P$35,'DMG Tables'!$O$2:$O$35)*AYS$1*LOOKUP(AYS$1,'DMG Tables'!$G$2:$G$7,'DMG Tables'!$H$2:$H$7)</f>
        <v>31671200</v>
      </c>
      <c r="AYT15" s="1">
        <f>LOOKUP($A15,'DMG Tables'!$P$2:$P$35,'DMG Tables'!$O$2:$O$35)*AYT$1*LOOKUP(AYT$1,'DMG Tables'!$G$2:$G$7,'DMG Tables'!$H$2:$H$7)</f>
        <v>31694800</v>
      </c>
      <c r="AYU15" s="1">
        <f>LOOKUP($A15,'DMG Tables'!$P$2:$P$35,'DMG Tables'!$O$2:$O$35)*AYU$1*LOOKUP(AYU$1,'DMG Tables'!$G$2:$G$7,'DMG Tables'!$H$2:$H$7)</f>
        <v>31718400</v>
      </c>
      <c r="AYV15" s="1">
        <f>LOOKUP($A15,'DMG Tables'!$P$2:$P$35,'DMG Tables'!$O$2:$O$35)*AYV$1*LOOKUP(AYV$1,'DMG Tables'!$G$2:$G$7,'DMG Tables'!$H$2:$H$7)</f>
        <v>31742000</v>
      </c>
      <c r="AYW15" s="1">
        <f>LOOKUP($A15,'DMG Tables'!$P$2:$P$35,'DMG Tables'!$O$2:$O$35)*AYW$1*LOOKUP(AYW$1,'DMG Tables'!$G$2:$G$7,'DMG Tables'!$H$2:$H$7)</f>
        <v>31765600</v>
      </c>
      <c r="AYX15" s="1">
        <f>LOOKUP($A15,'DMG Tables'!$P$2:$P$35,'DMG Tables'!$O$2:$O$35)*AYX$1*LOOKUP(AYX$1,'DMG Tables'!$G$2:$G$7,'DMG Tables'!$H$2:$H$7)</f>
        <v>31789200</v>
      </c>
      <c r="AYY15" s="1">
        <f>LOOKUP($A15,'DMG Tables'!$P$2:$P$35,'DMG Tables'!$O$2:$O$35)*AYY$1*LOOKUP(AYY$1,'DMG Tables'!$G$2:$G$7,'DMG Tables'!$H$2:$H$7)</f>
        <v>31812800</v>
      </c>
      <c r="AYZ15" s="1">
        <f>LOOKUP($A15,'DMG Tables'!$P$2:$P$35,'DMG Tables'!$O$2:$O$35)*AYZ$1*LOOKUP(AYZ$1,'DMG Tables'!$G$2:$G$7,'DMG Tables'!$H$2:$H$7)</f>
        <v>31836400</v>
      </c>
      <c r="AZA15" s="1">
        <f>LOOKUP($A15,'DMG Tables'!$P$2:$P$35,'DMG Tables'!$O$2:$O$35)*AZA$1*LOOKUP(AZA$1,'DMG Tables'!$G$2:$G$7,'DMG Tables'!$H$2:$H$7)</f>
        <v>31860000</v>
      </c>
      <c r="AZB15" s="1">
        <f>LOOKUP($A15,'DMG Tables'!$P$2:$P$35,'DMG Tables'!$O$2:$O$35)*AZB$1*LOOKUP(AZB$1,'DMG Tables'!$G$2:$G$7,'DMG Tables'!$H$2:$H$7)</f>
        <v>31883600</v>
      </c>
      <c r="AZC15" s="1">
        <f>LOOKUP($A15,'DMG Tables'!$P$2:$P$35,'DMG Tables'!$O$2:$O$35)*AZC$1*LOOKUP(AZC$1,'DMG Tables'!$G$2:$G$7,'DMG Tables'!$H$2:$H$7)</f>
        <v>31907200</v>
      </c>
      <c r="AZD15" s="1">
        <f>LOOKUP($A15,'DMG Tables'!$P$2:$P$35,'DMG Tables'!$O$2:$O$35)*AZD$1*LOOKUP(AZD$1,'DMG Tables'!$G$2:$G$7,'DMG Tables'!$H$2:$H$7)</f>
        <v>31930800</v>
      </c>
      <c r="AZE15" s="1">
        <f>LOOKUP($A15,'DMG Tables'!$P$2:$P$35,'DMG Tables'!$O$2:$O$35)*AZE$1*LOOKUP(AZE$1,'DMG Tables'!$G$2:$G$7,'DMG Tables'!$H$2:$H$7)</f>
        <v>31954400</v>
      </c>
      <c r="AZF15" s="1">
        <f>LOOKUP($A15,'DMG Tables'!$P$2:$P$35,'DMG Tables'!$O$2:$O$35)*AZF$1*LOOKUP(AZF$1,'DMG Tables'!$G$2:$G$7,'DMG Tables'!$H$2:$H$7)</f>
        <v>31978000</v>
      </c>
      <c r="AZG15" s="1">
        <f>LOOKUP($A15,'DMG Tables'!$P$2:$P$35,'DMG Tables'!$O$2:$O$35)*AZG$1*LOOKUP(AZG$1,'DMG Tables'!$G$2:$G$7,'DMG Tables'!$H$2:$H$7)</f>
        <v>32001600</v>
      </c>
      <c r="AZH15" s="1">
        <f>LOOKUP($A15,'DMG Tables'!$P$2:$P$35,'DMG Tables'!$O$2:$O$35)*AZH$1*LOOKUP(AZH$1,'DMG Tables'!$G$2:$G$7,'DMG Tables'!$H$2:$H$7)</f>
        <v>32025200</v>
      </c>
      <c r="AZI15" s="1">
        <f>LOOKUP($A15,'DMG Tables'!$P$2:$P$35,'DMG Tables'!$O$2:$O$35)*AZI$1*LOOKUP(AZI$1,'DMG Tables'!$G$2:$G$7,'DMG Tables'!$H$2:$H$7)</f>
        <v>32048800</v>
      </c>
      <c r="AZJ15" s="1">
        <f>LOOKUP($A15,'DMG Tables'!$P$2:$P$35,'DMG Tables'!$O$2:$O$35)*AZJ$1*LOOKUP(AZJ$1,'DMG Tables'!$G$2:$G$7,'DMG Tables'!$H$2:$H$7)</f>
        <v>32072400</v>
      </c>
      <c r="AZK15" s="1">
        <f>LOOKUP($A15,'DMG Tables'!$P$2:$P$35,'DMG Tables'!$O$2:$O$35)*AZK$1*LOOKUP(AZK$1,'DMG Tables'!$G$2:$G$7,'DMG Tables'!$H$2:$H$7)</f>
        <v>32096000</v>
      </c>
      <c r="AZL15" s="1">
        <f>LOOKUP($A15,'DMG Tables'!$P$2:$P$35,'DMG Tables'!$O$2:$O$35)*AZL$1*LOOKUP(AZL$1,'DMG Tables'!$G$2:$G$7,'DMG Tables'!$H$2:$H$7)</f>
        <v>32119600</v>
      </c>
      <c r="AZM15" s="1">
        <f>LOOKUP($A15,'DMG Tables'!$P$2:$P$35,'DMG Tables'!$O$2:$O$35)*AZM$1*LOOKUP(AZM$1,'DMG Tables'!$G$2:$G$7,'DMG Tables'!$H$2:$H$7)</f>
        <v>32143200</v>
      </c>
      <c r="AZN15" s="1">
        <f>LOOKUP($A15,'DMG Tables'!$P$2:$P$35,'DMG Tables'!$O$2:$O$35)*AZN$1*LOOKUP(AZN$1,'DMG Tables'!$G$2:$G$7,'DMG Tables'!$H$2:$H$7)</f>
        <v>32166800</v>
      </c>
      <c r="AZO15" s="1">
        <f>LOOKUP($A15,'DMG Tables'!$P$2:$P$35,'DMG Tables'!$O$2:$O$35)*AZO$1*LOOKUP(AZO$1,'DMG Tables'!$G$2:$G$7,'DMG Tables'!$H$2:$H$7)</f>
        <v>32190400</v>
      </c>
      <c r="AZP15" s="1">
        <f>LOOKUP($A15,'DMG Tables'!$P$2:$P$35,'DMG Tables'!$O$2:$O$35)*AZP$1*LOOKUP(AZP$1,'DMG Tables'!$G$2:$G$7,'DMG Tables'!$H$2:$H$7)</f>
        <v>32214000</v>
      </c>
      <c r="AZQ15" s="1">
        <f>LOOKUP($A15,'DMG Tables'!$P$2:$P$35,'DMG Tables'!$O$2:$O$35)*AZQ$1*LOOKUP(AZQ$1,'DMG Tables'!$G$2:$G$7,'DMG Tables'!$H$2:$H$7)</f>
        <v>32237600</v>
      </c>
      <c r="AZR15" s="1">
        <f>LOOKUP($A15,'DMG Tables'!$P$2:$P$35,'DMG Tables'!$O$2:$O$35)*AZR$1*LOOKUP(AZR$1,'DMG Tables'!$G$2:$G$7,'DMG Tables'!$H$2:$H$7)</f>
        <v>32261200</v>
      </c>
      <c r="AZS15" s="1">
        <f>LOOKUP($A15,'DMG Tables'!$P$2:$P$35,'DMG Tables'!$O$2:$O$35)*AZS$1*LOOKUP(AZS$1,'DMG Tables'!$G$2:$G$7,'DMG Tables'!$H$2:$H$7)</f>
        <v>32284800</v>
      </c>
      <c r="AZT15" s="1">
        <f>LOOKUP($A15,'DMG Tables'!$P$2:$P$35,'DMG Tables'!$O$2:$O$35)*AZT$1*LOOKUP(AZT$1,'DMG Tables'!$G$2:$G$7,'DMG Tables'!$H$2:$H$7)</f>
        <v>32308400</v>
      </c>
      <c r="AZU15" s="1">
        <f>LOOKUP($A15,'DMG Tables'!$P$2:$P$35,'DMG Tables'!$O$2:$O$35)*AZU$1*LOOKUP(AZU$1,'DMG Tables'!$G$2:$G$7,'DMG Tables'!$H$2:$H$7)</f>
        <v>32332000</v>
      </c>
      <c r="AZV15" s="1">
        <f>LOOKUP($A15,'DMG Tables'!$P$2:$P$35,'DMG Tables'!$O$2:$O$35)*AZV$1*LOOKUP(AZV$1,'DMG Tables'!$G$2:$G$7,'DMG Tables'!$H$2:$H$7)</f>
        <v>32355600</v>
      </c>
      <c r="AZW15" s="1">
        <f>LOOKUP($A15,'DMG Tables'!$P$2:$P$35,'DMG Tables'!$O$2:$O$35)*AZW$1*LOOKUP(AZW$1,'DMG Tables'!$G$2:$G$7,'DMG Tables'!$H$2:$H$7)</f>
        <v>32379200</v>
      </c>
      <c r="AZX15" s="1">
        <f>LOOKUP($A15,'DMG Tables'!$P$2:$P$35,'DMG Tables'!$O$2:$O$35)*AZX$1*LOOKUP(AZX$1,'DMG Tables'!$G$2:$G$7,'DMG Tables'!$H$2:$H$7)</f>
        <v>32402800</v>
      </c>
      <c r="AZY15" s="1">
        <f>LOOKUP($A15,'DMG Tables'!$P$2:$P$35,'DMG Tables'!$O$2:$O$35)*AZY$1*LOOKUP(AZY$1,'DMG Tables'!$G$2:$G$7,'DMG Tables'!$H$2:$H$7)</f>
        <v>32426400</v>
      </c>
      <c r="AZZ15" s="1">
        <f>LOOKUP($A15,'DMG Tables'!$P$2:$P$35,'DMG Tables'!$O$2:$O$35)*AZZ$1*LOOKUP(AZZ$1,'DMG Tables'!$G$2:$G$7,'DMG Tables'!$H$2:$H$7)</f>
        <v>32450000</v>
      </c>
      <c r="BAA15" s="1">
        <f>LOOKUP($A15,'DMG Tables'!$P$2:$P$35,'DMG Tables'!$O$2:$O$35)*BAA$1*LOOKUP(BAA$1,'DMG Tables'!$G$2:$G$7,'DMG Tables'!$H$2:$H$7)</f>
        <v>32473600</v>
      </c>
      <c r="BAB15" s="1">
        <f>LOOKUP($A15,'DMG Tables'!$P$2:$P$35,'DMG Tables'!$O$2:$O$35)*BAB$1*LOOKUP(BAB$1,'DMG Tables'!$G$2:$G$7,'DMG Tables'!$H$2:$H$7)</f>
        <v>32497200</v>
      </c>
      <c r="BAC15" s="1">
        <f>LOOKUP($A15,'DMG Tables'!$P$2:$P$35,'DMG Tables'!$O$2:$O$35)*BAC$1*LOOKUP(BAC$1,'DMG Tables'!$G$2:$G$7,'DMG Tables'!$H$2:$H$7)</f>
        <v>32520800</v>
      </c>
      <c r="BAD15" s="1">
        <f>LOOKUP($A15,'DMG Tables'!$P$2:$P$35,'DMG Tables'!$O$2:$O$35)*BAD$1*LOOKUP(BAD$1,'DMG Tables'!$G$2:$G$7,'DMG Tables'!$H$2:$H$7)</f>
        <v>32544400</v>
      </c>
      <c r="BAE15" s="1">
        <f>LOOKUP($A15,'DMG Tables'!$P$2:$P$35,'DMG Tables'!$O$2:$O$35)*BAE$1*LOOKUP(BAE$1,'DMG Tables'!$G$2:$G$7,'DMG Tables'!$H$2:$H$7)</f>
        <v>32568000</v>
      </c>
      <c r="BAF15" s="1">
        <f>LOOKUP($A15,'DMG Tables'!$P$2:$P$35,'DMG Tables'!$O$2:$O$35)*BAF$1*LOOKUP(BAF$1,'DMG Tables'!$G$2:$G$7,'DMG Tables'!$H$2:$H$7)</f>
        <v>32591600</v>
      </c>
      <c r="BAG15" s="1">
        <f>LOOKUP($A15,'DMG Tables'!$P$2:$P$35,'DMG Tables'!$O$2:$O$35)*BAG$1*LOOKUP(BAG$1,'DMG Tables'!$G$2:$G$7,'DMG Tables'!$H$2:$H$7)</f>
        <v>32615200</v>
      </c>
      <c r="BAH15" s="1">
        <f>LOOKUP($A15,'DMG Tables'!$P$2:$P$35,'DMG Tables'!$O$2:$O$35)*BAH$1*LOOKUP(BAH$1,'DMG Tables'!$G$2:$G$7,'DMG Tables'!$H$2:$H$7)</f>
        <v>32638800</v>
      </c>
      <c r="BAI15" s="1">
        <f>LOOKUP($A15,'DMG Tables'!$P$2:$P$35,'DMG Tables'!$O$2:$O$35)*BAI$1*LOOKUP(BAI$1,'DMG Tables'!$G$2:$G$7,'DMG Tables'!$H$2:$H$7)</f>
        <v>32662400</v>
      </c>
      <c r="BAJ15" s="1">
        <f>LOOKUP($A15,'DMG Tables'!$P$2:$P$35,'DMG Tables'!$O$2:$O$35)*BAJ$1*LOOKUP(BAJ$1,'DMG Tables'!$G$2:$G$7,'DMG Tables'!$H$2:$H$7)</f>
        <v>32686000</v>
      </c>
      <c r="BAK15" s="1">
        <f>LOOKUP($A15,'DMG Tables'!$P$2:$P$35,'DMG Tables'!$O$2:$O$35)*BAK$1*LOOKUP(BAK$1,'DMG Tables'!$G$2:$G$7,'DMG Tables'!$H$2:$H$7)</f>
        <v>32709600</v>
      </c>
      <c r="BAL15" s="1">
        <f>LOOKUP($A15,'DMG Tables'!$P$2:$P$35,'DMG Tables'!$O$2:$O$35)*BAL$1*LOOKUP(BAL$1,'DMG Tables'!$G$2:$G$7,'DMG Tables'!$H$2:$H$7)</f>
        <v>32733200</v>
      </c>
      <c r="BAM15" s="1">
        <f>LOOKUP($A15,'DMG Tables'!$P$2:$P$35,'DMG Tables'!$O$2:$O$35)*BAM$1*LOOKUP(BAM$1,'DMG Tables'!$G$2:$G$7,'DMG Tables'!$H$2:$H$7)</f>
        <v>32756800</v>
      </c>
      <c r="BAN15" s="1">
        <f>LOOKUP($A15,'DMG Tables'!$P$2:$P$35,'DMG Tables'!$O$2:$O$35)*BAN$1*LOOKUP(BAN$1,'DMG Tables'!$G$2:$G$7,'DMG Tables'!$H$2:$H$7)</f>
        <v>32780400</v>
      </c>
      <c r="BAO15" s="1">
        <f>LOOKUP($A15,'DMG Tables'!$P$2:$P$35,'DMG Tables'!$O$2:$O$35)*BAO$1*LOOKUP(BAO$1,'DMG Tables'!$G$2:$G$7,'DMG Tables'!$H$2:$H$7)</f>
        <v>32804000</v>
      </c>
      <c r="BAP15" s="1">
        <f>LOOKUP($A15,'DMG Tables'!$P$2:$P$35,'DMG Tables'!$O$2:$O$35)*BAP$1*LOOKUP(BAP$1,'DMG Tables'!$G$2:$G$7,'DMG Tables'!$H$2:$H$7)</f>
        <v>32827600</v>
      </c>
      <c r="BAQ15" s="1">
        <f>LOOKUP($A15,'DMG Tables'!$P$2:$P$35,'DMG Tables'!$O$2:$O$35)*BAQ$1*LOOKUP(BAQ$1,'DMG Tables'!$G$2:$G$7,'DMG Tables'!$H$2:$H$7)</f>
        <v>32851200</v>
      </c>
      <c r="BAR15" s="1">
        <f>LOOKUP($A15,'DMG Tables'!$P$2:$P$35,'DMG Tables'!$O$2:$O$35)*BAR$1*LOOKUP(BAR$1,'DMG Tables'!$G$2:$G$7,'DMG Tables'!$H$2:$H$7)</f>
        <v>32874800</v>
      </c>
      <c r="BAS15" s="1">
        <f>LOOKUP($A15,'DMG Tables'!$P$2:$P$35,'DMG Tables'!$O$2:$O$35)*BAS$1*LOOKUP(BAS$1,'DMG Tables'!$G$2:$G$7,'DMG Tables'!$H$2:$H$7)</f>
        <v>32898400</v>
      </c>
      <c r="BAT15" s="1">
        <f>LOOKUP($A15,'DMG Tables'!$P$2:$P$35,'DMG Tables'!$O$2:$O$35)*BAT$1*LOOKUP(BAT$1,'DMG Tables'!$G$2:$G$7,'DMG Tables'!$H$2:$H$7)</f>
        <v>32922000</v>
      </c>
      <c r="BAU15" s="1">
        <f>LOOKUP($A15,'DMG Tables'!$P$2:$P$35,'DMG Tables'!$O$2:$O$35)*BAU$1*LOOKUP(BAU$1,'DMG Tables'!$G$2:$G$7,'DMG Tables'!$H$2:$H$7)</f>
        <v>32945600</v>
      </c>
      <c r="BAV15" s="1">
        <f>LOOKUP($A15,'DMG Tables'!$P$2:$P$35,'DMG Tables'!$O$2:$O$35)*BAV$1*LOOKUP(BAV$1,'DMG Tables'!$G$2:$G$7,'DMG Tables'!$H$2:$H$7)</f>
        <v>32969200</v>
      </c>
      <c r="BAW15" s="1">
        <f>LOOKUP($A15,'DMG Tables'!$P$2:$P$35,'DMG Tables'!$O$2:$O$35)*BAW$1*LOOKUP(BAW$1,'DMG Tables'!$G$2:$G$7,'DMG Tables'!$H$2:$H$7)</f>
        <v>32992800</v>
      </c>
      <c r="BAX15" s="1">
        <f>LOOKUP($A15,'DMG Tables'!$P$2:$P$35,'DMG Tables'!$O$2:$O$35)*BAX$1*LOOKUP(BAX$1,'DMG Tables'!$G$2:$G$7,'DMG Tables'!$H$2:$H$7)</f>
        <v>33016400</v>
      </c>
      <c r="BAY15" s="1">
        <f>LOOKUP($A15,'DMG Tables'!$P$2:$P$35,'DMG Tables'!$O$2:$O$35)*BAY$1*LOOKUP(BAY$1,'DMG Tables'!$G$2:$G$7,'DMG Tables'!$H$2:$H$7)</f>
        <v>33040000</v>
      </c>
      <c r="BAZ15" s="1">
        <f>LOOKUP($A15,'DMG Tables'!$P$2:$P$35,'DMG Tables'!$O$2:$O$35)*BAZ$1*LOOKUP(BAZ$1,'DMG Tables'!$G$2:$G$7,'DMG Tables'!$H$2:$H$7)</f>
        <v>33063600</v>
      </c>
      <c r="BBA15" s="1">
        <f>LOOKUP($A15,'DMG Tables'!$P$2:$P$35,'DMG Tables'!$O$2:$O$35)*BBA$1*LOOKUP(BBA$1,'DMG Tables'!$G$2:$G$7,'DMG Tables'!$H$2:$H$7)</f>
        <v>33087200</v>
      </c>
      <c r="BBB15" s="1">
        <f>LOOKUP($A15,'DMG Tables'!$P$2:$P$35,'DMG Tables'!$O$2:$O$35)*BBB$1*LOOKUP(BBB$1,'DMG Tables'!$G$2:$G$7,'DMG Tables'!$H$2:$H$7)</f>
        <v>33110800</v>
      </c>
      <c r="BBC15" s="1">
        <f>LOOKUP($A15,'DMG Tables'!$P$2:$P$35,'DMG Tables'!$O$2:$O$35)*BBC$1*LOOKUP(BBC$1,'DMG Tables'!$G$2:$G$7,'DMG Tables'!$H$2:$H$7)</f>
        <v>33134400</v>
      </c>
      <c r="BBD15" s="1">
        <f>LOOKUP($A15,'DMG Tables'!$P$2:$P$35,'DMG Tables'!$O$2:$O$35)*BBD$1*LOOKUP(BBD$1,'DMG Tables'!$G$2:$G$7,'DMG Tables'!$H$2:$H$7)</f>
        <v>33158000</v>
      </c>
      <c r="BBE15" s="1">
        <f>LOOKUP($A15,'DMG Tables'!$P$2:$P$35,'DMG Tables'!$O$2:$O$35)*BBE$1*LOOKUP(BBE$1,'DMG Tables'!$G$2:$G$7,'DMG Tables'!$H$2:$H$7)</f>
        <v>33181600</v>
      </c>
      <c r="BBF15" s="1">
        <f>LOOKUP($A15,'DMG Tables'!$P$2:$P$35,'DMG Tables'!$O$2:$O$35)*BBF$1*LOOKUP(BBF$1,'DMG Tables'!$G$2:$G$7,'DMG Tables'!$H$2:$H$7)</f>
        <v>33205200</v>
      </c>
      <c r="BBG15" s="1">
        <f>LOOKUP($A15,'DMG Tables'!$P$2:$P$35,'DMG Tables'!$O$2:$O$35)*BBG$1*LOOKUP(BBG$1,'DMG Tables'!$G$2:$G$7,'DMG Tables'!$H$2:$H$7)</f>
        <v>33228800</v>
      </c>
      <c r="BBH15" s="1">
        <f>LOOKUP($A15,'DMG Tables'!$P$2:$P$35,'DMG Tables'!$O$2:$O$35)*BBH$1*LOOKUP(BBH$1,'DMG Tables'!$G$2:$G$7,'DMG Tables'!$H$2:$H$7)</f>
        <v>33252400</v>
      </c>
      <c r="BBI15" s="1">
        <f>LOOKUP($A15,'DMG Tables'!$P$2:$P$35,'DMG Tables'!$O$2:$O$35)*BBI$1*LOOKUP(BBI$1,'DMG Tables'!$G$2:$G$7,'DMG Tables'!$H$2:$H$7)</f>
        <v>33276000</v>
      </c>
      <c r="BBJ15" s="1">
        <f>LOOKUP($A15,'DMG Tables'!$P$2:$P$35,'DMG Tables'!$O$2:$O$35)*BBJ$1*LOOKUP(BBJ$1,'DMG Tables'!$G$2:$G$7,'DMG Tables'!$H$2:$H$7)</f>
        <v>33299600</v>
      </c>
      <c r="BBK15" s="1">
        <f>LOOKUP($A15,'DMG Tables'!$P$2:$P$35,'DMG Tables'!$O$2:$O$35)*BBK$1*LOOKUP(BBK$1,'DMG Tables'!$G$2:$G$7,'DMG Tables'!$H$2:$H$7)</f>
        <v>33323200</v>
      </c>
      <c r="BBL15" s="1">
        <f>LOOKUP($A15,'DMG Tables'!$P$2:$P$35,'DMG Tables'!$O$2:$O$35)*BBL$1*LOOKUP(BBL$1,'DMG Tables'!$G$2:$G$7,'DMG Tables'!$H$2:$H$7)</f>
        <v>33346800</v>
      </c>
      <c r="BBM15" s="1">
        <f>LOOKUP($A15,'DMG Tables'!$P$2:$P$35,'DMG Tables'!$O$2:$O$35)*BBM$1*LOOKUP(BBM$1,'DMG Tables'!$G$2:$G$7,'DMG Tables'!$H$2:$H$7)</f>
        <v>33370400</v>
      </c>
      <c r="BBN15" s="1">
        <f>LOOKUP($A15,'DMG Tables'!$P$2:$P$35,'DMG Tables'!$O$2:$O$35)*BBN$1*LOOKUP(BBN$1,'DMG Tables'!$G$2:$G$7,'DMG Tables'!$H$2:$H$7)</f>
        <v>33394000</v>
      </c>
      <c r="BBO15" s="1">
        <f>LOOKUP($A15,'DMG Tables'!$P$2:$P$35,'DMG Tables'!$O$2:$O$35)*BBO$1*LOOKUP(BBO$1,'DMG Tables'!$G$2:$G$7,'DMG Tables'!$H$2:$H$7)</f>
        <v>33417600</v>
      </c>
      <c r="BBP15" s="1">
        <f>LOOKUP($A15,'DMG Tables'!$P$2:$P$35,'DMG Tables'!$O$2:$O$35)*BBP$1*LOOKUP(BBP$1,'DMG Tables'!$G$2:$G$7,'DMG Tables'!$H$2:$H$7)</f>
        <v>33441200</v>
      </c>
      <c r="BBQ15" s="1">
        <f>LOOKUP($A15,'DMG Tables'!$P$2:$P$35,'DMG Tables'!$O$2:$O$35)*BBQ$1*LOOKUP(BBQ$1,'DMG Tables'!$G$2:$G$7,'DMG Tables'!$H$2:$H$7)</f>
        <v>33464800</v>
      </c>
      <c r="BBR15" s="1">
        <f>LOOKUP($A15,'DMG Tables'!$P$2:$P$35,'DMG Tables'!$O$2:$O$35)*BBR$1*LOOKUP(BBR$1,'DMG Tables'!$G$2:$G$7,'DMG Tables'!$H$2:$H$7)</f>
        <v>33488400</v>
      </c>
      <c r="BBS15" s="1">
        <f>LOOKUP($A15,'DMG Tables'!$P$2:$P$35,'DMG Tables'!$O$2:$O$35)*BBS$1*LOOKUP(BBS$1,'DMG Tables'!$G$2:$G$7,'DMG Tables'!$H$2:$H$7)</f>
        <v>33512000</v>
      </c>
      <c r="BBT15" s="1">
        <f>LOOKUP($A15,'DMG Tables'!$P$2:$P$35,'DMG Tables'!$O$2:$O$35)*BBT$1*LOOKUP(BBT$1,'DMG Tables'!$G$2:$G$7,'DMG Tables'!$H$2:$H$7)</f>
        <v>33535600</v>
      </c>
      <c r="BBU15" s="1">
        <f>LOOKUP($A15,'DMG Tables'!$P$2:$P$35,'DMG Tables'!$O$2:$O$35)*BBU$1*LOOKUP(BBU$1,'DMG Tables'!$G$2:$G$7,'DMG Tables'!$H$2:$H$7)</f>
        <v>33559200</v>
      </c>
      <c r="BBV15" s="1">
        <f>LOOKUP($A15,'DMG Tables'!$P$2:$P$35,'DMG Tables'!$O$2:$O$35)*BBV$1*LOOKUP(BBV$1,'DMG Tables'!$G$2:$G$7,'DMG Tables'!$H$2:$H$7)</f>
        <v>33582800</v>
      </c>
      <c r="BBW15" s="1">
        <f>LOOKUP($A15,'DMG Tables'!$P$2:$P$35,'DMG Tables'!$O$2:$O$35)*BBW$1*LOOKUP(BBW$1,'DMG Tables'!$G$2:$G$7,'DMG Tables'!$H$2:$H$7)</f>
        <v>33606400</v>
      </c>
      <c r="BBX15" s="1">
        <f>LOOKUP($A15,'DMG Tables'!$P$2:$P$35,'DMG Tables'!$O$2:$O$35)*BBX$1*LOOKUP(BBX$1,'DMG Tables'!$G$2:$G$7,'DMG Tables'!$H$2:$H$7)</f>
        <v>33630000</v>
      </c>
      <c r="BBY15" s="1">
        <f>LOOKUP($A15,'DMG Tables'!$P$2:$P$35,'DMG Tables'!$O$2:$O$35)*BBY$1*LOOKUP(BBY$1,'DMG Tables'!$G$2:$G$7,'DMG Tables'!$H$2:$H$7)</f>
        <v>33653600</v>
      </c>
      <c r="BBZ15" s="1">
        <f>LOOKUP($A15,'DMG Tables'!$P$2:$P$35,'DMG Tables'!$O$2:$O$35)*BBZ$1*LOOKUP(BBZ$1,'DMG Tables'!$G$2:$G$7,'DMG Tables'!$H$2:$H$7)</f>
        <v>33677200</v>
      </c>
      <c r="BCA15" s="1">
        <f>LOOKUP($A15,'DMG Tables'!$P$2:$P$35,'DMG Tables'!$O$2:$O$35)*BCA$1*LOOKUP(BCA$1,'DMG Tables'!$G$2:$G$7,'DMG Tables'!$H$2:$H$7)</f>
        <v>33700800</v>
      </c>
      <c r="BCB15" s="1">
        <f>LOOKUP($A15,'DMG Tables'!$P$2:$P$35,'DMG Tables'!$O$2:$O$35)*BCB$1*LOOKUP(BCB$1,'DMG Tables'!$G$2:$G$7,'DMG Tables'!$H$2:$H$7)</f>
        <v>33724400</v>
      </c>
      <c r="BCC15" s="1">
        <f>LOOKUP($A15,'DMG Tables'!$P$2:$P$35,'DMG Tables'!$O$2:$O$35)*BCC$1*LOOKUP(BCC$1,'DMG Tables'!$G$2:$G$7,'DMG Tables'!$H$2:$H$7)</f>
        <v>33748000</v>
      </c>
      <c r="BCD15" s="1">
        <f>LOOKUP($A15,'DMG Tables'!$P$2:$P$35,'DMG Tables'!$O$2:$O$35)*BCD$1*LOOKUP(BCD$1,'DMG Tables'!$G$2:$G$7,'DMG Tables'!$H$2:$H$7)</f>
        <v>33771600</v>
      </c>
      <c r="BCE15" s="1">
        <f>LOOKUP($A15,'DMG Tables'!$P$2:$P$35,'DMG Tables'!$O$2:$O$35)*BCE$1*LOOKUP(BCE$1,'DMG Tables'!$G$2:$G$7,'DMG Tables'!$H$2:$H$7)</f>
        <v>33795200</v>
      </c>
      <c r="BCF15" s="1">
        <f>LOOKUP($A15,'DMG Tables'!$P$2:$P$35,'DMG Tables'!$O$2:$O$35)*BCF$1*LOOKUP(BCF$1,'DMG Tables'!$G$2:$G$7,'DMG Tables'!$H$2:$H$7)</f>
        <v>33818800</v>
      </c>
      <c r="BCG15" s="1">
        <f>LOOKUP($A15,'DMG Tables'!$P$2:$P$35,'DMG Tables'!$O$2:$O$35)*BCG$1*LOOKUP(BCG$1,'DMG Tables'!$G$2:$G$7,'DMG Tables'!$H$2:$H$7)</f>
        <v>33842400</v>
      </c>
      <c r="BCH15" s="1">
        <f>LOOKUP($A15,'DMG Tables'!$P$2:$P$35,'DMG Tables'!$O$2:$O$35)*BCH$1*LOOKUP(BCH$1,'DMG Tables'!$G$2:$G$7,'DMG Tables'!$H$2:$H$7)</f>
        <v>33866000</v>
      </c>
      <c r="BCI15" s="1">
        <f>LOOKUP($A15,'DMG Tables'!$P$2:$P$35,'DMG Tables'!$O$2:$O$35)*BCI$1*LOOKUP(BCI$1,'DMG Tables'!$G$2:$G$7,'DMG Tables'!$H$2:$H$7)</f>
        <v>33889600</v>
      </c>
      <c r="BCJ15" s="1">
        <f>LOOKUP($A15,'DMG Tables'!$P$2:$P$35,'DMG Tables'!$O$2:$O$35)*BCJ$1*LOOKUP(BCJ$1,'DMG Tables'!$G$2:$G$7,'DMG Tables'!$H$2:$H$7)</f>
        <v>33913200</v>
      </c>
      <c r="BCK15" s="1">
        <f>LOOKUP($A15,'DMG Tables'!$P$2:$P$35,'DMG Tables'!$O$2:$O$35)*BCK$1*LOOKUP(BCK$1,'DMG Tables'!$G$2:$G$7,'DMG Tables'!$H$2:$H$7)</f>
        <v>33936800</v>
      </c>
      <c r="BCL15" s="1">
        <f>LOOKUP($A15,'DMG Tables'!$P$2:$P$35,'DMG Tables'!$O$2:$O$35)*BCL$1*LOOKUP(BCL$1,'DMG Tables'!$G$2:$G$7,'DMG Tables'!$H$2:$H$7)</f>
        <v>33960400</v>
      </c>
      <c r="BCM15" s="1">
        <f>LOOKUP($A15,'DMG Tables'!$P$2:$P$35,'DMG Tables'!$O$2:$O$35)*BCM$1*LOOKUP(BCM$1,'DMG Tables'!$G$2:$G$7,'DMG Tables'!$H$2:$H$7)</f>
        <v>33984000</v>
      </c>
      <c r="BCN15" s="1">
        <f>LOOKUP($A15,'DMG Tables'!$P$2:$P$35,'DMG Tables'!$O$2:$O$35)*BCN$1*LOOKUP(BCN$1,'DMG Tables'!$G$2:$G$7,'DMG Tables'!$H$2:$H$7)</f>
        <v>34007600</v>
      </c>
      <c r="BCO15" s="1">
        <f>LOOKUP($A15,'DMG Tables'!$P$2:$P$35,'DMG Tables'!$O$2:$O$35)*BCO$1*LOOKUP(BCO$1,'DMG Tables'!$G$2:$G$7,'DMG Tables'!$H$2:$H$7)</f>
        <v>34031200</v>
      </c>
      <c r="BCP15" s="1">
        <f>LOOKUP($A15,'DMG Tables'!$P$2:$P$35,'DMG Tables'!$O$2:$O$35)*BCP$1*LOOKUP(BCP$1,'DMG Tables'!$G$2:$G$7,'DMG Tables'!$H$2:$H$7)</f>
        <v>34054800</v>
      </c>
      <c r="BCQ15" s="1">
        <f>LOOKUP($A15,'DMG Tables'!$P$2:$P$35,'DMG Tables'!$O$2:$O$35)*BCQ$1*LOOKUP(BCQ$1,'DMG Tables'!$G$2:$G$7,'DMG Tables'!$H$2:$H$7)</f>
        <v>34078400</v>
      </c>
      <c r="BCR15" s="1">
        <f>LOOKUP($A15,'DMG Tables'!$P$2:$P$35,'DMG Tables'!$O$2:$O$35)*BCR$1*LOOKUP(BCR$1,'DMG Tables'!$G$2:$G$7,'DMG Tables'!$H$2:$H$7)</f>
        <v>34102000</v>
      </c>
      <c r="BCS15" s="1">
        <f>LOOKUP($A15,'DMG Tables'!$P$2:$P$35,'DMG Tables'!$O$2:$O$35)*BCS$1*LOOKUP(BCS$1,'DMG Tables'!$G$2:$G$7,'DMG Tables'!$H$2:$H$7)</f>
        <v>34125600</v>
      </c>
      <c r="BCT15" s="1">
        <f>LOOKUP($A15,'DMG Tables'!$P$2:$P$35,'DMG Tables'!$O$2:$O$35)*BCT$1*LOOKUP(BCT$1,'DMG Tables'!$G$2:$G$7,'DMG Tables'!$H$2:$H$7)</f>
        <v>34149200</v>
      </c>
      <c r="BCU15" s="1">
        <f>LOOKUP($A15,'DMG Tables'!$P$2:$P$35,'DMG Tables'!$O$2:$O$35)*BCU$1*LOOKUP(BCU$1,'DMG Tables'!$G$2:$G$7,'DMG Tables'!$H$2:$H$7)</f>
        <v>34172800</v>
      </c>
      <c r="BCV15" s="1">
        <f>LOOKUP($A15,'DMG Tables'!$P$2:$P$35,'DMG Tables'!$O$2:$O$35)*BCV$1*LOOKUP(BCV$1,'DMG Tables'!$G$2:$G$7,'DMG Tables'!$H$2:$H$7)</f>
        <v>34196400</v>
      </c>
      <c r="BCW15" s="1">
        <f>LOOKUP($A15,'DMG Tables'!$P$2:$P$35,'DMG Tables'!$O$2:$O$35)*BCW$1*LOOKUP(BCW$1,'DMG Tables'!$G$2:$G$7,'DMG Tables'!$H$2:$H$7)</f>
        <v>34220000</v>
      </c>
      <c r="BCX15" s="1">
        <f>LOOKUP($A15,'DMG Tables'!$P$2:$P$35,'DMG Tables'!$O$2:$O$35)*BCX$1*LOOKUP(BCX$1,'DMG Tables'!$G$2:$G$7,'DMG Tables'!$H$2:$H$7)</f>
        <v>34243600</v>
      </c>
      <c r="BCY15" s="1">
        <f>LOOKUP($A15,'DMG Tables'!$P$2:$P$35,'DMG Tables'!$O$2:$O$35)*BCY$1*LOOKUP(BCY$1,'DMG Tables'!$G$2:$G$7,'DMG Tables'!$H$2:$H$7)</f>
        <v>34267200</v>
      </c>
      <c r="BCZ15" s="1">
        <f>LOOKUP($A15,'DMG Tables'!$P$2:$P$35,'DMG Tables'!$O$2:$O$35)*BCZ$1*LOOKUP(BCZ$1,'DMG Tables'!$G$2:$G$7,'DMG Tables'!$H$2:$H$7)</f>
        <v>34290800</v>
      </c>
      <c r="BDA15" s="1">
        <f>LOOKUP($A15,'DMG Tables'!$P$2:$P$35,'DMG Tables'!$O$2:$O$35)*BDA$1*LOOKUP(BDA$1,'DMG Tables'!$G$2:$G$7,'DMG Tables'!$H$2:$H$7)</f>
        <v>34314400</v>
      </c>
      <c r="BDB15" s="1">
        <f>LOOKUP($A15,'DMG Tables'!$P$2:$P$35,'DMG Tables'!$O$2:$O$35)*BDB$1*LOOKUP(BDB$1,'DMG Tables'!$G$2:$G$7,'DMG Tables'!$H$2:$H$7)</f>
        <v>34338000</v>
      </c>
      <c r="BDC15" s="1">
        <f>LOOKUP($A15,'DMG Tables'!$P$2:$P$35,'DMG Tables'!$O$2:$O$35)*BDC$1*LOOKUP(BDC$1,'DMG Tables'!$G$2:$G$7,'DMG Tables'!$H$2:$H$7)</f>
        <v>34361600</v>
      </c>
      <c r="BDD15" s="1">
        <f>LOOKUP($A15,'DMG Tables'!$P$2:$P$35,'DMG Tables'!$O$2:$O$35)*BDD$1*LOOKUP(BDD$1,'DMG Tables'!$G$2:$G$7,'DMG Tables'!$H$2:$H$7)</f>
        <v>34385200</v>
      </c>
      <c r="BDE15" s="1">
        <f>LOOKUP($A15,'DMG Tables'!$P$2:$P$35,'DMG Tables'!$O$2:$O$35)*BDE$1*LOOKUP(BDE$1,'DMG Tables'!$G$2:$G$7,'DMG Tables'!$H$2:$H$7)</f>
        <v>34408800</v>
      </c>
      <c r="BDF15" s="1">
        <f>LOOKUP($A15,'DMG Tables'!$P$2:$P$35,'DMG Tables'!$O$2:$O$35)*BDF$1*LOOKUP(BDF$1,'DMG Tables'!$G$2:$G$7,'DMG Tables'!$H$2:$H$7)</f>
        <v>34432400</v>
      </c>
      <c r="BDG15" s="1">
        <f>LOOKUP($A15,'DMG Tables'!$P$2:$P$35,'DMG Tables'!$O$2:$O$35)*BDG$1*LOOKUP(BDG$1,'DMG Tables'!$G$2:$G$7,'DMG Tables'!$H$2:$H$7)</f>
        <v>34456000</v>
      </c>
      <c r="BDH15" s="1">
        <f>LOOKUP($A15,'DMG Tables'!$P$2:$P$35,'DMG Tables'!$O$2:$O$35)*BDH$1*LOOKUP(BDH$1,'DMG Tables'!$G$2:$G$7,'DMG Tables'!$H$2:$H$7)</f>
        <v>34479600</v>
      </c>
      <c r="BDI15" s="1">
        <f>LOOKUP($A15,'DMG Tables'!$P$2:$P$35,'DMG Tables'!$O$2:$O$35)*BDI$1*LOOKUP(BDI$1,'DMG Tables'!$G$2:$G$7,'DMG Tables'!$H$2:$H$7)</f>
        <v>34503200</v>
      </c>
      <c r="BDJ15" s="1">
        <f>LOOKUP($A15,'DMG Tables'!$P$2:$P$35,'DMG Tables'!$O$2:$O$35)*BDJ$1*LOOKUP(BDJ$1,'DMG Tables'!$G$2:$G$7,'DMG Tables'!$H$2:$H$7)</f>
        <v>34526800</v>
      </c>
      <c r="BDK15" s="1">
        <f>LOOKUP($A15,'DMG Tables'!$P$2:$P$35,'DMG Tables'!$O$2:$O$35)*BDK$1*LOOKUP(BDK$1,'DMG Tables'!$G$2:$G$7,'DMG Tables'!$H$2:$H$7)</f>
        <v>34550400</v>
      </c>
      <c r="BDL15" s="1">
        <f>LOOKUP($A15,'DMG Tables'!$P$2:$P$35,'DMG Tables'!$O$2:$O$35)*BDL$1*LOOKUP(BDL$1,'DMG Tables'!$G$2:$G$7,'DMG Tables'!$H$2:$H$7)</f>
        <v>34574000</v>
      </c>
      <c r="BDM15" s="1">
        <f>LOOKUP($A15,'DMG Tables'!$P$2:$P$35,'DMG Tables'!$O$2:$O$35)*BDM$1*LOOKUP(BDM$1,'DMG Tables'!$G$2:$G$7,'DMG Tables'!$H$2:$H$7)</f>
        <v>34597600</v>
      </c>
      <c r="BDN15" s="1">
        <f>LOOKUP($A15,'DMG Tables'!$P$2:$P$35,'DMG Tables'!$O$2:$O$35)*BDN$1*LOOKUP(BDN$1,'DMG Tables'!$G$2:$G$7,'DMG Tables'!$H$2:$H$7)</f>
        <v>34621200</v>
      </c>
      <c r="BDO15" s="1">
        <f>LOOKUP($A15,'DMG Tables'!$P$2:$P$35,'DMG Tables'!$O$2:$O$35)*BDO$1*LOOKUP(BDO$1,'DMG Tables'!$G$2:$G$7,'DMG Tables'!$H$2:$H$7)</f>
        <v>34644800</v>
      </c>
      <c r="BDP15" s="1">
        <f>LOOKUP($A15,'DMG Tables'!$P$2:$P$35,'DMG Tables'!$O$2:$O$35)*BDP$1*LOOKUP(BDP$1,'DMG Tables'!$G$2:$G$7,'DMG Tables'!$H$2:$H$7)</f>
        <v>34668400</v>
      </c>
      <c r="BDQ15" s="1">
        <f>LOOKUP($A15,'DMG Tables'!$P$2:$P$35,'DMG Tables'!$O$2:$O$35)*BDQ$1*LOOKUP(BDQ$1,'DMG Tables'!$G$2:$G$7,'DMG Tables'!$H$2:$H$7)</f>
        <v>34692000</v>
      </c>
      <c r="BDR15" s="1">
        <f>LOOKUP($A15,'DMG Tables'!$P$2:$P$35,'DMG Tables'!$O$2:$O$35)*BDR$1*LOOKUP(BDR$1,'DMG Tables'!$G$2:$G$7,'DMG Tables'!$H$2:$H$7)</f>
        <v>34715600</v>
      </c>
      <c r="BDS15" s="1">
        <f>LOOKUP($A15,'DMG Tables'!$P$2:$P$35,'DMG Tables'!$O$2:$O$35)*BDS$1*LOOKUP(BDS$1,'DMG Tables'!$G$2:$G$7,'DMG Tables'!$H$2:$H$7)</f>
        <v>34739200</v>
      </c>
      <c r="BDT15" s="1">
        <f>LOOKUP($A15,'DMG Tables'!$P$2:$P$35,'DMG Tables'!$O$2:$O$35)*BDT$1*LOOKUP(BDT$1,'DMG Tables'!$G$2:$G$7,'DMG Tables'!$H$2:$H$7)</f>
        <v>34762800</v>
      </c>
      <c r="BDU15" s="1">
        <f>LOOKUP($A15,'DMG Tables'!$P$2:$P$35,'DMG Tables'!$O$2:$O$35)*BDU$1*LOOKUP(BDU$1,'DMG Tables'!$G$2:$G$7,'DMG Tables'!$H$2:$H$7)</f>
        <v>34786400</v>
      </c>
      <c r="BDV15" s="1">
        <f>LOOKUP($A15,'DMG Tables'!$P$2:$P$35,'DMG Tables'!$O$2:$O$35)*BDV$1*LOOKUP(BDV$1,'DMG Tables'!$G$2:$G$7,'DMG Tables'!$H$2:$H$7)</f>
        <v>34810000</v>
      </c>
      <c r="BDW15" s="1">
        <f>LOOKUP($A15,'DMG Tables'!$P$2:$P$35,'DMG Tables'!$O$2:$O$35)*BDW$1*LOOKUP(BDW$1,'DMG Tables'!$G$2:$G$7,'DMG Tables'!$H$2:$H$7)</f>
        <v>34833600</v>
      </c>
      <c r="BDX15" s="1">
        <f>LOOKUP($A15,'DMG Tables'!$P$2:$P$35,'DMG Tables'!$O$2:$O$35)*BDX$1*LOOKUP(BDX$1,'DMG Tables'!$G$2:$G$7,'DMG Tables'!$H$2:$H$7)</f>
        <v>34857200</v>
      </c>
      <c r="BDY15" s="1">
        <f>LOOKUP($A15,'DMG Tables'!$P$2:$P$35,'DMG Tables'!$O$2:$O$35)*BDY$1*LOOKUP(BDY$1,'DMG Tables'!$G$2:$G$7,'DMG Tables'!$H$2:$H$7)</f>
        <v>34880800</v>
      </c>
      <c r="BDZ15" s="1">
        <f>LOOKUP($A15,'DMG Tables'!$P$2:$P$35,'DMG Tables'!$O$2:$O$35)*BDZ$1*LOOKUP(BDZ$1,'DMG Tables'!$G$2:$G$7,'DMG Tables'!$H$2:$H$7)</f>
        <v>34904400</v>
      </c>
      <c r="BEA15" s="1">
        <f>LOOKUP($A15,'DMG Tables'!$P$2:$P$35,'DMG Tables'!$O$2:$O$35)*BEA$1*LOOKUP(BEA$1,'DMG Tables'!$G$2:$G$7,'DMG Tables'!$H$2:$H$7)</f>
        <v>34928000</v>
      </c>
      <c r="BEB15" s="1">
        <f>LOOKUP($A15,'DMG Tables'!$P$2:$P$35,'DMG Tables'!$O$2:$O$35)*BEB$1*LOOKUP(BEB$1,'DMG Tables'!$G$2:$G$7,'DMG Tables'!$H$2:$H$7)</f>
        <v>34951600</v>
      </c>
      <c r="BEC15" s="1">
        <f>LOOKUP($A15,'DMG Tables'!$P$2:$P$35,'DMG Tables'!$O$2:$O$35)*BEC$1*LOOKUP(BEC$1,'DMG Tables'!$G$2:$G$7,'DMG Tables'!$H$2:$H$7)</f>
        <v>34975200</v>
      </c>
      <c r="BED15" s="1">
        <f>LOOKUP($A15,'DMG Tables'!$P$2:$P$35,'DMG Tables'!$O$2:$O$35)*BED$1*LOOKUP(BED$1,'DMG Tables'!$G$2:$G$7,'DMG Tables'!$H$2:$H$7)</f>
        <v>34998800</v>
      </c>
      <c r="BEE15" s="1">
        <f>LOOKUP($A15,'DMG Tables'!$P$2:$P$35,'DMG Tables'!$O$2:$O$35)*BEE$1*LOOKUP(BEE$1,'DMG Tables'!$G$2:$G$7,'DMG Tables'!$H$2:$H$7)</f>
        <v>35022400</v>
      </c>
      <c r="BEF15" s="1">
        <f>LOOKUP($A15,'DMG Tables'!$P$2:$P$35,'DMG Tables'!$O$2:$O$35)*BEF$1*LOOKUP(BEF$1,'DMG Tables'!$G$2:$G$7,'DMG Tables'!$H$2:$H$7)</f>
        <v>35046000</v>
      </c>
      <c r="BEG15" s="1">
        <f>LOOKUP($A15,'DMG Tables'!$P$2:$P$35,'DMG Tables'!$O$2:$O$35)*BEG$1*LOOKUP(BEG$1,'DMG Tables'!$G$2:$G$7,'DMG Tables'!$H$2:$H$7)</f>
        <v>35069600</v>
      </c>
      <c r="BEH15" s="1">
        <f>LOOKUP($A15,'DMG Tables'!$P$2:$P$35,'DMG Tables'!$O$2:$O$35)*BEH$1*LOOKUP(BEH$1,'DMG Tables'!$G$2:$G$7,'DMG Tables'!$H$2:$H$7)</f>
        <v>35093200</v>
      </c>
      <c r="BEI15" s="1">
        <f>LOOKUP($A15,'DMG Tables'!$P$2:$P$35,'DMG Tables'!$O$2:$O$35)*BEI$1*LOOKUP(BEI$1,'DMG Tables'!$G$2:$G$7,'DMG Tables'!$H$2:$H$7)</f>
        <v>35116800</v>
      </c>
      <c r="BEJ15" s="1">
        <f>LOOKUP($A15,'DMG Tables'!$P$2:$P$35,'DMG Tables'!$O$2:$O$35)*BEJ$1*LOOKUP(BEJ$1,'DMG Tables'!$G$2:$G$7,'DMG Tables'!$H$2:$H$7)</f>
        <v>35140400</v>
      </c>
      <c r="BEK15" s="1">
        <f>LOOKUP($A15,'DMG Tables'!$P$2:$P$35,'DMG Tables'!$O$2:$O$35)*BEK$1*LOOKUP(BEK$1,'DMG Tables'!$G$2:$G$7,'DMG Tables'!$H$2:$H$7)</f>
        <v>35164000</v>
      </c>
      <c r="BEL15" s="1">
        <f>LOOKUP($A15,'DMG Tables'!$P$2:$P$35,'DMG Tables'!$O$2:$O$35)*BEL$1*LOOKUP(BEL$1,'DMG Tables'!$G$2:$G$7,'DMG Tables'!$H$2:$H$7)</f>
        <v>35187600</v>
      </c>
      <c r="BEM15" s="1">
        <f>LOOKUP($A15,'DMG Tables'!$P$2:$P$35,'DMG Tables'!$O$2:$O$35)*BEM$1*LOOKUP(BEM$1,'DMG Tables'!$G$2:$G$7,'DMG Tables'!$H$2:$H$7)</f>
        <v>35211200</v>
      </c>
      <c r="BEN15" s="1">
        <f>LOOKUP($A15,'DMG Tables'!$P$2:$P$35,'DMG Tables'!$O$2:$O$35)*BEN$1*LOOKUP(BEN$1,'DMG Tables'!$G$2:$G$7,'DMG Tables'!$H$2:$H$7)</f>
        <v>35234800</v>
      </c>
      <c r="BEO15" s="1">
        <f>LOOKUP($A15,'DMG Tables'!$P$2:$P$35,'DMG Tables'!$O$2:$O$35)*BEO$1*LOOKUP(BEO$1,'DMG Tables'!$G$2:$G$7,'DMG Tables'!$H$2:$H$7)</f>
        <v>35258400</v>
      </c>
      <c r="BEP15" s="1">
        <f>LOOKUP($A15,'DMG Tables'!$P$2:$P$35,'DMG Tables'!$O$2:$O$35)*BEP$1*LOOKUP(BEP$1,'DMG Tables'!$G$2:$G$7,'DMG Tables'!$H$2:$H$7)</f>
        <v>35282000</v>
      </c>
      <c r="BEQ15" s="1">
        <f>LOOKUP($A15,'DMG Tables'!$P$2:$P$35,'DMG Tables'!$O$2:$O$35)*BEQ$1*LOOKUP(BEQ$1,'DMG Tables'!$G$2:$G$7,'DMG Tables'!$H$2:$H$7)</f>
        <v>35305600</v>
      </c>
      <c r="BER15" s="1">
        <f>LOOKUP($A15,'DMG Tables'!$P$2:$P$35,'DMG Tables'!$O$2:$O$35)*BER$1*LOOKUP(BER$1,'DMG Tables'!$G$2:$G$7,'DMG Tables'!$H$2:$H$7)</f>
        <v>35329200</v>
      </c>
      <c r="BES15" s="1">
        <f>LOOKUP($A15,'DMG Tables'!$P$2:$P$35,'DMG Tables'!$O$2:$O$35)*BES$1*LOOKUP(BES$1,'DMG Tables'!$G$2:$G$7,'DMG Tables'!$H$2:$H$7)</f>
        <v>35352800</v>
      </c>
      <c r="BET15" s="1">
        <f>LOOKUP($A15,'DMG Tables'!$P$2:$P$35,'DMG Tables'!$O$2:$O$35)*BET$1*LOOKUP(BET$1,'DMG Tables'!$G$2:$G$7,'DMG Tables'!$H$2:$H$7)</f>
        <v>35376400</v>
      </c>
      <c r="BEU15" s="1">
        <f>LOOKUP($A15,'DMG Tables'!$P$2:$P$35,'DMG Tables'!$O$2:$O$35)*BEU$1*LOOKUP(BEU$1,'DMG Tables'!$G$2:$G$7,'DMG Tables'!$H$2:$H$7)</f>
        <v>35400000</v>
      </c>
      <c r="BEV15" s="1">
        <f>LOOKUP($A15,'DMG Tables'!$P$2:$P$35,'DMG Tables'!$O$2:$O$35)*BEV$1*LOOKUP(BEV$1,'DMG Tables'!$G$2:$G$7,'DMG Tables'!$H$2:$H$7)</f>
        <v>35423600</v>
      </c>
      <c r="BEW15" s="1">
        <f>LOOKUP($A15,'DMG Tables'!$P$2:$P$35,'DMG Tables'!$O$2:$O$35)*BEW$1*LOOKUP(BEW$1,'DMG Tables'!$G$2:$G$7,'DMG Tables'!$H$2:$H$7)</f>
        <v>35447200</v>
      </c>
      <c r="BEX15" s="1">
        <f>LOOKUP($A15,'DMG Tables'!$P$2:$P$35,'DMG Tables'!$O$2:$O$35)*BEX$1*LOOKUP(BEX$1,'DMG Tables'!$G$2:$G$7,'DMG Tables'!$H$2:$H$7)</f>
        <v>35470800</v>
      </c>
      <c r="BEY15" s="1">
        <f>LOOKUP($A15,'DMG Tables'!$P$2:$P$35,'DMG Tables'!$O$2:$O$35)*BEY$1*LOOKUP(BEY$1,'DMG Tables'!$G$2:$G$7,'DMG Tables'!$H$2:$H$7)</f>
        <v>35494400</v>
      </c>
      <c r="BEZ15" s="1">
        <f>LOOKUP($A15,'DMG Tables'!$P$2:$P$35,'DMG Tables'!$O$2:$O$35)*BEZ$1*LOOKUP(BEZ$1,'DMG Tables'!$G$2:$G$7,'DMG Tables'!$H$2:$H$7)</f>
        <v>35518000</v>
      </c>
      <c r="BFA15" s="1">
        <f>LOOKUP($A15,'DMG Tables'!$P$2:$P$35,'DMG Tables'!$O$2:$O$35)*BFA$1*LOOKUP(BFA$1,'DMG Tables'!$G$2:$G$7,'DMG Tables'!$H$2:$H$7)</f>
        <v>35541600</v>
      </c>
      <c r="BFB15" s="1">
        <f>LOOKUP($A15,'DMG Tables'!$P$2:$P$35,'DMG Tables'!$O$2:$O$35)*BFB$1*LOOKUP(BFB$1,'DMG Tables'!$G$2:$G$7,'DMG Tables'!$H$2:$H$7)</f>
        <v>35565200</v>
      </c>
      <c r="BFC15" s="1">
        <f>LOOKUP($A15,'DMG Tables'!$P$2:$P$35,'DMG Tables'!$O$2:$O$35)*BFC$1*LOOKUP(BFC$1,'DMG Tables'!$G$2:$G$7,'DMG Tables'!$H$2:$H$7)</f>
        <v>35588800</v>
      </c>
      <c r="BFD15" s="1">
        <f>LOOKUP($A15,'DMG Tables'!$P$2:$P$35,'DMG Tables'!$O$2:$O$35)*BFD$1*LOOKUP(BFD$1,'DMG Tables'!$G$2:$G$7,'DMG Tables'!$H$2:$H$7)</f>
        <v>35612400</v>
      </c>
      <c r="BFE15" s="1">
        <f>LOOKUP($A15,'DMG Tables'!$P$2:$P$35,'DMG Tables'!$O$2:$O$35)*BFE$1*LOOKUP(BFE$1,'DMG Tables'!$G$2:$G$7,'DMG Tables'!$H$2:$H$7)</f>
        <v>35636000</v>
      </c>
      <c r="BFF15" s="1">
        <f>LOOKUP($A15,'DMG Tables'!$P$2:$P$35,'DMG Tables'!$O$2:$O$35)*BFF$1*LOOKUP(BFF$1,'DMG Tables'!$G$2:$G$7,'DMG Tables'!$H$2:$H$7)</f>
        <v>35659600</v>
      </c>
      <c r="BFG15" s="1">
        <f>LOOKUP($A15,'DMG Tables'!$P$2:$P$35,'DMG Tables'!$O$2:$O$35)*BFG$1*LOOKUP(BFG$1,'DMG Tables'!$G$2:$G$7,'DMG Tables'!$H$2:$H$7)</f>
        <v>35683200</v>
      </c>
      <c r="BFH15" s="1">
        <f>LOOKUP($A15,'DMG Tables'!$P$2:$P$35,'DMG Tables'!$O$2:$O$35)*BFH$1*LOOKUP(BFH$1,'DMG Tables'!$G$2:$G$7,'DMG Tables'!$H$2:$H$7)</f>
        <v>35706800</v>
      </c>
      <c r="BFI15" s="1">
        <f>LOOKUP($A15,'DMG Tables'!$P$2:$P$35,'DMG Tables'!$O$2:$O$35)*BFI$1*LOOKUP(BFI$1,'DMG Tables'!$G$2:$G$7,'DMG Tables'!$H$2:$H$7)</f>
        <v>35730400</v>
      </c>
      <c r="BFJ15" s="1">
        <f>LOOKUP($A15,'DMG Tables'!$P$2:$P$35,'DMG Tables'!$O$2:$O$35)*BFJ$1*LOOKUP(BFJ$1,'DMG Tables'!$G$2:$G$7,'DMG Tables'!$H$2:$H$7)</f>
        <v>35754000</v>
      </c>
      <c r="BFK15" s="1">
        <f>LOOKUP($A15,'DMG Tables'!$P$2:$P$35,'DMG Tables'!$O$2:$O$35)*BFK$1*LOOKUP(BFK$1,'DMG Tables'!$G$2:$G$7,'DMG Tables'!$H$2:$H$7)</f>
        <v>35777600</v>
      </c>
      <c r="BFL15" s="1">
        <f>LOOKUP($A15,'DMG Tables'!$P$2:$P$35,'DMG Tables'!$O$2:$O$35)*BFL$1*LOOKUP(BFL$1,'DMG Tables'!$G$2:$G$7,'DMG Tables'!$H$2:$H$7)</f>
        <v>35801200</v>
      </c>
      <c r="BFM15" s="1">
        <f>LOOKUP($A15,'DMG Tables'!$P$2:$P$35,'DMG Tables'!$O$2:$O$35)*BFM$1*LOOKUP(BFM$1,'DMG Tables'!$G$2:$G$7,'DMG Tables'!$H$2:$H$7)</f>
        <v>35824800</v>
      </c>
      <c r="BFN15" s="1">
        <f>LOOKUP($A15,'DMG Tables'!$P$2:$P$35,'DMG Tables'!$O$2:$O$35)*BFN$1*LOOKUP(BFN$1,'DMG Tables'!$G$2:$G$7,'DMG Tables'!$H$2:$H$7)</f>
        <v>35848400</v>
      </c>
      <c r="BFO15" s="1">
        <f>LOOKUP($A15,'DMG Tables'!$P$2:$P$35,'DMG Tables'!$O$2:$O$35)*BFO$1*LOOKUP(BFO$1,'DMG Tables'!$G$2:$G$7,'DMG Tables'!$H$2:$H$7)</f>
        <v>35872000</v>
      </c>
      <c r="BFP15" s="1">
        <f>LOOKUP($A15,'DMG Tables'!$P$2:$P$35,'DMG Tables'!$O$2:$O$35)*BFP$1*LOOKUP(BFP$1,'DMG Tables'!$G$2:$G$7,'DMG Tables'!$H$2:$H$7)</f>
        <v>35895600</v>
      </c>
      <c r="BFQ15" s="1">
        <f>LOOKUP($A15,'DMG Tables'!$P$2:$P$35,'DMG Tables'!$O$2:$O$35)*BFQ$1*LOOKUP(BFQ$1,'DMG Tables'!$G$2:$G$7,'DMG Tables'!$H$2:$H$7)</f>
        <v>35919200</v>
      </c>
      <c r="BFR15" s="1">
        <f>LOOKUP($A15,'DMG Tables'!$P$2:$P$35,'DMG Tables'!$O$2:$O$35)*BFR$1*LOOKUP(BFR$1,'DMG Tables'!$G$2:$G$7,'DMG Tables'!$H$2:$H$7)</f>
        <v>35942800</v>
      </c>
      <c r="BFS15" s="1">
        <f>LOOKUP($A15,'DMG Tables'!$P$2:$P$35,'DMG Tables'!$O$2:$O$35)*BFS$1*LOOKUP(BFS$1,'DMG Tables'!$G$2:$G$7,'DMG Tables'!$H$2:$H$7)</f>
        <v>35966400</v>
      </c>
      <c r="BFT15" s="1">
        <f>LOOKUP($A15,'DMG Tables'!$P$2:$P$35,'DMG Tables'!$O$2:$O$35)*BFT$1*LOOKUP(BFT$1,'DMG Tables'!$G$2:$G$7,'DMG Tables'!$H$2:$H$7)</f>
        <v>35990000</v>
      </c>
      <c r="BFU15" s="1">
        <f>LOOKUP($A15,'DMG Tables'!$P$2:$P$35,'DMG Tables'!$O$2:$O$35)*BFU$1*LOOKUP(BFU$1,'DMG Tables'!$G$2:$G$7,'DMG Tables'!$H$2:$H$7)</f>
        <v>36013600</v>
      </c>
      <c r="BFV15" s="1">
        <f>LOOKUP($A15,'DMG Tables'!$P$2:$P$35,'DMG Tables'!$O$2:$O$35)*BFV$1*LOOKUP(BFV$1,'DMG Tables'!$G$2:$G$7,'DMG Tables'!$H$2:$H$7)</f>
        <v>36037200</v>
      </c>
      <c r="BFW15" s="1">
        <f>LOOKUP($A15,'DMG Tables'!$P$2:$P$35,'DMG Tables'!$O$2:$O$35)*BFW$1*LOOKUP(BFW$1,'DMG Tables'!$G$2:$G$7,'DMG Tables'!$H$2:$H$7)</f>
        <v>36060800</v>
      </c>
      <c r="BFX15" s="1">
        <f>LOOKUP($A15,'DMG Tables'!$P$2:$P$35,'DMG Tables'!$O$2:$O$35)*BFX$1*LOOKUP(BFX$1,'DMG Tables'!$G$2:$G$7,'DMG Tables'!$H$2:$H$7)</f>
        <v>36084400</v>
      </c>
      <c r="BFY15" s="1">
        <f>LOOKUP($A15,'DMG Tables'!$P$2:$P$35,'DMG Tables'!$O$2:$O$35)*BFY$1*LOOKUP(BFY$1,'DMG Tables'!$G$2:$G$7,'DMG Tables'!$H$2:$H$7)</f>
        <v>36108000</v>
      </c>
      <c r="BFZ15" s="1">
        <f>LOOKUP($A15,'DMG Tables'!$P$2:$P$35,'DMG Tables'!$O$2:$O$35)*BFZ$1*LOOKUP(BFZ$1,'DMG Tables'!$G$2:$G$7,'DMG Tables'!$H$2:$H$7)</f>
        <v>36131600</v>
      </c>
      <c r="BGA15" s="1">
        <f>LOOKUP($A15,'DMG Tables'!$P$2:$P$35,'DMG Tables'!$O$2:$O$35)*BGA$1*LOOKUP(BGA$1,'DMG Tables'!$G$2:$G$7,'DMG Tables'!$H$2:$H$7)</f>
        <v>36155200</v>
      </c>
      <c r="BGB15" s="1">
        <f>LOOKUP($A15,'DMG Tables'!$P$2:$P$35,'DMG Tables'!$O$2:$O$35)*BGB$1*LOOKUP(BGB$1,'DMG Tables'!$G$2:$G$7,'DMG Tables'!$H$2:$H$7)</f>
        <v>36178800</v>
      </c>
      <c r="BGC15" s="1">
        <f>LOOKUP($A15,'DMG Tables'!$P$2:$P$35,'DMG Tables'!$O$2:$O$35)*BGC$1*LOOKUP(BGC$1,'DMG Tables'!$G$2:$G$7,'DMG Tables'!$H$2:$H$7)</f>
        <v>36202400</v>
      </c>
      <c r="BGD15" s="1">
        <f>LOOKUP($A15,'DMG Tables'!$P$2:$P$35,'DMG Tables'!$O$2:$O$35)*BGD$1*LOOKUP(BGD$1,'DMG Tables'!$G$2:$G$7,'DMG Tables'!$H$2:$H$7)</f>
        <v>36226000</v>
      </c>
      <c r="BGE15" s="1">
        <f>LOOKUP($A15,'DMG Tables'!$P$2:$P$35,'DMG Tables'!$O$2:$O$35)*BGE$1*LOOKUP(BGE$1,'DMG Tables'!$G$2:$G$7,'DMG Tables'!$H$2:$H$7)</f>
        <v>36249600</v>
      </c>
      <c r="BGF15" s="1">
        <f>LOOKUP($A15,'DMG Tables'!$P$2:$P$35,'DMG Tables'!$O$2:$O$35)*BGF$1*LOOKUP(BGF$1,'DMG Tables'!$G$2:$G$7,'DMG Tables'!$H$2:$H$7)</f>
        <v>36273200</v>
      </c>
      <c r="BGG15" s="1">
        <f>LOOKUP($A15,'DMG Tables'!$P$2:$P$35,'DMG Tables'!$O$2:$O$35)*BGG$1*LOOKUP(BGG$1,'DMG Tables'!$G$2:$G$7,'DMG Tables'!$H$2:$H$7)</f>
        <v>36296800</v>
      </c>
      <c r="BGH15" s="1">
        <f>LOOKUP($A15,'DMG Tables'!$P$2:$P$35,'DMG Tables'!$O$2:$O$35)*BGH$1*LOOKUP(BGH$1,'DMG Tables'!$G$2:$G$7,'DMG Tables'!$H$2:$H$7)</f>
        <v>36320400</v>
      </c>
      <c r="BGI15" s="1">
        <f>LOOKUP($A15,'DMG Tables'!$P$2:$P$35,'DMG Tables'!$O$2:$O$35)*BGI$1*LOOKUP(BGI$1,'DMG Tables'!$G$2:$G$7,'DMG Tables'!$H$2:$H$7)</f>
        <v>36344000</v>
      </c>
      <c r="BGJ15" s="1">
        <f>LOOKUP($A15,'DMG Tables'!$P$2:$P$35,'DMG Tables'!$O$2:$O$35)*BGJ$1*LOOKUP(BGJ$1,'DMG Tables'!$G$2:$G$7,'DMG Tables'!$H$2:$H$7)</f>
        <v>36367600</v>
      </c>
      <c r="BGK15" s="1">
        <f>LOOKUP($A15,'DMG Tables'!$P$2:$P$35,'DMG Tables'!$O$2:$O$35)*BGK$1*LOOKUP(BGK$1,'DMG Tables'!$G$2:$G$7,'DMG Tables'!$H$2:$H$7)</f>
        <v>36391200</v>
      </c>
      <c r="BGL15" s="1">
        <f>LOOKUP($A15,'DMG Tables'!$P$2:$P$35,'DMG Tables'!$O$2:$O$35)*BGL$1*LOOKUP(BGL$1,'DMG Tables'!$G$2:$G$7,'DMG Tables'!$H$2:$H$7)</f>
        <v>36414800</v>
      </c>
      <c r="BGM15" s="1">
        <f>LOOKUP($A15,'DMG Tables'!$P$2:$P$35,'DMG Tables'!$O$2:$O$35)*BGM$1*LOOKUP(BGM$1,'DMG Tables'!$G$2:$G$7,'DMG Tables'!$H$2:$H$7)</f>
        <v>36438400</v>
      </c>
      <c r="BGN15" s="1">
        <f>LOOKUP($A15,'DMG Tables'!$P$2:$P$35,'DMG Tables'!$O$2:$O$35)*BGN$1*LOOKUP(BGN$1,'DMG Tables'!$G$2:$G$7,'DMG Tables'!$H$2:$H$7)</f>
        <v>36462000</v>
      </c>
      <c r="BGO15" s="1">
        <f>LOOKUP($A15,'DMG Tables'!$P$2:$P$35,'DMG Tables'!$O$2:$O$35)*BGO$1*LOOKUP(BGO$1,'DMG Tables'!$G$2:$G$7,'DMG Tables'!$H$2:$H$7)</f>
        <v>36485600</v>
      </c>
      <c r="BGP15" s="1">
        <f>LOOKUP($A15,'DMG Tables'!$P$2:$P$35,'DMG Tables'!$O$2:$O$35)*BGP$1*LOOKUP(BGP$1,'DMG Tables'!$G$2:$G$7,'DMG Tables'!$H$2:$H$7)</f>
        <v>36509200</v>
      </c>
      <c r="BGQ15" s="1">
        <f>LOOKUP($A15,'DMG Tables'!$P$2:$P$35,'DMG Tables'!$O$2:$O$35)*BGQ$1*LOOKUP(BGQ$1,'DMG Tables'!$G$2:$G$7,'DMG Tables'!$H$2:$H$7)</f>
        <v>36532800</v>
      </c>
      <c r="BGR15" s="1">
        <f>LOOKUP($A15,'DMG Tables'!$P$2:$P$35,'DMG Tables'!$O$2:$O$35)*BGR$1*LOOKUP(BGR$1,'DMG Tables'!$G$2:$G$7,'DMG Tables'!$H$2:$H$7)</f>
        <v>36556400</v>
      </c>
      <c r="BGS15" s="1">
        <f>LOOKUP($A15,'DMG Tables'!$P$2:$P$35,'DMG Tables'!$O$2:$O$35)*BGS$1*LOOKUP(BGS$1,'DMG Tables'!$G$2:$G$7,'DMG Tables'!$H$2:$H$7)</f>
        <v>36580000</v>
      </c>
      <c r="BGT15" s="1">
        <f>LOOKUP($A15,'DMG Tables'!$P$2:$P$35,'DMG Tables'!$O$2:$O$35)*BGT$1*LOOKUP(BGT$1,'DMG Tables'!$G$2:$G$7,'DMG Tables'!$H$2:$H$7)</f>
        <v>36603600</v>
      </c>
      <c r="BGU15" s="1">
        <f>LOOKUP($A15,'DMG Tables'!$P$2:$P$35,'DMG Tables'!$O$2:$O$35)*BGU$1*LOOKUP(BGU$1,'DMG Tables'!$G$2:$G$7,'DMG Tables'!$H$2:$H$7)</f>
        <v>36627200</v>
      </c>
      <c r="BGV15" s="1">
        <f>LOOKUP($A15,'DMG Tables'!$P$2:$P$35,'DMG Tables'!$O$2:$O$35)*BGV$1*LOOKUP(BGV$1,'DMG Tables'!$G$2:$G$7,'DMG Tables'!$H$2:$H$7)</f>
        <v>36650800</v>
      </c>
      <c r="BGW15" s="1">
        <f>LOOKUP($A15,'DMG Tables'!$P$2:$P$35,'DMG Tables'!$O$2:$O$35)*BGW$1*LOOKUP(BGW$1,'DMG Tables'!$G$2:$G$7,'DMG Tables'!$H$2:$H$7)</f>
        <v>36674400</v>
      </c>
      <c r="BGX15" s="1">
        <f>LOOKUP($A15,'DMG Tables'!$P$2:$P$35,'DMG Tables'!$O$2:$O$35)*BGX$1*LOOKUP(BGX$1,'DMG Tables'!$G$2:$G$7,'DMG Tables'!$H$2:$H$7)</f>
        <v>36698000</v>
      </c>
      <c r="BGY15" s="1">
        <f>LOOKUP($A15,'DMG Tables'!$P$2:$P$35,'DMG Tables'!$O$2:$O$35)*BGY$1*LOOKUP(BGY$1,'DMG Tables'!$G$2:$G$7,'DMG Tables'!$H$2:$H$7)</f>
        <v>36721600</v>
      </c>
      <c r="BGZ15" s="1">
        <f>LOOKUP($A15,'DMG Tables'!$P$2:$P$35,'DMG Tables'!$O$2:$O$35)*BGZ$1*LOOKUP(BGZ$1,'DMG Tables'!$G$2:$G$7,'DMG Tables'!$H$2:$H$7)</f>
        <v>36745200</v>
      </c>
      <c r="BHA15" s="1">
        <f>LOOKUP($A15,'DMG Tables'!$P$2:$P$35,'DMG Tables'!$O$2:$O$35)*BHA$1*LOOKUP(BHA$1,'DMG Tables'!$G$2:$G$7,'DMG Tables'!$H$2:$H$7)</f>
        <v>36768800</v>
      </c>
      <c r="BHB15" s="1">
        <f>LOOKUP($A15,'DMG Tables'!$P$2:$P$35,'DMG Tables'!$O$2:$O$35)*BHB$1*LOOKUP(BHB$1,'DMG Tables'!$G$2:$G$7,'DMG Tables'!$H$2:$H$7)</f>
        <v>36792400</v>
      </c>
      <c r="BHC15" s="1">
        <f>LOOKUP($A15,'DMG Tables'!$P$2:$P$35,'DMG Tables'!$O$2:$O$35)*BHC$1*LOOKUP(BHC$1,'DMG Tables'!$G$2:$G$7,'DMG Tables'!$H$2:$H$7)</f>
        <v>36816000</v>
      </c>
      <c r="BHD15" s="1">
        <f>LOOKUP($A15,'DMG Tables'!$P$2:$P$35,'DMG Tables'!$O$2:$O$35)*BHD$1*LOOKUP(BHD$1,'DMG Tables'!$G$2:$G$7,'DMG Tables'!$H$2:$H$7)</f>
        <v>36839600</v>
      </c>
      <c r="BHE15" s="1">
        <f>LOOKUP($A15,'DMG Tables'!$P$2:$P$35,'DMG Tables'!$O$2:$O$35)*BHE$1*LOOKUP(BHE$1,'DMG Tables'!$G$2:$G$7,'DMG Tables'!$H$2:$H$7)</f>
        <v>36863200</v>
      </c>
      <c r="BHF15" s="1">
        <f>LOOKUP($A15,'DMG Tables'!$P$2:$P$35,'DMG Tables'!$O$2:$O$35)*BHF$1*LOOKUP(BHF$1,'DMG Tables'!$G$2:$G$7,'DMG Tables'!$H$2:$H$7)</f>
        <v>36886800</v>
      </c>
      <c r="BHG15" s="1">
        <f>LOOKUP($A15,'DMG Tables'!$P$2:$P$35,'DMG Tables'!$O$2:$O$35)*BHG$1*LOOKUP(BHG$1,'DMG Tables'!$G$2:$G$7,'DMG Tables'!$H$2:$H$7)</f>
        <v>36910400</v>
      </c>
      <c r="BHH15" s="1">
        <f>LOOKUP($A15,'DMG Tables'!$P$2:$P$35,'DMG Tables'!$O$2:$O$35)*BHH$1*LOOKUP(BHH$1,'DMG Tables'!$G$2:$G$7,'DMG Tables'!$H$2:$H$7)</f>
        <v>36934000</v>
      </c>
      <c r="BHI15" s="1">
        <f>LOOKUP($A15,'DMG Tables'!$P$2:$P$35,'DMG Tables'!$O$2:$O$35)*BHI$1*LOOKUP(BHI$1,'DMG Tables'!$G$2:$G$7,'DMG Tables'!$H$2:$H$7)</f>
        <v>36957600</v>
      </c>
      <c r="BHJ15" s="1">
        <f>LOOKUP($A15,'DMG Tables'!$P$2:$P$35,'DMG Tables'!$O$2:$O$35)*BHJ$1*LOOKUP(BHJ$1,'DMG Tables'!$G$2:$G$7,'DMG Tables'!$H$2:$H$7)</f>
        <v>36981200</v>
      </c>
      <c r="BHK15" s="1">
        <f>LOOKUP($A15,'DMG Tables'!$P$2:$P$35,'DMG Tables'!$O$2:$O$35)*BHK$1*LOOKUP(BHK$1,'DMG Tables'!$G$2:$G$7,'DMG Tables'!$H$2:$H$7)</f>
        <v>37004800</v>
      </c>
      <c r="BHL15" s="1">
        <f>LOOKUP($A15,'DMG Tables'!$P$2:$P$35,'DMG Tables'!$O$2:$O$35)*BHL$1*LOOKUP(BHL$1,'DMG Tables'!$G$2:$G$7,'DMG Tables'!$H$2:$H$7)</f>
        <v>37028400</v>
      </c>
      <c r="BHM15" s="1">
        <f>LOOKUP($A15,'DMG Tables'!$P$2:$P$35,'DMG Tables'!$O$2:$O$35)*BHM$1*LOOKUP(BHM$1,'DMG Tables'!$G$2:$G$7,'DMG Tables'!$H$2:$H$7)</f>
        <v>37052000</v>
      </c>
      <c r="BHN15" s="1">
        <f>LOOKUP($A15,'DMG Tables'!$P$2:$P$35,'DMG Tables'!$O$2:$O$35)*BHN$1*LOOKUP(BHN$1,'DMG Tables'!$G$2:$G$7,'DMG Tables'!$H$2:$H$7)</f>
        <v>37075600</v>
      </c>
      <c r="BHO15" s="1">
        <f>LOOKUP($A15,'DMG Tables'!$P$2:$P$35,'DMG Tables'!$O$2:$O$35)*BHO$1*LOOKUP(BHO$1,'DMG Tables'!$G$2:$G$7,'DMG Tables'!$H$2:$H$7)</f>
        <v>37099200</v>
      </c>
      <c r="BHP15" s="1">
        <f>LOOKUP($A15,'DMG Tables'!$P$2:$P$35,'DMG Tables'!$O$2:$O$35)*BHP$1*LOOKUP(BHP$1,'DMG Tables'!$G$2:$G$7,'DMG Tables'!$H$2:$H$7)</f>
        <v>37122800</v>
      </c>
      <c r="BHQ15" s="1">
        <f>LOOKUP($A15,'DMG Tables'!$P$2:$P$35,'DMG Tables'!$O$2:$O$35)*BHQ$1*LOOKUP(BHQ$1,'DMG Tables'!$G$2:$G$7,'DMG Tables'!$H$2:$H$7)</f>
        <v>37146400</v>
      </c>
      <c r="BHR15" s="1">
        <f>LOOKUP($A15,'DMG Tables'!$P$2:$P$35,'DMG Tables'!$O$2:$O$35)*BHR$1*LOOKUP(BHR$1,'DMG Tables'!$G$2:$G$7,'DMG Tables'!$H$2:$H$7)</f>
        <v>37170000</v>
      </c>
      <c r="BHS15" s="1">
        <f>LOOKUP($A15,'DMG Tables'!$P$2:$P$35,'DMG Tables'!$O$2:$O$35)*BHS$1*LOOKUP(BHS$1,'DMG Tables'!$G$2:$G$7,'DMG Tables'!$H$2:$H$7)</f>
        <v>37193600</v>
      </c>
      <c r="BHT15" s="1">
        <f>LOOKUP($A15,'DMG Tables'!$P$2:$P$35,'DMG Tables'!$O$2:$O$35)*BHT$1*LOOKUP(BHT$1,'DMG Tables'!$G$2:$G$7,'DMG Tables'!$H$2:$H$7)</f>
        <v>37217200</v>
      </c>
      <c r="BHU15" s="1">
        <f>LOOKUP($A15,'DMG Tables'!$P$2:$P$35,'DMG Tables'!$O$2:$O$35)*BHU$1*LOOKUP(BHU$1,'DMG Tables'!$G$2:$G$7,'DMG Tables'!$H$2:$H$7)</f>
        <v>37240800</v>
      </c>
      <c r="BHV15" s="1">
        <f>LOOKUP($A15,'DMG Tables'!$P$2:$P$35,'DMG Tables'!$O$2:$O$35)*BHV$1*LOOKUP(BHV$1,'DMG Tables'!$G$2:$G$7,'DMG Tables'!$H$2:$H$7)</f>
        <v>37264400</v>
      </c>
      <c r="BHW15" s="1">
        <f>LOOKUP($A15,'DMG Tables'!$P$2:$P$35,'DMG Tables'!$O$2:$O$35)*BHW$1*LOOKUP(BHW$1,'DMG Tables'!$G$2:$G$7,'DMG Tables'!$H$2:$H$7)</f>
        <v>37288000</v>
      </c>
      <c r="BHX15" s="1">
        <f>LOOKUP($A15,'DMG Tables'!$P$2:$P$35,'DMG Tables'!$O$2:$O$35)*BHX$1*LOOKUP(BHX$1,'DMG Tables'!$G$2:$G$7,'DMG Tables'!$H$2:$H$7)</f>
        <v>37311600</v>
      </c>
      <c r="BHY15" s="1">
        <f>LOOKUP($A15,'DMG Tables'!$P$2:$P$35,'DMG Tables'!$O$2:$O$35)*BHY$1*LOOKUP(BHY$1,'DMG Tables'!$G$2:$G$7,'DMG Tables'!$H$2:$H$7)</f>
        <v>37335200</v>
      </c>
      <c r="BHZ15" s="1">
        <f>LOOKUP($A15,'DMG Tables'!$P$2:$P$35,'DMG Tables'!$O$2:$O$35)*BHZ$1*LOOKUP(BHZ$1,'DMG Tables'!$G$2:$G$7,'DMG Tables'!$H$2:$H$7)</f>
        <v>37358800</v>
      </c>
      <c r="BIA15" s="1">
        <f>LOOKUP($A15,'DMG Tables'!$P$2:$P$35,'DMG Tables'!$O$2:$O$35)*BIA$1*LOOKUP(BIA$1,'DMG Tables'!$G$2:$G$7,'DMG Tables'!$H$2:$H$7)</f>
        <v>37382400</v>
      </c>
      <c r="BIB15" s="1">
        <f>LOOKUP($A15,'DMG Tables'!$P$2:$P$35,'DMG Tables'!$O$2:$O$35)*BIB$1*LOOKUP(BIB$1,'DMG Tables'!$G$2:$G$7,'DMG Tables'!$H$2:$H$7)</f>
        <v>37406000</v>
      </c>
      <c r="BIC15" s="1">
        <f>LOOKUP($A15,'DMG Tables'!$P$2:$P$35,'DMG Tables'!$O$2:$O$35)*BIC$1*LOOKUP(BIC$1,'DMG Tables'!$G$2:$G$7,'DMG Tables'!$H$2:$H$7)</f>
        <v>37429600</v>
      </c>
      <c r="BID15" s="1">
        <f>LOOKUP($A15,'DMG Tables'!$P$2:$P$35,'DMG Tables'!$O$2:$O$35)*BID$1*LOOKUP(BID$1,'DMG Tables'!$G$2:$G$7,'DMG Tables'!$H$2:$H$7)</f>
        <v>37453200</v>
      </c>
      <c r="BIE15" s="1">
        <f>LOOKUP($A15,'DMG Tables'!$P$2:$P$35,'DMG Tables'!$O$2:$O$35)*BIE$1*LOOKUP(BIE$1,'DMG Tables'!$G$2:$G$7,'DMG Tables'!$H$2:$H$7)</f>
        <v>37476800</v>
      </c>
      <c r="BIF15" s="1">
        <f>LOOKUP($A15,'DMG Tables'!$P$2:$P$35,'DMG Tables'!$O$2:$O$35)*BIF$1*LOOKUP(BIF$1,'DMG Tables'!$G$2:$G$7,'DMG Tables'!$H$2:$H$7)</f>
        <v>37500400</v>
      </c>
      <c r="BIG15" s="1">
        <f>LOOKUP($A15,'DMG Tables'!$P$2:$P$35,'DMG Tables'!$O$2:$O$35)*BIG$1*LOOKUP(BIG$1,'DMG Tables'!$G$2:$G$7,'DMG Tables'!$H$2:$H$7)</f>
        <v>37524000</v>
      </c>
      <c r="BIH15" s="1">
        <f>LOOKUP($A15,'DMG Tables'!$P$2:$P$35,'DMG Tables'!$O$2:$O$35)*BIH$1*LOOKUP(BIH$1,'DMG Tables'!$G$2:$G$7,'DMG Tables'!$H$2:$H$7)</f>
        <v>37547600</v>
      </c>
      <c r="BII15" s="1">
        <f>LOOKUP($A15,'DMG Tables'!$P$2:$P$35,'DMG Tables'!$O$2:$O$35)*BII$1*LOOKUP(BII$1,'DMG Tables'!$G$2:$G$7,'DMG Tables'!$H$2:$H$7)</f>
        <v>37571200</v>
      </c>
      <c r="BIJ15" s="1">
        <f>LOOKUP($A15,'DMG Tables'!$P$2:$P$35,'DMG Tables'!$O$2:$O$35)*BIJ$1*LOOKUP(BIJ$1,'DMG Tables'!$G$2:$G$7,'DMG Tables'!$H$2:$H$7)</f>
        <v>37594800</v>
      </c>
      <c r="BIK15" s="1">
        <f>LOOKUP($A15,'DMG Tables'!$P$2:$P$35,'DMG Tables'!$O$2:$O$35)*BIK$1*LOOKUP(BIK$1,'DMG Tables'!$G$2:$G$7,'DMG Tables'!$H$2:$H$7)</f>
        <v>37618400</v>
      </c>
      <c r="BIL15" s="1">
        <f>LOOKUP($A15,'DMG Tables'!$P$2:$P$35,'DMG Tables'!$O$2:$O$35)*BIL$1*LOOKUP(BIL$1,'DMG Tables'!$G$2:$G$7,'DMG Tables'!$H$2:$H$7)</f>
        <v>37642000</v>
      </c>
      <c r="BIM15" s="1">
        <f>LOOKUP($A15,'DMG Tables'!$P$2:$P$35,'DMG Tables'!$O$2:$O$35)*BIM$1*LOOKUP(BIM$1,'DMG Tables'!$G$2:$G$7,'DMG Tables'!$H$2:$H$7)</f>
        <v>37665600</v>
      </c>
      <c r="BIN15" s="1">
        <f>LOOKUP($A15,'DMG Tables'!$P$2:$P$35,'DMG Tables'!$O$2:$O$35)*BIN$1*LOOKUP(BIN$1,'DMG Tables'!$G$2:$G$7,'DMG Tables'!$H$2:$H$7)</f>
        <v>37689200</v>
      </c>
      <c r="BIO15" s="1">
        <f>LOOKUP($A15,'DMG Tables'!$P$2:$P$35,'DMG Tables'!$O$2:$O$35)*BIO$1*LOOKUP(BIO$1,'DMG Tables'!$G$2:$G$7,'DMG Tables'!$H$2:$H$7)</f>
        <v>37712800</v>
      </c>
      <c r="BIP15" s="1">
        <f>LOOKUP($A15,'DMG Tables'!$P$2:$P$35,'DMG Tables'!$O$2:$O$35)*BIP$1*LOOKUP(BIP$1,'DMG Tables'!$G$2:$G$7,'DMG Tables'!$H$2:$H$7)</f>
        <v>37736400</v>
      </c>
      <c r="BIQ15" s="1">
        <f>LOOKUP($A15,'DMG Tables'!$P$2:$P$35,'DMG Tables'!$O$2:$O$35)*BIQ$1*LOOKUP(BIQ$1,'DMG Tables'!$G$2:$G$7,'DMG Tables'!$H$2:$H$7)</f>
        <v>37760000</v>
      </c>
      <c r="BIR15" s="1">
        <f>LOOKUP($A15,'DMG Tables'!$P$2:$P$35,'DMG Tables'!$O$2:$O$35)*BIR$1*LOOKUP(BIR$1,'DMG Tables'!$G$2:$G$7,'DMG Tables'!$H$2:$H$7)</f>
        <v>37783600</v>
      </c>
      <c r="BIS15" s="1">
        <f>LOOKUP($A15,'DMG Tables'!$P$2:$P$35,'DMG Tables'!$O$2:$O$35)*BIS$1*LOOKUP(BIS$1,'DMG Tables'!$G$2:$G$7,'DMG Tables'!$H$2:$H$7)</f>
        <v>37807200</v>
      </c>
      <c r="BIT15" s="1">
        <f>LOOKUP($A15,'DMG Tables'!$P$2:$P$35,'DMG Tables'!$O$2:$O$35)*BIT$1*LOOKUP(BIT$1,'DMG Tables'!$G$2:$G$7,'DMG Tables'!$H$2:$H$7)</f>
        <v>37830800</v>
      </c>
      <c r="BIU15" s="1">
        <f>LOOKUP($A15,'DMG Tables'!$P$2:$P$35,'DMG Tables'!$O$2:$O$35)*BIU$1*LOOKUP(BIU$1,'DMG Tables'!$G$2:$G$7,'DMG Tables'!$H$2:$H$7)</f>
        <v>37854400</v>
      </c>
      <c r="BIV15" s="1">
        <f>LOOKUP($A15,'DMG Tables'!$P$2:$P$35,'DMG Tables'!$O$2:$O$35)*BIV$1*LOOKUP(BIV$1,'DMG Tables'!$G$2:$G$7,'DMG Tables'!$H$2:$H$7)</f>
        <v>37878000</v>
      </c>
      <c r="BIW15" s="1">
        <f>LOOKUP($A15,'DMG Tables'!$P$2:$P$35,'DMG Tables'!$O$2:$O$35)*BIW$1*LOOKUP(BIW$1,'DMG Tables'!$G$2:$G$7,'DMG Tables'!$H$2:$H$7)</f>
        <v>37901600</v>
      </c>
      <c r="BIX15" s="1">
        <f>LOOKUP($A15,'DMG Tables'!$P$2:$P$35,'DMG Tables'!$O$2:$O$35)*BIX$1*LOOKUP(BIX$1,'DMG Tables'!$G$2:$G$7,'DMG Tables'!$H$2:$H$7)</f>
        <v>37925200</v>
      </c>
      <c r="BIY15" s="1">
        <f>LOOKUP($A15,'DMG Tables'!$P$2:$P$35,'DMG Tables'!$O$2:$O$35)*BIY$1*LOOKUP(BIY$1,'DMG Tables'!$G$2:$G$7,'DMG Tables'!$H$2:$H$7)</f>
        <v>37948800</v>
      </c>
      <c r="BIZ15" s="1">
        <f>LOOKUP($A15,'DMG Tables'!$P$2:$P$35,'DMG Tables'!$O$2:$O$35)*BIZ$1*LOOKUP(BIZ$1,'DMG Tables'!$G$2:$G$7,'DMG Tables'!$H$2:$H$7)</f>
        <v>37972400</v>
      </c>
      <c r="BJA15" s="1">
        <f>LOOKUP($A15,'DMG Tables'!$P$2:$P$35,'DMG Tables'!$O$2:$O$35)*BJA$1*LOOKUP(BJA$1,'DMG Tables'!$G$2:$G$7,'DMG Tables'!$H$2:$H$7)</f>
        <v>37996000</v>
      </c>
      <c r="BJB15" s="1">
        <f>LOOKUP($A15,'DMG Tables'!$P$2:$P$35,'DMG Tables'!$O$2:$O$35)*BJB$1*LOOKUP(BJB$1,'DMG Tables'!$G$2:$G$7,'DMG Tables'!$H$2:$H$7)</f>
        <v>38019600</v>
      </c>
      <c r="BJC15" s="1">
        <f>LOOKUP($A15,'DMG Tables'!$P$2:$P$35,'DMG Tables'!$O$2:$O$35)*BJC$1*LOOKUP(BJC$1,'DMG Tables'!$G$2:$G$7,'DMG Tables'!$H$2:$H$7)</f>
        <v>38043200</v>
      </c>
      <c r="BJD15" s="1">
        <f>LOOKUP($A15,'DMG Tables'!$P$2:$P$35,'DMG Tables'!$O$2:$O$35)*BJD$1*LOOKUP(BJD$1,'DMG Tables'!$G$2:$G$7,'DMG Tables'!$H$2:$H$7)</f>
        <v>38066800</v>
      </c>
      <c r="BJE15" s="1">
        <f>LOOKUP($A15,'DMG Tables'!$P$2:$P$35,'DMG Tables'!$O$2:$O$35)*BJE$1*LOOKUP(BJE$1,'DMG Tables'!$G$2:$G$7,'DMG Tables'!$H$2:$H$7)</f>
        <v>38090400</v>
      </c>
      <c r="BJF15" s="1">
        <f>LOOKUP($A15,'DMG Tables'!$P$2:$P$35,'DMG Tables'!$O$2:$O$35)*BJF$1*LOOKUP(BJF$1,'DMG Tables'!$G$2:$G$7,'DMG Tables'!$H$2:$H$7)</f>
        <v>38114000</v>
      </c>
      <c r="BJG15" s="1">
        <f>LOOKUP($A15,'DMG Tables'!$P$2:$P$35,'DMG Tables'!$O$2:$O$35)*BJG$1*LOOKUP(BJG$1,'DMG Tables'!$G$2:$G$7,'DMG Tables'!$H$2:$H$7)</f>
        <v>38137600</v>
      </c>
      <c r="BJH15" s="1">
        <f>LOOKUP($A15,'DMG Tables'!$P$2:$P$35,'DMG Tables'!$O$2:$O$35)*BJH$1*LOOKUP(BJH$1,'DMG Tables'!$G$2:$G$7,'DMG Tables'!$H$2:$H$7)</f>
        <v>38161200</v>
      </c>
      <c r="BJI15" s="1">
        <f>LOOKUP($A15,'DMG Tables'!$P$2:$P$35,'DMG Tables'!$O$2:$O$35)*BJI$1*LOOKUP(BJI$1,'DMG Tables'!$G$2:$G$7,'DMG Tables'!$H$2:$H$7)</f>
        <v>38184800</v>
      </c>
      <c r="BJJ15" s="1">
        <f>LOOKUP($A15,'DMG Tables'!$P$2:$P$35,'DMG Tables'!$O$2:$O$35)*BJJ$1*LOOKUP(BJJ$1,'DMG Tables'!$G$2:$G$7,'DMG Tables'!$H$2:$H$7)</f>
        <v>38208400</v>
      </c>
      <c r="BJK15" s="1">
        <f>LOOKUP($A15,'DMG Tables'!$P$2:$P$35,'DMG Tables'!$O$2:$O$35)*BJK$1*LOOKUP(BJK$1,'DMG Tables'!$G$2:$G$7,'DMG Tables'!$H$2:$H$7)</f>
        <v>38232000</v>
      </c>
      <c r="BJL15" s="1">
        <f>LOOKUP($A15,'DMG Tables'!$P$2:$P$35,'DMG Tables'!$O$2:$O$35)*BJL$1*LOOKUP(BJL$1,'DMG Tables'!$G$2:$G$7,'DMG Tables'!$H$2:$H$7)</f>
        <v>38255600</v>
      </c>
      <c r="BJM15" s="1">
        <f>LOOKUP($A15,'DMG Tables'!$P$2:$P$35,'DMG Tables'!$O$2:$O$35)*BJM$1*LOOKUP(BJM$1,'DMG Tables'!$G$2:$G$7,'DMG Tables'!$H$2:$H$7)</f>
        <v>38279200</v>
      </c>
      <c r="BJN15" s="1">
        <f>LOOKUP($A15,'DMG Tables'!$P$2:$P$35,'DMG Tables'!$O$2:$O$35)*BJN$1*LOOKUP(BJN$1,'DMG Tables'!$G$2:$G$7,'DMG Tables'!$H$2:$H$7)</f>
        <v>38302800</v>
      </c>
      <c r="BJO15" s="1">
        <f>LOOKUP($A15,'DMG Tables'!$P$2:$P$35,'DMG Tables'!$O$2:$O$35)*BJO$1*LOOKUP(BJO$1,'DMG Tables'!$G$2:$G$7,'DMG Tables'!$H$2:$H$7)</f>
        <v>38326400</v>
      </c>
      <c r="BJP15" s="1">
        <f>LOOKUP($A15,'DMG Tables'!$P$2:$P$35,'DMG Tables'!$O$2:$O$35)*BJP$1*LOOKUP(BJP$1,'DMG Tables'!$G$2:$G$7,'DMG Tables'!$H$2:$H$7)</f>
        <v>38350000</v>
      </c>
      <c r="BJQ15" s="1">
        <f>LOOKUP($A15,'DMG Tables'!$P$2:$P$35,'DMG Tables'!$O$2:$O$35)*BJQ$1*LOOKUP(BJQ$1,'DMG Tables'!$G$2:$G$7,'DMG Tables'!$H$2:$H$7)</f>
        <v>38373600</v>
      </c>
      <c r="BJR15" s="1">
        <f>LOOKUP($A15,'DMG Tables'!$P$2:$P$35,'DMG Tables'!$O$2:$O$35)*BJR$1*LOOKUP(BJR$1,'DMG Tables'!$G$2:$G$7,'DMG Tables'!$H$2:$H$7)</f>
        <v>38397200</v>
      </c>
      <c r="BJS15" s="1">
        <f>LOOKUP($A15,'DMG Tables'!$P$2:$P$35,'DMG Tables'!$O$2:$O$35)*BJS$1*LOOKUP(BJS$1,'DMG Tables'!$G$2:$G$7,'DMG Tables'!$H$2:$H$7)</f>
        <v>38420800</v>
      </c>
      <c r="BJT15" s="1">
        <f>LOOKUP($A15,'DMG Tables'!$P$2:$P$35,'DMG Tables'!$O$2:$O$35)*BJT$1*LOOKUP(BJT$1,'DMG Tables'!$G$2:$G$7,'DMG Tables'!$H$2:$H$7)</f>
        <v>38444400</v>
      </c>
      <c r="BJU15" s="1">
        <f>LOOKUP($A15,'DMG Tables'!$P$2:$P$35,'DMG Tables'!$O$2:$O$35)*BJU$1*LOOKUP(BJU$1,'DMG Tables'!$G$2:$G$7,'DMG Tables'!$H$2:$H$7)</f>
        <v>38468000</v>
      </c>
      <c r="BJV15" s="1">
        <f>LOOKUP($A15,'DMG Tables'!$P$2:$P$35,'DMG Tables'!$O$2:$O$35)*BJV$1*LOOKUP(BJV$1,'DMG Tables'!$G$2:$G$7,'DMG Tables'!$H$2:$H$7)</f>
        <v>38491600</v>
      </c>
      <c r="BJW15" s="1">
        <f>LOOKUP($A15,'DMG Tables'!$P$2:$P$35,'DMG Tables'!$O$2:$O$35)*BJW$1*LOOKUP(BJW$1,'DMG Tables'!$G$2:$G$7,'DMG Tables'!$H$2:$H$7)</f>
        <v>38515200</v>
      </c>
      <c r="BJX15" s="1">
        <f>LOOKUP($A15,'DMG Tables'!$P$2:$P$35,'DMG Tables'!$O$2:$O$35)*BJX$1*LOOKUP(BJX$1,'DMG Tables'!$G$2:$G$7,'DMG Tables'!$H$2:$H$7)</f>
        <v>38538800</v>
      </c>
      <c r="BJY15" s="1">
        <f>LOOKUP($A15,'DMG Tables'!$P$2:$P$35,'DMG Tables'!$O$2:$O$35)*BJY$1*LOOKUP(BJY$1,'DMG Tables'!$G$2:$G$7,'DMG Tables'!$H$2:$H$7)</f>
        <v>38562400</v>
      </c>
      <c r="BJZ15" s="1">
        <f>LOOKUP($A15,'DMG Tables'!$P$2:$P$35,'DMG Tables'!$O$2:$O$35)*BJZ$1*LOOKUP(BJZ$1,'DMG Tables'!$G$2:$G$7,'DMG Tables'!$H$2:$H$7)</f>
        <v>38586000</v>
      </c>
      <c r="BKA15" s="1">
        <f>LOOKUP($A15,'DMG Tables'!$P$2:$P$35,'DMG Tables'!$O$2:$O$35)*BKA$1*LOOKUP(BKA$1,'DMG Tables'!$G$2:$G$7,'DMG Tables'!$H$2:$H$7)</f>
        <v>38609600</v>
      </c>
      <c r="BKB15" s="1">
        <f>LOOKUP($A15,'DMG Tables'!$P$2:$P$35,'DMG Tables'!$O$2:$O$35)*BKB$1*LOOKUP(BKB$1,'DMG Tables'!$G$2:$G$7,'DMG Tables'!$H$2:$H$7)</f>
        <v>38633200</v>
      </c>
      <c r="BKC15" s="1">
        <f>LOOKUP($A15,'DMG Tables'!$P$2:$P$35,'DMG Tables'!$O$2:$O$35)*BKC$1*LOOKUP(BKC$1,'DMG Tables'!$G$2:$G$7,'DMG Tables'!$H$2:$H$7)</f>
        <v>38656800</v>
      </c>
      <c r="BKD15" s="1">
        <f>LOOKUP($A15,'DMG Tables'!$P$2:$P$35,'DMG Tables'!$O$2:$O$35)*BKD$1*LOOKUP(BKD$1,'DMG Tables'!$G$2:$G$7,'DMG Tables'!$H$2:$H$7)</f>
        <v>38680400</v>
      </c>
      <c r="BKE15" s="1">
        <f>LOOKUP($A15,'DMG Tables'!$P$2:$P$35,'DMG Tables'!$O$2:$O$35)*BKE$1*LOOKUP(BKE$1,'DMG Tables'!$G$2:$G$7,'DMG Tables'!$H$2:$H$7)</f>
        <v>38704000</v>
      </c>
      <c r="BKF15" s="1">
        <f>LOOKUP($A15,'DMG Tables'!$P$2:$P$35,'DMG Tables'!$O$2:$O$35)*BKF$1*LOOKUP(BKF$1,'DMG Tables'!$G$2:$G$7,'DMG Tables'!$H$2:$H$7)</f>
        <v>38727600</v>
      </c>
      <c r="BKG15" s="1">
        <f>LOOKUP($A15,'DMG Tables'!$P$2:$P$35,'DMG Tables'!$O$2:$O$35)*BKG$1*LOOKUP(BKG$1,'DMG Tables'!$G$2:$G$7,'DMG Tables'!$H$2:$H$7)</f>
        <v>38751200</v>
      </c>
      <c r="BKH15" s="1">
        <f>LOOKUP($A15,'DMG Tables'!$P$2:$P$35,'DMG Tables'!$O$2:$O$35)*BKH$1*LOOKUP(BKH$1,'DMG Tables'!$G$2:$G$7,'DMG Tables'!$H$2:$H$7)</f>
        <v>38774800</v>
      </c>
      <c r="BKI15" s="1">
        <f>LOOKUP($A15,'DMG Tables'!$P$2:$P$35,'DMG Tables'!$O$2:$O$35)*BKI$1*LOOKUP(BKI$1,'DMG Tables'!$G$2:$G$7,'DMG Tables'!$H$2:$H$7)</f>
        <v>38798400</v>
      </c>
      <c r="BKJ15" s="1">
        <f>LOOKUP($A15,'DMG Tables'!$P$2:$P$35,'DMG Tables'!$O$2:$O$35)*BKJ$1*LOOKUP(BKJ$1,'DMG Tables'!$G$2:$G$7,'DMG Tables'!$H$2:$H$7)</f>
        <v>38822000</v>
      </c>
      <c r="BKK15" s="1">
        <f>LOOKUP($A15,'DMG Tables'!$P$2:$P$35,'DMG Tables'!$O$2:$O$35)*BKK$1*LOOKUP(BKK$1,'DMG Tables'!$G$2:$G$7,'DMG Tables'!$H$2:$H$7)</f>
        <v>38845600</v>
      </c>
      <c r="BKL15" s="1">
        <f>LOOKUP($A15,'DMG Tables'!$P$2:$P$35,'DMG Tables'!$O$2:$O$35)*BKL$1*LOOKUP(BKL$1,'DMG Tables'!$G$2:$G$7,'DMG Tables'!$H$2:$H$7)</f>
        <v>38869200</v>
      </c>
      <c r="BKM15" s="1">
        <f>LOOKUP($A15,'DMG Tables'!$P$2:$P$35,'DMG Tables'!$O$2:$O$35)*BKM$1*LOOKUP(BKM$1,'DMG Tables'!$G$2:$G$7,'DMG Tables'!$H$2:$H$7)</f>
        <v>38892800</v>
      </c>
      <c r="BKN15" s="1">
        <f>LOOKUP($A15,'DMG Tables'!$P$2:$P$35,'DMG Tables'!$O$2:$O$35)*BKN$1*LOOKUP(BKN$1,'DMG Tables'!$G$2:$G$7,'DMG Tables'!$H$2:$H$7)</f>
        <v>38916400</v>
      </c>
      <c r="BKO15" s="1">
        <f>LOOKUP($A15,'DMG Tables'!$P$2:$P$35,'DMG Tables'!$O$2:$O$35)*BKO$1*LOOKUP(BKO$1,'DMG Tables'!$G$2:$G$7,'DMG Tables'!$H$2:$H$7)</f>
        <v>38940000</v>
      </c>
      <c r="BKP15" s="1">
        <f>LOOKUP($A15,'DMG Tables'!$P$2:$P$35,'DMG Tables'!$O$2:$O$35)*BKP$1*LOOKUP(BKP$1,'DMG Tables'!$G$2:$G$7,'DMG Tables'!$H$2:$H$7)</f>
        <v>38963600</v>
      </c>
      <c r="BKQ15" s="1">
        <f>LOOKUP($A15,'DMG Tables'!$P$2:$P$35,'DMG Tables'!$O$2:$O$35)*BKQ$1*LOOKUP(BKQ$1,'DMG Tables'!$G$2:$G$7,'DMG Tables'!$H$2:$H$7)</f>
        <v>38987200</v>
      </c>
      <c r="BKR15" s="1">
        <f>LOOKUP($A15,'DMG Tables'!$P$2:$P$35,'DMG Tables'!$O$2:$O$35)*BKR$1*LOOKUP(BKR$1,'DMG Tables'!$G$2:$G$7,'DMG Tables'!$H$2:$H$7)</f>
        <v>39010800</v>
      </c>
      <c r="BKS15" s="1">
        <f>LOOKUP($A15,'DMG Tables'!$P$2:$P$35,'DMG Tables'!$O$2:$O$35)*BKS$1*LOOKUP(BKS$1,'DMG Tables'!$G$2:$G$7,'DMG Tables'!$H$2:$H$7)</f>
        <v>39034400</v>
      </c>
      <c r="BKT15" s="1">
        <f>LOOKUP($A15,'DMG Tables'!$P$2:$P$35,'DMG Tables'!$O$2:$O$35)*BKT$1*LOOKUP(BKT$1,'DMG Tables'!$G$2:$G$7,'DMG Tables'!$H$2:$H$7)</f>
        <v>39058000</v>
      </c>
      <c r="BKU15" s="1">
        <f>LOOKUP($A15,'DMG Tables'!$P$2:$P$35,'DMG Tables'!$O$2:$O$35)*BKU$1*LOOKUP(BKU$1,'DMG Tables'!$G$2:$G$7,'DMG Tables'!$H$2:$H$7)</f>
        <v>39081600</v>
      </c>
      <c r="BKV15" s="1">
        <f>LOOKUP($A15,'DMG Tables'!$P$2:$P$35,'DMG Tables'!$O$2:$O$35)*BKV$1*LOOKUP(BKV$1,'DMG Tables'!$G$2:$G$7,'DMG Tables'!$H$2:$H$7)</f>
        <v>39105200</v>
      </c>
      <c r="BKW15" s="1">
        <f>LOOKUP($A15,'DMG Tables'!$P$2:$P$35,'DMG Tables'!$O$2:$O$35)*BKW$1*LOOKUP(BKW$1,'DMG Tables'!$G$2:$G$7,'DMG Tables'!$H$2:$H$7)</f>
        <v>39128800</v>
      </c>
      <c r="BKX15" s="1">
        <f>LOOKUP($A15,'DMG Tables'!$P$2:$P$35,'DMG Tables'!$O$2:$O$35)*BKX$1*LOOKUP(BKX$1,'DMG Tables'!$G$2:$G$7,'DMG Tables'!$H$2:$H$7)</f>
        <v>39152400</v>
      </c>
      <c r="BKY15" s="1">
        <f>LOOKUP($A15,'DMG Tables'!$P$2:$P$35,'DMG Tables'!$O$2:$O$35)*BKY$1*LOOKUP(BKY$1,'DMG Tables'!$G$2:$G$7,'DMG Tables'!$H$2:$H$7)</f>
        <v>39176000</v>
      </c>
      <c r="BKZ15" s="1">
        <f>LOOKUP($A15,'DMG Tables'!$P$2:$P$35,'DMG Tables'!$O$2:$O$35)*BKZ$1*LOOKUP(BKZ$1,'DMG Tables'!$G$2:$G$7,'DMG Tables'!$H$2:$H$7)</f>
        <v>39199600</v>
      </c>
      <c r="BLA15" s="1">
        <f>LOOKUP($A15,'DMG Tables'!$P$2:$P$35,'DMG Tables'!$O$2:$O$35)*BLA$1*LOOKUP(BLA$1,'DMG Tables'!$G$2:$G$7,'DMG Tables'!$H$2:$H$7)</f>
        <v>39223200</v>
      </c>
      <c r="BLB15" s="1">
        <f>LOOKUP($A15,'DMG Tables'!$P$2:$P$35,'DMG Tables'!$O$2:$O$35)*BLB$1*LOOKUP(BLB$1,'DMG Tables'!$G$2:$G$7,'DMG Tables'!$H$2:$H$7)</f>
        <v>39246800</v>
      </c>
      <c r="BLC15" s="1">
        <f>LOOKUP($A15,'DMG Tables'!$P$2:$P$35,'DMG Tables'!$O$2:$O$35)*BLC$1*LOOKUP(BLC$1,'DMG Tables'!$G$2:$G$7,'DMG Tables'!$H$2:$H$7)</f>
        <v>39270400</v>
      </c>
      <c r="BLD15" s="1">
        <f>LOOKUP($A15,'DMG Tables'!$P$2:$P$35,'DMG Tables'!$O$2:$O$35)*BLD$1*LOOKUP(BLD$1,'DMG Tables'!$G$2:$G$7,'DMG Tables'!$H$2:$H$7)</f>
        <v>39294000</v>
      </c>
      <c r="BLE15" s="1">
        <f>LOOKUP($A15,'DMG Tables'!$P$2:$P$35,'DMG Tables'!$O$2:$O$35)*BLE$1*LOOKUP(BLE$1,'DMG Tables'!$G$2:$G$7,'DMG Tables'!$H$2:$H$7)</f>
        <v>39317600</v>
      </c>
      <c r="BLF15" s="1">
        <f>LOOKUP($A15,'DMG Tables'!$P$2:$P$35,'DMG Tables'!$O$2:$O$35)*BLF$1*LOOKUP(BLF$1,'DMG Tables'!$G$2:$G$7,'DMG Tables'!$H$2:$H$7)</f>
        <v>39341200</v>
      </c>
      <c r="BLG15" s="1">
        <f>LOOKUP($A15,'DMG Tables'!$P$2:$P$35,'DMG Tables'!$O$2:$O$35)*BLG$1*LOOKUP(BLG$1,'DMG Tables'!$G$2:$G$7,'DMG Tables'!$H$2:$H$7)</f>
        <v>39364800</v>
      </c>
      <c r="BLH15" s="1">
        <f>LOOKUP($A15,'DMG Tables'!$P$2:$P$35,'DMG Tables'!$O$2:$O$35)*BLH$1*LOOKUP(BLH$1,'DMG Tables'!$G$2:$G$7,'DMG Tables'!$H$2:$H$7)</f>
        <v>39388400</v>
      </c>
      <c r="BLI15" s="1">
        <f>LOOKUP($A15,'DMG Tables'!$P$2:$P$35,'DMG Tables'!$O$2:$O$35)*BLI$1*LOOKUP(BLI$1,'DMG Tables'!$G$2:$G$7,'DMG Tables'!$H$2:$H$7)</f>
        <v>39412000</v>
      </c>
      <c r="BLJ15" s="1">
        <f>LOOKUP($A15,'DMG Tables'!$P$2:$P$35,'DMG Tables'!$O$2:$O$35)*BLJ$1*LOOKUP(BLJ$1,'DMG Tables'!$G$2:$G$7,'DMG Tables'!$H$2:$H$7)</f>
        <v>39435600</v>
      </c>
      <c r="BLK15" s="1">
        <f>LOOKUP($A15,'DMG Tables'!$P$2:$P$35,'DMG Tables'!$O$2:$O$35)*BLK$1*LOOKUP(BLK$1,'DMG Tables'!$G$2:$G$7,'DMG Tables'!$H$2:$H$7)</f>
        <v>39459200</v>
      </c>
      <c r="BLL15" s="1">
        <f>LOOKUP($A15,'DMG Tables'!$P$2:$P$35,'DMG Tables'!$O$2:$O$35)*BLL$1*LOOKUP(BLL$1,'DMG Tables'!$G$2:$G$7,'DMG Tables'!$H$2:$H$7)</f>
        <v>39482800</v>
      </c>
      <c r="BLM15" s="1">
        <f>LOOKUP($A15,'DMG Tables'!$P$2:$P$35,'DMG Tables'!$O$2:$O$35)*BLM$1*LOOKUP(BLM$1,'DMG Tables'!$G$2:$G$7,'DMG Tables'!$H$2:$H$7)</f>
        <v>39506400</v>
      </c>
      <c r="BLN15" s="1">
        <f>LOOKUP($A15,'DMG Tables'!$P$2:$P$35,'DMG Tables'!$O$2:$O$35)*BLN$1*LOOKUP(BLN$1,'DMG Tables'!$G$2:$G$7,'DMG Tables'!$H$2:$H$7)</f>
        <v>39530000</v>
      </c>
      <c r="BLO15" s="1">
        <f>LOOKUP($A15,'DMG Tables'!$P$2:$P$35,'DMG Tables'!$O$2:$O$35)*BLO$1*LOOKUP(BLO$1,'DMG Tables'!$G$2:$G$7,'DMG Tables'!$H$2:$H$7)</f>
        <v>39553600</v>
      </c>
      <c r="BLP15" s="1">
        <f>LOOKUP($A15,'DMG Tables'!$P$2:$P$35,'DMG Tables'!$O$2:$O$35)*BLP$1*LOOKUP(BLP$1,'DMG Tables'!$G$2:$G$7,'DMG Tables'!$H$2:$H$7)</f>
        <v>39577200</v>
      </c>
      <c r="BLQ15" s="1">
        <f>LOOKUP($A15,'DMG Tables'!$P$2:$P$35,'DMG Tables'!$O$2:$O$35)*BLQ$1*LOOKUP(BLQ$1,'DMG Tables'!$G$2:$G$7,'DMG Tables'!$H$2:$H$7)</f>
        <v>39600800</v>
      </c>
      <c r="BLR15" s="1">
        <f>LOOKUP($A15,'DMG Tables'!$P$2:$P$35,'DMG Tables'!$O$2:$O$35)*BLR$1*LOOKUP(BLR$1,'DMG Tables'!$G$2:$G$7,'DMG Tables'!$H$2:$H$7)</f>
        <v>39624400</v>
      </c>
      <c r="BLS15" s="1">
        <f>LOOKUP($A15,'DMG Tables'!$P$2:$P$35,'DMG Tables'!$O$2:$O$35)*BLS$1*LOOKUP(BLS$1,'DMG Tables'!$G$2:$G$7,'DMG Tables'!$H$2:$H$7)</f>
        <v>39648000</v>
      </c>
      <c r="BLT15" s="1">
        <f>LOOKUP($A15,'DMG Tables'!$P$2:$P$35,'DMG Tables'!$O$2:$O$35)*BLT$1*LOOKUP(BLT$1,'DMG Tables'!$G$2:$G$7,'DMG Tables'!$H$2:$H$7)</f>
        <v>39671600</v>
      </c>
      <c r="BLU15" s="1">
        <f>LOOKUP($A15,'DMG Tables'!$P$2:$P$35,'DMG Tables'!$O$2:$O$35)*BLU$1*LOOKUP(BLU$1,'DMG Tables'!$G$2:$G$7,'DMG Tables'!$H$2:$H$7)</f>
        <v>39695200</v>
      </c>
      <c r="BLV15" s="1">
        <f>LOOKUP($A15,'DMG Tables'!$P$2:$P$35,'DMG Tables'!$O$2:$O$35)*BLV$1*LOOKUP(BLV$1,'DMG Tables'!$G$2:$G$7,'DMG Tables'!$H$2:$H$7)</f>
        <v>39718800</v>
      </c>
      <c r="BLW15" s="1">
        <f>LOOKUP($A15,'DMG Tables'!$P$2:$P$35,'DMG Tables'!$O$2:$O$35)*BLW$1*LOOKUP(BLW$1,'DMG Tables'!$G$2:$G$7,'DMG Tables'!$H$2:$H$7)</f>
        <v>39742400</v>
      </c>
      <c r="BLX15" s="1">
        <f>LOOKUP($A15,'DMG Tables'!$P$2:$P$35,'DMG Tables'!$O$2:$O$35)*BLX$1*LOOKUP(BLX$1,'DMG Tables'!$G$2:$G$7,'DMG Tables'!$H$2:$H$7)</f>
        <v>39766000</v>
      </c>
      <c r="BLY15" s="1">
        <f>LOOKUP($A15,'DMG Tables'!$P$2:$P$35,'DMG Tables'!$O$2:$O$35)*BLY$1*LOOKUP(BLY$1,'DMG Tables'!$G$2:$G$7,'DMG Tables'!$H$2:$H$7)</f>
        <v>39789600</v>
      </c>
      <c r="BLZ15" s="1">
        <f>LOOKUP($A15,'DMG Tables'!$P$2:$P$35,'DMG Tables'!$O$2:$O$35)*BLZ$1*LOOKUP(BLZ$1,'DMG Tables'!$G$2:$G$7,'DMG Tables'!$H$2:$H$7)</f>
        <v>39813200</v>
      </c>
      <c r="BMA15" s="1">
        <f>LOOKUP($A15,'DMG Tables'!$P$2:$P$35,'DMG Tables'!$O$2:$O$35)*BMA$1*LOOKUP(BMA$1,'DMG Tables'!$G$2:$G$7,'DMG Tables'!$H$2:$H$7)</f>
        <v>39836800</v>
      </c>
      <c r="BMB15" s="1">
        <f>LOOKUP($A15,'DMG Tables'!$P$2:$P$35,'DMG Tables'!$O$2:$O$35)*BMB$1*LOOKUP(BMB$1,'DMG Tables'!$G$2:$G$7,'DMG Tables'!$H$2:$H$7)</f>
        <v>39860400</v>
      </c>
      <c r="BMC15" s="1">
        <f>LOOKUP($A15,'DMG Tables'!$P$2:$P$35,'DMG Tables'!$O$2:$O$35)*BMC$1*LOOKUP(BMC$1,'DMG Tables'!$G$2:$G$7,'DMG Tables'!$H$2:$H$7)</f>
        <v>39884000</v>
      </c>
      <c r="BMD15" s="1">
        <f>LOOKUP($A15,'DMG Tables'!$P$2:$P$35,'DMG Tables'!$O$2:$O$35)*BMD$1*LOOKUP(BMD$1,'DMG Tables'!$G$2:$G$7,'DMG Tables'!$H$2:$H$7)</f>
        <v>39907600</v>
      </c>
      <c r="BME15" s="1">
        <f>LOOKUP($A15,'DMG Tables'!$P$2:$P$35,'DMG Tables'!$O$2:$O$35)*BME$1*LOOKUP(BME$1,'DMG Tables'!$G$2:$G$7,'DMG Tables'!$H$2:$H$7)</f>
        <v>39931200</v>
      </c>
      <c r="BMF15" s="1">
        <f>LOOKUP($A15,'DMG Tables'!$P$2:$P$35,'DMG Tables'!$O$2:$O$35)*BMF$1*LOOKUP(BMF$1,'DMG Tables'!$G$2:$G$7,'DMG Tables'!$H$2:$H$7)</f>
        <v>39954800</v>
      </c>
      <c r="BMG15" s="1">
        <f>LOOKUP($A15,'DMG Tables'!$P$2:$P$35,'DMG Tables'!$O$2:$O$35)*BMG$1*LOOKUP(BMG$1,'DMG Tables'!$G$2:$G$7,'DMG Tables'!$H$2:$H$7)</f>
        <v>39978400</v>
      </c>
      <c r="BMH15" s="1">
        <f>LOOKUP($A15,'DMG Tables'!$P$2:$P$35,'DMG Tables'!$O$2:$O$35)*BMH$1*LOOKUP(BMH$1,'DMG Tables'!$G$2:$G$7,'DMG Tables'!$H$2:$H$7)</f>
        <v>40002000</v>
      </c>
      <c r="BMI15" s="1">
        <f>LOOKUP($A15,'DMG Tables'!$P$2:$P$35,'DMG Tables'!$O$2:$O$35)*BMI$1*LOOKUP(BMI$1,'DMG Tables'!$G$2:$G$7,'DMG Tables'!$H$2:$H$7)</f>
        <v>40025600</v>
      </c>
      <c r="BMJ15" s="1">
        <f>LOOKUP($A15,'DMG Tables'!$P$2:$P$35,'DMG Tables'!$O$2:$O$35)*BMJ$1*LOOKUP(BMJ$1,'DMG Tables'!$G$2:$G$7,'DMG Tables'!$H$2:$H$7)</f>
        <v>40049200</v>
      </c>
      <c r="BMK15" s="1">
        <f>LOOKUP($A15,'DMG Tables'!$P$2:$P$35,'DMG Tables'!$O$2:$O$35)*BMK$1*LOOKUP(BMK$1,'DMG Tables'!$G$2:$G$7,'DMG Tables'!$H$2:$H$7)</f>
        <v>40072800</v>
      </c>
      <c r="BML15" s="1">
        <f>LOOKUP($A15,'DMG Tables'!$P$2:$P$35,'DMG Tables'!$O$2:$O$35)*BML$1*LOOKUP(BML$1,'DMG Tables'!$G$2:$G$7,'DMG Tables'!$H$2:$H$7)</f>
        <v>40096400</v>
      </c>
      <c r="BMM15" s="1">
        <f>LOOKUP($A15,'DMG Tables'!$P$2:$P$35,'DMG Tables'!$O$2:$O$35)*BMM$1*LOOKUP(BMM$1,'DMG Tables'!$G$2:$G$7,'DMG Tables'!$H$2:$H$7)</f>
        <v>40120000</v>
      </c>
      <c r="BMN15" s="1">
        <f>LOOKUP($A15,'DMG Tables'!$P$2:$P$35,'DMG Tables'!$O$2:$O$35)*BMN$1*LOOKUP(BMN$1,'DMG Tables'!$G$2:$G$7,'DMG Tables'!$H$2:$H$7)</f>
        <v>40143600</v>
      </c>
      <c r="BMO15" s="1">
        <f>LOOKUP($A15,'DMG Tables'!$P$2:$P$35,'DMG Tables'!$O$2:$O$35)*BMO$1*LOOKUP(BMO$1,'DMG Tables'!$G$2:$G$7,'DMG Tables'!$H$2:$H$7)</f>
        <v>40167200</v>
      </c>
      <c r="BMP15" s="1">
        <f>LOOKUP($A15,'DMG Tables'!$P$2:$P$35,'DMG Tables'!$O$2:$O$35)*BMP$1*LOOKUP(BMP$1,'DMG Tables'!$G$2:$G$7,'DMG Tables'!$H$2:$H$7)</f>
        <v>40190800</v>
      </c>
      <c r="BMQ15" s="1">
        <f>LOOKUP($A15,'DMG Tables'!$P$2:$P$35,'DMG Tables'!$O$2:$O$35)*BMQ$1*LOOKUP(BMQ$1,'DMG Tables'!$G$2:$G$7,'DMG Tables'!$H$2:$H$7)</f>
        <v>40214400</v>
      </c>
      <c r="BMR15" s="1">
        <f>LOOKUP($A15,'DMG Tables'!$P$2:$P$35,'DMG Tables'!$O$2:$O$35)*BMR$1*LOOKUP(BMR$1,'DMG Tables'!$G$2:$G$7,'DMG Tables'!$H$2:$H$7)</f>
        <v>40238000</v>
      </c>
      <c r="BMS15" s="1">
        <f>LOOKUP($A15,'DMG Tables'!$P$2:$P$35,'DMG Tables'!$O$2:$O$35)*BMS$1*LOOKUP(BMS$1,'DMG Tables'!$G$2:$G$7,'DMG Tables'!$H$2:$H$7)</f>
        <v>40261600</v>
      </c>
      <c r="BMT15" s="1">
        <f>LOOKUP($A15,'DMG Tables'!$P$2:$P$35,'DMG Tables'!$O$2:$O$35)*BMT$1*LOOKUP(BMT$1,'DMG Tables'!$G$2:$G$7,'DMG Tables'!$H$2:$H$7)</f>
        <v>40285200</v>
      </c>
      <c r="BMU15" s="1">
        <f>LOOKUP($A15,'DMG Tables'!$P$2:$P$35,'DMG Tables'!$O$2:$O$35)*BMU$1*LOOKUP(BMU$1,'DMG Tables'!$G$2:$G$7,'DMG Tables'!$H$2:$H$7)</f>
        <v>40308800</v>
      </c>
      <c r="BMV15" s="1">
        <f>LOOKUP($A15,'DMG Tables'!$P$2:$P$35,'DMG Tables'!$O$2:$O$35)*BMV$1*LOOKUP(BMV$1,'DMG Tables'!$G$2:$G$7,'DMG Tables'!$H$2:$H$7)</f>
        <v>40332400</v>
      </c>
      <c r="BMW15" s="1">
        <f>LOOKUP($A15,'DMG Tables'!$P$2:$P$35,'DMG Tables'!$O$2:$O$35)*BMW$1*LOOKUP(BMW$1,'DMG Tables'!$G$2:$G$7,'DMG Tables'!$H$2:$H$7)</f>
        <v>40356000</v>
      </c>
      <c r="BMX15" s="1">
        <f>LOOKUP($A15,'DMG Tables'!$P$2:$P$35,'DMG Tables'!$O$2:$O$35)*BMX$1*LOOKUP(BMX$1,'DMG Tables'!$G$2:$G$7,'DMG Tables'!$H$2:$H$7)</f>
        <v>40379600</v>
      </c>
      <c r="BMY15" s="1">
        <f>LOOKUP($A15,'DMG Tables'!$P$2:$P$35,'DMG Tables'!$O$2:$O$35)*BMY$1*LOOKUP(BMY$1,'DMG Tables'!$G$2:$G$7,'DMG Tables'!$H$2:$H$7)</f>
        <v>40403200</v>
      </c>
      <c r="BMZ15" s="1">
        <f>LOOKUP($A15,'DMG Tables'!$P$2:$P$35,'DMG Tables'!$O$2:$O$35)*BMZ$1*LOOKUP(BMZ$1,'DMG Tables'!$G$2:$G$7,'DMG Tables'!$H$2:$H$7)</f>
        <v>40426800</v>
      </c>
      <c r="BNA15" s="1">
        <f>LOOKUP($A15,'DMG Tables'!$P$2:$P$35,'DMG Tables'!$O$2:$O$35)*BNA$1*LOOKUP(BNA$1,'DMG Tables'!$G$2:$G$7,'DMG Tables'!$H$2:$H$7)</f>
        <v>40450400</v>
      </c>
      <c r="BNB15" s="1">
        <f>LOOKUP($A15,'DMG Tables'!$P$2:$P$35,'DMG Tables'!$O$2:$O$35)*BNB$1*LOOKUP(BNB$1,'DMG Tables'!$G$2:$G$7,'DMG Tables'!$H$2:$H$7)</f>
        <v>40474000</v>
      </c>
      <c r="BNC15" s="1">
        <f>LOOKUP($A15,'DMG Tables'!$P$2:$P$35,'DMG Tables'!$O$2:$O$35)*BNC$1*LOOKUP(BNC$1,'DMG Tables'!$G$2:$G$7,'DMG Tables'!$H$2:$H$7)</f>
        <v>40497600</v>
      </c>
      <c r="BND15" s="1">
        <f>LOOKUP($A15,'DMG Tables'!$P$2:$P$35,'DMG Tables'!$O$2:$O$35)*BND$1*LOOKUP(BND$1,'DMG Tables'!$G$2:$G$7,'DMG Tables'!$H$2:$H$7)</f>
        <v>40521200</v>
      </c>
      <c r="BNE15" s="1">
        <f>LOOKUP($A15,'DMG Tables'!$P$2:$P$35,'DMG Tables'!$O$2:$O$35)*BNE$1*LOOKUP(BNE$1,'DMG Tables'!$G$2:$G$7,'DMG Tables'!$H$2:$H$7)</f>
        <v>40544800</v>
      </c>
      <c r="BNF15" s="1">
        <f>LOOKUP($A15,'DMG Tables'!$P$2:$P$35,'DMG Tables'!$O$2:$O$35)*BNF$1*LOOKUP(BNF$1,'DMG Tables'!$G$2:$G$7,'DMG Tables'!$H$2:$H$7)</f>
        <v>40568400</v>
      </c>
      <c r="BNG15" s="1">
        <f>LOOKUP($A15,'DMG Tables'!$P$2:$P$35,'DMG Tables'!$O$2:$O$35)*BNG$1*LOOKUP(BNG$1,'DMG Tables'!$G$2:$G$7,'DMG Tables'!$H$2:$H$7)</f>
        <v>40592000</v>
      </c>
      <c r="BNH15" s="1">
        <f>LOOKUP($A15,'DMG Tables'!$P$2:$P$35,'DMG Tables'!$O$2:$O$35)*BNH$1*LOOKUP(BNH$1,'DMG Tables'!$G$2:$G$7,'DMG Tables'!$H$2:$H$7)</f>
        <v>40615600</v>
      </c>
      <c r="BNI15" s="1">
        <f>LOOKUP($A15,'DMG Tables'!$P$2:$P$35,'DMG Tables'!$O$2:$O$35)*BNI$1*LOOKUP(BNI$1,'DMG Tables'!$G$2:$G$7,'DMG Tables'!$H$2:$H$7)</f>
        <v>40639200</v>
      </c>
      <c r="BNJ15" s="1">
        <f>LOOKUP($A15,'DMG Tables'!$P$2:$P$35,'DMG Tables'!$O$2:$O$35)*BNJ$1*LOOKUP(BNJ$1,'DMG Tables'!$G$2:$G$7,'DMG Tables'!$H$2:$H$7)</f>
        <v>40662800</v>
      </c>
      <c r="BNK15" s="1">
        <f>LOOKUP($A15,'DMG Tables'!$P$2:$P$35,'DMG Tables'!$O$2:$O$35)*BNK$1*LOOKUP(BNK$1,'DMG Tables'!$G$2:$G$7,'DMG Tables'!$H$2:$H$7)</f>
        <v>40686400</v>
      </c>
      <c r="BNL15" s="1">
        <f>LOOKUP($A15,'DMG Tables'!$P$2:$P$35,'DMG Tables'!$O$2:$O$35)*BNL$1*LOOKUP(BNL$1,'DMG Tables'!$G$2:$G$7,'DMG Tables'!$H$2:$H$7)</f>
        <v>40710000</v>
      </c>
      <c r="BNM15" s="1">
        <f>LOOKUP($A15,'DMG Tables'!$P$2:$P$35,'DMG Tables'!$O$2:$O$35)*BNM$1*LOOKUP(BNM$1,'DMG Tables'!$G$2:$G$7,'DMG Tables'!$H$2:$H$7)</f>
        <v>40733600</v>
      </c>
      <c r="BNN15" s="1">
        <f>LOOKUP($A15,'DMG Tables'!$P$2:$P$35,'DMG Tables'!$O$2:$O$35)*BNN$1*LOOKUP(BNN$1,'DMG Tables'!$G$2:$G$7,'DMG Tables'!$H$2:$H$7)</f>
        <v>40757200</v>
      </c>
      <c r="BNO15" s="1">
        <f>LOOKUP($A15,'DMG Tables'!$P$2:$P$35,'DMG Tables'!$O$2:$O$35)*BNO$1*LOOKUP(BNO$1,'DMG Tables'!$G$2:$G$7,'DMG Tables'!$H$2:$H$7)</f>
        <v>40780800</v>
      </c>
      <c r="BNP15" s="1">
        <f>LOOKUP($A15,'DMG Tables'!$P$2:$P$35,'DMG Tables'!$O$2:$O$35)*BNP$1*LOOKUP(BNP$1,'DMG Tables'!$G$2:$G$7,'DMG Tables'!$H$2:$H$7)</f>
        <v>40804400</v>
      </c>
      <c r="BNQ15" s="1">
        <f>LOOKUP($A15,'DMG Tables'!$P$2:$P$35,'DMG Tables'!$O$2:$O$35)*BNQ$1*LOOKUP(BNQ$1,'DMG Tables'!$G$2:$G$7,'DMG Tables'!$H$2:$H$7)</f>
        <v>40828000</v>
      </c>
      <c r="BNR15" s="1">
        <f>LOOKUP($A15,'DMG Tables'!$P$2:$P$35,'DMG Tables'!$O$2:$O$35)*BNR$1*LOOKUP(BNR$1,'DMG Tables'!$G$2:$G$7,'DMG Tables'!$H$2:$H$7)</f>
        <v>40851600</v>
      </c>
      <c r="BNS15" s="1">
        <f>LOOKUP($A15,'DMG Tables'!$P$2:$P$35,'DMG Tables'!$O$2:$O$35)*BNS$1*LOOKUP(BNS$1,'DMG Tables'!$G$2:$G$7,'DMG Tables'!$H$2:$H$7)</f>
        <v>40875200</v>
      </c>
      <c r="BNT15" s="1">
        <f>LOOKUP($A15,'DMG Tables'!$P$2:$P$35,'DMG Tables'!$O$2:$O$35)*BNT$1*LOOKUP(BNT$1,'DMG Tables'!$G$2:$G$7,'DMG Tables'!$H$2:$H$7)</f>
        <v>40898800</v>
      </c>
      <c r="BNU15" s="1">
        <f>LOOKUP($A15,'DMG Tables'!$P$2:$P$35,'DMG Tables'!$O$2:$O$35)*BNU$1*LOOKUP(BNU$1,'DMG Tables'!$G$2:$G$7,'DMG Tables'!$H$2:$H$7)</f>
        <v>40922400</v>
      </c>
      <c r="BNV15" s="1">
        <f>LOOKUP($A15,'DMG Tables'!$P$2:$P$35,'DMG Tables'!$O$2:$O$35)*BNV$1*LOOKUP(BNV$1,'DMG Tables'!$G$2:$G$7,'DMG Tables'!$H$2:$H$7)</f>
        <v>40946000</v>
      </c>
      <c r="BNW15" s="1">
        <f>LOOKUP($A15,'DMG Tables'!$P$2:$P$35,'DMG Tables'!$O$2:$O$35)*BNW$1*LOOKUP(BNW$1,'DMG Tables'!$G$2:$G$7,'DMG Tables'!$H$2:$H$7)</f>
        <v>40969600</v>
      </c>
      <c r="BNX15" s="1">
        <f>LOOKUP($A15,'DMG Tables'!$P$2:$P$35,'DMG Tables'!$O$2:$O$35)*BNX$1*LOOKUP(BNX$1,'DMG Tables'!$G$2:$G$7,'DMG Tables'!$H$2:$H$7)</f>
        <v>40993200</v>
      </c>
      <c r="BNY15" s="1">
        <f>LOOKUP($A15,'DMG Tables'!$P$2:$P$35,'DMG Tables'!$O$2:$O$35)*BNY$1*LOOKUP(BNY$1,'DMG Tables'!$G$2:$G$7,'DMG Tables'!$H$2:$H$7)</f>
        <v>41016800</v>
      </c>
      <c r="BNZ15" s="1">
        <f>LOOKUP($A15,'DMG Tables'!$P$2:$P$35,'DMG Tables'!$O$2:$O$35)*BNZ$1*LOOKUP(BNZ$1,'DMG Tables'!$G$2:$G$7,'DMG Tables'!$H$2:$H$7)</f>
        <v>41040400</v>
      </c>
      <c r="BOA15" s="1">
        <f>LOOKUP($A15,'DMG Tables'!$P$2:$P$35,'DMG Tables'!$O$2:$O$35)*BOA$1*LOOKUP(BOA$1,'DMG Tables'!$G$2:$G$7,'DMG Tables'!$H$2:$H$7)</f>
        <v>41064000</v>
      </c>
      <c r="BOB15" s="1">
        <f>LOOKUP($A15,'DMG Tables'!$P$2:$P$35,'DMG Tables'!$O$2:$O$35)*BOB$1*LOOKUP(BOB$1,'DMG Tables'!$G$2:$G$7,'DMG Tables'!$H$2:$H$7)</f>
        <v>41087600</v>
      </c>
      <c r="BOC15" s="1">
        <f>LOOKUP($A15,'DMG Tables'!$P$2:$P$35,'DMG Tables'!$O$2:$O$35)*BOC$1*LOOKUP(BOC$1,'DMG Tables'!$G$2:$G$7,'DMG Tables'!$H$2:$H$7)</f>
        <v>41111200</v>
      </c>
      <c r="BOD15" s="1">
        <f>LOOKUP($A15,'DMG Tables'!$P$2:$P$35,'DMG Tables'!$O$2:$O$35)*BOD$1*LOOKUP(BOD$1,'DMG Tables'!$G$2:$G$7,'DMG Tables'!$H$2:$H$7)</f>
        <v>41134800</v>
      </c>
      <c r="BOE15" s="1">
        <f>LOOKUP($A15,'DMG Tables'!$P$2:$P$35,'DMG Tables'!$O$2:$O$35)*BOE$1*LOOKUP(BOE$1,'DMG Tables'!$G$2:$G$7,'DMG Tables'!$H$2:$H$7)</f>
        <v>41158400</v>
      </c>
      <c r="BOF15" s="1">
        <f>LOOKUP($A15,'DMG Tables'!$P$2:$P$35,'DMG Tables'!$O$2:$O$35)*BOF$1*LOOKUP(BOF$1,'DMG Tables'!$G$2:$G$7,'DMG Tables'!$H$2:$H$7)</f>
        <v>41182000</v>
      </c>
      <c r="BOG15" s="1">
        <f>LOOKUP($A15,'DMG Tables'!$P$2:$P$35,'DMG Tables'!$O$2:$O$35)*BOG$1*LOOKUP(BOG$1,'DMG Tables'!$G$2:$G$7,'DMG Tables'!$H$2:$H$7)</f>
        <v>41205600</v>
      </c>
      <c r="BOH15" s="1">
        <f>LOOKUP($A15,'DMG Tables'!$P$2:$P$35,'DMG Tables'!$O$2:$O$35)*BOH$1*LOOKUP(BOH$1,'DMG Tables'!$G$2:$G$7,'DMG Tables'!$H$2:$H$7)</f>
        <v>41229200</v>
      </c>
      <c r="BOI15" s="1">
        <f>LOOKUP($A15,'DMG Tables'!$P$2:$P$35,'DMG Tables'!$O$2:$O$35)*BOI$1*LOOKUP(BOI$1,'DMG Tables'!$G$2:$G$7,'DMG Tables'!$H$2:$H$7)</f>
        <v>41252800</v>
      </c>
      <c r="BOJ15" s="1">
        <f>LOOKUP($A15,'DMG Tables'!$P$2:$P$35,'DMG Tables'!$O$2:$O$35)*BOJ$1*LOOKUP(BOJ$1,'DMG Tables'!$G$2:$G$7,'DMG Tables'!$H$2:$H$7)</f>
        <v>41276400</v>
      </c>
      <c r="BOK15" s="1">
        <f>LOOKUP($A15,'DMG Tables'!$P$2:$P$35,'DMG Tables'!$O$2:$O$35)*BOK$1*LOOKUP(BOK$1,'DMG Tables'!$G$2:$G$7,'DMG Tables'!$H$2:$H$7)</f>
        <v>41300000</v>
      </c>
      <c r="BOL15" s="1">
        <f>LOOKUP($A15,'DMG Tables'!$P$2:$P$35,'DMG Tables'!$O$2:$O$35)*BOL$1*LOOKUP(BOL$1,'DMG Tables'!$G$2:$G$7,'DMG Tables'!$H$2:$H$7)</f>
        <v>41323600</v>
      </c>
      <c r="BOM15" s="1">
        <f>LOOKUP($A15,'DMG Tables'!$P$2:$P$35,'DMG Tables'!$O$2:$O$35)*BOM$1*LOOKUP(BOM$1,'DMG Tables'!$G$2:$G$7,'DMG Tables'!$H$2:$H$7)</f>
        <v>41347200</v>
      </c>
      <c r="BON15" s="1">
        <f>LOOKUP($A15,'DMG Tables'!$P$2:$P$35,'DMG Tables'!$O$2:$O$35)*BON$1*LOOKUP(BON$1,'DMG Tables'!$G$2:$G$7,'DMG Tables'!$H$2:$H$7)</f>
        <v>41370800</v>
      </c>
      <c r="BOO15" s="1">
        <f>LOOKUP($A15,'DMG Tables'!$P$2:$P$35,'DMG Tables'!$O$2:$O$35)*BOO$1*LOOKUP(BOO$1,'DMG Tables'!$G$2:$G$7,'DMG Tables'!$H$2:$H$7)</f>
        <v>41394400</v>
      </c>
      <c r="BOP15" s="1">
        <f>LOOKUP($A15,'DMG Tables'!$P$2:$P$35,'DMG Tables'!$O$2:$O$35)*BOP$1*LOOKUP(BOP$1,'DMG Tables'!$G$2:$G$7,'DMG Tables'!$H$2:$H$7)</f>
        <v>41418000</v>
      </c>
      <c r="BOQ15" s="1">
        <f>LOOKUP($A15,'DMG Tables'!$P$2:$P$35,'DMG Tables'!$O$2:$O$35)*BOQ$1*LOOKUP(BOQ$1,'DMG Tables'!$G$2:$G$7,'DMG Tables'!$H$2:$H$7)</f>
        <v>41441600</v>
      </c>
      <c r="BOR15" s="1">
        <f>LOOKUP($A15,'DMG Tables'!$P$2:$P$35,'DMG Tables'!$O$2:$O$35)*BOR$1*LOOKUP(BOR$1,'DMG Tables'!$G$2:$G$7,'DMG Tables'!$H$2:$H$7)</f>
        <v>41465200</v>
      </c>
      <c r="BOS15" s="1">
        <f>LOOKUP($A15,'DMG Tables'!$P$2:$P$35,'DMG Tables'!$O$2:$O$35)*BOS$1*LOOKUP(BOS$1,'DMG Tables'!$G$2:$G$7,'DMG Tables'!$H$2:$H$7)</f>
        <v>41488800</v>
      </c>
      <c r="BOT15" s="1">
        <f>LOOKUP($A15,'DMG Tables'!$P$2:$P$35,'DMG Tables'!$O$2:$O$35)*BOT$1*LOOKUP(BOT$1,'DMG Tables'!$G$2:$G$7,'DMG Tables'!$H$2:$H$7)</f>
        <v>41512400</v>
      </c>
      <c r="BOU15" s="1">
        <f>LOOKUP($A15,'DMG Tables'!$P$2:$P$35,'DMG Tables'!$O$2:$O$35)*BOU$1*LOOKUP(BOU$1,'DMG Tables'!$G$2:$G$7,'DMG Tables'!$H$2:$H$7)</f>
        <v>41536000</v>
      </c>
      <c r="BOV15" s="1">
        <f>LOOKUP($A15,'DMG Tables'!$P$2:$P$35,'DMG Tables'!$O$2:$O$35)*BOV$1*LOOKUP(BOV$1,'DMG Tables'!$G$2:$G$7,'DMG Tables'!$H$2:$H$7)</f>
        <v>41559600</v>
      </c>
      <c r="BOW15" s="1">
        <f>LOOKUP($A15,'DMG Tables'!$P$2:$P$35,'DMG Tables'!$O$2:$O$35)*BOW$1*LOOKUP(BOW$1,'DMG Tables'!$G$2:$G$7,'DMG Tables'!$H$2:$H$7)</f>
        <v>41583200</v>
      </c>
      <c r="BOX15" s="1">
        <f>LOOKUP($A15,'DMG Tables'!$P$2:$P$35,'DMG Tables'!$O$2:$O$35)*BOX$1*LOOKUP(BOX$1,'DMG Tables'!$G$2:$G$7,'DMG Tables'!$H$2:$H$7)</f>
        <v>41606800</v>
      </c>
      <c r="BOY15" s="1">
        <f>LOOKUP($A15,'DMG Tables'!$P$2:$P$35,'DMG Tables'!$O$2:$O$35)*BOY$1*LOOKUP(BOY$1,'DMG Tables'!$G$2:$G$7,'DMG Tables'!$H$2:$H$7)</f>
        <v>41630400</v>
      </c>
      <c r="BOZ15" s="1">
        <f>LOOKUP($A15,'DMG Tables'!$P$2:$P$35,'DMG Tables'!$O$2:$O$35)*BOZ$1*LOOKUP(BOZ$1,'DMG Tables'!$G$2:$G$7,'DMG Tables'!$H$2:$H$7)</f>
        <v>41654000</v>
      </c>
      <c r="BPA15" s="1">
        <f>LOOKUP($A15,'DMG Tables'!$P$2:$P$35,'DMG Tables'!$O$2:$O$35)*BPA$1*LOOKUP(BPA$1,'DMG Tables'!$G$2:$G$7,'DMG Tables'!$H$2:$H$7)</f>
        <v>41677600</v>
      </c>
      <c r="BPB15" s="1">
        <f>LOOKUP($A15,'DMG Tables'!$P$2:$P$35,'DMG Tables'!$O$2:$O$35)*BPB$1*LOOKUP(BPB$1,'DMG Tables'!$G$2:$G$7,'DMG Tables'!$H$2:$H$7)</f>
        <v>41701200</v>
      </c>
      <c r="BPC15" s="1">
        <f>LOOKUP($A15,'DMG Tables'!$P$2:$P$35,'DMG Tables'!$O$2:$O$35)*BPC$1*LOOKUP(BPC$1,'DMG Tables'!$G$2:$G$7,'DMG Tables'!$H$2:$H$7)</f>
        <v>41724800</v>
      </c>
      <c r="BPD15" s="1">
        <f>LOOKUP($A15,'DMG Tables'!$P$2:$P$35,'DMG Tables'!$O$2:$O$35)*BPD$1*LOOKUP(BPD$1,'DMG Tables'!$G$2:$G$7,'DMG Tables'!$H$2:$H$7)</f>
        <v>41748400</v>
      </c>
      <c r="BPE15" s="1">
        <f>LOOKUP($A15,'DMG Tables'!$P$2:$P$35,'DMG Tables'!$O$2:$O$35)*BPE$1*LOOKUP(BPE$1,'DMG Tables'!$G$2:$G$7,'DMG Tables'!$H$2:$H$7)</f>
        <v>41772000</v>
      </c>
      <c r="BPF15" s="1">
        <f>LOOKUP($A15,'DMG Tables'!$P$2:$P$35,'DMG Tables'!$O$2:$O$35)*BPF$1*LOOKUP(BPF$1,'DMG Tables'!$G$2:$G$7,'DMG Tables'!$H$2:$H$7)</f>
        <v>41795600</v>
      </c>
      <c r="BPG15" s="1">
        <f>LOOKUP($A15,'DMG Tables'!$P$2:$P$35,'DMG Tables'!$O$2:$O$35)*BPG$1*LOOKUP(BPG$1,'DMG Tables'!$G$2:$G$7,'DMG Tables'!$H$2:$H$7)</f>
        <v>41819200</v>
      </c>
      <c r="BPH15" s="1">
        <f>LOOKUP($A15,'DMG Tables'!$P$2:$P$35,'DMG Tables'!$O$2:$O$35)*BPH$1*LOOKUP(BPH$1,'DMG Tables'!$G$2:$G$7,'DMG Tables'!$H$2:$H$7)</f>
        <v>41842800</v>
      </c>
      <c r="BPI15" s="1">
        <f>LOOKUP($A15,'DMG Tables'!$P$2:$P$35,'DMG Tables'!$O$2:$O$35)*BPI$1*LOOKUP(BPI$1,'DMG Tables'!$G$2:$G$7,'DMG Tables'!$H$2:$H$7)</f>
        <v>41866400</v>
      </c>
      <c r="BPJ15" s="1">
        <f>LOOKUP($A15,'DMG Tables'!$P$2:$P$35,'DMG Tables'!$O$2:$O$35)*BPJ$1*LOOKUP(BPJ$1,'DMG Tables'!$G$2:$G$7,'DMG Tables'!$H$2:$H$7)</f>
        <v>41890000</v>
      </c>
      <c r="BPK15" s="1">
        <f>LOOKUP($A15,'DMG Tables'!$P$2:$P$35,'DMG Tables'!$O$2:$O$35)*BPK$1*LOOKUP(BPK$1,'DMG Tables'!$G$2:$G$7,'DMG Tables'!$H$2:$H$7)</f>
        <v>41913600</v>
      </c>
      <c r="BPL15" s="1">
        <f>LOOKUP($A15,'DMG Tables'!$P$2:$P$35,'DMG Tables'!$O$2:$O$35)*BPL$1*LOOKUP(BPL$1,'DMG Tables'!$G$2:$G$7,'DMG Tables'!$H$2:$H$7)</f>
        <v>41937200</v>
      </c>
      <c r="BPM15" s="1">
        <f>LOOKUP($A15,'DMG Tables'!$P$2:$P$35,'DMG Tables'!$O$2:$O$35)*BPM$1*LOOKUP(BPM$1,'DMG Tables'!$G$2:$G$7,'DMG Tables'!$H$2:$H$7)</f>
        <v>41960800</v>
      </c>
      <c r="BPN15" s="1">
        <f>LOOKUP($A15,'DMG Tables'!$P$2:$P$35,'DMG Tables'!$O$2:$O$35)*BPN$1*LOOKUP(BPN$1,'DMG Tables'!$G$2:$G$7,'DMG Tables'!$H$2:$H$7)</f>
        <v>41984400</v>
      </c>
      <c r="BPO15" s="1">
        <f>LOOKUP($A15,'DMG Tables'!$P$2:$P$35,'DMG Tables'!$O$2:$O$35)*BPO$1*LOOKUP(BPO$1,'DMG Tables'!$G$2:$G$7,'DMG Tables'!$H$2:$H$7)</f>
        <v>42008000</v>
      </c>
      <c r="BPP15" s="1">
        <f>LOOKUP($A15,'DMG Tables'!$P$2:$P$35,'DMG Tables'!$O$2:$O$35)*BPP$1*LOOKUP(BPP$1,'DMG Tables'!$G$2:$G$7,'DMG Tables'!$H$2:$H$7)</f>
        <v>42031600</v>
      </c>
      <c r="BPQ15" s="1">
        <f>LOOKUP($A15,'DMG Tables'!$P$2:$P$35,'DMG Tables'!$O$2:$O$35)*BPQ$1*LOOKUP(BPQ$1,'DMG Tables'!$G$2:$G$7,'DMG Tables'!$H$2:$H$7)</f>
        <v>42055200</v>
      </c>
      <c r="BPR15" s="1">
        <f>LOOKUP($A15,'DMG Tables'!$P$2:$P$35,'DMG Tables'!$O$2:$O$35)*BPR$1*LOOKUP(BPR$1,'DMG Tables'!$G$2:$G$7,'DMG Tables'!$H$2:$H$7)</f>
        <v>42078800</v>
      </c>
      <c r="BPS15" s="1">
        <f>LOOKUP($A15,'DMG Tables'!$P$2:$P$35,'DMG Tables'!$O$2:$O$35)*BPS$1*LOOKUP(BPS$1,'DMG Tables'!$G$2:$G$7,'DMG Tables'!$H$2:$H$7)</f>
        <v>42102400</v>
      </c>
      <c r="BPT15" s="1">
        <f>LOOKUP($A15,'DMG Tables'!$P$2:$P$35,'DMG Tables'!$O$2:$O$35)*BPT$1*LOOKUP(BPT$1,'DMG Tables'!$G$2:$G$7,'DMG Tables'!$H$2:$H$7)</f>
        <v>42126000</v>
      </c>
      <c r="BPU15" s="1">
        <f>LOOKUP($A15,'DMG Tables'!$P$2:$P$35,'DMG Tables'!$O$2:$O$35)*BPU$1*LOOKUP(BPU$1,'DMG Tables'!$G$2:$G$7,'DMG Tables'!$H$2:$H$7)</f>
        <v>42149600</v>
      </c>
      <c r="BPV15" s="1">
        <f>LOOKUP($A15,'DMG Tables'!$P$2:$P$35,'DMG Tables'!$O$2:$O$35)*BPV$1*LOOKUP(BPV$1,'DMG Tables'!$G$2:$G$7,'DMG Tables'!$H$2:$H$7)</f>
        <v>42173200</v>
      </c>
      <c r="BPW15" s="1">
        <f>LOOKUP($A15,'DMG Tables'!$P$2:$P$35,'DMG Tables'!$O$2:$O$35)*BPW$1*LOOKUP(BPW$1,'DMG Tables'!$G$2:$G$7,'DMG Tables'!$H$2:$H$7)</f>
        <v>42196800</v>
      </c>
      <c r="BPX15" s="1">
        <f>LOOKUP($A15,'DMG Tables'!$P$2:$P$35,'DMG Tables'!$O$2:$O$35)*BPX$1*LOOKUP(BPX$1,'DMG Tables'!$G$2:$G$7,'DMG Tables'!$H$2:$H$7)</f>
        <v>42220400</v>
      </c>
      <c r="BPY15" s="1">
        <f>LOOKUP($A15,'DMG Tables'!$P$2:$P$35,'DMG Tables'!$O$2:$O$35)*BPY$1*LOOKUP(BPY$1,'DMG Tables'!$G$2:$G$7,'DMG Tables'!$H$2:$H$7)</f>
        <v>42244000</v>
      </c>
      <c r="BPZ15" s="1">
        <f>LOOKUP($A15,'DMG Tables'!$P$2:$P$35,'DMG Tables'!$O$2:$O$35)*BPZ$1*LOOKUP(BPZ$1,'DMG Tables'!$G$2:$G$7,'DMG Tables'!$H$2:$H$7)</f>
        <v>42267600</v>
      </c>
      <c r="BQA15" s="1">
        <f>LOOKUP($A15,'DMG Tables'!$P$2:$P$35,'DMG Tables'!$O$2:$O$35)*BQA$1*LOOKUP(BQA$1,'DMG Tables'!$G$2:$G$7,'DMG Tables'!$H$2:$H$7)</f>
        <v>42291200</v>
      </c>
      <c r="BQB15" s="1">
        <f>LOOKUP($A15,'DMG Tables'!$P$2:$P$35,'DMG Tables'!$O$2:$O$35)*BQB$1*LOOKUP(BQB$1,'DMG Tables'!$G$2:$G$7,'DMG Tables'!$H$2:$H$7)</f>
        <v>42314800</v>
      </c>
      <c r="BQC15" s="1">
        <f>LOOKUP($A15,'DMG Tables'!$P$2:$P$35,'DMG Tables'!$O$2:$O$35)*BQC$1*LOOKUP(BQC$1,'DMG Tables'!$G$2:$G$7,'DMG Tables'!$H$2:$H$7)</f>
        <v>42338400</v>
      </c>
      <c r="BQD15" s="1">
        <f>LOOKUP($A15,'DMG Tables'!$P$2:$P$35,'DMG Tables'!$O$2:$O$35)*BQD$1*LOOKUP(BQD$1,'DMG Tables'!$G$2:$G$7,'DMG Tables'!$H$2:$H$7)</f>
        <v>42362000</v>
      </c>
      <c r="BQE15" s="1">
        <f>LOOKUP($A15,'DMG Tables'!$P$2:$P$35,'DMG Tables'!$O$2:$O$35)*BQE$1*LOOKUP(BQE$1,'DMG Tables'!$G$2:$G$7,'DMG Tables'!$H$2:$H$7)</f>
        <v>42385600</v>
      </c>
      <c r="BQF15" s="1">
        <f>LOOKUP($A15,'DMG Tables'!$P$2:$P$35,'DMG Tables'!$O$2:$O$35)*BQF$1*LOOKUP(BQF$1,'DMG Tables'!$G$2:$G$7,'DMG Tables'!$H$2:$H$7)</f>
        <v>42409200</v>
      </c>
      <c r="BQG15" s="1">
        <f>LOOKUP($A15,'DMG Tables'!$P$2:$P$35,'DMG Tables'!$O$2:$O$35)*BQG$1*LOOKUP(BQG$1,'DMG Tables'!$G$2:$G$7,'DMG Tables'!$H$2:$H$7)</f>
        <v>42432800</v>
      </c>
      <c r="BQH15" s="1">
        <f>LOOKUP($A15,'DMG Tables'!$P$2:$P$35,'DMG Tables'!$O$2:$O$35)*BQH$1*LOOKUP(BQH$1,'DMG Tables'!$G$2:$G$7,'DMG Tables'!$H$2:$H$7)</f>
        <v>42456400</v>
      </c>
      <c r="BQI15" s="1">
        <f>LOOKUP($A15,'DMG Tables'!$P$2:$P$35,'DMG Tables'!$O$2:$O$35)*BQI$1*LOOKUP(BQI$1,'DMG Tables'!$G$2:$G$7,'DMG Tables'!$H$2:$H$7)</f>
        <v>42480000</v>
      </c>
      <c r="BQJ15" s="1">
        <f>LOOKUP($A15,'DMG Tables'!$P$2:$P$35,'DMG Tables'!$O$2:$O$35)*BQJ$1*LOOKUP(BQJ$1,'DMG Tables'!$G$2:$G$7,'DMG Tables'!$H$2:$H$7)</f>
        <v>42503600</v>
      </c>
      <c r="BQK15" s="1">
        <f>LOOKUP($A15,'DMG Tables'!$P$2:$P$35,'DMG Tables'!$O$2:$O$35)*BQK$1*LOOKUP(BQK$1,'DMG Tables'!$G$2:$G$7,'DMG Tables'!$H$2:$H$7)</f>
        <v>42527200</v>
      </c>
      <c r="BQL15" s="1">
        <f>LOOKUP($A15,'DMG Tables'!$P$2:$P$35,'DMG Tables'!$O$2:$O$35)*BQL$1*LOOKUP(BQL$1,'DMG Tables'!$G$2:$G$7,'DMG Tables'!$H$2:$H$7)</f>
        <v>42550800</v>
      </c>
      <c r="BQM15" s="1">
        <f>LOOKUP($A15,'DMG Tables'!$P$2:$P$35,'DMG Tables'!$O$2:$O$35)*BQM$1*LOOKUP(BQM$1,'DMG Tables'!$G$2:$G$7,'DMG Tables'!$H$2:$H$7)</f>
        <v>42574400</v>
      </c>
      <c r="BQN15" s="1">
        <f>LOOKUP($A15,'DMG Tables'!$P$2:$P$35,'DMG Tables'!$O$2:$O$35)*BQN$1*LOOKUP(BQN$1,'DMG Tables'!$G$2:$G$7,'DMG Tables'!$H$2:$H$7)</f>
        <v>42598000</v>
      </c>
      <c r="BQO15" s="1">
        <f>LOOKUP($A15,'DMG Tables'!$P$2:$P$35,'DMG Tables'!$O$2:$O$35)*BQO$1*LOOKUP(BQO$1,'DMG Tables'!$G$2:$G$7,'DMG Tables'!$H$2:$H$7)</f>
        <v>42621600</v>
      </c>
      <c r="BQP15" s="1">
        <f>LOOKUP($A15,'DMG Tables'!$P$2:$P$35,'DMG Tables'!$O$2:$O$35)*BQP$1*LOOKUP(BQP$1,'DMG Tables'!$G$2:$G$7,'DMG Tables'!$H$2:$H$7)</f>
        <v>42645200</v>
      </c>
      <c r="BQQ15" s="1">
        <f>LOOKUP($A15,'DMG Tables'!$P$2:$P$35,'DMG Tables'!$O$2:$O$35)*BQQ$1*LOOKUP(BQQ$1,'DMG Tables'!$G$2:$G$7,'DMG Tables'!$H$2:$H$7)</f>
        <v>42668800</v>
      </c>
      <c r="BQR15" s="1">
        <f>LOOKUP($A15,'DMG Tables'!$P$2:$P$35,'DMG Tables'!$O$2:$O$35)*BQR$1*LOOKUP(BQR$1,'DMG Tables'!$G$2:$G$7,'DMG Tables'!$H$2:$H$7)</f>
        <v>42692400</v>
      </c>
      <c r="BQS15" s="1">
        <f>LOOKUP($A15,'DMG Tables'!$P$2:$P$35,'DMG Tables'!$O$2:$O$35)*BQS$1*LOOKUP(BQS$1,'DMG Tables'!$G$2:$G$7,'DMG Tables'!$H$2:$H$7)</f>
        <v>42716000</v>
      </c>
      <c r="BQT15" s="1">
        <f>LOOKUP($A15,'DMG Tables'!$P$2:$P$35,'DMG Tables'!$O$2:$O$35)*BQT$1*LOOKUP(BQT$1,'DMG Tables'!$G$2:$G$7,'DMG Tables'!$H$2:$H$7)</f>
        <v>42739600</v>
      </c>
      <c r="BQU15" s="1">
        <f>LOOKUP($A15,'DMG Tables'!$P$2:$P$35,'DMG Tables'!$O$2:$O$35)*BQU$1*LOOKUP(BQU$1,'DMG Tables'!$G$2:$G$7,'DMG Tables'!$H$2:$H$7)</f>
        <v>42763200</v>
      </c>
      <c r="BQV15" s="1">
        <f>LOOKUP($A15,'DMG Tables'!$P$2:$P$35,'DMG Tables'!$O$2:$O$35)*BQV$1*LOOKUP(BQV$1,'DMG Tables'!$G$2:$G$7,'DMG Tables'!$H$2:$H$7)</f>
        <v>42786800</v>
      </c>
      <c r="BQW15" s="1">
        <f>LOOKUP($A15,'DMG Tables'!$P$2:$P$35,'DMG Tables'!$O$2:$O$35)*BQW$1*LOOKUP(BQW$1,'DMG Tables'!$G$2:$G$7,'DMG Tables'!$H$2:$H$7)</f>
        <v>42810400</v>
      </c>
      <c r="BQX15" s="1">
        <f>LOOKUP($A15,'DMG Tables'!$P$2:$P$35,'DMG Tables'!$O$2:$O$35)*BQX$1*LOOKUP(BQX$1,'DMG Tables'!$G$2:$G$7,'DMG Tables'!$H$2:$H$7)</f>
        <v>42834000</v>
      </c>
      <c r="BQY15" s="1">
        <f>LOOKUP($A15,'DMG Tables'!$P$2:$P$35,'DMG Tables'!$O$2:$O$35)*BQY$1*LOOKUP(BQY$1,'DMG Tables'!$G$2:$G$7,'DMG Tables'!$H$2:$H$7)</f>
        <v>42857600</v>
      </c>
      <c r="BQZ15" s="1">
        <f>LOOKUP($A15,'DMG Tables'!$P$2:$P$35,'DMG Tables'!$O$2:$O$35)*BQZ$1*LOOKUP(BQZ$1,'DMG Tables'!$G$2:$G$7,'DMG Tables'!$H$2:$H$7)</f>
        <v>42881200</v>
      </c>
      <c r="BRA15" s="1">
        <f>LOOKUP($A15,'DMG Tables'!$P$2:$P$35,'DMG Tables'!$O$2:$O$35)*BRA$1*LOOKUP(BRA$1,'DMG Tables'!$G$2:$G$7,'DMG Tables'!$H$2:$H$7)</f>
        <v>42904800</v>
      </c>
      <c r="BRB15" s="1">
        <f>LOOKUP($A15,'DMG Tables'!$P$2:$P$35,'DMG Tables'!$O$2:$O$35)*BRB$1*LOOKUP(BRB$1,'DMG Tables'!$G$2:$G$7,'DMG Tables'!$H$2:$H$7)</f>
        <v>42928400</v>
      </c>
      <c r="BRC15" s="1">
        <f>LOOKUP($A15,'DMG Tables'!$P$2:$P$35,'DMG Tables'!$O$2:$O$35)*BRC$1*LOOKUP(BRC$1,'DMG Tables'!$G$2:$G$7,'DMG Tables'!$H$2:$H$7)</f>
        <v>42952000</v>
      </c>
      <c r="BRD15" s="1">
        <f>LOOKUP($A15,'DMG Tables'!$P$2:$P$35,'DMG Tables'!$O$2:$O$35)*BRD$1*LOOKUP(BRD$1,'DMG Tables'!$G$2:$G$7,'DMG Tables'!$H$2:$H$7)</f>
        <v>42975600</v>
      </c>
      <c r="BRE15" s="1">
        <f>LOOKUP($A15,'DMG Tables'!$P$2:$P$35,'DMG Tables'!$O$2:$O$35)*BRE$1*LOOKUP(BRE$1,'DMG Tables'!$G$2:$G$7,'DMG Tables'!$H$2:$H$7)</f>
        <v>42999200</v>
      </c>
      <c r="BRF15" s="1">
        <f>LOOKUP($A15,'DMG Tables'!$P$2:$P$35,'DMG Tables'!$O$2:$O$35)*BRF$1*LOOKUP(BRF$1,'DMG Tables'!$G$2:$G$7,'DMG Tables'!$H$2:$H$7)</f>
        <v>43022800</v>
      </c>
      <c r="BRG15" s="1">
        <f>LOOKUP($A15,'DMG Tables'!$P$2:$P$35,'DMG Tables'!$O$2:$O$35)*BRG$1*LOOKUP(BRG$1,'DMG Tables'!$G$2:$G$7,'DMG Tables'!$H$2:$H$7)</f>
        <v>43046400</v>
      </c>
      <c r="BRH15" s="1">
        <f>LOOKUP($A15,'DMG Tables'!$P$2:$P$35,'DMG Tables'!$O$2:$O$35)*BRH$1*LOOKUP(BRH$1,'DMG Tables'!$G$2:$G$7,'DMG Tables'!$H$2:$H$7)</f>
        <v>43070000</v>
      </c>
      <c r="BRI15" s="1">
        <f>LOOKUP($A15,'DMG Tables'!$P$2:$P$35,'DMG Tables'!$O$2:$O$35)*BRI$1*LOOKUP(BRI$1,'DMG Tables'!$G$2:$G$7,'DMG Tables'!$H$2:$H$7)</f>
        <v>43093600</v>
      </c>
      <c r="BRJ15" s="1">
        <f>LOOKUP($A15,'DMG Tables'!$P$2:$P$35,'DMG Tables'!$O$2:$O$35)*BRJ$1*LOOKUP(BRJ$1,'DMG Tables'!$G$2:$G$7,'DMG Tables'!$H$2:$H$7)</f>
        <v>43117200</v>
      </c>
      <c r="BRK15" s="1">
        <f>LOOKUP($A15,'DMG Tables'!$P$2:$P$35,'DMG Tables'!$O$2:$O$35)*BRK$1*LOOKUP(BRK$1,'DMG Tables'!$G$2:$G$7,'DMG Tables'!$H$2:$H$7)</f>
        <v>43140800</v>
      </c>
      <c r="BRL15" s="1">
        <f>LOOKUP($A15,'DMG Tables'!$P$2:$P$35,'DMG Tables'!$O$2:$O$35)*BRL$1*LOOKUP(BRL$1,'DMG Tables'!$G$2:$G$7,'DMG Tables'!$H$2:$H$7)</f>
        <v>43164400</v>
      </c>
      <c r="BRM15" s="1">
        <f>LOOKUP($A15,'DMG Tables'!$P$2:$P$35,'DMG Tables'!$O$2:$O$35)*BRM$1*LOOKUP(BRM$1,'DMG Tables'!$G$2:$G$7,'DMG Tables'!$H$2:$H$7)</f>
        <v>43188000</v>
      </c>
      <c r="BRN15" s="1">
        <f>LOOKUP($A15,'DMG Tables'!$P$2:$P$35,'DMG Tables'!$O$2:$O$35)*BRN$1*LOOKUP(BRN$1,'DMG Tables'!$G$2:$G$7,'DMG Tables'!$H$2:$H$7)</f>
        <v>43211600</v>
      </c>
      <c r="BRO15" s="1">
        <f>LOOKUP($A15,'DMG Tables'!$P$2:$P$35,'DMG Tables'!$O$2:$O$35)*BRO$1*LOOKUP(BRO$1,'DMG Tables'!$G$2:$G$7,'DMG Tables'!$H$2:$H$7)</f>
        <v>43235200</v>
      </c>
      <c r="BRP15" s="1">
        <f>LOOKUP($A15,'DMG Tables'!$P$2:$P$35,'DMG Tables'!$O$2:$O$35)*BRP$1*LOOKUP(BRP$1,'DMG Tables'!$G$2:$G$7,'DMG Tables'!$H$2:$H$7)</f>
        <v>43258800</v>
      </c>
      <c r="BRQ15" s="1">
        <f>LOOKUP($A15,'DMG Tables'!$P$2:$P$35,'DMG Tables'!$O$2:$O$35)*BRQ$1*LOOKUP(BRQ$1,'DMG Tables'!$G$2:$G$7,'DMG Tables'!$H$2:$H$7)</f>
        <v>43282400</v>
      </c>
      <c r="BRR15" s="1">
        <f>LOOKUP($A15,'DMG Tables'!$P$2:$P$35,'DMG Tables'!$O$2:$O$35)*BRR$1*LOOKUP(BRR$1,'DMG Tables'!$G$2:$G$7,'DMG Tables'!$H$2:$H$7)</f>
        <v>43306000</v>
      </c>
      <c r="BRS15" s="1">
        <f>LOOKUP($A15,'DMG Tables'!$P$2:$P$35,'DMG Tables'!$O$2:$O$35)*BRS$1*LOOKUP(BRS$1,'DMG Tables'!$G$2:$G$7,'DMG Tables'!$H$2:$H$7)</f>
        <v>43329600</v>
      </c>
      <c r="BRT15" s="1">
        <f>LOOKUP($A15,'DMG Tables'!$P$2:$P$35,'DMG Tables'!$O$2:$O$35)*BRT$1*LOOKUP(BRT$1,'DMG Tables'!$G$2:$G$7,'DMG Tables'!$H$2:$H$7)</f>
        <v>43353200</v>
      </c>
      <c r="BRU15" s="1">
        <f>LOOKUP($A15,'DMG Tables'!$P$2:$P$35,'DMG Tables'!$O$2:$O$35)*BRU$1*LOOKUP(BRU$1,'DMG Tables'!$G$2:$G$7,'DMG Tables'!$H$2:$H$7)</f>
        <v>43376800</v>
      </c>
      <c r="BRV15" s="1">
        <f>LOOKUP($A15,'DMG Tables'!$P$2:$P$35,'DMG Tables'!$O$2:$O$35)*BRV$1*LOOKUP(BRV$1,'DMG Tables'!$G$2:$G$7,'DMG Tables'!$H$2:$H$7)</f>
        <v>43400400</v>
      </c>
      <c r="BRW15" s="1">
        <f>LOOKUP($A15,'DMG Tables'!$P$2:$P$35,'DMG Tables'!$O$2:$O$35)*BRW$1*LOOKUP(BRW$1,'DMG Tables'!$G$2:$G$7,'DMG Tables'!$H$2:$H$7)</f>
        <v>43424000</v>
      </c>
      <c r="BRX15" s="1">
        <f>LOOKUP($A15,'DMG Tables'!$P$2:$P$35,'DMG Tables'!$O$2:$O$35)*BRX$1*LOOKUP(BRX$1,'DMG Tables'!$G$2:$G$7,'DMG Tables'!$H$2:$H$7)</f>
        <v>43447600</v>
      </c>
      <c r="BRY15" s="1">
        <f>LOOKUP($A15,'DMG Tables'!$P$2:$P$35,'DMG Tables'!$O$2:$O$35)*BRY$1*LOOKUP(BRY$1,'DMG Tables'!$G$2:$G$7,'DMG Tables'!$H$2:$H$7)</f>
        <v>43471200</v>
      </c>
      <c r="BRZ15" s="1">
        <f>LOOKUP($A15,'DMG Tables'!$P$2:$P$35,'DMG Tables'!$O$2:$O$35)*BRZ$1*LOOKUP(BRZ$1,'DMG Tables'!$G$2:$G$7,'DMG Tables'!$H$2:$H$7)</f>
        <v>43494800</v>
      </c>
      <c r="BSA15" s="1">
        <f>LOOKUP($A15,'DMG Tables'!$P$2:$P$35,'DMG Tables'!$O$2:$O$35)*BSA$1*LOOKUP(BSA$1,'DMG Tables'!$G$2:$G$7,'DMG Tables'!$H$2:$H$7)</f>
        <v>43518400</v>
      </c>
      <c r="BSB15" s="1">
        <f>LOOKUP($A15,'DMG Tables'!$P$2:$P$35,'DMG Tables'!$O$2:$O$35)*BSB$1*LOOKUP(BSB$1,'DMG Tables'!$G$2:$G$7,'DMG Tables'!$H$2:$H$7)</f>
        <v>43542000</v>
      </c>
      <c r="BSC15" s="1">
        <f>LOOKUP($A15,'DMG Tables'!$P$2:$P$35,'DMG Tables'!$O$2:$O$35)*BSC$1*LOOKUP(BSC$1,'DMG Tables'!$G$2:$G$7,'DMG Tables'!$H$2:$H$7)</f>
        <v>43565600</v>
      </c>
      <c r="BSD15" s="1">
        <f>LOOKUP($A15,'DMG Tables'!$P$2:$P$35,'DMG Tables'!$O$2:$O$35)*BSD$1*LOOKUP(BSD$1,'DMG Tables'!$G$2:$G$7,'DMG Tables'!$H$2:$H$7)</f>
        <v>43589200</v>
      </c>
      <c r="BSE15" s="1">
        <f>LOOKUP($A15,'DMG Tables'!$P$2:$P$35,'DMG Tables'!$O$2:$O$35)*BSE$1*LOOKUP(BSE$1,'DMG Tables'!$G$2:$G$7,'DMG Tables'!$H$2:$H$7)</f>
        <v>43612800</v>
      </c>
      <c r="BSF15" s="1">
        <f>LOOKUP($A15,'DMG Tables'!$P$2:$P$35,'DMG Tables'!$O$2:$O$35)*BSF$1*LOOKUP(BSF$1,'DMG Tables'!$G$2:$G$7,'DMG Tables'!$H$2:$H$7)</f>
        <v>43636400</v>
      </c>
      <c r="BSG15" s="1">
        <f>LOOKUP($A15,'DMG Tables'!$P$2:$P$35,'DMG Tables'!$O$2:$O$35)*BSG$1*LOOKUP(BSG$1,'DMG Tables'!$G$2:$G$7,'DMG Tables'!$H$2:$H$7)</f>
        <v>43660000</v>
      </c>
      <c r="BSH15" s="1">
        <f>LOOKUP($A15,'DMG Tables'!$P$2:$P$35,'DMG Tables'!$O$2:$O$35)*BSH$1*LOOKUP(BSH$1,'DMG Tables'!$G$2:$G$7,'DMG Tables'!$H$2:$H$7)</f>
        <v>43683600</v>
      </c>
      <c r="BSI15" s="1">
        <f>LOOKUP($A15,'DMG Tables'!$P$2:$P$35,'DMG Tables'!$O$2:$O$35)*BSI$1*LOOKUP(BSI$1,'DMG Tables'!$G$2:$G$7,'DMG Tables'!$H$2:$H$7)</f>
        <v>43707200</v>
      </c>
      <c r="BSJ15" s="1">
        <f>LOOKUP($A15,'DMG Tables'!$P$2:$P$35,'DMG Tables'!$O$2:$O$35)*BSJ$1*LOOKUP(BSJ$1,'DMG Tables'!$G$2:$G$7,'DMG Tables'!$H$2:$H$7)</f>
        <v>43730800</v>
      </c>
      <c r="BSK15" s="1">
        <f>LOOKUP($A15,'DMG Tables'!$P$2:$P$35,'DMG Tables'!$O$2:$O$35)*BSK$1*LOOKUP(BSK$1,'DMG Tables'!$G$2:$G$7,'DMG Tables'!$H$2:$H$7)</f>
        <v>43754400</v>
      </c>
      <c r="BSL15" s="1">
        <f>LOOKUP($A15,'DMG Tables'!$P$2:$P$35,'DMG Tables'!$O$2:$O$35)*BSL$1*LOOKUP(BSL$1,'DMG Tables'!$G$2:$G$7,'DMG Tables'!$H$2:$H$7)</f>
        <v>43778000</v>
      </c>
      <c r="BSM15" s="1">
        <f>LOOKUP($A15,'DMG Tables'!$P$2:$P$35,'DMG Tables'!$O$2:$O$35)*BSM$1*LOOKUP(BSM$1,'DMG Tables'!$G$2:$G$7,'DMG Tables'!$H$2:$H$7)</f>
        <v>43801600</v>
      </c>
      <c r="BSN15" s="1">
        <f>LOOKUP($A15,'DMG Tables'!$P$2:$P$35,'DMG Tables'!$O$2:$O$35)*BSN$1*LOOKUP(BSN$1,'DMG Tables'!$G$2:$G$7,'DMG Tables'!$H$2:$H$7)</f>
        <v>43825200</v>
      </c>
      <c r="BSO15" s="1">
        <f>LOOKUP($A15,'DMG Tables'!$P$2:$P$35,'DMG Tables'!$O$2:$O$35)*BSO$1*LOOKUP(BSO$1,'DMG Tables'!$G$2:$G$7,'DMG Tables'!$H$2:$H$7)</f>
        <v>43848800</v>
      </c>
      <c r="BSP15" s="1">
        <f>LOOKUP($A15,'DMG Tables'!$P$2:$P$35,'DMG Tables'!$O$2:$O$35)*BSP$1*LOOKUP(BSP$1,'DMG Tables'!$G$2:$G$7,'DMG Tables'!$H$2:$H$7)</f>
        <v>43872400</v>
      </c>
      <c r="BSQ15" s="1">
        <f>LOOKUP($A15,'DMG Tables'!$P$2:$P$35,'DMG Tables'!$O$2:$O$35)*BSQ$1*LOOKUP(BSQ$1,'DMG Tables'!$G$2:$G$7,'DMG Tables'!$H$2:$H$7)</f>
        <v>43896000</v>
      </c>
      <c r="BSR15" s="1">
        <f>LOOKUP($A15,'DMG Tables'!$P$2:$P$35,'DMG Tables'!$O$2:$O$35)*BSR$1*LOOKUP(BSR$1,'DMG Tables'!$G$2:$G$7,'DMG Tables'!$H$2:$H$7)</f>
        <v>43919600</v>
      </c>
      <c r="BSS15" s="1">
        <f>LOOKUP($A15,'DMG Tables'!$P$2:$P$35,'DMG Tables'!$O$2:$O$35)*BSS$1*LOOKUP(BSS$1,'DMG Tables'!$G$2:$G$7,'DMG Tables'!$H$2:$H$7)</f>
        <v>43943200</v>
      </c>
      <c r="BST15" s="1">
        <f>LOOKUP($A15,'DMG Tables'!$P$2:$P$35,'DMG Tables'!$O$2:$O$35)*BST$1*LOOKUP(BST$1,'DMG Tables'!$G$2:$G$7,'DMG Tables'!$H$2:$H$7)</f>
        <v>43966800</v>
      </c>
      <c r="BSU15" s="1">
        <f>LOOKUP($A15,'DMG Tables'!$P$2:$P$35,'DMG Tables'!$O$2:$O$35)*BSU$1*LOOKUP(BSU$1,'DMG Tables'!$G$2:$G$7,'DMG Tables'!$H$2:$H$7)</f>
        <v>43990400</v>
      </c>
      <c r="BSV15" s="1">
        <f>LOOKUP($A15,'DMG Tables'!$P$2:$P$35,'DMG Tables'!$O$2:$O$35)*BSV$1*LOOKUP(BSV$1,'DMG Tables'!$G$2:$G$7,'DMG Tables'!$H$2:$H$7)</f>
        <v>44014000</v>
      </c>
      <c r="BSW15" s="1">
        <f>LOOKUP($A15,'DMG Tables'!$P$2:$P$35,'DMG Tables'!$O$2:$O$35)*BSW$1*LOOKUP(BSW$1,'DMG Tables'!$G$2:$G$7,'DMG Tables'!$H$2:$H$7)</f>
        <v>44037600</v>
      </c>
      <c r="BSX15" s="1">
        <f>LOOKUP($A15,'DMG Tables'!$P$2:$P$35,'DMG Tables'!$O$2:$O$35)*BSX$1*LOOKUP(BSX$1,'DMG Tables'!$G$2:$G$7,'DMG Tables'!$H$2:$H$7)</f>
        <v>44061200</v>
      </c>
      <c r="BSY15" s="1">
        <f>LOOKUP($A15,'DMG Tables'!$P$2:$P$35,'DMG Tables'!$O$2:$O$35)*BSY$1*LOOKUP(BSY$1,'DMG Tables'!$G$2:$G$7,'DMG Tables'!$H$2:$H$7)</f>
        <v>44084800</v>
      </c>
      <c r="BSZ15" s="1">
        <f>LOOKUP($A15,'DMG Tables'!$P$2:$P$35,'DMG Tables'!$O$2:$O$35)*BSZ$1*LOOKUP(BSZ$1,'DMG Tables'!$G$2:$G$7,'DMG Tables'!$H$2:$H$7)</f>
        <v>44108400</v>
      </c>
      <c r="BTA15" s="1">
        <f>LOOKUP($A15,'DMG Tables'!$P$2:$P$35,'DMG Tables'!$O$2:$O$35)*BTA$1*LOOKUP(BTA$1,'DMG Tables'!$G$2:$G$7,'DMG Tables'!$H$2:$H$7)</f>
        <v>44132000</v>
      </c>
      <c r="BTB15" s="1">
        <f>LOOKUP($A15,'DMG Tables'!$P$2:$P$35,'DMG Tables'!$O$2:$O$35)*BTB$1*LOOKUP(BTB$1,'DMG Tables'!$G$2:$G$7,'DMG Tables'!$H$2:$H$7)</f>
        <v>44155600</v>
      </c>
      <c r="BTC15" s="1">
        <f>LOOKUP($A15,'DMG Tables'!$P$2:$P$35,'DMG Tables'!$O$2:$O$35)*BTC$1*LOOKUP(BTC$1,'DMG Tables'!$G$2:$G$7,'DMG Tables'!$H$2:$H$7)</f>
        <v>44179200</v>
      </c>
      <c r="BTD15" s="1">
        <f>LOOKUP($A15,'DMG Tables'!$P$2:$P$35,'DMG Tables'!$O$2:$O$35)*BTD$1*LOOKUP(BTD$1,'DMG Tables'!$G$2:$G$7,'DMG Tables'!$H$2:$H$7)</f>
        <v>44202800</v>
      </c>
      <c r="BTE15" s="1">
        <f>LOOKUP($A15,'DMG Tables'!$P$2:$P$35,'DMG Tables'!$O$2:$O$35)*BTE$1*LOOKUP(BTE$1,'DMG Tables'!$G$2:$G$7,'DMG Tables'!$H$2:$H$7)</f>
        <v>44226400</v>
      </c>
      <c r="BTF15" s="1">
        <f>LOOKUP($A15,'DMG Tables'!$P$2:$P$35,'DMG Tables'!$O$2:$O$35)*BTF$1*LOOKUP(BTF$1,'DMG Tables'!$G$2:$G$7,'DMG Tables'!$H$2:$H$7)</f>
        <v>44250000</v>
      </c>
      <c r="BTG15" s="1">
        <f>LOOKUP($A15,'DMG Tables'!$P$2:$P$35,'DMG Tables'!$O$2:$O$35)*BTG$1*LOOKUP(BTG$1,'DMG Tables'!$G$2:$G$7,'DMG Tables'!$H$2:$H$7)</f>
        <v>44273600</v>
      </c>
      <c r="BTH15" s="1">
        <f>LOOKUP($A15,'DMG Tables'!$P$2:$P$35,'DMG Tables'!$O$2:$O$35)*BTH$1*LOOKUP(BTH$1,'DMG Tables'!$G$2:$G$7,'DMG Tables'!$H$2:$H$7)</f>
        <v>44297200</v>
      </c>
      <c r="BTI15" s="1">
        <f>LOOKUP($A15,'DMG Tables'!$P$2:$P$35,'DMG Tables'!$O$2:$O$35)*BTI$1*LOOKUP(BTI$1,'DMG Tables'!$G$2:$G$7,'DMG Tables'!$H$2:$H$7)</f>
        <v>44320800</v>
      </c>
      <c r="BTJ15" s="1">
        <f>LOOKUP($A15,'DMG Tables'!$P$2:$P$35,'DMG Tables'!$O$2:$O$35)*BTJ$1*LOOKUP(BTJ$1,'DMG Tables'!$G$2:$G$7,'DMG Tables'!$H$2:$H$7)</f>
        <v>44344400</v>
      </c>
      <c r="BTK15" s="1">
        <f>LOOKUP($A15,'DMG Tables'!$P$2:$P$35,'DMG Tables'!$O$2:$O$35)*BTK$1*LOOKUP(BTK$1,'DMG Tables'!$G$2:$G$7,'DMG Tables'!$H$2:$H$7)</f>
        <v>44368000</v>
      </c>
      <c r="BTL15" s="1">
        <f>LOOKUP($A15,'DMG Tables'!$P$2:$P$35,'DMG Tables'!$O$2:$O$35)*BTL$1*LOOKUP(BTL$1,'DMG Tables'!$G$2:$G$7,'DMG Tables'!$H$2:$H$7)</f>
        <v>44391600</v>
      </c>
      <c r="BTM15" s="1">
        <f>LOOKUP($A15,'DMG Tables'!$P$2:$P$35,'DMG Tables'!$O$2:$O$35)*BTM$1*LOOKUP(BTM$1,'DMG Tables'!$G$2:$G$7,'DMG Tables'!$H$2:$H$7)</f>
        <v>44415200</v>
      </c>
      <c r="BTN15" s="1">
        <f>LOOKUP($A15,'DMG Tables'!$P$2:$P$35,'DMG Tables'!$O$2:$O$35)*BTN$1*LOOKUP(BTN$1,'DMG Tables'!$G$2:$G$7,'DMG Tables'!$H$2:$H$7)</f>
        <v>44438800</v>
      </c>
      <c r="BTO15" s="1">
        <f>LOOKUP($A15,'DMG Tables'!$P$2:$P$35,'DMG Tables'!$O$2:$O$35)*BTO$1*LOOKUP(BTO$1,'DMG Tables'!$G$2:$G$7,'DMG Tables'!$H$2:$H$7)</f>
        <v>44462400</v>
      </c>
      <c r="BTP15" s="1">
        <f>LOOKUP($A15,'DMG Tables'!$P$2:$P$35,'DMG Tables'!$O$2:$O$35)*BTP$1*LOOKUP(BTP$1,'DMG Tables'!$G$2:$G$7,'DMG Tables'!$H$2:$H$7)</f>
        <v>44486000</v>
      </c>
      <c r="BTQ15" s="1">
        <f>LOOKUP($A15,'DMG Tables'!$P$2:$P$35,'DMG Tables'!$O$2:$O$35)*BTQ$1*LOOKUP(BTQ$1,'DMG Tables'!$G$2:$G$7,'DMG Tables'!$H$2:$H$7)</f>
        <v>44509600</v>
      </c>
      <c r="BTR15" s="1">
        <f>LOOKUP($A15,'DMG Tables'!$P$2:$P$35,'DMG Tables'!$O$2:$O$35)*BTR$1*LOOKUP(BTR$1,'DMG Tables'!$G$2:$G$7,'DMG Tables'!$H$2:$H$7)</f>
        <v>44533200</v>
      </c>
      <c r="BTS15" s="1">
        <f>LOOKUP($A15,'DMG Tables'!$P$2:$P$35,'DMG Tables'!$O$2:$O$35)*BTS$1*LOOKUP(BTS$1,'DMG Tables'!$G$2:$G$7,'DMG Tables'!$H$2:$H$7)</f>
        <v>44556800</v>
      </c>
      <c r="BTT15" s="1">
        <f>LOOKUP($A15,'DMG Tables'!$P$2:$P$35,'DMG Tables'!$O$2:$O$35)*BTT$1*LOOKUP(BTT$1,'DMG Tables'!$G$2:$G$7,'DMG Tables'!$H$2:$H$7)</f>
        <v>44580400</v>
      </c>
      <c r="BTU15" s="1">
        <f>LOOKUP($A15,'DMG Tables'!$P$2:$P$35,'DMG Tables'!$O$2:$O$35)*BTU$1*LOOKUP(BTU$1,'DMG Tables'!$G$2:$G$7,'DMG Tables'!$H$2:$H$7)</f>
        <v>44604000</v>
      </c>
      <c r="BTV15" s="1">
        <f>LOOKUP($A15,'DMG Tables'!$P$2:$P$35,'DMG Tables'!$O$2:$O$35)*BTV$1*LOOKUP(BTV$1,'DMG Tables'!$G$2:$G$7,'DMG Tables'!$H$2:$H$7)</f>
        <v>44627600</v>
      </c>
      <c r="BTW15" s="1">
        <f>LOOKUP($A15,'DMG Tables'!$P$2:$P$35,'DMG Tables'!$O$2:$O$35)*BTW$1*LOOKUP(BTW$1,'DMG Tables'!$G$2:$G$7,'DMG Tables'!$H$2:$H$7)</f>
        <v>44651200</v>
      </c>
      <c r="BTX15" s="1">
        <f>LOOKUP($A15,'DMG Tables'!$P$2:$P$35,'DMG Tables'!$O$2:$O$35)*BTX$1*LOOKUP(BTX$1,'DMG Tables'!$G$2:$G$7,'DMG Tables'!$H$2:$H$7)</f>
        <v>44674800</v>
      </c>
      <c r="BTY15" s="1">
        <f>LOOKUP($A15,'DMG Tables'!$P$2:$P$35,'DMG Tables'!$O$2:$O$35)*BTY$1*LOOKUP(BTY$1,'DMG Tables'!$G$2:$G$7,'DMG Tables'!$H$2:$H$7)</f>
        <v>44698400</v>
      </c>
      <c r="BTZ15" s="1">
        <f>LOOKUP($A15,'DMG Tables'!$P$2:$P$35,'DMG Tables'!$O$2:$O$35)*BTZ$1*LOOKUP(BTZ$1,'DMG Tables'!$G$2:$G$7,'DMG Tables'!$H$2:$H$7)</f>
        <v>44722000</v>
      </c>
      <c r="BUA15" s="1">
        <f>LOOKUP($A15,'DMG Tables'!$P$2:$P$35,'DMG Tables'!$O$2:$O$35)*BUA$1*LOOKUP(BUA$1,'DMG Tables'!$G$2:$G$7,'DMG Tables'!$H$2:$H$7)</f>
        <v>44745600</v>
      </c>
      <c r="BUB15" s="1">
        <f>LOOKUP($A15,'DMG Tables'!$P$2:$P$35,'DMG Tables'!$O$2:$O$35)*BUB$1*LOOKUP(BUB$1,'DMG Tables'!$G$2:$G$7,'DMG Tables'!$H$2:$H$7)</f>
        <v>44769200</v>
      </c>
      <c r="BUC15" s="1">
        <f>LOOKUP($A15,'DMG Tables'!$P$2:$P$35,'DMG Tables'!$O$2:$O$35)*BUC$1*LOOKUP(BUC$1,'DMG Tables'!$G$2:$G$7,'DMG Tables'!$H$2:$H$7)</f>
        <v>44792800</v>
      </c>
      <c r="BUD15" s="1">
        <f>LOOKUP($A15,'DMG Tables'!$P$2:$P$35,'DMG Tables'!$O$2:$O$35)*BUD$1*LOOKUP(BUD$1,'DMG Tables'!$G$2:$G$7,'DMG Tables'!$H$2:$H$7)</f>
        <v>44816400</v>
      </c>
      <c r="BUE15" s="1">
        <f>LOOKUP($A15,'DMG Tables'!$P$2:$P$35,'DMG Tables'!$O$2:$O$35)*BUE$1*LOOKUP(BUE$1,'DMG Tables'!$G$2:$G$7,'DMG Tables'!$H$2:$H$7)</f>
        <v>44840000</v>
      </c>
      <c r="BUF15" s="1">
        <f>LOOKUP($A15,'DMG Tables'!$P$2:$P$35,'DMG Tables'!$O$2:$O$35)*BUF$1*LOOKUP(BUF$1,'DMG Tables'!$G$2:$G$7,'DMG Tables'!$H$2:$H$7)</f>
        <v>44863600</v>
      </c>
      <c r="BUG15" s="1">
        <f>LOOKUP($A15,'DMG Tables'!$P$2:$P$35,'DMG Tables'!$O$2:$O$35)*BUG$1*LOOKUP(BUG$1,'DMG Tables'!$G$2:$G$7,'DMG Tables'!$H$2:$H$7)</f>
        <v>44887200</v>
      </c>
      <c r="BUH15" s="1">
        <f>LOOKUP($A15,'DMG Tables'!$P$2:$P$35,'DMG Tables'!$O$2:$O$35)*BUH$1*LOOKUP(BUH$1,'DMG Tables'!$G$2:$G$7,'DMG Tables'!$H$2:$H$7)</f>
        <v>44910800</v>
      </c>
      <c r="BUI15" s="1">
        <f>LOOKUP($A15,'DMG Tables'!$P$2:$P$35,'DMG Tables'!$O$2:$O$35)*BUI$1*LOOKUP(BUI$1,'DMG Tables'!$G$2:$G$7,'DMG Tables'!$H$2:$H$7)</f>
        <v>44934400</v>
      </c>
      <c r="BUJ15" s="1">
        <f>LOOKUP($A15,'DMG Tables'!$P$2:$P$35,'DMG Tables'!$O$2:$O$35)*BUJ$1*LOOKUP(BUJ$1,'DMG Tables'!$G$2:$G$7,'DMG Tables'!$H$2:$H$7)</f>
        <v>44958000</v>
      </c>
      <c r="BUK15" s="1">
        <f>LOOKUP($A15,'DMG Tables'!$P$2:$P$35,'DMG Tables'!$O$2:$O$35)*BUK$1*LOOKUP(BUK$1,'DMG Tables'!$G$2:$G$7,'DMG Tables'!$H$2:$H$7)</f>
        <v>44981600</v>
      </c>
      <c r="BUL15" s="1">
        <f>LOOKUP($A15,'DMG Tables'!$P$2:$P$35,'DMG Tables'!$O$2:$O$35)*BUL$1*LOOKUP(BUL$1,'DMG Tables'!$G$2:$G$7,'DMG Tables'!$H$2:$H$7)</f>
        <v>45005200</v>
      </c>
      <c r="BUM15" s="1">
        <f>LOOKUP($A15,'DMG Tables'!$P$2:$P$35,'DMG Tables'!$O$2:$O$35)*BUM$1*LOOKUP(BUM$1,'DMG Tables'!$G$2:$G$7,'DMG Tables'!$H$2:$H$7)</f>
        <v>45028800</v>
      </c>
      <c r="BUN15" s="1">
        <f>LOOKUP($A15,'DMG Tables'!$P$2:$P$35,'DMG Tables'!$O$2:$O$35)*BUN$1*LOOKUP(BUN$1,'DMG Tables'!$G$2:$G$7,'DMG Tables'!$H$2:$H$7)</f>
        <v>45052400</v>
      </c>
      <c r="BUO15" s="1">
        <f>LOOKUP($A15,'DMG Tables'!$P$2:$P$35,'DMG Tables'!$O$2:$O$35)*BUO$1*LOOKUP(BUO$1,'DMG Tables'!$G$2:$G$7,'DMG Tables'!$H$2:$H$7)</f>
        <v>45076000</v>
      </c>
      <c r="BUP15" s="1">
        <f>LOOKUP($A15,'DMG Tables'!$P$2:$P$35,'DMG Tables'!$O$2:$O$35)*BUP$1*LOOKUP(BUP$1,'DMG Tables'!$G$2:$G$7,'DMG Tables'!$H$2:$H$7)</f>
        <v>45099600</v>
      </c>
      <c r="BUQ15" s="1">
        <f>LOOKUP($A15,'DMG Tables'!$P$2:$P$35,'DMG Tables'!$O$2:$O$35)*BUQ$1*LOOKUP(BUQ$1,'DMG Tables'!$G$2:$G$7,'DMG Tables'!$H$2:$H$7)</f>
        <v>45123200</v>
      </c>
      <c r="BUR15" s="1">
        <f>LOOKUP($A15,'DMG Tables'!$P$2:$P$35,'DMG Tables'!$O$2:$O$35)*BUR$1*LOOKUP(BUR$1,'DMG Tables'!$G$2:$G$7,'DMG Tables'!$H$2:$H$7)</f>
        <v>45146800</v>
      </c>
      <c r="BUS15" s="1">
        <f>LOOKUP($A15,'DMG Tables'!$P$2:$P$35,'DMG Tables'!$O$2:$O$35)*BUS$1*LOOKUP(BUS$1,'DMG Tables'!$G$2:$G$7,'DMG Tables'!$H$2:$H$7)</f>
        <v>45170400</v>
      </c>
      <c r="BUT15" s="1">
        <f>LOOKUP($A15,'DMG Tables'!$P$2:$P$35,'DMG Tables'!$O$2:$O$35)*BUT$1*LOOKUP(BUT$1,'DMG Tables'!$G$2:$G$7,'DMG Tables'!$H$2:$H$7)</f>
        <v>45194000</v>
      </c>
      <c r="BUU15" s="1">
        <f>LOOKUP($A15,'DMG Tables'!$P$2:$P$35,'DMG Tables'!$O$2:$O$35)*BUU$1*LOOKUP(BUU$1,'DMG Tables'!$G$2:$G$7,'DMG Tables'!$H$2:$H$7)</f>
        <v>45217600</v>
      </c>
      <c r="BUV15" s="1">
        <f>LOOKUP($A15,'DMG Tables'!$P$2:$P$35,'DMG Tables'!$O$2:$O$35)*BUV$1*LOOKUP(BUV$1,'DMG Tables'!$G$2:$G$7,'DMG Tables'!$H$2:$H$7)</f>
        <v>45241200</v>
      </c>
      <c r="BUW15" s="1">
        <f>LOOKUP($A15,'DMG Tables'!$P$2:$P$35,'DMG Tables'!$O$2:$O$35)*BUW$1*LOOKUP(BUW$1,'DMG Tables'!$G$2:$G$7,'DMG Tables'!$H$2:$H$7)</f>
        <v>45264800</v>
      </c>
      <c r="BUX15" s="1">
        <f>LOOKUP($A15,'DMG Tables'!$P$2:$P$35,'DMG Tables'!$O$2:$O$35)*BUX$1*LOOKUP(BUX$1,'DMG Tables'!$G$2:$G$7,'DMG Tables'!$H$2:$H$7)</f>
        <v>45288400</v>
      </c>
      <c r="BUY15" s="1">
        <f>LOOKUP($A15,'DMG Tables'!$P$2:$P$35,'DMG Tables'!$O$2:$O$35)*BUY$1*LOOKUP(BUY$1,'DMG Tables'!$G$2:$G$7,'DMG Tables'!$H$2:$H$7)</f>
        <v>45312000</v>
      </c>
      <c r="BUZ15" s="1">
        <f>LOOKUP($A15,'DMG Tables'!$P$2:$P$35,'DMG Tables'!$O$2:$O$35)*BUZ$1*LOOKUP(BUZ$1,'DMG Tables'!$G$2:$G$7,'DMG Tables'!$H$2:$H$7)</f>
        <v>45335600</v>
      </c>
      <c r="BVA15" s="1">
        <f>LOOKUP($A15,'DMG Tables'!$P$2:$P$35,'DMG Tables'!$O$2:$O$35)*BVA$1*LOOKUP(BVA$1,'DMG Tables'!$G$2:$G$7,'DMG Tables'!$H$2:$H$7)</f>
        <v>45359200</v>
      </c>
      <c r="BVB15" s="1">
        <f>LOOKUP($A15,'DMG Tables'!$P$2:$P$35,'DMG Tables'!$O$2:$O$35)*BVB$1*LOOKUP(BVB$1,'DMG Tables'!$G$2:$G$7,'DMG Tables'!$H$2:$H$7)</f>
        <v>45382800</v>
      </c>
      <c r="BVC15" s="1">
        <f>LOOKUP($A15,'DMG Tables'!$P$2:$P$35,'DMG Tables'!$O$2:$O$35)*BVC$1*LOOKUP(BVC$1,'DMG Tables'!$G$2:$G$7,'DMG Tables'!$H$2:$H$7)</f>
        <v>45406400</v>
      </c>
      <c r="BVD15" s="1">
        <f>LOOKUP($A15,'DMG Tables'!$P$2:$P$35,'DMG Tables'!$O$2:$O$35)*BVD$1*LOOKUP(BVD$1,'DMG Tables'!$G$2:$G$7,'DMG Tables'!$H$2:$H$7)</f>
        <v>45430000</v>
      </c>
      <c r="BVE15" s="1">
        <f>LOOKUP($A15,'DMG Tables'!$P$2:$P$35,'DMG Tables'!$O$2:$O$35)*BVE$1*LOOKUP(BVE$1,'DMG Tables'!$G$2:$G$7,'DMG Tables'!$H$2:$H$7)</f>
        <v>45453600</v>
      </c>
      <c r="BVF15" s="1">
        <f>LOOKUP($A15,'DMG Tables'!$P$2:$P$35,'DMG Tables'!$O$2:$O$35)*BVF$1*LOOKUP(BVF$1,'DMG Tables'!$G$2:$G$7,'DMG Tables'!$H$2:$H$7)</f>
        <v>45477200</v>
      </c>
      <c r="BVG15" s="1">
        <f>LOOKUP($A15,'DMG Tables'!$P$2:$P$35,'DMG Tables'!$O$2:$O$35)*BVG$1*LOOKUP(BVG$1,'DMG Tables'!$G$2:$G$7,'DMG Tables'!$H$2:$H$7)</f>
        <v>45500800</v>
      </c>
      <c r="BVH15" s="1">
        <f>LOOKUP($A15,'DMG Tables'!$P$2:$P$35,'DMG Tables'!$O$2:$O$35)*BVH$1*LOOKUP(BVH$1,'DMG Tables'!$G$2:$G$7,'DMG Tables'!$H$2:$H$7)</f>
        <v>45524400</v>
      </c>
      <c r="BVI15" s="1">
        <f>LOOKUP($A15,'DMG Tables'!$P$2:$P$35,'DMG Tables'!$O$2:$O$35)*BVI$1*LOOKUP(BVI$1,'DMG Tables'!$G$2:$G$7,'DMG Tables'!$H$2:$H$7)</f>
        <v>45548000</v>
      </c>
      <c r="BVJ15" s="1">
        <f>LOOKUP($A15,'DMG Tables'!$P$2:$P$35,'DMG Tables'!$O$2:$O$35)*BVJ$1*LOOKUP(BVJ$1,'DMG Tables'!$G$2:$G$7,'DMG Tables'!$H$2:$H$7)</f>
        <v>45571600</v>
      </c>
      <c r="BVK15" s="1">
        <f>LOOKUP($A15,'DMG Tables'!$P$2:$P$35,'DMG Tables'!$O$2:$O$35)*BVK$1*LOOKUP(BVK$1,'DMG Tables'!$G$2:$G$7,'DMG Tables'!$H$2:$H$7)</f>
        <v>45595200</v>
      </c>
      <c r="BVL15" s="1">
        <f>LOOKUP($A15,'DMG Tables'!$P$2:$P$35,'DMG Tables'!$O$2:$O$35)*BVL$1*LOOKUP(BVL$1,'DMG Tables'!$G$2:$G$7,'DMG Tables'!$H$2:$H$7)</f>
        <v>45618800</v>
      </c>
      <c r="BVM15" s="1">
        <f>LOOKUP($A15,'DMG Tables'!$P$2:$P$35,'DMG Tables'!$O$2:$O$35)*BVM$1*LOOKUP(BVM$1,'DMG Tables'!$G$2:$G$7,'DMG Tables'!$H$2:$H$7)</f>
        <v>45642400</v>
      </c>
      <c r="BVN15" s="1">
        <f>LOOKUP($A15,'DMG Tables'!$P$2:$P$35,'DMG Tables'!$O$2:$O$35)*BVN$1*LOOKUP(BVN$1,'DMG Tables'!$G$2:$G$7,'DMG Tables'!$H$2:$H$7)</f>
        <v>45666000</v>
      </c>
      <c r="BVO15" s="1">
        <f>LOOKUP($A15,'DMG Tables'!$P$2:$P$35,'DMG Tables'!$O$2:$O$35)*BVO$1*LOOKUP(BVO$1,'DMG Tables'!$G$2:$G$7,'DMG Tables'!$H$2:$H$7)</f>
        <v>45689600</v>
      </c>
      <c r="BVP15" s="1">
        <f>LOOKUP($A15,'DMG Tables'!$P$2:$P$35,'DMG Tables'!$O$2:$O$35)*BVP$1*LOOKUP(BVP$1,'DMG Tables'!$G$2:$G$7,'DMG Tables'!$H$2:$H$7)</f>
        <v>45713200</v>
      </c>
      <c r="BVQ15" s="1">
        <f>LOOKUP($A15,'DMG Tables'!$P$2:$P$35,'DMG Tables'!$O$2:$O$35)*BVQ$1*LOOKUP(BVQ$1,'DMG Tables'!$G$2:$G$7,'DMG Tables'!$H$2:$H$7)</f>
        <v>45736800</v>
      </c>
      <c r="BVR15" s="1">
        <f>LOOKUP($A15,'DMG Tables'!$P$2:$P$35,'DMG Tables'!$O$2:$O$35)*BVR$1*LOOKUP(BVR$1,'DMG Tables'!$G$2:$G$7,'DMG Tables'!$H$2:$H$7)</f>
        <v>45760400</v>
      </c>
      <c r="BVS15" s="1">
        <f>LOOKUP($A15,'DMG Tables'!$P$2:$P$35,'DMG Tables'!$O$2:$O$35)*BVS$1*LOOKUP(BVS$1,'DMG Tables'!$G$2:$G$7,'DMG Tables'!$H$2:$H$7)</f>
        <v>45784000</v>
      </c>
      <c r="BVT15" s="1">
        <f>LOOKUP($A15,'DMG Tables'!$P$2:$P$35,'DMG Tables'!$O$2:$O$35)*BVT$1*LOOKUP(BVT$1,'DMG Tables'!$G$2:$G$7,'DMG Tables'!$H$2:$H$7)</f>
        <v>45807600</v>
      </c>
      <c r="BVU15" s="1">
        <f>LOOKUP($A15,'DMG Tables'!$P$2:$P$35,'DMG Tables'!$O$2:$O$35)*BVU$1*LOOKUP(BVU$1,'DMG Tables'!$G$2:$G$7,'DMG Tables'!$H$2:$H$7)</f>
        <v>45831200</v>
      </c>
      <c r="BVV15" s="1">
        <f>LOOKUP($A15,'DMG Tables'!$P$2:$P$35,'DMG Tables'!$O$2:$O$35)*BVV$1*LOOKUP(BVV$1,'DMG Tables'!$G$2:$G$7,'DMG Tables'!$H$2:$H$7)</f>
        <v>45854800</v>
      </c>
      <c r="BVW15" s="1">
        <f>LOOKUP($A15,'DMG Tables'!$P$2:$P$35,'DMG Tables'!$O$2:$O$35)*BVW$1*LOOKUP(BVW$1,'DMG Tables'!$G$2:$G$7,'DMG Tables'!$H$2:$H$7)</f>
        <v>45878400</v>
      </c>
      <c r="BVX15" s="1">
        <f>LOOKUP($A15,'DMG Tables'!$P$2:$P$35,'DMG Tables'!$O$2:$O$35)*BVX$1*LOOKUP(BVX$1,'DMG Tables'!$G$2:$G$7,'DMG Tables'!$H$2:$H$7)</f>
        <v>45902000</v>
      </c>
      <c r="BVY15" s="1">
        <f>LOOKUP($A15,'DMG Tables'!$P$2:$P$35,'DMG Tables'!$O$2:$O$35)*BVY$1*LOOKUP(BVY$1,'DMG Tables'!$G$2:$G$7,'DMG Tables'!$H$2:$H$7)</f>
        <v>45925600</v>
      </c>
      <c r="BVZ15" s="1">
        <f>LOOKUP($A15,'DMG Tables'!$P$2:$P$35,'DMG Tables'!$O$2:$O$35)*BVZ$1*LOOKUP(BVZ$1,'DMG Tables'!$G$2:$G$7,'DMG Tables'!$H$2:$H$7)</f>
        <v>45949200</v>
      </c>
      <c r="BWA15" s="1">
        <f>LOOKUP($A15,'DMG Tables'!$P$2:$P$35,'DMG Tables'!$O$2:$O$35)*BWA$1*LOOKUP(BWA$1,'DMG Tables'!$G$2:$G$7,'DMG Tables'!$H$2:$H$7)</f>
        <v>45972800</v>
      </c>
      <c r="BWB15" s="1">
        <f>LOOKUP($A15,'DMG Tables'!$P$2:$P$35,'DMG Tables'!$O$2:$O$35)*BWB$1*LOOKUP(BWB$1,'DMG Tables'!$G$2:$G$7,'DMG Tables'!$H$2:$H$7)</f>
        <v>45996400</v>
      </c>
      <c r="BWC15" s="1">
        <f>LOOKUP($A15,'DMG Tables'!$P$2:$P$35,'DMG Tables'!$O$2:$O$35)*BWC$1*LOOKUP(BWC$1,'DMG Tables'!$G$2:$G$7,'DMG Tables'!$H$2:$H$7)</f>
        <v>46020000</v>
      </c>
      <c r="BWD15" s="1">
        <f>LOOKUP($A15,'DMG Tables'!$P$2:$P$35,'DMG Tables'!$O$2:$O$35)*BWD$1*LOOKUP(BWD$1,'DMG Tables'!$G$2:$G$7,'DMG Tables'!$H$2:$H$7)</f>
        <v>46043600</v>
      </c>
      <c r="BWE15" s="1">
        <f>LOOKUP($A15,'DMG Tables'!$P$2:$P$35,'DMG Tables'!$O$2:$O$35)*BWE$1*LOOKUP(BWE$1,'DMG Tables'!$G$2:$G$7,'DMG Tables'!$H$2:$H$7)</f>
        <v>46067200</v>
      </c>
      <c r="BWF15" s="1">
        <f>LOOKUP($A15,'DMG Tables'!$P$2:$P$35,'DMG Tables'!$O$2:$O$35)*BWF$1*LOOKUP(BWF$1,'DMG Tables'!$G$2:$G$7,'DMG Tables'!$H$2:$H$7)</f>
        <v>46090800</v>
      </c>
      <c r="BWG15" s="1">
        <f>LOOKUP($A15,'DMG Tables'!$P$2:$P$35,'DMG Tables'!$O$2:$O$35)*BWG$1*LOOKUP(BWG$1,'DMG Tables'!$G$2:$G$7,'DMG Tables'!$H$2:$H$7)</f>
        <v>46114400</v>
      </c>
      <c r="BWH15" s="1">
        <f>LOOKUP($A15,'DMG Tables'!$P$2:$P$35,'DMG Tables'!$O$2:$O$35)*BWH$1*LOOKUP(BWH$1,'DMG Tables'!$G$2:$G$7,'DMG Tables'!$H$2:$H$7)</f>
        <v>46138000</v>
      </c>
      <c r="BWI15" s="1">
        <f>LOOKUP($A15,'DMG Tables'!$P$2:$P$35,'DMG Tables'!$O$2:$O$35)*BWI$1*LOOKUP(BWI$1,'DMG Tables'!$G$2:$G$7,'DMG Tables'!$H$2:$H$7)</f>
        <v>46161600</v>
      </c>
      <c r="BWJ15" s="1">
        <f>LOOKUP($A15,'DMG Tables'!$P$2:$P$35,'DMG Tables'!$O$2:$O$35)*BWJ$1*LOOKUP(BWJ$1,'DMG Tables'!$G$2:$G$7,'DMG Tables'!$H$2:$H$7)</f>
        <v>46185200</v>
      </c>
      <c r="BWK15" s="1">
        <f>LOOKUP($A15,'DMG Tables'!$P$2:$P$35,'DMG Tables'!$O$2:$O$35)*BWK$1*LOOKUP(BWK$1,'DMG Tables'!$G$2:$G$7,'DMG Tables'!$H$2:$H$7)</f>
        <v>46208800</v>
      </c>
      <c r="BWL15" s="1">
        <f>LOOKUP($A15,'DMG Tables'!$P$2:$P$35,'DMG Tables'!$O$2:$O$35)*BWL$1*LOOKUP(BWL$1,'DMG Tables'!$G$2:$G$7,'DMG Tables'!$H$2:$H$7)</f>
        <v>46232400</v>
      </c>
      <c r="BWM15" s="1">
        <f>LOOKUP($A15,'DMG Tables'!$P$2:$P$35,'DMG Tables'!$O$2:$O$35)*BWM$1*LOOKUP(BWM$1,'DMG Tables'!$G$2:$G$7,'DMG Tables'!$H$2:$H$7)</f>
        <v>46256000</v>
      </c>
      <c r="BWN15" s="1">
        <f>LOOKUP($A15,'DMG Tables'!$P$2:$P$35,'DMG Tables'!$O$2:$O$35)*BWN$1*LOOKUP(BWN$1,'DMG Tables'!$G$2:$G$7,'DMG Tables'!$H$2:$H$7)</f>
        <v>46279600</v>
      </c>
      <c r="BWO15" s="1">
        <f>LOOKUP($A15,'DMG Tables'!$P$2:$P$35,'DMG Tables'!$O$2:$O$35)*BWO$1*LOOKUP(BWO$1,'DMG Tables'!$G$2:$G$7,'DMG Tables'!$H$2:$H$7)</f>
        <v>46303200</v>
      </c>
      <c r="BWP15" s="1">
        <f>LOOKUP($A15,'DMG Tables'!$P$2:$P$35,'DMG Tables'!$O$2:$O$35)*BWP$1*LOOKUP(BWP$1,'DMG Tables'!$G$2:$G$7,'DMG Tables'!$H$2:$H$7)</f>
        <v>46326800</v>
      </c>
      <c r="BWQ15" s="1">
        <f>LOOKUP($A15,'DMG Tables'!$P$2:$P$35,'DMG Tables'!$O$2:$O$35)*BWQ$1*LOOKUP(BWQ$1,'DMG Tables'!$G$2:$G$7,'DMG Tables'!$H$2:$H$7)</f>
        <v>46350400</v>
      </c>
      <c r="BWR15" s="1">
        <f>LOOKUP($A15,'DMG Tables'!$P$2:$P$35,'DMG Tables'!$O$2:$O$35)*BWR$1*LOOKUP(BWR$1,'DMG Tables'!$G$2:$G$7,'DMG Tables'!$H$2:$H$7)</f>
        <v>46374000</v>
      </c>
      <c r="BWS15" s="1">
        <f>LOOKUP($A15,'DMG Tables'!$P$2:$P$35,'DMG Tables'!$O$2:$O$35)*BWS$1*LOOKUP(BWS$1,'DMG Tables'!$G$2:$G$7,'DMG Tables'!$H$2:$H$7)</f>
        <v>46397600</v>
      </c>
      <c r="BWT15" s="1">
        <f>LOOKUP($A15,'DMG Tables'!$P$2:$P$35,'DMG Tables'!$O$2:$O$35)*BWT$1*LOOKUP(BWT$1,'DMG Tables'!$G$2:$G$7,'DMG Tables'!$H$2:$H$7)</f>
        <v>46421200</v>
      </c>
      <c r="BWU15" s="1">
        <f>LOOKUP($A15,'DMG Tables'!$P$2:$P$35,'DMG Tables'!$O$2:$O$35)*BWU$1*LOOKUP(BWU$1,'DMG Tables'!$G$2:$G$7,'DMG Tables'!$H$2:$H$7)</f>
        <v>46444800</v>
      </c>
      <c r="BWV15" s="1">
        <f>LOOKUP($A15,'DMG Tables'!$P$2:$P$35,'DMG Tables'!$O$2:$O$35)*BWV$1*LOOKUP(BWV$1,'DMG Tables'!$G$2:$G$7,'DMG Tables'!$H$2:$H$7)</f>
        <v>46468400</v>
      </c>
      <c r="BWW15" s="1">
        <f>LOOKUP($A15,'DMG Tables'!$P$2:$P$35,'DMG Tables'!$O$2:$O$35)*BWW$1*LOOKUP(BWW$1,'DMG Tables'!$G$2:$G$7,'DMG Tables'!$H$2:$H$7)</f>
        <v>46492000</v>
      </c>
      <c r="BWX15" s="1">
        <f>LOOKUP($A15,'DMG Tables'!$P$2:$P$35,'DMG Tables'!$O$2:$O$35)*BWX$1*LOOKUP(BWX$1,'DMG Tables'!$G$2:$G$7,'DMG Tables'!$H$2:$H$7)</f>
        <v>46515600</v>
      </c>
      <c r="BWY15" s="1">
        <f>LOOKUP($A15,'DMG Tables'!$P$2:$P$35,'DMG Tables'!$O$2:$O$35)*BWY$1*LOOKUP(BWY$1,'DMG Tables'!$G$2:$G$7,'DMG Tables'!$H$2:$H$7)</f>
        <v>46539200</v>
      </c>
      <c r="BWZ15" s="1">
        <f>LOOKUP($A15,'DMG Tables'!$P$2:$P$35,'DMG Tables'!$O$2:$O$35)*BWZ$1*LOOKUP(BWZ$1,'DMG Tables'!$G$2:$G$7,'DMG Tables'!$H$2:$H$7)</f>
        <v>46562800</v>
      </c>
      <c r="BXA15" s="1">
        <f>LOOKUP($A15,'DMG Tables'!$P$2:$P$35,'DMG Tables'!$O$2:$O$35)*BXA$1*LOOKUP(BXA$1,'DMG Tables'!$G$2:$G$7,'DMG Tables'!$H$2:$H$7)</f>
        <v>46586400</v>
      </c>
      <c r="BXB15" s="1">
        <f>LOOKUP($A15,'DMG Tables'!$P$2:$P$35,'DMG Tables'!$O$2:$O$35)*BXB$1*LOOKUP(BXB$1,'DMG Tables'!$G$2:$G$7,'DMG Tables'!$H$2:$H$7)</f>
        <v>46610000</v>
      </c>
      <c r="BXC15" s="1">
        <f>LOOKUP($A15,'DMG Tables'!$P$2:$P$35,'DMG Tables'!$O$2:$O$35)*BXC$1*LOOKUP(BXC$1,'DMG Tables'!$G$2:$G$7,'DMG Tables'!$H$2:$H$7)</f>
        <v>46633600</v>
      </c>
      <c r="BXD15" s="1">
        <f>LOOKUP($A15,'DMG Tables'!$P$2:$P$35,'DMG Tables'!$O$2:$O$35)*BXD$1*LOOKUP(BXD$1,'DMG Tables'!$G$2:$G$7,'DMG Tables'!$H$2:$H$7)</f>
        <v>46657200</v>
      </c>
      <c r="BXE15" s="1">
        <f>LOOKUP($A15,'DMG Tables'!$P$2:$P$35,'DMG Tables'!$O$2:$O$35)*BXE$1*LOOKUP(BXE$1,'DMG Tables'!$G$2:$G$7,'DMG Tables'!$H$2:$H$7)</f>
        <v>46680800</v>
      </c>
      <c r="BXF15" s="1">
        <f>LOOKUP($A15,'DMG Tables'!$P$2:$P$35,'DMG Tables'!$O$2:$O$35)*BXF$1*LOOKUP(BXF$1,'DMG Tables'!$G$2:$G$7,'DMG Tables'!$H$2:$H$7)</f>
        <v>46704400</v>
      </c>
      <c r="BXG15" s="1">
        <f>LOOKUP($A15,'DMG Tables'!$P$2:$P$35,'DMG Tables'!$O$2:$O$35)*BXG$1*LOOKUP(BXG$1,'DMG Tables'!$G$2:$G$7,'DMG Tables'!$H$2:$H$7)</f>
        <v>46728000</v>
      </c>
      <c r="BXH15" s="1">
        <f>LOOKUP($A15,'DMG Tables'!$P$2:$P$35,'DMG Tables'!$O$2:$O$35)*BXH$1*LOOKUP(BXH$1,'DMG Tables'!$G$2:$G$7,'DMG Tables'!$H$2:$H$7)</f>
        <v>46751600</v>
      </c>
      <c r="BXI15" s="1">
        <f>LOOKUP($A15,'DMG Tables'!$P$2:$P$35,'DMG Tables'!$O$2:$O$35)*BXI$1*LOOKUP(BXI$1,'DMG Tables'!$G$2:$G$7,'DMG Tables'!$H$2:$H$7)</f>
        <v>46775200</v>
      </c>
      <c r="BXJ15" s="1">
        <f>LOOKUP($A15,'DMG Tables'!$P$2:$P$35,'DMG Tables'!$O$2:$O$35)*BXJ$1*LOOKUP(BXJ$1,'DMG Tables'!$G$2:$G$7,'DMG Tables'!$H$2:$H$7)</f>
        <v>46798800</v>
      </c>
      <c r="BXK15" s="1">
        <f>LOOKUP($A15,'DMG Tables'!$P$2:$P$35,'DMG Tables'!$O$2:$O$35)*BXK$1*LOOKUP(BXK$1,'DMG Tables'!$G$2:$G$7,'DMG Tables'!$H$2:$H$7)</f>
        <v>46822400</v>
      </c>
      <c r="BXL15" s="1">
        <f>LOOKUP($A15,'DMG Tables'!$P$2:$P$35,'DMG Tables'!$O$2:$O$35)*BXL$1*LOOKUP(BXL$1,'DMG Tables'!$G$2:$G$7,'DMG Tables'!$H$2:$H$7)</f>
        <v>46846000</v>
      </c>
      <c r="BXM15" s="1">
        <f>LOOKUP($A15,'DMG Tables'!$P$2:$P$35,'DMG Tables'!$O$2:$O$35)*BXM$1*LOOKUP(BXM$1,'DMG Tables'!$G$2:$G$7,'DMG Tables'!$H$2:$H$7)</f>
        <v>46869600</v>
      </c>
      <c r="BXN15" s="1">
        <f>LOOKUP($A15,'DMG Tables'!$P$2:$P$35,'DMG Tables'!$O$2:$O$35)*BXN$1*LOOKUP(BXN$1,'DMG Tables'!$G$2:$G$7,'DMG Tables'!$H$2:$H$7)</f>
        <v>46893200</v>
      </c>
      <c r="BXO15" s="1">
        <f>LOOKUP($A15,'DMG Tables'!$P$2:$P$35,'DMG Tables'!$O$2:$O$35)*BXO$1*LOOKUP(BXO$1,'DMG Tables'!$G$2:$G$7,'DMG Tables'!$H$2:$H$7)</f>
        <v>46916800</v>
      </c>
      <c r="BXP15" s="1">
        <f>LOOKUP($A15,'DMG Tables'!$P$2:$P$35,'DMG Tables'!$O$2:$O$35)*BXP$1*LOOKUP(BXP$1,'DMG Tables'!$G$2:$G$7,'DMG Tables'!$H$2:$H$7)</f>
        <v>46940400</v>
      </c>
      <c r="BXQ15" s="1">
        <f>LOOKUP($A15,'DMG Tables'!$P$2:$P$35,'DMG Tables'!$O$2:$O$35)*BXQ$1*LOOKUP(BXQ$1,'DMG Tables'!$G$2:$G$7,'DMG Tables'!$H$2:$H$7)</f>
        <v>46964000</v>
      </c>
      <c r="BXR15" s="1">
        <f>LOOKUP($A15,'DMG Tables'!$P$2:$P$35,'DMG Tables'!$O$2:$O$35)*BXR$1*LOOKUP(BXR$1,'DMG Tables'!$G$2:$G$7,'DMG Tables'!$H$2:$H$7)</f>
        <v>46987600</v>
      </c>
      <c r="BXS15" s="1">
        <f>LOOKUP($A15,'DMG Tables'!$P$2:$P$35,'DMG Tables'!$O$2:$O$35)*BXS$1*LOOKUP(BXS$1,'DMG Tables'!$G$2:$G$7,'DMG Tables'!$H$2:$H$7)</f>
        <v>47011200</v>
      </c>
      <c r="BXT15" s="1">
        <f>LOOKUP($A15,'DMG Tables'!$P$2:$P$35,'DMG Tables'!$O$2:$O$35)*BXT$1*LOOKUP(BXT$1,'DMG Tables'!$G$2:$G$7,'DMG Tables'!$H$2:$H$7)</f>
        <v>47034800</v>
      </c>
      <c r="BXU15" s="1">
        <f>LOOKUP($A15,'DMG Tables'!$P$2:$P$35,'DMG Tables'!$O$2:$O$35)*BXU$1*LOOKUP(BXU$1,'DMG Tables'!$G$2:$G$7,'DMG Tables'!$H$2:$H$7)</f>
        <v>47058400</v>
      </c>
      <c r="BXV15" s="1">
        <f>LOOKUP($A15,'DMG Tables'!$P$2:$P$35,'DMG Tables'!$O$2:$O$35)*BXV$1*LOOKUP(BXV$1,'DMG Tables'!$G$2:$G$7,'DMG Tables'!$H$2:$H$7)</f>
        <v>47082000</v>
      </c>
      <c r="BXW15" s="1">
        <f>LOOKUP($A15,'DMG Tables'!$P$2:$P$35,'DMG Tables'!$O$2:$O$35)*BXW$1*LOOKUP(BXW$1,'DMG Tables'!$G$2:$G$7,'DMG Tables'!$H$2:$H$7)</f>
        <v>47105600</v>
      </c>
      <c r="BXX15" s="1">
        <f>LOOKUP($A15,'DMG Tables'!$P$2:$P$35,'DMG Tables'!$O$2:$O$35)*BXX$1*LOOKUP(BXX$1,'DMG Tables'!$G$2:$G$7,'DMG Tables'!$H$2:$H$7)</f>
        <v>47129200</v>
      </c>
      <c r="BXY15" s="1">
        <f>LOOKUP($A15,'DMG Tables'!$P$2:$P$35,'DMG Tables'!$O$2:$O$35)*BXY$1*LOOKUP(BXY$1,'DMG Tables'!$G$2:$G$7,'DMG Tables'!$H$2:$H$7)</f>
        <v>47152800</v>
      </c>
      <c r="BXZ15" s="1">
        <f>LOOKUP($A15,'DMG Tables'!$P$2:$P$35,'DMG Tables'!$O$2:$O$35)*BXZ$1*LOOKUP(BXZ$1,'DMG Tables'!$G$2:$G$7,'DMG Tables'!$H$2:$H$7)</f>
        <v>47176400</v>
      </c>
      <c r="BYA15" s="1">
        <f>LOOKUP($A15,'DMG Tables'!$P$2:$P$35,'DMG Tables'!$O$2:$O$35)*BYA$1*LOOKUP(BYA$1,'DMG Tables'!$G$2:$G$7,'DMG Tables'!$H$2:$H$7)</f>
        <v>47200000</v>
      </c>
      <c r="BYB15" s="1">
        <f>LOOKUP($A15,'DMG Tables'!$P$2:$P$35,'DMG Tables'!$O$2:$O$35)*BYB$1*LOOKUP(BYB$1,'DMG Tables'!$G$2:$G$7,'DMG Tables'!$H$2:$H$7)</f>
        <v>47223600</v>
      </c>
      <c r="BYC15" s="1">
        <f>LOOKUP($A15,'DMG Tables'!$P$2:$P$35,'DMG Tables'!$O$2:$O$35)*BYC$1*LOOKUP(BYC$1,'DMG Tables'!$G$2:$G$7,'DMG Tables'!$H$2:$H$7)</f>
        <v>47247200</v>
      </c>
      <c r="BYD15" s="1">
        <f>LOOKUP($A15,'DMG Tables'!$P$2:$P$35,'DMG Tables'!$O$2:$O$35)*BYD$1*LOOKUP(BYD$1,'DMG Tables'!$G$2:$G$7,'DMG Tables'!$H$2:$H$7)</f>
        <v>47270800</v>
      </c>
      <c r="BYE15" s="1">
        <f>LOOKUP($A15,'DMG Tables'!$P$2:$P$35,'DMG Tables'!$O$2:$O$35)*BYE$1*LOOKUP(BYE$1,'DMG Tables'!$G$2:$G$7,'DMG Tables'!$H$2:$H$7)</f>
        <v>47294400</v>
      </c>
      <c r="BYF15" s="1">
        <f>LOOKUP($A15,'DMG Tables'!$P$2:$P$35,'DMG Tables'!$O$2:$O$35)*BYF$1*LOOKUP(BYF$1,'DMG Tables'!$G$2:$G$7,'DMG Tables'!$H$2:$H$7)</f>
        <v>47318000</v>
      </c>
      <c r="BYG15" s="1">
        <f>LOOKUP($A15,'DMG Tables'!$P$2:$P$35,'DMG Tables'!$O$2:$O$35)*BYG$1*LOOKUP(BYG$1,'DMG Tables'!$G$2:$G$7,'DMG Tables'!$H$2:$H$7)</f>
        <v>47341600</v>
      </c>
      <c r="BYH15" s="1">
        <f>LOOKUP($A15,'DMG Tables'!$P$2:$P$35,'DMG Tables'!$O$2:$O$35)*BYH$1*LOOKUP(BYH$1,'DMG Tables'!$G$2:$G$7,'DMG Tables'!$H$2:$H$7)</f>
        <v>47365200</v>
      </c>
      <c r="BYI15" s="1">
        <f>LOOKUP($A15,'DMG Tables'!$P$2:$P$35,'DMG Tables'!$O$2:$O$35)*BYI$1*LOOKUP(BYI$1,'DMG Tables'!$G$2:$G$7,'DMG Tables'!$H$2:$H$7)</f>
        <v>47388800</v>
      </c>
      <c r="BYJ15" s="1">
        <f>LOOKUP($A15,'DMG Tables'!$P$2:$P$35,'DMG Tables'!$O$2:$O$35)*BYJ$1*LOOKUP(BYJ$1,'DMG Tables'!$G$2:$G$7,'DMG Tables'!$H$2:$H$7)</f>
        <v>47412400</v>
      </c>
      <c r="BYK15" s="1">
        <f>LOOKUP($A15,'DMG Tables'!$P$2:$P$35,'DMG Tables'!$O$2:$O$35)*BYK$1*LOOKUP(BYK$1,'DMG Tables'!$G$2:$G$7,'DMG Tables'!$H$2:$H$7)</f>
        <v>47436000</v>
      </c>
      <c r="BYL15" s="1">
        <f>LOOKUP($A15,'DMG Tables'!$P$2:$P$35,'DMG Tables'!$O$2:$O$35)*BYL$1*LOOKUP(BYL$1,'DMG Tables'!$G$2:$G$7,'DMG Tables'!$H$2:$H$7)</f>
        <v>47459600</v>
      </c>
      <c r="BYM15" s="1">
        <f>LOOKUP($A15,'DMG Tables'!$P$2:$P$35,'DMG Tables'!$O$2:$O$35)*BYM$1*LOOKUP(BYM$1,'DMG Tables'!$G$2:$G$7,'DMG Tables'!$H$2:$H$7)</f>
        <v>47483200</v>
      </c>
      <c r="BYN15" s="1">
        <f>LOOKUP($A15,'DMG Tables'!$P$2:$P$35,'DMG Tables'!$O$2:$O$35)*BYN$1*LOOKUP(BYN$1,'DMG Tables'!$G$2:$G$7,'DMG Tables'!$H$2:$H$7)</f>
        <v>47506800</v>
      </c>
      <c r="BYO15" s="1">
        <f>LOOKUP($A15,'DMG Tables'!$P$2:$P$35,'DMG Tables'!$O$2:$O$35)*BYO$1*LOOKUP(BYO$1,'DMG Tables'!$G$2:$G$7,'DMG Tables'!$H$2:$H$7)</f>
        <v>47530400</v>
      </c>
      <c r="BYP15" s="1">
        <f>LOOKUP($A15,'DMG Tables'!$P$2:$P$35,'DMG Tables'!$O$2:$O$35)*BYP$1*LOOKUP(BYP$1,'DMG Tables'!$G$2:$G$7,'DMG Tables'!$H$2:$H$7)</f>
        <v>47554000</v>
      </c>
      <c r="BYQ15" s="1">
        <f>LOOKUP($A15,'DMG Tables'!$P$2:$P$35,'DMG Tables'!$O$2:$O$35)*BYQ$1*LOOKUP(BYQ$1,'DMG Tables'!$G$2:$G$7,'DMG Tables'!$H$2:$H$7)</f>
        <v>47577600</v>
      </c>
      <c r="BYR15" s="1">
        <f>LOOKUP($A15,'DMG Tables'!$P$2:$P$35,'DMG Tables'!$O$2:$O$35)*BYR$1*LOOKUP(BYR$1,'DMG Tables'!$G$2:$G$7,'DMG Tables'!$H$2:$H$7)</f>
        <v>47601200</v>
      </c>
      <c r="BYS15" s="1">
        <f>LOOKUP($A15,'DMG Tables'!$P$2:$P$35,'DMG Tables'!$O$2:$O$35)*BYS$1*LOOKUP(BYS$1,'DMG Tables'!$G$2:$G$7,'DMG Tables'!$H$2:$H$7)</f>
        <v>47624800</v>
      </c>
      <c r="BYT15" s="1">
        <f>LOOKUP($A15,'DMG Tables'!$P$2:$P$35,'DMG Tables'!$O$2:$O$35)*BYT$1*LOOKUP(BYT$1,'DMG Tables'!$G$2:$G$7,'DMG Tables'!$H$2:$H$7)</f>
        <v>47648400</v>
      </c>
      <c r="BYU15" s="1">
        <f>LOOKUP($A15,'DMG Tables'!$P$2:$P$35,'DMG Tables'!$O$2:$O$35)*BYU$1*LOOKUP(BYU$1,'DMG Tables'!$G$2:$G$7,'DMG Tables'!$H$2:$H$7)</f>
        <v>47672000</v>
      </c>
      <c r="BYV15" s="1">
        <f>LOOKUP($A15,'DMG Tables'!$P$2:$P$35,'DMG Tables'!$O$2:$O$35)*BYV$1*LOOKUP(BYV$1,'DMG Tables'!$G$2:$G$7,'DMG Tables'!$H$2:$H$7)</f>
        <v>47695600</v>
      </c>
      <c r="BYW15" s="1">
        <f>LOOKUP($A15,'DMG Tables'!$P$2:$P$35,'DMG Tables'!$O$2:$O$35)*BYW$1*LOOKUP(BYW$1,'DMG Tables'!$G$2:$G$7,'DMG Tables'!$H$2:$H$7)</f>
        <v>47719200</v>
      </c>
      <c r="BYX15" s="1">
        <f>LOOKUP($A15,'DMG Tables'!$P$2:$P$35,'DMG Tables'!$O$2:$O$35)*BYX$1*LOOKUP(BYX$1,'DMG Tables'!$G$2:$G$7,'DMG Tables'!$H$2:$H$7)</f>
        <v>47742800</v>
      </c>
      <c r="BYY15" s="1">
        <f>LOOKUP($A15,'DMG Tables'!$P$2:$P$35,'DMG Tables'!$O$2:$O$35)*BYY$1*LOOKUP(BYY$1,'DMG Tables'!$G$2:$G$7,'DMG Tables'!$H$2:$H$7)</f>
        <v>47766400</v>
      </c>
      <c r="BYZ15" s="1">
        <f>LOOKUP($A15,'DMG Tables'!$P$2:$P$35,'DMG Tables'!$O$2:$O$35)*BYZ$1*LOOKUP(BYZ$1,'DMG Tables'!$G$2:$G$7,'DMG Tables'!$H$2:$H$7)</f>
        <v>47790000</v>
      </c>
      <c r="BZA15" s="1">
        <f>LOOKUP($A15,'DMG Tables'!$P$2:$P$35,'DMG Tables'!$O$2:$O$35)*BZA$1*LOOKUP(BZA$1,'DMG Tables'!$G$2:$G$7,'DMG Tables'!$H$2:$H$7)</f>
        <v>47813600</v>
      </c>
      <c r="BZB15" s="1">
        <f>LOOKUP($A15,'DMG Tables'!$P$2:$P$35,'DMG Tables'!$O$2:$O$35)*BZB$1*LOOKUP(BZB$1,'DMG Tables'!$G$2:$G$7,'DMG Tables'!$H$2:$H$7)</f>
        <v>47837200</v>
      </c>
      <c r="BZC15" s="1">
        <f>LOOKUP($A15,'DMG Tables'!$P$2:$P$35,'DMG Tables'!$O$2:$O$35)*BZC$1*LOOKUP(BZC$1,'DMG Tables'!$G$2:$G$7,'DMG Tables'!$H$2:$H$7)</f>
        <v>47860800</v>
      </c>
      <c r="BZD15" s="1">
        <f>LOOKUP($A15,'DMG Tables'!$P$2:$P$35,'DMG Tables'!$O$2:$O$35)*BZD$1*LOOKUP(BZD$1,'DMG Tables'!$G$2:$G$7,'DMG Tables'!$H$2:$H$7)</f>
        <v>47884400</v>
      </c>
      <c r="BZE15" s="1">
        <f>LOOKUP($A15,'DMG Tables'!$P$2:$P$35,'DMG Tables'!$O$2:$O$35)*BZE$1*LOOKUP(BZE$1,'DMG Tables'!$G$2:$G$7,'DMG Tables'!$H$2:$H$7)</f>
        <v>47908000</v>
      </c>
      <c r="BZF15" s="1">
        <f>LOOKUP($A15,'DMG Tables'!$P$2:$P$35,'DMG Tables'!$O$2:$O$35)*BZF$1*LOOKUP(BZF$1,'DMG Tables'!$G$2:$G$7,'DMG Tables'!$H$2:$H$7)</f>
        <v>47931600</v>
      </c>
      <c r="BZG15" s="1">
        <f>LOOKUP($A15,'DMG Tables'!$P$2:$P$35,'DMG Tables'!$O$2:$O$35)*BZG$1*LOOKUP(BZG$1,'DMG Tables'!$G$2:$G$7,'DMG Tables'!$H$2:$H$7)</f>
        <v>47955200</v>
      </c>
      <c r="BZH15" s="1">
        <f>LOOKUP($A15,'DMG Tables'!$P$2:$P$35,'DMG Tables'!$O$2:$O$35)*BZH$1*LOOKUP(BZH$1,'DMG Tables'!$G$2:$G$7,'DMG Tables'!$H$2:$H$7)</f>
        <v>47978800</v>
      </c>
      <c r="BZI15" s="1">
        <f>LOOKUP($A15,'DMG Tables'!$P$2:$P$35,'DMG Tables'!$O$2:$O$35)*BZI$1*LOOKUP(BZI$1,'DMG Tables'!$G$2:$G$7,'DMG Tables'!$H$2:$H$7)</f>
        <v>48002400</v>
      </c>
      <c r="BZJ15" s="1">
        <f>LOOKUP($A15,'DMG Tables'!$P$2:$P$35,'DMG Tables'!$O$2:$O$35)*BZJ$1*LOOKUP(BZJ$1,'DMG Tables'!$G$2:$G$7,'DMG Tables'!$H$2:$H$7)</f>
        <v>48026000</v>
      </c>
      <c r="BZK15" s="1">
        <f>LOOKUP($A15,'DMG Tables'!$P$2:$P$35,'DMG Tables'!$O$2:$O$35)*BZK$1*LOOKUP(BZK$1,'DMG Tables'!$G$2:$G$7,'DMG Tables'!$H$2:$H$7)</f>
        <v>48049600</v>
      </c>
      <c r="BZL15" s="1">
        <f>LOOKUP($A15,'DMG Tables'!$P$2:$P$35,'DMG Tables'!$O$2:$O$35)*BZL$1*LOOKUP(BZL$1,'DMG Tables'!$G$2:$G$7,'DMG Tables'!$H$2:$H$7)</f>
        <v>48073200</v>
      </c>
      <c r="BZM15" s="1">
        <f>LOOKUP($A15,'DMG Tables'!$P$2:$P$35,'DMG Tables'!$O$2:$O$35)*BZM$1*LOOKUP(BZM$1,'DMG Tables'!$G$2:$G$7,'DMG Tables'!$H$2:$H$7)</f>
        <v>48096800</v>
      </c>
      <c r="BZN15" s="1">
        <f>LOOKUP($A15,'DMG Tables'!$P$2:$P$35,'DMG Tables'!$O$2:$O$35)*BZN$1*LOOKUP(BZN$1,'DMG Tables'!$G$2:$G$7,'DMG Tables'!$H$2:$H$7)</f>
        <v>48120400</v>
      </c>
      <c r="BZO15" s="1">
        <f>LOOKUP($A15,'DMG Tables'!$P$2:$P$35,'DMG Tables'!$O$2:$O$35)*BZO$1*LOOKUP(BZO$1,'DMG Tables'!$G$2:$G$7,'DMG Tables'!$H$2:$H$7)</f>
        <v>48144000</v>
      </c>
      <c r="BZP15" s="1">
        <f>LOOKUP($A15,'DMG Tables'!$P$2:$P$35,'DMG Tables'!$O$2:$O$35)*BZP$1*LOOKUP(BZP$1,'DMG Tables'!$G$2:$G$7,'DMG Tables'!$H$2:$H$7)</f>
        <v>48167600</v>
      </c>
      <c r="BZQ15" s="1">
        <f>LOOKUP($A15,'DMG Tables'!$P$2:$P$35,'DMG Tables'!$O$2:$O$35)*BZQ$1*LOOKUP(BZQ$1,'DMG Tables'!$G$2:$G$7,'DMG Tables'!$H$2:$H$7)</f>
        <v>48191200</v>
      </c>
      <c r="BZR15" s="1">
        <f>LOOKUP($A15,'DMG Tables'!$P$2:$P$35,'DMG Tables'!$O$2:$O$35)*BZR$1*LOOKUP(BZR$1,'DMG Tables'!$G$2:$G$7,'DMG Tables'!$H$2:$H$7)</f>
        <v>48214800</v>
      </c>
      <c r="BZS15" s="1">
        <f>LOOKUP($A15,'DMG Tables'!$P$2:$P$35,'DMG Tables'!$O$2:$O$35)*BZS$1*LOOKUP(BZS$1,'DMG Tables'!$G$2:$G$7,'DMG Tables'!$H$2:$H$7)</f>
        <v>48238400</v>
      </c>
      <c r="BZT15" s="1">
        <f>LOOKUP($A15,'DMG Tables'!$P$2:$P$35,'DMG Tables'!$O$2:$O$35)*BZT$1*LOOKUP(BZT$1,'DMG Tables'!$G$2:$G$7,'DMG Tables'!$H$2:$H$7)</f>
        <v>48262000</v>
      </c>
      <c r="BZU15" s="1">
        <f>LOOKUP($A15,'DMG Tables'!$P$2:$P$35,'DMG Tables'!$O$2:$O$35)*BZU$1*LOOKUP(BZU$1,'DMG Tables'!$G$2:$G$7,'DMG Tables'!$H$2:$H$7)</f>
        <v>48285600</v>
      </c>
      <c r="BZV15" s="1">
        <f>LOOKUP($A15,'DMG Tables'!$P$2:$P$35,'DMG Tables'!$O$2:$O$35)*BZV$1*LOOKUP(BZV$1,'DMG Tables'!$G$2:$G$7,'DMG Tables'!$H$2:$H$7)</f>
        <v>48309200</v>
      </c>
      <c r="BZW15" s="1">
        <f>LOOKUP($A15,'DMG Tables'!$P$2:$P$35,'DMG Tables'!$O$2:$O$35)*BZW$1*LOOKUP(BZW$1,'DMG Tables'!$G$2:$G$7,'DMG Tables'!$H$2:$H$7)</f>
        <v>48332800</v>
      </c>
      <c r="BZX15" s="1">
        <f>LOOKUP($A15,'DMG Tables'!$P$2:$P$35,'DMG Tables'!$O$2:$O$35)*BZX$1*LOOKUP(BZX$1,'DMG Tables'!$G$2:$G$7,'DMG Tables'!$H$2:$H$7)</f>
        <v>48356400</v>
      </c>
      <c r="BZY15" s="1">
        <f>LOOKUP($A15,'DMG Tables'!$P$2:$P$35,'DMG Tables'!$O$2:$O$35)*BZY$1*LOOKUP(BZY$1,'DMG Tables'!$G$2:$G$7,'DMG Tables'!$H$2:$H$7)</f>
        <v>48380000</v>
      </c>
      <c r="BZZ15" s="1">
        <f>LOOKUP($A15,'DMG Tables'!$P$2:$P$35,'DMG Tables'!$O$2:$O$35)*BZZ$1*LOOKUP(BZZ$1,'DMG Tables'!$G$2:$G$7,'DMG Tables'!$H$2:$H$7)</f>
        <v>48403600</v>
      </c>
      <c r="CAA15" s="1">
        <f>LOOKUP($A15,'DMG Tables'!$P$2:$P$35,'DMG Tables'!$O$2:$O$35)*CAA$1*LOOKUP(CAA$1,'DMG Tables'!$G$2:$G$7,'DMG Tables'!$H$2:$H$7)</f>
        <v>48427200</v>
      </c>
      <c r="CAB15" s="1">
        <f>LOOKUP($A15,'DMG Tables'!$P$2:$P$35,'DMG Tables'!$O$2:$O$35)*CAB$1*LOOKUP(CAB$1,'DMG Tables'!$G$2:$G$7,'DMG Tables'!$H$2:$H$7)</f>
        <v>48450800</v>
      </c>
      <c r="CAC15" s="1">
        <f>LOOKUP($A15,'DMG Tables'!$P$2:$P$35,'DMG Tables'!$O$2:$O$35)*CAC$1*LOOKUP(CAC$1,'DMG Tables'!$G$2:$G$7,'DMG Tables'!$H$2:$H$7)</f>
        <v>48474400</v>
      </c>
      <c r="CAD15" s="1">
        <f>LOOKUP($A15,'DMG Tables'!$P$2:$P$35,'DMG Tables'!$O$2:$O$35)*CAD$1*LOOKUP(CAD$1,'DMG Tables'!$G$2:$G$7,'DMG Tables'!$H$2:$H$7)</f>
        <v>48498000</v>
      </c>
      <c r="CAE15" s="1">
        <f>LOOKUP($A15,'DMG Tables'!$P$2:$P$35,'DMG Tables'!$O$2:$O$35)*CAE$1*LOOKUP(CAE$1,'DMG Tables'!$G$2:$G$7,'DMG Tables'!$H$2:$H$7)</f>
        <v>48521600</v>
      </c>
      <c r="CAF15" s="1">
        <f>LOOKUP($A15,'DMG Tables'!$P$2:$P$35,'DMG Tables'!$O$2:$O$35)*CAF$1*LOOKUP(CAF$1,'DMG Tables'!$G$2:$G$7,'DMG Tables'!$H$2:$H$7)</f>
        <v>48545200</v>
      </c>
      <c r="CAG15" s="1">
        <f>LOOKUP($A15,'DMG Tables'!$P$2:$P$35,'DMG Tables'!$O$2:$O$35)*CAG$1*LOOKUP(CAG$1,'DMG Tables'!$G$2:$G$7,'DMG Tables'!$H$2:$H$7)</f>
        <v>48568800</v>
      </c>
      <c r="CAH15" s="1">
        <f>LOOKUP($A15,'DMG Tables'!$P$2:$P$35,'DMG Tables'!$O$2:$O$35)*CAH$1*LOOKUP(CAH$1,'DMG Tables'!$G$2:$G$7,'DMG Tables'!$H$2:$H$7)</f>
        <v>48592400</v>
      </c>
      <c r="CAI15" s="1">
        <f>LOOKUP($A15,'DMG Tables'!$P$2:$P$35,'DMG Tables'!$O$2:$O$35)*CAI$1*LOOKUP(CAI$1,'DMG Tables'!$G$2:$G$7,'DMG Tables'!$H$2:$H$7)</f>
        <v>48616000</v>
      </c>
      <c r="CAJ15" s="1">
        <f>LOOKUP($A15,'DMG Tables'!$P$2:$P$35,'DMG Tables'!$O$2:$O$35)*CAJ$1*LOOKUP(CAJ$1,'DMG Tables'!$G$2:$G$7,'DMG Tables'!$H$2:$H$7)</f>
        <v>48639600</v>
      </c>
      <c r="CAK15" s="1">
        <f>LOOKUP($A15,'DMG Tables'!$P$2:$P$35,'DMG Tables'!$O$2:$O$35)*CAK$1*LOOKUP(CAK$1,'DMG Tables'!$G$2:$G$7,'DMG Tables'!$H$2:$H$7)</f>
        <v>48663200</v>
      </c>
      <c r="CAL15" s="1">
        <f>LOOKUP($A15,'DMG Tables'!$P$2:$P$35,'DMG Tables'!$O$2:$O$35)*CAL$1*LOOKUP(CAL$1,'DMG Tables'!$G$2:$G$7,'DMG Tables'!$H$2:$H$7)</f>
        <v>48686800</v>
      </c>
      <c r="CAM15" s="1">
        <f>LOOKUP($A15,'DMG Tables'!$P$2:$P$35,'DMG Tables'!$O$2:$O$35)*CAM$1*LOOKUP(CAM$1,'DMG Tables'!$G$2:$G$7,'DMG Tables'!$H$2:$H$7)</f>
        <v>48710400</v>
      </c>
      <c r="CAN15" s="1">
        <f>LOOKUP($A15,'DMG Tables'!$P$2:$P$35,'DMG Tables'!$O$2:$O$35)*CAN$1*LOOKUP(CAN$1,'DMG Tables'!$G$2:$G$7,'DMG Tables'!$H$2:$H$7)</f>
        <v>48734000</v>
      </c>
      <c r="CAO15" s="1">
        <f>LOOKUP($A15,'DMG Tables'!$P$2:$P$35,'DMG Tables'!$O$2:$O$35)*CAO$1*LOOKUP(CAO$1,'DMG Tables'!$G$2:$G$7,'DMG Tables'!$H$2:$H$7)</f>
        <v>48757600</v>
      </c>
      <c r="CAP15" s="1">
        <f>LOOKUP($A15,'DMG Tables'!$P$2:$P$35,'DMG Tables'!$O$2:$O$35)*CAP$1*LOOKUP(CAP$1,'DMG Tables'!$G$2:$G$7,'DMG Tables'!$H$2:$H$7)</f>
        <v>48781200</v>
      </c>
      <c r="CAQ15" s="1">
        <f>LOOKUP($A15,'DMG Tables'!$P$2:$P$35,'DMG Tables'!$O$2:$O$35)*CAQ$1*LOOKUP(CAQ$1,'DMG Tables'!$G$2:$G$7,'DMG Tables'!$H$2:$H$7)</f>
        <v>48804800</v>
      </c>
      <c r="CAR15" s="1">
        <f>LOOKUP($A15,'DMG Tables'!$P$2:$P$35,'DMG Tables'!$O$2:$O$35)*CAR$1*LOOKUP(CAR$1,'DMG Tables'!$G$2:$G$7,'DMG Tables'!$H$2:$H$7)</f>
        <v>48828400</v>
      </c>
      <c r="CAS15" s="1">
        <f>LOOKUP($A15,'DMG Tables'!$P$2:$P$35,'DMG Tables'!$O$2:$O$35)*CAS$1*LOOKUP(CAS$1,'DMG Tables'!$G$2:$G$7,'DMG Tables'!$H$2:$H$7)</f>
        <v>48852000</v>
      </c>
      <c r="CAT15" s="1">
        <f>LOOKUP($A15,'DMG Tables'!$P$2:$P$35,'DMG Tables'!$O$2:$O$35)*CAT$1*LOOKUP(CAT$1,'DMG Tables'!$G$2:$G$7,'DMG Tables'!$H$2:$H$7)</f>
        <v>48875600</v>
      </c>
      <c r="CAU15" s="1">
        <f>LOOKUP($A15,'DMG Tables'!$P$2:$P$35,'DMG Tables'!$O$2:$O$35)*CAU$1*LOOKUP(CAU$1,'DMG Tables'!$G$2:$G$7,'DMG Tables'!$H$2:$H$7)</f>
        <v>48899200</v>
      </c>
      <c r="CAV15" s="1">
        <f>LOOKUP($A15,'DMG Tables'!$P$2:$P$35,'DMG Tables'!$O$2:$O$35)*CAV$1*LOOKUP(CAV$1,'DMG Tables'!$G$2:$G$7,'DMG Tables'!$H$2:$H$7)</f>
        <v>48922800</v>
      </c>
      <c r="CAW15" s="1">
        <f>LOOKUP($A15,'DMG Tables'!$P$2:$P$35,'DMG Tables'!$O$2:$O$35)*CAW$1*LOOKUP(CAW$1,'DMG Tables'!$G$2:$G$7,'DMG Tables'!$H$2:$H$7)</f>
        <v>48946400</v>
      </c>
      <c r="CAX15" s="1">
        <f>LOOKUP($A15,'DMG Tables'!$P$2:$P$35,'DMG Tables'!$O$2:$O$35)*CAX$1*LOOKUP(CAX$1,'DMG Tables'!$G$2:$G$7,'DMG Tables'!$H$2:$H$7)</f>
        <v>48970000</v>
      </c>
      <c r="CAY15" s="1">
        <f>LOOKUP($A15,'DMG Tables'!$P$2:$P$35,'DMG Tables'!$O$2:$O$35)*CAY$1*LOOKUP(CAY$1,'DMG Tables'!$G$2:$G$7,'DMG Tables'!$H$2:$H$7)</f>
        <v>48993600</v>
      </c>
      <c r="CAZ15" s="1">
        <f>LOOKUP($A15,'DMG Tables'!$P$2:$P$35,'DMG Tables'!$O$2:$O$35)*CAZ$1*LOOKUP(CAZ$1,'DMG Tables'!$G$2:$G$7,'DMG Tables'!$H$2:$H$7)</f>
        <v>49017200</v>
      </c>
      <c r="CBA15" s="1">
        <f>LOOKUP($A15,'DMG Tables'!$P$2:$P$35,'DMG Tables'!$O$2:$O$35)*CBA$1*LOOKUP(CBA$1,'DMG Tables'!$G$2:$G$7,'DMG Tables'!$H$2:$H$7)</f>
        <v>49040800</v>
      </c>
      <c r="CBB15" s="1">
        <f>LOOKUP($A15,'DMG Tables'!$P$2:$P$35,'DMG Tables'!$O$2:$O$35)*CBB$1*LOOKUP(CBB$1,'DMG Tables'!$G$2:$G$7,'DMG Tables'!$H$2:$H$7)</f>
        <v>49064400</v>
      </c>
      <c r="CBC15" s="1">
        <f>LOOKUP($A15,'DMG Tables'!$P$2:$P$35,'DMG Tables'!$O$2:$O$35)*CBC$1*LOOKUP(CBC$1,'DMG Tables'!$G$2:$G$7,'DMG Tables'!$H$2:$H$7)</f>
        <v>49088000</v>
      </c>
      <c r="CBD15" s="1">
        <f>LOOKUP($A15,'DMG Tables'!$P$2:$P$35,'DMG Tables'!$O$2:$O$35)*CBD$1*LOOKUP(CBD$1,'DMG Tables'!$G$2:$G$7,'DMG Tables'!$H$2:$H$7)</f>
        <v>49111600</v>
      </c>
      <c r="CBE15" s="1">
        <f>LOOKUP($A15,'DMG Tables'!$P$2:$P$35,'DMG Tables'!$O$2:$O$35)*CBE$1*LOOKUP(CBE$1,'DMG Tables'!$G$2:$G$7,'DMG Tables'!$H$2:$H$7)</f>
        <v>49135200</v>
      </c>
      <c r="CBF15" s="1">
        <f>LOOKUP($A15,'DMG Tables'!$P$2:$P$35,'DMG Tables'!$O$2:$O$35)*CBF$1*LOOKUP(CBF$1,'DMG Tables'!$G$2:$G$7,'DMG Tables'!$H$2:$H$7)</f>
        <v>49158800</v>
      </c>
      <c r="CBG15" s="1">
        <f>LOOKUP($A15,'DMG Tables'!$P$2:$P$35,'DMG Tables'!$O$2:$O$35)*CBG$1*LOOKUP(CBG$1,'DMG Tables'!$G$2:$G$7,'DMG Tables'!$H$2:$H$7)</f>
        <v>49182400</v>
      </c>
      <c r="CBH15" s="1">
        <f>LOOKUP($A15,'DMG Tables'!$P$2:$P$35,'DMG Tables'!$O$2:$O$35)*CBH$1*LOOKUP(CBH$1,'DMG Tables'!$G$2:$G$7,'DMG Tables'!$H$2:$H$7)</f>
        <v>49206000</v>
      </c>
      <c r="CBI15" s="1">
        <f>LOOKUP($A15,'DMG Tables'!$P$2:$P$35,'DMG Tables'!$O$2:$O$35)*CBI$1*LOOKUP(CBI$1,'DMG Tables'!$G$2:$G$7,'DMG Tables'!$H$2:$H$7)</f>
        <v>49229600</v>
      </c>
      <c r="CBJ15" s="1">
        <f>LOOKUP($A15,'DMG Tables'!$P$2:$P$35,'DMG Tables'!$O$2:$O$35)*CBJ$1*LOOKUP(CBJ$1,'DMG Tables'!$G$2:$G$7,'DMG Tables'!$H$2:$H$7)</f>
        <v>49253200</v>
      </c>
      <c r="CBK15" s="1">
        <f>LOOKUP($A15,'DMG Tables'!$P$2:$P$35,'DMG Tables'!$O$2:$O$35)*CBK$1*LOOKUP(CBK$1,'DMG Tables'!$G$2:$G$7,'DMG Tables'!$H$2:$H$7)</f>
        <v>49276800</v>
      </c>
      <c r="CBL15" s="1">
        <f>LOOKUP($A15,'DMG Tables'!$P$2:$P$35,'DMG Tables'!$O$2:$O$35)*CBL$1*LOOKUP(CBL$1,'DMG Tables'!$G$2:$G$7,'DMG Tables'!$H$2:$H$7)</f>
        <v>49300400</v>
      </c>
      <c r="CBM15" s="1">
        <f>LOOKUP($A15,'DMG Tables'!$P$2:$P$35,'DMG Tables'!$O$2:$O$35)*CBM$1*LOOKUP(CBM$1,'DMG Tables'!$G$2:$G$7,'DMG Tables'!$H$2:$H$7)</f>
        <v>49324000</v>
      </c>
      <c r="CBN15" s="1">
        <f>LOOKUP($A15,'DMG Tables'!$P$2:$P$35,'DMG Tables'!$O$2:$O$35)*CBN$1*LOOKUP(CBN$1,'DMG Tables'!$G$2:$G$7,'DMG Tables'!$H$2:$H$7)</f>
        <v>49347600</v>
      </c>
      <c r="CBO15" s="1">
        <f>LOOKUP($A15,'DMG Tables'!$P$2:$P$35,'DMG Tables'!$O$2:$O$35)*CBO$1*LOOKUP(CBO$1,'DMG Tables'!$G$2:$G$7,'DMG Tables'!$H$2:$H$7)</f>
        <v>49371200</v>
      </c>
      <c r="CBP15" s="1">
        <f>LOOKUP($A15,'DMG Tables'!$P$2:$P$35,'DMG Tables'!$O$2:$O$35)*CBP$1*LOOKUP(CBP$1,'DMG Tables'!$G$2:$G$7,'DMG Tables'!$H$2:$H$7)</f>
        <v>49394800</v>
      </c>
      <c r="CBQ15" s="1">
        <f>LOOKUP($A15,'DMG Tables'!$P$2:$P$35,'DMG Tables'!$O$2:$O$35)*CBQ$1*LOOKUP(CBQ$1,'DMG Tables'!$G$2:$G$7,'DMG Tables'!$H$2:$H$7)</f>
        <v>49418400</v>
      </c>
      <c r="CBR15" s="1">
        <f>LOOKUP($A15,'DMG Tables'!$P$2:$P$35,'DMG Tables'!$O$2:$O$35)*CBR$1*LOOKUP(CBR$1,'DMG Tables'!$G$2:$G$7,'DMG Tables'!$H$2:$H$7)</f>
        <v>49442000</v>
      </c>
      <c r="CBS15" s="1">
        <f>LOOKUP($A15,'DMG Tables'!$P$2:$P$35,'DMG Tables'!$O$2:$O$35)*CBS$1*LOOKUP(CBS$1,'DMG Tables'!$G$2:$G$7,'DMG Tables'!$H$2:$H$7)</f>
        <v>49465600</v>
      </c>
      <c r="CBT15" s="1">
        <f>LOOKUP($A15,'DMG Tables'!$P$2:$P$35,'DMG Tables'!$O$2:$O$35)*CBT$1*LOOKUP(CBT$1,'DMG Tables'!$G$2:$G$7,'DMG Tables'!$H$2:$H$7)</f>
        <v>49489200</v>
      </c>
      <c r="CBU15" s="1">
        <f>LOOKUP($A15,'DMG Tables'!$P$2:$P$35,'DMG Tables'!$O$2:$O$35)*CBU$1*LOOKUP(CBU$1,'DMG Tables'!$G$2:$G$7,'DMG Tables'!$H$2:$H$7)</f>
        <v>49512800</v>
      </c>
      <c r="CBV15" s="1">
        <f>LOOKUP($A15,'DMG Tables'!$P$2:$P$35,'DMG Tables'!$O$2:$O$35)*CBV$1*LOOKUP(CBV$1,'DMG Tables'!$G$2:$G$7,'DMG Tables'!$H$2:$H$7)</f>
        <v>49536400</v>
      </c>
      <c r="CBW15" s="1">
        <f>LOOKUP($A15,'DMG Tables'!$P$2:$P$35,'DMG Tables'!$O$2:$O$35)*CBW$1*LOOKUP(CBW$1,'DMG Tables'!$G$2:$G$7,'DMG Tables'!$H$2:$H$7)</f>
        <v>49560000</v>
      </c>
      <c r="CBX15" s="1">
        <f>LOOKUP($A15,'DMG Tables'!$P$2:$P$35,'DMG Tables'!$O$2:$O$35)*CBX$1*LOOKUP(CBX$1,'DMG Tables'!$G$2:$G$7,'DMG Tables'!$H$2:$H$7)</f>
        <v>49583600</v>
      </c>
      <c r="CBY15" s="1">
        <f>LOOKUP($A15,'DMG Tables'!$P$2:$P$35,'DMG Tables'!$O$2:$O$35)*CBY$1*LOOKUP(CBY$1,'DMG Tables'!$G$2:$G$7,'DMG Tables'!$H$2:$H$7)</f>
        <v>49607200</v>
      </c>
      <c r="CBZ15" s="1">
        <f>LOOKUP($A15,'DMG Tables'!$P$2:$P$35,'DMG Tables'!$O$2:$O$35)*CBZ$1*LOOKUP(CBZ$1,'DMG Tables'!$G$2:$G$7,'DMG Tables'!$H$2:$H$7)</f>
        <v>49630800</v>
      </c>
      <c r="CCA15" s="1">
        <f>LOOKUP($A15,'DMG Tables'!$P$2:$P$35,'DMG Tables'!$O$2:$O$35)*CCA$1*LOOKUP(CCA$1,'DMG Tables'!$G$2:$G$7,'DMG Tables'!$H$2:$H$7)</f>
        <v>49654400</v>
      </c>
      <c r="CCB15" s="1">
        <f>LOOKUP($A15,'DMG Tables'!$P$2:$P$35,'DMG Tables'!$O$2:$O$35)*CCB$1*LOOKUP(CCB$1,'DMG Tables'!$G$2:$G$7,'DMG Tables'!$H$2:$H$7)</f>
        <v>49678000</v>
      </c>
      <c r="CCC15" s="1">
        <f>LOOKUP($A15,'DMG Tables'!$P$2:$P$35,'DMG Tables'!$O$2:$O$35)*CCC$1*LOOKUP(CCC$1,'DMG Tables'!$G$2:$G$7,'DMG Tables'!$H$2:$H$7)</f>
        <v>49701600</v>
      </c>
      <c r="CCD15" s="1">
        <f>LOOKUP($A15,'DMG Tables'!$P$2:$P$35,'DMG Tables'!$O$2:$O$35)*CCD$1*LOOKUP(CCD$1,'DMG Tables'!$G$2:$G$7,'DMG Tables'!$H$2:$H$7)</f>
        <v>49725200</v>
      </c>
      <c r="CCE15" s="1">
        <f>LOOKUP($A15,'DMG Tables'!$P$2:$P$35,'DMG Tables'!$O$2:$O$35)*CCE$1*LOOKUP(CCE$1,'DMG Tables'!$G$2:$G$7,'DMG Tables'!$H$2:$H$7)</f>
        <v>49748800</v>
      </c>
      <c r="CCF15" s="1">
        <f>LOOKUP($A15,'DMG Tables'!$P$2:$P$35,'DMG Tables'!$O$2:$O$35)*CCF$1*LOOKUP(CCF$1,'DMG Tables'!$G$2:$G$7,'DMG Tables'!$H$2:$H$7)</f>
        <v>49772400</v>
      </c>
      <c r="CCG15" s="1">
        <f>LOOKUP($A15,'DMG Tables'!$P$2:$P$35,'DMG Tables'!$O$2:$O$35)*CCG$1*LOOKUP(CCG$1,'DMG Tables'!$G$2:$G$7,'DMG Tables'!$H$2:$H$7)</f>
        <v>49796000</v>
      </c>
      <c r="CCH15" s="1">
        <f>LOOKUP($A15,'DMG Tables'!$P$2:$P$35,'DMG Tables'!$O$2:$O$35)*CCH$1*LOOKUP(CCH$1,'DMG Tables'!$G$2:$G$7,'DMG Tables'!$H$2:$H$7)</f>
        <v>49819600</v>
      </c>
      <c r="CCI15" s="1">
        <f>LOOKUP($A15,'DMG Tables'!$P$2:$P$35,'DMG Tables'!$O$2:$O$35)*CCI$1*LOOKUP(CCI$1,'DMG Tables'!$G$2:$G$7,'DMG Tables'!$H$2:$H$7)</f>
        <v>49843200</v>
      </c>
      <c r="CCJ15" s="1">
        <f>LOOKUP($A15,'DMG Tables'!$P$2:$P$35,'DMG Tables'!$O$2:$O$35)*CCJ$1*LOOKUP(CCJ$1,'DMG Tables'!$G$2:$G$7,'DMG Tables'!$H$2:$H$7)</f>
        <v>49866800</v>
      </c>
      <c r="CCK15" s="1">
        <f>LOOKUP($A15,'DMG Tables'!$P$2:$P$35,'DMG Tables'!$O$2:$O$35)*CCK$1*LOOKUP(CCK$1,'DMG Tables'!$G$2:$G$7,'DMG Tables'!$H$2:$H$7)</f>
        <v>49890400</v>
      </c>
      <c r="CCL15" s="1">
        <f>LOOKUP($A15,'DMG Tables'!$P$2:$P$35,'DMG Tables'!$O$2:$O$35)*CCL$1*LOOKUP(CCL$1,'DMG Tables'!$G$2:$G$7,'DMG Tables'!$H$2:$H$7)</f>
        <v>49914000</v>
      </c>
      <c r="CCM15" s="1">
        <f>LOOKUP($A15,'DMG Tables'!$P$2:$P$35,'DMG Tables'!$O$2:$O$35)*CCM$1*LOOKUP(CCM$1,'DMG Tables'!$G$2:$G$7,'DMG Tables'!$H$2:$H$7)</f>
        <v>49937600</v>
      </c>
      <c r="CCN15" s="1">
        <f>LOOKUP($A15,'DMG Tables'!$P$2:$P$35,'DMG Tables'!$O$2:$O$35)*CCN$1*LOOKUP(CCN$1,'DMG Tables'!$G$2:$G$7,'DMG Tables'!$H$2:$H$7)</f>
        <v>49961200</v>
      </c>
      <c r="CCO15" s="1">
        <f>LOOKUP($A15,'DMG Tables'!$P$2:$P$35,'DMG Tables'!$O$2:$O$35)*CCO$1*LOOKUP(CCO$1,'DMG Tables'!$G$2:$G$7,'DMG Tables'!$H$2:$H$7)</f>
        <v>49984800</v>
      </c>
      <c r="CCP15" s="1">
        <f>LOOKUP($A15,'DMG Tables'!$P$2:$P$35,'DMG Tables'!$O$2:$O$35)*CCP$1*LOOKUP(CCP$1,'DMG Tables'!$G$2:$G$7,'DMG Tables'!$H$2:$H$7)</f>
        <v>50008400</v>
      </c>
      <c r="CCQ15" s="1">
        <f>LOOKUP($A15,'DMG Tables'!$P$2:$P$35,'DMG Tables'!$O$2:$O$35)*CCQ$1*LOOKUP(CCQ$1,'DMG Tables'!$G$2:$G$7,'DMG Tables'!$H$2:$H$7)</f>
        <v>50032000</v>
      </c>
      <c r="CCR15" s="1">
        <f>LOOKUP($A15,'DMG Tables'!$P$2:$P$35,'DMG Tables'!$O$2:$O$35)*CCR$1*LOOKUP(CCR$1,'DMG Tables'!$G$2:$G$7,'DMG Tables'!$H$2:$H$7)</f>
        <v>50055600</v>
      </c>
      <c r="CCS15" s="1">
        <f>LOOKUP($A15,'DMG Tables'!$P$2:$P$35,'DMG Tables'!$O$2:$O$35)*CCS$1*LOOKUP(CCS$1,'DMG Tables'!$G$2:$G$7,'DMG Tables'!$H$2:$H$7)</f>
        <v>50079200</v>
      </c>
      <c r="CCT15" s="1">
        <f>LOOKUP($A15,'DMG Tables'!$P$2:$P$35,'DMG Tables'!$O$2:$O$35)*CCT$1*LOOKUP(CCT$1,'DMG Tables'!$G$2:$G$7,'DMG Tables'!$H$2:$H$7)</f>
        <v>50102800</v>
      </c>
      <c r="CCU15" s="1">
        <f>LOOKUP($A15,'DMG Tables'!$P$2:$P$35,'DMG Tables'!$O$2:$O$35)*CCU$1*LOOKUP(CCU$1,'DMG Tables'!$G$2:$G$7,'DMG Tables'!$H$2:$H$7)</f>
        <v>50126400</v>
      </c>
      <c r="CCV15" s="1">
        <f>LOOKUP($A15,'DMG Tables'!$P$2:$P$35,'DMG Tables'!$O$2:$O$35)*CCV$1*LOOKUP(CCV$1,'DMG Tables'!$G$2:$G$7,'DMG Tables'!$H$2:$H$7)</f>
        <v>50150000</v>
      </c>
      <c r="CCW15" s="1">
        <f>LOOKUP($A15,'DMG Tables'!$P$2:$P$35,'DMG Tables'!$O$2:$O$35)*CCW$1*LOOKUP(CCW$1,'DMG Tables'!$G$2:$G$7,'DMG Tables'!$H$2:$H$7)</f>
        <v>50173600</v>
      </c>
      <c r="CCX15" s="1">
        <f>LOOKUP($A15,'DMG Tables'!$P$2:$P$35,'DMG Tables'!$O$2:$O$35)*CCX$1*LOOKUP(CCX$1,'DMG Tables'!$G$2:$G$7,'DMG Tables'!$H$2:$H$7)</f>
        <v>50197200</v>
      </c>
      <c r="CCY15" s="1">
        <f>LOOKUP($A15,'DMG Tables'!$P$2:$P$35,'DMG Tables'!$O$2:$O$35)*CCY$1*LOOKUP(CCY$1,'DMG Tables'!$G$2:$G$7,'DMG Tables'!$H$2:$H$7)</f>
        <v>50220800</v>
      </c>
      <c r="CCZ15" s="1">
        <f>LOOKUP($A15,'DMG Tables'!$P$2:$P$35,'DMG Tables'!$O$2:$O$35)*CCZ$1*LOOKUP(CCZ$1,'DMG Tables'!$G$2:$G$7,'DMG Tables'!$H$2:$H$7)</f>
        <v>50244400</v>
      </c>
      <c r="CDA15" s="1">
        <f>LOOKUP($A15,'DMG Tables'!$P$2:$P$35,'DMG Tables'!$O$2:$O$35)*CDA$1*LOOKUP(CDA$1,'DMG Tables'!$G$2:$G$7,'DMG Tables'!$H$2:$H$7)</f>
        <v>50268000</v>
      </c>
      <c r="CDB15" s="1">
        <f>LOOKUP($A15,'DMG Tables'!$P$2:$P$35,'DMG Tables'!$O$2:$O$35)*CDB$1*LOOKUP(CDB$1,'DMG Tables'!$G$2:$G$7,'DMG Tables'!$H$2:$H$7)</f>
        <v>50291600</v>
      </c>
      <c r="CDC15" s="1">
        <f>LOOKUP($A15,'DMG Tables'!$P$2:$P$35,'DMG Tables'!$O$2:$O$35)*CDC$1*LOOKUP(CDC$1,'DMG Tables'!$G$2:$G$7,'DMG Tables'!$H$2:$H$7)</f>
        <v>50315200</v>
      </c>
      <c r="CDD15" s="1">
        <f>LOOKUP($A15,'DMG Tables'!$P$2:$P$35,'DMG Tables'!$O$2:$O$35)*CDD$1*LOOKUP(CDD$1,'DMG Tables'!$G$2:$G$7,'DMG Tables'!$H$2:$H$7)</f>
        <v>50338800</v>
      </c>
      <c r="CDE15" s="1">
        <f>LOOKUP($A15,'DMG Tables'!$P$2:$P$35,'DMG Tables'!$O$2:$O$35)*CDE$1*LOOKUP(CDE$1,'DMG Tables'!$G$2:$G$7,'DMG Tables'!$H$2:$H$7)</f>
        <v>50362400</v>
      </c>
      <c r="CDF15" s="1">
        <f>LOOKUP($A15,'DMG Tables'!$P$2:$P$35,'DMG Tables'!$O$2:$O$35)*CDF$1*LOOKUP(CDF$1,'DMG Tables'!$G$2:$G$7,'DMG Tables'!$H$2:$H$7)</f>
        <v>50386000</v>
      </c>
      <c r="CDG15" s="1">
        <f>LOOKUP($A15,'DMG Tables'!$P$2:$P$35,'DMG Tables'!$O$2:$O$35)*CDG$1*LOOKUP(CDG$1,'DMG Tables'!$G$2:$G$7,'DMG Tables'!$H$2:$H$7)</f>
        <v>50409600</v>
      </c>
      <c r="CDH15" s="1">
        <f>LOOKUP($A15,'DMG Tables'!$P$2:$P$35,'DMG Tables'!$O$2:$O$35)*CDH$1*LOOKUP(CDH$1,'DMG Tables'!$G$2:$G$7,'DMG Tables'!$H$2:$H$7)</f>
        <v>50433200</v>
      </c>
      <c r="CDI15" s="1">
        <f>LOOKUP($A15,'DMG Tables'!$P$2:$P$35,'DMG Tables'!$O$2:$O$35)*CDI$1*LOOKUP(CDI$1,'DMG Tables'!$G$2:$G$7,'DMG Tables'!$H$2:$H$7)</f>
        <v>50456800</v>
      </c>
      <c r="CDJ15" s="1">
        <f>LOOKUP($A15,'DMG Tables'!$P$2:$P$35,'DMG Tables'!$O$2:$O$35)*CDJ$1*LOOKUP(CDJ$1,'DMG Tables'!$G$2:$G$7,'DMG Tables'!$H$2:$H$7)</f>
        <v>50480400</v>
      </c>
      <c r="CDK15" s="1">
        <f>LOOKUP($A15,'DMG Tables'!$P$2:$P$35,'DMG Tables'!$O$2:$O$35)*CDK$1*LOOKUP(CDK$1,'DMG Tables'!$G$2:$G$7,'DMG Tables'!$H$2:$H$7)</f>
        <v>50504000</v>
      </c>
      <c r="CDL15" s="1">
        <f>LOOKUP($A15,'DMG Tables'!$P$2:$P$35,'DMG Tables'!$O$2:$O$35)*CDL$1*LOOKUP(CDL$1,'DMG Tables'!$G$2:$G$7,'DMG Tables'!$H$2:$H$7)</f>
        <v>50527600</v>
      </c>
      <c r="CDM15" s="1">
        <f>LOOKUP($A15,'DMG Tables'!$P$2:$P$35,'DMG Tables'!$O$2:$O$35)*CDM$1*LOOKUP(CDM$1,'DMG Tables'!$G$2:$G$7,'DMG Tables'!$H$2:$H$7)</f>
        <v>50551200</v>
      </c>
      <c r="CDN15" s="1">
        <f>LOOKUP($A15,'DMG Tables'!$P$2:$P$35,'DMG Tables'!$O$2:$O$35)*CDN$1*LOOKUP(CDN$1,'DMG Tables'!$G$2:$G$7,'DMG Tables'!$H$2:$H$7)</f>
        <v>50574800</v>
      </c>
      <c r="CDO15" s="1">
        <f>LOOKUP($A15,'DMG Tables'!$P$2:$P$35,'DMG Tables'!$O$2:$O$35)*CDO$1*LOOKUP(CDO$1,'DMG Tables'!$G$2:$G$7,'DMG Tables'!$H$2:$H$7)</f>
        <v>50598400</v>
      </c>
      <c r="CDP15" s="1">
        <f>LOOKUP($A15,'DMG Tables'!$P$2:$P$35,'DMG Tables'!$O$2:$O$35)*CDP$1*LOOKUP(CDP$1,'DMG Tables'!$G$2:$G$7,'DMG Tables'!$H$2:$H$7)</f>
        <v>50622000</v>
      </c>
      <c r="CDQ15" s="1">
        <f>LOOKUP($A15,'DMG Tables'!$P$2:$P$35,'DMG Tables'!$O$2:$O$35)*CDQ$1*LOOKUP(CDQ$1,'DMG Tables'!$G$2:$G$7,'DMG Tables'!$H$2:$H$7)</f>
        <v>50645600</v>
      </c>
      <c r="CDR15" s="1">
        <f>LOOKUP($A15,'DMG Tables'!$P$2:$P$35,'DMG Tables'!$O$2:$O$35)*CDR$1*LOOKUP(CDR$1,'DMG Tables'!$G$2:$G$7,'DMG Tables'!$H$2:$H$7)</f>
        <v>50669200</v>
      </c>
      <c r="CDS15" s="1">
        <f>LOOKUP($A15,'DMG Tables'!$P$2:$P$35,'DMG Tables'!$O$2:$O$35)*CDS$1*LOOKUP(CDS$1,'DMG Tables'!$G$2:$G$7,'DMG Tables'!$H$2:$H$7)</f>
        <v>50692800</v>
      </c>
      <c r="CDT15" s="1">
        <f>LOOKUP($A15,'DMG Tables'!$P$2:$P$35,'DMG Tables'!$O$2:$O$35)*CDT$1*LOOKUP(CDT$1,'DMG Tables'!$G$2:$G$7,'DMG Tables'!$H$2:$H$7)</f>
        <v>50716400</v>
      </c>
      <c r="CDU15" s="1">
        <f>LOOKUP($A15,'DMG Tables'!$P$2:$P$35,'DMG Tables'!$O$2:$O$35)*CDU$1*LOOKUP(CDU$1,'DMG Tables'!$G$2:$G$7,'DMG Tables'!$H$2:$H$7)</f>
        <v>50740000</v>
      </c>
      <c r="CDV15" s="1">
        <f>LOOKUP($A15,'DMG Tables'!$P$2:$P$35,'DMG Tables'!$O$2:$O$35)*CDV$1*LOOKUP(CDV$1,'DMG Tables'!$G$2:$G$7,'DMG Tables'!$H$2:$H$7)</f>
        <v>50763600</v>
      </c>
      <c r="CDW15" s="1">
        <f>LOOKUP($A15,'DMG Tables'!$P$2:$P$35,'DMG Tables'!$O$2:$O$35)*CDW$1*LOOKUP(CDW$1,'DMG Tables'!$G$2:$G$7,'DMG Tables'!$H$2:$H$7)</f>
        <v>50787200</v>
      </c>
      <c r="CDX15" s="1">
        <f>LOOKUP($A15,'DMG Tables'!$P$2:$P$35,'DMG Tables'!$O$2:$O$35)*CDX$1*LOOKUP(CDX$1,'DMG Tables'!$G$2:$G$7,'DMG Tables'!$H$2:$H$7)</f>
        <v>50810800</v>
      </c>
      <c r="CDY15" s="1">
        <f>LOOKUP($A15,'DMG Tables'!$P$2:$P$35,'DMG Tables'!$O$2:$O$35)*CDY$1*LOOKUP(CDY$1,'DMG Tables'!$G$2:$G$7,'DMG Tables'!$H$2:$H$7)</f>
        <v>50834400</v>
      </c>
      <c r="CDZ15" s="1">
        <f>LOOKUP($A15,'DMG Tables'!$P$2:$P$35,'DMG Tables'!$O$2:$O$35)*CDZ$1*LOOKUP(CDZ$1,'DMG Tables'!$G$2:$G$7,'DMG Tables'!$H$2:$H$7)</f>
        <v>50858000</v>
      </c>
      <c r="CEA15" s="1">
        <f>LOOKUP($A15,'DMG Tables'!$P$2:$P$35,'DMG Tables'!$O$2:$O$35)*CEA$1*LOOKUP(CEA$1,'DMG Tables'!$G$2:$G$7,'DMG Tables'!$H$2:$H$7)</f>
        <v>50881600</v>
      </c>
      <c r="CEB15" s="1">
        <f>LOOKUP($A15,'DMG Tables'!$P$2:$P$35,'DMG Tables'!$O$2:$O$35)*CEB$1*LOOKUP(CEB$1,'DMG Tables'!$G$2:$G$7,'DMG Tables'!$H$2:$H$7)</f>
        <v>50905200</v>
      </c>
      <c r="CEC15" s="1">
        <f>LOOKUP($A15,'DMG Tables'!$P$2:$P$35,'DMG Tables'!$O$2:$O$35)*CEC$1*LOOKUP(CEC$1,'DMG Tables'!$G$2:$G$7,'DMG Tables'!$H$2:$H$7)</f>
        <v>50928800</v>
      </c>
      <c r="CED15" s="1">
        <f>LOOKUP($A15,'DMG Tables'!$P$2:$P$35,'DMG Tables'!$O$2:$O$35)*CED$1*LOOKUP(CED$1,'DMG Tables'!$G$2:$G$7,'DMG Tables'!$H$2:$H$7)</f>
        <v>50952400</v>
      </c>
      <c r="CEE15" s="1">
        <f>LOOKUP($A15,'DMG Tables'!$P$2:$P$35,'DMG Tables'!$O$2:$O$35)*CEE$1*LOOKUP(CEE$1,'DMG Tables'!$G$2:$G$7,'DMG Tables'!$H$2:$H$7)</f>
        <v>50976000</v>
      </c>
      <c r="CEF15" s="1">
        <f>LOOKUP($A15,'DMG Tables'!$P$2:$P$35,'DMG Tables'!$O$2:$O$35)*CEF$1*LOOKUP(CEF$1,'DMG Tables'!$G$2:$G$7,'DMG Tables'!$H$2:$H$7)</f>
        <v>50999600</v>
      </c>
      <c r="CEG15" s="1">
        <f>LOOKUP($A15,'DMG Tables'!$P$2:$P$35,'DMG Tables'!$O$2:$O$35)*CEG$1*LOOKUP(CEG$1,'DMG Tables'!$G$2:$G$7,'DMG Tables'!$H$2:$H$7)</f>
        <v>51023200</v>
      </c>
      <c r="CEH15" s="1">
        <f>LOOKUP($A15,'DMG Tables'!$P$2:$P$35,'DMG Tables'!$O$2:$O$35)*CEH$1*LOOKUP(CEH$1,'DMG Tables'!$G$2:$G$7,'DMG Tables'!$H$2:$H$7)</f>
        <v>51046800</v>
      </c>
      <c r="CEI15" s="1">
        <f>LOOKUP($A15,'DMG Tables'!$P$2:$P$35,'DMG Tables'!$O$2:$O$35)*CEI$1*LOOKUP(CEI$1,'DMG Tables'!$G$2:$G$7,'DMG Tables'!$H$2:$H$7)</f>
        <v>51070400</v>
      </c>
      <c r="CEJ15" s="1">
        <f>LOOKUP($A15,'DMG Tables'!$P$2:$P$35,'DMG Tables'!$O$2:$O$35)*CEJ$1*LOOKUP(CEJ$1,'DMG Tables'!$G$2:$G$7,'DMG Tables'!$H$2:$H$7)</f>
        <v>51094000</v>
      </c>
      <c r="CEK15" s="1">
        <f>LOOKUP($A15,'DMG Tables'!$P$2:$P$35,'DMG Tables'!$O$2:$O$35)*CEK$1*LOOKUP(CEK$1,'DMG Tables'!$G$2:$G$7,'DMG Tables'!$H$2:$H$7)</f>
        <v>51117600</v>
      </c>
      <c r="CEL15" s="1">
        <f>LOOKUP($A15,'DMG Tables'!$P$2:$P$35,'DMG Tables'!$O$2:$O$35)*CEL$1*LOOKUP(CEL$1,'DMG Tables'!$G$2:$G$7,'DMG Tables'!$H$2:$H$7)</f>
        <v>51141200</v>
      </c>
      <c r="CEM15" s="1">
        <f>LOOKUP($A15,'DMG Tables'!$P$2:$P$35,'DMG Tables'!$O$2:$O$35)*CEM$1*LOOKUP(CEM$1,'DMG Tables'!$G$2:$G$7,'DMG Tables'!$H$2:$H$7)</f>
        <v>51164800</v>
      </c>
      <c r="CEN15" s="1">
        <f>LOOKUP($A15,'DMG Tables'!$P$2:$P$35,'DMG Tables'!$O$2:$O$35)*CEN$1*LOOKUP(CEN$1,'DMG Tables'!$G$2:$G$7,'DMG Tables'!$H$2:$H$7)</f>
        <v>51188400</v>
      </c>
      <c r="CEO15" s="1">
        <f>LOOKUP($A15,'DMG Tables'!$P$2:$P$35,'DMG Tables'!$O$2:$O$35)*CEO$1*LOOKUP(CEO$1,'DMG Tables'!$G$2:$G$7,'DMG Tables'!$H$2:$H$7)</f>
        <v>51212000</v>
      </c>
      <c r="CEP15" s="1">
        <f>LOOKUP($A15,'DMG Tables'!$P$2:$P$35,'DMG Tables'!$O$2:$O$35)*CEP$1*LOOKUP(CEP$1,'DMG Tables'!$G$2:$G$7,'DMG Tables'!$H$2:$H$7)</f>
        <v>51235600</v>
      </c>
      <c r="CEQ15" s="1">
        <f>LOOKUP($A15,'DMG Tables'!$P$2:$P$35,'DMG Tables'!$O$2:$O$35)*CEQ$1*LOOKUP(CEQ$1,'DMG Tables'!$G$2:$G$7,'DMG Tables'!$H$2:$H$7)</f>
        <v>51259200</v>
      </c>
      <c r="CER15" s="1">
        <f>LOOKUP($A15,'DMG Tables'!$P$2:$P$35,'DMG Tables'!$O$2:$O$35)*CER$1*LOOKUP(CER$1,'DMG Tables'!$G$2:$G$7,'DMG Tables'!$H$2:$H$7)</f>
        <v>51282800</v>
      </c>
      <c r="CES15" s="1">
        <f>LOOKUP($A15,'DMG Tables'!$P$2:$P$35,'DMG Tables'!$O$2:$O$35)*CES$1*LOOKUP(CES$1,'DMG Tables'!$G$2:$G$7,'DMG Tables'!$H$2:$H$7)</f>
        <v>51306400</v>
      </c>
      <c r="CET15" s="1">
        <f>LOOKUP($A15,'DMG Tables'!$P$2:$P$35,'DMG Tables'!$O$2:$O$35)*CET$1*LOOKUP(CET$1,'DMG Tables'!$G$2:$G$7,'DMG Tables'!$H$2:$H$7)</f>
        <v>51330000</v>
      </c>
      <c r="CEU15" s="1">
        <f>LOOKUP($A15,'DMG Tables'!$P$2:$P$35,'DMG Tables'!$O$2:$O$35)*CEU$1*LOOKUP(CEU$1,'DMG Tables'!$G$2:$G$7,'DMG Tables'!$H$2:$H$7)</f>
        <v>51353600</v>
      </c>
      <c r="CEV15" s="1">
        <f>LOOKUP($A15,'DMG Tables'!$P$2:$P$35,'DMG Tables'!$O$2:$O$35)*CEV$1*LOOKUP(CEV$1,'DMG Tables'!$G$2:$G$7,'DMG Tables'!$H$2:$H$7)</f>
        <v>51377200</v>
      </c>
      <c r="CEW15" s="1">
        <f>LOOKUP($A15,'DMG Tables'!$P$2:$P$35,'DMG Tables'!$O$2:$O$35)*CEW$1*LOOKUP(CEW$1,'DMG Tables'!$G$2:$G$7,'DMG Tables'!$H$2:$H$7)</f>
        <v>51400800</v>
      </c>
      <c r="CEX15" s="1">
        <f>LOOKUP($A15,'DMG Tables'!$P$2:$P$35,'DMG Tables'!$O$2:$O$35)*CEX$1*LOOKUP(CEX$1,'DMG Tables'!$G$2:$G$7,'DMG Tables'!$H$2:$H$7)</f>
        <v>51424400</v>
      </c>
      <c r="CEY15" s="1">
        <f>LOOKUP($A15,'DMG Tables'!$P$2:$P$35,'DMG Tables'!$O$2:$O$35)*CEY$1*LOOKUP(CEY$1,'DMG Tables'!$G$2:$G$7,'DMG Tables'!$H$2:$H$7)</f>
        <v>51448000</v>
      </c>
      <c r="CEZ15" s="1">
        <f>LOOKUP($A15,'DMG Tables'!$P$2:$P$35,'DMG Tables'!$O$2:$O$35)*CEZ$1*LOOKUP(CEZ$1,'DMG Tables'!$G$2:$G$7,'DMG Tables'!$H$2:$H$7)</f>
        <v>51471600</v>
      </c>
      <c r="CFA15" s="1">
        <f>LOOKUP($A15,'DMG Tables'!$P$2:$P$35,'DMG Tables'!$O$2:$O$35)*CFA$1*LOOKUP(CFA$1,'DMG Tables'!$G$2:$G$7,'DMG Tables'!$H$2:$H$7)</f>
        <v>51495200</v>
      </c>
      <c r="CFB15" s="1">
        <f>LOOKUP($A15,'DMG Tables'!$P$2:$P$35,'DMG Tables'!$O$2:$O$35)*CFB$1*LOOKUP(CFB$1,'DMG Tables'!$G$2:$G$7,'DMG Tables'!$H$2:$H$7)</f>
        <v>51518800</v>
      </c>
      <c r="CFC15" s="1">
        <f>LOOKUP($A15,'DMG Tables'!$P$2:$P$35,'DMG Tables'!$O$2:$O$35)*CFC$1*LOOKUP(CFC$1,'DMG Tables'!$G$2:$G$7,'DMG Tables'!$H$2:$H$7)</f>
        <v>51542400</v>
      </c>
      <c r="CFD15" s="1">
        <f>LOOKUP($A15,'DMG Tables'!$P$2:$P$35,'DMG Tables'!$O$2:$O$35)*CFD$1*LOOKUP(CFD$1,'DMG Tables'!$G$2:$G$7,'DMG Tables'!$H$2:$H$7)</f>
        <v>51566000</v>
      </c>
      <c r="CFE15" s="1">
        <f>LOOKUP($A15,'DMG Tables'!$P$2:$P$35,'DMG Tables'!$O$2:$O$35)*CFE$1*LOOKUP(CFE$1,'DMG Tables'!$G$2:$G$7,'DMG Tables'!$H$2:$H$7)</f>
        <v>51589600</v>
      </c>
      <c r="CFF15" s="1">
        <f>LOOKUP($A15,'DMG Tables'!$P$2:$P$35,'DMG Tables'!$O$2:$O$35)*CFF$1*LOOKUP(CFF$1,'DMG Tables'!$G$2:$G$7,'DMG Tables'!$H$2:$H$7)</f>
        <v>51613200</v>
      </c>
      <c r="CFG15" s="1">
        <f>LOOKUP($A15,'DMG Tables'!$P$2:$P$35,'DMG Tables'!$O$2:$O$35)*CFG$1*LOOKUP(CFG$1,'DMG Tables'!$G$2:$G$7,'DMG Tables'!$H$2:$H$7)</f>
        <v>51636800</v>
      </c>
      <c r="CFH15" s="1">
        <f>LOOKUP($A15,'DMG Tables'!$P$2:$P$35,'DMG Tables'!$O$2:$O$35)*CFH$1*LOOKUP(CFH$1,'DMG Tables'!$G$2:$G$7,'DMG Tables'!$H$2:$H$7)</f>
        <v>51660400</v>
      </c>
      <c r="CFI15" s="1">
        <f>LOOKUP($A15,'DMG Tables'!$P$2:$P$35,'DMG Tables'!$O$2:$O$35)*CFI$1*LOOKUP(CFI$1,'DMG Tables'!$G$2:$G$7,'DMG Tables'!$H$2:$H$7)</f>
        <v>51684000</v>
      </c>
      <c r="CFJ15" s="1">
        <f>LOOKUP($A15,'DMG Tables'!$P$2:$P$35,'DMG Tables'!$O$2:$O$35)*CFJ$1*LOOKUP(CFJ$1,'DMG Tables'!$G$2:$G$7,'DMG Tables'!$H$2:$H$7)</f>
        <v>51707600</v>
      </c>
      <c r="CFK15" s="1">
        <f>LOOKUP($A15,'DMG Tables'!$P$2:$P$35,'DMG Tables'!$O$2:$O$35)*CFK$1*LOOKUP(CFK$1,'DMG Tables'!$G$2:$G$7,'DMG Tables'!$H$2:$H$7)</f>
        <v>51731200</v>
      </c>
      <c r="CFL15" s="1">
        <f>LOOKUP($A15,'DMG Tables'!$P$2:$P$35,'DMG Tables'!$O$2:$O$35)*CFL$1*LOOKUP(CFL$1,'DMG Tables'!$G$2:$G$7,'DMG Tables'!$H$2:$H$7)</f>
        <v>51754800</v>
      </c>
      <c r="CFM15" s="1">
        <f>LOOKUP($A15,'DMG Tables'!$P$2:$P$35,'DMG Tables'!$O$2:$O$35)*CFM$1*LOOKUP(CFM$1,'DMG Tables'!$G$2:$G$7,'DMG Tables'!$H$2:$H$7)</f>
        <v>51778400</v>
      </c>
      <c r="CFN15" s="1">
        <f>LOOKUP($A15,'DMG Tables'!$P$2:$P$35,'DMG Tables'!$O$2:$O$35)*CFN$1*LOOKUP(CFN$1,'DMG Tables'!$G$2:$G$7,'DMG Tables'!$H$2:$H$7)</f>
        <v>51802000</v>
      </c>
      <c r="CFO15" s="1">
        <f>LOOKUP($A15,'DMG Tables'!$P$2:$P$35,'DMG Tables'!$O$2:$O$35)*CFO$1*LOOKUP(CFO$1,'DMG Tables'!$G$2:$G$7,'DMG Tables'!$H$2:$H$7)</f>
        <v>51825600</v>
      </c>
      <c r="CFP15" s="1">
        <f>LOOKUP($A15,'DMG Tables'!$P$2:$P$35,'DMG Tables'!$O$2:$O$35)*CFP$1*LOOKUP(CFP$1,'DMG Tables'!$G$2:$G$7,'DMG Tables'!$H$2:$H$7)</f>
        <v>51849200</v>
      </c>
      <c r="CFQ15" s="1">
        <f>LOOKUP($A15,'DMG Tables'!$P$2:$P$35,'DMG Tables'!$O$2:$O$35)*CFQ$1*LOOKUP(CFQ$1,'DMG Tables'!$G$2:$G$7,'DMG Tables'!$H$2:$H$7)</f>
        <v>51872800</v>
      </c>
      <c r="CFR15" s="1">
        <f>LOOKUP($A15,'DMG Tables'!$P$2:$P$35,'DMG Tables'!$O$2:$O$35)*CFR$1*LOOKUP(CFR$1,'DMG Tables'!$G$2:$G$7,'DMG Tables'!$H$2:$H$7)</f>
        <v>51896400</v>
      </c>
      <c r="CFS15" s="1">
        <f>LOOKUP($A15,'DMG Tables'!$P$2:$P$35,'DMG Tables'!$O$2:$O$35)*CFS$1*LOOKUP(CFS$1,'DMG Tables'!$G$2:$G$7,'DMG Tables'!$H$2:$H$7)</f>
        <v>51920000</v>
      </c>
      <c r="CFT15" s="1">
        <f>LOOKUP($A15,'DMG Tables'!$P$2:$P$35,'DMG Tables'!$O$2:$O$35)*CFT$1*LOOKUP(CFT$1,'DMG Tables'!$G$2:$G$7,'DMG Tables'!$H$2:$H$7)</f>
        <v>51943600</v>
      </c>
      <c r="CFU15" s="1">
        <f>LOOKUP($A15,'DMG Tables'!$P$2:$P$35,'DMG Tables'!$O$2:$O$35)*CFU$1*LOOKUP(CFU$1,'DMG Tables'!$G$2:$G$7,'DMG Tables'!$H$2:$H$7)</f>
        <v>51967200</v>
      </c>
      <c r="CFV15" s="1">
        <f>LOOKUP($A15,'DMG Tables'!$P$2:$P$35,'DMG Tables'!$O$2:$O$35)*CFV$1*LOOKUP(CFV$1,'DMG Tables'!$G$2:$G$7,'DMG Tables'!$H$2:$H$7)</f>
        <v>51990800</v>
      </c>
      <c r="CFW15" s="1">
        <f>LOOKUP($A15,'DMG Tables'!$P$2:$P$35,'DMG Tables'!$O$2:$O$35)*CFW$1*LOOKUP(CFW$1,'DMG Tables'!$G$2:$G$7,'DMG Tables'!$H$2:$H$7)</f>
        <v>52014400</v>
      </c>
      <c r="CFX15" s="1">
        <f>LOOKUP($A15,'DMG Tables'!$P$2:$P$35,'DMG Tables'!$O$2:$O$35)*CFX$1*LOOKUP(CFX$1,'DMG Tables'!$G$2:$G$7,'DMG Tables'!$H$2:$H$7)</f>
        <v>52038000</v>
      </c>
      <c r="CFY15" s="1">
        <f>LOOKUP($A15,'DMG Tables'!$P$2:$P$35,'DMG Tables'!$O$2:$O$35)*CFY$1*LOOKUP(CFY$1,'DMG Tables'!$G$2:$G$7,'DMG Tables'!$H$2:$H$7)</f>
        <v>52061600</v>
      </c>
      <c r="CFZ15" s="1">
        <f>LOOKUP($A15,'DMG Tables'!$P$2:$P$35,'DMG Tables'!$O$2:$O$35)*CFZ$1*LOOKUP(CFZ$1,'DMG Tables'!$G$2:$G$7,'DMG Tables'!$H$2:$H$7)</f>
        <v>52085200</v>
      </c>
      <c r="CGA15" s="1">
        <f>LOOKUP($A15,'DMG Tables'!$P$2:$P$35,'DMG Tables'!$O$2:$O$35)*CGA$1*LOOKUP(CGA$1,'DMG Tables'!$G$2:$G$7,'DMG Tables'!$H$2:$H$7)</f>
        <v>52108800</v>
      </c>
      <c r="CGB15" s="1">
        <f>LOOKUP($A15,'DMG Tables'!$P$2:$P$35,'DMG Tables'!$O$2:$O$35)*CGB$1*LOOKUP(CGB$1,'DMG Tables'!$G$2:$G$7,'DMG Tables'!$H$2:$H$7)</f>
        <v>52132400</v>
      </c>
      <c r="CGC15" s="1">
        <f>LOOKUP($A15,'DMG Tables'!$P$2:$P$35,'DMG Tables'!$O$2:$O$35)*CGC$1*LOOKUP(CGC$1,'DMG Tables'!$G$2:$G$7,'DMG Tables'!$H$2:$H$7)</f>
        <v>52156000</v>
      </c>
      <c r="CGD15" s="1">
        <f>LOOKUP($A15,'DMG Tables'!$P$2:$P$35,'DMG Tables'!$O$2:$O$35)*CGD$1*LOOKUP(CGD$1,'DMG Tables'!$G$2:$G$7,'DMG Tables'!$H$2:$H$7)</f>
        <v>52179600</v>
      </c>
      <c r="CGE15" s="1">
        <f>LOOKUP($A15,'DMG Tables'!$P$2:$P$35,'DMG Tables'!$O$2:$O$35)*CGE$1*LOOKUP(CGE$1,'DMG Tables'!$G$2:$G$7,'DMG Tables'!$H$2:$H$7)</f>
        <v>52203200</v>
      </c>
      <c r="CGF15" s="1">
        <f>LOOKUP($A15,'DMG Tables'!$P$2:$P$35,'DMG Tables'!$O$2:$O$35)*CGF$1*LOOKUP(CGF$1,'DMG Tables'!$G$2:$G$7,'DMG Tables'!$H$2:$H$7)</f>
        <v>52226800</v>
      </c>
      <c r="CGG15" s="1">
        <f>LOOKUP($A15,'DMG Tables'!$P$2:$P$35,'DMG Tables'!$O$2:$O$35)*CGG$1*LOOKUP(CGG$1,'DMG Tables'!$G$2:$G$7,'DMG Tables'!$H$2:$H$7)</f>
        <v>52250400</v>
      </c>
      <c r="CGH15" s="1">
        <f>LOOKUP($A15,'DMG Tables'!$P$2:$P$35,'DMG Tables'!$O$2:$O$35)*CGH$1*LOOKUP(CGH$1,'DMG Tables'!$G$2:$G$7,'DMG Tables'!$H$2:$H$7)</f>
        <v>52274000</v>
      </c>
      <c r="CGI15" s="1">
        <f>LOOKUP($A15,'DMG Tables'!$P$2:$P$35,'DMG Tables'!$O$2:$O$35)*CGI$1*LOOKUP(CGI$1,'DMG Tables'!$G$2:$G$7,'DMG Tables'!$H$2:$H$7)</f>
        <v>52297600</v>
      </c>
      <c r="CGJ15" s="1">
        <f>LOOKUP($A15,'DMG Tables'!$P$2:$P$35,'DMG Tables'!$O$2:$O$35)*CGJ$1*LOOKUP(CGJ$1,'DMG Tables'!$G$2:$G$7,'DMG Tables'!$H$2:$H$7)</f>
        <v>52321200</v>
      </c>
      <c r="CGK15" s="1">
        <f>LOOKUP($A15,'DMG Tables'!$P$2:$P$35,'DMG Tables'!$O$2:$O$35)*CGK$1*LOOKUP(CGK$1,'DMG Tables'!$G$2:$G$7,'DMG Tables'!$H$2:$H$7)</f>
        <v>52344800</v>
      </c>
      <c r="CGL15" s="1">
        <f>LOOKUP($A15,'DMG Tables'!$P$2:$P$35,'DMG Tables'!$O$2:$O$35)*CGL$1*LOOKUP(CGL$1,'DMG Tables'!$G$2:$G$7,'DMG Tables'!$H$2:$H$7)</f>
        <v>52368400</v>
      </c>
      <c r="CGM15" s="1">
        <f>LOOKUP($A15,'DMG Tables'!$P$2:$P$35,'DMG Tables'!$O$2:$O$35)*CGM$1*LOOKUP(CGM$1,'DMG Tables'!$G$2:$G$7,'DMG Tables'!$H$2:$H$7)</f>
        <v>52392000</v>
      </c>
      <c r="CGN15" s="1">
        <f>LOOKUP($A15,'DMG Tables'!$P$2:$P$35,'DMG Tables'!$O$2:$O$35)*CGN$1*LOOKUP(CGN$1,'DMG Tables'!$G$2:$G$7,'DMG Tables'!$H$2:$H$7)</f>
        <v>52415600</v>
      </c>
      <c r="CGO15" s="1">
        <f>LOOKUP($A15,'DMG Tables'!$P$2:$P$35,'DMG Tables'!$O$2:$O$35)*CGO$1*LOOKUP(CGO$1,'DMG Tables'!$G$2:$G$7,'DMG Tables'!$H$2:$H$7)</f>
        <v>52439200</v>
      </c>
      <c r="CGP15" s="1">
        <f>LOOKUP($A15,'DMG Tables'!$P$2:$P$35,'DMG Tables'!$O$2:$O$35)*CGP$1*LOOKUP(CGP$1,'DMG Tables'!$G$2:$G$7,'DMG Tables'!$H$2:$H$7)</f>
        <v>52462800</v>
      </c>
      <c r="CGQ15" s="1">
        <f>LOOKUP($A15,'DMG Tables'!$P$2:$P$35,'DMG Tables'!$O$2:$O$35)*CGQ$1*LOOKUP(CGQ$1,'DMG Tables'!$G$2:$G$7,'DMG Tables'!$H$2:$H$7)</f>
        <v>52486400</v>
      </c>
      <c r="CGR15" s="1">
        <f>LOOKUP($A15,'DMG Tables'!$P$2:$P$35,'DMG Tables'!$O$2:$O$35)*CGR$1*LOOKUP(CGR$1,'DMG Tables'!$G$2:$G$7,'DMG Tables'!$H$2:$H$7)</f>
        <v>52510000</v>
      </c>
      <c r="CGS15" s="1">
        <f>LOOKUP($A15,'DMG Tables'!$P$2:$P$35,'DMG Tables'!$O$2:$O$35)*CGS$1*LOOKUP(CGS$1,'DMG Tables'!$G$2:$G$7,'DMG Tables'!$H$2:$H$7)</f>
        <v>52533600</v>
      </c>
      <c r="CGT15" s="1">
        <f>LOOKUP($A15,'DMG Tables'!$P$2:$P$35,'DMG Tables'!$O$2:$O$35)*CGT$1*LOOKUP(CGT$1,'DMG Tables'!$G$2:$G$7,'DMG Tables'!$H$2:$H$7)</f>
        <v>52557200</v>
      </c>
      <c r="CGU15" s="1">
        <f>LOOKUP($A15,'DMG Tables'!$P$2:$P$35,'DMG Tables'!$O$2:$O$35)*CGU$1*LOOKUP(CGU$1,'DMG Tables'!$G$2:$G$7,'DMG Tables'!$H$2:$H$7)</f>
        <v>52580800</v>
      </c>
      <c r="CGV15" s="1">
        <f>LOOKUP($A15,'DMG Tables'!$P$2:$P$35,'DMG Tables'!$O$2:$O$35)*CGV$1*LOOKUP(CGV$1,'DMG Tables'!$G$2:$G$7,'DMG Tables'!$H$2:$H$7)</f>
        <v>52604400</v>
      </c>
      <c r="CGW15" s="1">
        <f>LOOKUP($A15,'DMG Tables'!$P$2:$P$35,'DMG Tables'!$O$2:$O$35)*CGW$1*LOOKUP(CGW$1,'DMG Tables'!$G$2:$G$7,'DMG Tables'!$H$2:$H$7)</f>
        <v>52628000</v>
      </c>
      <c r="CGX15" s="1">
        <f>LOOKUP($A15,'DMG Tables'!$P$2:$P$35,'DMG Tables'!$O$2:$O$35)*CGX$1*LOOKUP(CGX$1,'DMG Tables'!$G$2:$G$7,'DMG Tables'!$H$2:$H$7)</f>
        <v>52651600</v>
      </c>
      <c r="CGY15" s="1">
        <f>LOOKUP($A15,'DMG Tables'!$P$2:$P$35,'DMG Tables'!$O$2:$O$35)*CGY$1*LOOKUP(CGY$1,'DMG Tables'!$G$2:$G$7,'DMG Tables'!$H$2:$H$7)</f>
        <v>52675200</v>
      </c>
      <c r="CGZ15" s="1">
        <f>LOOKUP($A15,'DMG Tables'!$P$2:$P$35,'DMG Tables'!$O$2:$O$35)*CGZ$1*LOOKUP(CGZ$1,'DMG Tables'!$G$2:$G$7,'DMG Tables'!$H$2:$H$7)</f>
        <v>52698800</v>
      </c>
      <c r="CHA15" s="1">
        <f>LOOKUP($A15,'DMG Tables'!$P$2:$P$35,'DMG Tables'!$O$2:$O$35)*CHA$1*LOOKUP(CHA$1,'DMG Tables'!$G$2:$G$7,'DMG Tables'!$H$2:$H$7)</f>
        <v>52722400</v>
      </c>
      <c r="CHB15" s="1">
        <f>LOOKUP($A15,'DMG Tables'!$P$2:$P$35,'DMG Tables'!$O$2:$O$35)*CHB$1*LOOKUP(CHB$1,'DMG Tables'!$G$2:$G$7,'DMG Tables'!$H$2:$H$7)</f>
        <v>52746000</v>
      </c>
      <c r="CHC15" s="1">
        <f>LOOKUP($A15,'DMG Tables'!$P$2:$P$35,'DMG Tables'!$O$2:$O$35)*CHC$1*LOOKUP(CHC$1,'DMG Tables'!$G$2:$G$7,'DMG Tables'!$H$2:$H$7)</f>
        <v>52769600</v>
      </c>
      <c r="CHD15" s="1">
        <f>LOOKUP($A15,'DMG Tables'!$P$2:$P$35,'DMG Tables'!$O$2:$O$35)*CHD$1*LOOKUP(CHD$1,'DMG Tables'!$G$2:$G$7,'DMG Tables'!$H$2:$H$7)</f>
        <v>52793200</v>
      </c>
      <c r="CHE15" s="1">
        <f>LOOKUP($A15,'DMG Tables'!$P$2:$P$35,'DMG Tables'!$O$2:$O$35)*CHE$1*LOOKUP(CHE$1,'DMG Tables'!$G$2:$G$7,'DMG Tables'!$H$2:$H$7)</f>
        <v>52816800</v>
      </c>
      <c r="CHF15" s="1">
        <f>LOOKUP($A15,'DMG Tables'!$P$2:$P$35,'DMG Tables'!$O$2:$O$35)*CHF$1*LOOKUP(CHF$1,'DMG Tables'!$G$2:$G$7,'DMG Tables'!$H$2:$H$7)</f>
        <v>52840400</v>
      </c>
      <c r="CHG15" s="1">
        <f>LOOKUP($A15,'DMG Tables'!$P$2:$P$35,'DMG Tables'!$O$2:$O$35)*CHG$1*LOOKUP(CHG$1,'DMG Tables'!$G$2:$G$7,'DMG Tables'!$H$2:$H$7)</f>
        <v>52864000</v>
      </c>
      <c r="CHH15" s="1">
        <f>LOOKUP($A15,'DMG Tables'!$P$2:$P$35,'DMG Tables'!$O$2:$O$35)*CHH$1*LOOKUP(CHH$1,'DMG Tables'!$G$2:$G$7,'DMG Tables'!$H$2:$H$7)</f>
        <v>52887600</v>
      </c>
      <c r="CHI15" s="1">
        <f>LOOKUP($A15,'DMG Tables'!$P$2:$P$35,'DMG Tables'!$O$2:$O$35)*CHI$1*LOOKUP(CHI$1,'DMG Tables'!$G$2:$G$7,'DMG Tables'!$H$2:$H$7)</f>
        <v>52911200</v>
      </c>
      <c r="CHJ15" s="1">
        <f>LOOKUP($A15,'DMG Tables'!$P$2:$P$35,'DMG Tables'!$O$2:$O$35)*CHJ$1*LOOKUP(CHJ$1,'DMG Tables'!$G$2:$G$7,'DMG Tables'!$H$2:$H$7)</f>
        <v>52934800</v>
      </c>
      <c r="CHK15" s="1">
        <f>LOOKUP($A15,'DMG Tables'!$P$2:$P$35,'DMG Tables'!$O$2:$O$35)*CHK$1*LOOKUP(CHK$1,'DMG Tables'!$G$2:$G$7,'DMG Tables'!$H$2:$H$7)</f>
        <v>52958400</v>
      </c>
      <c r="CHL15" s="1">
        <f>LOOKUP($A15,'DMG Tables'!$P$2:$P$35,'DMG Tables'!$O$2:$O$35)*CHL$1*LOOKUP(CHL$1,'DMG Tables'!$G$2:$G$7,'DMG Tables'!$H$2:$H$7)</f>
        <v>52982000</v>
      </c>
      <c r="CHM15" s="1">
        <f>LOOKUP($A15,'DMG Tables'!$P$2:$P$35,'DMG Tables'!$O$2:$O$35)*CHM$1*LOOKUP(CHM$1,'DMG Tables'!$G$2:$G$7,'DMG Tables'!$H$2:$H$7)</f>
        <v>53005600</v>
      </c>
      <c r="CHN15" s="1">
        <f>LOOKUP($A15,'DMG Tables'!$P$2:$P$35,'DMG Tables'!$O$2:$O$35)*CHN$1*LOOKUP(CHN$1,'DMG Tables'!$G$2:$G$7,'DMG Tables'!$H$2:$H$7)</f>
        <v>53029200</v>
      </c>
      <c r="CHO15" s="1">
        <f>LOOKUP($A15,'DMG Tables'!$P$2:$P$35,'DMG Tables'!$O$2:$O$35)*CHO$1*LOOKUP(CHO$1,'DMG Tables'!$G$2:$G$7,'DMG Tables'!$H$2:$H$7)</f>
        <v>53052800</v>
      </c>
      <c r="CHP15" s="1">
        <f>LOOKUP($A15,'DMG Tables'!$P$2:$P$35,'DMG Tables'!$O$2:$O$35)*CHP$1*LOOKUP(CHP$1,'DMG Tables'!$G$2:$G$7,'DMG Tables'!$H$2:$H$7)</f>
        <v>53076400</v>
      </c>
      <c r="CHQ15" s="1">
        <f>LOOKUP($A15,'DMG Tables'!$P$2:$P$35,'DMG Tables'!$O$2:$O$35)*CHQ$1*LOOKUP(CHQ$1,'DMG Tables'!$G$2:$G$7,'DMG Tables'!$H$2:$H$7)</f>
        <v>53100000</v>
      </c>
      <c r="CHR15" s="1">
        <f>LOOKUP($A15,'DMG Tables'!$P$2:$P$35,'DMG Tables'!$O$2:$O$35)*CHR$1*LOOKUP(CHR$1,'DMG Tables'!$G$2:$G$7,'DMG Tables'!$H$2:$H$7)</f>
        <v>53123600</v>
      </c>
      <c r="CHS15" s="1">
        <f>LOOKUP($A15,'DMG Tables'!$P$2:$P$35,'DMG Tables'!$O$2:$O$35)*CHS$1*LOOKUP(CHS$1,'DMG Tables'!$G$2:$G$7,'DMG Tables'!$H$2:$H$7)</f>
        <v>53147200</v>
      </c>
      <c r="CHT15" s="1">
        <f>LOOKUP($A15,'DMG Tables'!$P$2:$P$35,'DMG Tables'!$O$2:$O$35)*CHT$1*LOOKUP(CHT$1,'DMG Tables'!$G$2:$G$7,'DMG Tables'!$H$2:$H$7)</f>
        <v>53170800</v>
      </c>
      <c r="CHU15" s="1">
        <f>LOOKUP($A15,'DMG Tables'!$P$2:$P$35,'DMG Tables'!$O$2:$O$35)*CHU$1*LOOKUP(CHU$1,'DMG Tables'!$G$2:$G$7,'DMG Tables'!$H$2:$H$7)</f>
        <v>53194400</v>
      </c>
      <c r="CHV15" s="1">
        <f>LOOKUP($A15,'DMG Tables'!$P$2:$P$35,'DMG Tables'!$O$2:$O$35)*CHV$1*LOOKUP(CHV$1,'DMG Tables'!$G$2:$G$7,'DMG Tables'!$H$2:$H$7)</f>
        <v>53218000</v>
      </c>
      <c r="CHW15" s="1">
        <f>LOOKUP($A15,'DMG Tables'!$P$2:$P$35,'DMG Tables'!$O$2:$O$35)*CHW$1*LOOKUP(CHW$1,'DMG Tables'!$G$2:$G$7,'DMG Tables'!$H$2:$H$7)</f>
        <v>53241600</v>
      </c>
      <c r="CHX15" s="1">
        <f>LOOKUP($A15,'DMG Tables'!$P$2:$P$35,'DMG Tables'!$O$2:$O$35)*CHX$1*LOOKUP(CHX$1,'DMG Tables'!$G$2:$G$7,'DMG Tables'!$H$2:$H$7)</f>
        <v>53265200</v>
      </c>
      <c r="CHY15" s="1">
        <f>LOOKUP($A15,'DMG Tables'!$P$2:$P$35,'DMG Tables'!$O$2:$O$35)*CHY$1*LOOKUP(CHY$1,'DMG Tables'!$G$2:$G$7,'DMG Tables'!$H$2:$H$7)</f>
        <v>53288800</v>
      </c>
      <c r="CHZ15" s="1">
        <f>LOOKUP($A15,'DMG Tables'!$P$2:$P$35,'DMG Tables'!$O$2:$O$35)*CHZ$1*LOOKUP(CHZ$1,'DMG Tables'!$G$2:$G$7,'DMG Tables'!$H$2:$H$7)</f>
        <v>53312400</v>
      </c>
      <c r="CIA15" s="1">
        <f>LOOKUP($A15,'DMG Tables'!$P$2:$P$35,'DMG Tables'!$O$2:$O$35)*CIA$1*LOOKUP(CIA$1,'DMG Tables'!$G$2:$G$7,'DMG Tables'!$H$2:$H$7)</f>
        <v>53336000</v>
      </c>
      <c r="CIB15" s="1">
        <f>LOOKUP($A15,'DMG Tables'!$P$2:$P$35,'DMG Tables'!$O$2:$O$35)*CIB$1*LOOKUP(CIB$1,'DMG Tables'!$G$2:$G$7,'DMG Tables'!$H$2:$H$7)</f>
        <v>53359600</v>
      </c>
      <c r="CIC15" s="1">
        <f>LOOKUP($A15,'DMG Tables'!$P$2:$P$35,'DMG Tables'!$O$2:$O$35)*CIC$1*LOOKUP(CIC$1,'DMG Tables'!$G$2:$G$7,'DMG Tables'!$H$2:$H$7)</f>
        <v>53383200</v>
      </c>
      <c r="CID15" s="1">
        <f>LOOKUP($A15,'DMG Tables'!$P$2:$P$35,'DMG Tables'!$O$2:$O$35)*CID$1*LOOKUP(CID$1,'DMG Tables'!$G$2:$G$7,'DMG Tables'!$H$2:$H$7)</f>
        <v>53406800</v>
      </c>
      <c r="CIE15" s="1">
        <f>LOOKUP($A15,'DMG Tables'!$P$2:$P$35,'DMG Tables'!$O$2:$O$35)*CIE$1*LOOKUP(CIE$1,'DMG Tables'!$G$2:$G$7,'DMG Tables'!$H$2:$H$7)</f>
        <v>53430400</v>
      </c>
      <c r="CIF15" s="1">
        <f>LOOKUP($A15,'DMG Tables'!$P$2:$P$35,'DMG Tables'!$O$2:$O$35)*CIF$1*LOOKUP(CIF$1,'DMG Tables'!$G$2:$G$7,'DMG Tables'!$H$2:$H$7)</f>
        <v>53454000</v>
      </c>
      <c r="CIG15" s="1">
        <f>LOOKUP($A15,'DMG Tables'!$P$2:$P$35,'DMG Tables'!$O$2:$O$35)*CIG$1*LOOKUP(CIG$1,'DMG Tables'!$G$2:$G$7,'DMG Tables'!$H$2:$H$7)</f>
        <v>53477600</v>
      </c>
      <c r="CIH15" s="1">
        <f>LOOKUP($A15,'DMG Tables'!$P$2:$P$35,'DMG Tables'!$O$2:$O$35)*CIH$1*LOOKUP(CIH$1,'DMG Tables'!$G$2:$G$7,'DMG Tables'!$H$2:$H$7)</f>
        <v>53501200</v>
      </c>
      <c r="CII15" s="1">
        <f>LOOKUP($A15,'DMG Tables'!$P$2:$P$35,'DMG Tables'!$O$2:$O$35)*CII$1*LOOKUP(CII$1,'DMG Tables'!$G$2:$G$7,'DMG Tables'!$H$2:$H$7)</f>
        <v>53524800</v>
      </c>
      <c r="CIJ15" s="1">
        <f>LOOKUP($A15,'DMG Tables'!$P$2:$P$35,'DMG Tables'!$O$2:$O$35)*CIJ$1*LOOKUP(CIJ$1,'DMG Tables'!$G$2:$G$7,'DMG Tables'!$H$2:$H$7)</f>
        <v>53548400</v>
      </c>
      <c r="CIK15" s="1">
        <f>LOOKUP($A15,'DMG Tables'!$P$2:$P$35,'DMG Tables'!$O$2:$O$35)*CIK$1*LOOKUP(CIK$1,'DMG Tables'!$G$2:$G$7,'DMG Tables'!$H$2:$H$7)</f>
        <v>53572000</v>
      </c>
      <c r="CIL15" s="1">
        <f>LOOKUP($A15,'DMG Tables'!$P$2:$P$35,'DMG Tables'!$O$2:$O$35)*CIL$1*LOOKUP(CIL$1,'DMG Tables'!$G$2:$G$7,'DMG Tables'!$H$2:$H$7)</f>
        <v>53595600</v>
      </c>
      <c r="CIM15" s="1">
        <f>LOOKUP($A15,'DMG Tables'!$P$2:$P$35,'DMG Tables'!$O$2:$O$35)*CIM$1*LOOKUP(CIM$1,'DMG Tables'!$G$2:$G$7,'DMG Tables'!$H$2:$H$7)</f>
        <v>53619200</v>
      </c>
      <c r="CIN15" s="1">
        <f>LOOKUP($A15,'DMG Tables'!$P$2:$P$35,'DMG Tables'!$O$2:$O$35)*CIN$1*LOOKUP(CIN$1,'DMG Tables'!$G$2:$G$7,'DMG Tables'!$H$2:$H$7)</f>
        <v>53642800</v>
      </c>
      <c r="CIO15" s="1">
        <f>LOOKUP($A15,'DMG Tables'!$P$2:$P$35,'DMG Tables'!$O$2:$O$35)*CIO$1*LOOKUP(CIO$1,'DMG Tables'!$G$2:$G$7,'DMG Tables'!$H$2:$H$7)</f>
        <v>53666400</v>
      </c>
      <c r="CIP15" s="1">
        <f>LOOKUP($A15,'DMG Tables'!$P$2:$P$35,'DMG Tables'!$O$2:$O$35)*CIP$1*LOOKUP(CIP$1,'DMG Tables'!$G$2:$G$7,'DMG Tables'!$H$2:$H$7)</f>
        <v>53690000</v>
      </c>
      <c r="CIQ15" s="1">
        <f>LOOKUP($A15,'DMG Tables'!$P$2:$P$35,'DMG Tables'!$O$2:$O$35)*CIQ$1*LOOKUP(CIQ$1,'DMG Tables'!$G$2:$G$7,'DMG Tables'!$H$2:$H$7)</f>
        <v>53713600</v>
      </c>
      <c r="CIR15" s="1">
        <f>LOOKUP($A15,'DMG Tables'!$P$2:$P$35,'DMG Tables'!$O$2:$O$35)*CIR$1*LOOKUP(CIR$1,'DMG Tables'!$G$2:$G$7,'DMG Tables'!$H$2:$H$7)</f>
        <v>53737200</v>
      </c>
      <c r="CIS15" s="1">
        <f>LOOKUP($A15,'DMG Tables'!$P$2:$P$35,'DMG Tables'!$O$2:$O$35)*CIS$1*LOOKUP(CIS$1,'DMG Tables'!$G$2:$G$7,'DMG Tables'!$H$2:$H$7)</f>
        <v>53760800</v>
      </c>
      <c r="CIT15" s="1">
        <f>LOOKUP($A15,'DMG Tables'!$P$2:$P$35,'DMG Tables'!$O$2:$O$35)*CIT$1*LOOKUP(CIT$1,'DMG Tables'!$G$2:$G$7,'DMG Tables'!$H$2:$H$7)</f>
        <v>53784400</v>
      </c>
      <c r="CIU15" s="1">
        <f>LOOKUP($A15,'DMG Tables'!$P$2:$P$35,'DMG Tables'!$O$2:$O$35)*CIU$1*LOOKUP(CIU$1,'DMG Tables'!$G$2:$G$7,'DMG Tables'!$H$2:$H$7)</f>
        <v>53808000</v>
      </c>
      <c r="CIV15" s="1">
        <f>LOOKUP($A15,'DMG Tables'!$P$2:$P$35,'DMG Tables'!$O$2:$O$35)*CIV$1*LOOKUP(CIV$1,'DMG Tables'!$G$2:$G$7,'DMG Tables'!$H$2:$H$7)</f>
        <v>53831600</v>
      </c>
      <c r="CIW15" s="1">
        <f>LOOKUP($A15,'DMG Tables'!$P$2:$P$35,'DMG Tables'!$O$2:$O$35)*CIW$1*LOOKUP(CIW$1,'DMG Tables'!$G$2:$G$7,'DMG Tables'!$H$2:$H$7)</f>
        <v>53855200</v>
      </c>
      <c r="CIX15" s="1">
        <f>LOOKUP($A15,'DMG Tables'!$P$2:$P$35,'DMG Tables'!$O$2:$O$35)*CIX$1*LOOKUP(CIX$1,'DMG Tables'!$G$2:$G$7,'DMG Tables'!$H$2:$H$7)</f>
        <v>53878800</v>
      </c>
      <c r="CIY15" s="1">
        <f>LOOKUP($A15,'DMG Tables'!$P$2:$P$35,'DMG Tables'!$O$2:$O$35)*CIY$1*LOOKUP(CIY$1,'DMG Tables'!$G$2:$G$7,'DMG Tables'!$H$2:$H$7)</f>
        <v>53902400</v>
      </c>
      <c r="CIZ15" s="1">
        <f>LOOKUP($A15,'DMG Tables'!$P$2:$P$35,'DMG Tables'!$O$2:$O$35)*CIZ$1*LOOKUP(CIZ$1,'DMG Tables'!$G$2:$G$7,'DMG Tables'!$H$2:$H$7)</f>
        <v>53926000</v>
      </c>
      <c r="CJA15" s="1">
        <f>LOOKUP($A15,'DMG Tables'!$P$2:$P$35,'DMG Tables'!$O$2:$O$35)*CJA$1*LOOKUP(CJA$1,'DMG Tables'!$G$2:$G$7,'DMG Tables'!$H$2:$H$7)</f>
        <v>53949600</v>
      </c>
      <c r="CJB15" s="1">
        <f>LOOKUP($A15,'DMG Tables'!$P$2:$P$35,'DMG Tables'!$O$2:$O$35)*CJB$1*LOOKUP(CJB$1,'DMG Tables'!$G$2:$G$7,'DMG Tables'!$H$2:$H$7)</f>
        <v>53973200</v>
      </c>
      <c r="CJC15" s="1">
        <f>LOOKUP($A15,'DMG Tables'!$P$2:$P$35,'DMG Tables'!$O$2:$O$35)*CJC$1*LOOKUP(CJC$1,'DMG Tables'!$G$2:$G$7,'DMG Tables'!$H$2:$H$7)</f>
        <v>53996800</v>
      </c>
      <c r="CJD15" s="1">
        <f>LOOKUP($A15,'DMG Tables'!$P$2:$P$35,'DMG Tables'!$O$2:$O$35)*CJD$1*LOOKUP(CJD$1,'DMG Tables'!$G$2:$G$7,'DMG Tables'!$H$2:$H$7)</f>
        <v>54020400</v>
      </c>
      <c r="CJE15" s="1">
        <f>LOOKUP($A15,'DMG Tables'!$P$2:$P$35,'DMG Tables'!$O$2:$O$35)*CJE$1*LOOKUP(CJE$1,'DMG Tables'!$G$2:$G$7,'DMG Tables'!$H$2:$H$7)</f>
        <v>54044000</v>
      </c>
      <c r="CJF15" s="1">
        <f>LOOKUP($A15,'DMG Tables'!$P$2:$P$35,'DMG Tables'!$O$2:$O$35)*CJF$1*LOOKUP(CJF$1,'DMG Tables'!$G$2:$G$7,'DMG Tables'!$H$2:$H$7)</f>
        <v>54067600</v>
      </c>
      <c r="CJG15" s="1">
        <f>LOOKUP($A15,'DMG Tables'!$P$2:$P$35,'DMG Tables'!$O$2:$O$35)*CJG$1*LOOKUP(CJG$1,'DMG Tables'!$G$2:$G$7,'DMG Tables'!$H$2:$H$7)</f>
        <v>54091200</v>
      </c>
      <c r="CJH15" s="1">
        <f>LOOKUP($A15,'DMG Tables'!$P$2:$P$35,'DMG Tables'!$O$2:$O$35)*CJH$1*LOOKUP(CJH$1,'DMG Tables'!$G$2:$G$7,'DMG Tables'!$H$2:$H$7)</f>
        <v>54114800</v>
      </c>
      <c r="CJI15" s="1">
        <f>LOOKUP($A15,'DMG Tables'!$P$2:$P$35,'DMG Tables'!$O$2:$O$35)*CJI$1*LOOKUP(CJI$1,'DMG Tables'!$G$2:$G$7,'DMG Tables'!$H$2:$H$7)</f>
        <v>54138400</v>
      </c>
      <c r="CJJ15" s="1">
        <f>LOOKUP($A15,'DMG Tables'!$P$2:$P$35,'DMG Tables'!$O$2:$O$35)*CJJ$1*LOOKUP(CJJ$1,'DMG Tables'!$G$2:$G$7,'DMG Tables'!$H$2:$H$7)</f>
        <v>54162000</v>
      </c>
      <c r="CJK15" s="1">
        <f>LOOKUP($A15,'DMG Tables'!$P$2:$P$35,'DMG Tables'!$O$2:$O$35)*CJK$1*LOOKUP(CJK$1,'DMG Tables'!$G$2:$G$7,'DMG Tables'!$H$2:$H$7)</f>
        <v>54185600</v>
      </c>
      <c r="CJL15" s="1">
        <f>LOOKUP($A15,'DMG Tables'!$P$2:$P$35,'DMG Tables'!$O$2:$O$35)*CJL$1*LOOKUP(CJL$1,'DMG Tables'!$G$2:$G$7,'DMG Tables'!$H$2:$H$7)</f>
        <v>54209200</v>
      </c>
      <c r="CJM15" s="1">
        <f>LOOKUP($A15,'DMG Tables'!$P$2:$P$35,'DMG Tables'!$O$2:$O$35)*CJM$1*LOOKUP(CJM$1,'DMG Tables'!$G$2:$G$7,'DMG Tables'!$H$2:$H$7)</f>
        <v>54232800</v>
      </c>
      <c r="CJN15" s="1">
        <f>LOOKUP($A15,'DMG Tables'!$P$2:$P$35,'DMG Tables'!$O$2:$O$35)*CJN$1*LOOKUP(CJN$1,'DMG Tables'!$G$2:$G$7,'DMG Tables'!$H$2:$H$7)</f>
        <v>54256400</v>
      </c>
      <c r="CJO15" s="1">
        <f>LOOKUP($A15,'DMG Tables'!$P$2:$P$35,'DMG Tables'!$O$2:$O$35)*CJO$1*LOOKUP(CJO$1,'DMG Tables'!$G$2:$G$7,'DMG Tables'!$H$2:$H$7)</f>
        <v>54280000</v>
      </c>
      <c r="CJP15" s="1">
        <f>LOOKUP($A15,'DMG Tables'!$P$2:$P$35,'DMG Tables'!$O$2:$O$35)*CJP$1*LOOKUP(CJP$1,'DMG Tables'!$G$2:$G$7,'DMG Tables'!$H$2:$H$7)</f>
        <v>54303600</v>
      </c>
      <c r="CJQ15" s="1">
        <f>LOOKUP($A15,'DMG Tables'!$P$2:$P$35,'DMG Tables'!$O$2:$O$35)*CJQ$1*LOOKUP(CJQ$1,'DMG Tables'!$G$2:$G$7,'DMG Tables'!$H$2:$H$7)</f>
        <v>54327200</v>
      </c>
      <c r="CJR15" s="1">
        <f>LOOKUP($A15,'DMG Tables'!$P$2:$P$35,'DMG Tables'!$O$2:$O$35)*CJR$1*LOOKUP(CJR$1,'DMG Tables'!$G$2:$G$7,'DMG Tables'!$H$2:$H$7)</f>
        <v>54350800</v>
      </c>
      <c r="CJS15" s="1">
        <f>LOOKUP($A15,'DMG Tables'!$P$2:$P$35,'DMG Tables'!$O$2:$O$35)*CJS$1*LOOKUP(CJS$1,'DMG Tables'!$G$2:$G$7,'DMG Tables'!$H$2:$H$7)</f>
        <v>54374400</v>
      </c>
      <c r="CJT15" s="1">
        <f>LOOKUP($A15,'DMG Tables'!$P$2:$P$35,'DMG Tables'!$O$2:$O$35)*CJT$1*LOOKUP(CJT$1,'DMG Tables'!$G$2:$G$7,'DMG Tables'!$H$2:$H$7)</f>
        <v>54398000</v>
      </c>
      <c r="CJU15" s="1">
        <f>LOOKUP($A15,'DMG Tables'!$P$2:$P$35,'DMG Tables'!$O$2:$O$35)*CJU$1*LOOKUP(CJU$1,'DMG Tables'!$G$2:$G$7,'DMG Tables'!$H$2:$H$7)</f>
        <v>54421600</v>
      </c>
      <c r="CJV15" s="1">
        <f>LOOKUP($A15,'DMG Tables'!$P$2:$P$35,'DMG Tables'!$O$2:$O$35)*CJV$1*LOOKUP(CJV$1,'DMG Tables'!$G$2:$G$7,'DMG Tables'!$H$2:$H$7)</f>
        <v>54445200</v>
      </c>
      <c r="CJW15" s="1">
        <f>LOOKUP($A15,'DMG Tables'!$P$2:$P$35,'DMG Tables'!$O$2:$O$35)*CJW$1*LOOKUP(CJW$1,'DMG Tables'!$G$2:$G$7,'DMG Tables'!$H$2:$H$7)</f>
        <v>54468800</v>
      </c>
      <c r="CJX15" s="1">
        <f>LOOKUP($A15,'DMG Tables'!$P$2:$P$35,'DMG Tables'!$O$2:$O$35)*CJX$1*LOOKUP(CJX$1,'DMG Tables'!$G$2:$G$7,'DMG Tables'!$H$2:$H$7)</f>
        <v>54492400</v>
      </c>
      <c r="CJY15" s="1">
        <f>LOOKUP($A15,'DMG Tables'!$P$2:$P$35,'DMG Tables'!$O$2:$O$35)*CJY$1*LOOKUP(CJY$1,'DMG Tables'!$G$2:$G$7,'DMG Tables'!$H$2:$H$7)</f>
        <v>54516000</v>
      </c>
      <c r="CJZ15" s="1">
        <f>LOOKUP($A15,'DMG Tables'!$P$2:$P$35,'DMG Tables'!$O$2:$O$35)*CJZ$1*LOOKUP(CJZ$1,'DMG Tables'!$G$2:$G$7,'DMG Tables'!$H$2:$H$7)</f>
        <v>54539600</v>
      </c>
      <c r="CKA15" s="1">
        <f>LOOKUP($A15,'DMG Tables'!$P$2:$P$35,'DMG Tables'!$O$2:$O$35)*CKA$1*LOOKUP(CKA$1,'DMG Tables'!$G$2:$G$7,'DMG Tables'!$H$2:$H$7)</f>
        <v>54563200</v>
      </c>
      <c r="CKB15" s="1">
        <f>LOOKUP($A15,'DMG Tables'!$P$2:$P$35,'DMG Tables'!$O$2:$O$35)*CKB$1*LOOKUP(CKB$1,'DMG Tables'!$G$2:$G$7,'DMG Tables'!$H$2:$H$7)</f>
        <v>54586800</v>
      </c>
      <c r="CKC15" s="1">
        <f>LOOKUP($A15,'DMG Tables'!$P$2:$P$35,'DMG Tables'!$O$2:$O$35)*CKC$1*LOOKUP(CKC$1,'DMG Tables'!$G$2:$G$7,'DMG Tables'!$H$2:$H$7)</f>
        <v>54610400</v>
      </c>
      <c r="CKD15" s="1">
        <f>LOOKUP($A15,'DMG Tables'!$P$2:$P$35,'DMG Tables'!$O$2:$O$35)*CKD$1*LOOKUP(CKD$1,'DMG Tables'!$G$2:$G$7,'DMG Tables'!$H$2:$H$7)</f>
        <v>54634000</v>
      </c>
      <c r="CKE15" s="1">
        <f>LOOKUP($A15,'DMG Tables'!$P$2:$P$35,'DMG Tables'!$O$2:$O$35)*CKE$1*LOOKUP(CKE$1,'DMG Tables'!$G$2:$G$7,'DMG Tables'!$H$2:$H$7)</f>
        <v>54657600</v>
      </c>
      <c r="CKF15" s="1">
        <f>LOOKUP($A15,'DMG Tables'!$P$2:$P$35,'DMG Tables'!$O$2:$O$35)*CKF$1*LOOKUP(CKF$1,'DMG Tables'!$G$2:$G$7,'DMG Tables'!$H$2:$H$7)</f>
        <v>54681200</v>
      </c>
      <c r="CKG15" s="1">
        <f>LOOKUP($A15,'DMG Tables'!$P$2:$P$35,'DMG Tables'!$O$2:$O$35)*CKG$1*LOOKUP(CKG$1,'DMG Tables'!$G$2:$G$7,'DMG Tables'!$H$2:$H$7)</f>
        <v>54704800</v>
      </c>
      <c r="CKH15" s="1">
        <f>LOOKUP($A15,'DMG Tables'!$P$2:$P$35,'DMG Tables'!$O$2:$O$35)*CKH$1*LOOKUP(CKH$1,'DMG Tables'!$G$2:$G$7,'DMG Tables'!$H$2:$H$7)</f>
        <v>54728400</v>
      </c>
      <c r="CKI15" s="1">
        <f>LOOKUP($A15,'DMG Tables'!$P$2:$P$35,'DMG Tables'!$O$2:$O$35)*CKI$1*LOOKUP(CKI$1,'DMG Tables'!$G$2:$G$7,'DMG Tables'!$H$2:$H$7)</f>
        <v>54752000</v>
      </c>
      <c r="CKJ15" s="1">
        <f>LOOKUP($A15,'DMG Tables'!$P$2:$P$35,'DMG Tables'!$O$2:$O$35)*CKJ$1*LOOKUP(CKJ$1,'DMG Tables'!$G$2:$G$7,'DMG Tables'!$H$2:$H$7)</f>
        <v>54775600</v>
      </c>
      <c r="CKK15" s="1">
        <f>LOOKUP($A15,'DMG Tables'!$P$2:$P$35,'DMG Tables'!$O$2:$O$35)*CKK$1*LOOKUP(CKK$1,'DMG Tables'!$G$2:$G$7,'DMG Tables'!$H$2:$H$7)</f>
        <v>54799200</v>
      </c>
      <c r="CKL15" s="1">
        <f>LOOKUP($A15,'DMG Tables'!$P$2:$P$35,'DMG Tables'!$O$2:$O$35)*CKL$1*LOOKUP(CKL$1,'DMG Tables'!$G$2:$G$7,'DMG Tables'!$H$2:$H$7)</f>
        <v>54822800</v>
      </c>
      <c r="CKM15" s="1">
        <f>LOOKUP($A15,'DMG Tables'!$P$2:$P$35,'DMG Tables'!$O$2:$O$35)*CKM$1*LOOKUP(CKM$1,'DMG Tables'!$G$2:$G$7,'DMG Tables'!$H$2:$H$7)</f>
        <v>54846400</v>
      </c>
      <c r="CKN15" s="1">
        <f>LOOKUP($A15,'DMG Tables'!$P$2:$P$35,'DMG Tables'!$O$2:$O$35)*CKN$1*LOOKUP(CKN$1,'DMG Tables'!$G$2:$G$7,'DMG Tables'!$H$2:$H$7)</f>
        <v>54870000</v>
      </c>
      <c r="CKO15" s="1">
        <f>LOOKUP($A15,'DMG Tables'!$P$2:$P$35,'DMG Tables'!$O$2:$O$35)*CKO$1*LOOKUP(CKO$1,'DMG Tables'!$G$2:$G$7,'DMG Tables'!$H$2:$H$7)</f>
        <v>54893600</v>
      </c>
      <c r="CKP15" s="1">
        <f>LOOKUP($A15,'DMG Tables'!$P$2:$P$35,'DMG Tables'!$O$2:$O$35)*CKP$1*LOOKUP(CKP$1,'DMG Tables'!$G$2:$G$7,'DMG Tables'!$H$2:$H$7)</f>
        <v>54917200</v>
      </c>
      <c r="CKQ15" s="1">
        <f>LOOKUP($A15,'DMG Tables'!$P$2:$P$35,'DMG Tables'!$O$2:$O$35)*CKQ$1*LOOKUP(CKQ$1,'DMG Tables'!$G$2:$G$7,'DMG Tables'!$H$2:$H$7)</f>
        <v>54940800</v>
      </c>
      <c r="CKR15" s="1">
        <f>LOOKUP($A15,'DMG Tables'!$P$2:$P$35,'DMG Tables'!$O$2:$O$35)*CKR$1*LOOKUP(CKR$1,'DMG Tables'!$G$2:$G$7,'DMG Tables'!$H$2:$H$7)</f>
        <v>54964400</v>
      </c>
      <c r="CKS15" s="1">
        <f>LOOKUP($A15,'DMG Tables'!$P$2:$P$35,'DMG Tables'!$O$2:$O$35)*CKS$1*LOOKUP(CKS$1,'DMG Tables'!$G$2:$G$7,'DMG Tables'!$H$2:$H$7)</f>
        <v>54988000</v>
      </c>
      <c r="CKT15" s="1">
        <f>LOOKUP($A15,'DMG Tables'!$P$2:$P$35,'DMG Tables'!$O$2:$O$35)*CKT$1*LOOKUP(CKT$1,'DMG Tables'!$G$2:$G$7,'DMG Tables'!$H$2:$H$7)</f>
        <v>55011600</v>
      </c>
      <c r="CKU15" s="1">
        <f>LOOKUP($A15,'DMG Tables'!$P$2:$P$35,'DMG Tables'!$O$2:$O$35)*CKU$1*LOOKUP(CKU$1,'DMG Tables'!$G$2:$G$7,'DMG Tables'!$H$2:$H$7)</f>
        <v>55035200</v>
      </c>
      <c r="CKV15" s="1">
        <f>LOOKUP($A15,'DMG Tables'!$P$2:$P$35,'DMG Tables'!$O$2:$O$35)*CKV$1*LOOKUP(CKV$1,'DMG Tables'!$G$2:$G$7,'DMG Tables'!$H$2:$H$7)</f>
        <v>55058800</v>
      </c>
      <c r="CKW15" s="1">
        <f>LOOKUP($A15,'DMG Tables'!$P$2:$P$35,'DMG Tables'!$O$2:$O$35)*CKW$1*LOOKUP(CKW$1,'DMG Tables'!$G$2:$G$7,'DMG Tables'!$H$2:$H$7)</f>
        <v>55082400</v>
      </c>
      <c r="CKX15" s="1">
        <f>LOOKUP($A15,'DMG Tables'!$P$2:$P$35,'DMG Tables'!$O$2:$O$35)*CKX$1*LOOKUP(CKX$1,'DMG Tables'!$G$2:$G$7,'DMG Tables'!$H$2:$H$7)</f>
        <v>55106000</v>
      </c>
      <c r="CKY15" s="1">
        <f>LOOKUP($A15,'DMG Tables'!$P$2:$P$35,'DMG Tables'!$O$2:$O$35)*CKY$1*LOOKUP(CKY$1,'DMG Tables'!$G$2:$G$7,'DMG Tables'!$H$2:$H$7)</f>
        <v>55129600</v>
      </c>
      <c r="CKZ15" s="1">
        <f>LOOKUP($A15,'DMG Tables'!$P$2:$P$35,'DMG Tables'!$O$2:$O$35)*CKZ$1*LOOKUP(CKZ$1,'DMG Tables'!$G$2:$G$7,'DMG Tables'!$H$2:$H$7)</f>
        <v>55153200</v>
      </c>
      <c r="CLA15" s="1">
        <f>LOOKUP($A15,'DMG Tables'!$P$2:$P$35,'DMG Tables'!$O$2:$O$35)*CLA$1*LOOKUP(CLA$1,'DMG Tables'!$G$2:$G$7,'DMG Tables'!$H$2:$H$7)</f>
        <v>55176800</v>
      </c>
      <c r="CLB15" s="1">
        <f>LOOKUP($A15,'DMG Tables'!$P$2:$P$35,'DMG Tables'!$O$2:$O$35)*CLB$1*LOOKUP(CLB$1,'DMG Tables'!$G$2:$G$7,'DMG Tables'!$H$2:$H$7)</f>
        <v>55200400</v>
      </c>
      <c r="CLC15" s="1">
        <f>LOOKUP($A15,'DMG Tables'!$P$2:$P$35,'DMG Tables'!$O$2:$O$35)*CLC$1*LOOKUP(CLC$1,'DMG Tables'!$G$2:$G$7,'DMG Tables'!$H$2:$H$7)</f>
        <v>55224000</v>
      </c>
      <c r="CLD15" s="1">
        <f>LOOKUP($A15,'DMG Tables'!$P$2:$P$35,'DMG Tables'!$O$2:$O$35)*CLD$1*LOOKUP(CLD$1,'DMG Tables'!$G$2:$G$7,'DMG Tables'!$H$2:$H$7)</f>
        <v>55247600</v>
      </c>
      <c r="CLE15" s="1">
        <f>LOOKUP($A15,'DMG Tables'!$P$2:$P$35,'DMG Tables'!$O$2:$O$35)*CLE$1*LOOKUP(CLE$1,'DMG Tables'!$G$2:$G$7,'DMG Tables'!$H$2:$H$7)</f>
        <v>55271200</v>
      </c>
      <c r="CLF15" s="1">
        <f>LOOKUP($A15,'DMG Tables'!$P$2:$P$35,'DMG Tables'!$O$2:$O$35)*CLF$1*LOOKUP(CLF$1,'DMG Tables'!$G$2:$G$7,'DMG Tables'!$H$2:$H$7)</f>
        <v>55294800</v>
      </c>
      <c r="CLG15" s="1">
        <f>LOOKUP($A15,'DMG Tables'!$P$2:$P$35,'DMG Tables'!$O$2:$O$35)*CLG$1*LOOKUP(CLG$1,'DMG Tables'!$G$2:$G$7,'DMG Tables'!$H$2:$H$7)</f>
        <v>55318400</v>
      </c>
      <c r="CLH15" s="1">
        <f>LOOKUP($A15,'DMG Tables'!$P$2:$P$35,'DMG Tables'!$O$2:$O$35)*CLH$1*LOOKUP(CLH$1,'DMG Tables'!$G$2:$G$7,'DMG Tables'!$H$2:$H$7)</f>
        <v>55342000</v>
      </c>
      <c r="CLI15" s="1">
        <f>LOOKUP($A15,'DMG Tables'!$P$2:$P$35,'DMG Tables'!$O$2:$O$35)*CLI$1*LOOKUP(CLI$1,'DMG Tables'!$G$2:$G$7,'DMG Tables'!$H$2:$H$7)</f>
        <v>55365600</v>
      </c>
      <c r="CLJ15" s="1">
        <f>LOOKUP($A15,'DMG Tables'!$P$2:$P$35,'DMG Tables'!$O$2:$O$35)*CLJ$1*LOOKUP(CLJ$1,'DMG Tables'!$G$2:$G$7,'DMG Tables'!$H$2:$H$7)</f>
        <v>55389200</v>
      </c>
      <c r="CLK15" s="1">
        <f>LOOKUP($A15,'DMG Tables'!$P$2:$P$35,'DMG Tables'!$O$2:$O$35)*CLK$1*LOOKUP(CLK$1,'DMG Tables'!$G$2:$G$7,'DMG Tables'!$H$2:$H$7)</f>
        <v>55412800</v>
      </c>
      <c r="CLL15" s="1">
        <f>LOOKUP($A15,'DMG Tables'!$P$2:$P$35,'DMG Tables'!$O$2:$O$35)*CLL$1*LOOKUP(CLL$1,'DMG Tables'!$G$2:$G$7,'DMG Tables'!$H$2:$H$7)</f>
        <v>55436400</v>
      </c>
      <c r="CLM15" s="1">
        <f>LOOKUP($A15,'DMG Tables'!$P$2:$P$35,'DMG Tables'!$O$2:$O$35)*CLM$1*LOOKUP(CLM$1,'DMG Tables'!$G$2:$G$7,'DMG Tables'!$H$2:$H$7)</f>
        <v>55460000</v>
      </c>
      <c r="CLN15" s="1">
        <f>LOOKUP($A15,'DMG Tables'!$P$2:$P$35,'DMG Tables'!$O$2:$O$35)*CLN$1*LOOKUP(CLN$1,'DMG Tables'!$G$2:$G$7,'DMG Tables'!$H$2:$H$7)</f>
        <v>55483600</v>
      </c>
      <c r="CLO15" s="1">
        <f>LOOKUP($A15,'DMG Tables'!$P$2:$P$35,'DMG Tables'!$O$2:$O$35)*CLO$1*LOOKUP(CLO$1,'DMG Tables'!$G$2:$G$7,'DMG Tables'!$H$2:$H$7)</f>
        <v>55507200</v>
      </c>
      <c r="CLP15" s="1">
        <f>LOOKUP($A15,'DMG Tables'!$P$2:$P$35,'DMG Tables'!$O$2:$O$35)*CLP$1*LOOKUP(CLP$1,'DMG Tables'!$G$2:$G$7,'DMG Tables'!$H$2:$H$7)</f>
        <v>55530800</v>
      </c>
      <c r="CLQ15" s="1">
        <f>LOOKUP($A15,'DMG Tables'!$P$2:$P$35,'DMG Tables'!$O$2:$O$35)*CLQ$1*LOOKUP(CLQ$1,'DMG Tables'!$G$2:$G$7,'DMG Tables'!$H$2:$H$7)</f>
        <v>55554400</v>
      </c>
      <c r="CLR15" s="1">
        <f>LOOKUP($A15,'DMG Tables'!$P$2:$P$35,'DMG Tables'!$O$2:$O$35)*CLR$1*LOOKUP(CLR$1,'DMG Tables'!$G$2:$G$7,'DMG Tables'!$H$2:$H$7)</f>
        <v>55578000</v>
      </c>
      <c r="CLS15" s="1">
        <f>LOOKUP($A15,'DMG Tables'!$P$2:$P$35,'DMG Tables'!$O$2:$O$35)*CLS$1*LOOKUP(CLS$1,'DMG Tables'!$G$2:$G$7,'DMG Tables'!$H$2:$H$7)</f>
        <v>55601600</v>
      </c>
      <c r="CLT15" s="1">
        <f>LOOKUP($A15,'DMG Tables'!$P$2:$P$35,'DMG Tables'!$O$2:$O$35)*CLT$1*LOOKUP(CLT$1,'DMG Tables'!$G$2:$G$7,'DMG Tables'!$H$2:$H$7)</f>
        <v>55625200</v>
      </c>
      <c r="CLU15" s="1">
        <f>LOOKUP($A15,'DMG Tables'!$P$2:$P$35,'DMG Tables'!$O$2:$O$35)*CLU$1*LOOKUP(CLU$1,'DMG Tables'!$G$2:$G$7,'DMG Tables'!$H$2:$H$7)</f>
        <v>55648800</v>
      </c>
      <c r="CLV15" s="1">
        <f>LOOKUP($A15,'DMG Tables'!$P$2:$P$35,'DMG Tables'!$O$2:$O$35)*CLV$1*LOOKUP(CLV$1,'DMG Tables'!$G$2:$G$7,'DMG Tables'!$H$2:$H$7)</f>
        <v>55672400</v>
      </c>
      <c r="CLW15" s="1">
        <f>LOOKUP($A15,'DMG Tables'!$P$2:$P$35,'DMG Tables'!$O$2:$O$35)*CLW$1*LOOKUP(CLW$1,'DMG Tables'!$G$2:$G$7,'DMG Tables'!$H$2:$H$7)</f>
        <v>55696000</v>
      </c>
      <c r="CLX15" s="1">
        <f>LOOKUP($A15,'DMG Tables'!$P$2:$P$35,'DMG Tables'!$O$2:$O$35)*CLX$1*LOOKUP(CLX$1,'DMG Tables'!$G$2:$G$7,'DMG Tables'!$H$2:$H$7)</f>
        <v>55719600</v>
      </c>
      <c r="CLY15" s="1">
        <f>LOOKUP($A15,'DMG Tables'!$P$2:$P$35,'DMG Tables'!$O$2:$O$35)*CLY$1*LOOKUP(CLY$1,'DMG Tables'!$G$2:$G$7,'DMG Tables'!$H$2:$H$7)</f>
        <v>55743200</v>
      </c>
      <c r="CLZ15" s="1">
        <f>LOOKUP($A15,'DMG Tables'!$P$2:$P$35,'DMG Tables'!$O$2:$O$35)*CLZ$1*LOOKUP(CLZ$1,'DMG Tables'!$G$2:$G$7,'DMG Tables'!$H$2:$H$7)</f>
        <v>55766800</v>
      </c>
      <c r="CMA15" s="1">
        <f>LOOKUP($A15,'DMG Tables'!$P$2:$P$35,'DMG Tables'!$O$2:$O$35)*CMA$1*LOOKUP(CMA$1,'DMG Tables'!$G$2:$G$7,'DMG Tables'!$H$2:$H$7)</f>
        <v>55790400</v>
      </c>
      <c r="CMB15" s="1">
        <f>LOOKUP($A15,'DMG Tables'!$P$2:$P$35,'DMG Tables'!$O$2:$O$35)*CMB$1*LOOKUP(CMB$1,'DMG Tables'!$G$2:$G$7,'DMG Tables'!$H$2:$H$7)</f>
        <v>55814000</v>
      </c>
      <c r="CMC15" s="1">
        <f>LOOKUP($A15,'DMG Tables'!$P$2:$P$35,'DMG Tables'!$O$2:$O$35)*CMC$1*LOOKUP(CMC$1,'DMG Tables'!$G$2:$G$7,'DMG Tables'!$H$2:$H$7)</f>
        <v>55837600</v>
      </c>
      <c r="CMD15" s="1">
        <f>LOOKUP($A15,'DMG Tables'!$P$2:$P$35,'DMG Tables'!$O$2:$O$35)*CMD$1*LOOKUP(CMD$1,'DMG Tables'!$G$2:$G$7,'DMG Tables'!$H$2:$H$7)</f>
        <v>55861200</v>
      </c>
      <c r="CME15" s="1">
        <f>LOOKUP($A15,'DMG Tables'!$P$2:$P$35,'DMG Tables'!$O$2:$O$35)*CME$1*LOOKUP(CME$1,'DMG Tables'!$G$2:$G$7,'DMG Tables'!$H$2:$H$7)</f>
        <v>55884800</v>
      </c>
      <c r="CMF15" s="1">
        <f>LOOKUP($A15,'DMG Tables'!$P$2:$P$35,'DMG Tables'!$O$2:$O$35)*CMF$1*LOOKUP(CMF$1,'DMG Tables'!$G$2:$G$7,'DMG Tables'!$H$2:$H$7)</f>
        <v>55908400</v>
      </c>
      <c r="CMG15" s="1">
        <f>LOOKUP($A15,'DMG Tables'!$P$2:$P$35,'DMG Tables'!$O$2:$O$35)*CMG$1*LOOKUP(CMG$1,'DMG Tables'!$G$2:$G$7,'DMG Tables'!$H$2:$H$7)</f>
        <v>55932000</v>
      </c>
      <c r="CMH15" s="1">
        <f>LOOKUP($A15,'DMG Tables'!$P$2:$P$35,'DMG Tables'!$O$2:$O$35)*CMH$1*LOOKUP(CMH$1,'DMG Tables'!$G$2:$G$7,'DMG Tables'!$H$2:$H$7)</f>
        <v>55955600</v>
      </c>
      <c r="CMI15" s="1">
        <f>LOOKUP($A15,'DMG Tables'!$P$2:$P$35,'DMG Tables'!$O$2:$O$35)*CMI$1*LOOKUP(CMI$1,'DMG Tables'!$G$2:$G$7,'DMG Tables'!$H$2:$H$7)</f>
        <v>55979200</v>
      </c>
      <c r="CMJ15" s="1">
        <f>LOOKUP($A15,'DMG Tables'!$P$2:$P$35,'DMG Tables'!$O$2:$O$35)*CMJ$1*LOOKUP(CMJ$1,'DMG Tables'!$G$2:$G$7,'DMG Tables'!$H$2:$H$7)</f>
        <v>56002800</v>
      </c>
      <c r="CMK15" s="1">
        <f>LOOKUP($A15,'DMG Tables'!$P$2:$P$35,'DMG Tables'!$O$2:$O$35)*CMK$1*LOOKUP(CMK$1,'DMG Tables'!$G$2:$G$7,'DMG Tables'!$H$2:$H$7)</f>
        <v>56026400</v>
      </c>
      <c r="CML15" s="1">
        <f>LOOKUP($A15,'DMG Tables'!$P$2:$P$35,'DMG Tables'!$O$2:$O$35)*CML$1*LOOKUP(CML$1,'DMG Tables'!$G$2:$G$7,'DMG Tables'!$H$2:$H$7)</f>
        <v>56050000</v>
      </c>
      <c r="CMM15" s="1">
        <f>LOOKUP($A15,'DMG Tables'!$P$2:$P$35,'DMG Tables'!$O$2:$O$35)*CMM$1*LOOKUP(CMM$1,'DMG Tables'!$G$2:$G$7,'DMG Tables'!$H$2:$H$7)</f>
        <v>56073600</v>
      </c>
      <c r="CMN15" s="1">
        <f>LOOKUP($A15,'DMG Tables'!$P$2:$P$35,'DMG Tables'!$O$2:$O$35)*CMN$1*LOOKUP(CMN$1,'DMG Tables'!$G$2:$G$7,'DMG Tables'!$H$2:$H$7)</f>
        <v>56097200</v>
      </c>
      <c r="CMO15" s="1">
        <f>LOOKUP($A15,'DMG Tables'!$P$2:$P$35,'DMG Tables'!$O$2:$O$35)*CMO$1*LOOKUP(CMO$1,'DMG Tables'!$G$2:$G$7,'DMG Tables'!$H$2:$H$7)</f>
        <v>56120800</v>
      </c>
      <c r="CMP15" s="1">
        <f>LOOKUP($A15,'DMG Tables'!$P$2:$P$35,'DMG Tables'!$O$2:$O$35)*CMP$1*LOOKUP(CMP$1,'DMG Tables'!$G$2:$G$7,'DMG Tables'!$H$2:$H$7)</f>
        <v>56144400</v>
      </c>
      <c r="CMQ15" s="1">
        <f>LOOKUP($A15,'DMG Tables'!$P$2:$P$35,'DMG Tables'!$O$2:$O$35)*CMQ$1*LOOKUP(CMQ$1,'DMG Tables'!$G$2:$G$7,'DMG Tables'!$H$2:$H$7)</f>
        <v>56168000</v>
      </c>
      <c r="CMR15" s="1">
        <f>LOOKUP($A15,'DMG Tables'!$P$2:$P$35,'DMG Tables'!$O$2:$O$35)*CMR$1*LOOKUP(CMR$1,'DMG Tables'!$G$2:$G$7,'DMG Tables'!$H$2:$H$7)</f>
        <v>56191600</v>
      </c>
      <c r="CMS15" s="1">
        <f>LOOKUP($A15,'DMG Tables'!$P$2:$P$35,'DMG Tables'!$O$2:$O$35)*CMS$1*LOOKUP(CMS$1,'DMG Tables'!$G$2:$G$7,'DMG Tables'!$H$2:$H$7)</f>
        <v>56215200</v>
      </c>
      <c r="CMT15" s="1">
        <f>LOOKUP($A15,'DMG Tables'!$P$2:$P$35,'DMG Tables'!$O$2:$O$35)*CMT$1*LOOKUP(CMT$1,'DMG Tables'!$G$2:$G$7,'DMG Tables'!$H$2:$H$7)</f>
        <v>56238800</v>
      </c>
      <c r="CMU15" s="1">
        <f>LOOKUP($A15,'DMG Tables'!$P$2:$P$35,'DMG Tables'!$O$2:$O$35)*CMU$1*LOOKUP(CMU$1,'DMG Tables'!$G$2:$G$7,'DMG Tables'!$H$2:$H$7)</f>
        <v>56262400</v>
      </c>
      <c r="CMV15" s="1">
        <f>LOOKUP($A15,'DMG Tables'!$P$2:$P$35,'DMG Tables'!$O$2:$O$35)*CMV$1*LOOKUP(CMV$1,'DMG Tables'!$G$2:$G$7,'DMG Tables'!$H$2:$H$7)</f>
        <v>56286000</v>
      </c>
      <c r="CMW15" s="1">
        <f>LOOKUP($A15,'DMG Tables'!$P$2:$P$35,'DMG Tables'!$O$2:$O$35)*CMW$1*LOOKUP(CMW$1,'DMG Tables'!$G$2:$G$7,'DMG Tables'!$H$2:$H$7)</f>
        <v>56309600</v>
      </c>
      <c r="CMX15" s="1">
        <f>LOOKUP($A15,'DMG Tables'!$P$2:$P$35,'DMG Tables'!$O$2:$O$35)*CMX$1*LOOKUP(CMX$1,'DMG Tables'!$G$2:$G$7,'DMG Tables'!$H$2:$H$7)</f>
        <v>56333200</v>
      </c>
      <c r="CMY15" s="1">
        <f>LOOKUP($A15,'DMG Tables'!$P$2:$P$35,'DMG Tables'!$O$2:$O$35)*CMY$1*LOOKUP(CMY$1,'DMG Tables'!$G$2:$G$7,'DMG Tables'!$H$2:$H$7)</f>
        <v>56356800</v>
      </c>
      <c r="CMZ15" s="1">
        <f>LOOKUP($A15,'DMG Tables'!$P$2:$P$35,'DMG Tables'!$O$2:$O$35)*CMZ$1*LOOKUP(CMZ$1,'DMG Tables'!$G$2:$G$7,'DMG Tables'!$H$2:$H$7)</f>
        <v>56380400</v>
      </c>
      <c r="CNA15" s="1">
        <f>LOOKUP($A15,'DMG Tables'!$P$2:$P$35,'DMG Tables'!$O$2:$O$35)*CNA$1*LOOKUP(CNA$1,'DMG Tables'!$G$2:$G$7,'DMG Tables'!$H$2:$H$7)</f>
        <v>56404000</v>
      </c>
      <c r="CNB15" s="1">
        <f>LOOKUP($A15,'DMG Tables'!$P$2:$P$35,'DMG Tables'!$O$2:$O$35)*CNB$1*LOOKUP(CNB$1,'DMG Tables'!$G$2:$G$7,'DMG Tables'!$H$2:$H$7)</f>
        <v>56427600</v>
      </c>
      <c r="CNC15" s="1">
        <f>LOOKUP($A15,'DMG Tables'!$P$2:$P$35,'DMG Tables'!$O$2:$O$35)*CNC$1*LOOKUP(CNC$1,'DMG Tables'!$G$2:$G$7,'DMG Tables'!$H$2:$H$7)</f>
        <v>56451200</v>
      </c>
      <c r="CND15" s="1">
        <f>LOOKUP($A15,'DMG Tables'!$P$2:$P$35,'DMG Tables'!$O$2:$O$35)*CND$1*LOOKUP(CND$1,'DMG Tables'!$G$2:$G$7,'DMG Tables'!$H$2:$H$7)</f>
        <v>56474800</v>
      </c>
      <c r="CNE15" s="1">
        <f>LOOKUP($A15,'DMG Tables'!$P$2:$P$35,'DMG Tables'!$O$2:$O$35)*CNE$1*LOOKUP(CNE$1,'DMG Tables'!$G$2:$G$7,'DMG Tables'!$H$2:$H$7)</f>
        <v>56498400</v>
      </c>
      <c r="CNF15" s="1">
        <f>LOOKUP($A15,'DMG Tables'!$P$2:$P$35,'DMG Tables'!$O$2:$O$35)*CNF$1*LOOKUP(CNF$1,'DMG Tables'!$G$2:$G$7,'DMG Tables'!$H$2:$H$7)</f>
        <v>56522000</v>
      </c>
      <c r="CNG15" s="1">
        <f>LOOKUP($A15,'DMG Tables'!$P$2:$P$35,'DMG Tables'!$O$2:$O$35)*CNG$1*LOOKUP(CNG$1,'DMG Tables'!$G$2:$G$7,'DMG Tables'!$H$2:$H$7)</f>
        <v>56545600</v>
      </c>
      <c r="CNH15" s="1">
        <f>LOOKUP($A15,'DMG Tables'!$P$2:$P$35,'DMG Tables'!$O$2:$O$35)*CNH$1*LOOKUP(CNH$1,'DMG Tables'!$G$2:$G$7,'DMG Tables'!$H$2:$H$7)</f>
        <v>56569200</v>
      </c>
      <c r="CNI15" s="1">
        <f>LOOKUP($A15,'DMG Tables'!$P$2:$P$35,'DMG Tables'!$O$2:$O$35)*CNI$1*LOOKUP(CNI$1,'DMG Tables'!$G$2:$G$7,'DMG Tables'!$H$2:$H$7)</f>
        <v>56592800</v>
      </c>
      <c r="CNJ15" s="1">
        <f>LOOKUP($A15,'DMG Tables'!$P$2:$P$35,'DMG Tables'!$O$2:$O$35)*CNJ$1*LOOKUP(CNJ$1,'DMG Tables'!$G$2:$G$7,'DMG Tables'!$H$2:$H$7)</f>
        <v>56616400</v>
      </c>
      <c r="CNK15" s="1">
        <f>LOOKUP($A15,'DMG Tables'!$P$2:$P$35,'DMG Tables'!$O$2:$O$35)*CNK$1*LOOKUP(CNK$1,'DMG Tables'!$G$2:$G$7,'DMG Tables'!$H$2:$H$7)</f>
        <v>56640000</v>
      </c>
      <c r="CNL15" s="1">
        <f>LOOKUP($A15,'DMG Tables'!$P$2:$P$35,'DMG Tables'!$O$2:$O$35)*CNL$1*LOOKUP(CNL$1,'DMG Tables'!$G$2:$G$7,'DMG Tables'!$H$2:$H$7)</f>
        <v>56663600</v>
      </c>
      <c r="CNM15" s="1">
        <f>LOOKUP($A15,'DMG Tables'!$P$2:$P$35,'DMG Tables'!$O$2:$O$35)*CNM$1*LOOKUP(CNM$1,'DMG Tables'!$G$2:$G$7,'DMG Tables'!$H$2:$H$7)</f>
        <v>56687200</v>
      </c>
      <c r="CNN15" s="1">
        <f>LOOKUP($A15,'DMG Tables'!$P$2:$P$35,'DMG Tables'!$O$2:$O$35)*CNN$1*LOOKUP(CNN$1,'DMG Tables'!$G$2:$G$7,'DMG Tables'!$H$2:$H$7)</f>
        <v>56710800</v>
      </c>
      <c r="CNO15" s="1">
        <f>LOOKUP($A15,'DMG Tables'!$P$2:$P$35,'DMG Tables'!$O$2:$O$35)*CNO$1*LOOKUP(CNO$1,'DMG Tables'!$G$2:$G$7,'DMG Tables'!$H$2:$H$7)</f>
        <v>56734400</v>
      </c>
      <c r="CNP15" s="1">
        <f>LOOKUP($A15,'DMG Tables'!$P$2:$P$35,'DMG Tables'!$O$2:$O$35)*CNP$1*LOOKUP(CNP$1,'DMG Tables'!$G$2:$G$7,'DMG Tables'!$H$2:$H$7)</f>
        <v>56758000</v>
      </c>
      <c r="CNQ15" s="1">
        <f>LOOKUP($A15,'DMG Tables'!$P$2:$P$35,'DMG Tables'!$O$2:$O$35)*CNQ$1*LOOKUP(CNQ$1,'DMG Tables'!$G$2:$G$7,'DMG Tables'!$H$2:$H$7)</f>
        <v>56781600</v>
      </c>
      <c r="CNR15" s="1">
        <f>LOOKUP($A15,'DMG Tables'!$P$2:$P$35,'DMG Tables'!$O$2:$O$35)*CNR$1*LOOKUP(CNR$1,'DMG Tables'!$G$2:$G$7,'DMG Tables'!$H$2:$H$7)</f>
        <v>56805200</v>
      </c>
      <c r="CNS15" s="1">
        <f>LOOKUP($A15,'DMG Tables'!$P$2:$P$35,'DMG Tables'!$O$2:$O$35)*CNS$1*LOOKUP(CNS$1,'DMG Tables'!$G$2:$G$7,'DMG Tables'!$H$2:$H$7)</f>
        <v>56828800</v>
      </c>
      <c r="CNT15" s="1">
        <f>LOOKUP($A15,'DMG Tables'!$P$2:$P$35,'DMG Tables'!$O$2:$O$35)*CNT$1*LOOKUP(CNT$1,'DMG Tables'!$G$2:$G$7,'DMG Tables'!$H$2:$H$7)</f>
        <v>56852400</v>
      </c>
      <c r="CNU15" s="1">
        <f>LOOKUP($A15,'DMG Tables'!$P$2:$P$35,'DMG Tables'!$O$2:$O$35)*CNU$1*LOOKUP(CNU$1,'DMG Tables'!$G$2:$G$7,'DMG Tables'!$H$2:$H$7)</f>
        <v>56876000</v>
      </c>
      <c r="CNV15" s="1">
        <f>LOOKUP($A15,'DMG Tables'!$P$2:$P$35,'DMG Tables'!$O$2:$O$35)*CNV$1*LOOKUP(CNV$1,'DMG Tables'!$G$2:$G$7,'DMG Tables'!$H$2:$H$7)</f>
        <v>56899600</v>
      </c>
      <c r="CNW15" s="1">
        <f>LOOKUP($A15,'DMG Tables'!$P$2:$P$35,'DMG Tables'!$O$2:$O$35)*CNW$1*LOOKUP(CNW$1,'DMG Tables'!$G$2:$G$7,'DMG Tables'!$H$2:$H$7)</f>
        <v>56923200</v>
      </c>
      <c r="CNX15" s="1">
        <f>LOOKUP($A15,'DMG Tables'!$P$2:$P$35,'DMG Tables'!$O$2:$O$35)*CNX$1*LOOKUP(CNX$1,'DMG Tables'!$G$2:$G$7,'DMG Tables'!$H$2:$H$7)</f>
        <v>56946800</v>
      </c>
      <c r="CNY15" s="1">
        <f>LOOKUP($A15,'DMG Tables'!$P$2:$P$35,'DMG Tables'!$O$2:$O$35)*CNY$1*LOOKUP(CNY$1,'DMG Tables'!$G$2:$G$7,'DMG Tables'!$H$2:$H$7)</f>
        <v>56970400</v>
      </c>
      <c r="CNZ15" s="1">
        <f>LOOKUP($A15,'DMG Tables'!$P$2:$P$35,'DMG Tables'!$O$2:$O$35)*CNZ$1*LOOKUP(CNZ$1,'DMG Tables'!$G$2:$G$7,'DMG Tables'!$H$2:$H$7)</f>
        <v>56994000</v>
      </c>
      <c r="COA15" s="1">
        <f>LOOKUP($A15,'DMG Tables'!$P$2:$P$35,'DMG Tables'!$O$2:$O$35)*COA$1*LOOKUP(COA$1,'DMG Tables'!$G$2:$G$7,'DMG Tables'!$H$2:$H$7)</f>
        <v>57017600</v>
      </c>
      <c r="COB15" s="1">
        <f>LOOKUP($A15,'DMG Tables'!$P$2:$P$35,'DMG Tables'!$O$2:$O$35)*COB$1*LOOKUP(COB$1,'DMG Tables'!$G$2:$G$7,'DMG Tables'!$H$2:$H$7)</f>
        <v>57041200</v>
      </c>
      <c r="COC15" s="1">
        <f>LOOKUP($A15,'DMG Tables'!$P$2:$P$35,'DMG Tables'!$O$2:$O$35)*COC$1*LOOKUP(COC$1,'DMG Tables'!$G$2:$G$7,'DMG Tables'!$H$2:$H$7)</f>
        <v>57064800</v>
      </c>
      <c r="COD15" s="1">
        <f>LOOKUP($A15,'DMG Tables'!$P$2:$P$35,'DMG Tables'!$O$2:$O$35)*COD$1*LOOKUP(COD$1,'DMG Tables'!$G$2:$G$7,'DMG Tables'!$H$2:$H$7)</f>
        <v>57088400</v>
      </c>
      <c r="COE15" s="1">
        <f>LOOKUP($A15,'DMG Tables'!$P$2:$P$35,'DMG Tables'!$O$2:$O$35)*COE$1*LOOKUP(COE$1,'DMG Tables'!$G$2:$G$7,'DMG Tables'!$H$2:$H$7)</f>
        <v>57112000</v>
      </c>
      <c r="COF15" s="1">
        <f>LOOKUP($A15,'DMG Tables'!$P$2:$P$35,'DMG Tables'!$O$2:$O$35)*COF$1*LOOKUP(COF$1,'DMG Tables'!$G$2:$G$7,'DMG Tables'!$H$2:$H$7)</f>
        <v>57135600</v>
      </c>
      <c r="COG15" s="1">
        <f>LOOKUP($A15,'DMG Tables'!$P$2:$P$35,'DMG Tables'!$O$2:$O$35)*COG$1*LOOKUP(COG$1,'DMG Tables'!$G$2:$G$7,'DMG Tables'!$H$2:$H$7)</f>
        <v>57159200</v>
      </c>
      <c r="COH15" s="1">
        <f>LOOKUP($A15,'DMG Tables'!$P$2:$P$35,'DMG Tables'!$O$2:$O$35)*COH$1*LOOKUP(COH$1,'DMG Tables'!$G$2:$G$7,'DMG Tables'!$H$2:$H$7)</f>
        <v>57182800</v>
      </c>
      <c r="COI15" s="1">
        <f>LOOKUP($A15,'DMG Tables'!$P$2:$P$35,'DMG Tables'!$O$2:$O$35)*COI$1*LOOKUP(COI$1,'DMG Tables'!$G$2:$G$7,'DMG Tables'!$H$2:$H$7)</f>
        <v>57206400</v>
      </c>
      <c r="COJ15" s="1">
        <f>LOOKUP($A15,'DMG Tables'!$P$2:$P$35,'DMG Tables'!$O$2:$O$35)*COJ$1*LOOKUP(COJ$1,'DMG Tables'!$G$2:$G$7,'DMG Tables'!$H$2:$H$7)</f>
        <v>57230000</v>
      </c>
      <c r="COK15" s="1">
        <f>LOOKUP($A15,'DMG Tables'!$P$2:$P$35,'DMG Tables'!$O$2:$O$35)*COK$1*LOOKUP(COK$1,'DMG Tables'!$G$2:$G$7,'DMG Tables'!$H$2:$H$7)</f>
        <v>57253600</v>
      </c>
      <c r="COL15" s="1">
        <f>LOOKUP($A15,'DMG Tables'!$P$2:$P$35,'DMG Tables'!$O$2:$O$35)*COL$1*LOOKUP(COL$1,'DMG Tables'!$G$2:$G$7,'DMG Tables'!$H$2:$H$7)</f>
        <v>57277200</v>
      </c>
      <c r="COM15" s="1">
        <f>LOOKUP($A15,'DMG Tables'!$P$2:$P$35,'DMG Tables'!$O$2:$O$35)*COM$1*LOOKUP(COM$1,'DMG Tables'!$G$2:$G$7,'DMG Tables'!$H$2:$H$7)</f>
        <v>57300800</v>
      </c>
      <c r="CON15" s="1">
        <f>LOOKUP($A15,'DMG Tables'!$P$2:$P$35,'DMG Tables'!$O$2:$O$35)*CON$1*LOOKUP(CON$1,'DMG Tables'!$G$2:$G$7,'DMG Tables'!$H$2:$H$7)</f>
        <v>57324400</v>
      </c>
      <c r="COO15" s="1">
        <f>LOOKUP($A15,'DMG Tables'!$P$2:$P$35,'DMG Tables'!$O$2:$O$35)*COO$1*LOOKUP(COO$1,'DMG Tables'!$G$2:$G$7,'DMG Tables'!$H$2:$H$7)</f>
        <v>57348000</v>
      </c>
      <c r="COP15" s="1">
        <f>LOOKUP($A15,'DMG Tables'!$P$2:$P$35,'DMG Tables'!$O$2:$O$35)*COP$1*LOOKUP(COP$1,'DMG Tables'!$G$2:$G$7,'DMG Tables'!$H$2:$H$7)</f>
        <v>57371600</v>
      </c>
      <c r="COQ15" s="1">
        <f>LOOKUP($A15,'DMG Tables'!$P$2:$P$35,'DMG Tables'!$O$2:$O$35)*COQ$1*LOOKUP(COQ$1,'DMG Tables'!$G$2:$G$7,'DMG Tables'!$H$2:$H$7)</f>
        <v>57395200</v>
      </c>
      <c r="COR15" s="1">
        <f>LOOKUP($A15,'DMG Tables'!$P$2:$P$35,'DMG Tables'!$O$2:$O$35)*COR$1*LOOKUP(COR$1,'DMG Tables'!$G$2:$G$7,'DMG Tables'!$H$2:$H$7)</f>
        <v>57418800</v>
      </c>
      <c r="COS15" s="1">
        <f>LOOKUP($A15,'DMG Tables'!$P$2:$P$35,'DMG Tables'!$O$2:$O$35)*COS$1*LOOKUP(COS$1,'DMG Tables'!$G$2:$G$7,'DMG Tables'!$H$2:$H$7)</f>
        <v>57442400</v>
      </c>
      <c r="COT15" s="1">
        <f>LOOKUP($A15,'DMG Tables'!$P$2:$P$35,'DMG Tables'!$O$2:$O$35)*COT$1*LOOKUP(COT$1,'DMG Tables'!$G$2:$G$7,'DMG Tables'!$H$2:$H$7)</f>
        <v>57466000</v>
      </c>
      <c r="COU15" s="1">
        <f>LOOKUP($A15,'DMG Tables'!$P$2:$P$35,'DMG Tables'!$O$2:$O$35)*COU$1*LOOKUP(COU$1,'DMG Tables'!$G$2:$G$7,'DMG Tables'!$H$2:$H$7)</f>
        <v>57489600</v>
      </c>
      <c r="COV15" s="1">
        <f>LOOKUP($A15,'DMG Tables'!$P$2:$P$35,'DMG Tables'!$O$2:$O$35)*COV$1*LOOKUP(COV$1,'DMG Tables'!$G$2:$G$7,'DMG Tables'!$H$2:$H$7)</f>
        <v>57513200</v>
      </c>
      <c r="COW15" s="1">
        <f>LOOKUP($A15,'DMG Tables'!$P$2:$P$35,'DMG Tables'!$O$2:$O$35)*COW$1*LOOKUP(COW$1,'DMG Tables'!$G$2:$G$7,'DMG Tables'!$H$2:$H$7)</f>
        <v>57536800</v>
      </c>
      <c r="COX15" s="1">
        <f>LOOKUP($A15,'DMG Tables'!$P$2:$P$35,'DMG Tables'!$O$2:$O$35)*COX$1*LOOKUP(COX$1,'DMG Tables'!$G$2:$G$7,'DMG Tables'!$H$2:$H$7)</f>
        <v>57560400</v>
      </c>
      <c r="COY15" s="1">
        <f>LOOKUP($A15,'DMG Tables'!$P$2:$P$35,'DMG Tables'!$O$2:$O$35)*COY$1*LOOKUP(COY$1,'DMG Tables'!$G$2:$G$7,'DMG Tables'!$H$2:$H$7)</f>
        <v>57584000</v>
      </c>
      <c r="COZ15" s="1">
        <f>LOOKUP($A15,'DMG Tables'!$P$2:$P$35,'DMG Tables'!$O$2:$O$35)*COZ$1*LOOKUP(COZ$1,'DMG Tables'!$G$2:$G$7,'DMG Tables'!$H$2:$H$7)</f>
        <v>57607600</v>
      </c>
      <c r="CPA15" s="1">
        <f>LOOKUP($A15,'DMG Tables'!$P$2:$P$35,'DMG Tables'!$O$2:$O$35)*CPA$1*LOOKUP(CPA$1,'DMG Tables'!$G$2:$G$7,'DMG Tables'!$H$2:$H$7)</f>
        <v>57631200</v>
      </c>
      <c r="CPB15" s="1">
        <f>LOOKUP($A15,'DMG Tables'!$P$2:$P$35,'DMG Tables'!$O$2:$O$35)*CPB$1*LOOKUP(CPB$1,'DMG Tables'!$G$2:$G$7,'DMG Tables'!$H$2:$H$7)</f>
        <v>57654800</v>
      </c>
      <c r="CPC15" s="1">
        <f>LOOKUP($A15,'DMG Tables'!$P$2:$P$35,'DMG Tables'!$O$2:$O$35)*CPC$1*LOOKUP(CPC$1,'DMG Tables'!$G$2:$G$7,'DMG Tables'!$H$2:$H$7)</f>
        <v>57678400</v>
      </c>
      <c r="CPD15" s="1">
        <f>LOOKUP($A15,'DMG Tables'!$P$2:$P$35,'DMG Tables'!$O$2:$O$35)*CPD$1*LOOKUP(CPD$1,'DMG Tables'!$G$2:$G$7,'DMG Tables'!$H$2:$H$7)</f>
        <v>57702000</v>
      </c>
      <c r="CPE15" s="1">
        <f>LOOKUP($A15,'DMG Tables'!$P$2:$P$35,'DMG Tables'!$O$2:$O$35)*CPE$1*LOOKUP(CPE$1,'DMG Tables'!$G$2:$G$7,'DMG Tables'!$H$2:$H$7)</f>
        <v>57725600</v>
      </c>
      <c r="CPF15" s="1">
        <f>LOOKUP($A15,'DMG Tables'!$P$2:$P$35,'DMG Tables'!$O$2:$O$35)*CPF$1*LOOKUP(CPF$1,'DMG Tables'!$G$2:$G$7,'DMG Tables'!$H$2:$H$7)</f>
        <v>57749200</v>
      </c>
      <c r="CPG15" s="1">
        <f>LOOKUP($A15,'DMG Tables'!$P$2:$P$35,'DMG Tables'!$O$2:$O$35)*CPG$1*LOOKUP(CPG$1,'DMG Tables'!$G$2:$G$7,'DMG Tables'!$H$2:$H$7)</f>
        <v>57772800</v>
      </c>
      <c r="CPH15" s="1">
        <f>LOOKUP($A15,'DMG Tables'!$P$2:$P$35,'DMG Tables'!$O$2:$O$35)*CPH$1*LOOKUP(CPH$1,'DMG Tables'!$G$2:$G$7,'DMG Tables'!$H$2:$H$7)</f>
        <v>57796400</v>
      </c>
      <c r="CPI15" s="1">
        <f>LOOKUP($A15,'DMG Tables'!$P$2:$P$35,'DMG Tables'!$O$2:$O$35)*CPI$1*LOOKUP(CPI$1,'DMG Tables'!$G$2:$G$7,'DMG Tables'!$H$2:$H$7)</f>
        <v>57820000</v>
      </c>
      <c r="CPJ15" s="1">
        <f>LOOKUP($A15,'DMG Tables'!$P$2:$P$35,'DMG Tables'!$O$2:$O$35)*CPJ$1*LOOKUP(CPJ$1,'DMG Tables'!$G$2:$G$7,'DMG Tables'!$H$2:$H$7)</f>
        <v>57843600</v>
      </c>
      <c r="CPK15" s="1">
        <f>LOOKUP($A15,'DMG Tables'!$P$2:$P$35,'DMG Tables'!$O$2:$O$35)*CPK$1*LOOKUP(CPK$1,'DMG Tables'!$G$2:$G$7,'DMG Tables'!$H$2:$H$7)</f>
        <v>57867200</v>
      </c>
      <c r="CPL15" s="1">
        <f>LOOKUP($A15,'DMG Tables'!$P$2:$P$35,'DMG Tables'!$O$2:$O$35)*CPL$1*LOOKUP(CPL$1,'DMG Tables'!$G$2:$G$7,'DMG Tables'!$H$2:$H$7)</f>
        <v>57890800</v>
      </c>
      <c r="CPM15" s="1">
        <f>LOOKUP($A15,'DMG Tables'!$P$2:$P$35,'DMG Tables'!$O$2:$O$35)*CPM$1*LOOKUP(CPM$1,'DMG Tables'!$G$2:$G$7,'DMG Tables'!$H$2:$H$7)</f>
        <v>57914400</v>
      </c>
      <c r="CPN15" s="1">
        <f>LOOKUP($A15,'DMG Tables'!$P$2:$P$35,'DMG Tables'!$O$2:$O$35)*CPN$1*LOOKUP(CPN$1,'DMG Tables'!$G$2:$G$7,'DMG Tables'!$H$2:$H$7)</f>
        <v>57938000</v>
      </c>
      <c r="CPO15" s="1">
        <f>LOOKUP($A15,'DMG Tables'!$P$2:$P$35,'DMG Tables'!$O$2:$O$35)*CPO$1*LOOKUP(CPO$1,'DMG Tables'!$G$2:$G$7,'DMG Tables'!$H$2:$H$7)</f>
        <v>57961600</v>
      </c>
      <c r="CPP15" s="1">
        <f>LOOKUP($A15,'DMG Tables'!$P$2:$P$35,'DMG Tables'!$O$2:$O$35)*CPP$1*LOOKUP(CPP$1,'DMG Tables'!$G$2:$G$7,'DMG Tables'!$H$2:$H$7)</f>
        <v>57985200</v>
      </c>
      <c r="CPQ15" s="1">
        <f>LOOKUP($A15,'DMG Tables'!$P$2:$P$35,'DMG Tables'!$O$2:$O$35)*CPQ$1*LOOKUP(CPQ$1,'DMG Tables'!$G$2:$G$7,'DMG Tables'!$H$2:$H$7)</f>
        <v>58008800</v>
      </c>
      <c r="CPR15" s="1">
        <f>LOOKUP($A15,'DMG Tables'!$P$2:$P$35,'DMG Tables'!$O$2:$O$35)*CPR$1*LOOKUP(CPR$1,'DMG Tables'!$G$2:$G$7,'DMG Tables'!$H$2:$H$7)</f>
        <v>58032400</v>
      </c>
      <c r="CPS15" s="1">
        <f>LOOKUP($A15,'DMG Tables'!$P$2:$P$35,'DMG Tables'!$O$2:$O$35)*CPS$1*LOOKUP(CPS$1,'DMG Tables'!$G$2:$G$7,'DMG Tables'!$H$2:$H$7)</f>
        <v>58056000</v>
      </c>
      <c r="CPT15" s="1">
        <f>LOOKUP($A15,'DMG Tables'!$P$2:$P$35,'DMG Tables'!$O$2:$O$35)*CPT$1*LOOKUP(CPT$1,'DMG Tables'!$G$2:$G$7,'DMG Tables'!$H$2:$H$7)</f>
        <v>58079600</v>
      </c>
      <c r="CPU15" s="1">
        <f>LOOKUP($A15,'DMG Tables'!$P$2:$P$35,'DMG Tables'!$O$2:$O$35)*CPU$1*LOOKUP(CPU$1,'DMG Tables'!$G$2:$G$7,'DMG Tables'!$H$2:$H$7)</f>
        <v>58103200</v>
      </c>
      <c r="CPV15" s="1">
        <f>LOOKUP($A15,'DMG Tables'!$P$2:$P$35,'DMG Tables'!$O$2:$O$35)*CPV$1*LOOKUP(CPV$1,'DMG Tables'!$G$2:$G$7,'DMG Tables'!$H$2:$H$7)</f>
        <v>58126800</v>
      </c>
      <c r="CPW15" s="1">
        <f>LOOKUP($A15,'DMG Tables'!$P$2:$P$35,'DMG Tables'!$O$2:$O$35)*CPW$1*LOOKUP(CPW$1,'DMG Tables'!$G$2:$G$7,'DMG Tables'!$H$2:$H$7)</f>
        <v>58150400</v>
      </c>
      <c r="CPX15" s="1">
        <f>LOOKUP($A15,'DMG Tables'!$P$2:$P$35,'DMG Tables'!$O$2:$O$35)*CPX$1*LOOKUP(CPX$1,'DMG Tables'!$G$2:$G$7,'DMG Tables'!$H$2:$H$7)</f>
        <v>58174000</v>
      </c>
      <c r="CPY15" s="1">
        <f>LOOKUP($A15,'DMG Tables'!$P$2:$P$35,'DMG Tables'!$O$2:$O$35)*CPY$1*LOOKUP(CPY$1,'DMG Tables'!$G$2:$G$7,'DMG Tables'!$H$2:$H$7)</f>
        <v>58197600</v>
      </c>
      <c r="CPZ15" s="1">
        <f>LOOKUP($A15,'DMG Tables'!$P$2:$P$35,'DMG Tables'!$O$2:$O$35)*CPZ$1*LOOKUP(CPZ$1,'DMG Tables'!$G$2:$G$7,'DMG Tables'!$H$2:$H$7)</f>
        <v>58221200</v>
      </c>
      <c r="CQA15" s="1">
        <f>LOOKUP($A15,'DMG Tables'!$P$2:$P$35,'DMG Tables'!$O$2:$O$35)*CQA$1*LOOKUP(CQA$1,'DMG Tables'!$G$2:$G$7,'DMG Tables'!$H$2:$H$7)</f>
        <v>58244800</v>
      </c>
      <c r="CQB15" s="1">
        <f>LOOKUP($A15,'DMG Tables'!$P$2:$P$35,'DMG Tables'!$O$2:$O$35)*CQB$1*LOOKUP(CQB$1,'DMG Tables'!$G$2:$G$7,'DMG Tables'!$H$2:$H$7)</f>
        <v>58268400</v>
      </c>
      <c r="CQC15" s="1">
        <f>LOOKUP($A15,'DMG Tables'!$P$2:$P$35,'DMG Tables'!$O$2:$O$35)*CQC$1*LOOKUP(CQC$1,'DMG Tables'!$G$2:$G$7,'DMG Tables'!$H$2:$H$7)</f>
        <v>58292000</v>
      </c>
      <c r="CQD15" s="1">
        <f>LOOKUP($A15,'DMG Tables'!$P$2:$P$35,'DMG Tables'!$O$2:$O$35)*CQD$1*LOOKUP(CQD$1,'DMG Tables'!$G$2:$G$7,'DMG Tables'!$H$2:$H$7)</f>
        <v>58315600</v>
      </c>
      <c r="CQE15" s="1">
        <f>LOOKUP($A15,'DMG Tables'!$P$2:$P$35,'DMG Tables'!$O$2:$O$35)*CQE$1*LOOKUP(CQE$1,'DMG Tables'!$G$2:$G$7,'DMG Tables'!$H$2:$H$7)</f>
        <v>58339200</v>
      </c>
      <c r="CQF15" s="1">
        <f>LOOKUP($A15,'DMG Tables'!$P$2:$P$35,'DMG Tables'!$O$2:$O$35)*CQF$1*LOOKUP(CQF$1,'DMG Tables'!$G$2:$G$7,'DMG Tables'!$H$2:$H$7)</f>
        <v>58362800</v>
      </c>
      <c r="CQG15" s="1">
        <f>LOOKUP($A15,'DMG Tables'!$P$2:$P$35,'DMG Tables'!$O$2:$O$35)*CQG$1*LOOKUP(CQG$1,'DMG Tables'!$G$2:$G$7,'DMG Tables'!$H$2:$H$7)</f>
        <v>58386400</v>
      </c>
      <c r="CQH15" s="1">
        <f>LOOKUP($A15,'DMG Tables'!$P$2:$P$35,'DMG Tables'!$O$2:$O$35)*CQH$1*LOOKUP(CQH$1,'DMG Tables'!$G$2:$G$7,'DMG Tables'!$H$2:$H$7)</f>
        <v>58410000</v>
      </c>
      <c r="CQI15" s="1">
        <f>LOOKUP($A15,'DMG Tables'!$P$2:$P$35,'DMG Tables'!$O$2:$O$35)*CQI$1*LOOKUP(CQI$1,'DMG Tables'!$G$2:$G$7,'DMG Tables'!$H$2:$H$7)</f>
        <v>58433600</v>
      </c>
      <c r="CQJ15" s="1">
        <f>LOOKUP($A15,'DMG Tables'!$P$2:$P$35,'DMG Tables'!$O$2:$O$35)*CQJ$1*LOOKUP(CQJ$1,'DMG Tables'!$G$2:$G$7,'DMG Tables'!$H$2:$H$7)</f>
        <v>58457200</v>
      </c>
      <c r="CQK15" s="1">
        <f>LOOKUP($A15,'DMG Tables'!$P$2:$P$35,'DMG Tables'!$O$2:$O$35)*CQK$1*LOOKUP(CQK$1,'DMG Tables'!$G$2:$G$7,'DMG Tables'!$H$2:$H$7)</f>
        <v>58480800</v>
      </c>
      <c r="CQL15" s="1">
        <f>LOOKUP($A15,'DMG Tables'!$P$2:$P$35,'DMG Tables'!$O$2:$O$35)*CQL$1*LOOKUP(CQL$1,'DMG Tables'!$G$2:$G$7,'DMG Tables'!$H$2:$H$7)</f>
        <v>58504400</v>
      </c>
      <c r="CQM15" s="1">
        <f>LOOKUP($A15,'DMG Tables'!$P$2:$P$35,'DMG Tables'!$O$2:$O$35)*CQM$1*LOOKUP(CQM$1,'DMG Tables'!$G$2:$G$7,'DMG Tables'!$H$2:$H$7)</f>
        <v>58528000</v>
      </c>
      <c r="CQN15" s="1">
        <f>LOOKUP($A15,'DMG Tables'!$P$2:$P$35,'DMG Tables'!$O$2:$O$35)*CQN$1*LOOKUP(CQN$1,'DMG Tables'!$G$2:$G$7,'DMG Tables'!$H$2:$H$7)</f>
        <v>58551600</v>
      </c>
      <c r="CQO15" s="1">
        <f>LOOKUP($A15,'DMG Tables'!$P$2:$P$35,'DMG Tables'!$O$2:$O$35)*CQO$1*LOOKUP(CQO$1,'DMG Tables'!$G$2:$G$7,'DMG Tables'!$H$2:$H$7)</f>
        <v>58575200</v>
      </c>
      <c r="CQP15" s="1">
        <f>LOOKUP($A15,'DMG Tables'!$P$2:$P$35,'DMG Tables'!$O$2:$O$35)*CQP$1*LOOKUP(CQP$1,'DMG Tables'!$G$2:$G$7,'DMG Tables'!$H$2:$H$7)</f>
        <v>58598800</v>
      </c>
      <c r="CQQ15" s="1">
        <f>LOOKUP($A15,'DMG Tables'!$P$2:$P$35,'DMG Tables'!$O$2:$O$35)*CQQ$1*LOOKUP(CQQ$1,'DMG Tables'!$G$2:$G$7,'DMG Tables'!$H$2:$H$7)</f>
        <v>58622400</v>
      </c>
      <c r="CQR15" s="1">
        <f>LOOKUP($A15,'DMG Tables'!$P$2:$P$35,'DMG Tables'!$O$2:$O$35)*CQR$1*LOOKUP(CQR$1,'DMG Tables'!$G$2:$G$7,'DMG Tables'!$H$2:$H$7)</f>
        <v>58646000</v>
      </c>
      <c r="CQS15" s="1">
        <f>LOOKUP($A15,'DMG Tables'!$P$2:$P$35,'DMG Tables'!$O$2:$O$35)*CQS$1*LOOKUP(CQS$1,'DMG Tables'!$G$2:$G$7,'DMG Tables'!$H$2:$H$7)</f>
        <v>58669600</v>
      </c>
      <c r="CQT15" s="1">
        <f>LOOKUP($A15,'DMG Tables'!$P$2:$P$35,'DMG Tables'!$O$2:$O$35)*CQT$1*LOOKUP(CQT$1,'DMG Tables'!$G$2:$G$7,'DMG Tables'!$H$2:$H$7)</f>
        <v>58693200</v>
      </c>
      <c r="CQU15" s="1">
        <f>LOOKUP($A15,'DMG Tables'!$P$2:$P$35,'DMG Tables'!$O$2:$O$35)*CQU$1*LOOKUP(CQU$1,'DMG Tables'!$G$2:$G$7,'DMG Tables'!$H$2:$H$7)</f>
        <v>58716800</v>
      </c>
      <c r="CQV15" s="1">
        <f>LOOKUP($A15,'DMG Tables'!$P$2:$P$35,'DMG Tables'!$O$2:$O$35)*CQV$1*LOOKUP(CQV$1,'DMG Tables'!$G$2:$G$7,'DMG Tables'!$H$2:$H$7)</f>
        <v>58740400</v>
      </c>
      <c r="CQW15" s="1">
        <f>LOOKUP($A15,'DMG Tables'!$P$2:$P$35,'DMG Tables'!$O$2:$O$35)*CQW$1*LOOKUP(CQW$1,'DMG Tables'!$G$2:$G$7,'DMG Tables'!$H$2:$H$7)</f>
        <v>58764000</v>
      </c>
      <c r="CQX15" s="1">
        <f>LOOKUP($A15,'DMG Tables'!$P$2:$P$35,'DMG Tables'!$O$2:$O$35)*CQX$1*LOOKUP(CQX$1,'DMG Tables'!$G$2:$G$7,'DMG Tables'!$H$2:$H$7)</f>
        <v>58787600</v>
      </c>
      <c r="CQY15" s="1">
        <f>LOOKUP($A15,'DMG Tables'!$P$2:$P$35,'DMG Tables'!$O$2:$O$35)*CQY$1*LOOKUP(CQY$1,'DMG Tables'!$G$2:$G$7,'DMG Tables'!$H$2:$H$7)</f>
        <v>58811200</v>
      </c>
      <c r="CQZ15" s="1">
        <f>LOOKUP($A15,'DMG Tables'!$P$2:$P$35,'DMG Tables'!$O$2:$O$35)*CQZ$1*LOOKUP(CQZ$1,'DMG Tables'!$G$2:$G$7,'DMG Tables'!$H$2:$H$7)</f>
        <v>58834800</v>
      </c>
      <c r="CRA15" s="1">
        <f>LOOKUP($A15,'DMG Tables'!$P$2:$P$35,'DMG Tables'!$O$2:$O$35)*CRA$1*LOOKUP(CRA$1,'DMG Tables'!$G$2:$G$7,'DMG Tables'!$H$2:$H$7)</f>
        <v>58858400</v>
      </c>
      <c r="CRB15" s="1">
        <f>LOOKUP($A15,'DMG Tables'!$P$2:$P$35,'DMG Tables'!$O$2:$O$35)*CRB$1*LOOKUP(CRB$1,'DMG Tables'!$G$2:$G$7,'DMG Tables'!$H$2:$H$7)</f>
        <v>58882000</v>
      </c>
      <c r="CRC15" s="1">
        <f>LOOKUP($A15,'DMG Tables'!$P$2:$P$35,'DMG Tables'!$O$2:$O$35)*CRC$1*LOOKUP(CRC$1,'DMG Tables'!$G$2:$G$7,'DMG Tables'!$H$2:$H$7)</f>
        <v>58905600</v>
      </c>
      <c r="CRD15" s="1">
        <f>LOOKUP($A15,'DMG Tables'!$P$2:$P$35,'DMG Tables'!$O$2:$O$35)*CRD$1*LOOKUP(CRD$1,'DMG Tables'!$G$2:$G$7,'DMG Tables'!$H$2:$H$7)</f>
        <v>58929200</v>
      </c>
      <c r="CRE15" s="1">
        <f>LOOKUP($A15,'DMG Tables'!$P$2:$P$35,'DMG Tables'!$O$2:$O$35)*CRE$1*LOOKUP(CRE$1,'DMG Tables'!$G$2:$G$7,'DMG Tables'!$H$2:$H$7)</f>
        <v>58952800</v>
      </c>
      <c r="CRF15" s="1">
        <f>LOOKUP($A15,'DMG Tables'!$P$2:$P$35,'DMG Tables'!$O$2:$O$35)*CRF$1*LOOKUP(CRF$1,'DMG Tables'!$G$2:$G$7,'DMG Tables'!$H$2:$H$7)</f>
        <v>58976400</v>
      </c>
      <c r="CRG15" s="1">
        <f>LOOKUP($A15,'DMG Tables'!$P$2:$P$35,'DMG Tables'!$O$2:$O$35)*CRG$1*LOOKUP(CRG$1,'DMG Tables'!$G$2:$G$7,'DMG Tables'!$H$2:$H$7)</f>
        <v>59000000</v>
      </c>
      <c r="CRH15" s="1">
        <f>LOOKUP($A15,'DMG Tables'!$P$2:$P$35,'DMG Tables'!$O$2:$O$35)*CRH$1*LOOKUP(CRH$1,'DMG Tables'!$G$2:$G$7,'DMG Tables'!$H$2:$H$7)</f>
        <v>59023600</v>
      </c>
      <c r="CRI15" s="1">
        <f>LOOKUP($A15,'DMG Tables'!$P$2:$P$35,'DMG Tables'!$O$2:$O$35)*CRI$1*LOOKUP(CRI$1,'DMG Tables'!$G$2:$G$7,'DMG Tables'!$H$2:$H$7)</f>
        <v>59047200</v>
      </c>
      <c r="CRJ15" s="1">
        <f>LOOKUP($A15,'DMG Tables'!$P$2:$P$35,'DMG Tables'!$O$2:$O$35)*CRJ$1*LOOKUP(CRJ$1,'DMG Tables'!$G$2:$G$7,'DMG Tables'!$H$2:$H$7)</f>
        <v>59070800</v>
      </c>
      <c r="CRK15" s="1">
        <f>LOOKUP($A15,'DMG Tables'!$P$2:$P$35,'DMG Tables'!$O$2:$O$35)*CRK$1*LOOKUP(CRK$1,'DMG Tables'!$G$2:$G$7,'DMG Tables'!$H$2:$H$7)</f>
        <v>59094400</v>
      </c>
      <c r="CRL15" s="1">
        <f>LOOKUP($A15,'DMG Tables'!$P$2:$P$35,'DMG Tables'!$O$2:$O$35)*CRL$1*LOOKUP(CRL$1,'DMG Tables'!$G$2:$G$7,'DMG Tables'!$H$2:$H$7)</f>
        <v>59118000</v>
      </c>
      <c r="CRM15" s="1">
        <f>LOOKUP($A15,'DMG Tables'!$P$2:$P$35,'DMG Tables'!$O$2:$O$35)*CRM$1*LOOKUP(CRM$1,'DMG Tables'!$G$2:$G$7,'DMG Tables'!$H$2:$H$7)</f>
        <v>59141600</v>
      </c>
      <c r="CRN15" s="1">
        <f>LOOKUP($A15,'DMG Tables'!$P$2:$P$35,'DMG Tables'!$O$2:$O$35)*CRN$1*LOOKUP(CRN$1,'DMG Tables'!$G$2:$G$7,'DMG Tables'!$H$2:$H$7)</f>
        <v>59165200</v>
      </c>
      <c r="CRO15" s="1">
        <f>LOOKUP($A15,'DMG Tables'!$P$2:$P$35,'DMG Tables'!$O$2:$O$35)*CRO$1*LOOKUP(CRO$1,'DMG Tables'!$G$2:$G$7,'DMG Tables'!$H$2:$H$7)</f>
        <v>59188800</v>
      </c>
      <c r="CRP15" s="1">
        <f>LOOKUP($A15,'DMG Tables'!$P$2:$P$35,'DMG Tables'!$O$2:$O$35)*CRP$1*LOOKUP(CRP$1,'DMG Tables'!$G$2:$G$7,'DMG Tables'!$H$2:$H$7)</f>
        <v>59212400</v>
      </c>
      <c r="CRQ15" s="1">
        <f>LOOKUP($A15,'DMG Tables'!$P$2:$P$35,'DMG Tables'!$O$2:$O$35)*CRQ$1*LOOKUP(CRQ$1,'DMG Tables'!$G$2:$G$7,'DMG Tables'!$H$2:$H$7)</f>
        <v>59236000</v>
      </c>
      <c r="CRR15" s="1">
        <f>LOOKUP($A15,'DMG Tables'!$P$2:$P$35,'DMG Tables'!$O$2:$O$35)*CRR$1*LOOKUP(CRR$1,'DMG Tables'!$G$2:$G$7,'DMG Tables'!$H$2:$H$7)</f>
        <v>59259600</v>
      </c>
      <c r="CRS15" s="1">
        <f>LOOKUP($A15,'DMG Tables'!$P$2:$P$35,'DMG Tables'!$O$2:$O$35)*CRS$1*LOOKUP(CRS$1,'DMG Tables'!$G$2:$G$7,'DMG Tables'!$H$2:$H$7)</f>
        <v>59283200</v>
      </c>
      <c r="CRT15" s="1">
        <f>LOOKUP($A15,'DMG Tables'!$P$2:$P$35,'DMG Tables'!$O$2:$O$35)*CRT$1*LOOKUP(CRT$1,'DMG Tables'!$G$2:$G$7,'DMG Tables'!$H$2:$H$7)</f>
        <v>59306800</v>
      </c>
      <c r="CRU15" s="1">
        <f>LOOKUP($A15,'DMG Tables'!$P$2:$P$35,'DMG Tables'!$O$2:$O$35)*CRU$1*LOOKUP(CRU$1,'DMG Tables'!$G$2:$G$7,'DMG Tables'!$H$2:$H$7)</f>
        <v>59330400</v>
      </c>
      <c r="CRV15" s="1">
        <f>LOOKUP($A15,'DMG Tables'!$P$2:$P$35,'DMG Tables'!$O$2:$O$35)*CRV$1*LOOKUP(CRV$1,'DMG Tables'!$G$2:$G$7,'DMG Tables'!$H$2:$H$7)</f>
        <v>59354000</v>
      </c>
      <c r="CRW15" s="1">
        <f>LOOKUP($A15,'DMG Tables'!$P$2:$P$35,'DMG Tables'!$O$2:$O$35)*CRW$1*LOOKUP(CRW$1,'DMG Tables'!$G$2:$G$7,'DMG Tables'!$H$2:$H$7)</f>
        <v>59377600</v>
      </c>
      <c r="CRX15" s="1">
        <f>LOOKUP($A15,'DMG Tables'!$P$2:$P$35,'DMG Tables'!$O$2:$O$35)*CRX$1*LOOKUP(CRX$1,'DMG Tables'!$G$2:$G$7,'DMG Tables'!$H$2:$H$7)</f>
        <v>59401200</v>
      </c>
      <c r="CRY15" s="1">
        <f>LOOKUP($A15,'DMG Tables'!$P$2:$P$35,'DMG Tables'!$O$2:$O$35)*CRY$1*LOOKUP(CRY$1,'DMG Tables'!$G$2:$G$7,'DMG Tables'!$H$2:$H$7)</f>
        <v>59424800</v>
      </c>
      <c r="CRZ15" s="1">
        <f>LOOKUP($A15,'DMG Tables'!$P$2:$P$35,'DMG Tables'!$O$2:$O$35)*CRZ$1*LOOKUP(CRZ$1,'DMG Tables'!$G$2:$G$7,'DMG Tables'!$H$2:$H$7)</f>
        <v>59448400</v>
      </c>
      <c r="CSA15" s="1">
        <f>LOOKUP($A15,'DMG Tables'!$P$2:$P$35,'DMG Tables'!$O$2:$O$35)*CSA$1*LOOKUP(CSA$1,'DMG Tables'!$G$2:$G$7,'DMG Tables'!$H$2:$H$7)</f>
        <v>59472000</v>
      </c>
      <c r="CSB15" s="1">
        <f>LOOKUP($A15,'DMG Tables'!$P$2:$P$35,'DMG Tables'!$O$2:$O$35)*CSB$1*LOOKUP(CSB$1,'DMG Tables'!$G$2:$G$7,'DMG Tables'!$H$2:$H$7)</f>
        <v>59495600</v>
      </c>
      <c r="CSC15" s="1">
        <f>LOOKUP($A15,'DMG Tables'!$P$2:$P$35,'DMG Tables'!$O$2:$O$35)*CSC$1*LOOKUP(CSC$1,'DMG Tables'!$G$2:$G$7,'DMG Tables'!$H$2:$H$7)</f>
        <v>59519200</v>
      </c>
      <c r="CSD15" s="1">
        <f>LOOKUP($A15,'DMG Tables'!$P$2:$P$35,'DMG Tables'!$O$2:$O$35)*CSD$1*LOOKUP(CSD$1,'DMG Tables'!$G$2:$G$7,'DMG Tables'!$H$2:$H$7)</f>
        <v>59542800</v>
      </c>
      <c r="CSE15" s="1">
        <f>LOOKUP($A15,'DMG Tables'!$P$2:$P$35,'DMG Tables'!$O$2:$O$35)*CSE$1*LOOKUP(CSE$1,'DMG Tables'!$G$2:$G$7,'DMG Tables'!$H$2:$H$7)</f>
        <v>59566400</v>
      </c>
      <c r="CSF15" s="1">
        <f>LOOKUP($A15,'DMG Tables'!$P$2:$P$35,'DMG Tables'!$O$2:$O$35)*CSF$1*LOOKUP(CSF$1,'DMG Tables'!$G$2:$G$7,'DMG Tables'!$H$2:$H$7)</f>
        <v>59590000</v>
      </c>
      <c r="CSG15" s="1">
        <f>LOOKUP($A15,'DMG Tables'!$P$2:$P$35,'DMG Tables'!$O$2:$O$35)*CSG$1*LOOKUP(CSG$1,'DMG Tables'!$G$2:$G$7,'DMG Tables'!$H$2:$H$7)</f>
        <v>59613600</v>
      </c>
      <c r="CSH15" s="1">
        <f>LOOKUP($A15,'DMG Tables'!$P$2:$P$35,'DMG Tables'!$O$2:$O$35)*CSH$1*LOOKUP(CSH$1,'DMG Tables'!$G$2:$G$7,'DMG Tables'!$H$2:$H$7)</f>
        <v>59637200</v>
      </c>
      <c r="CSI15" s="1">
        <f>LOOKUP($A15,'DMG Tables'!$P$2:$P$35,'DMG Tables'!$O$2:$O$35)*CSI$1*LOOKUP(CSI$1,'DMG Tables'!$G$2:$G$7,'DMG Tables'!$H$2:$H$7)</f>
        <v>59660800</v>
      </c>
      <c r="CSJ15" s="1">
        <f>LOOKUP($A15,'DMG Tables'!$P$2:$P$35,'DMG Tables'!$O$2:$O$35)*CSJ$1*LOOKUP(CSJ$1,'DMG Tables'!$G$2:$G$7,'DMG Tables'!$H$2:$H$7)</f>
        <v>59684400</v>
      </c>
      <c r="CSK15" s="1">
        <f>LOOKUP($A15,'DMG Tables'!$P$2:$P$35,'DMG Tables'!$O$2:$O$35)*CSK$1*LOOKUP(CSK$1,'DMG Tables'!$G$2:$G$7,'DMG Tables'!$H$2:$H$7)</f>
        <v>59708000</v>
      </c>
      <c r="CSL15" s="1">
        <f>LOOKUP($A15,'DMG Tables'!$P$2:$P$35,'DMG Tables'!$O$2:$O$35)*CSL$1*LOOKUP(CSL$1,'DMG Tables'!$G$2:$G$7,'DMG Tables'!$H$2:$H$7)</f>
        <v>59731600</v>
      </c>
      <c r="CSM15" s="1">
        <f>LOOKUP($A15,'DMG Tables'!$P$2:$P$35,'DMG Tables'!$O$2:$O$35)*CSM$1*LOOKUP(CSM$1,'DMG Tables'!$G$2:$G$7,'DMG Tables'!$H$2:$H$7)</f>
        <v>59755200</v>
      </c>
      <c r="CSN15" s="1">
        <f>LOOKUP($A15,'DMG Tables'!$P$2:$P$35,'DMG Tables'!$O$2:$O$35)*CSN$1*LOOKUP(CSN$1,'DMG Tables'!$G$2:$G$7,'DMG Tables'!$H$2:$H$7)</f>
        <v>59778800</v>
      </c>
      <c r="CSO15" s="1">
        <f>LOOKUP($A15,'DMG Tables'!$P$2:$P$35,'DMG Tables'!$O$2:$O$35)*CSO$1*LOOKUP(CSO$1,'DMG Tables'!$G$2:$G$7,'DMG Tables'!$H$2:$H$7)</f>
        <v>59802400</v>
      </c>
      <c r="CSP15" s="1">
        <f>LOOKUP($A15,'DMG Tables'!$P$2:$P$35,'DMG Tables'!$O$2:$O$35)*CSP$1*LOOKUP(CSP$1,'DMG Tables'!$G$2:$G$7,'DMG Tables'!$H$2:$H$7)</f>
        <v>59826000</v>
      </c>
      <c r="CSQ15" s="1">
        <f>LOOKUP($A15,'DMG Tables'!$P$2:$P$35,'DMG Tables'!$O$2:$O$35)*CSQ$1*LOOKUP(CSQ$1,'DMG Tables'!$G$2:$G$7,'DMG Tables'!$H$2:$H$7)</f>
        <v>59849600</v>
      </c>
      <c r="CSR15" s="1">
        <f>LOOKUP($A15,'DMG Tables'!$P$2:$P$35,'DMG Tables'!$O$2:$O$35)*CSR$1*LOOKUP(CSR$1,'DMG Tables'!$G$2:$G$7,'DMG Tables'!$H$2:$H$7)</f>
        <v>59873200</v>
      </c>
      <c r="CSS15" s="1">
        <f>LOOKUP($A15,'DMG Tables'!$P$2:$P$35,'DMG Tables'!$O$2:$O$35)*CSS$1*LOOKUP(CSS$1,'DMG Tables'!$G$2:$G$7,'DMG Tables'!$H$2:$H$7)</f>
        <v>59896800</v>
      </c>
      <c r="CST15" s="1">
        <f>LOOKUP($A15,'DMG Tables'!$P$2:$P$35,'DMG Tables'!$O$2:$O$35)*CST$1*LOOKUP(CST$1,'DMG Tables'!$G$2:$G$7,'DMG Tables'!$H$2:$H$7)</f>
        <v>59920400</v>
      </c>
      <c r="CSU15" s="1">
        <f>LOOKUP($A15,'DMG Tables'!$P$2:$P$35,'DMG Tables'!$O$2:$O$35)*CSU$1*LOOKUP(CSU$1,'DMG Tables'!$G$2:$G$7,'DMG Tables'!$H$2:$H$7)</f>
        <v>59944000</v>
      </c>
      <c r="CSV15" s="1">
        <f>LOOKUP($A15,'DMG Tables'!$P$2:$P$35,'DMG Tables'!$O$2:$O$35)*CSV$1*LOOKUP(CSV$1,'DMG Tables'!$G$2:$G$7,'DMG Tables'!$H$2:$H$7)</f>
        <v>59967600</v>
      </c>
      <c r="CSW15" s="1">
        <f>LOOKUP($A15,'DMG Tables'!$P$2:$P$35,'DMG Tables'!$O$2:$O$35)*CSW$1*LOOKUP(CSW$1,'DMG Tables'!$G$2:$G$7,'DMG Tables'!$H$2:$H$7)</f>
        <v>59991200</v>
      </c>
      <c r="CSX15" s="1">
        <f>LOOKUP($A15,'DMG Tables'!$P$2:$P$35,'DMG Tables'!$O$2:$O$35)*CSX$1*LOOKUP(CSX$1,'DMG Tables'!$G$2:$G$7,'DMG Tables'!$H$2:$H$7)</f>
        <v>60014800</v>
      </c>
      <c r="CSY15" s="1">
        <f>LOOKUP($A15,'DMG Tables'!$P$2:$P$35,'DMG Tables'!$O$2:$O$35)*CSY$1*LOOKUP(CSY$1,'DMG Tables'!$G$2:$G$7,'DMG Tables'!$H$2:$H$7)</f>
        <v>60038400</v>
      </c>
      <c r="CSZ15" s="1">
        <f>LOOKUP($A15,'DMG Tables'!$P$2:$P$35,'DMG Tables'!$O$2:$O$35)*CSZ$1*LOOKUP(CSZ$1,'DMG Tables'!$G$2:$G$7,'DMG Tables'!$H$2:$H$7)</f>
        <v>60062000</v>
      </c>
      <c r="CTA15" s="1">
        <f>LOOKUP($A15,'DMG Tables'!$P$2:$P$35,'DMG Tables'!$O$2:$O$35)*CTA$1*LOOKUP(CTA$1,'DMG Tables'!$G$2:$G$7,'DMG Tables'!$H$2:$H$7)</f>
        <v>60085600</v>
      </c>
      <c r="CTB15" s="1">
        <f>LOOKUP($A15,'DMG Tables'!$P$2:$P$35,'DMG Tables'!$O$2:$O$35)*CTB$1*LOOKUP(CTB$1,'DMG Tables'!$G$2:$G$7,'DMG Tables'!$H$2:$H$7)</f>
        <v>60109200</v>
      </c>
      <c r="CTC15" s="1">
        <f>LOOKUP($A15,'DMG Tables'!$P$2:$P$35,'DMG Tables'!$O$2:$O$35)*CTC$1*LOOKUP(CTC$1,'DMG Tables'!$G$2:$G$7,'DMG Tables'!$H$2:$H$7)</f>
        <v>60132800</v>
      </c>
      <c r="CTD15" s="1">
        <f>LOOKUP($A15,'DMG Tables'!$P$2:$P$35,'DMG Tables'!$O$2:$O$35)*CTD$1*LOOKUP(CTD$1,'DMG Tables'!$G$2:$G$7,'DMG Tables'!$H$2:$H$7)</f>
        <v>60156400</v>
      </c>
      <c r="CTE15" s="1">
        <f>LOOKUP($A15,'DMG Tables'!$P$2:$P$35,'DMG Tables'!$O$2:$O$35)*CTE$1*LOOKUP(CTE$1,'DMG Tables'!$G$2:$G$7,'DMG Tables'!$H$2:$H$7)</f>
        <v>60180000</v>
      </c>
      <c r="CTF15" s="1">
        <f>LOOKUP($A15,'DMG Tables'!$P$2:$P$35,'DMG Tables'!$O$2:$O$35)*CTF$1*LOOKUP(CTF$1,'DMG Tables'!$G$2:$G$7,'DMG Tables'!$H$2:$H$7)</f>
        <v>60203600</v>
      </c>
      <c r="CTG15" s="1">
        <f>LOOKUP($A15,'DMG Tables'!$P$2:$P$35,'DMG Tables'!$O$2:$O$35)*CTG$1*LOOKUP(CTG$1,'DMG Tables'!$G$2:$G$7,'DMG Tables'!$H$2:$H$7)</f>
        <v>60227200</v>
      </c>
      <c r="CTH15" s="1">
        <f>LOOKUP($A15,'DMG Tables'!$P$2:$P$35,'DMG Tables'!$O$2:$O$35)*CTH$1*LOOKUP(CTH$1,'DMG Tables'!$G$2:$G$7,'DMG Tables'!$H$2:$H$7)</f>
        <v>60250800</v>
      </c>
      <c r="CTI15" s="1">
        <f>LOOKUP($A15,'DMG Tables'!$P$2:$P$35,'DMG Tables'!$O$2:$O$35)*CTI$1*LOOKUP(CTI$1,'DMG Tables'!$G$2:$G$7,'DMG Tables'!$H$2:$H$7)</f>
        <v>60274400</v>
      </c>
      <c r="CTJ15" s="1">
        <f>LOOKUP($A15,'DMG Tables'!$P$2:$P$35,'DMG Tables'!$O$2:$O$35)*CTJ$1*LOOKUP(CTJ$1,'DMG Tables'!$G$2:$G$7,'DMG Tables'!$H$2:$H$7)</f>
        <v>60298000</v>
      </c>
      <c r="CTK15" s="1">
        <f>LOOKUP($A15,'DMG Tables'!$P$2:$P$35,'DMG Tables'!$O$2:$O$35)*CTK$1*LOOKUP(CTK$1,'DMG Tables'!$G$2:$G$7,'DMG Tables'!$H$2:$H$7)</f>
        <v>60321600</v>
      </c>
      <c r="CTL15" s="1">
        <f>LOOKUP($A15,'DMG Tables'!$P$2:$P$35,'DMG Tables'!$O$2:$O$35)*CTL$1*LOOKUP(CTL$1,'DMG Tables'!$G$2:$G$7,'DMG Tables'!$H$2:$H$7)</f>
        <v>60345200</v>
      </c>
      <c r="CTM15" s="1">
        <f>LOOKUP($A15,'DMG Tables'!$P$2:$P$35,'DMG Tables'!$O$2:$O$35)*CTM$1*LOOKUP(CTM$1,'DMG Tables'!$G$2:$G$7,'DMG Tables'!$H$2:$H$7)</f>
        <v>60368800</v>
      </c>
      <c r="CTN15" s="1">
        <f>LOOKUP($A15,'DMG Tables'!$P$2:$P$35,'DMG Tables'!$O$2:$O$35)*CTN$1*LOOKUP(CTN$1,'DMG Tables'!$G$2:$G$7,'DMG Tables'!$H$2:$H$7)</f>
        <v>60392400</v>
      </c>
      <c r="CTO15" s="1">
        <f>LOOKUP($A15,'DMG Tables'!$P$2:$P$35,'DMG Tables'!$O$2:$O$35)*CTO$1*LOOKUP(CTO$1,'DMG Tables'!$G$2:$G$7,'DMG Tables'!$H$2:$H$7)</f>
        <v>60416000</v>
      </c>
      <c r="CTP15" s="1">
        <f>LOOKUP($A15,'DMG Tables'!$P$2:$P$35,'DMG Tables'!$O$2:$O$35)*CTP$1*LOOKUP(CTP$1,'DMG Tables'!$G$2:$G$7,'DMG Tables'!$H$2:$H$7)</f>
        <v>60439600</v>
      </c>
      <c r="CTQ15" s="1">
        <f>LOOKUP($A15,'DMG Tables'!$P$2:$P$35,'DMG Tables'!$O$2:$O$35)*CTQ$1*LOOKUP(CTQ$1,'DMG Tables'!$G$2:$G$7,'DMG Tables'!$H$2:$H$7)</f>
        <v>60463200</v>
      </c>
      <c r="CTR15" s="1">
        <f>LOOKUP($A15,'DMG Tables'!$P$2:$P$35,'DMG Tables'!$O$2:$O$35)*CTR$1*LOOKUP(CTR$1,'DMG Tables'!$G$2:$G$7,'DMG Tables'!$H$2:$H$7)</f>
        <v>60486800</v>
      </c>
      <c r="CTS15" s="1">
        <f>LOOKUP($A15,'DMG Tables'!$P$2:$P$35,'DMG Tables'!$O$2:$O$35)*CTS$1*LOOKUP(CTS$1,'DMG Tables'!$G$2:$G$7,'DMG Tables'!$H$2:$H$7)</f>
        <v>60510400</v>
      </c>
      <c r="CTT15" s="1">
        <f>LOOKUP($A15,'DMG Tables'!$P$2:$P$35,'DMG Tables'!$O$2:$O$35)*CTT$1*LOOKUP(CTT$1,'DMG Tables'!$G$2:$G$7,'DMG Tables'!$H$2:$H$7)</f>
        <v>60534000</v>
      </c>
      <c r="CTU15" s="1">
        <f>LOOKUP($A15,'DMG Tables'!$P$2:$P$35,'DMG Tables'!$O$2:$O$35)*CTU$1*LOOKUP(CTU$1,'DMG Tables'!$G$2:$G$7,'DMG Tables'!$H$2:$H$7)</f>
        <v>60557600</v>
      </c>
      <c r="CTV15" s="1">
        <f>LOOKUP($A15,'DMG Tables'!$P$2:$P$35,'DMG Tables'!$O$2:$O$35)*CTV$1*LOOKUP(CTV$1,'DMG Tables'!$G$2:$G$7,'DMG Tables'!$H$2:$H$7)</f>
        <v>60581200</v>
      </c>
      <c r="CTW15" s="1">
        <f>LOOKUP($A15,'DMG Tables'!$P$2:$P$35,'DMG Tables'!$O$2:$O$35)*CTW$1*LOOKUP(CTW$1,'DMG Tables'!$G$2:$G$7,'DMG Tables'!$H$2:$H$7)</f>
        <v>60604800</v>
      </c>
      <c r="CTX15" s="1">
        <f>LOOKUP($A15,'DMG Tables'!$P$2:$P$35,'DMG Tables'!$O$2:$O$35)*CTX$1*LOOKUP(CTX$1,'DMG Tables'!$G$2:$G$7,'DMG Tables'!$H$2:$H$7)</f>
        <v>60628400</v>
      </c>
      <c r="CTY15" s="1">
        <f>LOOKUP($A15,'DMG Tables'!$P$2:$P$35,'DMG Tables'!$O$2:$O$35)*CTY$1*LOOKUP(CTY$1,'DMG Tables'!$G$2:$G$7,'DMG Tables'!$H$2:$H$7)</f>
        <v>60652000</v>
      </c>
      <c r="CTZ15" s="1">
        <f>LOOKUP($A15,'DMG Tables'!$P$2:$P$35,'DMG Tables'!$O$2:$O$35)*CTZ$1*LOOKUP(CTZ$1,'DMG Tables'!$G$2:$G$7,'DMG Tables'!$H$2:$H$7)</f>
        <v>60675600</v>
      </c>
      <c r="CUA15" s="1">
        <f>LOOKUP($A15,'DMG Tables'!$P$2:$P$35,'DMG Tables'!$O$2:$O$35)*CUA$1*LOOKUP(CUA$1,'DMG Tables'!$G$2:$G$7,'DMG Tables'!$H$2:$H$7)</f>
        <v>60699200</v>
      </c>
      <c r="CUB15" s="1">
        <f>LOOKUP($A15,'DMG Tables'!$P$2:$P$35,'DMG Tables'!$O$2:$O$35)*CUB$1*LOOKUP(CUB$1,'DMG Tables'!$G$2:$G$7,'DMG Tables'!$H$2:$H$7)</f>
        <v>60722800</v>
      </c>
      <c r="CUC15" s="1">
        <f>LOOKUP($A15,'DMG Tables'!$P$2:$P$35,'DMG Tables'!$O$2:$O$35)*CUC$1*LOOKUP(CUC$1,'DMG Tables'!$G$2:$G$7,'DMG Tables'!$H$2:$H$7)</f>
        <v>60746400</v>
      </c>
      <c r="CUD15" s="1">
        <f>LOOKUP($A15,'DMG Tables'!$P$2:$P$35,'DMG Tables'!$O$2:$O$35)*CUD$1*LOOKUP(CUD$1,'DMG Tables'!$G$2:$G$7,'DMG Tables'!$H$2:$H$7)</f>
        <v>60770000</v>
      </c>
      <c r="CUE15" s="1">
        <f>LOOKUP($A15,'DMG Tables'!$P$2:$P$35,'DMG Tables'!$O$2:$O$35)*CUE$1*LOOKUP(CUE$1,'DMG Tables'!$G$2:$G$7,'DMG Tables'!$H$2:$H$7)</f>
        <v>60793600</v>
      </c>
      <c r="CUF15" s="1">
        <f>LOOKUP($A15,'DMG Tables'!$P$2:$P$35,'DMG Tables'!$O$2:$O$35)*CUF$1*LOOKUP(CUF$1,'DMG Tables'!$G$2:$G$7,'DMG Tables'!$H$2:$H$7)</f>
        <v>60817200</v>
      </c>
      <c r="CUG15" s="1">
        <f>LOOKUP($A15,'DMG Tables'!$P$2:$P$35,'DMG Tables'!$O$2:$O$35)*CUG$1*LOOKUP(CUG$1,'DMG Tables'!$G$2:$G$7,'DMG Tables'!$H$2:$H$7)</f>
        <v>60840800</v>
      </c>
      <c r="CUH15" s="1">
        <f>LOOKUP($A15,'DMG Tables'!$P$2:$P$35,'DMG Tables'!$O$2:$O$35)*CUH$1*LOOKUP(CUH$1,'DMG Tables'!$G$2:$G$7,'DMG Tables'!$H$2:$H$7)</f>
        <v>60864400</v>
      </c>
      <c r="CUI15" s="1">
        <f>LOOKUP($A15,'DMG Tables'!$P$2:$P$35,'DMG Tables'!$O$2:$O$35)*CUI$1*LOOKUP(CUI$1,'DMG Tables'!$G$2:$G$7,'DMG Tables'!$H$2:$H$7)</f>
        <v>60888000</v>
      </c>
      <c r="CUJ15" s="1">
        <f>LOOKUP($A15,'DMG Tables'!$P$2:$P$35,'DMG Tables'!$O$2:$O$35)*CUJ$1*LOOKUP(CUJ$1,'DMG Tables'!$G$2:$G$7,'DMG Tables'!$H$2:$H$7)</f>
        <v>60911600</v>
      </c>
      <c r="CUK15" s="1">
        <f>LOOKUP($A15,'DMG Tables'!$P$2:$P$35,'DMG Tables'!$O$2:$O$35)*CUK$1*LOOKUP(CUK$1,'DMG Tables'!$G$2:$G$7,'DMG Tables'!$H$2:$H$7)</f>
        <v>60935200</v>
      </c>
      <c r="CUL15" s="1">
        <f>LOOKUP($A15,'DMG Tables'!$P$2:$P$35,'DMG Tables'!$O$2:$O$35)*CUL$1*LOOKUP(CUL$1,'DMG Tables'!$G$2:$G$7,'DMG Tables'!$H$2:$H$7)</f>
        <v>60958800</v>
      </c>
      <c r="CUM15" s="1">
        <f>LOOKUP($A15,'DMG Tables'!$P$2:$P$35,'DMG Tables'!$O$2:$O$35)*CUM$1*LOOKUP(CUM$1,'DMG Tables'!$G$2:$G$7,'DMG Tables'!$H$2:$H$7)</f>
        <v>60982400</v>
      </c>
      <c r="CUN15" s="1">
        <f>LOOKUP($A15,'DMG Tables'!$P$2:$P$35,'DMG Tables'!$O$2:$O$35)*CUN$1*LOOKUP(CUN$1,'DMG Tables'!$G$2:$G$7,'DMG Tables'!$H$2:$H$7)</f>
        <v>61006000</v>
      </c>
      <c r="CUO15" s="1">
        <f>LOOKUP($A15,'DMG Tables'!$P$2:$P$35,'DMG Tables'!$O$2:$O$35)*CUO$1*LOOKUP(CUO$1,'DMG Tables'!$G$2:$G$7,'DMG Tables'!$H$2:$H$7)</f>
        <v>61029600</v>
      </c>
      <c r="CUP15" s="1">
        <f>LOOKUP($A15,'DMG Tables'!$P$2:$P$35,'DMG Tables'!$O$2:$O$35)*CUP$1*LOOKUP(CUP$1,'DMG Tables'!$G$2:$G$7,'DMG Tables'!$H$2:$H$7)</f>
        <v>61053200</v>
      </c>
      <c r="CUQ15" s="1">
        <f>LOOKUP($A15,'DMG Tables'!$P$2:$P$35,'DMG Tables'!$O$2:$O$35)*CUQ$1*LOOKUP(CUQ$1,'DMG Tables'!$G$2:$G$7,'DMG Tables'!$H$2:$H$7)</f>
        <v>61076800</v>
      </c>
      <c r="CUR15" s="1">
        <f>LOOKUP($A15,'DMG Tables'!$P$2:$P$35,'DMG Tables'!$O$2:$O$35)*CUR$1*LOOKUP(CUR$1,'DMG Tables'!$G$2:$G$7,'DMG Tables'!$H$2:$H$7)</f>
        <v>61100400</v>
      </c>
      <c r="CUS15" s="1">
        <f>LOOKUP($A15,'DMG Tables'!$P$2:$P$35,'DMG Tables'!$O$2:$O$35)*CUS$1*LOOKUP(CUS$1,'DMG Tables'!$G$2:$G$7,'DMG Tables'!$H$2:$H$7)</f>
        <v>61124000</v>
      </c>
      <c r="CUT15" s="1">
        <f>LOOKUP($A15,'DMG Tables'!$P$2:$P$35,'DMG Tables'!$O$2:$O$35)*CUT$1*LOOKUP(CUT$1,'DMG Tables'!$G$2:$G$7,'DMG Tables'!$H$2:$H$7)</f>
        <v>61147600</v>
      </c>
      <c r="CUU15" s="1">
        <f>LOOKUP($A15,'DMG Tables'!$P$2:$P$35,'DMG Tables'!$O$2:$O$35)*CUU$1*LOOKUP(CUU$1,'DMG Tables'!$G$2:$G$7,'DMG Tables'!$H$2:$H$7)</f>
        <v>61171200</v>
      </c>
      <c r="CUV15" s="1">
        <f>LOOKUP($A15,'DMG Tables'!$P$2:$P$35,'DMG Tables'!$O$2:$O$35)*CUV$1*LOOKUP(CUV$1,'DMG Tables'!$G$2:$G$7,'DMG Tables'!$H$2:$H$7)</f>
        <v>61194800</v>
      </c>
      <c r="CUW15" s="1">
        <f>LOOKUP($A15,'DMG Tables'!$P$2:$P$35,'DMG Tables'!$O$2:$O$35)*CUW$1*LOOKUP(CUW$1,'DMG Tables'!$G$2:$G$7,'DMG Tables'!$H$2:$H$7)</f>
        <v>61218400</v>
      </c>
      <c r="CUX15" s="1">
        <f>LOOKUP($A15,'DMG Tables'!$P$2:$P$35,'DMG Tables'!$O$2:$O$35)*CUX$1*LOOKUP(CUX$1,'DMG Tables'!$G$2:$G$7,'DMG Tables'!$H$2:$H$7)</f>
        <v>61242000</v>
      </c>
      <c r="CUY15" s="1">
        <f>LOOKUP($A15,'DMG Tables'!$P$2:$P$35,'DMG Tables'!$O$2:$O$35)*CUY$1*LOOKUP(CUY$1,'DMG Tables'!$G$2:$G$7,'DMG Tables'!$H$2:$H$7)</f>
        <v>61265600</v>
      </c>
      <c r="CUZ15" s="1">
        <f>LOOKUP($A15,'DMG Tables'!$P$2:$P$35,'DMG Tables'!$O$2:$O$35)*CUZ$1*LOOKUP(CUZ$1,'DMG Tables'!$G$2:$G$7,'DMG Tables'!$H$2:$H$7)</f>
        <v>61289200</v>
      </c>
      <c r="CVA15" s="1">
        <f>LOOKUP($A15,'DMG Tables'!$P$2:$P$35,'DMG Tables'!$O$2:$O$35)*CVA$1*LOOKUP(CVA$1,'DMG Tables'!$G$2:$G$7,'DMG Tables'!$H$2:$H$7)</f>
        <v>61312800</v>
      </c>
      <c r="CVB15" s="1">
        <f>LOOKUP($A15,'DMG Tables'!$P$2:$P$35,'DMG Tables'!$O$2:$O$35)*CVB$1*LOOKUP(CVB$1,'DMG Tables'!$G$2:$G$7,'DMG Tables'!$H$2:$H$7)</f>
        <v>61336400</v>
      </c>
      <c r="CVC15" s="1">
        <f>LOOKUP($A15,'DMG Tables'!$P$2:$P$35,'DMG Tables'!$O$2:$O$35)*CVC$1*LOOKUP(CVC$1,'DMG Tables'!$G$2:$G$7,'DMG Tables'!$H$2:$H$7)</f>
        <v>61360000</v>
      </c>
    </row>
    <row r="16" spans="1:2603" x14ac:dyDescent="0.3">
      <c r="A16" s="1">
        <v>11</v>
      </c>
      <c r="D16" s="1">
        <f>LOOKUP($A16,'DMG Tables'!$P$2:$P$35,'DMG Tables'!$O$2:$O$35)*D$1*LOOKUP(D$1,'DMG Tables'!$G$2:$G$7,'DMG Tables'!$H$2:$H$7)</f>
        <v>7200</v>
      </c>
      <c r="E16" s="1">
        <f>LOOKUP($A16,'DMG Tables'!$P$2:$P$35,'DMG Tables'!$O$2:$O$35)*E$1*LOOKUP(E$1,'DMG Tables'!$G$2:$G$7,'DMG Tables'!$H$2:$H$7)</f>
        <v>21600</v>
      </c>
      <c r="F16" s="1">
        <f>LOOKUP($A16,'DMG Tables'!$P$2:$P$35,'DMG Tables'!$O$2:$O$35)*F$1*LOOKUP(F$1,'DMG Tables'!$G$2:$G$7,'DMG Tables'!$H$2:$H$7)</f>
        <v>43200</v>
      </c>
      <c r="G16" s="1">
        <f>LOOKUP($A16,'DMG Tables'!$P$2:$P$35,'DMG Tables'!$O$2:$O$35)*G$1*LOOKUP(G$1,'DMG Tables'!$G$2:$G$7,'DMG Tables'!$H$2:$H$7)</f>
        <v>57600</v>
      </c>
      <c r="H16" s="1">
        <f>LOOKUP($A16,'DMG Tables'!$P$2:$P$35,'DMG Tables'!$O$2:$O$35)*H$1*LOOKUP(H$1,'DMG Tables'!$G$2:$G$7,'DMG Tables'!$H$2:$H$7)</f>
        <v>72000</v>
      </c>
      <c r="I16" s="1">
        <f>LOOKUP($A16,'DMG Tables'!$P$2:$P$35,'DMG Tables'!$O$2:$O$35)*I$1*LOOKUP(I$1,'DMG Tables'!$G$2:$G$7,'DMG Tables'!$H$2:$H$7)</f>
        <v>86400</v>
      </c>
      <c r="J16" s="1">
        <f>LOOKUP($A16,'DMG Tables'!$P$2:$P$35,'DMG Tables'!$O$2:$O$35)*J$1*LOOKUP(J$1,'DMG Tables'!$G$2:$G$7,'DMG Tables'!$H$2:$H$7)</f>
        <v>126000</v>
      </c>
      <c r="K16" s="1">
        <f>LOOKUP($A16,'DMG Tables'!$P$2:$P$35,'DMG Tables'!$O$2:$O$35)*K$1*LOOKUP(K$1,'DMG Tables'!$G$2:$G$7,'DMG Tables'!$H$2:$H$7)</f>
        <v>144000</v>
      </c>
      <c r="L16" s="1">
        <f>LOOKUP($A16,'DMG Tables'!$P$2:$P$35,'DMG Tables'!$O$2:$O$35)*L$1*LOOKUP(L$1,'DMG Tables'!$G$2:$G$7,'DMG Tables'!$H$2:$H$7)</f>
        <v>162000</v>
      </c>
      <c r="M16" s="1">
        <f>LOOKUP($A16,'DMG Tables'!$P$2:$P$35,'DMG Tables'!$O$2:$O$35)*M$1*LOOKUP(M$1,'DMG Tables'!$G$2:$G$7,'DMG Tables'!$H$2:$H$7)</f>
        <v>180000</v>
      </c>
      <c r="N16" s="1">
        <f>LOOKUP($A16,'DMG Tables'!$P$2:$P$35,'DMG Tables'!$O$2:$O$35)*N$1*LOOKUP(N$1,'DMG Tables'!$G$2:$G$7,'DMG Tables'!$H$2:$H$7)</f>
        <v>237600</v>
      </c>
      <c r="O16" s="1">
        <f>LOOKUP($A16,'DMG Tables'!$P$2:$P$35,'DMG Tables'!$O$2:$O$35)*O$1*LOOKUP(O$1,'DMG Tables'!$G$2:$G$7,'DMG Tables'!$H$2:$H$7)</f>
        <v>259200</v>
      </c>
      <c r="P16" s="1">
        <f>LOOKUP($A16,'DMG Tables'!$P$2:$P$35,'DMG Tables'!$O$2:$O$35)*P$1*LOOKUP(P$1,'DMG Tables'!$G$2:$G$7,'DMG Tables'!$H$2:$H$7)</f>
        <v>280800</v>
      </c>
      <c r="Q16" s="1">
        <f>LOOKUP($A16,'DMG Tables'!$P$2:$P$35,'DMG Tables'!$O$2:$O$35)*Q$1*LOOKUP(Q$1,'DMG Tables'!$G$2:$G$7,'DMG Tables'!$H$2:$H$7)</f>
        <v>302400</v>
      </c>
      <c r="R16" s="1">
        <f>LOOKUP($A16,'DMG Tables'!$P$2:$P$35,'DMG Tables'!$O$2:$O$35)*R$1*LOOKUP(R$1,'DMG Tables'!$G$2:$G$7,'DMG Tables'!$H$2:$H$7)</f>
        <v>432000</v>
      </c>
      <c r="S16" s="1">
        <f>LOOKUP($A16,'DMG Tables'!$P$2:$P$35,'DMG Tables'!$O$2:$O$35)*S$1*LOOKUP(S$1,'DMG Tables'!$G$2:$G$7,'DMG Tables'!$H$2:$H$7)</f>
        <v>460800</v>
      </c>
      <c r="T16" s="1">
        <f>LOOKUP($A16,'DMG Tables'!$P$2:$P$35,'DMG Tables'!$O$2:$O$35)*T$1*LOOKUP(T$1,'DMG Tables'!$G$2:$G$7,'DMG Tables'!$H$2:$H$7)</f>
        <v>489600</v>
      </c>
      <c r="U16" s="1">
        <f>LOOKUP($A16,'DMG Tables'!$P$2:$P$35,'DMG Tables'!$O$2:$O$35)*U$1*LOOKUP(U$1,'DMG Tables'!$G$2:$G$7,'DMG Tables'!$H$2:$H$7)</f>
        <v>518400</v>
      </c>
      <c r="V16" s="1">
        <f>LOOKUP($A16,'DMG Tables'!$P$2:$P$35,'DMG Tables'!$O$2:$O$35)*V$1*LOOKUP(V$1,'DMG Tables'!$G$2:$G$7,'DMG Tables'!$H$2:$H$7)</f>
        <v>547200</v>
      </c>
      <c r="W16" s="1">
        <f>LOOKUP($A16,'DMG Tables'!$P$2:$P$35,'DMG Tables'!$O$2:$O$35)*W$1*LOOKUP(W$1,'DMG Tables'!$G$2:$G$7,'DMG Tables'!$H$2:$H$7)</f>
        <v>576000</v>
      </c>
      <c r="X16" s="1">
        <f>LOOKUP($A16,'DMG Tables'!$P$2:$P$35,'DMG Tables'!$O$2:$O$35)*X$1*LOOKUP(X$1,'DMG Tables'!$G$2:$G$7,'DMG Tables'!$H$2:$H$7)</f>
        <v>604800</v>
      </c>
      <c r="Y16" s="1">
        <f>LOOKUP($A16,'DMG Tables'!$P$2:$P$35,'DMG Tables'!$O$2:$O$35)*Y$1*LOOKUP(Y$1,'DMG Tables'!$G$2:$G$7,'DMG Tables'!$H$2:$H$7)</f>
        <v>633600</v>
      </c>
      <c r="Z16" s="1">
        <f>LOOKUP($A16,'DMG Tables'!$P$2:$P$35,'DMG Tables'!$O$2:$O$35)*Z$1*LOOKUP(Z$1,'DMG Tables'!$G$2:$G$7,'DMG Tables'!$H$2:$H$7)</f>
        <v>662400</v>
      </c>
      <c r="AA16" s="1">
        <f>LOOKUP($A16,'DMG Tables'!$P$2:$P$35,'DMG Tables'!$O$2:$O$35)*AA$1*LOOKUP(AA$1,'DMG Tables'!$G$2:$G$7,'DMG Tables'!$H$2:$H$7)</f>
        <v>691200</v>
      </c>
      <c r="AB16" s="1">
        <f>LOOKUP($A16,'DMG Tables'!$P$2:$P$35,'DMG Tables'!$O$2:$O$35)*AB$1*LOOKUP(AB$1,'DMG Tables'!$G$2:$G$7,'DMG Tables'!$H$2:$H$7)</f>
        <v>720000</v>
      </c>
      <c r="AC16" s="1">
        <f>LOOKUP($A16,'DMG Tables'!$P$2:$P$35,'DMG Tables'!$O$2:$O$35)*AC$1*LOOKUP(AC$1,'DMG Tables'!$G$2:$G$7,'DMG Tables'!$H$2:$H$7)</f>
        <v>748800</v>
      </c>
      <c r="AD16" s="1">
        <f>LOOKUP($A16,'DMG Tables'!$P$2:$P$35,'DMG Tables'!$O$2:$O$35)*AD$1*LOOKUP(AD$1,'DMG Tables'!$G$2:$G$7,'DMG Tables'!$H$2:$H$7)</f>
        <v>777600</v>
      </c>
      <c r="AE16" s="1">
        <f>LOOKUP($A16,'DMG Tables'!$P$2:$P$35,'DMG Tables'!$O$2:$O$35)*AE$1*LOOKUP(AE$1,'DMG Tables'!$G$2:$G$7,'DMG Tables'!$H$2:$H$7)</f>
        <v>806400</v>
      </c>
      <c r="AF16" s="1">
        <f>LOOKUP($A16,'DMG Tables'!$P$2:$P$35,'DMG Tables'!$O$2:$O$35)*AF$1*LOOKUP(AF$1,'DMG Tables'!$G$2:$G$7,'DMG Tables'!$H$2:$H$7)</f>
        <v>835200</v>
      </c>
      <c r="AG16" s="1">
        <f>LOOKUP($A16,'DMG Tables'!$P$2:$P$35,'DMG Tables'!$O$2:$O$35)*AG$1*LOOKUP(AG$1,'DMG Tables'!$G$2:$G$7,'DMG Tables'!$H$2:$H$7)</f>
        <v>864000</v>
      </c>
      <c r="AH16" s="1">
        <f>LOOKUP($A16,'DMG Tables'!$P$2:$P$35,'DMG Tables'!$O$2:$O$35)*AH$1*LOOKUP(AH$1,'DMG Tables'!$G$2:$G$7,'DMG Tables'!$H$2:$H$7)</f>
        <v>892800</v>
      </c>
      <c r="AI16" s="1">
        <f>LOOKUP($A16,'DMG Tables'!$P$2:$P$35,'DMG Tables'!$O$2:$O$35)*AI$1*LOOKUP(AI$1,'DMG Tables'!$G$2:$G$7,'DMG Tables'!$H$2:$H$7)</f>
        <v>921600</v>
      </c>
      <c r="AJ16" s="1">
        <f>LOOKUP($A16,'DMG Tables'!$P$2:$P$35,'DMG Tables'!$O$2:$O$35)*AJ$1*LOOKUP(AJ$1,'DMG Tables'!$G$2:$G$7,'DMG Tables'!$H$2:$H$7)</f>
        <v>950400</v>
      </c>
      <c r="AK16" s="1">
        <f>LOOKUP($A16,'DMG Tables'!$P$2:$P$35,'DMG Tables'!$O$2:$O$35)*AK$1*LOOKUP(AK$1,'DMG Tables'!$G$2:$G$7,'DMG Tables'!$H$2:$H$7)</f>
        <v>979200</v>
      </c>
      <c r="AL16" s="1">
        <f>LOOKUP($A16,'DMG Tables'!$P$2:$P$35,'DMG Tables'!$O$2:$O$35)*AL$1*LOOKUP(AL$1,'DMG Tables'!$G$2:$G$7,'DMG Tables'!$H$2:$H$7)</f>
        <v>1008000</v>
      </c>
      <c r="AM16" s="1">
        <f>LOOKUP($A16,'DMG Tables'!$P$2:$P$35,'DMG Tables'!$O$2:$O$35)*AM$1*LOOKUP(AM$1,'DMG Tables'!$G$2:$G$7,'DMG Tables'!$H$2:$H$7)</f>
        <v>1036800</v>
      </c>
      <c r="AN16" s="1">
        <f>LOOKUP($A16,'DMG Tables'!$P$2:$P$35,'DMG Tables'!$O$2:$O$35)*AN$1*LOOKUP(AN$1,'DMG Tables'!$G$2:$G$7,'DMG Tables'!$H$2:$H$7)</f>
        <v>1065600</v>
      </c>
      <c r="AO16" s="1">
        <f>LOOKUP($A16,'DMG Tables'!$P$2:$P$35,'DMG Tables'!$O$2:$O$35)*AO$1*LOOKUP(AO$1,'DMG Tables'!$G$2:$G$7,'DMG Tables'!$H$2:$H$7)</f>
        <v>1094400</v>
      </c>
      <c r="AP16" s="1">
        <f>LOOKUP($A16,'DMG Tables'!$P$2:$P$35,'DMG Tables'!$O$2:$O$35)*AP$1*LOOKUP(AP$1,'DMG Tables'!$G$2:$G$7,'DMG Tables'!$H$2:$H$7)</f>
        <v>1123200</v>
      </c>
      <c r="AQ16" s="1">
        <f>LOOKUP($A16,'DMG Tables'!$P$2:$P$35,'DMG Tables'!$O$2:$O$35)*AQ$1*LOOKUP(AQ$1,'DMG Tables'!$G$2:$G$7,'DMG Tables'!$H$2:$H$7)</f>
        <v>1152000</v>
      </c>
      <c r="AR16" s="1">
        <f>LOOKUP($A16,'DMG Tables'!$P$2:$P$35,'DMG Tables'!$O$2:$O$35)*AR$1*LOOKUP(AR$1,'DMG Tables'!$G$2:$G$7,'DMG Tables'!$H$2:$H$7)</f>
        <v>1180800</v>
      </c>
      <c r="AS16" s="1">
        <f>LOOKUP($A16,'DMG Tables'!$P$2:$P$35,'DMG Tables'!$O$2:$O$35)*AS$1*LOOKUP(AS$1,'DMG Tables'!$G$2:$G$7,'DMG Tables'!$H$2:$H$7)</f>
        <v>1209600</v>
      </c>
      <c r="AT16" s="1">
        <f>LOOKUP($A16,'DMG Tables'!$P$2:$P$35,'DMG Tables'!$O$2:$O$35)*AT$1*LOOKUP(AT$1,'DMG Tables'!$G$2:$G$7,'DMG Tables'!$H$2:$H$7)</f>
        <v>1238400</v>
      </c>
      <c r="AU16" s="1">
        <f>LOOKUP($A16,'DMG Tables'!$P$2:$P$35,'DMG Tables'!$O$2:$O$35)*AU$1*LOOKUP(AU$1,'DMG Tables'!$G$2:$G$7,'DMG Tables'!$H$2:$H$7)</f>
        <v>1267200</v>
      </c>
      <c r="AV16" s="1">
        <f>LOOKUP($A16,'DMG Tables'!$P$2:$P$35,'DMG Tables'!$O$2:$O$35)*AV$1*LOOKUP(AV$1,'DMG Tables'!$G$2:$G$7,'DMG Tables'!$H$2:$H$7)</f>
        <v>1296000</v>
      </c>
      <c r="AW16" s="1">
        <f>LOOKUP($A16,'DMG Tables'!$P$2:$P$35,'DMG Tables'!$O$2:$O$35)*AW$1*LOOKUP(AW$1,'DMG Tables'!$G$2:$G$7,'DMG Tables'!$H$2:$H$7)</f>
        <v>1324800</v>
      </c>
      <c r="AX16" s="1">
        <f>LOOKUP($A16,'DMG Tables'!$P$2:$P$35,'DMG Tables'!$O$2:$O$35)*AX$1*LOOKUP(AX$1,'DMG Tables'!$G$2:$G$7,'DMG Tables'!$H$2:$H$7)</f>
        <v>1353600</v>
      </c>
      <c r="AY16" s="1">
        <f>LOOKUP($A16,'DMG Tables'!$P$2:$P$35,'DMG Tables'!$O$2:$O$35)*AY$1*LOOKUP(AY$1,'DMG Tables'!$G$2:$G$7,'DMG Tables'!$H$2:$H$7)</f>
        <v>1382400</v>
      </c>
      <c r="AZ16" s="1">
        <f>LOOKUP($A16,'DMG Tables'!$P$2:$P$35,'DMG Tables'!$O$2:$O$35)*AZ$1*LOOKUP(AZ$1,'DMG Tables'!$G$2:$G$7,'DMG Tables'!$H$2:$H$7)</f>
        <v>1411200</v>
      </c>
      <c r="BA16" s="1">
        <f>LOOKUP($A16,'DMG Tables'!$P$2:$P$35,'DMG Tables'!$O$2:$O$35)*BA$1*LOOKUP(BA$1,'DMG Tables'!$G$2:$G$7,'DMG Tables'!$H$2:$H$7)</f>
        <v>1440000</v>
      </c>
      <c r="BB16" s="1">
        <f>LOOKUP($A16,'DMG Tables'!$P$2:$P$35,'DMG Tables'!$O$2:$O$35)*BB$1*LOOKUP(BB$1,'DMG Tables'!$G$2:$G$7,'DMG Tables'!$H$2:$H$7)</f>
        <v>1468800</v>
      </c>
      <c r="BC16" s="1">
        <f>LOOKUP($A16,'DMG Tables'!$P$2:$P$35,'DMG Tables'!$O$2:$O$35)*BC$1*LOOKUP(BC$1,'DMG Tables'!$G$2:$G$7,'DMG Tables'!$H$2:$H$7)</f>
        <v>1497600</v>
      </c>
      <c r="BD16" s="1">
        <f>LOOKUP($A16,'DMG Tables'!$P$2:$P$35,'DMG Tables'!$O$2:$O$35)*BD$1*LOOKUP(BD$1,'DMG Tables'!$G$2:$G$7,'DMG Tables'!$H$2:$H$7)</f>
        <v>1526400</v>
      </c>
      <c r="BE16" s="1">
        <f>LOOKUP($A16,'DMG Tables'!$P$2:$P$35,'DMG Tables'!$O$2:$O$35)*BE$1*LOOKUP(BE$1,'DMG Tables'!$G$2:$G$7,'DMG Tables'!$H$2:$H$7)</f>
        <v>1555200</v>
      </c>
      <c r="BF16" s="1">
        <f>LOOKUP($A16,'DMG Tables'!$P$2:$P$35,'DMG Tables'!$O$2:$O$35)*BF$1*LOOKUP(BF$1,'DMG Tables'!$G$2:$G$7,'DMG Tables'!$H$2:$H$7)</f>
        <v>1584000</v>
      </c>
      <c r="BG16" s="1">
        <f>LOOKUP($A16,'DMG Tables'!$P$2:$P$35,'DMG Tables'!$O$2:$O$35)*BG$1*LOOKUP(BG$1,'DMG Tables'!$G$2:$G$7,'DMG Tables'!$H$2:$H$7)</f>
        <v>1612800</v>
      </c>
      <c r="BH16" s="1">
        <f>LOOKUP($A16,'DMG Tables'!$P$2:$P$35,'DMG Tables'!$O$2:$O$35)*BH$1*LOOKUP(BH$1,'DMG Tables'!$G$2:$G$7,'DMG Tables'!$H$2:$H$7)</f>
        <v>1641600</v>
      </c>
      <c r="BI16" s="1">
        <f>LOOKUP($A16,'DMG Tables'!$P$2:$P$35,'DMG Tables'!$O$2:$O$35)*BI$1*LOOKUP(BI$1,'DMG Tables'!$G$2:$G$7,'DMG Tables'!$H$2:$H$7)</f>
        <v>1670400</v>
      </c>
      <c r="BJ16" s="1">
        <f>LOOKUP($A16,'DMG Tables'!$P$2:$P$35,'DMG Tables'!$O$2:$O$35)*BJ$1*LOOKUP(BJ$1,'DMG Tables'!$G$2:$G$7,'DMG Tables'!$H$2:$H$7)</f>
        <v>1699200</v>
      </c>
      <c r="BK16" s="1">
        <f>LOOKUP($A16,'DMG Tables'!$P$2:$P$35,'DMG Tables'!$O$2:$O$35)*BK$1*LOOKUP(BK$1,'DMG Tables'!$G$2:$G$7,'DMG Tables'!$H$2:$H$7)</f>
        <v>1728000</v>
      </c>
      <c r="BL16" s="1">
        <f>LOOKUP($A16,'DMG Tables'!$P$2:$P$35,'DMG Tables'!$O$2:$O$35)*BL$1*LOOKUP(BL$1,'DMG Tables'!$G$2:$G$7,'DMG Tables'!$H$2:$H$7)</f>
        <v>1756800</v>
      </c>
      <c r="BM16" s="1">
        <f>LOOKUP($A16,'DMG Tables'!$P$2:$P$35,'DMG Tables'!$O$2:$O$35)*BM$1*LOOKUP(BM$1,'DMG Tables'!$G$2:$G$7,'DMG Tables'!$H$2:$H$7)</f>
        <v>1785600</v>
      </c>
      <c r="BN16" s="1">
        <f>LOOKUP($A16,'DMG Tables'!$P$2:$P$35,'DMG Tables'!$O$2:$O$35)*BN$1*LOOKUP(BN$1,'DMG Tables'!$G$2:$G$7,'DMG Tables'!$H$2:$H$7)</f>
        <v>1814400</v>
      </c>
      <c r="BO16" s="1">
        <f>LOOKUP($A16,'DMG Tables'!$P$2:$P$35,'DMG Tables'!$O$2:$O$35)*BO$1*LOOKUP(BO$1,'DMG Tables'!$G$2:$G$7,'DMG Tables'!$H$2:$H$7)</f>
        <v>1843200</v>
      </c>
      <c r="BP16" s="1">
        <f>LOOKUP($A16,'DMG Tables'!$P$2:$P$35,'DMG Tables'!$O$2:$O$35)*BP$1*LOOKUP(BP$1,'DMG Tables'!$G$2:$G$7,'DMG Tables'!$H$2:$H$7)</f>
        <v>1872000</v>
      </c>
      <c r="BQ16" s="1">
        <f>LOOKUP($A16,'DMG Tables'!$P$2:$P$35,'DMG Tables'!$O$2:$O$35)*BQ$1*LOOKUP(BQ$1,'DMG Tables'!$G$2:$G$7,'DMG Tables'!$H$2:$H$7)</f>
        <v>1900800</v>
      </c>
      <c r="BR16" s="1">
        <f>LOOKUP($A16,'DMG Tables'!$P$2:$P$35,'DMG Tables'!$O$2:$O$35)*BR$1*LOOKUP(BR$1,'DMG Tables'!$G$2:$G$7,'DMG Tables'!$H$2:$H$7)</f>
        <v>1929600</v>
      </c>
      <c r="BS16" s="1">
        <f>LOOKUP($A16,'DMG Tables'!$P$2:$P$35,'DMG Tables'!$O$2:$O$35)*BS$1*LOOKUP(BS$1,'DMG Tables'!$G$2:$G$7,'DMG Tables'!$H$2:$H$7)</f>
        <v>1958400</v>
      </c>
      <c r="BT16" s="1">
        <f>LOOKUP($A16,'DMG Tables'!$P$2:$P$35,'DMG Tables'!$O$2:$O$35)*BT$1*LOOKUP(BT$1,'DMG Tables'!$G$2:$G$7,'DMG Tables'!$H$2:$H$7)</f>
        <v>1987200</v>
      </c>
      <c r="BU16" s="1">
        <f>LOOKUP($A16,'DMG Tables'!$P$2:$P$35,'DMG Tables'!$O$2:$O$35)*BU$1*LOOKUP(BU$1,'DMG Tables'!$G$2:$G$7,'DMG Tables'!$H$2:$H$7)</f>
        <v>2016000</v>
      </c>
      <c r="BV16" s="1">
        <f>LOOKUP($A16,'DMG Tables'!$P$2:$P$35,'DMG Tables'!$O$2:$O$35)*BV$1*LOOKUP(BV$1,'DMG Tables'!$G$2:$G$7,'DMG Tables'!$H$2:$H$7)</f>
        <v>2044800</v>
      </c>
      <c r="BW16" s="1">
        <f>LOOKUP($A16,'DMG Tables'!$P$2:$P$35,'DMG Tables'!$O$2:$O$35)*BW$1*LOOKUP(BW$1,'DMG Tables'!$G$2:$G$7,'DMG Tables'!$H$2:$H$7)</f>
        <v>2073600</v>
      </c>
      <c r="BX16" s="1">
        <f>LOOKUP($A16,'DMG Tables'!$P$2:$P$35,'DMG Tables'!$O$2:$O$35)*BX$1*LOOKUP(BX$1,'DMG Tables'!$G$2:$G$7,'DMG Tables'!$H$2:$H$7)</f>
        <v>2102400</v>
      </c>
      <c r="BY16" s="1">
        <f>LOOKUP($A16,'DMG Tables'!$P$2:$P$35,'DMG Tables'!$O$2:$O$35)*BY$1*LOOKUP(BY$1,'DMG Tables'!$G$2:$G$7,'DMG Tables'!$H$2:$H$7)</f>
        <v>2131200</v>
      </c>
      <c r="BZ16" s="1">
        <f>LOOKUP($A16,'DMG Tables'!$P$2:$P$35,'DMG Tables'!$O$2:$O$35)*BZ$1*LOOKUP(BZ$1,'DMG Tables'!$G$2:$G$7,'DMG Tables'!$H$2:$H$7)</f>
        <v>2160000</v>
      </c>
      <c r="CA16" s="1">
        <f>LOOKUP($A16,'DMG Tables'!$P$2:$P$35,'DMG Tables'!$O$2:$O$35)*CA$1*LOOKUP(CA$1,'DMG Tables'!$G$2:$G$7,'DMG Tables'!$H$2:$H$7)</f>
        <v>2188800</v>
      </c>
      <c r="CB16" s="1">
        <f>LOOKUP($A16,'DMG Tables'!$P$2:$P$35,'DMG Tables'!$O$2:$O$35)*CB$1*LOOKUP(CB$1,'DMG Tables'!$G$2:$G$7,'DMG Tables'!$H$2:$H$7)</f>
        <v>2217600</v>
      </c>
      <c r="CC16" s="1">
        <f>LOOKUP($A16,'DMG Tables'!$P$2:$P$35,'DMG Tables'!$O$2:$O$35)*CC$1*LOOKUP(CC$1,'DMG Tables'!$G$2:$G$7,'DMG Tables'!$H$2:$H$7)</f>
        <v>2246400</v>
      </c>
      <c r="CD16" s="1">
        <f>LOOKUP($A16,'DMG Tables'!$P$2:$P$35,'DMG Tables'!$O$2:$O$35)*CD$1*LOOKUP(CD$1,'DMG Tables'!$G$2:$G$7,'DMG Tables'!$H$2:$H$7)</f>
        <v>2275200</v>
      </c>
      <c r="CE16" s="1">
        <f>LOOKUP($A16,'DMG Tables'!$P$2:$P$35,'DMG Tables'!$O$2:$O$35)*CE$1*LOOKUP(CE$1,'DMG Tables'!$G$2:$G$7,'DMG Tables'!$H$2:$H$7)</f>
        <v>2304000</v>
      </c>
      <c r="CF16" s="1">
        <f>LOOKUP($A16,'DMG Tables'!$P$2:$P$35,'DMG Tables'!$O$2:$O$35)*CF$1*LOOKUP(CF$1,'DMG Tables'!$G$2:$G$7,'DMG Tables'!$H$2:$H$7)</f>
        <v>2332800</v>
      </c>
      <c r="CG16" s="1">
        <f>LOOKUP($A16,'DMG Tables'!$P$2:$P$35,'DMG Tables'!$O$2:$O$35)*CG$1*LOOKUP(CG$1,'DMG Tables'!$G$2:$G$7,'DMG Tables'!$H$2:$H$7)</f>
        <v>2361600</v>
      </c>
      <c r="CH16" s="1">
        <f>LOOKUP($A16,'DMG Tables'!$P$2:$P$35,'DMG Tables'!$O$2:$O$35)*CH$1*LOOKUP(CH$1,'DMG Tables'!$G$2:$G$7,'DMG Tables'!$H$2:$H$7)</f>
        <v>2390400</v>
      </c>
      <c r="CI16" s="1">
        <f>LOOKUP($A16,'DMG Tables'!$P$2:$P$35,'DMG Tables'!$O$2:$O$35)*CI$1*LOOKUP(CI$1,'DMG Tables'!$G$2:$G$7,'DMG Tables'!$H$2:$H$7)</f>
        <v>2419200</v>
      </c>
      <c r="CJ16" s="1">
        <f>LOOKUP($A16,'DMG Tables'!$P$2:$P$35,'DMG Tables'!$O$2:$O$35)*CJ$1*LOOKUP(CJ$1,'DMG Tables'!$G$2:$G$7,'DMG Tables'!$H$2:$H$7)</f>
        <v>2448000</v>
      </c>
      <c r="CK16" s="1">
        <f>LOOKUP($A16,'DMG Tables'!$P$2:$P$35,'DMG Tables'!$O$2:$O$35)*CK$1*LOOKUP(CK$1,'DMG Tables'!$G$2:$G$7,'DMG Tables'!$H$2:$H$7)</f>
        <v>2476800</v>
      </c>
      <c r="CL16" s="1">
        <f>LOOKUP($A16,'DMG Tables'!$P$2:$P$35,'DMG Tables'!$O$2:$O$35)*CL$1*LOOKUP(CL$1,'DMG Tables'!$G$2:$G$7,'DMG Tables'!$H$2:$H$7)</f>
        <v>2505600</v>
      </c>
      <c r="CM16" s="1">
        <f>LOOKUP($A16,'DMG Tables'!$P$2:$P$35,'DMG Tables'!$O$2:$O$35)*CM$1*LOOKUP(CM$1,'DMG Tables'!$G$2:$G$7,'DMG Tables'!$H$2:$H$7)</f>
        <v>2534400</v>
      </c>
      <c r="CN16" s="1">
        <f>LOOKUP($A16,'DMG Tables'!$P$2:$P$35,'DMG Tables'!$O$2:$O$35)*CN$1*LOOKUP(CN$1,'DMG Tables'!$G$2:$G$7,'DMG Tables'!$H$2:$H$7)</f>
        <v>2563200</v>
      </c>
      <c r="CO16" s="1">
        <f>LOOKUP($A16,'DMG Tables'!$P$2:$P$35,'DMG Tables'!$O$2:$O$35)*CO$1*LOOKUP(CO$1,'DMG Tables'!$G$2:$G$7,'DMG Tables'!$H$2:$H$7)</f>
        <v>2592000</v>
      </c>
      <c r="CP16" s="1">
        <f>LOOKUP($A16,'DMG Tables'!$P$2:$P$35,'DMG Tables'!$O$2:$O$35)*CP$1*LOOKUP(CP$1,'DMG Tables'!$G$2:$G$7,'DMG Tables'!$H$2:$H$7)</f>
        <v>2620800</v>
      </c>
      <c r="CQ16" s="1">
        <f>LOOKUP($A16,'DMG Tables'!$P$2:$P$35,'DMG Tables'!$O$2:$O$35)*CQ$1*LOOKUP(CQ$1,'DMG Tables'!$G$2:$G$7,'DMG Tables'!$H$2:$H$7)</f>
        <v>2649600</v>
      </c>
      <c r="CR16" s="1">
        <f>LOOKUP($A16,'DMG Tables'!$P$2:$P$35,'DMG Tables'!$O$2:$O$35)*CR$1*LOOKUP(CR$1,'DMG Tables'!$G$2:$G$7,'DMG Tables'!$H$2:$H$7)</f>
        <v>2678400</v>
      </c>
      <c r="CS16" s="1">
        <f>LOOKUP($A16,'DMG Tables'!$P$2:$P$35,'DMG Tables'!$O$2:$O$35)*CS$1*LOOKUP(CS$1,'DMG Tables'!$G$2:$G$7,'DMG Tables'!$H$2:$H$7)</f>
        <v>2707200</v>
      </c>
      <c r="CT16" s="1">
        <f>LOOKUP($A16,'DMG Tables'!$P$2:$P$35,'DMG Tables'!$O$2:$O$35)*CT$1*LOOKUP(CT$1,'DMG Tables'!$G$2:$G$7,'DMG Tables'!$H$2:$H$7)</f>
        <v>2736000</v>
      </c>
      <c r="CU16" s="1">
        <f>LOOKUP($A16,'DMG Tables'!$P$2:$P$35,'DMG Tables'!$O$2:$O$35)*CU$1*LOOKUP(CU$1,'DMG Tables'!$G$2:$G$7,'DMG Tables'!$H$2:$H$7)</f>
        <v>2764800</v>
      </c>
      <c r="CV16" s="1">
        <f>LOOKUP($A16,'DMG Tables'!$P$2:$P$35,'DMG Tables'!$O$2:$O$35)*CV$1*LOOKUP(CV$1,'DMG Tables'!$G$2:$G$7,'DMG Tables'!$H$2:$H$7)</f>
        <v>2793600</v>
      </c>
      <c r="CW16" s="1">
        <f>LOOKUP($A16,'DMG Tables'!$P$2:$P$35,'DMG Tables'!$O$2:$O$35)*CW$1*LOOKUP(CW$1,'DMG Tables'!$G$2:$G$7,'DMG Tables'!$H$2:$H$7)</f>
        <v>2822400</v>
      </c>
      <c r="CX16" s="1">
        <f>LOOKUP($A16,'DMG Tables'!$P$2:$P$35,'DMG Tables'!$O$2:$O$35)*CX$1*LOOKUP(CX$1,'DMG Tables'!$G$2:$G$7,'DMG Tables'!$H$2:$H$7)</f>
        <v>2851200</v>
      </c>
      <c r="CY16" s="1">
        <f>LOOKUP($A16,'DMG Tables'!$P$2:$P$35,'DMG Tables'!$O$2:$O$35)*CY$1*LOOKUP(CY$1,'DMG Tables'!$G$2:$G$7,'DMG Tables'!$H$2:$H$7)</f>
        <v>2880000</v>
      </c>
      <c r="CZ16" s="1">
        <f>LOOKUP($A16,'DMG Tables'!$P$2:$P$35,'DMG Tables'!$O$2:$O$35)*CZ$1*LOOKUP(CZ$1,'DMG Tables'!$G$2:$G$7,'DMG Tables'!$H$2:$H$7)</f>
        <v>2908800</v>
      </c>
      <c r="DA16" s="1">
        <f>LOOKUP($A16,'DMG Tables'!$P$2:$P$35,'DMG Tables'!$O$2:$O$35)*DA$1*LOOKUP(DA$1,'DMG Tables'!$G$2:$G$7,'DMG Tables'!$H$2:$H$7)</f>
        <v>2937600</v>
      </c>
      <c r="DB16" s="1">
        <f>LOOKUP($A16,'DMG Tables'!$P$2:$P$35,'DMG Tables'!$O$2:$O$35)*DB$1*LOOKUP(DB$1,'DMG Tables'!$G$2:$G$7,'DMG Tables'!$H$2:$H$7)</f>
        <v>2966400</v>
      </c>
      <c r="DC16" s="1">
        <f>LOOKUP($A16,'DMG Tables'!$P$2:$P$35,'DMG Tables'!$O$2:$O$35)*DC$1*LOOKUP(DC$1,'DMG Tables'!$G$2:$G$7,'DMG Tables'!$H$2:$H$7)</f>
        <v>2995200</v>
      </c>
      <c r="DD16" s="1">
        <f>LOOKUP($A16,'DMG Tables'!$P$2:$P$35,'DMG Tables'!$O$2:$O$35)*DD$1*LOOKUP(DD$1,'DMG Tables'!$G$2:$G$7,'DMG Tables'!$H$2:$H$7)</f>
        <v>3024000</v>
      </c>
      <c r="DE16" s="1">
        <f>LOOKUP($A16,'DMG Tables'!$P$2:$P$35,'DMG Tables'!$O$2:$O$35)*DE$1*LOOKUP(DE$1,'DMG Tables'!$G$2:$G$7,'DMG Tables'!$H$2:$H$7)</f>
        <v>3052800</v>
      </c>
      <c r="DF16" s="1">
        <f>LOOKUP($A16,'DMG Tables'!$P$2:$P$35,'DMG Tables'!$O$2:$O$35)*DF$1*LOOKUP(DF$1,'DMG Tables'!$G$2:$G$7,'DMG Tables'!$H$2:$H$7)</f>
        <v>3081600</v>
      </c>
      <c r="DG16" s="1">
        <f>LOOKUP($A16,'DMG Tables'!$P$2:$P$35,'DMG Tables'!$O$2:$O$35)*DG$1*LOOKUP(DG$1,'DMG Tables'!$G$2:$G$7,'DMG Tables'!$H$2:$H$7)</f>
        <v>3110400</v>
      </c>
      <c r="DH16" s="1">
        <f>LOOKUP($A16,'DMG Tables'!$P$2:$P$35,'DMG Tables'!$O$2:$O$35)*DH$1*LOOKUP(DH$1,'DMG Tables'!$G$2:$G$7,'DMG Tables'!$H$2:$H$7)</f>
        <v>3139200</v>
      </c>
      <c r="DI16" s="1">
        <f>LOOKUP($A16,'DMG Tables'!$P$2:$P$35,'DMG Tables'!$O$2:$O$35)*DI$1*LOOKUP(DI$1,'DMG Tables'!$G$2:$G$7,'DMG Tables'!$H$2:$H$7)</f>
        <v>3168000</v>
      </c>
      <c r="DJ16" s="1">
        <f>LOOKUP($A16,'DMG Tables'!$P$2:$P$35,'DMG Tables'!$O$2:$O$35)*DJ$1*LOOKUP(DJ$1,'DMG Tables'!$G$2:$G$7,'DMG Tables'!$H$2:$H$7)</f>
        <v>3196800</v>
      </c>
      <c r="DK16" s="1">
        <f>LOOKUP($A16,'DMG Tables'!$P$2:$P$35,'DMG Tables'!$O$2:$O$35)*DK$1*LOOKUP(DK$1,'DMG Tables'!$G$2:$G$7,'DMG Tables'!$H$2:$H$7)</f>
        <v>3225600</v>
      </c>
      <c r="DL16" s="1">
        <f>LOOKUP($A16,'DMG Tables'!$P$2:$P$35,'DMG Tables'!$O$2:$O$35)*DL$1*LOOKUP(DL$1,'DMG Tables'!$G$2:$G$7,'DMG Tables'!$H$2:$H$7)</f>
        <v>3254400</v>
      </c>
      <c r="DM16" s="1">
        <f>LOOKUP($A16,'DMG Tables'!$P$2:$P$35,'DMG Tables'!$O$2:$O$35)*DM$1*LOOKUP(DM$1,'DMG Tables'!$G$2:$G$7,'DMG Tables'!$H$2:$H$7)</f>
        <v>3283200</v>
      </c>
      <c r="DN16" s="1">
        <f>LOOKUP($A16,'DMG Tables'!$P$2:$P$35,'DMG Tables'!$O$2:$O$35)*DN$1*LOOKUP(DN$1,'DMG Tables'!$G$2:$G$7,'DMG Tables'!$H$2:$H$7)</f>
        <v>3312000</v>
      </c>
      <c r="DO16" s="1">
        <f>LOOKUP($A16,'DMG Tables'!$P$2:$P$35,'DMG Tables'!$O$2:$O$35)*DO$1*LOOKUP(DO$1,'DMG Tables'!$G$2:$G$7,'DMG Tables'!$H$2:$H$7)</f>
        <v>3340800</v>
      </c>
      <c r="DP16" s="1">
        <f>LOOKUP($A16,'DMG Tables'!$P$2:$P$35,'DMG Tables'!$O$2:$O$35)*DP$1*LOOKUP(DP$1,'DMG Tables'!$G$2:$G$7,'DMG Tables'!$H$2:$H$7)</f>
        <v>3369600</v>
      </c>
      <c r="DQ16" s="1">
        <f>LOOKUP($A16,'DMG Tables'!$P$2:$P$35,'DMG Tables'!$O$2:$O$35)*DQ$1*LOOKUP(DQ$1,'DMG Tables'!$G$2:$G$7,'DMG Tables'!$H$2:$H$7)</f>
        <v>3398400</v>
      </c>
      <c r="DR16" s="1">
        <f>LOOKUP($A16,'DMG Tables'!$P$2:$P$35,'DMG Tables'!$O$2:$O$35)*DR$1*LOOKUP(DR$1,'DMG Tables'!$G$2:$G$7,'DMG Tables'!$H$2:$H$7)</f>
        <v>3427200</v>
      </c>
      <c r="DS16" s="1">
        <f>LOOKUP($A16,'DMG Tables'!$P$2:$P$35,'DMG Tables'!$O$2:$O$35)*DS$1*LOOKUP(DS$1,'DMG Tables'!$G$2:$G$7,'DMG Tables'!$H$2:$H$7)</f>
        <v>3456000</v>
      </c>
      <c r="DT16" s="1">
        <f>LOOKUP($A16,'DMG Tables'!$P$2:$P$35,'DMG Tables'!$O$2:$O$35)*DT$1*LOOKUP(DT$1,'DMG Tables'!$G$2:$G$7,'DMG Tables'!$H$2:$H$7)</f>
        <v>3484800</v>
      </c>
      <c r="DU16" s="1">
        <f>LOOKUP($A16,'DMG Tables'!$P$2:$P$35,'DMG Tables'!$O$2:$O$35)*DU$1*LOOKUP(DU$1,'DMG Tables'!$G$2:$G$7,'DMG Tables'!$H$2:$H$7)</f>
        <v>3513600</v>
      </c>
      <c r="DV16" s="1">
        <f>LOOKUP($A16,'DMG Tables'!$P$2:$P$35,'DMG Tables'!$O$2:$O$35)*DV$1*LOOKUP(DV$1,'DMG Tables'!$G$2:$G$7,'DMG Tables'!$H$2:$H$7)</f>
        <v>3542400</v>
      </c>
      <c r="DW16" s="1">
        <f>LOOKUP($A16,'DMG Tables'!$P$2:$P$35,'DMG Tables'!$O$2:$O$35)*DW$1*LOOKUP(DW$1,'DMG Tables'!$G$2:$G$7,'DMG Tables'!$H$2:$H$7)</f>
        <v>3571200</v>
      </c>
      <c r="DX16" s="1">
        <f>LOOKUP($A16,'DMG Tables'!$P$2:$P$35,'DMG Tables'!$O$2:$O$35)*DX$1*LOOKUP(DX$1,'DMG Tables'!$G$2:$G$7,'DMG Tables'!$H$2:$H$7)</f>
        <v>3600000</v>
      </c>
      <c r="DY16" s="1">
        <f>LOOKUP($A16,'DMG Tables'!$P$2:$P$35,'DMG Tables'!$O$2:$O$35)*DY$1*LOOKUP(DY$1,'DMG Tables'!$G$2:$G$7,'DMG Tables'!$H$2:$H$7)</f>
        <v>3628800</v>
      </c>
      <c r="DZ16" s="1">
        <f>LOOKUP($A16,'DMG Tables'!$P$2:$P$35,'DMG Tables'!$O$2:$O$35)*DZ$1*LOOKUP(DZ$1,'DMG Tables'!$G$2:$G$7,'DMG Tables'!$H$2:$H$7)</f>
        <v>3657600</v>
      </c>
      <c r="EA16" s="1">
        <f>LOOKUP($A16,'DMG Tables'!$P$2:$P$35,'DMG Tables'!$O$2:$O$35)*EA$1*LOOKUP(EA$1,'DMG Tables'!$G$2:$G$7,'DMG Tables'!$H$2:$H$7)</f>
        <v>3686400</v>
      </c>
      <c r="EB16" s="1">
        <f>LOOKUP($A16,'DMG Tables'!$P$2:$P$35,'DMG Tables'!$O$2:$O$35)*EB$1*LOOKUP(EB$1,'DMG Tables'!$G$2:$G$7,'DMG Tables'!$H$2:$H$7)</f>
        <v>3715200</v>
      </c>
      <c r="EC16" s="1">
        <f>LOOKUP($A16,'DMG Tables'!$P$2:$P$35,'DMG Tables'!$O$2:$O$35)*EC$1*LOOKUP(EC$1,'DMG Tables'!$G$2:$G$7,'DMG Tables'!$H$2:$H$7)</f>
        <v>3744000</v>
      </c>
      <c r="ED16" s="1">
        <f>LOOKUP($A16,'DMG Tables'!$P$2:$P$35,'DMG Tables'!$O$2:$O$35)*ED$1*LOOKUP(ED$1,'DMG Tables'!$G$2:$G$7,'DMG Tables'!$H$2:$H$7)</f>
        <v>3772800</v>
      </c>
      <c r="EE16" s="1">
        <f>LOOKUP($A16,'DMG Tables'!$P$2:$P$35,'DMG Tables'!$O$2:$O$35)*EE$1*LOOKUP(EE$1,'DMG Tables'!$G$2:$G$7,'DMG Tables'!$H$2:$H$7)</f>
        <v>3801600</v>
      </c>
      <c r="EF16" s="1">
        <f>LOOKUP($A16,'DMG Tables'!$P$2:$P$35,'DMG Tables'!$O$2:$O$35)*EF$1*LOOKUP(EF$1,'DMG Tables'!$G$2:$G$7,'DMG Tables'!$H$2:$H$7)</f>
        <v>3830400</v>
      </c>
      <c r="EG16" s="1">
        <f>LOOKUP($A16,'DMG Tables'!$P$2:$P$35,'DMG Tables'!$O$2:$O$35)*EG$1*LOOKUP(EG$1,'DMG Tables'!$G$2:$G$7,'DMG Tables'!$H$2:$H$7)</f>
        <v>3859200</v>
      </c>
      <c r="EH16" s="1">
        <f>LOOKUP($A16,'DMG Tables'!$P$2:$P$35,'DMG Tables'!$O$2:$O$35)*EH$1*LOOKUP(EH$1,'DMG Tables'!$G$2:$G$7,'DMG Tables'!$H$2:$H$7)</f>
        <v>3888000</v>
      </c>
      <c r="EI16" s="1">
        <f>LOOKUP($A16,'DMG Tables'!$P$2:$P$35,'DMG Tables'!$O$2:$O$35)*EI$1*LOOKUP(EI$1,'DMG Tables'!$G$2:$G$7,'DMG Tables'!$H$2:$H$7)</f>
        <v>3916800</v>
      </c>
      <c r="EJ16" s="1">
        <f>LOOKUP($A16,'DMG Tables'!$P$2:$P$35,'DMG Tables'!$O$2:$O$35)*EJ$1*LOOKUP(EJ$1,'DMG Tables'!$G$2:$G$7,'DMG Tables'!$H$2:$H$7)</f>
        <v>3945600</v>
      </c>
      <c r="EK16" s="1">
        <f>LOOKUP($A16,'DMG Tables'!$P$2:$P$35,'DMG Tables'!$O$2:$O$35)*EK$1*LOOKUP(EK$1,'DMG Tables'!$G$2:$G$7,'DMG Tables'!$H$2:$H$7)</f>
        <v>3974400</v>
      </c>
      <c r="EL16" s="1">
        <f>LOOKUP($A16,'DMG Tables'!$P$2:$P$35,'DMG Tables'!$O$2:$O$35)*EL$1*LOOKUP(EL$1,'DMG Tables'!$G$2:$G$7,'DMG Tables'!$H$2:$H$7)</f>
        <v>4003200</v>
      </c>
      <c r="EM16" s="1">
        <f>LOOKUP($A16,'DMG Tables'!$P$2:$P$35,'DMG Tables'!$O$2:$O$35)*EM$1*LOOKUP(EM$1,'DMG Tables'!$G$2:$G$7,'DMG Tables'!$H$2:$H$7)</f>
        <v>4032000</v>
      </c>
      <c r="EN16" s="1">
        <f>LOOKUP($A16,'DMG Tables'!$P$2:$P$35,'DMG Tables'!$O$2:$O$35)*EN$1*LOOKUP(EN$1,'DMG Tables'!$G$2:$G$7,'DMG Tables'!$H$2:$H$7)</f>
        <v>4060800</v>
      </c>
      <c r="EO16" s="1">
        <f>LOOKUP($A16,'DMG Tables'!$P$2:$P$35,'DMG Tables'!$O$2:$O$35)*EO$1*LOOKUP(EO$1,'DMG Tables'!$G$2:$G$7,'DMG Tables'!$H$2:$H$7)</f>
        <v>4089600</v>
      </c>
      <c r="EP16" s="1">
        <f>LOOKUP($A16,'DMG Tables'!$P$2:$P$35,'DMG Tables'!$O$2:$O$35)*EP$1*LOOKUP(EP$1,'DMG Tables'!$G$2:$G$7,'DMG Tables'!$H$2:$H$7)</f>
        <v>4118400</v>
      </c>
      <c r="EQ16" s="1">
        <f>LOOKUP($A16,'DMG Tables'!$P$2:$P$35,'DMG Tables'!$O$2:$O$35)*EQ$1*LOOKUP(EQ$1,'DMG Tables'!$G$2:$G$7,'DMG Tables'!$H$2:$H$7)</f>
        <v>4147200</v>
      </c>
      <c r="ER16" s="1">
        <f>LOOKUP($A16,'DMG Tables'!$P$2:$P$35,'DMG Tables'!$O$2:$O$35)*ER$1*LOOKUP(ER$1,'DMG Tables'!$G$2:$G$7,'DMG Tables'!$H$2:$H$7)</f>
        <v>4176000</v>
      </c>
      <c r="ES16" s="1">
        <f>LOOKUP($A16,'DMG Tables'!$P$2:$P$35,'DMG Tables'!$O$2:$O$35)*ES$1*LOOKUP(ES$1,'DMG Tables'!$G$2:$G$7,'DMG Tables'!$H$2:$H$7)</f>
        <v>4204800</v>
      </c>
      <c r="ET16" s="1">
        <f>LOOKUP($A16,'DMG Tables'!$P$2:$P$35,'DMG Tables'!$O$2:$O$35)*ET$1*LOOKUP(ET$1,'DMG Tables'!$G$2:$G$7,'DMG Tables'!$H$2:$H$7)</f>
        <v>4233600</v>
      </c>
      <c r="EU16" s="1">
        <f>LOOKUP($A16,'DMG Tables'!$P$2:$P$35,'DMG Tables'!$O$2:$O$35)*EU$1*LOOKUP(EU$1,'DMG Tables'!$G$2:$G$7,'DMG Tables'!$H$2:$H$7)</f>
        <v>4262400</v>
      </c>
      <c r="EV16" s="1">
        <f>LOOKUP($A16,'DMG Tables'!$P$2:$P$35,'DMG Tables'!$O$2:$O$35)*EV$1*LOOKUP(EV$1,'DMG Tables'!$G$2:$G$7,'DMG Tables'!$H$2:$H$7)</f>
        <v>4291200</v>
      </c>
      <c r="EW16" s="1">
        <f>LOOKUP($A16,'DMG Tables'!$P$2:$P$35,'DMG Tables'!$O$2:$O$35)*EW$1*LOOKUP(EW$1,'DMG Tables'!$G$2:$G$7,'DMG Tables'!$H$2:$H$7)</f>
        <v>4320000</v>
      </c>
      <c r="EX16" s="1">
        <f>LOOKUP($A16,'DMG Tables'!$P$2:$P$35,'DMG Tables'!$O$2:$O$35)*EX$1*LOOKUP(EX$1,'DMG Tables'!$G$2:$G$7,'DMG Tables'!$H$2:$H$7)</f>
        <v>4348800</v>
      </c>
      <c r="EY16" s="1">
        <f>LOOKUP($A16,'DMG Tables'!$P$2:$P$35,'DMG Tables'!$O$2:$O$35)*EY$1*LOOKUP(EY$1,'DMG Tables'!$G$2:$G$7,'DMG Tables'!$H$2:$H$7)</f>
        <v>4377600</v>
      </c>
      <c r="EZ16" s="1">
        <f>LOOKUP($A16,'DMG Tables'!$P$2:$P$35,'DMG Tables'!$O$2:$O$35)*EZ$1*LOOKUP(EZ$1,'DMG Tables'!$G$2:$G$7,'DMG Tables'!$H$2:$H$7)</f>
        <v>4406400</v>
      </c>
      <c r="FA16" s="1">
        <f>LOOKUP($A16,'DMG Tables'!$P$2:$P$35,'DMG Tables'!$O$2:$O$35)*FA$1*LOOKUP(FA$1,'DMG Tables'!$G$2:$G$7,'DMG Tables'!$H$2:$H$7)</f>
        <v>4435200</v>
      </c>
      <c r="FB16" s="1">
        <f>LOOKUP($A16,'DMG Tables'!$P$2:$P$35,'DMG Tables'!$O$2:$O$35)*FB$1*LOOKUP(FB$1,'DMG Tables'!$G$2:$G$7,'DMG Tables'!$H$2:$H$7)</f>
        <v>4464000</v>
      </c>
      <c r="FC16" s="1">
        <f>LOOKUP($A16,'DMG Tables'!$P$2:$P$35,'DMG Tables'!$O$2:$O$35)*FC$1*LOOKUP(FC$1,'DMG Tables'!$G$2:$G$7,'DMG Tables'!$H$2:$H$7)</f>
        <v>4492800</v>
      </c>
      <c r="FD16" s="1">
        <f>LOOKUP($A16,'DMG Tables'!$P$2:$P$35,'DMG Tables'!$O$2:$O$35)*FD$1*LOOKUP(FD$1,'DMG Tables'!$G$2:$G$7,'DMG Tables'!$H$2:$H$7)</f>
        <v>4521600</v>
      </c>
      <c r="FE16" s="1">
        <f>LOOKUP($A16,'DMG Tables'!$P$2:$P$35,'DMG Tables'!$O$2:$O$35)*FE$1*LOOKUP(FE$1,'DMG Tables'!$G$2:$G$7,'DMG Tables'!$H$2:$H$7)</f>
        <v>4550400</v>
      </c>
      <c r="FF16" s="1">
        <f>LOOKUP($A16,'DMG Tables'!$P$2:$P$35,'DMG Tables'!$O$2:$O$35)*FF$1*LOOKUP(FF$1,'DMG Tables'!$G$2:$G$7,'DMG Tables'!$H$2:$H$7)</f>
        <v>4579200</v>
      </c>
      <c r="FG16" s="1">
        <f>LOOKUP($A16,'DMG Tables'!$P$2:$P$35,'DMG Tables'!$O$2:$O$35)*FG$1*LOOKUP(FG$1,'DMG Tables'!$G$2:$G$7,'DMG Tables'!$H$2:$H$7)</f>
        <v>4608000</v>
      </c>
      <c r="FH16" s="1">
        <f>LOOKUP($A16,'DMG Tables'!$P$2:$P$35,'DMG Tables'!$O$2:$O$35)*FH$1*LOOKUP(FH$1,'DMG Tables'!$G$2:$G$7,'DMG Tables'!$H$2:$H$7)</f>
        <v>4636800</v>
      </c>
      <c r="FI16" s="1">
        <f>LOOKUP($A16,'DMG Tables'!$P$2:$P$35,'DMG Tables'!$O$2:$O$35)*FI$1*LOOKUP(FI$1,'DMG Tables'!$G$2:$G$7,'DMG Tables'!$H$2:$H$7)</f>
        <v>4665600</v>
      </c>
      <c r="FJ16" s="1">
        <f>LOOKUP($A16,'DMG Tables'!$P$2:$P$35,'DMG Tables'!$O$2:$O$35)*FJ$1*LOOKUP(FJ$1,'DMG Tables'!$G$2:$G$7,'DMG Tables'!$H$2:$H$7)</f>
        <v>4694400</v>
      </c>
      <c r="FK16" s="1">
        <f>LOOKUP($A16,'DMG Tables'!$P$2:$P$35,'DMG Tables'!$O$2:$O$35)*FK$1*LOOKUP(FK$1,'DMG Tables'!$G$2:$G$7,'DMG Tables'!$H$2:$H$7)</f>
        <v>4723200</v>
      </c>
      <c r="FL16" s="1">
        <f>LOOKUP($A16,'DMG Tables'!$P$2:$P$35,'DMG Tables'!$O$2:$O$35)*FL$1*LOOKUP(FL$1,'DMG Tables'!$G$2:$G$7,'DMG Tables'!$H$2:$H$7)</f>
        <v>4752000</v>
      </c>
      <c r="FM16" s="1">
        <f>LOOKUP($A16,'DMG Tables'!$P$2:$P$35,'DMG Tables'!$O$2:$O$35)*FM$1*LOOKUP(FM$1,'DMG Tables'!$G$2:$G$7,'DMG Tables'!$H$2:$H$7)</f>
        <v>4780800</v>
      </c>
      <c r="FN16" s="1">
        <f>LOOKUP($A16,'DMG Tables'!$P$2:$P$35,'DMG Tables'!$O$2:$O$35)*FN$1*LOOKUP(FN$1,'DMG Tables'!$G$2:$G$7,'DMG Tables'!$H$2:$H$7)</f>
        <v>4809600</v>
      </c>
      <c r="FO16" s="1">
        <f>LOOKUP($A16,'DMG Tables'!$P$2:$P$35,'DMG Tables'!$O$2:$O$35)*FO$1*LOOKUP(FO$1,'DMG Tables'!$G$2:$G$7,'DMG Tables'!$H$2:$H$7)</f>
        <v>4838400</v>
      </c>
      <c r="FP16" s="1">
        <f>LOOKUP($A16,'DMG Tables'!$P$2:$P$35,'DMG Tables'!$O$2:$O$35)*FP$1*LOOKUP(FP$1,'DMG Tables'!$G$2:$G$7,'DMG Tables'!$H$2:$H$7)</f>
        <v>4867200</v>
      </c>
      <c r="FQ16" s="1">
        <f>LOOKUP($A16,'DMG Tables'!$P$2:$P$35,'DMG Tables'!$O$2:$O$35)*FQ$1*LOOKUP(FQ$1,'DMG Tables'!$G$2:$G$7,'DMG Tables'!$H$2:$H$7)</f>
        <v>4896000</v>
      </c>
      <c r="FR16" s="1">
        <f>LOOKUP($A16,'DMG Tables'!$P$2:$P$35,'DMG Tables'!$O$2:$O$35)*FR$1*LOOKUP(FR$1,'DMG Tables'!$G$2:$G$7,'DMG Tables'!$H$2:$H$7)</f>
        <v>4924800</v>
      </c>
      <c r="FS16" s="1">
        <f>LOOKUP($A16,'DMG Tables'!$P$2:$P$35,'DMG Tables'!$O$2:$O$35)*FS$1*LOOKUP(FS$1,'DMG Tables'!$G$2:$G$7,'DMG Tables'!$H$2:$H$7)</f>
        <v>4953600</v>
      </c>
      <c r="FT16" s="1">
        <f>LOOKUP($A16,'DMG Tables'!$P$2:$P$35,'DMG Tables'!$O$2:$O$35)*FT$1*LOOKUP(FT$1,'DMG Tables'!$G$2:$G$7,'DMG Tables'!$H$2:$H$7)</f>
        <v>4982400</v>
      </c>
      <c r="FU16" s="1">
        <f>LOOKUP($A16,'DMG Tables'!$P$2:$P$35,'DMG Tables'!$O$2:$O$35)*FU$1*LOOKUP(FU$1,'DMG Tables'!$G$2:$G$7,'DMG Tables'!$H$2:$H$7)</f>
        <v>5011200</v>
      </c>
      <c r="FV16" s="1">
        <f>LOOKUP($A16,'DMG Tables'!$P$2:$P$35,'DMG Tables'!$O$2:$O$35)*FV$1*LOOKUP(FV$1,'DMG Tables'!$G$2:$G$7,'DMG Tables'!$H$2:$H$7)</f>
        <v>5040000</v>
      </c>
      <c r="FW16" s="1">
        <f>LOOKUP($A16,'DMG Tables'!$P$2:$P$35,'DMG Tables'!$O$2:$O$35)*FW$1*LOOKUP(FW$1,'DMG Tables'!$G$2:$G$7,'DMG Tables'!$H$2:$H$7)</f>
        <v>5068800</v>
      </c>
      <c r="FX16" s="1">
        <f>LOOKUP($A16,'DMG Tables'!$P$2:$P$35,'DMG Tables'!$O$2:$O$35)*FX$1*LOOKUP(FX$1,'DMG Tables'!$G$2:$G$7,'DMG Tables'!$H$2:$H$7)</f>
        <v>5097600</v>
      </c>
      <c r="FY16" s="1">
        <f>LOOKUP($A16,'DMG Tables'!$P$2:$P$35,'DMG Tables'!$O$2:$O$35)*FY$1*LOOKUP(FY$1,'DMG Tables'!$G$2:$G$7,'DMG Tables'!$H$2:$H$7)</f>
        <v>5126400</v>
      </c>
      <c r="FZ16" s="1">
        <f>LOOKUP($A16,'DMG Tables'!$P$2:$P$35,'DMG Tables'!$O$2:$O$35)*FZ$1*LOOKUP(FZ$1,'DMG Tables'!$G$2:$G$7,'DMG Tables'!$H$2:$H$7)</f>
        <v>5155200</v>
      </c>
      <c r="GA16" s="1">
        <f>LOOKUP($A16,'DMG Tables'!$P$2:$P$35,'DMG Tables'!$O$2:$O$35)*GA$1*LOOKUP(GA$1,'DMG Tables'!$G$2:$G$7,'DMG Tables'!$H$2:$H$7)</f>
        <v>5184000</v>
      </c>
      <c r="GB16" s="1">
        <f>LOOKUP($A16,'DMG Tables'!$P$2:$P$35,'DMG Tables'!$O$2:$O$35)*GB$1*LOOKUP(GB$1,'DMG Tables'!$G$2:$G$7,'DMG Tables'!$H$2:$H$7)</f>
        <v>5212800</v>
      </c>
      <c r="GC16" s="1">
        <f>LOOKUP($A16,'DMG Tables'!$P$2:$P$35,'DMG Tables'!$O$2:$O$35)*GC$1*LOOKUP(GC$1,'DMG Tables'!$G$2:$G$7,'DMG Tables'!$H$2:$H$7)</f>
        <v>5241600</v>
      </c>
      <c r="GD16" s="1">
        <f>LOOKUP($A16,'DMG Tables'!$P$2:$P$35,'DMG Tables'!$O$2:$O$35)*GD$1*LOOKUP(GD$1,'DMG Tables'!$G$2:$G$7,'DMG Tables'!$H$2:$H$7)</f>
        <v>5270400</v>
      </c>
      <c r="GE16" s="1">
        <f>LOOKUP($A16,'DMG Tables'!$P$2:$P$35,'DMG Tables'!$O$2:$O$35)*GE$1*LOOKUP(GE$1,'DMG Tables'!$G$2:$G$7,'DMG Tables'!$H$2:$H$7)</f>
        <v>5299200</v>
      </c>
      <c r="GF16" s="1">
        <f>LOOKUP($A16,'DMG Tables'!$P$2:$P$35,'DMG Tables'!$O$2:$O$35)*GF$1*LOOKUP(GF$1,'DMG Tables'!$G$2:$G$7,'DMG Tables'!$H$2:$H$7)</f>
        <v>5328000</v>
      </c>
      <c r="GG16" s="1">
        <f>LOOKUP($A16,'DMG Tables'!$P$2:$P$35,'DMG Tables'!$O$2:$O$35)*GG$1*LOOKUP(GG$1,'DMG Tables'!$G$2:$G$7,'DMG Tables'!$H$2:$H$7)</f>
        <v>5356800</v>
      </c>
      <c r="GH16" s="1">
        <f>LOOKUP($A16,'DMG Tables'!$P$2:$P$35,'DMG Tables'!$O$2:$O$35)*GH$1*LOOKUP(GH$1,'DMG Tables'!$G$2:$G$7,'DMG Tables'!$H$2:$H$7)</f>
        <v>5385600</v>
      </c>
      <c r="GI16" s="1">
        <f>LOOKUP($A16,'DMG Tables'!$P$2:$P$35,'DMG Tables'!$O$2:$O$35)*GI$1*LOOKUP(GI$1,'DMG Tables'!$G$2:$G$7,'DMG Tables'!$H$2:$H$7)</f>
        <v>5414400</v>
      </c>
      <c r="GJ16" s="1">
        <f>LOOKUP($A16,'DMG Tables'!$P$2:$P$35,'DMG Tables'!$O$2:$O$35)*GJ$1*LOOKUP(GJ$1,'DMG Tables'!$G$2:$G$7,'DMG Tables'!$H$2:$H$7)</f>
        <v>5443200</v>
      </c>
      <c r="GK16" s="1">
        <f>LOOKUP($A16,'DMG Tables'!$P$2:$P$35,'DMG Tables'!$O$2:$O$35)*GK$1*LOOKUP(GK$1,'DMG Tables'!$G$2:$G$7,'DMG Tables'!$H$2:$H$7)</f>
        <v>5472000</v>
      </c>
      <c r="GL16" s="1">
        <f>LOOKUP($A16,'DMG Tables'!$P$2:$P$35,'DMG Tables'!$O$2:$O$35)*GL$1*LOOKUP(GL$1,'DMG Tables'!$G$2:$G$7,'DMG Tables'!$H$2:$H$7)</f>
        <v>5500800</v>
      </c>
      <c r="GM16" s="1">
        <f>LOOKUP($A16,'DMG Tables'!$P$2:$P$35,'DMG Tables'!$O$2:$O$35)*GM$1*LOOKUP(GM$1,'DMG Tables'!$G$2:$G$7,'DMG Tables'!$H$2:$H$7)</f>
        <v>5529600</v>
      </c>
      <c r="GN16" s="1">
        <f>LOOKUP($A16,'DMG Tables'!$P$2:$P$35,'DMG Tables'!$O$2:$O$35)*GN$1*LOOKUP(GN$1,'DMG Tables'!$G$2:$G$7,'DMG Tables'!$H$2:$H$7)</f>
        <v>5558400</v>
      </c>
      <c r="GO16" s="1">
        <f>LOOKUP($A16,'DMG Tables'!$P$2:$P$35,'DMG Tables'!$O$2:$O$35)*GO$1*LOOKUP(GO$1,'DMG Tables'!$G$2:$G$7,'DMG Tables'!$H$2:$H$7)</f>
        <v>5587200</v>
      </c>
      <c r="GP16" s="1">
        <f>LOOKUP($A16,'DMG Tables'!$P$2:$P$35,'DMG Tables'!$O$2:$O$35)*GP$1*LOOKUP(GP$1,'DMG Tables'!$G$2:$G$7,'DMG Tables'!$H$2:$H$7)</f>
        <v>5616000</v>
      </c>
      <c r="GQ16" s="1">
        <f>LOOKUP($A16,'DMG Tables'!$P$2:$P$35,'DMG Tables'!$O$2:$O$35)*GQ$1*LOOKUP(GQ$1,'DMG Tables'!$G$2:$G$7,'DMG Tables'!$H$2:$H$7)</f>
        <v>5644800</v>
      </c>
      <c r="GR16" s="1">
        <f>LOOKUP($A16,'DMG Tables'!$P$2:$P$35,'DMG Tables'!$O$2:$O$35)*GR$1*LOOKUP(GR$1,'DMG Tables'!$G$2:$G$7,'DMG Tables'!$H$2:$H$7)</f>
        <v>5673600</v>
      </c>
      <c r="GS16" s="1">
        <f>LOOKUP($A16,'DMG Tables'!$P$2:$P$35,'DMG Tables'!$O$2:$O$35)*GS$1*LOOKUP(GS$1,'DMG Tables'!$G$2:$G$7,'DMG Tables'!$H$2:$H$7)</f>
        <v>5702400</v>
      </c>
      <c r="GT16" s="1">
        <f>LOOKUP($A16,'DMG Tables'!$P$2:$P$35,'DMG Tables'!$O$2:$O$35)*GT$1*LOOKUP(GT$1,'DMG Tables'!$G$2:$G$7,'DMG Tables'!$H$2:$H$7)</f>
        <v>5731200</v>
      </c>
      <c r="GU16" s="1">
        <f>LOOKUP($A16,'DMG Tables'!$P$2:$P$35,'DMG Tables'!$O$2:$O$35)*GU$1*LOOKUP(GU$1,'DMG Tables'!$G$2:$G$7,'DMG Tables'!$H$2:$H$7)</f>
        <v>5760000</v>
      </c>
      <c r="GV16" s="1">
        <f>LOOKUP($A16,'DMG Tables'!$P$2:$P$35,'DMG Tables'!$O$2:$O$35)*GV$1*LOOKUP(GV$1,'DMG Tables'!$G$2:$G$7,'DMG Tables'!$H$2:$H$7)</f>
        <v>5788800</v>
      </c>
      <c r="GW16" s="1">
        <f>LOOKUP($A16,'DMG Tables'!$P$2:$P$35,'DMG Tables'!$O$2:$O$35)*GW$1*LOOKUP(GW$1,'DMG Tables'!$G$2:$G$7,'DMG Tables'!$H$2:$H$7)</f>
        <v>5817600</v>
      </c>
      <c r="GX16" s="1">
        <f>LOOKUP($A16,'DMG Tables'!$P$2:$P$35,'DMG Tables'!$O$2:$O$35)*GX$1*LOOKUP(GX$1,'DMG Tables'!$G$2:$G$7,'DMG Tables'!$H$2:$H$7)</f>
        <v>5846400</v>
      </c>
      <c r="GY16" s="1">
        <f>LOOKUP($A16,'DMG Tables'!$P$2:$P$35,'DMG Tables'!$O$2:$O$35)*GY$1*LOOKUP(GY$1,'DMG Tables'!$G$2:$G$7,'DMG Tables'!$H$2:$H$7)</f>
        <v>5875200</v>
      </c>
      <c r="GZ16" s="1">
        <f>LOOKUP($A16,'DMG Tables'!$P$2:$P$35,'DMG Tables'!$O$2:$O$35)*GZ$1*LOOKUP(GZ$1,'DMG Tables'!$G$2:$G$7,'DMG Tables'!$H$2:$H$7)</f>
        <v>5904000</v>
      </c>
      <c r="HA16" s="1">
        <f>LOOKUP($A16,'DMG Tables'!$P$2:$P$35,'DMG Tables'!$O$2:$O$35)*HA$1*LOOKUP(HA$1,'DMG Tables'!$G$2:$G$7,'DMG Tables'!$H$2:$H$7)</f>
        <v>5932800</v>
      </c>
      <c r="HB16" s="1">
        <f>LOOKUP($A16,'DMG Tables'!$P$2:$P$35,'DMG Tables'!$O$2:$O$35)*HB$1*LOOKUP(HB$1,'DMG Tables'!$G$2:$G$7,'DMG Tables'!$H$2:$H$7)</f>
        <v>5961600</v>
      </c>
      <c r="HC16" s="1">
        <f>LOOKUP($A16,'DMG Tables'!$P$2:$P$35,'DMG Tables'!$O$2:$O$35)*HC$1*LOOKUP(HC$1,'DMG Tables'!$G$2:$G$7,'DMG Tables'!$H$2:$H$7)</f>
        <v>5990400</v>
      </c>
      <c r="HD16" s="1">
        <f>LOOKUP($A16,'DMG Tables'!$P$2:$P$35,'DMG Tables'!$O$2:$O$35)*HD$1*LOOKUP(HD$1,'DMG Tables'!$G$2:$G$7,'DMG Tables'!$H$2:$H$7)</f>
        <v>6019200</v>
      </c>
      <c r="HE16" s="1">
        <f>LOOKUP($A16,'DMG Tables'!$P$2:$P$35,'DMG Tables'!$O$2:$O$35)*HE$1*LOOKUP(HE$1,'DMG Tables'!$G$2:$G$7,'DMG Tables'!$H$2:$H$7)</f>
        <v>6048000</v>
      </c>
      <c r="HF16" s="1">
        <f>LOOKUP($A16,'DMG Tables'!$P$2:$P$35,'DMG Tables'!$O$2:$O$35)*HF$1*LOOKUP(HF$1,'DMG Tables'!$G$2:$G$7,'DMG Tables'!$H$2:$H$7)</f>
        <v>6076800</v>
      </c>
      <c r="HG16" s="1">
        <f>LOOKUP($A16,'DMG Tables'!$P$2:$P$35,'DMG Tables'!$O$2:$O$35)*HG$1*LOOKUP(HG$1,'DMG Tables'!$G$2:$G$7,'DMG Tables'!$H$2:$H$7)</f>
        <v>6105600</v>
      </c>
      <c r="HH16" s="1">
        <f>LOOKUP($A16,'DMG Tables'!$P$2:$P$35,'DMG Tables'!$O$2:$O$35)*HH$1*LOOKUP(HH$1,'DMG Tables'!$G$2:$G$7,'DMG Tables'!$H$2:$H$7)</f>
        <v>6134400</v>
      </c>
      <c r="HI16" s="1">
        <f>LOOKUP($A16,'DMG Tables'!$P$2:$P$35,'DMG Tables'!$O$2:$O$35)*HI$1*LOOKUP(HI$1,'DMG Tables'!$G$2:$G$7,'DMG Tables'!$H$2:$H$7)</f>
        <v>6163200</v>
      </c>
      <c r="HJ16" s="1">
        <f>LOOKUP($A16,'DMG Tables'!$P$2:$P$35,'DMG Tables'!$O$2:$O$35)*HJ$1*LOOKUP(HJ$1,'DMG Tables'!$G$2:$G$7,'DMG Tables'!$H$2:$H$7)</f>
        <v>6192000</v>
      </c>
      <c r="HK16" s="1">
        <f>LOOKUP($A16,'DMG Tables'!$P$2:$P$35,'DMG Tables'!$O$2:$O$35)*HK$1*LOOKUP(HK$1,'DMG Tables'!$G$2:$G$7,'DMG Tables'!$H$2:$H$7)</f>
        <v>6220800</v>
      </c>
      <c r="HL16" s="1">
        <f>LOOKUP($A16,'DMG Tables'!$P$2:$P$35,'DMG Tables'!$O$2:$O$35)*HL$1*LOOKUP(HL$1,'DMG Tables'!$G$2:$G$7,'DMG Tables'!$H$2:$H$7)</f>
        <v>6249600</v>
      </c>
      <c r="HM16" s="1">
        <f>LOOKUP($A16,'DMG Tables'!$P$2:$P$35,'DMG Tables'!$O$2:$O$35)*HM$1*LOOKUP(HM$1,'DMG Tables'!$G$2:$G$7,'DMG Tables'!$H$2:$H$7)</f>
        <v>6278400</v>
      </c>
      <c r="HN16" s="1">
        <f>LOOKUP($A16,'DMG Tables'!$P$2:$P$35,'DMG Tables'!$O$2:$O$35)*HN$1*LOOKUP(HN$1,'DMG Tables'!$G$2:$G$7,'DMG Tables'!$H$2:$H$7)</f>
        <v>6307200</v>
      </c>
      <c r="HO16" s="1">
        <f>LOOKUP($A16,'DMG Tables'!$P$2:$P$35,'DMG Tables'!$O$2:$O$35)*HO$1*LOOKUP(HO$1,'DMG Tables'!$G$2:$G$7,'DMG Tables'!$H$2:$H$7)</f>
        <v>6336000</v>
      </c>
      <c r="HP16" s="1">
        <f>LOOKUP($A16,'DMG Tables'!$P$2:$P$35,'DMG Tables'!$O$2:$O$35)*HP$1*LOOKUP(HP$1,'DMG Tables'!$G$2:$G$7,'DMG Tables'!$H$2:$H$7)</f>
        <v>6364800</v>
      </c>
      <c r="HQ16" s="1">
        <f>LOOKUP($A16,'DMG Tables'!$P$2:$P$35,'DMG Tables'!$O$2:$O$35)*HQ$1*LOOKUP(HQ$1,'DMG Tables'!$G$2:$G$7,'DMG Tables'!$H$2:$H$7)</f>
        <v>6393600</v>
      </c>
      <c r="HR16" s="1">
        <f>LOOKUP($A16,'DMG Tables'!$P$2:$P$35,'DMG Tables'!$O$2:$O$35)*HR$1*LOOKUP(HR$1,'DMG Tables'!$G$2:$G$7,'DMG Tables'!$H$2:$H$7)</f>
        <v>6422400</v>
      </c>
      <c r="HS16" s="1">
        <f>LOOKUP($A16,'DMG Tables'!$P$2:$P$35,'DMG Tables'!$O$2:$O$35)*HS$1*LOOKUP(HS$1,'DMG Tables'!$G$2:$G$7,'DMG Tables'!$H$2:$H$7)</f>
        <v>6451200</v>
      </c>
      <c r="HT16" s="1">
        <f>LOOKUP($A16,'DMG Tables'!$P$2:$P$35,'DMG Tables'!$O$2:$O$35)*HT$1*LOOKUP(HT$1,'DMG Tables'!$G$2:$G$7,'DMG Tables'!$H$2:$H$7)</f>
        <v>6480000</v>
      </c>
      <c r="HU16" s="1">
        <f>LOOKUP($A16,'DMG Tables'!$P$2:$P$35,'DMG Tables'!$O$2:$O$35)*HU$1*LOOKUP(HU$1,'DMG Tables'!$G$2:$G$7,'DMG Tables'!$H$2:$H$7)</f>
        <v>6508800</v>
      </c>
      <c r="HV16" s="1">
        <f>LOOKUP($A16,'DMG Tables'!$P$2:$P$35,'DMG Tables'!$O$2:$O$35)*HV$1*LOOKUP(HV$1,'DMG Tables'!$G$2:$G$7,'DMG Tables'!$H$2:$H$7)</f>
        <v>6537600</v>
      </c>
      <c r="HW16" s="1">
        <f>LOOKUP($A16,'DMG Tables'!$P$2:$P$35,'DMG Tables'!$O$2:$O$35)*HW$1*LOOKUP(HW$1,'DMG Tables'!$G$2:$G$7,'DMG Tables'!$H$2:$H$7)</f>
        <v>6566400</v>
      </c>
      <c r="HX16" s="1">
        <f>LOOKUP($A16,'DMG Tables'!$P$2:$P$35,'DMG Tables'!$O$2:$O$35)*HX$1*LOOKUP(HX$1,'DMG Tables'!$G$2:$G$7,'DMG Tables'!$H$2:$H$7)</f>
        <v>6595200</v>
      </c>
      <c r="HY16" s="1">
        <f>LOOKUP($A16,'DMG Tables'!$P$2:$P$35,'DMG Tables'!$O$2:$O$35)*HY$1*LOOKUP(HY$1,'DMG Tables'!$G$2:$G$7,'DMG Tables'!$H$2:$H$7)</f>
        <v>6624000</v>
      </c>
      <c r="HZ16" s="1">
        <f>LOOKUP($A16,'DMG Tables'!$P$2:$P$35,'DMG Tables'!$O$2:$O$35)*HZ$1*LOOKUP(HZ$1,'DMG Tables'!$G$2:$G$7,'DMG Tables'!$H$2:$H$7)</f>
        <v>6652800</v>
      </c>
      <c r="IA16" s="1">
        <f>LOOKUP($A16,'DMG Tables'!$P$2:$P$35,'DMG Tables'!$O$2:$O$35)*IA$1*LOOKUP(IA$1,'DMG Tables'!$G$2:$G$7,'DMG Tables'!$H$2:$H$7)</f>
        <v>6681600</v>
      </c>
      <c r="IB16" s="1">
        <f>LOOKUP($A16,'DMG Tables'!$P$2:$P$35,'DMG Tables'!$O$2:$O$35)*IB$1*LOOKUP(IB$1,'DMG Tables'!$G$2:$G$7,'DMG Tables'!$H$2:$H$7)</f>
        <v>6710400</v>
      </c>
      <c r="IC16" s="1">
        <f>LOOKUP($A16,'DMG Tables'!$P$2:$P$35,'DMG Tables'!$O$2:$O$35)*IC$1*LOOKUP(IC$1,'DMG Tables'!$G$2:$G$7,'DMG Tables'!$H$2:$H$7)</f>
        <v>6739200</v>
      </c>
      <c r="ID16" s="1">
        <f>LOOKUP($A16,'DMG Tables'!$P$2:$P$35,'DMG Tables'!$O$2:$O$35)*ID$1*LOOKUP(ID$1,'DMG Tables'!$G$2:$G$7,'DMG Tables'!$H$2:$H$7)</f>
        <v>6768000</v>
      </c>
      <c r="IE16" s="1">
        <f>LOOKUP($A16,'DMG Tables'!$P$2:$P$35,'DMG Tables'!$O$2:$O$35)*IE$1*LOOKUP(IE$1,'DMG Tables'!$G$2:$G$7,'DMG Tables'!$H$2:$H$7)</f>
        <v>6796800</v>
      </c>
      <c r="IF16" s="1">
        <f>LOOKUP($A16,'DMG Tables'!$P$2:$P$35,'DMG Tables'!$O$2:$O$35)*IF$1*LOOKUP(IF$1,'DMG Tables'!$G$2:$G$7,'DMG Tables'!$H$2:$H$7)</f>
        <v>6825600</v>
      </c>
      <c r="IG16" s="1">
        <f>LOOKUP($A16,'DMG Tables'!$P$2:$P$35,'DMG Tables'!$O$2:$O$35)*IG$1*LOOKUP(IG$1,'DMG Tables'!$G$2:$G$7,'DMG Tables'!$H$2:$H$7)</f>
        <v>6854400</v>
      </c>
      <c r="IH16" s="1">
        <f>LOOKUP($A16,'DMG Tables'!$P$2:$P$35,'DMG Tables'!$O$2:$O$35)*IH$1*LOOKUP(IH$1,'DMG Tables'!$G$2:$G$7,'DMG Tables'!$H$2:$H$7)</f>
        <v>6883200</v>
      </c>
      <c r="II16" s="1">
        <f>LOOKUP($A16,'DMG Tables'!$P$2:$P$35,'DMG Tables'!$O$2:$O$35)*II$1*LOOKUP(II$1,'DMG Tables'!$G$2:$G$7,'DMG Tables'!$H$2:$H$7)</f>
        <v>6912000</v>
      </c>
      <c r="IJ16" s="1">
        <f>LOOKUP($A16,'DMG Tables'!$P$2:$P$35,'DMG Tables'!$O$2:$O$35)*IJ$1*LOOKUP(IJ$1,'DMG Tables'!$G$2:$G$7,'DMG Tables'!$H$2:$H$7)</f>
        <v>6940800</v>
      </c>
      <c r="IK16" s="1">
        <f>LOOKUP($A16,'DMG Tables'!$P$2:$P$35,'DMG Tables'!$O$2:$O$35)*IK$1*LOOKUP(IK$1,'DMG Tables'!$G$2:$G$7,'DMG Tables'!$H$2:$H$7)</f>
        <v>6969600</v>
      </c>
      <c r="IL16" s="1">
        <f>LOOKUP($A16,'DMG Tables'!$P$2:$P$35,'DMG Tables'!$O$2:$O$35)*IL$1*LOOKUP(IL$1,'DMG Tables'!$G$2:$G$7,'DMG Tables'!$H$2:$H$7)</f>
        <v>6998400</v>
      </c>
      <c r="IM16" s="1">
        <f>LOOKUP($A16,'DMG Tables'!$P$2:$P$35,'DMG Tables'!$O$2:$O$35)*IM$1*LOOKUP(IM$1,'DMG Tables'!$G$2:$G$7,'DMG Tables'!$H$2:$H$7)</f>
        <v>7027200</v>
      </c>
      <c r="IN16" s="1">
        <f>LOOKUP($A16,'DMG Tables'!$P$2:$P$35,'DMG Tables'!$O$2:$O$35)*IN$1*LOOKUP(IN$1,'DMG Tables'!$G$2:$G$7,'DMG Tables'!$H$2:$H$7)</f>
        <v>7056000</v>
      </c>
      <c r="IO16" s="1">
        <f>LOOKUP($A16,'DMG Tables'!$P$2:$P$35,'DMG Tables'!$O$2:$O$35)*IO$1*LOOKUP(IO$1,'DMG Tables'!$G$2:$G$7,'DMG Tables'!$H$2:$H$7)</f>
        <v>7084800</v>
      </c>
      <c r="IP16" s="1">
        <f>LOOKUP($A16,'DMG Tables'!$P$2:$P$35,'DMG Tables'!$O$2:$O$35)*IP$1*LOOKUP(IP$1,'DMG Tables'!$G$2:$G$7,'DMG Tables'!$H$2:$H$7)</f>
        <v>7113600</v>
      </c>
      <c r="IQ16" s="1">
        <f>LOOKUP($A16,'DMG Tables'!$P$2:$P$35,'DMG Tables'!$O$2:$O$35)*IQ$1*LOOKUP(IQ$1,'DMG Tables'!$G$2:$G$7,'DMG Tables'!$H$2:$H$7)</f>
        <v>7142400</v>
      </c>
      <c r="IR16" s="1">
        <f>LOOKUP($A16,'DMG Tables'!$P$2:$P$35,'DMG Tables'!$O$2:$O$35)*IR$1*LOOKUP(IR$1,'DMG Tables'!$G$2:$G$7,'DMG Tables'!$H$2:$H$7)</f>
        <v>7171200</v>
      </c>
      <c r="IS16" s="1">
        <f>LOOKUP($A16,'DMG Tables'!$P$2:$P$35,'DMG Tables'!$O$2:$O$35)*IS$1*LOOKUP(IS$1,'DMG Tables'!$G$2:$G$7,'DMG Tables'!$H$2:$H$7)</f>
        <v>7200000</v>
      </c>
      <c r="IT16" s="1">
        <f>LOOKUP($A16,'DMG Tables'!$P$2:$P$35,'DMG Tables'!$O$2:$O$35)*IT$1*LOOKUP(IT$1,'DMG Tables'!$G$2:$G$7,'DMG Tables'!$H$2:$H$7)</f>
        <v>7228800</v>
      </c>
      <c r="IU16" s="1">
        <f>LOOKUP($A16,'DMG Tables'!$P$2:$P$35,'DMG Tables'!$O$2:$O$35)*IU$1*LOOKUP(IU$1,'DMG Tables'!$G$2:$G$7,'DMG Tables'!$H$2:$H$7)</f>
        <v>7257600</v>
      </c>
      <c r="IV16" s="1">
        <f>LOOKUP($A16,'DMG Tables'!$P$2:$P$35,'DMG Tables'!$O$2:$O$35)*IV$1*LOOKUP(IV$1,'DMG Tables'!$G$2:$G$7,'DMG Tables'!$H$2:$H$7)</f>
        <v>7286400</v>
      </c>
      <c r="IW16" s="1">
        <f>LOOKUP($A16,'DMG Tables'!$P$2:$P$35,'DMG Tables'!$O$2:$O$35)*IW$1*LOOKUP(IW$1,'DMG Tables'!$G$2:$G$7,'DMG Tables'!$H$2:$H$7)</f>
        <v>7315200</v>
      </c>
      <c r="IX16" s="1">
        <f>LOOKUP($A16,'DMG Tables'!$P$2:$P$35,'DMG Tables'!$O$2:$O$35)*IX$1*LOOKUP(IX$1,'DMG Tables'!$G$2:$G$7,'DMG Tables'!$H$2:$H$7)</f>
        <v>7344000</v>
      </c>
      <c r="IY16" s="1">
        <f>LOOKUP($A16,'DMG Tables'!$P$2:$P$35,'DMG Tables'!$O$2:$O$35)*IY$1*LOOKUP(IY$1,'DMG Tables'!$G$2:$G$7,'DMG Tables'!$H$2:$H$7)</f>
        <v>7372800</v>
      </c>
      <c r="IZ16" s="1">
        <f>LOOKUP($A16,'DMG Tables'!$P$2:$P$35,'DMG Tables'!$O$2:$O$35)*IZ$1*LOOKUP(IZ$1,'DMG Tables'!$G$2:$G$7,'DMG Tables'!$H$2:$H$7)</f>
        <v>7401600</v>
      </c>
      <c r="JA16" s="1">
        <f>LOOKUP($A16,'DMG Tables'!$P$2:$P$35,'DMG Tables'!$O$2:$O$35)*JA$1*LOOKUP(JA$1,'DMG Tables'!$G$2:$G$7,'DMG Tables'!$H$2:$H$7)</f>
        <v>7430400</v>
      </c>
      <c r="JB16" s="1">
        <f>LOOKUP($A16,'DMG Tables'!$P$2:$P$35,'DMG Tables'!$O$2:$O$35)*JB$1*LOOKUP(JB$1,'DMG Tables'!$G$2:$G$7,'DMG Tables'!$H$2:$H$7)</f>
        <v>7459200</v>
      </c>
      <c r="JC16" s="1">
        <f>LOOKUP($A16,'DMG Tables'!$P$2:$P$35,'DMG Tables'!$O$2:$O$35)*JC$1*LOOKUP(JC$1,'DMG Tables'!$G$2:$G$7,'DMG Tables'!$H$2:$H$7)</f>
        <v>7488000</v>
      </c>
      <c r="JD16" s="1">
        <f>LOOKUP($A16,'DMG Tables'!$P$2:$P$35,'DMG Tables'!$O$2:$O$35)*JD$1*LOOKUP(JD$1,'DMG Tables'!$G$2:$G$7,'DMG Tables'!$H$2:$H$7)</f>
        <v>7516800</v>
      </c>
      <c r="JE16" s="1">
        <f>LOOKUP($A16,'DMG Tables'!$P$2:$P$35,'DMG Tables'!$O$2:$O$35)*JE$1*LOOKUP(JE$1,'DMG Tables'!$G$2:$G$7,'DMG Tables'!$H$2:$H$7)</f>
        <v>7545600</v>
      </c>
      <c r="JF16" s="1">
        <f>LOOKUP($A16,'DMG Tables'!$P$2:$P$35,'DMG Tables'!$O$2:$O$35)*JF$1*LOOKUP(JF$1,'DMG Tables'!$G$2:$G$7,'DMG Tables'!$H$2:$H$7)</f>
        <v>7574400</v>
      </c>
      <c r="JG16" s="1">
        <f>LOOKUP($A16,'DMG Tables'!$P$2:$P$35,'DMG Tables'!$O$2:$O$35)*JG$1*LOOKUP(JG$1,'DMG Tables'!$G$2:$G$7,'DMG Tables'!$H$2:$H$7)</f>
        <v>7603200</v>
      </c>
      <c r="JH16" s="1">
        <f>LOOKUP($A16,'DMG Tables'!$P$2:$P$35,'DMG Tables'!$O$2:$O$35)*JH$1*LOOKUP(JH$1,'DMG Tables'!$G$2:$G$7,'DMG Tables'!$H$2:$H$7)</f>
        <v>7632000</v>
      </c>
      <c r="JI16" s="1">
        <f>LOOKUP($A16,'DMG Tables'!$P$2:$P$35,'DMG Tables'!$O$2:$O$35)*JI$1*LOOKUP(JI$1,'DMG Tables'!$G$2:$G$7,'DMG Tables'!$H$2:$H$7)</f>
        <v>7660800</v>
      </c>
      <c r="JJ16" s="1">
        <f>LOOKUP($A16,'DMG Tables'!$P$2:$P$35,'DMG Tables'!$O$2:$O$35)*JJ$1*LOOKUP(JJ$1,'DMG Tables'!$G$2:$G$7,'DMG Tables'!$H$2:$H$7)</f>
        <v>7689600</v>
      </c>
      <c r="JK16" s="1">
        <f>LOOKUP($A16,'DMG Tables'!$P$2:$P$35,'DMG Tables'!$O$2:$O$35)*JK$1*LOOKUP(JK$1,'DMG Tables'!$G$2:$G$7,'DMG Tables'!$H$2:$H$7)</f>
        <v>7718400</v>
      </c>
      <c r="JL16" s="1">
        <f>LOOKUP($A16,'DMG Tables'!$P$2:$P$35,'DMG Tables'!$O$2:$O$35)*JL$1*LOOKUP(JL$1,'DMG Tables'!$G$2:$G$7,'DMG Tables'!$H$2:$H$7)</f>
        <v>7747200</v>
      </c>
      <c r="JM16" s="1">
        <f>LOOKUP($A16,'DMG Tables'!$P$2:$P$35,'DMG Tables'!$O$2:$O$35)*JM$1*LOOKUP(JM$1,'DMG Tables'!$G$2:$G$7,'DMG Tables'!$H$2:$H$7)</f>
        <v>7776000</v>
      </c>
      <c r="JN16" s="1">
        <f>LOOKUP($A16,'DMG Tables'!$P$2:$P$35,'DMG Tables'!$O$2:$O$35)*JN$1*LOOKUP(JN$1,'DMG Tables'!$G$2:$G$7,'DMG Tables'!$H$2:$H$7)</f>
        <v>7804800</v>
      </c>
      <c r="JO16" s="1">
        <f>LOOKUP($A16,'DMG Tables'!$P$2:$P$35,'DMG Tables'!$O$2:$O$35)*JO$1*LOOKUP(JO$1,'DMG Tables'!$G$2:$G$7,'DMG Tables'!$H$2:$H$7)</f>
        <v>7833600</v>
      </c>
      <c r="JP16" s="1">
        <f>LOOKUP($A16,'DMG Tables'!$P$2:$P$35,'DMG Tables'!$O$2:$O$35)*JP$1*LOOKUP(JP$1,'DMG Tables'!$G$2:$G$7,'DMG Tables'!$H$2:$H$7)</f>
        <v>7862400</v>
      </c>
      <c r="JQ16" s="1">
        <f>LOOKUP($A16,'DMG Tables'!$P$2:$P$35,'DMG Tables'!$O$2:$O$35)*JQ$1*LOOKUP(JQ$1,'DMG Tables'!$G$2:$G$7,'DMG Tables'!$H$2:$H$7)</f>
        <v>7891200</v>
      </c>
      <c r="JR16" s="1">
        <f>LOOKUP($A16,'DMG Tables'!$P$2:$P$35,'DMG Tables'!$O$2:$O$35)*JR$1*LOOKUP(JR$1,'DMG Tables'!$G$2:$G$7,'DMG Tables'!$H$2:$H$7)</f>
        <v>7920000</v>
      </c>
      <c r="JS16" s="1">
        <f>LOOKUP($A16,'DMG Tables'!$P$2:$P$35,'DMG Tables'!$O$2:$O$35)*JS$1*LOOKUP(JS$1,'DMG Tables'!$G$2:$G$7,'DMG Tables'!$H$2:$H$7)</f>
        <v>7948800</v>
      </c>
      <c r="JT16" s="1">
        <f>LOOKUP($A16,'DMG Tables'!$P$2:$P$35,'DMG Tables'!$O$2:$O$35)*JT$1*LOOKUP(JT$1,'DMG Tables'!$G$2:$G$7,'DMG Tables'!$H$2:$H$7)</f>
        <v>7977600</v>
      </c>
      <c r="JU16" s="1">
        <f>LOOKUP($A16,'DMG Tables'!$P$2:$P$35,'DMG Tables'!$O$2:$O$35)*JU$1*LOOKUP(JU$1,'DMG Tables'!$G$2:$G$7,'DMG Tables'!$H$2:$H$7)</f>
        <v>8006400</v>
      </c>
      <c r="JV16" s="1">
        <f>LOOKUP($A16,'DMG Tables'!$P$2:$P$35,'DMG Tables'!$O$2:$O$35)*JV$1*LOOKUP(JV$1,'DMG Tables'!$G$2:$G$7,'DMG Tables'!$H$2:$H$7)</f>
        <v>8035200</v>
      </c>
      <c r="JW16" s="1">
        <f>LOOKUP($A16,'DMG Tables'!$P$2:$P$35,'DMG Tables'!$O$2:$O$35)*JW$1*LOOKUP(JW$1,'DMG Tables'!$G$2:$G$7,'DMG Tables'!$H$2:$H$7)</f>
        <v>8064000</v>
      </c>
      <c r="JX16" s="1">
        <f>LOOKUP($A16,'DMG Tables'!$P$2:$P$35,'DMG Tables'!$O$2:$O$35)*JX$1*LOOKUP(JX$1,'DMG Tables'!$G$2:$G$7,'DMG Tables'!$H$2:$H$7)</f>
        <v>8092800</v>
      </c>
      <c r="JY16" s="1">
        <f>LOOKUP($A16,'DMG Tables'!$P$2:$P$35,'DMG Tables'!$O$2:$O$35)*JY$1*LOOKUP(JY$1,'DMG Tables'!$G$2:$G$7,'DMG Tables'!$H$2:$H$7)</f>
        <v>8121600</v>
      </c>
      <c r="JZ16" s="1">
        <f>LOOKUP($A16,'DMG Tables'!$P$2:$P$35,'DMG Tables'!$O$2:$O$35)*JZ$1*LOOKUP(JZ$1,'DMG Tables'!$G$2:$G$7,'DMG Tables'!$H$2:$H$7)</f>
        <v>8150400</v>
      </c>
      <c r="KA16" s="1">
        <f>LOOKUP($A16,'DMG Tables'!$P$2:$P$35,'DMG Tables'!$O$2:$O$35)*KA$1*LOOKUP(KA$1,'DMG Tables'!$G$2:$G$7,'DMG Tables'!$H$2:$H$7)</f>
        <v>8179200</v>
      </c>
      <c r="KB16" s="1">
        <f>LOOKUP($A16,'DMG Tables'!$P$2:$P$35,'DMG Tables'!$O$2:$O$35)*KB$1*LOOKUP(KB$1,'DMG Tables'!$G$2:$G$7,'DMG Tables'!$H$2:$H$7)</f>
        <v>8208000</v>
      </c>
      <c r="KC16" s="1">
        <f>LOOKUP($A16,'DMG Tables'!$P$2:$P$35,'DMG Tables'!$O$2:$O$35)*KC$1*LOOKUP(KC$1,'DMG Tables'!$G$2:$G$7,'DMG Tables'!$H$2:$H$7)</f>
        <v>8236800</v>
      </c>
      <c r="KD16" s="1">
        <f>LOOKUP($A16,'DMG Tables'!$P$2:$P$35,'DMG Tables'!$O$2:$O$35)*KD$1*LOOKUP(KD$1,'DMG Tables'!$G$2:$G$7,'DMG Tables'!$H$2:$H$7)</f>
        <v>8265600</v>
      </c>
      <c r="KE16" s="1">
        <f>LOOKUP($A16,'DMG Tables'!$P$2:$P$35,'DMG Tables'!$O$2:$O$35)*KE$1*LOOKUP(KE$1,'DMG Tables'!$G$2:$G$7,'DMG Tables'!$H$2:$H$7)</f>
        <v>8294400</v>
      </c>
      <c r="KF16" s="1">
        <f>LOOKUP($A16,'DMG Tables'!$P$2:$P$35,'DMG Tables'!$O$2:$O$35)*KF$1*LOOKUP(KF$1,'DMG Tables'!$G$2:$G$7,'DMG Tables'!$H$2:$H$7)</f>
        <v>8323200</v>
      </c>
      <c r="KG16" s="1">
        <f>LOOKUP($A16,'DMG Tables'!$P$2:$P$35,'DMG Tables'!$O$2:$O$35)*KG$1*LOOKUP(KG$1,'DMG Tables'!$G$2:$G$7,'DMG Tables'!$H$2:$H$7)</f>
        <v>8352000</v>
      </c>
      <c r="KH16" s="1">
        <f>LOOKUP($A16,'DMG Tables'!$P$2:$P$35,'DMG Tables'!$O$2:$O$35)*KH$1*LOOKUP(KH$1,'DMG Tables'!$G$2:$G$7,'DMG Tables'!$H$2:$H$7)</f>
        <v>8380800</v>
      </c>
      <c r="KI16" s="1">
        <f>LOOKUP($A16,'DMG Tables'!$P$2:$P$35,'DMG Tables'!$O$2:$O$35)*KI$1*LOOKUP(KI$1,'DMG Tables'!$G$2:$G$7,'DMG Tables'!$H$2:$H$7)</f>
        <v>8409600</v>
      </c>
      <c r="KJ16" s="1">
        <f>LOOKUP($A16,'DMG Tables'!$P$2:$P$35,'DMG Tables'!$O$2:$O$35)*KJ$1*LOOKUP(KJ$1,'DMG Tables'!$G$2:$G$7,'DMG Tables'!$H$2:$H$7)</f>
        <v>8438400</v>
      </c>
      <c r="KK16" s="1">
        <f>LOOKUP($A16,'DMG Tables'!$P$2:$P$35,'DMG Tables'!$O$2:$O$35)*KK$1*LOOKUP(KK$1,'DMG Tables'!$G$2:$G$7,'DMG Tables'!$H$2:$H$7)</f>
        <v>8467200</v>
      </c>
      <c r="KL16" s="1">
        <f>LOOKUP($A16,'DMG Tables'!$P$2:$P$35,'DMG Tables'!$O$2:$O$35)*KL$1*LOOKUP(KL$1,'DMG Tables'!$G$2:$G$7,'DMG Tables'!$H$2:$H$7)</f>
        <v>8496000</v>
      </c>
      <c r="KM16" s="1">
        <f>LOOKUP($A16,'DMG Tables'!$P$2:$P$35,'DMG Tables'!$O$2:$O$35)*KM$1*LOOKUP(KM$1,'DMG Tables'!$G$2:$G$7,'DMG Tables'!$H$2:$H$7)</f>
        <v>8524800</v>
      </c>
      <c r="KN16" s="1">
        <f>LOOKUP($A16,'DMG Tables'!$P$2:$P$35,'DMG Tables'!$O$2:$O$35)*KN$1*LOOKUP(KN$1,'DMG Tables'!$G$2:$G$7,'DMG Tables'!$H$2:$H$7)</f>
        <v>8553600</v>
      </c>
      <c r="KO16" s="1">
        <f>LOOKUP($A16,'DMG Tables'!$P$2:$P$35,'DMG Tables'!$O$2:$O$35)*KO$1*LOOKUP(KO$1,'DMG Tables'!$G$2:$G$7,'DMG Tables'!$H$2:$H$7)</f>
        <v>8582400</v>
      </c>
      <c r="KP16" s="1">
        <f>LOOKUP($A16,'DMG Tables'!$P$2:$P$35,'DMG Tables'!$O$2:$O$35)*KP$1*LOOKUP(KP$1,'DMG Tables'!$G$2:$G$7,'DMG Tables'!$H$2:$H$7)</f>
        <v>8611200</v>
      </c>
      <c r="KQ16" s="1">
        <f>LOOKUP($A16,'DMG Tables'!$P$2:$P$35,'DMG Tables'!$O$2:$O$35)*KQ$1*LOOKUP(KQ$1,'DMG Tables'!$G$2:$G$7,'DMG Tables'!$H$2:$H$7)</f>
        <v>8640000</v>
      </c>
      <c r="KR16" s="1">
        <f>LOOKUP($A16,'DMG Tables'!$P$2:$P$35,'DMG Tables'!$O$2:$O$35)*KR$1*LOOKUP(KR$1,'DMG Tables'!$G$2:$G$7,'DMG Tables'!$H$2:$H$7)</f>
        <v>8668800</v>
      </c>
      <c r="KS16" s="1">
        <f>LOOKUP($A16,'DMG Tables'!$P$2:$P$35,'DMG Tables'!$O$2:$O$35)*KS$1*LOOKUP(KS$1,'DMG Tables'!$G$2:$G$7,'DMG Tables'!$H$2:$H$7)</f>
        <v>8697600</v>
      </c>
      <c r="KT16" s="1">
        <f>LOOKUP($A16,'DMG Tables'!$P$2:$P$35,'DMG Tables'!$O$2:$O$35)*KT$1*LOOKUP(KT$1,'DMG Tables'!$G$2:$G$7,'DMG Tables'!$H$2:$H$7)</f>
        <v>8726400</v>
      </c>
      <c r="KU16" s="1">
        <f>LOOKUP($A16,'DMG Tables'!$P$2:$P$35,'DMG Tables'!$O$2:$O$35)*KU$1*LOOKUP(KU$1,'DMG Tables'!$G$2:$G$7,'DMG Tables'!$H$2:$H$7)</f>
        <v>8755200</v>
      </c>
      <c r="KV16" s="1">
        <f>LOOKUP($A16,'DMG Tables'!$P$2:$P$35,'DMG Tables'!$O$2:$O$35)*KV$1*LOOKUP(KV$1,'DMG Tables'!$G$2:$G$7,'DMG Tables'!$H$2:$H$7)</f>
        <v>8784000</v>
      </c>
      <c r="KW16" s="1">
        <f>LOOKUP($A16,'DMG Tables'!$P$2:$P$35,'DMG Tables'!$O$2:$O$35)*KW$1*LOOKUP(KW$1,'DMG Tables'!$G$2:$G$7,'DMG Tables'!$H$2:$H$7)</f>
        <v>8812800</v>
      </c>
      <c r="KX16" s="1">
        <f>LOOKUP($A16,'DMG Tables'!$P$2:$P$35,'DMG Tables'!$O$2:$O$35)*KX$1*LOOKUP(KX$1,'DMG Tables'!$G$2:$G$7,'DMG Tables'!$H$2:$H$7)</f>
        <v>8841600</v>
      </c>
      <c r="KY16" s="1">
        <f>LOOKUP($A16,'DMG Tables'!$P$2:$P$35,'DMG Tables'!$O$2:$O$35)*KY$1*LOOKUP(KY$1,'DMG Tables'!$G$2:$G$7,'DMG Tables'!$H$2:$H$7)</f>
        <v>8870400</v>
      </c>
      <c r="KZ16" s="1">
        <f>LOOKUP($A16,'DMG Tables'!$P$2:$P$35,'DMG Tables'!$O$2:$O$35)*KZ$1*LOOKUP(KZ$1,'DMG Tables'!$G$2:$G$7,'DMG Tables'!$H$2:$H$7)</f>
        <v>8899200</v>
      </c>
      <c r="LA16" s="1">
        <f>LOOKUP($A16,'DMG Tables'!$P$2:$P$35,'DMG Tables'!$O$2:$O$35)*LA$1*LOOKUP(LA$1,'DMG Tables'!$G$2:$G$7,'DMG Tables'!$H$2:$H$7)</f>
        <v>8928000</v>
      </c>
      <c r="LB16" s="1">
        <f>LOOKUP($A16,'DMG Tables'!$P$2:$P$35,'DMG Tables'!$O$2:$O$35)*LB$1*LOOKUP(LB$1,'DMG Tables'!$G$2:$G$7,'DMG Tables'!$H$2:$H$7)</f>
        <v>8956800</v>
      </c>
      <c r="LC16" s="1">
        <f>LOOKUP($A16,'DMG Tables'!$P$2:$P$35,'DMG Tables'!$O$2:$O$35)*LC$1*LOOKUP(LC$1,'DMG Tables'!$G$2:$G$7,'DMG Tables'!$H$2:$H$7)</f>
        <v>8985600</v>
      </c>
      <c r="LD16" s="1">
        <f>LOOKUP($A16,'DMG Tables'!$P$2:$P$35,'DMG Tables'!$O$2:$O$35)*LD$1*LOOKUP(LD$1,'DMG Tables'!$G$2:$G$7,'DMG Tables'!$H$2:$H$7)</f>
        <v>9014400</v>
      </c>
      <c r="LE16" s="1">
        <f>LOOKUP($A16,'DMG Tables'!$P$2:$P$35,'DMG Tables'!$O$2:$O$35)*LE$1*LOOKUP(LE$1,'DMG Tables'!$G$2:$G$7,'DMG Tables'!$H$2:$H$7)</f>
        <v>9043200</v>
      </c>
      <c r="LF16" s="1">
        <f>LOOKUP($A16,'DMG Tables'!$P$2:$P$35,'DMG Tables'!$O$2:$O$35)*LF$1*LOOKUP(LF$1,'DMG Tables'!$G$2:$G$7,'DMG Tables'!$H$2:$H$7)</f>
        <v>9072000</v>
      </c>
      <c r="LG16" s="1">
        <f>LOOKUP($A16,'DMG Tables'!$P$2:$P$35,'DMG Tables'!$O$2:$O$35)*LG$1*LOOKUP(LG$1,'DMG Tables'!$G$2:$G$7,'DMG Tables'!$H$2:$H$7)</f>
        <v>9100800</v>
      </c>
      <c r="LH16" s="1">
        <f>LOOKUP($A16,'DMG Tables'!$P$2:$P$35,'DMG Tables'!$O$2:$O$35)*LH$1*LOOKUP(LH$1,'DMG Tables'!$G$2:$G$7,'DMG Tables'!$H$2:$H$7)</f>
        <v>9129600</v>
      </c>
      <c r="LI16" s="1">
        <f>LOOKUP($A16,'DMG Tables'!$P$2:$P$35,'DMG Tables'!$O$2:$O$35)*LI$1*LOOKUP(LI$1,'DMG Tables'!$G$2:$G$7,'DMG Tables'!$H$2:$H$7)</f>
        <v>9158400</v>
      </c>
      <c r="LJ16" s="1">
        <f>LOOKUP($A16,'DMG Tables'!$P$2:$P$35,'DMG Tables'!$O$2:$O$35)*LJ$1*LOOKUP(LJ$1,'DMG Tables'!$G$2:$G$7,'DMG Tables'!$H$2:$H$7)</f>
        <v>9187200</v>
      </c>
      <c r="LK16" s="1">
        <f>LOOKUP($A16,'DMG Tables'!$P$2:$P$35,'DMG Tables'!$O$2:$O$35)*LK$1*LOOKUP(LK$1,'DMG Tables'!$G$2:$G$7,'DMG Tables'!$H$2:$H$7)</f>
        <v>9216000</v>
      </c>
      <c r="LL16" s="1">
        <f>LOOKUP($A16,'DMG Tables'!$P$2:$P$35,'DMG Tables'!$O$2:$O$35)*LL$1*LOOKUP(LL$1,'DMG Tables'!$G$2:$G$7,'DMG Tables'!$H$2:$H$7)</f>
        <v>9244800</v>
      </c>
      <c r="LM16" s="1">
        <f>LOOKUP($A16,'DMG Tables'!$P$2:$P$35,'DMG Tables'!$O$2:$O$35)*LM$1*LOOKUP(LM$1,'DMG Tables'!$G$2:$G$7,'DMG Tables'!$H$2:$H$7)</f>
        <v>9273600</v>
      </c>
      <c r="LN16" s="1">
        <f>LOOKUP($A16,'DMG Tables'!$P$2:$P$35,'DMG Tables'!$O$2:$O$35)*LN$1*LOOKUP(LN$1,'DMG Tables'!$G$2:$G$7,'DMG Tables'!$H$2:$H$7)</f>
        <v>9302400</v>
      </c>
      <c r="LO16" s="1">
        <f>LOOKUP($A16,'DMG Tables'!$P$2:$P$35,'DMG Tables'!$O$2:$O$35)*LO$1*LOOKUP(LO$1,'DMG Tables'!$G$2:$G$7,'DMG Tables'!$H$2:$H$7)</f>
        <v>9331200</v>
      </c>
      <c r="LP16" s="1">
        <f>LOOKUP($A16,'DMG Tables'!$P$2:$P$35,'DMG Tables'!$O$2:$O$35)*LP$1*LOOKUP(LP$1,'DMG Tables'!$G$2:$G$7,'DMG Tables'!$H$2:$H$7)</f>
        <v>9360000</v>
      </c>
      <c r="LQ16" s="1">
        <f>LOOKUP($A16,'DMG Tables'!$P$2:$P$35,'DMG Tables'!$O$2:$O$35)*LQ$1*LOOKUP(LQ$1,'DMG Tables'!$G$2:$G$7,'DMG Tables'!$H$2:$H$7)</f>
        <v>9388800</v>
      </c>
      <c r="LR16" s="1">
        <f>LOOKUP($A16,'DMG Tables'!$P$2:$P$35,'DMG Tables'!$O$2:$O$35)*LR$1*LOOKUP(LR$1,'DMG Tables'!$G$2:$G$7,'DMG Tables'!$H$2:$H$7)</f>
        <v>9417600</v>
      </c>
      <c r="LS16" s="1">
        <f>LOOKUP($A16,'DMG Tables'!$P$2:$P$35,'DMG Tables'!$O$2:$O$35)*LS$1*LOOKUP(LS$1,'DMG Tables'!$G$2:$G$7,'DMG Tables'!$H$2:$H$7)</f>
        <v>9446400</v>
      </c>
      <c r="LT16" s="1">
        <f>LOOKUP($A16,'DMG Tables'!$P$2:$P$35,'DMG Tables'!$O$2:$O$35)*LT$1*LOOKUP(LT$1,'DMG Tables'!$G$2:$G$7,'DMG Tables'!$H$2:$H$7)</f>
        <v>9475200</v>
      </c>
      <c r="LU16" s="1">
        <f>LOOKUP($A16,'DMG Tables'!$P$2:$P$35,'DMG Tables'!$O$2:$O$35)*LU$1*LOOKUP(LU$1,'DMG Tables'!$G$2:$G$7,'DMG Tables'!$H$2:$H$7)</f>
        <v>9504000</v>
      </c>
      <c r="LV16" s="1">
        <f>LOOKUP($A16,'DMG Tables'!$P$2:$P$35,'DMG Tables'!$O$2:$O$35)*LV$1*LOOKUP(LV$1,'DMG Tables'!$G$2:$G$7,'DMG Tables'!$H$2:$H$7)</f>
        <v>9532800</v>
      </c>
      <c r="LW16" s="1">
        <f>LOOKUP($A16,'DMG Tables'!$P$2:$P$35,'DMG Tables'!$O$2:$O$35)*LW$1*LOOKUP(LW$1,'DMG Tables'!$G$2:$G$7,'DMG Tables'!$H$2:$H$7)</f>
        <v>9561600</v>
      </c>
      <c r="LX16" s="1">
        <f>LOOKUP($A16,'DMG Tables'!$P$2:$P$35,'DMG Tables'!$O$2:$O$35)*LX$1*LOOKUP(LX$1,'DMG Tables'!$G$2:$G$7,'DMG Tables'!$H$2:$H$7)</f>
        <v>9590400</v>
      </c>
      <c r="LY16" s="1">
        <f>LOOKUP($A16,'DMG Tables'!$P$2:$P$35,'DMG Tables'!$O$2:$O$35)*LY$1*LOOKUP(LY$1,'DMG Tables'!$G$2:$G$7,'DMG Tables'!$H$2:$H$7)</f>
        <v>9619200</v>
      </c>
      <c r="LZ16" s="1">
        <f>LOOKUP($A16,'DMG Tables'!$P$2:$P$35,'DMG Tables'!$O$2:$O$35)*LZ$1*LOOKUP(LZ$1,'DMG Tables'!$G$2:$G$7,'DMG Tables'!$H$2:$H$7)</f>
        <v>9648000</v>
      </c>
      <c r="MA16" s="1">
        <f>LOOKUP($A16,'DMG Tables'!$P$2:$P$35,'DMG Tables'!$O$2:$O$35)*MA$1*LOOKUP(MA$1,'DMG Tables'!$G$2:$G$7,'DMG Tables'!$H$2:$H$7)</f>
        <v>9676800</v>
      </c>
      <c r="MB16" s="1">
        <f>LOOKUP($A16,'DMG Tables'!$P$2:$P$35,'DMG Tables'!$O$2:$O$35)*MB$1*LOOKUP(MB$1,'DMG Tables'!$G$2:$G$7,'DMG Tables'!$H$2:$H$7)</f>
        <v>9705600</v>
      </c>
      <c r="MC16" s="1">
        <f>LOOKUP($A16,'DMG Tables'!$P$2:$P$35,'DMG Tables'!$O$2:$O$35)*MC$1*LOOKUP(MC$1,'DMG Tables'!$G$2:$G$7,'DMG Tables'!$H$2:$H$7)</f>
        <v>9734400</v>
      </c>
      <c r="MD16" s="1">
        <f>LOOKUP($A16,'DMG Tables'!$P$2:$P$35,'DMG Tables'!$O$2:$O$35)*MD$1*LOOKUP(MD$1,'DMG Tables'!$G$2:$G$7,'DMG Tables'!$H$2:$H$7)</f>
        <v>9763200</v>
      </c>
      <c r="ME16" s="1">
        <f>LOOKUP($A16,'DMG Tables'!$P$2:$P$35,'DMG Tables'!$O$2:$O$35)*ME$1*LOOKUP(ME$1,'DMG Tables'!$G$2:$G$7,'DMG Tables'!$H$2:$H$7)</f>
        <v>9792000</v>
      </c>
      <c r="MF16" s="1">
        <f>LOOKUP($A16,'DMG Tables'!$P$2:$P$35,'DMG Tables'!$O$2:$O$35)*MF$1*LOOKUP(MF$1,'DMG Tables'!$G$2:$G$7,'DMG Tables'!$H$2:$H$7)</f>
        <v>9820800</v>
      </c>
      <c r="MG16" s="1">
        <f>LOOKUP($A16,'DMG Tables'!$P$2:$P$35,'DMG Tables'!$O$2:$O$35)*MG$1*LOOKUP(MG$1,'DMG Tables'!$G$2:$G$7,'DMG Tables'!$H$2:$H$7)</f>
        <v>9849600</v>
      </c>
      <c r="MH16" s="1">
        <f>LOOKUP($A16,'DMG Tables'!$P$2:$P$35,'DMG Tables'!$O$2:$O$35)*MH$1*LOOKUP(MH$1,'DMG Tables'!$G$2:$G$7,'DMG Tables'!$H$2:$H$7)</f>
        <v>9878400</v>
      </c>
      <c r="MI16" s="1">
        <f>LOOKUP($A16,'DMG Tables'!$P$2:$P$35,'DMG Tables'!$O$2:$O$35)*MI$1*LOOKUP(MI$1,'DMG Tables'!$G$2:$G$7,'DMG Tables'!$H$2:$H$7)</f>
        <v>9907200</v>
      </c>
      <c r="MJ16" s="1">
        <f>LOOKUP($A16,'DMG Tables'!$P$2:$P$35,'DMG Tables'!$O$2:$O$35)*MJ$1*LOOKUP(MJ$1,'DMG Tables'!$G$2:$G$7,'DMG Tables'!$H$2:$H$7)</f>
        <v>9936000</v>
      </c>
      <c r="MK16" s="1">
        <f>LOOKUP($A16,'DMG Tables'!$P$2:$P$35,'DMG Tables'!$O$2:$O$35)*MK$1*LOOKUP(MK$1,'DMG Tables'!$G$2:$G$7,'DMG Tables'!$H$2:$H$7)</f>
        <v>9964800</v>
      </c>
      <c r="ML16" s="1">
        <f>LOOKUP($A16,'DMG Tables'!$P$2:$P$35,'DMG Tables'!$O$2:$O$35)*ML$1*LOOKUP(ML$1,'DMG Tables'!$G$2:$G$7,'DMG Tables'!$H$2:$H$7)</f>
        <v>9993600</v>
      </c>
      <c r="MM16" s="1">
        <f>LOOKUP($A16,'DMG Tables'!$P$2:$P$35,'DMG Tables'!$O$2:$O$35)*MM$1*LOOKUP(MM$1,'DMG Tables'!$G$2:$G$7,'DMG Tables'!$H$2:$H$7)</f>
        <v>10022400</v>
      </c>
      <c r="MN16" s="1">
        <f>LOOKUP($A16,'DMG Tables'!$P$2:$P$35,'DMG Tables'!$O$2:$O$35)*MN$1*LOOKUP(MN$1,'DMG Tables'!$G$2:$G$7,'DMG Tables'!$H$2:$H$7)</f>
        <v>10051200</v>
      </c>
      <c r="MO16" s="1">
        <f>LOOKUP($A16,'DMG Tables'!$P$2:$P$35,'DMG Tables'!$O$2:$O$35)*MO$1*LOOKUP(MO$1,'DMG Tables'!$G$2:$G$7,'DMG Tables'!$H$2:$H$7)</f>
        <v>10080000</v>
      </c>
      <c r="MP16" s="1">
        <f>LOOKUP($A16,'DMG Tables'!$P$2:$P$35,'DMG Tables'!$O$2:$O$35)*MP$1*LOOKUP(MP$1,'DMG Tables'!$G$2:$G$7,'DMG Tables'!$H$2:$H$7)</f>
        <v>10108800</v>
      </c>
      <c r="MQ16" s="1">
        <f>LOOKUP($A16,'DMG Tables'!$P$2:$P$35,'DMG Tables'!$O$2:$O$35)*MQ$1*LOOKUP(MQ$1,'DMG Tables'!$G$2:$G$7,'DMG Tables'!$H$2:$H$7)</f>
        <v>10137600</v>
      </c>
      <c r="MR16" s="1">
        <f>LOOKUP($A16,'DMG Tables'!$P$2:$P$35,'DMG Tables'!$O$2:$O$35)*MR$1*LOOKUP(MR$1,'DMG Tables'!$G$2:$G$7,'DMG Tables'!$H$2:$H$7)</f>
        <v>10166400</v>
      </c>
      <c r="MS16" s="1">
        <f>LOOKUP($A16,'DMG Tables'!$P$2:$P$35,'DMG Tables'!$O$2:$O$35)*MS$1*LOOKUP(MS$1,'DMG Tables'!$G$2:$G$7,'DMG Tables'!$H$2:$H$7)</f>
        <v>10195200</v>
      </c>
      <c r="MT16" s="1">
        <f>LOOKUP($A16,'DMG Tables'!$P$2:$P$35,'DMG Tables'!$O$2:$O$35)*MT$1*LOOKUP(MT$1,'DMG Tables'!$G$2:$G$7,'DMG Tables'!$H$2:$H$7)</f>
        <v>10224000</v>
      </c>
      <c r="MU16" s="1">
        <f>LOOKUP($A16,'DMG Tables'!$P$2:$P$35,'DMG Tables'!$O$2:$O$35)*MU$1*LOOKUP(MU$1,'DMG Tables'!$G$2:$G$7,'DMG Tables'!$H$2:$H$7)</f>
        <v>10252800</v>
      </c>
      <c r="MV16" s="1">
        <f>LOOKUP($A16,'DMG Tables'!$P$2:$P$35,'DMG Tables'!$O$2:$O$35)*MV$1*LOOKUP(MV$1,'DMG Tables'!$G$2:$G$7,'DMG Tables'!$H$2:$H$7)</f>
        <v>10281600</v>
      </c>
      <c r="MW16" s="1">
        <f>LOOKUP($A16,'DMG Tables'!$P$2:$P$35,'DMG Tables'!$O$2:$O$35)*MW$1*LOOKUP(MW$1,'DMG Tables'!$G$2:$G$7,'DMG Tables'!$H$2:$H$7)</f>
        <v>10310400</v>
      </c>
      <c r="MX16" s="1">
        <f>LOOKUP($A16,'DMG Tables'!$P$2:$P$35,'DMG Tables'!$O$2:$O$35)*MX$1*LOOKUP(MX$1,'DMG Tables'!$G$2:$G$7,'DMG Tables'!$H$2:$H$7)</f>
        <v>10339200</v>
      </c>
      <c r="MY16" s="1">
        <f>LOOKUP($A16,'DMG Tables'!$P$2:$P$35,'DMG Tables'!$O$2:$O$35)*MY$1*LOOKUP(MY$1,'DMG Tables'!$G$2:$G$7,'DMG Tables'!$H$2:$H$7)</f>
        <v>10368000</v>
      </c>
      <c r="MZ16" s="1">
        <f>LOOKUP($A16,'DMG Tables'!$P$2:$P$35,'DMG Tables'!$O$2:$O$35)*MZ$1*LOOKUP(MZ$1,'DMG Tables'!$G$2:$G$7,'DMG Tables'!$H$2:$H$7)</f>
        <v>10396800</v>
      </c>
      <c r="NA16" s="1">
        <f>LOOKUP($A16,'DMG Tables'!$P$2:$P$35,'DMG Tables'!$O$2:$O$35)*NA$1*LOOKUP(NA$1,'DMG Tables'!$G$2:$G$7,'DMG Tables'!$H$2:$H$7)</f>
        <v>10425600</v>
      </c>
      <c r="NB16" s="1">
        <f>LOOKUP($A16,'DMG Tables'!$P$2:$P$35,'DMG Tables'!$O$2:$O$35)*NB$1*LOOKUP(NB$1,'DMG Tables'!$G$2:$G$7,'DMG Tables'!$H$2:$H$7)</f>
        <v>10454400</v>
      </c>
      <c r="NC16" s="1">
        <f>LOOKUP($A16,'DMG Tables'!$P$2:$P$35,'DMG Tables'!$O$2:$O$35)*NC$1*LOOKUP(NC$1,'DMG Tables'!$G$2:$G$7,'DMG Tables'!$H$2:$H$7)</f>
        <v>10483200</v>
      </c>
      <c r="ND16" s="1">
        <f>LOOKUP($A16,'DMG Tables'!$P$2:$P$35,'DMG Tables'!$O$2:$O$35)*ND$1*LOOKUP(ND$1,'DMG Tables'!$G$2:$G$7,'DMG Tables'!$H$2:$H$7)</f>
        <v>10512000</v>
      </c>
      <c r="NE16" s="1">
        <f>LOOKUP($A16,'DMG Tables'!$P$2:$P$35,'DMG Tables'!$O$2:$O$35)*NE$1*LOOKUP(NE$1,'DMG Tables'!$G$2:$G$7,'DMG Tables'!$H$2:$H$7)</f>
        <v>10540800</v>
      </c>
      <c r="NF16" s="1">
        <f>LOOKUP($A16,'DMG Tables'!$P$2:$P$35,'DMG Tables'!$O$2:$O$35)*NF$1*LOOKUP(NF$1,'DMG Tables'!$G$2:$G$7,'DMG Tables'!$H$2:$H$7)</f>
        <v>10569600</v>
      </c>
      <c r="NG16" s="1">
        <f>LOOKUP($A16,'DMG Tables'!$P$2:$P$35,'DMG Tables'!$O$2:$O$35)*NG$1*LOOKUP(NG$1,'DMG Tables'!$G$2:$G$7,'DMG Tables'!$H$2:$H$7)</f>
        <v>10598400</v>
      </c>
      <c r="NH16" s="1">
        <f>LOOKUP($A16,'DMG Tables'!$P$2:$P$35,'DMG Tables'!$O$2:$O$35)*NH$1*LOOKUP(NH$1,'DMG Tables'!$G$2:$G$7,'DMG Tables'!$H$2:$H$7)</f>
        <v>10627200</v>
      </c>
      <c r="NI16" s="1">
        <f>LOOKUP($A16,'DMG Tables'!$P$2:$P$35,'DMG Tables'!$O$2:$O$35)*NI$1*LOOKUP(NI$1,'DMG Tables'!$G$2:$G$7,'DMG Tables'!$H$2:$H$7)</f>
        <v>10656000</v>
      </c>
      <c r="NJ16" s="1">
        <f>LOOKUP($A16,'DMG Tables'!$P$2:$P$35,'DMG Tables'!$O$2:$O$35)*NJ$1*LOOKUP(NJ$1,'DMG Tables'!$G$2:$G$7,'DMG Tables'!$H$2:$H$7)</f>
        <v>10684800</v>
      </c>
      <c r="NK16" s="1">
        <f>LOOKUP($A16,'DMG Tables'!$P$2:$P$35,'DMG Tables'!$O$2:$O$35)*NK$1*LOOKUP(NK$1,'DMG Tables'!$G$2:$G$7,'DMG Tables'!$H$2:$H$7)</f>
        <v>10713600</v>
      </c>
      <c r="NL16" s="1">
        <f>LOOKUP($A16,'DMG Tables'!$P$2:$P$35,'DMG Tables'!$O$2:$O$35)*NL$1*LOOKUP(NL$1,'DMG Tables'!$G$2:$G$7,'DMG Tables'!$H$2:$H$7)</f>
        <v>10742400</v>
      </c>
      <c r="NM16" s="1">
        <f>LOOKUP($A16,'DMG Tables'!$P$2:$P$35,'DMG Tables'!$O$2:$O$35)*NM$1*LOOKUP(NM$1,'DMG Tables'!$G$2:$G$7,'DMG Tables'!$H$2:$H$7)</f>
        <v>10771200</v>
      </c>
      <c r="NN16" s="1">
        <f>LOOKUP($A16,'DMG Tables'!$P$2:$P$35,'DMG Tables'!$O$2:$O$35)*NN$1*LOOKUP(NN$1,'DMG Tables'!$G$2:$G$7,'DMG Tables'!$H$2:$H$7)</f>
        <v>10800000</v>
      </c>
      <c r="NO16" s="1">
        <f>LOOKUP($A16,'DMG Tables'!$P$2:$P$35,'DMG Tables'!$O$2:$O$35)*NO$1*LOOKUP(NO$1,'DMG Tables'!$G$2:$G$7,'DMG Tables'!$H$2:$H$7)</f>
        <v>10828800</v>
      </c>
      <c r="NP16" s="1">
        <f>LOOKUP($A16,'DMG Tables'!$P$2:$P$35,'DMG Tables'!$O$2:$O$35)*NP$1*LOOKUP(NP$1,'DMG Tables'!$G$2:$G$7,'DMG Tables'!$H$2:$H$7)</f>
        <v>10857600</v>
      </c>
      <c r="NQ16" s="1">
        <f>LOOKUP($A16,'DMG Tables'!$P$2:$P$35,'DMG Tables'!$O$2:$O$35)*NQ$1*LOOKUP(NQ$1,'DMG Tables'!$G$2:$G$7,'DMG Tables'!$H$2:$H$7)</f>
        <v>10886400</v>
      </c>
      <c r="NR16" s="1">
        <f>LOOKUP($A16,'DMG Tables'!$P$2:$P$35,'DMG Tables'!$O$2:$O$35)*NR$1*LOOKUP(NR$1,'DMG Tables'!$G$2:$G$7,'DMG Tables'!$H$2:$H$7)</f>
        <v>10915200</v>
      </c>
      <c r="NS16" s="1">
        <f>LOOKUP($A16,'DMG Tables'!$P$2:$P$35,'DMG Tables'!$O$2:$O$35)*NS$1*LOOKUP(NS$1,'DMG Tables'!$G$2:$G$7,'DMG Tables'!$H$2:$H$7)</f>
        <v>10944000</v>
      </c>
      <c r="NT16" s="1">
        <f>LOOKUP($A16,'DMG Tables'!$P$2:$P$35,'DMG Tables'!$O$2:$O$35)*NT$1*LOOKUP(NT$1,'DMG Tables'!$G$2:$G$7,'DMG Tables'!$H$2:$H$7)</f>
        <v>10972800</v>
      </c>
      <c r="NU16" s="1">
        <f>LOOKUP($A16,'DMG Tables'!$P$2:$P$35,'DMG Tables'!$O$2:$O$35)*NU$1*LOOKUP(NU$1,'DMG Tables'!$G$2:$G$7,'DMG Tables'!$H$2:$H$7)</f>
        <v>11001600</v>
      </c>
      <c r="NV16" s="1">
        <f>LOOKUP($A16,'DMG Tables'!$P$2:$P$35,'DMG Tables'!$O$2:$O$35)*NV$1*LOOKUP(NV$1,'DMG Tables'!$G$2:$G$7,'DMG Tables'!$H$2:$H$7)</f>
        <v>11030400</v>
      </c>
      <c r="NW16" s="1">
        <f>LOOKUP($A16,'DMG Tables'!$P$2:$P$35,'DMG Tables'!$O$2:$O$35)*NW$1*LOOKUP(NW$1,'DMG Tables'!$G$2:$G$7,'DMG Tables'!$H$2:$H$7)</f>
        <v>11059200</v>
      </c>
      <c r="NX16" s="1">
        <f>LOOKUP($A16,'DMG Tables'!$P$2:$P$35,'DMG Tables'!$O$2:$O$35)*NX$1*LOOKUP(NX$1,'DMG Tables'!$G$2:$G$7,'DMG Tables'!$H$2:$H$7)</f>
        <v>11088000</v>
      </c>
      <c r="NY16" s="1">
        <f>LOOKUP($A16,'DMG Tables'!$P$2:$P$35,'DMG Tables'!$O$2:$O$35)*NY$1*LOOKUP(NY$1,'DMG Tables'!$G$2:$G$7,'DMG Tables'!$H$2:$H$7)</f>
        <v>11116800</v>
      </c>
      <c r="NZ16" s="1">
        <f>LOOKUP($A16,'DMG Tables'!$P$2:$P$35,'DMG Tables'!$O$2:$O$35)*NZ$1*LOOKUP(NZ$1,'DMG Tables'!$G$2:$G$7,'DMG Tables'!$H$2:$H$7)</f>
        <v>11145600</v>
      </c>
      <c r="OA16" s="1">
        <f>LOOKUP($A16,'DMG Tables'!$P$2:$P$35,'DMG Tables'!$O$2:$O$35)*OA$1*LOOKUP(OA$1,'DMG Tables'!$G$2:$G$7,'DMG Tables'!$H$2:$H$7)</f>
        <v>11174400</v>
      </c>
      <c r="OB16" s="1">
        <f>LOOKUP($A16,'DMG Tables'!$P$2:$P$35,'DMG Tables'!$O$2:$O$35)*OB$1*LOOKUP(OB$1,'DMG Tables'!$G$2:$G$7,'DMG Tables'!$H$2:$H$7)</f>
        <v>11203200</v>
      </c>
      <c r="OC16" s="1">
        <f>LOOKUP($A16,'DMG Tables'!$P$2:$P$35,'DMG Tables'!$O$2:$O$35)*OC$1*LOOKUP(OC$1,'DMG Tables'!$G$2:$G$7,'DMG Tables'!$H$2:$H$7)</f>
        <v>11232000</v>
      </c>
      <c r="OD16" s="1">
        <f>LOOKUP($A16,'DMG Tables'!$P$2:$P$35,'DMG Tables'!$O$2:$O$35)*OD$1*LOOKUP(OD$1,'DMG Tables'!$G$2:$G$7,'DMG Tables'!$H$2:$H$7)</f>
        <v>11260800</v>
      </c>
      <c r="OE16" s="1">
        <f>LOOKUP($A16,'DMG Tables'!$P$2:$P$35,'DMG Tables'!$O$2:$O$35)*OE$1*LOOKUP(OE$1,'DMG Tables'!$G$2:$G$7,'DMG Tables'!$H$2:$H$7)</f>
        <v>11289600</v>
      </c>
      <c r="OF16" s="1">
        <f>LOOKUP($A16,'DMG Tables'!$P$2:$P$35,'DMG Tables'!$O$2:$O$35)*OF$1*LOOKUP(OF$1,'DMG Tables'!$G$2:$G$7,'DMG Tables'!$H$2:$H$7)</f>
        <v>11318400</v>
      </c>
      <c r="OG16" s="1">
        <f>LOOKUP($A16,'DMG Tables'!$P$2:$P$35,'DMG Tables'!$O$2:$O$35)*OG$1*LOOKUP(OG$1,'DMG Tables'!$G$2:$G$7,'DMG Tables'!$H$2:$H$7)</f>
        <v>11347200</v>
      </c>
      <c r="OH16" s="1">
        <f>LOOKUP($A16,'DMG Tables'!$P$2:$P$35,'DMG Tables'!$O$2:$O$35)*OH$1*LOOKUP(OH$1,'DMG Tables'!$G$2:$G$7,'DMG Tables'!$H$2:$H$7)</f>
        <v>11376000</v>
      </c>
      <c r="OI16" s="1">
        <f>LOOKUP($A16,'DMG Tables'!$P$2:$P$35,'DMG Tables'!$O$2:$O$35)*OI$1*LOOKUP(OI$1,'DMG Tables'!$G$2:$G$7,'DMG Tables'!$H$2:$H$7)</f>
        <v>11404800</v>
      </c>
      <c r="OJ16" s="1">
        <f>LOOKUP($A16,'DMG Tables'!$P$2:$P$35,'DMG Tables'!$O$2:$O$35)*OJ$1*LOOKUP(OJ$1,'DMG Tables'!$G$2:$G$7,'DMG Tables'!$H$2:$H$7)</f>
        <v>11433600</v>
      </c>
      <c r="OK16" s="1">
        <f>LOOKUP($A16,'DMG Tables'!$P$2:$P$35,'DMG Tables'!$O$2:$O$35)*OK$1*LOOKUP(OK$1,'DMG Tables'!$G$2:$G$7,'DMG Tables'!$H$2:$H$7)</f>
        <v>11462400</v>
      </c>
      <c r="OL16" s="1">
        <f>LOOKUP($A16,'DMG Tables'!$P$2:$P$35,'DMG Tables'!$O$2:$O$35)*OL$1*LOOKUP(OL$1,'DMG Tables'!$G$2:$G$7,'DMG Tables'!$H$2:$H$7)</f>
        <v>11491200</v>
      </c>
      <c r="OM16" s="1">
        <f>LOOKUP($A16,'DMG Tables'!$P$2:$P$35,'DMG Tables'!$O$2:$O$35)*OM$1*LOOKUP(OM$1,'DMG Tables'!$G$2:$G$7,'DMG Tables'!$H$2:$H$7)</f>
        <v>11520000</v>
      </c>
      <c r="ON16" s="1">
        <f>LOOKUP($A16,'DMG Tables'!$P$2:$P$35,'DMG Tables'!$O$2:$O$35)*ON$1*LOOKUP(ON$1,'DMG Tables'!$G$2:$G$7,'DMG Tables'!$H$2:$H$7)</f>
        <v>11548800</v>
      </c>
      <c r="OO16" s="1">
        <f>LOOKUP($A16,'DMG Tables'!$P$2:$P$35,'DMG Tables'!$O$2:$O$35)*OO$1*LOOKUP(OO$1,'DMG Tables'!$G$2:$G$7,'DMG Tables'!$H$2:$H$7)</f>
        <v>11577600</v>
      </c>
      <c r="OP16" s="1">
        <f>LOOKUP($A16,'DMG Tables'!$P$2:$P$35,'DMG Tables'!$O$2:$O$35)*OP$1*LOOKUP(OP$1,'DMG Tables'!$G$2:$G$7,'DMG Tables'!$H$2:$H$7)</f>
        <v>11606400</v>
      </c>
      <c r="OQ16" s="1">
        <f>LOOKUP($A16,'DMG Tables'!$P$2:$P$35,'DMG Tables'!$O$2:$O$35)*OQ$1*LOOKUP(OQ$1,'DMG Tables'!$G$2:$G$7,'DMG Tables'!$H$2:$H$7)</f>
        <v>11635200</v>
      </c>
      <c r="OR16" s="1">
        <f>LOOKUP($A16,'DMG Tables'!$P$2:$P$35,'DMG Tables'!$O$2:$O$35)*OR$1*LOOKUP(OR$1,'DMG Tables'!$G$2:$G$7,'DMG Tables'!$H$2:$H$7)</f>
        <v>11664000</v>
      </c>
      <c r="OS16" s="1">
        <f>LOOKUP($A16,'DMG Tables'!$P$2:$P$35,'DMG Tables'!$O$2:$O$35)*OS$1*LOOKUP(OS$1,'DMG Tables'!$G$2:$G$7,'DMG Tables'!$H$2:$H$7)</f>
        <v>11692800</v>
      </c>
      <c r="OT16" s="1">
        <f>LOOKUP($A16,'DMG Tables'!$P$2:$P$35,'DMG Tables'!$O$2:$O$35)*OT$1*LOOKUP(OT$1,'DMG Tables'!$G$2:$G$7,'DMG Tables'!$H$2:$H$7)</f>
        <v>11721600</v>
      </c>
      <c r="OU16" s="1">
        <f>LOOKUP($A16,'DMG Tables'!$P$2:$P$35,'DMG Tables'!$O$2:$O$35)*OU$1*LOOKUP(OU$1,'DMG Tables'!$G$2:$G$7,'DMG Tables'!$H$2:$H$7)</f>
        <v>11750400</v>
      </c>
      <c r="OV16" s="1">
        <f>LOOKUP($A16,'DMG Tables'!$P$2:$P$35,'DMG Tables'!$O$2:$O$35)*OV$1*LOOKUP(OV$1,'DMG Tables'!$G$2:$G$7,'DMG Tables'!$H$2:$H$7)</f>
        <v>11779200</v>
      </c>
      <c r="OW16" s="1">
        <f>LOOKUP($A16,'DMG Tables'!$P$2:$P$35,'DMG Tables'!$O$2:$O$35)*OW$1*LOOKUP(OW$1,'DMG Tables'!$G$2:$G$7,'DMG Tables'!$H$2:$H$7)</f>
        <v>11808000</v>
      </c>
      <c r="OX16" s="1">
        <f>LOOKUP($A16,'DMG Tables'!$P$2:$P$35,'DMG Tables'!$O$2:$O$35)*OX$1*LOOKUP(OX$1,'DMG Tables'!$G$2:$G$7,'DMG Tables'!$H$2:$H$7)</f>
        <v>11836800</v>
      </c>
      <c r="OY16" s="1">
        <f>LOOKUP($A16,'DMG Tables'!$P$2:$P$35,'DMG Tables'!$O$2:$O$35)*OY$1*LOOKUP(OY$1,'DMG Tables'!$G$2:$G$7,'DMG Tables'!$H$2:$H$7)</f>
        <v>11865600</v>
      </c>
      <c r="OZ16" s="1">
        <f>LOOKUP($A16,'DMG Tables'!$P$2:$P$35,'DMG Tables'!$O$2:$O$35)*OZ$1*LOOKUP(OZ$1,'DMG Tables'!$G$2:$G$7,'DMG Tables'!$H$2:$H$7)</f>
        <v>11894400</v>
      </c>
      <c r="PA16" s="1">
        <f>LOOKUP($A16,'DMG Tables'!$P$2:$P$35,'DMG Tables'!$O$2:$O$35)*PA$1*LOOKUP(PA$1,'DMG Tables'!$G$2:$G$7,'DMG Tables'!$H$2:$H$7)</f>
        <v>11923200</v>
      </c>
      <c r="PB16" s="1">
        <f>LOOKUP($A16,'DMG Tables'!$P$2:$P$35,'DMG Tables'!$O$2:$O$35)*PB$1*LOOKUP(PB$1,'DMG Tables'!$G$2:$G$7,'DMG Tables'!$H$2:$H$7)</f>
        <v>11952000</v>
      </c>
      <c r="PC16" s="1">
        <f>LOOKUP($A16,'DMG Tables'!$P$2:$P$35,'DMG Tables'!$O$2:$O$35)*PC$1*LOOKUP(PC$1,'DMG Tables'!$G$2:$G$7,'DMG Tables'!$H$2:$H$7)</f>
        <v>11980800</v>
      </c>
      <c r="PD16" s="1">
        <f>LOOKUP($A16,'DMG Tables'!$P$2:$P$35,'DMG Tables'!$O$2:$O$35)*PD$1*LOOKUP(PD$1,'DMG Tables'!$G$2:$G$7,'DMG Tables'!$H$2:$H$7)</f>
        <v>12009600</v>
      </c>
      <c r="PE16" s="1">
        <f>LOOKUP($A16,'DMG Tables'!$P$2:$P$35,'DMG Tables'!$O$2:$O$35)*PE$1*LOOKUP(PE$1,'DMG Tables'!$G$2:$G$7,'DMG Tables'!$H$2:$H$7)</f>
        <v>12038400</v>
      </c>
      <c r="PF16" s="1">
        <f>LOOKUP($A16,'DMG Tables'!$P$2:$P$35,'DMG Tables'!$O$2:$O$35)*PF$1*LOOKUP(PF$1,'DMG Tables'!$G$2:$G$7,'DMG Tables'!$H$2:$H$7)</f>
        <v>12067200</v>
      </c>
      <c r="PG16" s="1">
        <f>LOOKUP($A16,'DMG Tables'!$P$2:$P$35,'DMG Tables'!$O$2:$O$35)*PG$1*LOOKUP(PG$1,'DMG Tables'!$G$2:$G$7,'DMG Tables'!$H$2:$H$7)</f>
        <v>12096000</v>
      </c>
      <c r="PH16" s="1">
        <f>LOOKUP($A16,'DMG Tables'!$P$2:$P$35,'DMG Tables'!$O$2:$O$35)*PH$1*LOOKUP(PH$1,'DMG Tables'!$G$2:$G$7,'DMG Tables'!$H$2:$H$7)</f>
        <v>12124800</v>
      </c>
      <c r="PI16" s="1">
        <f>LOOKUP($A16,'DMG Tables'!$P$2:$P$35,'DMG Tables'!$O$2:$O$35)*PI$1*LOOKUP(PI$1,'DMG Tables'!$G$2:$G$7,'DMG Tables'!$H$2:$H$7)</f>
        <v>12153600</v>
      </c>
      <c r="PJ16" s="1">
        <f>LOOKUP($A16,'DMG Tables'!$P$2:$P$35,'DMG Tables'!$O$2:$O$35)*PJ$1*LOOKUP(PJ$1,'DMG Tables'!$G$2:$G$7,'DMG Tables'!$H$2:$H$7)</f>
        <v>12182400</v>
      </c>
      <c r="PK16" s="1">
        <f>LOOKUP($A16,'DMG Tables'!$P$2:$P$35,'DMG Tables'!$O$2:$O$35)*PK$1*LOOKUP(PK$1,'DMG Tables'!$G$2:$G$7,'DMG Tables'!$H$2:$H$7)</f>
        <v>12211200</v>
      </c>
      <c r="PL16" s="1">
        <f>LOOKUP($A16,'DMG Tables'!$P$2:$P$35,'DMG Tables'!$O$2:$O$35)*PL$1*LOOKUP(PL$1,'DMG Tables'!$G$2:$G$7,'DMG Tables'!$H$2:$H$7)</f>
        <v>12240000</v>
      </c>
      <c r="PM16" s="1">
        <f>LOOKUP($A16,'DMG Tables'!$P$2:$P$35,'DMG Tables'!$O$2:$O$35)*PM$1*LOOKUP(PM$1,'DMG Tables'!$G$2:$G$7,'DMG Tables'!$H$2:$H$7)</f>
        <v>12268800</v>
      </c>
      <c r="PN16" s="1">
        <f>LOOKUP($A16,'DMG Tables'!$P$2:$P$35,'DMG Tables'!$O$2:$O$35)*PN$1*LOOKUP(PN$1,'DMG Tables'!$G$2:$G$7,'DMG Tables'!$H$2:$H$7)</f>
        <v>12297600</v>
      </c>
      <c r="PO16" s="1">
        <f>LOOKUP($A16,'DMG Tables'!$P$2:$P$35,'DMG Tables'!$O$2:$O$35)*PO$1*LOOKUP(PO$1,'DMG Tables'!$G$2:$G$7,'DMG Tables'!$H$2:$H$7)</f>
        <v>12326400</v>
      </c>
      <c r="PP16" s="1">
        <f>LOOKUP($A16,'DMG Tables'!$P$2:$P$35,'DMG Tables'!$O$2:$O$35)*PP$1*LOOKUP(PP$1,'DMG Tables'!$G$2:$G$7,'DMG Tables'!$H$2:$H$7)</f>
        <v>12355200</v>
      </c>
      <c r="PQ16" s="1">
        <f>LOOKUP($A16,'DMG Tables'!$P$2:$P$35,'DMG Tables'!$O$2:$O$35)*PQ$1*LOOKUP(PQ$1,'DMG Tables'!$G$2:$G$7,'DMG Tables'!$H$2:$H$7)</f>
        <v>12384000</v>
      </c>
      <c r="PR16" s="1">
        <f>LOOKUP($A16,'DMG Tables'!$P$2:$P$35,'DMG Tables'!$O$2:$O$35)*PR$1*LOOKUP(PR$1,'DMG Tables'!$G$2:$G$7,'DMG Tables'!$H$2:$H$7)</f>
        <v>12412800</v>
      </c>
      <c r="PS16" s="1">
        <f>LOOKUP($A16,'DMG Tables'!$P$2:$P$35,'DMG Tables'!$O$2:$O$35)*PS$1*LOOKUP(PS$1,'DMG Tables'!$G$2:$G$7,'DMG Tables'!$H$2:$H$7)</f>
        <v>12441600</v>
      </c>
      <c r="PT16" s="1">
        <f>LOOKUP($A16,'DMG Tables'!$P$2:$P$35,'DMG Tables'!$O$2:$O$35)*PT$1*LOOKUP(PT$1,'DMG Tables'!$G$2:$G$7,'DMG Tables'!$H$2:$H$7)</f>
        <v>12470400</v>
      </c>
      <c r="PU16" s="1">
        <f>LOOKUP($A16,'DMG Tables'!$P$2:$P$35,'DMG Tables'!$O$2:$O$35)*PU$1*LOOKUP(PU$1,'DMG Tables'!$G$2:$G$7,'DMG Tables'!$H$2:$H$7)</f>
        <v>12499200</v>
      </c>
      <c r="PV16" s="1">
        <f>LOOKUP($A16,'DMG Tables'!$P$2:$P$35,'DMG Tables'!$O$2:$O$35)*PV$1*LOOKUP(PV$1,'DMG Tables'!$G$2:$G$7,'DMG Tables'!$H$2:$H$7)</f>
        <v>12528000</v>
      </c>
      <c r="PW16" s="1">
        <f>LOOKUP($A16,'DMG Tables'!$P$2:$P$35,'DMG Tables'!$O$2:$O$35)*PW$1*LOOKUP(PW$1,'DMG Tables'!$G$2:$G$7,'DMG Tables'!$H$2:$H$7)</f>
        <v>12556800</v>
      </c>
      <c r="PX16" s="1">
        <f>LOOKUP($A16,'DMG Tables'!$P$2:$P$35,'DMG Tables'!$O$2:$O$35)*PX$1*LOOKUP(PX$1,'DMG Tables'!$G$2:$G$7,'DMG Tables'!$H$2:$H$7)</f>
        <v>12585600</v>
      </c>
      <c r="PY16" s="1">
        <f>LOOKUP($A16,'DMG Tables'!$P$2:$P$35,'DMG Tables'!$O$2:$O$35)*PY$1*LOOKUP(PY$1,'DMG Tables'!$G$2:$G$7,'DMG Tables'!$H$2:$H$7)</f>
        <v>12614400</v>
      </c>
      <c r="PZ16" s="1">
        <f>LOOKUP($A16,'DMG Tables'!$P$2:$P$35,'DMG Tables'!$O$2:$O$35)*PZ$1*LOOKUP(PZ$1,'DMG Tables'!$G$2:$G$7,'DMG Tables'!$H$2:$H$7)</f>
        <v>12643200</v>
      </c>
      <c r="QA16" s="1">
        <f>LOOKUP($A16,'DMG Tables'!$P$2:$P$35,'DMG Tables'!$O$2:$O$35)*QA$1*LOOKUP(QA$1,'DMG Tables'!$G$2:$G$7,'DMG Tables'!$H$2:$H$7)</f>
        <v>12672000</v>
      </c>
      <c r="QB16" s="1">
        <f>LOOKUP($A16,'DMG Tables'!$P$2:$P$35,'DMG Tables'!$O$2:$O$35)*QB$1*LOOKUP(QB$1,'DMG Tables'!$G$2:$G$7,'DMG Tables'!$H$2:$H$7)</f>
        <v>12700800</v>
      </c>
      <c r="QC16" s="1">
        <f>LOOKUP($A16,'DMG Tables'!$P$2:$P$35,'DMG Tables'!$O$2:$O$35)*QC$1*LOOKUP(QC$1,'DMG Tables'!$G$2:$G$7,'DMG Tables'!$H$2:$H$7)</f>
        <v>12729600</v>
      </c>
      <c r="QD16" s="1">
        <f>LOOKUP($A16,'DMG Tables'!$P$2:$P$35,'DMG Tables'!$O$2:$O$35)*QD$1*LOOKUP(QD$1,'DMG Tables'!$G$2:$G$7,'DMG Tables'!$H$2:$H$7)</f>
        <v>12758400</v>
      </c>
      <c r="QE16" s="1">
        <f>LOOKUP($A16,'DMG Tables'!$P$2:$P$35,'DMG Tables'!$O$2:$O$35)*QE$1*LOOKUP(QE$1,'DMG Tables'!$G$2:$G$7,'DMG Tables'!$H$2:$H$7)</f>
        <v>12787200</v>
      </c>
      <c r="QF16" s="1">
        <f>LOOKUP($A16,'DMG Tables'!$P$2:$P$35,'DMG Tables'!$O$2:$O$35)*QF$1*LOOKUP(QF$1,'DMG Tables'!$G$2:$G$7,'DMG Tables'!$H$2:$H$7)</f>
        <v>12816000</v>
      </c>
      <c r="QG16" s="1">
        <f>LOOKUP($A16,'DMG Tables'!$P$2:$P$35,'DMG Tables'!$O$2:$O$35)*QG$1*LOOKUP(QG$1,'DMG Tables'!$G$2:$G$7,'DMG Tables'!$H$2:$H$7)</f>
        <v>12844800</v>
      </c>
      <c r="QH16" s="1">
        <f>LOOKUP($A16,'DMG Tables'!$P$2:$P$35,'DMG Tables'!$O$2:$O$35)*QH$1*LOOKUP(QH$1,'DMG Tables'!$G$2:$G$7,'DMG Tables'!$H$2:$H$7)</f>
        <v>12873600</v>
      </c>
      <c r="QI16" s="1">
        <f>LOOKUP($A16,'DMG Tables'!$P$2:$P$35,'DMG Tables'!$O$2:$O$35)*QI$1*LOOKUP(QI$1,'DMG Tables'!$G$2:$G$7,'DMG Tables'!$H$2:$H$7)</f>
        <v>12902400</v>
      </c>
      <c r="QJ16" s="1">
        <f>LOOKUP($A16,'DMG Tables'!$P$2:$P$35,'DMG Tables'!$O$2:$O$35)*QJ$1*LOOKUP(QJ$1,'DMG Tables'!$G$2:$G$7,'DMG Tables'!$H$2:$H$7)</f>
        <v>12931200</v>
      </c>
      <c r="QK16" s="1">
        <f>LOOKUP($A16,'DMG Tables'!$P$2:$P$35,'DMG Tables'!$O$2:$O$35)*QK$1*LOOKUP(QK$1,'DMG Tables'!$G$2:$G$7,'DMG Tables'!$H$2:$H$7)</f>
        <v>12960000</v>
      </c>
      <c r="QL16" s="1">
        <f>LOOKUP($A16,'DMG Tables'!$P$2:$P$35,'DMG Tables'!$O$2:$O$35)*QL$1*LOOKUP(QL$1,'DMG Tables'!$G$2:$G$7,'DMG Tables'!$H$2:$H$7)</f>
        <v>12988800</v>
      </c>
      <c r="QM16" s="1">
        <f>LOOKUP($A16,'DMG Tables'!$P$2:$P$35,'DMG Tables'!$O$2:$O$35)*QM$1*LOOKUP(QM$1,'DMG Tables'!$G$2:$G$7,'DMG Tables'!$H$2:$H$7)</f>
        <v>13017600</v>
      </c>
      <c r="QN16" s="1">
        <f>LOOKUP($A16,'DMG Tables'!$P$2:$P$35,'DMG Tables'!$O$2:$O$35)*QN$1*LOOKUP(QN$1,'DMG Tables'!$G$2:$G$7,'DMG Tables'!$H$2:$H$7)</f>
        <v>13046400</v>
      </c>
      <c r="QO16" s="1">
        <f>LOOKUP($A16,'DMG Tables'!$P$2:$P$35,'DMG Tables'!$O$2:$O$35)*QO$1*LOOKUP(QO$1,'DMG Tables'!$G$2:$G$7,'DMG Tables'!$H$2:$H$7)</f>
        <v>13075200</v>
      </c>
      <c r="QP16" s="1">
        <f>LOOKUP($A16,'DMG Tables'!$P$2:$P$35,'DMG Tables'!$O$2:$O$35)*QP$1*LOOKUP(QP$1,'DMG Tables'!$G$2:$G$7,'DMG Tables'!$H$2:$H$7)</f>
        <v>13104000</v>
      </c>
      <c r="QQ16" s="1">
        <f>LOOKUP($A16,'DMG Tables'!$P$2:$P$35,'DMG Tables'!$O$2:$O$35)*QQ$1*LOOKUP(QQ$1,'DMG Tables'!$G$2:$G$7,'DMG Tables'!$H$2:$H$7)</f>
        <v>13132800</v>
      </c>
      <c r="QR16" s="1">
        <f>LOOKUP($A16,'DMG Tables'!$P$2:$P$35,'DMG Tables'!$O$2:$O$35)*QR$1*LOOKUP(QR$1,'DMG Tables'!$G$2:$G$7,'DMG Tables'!$H$2:$H$7)</f>
        <v>13161600</v>
      </c>
      <c r="QS16" s="1">
        <f>LOOKUP($A16,'DMG Tables'!$P$2:$P$35,'DMG Tables'!$O$2:$O$35)*QS$1*LOOKUP(QS$1,'DMG Tables'!$G$2:$G$7,'DMG Tables'!$H$2:$H$7)</f>
        <v>13190400</v>
      </c>
      <c r="QT16" s="1">
        <f>LOOKUP($A16,'DMG Tables'!$P$2:$P$35,'DMG Tables'!$O$2:$O$35)*QT$1*LOOKUP(QT$1,'DMG Tables'!$G$2:$G$7,'DMG Tables'!$H$2:$H$7)</f>
        <v>13219200</v>
      </c>
      <c r="QU16" s="1">
        <f>LOOKUP($A16,'DMG Tables'!$P$2:$P$35,'DMG Tables'!$O$2:$O$35)*QU$1*LOOKUP(QU$1,'DMG Tables'!$G$2:$G$7,'DMG Tables'!$H$2:$H$7)</f>
        <v>13248000</v>
      </c>
      <c r="QV16" s="1">
        <f>LOOKUP($A16,'DMG Tables'!$P$2:$P$35,'DMG Tables'!$O$2:$O$35)*QV$1*LOOKUP(QV$1,'DMG Tables'!$G$2:$G$7,'DMG Tables'!$H$2:$H$7)</f>
        <v>13276800</v>
      </c>
      <c r="QW16" s="1">
        <f>LOOKUP($A16,'DMG Tables'!$P$2:$P$35,'DMG Tables'!$O$2:$O$35)*QW$1*LOOKUP(QW$1,'DMG Tables'!$G$2:$G$7,'DMG Tables'!$H$2:$H$7)</f>
        <v>13305600</v>
      </c>
      <c r="QX16" s="1">
        <f>LOOKUP($A16,'DMG Tables'!$P$2:$P$35,'DMG Tables'!$O$2:$O$35)*QX$1*LOOKUP(QX$1,'DMG Tables'!$G$2:$G$7,'DMG Tables'!$H$2:$H$7)</f>
        <v>13334400</v>
      </c>
      <c r="QY16" s="1">
        <f>LOOKUP($A16,'DMG Tables'!$P$2:$P$35,'DMG Tables'!$O$2:$O$35)*QY$1*LOOKUP(QY$1,'DMG Tables'!$G$2:$G$7,'DMG Tables'!$H$2:$H$7)</f>
        <v>13363200</v>
      </c>
      <c r="QZ16" s="1">
        <f>LOOKUP($A16,'DMG Tables'!$P$2:$P$35,'DMG Tables'!$O$2:$O$35)*QZ$1*LOOKUP(QZ$1,'DMG Tables'!$G$2:$G$7,'DMG Tables'!$H$2:$H$7)</f>
        <v>13392000</v>
      </c>
      <c r="RA16" s="1">
        <f>LOOKUP($A16,'DMG Tables'!$P$2:$P$35,'DMG Tables'!$O$2:$O$35)*RA$1*LOOKUP(RA$1,'DMG Tables'!$G$2:$G$7,'DMG Tables'!$H$2:$H$7)</f>
        <v>13420800</v>
      </c>
      <c r="RB16" s="1">
        <f>LOOKUP($A16,'DMG Tables'!$P$2:$P$35,'DMG Tables'!$O$2:$O$35)*RB$1*LOOKUP(RB$1,'DMG Tables'!$G$2:$G$7,'DMG Tables'!$H$2:$H$7)</f>
        <v>13449600</v>
      </c>
      <c r="RC16" s="1">
        <f>LOOKUP($A16,'DMG Tables'!$P$2:$P$35,'DMG Tables'!$O$2:$O$35)*RC$1*LOOKUP(RC$1,'DMG Tables'!$G$2:$G$7,'DMG Tables'!$H$2:$H$7)</f>
        <v>13478400</v>
      </c>
      <c r="RD16" s="1">
        <f>LOOKUP($A16,'DMG Tables'!$P$2:$P$35,'DMG Tables'!$O$2:$O$35)*RD$1*LOOKUP(RD$1,'DMG Tables'!$G$2:$G$7,'DMG Tables'!$H$2:$H$7)</f>
        <v>13507200</v>
      </c>
      <c r="RE16" s="1">
        <f>LOOKUP($A16,'DMG Tables'!$P$2:$P$35,'DMG Tables'!$O$2:$O$35)*RE$1*LOOKUP(RE$1,'DMG Tables'!$G$2:$G$7,'DMG Tables'!$H$2:$H$7)</f>
        <v>13536000</v>
      </c>
      <c r="RF16" s="1">
        <f>LOOKUP($A16,'DMG Tables'!$P$2:$P$35,'DMG Tables'!$O$2:$O$35)*RF$1*LOOKUP(RF$1,'DMG Tables'!$G$2:$G$7,'DMG Tables'!$H$2:$H$7)</f>
        <v>13564800</v>
      </c>
      <c r="RG16" s="1">
        <f>LOOKUP($A16,'DMG Tables'!$P$2:$P$35,'DMG Tables'!$O$2:$O$35)*RG$1*LOOKUP(RG$1,'DMG Tables'!$G$2:$G$7,'DMG Tables'!$H$2:$H$7)</f>
        <v>13593600</v>
      </c>
      <c r="RH16" s="1">
        <f>LOOKUP($A16,'DMG Tables'!$P$2:$P$35,'DMG Tables'!$O$2:$O$35)*RH$1*LOOKUP(RH$1,'DMG Tables'!$G$2:$G$7,'DMG Tables'!$H$2:$H$7)</f>
        <v>13622400</v>
      </c>
      <c r="RI16" s="1">
        <f>LOOKUP($A16,'DMG Tables'!$P$2:$P$35,'DMG Tables'!$O$2:$O$35)*RI$1*LOOKUP(RI$1,'DMG Tables'!$G$2:$G$7,'DMG Tables'!$H$2:$H$7)</f>
        <v>13651200</v>
      </c>
      <c r="RJ16" s="1">
        <f>LOOKUP($A16,'DMG Tables'!$P$2:$P$35,'DMG Tables'!$O$2:$O$35)*RJ$1*LOOKUP(RJ$1,'DMG Tables'!$G$2:$G$7,'DMG Tables'!$H$2:$H$7)</f>
        <v>13680000</v>
      </c>
      <c r="RK16" s="1">
        <f>LOOKUP($A16,'DMG Tables'!$P$2:$P$35,'DMG Tables'!$O$2:$O$35)*RK$1*LOOKUP(RK$1,'DMG Tables'!$G$2:$G$7,'DMG Tables'!$H$2:$H$7)</f>
        <v>13708800</v>
      </c>
      <c r="RL16" s="1">
        <f>LOOKUP($A16,'DMG Tables'!$P$2:$P$35,'DMG Tables'!$O$2:$O$35)*RL$1*LOOKUP(RL$1,'DMG Tables'!$G$2:$G$7,'DMG Tables'!$H$2:$H$7)</f>
        <v>13737600</v>
      </c>
      <c r="RM16" s="1">
        <f>LOOKUP($A16,'DMG Tables'!$P$2:$P$35,'DMG Tables'!$O$2:$O$35)*RM$1*LOOKUP(RM$1,'DMG Tables'!$G$2:$G$7,'DMG Tables'!$H$2:$H$7)</f>
        <v>13766400</v>
      </c>
      <c r="RN16" s="1">
        <f>LOOKUP($A16,'DMG Tables'!$P$2:$P$35,'DMG Tables'!$O$2:$O$35)*RN$1*LOOKUP(RN$1,'DMG Tables'!$G$2:$G$7,'DMG Tables'!$H$2:$H$7)</f>
        <v>13795200</v>
      </c>
      <c r="RO16" s="1">
        <f>LOOKUP($A16,'DMG Tables'!$P$2:$P$35,'DMG Tables'!$O$2:$O$35)*RO$1*LOOKUP(RO$1,'DMG Tables'!$G$2:$G$7,'DMG Tables'!$H$2:$H$7)</f>
        <v>13824000</v>
      </c>
      <c r="RP16" s="1">
        <f>LOOKUP($A16,'DMG Tables'!$P$2:$P$35,'DMG Tables'!$O$2:$O$35)*RP$1*LOOKUP(RP$1,'DMG Tables'!$G$2:$G$7,'DMG Tables'!$H$2:$H$7)</f>
        <v>13852800</v>
      </c>
      <c r="RQ16" s="1">
        <f>LOOKUP($A16,'DMG Tables'!$P$2:$P$35,'DMG Tables'!$O$2:$O$35)*RQ$1*LOOKUP(RQ$1,'DMG Tables'!$G$2:$G$7,'DMG Tables'!$H$2:$H$7)</f>
        <v>13881600</v>
      </c>
      <c r="RR16" s="1">
        <f>LOOKUP($A16,'DMG Tables'!$P$2:$P$35,'DMG Tables'!$O$2:$O$35)*RR$1*LOOKUP(RR$1,'DMG Tables'!$G$2:$G$7,'DMG Tables'!$H$2:$H$7)</f>
        <v>13910400</v>
      </c>
      <c r="RS16" s="1">
        <f>LOOKUP($A16,'DMG Tables'!$P$2:$P$35,'DMG Tables'!$O$2:$O$35)*RS$1*LOOKUP(RS$1,'DMG Tables'!$G$2:$G$7,'DMG Tables'!$H$2:$H$7)</f>
        <v>13939200</v>
      </c>
      <c r="RT16" s="1">
        <f>LOOKUP($A16,'DMG Tables'!$P$2:$P$35,'DMG Tables'!$O$2:$O$35)*RT$1*LOOKUP(RT$1,'DMG Tables'!$G$2:$G$7,'DMG Tables'!$H$2:$H$7)</f>
        <v>13968000</v>
      </c>
      <c r="RU16" s="1">
        <f>LOOKUP($A16,'DMG Tables'!$P$2:$P$35,'DMG Tables'!$O$2:$O$35)*RU$1*LOOKUP(RU$1,'DMG Tables'!$G$2:$G$7,'DMG Tables'!$H$2:$H$7)</f>
        <v>13996800</v>
      </c>
      <c r="RV16" s="1">
        <f>LOOKUP($A16,'DMG Tables'!$P$2:$P$35,'DMG Tables'!$O$2:$O$35)*RV$1*LOOKUP(RV$1,'DMG Tables'!$G$2:$G$7,'DMG Tables'!$H$2:$H$7)</f>
        <v>14025600</v>
      </c>
      <c r="RW16" s="1">
        <f>LOOKUP($A16,'DMG Tables'!$P$2:$P$35,'DMG Tables'!$O$2:$O$35)*RW$1*LOOKUP(RW$1,'DMG Tables'!$G$2:$G$7,'DMG Tables'!$H$2:$H$7)</f>
        <v>14054400</v>
      </c>
      <c r="RX16" s="1">
        <f>LOOKUP($A16,'DMG Tables'!$P$2:$P$35,'DMG Tables'!$O$2:$O$35)*RX$1*LOOKUP(RX$1,'DMG Tables'!$G$2:$G$7,'DMG Tables'!$H$2:$H$7)</f>
        <v>14083200</v>
      </c>
      <c r="RY16" s="1">
        <f>LOOKUP($A16,'DMG Tables'!$P$2:$P$35,'DMG Tables'!$O$2:$O$35)*RY$1*LOOKUP(RY$1,'DMG Tables'!$G$2:$G$7,'DMG Tables'!$H$2:$H$7)</f>
        <v>14112000</v>
      </c>
      <c r="RZ16" s="1">
        <f>LOOKUP($A16,'DMG Tables'!$P$2:$P$35,'DMG Tables'!$O$2:$O$35)*RZ$1*LOOKUP(RZ$1,'DMG Tables'!$G$2:$G$7,'DMG Tables'!$H$2:$H$7)</f>
        <v>14140800</v>
      </c>
      <c r="SA16" s="1">
        <f>LOOKUP($A16,'DMG Tables'!$P$2:$P$35,'DMG Tables'!$O$2:$O$35)*SA$1*LOOKUP(SA$1,'DMG Tables'!$G$2:$G$7,'DMG Tables'!$H$2:$H$7)</f>
        <v>14169600</v>
      </c>
      <c r="SB16" s="1">
        <f>LOOKUP($A16,'DMG Tables'!$P$2:$P$35,'DMG Tables'!$O$2:$O$35)*SB$1*LOOKUP(SB$1,'DMG Tables'!$G$2:$G$7,'DMG Tables'!$H$2:$H$7)</f>
        <v>14198400</v>
      </c>
      <c r="SC16" s="1">
        <f>LOOKUP($A16,'DMG Tables'!$P$2:$P$35,'DMG Tables'!$O$2:$O$35)*SC$1*LOOKUP(SC$1,'DMG Tables'!$G$2:$G$7,'DMG Tables'!$H$2:$H$7)</f>
        <v>14227200</v>
      </c>
      <c r="SD16" s="1">
        <f>LOOKUP($A16,'DMG Tables'!$P$2:$P$35,'DMG Tables'!$O$2:$O$35)*SD$1*LOOKUP(SD$1,'DMG Tables'!$G$2:$G$7,'DMG Tables'!$H$2:$H$7)</f>
        <v>14256000</v>
      </c>
      <c r="SE16" s="1">
        <f>LOOKUP($A16,'DMG Tables'!$P$2:$P$35,'DMG Tables'!$O$2:$O$35)*SE$1*LOOKUP(SE$1,'DMG Tables'!$G$2:$G$7,'DMG Tables'!$H$2:$H$7)</f>
        <v>14284800</v>
      </c>
      <c r="SF16" s="1">
        <f>LOOKUP($A16,'DMG Tables'!$P$2:$P$35,'DMG Tables'!$O$2:$O$35)*SF$1*LOOKUP(SF$1,'DMG Tables'!$G$2:$G$7,'DMG Tables'!$H$2:$H$7)</f>
        <v>14313600</v>
      </c>
      <c r="SG16" s="1">
        <f>LOOKUP($A16,'DMG Tables'!$P$2:$P$35,'DMG Tables'!$O$2:$O$35)*SG$1*LOOKUP(SG$1,'DMG Tables'!$G$2:$G$7,'DMG Tables'!$H$2:$H$7)</f>
        <v>14342400</v>
      </c>
      <c r="SH16" s="1">
        <f>LOOKUP($A16,'DMG Tables'!$P$2:$P$35,'DMG Tables'!$O$2:$O$35)*SH$1*LOOKUP(SH$1,'DMG Tables'!$G$2:$G$7,'DMG Tables'!$H$2:$H$7)</f>
        <v>14371200</v>
      </c>
      <c r="SI16" s="1">
        <f>LOOKUP($A16,'DMG Tables'!$P$2:$P$35,'DMG Tables'!$O$2:$O$35)*SI$1*LOOKUP(SI$1,'DMG Tables'!$G$2:$G$7,'DMG Tables'!$H$2:$H$7)</f>
        <v>14400000</v>
      </c>
      <c r="SJ16" s="1">
        <f>LOOKUP($A16,'DMG Tables'!$P$2:$P$35,'DMG Tables'!$O$2:$O$35)*SJ$1*LOOKUP(SJ$1,'DMG Tables'!$G$2:$G$7,'DMG Tables'!$H$2:$H$7)</f>
        <v>14428800</v>
      </c>
      <c r="SK16" s="1">
        <f>LOOKUP($A16,'DMG Tables'!$P$2:$P$35,'DMG Tables'!$O$2:$O$35)*SK$1*LOOKUP(SK$1,'DMG Tables'!$G$2:$G$7,'DMG Tables'!$H$2:$H$7)</f>
        <v>14457600</v>
      </c>
      <c r="SL16" s="1">
        <f>LOOKUP($A16,'DMG Tables'!$P$2:$P$35,'DMG Tables'!$O$2:$O$35)*SL$1*LOOKUP(SL$1,'DMG Tables'!$G$2:$G$7,'DMG Tables'!$H$2:$H$7)</f>
        <v>14486400</v>
      </c>
      <c r="SM16" s="1">
        <f>LOOKUP($A16,'DMG Tables'!$P$2:$P$35,'DMG Tables'!$O$2:$O$35)*SM$1*LOOKUP(SM$1,'DMG Tables'!$G$2:$G$7,'DMG Tables'!$H$2:$H$7)</f>
        <v>14515200</v>
      </c>
      <c r="SN16" s="1">
        <f>LOOKUP($A16,'DMG Tables'!$P$2:$P$35,'DMG Tables'!$O$2:$O$35)*SN$1*LOOKUP(SN$1,'DMG Tables'!$G$2:$G$7,'DMG Tables'!$H$2:$H$7)</f>
        <v>14544000</v>
      </c>
      <c r="SO16" s="1">
        <f>LOOKUP($A16,'DMG Tables'!$P$2:$P$35,'DMG Tables'!$O$2:$O$35)*SO$1*LOOKUP(SO$1,'DMG Tables'!$G$2:$G$7,'DMG Tables'!$H$2:$H$7)</f>
        <v>14572800</v>
      </c>
      <c r="SP16" s="1">
        <f>LOOKUP($A16,'DMG Tables'!$P$2:$P$35,'DMG Tables'!$O$2:$O$35)*SP$1*LOOKUP(SP$1,'DMG Tables'!$G$2:$G$7,'DMG Tables'!$H$2:$H$7)</f>
        <v>14601600</v>
      </c>
      <c r="SQ16" s="1">
        <f>LOOKUP($A16,'DMG Tables'!$P$2:$P$35,'DMG Tables'!$O$2:$O$35)*SQ$1*LOOKUP(SQ$1,'DMG Tables'!$G$2:$G$7,'DMG Tables'!$H$2:$H$7)</f>
        <v>14630400</v>
      </c>
      <c r="SR16" s="1">
        <f>LOOKUP($A16,'DMG Tables'!$P$2:$P$35,'DMG Tables'!$O$2:$O$35)*SR$1*LOOKUP(SR$1,'DMG Tables'!$G$2:$G$7,'DMG Tables'!$H$2:$H$7)</f>
        <v>14659200</v>
      </c>
      <c r="SS16" s="1">
        <f>LOOKUP($A16,'DMG Tables'!$P$2:$P$35,'DMG Tables'!$O$2:$O$35)*SS$1*LOOKUP(SS$1,'DMG Tables'!$G$2:$G$7,'DMG Tables'!$H$2:$H$7)</f>
        <v>14688000</v>
      </c>
      <c r="ST16" s="1">
        <f>LOOKUP($A16,'DMG Tables'!$P$2:$P$35,'DMG Tables'!$O$2:$O$35)*ST$1*LOOKUP(ST$1,'DMG Tables'!$G$2:$G$7,'DMG Tables'!$H$2:$H$7)</f>
        <v>14716800</v>
      </c>
      <c r="SU16" s="1">
        <f>LOOKUP($A16,'DMG Tables'!$P$2:$P$35,'DMG Tables'!$O$2:$O$35)*SU$1*LOOKUP(SU$1,'DMG Tables'!$G$2:$G$7,'DMG Tables'!$H$2:$H$7)</f>
        <v>14745600</v>
      </c>
      <c r="SV16" s="1">
        <f>LOOKUP($A16,'DMG Tables'!$P$2:$P$35,'DMG Tables'!$O$2:$O$35)*SV$1*LOOKUP(SV$1,'DMG Tables'!$G$2:$G$7,'DMG Tables'!$H$2:$H$7)</f>
        <v>14774400</v>
      </c>
      <c r="SW16" s="1">
        <f>LOOKUP($A16,'DMG Tables'!$P$2:$P$35,'DMG Tables'!$O$2:$O$35)*SW$1*LOOKUP(SW$1,'DMG Tables'!$G$2:$G$7,'DMG Tables'!$H$2:$H$7)</f>
        <v>14803200</v>
      </c>
      <c r="SX16" s="1">
        <f>LOOKUP($A16,'DMG Tables'!$P$2:$P$35,'DMG Tables'!$O$2:$O$35)*SX$1*LOOKUP(SX$1,'DMG Tables'!$G$2:$G$7,'DMG Tables'!$H$2:$H$7)</f>
        <v>14832000</v>
      </c>
      <c r="SY16" s="1">
        <f>LOOKUP($A16,'DMG Tables'!$P$2:$P$35,'DMG Tables'!$O$2:$O$35)*SY$1*LOOKUP(SY$1,'DMG Tables'!$G$2:$G$7,'DMG Tables'!$H$2:$H$7)</f>
        <v>14860800</v>
      </c>
      <c r="SZ16" s="1">
        <f>LOOKUP($A16,'DMG Tables'!$P$2:$P$35,'DMG Tables'!$O$2:$O$35)*SZ$1*LOOKUP(SZ$1,'DMG Tables'!$G$2:$G$7,'DMG Tables'!$H$2:$H$7)</f>
        <v>14889600</v>
      </c>
      <c r="TA16" s="1">
        <f>LOOKUP($A16,'DMG Tables'!$P$2:$P$35,'DMG Tables'!$O$2:$O$35)*TA$1*LOOKUP(TA$1,'DMG Tables'!$G$2:$G$7,'DMG Tables'!$H$2:$H$7)</f>
        <v>14918400</v>
      </c>
      <c r="TB16" s="1">
        <f>LOOKUP($A16,'DMG Tables'!$P$2:$P$35,'DMG Tables'!$O$2:$O$35)*TB$1*LOOKUP(TB$1,'DMG Tables'!$G$2:$G$7,'DMG Tables'!$H$2:$H$7)</f>
        <v>14947200</v>
      </c>
      <c r="TC16" s="1">
        <f>LOOKUP($A16,'DMG Tables'!$P$2:$P$35,'DMG Tables'!$O$2:$O$35)*TC$1*LOOKUP(TC$1,'DMG Tables'!$G$2:$G$7,'DMG Tables'!$H$2:$H$7)</f>
        <v>14976000</v>
      </c>
      <c r="TD16" s="1">
        <f>LOOKUP($A16,'DMG Tables'!$P$2:$P$35,'DMG Tables'!$O$2:$O$35)*TD$1*LOOKUP(TD$1,'DMG Tables'!$G$2:$G$7,'DMG Tables'!$H$2:$H$7)</f>
        <v>15004800</v>
      </c>
      <c r="TE16" s="1">
        <f>LOOKUP($A16,'DMG Tables'!$P$2:$P$35,'DMG Tables'!$O$2:$O$35)*TE$1*LOOKUP(TE$1,'DMG Tables'!$G$2:$G$7,'DMG Tables'!$H$2:$H$7)</f>
        <v>15033600</v>
      </c>
      <c r="TF16" s="1">
        <f>LOOKUP($A16,'DMG Tables'!$P$2:$P$35,'DMG Tables'!$O$2:$O$35)*TF$1*LOOKUP(TF$1,'DMG Tables'!$G$2:$G$7,'DMG Tables'!$H$2:$H$7)</f>
        <v>15062400</v>
      </c>
      <c r="TG16" s="1">
        <f>LOOKUP($A16,'DMG Tables'!$P$2:$P$35,'DMG Tables'!$O$2:$O$35)*TG$1*LOOKUP(TG$1,'DMG Tables'!$G$2:$G$7,'DMG Tables'!$H$2:$H$7)</f>
        <v>15091200</v>
      </c>
      <c r="TH16" s="1">
        <f>LOOKUP($A16,'DMG Tables'!$P$2:$P$35,'DMG Tables'!$O$2:$O$35)*TH$1*LOOKUP(TH$1,'DMG Tables'!$G$2:$G$7,'DMG Tables'!$H$2:$H$7)</f>
        <v>15120000</v>
      </c>
      <c r="TI16" s="1">
        <f>LOOKUP($A16,'DMG Tables'!$P$2:$P$35,'DMG Tables'!$O$2:$O$35)*TI$1*LOOKUP(TI$1,'DMG Tables'!$G$2:$G$7,'DMG Tables'!$H$2:$H$7)</f>
        <v>15148800</v>
      </c>
      <c r="TJ16" s="1">
        <f>LOOKUP($A16,'DMG Tables'!$P$2:$P$35,'DMG Tables'!$O$2:$O$35)*TJ$1*LOOKUP(TJ$1,'DMG Tables'!$G$2:$G$7,'DMG Tables'!$H$2:$H$7)</f>
        <v>15177600</v>
      </c>
      <c r="TK16" s="1">
        <f>LOOKUP($A16,'DMG Tables'!$P$2:$P$35,'DMG Tables'!$O$2:$O$35)*TK$1*LOOKUP(TK$1,'DMG Tables'!$G$2:$G$7,'DMG Tables'!$H$2:$H$7)</f>
        <v>15206400</v>
      </c>
      <c r="TL16" s="1">
        <f>LOOKUP($A16,'DMG Tables'!$P$2:$P$35,'DMG Tables'!$O$2:$O$35)*TL$1*LOOKUP(TL$1,'DMG Tables'!$G$2:$G$7,'DMG Tables'!$H$2:$H$7)</f>
        <v>15235200</v>
      </c>
      <c r="TM16" s="1">
        <f>LOOKUP($A16,'DMG Tables'!$P$2:$P$35,'DMG Tables'!$O$2:$O$35)*TM$1*LOOKUP(TM$1,'DMG Tables'!$G$2:$G$7,'DMG Tables'!$H$2:$H$7)</f>
        <v>15264000</v>
      </c>
      <c r="TN16" s="1">
        <f>LOOKUP($A16,'DMG Tables'!$P$2:$P$35,'DMG Tables'!$O$2:$O$35)*TN$1*LOOKUP(TN$1,'DMG Tables'!$G$2:$G$7,'DMG Tables'!$H$2:$H$7)</f>
        <v>15292800</v>
      </c>
      <c r="TO16" s="1">
        <f>LOOKUP($A16,'DMG Tables'!$P$2:$P$35,'DMG Tables'!$O$2:$O$35)*TO$1*LOOKUP(TO$1,'DMG Tables'!$G$2:$G$7,'DMG Tables'!$H$2:$H$7)</f>
        <v>15321600</v>
      </c>
      <c r="TP16" s="1">
        <f>LOOKUP($A16,'DMG Tables'!$P$2:$P$35,'DMG Tables'!$O$2:$O$35)*TP$1*LOOKUP(TP$1,'DMG Tables'!$G$2:$G$7,'DMG Tables'!$H$2:$H$7)</f>
        <v>15350400</v>
      </c>
      <c r="TQ16" s="1">
        <f>LOOKUP($A16,'DMG Tables'!$P$2:$P$35,'DMG Tables'!$O$2:$O$35)*TQ$1*LOOKUP(TQ$1,'DMG Tables'!$G$2:$G$7,'DMG Tables'!$H$2:$H$7)</f>
        <v>15379200</v>
      </c>
      <c r="TR16" s="1">
        <f>LOOKUP($A16,'DMG Tables'!$P$2:$P$35,'DMG Tables'!$O$2:$O$35)*TR$1*LOOKUP(TR$1,'DMG Tables'!$G$2:$G$7,'DMG Tables'!$H$2:$H$7)</f>
        <v>15408000</v>
      </c>
      <c r="TS16" s="1">
        <f>LOOKUP($A16,'DMG Tables'!$P$2:$P$35,'DMG Tables'!$O$2:$O$35)*TS$1*LOOKUP(TS$1,'DMG Tables'!$G$2:$G$7,'DMG Tables'!$H$2:$H$7)</f>
        <v>15436800</v>
      </c>
      <c r="TT16" s="1">
        <f>LOOKUP($A16,'DMG Tables'!$P$2:$P$35,'DMG Tables'!$O$2:$O$35)*TT$1*LOOKUP(TT$1,'DMG Tables'!$G$2:$G$7,'DMG Tables'!$H$2:$H$7)</f>
        <v>15465600</v>
      </c>
      <c r="TU16" s="1">
        <f>LOOKUP($A16,'DMG Tables'!$P$2:$P$35,'DMG Tables'!$O$2:$O$35)*TU$1*LOOKUP(TU$1,'DMG Tables'!$G$2:$G$7,'DMG Tables'!$H$2:$H$7)</f>
        <v>15494400</v>
      </c>
      <c r="TV16" s="1">
        <f>LOOKUP($A16,'DMG Tables'!$P$2:$P$35,'DMG Tables'!$O$2:$O$35)*TV$1*LOOKUP(TV$1,'DMG Tables'!$G$2:$G$7,'DMG Tables'!$H$2:$H$7)</f>
        <v>15523200</v>
      </c>
      <c r="TW16" s="1">
        <f>LOOKUP($A16,'DMG Tables'!$P$2:$P$35,'DMG Tables'!$O$2:$O$35)*TW$1*LOOKUP(TW$1,'DMG Tables'!$G$2:$G$7,'DMG Tables'!$H$2:$H$7)</f>
        <v>15552000</v>
      </c>
      <c r="TX16" s="1">
        <f>LOOKUP($A16,'DMG Tables'!$P$2:$P$35,'DMG Tables'!$O$2:$O$35)*TX$1*LOOKUP(TX$1,'DMG Tables'!$G$2:$G$7,'DMG Tables'!$H$2:$H$7)</f>
        <v>15580800</v>
      </c>
      <c r="TY16" s="1">
        <f>LOOKUP($A16,'DMG Tables'!$P$2:$P$35,'DMG Tables'!$O$2:$O$35)*TY$1*LOOKUP(TY$1,'DMG Tables'!$G$2:$G$7,'DMG Tables'!$H$2:$H$7)</f>
        <v>15609600</v>
      </c>
      <c r="TZ16" s="1">
        <f>LOOKUP($A16,'DMG Tables'!$P$2:$P$35,'DMG Tables'!$O$2:$O$35)*TZ$1*LOOKUP(TZ$1,'DMG Tables'!$G$2:$G$7,'DMG Tables'!$H$2:$H$7)</f>
        <v>15638400</v>
      </c>
      <c r="UA16" s="1">
        <f>LOOKUP($A16,'DMG Tables'!$P$2:$P$35,'DMG Tables'!$O$2:$O$35)*UA$1*LOOKUP(UA$1,'DMG Tables'!$G$2:$G$7,'DMG Tables'!$H$2:$H$7)</f>
        <v>15667200</v>
      </c>
      <c r="UB16" s="1">
        <f>LOOKUP($A16,'DMG Tables'!$P$2:$P$35,'DMG Tables'!$O$2:$O$35)*UB$1*LOOKUP(UB$1,'DMG Tables'!$G$2:$G$7,'DMG Tables'!$H$2:$H$7)</f>
        <v>15696000</v>
      </c>
      <c r="UC16" s="1">
        <f>LOOKUP($A16,'DMG Tables'!$P$2:$P$35,'DMG Tables'!$O$2:$O$35)*UC$1*LOOKUP(UC$1,'DMG Tables'!$G$2:$G$7,'DMG Tables'!$H$2:$H$7)</f>
        <v>15724800</v>
      </c>
      <c r="UD16" s="1">
        <f>LOOKUP($A16,'DMG Tables'!$P$2:$P$35,'DMG Tables'!$O$2:$O$35)*UD$1*LOOKUP(UD$1,'DMG Tables'!$G$2:$G$7,'DMG Tables'!$H$2:$H$7)</f>
        <v>15753600</v>
      </c>
      <c r="UE16" s="1">
        <f>LOOKUP($A16,'DMG Tables'!$P$2:$P$35,'DMG Tables'!$O$2:$O$35)*UE$1*LOOKUP(UE$1,'DMG Tables'!$G$2:$G$7,'DMG Tables'!$H$2:$H$7)</f>
        <v>15782400</v>
      </c>
      <c r="UF16" s="1">
        <f>LOOKUP($A16,'DMG Tables'!$P$2:$P$35,'DMG Tables'!$O$2:$O$35)*UF$1*LOOKUP(UF$1,'DMG Tables'!$G$2:$G$7,'DMG Tables'!$H$2:$H$7)</f>
        <v>15811200</v>
      </c>
      <c r="UG16" s="1">
        <f>LOOKUP($A16,'DMG Tables'!$P$2:$P$35,'DMG Tables'!$O$2:$O$35)*UG$1*LOOKUP(UG$1,'DMG Tables'!$G$2:$G$7,'DMG Tables'!$H$2:$H$7)</f>
        <v>15840000</v>
      </c>
      <c r="UH16" s="1">
        <f>LOOKUP($A16,'DMG Tables'!$P$2:$P$35,'DMG Tables'!$O$2:$O$35)*UH$1*LOOKUP(UH$1,'DMG Tables'!$G$2:$G$7,'DMG Tables'!$H$2:$H$7)</f>
        <v>15868800</v>
      </c>
      <c r="UI16" s="1">
        <f>LOOKUP($A16,'DMG Tables'!$P$2:$P$35,'DMG Tables'!$O$2:$O$35)*UI$1*LOOKUP(UI$1,'DMG Tables'!$G$2:$G$7,'DMG Tables'!$H$2:$H$7)</f>
        <v>15897600</v>
      </c>
      <c r="UJ16" s="1">
        <f>LOOKUP($A16,'DMG Tables'!$P$2:$P$35,'DMG Tables'!$O$2:$O$35)*UJ$1*LOOKUP(UJ$1,'DMG Tables'!$G$2:$G$7,'DMG Tables'!$H$2:$H$7)</f>
        <v>15926400</v>
      </c>
      <c r="UK16" s="1">
        <f>LOOKUP($A16,'DMG Tables'!$P$2:$P$35,'DMG Tables'!$O$2:$O$35)*UK$1*LOOKUP(UK$1,'DMG Tables'!$G$2:$G$7,'DMG Tables'!$H$2:$H$7)</f>
        <v>15955200</v>
      </c>
      <c r="UL16" s="1">
        <f>LOOKUP($A16,'DMG Tables'!$P$2:$P$35,'DMG Tables'!$O$2:$O$35)*UL$1*LOOKUP(UL$1,'DMG Tables'!$G$2:$G$7,'DMG Tables'!$H$2:$H$7)</f>
        <v>15984000</v>
      </c>
      <c r="UM16" s="1">
        <f>LOOKUP($A16,'DMG Tables'!$P$2:$P$35,'DMG Tables'!$O$2:$O$35)*UM$1*LOOKUP(UM$1,'DMG Tables'!$G$2:$G$7,'DMG Tables'!$H$2:$H$7)</f>
        <v>16012800</v>
      </c>
      <c r="UN16" s="1">
        <f>LOOKUP($A16,'DMG Tables'!$P$2:$P$35,'DMG Tables'!$O$2:$O$35)*UN$1*LOOKUP(UN$1,'DMG Tables'!$G$2:$G$7,'DMG Tables'!$H$2:$H$7)</f>
        <v>16041600</v>
      </c>
      <c r="UO16" s="1">
        <f>LOOKUP($A16,'DMG Tables'!$P$2:$P$35,'DMG Tables'!$O$2:$O$35)*UO$1*LOOKUP(UO$1,'DMG Tables'!$G$2:$G$7,'DMG Tables'!$H$2:$H$7)</f>
        <v>16070400</v>
      </c>
      <c r="UP16" s="1">
        <f>LOOKUP($A16,'DMG Tables'!$P$2:$P$35,'DMG Tables'!$O$2:$O$35)*UP$1*LOOKUP(UP$1,'DMG Tables'!$G$2:$G$7,'DMG Tables'!$H$2:$H$7)</f>
        <v>16099200</v>
      </c>
      <c r="UQ16" s="1">
        <f>LOOKUP($A16,'DMG Tables'!$P$2:$P$35,'DMG Tables'!$O$2:$O$35)*UQ$1*LOOKUP(UQ$1,'DMG Tables'!$G$2:$G$7,'DMG Tables'!$H$2:$H$7)</f>
        <v>16128000</v>
      </c>
      <c r="UR16" s="1">
        <f>LOOKUP($A16,'DMG Tables'!$P$2:$P$35,'DMG Tables'!$O$2:$O$35)*UR$1*LOOKUP(UR$1,'DMG Tables'!$G$2:$G$7,'DMG Tables'!$H$2:$H$7)</f>
        <v>16156800</v>
      </c>
      <c r="US16" s="1">
        <f>LOOKUP($A16,'DMG Tables'!$P$2:$P$35,'DMG Tables'!$O$2:$O$35)*US$1*LOOKUP(US$1,'DMG Tables'!$G$2:$G$7,'DMG Tables'!$H$2:$H$7)</f>
        <v>16185600</v>
      </c>
      <c r="UT16" s="1">
        <f>LOOKUP($A16,'DMG Tables'!$P$2:$P$35,'DMG Tables'!$O$2:$O$35)*UT$1*LOOKUP(UT$1,'DMG Tables'!$G$2:$G$7,'DMG Tables'!$H$2:$H$7)</f>
        <v>16214400</v>
      </c>
      <c r="UU16" s="1">
        <f>LOOKUP($A16,'DMG Tables'!$P$2:$P$35,'DMG Tables'!$O$2:$O$35)*UU$1*LOOKUP(UU$1,'DMG Tables'!$G$2:$G$7,'DMG Tables'!$H$2:$H$7)</f>
        <v>16243200</v>
      </c>
      <c r="UV16" s="1">
        <f>LOOKUP($A16,'DMG Tables'!$P$2:$P$35,'DMG Tables'!$O$2:$O$35)*UV$1*LOOKUP(UV$1,'DMG Tables'!$G$2:$G$7,'DMG Tables'!$H$2:$H$7)</f>
        <v>16272000</v>
      </c>
      <c r="UW16" s="1">
        <f>LOOKUP($A16,'DMG Tables'!$P$2:$P$35,'DMG Tables'!$O$2:$O$35)*UW$1*LOOKUP(UW$1,'DMG Tables'!$G$2:$G$7,'DMG Tables'!$H$2:$H$7)</f>
        <v>16300800</v>
      </c>
      <c r="UX16" s="1">
        <f>LOOKUP($A16,'DMG Tables'!$P$2:$P$35,'DMG Tables'!$O$2:$O$35)*UX$1*LOOKUP(UX$1,'DMG Tables'!$G$2:$G$7,'DMG Tables'!$H$2:$H$7)</f>
        <v>16329600</v>
      </c>
      <c r="UY16" s="1">
        <f>LOOKUP($A16,'DMG Tables'!$P$2:$P$35,'DMG Tables'!$O$2:$O$35)*UY$1*LOOKUP(UY$1,'DMG Tables'!$G$2:$G$7,'DMG Tables'!$H$2:$H$7)</f>
        <v>16358400</v>
      </c>
      <c r="UZ16" s="1">
        <f>LOOKUP($A16,'DMG Tables'!$P$2:$P$35,'DMG Tables'!$O$2:$O$35)*UZ$1*LOOKUP(UZ$1,'DMG Tables'!$G$2:$G$7,'DMG Tables'!$H$2:$H$7)</f>
        <v>16387200</v>
      </c>
      <c r="VA16" s="1">
        <f>LOOKUP($A16,'DMG Tables'!$P$2:$P$35,'DMG Tables'!$O$2:$O$35)*VA$1*LOOKUP(VA$1,'DMG Tables'!$G$2:$G$7,'DMG Tables'!$H$2:$H$7)</f>
        <v>16416000</v>
      </c>
      <c r="VB16" s="1">
        <f>LOOKUP($A16,'DMG Tables'!$P$2:$P$35,'DMG Tables'!$O$2:$O$35)*VB$1*LOOKUP(VB$1,'DMG Tables'!$G$2:$G$7,'DMG Tables'!$H$2:$H$7)</f>
        <v>16444800</v>
      </c>
      <c r="VC16" s="1">
        <f>LOOKUP($A16,'DMG Tables'!$P$2:$P$35,'DMG Tables'!$O$2:$O$35)*VC$1*LOOKUP(VC$1,'DMG Tables'!$G$2:$G$7,'DMG Tables'!$H$2:$H$7)</f>
        <v>16473600</v>
      </c>
      <c r="VD16" s="1">
        <f>LOOKUP($A16,'DMG Tables'!$P$2:$P$35,'DMG Tables'!$O$2:$O$35)*VD$1*LOOKUP(VD$1,'DMG Tables'!$G$2:$G$7,'DMG Tables'!$H$2:$H$7)</f>
        <v>16502400</v>
      </c>
      <c r="VE16" s="1">
        <f>LOOKUP($A16,'DMG Tables'!$P$2:$P$35,'DMG Tables'!$O$2:$O$35)*VE$1*LOOKUP(VE$1,'DMG Tables'!$G$2:$G$7,'DMG Tables'!$H$2:$H$7)</f>
        <v>16531200</v>
      </c>
      <c r="VF16" s="1">
        <f>LOOKUP($A16,'DMG Tables'!$P$2:$P$35,'DMG Tables'!$O$2:$O$35)*VF$1*LOOKUP(VF$1,'DMG Tables'!$G$2:$G$7,'DMG Tables'!$H$2:$H$7)</f>
        <v>16560000</v>
      </c>
      <c r="VG16" s="1">
        <f>LOOKUP($A16,'DMG Tables'!$P$2:$P$35,'DMG Tables'!$O$2:$O$35)*VG$1*LOOKUP(VG$1,'DMG Tables'!$G$2:$G$7,'DMG Tables'!$H$2:$H$7)</f>
        <v>16588800</v>
      </c>
      <c r="VH16" s="1">
        <f>LOOKUP($A16,'DMG Tables'!$P$2:$P$35,'DMG Tables'!$O$2:$O$35)*VH$1*LOOKUP(VH$1,'DMG Tables'!$G$2:$G$7,'DMG Tables'!$H$2:$H$7)</f>
        <v>16617600</v>
      </c>
      <c r="VI16" s="1">
        <f>LOOKUP($A16,'DMG Tables'!$P$2:$P$35,'DMG Tables'!$O$2:$O$35)*VI$1*LOOKUP(VI$1,'DMG Tables'!$G$2:$G$7,'DMG Tables'!$H$2:$H$7)</f>
        <v>16646400</v>
      </c>
      <c r="VJ16" s="1">
        <f>LOOKUP($A16,'DMG Tables'!$P$2:$P$35,'DMG Tables'!$O$2:$O$35)*VJ$1*LOOKUP(VJ$1,'DMG Tables'!$G$2:$G$7,'DMG Tables'!$H$2:$H$7)</f>
        <v>16675200</v>
      </c>
      <c r="VK16" s="1">
        <f>LOOKUP($A16,'DMG Tables'!$P$2:$P$35,'DMG Tables'!$O$2:$O$35)*VK$1*LOOKUP(VK$1,'DMG Tables'!$G$2:$G$7,'DMG Tables'!$H$2:$H$7)</f>
        <v>16704000</v>
      </c>
      <c r="VL16" s="1">
        <f>LOOKUP($A16,'DMG Tables'!$P$2:$P$35,'DMG Tables'!$O$2:$O$35)*VL$1*LOOKUP(VL$1,'DMG Tables'!$G$2:$G$7,'DMG Tables'!$H$2:$H$7)</f>
        <v>16732800</v>
      </c>
      <c r="VM16" s="1">
        <f>LOOKUP($A16,'DMG Tables'!$P$2:$P$35,'DMG Tables'!$O$2:$O$35)*VM$1*LOOKUP(VM$1,'DMG Tables'!$G$2:$G$7,'DMG Tables'!$H$2:$H$7)</f>
        <v>16761600</v>
      </c>
      <c r="VN16" s="1">
        <f>LOOKUP($A16,'DMG Tables'!$P$2:$P$35,'DMG Tables'!$O$2:$O$35)*VN$1*LOOKUP(VN$1,'DMG Tables'!$G$2:$G$7,'DMG Tables'!$H$2:$H$7)</f>
        <v>16790400</v>
      </c>
      <c r="VO16" s="1">
        <f>LOOKUP($A16,'DMG Tables'!$P$2:$P$35,'DMG Tables'!$O$2:$O$35)*VO$1*LOOKUP(VO$1,'DMG Tables'!$G$2:$G$7,'DMG Tables'!$H$2:$H$7)</f>
        <v>16819200</v>
      </c>
      <c r="VP16" s="1">
        <f>LOOKUP($A16,'DMG Tables'!$P$2:$P$35,'DMG Tables'!$O$2:$O$35)*VP$1*LOOKUP(VP$1,'DMG Tables'!$G$2:$G$7,'DMG Tables'!$H$2:$H$7)</f>
        <v>16848000</v>
      </c>
      <c r="VQ16" s="1">
        <f>LOOKUP($A16,'DMG Tables'!$P$2:$P$35,'DMG Tables'!$O$2:$O$35)*VQ$1*LOOKUP(VQ$1,'DMG Tables'!$G$2:$G$7,'DMG Tables'!$H$2:$H$7)</f>
        <v>16876800</v>
      </c>
      <c r="VR16" s="1">
        <f>LOOKUP($A16,'DMG Tables'!$P$2:$P$35,'DMG Tables'!$O$2:$O$35)*VR$1*LOOKUP(VR$1,'DMG Tables'!$G$2:$G$7,'DMG Tables'!$H$2:$H$7)</f>
        <v>16905600</v>
      </c>
      <c r="VS16" s="1">
        <f>LOOKUP($A16,'DMG Tables'!$P$2:$P$35,'DMG Tables'!$O$2:$O$35)*VS$1*LOOKUP(VS$1,'DMG Tables'!$G$2:$G$7,'DMG Tables'!$H$2:$H$7)</f>
        <v>16934400</v>
      </c>
      <c r="VT16" s="1">
        <f>LOOKUP($A16,'DMG Tables'!$P$2:$P$35,'DMG Tables'!$O$2:$O$35)*VT$1*LOOKUP(VT$1,'DMG Tables'!$G$2:$G$7,'DMG Tables'!$H$2:$H$7)</f>
        <v>16963200</v>
      </c>
      <c r="VU16" s="1">
        <f>LOOKUP($A16,'DMG Tables'!$P$2:$P$35,'DMG Tables'!$O$2:$O$35)*VU$1*LOOKUP(VU$1,'DMG Tables'!$G$2:$G$7,'DMG Tables'!$H$2:$H$7)</f>
        <v>16992000</v>
      </c>
      <c r="VV16" s="1">
        <f>LOOKUP($A16,'DMG Tables'!$P$2:$P$35,'DMG Tables'!$O$2:$O$35)*VV$1*LOOKUP(VV$1,'DMG Tables'!$G$2:$G$7,'DMG Tables'!$H$2:$H$7)</f>
        <v>17020800</v>
      </c>
      <c r="VW16" s="1">
        <f>LOOKUP($A16,'DMG Tables'!$P$2:$P$35,'DMG Tables'!$O$2:$O$35)*VW$1*LOOKUP(VW$1,'DMG Tables'!$G$2:$G$7,'DMG Tables'!$H$2:$H$7)</f>
        <v>17049600</v>
      </c>
      <c r="VX16" s="1">
        <f>LOOKUP($A16,'DMG Tables'!$P$2:$P$35,'DMG Tables'!$O$2:$O$35)*VX$1*LOOKUP(VX$1,'DMG Tables'!$G$2:$G$7,'DMG Tables'!$H$2:$H$7)</f>
        <v>17078400</v>
      </c>
      <c r="VY16" s="1">
        <f>LOOKUP($A16,'DMG Tables'!$P$2:$P$35,'DMG Tables'!$O$2:$O$35)*VY$1*LOOKUP(VY$1,'DMG Tables'!$G$2:$G$7,'DMG Tables'!$H$2:$H$7)</f>
        <v>17107200</v>
      </c>
      <c r="VZ16" s="1">
        <f>LOOKUP($A16,'DMG Tables'!$P$2:$P$35,'DMG Tables'!$O$2:$O$35)*VZ$1*LOOKUP(VZ$1,'DMG Tables'!$G$2:$G$7,'DMG Tables'!$H$2:$H$7)</f>
        <v>17136000</v>
      </c>
      <c r="WA16" s="1">
        <f>LOOKUP($A16,'DMG Tables'!$P$2:$P$35,'DMG Tables'!$O$2:$O$35)*WA$1*LOOKUP(WA$1,'DMG Tables'!$G$2:$G$7,'DMG Tables'!$H$2:$H$7)</f>
        <v>17164800</v>
      </c>
      <c r="WB16" s="1">
        <f>LOOKUP($A16,'DMG Tables'!$P$2:$P$35,'DMG Tables'!$O$2:$O$35)*WB$1*LOOKUP(WB$1,'DMG Tables'!$G$2:$G$7,'DMG Tables'!$H$2:$H$7)</f>
        <v>17193600</v>
      </c>
      <c r="WC16" s="1">
        <f>LOOKUP($A16,'DMG Tables'!$P$2:$P$35,'DMG Tables'!$O$2:$O$35)*WC$1*LOOKUP(WC$1,'DMG Tables'!$G$2:$G$7,'DMG Tables'!$H$2:$H$7)</f>
        <v>17222400</v>
      </c>
      <c r="WD16" s="1">
        <f>LOOKUP($A16,'DMG Tables'!$P$2:$P$35,'DMG Tables'!$O$2:$O$35)*WD$1*LOOKUP(WD$1,'DMG Tables'!$G$2:$G$7,'DMG Tables'!$H$2:$H$7)</f>
        <v>17251200</v>
      </c>
      <c r="WE16" s="1">
        <f>LOOKUP($A16,'DMG Tables'!$P$2:$P$35,'DMG Tables'!$O$2:$O$35)*WE$1*LOOKUP(WE$1,'DMG Tables'!$G$2:$G$7,'DMG Tables'!$H$2:$H$7)</f>
        <v>17280000</v>
      </c>
      <c r="WF16" s="1">
        <f>LOOKUP($A16,'DMG Tables'!$P$2:$P$35,'DMG Tables'!$O$2:$O$35)*WF$1*LOOKUP(WF$1,'DMG Tables'!$G$2:$G$7,'DMG Tables'!$H$2:$H$7)</f>
        <v>17308800</v>
      </c>
      <c r="WG16" s="1">
        <f>LOOKUP($A16,'DMG Tables'!$P$2:$P$35,'DMG Tables'!$O$2:$O$35)*WG$1*LOOKUP(WG$1,'DMG Tables'!$G$2:$G$7,'DMG Tables'!$H$2:$H$7)</f>
        <v>17337600</v>
      </c>
      <c r="WH16" s="1">
        <f>LOOKUP($A16,'DMG Tables'!$P$2:$P$35,'DMG Tables'!$O$2:$O$35)*WH$1*LOOKUP(WH$1,'DMG Tables'!$G$2:$G$7,'DMG Tables'!$H$2:$H$7)</f>
        <v>17366400</v>
      </c>
      <c r="WI16" s="1">
        <f>LOOKUP($A16,'DMG Tables'!$P$2:$P$35,'DMG Tables'!$O$2:$O$35)*WI$1*LOOKUP(WI$1,'DMG Tables'!$G$2:$G$7,'DMG Tables'!$H$2:$H$7)</f>
        <v>17395200</v>
      </c>
      <c r="WJ16" s="1">
        <f>LOOKUP($A16,'DMG Tables'!$P$2:$P$35,'DMG Tables'!$O$2:$O$35)*WJ$1*LOOKUP(WJ$1,'DMG Tables'!$G$2:$G$7,'DMG Tables'!$H$2:$H$7)</f>
        <v>17424000</v>
      </c>
      <c r="WK16" s="1">
        <f>LOOKUP($A16,'DMG Tables'!$P$2:$P$35,'DMG Tables'!$O$2:$O$35)*WK$1*LOOKUP(WK$1,'DMG Tables'!$G$2:$G$7,'DMG Tables'!$H$2:$H$7)</f>
        <v>17452800</v>
      </c>
      <c r="WL16" s="1">
        <f>LOOKUP($A16,'DMG Tables'!$P$2:$P$35,'DMG Tables'!$O$2:$O$35)*WL$1*LOOKUP(WL$1,'DMG Tables'!$G$2:$G$7,'DMG Tables'!$H$2:$H$7)</f>
        <v>17481600</v>
      </c>
      <c r="WM16" s="1">
        <f>LOOKUP($A16,'DMG Tables'!$P$2:$P$35,'DMG Tables'!$O$2:$O$35)*WM$1*LOOKUP(WM$1,'DMG Tables'!$G$2:$G$7,'DMG Tables'!$H$2:$H$7)</f>
        <v>17510400</v>
      </c>
      <c r="WN16" s="1">
        <f>LOOKUP($A16,'DMG Tables'!$P$2:$P$35,'DMG Tables'!$O$2:$O$35)*WN$1*LOOKUP(WN$1,'DMG Tables'!$G$2:$G$7,'DMG Tables'!$H$2:$H$7)</f>
        <v>17539200</v>
      </c>
      <c r="WO16" s="1">
        <f>LOOKUP($A16,'DMG Tables'!$P$2:$P$35,'DMG Tables'!$O$2:$O$35)*WO$1*LOOKUP(WO$1,'DMG Tables'!$G$2:$G$7,'DMG Tables'!$H$2:$H$7)</f>
        <v>17568000</v>
      </c>
      <c r="WP16" s="1">
        <f>LOOKUP($A16,'DMG Tables'!$P$2:$P$35,'DMG Tables'!$O$2:$O$35)*WP$1*LOOKUP(WP$1,'DMG Tables'!$G$2:$G$7,'DMG Tables'!$H$2:$H$7)</f>
        <v>17596800</v>
      </c>
      <c r="WQ16" s="1">
        <f>LOOKUP($A16,'DMG Tables'!$P$2:$P$35,'DMG Tables'!$O$2:$O$35)*WQ$1*LOOKUP(WQ$1,'DMG Tables'!$G$2:$G$7,'DMG Tables'!$H$2:$H$7)</f>
        <v>17625600</v>
      </c>
      <c r="WR16" s="1">
        <f>LOOKUP($A16,'DMG Tables'!$P$2:$P$35,'DMG Tables'!$O$2:$O$35)*WR$1*LOOKUP(WR$1,'DMG Tables'!$G$2:$G$7,'DMG Tables'!$H$2:$H$7)</f>
        <v>17654400</v>
      </c>
      <c r="WS16" s="1">
        <f>LOOKUP($A16,'DMG Tables'!$P$2:$P$35,'DMG Tables'!$O$2:$O$35)*WS$1*LOOKUP(WS$1,'DMG Tables'!$G$2:$G$7,'DMG Tables'!$H$2:$H$7)</f>
        <v>17683200</v>
      </c>
      <c r="WT16" s="1">
        <f>LOOKUP($A16,'DMG Tables'!$P$2:$P$35,'DMG Tables'!$O$2:$O$35)*WT$1*LOOKUP(WT$1,'DMG Tables'!$G$2:$G$7,'DMG Tables'!$H$2:$H$7)</f>
        <v>17712000</v>
      </c>
      <c r="WU16" s="1">
        <f>LOOKUP($A16,'DMG Tables'!$P$2:$P$35,'DMG Tables'!$O$2:$O$35)*WU$1*LOOKUP(WU$1,'DMG Tables'!$G$2:$G$7,'DMG Tables'!$H$2:$H$7)</f>
        <v>17740800</v>
      </c>
      <c r="WV16" s="1">
        <f>LOOKUP($A16,'DMG Tables'!$P$2:$P$35,'DMG Tables'!$O$2:$O$35)*WV$1*LOOKUP(WV$1,'DMG Tables'!$G$2:$G$7,'DMG Tables'!$H$2:$H$7)</f>
        <v>17769600</v>
      </c>
      <c r="WW16" s="1">
        <f>LOOKUP($A16,'DMG Tables'!$P$2:$P$35,'DMG Tables'!$O$2:$O$35)*WW$1*LOOKUP(WW$1,'DMG Tables'!$G$2:$G$7,'DMG Tables'!$H$2:$H$7)</f>
        <v>17798400</v>
      </c>
      <c r="WX16" s="1">
        <f>LOOKUP($A16,'DMG Tables'!$P$2:$P$35,'DMG Tables'!$O$2:$O$35)*WX$1*LOOKUP(WX$1,'DMG Tables'!$G$2:$G$7,'DMG Tables'!$H$2:$H$7)</f>
        <v>17827200</v>
      </c>
      <c r="WY16" s="1">
        <f>LOOKUP($A16,'DMG Tables'!$P$2:$P$35,'DMG Tables'!$O$2:$O$35)*WY$1*LOOKUP(WY$1,'DMG Tables'!$G$2:$G$7,'DMG Tables'!$H$2:$H$7)</f>
        <v>17856000</v>
      </c>
      <c r="WZ16" s="1">
        <f>LOOKUP($A16,'DMG Tables'!$P$2:$P$35,'DMG Tables'!$O$2:$O$35)*WZ$1*LOOKUP(WZ$1,'DMG Tables'!$G$2:$G$7,'DMG Tables'!$H$2:$H$7)</f>
        <v>17884800</v>
      </c>
      <c r="XA16" s="1">
        <f>LOOKUP($A16,'DMG Tables'!$P$2:$P$35,'DMG Tables'!$O$2:$O$35)*XA$1*LOOKUP(XA$1,'DMG Tables'!$G$2:$G$7,'DMG Tables'!$H$2:$H$7)</f>
        <v>17913600</v>
      </c>
      <c r="XB16" s="1">
        <f>LOOKUP($A16,'DMG Tables'!$P$2:$P$35,'DMG Tables'!$O$2:$O$35)*XB$1*LOOKUP(XB$1,'DMG Tables'!$G$2:$G$7,'DMG Tables'!$H$2:$H$7)</f>
        <v>17942400</v>
      </c>
      <c r="XC16" s="1">
        <f>LOOKUP($A16,'DMG Tables'!$P$2:$P$35,'DMG Tables'!$O$2:$O$35)*XC$1*LOOKUP(XC$1,'DMG Tables'!$G$2:$G$7,'DMG Tables'!$H$2:$H$7)</f>
        <v>17971200</v>
      </c>
      <c r="XD16" s="1">
        <f>LOOKUP($A16,'DMG Tables'!$P$2:$P$35,'DMG Tables'!$O$2:$O$35)*XD$1*LOOKUP(XD$1,'DMG Tables'!$G$2:$G$7,'DMG Tables'!$H$2:$H$7)</f>
        <v>18000000</v>
      </c>
      <c r="XE16" s="1">
        <f>LOOKUP($A16,'DMG Tables'!$P$2:$P$35,'DMG Tables'!$O$2:$O$35)*XE$1*LOOKUP(XE$1,'DMG Tables'!$G$2:$G$7,'DMG Tables'!$H$2:$H$7)</f>
        <v>18028800</v>
      </c>
      <c r="XF16" s="1">
        <f>LOOKUP($A16,'DMG Tables'!$P$2:$P$35,'DMG Tables'!$O$2:$O$35)*XF$1*LOOKUP(XF$1,'DMG Tables'!$G$2:$G$7,'DMG Tables'!$H$2:$H$7)</f>
        <v>18057600</v>
      </c>
      <c r="XG16" s="1">
        <f>LOOKUP($A16,'DMG Tables'!$P$2:$P$35,'DMG Tables'!$O$2:$O$35)*XG$1*LOOKUP(XG$1,'DMG Tables'!$G$2:$G$7,'DMG Tables'!$H$2:$H$7)</f>
        <v>18086400</v>
      </c>
      <c r="XH16" s="1">
        <f>LOOKUP($A16,'DMG Tables'!$P$2:$P$35,'DMG Tables'!$O$2:$O$35)*XH$1*LOOKUP(XH$1,'DMG Tables'!$G$2:$G$7,'DMG Tables'!$H$2:$H$7)</f>
        <v>18115200</v>
      </c>
      <c r="XI16" s="1">
        <f>LOOKUP($A16,'DMG Tables'!$P$2:$P$35,'DMG Tables'!$O$2:$O$35)*XI$1*LOOKUP(XI$1,'DMG Tables'!$G$2:$G$7,'DMG Tables'!$H$2:$H$7)</f>
        <v>18144000</v>
      </c>
      <c r="XJ16" s="1">
        <f>LOOKUP($A16,'DMG Tables'!$P$2:$P$35,'DMG Tables'!$O$2:$O$35)*XJ$1*LOOKUP(XJ$1,'DMG Tables'!$G$2:$G$7,'DMG Tables'!$H$2:$H$7)</f>
        <v>18172800</v>
      </c>
      <c r="XK16" s="1">
        <f>LOOKUP($A16,'DMG Tables'!$P$2:$P$35,'DMG Tables'!$O$2:$O$35)*XK$1*LOOKUP(XK$1,'DMG Tables'!$G$2:$G$7,'DMG Tables'!$H$2:$H$7)</f>
        <v>18201600</v>
      </c>
      <c r="XL16" s="1">
        <f>LOOKUP($A16,'DMG Tables'!$P$2:$P$35,'DMG Tables'!$O$2:$O$35)*XL$1*LOOKUP(XL$1,'DMG Tables'!$G$2:$G$7,'DMG Tables'!$H$2:$H$7)</f>
        <v>18230400</v>
      </c>
      <c r="XM16" s="1">
        <f>LOOKUP($A16,'DMG Tables'!$P$2:$P$35,'DMG Tables'!$O$2:$O$35)*XM$1*LOOKUP(XM$1,'DMG Tables'!$G$2:$G$7,'DMG Tables'!$H$2:$H$7)</f>
        <v>18259200</v>
      </c>
      <c r="XN16" s="1">
        <f>LOOKUP($A16,'DMG Tables'!$P$2:$P$35,'DMG Tables'!$O$2:$O$35)*XN$1*LOOKUP(XN$1,'DMG Tables'!$G$2:$G$7,'DMG Tables'!$H$2:$H$7)</f>
        <v>18288000</v>
      </c>
      <c r="XO16" s="1">
        <f>LOOKUP($A16,'DMG Tables'!$P$2:$P$35,'DMG Tables'!$O$2:$O$35)*XO$1*LOOKUP(XO$1,'DMG Tables'!$G$2:$G$7,'DMG Tables'!$H$2:$H$7)</f>
        <v>18316800</v>
      </c>
      <c r="XP16" s="1">
        <f>LOOKUP($A16,'DMG Tables'!$P$2:$P$35,'DMG Tables'!$O$2:$O$35)*XP$1*LOOKUP(XP$1,'DMG Tables'!$G$2:$G$7,'DMG Tables'!$H$2:$H$7)</f>
        <v>18345600</v>
      </c>
      <c r="XQ16" s="1">
        <f>LOOKUP($A16,'DMG Tables'!$P$2:$P$35,'DMG Tables'!$O$2:$O$35)*XQ$1*LOOKUP(XQ$1,'DMG Tables'!$G$2:$G$7,'DMG Tables'!$H$2:$H$7)</f>
        <v>18374400</v>
      </c>
      <c r="XR16" s="1">
        <f>LOOKUP($A16,'DMG Tables'!$P$2:$P$35,'DMG Tables'!$O$2:$O$35)*XR$1*LOOKUP(XR$1,'DMG Tables'!$G$2:$G$7,'DMG Tables'!$H$2:$H$7)</f>
        <v>18403200</v>
      </c>
      <c r="XS16" s="1">
        <f>LOOKUP($A16,'DMG Tables'!$P$2:$P$35,'DMG Tables'!$O$2:$O$35)*XS$1*LOOKUP(XS$1,'DMG Tables'!$G$2:$G$7,'DMG Tables'!$H$2:$H$7)</f>
        <v>18432000</v>
      </c>
      <c r="XT16" s="1">
        <f>LOOKUP($A16,'DMG Tables'!$P$2:$P$35,'DMG Tables'!$O$2:$O$35)*XT$1*LOOKUP(XT$1,'DMG Tables'!$G$2:$G$7,'DMG Tables'!$H$2:$H$7)</f>
        <v>18460800</v>
      </c>
      <c r="XU16" s="1">
        <f>LOOKUP($A16,'DMG Tables'!$P$2:$P$35,'DMG Tables'!$O$2:$O$35)*XU$1*LOOKUP(XU$1,'DMG Tables'!$G$2:$G$7,'DMG Tables'!$H$2:$H$7)</f>
        <v>18489600</v>
      </c>
      <c r="XV16" s="1">
        <f>LOOKUP($A16,'DMG Tables'!$P$2:$P$35,'DMG Tables'!$O$2:$O$35)*XV$1*LOOKUP(XV$1,'DMG Tables'!$G$2:$G$7,'DMG Tables'!$H$2:$H$7)</f>
        <v>18518400</v>
      </c>
      <c r="XW16" s="1">
        <f>LOOKUP($A16,'DMG Tables'!$P$2:$P$35,'DMG Tables'!$O$2:$O$35)*XW$1*LOOKUP(XW$1,'DMG Tables'!$G$2:$G$7,'DMG Tables'!$H$2:$H$7)</f>
        <v>18547200</v>
      </c>
      <c r="XX16" s="1">
        <f>LOOKUP($A16,'DMG Tables'!$P$2:$P$35,'DMG Tables'!$O$2:$O$35)*XX$1*LOOKUP(XX$1,'DMG Tables'!$G$2:$G$7,'DMG Tables'!$H$2:$H$7)</f>
        <v>18576000</v>
      </c>
      <c r="XY16" s="1">
        <f>LOOKUP($A16,'DMG Tables'!$P$2:$P$35,'DMG Tables'!$O$2:$O$35)*XY$1*LOOKUP(XY$1,'DMG Tables'!$G$2:$G$7,'DMG Tables'!$H$2:$H$7)</f>
        <v>18604800</v>
      </c>
      <c r="XZ16" s="1">
        <f>LOOKUP($A16,'DMG Tables'!$P$2:$P$35,'DMG Tables'!$O$2:$O$35)*XZ$1*LOOKUP(XZ$1,'DMG Tables'!$G$2:$G$7,'DMG Tables'!$H$2:$H$7)</f>
        <v>18633600</v>
      </c>
      <c r="YA16" s="1">
        <f>LOOKUP($A16,'DMG Tables'!$P$2:$P$35,'DMG Tables'!$O$2:$O$35)*YA$1*LOOKUP(YA$1,'DMG Tables'!$G$2:$G$7,'DMG Tables'!$H$2:$H$7)</f>
        <v>18662400</v>
      </c>
      <c r="YB16" s="1">
        <f>LOOKUP($A16,'DMG Tables'!$P$2:$P$35,'DMG Tables'!$O$2:$O$35)*YB$1*LOOKUP(YB$1,'DMG Tables'!$G$2:$G$7,'DMG Tables'!$H$2:$H$7)</f>
        <v>18691200</v>
      </c>
      <c r="YC16" s="1">
        <f>LOOKUP($A16,'DMG Tables'!$P$2:$P$35,'DMG Tables'!$O$2:$O$35)*YC$1*LOOKUP(YC$1,'DMG Tables'!$G$2:$G$7,'DMG Tables'!$H$2:$H$7)</f>
        <v>18720000</v>
      </c>
      <c r="YD16" s="1">
        <f>LOOKUP($A16,'DMG Tables'!$P$2:$P$35,'DMG Tables'!$O$2:$O$35)*YD$1*LOOKUP(YD$1,'DMG Tables'!$G$2:$G$7,'DMG Tables'!$H$2:$H$7)</f>
        <v>18748800</v>
      </c>
      <c r="YE16" s="1">
        <f>LOOKUP($A16,'DMG Tables'!$P$2:$P$35,'DMG Tables'!$O$2:$O$35)*YE$1*LOOKUP(YE$1,'DMG Tables'!$G$2:$G$7,'DMG Tables'!$H$2:$H$7)</f>
        <v>18777600</v>
      </c>
      <c r="YF16" s="1">
        <f>LOOKUP($A16,'DMG Tables'!$P$2:$P$35,'DMG Tables'!$O$2:$O$35)*YF$1*LOOKUP(YF$1,'DMG Tables'!$G$2:$G$7,'DMG Tables'!$H$2:$H$7)</f>
        <v>18806400</v>
      </c>
      <c r="YG16" s="1">
        <f>LOOKUP($A16,'DMG Tables'!$P$2:$P$35,'DMG Tables'!$O$2:$O$35)*YG$1*LOOKUP(YG$1,'DMG Tables'!$G$2:$G$7,'DMG Tables'!$H$2:$H$7)</f>
        <v>18835200</v>
      </c>
      <c r="YH16" s="1">
        <f>LOOKUP($A16,'DMG Tables'!$P$2:$P$35,'DMG Tables'!$O$2:$O$35)*YH$1*LOOKUP(YH$1,'DMG Tables'!$G$2:$G$7,'DMG Tables'!$H$2:$H$7)</f>
        <v>18864000</v>
      </c>
      <c r="YI16" s="1">
        <f>LOOKUP($A16,'DMG Tables'!$P$2:$P$35,'DMG Tables'!$O$2:$O$35)*YI$1*LOOKUP(YI$1,'DMG Tables'!$G$2:$G$7,'DMG Tables'!$H$2:$H$7)</f>
        <v>18892800</v>
      </c>
      <c r="YJ16" s="1">
        <f>LOOKUP($A16,'DMG Tables'!$P$2:$P$35,'DMG Tables'!$O$2:$O$35)*YJ$1*LOOKUP(YJ$1,'DMG Tables'!$G$2:$G$7,'DMG Tables'!$H$2:$H$7)</f>
        <v>18921600</v>
      </c>
      <c r="YK16" s="1">
        <f>LOOKUP($A16,'DMG Tables'!$P$2:$P$35,'DMG Tables'!$O$2:$O$35)*YK$1*LOOKUP(YK$1,'DMG Tables'!$G$2:$G$7,'DMG Tables'!$H$2:$H$7)</f>
        <v>18950400</v>
      </c>
      <c r="YL16" s="1">
        <f>LOOKUP($A16,'DMG Tables'!$P$2:$P$35,'DMG Tables'!$O$2:$O$35)*YL$1*LOOKUP(YL$1,'DMG Tables'!$G$2:$G$7,'DMG Tables'!$H$2:$H$7)</f>
        <v>18979200</v>
      </c>
      <c r="YM16" s="1">
        <f>LOOKUP($A16,'DMG Tables'!$P$2:$P$35,'DMG Tables'!$O$2:$O$35)*YM$1*LOOKUP(YM$1,'DMG Tables'!$G$2:$G$7,'DMG Tables'!$H$2:$H$7)</f>
        <v>19008000</v>
      </c>
      <c r="YN16" s="1">
        <f>LOOKUP($A16,'DMG Tables'!$P$2:$P$35,'DMG Tables'!$O$2:$O$35)*YN$1*LOOKUP(YN$1,'DMG Tables'!$G$2:$G$7,'DMG Tables'!$H$2:$H$7)</f>
        <v>19036800</v>
      </c>
      <c r="YO16" s="1">
        <f>LOOKUP($A16,'DMG Tables'!$P$2:$P$35,'DMG Tables'!$O$2:$O$35)*YO$1*LOOKUP(YO$1,'DMG Tables'!$G$2:$G$7,'DMG Tables'!$H$2:$H$7)</f>
        <v>19065600</v>
      </c>
      <c r="YP16" s="1">
        <f>LOOKUP($A16,'DMG Tables'!$P$2:$P$35,'DMG Tables'!$O$2:$O$35)*YP$1*LOOKUP(YP$1,'DMG Tables'!$G$2:$G$7,'DMG Tables'!$H$2:$H$7)</f>
        <v>19094400</v>
      </c>
      <c r="YQ16" s="1">
        <f>LOOKUP($A16,'DMG Tables'!$P$2:$P$35,'DMG Tables'!$O$2:$O$35)*YQ$1*LOOKUP(YQ$1,'DMG Tables'!$G$2:$G$7,'DMG Tables'!$H$2:$H$7)</f>
        <v>19123200</v>
      </c>
      <c r="YR16" s="1">
        <f>LOOKUP($A16,'DMG Tables'!$P$2:$P$35,'DMG Tables'!$O$2:$O$35)*YR$1*LOOKUP(YR$1,'DMG Tables'!$G$2:$G$7,'DMG Tables'!$H$2:$H$7)</f>
        <v>19152000</v>
      </c>
      <c r="YS16" s="1">
        <f>LOOKUP($A16,'DMG Tables'!$P$2:$P$35,'DMG Tables'!$O$2:$O$35)*YS$1*LOOKUP(YS$1,'DMG Tables'!$G$2:$G$7,'DMG Tables'!$H$2:$H$7)</f>
        <v>19180800</v>
      </c>
      <c r="YT16" s="1">
        <f>LOOKUP($A16,'DMG Tables'!$P$2:$P$35,'DMG Tables'!$O$2:$O$35)*YT$1*LOOKUP(YT$1,'DMG Tables'!$G$2:$G$7,'DMG Tables'!$H$2:$H$7)</f>
        <v>19209600</v>
      </c>
      <c r="YU16" s="1">
        <f>LOOKUP($A16,'DMG Tables'!$P$2:$P$35,'DMG Tables'!$O$2:$O$35)*YU$1*LOOKUP(YU$1,'DMG Tables'!$G$2:$G$7,'DMG Tables'!$H$2:$H$7)</f>
        <v>19238400</v>
      </c>
      <c r="YV16" s="1">
        <f>LOOKUP($A16,'DMG Tables'!$P$2:$P$35,'DMG Tables'!$O$2:$O$35)*YV$1*LOOKUP(YV$1,'DMG Tables'!$G$2:$G$7,'DMG Tables'!$H$2:$H$7)</f>
        <v>19267200</v>
      </c>
      <c r="YW16" s="1">
        <f>LOOKUP($A16,'DMG Tables'!$P$2:$P$35,'DMG Tables'!$O$2:$O$35)*YW$1*LOOKUP(YW$1,'DMG Tables'!$G$2:$G$7,'DMG Tables'!$H$2:$H$7)</f>
        <v>19296000</v>
      </c>
      <c r="YX16" s="1">
        <f>LOOKUP($A16,'DMG Tables'!$P$2:$P$35,'DMG Tables'!$O$2:$O$35)*YX$1*LOOKUP(YX$1,'DMG Tables'!$G$2:$G$7,'DMG Tables'!$H$2:$H$7)</f>
        <v>19324800</v>
      </c>
      <c r="YY16" s="1">
        <f>LOOKUP($A16,'DMG Tables'!$P$2:$P$35,'DMG Tables'!$O$2:$O$35)*YY$1*LOOKUP(YY$1,'DMG Tables'!$G$2:$G$7,'DMG Tables'!$H$2:$H$7)</f>
        <v>19353600</v>
      </c>
      <c r="YZ16" s="1">
        <f>LOOKUP($A16,'DMG Tables'!$P$2:$P$35,'DMG Tables'!$O$2:$O$35)*YZ$1*LOOKUP(YZ$1,'DMG Tables'!$G$2:$G$7,'DMG Tables'!$H$2:$H$7)</f>
        <v>19382400</v>
      </c>
      <c r="ZA16" s="1">
        <f>LOOKUP($A16,'DMG Tables'!$P$2:$P$35,'DMG Tables'!$O$2:$O$35)*ZA$1*LOOKUP(ZA$1,'DMG Tables'!$G$2:$G$7,'DMG Tables'!$H$2:$H$7)</f>
        <v>19411200</v>
      </c>
      <c r="ZB16" s="1">
        <f>LOOKUP($A16,'DMG Tables'!$P$2:$P$35,'DMG Tables'!$O$2:$O$35)*ZB$1*LOOKUP(ZB$1,'DMG Tables'!$G$2:$G$7,'DMG Tables'!$H$2:$H$7)</f>
        <v>19440000</v>
      </c>
      <c r="ZC16" s="1">
        <f>LOOKUP($A16,'DMG Tables'!$P$2:$P$35,'DMG Tables'!$O$2:$O$35)*ZC$1*LOOKUP(ZC$1,'DMG Tables'!$G$2:$G$7,'DMG Tables'!$H$2:$H$7)</f>
        <v>19468800</v>
      </c>
      <c r="ZD16" s="1">
        <f>LOOKUP($A16,'DMG Tables'!$P$2:$P$35,'DMG Tables'!$O$2:$O$35)*ZD$1*LOOKUP(ZD$1,'DMG Tables'!$G$2:$G$7,'DMG Tables'!$H$2:$H$7)</f>
        <v>19497600</v>
      </c>
      <c r="ZE16" s="1">
        <f>LOOKUP($A16,'DMG Tables'!$P$2:$P$35,'DMG Tables'!$O$2:$O$35)*ZE$1*LOOKUP(ZE$1,'DMG Tables'!$G$2:$G$7,'DMG Tables'!$H$2:$H$7)</f>
        <v>19526400</v>
      </c>
      <c r="ZF16" s="1">
        <f>LOOKUP($A16,'DMG Tables'!$P$2:$P$35,'DMG Tables'!$O$2:$O$35)*ZF$1*LOOKUP(ZF$1,'DMG Tables'!$G$2:$G$7,'DMG Tables'!$H$2:$H$7)</f>
        <v>19555200</v>
      </c>
      <c r="ZG16" s="1">
        <f>LOOKUP($A16,'DMG Tables'!$P$2:$P$35,'DMG Tables'!$O$2:$O$35)*ZG$1*LOOKUP(ZG$1,'DMG Tables'!$G$2:$G$7,'DMG Tables'!$H$2:$H$7)</f>
        <v>19584000</v>
      </c>
      <c r="ZH16" s="1">
        <f>LOOKUP($A16,'DMG Tables'!$P$2:$P$35,'DMG Tables'!$O$2:$O$35)*ZH$1*LOOKUP(ZH$1,'DMG Tables'!$G$2:$G$7,'DMG Tables'!$H$2:$H$7)</f>
        <v>19612800</v>
      </c>
      <c r="ZI16" s="1">
        <f>LOOKUP($A16,'DMG Tables'!$P$2:$P$35,'DMG Tables'!$O$2:$O$35)*ZI$1*LOOKUP(ZI$1,'DMG Tables'!$G$2:$G$7,'DMG Tables'!$H$2:$H$7)</f>
        <v>19641600</v>
      </c>
      <c r="ZJ16" s="1">
        <f>LOOKUP($A16,'DMG Tables'!$P$2:$P$35,'DMG Tables'!$O$2:$O$35)*ZJ$1*LOOKUP(ZJ$1,'DMG Tables'!$G$2:$G$7,'DMG Tables'!$H$2:$H$7)</f>
        <v>19670400</v>
      </c>
      <c r="ZK16" s="1">
        <f>LOOKUP($A16,'DMG Tables'!$P$2:$P$35,'DMG Tables'!$O$2:$O$35)*ZK$1*LOOKUP(ZK$1,'DMG Tables'!$G$2:$G$7,'DMG Tables'!$H$2:$H$7)</f>
        <v>19699200</v>
      </c>
      <c r="ZL16" s="1">
        <f>LOOKUP($A16,'DMG Tables'!$P$2:$P$35,'DMG Tables'!$O$2:$O$35)*ZL$1*LOOKUP(ZL$1,'DMG Tables'!$G$2:$G$7,'DMG Tables'!$H$2:$H$7)</f>
        <v>19728000</v>
      </c>
      <c r="ZM16" s="1">
        <f>LOOKUP($A16,'DMG Tables'!$P$2:$P$35,'DMG Tables'!$O$2:$O$35)*ZM$1*LOOKUP(ZM$1,'DMG Tables'!$G$2:$G$7,'DMG Tables'!$H$2:$H$7)</f>
        <v>19756800</v>
      </c>
      <c r="ZN16" s="1">
        <f>LOOKUP($A16,'DMG Tables'!$P$2:$P$35,'DMG Tables'!$O$2:$O$35)*ZN$1*LOOKUP(ZN$1,'DMG Tables'!$G$2:$G$7,'DMG Tables'!$H$2:$H$7)</f>
        <v>19785600</v>
      </c>
      <c r="ZO16" s="1">
        <f>LOOKUP($A16,'DMG Tables'!$P$2:$P$35,'DMG Tables'!$O$2:$O$35)*ZO$1*LOOKUP(ZO$1,'DMG Tables'!$G$2:$G$7,'DMG Tables'!$H$2:$H$7)</f>
        <v>19814400</v>
      </c>
      <c r="ZP16" s="1">
        <f>LOOKUP($A16,'DMG Tables'!$P$2:$P$35,'DMG Tables'!$O$2:$O$35)*ZP$1*LOOKUP(ZP$1,'DMG Tables'!$G$2:$G$7,'DMG Tables'!$H$2:$H$7)</f>
        <v>19843200</v>
      </c>
      <c r="ZQ16" s="1">
        <f>LOOKUP($A16,'DMG Tables'!$P$2:$P$35,'DMG Tables'!$O$2:$O$35)*ZQ$1*LOOKUP(ZQ$1,'DMG Tables'!$G$2:$G$7,'DMG Tables'!$H$2:$H$7)</f>
        <v>19872000</v>
      </c>
      <c r="ZR16" s="1">
        <f>LOOKUP($A16,'DMG Tables'!$P$2:$P$35,'DMG Tables'!$O$2:$O$35)*ZR$1*LOOKUP(ZR$1,'DMG Tables'!$G$2:$G$7,'DMG Tables'!$H$2:$H$7)</f>
        <v>19900800</v>
      </c>
      <c r="ZS16" s="1">
        <f>LOOKUP($A16,'DMG Tables'!$P$2:$P$35,'DMG Tables'!$O$2:$O$35)*ZS$1*LOOKUP(ZS$1,'DMG Tables'!$G$2:$G$7,'DMG Tables'!$H$2:$H$7)</f>
        <v>19929600</v>
      </c>
      <c r="ZT16" s="1">
        <f>LOOKUP($A16,'DMG Tables'!$P$2:$P$35,'DMG Tables'!$O$2:$O$35)*ZT$1*LOOKUP(ZT$1,'DMG Tables'!$G$2:$G$7,'DMG Tables'!$H$2:$H$7)</f>
        <v>19958400</v>
      </c>
      <c r="ZU16" s="1">
        <f>LOOKUP($A16,'DMG Tables'!$P$2:$P$35,'DMG Tables'!$O$2:$O$35)*ZU$1*LOOKUP(ZU$1,'DMG Tables'!$G$2:$G$7,'DMG Tables'!$H$2:$H$7)</f>
        <v>19987200</v>
      </c>
      <c r="ZV16" s="1">
        <f>LOOKUP($A16,'DMG Tables'!$P$2:$P$35,'DMG Tables'!$O$2:$O$35)*ZV$1*LOOKUP(ZV$1,'DMG Tables'!$G$2:$G$7,'DMG Tables'!$H$2:$H$7)</f>
        <v>20016000</v>
      </c>
      <c r="ZW16" s="1">
        <f>LOOKUP($A16,'DMG Tables'!$P$2:$P$35,'DMG Tables'!$O$2:$O$35)*ZW$1*LOOKUP(ZW$1,'DMG Tables'!$G$2:$G$7,'DMG Tables'!$H$2:$H$7)</f>
        <v>20044800</v>
      </c>
      <c r="ZX16" s="1">
        <f>LOOKUP($A16,'DMG Tables'!$P$2:$P$35,'DMG Tables'!$O$2:$O$35)*ZX$1*LOOKUP(ZX$1,'DMG Tables'!$G$2:$G$7,'DMG Tables'!$H$2:$H$7)</f>
        <v>20073600</v>
      </c>
      <c r="ZY16" s="1">
        <f>LOOKUP($A16,'DMG Tables'!$P$2:$P$35,'DMG Tables'!$O$2:$O$35)*ZY$1*LOOKUP(ZY$1,'DMG Tables'!$G$2:$G$7,'DMG Tables'!$H$2:$H$7)</f>
        <v>20102400</v>
      </c>
      <c r="ZZ16" s="1">
        <f>LOOKUP($A16,'DMG Tables'!$P$2:$P$35,'DMG Tables'!$O$2:$O$35)*ZZ$1*LOOKUP(ZZ$1,'DMG Tables'!$G$2:$G$7,'DMG Tables'!$H$2:$H$7)</f>
        <v>20131200</v>
      </c>
      <c r="AAA16" s="1">
        <f>LOOKUP($A16,'DMG Tables'!$P$2:$P$35,'DMG Tables'!$O$2:$O$35)*AAA$1*LOOKUP(AAA$1,'DMG Tables'!$G$2:$G$7,'DMG Tables'!$H$2:$H$7)</f>
        <v>20160000</v>
      </c>
      <c r="AAB16" s="1">
        <f>LOOKUP($A16,'DMG Tables'!$P$2:$P$35,'DMG Tables'!$O$2:$O$35)*AAB$1*LOOKUP(AAB$1,'DMG Tables'!$G$2:$G$7,'DMG Tables'!$H$2:$H$7)</f>
        <v>20188800</v>
      </c>
      <c r="AAC16" s="1">
        <f>LOOKUP($A16,'DMG Tables'!$P$2:$P$35,'DMG Tables'!$O$2:$O$35)*AAC$1*LOOKUP(AAC$1,'DMG Tables'!$G$2:$G$7,'DMG Tables'!$H$2:$H$7)</f>
        <v>20217600</v>
      </c>
      <c r="AAD16" s="1">
        <f>LOOKUP($A16,'DMG Tables'!$P$2:$P$35,'DMG Tables'!$O$2:$O$35)*AAD$1*LOOKUP(AAD$1,'DMG Tables'!$G$2:$G$7,'DMG Tables'!$H$2:$H$7)</f>
        <v>20246400</v>
      </c>
      <c r="AAE16" s="1">
        <f>LOOKUP($A16,'DMG Tables'!$P$2:$P$35,'DMG Tables'!$O$2:$O$35)*AAE$1*LOOKUP(AAE$1,'DMG Tables'!$G$2:$G$7,'DMG Tables'!$H$2:$H$7)</f>
        <v>20275200</v>
      </c>
      <c r="AAF16" s="1">
        <f>LOOKUP($A16,'DMG Tables'!$P$2:$P$35,'DMG Tables'!$O$2:$O$35)*AAF$1*LOOKUP(AAF$1,'DMG Tables'!$G$2:$G$7,'DMG Tables'!$H$2:$H$7)</f>
        <v>20304000</v>
      </c>
      <c r="AAG16" s="1">
        <f>LOOKUP($A16,'DMG Tables'!$P$2:$P$35,'DMG Tables'!$O$2:$O$35)*AAG$1*LOOKUP(AAG$1,'DMG Tables'!$G$2:$G$7,'DMG Tables'!$H$2:$H$7)</f>
        <v>20332800</v>
      </c>
      <c r="AAH16" s="1">
        <f>LOOKUP($A16,'DMG Tables'!$P$2:$P$35,'DMG Tables'!$O$2:$O$35)*AAH$1*LOOKUP(AAH$1,'DMG Tables'!$G$2:$G$7,'DMG Tables'!$H$2:$H$7)</f>
        <v>20361600</v>
      </c>
      <c r="AAI16" s="1">
        <f>LOOKUP($A16,'DMG Tables'!$P$2:$P$35,'DMG Tables'!$O$2:$O$35)*AAI$1*LOOKUP(AAI$1,'DMG Tables'!$G$2:$G$7,'DMG Tables'!$H$2:$H$7)</f>
        <v>20390400</v>
      </c>
      <c r="AAJ16" s="1">
        <f>LOOKUP($A16,'DMG Tables'!$P$2:$P$35,'DMG Tables'!$O$2:$O$35)*AAJ$1*LOOKUP(AAJ$1,'DMG Tables'!$G$2:$G$7,'DMG Tables'!$H$2:$H$7)</f>
        <v>20419200</v>
      </c>
      <c r="AAK16" s="1">
        <f>LOOKUP($A16,'DMG Tables'!$P$2:$P$35,'DMG Tables'!$O$2:$O$35)*AAK$1*LOOKUP(AAK$1,'DMG Tables'!$G$2:$G$7,'DMG Tables'!$H$2:$H$7)</f>
        <v>20448000</v>
      </c>
      <c r="AAL16" s="1">
        <f>LOOKUP($A16,'DMG Tables'!$P$2:$P$35,'DMG Tables'!$O$2:$O$35)*AAL$1*LOOKUP(AAL$1,'DMG Tables'!$G$2:$G$7,'DMG Tables'!$H$2:$H$7)</f>
        <v>20476800</v>
      </c>
      <c r="AAM16" s="1">
        <f>LOOKUP($A16,'DMG Tables'!$P$2:$P$35,'DMG Tables'!$O$2:$O$35)*AAM$1*LOOKUP(AAM$1,'DMG Tables'!$G$2:$G$7,'DMG Tables'!$H$2:$H$7)</f>
        <v>20505600</v>
      </c>
      <c r="AAN16" s="1">
        <f>LOOKUP($A16,'DMG Tables'!$P$2:$P$35,'DMG Tables'!$O$2:$O$35)*AAN$1*LOOKUP(AAN$1,'DMG Tables'!$G$2:$G$7,'DMG Tables'!$H$2:$H$7)</f>
        <v>20534400</v>
      </c>
      <c r="AAO16" s="1">
        <f>LOOKUP($A16,'DMG Tables'!$P$2:$P$35,'DMG Tables'!$O$2:$O$35)*AAO$1*LOOKUP(AAO$1,'DMG Tables'!$G$2:$G$7,'DMG Tables'!$H$2:$H$7)</f>
        <v>20563200</v>
      </c>
      <c r="AAP16" s="1">
        <f>LOOKUP($A16,'DMG Tables'!$P$2:$P$35,'DMG Tables'!$O$2:$O$35)*AAP$1*LOOKUP(AAP$1,'DMG Tables'!$G$2:$G$7,'DMG Tables'!$H$2:$H$7)</f>
        <v>20592000</v>
      </c>
      <c r="AAQ16" s="1">
        <f>LOOKUP($A16,'DMG Tables'!$P$2:$P$35,'DMG Tables'!$O$2:$O$35)*AAQ$1*LOOKUP(AAQ$1,'DMG Tables'!$G$2:$G$7,'DMG Tables'!$H$2:$H$7)</f>
        <v>20620800</v>
      </c>
      <c r="AAR16" s="1">
        <f>LOOKUP($A16,'DMG Tables'!$P$2:$P$35,'DMG Tables'!$O$2:$O$35)*AAR$1*LOOKUP(AAR$1,'DMG Tables'!$G$2:$G$7,'DMG Tables'!$H$2:$H$7)</f>
        <v>20649600</v>
      </c>
      <c r="AAS16" s="1">
        <f>LOOKUP($A16,'DMG Tables'!$P$2:$P$35,'DMG Tables'!$O$2:$O$35)*AAS$1*LOOKUP(AAS$1,'DMG Tables'!$G$2:$G$7,'DMG Tables'!$H$2:$H$7)</f>
        <v>20678400</v>
      </c>
      <c r="AAT16" s="1">
        <f>LOOKUP($A16,'DMG Tables'!$P$2:$P$35,'DMG Tables'!$O$2:$O$35)*AAT$1*LOOKUP(AAT$1,'DMG Tables'!$G$2:$G$7,'DMG Tables'!$H$2:$H$7)</f>
        <v>20707200</v>
      </c>
      <c r="AAU16" s="1">
        <f>LOOKUP($A16,'DMG Tables'!$P$2:$P$35,'DMG Tables'!$O$2:$O$35)*AAU$1*LOOKUP(AAU$1,'DMG Tables'!$G$2:$G$7,'DMG Tables'!$H$2:$H$7)</f>
        <v>20736000</v>
      </c>
      <c r="AAV16" s="1">
        <f>LOOKUP($A16,'DMG Tables'!$P$2:$P$35,'DMG Tables'!$O$2:$O$35)*AAV$1*LOOKUP(AAV$1,'DMG Tables'!$G$2:$G$7,'DMG Tables'!$H$2:$H$7)</f>
        <v>20764800</v>
      </c>
      <c r="AAW16" s="1">
        <f>LOOKUP($A16,'DMG Tables'!$P$2:$P$35,'DMG Tables'!$O$2:$O$35)*AAW$1*LOOKUP(AAW$1,'DMG Tables'!$G$2:$G$7,'DMG Tables'!$H$2:$H$7)</f>
        <v>20793600</v>
      </c>
      <c r="AAX16" s="1">
        <f>LOOKUP($A16,'DMG Tables'!$P$2:$P$35,'DMG Tables'!$O$2:$O$35)*AAX$1*LOOKUP(AAX$1,'DMG Tables'!$G$2:$G$7,'DMG Tables'!$H$2:$H$7)</f>
        <v>20822400</v>
      </c>
      <c r="AAY16" s="1">
        <f>LOOKUP($A16,'DMG Tables'!$P$2:$P$35,'DMG Tables'!$O$2:$O$35)*AAY$1*LOOKUP(AAY$1,'DMG Tables'!$G$2:$G$7,'DMG Tables'!$H$2:$H$7)</f>
        <v>20851200</v>
      </c>
      <c r="AAZ16" s="1">
        <f>LOOKUP($A16,'DMG Tables'!$P$2:$P$35,'DMG Tables'!$O$2:$O$35)*AAZ$1*LOOKUP(AAZ$1,'DMG Tables'!$G$2:$G$7,'DMG Tables'!$H$2:$H$7)</f>
        <v>20880000</v>
      </c>
      <c r="ABA16" s="1">
        <f>LOOKUP($A16,'DMG Tables'!$P$2:$P$35,'DMG Tables'!$O$2:$O$35)*ABA$1*LOOKUP(ABA$1,'DMG Tables'!$G$2:$G$7,'DMG Tables'!$H$2:$H$7)</f>
        <v>20908800</v>
      </c>
      <c r="ABB16" s="1">
        <f>LOOKUP($A16,'DMG Tables'!$P$2:$P$35,'DMG Tables'!$O$2:$O$35)*ABB$1*LOOKUP(ABB$1,'DMG Tables'!$G$2:$G$7,'DMG Tables'!$H$2:$H$7)</f>
        <v>20937600</v>
      </c>
      <c r="ABC16" s="1">
        <f>LOOKUP($A16,'DMG Tables'!$P$2:$P$35,'DMG Tables'!$O$2:$O$35)*ABC$1*LOOKUP(ABC$1,'DMG Tables'!$G$2:$G$7,'DMG Tables'!$H$2:$H$7)</f>
        <v>20966400</v>
      </c>
      <c r="ABD16" s="1">
        <f>LOOKUP($A16,'DMG Tables'!$P$2:$P$35,'DMG Tables'!$O$2:$O$35)*ABD$1*LOOKUP(ABD$1,'DMG Tables'!$G$2:$G$7,'DMG Tables'!$H$2:$H$7)</f>
        <v>20995200</v>
      </c>
      <c r="ABE16" s="1">
        <f>LOOKUP($A16,'DMG Tables'!$P$2:$P$35,'DMG Tables'!$O$2:$O$35)*ABE$1*LOOKUP(ABE$1,'DMG Tables'!$G$2:$G$7,'DMG Tables'!$H$2:$H$7)</f>
        <v>21024000</v>
      </c>
      <c r="ABF16" s="1">
        <f>LOOKUP($A16,'DMG Tables'!$P$2:$P$35,'DMG Tables'!$O$2:$O$35)*ABF$1*LOOKUP(ABF$1,'DMG Tables'!$G$2:$G$7,'DMG Tables'!$H$2:$H$7)</f>
        <v>21052800</v>
      </c>
      <c r="ABG16" s="1">
        <f>LOOKUP($A16,'DMG Tables'!$P$2:$P$35,'DMG Tables'!$O$2:$O$35)*ABG$1*LOOKUP(ABG$1,'DMG Tables'!$G$2:$G$7,'DMG Tables'!$H$2:$H$7)</f>
        <v>21081600</v>
      </c>
      <c r="ABH16" s="1">
        <f>LOOKUP($A16,'DMG Tables'!$P$2:$P$35,'DMG Tables'!$O$2:$O$35)*ABH$1*LOOKUP(ABH$1,'DMG Tables'!$G$2:$G$7,'DMG Tables'!$H$2:$H$7)</f>
        <v>21110400</v>
      </c>
      <c r="ABI16" s="1">
        <f>LOOKUP($A16,'DMG Tables'!$P$2:$P$35,'DMG Tables'!$O$2:$O$35)*ABI$1*LOOKUP(ABI$1,'DMG Tables'!$G$2:$G$7,'DMG Tables'!$H$2:$H$7)</f>
        <v>21139200</v>
      </c>
      <c r="ABJ16" s="1">
        <f>LOOKUP($A16,'DMG Tables'!$P$2:$P$35,'DMG Tables'!$O$2:$O$35)*ABJ$1*LOOKUP(ABJ$1,'DMG Tables'!$G$2:$G$7,'DMG Tables'!$H$2:$H$7)</f>
        <v>21168000</v>
      </c>
      <c r="ABK16" s="1">
        <f>LOOKUP($A16,'DMG Tables'!$P$2:$P$35,'DMG Tables'!$O$2:$O$35)*ABK$1*LOOKUP(ABK$1,'DMG Tables'!$G$2:$G$7,'DMG Tables'!$H$2:$H$7)</f>
        <v>21196800</v>
      </c>
      <c r="ABL16" s="1">
        <f>LOOKUP($A16,'DMG Tables'!$P$2:$P$35,'DMG Tables'!$O$2:$O$35)*ABL$1*LOOKUP(ABL$1,'DMG Tables'!$G$2:$G$7,'DMG Tables'!$H$2:$H$7)</f>
        <v>21225600</v>
      </c>
      <c r="ABM16" s="1">
        <f>LOOKUP($A16,'DMG Tables'!$P$2:$P$35,'DMG Tables'!$O$2:$O$35)*ABM$1*LOOKUP(ABM$1,'DMG Tables'!$G$2:$G$7,'DMG Tables'!$H$2:$H$7)</f>
        <v>21254400</v>
      </c>
      <c r="ABN16" s="1">
        <f>LOOKUP($A16,'DMG Tables'!$P$2:$P$35,'DMG Tables'!$O$2:$O$35)*ABN$1*LOOKUP(ABN$1,'DMG Tables'!$G$2:$G$7,'DMG Tables'!$H$2:$H$7)</f>
        <v>21283200</v>
      </c>
      <c r="ABO16" s="1">
        <f>LOOKUP($A16,'DMG Tables'!$P$2:$P$35,'DMG Tables'!$O$2:$O$35)*ABO$1*LOOKUP(ABO$1,'DMG Tables'!$G$2:$G$7,'DMG Tables'!$H$2:$H$7)</f>
        <v>21312000</v>
      </c>
      <c r="ABP16" s="1">
        <f>LOOKUP($A16,'DMG Tables'!$P$2:$P$35,'DMG Tables'!$O$2:$O$35)*ABP$1*LOOKUP(ABP$1,'DMG Tables'!$G$2:$G$7,'DMG Tables'!$H$2:$H$7)</f>
        <v>21340800</v>
      </c>
      <c r="ABQ16" s="1">
        <f>LOOKUP($A16,'DMG Tables'!$P$2:$P$35,'DMG Tables'!$O$2:$O$35)*ABQ$1*LOOKUP(ABQ$1,'DMG Tables'!$G$2:$G$7,'DMG Tables'!$H$2:$H$7)</f>
        <v>21369600</v>
      </c>
      <c r="ABR16" s="1">
        <f>LOOKUP($A16,'DMG Tables'!$P$2:$P$35,'DMG Tables'!$O$2:$O$35)*ABR$1*LOOKUP(ABR$1,'DMG Tables'!$G$2:$G$7,'DMG Tables'!$H$2:$H$7)</f>
        <v>21398400</v>
      </c>
      <c r="ABS16" s="1">
        <f>LOOKUP($A16,'DMG Tables'!$P$2:$P$35,'DMG Tables'!$O$2:$O$35)*ABS$1*LOOKUP(ABS$1,'DMG Tables'!$G$2:$G$7,'DMG Tables'!$H$2:$H$7)</f>
        <v>21427200</v>
      </c>
      <c r="ABT16" s="1">
        <f>LOOKUP($A16,'DMG Tables'!$P$2:$P$35,'DMG Tables'!$O$2:$O$35)*ABT$1*LOOKUP(ABT$1,'DMG Tables'!$G$2:$G$7,'DMG Tables'!$H$2:$H$7)</f>
        <v>21456000</v>
      </c>
      <c r="ABU16" s="1">
        <f>LOOKUP($A16,'DMG Tables'!$P$2:$P$35,'DMG Tables'!$O$2:$O$35)*ABU$1*LOOKUP(ABU$1,'DMG Tables'!$G$2:$G$7,'DMG Tables'!$H$2:$H$7)</f>
        <v>21484800</v>
      </c>
      <c r="ABV16" s="1">
        <f>LOOKUP($A16,'DMG Tables'!$P$2:$P$35,'DMG Tables'!$O$2:$O$35)*ABV$1*LOOKUP(ABV$1,'DMG Tables'!$G$2:$G$7,'DMG Tables'!$H$2:$H$7)</f>
        <v>21513600</v>
      </c>
      <c r="ABW16" s="1">
        <f>LOOKUP($A16,'DMG Tables'!$P$2:$P$35,'DMG Tables'!$O$2:$O$35)*ABW$1*LOOKUP(ABW$1,'DMG Tables'!$G$2:$G$7,'DMG Tables'!$H$2:$H$7)</f>
        <v>21542400</v>
      </c>
      <c r="ABX16" s="1">
        <f>LOOKUP($A16,'DMG Tables'!$P$2:$P$35,'DMG Tables'!$O$2:$O$35)*ABX$1*LOOKUP(ABX$1,'DMG Tables'!$G$2:$G$7,'DMG Tables'!$H$2:$H$7)</f>
        <v>21571200</v>
      </c>
      <c r="ABY16" s="1">
        <f>LOOKUP($A16,'DMG Tables'!$P$2:$P$35,'DMG Tables'!$O$2:$O$35)*ABY$1*LOOKUP(ABY$1,'DMG Tables'!$G$2:$G$7,'DMG Tables'!$H$2:$H$7)</f>
        <v>21600000</v>
      </c>
      <c r="ABZ16" s="1">
        <f>LOOKUP($A16,'DMG Tables'!$P$2:$P$35,'DMG Tables'!$O$2:$O$35)*ABZ$1*LOOKUP(ABZ$1,'DMG Tables'!$G$2:$G$7,'DMG Tables'!$H$2:$H$7)</f>
        <v>21628800</v>
      </c>
      <c r="ACA16" s="1">
        <f>LOOKUP($A16,'DMG Tables'!$P$2:$P$35,'DMG Tables'!$O$2:$O$35)*ACA$1*LOOKUP(ACA$1,'DMG Tables'!$G$2:$G$7,'DMG Tables'!$H$2:$H$7)</f>
        <v>21657600</v>
      </c>
      <c r="ACB16" s="1">
        <f>LOOKUP($A16,'DMG Tables'!$P$2:$P$35,'DMG Tables'!$O$2:$O$35)*ACB$1*LOOKUP(ACB$1,'DMG Tables'!$G$2:$G$7,'DMG Tables'!$H$2:$H$7)</f>
        <v>21686400</v>
      </c>
      <c r="ACC16" s="1">
        <f>LOOKUP($A16,'DMG Tables'!$P$2:$P$35,'DMG Tables'!$O$2:$O$35)*ACC$1*LOOKUP(ACC$1,'DMG Tables'!$G$2:$G$7,'DMG Tables'!$H$2:$H$7)</f>
        <v>21715200</v>
      </c>
      <c r="ACD16" s="1">
        <f>LOOKUP($A16,'DMG Tables'!$P$2:$P$35,'DMG Tables'!$O$2:$O$35)*ACD$1*LOOKUP(ACD$1,'DMG Tables'!$G$2:$G$7,'DMG Tables'!$H$2:$H$7)</f>
        <v>21744000</v>
      </c>
      <c r="ACE16" s="1">
        <f>LOOKUP($A16,'DMG Tables'!$P$2:$P$35,'DMG Tables'!$O$2:$O$35)*ACE$1*LOOKUP(ACE$1,'DMG Tables'!$G$2:$G$7,'DMG Tables'!$H$2:$H$7)</f>
        <v>21772800</v>
      </c>
      <c r="ACF16" s="1">
        <f>LOOKUP($A16,'DMG Tables'!$P$2:$P$35,'DMG Tables'!$O$2:$O$35)*ACF$1*LOOKUP(ACF$1,'DMG Tables'!$G$2:$G$7,'DMG Tables'!$H$2:$H$7)</f>
        <v>21801600</v>
      </c>
      <c r="ACG16" s="1">
        <f>LOOKUP($A16,'DMG Tables'!$P$2:$P$35,'DMG Tables'!$O$2:$O$35)*ACG$1*LOOKUP(ACG$1,'DMG Tables'!$G$2:$G$7,'DMG Tables'!$H$2:$H$7)</f>
        <v>21830400</v>
      </c>
      <c r="ACH16" s="1">
        <f>LOOKUP($A16,'DMG Tables'!$P$2:$P$35,'DMG Tables'!$O$2:$O$35)*ACH$1*LOOKUP(ACH$1,'DMG Tables'!$G$2:$G$7,'DMG Tables'!$H$2:$H$7)</f>
        <v>21859200</v>
      </c>
      <c r="ACI16" s="1">
        <f>LOOKUP($A16,'DMG Tables'!$P$2:$P$35,'DMG Tables'!$O$2:$O$35)*ACI$1*LOOKUP(ACI$1,'DMG Tables'!$G$2:$G$7,'DMG Tables'!$H$2:$H$7)</f>
        <v>21888000</v>
      </c>
      <c r="ACJ16" s="1">
        <f>LOOKUP($A16,'DMG Tables'!$P$2:$P$35,'DMG Tables'!$O$2:$O$35)*ACJ$1*LOOKUP(ACJ$1,'DMG Tables'!$G$2:$G$7,'DMG Tables'!$H$2:$H$7)</f>
        <v>21916800</v>
      </c>
      <c r="ACK16" s="1">
        <f>LOOKUP($A16,'DMG Tables'!$P$2:$P$35,'DMG Tables'!$O$2:$O$35)*ACK$1*LOOKUP(ACK$1,'DMG Tables'!$G$2:$G$7,'DMG Tables'!$H$2:$H$7)</f>
        <v>21945600</v>
      </c>
      <c r="ACL16" s="1">
        <f>LOOKUP($A16,'DMG Tables'!$P$2:$P$35,'DMG Tables'!$O$2:$O$35)*ACL$1*LOOKUP(ACL$1,'DMG Tables'!$G$2:$G$7,'DMG Tables'!$H$2:$H$7)</f>
        <v>21974400</v>
      </c>
      <c r="ACM16" s="1">
        <f>LOOKUP($A16,'DMG Tables'!$P$2:$P$35,'DMG Tables'!$O$2:$O$35)*ACM$1*LOOKUP(ACM$1,'DMG Tables'!$G$2:$G$7,'DMG Tables'!$H$2:$H$7)</f>
        <v>22003200</v>
      </c>
      <c r="ACN16" s="1">
        <f>LOOKUP($A16,'DMG Tables'!$P$2:$P$35,'DMG Tables'!$O$2:$O$35)*ACN$1*LOOKUP(ACN$1,'DMG Tables'!$G$2:$G$7,'DMG Tables'!$H$2:$H$7)</f>
        <v>22032000</v>
      </c>
      <c r="ACO16" s="1">
        <f>LOOKUP($A16,'DMG Tables'!$P$2:$P$35,'DMG Tables'!$O$2:$O$35)*ACO$1*LOOKUP(ACO$1,'DMG Tables'!$G$2:$G$7,'DMG Tables'!$H$2:$H$7)</f>
        <v>22060800</v>
      </c>
      <c r="ACP16" s="1">
        <f>LOOKUP($A16,'DMG Tables'!$P$2:$P$35,'DMG Tables'!$O$2:$O$35)*ACP$1*LOOKUP(ACP$1,'DMG Tables'!$G$2:$G$7,'DMG Tables'!$H$2:$H$7)</f>
        <v>22089600</v>
      </c>
      <c r="ACQ16" s="1">
        <f>LOOKUP($A16,'DMG Tables'!$P$2:$P$35,'DMG Tables'!$O$2:$O$35)*ACQ$1*LOOKUP(ACQ$1,'DMG Tables'!$G$2:$G$7,'DMG Tables'!$H$2:$H$7)</f>
        <v>22118400</v>
      </c>
      <c r="ACR16" s="1">
        <f>LOOKUP($A16,'DMG Tables'!$P$2:$P$35,'DMG Tables'!$O$2:$O$35)*ACR$1*LOOKUP(ACR$1,'DMG Tables'!$G$2:$G$7,'DMG Tables'!$H$2:$H$7)</f>
        <v>22147200</v>
      </c>
      <c r="ACS16" s="1">
        <f>LOOKUP($A16,'DMG Tables'!$P$2:$P$35,'DMG Tables'!$O$2:$O$35)*ACS$1*LOOKUP(ACS$1,'DMG Tables'!$G$2:$G$7,'DMG Tables'!$H$2:$H$7)</f>
        <v>22176000</v>
      </c>
      <c r="ACT16" s="1">
        <f>LOOKUP($A16,'DMG Tables'!$P$2:$P$35,'DMG Tables'!$O$2:$O$35)*ACT$1*LOOKUP(ACT$1,'DMG Tables'!$G$2:$G$7,'DMG Tables'!$H$2:$H$7)</f>
        <v>22204800</v>
      </c>
      <c r="ACU16" s="1">
        <f>LOOKUP($A16,'DMG Tables'!$P$2:$P$35,'DMG Tables'!$O$2:$O$35)*ACU$1*LOOKUP(ACU$1,'DMG Tables'!$G$2:$G$7,'DMG Tables'!$H$2:$H$7)</f>
        <v>22233600</v>
      </c>
      <c r="ACV16" s="1">
        <f>LOOKUP($A16,'DMG Tables'!$P$2:$P$35,'DMG Tables'!$O$2:$O$35)*ACV$1*LOOKUP(ACV$1,'DMG Tables'!$G$2:$G$7,'DMG Tables'!$H$2:$H$7)</f>
        <v>22262400</v>
      </c>
      <c r="ACW16" s="1">
        <f>LOOKUP($A16,'DMG Tables'!$P$2:$P$35,'DMG Tables'!$O$2:$O$35)*ACW$1*LOOKUP(ACW$1,'DMG Tables'!$G$2:$G$7,'DMG Tables'!$H$2:$H$7)</f>
        <v>22291200</v>
      </c>
      <c r="ACX16" s="1">
        <f>LOOKUP($A16,'DMG Tables'!$P$2:$P$35,'DMG Tables'!$O$2:$O$35)*ACX$1*LOOKUP(ACX$1,'DMG Tables'!$G$2:$G$7,'DMG Tables'!$H$2:$H$7)</f>
        <v>22320000</v>
      </c>
      <c r="ACY16" s="1">
        <f>LOOKUP($A16,'DMG Tables'!$P$2:$P$35,'DMG Tables'!$O$2:$O$35)*ACY$1*LOOKUP(ACY$1,'DMG Tables'!$G$2:$G$7,'DMG Tables'!$H$2:$H$7)</f>
        <v>22348800</v>
      </c>
      <c r="ACZ16" s="1">
        <f>LOOKUP($A16,'DMG Tables'!$P$2:$P$35,'DMG Tables'!$O$2:$O$35)*ACZ$1*LOOKUP(ACZ$1,'DMG Tables'!$G$2:$G$7,'DMG Tables'!$H$2:$H$7)</f>
        <v>22377600</v>
      </c>
      <c r="ADA16" s="1">
        <f>LOOKUP($A16,'DMG Tables'!$P$2:$P$35,'DMG Tables'!$O$2:$O$35)*ADA$1*LOOKUP(ADA$1,'DMG Tables'!$G$2:$G$7,'DMG Tables'!$H$2:$H$7)</f>
        <v>22406400</v>
      </c>
      <c r="ADB16" s="1">
        <f>LOOKUP($A16,'DMG Tables'!$P$2:$P$35,'DMG Tables'!$O$2:$O$35)*ADB$1*LOOKUP(ADB$1,'DMG Tables'!$G$2:$G$7,'DMG Tables'!$H$2:$H$7)</f>
        <v>22435200</v>
      </c>
      <c r="ADC16" s="1">
        <f>LOOKUP($A16,'DMG Tables'!$P$2:$P$35,'DMG Tables'!$O$2:$O$35)*ADC$1*LOOKUP(ADC$1,'DMG Tables'!$G$2:$G$7,'DMG Tables'!$H$2:$H$7)</f>
        <v>22464000</v>
      </c>
      <c r="ADD16" s="1">
        <f>LOOKUP($A16,'DMG Tables'!$P$2:$P$35,'DMG Tables'!$O$2:$O$35)*ADD$1*LOOKUP(ADD$1,'DMG Tables'!$G$2:$G$7,'DMG Tables'!$H$2:$H$7)</f>
        <v>22492800</v>
      </c>
      <c r="ADE16" s="1">
        <f>LOOKUP($A16,'DMG Tables'!$P$2:$P$35,'DMG Tables'!$O$2:$O$35)*ADE$1*LOOKUP(ADE$1,'DMG Tables'!$G$2:$G$7,'DMG Tables'!$H$2:$H$7)</f>
        <v>22521600</v>
      </c>
      <c r="ADF16" s="1">
        <f>LOOKUP($A16,'DMG Tables'!$P$2:$P$35,'DMG Tables'!$O$2:$O$35)*ADF$1*LOOKUP(ADF$1,'DMG Tables'!$G$2:$G$7,'DMG Tables'!$H$2:$H$7)</f>
        <v>22550400</v>
      </c>
      <c r="ADG16" s="1">
        <f>LOOKUP($A16,'DMG Tables'!$P$2:$P$35,'DMG Tables'!$O$2:$O$35)*ADG$1*LOOKUP(ADG$1,'DMG Tables'!$G$2:$G$7,'DMG Tables'!$H$2:$H$7)</f>
        <v>22579200</v>
      </c>
      <c r="ADH16" s="1">
        <f>LOOKUP($A16,'DMG Tables'!$P$2:$P$35,'DMG Tables'!$O$2:$O$35)*ADH$1*LOOKUP(ADH$1,'DMG Tables'!$G$2:$G$7,'DMG Tables'!$H$2:$H$7)</f>
        <v>22608000</v>
      </c>
      <c r="ADI16" s="1">
        <f>LOOKUP($A16,'DMG Tables'!$P$2:$P$35,'DMG Tables'!$O$2:$O$35)*ADI$1*LOOKUP(ADI$1,'DMG Tables'!$G$2:$G$7,'DMG Tables'!$H$2:$H$7)</f>
        <v>22636800</v>
      </c>
      <c r="ADJ16" s="1">
        <f>LOOKUP($A16,'DMG Tables'!$P$2:$P$35,'DMG Tables'!$O$2:$O$35)*ADJ$1*LOOKUP(ADJ$1,'DMG Tables'!$G$2:$G$7,'DMG Tables'!$H$2:$H$7)</f>
        <v>22665600</v>
      </c>
      <c r="ADK16" s="1">
        <f>LOOKUP($A16,'DMG Tables'!$P$2:$P$35,'DMG Tables'!$O$2:$O$35)*ADK$1*LOOKUP(ADK$1,'DMG Tables'!$G$2:$G$7,'DMG Tables'!$H$2:$H$7)</f>
        <v>22694400</v>
      </c>
      <c r="ADL16" s="1">
        <f>LOOKUP($A16,'DMG Tables'!$P$2:$P$35,'DMG Tables'!$O$2:$O$35)*ADL$1*LOOKUP(ADL$1,'DMG Tables'!$G$2:$G$7,'DMG Tables'!$H$2:$H$7)</f>
        <v>22723200</v>
      </c>
      <c r="ADM16" s="1">
        <f>LOOKUP($A16,'DMG Tables'!$P$2:$P$35,'DMG Tables'!$O$2:$O$35)*ADM$1*LOOKUP(ADM$1,'DMG Tables'!$G$2:$G$7,'DMG Tables'!$H$2:$H$7)</f>
        <v>22752000</v>
      </c>
      <c r="ADN16" s="1">
        <f>LOOKUP($A16,'DMG Tables'!$P$2:$P$35,'DMG Tables'!$O$2:$O$35)*ADN$1*LOOKUP(ADN$1,'DMG Tables'!$G$2:$G$7,'DMG Tables'!$H$2:$H$7)</f>
        <v>22780800</v>
      </c>
      <c r="ADO16" s="1">
        <f>LOOKUP($A16,'DMG Tables'!$P$2:$P$35,'DMG Tables'!$O$2:$O$35)*ADO$1*LOOKUP(ADO$1,'DMG Tables'!$G$2:$G$7,'DMG Tables'!$H$2:$H$7)</f>
        <v>22809600</v>
      </c>
      <c r="ADP16" s="1">
        <f>LOOKUP($A16,'DMG Tables'!$P$2:$P$35,'DMG Tables'!$O$2:$O$35)*ADP$1*LOOKUP(ADP$1,'DMG Tables'!$G$2:$G$7,'DMG Tables'!$H$2:$H$7)</f>
        <v>22838400</v>
      </c>
      <c r="ADQ16" s="1">
        <f>LOOKUP($A16,'DMG Tables'!$P$2:$P$35,'DMG Tables'!$O$2:$O$35)*ADQ$1*LOOKUP(ADQ$1,'DMG Tables'!$G$2:$G$7,'DMG Tables'!$H$2:$H$7)</f>
        <v>22867200</v>
      </c>
      <c r="ADR16" s="1">
        <f>LOOKUP($A16,'DMG Tables'!$P$2:$P$35,'DMG Tables'!$O$2:$O$35)*ADR$1*LOOKUP(ADR$1,'DMG Tables'!$G$2:$G$7,'DMG Tables'!$H$2:$H$7)</f>
        <v>22896000</v>
      </c>
      <c r="ADS16" s="1">
        <f>LOOKUP($A16,'DMG Tables'!$P$2:$P$35,'DMG Tables'!$O$2:$O$35)*ADS$1*LOOKUP(ADS$1,'DMG Tables'!$G$2:$G$7,'DMG Tables'!$H$2:$H$7)</f>
        <v>22924800</v>
      </c>
      <c r="ADT16" s="1">
        <f>LOOKUP($A16,'DMG Tables'!$P$2:$P$35,'DMG Tables'!$O$2:$O$35)*ADT$1*LOOKUP(ADT$1,'DMG Tables'!$G$2:$G$7,'DMG Tables'!$H$2:$H$7)</f>
        <v>22953600</v>
      </c>
      <c r="ADU16" s="1">
        <f>LOOKUP($A16,'DMG Tables'!$P$2:$P$35,'DMG Tables'!$O$2:$O$35)*ADU$1*LOOKUP(ADU$1,'DMG Tables'!$G$2:$G$7,'DMG Tables'!$H$2:$H$7)</f>
        <v>22982400</v>
      </c>
      <c r="ADV16" s="1">
        <f>LOOKUP($A16,'DMG Tables'!$P$2:$P$35,'DMG Tables'!$O$2:$O$35)*ADV$1*LOOKUP(ADV$1,'DMG Tables'!$G$2:$G$7,'DMG Tables'!$H$2:$H$7)</f>
        <v>23011200</v>
      </c>
      <c r="ADW16" s="1">
        <f>LOOKUP($A16,'DMG Tables'!$P$2:$P$35,'DMG Tables'!$O$2:$O$35)*ADW$1*LOOKUP(ADW$1,'DMG Tables'!$G$2:$G$7,'DMG Tables'!$H$2:$H$7)</f>
        <v>23040000</v>
      </c>
      <c r="ADX16" s="1">
        <f>LOOKUP($A16,'DMG Tables'!$P$2:$P$35,'DMG Tables'!$O$2:$O$35)*ADX$1*LOOKUP(ADX$1,'DMG Tables'!$G$2:$G$7,'DMG Tables'!$H$2:$H$7)</f>
        <v>23068800</v>
      </c>
      <c r="ADY16" s="1">
        <f>LOOKUP($A16,'DMG Tables'!$P$2:$P$35,'DMG Tables'!$O$2:$O$35)*ADY$1*LOOKUP(ADY$1,'DMG Tables'!$G$2:$G$7,'DMG Tables'!$H$2:$H$7)</f>
        <v>23097600</v>
      </c>
      <c r="ADZ16" s="1">
        <f>LOOKUP($A16,'DMG Tables'!$P$2:$P$35,'DMG Tables'!$O$2:$O$35)*ADZ$1*LOOKUP(ADZ$1,'DMG Tables'!$G$2:$G$7,'DMG Tables'!$H$2:$H$7)</f>
        <v>23126400</v>
      </c>
      <c r="AEA16" s="1">
        <f>LOOKUP($A16,'DMG Tables'!$P$2:$P$35,'DMG Tables'!$O$2:$O$35)*AEA$1*LOOKUP(AEA$1,'DMG Tables'!$G$2:$G$7,'DMG Tables'!$H$2:$H$7)</f>
        <v>23155200</v>
      </c>
      <c r="AEB16" s="1">
        <f>LOOKUP($A16,'DMG Tables'!$P$2:$P$35,'DMG Tables'!$O$2:$O$35)*AEB$1*LOOKUP(AEB$1,'DMG Tables'!$G$2:$G$7,'DMG Tables'!$H$2:$H$7)</f>
        <v>23184000</v>
      </c>
      <c r="AEC16" s="1">
        <f>LOOKUP($A16,'DMG Tables'!$P$2:$P$35,'DMG Tables'!$O$2:$O$35)*AEC$1*LOOKUP(AEC$1,'DMG Tables'!$G$2:$G$7,'DMG Tables'!$H$2:$H$7)</f>
        <v>23212800</v>
      </c>
      <c r="AED16" s="1">
        <f>LOOKUP($A16,'DMG Tables'!$P$2:$P$35,'DMG Tables'!$O$2:$O$35)*AED$1*LOOKUP(AED$1,'DMG Tables'!$G$2:$G$7,'DMG Tables'!$H$2:$H$7)</f>
        <v>23241600</v>
      </c>
      <c r="AEE16" s="1">
        <f>LOOKUP($A16,'DMG Tables'!$P$2:$P$35,'DMG Tables'!$O$2:$O$35)*AEE$1*LOOKUP(AEE$1,'DMG Tables'!$G$2:$G$7,'DMG Tables'!$H$2:$H$7)</f>
        <v>23270400</v>
      </c>
      <c r="AEF16" s="1">
        <f>LOOKUP($A16,'DMG Tables'!$P$2:$P$35,'DMG Tables'!$O$2:$O$35)*AEF$1*LOOKUP(AEF$1,'DMG Tables'!$G$2:$G$7,'DMG Tables'!$H$2:$H$7)</f>
        <v>23299200</v>
      </c>
      <c r="AEG16" s="1">
        <f>LOOKUP($A16,'DMG Tables'!$P$2:$P$35,'DMG Tables'!$O$2:$O$35)*AEG$1*LOOKUP(AEG$1,'DMG Tables'!$G$2:$G$7,'DMG Tables'!$H$2:$H$7)</f>
        <v>23328000</v>
      </c>
      <c r="AEH16" s="1">
        <f>LOOKUP($A16,'DMG Tables'!$P$2:$P$35,'DMG Tables'!$O$2:$O$35)*AEH$1*LOOKUP(AEH$1,'DMG Tables'!$G$2:$G$7,'DMG Tables'!$H$2:$H$7)</f>
        <v>23356800</v>
      </c>
      <c r="AEI16" s="1">
        <f>LOOKUP($A16,'DMG Tables'!$P$2:$P$35,'DMG Tables'!$O$2:$O$35)*AEI$1*LOOKUP(AEI$1,'DMG Tables'!$G$2:$G$7,'DMG Tables'!$H$2:$H$7)</f>
        <v>23385600</v>
      </c>
      <c r="AEJ16" s="1">
        <f>LOOKUP($A16,'DMG Tables'!$P$2:$P$35,'DMG Tables'!$O$2:$O$35)*AEJ$1*LOOKUP(AEJ$1,'DMG Tables'!$G$2:$G$7,'DMG Tables'!$H$2:$H$7)</f>
        <v>23414400</v>
      </c>
      <c r="AEK16" s="1">
        <f>LOOKUP($A16,'DMG Tables'!$P$2:$P$35,'DMG Tables'!$O$2:$O$35)*AEK$1*LOOKUP(AEK$1,'DMG Tables'!$G$2:$G$7,'DMG Tables'!$H$2:$H$7)</f>
        <v>23443200</v>
      </c>
      <c r="AEL16" s="1">
        <f>LOOKUP($A16,'DMG Tables'!$P$2:$P$35,'DMG Tables'!$O$2:$O$35)*AEL$1*LOOKUP(AEL$1,'DMG Tables'!$G$2:$G$7,'DMG Tables'!$H$2:$H$7)</f>
        <v>23472000</v>
      </c>
      <c r="AEM16" s="1">
        <f>LOOKUP($A16,'DMG Tables'!$P$2:$P$35,'DMG Tables'!$O$2:$O$35)*AEM$1*LOOKUP(AEM$1,'DMG Tables'!$G$2:$G$7,'DMG Tables'!$H$2:$H$7)</f>
        <v>23500800</v>
      </c>
      <c r="AEN16" s="1">
        <f>LOOKUP($A16,'DMG Tables'!$P$2:$P$35,'DMG Tables'!$O$2:$O$35)*AEN$1*LOOKUP(AEN$1,'DMG Tables'!$G$2:$G$7,'DMG Tables'!$H$2:$H$7)</f>
        <v>23529600</v>
      </c>
      <c r="AEO16" s="1">
        <f>LOOKUP($A16,'DMG Tables'!$P$2:$P$35,'DMG Tables'!$O$2:$O$35)*AEO$1*LOOKUP(AEO$1,'DMG Tables'!$G$2:$G$7,'DMG Tables'!$H$2:$H$7)</f>
        <v>23558400</v>
      </c>
      <c r="AEP16" s="1">
        <f>LOOKUP($A16,'DMG Tables'!$P$2:$P$35,'DMG Tables'!$O$2:$O$35)*AEP$1*LOOKUP(AEP$1,'DMG Tables'!$G$2:$G$7,'DMG Tables'!$H$2:$H$7)</f>
        <v>23587200</v>
      </c>
      <c r="AEQ16" s="1">
        <f>LOOKUP($A16,'DMG Tables'!$P$2:$P$35,'DMG Tables'!$O$2:$O$35)*AEQ$1*LOOKUP(AEQ$1,'DMG Tables'!$G$2:$G$7,'DMG Tables'!$H$2:$H$7)</f>
        <v>23616000</v>
      </c>
      <c r="AER16" s="1">
        <f>LOOKUP($A16,'DMG Tables'!$P$2:$P$35,'DMG Tables'!$O$2:$O$35)*AER$1*LOOKUP(AER$1,'DMG Tables'!$G$2:$G$7,'DMG Tables'!$H$2:$H$7)</f>
        <v>23644800</v>
      </c>
      <c r="AES16" s="1">
        <f>LOOKUP($A16,'DMG Tables'!$P$2:$P$35,'DMG Tables'!$O$2:$O$35)*AES$1*LOOKUP(AES$1,'DMG Tables'!$G$2:$G$7,'DMG Tables'!$H$2:$H$7)</f>
        <v>23673600</v>
      </c>
      <c r="AET16" s="1">
        <f>LOOKUP($A16,'DMG Tables'!$P$2:$P$35,'DMG Tables'!$O$2:$O$35)*AET$1*LOOKUP(AET$1,'DMG Tables'!$G$2:$G$7,'DMG Tables'!$H$2:$H$7)</f>
        <v>23702400</v>
      </c>
      <c r="AEU16" s="1">
        <f>LOOKUP($A16,'DMG Tables'!$P$2:$P$35,'DMG Tables'!$O$2:$O$35)*AEU$1*LOOKUP(AEU$1,'DMG Tables'!$G$2:$G$7,'DMG Tables'!$H$2:$H$7)</f>
        <v>23731200</v>
      </c>
      <c r="AEV16" s="1">
        <f>LOOKUP($A16,'DMG Tables'!$P$2:$P$35,'DMG Tables'!$O$2:$O$35)*AEV$1*LOOKUP(AEV$1,'DMG Tables'!$G$2:$G$7,'DMG Tables'!$H$2:$H$7)</f>
        <v>23760000</v>
      </c>
      <c r="AEW16" s="1">
        <f>LOOKUP($A16,'DMG Tables'!$P$2:$P$35,'DMG Tables'!$O$2:$O$35)*AEW$1*LOOKUP(AEW$1,'DMG Tables'!$G$2:$G$7,'DMG Tables'!$H$2:$H$7)</f>
        <v>23788800</v>
      </c>
      <c r="AEX16" s="1">
        <f>LOOKUP($A16,'DMG Tables'!$P$2:$P$35,'DMG Tables'!$O$2:$O$35)*AEX$1*LOOKUP(AEX$1,'DMG Tables'!$G$2:$G$7,'DMG Tables'!$H$2:$H$7)</f>
        <v>23817600</v>
      </c>
      <c r="AEY16" s="1">
        <f>LOOKUP($A16,'DMG Tables'!$P$2:$P$35,'DMG Tables'!$O$2:$O$35)*AEY$1*LOOKUP(AEY$1,'DMG Tables'!$G$2:$G$7,'DMG Tables'!$H$2:$H$7)</f>
        <v>23846400</v>
      </c>
      <c r="AEZ16" s="1">
        <f>LOOKUP($A16,'DMG Tables'!$P$2:$P$35,'DMG Tables'!$O$2:$O$35)*AEZ$1*LOOKUP(AEZ$1,'DMG Tables'!$G$2:$G$7,'DMG Tables'!$H$2:$H$7)</f>
        <v>23875200</v>
      </c>
      <c r="AFA16" s="1">
        <f>LOOKUP($A16,'DMG Tables'!$P$2:$P$35,'DMG Tables'!$O$2:$O$35)*AFA$1*LOOKUP(AFA$1,'DMG Tables'!$G$2:$G$7,'DMG Tables'!$H$2:$H$7)</f>
        <v>23904000</v>
      </c>
      <c r="AFB16" s="1">
        <f>LOOKUP($A16,'DMG Tables'!$P$2:$P$35,'DMG Tables'!$O$2:$O$35)*AFB$1*LOOKUP(AFB$1,'DMG Tables'!$G$2:$G$7,'DMG Tables'!$H$2:$H$7)</f>
        <v>23932800</v>
      </c>
      <c r="AFC16" s="1">
        <f>LOOKUP($A16,'DMG Tables'!$P$2:$P$35,'DMG Tables'!$O$2:$O$35)*AFC$1*LOOKUP(AFC$1,'DMG Tables'!$G$2:$G$7,'DMG Tables'!$H$2:$H$7)</f>
        <v>23961600</v>
      </c>
      <c r="AFD16" s="1">
        <f>LOOKUP($A16,'DMG Tables'!$P$2:$P$35,'DMG Tables'!$O$2:$O$35)*AFD$1*LOOKUP(AFD$1,'DMG Tables'!$G$2:$G$7,'DMG Tables'!$H$2:$H$7)</f>
        <v>23990400</v>
      </c>
      <c r="AFE16" s="1">
        <f>LOOKUP($A16,'DMG Tables'!$P$2:$P$35,'DMG Tables'!$O$2:$O$35)*AFE$1*LOOKUP(AFE$1,'DMG Tables'!$G$2:$G$7,'DMG Tables'!$H$2:$H$7)</f>
        <v>24019200</v>
      </c>
      <c r="AFF16" s="1">
        <f>LOOKUP($A16,'DMG Tables'!$P$2:$P$35,'DMG Tables'!$O$2:$O$35)*AFF$1*LOOKUP(AFF$1,'DMG Tables'!$G$2:$G$7,'DMG Tables'!$H$2:$H$7)</f>
        <v>24048000</v>
      </c>
      <c r="AFG16" s="1">
        <f>LOOKUP($A16,'DMG Tables'!$P$2:$P$35,'DMG Tables'!$O$2:$O$35)*AFG$1*LOOKUP(AFG$1,'DMG Tables'!$G$2:$G$7,'DMG Tables'!$H$2:$H$7)</f>
        <v>24076800</v>
      </c>
      <c r="AFH16" s="1">
        <f>LOOKUP($A16,'DMG Tables'!$P$2:$P$35,'DMG Tables'!$O$2:$O$35)*AFH$1*LOOKUP(AFH$1,'DMG Tables'!$G$2:$G$7,'DMG Tables'!$H$2:$H$7)</f>
        <v>24105600</v>
      </c>
      <c r="AFI16" s="1">
        <f>LOOKUP($A16,'DMG Tables'!$P$2:$P$35,'DMG Tables'!$O$2:$O$35)*AFI$1*LOOKUP(AFI$1,'DMG Tables'!$G$2:$G$7,'DMG Tables'!$H$2:$H$7)</f>
        <v>24134400</v>
      </c>
      <c r="AFJ16" s="1">
        <f>LOOKUP($A16,'DMG Tables'!$P$2:$P$35,'DMG Tables'!$O$2:$O$35)*AFJ$1*LOOKUP(AFJ$1,'DMG Tables'!$G$2:$G$7,'DMG Tables'!$H$2:$H$7)</f>
        <v>24163200</v>
      </c>
      <c r="AFK16" s="1">
        <f>LOOKUP($A16,'DMG Tables'!$P$2:$P$35,'DMG Tables'!$O$2:$O$35)*AFK$1*LOOKUP(AFK$1,'DMG Tables'!$G$2:$G$7,'DMG Tables'!$H$2:$H$7)</f>
        <v>24192000</v>
      </c>
      <c r="AFL16" s="1">
        <f>LOOKUP($A16,'DMG Tables'!$P$2:$P$35,'DMG Tables'!$O$2:$O$35)*AFL$1*LOOKUP(AFL$1,'DMG Tables'!$G$2:$G$7,'DMG Tables'!$H$2:$H$7)</f>
        <v>24220800</v>
      </c>
      <c r="AFM16" s="1">
        <f>LOOKUP($A16,'DMG Tables'!$P$2:$P$35,'DMG Tables'!$O$2:$O$35)*AFM$1*LOOKUP(AFM$1,'DMG Tables'!$G$2:$G$7,'DMG Tables'!$H$2:$H$7)</f>
        <v>24249600</v>
      </c>
      <c r="AFN16" s="1">
        <f>LOOKUP($A16,'DMG Tables'!$P$2:$P$35,'DMG Tables'!$O$2:$O$35)*AFN$1*LOOKUP(AFN$1,'DMG Tables'!$G$2:$G$7,'DMG Tables'!$H$2:$H$7)</f>
        <v>24278400</v>
      </c>
      <c r="AFO16" s="1">
        <f>LOOKUP($A16,'DMG Tables'!$P$2:$P$35,'DMG Tables'!$O$2:$O$35)*AFO$1*LOOKUP(AFO$1,'DMG Tables'!$G$2:$G$7,'DMG Tables'!$H$2:$H$7)</f>
        <v>24307200</v>
      </c>
      <c r="AFP16" s="1">
        <f>LOOKUP($A16,'DMG Tables'!$P$2:$P$35,'DMG Tables'!$O$2:$O$35)*AFP$1*LOOKUP(AFP$1,'DMG Tables'!$G$2:$G$7,'DMG Tables'!$H$2:$H$7)</f>
        <v>24336000</v>
      </c>
      <c r="AFQ16" s="1">
        <f>LOOKUP($A16,'DMG Tables'!$P$2:$P$35,'DMG Tables'!$O$2:$O$35)*AFQ$1*LOOKUP(AFQ$1,'DMG Tables'!$G$2:$G$7,'DMG Tables'!$H$2:$H$7)</f>
        <v>24364800</v>
      </c>
      <c r="AFR16" s="1">
        <f>LOOKUP($A16,'DMG Tables'!$P$2:$P$35,'DMG Tables'!$O$2:$O$35)*AFR$1*LOOKUP(AFR$1,'DMG Tables'!$G$2:$G$7,'DMG Tables'!$H$2:$H$7)</f>
        <v>24393600</v>
      </c>
      <c r="AFS16" s="1">
        <f>LOOKUP($A16,'DMG Tables'!$P$2:$P$35,'DMG Tables'!$O$2:$O$35)*AFS$1*LOOKUP(AFS$1,'DMG Tables'!$G$2:$G$7,'DMG Tables'!$H$2:$H$7)</f>
        <v>24422400</v>
      </c>
      <c r="AFT16" s="1">
        <f>LOOKUP($A16,'DMG Tables'!$P$2:$P$35,'DMG Tables'!$O$2:$O$35)*AFT$1*LOOKUP(AFT$1,'DMG Tables'!$G$2:$G$7,'DMG Tables'!$H$2:$H$7)</f>
        <v>24451200</v>
      </c>
      <c r="AFU16" s="1">
        <f>LOOKUP($A16,'DMG Tables'!$P$2:$P$35,'DMG Tables'!$O$2:$O$35)*AFU$1*LOOKUP(AFU$1,'DMG Tables'!$G$2:$G$7,'DMG Tables'!$H$2:$H$7)</f>
        <v>24480000</v>
      </c>
      <c r="AFV16" s="1">
        <f>LOOKUP($A16,'DMG Tables'!$P$2:$P$35,'DMG Tables'!$O$2:$O$35)*AFV$1*LOOKUP(AFV$1,'DMG Tables'!$G$2:$G$7,'DMG Tables'!$H$2:$H$7)</f>
        <v>24508800</v>
      </c>
      <c r="AFW16" s="1">
        <f>LOOKUP($A16,'DMG Tables'!$P$2:$P$35,'DMG Tables'!$O$2:$O$35)*AFW$1*LOOKUP(AFW$1,'DMG Tables'!$G$2:$G$7,'DMG Tables'!$H$2:$H$7)</f>
        <v>24537600</v>
      </c>
      <c r="AFX16" s="1">
        <f>LOOKUP($A16,'DMG Tables'!$P$2:$P$35,'DMG Tables'!$O$2:$O$35)*AFX$1*LOOKUP(AFX$1,'DMG Tables'!$G$2:$G$7,'DMG Tables'!$H$2:$H$7)</f>
        <v>24566400</v>
      </c>
      <c r="AFY16" s="1">
        <f>LOOKUP($A16,'DMG Tables'!$P$2:$P$35,'DMG Tables'!$O$2:$O$35)*AFY$1*LOOKUP(AFY$1,'DMG Tables'!$G$2:$G$7,'DMG Tables'!$H$2:$H$7)</f>
        <v>24595200</v>
      </c>
      <c r="AFZ16" s="1">
        <f>LOOKUP($A16,'DMG Tables'!$P$2:$P$35,'DMG Tables'!$O$2:$O$35)*AFZ$1*LOOKUP(AFZ$1,'DMG Tables'!$G$2:$G$7,'DMG Tables'!$H$2:$H$7)</f>
        <v>24624000</v>
      </c>
      <c r="AGA16" s="1">
        <f>LOOKUP($A16,'DMG Tables'!$P$2:$P$35,'DMG Tables'!$O$2:$O$35)*AGA$1*LOOKUP(AGA$1,'DMG Tables'!$G$2:$G$7,'DMG Tables'!$H$2:$H$7)</f>
        <v>24652800</v>
      </c>
      <c r="AGB16" s="1">
        <f>LOOKUP($A16,'DMG Tables'!$P$2:$P$35,'DMG Tables'!$O$2:$O$35)*AGB$1*LOOKUP(AGB$1,'DMG Tables'!$G$2:$G$7,'DMG Tables'!$H$2:$H$7)</f>
        <v>24681600</v>
      </c>
      <c r="AGC16" s="1">
        <f>LOOKUP($A16,'DMG Tables'!$P$2:$P$35,'DMG Tables'!$O$2:$O$35)*AGC$1*LOOKUP(AGC$1,'DMG Tables'!$G$2:$G$7,'DMG Tables'!$H$2:$H$7)</f>
        <v>24710400</v>
      </c>
      <c r="AGD16" s="1">
        <f>LOOKUP($A16,'DMG Tables'!$P$2:$P$35,'DMG Tables'!$O$2:$O$35)*AGD$1*LOOKUP(AGD$1,'DMG Tables'!$G$2:$G$7,'DMG Tables'!$H$2:$H$7)</f>
        <v>24739200</v>
      </c>
      <c r="AGE16" s="1">
        <f>LOOKUP($A16,'DMG Tables'!$P$2:$P$35,'DMG Tables'!$O$2:$O$35)*AGE$1*LOOKUP(AGE$1,'DMG Tables'!$G$2:$G$7,'DMG Tables'!$H$2:$H$7)</f>
        <v>24768000</v>
      </c>
      <c r="AGF16" s="1">
        <f>LOOKUP($A16,'DMG Tables'!$P$2:$P$35,'DMG Tables'!$O$2:$O$35)*AGF$1*LOOKUP(AGF$1,'DMG Tables'!$G$2:$G$7,'DMG Tables'!$H$2:$H$7)</f>
        <v>24796800</v>
      </c>
      <c r="AGG16" s="1">
        <f>LOOKUP($A16,'DMG Tables'!$P$2:$P$35,'DMG Tables'!$O$2:$O$35)*AGG$1*LOOKUP(AGG$1,'DMG Tables'!$G$2:$G$7,'DMG Tables'!$H$2:$H$7)</f>
        <v>24825600</v>
      </c>
      <c r="AGH16" s="1">
        <f>LOOKUP($A16,'DMG Tables'!$P$2:$P$35,'DMG Tables'!$O$2:$O$35)*AGH$1*LOOKUP(AGH$1,'DMG Tables'!$G$2:$G$7,'DMG Tables'!$H$2:$H$7)</f>
        <v>24854400</v>
      </c>
      <c r="AGI16" s="1">
        <f>LOOKUP($A16,'DMG Tables'!$P$2:$P$35,'DMG Tables'!$O$2:$O$35)*AGI$1*LOOKUP(AGI$1,'DMG Tables'!$G$2:$G$7,'DMG Tables'!$H$2:$H$7)</f>
        <v>24883200</v>
      </c>
      <c r="AGJ16" s="1">
        <f>LOOKUP($A16,'DMG Tables'!$P$2:$P$35,'DMG Tables'!$O$2:$O$35)*AGJ$1*LOOKUP(AGJ$1,'DMG Tables'!$G$2:$G$7,'DMG Tables'!$H$2:$H$7)</f>
        <v>24912000</v>
      </c>
      <c r="AGK16" s="1">
        <f>LOOKUP($A16,'DMG Tables'!$P$2:$P$35,'DMG Tables'!$O$2:$O$35)*AGK$1*LOOKUP(AGK$1,'DMG Tables'!$G$2:$G$7,'DMG Tables'!$H$2:$H$7)</f>
        <v>24940800</v>
      </c>
      <c r="AGL16" s="1">
        <f>LOOKUP($A16,'DMG Tables'!$P$2:$P$35,'DMG Tables'!$O$2:$O$35)*AGL$1*LOOKUP(AGL$1,'DMG Tables'!$G$2:$G$7,'DMG Tables'!$H$2:$H$7)</f>
        <v>24969600</v>
      </c>
      <c r="AGM16" s="1">
        <f>LOOKUP($A16,'DMG Tables'!$P$2:$P$35,'DMG Tables'!$O$2:$O$35)*AGM$1*LOOKUP(AGM$1,'DMG Tables'!$G$2:$G$7,'DMG Tables'!$H$2:$H$7)</f>
        <v>24998400</v>
      </c>
      <c r="AGN16" s="1">
        <f>LOOKUP($A16,'DMG Tables'!$P$2:$P$35,'DMG Tables'!$O$2:$O$35)*AGN$1*LOOKUP(AGN$1,'DMG Tables'!$G$2:$G$7,'DMG Tables'!$H$2:$H$7)</f>
        <v>25027200</v>
      </c>
      <c r="AGO16" s="1">
        <f>LOOKUP($A16,'DMG Tables'!$P$2:$P$35,'DMG Tables'!$O$2:$O$35)*AGO$1*LOOKUP(AGO$1,'DMG Tables'!$G$2:$G$7,'DMG Tables'!$H$2:$H$7)</f>
        <v>25056000</v>
      </c>
      <c r="AGP16" s="1">
        <f>LOOKUP($A16,'DMG Tables'!$P$2:$P$35,'DMG Tables'!$O$2:$O$35)*AGP$1*LOOKUP(AGP$1,'DMG Tables'!$G$2:$G$7,'DMG Tables'!$H$2:$H$7)</f>
        <v>25084800</v>
      </c>
      <c r="AGQ16" s="1">
        <f>LOOKUP($A16,'DMG Tables'!$P$2:$P$35,'DMG Tables'!$O$2:$O$35)*AGQ$1*LOOKUP(AGQ$1,'DMG Tables'!$G$2:$G$7,'DMG Tables'!$H$2:$H$7)</f>
        <v>25113600</v>
      </c>
      <c r="AGR16" s="1">
        <f>LOOKUP($A16,'DMG Tables'!$P$2:$P$35,'DMG Tables'!$O$2:$O$35)*AGR$1*LOOKUP(AGR$1,'DMG Tables'!$G$2:$G$7,'DMG Tables'!$H$2:$H$7)</f>
        <v>25142400</v>
      </c>
      <c r="AGS16" s="1">
        <f>LOOKUP($A16,'DMG Tables'!$P$2:$P$35,'DMG Tables'!$O$2:$O$35)*AGS$1*LOOKUP(AGS$1,'DMG Tables'!$G$2:$G$7,'DMG Tables'!$H$2:$H$7)</f>
        <v>25171200</v>
      </c>
      <c r="AGT16" s="1">
        <f>LOOKUP($A16,'DMG Tables'!$P$2:$P$35,'DMG Tables'!$O$2:$O$35)*AGT$1*LOOKUP(AGT$1,'DMG Tables'!$G$2:$G$7,'DMG Tables'!$H$2:$H$7)</f>
        <v>25200000</v>
      </c>
      <c r="AGU16" s="1">
        <f>LOOKUP($A16,'DMG Tables'!$P$2:$P$35,'DMG Tables'!$O$2:$O$35)*AGU$1*LOOKUP(AGU$1,'DMG Tables'!$G$2:$G$7,'DMG Tables'!$H$2:$H$7)</f>
        <v>25228800</v>
      </c>
      <c r="AGV16" s="1">
        <f>LOOKUP($A16,'DMG Tables'!$P$2:$P$35,'DMG Tables'!$O$2:$O$35)*AGV$1*LOOKUP(AGV$1,'DMG Tables'!$G$2:$G$7,'DMG Tables'!$H$2:$H$7)</f>
        <v>25257600</v>
      </c>
      <c r="AGW16" s="1">
        <f>LOOKUP($A16,'DMG Tables'!$P$2:$P$35,'DMG Tables'!$O$2:$O$35)*AGW$1*LOOKUP(AGW$1,'DMG Tables'!$G$2:$G$7,'DMG Tables'!$H$2:$H$7)</f>
        <v>25286400</v>
      </c>
      <c r="AGX16" s="1">
        <f>LOOKUP($A16,'DMG Tables'!$P$2:$P$35,'DMG Tables'!$O$2:$O$35)*AGX$1*LOOKUP(AGX$1,'DMG Tables'!$G$2:$G$7,'DMG Tables'!$H$2:$H$7)</f>
        <v>25315200</v>
      </c>
      <c r="AGY16" s="1">
        <f>LOOKUP($A16,'DMG Tables'!$P$2:$P$35,'DMG Tables'!$O$2:$O$35)*AGY$1*LOOKUP(AGY$1,'DMG Tables'!$G$2:$G$7,'DMG Tables'!$H$2:$H$7)</f>
        <v>25344000</v>
      </c>
      <c r="AGZ16" s="1">
        <f>LOOKUP($A16,'DMG Tables'!$P$2:$P$35,'DMG Tables'!$O$2:$O$35)*AGZ$1*LOOKUP(AGZ$1,'DMG Tables'!$G$2:$G$7,'DMG Tables'!$H$2:$H$7)</f>
        <v>25372800</v>
      </c>
      <c r="AHA16" s="1">
        <f>LOOKUP($A16,'DMG Tables'!$P$2:$P$35,'DMG Tables'!$O$2:$O$35)*AHA$1*LOOKUP(AHA$1,'DMG Tables'!$G$2:$G$7,'DMG Tables'!$H$2:$H$7)</f>
        <v>25401600</v>
      </c>
      <c r="AHB16" s="1">
        <f>LOOKUP($A16,'DMG Tables'!$P$2:$P$35,'DMG Tables'!$O$2:$O$35)*AHB$1*LOOKUP(AHB$1,'DMG Tables'!$G$2:$G$7,'DMG Tables'!$H$2:$H$7)</f>
        <v>25430400</v>
      </c>
      <c r="AHC16" s="1">
        <f>LOOKUP($A16,'DMG Tables'!$P$2:$P$35,'DMG Tables'!$O$2:$O$35)*AHC$1*LOOKUP(AHC$1,'DMG Tables'!$G$2:$G$7,'DMG Tables'!$H$2:$H$7)</f>
        <v>25459200</v>
      </c>
      <c r="AHD16" s="1">
        <f>LOOKUP($A16,'DMG Tables'!$P$2:$P$35,'DMG Tables'!$O$2:$O$35)*AHD$1*LOOKUP(AHD$1,'DMG Tables'!$G$2:$G$7,'DMG Tables'!$H$2:$H$7)</f>
        <v>25488000</v>
      </c>
      <c r="AHE16" s="1">
        <f>LOOKUP($A16,'DMG Tables'!$P$2:$P$35,'DMG Tables'!$O$2:$O$35)*AHE$1*LOOKUP(AHE$1,'DMG Tables'!$G$2:$G$7,'DMG Tables'!$H$2:$H$7)</f>
        <v>25516800</v>
      </c>
      <c r="AHF16" s="1">
        <f>LOOKUP($A16,'DMG Tables'!$P$2:$P$35,'DMG Tables'!$O$2:$O$35)*AHF$1*LOOKUP(AHF$1,'DMG Tables'!$G$2:$G$7,'DMG Tables'!$H$2:$H$7)</f>
        <v>25545600</v>
      </c>
      <c r="AHG16" s="1">
        <f>LOOKUP($A16,'DMG Tables'!$P$2:$P$35,'DMG Tables'!$O$2:$O$35)*AHG$1*LOOKUP(AHG$1,'DMG Tables'!$G$2:$G$7,'DMG Tables'!$H$2:$H$7)</f>
        <v>25574400</v>
      </c>
      <c r="AHH16" s="1">
        <f>LOOKUP($A16,'DMG Tables'!$P$2:$P$35,'DMG Tables'!$O$2:$O$35)*AHH$1*LOOKUP(AHH$1,'DMG Tables'!$G$2:$G$7,'DMG Tables'!$H$2:$H$7)</f>
        <v>25603200</v>
      </c>
      <c r="AHI16" s="1">
        <f>LOOKUP($A16,'DMG Tables'!$P$2:$P$35,'DMG Tables'!$O$2:$O$35)*AHI$1*LOOKUP(AHI$1,'DMG Tables'!$G$2:$G$7,'DMG Tables'!$H$2:$H$7)</f>
        <v>25632000</v>
      </c>
      <c r="AHJ16" s="1">
        <f>LOOKUP($A16,'DMG Tables'!$P$2:$P$35,'DMG Tables'!$O$2:$O$35)*AHJ$1*LOOKUP(AHJ$1,'DMG Tables'!$G$2:$G$7,'DMG Tables'!$H$2:$H$7)</f>
        <v>25660800</v>
      </c>
      <c r="AHK16" s="1">
        <f>LOOKUP($A16,'DMG Tables'!$P$2:$P$35,'DMG Tables'!$O$2:$O$35)*AHK$1*LOOKUP(AHK$1,'DMG Tables'!$G$2:$G$7,'DMG Tables'!$H$2:$H$7)</f>
        <v>25689600</v>
      </c>
      <c r="AHL16" s="1">
        <f>LOOKUP($A16,'DMG Tables'!$P$2:$P$35,'DMG Tables'!$O$2:$O$35)*AHL$1*LOOKUP(AHL$1,'DMG Tables'!$G$2:$G$7,'DMG Tables'!$H$2:$H$7)</f>
        <v>25718400</v>
      </c>
      <c r="AHM16" s="1">
        <f>LOOKUP($A16,'DMG Tables'!$P$2:$P$35,'DMG Tables'!$O$2:$O$35)*AHM$1*LOOKUP(AHM$1,'DMG Tables'!$G$2:$G$7,'DMG Tables'!$H$2:$H$7)</f>
        <v>25747200</v>
      </c>
      <c r="AHN16" s="1">
        <f>LOOKUP($A16,'DMG Tables'!$P$2:$P$35,'DMG Tables'!$O$2:$O$35)*AHN$1*LOOKUP(AHN$1,'DMG Tables'!$G$2:$G$7,'DMG Tables'!$H$2:$H$7)</f>
        <v>25776000</v>
      </c>
      <c r="AHO16" s="1">
        <f>LOOKUP($A16,'DMG Tables'!$P$2:$P$35,'DMG Tables'!$O$2:$O$35)*AHO$1*LOOKUP(AHO$1,'DMG Tables'!$G$2:$G$7,'DMG Tables'!$H$2:$H$7)</f>
        <v>25804800</v>
      </c>
      <c r="AHP16" s="1">
        <f>LOOKUP($A16,'DMG Tables'!$P$2:$P$35,'DMG Tables'!$O$2:$O$35)*AHP$1*LOOKUP(AHP$1,'DMG Tables'!$G$2:$G$7,'DMG Tables'!$H$2:$H$7)</f>
        <v>25833600</v>
      </c>
      <c r="AHQ16" s="1">
        <f>LOOKUP($A16,'DMG Tables'!$P$2:$P$35,'DMG Tables'!$O$2:$O$35)*AHQ$1*LOOKUP(AHQ$1,'DMG Tables'!$G$2:$G$7,'DMG Tables'!$H$2:$H$7)</f>
        <v>25862400</v>
      </c>
      <c r="AHR16" s="1">
        <f>LOOKUP($A16,'DMG Tables'!$P$2:$P$35,'DMG Tables'!$O$2:$O$35)*AHR$1*LOOKUP(AHR$1,'DMG Tables'!$G$2:$G$7,'DMG Tables'!$H$2:$H$7)</f>
        <v>25891200</v>
      </c>
      <c r="AHS16" s="1">
        <f>LOOKUP($A16,'DMG Tables'!$P$2:$P$35,'DMG Tables'!$O$2:$O$35)*AHS$1*LOOKUP(AHS$1,'DMG Tables'!$G$2:$G$7,'DMG Tables'!$H$2:$H$7)</f>
        <v>25920000</v>
      </c>
      <c r="AHT16" s="1">
        <f>LOOKUP($A16,'DMG Tables'!$P$2:$P$35,'DMG Tables'!$O$2:$O$35)*AHT$1*LOOKUP(AHT$1,'DMG Tables'!$G$2:$G$7,'DMG Tables'!$H$2:$H$7)</f>
        <v>25948800</v>
      </c>
      <c r="AHU16" s="1">
        <f>LOOKUP($A16,'DMG Tables'!$P$2:$P$35,'DMG Tables'!$O$2:$O$35)*AHU$1*LOOKUP(AHU$1,'DMG Tables'!$G$2:$G$7,'DMG Tables'!$H$2:$H$7)</f>
        <v>25977600</v>
      </c>
      <c r="AHV16" s="1">
        <f>LOOKUP($A16,'DMG Tables'!$P$2:$P$35,'DMG Tables'!$O$2:$O$35)*AHV$1*LOOKUP(AHV$1,'DMG Tables'!$G$2:$G$7,'DMG Tables'!$H$2:$H$7)</f>
        <v>26006400</v>
      </c>
      <c r="AHW16" s="1">
        <f>LOOKUP($A16,'DMG Tables'!$P$2:$P$35,'DMG Tables'!$O$2:$O$35)*AHW$1*LOOKUP(AHW$1,'DMG Tables'!$G$2:$G$7,'DMG Tables'!$H$2:$H$7)</f>
        <v>26035200</v>
      </c>
      <c r="AHX16" s="1">
        <f>LOOKUP($A16,'DMG Tables'!$P$2:$P$35,'DMG Tables'!$O$2:$O$35)*AHX$1*LOOKUP(AHX$1,'DMG Tables'!$G$2:$G$7,'DMG Tables'!$H$2:$H$7)</f>
        <v>26064000</v>
      </c>
      <c r="AHY16" s="1">
        <f>LOOKUP($A16,'DMG Tables'!$P$2:$P$35,'DMG Tables'!$O$2:$O$35)*AHY$1*LOOKUP(AHY$1,'DMG Tables'!$G$2:$G$7,'DMG Tables'!$H$2:$H$7)</f>
        <v>26092800</v>
      </c>
      <c r="AHZ16" s="1">
        <f>LOOKUP($A16,'DMG Tables'!$P$2:$P$35,'DMG Tables'!$O$2:$O$35)*AHZ$1*LOOKUP(AHZ$1,'DMG Tables'!$G$2:$G$7,'DMG Tables'!$H$2:$H$7)</f>
        <v>26121600</v>
      </c>
      <c r="AIA16" s="1">
        <f>LOOKUP($A16,'DMG Tables'!$P$2:$P$35,'DMG Tables'!$O$2:$O$35)*AIA$1*LOOKUP(AIA$1,'DMG Tables'!$G$2:$G$7,'DMG Tables'!$H$2:$H$7)</f>
        <v>26150400</v>
      </c>
      <c r="AIB16" s="1">
        <f>LOOKUP($A16,'DMG Tables'!$P$2:$P$35,'DMG Tables'!$O$2:$O$35)*AIB$1*LOOKUP(AIB$1,'DMG Tables'!$G$2:$G$7,'DMG Tables'!$H$2:$H$7)</f>
        <v>26179200</v>
      </c>
      <c r="AIC16" s="1">
        <f>LOOKUP($A16,'DMG Tables'!$P$2:$P$35,'DMG Tables'!$O$2:$O$35)*AIC$1*LOOKUP(AIC$1,'DMG Tables'!$G$2:$G$7,'DMG Tables'!$H$2:$H$7)</f>
        <v>26208000</v>
      </c>
      <c r="AID16" s="1">
        <f>LOOKUP($A16,'DMG Tables'!$P$2:$P$35,'DMG Tables'!$O$2:$O$35)*AID$1*LOOKUP(AID$1,'DMG Tables'!$G$2:$G$7,'DMG Tables'!$H$2:$H$7)</f>
        <v>26236800</v>
      </c>
      <c r="AIE16" s="1">
        <f>LOOKUP($A16,'DMG Tables'!$P$2:$P$35,'DMG Tables'!$O$2:$O$35)*AIE$1*LOOKUP(AIE$1,'DMG Tables'!$G$2:$G$7,'DMG Tables'!$H$2:$H$7)</f>
        <v>26265600</v>
      </c>
      <c r="AIF16" s="1">
        <f>LOOKUP($A16,'DMG Tables'!$P$2:$P$35,'DMG Tables'!$O$2:$O$35)*AIF$1*LOOKUP(AIF$1,'DMG Tables'!$G$2:$G$7,'DMG Tables'!$H$2:$H$7)</f>
        <v>26294400</v>
      </c>
      <c r="AIG16" s="1">
        <f>LOOKUP($A16,'DMG Tables'!$P$2:$P$35,'DMG Tables'!$O$2:$O$35)*AIG$1*LOOKUP(AIG$1,'DMG Tables'!$G$2:$G$7,'DMG Tables'!$H$2:$H$7)</f>
        <v>26323200</v>
      </c>
      <c r="AIH16" s="1">
        <f>LOOKUP($A16,'DMG Tables'!$P$2:$P$35,'DMG Tables'!$O$2:$O$35)*AIH$1*LOOKUP(AIH$1,'DMG Tables'!$G$2:$G$7,'DMG Tables'!$H$2:$H$7)</f>
        <v>26352000</v>
      </c>
      <c r="AII16" s="1">
        <f>LOOKUP($A16,'DMG Tables'!$P$2:$P$35,'DMG Tables'!$O$2:$O$35)*AII$1*LOOKUP(AII$1,'DMG Tables'!$G$2:$G$7,'DMG Tables'!$H$2:$H$7)</f>
        <v>26380800</v>
      </c>
      <c r="AIJ16" s="1">
        <f>LOOKUP($A16,'DMG Tables'!$P$2:$P$35,'DMG Tables'!$O$2:$O$35)*AIJ$1*LOOKUP(AIJ$1,'DMG Tables'!$G$2:$G$7,'DMG Tables'!$H$2:$H$7)</f>
        <v>26409600</v>
      </c>
      <c r="AIK16" s="1">
        <f>LOOKUP($A16,'DMG Tables'!$P$2:$P$35,'DMG Tables'!$O$2:$O$35)*AIK$1*LOOKUP(AIK$1,'DMG Tables'!$G$2:$G$7,'DMG Tables'!$H$2:$H$7)</f>
        <v>26438400</v>
      </c>
      <c r="AIL16" s="1">
        <f>LOOKUP($A16,'DMG Tables'!$P$2:$P$35,'DMG Tables'!$O$2:$O$35)*AIL$1*LOOKUP(AIL$1,'DMG Tables'!$G$2:$G$7,'DMG Tables'!$H$2:$H$7)</f>
        <v>26467200</v>
      </c>
      <c r="AIM16" s="1">
        <f>LOOKUP($A16,'DMG Tables'!$P$2:$P$35,'DMG Tables'!$O$2:$O$35)*AIM$1*LOOKUP(AIM$1,'DMG Tables'!$G$2:$G$7,'DMG Tables'!$H$2:$H$7)</f>
        <v>26496000</v>
      </c>
      <c r="AIN16" s="1">
        <f>LOOKUP($A16,'DMG Tables'!$P$2:$P$35,'DMG Tables'!$O$2:$O$35)*AIN$1*LOOKUP(AIN$1,'DMG Tables'!$G$2:$G$7,'DMG Tables'!$H$2:$H$7)</f>
        <v>26524800</v>
      </c>
      <c r="AIO16" s="1">
        <f>LOOKUP($A16,'DMG Tables'!$P$2:$P$35,'DMG Tables'!$O$2:$O$35)*AIO$1*LOOKUP(AIO$1,'DMG Tables'!$G$2:$G$7,'DMG Tables'!$H$2:$H$7)</f>
        <v>26553600</v>
      </c>
      <c r="AIP16" s="1">
        <f>LOOKUP($A16,'DMG Tables'!$P$2:$P$35,'DMG Tables'!$O$2:$O$35)*AIP$1*LOOKUP(AIP$1,'DMG Tables'!$G$2:$G$7,'DMG Tables'!$H$2:$H$7)</f>
        <v>26582400</v>
      </c>
      <c r="AIQ16" s="1">
        <f>LOOKUP($A16,'DMG Tables'!$P$2:$P$35,'DMG Tables'!$O$2:$O$35)*AIQ$1*LOOKUP(AIQ$1,'DMG Tables'!$G$2:$G$7,'DMG Tables'!$H$2:$H$7)</f>
        <v>26611200</v>
      </c>
      <c r="AIR16" s="1">
        <f>LOOKUP($A16,'DMG Tables'!$P$2:$P$35,'DMG Tables'!$O$2:$O$35)*AIR$1*LOOKUP(AIR$1,'DMG Tables'!$G$2:$G$7,'DMG Tables'!$H$2:$H$7)</f>
        <v>26640000</v>
      </c>
      <c r="AIS16" s="1">
        <f>LOOKUP($A16,'DMG Tables'!$P$2:$P$35,'DMG Tables'!$O$2:$O$35)*AIS$1*LOOKUP(AIS$1,'DMG Tables'!$G$2:$G$7,'DMG Tables'!$H$2:$H$7)</f>
        <v>26668800</v>
      </c>
      <c r="AIT16" s="1">
        <f>LOOKUP($A16,'DMG Tables'!$P$2:$P$35,'DMG Tables'!$O$2:$O$35)*AIT$1*LOOKUP(AIT$1,'DMG Tables'!$G$2:$G$7,'DMG Tables'!$H$2:$H$7)</f>
        <v>26697600</v>
      </c>
      <c r="AIU16" s="1">
        <f>LOOKUP($A16,'DMG Tables'!$P$2:$P$35,'DMG Tables'!$O$2:$O$35)*AIU$1*LOOKUP(AIU$1,'DMG Tables'!$G$2:$G$7,'DMG Tables'!$H$2:$H$7)</f>
        <v>26726400</v>
      </c>
      <c r="AIV16" s="1">
        <f>LOOKUP($A16,'DMG Tables'!$P$2:$P$35,'DMG Tables'!$O$2:$O$35)*AIV$1*LOOKUP(AIV$1,'DMG Tables'!$G$2:$G$7,'DMG Tables'!$H$2:$H$7)</f>
        <v>26755200</v>
      </c>
      <c r="AIW16" s="1">
        <f>LOOKUP($A16,'DMG Tables'!$P$2:$P$35,'DMG Tables'!$O$2:$O$35)*AIW$1*LOOKUP(AIW$1,'DMG Tables'!$G$2:$G$7,'DMG Tables'!$H$2:$H$7)</f>
        <v>26784000</v>
      </c>
      <c r="AIX16" s="1">
        <f>LOOKUP($A16,'DMG Tables'!$P$2:$P$35,'DMG Tables'!$O$2:$O$35)*AIX$1*LOOKUP(AIX$1,'DMG Tables'!$G$2:$G$7,'DMG Tables'!$H$2:$H$7)</f>
        <v>26812800</v>
      </c>
      <c r="AIY16" s="1">
        <f>LOOKUP($A16,'DMG Tables'!$P$2:$P$35,'DMG Tables'!$O$2:$O$35)*AIY$1*LOOKUP(AIY$1,'DMG Tables'!$G$2:$G$7,'DMG Tables'!$H$2:$H$7)</f>
        <v>26841600</v>
      </c>
      <c r="AIZ16" s="1">
        <f>LOOKUP($A16,'DMG Tables'!$P$2:$P$35,'DMG Tables'!$O$2:$O$35)*AIZ$1*LOOKUP(AIZ$1,'DMG Tables'!$G$2:$G$7,'DMG Tables'!$H$2:$H$7)</f>
        <v>26870400</v>
      </c>
      <c r="AJA16" s="1">
        <f>LOOKUP($A16,'DMG Tables'!$P$2:$P$35,'DMG Tables'!$O$2:$O$35)*AJA$1*LOOKUP(AJA$1,'DMG Tables'!$G$2:$G$7,'DMG Tables'!$H$2:$H$7)</f>
        <v>26899200</v>
      </c>
      <c r="AJB16" s="1">
        <f>LOOKUP($A16,'DMG Tables'!$P$2:$P$35,'DMG Tables'!$O$2:$O$35)*AJB$1*LOOKUP(AJB$1,'DMG Tables'!$G$2:$G$7,'DMG Tables'!$H$2:$H$7)</f>
        <v>26928000</v>
      </c>
      <c r="AJC16" s="1">
        <f>LOOKUP($A16,'DMG Tables'!$P$2:$P$35,'DMG Tables'!$O$2:$O$35)*AJC$1*LOOKUP(AJC$1,'DMG Tables'!$G$2:$G$7,'DMG Tables'!$H$2:$H$7)</f>
        <v>26956800</v>
      </c>
      <c r="AJD16" s="1">
        <f>LOOKUP($A16,'DMG Tables'!$P$2:$P$35,'DMG Tables'!$O$2:$O$35)*AJD$1*LOOKUP(AJD$1,'DMG Tables'!$G$2:$G$7,'DMG Tables'!$H$2:$H$7)</f>
        <v>26985600</v>
      </c>
      <c r="AJE16" s="1">
        <f>LOOKUP($A16,'DMG Tables'!$P$2:$P$35,'DMG Tables'!$O$2:$O$35)*AJE$1*LOOKUP(AJE$1,'DMG Tables'!$G$2:$G$7,'DMG Tables'!$H$2:$H$7)</f>
        <v>27014400</v>
      </c>
      <c r="AJF16" s="1">
        <f>LOOKUP($A16,'DMG Tables'!$P$2:$P$35,'DMG Tables'!$O$2:$O$35)*AJF$1*LOOKUP(AJF$1,'DMG Tables'!$G$2:$G$7,'DMG Tables'!$H$2:$H$7)</f>
        <v>27043200</v>
      </c>
      <c r="AJG16" s="1">
        <f>LOOKUP($A16,'DMG Tables'!$P$2:$P$35,'DMG Tables'!$O$2:$O$35)*AJG$1*LOOKUP(AJG$1,'DMG Tables'!$G$2:$G$7,'DMG Tables'!$H$2:$H$7)</f>
        <v>27072000</v>
      </c>
      <c r="AJH16" s="1">
        <f>LOOKUP($A16,'DMG Tables'!$P$2:$P$35,'DMG Tables'!$O$2:$O$35)*AJH$1*LOOKUP(AJH$1,'DMG Tables'!$G$2:$G$7,'DMG Tables'!$H$2:$H$7)</f>
        <v>27100800</v>
      </c>
      <c r="AJI16" s="1">
        <f>LOOKUP($A16,'DMG Tables'!$P$2:$P$35,'DMG Tables'!$O$2:$O$35)*AJI$1*LOOKUP(AJI$1,'DMG Tables'!$G$2:$G$7,'DMG Tables'!$H$2:$H$7)</f>
        <v>27129600</v>
      </c>
      <c r="AJJ16" s="1">
        <f>LOOKUP($A16,'DMG Tables'!$P$2:$P$35,'DMG Tables'!$O$2:$O$35)*AJJ$1*LOOKUP(AJJ$1,'DMG Tables'!$G$2:$G$7,'DMG Tables'!$H$2:$H$7)</f>
        <v>27158400</v>
      </c>
      <c r="AJK16" s="1">
        <f>LOOKUP($A16,'DMG Tables'!$P$2:$P$35,'DMG Tables'!$O$2:$O$35)*AJK$1*LOOKUP(AJK$1,'DMG Tables'!$G$2:$G$7,'DMG Tables'!$H$2:$H$7)</f>
        <v>27187200</v>
      </c>
      <c r="AJL16" s="1">
        <f>LOOKUP($A16,'DMG Tables'!$P$2:$P$35,'DMG Tables'!$O$2:$O$35)*AJL$1*LOOKUP(AJL$1,'DMG Tables'!$G$2:$G$7,'DMG Tables'!$H$2:$H$7)</f>
        <v>27216000</v>
      </c>
      <c r="AJM16" s="1">
        <f>LOOKUP($A16,'DMG Tables'!$P$2:$P$35,'DMG Tables'!$O$2:$O$35)*AJM$1*LOOKUP(AJM$1,'DMG Tables'!$G$2:$G$7,'DMG Tables'!$H$2:$H$7)</f>
        <v>27244800</v>
      </c>
      <c r="AJN16" s="1">
        <f>LOOKUP($A16,'DMG Tables'!$P$2:$P$35,'DMG Tables'!$O$2:$O$35)*AJN$1*LOOKUP(AJN$1,'DMG Tables'!$G$2:$G$7,'DMG Tables'!$H$2:$H$7)</f>
        <v>27273600</v>
      </c>
      <c r="AJO16" s="1">
        <f>LOOKUP($A16,'DMG Tables'!$P$2:$P$35,'DMG Tables'!$O$2:$O$35)*AJO$1*LOOKUP(AJO$1,'DMG Tables'!$G$2:$G$7,'DMG Tables'!$H$2:$H$7)</f>
        <v>27302400</v>
      </c>
      <c r="AJP16" s="1">
        <f>LOOKUP($A16,'DMG Tables'!$P$2:$P$35,'DMG Tables'!$O$2:$O$35)*AJP$1*LOOKUP(AJP$1,'DMG Tables'!$G$2:$G$7,'DMG Tables'!$H$2:$H$7)</f>
        <v>27331200</v>
      </c>
      <c r="AJQ16" s="1">
        <f>LOOKUP($A16,'DMG Tables'!$P$2:$P$35,'DMG Tables'!$O$2:$O$35)*AJQ$1*LOOKUP(AJQ$1,'DMG Tables'!$G$2:$G$7,'DMG Tables'!$H$2:$H$7)</f>
        <v>27360000</v>
      </c>
      <c r="AJR16" s="1">
        <f>LOOKUP($A16,'DMG Tables'!$P$2:$P$35,'DMG Tables'!$O$2:$O$35)*AJR$1*LOOKUP(AJR$1,'DMG Tables'!$G$2:$G$7,'DMG Tables'!$H$2:$H$7)</f>
        <v>27388800</v>
      </c>
      <c r="AJS16" s="1">
        <f>LOOKUP($A16,'DMG Tables'!$P$2:$P$35,'DMG Tables'!$O$2:$O$35)*AJS$1*LOOKUP(AJS$1,'DMG Tables'!$G$2:$G$7,'DMG Tables'!$H$2:$H$7)</f>
        <v>27417600</v>
      </c>
      <c r="AJT16" s="1">
        <f>LOOKUP($A16,'DMG Tables'!$P$2:$P$35,'DMG Tables'!$O$2:$O$35)*AJT$1*LOOKUP(AJT$1,'DMG Tables'!$G$2:$G$7,'DMG Tables'!$H$2:$H$7)</f>
        <v>27446400</v>
      </c>
      <c r="AJU16" s="1">
        <f>LOOKUP($A16,'DMG Tables'!$P$2:$P$35,'DMG Tables'!$O$2:$O$35)*AJU$1*LOOKUP(AJU$1,'DMG Tables'!$G$2:$G$7,'DMG Tables'!$H$2:$H$7)</f>
        <v>27475200</v>
      </c>
      <c r="AJV16" s="1">
        <f>LOOKUP($A16,'DMG Tables'!$P$2:$P$35,'DMG Tables'!$O$2:$O$35)*AJV$1*LOOKUP(AJV$1,'DMG Tables'!$G$2:$G$7,'DMG Tables'!$H$2:$H$7)</f>
        <v>27504000</v>
      </c>
      <c r="AJW16" s="1">
        <f>LOOKUP($A16,'DMG Tables'!$P$2:$P$35,'DMG Tables'!$O$2:$O$35)*AJW$1*LOOKUP(AJW$1,'DMG Tables'!$G$2:$G$7,'DMG Tables'!$H$2:$H$7)</f>
        <v>27532800</v>
      </c>
      <c r="AJX16" s="1">
        <f>LOOKUP($A16,'DMG Tables'!$P$2:$P$35,'DMG Tables'!$O$2:$O$35)*AJX$1*LOOKUP(AJX$1,'DMG Tables'!$G$2:$G$7,'DMG Tables'!$H$2:$H$7)</f>
        <v>27561600</v>
      </c>
      <c r="AJY16" s="1">
        <f>LOOKUP($A16,'DMG Tables'!$P$2:$P$35,'DMG Tables'!$O$2:$O$35)*AJY$1*LOOKUP(AJY$1,'DMG Tables'!$G$2:$G$7,'DMG Tables'!$H$2:$H$7)</f>
        <v>27590400</v>
      </c>
      <c r="AJZ16" s="1">
        <f>LOOKUP($A16,'DMG Tables'!$P$2:$P$35,'DMG Tables'!$O$2:$O$35)*AJZ$1*LOOKUP(AJZ$1,'DMG Tables'!$G$2:$G$7,'DMG Tables'!$H$2:$H$7)</f>
        <v>27619200</v>
      </c>
      <c r="AKA16" s="1">
        <f>LOOKUP($A16,'DMG Tables'!$P$2:$P$35,'DMG Tables'!$O$2:$O$35)*AKA$1*LOOKUP(AKA$1,'DMG Tables'!$G$2:$G$7,'DMG Tables'!$H$2:$H$7)</f>
        <v>27648000</v>
      </c>
      <c r="AKB16" s="1">
        <f>LOOKUP($A16,'DMG Tables'!$P$2:$P$35,'DMG Tables'!$O$2:$O$35)*AKB$1*LOOKUP(AKB$1,'DMG Tables'!$G$2:$G$7,'DMG Tables'!$H$2:$H$7)</f>
        <v>27676800</v>
      </c>
      <c r="AKC16" s="1">
        <f>LOOKUP($A16,'DMG Tables'!$P$2:$P$35,'DMG Tables'!$O$2:$O$35)*AKC$1*LOOKUP(AKC$1,'DMG Tables'!$G$2:$G$7,'DMG Tables'!$H$2:$H$7)</f>
        <v>27705600</v>
      </c>
      <c r="AKD16" s="1">
        <f>LOOKUP($A16,'DMG Tables'!$P$2:$P$35,'DMG Tables'!$O$2:$O$35)*AKD$1*LOOKUP(AKD$1,'DMG Tables'!$G$2:$G$7,'DMG Tables'!$H$2:$H$7)</f>
        <v>27734400</v>
      </c>
      <c r="AKE16" s="1">
        <f>LOOKUP($A16,'DMG Tables'!$P$2:$P$35,'DMG Tables'!$O$2:$O$35)*AKE$1*LOOKUP(AKE$1,'DMG Tables'!$G$2:$G$7,'DMG Tables'!$H$2:$H$7)</f>
        <v>27763200</v>
      </c>
      <c r="AKF16" s="1">
        <f>LOOKUP($A16,'DMG Tables'!$P$2:$P$35,'DMG Tables'!$O$2:$O$35)*AKF$1*LOOKUP(AKF$1,'DMG Tables'!$G$2:$G$7,'DMG Tables'!$H$2:$H$7)</f>
        <v>27792000</v>
      </c>
      <c r="AKG16" s="1">
        <f>LOOKUP($A16,'DMG Tables'!$P$2:$P$35,'DMG Tables'!$O$2:$O$35)*AKG$1*LOOKUP(AKG$1,'DMG Tables'!$G$2:$G$7,'DMG Tables'!$H$2:$H$7)</f>
        <v>27820800</v>
      </c>
      <c r="AKH16" s="1">
        <f>LOOKUP($A16,'DMG Tables'!$P$2:$P$35,'DMG Tables'!$O$2:$O$35)*AKH$1*LOOKUP(AKH$1,'DMG Tables'!$G$2:$G$7,'DMG Tables'!$H$2:$H$7)</f>
        <v>27849600</v>
      </c>
      <c r="AKI16" s="1">
        <f>LOOKUP($A16,'DMG Tables'!$P$2:$P$35,'DMG Tables'!$O$2:$O$35)*AKI$1*LOOKUP(AKI$1,'DMG Tables'!$G$2:$G$7,'DMG Tables'!$H$2:$H$7)</f>
        <v>27878400</v>
      </c>
      <c r="AKJ16" s="1">
        <f>LOOKUP($A16,'DMG Tables'!$P$2:$P$35,'DMG Tables'!$O$2:$O$35)*AKJ$1*LOOKUP(AKJ$1,'DMG Tables'!$G$2:$G$7,'DMG Tables'!$H$2:$H$7)</f>
        <v>27907200</v>
      </c>
      <c r="AKK16" s="1">
        <f>LOOKUP($A16,'DMG Tables'!$P$2:$P$35,'DMG Tables'!$O$2:$O$35)*AKK$1*LOOKUP(AKK$1,'DMG Tables'!$G$2:$G$7,'DMG Tables'!$H$2:$H$7)</f>
        <v>27936000</v>
      </c>
      <c r="AKL16" s="1">
        <f>LOOKUP($A16,'DMG Tables'!$P$2:$P$35,'DMG Tables'!$O$2:$O$35)*AKL$1*LOOKUP(AKL$1,'DMG Tables'!$G$2:$G$7,'DMG Tables'!$H$2:$H$7)</f>
        <v>27964800</v>
      </c>
      <c r="AKM16" s="1">
        <f>LOOKUP($A16,'DMG Tables'!$P$2:$P$35,'DMG Tables'!$O$2:$O$35)*AKM$1*LOOKUP(AKM$1,'DMG Tables'!$G$2:$G$7,'DMG Tables'!$H$2:$H$7)</f>
        <v>27993600</v>
      </c>
      <c r="AKN16" s="1">
        <f>LOOKUP($A16,'DMG Tables'!$P$2:$P$35,'DMG Tables'!$O$2:$O$35)*AKN$1*LOOKUP(AKN$1,'DMG Tables'!$G$2:$G$7,'DMG Tables'!$H$2:$H$7)</f>
        <v>28022400</v>
      </c>
      <c r="AKO16" s="1">
        <f>LOOKUP($A16,'DMG Tables'!$P$2:$P$35,'DMG Tables'!$O$2:$O$35)*AKO$1*LOOKUP(AKO$1,'DMG Tables'!$G$2:$G$7,'DMG Tables'!$H$2:$H$7)</f>
        <v>28051200</v>
      </c>
      <c r="AKP16" s="1">
        <f>LOOKUP($A16,'DMG Tables'!$P$2:$P$35,'DMG Tables'!$O$2:$O$35)*AKP$1*LOOKUP(AKP$1,'DMG Tables'!$G$2:$G$7,'DMG Tables'!$H$2:$H$7)</f>
        <v>28080000</v>
      </c>
      <c r="AKQ16" s="1">
        <f>LOOKUP($A16,'DMG Tables'!$P$2:$P$35,'DMG Tables'!$O$2:$O$35)*AKQ$1*LOOKUP(AKQ$1,'DMG Tables'!$G$2:$G$7,'DMG Tables'!$H$2:$H$7)</f>
        <v>28108800</v>
      </c>
      <c r="AKR16" s="1">
        <f>LOOKUP($A16,'DMG Tables'!$P$2:$P$35,'DMG Tables'!$O$2:$O$35)*AKR$1*LOOKUP(AKR$1,'DMG Tables'!$G$2:$G$7,'DMG Tables'!$H$2:$H$7)</f>
        <v>28137600</v>
      </c>
      <c r="AKS16" s="1">
        <f>LOOKUP($A16,'DMG Tables'!$P$2:$P$35,'DMG Tables'!$O$2:$O$35)*AKS$1*LOOKUP(AKS$1,'DMG Tables'!$G$2:$G$7,'DMG Tables'!$H$2:$H$7)</f>
        <v>28166400</v>
      </c>
      <c r="AKT16" s="1">
        <f>LOOKUP($A16,'DMG Tables'!$P$2:$P$35,'DMG Tables'!$O$2:$O$35)*AKT$1*LOOKUP(AKT$1,'DMG Tables'!$G$2:$G$7,'DMG Tables'!$H$2:$H$7)</f>
        <v>28195200</v>
      </c>
      <c r="AKU16" s="1">
        <f>LOOKUP($A16,'DMG Tables'!$P$2:$P$35,'DMG Tables'!$O$2:$O$35)*AKU$1*LOOKUP(AKU$1,'DMG Tables'!$G$2:$G$7,'DMG Tables'!$H$2:$H$7)</f>
        <v>28224000</v>
      </c>
      <c r="AKV16" s="1">
        <f>LOOKUP($A16,'DMG Tables'!$P$2:$P$35,'DMG Tables'!$O$2:$O$35)*AKV$1*LOOKUP(AKV$1,'DMG Tables'!$G$2:$G$7,'DMG Tables'!$H$2:$H$7)</f>
        <v>28252800</v>
      </c>
      <c r="AKW16" s="1">
        <f>LOOKUP($A16,'DMG Tables'!$P$2:$P$35,'DMG Tables'!$O$2:$O$35)*AKW$1*LOOKUP(AKW$1,'DMG Tables'!$G$2:$G$7,'DMG Tables'!$H$2:$H$7)</f>
        <v>28281600</v>
      </c>
      <c r="AKX16" s="1">
        <f>LOOKUP($A16,'DMG Tables'!$P$2:$P$35,'DMG Tables'!$O$2:$O$35)*AKX$1*LOOKUP(AKX$1,'DMG Tables'!$G$2:$G$7,'DMG Tables'!$H$2:$H$7)</f>
        <v>28310400</v>
      </c>
      <c r="AKY16" s="1">
        <f>LOOKUP($A16,'DMG Tables'!$P$2:$P$35,'DMG Tables'!$O$2:$O$35)*AKY$1*LOOKUP(AKY$1,'DMG Tables'!$G$2:$G$7,'DMG Tables'!$H$2:$H$7)</f>
        <v>28339200</v>
      </c>
      <c r="AKZ16" s="1">
        <f>LOOKUP($A16,'DMG Tables'!$P$2:$P$35,'DMG Tables'!$O$2:$O$35)*AKZ$1*LOOKUP(AKZ$1,'DMG Tables'!$G$2:$G$7,'DMG Tables'!$H$2:$H$7)</f>
        <v>28368000</v>
      </c>
      <c r="ALA16" s="1">
        <f>LOOKUP($A16,'DMG Tables'!$P$2:$P$35,'DMG Tables'!$O$2:$O$35)*ALA$1*LOOKUP(ALA$1,'DMG Tables'!$G$2:$G$7,'DMG Tables'!$H$2:$H$7)</f>
        <v>28396800</v>
      </c>
      <c r="ALB16" s="1">
        <f>LOOKUP($A16,'DMG Tables'!$P$2:$P$35,'DMG Tables'!$O$2:$O$35)*ALB$1*LOOKUP(ALB$1,'DMG Tables'!$G$2:$G$7,'DMG Tables'!$H$2:$H$7)</f>
        <v>28425600</v>
      </c>
      <c r="ALC16" s="1">
        <f>LOOKUP($A16,'DMG Tables'!$P$2:$P$35,'DMG Tables'!$O$2:$O$35)*ALC$1*LOOKUP(ALC$1,'DMG Tables'!$G$2:$G$7,'DMG Tables'!$H$2:$H$7)</f>
        <v>28454400</v>
      </c>
      <c r="ALD16" s="1">
        <f>LOOKUP($A16,'DMG Tables'!$P$2:$P$35,'DMG Tables'!$O$2:$O$35)*ALD$1*LOOKUP(ALD$1,'DMG Tables'!$G$2:$G$7,'DMG Tables'!$H$2:$H$7)</f>
        <v>28483200</v>
      </c>
      <c r="ALE16" s="1">
        <f>LOOKUP($A16,'DMG Tables'!$P$2:$P$35,'DMG Tables'!$O$2:$O$35)*ALE$1*LOOKUP(ALE$1,'DMG Tables'!$G$2:$G$7,'DMG Tables'!$H$2:$H$7)</f>
        <v>28512000</v>
      </c>
      <c r="ALF16" s="1">
        <f>LOOKUP($A16,'DMG Tables'!$P$2:$P$35,'DMG Tables'!$O$2:$O$35)*ALF$1*LOOKUP(ALF$1,'DMG Tables'!$G$2:$G$7,'DMG Tables'!$H$2:$H$7)</f>
        <v>28540800</v>
      </c>
      <c r="ALG16" s="1">
        <f>LOOKUP($A16,'DMG Tables'!$P$2:$P$35,'DMG Tables'!$O$2:$O$35)*ALG$1*LOOKUP(ALG$1,'DMG Tables'!$G$2:$G$7,'DMG Tables'!$H$2:$H$7)</f>
        <v>28569600</v>
      </c>
      <c r="ALH16" s="1">
        <f>LOOKUP($A16,'DMG Tables'!$P$2:$P$35,'DMG Tables'!$O$2:$O$35)*ALH$1*LOOKUP(ALH$1,'DMG Tables'!$G$2:$G$7,'DMG Tables'!$H$2:$H$7)</f>
        <v>28598400</v>
      </c>
      <c r="ALI16" s="1">
        <f>LOOKUP($A16,'DMG Tables'!$P$2:$P$35,'DMG Tables'!$O$2:$O$35)*ALI$1*LOOKUP(ALI$1,'DMG Tables'!$G$2:$G$7,'DMG Tables'!$H$2:$H$7)</f>
        <v>28627200</v>
      </c>
      <c r="ALJ16" s="1">
        <f>LOOKUP($A16,'DMG Tables'!$P$2:$P$35,'DMG Tables'!$O$2:$O$35)*ALJ$1*LOOKUP(ALJ$1,'DMG Tables'!$G$2:$G$7,'DMG Tables'!$H$2:$H$7)</f>
        <v>28656000</v>
      </c>
      <c r="ALK16" s="1">
        <f>LOOKUP($A16,'DMG Tables'!$P$2:$P$35,'DMG Tables'!$O$2:$O$35)*ALK$1*LOOKUP(ALK$1,'DMG Tables'!$G$2:$G$7,'DMG Tables'!$H$2:$H$7)</f>
        <v>28684800</v>
      </c>
      <c r="ALL16" s="1">
        <f>LOOKUP($A16,'DMG Tables'!$P$2:$P$35,'DMG Tables'!$O$2:$O$35)*ALL$1*LOOKUP(ALL$1,'DMG Tables'!$G$2:$G$7,'DMG Tables'!$H$2:$H$7)</f>
        <v>28713600</v>
      </c>
      <c r="ALM16" s="1">
        <f>LOOKUP($A16,'DMG Tables'!$P$2:$P$35,'DMG Tables'!$O$2:$O$35)*ALM$1*LOOKUP(ALM$1,'DMG Tables'!$G$2:$G$7,'DMG Tables'!$H$2:$H$7)</f>
        <v>28742400</v>
      </c>
      <c r="ALN16" s="1">
        <f>LOOKUP($A16,'DMG Tables'!$P$2:$P$35,'DMG Tables'!$O$2:$O$35)*ALN$1*LOOKUP(ALN$1,'DMG Tables'!$G$2:$G$7,'DMG Tables'!$H$2:$H$7)</f>
        <v>28771200</v>
      </c>
      <c r="ALO16" s="1">
        <f>LOOKUP($A16,'DMG Tables'!$P$2:$P$35,'DMG Tables'!$O$2:$O$35)*ALO$1*LOOKUP(ALO$1,'DMG Tables'!$G$2:$G$7,'DMG Tables'!$H$2:$H$7)</f>
        <v>28800000</v>
      </c>
      <c r="ALP16" s="1">
        <f>LOOKUP($A16,'DMG Tables'!$P$2:$P$35,'DMG Tables'!$O$2:$O$35)*ALP$1*LOOKUP(ALP$1,'DMG Tables'!$G$2:$G$7,'DMG Tables'!$H$2:$H$7)</f>
        <v>28828800</v>
      </c>
      <c r="ALQ16" s="1">
        <f>LOOKUP($A16,'DMG Tables'!$P$2:$P$35,'DMG Tables'!$O$2:$O$35)*ALQ$1*LOOKUP(ALQ$1,'DMG Tables'!$G$2:$G$7,'DMG Tables'!$H$2:$H$7)</f>
        <v>28857600</v>
      </c>
      <c r="ALR16" s="1">
        <f>LOOKUP($A16,'DMG Tables'!$P$2:$P$35,'DMG Tables'!$O$2:$O$35)*ALR$1*LOOKUP(ALR$1,'DMG Tables'!$G$2:$G$7,'DMG Tables'!$H$2:$H$7)</f>
        <v>28886400</v>
      </c>
      <c r="ALS16" s="1">
        <f>LOOKUP($A16,'DMG Tables'!$P$2:$P$35,'DMG Tables'!$O$2:$O$35)*ALS$1*LOOKUP(ALS$1,'DMG Tables'!$G$2:$G$7,'DMG Tables'!$H$2:$H$7)</f>
        <v>28915200</v>
      </c>
      <c r="ALT16" s="1">
        <f>LOOKUP($A16,'DMG Tables'!$P$2:$P$35,'DMG Tables'!$O$2:$O$35)*ALT$1*LOOKUP(ALT$1,'DMG Tables'!$G$2:$G$7,'DMG Tables'!$H$2:$H$7)</f>
        <v>28944000</v>
      </c>
      <c r="ALU16" s="1">
        <f>LOOKUP($A16,'DMG Tables'!$P$2:$P$35,'DMG Tables'!$O$2:$O$35)*ALU$1*LOOKUP(ALU$1,'DMG Tables'!$G$2:$G$7,'DMG Tables'!$H$2:$H$7)</f>
        <v>28972800</v>
      </c>
      <c r="ALV16" s="1">
        <f>LOOKUP($A16,'DMG Tables'!$P$2:$P$35,'DMG Tables'!$O$2:$O$35)*ALV$1*LOOKUP(ALV$1,'DMG Tables'!$G$2:$G$7,'DMG Tables'!$H$2:$H$7)</f>
        <v>29001600</v>
      </c>
      <c r="ALW16" s="1">
        <f>LOOKUP($A16,'DMG Tables'!$P$2:$P$35,'DMG Tables'!$O$2:$O$35)*ALW$1*LOOKUP(ALW$1,'DMG Tables'!$G$2:$G$7,'DMG Tables'!$H$2:$H$7)</f>
        <v>29030400</v>
      </c>
      <c r="ALX16" s="1">
        <f>LOOKUP($A16,'DMG Tables'!$P$2:$P$35,'DMG Tables'!$O$2:$O$35)*ALX$1*LOOKUP(ALX$1,'DMG Tables'!$G$2:$G$7,'DMG Tables'!$H$2:$H$7)</f>
        <v>29059200</v>
      </c>
      <c r="ALY16" s="1">
        <f>LOOKUP($A16,'DMG Tables'!$P$2:$P$35,'DMG Tables'!$O$2:$O$35)*ALY$1*LOOKUP(ALY$1,'DMG Tables'!$G$2:$G$7,'DMG Tables'!$H$2:$H$7)</f>
        <v>29088000</v>
      </c>
      <c r="ALZ16" s="1">
        <f>LOOKUP($A16,'DMG Tables'!$P$2:$P$35,'DMG Tables'!$O$2:$O$35)*ALZ$1*LOOKUP(ALZ$1,'DMG Tables'!$G$2:$G$7,'DMG Tables'!$H$2:$H$7)</f>
        <v>29116800</v>
      </c>
      <c r="AMA16" s="1">
        <f>LOOKUP($A16,'DMG Tables'!$P$2:$P$35,'DMG Tables'!$O$2:$O$35)*AMA$1*LOOKUP(AMA$1,'DMG Tables'!$G$2:$G$7,'DMG Tables'!$H$2:$H$7)</f>
        <v>29145600</v>
      </c>
      <c r="AMB16" s="1">
        <f>LOOKUP($A16,'DMG Tables'!$P$2:$P$35,'DMG Tables'!$O$2:$O$35)*AMB$1*LOOKUP(AMB$1,'DMG Tables'!$G$2:$G$7,'DMG Tables'!$H$2:$H$7)</f>
        <v>29174400</v>
      </c>
      <c r="AMC16" s="1">
        <f>LOOKUP($A16,'DMG Tables'!$P$2:$P$35,'DMG Tables'!$O$2:$O$35)*AMC$1*LOOKUP(AMC$1,'DMG Tables'!$G$2:$G$7,'DMG Tables'!$H$2:$H$7)</f>
        <v>29203200</v>
      </c>
      <c r="AMD16" s="1">
        <f>LOOKUP($A16,'DMG Tables'!$P$2:$P$35,'DMG Tables'!$O$2:$O$35)*AMD$1*LOOKUP(AMD$1,'DMG Tables'!$G$2:$G$7,'DMG Tables'!$H$2:$H$7)</f>
        <v>29232000</v>
      </c>
      <c r="AME16" s="1">
        <f>LOOKUP($A16,'DMG Tables'!$P$2:$P$35,'DMG Tables'!$O$2:$O$35)*AME$1*LOOKUP(AME$1,'DMG Tables'!$G$2:$G$7,'DMG Tables'!$H$2:$H$7)</f>
        <v>29260800</v>
      </c>
      <c r="AMF16" s="1">
        <f>LOOKUP($A16,'DMG Tables'!$P$2:$P$35,'DMG Tables'!$O$2:$O$35)*AMF$1*LOOKUP(AMF$1,'DMG Tables'!$G$2:$G$7,'DMG Tables'!$H$2:$H$7)</f>
        <v>29289600</v>
      </c>
      <c r="AMG16" s="1">
        <f>LOOKUP($A16,'DMG Tables'!$P$2:$P$35,'DMG Tables'!$O$2:$O$35)*AMG$1*LOOKUP(AMG$1,'DMG Tables'!$G$2:$G$7,'DMG Tables'!$H$2:$H$7)</f>
        <v>29318400</v>
      </c>
      <c r="AMH16" s="1">
        <f>LOOKUP($A16,'DMG Tables'!$P$2:$P$35,'DMG Tables'!$O$2:$O$35)*AMH$1*LOOKUP(AMH$1,'DMG Tables'!$G$2:$G$7,'DMG Tables'!$H$2:$H$7)</f>
        <v>29347200</v>
      </c>
      <c r="AMI16" s="1">
        <f>LOOKUP($A16,'DMG Tables'!$P$2:$P$35,'DMG Tables'!$O$2:$O$35)*AMI$1*LOOKUP(AMI$1,'DMG Tables'!$G$2:$G$7,'DMG Tables'!$H$2:$H$7)</f>
        <v>29376000</v>
      </c>
      <c r="AMJ16" s="1">
        <f>LOOKUP($A16,'DMG Tables'!$P$2:$P$35,'DMG Tables'!$O$2:$O$35)*AMJ$1*LOOKUP(AMJ$1,'DMG Tables'!$G$2:$G$7,'DMG Tables'!$H$2:$H$7)</f>
        <v>29404800</v>
      </c>
      <c r="AMK16" s="1">
        <f>LOOKUP($A16,'DMG Tables'!$P$2:$P$35,'DMG Tables'!$O$2:$O$35)*AMK$1*LOOKUP(AMK$1,'DMG Tables'!$G$2:$G$7,'DMG Tables'!$H$2:$H$7)</f>
        <v>29433600</v>
      </c>
      <c r="AML16" s="1">
        <f>LOOKUP($A16,'DMG Tables'!$P$2:$P$35,'DMG Tables'!$O$2:$O$35)*AML$1*LOOKUP(AML$1,'DMG Tables'!$G$2:$G$7,'DMG Tables'!$H$2:$H$7)</f>
        <v>29462400</v>
      </c>
      <c r="AMM16" s="1">
        <f>LOOKUP($A16,'DMG Tables'!$P$2:$P$35,'DMG Tables'!$O$2:$O$35)*AMM$1*LOOKUP(AMM$1,'DMG Tables'!$G$2:$G$7,'DMG Tables'!$H$2:$H$7)</f>
        <v>29491200</v>
      </c>
      <c r="AMN16" s="1">
        <f>LOOKUP($A16,'DMG Tables'!$P$2:$P$35,'DMG Tables'!$O$2:$O$35)*AMN$1*LOOKUP(AMN$1,'DMG Tables'!$G$2:$G$7,'DMG Tables'!$H$2:$H$7)</f>
        <v>29520000</v>
      </c>
      <c r="AMO16" s="1">
        <f>LOOKUP($A16,'DMG Tables'!$P$2:$P$35,'DMG Tables'!$O$2:$O$35)*AMO$1*LOOKUP(AMO$1,'DMG Tables'!$G$2:$G$7,'DMG Tables'!$H$2:$H$7)</f>
        <v>29548800</v>
      </c>
      <c r="AMP16" s="1">
        <f>LOOKUP($A16,'DMG Tables'!$P$2:$P$35,'DMG Tables'!$O$2:$O$35)*AMP$1*LOOKUP(AMP$1,'DMG Tables'!$G$2:$G$7,'DMG Tables'!$H$2:$H$7)</f>
        <v>29577600</v>
      </c>
      <c r="AMQ16" s="1">
        <f>LOOKUP($A16,'DMG Tables'!$P$2:$P$35,'DMG Tables'!$O$2:$O$35)*AMQ$1*LOOKUP(AMQ$1,'DMG Tables'!$G$2:$G$7,'DMG Tables'!$H$2:$H$7)</f>
        <v>29606400</v>
      </c>
      <c r="AMR16" s="1">
        <f>LOOKUP($A16,'DMG Tables'!$P$2:$P$35,'DMG Tables'!$O$2:$O$35)*AMR$1*LOOKUP(AMR$1,'DMG Tables'!$G$2:$G$7,'DMG Tables'!$H$2:$H$7)</f>
        <v>29635200</v>
      </c>
      <c r="AMS16" s="1">
        <f>LOOKUP($A16,'DMG Tables'!$P$2:$P$35,'DMG Tables'!$O$2:$O$35)*AMS$1*LOOKUP(AMS$1,'DMG Tables'!$G$2:$G$7,'DMG Tables'!$H$2:$H$7)</f>
        <v>29664000</v>
      </c>
      <c r="AMT16" s="1">
        <f>LOOKUP($A16,'DMG Tables'!$P$2:$P$35,'DMG Tables'!$O$2:$O$35)*AMT$1*LOOKUP(AMT$1,'DMG Tables'!$G$2:$G$7,'DMG Tables'!$H$2:$H$7)</f>
        <v>29692800</v>
      </c>
      <c r="AMU16" s="1">
        <f>LOOKUP($A16,'DMG Tables'!$P$2:$P$35,'DMG Tables'!$O$2:$O$35)*AMU$1*LOOKUP(AMU$1,'DMG Tables'!$G$2:$G$7,'DMG Tables'!$H$2:$H$7)</f>
        <v>29721600</v>
      </c>
      <c r="AMV16" s="1">
        <f>LOOKUP($A16,'DMG Tables'!$P$2:$P$35,'DMG Tables'!$O$2:$O$35)*AMV$1*LOOKUP(AMV$1,'DMG Tables'!$G$2:$G$7,'DMG Tables'!$H$2:$H$7)</f>
        <v>29750400</v>
      </c>
      <c r="AMW16" s="1">
        <f>LOOKUP($A16,'DMG Tables'!$P$2:$P$35,'DMG Tables'!$O$2:$O$35)*AMW$1*LOOKUP(AMW$1,'DMG Tables'!$G$2:$G$7,'DMG Tables'!$H$2:$H$7)</f>
        <v>29779200</v>
      </c>
      <c r="AMX16" s="1">
        <f>LOOKUP($A16,'DMG Tables'!$P$2:$P$35,'DMG Tables'!$O$2:$O$35)*AMX$1*LOOKUP(AMX$1,'DMG Tables'!$G$2:$G$7,'DMG Tables'!$H$2:$H$7)</f>
        <v>29808000</v>
      </c>
      <c r="AMY16" s="1">
        <f>LOOKUP($A16,'DMG Tables'!$P$2:$P$35,'DMG Tables'!$O$2:$O$35)*AMY$1*LOOKUP(AMY$1,'DMG Tables'!$G$2:$G$7,'DMG Tables'!$H$2:$H$7)</f>
        <v>29836800</v>
      </c>
      <c r="AMZ16" s="1">
        <f>LOOKUP($A16,'DMG Tables'!$P$2:$P$35,'DMG Tables'!$O$2:$O$35)*AMZ$1*LOOKUP(AMZ$1,'DMG Tables'!$G$2:$G$7,'DMG Tables'!$H$2:$H$7)</f>
        <v>29865600</v>
      </c>
      <c r="ANA16" s="1">
        <f>LOOKUP($A16,'DMG Tables'!$P$2:$P$35,'DMG Tables'!$O$2:$O$35)*ANA$1*LOOKUP(ANA$1,'DMG Tables'!$G$2:$G$7,'DMG Tables'!$H$2:$H$7)</f>
        <v>29894400</v>
      </c>
      <c r="ANB16" s="1">
        <f>LOOKUP($A16,'DMG Tables'!$P$2:$P$35,'DMG Tables'!$O$2:$O$35)*ANB$1*LOOKUP(ANB$1,'DMG Tables'!$G$2:$G$7,'DMG Tables'!$H$2:$H$7)</f>
        <v>29923200</v>
      </c>
      <c r="ANC16" s="1">
        <f>LOOKUP($A16,'DMG Tables'!$P$2:$P$35,'DMG Tables'!$O$2:$O$35)*ANC$1*LOOKUP(ANC$1,'DMG Tables'!$G$2:$G$7,'DMG Tables'!$H$2:$H$7)</f>
        <v>29952000</v>
      </c>
      <c r="AND16" s="1">
        <f>LOOKUP($A16,'DMG Tables'!$P$2:$P$35,'DMG Tables'!$O$2:$O$35)*AND$1*LOOKUP(AND$1,'DMG Tables'!$G$2:$G$7,'DMG Tables'!$H$2:$H$7)</f>
        <v>29980800</v>
      </c>
      <c r="ANE16" s="1">
        <f>LOOKUP($A16,'DMG Tables'!$P$2:$P$35,'DMG Tables'!$O$2:$O$35)*ANE$1*LOOKUP(ANE$1,'DMG Tables'!$G$2:$G$7,'DMG Tables'!$H$2:$H$7)</f>
        <v>30009600</v>
      </c>
      <c r="ANF16" s="1">
        <f>LOOKUP($A16,'DMG Tables'!$P$2:$P$35,'DMG Tables'!$O$2:$O$35)*ANF$1*LOOKUP(ANF$1,'DMG Tables'!$G$2:$G$7,'DMG Tables'!$H$2:$H$7)</f>
        <v>30038400</v>
      </c>
      <c r="ANG16" s="1">
        <f>LOOKUP($A16,'DMG Tables'!$P$2:$P$35,'DMG Tables'!$O$2:$O$35)*ANG$1*LOOKUP(ANG$1,'DMG Tables'!$G$2:$G$7,'DMG Tables'!$H$2:$H$7)</f>
        <v>30067200</v>
      </c>
      <c r="ANH16" s="1">
        <f>LOOKUP($A16,'DMG Tables'!$P$2:$P$35,'DMG Tables'!$O$2:$O$35)*ANH$1*LOOKUP(ANH$1,'DMG Tables'!$G$2:$G$7,'DMG Tables'!$H$2:$H$7)</f>
        <v>30096000</v>
      </c>
      <c r="ANI16" s="1">
        <f>LOOKUP($A16,'DMG Tables'!$P$2:$P$35,'DMG Tables'!$O$2:$O$35)*ANI$1*LOOKUP(ANI$1,'DMG Tables'!$G$2:$G$7,'DMG Tables'!$H$2:$H$7)</f>
        <v>30124800</v>
      </c>
      <c r="ANJ16" s="1">
        <f>LOOKUP($A16,'DMG Tables'!$P$2:$P$35,'DMG Tables'!$O$2:$O$35)*ANJ$1*LOOKUP(ANJ$1,'DMG Tables'!$G$2:$G$7,'DMG Tables'!$H$2:$H$7)</f>
        <v>30153600</v>
      </c>
      <c r="ANK16" s="1">
        <f>LOOKUP($A16,'DMG Tables'!$P$2:$P$35,'DMG Tables'!$O$2:$O$35)*ANK$1*LOOKUP(ANK$1,'DMG Tables'!$G$2:$G$7,'DMG Tables'!$H$2:$H$7)</f>
        <v>30182400</v>
      </c>
      <c r="ANL16" s="1">
        <f>LOOKUP($A16,'DMG Tables'!$P$2:$P$35,'DMG Tables'!$O$2:$O$35)*ANL$1*LOOKUP(ANL$1,'DMG Tables'!$G$2:$G$7,'DMG Tables'!$H$2:$H$7)</f>
        <v>30211200</v>
      </c>
      <c r="ANM16" s="1">
        <f>LOOKUP($A16,'DMG Tables'!$P$2:$P$35,'DMG Tables'!$O$2:$O$35)*ANM$1*LOOKUP(ANM$1,'DMG Tables'!$G$2:$G$7,'DMG Tables'!$H$2:$H$7)</f>
        <v>30240000</v>
      </c>
      <c r="ANN16" s="1">
        <f>LOOKUP($A16,'DMG Tables'!$P$2:$P$35,'DMG Tables'!$O$2:$O$35)*ANN$1*LOOKUP(ANN$1,'DMG Tables'!$G$2:$G$7,'DMG Tables'!$H$2:$H$7)</f>
        <v>30268800</v>
      </c>
      <c r="ANO16" s="1">
        <f>LOOKUP($A16,'DMG Tables'!$P$2:$P$35,'DMG Tables'!$O$2:$O$35)*ANO$1*LOOKUP(ANO$1,'DMG Tables'!$G$2:$G$7,'DMG Tables'!$H$2:$H$7)</f>
        <v>30297600</v>
      </c>
      <c r="ANP16" s="1">
        <f>LOOKUP($A16,'DMG Tables'!$P$2:$P$35,'DMG Tables'!$O$2:$O$35)*ANP$1*LOOKUP(ANP$1,'DMG Tables'!$G$2:$G$7,'DMG Tables'!$H$2:$H$7)</f>
        <v>30326400</v>
      </c>
      <c r="ANQ16" s="1">
        <f>LOOKUP($A16,'DMG Tables'!$P$2:$P$35,'DMG Tables'!$O$2:$O$35)*ANQ$1*LOOKUP(ANQ$1,'DMG Tables'!$G$2:$G$7,'DMG Tables'!$H$2:$H$7)</f>
        <v>30355200</v>
      </c>
      <c r="ANR16" s="1">
        <f>LOOKUP($A16,'DMG Tables'!$P$2:$P$35,'DMG Tables'!$O$2:$O$35)*ANR$1*LOOKUP(ANR$1,'DMG Tables'!$G$2:$G$7,'DMG Tables'!$H$2:$H$7)</f>
        <v>30384000</v>
      </c>
      <c r="ANS16" s="1">
        <f>LOOKUP($A16,'DMG Tables'!$P$2:$P$35,'DMG Tables'!$O$2:$O$35)*ANS$1*LOOKUP(ANS$1,'DMG Tables'!$G$2:$G$7,'DMG Tables'!$H$2:$H$7)</f>
        <v>30412800</v>
      </c>
      <c r="ANT16" s="1">
        <f>LOOKUP($A16,'DMG Tables'!$P$2:$P$35,'DMG Tables'!$O$2:$O$35)*ANT$1*LOOKUP(ANT$1,'DMG Tables'!$G$2:$G$7,'DMG Tables'!$H$2:$H$7)</f>
        <v>30441600</v>
      </c>
      <c r="ANU16" s="1">
        <f>LOOKUP($A16,'DMG Tables'!$P$2:$P$35,'DMG Tables'!$O$2:$O$35)*ANU$1*LOOKUP(ANU$1,'DMG Tables'!$G$2:$G$7,'DMG Tables'!$H$2:$H$7)</f>
        <v>30470400</v>
      </c>
      <c r="ANV16" s="1">
        <f>LOOKUP($A16,'DMG Tables'!$P$2:$P$35,'DMG Tables'!$O$2:$O$35)*ANV$1*LOOKUP(ANV$1,'DMG Tables'!$G$2:$G$7,'DMG Tables'!$H$2:$H$7)</f>
        <v>30499200</v>
      </c>
      <c r="ANW16" s="1">
        <f>LOOKUP($A16,'DMG Tables'!$P$2:$P$35,'DMG Tables'!$O$2:$O$35)*ANW$1*LOOKUP(ANW$1,'DMG Tables'!$G$2:$G$7,'DMG Tables'!$H$2:$H$7)</f>
        <v>30528000</v>
      </c>
      <c r="ANX16" s="1">
        <f>LOOKUP($A16,'DMG Tables'!$P$2:$P$35,'DMG Tables'!$O$2:$O$35)*ANX$1*LOOKUP(ANX$1,'DMG Tables'!$G$2:$G$7,'DMG Tables'!$H$2:$H$7)</f>
        <v>30556800</v>
      </c>
      <c r="ANY16" s="1">
        <f>LOOKUP($A16,'DMG Tables'!$P$2:$P$35,'DMG Tables'!$O$2:$O$35)*ANY$1*LOOKUP(ANY$1,'DMG Tables'!$G$2:$G$7,'DMG Tables'!$H$2:$H$7)</f>
        <v>30585600</v>
      </c>
      <c r="ANZ16" s="1">
        <f>LOOKUP($A16,'DMG Tables'!$P$2:$P$35,'DMG Tables'!$O$2:$O$35)*ANZ$1*LOOKUP(ANZ$1,'DMG Tables'!$G$2:$G$7,'DMG Tables'!$H$2:$H$7)</f>
        <v>30614400</v>
      </c>
      <c r="AOA16" s="1">
        <f>LOOKUP($A16,'DMG Tables'!$P$2:$P$35,'DMG Tables'!$O$2:$O$35)*AOA$1*LOOKUP(AOA$1,'DMG Tables'!$G$2:$G$7,'DMG Tables'!$H$2:$H$7)</f>
        <v>30643200</v>
      </c>
      <c r="AOB16" s="1">
        <f>LOOKUP($A16,'DMG Tables'!$P$2:$P$35,'DMG Tables'!$O$2:$O$35)*AOB$1*LOOKUP(AOB$1,'DMG Tables'!$G$2:$G$7,'DMG Tables'!$H$2:$H$7)</f>
        <v>30672000</v>
      </c>
      <c r="AOC16" s="1">
        <f>LOOKUP($A16,'DMG Tables'!$P$2:$P$35,'DMG Tables'!$O$2:$O$35)*AOC$1*LOOKUP(AOC$1,'DMG Tables'!$G$2:$G$7,'DMG Tables'!$H$2:$H$7)</f>
        <v>30700800</v>
      </c>
      <c r="AOD16" s="1">
        <f>LOOKUP($A16,'DMG Tables'!$P$2:$P$35,'DMG Tables'!$O$2:$O$35)*AOD$1*LOOKUP(AOD$1,'DMG Tables'!$G$2:$G$7,'DMG Tables'!$H$2:$H$7)</f>
        <v>30729600</v>
      </c>
      <c r="AOE16" s="1">
        <f>LOOKUP($A16,'DMG Tables'!$P$2:$P$35,'DMG Tables'!$O$2:$O$35)*AOE$1*LOOKUP(AOE$1,'DMG Tables'!$G$2:$G$7,'DMG Tables'!$H$2:$H$7)</f>
        <v>30758400</v>
      </c>
      <c r="AOF16" s="1">
        <f>LOOKUP($A16,'DMG Tables'!$P$2:$P$35,'DMG Tables'!$O$2:$O$35)*AOF$1*LOOKUP(AOF$1,'DMG Tables'!$G$2:$G$7,'DMG Tables'!$H$2:$H$7)</f>
        <v>30787200</v>
      </c>
      <c r="AOG16" s="1">
        <f>LOOKUP($A16,'DMG Tables'!$P$2:$P$35,'DMG Tables'!$O$2:$O$35)*AOG$1*LOOKUP(AOG$1,'DMG Tables'!$G$2:$G$7,'DMG Tables'!$H$2:$H$7)</f>
        <v>30816000</v>
      </c>
      <c r="AOH16" s="1">
        <f>LOOKUP($A16,'DMG Tables'!$P$2:$P$35,'DMG Tables'!$O$2:$O$35)*AOH$1*LOOKUP(AOH$1,'DMG Tables'!$G$2:$G$7,'DMG Tables'!$H$2:$H$7)</f>
        <v>30844800</v>
      </c>
      <c r="AOI16" s="1">
        <f>LOOKUP($A16,'DMG Tables'!$P$2:$P$35,'DMG Tables'!$O$2:$O$35)*AOI$1*LOOKUP(AOI$1,'DMG Tables'!$G$2:$G$7,'DMG Tables'!$H$2:$H$7)</f>
        <v>30873600</v>
      </c>
      <c r="AOJ16" s="1">
        <f>LOOKUP($A16,'DMG Tables'!$P$2:$P$35,'DMG Tables'!$O$2:$O$35)*AOJ$1*LOOKUP(AOJ$1,'DMG Tables'!$G$2:$G$7,'DMG Tables'!$H$2:$H$7)</f>
        <v>30902400</v>
      </c>
      <c r="AOK16" s="1">
        <f>LOOKUP($A16,'DMG Tables'!$P$2:$P$35,'DMG Tables'!$O$2:$O$35)*AOK$1*LOOKUP(AOK$1,'DMG Tables'!$G$2:$G$7,'DMG Tables'!$H$2:$H$7)</f>
        <v>30931200</v>
      </c>
      <c r="AOL16" s="1">
        <f>LOOKUP($A16,'DMG Tables'!$P$2:$P$35,'DMG Tables'!$O$2:$O$35)*AOL$1*LOOKUP(AOL$1,'DMG Tables'!$G$2:$G$7,'DMG Tables'!$H$2:$H$7)</f>
        <v>30960000</v>
      </c>
      <c r="AOM16" s="1">
        <f>LOOKUP($A16,'DMG Tables'!$P$2:$P$35,'DMG Tables'!$O$2:$O$35)*AOM$1*LOOKUP(AOM$1,'DMG Tables'!$G$2:$G$7,'DMG Tables'!$H$2:$H$7)</f>
        <v>30988800</v>
      </c>
      <c r="AON16" s="1">
        <f>LOOKUP($A16,'DMG Tables'!$P$2:$P$35,'DMG Tables'!$O$2:$O$35)*AON$1*LOOKUP(AON$1,'DMG Tables'!$G$2:$G$7,'DMG Tables'!$H$2:$H$7)</f>
        <v>31017600</v>
      </c>
      <c r="AOO16" s="1">
        <f>LOOKUP($A16,'DMG Tables'!$P$2:$P$35,'DMG Tables'!$O$2:$O$35)*AOO$1*LOOKUP(AOO$1,'DMG Tables'!$G$2:$G$7,'DMG Tables'!$H$2:$H$7)</f>
        <v>31046400</v>
      </c>
      <c r="AOP16" s="1">
        <f>LOOKUP($A16,'DMG Tables'!$P$2:$P$35,'DMG Tables'!$O$2:$O$35)*AOP$1*LOOKUP(AOP$1,'DMG Tables'!$G$2:$G$7,'DMG Tables'!$H$2:$H$7)</f>
        <v>31075200</v>
      </c>
      <c r="AOQ16" s="1">
        <f>LOOKUP($A16,'DMG Tables'!$P$2:$P$35,'DMG Tables'!$O$2:$O$35)*AOQ$1*LOOKUP(AOQ$1,'DMG Tables'!$G$2:$G$7,'DMG Tables'!$H$2:$H$7)</f>
        <v>31104000</v>
      </c>
      <c r="AOR16" s="1">
        <f>LOOKUP($A16,'DMG Tables'!$P$2:$P$35,'DMG Tables'!$O$2:$O$35)*AOR$1*LOOKUP(AOR$1,'DMG Tables'!$G$2:$G$7,'DMG Tables'!$H$2:$H$7)</f>
        <v>31132800</v>
      </c>
      <c r="AOS16" s="1">
        <f>LOOKUP($A16,'DMG Tables'!$P$2:$P$35,'DMG Tables'!$O$2:$O$35)*AOS$1*LOOKUP(AOS$1,'DMG Tables'!$G$2:$G$7,'DMG Tables'!$H$2:$H$7)</f>
        <v>31161600</v>
      </c>
      <c r="AOT16" s="1">
        <f>LOOKUP($A16,'DMG Tables'!$P$2:$P$35,'DMG Tables'!$O$2:$O$35)*AOT$1*LOOKUP(AOT$1,'DMG Tables'!$G$2:$G$7,'DMG Tables'!$H$2:$H$7)</f>
        <v>31190400</v>
      </c>
      <c r="AOU16" s="1">
        <f>LOOKUP($A16,'DMG Tables'!$P$2:$P$35,'DMG Tables'!$O$2:$O$35)*AOU$1*LOOKUP(AOU$1,'DMG Tables'!$G$2:$G$7,'DMG Tables'!$H$2:$H$7)</f>
        <v>31219200</v>
      </c>
      <c r="AOV16" s="1">
        <f>LOOKUP($A16,'DMG Tables'!$P$2:$P$35,'DMG Tables'!$O$2:$O$35)*AOV$1*LOOKUP(AOV$1,'DMG Tables'!$G$2:$G$7,'DMG Tables'!$H$2:$H$7)</f>
        <v>31248000</v>
      </c>
      <c r="AOW16" s="1">
        <f>LOOKUP($A16,'DMG Tables'!$P$2:$P$35,'DMG Tables'!$O$2:$O$35)*AOW$1*LOOKUP(AOW$1,'DMG Tables'!$G$2:$G$7,'DMG Tables'!$H$2:$H$7)</f>
        <v>31276800</v>
      </c>
      <c r="AOX16" s="1">
        <f>LOOKUP($A16,'DMG Tables'!$P$2:$P$35,'DMG Tables'!$O$2:$O$35)*AOX$1*LOOKUP(AOX$1,'DMG Tables'!$G$2:$G$7,'DMG Tables'!$H$2:$H$7)</f>
        <v>31305600</v>
      </c>
      <c r="AOY16" s="1">
        <f>LOOKUP($A16,'DMG Tables'!$P$2:$P$35,'DMG Tables'!$O$2:$O$35)*AOY$1*LOOKUP(AOY$1,'DMG Tables'!$G$2:$G$7,'DMG Tables'!$H$2:$H$7)</f>
        <v>31334400</v>
      </c>
      <c r="AOZ16" s="1">
        <f>LOOKUP($A16,'DMG Tables'!$P$2:$P$35,'DMG Tables'!$O$2:$O$35)*AOZ$1*LOOKUP(AOZ$1,'DMG Tables'!$G$2:$G$7,'DMG Tables'!$H$2:$H$7)</f>
        <v>31363200</v>
      </c>
      <c r="APA16" s="1">
        <f>LOOKUP($A16,'DMG Tables'!$P$2:$P$35,'DMG Tables'!$O$2:$O$35)*APA$1*LOOKUP(APA$1,'DMG Tables'!$G$2:$G$7,'DMG Tables'!$H$2:$H$7)</f>
        <v>31392000</v>
      </c>
      <c r="APB16" s="1">
        <f>LOOKUP($A16,'DMG Tables'!$P$2:$P$35,'DMG Tables'!$O$2:$O$35)*APB$1*LOOKUP(APB$1,'DMG Tables'!$G$2:$G$7,'DMG Tables'!$H$2:$H$7)</f>
        <v>31420800</v>
      </c>
      <c r="APC16" s="1">
        <f>LOOKUP($A16,'DMG Tables'!$P$2:$P$35,'DMG Tables'!$O$2:$O$35)*APC$1*LOOKUP(APC$1,'DMG Tables'!$G$2:$G$7,'DMG Tables'!$H$2:$H$7)</f>
        <v>31449600</v>
      </c>
      <c r="APD16" s="1">
        <f>LOOKUP($A16,'DMG Tables'!$P$2:$P$35,'DMG Tables'!$O$2:$O$35)*APD$1*LOOKUP(APD$1,'DMG Tables'!$G$2:$G$7,'DMG Tables'!$H$2:$H$7)</f>
        <v>31478400</v>
      </c>
      <c r="APE16" s="1">
        <f>LOOKUP($A16,'DMG Tables'!$P$2:$P$35,'DMG Tables'!$O$2:$O$35)*APE$1*LOOKUP(APE$1,'DMG Tables'!$G$2:$G$7,'DMG Tables'!$H$2:$H$7)</f>
        <v>31507200</v>
      </c>
      <c r="APF16" s="1">
        <f>LOOKUP($A16,'DMG Tables'!$P$2:$P$35,'DMG Tables'!$O$2:$O$35)*APF$1*LOOKUP(APF$1,'DMG Tables'!$G$2:$G$7,'DMG Tables'!$H$2:$H$7)</f>
        <v>31536000</v>
      </c>
      <c r="APG16" s="1">
        <f>LOOKUP($A16,'DMG Tables'!$P$2:$P$35,'DMG Tables'!$O$2:$O$35)*APG$1*LOOKUP(APG$1,'DMG Tables'!$G$2:$G$7,'DMG Tables'!$H$2:$H$7)</f>
        <v>31564800</v>
      </c>
      <c r="APH16" s="1">
        <f>LOOKUP($A16,'DMG Tables'!$P$2:$P$35,'DMG Tables'!$O$2:$O$35)*APH$1*LOOKUP(APH$1,'DMG Tables'!$G$2:$G$7,'DMG Tables'!$H$2:$H$7)</f>
        <v>31593600</v>
      </c>
      <c r="API16" s="1">
        <f>LOOKUP($A16,'DMG Tables'!$P$2:$P$35,'DMG Tables'!$O$2:$O$35)*API$1*LOOKUP(API$1,'DMG Tables'!$G$2:$G$7,'DMG Tables'!$H$2:$H$7)</f>
        <v>31622400</v>
      </c>
      <c r="APJ16" s="1">
        <f>LOOKUP($A16,'DMG Tables'!$P$2:$P$35,'DMG Tables'!$O$2:$O$35)*APJ$1*LOOKUP(APJ$1,'DMG Tables'!$G$2:$G$7,'DMG Tables'!$H$2:$H$7)</f>
        <v>31651200</v>
      </c>
      <c r="APK16" s="1">
        <f>LOOKUP($A16,'DMG Tables'!$P$2:$P$35,'DMG Tables'!$O$2:$O$35)*APK$1*LOOKUP(APK$1,'DMG Tables'!$G$2:$G$7,'DMG Tables'!$H$2:$H$7)</f>
        <v>31680000</v>
      </c>
      <c r="APL16" s="1">
        <f>LOOKUP($A16,'DMG Tables'!$P$2:$P$35,'DMG Tables'!$O$2:$O$35)*APL$1*LOOKUP(APL$1,'DMG Tables'!$G$2:$G$7,'DMG Tables'!$H$2:$H$7)</f>
        <v>31708800</v>
      </c>
      <c r="APM16" s="1">
        <f>LOOKUP($A16,'DMG Tables'!$P$2:$P$35,'DMG Tables'!$O$2:$O$35)*APM$1*LOOKUP(APM$1,'DMG Tables'!$G$2:$G$7,'DMG Tables'!$H$2:$H$7)</f>
        <v>31737600</v>
      </c>
      <c r="APN16" s="1">
        <f>LOOKUP($A16,'DMG Tables'!$P$2:$P$35,'DMG Tables'!$O$2:$O$35)*APN$1*LOOKUP(APN$1,'DMG Tables'!$G$2:$G$7,'DMG Tables'!$H$2:$H$7)</f>
        <v>31766400</v>
      </c>
      <c r="APO16" s="1">
        <f>LOOKUP($A16,'DMG Tables'!$P$2:$P$35,'DMG Tables'!$O$2:$O$35)*APO$1*LOOKUP(APO$1,'DMG Tables'!$G$2:$G$7,'DMG Tables'!$H$2:$H$7)</f>
        <v>31795200</v>
      </c>
      <c r="APP16" s="1">
        <f>LOOKUP($A16,'DMG Tables'!$P$2:$P$35,'DMG Tables'!$O$2:$O$35)*APP$1*LOOKUP(APP$1,'DMG Tables'!$G$2:$G$7,'DMG Tables'!$H$2:$H$7)</f>
        <v>31824000</v>
      </c>
      <c r="APQ16" s="1">
        <f>LOOKUP($A16,'DMG Tables'!$P$2:$P$35,'DMG Tables'!$O$2:$O$35)*APQ$1*LOOKUP(APQ$1,'DMG Tables'!$G$2:$G$7,'DMG Tables'!$H$2:$H$7)</f>
        <v>31852800</v>
      </c>
      <c r="APR16" s="1">
        <f>LOOKUP($A16,'DMG Tables'!$P$2:$P$35,'DMG Tables'!$O$2:$O$35)*APR$1*LOOKUP(APR$1,'DMG Tables'!$G$2:$G$7,'DMG Tables'!$H$2:$H$7)</f>
        <v>31881600</v>
      </c>
      <c r="APS16" s="1">
        <f>LOOKUP($A16,'DMG Tables'!$P$2:$P$35,'DMG Tables'!$O$2:$O$35)*APS$1*LOOKUP(APS$1,'DMG Tables'!$G$2:$G$7,'DMG Tables'!$H$2:$H$7)</f>
        <v>31910400</v>
      </c>
      <c r="APT16" s="1">
        <f>LOOKUP($A16,'DMG Tables'!$P$2:$P$35,'DMG Tables'!$O$2:$O$35)*APT$1*LOOKUP(APT$1,'DMG Tables'!$G$2:$G$7,'DMG Tables'!$H$2:$H$7)</f>
        <v>31939200</v>
      </c>
      <c r="APU16" s="1">
        <f>LOOKUP($A16,'DMG Tables'!$P$2:$P$35,'DMG Tables'!$O$2:$O$35)*APU$1*LOOKUP(APU$1,'DMG Tables'!$G$2:$G$7,'DMG Tables'!$H$2:$H$7)</f>
        <v>31968000</v>
      </c>
      <c r="APV16" s="1">
        <f>LOOKUP($A16,'DMG Tables'!$P$2:$P$35,'DMG Tables'!$O$2:$O$35)*APV$1*LOOKUP(APV$1,'DMG Tables'!$G$2:$G$7,'DMG Tables'!$H$2:$H$7)</f>
        <v>31996800</v>
      </c>
      <c r="APW16" s="1">
        <f>LOOKUP($A16,'DMG Tables'!$P$2:$P$35,'DMG Tables'!$O$2:$O$35)*APW$1*LOOKUP(APW$1,'DMG Tables'!$G$2:$G$7,'DMG Tables'!$H$2:$H$7)</f>
        <v>32025600</v>
      </c>
      <c r="APX16" s="1">
        <f>LOOKUP($A16,'DMG Tables'!$P$2:$P$35,'DMG Tables'!$O$2:$O$35)*APX$1*LOOKUP(APX$1,'DMG Tables'!$G$2:$G$7,'DMG Tables'!$H$2:$H$7)</f>
        <v>32054400</v>
      </c>
      <c r="APY16" s="1">
        <f>LOOKUP($A16,'DMG Tables'!$P$2:$P$35,'DMG Tables'!$O$2:$O$35)*APY$1*LOOKUP(APY$1,'DMG Tables'!$G$2:$G$7,'DMG Tables'!$H$2:$H$7)</f>
        <v>32083200</v>
      </c>
      <c r="APZ16" s="1">
        <f>LOOKUP($A16,'DMG Tables'!$P$2:$P$35,'DMG Tables'!$O$2:$O$35)*APZ$1*LOOKUP(APZ$1,'DMG Tables'!$G$2:$G$7,'DMG Tables'!$H$2:$H$7)</f>
        <v>32112000</v>
      </c>
      <c r="AQA16" s="1">
        <f>LOOKUP($A16,'DMG Tables'!$P$2:$P$35,'DMG Tables'!$O$2:$O$35)*AQA$1*LOOKUP(AQA$1,'DMG Tables'!$G$2:$G$7,'DMG Tables'!$H$2:$H$7)</f>
        <v>32140800</v>
      </c>
      <c r="AQB16" s="1">
        <f>LOOKUP($A16,'DMG Tables'!$P$2:$P$35,'DMG Tables'!$O$2:$O$35)*AQB$1*LOOKUP(AQB$1,'DMG Tables'!$G$2:$G$7,'DMG Tables'!$H$2:$H$7)</f>
        <v>32169600</v>
      </c>
      <c r="AQC16" s="1">
        <f>LOOKUP($A16,'DMG Tables'!$P$2:$P$35,'DMG Tables'!$O$2:$O$35)*AQC$1*LOOKUP(AQC$1,'DMG Tables'!$G$2:$G$7,'DMG Tables'!$H$2:$H$7)</f>
        <v>32198400</v>
      </c>
      <c r="AQD16" s="1">
        <f>LOOKUP($A16,'DMG Tables'!$P$2:$P$35,'DMG Tables'!$O$2:$O$35)*AQD$1*LOOKUP(AQD$1,'DMG Tables'!$G$2:$G$7,'DMG Tables'!$H$2:$H$7)</f>
        <v>32227200</v>
      </c>
      <c r="AQE16" s="1">
        <f>LOOKUP($A16,'DMG Tables'!$P$2:$P$35,'DMG Tables'!$O$2:$O$35)*AQE$1*LOOKUP(AQE$1,'DMG Tables'!$G$2:$G$7,'DMG Tables'!$H$2:$H$7)</f>
        <v>32256000</v>
      </c>
      <c r="AQF16" s="1">
        <f>LOOKUP($A16,'DMG Tables'!$P$2:$P$35,'DMG Tables'!$O$2:$O$35)*AQF$1*LOOKUP(AQF$1,'DMG Tables'!$G$2:$G$7,'DMG Tables'!$H$2:$H$7)</f>
        <v>32284800</v>
      </c>
      <c r="AQG16" s="1">
        <f>LOOKUP($A16,'DMG Tables'!$P$2:$P$35,'DMG Tables'!$O$2:$O$35)*AQG$1*LOOKUP(AQG$1,'DMG Tables'!$G$2:$G$7,'DMG Tables'!$H$2:$H$7)</f>
        <v>32313600</v>
      </c>
      <c r="AQH16" s="1">
        <f>LOOKUP($A16,'DMG Tables'!$P$2:$P$35,'DMG Tables'!$O$2:$O$35)*AQH$1*LOOKUP(AQH$1,'DMG Tables'!$G$2:$G$7,'DMG Tables'!$H$2:$H$7)</f>
        <v>32342400</v>
      </c>
      <c r="AQI16" s="1">
        <f>LOOKUP($A16,'DMG Tables'!$P$2:$P$35,'DMG Tables'!$O$2:$O$35)*AQI$1*LOOKUP(AQI$1,'DMG Tables'!$G$2:$G$7,'DMG Tables'!$H$2:$H$7)</f>
        <v>32371200</v>
      </c>
      <c r="AQJ16" s="1">
        <f>LOOKUP($A16,'DMG Tables'!$P$2:$P$35,'DMG Tables'!$O$2:$O$35)*AQJ$1*LOOKUP(AQJ$1,'DMG Tables'!$G$2:$G$7,'DMG Tables'!$H$2:$H$7)</f>
        <v>32400000</v>
      </c>
      <c r="AQK16" s="1">
        <f>LOOKUP($A16,'DMG Tables'!$P$2:$P$35,'DMG Tables'!$O$2:$O$35)*AQK$1*LOOKUP(AQK$1,'DMG Tables'!$G$2:$G$7,'DMG Tables'!$H$2:$H$7)</f>
        <v>32428800</v>
      </c>
      <c r="AQL16" s="1">
        <f>LOOKUP($A16,'DMG Tables'!$P$2:$P$35,'DMG Tables'!$O$2:$O$35)*AQL$1*LOOKUP(AQL$1,'DMG Tables'!$G$2:$G$7,'DMG Tables'!$H$2:$H$7)</f>
        <v>32457600</v>
      </c>
      <c r="AQM16" s="1">
        <f>LOOKUP($A16,'DMG Tables'!$P$2:$P$35,'DMG Tables'!$O$2:$O$35)*AQM$1*LOOKUP(AQM$1,'DMG Tables'!$G$2:$G$7,'DMG Tables'!$H$2:$H$7)</f>
        <v>32486400</v>
      </c>
      <c r="AQN16" s="1">
        <f>LOOKUP($A16,'DMG Tables'!$P$2:$P$35,'DMG Tables'!$O$2:$O$35)*AQN$1*LOOKUP(AQN$1,'DMG Tables'!$G$2:$G$7,'DMG Tables'!$H$2:$H$7)</f>
        <v>32515200</v>
      </c>
      <c r="AQO16" s="1">
        <f>LOOKUP($A16,'DMG Tables'!$P$2:$P$35,'DMG Tables'!$O$2:$O$35)*AQO$1*LOOKUP(AQO$1,'DMG Tables'!$G$2:$G$7,'DMG Tables'!$H$2:$H$7)</f>
        <v>32544000</v>
      </c>
      <c r="AQP16" s="1">
        <f>LOOKUP($A16,'DMG Tables'!$P$2:$P$35,'DMG Tables'!$O$2:$O$35)*AQP$1*LOOKUP(AQP$1,'DMG Tables'!$G$2:$G$7,'DMG Tables'!$H$2:$H$7)</f>
        <v>32572800</v>
      </c>
      <c r="AQQ16" s="1">
        <f>LOOKUP($A16,'DMG Tables'!$P$2:$P$35,'DMG Tables'!$O$2:$O$35)*AQQ$1*LOOKUP(AQQ$1,'DMG Tables'!$G$2:$G$7,'DMG Tables'!$H$2:$H$7)</f>
        <v>32601600</v>
      </c>
      <c r="AQR16" s="1">
        <f>LOOKUP($A16,'DMG Tables'!$P$2:$P$35,'DMG Tables'!$O$2:$O$35)*AQR$1*LOOKUP(AQR$1,'DMG Tables'!$G$2:$G$7,'DMG Tables'!$H$2:$H$7)</f>
        <v>32630400</v>
      </c>
      <c r="AQS16" s="1">
        <f>LOOKUP($A16,'DMG Tables'!$P$2:$P$35,'DMG Tables'!$O$2:$O$35)*AQS$1*LOOKUP(AQS$1,'DMG Tables'!$G$2:$G$7,'DMG Tables'!$H$2:$H$7)</f>
        <v>32659200</v>
      </c>
      <c r="AQT16" s="1">
        <f>LOOKUP($A16,'DMG Tables'!$P$2:$P$35,'DMG Tables'!$O$2:$O$35)*AQT$1*LOOKUP(AQT$1,'DMG Tables'!$G$2:$G$7,'DMG Tables'!$H$2:$H$7)</f>
        <v>32688000</v>
      </c>
      <c r="AQU16" s="1">
        <f>LOOKUP($A16,'DMG Tables'!$P$2:$P$35,'DMG Tables'!$O$2:$O$35)*AQU$1*LOOKUP(AQU$1,'DMG Tables'!$G$2:$G$7,'DMG Tables'!$H$2:$H$7)</f>
        <v>32716800</v>
      </c>
      <c r="AQV16" s="1">
        <f>LOOKUP($A16,'DMG Tables'!$P$2:$P$35,'DMG Tables'!$O$2:$O$35)*AQV$1*LOOKUP(AQV$1,'DMG Tables'!$G$2:$G$7,'DMG Tables'!$H$2:$H$7)</f>
        <v>32745600</v>
      </c>
      <c r="AQW16" s="1">
        <f>LOOKUP($A16,'DMG Tables'!$P$2:$P$35,'DMG Tables'!$O$2:$O$35)*AQW$1*LOOKUP(AQW$1,'DMG Tables'!$G$2:$G$7,'DMG Tables'!$H$2:$H$7)</f>
        <v>32774400</v>
      </c>
      <c r="AQX16" s="1">
        <f>LOOKUP($A16,'DMG Tables'!$P$2:$P$35,'DMG Tables'!$O$2:$O$35)*AQX$1*LOOKUP(AQX$1,'DMG Tables'!$G$2:$G$7,'DMG Tables'!$H$2:$H$7)</f>
        <v>32803200</v>
      </c>
      <c r="AQY16" s="1">
        <f>LOOKUP($A16,'DMG Tables'!$P$2:$P$35,'DMG Tables'!$O$2:$O$35)*AQY$1*LOOKUP(AQY$1,'DMG Tables'!$G$2:$G$7,'DMG Tables'!$H$2:$H$7)</f>
        <v>32832000</v>
      </c>
      <c r="AQZ16" s="1">
        <f>LOOKUP($A16,'DMG Tables'!$P$2:$P$35,'DMG Tables'!$O$2:$O$35)*AQZ$1*LOOKUP(AQZ$1,'DMG Tables'!$G$2:$G$7,'DMG Tables'!$H$2:$H$7)</f>
        <v>32860800</v>
      </c>
      <c r="ARA16" s="1">
        <f>LOOKUP($A16,'DMG Tables'!$P$2:$P$35,'DMG Tables'!$O$2:$O$35)*ARA$1*LOOKUP(ARA$1,'DMG Tables'!$G$2:$G$7,'DMG Tables'!$H$2:$H$7)</f>
        <v>32889600</v>
      </c>
      <c r="ARB16" s="1">
        <f>LOOKUP($A16,'DMG Tables'!$P$2:$P$35,'DMG Tables'!$O$2:$O$35)*ARB$1*LOOKUP(ARB$1,'DMG Tables'!$G$2:$G$7,'DMG Tables'!$H$2:$H$7)</f>
        <v>32918400</v>
      </c>
      <c r="ARC16" s="1">
        <f>LOOKUP($A16,'DMG Tables'!$P$2:$P$35,'DMG Tables'!$O$2:$O$35)*ARC$1*LOOKUP(ARC$1,'DMG Tables'!$G$2:$G$7,'DMG Tables'!$H$2:$H$7)</f>
        <v>32947200</v>
      </c>
      <c r="ARD16" s="1">
        <f>LOOKUP($A16,'DMG Tables'!$P$2:$P$35,'DMG Tables'!$O$2:$O$35)*ARD$1*LOOKUP(ARD$1,'DMG Tables'!$G$2:$G$7,'DMG Tables'!$H$2:$H$7)</f>
        <v>32976000</v>
      </c>
      <c r="ARE16" s="1">
        <f>LOOKUP($A16,'DMG Tables'!$P$2:$P$35,'DMG Tables'!$O$2:$O$35)*ARE$1*LOOKUP(ARE$1,'DMG Tables'!$G$2:$G$7,'DMG Tables'!$H$2:$H$7)</f>
        <v>33004800</v>
      </c>
      <c r="ARF16" s="1">
        <f>LOOKUP($A16,'DMG Tables'!$P$2:$P$35,'DMG Tables'!$O$2:$O$35)*ARF$1*LOOKUP(ARF$1,'DMG Tables'!$G$2:$G$7,'DMG Tables'!$H$2:$H$7)</f>
        <v>33033600</v>
      </c>
      <c r="ARG16" s="1">
        <f>LOOKUP($A16,'DMG Tables'!$P$2:$P$35,'DMG Tables'!$O$2:$O$35)*ARG$1*LOOKUP(ARG$1,'DMG Tables'!$G$2:$G$7,'DMG Tables'!$H$2:$H$7)</f>
        <v>33062400</v>
      </c>
      <c r="ARH16" s="1">
        <f>LOOKUP($A16,'DMG Tables'!$P$2:$P$35,'DMG Tables'!$O$2:$O$35)*ARH$1*LOOKUP(ARH$1,'DMG Tables'!$G$2:$G$7,'DMG Tables'!$H$2:$H$7)</f>
        <v>33091200</v>
      </c>
      <c r="ARI16" s="1">
        <f>LOOKUP($A16,'DMG Tables'!$P$2:$P$35,'DMG Tables'!$O$2:$O$35)*ARI$1*LOOKUP(ARI$1,'DMG Tables'!$G$2:$G$7,'DMG Tables'!$H$2:$H$7)</f>
        <v>33120000</v>
      </c>
      <c r="ARJ16" s="1">
        <f>LOOKUP($A16,'DMG Tables'!$P$2:$P$35,'DMG Tables'!$O$2:$O$35)*ARJ$1*LOOKUP(ARJ$1,'DMG Tables'!$G$2:$G$7,'DMG Tables'!$H$2:$H$7)</f>
        <v>33148800</v>
      </c>
      <c r="ARK16" s="1">
        <f>LOOKUP($A16,'DMG Tables'!$P$2:$P$35,'DMG Tables'!$O$2:$O$35)*ARK$1*LOOKUP(ARK$1,'DMG Tables'!$G$2:$G$7,'DMG Tables'!$H$2:$H$7)</f>
        <v>33177600</v>
      </c>
      <c r="ARL16" s="1">
        <f>LOOKUP($A16,'DMG Tables'!$P$2:$P$35,'DMG Tables'!$O$2:$O$35)*ARL$1*LOOKUP(ARL$1,'DMG Tables'!$G$2:$G$7,'DMG Tables'!$H$2:$H$7)</f>
        <v>33206400</v>
      </c>
      <c r="ARM16" s="1">
        <f>LOOKUP($A16,'DMG Tables'!$P$2:$P$35,'DMG Tables'!$O$2:$O$35)*ARM$1*LOOKUP(ARM$1,'DMG Tables'!$G$2:$G$7,'DMG Tables'!$H$2:$H$7)</f>
        <v>33235200</v>
      </c>
      <c r="ARN16" s="1">
        <f>LOOKUP($A16,'DMG Tables'!$P$2:$P$35,'DMG Tables'!$O$2:$O$35)*ARN$1*LOOKUP(ARN$1,'DMG Tables'!$G$2:$G$7,'DMG Tables'!$H$2:$H$7)</f>
        <v>33264000</v>
      </c>
      <c r="ARO16" s="1">
        <f>LOOKUP($A16,'DMG Tables'!$P$2:$P$35,'DMG Tables'!$O$2:$O$35)*ARO$1*LOOKUP(ARO$1,'DMG Tables'!$G$2:$G$7,'DMG Tables'!$H$2:$H$7)</f>
        <v>33292800</v>
      </c>
      <c r="ARP16" s="1">
        <f>LOOKUP($A16,'DMG Tables'!$P$2:$P$35,'DMG Tables'!$O$2:$O$35)*ARP$1*LOOKUP(ARP$1,'DMG Tables'!$G$2:$G$7,'DMG Tables'!$H$2:$H$7)</f>
        <v>33321600</v>
      </c>
      <c r="ARQ16" s="1">
        <f>LOOKUP($A16,'DMG Tables'!$P$2:$P$35,'DMG Tables'!$O$2:$O$35)*ARQ$1*LOOKUP(ARQ$1,'DMG Tables'!$G$2:$G$7,'DMG Tables'!$H$2:$H$7)</f>
        <v>33350400</v>
      </c>
      <c r="ARR16" s="1">
        <f>LOOKUP($A16,'DMG Tables'!$P$2:$P$35,'DMG Tables'!$O$2:$O$35)*ARR$1*LOOKUP(ARR$1,'DMG Tables'!$G$2:$G$7,'DMG Tables'!$H$2:$H$7)</f>
        <v>33379200</v>
      </c>
      <c r="ARS16" s="1">
        <f>LOOKUP($A16,'DMG Tables'!$P$2:$P$35,'DMG Tables'!$O$2:$O$35)*ARS$1*LOOKUP(ARS$1,'DMG Tables'!$G$2:$G$7,'DMG Tables'!$H$2:$H$7)</f>
        <v>33408000</v>
      </c>
      <c r="ART16" s="1">
        <f>LOOKUP($A16,'DMG Tables'!$P$2:$P$35,'DMG Tables'!$O$2:$O$35)*ART$1*LOOKUP(ART$1,'DMG Tables'!$G$2:$G$7,'DMG Tables'!$H$2:$H$7)</f>
        <v>33436800</v>
      </c>
      <c r="ARU16" s="1">
        <f>LOOKUP($A16,'DMG Tables'!$P$2:$P$35,'DMG Tables'!$O$2:$O$35)*ARU$1*LOOKUP(ARU$1,'DMG Tables'!$G$2:$G$7,'DMG Tables'!$H$2:$H$7)</f>
        <v>33465600</v>
      </c>
      <c r="ARV16" s="1">
        <f>LOOKUP($A16,'DMG Tables'!$P$2:$P$35,'DMG Tables'!$O$2:$O$35)*ARV$1*LOOKUP(ARV$1,'DMG Tables'!$G$2:$G$7,'DMG Tables'!$H$2:$H$7)</f>
        <v>33494400</v>
      </c>
      <c r="ARW16" s="1">
        <f>LOOKUP($A16,'DMG Tables'!$P$2:$P$35,'DMG Tables'!$O$2:$O$35)*ARW$1*LOOKUP(ARW$1,'DMG Tables'!$G$2:$G$7,'DMG Tables'!$H$2:$H$7)</f>
        <v>33523200</v>
      </c>
      <c r="ARX16" s="1">
        <f>LOOKUP($A16,'DMG Tables'!$P$2:$P$35,'DMG Tables'!$O$2:$O$35)*ARX$1*LOOKUP(ARX$1,'DMG Tables'!$G$2:$G$7,'DMG Tables'!$H$2:$H$7)</f>
        <v>33552000</v>
      </c>
      <c r="ARY16" s="1">
        <f>LOOKUP($A16,'DMG Tables'!$P$2:$P$35,'DMG Tables'!$O$2:$O$35)*ARY$1*LOOKUP(ARY$1,'DMG Tables'!$G$2:$G$7,'DMG Tables'!$H$2:$H$7)</f>
        <v>33580800</v>
      </c>
      <c r="ARZ16" s="1">
        <f>LOOKUP($A16,'DMG Tables'!$P$2:$P$35,'DMG Tables'!$O$2:$O$35)*ARZ$1*LOOKUP(ARZ$1,'DMG Tables'!$G$2:$G$7,'DMG Tables'!$H$2:$H$7)</f>
        <v>33609600</v>
      </c>
      <c r="ASA16" s="1">
        <f>LOOKUP($A16,'DMG Tables'!$P$2:$P$35,'DMG Tables'!$O$2:$O$35)*ASA$1*LOOKUP(ASA$1,'DMG Tables'!$G$2:$G$7,'DMG Tables'!$H$2:$H$7)</f>
        <v>33638400</v>
      </c>
      <c r="ASB16" s="1">
        <f>LOOKUP($A16,'DMG Tables'!$P$2:$P$35,'DMG Tables'!$O$2:$O$35)*ASB$1*LOOKUP(ASB$1,'DMG Tables'!$G$2:$G$7,'DMG Tables'!$H$2:$H$7)</f>
        <v>33667200</v>
      </c>
      <c r="ASC16" s="1">
        <f>LOOKUP($A16,'DMG Tables'!$P$2:$P$35,'DMG Tables'!$O$2:$O$35)*ASC$1*LOOKUP(ASC$1,'DMG Tables'!$G$2:$G$7,'DMG Tables'!$H$2:$H$7)</f>
        <v>33696000</v>
      </c>
      <c r="ASD16" s="1">
        <f>LOOKUP($A16,'DMG Tables'!$P$2:$P$35,'DMG Tables'!$O$2:$O$35)*ASD$1*LOOKUP(ASD$1,'DMG Tables'!$G$2:$G$7,'DMG Tables'!$H$2:$H$7)</f>
        <v>33724800</v>
      </c>
      <c r="ASE16" s="1">
        <f>LOOKUP($A16,'DMG Tables'!$P$2:$P$35,'DMG Tables'!$O$2:$O$35)*ASE$1*LOOKUP(ASE$1,'DMG Tables'!$G$2:$G$7,'DMG Tables'!$H$2:$H$7)</f>
        <v>33753600</v>
      </c>
      <c r="ASF16" s="1">
        <f>LOOKUP($A16,'DMG Tables'!$P$2:$P$35,'DMG Tables'!$O$2:$O$35)*ASF$1*LOOKUP(ASF$1,'DMG Tables'!$G$2:$G$7,'DMG Tables'!$H$2:$H$7)</f>
        <v>33782400</v>
      </c>
      <c r="ASG16" s="1">
        <f>LOOKUP($A16,'DMG Tables'!$P$2:$P$35,'DMG Tables'!$O$2:$O$35)*ASG$1*LOOKUP(ASG$1,'DMG Tables'!$G$2:$G$7,'DMG Tables'!$H$2:$H$7)</f>
        <v>33811200</v>
      </c>
      <c r="ASH16" s="1">
        <f>LOOKUP($A16,'DMG Tables'!$P$2:$P$35,'DMG Tables'!$O$2:$O$35)*ASH$1*LOOKUP(ASH$1,'DMG Tables'!$G$2:$G$7,'DMG Tables'!$H$2:$H$7)</f>
        <v>33840000</v>
      </c>
      <c r="ASI16" s="1">
        <f>LOOKUP($A16,'DMG Tables'!$P$2:$P$35,'DMG Tables'!$O$2:$O$35)*ASI$1*LOOKUP(ASI$1,'DMG Tables'!$G$2:$G$7,'DMG Tables'!$H$2:$H$7)</f>
        <v>33868800</v>
      </c>
      <c r="ASJ16" s="1">
        <f>LOOKUP($A16,'DMG Tables'!$P$2:$P$35,'DMG Tables'!$O$2:$O$35)*ASJ$1*LOOKUP(ASJ$1,'DMG Tables'!$G$2:$G$7,'DMG Tables'!$H$2:$H$7)</f>
        <v>33897600</v>
      </c>
      <c r="ASK16" s="1">
        <f>LOOKUP($A16,'DMG Tables'!$P$2:$P$35,'DMG Tables'!$O$2:$O$35)*ASK$1*LOOKUP(ASK$1,'DMG Tables'!$G$2:$G$7,'DMG Tables'!$H$2:$H$7)</f>
        <v>33926400</v>
      </c>
      <c r="ASL16" s="1">
        <f>LOOKUP($A16,'DMG Tables'!$P$2:$P$35,'DMG Tables'!$O$2:$O$35)*ASL$1*LOOKUP(ASL$1,'DMG Tables'!$G$2:$G$7,'DMG Tables'!$H$2:$H$7)</f>
        <v>33955200</v>
      </c>
      <c r="ASM16" s="1">
        <f>LOOKUP($A16,'DMG Tables'!$P$2:$P$35,'DMG Tables'!$O$2:$O$35)*ASM$1*LOOKUP(ASM$1,'DMG Tables'!$G$2:$G$7,'DMG Tables'!$H$2:$H$7)</f>
        <v>33984000</v>
      </c>
      <c r="ASN16" s="1">
        <f>LOOKUP($A16,'DMG Tables'!$P$2:$P$35,'DMG Tables'!$O$2:$O$35)*ASN$1*LOOKUP(ASN$1,'DMG Tables'!$G$2:$G$7,'DMG Tables'!$H$2:$H$7)</f>
        <v>34012800</v>
      </c>
      <c r="ASO16" s="1">
        <f>LOOKUP($A16,'DMG Tables'!$P$2:$P$35,'DMG Tables'!$O$2:$O$35)*ASO$1*LOOKUP(ASO$1,'DMG Tables'!$G$2:$G$7,'DMG Tables'!$H$2:$H$7)</f>
        <v>34041600</v>
      </c>
      <c r="ASP16" s="1">
        <f>LOOKUP($A16,'DMG Tables'!$P$2:$P$35,'DMG Tables'!$O$2:$O$35)*ASP$1*LOOKUP(ASP$1,'DMG Tables'!$G$2:$G$7,'DMG Tables'!$H$2:$H$7)</f>
        <v>34070400</v>
      </c>
      <c r="ASQ16" s="1">
        <f>LOOKUP($A16,'DMG Tables'!$P$2:$P$35,'DMG Tables'!$O$2:$O$35)*ASQ$1*LOOKUP(ASQ$1,'DMG Tables'!$G$2:$G$7,'DMG Tables'!$H$2:$H$7)</f>
        <v>34099200</v>
      </c>
      <c r="ASR16" s="1">
        <f>LOOKUP($A16,'DMG Tables'!$P$2:$P$35,'DMG Tables'!$O$2:$O$35)*ASR$1*LOOKUP(ASR$1,'DMG Tables'!$G$2:$G$7,'DMG Tables'!$H$2:$H$7)</f>
        <v>34128000</v>
      </c>
      <c r="ASS16" s="1">
        <f>LOOKUP($A16,'DMG Tables'!$P$2:$P$35,'DMG Tables'!$O$2:$O$35)*ASS$1*LOOKUP(ASS$1,'DMG Tables'!$G$2:$G$7,'DMG Tables'!$H$2:$H$7)</f>
        <v>34156800</v>
      </c>
      <c r="AST16" s="1">
        <f>LOOKUP($A16,'DMG Tables'!$P$2:$P$35,'DMG Tables'!$O$2:$O$35)*AST$1*LOOKUP(AST$1,'DMG Tables'!$G$2:$G$7,'DMG Tables'!$H$2:$H$7)</f>
        <v>34185600</v>
      </c>
      <c r="ASU16" s="1">
        <f>LOOKUP($A16,'DMG Tables'!$P$2:$P$35,'DMG Tables'!$O$2:$O$35)*ASU$1*LOOKUP(ASU$1,'DMG Tables'!$G$2:$G$7,'DMG Tables'!$H$2:$H$7)</f>
        <v>34214400</v>
      </c>
      <c r="ASV16" s="1">
        <f>LOOKUP($A16,'DMG Tables'!$P$2:$P$35,'DMG Tables'!$O$2:$O$35)*ASV$1*LOOKUP(ASV$1,'DMG Tables'!$G$2:$G$7,'DMG Tables'!$H$2:$H$7)</f>
        <v>34243200</v>
      </c>
      <c r="ASW16" s="1">
        <f>LOOKUP($A16,'DMG Tables'!$P$2:$P$35,'DMG Tables'!$O$2:$O$35)*ASW$1*LOOKUP(ASW$1,'DMG Tables'!$G$2:$G$7,'DMG Tables'!$H$2:$H$7)</f>
        <v>34272000</v>
      </c>
      <c r="ASX16" s="1">
        <f>LOOKUP($A16,'DMG Tables'!$P$2:$P$35,'DMG Tables'!$O$2:$O$35)*ASX$1*LOOKUP(ASX$1,'DMG Tables'!$G$2:$G$7,'DMG Tables'!$H$2:$H$7)</f>
        <v>34300800</v>
      </c>
      <c r="ASY16" s="1">
        <f>LOOKUP($A16,'DMG Tables'!$P$2:$P$35,'DMG Tables'!$O$2:$O$35)*ASY$1*LOOKUP(ASY$1,'DMG Tables'!$G$2:$G$7,'DMG Tables'!$H$2:$H$7)</f>
        <v>34329600</v>
      </c>
      <c r="ASZ16" s="1">
        <f>LOOKUP($A16,'DMG Tables'!$P$2:$P$35,'DMG Tables'!$O$2:$O$35)*ASZ$1*LOOKUP(ASZ$1,'DMG Tables'!$G$2:$G$7,'DMG Tables'!$H$2:$H$7)</f>
        <v>34358400</v>
      </c>
      <c r="ATA16" s="1">
        <f>LOOKUP($A16,'DMG Tables'!$P$2:$P$35,'DMG Tables'!$O$2:$O$35)*ATA$1*LOOKUP(ATA$1,'DMG Tables'!$G$2:$G$7,'DMG Tables'!$H$2:$H$7)</f>
        <v>34387200</v>
      </c>
      <c r="ATB16" s="1">
        <f>LOOKUP($A16,'DMG Tables'!$P$2:$P$35,'DMG Tables'!$O$2:$O$35)*ATB$1*LOOKUP(ATB$1,'DMG Tables'!$G$2:$G$7,'DMG Tables'!$H$2:$H$7)</f>
        <v>34416000</v>
      </c>
      <c r="ATC16" s="1">
        <f>LOOKUP($A16,'DMG Tables'!$P$2:$P$35,'DMG Tables'!$O$2:$O$35)*ATC$1*LOOKUP(ATC$1,'DMG Tables'!$G$2:$G$7,'DMG Tables'!$H$2:$H$7)</f>
        <v>34444800</v>
      </c>
      <c r="ATD16" s="1">
        <f>LOOKUP($A16,'DMG Tables'!$P$2:$P$35,'DMG Tables'!$O$2:$O$35)*ATD$1*LOOKUP(ATD$1,'DMG Tables'!$G$2:$G$7,'DMG Tables'!$H$2:$H$7)</f>
        <v>34473600</v>
      </c>
      <c r="ATE16" s="1">
        <f>LOOKUP($A16,'DMG Tables'!$P$2:$P$35,'DMG Tables'!$O$2:$O$35)*ATE$1*LOOKUP(ATE$1,'DMG Tables'!$G$2:$G$7,'DMG Tables'!$H$2:$H$7)</f>
        <v>34502400</v>
      </c>
      <c r="ATF16" s="1">
        <f>LOOKUP($A16,'DMG Tables'!$P$2:$P$35,'DMG Tables'!$O$2:$O$35)*ATF$1*LOOKUP(ATF$1,'DMG Tables'!$G$2:$G$7,'DMG Tables'!$H$2:$H$7)</f>
        <v>34531200</v>
      </c>
      <c r="ATG16" s="1">
        <f>LOOKUP($A16,'DMG Tables'!$P$2:$P$35,'DMG Tables'!$O$2:$O$35)*ATG$1*LOOKUP(ATG$1,'DMG Tables'!$G$2:$G$7,'DMG Tables'!$H$2:$H$7)</f>
        <v>34560000</v>
      </c>
      <c r="ATH16" s="1">
        <f>LOOKUP($A16,'DMG Tables'!$P$2:$P$35,'DMG Tables'!$O$2:$O$35)*ATH$1*LOOKUP(ATH$1,'DMG Tables'!$G$2:$G$7,'DMG Tables'!$H$2:$H$7)</f>
        <v>34588800</v>
      </c>
      <c r="ATI16" s="1">
        <f>LOOKUP($A16,'DMG Tables'!$P$2:$P$35,'DMG Tables'!$O$2:$O$35)*ATI$1*LOOKUP(ATI$1,'DMG Tables'!$G$2:$G$7,'DMG Tables'!$H$2:$H$7)</f>
        <v>34617600</v>
      </c>
      <c r="ATJ16" s="1">
        <f>LOOKUP($A16,'DMG Tables'!$P$2:$P$35,'DMG Tables'!$O$2:$O$35)*ATJ$1*LOOKUP(ATJ$1,'DMG Tables'!$G$2:$G$7,'DMG Tables'!$H$2:$H$7)</f>
        <v>34646400</v>
      </c>
      <c r="ATK16" s="1">
        <f>LOOKUP($A16,'DMG Tables'!$P$2:$P$35,'DMG Tables'!$O$2:$O$35)*ATK$1*LOOKUP(ATK$1,'DMG Tables'!$G$2:$G$7,'DMG Tables'!$H$2:$H$7)</f>
        <v>34675200</v>
      </c>
      <c r="ATL16" s="1">
        <f>LOOKUP($A16,'DMG Tables'!$P$2:$P$35,'DMG Tables'!$O$2:$O$35)*ATL$1*LOOKUP(ATL$1,'DMG Tables'!$G$2:$G$7,'DMG Tables'!$H$2:$H$7)</f>
        <v>34704000</v>
      </c>
      <c r="ATM16" s="1">
        <f>LOOKUP($A16,'DMG Tables'!$P$2:$P$35,'DMG Tables'!$O$2:$O$35)*ATM$1*LOOKUP(ATM$1,'DMG Tables'!$G$2:$G$7,'DMG Tables'!$H$2:$H$7)</f>
        <v>34732800</v>
      </c>
      <c r="ATN16" s="1">
        <f>LOOKUP($A16,'DMG Tables'!$P$2:$P$35,'DMG Tables'!$O$2:$O$35)*ATN$1*LOOKUP(ATN$1,'DMG Tables'!$G$2:$G$7,'DMG Tables'!$H$2:$H$7)</f>
        <v>34761600</v>
      </c>
      <c r="ATO16" s="1">
        <f>LOOKUP($A16,'DMG Tables'!$P$2:$P$35,'DMG Tables'!$O$2:$O$35)*ATO$1*LOOKUP(ATO$1,'DMG Tables'!$G$2:$G$7,'DMG Tables'!$H$2:$H$7)</f>
        <v>34790400</v>
      </c>
      <c r="ATP16" s="1">
        <f>LOOKUP($A16,'DMG Tables'!$P$2:$P$35,'DMG Tables'!$O$2:$O$35)*ATP$1*LOOKUP(ATP$1,'DMG Tables'!$G$2:$G$7,'DMG Tables'!$H$2:$H$7)</f>
        <v>34819200</v>
      </c>
      <c r="ATQ16" s="1">
        <f>LOOKUP($A16,'DMG Tables'!$P$2:$P$35,'DMG Tables'!$O$2:$O$35)*ATQ$1*LOOKUP(ATQ$1,'DMG Tables'!$G$2:$G$7,'DMG Tables'!$H$2:$H$7)</f>
        <v>34848000</v>
      </c>
      <c r="ATR16" s="1">
        <f>LOOKUP($A16,'DMG Tables'!$P$2:$P$35,'DMG Tables'!$O$2:$O$35)*ATR$1*LOOKUP(ATR$1,'DMG Tables'!$G$2:$G$7,'DMG Tables'!$H$2:$H$7)</f>
        <v>34876800</v>
      </c>
      <c r="ATS16" s="1">
        <f>LOOKUP($A16,'DMG Tables'!$P$2:$P$35,'DMG Tables'!$O$2:$O$35)*ATS$1*LOOKUP(ATS$1,'DMG Tables'!$G$2:$G$7,'DMG Tables'!$H$2:$H$7)</f>
        <v>34905600</v>
      </c>
      <c r="ATT16" s="1">
        <f>LOOKUP($A16,'DMG Tables'!$P$2:$P$35,'DMG Tables'!$O$2:$O$35)*ATT$1*LOOKUP(ATT$1,'DMG Tables'!$G$2:$G$7,'DMG Tables'!$H$2:$H$7)</f>
        <v>34934400</v>
      </c>
      <c r="ATU16" s="1">
        <f>LOOKUP($A16,'DMG Tables'!$P$2:$P$35,'DMG Tables'!$O$2:$O$35)*ATU$1*LOOKUP(ATU$1,'DMG Tables'!$G$2:$G$7,'DMG Tables'!$H$2:$H$7)</f>
        <v>34963200</v>
      </c>
      <c r="ATV16" s="1">
        <f>LOOKUP($A16,'DMG Tables'!$P$2:$P$35,'DMG Tables'!$O$2:$O$35)*ATV$1*LOOKUP(ATV$1,'DMG Tables'!$G$2:$G$7,'DMG Tables'!$H$2:$H$7)</f>
        <v>34992000</v>
      </c>
      <c r="ATW16" s="1">
        <f>LOOKUP($A16,'DMG Tables'!$P$2:$P$35,'DMG Tables'!$O$2:$O$35)*ATW$1*LOOKUP(ATW$1,'DMG Tables'!$G$2:$G$7,'DMG Tables'!$H$2:$H$7)</f>
        <v>35020800</v>
      </c>
      <c r="ATX16" s="1">
        <f>LOOKUP($A16,'DMG Tables'!$P$2:$P$35,'DMG Tables'!$O$2:$O$35)*ATX$1*LOOKUP(ATX$1,'DMG Tables'!$G$2:$G$7,'DMG Tables'!$H$2:$H$7)</f>
        <v>35049600</v>
      </c>
      <c r="ATY16" s="1">
        <f>LOOKUP($A16,'DMG Tables'!$P$2:$P$35,'DMG Tables'!$O$2:$O$35)*ATY$1*LOOKUP(ATY$1,'DMG Tables'!$G$2:$G$7,'DMG Tables'!$H$2:$H$7)</f>
        <v>35078400</v>
      </c>
      <c r="ATZ16" s="1">
        <f>LOOKUP($A16,'DMG Tables'!$P$2:$P$35,'DMG Tables'!$O$2:$O$35)*ATZ$1*LOOKUP(ATZ$1,'DMG Tables'!$G$2:$G$7,'DMG Tables'!$H$2:$H$7)</f>
        <v>35107200</v>
      </c>
      <c r="AUA16" s="1">
        <f>LOOKUP($A16,'DMG Tables'!$P$2:$P$35,'DMG Tables'!$O$2:$O$35)*AUA$1*LOOKUP(AUA$1,'DMG Tables'!$G$2:$G$7,'DMG Tables'!$H$2:$H$7)</f>
        <v>35136000</v>
      </c>
      <c r="AUB16" s="1">
        <f>LOOKUP($A16,'DMG Tables'!$P$2:$P$35,'DMG Tables'!$O$2:$O$35)*AUB$1*LOOKUP(AUB$1,'DMG Tables'!$G$2:$G$7,'DMG Tables'!$H$2:$H$7)</f>
        <v>35164800</v>
      </c>
      <c r="AUC16" s="1">
        <f>LOOKUP($A16,'DMG Tables'!$P$2:$P$35,'DMG Tables'!$O$2:$O$35)*AUC$1*LOOKUP(AUC$1,'DMG Tables'!$G$2:$G$7,'DMG Tables'!$H$2:$H$7)</f>
        <v>35193600</v>
      </c>
      <c r="AUD16" s="1">
        <f>LOOKUP($A16,'DMG Tables'!$P$2:$P$35,'DMG Tables'!$O$2:$O$35)*AUD$1*LOOKUP(AUD$1,'DMG Tables'!$G$2:$G$7,'DMG Tables'!$H$2:$H$7)</f>
        <v>35222400</v>
      </c>
      <c r="AUE16" s="1">
        <f>LOOKUP($A16,'DMG Tables'!$P$2:$P$35,'DMG Tables'!$O$2:$O$35)*AUE$1*LOOKUP(AUE$1,'DMG Tables'!$G$2:$G$7,'DMG Tables'!$H$2:$H$7)</f>
        <v>35251200</v>
      </c>
      <c r="AUF16" s="1">
        <f>LOOKUP($A16,'DMG Tables'!$P$2:$P$35,'DMG Tables'!$O$2:$O$35)*AUF$1*LOOKUP(AUF$1,'DMG Tables'!$G$2:$G$7,'DMG Tables'!$H$2:$H$7)</f>
        <v>35280000</v>
      </c>
      <c r="AUG16" s="1">
        <f>LOOKUP($A16,'DMG Tables'!$P$2:$P$35,'DMG Tables'!$O$2:$O$35)*AUG$1*LOOKUP(AUG$1,'DMG Tables'!$G$2:$G$7,'DMG Tables'!$H$2:$H$7)</f>
        <v>35308800</v>
      </c>
      <c r="AUH16" s="1">
        <f>LOOKUP($A16,'DMG Tables'!$P$2:$P$35,'DMG Tables'!$O$2:$O$35)*AUH$1*LOOKUP(AUH$1,'DMG Tables'!$G$2:$G$7,'DMG Tables'!$H$2:$H$7)</f>
        <v>35337600</v>
      </c>
      <c r="AUI16" s="1">
        <f>LOOKUP($A16,'DMG Tables'!$P$2:$P$35,'DMG Tables'!$O$2:$O$35)*AUI$1*LOOKUP(AUI$1,'DMG Tables'!$G$2:$G$7,'DMG Tables'!$H$2:$H$7)</f>
        <v>35366400</v>
      </c>
      <c r="AUJ16" s="1">
        <f>LOOKUP($A16,'DMG Tables'!$P$2:$P$35,'DMG Tables'!$O$2:$O$35)*AUJ$1*LOOKUP(AUJ$1,'DMG Tables'!$G$2:$G$7,'DMG Tables'!$H$2:$H$7)</f>
        <v>35395200</v>
      </c>
      <c r="AUK16" s="1">
        <f>LOOKUP($A16,'DMG Tables'!$P$2:$P$35,'DMG Tables'!$O$2:$O$35)*AUK$1*LOOKUP(AUK$1,'DMG Tables'!$G$2:$G$7,'DMG Tables'!$H$2:$H$7)</f>
        <v>35424000</v>
      </c>
      <c r="AUL16" s="1">
        <f>LOOKUP($A16,'DMG Tables'!$P$2:$P$35,'DMG Tables'!$O$2:$O$35)*AUL$1*LOOKUP(AUL$1,'DMG Tables'!$G$2:$G$7,'DMG Tables'!$H$2:$H$7)</f>
        <v>35452800</v>
      </c>
      <c r="AUM16" s="1">
        <f>LOOKUP($A16,'DMG Tables'!$P$2:$P$35,'DMG Tables'!$O$2:$O$35)*AUM$1*LOOKUP(AUM$1,'DMG Tables'!$G$2:$G$7,'DMG Tables'!$H$2:$H$7)</f>
        <v>35481600</v>
      </c>
      <c r="AUN16" s="1">
        <f>LOOKUP($A16,'DMG Tables'!$P$2:$P$35,'DMG Tables'!$O$2:$O$35)*AUN$1*LOOKUP(AUN$1,'DMG Tables'!$G$2:$G$7,'DMG Tables'!$H$2:$H$7)</f>
        <v>35510400</v>
      </c>
      <c r="AUO16" s="1">
        <f>LOOKUP($A16,'DMG Tables'!$P$2:$P$35,'DMG Tables'!$O$2:$O$35)*AUO$1*LOOKUP(AUO$1,'DMG Tables'!$G$2:$G$7,'DMG Tables'!$H$2:$H$7)</f>
        <v>35539200</v>
      </c>
      <c r="AUP16" s="1">
        <f>LOOKUP($A16,'DMG Tables'!$P$2:$P$35,'DMG Tables'!$O$2:$O$35)*AUP$1*LOOKUP(AUP$1,'DMG Tables'!$G$2:$G$7,'DMG Tables'!$H$2:$H$7)</f>
        <v>35568000</v>
      </c>
      <c r="AUQ16" s="1">
        <f>LOOKUP($A16,'DMG Tables'!$P$2:$P$35,'DMG Tables'!$O$2:$O$35)*AUQ$1*LOOKUP(AUQ$1,'DMG Tables'!$G$2:$G$7,'DMG Tables'!$H$2:$H$7)</f>
        <v>35596800</v>
      </c>
      <c r="AUR16" s="1">
        <f>LOOKUP($A16,'DMG Tables'!$P$2:$P$35,'DMG Tables'!$O$2:$O$35)*AUR$1*LOOKUP(AUR$1,'DMG Tables'!$G$2:$G$7,'DMG Tables'!$H$2:$H$7)</f>
        <v>35625600</v>
      </c>
      <c r="AUS16" s="1">
        <f>LOOKUP($A16,'DMG Tables'!$P$2:$P$35,'DMG Tables'!$O$2:$O$35)*AUS$1*LOOKUP(AUS$1,'DMG Tables'!$G$2:$G$7,'DMG Tables'!$H$2:$H$7)</f>
        <v>35654400</v>
      </c>
      <c r="AUT16" s="1">
        <f>LOOKUP($A16,'DMG Tables'!$P$2:$P$35,'DMG Tables'!$O$2:$O$35)*AUT$1*LOOKUP(AUT$1,'DMG Tables'!$G$2:$G$7,'DMG Tables'!$H$2:$H$7)</f>
        <v>35683200</v>
      </c>
      <c r="AUU16" s="1">
        <f>LOOKUP($A16,'DMG Tables'!$P$2:$P$35,'DMG Tables'!$O$2:$O$35)*AUU$1*LOOKUP(AUU$1,'DMG Tables'!$G$2:$G$7,'DMG Tables'!$H$2:$H$7)</f>
        <v>35712000</v>
      </c>
      <c r="AUV16" s="1">
        <f>LOOKUP($A16,'DMG Tables'!$P$2:$P$35,'DMG Tables'!$O$2:$O$35)*AUV$1*LOOKUP(AUV$1,'DMG Tables'!$G$2:$G$7,'DMG Tables'!$H$2:$H$7)</f>
        <v>35740800</v>
      </c>
      <c r="AUW16" s="1">
        <f>LOOKUP($A16,'DMG Tables'!$P$2:$P$35,'DMG Tables'!$O$2:$O$35)*AUW$1*LOOKUP(AUW$1,'DMG Tables'!$G$2:$G$7,'DMG Tables'!$H$2:$H$7)</f>
        <v>35769600</v>
      </c>
      <c r="AUX16" s="1">
        <f>LOOKUP($A16,'DMG Tables'!$P$2:$P$35,'DMG Tables'!$O$2:$O$35)*AUX$1*LOOKUP(AUX$1,'DMG Tables'!$G$2:$G$7,'DMG Tables'!$H$2:$H$7)</f>
        <v>35798400</v>
      </c>
      <c r="AUY16" s="1">
        <f>LOOKUP($A16,'DMG Tables'!$P$2:$P$35,'DMG Tables'!$O$2:$O$35)*AUY$1*LOOKUP(AUY$1,'DMG Tables'!$G$2:$G$7,'DMG Tables'!$H$2:$H$7)</f>
        <v>35827200</v>
      </c>
      <c r="AUZ16" s="1">
        <f>LOOKUP($A16,'DMG Tables'!$P$2:$P$35,'DMG Tables'!$O$2:$O$35)*AUZ$1*LOOKUP(AUZ$1,'DMG Tables'!$G$2:$G$7,'DMG Tables'!$H$2:$H$7)</f>
        <v>35856000</v>
      </c>
      <c r="AVA16" s="1">
        <f>LOOKUP($A16,'DMG Tables'!$P$2:$P$35,'DMG Tables'!$O$2:$O$35)*AVA$1*LOOKUP(AVA$1,'DMG Tables'!$G$2:$G$7,'DMG Tables'!$H$2:$H$7)</f>
        <v>35884800</v>
      </c>
      <c r="AVB16" s="1">
        <f>LOOKUP($A16,'DMG Tables'!$P$2:$P$35,'DMG Tables'!$O$2:$O$35)*AVB$1*LOOKUP(AVB$1,'DMG Tables'!$G$2:$G$7,'DMG Tables'!$H$2:$H$7)</f>
        <v>35913600</v>
      </c>
      <c r="AVC16" s="1">
        <f>LOOKUP($A16,'DMG Tables'!$P$2:$P$35,'DMG Tables'!$O$2:$O$35)*AVC$1*LOOKUP(AVC$1,'DMG Tables'!$G$2:$G$7,'DMG Tables'!$H$2:$H$7)</f>
        <v>35942400</v>
      </c>
      <c r="AVD16" s="1">
        <f>LOOKUP($A16,'DMG Tables'!$P$2:$P$35,'DMG Tables'!$O$2:$O$35)*AVD$1*LOOKUP(AVD$1,'DMG Tables'!$G$2:$G$7,'DMG Tables'!$H$2:$H$7)</f>
        <v>35971200</v>
      </c>
      <c r="AVE16" s="1">
        <f>LOOKUP($A16,'DMG Tables'!$P$2:$P$35,'DMG Tables'!$O$2:$O$35)*AVE$1*LOOKUP(AVE$1,'DMG Tables'!$G$2:$G$7,'DMG Tables'!$H$2:$H$7)</f>
        <v>36000000</v>
      </c>
      <c r="AVF16" s="1">
        <f>LOOKUP($A16,'DMG Tables'!$P$2:$P$35,'DMG Tables'!$O$2:$O$35)*AVF$1*LOOKUP(AVF$1,'DMG Tables'!$G$2:$G$7,'DMG Tables'!$H$2:$H$7)</f>
        <v>36028800</v>
      </c>
      <c r="AVG16" s="1">
        <f>LOOKUP($A16,'DMG Tables'!$P$2:$P$35,'DMG Tables'!$O$2:$O$35)*AVG$1*LOOKUP(AVG$1,'DMG Tables'!$G$2:$G$7,'DMG Tables'!$H$2:$H$7)</f>
        <v>36057600</v>
      </c>
      <c r="AVH16" s="1">
        <f>LOOKUP($A16,'DMG Tables'!$P$2:$P$35,'DMG Tables'!$O$2:$O$35)*AVH$1*LOOKUP(AVH$1,'DMG Tables'!$G$2:$G$7,'DMG Tables'!$H$2:$H$7)</f>
        <v>36086400</v>
      </c>
      <c r="AVI16" s="1">
        <f>LOOKUP($A16,'DMG Tables'!$P$2:$P$35,'DMG Tables'!$O$2:$O$35)*AVI$1*LOOKUP(AVI$1,'DMG Tables'!$G$2:$G$7,'DMG Tables'!$H$2:$H$7)</f>
        <v>36115200</v>
      </c>
      <c r="AVJ16" s="1">
        <f>LOOKUP($A16,'DMG Tables'!$P$2:$P$35,'DMG Tables'!$O$2:$O$35)*AVJ$1*LOOKUP(AVJ$1,'DMG Tables'!$G$2:$G$7,'DMG Tables'!$H$2:$H$7)</f>
        <v>36144000</v>
      </c>
      <c r="AVK16" s="1">
        <f>LOOKUP($A16,'DMG Tables'!$P$2:$P$35,'DMG Tables'!$O$2:$O$35)*AVK$1*LOOKUP(AVK$1,'DMG Tables'!$G$2:$G$7,'DMG Tables'!$H$2:$H$7)</f>
        <v>36172800</v>
      </c>
      <c r="AVL16" s="1">
        <f>LOOKUP($A16,'DMG Tables'!$P$2:$P$35,'DMG Tables'!$O$2:$O$35)*AVL$1*LOOKUP(AVL$1,'DMG Tables'!$G$2:$G$7,'DMG Tables'!$H$2:$H$7)</f>
        <v>36201600</v>
      </c>
      <c r="AVM16" s="1">
        <f>LOOKUP($A16,'DMG Tables'!$P$2:$P$35,'DMG Tables'!$O$2:$O$35)*AVM$1*LOOKUP(AVM$1,'DMG Tables'!$G$2:$G$7,'DMG Tables'!$H$2:$H$7)</f>
        <v>36230400</v>
      </c>
      <c r="AVN16" s="1">
        <f>LOOKUP($A16,'DMG Tables'!$P$2:$P$35,'DMG Tables'!$O$2:$O$35)*AVN$1*LOOKUP(AVN$1,'DMG Tables'!$G$2:$G$7,'DMG Tables'!$H$2:$H$7)</f>
        <v>36259200</v>
      </c>
      <c r="AVO16" s="1">
        <f>LOOKUP($A16,'DMG Tables'!$P$2:$P$35,'DMG Tables'!$O$2:$O$35)*AVO$1*LOOKUP(AVO$1,'DMG Tables'!$G$2:$G$7,'DMG Tables'!$H$2:$H$7)</f>
        <v>36288000</v>
      </c>
      <c r="AVP16" s="1">
        <f>LOOKUP($A16,'DMG Tables'!$P$2:$P$35,'DMG Tables'!$O$2:$O$35)*AVP$1*LOOKUP(AVP$1,'DMG Tables'!$G$2:$G$7,'DMG Tables'!$H$2:$H$7)</f>
        <v>36316800</v>
      </c>
      <c r="AVQ16" s="1">
        <f>LOOKUP($A16,'DMG Tables'!$P$2:$P$35,'DMG Tables'!$O$2:$O$35)*AVQ$1*LOOKUP(AVQ$1,'DMG Tables'!$G$2:$G$7,'DMG Tables'!$H$2:$H$7)</f>
        <v>36345600</v>
      </c>
      <c r="AVR16" s="1">
        <f>LOOKUP($A16,'DMG Tables'!$P$2:$P$35,'DMG Tables'!$O$2:$O$35)*AVR$1*LOOKUP(AVR$1,'DMG Tables'!$G$2:$G$7,'DMG Tables'!$H$2:$H$7)</f>
        <v>36374400</v>
      </c>
      <c r="AVS16" s="1">
        <f>LOOKUP($A16,'DMG Tables'!$P$2:$P$35,'DMG Tables'!$O$2:$O$35)*AVS$1*LOOKUP(AVS$1,'DMG Tables'!$G$2:$G$7,'DMG Tables'!$H$2:$H$7)</f>
        <v>36403200</v>
      </c>
      <c r="AVT16" s="1">
        <f>LOOKUP($A16,'DMG Tables'!$P$2:$P$35,'DMG Tables'!$O$2:$O$35)*AVT$1*LOOKUP(AVT$1,'DMG Tables'!$G$2:$G$7,'DMG Tables'!$H$2:$H$7)</f>
        <v>36432000</v>
      </c>
      <c r="AVU16" s="1">
        <f>LOOKUP($A16,'DMG Tables'!$P$2:$P$35,'DMG Tables'!$O$2:$O$35)*AVU$1*LOOKUP(AVU$1,'DMG Tables'!$G$2:$G$7,'DMG Tables'!$H$2:$H$7)</f>
        <v>36460800</v>
      </c>
      <c r="AVV16" s="1">
        <f>LOOKUP($A16,'DMG Tables'!$P$2:$P$35,'DMG Tables'!$O$2:$O$35)*AVV$1*LOOKUP(AVV$1,'DMG Tables'!$G$2:$G$7,'DMG Tables'!$H$2:$H$7)</f>
        <v>36489600</v>
      </c>
      <c r="AVW16" s="1">
        <f>LOOKUP($A16,'DMG Tables'!$P$2:$P$35,'DMG Tables'!$O$2:$O$35)*AVW$1*LOOKUP(AVW$1,'DMG Tables'!$G$2:$G$7,'DMG Tables'!$H$2:$H$7)</f>
        <v>36518400</v>
      </c>
      <c r="AVX16" s="1">
        <f>LOOKUP($A16,'DMG Tables'!$P$2:$P$35,'DMG Tables'!$O$2:$O$35)*AVX$1*LOOKUP(AVX$1,'DMG Tables'!$G$2:$G$7,'DMG Tables'!$H$2:$H$7)</f>
        <v>36547200</v>
      </c>
      <c r="AVY16" s="1">
        <f>LOOKUP($A16,'DMG Tables'!$P$2:$P$35,'DMG Tables'!$O$2:$O$35)*AVY$1*LOOKUP(AVY$1,'DMG Tables'!$G$2:$G$7,'DMG Tables'!$H$2:$H$7)</f>
        <v>36576000</v>
      </c>
      <c r="AVZ16" s="1">
        <f>LOOKUP($A16,'DMG Tables'!$P$2:$P$35,'DMG Tables'!$O$2:$O$35)*AVZ$1*LOOKUP(AVZ$1,'DMG Tables'!$G$2:$G$7,'DMG Tables'!$H$2:$H$7)</f>
        <v>36604800</v>
      </c>
      <c r="AWA16" s="1">
        <f>LOOKUP($A16,'DMG Tables'!$P$2:$P$35,'DMG Tables'!$O$2:$O$35)*AWA$1*LOOKUP(AWA$1,'DMG Tables'!$G$2:$G$7,'DMG Tables'!$H$2:$H$7)</f>
        <v>36633600</v>
      </c>
      <c r="AWB16" s="1">
        <f>LOOKUP($A16,'DMG Tables'!$P$2:$P$35,'DMG Tables'!$O$2:$O$35)*AWB$1*LOOKUP(AWB$1,'DMG Tables'!$G$2:$G$7,'DMG Tables'!$H$2:$H$7)</f>
        <v>36662400</v>
      </c>
      <c r="AWC16" s="1">
        <f>LOOKUP($A16,'DMG Tables'!$P$2:$P$35,'DMG Tables'!$O$2:$O$35)*AWC$1*LOOKUP(AWC$1,'DMG Tables'!$G$2:$G$7,'DMG Tables'!$H$2:$H$7)</f>
        <v>36691200</v>
      </c>
      <c r="AWD16" s="1">
        <f>LOOKUP($A16,'DMG Tables'!$P$2:$P$35,'DMG Tables'!$O$2:$O$35)*AWD$1*LOOKUP(AWD$1,'DMG Tables'!$G$2:$G$7,'DMG Tables'!$H$2:$H$7)</f>
        <v>36720000</v>
      </c>
      <c r="AWE16" s="1">
        <f>LOOKUP($A16,'DMG Tables'!$P$2:$P$35,'DMG Tables'!$O$2:$O$35)*AWE$1*LOOKUP(AWE$1,'DMG Tables'!$G$2:$G$7,'DMG Tables'!$H$2:$H$7)</f>
        <v>36748800</v>
      </c>
      <c r="AWF16" s="1">
        <f>LOOKUP($A16,'DMG Tables'!$P$2:$P$35,'DMG Tables'!$O$2:$O$35)*AWF$1*LOOKUP(AWF$1,'DMG Tables'!$G$2:$G$7,'DMG Tables'!$H$2:$H$7)</f>
        <v>36777600</v>
      </c>
      <c r="AWG16" s="1">
        <f>LOOKUP($A16,'DMG Tables'!$P$2:$P$35,'DMG Tables'!$O$2:$O$35)*AWG$1*LOOKUP(AWG$1,'DMG Tables'!$G$2:$G$7,'DMG Tables'!$H$2:$H$7)</f>
        <v>36806400</v>
      </c>
      <c r="AWH16" s="1">
        <f>LOOKUP($A16,'DMG Tables'!$P$2:$P$35,'DMG Tables'!$O$2:$O$35)*AWH$1*LOOKUP(AWH$1,'DMG Tables'!$G$2:$G$7,'DMG Tables'!$H$2:$H$7)</f>
        <v>36835200</v>
      </c>
      <c r="AWI16" s="1">
        <f>LOOKUP($A16,'DMG Tables'!$P$2:$P$35,'DMG Tables'!$O$2:$O$35)*AWI$1*LOOKUP(AWI$1,'DMG Tables'!$G$2:$G$7,'DMG Tables'!$H$2:$H$7)</f>
        <v>36864000</v>
      </c>
      <c r="AWJ16" s="1">
        <f>LOOKUP($A16,'DMG Tables'!$P$2:$P$35,'DMG Tables'!$O$2:$O$35)*AWJ$1*LOOKUP(AWJ$1,'DMG Tables'!$G$2:$G$7,'DMG Tables'!$H$2:$H$7)</f>
        <v>36892800</v>
      </c>
      <c r="AWK16" s="1">
        <f>LOOKUP($A16,'DMG Tables'!$P$2:$P$35,'DMG Tables'!$O$2:$O$35)*AWK$1*LOOKUP(AWK$1,'DMG Tables'!$G$2:$G$7,'DMG Tables'!$H$2:$H$7)</f>
        <v>36921600</v>
      </c>
      <c r="AWL16" s="1">
        <f>LOOKUP($A16,'DMG Tables'!$P$2:$P$35,'DMG Tables'!$O$2:$O$35)*AWL$1*LOOKUP(AWL$1,'DMG Tables'!$G$2:$G$7,'DMG Tables'!$H$2:$H$7)</f>
        <v>36950400</v>
      </c>
      <c r="AWM16" s="1">
        <f>LOOKUP($A16,'DMG Tables'!$P$2:$P$35,'DMG Tables'!$O$2:$O$35)*AWM$1*LOOKUP(AWM$1,'DMG Tables'!$G$2:$G$7,'DMG Tables'!$H$2:$H$7)</f>
        <v>36979200</v>
      </c>
      <c r="AWN16" s="1">
        <f>LOOKUP($A16,'DMG Tables'!$P$2:$P$35,'DMG Tables'!$O$2:$O$35)*AWN$1*LOOKUP(AWN$1,'DMG Tables'!$G$2:$G$7,'DMG Tables'!$H$2:$H$7)</f>
        <v>37008000</v>
      </c>
      <c r="AWO16" s="1">
        <f>LOOKUP($A16,'DMG Tables'!$P$2:$P$35,'DMG Tables'!$O$2:$O$35)*AWO$1*LOOKUP(AWO$1,'DMG Tables'!$G$2:$G$7,'DMG Tables'!$H$2:$H$7)</f>
        <v>37036800</v>
      </c>
      <c r="AWP16" s="1">
        <f>LOOKUP($A16,'DMG Tables'!$P$2:$P$35,'DMG Tables'!$O$2:$O$35)*AWP$1*LOOKUP(AWP$1,'DMG Tables'!$G$2:$G$7,'DMG Tables'!$H$2:$H$7)</f>
        <v>37065600</v>
      </c>
      <c r="AWQ16" s="1">
        <f>LOOKUP($A16,'DMG Tables'!$P$2:$P$35,'DMG Tables'!$O$2:$O$35)*AWQ$1*LOOKUP(AWQ$1,'DMG Tables'!$G$2:$G$7,'DMG Tables'!$H$2:$H$7)</f>
        <v>37094400</v>
      </c>
      <c r="AWR16" s="1">
        <f>LOOKUP($A16,'DMG Tables'!$P$2:$P$35,'DMG Tables'!$O$2:$O$35)*AWR$1*LOOKUP(AWR$1,'DMG Tables'!$G$2:$G$7,'DMG Tables'!$H$2:$H$7)</f>
        <v>37123200</v>
      </c>
      <c r="AWS16" s="1">
        <f>LOOKUP($A16,'DMG Tables'!$P$2:$P$35,'DMG Tables'!$O$2:$O$35)*AWS$1*LOOKUP(AWS$1,'DMG Tables'!$G$2:$G$7,'DMG Tables'!$H$2:$H$7)</f>
        <v>37152000</v>
      </c>
      <c r="AWT16" s="1">
        <f>LOOKUP($A16,'DMG Tables'!$P$2:$P$35,'DMG Tables'!$O$2:$O$35)*AWT$1*LOOKUP(AWT$1,'DMG Tables'!$G$2:$G$7,'DMG Tables'!$H$2:$H$7)</f>
        <v>37180800</v>
      </c>
      <c r="AWU16" s="1">
        <f>LOOKUP($A16,'DMG Tables'!$P$2:$P$35,'DMG Tables'!$O$2:$O$35)*AWU$1*LOOKUP(AWU$1,'DMG Tables'!$G$2:$G$7,'DMG Tables'!$H$2:$H$7)</f>
        <v>37209600</v>
      </c>
      <c r="AWV16" s="1">
        <f>LOOKUP($A16,'DMG Tables'!$P$2:$P$35,'DMG Tables'!$O$2:$O$35)*AWV$1*LOOKUP(AWV$1,'DMG Tables'!$G$2:$G$7,'DMG Tables'!$H$2:$H$7)</f>
        <v>37238400</v>
      </c>
      <c r="AWW16" s="1">
        <f>LOOKUP($A16,'DMG Tables'!$P$2:$P$35,'DMG Tables'!$O$2:$O$35)*AWW$1*LOOKUP(AWW$1,'DMG Tables'!$G$2:$G$7,'DMG Tables'!$H$2:$H$7)</f>
        <v>37267200</v>
      </c>
      <c r="AWX16" s="1">
        <f>LOOKUP($A16,'DMG Tables'!$P$2:$P$35,'DMG Tables'!$O$2:$O$35)*AWX$1*LOOKUP(AWX$1,'DMG Tables'!$G$2:$G$7,'DMG Tables'!$H$2:$H$7)</f>
        <v>37296000</v>
      </c>
      <c r="AWY16" s="1">
        <f>LOOKUP($A16,'DMG Tables'!$P$2:$P$35,'DMG Tables'!$O$2:$O$35)*AWY$1*LOOKUP(AWY$1,'DMG Tables'!$G$2:$G$7,'DMG Tables'!$H$2:$H$7)</f>
        <v>37324800</v>
      </c>
      <c r="AWZ16" s="1">
        <f>LOOKUP($A16,'DMG Tables'!$P$2:$P$35,'DMG Tables'!$O$2:$O$35)*AWZ$1*LOOKUP(AWZ$1,'DMG Tables'!$G$2:$G$7,'DMG Tables'!$H$2:$H$7)</f>
        <v>37353600</v>
      </c>
      <c r="AXA16" s="1">
        <f>LOOKUP($A16,'DMG Tables'!$P$2:$P$35,'DMG Tables'!$O$2:$O$35)*AXA$1*LOOKUP(AXA$1,'DMG Tables'!$G$2:$G$7,'DMG Tables'!$H$2:$H$7)</f>
        <v>37382400</v>
      </c>
      <c r="AXB16" s="1">
        <f>LOOKUP($A16,'DMG Tables'!$P$2:$P$35,'DMG Tables'!$O$2:$O$35)*AXB$1*LOOKUP(AXB$1,'DMG Tables'!$G$2:$G$7,'DMG Tables'!$H$2:$H$7)</f>
        <v>37411200</v>
      </c>
      <c r="AXC16" s="1">
        <f>LOOKUP($A16,'DMG Tables'!$P$2:$P$35,'DMG Tables'!$O$2:$O$35)*AXC$1*LOOKUP(AXC$1,'DMG Tables'!$G$2:$G$7,'DMG Tables'!$H$2:$H$7)</f>
        <v>37440000</v>
      </c>
      <c r="AXD16" s="1">
        <f>LOOKUP($A16,'DMG Tables'!$P$2:$P$35,'DMG Tables'!$O$2:$O$35)*AXD$1*LOOKUP(AXD$1,'DMG Tables'!$G$2:$G$7,'DMG Tables'!$H$2:$H$7)</f>
        <v>37468800</v>
      </c>
      <c r="AXE16" s="1">
        <f>LOOKUP($A16,'DMG Tables'!$P$2:$P$35,'DMG Tables'!$O$2:$O$35)*AXE$1*LOOKUP(AXE$1,'DMG Tables'!$G$2:$G$7,'DMG Tables'!$H$2:$H$7)</f>
        <v>37497600</v>
      </c>
      <c r="AXF16" s="1">
        <f>LOOKUP($A16,'DMG Tables'!$P$2:$P$35,'DMG Tables'!$O$2:$O$35)*AXF$1*LOOKUP(AXF$1,'DMG Tables'!$G$2:$G$7,'DMG Tables'!$H$2:$H$7)</f>
        <v>37526400</v>
      </c>
      <c r="AXG16" s="1">
        <f>LOOKUP($A16,'DMG Tables'!$P$2:$P$35,'DMG Tables'!$O$2:$O$35)*AXG$1*LOOKUP(AXG$1,'DMG Tables'!$G$2:$G$7,'DMG Tables'!$H$2:$H$7)</f>
        <v>37555200</v>
      </c>
      <c r="AXH16" s="1">
        <f>LOOKUP($A16,'DMG Tables'!$P$2:$P$35,'DMG Tables'!$O$2:$O$35)*AXH$1*LOOKUP(AXH$1,'DMG Tables'!$G$2:$G$7,'DMG Tables'!$H$2:$H$7)</f>
        <v>37584000</v>
      </c>
      <c r="AXI16" s="1">
        <f>LOOKUP($A16,'DMG Tables'!$P$2:$P$35,'DMG Tables'!$O$2:$O$35)*AXI$1*LOOKUP(AXI$1,'DMG Tables'!$G$2:$G$7,'DMG Tables'!$H$2:$H$7)</f>
        <v>37612800</v>
      </c>
      <c r="AXJ16" s="1">
        <f>LOOKUP($A16,'DMG Tables'!$P$2:$P$35,'DMG Tables'!$O$2:$O$35)*AXJ$1*LOOKUP(AXJ$1,'DMG Tables'!$G$2:$G$7,'DMG Tables'!$H$2:$H$7)</f>
        <v>37641600</v>
      </c>
      <c r="AXK16" s="1">
        <f>LOOKUP($A16,'DMG Tables'!$P$2:$P$35,'DMG Tables'!$O$2:$O$35)*AXK$1*LOOKUP(AXK$1,'DMG Tables'!$G$2:$G$7,'DMG Tables'!$H$2:$H$7)</f>
        <v>37670400</v>
      </c>
      <c r="AXL16" s="1">
        <f>LOOKUP($A16,'DMG Tables'!$P$2:$P$35,'DMG Tables'!$O$2:$O$35)*AXL$1*LOOKUP(AXL$1,'DMG Tables'!$G$2:$G$7,'DMG Tables'!$H$2:$H$7)</f>
        <v>37699200</v>
      </c>
      <c r="AXM16" s="1">
        <f>LOOKUP($A16,'DMG Tables'!$P$2:$P$35,'DMG Tables'!$O$2:$O$35)*AXM$1*LOOKUP(AXM$1,'DMG Tables'!$G$2:$G$7,'DMG Tables'!$H$2:$H$7)</f>
        <v>37728000</v>
      </c>
      <c r="AXN16" s="1">
        <f>LOOKUP($A16,'DMG Tables'!$P$2:$P$35,'DMG Tables'!$O$2:$O$35)*AXN$1*LOOKUP(AXN$1,'DMG Tables'!$G$2:$G$7,'DMG Tables'!$H$2:$H$7)</f>
        <v>37756800</v>
      </c>
      <c r="AXO16" s="1">
        <f>LOOKUP($A16,'DMG Tables'!$P$2:$P$35,'DMG Tables'!$O$2:$O$35)*AXO$1*LOOKUP(AXO$1,'DMG Tables'!$G$2:$G$7,'DMG Tables'!$H$2:$H$7)</f>
        <v>37785600</v>
      </c>
      <c r="AXP16" s="1">
        <f>LOOKUP($A16,'DMG Tables'!$P$2:$P$35,'DMG Tables'!$O$2:$O$35)*AXP$1*LOOKUP(AXP$1,'DMG Tables'!$G$2:$G$7,'DMG Tables'!$H$2:$H$7)</f>
        <v>37814400</v>
      </c>
      <c r="AXQ16" s="1">
        <f>LOOKUP($A16,'DMG Tables'!$P$2:$P$35,'DMG Tables'!$O$2:$O$35)*AXQ$1*LOOKUP(AXQ$1,'DMG Tables'!$G$2:$G$7,'DMG Tables'!$H$2:$H$7)</f>
        <v>37843200</v>
      </c>
      <c r="AXR16" s="1">
        <f>LOOKUP($A16,'DMG Tables'!$P$2:$P$35,'DMG Tables'!$O$2:$O$35)*AXR$1*LOOKUP(AXR$1,'DMG Tables'!$G$2:$G$7,'DMG Tables'!$H$2:$H$7)</f>
        <v>37872000</v>
      </c>
      <c r="AXS16" s="1">
        <f>LOOKUP($A16,'DMG Tables'!$P$2:$P$35,'DMG Tables'!$O$2:$O$35)*AXS$1*LOOKUP(AXS$1,'DMG Tables'!$G$2:$G$7,'DMG Tables'!$H$2:$H$7)</f>
        <v>37900800</v>
      </c>
      <c r="AXT16" s="1">
        <f>LOOKUP($A16,'DMG Tables'!$P$2:$P$35,'DMG Tables'!$O$2:$O$35)*AXT$1*LOOKUP(AXT$1,'DMG Tables'!$G$2:$G$7,'DMG Tables'!$H$2:$H$7)</f>
        <v>37929600</v>
      </c>
      <c r="AXU16" s="1">
        <f>LOOKUP($A16,'DMG Tables'!$P$2:$P$35,'DMG Tables'!$O$2:$O$35)*AXU$1*LOOKUP(AXU$1,'DMG Tables'!$G$2:$G$7,'DMG Tables'!$H$2:$H$7)</f>
        <v>37958400</v>
      </c>
      <c r="AXV16" s="1">
        <f>LOOKUP($A16,'DMG Tables'!$P$2:$P$35,'DMG Tables'!$O$2:$O$35)*AXV$1*LOOKUP(AXV$1,'DMG Tables'!$G$2:$G$7,'DMG Tables'!$H$2:$H$7)</f>
        <v>37987200</v>
      </c>
      <c r="AXW16" s="1">
        <f>LOOKUP($A16,'DMG Tables'!$P$2:$P$35,'DMG Tables'!$O$2:$O$35)*AXW$1*LOOKUP(AXW$1,'DMG Tables'!$G$2:$G$7,'DMG Tables'!$H$2:$H$7)</f>
        <v>38016000</v>
      </c>
      <c r="AXX16" s="1">
        <f>LOOKUP($A16,'DMG Tables'!$P$2:$P$35,'DMG Tables'!$O$2:$O$35)*AXX$1*LOOKUP(AXX$1,'DMG Tables'!$G$2:$G$7,'DMG Tables'!$H$2:$H$7)</f>
        <v>38044800</v>
      </c>
      <c r="AXY16" s="1">
        <f>LOOKUP($A16,'DMG Tables'!$P$2:$P$35,'DMG Tables'!$O$2:$O$35)*AXY$1*LOOKUP(AXY$1,'DMG Tables'!$G$2:$G$7,'DMG Tables'!$H$2:$H$7)</f>
        <v>38073600</v>
      </c>
      <c r="AXZ16" s="1">
        <f>LOOKUP($A16,'DMG Tables'!$P$2:$P$35,'DMG Tables'!$O$2:$O$35)*AXZ$1*LOOKUP(AXZ$1,'DMG Tables'!$G$2:$G$7,'DMG Tables'!$H$2:$H$7)</f>
        <v>38102400</v>
      </c>
      <c r="AYA16" s="1">
        <f>LOOKUP($A16,'DMG Tables'!$P$2:$P$35,'DMG Tables'!$O$2:$O$35)*AYA$1*LOOKUP(AYA$1,'DMG Tables'!$G$2:$G$7,'DMG Tables'!$H$2:$H$7)</f>
        <v>38131200</v>
      </c>
      <c r="AYB16" s="1">
        <f>LOOKUP($A16,'DMG Tables'!$P$2:$P$35,'DMG Tables'!$O$2:$O$35)*AYB$1*LOOKUP(AYB$1,'DMG Tables'!$G$2:$G$7,'DMG Tables'!$H$2:$H$7)</f>
        <v>38160000</v>
      </c>
      <c r="AYC16" s="1">
        <f>LOOKUP($A16,'DMG Tables'!$P$2:$P$35,'DMG Tables'!$O$2:$O$35)*AYC$1*LOOKUP(AYC$1,'DMG Tables'!$G$2:$G$7,'DMG Tables'!$H$2:$H$7)</f>
        <v>38188800</v>
      </c>
      <c r="AYD16" s="1">
        <f>LOOKUP($A16,'DMG Tables'!$P$2:$P$35,'DMG Tables'!$O$2:$O$35)*AYD$1*LOOKUP(AYD$1,'DMG Tables'!$G$2:$G$7,'DMG Tables'!$H$2:$H$7)</f>
        <v>38217600</v>
      </c>
      <c r="AYE16" s="1">
        <f>LOOKUP($A16,'DMG Tables'!$P$2:$P$35,'DMG Tables'!$O$2:$O$35)*AYE$1*LOOKUP(AYE$1,'DMG Tables'!$G$2:$G$7,'DMG Tables'!$H$2:$H$7)</f>
        <v>38246400</v>
      </c>
      <c r="AYF16" s="1">
        <f>LOOKUP($A16,'DMG Tables'!$P$2:$P$35,'DMG Tables'!$O$2:$O$35)*AYF$1*LOOKUP(AYF$1,'DMG Tables'!$G$2:$G$7,'DMG Tables'!$H$2:$H$7)</f>
        <v>38275200</v>
      </c>
      <c r="AYG16" s="1">
        <f>LOOKUP($A16,'DMG Tables'!$P$2:$P$35,'DMG Tables'!$O$2:$O$35)*AYG$1*LOOKUP(AYG$1,'DMG Tables'!$G$2:$G$7,'DMG Tables'!$H$2:$H$7)</f>
        <v>38304000</v>
      </c>
      <c r="AYH16" s="1">
        <f>LOOKUP($A16,'DMG Tables'!$P$2:$P$35,'DMG Tables'!$O$2:$O$35)*AYH$1*LOOKUP(AYH$1,'DMG Tables'!$G$2:$G$7,'DMG Tables'!$H$2:$H$7)</f>
        <v>38332800</v>
      </c>
      <c r="AYI16" s="1">
        <f>LOOKUP($A16,'DMG Tables'!$P$2:$P$35,'DMG Tables'!$O$2:$O$35)*AYI$1*LOOKUP(AYI$1,'DMG Tables'!$G$2:$G$7,'DMG Tables'!$H$2:$H$7)</f>
        <v>38361600</v>
      </c>
      <c r="AYJ16" s="1">
        <f>LOOKUP($A16,'DMG Tables'!$P$2:$P$35,'DMG Tables'!$O$2:$O$35)*AYJ$1*LOOKUP(AYJ$1,'DMG Tables'!$G$2:$G$7,'DMG Tables'!$H$2:$H$7)</f>
        <v>38390400</v>
      </c>
      <c r="AYK16" s="1">
        <f>LOOKUP($A16,'DMG Tables'!$P$2:$P$35,'DMG Tables'!$O$2:$O$35)*AYK$1*LOOKUP(AYK$1,'DMG Tables'!$G$2:$G$7,'DMG Tables'!$H$2:$H$7)</f>
        <v>38419200</v>
      </c>
      <c r="AYL16" s="1">
        <f>LOOKUP($A16,'DMG Tables'!$P$2:$P$35,'DMG Tables'!$O$2:$O$35)*AYL$1*LOOKUP(AYL$1,'DMG Tables'!$G$2:$G$7,'DMG Tables'!$H$2:$H$7)</f>
        <v>38448000</v>
      </c>
      <c r="AYM16" s="1">
        <f>LOOKUP($A16,'DMG Tables'!$P$2:$P$35,'DMG Tables'!$O$2:$O$35)*AYM$1*LOOKUP(AYM$1,'DMG Tables'!$G$2:$G$7,'DMG Tables'!$H$2:$H$7)</f>
        <v>38476800</v>
      </c>
      <c r="AYN16" s="1">
        <f>LOOKUP($A16,'DMG Tables'!$P$2:$P$35,'DMG Tables'!$O$2:$O$35)*AYN$1*LOOKUP(AYN$1,'DMG Tables'!$G$2:$G$7,'DMG Tables'!$H$2:$H$7)</f>
        <v>38505600</v>
      </c>
      <c r="AYO16" s="1">
        <f>LOOKUP($A16,'DMG Tables'!$P$2:$P$35,'DMG Tables'!$O$2:$O$35)*AYO$1*LOOKUP(AYO$1,'DMG Tables'!$G$2:$G$7,'DMG Tables'!$H$2:$H$7)</f>
        <v>38534400</v>
      </c>
      <c r="AYP16" s="1">
        <f>LOOKUP($A16,'DMG Tables'!$P$2:$P$35,'DMG Tables'!$O$2:$O$35)*AYP$1*LOOKUP(AYP$1,'DMG Tables'!$G$2:$G$7,'DMG Tables'!$H$2:$H$7)</f>
        <v>38563200</v>
      </c>
      <c r="AYQ16" s="1">
        <f>LOOKUP($A16,'DMG Tables'!$P$2:$P$35,'DMG Tables'!$O$2:$O$35)*AYQ$1*LOOKUP(AYQ$1,'DMG Tables'!$G$2:$G$7,'DMG Tables'!$H$2:$H$7)</f>
        <v>38592000</v>
      </c>
      <c r="AYR16" s="1">
        <f>LOOKUP($A16,'DMG Tables'!$P$2:$P$35,'DMG Tables'!$O$2:$O$35)*AYR$1*LOOKUP(AYR$1,'DMG Tables'!$G$2:$G$7,'DMG Tables'!$H$2:$H$7)</f>
        <v>38620800</v>
      </c>
      <c r="AYS16" s="1">
        <f>LOOKUP($A16,'DMG Tables'!$P$2:$P$35,'DMG Tables'!$O$2:$O$35)*AYS$1*LOOKUP(AYS$1,'DMG Tables'!$G$2:$G$7,'DMG Tables'!$H$2:$H$7)</f>
        <v>38649600</v>
      </c>
      <c r="AYT16" s="1">
        <f>LOOKUP($A16,'DMG Tables'!$P$2:$P$35,'DMG Tables'!$O$2:$O$35)*AYT$1*LOOKUP(AYT$1,'DMG Tables'!$G$2:$G$7,'DMG Tables'!$H$2:$H$7)</f>
        <v>38678400</v>
      </c>
      <c r="AYU16" s="1">
        <f>LOOKUP($A16,'DMG Tables'!$P$2:$P$35,'DMG Tables'!$O$2:$O$35)*AYU$1*LOOKUP(AYU$1,'DMG Tables'!$G$2:$G$7,'DMG Tables'!$H$2:$H$7)</f>
        <v>38707200</v>
      </c>
      <c r="AYV16" s="1">
        <f>LOOKUP($A16,'DMG Tables'!$P$2:$P$35,'DMG Tables'!$O$2:$O$35)*AYV$1*LOOKUP(AYV$1,'DMG Tables'!$G$2:$G$7,'DMG Tables'!$H$2:$H$7)</f>
        <v>38736000</v>
      </c>
      <c r="AYW16" s="1">
        <f>LOOKUP($A16,'DMG Tables'!$P$2:$P$35,'DMG Tables'!$O$2:$O$35)*AYW$1*LOOKUP(AYW$1,'DMG Tables'!$G$2:$G$7,'DMG Tables'!$H$2:$H$7)</f>
        <v>38764800</v>
      </c>
      <c r="AYX16" s="1">
        <f>LOOKUP($A16,'DMG Tables'!$P$2:$P$35,'DMG Tables'!$O$2:$O$35)*AYX$1*LOOKUP(AYX$1,'DMG Tables'!$G$2:$G$7,'DMG Tables'!$H$2:$H$7)</f>
        <v>38793600</v>
      </c>
      <c r="AYY16" s="1">
        <f>LOOKUP($A16,'DMG Tables'!$P$2:$P$35,'DMG Tables'!$O$2:$O$35)*AYY$1*LOOKUP(AYY$1,'DMG Tables'!$G$2:$G$7,'DMG Tables'!$H$2:$H$7)</f>
        <v>38822400</v>
      </c>
      <c r="AYZ16" s="1">
        <f>LOOKUP($A16,'DMG Tables'!$P$2:$P$35,'DMG Tables'!$O$2:$O$35)*AYZ$1*LOOKUP(AYZ$1,'DMG Tables'!$G$2:$G$7,'DMG Tables'!$H$2:$H$7)</f>
        <v>38851200</v>
      </c>
      <c r="AZA16" s="1">
        <f>LOOKUP($A16,'DMG Tables'!$P$2:$P$35,'DMG Tables'!$O$2:$O$35)*AZA$1*LOOKUP(AZA$1,'DMG Tables'!$G$2:$G$7,'DMG Tables'!$H$2:$H$7)</f>
        <v>38880000</v>
      </c>
      <c r="AZB16" s="1">
        <f>LOOKUP($A16,'DMG Tables'!$P$2:$P$35,'DMG Tables'!$O$2:$O$35)*AZB$1*LOOKUP(AZB$1,'DMG Tables'!$G$2:$G$7,'DMG Tables'!$H$2:$H$7)</f>
        <v>38908800</v>
      </c>
      <c r="AZC16" s="1">
        <f>LOOKUP($A16,'DMG Tables'!$P$2:$P$35,'DMG Tables'!$O$2:$O$35)*AZC$1*LOOKUP(AZC$1,'DMG Tables'!$G$2:$G$7,'DMG Tables'!$H$2:$H$7)</f>
        <v>38937600</v>
      </c>
      <c r="AZD16" s="1">
        <f>LOOKUP($A16,'DMG Tables'!$P$2:$P$35,'DMG Tables'!$O$2:$O$35)*AZD$1*LOOKUP(AZD$1,'DMG Tables'!$G$2:$G$7,'DMG Tables'!$H$2:$H$7)</f>
        <v>38966400</v>
      </c>
      <c r="AZE16" s="1">
        <f>LOOKUP($A16,'DMG Tables'!$P$2:$P$35,'DMG Tables'!$O$2:$O$35)*AZE$1*LOOKUP(AZE$1,'DMG Tables'!$G$2:$G$7,'DMG Tables'!$H$2:$H$7)</f>
        <v>38995200</v>
      </c>
      <c r="AZF16" s="1">
        <f>LOOKUP($A16,'DMG Tables'!$P$2:$P$35,'DMG Tables'!$O$2:$O$35)*AZF$1*LOOKUP(AZF$1,'DMG Tables'!$G$2:$G$7,'DMG Tables'!$H$2:$H$7)</f>
        <v>39024000</v>
      </c>
      <c r="AZG16" s="1">
        <f>LOOKUP($A16,'DMG Tables'!$P$2:$P$35,'DMG Tables'!$O$2:$O$35)*AZG$1*LOOKUP(AZG$1,'DMG Tables'!$G$2:$G$7,'DMG Tables'!$H$2:$H$7)</f>
        <v>39052800</v>
      </c>
      <c r="AZH16" s="1">
        <f>LOOKUP($A16,'DMG Tables'!$P$2:$P$35,'DMG Tables'!$O$2:$O$35)*AZH$1*LOOKUP(AZH$1,'DMG Tables'!$G$2:$G$7,'DMG Tables'!$H$2:$H$7)</f>
        <v>39081600</v>
      </c>
      <c r="AZI16" s="1">
        <f>LOOKUP($A16,'DMG Tables'!$P$2:$P$35,'DMG Tables'!$O$2:$O$35)*AZI$1*LOOKUP(AZI$1,'DMG Tables'!$G$2:$G$7,'DMG Tables'!$H$2:$H$7)</f>
        <v>39110400</v>
      </c>
      <c r="AZJ16" s="1">
        <f>LOOKUP($A16,'DMG Tables'!$P$2:$P$35,'DMG Tables'!$O$2:$O$35)*AZJ$1*LOOKUP(AZJ$1,'DMG Tables'!$G$2:$G$7,'DMG Tables'!$H$2:$H$7)</f>
        <v>39139200</v>
      </c>
      <c r="AZK16" s="1">
        <f>LOOKUP($A16,'DMG Tables'!$P$2:$P$35,'DMG Tables'!$O$2:$O$35)*AZK$1*LOOKUP(AZK$1,'DMG Tables'!$G$2:$G$7,'DMG Tables'!$H$2:$H$7)</f>
        <v>39168000</v>
      </c>
      <c r="AZL16" s="1">
        <f>LOOKUP($A16,'DMG Tables'!$P$2:$P$35,'DMG Tables'!$O$2:$O$35)*AZL$1*LOOKUP(AZL$1,'DMG Tables'!$G$2:$G$7,'DMG Tables'!$H$2:$H$7)</f>
        <v>39196800</v>
      </c>
      <c r="AZM16" s="1">
        <f>LOOKUP($A16,'DMG Tables'!$P$2:$P$35,'DMG Tables'!$O$2:$O$35)*AZM$1*LOOKUP(AZM$1,'DMG Tables'!$G$2:$G$7,'DMG Tables'!$H$2:$H$7)</f>
        <v>39225600</v>
      </c>
      <c r="AZN16" s="1">
        <f>LOOKUP($A16,'DMG Tables'!$P$2:$P$35,'DMG Tables'!$O$2:$O$35)*AZN$1*LOOKUP(AZN$1,'DMG Tables'!$G$2:$G$7,'DMG Tables'!$H$2:$H$7)</f>
        <v>39254400</v>
      </c>
      <c r="AZO16" s="1">
        <f>LOOKUP($A16,'DMG Tables'!$P$2:$P$35,'DMG Tables'!$O$2:$O$35)*AZO$1*LOOKUP(AZO$1,'DMG Tables'!$G$2:$G$7,'DMG Tables'!$H$2:$H$7)</f>
        <v>39283200</v>
      </c>
      <c r="AZP16" s="1">
        <f>LOOKUP($A16,'DMG Tables'!$P$2:$P$35,'DMG Tables'!$O$2:$O$35)*AZP$1*LOOKUP(AZP$1,'DMG Tables'!$G$2:$G$7,'DMG Tables'!$H$2:$H$7)</f>
        <v>39312000</v>
      </c>
      <c r="AZQ16" s="1">
        <f>LOOKUP($A16,'DMG Tables'!$P$2:$P$35,'DMG Tables'!$O$2:$O$35)*AZQ$1*LOOKUP(AZQ$1,'DMG Tables'!$G$2:$G$7,'DMG Tables'!$H$2:$H$7)</f>
        <v>39340800</v>
      </c>
      <c r="AZR16" s="1">
        <f>LOOKUP($A16,'DMG Tables'!$P$2:$P$35,'DMG Tables'!$O$2:$O$35)*AZR$1*LOOKUP(AZR$1,'DMG Tables'!$G$2:$G$7,'DMG Tables'!$H$2:$H$7)</f>
        <v>39369600</v>
      </c>
      <c r="AZS16" s="1">
        <f>LOOKUP($A16,'DMG Tables'!$P$2:$P$35,'DMG Tables'!$O$2:$O$35)*AZS$1*LOOKUP(AZS$1,'DMG Tables'!$G$2:$G$7,'DMG Tables'!$H$2:$H$7)</f>
        <v>39398400</v>
      </c>
      <c r="AZT16" s="1">
        <f>LOOKUP($A16,'DMG Tables'!$P$2:$P$35,'DMG Tables'!$O$2:$O$35)*AZT$1*LOOKUP(AZT$1,'DMG Tables'!$G$2:$G$7,'DMG Tables'!$H$2:$H$7)</f>
        <v>39427200</v>
      </c>
      <c r="AZU16" s="1">
        <f>LOOKUP($A16,'DMG Tables'!$P$2:$P$35,'DMG Tables'!$O$2:$O$35)*AZU$1*LOOKUP(AZU$1,'DMG Tables'!$G$2:$G$7,'DMG Tables'!$H$2:$H$7)</f>
        <v>39456000</v>
      </c>
      <c r="AZV16" s="1">
        <f>LOOKUP($A16,'DMG Tables'!$P$2:$P$35,'DMG Tables'!$O$2:$O$35)*AZV$1*LOOKUP(AZV$1,'DMG Tables'!$G$2:$G$7,'DMG Tables'!$H$2:$H$7)</f>
        <v>39484800</v>
      </c>
      <c r="AZW16" s="1">
        <f>LOOKUP($A16,'DMG Tables'!$P$2:$P$35,'DMG Tables'!$O$2:$O$35)*AZW$1*LOOKUP(AZW$1,'DMG Tables'!$G$2:$G$7,'DMG Tables'!$H$2:$H$7)</f>
        <v>39513600</v>
      </c>
      <c r="AZX16" s="1">
        <f>LOOKUP($A16,'DMG Tables'!$P$2:$P$35,'DMG Tables'!$O$2:$O$35)*AZX$1*LOOKUP(AZX$1,'DMG Tables'!$G$2:$G$7,'DMG Tables'!$H$2:$H$7)</f>
        <v>39542400</v>
      </c>
      <c r="AZY16" s="1">
        <f>LOOKUP($A16,'DMG Tables'!$P$2:$P$35,'DMG Tables'!$O$2:$O$35)*AZY$1*LOOKUP(AZY$1,'DMG Tables'!$G$2:$G$7,'DMG Tables'!$H$2:$H$7)</f>
        <v>39571200</v>
      </c>
      <c r="AZZ16" s="1">
        <f>LOOKUP($A16,'DMG Tables'!$P$2:$P$35,'DMG Tables'!$O$2:$O$35)*AZZ$1*LOOKUP(AZZ$1,'DMG Tables'!$G$2:$G$7,'DMG Tables'!$H$2:$H$7)</f>
        <v>39600000</v>
      </c>
      <c r="BAA16" s="1">
        <f>LOOKUP($A16,'DMG Tables'!$P$2:$P$35,'DMG Tables'!$O$2:$O$35)*BAA$1*LOOKUP(BAA$1,'DMG Tables'!$G$2:$G$7,'DMG Tables'!$H$2:$H$7)</f>
        <v>39628800</v>
      </c>
      <c r="BAB16" s="1">
        <f>LOOKUP($A16,'DMG Tables'!$P$2:$P$35,'DMG Tables'!$O$2:$O$35)*BAB$1*LOOKUP(BAB$1,'DMG Tables'!$G$2:$G$7,'DMG Tables'!$H$2:$H$7)</f>
        <v>39657600</v>
      </c>
      <c r="BAC16" s="1">
        <f>LOOKUP($A16,'DMG Tables'!$P$2:$P$35,'DMG Tables'!$O$2:$O$35)*BAC$1*LOOKUP(BAC$1,'DMG Tables'!$G$2:$G$7,'DMG Tables'!$H$2:$H$7)</f>
        <v>39686400</v>
      </c>
      <c r="BAD16" s="1">
        <f>LOOKUP($A16,'DMG Tables'!$P$2:$P$35,'DMG Tables'!$O$2:$O$35)*BAD$1*LOOKUP(BAD$1,'DMG Tables'!$G$2:$G$7,'DMG Tables'!$H$2:$H$7)</f>
        <v>39715200</v>
      </c>
      <c r="BAE16" s="1">
        <f>LOOKUP($A16,'DMG Tables'!$P$2:$P$35,'DMG Tables'!$O$2:$O$35)*BAE$1*LOOKUP(BAE$1,'DMG Tables'!$G$2:$G$7,'DMG Tables'!$H$2:$H$7)</f>
        <v>39744000</v>
      </c>
      <c r="BAF16" s="1">
        <f>LOOKUP($A16,'DMG Tables'!$P$2:$P$35,'DMG Tables'!$O$2:$O$35)*BAF$1*LOOKUP(BAF$1,'DMG Tables'!$G$2:$G$7,'DMG Tables'!$H$2:$H$7)</f>
        <v>39772800</v>
      </c>
      <c r="BAG16" s="1">
        <f>LOOKUP($A16,'DMG Tables'!$P$2:$P$35,'DMG Tables'!$O$2:$O$35)*BAG$1*LOOKUP(BAG$1,'DMG Tables'!$G$2:$G$7,'DMG Tables'!$H$2:$H$7)</f>
        <v>39801600</v>
      </c>
      <c r="BAH16" s="1">
        <f>LOOKUP($A16,'DMG Tables'!$P$2:$P$35,'DMG Tables'!$O$2:$O$35)*BAH$1*LOOKUP(BAH$1,'DMG Tables'!$G$2:$G$7,'DMG Tables'!$H$2:$H$7)</f>
        <v>39830400</v>
      </c>
      <c r="BAI16" s="1">
        <f>LOOKUP($A16,'DMG Tables'!$P$2:$P$35,'DMG Tables'!$O$2:$O$35)*BAI$1*LOOKUP(BAI$1,'DMG Tables'!$G$2:$G$7,'DMG Tables'!$H$2:$H$7)</f>
        <v>39859200</v>
      </c>
      <c r="BAJ16" s="1">
        <f>LOOKUP($A16,'DMG Tables'!$P$2:$P$35,'DMG Tables'!$O$2:$O$35)*BAJ$1*LOOKUP(BAJ$1,'DMG Tables'!$G$2:$G$7,'DMG Tables'!$H$2:$H$7)</f>
        <v>39888000</v>
      </c>
      <c r="BAK16" s="1">
        <f>LOOKUP($A16,'DMG Tables'!$P$2:$P$35,'DMG Tables'!$O$2:$O$35)*BAK$1*LOOKUP(BAK$1,'DMG Tables'!$G$2:$G$7,'DMG Tables'!$H$2:$H$7)</f>
        <v>39916800</v>
      </c>
      <c r="BAL16" s="1">
        <f>LOOKUP($A16,'DMG Tables'!$P$2:$P$35,'DMG Tables'!$O$2:$O$35)*BAL$1*LOOKUP(BAL$1,'DMG Tables'!$G$2:$G$7,'DMG Tables'!$H$2:$H$7)</f>
        <v>39945600</v>
      </c>
      <c r="BAM16" s="1">
        <f>LOOKUP($A16,'DMG Tables'!$P$2:$P$35,'DMG Tables'!$O$2:$O$35)*BAM$1*LOOKUP(BAM$1,'DMG Tables'!$G$2:$G$7,'DMG Tables'!$H$2:$H$7)</f>
        <v>39974400</v>
      </c>
      <c r="BAN16" s="1">
        <f>LOOKUP($A16,'DMG Tables'!$P$2:$P$35,'DMG Tables'!$O$2:$O$35)*BAN$1*LOOKUP(BAN$1,'DMG Tables'!$G$2:$G$7,'DMG Tables'!$H$2:$H$7)</f>
        <v>40003200</v>
      </c>
      <c r="BAO16" s="1">
        <f>LOOKUP($A16,'DMG Tables'!$P$2:$P$35,'DMG Tables'!$O$2:$O$35)*BAO$1*LOOKUP(BAO$1,'DMG Tables'!$G$2:$G$7,'DMG Tables'!$H$2:$H$7)</f>
        <v>40032000</v>
      </c>
      <c r="BAP16" s="1">
        <f>LOOKUP($A16,'DMG Tables'!$P$2:$P$35,'DMG Tables'!$O$2:$O$35)*BAP$1*LOOKUP(BAP$1,'DMG Tables'!$G$2:$G$7,'DMG Tables'!$H$2:$H$7)</f>
        <v>40060800</v>
      </c>
      <c r="BAQ16" s="1">
        <f>LOOKUP($A16,'DMG Tables'!$P$2:$P$35,'DMG Tables'!$O$2:$O$35)*BAQ$1*LOOKUP(BAQ$1,'DMG Tables'!$G$2:$G$7,'DMG Tables'!$H$2:$H$7)</f>
        <v>40089600</v>
      </c>
      <c r="BAR16" s="1">
        <f>LOOKUP($A16,'DMG Tables'!$P$2:$P$35,'DMG Tables'!$O$2:$O$35)*BAR$1*LOOKUP(BAR$1,'DMG Tables'!$G$2:$G$7,'DMG Tables'!$H$2:$H$7)</f>
        <v>40118400</v>
      </c>
      <c r="BAS16" s="1">
        <f>LOOKUP($A16,'DMG Tables'!$P$2:$P$35,'DMG Tables'!$O$2:$O$35)*BAS$1*LOOKUP(BAS$1,'DMG Tables'!$G$2:$G$7,'DMG Tables'!$H$2:$H$7)</f>
        <v>40147200</v>
      </c>
      <c r="BAT16" s="1">
        <f>LOOKUP($A16,'DMG Tables'!$P$2:$P$35,'DMG Tables'!$O$2:$O$35)*BAT$1*LOOKUP(BAT$1,'DMG Tables'!$G$2:$G$7,'DMG Tables'!$H$2:$H$7)</f>
        <v>40176000</v>
      </c>
      <c r="BAU16" s="1">
        <f>LOOKUP($A16,'DMG Tables'!$P$2:$P$35,'DMG Tables'!$O$2:$O$35)*BAU$1*LOOKUP(BAU$1,'DMG Tables'!$G$2:$G$7,'DMG Tables'!$H$2:$H$7)</f>
        <v>40204800</v>
      </c>
      <c r="BAV16" s="1">
        <f>LOOKUP($A16,'DMG Tables'!$P$2:$P$35,'DMG Tables'!$O$2:$O$35)*BAV$1*LOOKUP(BAV$1,'DMG Tables'!$G$2:$G$7,'DMG Tables'!$H$2:$H$7)</f>
        <v>40233600</v>
      </c>
      <c r="BAW16" s="1">
        <f>LOOKUP($A16,'DMG Tables'!$P$2:$P$35,'DMG Tables'!$O$2:$O$35)*BAW$1*LOOKUP(BAW$1,'DMG Tables'!$G$2:$G$7,'DMG Tables'!$H$2:$H$7)</f>
        <v>40262400</v>
      </c>
      <c r="BAX16" s="1">
        <f>LOOKUP($A16,'DMG Tables'!$P$2:$P$35,'DMG Tables'!$O$2:$O$35)*BAX$1*LOOKUP(BAX$1,'DMG Tables'!$G$2:$G$7,'DMG Tables'!$H$2:$H$7)</f>
        <v>40291200</v>
      </c>
      <c r="BAY16" s="1">
        <f>LOOKUP($A16,'DMG Tables'!$P$2:$P$35,'DMG Tables'!$O$2:$O$35)*BAY$1*LOOKUP(BAY$1,'DMG Tables'!$G$2:$G$7,'DMG Tables'!$H$2:$H$7)</f>
        <v>40320000</v>
      </c>
      <c r="BAZ16" s="1">
        <f>LOOKUP($A16,'DMG Tables'!$P$2:$P$35,'DMG Tables'!$O$2:$O$35)*BAZ$1*LOOKUP(BAZ$1,'DMG Tables'!$G$2:$G$7,'DMG Tables'!$H$2:$H$7)</f>
        <v>40348800</v>
      </c>
      <c r="BBA16" s="1">
        <f>LOOKUP($A16,'DMG Tables'!$P$2:$P$35,'DMG Tables'!$O$2:$O$35)*BBA$1*LOOKUP(BBA$1,'DMG Tables'!$G$2:$G$7,'DMG Tables'!$H$2:$H$7)</f>
        <v>40377600</v>
      </c>
      <c r="BBB16" s="1">
        <f>LOOKUP($A16,'DMG Tables'!$P$2:$P$35,'DMG Tables'!$O$2:$O$35)*BBB$1*LOOKUP(BBB$1,'DMG Tables'!$G$2:$G$7,'DMG Tables'!$H$2:$H$7)</f>
        <v>40406400</v>
      </c>
      <c r="BBC16" s="1">
        <f>LOOKUP($A16,'DMG Tables'!$P$2:$P$35,'DMG Tables'!$O$2:$O$35)*BBC$1*LOOKUP(BBC$1,'DMG Tables'!$G$2:$G$7,'DMG Tables'!$H$2:$H$7)</f>
        <v>40435200</v>
      </c>
      <c r="BBD16" s="1">
        <f>LOOKUP($A16,'DMG Tables'!$P$2:$P$35,'DMG Tables'!$O$2:$O$35)*BBD$1*LOOKUP(BBD$1,'DMG Tables'!$G$2:$G$7,'DMG Tables'!$H$2:$H$7)</f>
        <v>40464000</v>
      </c>
      <c r="BBE16" s="1">
        <f>LOOKUP($A16,'DMG Tables'!$P$2:$P$35,'DMG Tables'!$O$2:$O$35)*BBE$1*LOOKUP(BBE$1,'DMG Tables'!$G$2:$G$7,'DMG Tables'!$H$2:$H$7)</f>
        <v>40492800</v>
      </c>
      <c r="BBF16" s="1">
        <f>LOOKUP($A16,'DMG Tables'!$P$2:$P$35,'DMG Tables'!$O$2:$O$35)*BBF$1*LOOKUP(BBF$1,'DMG Tables'!$G$2:$G$7,'DMG Tables'!$H$2:$H$7)</f>
        <v>40521600</v>
      </c>
      <c r="BBG16" s="1">
        <f>LOOKUP($A16,'DMG Tables'!$P$2:$P$35,'DMG Tables'!$O$2:$O$35)*BBG$1*LOOKUP(BBG$1,'DMG Tables'!$G$2:$G$7,'DMG Tables'!$H$2:$H$7)</f>
        <v>40550400</v>
      </c>
      <c r="BBH16" s="1">
        <f>LOOKUP($A16,'DMG Tables'!$P$2:$P$35,'DMG Tables'!$O$2:$O$35)*BBH$1*LOOKUP(BBH$1,'DMG Tables'!$G$2:$G$7,'DMG Tables'!$H$2:$H$7)</f>
        <v>40579200</v>
      </c>
      <c r="BBI16" s="1">
        <f>LOOKUP($A16,'DMG Tables'!$P$2:$P$35,'DMG Tables'!$O$2:$O$35)*BBI$1*LOOKUP(BBI$1,'DMG Tables'!$G$2:$G$7,'DMG Tables'!$H$2:$H$7)</f>
        <v>40608000</v>
      </c>
      <c r="BBJ16" s="1">
        <f>LOOKUP($A16,'DMG Tables'!$P$2:$P$35,'DMG Tables'!$O$2:$O$35)*BBJ$1*LOOKUP(BBJ$1,'DMG Tables'!$G$2:$G$7,'DMG Tables'!$H$2:$H$7)</f>
        <v>40636800</v>
      </c>
      <c r="BBK16" s="1">
        <f>LOOKUP($A16,'DMG Tables'!$P$2:$P$35,'DMG Tables'!$O$2:$O$35)*BBK$1*LOOKUP(BBK$1,'DMG Tables'!$G$2:$G$7,'DMG Tables'!$H$2:$H$7)</f>
        <v>40665600</v>
      </c>
      <c r="BBL16" s="1">
        <f>LOOKUP($A16,'DMG Tables'!$P$2:$P$35,'DMG Tables'!$O$2:$O$35)*BBL$1*LOOKUP(BBL$1,'DMG Tables'!$G$2:$G$7,'DMG Tables'!$H$2:$H$7)</f>
        <v>40694400</v>
      </c>
      <c r="BBM16" s="1">
        <f>LOOKUP($A16,'DMG Tables'!$P$2:$P$35,'DMG Tables'!$O$2:$O$35)*BBM$1*LOOKUP(BBM$1,'DMG Tables'!$G$2:$G$7,'DMG Tables'!$H$2:$H$7)</f>
        <v>40723200</v>
      </c>
      <c r="BBN16" s="1">
        <f>LOOKUP($A16,'DMG Tables'!$P$2:$P$35,'DMG Tables'!$O$2:$O$35)*BBN$1*LOOKUP(BBN$1,'DMG Tables'!$G$2:$G$7,'DMG Tables'!$H$2:$H$7)</f>
        <v>40752000</v>
      </c>
      <c r="BBO16" s="1">
        <f>LOOKUP($A16,'DMG Tables'!$P$2:$P$35,'DMG Tables'!$O$2:$O$35)*BBO$1*LOOKUP(BBO$1,'DMG Tables'!$G$2:$G$7,'DMG Tables'!$H$2:$H$7)</f>
        <v>40780800</v>
      </c>
      <c r="BBP16" s="1">
        <f>LOOKUP($A16,'DMG Tables'!$P$2:$P$35,'DMG Tables'!$O$2:$O$35)*BBP$1*LOOKUP(BBP$1,'DMG Tables'!$G$2:$G$7,'DMG Tables'!$H$2:$H$7)</f>
        <v>40809600</v>
      </c>
      <c r="BBQ16" s="1">
        <f>LOOKUP($A16,'DMG Tables'!$P$2:$P$35,'DMG Tables'!$O$2:$O$35)*BBQ$1*LOOKUP(BBQ$1,'DMG Tables'!$G$2:$G$7,'DMG Tables'!$H$2:$H$7)</f>
        <v>40838400</v>
      </c>
      <c r="BBR16" s="1">
        <f>LOOKUP($A16,'DMG Tables'!$P$2:$P$35,'DMG Tables'!$O$2:$O$35)*BBR$1*LOOKUP(BBR$1,'DMG Tables'!$G$2:$G$7,'DMG Tables'!$H$2:$H$7)</f>
        <v>40867200</v>
      </c>
      <c r="BBS16" s="1">
        <f>LOOKUP($A16,'DMG Tables'!$P$2:$P$35,'DMG Tables'!$O$2:$O$35)*BBS$1*LOOKUP(BBS$1,'DMG Tables'!$G$2:$G$7,'DMG Tables'!$H$2:$H$7)</f>
        <v>40896000</v>
      </c>
      <c r="BBT16" s="1">
        <f>LOOKUP($A16,'DMG Tables'!$P$2:$P$35,'DMG Tables'!$O$2:$O$35)*BBT$1*LOOKUP(BBT$1,'DMG Tables'!$G$2:$G$7,'DMG Tables'!$H$2:$H$7)</f>
        <v>40924800</v>
      </c>
      <c r="BBU16" s="1">
        <f>LOOKUP($A16,'DMG Tables'!$P$2:$P$35,'DMG Tables'!$O$2:$O$35)*BBU$1*LOOKUP(BBU$1,'DMG Tables'!$G$2:$G$7,'DMG Tables'!$H$2:$H$7)</f>
        <v>40953600</v>
      </c>
      <c r="BBV16" s="1">
        <f>LOOKUP($A16,'DMG Tables'!$P$2:$P$35,'DMG Tables'!$O$2:$O$35)*BBV$1*LOOKUP(BBV$1,'DMG Tables'!$G$2:$G$7,'DMG Tables'!$H$2:$H$7)</f>
        <v>40982400</v>
      </c>
      <c r="BBW16" s="1">
        <f>LOOKUP($A16,'DMG Tables'!$P$2:$P$35,'DMG Tables'!$O$2:$O$35)*BBW$1*LOOKUP(BBW$1,'DMG Tables'!$G$2:$G$7,'DMG Tables'!$H$2:$H$7)</f>
        <v>41011200</v>
      </c>
      <c r="BBX16" s="1">
        <f>LOOKUP($A16,'DMG Tables'!$P$2:$P$35,'DMG Tables'!$O$2:$O$35)*BBX$1*LOOKUP(BBX$1,'DMG Tables'!$G$2:$G$7,'DMG Tables'!$H$2:$H$7)</f>
        <v>41040000</v>
      </c>
      <c r="BBY16" s="1">
        <f>LOOKUP($A16,'DMG Tables'!$P$2:$P$35,'DMG Tables'!$O$2:$O$35)*BBY$1*LOOKUP(BBY$1,'DMG Tables'!$G$2:$G$7,'DMG Tables'!$H$2:$H$7)</f>
        <v>41068800</v>
      </c>
      <c r="BBZ16" s="1">
        <f>LOOKUP($A16,'DMG Tables'!$P$2:$P$35,'DMG Tables'!$O$2:$O$35)*BBZ$1*LOOKUP(BBZ$1,'DMG Tables'!$G$2:$G$7,'DMG Tables'!$H$2:$H$7)</f>
        <v>41097600</v>
      </c>
      <c r="BCA16" s="1">
        <f>LOOKUP($A16,'DMG Tables'!$P$2:$P$35,'DMG Tables'!$O$2:$O$35)*BCA$1*LOOKUP(BCA$1,'DMG Tables'!$G$2:$G$7,'DMG Tables'!$H$2:$H$7)</f>
        <v>41126400</v>
      </c>
      <c r="BCB16" s="1">
        <f>LOOKUP($A16,'DMG Tables'!$P$2:$P$35,'DMG Tables'!$O$2:$O$35)*BCB$1*LOOKUP(BCB$1,'DMG Tables'!$G$2:$G$7,'DMG Tables'!$H$2:$H$7)</f>
        <v>41155200</v>
      </c>
      <c r="BCC16" s="1">
        <f>LOOKUP($A16,'DMG Tables'!$P$2:$P$35,'DMG Tables'!$O$2:$O$35)*BCC$1*LOOKUP(BCC$1,'DMG Tables'!$G$2:$G$7,'DMG Tables'!$H$2:$H$7)</f>
        <v>41184000</v>
      </c>
      <c r="BCD16" s="1">
        <f>LOOKUP($A16,'DMG Tables'!$P$2:$P$35,'DMG Tables'!$O$2:$O$35)*BCD$1*LOOKUP(BCD$1,'DMG Tables'!$G$2:$G$7,'DMG Tables'!$H$2:$H$7)</f>
        <v>41212800</v>
      </c>
      <c r="BCE16" s="1">
        <f>LOOKUP($A16,'DMG Tables'!$P$2:$P$35,'DMG Tables'!$O$2:$O$35)*BCE$1*LOOKUP(BCE$1,'DMG Tables'!$G$2:$G$7,'DMG Tables'!$H$2:$H$7)</f>
        <v>41241600</v>
      </c>
      <c r="BCF16" s="1">
        <f>LOOKUP($A16,'DMG Tables'!$P$2:$P$35,'DMG Tables'!$O$2:$O$35)*BCF$1*LOOKUP(BCF$1,'DMG Tables'!$G$2:$G$7,'DMG Tables'!$H$2:$H$7)</f>
        <v>41270400</v>
      </c>
      <c r="BCG16" s="1">
        <f>LOOKUP($A16,'DMG Tables'!$P$2:$P$35,'DMG Tables'!$O$2:$O$35)*BCG$1*LOOKUP(BCG$1,'DMG Tables'!$G$2:$G$7,'DMG Tables'!$H$2:$H$7)</f>
        <v>41299200</v>
      </c>
      <c r="BCH16" s="1">
        <f>LOOKUP($A16,'DMG Tables'!$P$2:$P$35,'DMG Tables'!$O$2:$O$35)*BCH$1*LOOKUP(BCH$1,'DMG Tables'!$G$2:$G$7,'DMG Tables'!$H$2:$H$7)</f>
        <v>41328000</v>
      </c>
      <c r="BCI16" s="1">
        <f>LOOKUP($A16,'DMG Tables'!$P$2:$P$35,'DMG Tables'!$O$2:$O$35)*BCI$1*LOOKUP(BCI$1,'DMG Tables'!$G$2:$G$7,'DMG Tables'!$H$2:$H$7)</f>
        <v>41356800</v>
      </c>
      <c r="BCJ16" s="1">
        <f>LOOKUP($A16,'DMG Tables'!$P$2:$P$35,'DMG Tables'!$O$2:$O$35)*BCJ$1*LOOKUP(BCJ$1,'DMG Tables'!$G$2:$G$7,'DMG Tables'!$H$2:$H$7)</f>
        <v>41385600</v>
      </c>
      <c r="BCK16" s="1">
        <f>LOOKUP($A16,'DMG Tables'!$P$2:$P$35,'DMG Tables'!$O$2:$O$35)*BCK$1*LOOKUP(BCK$1,'DMG Tables'!$G$2:$G$7,'DMG Tables'!$H$2:$H$7)</f>
        <v>41414400</v>
      </c>
      <c r="BCL16" s="1">
        <f>LOOKUP($A16,'DMG Tables'!$P$2:$P$35,'DMG Tables'!$O$2:$O$35)*BCL$1*LOOKUP(BCL$1,'DMG Tables'!$G$2:$G$7,'DMG Tables'!$H$2:$H$7)</f>
        <v>41443200</v>
      </c>
      <c r="BCM16" s="1">
        <f>LOOKUP($A16,'DMG Tables'!$P$2:$P$35,'DMG Tables'!$O$2:$O$35)*BCM$1*LOOKUP(BCM$1,'DMG Tables'!$G$2:$G$7,'DMG Tables'!$H$2:$H$7)</f>
        <v>41472000</v>
      </c>
      <c r="BCN16" s="1">
        <f>LOOKUP($A16,'DMG Tables'!$P$2:$P$35,'DMG Tables'!$O$2:$O$35)*BCN$1*LOOKUP(BCN$1,'DMG Tables'!$G$2:$G$7,'DMG Tables'!$H$2:$H$7)</f>
        <v>41500800</v>
      </c>
      <c r="BCO16" s="1">
        <f>LOOKUP($A16,'DMG Tables'!$P$2:$P$35,'DMG Tables'!$O$2:$O$35)*BCO$1*LOOKUP(BCO$1,'DMG Tables'!$G$2:$G$7,'DMG Tables'!$H$2:$H$7)</f>
        <v>41529600</v>
      </c>
      <c r="BCP16" s="1">
        <f>LOOKUP($A16,'DMG Tables'!$P$2:$P$35,'DMG Tables'!$O$2:$O$35)*BCP$1*LOOKUP(BCP$1,'DMG Tables'!$G$2:$G$7,'DMG Tables'!$H$2:$H$7)</f>
        <v>41558400</v>
      </c>
      <c r="BCQ16" s="1">
        <f>LOOKUP($A16,'DMG Tables'!$P$2:$P$35,'DMG Tables'!$O$2:$O$35)*BCQ$1*LOOKUP(BCQ$1,'DMG Tables'!$G$2:$G$7,'DMG Tables'!$H$2:$H$7)</f>
        <v>41587200</v>
      </c>
      <c r="BCR16" s="1">
        <f>LOOKUP($A16,'DMG Tables'!$P$2:$P$35,'DMG Tables'!$O$2:$O$35)*BCR$1*LOOKUP(BCR$1,'DMG Tables'!$G$2:$G$7,'DMG Tables'!$H$2:$H$7)</f>
        <v>41616000</v>
      </c>
      <c r="BCS16" s="1">
        <f>LOOKUP($A16,'DMG Tables'!$P$2:$P$35,'DMG Tables'!$O$2:$O$35)*BCS$1*LOOKUP(BCS$1,'DMG Tables'!$G$2:$G$7,'DMG Tables'!$H$2:$H$7)</f>
        <v>41644800</v>
      </c>
      <c r="BCT16" s="1">
        <f>LOOKUP($A16,'DMG Tables'!$P$2:$P$35,'DMG Tables'!$O$2:$O$35)*BCT$1*LOOKUP(BCT$1,'DMG Tables'!$G$2:$G$7,'DMG Tables'!$H$2:$H$7)</f>
        <v>41673600</v>
      </c>
      <c r="BCU16" s="1">
        <f>LOOKUP($A16,'DMG Tables'!$P$2:$P$35,'DMG Tables'!$O$2:$O$35)*BCU$1*LOOKUP(BCU$1,'DMG Tables'!$G$2:$G$7,'DMG Tables'!$H$2:$H$7)</f>
        <v>41702400</v>
      </c>
      <c r="BCV16" s="1">
        <f>LOOKUP($A16,'DMG Tables'!$P$2:$P$35,'DMG Tables'!$O$2:$O$35)*BCV$1*LOOKUP(BCV$1,'DMG Tables'!$G$2:$G$7,'DMG Tables'!$H$2:$H$7)</f>
        <v>41731200</v>
      </c>
      <c r="BCW16" s="1">
        <f>LOOKUP($A16,'DMG Tables'!$P$2:$P$35,'DMG Tables'!$O$2:$O$35)*BCW$1*LOOKUP(BCW$1,'DMG Tables'!$G$2:$G$7,'DMG Tables'!$H$2:$H$7)</f>
        <v>41760000</v>
      </c>
      <c r="BCX16" s="1">
        <f>LOOKUP($A16,'DMG Tables'!$P$2:$P$35,'DMG Tables'!$O$2:$O$35)*BCX$1*LOOKUP(BCX$1,'DMG Tables'!$G$2:$G$7,'DMG Tables'!$H$2:$H$7)</f>
        <v>41788800</v>
      </c>
      <c r="BCY16" s="1">
        <f>LOOKUP($A16,'DMG Tables'!$P$2:$P$35,'DMG Tables'!$O$2:$O$35)*BCY$1*LOOKUP(BCY$1,'DMG Tables'!$G$2:$G$7,'DMG Tables'!$H$2:$H$7)</f>
        <v>41817600</v>
      </c>
      <c r="BCZ16" s="1">
        <f>LOOKUP($A16,'DMG Tables'!$P$2:$P$35,'DMG Tables'!$O$2:$O$35)*BCZ$1*LOOKUP(BCZ$1,'DMG Tables'!$G$2:$G$7,'DMG Tables'!$H$2:$H$7)</f>
        <v>41846400</v>
      </c>
      <c r="BDA16" s="1">
        <f>LOOKUP($A16,'DMG Tables'!$P$2:$P$35,'DMG Tables'!$O$2:$O$35)*BDA$1*LOOKUP(BDA$1,'DMG Tables'!$G$2:$G$7,'DMG Tables'!$H$2:$H$7)</f>
        <v>41875200</v>
      </c>
      <c r="BDB16" s="1">
        <f>LOOKUP($A16,'DMG Tables'!$P$2:$P$35,'DMG Tables'!$O$2:$O$35)*BDB$1*LOOKUP(BDB$1,'DMG Tables'!$G$2:$G$7,'DMG Tables'!$H$2:$H$7)</f>
        <v>41904000</v>
      </c>
      <c r="BDC16" s="1">
        <f>LOOKUP($A16,'DMG Tables'!$P$2:$P$35,'DMG Tables'!$O$2:$O$35)*BDC$1*LOOKUP(BDC$1,'DMG Tables'!$G$2:$G$7,'DMG Tables'!$H$2:$H$7)</f>
        <v>41932800</v>
      </c>
      <c r="BDD16" s="1">
        <f>LOOKUP($A16,'DMG Tables'!$P$2:$P$35,'DMG Tables'!$O$2:$O$35)*BDD$1*LOOKUP(BDD$1,'DMG Tables'!$G$2:$G$7,'DMG Tables'!$H$2:$H$7)</f>
        <v>41961600</v>
      </c>
      <c r="BDE16" s="1">
        <f>LOOKUP($A16,'DMG Tables'!$P$2:$P$35,'DMG Tables'!$O$2:$O$35)*BDE$1*LOOKUP(BDE$1,'DMG Tables'!$G$2:$G$7,'DMG Tables'!$H$2:$H$7)</f>
        <v>41990400</v>
      </c>
      <c r="BDF16" s="1">
        <f>LOOKUP($A16,'DMG Tables'!$P$2:$P$35,'DMG Tables'!$O$2:$O$35)*BDF$1*LOOKUP(BDF$1,'DMG Tables'!$G$2:$G$7,'DMG Tables'!$H$2:$H$7)</f>
        <v>42019200</v>
      </c>
      <c r="BDG16" s="1">
        <f>LOOKUP($A16,'DMG Tables'!$P$2:$P$35,'DMG Tables'!$O$2:$O$35)*BDG$1*LOOKUP(BDG$1,'DMG Tables'!$G$2:$G$7,'DMG Tables'!$H$2:$H$7)</f>
        <v>42048000</v>
      </c>
      <c r="BDH16" s="1">
        <f>LOOKUP($A16,'DMG Tables'!$P$2:$P$35,'DMG Tables'!$O$2:$O$35)*BDH$1*LOOKUP(BDH$1,'DMG Tables'!$G$2:$G$7,'DMG Tables'!$H$2:$H$7)</f>
        <v>42076800</v>
      </c>
      <c r="BDI16" s="1">
        <f>LOOKUP($A16,'DMG Tables'!$P$2:$P$35,'DMG Tables'!$O$2:$O$35)*BDI$1*LOOKUP(BDI$1,'DMG Tables'!$G$2:$G$7,'DMG Tables'!$H$2:$H$7)</f>
        <v>42105600</v>
      </c>
      <c r="BDJ16" s="1">
        <f>LOOKUP($A16,'DMG Tables'!$P$2:$P$35,'DMG Tables'!$O$2:$O$35)*BDJ$1*LOOKUP(BDJ$1,'DMG Tables'!$G$2:$G$7,'DMG Tables'!$H$2:$H$7)</f>
        <v>42134400</v>
      </c>
      <c r="BDK16" s="1">
        <f>LOOKUP($A16,'DMG Tables'!$P$2:$P$35,'DMG Tables'!$O$2:$O$35)*BDK$1*LOOKUP(BDK$1,'DMG Tables'!$G$2:$G$7,'DMG Tables'!$H$2:$H$7)</f>
        <v>42163200</v>
      </c>
      <c r="BDL16" s="1">
        <f>LOOKUP($A16,'DMG Tables'!$P$2:$P$35,'DMG Tables'!$O$2:$O$35)*BDL$1*LOOKUP(BDL$1,'DMG Tables'!$G$2:$G$7,'DMG Tables'!$H$2:$H$7)</f>
        <v>42192000</v>
      </c>
      <c r="BDM16" s="1">
        <f>LOOKUP($A16,'DMG Tables'!$P$2:$P$35,'DMG Tables'!$O$2:$O$35)*BDM$1*LOOKUP(BDM$1,'DMG Tables'!$G$2:$G$7,'DMG Tables'!$H$2:$H$7)</f>
        <v>42220800</v>
      </c>
      <c r="BDN16" s="1">
        <f>LOOKUP($A16,'DMG Tables'!$P$2:$P$35,'DMG Tables'!$O$2:$O$35)*BDN$1*LOOKUP(BDN$1,'DMG Tables'!$G$2:$G$7,'DMG Tables'!$H$2:$H$7)</f>
        <v>42249600</v>
      </c>
      <c r="BDO16" s="1">
        <f>LOOKUP($A16,'DMG Tables'!$P$2:$P$35,'DMG Tables'!$O$2:$O$35)*BDO$1*LOOKUP(BDO$1,'DMG Tables'!$G$2:$G$7,'DMG Tables'!$H$2:$H$7)</f>
        <v>42278400</v>
      </c>
      <c r="BDP16" s="1">
        <f>LOOKUP($A16,'DMG Tables'!$P$2:$P$35,'DMG Tables'!$O$2:$O$35)*BDP$1*LOOKUP(BDP$1,'DMG Tables'!$G$2:$G$7,'DMG Tables'!$H$2:$H$7)</f>
        <v>42307200</v>
      </c>
      <c r="BDQ16" s="1">
        <f>LOOKUP($A16,'DMG Tables'!$P$2:$P$35,'DMG Tables'!$O$2:$O$35)*BDQ$1*LOOKUP(BDQ$1,'DMG Tables'!$G$2:$G$7,'DMG Tables'!$H$2:$H$7)</f>
        <v>42336000</v>
      </c>
      <c r="BDR16" s="1">
        <f>LOOKUP($A16,'DMG Tables'!$P$2:$P$35,'DMG Tables'!$O$2:$O$35)*BDR$1*LOOKUP(BDR$1,'DMG Tables'!$G$2:$G$7,'DMG Tables'!$H$2:$H$7)</f>
        <v>42364800</v>
      </c>
      <c r="BDS16" s="1">
        <f>LOOKUP($A16,'DMG Tables'!$P$2:$P$35,'DMG Tables'!$O$2:$O$35)*BDS$1*LOOKUP(BDS$1,'DMG Tables'!$G$2:$G$7,'DMG Tables'!$H$2:$H$7)</f>
        <v>42393600</v>
      </c>
      <c r="BDT16" s="1">
        <f>LOOKUP($A16,'DMG Tables'!$P$2:$P$35,'DMG Tables'!$O$2:$O$35)*BDT$1*LOOKUP(BDT$1,'DMG Tables'!$G$2:$G$7,'DMG Tables'!$H$2:$H$7)</f>
        <v>42422400</v>
      </c>
      <c r="BDU16" s="1">
        <f>LOOKUP($A16,'DMG Tables'!$P$2:$P$35,'DMG Tables'!$O$2:$O$35)*BDU$1*LOOKUP(BDU$1,'DMG Tables'!$G$2:$G$7,'DMG Tables'!$H$2:$H$7)</f>
        <v>42451200</v>
      </c>
      <c r="BDV16" s="1">
        <f>LOOKUP($A16,'DMG Tables'!$P$2:$P$35,'DMG Tables'!$O$2:$O$35)*BDV$1*LOOKUP(BDV$1,'DMG Tables'!$G$2:$G$7,'DMG Tables'!$H$2:$H$7)</f>
        <v>42480000</v>
      </c>
      <c r="BDW16" s="1">
        <f>LOOKUP($A16,'DMG Tables'!$P$2:$P$35,'DMG Tables'!$O$2:$O$35)*BDW$1*LOOKUP(BDW$1,'DMG Tables'!$G$2:$G$7,'DMG Tables'!$H$2:$H$7)</f>
        <v>42508800</v>
      </c>
      <c r="BDX16" s="1">
        <f>LOOKUP($A16,'DMG Tables'!$P$2:$P$35,'DMG Tables'!$O$2:$O$35)*BDX$1*LOOKUP(BDX$1,'DMG Tables'!$G$2:$G$7,'DMG Tables'!$H$2:$H$7)</f>
        <v>42537600</v>
      </c>
      <c r="BDY16" s="1">
        <f>LOOKUP($A16,'DMG Tables'!$P$2:$P$35,'DMG Tables'!$O$2:$O$35)*BDY$1*LOOKUP(BDY$1,'DMG Tables'!$G$2:$G$7,'DMG Tables'!$H$2:$H$7)</f>
        <v>42566400</v>
      </c>
      <c r="BDZ16" s="1">
        <f>LOOKUP($A16,'DMG Tables'!$P$2:$P$35,'DMG Tables'!$O$2:$O$35)*BDZ$1*LOOKUP(BDZ$1,'DMG Tables'!$G$2:$G$7,'DMG Tables'!$H$2:$H$7)</f>
        <v>42595200</v>
      </c>
      <c r="BEA16" s="1">
        <f>LOOKUP($A16,'DMG Tables'!$P$2:$P$35,'DMG Tables'!$O$2:$O$35)*BEA$1*LOOKUP(BEA$1,'DMG Tables'!$G$2:$G$7,'DMG Tables'!$H$2:$H$7)</f>
        <v>42624000</v>
      </c>
      <c r="BEB16" s="1">
        <f>LOOKUP($A16,'DMG Tables'!$P$2:$P$35,'DMG Tables'!$O$2:$O$35)*BEB$1*LOOKUP(BEB$1,'DMG Tables'!$G$2:$G$7,'DMG Tables'!$H$2:$H$7)</f>
        <v>42652800</v>
      </c>
      <c r="BEC16" s="1">
        <f>LOOKUP($A16,'DMG Tables'!$P$2:$P$35,'DMG Tables'!$O$2:$O$35)*BEC$1*LOOKUP(BEC$1,'DMG Tables'!$G$2:$G$7,'DMG Tables'!$H$2:$H$7)</f>
        <v>42681600</v>
      </c>
      <c r="BED16" s="1">
        <f>LOOKUP($A16,'DMG Tables'!$P$2:$P$35,'DMG Tables'!$O$2:$O$35)*BED$1*LOOKUP(BED$1,'DMG Tables'!$G$2:$G$7,'DMG Tables'!$H$2:$H$7)</f>
        <v>42710400</v>
      </c>
      <c r="BEE16" s="1">
        <f>LOOKUP($A16,'DMG Tables'!$P$2:$P$35,'DMG Tables'!$O$2:$O$35)*BEE$1*LOOKUP(BEE$1,'DMG Tables'!$G$2:$G$7,'DMG Tables'!$H$2:$H$7)</f>
        <v>42739200</v>
      </c>
      <c r="BEF16" s="1">
        <f>LOOKUP($A16,'DMG Tables'!$P$2:$P$35,'DMG Tables'!$O$2:$O$35)*BEF$1*LOOKUP(BEF$1,'DMG Tables'!$G$2:$G$7,'DMG Tables'!$H$2:$H$7)</f>
        <v>42768000</v>
      </c>
      <c r="BEG16" s="1">
        <f>LOOKUP($A16,'DMG Tables'!$P$2:$P$35,'DMG Tables'!$O$2:$O$35)*BEG$1*LOOKUP(BEG$1,'DMG Tables'!$G$2:$G$7,'DMG Tables'!$H$2:$H$7)</f>
        <v>42796800</v>
      </c>
      <c r="BEH16" s="1">
        <f>LOOKUP($A16,'DMG Tables'!$P$2:$P$35,'DMG Tables'!$O$2:$O$35)*BEH$1*LOOKUP(BEH$1,'DMG Tables'!$G$2:$G$7,'DMG Tables'!$H$2:$H$7)</f>
        <v>42825600</v>
      </c>
      <c r="BEI16" s="1">
        <f>LOOKUP($A16,'DMG Tables'!$P$2:$P$35,'DMG Tables'!$O$2:$O$35)*BEI$1*LOOKUP(BEI$1,'DMG Tables'!$G$2:$G$7,'DMG Tables'!$H$2:$H$7)</f>
        <v>42854400</v>
      </c>
      <c r="BEJ16" s="1">
        <f>LOOKUP($A16,'DMG Tables'!$P$2:$P$35,'DMG Tables'!$O$2:$O$35)*BEJ$1*LOOKUP(BEJ$1,'DMG Tables'!$G$2:$G$7,'DMG Tables'!$H$2:$H$7)</f>
        <v>42883200</v>
      </c>
      <c r="BEK16" s="1">
        <f>LOOKUP($A16,'DMG Tables'!$P$2:$P$35,'DMG Tables'!$O$2:$O$35)*BEK$1*LOOKUP(BEK$1,'DMG Tables'!$G$2:$G$7,'DMG Tables'!$H$2:$H$7)</f>
        <v>42912000</v>
      </c>
      <c r="BEL16" s="1">
        <f>LOOKUP($A16,'DMG Tables'!$P$2:$P$35,'DMG Tables'!$O$2:$O$35)*BEL$1*LOOKUP(BEL$1,'DMG Tables'!$G$2:$G$7,'DMG Tables'!$H$2:$H$7)</f>
        <v>42940800</v>
      </c>
      <c r="BEM16" s="1">
        <f>LOOKUP($A16,'DMG Tables'!$P$2:$P$35,'DMG Tables'!$O$2:$O$35)*BEM$1*LOOKUP(BEM$1,'DMG Tables'!$G$2:$G$7,'DMG Tables'!$H$2:$H$7)</f>
        <v>42969600</v>
      </c>
      <c r="BEN16" s="1">
        <f>LOOKUP($A16,'DMG Tables'!$P$2:$P$35,'DMG Tables'!$O$2:$O$35)*BEN$1*LOOKUP(BEN$1,'DMG Tables'!$G$2:$G$7,'DMG Tables'!$H$2:$H$7)</f>
        <v>42998400</v>
      </c>
      <c r="BEO16" s="1">
        <f>LOOKUP($A16,'DMG Tables'!$P$2:$P$35,'DMG Tables'!$O$2:$O$35)*BEO$1*LOOKUP(BEO$1,'DMG Tables'!$G$2:$G$7,'DMG Tables'!$H$2:$H$7)</f>
        <v>43027200</v>
      </c>
      <c r="BEP16" s="1">
        <f>LOOKUP($A16,'DMG Tables'!$P$2:$P$35,'DMG Tables'!$O$2:$O$35)*BEP$1*LOOKUP(BEP$1,'DMG Tables'!$G$2:$G$7,'DMG Tables'!$H$2:$H$7)</f>
        <v>43056000</v>
      </c>
      <c r="BEQ16" s="1">
        <f>LOOKUP($A16,'DMG Tables'!$P$2:$P$35,'DMG Tables'!$O$2:$O$35)*BEQ$1*LOOKUP(BEQ$1,'DMG Tables'!$G$2:$G$7,'DMG Tables'!$H$2:$H$7)</f>
        <v>43084800</v>
      </c>
      <c r="BER16" s="1">
        <f>LOOKUP($A16,'DMG Tables'!$P$2:$P$35,'DMG Tables'!$O$2:$O$35)*BER$1*LOOKUP(BER$1,'DMG Tables'!$G$2:$G$7,'DMG Tables'!$H$2:$H$7)</f>
        <v>43113600</v>
      </c>
      <c r="BES16" s="1">
        <f>LOOKUP($A16,'DMG Tables'!$P$2:$P$35,'DMG Tables'!$O$2:$O$35)*BES$1*LOOKUP(BES$1,'DMG Tables'!$G$2:$G$7,'DMG Tables'!$H$2:$H$7)</f>
        <v>43142400</v>
      </c>
      <c r="BET16" s="1">
        <f>LOOKUP($A16,'DMG Tables'!$P$2:$P$35,'DMG Tables'!$O$2:$O$35)*BET$1*LOOKUP(BET$1,'DMG Tables'!$G$2:$G$7,'DMG Tables'!$H$2:$H$7)</f>
        <v>43171200</v>
      </c>
      <c r="BEU16" s="1">
        <f>LOOKUP($A16,'DMG Tables'!$P$2:$P$35,'DMG Tables'!$O$2:$O$35)*BEU$1*LOOKUP(BEU$1,'DMG Tables'!$G$2:$G$7,'DMG Tables'!$H$2:$H$7)</f>
        <v>43200000</v>
      </c>
      <c r="BEV16" s="1">
        <f>LOOKUP($A16,'DMG Tables'!$P$2:$P$35,'DMG Tables'!$O$2:$O$35)*BEV$1*LOOKUP(BEV$1,'DMG Tables'!$G$2:$G$7,'DMG Tables'!$H$2:$H$7)</f>
        <v>43228800</v>
      </c>
      <c r="BEW16" s="1">
        <f>LOOKUP($A16,'DMG Tables'!$P$2:$P$35,'DMG Tables'!$O$2:$O$35)*BEW$1*LOOKUP(BEW$1,'DMG Tables'!$G$2:$G$7,'DMG Tables'!$H$2:$H$7)</f>
        <v>43257600</v>
      </c>
      <c r="BEX16" s="1">
        <f>LOOKUP($A16,'DMG Tables'!$P$2:$P$35,'DMG Tables'!$O$2:$O$35)*BEX$1*LOOKUP(BEX$1,'DMG Tables'!$G$2:$G$7,'DMG Tables'!$H$2:$H$7)</f>
        <v>43286400</v>
      </c>
      <c r="BEY16" s="1">
        <f>LOOKUP($A16,'DMG Tables'!$P$2:$P$35,'DMG Tables'!$O$2:$O$35)*BEY$1*LOOKUP(BEY$1,'DMG Tables'!$G$2:$G$7,'DMG Tables'!$H$2:$H$7)</f>
        <v>43315200</v>
      </c>
      <c r="BEZ16" s="1">
        <f>LOOKUP($A16,'DMG Tables'!$P$2:$P$35,'DMG Tables'!$O$2:$O$35)*BEZ$1*LOOKUP(BEZ$1,'DMG Tables'!$G$2:$G$7,'DMG Tables'!$H$2:$H$7)</f>
        <v>43344000</v>
      </c>
      <c r="BFA16" s="1">
        <f>LOOKUP($A16,'DMG Tables'!$P$2:$P$35,'DMG Tables'!$O$2:$O$35)*BFA$1*LOOKUP(BFA$1,'DMG Tables'!$G$2:$G$7,'DMG Tables'!$H$2:$H$7)</f>
        <v>43372800</v>
      </c>
      <c r="BFB16" s="1">
        <f>LOOKUP($A16,'DMG Tables'!$P$2:$P$35,'DMG Tables'!$O$2:$O$35)*BFB$1*LOOKUP(BFB$1,'DMG Tables'!$G$2:$G$7,'DMG Tables'!$H$2:$H$7)</f>
        <v>43401600</v>
      </c>
      <c r="BFC16" s="1">
        <f>LOOKUP($A16,'DMG Tables'!$P$2:$P$35,'DMG Tables'!$O$2:$O$35)*BFC$1*LOOKUP(BFC$1,'DMG Tables'!$G$2:$G$7,'DMG Tables'!$H$2:$H$7)</f>
        <v>43430400</v>
      </c>
      <c r="BFD16" s="1">
        <f>LOOKUP($A16,'DMG Tables'!$P$2:$P$35,'DMG Tables'!$O$2:$O$35)*BFD$1*LOOKUP(BFD$1,'DMG Tables'!$G$2:$G$7,'DMG Tables'!$H$2:$H$7)</f>
        <v>43459200</v>
      </c>
      <c r="BFE16" s="1">
        <f>LOOKUP($A16,'DMG Tables'!$P$2:$P$35,'DMG Tables'!$O$2:$O$35)*BFE$1*LOOKUP(BFE$1,'DMG Tables'!$G$2:$G$7,'DMG Tables'!$H$2:$H$7)</f>
        <v>43488000</v>
      </c>
      <c r="BFF16" s="1">
        <f>LOOKUP($A16,'DMG Tables'!$P$2:$P$35,'DMG Tables'!$O$2:$O$35)*BFF$1*LOOKUP(BFF$1,'DMG Tables'!$G$2:$G$7,'DMG Tables'!$H$2:$H$7)</f>
        <v>43516800</v>
      </c>
      <c r="BFG16" s="1">
        <f>LOOKUP($A16,'DMG Tables'!$P$2:$P$35,'DMG Tables'!$O$2:$O$35)*BFG$1*LOOKUP(BFG$1,'DMG Tables'!$G$2:$G$7,'DMG Tables'!$H$2:$H$7)</f>
        <v>43545600</v>
      </c>
      <c r="BFH16" s="1">
        <f>LOOKUP($A16,'DMG Tables'!$P$2:$P$35,'DMG Tables'!$O$2:$O$35)*BFH$1*LOOKUP(BFH$1,'DMG Tables'!$G$2:$G$7,'DMG Tables'!$H$2:$H$7)</f>
        <v>43574400</v>
      </c>
      <c r="BFI16" s="1">
        <f>LOOKUP($A16,'DMG Tables'!$P$2:$P$35,'DMG Tables'!$O$2:$O$35)*BFI$1*LOOKUP(BFI$1,'DMG Tables'!$G$2:$G$7,'DMG Tables'!$H$2:$H$7)</f>
        <v>43603200</v>
      </c>
      <c r="BFJ16" s="1">
        <f>LOOKUP($A16,'DMG Tables'!$P$2:$P$35,'DMG Tables'!$O$2:$O$35)*BFJ$1*LOOKUP(BFJ$1,'DMG Tables'!$G$2:$G$7,'DMG Tables'!$H$2:$H$7)</f>
        <v>43632000</v>
      </c>
      <c r="BFK16" s="1">
        <f>LOOKUP($A16,'DMG Tables'!$P$2:$P$35,'DMG Tables'!$O$2:$O$35)*BFK$1*LOOKUP(BFK$1,'DMG Tables'!$G$2:$G$7,'DMG Tables'!$H$2:$H$7)</f>
        <v>43660800</v>
      </c>
      <c r="BFL16" s="1">
        <f>LOOKUP($A16,'DMG Tables'!$P$2:$P$35,'DMG Tables'!$O$2:$O$35)*BFL$1*LOOKUP(BFL$1,'DMG Tables'!$G$2:$G$7,'DMG Tables'!$H$2:$H$7)</f>
        <v>43689600</v>
      </c>
      <c r="BFM16" s="1">
        <f>LOOKUP($A16,'DMG Tables'!$P$2:$P$35,'DMG Tables'!$O$2:$O$35)*BFM$1*LOOKUP(BFM$1,'DMG Tables'!$G$2:$G$7,'DMG Tables'!$H$2:$H$7)</f>
        <v>43718400</v>
      </c>
      <c r="BFN16" s="1">
        <f>LOOKUP($A16,'DMG Tables'!$P$2:$P$35,'DMG Tables'!$O$2:$O$35)*BFN$1*LOOKUP(BFN$1,'DMG Tables'!$G$2:$G$7,'DMG Tables'!$H$2:$H$7)</f>
        <v>43747200</v>
      </c>
      <c r="BFO16" s="1">
        <f>LOOKUP($A16,'DMG Tables'!$P$2:$P$35,'DMG Tables'!$O$2:$O$35)*BFO$1*LOOKUP(BFO$1,'DMG Tables'!$G$2:$G$7,'DMG Tables'!$H$2:$H$7)</f>
        <v>43776000</v>
      </c>
      <c r="BFP16" s="1">
        <f>LOOKUP($A16,'DMG Tables'!$P$2:$P$35,'DMG Tables'!$O$2:$O$35)*BFP$1*LOOKUP(BFP$1,'DMG Tables'!$G$2:$G$7,'DMG Tables'!$H$2:$H$7)</f>
        <v>43804800</v>
      </c>
      <c r="BFQ16" s="1">
        <f>LOOKUP($A16,'DMG Tables'!$P$2:$P$35,'DMG Tables'!$O$2:$O$35)*BFQ$1*LOOKUP(BFQ$1,'DMG Tables'!$G$2:$G$7,'DMG Tables'!$H$2:$H$7)</f>
        <v>43833600</v>
      </c>
      <c r="BFR16" s="1">
        <f>LOOKUP($A16,'DMG Tables'!$P$2:$P$35,'DMG Tables'!$O$2:$O$35)*BFR$1*LOOKUP(BFR$1,'DMG Tables'!$G$2:$G$7,'DMG Tables'!$H$2:$H$7)</f>
        <v>43862400</v>
      </c>
      <c r="BFS16" s="1">
        <f>LOOKUP($A16,'DMG Tables'!$P$2:$P$35,'DMG Tables'!$O$2:$O$35)*BFS$1*LOOKUP(BFS$1,'DMG Tables'!$G$2:$G$7,'DMG Tables'!$H$2:$H$7)</f>
        <v>43891200</v>
      </c>
      <c r="BFT16" s="1">
        <f>LOOKUP($A16,'DMG Tables'!$P$2:$P$35,'DMG Tables'!$O$2:$O$35)*BFT$1*LOOKUP(BFT$1,'DMG Tables'!$G$2:$G$7,'DMG Tables'!$H$2:$H$7)</f>
        <v>43920000</v>
      </c>
      <c r="BFU16" s="1">
        <f>LOOKUP($A16,'DMG Tables'!$P$2:$P$35,'DMG Tables'!$O$2:$O$35)*BFU$1*LOOKUP(BFU$1,'DMG Tables'!$G$2:$G$7,'DMG Tables'!$H$2:$H$7)</f>
        <v>43948800</v>
      </c>
      <c r="BFV16" s="1">
        <f>LOOKUP($A16,'DMG Tables'!$P$2:$P$35,'DMG Tables'!$O$2:$O$35)*BFV$1*LOOKUP(BFV$1,'DMG Tables'!$G$2:$G$7,'DMG Tables'!$H$2:$H$7)</f>
        <v>43977600</v>
      </c>
      <c r="BFW16" s="1">
        <f>LOOKUP($A16,'DMG Tables'!$P$2:$P$35,'DMG Tables'!$O$2:$O$35)*BFW$1*LOOKUP(BFW$1,'DMG Tables'!$G$2:$G$7,'DMG Tables'!$H$2:$H$7)</f>
        <v>44006400</v>
      </c>
      <c r="BFX16" s="1">
        <f>LOOKUP($A16,'DMG Tables'!$P$2:$P$35,'DMG Tables'!$O$2:$O$35)*BFX$1*LOOKUP(BFX$1,'DMG Tables'!$G$2:$G$7,'DMG Tables'!$H$2:$H$7)</f>
        <v>44035200</v>
      </c>
      <c r="BFY16" s="1">
        <f>LOOKUP($A16,'DMG Tables'!$P$2:$P$35,'DMG Tables'!$O$2:$O$35)*BFY$1*LOOKUP(BFY$1,'DMG Tables'!$G$2:$G$7,'DMG Tables'!$H$2:$H$7)</f>
        <v>44064000</v>
      </c>
      <c r="BFZ16" s="1">
        <f>LOOKUP($A16,'DMG Tables'!$P$2:$P$35,'DMG Tables'!$O$2:$O$35)*BFZ$1*LOOKUP(BFZ$1,'DMG Tables'!$G$2:$G$7,'DMG Tables'!$H$2:$H$7)</f>
        <v>44092800</v>
      </c>
      <c r="BGA16" s="1">
        <f>LOOKUP($A16,'DMG Tables'!$P$2:$P$35,'DMG Tables'!$O$2:$O$35)*BGA$1*LOOKUP(BGA$1,'DMG Tables'!$G$2:$G$7,'DMG Tables'!$H$2:$H$7)</f>
        <v>44121600</v>
      </c>
      <c r="BGB16" s="1">
        <f>LOOKUP($A16,'DMG Tables'!$P$2:$P$35,'DMG Tables'!$O$2:$O$35)*BGB$1*LOOKUP(BGB$1,'DMG Tables'!$G$2:$G$7,'DMG Tables'!$H$2:$H$7)</f>
        <v>44150400</v>
      </c>
      <c r="BGC16" s="1">
        <f>LOOKUP($A16,'DMG Tables'!$P$2:$P$35,'DMG Tables'!$O$2:$O$35)*BGC$1*LOOKUP(BGC$1,'DMG Tables'!$G$2:$G$7,'DMG Tables'!$H$2:$H$7)</f>
        <v>44179200</v>
      </c>
      <c r="BGD16" s="1">
        <f>LOOKUP($A16,'DMG Tables'!$P$2:$P$35,'DMG Tables'!$O$2:$O$35)*BGD$1*LOOKUP(BGD$1,'DMG Tables'!$G$2:$G$7,'DMG Tables'!$H$2:$H$7)</f>
        <v>44208000</v>
      </c>
      <c r="BGE16" s="1">
        <f>LOOKUP($A16,'DMG Tables'!$P$2:$P$35,'DMG Tables'!$O$2:$O$35)*BGE$1*LOOKUP(BGE$1,'DMG Tables'!$G$2:$G$7,'DMG Tables'!$H$2:$H$7)</f>
        <v>44236800</v>
      </c>
      <c r="BGF16" s="1">
        <f>LOOKUP($A16,'DMG Tables'!$P$2:$P$35,'DMG Tables'!$O$2:$O$35)*BGF$1*LOOKUP(BGF$1,'DMG Tables'!$G$2:$G$7,'DMG Tables'!$H$2:$H$7)</f>
        <v>44265600</v>
      </c>
      <c r="BGG16" s="1">
        <f>LOOKUP($A16,'DMG Tables'!$P$2:$P$35,'DMG Tables'!$O$2:$O$35)*BGG$1*LOOKUP(BGG$1,'DMG Tables'!$G$2:$G$7,'DMG Tables'!$H$2:$H$7)</f>
        <v>44294400</v>
      </c>
      <c r="BGH16" s="1">
        <f>LOOKUP($A16,'DMG Tables'!$P$2:$P$35,'DMG Tables'!$O$2:$O$35)*BGH$1*LOOKUP(BGH$1,'DMG Tables'!$G$2:$G$7,'DMG Tables'!$H$2:$H$7)</f>
        <v>44323200</v>
      </c>
      <c r="BGI16" s="1">
        <f>LOOKUP($A16,'DMG Tables'!$P$2:$P$35,'DMG Tables'!$O$2:$O$35)*BGI$1*LOOKUP(BGI$1,'DMG Tables'!$G$2:$G$7,'DMG Tables'!$H$2:$H$7)</f>
        <v>44352000</v>
      </c>
      <c r="BGJ16" s="1">
        <f>LOOKUP($A16,'DMG Tables'!$P$2:$P$35,'DMG Tables'!$O$2:$O$35)*BGJ$1*LOOKUP(BGJ$1,'DMG Tables'!$G$2:$G$7,'DMG Tables'!$H$2:$H$7)</f>
        <v>44380800</v>
      </c>
      <c r="BGK16" s="1">
        <f>LOOKUP($A16,'DMG Tables'!$P$2:$P$35,'DMG Tables'!$O$2:$O$35)*BGK$1*LOOKUP(BGK$1,'DMG Tables'!$G$2:$G$7,'DMG Tables'!$H$2:$H$7)</f>
        <v>44409600</v>
      </c>
      <c r="BGL16" s="1">
        <f>LOOKUP($A16,'DMG Tables'!$P$2:$P$35,'DMG Tables'!$O$2:$O$35)*BGL$1*LOOKUP(BGL$1,'DMG Tables'!$G$2:$G$7,'DMG Tables'!$H$2:$H$7)</f>
        <v>44438400</v>
      </c>
      <c r="BGM16" s="1">
        <f>LOOKUP($A16,'DMG Tables'!$P$2:$P$35,'DMG Tables'!$O$2:$O$35)*BGM$1*LOOKUP(BGM$1,'DMG Tables'!$G$2:$G$7,'DMG Tables'!$H$2:$H$7)</f>
        <v>44467200</v>
      </c>
      <c r="BGN16" s="1">
        <f>LOOKUP($A16,'DMG Tables'!$P$2:$P$35,'DMG Tables'!$O$2:$O$35)*BGN$1*LOOKUP(BGN$1,'DMG Tables'!$G$2:$G$7,'DMG Tables'!$H$2:$H$7)</f>
        <v>44496000</v>
      </c>
      <c r="BGO16" s="1">
        <f>LOOKUP($A16,'DMG Tables'!$P$2:$P$35,'DMG Tables'!$O$2:$O$35)*BGO$1*LOOKUP(BGO$1,'DMG Tables'!$G$2:$G$7,'DMG Tables'!$H$2:$H$7)</f>
        <v>44524800</v>
      </c>
      <c r="BGP16" s="1">
        <f>LOOKUP($A16,'DMG Tables'!$P$2:$P$35,'DMG Tables'!$O$2:$O$35)*BGP$1*LOOKUP(BGP$1,'DMG Tables'!$G$2:$G$7,'DMG Tables'!$H$2:$H$7)</f>
        <v>44553600</v>
      </c>
      <c r="BGQ16" s="1">
        <f>LOOKUP($A16,'DMG Tables'!$P$2:$P$35,'DMG Tables'!$O$2:$O$35)*BGQ$1*LOOKUP(BGQ$1,'DMG Tables'!$G$2:$G$7,'DMG Tables'!$H$2:$H$7)</f>
        <v>44582400</v>
      </c>
      <c r="BGR16" s="1">
        <f>LOOKUP($A16,'DMG Tables'!$P$2:$P$35,'DMG Tables'!$O$2:$O$35)*BGR$1*LOOKUP(BGR$1,'DMG Tables'!$G$2:$G$7,'DMG Tables'!$H$2:$H$7)</f>
        <v>44611200</v>
      </c>
      <c r="BGS16" s="1">
        <f>LOOKUP($A16,'DMG Tables'!$P$2:$P$35,'DMG Tables'!$O$2:$O$35)*BGS$1*LOOKUP(BGS$1,'DMG Tables'!$G$2:$G$7,'DMG Tables'!$H$2:$H$7)</f>
        <v>44640000</v>
      </c>
      <c r="BGT16" s="1">
        <f>LOOKUP($A16,'DMG Tables'!$P$2:$P$35,'DMG Tables'!$O$2:$O$35)*BGT$1*LOOKUP(BGT$1,'DMG Tables'!$G$2:$G$7,'DMG Tables'!$H$2:$H$7)</f>
        <v>44668800</v>
      </c>
      <c r="BGU16" s="1">
        <f>LOOKUP($A16,'DMG Tables'!$P$2:$P$35,'DMG Tables'!$O$2:$O$35)*BGU$1*LOOKUP(BGU$1,'DMG Tables'!$G$2:$G$7,'DMG Tables'!$H$2:$H$7)</f>
        <v>44697600</v>
      </c>
      <c r="BGV16" s="1">
        <f>LOOKUP($A16,'DMG Tables'!$P$2:$P$35,'DMG Tables'!$O$2:$O$35)*BGV$1*LOOKUP(BGV$1,'DMG Tables'!$G$2:$G$7,'DMG Tables'!$H$2:$H$7)</f>
        <v>44726400</v>
      </c>
      <c r="BGW16" s="1">
        <f>LOOKUP($A16,'DMG Tables'!$P$2:$P$35,'DMG Tables'!$O$2:$O$35)*BGW$1*LOOKUP(BGW$1,'DMG Tables'!$G$2:$G$7,'DMG Tables'!$H$2:$H$7)</f>
        <v>44755200</v>
      </c>
      <c r="BGX16" s="1">
        <f>LOOKUP($A16,'DMG Tables'!$P$2:$P$35,'DMG Tables'!$O$2:$O$35)*BGX$1*LOOKUP(BGX$1,'DMG Tables'!$G$2:$G$7,'DMG Tables'!$H$2:$H$7)</f>
        <v>44784000</v>
      </c>
      <c r="BGY16" s="1">
        <f>LOOKUP($A16,'DMG Tables'!$P$2:$P$35,'DMG Tables'!$O$2:$O$35)*BGY$1*LOOKUP(BGY$1,'DMG Tables'!$G$2:$G$7,'DMG Tables'!$H$2:$H$7)</f>
        <v>44812800</v>
      </c>
      <c r="BGZ16" s="1">
        <f>LOOKUP($A16,'DMG Tables'!$P$2:$P$35,'DMG Tables'!$O$2:$O$35)*BGZ$1*LOOKUP(BGZ$1,'DMG Tables'!$G$2:$G$7,'DMG Tables'!$H$2:$H$7)</f>
        <v>44841600</v>
      </c>
      <c r="BHA16" s="1">
        <f>LOOKUP($A16,'DMG Tables'!$P$2:$P$35,'DMG Tables'!$O$2:$O$35)*BHA$1*LOOKUP(BHA$1,'DMG Tables'!$G$2:$G$7,'DMG Tables'!$H$2:$H$7)</f>
        <v>44870400</v>
      </c>
      <c r="BHB16" s="1">
        <f>LOOKUP($A16,'DMG Tables'!$P$2:$P$35,'DMG Tables'!$O$2:$O$35)*BHB$1*LOOKUP(BHB$1,'DMG Tables'!$G$2:$G$7,'DMG Tables'!$H$2:$H$7)</f>
        <v>44899200</v>
      </c>
      <c r="BHC16" s="1">
        <f>LOOKUP($A16,'DMG Tables'!$P$2:$P$35,'DMG Tables'!$O$2:$O$35)*BHC$1*LOOKUP(BHC$1,'DMG Tables'!$G$2:$G$7,'DMG Tables'!$H$2:$H$7)</f>
        <v>44928000</v>
      </c>
      <c r="BHD16" s="1">
        <f>LOOKUP($A16,'DMG Tables'!$P$2:$P$35,'DMG Tables'!$O$2:$O$35)*BHD$1*LOOKUP(BHD$1,'DMG Tables'!$G$2:$G$7,'DMG Tables'!$H$2:$H$7)</f>
        <v>44956800</v>
      </c>
      <c r="BHE16" s="1">
        <f>LOOKUP($A16,'DMG Tables'!$P$2:$P$35,'DMG Tables'!$O$2:$O$35)*BHE$1*LOOKUP(BHE$1,'DMG Tables'!$G$2:$G$7,'DMG Tables'!$H$2:$H$7)</f>
        <v>44985600</v>
      </c>
      <c r="BHF16" s="1">
        <f>LOOKUP($A16,'DMG Tables'!$P$2:$P$35,'DMG Tables'!$O$2:$O$35)*BHF$1*LOOKUP(BHF$1,'DMG Tables'!$G$2:$G$7,'DMG Tables'!$H$2:$H$7)</f>
        <v>45014400</v>
      </c>
      <c r="BHG16" s="1">
        <f>LOOKUP($A16,'DMG Tables'!$P$2:$P$35,'DMG Tables'!$O$2:$O$35)*BHG$1*LOOKUP(BHG$1,'DMG Tables'!$G$2:$G$7,'DMG Tables'!$H$2:$H$7)</f>
        <v>45043200</v>
      </c>
      <c r="BHH16" s="1">
        <f>LOOKUP($A16,'DMG Tables'!$P$2:$P$35,'DMG Tables'!$O$2:$O$35)*BHH$1*LOOKUP(BHH$1,'DMG Tables'!$G$2:$G$7,'DMG Tables'!$H$2:$H$7)</f>
        <v>45072000</v>
      </c>
      <c r="BHI16" s="1">
        <f>LOOKUP($A16,'DMG Tables'!$P$2:$P$35,'DMG Tables'!$O$2:$O$35)*BHI$1*LOOKUP(BHI$1,'DMG Tables'!$G$2:$G$7,'DMG Tables'!$H$2:$H$7)</f>
        <v>45100800</v>
      </c>
      <c r="BHJ16" s="1">
        <f>LOOKUP($A16,'DMG Tables'!$P$2:$P$35,'DMG Tables'!$O$2:$O$35)*BHJ$1*LOOKUP(BHJ$1,'DMG Tables'!$G$2:$G$7,'DMG Tables'!$H$2:$H$7)</f>
        <v>45129600</v>
      </c>
      <c r="BHK16" s="1">
        <f>LOOKUP($A16,'DMG Tables'!$P$2:$P$35,'DMG Tables'!$O$2:$O$35)*BHK$1*LOOKUP(BHK$1,'DMG Tables'!$G$2:$G$7,'DMG Tables'!$H$2:$H$7)</f>
        <v>45158400</v>
      </c>
      <c r="BHL16" s="1">
        <f>LOOKUP($A16,'DMG Tables'!$P$2:$P$35,'DMG Tables'!$O$2:$O$35)*BHL$1*LOOKUP(BHL$1,'DMG Tables'!$G$2:$G$7,'DMG Tables'!$H$2:$H$7)</f>
        <v>45187200</v>
      </c>
      <c r="BHM16" s="1">
        <f>LOOKUP($A16,'DMG Tables'!$P$2:$P$35,'DMG Tables'!$O$2:$O$35)*BHM$1*LOOKUP(BHM$1,'DMG Tables'!$G$2:$G$7,'DMG Tables'!$H$2:$H$7)</f>
        <v>45216000</v>
      </c>
      <c r="BHN16" s="1">
        <f>LOOKUP($A16,'DMG Tables'!$P$2:$P$35,'DMG Tables'!$O$2:$O$35)*BHN$1*LOOKUP(BHN$1,'DMG Tables'!$G$2:$G$7,'DMG Tables'!$H$2:$H$7)</f>
        <v>45244800</v>
      </c>
      <c r="BHO16" s="1">
        <f>LOOKUP($A16,'DMG Tables'!$P$2:$P$35,'DMG Tables'!$O$2:$O$35)*BHO$1*LOOKUP(BHO$1,'DMG Tables'!$G$2:$G$7,'DMG Tables'!$H$2:$H$7)</f>
        <v>45273600</v>
      </c>
      <c r="BHP16" s="1">
        <f>LOOKUP($A16,'DMG Tables'!$P$2:$P$35,'DMG Tables'!$O$2:$O$35)*BHP$1*LOOKUP(BHP$1,'DMG Tables'!$G$2:$G$7,'DMG Tables'!$H$2:$H$7)</f>
        <v>45302400</v>
      </c>
      <c r="BHQ16" s="1">
        <f>LOOKUP($A16,'DMG Tables'!$P$2:$P$35,'DMG Tables'!$O$2:$O$35)*BHQ$1*LOOKUP(BHQ$1,'DMG Tables'!$G$2:$G$7,'DMG Tables'!$H$2:$H$7)</f>
        <v>45331200</v>
      </c>
      <c r="BHR16" s="1">
        <f>LOOKUP($A16,'DMG Tables'!$P$2:$P$35,'DMG Tables'!$O$2:$O$35)*BHR$1*LOOKUP(BHR$1,'DMG Tables'!$G$2:$G$7,'DMG Tables'!$H$2:$H$7)</f>
        <v>45360000</v>
      </c>
      <c r="BHS16" s="1">
        <f>LOOKUP($A16,'DMG Tables'!$P$2:$P$35,'DMG Tables'!$O$2:$O$35)*BHS$1*LOOKUP(BHS$1,'DMG Tables'!$G$2:$G$7,'DMG Tables'!$H$2:$H$7)</f>
        <v>45388800</v>
      </c>
      <c r="BHT16" s="1">
        <f>LOOKUP($A16,'DMG Tables'!$P$2:$P$35,'DMG Tables'!$O$2:$O$35)*BHT$1*LOOKUP(BHT$1,'DMG Tables'!$G$2:$G$7,'DMG Tables'!$H$2:$H$7)</f>
        <v>45417600</v>
      </c>
      <c r="BHU16" s="1">
        <f>LOOKUP($A16,'DMG Tables'!$P$2:$P$35,'DMG Tables'!$O$2:$O$35)*BHU$1*LOOKUP(BHU$1,'DMG Tables'!$G$2:$G$7,'DMG Tables'!$H$2:$H$7)</f>
        <v>45446400</v>
      </c>
      <c r="BHV16" s="1">
        <f>LOOKUP($A16,'DMG Tables'!$P$2:$P$35,'DMG Tables'!$O$2:$O$35)*BHV$1*LOOKUP(BHV$1,'DMG Tables'!$G$2:$G$7,'DMG Tables'!$H$2:$H$7)</f>
        <v>45475200</v>
      </c>
      <c r="BHW16" s="1">
        <f>LOOKUP($A16,'DMG Tables'!$P$2:$P$35,'DMG Tables'!$O$2:$O$35)*BHW$1*LOOKUP(BHW$1,'DMG Tables'!$G$2:$G$7,'DMG Tables'!$H$2:$H$7)</f>
        <v>45504000</v>
      </c>
      <c r="BHX16" s="1">
        <f>LOOKUP($A16,'DMG Tables'!$P$2:$P$35,'DMG Tables'!$O$2:$O$35)*BHX$1*LOOKUP(BHX$1,'DMG Tables'!$G$2:$G$7,'DMG Tables'!$H$2:$H$7)</f>
        <v>45532800</v>
      </c>
      <c r="BHY16" s="1">
        <f>LOOKUP($A16,'DMG Tables'!$P$2:$P$35,'DMG Tables'!$O$2:$O$35)*BHY$1*LOOKUP(BHY$1,'DMG Tables'!$G$2:$G$7,'DMG Tables'!$H$2:$H$7)</f>
        <v>45561600</v>
      </c>
      <c r="BHZ16" s="1">
        <f>LOOKUP($A16,'DMG Tables'!$P$2:$P$35,'DMG Tables'!$O$2:$O$35)*BHZ$1*LOOKUP(BHZ$1,'DMG Tables'!$G$2:$G$7,'DMG Tables'!$H$2:$H$7)</f>
        <v>45590400</v>
      </c>
      <c r="BIA16" s="1">
        <f>LOOKUP($A16,'DMG Tables'!$P$2:$P$35,'DMG Tables'!$O$2:$O$35)*BIA$1*LOOKUP(BIA$1,'DMG Tables'!$G$2:$G$7,'DMG Tables'!$H$2:$H$7)</f>
        <v>45619200</v>
      </c>
      <c r="BIB16" s="1">
        <f>LOOKUP($A16,'DMG Tables'!$P$2:$P$35,'DMG Tables'!$O$2:$O$35)*BIB$1*LOOKUP(BIB$1,'DMG Tables'!$G$2:$G$7,'DMG Tables'!$H$2:$H$7)</f>
        <v>45648000</v>
      </c>
      <c r="BIC16" s="1">
        <f>LOOKUP($A16,'DMG Tables'!$P$2:$P$35,'DMG Tables'!$O$2:$O$35)*BIC$1*LOOKUP(BIC$1,'DMG Tables'!$G$2:$G$7,'DMG Tables'!$H$2:$H$7)</f>
        <v>45676800</v>
      </c>
      <c r="BID16" s="1">
        <f>LOOKUP($A16,'DMG Tables'!$P$2:$P$35,'DMG Tables'!$O$2:$O$35)*BID$1*LOOKUP(BID$1,'DMG Tables'!$G$2:$G$7,'DMG Tables'!$H$2:$H$7)</f>
        <v>45705600</v>
      </c>
      <c r="BIE16" s="1">
        <f>LOOKUP($A16,'DMG Tables'!$P$2:$P$35,'DMG Tables'!$O$2:$O$35)*BIE$1*LOOKUP(BIE$1,'DMG Tables'!$G$2:$G$7,'DMG Tables'!$H$2:$H$7)</f>
        <v>45734400</v>
      </c>
      <c r="BIF16" s="1">
        <f>LOOKUP($A16,'DMG Tables'!$P$2:$P$35,'DMG Tables'!$O$2:$O$35)*BIF$1*LOOKUP(BIF$1,'DMG Tables'!$G$2:$G$7,'DMG Tables'!$H$2:$H$7)</f>
        <v>45763200</v>
      </c>
      <c r="BIG16" s="1">
        <f>LOOKUP($A16,'DMG Tables'!$P$2:$P$35,'DMG Tables'!$O$2:$O$35)*BIG$1*LOOKUP(BIG$1,'DMG Tables'!$G$2:$G$7,'DMG Tables'!$H$2:$H$7)</f>
        <v>45792000</v>
      </c>
      <c r="BIH16" s="1">
        <f>LOOKUP($A16,'DMG Tables'!$P$2:$P$35,'DMG Tables'!$O$2:$O$35)*BIH$1*LOOKUP(BIH$1,'DMG Tables'!$G$2:$G$7,'DMG Tables'!$H$2:$H$7)</f>
        <v>45820800</v>
      </c>
      <c r="BII16" s="1">
        <f>LOOKUP($A16,'DMG Tables'!$P$2:$P$35,'DMG Tables'!$O$2:$O$35)*BII$1*LOOKUP(BII$1,'DMG Tables'!$G$2:$G$7,'DMG Tables'!$H$2:$H$7)</f>
        <v>45849600</v>
      </c>
      <c r="BIJ16" s="1">
        <f>LOOKUP($A16,'DMG Tables'!$P$2:$P$35,'DMG Tables'!$O$2:$O$35)*BIJ$1*LOOKUP(BIJ$1,'DMG Tables'!$G$2:$G$7,'DMG Tables'!$H$2:$H$7)</f>
        <v>45878400</v>
      </c>
      <c r="BIK16" s="1">
        <f>LOOKUP($A16,'DMG Tables'!$P$2:$P$35,'DMG Tables'!$O$2:$O$35)*BIK$1*LOOKUP(BIK$1,'DMG Tables'!$G$2:$G$7,'DMG Tables'!$H$2:$H$7)</f>
        <v>45907200</v>
      </c>
      <c r="BIL16" s="1">
        <f>LOOKUP($A16,'DMG Tables'!$P$2:$P$35,'DMG Tables'!$O$2:$O$35)*BIL$1*LOOKUP(BIL$1,'DMG Tables'!$G$2:$G$7,'DMG Tables'!$H$2:$H$7)</f>
        <v>45936000</v>
      </c>
      <c r="BIM16" s="1">
        <f>LOOKUP($A16,'DMG Tables'!$P$2:$P$35,'DMG Tables'!$O$2:$O$35)*BIM$1*LOOKUP(BIM$1,'DMG Tables'!$G$2:$G$7,'DMG Tables'!$H$2:$H$7)</f>
        <v>45964800</v>
      </c>
      <c r="BIN16" s="1">
        <f>LOOKUP($A16,'DMG Tables'!$P$2:$P$35,'DMG Tables'!$O$2:$O$35)*BIN$1*LOOKUP(BIN$1,'DMG Tables'!$G$2:$G$7,'DMG Tables'!$H$2:$H$7)</f>
        <v>45993600</v>
      </c>
      <c r="BIO16" s="1">
        <f>LOOKUP($A16,'DMG Tables'!$P$2:$P$35,'DMG Tables'!$O$2:$O$35)*BIO$1*LOOKUP(BIO$1,'DMG Tables'!$G$2:$G$7,'DMG Tables'!$H$2:$H$7)</f>
        <v>46022400</v>
      </c>
      <c r="BIP16" s="1">
        <f>LOOKUP($A16,'DMG Tables'!$P$2:$P$35,'DMG Tables'!$O$2:$O$35)*BIP$1*LOOKUP(BIP$1,'DMG Tables'!$G$2:$G$7,'DMG Tables'!$H$2:$H$7)</f>
        <v>46051200</v>
      </c>
      <c r="BIQ16" s="1">
        <f>LOOKUP($A16,'DMG Tables'!$P$2:$P$35,'DMG Tables'!$O$2:$O$35)*BIQ$1*LOOKUP(BIQ$1,'DMG Tables'!$G$2:$G$7,'DMG Tables'!$H$2:$H$7)</f>
        <v>46080000</v>
      </c>
      <c r="BIR16" s="1">
        <f>LOOKUP($A16,'DMG Tables'!$P$2:$P$35,'DMG Tables'!$O$2:$O$35)*BIR$1*LOOKUP(BIR$1,'DMG Tables'!$G$2:$G$7,'DMG Tables'!$H$2:$H$7)</f>
        <v>46108800</v>
      </c>
      <c r="BIS16" s="1">
        <f>LOOKUP($A16,'DMG Tables'!$P$2:$P$35,'DMG Tables'!$O$2:$O$35)*BIS$1*LOOKUP(BIS$1,'DMG Tables'!$G$2:$G$7,'DMG Tables'!$H$2:$H$7)</f>
        <v>46137600</v>
      </c>
      <c r="BIT16" s="1">
        <f>LOOKUP($A16,'DMG Tables'!$P$2:$P$35,'DMG Tables'!$O$2:$O$35)*BIT$1*LOOKUP(BIT$1,'DMG Tables'!$G$2:$G$7,'DMG Tables'!$H$2:$H$7)</f>
        <v>46166400</v>
      </c>
      <c r="BIU16" s="1">
        <f>LOOKUP($A16,'DMG Tables'!$P$2:$P$35,'DMG Tables'!$O$2:$O$35)*BIU$1*LOOKUP(BIU$1,'DMG Tables'!$G$2:$G$7,'DMG Tables'!$H$2:$H$7)</f>
        <v>46195200</v>
      </c>
      <c r="BIV16" s="1">
        <f>LOOKUP($A16,'DMG Tables'!$P$2:$P$35,'DMG Tables'!$O$2:$O$35)*BIV$1*LOOKUP(BIV$1,'DMG Tables'!$G$2:$G$7,'DMG Tables'!$H$2:$H$7)</f>
        <v>46224000</v>
      </c>
      <c r="BIW16" s="1">
        <f>LOOKUP($A16,'DMG Tables'!$P$2:$P$35,'DMG Tables'!$O$2:$O$35)*BIW$1*LOOKUP(BIW$1,'DMG Tables'!$G$2:$G$7,'DMG Tables'!$H$2:$H$7)</f>
        <v>46252800</v>
      </c>
      <c r="BIX16" s="1">
        <f>LOOKUP($A16,'DMG Tables'!$P$2:$P$35,'DMG Tables'!$O$2:$O$35)*BIX$1*LOOKUP(BIX$1,'DMG Tables'!$G$2:$G$7,'DMG Tables'!$H$2:$H$7)</f>
        <v>46281600</v>
      </c>
      <c r="BIY16" s="1">
        <f>LOOKUP($A16,'DMG Tables'!$P$2:$P$35,'DMG Tables'!$O$2:$O$35)*BIY$1*LOOKUP(BIY$1,'DMG Tables'!$G$2:$G$7,'DMG Tables'!$H$2:$H$7)</f>
        <v>46310400</v>
      </c>
      <c r="BIZ16" s="1">
        <f>LOOKUP($A16,'DMG Tables'!$P$2:$P$35,'DMG Tables'!$O$2:$O$35)*BIZ$1*LOOKUP(BIZ$1,'DMG Tables'!$G$2:$G$7,'DMG Tables'!$H$2:$H$7)</f>
        <v>46339200</v>
      </c>
      <c r="BJA16" s="1">
        <f>LOOKUP($A16,'DMG Tables'!$P$2:$P$35,'DMG Tables'!$O$2:$O$35)*BJA$1*LOOKUP(BJA$1,'DMG Tables'!$G$2:$G$7,'DMG Tables'!$H$2:$H$7)</f>
        <v>46368000</v>
      </c>
      <c r="BJB16" s="1">
        <f>LOOKUP($A16,'DMG Tables'!$P$2:$P$35,'DMG Tables'!$O$2:$O$35)*BJB$1*LOOKUP(BJB$1,'DMG Tables'!$G$2:$G$7,'DMG Tables'!$H$2:$H$7)</f>
        <v>46396800</v>
      </c>
      <c r="BJC16" s="1">
        <f>LOOKUP($A16,'DMG Tables'!$P$2:$P$35,'DMG Tables'!$O$2:$O$35)*BJC$1*LOOKUP(BJC$1,'DMG Tables'!$G$2:$G$7,'DMG Tables'!$H$2:$H$7)</f>
        <v>46425600</v>
      </c>
      <c r="BJD16" s="1">
        <f>LOOKUP($A16,'DMG Tables'!$P$2:$P$35,'DMG Tables'!$O$2:$O$35)*BJD$1*LOOKUP(BJD$1,'DMG Tables'!$G$2:$G$7,'DMG Tables'!$H$2:$H$7)</f>
        <v>46454400</v>
      </c>
      <c r="BJE16" s="1">
        <f>LOOKUP($A16,'DMG Tables'!$P$2:$P$35,'DMG Tables'!$O$2:$O$35)*BJE$1*LOOKUP(BJE$1,'DMG Tables'!$G$2:$G$7,'DMG Tables'!$H$2:$H$7)</f>
        <v>46483200</v>
      </c>
      <c r="BJF16" s="1">
        <f>LOOKUP($A16,'DMG Tables'!$P$2:$P$35,'DMG Tables'!$O$2:$O$35)*BJF$1*LOOKUP(BJF$1,'DMG Tables'!$G$2:$G$7,'DMG Tables'!$H$2:$H$7)</f>
        <v>46512000</v>
      </c>
      <c r="BJG16" s="1">
        <f>LOOKUP($A16,'DMG Tables'!$P$2:$P$35,'DMG Tables'!$O$2:$O$35)*BJG$1*LOOKUP(BJG$1,'DMG Tables'!$G$2:$G$7,'DMG Tables'!$H$2:$H$7)</f>
        <v>46540800</v>
      </c>
      <c r="BJH16" s="1">
        <f>LOOKUP($A16,'DMG Tables'!$P$2:$P$35,'DMG Tables'!$O$2:$O$35)*BJH$1*LOOKUP(BJH$1,'DMG Tables'!$G$2:$G$7,'DMG Tables'!$H$2:$H$7)</f>
        <v>46569600</v>
      </c>
      <c r="BJI16" s="1">
        <f>LOOKUP($A16,'DMG Tables'!$P$2:$P$35,'DMG Tables'!$O$2:$O$35)*BJI$1*LOOKUP(BJI$1,'DMG Tables'!$G$2:$G$7,'DMG Tables'!$H$2:$H$7)</f>
        <v>46598400</v>
      </c>
      <c r="BJJ16" s="1">
        <f>LOOKUP($A16,'DMG Tables'!$P$2:$P$35,'DMG Tables'!$O$2:$O$35)*BJJ$1*LOOKUP(BJJ$1,'DMG Tables'!$G$2:$G$7,'DMG Tables'!$H$2:$H$7)</f>
        <v>46627200</v>
      </c>
      <c r="BJK16" s="1">
        <f>LOOKUP($A16,'DMG Tables'!$P$2:$P$35,'DMG Tables'!$O$2:$O$35)*BJK$1*LOOKUP(BJK$1,'DMG Tables'!$G$2:$G$7,'DMG Tables'!$H$2:$H$7)</f>
        <v>46656000</v>
      </c>
      <c r="BJL16" s="1">
        <f>LOOKUP($A16,'DMG Tables'!$P$2:$P$35,'DMG Tables'!$O$2:$O$35)*BJL$1*LOOKUP(BJL$1,'DMG Tables'!$G$2:$G$7,'DMG Tables'!$H$2:$H$7)</f>
        <v>46684800</v>
      </c>
      <c r="BJM16" s="1">
        <f>LOOKUP($A16,'DMG Tables'!$P$2:$P$35,'DMG Tables'!$O$2:$O$35)*BJM$1*LOOKUP(BJM$1,'DMG Tables'!$G$2:$G$7,'DMG Tables'!$H$2:$H$7)</f>
        <v>46713600</v>
      </c>
      <c r="BJN16" s="1">
        <f>LOOKUP($A16,'DMG Tables'!$P$2:$P$35,'DMG Tables'!$O$2:$O$35)*BJN$1*LOOKUP(BJN$1,'DMG Tables'!$G$2:$G$7,'DMG Tables'!$H$2:$H$7)</f>
        <v>46742400</v>
      </c>
      <c r="BJO16" s="1">
        <f>LOOKUP($A16,'DMG Tables'!$P$2:$P$35,'DMG Tables'!$O$2:$O$35)*BJO$1*LOOKUP(BJO$1,'DMG Tables'!$G$2:$G$7,'DMG Tables'!$H$2:$H$7)</f>
        <v>46771200</v>
      </c>
      <c r="BJP16" s="1">
        <f>LOOKUP($A16,'DMG Tables'!$P$2:$P$35,'DMG Tables'!$O$2:$O$35)*BJP$1*LOOKUP(BJP$1,'DMG Tables'!$G$2:$G$7,'DMG Tables'!$H$2:$H$7)</f>
        <v>46800000</v>
      </c>
      <c r="BJQ16" s="1">
        <f>LOOKUP($A16,'DMG Tables'!$P$2:$P$35,'DMG Tables'!$O$2:$O$35)*BJQ$1*LOOKUP(BJQ$1,'DMG Tables'!$G$2:$G$7,'DMG Tables'!$H$2:$H$7)</f>
        <v>46828800</v>
      </c>
      <c r="BJR16" s="1">
        <f>LOOKUP($A16,'DMG Tables'!$P$2:$P$35,'DMG Tables'!$O$2:$O$35)*BJR$1*LOOKUP(BJR$1,'DMG Tables'!$G$2:$G$7,'DMG Tables'!$H$2:$H$7)</f>
        <v>46857600</v>
      </c>
      <c r="BJS16" s="1">
        <f>LOOKUP($A16,'DMG Tables'!$P$2:$P$35,'DMG Tables'!$O$2:$O$35)*BJS$1*LOOKUP(BJS$1,'DMG Tables'!$G$2:$G$7,'DMG Tables'!$H$2:$H$7)</f>
        <v>46886400</v>
      </c>
      <c r="BJT16" s="1">
        <f>LOOKUP($A16,'DMG Tables'!$P$2:$P$35,'DMG Tables'!$O$2:$O$35)*BJT$1*LOOKUP(BJT$1,'DMG Tables'!$G$2:$G$7,'DMG Tables'!$H$2:$H$7)</f>
        <v>46915200</v>
      </c>
      <c r="BJU16" s="1">
        <f>LOOKUP($A16,'DMG Tables'!$P$2:$P$35,'DMG Tables'!$O$2:$O$35)*BJU$1*LOOKUP(BJU$1,'DMG Tables'!$G$2:$G$7,'DMG Tables'!$H$2:$H$7)</f>
        <v>46944000</v>
      </c>
      <c r="BJV16" s="1">
        <f>LOOKUP($A16,'DMG Tables'!$P$2:$P$35,'DMG Tables'!$O$2:$O$35)*BJV$1*LOOKUP(BJV$1,'DMG Tables'!$G$2:$G$7,'DMG Tables'!$H$2:$H$7)</f>
        <v>46972800</v>
      </c>
      <c r="BJW16" s="1">
        <f>LOOKUP($A16,'DMG Tables'!$P$2:$P$35,'DMG Tables'!$O$2:$O$35)*BJW$1*LOOKUP(BJW$1,'DMG Tables'!$G$2:$G$7,'DMG Tables'!$H$2:$H$7)</f>
        <v>47001600</v>
      </c>
      <c r="BJX16" s="1">
        <f>LOOKUP($A16,'DMG Tables'!$P$2:$P$35,'DMG Tables'!$O$2:$O$35)*BJX$1*LOOKUP(BJX$1,'DMG Tables'!$G$2:$G$7,'DMG Tables'!$H$2:$H$7)</f>
        <v>47030400</v>
      </c>
      <c r="BJY16" s="1">
        <f>LOOKUP($A16,'DMG Tables'!$P$2:$P$35,'DMG Tables'!$O$2:$O$35)*BJY$1*LOOKUP(BJY$1,'DMG Tables'!$G$2:$G$7,'DMG Tables'!$H$2:$H$7)</f>
        <v>47059200</v>
      </c>
      <c r="BJZ16" s="1">
        <f>LOOKUP($A16,'DMG Tables'!$P$2:$P$35,'DMG Tables'!$O$2:$O$35)*BJZ$1*LOOKUP(BJZ$1,'DMG Tables'!$G$2:$G$7,'DMG Tables'!$H$2:$H$7)</f>
        <v>47088000</v>
      </c>
      <c r="BKA16" s="1">
        <f>LOOKUP($A16,'DMG Tables'!$P$2:$P$35,'DMG Tables'!$O$2:$O$35)*BKA$1*LOOKUP(BKA$1,'DMG Tables'!$G$2:$G$7,'DMG Tables'!$H$2:$H$7)</f>
        <v>47116800</v>
      </c>
      <c r="BKB16" s="1">
        <f>LOOKUP($A16,'DMG Tables'!$P$2:$P$35,'DMG Tables'!$O$2:$O$35)*BKB$1*LOOKUP(BKB$1,'DMG Tables'!$G$2:$G$7,'DMG Tables'!$H$2:$H$7)</f>
        <v>47145600</v>
      </c>
      <c r="BKC16" s="1">
        <f>LOOKUP($A16,'DMG Tables'!$P$2:$P$35,'DMG Tables'!$O$2:$O$35)*BKC$1*LOOKUP(BKC$1,'DMG Tables'!$G$2:$G$7,'DMG Tables'!$H$2:$H$7)</f>
        <v>47174400</v>
      </c>
      <c r="BKD16" s="1">
        <f>LOOKUP($A16,'DMG Tables'!$P$2:$P$35,'DMG Tables'!$O$2:$O$35)*BKD$1*LOOKUP(BKD$1,'DMG Tables'!$G$2:$G$7,'DMG Tables'!$H$2:$H$7)</f>
        <v>47203200</v>
      </c>
      <c r="BKE16" s="1">
        <f>LOOKUP($A16,'DMG Tables'!$P$2:$P$35,'DMG Tables'!$O$2:$O$35)*BKE$1*LOOKUP(BKE$1,'DMG Tables'!$G$2:$G$7,'DMG Tables'!$H$2:$H$7)</f>
        <v>47232000</v>
      </c>
      <c r="BKF16" s="1">
        <f>LOOKUP($A16,'DMG Tables'!$P$2:$P$35,'DMG Tables'!$O$2:$O$35)*BKF$1*LOOKUP(BKF$1,'DMG Tables'!$G$2:$G$7,'DMG Tables'!$H$2:$H$7)</f>
        <v>47260800</v>
      </c>
      <c r="BKG16" s="1">
        <f>LOOKUP($A16,'DMG Tables'!$P$2:$P$35,'DMG Tables'!$O$2:$O$35)*BKG$1*LOOKUP(BKG$1,'DMG Tables'!$G$2:$G$7,'DMG Tables'!$H$2:$H$7)</f>
        <v>47289600</v>
      </c>
      <c r="BKH16" s="1">
        <f>LOOKUP($A16,'DMG Tables'!$P$2:$P$35,'DMG Tables'!$O$2:$O$35)*BKH$1*LOOKUP(BKH$1,'DMG Tables'!$G$2:$G$7,'DMG Tables'!$H$2:$H$7)</f>
        <v>47318400</v>
      </c>
      <c r="BKI16" s="1">
        <f>LOOKUP($A16,'DMG Tables'!$P$2:$P$35,'DMG Tables'!$O$2:$O$35)*BKI$1*LOOKUP(BKI$1,'DMG Tables'!$G$2:$G$7,'DMG Tables'!$H$2:$H$7)</f>
        <v>47347200</v>
      </c>
      <c r="BKJ16" s="1">
        <f>LOOKUP($A16,'DMG Tables'!$P$2:$P$35,'DMG Tables'!$O$2:$O$35)*BKJ$1*LOOKUP(BKJ$1,'DMG Tables'!$G$2:$G$7,'DMG Tables'!$H$2:$H$7)</f>
        <v>47376000</v>
      </c>
      <c r="BKK16" s="1">
        <f>LOOKUP($A16,'DMG Tables'!$P$2:$P$35,'DMG Tables'!$O$2:$O$35)*BKK$1*LOOKUP(BKK$1,'DMG Tables'!$G$2:$G$7,'DMG Tables'!$H$2:$H$7)</f>
        <v>47404800</v>
      </c>
      <c r="BKL16" s="1">
        <f>LOOKUP($A16,'DMG Tables'!$P$2:$P$35,'DMG Tables'!$O$2:$O$35)*BKL$1*LOOKUP(BKL$1,'DMG Tables'!$G$2:$G$7,'DMG Tables'!$H$2:$H$7)</f>
        <v>47433600</v>
      </c>
      <c r="BKM16" s="1">
        <f>LOOKUP($A16,'DMG Tables'!$P$2:$P$35,'DMG Tables'!$O$2:$O$35)*BKM$1*LOOKUP(BKM$1,'DMG Tables'!$G$2:$G$7,'DMG Tables'!$H$2:$H$7)</f>
        <v>47462400</v>
      </c>
      <c r="BKN16" s="1">
        <f>LOOKUP($A16,'DMG Tables'!$P$2:$P$35,'DMG Tables'!$O$2:$O$35)*BKN$1*LOOKUP(BKN$1,'DMG Tables'!$G$2:$G$7,'DMG Tables'!$H$2:$H$7)</f>
        <v>47491200</v>
      </c>
      <c r="BKO16" s="1">
        <f>LOOKUP($A16,'DMG Tables'!$P$2:$P$35,'DMG Tables'!$O$2:$O$35)*BKO$1*LOOKUP(BKO$1,'DMG Tables'!$G$2:$G$7,'DMG Tables'!$H$2:$H$7)</f>
        <v>47520000</v>
      </c>
      <c r="BKP16" s="1">
        <f>LOOKUP($A16,'DMG Tables'!$P$2:$P$35,'DMG Tables'!$O$2:$O$35)*BKP$1*LOOKUP(BKP$1,'DMG Tables'!$G$2:$G$7,'DMG Tables'!$H$2:$H$7)</f>
        <v>47548800</v>
      </c>
      <c r="BKQ16" s="1">
        <f>LOOKUP($A16,'DMG Tables'!$P$2:$P$35,'DMG Tables'!$O$2:$O$35)*BKQ$1*LOOKUP(BKQ$1,'DMG Tables'!$G$2:$G$7,'DMG Tables'!$H$2:$H$7)</f>
        <v>47577600</v>
      </c>
      <c r="BKR16" s="1">
        <f>LOOKUP($A16,'DMG Tables'!$P$2:$P$35,'DMG Tables'!$O$2:$O$35)*BKR$1*LOOKUP(BKR$1,'DMG Tables'!$G$2:$G$7,'DMG Tables'!$H$2:$H$7)</f>
        <v>47606400</v>
      </c>
      <c r="BKS16" s="1">
        <f>LOOKUP($A16,'DMG Tables'!$P$2:$P$35,'DMG Tables'!$O$2:$O$35)*BKS$1*LOOKUP(BKS$1,'DMG Tables'!$G$2:$G$7,'DMG Tables'!$H$2:$H$7)</f>
        <v>47635200</v>
      </c>
      <c r="BKT16" s="1">
        <f>LOOKUP($A16,'DMG Tables'!$P$2:$P$35,'DMG Tables'!$O$2:$O$35)*BKT$1*LOOKUP(BKT$1,'DMG Tables'!$G$2:$G$7,'DMG Tables'!$H$2:$H$7)</f>
        <v>47664000</v>
      </c>
      <c r="BKU16" s="1">
        <f>LOOKUP($A16,'DMG Tables'!$P$2:$P$35,'DMG Tables'!$O$2:$O$35)*BKU$1*LOOKUP(BKU$1,'DMG Tables'!$G$2:$G$7,'DMG Tables'!$H$2:$H$7)</f>
        <v>47692800</v>
      </c>
      <c r="BKV16" s="1">
        <f>LOOKUP($A16,'DMG Tables'!$P$2:$P$35,'DMG Tables'!$O$2:$O$35)*BKV$1*LOOKUP(BKV$1,'DMG Tables'!$G$2:$G$7,'DMG Tables'!$H$2:$H$7)</f>
        <v>47721600</v>
      </c>
      <c r="BKW16" s="1">
        <f>LOOKUP($A16,'DMG Tables'!$P$2:$P$35,'DMG Tables'!$O$2:$O$35)*BKW$1*LOOKUP(BKW$1,'DMG Tables'!$G$2:$G$7,'DMG Tables'!$H$2:$H$7)</f>
        <v>47750400</v>
      </c>
      <c r="BKX16" s="1">
        <f>LOOKUP($A16,'DMG Tables'!$P$2:$P$35,'DMG Tables'!$O$2:$O$35)*BKX$1*LOOKUP(BKX$1,'DMG Tables'!$G$2:$G$7,'DMG Tables'!$H$2:$H$7)</f>
        <v>47779200</v>
      </c>
      <c r="BKY16" s="1">
        <f>LOOKUP($A16,'DMG Tables'!$P$2:$P$35,'DMG Tables'!$O$2:$O$35)*BKY$1*LOOKUP(BKY$1,'DMG Tables'!$G$2:$G$7,'DMG Tables'!$H$2:$H$7)</f>
        <v>47808000</v>
      </c>
      <c r="BKZ16" s="1">
        <f>LOOKUP($A16,'DMG Tables'!$P$2:$P$35,'DMG Tables'!$O$2:$O$35)*BKZ$1*LOOKUP(BKZ$1,'DMG Tables'!$G$2:$G$7,'DMG Tables'!$H$2:$H$7)</f>
        <v>47836800</v>
      </c>
      <c r="BLA16" s="1">
        <f>LOOKUP($A16,'DMG Tables'!$P$2:$P$35,'DMG Tables'!$O$2:$O$35)*BLA$1*LOOKUP(BLA$1,'DMG Tables'!$G$2:$G$7,'DMG Tables'!$H$2:$H$7)</f>
        <v>47865600</v>
      </c>
      <c r="BLB16" s="1">
        <f>LOOKUP($A16,'DMG Tables'!$P$2:$P$35,'DMG Tables'!$O$2:$O$35)*BLB$1*LOOKUP(BLB$1,'DMG Tables'!$G$2:$G$7,'DMG Tables'!$H$2:$H$7)</f>
        <v>47894400</v>
      </c>
      <c r="BLC16" s="1">
        <f>LOOKUP($A16,'DMG Tables'!$P$2:$P$35,'DMG Tables'!$O$2:$O$35)*BLC$1*LOOKUP(BLC$1,'DMG Tables'!$G$2:$G$7,'DMG Tables'!$H$2:$H$7)</f>
        <v>47923200</v>
      </c>
      <c r="BLD16" s="1">
        <f>LOOKUP($A16,'DMG Tables'!$P$2:$P$35,'DMG Tables'!$O$2:$O$35)*BLD$1*LOOKUP(BLD$1,'DMG Tables'!$G$2:$G$7,'DMG Tables'!$H$2:$H$7)</f>
        <v>47952000</v>
      </c>
      <c r="BLE16" s="1">
        <f>LOOKUP($A16,'DMG Tables'!$P$2:$P$35,'DMG Tables'!$O$2:$O$35)*BLE$1*LOOKUP(BLE$1,'DMG Tables'!$G$2:$G$7,'DMG Tables'!$H$2:$H$7)</f>
        <v>47980800</v>
      </c>
      <c r="BLF16" s="1">
        <f>LOOKUP($A16,'DMG Tables'!$P$2:$P$35,'DMG Tables'!$O$2:$O$35)*BLF$1*LOOKUP(BLF$1,'DMG Tables'!$G$2:$G$7,'DMG Tables'!$H$2:$H$7)</f>
        <v>48009600</v>
      </c>
      <c r="BLG16" s="1">
        <f>LOOKUP($A16,'DMG Tables'!$P$2:$P$35,'DMG Tables'!$O$2:$O$35)*BLG$1*LOOKUP(BLG$1,'DMG Tables'!$G$2:$G$7,'DMG Tables'!$H$2:$H$7)</f>
        <v>48038400</v>
      </c>
      <c r="BLH16" s="1">
        <f>LOOKUP($A16,'DMG Tables'!$P$2:$P$35,'DMG Tables'!$O$2:$O$35)*BLH$1*LOOKUP(BLH$1,'DMG Tables'!$G$2:$G$7,'DMG Tables'!$H$2:$H$7)</f>
        <v>48067200</v>
      </c>
      <c r="BLI16" s="1">
        <f>LOOKUP($A16,'DMG Tables'!$P$2:$P$35,'DMG Tables'!$O$2:$O$35)*BLI$1*LOOKUP(BLI$1,'DMG Tables'!$G$2:$G$7,'DMG Tables'!$H$2:$H$7)</f>
        <v>48096000</v>
      </c>
      <c r="BLJ16" s="1">
        <f>LOOKUP($A16,'DMG Tables'!$P$2:$P$35,'DMG Tables'!$O$2:$O$35)*BLJ$1*LOOKUP(BLJ$1,'DMG Tables'!$G$2:$G$7,'DMG Tables'!$H$2:$H$7)</f>
        <v>48124800</v>
      </c>
      <c r="BLK16" s="1">
        <f>LOOKUP($A16,'DMG Tables'!$P$2:$P$35,'DMG Tables'!$O$2:$O$35)*BLK$1*LOOKUP(BLK$1,'DMG Tables'!$G$2:$G$7,'DMG Tables'!$H$2:$H$7)</f>
        <v>48153600</v>
      </c>
      <c r="BLL16" s="1">
        <f>LOOKUP($A16,'DMG Tables'!$P$2:$P$35,'DMG Tables'!$O$2:$O$35)*BLL$1*LOOKUP(BLL$1,'DMG Tables'!$G$2:$G$7,'DMG Tables'!$H$2:$H$7)</f>
        <v>48182400</v>
      </c>
      <c r="BLM16" s="1">
        <f>LOOKUP($A16,'DMG Tables'!$P$2:$P$35,'DMG Tables'!$O$2:$O$35)*BLM$1*LOOKUP(BLM$1,'DMG Tables'!$G$2:$G$7,'DMG Tables'!$H$2:$H$7)</f>
        <v>48211200</v>
      </c>
      <c r="BLN16" s="1">
        <f>LOOKUP($A16,'DMG Tables'!$P$2:$P$35,'DMG Tables'!$O$2:$O$35)*BLN$1*LOOKUP(BLN$1,'DMG Tables'!$G$2:$G$7,'DMG Tables'!$H$2:$H$7)</f>
        <v>48240000</v>
      </c>
      <c r="BLO16" s="1">
        <f>LOOKUP($A16,'DMG Tables'!$P$2:$P$35,'DMG Tables'!$O$2:$O$35)*BLO$1*LOOKUP(BLO$1,'DMG Tables'!$G$2:$G$7,'DMG Tables'!$H$2:$H$7)</f>
        <v>48268800</v>
      </c>
      <c r="BLP16" s="1">
        <f>LOOKUP($A16,'DMG Tables'!$P$2:$P$35,'DMG Tables'!$O$2:$O$35)*BLP$1*LOOKUP(BLP$1,'DMG Tables'!$G$2:$G$7,'DMG Tables'!$H$2:$H$7)</f>
        <v>48297600</v>
      </c>
      <c r="BLQ16" s="1">
        <f>LOOKUP($A16,'DMG Tables'!$P$2:$P$35,'DMG Tables'!$O$2:$O$35)*BLQ$1*LOOKUP(BLQ$1,'DMG Tables'!$G$2:$G$7,'DMG Tables'!$H$2:$H$7)</f>
        <v>48326400</v>
      </c>
      <c r="BLR16" s="1">
        <f>LOOKUP($A16,'DMG Tables'!$P$2:$P$35,'DMG Tables'!$O$2:$O$35)*BLR$1*LOOKUP(BLR$1,'DMG Tables'!$G$2:$G$7,'DMG Tables'!$H$2:$H$7)</f>
        <v>48355200</v>
      </c>
      <c r="BLS16" s="1">
        <f>LOOKUP($A16,'DMG Tables'!$P$2:$P$35,'DMG Tables'!$O$2:$O$35)*BLS$1*LOOKUP(BLS$1,'DMG Tables'!$G$2:$G$7,'DMG Tables'!$H$2:$H$7)</f>
        <v>48384000</v>
      </c>
      <c r="BLT16" s="1">
        <f>LOOKUP($A16,'DMG Tables'!$P$2:$P$35,'DMG Tables'!$O$2:$O$35)*BLT$1*LOOKUP(BLT$1,'DMG Tables'!$G$2:$G$7,'DMG Tables'!$H$2:$H$7)</f>
        <v>48412800</v>
      </c>
      <c r="BLU16" s="1">
        <f>LOOKUP($A16,'DMG Tables'!$P$2:$P$35,'DMG Tables'!$O$2:$O$35)*BLU$1*LOOKUP(BLU$1,'DMG Tables'!$G$2:$G$7,'DMG Tables'!$H$2:$H$7)</f>
        <v>48441600</v>
      </c>
      <c r="BLV16" s="1">
        <f>LOOKUP($A16,'DMG Tables'!$P$2:$P$35,'DMG Tables'!$O$2:$O$35)*BLV$1*LOOKUP(BLV$1,'DMG Tables'!$G$2:$G$7,'DMG Tables'!$H$2:$H$7)</f>
        <v>48470400</v>
      </c>
      <c r="BLW16" s="1">
        <f>LOOKUP($A16,'DMG Tables'!$P$2:$P$35,'DMG Tables'!$O$2:$O$35)*BLW$1*LOOKUP(BLW$1,'DMG Tables'!$G$2:$G$7,'DMG Tables'!$H$2:$H$7)</f>
        <v>48499200</v>
      </c>
      <c r="BLX16" s="1">
        <f>LOOKUP($A16,'DMG Tables'!$P$2:$P$35,'DMG Tables'!$O$2:$O$35)*BLX$1*LOOKUP(BLX$1,'DMG Tables'!$G$2:$G$7,'DMG Tables'!$H$2:$H$7)</f>
        <v>48528000</v>
      </c>
      <c r="BLY16" s="1">
        <f>LOOKUP($A16,'DMG Tables'!$P$2:$P$35,'DMG Tables'!$O$2:$O$35)*BLY$1*LOOKUP(BLY$1,'DMG Tables'!$G$2:$G$7,'DMG Tables'!$H$2:$H$7)</f>
        <v>48556800</v>
      </c>
      <c r="BLZ16" s="1">
        <f>LOOKUP($A16,'DMG Tables'!$P$2:$P$35,'DMG Tables'!$O$2:$O$35)*BLZ$1*LOOKUP(BLZ$1,'DMG Tables'!$G$2:$G$7,'DMG Tables'!$H$2:$H$7)</f>
        <v>48585600</v>
      </c>
      <c r="BMA16" s="1">
        <f>LOOKUP($A16,'DMG Tables'!$P$2:$P$35,'DMG Tables'!$O$2:$O$35)*BMA$1*LOOKUP(BMA$1,'DMG Tables'!$G$2:$G$7,'DMG Tables'!$H$2:$H$7)</f>
        <v>48614400</v>
      </c>
      <c r="BMB16" s="1">
        <f>LOOKUP($A16,'DMG Tables'!$P$2:$P$35,'DMG Tables'!$O$2:$O$35)*BMB$1*LOOKUP(BMB$1,'DMG Tables'!$G$2:$G$7,'DMG Tables'!$H$2:$H$7)</f>
        <v>48643200</v>
      </c>
      <c r="BMC16" s="1">
        <f>LOOKUP($A16,'DMG Tables'!$P$2:$P$35,'DMG Tables'!$O$2:$O$35)*BMC$1*LOOKUP(BMC$1,'DMG Tables'!$G$2:$G$7,'DMG Tables'!$H$2:$H$7)</f>
        <v>48672000</v>
      </c>
      <c r="BMD16" s="1">
        <f>LOOKUP($A16,'DMG Tables'!$P$2:$P$35,'DMG Tables'!$O$2:$O$35)*BMD$1*LOOKUP(BMD$1,'DMG Tables'!$G$2:$G$7,'DMG Tables'!$H$2:$H$7)</f>
        <v>48700800</v>
      </c>
      <c r="BME16" s="1">
        <f>LOOKUP($A16,'DMG Tables'!$P$2:$P$35,'DMG Tables'!$O$2:$O$35)*BME$1*LOOKUP(BME$1,'DMG Tables'!$G$2:$G$7,'DMG Tables'!$H$2:$H$7)</f>
        <v>48729600</v>
      </c>
      <c r="BMF16" s="1">
        <f>LOOKUP($A16,'DMG Tables'!$P$2:$P$35,'DMG Tables'!$O$2:$O$35)*BMF$1*LOOKUP(BMF$1,'DMG Tables'!$G$2:$G$7,'DMG Tables'!$H$2:$H$7)</f>
        <v>48758400</v>
      </c>
      <c r="BMG16" s="1">
        <f>LOOKUP($A16,'DMG Tables'!$P$2:$P$35,'DMG Tables'!$O$2:$O$35)*BMG$1*LOOKUP(BMG$1,'DMG Tables'!$G$2:$G$7,'DMG Tables'!$H$2:$H$7)</f>
        <v>48787200</v>
      </c>
      <c r="BMH16" s="1">
        <f>LOOKUP($A16,'DMG Tables'!$P$2:$P$35,'DMG Tables'!$O$2:$O$35)*BMH$1*LOOKUP(BMH$1,'DMG Tables'!$G$2:$G$7,'DMG Tables'!$H$2:$H$7)</f>
        <v>48816000</v>
      </c>
      <c r="BMI16" s="1">
        <f>LOOKUP($A16,'DMG Tables'!$P$2:$P$35,'DMG Tables'!$O$2:$O$35)*BMI$1*LOOKUP(BMI$1,'DMG Tables'!$G$2:$G$7,'DMG Tables'!$H$2:$H$7)</f>
        <v>48844800</v>
      </c>
      <c r="BMJ16" s="1">
        <f>LOOKUP($A16,'DMG Tables'!$P$2:$P$35,'DMG Tables'!$O$2:$O$35)*BMJ$1*LOOKUP(BMJ$1,'DMG Tables'!$G$2:$G$7,'DMG Tables'!$H$2:$H$7)</f>
        <v>48873600</v>
      </c>
      <c r="BMK16" s="1">
        <f>LOOKUP($A16,'DMG Tables'!$P$2:$P$35,'DMG Tables'!$O$2:$O$35)*BMK$1*LOOKUP(BMK$1,'DMG Tables'!$G$2:$G$7,'DMG Tables'!$H$2:$H$7)</f>
        <v>48902400</v>
      </c>
      <c r="BML16" s="1">
        <f>LOOKUP($A16,'DMG Tables'!$P$2:$P$35,'DMG Tables'!$O$2:$O$35)*BML$1*LOOKUP(BML$1,'DMG Tables'!$G$2:$G$7,'DMG Tables'!$H$2:$H$7)</f>
        <v>48931200</v>
      </c>
      <c r="BMM16" s="1">
        <f>LOOKUP($A16,'DMG Tables'!$P$2:$P$35,'DMG Tables'!$O$2:$O$35)*BMM$1*LOOKUP(BMM$1,'DMG Tables'!$G$2:$G$7,'DMG Tables'!$H$2:$H$7)</f>
        <v>48960000</v>
      </c>
      <c r="BMN16" s="1">
        <f>LOOKUP($A16,'DMG Tables'!$P$2:$P$35,'DMG Tables'!$O$2:$O$35)*BMN$1*LOOKUP(BMN$1,'DMG Tables'!$G$2:$G$7,'DMG Tables'!$H$2:$H$7)</f>
        <v>48988800</v>
      </c>
      <c r="BMO16" s="1">
        <f>LOOKUP($A16,'DMG Tables'!$P$2:$P$35,'DMG Tables'!$O$2:$O$35)*BMO$1*LOOKUP(BMO$1,'DMG Tables'!$G$2:$G$7,'DMG Tables'!$H$2:$H$7)</f>
        <v>49017600</v>
      </c>
      <c r="BMP16" s="1">
        <f>LOOKUP($A16,'DMG Tables'!$P$2:$P$35,'DMG Tables'!$O$2:$O$35)*BMP$1*LOOKUP(BMP$1,'DMG Tables'!$G$2:$G$7,'DMG Tables'!$H$2:$H$7)</f>
        <v>49046400</v>
      </c>
      <c r="BMQ16" s="1">
        <f>LOOKUP($A16,'DMG Tables'!$P$2:$P$35,'DMG Tables'!$O$2:$O$35)*BMQ$1*LOOKUP(BMQ$1,'DMG Tables'!$G$2:$G$7,'DMG Tables'!$H$2:$H$7)</f>
        <v>49075200</v>
      </c>
      <c r="BMR16" s="1">
        <f>LOOKUP($A16,'DMG Tables'!$P$2:$P$35,'DMG Tables'!$O$2:$O$35)*BMR$1*LOOKUP(BMR$1,'DMG Tables'!$G$2:$G$7,'DMG Tables'!$H$2:$H$7)</f>
        <v>49104000</v>
      </c>
      <c r="BMS16" s="1">
        <f>LOOKUP($A16,'DMG Tables'!$P$2:$P$35,'DMG Tables'!$O$2:$O$35)*BMS$1*LOOKUP(BMS$1,'DMG Tables'!$G$2:$G$7,'DMG Tables'!$H$2:$H$7)</f>
        <v>49132800</v>
      </c>
      <c r="BMT16" s="1">
        <f>LOOKUP($A16,'DMG Tables'!$P$2:$P$35,'DMG Tables'!$O$2:$O$35)*BMT$1*LOOKUP(BMT$1,'DMG Tables'!$G$2:$G$7,'DMG Tables'!$H$2:$H$7)</f>
        <v>49161600</v>
      </c>
      <c r="BMU16" s="1">
        <f>LOOKUP($A16,'DMG Tables'!$P$2:$P$35,'DMG Tables'!$O$2:$O$35)*BMU$1*LOOKUP(BMU$1,'DMG Tables'!$G$2:$G$7,'DMG Tables'!$H$2:$H$7)</f>
        <v>49190400</v>
      </c>
      <c r="BMV16" s="1">
        <f>LOOKUP($A16,'DMG Tables'!$P$2:$P$35,'DMG Tables'!$O$2:$O$35)*BMV$1*LOOKUP(BMV$1,'DMG Tables'!$G$2:$G$7,'DMG Tables'!$H$2:$H$7)</f>
        <v>49219200</v>
      </c>
      <c r="BMW16" s="1">
        <f>LOOKUP($A16,'DMG Tables'!$P$2:$P$35,'DMG Tables'!$O$2:$O$35)*BMW$1*LOOKUP(BMW$1,'DMG Tables'!$G$2:$G$7,'DMG Tables'!$H$2:$H$7)</f>
        <v>49248000</v>
      </c>
      <c r="BMX16" s="1">
        <f>LOOKUP($A16,'DMG Tables'!$P$2:$P$35,'DMG Tables'!$O$2:$O$35)*BMX$1*LOOKUP(BMX$1,'DMG Tables'!$G$2:$G$7,'DMG Tables'!$H$2:$H$7)</f>
        <v>49276800</v>
      </c>
      <c r="BMY16" s="1">
        <f>LOOKUP($A16,'DMG Tables'!$P$2:$P$35,'DMG Tables'!$O$2:$O$35)*BMY$1*LOOKUP(BMY$1,'DMG Tables'!$G$2:$G$7,'DMG Tables'!$H$2:$H$7)</f>
        <v>49305600</v>
      </c>
      <c r="BMZ16" s="1">
        <f>LOOKUP($A16,'DMG Tables'!$P$2:$P$35,'DMG Tables'!$O$2:$O$35)*BMZ$1*LOOKUP(BMZ$1,'DMG Tables'!$G$2:$G$7,'DMG Tables'!$H$2:$H$7)</f>
        <v>49334400</v>
      </c>
      <c r="BNA16" s="1">
        <f>LOOKUP($A16,'DMG Tables'!$P$2:$P$35,'DMG Tables'!$O$2:$O$35)*BNA$1*LOOKUP(BNA$1,'DMG Tables'!$G$2:$G$7,'DMG Tables'!$H$2:$H$7)</f>
        <v>49363200</v>
      </c>
      <c r="BNB16" s="1">
        <f>LOOKUP($A16,'DMG Tables'!$P$2:$P$35,'DMG Tables'!$O$2:$O$35)*BNB$1*LOOKUP(BNB$1,'DMG Tables'!$G$2:$G$7,'DMG Tables'!$H$2:$H$7)</f>
        <v>49392000</v>
      </c>
      <c r="BNC16" s="1">
        <f>LOOKUP($A16,'DMG Tables'!$P$2:$P$35,'DMG Tables'!$O$2:$O$35)*BNC$1*LOOKUP(BNC$1,'DMG Tables'!$G$2:$G$7,'DMG Tables'!$H$2:$H$7)</f>
        <v>49420800</v>
      </c>
      <c r="BND16" s="1">
        <f>LOOKUP($A16,'DMG Tables'!$P$2:$P$35,'DMG Tables'!$O$2:$O$35)*BND$1*LOOKUP(BND$1,'DMG Tables'!$G$2:$G$7,'DMG Tables'!$H$2:$H$7)</f>
        <v>49449600</v>
      </c>
      <c r="BNE16" s="1">
        <f>LOOKUP($A16,'DMG Tables'!$P$2:$P$35,'DMG Tables'!$O$2:$O$35)*BNE$1*LOOKUP(BNE$1,'DMG Tables'!$G$2:$G$7,'DMG Tables'!$H$2:$H$7)</f>
        <v>49478400</v>
      </c>
      <c r="BNF16" s="1">
        <f>LOOKUP($A16,'DMG Tables'!$P$2:$P$35,'DMG Tables'!$O$2:$O$35)*BNF$1*LOOKUP(BNF$1,'DMG Tables'!$G$2:$G$7,'DMG Tables'!$H$2:$H$7)</f>
        <v>49507200</v>
      </c>
      <c r="BNG16" s="1">
        <f>LOOKUP($A16,'DMG Tables'!$P$2:$P$35,'DMG Tables'!$O$2:$O$35)*BNG$1*LOOKUP(BNG$1,'DMG Tables'!$G$2:$G$7,'DMG Tables'!$H$2:$H$7)</f>
        <v>49536000</v>
      </c>
      <c r="BNH16" s="1">
        <f>LOOKUP($A16,'DMG Tables'!$P$2:$P$35,'DMG Tables'!$O$2:$O$35)*BNH$1*LOOKUP(BNH$1,'DMG Tables'!$G$2:$G$7,'DMG Tables'!$H$2:$H$7)</f>
        <v>49564800</v>
      </c>
      <c r="BNI16" s="1">
        <f>LOOKUP($A16,'DMG Tables'!$P$2:$P$35,'DMG Tables'!$O$2:$O$35)*BNI$1*LOOKUP(BNI$1,'DMG Tables'!$G$2:$G$7,'DMG Tables'!$H$2:$H$7)</f>
        <v>49593600</v>
      </c>
      <c r="BNJ16" s="1">
        <f>LOOKUP($A16,'DMG Tables'!$P$2:$P$35,'DMG Tables'!$O$2:$O$35)*BNJ$1*LOOKUP(BNJ$1,'DMG Tables'!$G$2:$G$7,'DMG Tables'!$H$2:$H$7)</f>
        <v>49622400</v>
      </c>
      <c r="BNK16" s="1">
        <f>LOOKUP($A16,'DMG Tables'!$P$2:$P$35,'DMG Tables'!$O$2:$O$35)*BNK$1*LOOKUP(BNK$1,'DMG Tables'!$G$2:$G$7,'DMG Tables'!$H$2:$H$7)</f>
        <v>49651200</v>
      </c>
      <c r="BNL16" s="1">
        <f>LOOKUP($A16,'DMG Tables'!$P$2:$P$35,'DMG Tables'!$O$2:$O$35)*BNL$1*LOOKUP(BNL$1,'DMG Tables'!$G$2:$G$7,'DMG Tables'!$H$2:$H$7)</f>
        <v>49680000</v>
      </c>
      <c r="BNM16" s="1">
        <f>LOOKUP($A16,'DMG Tables'!$P$2:$P$35,'DMG Tables'!$O$2:$O$35)*BNM$1*LOOKUP(BNM$1,'DMG Tables'!$G$2:$G$7,'DMG Tables'!$H$2:$H$7)</f>
        <v>49708800</v>
      </c>
      <c r="BNN16" s="1">
        <f>LOOKUP($A16,'DMG Tables'!$P$2:$P$35,'DMG Tables'!$O$2:$O$35)*BNN$1*LOOKUP(BNN$1,'DMG Tables'!$G$2:$G$7,'DMG Tables'!$H$2:$H$7)</f>
        <v>49737600</v>
      </c>
      <c r="BNO16" s="1">
        <f>LOOKUP($A16,'DMG Tables'!$P$2:$P$35,'DMG Tables'!$O$2:$O$35)*BNO$1*LOOKUP(BNO$1,'DMG Tables'!$G$2:$G$7,'DMG Tables'!$H$2:$H$7)</f>
        <v>49766400</v>
      </c>
      <c r="BNP16" s="1">
        <f>LOOKUP($A16,'DMG Tables'!$P$2:$P$35,'DMG Tables'!$O$2:$O$35)*BNP$1*LOOKUP(BNP$1,'DMG Tables'!$G$2:$G$7,'DMG Tables'!$H$2:$H$7)</f>
        <v>49795200</v>
      </c>
      <c r="BNQ16" s="1">
        <f>LOOKUP($A16,'DMG Tables'!$P$2:$P$35,'DMG Tables'!$O$2:$O$35)*BNQ$1*LOOKUP(BNQ$1,'DMG Tables'!$G$2:$G$7,'DMG Tables'!$H$2:$H$7)</f>
        <v>49824000</v>
      </c>
      <c r="BNR16" s="1">
        <f>LOOKUP($A16,'DMG Tables'!$P$2:$P$35,'DMG Tables'!$O$2:$O$35)*BNR$1*LOOKUP(BNR$1,'DMG Tables'!$G$2:$G$7,'DMG Tables'!$H$2:$H$7)</f>
        <v>49852800</v>
      </c>
      <c r="BNS16" s="1">
        <f>LOOKUP($A16,'DMG Tables'!$P$2:$P$35,'DMG Tables'!$O$2:$O$35)*BNS$1*LOOKUP(BNS$1,'DMG Tables'!$G$2:$G$7,'DMG Tables'!$H$2:$H$7)</f>
        <v>49881600</v>
      </c>
      <c r="BNT16" s="1">
        <f>LOOKUP($A16,'DMG Tables'!$P$2:$P$35,'DMG Tables'!$O$2:$O$35)*BNT$1*LOOKUP(BNT$1,'DMG Tables'!$G$2:$G$7,'DMG Tables'!$H$2:$H$7)</f>
        <v>49910400</v>
      </c>
      <c r="BNU16" s="1">
        <f>LOOKUP($A16,'DMG Tables'!$P$2:$P$35,'DMG Tables'!$O$2:$O$35)*BNU$1*LOOKUP(BNU$1,'DMG Tables'!$G$2:$G$7,'DMG Tables'!$H$2:$H$7)</f>
        <v>49939200</v>
      </c>
      <c r="BNV16" s="1">
        <f>LOOKUP($A16,'DMG Tables'!$P$2:$P$35,'DMG Tables'!$O$2:$O$35)*BNV$1*LOOKUP(BNV$1,'DMG Tables'!$G$2:$G$7,'DMG Tables'!$H$2:$H$7)</f>
        <v>49968000</v>
      </c>
      <c r="BNW16" s="1">
        <f>LOOKUP($A16,'DMG Tables'!$P$2:$P$35,'DMG Tables'!$O$2:$O$35)*BNW$1*LOOKUP(BNW$1,'DMG Tables'!$G$2:$G$7,'DMG Tables'!$H$2:$H$7)</f>
        <v>49996800</v>
      </c>
      <c r="BNX16" s="1">
        <f>LOOKUP($A16,'DMG Tables'!$P$2:$P$35,'DMG Tables'!$O$2:$O$35)*BNX$1*LOOKUP(BNX$1,'DMG Tables'!$G$2:$G$7,'DMG Tables'!$H$2:$H$7)</f>
        <v>50025600</v>
      </c>
      <c r="BNY16" s="1">
        <f>LOOKUP($A16,'DMG Tables'!$P$2:$P$35,'DMG Tables'!$O$2:$O$35)*BNY$1*LOOKUP(BNY$1,'DMG Tables'!$G$2:$G$7,'DMG Tables'!$H$2:$H$7)</f>
        <v>50054400</v>
      </c>
      <c r="BNZ16" s="1">
        <f>LOOKUP($A16,'DMG Tables'!$P$2:$P$35,'DMG Tables'!$O$2:$O$35)*BNZ$1*LOOKUP(BNZ$1,'DMG Tables'!$G$2:$G$7,'DMG Tables'!$H$2:$H$7)</f>
        <v>50083200</v>
      </c>
      <c r="BOA16" s="1">
        <f>LOOKUP($A16,'DMG Tables'!$P$2:$P$35,'DMG Tables'!$O$2:$O$35)*BOA$1*LOOKUP(BOA$1,'DMG Tables'!$G$2:$G$7,'DMG Tables'!$H$2:$H$7)</f>
        <v>50112000</v>
      </c>
      <c r="BOB16" s="1">
        <f>LOOKUP($A16,'DMG Tables'!$P$2:$P$35,'DMG Tables'!$O$2:$O$35)*BOB$1*LOOKUP(BOB$1,'DMG Tables'!$G$2:$G$7,'DMG Tables'!$H$2:$H$7)</f>
        <v>50140800</v>
      </c>
      <c r="BOC16" s="1">
        <f>LOOKUP($A16,'DMG Tables'!$P$2:$P$35,'DMG Tables'!$O$2:$O$35)*BOC$1*LOOKUP(BOC$1,'DMG Tables'!$G$2:$G$7,'DMG Tables'!$H$2:$H$7)</f>
        <v>50169600</v>
      </c>
      <c r="BOD16" s="1">
        <f>LOOKUP($A16,'DMG Tables'!$P$2:$P$35,'DMG Tables'!$O$2:$O$35)*BOD$1*LOOKUP(BOD$1,'DMG Tables'!$G$2:$G$7,'DMG Tables'!$H$2:$H$7)</f>
        <v>50198400</v>
      </c>
      <c r="BOE16" s="1">
        <f>LOOKUP($A16,'DMG Tables'!$P$2:$P$35,'DMG Tables'!$O$2:$O$35)*BOE$1*LOOKUP(BOE$1,'DMG Tables'!$G$2:$G$7,'DMG Tables'!$H$2:$H$7)</f>
        <v>50227200</v>
      </c>
      <c r="BOF16" s="1">
        <f>LOOKUP($A16,'DMG Tables'!$P$2:$P$35,'DMG Tables'!$O$2:$O$35)*BOF$1*LOOKUP(BOF$1,'DMG Tables'!$G$2:$G$7,'DMG Tables'!$H$2:$H$7)</f>
        <v>50256000</v>
      </c>
      <c r="BOG16" s="1">
        <f>LOOKUP($A16,'DMG Tables'!$P$2:$P$35,'DMG Tables'!$O$2:$O$35)*BOG$1*LOOKUP(BOG$1,'DMG Tables'!$G$2:$G$7,'DMG Tables'!$H$2:$H$7)</f>
        <v>50284800</v>
      </c>
      <c r="BOH16" s="1">
        <f>LOOKUP($A16,'DMG Tables'!$P$2:$P$35,'DMG Tables'!$O$2:$O$35)*BOH$1*LOOKUP(BOH$1,'DMG Tables'!$G$2:$G$7,'DMG Tables'!$H$2:$H$7)</f>
        <v>50313600</v>
      </c>
      <c r="BOI16" s="1">
        <f>LOOKUP($A16,'DMG Tables'!$P$2:$P$35,'DMG Tables'!$O$2:$O$35)*BOI$1*LOOKUP(BOI$1,'DMG Tables'!$G$2:$G$7,'DMG Tables'!$H$2:$H$7)</f>
        <v>50342400</v>
      </c>
      <c r="BOJ16" s="1">
        <f>LOOKUP($A16,'DMG Tables'!$P$2:$P$35,'DMG Tables'!$O$2:$O$35)*BOJ$1*LOOKUP(BOJ$1,'DMG Tables'!$G$2:$G$7,'DMG Tables'!$H$2:$H$7)</f>
        <v>50371200</v>
      </c>
      <c r="BOK16" s="1">
        <f>LOOKUP($A16,'DMG Tables'!$P$2:$P$35,'DMG Tables'!$O$2:$O$35)*BOK$1*LOOKUP(BOK$1,'DMG Tables'!$G$2:$G$7,'DMG Tables'!$H$2:$H$7)</f>
        <v>50400000</v>
      </c>
      <c r="BOL16" s="1">
        <f>LOOKUP($A16,'DMG Tables'!$P$2:$P$35,'DMG Tables'!$O$2:$O$35)*BOL$1*LOOKUP(BOL$1,'DMG Tables'!$G$2:$G$7,'DMG Tables'!$H$2:$H$7)</f>
        <v>50428800</v>
      </c>
      <c r="BOM16" s="1">
        <f>LOOKUP($A16,'DMG Tables'!$P$2:$P$35,'DMG Tables'!$O$2:$O$35)*BOM$1*LOOKUP(BOM$1,'DMG Tables'!$G$2:$G$7,'DMG Tables'!$H$2:$H$7)</f>
        <v>50457600</v>
      </c>
      <c r="BON16" s="1">
        <f>LOOKUP($A16,'DMG Tables'!$P$2:$P$35,'DMG Tables'!$O$2:$O$35)*BON$1*LOOKUP(BON$1,'DMG Tables'!$G$2:$G$7,'DMG Tables'!$H$2:$H$7)</f>
        <v>50486400</v>
      </c>
      <c r="BOO16" s="1">
        <f>LOOKUP($A16,'DMG Tables'!$P$2:$P$35,'DMG Tables'!$O$2:$O$35)*BOO$1*LOOKUP(BOO$1,'DMG Tables'!$G$2:$G$7,'DMG Tables'!$H$2:$H$7)</f>
        <v>50515200</v>
      </c>
      <c r="BOP16" s="1">
        <f>LOOKUP($A16,'DMG Tables'!$P$2:$P$35,'DMG Tables'!$O$2:$O$35)*BOP$1*LOOKUP(BOP$1,'DMG Tables'!$G$2:$G$7,'DMG Tables'!$H$2:$H$7)</f>
        <v>50544000</v>
      </c>
      <c r="BOQ16" s="1">
        <f>LOOKUP($A16,'DMG Tables'!$P$2:$P$35,'DMG Tables'!$O$2:$O$35)*BOQ$1*LOOKUP(BOQ$1,'DMG Tables'!$G$2:$G$7,'DMG Tables'!$H$2:$H$7)</f>
        <v>50572800</v>
      </c>
      <c r="BOR16" s="1">
        <f>LOOKUP($A16,'DMG Tables'!$P$2:$P$35,'DMG Tables'!$O$2:$O$35)*BOR$1*LOOKUP(BOR$1,'DMG Tables'!$G$2:$G$7,'DMG Tables'!$H$2:$H$7)</f>
        <v>50601600</v>
      </c>
      <c r="BOS16" s="1">
        <f>LOOKUP($A16,'DMG Tables'!$P$2:$P$35,'DMG Tables'!$O$2:$O$35)*BOS$1*LOOKUP(BOS$1,'DMG Tables'!$G$2:$G$7,'DMG Tables'!$H$2:$H$7)</f>
        <v>50630400</v>
      </c>
      <c r="BOT16" s="1">
        <f>LOOKUP($A16,'DMG Tables'!$P$2:$P$35,'DMG Tables'!$O$2:$O$35)*BOT$1*LOOKUP(BOT$1,'DMG Tables'!$G$2:$G$7,'DMG Tables'!$H$2:$H$7)</f>
        <v>50659200</v>
      </c>
      <c r="BOU16" s="1">
        <f>LOOKUP($A16,'DMG Tables'!$P$2:$P$35,'DMG Tables'!$O$2:$O$35)*BOU$1*LOOKUP(BOU$1,'DMG Tables'!$G$2:$G$7,'DMG Tables'!$H$2:$H$7)</f>
        <v>50688000</v>
      </c>
      <c r="BOV16" s="1">
        <f>LOOKUP($A16,'DMG Tables'!$P$2:$P$35,'DMG Tables'!$O$2:$O$35)*BOV$1*LOOKUP(BOV$1,'DMG Tables'!$G$2:$G$7,'DMG Tables'!$H$2:$H$7)</f>
        <v>50716800</v>
      </c>
      <c r="BOW16" s="1">
        <f>LOOKUP($A16,'DMG Tables'!$P$2:$P$35,'DMG Tables'!$O$2:$O$35)*BOW$1*LOOKUP(BOW$1,'DMG Tables'!$G$2:$G$7,'DMG Tables'!$H$2:$H$7)</f>
        <v>50745600</v>
      </c>
      <c r="BOX16" s="1">
        <f>LOOKUP($A16,'DMG Tables'!$P$2:$P$35,'DMG Tables'!$O$2:$O$35)*BOX$1*LOOKUP(BOX$1,'DMG Tables'!$G$2:$G$7,'DMG Tables'!$H$2:$H$7)</f>
        <v>50774400</v>
      </c>
      <c r="BOY16" s="1">
        <f>LOOKUP($A16,'DMG Tables'!$P$2:$P$35,'DMG Tables'!$O$2:$O$35)*BOY$1*LOOKUP(BOY$1,'DMG Tables'!$G$2:$G$7,'DMG Tables'!$H$2:$H$7)</f>
        <v>50803200</v>
      </c>
      <c r="BOZ16" s="1">
        <f>LOOKUP($A16,'DMG Tables'!$P$2:$P$35,'DMG Tables'!$O$2:$O$35)*BOZ$1*LOOKUP(BOZ$1,'DMG Tables'!$G$2:$G$7,'DMG Tables'!$H$2:$H$7)</f>
        <v>50832000</v>
      </c>
      <c r="BPA16" s="1">
        <f>LOOKUP($A16,'DMG Tables'!$P$2:$P$35,'DMG Tables'!$O$2:$O$35)*BPA$1*LOOKUP(BPA$1,'DMG Tables'!$G$2:$G$7,'DMG Tables'!$H$2:$H$7)</f>
        <v>50860800</v>
      </c>
      <c r="BPB16" s="1">
        <f>LOOKUP($A16,'DMG Tables'!$P$2:$P$35,'DMG Tables'!$O$2:$O$35)*BPB$1*LOOKUP(BPB$1,'DMG Tables'!$G$2:$G$7,'DMG Tables'!$H$2:$H$7)</f>
        <v>50889600</v>
      </c>
      <c r="BPC16" s="1">
        <f>LOOKUP($A16,'DMG Tables'!$P$2:$P$35,'DMG Tables'!$O$2:$O$35)*BPC$1*LOOKUP(BPC$1,'DMG Tables'!$G$2:$G$7,'DMG Tables'!$H$2:$H$7)</f>
        <v>50918400</v>
      </c>
      <c r="BPD16" s="1">
        <f>LOOKUP($A16,'DMG Tables'!$P$2:$P$35,'DMG Tables'!$O$2:$O$35)*BPD$1*LOOKUP(BPD$1,'DMG Tables'!$G$2:$G$7,'DMG Tables'!$H$2:$H$7)</f>
        <v>50947200</v>
      </c>
      <c r="BPE16" s="1">
        <f>LOOKUP($A16,'DMG Tables'!$P$2:$P$35,'DMG Tables'!$O$2:$O$35)*BPE$1*LOOKUP(BPE$1,'DMG Tables'!$G$2:$G$7,'DMG Tables'!$H$2:$H$7)</f>
        <v>50976000</v>
      </c>
      <c r="BPF16" s="1">
        <f>LOOKUP($A16,'DMG Tables'!$P$2:$P$35,'DMG Tables'!$O$2:$O$35)*BPF$1*LOOKUP(BPF$1,'DMG Tables'!$G$2:$G$7,'DMG Tables'!$H$2:$H$7)</f>
        <v>51004800</v>
      </c>
      <c r="BPG16" s="1">
        <f>LOOKUP($A16,'DMG Tables'!$P$2:$P$35,'DMG Tables'!$O$2:$O$35)*BPG$1*LOOKUP(BPG$1,'DMG Tables'!$G$2:$G$7,'DMG Tables'!$H$2:$H$7)</f>
        <v>51033600</v>
      </c>
      <c r="BPH16" s="1">
        <f>LOOKUP($A16,'DMG Tables'!$P$2:$P$35,'DMG Tables'!$O$2:$O$35)*BPH$1*LOOKUP(BPH$1,'DMG Tables'!$G$2:$G$7,'DMG Tables'!$H$2:$H$7)</f>
        <v>51062400</v>
      </c>
      <c r="BPI16" s="1">
        <f>LOOKUP($A16,'DMG Tables'!$P$2:$P$35,'DMG Tables'!$O$2:$O$35)*BPI$1*LOOKUP(BPI$1,'DMG Tables'!$G$2:$G$7,'DMG Tables'!$H$2:$H$7)</f>
        <v>51091200</v>
      </c>
      <c r="BPJ16" s="1">
        <f>LOOKUP($A16,'DMG Tables'!$P$2:$P$35,'DMG Tables'!$O$2:$O$35)*BPJ$1*LOOKUP(BPJ$1,'DMG Tables'!$G$2:$G$7,'DMG Tables'!$H$2:$H$7)</f>
        <v>51120000</v>
      </c>
      <c r="BPK16" s="1">
        <f>LOOKUP($A16,'DMG Tables'!$P$2:$P$35,'DMG Tables'!$O$2:$O$35)*BPK$1*LOOKUP(BPK$1,'DMG Tables'!$G$2:$G$7,'DMG Tables'!$H$2:$H$7)</f>
        <v>51148800</v>
      </c>
      <c r="BPL16" s="1">
        <f>LOOKUP($A16,'DMG Tables'!$P$2:$P$35,'DMG Tables'!$O$2:$O$35)*BPL$1*LOOKUP(BPL$1,'DMG Tables'!$G$2:$G$7,'DMG Tables'!$H$2:$H$7)</f>
        <v>51177600</v>
      </c>
      <c r="BPM16" s="1">
        <f>LOOKUP($A16,'DMG Tables'!$P$2:$P$35,'DMG Tables'!$O$2:$O$35)*BPM$1*LOOKUP(BPM$1,'DMG Tables'!$G$2:$G$7,'DMG Tables'!$H$2:$H$7)</f>
        <v>51206400</v>
      </c>
      <c r="BPN16" s="1">
        <f>LOOKUP($A16,'DMG Tables'!$P$2:$P$35,'DMG Tables'!$O$2:$O$35)*BPN$1*LOOKUP(BPN$1,'DMG Tables'!$G$2:$G$7,'DMG Tables'!$H$2:$H$7)</f>
        <v>51235200</v>
      </c>
      <c r="BPO16" s="1">
        <f>LOOKUP($A16,'DMG Tables'!$P$2:$P$35,'DMG Tables'!$O$2:$O$35)*BPO$1*LOOKUP(BPO$1,'DMG Tables'!$G$2:$G$7,'DMG Tables'!$H$2:$H$7)</f>
        <v>51264000</v>
      </c>
      <c r="BPP16" s="1">
        <f>LOOKUP($A16,'DMG Tables'!$P$2:$P$35,'DMG Tables'!$O$2:$O$35)*BPP$1*LOOKUP(BPP$1,'DMG Tables'!$G$2:$G$7,'DMG Tables'!$H$2:$H$7)</f>
        <v>51292800</v>
      </c>
      <c r="BPQ16" s="1">
        <f>LOOKUP($A16,'DMG Tables'!$P$2:$P$35,'DMG Tables'!$O$2:$O$35)*BPQ$1*LOOKUP(BPQ$1,'DMG Tables'!$G$2:$G$7,'DMG Tables'!$H$2:$H$7)</f>
        <v>51321600</v>
      </c>
      <c r="BPR16" s="1">
        <f>LOOKUP($A16,'DMG Tables'!$P$2:$P$35,'DMG Tables'!$O$2:$O$35)*BPR$1*LOOKUP(BPR$1,'DMG Tables'!$G$2:$G$7,'DMG Tables'!$H$2:$H$7)</f>
        <v>51350400</v>
      </c>
      <c r="BPS16" s="1">
        <f>LOOKUP($A16,'DMG Tables'!$P$2:$P$35,'DMG Tables'!$O$2:$O$35)*BPS$1*LOOKUP(BPS$1,'DMG Tables'!$G$2:$G$7,'DMG Tables'!$H$2:$H$7)</f>
        <v>51379200</v>
      </c>
      <c r="BPT16" s="1">
        <f>LOOKUP($A16,'DMG Tables'!$P$2:$P$35,'DMG Tables'!$O$2:$O$35)*BPT$1*LOOKUP(BPT$1,'DMG Tables'!$G$2:$G$7,'DMG Tables'!$H$2:$H$7)</f>
        <v>51408000</v>
      </c>
      <c r="BPU16" s="1">
        <f>LOOKUP($A16,'DMG Tables'!$P$2:$P$35,'DMG Tables'!$O$2:$O$35)*BPU$1*LOOKUP(BPU$1,'DMG Tables'!$G$2:$G$7,'DMG Tables'!$H$2:$H$7)</f>
        <v>51436800</v>
      </c>
      <c r="BPV16" s="1">
        <f>LOOKUP($A16,'DMG Tables'!$P$2:$P$35,'DMG Tables'!$O$2:$O$35)*BPV$1*LOOKUP(BPV$1,'DMG Tables'!$G$2:$G$7,'DMG Tables'!$H$2:$H$7)</f>
        <v>51465600</v>
      </c>
      <c r="BPW16" s="1">
        <f>LOOKUP($A16,'DMG Tables'!$P$2:$P$35,'DMG Tables'!$O$2:$O$35)*BPW$1*LOOKUP(BPW$1,'DMG Tables'!$G$2:$G$7,'DMG Tables'!$H$2:$H$7)</f>
        <v>51494400</v>
      </c>
      <c r="BPX16" s="1">
        <f>LOOKUP($A16,'DMG Tables'!$P$2:$P$35,'DMG Tables'!$O$2:$O$35)*BPX$1*LOOKUP(BPX$1,'DMG Tables'!$G$2:$G$7,'DMG Tables'!$H$2:$H$7)</f>
        <v>51523200</v>
      </c>
      <c r="BPY16" s="1">
        <f>LOOKUP($A16,'DMG Tables'!$P$2:$P$35,'DMG Tables'!$O$2:$O$35)*BPY$1*LOOKUP(BPY$1,'DMG Tables'!$G$2:$G$7,'DMG Tables'!$H$2:$H$7)</f>
        <v>51552000</v>
      </c>
      <c r="BPZ16" s="1">
        <f>LOOKUP($A16,'DMG Tables'!$P$2:$P$35,'DMG Tables'!$O$2:$O$35)*BPZ$1*LOOKUP(BPZ$1,'DMG Tables'!$G$2:$G$7,'DMG Tables'!$H$2:$H$7)</f>
        <v>51580800</v>
      </c>
      <c r="BQA16" s="1">
        <f>LOOKUP($A16,'DMG Tables'!$P$2:$P$35,'DMG Tables'!$O$2:$O$35)*BQA$1*LOOKUP(BQA$1,'DMG Tables'!$G$2:$G$7,'DMG Tables'!$H$2:$H$7)</f>
        <v>51609600</v>
      </c>
      <c r="BQB16" s="1">
        <f>LOOKUP($A16,'DMG Tables'!$P$2:$P$35,'DMG Tables'!$O$2:$O$35)*BQB$1*LOOKUP(BQB$1,'DMG Tables'!$G$2:$G$7,'DMG Tables'!$H$2:$H$7)</f>
        <v>51638400</v>
      </c>
      <c r="BQC16" s="1">
        <f>LOOKUP($A16,'DMG Tables'!$P$2:$P$35,'DMG Tables'!$O$2:$O$35)*BQC$1*LOOKUP(BQC$1,'DMG Tables'!$G$2:$G$7,'DMG Tables'!$H$2:$H$7)</f>
        <v>51667200</v>
      </c>
      <c r="BQD16" s="1">
        <f>LOOKUP($A16,'DMG Tables'!$P$2:$P$35,'DMG Tables'!$O$2:$O$35)*BQD$1*LOOKUP(BQD$1,'DMG Tables'!$G$2:$G$7,'DMG Tables'!$H$2:$H$7)</f>
        <v>51696000</v>
      </c>
      <c r="BQE16" s="1">
        <f>LOOKUP($A16,'DMG Tables'!$P$2:$P$35,'DMG Tables'!$O$2:$O$35)*BQE$1*LOOKUP(BQE$1,'DMG Tables'!$G$2:$G$7,'DMG Tables'!$H$2:$H$7)</f>
        <v>51724800</v>
      </c>
      <c r="BQF16" s="1">
        <f>LOOKUP($A16,'DMG Tables'!$P$2:$P$35,'DMG Tables'!$O$2:$O$35)*BQF$1*LOOKUP(BQF$1,'DMG Tables'!$G$2:$G$7,'DMG Tables'!$H$2:$H$7)</f>
        <v>51753600</v>
      </c>
      <c r="BQG16" s="1">
        <f>LOOKUP($A16,'DMG Tables'!$P$2:$P$35,'DMG Tables'!$O$2:$O$35)*BQG$1*LOOKUP(BQG$1,'DMG Tables'!$G$2:$G$7,'DMG Tables'!$H$2:$H$7)</f>
        <v>51782400</v>
      </c>
      <c r="BQH16" s="1">
        <f>LOOKUP($A16,'DMG Tables'!$P$2:$P$35,'DMG Tables'!$O$2:$O$35)*BQH$1*LOOKUP(BQH$1,'DMG Tables'!$G$2:$G$7,'DMG Tables'!$H$2:$H$7)</f>
        <v>51811200</v>
      </c>
      <c r="BQI16" s="1">
        <f>LOOKUP($A16,'DMG Tables'!$P$2:$P$35,'DMG Tables'!$O$2:$O$35)*BQI$1*LOOKUP(BQI$1,'DMG Tables'!$G$2:$G$7,'DMG Tables'!$H$2:$H$7)</f>
        <v>51840000</v>
      </c>
      <c r="BQJ16" s="1">
        <f>LOOKUP($A16,'DMG Tables'!$P$2:$P$35,'DMG Tables'!$O$2:$O$35)*BQJ$1*LOOKUP(BQJ$1,'DMG Tables'!$G$2:$G$7,'DMG Tables'!$H$2:$H$7)</f>
        <v>51868800</v>
      </c>
      <c r="BQK16" s="1">
        <f>LOOKUP($A16,'DMG Tables'!$P$2:$P$35,'DMG Tables'!$O$2:$O$35)*BQK$1*LOOKUP(BQK$1,'DMG Tables'!$G$2:$G$7,'DMG Tables'!$H$2:$H$7)</f>
        <v>51897600</v>
      </c>
      <c r="BQL16" s="1">
        <f>LOOKUP($A16,'DMG Tables'!$P$2:$P$35,'DMG Tables'!$O$2:$O$35)*BQL$1*LOOKUP(BQL$1,'DMG Tables'!$G$2:$G$7,'DMG Tables'!$H$2:$H$7)</f>
        <v>51926400</v>
      </c>
      <c r="BQM16" s="1">
        <f>LOOKUP($A16,'DMG Tables'!$P$2:$P$35,'DMG Tables'!$O$2:$O$35)*BQM$1*LOOKUP(BQM$1,'DMG Tables'!$G$2:$G$7,'DMG Tables'!$H$2:$H$7)</f>
        <v>51955200</v>
      </c>
      <c r="BQN16" s="1">
        <f>LOOKUP($A16,'DMG Tables'!$P$2:$P$35,'DMG Tables'!$O$2:$O$35)*BQN$1*LOOKUP(BQN$1,'DMG Tables'!$G$2:$G$7,'DMG Tables'!$H$2:$H$7)</f>
        <v>51984000</v>
      </c>
      <c r="BQO16" s="1">
        <f>LOOKUP($A16,'DMG Tables'!$P$2:$P$35,'DMG Tables'!$O$2:$O$35)*BQO$1*LOOKUP(BQO$1,'DMG Tables'!$G$2:$G$7,'DMG Tables'!$H$2:$H$7)</f>
        <v>52012800</v>
      </c>
      <c r="BQP16" s="1">
        <f>LOOKUP($A16,'DMG Tables'!$P$2:$P$35,'DMG Tables'!$O$2:$O$35)*BQP$1*LOOKUP(BQP$1,'DMG Tables'!$G$2:$G$7,'DMG Tables'!$H$2:$H$7)</f>
        <v>52041600</v>
      </c>
      <c r="BQQ16" s="1">
        <f>LOOKUP($A16,'DMG Tables'!$P$2:$P$35,'DMG Tables'!$O$2:$O$35)*BQQ$1*LOOKUP(BQQ$1,'DMG Tables'!$G$2:$G$7,'DMG Tables'!$H$2:$H$7)</f>
        <v>52070400</v>
      </c>
      <c r="BQR16" s="1">
        <f>LOOKUP($A16,'DMG Tables'!$P$2:$P$35,'DMG Tables'!$O$2:$O$35)*BQR$1*LOOKUP(BQR$1,'DMG Tables'!$G$2:$G$7,'DMG Tables'!$H$2:$H$7)</f>
        <v>52099200</v>
      </c>
      <c r="BQS16" s="1">
        <f>LOOKUP($A16,'DMG Tables'!$P$2:$P$35,'DMG Tables'!$O$2:$O$35)*BQS$1*LOOKUP(BQS$1,'DMG Tables'!$G$2:$G$7,'DMG Tables'!$H$2:$H$7)</f>
        <v>52128000</v>
      </c>
      <c r="BQT16" s="1">
        <f>LOOKUP($A16,'DMG Tables'!$P$2:$P$35,'DMG Tables'!$O$2:$O$35)*BQT$1*LOOKUP(BQT$1,'DMG Tables'!$G$2:$G$7,'DMG Tables'!$H$2:$H$7)</f>
        <v>52156800</v>
      </c>
      <c r="BQU16" s="1">
        <f>LOOKUP($A16,'DMG Tables'!$P$2:$P$35,'DMG Tables'!$O$2:$O$35)*BQU$1*LOOKUP(BQU$1,'DMG Tables'!$G$2:$G$7,'DMG Tables'!$H$2:$H$7)</f>
        <v>52185600</v>
      </c>
      <c r="BQV16" s="1">
        <f>LOOKUP($A16,'DMG Tables'!$P$2:$P$35,'DMG Tables'!$O$2:$O$35)*BQV$1*LOOKUP(BQV$1,'DMG Tables'!$G$2:$G$7,'DMG Tables'!$H$2:$H$7)</f>
        <v>52214400</v>
      </c>
      <c r="BQW16" s="1">
        <f>LOOKUP($A16,'DMG Tables'!$P$2:$P$35,'DMG Tables'!$O$2:$O$35)*BQW$1*LOOKUP(BQW$1,'DMG Tables'!$G$2:$G$7,'DMG Tables'!$H$2:$H$7)</f>
        <v>52243200</v>
      </c>
      <c r="BQX16" s="1">
        <f>LOOKUP($A16,'DMG Tables'!$P$2:$P$35,'DMG Tables'!$O$2:$O$35)*BQX$1*LOOKUP(BQX$1,'DMG Tables'!$G$2:$G$7,'DMG Tables'!$H$2:$H$7)</f>
        <v>52272000</v>
      </c>
      <c r="BQY16" s="1">
        <f>LOOKUP($A16,'DMG Tables'!$P$2:$P$35,'DMG Tables'!$O$2:$O$35)*BQY$1*LOOKUP(BQY$1,'DMG Tables'!$G$2:$G$7,'DMG Tables'!$H$2:$H$7)</f>
        <v>52300800</v>
      </c>
      <c r="BQZ16" s="1">
        <f>LOOKUP($A16,'DMG Tables'!$P$2:$P$35,'DMG Tables'!$O$2:$O$35)*BQZ$1*LOOKUP(BQZ$1,'DMG Tables'!$G$2:$G$7,'DMG Tables'!$H$2:$H$7)</f>
        <v>52329600</v>
      </c>
      <c r="BRA16" s="1">
        <f>LOOKUP($A16,'DMG Tables'!$P$2:$P$35,'DMG Tables'!$O$2:$O$35)*BRA$1*LOOKUP(BRA$1,'DMG Tables'!$G$2:$G$7,'DMG Tables'!$H$2:$H$7)</f>
        <v>52358400</v>
      </c>
      <c r="BRB16" s="1">
        <f>LOOKUP($A16,'DMG Tables'!$P$2:$P$35,'DMG Tables'!$O$2:$O$35)*BRB$1*LOOKUP(BRB$1,'DMG Tables'!$G$2:$G$7,'DMG Tables'!$H$2:$H$7)</f>
        <v>52387200</v>
      </c>
      <c r="BRC16" s="1">
        <f>LOOKUP($A16,'DMG Tables'!$P$2:$P$35,'DMG Tables'!$O$2:$O$35)*BRC$1*LOOKUP(BRC$1,'DMG Tables'!$G$2:$G$7,'DMG Tables'!$H$2:$H$7)</f>
        <v>52416000</v>
      </c>
      <c r="BRD16" s="1">
        <f>LOOKUP($A16,'DMG Tables'!$P$2:$P$35,'DMG Tables'!$O$2:$O$35)*BRD$1*LOOKUP(BRD$1,'DMG Tables'!$G$2:$G$7,'DMG Tables'!$H$2:$H$7)</f>
        <v>52444800</v>
      </c>
      <c r="BRE16" s="1">
        <f>LOOKUP($A16,'DMG Tables'!$P$2:$P$35,'DMG Tables'!$O$2:$O$35)*BRE$1*LOOKUP(BRE$1,'DMG Tables'!$G$2:$G$7,'DMG Tables'!$H$2:$H$7)</f>
        <v>52473600</v>
      </c>
      <c r="BRF16" s="1">
        <f>LOOKUP($A16,'DMG Tables'!$P$2:$P$35,'DMG Tables'!$O$2:$O$35)*BRF$1*LOOKUP(BRF$1,'DMG Tables'!$G$2:$G$7,'DMG Tables'!$H$2:$H$7)</f>
        <v>52502400</v>
      </c>
      <c r="BRG16" s="1">
        <f>LOOKUP($A16,'DMG Tables'!$P$2:$P$35,'DMG Tables'!$O$2:$O$35)*BRG$1*LOOKUP(BRG$1,'DMG Tables'!$G$2:$G$7,'DMG Tables'!$H$2:$H$7)</f>
        <v>52531200</v>
      </c>
      <c r="BRH16" s="1">
        <f>LOOKUP($A16,'DMG Tables'!$P$2:$P$35,'DMG Tables'!$O$2:$O$35)*BRH$1*LOOKUP(BRH$1,'DMG Tables'!$G$2:$G$7,'DMG Tables'!$H$2:$H$7)</f>
        <v>52560000</v>
      </c>
      <c r="BRI16" s="1">
        <f>LOOKUP($A16,'DMG Tables'!$P$2:$P$35,'DMG Tables'!$O$2:$O$35)*BRI$1*LOOKUP(BRI$1,'DMG Tables'!$G$2:$G$7,'DMG Tables'!$H$2:$H$7)</f>
        <v>52588800</v>
      </c>
      <c r="BRJ16" s="1">
        <f>LOOKUP($A16,'DMG Tables'!$P$2:$P$35,'DMG Tables'!$O$2:$O$35)*BRJ$1*LOOKUP(BRJ$1,'DMG Tables'!$G$2:$G$7,'DMG Tables'!$H$2:$H$7)</f>
        <v>52617600</v>
      </c>
      <c r="BRK16" s="1">
        <f>LOOKUP($A16,'DMG Tables'!$P$2:$P$35,'DMG Tables'!$O$2:$O$35)*BRK$1*LOOKUP(BRK$1,'DMG Tables'!$G$2:$G$7,'DMG Tables'!$H$2:$H$7)</f>
        <v>52646400</v>
      </c>
      <c r="BRL16" s="1">
        <f>LOOKUP($A16,'DMG Tables'!$P$2:$P$35,'DMG Tables'!$O$2:$O$35)*BRL$1*LOOKUP(BRL$1,'DMG Tables'!$G$2:$G$7,'DMG Tables'!$H$2:$H$7)</f>
        <v>52675200</v>
      </c>
      <c r="BRM16" s="1">
        <f>LOOKUP($A16,'DMG Tables'!$P$2:$P$35,'DMG Tables'!$O$2:$O$35)*BRM$1*LOOKUP(BRM$1,'DMG Tables'!$G$2:$G$7,'DMG Tables'!$H$2:$H$7)</f>
        <v>52704000</v>
      </c>
      <c r="BRN16" s="1">
        <f>LOOKUP($A16,'DMG Tables'!$P$2:$P$35,'DMG Tables'!$O$2:$O$35)*BRN$1*LOOKUP(BRN$1,'DMG Tables'!$G$2:$G$7,'DMG Tables'!$H$2:$H$7)</f>
        <v>52732800</v>
      </c>
      <c r="BRO16" s="1">
        <f>LOOKUP($A16,'DMG Tables'!$P$2:$P$35,'DMG Tables'!$O$2:$O$35)*BRO$1*LOOKUP(BRO$1,'DMG Tables'!$G$2:$G$7,'DMG Tables'!$H$2:$H$7)</f>
        <v>52761600</v>
      </c>
      <c r="BRP16" s="1">
        <f>LOOKUP($A16,'DMG Tables'!$P$2:$P$35,'DMG Tables'!$O$2:$O$35)*BRP$1*LOOKUP(BRP$1,'DMG Tables'!$G$2:$G$7,'DMG Tables'!$H$2:$H$7)</f>
        <v>52790400</v>
      </c>
      <c r="BRQ16" s="1">
        <f>LOOKUP($A16,'DMG Tables'!$P$2:$P$35,'DMG Tables'!$O$2:$O$35)*BRQ$1*LOOKUP(BRQ$1,'DMG Tables'!$G$2:$G$7,'DMG Tables'!$H$2:$H$7)</f>
        <v>52819200</v>
      </c>
      <c r="BRR16" s="1">
        <f>LOOKUP($A16,'DMG Tables'!$P$2:$P$35,'DMG Tables'!$O$2:$O$35)*BRR$1*LOOKUP(BRR$1,'DMG Tables'!$G$2:$G$7,'DMG Tables'!$H$2:$H$7)</f>
        <v>52848000</v>
      </c>
      <c r="BRS16" s="1">
        <f>LOOKUP($A16,'DMG Tables'!$P$2:$P$35,'DMG Tables'!$O$2:$O$35)*BRS$1*LOOKUP(BRS$1,'DMG Tables'!$G$2:$G$7,'DMG Tables'!$H$2:$H$7)</f>
        <v>52876800</v>
      </c>
      <c r="BRT16" s="1">
        <f>LOOKUP($A16,'DMG Tables'!$P$2:$P$35,'DMG Tables'!$O$2:$O$35)*BRT$1*LOOKUP(BRT$1,'DMG Tables'!$G$2:$G$7,'DMG Tables'!$H$2:$H$7)</f>
        <v>52905600</v>
      </c>
      <c r="BRU16" s="1">
        <f>LOOKUP($A16,'DMG Tables'!$P$2:$P$35,'DMG Tables'!$O$2:$O$35)*BRU$1*LOOKUP(BRU$1,'DMG Tables'!$G$2:$G$7,'DMG Tables'!$H$2:$H$7)</f>
        <v>52934400</v>
      </c>
      <c r="BRV16" s="1">
        <f>LOOKUP($A16,'DMG Tables'!$P$2:$P$35,'DMG Tables'!$O$2:$O$35)*BRV$1*LOOKUP(BRV$1,'DMG Tables'!$G$2:$G$7,'DMG Tables'!$H$2:$H$7)</f>
        <v>52963200</v>
      </c>
      <c r="BRW16" s="1">
        <f>LOOKUP($A16,'DMG Tables'!$P$2:$P$35,'DMG Tables'!$O$2:$O$35)*BRW$1*LOOKUP(BRW$1,'DMG Tables'!$G$2:$G$7,'DMG Tables'!$H$2:$H$7)</f>
        <v>52992000</v>
      </c>
      <c r="BRX16" s="1">
        <f>LOOKUP($A16,'DMG Tables'!$P$2:$P$35,'DMG Tables'!$O$2:$O$35)*BRX$1*LOOKUP(BRX$1,'DMG Tables'!$G$2:$G$7,'DMG Tables'!$H$2:$H$7)</f>
        <v>53020800</v>
      </c>
      <c r="BRY16" s="1">
        <f>LOOKUP($A16,'DMG Tables'!$P$2:$P$35,'DMG Tables'!$O$2:$O$35)*BRY$1*LOOKUP(BRY$1,'DMG Tables'!$G$2:$G$7,'DMG Tables'!$H$2:$H$7)</f>
        <v>53049600</v>
      </c>
      <c r="BRZ16" s="1">
        <f>LOOKUP($A16,'DMG Tables'!$P$2:$P$35,'DMG Tables'!$O$2:$O$35)*BRZ$1*LOOKUP(BRZ$1,'DMG Tables'!$G$2:$G$7,'DMG Tables'!$H$2:$H$7)</f>
        <v>53078400</v>
      </c>
      <c r="BSA16" s="1">
        <f>LOOKUP($A16,'DMG Tables'!$P$2:$P$35,'DMG Tables'!$O$2:$O$35)*BSA$1*LOOKUP(BSA$1,'DMG Tables'!$G$2:$G$7,'DMG Tables'!$H$2:$H$7)</f>
        <v>53107200</v>
      </c>
      <c r="BSB16" s="1">
        <f>LOOKUP($A16,'DMG Tables'!$P$2:$P$35,'DMG Tables'!$O$2:$O$35)*BSB$1*LOOKUP(BSB$1,'DMG Tables'!$G$2:$G$7,'DMG Tables'!$H$2:$H$7)</f>
        <v>53136000</v>
      </c>
      <c r="BSC16" s="1">
        <f>LOOKUP($A16,'DMG Tables'!$P$2:$P$35,'DMG Tables'!$O$2:$O$35)*BSC$1*LOOKUP(BSC$1,'DMG Tables'!$G$2:$G$7,'DMG Tables'!$H$2:$H$7)</f>
        <v>53164800</v>
      </c>
      <c r="BSD16" s="1">
        <f>LOOKUP($A16,'DMG Tables'!$P$2:$P$35,'DMG Tables'!$O$2:$O$35)*BSD$1*LOOKUP(BSD$1,'DMG Tables'!$G$2:$G$7,'DMG Tables'!$H$2:$H$7)</f>
        <v>53193600</v>
      </c>
      <c r="BSE16" s="1">
        <f>LOOKUP($A16,'DMG Tables'!$P$2:$P$35,'DMG Tables'!$O$2:$O$35)*BSE$1*LOOKUP(BSE$1,'DMG Tables'!$G$2:$G$7,'DMG Tables'!$H$2:$H$7)</f>
        <v>53222400</v>
      </c>
      <c r="BSF16" s="1">
        <f>LOOKUP($A16,'DMG Tables'!$P$2:$P$35,'DMG Tables'!$O$2:$O$35)*BSF$1*LOOKUP(BSF$1,'DMG Tables'!$G$2:$G$7,'DMG Tables'!$H$2:$H$7)</f>
        <v>53251200</v>
      </c>
      <c r="BSG16" s="1">
        <f>LOOKUP($A16,'DMG Tables'!$P$2:$P$35,'DMG Tables'!$O$2:$O$35)*BSG$1*LOOKUP(BSG$1,'DMG Tables'!$G$2:$G$7,'DMG Tables'!$H$2:$H$7)</f>
        <v>53280000</v>
      </c>
      <c r="BSH16" s="1">
        <f>LOOKUP($A16,'DMG Tables'!$P$2:$P$35,'DMG Tables'!$O$2:$O$35)*BSH$1*LOOKUP(BSH$1,'DMG Tables'!$G$2:$G$7,'DMG Tables'!$H$2:$H$7)</f>
        <v>53308800</v>
      </c>
      <c r="BSI16" s="1">
        <f>LOOKUP($A16,'DMG Tables'!$P$2:$P$35,'DMG Tables'!$O$2:$O$35)*BSI$1*LOOKUP(BSI$1,'DMG Tables'!$G$2:$G$7,'DMG Tables'!$H$2:$H$7)</f>
        <v>53337600</v>
      </c>
      <c r="BSJ16" s="1">
        <f>LOOKUP($A16,'DMG Tables'!$P$2:$P$35,'DMG Tables'!$O$2:$O$35)*BSJ$1*LOOKUP(BSJ$1,'DMG Tables'!$G$2:$G$7,'DMG Tables'!$H$2:$H$7)</f>
        <v>53366400</v>
      </c>
      <c r="BSK16" s="1">
        <f>LOOKUP($A16,'DMG Tables'!$P$2:$P$35,'DMG Tables'!$O$2:$O$35)*BSK$1*LOOKUP(BSK$1,'DMG Tables'!$G$2:$G$7,'DMG Tables'!$H$2:$H$7)</f>
        <v>53395200</v>
      </c>
      <c r="BSL16" s="1">
        <f>LOOKUP($A16,'DMG Tables'!$P$2:$P$35,'DMG Tables'!$O$2:$O$35)*BSL$1*LOOKUP(BSL$1,'DMG Tables'!$G$2:$G$7,'DMG Tables'!$H$2:$H$7)</f>
        <v>53424000</v>
      </c>
      <c r="BSM16" s="1">
        <f>LOOKUP($A16,'DMG Tables'!$P$2:$P$35,'DMG Tables'!$O$2:$O$35)*BSM$1*LOOKUP(BSM$1,'DMG Tables'!$G$2:$G$7,'DMG Tables'!$H$2:$H$7)</f>
        <v>53452800</v>
      </c>
      <c r="BSN16" s="1">
        <f>LOOKUP($A16,'DMG Tables'!$P$2:$P$35,'DMG Tables'!$O$2:$O$35)*BSN$1*LOOKUP(BSN$1,'DMG Tables'!$G$2:$G$7,'DMG Tables'!$H$2:$H$7)</f>
        <v>53481600</v>
      </c>
      <c r="BSO16" s="1">
        <f>LOOKUP($A16,'DMG Tables'!$P$2:$P$35,'DMG Tables'!$O$2:$O$35)*BSO$1*LOOKUP(BSO$1,'DMG Tables'!$G$2:$G$7,'DMG Tables'!$H$2:$H$7)</f>
        <v>53510400</v>
      </c>
      <c r="BSP16" s="1">
        <f>LOOKUP($A16,'DMG Tables'!$P$2:$P$35,'DMG Tables'!$O$2:$O$35)*BSP$1*LOOKUP(BSP$1,'DMG Tables'!$G$2:$G$7,'DMG Tables'!$H$2:$H$7)</f>
        <v>53539200</v>
      </c>
      <c r="BSQ16" s="1">
        <f>LOOKUP($A16,'DMG Tables'!$P$2:$P$35,'DMG Tables'!$O$2:$O$35)*BSQ$1*LOOKUP(BSQ$1,'DMG Tables'!$G$2:$G$7,'DMG Tables'!$H$2:$H$7)</f>
        <v>53568000</v>
      </c>
      <c r="BSR16" s="1">
        <f>LOOKUP($A16,'DMG Tables'!$P$2:$P$35,'DMG Tables'!$O$2:$O$35)*BSR$1*LOOKUP(BSR$1,'DMG Tables'!$G$2:$G$7,'DMG Tables'!$H$2:$H$7)</f>
        <v>53596800</v>
      </c>
      <c r="BSS16" s="1">
        <f>LOOKUP($A16,'DMG Tables'!$P$2:$P$35,'DMG Tables'!$O$2:$O$35)*BSS$1*LOOKUP(BSS$1,'DMG Tables'!$G$2:$G$7,'DMG Tables'!$H$2:$H$7)</f>
        <v>53625600</v>
      </c>
      <c r="BST16" s="1">
        <f>LOOKUP($A16,'DMG Tables'!$P$2:$P$35,'DMG Tables'!$O$2:$O$35)*BST$1*LOOKUP(BST$1,'DMG Tables'!$G$2:$G$7,'DMG Tables'!$H$2:$H$7)</f>
        <v>53654400</v>
      </c>
      <c r="BSU16" s="1">
        <f>LOOKUP($A16,'DMG Tables'!$P$2:$P$35,'DMG Tables'!$O$2:$O$35)*BSU$1*LOOKUP(BSU$1,'DMG Tables'!$G$2:$G$7,'DMG Tables'!$H$2:$H$7)</f>
        <v>53683200</v>
      </c>
      <c r="BSV16" s="1">
        <f>LOOKUP($A16,'DMG Tables'!$P$2:$P$35,'DMG Tables'!$O$2:$O$35)*BSV$1*LOOKUP(BSV$1,'DMG Tables'!$G$2:$G$7,'DMG Tables'!$H$2:$H$7)</f>
        <v>53712000</v>
      </c>
      <c r="BSW16" s="1">
        <f>LOOKUP($A16,'DMG Tables'!$P$2:$P$35,'DMG Tables'!$O$2:$O$35)*BSW$1*LOOKUP(BSW$1,'DMG Tables'!$G$2:$G$7,'DMG Tables'!$H$2:$H$7)</f>
        <v>53740800</v>
      </c>
      <c r="BSX16" s="1">
        <f>LOOKUP($A16,'DMG Tables'!$P$2:$P$35,'DMG Tables'!$O$2:$O$35)*BSX$1*LOOKUP(BSX$1,'DMG Tables'!$G$2:$G$7,'DMG Tables'!$H$2:$H$7)</f>
        <v>53769600</v>
      </c>
      <c r="BSY16" s="1">
        <f>LOOKUP($A16,'DMG Tables'!$P$2:$P$35,'DMG Tables'!$O$2:$O$35)*BSY$1*LOOKUP(BSY$1,'DMG Tables'!$G$2:$G$7,'DMG Tables'!$H$2:$H$7)</f>
        <v>53798400</v>
      </c>
      <c r="BSZ16" s="1">
        <f>LOOKUP($A16,'DMG Tables'!$P$2:$P$35,'DMG Tables'!$O$2:$O$35)*BSZ$1*LOOKUP(BSZ$1,'DMG Tables'!$G$2:$G$7,'DMG Tables'!$H$2:$H$7)</f>
        <v>53827200</v>
      </c>
      <c r="BTA16" s="1">
        <f>LOOKUP($A16,'DMG Tables'!$P$2:$P$35,'DMG Tables'!$O$2:$O$35)*BTA$1*LOOKUP(BTA$1,'DMG Tables'!$G$2:$G$7,'DMG Tables'!$H$2:$H$7)</f>
        <v>53856000</v>
      </c>
      <c r="BTB16" s="1">
        <f>LOOKUP($A16,'DMG Tables'!$P$2:$P$35,'DMG Tables'!$O$2:$O$35)*BTB$1*LOOKUP(BTB$1,'DMG Tables'!$G$2:$G$7,'DMG Tables'!$H$2:$H$7)</f>
        <v>53884800</v>
      </c>
      <c r="BTC16" s="1">
        <f>LOOKUP($A16,'DMG Tables'!$P$2:$P$35,'DMG Tables'!$O$2:$O$35)*BTC$1*LOOKUP(BTC$1,'DMG Tables'!$G$2:$G$7,'DMG Tables'!$H$2:$H$7)</f>
        <v>53913600</v>
      </c>
      <c r="BTD16" s="1">
        <f>LOOKUP($A16,'DMG Tables'!$P$2:$P$35,'DMG Tables'!$O$2:$O$35)*BTD$1*LOOKUP(BTD$1,'DMG Tables'!$G$2:$G$7,'DMG Tables'!$H$2:$H$7)</f>
        <v>53942400</v>
      </c>
      <c r="BTE16" s="1">
        <f>LOOKUP($A16,'DMG Tables'!$P$2:$P$35,'DMG Tables'!$O$2:$O$35)*BTE$1*LOOKUP(BTE$1,'DMG Tables'!$G$2:$G$7,'DMG Tables'!$H$2:$H$7)</f>
        <v>53971200</v>
      </c>
      <c r="BTF16" s="1">
        <f>LOOKUP($A16,'DMG Tables'!$P$2:$P$35,'DMG Tables'!$O$2:$O$35)*BTF$1*LOOKUP(BTF$1,'DMG Tables'!$G$2:$G$7,'DMG Tables'!$H$2:$H$7)</f>
        <v>54000000</v>
      </c>
      <c r="BTG16" s="1">
        <f>LOOKUP($A16,'DMG Tables'!$P$2:$P$35,'DMG Tables'!$O$2:$O$35)*BTG$1*LOOKUP(BTG$1,'DMG Tables'!$G$2:$G$7,'DMG Tables'!$H$2:$H$7)</f>
        <v>54028800</v>
      </c>
      <c r="BTH16" s="1">
        <f>LOOKUP($A16,'DMG Tables'!$P$2:$P$35,'DMG Tables'!$O$2:$O$35)*BTH$1*LOOKUP(BTH$1,'DMG Tables'!$G$2:$G$7,'DMG Tables'!$H$2:$H$7)</f>
        <v>54057600</v>
      </c>
      <c r="BTI16" s="1">
        <f>LOOKUP($A16,'DMG Tables'!$P$2:$P$35,'DMG Tables'!$O$2:$O$35)*BTI$1*LOOKUP(BTI$1,'DMG Tables'!$G$2:$G$7,'DMG Tables'!$H$2:$H$7)</f>
        <v>54086400</v>
      </c>
      <c r="BTJ16" s="1">
        <f>LOOKUP($A16,'DMG Tables'!$P$2:$P$35,'DMG Tables'!$O$2:$O$35)*BTJ$1*LOOKUP(BTJ$1,'DMG Tables'!$G$2:$G$7,'DMG Tables'!$H$2:$H$7)</f>
        <v>54115200</v>
      </c>
      <c r="BTK16" s="1">
        <f>LOOKUP($A16,'DMG Tables'!$P$2:$P$35,'DMG Tables'!$O$2:$O$35)*BTK$1*LOOKUP(BTK$1,'DMG Tables'!$G$2:$G$7,'DMG Tables'!$H$2:$H$7)</f>
        <v>54144000</v>
      </c>
      <c r="BTL16" s="1">
        <f>LOOKUP($A16,'DMG Tables'!$P$2:$P$35,'DMG Tables'!$O$2:$O$35)*BTL$1*LOOKUP(BTL$1,'DMG Tables'!$G$2:$G$7,'DMG Tables'!$H$2:$H$7)</f>
        <v>54172800</v>
      </c>
      <c r="BTM16" s="1">
        <f>LOOKUP($A16,'DMG Tables'!$P$2:$P$35,'DMG Tables'!$O$2:$O$35)*BTM$1*LOOKUP(BTM$1,'DMG Tables'!$G$2:$G$7,'DMG Tables'!$H$2:$H$7)</f>
        <v>54201600</v>
      </c>
      <c r="BTN16" s="1">
        <f>LOOKUP($A16,'DMG Tables'!$P$2:$P$35,'DMG Tables'!$O$2:$O$35)*BTN$1*LOOKUP(BTN$1,'DMG Tables'!$G$2:$G$7,'DMG Tables'!$H$2:$H$7)</f>
        <v>54230400</v>
      </c>
      <c r="BTO16" s="1">
        <f>LOOKUP($A16,'DMG Tables'!$P$2:$P$35,'DMG Tables'!$O$2:$O$35)*BTO$1*LOOKUP(BTO$1,'DMG Tables'!$G$2:$G$7,'DMG Tables'!$H$2:$H$7)</f>
        <v>54259200</v>
      </c>
      <c r="BTP16" s="1">
        <f>LOOKUP($A16,'DMG Tables'!$P$2:$P$35,'DMG Tables'!$O$2:$O$35)*BTP$1*LOOKUP(BTP$1,'DMG Tables'!$G$2:$G$7,'DMG Tables'!$H$2:$H$7)</f>
        <v>54288000</v>
      </c>
      <c r="BTQ16" s="1">
        <f>LOOKUP($A16,'DMG Tables'!$P$2:$P$35,'DMG Tables'!$O$2:$O$35)*BTQ$1*LOOKUP(BTQ$1,'DMG Tables'!$G$2:$G$7,'DMG Tables'!$H$2:$H$7)</f>
        <v>54316800</v>
      </c>
      <c r="BTR16" s="1">
        <f>LOOKUP($A16,'DMG Tables'!$P$2:$P$35,'DMG Tables'!$O$2:$O$35)*BTR$1*LOOKUP(BTR$1,'DMG Tables'!$G$2:$G$7,'DMG Tables'!$H$2:$H$7)</f>
        <v>54345600</v>
      </c>
      <c r="BTS16" s="1">
        <f>LOOKUP($A16,'DMG Tables'!$P$2:$P$35,'DMG Tables'!$O$2:$O$35)*BTS$1*LOOKUP(BTS$1,'DMG Tables'!$G$2:$G$7,'DMG Tables'!$H$2:$H$7)</f>
        <v>54374400</v>
      </c>
      <c r="BTT16" s="1">
        <f>LOOKUP($A16,'DMG Tables'!$P$2:$P$35,'DMG Tables'!$O$2:$O$35)*BTT$1*LOOKUP(BTT$1,'DMG Tables'!$G$2:$G$7,'DMG Tables'!$H$2:$H$7)</f>
        <v>54403200</v>
      </c>
      <c r="BTU16" s="1">
        <f>LOOKUP($A16,'DMG Tables'!$P$2:$P$35,'DMG Tables'!$O$2:$O$35)*BTU$1*LOOKUP(BTU$1,'DMG Tables'!$G$2:$G$7,'DMG Tables'!$H$2:$H$7)</f>
        <v>54432000</v>
      </c>
      <c r="BTV16" s="1">
        <f>LOOKUP($A16,'DMG Tables'!$P$2:$P$35,'DMG Tables'!$O$2:$O$35)*BTV$1*LOOKUP(BTV$1,'DMG Tables'!$G$2:$G$7,'DMG Tables'!$H$2:$H$7)</f>
        <v>54460800</v>
      </c>
      <c r="BTW16" s="1">
        <f>LOOKUP($A16,'DMG Tables'!$P$2:$P$35,'DMG Tables'!$O$2:$O$35)*BTW$1*LOOKUP(BTW$1,'DMG Tables'!$G$2:$G$7,'DMG Tables'!$H$2:$H$7)</f>
        <v>54489600</v>
      </c>
      <c r="BTX16" s="1">
        <f>LOOKUP($A16,'DMG Tables'!$P$2:$P$35,'DMG Tables'!$O$2:$O$35)*BTX$1*LOOKUP(BTX$1,'DMG Tables'!$G$2:$G$7,'DMG Tables'!$H$2:$H$7)</f>
        <v>54518400</v>
      </c>
      <c r="BTY16" s="1">
        <f>LOOKUP($A16,'DMG Tables'!$P$2:$P$35,'DMG Tables'!$O$2:$O$35)*BTY$1*LOOKUP(BTY$1,'DMG Tables'!$G$2:$G$7,'DMG Tables'!$H$2:$H$7)</f>
        <v>54547200</v>
      </c>
      <c r="BTZ16" s="1">
        <f>LOOKUP($A16,'DMG Tables'!$P$2:$P$35,'DMG Tables'!$O$2:$O$35)*BTZ$1*LOOKUP(BTZ$1,'DMG Tables'!$G$2:$G$7,'DMG Tables'!$H$2:$H$7)</f>
        <v>54576000</v>
      </c>
      <c r="BUA16" s="1">
        <f>LOOKUP($A16,'DMG Tables'!$P$2:$P$35,'DMG Tables'!$O$2:$O$35)*BUA$1*LOOKUP(BUA$1,'DMG Tables'!$G$2:$G$7,'DMG Tables'!$H$2:$H$7)</f>
        <v>54604800</v>
      </c>
      <c r="BUB16" s="1">
        <f>LOOKUP($A16,'DMG Tables'!$P$2:$P$35,'DMG Tables'!$O$2:$O$35)*BUB$1*LOOKUP(BUB$1,'DMG Tables'!$G$2:$G$7,'DMG Tables'!$H$2:$H$7)</f>
        <v>54633600</v>
      </c>
      <c r="BUC16" s="1">
        <f>LOOKUP($A16,'DMG Tables'!$P$2:$P$35,'DMG Tables'!$O$2:$O$35)*BUC$1*LOOKUP(BUC$1,'DMG Tables'!$G$2:$G$7,'DMG Tables'!$H$2:$H$7)</f>
        <v>54662400</v>
      </c>
      <c r="BUD16" s="1">
        <f>LOOKUP($A16,'DMG Tables'!$P$2:$P$35,'DMG Tables'!$O$2:$O$35)*BUD$1*LOOKUP(BUD$1,'DMG Tables'!$G$2:$G$7,'DMG Tables'!$H$2:$H$7)</f>
        <v>54691200</v>
      </c>
      <c r="BUE16" s="1">
        <f>LOOKUP($A16,'DMG Tables'!$P$2:$P$35,'DMG Tables'!$O$2:$O$35)*BUE$1*LOOKUP(BUE$1,'DMG Tables'!$G$2:$G$7,'DMG Tables'!$H$2:$H$7)</f>
        <v>54720000</v>
      </c>
      <c r="BUF16" s="1">
        <f>LOOKUP($A16,'DMG Tables'!$P$2:$P$35,'DMG Tables'!$O$2:$O$35)*BUF$1*LOOKUP(BUF$1,'DMG Tables'!$G$2:$G$7,'DMG Tables'!$H$2:$H$7)</f>
        <v>54748800</v>
      </c>
      <c r="BUG16" s="1">
        <f>LOOKUP($A16,'DMG Tables'!$P$2:$P$35,'DMG Tables'!$O$2:$O$35)*BUG$1*LOOKUP(BUG$1,'DMG Tables'!$G$2:$G$7,'DMG Tables'!$H$2:$H$7)</f>
        <v>54777600</v>
      </c>
      <c r="BUH16" s="1">
        <f>LOOKUP($A16,'DMG Tables'!$P$2:$P$35,'DMG Tables'!$O$2:$O$35)*BUH$1*LOOKUP(BUH$1,'DMG Tables'!$G$2:$G$7,'DMG Tables'!$H$2:$H$7)</f>
        <v>54806400</v>
      </c>
      <c r="BUI16" s="1">
        <f>LOOKUP($A16,'DMG Tables'!$P$2:$P$35,'DMG Tables'!$O$2:$O$35)*BUI$1*LOOKUP(BUI$1,'DMG Tables'!$G$2:$G$7,'DMG Tables'!$H$2:$H$7)</f>
        <v>54835200</v>
      </c>
      <c r="BUJ16" s="1">
        <f>LOOKUP($A16,'DMG Tables'!$P$2:$P$35,'DMG Tables'!$O$2:$O$35)*BUJ$1*LOOKUP(BUJ$1,'DMG Tables'!$G$2:$G$7,'DMG Tables'!$H$2:$H$7)</f>
        <v>54864000</v>
      </c>
      <c r="BUK16" s="1">
        <f>LOOKUP($A16,'DMG Tables'!$P$2:$P$35,'DMG Tables'!$O$2:$O$35)*BUK$1*LOOKUP(BUK$1,'DMG Tables'!$G$2:$G$7,'DMG Tables'!$H$2:$H$7)</f>
        <v>54892800</v>
      </c>
      <c r="BUL16" s="1">
        <f>LOOKUP($A16,'DMG Tables'!$P$2:$P$35,'DMG Tables'!$O$2:$O$35)*BUL$1*LOOKUP(BUL$1,'DMG Tables'!$G$2:$G$7,'DMG Tables'!$H$2:$H$7)</f>
        <v>54921600</v>
      </c>
      <c r="BUM16" s="1">
        <f>LOOKUP($A16,'DMG Tables'!$P$2:$P$35,'DMG Tables'!$O$2:$O$35)*BUM$1*LOOKUP(BUM$1,'DMG Tables'!$G$2:$G$7,'DMG Tables'!$H$2:$H$7)</f>
        <v>54950400</v>
      </c>
      <c r="BUN16" s="1">
        <f>LOOKUP($A16,'DMG Tables'!$P$2:$P$35,'DMG Tables'!$O$2:$O$35)*BUN$1*LOOKUP(BUN$1,'DMG Tables'!$G$2:$G$7,'DMG Tables'!$H$2:$H$7)</f>
        <v>54979200</v>
      </c>
      <c r="BUO16" s="1">
        <f>LOOKUP($A16,'DMG Tables'!$P$2:$P$35,'DMG Tables'!$O$2:$O$35)*BUO$1*LOOKUP(BUO$1,'DMG Tables'!$G$2:$G$7,'DMG Tables'!$H$2:$H$7)</f>
        <v>55008000</v>
      </c>
      <c r="BUP16" s="1">
        <f>LOOKUP($A16,'DMG Tables'!$P$2:$P$35,'DMG Tables'!$O$2:$O$35)*BUP$1*LOOKUP(BUP$1,'DMG Tables'!$G$2:$G$7,'DMG Tables'!$H$2:$H$7)</f>
        <v>55036800</v>
      </c>
      <c r="BUQ16" s="1">
        <f>LOOKUP($A16,'DMG Tables'!$P$2:$P$35,'DMG Tables'!$O$2:$O$35)*BUQ$1*LOOKUP(BUQ$1,'DMG Tables'!$G$2:$G$7,'DMG Tables'!$H$2:$H$7)</f>
        <v>55065600</v>
      </c>
      <c r="BUR16" s="1">
        <f>LOOKUP($A16,'DMG Tables'!$P$2:$P$35,'DMG Tables'!$O$2:$O$35)*BUR$1*LOOKUP(BUR$1,'DMG Tables'!$G$2:$G$7,'DMG Tables'!$H$2:$H$7)</f>
        <v>55094400</v>
      </c>
      <c r="BUS16" s="1">
        <f>LOOKUP($A16,'DMG Tables'!$P$2:$P$35,'DMG Tables'!$O$2:$O$35)*BUS$1*LOOKUP(BUS$1,'DMG Tables'!$G$2:$G$7,'DMG Tables'!$H$2:$H$7)</f>
        <v>55123200</v>
      </c>
      <c r="BUT16" s="1">
        <f>LOOKUP($A16,'DMG Tables'!$P$2:$P$35,'DMG Tables'!$O$2:$O$35)*BUT$1*LOOKUP(BUT$1,'DMG Tables'!$G$2:$G$7,'DMG Tables'!$H$2:$H$7)</f>
        <v>55152000</v>
      </c>
      <c r="BUU16" s="1">
        <f>LOOKUP($A16,'DMG Tables'!$P$2:$P$35,'DMG Tables'!$O$2:$O$35)*BUU$1*LOOKUP(BUU$1,'DMG Tables'!$G$2:$G$7,'DMG Tables'!$H$2:$H$7)</f>
        <v>55180800</v>
      </c>
      <c r="BUV16" s="1">
        <f>LOOKUP($A16,'DMG Tables'!$P$2:$P$35,'DMG Tables'!$O$2:$O$35)*BUV$1*LOOKUP(BUV$1,'DMG Tables'!$G$2:$G$7,'DMG Tables'!$H$2:$H$7)</f>
        <v>55209600</v>
      </c>
      <c r="BUW16" s="1">
        <f>LOOKUP($A16,'DMG Tables'!$P$2:$P$35,'DMG Tables'!$O$2:$O$35)*BUW$1*LOOKUP(BUW$1,'DMG Tables'!$G$2:$G$7,'DMG Tables'!$H$2:$H$7)</f>
        <v>55238400</v>
      </c>
      <c r="BUX16" s="1">
        <f>LOOKUP($A16,'DMG Tables'!$P$2:$P$35,'DMG Tables'!$O$2:$O$35)*BUX$1*LOOKUP(BUX$1,'DMG Tables'!$G$2:$G$7,'DMG Tables'!$H$2:$H$7)</f>
        <v>55267200</v>
      </c>
      <c r="BUY16" s="1">
        <f>LOOKUP($A16,'DMG Tables'!$P$2:$P$35,'DMG Tables'!$O$2:$O$35)*BUY$1*LOOKUP(BUY$1,'DMG Tables'!$G$2:$G$7,'DMG Tables'!$H$2:$H$7)</f>
        <v>55296000</v>
      </c>
      <c r="BUZ16" s="1">
        <f>LOOKUP($A16,'DMG Tables'!$P$2:$P$35,'DMG Tables'!$O$2:$O$35)*BUZ$1*LOOKUP(BUZ$1,'DMG Tables'!$G$2:$G$7,'DMG Tables'!$H$2:$H$7)</f>
        <v>55324800</v>
      </c>
      <c r="BVA16" s="1">
        <f>LOOKUP($A16,'DMG Tables'!$P$2:$P$35,'DMG Tables'!$O$2:$O$35)*BVA$1*LOOKUP(BVA$1,'DMG Tables'!$G$2:$G$7,'DMG Tables'!$H$2:$H$7)</f>
        <v>55353600</v>
      </c>
      <c r="BVB16" s="1">
        <f>LOOKUP($A16,'DMG Tables'!$P$2:$P$35,'DMG Tables'!$O$2:$O$35)*BVB$1*LOOKUP(BVB$1,'DMG Tables'!$G$2:$G$7,'DMG Tables'!$H$2:$H$7)</f>
        <v>55382400</v>
      </c>
      <c r="BVC16" s="1">
        <f>LOOKUP($A16,'DMG Tables'!$P$2:$P$35,'DMG Tables'!$O$2:$O$35)*BVC$1*LOOKUP(BVC$1,'DMG Tables'!$G$2:$G$7,'DMG Tables'!$H$2:$H$7)</f>
        <v>55411200</v>
      </c>
      <c r="BVD16" s="1">
        <f>LOOKUP($A16,'DMG Tables'!$P$2:$P$35,'DMG Tables'!$O$2:$O$35)*BVD$1*LOOKUP(BVD$1,'DMG Tables'!$G$2:$G$7,'DMG Tables'!$H$2:$H$7)</f>
        <v>55440000</v>
      </c>
      <c r="BVE16" s="1">
        <f>LOOKUP($A16,'DMG Tables'!$P$2:$P$35,'DMG Tables'!$O$2:$O$35)*BVE$1*LOOKUP(BVE$1,'DMG Tables'!$G$2:$G$7,'DMG Tables'!$H$2:$H$7)</f>
        <v>55468800</v>
      </c>
      <c r="BVF16" s="1">
        <f>LOOKUP($A16,'DMG Tables'!$P$2:$P$35,'DMG Tables'!$O$2:$O$35)*BVF$1*LOOKUP(BVF$1,'DMG Tables'!$G$2:$G$7,'DMG Tables'!$H$2:$H$7)</f>
        <v>55497600</v>
      </c>
      <c r="BVG16" s="1">
        <f>LOOKUP($A16,'DMG Tables'!$P$2:$P$35,'DMG Tables'!$O$2:$O$35)*BVG$1*LOOKUP(BVG$1,'DMG Tables'!$G$2:$G$7,'DMG Tables'!$H$2:$H$7)</f>
        <v>55526400</v>
      </c>
      <c r="BVH16" s="1">
        <f>LOOKUP($A16,'DMG Tables'!$P$2:$P$35,'DMG Tables'!$O$2:$O$35)*BVH$1*LOOKUP(BVH$1,'DMG Tables'!$G$2:$G$7,'DMG Tables'!$H$2:$H$7)</f>
        <v>55555200</v>
      </c>
      <c r="BVI16" s="1">
        <f>LOOKUP($A16,'DMG Tables'!$P$2:$P$35,'DMG Tables'!$O$2:$O$35)*BVI$1*LOOKUP(BVI$1,'DMG Tables'!$G$2:$G$7,'DMG Tables'!$H$2:$H$7)</f>
        <v>55584000</v>
      </c>
      <c r="BVJ16" s="1">
        <f>LOOKUP($A16,'DMG Tables'!$P$2:$P$35,'DMG Tables'!$O$2:$O$35)*BVJ$1*LOOKUP(BVJ$1,'DMG Tables'!$G$2:$G$7,'DMG Tables'!$H$2:$H$7)</f>
        <v>55612800</v>
      </c>
      <c r="BVK16" s="1">
        <f>LOOKUP($A16,'DMG Tables'!$P$2:$P$35,'DMG Tables'!$O$2:$O$35)*BVK$1*LOOKUP(BVK$1,'DMG Tables'!$G$2:$G$7,'DMG Tables'!$H$2:$H$7)</f>
        <v>55641600</v>
      </c>
      <c r="BVL16" s="1">
        <f>LOOKUP($A16,'DMG Tables'!$P$2:$P$35,'DMG Tables'!$O$2:$O$35)*BVL$1*LOOKUP(BVL$1,'DMG Tables'!$G$2:$G$7,'DMG Tables'!$H$2:$H$7)</f>
        <v>55670400</v>
      </c>
      <c r="BVM16" s="1">
        <f>LOOKUP($A16,'DMG Tables'!$P$2:$P$35,'DMG Tables'!$O$2:$O$35)*BVM$1*LOOKUP(BVM$1,'DMG Tables'!$G$2:$G$7,'DMG Tables'!$H$2:$H$7)</f>
        <v>55699200</v>
      </c>
      <c r="BVN16" s="1">
        <f>LOOKUP($A16,'DMG Tables'!$P$2:$P$35,'DMG Tables'!$O$2:$O$35)*BVN$1*LOOKUP(BVN$1,'DMG Tables'!$G$2:$G$7,'DMG Tables'!$H$2:$H$7)</f>
        <v>55728000</v>
      </c>
      <c r="BVO16" s="1">
        <f>LOOKUP($A16,'DMG Tables'!$P$2:$P$35,'DMG Tables'!$O$2:$O$35)*BVO$1*LOOKUP(BVO$1,'DMG Tables'!$G$2:$G$7,'DMG Tables'!$H$2:$H$7)</f>
        <v>55756800</v>
      </c>
      <c r="BVP16" s="1">
        <f>LOOKUP($A16,'DMG Tables'!$P$2:$P$35,'DMG Tables'!$O$2:$O$35)*BVP$1*LOOKUP(BVP$1,'DMG Tables'!$G$2:$G$7,'DMG Tables'!$H$2:$H$7)</f>
        <v>55785600</v>
      </c>
      <c r="BVQ16" s="1">
        <f>LOOKUP($A16,'DMG Tables'!$P$2:$P$35,'DMG Tables'!$O$2:$O$35)*BVQ$1*LOOKUP(BVQ$1,'DMG Tables'!$G$2:$G$7,'DMG Tables'!$H$2:$H$7)</f>
        <v>55814400</v>
      </c>
      <c r="BVR16" s="1">
        <f>LOOKUP($A16,'DMG Tables'!$P$2:$P$35,'DMG Tables'!$O$2:$O$35)*BVR$1*LOOKUP(BVR$1,'DMG Tables'!$G$2:$G$7,'DMG Tables'!$H$2:$H$7)</f>
        <v>55843200</v>
      </c>
      <c r="BVS16" s="1">
        <f>LOOKUP($A16,'DMG Tables'!$P$2:$P$35,'DMG Tables'!$O$2:$O$35)*BVS$1*LOOKUP(BVS$1,'DMG Tables'!$G$2:$G$7,'DMG Tables'!$H$2:$H$7)</f>
        <v>55872000</v>
      </c>
      <c r="BVT16" s="1">
        <f>LOOKUP($A16,'DMG Tables'!$P$2:$P$35,'DMG Tables'!$O$2:$O$35)*BVT$1*LOOKUP(BVT$1,'DMG Tables'!$G$2:$G$7,'DMG Tables'!$H$2:$H$7)</f>
        <v>55900800</v>
      </c>
      <c r="BVU16" s="1">
        <f>LOOKUP($A16,'DMG Tables'!$P$2:$P$35,'DMG Tables'!$O$2:$O$35)*BVU$1*LOOKUP(BVU$1,'DMG Tables'!$G$2:$G$7,'DMG Tables'!$H$2:$H$7)</f>
        <v>55929600</v>
      </c>
      <c r="BVV16" s="1">
        <f>LOOKUP($A16,'DMG Tables'!$P$2:$P$35,'DMG Tables'!$O$2:$O$35)*BVV$1*LOOKUP(BVV$1,'DMG Tables'!$G$2:$G$7,'DMG Tables'!$H$2:$H$7)</f>
        <v>55958400</v>
      </c>
      <c r="BVW16" s="1">
        <f>LOOKUP($A16,'DMG Tables'!$P$2:$P$35,'DMG Tables'!$O$2:$O$35)*BVW$1*LOOKUP(BVW$1,'DMG Tables'!$G$2:$G$7,'DMG Tables'!$H$2:$H$7)</f>
        <v>55987200</v>
      </c>
      <c r="BVX16" s="1">
        <f>LOOKUP($A16,'DMG Tables'!$P$2:$P$35,'DMG Tables'!$O$2:$O$35)*BVX$1*LOOKUP(BVX$1,'DMG Tables'!$G$2:$G$7,'DMG Tables'!$H$2:$H$7)</f>
        <v>56016000</v>
      </c>
      <c r="BVY16" s="1">
        <f>LOOKUP($A16,'DMG Tables'!$P$2:$P$35,'DMG Tables'!$O$2:$O$35)*BVY$1*LOOKUP(BVY$1,'DMG Tables'!$G$2:$G$7,'DMG Tables'!$H$2:$H$7)</f>
        <v>56044800</v>
      </c>
      <c r="BVZ16" s="1">
        <f>LOOKUP($A16,'DMG Tables'!$P$2:$P$35,'DMG Tables'!$O$2:$O$35)*BVZ$1*LOOKUP(BVZ$1,'DMG Tables'!$G$2:$G$7,'DMG Tables'!$H$2:$H$7)</f>
        <v>56073600</v>
      </c>
      <c r="BWA16" s="1">
        <f>LOOKUP($A16,'DMG Tables'!$P$2:$P$35,'DMG Tables'!$O$2:$O$35)*BWA$1*LOOKUP(BWA$1,'DMG Tables'!$G$2:$G$7,'DMG Tables'!$H$2:$H$7)</f>
        <v>56102400</v>
      </c>
      <c r="BWB16" s="1">
        <f>LOOKUP($A16,'DMG Tables'!$P$2:$P$35,'DMG Tables'!$O$2:$O$35)*BWB$1*LOOKUP(BWB$1,'DMG Tables'!$G$2:$G$7,'DMG Tables'!$H$2:$H$7)</f>
        <v>56131200</v>
      </c>
      <c r="BWC16" s="1">
        <f>LOOKUP($A16,'DMG Tables'!$P$2:$P$35,'DMG Tables'!$O$2:$O$35)*BWC$1*LOOKUP(BWC$1,'DMG Tables'!$G$2:$G$7,'DMG Tables'!$H$2:$H$7)</f>
        <v>56160000</v>
      </c>
      <c r="BWD16" s="1">
        <f>LOOKUP($A16,'DMG Tables'!$P$2:$P$35,'DMG Tables'!$O$2:$O$35)*BWD$1*LOOKUP(BWD$1,'DMG Tables'!$G$2:$G$7,'DMG Tables'!$H$2:$H$7)</f>
        <v>56188800</v>
      </c>
      <c r="BWE16" s="1">
        <f>LOOKUP($A16,'DMG Tables'!$P$2:$P$35,'DMG Tables'!$O$2:$O$35)*BWE$1*LOOKUP(BWE$1,'DMG Tables'!$G$2:$G$7,'DMG Tables'!$H$2:$H$7)</f>
        <v>56217600</v>
      </c>
      <c r="BWF16" s="1">
        <f>LOOKUP($A16,'DMG Tables'!$P$2:$P$35,'DMG Tables'!$O$2:$O$35)*BWF$1*LOOKUP(BWF$1,'DMG Tables'!$G$2:$G$7,'DMG Tables'!$H$2:$H$7)</f>
        <v>56246400</v>
      </c>
      <c r="BWG16" s="1">
        <f>LOOKUP($A16,'DMG Tables'!$P$2:$P$35,'DMG Tables'!$O$2:$O$35)*BWG$1*LOOKUP(BWG$1,'DMG Tables'!$G$2:$G$7,'DMG Tables'!$H$2:$H$7)</f>
        <v>56275200</v>
      </c>
      <c r="BWH16" s="1">
        <f>LOOKUP($A16,'DMG Tables'!$P$2:$P$35,'DMG Tables'!$O$2:$O$35)*BWH$1*LOOKUP(BWH$1,'DMG Tables'!$G$2:$G$7,'DMG Tables'!$H$2:$H$7)</f>
        <v>56304000</v>
      </c>
      <c r="BWI16" s="1">
        <f>LOOKUP($A16,'DMG Tables'!$P$2:$P$35,'DMG Tables'!$O$2:$O$35)*BWI$1*LOOKUP(BWI$1,'DMG Tables'!$G$2:$G$7,'DMG Tables'!$H$2:$H$7)</f>
        <v>56332800</v>
      </c>
      <c r="BWJ16" s="1">
        <f>LOOKUP($A16,'DMG Tables'!$P$2:$P$35,'DMG Tables'!$O$2:$O$35)*BWJ$1*LOOKUP(BWJ$1,'DMG Tables'!$G$2:$G$7,'DMG Tables'!$H$2:$H$7)</f>
        <v>56361600</v>
      </c>
      <c r="BWK16" s="1">
        <f>LOOKUP($A16,'DMG Tables'!$P$2:$P$35,'DMG Tables'!$O$2:$O$35)*BWK$1*LOOKUP(BWK$1,'DMG Tables'!$G$2:$G$7,'DMG Tables'!$H$2:$H$7)</f>
        <v>56390400</v>
      </c>
      <c r="BWL16" s="1">
        <f>LOOKUP($A16,'DMG Tables'!$P$2:$P$35,'DMG Tables'!$O$2:$O$35)*BWL$1*LOOKUP(BWL$1,'DMG Tables'!$G$2:$G$7,'DMG Tables'!$H$2:$H$7)</f>
        <v>56419200</v>
      </c>
      <c r="BWM16" s="1">
        <f>LOOKUP($A16,'DMG Tables'!$P$2:$P$35,'DMG Tables'!$O$2:$O$35)*BWM$1*LOOKUP(BWM$1,'DMG Tables'!$G$2:$G$7,'DMG Tables'!$H$2:$H$7)</f>
        <v>56448000</v>
      </c>
      <c r="BWN16" s="1">
        <f>LOOKUP($A16,'DMG Tables'!$P$2:$P$35,'DMG Tables'!$O$2:$O$35)*BWN$1*LOOKUP(BWN$1,'DMG Tables'!$G$2:$G$7,'DMG Tables'!$H$2:$H$7)</f>
        <v>56476800</v>
      </c>
      <c r="BWO16" s="1">
        <f>LOOKUP($A16,'DMG Tables'!$P$2:$P$35,'DMG Tables'!$O$2:$O$35)*BWO$1*LOOKUP(BWO$1,'DMG Tables'!$G$2:$G$7,'DMG Tables'!$H$2:$H$7)</f>
        <v>56505600</v>
      </c>
      <c r="BWP16" s="1">
        <f>LOOKUP($A16,'DMG Tables'!$P$2:$P$35,'DMG Tables'!$O$2:$O$35)*BWP$1*LOOKUP(BWP$1,'DMG Tables'!$G$2:$G$7,'DMG Tables'!$H$2:$H$7)</f>
        <v>56534400</v>
      </c>
      <c r="BWQ16" s="1">
        <f>LOOKUP($A16,'DMG Tables'!$P$2:$P$35,'DMG Tables'!$O$2:$O$35)*BWQ$1*LOOKUP(BWQ$1,'DMG Tables'!$G$2:$G$7,'DMG Tables'!$H$2:$H$7)</f>
        <v>56563200</v>
      </c>
      <c r="BWR16" s="1">
        <f>LOOKUP($A16,'DMG Tables'!$P$2:$P$35,'DMG Tables'!$O$2:$O$35)*BWR$1*LOOKUP(BWR$1,'DMG Tables'!$G$2:$G$7,'DMG Tables'!$H$2:$H$7)</f>
        <v>56592000</v>
      </c>
      <c r="BWS16" s="1">
        <f>LOOKUP($A16,'DMG Tables'!$P$2:$P$35,'DMG Tables'!$O$2:$O$35)*BWS$1*LOOKUP(BWS$1,'DMG Tables'!$G$2:$G$7,'DMG Tables'!$H$2:$H$7)</f>
        <v>56620800</v>
      </c>
      <c r="BWT16" s="1">
        <f>LOOKUP($A16,'DMG Tables'!$P$2:$P$35,'DMG Tables'!$O$2:$O$35)*BWT$1*LOOKUP(BWT$1,'DMG Tables'!$G$2:$G$7,'DMG Tables'!$H$2:$H$7)</f>
        <v>56649600</v>
      </c>
      <c r="BWU16" s="1">
        <f>LOOKUP($A16,'DMG Tables'!$P$2:$P$35,'DMG Tables'!$O$2:$O$35)*BWU$1*LOOKUP(BWU$1,'DMG Tables'!$G$2:$G$7,'DMG Tables'!$H$2:$H$7)</f>
        <v>56678400</v>
      </c>
      <c r="BWV16" s="1">
        <f>LOOKUP($A16,'DMG Tables'!$P$2:$P$35,'DMG Tables'!$O$2:$O$35)*BWV$1*LOOKUP(BWV$1,'DMG Tables'!$G$2:$G$7,'DMG Tables'!$H$2:$H$7)</f>
        <v>56707200</v>
      </c>
      <c r="BWW16" s="1">
        <f>LOOKUP($A16,'DMG Tables'!$P$2:$P$35,'DMG Tables'!$O$2:$O$35)*BWW$1*LOOKUP(BWW$1,'DMG Tables'!$G$2:$G$7,'DMG Tables'!$H$2:$H$7)</f>
        <v>56736000</v>
      </c>
      <c r="BWX16" s="1">
        <f>LOOKUP($A16,'DMG Tables'!$P$2:$P$35,'DMG Tables'!$O$2:$O$35)*BWX$1*LOOKUP(BWX$1,'DMG Tables'!$G$2:$G$7,'DMG Tables'!$H$2:$H$7)</f>
        <v>56764800</v>
      </c>
      <c r="BWY16" s="1">
        <f>LOOKUP($A16,'DMG Tables'!$P$2:$P$35,'DMG Tables'!$O$2:$O$35)*BWY$1*LOOKUP(BWY$1,'DMG Tables'!$G$2:$G$7,'DMG Tables'!$H$2:$H$7)</f>
        <v>56793600</v>
      </c>
      <c r="BWZ16" s="1">
        <f>LOOKUP($A16,'DMG Tables'!$P$2:$P$35,'DMG Tables'!$O$2:$O$35)*BWZ$1*LOOKUP(BWZ$1,'DMG Tables'!$G$2:$G$7,'DMG Tables'!$H$2:$H$7)</f>
        <v>56822400</v>
      </c>
      <c r="BXA16" s="1">
        <f>LOOKUP($A16,'DMG Tables'!$P$2:$P$35,'DMG Tables'!$O$2:$O$35)*BXA$1*LOOKUP(BXA$1,'DMG Tables'!$G$2:$G$7,'DMG Tables'!$H$2:$H$7)</f>
        <v>56851200</v>
      </c>
      <c r="BXB16" s="1">
        <f>LOOKUP($A16,'DMG Tables'!$P$2:$P$35,'DMG Tables'!$O$2:$O$35)*BXB$1*LOOKUP(BXB$1,'DMG Tables'!$G$2:$G$7,'DMG Tables'!$H$2:$H$7)</f>
        <v>56880000</v>
      </c>
      <c r="BXC16" s="1">
        <f>LOOKUP($A16,'DMG Tables'!$P$2:$P$35,'DMG Tables'!$O$2:$O$35)*BXC$1*LOOKUP(BXC$1,'DMG Tables'!$G$2:$G$7,'DMG Tables'!$H$2:$H$7)</f>
        <v>56908800</v>
      </c>
      <c r="BXD16" s="1">
        <f>LOOKUP($A16,'DMG Tables'!$P$2:$P$35,'DMG Tables'!$O$2:$O$35)*BXD$1*LOOKUP(BXD$1,'DMG Tables'!$G$2:$G$7,'DMG Tables'!$H$2:$H$7)</f>
        <v>56937600</v>
      </c>
      <c r="BXE16" s="1">
        <f>LOOKUP($A16,'DMG Tables'!$P$2:$P$35,'DMG Tables'!$O$2:$O$35)*BXE$1*LOOKUP(BXE$1,'DMG Tables'!$G$2:$G$7,'DMG Tables'!$H$2:$H$7)</f>
        <v>56966400</v>
      </c>
      <c r="BXF16" s="1">
        <f>LOOKUP($A16,'DMG Tables'!$P$2:$P$35,'DMG Tables'!$O$2:$O$35)*BXF$1*LOOKUP(BXF$1,'DMG Tables'!$G$2:$G$7,'DMG Tables'!$H$2:$H$7)</f>
        <v>56995200</v>
      </c>
      <c r="BXG16" s="1">
        <f>LOOKUP($A16,'DMG Tables'!$P$2:$P$35,'DMG Tables'!$O$2:$O$35)*BXG$1*LOOKUP(BXG$1,'DMG Tables'!$G$2:$G$7,'DMG Tables'!$H$2:$H$7)</f>
        <v>57024000</v>
      </c>
      <c r="BXH16" s="1">
        <f>LOOKUP($A16,'DMG Tables'!$P$2:$P$35,'DMG Tables'!$O$2:$O$35)*BXH$1*LOOKUP(BXH$1,'DMG Tables'!$G$2:$G$7,'DMG Tables'!$H$2:$H$7)</f>
        <v>57052800</v>
      </c>
      <c r="BXI16" s="1">
        <f>LOOKUP($A16,'DMG Tables'!$P$2:$P$35,'DMG Tables'!$O$2:$O$35)*BXI$1*LOOKUP(BXI$1,'DMG Tables'!$G$2:$G$7,'DMG Tables'!$H$2:$H$7)</f>
        <v>57081600</v>
      </c>
      <c r="BXJ16" s="1">
        <f>LOOKUP($A16,'DMG Tables'!$P$2:$P$35,'DMG Tables'!$O$2:$O$35)*BXJ$1*LOOKUP(BXJ$1,'DMG Tables'!$G$2:$G$7,'DMG Tables'!$H$2:$H$7)</f>
        <v>57110400</v>
      </c>
      <c r="BXK16" s="1">
        <f>LOOKUP($A16,'DMG Tables'!$P$2:$P$35,'DMG Tables'!$O$2:$O$35)*BXK$1*LOOKUP(BXK$1,'DMG Tables'!$G$2:$G$7,'DMG Tables'!$H$2:$H$7)</f>
        <v>57139200</v>
      </c>
      <c r="BXL16" s="1">
        <f>LOOKUP($A16,'DMG Tables'!$P$2:$P$35,'DMG Tables'!$O$2:$O$35)*BXL$1*LOOKUP(BXL$1,'DMG Tables'!$G$2:$G$7,'DMG Tables'!$H$2:$H$7)</f>
        <v>57168000</v>
      </c>
      <c r="BXM16" s="1">
        <f>LOOKUP($A16,'DMG Tables'!$P$2:$P$35,'DMG Tables'!$O$2:$O$35)*BXM$1*LOOKUP(BXM$1,'DMG Tables'!$G$2:$G$7,'DMG Tables'!$H$2:$H$7)</f>
        <v>57196800</v>
      </c>
      <c r="BXN16" s="1">
        <f>LOOKUP($A16,'DMG Tables'!$P$2:$P$35,'DMG Tables'!$O$2:$O$35)*BXN$1*LOOKUP(BXN$1,'DMG Tables'!$G$2:$G$7,'DMG Tables'!$H$2:$H$7)</f>
        <v>57225600</v>
      </c>
      <c r="BXO16" s="1">
        <f>LOOKUP($A16,'DMG Tables'!$P$2:$P$35,'DMG Tables'!$O$2:$O$35)*BXO$1*LOOKUP(BXO$1,'DMG Tables'!$G$2:$G$7,'DMG Tables'!$H$2:$H$7)</f>
        <v>57254400</v>
      </c>
      <c r="BXP16" s="1">
        <f>LOOKUP($A16,'DMG Tables'!$P$2:$P$35,'DMG Tables'!$O$2:$O$35)*BXP$1*LOOKUP(BXP$1,'DMG Tables'!$G$2:$G$7,'DMG Tables'!$H$2:$H$7)</f>
        <v>57283200</v>
      </c>
      <c r="BXQ16" s="1">
        <f>LOOKUP($A16,'DMG Tables'!$P$2:$P$35,'DMG Tables'!$O$2:$O$35)*BXQ$1*LOOKUP(BXQ$1,'DMG Tables'!$G$2:$G$7,'DMG Tables'!$H$2:$H$7)</f>
        <v>57312000</v>
      </c>
      <c r="BXR16" s="1">
        <f>LOOKUP($A16,'DMG Tables'!$P$2:$P$35,'DMG Tables'!$O$2:$O$35)*BXR$1*LOOKUP(BXR$1,'DMG Tables'!$G$2:$G$7,'DMG Tables'!$H$2:$H$7)</f>
        <v>57340800</v>
      </c>
      <c r="BXS16" s="1">
        <f>LOOKUP($A16,'DMG Tables'!$P$2:$P$35,'DMG Tables'!$O$2:$O$35)*BXS$1*LOOKUP(BXS$1,'DMG Tables'!$G$2:$G$7,'DMG Tables'!$H$2:$H$7)</f>
        <v>57369600</v>
      </c>
      <c r="BXT16" s="1">
        <f>LOOKUP($A16,'DMG Tables'!$P$2:$P$35,'DMG Tables'!$O$2:$O$35)*BXT$1*LOOKUP(BXT$1,'DMG Tables'!$G$2:$G$7,'DMG Tables'!$H$2:$H$7)</f>
        <v>57398400</v>
      </c>
      <c r="BXU16" s="1">
        <f>LOOKUP($A16,'DMG Tables'!$P$2:$P$35,'DMG Tables'!$O$2:$O$35)*BXU$1*LOOKUP(BXU$1,'DMG Tables'!$G$2:$G$7,'DMG Tables'!$H$2:$H$7)</f>
        <v>57427200</v>
      </c>
      <c r="BXV16" s="1">
        <f>LOOKUP($A16,'DMG Tables'!$P$2:$P$35,'DMG Tables'!$O$2:$O$35)*BXV$1*LOOKUP(BXV$1,'DMG Tables'!$G$2:$G$7,'DMG Tables'!$H$2:$H$7)</f>
        <v>57456000</v>
      </c>
      <c r="BXW16" s="1">
        <f>LOOKUP($A16,'DMG Tables'!$P$2:$P$35,'DMG Tables'!$O$2:$O$35)*BXW$1*LOOKUP(BXW$1,'DMG Tables'!$G$2:$G$7,'DMG Tables'!$H$2:$H$7)</f>
        <v>57484800</v>
      </c>
      <c r="BXX16" s="1">
        <f>LOOKUP($A16,'DMG Tables'!$P$2:$P$35,'DMG Tables'!$O$2:$O$35)*BXX$1*LOOKUP(BXX$1,'DMG Tables'!$G$2:$G$7,'DMG Tables'!$H$2:$H$7)</f>
        <v>57513600</v>
      </c>
      <c r="BXY16" s="1">
        <f>LOOKUP($A16,'DMG Tables'!$P$2:$P$35,'DMG Tables'!$O$2:$O$35)*BXY$1*LOOKUP(BXY$1,'DMG Tables'!$G$2:$G$7,'DMG Tables'!$H$2:$H$7)</f>
        <v>57542400</v>
      </c>
      <c r="BXZ16" s="1">
        <f>LOOKUP($A16,'DMG Tables'!$P$2:$P$35,'DMG Tables'!$O$2:$O$35)*BXZ$1*LOOKUP(BXZ$1,'DMG Tables'!$G$2:$G$7,'DMG Tables'!$H$2:$H$7)</f>
        <v>57571200</v>
      </c>
      <c r="BYA16" s="1">
        <f>LOOKUP($A16,'DMG Tables'!$P$2:$P$35,'DMG Tables'!$O$2:$O$35)*BYA$1*LOOKUP(BYA$1,'DMG Tables'!$G$2:$G$7,'DMG Tables'!$H$2:$H$7)</f>
        <v>57600000</v>
      </c>
      <c r="BYB16" s="1">
        <f>LOOKUP($A16,'DMG Tables'!$P$2:$P$35,'DMG Tables'!$O$2:$O$35)*BYB$1*LOOKUP(BYB$1,'DMG Tables'!$G$2:$G$7,'DMG Tables'!$H$2:$H$7)</f>
        <v>57628800</v>
      </c>
      <c r="BYC16" s="1">
        <f>LOOKUP($A16,'DMG Tables'!$P$2:$P$35,'DMG Tables'!$O$2:$O$35)*BYC$1*LOOKUP(BYC$1,'DMG Tables'!$G$2:$G$7,'DMG Tables'!$H$2:$H$7)</f>
        <v>57657600</v>
      </c>
      <c r="BYD16" s="1">
        <f>LOOKUP($A16,'DMG Tables'!$P$2:$P$35,'DMG Tables'!$O$2:$O$35)*BYD$1*LOOKUP(BYD$1,'DMG Tables'!$G$2:$G$7,'DMG Tables'!$H$2:$H$7)</f>
        <v>57686400</v>
      </c>
      <c r="BYE16" s="1">
        <f>LOOKUP($A16,'DMG Tables'!$P$2:$P$35,'DMG Tables'!$O$2:$O$35)*BYE$1*LOOKUP(BYE$1,'DMG Tables'!$G$2:$G$7,'DMG Tables'!$H$2:$H$7)</f>
        <v>57715200</v>
      </c>
      <c r="BYF16" s="1">
        <f>LOOKUP($A16,'DMG Tables'!$P$2:$P$35,'DMG Tables'!$O$2:$O$35)*BYF$1*LOOKUP(BYF$1,'DMG Tables'!$G$2:$G$7,'DMG Tables'!$H$2:$H$7)</f>
        <v>57744000</v>
      </c>
      <c r="BYG16" s="1">
        <f>LOOKUP($A16,'DMG Tables'!$P$2:$P$35,'DMG Tables'!$O$2:$O$35)*BYG$1*LOOKUP(BYG$1,'DMG Tables'!$G$2:$G$7,'DMG Tables'!$H$2:$H$7)</f>
        <v>57772800</v>
      </c>
      <c r="BYH16" s="1">
        <f>LOOKUP($A16,'DMG Tables'!$P$2:$P$35,'DMG Tables'!$O$2:$O$35)*BYH$1*LOOKUP(BYH$1,'DMG Tables'!$G$2:$G$7,'DMG Tables'!$H$2:$H$7)</f>
        <v>57801600</v>
      </c>
      <c r="BYI16" s="1">
        <f>LOOKUP($A16,'DMG Tables'!$P$2:$P$35,'DMG Tables'!$O$2:$O$35)*BYI$1*LOOKUP(BYI$1,'DMG Tables'!$G$2:$G$7,'DMG Tables'!$H$2:$H$7)</f>
        <v>57830400</v>
      </c>
      <c r="BYJ16" s="1">
        <f>LOOKUP($A16,'DMG Tables'!$P$2:$P$35,'DMG Tables'!$O$2:$O$35)*BYJ$1*LOOKUP(BYJ$1,'DMG Tables'!$G$2:$G$7,'DMG Tables'!$H$2:$H$7)</f>
        <v>57859200</v>
      </c>
      <c r="BYK16" s="1">
        <f>LOOKUP($A16,'DMG Tables'!$P$2:$P$35,'DMG Tables'!$O$2:$O$35)*BYK$1*LOOKUP(BYK$1,'DMG Tables'!$G$2:$G$7,'DMG Tables'!$H$2:$H$7)</f>
        <v>57888000</v>
      </c>
      <c r="BYL16" s="1">
        <f>LOOKUP($A16,'DMG Tables'!$P$2:$P$35,'DMG Tables'!$O$2:$O$35)*BYL$1*LOOKUP(BYL$1,'DMG Tables'!$G$2:$G$7,'DMG Tables'!$H$2:$H$7)</f>
        <v>57916800</v>
      </c>
      <c r="BYM16" s="1">
        <f>LOOKUP($A16,'DMG Tables'!$P$2:$P$35,'DMG Tables'!$O$2:$O$35)*BYM$1*LOOKUP(BYM$1,'DMG Tables'!$G$2:$G$7,'DMG Tables'!$H$2:$H$7)</f>
        <v>57945600</v>
      </c>
      <c r="BYN16" s="1">
        <f>LOOKUP($A16,'DMG Tables'!$P$2:$P$35,'DMG Tables'!$O$2:$O$35)*BYN$1*LOOKUP(BYN$1,'DMG Tables'!$G$2:$G$7,'DMG Tables'!$H$2:$H$7)</f>
        <v>57974400</v>
      </c>
      <c r="BYO16" s="1">
        <f>LOOKUP($A16,'DMG Tables'!$P$2:$P$35,'DMG Tables'!$O$2:$O$35)*BYO$1*LOOKUP(BYO$1,'DMG Tables'!$G$2:$G$7,'DMG Tables'!$H$2:$H$7)</f>
        <v>58003200</v>
      </c>
      <c r="BYP16" s="1">
        <f>LOOKUP($A16,'DMG Tables'!$P$2:$P$35,'DMG Tables'!$O$2:$O$35)*BYP$1*LOOKUP(BYP$1,'DMG Tables'!$G$2:$G$7,'DMG Tables'!$H$2:$H$7)</f>
        <v>58032000</v>
      </c>
      <c r="BYQ16" s="1">
        <f>LOOKUP($A16,'DMG Tables'!$P$2:$P$35,'DMG Tables'!$O$2:$O$35)*BYQ$1*LOOKUP(BYQ$1,'DMG Tables'!$G$2:$G$7,'DMG Tables'!$H$2:$H$7)</f>
        <v>58060800</v>
      </c>
      <c r="BYR16" s="1">
        <f>LOOKUP($A16,'DMG Tables'!$P$2:$P$35,'DMG Tables'!$O$2:$O$35)*BYR$1*LOOKUP(BYR$1,'DMG Tables'!$G$2:$G$7,'DMG Tables'!$H$2:$H$7)</f>
        <v>58089600</v>
      </c>
      <c r="BYS16" s="1">
        <f>LOOKUP($A16,'DMG Tables'!$P$2:$P$35,'DMG Tables'!$O$2:$O$35)*BYS$1*LOOKUP(BYS$1,'DMG Tables'!$G$2:$G$7,'DMG Tables'!$H$2:$H$7)</f>
        <v>58118400</v>
      </c>
      <c r="BYT16" s="1">
        <f>LOOKUP($A16,'DMG Tables'!$P$2:$P$35,'DMG Tables'!$O$2:$O$35)*BYT$1*LOOKUP(BYT$1,'DMG Tables'!$G$2:$G$7,'DMG Tables'!$H$2:$H$7)</f>
        <v>58147200</v>
      </c>
      <c r="BYU16" s="1">
        <f>LOOKUP($A16,'DMG Tables'!$P$2:$P$35,'DMG Tables'!$O$2:$O$35)*BYU$1*LOOKUP(BYU$1,'DMG Tables'!$G$2:$G$7,'DMG Tables'!$H$2:$H$7)</f>
        <v>58176000</v>
      </c>
      <c r="BYV16" s="1">
        <f>LOOKUP($A16,'DMG Tables'!$P$2:$P$35,'DMG Tables'!$O$2:$O$35)*BYV$1*LOOKUP(BYV$1,'DMG Tables'!$G$2:$G$7,'DMG Tables'!$H$2:$H$7)</f>
        <v>58204800</v>
      </c>
      <c r="BYW16" s="1">
        <f>LOOKUP($A16,'DMG Tables'!$P$2:$P$35,'DMG Tables'!$O$2:$O$35)*BYW$1*LOOKUP(BYW$1,'DMG Tables'!$G$2:$G$7,'DMG Tables'!$H$2:$H$7)</f>
        <v>58233600</v>
      </c>
      <c r="BYX16" s="1">
        <f>LOOKUP($A16,'DMG Tables'!$P$2:$P$35,'DMG Tables'!$O$2:$O$35)*BYX$1*LOOKUP(BYX$1,'DMG Tables'!$G$2:$G$7,'DMG Tables'!$H$2:$H$7)</f>
        <v>58262400</v>
      </c>
      <c r="BYY16" s="1">
        <f>LOOKUP($A16,'DMG Tables'!$P$2:$P$35,'DMG Tables'!$O$2:$O$35)*BYY$1*LOOKUP(BYY$1,'DMG Tables'!$G$2:$G$7,'DMG Tables'!$H$2:$H$7)</f>
        <v>58291200</v>
      </c>
      <c r="BYZ16" s="1">
        <f>LOOKUP($A16,'DMG Tables'!$P$2:$P$35,'DMG Tables'!$O$2:$O$35)*BYZ$1*LOOKUP(BYZ$1,'DMG Tables'!$G$2:$G$7,'DMG Tables'!$H$2:$H$7)</f>
        <v>58320000</v>
      </c>
      <c r="BZA16" s="1">
        <f>LOOKUP($A16,'DMG Tables'!$P$2:$P$35,'DMG Tables'!$O$2:$O$35)*BZA$1*LOOKUP(BZA$1,'DMG Tables'!$G$2:$G$7,'DMG Tables'!$H$2:$H$7)</f>
        <v>58348800</v>
      </c>
      <c r="BZB16" s="1">
        <f>LOOKUP($A16,'DMG Tables'!$P$2:$P$35,'DMG Tables'!$O$2:$O$35)*BZB$1*LOOKUP(BZB$1,'DMG Tables'!$G$2:$G$7,'DMG Tables'!$H$2:$H$7)</f>
        <v>58377600</v>
      </c>
      <c r="BZC16" s="1">
        <f>LOOKUP($A16,'DMG Tables'!$P$2:$P$35,'DMG Tables'!$O$2:$O$35)*BZC$1*LOOKUP(BZC$1,'DMG Tables'!$G$2:$G$7,'DMG Tables'!$H$2:$H$7)</f>
        <v>58406400</v>
      </c>
      <c r="BZD16" s="1">
        <f>LOOKUP($A16,'DMG Tables'!$P$2:$P$35,'DMG Tables'!$O$2:$O$35)*BZD$1*LOOKUP(BZD$1,'DMG Tables'!$G$2:$G$7,'DMG Tables'!$H$2:$H$7)</f>
        <v>58435200</v>
      </c>
      <c r="BZE16" s="1">
        <f>LOOKUP($A16,'DMG Tables'!$P$2:$P$35,'DMG Tables'!$O$2:$O$35)*BZE$1*LOOKUP(BZE$1,'DMG Tables'!$G$2:$G$7,'DMG Tables'!$H$2:$H$7)</f>
        <v>58464000</v>
      </c>
      <c r="BZF16" s="1">
        <f>LOOKUP($A16,'DMG Tables'!$P$2:$P$35,'DMG Tables'!$O$2:$O$35)*BZF$1*LOOKUP(BZF$1,'DMG Tables'!$G$2:$G$7,'DMG Tables'!$H$2:$H$7)</f>
        <v>58492800</v>
      </c>
      <c r="BZG16" s="1">
        <f>LOOKUP($A16,'DMG Tables'!$P$2:$P$35,'DMG Tables'!$O$2:$O$35)*BZG$1*LOOKUP(BZG$1,'DMG Tables'!$G$2:$G$7,'DMG Tables'!$H$2:$H$7)</f>
        <v>58521600</v>
      </c>
      <c r="BZH16" s="1">
        <f>LOOKUP($A16,'DMG Tables'!$P$2:$P$35,'DMG Tables'!$O$2:$O$35)*BZH$1*LOOKUP(BZH$1,'DMG Tables'!$G$2:$G$7,'DMG Tables'!$H$2:$H$7)</f>
        <v>58550400</v>
      </c>
      <c r="BZI16" s="1">
        <f>LOOKUP($A16,'DMG Tables'!$P$2:$P$35,'DMG Tables'!$O$2:$O$35)*BZI$1*LOOKUP(BZI$1,'DMG Tables'!$G$2:$G$7,'DMG Tables'!$H$2:$H$7)</f>
        <v>58579200</v>
      </c>
      <c r="BZJ16" s="1">
        <f>LOOKUP($A16,'DMG Tables'!$P$2:$P$35,'DMG Tables'!$O$2:$O$35)*BZJ$1*LOOKUP(BZJ$1,'DMG Tables'!$G$2:$G$7,'DMG Tables'!$H$2:$H$7)</f>
        <v>58608000</v>
      </c>
      <c r="BZK16" s="1">
        <f>LOOKUP($A16,'DMG Tables'!$P$2:$P$35,'DMG Tables'!$O$2:$O$35)*BZK$1*LOOKUP(BZK$1,'DMG Tables'!$G$2:$G$7,'DMG Tables'!$H$2:$H$7)</f>
        <v>58636800</v>
      </c>
      <c r="BZL16" s="1">
        <f>LOOKUP($A16,'DMG Tables'!$P$2:$P$35,'DMG Tables'!$O$2:$O$35)*BZL$1*LOOKUP(BZL$1,'DMG Tables'!$G$2:$G$7,'DMG Tables'!$H$2:$H$7)</f>
        <v>58665600</v>
      </c>
      <c r="BZM16" s="1">
        <f>LOOKUP($A16,'DMG Tables'!$P$2:$P$35,'DMG Tables'!$O$2:$O$35)*BZM$1*LOOKUP(BZM$1,'DMG Tables'!$G$2:$G$7,'DMG Tables'!$H$2:$H$7)</f>
        <v>58694400</v>
      </c>
      <c r="BZN16" s="1">
        <f>LOOKUP($A16,'DMG Tables'!$P$2:$P$35,'DMG Tables'!$O$2:$O$35)*BZN$1*LOOKUP(BZN$1,'DMG Tables'!$G$2:$G$7,'DMG Tables'!$H$2:$H$7)</f>
        <v>58723200</v>
      </c>
      <c r="BZO16" s="1">
        <f>LOOKUP($A16,'DMG Tables'!$P$2:$P$35,'DMG Tables'!$O$2:$O$35)*BZO$1*LOOKUP(BZO$1,'DMG Tables'!$G$2:$G$7,'DMG Tables'!$H$2:$H$7)</f>
        <v>58752000</v>
      </c>
      <c r="BZP16" s="1">
        <f>LOOKUP($A16,'DMG Tables'!$P$2:$P$35,'DMG Tables'!$O$2:$O$35)*BZP$1*LOOKUP(BZP$1,'DMG Tables'!$G$2:$G$7,'DMG Tables'!$H$2:$H$7)</f>
        <v>58780800</v>
      </c>
      <c r="BZQ16" s="1">
        <f>LOOKUP($A16,'DMG Tables'!$P$2:$P$35,'DMG Tables'!$O$2:$O$35)*BZQ$1*LOOKUP(BZQ$1,'DMG Tables'!$G$2:$G$7,'DMG Tables'!$H$2:$H$7)</f>
        <v>58809600</v>
      </c>
      <c r="BZR16" s="1">
        <f>LOOKUP($A16,'DMG Tables'!$P$2:$P$35,'DMG Tables'!$O$2:$O$35)*BZR$1*LOOKUP(BZR$1,'DMG Tables'!$G$2:$G$7,'DMG Tables'!$H$2:$H$7)</f>
        <v>58838400</v>
      </c>
      <c r="BZS16" s="1">
        <f>LOOKUP($A16,'DMG Tables'!$P$2:$P$35,'DMG Tables'!$O$2:$O$35)*BZS$1*LOOKUP(BZS$1,'DMG Tables'!$G$2:$G$7,'DMG Tables'!$H$2:$H$7)</f>
        <v>58867200</v>
      </c>
      <c r="BZT16" s="1">
        <f>LOOKUP($A16,'DMG Tables'!$P$2:$P$35,'DMG Tables'!$O$2:$O$35)*BZT$1*LOOKUP(BZT$1,'DMG Tables'!$G$2:$G$7,'DMG Tables'!$H$2:$H$7)</f>
        <v>58896000</v>
      </c>
      <c r="BZU16" s="1">
        <f>LOOKUP($A16,'DMG Tables'!$P$2:$P$35,'DMG Tables'!$O$2:$O$35)*BZU$1*LOOKUP(BZU$1,'DMG Tables'!$G$2:$G$7,'DMG Tables'!$H$2:$H$7)</f>
        <v>58924800</v>
      </c>
      <c r="BZV16" s="1">
        <f>LOOKUP($A16,'DMG Tables'!$P$2:$P$35,'DMG Tables'!$O$2:$O$35)*BZV$1*LOOKUP(BZV$1,'DMG Tables'!$G$2:$G$7,'DMG Tables'!$H$2:$H$7)</f>
        <v>58953600</v>
      </c>
      <c r="BZW16" s="1">
        <f>LOOKUP($A16,'DMG Tables'!$P$2:$P$35,'DMG Tables'!$O$2:$O$35)*BZW$1*LOOKUP(BZW$1,'DMG Tables'!$G$2:$G$7,'DMG Tables'!$H$2:$H$7)</f>
        <v>58982400</v>
      </c>
      <c r="BZX16" s="1">
        <f>LOOKUP($A16,'DMG Tables'!$P$2:$P$35,'DMG Tables'!$O$2:$O$35)*BZX$1*LOOKUP(BZX$1,'DMG Tables'!$G$2:$G$7,'DMG Tables'!$H$2:$H$7)</f>
        <v>59011200</v>
      </c>
      <c r="BZY16" s="1">
        <f>LOOKUP($A16,'DMG Tables'!$P$2:$P$35,'DMG Tables'!$O$2:$O$35)*BZY$1*LOOKUP(BZY$1,'DMG Tables'!$G$2:$G$7,'DMG Tables'!$H$2:$H$7)</f>
        <v>59040000</v>
      </c>
      <c r="BZZ16" s="1">
        <f>LOOKUP($A16,'DMG Tables'!$P$2:$P$35,'DMG Tables'!$O$2:$O$35)*BZZ$1*LOOKUP(BZZ$1,'DMG Tables'!$G$2:$G$7,'DMG Tables'!$H$2:$H$7)</f>
        <v>59068800</v>
      </c>
      <c r="CAA16" s="1">
        <f>LOOKUP($A16,'DMG Tables'!$P$2:$P$35,'DMG Tables'!$O$2:$O$35)*CAA$1*LOOKUP(CAA$1,'DMG Tables'!$G$2:$G$7,'DMG Tables'!$H$2:$H$7)</f>
        <v>59097600</v>
      </c>
      <c r="CAB16" s="1">
        <f>LOOKUP($A16,'DMG Tables'!$P$2:$P$35,'DMG Tables'!$O$2:$O$35)*CAB$1*LOOKUP(CAB$1,'DMG Tables'!$G$2:$G$7,'DMG Tables'!$H$2:$H$7)</f>
        <v>59126400</v>
      </c>
      <c r="CAC16" s="1">
        <f>LOOKUP($A16,'DMG Tables'!$P$2:$P$35,'DMG Tables'!$O$2:$O$35)*CAC$1*LOOKUP(CAC$1,'DMG Tables'!$G$2:$G$7,'DMG Tables'!$H$2:$H$7)</f>
        <v>59155200</v>
      </c>
      <c r="CAD16" s="1">
        <f>LOOKUP($A16,'DMG Tables'!$P$2:$P$35,'DMG Tables'!$O$2:$O$35)*CAD$1*LOOKUP(CAD$1,'DMG Tables'!$G$2:$G$7,'DMG Tables'!$H$2:$H$7)</f>
        <v>59184000</v>
      </c>
      <c r="CAE16" s="1">
        <f>LOOKUP($A16,'DMG Tables'!$P$2:$P$35,'DMG Tables'!$O$2:$O$35)*CAE$1*LOOKUP(CAE$1,'DMG Tables'!$G$2:$G$7,'DMG Tables'!$H$2:$H$7)</f>
        <v>59212800</v>
      </c>
      <c r="CAF16" s="1">
        <f>LOOKUP($A16,'DMG Tables'!$P$2:$P$35,'DMG Tables'!$O$2:$O$35)*CAF$1*LOOKUP(CAF$1,'DMG Tables'!$G$2:$G$7,'DMG Tables'!$H$2:$H$7)</f>
        <v>59241600</v>
      </c>
      <c r="CAG16" s="1">
        <f>LOOKUP($A16,'DMG Tables'!$P$2:$P$35,'DMG Tables'!$O$2:$O$35)*CAG$1*LOOKUP(CAG$1,'DMG Tables'!$G$2:$G$7,'DMG Tables'!$H$2:$H$7)</f>
        <v>59270400</v>
      </c>
      <c r="CAH16" s="1">
        <f>LOOKUP($A16,'DMG Tables'!$P$2:$P$35,'DMG Tables'!$O$2:$O$35)*CAH$1*LOOKUP(CAH$1,'DMG Tables'!$G$2:$G$7,'DMG Tables'!$H$2:$H$7)</f>
        <v>59299200</v>
      </c>
      <c r="CAI16" s="1">
        <f>LOOKUP($A16,'DMG Tables'!$P$2:$P$35,'DMG Tables'!$O$2:$O$35)*CAI$1*LOOKUP(CAI$1,'DMG Tables'!$G$2:$G$7,'DMG Tables'!$H$2:$H$7)</f>
        <v>59328000</v>
      </c>
      <c r="CAJ16" s="1">
        <f>LOOKUP($A16,'DMG Tables'!$P$2:$P$35,'DMG Tables'!$O$2:$O$35)*CAJ$1*LOOKUP(CAJ$1,'DMG Tables'!$G$2:$G$7,'DMG Tables'!$H$2:$H$7)</f>
        <v>59356800</v>
      </c>
      <c r="CAK16" s="1">
        <f>LOOKUP($A16,'DMG Tables'!$P$2:$P$35,'DMG Tables'!$O$2:$O$35)*CAK$1*LOOKUP(CAK$1,'DMG Tables'!$G$2:$G$7,'DMG Tables'!$H$2:$H$7)</f>
        <v>59385600</v>
      </c>
      <c r="CAL16" s="1">
        <f>LOOKUP($A16,'DMG Tables'!$P$2:$P$35,'DMG Tables'!$O$2:$O$35)*CAL$1*LOOKUP(CAL$1,'DMG Tables'!$G$2:$G$7,'DMG Tables'!$H$2:$H$7)</f>
        <v>59414400</v>
      </c>
      <c r="CAM16" s="1">
        <f>LOOKUP($A16,'DMG Tables'!$P$2:$P$35,'DMG Tables'!$O$2:$O$35)*CAM$1*LOOKUP(CAM$1,'DMG Tables'!$G$2:$G$7,'DMG Tables'!$H$2:$H$7)</f>
        <v>59443200</v>
      </c>
      <c r="CAN16" s="1">
        <f>LOOKUP($A16,'DMG Tables'!$P$2:$P$35,'DMG Tables'!$O$2:$O$35)*CAN$1*LOOKUP(CAN$1,'DMG Tables'!$G$2:$G$7,'DMG Tables'!$H$2:$H$7)</f>
        <v>59472000</v>
      </c>
      <c r="CAO16" s="1">
        <f>LOOKUP($A16,'DMG Tables'!$P$2:$P$35,'DMG Tables'!$O$2:$O$35)*CAO$1*LOOKUP(CAO$1,'DMG Tables'!$G$2:$G$7,'DMG Tables'!$H$2:$H$7)</f>
        <v>59500800</v>
      </c>
      <c r="CAP16" s="1">
        <f>LOOKUP($A16,'DMG Tables'!$P$2:$P$35,'DMG Tables'!$O$2:$O$35)*CAP$1*LOOKUP(CAP$1,'DMG Tables'!$G$2:$G$7,'DMG Tables'!$H$2:$H$7)</f>
        <v>59529600</v>
      </c>
      <c r="CAQ16" s="1">
        <f>LOOKUP($A16,'DMG Tables'!$P$2:$P$35,'DMG Tables'!$O$2:$O$35)*CAQ$1*LOOKUP(CAQ$1,'DMG Tables'!$G$2:$G$7,'DMG Tables'!$H$2:$H$7)</f>
        <v>59558400</v>
      </c>
      <c r="CAR16" s="1">
        <f>LOOKUP($A16,'DMG Tables'!$P$2:$P$35,'DMG Tables'!$O$2:$O$35)*CAR$1*LOOKUP(CAR$1,'DMG Tables'!$G$2:$G$7,'DMG Tables'!$H$2:$H$7)</f>
        <v>59587200</v>
      </c>
      <c r="CAS16" s="1">
        <f>LOOKUP($A16,'DMG Tables'!$P$2:$P$35,'DMG Tables'!$O$2:$O$35)*CAS$1*LOOKUP(CAS$1,'DMG Tables'!$G$2:$G$7,'DMG Tables'!$H$2:$H$7)</f>
        <v>59616000</v>
      </c>
      <c r="CAT16" s="1">
        <f>LOOKUP($A16,'DMG Tables'!$P$2:$P$35,'DMG Tables'!$O$2:$O$35)*CAT$1*LOOKUP(CAT$1,'DMG Tables'!$G$2:$G$7,'DMG Tables'!$H$2:$H$7)</f>
        <v>59644800</v>
      </c>
      <c r="CAU16" s="1">
        <f>LOOKUP($A16,'DMG Tables'!$P$2:$P$35,'DMG Tables'!$O$2:$O$35)*CAU$1*LOOKUP(CAU$1,'DMG Tables'!$G$2:$G$7,'DMG Tables'!$H$2:$H$7)</f>
        <v>59673600</v>
      </c>
      <c r="CAV16" s="1">
        <f>LOOKUP($A16,'DMG Tables'!$P$2:$P$35,'DMG Tables'!$O$2:$O$35)*CAV$1*LOOKUP(CAV$1,'DMG Tables'!$G$2:$G$7,'DMG Tables'!$H$2:$H$7)</f>
        <v>59702400</v>
      </c>
      <c r="CAW16" s="1">
        <f>LOOKUP($A16,'DMG Tables'!$P$2:$P$35,'DMG Tables'!$O$2:$O$35)*CAW$1*LOOKUP(CAW$1,'DMG Tables'!$G$2:$G$7,'DMG Tables'!$H$2:$H$7)</f>
        <v>59731200</v>
      </c>
      <c r="CAX16" s="1">
        <f>LOOKUP($A16,'DMG Tables'!$P$2:$P$35,'DMG Tables'!$O$2:$O$35)*CAX$1*LOOKUP(CAX$1,'DMG Tables'!$G$2:$G$7,'DMG Tables'!$H$2:$H$7)</f>
        <v>59760000</v>
      </c>
      <c r="CAY16" s="1">
        <f>LOOKUP($A16,'DMG Tables'!$P$2:$P$35,'DMG Tables'!$O$2:$O$35)*CAY$1*LOOKUP(CAY$1,'DMG Tables'!$G$2:$G$7,'DMG Tables'!$H$2:$H$7)</f>
        <v>59788800</v>
      </c>
      <c r="CAZ16" s="1">
        <f>LOOKUP($A16,'DMG Tables'!$P$2:$P$35,'DMG Tables'!$O$2:$O$35)*CAZ$1*LOOKUP(CAZ$1,'DMG Tables'!$G$2:$G$7,'DMG Tables'!$H$2:$H$7)</f>
        <v>59817600</v>
      </c>
      <c r="CBA16" s="1">
        <f>LOOKUP($A16,'DMG Tables'!$P$2:$P$35,'DMG Tables'!$O$2:$O$35)*CBA$1*LOOKUP(CBA$1,'DMG Tables'!$G$2:$G$7,'DMG Tables'!$H$2:$H$7)</f>
        <v>59846400</v>
      </c>
      <c r="CBB16" s="1">
        <f>LOOKUP($A16,'DMG Tables'!$P$2:$P$35,'DMG Tables'!$O$2:$O$35)*CBB$1*LOOKUP(CBB$1,'DMG Tables'!$G$2:$G$7,'DMG Tables'!$H$2:$H$7)</f>
        <v>59875200</v>
      </c>
      <c r="CBC16" s="1">
        <f>LOOKUP($A16,'DMG Tables'!$P$2:$P$35,'DMG Tables'!$O$2:$O$35)*CBC$1*LOOKUP(CBC$1,'DMG Tables'!$G$2:$G$7,'DMG Tables'!$H$2:$H$7)</f>
        <v>59904000</v>
      </c>
      <c r="CBD16" s="1">
        <f>LOOKUP($A16,'DMG Tables'!$P$2:$P$35,'DMG Tables'!$O$2:$O$35)*CBD$1*LOOKUP(CBD$1,'DMG Tables'!$G$2:$G$7,'DMG Tables'!$H$2:$H$7)</f>
        <v>59932800</v>
      </c>
      <c r="CBE16" s="1">
        <f>LOOKUP($A16,'DMG Tables'!$P$2:$P$35,'DMG Tables'!$O$2:$O$35)*CBE$1*LOOKUP(CBE$1,'DMG Tables'!$G$2:$G$7,'DMG Tables'!$H$2:$H$7)</f>
        <v>59961600</v>
      </c>
      <c r="CBF16" s="1">
        <f>LOOKUP($A16,'DMG Tables'!$P$2:$P$35,'DMG Tables'!$O$2:$O$35)*CBF$1*LOOKUP(CBF$1,'DMG Tables'!$G$2:$G$7,'DMG Tables'!$H$2:$H$7)</f>
        <v>59990400</v>
      </c>
      <c r="CBG16" s="1">
        <f>LOOKUP($A16,'DMG Tables'!$P$2:$P$35,'DMG Tables'!$O$2:$O$35)*CBG$1*LOOKUP(CBG$1,'DMG Tables'!$G$2:$G$7,'DMG Tables'!$H$2:$H$7)</f>
        <v>60019200</v>
      </c>
      <c r="CBH16" s="1">
        <f>LOOKUP($A16,'DMG Tables'!$P$2:$P$35,'DMG Tables'!$O$2:$O$35)*CBH$1*LOOKUP(CBH$1,'DMG Tables'!$G$2:$G$7,'DMG Tables'!$H$2:$H$7)</f>
        <v>60048000</v>
      </c>
      <c r="CBI16" s="1">
        <f>LOOKUP($A16,'DMG Tables'!$P$2:$P$35,'DMG Tables'!$O$2:$O$35)*CBI$1*LOOKUP(CBI$1,'DMG Tables'!$G$2:$G$7,'DMG Tables'!$H$2:$H$7)</f>
        <v>60076800</v>
      </c>
      <c r="CBJ16" s="1">
        <f>LOOKUP($A16,'DMG Tables'!$P$2:$P$35,'DMG Tables'!$O$2:$O$35)*CBJ$1*LOOKUP(CBJ$1,'DMG Tables'!$G$2:$G$7,'DMG Tables'!$H$2:$H$7)</f>
        <v>60105600</v>
      </c>
      <c r="CBK16" s="1">
        <f>LOOKUP($A16,'DMG Tables'!$P$2:$P$35,'DMG Tables'!$O$2:$O$35)*CBK$1*LOOKUP(CBK$1,'DMG Tables'!$G$2:$G$7,'DMG Tables'!$H$2:$H$7)</f>
        <v>60134400</v>
      </c>
      <c r="CBL16" s="1">
        <f>LOOKUP($A16,'DMG Tables'!$P$2:$P$35,'DMG Tables'!$O$2:$O$35)*CBL$1*LOOKUP(CBL$1,'DMG Tables'!$G$2:$G$7,'DMG Tables'!$H$2:$H$7)</f>
        <v>60163200</v>
      </c>
      <c r="CBM16" s="1">
        <f>LOOKUP($A16,'DMG Tables'!$P$2:$P$35,'DMG Tables'!$O$2:$O$35)*CBM$1*LOOKUP(CBM$1,'DMG Tables'!$G$2:$G$7,'DMG Tables'!$H$2:$H$7)</f>
        <v>60192000</v>
      </c>
      <c r="CBN16" s="1">
        <f>LOOKUP($A16,'DMG Tables'!$P$2:$P$35,'DMG Tables'!$O$2:$O$35)*CBN$1*LOOKUP(CBN$1,'DMG Tables'!$G$2:$G$7,'DMG Tables'!$H$2:$H$7)</f>
        <v>60220800</v>
      </c>
      <c r="CBO16" s="1">
        <f>LOOKUP($A16,'DMG Tables'!$P$2:$P$35,'DMG Tables'!$O$2:$O$35)*CBO$1*LOOKUP(CBO$1,'DMG Tables'!$G$2:$G$7,'DMG Tables'!$H$2:$H$7)</f>
        <v>60249600</v>
      </c>
      <c r="CBP16" s="1">
        <f>LOOKUP($A16,'DMG Tables'!$P$2:$P$35,'DMG Tables'!$O$2:$O$35)*CBP$1*LOOKUP(CBP$1,'DMG Tables'!$G$2:$G$7,'DMG Tables'!$H$2:$H$7)</f>
        <v>60278400</v>
      </c>
      <c r="CBQ16" s="1">
        <f>LOOKUP($A16,'DMG Tables'!$P$2:$P$35,'DMG Tables'!$O$2:$O$35)*CBQ$1*LOOKUP(CBQ$1,'DMG Tables'!$G$2:$G$7,'DMG Tables'!$H$2:$H$7)</f>
        <v>60307200</v>
      </c>
      <c r="CBR16" s="1">
        <f>LOOKUP($A16,'DMG Tables'!$P$2:$P$35,'DMG Tables'!$O$2:$O$35)*CBR$1*LOOKUP(CBR$1,'DMG Tables'!$G$2:$G$7,'DMG Tables'!$H$2:$H$7)</f>
        <v>60336000</v>
      </c>
      <c r="CBS16" s="1">
        <f>LOOKUP($A16,'DMG Tables'!$P$2:$P$35,'DMG Tables'!$O$2:$O$35)*CBS$1*LOOKUP(CBS$1,'DMG Tables'!$G$2:$G$7,'DMG Tables'!$H$2:$H$7)</f>
        <v>60364800</v>
      </c>
      <c r="CBT16" s="1">
        <f>LOOKUP($A16,'DMG Tables'!$P$2:$P$35,'DMG Tables'!$O$2:$O$35)*CBT$1*LOOKUP(CBT$1,'DMG Tables'!$G$2:$G$7,'DMG Tables'!$H$2:$H$7)</f>
        <v>60393600</v>
      </c>
      <c r="CBU16" s="1">
        <f>LOOKUP($A16,'DMG Tables'!$P$2:$P$35,'DMG Tables'!$O$2:$O$35)*CBU$1*LOOKUP(CBU$1,'DMG Tables'!$G$2:$G$7,'DMG Tables'!$H$2:$H$7)</f>
        <v>60422400</v>
      </c>
      <c r="CBV16" s="1">
        <f>LOOKUP($A16,'DMG Tables'!$P$2:$P$35,'DMG Tables'!$O$2:$O$35)*CBV$1*LOOKUP(CBV$1,'DMG Tables'!$G$2:$G$7,'DMG Tables'!$H$2:$H$7)</f>
        <v>60451200</v>
      </c>
      <c r="CBW16" s="1">
        <f>LOOKUP($A16,'DMG Tables'!$P$2:$P$35,'DMG Tables'!$O$2:$O$35)*CBW$1*LOOKUP(CBW$1,'DMG Tables'!$G$2:$G$7,'DMG Tables'!$H$2:$H$7)</f>
        <v>60480000</v>
      </c>
      <c r="CBX16" s="1">
        <f>LOOKUP($A16,'DMG Tables'!$P$2:$P$35,'DMG Tables'!$O$2:$O$35)*CBX$1*LOOKUP(CBX$1,'DMG Tables'!$G$2:$G$7,'DMG Tables'!$H$2:$H$7)</f>
        <v>60508800</v>
      </c>
      <c r="CBY16" s="1">
        <f>LOOKUP($A16,'DMG Tables'!$P$2:$P$35,'DMG Tables'!$O$2:$O$35)*CBY$1*LOOKUP(CBY$1,'DMG Tables'!$G$2:$G$7,'DMG Tables'!$H$2:$H$7)</f>
        <v>60537600</v>
      </c>
      <c r="CBZ16" s="1">
        <f>LOOKUP($A16,'DMG Tables'!$P$2:$P$35,'DMG Tables'!$O$2:$O$35)*CBZ$1*LOOKUP(CBZ$1,'DMG Tables'!$G$2:$G$7,'DMG Tables'!$H$2:$H$7)</f>
        <v>60566400</v>
      </c>
      <c r="CCA16" s="1">
        <f>LOOKUP($A16,'DMG Tables'!$P$2:$P$35,'DMG Tables'!$O$2:$O$35)*CCA$1*LOOKUP(CCA$1,'DMG Tables'!$G$2:$G$7,'DMG Tables'!$H$2:$H$7)</f>
        <v>60595200</v>
      </c>
      <c r="CCB16" s="1">
        <f>LOOKUP($A16,'DMG Tables'!$P$2:$P$35,'DMG Tables'!$O$2:$O$35)*CCB$1*LOOKUP(CCB$1,'DMG Tables'!$G$2:$G$7,'DMG Tables'!$H$2:$H$7)</f>
        <v>60624000</v>
      </c>
      <c r="CCC16" s="1">
        <f>LOOKUP($A16,'DMG Tables'!$P$2:$P$35,'DMG Tables'!$O$2:$O$35)*CCC$1*LOOKUP(CCC$1,'DMG Tables'!$G$2:$G$7,'DMG Tables'!$H$2:$H$7)</f>
        <v>60652800</v>
      </c>
      <c r="CCD16" s="1">
        <f>LOOKUP($A16,'DMG Tables'!$P$2:$P$35,'DMG Tables'!$O$2:$O$35)*CCD$1*LOOKUP(CCD$1,'DMG Tables'!$G$2:$G$7,'DMG Tables'!$H$2:$H$7)</f>
        <v>60681600</v>
      </c>
      <c r="CCE16" s="1">
        <f>LOOKUP($A16,'DMG Tables'!$P$2:$P$35,'DMG Tables'!$O$2:$O$35)*CCE$1*LOOKUP(CCE$1,'DMG Tables'!$G$2:$G$7,'DMG Tables'!$H$2:$H$7)</f>
        <v>60710400</v>
      </c>
      <c r="CCF16" s="1">
        <f>LOOKUP($A16,'DMG Tables'!$P$2:$P$35,'DMG Tables'!$O$2:$O$35)*CCF$1*LOOKUP(CCF$1,'DMG Tables'!$G$2:$G$7,'DMG Tables'!$H$2:$H$7)</f>
        <v>60739200</v>
      </c>
      <c r="CCG16" s="1">
        <f>LOOKUP($A16,'DMG Tables'!$P$2:$P$35,'DMG Tables'!$O$2:$O$35)*CCG$1*LOOKUP(CCG$1,'DMG Tables'!$G$2:$G$7,'DMG Tables'!$H$2:$H$7)</f>
        <v>60768000</v>
      </c>
      <c r="CCH16" s="1">
        <f>LOOKUP($A16,'DMG Tables'!$P$2:$P$35,'DMG Tables'!$O$2:$O$35)*CCH$1*LOOKUP(CCH$1,'DMG Tables'!$G$2:$G$7,'DMG Tables'!$H$2:$H$7)</f>
        <v>60796800</v>
      </c>
      <c r="CCI16" s="1">
        <f>LOOKUP($A16,'DMG Tables'!$P$2:$P$35,'DMG Tables'!$O$2:$O$35)*CCI$1*LOOKUP(CCI$1,'DMG Tables'!$G$2:$G$7,'DMG Tables'!$H$2:$H$7)</f>
        <v>60825600</v>
      </c>
      <c r="CCJ16" s="1">
        <f>LOOKUP($A16,'DMG Tables'!$P$2:$P$35,'DMG Tables'!$O$2:$O$35)*CCJ$1*LOOKUP(CCJ$1,'DMG Tables'!$G$2:$G$7,'DMG Tables'!$H$2:$H$7)</f>
        <v>60854400</v>
      </c>
      <c r="CCK16" s="1">
        <f>LOOKUP($A16,'DMG Tables'!$P$2:$P$35,'DMG Tables'!$O$2:$O$35)*CCK$1*LOOKUP(CCK$1,'DMG Tables'!$G$2:$G$7,'DMG Tables'!$H$2:$H$7)</f>
        <v>60883200</v>
      </c>
      <c r="CCL16" s="1">
        <f>LOOKUP($A16,'DMG Tables'!$P$2:$P$35,'DMG Tables'!$O$2:$O$35)*CCL$1*LOOKUP(CCL$1,'DMG Tables'!$G$2:$G$7,'DMG Tables'!$H$2:$H$7)</f>
        <v>60912000</v>
      </c>
      <c r="CCM16" s="1">
        <f>LOOKUP($A16,'DMG Tables'!$P$2:$P$35,'DMG Tables'!$O$2:$O$35)*CCM$1*LOOKUP(CCM$1,'DMG Tables'!$G$2:$G$7,'DMG Tables'!$H$2:$H$7)</f>
        <v>60940800</v>
      </c>
      <c r="CCN16" s="1">
        <f>LOOKUP($A16,'DMG Tables'!$P$2:$P$35,'DMG Tables'!$O$2:$O$35)*CCN$1*LOOKUP(CCN$1,'DMG Tables'!$G$2:$G$7,'DMG Tables'!$H$2:$H$7)</f>
        <v>60969600</v>
      </c>
      <c r="CCO16" s="1">
        <f>LOOKUP($A16,'DMG Tables'!$P$2:$P$35,'DMG Tables'!$O$2:$O$35)*CCO$1*LOOKUP(CCO$1,'DMG Tables'!$G$2:$G$7,'DMG Tables'!$H$2:$H$7)</f>
        <v>60998400</v>
      </c>
      <c r="CCP16" s="1">
        <f>LOOKUP($A16,'DMG Tables'!$P$2:$P$35,'DMG Tables'!$O$2:$O$35)*CCP$1*LOOKUP(CCP$1,'DMG Tables'!$G$2:$G$7,'DMG Tables'!$H$2:$H$7)</f>
        <v>61027200</v>
      </c>
      <c r="CCQ16" s="1">
        <f>LOOKUP($A16,'DMG Tables'!$P$2:$P$35,'DMG Tables'!$O$2:$O$35)*CCQ$1*LOOKUP(CCQ$1,'DMG Tables'!$G$2:$G$7,'DMG Tables'!$H$2:$H$7)</f>
        <v>61056000</v>
      </c>
      <c r="CCR16" s="1">
        <f>LOOKUP($A16,'DMG Tables'!$P$2:$P$35,'DMG Tables'!$O$2:$O$35)*CCR$1*LOOKUP(CCR$1,'DMG Tables'!$G$2:$G$7,'DMG Tables'!$H$2:$H$7)</f>
        <v>61084800</v>
      </c>
      <c r="CCS16" s="1">
        <f>LOOKUP($A16,'DMG Tables'!$P$2:$P$35,'DMG Tables'!$O$2:$O$35)*CCS$1*LOOKUP(CCS$1,'DMG Tables'!$G$2:$G$7,'DMG Tables'!$H$2:$H$7)</f>
        <v>61113600</v>
      </c>
      <c r="CCT16" s="1">
        <f>LOOKUP($A16,'DMG Tables'!$P$2:$P$35,'DMG Tables'!$O$2:$O$35)*CCT$1*LOOKUP(CCT$1,'DMG Tables'!$G$2:$G$7,'DMG Tables'!$H$2:$H$7)</f>
        <v>61142400</v>
      </c>
      <c r="CCU16" s="1">
        <f>LOOKUP($A16,'DMG Tables'!$P$2:$P$35,'DMG Tables'!$O$2:$O$35)*CCU$1*LOOKUP(CCU$1,'DMG Tables'!$G$2:$G$7,'DMG Tables'!$H$2:$H$7)</f>
        <v>61171200</v>
      </c>
      <c r="CCV16" s="1">
        <f>LOOKUP($A16,'DMG Tables'!$P$2:$P$35,'DMG Tables'!$O$2:$O$35)*CCV$1*LOOKUP(CCV$1,'DMG Tables'!$G$2:$G$7,'DMG Tables'!$H$2:$H$7)</f>
        <v>61200000</v>
      </c>
      <c r="CCW16" s="1">
        <f>LOOKUP($A16,'DMG Tables'!$P$2:$P$35,'DMG Tables'!$O$2:$O$35)*CCW$1*LOOKUP(CCW$1,'DMG Tables'!$G$2:$G$7,'DMG Tables'!$H$2:$H$7)</f>
        <v>61228800</v>
      </c>
      <c r="CCX16" s="1">
        <f>LOOKUP($A16,'DMG Tables'!$P$2:$P$35,'DMG Tables'!$O$2:$O$35)*CCX$1*LOOKUP(CCX$1,'DMG Tables'!$G$2:$G$7,'DMG Tables'!$H$2:$H$7)</f>
        <v>61257600</v>
      </c>
      <c r="CCY16" s="1">
        <f>LOOKUP($A16,'DMG Tables'!$P$2:$P$35,'DMG Tables'!$O$2:$O$35)*CCY$1*LOOKUP(CCY$1,'DMG Tables'!$G$2:$G$7,'DMG Tables'!$H$2:$H$7)</f>
        <v>61286400</v>
      </c>
      <c r="CCZ16" s="1">
        <f>LOOKUP($A16,'DMG Tables'!$P$2:$P$35,'DMG Tables'!$O$2:$O$35)*CCZ$1*LOOKUP(CCZ$1,'DMG Tables'!$G$2:$G$7,'DMG Tables'!$H$2:$H$7)</f>
        <v>61315200</v>
      </c>
      <c r="CDA16" s="1">
        <f>LOOKUP($A16,'DMG Tables'!$P$2:$P$35,'DMG Tables'!$O$2:$O$35)*CDA$1*LOOKUP(CDA$1,'DMG Tables'!$G$2:$G$7,'DMG Tables'!$H$2:$H$7)</f>
        <v>61344000</v>
      </c>
      <c r="CDB16" s="1">
        <f>LOOKUP($A16,'DMG Tables'!$P$2:$P$35,'DMG Tables'!$O$2:$O$35)*CDB$1*LOOKUP(CDB$1,'DMG Tables'!$G$2:$G$7,'DMG Tables'!$H$2:$H$7)</f>
        <v>61372800</v>
      </c>
      <c r="CDC16" s="1">
        <f>LOOKUP($A16,'DMG Tables'!$P$2:$P$35,'DMG Tables'!$O$2:$O$35)*CDC$1*LOOKUP(CDC$1,'DMG Tables'!$G$2:$G$7,'DMG Tables'!$H$2:$H$7)</f>
        <v>61401600</v>
      </c>
      <c r="CDD16" s="1">
        <f>LOOKUP($A16,'DMG Tables'!$P$2:$P$35,'DMG Tables'!$O$2:$O$35)*CDD$1*LOOKUP(CDD$1,'DMG Tables'!$G$2:$G$7,'DMG Tables'!$H$2:$H$7)</f>
        <v>61430400</v>
      </c>
      <c r="CDE16" s="1">
        <f>LOOKUP($A16,'DMG Tables'!$P$2:$P$35,'DMG Tables'!$O$2:$O$35)*CDE$1*LOOKUP(CDE$1,'DMG Tables'!$G$2:$G$7,'DMG Tables'!$H$2:$H$7)</f>
        <v>61459200</v>
      </c>
      <c r="CDF16" s="1">
        <f>LOOKUP($A16,'DMG Tables'!$P$2:$P$35,'DMG Tables'!$O$2:$O$35)*CDF$1*LOOKUP(CDF$1,'DMG Tables'!$G$2:$G$7,'DMG Tables'!$H$2:$H$7)</f>
        <v>61488000</v>
      </c>
      <c r="CDG16" s="1">
        <f>LOOKUP($A16,'DMG Tables'!$P$2:$P$35,'DMG Tables'!$O$2:$O$35)*CDG$1*LOOKUP(CDG$1,'DMG Tables'!$G$2:$G$7,'DMG Tables'!$H$2:$H$7)</f>
        <v>61516800</v>
      </c>
      <c r="CDH16" s="1">
        <f>LOOKUP($A16,'DMG Tables'!$P$2:$P$35,'DMG Tables'!$O$2:$O$35)*CDH$1*LOOKUP(CDH$1,'DMG Tables'!$G$2:$G$7,'DMG Tables'!$H$2:$H$7)</f>
        <v>61545600</v>
      </c>
      <c r="CDI16" s="1">
        <f>LOOKUP($A16,'DMG Tables'!$P$2:$P$35,'DMG Tables'!$O$2:$O$35)*CDI$1*LOOKUP(CDI$1,'DMG Tables'!$G$2:$G$7,'DMG Tables'!$H$2:$H$7)</f>
        <v>61574400</v>
      </c>
      <c r="CDJ16" s="1">
        <f>LOOKUP($A16,'DMG Tables'!$P$2:$P$35,'DMG Tables'!$O$2:$O$35)*CDJ$1*LOOKUP(CDJ$1,'DMG Tables'!$G$2:$G$7,'DMG Tables'!$H$2:$H$7)</f>
        <v>61603200</v>
      </c>
      <c r="CDK16" s="1">
        <f>LOOKUP($A16,'DMG Tables'!$P$2:$P$35,'DMG Tables'!$O$2:$O$35)*CDK$1*LOOKUP(CDK$1,'DMG Tables'!$G$2:$G$7,'DMG Tables'!$H$2:$H$7)</f>
        <v>61632000</v>
      </c>
      <c r="CDL16" s="1">
        <f>LOOKUP($A16,'DMG Tables'!$P$2:$P$35,'DMG Tables'!$O$2:$O$35)*CDL$1*LOOKUP(CDL$1,'DMG Tables'!$G$2:$G$7,'DMG Tables'!$H$2:$H$7)</f>
        <v>61660800</v>
      </c>
      <c r="CDM16" s="1">
        <f>LOOKUP($A16,'DMG Tables'!$P$2:$P$35,'DMG Tables'!$O$2:$O$35)*CDM$1*LOOKUP(CDM$1,'DMG Tables'!$G$2:$G$7,'DMG Tables'!$H$2:$H$7)</f>
        <v>61689600</v>
      </c>
      <c r="CDN16" s="1">
        <f>LOOKUP($A16,'DMG Tables'!$P$2:$P$35,'DMG Tables'!$O$2:$O$35)*CDN$1*LOOKUP(CDN$1,'DMG Tables'!$G$2:$G$7,'DMG Tables'!$H$2:$H$7)</f>
        <v>61718400</v>
      </c>
      <c r="CDO16" s="1">
        <f>LOOKUP($A16,'DMG Tables'!$P$2:$P$35,'DMG Tables'!$O$2:$O$35)*CDO$1*LOOKUP(CDO$1,'DMG Tables'!$G$2:$G$7,'DMG Tables'!$H$2:$H$7)</f>
        <v>61747200</v>
      </c>
      <c r="CDP16" s="1">
        <f>LOOKUP($A16,'DMG Tables'!$P$2:$P$35,'DMG Tables'!$O$2:$O$35)*CDP$1*LOOKUP(CDP$1,'DMG Tables'!$G$2:$G$7,'DMG Tables'!$H$2:$H$7)</f>
        <v>61776000</v>
      </c>
      <c r="CDQ16" s="1">
        <f>LOOKUP($A16,'DMG Tables'!$P$2:$P$35,'DMG Tables'!$O$2:$O$35)*CDQ$1*LOOKUP(CDQ$1,'DMG Tables'!$G$2:$G$7,'DMG Tables'!$H$2:$H$7)</f>
        <v>61804800</v>
      </c>
      <c r="CDR16" s="1">
        <f>LOOKUP($A16,'DMG Tables'!$P$2:$P$35,'DMG Tables'!$O$2:$O$35)*CDR$1*LOOKUP(CDR$1,'DMG Tables'!$G$2:$G$7,'DMG Tables'!$H$2:$H$7)</f>
        <v>61833600</v>
      </c>
      <c r="CDS16" s="1">
        <f>LOOKUP($A16,'DMG Tables'!$P$2:$P$35,'DMG Tables'!$O$2:$O$35)*CDS$1*LOOKUP(CDS$1,'DMG Tables'!$G$2:$G$7,'DMG Tables'!$H$2:$H$7)</f>
        <v>61862400</v>
      </c>
      <c r="CDT16" s="1">
        <f>LOOKUP($A16,'DMG Tables'!$P$2:$P$35,'DMG Tables'!$O$2:$O$35)*CDT$1*LOOKUP(CDT$1,'DMG Tables'!$G$2:$G$7,'DMG Tables'!$H$2:$H$7)</f>
        <v>61891200</v>
      </c>
      <c r="CDU16" s="1">
        <f>LOOKUP($A16,'DMG Tables'!$P$2:$P$35,'DMG Tables'!$O$2:$O$35)*CDU$1*LOOKUP(CDU$1,'DMG Tables'!$G$2:$G$7,'DMG Tables'!$H$2:$H$7)</f>
        <v>61920000</v>
      </c>
      <c r="CDV16" s="1">
        <f>LOOKUP($A16,'DMG Tables'!$P$2:$P$35,'DMG Tables'!$O$2:$O$35)*CDV$1*LOOKUP(CDV$1,'DMG Tables'!$G$2:$G$7,'DMG Tables'!$H$2:$H$7)</f>
        <v>61948800</v>
      </c>
      <c r="CDW16" s="1">
        <f>LOOKUP($A16,'DMG Tables'!$P$2:$P$35,'DMG Tables'!$O$2:$O$35)*CDW$1*LOOKUP(CDW$1,'DMG Tables'!$G$2:$G$7,'DMG Tables'!$H$2:$H$7)</f>
        <v>61977600</v>
      </c>
      <c r="CDX16" s="1">
        <f>LOOKUP($A16,'DMG Tables'!$P$2:$P$35,'DMG Tables'!$O$2:$O$35)*CDX$1*LOOKUP(CDX$1,'DMG Tables'!$G$2:$G$7,'DMG Tables'!$H$2:$H$7)</f>
        <v>62006400</v>
      </c>
      <c r="CDY16" s="1">
        <f>LOOKUP($A16,'DMG Tables'!$P$2:$P$35,'DMG Tables'!$O$2:$O$35)*CDY$1*LOOKUP(CDY$1,'DMG Tables'!$G$2:$G$7,'DMG Tables'!$H$2:$H$7)</f>
        <v>62035200</v>
      </c>
      <c r="CDZ16" s="1">
        <f>LOOKUP($A16,'DMG Tables'!$P$2:$P$35,'DMG Tables'!$O$2:$O$35)*CDZ$1*LOOKUP(CDZ$1,'DMG Tables'!$G$2:$G$7,'DMG Tables'!$H$2:$H$7)</f>
        <v>62064000</v>
      </c>
      <c r="CEA16" s="1">
        <f>LOOKUP($A16,'DMG Tables'!$P$2:$P$35,'DMG Tables'!$O$2:$O$35)*CEA$1*LOOKUP(CEA$1,'DMG Tables'!$G$2:$G$7,'DMG Tables'!$H$2:$H$7)</f>
        <v>62092800</v>
      </c>
      <c r="CEB16" s="1">
        <f>LOOKUP($A16,'DMG Tables'!$P$2:$P$35,'DMG Tables'!$O$2:$O$35)*CEB$1*LOOKUP(CEB$1,'DMG Tables'!$G$2:$G$7,'DMG Tables'!$H$2:$H$7)</f>
        <v>62121600</v>
      </c>
      <c r="CEC16" s="1">
        <f>LOOKUP($A16,'DMG Tables'!$P$2:$P$35,'DMG Tables'!$O$2:$O$35)*CEC$1*LOOKUP(CEC$1,'DMG Tables'!$G$2:$G$7,'DMG Tables'!$H$2:$H$7)</f>
        <v>62150400</v>
      </c>
      <c r="CED16" s="1">
        <f>LOOKUP($A16,'DMG Tables'!$P$2:$P$35,'DMG Tables'!$O$2:$O$35)*CED$1*LOOKUP(CED$1,'DMG Tables'!$G$2:$G$7,'DMG Tables'!$H$2:$H$7)</f>
        <v>62179200</v>
      </c>
      <c r="CEE16" s="1">
        <f>LOOKUP($A16,'DMG Tables'!$P$2:$P$35,'DMG Tables'!$O$2:$O$35)*CEE$1*LOOKUP(CEE$1,'DMG Tables'!$G$2:$G$7,'DMG Tables'!$H$2:$H$7)</f>
        <v>62208000</v>
      </c>
      <c r="CEF16" s="1">
        <f>LOOKUP($A16,'DMG Tables'!$P$2:$P$35,'DMG Tables'!$O$2:$O$35)*CEF$1*LOOKUP(CEF$1,'DMG Tables'!$G$2:$G$7,'DMG Tables'!$H$2:$H$7)</f>
        <v>62236800</v>
      </c>
      <c r="CEG16" s="1">
        <f>LOOKUP($A16,'DMG Tables'!$P$2:$P$35,'DMG Tables'!$O$2:$O$35)*CEG$1*LOOKUP(CEG$1,'DMG Tables'!$G$2:$G$7,'DMG Tables'!$H$2:$H$7)</f>
        <v>62265600</v>
      </c>
      <c r="CEH16" s="1">
        <f>LOOKUP($A16,'DMG Tables'!$P$2:$P$35,'DMG Tables'!$O$2:$O$35)*CEH$1*LOOKUP(CEH$1,'DMG Tables'!$G$2:$G$7,'DMG Tables'!$H$2:$H$7)</f>
        <v>62294400</v>
      </c>
      <c r="CEI16" s="1">
        <f>LOOKUP($A16,'DMG Tables'!$P$2:$P$35,'DMG Tables'!$O$2:$O$35)*CEI$1*LOOKUP(CEI$1,'DMG Tables'!$G$2:$G$7,'DMG Tables'!$H$2:$H$7)</f>
        <v>62323200</v>
      </c>
      <c r="CEJ16" s="1">
        <f>LOOKUP($A16,'DMG Tables'!$P$2:$P$35,'DMG Tables'!$O$2:$O$35)*CEJ$1*LOOKUP(CEJ$1,'DMG Tables'!$G$2:$G$7,'DMG Tables'!$H$2:$H$7)</f>
        <v>62352000</v>
      </c>
      <c r="CEK16" s="1">
        <f>LOOKUP($A16,'DMG Tables'!$P$2:$P$35,'DMG Tables'!$O$2:$O$35)*CEK$1*LOOKUP(CEK$1,'DMG Tables'!$G$2:$G$7,'DMG Tables'!$H$2:$H$7)</f>
        <v>62380800</v>
      </c>
      <c r="CEL16" s="1">
        <f>LOOKUP($A16,'DMG Tables'!$P$2:$P$35,'DMG Tables'!$O$2:$O$35)*CEL$1*LOOKUP(CEL$1,'DMG Tables'!$G$2:$G$7,'DMG Tables'!$H$2:$H$7)</f>
        <v>62409600</v>
      </c>
      <c r="CEM16" s="1">
        <f>LOOKUP($A16,'DMG Tables'!$P$2:$P$35,'DMG Tables'!$O$2:$O$35)*CEM$1*LOOKUP(CEM$1,'DMG Tables'!$G$2:$G$7,'DMG Tables'!$H$2:$H$7)</f>
        <v>62438400</v>
      </c>
      <c r="CEN16" s="1">
        <f>LOOKUP($A16,'DMG Tables'!$P$2:$P$35,'DMG Tables'!$O$2:$O$35)*CEN$1*LOOKUP(CEN$1,'DMG Tables'!$G$2:$G$7,'DMG Tables'!$H$2:$H$7)</f>
        <v>62467200</v>
      </c>
      <c r="CEO16" s="1">
        <f>LOOKUP($A16,'DMG Tables'!$P$2:$P$35,'DMG Tables'!$O$2:$O$35)*CEO$1*LOOKUP(CEO$1,'DMG Tables'!$G$2:$G$7,'DMG Tables'!$H$2:$H$7)</f>
        <v>62496000</v>
      </c>
      <c r="CEP16" s="1">
        <f>LOOKUP($A16,'DMG Tables'!$P$2:$P$35,'DMG Tables'!$O$2:$O$35)*CEP$1*LOOKUP(CEP$1,'DMG Tables'!$G$2:$G$7,'DMG Tables'!$H$2:$H$7)</f>
        <v>62524800</v>
      </c>
      <c r="CEQ16" s="1">
        <f>LOOKUP($A16,'DMG Tables'!$P$2:$P$35,'DMG Tables'!$O$2:$O$35)*CEQ$1*LOOKUP(CEQ$1,'DMG Tables'!$G$2:$G$7,'DMG Tables'!$H$2:$H$7)</f>
        <v>62553600</v>
      </c>
      <c r="CER16" s="1">
        <f>LOOKUP($A16,'DMG Tables'!$P$2:$P$35,'DMG Tables'!$O$2:$O$35)*CER$1*LOOKUP(CER$1,'DMG Tables'!$G$2:$G$7,'DMG Tables'!$H$2:$H$7)</f>
        <v>62582400</v>
      </c>
      <c r="CES16" s="1">
        <f>LOOKUP($A16,'DMG Tables'!$P$2:$P$35,'DMG Tables'!$O$2:$O$35)*CES$1*LOOKUP(CES$1,'DMG Tables'!$G$2:$G$7,'DMG Tables'!$H$2:$H$7)</f>
        <v>62611200</v>
      </c>
      <c r="CET16" s="1">
        <f>LOOKUP($A16,'DMG Tables'!$P$2:$P$35,'DMG Tables'!$O$2:$O$35)*CET$1*LOOKUP(CET$1,'DMG Tables'!$G$2:$G$7,'DMG Tables'!$H$2:$H$7)</f>
        <v>62640000</v>
      </c>
      <c r="CEU16" s="1">
        <f>LOOKUP($A16,'DMG Tables'!$P$2:$P$35,'DMG Tables'!$O$2:$O$35)*CEU$1*LOOKUP(CEU$1,'DMG Tables'!$G$2:$G$7,'DMG Tables'!$H$2:$H$7)</f>
        <v>62668800</v>
      </c>
      <c r="CEV16" s="1">
        <f>LOOKUP($A16,'DMG Tables'!$P$2:$P$35,'DMG Tables'!$O$2:$O$35)*CEV$1*LOOKUP(CEV$1,'DMG Tables'!$G$2:$G$7,'DMG Tables'!$H$2:$H$7)</f>
        <v>62697600</v>
      </c>
      <c r="CEW16" s="1">
        <f>LOOKUP($A16,'DMG Tables'!$P$2:$P$35,'DMG Tables'!$O$2:$O$35)*CEW$1*LOOKUP(CEW$1,'DMG Tables'!$G$2:$G$7,'DMG Tables'!$H$2:$H$7)</f>
        <v>62726400</v>
      </c>
      <c r="CEX16" s="1">
        <f>LOOKUP($A16,'DMG Tables'!$P$2:$P$35,'DMG Tables'!$O$2:$O$35)*CEX$1*LOOKUP(CEX$1,'DMG Tables'!$G$2:$G$7,'DMG Tables'!$H$2:$H$7)</f>
        <v>62755200</v>
      </c>
      <c r="CEY16" s="1">
        <f>LOOKUP($A16,'DMG Tables'!$P$2:$P$35,'DMG Tables'!$O$2:$O$35)*CEY$1*LOOKUP(CEY$1,'DMG Tables'!$G$2:$G$7,'DMG Tables'!$H$2:$H$7)</f>
        <v>62784000</v>
      </c>
      <c r="CEZ16" s="1">
        <f>LOOKUP($A16,'DMG Tables'!$P$2:$P$35,'DMG Tables'!$O$2:$O$35)*CEZ$1*LOOKUP(CEZ$1,'DMG Tables'!$G$2:$G$7,'DMG Tables'!$H$2:$H$7)</f>
        <v>62812800</v>
      </c>
      <c r="CFA16" s="1">
        <f>LOOKUP($A16,'DMG Tables'!$P$2:$P$35,'DMG Tables'!$O$2:$O$35)*CFA$1*LOOKUP(CFA$1,'DMG Tables'!$G$2:$G$7,'DMG Tables'!$H$2:$H$7)</f>
        <v>62841600</v>
      </c>
      <c r="CFB16" s="1">
        <f>LOOKUP($A16,'DMG Tables'!$P$2:$P$35,'DMG Tables'!$O$2:$O$35)*CFB$1*LOOKUP(CFB$1,'DMG Tables'!$G$2:$G$7,'DMG Tables'!$H$2:$H$7)</f>
        <v>62870400</v>
      </c>
      <c r="CFC16" s="1">
        <f>LOOKUP($A16,'DMG Tables'!$P$2:$P$35,'DMG Tables'!$O$2:$O$35)*CFC$1*LOOKUP(CFC$1,'DMG Tables'!$G$2:$G$7,'DMG Tables'!$H$2:$H$7)</f>
        <v>62899200</v>
      </c>
      <c r="CFD16" s="1">
        <f>LOOKUP($A16,'DMG Tables'!$P$2:$P$35,'DMG Tables'!$O$2:$O$35)*CFD$1*LOOKUP(CFD$1,'DMG Tables'!$G$2:$G$7,'DMG Tables'!$H$2:$H$7)</f>
        <v>62928000</v>
      </c>
      <c r="CFE16" s="1">
        <f>LOOKUP($A16,'DMG Tables'!$P$2:$P$35,'DMG Tables'!$O$2:$O$35)*CFE$1*LOOKUP(CFE$1,'DMG Tables'!$G$2:$G$7,'DMG Tables'!$H$2:$H$7)</f>
        <v>62956800</v>
      </c>
      <c r="CFF16" s="1">
        <f>LOOKUP($A16,'DMG Tables'!$P$2:$P$35,'DMG Tables'!$O$2:$O$35)*CFF$1*LOOKUP(CFF$1,'DMG Tables'!$G$2:$G$7,'DMG Tables'!$H$2:$H$7)</f>
        <v>62985600</v>
      </c>
      <c r="CFG16" s="1">
        <f>LOOKUP($A16,'DMG Tables'!$P$2:$P$35,'DMG Tables'!$O$2:$O$35)*CFG$1*LOOKUP(CFG$1,'DMG Tables'!$G$2:$G$7,'DMG Tables'!$H$2:$H$7)</f>
        <v>63014400</v>
      </c>
      <c r="CFH16" s="1">
        <f>LOOKUP($A16,'DMG Tables'!$P$2:$P$35,'DMG Tables'!$O$2:$O$35)*CFH$1*LOOKUP(CFH$1,'DMG Tables'!$G$2:$G$7,'DMG Tables'!$H$2:$H$7)</f>
        <v>63043200</v>
      </c>
      <c r="CFI16" s="1">
        <f>LOOKUP($A16,'DMG Tables'!$P$2:$P$35,'DMG Tables'!$O$2:$O$35)*CFI$1*LOOKUP(CFI$1,'DMG Tables'!$G$2:$G$7,'DMG Tables'!$H$2:$H$7)</f>
        <v>63072000</v>
      </c>
      <c r="CFJ16" s="1">
        <f>LOOKUP($A16,'DMG Tables'!$P$2:$P$35,'DMG Tables'!$O$2:$O$35)*CFJ$1*LOOKUP(CFJ$1,'DMG Tables'!$G$2:$G$7,'DMG Tables'!$H$2:$H$7)</f>
        <v>63100800</v>
      </c>
      <c r="CFK16" s="1">
        <f>LOOKUP($A16,'DMG Tables'!$P$2:$P$35,'DMG Tables'!$O$2:$O$35)*CFK$1*LOOKUP(CFK$1,'DMG Tables'!$G$2:$G$7,'DMG Tables'!$H$2:$H$7)</f>
        <v>63129600</v>
      </c>
      <c r="CFL16" s="1">
        <f>LOOKUP($A16,'DMG Tables'!$P$2:$P$35,'DMG Tables'!$O$2:$O$35)*CFL$1*LOOKUP(CFL$1,'DMG Tables'!$G$2:$G$7,'DMG Tables'!$H$2:$H$7)</f>
        <v>63158400</v>
      </c>
      <c r="CFM16" s="1">
        <f>LOOKUP($A16,'DMG Tables'!$P$2:$P$35,'DMG Tables'!$O$2:$O$35)*CFM$1*LOOKUP(CFM$1,'DMG Tables'!$G$2:$G$7,'DMG Tables'!$H$2:$H$7)</f>
        <v>63187200</v>
      </c>
      <c r="CFN16" s="1">
        <f>LOOKUP($A16,'DMG Tables'!$P$2:$P$35,'DMG Tables'!$O$2:$O$35)*CFN$1*LOOKUP(CFN$1,'DMG Tables'!$G$2:$G$7,'DMG Tables'!$H$2:$H$7)</f>
        <v>63216000</v>
      </c>
      <c r="CFO16" s="1">
        <f>LOOKUP($A16,'DMG Tables'!$P$2:$P$35,'DMG Tables'!$O$2:$O$35)*CFO$1*LOOKUP(CFO$1,'DMG Tables'!$G$2:$G$7,'DMG Tables'!$H$2:$H$7)</f>
        <v>63244800</v>
      </c>
      <c r="CFP16" s="1">
        <f>LOOKUP($A16,'DMG Tables'!$P$2:$P$35,'DMG Tables'!$O$2:$O$35)*CFP$1*LOOKUP(CFP$1,'DMG Tables'!$G$2:$G$7,'DMG Tables'!$H$2:$H$7)</f>
        <v>63273600</v>
      </c>
      <c r="CFQ16" s="1">
        <f>LOOKUP($A16,'DMG Tables'!$P$2:$P$35,'DMG Tables'!$O$2:$O$35)*CFQ$1*LOOKUP(CFQ$1,'DMG Tables'!$G$2:$G$7,'DMG Tables'!$H$2:$H$7)</f>
        <v>63302400</v>
      </c>
      <c r="CFR16" s="1">
        <f>LOOKUP($A16,'DMG Tables'!$P$2:$P$35,'DMG Tables'!$O$2:$O$35)*CFR$1*LOOKUP(CFR$1,'DMG Tables'!$G$2:$G$7,'DMG Tables'!$H$2:$H$7)</f>
        <v>63331200</v>
      </c>
      <c r="CFS16" s="1">
        <f>LOOKUP($A16,'DMG Tables'!$P$2:$P$35,'DMG Tables'!$O$2:$O$35)*CFS$1*LOOKUP(CFS$1,'DMG Tables'!$G$2:$G$7,'DMG Tables'!$H$2:$H$7)</f>
        <v>63360000</v>
      </c>
      <c r="CFT16" s="1">
        <f>LOOKUP($A16,'DMG Tables'!$P$2:$P$35,'DMG Tables'!$O$2:$O$35)*CFT$1*LOOKUP(CFT$1,'DMG Tables'!$G$2:$G$7,'DMG Tables'!$H$2:$H$7)</f>
        <v>63388800</v>
      </c>
      <c r="CFU16" s="1">
        <f>LOOKUP($A16,'DMG Tables'!$P$2:$P$35,'DMG Tables'!$O$2:$O$35)*CFU$1*LOOKUP(CFU$1,'DMG Tables'!$G$2:$G$7,'DMG Tables'!$H$2:$H$7)</f>
        <v>63417600</v>
      </c>
      <c r="CFV16" s="1">
        <f>LOOKUP($A16,'DMG Tables'!$P$2:$P$35,'DMG Tables'!$O$2:$O$35)*CFV$1*LOOKUP(CFV$1,'DMG Tables'!$G$2:$G$7,'DMG Tables'!$H$2:$H$7)</f>
        <v>63446400</v>
      </c>
      <c r="CFW16" s="1">
        <f>LOOKUP($A16,'DMG Tables'!$P$2:$P$35,'DMG Tables'!$O$2:$O$35)*CFW$1*LOOKUP(CFW$1,'DMG Tables'!$G$2:$G$7,'DMG Tables'!$H$2:$H$7)</f>
        <v>63475200</v>
      </c>
      <c r="CFX16" s="1">
        <f>LOOKUP($A16,'DMG Tables'!$P$2:$P$35,'DMG Tables'!$O$2:$O$35)*CFX$1*LOOKUP(CFX$1,'DMG Tables'!$G$2:$G$7,'DMG Tables'!$H$2:$H$7)</f>
        <v>63504000</v>
      </c>
      <c r="CFY16" s="1">
        <f>LOOKUP($A16,'DMG Tables'!$P$2:$P$35,'DMG Tables'!$O$2:$O$35)*CFY$1*LOOKUP(CFY$1,'DMG Tables'!$G$2:$G$7,'DMG Tables'!$H$2:$H$7)</f>
        <v>63532800</v>
      </c>
      <c r="CFZ16" s="1">
        <f>LOOKUP($A16,'DMG Tables'!$P$2:$P$35,'DMG Tables'!$O$2:$O$35)*CFZ$1*LOOKUP(CFZ$1,'DMG Tables'!$G$2:$G$7,'DMG Tables'!$H$2:$H$7)</f>
        <v>63561600</v>
      </c>
      <c r="CGA16" s="1">
        <f>LOOKUP($A16,'DMG Tables'!$P$2:$P$35,'DMG Tables'!$O$2:$O$35)*CGA$1*LOOKUP(CGA$1,'DMG Tables'!$G$2:$G$7,'DMG Tables'!$H$2:$H$7)</f>
        <v>63590400</v>
      </c>
      <c r="CGB16" s="1">
        <f>LOOKUP($A16,'DMG Tables'!$P$2:$P$35,'DMG Tables'!$O$2:$O$35)*CGB$1*LOOKUP(CGB$1,'DMG Tables'!$G$2:$G$7,'DMG Tables'!$H$2:$H$7)</f>
        <v>63619200</v>
      </c>
      <c r="CGC16" s="1">
        <f>LOOKUP($A16,'DMG Tables'!$P$2:$P$35,'DMG Tables'!$O$2:$O$35)*CGC$1*LOOKUP(CGC$1,'DMG Tables'!$G$2:$G$7,'DMG Tables'!$H$2:$H$7)</f>
        <v>63648000</v>
      </c>
      <c r="CGD16" s="1">
        <f>LOOKUP($A16,'DMG Tables'!$P$2:$P$35,'DMG Tables'!$O$2:$O$35)*CGD$1*LOOKUP(CGD$1,'DMG Tables'!$G$2:$G$7,'DMG Tables'!$H$2:$H$7)</f>
        <v>63676800</v>
      </c>
      <c r="CGE16" s="1">
        <f>LOOKUP($A16,'DMG Tables'!$P$2:$P$35,'DMG Tables'!$O$2:$O$35)*CGE$1*LOOKUP(CGE$1,'DMG Tables'!$G$2:$G$7,'DMG Tables'!$H$2:$H$7)</f>
        <v>63705600</v>
      </c>
      <c r="CGF16" s="1">
        <f>LOOKUP($A16,'DMG Tables'!$P$2:$P$35,'DMG Tables'!$O$2:$O$35)*CGF$1*LOOKUP(CGF$1,'DMG Tables'!$G$2:$G$7,'DMG Tables'!$H$2:$H$7)</f>
        <v>63734400</v>
      </c>
      <c r="CGG16" s="1">
        <f>LOOKUP($A16,'DMG Tables'!$P$2:$P$35,'DMG Tables'!$O$2:$O$35)*CGG$1*LOOKUP(CGG$1,'DMG Tables'!$G$2:$G$7,'DMG Tables'!$H$2:$H$7)</f>
        <v>63763200</v>
      </c>
      <c r="CGH16" s="1">
        <f>LOOKUP($A16,'DMG Tables'!$P$2:$P$35,'DMG Tables'!$O$2:$O$35)*CGH$1*LOOKUP(CGH$1,'DMG Tables'!$G$2:$G$7,'DMG Tables'!$H$2:$H$7)</f>
        <v>63792000</v>
      </c>
      <c r="CGI16" s="1">
        <f>LOOKUP($A16,'DMG Tables'!$P$2:$P$35,'DMG Tables'!$O$2:$O$35)*CGI$1*LOOKUP(CGI$1,'DMG Tables'!$G$2:$G$7,'DMG Tables'!$H$2:$H$7)</f>
        <v>63820800</v>
      </c>
      <c r="CGJ16" s="1">
        <f>LOOKUP($A16,'DMG Tables'!$P$2:$P$35,'DMG Tables'!$O$2:$O$35)*CGJ$1*LOOKUP(CGJ$1,'DMG Tables'!$G$2:$G$7,'DMG Tables'!$H$2:$H$7)</f>
        <v>63849600</v>
      </c>
      <c r="CGK16" s="1">
        <f>LOOKUP($A16,'DMG Tables'!$P$2:$P$35,'DMG Tables'!$O$2:$O$35)*CGK$1*LOOKUP(CGK$1,'DMG Tables'!$G$2:$G$7,'DMG Tables'!$H$2:$H$7)</f>
        <v>63878400</v>
      </c>
      <c r="CGL16" s="1">
        <f>LOOKUP($A16,'DMG Tables'!$P$2:$P$35,'DMG Tables'!$O$2:$O$35)*CGL$1*LOOKUP(CGL$1,'DMG Tables'!$G$2:$G$7,'DMG Tables'!$H$2:$H$7)</f>
        <v>63907200</v>
      </c>
      <c r="CGM16" s="1">
        <f>LOOKUP($A16,'DMG Tables'!$P$2:$P$35,'DMG Tables'!$O$2:$O$35)*CGM$1*LOOKUP(CGM$1,'DMG Tables'!$G$2:$G$7,'DMG Tables'!$H$2:$H$7)</f>
        <v>63936000</v>
      </c>
      <c r="CGN16" s="1">
        <f>LOOKUP($A16,'DMG Tables'!$P$2:$P$35,'DMG Tables'!$O$2:$O$35)*CGN$1*LOOKUP(CGN$1,'DMG Tables'!$G$2:$G$7,'DMG Tables'!$H$2:$H$7)</f>
        <v>63964800</v>
      </c>
      <c r="CGO16" s="1">
        <f>LOOKUP($A16,'DMG Tables'!$P$2:$P$35,'DMG Tables'!$O$2:$O$35)*CGO$1*LOOKUP(CGO$1,'DMG Tables'!$G$2:$G$7,'DMG Tables'!$H$2:$H$7)</f>
        <v>63993600</v>
      </c>
      <c r="CGP16" s="1">
        <f>LOOKUP($A16,'DMG Tables'!$P$2:$P$35,'DMG Tables'!$O$2:$O$35)*CGP$1*LOOKUP(CGP$1,'DMG Tables'!$G$2:$G$7,'DMG Tables'!$H$2:$H$7)</f>
        <v>64022400</v>
      </c>
      <c r="CGQ16" s="1">
        <f>LOOKUP($A16,'DMG Tables'!$P$2:$P$35,'DMG Tables'!$O$2:$O$35)*CGQ$1*LOOKUP(CGQ$1,'DMG Tables'!$G$2:$G$7,'DMG Tables'!$H$2:$H$7)</f>
        <v>64051200</v>
      </c>
      <c r="CGR16" s="1">
        <f>LOOKUP($A16,'DMG Tables'!$P$2:$P$35,'DMG Tables'!$O$2:$O$35)*CGR$1*LOOKUP(CGR$1,'DMG Tables'!$G$2:$G$7,'DMG Tables'!$H$2:$H$7)</f>
        <v>64080000</v>
      </c>
      <c r="CGS16" s="1">
        <f>LOOKUP($A16,'DMG Tables'!$P$2:$P$35,'DMG Tables'!$O$2:$O$35)*CGS$1*LOOKUP(CGS$1,'DMG Tables'!$G$2:$G$7,'DMG Tables'!$H$2:$H$7)</f>
        <v>64108800</v>
      </c>
      <c r="CGT16" s="1">
        <f>LOOKUP($A16,'DMG Tables'!$P$2:$P$35,'DMG Tables'!$O$2:$O$35)*CGT$1*LOOKUP(CGT$1,'DMG Tables'!$G$2:$G$7,'DMG Tables'!$H$2:$H$7)</f>
        <v>64137600</v>
      </c>
      <c r="CGU16" s="1">
        <f>LOOKUP($A16,'DMG Tables'!$P$2:$P$35,'DMG Tables'!$O$2:$O$35)*CGU$1*LOOKUP(CGU$1,'DMG Tables'!$G$2:$G$7,'DMG Tables'!$H$2:$H$7)</f>
        <v>64166400</v>
      </c>
      <c r="CGV16" s="1">
        <f>LOOKUP($A16,'DMG Tables'!$P$2:$P$35,'DMG Tables'!$O$2:$O$35)*CGV$1*LOOKUP(CGV$1,'DMG Tables'!$G$2:$G$7,'DMG Tables'!$H$2:$H$7)</f>
        <v>64195200</v>
      </c>
      <c r="CGW16" s="1">
        <f>LOOKUP($A16,'DMG Tables'!$P$2:$P$35,'DMG Tables'!$O$2:$O$35)*CGW$1*LOOKUP(CGW$1,'DMG Tables'!$G$2:$G$7,'DMG Tables'!$H$2:$H$7)</f>
        <v>64224000</v>
      </c>
      <c r="CGX16" s="1">
        <f>LOOKUP($A16,'DMG Tables'!$P$2:$P$35,'DMG Tables'!$O$2:$O$35)*CGX$1*LOOKUP(CGX$1,'DMG Tables'!$G$2:$G$7,'DMG Tables'!$H$2:$H$7)</f>
        <v>64252800</v>
      </c>
      <c r="CGY16" s="1">
        <f>LOOKUP($A16,'DMG Tables'!$P$2:$P$35,'DMG Tables'!$O$2:$O$35)*CGY$1*LOOKUP(CGY$1,'DMG Tables'!$G$2:$G$7,'DMG Tables'!$H$2:$H$7)</f>
        <v>64281600</v>
      </c>
      <c r="CGZ16" s="1">
        <f>LOOKUP($A16,'DMG Tables'!$P$2:$P$35,'DMG Tables'!$O$2:$O$35)*CGZ$1*LOOKUP(CGZ$1,'DMG Tables'!$G$2:$G$7,'DMG Tables'!$H$2:$H$7)</f>
        <v>64310400</v>
      </c>
      <c r="CHA16" s="1">
        <f>LOOKUP($A16,'DMG Tables'!$P$2:$P$35,'DMG Tables'!$O$2:$O$35)*CHA$1*LOOKUP(CHA$1,'DMG Tables'!$G$2:$G$7,'DMG Tables'!$H$2:$H$7)</f>
        <v>64339200</v>
      </c>
      <c r="CHB16" s="1">
        <f>LOOKUP($A16,'DMG Tables'!$P$2:$P$35,'DMG Tables'!$O$2:$O$35)*CHB$1*LOOKUP(CHB$1,'DMG Tables'!$G$2:$G$7,'DMG Tables'!$H$2:$H$7)</f>
        <v>64368000</v>
      </c>
      <c r="CHC16" s="1">
        <f>LOOKUP($A16,'DMG Tables'!$P$2:$P$35,'DMG Tables'!$O$2:$O$35)*CHC$1*LOOKUP(CHC$1,'DMG Tables'!$G$2:$G$7,'DMG Tables'!$H$2:$H$7)</f>
        <v>64396800</v>
      </c>
      <c r="CHD16" s="1">
        <f>LOOKUP($A16,'DMG Tables'!$P$2:$P$35,'DMG Tables'!$O$2:$O$35)*CHD$1*LOOKUP(CHD$1,'DMG Tables'!$G$2:$G$7,'DMG Tables'!$H$2:$H$7)</f>
        <v>64425600</v>
      </c>
      <c r="CHE16" s="1">
        <f>LOOKUP($A16,'DMG Tables'!$P$2:$P$35,'DMG Tables'!$O$2:$O$35)*CHE$1*LOOKUP(CHE$1,'DMG Tables'!$G$2:$G$7,'DMG Tables'!$H$2:$H$7)</f>
        <v>64454400</v>
      </c>
      <c r="CHF16" s="1">
        <f>LOOKUP($A16,'DMG Tables'!$P$2:$P$35,'DMG Tables'!$O$2:$O$35)*CHF$1*LOOKUP(CHF$1,'DMG Tables'!$G$2:$G$7,'DMG Tables'!$H$2:$H$7)</f>
        <v>64483200</v>
      </c>
      <c r="CHG16" s="1">
        <f>LOOKUP($A16,'DMG Tables'!$P$2:$P$35,'DMG Tables'!$O$2:$O$35)*CHG$1*LOOKUP(CHG$1,'DMG Tables'!$G$2:$G$7,'DMG Tables'!$H$2:$H$7)</f>
        <v>64512000</v>
      </c>
      <c r="CHH16" s="1">
        <f>LOOKUP($A16,'DMG Tables'!$P$2:$P$35,'DMG Tables'!$O$2:$O$35)*CHH$1*LOOKUP(CHH$1,'DMG Tables'!$G$2:$G$7,'DMG Tables'!$H$2:$H$7)</f>
        <v>64540800</v>
      </c>
      <c r="CHI16" s="1">
        <f>LOOKUP($A16,'DMG Tables'!$P$2:$P$35,'DMG Tables'!$O$2:$O$35)*CHI$1*LOOKUP(CHI$1,'DMG Tables'!$G$2:$G$7,'DMG Tables'!$H$2:$H$7)</f>
        <v>64569600</v>
      </c>
      <c r="CHJ16" s="1">
        <f>LOOKUP($A16,'DMG Tables'!$P$2:$P$35,'DMG Tables'!$O$2:$O$35)*CHJ$1*LOOKUP(CHJ$1,'DMG Tables'!$G$2:$G$7,'DMG Tables'!$H$2:$H$7)</f>
        <v>64598400</v>
      </c>
      <c r="CHK16" s="1">
        <f>LOOKUP($A16,'DMG Tables'!$P$2:$P$35,'DMG Tables'!$O$2:$O$35)*CHK$1*LOOKUP(CHK$1,'DMG Tables'!$G$2:$G$7,'DMG Tables'!$H$2:$H$7)</f>
        <v>64627200</v>
      </c>
      <c r="CHL16" s="1">
        <f>LOOKUP($A16,'DMG Tables'!$P$2:$P$35,'DMG Tables'!$O$2:$O$35)*CHL$1*LOOKUP(CHL$1,'DMG Tables'!$G$2:$G$7,'DMG Tables'!$H$2:$H$7)</f>
        <v>64656000</v>
      </c>
      <c r="CHM16" s="1">
        <f>LOOKUP($A16,'DMG Tables'!$P$2:$P$35,'DMG Tables'!$O$2:$O$35)*CHM$1*LOOKUP(CHM$1,'DMG Tables'!$G$2:$G$7,'DMG Tables'!$H$2:$H$7)</f>
        <v>64684800</v>
      </c>
      <c r="CHN16" s="1">
        <f>LOOKUP($A16,'DMG Tables'!$P$2:$P$35,'DMG Tables'!$O$2:$O$35)*CHN$1*LOOKUP(CHN$1,'DMG Tables'!$G$2:$G$7,'DMG Tables'!$H$2:$H$7)</f>
        <v>64713600</v>
      </c>
      <c r="CHO16" s="1">
        <f>LOOKUP($A16,'DMG Tables'!$P$2:$P$35,'DMG Tables'!$O$2:$O$35)*CHO$1*LOOKUP(CHO$1,'DMG Tables'!$G$2:$G$7,'DMG Tables'!$H$2:$H$7)</f>
        <v>64742400</v>
      </c>
      <c r="CHP16" s="1">
        <f>LOOKUP($A16,'DMG Tables'!$P$2:$P$35,'DMG Tables'!$O$2:$O$35)*CHP$1*LOOKUP(CHP$1,'DMG Tables'!$G$2:$G$7,'DMG Tables'!$H$2:$H$7)</f>
        <v>64771200</v>
      </c>
      <c r="CHQ16" s="1">
        <f>LOOKUP($A16,'DMG Tables'!$P$2:$P$35,'DMG Tables'!$O$2:$O$35)*CHQ$1*LOOKUP(CHQ$1,'DMG Tables'!$G$2:$G$7,'DMG Tables'!$H$2:$H$7)</f>
        <v>64800000</v>
      </c>
      <c r="CHR16" s="1">
        <f>LOOKUP($A16,'DMG Tables'!$P$2:$P$35,'DMG Tables'!$O$2:$O$35)*CHR$1*LOOKUP(CHR$1,'DMG Tables'!$G$2:$G$7,'DMG Tables'!$H$2:$H$7)</f>
        <v>64828800</v>
      </c>
      <c r="CHS16" s="1">
        <f>LOOKUP($A16,'DMG Tables'!$P$2:$P$35,'DMG Tables'!$O$2:$O$35)*CHS$1*LOOKUP(CHS$1,'DMG Tables'!$G$2:$G$7,'DMG Tables'!$H$2:$H$7)</f>
        <v>64857600</v>
      </c>
      <c r="CHT16" s="1">
        <f>LOOKUP($A16,'DMG Tables'!$P$2:$P$35,'DMG Tables'!$O$2:$O$35)*CHT$1*LOOKUP(CHT$1,'DMG Tables'!$G$2:$G$7,'DMG Tables'!$H$2:$H$7)</f>
        <v>64886400</v>
      </c>
      <c r="CHU16" s="1">
        <f>LOOKUP($A16,'DMG Tables'!$P$2:$P$35,'DMG Tables'!$O$2:$O$35)*CHU$1*LOOKUP(CHU$1,'DMG Tables'!$G$2:$G$7,'DMG Tables'!$H$2:$H$7)</f>
        <v>64915200</v>
      </c>
      <c r="CHV16" s="1">
        <f>LOOKUP($A16,'DMG Tables'!$P$2:$P$35,'DMG Tables'!$O$2:$O$35)*CHV$1*LOOKUP(CHV$1,'DMG Tables'!$G$2:$G$7,'DMG Tables'!$H$2:$H$7)</f>
        <v>64944000</v>
      </c>
      <c r="CHW16" s="1">
        <f>LOOKUP($A16,'DMG Tables'!$P$2:$P$35,'DMG Tables'!$O$2:$O$35)*CHW$1*LOOKUP(CHW$1,'DMG Tables'!$G$2:$G$7,'DMG Tables'!$H$2:$H$7)</f>
        <v>64972800</v>
      </c>
      <c r="CHX16" s="1">
        <f>LOOKUP($A16,'DMG Tables'!$P$2:$P$35,'DMG Tables'!$O$2:$O$35)*CHX$1*LOOKUP(CHX$1,'DMG Tables'!$G$2:$G$7,'DMG Tables'!$H$2:$H$7)</f>
        <v>65001600</v>
      </c>
      <c r="CHY16" s="1">
        <f>LOOKUP($A16,'DMG Tables'!$P$2:$P$35,'DMG Tables'!$O$2:$O$35)*CHY$1*LOOKUP(CHY$1,'DMG Tables'!$G$2:$G$7,'DMG Tables'!$H$2:$H$7)</f>
        <v>65030400</v>
      </c>
      <c r="CHZ16" s="1">
        <f>LOOKUP($A16,'DMG Tables'!$P$2:$P$35,'DMG Tables'!$O$2:$O$35)*CHZ$1*LOOKUP(CHZ$1,'DMG Tables'!$G$2:$G$7,'DMG Tables'!$H$2:$H$7)</f>
        <v>65059200</v>
      </c>
      <c r="CIA16" s="1">
        <f>LOOKUP($A16,'DMG Tables'!$P$2:$P$35,'DMG Tables'!$O$2:$O$35)*CIA$1*LOOKUP(CIA$1,'DMG Tables'!$G$2:$G$7,'DMG Tables'!$H$2:$H$7)</f>
        <v>65088000</v>
      </c>
      <c r="CIB16" s="1">
        <f>LOOKUP($A16,'DMG Tables'!$P$2:$P$35,'DMG Tables'!$O$2:$O$35)*CIB$1*LOOKUP(CIB$1,'DMG Tables'!$G$2:$G$7,'DMG Tables'!$H$2:$H$7)</f>
        <v>65116800</v>
      </c>
      <c r="CIC16" s="1">
        <f>LOOKUP($A16,'DMG Tables'!$P$2:$P$35,'DMG Tables'!$O$2:$O$35)*CIC$1*LOOKUP(CIC$1,'DMG Tables'!$G$2:$G$7,'DMG Tables'!$H$2:$H$7)</f>
        <v>65145600</v>
      </c>
      <c r="CID16" s="1">
        <f>LOOKUP($A16,'DMG Tables'!$P$2:$P$35,'DMG Tables'!$O$2:$O$35)*CID$1*LOOKUP(CID$1,'DMG Tables'!$G$2:$G$7,'DMG Tables'!$H$2:$H$7)</f>
        <v>65174400</v>
      </c>
      <c r="CIE16" s="1">
        <f>LOOKUP($A16,'DMG Tables'!$P$2:$P$35,'DMG Tables'!$O$2:$O$35)*CIE$1*LOOKUP(CIE$1,'DMG Tables'!$G$2:$G$7,'DMG Tables'!$H$2:$H$7)</f>
        <v>65203200</v>
      </c>
      <c r="CIF16" s="1">
        <f>LOOKUP($A16,'DMG Tables'!$P$2:$P$35,'DMG Tables'!$O$2:$O$35)*CIF$1*LOOKUP(CIF$1,'DMG Tables'!$G$2:$G$7,'DMG Tables'!$H$2:$H$7)</f>
        <v>65232000</v>
      </c>
      <c r="CIG16" s="1">
        <f>LOOKUP($A16,'DMG Tables'!$P$2:$P$35,'DMG Tables'!$O$2:$O$35)*CIG$1*LOOKUP(CIG$1,'DMG Tables'!$G$2:$G$7,'DMG Tables'!$H$2:$H$7)</f>
        <v>65260800</v>
      </c>
      <c r="CIH16" s="1">
        <f>LOOKUP($A16,'DMG Tables'!$P$2:$P$35,'DMG Tables'!$O$2:$O$35)*CIH$1*LOOKUP(CIH$1,'DMG Tables'!$G$2:$G$7,'DMG Tables'!$H$2:$H$7)</f>
        <v>65289600</v>
      </c>
      <c r="CII16" s="1">
        <f>LOOKUP($A16,'DMG Tables'!$P$2:$P$35,'DMG Tables'!$O$2:$O$35)*CII$1*LOOKUP(CII$1,'DMG Tables'!$G$2:$G$7,'DMG Tables'!$H$2:$H$7)</f>
        <v>65318400</v>
      </c>
      <c r="CIJ16" s="1">
        <f>LOOKUP($A16,'DMG Tables'!$P$2:$P$35,'DMG Tables'!$O$2:$O$35)*CIJ$1*LOOKUP(CIJ$1,'DMG Tables'!$G$2:$G$7,'DMG Tables'!$H$2:$H$7)</f>
        <v>65347200</v>
      </c>
      <c r="CIK16" s="1">
        <f>LOOKUP($A16,'DMG Tables'!$P$2:$P$35,'DMG Tables'!$O$2:$O$35)*CIK$1*LOOKUP(CIK$1,'DMG Tables'!$G$2:$G$7,'DMG Tables'!$H$2:$H$7)</f>
        <v>65376000</v>
      </c>
      <c r="CIL16" s="1">
        <f>LOOKUP($A16,'DMG Tables'!$P$2:$P$35,'DMG Tables'!$O$2:$O$35)*CIL$1*LOOKUP(CIL$1,'DMG Tables'!$G$2:$G$7,'DMG Tables'!$H$2:$H$7)</f>
        <v>65404800</v>
      </c>
      <c r="CIM16" s="1">
        <f>LOOKUP($A16,'DMG Tables'!$P$2:$P$35,'DMG Tables'!$O$2:$O$35)*CIM$1*LOOKUP(CIM$1,'DMG Tables'!$G$2:$G$7,'DMG Tables'!$H$2:$H$7)</f>
        <v>65433600</v>
      </c>
      <c r="CIN16" s="1">
        <f>LOOKUP($A16,'DMG Tables'!$P$2:$P$35,'DMG Tables'!$O$2:$O$35)*CIN$1*LOOKUP(CIN$1,'DMG Tables'!$G$2:$G$7,'DMG Tables'!$H$2:$H$7)</f>
        <v>65462400</v>
      </c>
      <c r="CIO16" s="1">
        <f>LOOKUP($A16,'DMG Tables'!$P$2:$P$35,'DMG Tables'!$O$2:$O$35)*CIO$1*LOOKUP(CIO$1,'DMG Tables'!$G$2:$G$7,'DMG Tables'!$H$2:$H$7)</f>
        <v>65491200</v>
      </c>
      <c r="CIP16" s="1">
        <f>LOOKUP($A16,'DMG Tables'!$P$2:$P$35,'DMG Tables'!$O$2:$O$35)*CIP$1*LOOKUP(CIP$1,'DMG Tables'!$G$2:$G$7,'DMG Tables'!$H$2:$H$7)</f>
        <v>65520000</v>
      </c>
      <c r="CIQ16" s="1">
        <f>LOOKUP($A16,'DMG Tables'!$P$2:$P$35,'DMG Tables'!$O$2:$O$35)*CIQ$1*LOOKUP(CIQ$1,'DMG Tables'!$G$2:$G$7,'DMG Tables'!$H$2:$H$7)</f>
        <v>65548800</v>
      </c>
      <c r="CIR16" s="1">
        <f>LOOKUP($A16,'DMG Tables'!$P$2:$P$35,'DMG Tables'!$O$2:$O$35)*CIR$1*LOOKUP(CIR$1,'DMG Tables'!$G$2:$G$7,'DMG Tables'!$H$2:$H$7)</f>
        <v>65577600</v>
      </c>
      <c r="CIS16" s="1">
        <f>LOOKUP($A16,'DMG Tables'!$P$2:$P$35,'DMG Tables'!$O$2:$O$35)*CIS$1*LOOKUP(CIS$1,'DMG Tables'!$G$2:$G$7,'DMG Tables'!$H$2:$H$7)</f>
        <v>65606400</v>
      </c>
      <c r="CIT16" s="1">
        <f>LOOKUP($A16,'DMG Tables'!$P$2:$P$35,'DMG Tables'!$O$2:$O$35)*CIT$1*LOOKUP(CIT$1,'DMG Tables'!$G$2:$G$7,'DMG Tables'!$H$2:$H$7)</f>
        <v>65635200</v>
      </c>
      <c r="CIU16" s="1">
        <f>LOOKUP($A16,'DMG Tables'!$P$2:$P$35,'DMG Tables'!$O$2:$O$35)*CIU$1*LOOKUP(CIU$1,'DMG Tables'!$G$2:$G$7,'DMG Tables'!$H$2:$H$7)</f>
        <v>65664000</v>
      </c>
      <c r="CIV16" s="1">
        <f>LOOKUP($A16,'DMG Tables'!$P$2:$P$35,'DMG Tables'!$O$2:$O$35)*CIV$1*LOOKUP(CIV$1,'DMG Tables'!$G$2:$G$7,'DMG Tables'!$H$2:$H$7)</f>
        <v>65692800</v>
      </c>
      <c r="CIW16" s="1">
        <f>LOOKUP($A16,'DMG Tables'!$P$2:$P$35,'DMG Tables'!$O$2:$O$35)*CIW$1*LOOKUP(CIW$1,'DMG Tables'!$G$2:$G$7,'DMG Tables'!$H$2:$H$7)</f>
        <v>65721600</v>
      </c>
      <c r="CIX16" s="1">
        <f>LOOKUP($A16,'DMG Tables'!$P$2:$P$35,'DMG Tables'!$O$2:$O$35)*CIX$1*LOOKUP(CIX$1,'DMG Tables'!$G$2:$G$7,'DMG Tables'!$H$2:$H$7)</f>
        <v>65750400</v>
      </c>
      <c r="CIY16" s="1">
        <f>LOOKUP($A16,'DMG Tables'!$P$2:$P$35,'DMG Tables'!$O$2:$O$35)*CIY$1*LOOKUP(CIY$1,'DMG Tables'!$G$2:$G$7,'DMG Tables'!$H$2:$H$7)</f>
        <v>65779200</v>
      </c>
      <c r="CIZ16" s="1">
        <f>LOOKUP($A16,'DMG Tables'!$P$2:$P$35,'DMG Tables'!$O$2:$O$35)*CIZ$1*LOOKUP(CIZ$1,'DMG Tables'!$G$2:$G$7,'DMG Tables'!$H$2:$H$7)</f>
        <v>65808000</v>
      </c>
      <c r="CJA16" s="1">
        <f>LOOKUP($A16,'DMG Tables'!$P$2:$P$35,'DMG Tables'!$O$2:$O$35)*CJA$1*LOOKUP(CJA$1,'DMG Tables'!$G$2:$G$7,'DMG Tables'!$H$2:$H$7)</f>
        <v>65836800</v>
      </c>
      <c r="CJB16" s="1">
        <f>LOOKUP($A16,'DMG Tables'!$P$2:$P$35,'DMG Tables'!$O$2:$O$35)*CJB$1*LOOKUP(CJB$1,'DMG Tables'!$G$2:$G$7,'DMG Tables'!$H$2:$H$7)</f>
        <v>65865600</v>
      </c>
      <c r="CJC16" s="1">
        <f>LOOKUP($A16,'DMG Tables'!$P$2:$P$35,'DMG Tables'!$O$2:$O$35)*CJC$1*LOOKUP(CJC$1,'DMG Tables'!$G$2:$G$7,'DMG Tables'!$H$2:$H$7)</f>
        <v>65894400</v>
      </c>
      <c r="CJD16" s="1">
        <f>LOOKUP($A16,'DMG Tables'!$P$2:$P$35,'DMG Tables'!$O$2:$O$35)*CJD$1*LOOKUP(CJD$1,'DMG Tables'!$G$2:$G$7,'DMG Tables'!$H$2:$H$7)</f>
        <v>65923200</v>
      </c>
      <c r="CJE16" s="1">
        <f>LOOKUP($A16,'DMG Tables'!$P$2:$P$35,'DMG Tables'!$O$2:$O$35)*CJE$1*LOOKUP(CJE$1,'DMG Tables'!$G$2:$G$7,'DMG Tables'!$H$2:$H$7)</f>
        <v>65952000</v>
      </c>
      <c r="CJF16" s="1">
        <f>LOOKUP($A16,'DMG Tables'!$P$2:$P$35,'DMG Tables'!$O$2:$O$35)*CJF$1*LOOKUP(CJF$1,'DMG Tables'!$G$2:$G$7,'DMG Tables'!$H$2:$H$7)</f>
        <v>65980800</v>
      </c>
      <c r="CJG16" s="1">
        <f>LOOKUP($A16,'DMG Tables'!$P$2:$P$35,'DMG Tables'!$O$2:$O$35)*CJG$1*LOOKUP(CJG$1,'DMG Tables'!$G$2:$G$7,'DMG Tables'!$H$2:$H$7)</f>
        <v>66009600</v>
      </c>
      <c r="CJH16" s="1">
        <f>LOOKUP($A16,'DMG Tables'!$P$2:$P$35,'DMG Tables'!$O$2:$O$35)*CJH$1*LOOKUP(CJH$1,'DMG Tables'!$G$2:$G$7,'DMG Tables'!$H$2:$H$7)</f>
        <v>66038400</v>
      </c>
      <c r="CJI16" s="1">
        <f>LOOKUP($A16,'DMG Tables'!$P$2:$P$35,'DMG Tables'!$O$2:$O$35)*CJI$1*LOOKUP(CJI$1,'DMG Tables'!$G$2:$G$7,'DMG Tables'!$H$2:$H$7)</f>
        <v>66067200</v>
      </c>
      <c r="CJJ16" s="1">
        <f>LOOKUP($A16,'DMG Tables'!$P$2:$P$35,'DMG Tables'!$O$2:$O$35)*CJJ$1*LOOKUP(CJJ$1,'DMG Tables'!$G$2:$G$7,'DMG Tables'!$H$2:$H$7)</f>
        <v>66096000</v>
      </c>
      <c r="CJK16" s="1">
        <f>LOOKUP($A16,'DMG Tables'!$P$2:$P$35,'DMG Tables'!$O$2:$O$35)*CJK$1*LOOKUP(CJK$1,'DMG Tables'!$G$2:$G$7,'DMG Tables'!$H$2:$H$7)</f>
        <v>66124800</v>
      </c>
      <c r="CJL16" s="1">
        <f>LOOKUP($A16,'DMG Tables'!$P$2:$P$35,'DMG Tables'!$O$2:$O$35)*CJL$1*LOOKUP(CJL$1,'DMG Tables'!$G$2:$G$7,'DMG Tables'!$H$2:$H$7)</f>
        <v>66153600</v>
      </c>
      <c r="CJM16" s="1">
        <f>LOOKUP($A16,'DMG Tables'!$P$2:$P$35,'DMG Tables'!$O$2:$O$35)*CJM$1*LOOKUP(CJM$1,'DMG Tables'!$G$2:$G$7,'DMG Tables'!$H$2:$H$7)</f>
        <v>66182400</v>
      </c>
      <c r="CJN16" s="1">
        <f>LOOKUP($A16,'DMG Tables'!$P$2:$P$35,'DMG Tables'!$O$2:$O$35)*CJN$1*LOOKUP(CJN$1,'DMG Tables'!$G$2:$G$7,'DMG Tables'!$H$2:$H$7)</f>
        <v>66211200</v>
      </c>
      <c r="CJO16" s="1">
        <f>LOOKUP($A16,'DMG Tables'!$P$2:$P$35,'DMG Tables'!$O$2:$O$35)*CJO$1*LOOKUP(CJO$1,'DMG Tables'!$G$2:$G$7,'DMG Tables'!$H$2:$H$7)</f>
        <v>66240000</v>
      </c>
      <c r="CJP16" s="1">
        <f>LOOKUP($A16,'DMG Tables'!$P$2:$P$35,'DMG Tables'!$O$2:$O$35)*CJP$1*LOOKUP(CJP$1,'DMG Tables'!$G$2:$G$7,'DMG Tables'!$H$2:$H$7)</f>
        <v>66268800</v>
      </c>
      <c r="CJQ16" s="1">
        <f>LOOKUP($A16,'DMG Tables'!$P$2:$P$35,'DMG Tables'!$O$2:$O$35)*CJQ$1*LOOKUP(CJQ$1,'DMG Tables'!$G$2:$G$7,'DMG Tables'!$H$2:$H$7)</f>
        <v>66297600</v>
      </c>
      <c r="CJR16" s="1">
        <f>LOOKUP($A16,'DMG Tables'!$P$2:$P$35,'DMG Tables'!$O$2:$O$35)*CJR$1*LOOKUP(CJR$1,'DMG Tables'!$G$2:$G$7,'DMG Tables'!$H$2:$H$7)</f>
        <v>66326400</v>
      </c>
      <c r="CJS16" s="1">
        <f>LOOKUP($A16,'DMG Tables'!$P$2:$P$35,'DMG Tables'!$O$2:$O$35)*CJS$1*LOOKUP(CJS$1,'DMG Tables'!$G$2:$G$7,'DMG Tables'!$H$2:$H$7)</f>
        <v>66355200</v>
      </c>
      <c r="CJT16" s="1">
        <f>LOOKUP($A16,'DMG Tables'!$P$2:$P$35,'DMG Tables'!$O$2:$O$35)*CJT$1*LOOKUP(CJT$1,'DMG Tables'!$G$2:$G$7,'DMG Tables'!$H$2:$H$7)</f>
        <v>66384000</v>
      </c>
      <c r="CJU16" s="1">
        <f>LOOKUP($A16,'DMG Tables'!$P$2:$P$35,'DMG Tables'!$O$2:$O$35)*CJU$1*LOOKUP(CJU$1,'DMG Tables'!$G$2:$G$7,'DMG Tables'!$H$2:$H$7)</f>
        <v>66412800</v>
      </c>
      <c r="CJV16" s="1">
        <f>LOOKUP($A16,'DMG Tables'!$P$2:$P$35,'DMG Tables'!$O$2:$O$35)*CJV$1*LOOKUP(CJV$1,'DMG Tables'!$G$2:$G$7,'DMG Tables'!$H$2:$H$7)</f>
        <v>66441600</v>
      </c>
      <c r="CJW16" s="1">
        <f>LOOKUP($A16,'DMG Tables'!$P$2:$P$35,'DMG Tables'!$O$2:$O$35)*CJW$1*LOOKUP(CJW$1,'DMG Tables'!$G$2:$G$7,'DMG Tables'!$H$2:$H$7)</f>
        <v>66470400</v>
      </c>
      <c r="CJX16" s="1">
        <f>LOOKUP($A16,'DMG Tables'!$P$2:$P$35,'DMG Tables'!$O$2:$O$35)*CJX$1*LOOKUP(CJX$1,'DMG Tables'!$G$2:$G$7,'DMG Tables'!$H$2:$H$7)</f>
        <v>66499200</v>
      </c>
      <c r="CJY16" s="1">
        <f>LOOKUP($A16,'DMG Tables'!$P$2:$P$35,'DMG Tables'!$O$2:$O$35)*CJY$1*LOOKUP(CJY$1,'DMG Tables'!$G$2:$G$7,'DMG Tables'!$H$2:$H$7)</f>
        <v>66528000</v>
      </c>
      <c r="CJZ16" s="1">
        <f>LOOKUP($A16,'DMG Tables'!$P$2:$P$35,'DMG Tables'!$O$2:$O$35)*CJZ$1*LOOKUP(CJZ$1,'DMG Tables'!$G$2:$G$7,'DMG Tables'!$H$2:$H$7)</f>
        <v>66556800</v>
      </c>
      <c r="CKA16" s="1">
        <f>LOOKUP($A16,'DMG Tables'!$P$2:$P$35,'DMG Tables'!$O$2:$O$35)*CKA$1*LOOKUP(CKA$1,'DMG Tables'!$G$2:$G$7,'DMG Tables'!$H$2:$H$7)</f>
        <v>66585600</v>
      </c>
      <c r="CKB16" s="1">
        <f>LOOKUP($A16,'DMG Tables'!$P$2:$P$35,'DMG Tables'!$O$2:$O$35)*CKB$1*LOOKUP(CKB$1,'DMG Tables'!$G$2:$G$7,'DMG Tables'!$H$2:$H$7)</f>
        <v>66614400</v>
      </c>
      <c r="CKC16" s="1">
        <f>LOOKUP($A16,'DMG Tables'!$P$2:$P$35,'DMG Tables'!$O$2:$O$35)*CKC$1*LOOKUP(CKC$1,'DMG Tables'!$G$2:$G$7,'DMG Tables'!$H$2:$H$7)</f>
        <v>66643200</v>
      </c>
      <c r="CKD16" s="1">
        <f>LOOKUP($A16,'DMG Tables'!$P$2:$P$35,'DMG Tables'!$O$2:$O$35)*CKD$1*LOOKUP(CKD$1,'DMG Tables'!$G$2:$G$7,'DMG Tables'!$H$2:$H$7)</f>
        <v>66672000</v>
      </c>
      <c r="CKE16" s="1">
        <f>LOOKUP($A16,'DMG Tables'!$P$2:$P$35,'DMG Tables'!$O$2:$O$35)*CKE$1*LOOKUP(CKE$1,'DMG Tables'!$G$2:$G$7,'DMG Tables'!$H$2:$H$7)</f>
        <v>66700800</v>
      </c>
      <c r="CKF16" s="1">
        <f>LOOKUP($A16,'DMG Tables'!$P$2:$P$35,'DMG Tables'!$O$2:$O$35)*CKF$1*LOOKUP(CKF$1,'DMG Tables'!$G$2:$G$7,'DMG Tables'!$H$2:$H$7)</f>
        <v>66729600</v>
      </c>
      <c r="CKG16" s="1">
        <f>LOOKUP($A16,'DMG Tables'!$P$2:$P$35,'DMG Tables'!$O$2:$O$35)*CKG$1*LOOKUP(CKG$1,'DMG Tables'!$G$2:$G$7,'DMG Tables'!$H$2:$H$7)</f>
        <v>66758400</v>
      </c>
      <c r="CKH16" s="1">
        <f>LOOKUP($A16,'DMG Tables'!$P$2:$P$35,'DMG Tables'!$O$2:$O$35)*CKH$1*LOOKUP(CKH$1,'DMG Tables'!$G$2:$G$7,'DMG Tables'!$H$2:$H$7)</f>
        <v>66787200</v>
      </c>
      <c r="CKI16" s="1">
        <f>LOOKUP($A16,'DMG Tables'!$P$2:$P$35,'DMG Tables'!$O$2:$O$35)*CKI$1*LOOKUP(CKI$1,'DMG Tables'!$G$2:$G$7,'DMG Tables'!$H$2:$H$7)</f>
        <v>66816000</v>
      </c>
      <c r="CKJ16" s="1">
        <f>LOOKUP($A16,'DMG Tables'!$P$2:$P$35,'DMG Tables'!$O$2:$O$35)*CKJ$1*LOOKUP(CKJ$1,'DMG Tables'!$G$2:$G$7,'DMG Tables'!$H$2:$H$7)</f>
        <v>66844800</v>
      </c>
      <c r="CKK16" s="1">
        <f>LOOKUP($A16,'DMG Tables'!$P$2:$P$35,'DMG Tables'!$O$2:$O$35)*CKK$1*LOOKUP(CKK$1,'DMG Tables'!$G$2:$G$7,'DMG Tables'!$H$2:$H$7)</f>
        <v>66873600</v>
      </c>
      <c r="CKL16" s="1">
        <f>LOOKUP($A16,'DMG Tables'!$P$2:$P$35,'DMG Tables'!$O$2:$O$35)*CKL$1*LOOKUP(CKL$1,'DMG Tables'!$G$2:$G$7,'DMG Tables'!$H$2:$H$7)</f>
        <v>66902400</v>
      </c>
      <c r="CKM16" s="1">
        <f>LOOKUP($A16,'DMG Tables'!$P$2:$P$35,'DMG Tables'!$O$2:$O$35)*CKM$1*LOOKUP(CKM$1,'DMG Tables'!$G$2:$G$7,'DMG Tables'!$H$2:$H$7)</f>
        <v>66931200</v>
      </c>
      <c r="CKN16" s="1">
        <f>LOOKUP($A16,'DMG Tables'!$P$2:$P$35,'DMG Tables'!$O$2:$O$35)*CKN$1*LOOKUP(CKN$1,'DMG Tables'!$G$2:$G$7,'DMG Tables'!$H$2:$H$7)</f>
        <v>66960000</v>
      </c>
      <c r="CKO16" s="1">
        <f>LOOKUP($A16,'DMG Tables'!$P$2:$P$35,'DMG Tables'!$O$2:$O$35)*CKO$1*LOOKUP(CKO$1,'DMG Tables'!$G$2:$G$7,'DMG Tables'!$H$2:$H$7)</f>
        <v>66988800</v>
      </c>
      <c r="CKP16" s="1">
        <f>LOOKUP($A16,'DMG Tables'!$P$2:$P$35,'DMG Tables'!$O$2:$O$35)*CKP$1*LOOKUP(CKP$1,'DMG Tables'!$G$2:$G$7,'DMG Tables'!$H$2:$H$7)</f>
        <v>67017600</v>
      </c>
      <c r="CKQ16" s="1">
        <f>LOOKUP($A16,'DMG Tables'!$P$2:$P$35,'DMG Tables'!$O$2:$O$35)*CKQ$1*LOOKUP(CKQ$1,'DMG Tables'!$G$2:$G$7,'DMG Tables'!$H$2:$H$7)</f>
        <v>67046400</v>
      </c>
      <c r="CKR16" s="1">
        <f>LOOKUP($A16,'DMG Tables'!$P$2:$P$35,'DMG Tables'!$O$2:$O$35)*CKR$1*LOOKUP(CKR$1,'DMG Tables'!$G$2:$G$7,'DMG Tables'!$H$2:$H$7)</f>
        <v>67075200</v>
      </c>
      <c r="CKS16" s="1">
        <f>LOOKUP($A16,'DMG Tables'!$P$2:$P$35,'DMG Tables'!$O$2:$O$35)*CKS$1*LOOKUP(CKS$1,'DMG Tables'!$G$2:$G$7,'DMG Tables'!$H$2:$H$7)</f>
        <v>67104000</v>
      </c>
      <c r="CKT16" s="1">
        <f>LOOKUP($A16,'DMG Tables'!$P$2:$P$35,'DMG Tables'!$O$2:$O$35)*CKT$1*LOOKUP(CKT$1,'DMG Tables'!$G$2:$G$7,'DMG Tables'!$H$2:$H$7)</f>
        <v>67132800</v>
      </c>
      <c r="CKU16" s="1">
        <f>LOOKUP($A16,'DMG Tables'!$P$2:$P$35,'DMG Tables'!$O$2:$O$35)*CKU$1*LOOKUP(CKU$1,'DMG Tables'!$G$2:$G$7,'DMG Tables'!$H$2:$H$7)</f>
        <v>67161600</v>
      </c>
      <c r="CKV16" s="1">
        <f>LOOKUP($A16,'DMG Tables'!$P$2:$P$35,'DMG Tables'!$O$2:$O$35)*CKV$1*LOOKUP(CKV$1,'DMG Tables'!$G$2:$G$7,'DMG Tables'!$H$2:$H$7)</f>
        <v>67190400</v>
      </c>
      <c r="CKW16" s="1">
        <f>LOOKUP($A16,'DMG Tables'!$P$2:$P$35,'DMG Tables'!$O$2:$O$35)*CKW$1*LOOKUP(CKW$1,'DMG Tables'!$G$2:$G$7,'DMG Tables'!$H$2:$H$7)</f>
        <v>67219200</v>
      </c>
      <c r="CKX16" s="1">
        <f>LOOKUP($A16,'DMG Tables'!$P$2:$P$35,'DMG Tables'!$O$2:$O$35)*CKX$1*LOOKUP(CKX$1,'DMG Tables'!$G$2:$G$7,'DMG Tables'!$H$2:$H$7)</f>
        <v>67248000</v>
      </c>
      <c r="CKY16" s="1">
        <f>LOOKUP($A16,'DMG Tables'!$P$2:$P$35,'DMG Tables'!$O$2:$O$35)*CKY$1*LOOKUP(CKY$1,'DMG Tables'!$G$2:$G$7,'DMG Tables'!$H$2:$H$7)</f>
        <v>67276800</v>
      </c>
      <c r="CKZ16" s="1">
        <f>LOOKUP($A16,'DMG Tables'!$P$2:$P$35,'DMG Tables'!$O$2:$O$35)*CKZ$1*LOOKUP(CKZ$1,'DMG Tables'!$G$2:$G$7,'DMG Tables'!$H$2:$H$7)</f>
        <v>67305600</v>
      </c>
      <c r="CLA16" s="1">
        <f>LOOKUP($A16,'DMG Tables'!$P$2:$P$35,'DMG Tables'!$O$2:$O$35)*CLA$1*LOOKUP(CLA$1,'DMG Tables'!$G$2:$G$7,'DMG Tables'!$H$2:$H$7)</f>
        <v>67334400</v>
      </c>
      <c r="CLB16" s="1">
        <f>LOOKUP($A16,'DMG Tables'!$P$2:$P$35,'DMG Tables'!$O$2:$O$35)*CLB$1*LOOKUP(CLB$1,'DMG Tables'!$G$2:$G$7,'DMG Tables'!$H$2:$H$7)</f>
        <v>67363200</v>
      </c>
      <c r="CLC16" s="1">
        <f>LOOKUP($A16,'DMG Tables'!$P$2:$P$35,'DMG Tables'!$O$2:$O$35)*CLC$1*LOOKUP(CLC$1,'DMG Tables'!$G$2:$G$7,'DMG Tables'!$H$2:$H$7)</f>
        <v>67392000</v>
      </c>
      <c r="CLD16" s="1">
        <f>LOOKUP($A16,'DMG Tables'!$P$2:$P$35,'DMG Tables'!$O$2:$O$35)*CLD$1*LOOKUP(CLD$1,'DMG Tables'!$G$2:$G$7,'DMG Tables'!$H$2:$H$7)</f>
        <v>67420800</v>
      </c>
      <c r="CLE16" s="1">
        <f>LOOKUP($A16,'DMG Tables'!$P$2:$P$35,'DMG Tables'!$O$2:$O$35)*CLE$1*LOOKUP(CLE$1,'DMG Tables'!$G$2:$G$7,'DMG Tables'!$H$2:$H$7)</f>
        <v>67449600</v>
      </c>
      <c r="CLF16" s="1">
        <f>LOOKUP($A16,'DMG Tables'!$P$2:$P$35,'DMG Tables'!$O$2:$O$35)*CLF$1*LOOKUP(CLF$1,'DMG Tables'!$G$2:$G$7,'DMG Tables'!$H$2:$H$7)</f>
        <v>67478400</v>
      </c>
      <c r="CLG16" s="1">
        <f>LOOKUP($A16,'DMG Tables'!$P$2:$P$35,'DMG Tables'!$O$2:$O$35)*CLG$1*LOOKUP(CLG$1,'DMG Tables'!$G$2:$G$7,'DMG Tables'!$H$2:$H$7)</f>
        <v>67507200</v>
      </c>
      <c r="CLH16" s="1">
        <f>LOOKUP($A16,'DMG Tables'!$P$2:$P$35,'DMG Tables'!$O$2:$O$35)*CLH$1*LOOKUP(CLH$1,'DMG Tables'!$G$2:$G$7,'DMG Tables'!$H$2:$H$7)</f>
        <v>67536000</v>
      </c>
      <c r="CLI16" s="1">
        <f>LOOKUP($A16,'DMG Tables'!$P$2:$P$35,'DMG Tables'!$O$2:$O$35)*CLI$1*LOOKUP(CLI$1,'DMG Tables'!$G$2:$G$7,'DMG Tables'!$H$2:$H$7)</f>
        <v>67564800</v>
      </c>
      <c r="CLJ16" s="1">
        <f>LOOKUP($A16,'DMG Tables'!$P$2:$P$35,'DMG Tables'!$O$2:$O$35)*CLJ$1*LOOKUP(CLJ$1,'DMG Tables'!$G$2:$G$7,'DMG Tables'!$H$2:$H$7)</f>
        <v>67593600</v>
      </c>
      <c r="CLK16" s="1">
        <f>LOOKUP($A16,'DMG Tables'!$P$2:$P$35,'DMG Tables'!$O$2:$O$35)*CLK$1*LOOKUP(CLK$1,'DMG Tables'!$G$2:$G$7,'DMG Tables'!$H$2:$H$7)</f>
        <v>67622400</v>
      </c>
      <c r="CLL16" s="1">
        <f>LOOKUP($A16,'DMG Tables'!$P$2:$P$35,'DMG Tables'!$O$2:$O$35)*CLL$1*LOOKUP(CLL$1,'DMG Tables'!$G$2:$G$7,'DMG Tables'!$H$2:$H$7)</f>
        <v>67651200</v>
      </c>
      <c r="CLM16" s="1">
        <f>LOOKUP($A16,'DMG Tables'!$P$2:$P$35,'DMG Tables'!$O$2:$O$35)*CLM$1*LOOKUP(CLM$1,'DMG Tables'!$G$2:$G$7,'DMG Tables'!$H$2:$H$7)</f>
        <v>67680000</v>
      </c>
      <c r="CLN16" s="1">
        <f>LOOKUP($A16,'DMG Tables'!$P$2:$P$35,'DMG Tables'!$O$2:$O$35)*CLN$1*LOOKUP(CLN$1,'DMG Tables'!$G$2:$G$7,'DMG Tables'!$H$2:$H$7)</f>
        <v>67708800</v>
      </c>
      <c r="CLO16" s="1">
        <f>LOOKUP($A16,'DMG Tables'!$P$2:$P$35,'DMG Tables'!$O$2:$O$35)*CLO$1*LOOKUP(CLO$1,'DMG Tables'!$G$2:$G$7,'DMG Tables'!$H$2:$H$7)</f>
        <v>67737600</v>
      </c>
      <c r="CLP16" s="1">
        <f>LOOKUP($A16,'DMG Tables'!$P$2:$P$35,'DMG Tables'!$O$2:$O$35)*CLP$1*LOOKUP(CLP$1,'DMG Tables'!$G$2:$G$7,'DMG Tables'!$H$2:$H$7)</f>
        <v>67766400</v>
      </c>
      <c r="CLQ16" s="1">
        <f>LOOKUP($A16,'DMG Tables'!$P$2:$P$35,'DMG Tables'!$O$2:$O$35)*CLQ$1*LOOKUP(CLQ$1,'DMG Tables'!$G$2:$G$7,'DMG Tables'!$H$2:$H$7)</f>
        <v>67795200</v>
      </c>
      <c r="CLR16" s="1">
        <f>LOOKUP($A16,'DMG Tables'!$P$2:$P$35,'DMG Tables'!$O$2:$O$35)*CLR$1*LOOKUP(CLR$1,'DMG Tables'!$G$2:$G$7,'DMG Tables'!$H$2:$H$7)</f>
        <v>67824000</v>
      </c>
      <c r="CLS16" s="1">
        <f>LOOKUP($A16,'DMG Tables'!$P$2:$P$35,'DMG Tables'!$O$2:$O$35)*CLS$1*LOOKUP(CLS$1,'DMG Tables'!$G$2:$G$7,'DMG Tables'!$H$2:$H$7)</f>
        <v>67852800</v>
      </c>
      <c r="CLT16" s="1">
        <f>LOOKUP($A16,'DMG Tables'!$P$2:$P$35,'DMG Tables'!$O$2:$O$35)*CLT$1*LOOKUP(CLT$1,'DMG Tables'!$G$2:$G$7,'DMG Tables'!$H$2:$H$7)</f>
        <v>67881600</v>
      </c>
      <c r="CLU16" s="1">
        <f>LOOKUP($A16,'DMG Tables'!$P$2:$P$35,'DMG Tables'!$O$2:$O$35)*CLU$1*LOOKUP(CLU$1,'DMG Tables'!$G$2:$G$7,'DMG Tables'!$H$2:$H$7)</f>
        <v>67910400</v>
      </c>
      <c r="CLV16" s="1">
        <f>LOOKUP($A16,'DMG Tables'!$P$2:$P$35,'DMG Tables'!$O$2:$O$35)*CLV$1*LOOKUP(CLV$1,'DMG Tables'!$G$2:$G$7,'DMG Tables'!$H$2:$H$7)</f>
        <v>67939200</v>
      </c>
      <c r="CLW16" s="1">
        <f>LOOKUP($A16,'DMG Tables'!$P$2:$P$35,'DMG Tables'!$O$2:$O$35)*CLW$1*LOOKUP(CLW$1,'DMG Tables'!$G$2:$G$7,'DMG Tables'!$H$2:$H$7)</f>
        <v>67968000</v>
      </c>
      <c r="CLX16" s="1">
        <f>LOOKUP($A16,'DMG Tables'!$P$2:$P$35,'DMG Tables'!$O$2:$O$35)*CLX$1*LOOKUP(CLX$1,'DMG Tables'!$G$2:$G$7,'DMG Tables'!$H$2:$H$7)</f>
        <v>67996800</v>
      </c>
      <c r="CLY16" s="1">
        <f>LOOKUP($A16,'DMG Tables'!$P$2:$P$35,'DMG Tables'!$O$2:$O$35)*CLY$1*LOOKUP(CLY$1,'DMG Tables'!$G$2:$G$7,'DMG Tables'!$H$2:$H$7)</f>
        <v>68025600</v>
      </c>
      <c r="CLZ16" s="1">
        <f>LOOKUP($A16,'DMG Tables'!$P$2:$P$35,'DMG Tables'!$O$2:$O$35)*CLZ$1*LOOKUP(CLZ$1,'DMG Tables'!$G$2:$G$7,'DMG Tables'!$H$2:$H$7)</f>
        <v>68054400</v>
      </c>
      <c r="CMA16" s="1">
        <f>LOOKUP($A16,'DMG Tables'!$P$2:$P$35,'DMG Tables'!$O$2:$O$35)*CMA$1*LOOKUP(CMA$1,'DMG Tables'!$G$2:$G$7,'DMG Tables'!$H$2:$H$7)</f>
        <v>68083200</v>
      </c>
      <c r="CMB16" s="1">
        <f>LOOKUP($A16,'DMG Tables'!$P$2:$P$35,'DMG Tables'!$O$2:$O$35)*CMB$1*LOOKUP(CMB$1,'DMG Tables'!$G$2:$G$7,'DMG Tables'!$H$2:$H$7)</f>
        <v>68112000</v>
      </c>
      <c r="CMC16" s="1">
        <f>LOOKUP($A16,'DMG Tables'!$P$2:$P$35,'DMG Tables'!$O$2:$O$35)*CMC$1*LOOKUP(CMC$1,'DMG Tables'!$G$2:$G$7,'DMG Tables'!$H$2:$H$7)</f>
        <v>68140800</v>
      </c>
      <c r="CMD16" s="1">
        <f>LOOKUP($A16,'DMG Tables'!$P$2:$P$35,'DMG Tables'!$O$2:$O$35)*CMD$1*LOOKUP(CMD$1,'DMG Tables'!$G$2:$G$7,'DMG Tables'!$H$2:$H$7)</f>
        <v>68169600</v>
      </c>
      <c r="CME16" s="1">
        <f>LOOKUP($A16,'DMG Tables'!$P$2:$P$35,'DMG Tables'!$O$2:$O$35)*CME$1*LOOKUP(CME$1,'DMG Tables'!$G$2:$G$7,'DMG Tables'!$H$2:$H$7)</f>
        <v>68198400</v>
      </c>
      <c r="CMF16" s="1">
        <f>LOOKUP($A16,'DMG Tables'!$P$2:$P$35,'DMG Tables'!$O$2:$O$35)*CMF$1*LOOKUP(CMF$1,'DMG Tables'!$G$2:$G$7,'DMG Tables'!$H$2:$H$7)</f>
        <v>68227200</v>
      </c>
      <c r="CMG16" s="1">
        <f>LOOKUP($A16,'DMG Tables'!$P$2:$P$35,'DMG Tables'!$O$2:$O$35)*CMG$1*LOOKUP(CMG$1,'DMG Tables'!$G$2:$G$7,'DMG Tables'!$H$2:$H$7)</f>
        <v>68256000</v>
      </c>
      <c r="CMH16" s="1">
        <f>LOOKUP($A16,'DMG Tables'!$P$2:$P$35,'DMG Tables'!$O$2:$O$35)*CMH$1*LOOKUP(CMH$1,'DMG Tables'!$G$2:$G$7,'DMG Tables'!$H$2:$H$7)</f>
        <v>68284800</v>
      </c>
      <c r="CMI16" s="1">
        <f>LOOKUP($A16,'DMG Tables'!$P$2:$P$35,'DMG Tables'!$O$2:$O$35)*CMI$1*LOOKUP(CMI$1,'DMG Tables'!$G$2:$G$7,'DMG Tables'!$H$2:$H$7)</f>
        <v>68313600</v>
      </c>
      <c r="CMJ16" s="1">
        <f>LOOKUP($A16,'DMG Tables'!$P$2:$P$35,'DMG Tables'!$O$2:$O$35)*CMJ$1*LOOKUP(CMJ$1,'DMG Tables'!$G$2:$G$7,'DMG Tables'!$H$2:$H$7)</f>
        <v>68342400</v>
      </c>
      <c r="CMK16" s="1">
        <f>LOOKUP($A16,'DMG Tables'!$P$2:$P$35,'DMG Tables'!$O$2:$O$35)*CMK$1*LOOKUP(CMK$1,'DMG Tables'!$G$2:$G$7,'DMG Tables'!$H$2:$H$7)</f>
        <v>68371200</v>
      </c>
      <c r="CML16" s="1">
        <f>LOOKUP($A16,'DMG Tables'!$P$2:$P$35,'DMG Tables'!$O$2:$O$35)*CML$1*LOOKUP(CML$1,'DMG Tables'!$G$2:$G$7,'DMG Tables'!$H$2:$H$7)</f>
        <v>68400000</v>
      </c>
      <c r="CMM16" s="1">
        <f>LOOKUP($A16,'DMG Tables'!$P$2:$P$35,'DMG Tables'!$O$2:$O$35)*CMM$1*LOOKUP(CMM$1,'DMG Tables'!$G$2:$G$7,'DMG Tables'!$H$2:$H$7)</f>
        <v>68428800</v>
      </c>
      <c r="CMN16" s="1">
        <f>LOOKUP($A16,'DMG Tables'!$P$2:$P$35,'DMG Tables'!$O$2:$O$35)*CMN$1*LOOKUP(CMN$1,'DMG Tables'!$G$2:$G$7,'DMG Tables'!$H$2:$H$7)</f>
        <v>68457600</v>
      </c>
      <c r="CMO16" s="1">
        <f>LOOKUP($A16,'DMG Tables'!$P$2:$P$35,'DMG Tables'!$O$2:$O$35)*CMO$1*LOOKUP(CMO$1,'DMG Tables'!$G$2:$G$7,'DMG Tables'!$H$2:$H$7)</f>
        <v>68486400</v>
      </c>
      <c r="CMP16" s="1">
        <f>LOOKUP($A16,'DMG Tables'!$P$2:$P$35,'DMG Tables'!$O$2:$O$35)*CMP$1*LOOKUP(CMP$1,'DMG Tables'!$G$2:$G$7,'DMG Tables'!$H$2:$H$7)</f>
        <v>68515200</v>
      </c>
      <c r="CMQ16" s="1">
        <f>LOOKUP($A16,'DMG Tables'!$P$2:$P$35,'DMG Tables'!$O$2:$O$35)*CMQ$1*LOOKUP(CMQ$1,'DMG Tables'!$G$2:$G$7,'DMG Tables'!$H$2:$H$7)</f>
        <v>68544000</v>
      </c>
      <c r="CMR16" s="1">
        <f>LOOKUP($A16,'DMG Tables'!$P$2:$P$35,'DMG Tables'!$O$2:$O$35)*CMR$1*LOOKUP(CMR$1,'DMG Tables'!$G$2:$G$7,'DMG Tables'!$H$2:$H$7)</f>
        <v>68572800</v>
      </c>
      <c r="CMS16" s="1">
        <f>LOOKUP($A16,'DMG Tables'!$P$2:$P$35,'DMG Tables'!$O$2:$O$35)*CMS$1*LOOKUP(CMS$1,'DMG Tables'!$G$2:$G$7,'DMG Tables'!$H$2:$H$7)</f>
        <v>68601600</v>
      </c>
      <c r="CMT16" s="1">
        <f>LOOKUP($A16,'DMG Tables'!$P$2:$P$35,'DMG Tables'!$O$2:$O$35)*CMT$1*LOOKUP(CMT$1,'DMG Tables'!$G$2:$G$7,'DMG Tables'!$H$2:$H$7)</f>
        <v>68630400</v>
      </c>
      <c r="CMU16" s="1">
        <f>LOOKUP($A16,'DMG Tables'!$P$2:$P$35,'DMG Tables'!$O$2:$O$35)*CMU$1*LOOKUP(CMU$1,'DMG Tables'!$G$2:$G$7,'DMG Tables'!$H$2:$H$7)</f>
        <v>68659200</v>
      </c>
      <c r="CMV16" s="1">
        <f>LOOKUP($A16,'DMG Tables'!$P$2:$P$35,'DMG Tables'!$O$2:$O$35)*CMV$1*LOOKUP(CMV$1,'DMG Tables'!$G$2:$G$7,'DMG Tables'!$H$2:$H$7)</f>
        <v>68688000</v>
      </c>
      <c r="CMW16" s="1">
        <f>LOOKUP($A16,'DMG Tables'!$P$2:$P$35,'DMG Tables'!$O$2:$O$35)*CMW$1*LOOKUP(CMW$1,'DMG Tables'!$G$2:$G$7,'DMG Tables'!$H$2:$H$7)</f>
        <v>68716800</v>
      </c>
      <c r="CMX16" s="1">
        <f>LOOKUP($A16,'DMG Tables'!$P$2:$P$35,'DMG Tables'!$O$2:$O$35)*CMX$1*LOOKUP(CMX$1,'DMG Tables'!$G$2:$G$7,'DMG Tables'!$H$2:$H$7)</f>
        <v>68745600</v>
      </c>
      <c r="CMY16" s="1">
        <f>LOOKUP($A16,'DMG Tables'!$P$2:$P$35,'DMG Tables'!$O$2:$O$35)*CMY$1*LOOKUP(CMY$1,'DMG Tables'!$G$2:$G$7,'DMG Tables'!$H$2:$H$7)</f>
        <v>68774400</v>
      </c>
      <c r="CMZ16" s="1">
        <f>LOOKUP($A16,'DMG Tables'!$P$2:$P$35,'DMG Tables'!$O$2:$O$35)*CMZ$1*LOOKUP(CMZ$1,'DMG Tables'!$G$2:$G$7,'DMG Tables'!$H$2:$H$7)</f>
        <v>68803200</v>
      </c>
      <c r="CNA16" s="1">
        <f>LOOKUP($A16,'DMG Tables'!$P$2:$P$35,'DMG Tables'!$O$2:$O$35)*CNA$1*LOOKUP(CNA$1,'DMG Tables'!$G$2:$G$7,'DMG Tables'!$H$2:$H$7)</f>
        <v>68832000</v>
      </c>
      <c r="CNB16" s="1">
        <f>LOOKUP($A16,'DMG Tables'!$P$2:$P$35,'DMG Tables'!$O$2:$O$35)*CNB$1*LOOKUP(CNB$1,'DMG Tables'!$G$2:$G$7,'DMG Tables'!$H$2:$H$7)</f>
        <v>68860800</v>
      </c>
      <c r="CNC16" s="1">
        <f>LOOKUP($A16,'DMG Tables'!$P$2:$P$35,'DMG Tables'!$O$2:$O$35)*CNC$1*LOOKUP(CNC$1,'DMG Tables'!$G$2:$G$7,'DMG Tables'!$H$2:$H$7)</f>
        <v>68889600</v>
      </c>
      <c r="CND16" s="1">
        <f>LOOKUP($A16,'DMG Tables'!$P$2:$P$35,'DMG Tables'!$O$2:$O$35)*CND$1*LOOKUP(CND$1,'DMG Tables'!$G$2:$G$7,'DMG Tables'!$H$2:$H$7)</f>
        <v>68918400</v>
      </c>
      <c r="CNE16" s="1">
        <f>LOOKUP($A16,'DMG Tables'!$P$2:$P$35,'DMG Tables'!$O$2:$O$35)*CNE$1*LOOKUP(CNE$1,'DMG Tables'!$G$2:$G$7,'DMG Tables'!$H$2:$H$7)</f>
        <v>68947200</v>
      </c>
      <c r="CNF16" s="1">
        <f>LOOKUP($A16,'DMG Tables'!$P$2:$P$35,'DMG Tables'!$O$2:$O$35)*CNF$1*LOOKUP(CNF$1,'DMG Tables'!$G$2:$G$7,'DMG Tables'!$H$2:$H$7)</f>
        <v>68976000</v>
      </c>
      <c r="CNG16" s="1">
        <f>LOOKUP($A16,'DMG Tables'!$P$2:$P$35,'DMG Tables'!$O$2:$O$35)*CNG$1*LOOKUP(CNG$1,'DMG Tables'!$G$2:$G$7,'DMG Tables'!$H$2:$H$7)</f>
        <v>69004800</v>
      </c>
      <c r="CNH16" s="1">
        <f>LOOKUP($A16,'DMG Tables'!$P$2:$P$35,'DMG Tables'!$O$2:$O$35)*CNH$1*LOOKUP(CNH$1,'DMG Tables'!$G$2:$G$7,'DMG Tables'!$H$2:$H$7)</f>
        <v>69033600</v>
      </c>
      <c r="CNI16" s="1">
        <f>LOOKUP($A16,'DMG Tables'!$P$2:$P$35,'DMG Tables'!$O$2:$O$35)*CNI$1*LOOKUP(CNI$1,'DMG Tables'!$G$2:$G$7,'DMG Tables'!$H$2:$H$7)</f>
        <v>69062400</v>
      </c>
      <c r="CNJ16" s="1">
        <f>LOOKUP($A16,'DMG Tables'!$P$2:$P$35,'DMG Tables'!$O$2:$O$35)*CNJ$1*LOOKUP(CNJ$1,'DMG Tables'!$G$2:$G$7,'DMG Tables'!$H$2:$H$7)</f>
        <v>69091200</v>
      </c>
      <c r="CNK16" s="1">
        <f>LOOKUP($A16,'DMG Tables'!$P$2:$P$35,'DMG Tables'!$O$2:$O$35)*CNK$1*LOOKUP(CNK$1,'DMG Tables'!$G$2:$G$7,'DMG Tables'!$H$2:$H$7)</f>
        <v>69120000</v>
      </c>
      <c r="CNL16" s="1">
        <f>LOOKUP($A16,'DMG Tables'!$P$2:$P$35,'DMG Tables'!$O$2:$O$35)*CNL$1*LOOKUP(CNL$1,'DMG Tables'!$G$2:$G$7,'DMG Tables'!$H$2:$H$7)</f>
        <v>69148800</v>
      </c>
      <c r="CNM16" s="1">
        <f>LOOKUP($A16,'DMG Tables'!$P$2:$P$35,'DMG Tables'!$O$2:$O$35)*CNM$1*LOOKUP(CNM$1,'DMG Tables'!$G$2:$G$7,'DMG Tables'!$H$2:$H$7)</f>
        <v>69177600</v>
      </c>
      <c r="CNN16" s="1">
        <f>LOOKUP($A16,'DMG Tables'!$P$2:$P$35,'DMG Tables'!$O$2:$O$35)*CNN$1*LOOKUP(CNN$1,'DMG Tables'!$G$2:$G$7,'DMG Tables'!$H$2:$H$7)</f>
        <v>69206400</v>
      </c>
      <c r="CNO16" s="1">
        <f>LOOKUP($A16,'DMG Tables'!$P$2:$P$35,'DMG Tables'!$O$2:$O$35)*CNO$1*LOOKUP(CNO$1,'DMG Tables'!$G$2:$G$7,'DMG Tables'!$H$2:$H$7)</f>
        <v>69235200</v>
      </c>
      <c r="CNP16" s="1">
        <f>LOOKUP($A16,'DMG Tables'!$P$2:$P$35,'DMG Tables'!$O$2:$O$35)*CNP$1*LOOKUP(CNP$1,'DMG Tables'!$G$2:$G$7,'DMG Tables'!$H$2:$H$7)</f>
        <v>69264000</v>
      </c>
      <c r="CNQ16" s="1">
        <f>LOOKUP($A16,'DMG Tables'!$P$2:$P$35,'DMG Tables'!$O$2:$O$35)*CNQ$1*LOOKUP(CNQ$1,'DMG Tables'!$G$2:$G$7,'DMG Tables'!$H$2:$H$7)</f>
        <v>69292800</v>
      </c>
      <c r="CNR16" s="1">
        <f>LOOKUP($A16,'DMG Tables'!$P$2:$P$35,'DMG Tables'!$O$2:$O$35)*CNR$1*LOOKUP(CNR$1,'DMG Tables'!$G$2:$G$7,'DMG Tables'!$H$2:$H$7)</f>
        <v>69321600</v>
      </c>
      <c r="CNS16" s="1">
        <f>LOOKUP($A16,'DMG Tables'!$P$2:$P$35,'DMG Tables'!$O$2:$O$35)*CNS$1*LOOKUP(CNS$1,'DMG Tables'!$G$2:$G$7,'DMG Tables'!$H$2:$H$7)</f>
        <v>69350400</v>
      </c>
      <c r="CNT16" s="1">
        <f>LOOKUP($A16,'DMG Tables'!$P$2:$P$35,'DMG Tables'!$O$2:$O$35)*CNT$1*LOOKUP(CNT$1,'DMG Tables'!$G$2:$G$7,'DMG Tables'!$H$2:$H$7)</f>
        <v>69379200</v>
      </c>
      <c r="CNU16" s="1">
        <f>LOOKUP($A16,'DMG Tables'!$P$2:$P$35,'DMG Tables'!$O$2:$O$35)*CNU$1*LOOKUP(CNU$1,'DMG Tables'!$G$2:$G$7,'DMG Tables'!$H$2:$H$7)</f>
        <v>69408000</v>
      </c>
      <c r="CNV16" s="1">
        <f>LOOKUP($A16,'DMG Tables'!$P$2:$P$35,'DMG Tables'!$O$2:$O$35)*CNV$1*LOOKUP(CNV$1,'DMG Tables'!$G$2:$G$7,'DMG Tables'!$H$2:$H$7)</f>
        <v>69436800</v>
      </c>
      <c r="CNW16" s="1">
        <f>LOOKUP($A16,'DMG Tables'!$P$2:$P$35,'DMG Tables'!$O$2:$O$35)*CNW$1*LOOKUP(CNW$1,'DMG Tables'!$G$2:$G$7,'DMG Tables'!$H$2:$H$7)</f>
        <v>69465600</v>
      </c>
      <c r="CNX16" s="1">
        <f>LOOKUP($A16,'DMG Tables'!$P$2:$P$35,'DMG Tables'!$O$2:$O$35)*CNX$1*LOOKUP(CNX$1,'DMG Tables'!$G$2:$G$7,'DMG Tables'!$H$2:$H$7)</f>
        <v>69494400</v>
      </c>
      <c r="CNY16" s="1">
        <f>LOOKUP($A16,'DMG Tables'!$P$2:$P$35,'DMG Tables'!$O$2:$O$35)*CNY$1*LOOKUP(CNY$1,'DMG Tables'!$G$2:$G$7,'DMG Tables'!$H$2:$H$7)</f>
        <v>69523200</v>
      </c>
      <c r="CNZ16" s="1">
        <f>LOOKUP($A16,'DMG Tables'!$P$2:$P$35,'DMG Tables'!$O$2:$O$35)*CNZ$1*LOOKUP(CNZ$1,'DMG Tables'!$G$2:$G$7,'DMG Tables'!$H$2:$H$7)</f>
        <v>69552000</v>
      </c>
      <c r="COA16" s="1">
        <f>LOOKUP($A16,'DMG Tables'!$P$2:$P$35,'DMG Tables'!$O$2:$O$35)*COA$1*LOOKUP(COA$1,'DMG Tables'!$G$2:$G$7,'DMG Tables'!$H$2:$H$7)</f>
        <v>69580800</v>
      </c>
      <c r="COB16" s="1">
        <f>LOOKUP($A16,'DMG Tables'!$P$2:$P$35,'DMG Tables'!$O$2:$O$35)*COB$1*LOOKUP(COB$1,'DMG Tables'!$G$2:$G$7,'DMG Tables'!$H$2:$H$7)</f>
        <v>69609600</v>
      </c>
      <c r="COC16" s="1">
        <f>LOOKUP($A16,'DMG Tables'!$P$2:$P$35,'DMG Tables'!$O$2:$O$35)*COC$1*LOOKUP(COC$1,'DMG Tables'!$G$2:$G$7,'DMG Tables'!$H$2:$H$7)</f>
        <v>69638400</v>
      </c>
      <c r="COD16" s="1">
        <f>LOOKUP($A16,'DMG Tables'!$P$2:$P$35,'DMG Tables'!$O$2:$O$35)*COD$1*LOOKUP(COD$1,'DMG Tables'!$G$2:$G$7,'DMG Tables'!$H$2:$H$7)</f>
        <v>69667200</v>
      </c>
      <c r="COE16" s="1">
        <f>LOOKUP($A16,'DMG Tables'!$P$2:$P$35,'DMG Tables'!$O$2:$O$35)*COE$1*LOOKUP(COE$1,'DMG Tables'!$G$2:$G$7,'DMG Tables'!$H$2:$H$7)</f>
        <v>69696000</v>
      </c>
      <c r="COF16" s="1">
        <f>LOOKUP($A16,'DMG Tables'!$P$2:$P$35,'DMG Tables'!$O$2:$O$35)*COF$1*LOOKUP(COF$1,'DMG Tables'!$G$2:$G$7,'DMG Tables'!$H$2:$H$7)</f>
        <v>69724800</v>
      </c>
      <c r="COG16" s="1">
        <f>LOOKUP($A16,'DMG Tables'!$P$2:$P$35,'DMG Tables'!$O$2:$O$35)*COG$1*LOOKUP(COG$1,'DMG Tables'!$G$2:$G$7,'DMG Tables'!$H$2:$H$7)</f>
        <v>69753600</v>
      </c>
      <c r="COH16" s="1">
        <f>LOOKUP($A16,'DMG Tables'!$P$2:$P$35,'DMG Tables'!$O$2:$O$35)*COH$1*LOOKUP(COH$1,'DMG Tables'!$G$2:$G$7,'DMG Tables'!$H$2:$H$7)</f>
        <v>69782400</v>
      </c>
      <c r="COI16" s="1">
        <f>LOOKUP($A16,'DMG Tables'!$P$2:$P$35,'DMG Tables'!$O$2:$O$35)*COI$1*LOOKUP(COI$1,'DMG Tables'!$G$2:$G$7,'DMG Tables'!$H$2:$H$7)</f>
        <v>69811200</v>
      </c>
      <c r="COJ16" s="1">
        <f>LOOKUP($A16,'DMG Tables'!$P$2:$P$35,'DMG Tables'!$O$2:$O$35)*COJ$1*LOOKUP(COJ$1,'DMG Tables'!$G$2:$G$7,'DMG Tables'!$H$2:$H$7)</f>
        <v>69840000</v>
      </c>
      <c r="COK16" s="1">
        <f>LOOKUP($A16,'DMG Tables'!$P$2:$P$35,'DMG Tables'!$O$2:$O$35)*COK$1*LOOKUP(COK$1,'DMG Tables'!$G$2:$G$7,'DMG Tables'!$H$2:$H$7)</f>
        <v>69868800</v>
      </c>
      <c r="COL16" s="1">
        <f>LOOKUP($A16,'DMG Tables'!$P$2:$P$35,'DMG Tables'!$O$2:$O$35)*COL$1*LOOKUP(COL$1,'DMG Tables'!$G$2:$G$7,'DMG Tables'!$H$2:$H$7)</f>
        <v>69897600</v>
      </c>
      <c r="COM16" s="1">
        <f>LOOKUP($A16,'DMG Tables'!$P$2:$P$35,'DMG Tables'!$O$2:$O$35)*COM$1*LOOKUP(COM$1,'DMG Tables'!$G$2:$G$7,'DMG Tables'!$H$2:$H$7)</f>
        <v>69926400</v>
      </c>
      <c r="CON16" s="1">
        <f>LOOKUP($A16,'DMG Tables'!$P$2:$P$35,'DMG Tables'!$O$2:$O$35)*CON$1*LOOKUP(CON$1,'DMG Tables'!$G$2:$G$7,'DMG Tables'!$H$2:$H$7)</f>
        <v>69955200</v>
      </c>
      <c r="COO16" s="1">
        <f>LOOKUP($A16,'DMG Tables'!$P$2:$P$35,'DMG Tables'!$O$2:$O$35)*COO$1*LOOKUP(COO$1,'DMG Tables'!$G$2:$G$7,'DMG Tables'!$H$2:$H$7)</f>
        <v>69984000</v>
      </c>
      <c r="COP16" s="1">
        <f>LOOKUP($A16,'DMG Tables'!$P$2:$P$35,'DMG Tables'!$O$2:$O$35)*COP$1*LOOKUP(COP$1,'DMG Tables'!$G$2:$G$7,'DMG Tables'!$H$2:$H$7)</f>
        <v>70012800</v>
      </c>
      <c r="COQ16" s="1">
        <f>LOOKUP($A16,'DMG Tables'!$P$2:$P$35,'DMG Tables'!$O$2:$O$35)*COQ$1*LOOKUP(COQ$1,'DMG Tables'!$G$2:$G$7,'DMG Tables'!$H$2:$H$7)</f>
        <v>70041600</v>
      </c>
      <c r="COR16" s="1">
        <f>LOOKUP($A16,'DMG Tables'!$P$2:$P$35,'DMG Tables'!$O$2:$O$35)*COR$1*LOOKUP(COR$1,'DMG Tables'!$G$2:$G$7,'DMG Tables'!$H$2:$H$7)</f>
        <v>70070400</v>
      </c>
      <c r="COS16" s="1">
        <f>LOOKUP($A16,'DMG Tables'!$P$2:$P$35,'DMG Tables'!$O$2:$O$35)*COS$1*LOOKUP(COS$1,'DMG Tables'!$G$2:$G$7,'DMG Tables'!$H$2:$H$7)</f>
        <v>70099200</v>
      </c>
      <c r="COT16" s="1">
        <f>LOOKUP($A16,'DMG Tables'!$P$2:$P$35,'DMG Tables'!$O$2:$O$35)*COT$1*LOOKUP(COT$1,'DMG Tables'!$G$2:$G$7,'DMG Tables'!$H$2:$H$7)</f>
        <v>70128000</v>
      </c>
      <c r="COU16" s="1">
        <f>LOOKUP($A16,'DMG Tables'!$P$2:$P$35,'DMG Tables'!$O$2:$O$35)*COU$1*LOOKUP(COU$1,'DMG Tables'!$G$2:$G$7,'DMG Tables'!$H$2:$H$7)</f>
        <v>70156800</v>
      </c>
      <c r="COV16" s="1">
        <f>LOOKUP($A16,'DMG Tables'!$P$2:$P$35,'DMG Tables'!$O$2:$O$35)*COV$1*LOOKUP(COV$1,'DMG Tables'!$G$2:$G$7,'DMG Tables'!$H$2:$H$7)</f>
        <v>70185600</v>
      </c>
      <c r="COW16" s="1">
        <f>LOOKUP($A16,'DMG Tables'!$P$2:$P$35,'DMG Tables'!$O$2:$O$35)*COW$1*LOOKUP(COW$1,'DMG Tables'!$G$2:$G$7,'DMG Tables'!$H$2:$H$7)</f>
        <v>70214400</v>
      </c>
      <c r="COX16" s="1">
        <f>LOOKUP($A16,'DMG Tables'!$P$2:$P$35,'DMG Tables'!$O$2:$O$35)*COX$1*LOOKUP(COX$1,'DMG Tables'!$G$2:$G$7,'DMG Tables'!$H$2:$H$7)</f>
        <v>70243200</v>
      </c>
      <c r="COY16" s="1">
        <f>LOOKUP($A16,'DMG Tables'!$P$2:$P$35,'DMG Tables'!$O$2:$O$35)*COY$1*LOOKUP(COY$1,'DMG Tables'!$G$2:$G$7,'DMG Tables'!$H$2:$H$7)</f>
        <v>70272000</v>
      </c>
      <c r="COZ16" s="1">
        <f>LOOKUP($A16,'DMG Tables'!$P$2:$P$35,'DMG Tables'!$O$2:$O$35)*COZ$1*LOOKUP(COZ$1,'DMG Tables'!$G$2:$G$7,'DMG Tables'!$H$2:$H$7)</f>
        <v>70300800</v>
      </c>
      <c r="CPA16" s="1">
        <f>LOOKUP($A16,'DMG Tables'!$P$2:$P$35,'DMG Tables'!$O$2:$O$35)*CPA$1*LOOKUP(CPA$1,'DMG Tables'!$G$2:$G$7,'DMG Tables'!$H$2:$H$7)</f>
        <v>70329600</v>
      </c>
      <c r="CPB16" s="1">
        <f>LOOKUP($A16,'DMG Tables'!$P$2:$P$35,'DMG Tables'!$O$2:$O$35)*CPB$1*LOOKUP(CPB$1,'DMG Tables'!$G$2:$G$7,'DMG Tables'!$H$2:$H$7)</f>
        <v>70358400</v>
      </c>
      <c r="CPC16" s="1">
        <f>LOOKUP($A16,'DMG Tables'!$P$2:$P$35,'DMG Tables'!$O$2:$O$35)*CPC$1*LOOKUP(CPC$1,'DMG Tables'!$G$2:$G$7,'DMG Tables'!$H$2:$H$7)</f>
        <v>70387200</v>
      </c>
      <c r="CPD16" s="1">
        <f>LOOKUP($A16,'DMG Tables'!$P$2:$P$35,'DMG Tables'!$O$2:$O$35)*CPD$1*LOOKUP(CPD$1,'DMG Tables'!$G$2:$G$7,'DMG Tables'!$H$2:$H$7)</f>
        <v>70416000</v>
      </c>
      <c r="CPE16" s="1">
        <f>LOOKUP($A16,'DMG Tables'!$P$2:$P$35,'DMG Tables'!$O$2:$O$35)*CPE$1*LOOKUP(CPE$1,'DMG Tables'!$G$2:$G$7,'DMG Tables'!$H$2:$H$7)</f>
        <v>70444800</v>
      </c>
      <c r="CPF16" s="1">
        <f>LOOKUP($A16,'DMG Tables'!$P$2:$P$35,'DMG Tables'!$O$2:$O$35)*CPF$1*LOOKUP(CPF$1,'DMG Tables'!$G$2:$G$7,'DMG Tables'!$H$2:$H$7)</f>
        <v>70473600</v>
      </c>
      <c r="CPG16" s="1">
        <f>LOOKUP($A16,'DMG Tables'!$P$2:$P$35,'DMG Tables'!$O$2:$O$35)*CPG$1*LOOKUP(CPG$1,'DMG Tables'!$G$2:$G$7,'DMG Tables'!$H$2:$H$7)</f>
        <v>70502400</v>
      </c>
      <c r="CPH16" s="1">
        <f>LOOKUP($A16,'DMG Tables'!$P$2:$P$35,'DMG Tables'!$O$2:$O$35)*CPH$1*LOOKUP(CPH$1,'DMG Tables'!$G$2:$G$7,'DMG Tables'!$H$2:$H$7)</f>
        <v>70531200</v>
      </c>
      <c r="CPI16" s="1">
        <f>LOOKUP($A16,'DMG Tables'!$P$2:$P$35,'DMG Tables'!$O$2:$O$35)*CPI$1*LOOKUP(CPI$1,'DMG Tables'!$G$2:$G$7,'DMG Tables'!$H$2:$H$7)</f>
        <v>70560000</v>
      </c>
      <c r="CPJ16" s="1">
        <f>LOOKUP($A16,'DMG Tables'!$P$2:$P$35,'DMG Tables'!$O$2:$O$35)*CPJ$1*LOOKUP(CPJ$1,'DMG Tables'!$G$2:$G$7,'DMG Tables'!$H$2:$H$7)</f>
        <v>70588800</v>
      </c>
      <c r="CPK16" s="1">
        <f>LOOKUP($A16,'DMG Tables'!$P$2:$P$35,'DMG Tables'!$O$2:$O$35)*CPK$1*LOOKUP(CPK$1,'DMG Tables'!$G$2:$G$7,'DMG Tables'!$H$2:$H$7)</f>
        <v>70617600</v>
      </c>
      <c r="CPL16" s="1">
        <f>LOOKUP($A16,'DMG Tables'!$P$2:$P$35,'DMG Tables'!$O$2:$O$35)*CPL$1*LOOKUP(CPL$1,'DMG Tables'!$G$2:$G$7,'DMG Tables'!$H$2:$H$7)</f>
        <v>70646400</v>
      </c>
      <c r="CPM16" s="1">
        <f>LOOKUP($A16,'DMG Tables'!$P$2:$P$35,'DMG Tables'!$O$2:$O$35)*CPM$1*LOOKUP(CPM$1,'DMG Tables'!$G$2:$G$7,'DMG Tables'!$H$2:$H$7)</f>
        <v>70675200</v>
      </c>
      <c r="CPN16" s="1">
        <f>LOOKUP($A16,'DMG Tables'!$P$2:$P$35,'DMG Tables'!$O$2:$O$35)*CPN$1*LOOKUP(CPN$1,'DMG Tables'!$G$2:$G$7,'DMG Tables'!$H$2:$H$7)</f>
        <v>70704000</v>
      </c>
      <c r="CPO16" s="1">
        <f>LOOKUP($A16,'DMG Tables'!$P$2:$P$35,'DMG Tables'!$O$2:$O$35)*CPO$1*LOOKUP(CPO$1,'DMG Tables'!$G$2:$G$7,'DMG Tables'!$H$2:$H$7)</f>
        <v>70732800</v>
      </c>
      <c r="CPP16" s="1">
        <f>LOOKUP($A16,'DMG Tables'!$P$2:$P$35,'DMG Tables'!$O$2:$O$35)*CPP$1*LOOKUP(CPP$1,'DMG Tables'!$G$2:$G$7,'DMG Tables'!$H$2:$H$7)</f>
        <v>70761600</v>
      </c>
      <c r="CPQ16" s="1">
        <f>LOOKUP($A16,'DMG Tables'!$P$2:$P$35,'DMG Tables'!$O$2:$O$35)*CPQ$1*LOOKUP(CPQ$1,'DMG Tables'!$G$2:$G$7,'DMG Tables'!$H$2:$H$7)</f>
        <v>70790400</v>
      </c>
      <c r="CPR16" s="1">
        <f>LOOKUP($A16,'DMG Tables'!$P$2:$P$35,'DMG Tables'!$O$2:$O$35)*CPR$1*LOOKUP(CPR$1,'DMG Tables'!$G$2:$G$7,'DMG Tables'!$H$2:$H$7)</f>
        <v>70819200</v>
      </c>
      <c r="CPS16" s="1">
        <f>LOOKUP($A16,'DMG Tables'!$P$2:$P$35,'DMG Tables'!$O$2:$O$35)*CPS$1*LOOKUP(CPS$1,'DMG Tables'!$G$2:$G$7,'DMG Tables'!$H$2:$H$7)</f>
        <v>70848000</v>
      </c>
      <c r="CPT16" s="1">
        <f>LOOKUP($A16,'DMG Tables'!$P$2:$P$35,'DMG Tables'!$O$2:$O$35)*CPT$1*LOOKUP(CPT$1,'DMG Tables'!$G$2:$G$7,'DMG Tables'!$H$2:$H$7)</f>
        <v>70876800</v>
      </c>
      <c r="CPU16" s="1">
        <f>LOOKUP($A16,'DMG Tables'!$P$2:$P$35,'DMG Tables'!$O$2:$O$35)*CPU$1*LOOKUP(CPU$1,'DMG Tables'!$G$2:$G$7,'DMG Tables'!$H$2:$H$7)</f>
        <v>70905600</v>
      </c>
      <c r="CPV16" s="1">
        <f>LOOKUP($A16,'DMG Tables'!$P$2:$P$35,'DMG Tables'!$O$2:$O$35)*CPV$1*LOOKUP(CPV$1,'DMG Tables'!$G$2:$G$7,'DMG Tables'!$H$2:$H$7)</f>
        <v>70934400</v>
      </c>
      <c r="CPW16" s="1">
        <f>LOOKUP($A16,'DMG Tables'!$P$2:$P$35,'DMG Tables'!$O$2:$O$35)*CPW$1*LOOKUP(CPW$1,'DMG Tables'!$G$2:$G$7,'DMG Tables'!$H$2:$H$7)</f>
        <v>70963200</v>
      </c>
      <c r="CPX16" s="1">
        <f>LOOKUP($A16,'DMG Tables'!$P$2:$P$35,'DMG Tables'!$O$2:$O$35)*CPX$1*LOOKUP(CPX$1,'DMG Tables'!$G$2:$G$7,'DMG Tables'!$H$2:$H$7)</f>
        <v>70992000</v>
      </c>
      <c r="CPY16" s="1">
        <f>LOOKUP($A16,'DMG Tables'!$P$2:$P$35,'DMG Tables'!$O$2:$O$35)*CPY$1*LOOKUP(CPY$1,'DMG Tables'!$G$2:$G$7,'DMG Tables'!$H$2:$H$7)</f>
        <v>71020800</v>
      </c>
      <c r="CPZ16" s="1">
        <f>LOOKUP($A16,'DMG Tables'!$P$2:$P$35,'DMG Tables'!$O$2:$O$35)*CPZ$1*LOOKUP(CPZ$1,'DMG Tables'!$G$2:$G$7,'DMG Tables'!$H$2:$H$7)</f>
        <v>71049600</v>
      </c>
      <c r="CQA16" s="1">
        <f>LOOKUP($A16,'DMG Tables'!$P$2:$P$35,'DMG Tables'!$O$2:$O$35)*CQA$1*LOOKUP(CQA$1,'DMG Tables'!$G$2:$G$7,'DMG Tables'!$H$2:$H$7)</f>
        <v>71078400</v>
      </c>
      <c r="CQB16" s="1">
        <f>LOOKUP($A16,'DMG Tables'!$P$2:$P$35,'DMG Tables'!$O$2:$O$35)*CQB$1*LOOKUP(CQB$1,'DMG Tables'!$G$2:$G$7,'DMG Tables'!$H$2:$H$7)</f>
        <v>71107200</v>
      </c>
      <c r="CQC16" s="1">
        <f>LOOKUP($A16,'DMG Tables'!$P$2:$P$35,'DMG Tables'!$O$2:$O$35)*CQC$1*LOOKUP(CQC$1,'DMG Tables'!$G$2:$G$7,'DMG Tables'!$H$2:$H$7)</f>
        <v>71136000</v>
      </c>
      <c r="CQD16" s="1">
        <f>LOOKUP($A16,'DMG Tables'!$P$2:$P$35,'DMG Tables'!$O$2:$O$35)*CQD$1*LOOKUP(CQD$1,'DMG Tables'!$G$2:$G$7,'DMG Tables'!$H$2:$H$7)</f>
        <v>71164800</v>
      </c>
      <c r="CQE16" s="1">
        <f>LOOKUP($A16,'DMG Tables'!$P$2:$P$35,'DMG Tables'!$O$2:$O$35)*CQE$1*LOOKUP(CQE$1,'DMG Tables'!$G$2:$G$7,'DMG Tables'!$H$2:$H$7)</f>
        <v>71193600</v>
      </c>
      <c r="CQF16" s="1">
        <f>LOOKUP($A16,'DMG Tables'!$P$2:$P$35,'DMG Tables'!$O$2:$O$35)*CQF$1*LOOKUP(CQF$1,'DMG Tables'!$G$2:$G$7,'DMG Tables'!$H$2:$H$7)</f>
        <v>71222400</v>
      </c>
      <c r="CQG16" s="1">
        <f>LOOKUP($A16,'DMG Tables'!$P$2:$P$35,'DMG Tables'!$O$2:$O$35)*CQG$1*LOOKUP(CQG$1,'DMG Tables'!$G$2:$G$7,'DMG Tables'!$H$2:$H$7)</f>
        <v>71251200</v>
      </c>
      <c r="CQH16" s="1">
        <f>LOOKUP($A16,'DMG Tables'!$P$2:$P$35,'DMG Tables'!$O$2:$O$35)*CQH$1*LOOKUP(CQH$1,'DMG Tables'!$G$2:$G$7,'DMG Tables'!$H$2:$H$7)</f>
        <v>71280000</v>
      </c>
      <c r="CQI16" s="1">
        <f>LOOKUP($A16,'DMG Tables'!$P$2:$P$35,'DMG Tables'!$O$2:$O$35)*CQI$1*LOOKUP(CQI$1,'DMG Tables'!$G$2:$G$7,'DMG Tables'!$H$2:$H$7)</f>
        <v>71308800</v>
      </c>
      <c r="CQJ16" s="1">
        <f>LOOKUP($A16,'DMG Tables'!$P$2:$P$35,'DMG Tables'!$O$2:$O$35)*CQJ$1*LOOKUP(CQJ$1,'DMG Tables'!$G$2:$G$7,'DMG Tables'!$H$2:$H$7)</f>
        <v>71337600</v>
      </c>
      <c r="CQK16" s="1">
        <f>LOOKUP($A16,'DMG Tables'!$P$2:$P$35,'DMG Tables'!$O$2:$O$35)*CQK$1*LOOKUP(CQK$1,'DMG Tables'!$G$2:$G$7,'DMG Tables'!$H$2:$H$7)</f>
        <v>71366400</v>
      </c>
      <c r="CQL16" s="1">
        <f>LOOKUP($A16,'DMG Tables'!$P$2:$P$35,'DMG Tables'!$O$2:$O$35)*CQL$1*LOOKUP(CQL$1,'DMG Tables'!$G$2:$G$7,'DMG Tables'!$H$2:$H$7)</f>
        <v>71395200</v>
      </c>
      <c r="CQM16" s="1">
        <f>LOOKUP($A16,'DMG Tables'!$P$2:$P$35,'DMG Tables'!$O$2:$O$35)*CQM$1*LOOKUP(CQM$1,'DMG Tables'!$G$2:$G$7,'DMG Tables'!$H$2:$H$7)</f>
        <v>71424000</v>
      </c>
      <c r="CQN16" s="1">
        <f>LOOKUP($A16,'DMG Tables'!$P$2:$P$35,'DMG Tables'!$O$2:$O$35)*CQN$1*LOOKUP(CQN$1,'DMG Tables'!$G$2:$G$7,'DMG Tables'!$H$2:$H$7)</f>
        <v>71452800</v>
      </c>
      <c r="CQO16" s="1">
        <f>LOOKUP($A16,'DMG Tables'!$P$2:$P$35,'DMG Tables'!$O$2:$O$35)*CQO$1*LOOKUP(CQO$1,'DMG Tables'!$G$2:$G$7,'DMG Tables'!$H$2:$H$7)</f>
        <v>71481600</v>
      </c>
      <c r="CQP16" s="1">
        <f>LOOKUP($A16,'DMG Tables'!$P$2:$P$35,'DMG Tables'!$O$2:$O$35)*CQP$1*LOOKUP(CQP$1,'DMG Tables'!$G$2:$G$7,'DMG Tables'!$H$2:$H$7)</f>
        <v>71510400</v>
      </c>
      <c r="CQQ16" s="1">
        <f>LOOKUP($A16,'DMG Tables'!$P$2:$P$35,'DMG Tables'!$O$2:$O$35)*CQQ$1*LOOKUP(CQQ$1,'DMG Tables'!$G$2:$G$7,'DMG Tables'!$H$2:$H$7)</f>
        <v>71539200</v>
      </c>
      <c r="CQR16" s="1">
        <f>LOOKUP($A16,'DMG Tables'!$P$2:$P$35,'DMG Tables'!$O$2:$O$35)*CQR$1*LOOKUP(CQR$1,'DMG Tables'!$G$2:$G$7,'DMG Tables'!$H$2:$H$7)</f>
        <v>71568000</v>
      </c>
      <c r="CQS16" s="1">
        <f>LOOKUP($A16,'DMG Tables'!$P$2:$P$35,'DMG Tables'!$O$2:$O$35)*CQS$1*LOOKUP(CQS$1,'DMG Tables'!$G$2:$G$7,'DMG Tables'!$H$2:$H$7)</f>
        <v>71596800</v>
      </c>
      <c r="CQT16" s="1">
        <f>LOOKUP($A16,'DMG Tables'!$P$2:$P$35,'DMG Tables'!$O$2:$O$35)*CQT$1*LOOKUP(CQT$1,'DMG Tables'!$G$2:$G$7,'DMG Tables'!$H$2:$H$7)</f>
        <v>71625600</v>
      </c>
      <c r="CQU16" s="1">
        <f>LOOKUP($A16,'DMG Tables'!$P$2:$P$35,'DMG Tables'!$O$2:$O$35)*CQU$1*LOOKUP(CQU$1,'DMG Tables'!$G$2:$G$7,'DMG Tables'!$H$2:$H$7)</f>
        <v>71654400</v>
      </c>
      <c r="CQV16" s="1">
        <f>LOOKUP($A16,'DMG Tables'!$P$2:$P$35,'DMG Tables'!$O$2:$O$35)*CQV$1*LOOKUP(CQV$1,'DMG Tables'!$G$2:$G$7,'DMG Tables'!$H$2:$H$7)</f>
        <v>71683200</v>
      </c>
      <c r="CQW16" s="1">
        <f>LOOKUP($A16,'DMG Tables'!$P$2:$P$35,'DMG Tables'!$O$2:$O$35)*CQW$1*LOOKUP(CQW$1,'DMG Tables'!$G$2:$G$7,'DMG Tables'!$H$2:$H$7)</f>
        <v>71712000</v>
      </c>
      <c r="CQX16" s="1">
        <f>LOOKUP($A16,'DMG Tables'!$P$2:$P$35,'DMG Tables'!$O$2:$O$35)*CQX$1*LOOKUP(CQX$1,'DMG Tables'!$G$2:$G$7,'DMG Tables'!$H$2:$H$7)</f>
        <v>71740800</v>
      </c>
      <c r="CQY16" s="1">
        <f>LOOKUP($A16,'DMG Tables'!$P$2:$P$35,'DMG Tables'!$O$2:$O$35)*CQY$1*LOOKUP(CQY$1,'DMG Tables'!$G$2:$G$7,'DMG Tables'!$H$2:$H$7)</f>
        <v>71769600</v>
      </c>
      <c r="CQZ16" s="1">
        <f>LOOKUP($A16,'DMG Tables'!$P$2:$P$35,'DMG Tables'!$O$2:$O$35)*CQZ$1*LOOKUP(CQZ$1,'DMG Tables'!$G$2:$G$7,'DMG Tables'!$H$2:$H$7)</f>
        <v>71798400</v>
      </c>
      <c r="CRA16" s="1">
        <f>LOOKUP($A16,'DMG Tables'!$P$2:$P$35,'DMG Tables'!$O$2:$O$35)*CRA$1*LOOKUP(CRA$1,'DMG Tables'!$G$2:$G$7,'DMG Tables'!$H$2:$H$7)</f>
        <v>71827200</v>
      </c>
      <c r="CRB16" s="1">
        <f>LOOKUP($A16,'DMG Tables'!$P$2:$P$35,'DMG Tables'!$O$2:$O$35)*CRB$1*LOOKUP(CRB$1,'DMG Tables'!$G$2:$G$7,'DMG Tables'!$H$2:$H$7)</f>
        <v>71856000</v>
      </c>
      <c r="CRC16" s="1">
        <f>LOOKUP($A16,'DMG Tables'!$P$2:$P$35,'DMG Tables'!$O$2:$O$35)*CRC$1*LOOKUP(CRC$1,'DMG Tables'!$G$2:$G$7,'DMG Tables'!$H$2:$H$7)</f>
        <v>71884800</v>
      </c>
      <c r="CRD16" s="1">
        <f>LOOKUP($A16,'DMG Tables'!$P$2:$P$35,'DMG Tables'!$O$2:$O$35)*CRD$1*LOOKUP(CRD$1,'DMG Tables'!$G$2:$G$7,'DMG Tables'!$H$2:$H$7)</f>
        <v>71913600</v>
      </c>
      <c r="CRE16" s="1">
        <f>LOOKUP($A16,'DMG Tables'!$P$2:$P$35,'DMG Tables'!$O$2:$O$35)*CRE$1*LOOKUP(CRE$1,'DMG Tables'!$G$2:$G$7,'DMG Tables'!$H$2:$H$7)</f>
        <v>71942400</v>
      </c>
      <c r="CRF16" s="1">
        <f>LOOKUP($A16,'DMG Tables'!$P$2:$P$35,'DMG Tables'!$O$2:$O$35)*CRF$1*LOOKUP(CRF$1,'DMG Tables'!$G$2:$G$7,'DMG Tables'!$H$2:$H$7)</f>
        <v>71971200</v>
      </c>
      <c r="CRG16" s="1">
        <f>LOOKUP($A16,'DMG Tables'!$P$2:$P$35,'DMG Tables'!$O$2:$O$35)*CRG$1*LOOKUP(CRG$1,'DMG Tables'!$G$2:$G$7,'DMG Tables'!$H$2:$H$7)</f>
        <v>72000000</v>
      </c>
      <c r="CRH16" s="1">
        <f>LOOKUP($A16,'DMG Tables'!$P$2:$P$35,'DMG Tables'!$O$2:$O$35)*CRH$1*LOOKUP(CRH$1,'DMG Tables'!$G$2:$G$7,'DMG Tables'!$H$2:$H$7)</f>
        <v>72028800</v>
      </c>
      <c r="CRI16" s="1">
        <f>LOOKUP($A16,'DMG Tables'!$P$2:$P$35,'DMG Tables'!$O$2:$O$35)*CRI$1*LOOKUP(CRI$1,'DMG Tables'!$G$2:$G$7,'DMG Tables'!$H$2:$H$7)</f>
        <v>72057600</v>
      </c>
      <c r="CRJ16" s="1">
        <f>LOOKUP($A16,'DMG Tables'!$P$2:$P$35,'DMG Tables'!$O$2:$O$35)*CRJ$1*LOOKUP(CRJ$1,'DMG Tables'!$G$2:$G$7,'DMG Tables'!$H$2:$H$7)</f>
        <v>72086400</v>
      </c>
      <c r="CRK16" s="1">
        <f>LOOKUP($A16,'DMG Tables'!$P$2:$P$35,'DMG Tables'!$O$2:$O$35)*CRK$1*LOOKUP(CRK$1,'DMG Tables'!$G$2:$G$7,'DMG Tables'!$H$2:$H$7)</f>
        <v>72115200</v>
      </c>
      <c r="CRL16" s="1">
        <f>LOOKUP($A16,'DMG Tables'!$P$2:$P$35,'DMG Tables'!$O$2:$O$35)*CRL$1*LOOKUP(CRL$1,'DMG Tables'!$G$2:$G$7,'DMG Tables'!$H$2:$H$7)</f>
        <v>72144000</v>
      </c>
      <c r="CRM16" s="1">
        <f>LOOKUP($A16,'DMG Tables'!$P$2:$P$35,'DMG Tables'!$O$2:$O$35)*CRM$1*LOOKUP(CRM$1,'DMG Tables'!$G$2:$G$7,'DMG Tables'!$H$2:$H$7)</f>
        <v>72172800</v>
      </c>
      <c r="CRN16" s="1">
        <f>LOOKUP($A16,'DMG Tables'!$P$2:$P$35,'DMG Tables'!$O$2:$O$35)*CRN$1*LOOKUP(CRN$1,'DMG Tables'!$G$2:$G$7,'DMG Tables'!$H$2:$H$7)</f>
        <v>72201600</v>
      </c>
      <c r="CRO16" s="1">
        <f>LOOKUP($A16,'DMG Tables'!$P$2:$P$35,'DMG Tables'!$O$2:$O$35)*CRO$1*LOOKUP(CRO$1,'DMG Tables'!$G$2:$G$7,'DMG Tables'!$H$2:$H$7)</f>
        <v>72230400</v>
      </c>
      <c r="CRP16" s="1">
        <f>LOOKUP($A16,'DMG Tables'!$P$2:$P$35,'DMG Tables'!$O$2:$O$35)*CRP$1*LOOKUP(CRP$1,'DMG Tables'!$G$2:$G$7,'DMG Tables'!$H$2:$H$7)</f>
        <v>72259200</v>
      </c>
      <c r="CRQ16" s="1">
        <f>LOOKUP($A16,'DMG Tables'!$P$2:$P$35,'DMG Tables'!$O$2:$O$35)*CRQ$1*LOOKUP(CRQ$1,'DMG Tables'!$G$2:$G$7,'DMG Tables'!$H$2:$H$7)</f>
        <v>72288000</v>
      </c>
      <c r="CRR16" s="1">
        <f>LOOKUP($A16,'DMG Tables'!$P$2:$P$35,'DMG Tables'!$O$2:$O$35)*CRR$1*LOOKUP(CRR$1,'DMG Tables'!$G$2:$G$7,'DMG Tables'!$H$2:$H$7)</f>
        <v>72316800</v>
      </c>
      <c r="CRS16" s="1">
        <f>LOOKUP($A16,'DMG Tables'!$P$2:$P$35,'DMG Tables'!$O$2:$O$35)*CRS$1*LOOKUP(CRS$1,'DMG Tables'!$G$2:$G$7,'DMG Tables'!$H$2:$H$7)</f>
        <v>72345600</v>
      </c>
      <c r="CRT16" s="1">
        <f>LOOKUP($A16,'DMG Tables'!$P$2:$P$35,'DMG Tables'!$O$2:$O$35)*CRT$1*LOOKUP(CRT$1,'DMG Tables'!$G$2:$G$7,'DMG Tables'!$H$2:$H$7)</f>
        <v>72374400</v>
      </c>
      <c r="CRU16" s="1">
        <f>LOOKUP($A16,'DMG Tables'!$P$2:$P$35,'DMG Tables'!$O$2:$O$35)*CRU$1*LOOKUP(CRU$1,'DMG Tables'!$G$2:$G$7,'DMG Tables'!$H$2:$H$7)</f>
        <v>72403200</v>
      </c>
      <c r="CRV16" s="1">
        <f>LOOKUP($A16,'DMG Tables'!$P$2:$P$35,'DMG Tables'!$O$2:$O$35)*CRV$1*LOOKUP(CRV$1,'DMG Tables'!$G$2:$G$7,'DMG Tables'!$H$2:$H$7)</f>
        <v>72432000</v>
      </c>
      <c r="CRW16" s="1">
        <f>LOOKUP($A16,'DMG Tables'!$P$2:$P$35,'DMG Tables'!$O$2:$O$35)*CRW$1*LOOKUP(CRW$1,'DMG Tables'!$G$2:$G$7,'DMG Tables'!$H$2:$H$7)</f>
        <v>72460800</v>
      </c>
      <c r="CRX16" s="1">
        <f>LOOKUP($A16,'DMG Tables'!$P$2:$P$35,'DMG Tables'!$O$2:$O$35)*CRX$1*LOOKUP(CRX$1,'DMG Tables'!$G$2:$G$7,'DMG Tables'!$H$2:$H$7)</f>
        <v>72489600</v>
      </c>
      <c r="CRY16" s="1">
        <f>LOOKUP($A16,'DMG Tables'!$P$2:$P$35,'DMG Tables'!$O$2:$O$35)*CRY$1*LOOKUP(CRY$1,'DMG Tables'!$G$2:$G$7,'DMG Tables'!$H$2:$H$7)</f>
        <v>72518400</v>
      </c>
      <c r="CRZ16" s="1">
        <f>LOOKUP($A16,'DMG Tables'!$P$2:$P$35,'DMG Tables'!$O$2:$O$35)*CRZ$1*LOOKUP(CRZ$1,'DMG Tables'!$G$2:$G$7,'DMG Tables'!$H$2:$H$7)</f>
        <v>72547200</v>
      </c>
      <c r="CSA16" s="1">
        <f>LOOKUP($A16,'DMG Tables'!$P$2:$P$35,'DMG Tables'!$O$2:$O$35)*CSA$1*LOOKUP(CSA$1,'DMG Tables'!$G$2:$G$7,'DMG Tables'!$H$2:$H$7)</f>
        <v>72576000</v>
      </c>
      <c r="CSB16" s="1">
        <f>LOOKUP($A16,'DMG Tables'!$P$2:$P$35,'DMG Tables'!$O$2:$O$35)*CSB$1*LOOKUP(CSB$1,'DMG Tables'!$G$2:$G$7,'DMG Tables'!$H$2:$H$7)</f>
        <v>72604800</v>
      </c>
      <c r="CSC16" s="1">
        <f>LOOKUP($A16,'DMG Tables'!$P$2:$P$35,'DMG Tables'!$O$2:$O$35)*CSC$1*LOOKUP(CSC$1,'DMG Tables'!$G$2:$G$7,'DMG Tables'!$H$2:$H$7)</f>
        <v>72633600</v>
      </c>
      <c r="CSD16" s="1">
        <f>LOOKUP($A16,'DMG Tables'!$P$2:$P$35,'DMG Tables'!$O$2:$O$35)*CSD$1*LOOKUP(CSD$1,'DMG Tables'!$G$2:$G$7,'DMG Tables'!$H$2:$H$7)</f>
        <v>72662400</v>
      </c>
      <c r="CSE16" s="1">
        <f>LOOKUP($A16,'DMG Tables'!$P$2:$P$35,'DMG Tables'!$O$2:$O$35)*CSE$1*LOOKUP(CSE$1,'DMG Tables'!$G$2:$G$7,'DMG Tables'!$H$2:$H$7)</f>
        <v>72691200</v>
      </c>
      <c r="CSF16" s="1">
        <f>LOOKUP($A16,'DMG Tables'!$P$2:$P$35,'DMG Tables'!$O$2:$O$35)*CSF$1*LOOKUP(CSF$1,'DMG Tables'!$G$2:$G$7,'DMG Tables'!$H$2:$H$7)</f>
        <v>72720000</v>
      </c>
      <c r="CSG16" s="1">
        <f>LOOKUP($A16,'DMG Tables'!$P$2:$P$35,'DMG Tables'!$O$2:$O$35)*CSG$1*LOOKUP(CSG$1,'DMG Tables'!$G$2:$G$7,'DMG Tables'!$H$2:$H$7)</f>
        <v>72748800</v>
      </c>
      <c r="CSH16" s="1">
        <f>LOOKUP($A16,'DMG Tables'!$P$2:$P$35,'DMG Tables'!$O$2:$O$35)*CSH$1*LOOKUP(CSH$1,'DMG Tables'!$G$2:$G$7,'DMG Tables'!$H$2:$H$7)</f>
        <v>72777600</v>
      </c>
      <c r="CSI16" s="1">
        <f>LOOKUP($A16,'DMG Tables'!$P$2:$P$35,'DMG Tables'!$O$2:$O$35)*CSI$1*LOOKUP(CSI$1,'DMG Tables'!$G$2:$G$7,'DMG Tables'!$H$2:$H$7)</f>
        <v>72806400</v>
      </c>
      <c r="CSJ16" s="1">
        <f>LOOKUP($A16,'DMG Tables'!$P$2:$P$35,'DMG Tables'!$O$2:$O$35)*CSJ$1*LOOKUP(CSJ$1,'DMG Tables'!$G$2:$G$7,'DMG Tables'!$H$2:$H$7)</f>
        <v>72835200</v>
      </c>
      <c r="CSK16" s="1">
        <f>LOOKUP($A16,'DMG Tables'!$P$2:$P$35,'DMG Tables'!$O$2:$O$35)*CSK$1*LOOKUP(CSK$1,'DMG Tables'!$G$2:$G$7,'DMG Tables'!$H$2:$H$7)</f>
        <v>72864000</v>
      </c>
      <c r="CSL16" s="1">
        <f>LOOKUP($A16,'DMG Tables'!$P$2:$P$35,'DMG Tables'!$O$2:$O$35)*CSL$1*LOOKUP(CSL$1,'DMG Tables'!$G$2:$G$7,'DMG Tables'!$H$2:$H$7)</f>
        <v>72892800</v>
      </c>
      <c r="CSM16" s="1">
        <f>LOOKUP($A16,'DMG Tables'!$P$2:$P$35,'DMG Tables'!$O$2:$O$35)*CSM$1*LOOKUP(CSM$1,'DMG Tables'!$G$2:$G$7,'DMG Tables'!$H$2:$H$7)</f>
        <v>72921600</v>
      </c>
      <c r="CSN16" s="1">
        <f>LOOKUP($A16,'DMG Tables'!$P$2:$P$35,'DMG Tables'!$O$2:$O$35)*CSN$1*LOOKUP(CSN$1,'DMG Tables'!$G$2:$G$7,'DMG Tables'!$H$2:$H$7)</f>
        <v>72950400</v>
      </c>
      <c r="CSO16" s="1">
        <f>LOOKUP($A16,'DMG Tables'!$P$2:$P$35,'DMG Tables'!$O$2:$O$35)*CSO$1*LOOKUP(CSO$1,'DMG Tables'!$G$2:$G$7,'DMG Tables'!$H$2:$H$7)</f>
        <v>72979200</v>
      </c>
      <c r="CSP16" s="1">
        <f>LOOKUP($A16,'DMG Tables'!$P$2:$P$35,'DMG Tables'!$O$2:$O$35)*CSP$1*LOOKUP(CSP$1,'DMG Tables'!$G$2:$G$7,'DMG Tables'!$H$2:$H$7)</f>
        <v>73008000</v>
      </c>
      <c r="CSQ16" s="1">
        <f>LOOKUP($A16,'DMG Tables'!$P$2:$P$35,'DMG Tables'!$O$2:$O$35)*CSQ$1*LOOKUP(CSQ$1,'DMG Tables'!$G$2:$G$7,'DMG Tables'!$H$2:$H$7)</f>
        <v>73036800</v>
      </c>
      <c r="CSR16" s="1">
        <f>LOOKUP($A16,'DMG Tables'!$P$2:$P$35,'DMG Tables'!$O$2:$O$35)*CSR$1*LOOKUP(CSR$1,'DMG Tables'!$G$2:$G$7,'DMG Tables'!$H$2:$H$7)</f>
        <v>73065600</v>
      </c>
      <c r="CSS16" s="1">
        <f>LOOKUP($A16,'DMG Tables'!$P$2:$P$35,'DMG Tables'!$O$2:$O$35)*CSS$1*LOOKUP(CSS$1,'DMG Tables'!$G$2:$G$7,'DMG Tables'!$H$2:$H$7)</f>
        <v>73094400</v>
      </c>
      <c r="CST16" s="1">
        <f>LOOKUP($A16,'DMG Tables'!$P$2:$P$35,'DMG Tables'!$O$2:$O$35)*CST$1*LOOKUP(CST$1,'DMG Tables'!$G$2:$G$7,'DMG Tables'!$H$2:$H$7)</f>
        <v>73123200</v>
      </c>
      <c r="CSU16" s="1">
        <f>LOOKUP($A16,'DMG Tables'!$P$2:$P$35,'DMG Tables'!$O$2:$O$35)*CSU$1*LOOKUP(CSU$1,'DMG Tables'!$G$2:$G$7,'DMG Tables'!$H$2:$H$7)</f>
        <v>73152000</v>
      </c>
      <c r="CSV16" s="1">
        <f>LOOKUP($A16,'DMG Tables'!$P$2:$P$35,'DMG Tables'!$O$2:$O$35)*CSV$1*LOOKUP(CSV$1,'DMG Tables'!$G$2:$G$7,'DMG Tables'!$H$2:$H$7)</f>
        <v>73180800</v>
      </c>
      <c r="CSW16" s="1">
        <f>LOOKUP($A16,'DMG Tables'!$P$2:$P$35,'DMG Tables'!$O$2:$O$35)*CSW$1*LOOKUP(CSW$1,'DMG Tables'!$G$2:$G$7,'DMG Tables'!$H$2:$H$7)</f>
        <v>73209600</v>
      </c>
      <c r="CSX16" s="1">
        <f>LOOKUP($A16,'DMG Tables'!$P$2:$P$35,'DMG Tables'!$O$2:$O$35)*CSX$1*LOOKUP(CSX$1,'DMG Tables'!$G$2:$G$7,'DMG Tables'!$H$2:$H$7)</f>
        <v>73238400</v>
      </c>
      <c r="CSY16" s="1">
        <f>LOOKUP($A16,'DMG Tables'!$P$2:$P$35,'DMG Tables'!$O$2:$O$35)*CSY$1*LOOKUP(CSY$1,'DMG Tables'!$G$2:$G$7,'DMG Tables'!$H$2:$H$7)</f>
        <v>73267200</v>
      </c>
      <c r="CSZ16" s="1">
        <f>LOOKUP($A16,'DMG Tables'!$P$2:$P$35,'DMG Tables'!$O$2:$O$35)*CSZ$1*LOOKUP(CSZ$1,'DMG Tables'!$G$2:$G$7,'DMG Tables'!$H$2:$H$7)</f>
        <v>73296000</v>
      </c>
      <c r="CTA16" s="1">
        <f>LOOKUP($A16,'DMG Tables'!$P$2:$P$35,'DMG Tables'!$O$2:$O$35)*CTA$1*LOOKUP(CTA$1,'DMG Tables'!$G$2:$G$7,'DMG Tables'!$H$2:$H$7)</f>
        <v>73324800</v>
      </c>
      <c r="CTB16" s="1">
        <f>LOOKUP($A16,'DMG Tables'!$P$2:$P$35,'DMG Tables'!$O$2:$O$35)*CTB$1*LOOKUP(CTB$1,'DMG Tables'!$G$2:$G$7,'DMG Tables'!$H$2:$H$7)</f>
        <v>73353600</v>
      </c>
      <c r="CTC16" s="1">
        <f>LOOKUP($A16,'DMG Tables'!$P$2:$P$35,'DMG Tables'!$O$2:$O$35)*CTC$1*LOOKUP(CTC$1,'DMG Tables'!$G$2:$G$7,'DMG Tables'!$H$2:$H$7)</f>
        <v>73382400</v>
      </c>
      <c r="CTD16" s="1">
        <f>LOOKUP($A16,'DMG Tables'!$P$2:$P$35,'DMG Tables'!$O$2:$O$35)*CTD$1*LOOKUP(CTD$1,'DMG Tables'!$G$2:$G$7,'DMG Tables'!$H$2:$H$7)</f>
        <v>73411200</v>
      </c>
      <c r="CTE16" s="1">
        <f>LOOKUP($A16,'DMG Tables'!$P$2:$P$35,'DMG Tables'!$O$2:$O$35)*CTE$1*LOOKUP(CTE$1,'DMG Tables'!$G$2:$G$7,'DMG Tables'!$H$2:$H$7)</f>
        <v>73440000</v>
      </c>
      <c r="CTF16" s="1">
        <f>LOOKUP($A16,'DMG Tables'!$P$2:$P$35,'DMG Tables'!$O$2:$O$35)*CTF$1*LOOKUP(CTF$1,'DMG Tables'!$G$2:$G$7,'DMG Tables'!$H$2:$H$7)</f>
        <v>73468800</v>
      </c>
      <c r="CTG16" s="1">
        <f>LOOKUP($A16,'DMG Tables'!$P$2:$P$35,'DMG Tables'!$O$2:$O$35)*CTG$1*LOOKUP(CTG$1,'DMG Tables'!$G$2:$G$7,'DMG Tables'!$H$2:$H$7)</f>
        <v>73497600</v>
      </c>
      <c r="CTH16" s="1">
        <f>LOOKUP($A16,'DMG Tables'!$P$2:$P$35,'DMG Tables'!$O$2:$O$35)*CTH$1*LOOKUP(CTH$1,'DMG Tables'!$G$2:$G$7,'DMG Tables'!$H$2:$H$7)</f>
        <v>73526400</v>
      </c>
      <c r="CTI16" s="1">
        <f>LOOKUP($A16,'DMG Tables'!$P$2:$P$35,'DMG Tables'!$O$2:$O$35)*CTI$1*LOOKUP(CTI$1,'DMG Tables'!$G$2:$G$7,'DMG Tables'!$H$2:$H$7)</f>
        <v>73555200</v>
      </c>
      <c r="CTJ16" s="1">
        <f>LOOKUP($A16,'DMG Tables'!$P$2:$P$35,'DMG Tables'!$O$2:$O$35)*CTJ$1*LOOKUP(CTJ$1,'DMG Tables'!$G$2:$G$7,'DMG Tables'!$H$2:$H$7)</f>
        <v>73584000</v>
      </c>
      <c r="CTK16" s="1">
        <f>LOOKUP($A16,'DMG Tables'!$P$2:$P$35,'DMG Tables'!$O$2:$O$35)*CTK$1*LOOKUP(CTK$1,'DMG Tables'!$G$2:$G$7,'DMG Tables'!$H$2:$H$7)</f>
        <v>73612800</v>
      </c>
      <c r="CTL16" s="1">
        <f>LOOKUP($A16,'DMG Tables'!$P$2:$P$35,'DMG Tables'!$O$2:$O$35)*CTL$1*LOOKUP(CTL$1,'DMG Tables'!$G$2:$G$7,'DMG Tables'!$H$2:$H$7)</f>
        <v>73641600</v>
      </c>
      <c r="CTM16" s="1">
        <f>LOOKUP($A16,'DMG Tables'!$P$2:$P$35,'DMG Tables'!$O$2:$O$35)*CTM$1*LOOKUP(CTM$1,'DMG Tables'!$G$2:$G$7,'DMG Tables'!$H$2:$H$7)</f>
        <v>73670400</v>
      </c>
      <c r="CTN16" s="1">
        <f>LOOKUP($A16,'DMG Tables'!$P$2:$P$35,'DMG Tables'!$O$2:$O$35)*CTN$1*LOOKUP(CTN$1,'DMG Tables'!$G$2:$G$7,'DMG Tables'!$H$2:$H$7)</f>
        <v>73699200</v>
      </c>
      <c r="CTO16" s="1">
        <f>LOOKUP($A16,'DMG Tables'!$P$2:$P$35,'DMG Tables'!$O$2:$O$35)*CTO$1*LOOKUP(CTO$1,'DMG Tables'!$G$2:$G$7,'DMG Tables'!$H$2:$H$7)</f>
        <v>73728000</v>
      </c>
      <c r="CTP16" s="1">
        <f>LOOKUP($A16,'DMG Tables'!$P$2:$P$35,'DMG Tables'!$O$2:$O$35)*CTP$1*LOOKUP(CTP$1,'DMG Tables'!$G$2:$G$7,'DMG Tables'!$H$2:$H$7)</f>
        <v>73756800</v>
      </c>
      <c r="CTQ16" s="1">
        <f>LOOKUP($A16,'DMG Tables'!$P$2:$P$35,'DMG Tables'!$O$2:$O$35)*CTQ$1*LOOKUP(CTQ$1,'DMG Tables'!$G$2:$G$7,'DMG Tables'!$H$2:$H$7)</f>
        <v>73785600</v>
      </c>
      <c r="CTR16" s="1">
        <f>LOOKUP($A16,'DMG Tables'!$P$2:$P$35,'DMG Tables'!$O$2:$O$35)*CTR$1*LOOKUP(CTR$1,'DMG Tables'!$G$2:$G$7,'DMG Tables'!$H$2:$H$7)</f>
        <v>73814400</v>
      </c>
      <c r="CTS16" s="1">
        <f>LOOKUP($A16,'DMG Tables'!$P$2:$P$35,'DMG Tables'!$O$2:$O$35)*CTS$1*LOOKUP(CTS$1,'DMG Tables'!$G$2:$G$7,'DMG Tables'!$H$2:$H$7)</f>
        <v>73843200</v>
      </c>
      <c r="CTT16" s="1">
        <f>LOOKUP($A16,'DMG Tables'!$P$2:$P$35,'DMG Tables'!$O$2:$O$35)*CTT$1*LOOKUP(CTT$1,'DMG Tables'!$G$2:$G$7,'DMG Tables'!$H$2:$H$7)</f>
        <v>73872000</v>
      </c>
      <c r="CTU16" s="1">
        <f>LOOKUP($A16,'DMG Tables'!$P$2:$P$35,'DMG Tables'!$O$2:$O$35)*CTU$1*LOOKUP(CTU$1,'DMG Tables'!$G$2:$G$7,'DMG Tables'!$H$2:$H$7)</f>
        <v>73900800</v>
      </c>
      <c r="CTV16" s="1">
        <f>LOOKUP($A16,'DMG Tables'!$P$2:$P$35,'DMG Tables'!$O$2:$O$35)*CTV$1*LOOKUP(CTV$1,'DMG Tables'!$G$2:$G$7,'DMG Tables'!$H$2:$H$7)</f>
        <v>73929600</v>
      </c>
      <c r="CTW16" s="1">
        <f>LOOKUP($A16,'DMG Tables'!$P$2:$P$35,'DMG Tables'!$O$2:$O$35)*CTW$1*LOOKUP(CTW$1,'DMG Tables'!$G$2:$G$7,'DMG Tables'!$H$2:$H$7)</f>
        <v>73958400</v>
      </c>
      <c r="CTX16" s="1">
        <f>LOOKUP($A16,'DMG Tables'!$P$2:$P$35,'DMG Tables'!$O$2:$O$35)*CTX$1*LOOKUP(CTX$1,'DMG Tables'!$G$2:$G$7,'DMG Tables'!$H$2:$H$7)</f>
        <v>73987200</v>
      </c>
      <c r="CTY16" s="1">
        <f>LOOKUP($A16,'DMG Tables'!$P$2:$P$35,'DMG Tables'!$O$2:$O$35)*CTY$1*LOOKUP(CTY$1,'DMG Tables'!$G$2:$G$7,'DMG Tables'!$H$2:$H$7)</f>
        <v>74016000</v>
      </c>
      <c r="CTZ16" s="1">
        <f>LOOKUP($A16,'DMG Tables'!$P$2:$P$35,'DMG Tables'!$O$2:$O$35)*CTZ$1*LOOKUP(CTZ$1,'DMG Tables'!$G$2:$G$7,'DMG Tables'!$H$2:$H$7)</f>
        <v>74044800</v>
      </c>
      <c r="CUA16" s="1">
        <f>LOOKUP($A16,'DMG Tables'!$P$2:$P$35,'DMG Tables'!$O$2:$O$35)*CUA$1*LOOKUP(CUA$1,'DMG Tables'!$G$2:$G$7,'DMG Tables'!$H$2:$H$7)</f>
        <v>74073600</v>
      </c>
      <c r="CUB16" s="1">
        <f>LOOKUP($A16,'DMG Tables'!$P$2:$P$35,'DMG Tables'!$O$2:$O$35)*CUB$1*LOOKUP(CUB$1,'DMG Tables'!$G$2:$G$7,'DMG Tables'!$H$2:$H$7)</f>
        <v>74102400</v>
      </c>
      <c r="CUC16" s="1">
        <f>LOOKUP($A16,'DMG Tables'!$P$2:$P$35,'DMG Tables'!$O$2:$O$35)*CUC$1*LOOKUP(CUC$1,'DMG Tables'!$G$2:$G$7,'DMG Tables'!$H$2:$H$7)</f>
        <v>74131200</v>
      </c>
      <c r="CUD16" s="1">
        <f>LOOKUP($A16,'DMG Tables'!$P$2:$P$35,'DMG Tables'!$O$2:$O$35)*CUD$1*LOOKUP(CUD$1,'DMG Tables'!$G$2:$G$7,'DMG Tables'!$H$2:$H$7)</f>
        <v>74160000</v>
      </c>
      <c r="CUE16" s="1">
        <f>LOOKUP($A16,'DMG Tables'!$P$2:$P$35,'DMG Tables'!$O$2:$O$35)*CUE$1*LOOKUP(CUE$1,'DMG Tables'!$G$2:$G$7,'DMG Tables'!$H$2:$H$7)</f>
        <v>74188800</v>
      </c>
      <c r="CUF16" s="1">
        <f>LOOKUP($A16,'DMG Tables'!$P$2:$P$35,'DMG Tables'!$O$2:$O$35)*CUF$1*LOOKUP(CUF$1,'DMG Tables'!$G$2:$G$7,'DMG Tables'!$H$2:$H$7)</f>
        <v>74217600</v>
      </c>
      <c r="CUG16" s="1">
        <f>LOOKUP($A16,'DMG Tables'!$P$2:$P$35,'DMG Tables'!$O$2:$O$35)*CUG$1*LOOKUP(CUG$1,'DMG Tables'!$G$2:$G$7,'DMG Tables'!$H$2:$H$7)</f>
        <v>74246400</v>
      </c>
      <c r="CUH16" s="1">
        <f>LOOKUP($A16,'DMG Tables'!$P$2:$P$35,'DMG Tables'!$O$2:$O$35)*CUH$1*LOOKUP(CUH$1,'DMG Tables'!$G$2:$G$7,'DMG Tables'!$H$2:$H$7)</f>
        <v>74275200</v>
      </c>
      <c r="CUI16" s="1">
        <f>LOOKUP($A16,'DMG Tables'!$P$2:$P$35,'DMG Tables'!$O$2:$O$35)*CUI$1*LOOKUP(CUI$1,'DMG Tables'!$G$2:$G$7,'DMG Tables'!$H$2:$H$7)</f>
        <v>74304000</v>
      </c>
      <c r="CUJ16" s="1">
        <f>LOOKUP($A16,'DMG Tables'!$P$2:$P$35,'DMG Tables'!$O$2:$O$35)*CUJ$1*LOOKUP(CUJ$1,'DMG Tables'!$G$2:$G$7,'DMG Tables'!$H$2:$H$7)</f>
        <v>74332800</v>
      </c>
      <c r="CUK16" s="1">
        <f>LOOKUP($A16,'DMG Tables'!$P$2:$P$35,'DMG Tables'!$O$2:$O$35)*CUK$1*LOOKUP(CUK$1,'DMG Tables'!$G$2:$G$7,'DMG Tables'!$H$2:$H$7)</f>
        <v>74361600</v>
      </c>
      <c r="CUL16" s="1">
        <f>LOOKUP($A16,'DMG Tables'!$P$2:$P$35,'DMG Tables'!$O$2:$O$35)*CUL$1*LOOKUP(CUL$1,'DMG Tables'!$G$2:$G$7,'DMG Tables'!$H$2:$H$7)</f>
        <v>74390400</v>
      </c>
      <c r="CUM16" s="1">
        <f>LOOKUP($A16,'DMG Tables'!$P$2:$P$35,'DMG Tables'!$O$2:$O$35)*CUM$1*LOOKUP(CUM$1,'DMG Tables'!$G$2:$G$7,'DMG Tables'!$H$2:$H$7)</f>
        <v>74419200</v>
      </c>
      <c r="CUN16" s="1">
        <f>LOOKUP($A16,'DMG Tables'!$P$2:$P$35,'DMG Tables'!$O$2:$O$35)*CUN$1*LOOKUP(CUN$1,'DMG Tables'!$G$2:$G$7,'DMG Tables'!$H$2:$H$7)</f>
        <v>74448000</v>
      </c>
      <c r="CUO16" s="1">
        <f>LOOKUP($A16,'DMG Tables'!$P$2:$P$35,'DMG Tables'!$O$2:$O$35)*CUO$1*LOOKUP(CUO$1,'DMG Tables'!$G$2:$G$7,'DMG Tables'!$H$2:$H$7)</f>
        <v>74476800</v>
      </c>
      <c r="CUP16" s="1">
        <f>LOOKUP($A16,'DMG Tables'!$P$2:$P$35,'DMG Tables'!$O$2:$O$35)*CUP$1*LOOKUP(CUP$1,'DMG Tables'!$G$2:$G$7,'DMG Tables'!$H$2:$H$7)</f>
        <v>74505600</v>
      </c>
      <c r="CUQ16" s="1">
        <f>LOOKUP($A16,'DMG Tables'!$P$2:$P$35,'DMG Tables'!$O$2:$O$35)*CUQ$1*LOOKUP(CUQ$1,'DMG Tables'!$G$2:$G$7,'DMG Tables'!$H$2:$H$7)</f>
        <v>74534400</v>
      </c>
      <c r="CUR16" s="1">
        <f>LOOKUP($A16,'DMG Tables'!$P$2:$P$35,'DMG Tables'!$O$2:$O$35)*CUR$1*LOOKUP(CUR$1,'DMG Tables'!$G$2:$G$7,'DMG Tables'!$H$2:$H$7)</f>
        <v>74563200</v>
      </c>
      <c r="CUS16" s="1">
        <f>LOOKUP($A16,'DMG Tables'!$P$2:$P$35,'DMG Tables'!$O$2:$O$35)*CUS$1*LOOKUP(CUS$1,'DMG Tables'!$G$2:$G$7,'DMG Tables'!$H$2:$H$7)</f>
        <v>74592000</v>
      </c>
      <c r="CUT16" s="1">
        <f>LOOKUP($A16,'DMG Tables'!$P$2:$P$35,'DMG Tables'!$O$2:$O$35)*CUT$1*LOOKUP(CUT$1,'DMG Tables'!$G$2:$G$7,'DMG Tables'!$H$2:$H$7)</f>
        <v>74620800</v>
      </c>
      <c r="CUU16" s="1">
        <f>LOOKUP($A16,'DMG Tables'!$P$2:$P$35,'DMG Tables'!$O$2:$O$35)*CUU$1*LOOKUP(CUU$1,'DMG Tables'!$G$2:$G$7,'DMG Tables'!$H$2:$H$7)</f>
        <v>74649600</v>
      </c>
      <c r="CUV16" s="1">
        <f>LOOKUP($A16,'DMG Tables'!$P$2:$P$35,'DMG Tables'!$O$2:$O$35)*CUV$1*LOOKUP(CUV$1,'DMG Tables'!$G$2:$G$7,'DMG Tables'!$H$2:$H$7)</f>
        <v>74678400</v>
      </c>
      <c r="CUW16" s="1">
        <f>LOOKUP($A16,'DMG Tables'!$P$2:$P$35,'DMG Tables'!$O$2:$O$35)*CUW$1*LOOKUP(CUW$1,'DMG Tables'!$G$2:$G$7,'DMG Tables'!$H$2:$H$7)</f>
        <v>74707200</v>
      </c>
      <c r="CUX16" s="1">
        <f>LOOKUP($A16,'DMG Tables'!$P$2:$P$35,'DMG Tables'!$O$2:$O$35)*CUX$1*LOOKUP(CUX$1,'DMG Tables'!$G$2:$G$7,'DMG Tables'!$H$2:$H$7)</f>
        <v>74736000</v>
      </c>
      <c r="CUY16" s="1">
        <f>LOOKUP($A16,'DMG Tables'!$P$2:$P$35,'DMG Tables'!$O$2:$O$35)*CUY$1*LOOKUP(CUY$1,'DMG Tables'!$G$2:$G$7,'DMG Tables'!$H$2:$H$7)</f>
        <v>74764800</v>
      </c>
      <c r="CUZ16" s="1">
        <f>LOOKUP($A16,'DMG Tables'!$P$2:$P$35,'DMG Tables'!$O$2:$O$35)*CUZ$1*LOOKUP(CUZ$1,'DMG Tables'!$G$2:$G$7,'DMG Tables'!$H$2:$H$7)</f>
        <v>74793600</v>
      </c>
      <c r="CVA16" s="1">
        <f>LOOKUP($A16,'DMG Tables'!$P$2:$P$35,'DMG Tables'!$O$2:$O$35)*CVA$1*LOOKUP(CVA$1,'DMG Tables'!$G$2:$G$7,'DMG Tables'!$H$2:$H$7)</f>
        <v>74822400</v>
      </c>
      <c r="CVB16" s="1">
        <f>LOOKUP($A16,'DMG Tables'!$P$2:$P$35,'DMG Tables'!$O$2:$O$35)*CVB$1*LOOKUP(CVB$1,'DMG Tables'!$G$2:$G$7,'DMG Tables'!$H$2:$H$7)</f>
        <v>74851200</v>
      </c>
      <c r="CVC16" s="1">
        <f>LOOKUP($A16,'DMG Tables'!$P$2:$P$35,'DMG Tables'!$O$2:$O$35)*CVC$1*LOOKUP(CVC$1,'DMG Tables'!$G$2:$G$7,'DMG Tables'!$H$2:$H$7)</f>
        <v>74880000</v>
      </c>
    </row>
    <row r="17" spans="1:2603" x14ac:dyDescent="0.3">
      <c r="A17" s="1">
        <v>12</v>
      </c>
      <c r="D17" s="1">
        <f>LOOKUP($A17,'DMG Tables'!$P$2:$P$35,'DMG Tables'!$O$2:$O$35)*D$1*LOOKUP(D$1,'DMG Tables'!$G$2:$G$7,'DMG Tables'!$H$2:$H$7)</f>
        <v>8400</v>
      </c>
      <c r="E17" s="1">
        <f>LOOKUP($A17,'DMG Tables'!$P$2:$P$35,'DMG Tables'!$O$2:$O$35)*E$1*LOOKUP(E$1,'DMG Tables'!$G$2:$G$7,'DMG Tables'!$H$2:$H$7)</f>
        <v>25200</v>
      </c>
      <c r="F17" s="1">
        <f>LOOKUP($A17,'DMG Tables'!$P$2:$P$35,'DMG Tables'!$O$2:$O$35)*F$1*LOOKUP(F$1,'DMG Tables'!$G$2:$G$7,'DMG Tables'!$H$2:$H$7)</f>
        <v>50400</v>
      </c>
      <c r="G17" s="1">
        <f>LOOKUP($A17,'DMG Tables'!$P$2:$P$35,'DMG Tables'!$O$2:$O$35)*G$1*LOOKUP(G$1,'DMG Tables'!$G$2:$G$7,'DMG Tables'!$H$2:$H$7)</f>
        <v>67200</v>
      </c>
      <c r="H17" s="1">
        <f>LOOKUP($A17,'DMG Tables'!$P$2:$P$35,'DMG Tables'!$O$2:$O$35)*H$1*LOOKUP(H$1,'DMG Tables'!$G$2:$G$7,'DMG Tables'!$H$2:$H$7)</f>
        <v>84000</v>
      </c>
      <c r="I17" s="1">
        <f>LOOKUP($A17,'DMG Tables'!$P$2:$P$35,'DMG Tables'!$O$2:$O$35)*I$1*LOOKUP(I$1,'DMG Tables'!$G$2:$G$7,'DMG Tables'!$H$2:$H$7)</f>
        <v>100800</v>
      </c>
      <c r="J17" s="1">
        <f>LOOKUP($A17,'DMG Tables'!$P$2:$P$35,'DMG Tables'!$O$2:$O$35)*J$1*LOOKUP(J$1,'DMG Tables'!$G$2:$G$7,'DMG Tables'!$H$2:$H$7)</f>
        <v>147000</v>
      </c>
      <c r="K17" s="1">
        <f>LOOKUP($A17,'DMG Tables'!$P$2:$P$35,'DMG Tables'!$O$2:$O$35)*K$1*LOOKUP(K$1,'DMG Tables'!$G$2:$G$7,'DMG Tables'!$H$2:$H$7)</f>
        <v>168000</v>
      </c>
      <c r="L17" s="1">
        <f>LOOKUP($A17,'DMG Tables'!$P$2:$P$35,'DMG Tables'!$O$2:$O$35)*L$1*LOOKUP(L$1,'DMG Tables'!$G$2:$G$7,'DMG Tables'!$H$2:$H$7)</f>
        <v>189000</v>
      </c>
      <c r="M17" s="1">
        <f>LOOKUP($A17,'DMG Tables'!$P$2:$P$35,'DMG Tables'!$O$2:$O$35)*M$1*LOOKUP(M$1,'DMG Tables'!$G$2:$G$7,'DMG Tables'!$H$2:$H$7)</f>
        <v>210000</v>
      </c>
      <c r="N17" s="1">
        <f>LOOKUP($A17,'DMG Tables'!$P$2:$P$35,'DMG Tables'!$O$2:$O$35)*N$1*LOOKUP(N$1,'DMG Tables'!$G$2:$G$7,'DMG Tables'!$H$2:$H$7)</f>
        <v>277200</v>
      </c>
      <c r="O17" s="1">
        <f>LOOKUP($A17,'DMG Tables'!$P$2:$P$35,'DMG Tables'!$O$2:$O$35)*O$1*LOOKUP(O$1,'DMG Tables'!$G$2:$G$7,'DMG Tables'!$H$2:$H$7)</f>
        <v>302400</v>
      </c>
      <c r="P17" s="1">
        <f>LOOKUP($A17,'DMG Tables'!$P$2:$P$35,'DMG Tables'!$O$2:$O$35)*P$1*LOOKUP(P$1,'DMG Tables'!$G$2:$G$7,'DMG Tables'!$H$2:$H$7)</f>
        <v>327600</v>
      </c>
      <c r="Q17" s="1">
        <f>LOOKUP($A17,'DMG Tables'!$P$2:$P$35,'DMG Tables'!$O$2:$O$35)*Q$1*LOOKUP(Q$1,'DMG Tables'!$G$2:$G$7,'DMG Tables'!$H$2:$H$7)</f>
        <v>352800</v>
      </c>
      <c r="R17" s="1">
        <f>LOOKUP($A17,'DMG Tables'!$P$2:$P$35,'DMG Tables'!$O$2:$O$35)*R$1*LOOKUP(R$1,'DMG Tables'!$G$2:$G$7,'DMG Tables'!$H$2:$H$7)</f>
        <v>504000</v>
      </c>
      <c r="S17" s="1">
        <f>LOOKUP($A17,'DMG Tables'!$P$2:$P$35,'DMG Tables'!$O$2:$O$35)*S$1*LOOKUP(S$1,'DMG Tables'!$G$2:$G$7,'DMG Tables'!$H$2:$H$7)</f>
        <v>537600</v>
      </c>
      <c r="T17" s="1">
        <f>LOOKUP($A17,'DMG Tables'!$P$2:$P$35,'DMG Tables'!$O$2:$O$35)*T$1*LOOKUP(T$1,'DMG Tables'!$G$2:$G$7,'DMG Tables'!$H$2:$H$7)</f>
        <v>571200</v>
      </c>
      <c r="U17" s="1">
        <f>LOOKUP($A17,'DMG Tables'!$P$2:$P$35,'DMG Tables'!$O$2:$O$35)*U$1*LOOKUP(U$1,'DMG Tables'!$G$2:$G$7,'DMG Tables'!$H$2:$H$7)</f>
        <v>604800</v>
      </c>
      <c r="V17" s="1">
        <f>LOOKUP($A17,'DMG Tables'!$P$2:$P$35,'DMG Tables'!$O$2:$O$35)*V$1*LOOKUP(V$1,'DMG Tables'!$G$2:$G$7,'DMG Tables'!$H$2:$H$7)</f>
        <v>638400</v>
      </c>
      <c r="W17" s="1">
        <f>LOOKUP($A17,'DMG Tables'!$P$2:$P$35,'DMG Tables'!$O$2:$O$35)*W$1*LOOKUP(W$1,'DMG Tables'!$G$2:$G$7,'DMG Tables'!$H$2:$H$7)</f>
        <v>672000</v>
      </c>
      <c r="X17" s="1">
        <f>LOOKUP($A17,'DMG Tables'!$P$2:$P$35,'DMG Tables'!$O$2:$O$35)*X$1*LOOKUP(X$1,'DMG Tables'!$G$2:$G$7,'DMG Tables'!$H$2:$H$7)</f>
        <v>705600</v>
      </c>
      <c r="Y17" s="1">
        <f>LOOKUP($A17,'DMG Tables'!$P$2:$P$35,'DMG Tables'!$O$2:$O$35)*Y$1*LOOKUP(Y$1,'DMG Tables'!$G$2:$G$7,'DMG Tables'!$H$2:$H$7)</f>
        <v>739200</v>
      </c>
      <c r="Z17" s="1">
        <f>LOOKUP($A17,'DMG Tables'!$P$2:$P$35,'DMG Tables'!$O$2:$O$35)*Z$1*LOOKUP(Z$1,'DMG Tables'!$G$2:$G$7,'DMG Tables'!$H$2:$H$7)</f>
        <v>772800</v>
      </c>
      <c r="AA17" s="1">
        <f>LOOKUP($A17,'DMG Tables'!$P$2:$P$35,'DMG Tables'!$O$2:$O$35)*AA$1*LOOKUP(AA$1,'DMG Tables'!$G$2:$G$7,'DMG Tables'!$H$2:$H$7)</f>
        <v>806400</v>
      </c>
      <c r="AB17" s="1">
        <f>LOOKUP($A17,'DMG Tables'!$P$2:$P$35,'DMG Tables'!$O$2:$O$35)*AB$1*LOOKUP(AB$1,'DMG Tables'!$G$2:$G$7,'DMG Tables'!$H$2:$H$7)</f>
        <v>840000</v>
      </c>
      <c r="AC17" s="1">
        <f>LOOKUP($A17,'DMG Tables'!$P$2:$P$35,'DMG Tables'!$O$2:$O$35)*AC$1*LOOKUP(AC$1,'DMG Tables'!$G$2:$G$7,'DMG Tables'!$H$2:$H$7)</f>
        <v>873600</v>
      </c>
      <c r="AD17" s="1">
        <f>LOOKUP($A17,'DMG Tables'!$P$2:$P$35,'DMG Tables'!$O$2:$O$35)*AD$1*LOOKUP(AD$1,'DMG Tables'!$G$2:$G$7,'DMG Tables'!$H$2:$H$7)</f>
        <v>907200</v>
      </c>
      <c r="AE17" s="1">
        <f>LOOKUP($A17,'DMG Tables'!$P$2:$P$35,'DMG Tables'!$O$2:$O$35)*AE$1*LOOKUP(AE$1,'DMG Tables'!$G$2:$G$7,'DMG Tables'!$H$2:$H$7)</f>
        <v>940800</v>
      </c>
      <c r="AF17" s="1">
        <f>LOOKUP($A17,'DMG Tables'!$P$2:$P$35,'DMG Tables'!$O$2:$O$35)*AF$1*LOOKUP(AF$1,'DMG Tables'!$G$2:$G$7,'DMG Tables'!$H$2:$H$7)</f>
        <v>974400</v>
      </c>
      <c r="AG17" s="1">
        <f>LOOKUP($A17,'DMG Tables'!$P$2:$P$35,'DMG Tables'!$O$2:$O$35)*AG$1*LOOKUP(AG$1,'DMG Tables'!$G$2:$G$7,'DMG Tables'!$H$2:$H$7)</f>
        <v>1008000</v>
      </c>
      <c r="AH17" s="1">
        <f>LOOKUP($A17,'DMG Tables'!$P$2:$P$35,'DMG Tables'!$O$2:$O$35)*AH$1*LOOKUP(AH$1,'DMG Tables'!$G$2:$G$7,'DMG Tables'!$H$2:$H$7)</f>
        <v>1041600</v>
      </c>
      <c r="AI17" s="1">
        <f>LOOKUP($A17,'DMG Tables'!$P$2:$P$35,'DMG Tables'!$O$2:$O$35)*AI$1*LOOKUP(AI$1,'DMG Tables'!$G$2:$G$7,'DMG Tables'!$H$2:$H$7)</f>
        <v>1075200</v>
      </c>
      <c r="AJ17" s="1">
        <f>LOOKUP($A17,'DMG Tables'!$P$2:$P$35,'DMG Tables'!$O$2:$O$35)*AJ$1*LOOKUP(AJ$1,'DMG Tables'!$G$2:$G$7,'DMG Tables'!$H$2:$H$7)</f>
        <v>1108800</v>
      </c>
      <c r="AK17" s="1">
        <f>LOOKUP($A17,'DMG Tables'!$P$2:$P$35,'DMG Tables'!$O$2:$O$35)*AK$1*LOOKUP(AK$1,'DMG Tables'!$G$2:$G$7,'DMG Tables'!$H$2:$H$7)</f>
        <v>1142400</v>
      </c>
      <c r="AL17" s="1">
        <f>LOOKUP($A17,'DMG Tables'!$P$2:$P$35,'DMG Tables'!$O$2:$O$35)*AL$1*LOOKUP(AL$1,'DMG Tables'!$G$2:$G$7,'DMG Tables'!$H$2:$H$7)</f>
        <v>1176000</v>
      </c>
      <c r="AM17" s="1">
        <f>LOOKUP($A17,'DMG Tables'!$P$2:$P$35,'DMG Tables'!$O$2:$O$35)*AM$1*LOOKUP(AM$1,'DMG Tables'!$G$2:$G$7,'DMG Tables'!$H$2:$H$7)</f>
        <v>1209600</v>
      </c>
      <c r="AN17" s="1">
        <f>LOOKUP($A17,'DMG Tables'!$P$2:$P$35,'DMG Tables'!$O$2:$O$35)*AN$1*LOOKUP(AN$1,'DMG Tables'!$G$2:$G$7,'DMG Tables'!$H$2:$H$7)</f>
        <v>1243200</v>
      </c>
      <c r="AO17" s="1">
        <f>LOOKUP($A17,'DMG Tables'!$P$2:$P$35,'DMG Tables'!$O$2:$O$35)*AO$1*LOOKUP(AO$1,'DMG Tables'!$G$2:$G$7,'DMG Tables'!$H$2:$H$7)</f>
        <v>1276800</v>
      </c>
      <c r="AP17" s="1">
        <f>LOOKUP($A17,'DMG Tables'!$P$2:$P$35,'DMG Tables'!$O$2:$O$35)*AP$1*LOOKUP(AP$1,'DMG Tables'!$G$2:$G$7,'DMG Tables'!$H$2:$H$7)</f>
        <v>1310400</v>
      </c>
      <c r="AQ17" s="1">
        <f>LOOKUP($A17,'DMG Tables'!$P$2:$P$35,'DMG Tables'!$O$2:$O$35)*AQ$1*LOOKUP(AQ$1,'DMG Tables'!$G$2:$G$7,'DMG Tables'!$H$2:$H$7)</f>
        <v>1344000</v>
      </c>
      <c r="AR17" s="1">
        <f>LOOKUP($A17,'DMG Tables'!$P$2:$P$35,'DMG Tables'!$O$2:$O$35)*AR$1*LOOKUP(AR$1,'DMG Tables'!$G$2:$G$7,'DMG Tables'!$H$2:$H$7)</f>
        <v>1377600</v>
      </c>
      <c r="AS17" s="1">
        <f>LOOKUP($A17,'DMG Tables'!$P$2:$P$35,'DMG Tables'!$O$2:$O$35)*AS$1*LOOKUP(AS$1,'DMG Tables'!$G$2:$G$7,'DMG Tables'!$H$2:$H$7)</f>
        <v>1411200</v>
      </c>
      <c r="AT17" s="1">
        <f>LOOKUP($A17,'DMG Tables'!$P$2:$P$35,'DMG Tables'!$O$2:$O$35)*AT$1*LOOKUP(AT$1,'DMG Tables'!$G$2:$G$7,'DMG Tables'!$H$2:$H$7)</f>
        <v>1444800</v>
      </c>
      <c r="AU17" s="1">
        <f>LOOKUP($A17,'DMG Tables'!$P$2:$P$35,'DMG Tables'!$O$2:$O$35)*AU$1*LOOKUP(AU$1,'DMG Tables'!$G$2:$G$7,'DMG Tables'!$H$2:$H$7)</f>
        <v>1478400</v>
      </c>
      <c r="AV17" s="1">
        <f>LOOKUP($A17,'DMG Tables'!$P$2:$P$35,'DMG Tables'!$O$2:$O$35)*AV$1*LOOKUP(AV$1,'DMG Tables'!$G$2:$G$7,'DMG Tables'!$H$2:$H$7)</f>
        <v>1512000</v>
      </c>
      <c r="AW17" s="1">
        <f>LOOKUP($A17,'DMG Tables'!$P$2:$P$35,'DMG Tables'!$O$2:$O$35)*AW$1*LOOKUP(AW$1,'DMG Tables'!$G$2:$G$7,'DMG Tables'!$H$2:$H$7)</f>
        <v>1545600</v>
      </c>
      <c r="AX17" s="1">
        <f>LOOKUP($A17,'DMG Tables'!$P$2:$P$35,'DMG Tables'!$O$2:$O$35)*AX$1*LOOKUP(AX$1,'DMG Tables'!$G$2:$G$7,'DMG Tables'!$H$2:$H$7)</f>
        <v>1579200</v>
      </c>
      <c r="AY17" s="1">
        <f>LOOKUP($A17,'DMG Tables'!$P$2:$P$35,'DMG Tables'!$O$2:$O$35)*AY$1*LOOKUP(AY$1,'DMG Tables'!$G$2:$G$7,'DMG Tables'!$H$2:$H$7)</f>
        <v>1612800</v>
      </c>
      <c r="AZ17" s="1">
        <f>LOOKUP($A17,'DMG Tables'!$P$2:$P$35,'DMG Tables'!$O$2:$O$35)*AZ$1*LOOKUP(AZ$1,'DMG Tables'!$G$2:$G$7,'DMG Tables'!$H$2:$H$7)</f>
        <v>1646400</v>
      </c>
      <c r="BA17" s="1">
        <f>LOOKUP($A17,'DMG Tables'!$P$2:$P$35,'DMG Tables'!$O$2:$O$35)*BA$1*LOOKUP(BA$1,'DMG Tables'!$G$2:$G$7,'DMG Tables'!$H$2:$H$7)</f>
        <v>1680000</v>
      </c>
      <c r="BB17" s="1">
        <f>LOOKUP($A17,'DMG Tables'!$P$2:$P$35,'DMG Tables'!$O$2:$O$35)*BB$1*LOOKUP(BB$1,'DMG Tables'!$G$2:$G$7,'DMG Tables'!$H$2:$H$7)</f>
        <v>1713600</v>
      </c>
      <c r="BC17" s="1">
        <f>LOOKUP($A17,'DMG Tables'!$P$2:$P$35,'DMG Tables'!$O$2:$O$35)*BC$1*LOOKUP(BC$1,'DMG Tables'!$G$2:$G$7,'DMG Tables'!$H$2:$H$7)</f>
        <v>1747200</v>
      </c>
      <c r="BD17" s="1">
        <f>LOOKUP($A17,'DMG Tables'!$P$2:$P$35,'DMG Tables'!$O$2:$O$35)*BD$1*LOOKUP(BD$1,'DMG Tables'!$G$2:$G$7,'DMG Tables'!$H$2:$H$7)</f>
        <v>1780800</v>
      </c>
      <c r="BE17" s="1">
        <f>LOOKUP($A17,'DMG Tables'!$P$2:$P$35,'DMG Tables'!$O$2:$O$35)*BE$1*LOOKUP(BE$1,'DMG Tables'!$G$2:$G$7,'DMG Tables'!$H$2:$H$7)</f>
        <v>1814400</v>
      </c>
      <c r="BF17" s="1">
        <f>LOOKUP($A17,'DMG Tables'!$P$2:$P$35,'DMG Tables'!$O$2:$O$35)*BF$1*LOOKUP(BF$1,'DMG Tables'!$G$2:$G$7,'DMG Tables'!$H$2:$H$7)</f>
        <v>1848000</v>
      </c>
      <c r="BG17" s="1">
        <f>LOOKUP($A17,'DMG Tables'!$P$2:$P$35,'DMG Tables'!$O$2:$O$35)*BG$1*LOOKUP(BG$1,'DMG Tables'!$G$2:$G$7,'DMG Tables'!$H$2:$H$7)</f>
        <v>1881600</v>
      </c>
      <c r="BH17" s="1">
        <f>LOOKUP($A17,'DMG Tables'!$P$2:$P$35,'DMG Tables'!$O$2:$O$35)*BH$1*LOOKUP(BH$1,'DMG Tables'!$G$2:$G$7,'DMG Tables'!$H$2:$H$7)</f>
        <v>1915200</v>
      </c>
      <c r="BI17" s="1">
        <f>LOOKUP($A17,'DMG Tables'!$P$2:$P$35,'DMG Tables'!$O$2:$O$35)*BI$1*LOOKUP(BI$1,'DMG Tables'!$G$2:$G$7,'DMG Tables'!$H$2:$H$7)</f>
        <v>1948800</v>
      </c>
      <c r="BJ17" s="1">
        <f>LOOKUP($A17,'DMG Tables'!$P$2:$P$35,'DMG Tables'!$O$2:$O$35)*BJ$1*LOOKUP(BJ$1,'DMG Tables'!$G$2:$G$7,'DMG Tables'!$H$2:$H$7)</f>
        <v>1982400</v>
      </c>
      <c r="BK17" s="1">
        <f>LOOKUP($A17,'DMG Tables'!$P$2:$P$35,'DMG Tables'!$O$2:$O$35)*BK$1*LOOKUP(BK$1,'DMG Tables'!$G$2:$G$7,'DMG Tables'!$H$2:$H$7)</f>
        <v>2016000</v>
      </c>
      <c r="BL17" s="1">
        <f>LOOKUP($A17,'DMG Tables'!$P$2:$P$35,'DMG Tables'!$O$2:$O$35)*BL$1*LOOKUP(BL$1,'DMG Tables'!$G$2:$G$7,'DMG Tables'!$H$2:$H$7)</f>
        <v>2049600</v>
      </c>
      <c r="BM17" s="1">
        <f>LOOKUP($A17,'DMG Tables'!$P$2:$P$35,'DMG Tables'!$O$2:$O$35)*BM$1*LOOKUP(BM$1,'DMG Tables'!$G$2:$G$7,'DMG Tables'!$H$2:$H$7)</f>
        <v>2083200</v>
      </c>
      <c r="BN17" s="1">
        <f>LOOKUP($A17,'DMG Tables'!$P$2:$P$35,'DMG Tables'!$O$2:$O$35)*BN$1*LOOKUP(BN$1,'DMG Tables'!$G$2:$G$7,'DMG Tables'!$H$2:$H$7)</f>
        <v>2116800</v>
      </c>
      <c r="BO17" s="1">
        <f>LOOKUP($A17,'DMG Tables'!$P$2:$P$35,'DMG Tables'!$O$2:$O$35)*BO$1*LOOKUP(BO$1,'DMG Tables'!$G$2:$G$7,'DMG Tables'!$H$2:$H$7)</f>
        <v>2150400</v>
      </c>
      <c r="BP17" s="1">
        <f>LOOKUP($A17,'DMG Tables'!$P$2:$P$35,'DMG Tables'!$O$2:$O$35)*BP$1*LOOKUP(BP$1,'DMG Tables'!$G$2:$G$7,'DMG Tables'!$H$2:$H$7)</f>
        <v>2184000</v>
      </c>
      <c r="BQ17" s="1">
        <f>LOOKUP($A17,'DMG Tables'!$P$2:$P$35,'DMG Tables'!$O$2:$O$35)*BQ$1*LOOKUP(BQ$1,'DMG Tables'!$G$2:$G$7,'DMG Tables'!$H$2:$H$7)</f>
        <v>2217600</v>
      </c>
      <c r="BR17" s="1">
        <f>LOOKUP($A17,'DMG Tables'!$P$2:$P$35,'DMG Tables'!$O$2:$O$35)*BR$1*LOOKUP(BR$1,'DMG Tables'!$G$2:$G$7,'DMG Tables'!$H$2:$H$7)</f>
        <v>2251200</v>
      </c>
      <c r="BS17" s="1">
        <f>LOOKUP($A17,'DMG Tables'!$P$2:$P$35,'DMG Tables'!$O$2:$O$35)*BS$1*LOOKUP(BS$1,'DMG Tables'!$G$2:$G$7,'DMG Tables'!$H$2:$H$7)</f>
        <v>2284800</v>
      </c>
      <c r="BT17" s="1">
        <f>LOOKUP($A17,'DMG Tables'!$P$2:$P$35,'DMG Tables'!$O$2:$O$35)*BT$1*LOOKUP(BT$1,'DMG Tables'!$G$2:$G$7,'DMG Tables'!$H$2:$H$7)</f>
        <v>2318400</v>
      </c>
      <c r="BU17" s="1">
        <f>LOOKUP($A17,'DMG Tables'!$P$2:$P$35,'DMG Tables'!$O$2:$O$35)*BU$1*LOOKUP(BU$1,'DMG Tables'!$G$2:$G$7,'DMG Tables'!$H$2:$H$7)</f>
        <v>2352000</v>
      </c>
      <c r="BV17" s="1">
        <f>LOOKUP($A17,'DMG Tables'!$P$2:$P$35,'DMG Tables'!$O$2:$O$35)*BV$1*LOOKUP(BV$1,'DMG Tables'!$G$2:$G$7,'DMG Tables'!$H$2:$H$7)</f>
        <v>2385600</v>
      </c>
      <c r="BW17" s="1">
        <f>LOOKUP($A17,'DMG Tables'!$P$2:$P$35,'DMG Tables'!$O$2:$O$35)*BW$1*LOOKUP(BW$1,'DMG Tables'!$G$2:$G$7,'DMG Tables'!$H$2:$H$7)</f>
        <v>2419200</v>
      </c>
      <c r="BX17" s="1">
        <f>LOOKUP($A17,'DMG Tables'!$P$2:$P$35,'DMG Tables'!$O$2:$O$35)*BX$1*LOOKUP(BX$1,'DMG Tables'!$G$2:$G$7,'DMG Tables'!$H$2:$H$7)</f>
        <v>2452800</v>
      </c>
      <c r="BY17" s="1">
        <f>LOOKUP($A17,'DMG Tables'!$P$2:$P$35,'DMG Tables'!$O$2:$O$35)*BY$1*LOOKUP(BY$1,'DMG Tables'!$G$2:$G$7,'DMG Tables'!$H$2:$H$7)</f>
        <v>2486400</v>
      </c>
      <c r="BZ17" s="1">
        <f>LOOKUP($A17,'DMG Tables'!$P$2:$P$35,'DMG Tables'!$O$2:$O$35)*BZ$1*LOOKUP(BZ$1,'DMG Tables'!$G$2:$G$7,'DMG Tables'!$H$2:$H$7)</f>
        <v>2520000</v>
      </c>
      <c r="CA17" s="1">
        <f>LOOKUP($A17,'DMG Tables'!$P$2:$P$35,'DMG Tables'!$O$2:$O$35)*CA$1*LOOKUP(CA$1,'DMG Tables'!$G$2:$G$7,'DMG Tables'!$H$2:$H$7)</f>
        <v>2553600</v>
      </c>
      <c r="CB17" s="1">
        <f>LOOKUP($A17,'DMG Tables'!$P$2:$P$35,'DMG Tables'!$O$2:$O$35)*CB$1*LOOKUP(CB$1,'DMG Tables'!$G$2:$G$7,'DMG Tables'!$H$2:$H$7)</f>
        <v>2587200</v>
      </c>
      <c r="CC17" s="1">
        <f>LOOKUP($A17,'DMG Tables'!$P$2:$P$35,'DMG Tables'!$O$2:$O$35)*CC$1*LOOKUP(CC$1,'DMG Tables'!$G$2:$G$7,'DMG Tables'!$H$2:$H$7)</f>
        <v>2620800</v>
      </c>
      <c r="CD17" s="1">
        <f>LOOKUP($A17,'DMG Tables'!$P$2:$P$35,'DMG Tables'!$O$2:$O$35)*CD$1*LOOKUP(CD$1,'DMG Tables'!$G$2:$G$7,'DMG Tables'!$H$2:$H$7)</f>
        <v>2654400</v>
      </c>
      <c r="CE17" s="1">
        <f>LOOKUP($A17,'DMG Tables'!$P$2:$P$35,'DMG Tables'!$O$2:$O$35)*CE$1*LOOKUP(CE$1,'DMG Tables'!$G$2:$G$7,'DMG Tables'!$H$2:$H$7)</f>
        <v>2688000</v>
      </c>
      <c r="CF17" s="1">
        <f>LOOKUP($A17,'DMG Tables'!$P$2:$P$35,'DMG Tables'!$O$2:$O$35)*CF$1*LOOKUP(CF$1,'DMG Tables'!$G$2:$G$7,'DMG Tables'!$H$2:$H$7)</f>
        <v>2721600</v>
      </c>
      <c r="CG17" s="1">
        <f>LOOKUP($A17,'DMG Tables'!$P$2:$P$35,'DMG Tables'!$O$2:$O$35)*CG$1*LOOKUP(CG$1,'DMG Tables'!$G$2:$G$7,'DMG Tables'!$H$2:$H$7)</f>
        <v>2755200</v>
      </c>
      <c r="CH17" s="1">
        <f>LOOKUP($A17,'DMG Tables'!$P$2:$P$35,'DMG Tables'!$O$2:$O$35)*CH$1*LOOKUP(CH$1,'DMG Tables'!$G$2:$G$7,'DMG Tables'!$H$2:$H$7)</f>
        <v>2788800</v>
      </c>
      <c r="CI17" s="1">
        <f>LOOKUP($A17,'DMG Tables'!$P$2:$P$35,'DMG Tables'!$O$2:$O$35)*CI$1*LOOKUP(CI$1,'DMG Tables'!$G$2:$G$7,'DMG Tables'!$H$2:$H$7)</f>
        <v>2822400</v>
      </c>
      <c r="CJ17" s="1">
        <f>LOOKUP($A17,'DMG Tables'!$P$2:$P$35,'DMG Tables'!$O$2:$O$35)*CJ$1*LOOKUP(CJ$1,'DMG Tables'!$G$2:$G$7,'DMG Tables'!$H$2:$H$7)</f>
        <v>2856000</v>
      </c>
      <c r="CK17" s="1">
        <f>LOOKUP($A17,'DMG Tables'!$P$2:$P$35,'DMG Tables'!$O$2:$O$35)*CK$1*LOOKUP(CK$1,'DMG Tables'!$G$2:$G$7,'DMG Tables'!$H$2:$H$7)</f>
        <v>2889600</v>
      </c>
      <c r="CL17" s="1">
        <f>LOOKUP($A17,'DMG Tables'!$P$2:$P$35,'DMG Tables'!$O$2:$O$35)*CL$1*LOOKUP(CL$1,'DMG Tables'!$G$2:$G$7,'DMG Tables'!$H$2:$H$7)</f>
        <v>2923200</v>
      </c>
      <c r="CM17" s="1">
        <f>LOOKUP($A17,'DMG Tables'!$P$2:$P$35,'DMG Tables'!$O$2:$O$35)*CM$1*LOOKUP(CM$1,'DMG Tables'!$G$2:$G$7,'DMG Tables'!$H$2:$H$7)</f>
        <v>2956800</v>
      </c>
      <c r="CN17" s="1">
        <f>LOOKUP($A17,'DMG Tables'!$P$2:$P$35,'DMG Tables'!$O$2:$O$35)*CN$1*LOOKUP(CN$1,'DMG Tables'!$G$2:$G$7,'DMG Tables'!$H$2:$H$7)</f>
        <v>2990400</v>
      </c>
      <c r="CO17" s="1">
        <f>LOOKUP($A17,'DMG Tables'!$P$2:$P$35,'DMG Tables'!$O$2:$O$35)*CO$1*LOOKUP(CO$1,'DMG Tables'!$G$2:$G$7,'DMG Tables'!$H$2:$H$7)</f>
        <v>3024000</v>
      </c>
      <c r="CP17" s="1">
        <f>LOOKUP($A17,'DMG Tables'!$P$2:$P$35,'DMG Tables'!$O$2:$O$35)*CP$1*LOOKUP(CP$1,'DMG Tables'!$G$2:$G$7,'DMG Tables'!$H$2:$H$7)</f>
        <v>3057600</v>
      </c>
      <c r="CQ17" s="1">
        <f>LOOKUP($A17,'DMG Tables'!$P$2:$P$35,'DMG Tables'!$O$2:$O$35)*CQ$1*LOOKUP(CQ$1,'DMG Tables'!$G$2:$G$7,'DMG Tables'!$H$2:$H$7)</f>
        <v>3091200</v>
      </c>
      <c r="CR17" s="1">
        <f>LOOKUP($A17,'DMG Tables'!$P$2:$P$35,'DMG Tables'!$O$2:$O$35)*CR$1*LOOKUP(CR$1,'DMG Tables'!$G$2:$G$7,'DMG Tables'!$H$2:$H$7)</f>
        <v>3124800</v>
      </c>
      <c r="CS17" s="1">
        <f>LOOKUP($A17,'DMG Tables'!$P$2:$P$35,'DMG Tables'!$O$2:$O$35)*CS$1*LOOKUP(CS$1,'DMG Tables'!$G$2:$G$7,'DMG Tables'!$H$2:$H$7)</f>
        <v>3158400</v>
      </c>
      <c r="CT17" s="1">
        <f>LOOKUP($A17,'DMG Tables'!$P$2:$P$35,'DMG Tables'!$O$2:$O$35)*CT$1*LOOKUP(CT$1,'DMG Tables'!$G$2:$G$7,'DMG Tables'!$H$2:$H$7)</f>
        <v>3192000</v>
      </c>
      <c r="CU17" s="1">
        <f>LOOKUP($A17,'DMG Tables'!$P$2:$P$35,'DMG Tables'!$O$2:$O$35)*CU$1*LOOKUP(CU$1,'DMG Tables'!$G$2:$G$7,'DMG Tables'!$H$2:$H$7)</f>
        <v>3225600</v>
      </c>
      <c r="CV17" s="1">
        <f>LOOKUP($A17,'DMG Tables'!$P$2:$P$35,'DMG Tables'!$O$2:$O$35)*CV$1*LOOKUP(CV$1,'DMG Tables'!$G$2:$G$7,'DMG Tables'!$H$2:$H$7)</f>
        <v>3259200</v>
      </c>
      <c r="CW17" s="1">
        <f>LOOKUP($A17,'DMG Tables'!$P$2:$P$35,'DMG Tables'!$O$2:$O$35)*CW$1*LOOKUP(CW$1,'DMG Tables'!$G$2:$G$7,'DMG Tables'!$H$2:$H$7)</f>
        <v>3292800</v>
      </c>
      <c r="CX17" s="1">
        <f>LOOKUP($A17,'DMG Tables'!$P$2:$P$35,'DMG Tables'!$O$2:$O$35)*CX$1*LOOKUP(CX$1,'DMG Tables'!$G$2:$G$7,'DMG Tables'!$H$2:$H$7)</f>
        <v>3326400</v>
      </c>
      <c r="CY17" s="1">
        <f>LOOKUP($A17,'DMG Tables'!$P$2:$P$35,'DMG Tables'!$O$2:$O$35)*CY$1*LOOKUP(CY$1,'DMG Tables'!$G$2:$G$7,'DMG Tables'!$H$2:$H$7)</f>
        <v>3360000</v>
      </c>
      <c r="CZ17" s="1">
        <f>LOOKUP($A17,'DMG Tables'!$P$2:$P$35,'DMG Tables'!$O$2:$O$35)*CZ$1*LOOKUP(CZ$1,'DMG Tables'!$G$2:$G$7,'DMG Tables'!$H$2:$H$7)</f>
        <v>3393600</v>
      </c>
      <c r="DA17" s="1">
        <f>LOOKUP($A17,'DMG Tables'!$P$2:$P$35,'DMG Tables'!$O$2:$O$35)*DA$1*LOOKUP(DA$1,'DMG Tables'!$G$2:$G$7,'DMG Tables'!$H$2:$H$7)</f>
        <v>3427200</v>
      </c>
      <c r="DB17" s="1">
        <f>LOOKUP($A17,'DMG Tables'!$P$2:$P$35,'DMG Tables'!$O$2:$O$35)*DB$1*LOOKUP(DB$1,'DMG Tables'!$G$2:$G$7,'DMG Tables'!$H$2:$H$7)</f>
        <v>3460800</v>
      </c>
      <c r="DC17" s="1">
        <f>LOOKUP($A17,'DMG Tables'!$P$2:$P$35,'DMG Tables'!$O$2:$O$35)*DC$1*LOOKUP(DC$1,'DMG Tables'!$G$2:$G$7,'DMG Tables'!$H$2:$H$7)</f>
        <v>3494400</v>
      </c>
      <c r="DD17" s="1">
        <f>LOOKUP($A17,'DMG Tables'!$P$2:$P$35,'DMG Tables'!$O$2:$O$35)*DD$1*LOOKUP(DD$1,'DMG Tables'!$G$2:$G$7,'DMG Tables'!$H$2:$H$7)</f>
        <v>3528000</v>
      </c>
      <c r="DE17" s="1">
        <f>LOOKUP($A17,'DMG Tables'!$P$2:$P$35,'DMG Tables'!$O$2:$O$35)*DE$1*LOOKUP(DE$1,'DMG Tables'!$G$2:$G$7,'DMG Tables'!$H$2:$H$7)</f>
        <v>3561600</v>
      </c>
      <c r="DF17" s="1">
        <f>LOOKUP($A17,'DMG Tables'!$P$2:$P$35,'DMG Tables'!$O$2:$O$35)*DF$1*LOOKUP(DF$1,'DMG Tables'!$G$2:$G$7,'DMG Tables'!$H$2:$H$7)</f>
        <v>3595200</v>
      </c>
      <c r="DG17" s="1">
        <f>LOOKUP($A17,'DMG Tables'!$P$2:$P$35,'DMG Tables'!$O$2:$O$35)*DG$1*LOOKUP(DG$1,'DMG Tables'!$G$2:$G$7,'DMG Tables'!$H$2:$H$7)</f>
        <v>3628800</v>
      </c>
      <c r="DH17" s="1">
        <f>LOOKUP($A17,'DMG Tables'!$P$2:$P$35,'DMG Tables'!$O$2:$O$35)*DH$1*LOOKUP(DH$1,'DMG Tables'!$G$2:$G$7,'DMG Tables'!$H$2:$H$7)</f>
        <v>3662400</v>
      </c>
      <c r="DI17" s="1">
        <f>LOOKUP($A17,'DMG Tables'!$P$2:$P$35,'DMG Tables'!$O$2:$O$35)*DI$1*LOOKUP(DI$1,'DMG Tables'!$G$2:$G$7,'DMG Tables'!$H$2:$H$7)</f>
        <v>3696000</v>
      </c>
      <c r="DJ17" s="1">
        <f>LOOKUP($A17,'DMG Tables'!$P$2:$P$35,'DMG Tables'!$O$2:$O$35)*DJ$1*LOOKUP(DJ$1,'DMG Tables'!$G$2:$G$7,'DMG Tables'!$H$2:$H$7)</f>
        <v>3729600</v>
      </c>
      <c r="DK17" s="1">
        <f>LOOKUP($A17,'DMG Tables'!$P$2:$P$35,'DMG Tables'!$O$2:$O$35)*DK$1*LOOKUP(DK$1,'DMG Tables'!$G$2:$G$7,'DMG Tables'!$H$2:$H$7)</f>
        <v>3763200</v>
      </c>
      <c r="DL17" s="1">
        <f>LOOKUP($A17,'DMG Tables'!$P$2:$P$35,'DMG Tables'!$O$2:$O$35)*DL$1*LOOKUP(DL$1,'DMG Tables'!$G$2:$G$7,'DMG Tables'!$H$2:$H$7)</f>
        <v>3796800</v>
      </c>
      <c r="DM17" s="1">
        <f>LOOKUP($A17,'DMG Tables'!$P$2:$P$35,'DMG Tables'!$O$2:$O$35)*DM$1*LOOKUP(DM$1,'DMG Tables'!$G$2:$G$7,'DMG Tables'!$H$2:$H$7)</f>
        <v>3830400</v>
      </c>
      <c r="DN17" s="1">
        <f>LOOKUP($A17,'DMG Tables'!$P$2:$P$35,'DMG Tables'!$O$2:$O$35)*DN$1*LOOKUP(DN$1,'DMG Tables'!$G$2:$G$7,'DMG Tables'!$H$2:$H$7)</f>
        <v>3864000</v>
      </c>
      <c r="DO17" s="1">
        <f>LOOKUP($A17,'DMG Tables'!$P$2:$P$35,'DMG Tables'!$O$2:$O$35)*DO$1*LOOKUP(DO$1,'DMG Tables'!$G$2:$G$7,'DMG Tables'!$H$2:$H$7)</f>
        <v>3897600</v>
      </c>
      <c r="DP17" s="1">
        <f>LOOKUP($A17,'DMG Tables'!$P$2:$P$35,'DMG Tables'!$O$2:$O$35)*DP$1*LOOKUP(DP$1,'DMG Tables'!$G$2:$G$7,'DMG Tables'!$H$2:$H$7)</f>
        <v>3931200</v>
      </c>
      <c r="DQ17" s="1">
        <f>LOOKUP($A17,'DMG Tables'!$P$2:$P$35,'DMG Tables'!$O$2:$O$35)*DQ$1*LOOKUP(DQ$1,'DMG Tables'!$G$2:$G$7,'DMG Tables'!$H$2:$H$7)</f>
        <v>3964800</v>
      </c>
      <c r="DR17" s="1">
        <f>LOOKUP($A17,'DMG Tables'!$P$2:$P$35,'DMG Tables'!$O$2:$O$35)*DR$1*LOOKUP(DR$1,'DMG Tables'!$G$2:$G$7,'DMG Tables'!$H$2:$H$7)</f>
        <v>3998400</v>
      </c>
      <c r="DS17" s="1">
        <f>LOOKUP($A17,'DMG Tables'!$P$2:$P$35,'DMG Tables'!$O$2:$O$35)*DS$1*LOOKUP(DS$1,'DMG Tables'!$G$2:$G$7,'DMG Tables'!$H$2:$H$7)</f>
        <v>4032000</v>
      </c>
      <c r="DT17" s="1">
        <f>LOOKUP($A17,'DMG Tables'!$P$2:$P$35,'DMG Tables'!$O$2:$O$35)*DT$1*LOOKUP(DT$1,'DMG Tables'!$G$2:$G$7,'DMG Tables'!$H$2:$H$7)</f>
        <v>4065600</v>
      </c>
      <c r="DU17" s="1">
        <f>LOOKUP($A17,'DMG Tables'!$P$2:$P$35,'DMG Tables'!$O$2:$O$35)*DU$1*LOOKUP(DU$1,'DMG Tables'!$G$2:$G$7,'DMG Tables'!$H$2:$H$7)</f>
        <v>4099200</v>
      </c>
      <c r="DV17" s="1">
        <f>LOOKUP($A17,'DMG Tables'!$P$2:$P$35,'DMG Tables'!$O$2:$O$35)*DV$1*LOOKUP(DV$1,'DMG Tables'!$G$2:$G$7,'DMG Tables'!$H$2:$H$7)</f>
        <v>4132800</v>
      </c>
      <c r="DW17" s="1">
        <f>LOOKUP($A17,'DMG Tables'!$P$2:$P$35,'DMG Tables'!$O$2:$O$35)*DW$1*LOOKUP(DW$1,'DMG Tables'!$G$2:$G$7,'DMG Tables'!$H$2:$H$7)</f>
        <v>4166400</v>
      </c>
      <c r="DX17" s="1">
        <f>LOOKUP($A17,'DMG Tables'!$P$2:$P$35,'DMG Tables'!$O$2:$O$35)*DX$1*LOOKUP(DX$1,'DMG Tables'!$G$2:$G$7,'DMG Tables'!$H$2:$H$7)</f>
        <v>4200000</v>
      </c>
      <c r="DY17" s="1">
        <f>LOOKUP($A17,'DMG Tables'!$P$2:$P$35,'DMG Tables'!$O$2:$O$35)*DY$1*LOOKUP(DY$1,'DMG Tables'!$G$2:$G$7,'DMG Tables'!$H$2:$H$7)</f>
        <v>4233600</v>
      </c>
      <c r="DZ17" s="1">
        <f>LOOKUP($A17,'DMG Tables'!$P$2:$P$35,'DMG Tables'!$O$2:$O$35)*DZ$1*LOOKUP(DZ$1,'DMG Tables'!$G$2:$G$7,'DMG Tables'!$H$2:$H$7)</f>
        <v>4267200</v>
      </c>
      <c r="EA17" s="1">
        <f>LOOKUP($A17,'DMG Tables'!$P$2:$P$35,'DMG Tables'!$O$2:$O$35)*EA$1*LOOKUP(EA$1,'DMG Tables'!$G$2:$G$7,'DMG Tables'!$H$2:$H$7)</f>
        <v>4300800</v>
      </c>
      <c r="EB17" s="1">
        <f>LOOKUP($A17,'DMG Tables'!$P$2:$P$35,'DMG Tables'!$O$2:$O$35)*EB$1*LOOKUP(EB$1,'DMG Tables'!$G$2:$G$7,'DMG Tables'!$H$2:$H$7)</f>
        <v>4334400</v>
      </c>
      <c r="EC17" s="1">
        <f>LOOKUP($A17,'DMG Tables'!$P$2:$P$35,'DMG Tables'!$O$2:$O$35)*EC$1*LOOKUP(EC$1,'DMG Tables'!$G$2:$G$7,'DMG Tables'!$H$2:$H$7)</f>
        <v>4368000</v>
      </c>
      <c r="ED17" s="1">
        <f>LOOKUP($A17,'DMG Tables'!$P$2:$P$35,'DMG Tables'!$O$2:$O$35)*ED$1*LOOKUP(ED$1,'DMG Tables'!$G$2:$G$7,'DMG Tables'!$H$2:$H$7)</f>
        <v>4401600</v>
      </c>
      <c r="EE17" s="1">
        <f>LOOKUP($A17,'DMG Tables'!$P$2:$P$35,'DMG Tables'!$O$2:$O$35)*EE$1*LOOKUP(EE$1,'DMG Tables'!$G$2:$G$7,'DMG Tables'!$H$2:$H$7)</f>
        <v>4435200</v>
      </c>
      <c r="EF17" s="1">
        <f>LOOKUP($A17,'DMG Tables'!$P$2:$P$35,'DMG Tables'!$O$2:$O$35)*EF$1*LOOKUP(EF$1,'DMG Tables'!$G$2:$G$7,'DMG Tables'!$H$2:$H$7)</f>
        <v>4468800</v>
      </c>
      <c r="EG17" s="1">
        <f>LOOKUP($A17,'DMG Tables'!$P$2:$P$35,'DMG Tables'!$O$2:$O$35)*EG$1*LOOKUP(EG$1,'DMG Tables'!$G$2:$G$7,'DMG Tables'!$H$2:$H$7)</f>
        <v>4502400</v>
      </c>
      <c r="EH17" s="1">
        <f>LOOKUP($A17,'DMG Tables'!$P$2:$P$35,'DMG Tables'!$O$2:$O$35)*EH$1*LOOKUP(EH$1,'DMG Tables'!$G$2:$G$7,'DMG Tables'!$H$2:$H$7)</f>
        <v>4536000</v>
      </c>
      <c r="EI17" s="1">
        <f>LOOKUP($A17,'DMG Tables'!$P$2:$P$35,'DMG Tables'!$O$2:$O$35)*EI$1*LOOKUP(EI$1,'DMG Tables'!$G$2:$G$7,'DMG Tables'!$H$2:$H$7)</f>
        <v>4569600</v>
      </c>
      <c r="EJ17" s="1">
        <f>LOOKUP($A17,'DMG Tables'!$P$2:$P$35,'DMG Tables'!$O$2:$O$35)*EJ$1*LOOKUP(EJ$1,'DMG Tables'!$G$2:$G$7,'DMG Tables'!$H$2:$H$7)</f>
        <v>4603200</v>
      </c>
      <c r="EK17" s="1">
        <f>LOOKUP($A17,'DMG Tables'!$P$2:$P$35,'DMG Tables'!$O$2:$O$35)*EK$1*LOOKUP(EK$1,'DMG Tables'!$G$2:$G$7,'DMG Tables'!$H$2:$H$7)</f>
        <v>4636800</v>
      </c>
      <c r="EL17" s="1">
        <f>LOOKUP($A17,'DMG Tables'!$P$2:$P$35,'DMG Tables'!$O$2:$O$35)*EL$1*LOOKUP(EL$1,'DMG Tables'!$G$2:$G$7,'DMG Tables'!$H$2:$H$7)</f>
        <v>4670400</v>
      </c>
      <c r="EM17" s="1">
        <f>LOOKUP($A17,'DMG Tables'!$P$2:$P$35,'DMG Tables'!$O$2:$O$35)*EM$1*LOOKUP(EM$1,'DMG Tables'!$G$2:$G$7,'DMG Tables'!$H$2:$H$7)</f>
        <v>4704000</v>
      </c>
      <c r="EN17" s="1">
        <f>LOOKUP($A17,'DMG Tables'!$P$2:$P$35,'DMG Tables'!$O$2:$O$35)*EN$1*LOOKUP(EN$1,'DMG Tables'!$G$2:$G$7,'DMG Tables'!$H$2:$H$7)</f>
        <v>4737600</v>
      </c>
      <c r="EO17" s="1">
        <f>LOOKUP($A17,'DMG Tables'!$P$2:$P$35,'DMG Tables'!$O$2:$O$35)*EO$1*LOOKUP(EO$1,'DMG Tables'!$G$2:$G$7,'DMG Tables'!$H$2:$H$7)</f>
        <v>4771200</v>
      </c>
      <c r="EP17" s="1">
        <f>LOOKUP($A17,'DMG Tables'!$P$2:$P$35,'DMG Tables'!$O$2:$O$35)*EP$1*LOOKUP(EP$1,'DMG Tables'!$G$2:$G$7,'DMG Tables'!$H$2:$H$7)</f>
        <v>4804800</v>
      </c>
      <c r="EQ17" s="1">
        <f>LOOKUP($A17,'DMG Tables'!$P$2:$P$35,'DMG Tables'!$O$2:$O$35)*EQ$1*LOOKUP(EQ$1,'DMG Tables'!$G$2:$G$7,'DMG Tables'!$H$2:$H$7)</f>
        <v>4838400</v>
      </c>
      <c r="ER17" s="1">
        <f>LOOKUP($A17,'DMG Tables'!$P$2:$P$35,'DMG Tables'!$O$2:$O$35)*ER$1*LOOKUP(ER$1,'DMG Tables'!$G$2:$G$7,'DMG Tables'!$H$2:$H$7)</f>
        <v>4872000</v>
      </c>
      <c r="ES17" s="1">
        <f>LOOKUP($A17,'DMG Tables'!$P$2:$P$35,'DMG Tables'!$O$2:$O$35)*ES$1*LOOKUP(ES$1,'DMG Tables'!$G$2:$G$7,'DMG Tables'!$H$2:$H$7)</f>
        <v>4905600</v>
      </c>
      <c r="ET17" s="1">
        <f>LOOKUP($A17,'DMG Tables'!$P$2:$P$35,'DMG Tables'!$O$2:$O$35)*ET$1*LOOKUP(ET$1,'DMG Tables'!$G$2:$G$7,'DMG Tables'!$H$2:$H$7)</f>
        <v>4939200</v>
      </c>
      <c r="EU17" s="1">
        <f>LOOKUP($A17,'DMG Tables'!$P$2:$P$35,'DMG Tables'!$O$2:$O$35)*EU$1*LOOKUP(EU$1,'DMG Tables'!$G$2:$G$7,'DMG Tables'!$H$2:$H$7)</f>
        <v>4972800</v>
      </c>
      <c r="EV17" s="1">
        <f>LOOKUP($A17,'DMG Tables'!$P$2:$P$35,'DMG Tables'!$O$2:$O$35)*EV$1*LOOKUP(EV$1,'DMG Tables'!$G$2:$G$7,'DMG Tables'!$H$2:$H$7)</f>
        <v>5006400</v>
      </c>
      <c r="EW17" s="1">
        <f>LOOKUP($A17,'DMG Tables'!$P$2:$P$35,'DMG Tables'!$O$2:$O$35)*EW$1*LOOKUP(EW$1,'DMG Tables'!$G$2:$G$7,'DMG Tables'!$H$2:$H$7)</f>
        <v>5040000</v>
      </c>
      <c r="EX17" s="1">
        <f>LOOKUP($A17,'DMG Tables'!$P$2:$P$35,'DMG Tables'!$O$2:$O$35)*EX$1*LOOKUP(EX$1,'DMG Tables'!$G$2:$G$7,'DMG Tables'!$H$2:$H$7)</f>
        <v>5073600</v>
      </c>
      <c r="EY17" s="1">
        <f>LOOKUP($A17,'DMG Tables'!$P$2:$P$35,'DMG Tables'!$O$2:$O$35)*EY$1*LOOKUP(EY$1,'DMG Tables'!$G$2:$G$7,'DMG Tables'!$H$2:$H$7)</f>
        <v>5107200</v>
      </c>
      <c r="EZ17" s="1">
        <f>LOOKUP($A17,'DMG Tables'!$P$2:$P$35,'DMG Tables'!$O$2:$O$35)*EZ$1*LOOKUP(EZ$1,'DMG Tables'!$G$2:$G$7,'DMG Tables'!$H$2:$H$7)</f>
        <v>5140800</v>
      </c>
      <c r="FA17" s="1">
        <f>LOOKUP($A17,'DMG Tables'!$P$2:$P$35,'DMG Tables'!$O$2:$O$35)*FA$1*LOOKUP(FA$1,'DMG Tables'!$G$2:$G$7,'DMG Tables'!$H$2:$H$7)</f>
        <v>5174400</v>
      </c>
      <c r="FB17" s="1">
        <f>LOOKUP($A17,'DMG Tables'!$P$2:$P$35,'DMG Tables'!$O$2:$O$35)*FB$1*LOOKUP(FB$1,'DMG Tables'!$G$2:$G$7,'DMG Tables'!$H$2:$H$7)</f>
        <v>5208000</v>
      </c>
      <c r="FC17" s="1">
        <f>LOOKUP($A17,'DMG Tables'!$P$2:$P$35,'DMG Tables'!$O$2:$O$35)*FC$1*LOOKUP(FC$1,'DMG Tables'!$G$2:$G$7,'DMG Tables'!$H$2:$H$7)</f>
        <v>5241600</v>
      </c>
      <c r="FD17" s="1">
        <f>LOOKUP($A17,'DMG Tables'!$P$2:$P$35,'DMG Tables'!$O$2:$O$35)*FD$1*LOOKUP(FD$1,'DMG Tables'!$G$2:$G$7,'DMG Tables'!$H$2:$H$7)</f>
        <v>5275200</v>
      </c>
      <c r="FE17" s="1">
        <f>LOOKUP($A17,'DMG Tables'!$P$2:$P$35,'DMG Tables'!$O$2:$O$35)*FE$1*LOOKUP(FE$1,'DMG Tables'!$G$2:$G$7,'DMG Tables'!$H$2:$H$7)</f>
        <v>5308800</v>
      </c>
      <c r="FF17" s="1">
        <f>LOOKUP($A17,'DMG Tables'!$P$2:$P$35,'DMG Tables'!$O$2:$O$35)*FF$1*LOOKUP(FF$1,'DMG Tables'!$G$2:$G$7,'DMG Tables'!$H$2:$H$7)</f>
        <v>5342400</v>
      </c>
      <c r="FG17" s="1">
        <f>LOOKUP($A17,'DMG Tables'!$P$2:$P$35,'DMG Tables'!$O$2:$O$35)*FG$1*LOOKUP(FG$1,'DMG Tables'!$G$2:$G$7,'DMG Tables'!$H$2:$H$7)</f>
        <v>5376000</v>
      </c>
      <c r="FH17" s="1">
        <f>LOOKUP($A17,'DMG Tables'!$P$2:$P$35,'DMG Tables'!$O$2:$O$35)*FH$1*LOOKUP(FH$1,'DMG Tables'!$G$2:$G$7,'DMG Tables'!$H$2:$H$7)</f>
        <v>5409600</v>
      </c>
      <c r="FI17" s="1">
        <f>LOOKUP($A17,'DMG Tables'!$P$2:$P$35,'DMG Tables'!$O$2:$O$35)*FI$1*LOOKUP(FI$1,'DMG Tables'!$G$2:$G$7,'DMG Tables'!$H$2:$H$7)</f>
        <v>5443200</v>
      </c>
      <c r="FJ17" s="1">
        <f>LOOKUP($A17,'DMG Tables'!$P$2:$P$35,'DMG Tables'!$O$2:$O$35)*FJ$1*LOOKUP(FJ$1,'DMG Tables'!$G$2:$G$7,'DMG Tables'!$H$2:$H$7)</f>
        <v>5476800</v>
      </c>
      <c r="FK17" s="1">
        <f>LOOKUP($A17,'DMG Tables'!$P$2:$P$35,'DMG Tables'!$O$2:$O$35)*FK$1*LOOKUP(FK$1,'DMG Tables'!$G$2:$G$7,'DMG Tables'!$H$2:$H$7)</f>
        <v>5510400</v>
      </c>
      <c r="FL17" s="1">
        <f>LOOKUP($A17,'DMG Tables'!$P$2:$P$35,'DMG Tables'!$O$2:$O$35)*FL$1*LOOKUP(FL$1,'DMG Tables'!$G$2:$G$7,'DMG Tables'!$H$2:$H$7)</f>
        <v>5544000</v>
      </c>
      <c r="FM17" s="1">
        <f>LOOKUP($A17,'DMG Tables'!$P$2:$P$35,'DMG Tables'!$O$2:$O$35)*FM$1*LOOKUP(FM$1,'DMG Tables'!$G$2:$G$7,'DMG Tables'!$H$2:$H$7)</f>
        <v>5577600</v>
      </c>
      <c r="FN17" s="1">
        <f>LOOKUP($A17,'DMG Tables'!$P$2:$P$35,'DMG Tables'!$O$2:$O$35)*FN$1*LOOKUP(FN$1,'DMG Tables'!$G$2:$G$7,'DMG Tables'!$H$2:$H$7)</f>
        <v>5611200</v>
      </c>
      <c r="FO17" s="1">
        <f>LOOKUP($A17,'DMG Tables'!$P$2:$P$35,'DMG Tables'!$O$2:$O$35)*FO$1*LOOKUP(FO$1,'DMG Tables'!$G$2:$G$7,'DMG Tables'!$H$2:$H$7)</f>
        <v>5644800</v>
      </c>
      <c r="FP17" s="1">
        <f>LOOKUP($A17,'DMG Tables'!$P$2:$P$35,'DMG Tables'!$O$2:$O$35)*FP$1*LOOKUP(FP$1,'DMG Tables'!$G$2:$G$7,'DMG Tables'!$H$2:$H$7)</f>
        <v>5678400</v>
      </c>
      <c r="FQ17" s="1">
        <f>LOOKUP($A17,'DMG Tables'!$P$2:$P$35,'DMG Tables'!$O$2:$O$35)*FQ$1*LOOKUP(FQ$1,'DMG Tables'!$G$2:$G$7,'DMG Tables'!$H$2:$H$7)</f>
        <v>5712000</v>
      </c>
      <c r="FR17" s="1">
        <f>LOOKUP($A17,'DMG Tables'!$P$2:$P$35,'DMG Tables'!$O$2:$O$35)*FR$1*LOOKUP(FR$1,'DMG Tables'!$G$2:$G$7,'DMG Tables'!$H$2:$H$7)</f>
        <v>5745600</v>
      </c>
      <c r="FS17" s="1">
        <f>LOOKUP($A17,'DMG Tables'!$P$2:$P$35,'DMG Tables'!$O$2:$O$35)*FS$1*LOOKUP(FS$1,'DMG Tables'!$G$2:$G$7,'DMG Tables'!$H$2:$H$7)</f>
        <v>5779200</v>
      </c>
      <c r="FT17" s="1">
        <f>LOOKUP($A17,'DMG Tables'!$P$2:$P$35,'DMG Tables'!$O$2:$O$35)*FT$1*LOOKUP(FT$1,'DMG Tables'!$G$2:$G$7,'DMG Tables'!$H$2:$H$7)</f>
        <v>5812800</v>
      </c>
      <c r="FU17" s="1">
        <f>LOOKUP($A17,'DMG Tables'!$P$2:$P$35,'DMG Tables'!$O$2:$O$35)*FU$1*LOOKUP(FU$1,'DMG Tables'!$G$2:$G$7,'DMG Tables'!$H$2:$H$7)</f>
        <v>5846400</v>
      </c>
      <c r="FV17" s="1">
        <f>LOOKUP($A17,'DMG Tables'!$P$2:$P$35,'DMG Tables'!$O$2:$O$35)*FV$1*LOOKUP(FV$1,'DMG Tables'!$G$2:$G$7,'DMG Tables'!$H$2:$H$7)</f>
        <v>5880000</v>
      </c>
      <c r="FW17" s="1">
        <f>LOOKUP($A17,'DMG Tables'!$P$2:$P$35,'DMG Tables'!$O$2:$O$35)*FW$1*LOOKUP(FW$1,'DMG Tables'!$G$2:$G$7,'DMG Tables'!$H$2:$H$7)</f>
        <v>5913600</v>
      </c>
      <c r="FX17" s="1">
        <f>LOOKUP($A17,'DMG Tables'!$P$2:$P$35,'DMG Tables'!$O$2:$O$35)*FX$1*LOOKUP(FX$1,'DMG Tables'!$G$2:$G$7,'DMG Tables'!$H$2:$H$7)</f>
        <v>5947200</v>
      </c>
      <c r="FY17" s="1">
        <f>LOOKUP($A17,'DMG Tables'!$P$2:$P$35,'DMG Tables'!$O$2:$O$35)*FY$1*LOOKUP(FY$1,'DMG Tables'!$G$2:$G$7,'DMG Tables'!$H$2:$H$7)</f>
        <v>5980800</v>
      </c>
      <c r="FZ17" s="1">
        <f>LOOKUP($A17,'DMG Tables'!$P$2:$P$35,'DMG Tables'!$O$2:$O$35)*FZ$1*LOOKUP(FZ$1,'DMG Tables'!$G$2:$G$7,'DMG Tables'!$H$2:$H$7)</f>
        <v>6014400</v>
      </c>
      <c r="GA17" s="1">
        <f>LOOKUP($A17,'DMG Tables'!$P$2:$P$35,'DMG Tables'!$O$2:$O$35)*GA$1*LOOKUP(GA$1,'DMG Tables'!$G$2:$G$7,'DMG Tables'!$H$2:$H$7)</f>
        <v>6048000</v>
      </c>
      <c r="GB17" s="1">
        <f>LOOKUP($A17,'DMG Tables'!$P$2:$P$35,'DMG Tables'!$O$2:$O$35)*GB$1*LOOKUP(GB$1,'DMG Tables'!$G$2:$G$7,'DMG Tables'!$H$2:$H$7)</f>
        <v>6081600</v>
      </c>
      <c r="GC17" s="1">
        <f>LOOKUP($A17,'DMG Tables'!$P$2:$P$35,'DMG Tables'!$O$2:$O$35)*GC$1*LOOKUP(GC$1,'DMG Tables'!$G$2:$G$7,'DMG Tables'!$H$2:$H$7)</f>
        <v>6115200</v>
      </c>
      <c r="GD17" s="1">
        <f>LOOKUP($A17,'DMG Tables'!$P$2:$P$35,'DMG Tables'!$O$2:$O$35)*GD$1*LOOKUP(GD$1,'DMG Tables'!$G$2:$G$7,'DMG Tables'!$H$2:$H$7)</f>
        <v>6148800</v>
      </c>
      <c r="GE17" s="1">
        <f>LOOKUP($A17,'DMG Tables'!$P$2:$P$35,'DMG Tables'!$O$2:$O$35)*GE$1*LOOKUP(GE$1,'DMG Tables'!$G$2:$G$7,'DMG Tables'!$H$2:$H$7)</f>
        <v>6182400</v>
      </c>
      <c r="GF17" s="1">
        <f>LOOKUP($A17,'DMG Tables'!$P$2:$P$35,'DMG Tables'!$O$2:$O$35)*GF$1*LOOKUP(GF$1,'DMG Tables'!$G$2:$G$7,'DMG Tables'!$H$2:$H$7)</f>
        <v>6216000</v>
      </c>
      <c r="GG17" s="1">
        <f>LOOKUP($A17,'DMG Tables'!$P$2:$P$35,'DMG Tables'!$O$2:$O$35)*GG$1*LOOKUP(GG$1,'DMG Tables'!$G$2:$G$7,'DMG Tables'!$H$2:$H$7)</f>
        <v>6249600</v>
      </c>
      <c r="GH17" s="1">
        <f>LOOKUP($A17,'DMG Tables'!$P$2:$P$35,'DMG Tables'!$O$2:$O$35)*GH$1*LOOKUP(GH$1,'DMG Tables'!$G$2:$G$7,'DMG Tables'!$H$2:$H$7)</f>
        <v>6283200</v>
      </c>
      <c r="GI17" s="1">
        <f>LOOKUP($A17,'DMG Tables'!$P$2:$P$35,'DMG Tables'!$O$2:$O$35)*GI$1*LOOKUP(GI$1,'DMG Tables'!$G$2:$G$7,'DMG Tables'!$H$2:$H$7)</f>
        <v>6316800</v>
      </c>
      <c r="GJ17" s="1">
        <f>LOOKUP($A17,'DMG Tables'!$P$2:$P$35,'DMG Tables'!$O$2:$O$35)*GJ$1*LOOKUP(GJ$1,'DMG Tables'!$G$2:$G$7,'DMG Tables'!$H$2:$H$7)</f>
        <v>6350400</v>
      </c>
      <c r="GK17" s="1">
        <f>LOOKUP($A17,'DMG Tables'!$P$2:$P$35,'DMG Tables'!$O$2:$O$35)*GK$1*LOOKUP(GK$1,'DMG Tables'!$G$2:$G$7,'DMG Tables'!$H$2:$H$7)</f>
        <v>6384000</v>
      </c>
      <c r="GL17" s="1">
        <f>LOOKUP($A17,'DMG Tables'!$P$2:$P$35,'DMG Tables'!$O$2:$O$35)*GL$1*LOOKUP(GL$1,'DMG Tables'!$G$2:$G$7,'DMG Tables'!$H$2:$H$7)</f>
        <v>6417600</v>
      </c>
      <c r="GM17" s="1">
        <f>LOOKUP($A17,'DMG Tables'!$P$2:$P$35,'DMG Tables'!$O$2:$O$35)*GM$1*LOOKUP(GM$1,'DMG Tables'!$G$2:$G$7,'DMG Tables'!$H$2:$H$7)</f>
        <v>6451200</v>
      </c>
      <c r="GN17" s="1">
        <f>LOOKUP($A17,'DMG Tables'!$P$2:$P$35,'DMG Tables'!$O$2:$O$35)*GN$1*LOOKUP(GN$1,'DMG Tables'!$G$2:$G$7,'DMG Tables'!$H$2:$H$7)</f>
        <v>6484800</v>
      </c>
      <c r="GO17" s="1">
        <f>LOOKUP($A17,'DMG Tables'!$P$2:$P$35,'DMG Tables'!$O$2:$O$35)*GO$1*LOOKUP(GO$1,'DMG Tables'!$G$2:$G$7,'DMG Tables'!$H$2:$H$7)</f>
        <v>6518400</v>
      </c>
      <c r="GP17" s="1">
        <f>LOOKUP($A17,'DMG Tables'!$P$2:$P$35,'DMG Tables'!$O$2:$O$35)*GP$1*LOOKUP(GP$1,'DMG Tables'!$G$2:$G$7,'DMG Tables'!$H$2:$H$7)</f>
        <v>6552000</v>
      </c>
      <c r="GQ17" s="1">
        <f>LOOKUP($A17,'DMG Tables'!$P$2:$P$35,'DMG Tables'!$O$2:$O$35)*GQ$1*LOOKUP(GQ$1,'DMG Tables'!$G$2:$G$7,'DMG Tables'!$H$2:$H$7)</f>
        <v>6585600</v>
      </c>
      <c r="GR17" s="1">
        <f>LOOKUP($A17,'DMG Tables'!$P$2:$P$35,'DMG Tables'!$O$2:$O$35)*GR$1*LOOKUP(GR$1,'DMG Tables'!$G$2:$G$7,'DMG Tables'!$H$2:$H$7)</f>
        <v>6619200</v>
      </c>
      <c r="GS17" s="1">
        <f>LOOKUP($A17,'DMG Tables'!$P$2:$P$35,'DMG Tables'!$O$2:$O$35)*GS$1*LOOKUP(GS$1,'DMG Tables'!$G$2:$G$7,'DMG Tables'!$H$2:$H$7)</f>
        <v>6652800</v>
      </c>
      <c r="GT17" s="1">
        <f>LOOKUP($A17,'DMG Tables'!$P$2:$P$35,'DMG Tables'!$O$2:$O$35)*GT$1*LOOKUP(GT$1,'DMG Tables'!$G$2:$G$7,'DMG Tables'!$H$2:$H$7)</f>
        <v>6686400</v>
      </c>
      <c r="GU17" s="1">
        <f>LOOKUP($A17,'DMG Tables'!$P$2:$P$35,'DMG Tables'!$O$2:$O$35)*GU$1*LOOKUP(GU$1,'DMG Tables'!$G$2:$G$7,'DMG Tables'!$H$2:$H$7)</f>
        <v>6720000</v>
      </c>
      <c r="GV17" s="1">
        <f>LOOKUP($A17,'DMG Tables'!$P$2:$P$35,'DMG Tables'!$O$2:$O$35)*GV$1*LOOKUP(GV$1,'DMG Tables'!$G$2:$G$7,'DMG Tables'!$H$2:$H$7)</f>
        <v>6753600</v>
      </c>
      <c r="GW17" s="1">
        <f>LOOKUP($A17,'DMG Tables'!$P$2:$P$35,'DMG Tables'!$O$2:$O$35)*GW$1*LOOKUP(GW$1,'DMG Tables'!$G$2:$G$7,'DMG Tables'!$H$2:$H$7)</f>
        <v>6787200</v>
      </c>
      <c r="GX17" s="1">
        <f>LOOKUP($A17,'DMG Tables'!$P$2:$P$35,'DMG Tables'!$O$2:$O$35)*GX$1*LOOKUP(GX$1,'DMG Tables'!$G$2:$G$7,'DMG Tables'!$H$2:$H$7)</f>
        <v>6820800</v>
      </c>
      <c r="GY17" s="1">
        <f>LOOKUP($A17,'DMG Tables'!$P$2:$P$35,'DMG Tables'!$O$2:$O$35)*GY$1*LOOKUP(GY$1,'DMG Tables'!$G$2:$G$7,'DMG Tables'!$H$2:$H$7)</f>
        <v>6854400</v>
      </c>
      <c r="GZ17" s="1">
        <f>LOOKUP($A17,'DMG Tables'!$P$2:$P$35,'DMG Tables'!$O$2:$O$35)*GZ$1*LOOKUP(GZ$1,'DMG Tables'!$G$2:$G$7,'DMG Tables'!$H$2:$H$7)</f>
        <v>6888000</v>
      </c>
      <c r="HA17" s="1">
        <f>LOOKUP($A17,'DMG Tables'!$P$2:$P$35,'DMG Tables'!$O$2:$O$35)*HA$1*LOOKUP(HA$1,'DMG Tables'!$G$2:$G$7,'DMG Tables'!$H$2:$H$7)</f>
        <v>6921600</v>
      </c>
      <c r="HB17" s="1">
        <f>LOOKUP($A17,'DMG Tables'!$P$2:$P$35,'DMG Tables'!$O$2:$O$35)*HB$1*LOOKUP(HB$1,'DMG Tables'!$G$2:$G$7,'DMG Tables'!$H$2:$H$7)</f>
        <v>6955200</v>
      </c>
      <c r="HC17" s="1">
        <f>LOOKUP($A17,'DMG Tables'!$P$2:$P$35,'DMG Tables'!$O$2:$O$35)*HC$1*LOOKUP(HC$1,'DMG Tables'!$G$2:$G$7,'DMG Tables'!$H$2:$H$7)</f>
        <v>6988800</v>
      </c>
      <c r="HD17" s="1">
        <f>LOOKUP($A17,'DMG Tables'!$P$2:$P$35,'DMG Tables'!$O$2:$O$35)*HD$1*LOOKUP(HD$1,'DMG Tables'!$G$2:$G$7,'DMG Tables'!$H$2:$H$7)</f>
        <v>7022400</v>
      </c>
      <c r="HE17" s="1">
        <f>LOOKUP($A17,'DMG Tables'!$P$2:$P$35,'DMG Tables'!$O$2:$O$35)*HE$1*LOOKUP(HE$1,'DMG Tables'!$G$2:$G$7,'DMG Tables'!$H$2:$H$7)</f>
        <v>7056000</v>
      </c>
      <c r="HF17" s="1">
        <f>LOOKUP($A17,'DMG Tables'!$P$2:$P$35,'DMG Tables'!$O$2:$O$35)*HF$1*LOOKUP(HF$1,'DMG Tables'!$G$2:$G$7,'DMG Tables'!$H$2:$H$7)</f>
        <v>7089600</v>
      </c>
      <c r="HG17" s="1">
        <f>LOOKUP($A17,'DMG Tables'!$P$2:$P$35,'DMG Tables'!$O$2:$O$35)*HG$1*LOOKUP(HG$1,'DMG Tables'!$G$2:$G$7,'DMG Tables'!$H$2:$H$7)</f>
        <v>7123200</v>
      </c>
      <c r="HH17" s="1">
        <f>LOOKUP($A17,'DMG Tables'!$P$2:$P$35,'DMG Tables'!$O$2:$O$35)*HH$1*LOOKUP(HH$1,'DMG Tables'!$G$2:$G$7,'DMG Tables'!$H$2:$H$7)</f>
        <v>7156800</v>
      </c>
      <c r="HI17" s="1">
        <f>LOOKUP($A17,'DMG Tables'!$P$2:$P$35,'DMG Tables'!$O$2:$O$35)*HI$1*LOOKUP(HI$1,'DMG Tables'!$G$2:$G$7,'DMG Tables'!$H$2:$H$7)</f>
        <v>7190400</v>
      </c>
      <c r="HJ17" s="1">
        <f>LOOKUP($A17,'DMG Tables'!$P$2:$P$35,'DMG Tables'!$O$2:$O$35)*HJ$1*LOOKUP(HJ$1,'DMG Tables'!$G$2:$G$7,'DMG Tables'!$H$2:$H$7)</f>
        <v>7224000</v>
      </c>
      <c r="HK17" s="1">
        <f>LOOKUP($A17,'DMG Tables'!$P$2:$P$35,'DMG Tables'!$O$2:$O$35)*HK$1*LOOKUP(HK$1,'DMG Tables'!$G$2:$G$7,'DMG Tables'!$H$2:$H$7)</f>
        <v>7257600</v>
      </c>
      <c r="HL17" s="1">
        <f>LOOKUP($A17,'DMG Tables'!$P$2:$P$35,'DMG Tables'!$O$2:$O$35)*HL$1*LOOKUP(HL$1,'DMG Tables'!$G$2:$G$7,'DMG Tables'!$H$2:$H$7)</f>
        <v>7291200</v>
      </c>
      <c r="HM17" s="1">
        <f>LOOKUP($A17,'DMG Tables'!$P$2:$P$35,'DMG Tables'!$O$2:$O$35)*HM$1*LOOKUP(HM$1,'DMG Tables'!$G$2:$G$7,'DMG Tables'!$H$2:$H$7)</f>
        <v>7324800</v>
      </c>
      <c r="HN17" s="1">
        <f>LOOKUP($A17,'DMG Tables'!$P$2:$P$35,'DMG Tables'!$O$2:$O$35)*HN$1*LOOKUP(HN$1,'DMG Tables'!$G$2:$G$7,'DMG Tables'!$H$2:$H$7)</f>
        <v>7358400</v>
      </c>
      <c r="HO17" s="1">
        <f>LOOKUP($A17,'DMG Tables'!$P$2:$P$35,'DMG Tables'!$O$2:$O$35)*HO$1*LOOKUP(HO$1,'DMG Tables'!$G$2:$G$7,'DMG Tables'!$H$2:$H$7)</f>
        <v>7392000</v>
      </c>
      <c r="HP17" s="1">
        <f>LOOKUP($A17,'DMG Tables'!$P$2:$P$35,'DMG Tables'!$O$2:$O$35)*HP$1*LOOKUP(HP$1,'DMG Tables'!$G$2:$G$7,'DMG Tables'!$H$2:$H$7)</f>
        <v>7425600</v>
      </c>
      <c r="HQ17" s="1">
        <f>LOOKUP($A17,'DMG Tables'!$P$2:$P$35,'DMG Tables'!$O$2:$O$35)*HQ$1*LOOKUP(HQ$1,'DMG Tables'!$G$2:$G$7,'DMG Tables'!$H$2:$H$7)</f>
        <v>7459200</v>
      </c>
      <c r="HR17" s="1">
        <f>LOOKUP($A17,'DMG Tables'!$P$2:$P$35,'DMG Tables'!$O$2:$O$35)*HR$1*LOOKUP(HR$1,'DMG Tables'!$G$2:$G$7,'DMG Tables'!$H$2:$H$7)</f>
        <v>7492800</v>
      </c>
      <c r="HS17" s="1">
        <f>LOOKUP($A17,'DMG Tables'!$P$2:$P$35,'DMG Tables'!$O$2:$O$35)*HS$1*LOOKUP(HS$1,'DMG Tables'!$G$2:$G$7,'DMG Tables'!$H$2:$H$7)</f>
        <v>7526400</v>
      </c>
      <c r="HT17" s="1">
        <f>LOOKUP($A17,'DMG Tables'!$P$2:$P$35,'DMG Tables'!$O$2:$O$35)*HT$1*LOOKUP(HT$1,'DMG Tables'!$G$2:$G$7,'DMG Tables'!$H$2:$H$7)</f>
        <v>7560000</v>
      </c>
      <c r="HU17" s="1">
        <f>LOOKUP($A17,'DMG Tables'!$P$2:$P$35,'DMG Tables'!$O$2:$O$35)*HU$1*LOOKUP(HU$1,'DMG Tables'!$G$2:$G$7,'DMG Tables'!$H$2:$H$7)</f>
        <v>7593600</v>
      </c>
      <c r="HV17" s="1">
        <f>LOOKUP($A17,'DMG Tables'!$P$2:$P$35,'DMG Tables'!$O$2:$O$35)*HV$1*LOOKUP(HV$1,'DMG Tables'!$G$2:$G$7,'DMG Tables'!$H$2:$H$7)</f>
        <v>7627200</v>
      </c>
      <c r="HW17" s="1">
        <f>LOOKUP($A17,'DMG Tables'!$P$2:$P$35,'DMG Tables'!$O$2:$O$35)*HW$1*LOOKUP(HW$1,'DMG Tables'!$G$2:$G$7,'DMG Tables'!$H$2:$H$7)</f>
        <v>7660800</v>
      </c>
      <c r="HX17" s="1">
        <f>LOOKUP($A17,'DMG Tables'!$P$2:$P$35,'DMG Tables'!$O$2:$O$35)*HX$1*LOOKUP(HX$1,'DMG Tables'!$G$2:$G$7,'DMG Tables'!$H$2:$H$7)</f>
        <v>7694400</v>
      </c>
      <c r="HY17" s="1">
        <f>LOOKUP($A17,'DMG Tables'!$P$2:$P$35,'DMG Tables'!$O$2:$O$35)*HY$1*LOOKUP(HY$1,'DMG Tables'!$G$2:$G$7,'DMG Tables'!$H$2:$H$7)</f>
        <v>7728000</v>
      </c>
      <c r="HZ17" s="1">
        <f>LOOKUP($A17,'DMG Tables'!$P$2:$P$35,'DMG Tables'!$O$2:$O$35)*HZ$1*LOOKUP(HZ$1,'DMG Tables'!$G$2:$G$7,'DMG Tables'!$H$2:$H$7)</f>
        <v>7761600</v>
      </c>
      <c r="IA17" s="1">
        <f>LOOKUP($A17,'DMG Tables'!$P$2:$P$35,'DMG Tables'!$O$2:$O$35)*IA$1*LOOKUP(IA$1,'DMG Tables'!$G$2:$G$7,'DMG Tables'!$H$2:$H$7)</f>
        <v>7795200</v>
      </c>
      <c r="IB17" s="1">
        <f>LOOKUP($A17,'DMG Tables'!$P$2:$P$35,'DMG Tables'!$O$2:$O$35)*IB$1*LOOKUP(IB$1,'DMG Tables'!$G$2:$G$7,'DMG Tables'!$H$2:$H$7)</f>
        <v>7828800</v>
      </c>
      <c r="IC17" s="1">
        <f>LOOKUP($A17,'DMG Tables'!$P$2:$P$35,'DMG Tables'!$O$2:$O$35)*IC$1*LOOKUP(IC$1,'DMG Tables'!$G$2:$G$7,'DMG Tables'!$H$2:$H$7)</f>
        <v>7862400</v>
      </c>
      <c r="ID17" s="1">
        <f>LOOKUP($A17,'DMG Tables'!$P$2:$P$35,'DMG Tables'!$O$2:$O$35)*ID$1*LOOKUP(ID$1,'DMG Tables'!$G$2:$G$7,'DMG Tables'!$H$2:$H$7)</f>
        <v>7896000</v>
      </c>
      <c r="IE17" s="1">
        <f>LOOKUP($A17,'DMG Tables'!$P$2:$P$35,'DMG Tables'!$O$2:$O$35)*IE$1*LOOKUP(IE$1,'DMG Tables'!$G$2:$G$7,'DMG Tables'!$H$2:$H$7)</f>
        <v>7929600</v>
      </c>
      <c r="IF17" s="1">
        <f>LOOKUP($A17,'DMG Tables'!$P$2:$P$35,'DMG Tables'!$O$2:$O$35)*IF$1*LOOKUP(IF$1,'DMG Tables'!$G$2:$G$7,'DMG Tables'!$H$2:$H$7)</f>
        <v>7963200</v>
      </c>
      <c r="IG17" s="1">
        <f>LOOKUP($A17,'DMG Tables'!$P$2:$P$35,'DMG Tables'!$O$2:$O$35)*IG$1*LOOKUP(IG$1,'DMG Tables'!$G$2:$G$7,'DMG Tables'!$H$2:$H$7)</f>
        <v>7996800</v>
      </c>
      <c r="IH17" s="1">
        <f>LOOKUP($A17,'DMG Tables'!$P$2:$P$35,'DMG Tables'!$O$2:$O$35)*IH$1*LOOKUP(IH$1,'DMG Tables'!$G$2:$G$7,'DMG Tables'!$H$2:$H$7)</f>
        <v>8030400</v>
      </c>
      <c r="II17" s="1">
        <f>LOOKUP($A17,'DMG Tables'!$P$2:$P$35,'DMG Tables'!$O$2:$O$35)*II$1*LOOKUP(II$1,'DMG Tables'!$G$2:$G$7,'DMG Tables'!$H$2:$H$7)</f>
        <v>8064000</v>
      </c>
      <c r="IJ17" s="1">
        <f>LOOKUP($A17,'DMG Tables'!$P$2:$P$35,'DMG Tables'!$O$2:$O$35)*IJ$1*LOOKUP(IJ$1,'DMG Tables'!$G$2:$G$7,'DMG Tables'!$H$2:$H$7)</f>
        <v>8097600</v>
      </c>
      <c r="IK17" s="1">
        <f>LOOKUP($A17,'DMG Tables'!$P$2:$P$35,'DMG Tables'!$O$2:$O$35)*IK$1*LOOKUP(IK$1,'DMG Tables'!$G$2:$G$7,'DMG Tables'!$H$2:$H$7)</f>
        <v>8131200</v>
      </c>
      <c r="IL17" s="1">
        <f>LOOKUP($A17,'DMG Tables'!$P$2:$P$35,'DMG Tables'!$O$2:$O$35)*IL$1*LOOKUP(IL$1,'DMG Tables'!$G$2:$G$7,'DMG Tables'!$H$2:$H$7)</f>
        <v>8164800</v>
      </c>
      <c r="IM17" s="1">
        <f>LOOKUP($A17,'DMG Tables'!$P$2:$P$35,'DMG Tables'!$O$2:$O$35)*IM$1*LOOKUP(IM$1,'DMG Tables'!$G$2:$G$7,'DMG Tables'!$H$2:$H$7)</f>
        <v>8198400</v>
      </c>
      <c r="IN17" s="1">
        <f>LOOKUP($A17,'DMG Tables'!$P$2:$P$35,'DMG Tables'!$O$2:$O$35)*IN$1*LOOKUP(IN$1,'DMG Tables'!$G$2:$G$7,'DMG Tables'!$H$2:$H$7)</f>
        <v>8232000</v>
      </c>
      <c r="IO17" s="1">
        <f>LOOKUP($A17,'DMG Tables'!$P$2:$P$35,'DMG Tables'!$O$2:$O$35)*IO$1*LOOKUP(IO$1,'DMG Tables'!$G$2:$G$7,'DMG Tables'!$H$2:$H$7)</f>
        <v>8265600</v>
      </c>
      <c r="IP17" s="1">
        <f>LOOKUP($A17,'DMG Tables'!$P$2:$P$35,'DMG Tables'!$O$2:$O$35)*IP$1*LOOKUP(IP$1,'DMG Tables'!$G$2:$G$7,'DMG Tables'!$H$2:$H$7)</f>
        <v>8299200</v>
      </c>
      <c r="IQ17" s="1">
        <f>LOOKUP($A17,'DMG Tables'!$P$2:$P$35,'DMG Tables'!$O$2:$O$35)*IQ$1*LOOKUP(IQ$1,'DMG Tables'!$G$2:$G$7,'DMG Tables'!$H$2:$H$7)</f>
        <v>8332800</v>
      </c>
      <c r="IR17" s="1">
        <f>LOOKUP($A17,'DMG Tables'!$P$2:$P$35,'DMG Tables'!$O$2:$O$35)*IR$1*LOOKUP(IR$1,'DMG Tables'!$G$2:$G$7,'DMG Tables'!$H$2:$H$7)</f>
        <v>8366400</v>
      </c>
      <c r="IS17" s="1">
        <f>LOOKUP($A17,'DMG Tables'!$P$2:$P$35,'DMG Tables'!$O$2:$O$35)*IS$1*LOOKUP(IS$1,'DMG Tables'!$G$2:$G$7,'DMG Tables'!$H$2:$H$7)</f>
        <v>8400000</v>
      </c>
      <c r="IT17" s="1">
        <f>LOOKUP($A17,'DMG Tables'!$P$2:$P$35,'DMG Tables'!$O$2:$O$35)*IT$1*LOOKUP(IT$1,'DMG Tables'!$G$2:$G$7,'DMG Tables'!$H$2:$H$7)</f>
        <v>8433600</v>
      </c>
      <c r="IU17" s="1">
        <f>LOOKUP($A17,'DMG Tables'!$P$2:$P$35,'DMG Tables'!$O$2:$O$35)*IU$1*LOOKUP(IU$1,'DMG Tables'!$G$2:$G$7,'DMG Tables'!$H$2:$H$7)</f>
        <v>8467200</v>
      </c>
      <c r="IV17" s="1">
        <f>LOOKUP($A17,'DMG Tables'!$P$2:$P$35,'DMG Tables'!$O$2:$O$35)*IV$1*LOOKUP(IV$1,'DMG Tables'!$G$2:$G$7,'DMG Tables'!$H$2:$H$7)</f>
        <v>8500800</v>
      </c>
      <c r="IW17" s="1">
        <f>LOOKUP($A17,'DMG Tables'!$P$2:$P$35,'DMG Tables'!$O$2:$O$35)*IW$1*LOOKUP(IW$1,'DMG Tables'!$G$2:$G$7,'DMG Tables'!$H$2:$H$7)</f>
        <v>8534400</v>
      </c>
      <c r="IX17" s="1">
        <f>LOOKUP($A17,'DMG Tables'!$P$2:$P$35,'DMG Tables'!$O$2:$O$35)*IX$1*LOOKUP(IX$1,'DMG Tables'!$G$2:$G$7,'DMG Tables'!$H$2:$H$7)</f>
        <v>8568000</v>
      </c>
      <c r="IY17" s="1">
        <f>LOOKUP($A17,'DMG Tables'!$P$2:$P$35,'DMG Tables'!$O$2:$O$35)*IY$1*LOOKUP(IY$1,'DMG Tables'!$G$2:$G$7,'DMG Tables'!$H$2:$H$7)</f>
        <v>8601600</v>
      </c>
      <c r="IZ17" s="1">
        <f>LOOKUP($A17,'DMG Tables'!$P$2:$P$35,'DMG Tables'!$O$2:$O$35)*IZ$1*LOOKUP(IZ$1,'DMG Tables'!$G$2:$G$7,'DMG Tables'!$H$2:$H$7)</f>
        <v>8635200</v>
      </c>
      <c r="JA17" s="1">
        <f>LOOKUP($A17,'DMG Tables'!$P$2:$P$35,'DMG Tables'!$O$2:$O$35)*JA$1*LOOKUP(JA$1,'DMG Tables'!$G$2:$G$7,'DMG Tables'!$H$2:$H$7)</f>
        <v>8668800</v>
      </c>
      <c r="JB17" s="1">
        <f>LOOKUP($A17,'DMG Tables'!$P$2:$P$35,'DMG Tables'!$O$2:$O$35)*JB$1*LOOKUP(JB$1,'DMG Tables'!$G$2:$G$7,'DMG Tables'!$H$2:$H$7)</f>
        <v>8702400</v>
      </c>
      <c r="JC17" s="1">
        <f>LOOKUP($A17,'DMG Tables'!$P$2:$P$35,'DMG Tables'!$O$2:$O$35)*JC$1*LOOKUP(JC$1,'DMG Tables'!$G$2:$G$7,'DMG Tables'!$H$2:$H$7)</f>
        <v>8736000</v>
      </c>
      <c r="JD17" s="1">
        <f>LOOKUP($A17,'DMG Tables'!$P$2:$P$35,'DMG Tables'!$O$2:$O$35)*JD$1*LOOKUP(JD$1,'DMG Tables'!$G$2:$G$7,'DMG Tables'!$H$2:$H$7)</f>
        <v>8769600</v>
      </c>
      <c r="JE17" s="1">
        <f>LOOKUP($A17,'DMG Tables'!$P$2:$P$35,'DMG Tables'!$O$2:$O$35)*JE$1*LOOKUP(JE$1,'DMG Tables'!$G$2:$G$7,'DMG Tables'!$H$2:$H$7)</f>
        <v>8803200</v>
      </c>
      <c r="JF17" s="1">
        <f>LOOKUP($A17,'DMG Tables'!$P$2:$P$35,'DMG Tables'!$O$2:$O$35)*JF$1*LOOKUP(JF$1,'DMG Tables'!$G$2:$G$7,'DMG Tables'!$H$2:$H$7)</f>
        <v>8836800</v>
      </c>
      <c r="JG17" s="1">
        <f>LOOKUP($A17,'DMG Tables'!$P$2:$P$35,'DMG Tables'!$O$2:$O$35)*JG$1*LOOKUP(JG$1,'DMG Tables'!$G$2:$G$7,'DMG Tables'!$H$2:$H$7)</f>
        <v>8870400</v>
      </c>
      <c r="JH17" s="1">
        <f>LOOKUP($A17,'DMG Tables'!$P$2:$P$35,'DMG Tables'!$O$2:$O$35)*JH$1*LOOKUP(JH$1,'DMG Tables'!$G$2:$G$7,'DMG Tables'!$H$2:$H$7)</f>
        <v>8904000</v>
      </c>
      <c r="JI17" s="1">
        <f>LOOKUP($A17,'DMG Tables'!$P$2:$P$35,'DMG Tables'!$O$2:$O$35)*JI$1*LOOKUP(JI$1,'DMG Tables'!$G$2:$G$7,'DMG Tables'!$H$2:$H$7)</f>
        <v>8937600</v>
      </c>
      <c r="JJ17" s="1">
        <f>LOOKUP($A17,'DMG Tables'!$P$2:$P$35,'DMG Tables'!$O$2:$O$35)*JJ$1*LOOKUP(JJ$1,'DMG Tables'!$G$2:$G$7,'DMG Tables'!$H$2:$H$7)</f>
        <v>8971200</v>
      </c>
      <c r="JK17" s="1">
        <f>LOOKUP($A17,'DMG Tables'!$P$2:$P$35,'DMG Tables'!$O$2:$O$35)*JK$1*LOOKUP(JK$1,'DMG Tables'!$G$2:$G$7,'DMG Tables'!$H$2:$H$7)</f>
        <v>9004800</v>
      </c>
      <c r="JL17" s="1">
        <f>LOOKUP($A17,'DMG Tables'!$P$2:$P$35,'DMG Tables'!$O$2:$O$35)*JL$1*LOOKUP(JL$1,'DMG Tables'!$G$2:$G$7,'DMG Tables'!$H$2:$H$7)</f>
        <v>9038400</v>
      </c>
      <c r="JM17" s="1">
        <f>LOOKUP($A17,'DMG Tables'!$P$2:$P$35,'DMG Tables'!$O$2:$O$35)*JM$1*LOOKUP(JM$1,'DMG Tables'!$G$2:$G$7,'DMG Tables'!$H$2:$H$7)</f>
        <v>9072000</v>
      </c>
      <c r="JN17" s="1">
        <f>LOOKUP($A17,'DMG Tables'!$P$2:$P$35,'DMG Tables'!$O$2:$O$35)*JN$1*LOOKUP(JN$1,'DMG Tables'!$G$2:$G$7,'DMG Tables'!$H$2:$H$7)</f>
        <v>9105600</v>
      </c>
      <c r="JO17" s="1">
        <f>LOOKUP($A17,'DMG Tables'!$P$2:$P$35,'DMG Tables'!$O$2:$O$35)*JO$1*LOOKUP(JO$1,'DMG Tables'!$G$2:$G$7,'DMG Tables'!$H$2:$H$7)</f>
        <v>9139200</v>
      </c>
      <c r="JP17" s="1">
        <f>LOOKUP($A17,'DMG Tables'!$P$2:$P$35,'DMG Tables'!$O$2:$O$35)*JP$1*LOOKUP(JP$1,'DMG Tables'!$G$2:$G$7,'DMG Tables'!$H$2:$H$7)</f>
        <v>9172800</v>
      </c>
      <c r="JQ17" s="1">
        <f>LOOKUP($A17,'DMG Tables'!$P$2:$P$35,'DMG Tables'!$O$2:$O$35)*JQ$1*LOOKUP(JQ$1,'DMG Tables'!$G$2:$G$7,'DMG Tables'!$H$2:$H$7)</f>
        <v>9206400</v>
      </c>
      <c r="JR17" s="1">
        <f>LOOKUP($A17,'DMG Tables'!$P$2:$P$35,'DMG Tables'!$O$2:$O$35)*JR$1*LOOKUP(JR$1,'DMG Tables'!$G$2:$G$7,'DMG Tables'!$H$2:$H$7)</f>
        <v>9240000</v>
      </c>
      <c r="JS17" s="1">
        <f>LOOKUP($A17,'DMG Tables'!$P$2:$P$35,'DMG Tables'!$O$2:$O$35)*JS$1*LOOKUP(JS$1,'DMG Tables'!$G$2:$G$7,'DMG Tables'!$H$2:$H$7)</f>
        <v>9273600</v>
      </c>
      <c r="JT17" s="1">
        <f>LOOKUP($A17,'DMG Tables'!$P$2:$P$35,'DMG Tables'!$O$2:$O$35)*JT$1*LOOKUP(JT$1,'DMG Tables'!$G$2:$G$7,'DMG Tables'!$H$2:$H$7)</f>
        <v>9307200</v>
      </c>
      <c r="JU17" s="1">
        <f>LOOKUP($A17,'DMG Tables'!$P$2:$P$35,'DMG Tables'!$O$2:$O$35)*JU$1*LOOKUP(JU$1,'DMG Tables'!$G$2:$G$7,'DMG Tables'!$H$2:$H$7)</f>
        <v>9340800</v>
      </c>
      <c r="JV17" s="1">
        <f>LOOKUP($A17,'DMG Tables'!$P$2:$P$35,'DMG Tables'!$O$2:$O$35)*JV$1*LOOKUP(JV$1,'DMG Tables'!$G$2:$G$7,'DMG Tables'!$H$2:$H$7)</f>
        <v>9374400</v>
      </c>
      <c r="JW17" s="1">
        <f>LOOKUP($A17,'DMG Tables'!$P$2:$P$35,'DMG Tables'!$O$2:$O$35)*JW$1*LOOKUP(JW$1,'DMG Tables'!$G$2:$G$7,'DMG Tables'!$H$2:$H$7)</f>
        <v>9408000</v>
      </c>
      <c r="JX17" s="1">
        <f>LOOKUP($A17,'DMG Tables'!$P$2:$P$35,'DMG Tables'!$O$2:$O$35)*JX$1*LOOKUP(JX$1,'DMG Tables'!$G$2:$G$7,'DMG Tables'!$H$2:$H$7)</f>
        <v>9441600</v>
      </c>
      <c r="JY17" s="1">
        <f>LOOKUP($A17,'DMG Tables'!$P$2:$P$35,'DMG Tables'!$O$2:$O$35)*JY$1*LOOKUP(JY$1,'DMG Tables'!$G$2:$G$7,'DMG Tables'!$H$2:$H$7)</f>
        <v>9475200</v>
      </c>
      <c r="JZ17" s="1">
        <f>LOOKUP($A17,'DMG Tables'!$P$2:$P$35,'DMG Tables'!$O$2:$O$35)*JZ$1*LOOKUP(JZ$1,'DMG Tables'!$G$2:$G$7,'DMG Tables'!$H$2:$H$7)</f>
        <v>9508800</v>
      </c>
      <c r="KA17" s="1">
        <f>LOOKUP($A17,'DMG Tables'!$P$2:$P$35,'DMG Tables'!$O$2:$O$35)*KA$1*LOOKUP(KA$1,'DMG Tables'!$G$2:$G$7,'DMG Tables'!$H$2:$H$7)</f>
        <v>9542400</v>
      </c>
      <c r="KB17" s="1">
        <f>LOOKUP($A17,'DMG Tables'!$P$2:$P$35,'DMG Tables'!$O$2:$O$35)*KB$1*LOOKUP(KB$1,'DMG Tables'!$G$2:$G$7,'DMG Tables'!$H$2:$H$7)</f>
        <v>9576000</v>
      </c>
      <c r="KC17" s="1">
        <f>LOOKUP($A17,'DMG Tables'!$P$2:$P$35,'DMG Tables'!$O$2:$O$35)*KC$1*LOOKUP(KC$1,'DMG Tables'!$G$2:$G$7,'DMG Tables'!$H$2:$H$7)</f>
        <v>9609600</v>
      </c>
      <c r="KD17" s="1">
        <f>LOOKUP($A17,'DMG Tables'!$P$2:$P$35,'DMG Tables'!$O$2:$O$35)*KD$1*LOOKUP(KD$1,'DMG Tables'!$G$2:$G$7,'DMG Tables'!$H$2:$H$7)</f>
        <v>9643200</v>
      </c>
      <c r="KE17" s="1">
        <f>LOOKUP($A17,'DMG Tables'!$P$2:$P$35,'DMG Tables'!$O$2:$O$35)*KE$1*LOOKUP(KE$1,'DMG Tables'!$G$2:$G$7,'DMG Tables'!$H$2:$H$7)</f>
        <v>9676800</v>
      </c>
      <c r="KF17" s="1">
        <f>LOOKUP($A17,'DMG Tables'!$P$2:$P$35,'DMG Tables'!$O$2:$O$35)*KF$1*LOOKUP(KF$1,'DMG Tables'!$G$2:$G$7,'DMG Tables'!$H$2:$H$7)</f>
        <v>9710400</v>
      </c>
      <c r="KG17" s="1">
        <f>LOOKUP($A17,'DMG Tables'!$P$2:$P$35,'DMG Tables'!$O$2:$O$35)*KG$1*LOOKUP(KG$1,'DMG Tables'!$G$2:$G$7,'DMG Tables'!$H$2:$H$7)</f>
        <v>9744000</v>
      </c>
      <c r="KH17" s="1">
        <f>LOOKUP($A17,'DMG Tables'!$P$2:$P$35,'DMG Tables'!$O$2:$O$35)*KH$1*LOOKUP(KH$1,'DMG Tables'!$G$2:$G$7,'DMG Tables'!$H$2:$H$7)</f>
        <v>9777600</v>
      </c>
      <c r="KI17" s="1">
        <f>LOOKUP($A17,'DMG Tables'!$P$2:$P$35,'DMG Tables'!$O$2:$O$35)*KI$1*LOOKUP(KI$1,'DMG Tables'!$G$2:$G$7,'DMG Tables'!$H$2:$H$7)</f>
        <v>9811200</v>
      </c>
      <c r="KJ17" s="1">
        <f>LOOKUP($A17,'DMG Tables'!$P$2:$P$35,'DMG Tables'!$O$2:$O$35)*KJ$1*LOOKUP(KJ$1,'DMG Tables'!$G$2:$G$7,'DMG Tables'!$H$2:$H$7)</f>
        <v>9844800</v>
      </c>
      <c r="KK17" s="1">
        <f>LOOKUP($A17,'DMG Tables'!$P$2:$P$35,'DMG Tables'!$O$2:$O$35)*KK$1*LOOKUP(KK$1,'DMG Tables'!$G$2:$G$7,'DMG Tables'!$H$2:$H$7)</f>
        <v>9878400</v>
      </c>
      <c r="KL17" s="1">
        <f>LOOKUP($A17,'DMG Tables'!$P$2:$P$35,'DMG Tables'!$O$2:$O$35)*KL$1*LOOKUP(KL$1,'DMG Tables'!$G$2:$G$7,'DMG Tables'!$H$2:$H$7)</f>
        <v>9912000</v>
      </c>
      <c r="KM17" s="1">
        <f>LOOKUP($A17,'DMG Tables'!$P$2:$P$35,'DMG Tables'!$O$2:$O$35)*KM$1*LOOKUP(KM$1,'DMG Tables'!$G$2:$G$7,'DMG Tables'!$H$2:$H$7)</f>
        <v>9945600</v>
      </c>
      <c r="KN17" s="1">
        <f>LOOKUP($A17,'DMG Tables'!$P$2:$P$35,'DMG Tables'!$O$2:$O$35)*KN$1*LOOKUP(KN$1,'DMG Tables'!$G$2:$G$7,'DMG Tables'!$H$2:$H$7)</f>
        <v>9979200</v>
      </c>
      <c r="KO17" s="1">
        <f>LOOKUP($A17,'DMG Tables'!$P$2:$P$35,'DMG Tables'!$O$2:$O$35)*KO$1*LOOKUP(KO$1,'DMG Tables'!$G$2:$G$7,'DMG Tables'!$H$2:$H$7)</f>
        <v>10012800</v>
      </c>
      <c r="KP17" s="1">
        <f>LOOKUP($A17,'DMG Tables'!$P$2:$P$35,'DMG Tables'!$O$2:$O$35)*KP$1*LOOKUP(KP$1,'DMG Tables'!$G$2:$G$7,'DMG Tables'!$H$2:$H$7)</f>
        <v>10046400</v>
      </c>
      <c r="KQ17" s="1">
        <f>LOOKUP($A17,'DMG Tables'!$P$2:$P$35,'DMG Tables'!$O$2:$O$35)*KQ$1*LOOKUP(KQ$1,'DMG Tables'!$G$2:$G$7,'DMG Tables'!$H$2:$H$7)</f>
        <v>10080000</v>
      </c>
      <c r="KR17" s="1">
        <f>LOOKUP($A17,'DMG Tables'!$P$2:$P$35,'DMG Tables'!$O$2:$O$35)*KR$1*LOOKUP(KR$1,'DMG Tables'!$G$2:$G$7,'DMG Tables'!$H$2:$H$7)</f>
        <v>10113600</v>
      </c>
      <c r="KS17" s="1">
        <f>LOOKUP($A17,'DMG Tables'!$P$2:$P$35,'DMG Tables'!$O$2:$O$35)*KS$1*LOOKUP(KS$1,'DMG Tables'!$G$2:$G$7,'DMG Tables'!$H$2:$H$7)</f>
        <v>10147200</v>
      </c>
      <c r="KT17" s="1">
        <f>LOOKUP($A17,'DMG Tables'!$P$2:$P$35,'DMG Tables'!$O$2:$O$35)*KT$1*LOOKUP(KT$1,'DMG Tables'!$G$2:$G$7,'DMG Tables'!$H$2:$H$7)</f>
        <v>10180800</v>
      </c>
      <c r="KU17" s="1">
        <f>LOOKUP($A17,'DMG Tables'!$P$2:$P$35,'DMG Tables'!$O$2:$O$35)*KU$1*LOOKUP(KU$1,'DMG Tables'!$G$2:$G$7,'DMG Tables'!$H$2:$H$7)</f>
        <v>10214400</v>
      </c>
      <c r="KV17" s="1">
        <f>LOOKUP($A17,'DMG Tables'!$P$2:$P$35,'DMG Tables'!$O$2:$O$35)*KV$1*LOOKUP(KV$1,'DMG Tables'!$G$2:$G$7,'DMG Tables'!$H$2:$H$7)</f>
        <v>10248000</v>
      </c>
      <c r="KW17" s="1">
        <f>LOOKUP($A17,'DMG Tables'!$P$2:$P$35,'DMG Tables'!$O$2:$O$35)*KW$1*LOOKUP(KW$1,'DMG Tables'!$G$2:$G$7,'DMG Tables'!$H$2:$H$7)</f>
        <v>10281600</v>
      </c>
      <c r="KX17" s="1">
        <f>LOOKUP($A17,'DMG Tables'!$P$2:$P$35,'DMG Tables'!$O$2:$O$35)*KX$1*LOOKUP(KX$1,'DMG Tables'!$G$2:$G$7,'DMG Tables'!$H$2:$H$7)</f>
        <v>10315200</v>
      </c>
      <c r="KY17" s="1">
        <f>LOOKUP($A17,'DMG Tables'!$P$2:$P$35,'DMG Tables'!$O$2:$O$35)*KY$1*LOOKUP(KY$1,'DMG Tables'!$G$2:$G$7,'DMG Tables'!$H$2:$H$7)</f>
        <v>10348800</v>
      </c>
      <c r="KZ17" s="1">
        <f>LOOKUP($A17,'DMG Tables'!$P$2:$P$35,'DMG Tables'!$O$2:$O$35)*KZ$1*LOOKUP(KZ$1,'DMG Tables'!$G$2:$G$7,'DMG Tables'!$H$2:$H$7)</f>
        <v>10382400</v>
      </c>
      <c r="LA17" s="1">
        <f>LOOKUP($A17,'DMG Tables'!$P$2:$P$35,'DMG Tables'!$O$2:$O$35)*LA$1*LOOKUP(LA$1,'DMG Tables'!$G$2:$G$7,'DMG Tables'!$H$2:$H$7)</f>
        <v>10416000</v>
      </c>
      <c r="LB17" s="1">
        <f>LOOKUP($A17,'DMG Tables'!$P$2:$P$35,'DMG Tables'!$O$2:$O$35)*LB$1*LOOKUP(LB$1,'DMG Tables'!$G$2:$G$7,'DMG Tables'!$H$2:$H$7)</f>
        <v>10449600</v>
      </c>
      <c r="LC17" s="1">
        <f>LOOKUP($A17,'DMG Tables'!$P$2:$P$35,'DMG Tables'!$O$2:$O$35)*LC$1*LOOKUP(LC$1,'DMG Tables'!$G$2:$G$7,'DMG Tables'!$H$2:$H$7)</f>
        <v>10483200</v>
      </c>
      <c r="LD17" s="1">
        <f>LOOKUP($A17,'DMG Tables'!$P$2:$P$35,'DMG Tables'!$O$2:$O$35)*LD$1*LOOKUP(LD$1,'DMG Tables'!$G$2:$G$7,'DMG Tables'!$H$2:$H$7)</f>
        <v>10516800</v>
      </c>
      <c r="LE17" s="1">
        <f>LOOKUP($A17,'DMG Tables'!$P$2:$P$35,'DMG Tables'!$O$2:$O$35)*LE$1*LOOKUP(LE$1,'DMG Tables'!$G$2:$G$7,'DMG Tables'!$H$2:$H$7)</f>
        <v>10550400</v>
      </c>
      <c r="LF17" s="1">
        <f>LOOKUP($A17,'DMG Tables'!$P$2:$P$35,'DMG Tables'!$O$2:$O$35)*LF$1*LOOKUP(LF$1,'DMG Tables'!$G$2:$G$7,'DMG Tables'!$H$2:$H$7)</f>
        <v>10584000</v>
      </c>
      <c r="LG17" s="1">
        <f>LOOKUP($A17,'DMG Tables'!$P$2:$P$35,'DMG Tables'!$O$2:$O$35)*LG$1*LOOKUP(LG$1,'DMG Tables'!$G$2:$G$7,'DMG Tables'!$H$2:$H$7)</f>
        <v>10617600</v>
      </c>
      <c r="LH17" s="1">
        <f>LOOKUP($A17,'DMG Tables'!$P$2:$P$35,'DMG Tables'!$O$2:$O$35)*LH$1*LOOKUP(LH$1,'DMG Tables'!$G$2:$G$7,'DMG Tables'!$H$2:$H$7)</f>
        <v>10651200</v>
      </c>
      <c r="LI17" s="1">
        <f>LOOKUP($A17,'DMG Tables'!$P$2:$P$35,'DMG Tables'!$O$2:$O$35)*LI$1*LOOKUP(LI$1,'DMG Tables'!$G$2:$G$7,'DMG Tables'!$H$2:$H$7)</f>
        <v>10684800</v>
      </c>
      <c r="LJ17" s="1">
        <f>LOOKUP($A17,'DMG Tables'!$P$2:$P$35,'DMG Tables'!$O$2:$O$35)*LJ$1*LOOKUP(LJ$1,'DMG Tables'!$G$2:$G$7,'DMG Tables'!$H$2:$H$7)</f>
        <v>10718400</v>
      </c>
      <c r="LK17" s="1">
        <f>LOOKUP($A17,'DMG Tables'!$P$2:$P$35,'DMG Tables'!$O$2:$O$35)*LK$1*LOOKUP(LK$1,'DMG Tables'!$G$2:$G$7,'DMG Tables'!$H$2:$H$7)</f>
        <v>10752000</v>
      </c>
      <c r="LL17" s="1">
        <f>LOOKUP($A17,'DMG Tables'!$P$2:$P$35,'DMG Tables'!$O$2:$O$35)*LL$1*LOOKUP(LL$1,'DMG Tables'!$G$2:$G$7,'DMG Tables'!$H$2:$H$7)</f>
        <v>10785600</v>
      </c>
      <c r="LM17" s="1">
        <f>LOOKUP($A17,'DMG Tables'!$P$2:$P$35,'DMG Tables'!$O$2:$O$35)*LM$1*LOOKUP(LM$1,'DMG Tables'!$G$2:$G$7,'DMG Tables'!$H$2:$H$7)</f>
        <v>10819200</v>
      </c>
      <c r="LN17" s="1">
        <f>LOOKUP($A17,'DMG Tables'!$P$2:$P$35,'DMG Tables'!$O$2:$O$35)*LN$1*LOOKUP(LN$1,'DMG Tables'!$G$2:$G$7,'DMG Tables'!$H$2:$H$7)</f>
        <v>10852800</v>
      </c>
      <c r="LO17" s="1">
        <f>LOOKUP($A17,'DMG Tables'!$P$2:$P$35,'DMG Tables'!$O$2:$O$35)*LO$1*LOOKUP(LO$1,'DMG Tables'!$G$2:$G$7,'DMG Tables'!$H$2:$H$7)</f>
        <v>10886400</v>
      </c>
      <c r="LP17" s="1">
        <f>LOOKUP($A17,'DMG Tables'!$P$2:$P$35,'DMG Tables'!$O$2:$O$35)*LP$1*LOOKUP(LP$1,'DMG Tables'!$G$2:$G$7,'DMG Tables'!$H$2:$H$7)</f>
        <v>10920000</v>
      </c>
      <c r="LQ17" s="1">
        <f>LOOKUP($A17,'DMG Tables'!$P$2:$P$35,'DMG Tables'!$O$2:$O$35)*LQ$1*LOOKUP(LQ$1,'DMG Tables'!$G$2:$G$7,'DMG Tables'!$H$2:$H$7)</f>
        <v>10953600</v>
      </c>
      <c r="LR17" s="1">
        <f>LOOKUP($A17,'DMG Tables'!$P$2:$P$35,'DMG Tables'!$O$2:$O$35)*LR$1*LOOKUP(LR$1,'DMG Tables'!$G$2:$G$7,'DMG Tables'!$H$2:$H$7)</f>
        <v>10987200</v>
      </c>
      <c r="LS17" s="1">
        <f>LOOKUP($A17,'DMG Tables'!$P$2:$P$35,'DMG Tables'!$O$2:$O$35)*LS$1*LOOKUP(LS$1,'DMG Tables'!$G$2:$G$7,'DMG Tables'!$H$2:$H$7)</f>
        <v>11020800</v>
      </c>
      <c r="LT17" s="1">
        <f>LOOKUP($A17,'DMG Tables'!$P$2:$P$35,'DMG Tables'!$O$2:$O$35)*LT$1*LOOKUP(LT$1,'DMG Tables'!$G$2:$G$7,'DMG Tables'!$H$2:$H$7)</f>
        <v>11054400</v>
      </c>
      <c r="LU17" s="1">
        <f>LOOKUP($A17,'DMG Tables'!$P$2:$P$35,'DMG Tables'!$O$2:$O$35)*LU$1*LOOKUP(LU$1,'DMG Tables'!$G$2:$G$7,'DMG Tables'!$H$2:$H$7)</f>
        <v>11088000</v>
      </c>
      <c r="LV17" s="1">
        <f>LOOKUP($A17,'DMG Tables'!$P$2:$P$35,'DMG Tables'!$O$2:$O$35)*LV$1*LOOKUP(LV$1,'DMG Tables'!$G$2:$G$7,'DMG Tables'!$H$2:$H$7)</f>
        <v>11121600</v>
      </c>
      <c r="LW17" s="1">
        <f>LOOKUP($A17,'DMG Tables'!$P$2:$P$35,'DMG Tables'!$O$2:$O$35)*LW$1*LOOKUP(LW$1,'DMG Tables'!$G$2:$G$7,'DMG Tables'!$H$2:$H$7)</f>
        <v>11155200</v>
      </c>
      <c r="LX17" s="1">
        <f>LOOKUP($A17,'DMG Tables'!$P$2:$P$35,'DMG Tables'!$O$2:$O$35)*LX$1*LOOKUP(LX$1,'DMG Tables'!$G$2:$G$7,'DMG Tables'!$H$2:$H$7)</f>
        <v>11188800</v>
      </c>
      <c r="LY17" s="1">
        <f>LOOKUP($A17,'DMG Tables'!$P$2:$P$35,'DMG Tables'!$O$2:$O$35)*LY$1*LOOKUP(LY$1,'DMG Tables'!$G$2:$G$7,'DMG Tables'!$H$2:$H$7)</f>
        <v>11222400</v>
      </c>
      <c r="LZ17" s="1">
        <f>LOOKUP($A17,'DMG Tables'!$P$2:$P$35,'DMG Tables'!$O$2:$O$35)*LZ$1*LOOKUP(LZ$1,'DMG Tables'!$G$2:$G$7,'DMG Tables'!$H$2:$H$7)</f>
        <v>11256000</v>
      </c>
      <c r="MA17" s="1">
        <f>LOOKUP($A17,'DMG Tables'!$P$2:$P$35,'DMG Tables'!$O$2:$O$35)*MA$1*LOOKUP(MA$1,'DMG Tables'!$G$2:$G$7,'DMG Tables'!$H$2:$H$7)</f>
        <v>11289600</v>
      </c>
      <c r="MB17" s="1">
        <f>LOOKUP($A17,'DMG Tables'!$P$2:$P$35,'DMG Tables'!$O$2:$O$35)*MB$1*LOOKUP(MB$1,'DMG Tables'!$G$2:$G$7,'DMG Tables'!$H$2:$H$7)</f>
        <v>11323200</v>
      </c>
      <c r="MC17" s="1">
        <f>LOOKUP($A17,'DMG Tables'!$P$2:$P$35,'DMG Tables'!$O$2:$O$35)*MC$1*LOOKUP(MC$1,'DMG Tables'!$G$2:$G$7,'DMG Tables'!$H$2:$H$7)</f>
        <v>11356800</v>
      </c>
      <c r="MD17" s="1">
        <f>LOOKUP($A17,'DMG Tables'!$P$2:$P$35,'DMG Tables'!$O$2:$O$35)*MD$1*LOOKUP(MD$1,'DMG Tables'!$G$2:$G$7,'DMG Tables'!$H$2:$H$7)</f>
        <v>11390400</v>
      </c>
      <c r="ME17" s="1">
        <f>LOOKUP($A17,'DMG Tables'!$P$2:$P$35,'DMG Tables'!$O$2:$O$35)*ME$1*LOOKUP(ME$1,'DMG Tables'!$G$2:$G$7,'DMG Tables'!$H$2:$H$7)</f>
        <v>11424000</v>
      </c>
      <c r="MF17" s="1">
        <f>LOOKUP($A17,'DMG Tables'!$P$2:$P$35,'DMG Tables'!$O$2:$O$35)*MF$1*LOOKUP(MF$1,'DMG Tables'!$G$2:$G$7,'DMG Tables'!$H$2:$H$7)</f>
        <v>11457600</v>
      </c>
      <c r="MG17" s="1">
        <f>LOOKUP($A17,'DMG Tables'!$P$2:$P$35,'DMG Tables'!$O$2:$O$35)*MG$1*LOOKUP(MG$1,'DMG Tables'!$G$2:$G$7,'DMG Tables'!$H$2:$H$7)</f>
        <v>11491200</v>
      </c>
      <c r="MH17" s="1">
        <f>LOOKUP($A17,'DMG Tables'!$P$2:$P$35,'DMG Tables'!$O$2:$O$35)*MH$1*LOOKUP(MH$1,'DMG Tables'!$G$2:$G$7,'DMG Tables'!$H$2:$H$7)</f>
        <v>11524800</v>
      </c>
      <c r="MI17" s="1">
        <f>LOOKUP($A17,'DMG Tables'!$P$2:$P$35,'DMG Tables'!$O$2:$O$35)*MI$1*LOOKUP(MI$1,'DMG Tables'!$G$2:$G$7,'DMG Tables'!$H$2:$H$7)</f>
        <v>11558400</v>
      </c>
      <c r="MJ17" s="1">
        <f>LOOKUP($A17,'DMG Tables'!$P$2:$P$35,'DMG Tables'!$O$2:$O$35)*MJ$1*LOOKUP(MJ$1,'DMG Tables'!$G$2:$G$7,'DMG Tables'!$H$2:$H$7)</f>
        <v>11592000</v>
      </c>
      <c r="MK17" s="1">
        <f>LOOKUP($A17,'DMG Tables'!$P$2:$P$35,'DMG Tables'!$O$2:$O$35)*MK$1*LOOKUP(MK$1,'DMG Tables'!$G$2:$G$7,'DMG Tables'!$H$2:$H$7)</f>
        <v>11625600</v>
      </c>
      <c r="ML17" s="1">
        <f>LOOKUP($A17,'DMG Tables'!$P$2:$P$35,'DMG Tables'!$O$2:$O$35)*ML$1*LOOKUP(ML$1,'DMG Tables'!$G$2:$G$7,'DMG Tables'!$H$2:$H$7)</f>
        <v>11659200</v>
      </c>
      <c r="MM17" s="1">
        <f>LOOKUP($A17,'DMG Tables'!$P$2:$P$35,'DMG Tables'!$O$2:$O$35)*MM$1*LOOKUP(MM$1,'DMG Tables'!$G$2:$G$7,'DMG Tables'!$H$2:$H$7)</f>
        <v>11692800</v>
      </c>
      <c r="MN17" s="1">
        <f>LOOKUP($A17,'DMG Tables'!$P$2:$P$35,'DMG Tables'!$O$2:$O$35)*MN$1*LOOKUP(MN$1,'DMG Tables'!$G$2:$G$7,'DMG Tables'!$H$2:$H$7)</f>
        <v>11726400</v>
      </c>
      <c r="MO17" s="1">
        <f>LOOKUP($A17,'DMG Tables'!$P$2:$P$35,'DMG Tables'!$O$2:$O$35)*MO$1*LOOKUP(MO$1,'DMG Tables'!$G$2:$G$7,'DMG Tables'!$H$2:$H$7)</f>
        <v>11760000</v>
      </c>
      <c r="MP17" s="1">
        <f>LOOKUP($A17,'DMG Tables'!$P$2:$P$35,'DMG Tables'!$O$2:$O$35)*MP$1*LOOKUP(MP$1,'DMG Tables'!$G$2:$G$7,'DMG Tables'!$H$2:$H$7)</f>
        <v>11793600</v>
      </c>
      <c r="MQ17" s="1">
        <f>LOOKUP($A17,'DMG Tables'!$P$2:$P$35,'DMG Tables'!$O$2:$O$35)*MQ$1*LOOKUP(MQ$1,'DMG Tables'!$G$2:$G$7,'DMG Tables'!$H$2:$H$7)</f>
        <v>11827200</v>
      </c>
      <c r="MR17" s="1">
        <f>LOOKUP($A17,'DMG Tables'!$P$2:$P$35,'DMG Tables'!$O$2:$O$35)*MR$1*LOOKUP(MR$1,'DMG Tables'!$G$2:$G$7,'DMG Tables'!$H$2:$H$7)</f>
        <v>11860800</v>
      </c>
      <c r="MS17" s="1">
        <f>LOOKUP($A17,'DMG Tables'!$P$2:$P$35,'DMG Tables'!$O$2:$O$35)*MS$1*LOOKUP(MS$1,'DMG Tables'!$G$2:$G$7,'DMG Tables'!$H$2:$H$7)</f>
        <v>11894400</v>
      </c>
      <c r="MT17" s="1">
        <f>LOOKUP($A17,'DMG Tables'!$P$2:$P$35,'DMG Tables'!$O$2:$O$35)*MT$1*LOOKUP(MT$1,'DMG Tables'!$G$2:$G$7,'DMG Tables'!$H$2:$H$7)</f>
        <v>11928000</v>
      </c>
      <c r="MU17" s="1">
        <f>LOOKUP($A17,'DMG Tables'!$P$2:$P$35,'DMG Tables'!$O$2:$O$35)*MU$1*LOOKUP(MU$1,'DMG Tables'!$G$2:$G$7,'DMG Tables'!$H$2:$H$7)</f>
        <v>11961600</v>
      </c>
      <c r="MV17" s="1">
        <f>LOOKUP($A17,'DMG Tables'!$P$2:$P$35,'DMG Tables'!$O$2:$O$35)*MV$1*LOOKUP(MV$1,'DMG Tables'!$G$2:$G$7,'DMG Tables'!$H$2:$H$7)</f>
        <v>11995200</v>
      </c>
      <c r="MW17" s="1">
        <f>LOOKUP($A17,'DMG Tables'!$P$2:$P$35,'DMG Tables'!$O$2:$O$35)*MW$1*LOOKUP(MW$1,'DMG Tables'!$G$2:$G$7,'DMG Tables'!$H$2:$H$7)</f>
        <v>12028800</v>
      </c>
      <c r="MX17" s="1">
        <f>LOOKUP($A17,'DMG Tables'!$P$2:$P$35,'DMG Tables'!$O$2:$O$35)*MX$1*LOOKUP(MX$1,'DMG Tables'!$G$2:$G$7,'DMG Tables'!$H$2:$H$7)</f>
        <v>12062400</v>
      </c>
      <c r="MY17" s="1">
        <f>LOOKUP($A17,'DMG Tables'!$P$2:$P$35,'DMG Tables'!$O$2:$O$35)*MY$1*LOOKUP(MY$1,'DMG Tables'!$G$2:$G$7,'DMG Tables'!$H$2:$H$7)</f>
        <v>12096000</v>
      </c>
      <c r="MZ17" s="1">
        <f>LOOKUP($A17,'DMG Tables'!$P$2:$P$35,'DMG Tables'!$O$2:$O$35)*MZ$1*LOOKUP(MZ$1,'DMG Tables'!$G$2:$G$7,'DMG Tables'!$H$2:$H$7)</f>
        <v>12129600</v>
      </c>
      <c r="NA17" s="1">
        <f>LOOKUP($A17,'DMG Tables'!$P$2:$P$35,'DMG Tables'!$O$2:$O$35)*NA$1*LOOKUP(NA$1,'DMG Tables'!$G$2:$G$7,'DMG Tables'!$H$2:$H$7)</f>
        <v>12163200</v>
      </c>
      <c r="NB17" s="1">
        <f>LOOKUP($A17,'DMG Tables'!$P$2:$P$35,'DMG Tables'!$O$2:$O$35)*NB$1*LOOKUP(NB$1,'DMG Tables'!$G$2:$G$7,'DMG Tables'!$H$2:$H$7)</f>
        <v>12196800</v>
      </c>
      <c r="NC17" s="1">
        <f>LOOKUP($A17,'DMG Tables'!$P$2:$P$35,'DMG Tables'!$O$2:$O$35)*NC$1*LOOKUP(NC$1,'DMG Tables'!$G$2:$G$7,'DMG Tables'!$H$2:$H$7)</f>
        <v>12230400</v>
      </c>
      <c r="ND17" s="1">
        <f>LOOKUP($A17,'DMG Tables'!$P$2:$P$35,'DMG Tables'!$O$2:$O$35)*ND$1*LOOKUP(ND$1,'DMG Tables'!$G$2:$G$7,'DMG Tables'!$H$2:$H$7)</f>
        <v>12264000</v>
      </c>
      <c r="NE17" s="1">
        <f>LOOKUP($A17,'DMG Tables'!$P$2:$P$35,'DMG Tables'!$O$2:$O$35)*NE$1*LOOKUP(NE$1,'DMG Tables'!$G$2:$G$7,'DMG Tables'!$H$2:$H$7)</f>
        <v>12297600</v>
      </c>
      <c r="NF17" s="1">
        <f>LOOKUP($A17,'DMG Tables'!$P$2:$P$35,'DMG Tables'!$O$2:$O$35)*NF$1*LOOKUP(NF$1,'DMG Tables'!$G$2:$G$7,'DMG Tables'!$H$2:$H$7)</f>
        <v>12331200</v>
      </c>
      <c r="NG17" s="1">
        <f>LOOKUP($A17,'DMG Tables'!$P$2:$P$35,'DMG Tables'!$O$2:$O$35)*NG$1*LOOKUP(NG$1,'DMG Tables'!$G$2:$G$7,'DMG Tables'!$H$2:$H$7)</f>
        <v>12364800</v>
      </c>
      <c r="NH17" s="1">
        <f>LOOKUP($A17,'DMG Tables'!$P$2:$P$35,'DMG Tables'!$O$2:$O$35)*NH$1*LOOKUP(NH$1,'DMG Tables'!$G$2:$G$7,'DMG Tables'!$H$2:$H$7)</f>
        <v>12398400</v>
      </c>
      <c r="NI17" s="1">
        <f>LOOKUP($A17,'DMG Tables'!$P$2:$P$35,'DMG Tables'!$O$2:$O$35)*NI$1*LOOKUP(NI$1,'DMG Tables'!$G$2:$G$7,'DMG Tables'!$H$2:$H$7)</f>
        <v>12432000</v>
      </c>
      <c r="NJ17" s="1">
        <f>LOOKUP($A17,'DMG Tables'!$P$2:$P$35,'DMG Tables'!$O$2:$O$35)*NJ$1*LOOKUP(NJ$1,'DMG Tables'!$G$2:$G$7,'DMG Tables'!$H$2:$H$7)</f>
        <v>12465600</v>
      </c>
      <c r="NK17" s="1">
        <f>LOOKUP($A17,'DMG Tables'!$P$2:$P$35,'DMG Tables'!$O$2:$O$35)*NK$1*LOOKUP(NK$1,'DMG Tables'!$G$2:$G$7,'DMG Tables'!$H$2:$H$7)</f>
        <v>12499200</v>
      </c>
      <c r="NL17" s="1">
        <f>LOOKUP($A17,'DMG Tables'!$P$2:$P$35,'DMG Tables'!$O$2:$O$35)*NL$1*LOOKUP(NL$1,'DMG Tables'!$G$2:$G$7,'DMG Tables'!$H$2:$H$7)</f>
        <v>12532800</v>
      </c>
      <c r="NM17" s="1">
        <f>LOOKUP($A17,'DMG Tables'!$P$2:$P$35,'DMG Tables'!$O$2:$O$35)*NM$1*LOOKUP(NM$1,'DMG Tables'!$G$2:$G$7,'DMG Tables'!$H$2:$H$7)</f>
        <v>12566400</v>
      </c>
      <c r="NN17" s="1">
        <f>LOOKUP($A17,'DMG Tables'!$P$2:$P$35,'DMG Tables'!$O$2:$O$35)*NN$1*LOOKUP(NN$1,'DMG Tables'!$G$2:$G$7,'DMG Tables'!$H$2:$H$7)</f>
        <v>12600000</v>
      </c>
      <c r="NO17" s="1">
        <f>LOOKUP($A17,'DMG Tables'!$P$2:$P$35,'DMG Tables'!$O$2:$O$35)*NO$1*LOOKUP(NO$1,'DMG Tables'!$G$2:$G$7,'DMG Tables'!$H$2:$H$7)</f>
        <v>12633600</v>
      </c>
      <c r="NP17" s="1">
        <f>LOOKUP($A17,'DMG Tables'!$P$2:$P$35,'DMG Tables'!$O$2:$O$35)*NP$1*LOOKUP(NP$1,'DMG Tables'!$G$2:$G$7,'DMG Tables'!$H$2:$H$7)</f>
        <v>12667200</v>
      </c>
      <c r="NQ17" s="1">
        <f>LOOKUP($A17,'DMG Tables'!$P$2:$P$35,'DMG Tables'!$O$2:$O$35)*NQ$1*LOOKUP(NQ$1,'DMG Tables'!$G$2:$G$7,'DMG Tables'!$H$2:$H$7)</f>
        <v>12700800</v>
      </c>
      <c r="NR17" s="1">
        <f>LOOKUP($A17,'DMG Tables'!$P$2:$P$35,'DMG Tables'!$O$2:$O$35)*NR$1*LOOKUP(NR$1,'DMG Tables'!$G$2:$G$7,'DMG Tables'!$H$2:$H$7)</f>
        <v>12734400</v>
      </c>
      <c r="NS17" s="1">
        <f>LOOKUP($A17,'DMG Tables'!$P$2:$P$35,'DMG Tables'!$O$2:$O$35)*NS$1*LOOKUP(NS$1,'DMG Tables'!$G$2:$G$7,'DMG Tables'!$H$2:$H$7)</f>
        <v>12768000</v>
      </c>
      <c r="NT17" s="1">
        <f>LOOKUP($A17,'DMG Tables'!$P$2:$P$35,'DMG Tables'!$O$2:$O$35)*NT$1*LOOKUP(NT$1,'DMG Tables'!$G$2:$G$7,'DMG Tables'!$H$2:$H$7)</f>
        <v>12801600</v>
      </c>
      <c r="NU17" s="1">
        <f>LOOKUP($A17,'DMG Tables'!$P$2:$P$35,'DMG Tables'!$O$2:$O$35)*NU$1*LOOKUP(NU$1,'DMG Tables'!$G$2:$G$7,'DMG Tables'!$H$2:$H$7)</f>
        <v>12835200</v>
      </c>
      <c r="NV17" s="1">
        <f>LOOKUP($A17,'DMG Tables'!$P$2:$P$35,'DMG Tables'!$O$2:$O$35)*NV$1*LOOKUP(NV$1,'DMG Tables'!$G$2:$G$7,'DMG Tables'!$H$2:$H$7)</f>
        <v>12868800</v>
      </c>
      <c r="NW17" s="1">
        <f>LOOKUP($A17,'DMG Tables'!$P$2:$P$35,'DMG Tables'!$O$2:$O$35)*NW$1*LOOKUP(NW$1,'DMG Tables'!$G$2:$G$7,'DMG Tables'!$H$2:$H$7)</f>
        <v>12902400</v>
      </c>
      <c r="NX17" s="1">
        <f>LOOKUP($A17,'DMG Tables'!$P$2:$P$35,'DMG Tables'!$O$2:$O$35)*NX$1*LOOKUP(NX$1,'DMG Tables'!$G$2:$G$7,'DMG Tables'!$H$2:$H$7)</f>
        <v>12936000</v>
      </c>
      <c r="NY17" s="1">
        <f>LOOKUP($A17,'DMG Tables'!$P$2:$P$35,'DMG Tables'!$O$2:$O$35)*NY$1*LOOKUP(NY$1,'DMG Tables'!$G$2:$G$7,'DMG Tables'!$H$2:$H$7)</f>
        <v>12969600</v>
      </c>
      <c r="NZ17" s="1">
        <f>LOOKUP($A17,'DMG Tables'!$P$2:$P$35,'DMG Tables'!$O$2:$O$35)*NZ$1*LOOKUP(NZ$1,'DMG Tables'!$G$2:$G$7,'DMG Tables'!$H$2:$H$7)</f>
        <v>13003200</v>
      </c>
      <c r="OA17" s="1">
        <f>LOOKUP($A17,'DMG Tables'!$P$2:$P$35,'DMG Tables'!$O$2:$O$35)*OA$1*LOOKUP(OA$1,'DMG Tables'!$G$2:$G$7,'DMG Tables'!$H$2:$H$7)</f>
        <v>13036800</v>
      </c>
      <c r="OB17" s="1">
        <f>LOOKUP($A17,'DMG Tables'!$P$2:$P$35,'DMG Tables'!$O$2:$O$35)*OB$1*LOOKUP(OB$1,'DMG Tables'!$G$2:$G$7,'DMG Tables'!$H$2:$H$7)</f>
        <v>13070400</v>
      </c>
      <c r="OC17" s="1">
        <f>LOOKUP($A17,'DMG Tables'!$P$2:$P$35,'DMG Tables'!$O$2:$O$35)*OC$1*LOOKUP(OC$1,'DMG Tables'!$G$2:$G$7,'DMG Tables'!$H$2:$H$7)</f>
        <v>13104000</v>
      </c>
      <c r="OD17" s="1">
        <f>LOOKUP($A17,'DMG Tables'!$P$2:$P$35,'DMG Tables'!$O$2:$O$35)*OD$1*LOOKUP(OD$1,'DMG Tables'!$G$2:$G$7,'DMG Tables'!$H$2:$H$7)</f>
        <v>13137600</v>
      </c>
      <c r="OE17" s="1">
        <f>LOOKUP($A17,'DMG Tables'!$P$2:$P$35,'DMG Tables'!$O$2:$O$35)*OE$1*LOOKUP(OE$1,'DMG Tables'!$G$2:$G$7,'DMG Tables'!$H$2:$H$7)</f>
        <v>13171200</v>
      </c>
      <c r="OF17" s="1">
        <f>LOOKUP($A17,'DMG Tables'!$P$2:$P$35,'DMG Tables'!$O$2:$O$35)*OF$1*LOOKUP(OF$1,'DMG Tables'!$G$2:$G$7,'DMG Tables'!$H$2:$H$7)</f>
        <v>13204800</v>
      </c>
      <c r="OG17" s="1">
        <f>LOOKUP($A17,'DMG Tables'!$P$2:$P$35,'DMG Tables'!$O$2:$O$35)*OG$1*LOOKUP(OG$1,'DMG Tables'!$G$2:$G$7,'DMG Tables'!$H$2:$H$7)</f>
        <v>13238400</v>
      </c>
      <c r="OH17" s="1">
        <f>LOOKUP($A17,'DMG Tables'!$P$2:$P$35,'DMG Tables'!$O$2:$O$35)*OH$1*LOOKUP(OH$1,'DMG Tables'!$G$2:$G$7,'DMG Tables'!$H$2:$H$7)</f>
        <v>13272000</v>
      </c>
      <c r="OI17" s="1">
        <f>LOOKUP($A17,'DMG Tables'!$P$2:$P$35,'DMG Tables'!$O$2:$O$35)*OI$1*LOOKUP(OI$1,'DMG Tables'!$G$2:$G$7,'DMG Tables'!$H$2:$H$7)</f>
        <v>13305600</v>
      </c>
      <c r="OJ17" s="1">
        <f>LOOKUP($A17,'DMG Tables'!$P$2:$P$35,'DMG Tables'!$O$2:$O$35)*OJ$1*LOOKUP(OJ$1,'DMG Tables'!$G$2:$G$7,'DMG Tables'!$H$2:$H$7)</f>
        <v>13339200</v>
      </c>
      <c r="OK17" s="1">
        <f>LOOKUP($A17,'DMG Tables'!$P$2:$P$35,'DMG Tables'!$O$2:$O$35)*OK$1*LOOKUP(OK$1,'DMG Tables'!$G$2:$G$7,'DMG Tables'!$H$2:$H$7)</f>
        <v>13372800</v>
      </c>
      <c r="OL17" s="1">
        <f>LOOKUP($A17,'DMG Tables'!$P$2:$P$35,'DMG Tables'!$O$2:$O$35)*OL$1*LOOKUP(OL$1,'DMG Tables'!$G$2:$G$7,'DMG Tables'!$H$2:$H$7)</f>
        <v>13406400</v>
      </c>
      <c r="OM17" s="1">
        <f>LOOKUP($A17,'DMG Tables'!$P$2:$P$35,'DMG Tables'!$O$2:$O$35)*OM$1*LOOKUP(OM$1,'DMG Tables'!$G$2:$G$7,'DMG Tables'!$H$2:$H$7)</f>
        <v>13440000</v>
      </c>
      <c r="ON17" s="1">
        <f>LOOKUP($A17,'DMG Tables'!$P$2:$P$35,'DMG Tables'!$O$2:$O$35)*ON$1*LOOKUP(ON$1,'DMG Tables'!$G$2:$G$7,'DMG Tables'!$H$2:$H$7)</f>
        <v>13473600</v>
      </c>
      <c r="OO17" s="1">
        <f>LOOKUP($A17,'DMG Tables'!$P$2:$P$35,'DMG Tables'!$O$2:$O$35)*OO$1*LOOKUP(OO$1,'DMG Tables'!$G$2:$G$7,'DMG Tables'!$H$2:$H$7)</f>
        <v>13507200</v>
      </c>
      <c r="OP17" s="1">
        <f>LOOKUP($A17,'DMG Tables'!$P$2:$P$35,'DMG Tables'!$O$2:$O$35)*OP$1*LOOKUP(OP$1,'DMG Tables'!$G$2:$G$7,'DMG Tables'!$H$2:$H$7)</f>
        <v>13540800</v>
      </c>
      <c r="OQ17" s="1">
        <f>LOOKUP($A17,'DMG Tables'!$P$2:$P$35,'DMG Tables'!$O$2:$O$35)*OQ$1*LOOKUP(OQ$1,'DMG Tables'!$G$2:$G$7,'DMG Tables'!$H$2:$H$7)</f>
        <v>13574400</v>
      </c>
      <c r="OR17" s="1">
        <f>LOOKUP($A17,'DMG Tables'!$P$2:$P$35,'DMG Tables'!$O$2:$O$35)*OR$1*LOOKUP(OR$1,'DMG Tables'!$G$2:$G$7,'DMG Tables'!$H$2:$H$7)</f>
        <v>13608000</v>
      </c>
      <c r="OS17" s="1">
        <f>LOOKUP($A17,'DMG Tables'!$P$2:$P$35,'DMG Tables'!$O$2:$O$35)*OS$1*LOOKUP(OS$1,'DMG Tables'!$G$2:$G$7,'DMG Tables'!$H$2:$H$7)</f>
        <v>13641600</v>
      </c>
      <c r="OT17" s="1">
        <f>LOOKUP($A17,'DMG Tables'!$P$2:$P$35,'DMG Tables'!$O$2:$O$35)*OT$1*LOOKUP(OT$1,'DMG Tables'!$G$2:$G$7,'DMG Tables'!$H$2:$H$7)</f>
        <v>13675200</v>
      </c>
      <c r="OU17" s="1">
        <f>LOOKUP($A17,'DMG Tables'!$P$2:$P$35,'DMG Tables'!$O$2:$O$35)*OU$1*LOOKUP(OU$1,'DMG Tables'!$G$2:$G$7,'DMG Tables'!$H$2:$H$7)</f>
        <v>13708800</v>
      </c>
      <c r="OV17" s="1">
        <f>LOOKUP($A17,'DMG Tables'!$P$2:$P$35,'DMG Tables'!$O$2:$O$35)*OV$1*LOOKUP(OV$1,'DMG Tables'!$G$2:$G$7,'DMG Tables'!$H$2:$H$7)</f>
        <v>13742400</v>
      </c>
      <c r="OW17" s="1">
        <f>LOOKUP($A17,'DMG Tables'!$P$2:$P$35,'DMG Tables'!$O$2:$O$35)*OW$1*LOOKUP(OW$1,'DMG Tables'!$G$2:$G$7,'DMG Tables'!$H$2:$H$7)</f>
        <v>13776000</v>
      </c>
      <c r="OX17" s="1">
        <f>LOOKUP($A17,'DMG Tables'!$P$2:$P$35,'DMG Tables'!$O$2:$O$35)*OX$1*LOOKUP(OX$1,'DMG Tables'!$G$2:$G$7,'DMG Tables'!$H$2:$H$7)</f>
        <v>13809600</v>
      </c>
      <c r="OY17" s="1">
        <f>LOOKUP($A17,'DMG Tables'!$P$2:$P$35,'DMG Tables'!$O$2:$O$35)*OY$1*LOOKUP(OY$1,'DMG Tables'!$G$2:$G$7,'DMG Tables'!$H$2:$H$7)</f>
        <v>13843200</v>
      </c>
      <c r="OZ17" s="1">
        <f>LOOKUP($A17,'DMG Tables'!$P$2:$P$35,'DMG Tables'!$O$2:$O$35)*OZ$1*LOOKUP(OZ$1,'DMG Tables'!$G$2:$G$7,'DMG Tables'!$H$2:$H$7)</f>
        <v>13876800</v>
      </c>
      <c r="PA17" s="1">
        <f>LOOKUP($A17,'DMG Tables'!$P$2:$P$35,'DMG Tables'!$O$2:$O$35)*PA$1*LOOKUP(PA$1,'DMG Tables'!$G$2:$G$7,'DMG Tables'!$H$2:$H$7)</f>
        <v>13910400</v>
      </c>
      <c r="PB17" s="1">
        <f>LOOKUP($A17,'DMG Tables'!$P$2:$P$35,'DMG Tables'!$O$2:$O$35)*PB$1*LOOKUP(PB$1,'DMG Tables'!$G$2:$G$7,'DMG Tables'!$H$2:$H$7)</f>
        <v>13944000</v>
      </c>
      <c r="PC17" s="1">
        <f>LOOKUP($A17,'DMG Tables'!$P$2:$P$35,'DMG Tables'!$O$2:$O$35)*PC$1*LOOKUP(PC$1,'DMG Tables'!$G$2:$G$7,'DMG Tables'!$H$2:$H$7)</f>
        <v>13977600</v>
      </c>
      <c r="PD17" s="1">
        <f>LOOKUP($A17,'DMG Tables'!$P$2:$P$35,'DMG Tables'!$O$2:$O$35)*PD$1*LOOKUP(PD$1,'DMG Tables'!$G$2:$G$7,'DMG Tables'!$H$2:$H$7)</f>
        <v>14011200</v>
      </c>
      <c r="PE17" s="1">
        <f>LOOKUP($A17,'DMG Tables'!$P$2:$P$35,'DMG Tables'!$O$2:$O$35)*PE$1*LOOKUP(PE$1,'DMG Tables'!$G$2:$G$7,'DMG Tables'!$H$2:$H$7)</f>
        <v>14044800</v>
      </c>
      <c r="PF17" s="1">
        <f>LOOKUP($A17,'DMG Tables'!$P$2:$P$35,'DMG Tables'!$O$2:$O$35)*PF$1*LOOKUP(PF$1,'DMG Tables'!$G$2:$G$7,'DMG Tables'!$H$2:$H$7)</f>
        <v>14078400</v>
      </c>
      <c r="PG17" s="1">
        <f>LOOKUP($A17,'DMG Tables'!$P$2:$P$35,'DMG Tables'!$O$2:$O$35)*PG$1*LOOKUP(PG$1,'DMG Tables'!$G$2:$G$7,'DMG Tables'!$H$2:$H$7)</f>
        <v>14112000</v>
      </c>
      <c r="PH17" s="1">
        <f>LOOKUP($A17,'DMG Tables'!$P$2:$P$35,'DMG Tables'!$O$2:$O$35)*PH$1*LOOKUP(PH$1,'DMG Tables'!$G$2:$G$7,'DMG Tables'!$H$2:$H$7)</f>
        <v>14145600</v>
      </c>
      <c r="PI17" s="1">
        <f>LOOKUP($A17,'DMG Tables'!$P$2:$P$35,'DMG Tables'!$O$2:$O$35)*PI$1*LOOKUP(PI$1,'DMG Tables'!$G$2:$G$7,'DMG Tables'!$H$2:$H$7)</f>
        <v>14179200</v>
      </c>
      <c r="PJ17" s="1">
        <f>LOOKUP($A17,'DMG Tables'!$P$2:$P$35,'DMG Tables'!$O$2:$O$35)*PJ$1*LOOKUP(PJ$1,'DMG Tables'!$G$2:$G$7,'DMG Tables'!$H$2:$H$7)</f>
        <v>14212800</v>
      </c>
      <c r="PK17" s="1">
        <f>LOOKUP($A17,'DMG Tables'!$P$2:$P$35,'DMG Tables'!$O$2:$O$35)*PK$1*LOOKUP(PK$1,'DMG Tables'!$G$2:$G$7,'DMG Tables'!$H$2:$H$7)</f>
        <v>14246400</v>
      </c>
      <c r="PL17" s="1">
        <f>LOOKUP($A17,'DMG Tables'!$P$2:$P$35,'DMG Tables'!$O$2:$O$35)*PL$1*LOOKUP(PL$1,'DMG Tables'!$G$2:$G$7,'DMG Tables'!$H$2:$H$7)</f>
        <v>14280000</v>
      </c>
      <c r="PM17" s="1">
        <f>LOOKUP($A17,'DMG Tables'!$P$2:$P$35,'DMG Tables'!$O$2:$O$35)*PM$1*LOOKUP(PM$1,'DMG Tables'!$G$2:$G$7,'DMG Tables'!$H$2:$H$7)</f>
        <v>14313600</v>
      </c>
      <c r="PN17" s="1">
        <f>LOOKUP($A17,'DMG Tables'!$P$2:$P$35,'DMG Tables'!$O$2:$O$35)*PN$1*LOOKUP(PN$1,'DMG Tables'!$G$2:$G$7,'DMG Tables'!$H$2:$H$7)</f>
        <v>14347200</v>
      </c>
      <c r="PO17" s="1">
        <f>LOOKUP($A17,'DMG Tables'!$P$2:$P$35,'DMG Tables'!$O$2:$O$35)*PO$1*LOOKUP(PO$1,'DMG Tables'!$G$2:$G$7,'DMG Tables'!$H$2:$H$7)</f>
        <v>14380800</v>
      </c>
      <c r="PP17" s="1">
        <f>LOOKUP($A17,'DMG Tables'!$P$2:$P$35,'DMG Tables'!$O$2:$O$35)*PP$1*LOOKUP(PP$1,'DMG Tables'!$G$2:$G$7,'DMG Tables'!$H$2:$H$7)</f>
        <v>14414400</v>
      </c>
      <c r="PQ17" s="1">
        <f>LOOKUP($A17,'DMG Tables'!$P$2:$P$35,'DMG Tables'!$O$2:$O$35)*PQ$1*LOOKUP(PQ$1,'DMG Tables'!$G$2:$G$7,'DMG Tables'!$H$2:$H$7)</f>
        <v>14448000</v>
      </c>
      <c r="PR17" s="1">
        <f>LOOKUP($A17,'DMG Tables'!$P$2:$P$35,'DMG Tables'!$O$2:$O$35)*PR$1*LOOKUP(PR$1,'DMG Tables'!$G$2:$G$7,'DMG Tables'!$H$2:$H$7)</f>
        <v>14481600</v>
      </c>
      <c r="PS17" s="1">
        <f>LOOKUP($A17,'DMG Tables'!$P$2:$P$35,'DMG Tables'!$O$2:$O$35)*PS$1*LOOKUP(PS$1,'DMG Tables'!$G$2:$G$7,'DMG Tables'!$H$2:$H$7)</f>
        <v>14515200</v>
      </c>
      <c r="PT17" s="1">
        <f>LOOKUP($A17,'DMG Tables'!$P$2:$P$35,'DMG Tables'!$O$2:$O$35)*PT$1*LOOKUP(PT$1,'DMG Tables'!$G$2:$G$7,'DMG Tables'!$H$2:$H$7)</f>
        <v>14548800</v>
      </c>
      <c r="PU17" s="1">
        <f>LOOKUP($A17,'DMG Tables'!$P$2:$P$35,'DMG Tables'!$O$2:$O$35)*PU$1*LOOKUP(PU$1,'DMG Tables'!$G$2:$G$7,'DMG Tables'!$H$2:$H$7)</f>
        <v>14582400</v>
      </c>
      <c r="PV17" s="1">
        <f>LOOKUP($A17,'DMG Tables'!$P$2:$P$35,'DMG Tables'!$O$2:$O$35)*PV$1*LOOKUP(PV$1,'DMG Tables'!$G$2:$G$7,'DMG Tables'!$H$2:$H$7)</f>
        <v>14616000</v>
      </c>
      <c r="PW17" s="1">
        <f>LOOKUP($A17,'DMG Tables'!$P$2:$P$35,'DMG Tables'!$O$2:$O$35)*PW$1*LOOKUP(PW$1,'DMG Tables'!$G$2:$G$7,'DMG Tables'!$H$2:$H$7)</f>
        <v>14649600</v>
      </c>
      <c r="PX17" s="1">
        <f>LOOKUP($A17,'DMG Tables'!$P$2:$P$35,'DMG Tables'!$O$2:$O$35)*PX$1*LOOKUP(PX$1,'DMG Tables'!$G$2:$G$7,'DMG Tables'!$H$2:$H$7)</f>
        <v>14683200</v>
      </c>
      <c r="PY17" s="1">
        <f>LOOKUP($A17,'DMG Tables'!$P$2:$P$35,'DMG Tables'!$O$2:$O$35)*PY$1*LOOKUP(PY$1,'DMG Tables'!$G$2:$G$7,'DMG Tables'!$H$2:$H$7)</f>
        <v>14716800</v>
      </c>
      <c r="PZ17" s="1">
        <f>LOOKUP($A17,'DMG Tables'!$P$2:$P$35,'DMG Tables'!$O$2:$O$35)*PZ$1*LOOKUP(PZ$1,'DMG Tables'!$G$2:$G$7,'DMG Tables'!$H$2:$H$7)</f>
        <v>14750400</v>
      </c>
      <c r="QA17" s="1">
        <f>LOOKUP($A17,'DMG Tables'!$P$2:$P$35,'DMG Tables'!$O$2:$O$35)*QA$1*LOOKUP(QA$1,'DMG Tables'!$G$2:$G$7,'DMG Tables'!$H$2:$H$7)</f>
        <v>14784000</v>
      </c>
      <c r="QB17" s="1">
        <f>LOOKUP($A17,'DMG Tables'!$P$2:$P$35,'DMG Tables'!$O$2:$O$35)*QB$1*LOOKUP(QB$1,'DMG Tables'!$G$2:$G$7,'DMG Tables'!$H$2:$H$7)</f>
        <v>14817600</v>
      </c>
      <c r="QC17" s="1">
        <f>LOOKUP($A17,'DMG Tables'!$P$2:$P$35,'DMG Tables'!$O$2:$O$35)*QC$1*LOOKUP(QC$1,'DMG Tables'!$G$2:$G$7,'DMG Tables'!$H$2:$H$7)</f>
        <v>14851200</v>
      </c>
      <c r="QD17" s="1">
        <f>LOOKUP($A17,'DMG Tables'!$P$2:$P$35,'DMG Tables'!$O$2:$O$35)*QD$1*LOOKUP(QD$1,'DMG Tables'!$G$2:$G$7,'DMG Tables'!$H$2:$H$7)</f>
        <v>14884800</v>
      </c>
      <c r="QE17" s="1">
        <f>LOOKUP($A17,'DMG Tables'!$P$2:$P$35,'DMG Tables'!$O$2:$O$35)*QE$1*LOOKUP(QE$1,'DMG Tables'!$G$2:$G$7,'DMG Tables'!$H$2:$H$7)</f>
        <v>14918400</v>
      </c>
      <c r="QF17" s="1">
        <f>LOOKUP($A17,'DMG Tables'!$P$2:$P$35,'DMG Tables'!$O$2:$O$35)*QF$1*LOOKUP(QF$1,'DMG Tables'!$G$2:$G$7,'DMG Tables'!$H$2:$H$7)</f>
        <v>14952000</v>
      </c>
      <c r="QG17" s="1">
        <f>LOOKUP($A17,'DMG Tables'!$P$2:$P$35,'DMG Tables'!$O$2:$O$35)*QG$1*LOOKUP(QG$1,'DMG Tables'!$G$2:$G$7,'DMG Tables'!$H$2:$H$7)</f>
        <v>14985600</v>
      </c>
      <c r="QH17" s="1">
        <f>LOOKUP($A17,'DMG Tables'!$P$2:$P$35,'DMG Tables'!$O$2:$O$35)*QH$1*LOOKUP(QH$1,'DMG Tables'!$G$2:$G$7,'DMG Tables'!$H$2:$H$7)</f>
        <v>15019200</v>
      </c>
      <c r="QI17" s="1">
        <f>LOOKUP($A17,'DMG Tables'!$P$2:$P$35,'DMG Tables'!$O$2:$O$35)*QI$1*LOOKUP(QI$1,'DMG Tables'!$G$2:$G$7,'DMG Tables'!$H$2:$H$7)</f>
        <v>15052800</v>
      </c>
      <c r="QJ17" s="1">
        <f>LOOKUP($A17,'DMG Tables'!$P$2:$P$35,'DMG Tables'!$O$2:$O$35)*QJ$1*LOOKUP(QJ$1,'DMG Tables'!$G$2:$G$7,'DMG Tables'!$H$2:$H$7)</f>
        <v>15086400</v>
      </c>
      <c r="QK17" s="1">
        <f>LOOKUP($A17,'DMG Tables'!$P$2:$P$35,'DMG Tables'!$O$2:$O$35)*QK$1*LOOKUP(QK$1,'DMG Tables'!$G$2:$G$7,'DMG Tables'!$H$2:$H$7)</f>
        <v>15120000</v>
      </c>
      <c r="QL17" s="1">
        <f>LOOKUP($A17,'DMG Tables'!$P$2:$P$35,'DMG Tables'!$O$2:$O$35)*QL$1*LOOKUP(QL$1,'DMG Tables'!$G$2:$G$7,'DMG Tables'!$H$2:$H$7)</f>
        <v>15153600</v>
      </c>
      <c r="QM17" s="1">
        <f>LOOKUP($A17,'DMG Tables'!$P$2:$P$35,'DMG Tables'!$O$2:$O$35)*QM$1*LOOKUP(QM$1,'DMG Tables'!$G$2:$G$7,'DMG Tables'!$H$2:$H$7)</f>
        <v>15187200</v>
      </c>
      <c r="QN17" s="1">
        <f>LOOKUP($A17,'DMG Tables'!$P$2:$P$35,'DMG Tables'!$O$2:$O$35)*QN$1*LOOKUP(QN$1,'DMG Tables'!$G$2:$G$7,'DMG Tables'!$H$2:$H$7)</f>
        <v>15220800</v>
      </c>
      <c r="QO17" s="1">
        <f>LOOKUP($A17,'DMG Tables'!$P$2:$P$35,'DMG Tables'!$O$2:$O$35)*QO$1*LOOKUP(QO$1,'DMG Tables'!$G$2:$G$7,'DMG Tables'!$H$2:$H$7)</f>
        <v>15254400</v>
      </c>
      <c r="QP17" s="1">
        <f>LOOKUP($A17,'DMG Tables'!$P$2:$P$35,'DMG Tables'!$O$2:$O$35)*QP$1*LOOKUP(QP$1,'DMG Tables'!$G$2:$G$7,'DMG Tables'!$H$2:$H$7)</f>
        <v>15288000</v>
      </c>
      <c r="QQ17" s="1">
        <f>LOOKUP($A17,'DMG Tables'!$P$2:$P$35,'DMG Tables'!$O$2:$O$35)*QQ$1*LOOKUP(QQ$1,'DMG Tables'!$G$2:$G$7,'DMG Tables'!$H$2:$H$7)</f>
        <v>15321600</v>
      </c>
      <c r="QR17" s="1">
        <f>LOOKUP($A17,'DMG Tables'!$P$2:$P$35,'DMG Tables'!$O$2:$O$35)*QR$1*LOOKUP(QR$1,'DMG Tables'!$G$2:$G$7,'DMG Tables'!$H$2:$H$7)</f>
        <v>15355200</v>
      </c>
      <c r="QS17" s="1">
        <f>LOOKUP($A17,'DMG Tables'!$P$2:$P$35,'DMG Tables'!$O$2:$O$35)*QS$1*LOOKUP(QS$1,'DMG Tables'!$G$2:$G$7,'DMG Tables'!$H$2:$H$7)</f>
        <v>15388800</v>
      </c>
      <c r="QT17" s="1">
        <f>LOOKUP($A17,'DMG Tables'!$P$2:$P$35,'DMG Tables'!$O$2:$O$35)*QT$1*LOOKUP(QT$1,'DMG Tables'!$G$2:$G$7,'DMG Tables'!$H$2:$H$7)</f>
        <v>15422400</v>
      </c>
      <c r="QU17" s="1">
        <f>LOOKUP($A17,'DMG Tables'!$P$2:$P$35,'DMG Tables'!$O$2:$O$35)*QU$1*LOOKUP(QU$1,'DMG Tables'!$G$2:$G$7,'DMG Tables'!$H$2:$H$7)</f>
        <v>15456000</v>
      </c>
      <c r="QV17" s="1">
        <f>LOOKUP($A17,'DMG Tables'!$P$2:$P$35,'DMG Tables'!$O$2:$O$35)*QV$1*LOOKUP(QV$1,'DMG Tables'!$G$2:$G$7,'DMG Tables'!$H$2:$H$7)</f>
        <v>15489600</v>
      </c>
      <c r="QW17" s="1">
        <f>LOOKUP($A17,'DMG Tables'!$P$2:$P$35,'DMG Tables'!$O$2:$O$35)*QW$1*LOOKUP(QW$1,'DMG Tables'!$G$2:$G$7,'DMG Tables'!$H$2:$H$7)</f>
        <v>15523200</v>
      </c>
      <c r="QX17" s="1">
        <f>LOOKUP($A17,'DMG Tables'!$P$2:$P$35,'DMG Tables'!$O$2:$O$35)*QX$1*LOOKUP(QX$1,'DMG Tables'!$G$2:$G$7,'DMG Tables'!$H$2:$H$7)</f>
        <v>15556800</v>
      </c>
      <c r="QY17" s="1">
        <f>LOOKUP($A17,'DMG Tables'!$P$2:$P$35,'DMG Tables'!$O$2:$O$35)*QY$1*LOOKUP(QY$1,'DMG Tables'!$G$2:$G$7,'DMG Tables'!$H$2:$H$7)</f>
        <v>15590400</v>
      </c>
      <c r="QZ17" s="1">
        <f>LOOKUP($A17,'DMG Tables'!$P$2:$P$35,'DMG Tables'!$O$2:$O$35)*QZ$1*LOOKUP(QZ$1,'DMG Tables'!$G$2:$G$7,'DMG Tables'!$H$2:$H$7)</f>
        <v>15624000</v>
      </c>
      <c r="RA17" s="1">
        <f>LOOKUP($A17,'DMG Tables'!$P$2:$P$35,'DMG Tables'!$O$2:$O$35)*RA$1*LOOKUP(RA$1,'DMG Tables'!$G$2:$G$7,'DMG Tables'!$H$2:$H$7)</f>
        <v>15657600</v>
      </c>
      <c r="RB17" s="1">
        <f>LOOKUP($A17,'DMG Tables'!$P$2:$P$35,'DMG Tables'!$O$2:$O$35)*RB$1*LOOKUP(RB$1,'DMG Tables'!$G$2:$G$7,'DMG Tables'!$H$2:$H$7)</f>
        <v>15691200</v>
      </c>
      <c r="RC17" s="1">
        <f>LOOKUP($A17,'DMG Tables'!$P$2:$P$35,'DMG Tables'!$O$2:$O$35)*RC$1*LOOKUP(RC$1,'DMG Tables'!$G$2:$G$7,'DMG Tables'!$H$2:$H$7)</f>
        <v>15724800</v>
      </c>
      <c r="RD17" s="1">
        <f>LOOKUP($A17,'DMG Tables'!$P$2:$P$35,'DMG Tables'!$O$2:$O$35)*RD$1*LOOKUP(RD$1,'DMG Tables'!$G$2:$G$7,'DMG Tables'!$H$2:$H$7)</f>
        <v>15758400</v>
      </c>
      <c r="RE17" s="1">
        <f>LOOKUP($A17,'DMG Tables'!$P$2:$P$35,'DMG Tables'!$O$2:$O$35)*RE$1*LOOKUP(RE$1,'DMG Tables'!$G$2:$G$7,'DMG Tables'!$H$2:$H$7)</f>
        <v>15792000</v>
      </c>
      <c r="RF17" s="1">
        <f>LOOKUP($A17,'DMG Tables'!$P$2:$P$35,'DMG Tables'!$O$2:$O$35)*RF$1*LOOKUP(RF$1,'DMG Tables'!$G$2:$G$7,'DMG Tables'!$H$2:$H$7)</f>
        <v>15825600</v>
      </c>
      <c r="RG17" s="1">
        <f>LOOKUP($A17,'DMG Tables'!$P$2:$P$35,'DMG Tables'!$O$2:$O$35)*RG$1*LOOKUP(RG$1,'DMG Tables'!$G$2:$G$7,'DMG Tables'!$H$2:$H$7)</f>
        <v>15859200</v>
      </c>
      <c r="RH17" s="1">
        <f>LOOKUP($A17,'DMG Tables'!$P$2:$P$35,'DMG Tables'!$O$2:$O$35)*RH$1*LOOKUP(RH$1,'DMG Tables'!$G$2:$G$7,'DMG Tables'!$H$2:$H$7)</f>
        <v>15892800</v>
      </c>
      <c r="RI17" s="1">
        <f>LOOKUP($A17,'DMG Tables'!$P$2:$P$35,'DMG Tables'!$O$2:$O$35)*RI$1*LOOKUP(RI$1,'DMG Tables'!$G$2:$G$7,'DMG Tables'!$H$2:$H$7)</f>
        <v>15926400</v>
      </c>
      <c r="RJ17" s="1">
        <f>LOOKUP($A17,'DMG Tables'!$P$2:$P$35,'DMG Tables'!$O$2:$O$35)*RJ$1*LOOKUP(RJ$1,'DMG Tables'!$G$2:$G$7,'DMG Tables'!$H$2:$H$7)</f>
        <v>15960000</v>
      </c>
      <c r="RK17" s="1">
        <f>LOOKUP($A17,'DMG Tables'!$P$2:$P$35,'DMG Tables'!$O$2:$O$35)*RK$1*LOOKUP(RK$1,'DMG Tables'!$G$2:$G$7,'DMG Tables'!$H$2:$H$7)</f>
        <v>15993600</v>
      </c>
      <c r="RL17" s="1">
        <f>LOOKUP($A17,'DMG Tables'!$P$2:$P$35,'DMG Tables'!$O$2:$O$35)*RL$1*LOOKUP(RL$1,'DMG Tables'!$G$2:$G$7,'DMG Tables'!$H$2:$H$7)</f>
        <v>16027200</v>
      </c>
      <c r="RM17" s="1">
        <f>LOOKUP($A17,'DMG Tables'!$P$2:$P$35,'DMG Tables'!$O$2:$O$35)*RM$1*LOOKUP(RM$1,'DMG Tables'!$G$2:$G$7,'DMG Tables'!$H$2:$H$7)</f>
        <v>16060800</v>
      </c>
      <c r="RN17" s="1">
        <f>LOOKUP($A17,'DMG Tables'!$P$2:$P$35,'DMG Tables'!$O$2:$O$35)*RN$1*LOOKUP(RN$1,'DMG Tables'!$G$2:$G$7,'DMG Tables'!$H$2:$H$7)</f>
        <v>16094400</v>
      </c>
      <c r="RO17" s="1">
        <f>LOOKUP($A17,'DMG Tables'!$P$2:$P$35,'DMG Tables'!$O$2:$O$35)*RO$1*LOOKUP(RO$1,'DMG Tables'!$G$2:$G$7,'DMG Tables'!$H$2:$H$7)</f>
        <v>16128000</v>
      </c>
      <c r="RP17" s="1">
        <f>LOOKUP($A17,'DMG Tables'!$P$2:$P$35,'DMG Tables'!$O$2:$O$35)*RP$1*LOOKUP(RP$1,'DMG Tables'!$G$2:$G$7,'DMG Tables'!$H$2:$H$7)</f>
        <v>16161600</v>
      </c>
      <c r="RQ17" s="1">
        <f>LOOKUP($A17,'DMG Tables'!$P$2:$P$35,'DMG Tables'!$O$2:$O$35)*RQ$1*LOOKUP(RQ$1,'DMG Tables'!$G$2:$G$7,'DMG Tables'!$H$2:$H$7)</f>
        <v>16195200</v>
      </c>
      <c r="RR17" s="1">
        <f>LOOKUP($A17,'DMG Tables'!$P$2:$P$35,'DMG Tables'!$O$2:$O$35)*RR$1*LOOKUP(RR$1,'DMG Tables'!$G$2:$G$7,'DMG Tables'!$H$2:$H$7)</f>
        <v>16228800</v>
      </c>
      <c r="RS17" s="1">
        <f>LOOKUP($A17,'DMG Tables'!$P$2:$P$35,'DMG Tables'!$O$2:$O$35)*RS$1*LOOKUP(RS$1,'DMG Tables'!$G$2:$G$7,'DMG Tables'!$H$2:$H$7)</f>
        <v>16262400</v>
      </c>
      <c r="RT17" s="1">
        <f>LOOKUP($A17,'DMG Tables'!$P$2:$P$35,'DMG Tables'!$O$2:$O$35)*RT$1*LOOKUP(RT$1,'DMG Tables'!$G$2:$G$7,'DMG Tables'!$H$2:$H$7)</f>
        <v>16296000</v>
      </c>
      <c r="RU17" s="1">
        <f>LOOKUP($A17,'DMG Tables'!$P$2:$P$35,'DMG Tables'!$O$2:$O$35)*RU$1*LOOKUP(RU$1,'DMG Tables'!$G$2:$G$7,'DMG Tables'!$H$2:$H$7)</f>
        <v>16329600</v>
      </c>
      <c r="RV17" s="1">
        <f>LOOKUP($A17,'DMG Tables'!$P$2:$P$35,'DMG Tables'!$O$2:$O$35)*RV$1*LOOKUP(RV$1,'DMG Tables'!$G$2:$G$7,'DMG Tables'!$H$2:$H$7)</f>
        <v>16363200</v>
      </c>
      <c r="RW17" s="1">
        <f>LOOKUP($A17,'DMG Tables'!$P$2:$P$35,'DMG Tables'!$O$2:$O$35)*RW$1*LOOKUP(RW$1,'DMG Tables'!$G$2:$G$7,'DMG Tables'!$H$2:$H$7)</f>
        <v>16396800</v>
      </c>
      <c r="RX17" s="1">
        <f>LOOKUP($A17,'DMG Tables'!$P$2:$P$35,'DMG Tables'!$O$2:$O$35)*RX$1*LOOKUP(RX$1,'DMG Tables'!$G$2:$G$7,'DMG Tables'!$H$2:$H$7)</f>
        <v>16430400</v>
      </c>
      <c r="RY17" s="1">
        <f>LOOKUP($A17,'DMG Tables'!$P$2:$P$35,'DMG Tables'!$O$2:$O$35)*RY$1*LOOKUP(RY$1,'DMG Tables'!$G$2:$G$7,'DMG Tables'!$H$2:$H$7)</f>
        <v>16464000</v>
      </c>
      <c r="RZ17" s="1">
        <f>LOOKUP($A17,'DMG Tables'!$P$2:$P$35,'DMG Tables'!$O$2:$O$35)*RZ$1*LOOKUP(RZ$1,'DMG Tables'!$G$2:$G$7,'DMG Tables'!$H$2:$H$7)</f>
        <v>16497600</v>
      </c>
      <c r="SA17" s="1">
        <f>LOOKUP($A17,'DMG Tables'!$P$2:$P$35,'DMG Tables'!$O$2:$O$35)*SA$1*LOOKUP(SA$1,'DMG Tables'!$G$2:$G$7,'DMG Tables'!$H$2:$H$7)</f>
        <v>16531200</v>
      </c>
      <c r="SB17" s="1">
        <f>LOOKUP($A17,'DMG Tables'!$P$2:$P$35,'DMG Tables'!$O$2:$O$35)*SB$1*LOOKUP(SB$1,'DMG Tables'!$G$2:$G$7,'DMG Tables'!$H$2:$H$7)</f>
        <v>16564800</v>
      </c>
      <c r="SC17" s="1">
        <f>LOOKUP($A17,'DMG Tables'!$P$2:$P$35,'DMG Tables'!$O$2:$O$35)*SC$1*LOOKUP(SC$1,'DMG Tables'!$G$2:$G$7,'DMG Tables'!$H$2:$H$7)</f>
        <v>16598400</v>
      </c>
      <c r="SD17" s="1">
        <f>LOOKUP($A17,'DMG Tables'!$P$2:$P$35,'DMG Tables'!$O$2:$O$35)*SD$1*LOOKUP(SD$1,'DMG Tables'!$G$2:$G$7,'DMG Tables'!$H$2:$H$7)</f>
        <v>16632000</v>
      </c>
      <c r="SE17" s="1">
        <f>LOOKUP($A17,'DMG Tables'!$P$2:$P$35,'DMG Tables'!$O$2:$O$35)*SE$1*LOOKUP(SE$1,'DMG Tables'!$G$2:$G$7,'DMG Tables'!$H$2:$H$7)</f>
        <v>16665600</v>
      </c>
      <c r="SF17" s="1">
        <f>LOOKUP($A17,'DMG Tables'!$P$2:$P$35,'DMG Tables'!$O$2:$O$35)*SF$1*LOOKUP(SF$1,'DMG Tables'!$G$2:$G$7,'DMG Tables'!$H$2:$H$7)</f>
        <v>16699200</v>
      </c>
      <c r="SG17" s="1">
        <f>LOOKUP($A17,'DMG Tables'!$P$2:$P$35,'DMG Tables'!$O$2:$O$35)*SG$1*LOOKUP(SG$1,'DMG Tables'!$G$2:$G$7,'DMG Tables'!$H$2:$H$7)</f>
        <v>16732800</v>
      </c>
      <c r="SH17" s="1">
        <f>LOOKUP($A17,'DMG Tables'!$P$2:$P$35,'DMG Tables'!$O$2:$O$35)*SH$1*LOOKUP(SH$1,'DMG Tables'!$G$2:$G$7,'DMG Tables'!$H$2:$H$7)</f>
        <v>16766400</v>
      </c>
      <c r="SI17" s="1">
        <f>LOOKUP($A17,'DMG Tables'!$P$2:$P$35,'DMG Tables'!$O$2:$O$35)*SI$1*LOOKUP(SI$1,'DMG Tables'!$G$2:$G$7,'DMG Tables'!$H$2:$H$7)</f>
        <v>16800000</v>
      </c>
      <c r="SJ17" s="1">
        <f>LOOKUP($A17,'DMG Tables'!$P$2:$P$35,'DMG Tables'!$O$2:$O$35)*SJ$1*LOOKUP(SJ$1,'DMG Tables'!$G$2:$G$7,'DMG Tables'!$H$2:$H$7)</f>
        <v>16833600</v>
      </c>
      <c r="SK17" s="1">
        <f>LOOKUP($A17,'DMG Tables'!$P$2:$P$35,'DMG Tables'!$O$2:$O$35)*SK$1*LOOKUP(SK$1,'DMG Tables'!$G$2:$G$7,'DMG Tables'!$H$2:$H$7)</f>
        <v>16867200</v>
      </c>
      <c r="SL17" s="1">
        <f>LOOKUP($A17,'DMG Tables'!$P$2:$P$35,'DMG Tables'!$O$2:$O$35)*SL$1*LOOKUP(SL$1,'DMG Tables'!$G$2:$G$7,'DMG Tables'!$H$2:$H$7)</f>
        <v>16900800</v>
      </c>
      <c r="SM17" s="1">
        <f>LOOKUP($A17,'DMG Tables'!$P$2:$P$35,'DMG Tables'!$O$2:$O$35)*SM$1*LOOKUP(SM$1,'DMG Tables'!$G$2:$G$7,'DMG Tables'!$H$2:$H$7)</f>
        <v>16934400</v>
      </c>
      <c r="SN17" s="1">
        <f>LOOKUP($A17,'DMG Tables'!$P$2:$P$35,'DMG Tables'!$O$2:$O$35)*SN$1*LOOKUP(SN$1,'DMG Tables'!$G$2:$G$7,'DMG Tables'!$H$2:$H$7)</f>
        <v>16968000</v>
      </c>
      <c r="SO17" s="1">
        <f>LOOKUP($A17,'DMG Tables'!$P$2:$P$35,'DMG Tables'!$O$2:$O$35)*SO$1*LOOKUP(SO$1,'DMG Tables'!$G$2:$G$7,'DMG Tables'!$H$2:$H$7)</f>
        <v>17001600</v>
      </c>
      <c r="SP17" s="1">
        <f>LOOKUP($A17,'DMG Tables'!$P$2:$P$35,'DMG Tables'!$O$2:$O$35)*SP$1*LOOKUP(SP$1,'DMG Tables'!$G$2:$G$7,'DMG Tables'!$H$2:$H$7)</f>
        <v>17035200</v>
      </c>
      <c r="SQ17" s="1">
        <f>LOOKUP($A17,'DMG Tables'!$P$2:$P$35,'DMG Tables'!$O$2:$O$35)*SQ$1*LOOKUP(SQ$1,'DMG Tables'!$G$2:$G$7,'DMG Tables'!$H$2:$H$7)</f>
        <v>17068800</v>
      </c>
      <c r="SR17" s="1">
        <f>LOOKUP($A17,'DMG Tables'!$P$2:$P$35,'DMG Tables'!$O$2:$O$35)*SR$1*LOOKUP(SR$1,'DMG Tables'!$G$2:$G$7,'DMG Tables'!$H$2:$H$7)</f>
        <v>17102400</v>
      </c>
      <c r="SS17" s="1">
        <f>LOOKUP($A17,'DMG Tables'!$P$2:$P$35,'DMG Tables'!$O$2:$O$35)*SS$1*LOOKUP(SS$1,'DMG Tables'!$G$2:$G$7,'DMG Tables'!$H$2:$H$7)</f>
        <v>17136000</v>
      </c>
      <c r="ST17" s="1">
        <f>LOOKUP($A17,'DMG Tables'!$P$2:$P$35,'DMG Tables'!$O$2:$O$35)*ST$1*LOOKUP(ST$1,'DMG Tables'!$G$2:$G$7,'DMG Tables'!$H$2:$H$7)</f>
        <v>17169600</v>
      </c>
      <c r="SU17" s="1">
        <f>LOOKUP($A17,'DMG Tables'!$P$2:$P$35,'DMG Tables'!$O$2:$O$35)*SU$1*LOOKUP(SU$1,'DMG Tables'!$G$2:$G$7,'DMG Tables'!$H$2:$H$7)</f>
        <v>17203200</v>
      </c>
      <c r="SV17" s="1">
        <f>LOOKUP($A17,'DMG Tables'!$P$2:$P$35,'DMG Tables'!$O$2:$O$35)*SV$1*LOOKUP(SV$1,'DMG Tables'!$G$2:$G$7,'DMG Tables'!$H$2:$H$7)</f>
        <v>17236800</v>
      </c>
      <c r="SW17" s="1">
        <f>LOOKUP($A17,'DMG Tables'!$P$2:$P$35,'DMG Tables'!$O$2:$O$35)*SW$1*LOOKUP(SW$1,'DMG Tables'!$G$2:$G$7,'DMG Tables'!$H$2:$H$7)</f>
        <v>17270400</v>
      </c>
      <c r="SX17" s="1">
        <f>LOOKUP($A17,'DMG Tables'!$P$2:$P$35,'DMG Tables'!$O$2:$O$35)*SX$1*LOOKUP(SX$1,'DMG Tables'!$G$2:$G$7,'DMG Tables'!$H$2:$H$7)</f>
        <v>17304000</v>
      </c>
      <c r="SY17" s="1">
        <f>LOOKUP($A17,'DMG Tables'!$P$2:$P$35,'DMG Tables'!$O$2:$O$35)*SY$1*LOOKUP(SY$1,'DMG Tables'!$G$2:$G$7,'DMG Tables'!$H$2:$H$7)</f>
        <v>17337600</v>
      </c>
      <c r="SZ17" s="1">
        <f>LOOKUP($A17,'DMG Tables'!$P$2:$P$35,'DMG Tables'!$O$2:$O$35)*SZ$1*LOOKUP(SZ$1,'DMG Tables'!$G$2:$G$7,'DMG Tables'!$H$2:$H$7)</f>
        <v>17371200</v>
      </c>
      <c r="TA17" s="1">
        <f>LOOKUP($A17,'DMG Tables'!$P$2:$P$35,'DMG Tables'!$O$2:$O$35)*TA$1*LOOKUP(TA$1,'DMG Tables'!$G$2:$G$7,'DMG Tables'!$H$2:$H$7)</f>
        <v>17404800</v>
      </c>
      <c r="TB17" s="1">
        <f>LOOKUP($A17,'DMG Tables'!$P$2:$P$35,'DMG Tables'!$O$2:$O$35)*TB$1*LOOKUP(TB$1,'DMG Tables'!$G$2:$G$7,'DMG Tables'!$H$2:$H$7)</f>
        <v>17438400</v>
      </c>
      <c r="TC17" s="1">
        <f>LOOKUP($A17,'DMG Tables'!$P$2:$P$35,'DMG Tables'!$O$2:$O$35)*TC$1*LOOKUP(TC$1,'DMG Tables'!$G$2:$G$7,'DMG Tables'!$H$2:$H$7)</f>
        <v>17472000</v>
      </c>
      <c r="TD17" s="1">
        <f>LOOKUP($A17,'DMG Tables'!$P$2:$P$35,'DMG Tables'!$O$2:$O$35)*TD$1*LOOKUP(TD$1,'DMG Tables'!$G$2:$G$7,'DMG Tables'!$H$2:$H$7)</f>
        <v>17505600</v>
      </c>
      <c r="TE17" s="1">
        <f>LOOKUP($A17,'DMG Tables'!$P$2:$P$35,'DMG Tables'!$O$2:$O$35)*TE$1*LOOKUP(TE$1,'DMG Tables'!$G$2:$G$7,'DMG Tables'!$H$2:$H$7)</f>
        <v>17539200</v>
      </c>
      <c r="TF17" s="1">
        <f>LOOKUP($A17,'DMG Tables'!$P$2:$P$35,'DMG Tables'!$O$2:$O$35)*TF$1*LOOKUP(TF$1,'DMG Tables'!$G$2:$G$7,'DMG Tables'!$H$2:$H$7)</f>
        <v>17572800</v>
      </c>
      <c r="TG17" s="1">
        <f>LOOKUP($A17,'DMG Tables'!$P$2:$P$35,'DMG Tables'!$O$2:$O$35)*TG$1*LOOKUP(TG$1,'DMG Tables'!$G$2:$G$7,'DMG Tables'!$H$2:$H$7)</f>
        <v>17606400</v>
      </c>
      <c r="TH17" s="1">
        <f>LOOKUP($A17,'DMG Tables'!$P$2:$P$35,'DMG Tables'!$O$2:$O$35)*TH$1*LOOKUP(TH$1,'DMG Tables'!$G$2:$G$7,'DMG Tables'!$H$2:$H$7)</f>
        <v>17640000</v>
      </c>
      <c r="TI17" s="1">
        <f>LOOKUP($A17,'DMG Tables'!$P$2:$P$35,'DMG Tables'!$O$2:$O$35)*TI$1*LOOKUP(TI$1,'DMG Tables'!$G$2:$G$7,'DMG Tables'!$H$2:$H$7)</f>
        <v>17673600</v>
      </c>
      <c r="TJ17" s="1">
        <f>LOOKUP($A17,'DMG Tables'!$P$2:$P$35,'DMG Tables'!$O$2:$O$35)*TJ$1*LOOKUP(TJ$1,'DMG Tables'!$G$2:$G$7,'DMG Tables'!$H$2:$H$7)</f>
        <v>17707200</v>
      </c>
      <c r="TK17" s="1">
        <f>LOOKUP($A17,'DMG Tables'!$P$2:$P$35,'DMG Tables'!$O$2:$O$35)*TK$1*LOOKUP(TK$1,'DMG Tables'!$G$2:$G$7,'DMG Tables'!$H$2:$H$7)</f>
        <v>17740800</v>
      </c>
      <c r="TL17" s="1">
        <f>LOOKUP($A17,'DMG Tables'!$P$2:$P$35,'DMG Tables'!$O$2:$O$35)*TL$1*LOOKUP(TL$1,'DMG Tables'!$G$2:$G$7,'DMG Tables'!$H$2:$H$7)</f>
        <v>17774400</v>
      </c>
      <c r="TM17" s="1">
        <f>LOOKUP($A17,'DMG Tables'!$P$2:$P$35,'DMG Tables'!$O$2:$O$35)*TM$1*LOOKUP(TM$1,'DMG Tables'!$G$2:$G$7,'DMG Tables'!$H$2:$H$7)</f>
        <v>17808000</v>
      </c>
      <c r="TN17" s="1">
        <f>LOOKUP($A17,'DMG Tables'!$P$2:$P$35,'DMG Tables'!$O$2:$O$35)*TN$1*LOOKUP(TN$1,'DMG Tables'!$G$2:$G$7,'DMG Tables'!$H$2:$H$7)</f>
        <v>17841600</v>
      </c>
      <c r="TO17" s="1">
        <f>LOOKUP($A17,'DMG Tables'!$P$2:$P$35,'DMG Tables'!$O$2:$O$35)*TO$1*LOOKUP(TO$1,'DMG Tables'!$G$2:$G$7,'DMG Tables'!$H$2:$H$7)</f>
        <v>17875200</v>
      </c>
      <c r="TP17" s="1">
        <f>LOOKUP($A17,'DMG Tables'!$P$2:$P$35,'DMG Tables'!$O$2:$O$35)*TP$1*LOOKUP(TP$1,'DMG Tables'!$G$2:$G$7,'DMG Tables'!$H$2:$H$7)</f>
        <v>17908800</v>
      </c>
      <c r="TQ17" s="1">
        <f>LOOKUP($A17,'DMG Tables'!$P$2:$P$35,'DMG Tables'!$O$2:$O$35)*TQ$1*LOOKUP(TQ$1,'DMG Tables'!$G$2:$G$7,'DMG Tables'!$H$2:$H$7)</f>
        <v>17942400</v>
      </c>
      <c r="TR17" s="1">
        <f>LOOKUP($A17,'DMG Tables'!$P$2:$P$35,'DMG Tables'!$O$2:$O$35)*TR$1*LOOKUP(TR$1,'DMG Tables'!$G$2:$G$7,'DMG Tables'!$H$2:$H$7)</f>
        <v>17976000</v>
      </c>
      <c r="TS17" s="1">
        <f>LOOKUP($A17,'DMG Tables'!$P$2:$P$35,'DMG Tables'!$O$2:$O$35)*TS$1*LOOKUP(TS$1,'DMG Tables'!$G$2:$G$7,'DMG Tables'!$H$2:$H$7)</f>
        <v>18009600</v>
      </c>
      <c r="TT17" s="1">
        <f>LOOKUP($A17,'DMG Tables'!$P$2:$P$35,'DMG Tables'!$O$2:$O$35)*TT$1*LOOKUP(TT$1,'DMG Tables'!$G$2:$G$7,'DMG Tables'!$H$2:$H$7)</f>
        <v>18043200</v>
      </c>
      <c r="TU17" s="1">
        <f>LOOKUP($A17,'DMG Tables'!$P$2:$P$35,'DMG Tables'!$O$2:$O$35)*TU$1*LOOKUP(TU$1,'DMG Tables'!$G$2:$G$7,'DMG Tables'!$H$2:$H$7)</f>
        <v>18076800</v>
      </c>
      <c r="TV17" s="1">
        <f>LOOKUP($A17,'DMG Tables'!$P$2:$P$35,'DMG Tables'!$O$2:$O$35)*TV$1*LOOKUP(TV$1,'DMG Tables'!$G$2:$G$7,'DMG Tables'!$H$2:$H$7)</f>
        <v>18110400</v>
      </c>
      <c r="TW17" s="1">
        <f>LOOKUP($A17,'DMG Tables'!$P$2:$P$35,'DMG Tables'!$O$2:$O$35)*TW$1*LOOKUP(TW$1,'DMG Tables'!$G$2:$G$7,'DMG Tables'!$H$2:$H$7)</f>
        <v>18144000</v>
      </c>
      <c r="TX17" s="1">
        <f>LOOKUP($A17,'DMG Tables'!$P$2:$P$35,'DMG Tables'!$O$2:$O$35)*TX$1*LOOKUP(TX$1,'DMG Tables'!$G$2:$G$7,'DMG Tables'!$H$2:$H$7)</f>
        <v>18177600</v>
      </c>
      <c r="TY17" s="1">
        <f>LOOKUP($A17,'DMG Tables'!$P$2:$P$35,'DMG Tables'!$O$2:$O$35)*TY$1*LOOKUP(TY$1,'DMG Tables'!$G$2:$G$7,'DMG Tables'!$H$2:$H$7)</f>
        <v>18211200</v>
      </c>
      <c r="TZ17" s="1">
        <f>LOOKUP($A17,'DMG Tables'!$P$2:$P$35,'DMG Tables'!$O$2:$O$35)*TZ$1*LOOKUP(TZ$1,'DMG Tables'!$G$2:$G$7,'DMG Tables'!$H$2:$H$7)</f>
        <v>18244800</v>
      </c>
      <c r="UA17" s="1">
        <f>LOOKUP($A17,'DMG Tables'!$P$2:$P$35,'DMG Tables'!$O$2:$O$35)*UA$1*LOOKUP(UA$1,'DMG Tables'!$G$2:$G$7,'DMG Tables'!$H$2:$H$7)</f>
        <v>18278400</v>
      </c>
      <c r="UB17" s="1">
        <f>LOOKUP($A17,'DMG Tables'!$P$2:$P$35,'DMG Tables'!$O$2:$O$35)*UB$1*LOOKUP(UB$1,'DMG Tables'!$G$2:$G$7,'DMG Tables'!$H$2:$H$7)</f>
        <v>18312000</v>
      </c>
      <c r="UC17" s="1">
        <f>LOOKUP($A17,'DMG Tables'!$P$2:$P$35,'DMG Tables'!$O$2:$O$35)*UC$1*LOOKUP(UC$1,'DMG Tables'!$G$2:$G$7,'DMG Tables'!$H$2:$H$7)</f>
        <v>18345600</v>
      </c>
      <c r="UD17" s="1">
        <f>LOOKUP($A17,'DMG Tables'!$P$2:$P$35,'DMG Tables'!$O$2:$O$35)*UD$1*LOOKUP(UD$1,'DMG Tables'!$G$2:$G$7,'DMG Tables'!$H$2:$H$7)</f>
        <v>18379200</v>
      </c>
      <c r="UE17" s="1">
        <f>LOOKUP($A17,'DMG Tables'!$P$2:$P$35,'DMG Tables'!$O$2:$O$35)*UE$1*LOOKUP(UE$1,'DMG Tables'!$G$2:$G$7,'DMG Tables'!$H$2:$H$7)</f>
        <v>18412800</v>
      </c>
      <c r="UF17" s="1">
        <f>LOOKUP($A17,'DMG Tables'!$P$2:$P$35,'DMG Tables'!$O$2:$O$35)*UF$1*LOOKUP(UF$1,'DMG Tables'!$G$2:$G$7,'DMG Tables'!$H$2:$H$7)</f>
        <v>18446400</v>
      </c>
      <c r="UG17" s="1">
        <f>LOOKUP($A17,'DMG Tables'!$P$2:$P$35,'DMG Tables'!$O$2:$O$35)*UG$1*LOOKUP(UG$1,'DMG Tables'!$G$2:$G$7,'DMG Tables'!$H$2:$H$7)</f>
        <v>18480000</v>
      </c>
      <c r="UH17" s="1">
        <f>LOOKUP($A17,'DMG Tables'!$P$2:$P$35,'DMG Tables'!$O$2:$O$35)*UH$1*LOOKUP(UH$1,'DMG Tables'!$G$2:$G$7,'DMG Tables'!$H$2:$H$7)</f>
        <v>18513600</v>
      </c>
      <c r="UI17" s="1">
        <f>LOOKUP($A17,'DMG Tables'!$P$2:$P$35,'DMG Tables'!$O$2:$O$35)*UI$1*LOOKUP(UI$1,'DMG Tables'!$G$2:$G$7,'DMG Tables'!$H$2:$H$7)</f>
        <v>18547200</v>
      </c>
      <c r="UJ17" s="1">
        <f>LOOKUP($A17,'DMG Tables'!$P$2:$P$35,'DMG Tables'!$O$2:$O$35)*UJ$1*LOOKUP(UJ$1,'DMG Tables'!$G$2:$G$7,'DMG Tables'!$H$2:$H$7)</f>
        <v>18580800</v>
      </c>
      <c r="UK17" s="1">
        <f>LOOKUP($A17,'DMG Tables'!$P$2:$P$35,'DMG Tables'!$O$2:$O$35)*UK$1*LOOKUP(UK$1,'DMG Tables'!$G$2:$G$7,'DMG Tables'!$H$2:$H$7)</f>
        <v>18614400</v>
      </c>
      <c r="UL17" s="1">
        <f>LOOKUP($A17,'DMG Tables'!$P$2:$P$35,'DMG Tables'!$O$2:$O$35)*UL$1*LOOKUP(UL$1,'DMG Tables'!$G$2:$G$7,'DMG Tables'!$H$2:$H$7)</f>
        <v>18648000</v>
      </c>
      <c r="UM17" s="1">
        <f>LOOKUP($A17,'DMG Tables'!$P$2:$P$35,'DMG Tables'!$O$2:$O$35)*UM$1*LOOKUP(UM$1,'DMG Tables'!$G$2:$G$7,'DMG Tables'!$H$2:$H$7)</f>
        <v>18681600</v>
      </c>
      <c r="UN17" s="1">
        <f>LOOKUP($A17,'DMG Tables'!$P$2:$P$35,'DMG Tables'!$O$2:$O$35)*UN$1*LOOKUP(UN$1,'DMG Tables'!$G$2:$G$7,'DMG Tables'!$H$2:$H$7)</f>
        <v>18715200</v>
      </c>
      <c r="UO17" s="1">
        <f>LOOKUP($A17,'DMG Tables'!$P$2:$P$35,'DMG Tables'!$O$2:$O$35)*UO$1*LOOKUP(UO$1,'DMG Tables'!$G$2:$G$7,'DMG Tables'!$H$2:$H$7)</f>
        <v>18748800</v>
      </c>
      <c r="UP17" s="1">
        <f>LOOKUP($A17,'DMG Tables'!$P$2:$P$35,'DMG Tables'!$O$2:$O$35)*UP$1*LOOKUP(UP$1,'DMG Tables'!$G$2:$G$7,'DMG Tables'!$H$2:$H$7)</f>
        <v>18782400</v>
      </c>
      <c r="UQ17" s="1">
        <f>LOOKUP($A17,'DMG Tables'!$P$2:$P$35,'DMG Tables'!$O$2:$O$35)*UQ$1*LOOKUP(UQ$1,'DMG Tables'!$G$2:$G$7,'DMG Tables'!$H$2:$H$7)</f>
        <v>18816000</v>
      </c>
      <c r="UR17" s="1">
        <f>LOOKUP($A17,'DMG Tables'!$P$2:$P$35,'DMG Tables'!$O$2:$O$35)*UR$1*LOOKUP(UR$1,'DMG Tables'!$G$2:$G$7,'DMG Tables'!$H$2:$H$7)</f>
        <v>18849600</v>
      </c>
      <c r="US17" s="1">
        <f>LOOKUP($A17,'DMG Tables'!$P$2:$P$35,'DMG Tables'!$O$2:$O$35)*US$1*LOOKUP(US$1,'DMG Tables'!$G$2:$G$7,'DMG Tables'!$H$2:$H$7)</f>
        <v>18883200</v>
      </c>
      <c r="UT17" s="1">
        <f>LOOKUP($A17,'DMG Tables'!$P$2:$P$35,'DMG Tables'!$O$2:$O$35)*UT$1*LOOKUP(UT$1,'DMG Tables'!$G$2:$G$7,'DMG Tables'!$H$2:$H$7)</f>
        <v>18916800</v>
      </c>
      <c r="UU17" s="1">
        <f>LOOKUP($A17,'DMG Tables'!$P$2:$P$35,'DMG Tables'!$O$2:$O$35)*UU$1*LOOKUP(UU$1,'DMG Tables'!$G$2:$G$7,'DMG Tables'!$H$2:$H$7)</f>
        <v>18950400</v>
      </c>
      <c r="UV17" s="1">
        <f>LOOKUP($A17,'DMG Tables'!$P$2:$P$35,'DMG Tables'!$O$2:$O$35)*UV$1*LOOKUP(UV$1,'DMG Tables'!$G$2:$G$7,'DMG Tables'!$H$2:$H$7)</f>
        <v>18984000</v>
      </c>
      <c r="UW17" s="1">
        <f>LOOKUP($A17,'DMG Tables'!$P$2:$P$35,'DMG Tables'!$O$2:$O$35)*UW$1*LOOKUP(UW$1,'DMG Tables'!$G$2:$G$7,'DMG Tables'!$H$2:$H$7)</f>
        <v>19017600</v>
      </c>
      <c r="UX17" s="1">
        <f>LOOKUP($A17,'DMG Tables'!$P$2:$P$35,'DMG Tables'!$O$2:$O$35)*UX$1*LOOKUP(UX$1,'DMG Tables'!$G$2:$G$7,'DMG Tables'!$H$2:$H$7)</f>
        <v>19051200</v>
      </c>
      <c r="UY17" s="1">
        <f>LOOKUP($A17,'DMG Tables'!$P$2:$P$35,'DMG Tables'!$O$2:$O$35)*UY$1*LOOKUP(UY$1,'DMG Tables'!$G$2:$G$7,'DMG Tables'!$H$2:$H$7)</f>
        <v>19084800</v>
      </c>
      <c r="UZ17" s="1">
        <f>LOOKUP($A17,'DMG Tables'!$P$2:$P$35,'DMG Tables'!$O$2:$O$35)*UZ$1*LOOKUP(UZ$1,'DMG Tables'!$G$2:$G$7,'DMG Tables'!$H$2:$H$7)</f>
        <v>19118400</v>
      </c>
      <c r="VA17" s="1">
        <f>LOOKUP($A17,'DMG Tables'!$P$2:$P$35,'DMG Tables'!$O$2:$O$35)*VA$1*LOOKUP(VA$1,'DMG Tables'!$G$2:$G$7,'DMG Tables'!$H$2:$H$7)</f>
        <v>19152000</v>
      </c>
      <c r="VB17" s="1">
        <f>LOOKUP($A17,'DMG Tables'!$P$2:$P$35,'DMG Tables'!$O$2:$O$35)*VB$1*LOOKUP(VB$1,'DMG Tables'!$G$2:$G$7,'DMG Tables'!$H$2:$H$7)</f>
        <v>19185600</v>
      </c>
      <c r="VC17" s="1">
        <f>LOOKUP($A17,'DMG Tables'!$P$2:$P$35,'DMG Tables'!$O$2:$O$35)*VC$1*LOOKUP(VC$1,'DMG Tables'!$G$2:$G$7,'DMG Tables'!$H$2:$H$7)</f>
        <v>19219200</v>
      </c>
      <c r="VD17" s="1">
        <f>LOOKUP($A17,'DMG Tables'!$P$2:$P$35,'DMG Tables'!$O$2:$O$35)*VD$1*LOOKUP(VD$1,'DMG Tables'!$G$2:$G$7,'DMG Tables'!$H$2:$H$7)</f>
        <v>19252800</v>
      </c>
      <c r="VE17" s="1">
        <f>LOOKUP($A17,'DMG Tables'!$P$2:$P$35,'DMG Tables'!$O$2:$O$35)*VE$1*LOOKUP(VE$1,'DMG Tables'!$G$2:$G$7,'DMG Tables'!$H$2:$H$7)</f>
        <v>19286400</v>
      </c>
      <c r="VF17" s="1">
        <f>LOOKUP($A17,'DMG Tables'!$P$2:$P$35,'DMG Tables'!$O$2:$O$35)*VF$1*LOOKUP(VF$1,'DMG Tables'!$G$2:$G$7,'DMG Tables'!$H$2:$H$7)</f>
        <v>19320000</v>
      </c>
      <c r="VG17" s="1">
        <f>LOOKUP($A17,'DMG Tables'!$P$2:$P$35,'DMG Tables'!$O$2:$O$35)*VG$1*LOOKUP(VG$1,'DMG Tables'!$G$2:$G$7,'DMG Tables'!$H$2:$H$7)</f>
        <v>19353600</v>
      </c>
      <c r="VH17" s="1">
        <f>LOOKUP($A17,'DMG Tables'!$P$2:$P$35,'DMG Tables'!$O$2:$O$35)*VH$1*LOOKUP(VH$1,'DMG Tables'!$G$2:$G$7,'DMG Tables'!$H$2:$H$7)</f>
        <v>19387200</v>
      </c>
      <c r="VI17" s="1">
        <f>LOOKUP($A17,'DMG Tables'!$P$2:$P$35,'DMG Tables'!$O$2:$O$35)*VI$1*LOOKUP(VI$1,'DMG Tables'!$G$2:$G$7,'DMG Tables'!$H$2:$H$7)</f>
        <v>19420800</v>
      </c>
      <c r="VJ17" s="1">
        <f>LOOKUP($A17,'DMG Tables'!$P$2:$P$35,'DMG Tables'!$O$2:$O$35)*VJ$1*LOOKUP(VJ$1,'DMG Tables'!$G$2:$G$7,'DMG Tables'!$H$2:$H$7)</f>
        <v>19454400</v>
      </c>
      <c r="VK17" s="1">
        <f>LOOKUP($A17,'DMG Tables'!$P$2:$P$35,'DMG Tables'!$O$2:$O$35)*VK$1*LOOKUP(VK$1,'DMG Tables'!$G$2:$G$7,'DMG Tables'!$H$2:$H$7)</f>
        <v>19488000</v>
      </c>
      <c r="VL17" s="1">
        <f>LOOKUP($A17,'DMG Tables'!$P$2:$P$35,'DMG Tables'!$O$2:$O$35)*VL$1*LOOKUP(VL$1,'DMG Tables'!$G$2:$G$7,'DMG Tables'!$H$2:$H$7)</f>
        <v>19521600</v>
      </c>
      <c r="VM17" s="1">
        <f>LOOKUP($A17,'DMG Tables'!$P$2:$P$35,'DMG Tables'!$O$2:$O$35)*VM$1*LOOKUP(VM$1,'DMG Tables'!$G$2:$G$7,'DMG Tables'!$H$2:$H$7)</f>
        <v>19555200</v>
      </c>
      <c r="VN17" s="1">
        <f>LOOKUP($A17,'DMG Tables'!$P$2:$P$35,'DMG Tables'!$O$2:$O$35)*VN$1*LOOKUP(VN$1,'DMG Tables'!$G$2:$G$7,'DMG Tables'!$H$2:$H$7)</f>
        <v>19588800</v>
      </c>
      <c r="VO17" s="1">
        <f>LOOKUP($A17,'DMG Tables'!$P$2:$P$35,'DMG Tables'!$O$2:$O$35)*VO$1*LOOKUP(VO$1,'DMG Tables'!$G$2:$G$7,'DMG Tables'!$H$2:$H$7)</f>
        <v>19622400</v>
      </c>
      <c r="VP17" s="1">
        <f>LOOKUP($A17,'DMG Tables'!$P$2:$P$35,'DMG Tables'!$O$2:$O$35)*VP$1*LOOKUP(VP$1,'DMG Tables'!$G$2:$G$7,'DMG Tables'!$H$2:$H$7)</f>
        <v>19656000</v>
      </c>
      <c r="VQ17" s="1">
        <f>LOOKUP($A17,'DMG Tables'!$P$2:$P$35,'DMG Tables'!$O$2:$O$35)*VQ$1*LOOKUP(VQ$1,'DMG Tables'!$G$2:$G$7,'DMG Tables'!$H$2:$H$7)</f>
        <v>19689600</v>
      </c>
      <c r="VR17" s="1">
        <f>LOOKUP($A17,'DMG Tables'!$P$2:$P$35,'DMG Tables'!$O$2:$O$35)*VR$1*LOOKUP(VR$1,'DMG Tables'!$G$2:$G$7,'DMG Tables'!$H$2:$H$7)</f>
        <v>19723200</v>
      </c>
      <c r="VS17" s="1">
        <f>LOOKUP($A17,'DMG Tables'!$P$2:$P$35,'DMG Tables'!$O$2:$O$35)*VS$1*LOOKUP(VS$1,'DMG Tables'!$G$2:$G$7,'DMG Tables'!$H$2:$H$7)</f>
        <v>19756800</v>
      </c>
      <c r="VT17" s="1">
        <f>LOOKUP($A17,'DMG Tables'!$P$2:$P$35,'DMG Tables'!$O$2:$O$35)*VT$1*LOOKUP(VT$1,'DMG Tables'!$G$2:$G$7,'DMG Tables'!$H$2:$H$7)</f>
        <v>19790400</v>
      </c>
      <c r="VU17" s="1">
        <f>LOOKUP($A17,'DMG Tables'!$P$2:$P$35,'DMG Tables'!$O$2:$O$35)*VU$1*LOOKUP(VU$1,'DMG Tables'!$G$2:$G$7,'DMG Tables'!$H$2:$H$7)</f>
        <v>19824000</v>
      </c>
      <c r="VV17" s="1">
        <f>LOOKUP($A17,'DMG Tables'!$P$2:$P$35,'DMG Tables'!$O$2:$O$35)*VV$1*LOOKUP(VV$1,'DMG Tables'!$G$2:$G$7,'DMG Tables'!$H$2:$H$7)</f>
        <v>19857600</v>
      </c>
      <c r="VW17" s="1">
        <f>LOOKUP($A17,'DMG Tables'!$P$2:$P$35,'DMG Tables'!$O$2:$O$35)*VW$1*LOOKUP(VW$1,'DMG Tables'!$G$2:$G$7,'DMG Tables'!$H$2:$H$7)</f>
        <v>19891200</v>
      </c>
      <c r="VX17" s="1">
        <f>LOOKUP($A17,'DMG Tables'!$P$2:$P$35,'DMG Tables'!$O$2:$O$35)*VX$1*LOOKUP(VX$1,'DMG Tables'!$G$2:$G$7,'DMG Tables'!$H$2:$H$7)</f>
        <v>19924800</v>
      </c>
      <c r="VY17" s="1">
        <f>LOOKUP($A17,'DMG Tables'!$P$2:$P$35,'DMG Tables'!$O$2:$O$35)*VY$1*LOOKUP(VY$1,'DMG Tables'!$G$2:$G$7,'DMG Tables'!$H$2:$H$7)</f>
        <v>19958400</v>
      </c>
      <c r="VZ17" s="1">
        <f>LOOKUP($A17,'DMG Tables'!$P$2:$P$35,'DMG Tables'!$O$2:$O$35)*VZ$1*LOOKUP(VZ$1,'DMG Tables'!$G$2:$G$7,'DMG Tables'!$H$2:$H$7)</f>
        <v>19992000</v>
      </c>
      <c r="WA17" s="1">
        <f>LOOKUP($A17,'DMG Tables'!$P$2:$P$35,'DMG Tables'!$O$2:$O$35)*WA$1*LOOKUP(WA$1,'DMG Tables'!$G$2:$G$7,'DMG Tables'!$H$2:$H$7)</f>
        <v>20025600</v>
      </c>
      <c r="WB17" s="1">
        <f>LOOKUP($A17,'DMG Tables'!$P$2:$P$35,'DMG Tables'!$O$2:$O$35)*WB$1*LOOKUP(WB$1,'DMG Tables'!$G$2:$G$7,'DMG Tables'!$H$2:$H$7)</f>
        <v>20059200</v>
      </c>
      <c r="WC17" s="1">
        <f>LOOKUP($A17,'DMG Tables'!$P$2:$P$35,'DMG Tables'!$O$2:$O$35)*WC$1*LOOKUP(WC$1,'DMG Tables'!$G$2:$G$7,'DMG Tables'!$H$2:$H$7)</f>
        <v>20092800</v>
      </c>
      <c r="WD17" s="1">
        <f>LOOKUP($A17,'DMG Tables'!$P$2:$P$35,'DMG Tables'!$O$2:$O$35)*WD$1*LOOKUP(WD$1,'DMG Tables'!$G$2:$G$7,'DMG Tables'!$H$2:$H$7)</f>
        <v>20126400</v>
      </c>
      <c r="WE17" s="1">
        <f>LOOKUP($A17,'DMG Tables'!$P$2:$P$35,'DMG Tables'!$O$2:$O$35)*WE$1*LOOKUP(WE$1,'DMG Tables'!$G$2:$G$7,'DMG Tables'!$H$2:$H$7)</f>
        <v>20160000</v>
      </c>
      <c r="WF17" s="1">
        <f>LOOKUP($A17,'DMG Tables'!$P$2:$P$35,'DMG Tables'!$O$2:$O$35)*WF$1*LOOKUP(WF$1,'DMG Tables'!$G$2:$G$7,'DMG Tables'!$H$2:$H$7)</f>
        <v>20193600</v>
      </c>
      <c r="WG17" s="1">
        <f>LOOKUP($A17,'DMG Tables'!$P$2:$P$35,'DMG Tables'!$O$2:$O$35)*WG$1*LOOKUP(WG$1,'DMG Tables'!$G$2:$G$7,'DMG Tables'!$H$2:$H$7)</f>
        <v>20227200</v>
      </c>
      <c r="WH17" s="1">
        <f>LOOKUP($A17,'DMG Tables'!$P$2:$P$35,'DMG Tables'!$O$2:$O$35)*WH$1*LOOKUP(WH$1,'DMG Tables'!$G$2:$G$7,'DMG Tables'!$H$2:$H$7)</f>
        <v>20260800</v>
      </c>
      <c r="WI17" s="1">
        <f>LOOKUP($A17,'DMG Tables'!$P$2:$P$35,'DMG Tables'!$O$2:$O$35)*WI$1*LOOKUP(WI$1,'DMG Tables'!$G$2:$G$7,'DMG Tables'!$H$2:$H$7)</f>
        <v>20294400</v>
      </c>
      <c r="WJ17" s="1">
        <f>LOOKUP($A17,'DMG Tables'!$P$2:$P$35,'DMG Tables'!$O$2:$O$35)*WJ$1*LOOKUP(WJ$1,'DMG Tables'!$G$2:$G$7,'DMG Tables'!$H$2:$H$7)</f>
        <v>20328000</v>
      </c>
      <c r="WK17" s="1">
        <f>LOOKUP($A17,'DMG Tables'!$P$2:$P$35,'DMG Tables'!$O$2:$O$35)*WK$1*LOOKUP(WK$1,'DMG Tables'!$G$2:$G$7,'DMG Tables'!$H$2:$H$7)</f>
        <v>20361600</v>
      </c>
      <c r="WL17" s="1">
        <f>LOOKUP($A17,'DMG Tables'!$P$2:$P$35,'DMG Tables'!$O$2:$O$35)*WL$1*LOOKUP(WL$1,'DMG Tables'!$G$2:$G$7,'DMG Tables'!$H$2:$H$7)</f>
        <v>20395200</v>
      </c>
      <c r="WM17" s="1">
        <f>LOOKUP($A17,'DMG Tables'!$P$2:$P$35,'DMG Tables'!$O$2:$O$35)*WM$1*LOOKUP(WM$1,'DMG Tables'!$G$2:$G$7,'DMG Tables'!$H$2:$H$7)</f>
        <v>20428800</v>
      </c>
      <c r="WN17" s="1">
        <f>LOOKUP($A17,'DMG Tables'!$P$2:$P$35,'DMG Tables'!$O$2:$O$35)*WN$1*LOOKUP(WN$1,'DMG Tables'!$G$2:$G$7,'DMG Tables'!$H$2:$H$7)</f>
        <v>20462400</v>
      </c>
      <c r="WO17" s="1">
        <f>LOOKUP($A17,'DMG Tables'!$P$2:$P$35,'DMG Tables'!$O$2:$O$35)*WO$1*LOOKUP(WO$1,'DMG Tables'!$G$2:$G$7,'DMG Tables'!$H$2:$H$7)</f>
        <v>20496000</v>
      </c>
      <c r="WP17" s="1">
        <f>LOOKUP($A17,'DMG Tables'!$P$2:$P$35,'DMG Tables'!$O$2:$O$35)*WP$1*LOOKUP(WP$1,'DMG Tables'!$G$2:$G$7,'DMG Tables'!$H$2:$H$7)</f>
        <v>20529600</v>
      </c>
      <c r="WQ17" s="1">
        <f>LOOKUP($A17,'DMG Tables'!$P$2:$P$35,'DMG Tables'!$O$2:$O$35)*WQ$1*LOOKUP(WQ$1,'DMG Tables'!$G$2:$G$7,'DMG Tables'!$H$2:$H$7)</f>
        <v>20563200</v>
      </c>
      <c r="WR17" s="1">
        <f>LOOKUP($A17,'DMG Tables'!$P$2:$P$35,'DMG Tables'!$O$2:$O$35)*WR$1*LOOKUP(WR$1,'DMG Tables'!$G$2:$G$7,'DMG Tables'!$H$2:$H$7)</f>
        <v>20596800</v>
      </c>
      <c r="WS17" s="1">
        <f>LOOKUP($A17,'DMG Tables'!$P$2:$P$35,'DMG Tables'!$O$2:$O$35)*WS$1*LOOKUP(WS$1,'DMG Tables'!$G$2:$G$7,'DMG Tables'!$H$2:$H$7)</f>
        <v>20630400</v>
      </c>
      <c r="WT17" s="1">
        <f>LOOKUP($A17,'DMG Tables'!$P$2:$P$35,'DMG Tables'!$O$2:$O$35)*WT$1*LOOKUP(WT$1,'DMG Tables'!$G$2:$G$7,'DMG Tables'!$H$2:$H$7)</f>
        <v>20664000</v>
      </c>
      <c r="WU17" s="1">
        <f>LOOKUP($A17,'DMG Tables'!$P$2:$P$35,'DMG Tables'!$O$2:$O$35)*WU$1*LOOKUP(WU$1,'DMG Tables'!$G$2:$G$7,'DMG Tables'!$H$2:$H$7)</f>
        <v>20697600</v>
      </c>
      <c r="WV17" s="1">
        <f>LOOKUP($A17,'DMG Tables'!$P$2:$P$35,'DMG Tables'!$O$2:$O$35)*WV$1*LOOKUP(WV$1,'DMG Tables'!$G$2:$G$7,'DMG Tables'!$H$2:$H$7)</f>
        <v>20731200</v>
      </c>
      <c r="WW17" s="1">
        <f>LOOKUP($A17,'DMG Tables'!$P$2:$P$35,'DMG Tables'!$O$2:$O$35)*WW$1*LOOKUP(WW$1,'DMG Tables'!$G$2:$G$7,'DMG Tables'!$H$2:$H$7)</f>
        <v>20764800</v>
      </c>
      <c r="WX17" s="1">
        <f>LOOKUP($A17,'DMG Tables'!$P$2:$P$35,'DMG Tables'!$O$2:$O$35)*WX$1*LOOKUP(WX$1,'DMG Tables'!$G$2:$G$7,'DMG Tables'!$H$2:$H$7)</f>
        <v>20798400</v>
      </c>
      <c r="WY17" s="1">
        <f>LOOKUP($A17,'DMG Tables'!$P$2:$P$35,'DMG Tables'!$O$2:$O$35)*WY$1*LOOKUP(WY$1,'DMG Tables'!$G$2:$G$7,'DMG Tables'!$H$2:$H$7)</f>
        <v>20832000</v>
      </c>
      <c r="WZ17" s="1">
        <f>LOOKUP($A17,'DMG Tables'!$P$2:$P$35,'DMG Tables'!$O$2:$O$35)*WZ$1*LOOKUP(WZ$1,'DMG Tables'!$G$2:$G$7,'DMG Tables'!$H$2:$H$7)</f>
        <v>20865600</v>
      </c>
      <c r="XA17" s="1">
        <f>LOOKUP($A17,'DMG Tables'!$P$2:$P$35,'DMG Tables'!$O$2:$O$35)*XA$1*LOOKUP(XA$1,'DMG Tables'!$G$2:$G$7,'DMG Tables'!$H$2:$H$7)</f>
        <v>20899200</v>
      </c>
      <c r="XB17" s="1">
        <f>LOOKUP($A17,'DMG Tables'!$P$2:$P$35,'DMG Tables'!$O$2:$O$35)*XB$1*LOOKUP(XB$1,'DMG Tables'!$G$2:$G$7,'DMG Tables'!$H$2:$H$7)</f>
        <v>20932800</v>
      </c>
      <c r="XC17" s="1">
        <f>LOOKUP($A17,'DMG Tables'!$P$2:$P$35,'DMG Tables'!$O$2:$O$35)*XC$1*LOOKUP(XC$1,'DMG Tables'!$G$2:$G$7,'DMG Tables'!$H$2:$H$7)</f>
        <v>20966400</v>
      </c>
      <c r="XD17" s="1">
        <f>LOOKUP($A17,'DMG Tables'!$P$2:$P$35,'DMG Tables'!$O$2:$O$35)*XD$1*LOOKUP(XD$1,'DMG Tables'!$G$2:$G$7,'DMG Tables'!$H$2:$H$7)</f>
        <v>21000000</v>
      </c>
      <c r="XE17" s="1">
        <f>LOOKUP($A17,'DMG Tables'!$P$2:$P$35,'DMG Tables'!$O$2:$O$35)*XE$1*LOOKUP(XE$1,'DMG Tables'!$G$2:$G$7,'DMG Tables'!$H$2:$H$7)</f>
        <v>21033600</v>
      </c>
      <c r="XF17" s="1">
        <f>LOOKUP($A17,'DMG Tables'!$P$2:$P$35,'DMG Tables'!$O$2:$O$35)*XF$1*LOOKUP(XF$1,'DMG Tables'!$G$2:$G$7,'DMG Tables'!$H$2:$H$7)</f>
        <v>21067200</v>
      </c>
      <c r="XG17" s="1">
        <f>LOOKUP($A17,'DMG Tables'!$P$2:$P$35,'DMG Tables'!$O$2:$O$35)*XG$1*LOOKUP(XG$1,'DMG Tables'!$G$2:$G$7,'DMG Tables'!$H$2:$H$7)</f>
        <v>21100800</v>
      </c>
      <c r="XH17" s="1">
        <f>LOOKUP($A17,'DMG Tables'!$P$2:$P$35,'DMG Tables'!$O$2:$O$35)*XH$1*LOOKUP(XH$1,'DMG Tables'!$G$2:$G$7,'DMG Tables'!$H$2:$H$7)</f>
        <v>21134400</v>
      </c>
      <c r="XI17" s="1">
        <f>LOOKUP($A17,'DMG Tables'!$P$2:$P$35,'DMG Tables'!$O$2:$O$35)*XI$1*LOOKUP(XI$1,'DMG Tables'!$G$2:$G$7,'DMG Tables'!$H$2:$H$7)</f>
        <v>21168000</v>
      </c>
      <c r="XJ17" s="1">
        <f>LOOKUP($A17,'DMG Tables'!$P$2:$P$35,'DMG Tables'!$O$2:$O$35)*XJ$1*LOOKUP(XJ$1,'DMG Tables'!$G$2:$G$7,'DMG Tables'!$H$2:$H$7)</f>
        <v>21201600</v>
      </c>
      <c r="XK17" s="1">
        <f>LOOKUP($A17,'DMG Tables'!$P$2:$P$35,'DMG Tables'!$O$2:$O$35)*XK$1*LOOKUP(XK$1,'DMG Tables'!$G$2:$G$7,'DMG Tables'!$H$2:$H$7)</f>
        <v>21235200</v>
      </c>
      <c r="XL17" s="1">
        <f>LOOKUP($A17,'DMG Tables'!$P$2:$P$35,'DMG Tables'!$O$2:$O$35)*XL$1*LOOKUP(XL$1,'DMG Tables'!$G$2:$G$7,'DMG Tables'!$H$2:$H$7)</f>
        <v>21268800</v>
      </c>
      <c r="XM17" s="1">
        <f>LOOKUP($A17,'DMG Tables'!$P$2:$P$35,'DMG Tables'!$O$2:$O$35)*XM$1*LOOKUP(XM$1,'DMG Tables'!$G$2:$G$7,'DMG Tables'!$H$2:$H$7)</f>
        <v>21302400</v>
      </c>
      <c r="XN17" s="1">
        <f>LOOKUP($A17,'DMG Tables'!$P$2:$P$35,'DMG Tables'!$O$2:$O$35)*XN$1*LOOKUP(XN$1,'DMG Tables'!$G$2:$G$7,'DMG Tables'!$H$2:$H$7)</f>
        <v>21336000</v>
      </c>
      <c r="XO17" s="1">
        <f>LOOKUP($A17,'DMG Tables'!$P$2:$P$35,'DMG Tables'!$O$2:$O$35)*XO$1*LOOKUP(XO$1,'DMG Tables'!$G$2:$G$7,'DMG Tables'!$H$2:$H$7)</f>
        <v>21369600</v>
      </c>
      <c r="XP17" s="1">
        <f>LOOKUP($A17,'DMG Tables'!$P$2:$P$35,'DMG Tables'!$O$2:$O$35)*XP$1*LOOKUP(XP$1,'DMG Tables'!$G$2:$G$7,'DMG Tables'!$H$2:$H$7)</f>
        <v>21403200</v>
      </c>
      <c r="XQ17" s="1">
        <f>LOOKUP($A17,'DMG Tables'!$P$2:$P$35,'DMG Tables'!$O$2:$O$35)*XQ$1*LOOKUP(XQ$1,'DMG Tables'!$G$2:$G$7,'DMG Tables'!$H$2:$H$7)</f>
        <v>21436800</v>
      </c>
      <c r="XR17" s="1">
        <f>LOOKUP($A17,'DMG Tables'!$P$2:$P$35,'DMG Tables'!$O$2:$O$35)*XR$1*LOOKUP(XR$1,'DMG Tables'!$G$2:$G$7,'DMG Tables'!$H$2:$H$7)</f>
        <v>21470400</v>
      </c>
      <c r="XS17" s="1">
        <f>LOOKUP($A17,'DMG Tables'!$P$2:$P$35,'DMG Tables'!$O$2:$O$35)*XS$1*LOOKUP(XS$1,'DMG Tables'!$G$2:$G$7,'DMG Tables'!$H$2:$H$7)</f>
        <v>21504000</v>
      </c>
      <c r="XT17" s="1">
        <f>LOOKUP($A17,'DMG Tables'!$P$2:$P$35,'DMG Tables'!$O$2:$O$35)*XT$1*LOOKUP(XT$1,'DMG Tables'!$G$2:$G$7,'DMG Tables'!$H$2:$H$7)</f>
        <v>21537600</v>
      </c>
      <c r="XU17" s="1">
        <f>LOOKUP($A17,'DMG Tables'!$P$2:$P$35,'DMG Tables'!$O$2:$O$35)*XU$1*LOOKUP(XU$1,'DMG Tables'!$G$2:$G$7,'DMG Tables'!$H$2:$H$7)</f>
        <v>21571200</v>
      </c>
      <c r="XV17" s="1">
        <f>LOOKUP($A17,'DMG Tables'!$P$2:$P$35,'DMG Tables'!$O$2:$O$35)*XV$1*LOOKUP(XV$1,'DMG Tables'!$G$2:$G$7,'DMG Tables'!$H$2:$H$7)</f>
        <v>21604800</v>
      </c>
      <c r="XW17" s="1">
        <f>LOOKUP($A17,'DMG Tables'!$P$2:$P$35,'DMG Tables'!$O$2:$O$35)*XW$1*LOOKUP(XW$1,'DMG Tables'!$G$2:$G$7,'DMG Tables'!$H$2:$H$7)</f>
        <v>21638400</v>
      </c>
      <c r="XX17" s="1">
        <f>LOOKUP($A17,'DMG Tables'!$P$2:$P$35,'DMG Tables'!$O$2:$O$35)*XX$1*LOOKUP(XX$1,'DMG Tables'!$G$2:$G$7,'DMG Tables'!$H$2:$H$7)</f>
        <v>21672000</v>
      </c>
      <c r="XY17" s="1">
        <f>LOOKUP($A17,'DMG Tables'!$P$2:$P$35,'DMG Tables'!$O$2:$O$35)*XY$1*LOOKUP(XY$1,'DMG Tables'!$G$2:$G$7,'DMG Tables'!$H$2:$H$7)</f>
        <v>21705600</v>
      </c>
      <c r="XZ17" s="1">
        <f>LOOKUP($A17,'DMG Tables'!$P$2:$P$35,'DMG Tables'!$O$2:$O$35)*XZ$1*LOOKUP(XZ$1,'DMG Tables'!$G$2:$G$7,'DMG Tables'!$H$2:$H$7)</f>
        <v>21739200</v>
      </c>
      <c r="YA17" s="1">
        <f>LOOKUP($A17,'DMG Tables'!$P$2:$P$35,'DMG Tables'!$O$2:$O$35)*YA$1*LOOKUP(YA$1,'DMG Tables'!$G$2:$G$7,'DMG Tables'!$H$2:$H$7)</f>
        <v>21772800</v>
      </c>
      <c r="YB17" s="1">
        <f>LOOKUP($A17,'DMG Tables'!$P$2:$P$35,'DMG Tables'!$O$2:$O$35)*YB$1*LOOKUP(YB$1,'DMG Tables'!$G$2:$G$7,'DMG Tables'!$H$2:$H$7)</f>
        <v>21806400</v>
      </c>
      <c r="YC17" s="1">
        <f>LOOKUP($A17,'DMG Tables'!$P$2:$P$35,'DMG Tables'!$O$2:$O$35)*YC$1*LOOKUP(YC$1,'DMG Tables'!$G$2:$G$7,'DMG Tables'!$H$2:$H$7)</f>
        <v>21840000</v>
      </c>
      <c r="YD17" s="1">
        <f>LOOKUP($A17,'DMG Tables'!$P$2:$P$35,'DMG Tables'!$O$2:$O$35)*YD$1*LOOKUP(YD$1,'DMG Tables'!$G$2:$G$7,'DMG Tables'!$H$2:$H$7)</f>
        <v>21873600</v>
      </c>
      <c r="YE17" s="1">
        <f>LOOKUP($A17,'DMG Tables'!$P$2:$P$35,'DMG Tables'!$O$2:$O$35)*YE$1*LOOKUP(YE$1,'DMG Tables'!$G$2:$G$7,'DMG Tables'!$H$2:$H$7)</f>
        <v>21907200</v>
      </c>
      <c r="YF17" s="1">
        <f>LOOKUP($A17,'DMG Tables'!$P$2:$P$35,'DMG Tables'!$O$2:$O$35)*YF$1*LOOKUP(YF$1,'DMG Tables'!$G$2:$G$7,'DMG Tables'!$H$2:$H$7)</f>
        <v>21940800</v>
      </c>
      <c r="YG17" s="1">
        <f>LOOKUP($A17,'DMG Tables'!$P$2:$P$35,'DMG Tables'!$O$2:$O$35)*YG$1*LOOKUP(YG$1,'DMG Tables'!$G$2:$G$7,'DMG Tables'!$H$2:$H$7)</f>
        <v>21974400</v>
      </c>
      <c r="YH17" s="1">
        <f>LOOKUP($A17,'DMG Tables'!$P$2:$P$35,'DMG Tables'!$O$2:$O$35)*YH$1*LOOKUP(YH$1,'DMG Tables'!$G$2:$G$7,'DMG Tables'!$H$2:$H$7)</f>
        <v>22008000</v>
      </c>
      <c r="YI17" s="1">
        <f>LOOKUP($A17,'DMG Tables'!$P$2:$P$35,'DMG Tables'!$O$2:$O$35)*YI$1*LOOKUP(YI$1,'DMG Tables'!$G$2:$G$7,'DMG Tables'!$H$2:$H$7)</f>
        <v>22041600</v>
      </c>
      <c r="YJ17" s="1">
        <f>LOOKUP($A17,'DMG Tables'!$P$2:$P$35,'DMG Tables'!$O$2:$O$35)*YJ$1*LOOKUP(YJ$1,'DMG Tables'!$G$2:$G$7,'DMG Tables'!$H$2:$H$7)</f>
        <v>22075200</v>
      </c>
      <c r="YK17" s="1">
        <f>LOOKUP($A17,'DMG Tables'!$P$2:$P$35,'DMG Tables'!$O$2:$O$35)*YK$1*LOOKUP(YK$1,'DMG Tables'!$G$2:$G$7,'DMG Tables'!$H$2:$H$7)</f>
        <v>22108800</v>
      </c>
      <c r="YL17" s="1">
        <f>LOOKUP($A17,'DMG Tables'!$P$2:$P$35,'DMG Tables'!$O$2:$O$35)*YL$1*LOOKUP(YL$1,'DMG Tables'!$G$2:$G$7,'DMG Tables'!$H$2:$H$7)</f>
        <v>22142400</v>
      </c>
      <c r="YM17" s="1">
        <f>LOOKUP($A17,'DMG Tables'!$P$2:$P$35,'DMG Tables'!$O$2:$O$35)*YM$1*LOOKUP(YM$1,'DMG Tables'!$G$2:$G$7,'DMG Tables'!$H$2:$H$7)</f>
        <v>22176000</v>
      </c>
      <c r="YN17" s="1">
        <f>LOOKUP($A17,'DMG Tables'!$P$2:$P$35,'DMG Tables'!$O$2:$O$35)*YN$1*LOOKUP(YN$1,'DMG Tables'!$G$2:$G$7,'DMG Tables'!$H$2:$H$7)</f>
        <v>22209600</v>
      </c>
      <c r="YO17" s="1">
        <f>LOOKUP($A17,'DMG Tables'!$P$2:$P$35,'DMG Tables'!$O$2:$O$35)*YO$1*LOOKUP(YO$1,'DMG Tables'!$G$2:$G$7,'DMG Tables'!$H$2:$H$7)</f>
        <v>22243200</v>
      </c>
      <c r="YP17" s="1">
        <f>LOOKUP($A17,'DMG Tables'!$P$2:$P$35,'DMG Tables'!$O$2:$O$35)*YP$1*LOOKUP(YP$1,'DMG Tables'!$G$2:$G$7,'DMG Tables'!$H$2:$H$7)</f>
        <v>22276800</v>
      </c>
      <c r="YQ17" s="1">
        <f>LOOKUP($A17,'DMG Tables'!$P$2:$P$35,'DMG Tables'!$O$2:$O$35)*YQ$1*LOOKUP(YQ$1,'DMG Tables'!$G$2:$G$7,'DMG Tables'!$H$2:$H$7)</f>
        <v>22310400</v>
      </c>
      <c r="YR17" s="1">
        <f>LOOKUP($A17,'DMG Tables'!$P$2:$P$35,'DMG Tables'!$O$2:$O$35)*YR$1*LOOKUP(YR$1,'DMG Tables'!$G$2:$G$7,'DMG Tables'!$H$2:$H$7)</f>
        <v>22344000</v>
      </c>
      <c r="YS17" s="1">
        <f>LOOKUP($A17,'DMG Tables'!$P$2:$P$35,'DMG Tables'!$O$2:$O$35)*YS$1*LOOKUP(YS$1,'DMG Tables'!$G$2:$G$7,'DMG Tables'!$H$2:$H$7)</f>
        <v>22377600</v>
      </c>
      <c r="YT17" s="1">
        <f>LOOKUP($A17,'DMG Tables'!$P$2:$P$35,'DMG Tables'!$O$2:$O$35)*YT$1*LOOKUP(YT$1,'DMG Tables'!$G$2:$G$7,'DMG Tables'!$H$2:$H$7)</f>
        <v>22411200</v>
      </c>
      <c r="YU17" s="1">
        <f>LOOKUP($A17,'DMG Tables'!$P$2:$P$35,'DMG Tables'!$O$2:$O$35)*YU$1*LOOKUP(YU$1,'DMG Tables'!$G$2:$G$7,'DMG Tables'!$H$2:$H$7)</f>
        <v>22444800</v>
      </c>
      <c r="YV17" s="1">
        <f>LOOKUP($A17,'DMG Tables'!$P$2:$P$35,'DMG Tables'!$O$2:$O$35)*YV$1*LOOKUP(YV$1,'DMG Tables'!$G$2:$G$7,'DMG Tables'!$H$2:$H$7)</f>
        <v>22478400</v>
      </c>
      <c r="YW17" s="1">
        <f>LOOKUP($A17,'DMG Tables'!$P$2:$P$35,'DMG Tables'!$O$2:$O$35)*YW$1*LOOKUP(YW$1,'DMG Tables'!$G$2:$G$7,'DMG Tables'!$H$2:$H$7)</f>
        <v>22512000</v>
      </c>
      <c r="YX17" s="1">
        <f>LOOKUP($A17,'DMG Tables'!$P$2:$P$35,'DMG Tables'!$O$2:$O$35)*YX$1*LOOKUP(YX$1,'DMG Tables'!$G$2:$G$7,'DMG Tables'!$H$2:$H$7)</f>
        <v>22545600</v>
      </c>
      <c r="YY17" s="1">
        <f>LOOKUP($A17,'DMG Tables'!$P$2:$P$35,'DMG Tables'!$O$2:$O$35)*YY$1*LOOKUP(YY$1,'DMG Tables'!$G$2:$G$7,'DMG Tables'!$H$2:$H$7)</f>
        <v>22579200</v>
      </c>
      <c r="YZ17" s="1">
        <f>LOOKUP($A17,'DMG Tables'!$P$2:$P$35,'DMG Tables'!$O$2:$O$35)*YZ$1*LOOKUP(YZ$1,'DMG Tables'!$G$2:$G$7,'DMG Tables'!$H$2:$H$7)</f>
        <v>22612800</v>
      </c>
      <c r="ZA17" s="1">
        <f>LOOKUP($A17,'DMG Tables'!$P$2:$P$35,'DMG Tables'!$O$2:$O$35)*ZA$1*LOOKUP(ZA$1,'DMG Tables'!$G$2:$G$7,'DMG Tables'!$H$2:$H$7)</f>
        <v>22646400</v>
      </c>
      <c r="ZB17" s="1">
        <f>LOOKUP($A17,'DMG Tables'!$P$2:$P$35,'DMG Tables'!$O$2:$O$35)*ZB$1*LOOKUP(ZB$1,'DMG Tables'!$G$2:$G$7,'DMG Tables'!$H$2:$H$7)</f>
        <v>22680000</v>
      </c>
      <c r="ZC17" s="1">
        <f>LOOKUP($A17,'DMG Tables'!$P$2:$P$35,'DMG Tables'!$O$2:$O$35)*ZC$1*LOOKUP(ZC$1,'DMG Tables'!$G$2:$G$7,'DMG Tables'!$H$2:$H$7)</f>
        <v>22713600</v>
      </c>
      <c r="ZD17" s="1">
        <f>LOOKUP($A17,'DMG Tables'!$P$2:$P$35,'DMG Tables'!$O$2:$O$35)*ZD$1*LOOKUP(ZD$1,'DMG Tables'!$G$2:$G$7,'DMG Tables'!$H$2:$H$7)</f>
        <v>22747200</v>
      </c>
      <c r="ZE17" s="1">
        <f>LOOKUP($A17,'DMG Tables'!$P$2:$P$35,'DMG Tables'!$O$2:$O$35)*ZE$1*LOOKUP(ZE$1,'DMG Tables'!$G$2:$G$7,'DMG Tables'!$H$2:$H$7)</f>
        <v>22780800</v>
      </c>
      <c r="ZF17" s="1">
        <f>LOOKUP($A17,'DMG Tables'!$P$2:$P$35,'DMG Tables'!$O$2:$O$35)*ZF$1*LOOKUP(ZF$1,'DMG Tables'!$G$2:$G$7,'DMG Tables'!$H$2:$H$7)</f>
        <v>22814400</v>
      </c>
      <c r="ZG17" s="1">
        <f>LOOKUP($A17,'DMG Tables'!$P$2:$P$35,'DMG Tables'!$O$2:$O$35)*ZG$1*LOOKUP(ZG$1,'DMG Tables'!$G$2:$G$7,'DMG Tables'!$H$2:$H$7)</f>
        <v>22848000</v>
      </c>
      <c r="ZH17" s="1">
        <f>LOOKUP($A17,'DMG Tables'!$P$2:$P$35,'DMG Tables'!$O$2:$O$35)*ZH$1*LOOKUP(ZH$1,'DMG Tables'!$G$2:$G$7,'DMG Tables'!$H$2:$H$7)</f>
        <v>22881600</v>
      </c>
      <c r="ZI17" s="1">
        <f>LOOKUP($A17,'DMG Tables'!$P$2:$P$35,'DMG Tables'!$O$2:$O$35)*ZI$1*LOOKUP(ZI$1,'DMG Tables'!$G$2:$G$7,'DMG Tables'!$H$2:$H$7)</f>
        <v>22915200</v>
      </c>
      <c r="ZJ17" s="1">
        <f>LOOKUP($A17,'DMG Tables'!$P$2:$P$35,'DMG Tables'!$O$2:$O$35)*ZJ$1*LOOKUP(ZJ$1,'DMG Tables'!$G$2:$G$7,'DMG Tables'!$H$2:$H$7)</f>
        <v>22948800</v>
      </c>
      <c r="ZK17" s="1">
        <f>LOOKUP($A17,'DMG Tables'!$P$2:$P$35,'DMG Tables'!$O$2:$O$35)*ZK$1*LOOKUP(ZK$1,'DMG Tables'!$G$2:$G$7,'DMG Tables'!$H$2:$H$7)</f>
        <v>22982400</v>
      </c>
      <c r="ZL17" s="1">
        <f>LOOKUP($A17,'DMG Tables'!$P$2:$P$35,'DMG Tables'!$O$2:$O$35)*ZL$1*LOOKUP(ZL$1,'DMG Tables'!$G$2:$G$7,'DMG Tables'!$H$2:$H$7)</f>
        <v>23016000</v>
      </c>
      <c r="ZM17" s="1">
        <f>LOOKUP($A17,'DMG Tables'!$P$2:$P$35,'DMG Tables'!$O$2:$O$35)*ZM$1*LOOKUP(ZM$1,'DMG Tables'!$G$2:$G$7,'DMG Tables'!$H$2:$H$7)</f>
        <v>23049600</v>
      </c>
      <c r="ZN17" s="1">
        <f>LOOKUP($A17,'DMG Tables'!$P$2:$P$35,'DMG Tables'!$O$2:$O$35)*ZN$1*LOOKUP(ZN$1,'DMG Tables'!$G$2:$G$7,'DMG Tables'!$H$2:$H$7)</f>
        <v>23083200</v>
      </c>
      <c r="ZO17" s="1">
        <f>LOOKUP($A17,'DMG Tables'!$P$2:$P$35,'DMG Tables'!$O$2:$O$35)*ZO$1*LOOKUP(ZO$1,'DMG Tables'!$G$2:$G$7,'DMG Tables'!$H$2:$H$7)</f>
        <v>23116800</v>
      </c>
      <c r="ZP17" s="1">
        <f>LOOKUP($A17,'DMG Tables'!$P$2:$P$35,'DMG Tables'!$O$2:$O$35)*ZP$1*LOOKUP(ZP$1,'DMG Tables'!$G$2:$G$7,'DMG Tables'!$H$2:$H$7)</f>
        <v>23150400</v>
      </c>
      <c r="ZQ17" s="1">
        <f>LOOKUP($A17,'DMG Tables'!$P$2:$P$35,'DMG Tables'!$O$2:$O$35)*ZQ$1*LOOKUP(ZQ$1,'DMG Tables'!$G$2:$G$7,'DMG Tables'!$H$2:$H$7)</f>
        <v>23184000</v>
      </c>
      <c r="ZR17" s="1">
        <f>LOOKUP($A17,'DMG Tables'!$P$2:$P$35,'DMG Tables'!$O$2:$O$35)*ZR$1*LOOKUP(ZR$1,'DMG Tables'!$G$2:$G$7,'DMG Tables'!$H$2:$H$7)</f>
        <v>23217600</v>
      </c>
      <c r="ZS17" s="1">
        <f>LOOKUP($A17,'DMG Tables'!$P$2:$P$35,'DMG Tables'!$O$2:$O$35)*ZS$1*LOOKUP(ZS$1,'DMG Tables'!$G$2:$G$7,'DMG Tables'!$H$2:$H$7)</f>
        <v>23251200</v>
      </c>
      <c r="ZT17" s="1">
        <f>LOOKUP($A17,'DMG Tables'!$P$2:$P$35,'DMG Tables'!$O$2:$O$35)*ZT$1*LOOKUP(ZT$1,'DMG Tables'!$G$2:$G$7,'DMG Tables'!$H$2:$H$7)</f>
        <v>23284800</v>
      </c>
      <c r="ZU17" s="1">
        <f>LOOKUP($A17,'DMG Tables'!$P$2:$P$35,'DMG Tables'!$O$2:$O$35)*ZU$1*LOOKUP(ZU$1,'DMG Tables'!$G$2:$G$7,'DMG Tables'!$H$2:$H$7)</f>
        <v>23318400</v>
      </c>
      <c r="ZV17" s="1">
        <f>LOOKUP($A17,'DMG Tables'!$P$2:$P$35,'DMG Tables'!$O$2:$O$35)*ZV$1*LOOKUP(ZV$1,'DMG Tables'!$G$2:$G$7,'DMG Tables'!$H$2:$H$7)</f>
        <v>23352000</v>
      </c>
      <c r="ZW17" s="1">
        <f>LOOKUP($A17,'DMG Tables'!$P$2:$P$35,'DMG Tables'!$O$2:$O$35)*ZW$1*LOOKUP(ZW$1,'DMG Tables'!$G$2:$G$7,'DMG Tables'!$H$2:$H$7)</f>
        <v>23385600</v>
      </c>
      <c r="ZX17" s="1">
        <f>LOOKUP($A17,'DMG Tables'!$P$2:$P$35,'DMG Tables'!$O$2:$O$35)*ZX$1*LOOKUP(ZX$1,'DMG Tables'!$G$2:$G$7,'DMG Tables'!$H$2:$H$7)</f>
        <v>23419200</v>
      </c>
      <c r="ZY17" s="1">
        <f>LOOKUP($A17,'DMG Tables'!$P$2:$P$35,'DMG Tables'!$O$2:$O$35)*ZY$1*LOOKUP(ZY$1,'DMG Tables'!$G$2:$G$7,'DMG Tables'!$H$2:$H$7)</f>
        <v>23452800</v>
      </c>
      <c r="ZZ17" s="1">
        <f>LOOKUP($A17,'DMG Tables'!$P$2:$P$35,'DMG Tables'!$O$2:$O$35)*ZZ$1*LOOKUP(ZZ$1,'DMG Tables'!$G$2:$G$7,'DMG Tables'!$H$2:$H$7)</f>
        <v>23486400</v>
      </c>
      <c r="AAA17" s="1">
        <f>LOOKUP($A17,'DMG Tables'!$P$2:$P$35,'DMG Tables'!$O$2:$O$35)*AAA$1*LOOKUP(AAA$1,'DMG Tables'!$G$2:$G$7,'DMG Tables'!$H$2:$H$7)</f>
        <v>23520000</v>
      </c>
      <c r="AAB17" s="1">
        <f>LOOKUP($A17,'DMG Tables'!$P$2:$P$35,'DMG Tables'!$O$2:$O$35)*AAB$1*LOOKUP(AAB$1,'DMG Tables'!$G$2:$G$7,'DMG Tables'!$H$2:$H$7)</f>
        <v>23553600</v>
      </c>
      <c r="AAC17" s="1">
        <f>LOOKUP($A17,'DMG Tables'!$P$2:$P$35,'DMG Tables'!$O$2:$O$35)*AAC$1*LOOKUP(AAC$1,'DMG Tables'!$G$2:$G$7,'DMG Tables'!$H$2:$H$7)</f>
        <v>23587200</v>
      </c>
      <c r="AAD17" s="1">
        <f>LOOKUP($A17,'DMG Tables'!$P$2:$P$35,'DMG Tables'!$O$2:$O$35)*AAD$1*LOOKUP(AAD$1,'DMG Tables'!$G$2:$G$7,'DMG Tables'!$H$2:$H$7)</f>
        <v>23620800</v>
      </c>
      <c r="AAE17" s="1">
        <f>LOOKUP($A17,'DMG Tables'!$P$2:$P$35,'DMG Tables'!$O$2:$O$35)*AAE$1*LOOKUP(AAE$1,'DMG Tables'!$G$2:$G$7,'DMG Tables'!$H$2:$H$7)</f>
        <v>23654400</v>
      </c>
      <c r="AAF17" s="1">
        <f>LOOKUP($A17,'DMG Tables'!$P$2:$P$35,'DMG Tables'!$O$2:$O$35)*AAF$1*LOOKUP(AAF$1,'DMG Tables'!$G$2:$G$7,'DMG Tables'!$H$2:$H$7)</f>
        <v>23688000</v>
      </c>
      <c r="AAG17" s="1">
        <f>LOOKUP($A17,'DMG Tables'!$P$2:$P$35,'DMG Tables'!$O$2:$O$35)*AAG$1*LOOKUP(AAG$1,'DMG Tables'!$G$2:$G$7,'DMG Tables'!$H$2:$H$7)</f>
        <v>23721600</v>
      </c>
      <c r="AAH17" s="1">
        <f>LOOKUP($A17,'DMG Tables'!$P$2:$P$35,'DMG Tables'!$O$2:$O$35)*AAH$1*LOOKUP(AAH$1,'DMG Tables'!$G$2:$G$7,'DMG Tables'!$H$2:$H$7)</f>
        <v>23755200</v>
      </c>
      <c r="AAI17" s="1">
        <f>LOOKUP($A17,'DMG Tables'!$P$2:$P$35,'DMG Tables'!$O$2:$O$35)*AAI$1*LOOKUP(AAI$1,'DMG Tables'!$G$2:$G$7,'DMG Tables'!$H$2:$H$7)</f>
        <v>23788800</v>
      </c>
      <c r="AAJ17" s="1">
        <f>LOOKUP($A17,'DMG Tables'!$P$2:$P$35,'DMG Tables'!$O$2:$O$35)*AAJ$1*LOOKUP(AAJ$1,'DMG Tables'!$G$2:$G$7,'DMG Tables'!$H$2:$H$7)</f>
        <v>23822400</v>
      </c>
      <c r="AAK17" s="1">
        <f>LOOKUP($A17,'DMG Tables'!$P$2:$P$35,'DMG Tables'!$O$2:$O$35)*AAK$1*LOOKUP(AAK$1,'DMG Tables'!$G$2:$G$7,'DMG Tables'!$H$2:$H$7)</f>
        <v>23856000</v>
      </c>
      <c r="AAL17" s="1">
        <f>LOOKUP($A17,'DMG Tables'!$P$2:$P$35,'DMG Tables'!$O$2:$O$35)*AAL$1*LOOKUP(AAL$1,'DMG Tables'!$G$2:$G$7,'DMG Tables'!$H$2:$H$7)</f>
        <v>23889600</v>
      </c>
      <c r="AAM17" s="1">
        <f>LOOKUP($A17,'DMG Tables'!$P$2:$P$35,'DMG Tables'!$O$2:$O$35)*AAM$1*LOOKUP(AAM$1,'DMG Tables'!$G$2:$G$7,'DMG Tables'!$H$2:$H$7)</f>
        <v>23923200</v>
      </c>
      <c r="AAN17" s="1">
        <f>LOOKUP($A17,'DMG Tables'!$P$2:$P$35,'DMG Tables'!$O$2:$O$35)*AAN$1*LOOKUP(AAN$1,'DMG Tables'!$G$2:$G$7,'DMG Tables'!$H$2:$H$7)</f>
        <v>23956800</v>
      </c>
      <c r="AAO17" s="1">
        <f>LOOKUP($A17,'DMG Tables'!$P$2:$P$35,'DMG Tables'!$O$2:$O$35)*AAO$1*LOOKUP(AAO$1,'DMG Tables'!$G$2:$G$7,'DMG Tables'!$H$2:$H$7)</f>
        <v>23990400</v>
      </c>
      <c r="AAP17" s="1">
        <f>LOOKUP($A17,'DMG Tables'!$P$2:$P$35,'DMG Tables'!$O$2:$O$35)*AAP$1*LOOKUP(AAP$1,'DMG Tables'!$G$2:$G$7,'DMG Tables'!$H$2:$H$7)</f>
        <v>24024000</v>
      </c>
      <c r="AAQ17" s="1">
        <f>LOOKUP($A17,'DMG Tables'!$P$2:$P$35,'DMG Tables'!$O$2:$O$35)*AAQ$1*LOOKUP(AAQ$1,'DMG Tables'!$G$2:$G$7,'DMG Tables'!$H$2:$H$7)</f>
        <v>24057600</v>
      </c>
      <c r="AAR17" s="1">
        <f>LOOKUP($A17,'DMG Tables'!$P$2:$P$35,'DMG Tables'!$O$2:$O$35)*AAR$1*LOOKUP(AAR$1,'DMG Tables'!$G$2:$G$7,'DMG Tables'!$H$2:$H$7)</f>
        <v>24091200</v>
      </c>
      <c r="AAS17" s="1">
        <f>LOOKUP($A17,'DMG Tables'!$P$2:$P$35,'DMG Tables'!$O$2:$O$35)*AAS$1*LOOKUP(AAS$1,'DMG Tables'!$G$2:$G$7,'DMG Tables'!$H$2:$H$7)</f>
        <v>24124800</v>
      </c>
      <c r="AAT17" s="1">
        <f>LOOKUP($A17,'DMG Tables'!$P$2:$P$35,'DMG Tables'!$O$2:$O$35)*AAT$1*LOOKUP(AAT$1,'DMG Tables'!$G$2:$G$7,'DMG Tables'!$H$2:$H$7)</f>
        <v>24158400</v>
      </c>
      <c r="AAU17" s="1">
        <f>LOOKUP($A17,'DMG Tables'!$P$2:$P$35,'DMG Tables'!$O$2:$O$35)*AAU$1*LOOKUP(AAU$1,'DMG Tables'!$G$2:$G$7,'DMG Tables'!$H$2:$H$7)</f>
        <v>24192000</v>
      </c>
      <c r="AAV17" s="1">
        <f>LOOKUP($A17,'DMG Tables'!$P$2:$P$35,'DMG Tables'!$O$2:$O$35)*AAV$1*LOOKUP(AAV$1,'DMG Tables'!$G$2:$G$7,'DMG Tables'!$H$2:$H$7)</f>
        <v>24225600</v>
      </c>
      <c r="AAW17" s="1">
        <f>LOOKUP($A17,'DMG Tables'!$P$2:$P$35,'DMG Tables'!$O$2:$O$35)*AAW$1*LOOKUP(AAW$1,'DMG Tables'!$G$2:$G$7,'DMG Tables'!$H$2:$H$7)</f>
        <v>24259200</v>
      </c>
      <c r="AAX17" s="1">
        <f>LOOKUP($A17,'DMG Tables'!$P$2:$P$35,'DMG Tables'!$O$2:$O$35)*AAX$1*LOOKUP(AAX$1,'DMG Tables'!$G$2:$G$7,'DMG Tables'!$H$2:$H$7)</f>
        <v>24292800</v>
      </c>
      <c r="AAY17" s="1">
        <f>LOOKUP($A17,'DMG Tables'!$P$2:$P$35,'DMG Tables'!$O$2:$O$35)*AAY$1*LOOKUP(AAY$1,'DMG Tables'!$G$2:$G$7,'DMG Tables'!$H$2:$H$7)</f>
        <v>24326400</v>
      </c>
      <c r="AAZ17" s="1">
        <f>LOOKUP($A17,'DMG Tables'!$P$2:$P$35,'DMG Tables'!$O$2:$O$35)*AAZ$1*LOOKUP(AAZ$1,'DMG Tables'!$G$2:$G$7,'DMG Tables'!$H$2:$H$7)</f>
        <v>24360000</v>
      </c>
      <c r="ABA17" s="1">
        <f>LOOKUP($A17,'DMG Tables'!$P$2:$P$35,'DMG Tables'!$O$2:$O$35)*ABA$1*LOOKUP(ABA$1,'DMG Tables'!$G$2:$G$7,'DMG Tables'!$H$2:$H$7)</f>
        <v>24393600</v>
      </c>
      <c r="ABB17" s="1">
        <f>LOOKUP($A17,'DMG Tables'!$P$2:$P$35,'DMG Tables'!$O$2:$O$35)*ABB$1*LOOKUP(ABB$1,'DMG Tables'!$G$2:$G$7,'DMG Tables'!$H$2:$H$7)</f>
        <v>24427200</v>
      </c>
      <c r="ABC17" s="1">
        <f>LOOKUP($A17,'DMG Tables'!$P$2:$P$35,'DMG Tables'!$O$2:$O$35)*ABC$1*LOOKUP(ABC$1,'DMG Tables'!$G$2:$G$7,'DMG Tables'!$H$2:$H$7)</f>
        <v>24460800</v>
      </c>
      <c r="ABD17" s="1">
        <f>LOOKUP($A17,'DMG Tables'!$P$2:$P$35,'DMG Tables'!$O$2:$O$35)*ABD$1*LOOKUP(ABD$1,'DMG Tables'!$G$2:$G$7,'DMG Tables'!$H$2:$H$7)</f>
        <v>24494400</v>
      </c>
      <c r="ABE17" s="1">
        <f>LOOKUP($A17,'DMG Tables'!$P$2:$P$35,'DMG Tables'!$O$2:$O$35)*ABE$1*LOOKUP(ABE$1,'DMG Tables'!$G$2:$G$7,'DMG Tables'!$H$2:$H$7)</f>
        <v>24528000</v>
      </c>
      <c r="ABF17" s="1">
        <f>LOOKUP($A17,'DMG Tables'!$P$2:$P$35,'DMG Tables'!$O$2:$O$35)*ABF$1*LOOKUP(ABF$1,'DMG Tables'!$G$2:$G$7,'DMG Tables'!$H$2:$H$7)</f>
        <v>24561600</v>
      </c>
      <c r="ABG17" s="1">
        <f>LOOKUP($A17,'DMG Tables'!$P$2:$P$35,'DMG Tables'!$O$2:$O$35)*ABG$1*LOOKUP(ABG$1,'DMG Tables'!$G$2:$G$7,'DMG Tables'!$H$2:$H$7)</f>
        <v>24595200</v>
      </c>
      <c r="ABH17" s="1">
        <f>LOOKUP($A17,'DMG Tables'!$P$2:$P$35,'DMG Tables'!$O$2:$O$35)*ABH$1*LOOKUP(ABH$1,'DMG Tables'!$G$2:$G$7,'DMG Tables'!$H$2:$H$7)</f>
        <v>24628800</v>
      </c>
      <c r="ABI17" s="1">
        <f>LOOKUP($A17,'DMG Tables'!$P$2:$P$35,'DMG Tables'!$O$2:$O$35)*ABI$1*LOOKUP(ABI$1,'DMG Tables'!$G$2:$G$7,'DMG Tables'!$H$2:$H$7)</f>
        <v>24662400</v>
      </c>
      <c r="ABJ17" s="1">
        <f>LOOKUP($A17,'DMG Tables'!$P$2:$P$35,'DMG Tables'!$O$2:$O$35)*ABJ$1*LOOKUP(ABJ$1,'DMG Tables'!$G$2:$G$7,'DMG Tables'!$H$2:$H$7)</f>
        <v>24696000</v>
      </c>
      <c r="ABK17" s="1">
        <f>LOOKUP($A17,'DMG Tables'!$P$2:$P$35,'DMG Tables'!$O$2:$O$35)*ABK$1*LOOKUP(ABK$1,'DMG Tables'!$G$2:$G$7,'DMG Tables'!$H$2:$H$7)</f>
        <v>24729600</v>
      </c>
      <c r="ABL17" s="1">
        <f>LOOKUP($A17,'DMG Tables'!$P$2:$P$35,'DMG Tables'!$O$2:$O$35)*ABL$1*LOOKUP(ABL$1,'DMG Tables'!$G$2:$G$7,'DMG Tables'!$H$2:$H$7)</f>
        <v>24763200</v>
      </c>
      <c r="ABM17" s="1">
        <f>LOOKUP($A17,'DMG Tables'!$P$2:$P$35,'DMG Tables'!$O$2:$O$35)*ABM$1*LOOKUP(ABM$1,'DMG Tables'!$G$2:$G$7,'DMG Tables'!$H$2:$H$7)</f>
        <v>24796800</v>
      </c>
      <c r="ABN17" s="1">
        <f>LOOKUP($A17,'DMG Tables'!$P$2:$P$35,'DMG Tables'!$O$2:$O$35)*ABN$1*LOOKUP(ABN$1,'DMG Tables'!$G$2:$G$7,'DMG Tables'!$H$2:$H$7)</f>
        <v>24830400</v>
      </c>
      <c r="ABO17" s="1">
        <f>LOOKUP($A17,'DMG Tables'!$P$2:$P$35,'DMG Tables'!$O$2:$O$35)*ABO$1*LOOKUP(ABO$1,'DMG Tables'!$G$2:$G$7,'DMG Tables'!$H$2:$H$7)</f>
        <v>24864000</v>
      </c>
      <c r="ABP17" s="1">
        <f>LOOKUP($A17,'DMG Tables'!$P$2:$P$35,'DMG Tables'!$O$2:$O$35)*ABP$1*LOOKUP(ABP$1,'DMG Tables'!$G$2:$G$7,'DMG Tables'!$H$2:$H$7)</f>
        <v>24897600</v>
      </c>
      <c r="ABQ17" s="1">
        <f>LOOKUP($A17,'DMG Tables'!$P$2:$P$35,'DMG Tables'!$O$2:$O$35)*ABQ$1*LOOKUP(ABQ$1,'DMG Tables'!$G$2:$G$7,'DMG Tables'!$H$2:$H$7)</f>
        <v>24931200</v>
      </c>
      <c r="ABR17" s="1">
        <f>LOOKUP($A17,'DMG Tables'!$P$2:$P$35,'DMG Tables'!$O$2:$O$35)*ABR$1*LOOKUP(ABR$1,'DMG Tables'!$G$2:$G$7,'DMG Tables'!$H$2:$H$7)</f>
        <v>24964800</v>
      </c>
      <c r="ABS17" s="1">
        <f>LOOKUP($A17,'DMG Tables'!$P$2:$P$35,'DMG Tables'!$O$2:$O$35)*ABS$1*LOOKUP(ABS$1,'DMG Tables'!$G$2:$G$7,'DMG Tables'!$H$2:$H$7)</f>
        <v>24998400</v>
      </c>
      <c r="ABT17" s="1">
        <f>LOOKUP($A17,'DMG Tables'!$P$2:$P$35,'DMG Tables'!$O$2:$O$35)*ABT$1*LOOKUP(ABT$1,'DMG Tables'!$G$2:$G$7,'DMG Tables'!$H$2:$H$7)</f>
        <v>25032000</v>
      </c>
      <c r="ABU17" s="1">
        <f>LOOKUP($A17,'DMG Tables'!$P$2:$P$35,'DMG Tables'!$O$2:$O$35)*ABU$1*LOOKUP(ABU$1,'DMG Tables'!$G$2:$G$7,'DMG Tables'!$H$2:$H$7)</f>
        <v>25065600</v>
      </c>
      <c r="ABV17" s="1">
        <f>LOOKUP($A17,'DMG Tables'!$P$2:$P$35,'DMG Tables'!$O$2:$O$35)*ABV$1*LOOKUP(ABV$1,'DMG Tables'!$G$2:$G$7,'DMG Tables'!$H$2:$H$7)</f>
        <v>25099200</v>
      </c>
      <c r="ABW17" s="1">
        <f>LOOKUP($A17,'DMG Tables'!$P$2:$P$35,'DMG Tables'!$O$2:$O$35)*ABW$1*LOOKUP(ABW$1,'DMG Tables'!$G$2:$G$7,'DMG Tables'!$H$2:$H$7)</f>
        <v>25132800</v>
      </c>
      <c r="ABX17" s="1">
        <f>LOOKUP($A17,'DMG Tables'!$P$2:$P$35,'DMG Tables'!$O$2:$O$35)*ABX$1*LOOKUP(ABX$1,'DMG Tables'!$G$2:$G$7,'DMG Tables'!$H$2:$H$7)</f>
        <v>25166400</v>
      </c>
      <c r="ABY17" s="1">
        <f>LOOKUP($A17,'DMG Tables'!$P$2:$P$35,'DMG Tables'!$O$2:$O$35)*ABY$1*LOOKUP(ABY$1,'DMG Tables'!$G$2:$G$7,'DMG Tables'!$H$2:$H$7)</f>
        <v>25200000</v>
      </c>
      <c r="ABZ17" s="1">
        <f>LOOKUP($A17,'DMG Tables'!$P$2:$P$35,'DMG Tables'!$O$2:$O$35)*ABZ$1*LOOKUP(ABZ$1,'DMG Tables'!$G$2:$G$7,'DMG Tables'!$H$2:$H$7)</f>
        <v>25233600</v>
      </c>
      <c r="ACA17" s="1">
        <f>LOOKUP($A17,'DMG Tables'!$P$2:$P$35,'DMG Tables'!$O$2:$O$35)*ACA$1*LOOKUP(ACA$1,'DMG Tables'!$G$2:$G$7,'DMG Tables'!$H$2:$H$7)</f>
        <v>25267200</v>
      </c>
      <c r="ACB17" s="1">
        <f>LOOKUP($A17,'DMG Tables'!$P$2:$P$35,'DMG Tables'!$O$2:$O$35)*ACB$1*LOOKUP(ACB$1,'DMG Tables'!$G$2:$G$7,'DMG Tables'!$H$2:$H$7)</f>
        <v>25300800</v>
      </c>
      <c r="ACC17" s="1">
        <f>LOOKUP($A17,'DMG Tables'!$P$2:$P$35,'DMG Tables'!$O$2:$O$35)*ACC$1*LOOKUP(ACC$1,'DMG Tables'!$G$2:$G$7,'DMG Tables'!$H$2:$H$7)</f>
        <v>25334400</v>
      </c>
      <c r="ACD17" s="1">
        <f>LOOKUP($A17,'DMG Tables'!$P$2:$P$35,'DMG Tables'!$O$2:$O$35)*ACD$1*LOOKUP(ACD$1,'DMG Tables'!$G$2:$G$7,'DMG Tables'!$H$2:$H$7)</f>
        <v>25368000</v>
      </c>
      <c r="ACE17" s="1">
        <f>LOOKUP($A17,'DMG Tables'!$P$2:$P$35,'DMG Tables'!$O$2:$O$35)*ACE$1*LOOKUP(ACE$1,'DMG Tables'!$G$2:$G$7,'DMG Tables'!$H$2:$H$7)</f>
        <v>25401600</v>
      </c>
      <c r="ACF17" s="1">
        <f>LOOKUP($A17,'DMG Tables'!$P$2:$P$35,'DMG Tables'!$O$2:$O$35)*ACF$1*LOOKUP(ACF$1,'DMG Tables'!$G$2:$G$7,'DMG Tables'!$H$2:$H$7)</f>
        <v>25435200</v>
      </c>
      <c r="ACG17" s="1">
        <f>LOOKUP($A17,'DMG Tables'!$P$2:$P$35,'DMG Tables'!$O$2:$O$35)*ACG$1*LOOKUP(ACG$1,'DMG Tables'!$G$2:$G$7,'DMG Tables'!$H$2:$H$7)</f>
        <v>25468800</v>
      </c>
      <c r="ACH17" s="1">
        <f>LOOKUP($A17,'DMG Tables'!$P$2:$P$35,'DMG Tables'!$O$2:$O$35)*ACH$1*LOOKUP(ACH$1,'DMG Tables'!$G$2:$G$7,'DMG Tables'!$H$2:$H$7)</f>
        <v>25502400</v>
      </c>
      <c r="ACI17" s="1">
        <f>LOOKUP($A17,'DMG Tables'!$P$2:$P$35,'DMG Tables'!$O$2:$O$35)*ACI$1*LOOKUP(ACI$1,'DMG Tables'!$G$2:$G$7,'DMG Tables'!$H$2:$H$7)</f>
        <v>25536000</v>
      </c>
      <c r="ACJ17" s="1">
        <f>LOOKUP($A17,'DMG Tables'!$P$2:$P$35,'DMG Tables'!$O$2:$O$35)*ACJ$1*LOOKUP(ACJ$1,'DMG Tables'!$G$2:$G$7,'DMG Tables'!$H$2:$H$7)</f>
        <v>25569600</v>
      </c>
      <c r="ACK17" s="1">
        <f>LOOKUP($A17,'DMG Tables'!$P$2:$P$35,'DMG Tables'!$O$2:$O$35)*ACK$1*LOOKUP(ACK$1,'DMG Tables'!$G$2:$G$7,'DMG Tables'!$H$2:$H$7)</f>
        <v>25603200</v>
      </c>
      <c r="ACL17" s="1">
        <f>LOOKUP($A17,'DMG Tables'!$P$2:$P$35,'DMG Tables'!$O$2:$O$35)*ACL$1*LOOKUP(ACL$1,'DMG Tables'!$G$2:$G$7,'DMG Tables'!$H$2:$H$7)</f>
        <v>25636800</v>
      </c>
      <c r="ACM17" s="1">
        <f>LOOKUP($A17,'DMG Tables'!$P$2:$P$35,'DMG Tables'!$O$2:$O$35)*ACM$1*LOOKUP(ACM$1,'DMG Tables'!$G$2:$G$7,'DMG Tables'!$H$2:$H$7)</f>
        <v>25670400</v>
      </c>
      <c r="ACN17" s="1">
        <f>LOOKUP($A17,'DMG Tables'!$P$2:$P$35,'DMG Tables'!$O$2:$O$35)*ACN$1*LOOKUP(ACN$1,'DMG Tables'!$G$2:$G$7,'DMG Tables'!$H$2:$H$7)</f>
        <v>25704000</v>
      </c>
      <c r="ACO17" s="1">
        <f>LOOKUP($A17,'DMG Tables'!$P$2:$P$35,'DMG Tables'!$O$2:$O$35)*ACO$1*LOOKUP(ACO$1,'DMG Tables'!$G$2:$G$7,'DMG Tables'!$H$2:$H$7)</f>
        <v>25737600</v>
      </c>
      <c r="ACP17" s="1">
        <f>LOOKUP($A17,'DMG Tables'!$P$2:$P$35,'DMG Tables'!$O$2:$O$35)*ACP$1*LOOKUP(ACP$1,'DMG Tables'!$G$2:$G$7,'DMG Tables'!$H$2:$H$7)</f>
        <v>25771200</v>
      </c>
      <c r="ACQ17" s="1">
        <f>LOOKUP($A17,'DMG Tables'!$P$2:$P$35,'DMG Tables'!$O$2:$O$35)*ACQ$1*LOOKUP(ACQ$1,'DMG Tables'!$G$2:$G$7,'DMG Tables'!$H$2:$H$7)</f>
        <v>25804800</v>
      </c>
      <c r="ACR17" s="1">
        <f>LOOKUP($A17,'DMG Tables'!$P$2:$P$35,'DMG Tables'!$O$2:$O$35)*ACR$1*LOOKUP(ACR$1,'DMG Tables'!$G$2:$G$7,'DMG Tables'!$H$2:$H$7)</f>
        <v>25838400</v>
      </c>
      <c r="ACS17" s="1">
        <f>LOOKUP($A17,'DMG Tables'!$P$2:$P$35,'DMG Tables'!$O$2:$O$35)*ACS$1*LOOKUP(ACS$1,'DMG Tables'!$G$2:$G$7,'DMG Tables'!$H$2:$H$7)</f>
        <v>25872000</v>
      </c>
      <c r="ACT17" s="1">
        <f>LOOKUP($A17,'DMG Tables'!$P$2:$P$35,'DMG Tables'!$O$2:$O$35)*ACT$1*LOOKUP(ACT$1,'DMG Tables'!$G$2:$G$7,'DMG Tables'!$H$2:$H$7)</f>
        <v>25905600</v>
      </c>
      <c r="ACU17" s="1">
        <f>LOOKUP($A17,'DMG Tables'!$P$2:$P$35,'DMG Tables'!$O$2:$O$35)*ACU$1*LOOKUP(ACU$1,'DMG Tables'!$G$2:$G$7,'DMG Tables'!$H$2:$H$7)</f>
        <v>25939200</v>
      </c>
      <c r="ACV17" s="1">
        <f>LOOKUP($A17,'DMG Tables'!$P$2:$P$35,'DMG Tables'!$O$2:$O$35)*ACV$1*LOOKUP(ACV$1,'DMG Tables'!$G$2:$G$7,'DMG Tables'!$H$2:$H$7)</f>
        <v>25972800</v>
      </c>
      <c r="ACW17" s="1">
        <f>LOOKUP($A17,'DMG Tables'!$P$2:$P$35,'DMG Tables'!$O$2:$O$35)*ACW$1*LOOKUP(ACW$1,'DMG Tables'!$G$2:$G$7,'DMG Tables'!$H$2:$H$7)</f>
        <v>26006400</v>
      </c>
      <c r="ACX17" s="1">
        <f>LOOKUP($A17,'DMG Tables'!$P$2:$P$35,'DMG Tables'!$O$2:$O$35)*ACX$1*LOOKUP(ACX$1,'DMG Tables'!$G$2:$G$7,'DMG Tables'!$H$2:$H$7)</f>
        <v>26040000</v>
      </c>
      <c r="ACY17" s="1">
        <f>LOOKUP($A17,'DMG Tables'!$P$2:$P$35,'DMG Tables'!$O$2:$O$35)*ACY$1*LOOKUP(ACY$1,'DMG Tables'!$G$2:$G$7,'DMG Tables'!$H$2:$H$7)</f>
        <v>26073600</v>
      </c>
      <c r="ACZ17" s="1">
        <f>LOOKUP($A17,'DMG Tables'!$P$2:$P$35,'DMG Tables'!$O$2:$O$35)*ACZ$1*LOOKUP(ACZ$1,'DMG Tables'!$G$2:$G$7,'DMG Tables'!$H$2:$H$7)</f>
        <v>26107200</v>
      </c>
      <c r="ADA17" s="1">
        <f>LOOKUP($A17,'DMG Tables'!$P$2:$P$35,'DMG Tables'!$O$2:$O$35)*ADA$1*LOOKUP(ADA$1,'DMG Tables'!$G$2:$G$7,'DMG Tables'!$H$2:$H$7)</f>
        <v>26140800</v>
      </c>
      <c r="ADB17" s="1">
        <f>LOOKUP($A17,'DMG Tables'!$P$2:$P$35,'DMG Tables'!$O$2:$O$35)*ADB$1*LOOKUP(ADB$1,'DMG Tables'!$G$2:$G$7,'DMG Tables'!$H$2:$H$7)</f>
        <v>26174400</v>
      </c>
      <c r="ADC17" s="1">
        <f>LOOKUP($A17,'DMG Tables'!$P$2:$P$35,'DMG Tables'!$O$2:$O$35)*ADC$1*LOOKUP(ADC$1,'DMG Tables'!$G$2:$G$7,'DMG Tables'!$H$2:$H$7)</f>
        <v>26208000</v>
      </c>
      <c r="ADD17" s="1">
        <f>LOOKUP($A17,'DMG Tables'!$P$2:$P$35,'DMG Tables'!$O$2:$O$35)*ADD$1*LOOKUP(ADD$1,'DMG Tables'!$G$2:$G$7,'DMG Tables'!$H$2:$H$7)</f>
        <v>26241600</v>
      </c>
      <c r="ADE17" s="1">
        <f>LOOKUP($A17,'DMG Tables'!$P$2:$P$35,'DMG Tables'!$O$2:$O$35)*ADE$1*LOOKUP(ADE$1,'DMG Tables'!$G$2:$G$7,'DMG Tables'!$H$2:$H$7)</f>
        <v>26275200</v>
      </c>
      <c r="ADF17" s="1">
        <f>LOOKUP($A17,'DMG Tables'!$P$2:$P$35,'DMG Tables'!$O$2:$O$35)*ADF$1*LOOKUP(ADF$1,'DMG Tables'!$G$2:$G$7,'DMG Tables'!$H$2:$H$7)</f>
        <v>26308800</v>
      </c>
      <c r="ADG17" s="1">
        <f>LOOKUP($A17,'DMG Tables'!$P$2:$P$35,'DMG Tables'!$O$2:$O$35)*ADG$1*LOOKUP(ADG$1,'DMG Tables'!$G$2:$G$7,'DMG Tables'!$H$2:$H$7)</f>
        <v>26342400</v>
      </c>
      <c r="ADH17" s="1">
        <f>LOOKUP($A17,'DMG Tables'!$P$2:$P$35,'DMG Tables'!$O$2:$O$35)*ADH$1*LOOKUP(ADH$1,'DMG Tables'!$G$2:$G$7,'DMG Tables'!$H$2:$H$7)</f>
        <v>26376000</v>
      </c>
      <c r="ADI17" s="1">
        <f>LOOKUP($A17,'DMG Tables'!$P$2:$P$35,'DMG Tables'!$O$2:$O$35)*ADI$1*LOOKUP(ADI$1,'DMG Tables'!$G$2:$G$7,'DMG Tables'!$H$2:$H$7)</f>
        <v>26409600</v>
      </c>
      <c r="ADJ17" s="1">
        <f>LOOKUP($A17,'DMG Tables'!$P$2:$P$35,'DMG Tables'!$O$2:$O$35)*ADJ$1*LOOKUP(ADJ$1,'DMG Tables'!$G$2:$G$7,'DMG Tables'!$H$2:$H$7)</f>
        <v>26443200</v>
      </c>
      <c r="ADK17" s="1">
        <f>LOOKUP($A17,'DMG Tables'!$P$2:$P$35,'DMG Tables'!$O$2:$O$35)*ADK$1*LOOKUP(ADK$1,'DMG Tables'!$G$2:$G$7,'DMG Tables'!$H$2:$H$7)</f>
        <v>26476800</v>
      </c>
      <c r="ADL17" s="1">
        <f>LOOKUP($A17,'DMG Tables'!$P$2:$P$35,'DMG Tables'!$O$2:$O$35)*ADL$1*LOOKUP(ADL$1,'DMG Tables'!$G$2:$G$7,'DMG Tables'!$H$2:$H$7)</f>
        <v>26510400</v>
      </c>
      <c r="ADM17" s="1">
        <f>LOOKUP($A17,'DMG Tables'!$P$2:$P$35,'DMG Tables'!$O$2:$O$35)*ADM$1*LOOKUP(ADM$1,'DMG Tables'!$G$2:$G$7,'DMG Tables'!$H$2:$H$7)</f>
        <v>26544000</v>
      </c>
      <c r="ADN17" s="1">
        <f>LOOKUP($A17,'DMG Tables'!$P$2:$P$35,'DMG Tables'!$O$2:$O$35)*ADN$1*LOOKUP(ADN$1,'DMG Tables'!$G$2:$G$7,'DMG Tables'!$H$2:$H$7)</f>
        <v>26577600</v>
      </c>
      <c r="ADO17" s="1">
        <f>LOOKUP($A17,'DMG Tables'!$P$2:$P$35,'DMG Tables'!$O$2:$O$35)*ADO$1*LOOKUP(ADO$1,'DMG Tables'!$G$2:$G$7,'DMG Tables'!$H$2:$H$7)</f>
        <v>26611200</v>
      </c>
      <c r="ADP17" s="1">
        <f>LOOKUP($A17,'DMG Tables'!$P$2:$P$35,'DMG Tables'!$O$2:$O$35)*ADP$1*LOOKUP(ADP$1,'DMG Tables'!$G$2:$G$7,'DMG Tables'!$H$2:$H$7)</f>
        <v>26644800</v>
      </c>
      <c r="ADQ17" s="1">
        <f>LOOKUP($A17,'DMG Tables'!$P$2:$P$35,'DMG Tables'!$O$2:$O$35)*ADQ$1*LOOKUP(ADQ$1,'DMG Tables'!$G$2:$G$7,'DMG Tables'!$H$2:$H$7)</f>
        <v>26678400</v>
      </c>
      <c r="ADR17" s="1">
        <f>LOOKUP($A17,'DMG Tables'!$P$2:$P$35,'DMG Tables'!$O$2:$O$35)*ADR$1*LOOKUP(ADR$1,'DMG Tables'!$G$2:$G$7,'DMG Tables'!$H$2:$H$7)</f>
        <v>26712000</v>
      </c>
      <c r="ADS17" s="1">
        <f>LOOKUP($A17,'DMG Tables'!$P$2:$P$35,'DMG Tables'!$O$2:$O$35)*ADS$1*LOOKUP(ADS$1,'DMG Tables'!$G$2:$G$7,'DMG Tables'!$H$2:$H$7)</f>
        <v>26745600</v>
      </c>
      <c r="ADT17" s="1">
        <f>LOOKUP($A17,'DMG Tables'!$P$2:$P$35,'DMG Tables'!$O$2:$O$35)*ADT$1*LOOKUP(ADT$1,'DMG Tables'!$G$2:$G$7,'DMG Tables'!$H$2:$H$7)</f>
        <v>26779200</v>
      </c>
      <c r="ADU17" s="1">
        <f>LOOKUP($A17,'DMG Tables'!$P$2:$P$35,'DMG Tables'!$O$2:$O$35)*ADU$1*LOOKUP(ADU$1,'DMG Tables'!$G$2:$G$7,'DMG Tables'!$H$2:$H$7)</f>
        <v>26812800</v>
      </c>
      <c r="ADV17" s="1">
        <f>LOOKUP($A17,'DMG Tables'!$P$2:$P$35,'DMG Tables'!$O$2:$O$35)*ADV$1*LOOKUP(ADV$1,'DMG Tables'!$G$2:$G$7,'DMG Tables'!$H$2:$H$7)</f>
        <v>26846400</v>
      </c>
      <c r="ADW17" s="1">
        <f>LOOKUP($A17,'DMG Tables'!$P$2:$P$35,'DMG Tables'!$O$2:$O$35)*ADW$1*LOOKUP(ADW$1,'DMG Tables'!$G$2:$G$7,'DMG Tables'!$H$2:$H$7)</f>
        <v>26880000</v>
      </c>
      <c r="ADX17" s="1">
        <f>LOOKUP($A17,'DMG Tables'!$P$2:$P$35,'DMG Tables'!$O$2:$O$35)*ADX$1*LOOKUP(ADX$1,'DMG Tables'!$G$2:$G$7,'DMG Tables'!$H$2:$H$7)</f>
        <v>26913600</v>
      </c>
      <c r="ADY17" s="1">
        <f>LOOKUP($A17,'DMG Tables'!$P$2:$P$35,'DMG Tables'!$O$2:$O$35)*ADY$1*LOOKUP(ADY$1,'DMG Tables'!$G$2:$G$7,'DMG Tables'!$H$2:$H$7)</f>
        <v>26947200</v>
      </c>
      <c r="ADZ17" s="1">
        <f>LOOKUP($A17,'DMG Tables'!$P$2:$P$35,'DMG Tables'!$O$2:$O$35)*ADZ$1*LOOKUP(ADZ$1,'DMG Tables'!$G$2:$G$7,'DMG Tables'!$H$2:$H$7)</f>
        <v>26980800</v>
      </c>
      <c r="AEA17" s="1">
        <f>LOOKUP($A17,'DMG Tables'!$P$2:$P$35,'DMG Tables'!$O$2:$O$35)*AEA$1*LOOKUP(AEA$1,'DMG Tables'!$G$2:$G$7,'DMG Tables'!$H$2:$H$7)</f>
        <v>27014400</v>
      </c>
      <c r="AEB17" s="1">
        <f>LOOKUP($A17,'DMG Tables'!$P$2:$P$35,'DMG Tables'!$O$2:$O$35)*AEB$1*LOOKUP(AEB$1,'DMG Tables'!$G$2:$G$7,'DMG Tables'!$H$2:$H$7)</f>
        <v>27048000</v>
      </c>
      <c r="AEC17" s="1">
        <f>LOOKUP($A17,'DMG Tables'!$P$2:$P$35,'DMG Tables'!$O$2:$O$35)*AEC$1*LOOKUP(AEC$1,'DMG Tables'!$G$2:$G$7,'DMG Tables'!$H$2:$H$7)</f>
        <v>27081600</v>
      </c>
      <c r="AED17" s="1">
        <f>LOOKUP($A17,'DMG Tables'!$P$2:$P$35,'DMG Tables'!$O$2:$O$35)*AED$1*LOOKUP(AED$1,'DMG Tables'!$G$2:$G$7,'DMG Tables'!$H$2:$H$7)</f>
        <v>27115200</v>
      </c>
      <c r="AEE17" s="1">
        <f>LOOKUP($A17,'DMG Tables'!$P$2:$P$35,'DMG Tables'!$O$2:$O$35)*AEE$1*LOOKUP(AEE$1,'DMG Tables'!$G$2:$G$7,'DMG Tables'!$H$2:$H$7)</f>
        <v>27148800</v>
      </c>
      <c r="AEF17" s="1">
        <f>LOOKUP($A17,'DMG Tables'!$P$2:$P$35,'DMG Tables'!$O$2:$O$35)*AEF$1*LOOKUP(AEF$1,'DMG Tables'!$G$2:$G$7,'DMG Tables'!$H$2:$H$7)</f>
        <v>27182400</v>
      </c>
      <c r="AEG17" s="1">
        <f>LOOKUP($A17,'DMG Tables'!$P$2:$P$35,'DMG Tables'!$O$2:$O$35)*AEG$1*LOOKUP(AEG$1,'DMG Tables'!$G$2:$G$7,'DMG Tables'!$H$2:$H$7)</f>
        <v>27216000</v>
      </c>
      <c r="AEH17" s="1">
        <f>LOOKUP($A17,'DMG Tables'!$P$2:$P$35,'DMG Tables'!$O$2:$O$35)*AEH$1*LOOKUP(AEH$1,'DMG Tables'!$G$2:$G$7,'DMG Tables'!$H$2:$H$7)</f>
        <v>27249600</v>
      </c>
      <c r="AEI17" s="1">
        <f>LOOKUP($A17,'DMG Tables'!$P$2:$P$35,'DMG Tables'!$O$2:$O$35)*AEI$1*LOOKUP(AEI$1,'DMG Tables'!$G$2:$G$7,'DMG Tables'!$H$2:$H$7)</f>
        <v>27283200</v>
      </c>
      <c r="AEJ17" s="1">
        <f>LOOKUP($A17,'DMG Tables'!$P$2:$P$35,'DMG Tables'!$O$2:$O$35)*AEJ$1*LOOKUP(AEJ$1,'DMG Tables'!$G$2:$G$7,'DMG Tables'!$H$2:$H$7)</f>
        <v>27316800</v>
      </c>
      <c r="AEK17" s="1">
        <f>LOOKUP($A17,'DMG Tables'!$P$2:$P$35,'DMG Tables'!$O$2:$O$35)*AEK$1*LOOKUP(AEK$1,'DMG Tables'!$G$2:$G$7,'DMG Tables'!$H$2:$H$7)</f>
        <v>27350400</v>
      </c>
      <c r="AEL17" s="1">
        <f>LOOKUP($A17,'DMG Tables'!$P$2:$P$35,'DMG Tables'!$O$2:$O$35)*AEL$1*LOOKUP(AEL$1,'DMG Tables'!$G$2:$G$7,'DMG Tables'!$H$2:$H$7)</f>
        <v>27384000</v>
      </c>
      <c r="AEM17" s="1">
        <f>LOOKUP($A17,'DMG Tables'!$P$2:$P$35,'DMG Tables'!$O$2:$O$35)*AEM$1*LOOKUP(AEM$1,'DMG Tables'!$G$2:$G$7,'DMG Tables'!$H$2:$H$7)</f>
        <v>27417600</v>
      </c>
      <c r="AEN17" s="1">
        <f>LOOKUP($A17,'DMG Tables'!$P$2:$P$35,'DMG Tables'!$O$2:$O$35)*AEN$1*LOOKUP(AEN$1,'DMG Tables'!$G$2:$G$7,'DMG Tables'!$H$2:$H$7)</f>
        <v>27451200</v>
      </c>
      <c r="AEO17" s="1">
        <f>LOOKUP($A17,'DMG Tables'!$P$2:$P$35,'DMG Tables'!$O$2:$O$35)*AEO$1*LOOKUP(AEO$1,'DMG Tables'!$G$2:$G$7,'DMG Tables'!$H$2:$H$7)</f>
        <v>27484800</v>
      </c>
      <c r="AEP17" s="1">
        <f>LOOKUP($A17,'DMG Tables'!$P$2:$P$35,'DMG Tables'!$O$2:$O$35)*AEP$1*LOOKUP(AEP$1,'DMG Tables'!$G$2:$G$7,'DMG Tables'!$H$2:$H$7)</f>
        <v>27518400</v>
      </c>
      <c r="AEQ17" s="1">
        <f>LOOKUP($A17,'DMG Tables'!$P$2:$P$35,'DMG Tables'!$O$2:$O$35)*AEQ$1*LOOKUP(AEQ$1,'DMG Tables'!$G$2:$G$7,'DMG Tables'!$H$2:$H$7)</f>
        <v>27552000</v>
      </c>
      <c r="AER17" s="1">
        <f>LOOKUP($A17,'DMG Tables'!$P$2:$P$35,'DMG Tables'!$O$2:$O$35)*AER$1*LOOKUP(AER$1,'DMG Tables'!$G$2:$G$7,'DMG Tables'!$H$2:$H$7)</f>
        <v>27585600</v>
      </c>
      <c r="AES17" s="1">
        <f>LOOKUP($A17,'DMG Tables'!$P$2:$P$35,'DMG Tables'!$O$2:$O$35)*AES$1*LOOKUP(AES$1,'DMG Tables'!$G$2:$G$7,'DMG Tables'!$H$2:$H$7)</f>
        <v>27619200</v>
      </c>
      <c r="AET17" s="1">
        <f>LOOKUP($A17,'DMG Tables'!$P$2:$P$35,'DMG Tables'!$O$2:$O$35)*AET$1*LOOKUP(AET$1,'DMG Tables'!$G$2:$G$7,'DMG Tables'!$H$2:$H$7)</f>
        <v>27652800</v>
      </c>
      <c r="AEU17" s="1">
        <f>LOOKUP($A17,'DMG Tables'!$P$2:$P$35,'DMG Tables'!$O$2:$O$35)*AEU$1*LOOKUP(AEU$1,'DMG Tables'!$G$2:$G$7,'DMG Tables'!$H$2:$H$7)</f>
        <v>27686400</v>
      </c>
      <c r="AEV17" s="1">
        <f>LOOKUP($A17,'DMG Tables'!$P$2:$P$35,'DMG Tables'!$O$2:$O$35)*AEV$1*LOOKUP(AEV$1,'DMG Tables'!$G$2:$G$7,'DMG Tables'!$H$2:$H$7)</f>
        <v>27720000</v>
      </c>
      <c r="AEW17" s="1">
        <f>LOOKUP($A17,'DMG Tables'!$P$2:$P$35,'DMG Tables'!$O$2:$O$35)*AEW$1*LOOKUP(AEW$1,'DMG Tables'!$G$2:$G$7,'DMG Tables'!$H$2:$H$7)</f>
        <v>27753600</v>
      </c>
      <c r="AEX17" s="1">
        <f>LOOKUP($A17,'DMG Tables'!$P$2:$P$35,'DMG Tables'!$O$2:$O$35)*AEX$1*LOOKUP(AEX$1,'DMG Tables'!$G$2:$G$7,'DMG Tables'!$H$2:$H$7)</f>
        <v>27787200</v>
      </c>
      <c r="AEY17" s="1">
        <f>LOOKUP($A17,'DMG Tables'!$P$2:$P$35,'DMG Tables'!$O$2:$O$35)*AEY$1*LOOKUP(AEY$1,'DMG Tables'!$G$2:$G$7,'DMG Tables'!$H$2:$H$7)</f>
        <v>27820800</v>
      </c>
      <c r="AEZ17" s="1">
        <f>LOOKUP($A17,'DMG Tables'!$P$2:$P$35,'DMG Tables'!$O$2:$O$35)*AEZ$1*LOOKUP(AEZ$1,'DMG Tables'!$G$2:$G$7,'DMG Tables'!$H$2:$H$7)</f>
        <v>27854400</v>
      </c>
      <c r="AFA17" s="1">
        <f>LOOKUP($A17,'DMG Tables'!$P$2:$P$35,'DMG Tables'!$O$2:$O$35)*AFA$1*LOOKUP(AFA$1,'DMG Tables'!$G$2:$G$7,'DMG Tables'!$H$2:$H$7)</f>
        <v>27888000</v>
      </c>
      <c r="AFB17" s="1">
        <f>LOOKUP($A17,'DMG Tables'!$P$2:$P$35,'DMG Tables'!$O$2:$O$35)*AFB$1*LOOKUP(AFB$1,'DMG Tables'!$G$2:$G$7,'DMG Tables'!$H$2:$H$7)</f>
        <v>27921600</v>
      </c>
      <c r="AFC17" s="1">
        <f>LOOKUP($A17,'DMG Tables'!$P$2:$P$35,'DMG Tables'!$O$2:$O$35)*AFC$1*LOOKUP(AFC$1,'DMG Tables'!$G$2:$G$7,'DMG Tables'!$H$2:$H$7)</f>
        <v>27955200</v>
      </c>
      <c r="AFD17" s="1">
        <f>LOOKUP($A17,'DMG Tables'!$P$2:$P$35,'DMG Tables'!$O$2:$O$35)*AFD$1*LOOKUP(AFD$1,'DMG Tables'!$G$2:$G$7,'DMG Tables'!$H$2:$H$7)</f>
        <v>27988800</v>
      </c>
      <c r="AFE17" s="1">
        <f>LOOKUP($A17,'DMG Tables'!$P$2:$P$35,'DMG Tables'!$O$2:$O$35)*AFE$1*LOOKUP(AFE$1,'DMG Tables'!$G$2:$G$7,'DMG Tables'!$H$2:$H$7)</f>
        <v>28022400</v>
      </c>
      <c r="AFF17" s="1">
        <f>LOOKUP($A17,'DMG Tables'!$P$2:$P$35,'DMG Tables'!$O$2:$O$35)*AFF$1*LOOKUP(AFF$1,'DMG Tables'!$G$2:$G$7,'DMG Tables'!$H$2:$H$7)</f>
        <v>28056000</v>
      </c>
      <c r="AFG17" s="1">
        <f>LOOKUP($A17,'DMG Tables'!$P$2:$P$35,'DMG Tables'!$O$2:$O$35)*AFG$1*LOOKUP(AFG$1,'DMG Tables'!$G$2:$G$7,'DMG Tables'!$H$2:$H$7)</f>
        <v>28089600</v>
      </c>
      <c r="AFH17" s="1">
        <f>LOOKUP($A17,'DMG Tables'!$P$2:$P$35,'DMG Tables'!$O$2:$O$35)*AFH$1*LOOKUP(AFH$1,'DMG Tables'!$G$2:$G$7,'DMG Tables'!$H$2:$H$7)</f>
        <v>28123200</v>
      </c>
      <c r="AFI17" s="1">
        <f>LOOKUP($A17,'DMG Tables'!$P$2:$P$35,'DMG Tables'!$O$2:$O$35)*AFI$1*LOOKUP(AFI$1,'DMG Tables'!$G$2:$G$7,'DMG Tables'!$H$2:$H$7)</f>
        <v>28156800</v>
      </c>
      <c r="AFJ17" s="1">
        <f>LOOKUP($A17,'DMG Tables'!$P$2:$P$35,'DMG Tables'!$O$2:$O$35)*AFJ$1*LOOKUP(AFJ$1,'DMG Tables'!$G$2:$G$7,'DMG Tables'!$H$2:$H$7)</f>
        <v>28190400</v>
      </c>
      <c r="AFK17" s="1">
        <f>LOOKUP($A17,'DMG Tables'!$P$2:$P$35,'DMG Tables'!$O$2:$O$35)*AFK$1*LOOKUP(AFK$1,'DMG Tables'!$G$2:$G$7,'DMG Tables'!$H$2:$H$7)</f>
        <v>28224000</v>
      </c>
      <c r="AFL17" s="1">
        <f>LOOKUP($A17,'DMG Tables'!$P$2:$P$35,'DMG Tables'!$O$2:$O$35)*AFL$1*LOOKUP(AFL$1,'DMG Tables'!$G$2:$G$7,'DMG Tables'!$H$2:$H$7)</f>
        <v>28257600</v>
      </c>
      <c r="AFM17" s="1">
        <f>LOOKUP($A17,'DMG Tables'!$P$2:$P$35,'DMG Tables'!$O$2:$O$35)*AFM$1*LOOKUP(AFM$1,'DMG Tables'!$G$2:$G$7,'DMG Tables'!$H$2:$H$7)</f>
        <v>28291200</v>
      </c>
      <c r="AFN17" s="1">
        <f>LOOKUP($A17,'DMG Tables'!$P$2:$P$35,'DMG Tables'!$O$2:$O$35)*AFN$1*LOOKUP(AFN$1,'DMG Tables'!$G$2:$G$7,'DMG Tables'!$H$2:$H$7)</f>
        <v>28324800</v>
      </c>
      <c r="AFO17" s="1">
        <f>LOOKUP($A17,'DMG Tables'!$P$2:$P$35,'DMG Tables'!$O$2:$O$35)*AFO$1*LOOKUP(AFO$1,'DMG Tables'!$G$2:$G$7,'DMG Tables'!$H$2:$H$7)</f>
        <v>28358400</v>
      </c>
      <c r="AFP17" s="1">
        <f>LOOKUP($A17,'DMG Tables'!$P$2:$P$35,'DMG Tables'!$O$2:$O$35)*AFP$1*LOOKUP(AFP$1,'DMG Tables'!$G$2:$G$7,'DMG Tables'!$H$2:$H$7)</f>
        <v>28392000</v>
      </c>
      <c r="AFQ17" s="1">
        <f>LOOKUP($A17,'DMG Tables'!$P$2:$P$35,'DMG Tables'!$O$2:$O$35)*AFQ$1*LOOKUP(AFQ$1,'DMG Tables'!$G$2:$G$7,'DMG Tables'!$H$2:$H$7)</f>
        <v>28425600</v>
      </c>
      <c r="AFR17" s="1">
        <f>LOOKUP($A17,'DMG Tables'!$P$2:$P$35,'DMG Tables'!$O$2:$O$35)*AFR$1*LOOKUP(AFR$1,'DMG Tables'!$G$2:$G$7,'DMG Tables'!$H$2:$H$7)</f>
        <v>28459200</v>
      </c>
      <c r="AFS17" s="1">
        <f>LOOKUP($A17,'DMG Tables'!$P$2:$P$35,'DMG Tables'!$O$2:$O$35)*AFS$1*LOOKUP(AFS$1,'DMG Tables'!$G$2:$G$7,'DMG Tables'!$H$2:$H$7)</f>
        <v>28492800</v>
      </c>
      <c r="AFT17" s="1">
        <f>LOOKUP($A17,'DMG Tables'!$P$2:$P$35,'DMG Tables'!$O$2:$O$35)*AFT$1*LOOKUP(AFT$1,'DMG Tables'!$G$2:$G$7,'DMG Tables'!$H$2:$H$7)</f>
        <v>28526400</v>
      </c>
      <c r="AFU17" s="1">
        <f>LOOKUP($A17,'DMG Tables'!$P$2:$P$35,'DMG Tables'!$O$2:$O$35)*AFU$1*LOOKUP(AFU$1,'DMG Tables'!$G$2:$G$7,'DMG Tables'!$H$2:$H$7)</f>
        <v>28560000</v>
      </c>
      <c r="AFV17" s="1">
        <f>LOOKUP($A17,'DMG Tables'!$P$2:$P$35,'DMG Tables'!$O$2:$O$35)*AFV$1*LOOKUP(AFV$1,'DMG Tables'!$G$2:$G$7,'DMG Tables'!$H$2:$H$7)</f>
        <v>28593600</v>
      </c>
      <c r="AFW17" s="1">
        <f>LOOKUP($A17,'DMG Tables'!$P$2:$P$35,'DMG Tables'!$O$2:$O$35)*AFW$1*LOOKUP(AFW$1,'DMG Tables'!$G$2:$G$7,'DMG Tables'!$H$2:$H$7)</f>
        <v>28627200</v>
      </c>
      <c r="AFX17" s="1">
        <f>LOOKUP($A17,'DMG Tables'!$P$2:$P$35,'DMG Tables'!$O$2:$O$35)*AFX$1*LOOKUP(AFX$1,'DMG Tables'!$G$2:$G$7,'DMG Tables'!$H$2:$H$7)</f>
        <v>28660800</v>
      </c>
      <c r="AFY17" s="1">
        <f>LOOKUP($A17,'DMG Tables'!$P$2:$P$35,'DMG Tables'!$O$2:$O$35)*AFY$1*LOOKUP(AFY$1,'DMG Tables'!$G$2:$G$7,'DMG Tables'!$H$2:$H$7)</f>
        <v>28694400</v>
      </c>
      <c r="AFZ17" s="1">
        <f>LOOKUP($A17,'DMG Tables'!$P$2:$P$35,'DMG Tables'!$O$2:$O$35)*AFZ$1*LOOKUP(AFZ$1,'DMG Tables'!$G$2:$G$7,'DMG Tables'!$H$2:$H$7)</f>
        <v>28728000</v>
      </c>
      <c r="AGA17" s="1">
        <f>LOOKUP($A17,'DMG Tables'!$P$2:$P$35,'DMG Tables'!$O$2:$O$35)*AGA$1*LOOKUP(AGA$1,'DMG Tables'!$G$2:$G$7,'DMG Tables'!$H$2:$H$7)</f>
        <v>28761600</v>
      </c>
      <c r="AGB17" s="1">
        <f>LOOKUP($A17,'DMG Tables'!$P$2:$P$35,'DMG Tables'!$O$2:$O$35)*AGB$1*LOOKUP(AGB$1,'DMG Tables'!$G$2:$G$7,'DMG Tables'!$H$2:$H$7)</f>
        <v>28795200</v>
      </c>
      <c r="AGC17" s="1">
        <f>LOOKUP($A17,'DMG Tables'!$P$2:$P$35,'DMG Tables'!$O$2:$O$35)*AGC$1*LOOKUP(AGC$1,'DMG Tables'!$G$2:$G$7,'DMG Tables'!$H$2:$H$7)</f>
        <v>28828800</v>
      </c>
      <c r="AGD17" s="1">
        <f>LOOKUP($A17,'DMG Tables'!$P$2:$P$35,'DMG Tables'!$O$2:$O$35)*AGD$1*LOOKUP(AGD$1,'DMG Tables'!$G$2:$G$7,'DMG Tables'!$H$2:$H$7)</f>
        <v>28862400</v>
      </c>
      <c r="AGE17" s="1">
        <f>LOOKUP($A17,'DMG Tables'!$P$2:$P$35,'DMG Tables'!$O$2:$O$35)*AGE$1*LOOKUP(AGE$1,'DMG Tables'!$G$2:$G$7,'DMG Tables'!$H$2:$H$7)</f>
        <v>28896000</v>
      </c>
      <c r="AGF17" s="1">
        <f>LOOKUP($A17,'DMG Tables'!$P$2:$P$35,'DMG Tables'!$O$2:$O$35)*AGF$1*LOOKUP(AGF$1,'DMG Tables'!$G$2:$G$7,'DMG Tables'!$H$2:$H$7)</f>
        <v>28929600</v>
      </c>
      <c r="AGG17" s="1">
        <f>LOOKUP($A17,'DMG Tables'!$P$2:$P$35,'DMG Tables'!$O$2:$O$35)*AGG$1*LOOKUP(AGG$1,'DMG Tables'!$G$2:$G$7,'DMG Tables'!$H$2:$H$7)</f>
        <v>28963200</v>
      </c>
      <c r="AGH17" s="1">
        <f>LOOKUP($A17,'DMG Tables'!$P$2:$P$35,'DMG Tables'!$O$2:$O$35)*AGH$1*LOOKUP(AGH$1,'DMG Tables'!$G$2:$G$7,'DMG Tables'!$H$2:$H$7)</f>
        <v>28996800</v>
      </c>
      <c r="AGI17" s="1">
        <f>LOOKUP($A17,'DMG Tables'!$P$2:$P$35,'DMG Tables'!$O$2:$O$35)*AGI$1*LOOKUP(AGI$1,'DMG Tables'!$G$2:$G$7,'DMG Tables'!$H$2:$H$7)</f>
        <v>29030400</v>
      </c>
      <c r="AGJ17" s="1">
        <f>LOOKUP($A17,'DMG Tables'!$P$2:$P$35,'DMG Tables'!$O$2:$O$35)*AGJ$1*LOOKUP(AGJ$1,'DMG Tables'!$G$2:$G$7,'DMG Tables'!$H$2:$H$7)</f>
        <v>29064000</v>
      </c>
      <c r="AGK17" s="1">
        <f>LOOKUP($A17,'DMG Tables'!$P$2:$P$35,'DMG Tables'!$O$2:$O$35)*AGK$1*LOOKUP(AGK$1,'DMG Tables'!$G$2:$G$7,'DMG Tables'!$H$2:$H$7)</f>
        <v>29097600</v>
      </c>
      <c r="AGL17" s="1">
        <f>LOOKUP($A17,'DMG Tables'!$P$2:$P$35,'DMG Tables'!$O$2:$O$35)*AGL$1*LOOKUP(AGL$1,'DMG Tables'!$G$2:$G$7,'DMG Tables'!$H$2:$H$7)</f>
        <v>29131200</v>
      </c>
      <c r="AGM17" s="1">
        <f>LOOKUP($A17,'DMG Tables'!$P$2:$P$35,'DMG Tables'!$O$2:$O$35)*AGM$1*LOOKUP(AGM$1,'DMG Tables'!$G$2:$G$7,'DMG Tables'!$H$2:$H$7)</f>
        <v>29164800</v>
      </c>
      <c r="AGN17" s="1">
        <f>LOOKUP($A17,'DMG Tables'!$P$2:$P$35,'DMG Tables'!$O$2:$O$35)*AGN$1*LOOKUP(AGN$1,'DMG Tables'!$G$2:$G$7,'DMG Tables'!$H$2:$H$7)</f>
        <v>29198400</v>
      </c>
      <c r="AGO17" s="1">
        <f>LOOKUP($A17,'DMG Tables'!$P$2:$P$35,'DMG Tables'!$O$2:$O$35)*AGO$1*LOOKUP(AGO$1,'DMG Tables'!$G$2:$G$7,'DMG Tables'!$H$2:$H$7)</f>
        <v>29232000</v>
      </c>
      <c r="AGP17" s="1">
        <f>LOOKUP($A17,'DMG Tables'!$P$2:$P$35,'DMG Tables'!$O$2:$O$35)*AGP$1*LOOKUP(AGP$1,'DMG Tables'!$G$2:$G$7,'DMG Tables'!$H$2:$H$7)</f>
        <v>29265600</v>
      </c>
      <c r="AGQ17" s="1">
        <f>LOOKUP($A17,'DMG Tables'!$P$2:$P$35,'DMG Tables'!$O$2:$O$35)*AGQ$1*LOOKUP(AGQ$1,'DMG Tables'!$G$2:$G$7,'DMG Tables'!$H$2:$H$7)</f>
        <v>29299200</v>
      </c>
      <c r="AGR17" s="1">
        <f>LOOKUP($A17,'DMG Tables'!$P$2:$P$35,'DMG Tables'!$O$2:$O$35)*AGR$1*LOOKUP(AGR$1,'DMG Tables'!$G$2:$G$7,'DMG Tables'!$H$2:$H$7)</f>
        <v>29332800</v>
      </c>
      <c r="AGS17" s="1">
        <f>LOOKUP($A17,'DMG Tables'!$P$2:$P$35,'DMG Tables'!$O$2:$O$35)*AGS$1*LOOKUP(AGS$1,'DMG Tables'!$G$2:$G$7,'DMG Tables'!$H$2:$H$7)</f>
        <v>29366400</v>
      </c>
      <c r="AGT17" s="1">
        <f>LOOKUP($A17,'DMG Tables'!$P$2:$P$35,'DMG Tables'!$O$2:$O$35)*AGT$1*LOOKUP(AGT$1,'DMG Tables'!$G$2:$G$7,'DMG Tables'!$H$2:$H$7)</f>
        <v>29400000</v>
      </c>
      <c r="AGU17" s="1">
        <f>LOOKUP($A17,'DMG Tables'!$P$2:$P$35,'DMG Tables'!$O$2:$O$35)*AGU$1*LOOKUP(AGU$1,'DMG Tables'!$G$2:$G$7,'DMG Tables'!$H$2:$H$7)</f>
        <v>29433600</v>
      </c>
      <c r="AGV17" s="1">
        <f>LOOKUP($A17,'DMG Tables'!$P$2:$P$35,'DMG Tables'!$O$2:$O$35)*AGV$1*LOOKUP(AGV$1,'DMG Tables'!$G$2:$G$7,'DMG Tables'!$H$2:$H$7)</f>
        <v>29467200</v>
      </c>
      <c r="AGW17" s="1">
        <f>LOOKUP($A17,'DMG Tables'!$P$2:$P$35,'DMG Tables'!$O$2:$O$35)*AGW$1*LOOKUP(AGW$1,'DMG Tables'!$G$2:$G$7,'DMG Tables'!$H$2:$H$7)</f>
        <v>29500800</v>
      </c>
      <c r="AGX17" s="1">
        <f>LOOKUP($A17,'DMG Tables'!$P$2:$P$35,'DMG Tables'!$O$2:$O$35)*AGX$1*LOOKUP(AGX$1,'DMG Tables'!$G$2:$G$7,'DMG Tables'!$H$2:$H$7)</f>
        <v>29534400</v>
      </c>
      <c r="AGY17" s="1">
        <f>LOOKUP($A17,'DMG Tables'!$P$2:$P$35,'DMG Tables'!$O$2:$O$35)*AGY$1*LOOKUP(AGY$1,'DMG Tables'!$G$2:$G$7,'DMG Tables'!$H$2:$H$7)</f>
        <v>29568000</v>
      </c>
      <c r="AGZ17" s="1">
        <f>LOOKUP($A17,'DMG Tables'!$P$2:$P$35,'DMG Tables'!$O$2:$O$35)*AGZ$1*LOOKUP(AGZ$1,'DMG Tables'!$G$2:$G$7,'DMG Tables'!$H$2:$H$7)</f>
        <v>29601600</v>
      </c>
      <c r="AHA17" s="1">
        <f>LOOKUP($A17,'DMG Tables'!$P$2:$P$35,'DMG Tables'!$O$2:$O$35)*AHA$1*LOOKUP(AHA$1,'DMG Tables'!$G$2:$G$7,'DMG Tables'!$H$2:$H$7)</f>
        <v>29635200</v>
      </c>
      <c r="AHB17" s="1">
        <f>LOOKUP($A17,'DMG Tables'!$P$2:$P$35,'DMG Tables'!$O$2:$O$35)*AHB$1*LOOKUP(AHB$1,'DMG Tables'!$G$2:$G$7,'DMG Tables'!$H$2:$H$7)</f>
        <v>29668800</v>
      </c>
      <c r="AHC17" s="1">
        <f>LOOKUP($A17,'DMG Tables'!$P$2:$P$35,'DMG Tables'!$O$2:$O$35)*AHC$1*LOOKUP(AHC$1,'DMG Tables'!$G$2:$G$7,'DMG Tables'!$H$2:$H$7)</f>
        <v>29702400</v>
      </c>
      <c r="AHD17" s="1">
        <f>LOOKUP($A17,'DMG Tables'!$P$2:$P$35,'DMG Tables'!$O$2:$O$35)*AHD$1*LOOKUP(AHD$1,'DMG Tables'!$G$2:$G$7,'DMG Tables'!$H$2:$H$7)</f>
        <v>29736000</v>
      </c>
      <c r="AHE17" s="1">
        <f>LOOKUP($A17,'DMG Tables'!$P$2:$P$35,'DMG Tables'!$O$2:$O$35)*AHE$1*LOOKUP(AHE$1,'DMG Tables'!$G$2:$G$7,'DMG Tables'!$H$2:$H$7)</f>
        <v>29769600</v>
      </c>
      <c r="AHF17" s="1">
        <f>LOOKUP($A17,'DMG Tables'!$P$2:$P$35,'DMG Tables'!$O$2:$O$35)*AHF$1*LOOKUP(AHF$1,'DMG Tables'!$G$2:$G$7,'DMG Tables'!$H$2:$H$7)</f>
        <v>29803200</v>
      </c>
      <c r="AHG17" s="1">
        <f>LOOKUP($A17,'DMG Tables'!$P$2:$P$35,'DMG Tables'!$O$2:$O$35)*AHG$1*LOOKUP(AHG$1,'DMG Tables'!$G$2:$G$7,'DMG Tables'!$H$2:$H$7)</f>
        <v>29836800</v>
      </c>
      <c r="AHH17" s="1">
        <f>LOOKUP($A17,'DMG Tables'!$P$2:$P$35,'DMG Tables'!$O$2:$O$35)*AHH$1*LOOKUP(AHH$1,'DMG Tables'!$G$2:$G$7,'DMG Tables'!$H$2:$H$7)</f>
        <v>29870400</v>
      </c>
      <c r="AHI17" s="1">
        <f>LOOKUP($A17,'DMG Tables'!$P$2:$P$35,'DMG Tables'!$O$2:$O$35)*AHI$1*LOOKUP(AHI$1,'DMG Tables'!$G$2:$G$7,'DMG Tables'!$H$2:$H$7)</f>
        <v>29904000</v>
      </c>
      <c r="AHJ17" s="1">
        <f>LOOKUP($A17,'DMG Tables'!$P$2:$P$35,'DMG Tables'!$O$2:$O$35)*AHJ$1*LOOKUP(AHJ$1,'DMG Tables'!$G$2:$G$7,'DMG Tables'!$H$2:$H$7)</f>
        <v>29937600</v>
      </c>
      <c r="AHK17" s="1">
        <f>LOOKUP($A17,'DMG Tables'!$P$2:$P$35,'DMG Tables'!$O$2:$O$35)*AHK$1*LOOKUP(AHK$1,'DMG Tables'!$G$2:$G$7,'DMG Tables'!$H$2:$H$7)</f>
        <v>29971200</v>
      </c>
      <c r="AHL17" s="1">
        <f>LOOKUP($A17,'DMG Tables'!$P$2:$P$35,'DMG Tables'!$O$2:$O$35)*AHL$1*LOOKUP(AHL$1,'DMG Tables'!$G$2:$G$7,'DMG Tables'!$H$2:$H$7)</f>
        <v>30004800</v>
      </c>
      <c r="AHM17" s="1">
        <f>LOOKUP($A17,'DMG Tables'!$P$2:$P$35,'DMG Tables'!$O$2:$O$35)*AHM$1*LOOKUP(AHM$1,'DMG Tables'!$G$2:$G$7,'DMG Tables'!$H$2:$H$7)</f>
        <v>30038400</v>
      </c>
      <c r="AHN17" s="1">
        <f>LOOKUP($A17,'DMG Tables'!$P$2:$P$35,'DMG Tables'!$O$2:$O$35)*AHN$1*LOOKUP(AHN$1,'DMG Tables'!$G$2:$G$7,'DMG Tables'!$H$2:$H$7)</f>
        <v>30072000</v>
      </c>
      <c r="AHO17" s="1">
        <f>LOOKUP($A17,'DMG Tables'!$P$2:$P$35,'DMG Tables'!$O$2:$O$35)*AHO$1*LOOKUP(AHO$1,'DMG Tables'!$G$2:$G$7,'DMG Tables'!$H$2:$H$7)</f>
        <v>30105600</v>
      </c>
      <c r="AHP17" s="1">
        <f>LOOKUP($A17,'DMG Tables'!$P$2:$P$35,'DMG Tables'!$O$2:$O$35)*AHP$1*LOOKUP(AHP$1,'DMG Tables'!$G$2:$G$7,'DMG Tables'!$H$2:$H$7)</f>
        <v>30139200</v>
      </c>
      <c r="AHQ17" s="1">
        <f>LOOKUP($A17,'DMG Tables'!$P$2:$P$35,'DMG Tables'!$O$2:$O$35)*AHQ$1*LOOKUP(AHQ$1,'DMG Tables'!$G$2:$G$7,'DMG Tables'!$H$2:$H$7)</f>
        <v>30172800</v>
      </c>
      <c r="AHR17" s="1">
        <f>LOOKUP($A17,'DMG Tables'!$P$2:$P$35,'DMG Tables'!$O$2:$O$35)*AHR$1*LOOKUP(AHR$1,'DMG Tables'!$G$2:$G$7,'DMG Tables'!$H$2:$H$7)</f>
        <v>30206400</v>
      </c>
      <c r="AHS17" s="1">
        <f>LOOKUP($A17,'DMG Tables'!$P$2:$P$35,'DMG Tables'!$O$2:$O$35)*AHS$1*LOOKUP(AHS$1,'DMG Tables'!$G$2:$G$7,'DMG Tables'!$H$2:$H$7)</f>
        <v>30240000</v>
      </c>
      <c r="AHT17" s="1">
        <f>LOOKUP($A17,'DMG Tables'!$P$2:$P$35,'DMG Tables'!$O$2:$O$35)*AHT$1*LOOKUP(AHT$1,'DMG Tables'!$G$2:$G$7,'DMG Tables'!$H$2:$H$7)</f>
        <v>30273600</v>
      </c>
      <c r="AHU17" s="1">
        <f>LOOKUP($A17,'DMG Tables'!$P$2:$P$35,'DMG Tables'!$O$2:$O$35)*AHU$1*LOOKUP(AHU$1,'DMG Tables'!$G$2:$G$7,'DMG Tables'!$H$2:$H$7)</f>
        <v>30307200</v>
      </c>
      <c r="AHV17" s="1">
        <f>LOOKUP($A17,'DMG Tables'!$P$2:$P$35,'DMG Tables'!$O$2:$O$35)*AHV$1*LOOKUP(AHV$1,'DMG Tables'!$G$2:$G$7,'DMG Tables'!$H$2:$H$7)</f>
        <v>30340800</v>
      </c>
      <c r="AHW17" s="1">
        <f>LOOKUP($A17,'DMG Tables'!$P$2:$P$35,'DMG Tables'!$O$2:$O$35)*AHW$1*LOOKUP(AHW$1,'DMG Tables'!$G$2:$G$7,'DMG Tables'!$H$2:$H$7)</f>
        <v>30374400</v>
      </c>
      <c r="AHX17" s="1">
        <f>LOOKUP($A17,'DMG Tables'!$P$2:$P$35,'DMG Tables'!$O$2:$O$35)*AHX$1*LOOKUP(AHX$1,'DMG Tables'!$G$2:$G$7,'DMG Tables'!$H$2:$H$7)</f>
        <v>30408000</v>
      </c>
      <c r="AHY17" s="1">
        <f>LOOKUP($A17,'DMG Tables'!$P$2:$P$35,'DMG Tables'!$O$2:$O$35)*AHY$1*LOOKUP(AHY$1,'DMG Tables'!$G$2:$G$7,'DMG Tables'!$H$2:$H$7)</f>
        <v>30441600</v>
      </c>
      <c r="AHZ17" s="1">
        <f>LOOKUP($A17,'DMG Tables'!$P$2:$P$35,'DMG Tables'!$O$2:$O$35)*AHZ$1*LOOKUP(AHZ$1,'DMG Tables'!$G$2:$G$7,'DMG Tables'!$H$2:$H$7)</f>
        <v>30475200</v>
      </c>
      <c r="AIA17" s="1">
        <f>LOOKUP($A17,'DMG Tables'!$P$2:$P$35,'DMG Tables'!$O$2:$O$35)*AIA$1*LOOKUP(AIA$1,'DMG Tables'!$G$2:$G$7,'DMG Tables'!$H$2:$H$7)</f>
        <v>30508800</v>
      </c>
      <c r="AIB17" s="1">
        <f>LOOKUP($A17,'DMG Tables'!$P$2:$P$35,'DMG Tables'!$O$2:$O$35)*AIB$1*LOOKUP(AIB$1,'DMG Tables'!$G$2:$G$7,'DMG Tables'!$H$2:$H$7)</f>
        <v>30542400</v>
      </c>
      <c r="AIC17" s="1">
        <f>LOOKUP($A17,'DMG Tables'!$P$2:$P$35,'DMG Tables'!$O$2:$O$35)*AIC$1*LOOKUP(AIC$1,'DMG Tables'!$G$2:$G$7,'DMG Tables'!$H$2:$H$7)</f>
        <v>30576000</v>
      </c>
      <c r="AID17" s="1">
        <f>LOOKUP($A17,'DMG Tables'!$P$2:$P$35,'DMG Tables'!$O$2:$O$35)*AID$1*LOOKUP(AID$1,'DMG Tables'!$G$2:$G$7,'DMG Tables'!$H$2:$H$7)</f>
        <v>30609600</v>
      </c>
      <c r="AIE17" s="1">
        <f>LOOKUP($A17,'DMG Tables'!$P$2:$P$35,'DMG Tables'!$O$2:$O$35)*AIE$1*LOOKUP(AIE$1,'DMG Tables'!$G$2:$G$7,'DMG Tables'!$H$2:$H$7)</f>
        <v>30643200</v>
      </c>
      <c r="AIF17" s="1">
        <f>LOOKUP($A17,'DMG Tables'!$P$2:$P$35,'DMG Tables'!$O$2:$O$35)*AIF$1*LOOKUP(AIF$1,'DMG Tables'!$G$2:$G$7,'DMG Tables'!$H$2:$H$7)</f>
        <v>30676800</v>
      </c>
      <c r="AIG17" s="1">
        <f>LOOKUP($A17,'DMG Tables'!$P$2:$P$35,'DMG Tables'!$O$2:$O$35)*AIG$1*LOOKUP(AIG$1,'DMG Tables'!$G$2:$G$7,'DMG Tables'!$H$2:$H$7)</f>
        <v>30710400</v>
      </c>
      <c r="AIH17" s="1">
        <f>LOOKUP($A17,'DMG Tables'!$P$2:$P$35,'DMG Tables'!$O$2:$O$35)*AIH$1*LOOKUP(AIH$1,'DMG Tables'!$G$2:$G$7,'DMG Tables'!$H$2:$H$7)</f>
        <v>30744000</v>
      </c>
      <c r="AII17" s="1">
        <f>LOOKUP($A17,'DMG Tables'!$P$2:$P$35,'DMG Tables'!$O$2:$O$35)*AII$1*LOOKUP(AII$1,'DMG Tables'!$G$2:$G$7,'DMG Tables'!$H$2:$H$7)</f>
        <v>30777600</v>
      </c>
      <c r="AIJ17" s="1">
        <f>LOOKUP($A17,'DMG Tables'!$P$2:$P$35,'DMG Tables'!$O$2:$O$35)*AIJ$1*LOOKUP(AIJ$1,'DMG Tables'!$G$2:$G$7,'DMG Tables'!$H$2:$H$7)</f>
        <v>30811200</v>
      </c>
      <c r="AIK17" s="1">
        <f>LOOKUP($A17,'DMG Tables'!$P$2:$P$35,'DMG Tables'!$O$2:$O$35)*AIK$1*LOOKUP(AIK$1,'DMG Tables'!$G$2:$G$7,'DMG Tables'!$H$2:$H$7)</f>
        <v>30844800</v>
      </c>
      <c r="AIL17" s="1">
        <f>LOOKUP($A17,'DMG Tables'!$P$2:$P$35,'DMG Tables'!$O$2:$O$35)*AIL$1*LOOKUP(AIL$1,'DMG Tables'!$G$2:$G$7,'DMG Tables'!$H$2:$H$7)</f>
        <v>30878400</v>
      </c>
      <c r="AIM17" s="1">
        <f>LOOKUP($A17,'DMG Tables'!$P$2:$P$35,'DMG Tables'!$O$2:$O$35)*AIM$1*LOOKUP(AIM$1,'DMG Tables'!$G$2:$G$7,'DMG Tables'!$H$2:$H$7)</f>
        <v>30912000</v>
      </c>
      <c r="AIN17" s="1">
        <f>LOOKUP($A17,'DMG Tables'!$P$2:$P$35,'DMG Tables'!$O$2:$O$35)*AIN$1*LOOKUP(AIN$1,'DMG Tables'!$G$2:$G$7,'DMG Tables'!$H$2:$H$7)</f>
        <v>30945600</v>
      </c>
      <c r="AIO17" s="1">
        <f>LOOKUP($A17,'DMG Tables'!$P$2:$P$35,'DMG Tables'!$O$2:$O$35)*AIO$1*LOOKUP(AIO$1,'DMG Tables'!$G$2:$G$7,'DMG Tables'!$H$2:$H$7)</f>
        <v>30979200</v>
      </c>
      <c r="AIP17" s="1">
        <f>LOOKUP($A17,'DMG Tables'!$P$2:$P$35,'DMG Tables'!$O$2:$O$35)*AIP$1*LOOKUP(AIP$1,'DMG Tables'!$G$2:$G$7,'DMG Tables'!$H$2:$H$7)</f>
        <v>31012800</v>
      </c>
      <c r="AIQ17" s="1">
        <f>LOOKUP($A17,'DMG Tables'!$P$2:$P$35,'DMG Tables'!$O$2:$O$35)*AIQ$1*LOOKUP(AIQ$1,'DMG Tables'!$G$2:$G$7,'DMG Tables'!$H$2:$H$7)</f>
        <v>31046400</v>
      </c>
      <c r="AIR17" s="1">
        <f>LOOKUP($A17,'DMG Tables'!$P$2:$P$35,'DMG Tables'!$O$2:$O$35)*AIR$1*LOOKUP(AIR$1,'DMG Tables'!$G$2:$G$7,'DMG Tables'!$H$2:$H$7)</f>
        <v>31080000</v>
      </c>
      <c r="AIS17" s="1">
        <f>LOOKUP($A17,'DMG Tables'!$P$2:$P$35,'DMG Tables'!$O$2:$O$35)*AIS$1*LOOKUP(AIS$1,'DMG Tables'!$G$2:$G$7,'DMG Tables'!$H$2:$H$7)</f>
        <v>31113600</v>
      </c>
      <c r="AIT17" s="1">
        <f>LOOKUP($A17,'DMG Tables'!$P$2:$P$35,'DMG Tables'!$O$2:$O$35)*AIT$1*LOOKUP(AIT$1,'DMG Tables'!$G$2:$G$7,'DMG Tables'!$H$2:$H$7)</f>
        <v>31147200</v>
      </c>
      <c r="AIU17" s="1">
        <f>LOOKUP($A17,'DMG Tables'!$P$2:$P$35,'DMG Tables'!$O$2:$O$35)*AIU$1*LOOKUP(AIU$1,'DMG Tables'!$G$2:$G$7,'DMG Tables'!$H$2:$H$7)</f>
        <v>31180800</v>
      </c>
      <c r="AIV17" s="1">
        <f>LOOKUP($A17,'DMG Tables'!$P$2:$P$35,'DMG Tables'!$O$2:$O$35)*AIV$1*LOOKUP(AIV$1,'DMG Tables'!$G$2:$G$7,'DMG Tables'!$H$2:$H$7)</f>
        <v>31214400</v>
      </c>
      <c r="AIW17" s="1">
        <f>LOOKUP($A17,'DMG Tables'!$P$2:$P$35,'DMG Tables'!$O$2:$O$35)*AIW$1*LOOKUP(AIW$1,'DMG Tables'!$G$2:$G$7,'DMG Tables'!$H$2:$H$7)</f>
        <v>31248000</v>
      </c>
      <c r="AIX17" s="1">
        <f>LOOKUP($A17,'DMG Tables'!$P$2:$P$35,'DMG Tables'!$O$2:$O$35)*AIX$1*LOOKUP(AIX$1,'DMG Tables'!$G$2:$G$7,'DMG Tables'!$H$2:$H$7)</f>
        <v>31281600</v>
      </c>
      <c r="AIY17" s="1">
        <f>LOOKUP($A17,'DMG Tables'!$P$2:$P$35,'DMG Tables'!$O$2:$O$35)*AIY$1*LOOKUP(AIY$1,'DMG Tables'!$G$2:$G$7,'DMG Tables'!$H$2:$H$7)</f>
        <v>31315200</v>
      </c>
      <c r="AIZ17" s="1">
        <f>LOOKUP($A17,'DMG Tables'!$P$2:$P$35,'DMG Tables'!$O$2:$O$35)*AIZ$1*LOOKUP(AIZ$1,'DMG Tables'!$G$2:$G$7,'DMG Tables'!$H$2:$H$7)</f>
        <v>31348800</v>
      </c>
      <c r="AJA17" s="1">
        <f>LOOKUP($A17,'DMG Tables'!$P$2:$P$35,'DMG Tables'!$O$2:$O$35)*AJA$1*LOOKUP(AJA$1,'DMG Tables'!$G$2:$G$7,'DMG Tables'!$H$2:$H$7)</f>
        <v>31382400</v>
      </c>
      <c r="AJB17" s="1">
        <f>LOOKUP($A17,'DMG Tables'!$P$2:$P$35,'DMG Tables'!$O$2:$O$35)*AJB$1*LOOKUP(AJB$1,'DMG Tables'!$G$2:$G$7,'DMG Tables'!$H$2:$H$7)</f>
        <v>31416000</v>
      </c>
      <c r="AJC17" s="1">
        <f>LOOKUP($A17,'DMG Tables'!$P$2:$P$35,'DMG Tables'!$O$2:$O$35)*AJC$1*LOOKUP(AJC$1,'DMG Tables'!$G$2:$G$7,'DMG Tables'!$H$2:$H$7)</f>
        <v>31449600</v>
      </c>
      <c r="AJD17" s="1">
        <f>LOOKUP($A17,'DMG Tables'!$P$2:$P$35,'DMG Tables'!$O$2:$O$35)*AJD$1*LOOKUP(AJD$1,'DMG Tables'!$G$2:$G$7,'DMG Tables'!$H$2:$H$7)</f>
        <v>31483200</v>
      </c>
      <c r="AJE17" s="1">
        <f>LOOKUP($A17,'DMG Tables'!$P$2:$P$35,'DMG Tables'!$O$2:$O$35)*AJE$1*LOOKUP(AJE$1,'DMG Tables'!$G$2:$G$7,'DMG Tables'!$H$2:$H$7)</f>
        <v>31516800</v>
      </c>
      <c r="AJF17" s="1">
        <f>LOOKUP($A17,'DMG Tables'!$P$2:$P$35,'DMG Tables'!$O$2:$O$35)*AJF$1*LOOKUP(AJF$1,'DMG Tables'!$G$2:$G$7,'DMG Tables'!$H$2:$H$7)</f>
        <v>31550400</v>
      </c>
      <c r="AJG17" s="1">
        <f>LOOKUP($A17,'DMG Tables'!$P$2:$P$35,'DMG Tables'!$O$2:$O$35)*AJG$1*LOOKUP(AJG$1,'DMG Tables'!$G$2:$G$7,'DMG Tables'!$H$2:$H$7)</f>
        <v>31584000</v>
      </c>
      <c r="AJH17" s="1">
        <f>LOOKUP($A17,'DMG Tables'!$P$2:$P$35,'DMG Tables'!$O$2:$O$35)*AJH$1*LOOKUP(AJH$1,'DMG Tables'!$G$2:$G$7,'DMG Tables'!$H$2:$H$7)</f>
        <v>31617600</v>
      </c>
      <c r="AJI17" s="1">
        <f>LOOKUP($A17,'DMG Tables'!$P$2:$P$35,'DMG Tables'!$O$2:$O$35)*AJI$1*LOOKUP(AJI$1,'DMG Tables'!$G$2:$G$7,'DMG Tables'!$H$2:$H$7)</f>
        <v>31651200</v>
      </c>
      <c r="AJJ17" s="1">
        <f>LOOKUP($A17,'DMG Tables'!$P$2:$P$35,'DMG Tables'!$O$2:$O$35)*AJJ$1*LOOKUP(AJJ$1,'DMG Tables'!$G$2:$G$7,'DMG Tables'!$H$2:$H$7)</f>
        <v>31684800</v>
      </c>
      <c r="AJK17" s="1">
        <f>LOOKUP($A17,'DMG Tables'!$P$2:$P$35,'DMG Tables'!$O$2:$O$35)*AJK$1*LOOKUP(AJK$1,'DMG Tables'!$G$2:$G$7,'DMG Tables'!$H$2:$H$7)</f>
        <v>31718400</v>
      </c>
      <c r="AJL17" s="1">
        <f>LOOKUP($A17,'DMG Tables'!$P$2:$P$35,'DMG Tables'!$O$2:$O$35)*AJL$1*LOOKUP(AJL$1,'DMG Tables'!$G$2:$G$7,'DMG Tables'!$H$2:$H$7)</f>
        <v>31752000</v>
      </c>
      <c r="AJM17" s="1">
        <f>LOOKUP($A17,'DMG Tables'!$P$2:$P$35,'DMG Tables'!$O$2:$O$35)*AJM$1*LOOKUP(AJM$1,'DMG Tables'!$G$2:$G$7,'DMG Tables'!$H$2:$H$7)</f>
        <v>31785600</v>
      </c>
      <c r="AJN17" s="1">
        <f>LOOKUP($A17,'DMG Tables'!$P$2:$P$35,'DMG Tables'!$O$2:$O$35)*AJN$1*LOOKUP(AJN$1,'DMG Tables'!$G$2:$G$7,'DMG Tables'!$H$2:$H$7)</f>
        <v>31819200</v>
      </c>
      <c r="AJO17" s="1">
        <f>LOOKUP($A17,'DMG Tables'!$P$2:$P$35,'DMG Tables'!$O$2:$O$35)*AJO$1*LOOKUP(AJO$1,'DMG Tables'!$G$2:$G$7,'DMG Tables'!$H$2:$H$7)</f>
        <v>31852800</v>
      </c>
      <c r="AJP17" s="1">
        <f>LOOKUP($A17,'DMG Tables'!$P$2:$P$35,'DMG Tables'!$O$2:$O$35)*AJP$1*LOOKUP(AJP$1,'DMG Tables'!$G$2:$G$7,'DMG Tables'!$H$2:$H$7)</f>
        <v>31886400</v>
      </c>
      <c r="AJQ17" s="1">
        <f>LOOKUP($A17,'DMG Tables'!$P$2:$P$35,'DMG Tables'!$O$2:$O$35)*AJQ$1*LOOKUP(AJQ$1,'DMG Tables'!$G$2:$G$7,'DMG Tables'!$H$2:$H$7)</f>
        <v>31920000</v>
      </c>
      <c r="AJR17" s="1">
        <f>LOOKUP($A17,'DMG Tables'!$P$2:$P$35,'DMG Tables'!$O$2:$O$35)*AJR$1*LOOKUP(AJR$1,'DMG Tables'!$G$2:$G$7,'DMG Tables'!$H$2:$H$7)</f>
        <v>31953600</v>
      </c>
      <c r="AJS17" s="1">
        <f>LOOKUP($A17,'DMG Tables'!$P$2:$P$35,'DMG Tables'!$O$2:$O$35)*AJS$1*LOOKUP(AJS$1,'DMG Tables'!$G$2:$G$7,'DMG Tables'!$H$2:$H$7)</f>
        <v>31987200</v>
      </c>
      <c r="AJT17" s="1">
        <f>LOOKUP($A17,'DMG Tables'!$P$2:$P$35,'DMG Tables'!$O$2:$O$35)*AJT$1*LOOKUP(AJT$1,'DMG Tables'!$G$2:$G$7,'DMG Tables'!$H$2:$H$7)</f>
        <v>32020800</v>
      </c>
      <c r="AJU17" s="1">
        <f>LOOKUP($A17,'DMG Tables'!$P$2:$P$35,'DMG Tables'!$O$2:$O$35)*AJU$1*LOOKUP(AJU$1,'DMG Tables'!$G$2:$G$7,'DMG Tables'!$H$2:$H$7)</f>
        <v>32054400</v>
      </c>
      <c r="AJV17" s="1">
        <f>LOOKUP($A17,'DMG Tables'!$P$2:$P$35,'DMG Tables'!$O$2:$O$35)*AJV$1*LOOKUP(AJV$1,'DMG Tables'!$G$2:$G$7,'DMG Tables'!$H$2:$H$7)</f>
        <v>32088000</v>
      </c>
      <c r="AJW17" s="1">
        <f>LOOKUP($A17,'DMG Tables'!$P$2:$P$35,'DMG Tables'!$O$2:$O$35)*AJW$1*LOOKUP(AJW$1,'DMG Tables'!$G$2:$G$7,'DMG Tables'!$H$2:$H$7)</f>
        <v>32121600</v>
      </c>
      <c r="AJX17" s="1">
        <f>LOOKUP($A17,'DMG Tables'!$P$2:$P$35,'DMG Tables'!$O$2:$O$35)*AJX$1*LOOKUP(AJX$1,'DMG Tables'!$G$2:$G$7,'DMG Tables'!$H$2:$H$7)</f>
        <v>32155200</v>
      </c>
      <c r="AJY17" s="1">
        <f>LOOKUP($A17,'DMG Tables'!$P$2:$P$35,'DMG Tables'!$O$2:$O$35)*AJY$1*LOOKUP(AJY$1,'DMG Tables'!$G$2:$G$7,'DMG Tables'!$H$2:$H$7)</f>
        <v>32188800</v>
      </c>
      <c r="AJZ17" s="1">
        <f>LOOKUP($A17,'DMG Tables'!$P$2:$P$35,'DMG Tables'!$O$2:$O$35)*AJZ$1*LOOKUP(AJZ$1,'DMG Tables'!$G$2:$G$7,'DMG Tables'!$H$2:$H$7)</f>
        <v>32222400</v>
      </c>
      <c r="AKA17" s="1">
        <f>LOOKUP($A17,'DMG Tables'!$P$2:$P$35,'DMG Tables'!$O$2:$O$35)*AKA$1*LOOKUP(AKA$1,'DMG Tables'!$G$2:$G$7,'DMG Tables'!$H$2:$H$7)</f>
        <v>32256000</v>
      </c>
      <c r="AKB17" s="1">
        <f>LOOKUP($A17,'DMG Tables'!$P$2:$P$35,'DMG Tables'!$O$2:$O$35)*AKB$1*LOOKUP(AKB$1,'DMG Tables'!$G$2:$G$7,'DMG Tables'!$H$2:$H$7)</f>
        <v>32289600</v>
      </c>
      <c r="AKC17" s="1">
        <f>LOOKUP($A17,'DMG Tables'!$P$2:$P$35,'DMG Tables'!$O$2:$O$35)*AKC$1*LOOKUP(AKC$1,'DMG Tables'!$G$2:$G$7,'DMG Tables'!$H$2:$H$7)</f>
        <v>32323200</v>
      </c>
      <c r="AKD17" s="1">
        <f>LOOKUP($A17,'DMG Tables'!$P$2:$P$35,'DMG Tables'!$O$2:$O$35)*AKD$1*LOOKUP(AKD$1,'DMG Tables'!$G$2:$G$7,'DMG Tables'!$H$2:$H$7)</f>
        <v>32356800</v>
      </c>
      <c r="AKE17" s="1">
        <f>LOOKUP($A17,'DMG Tables'!$P$2:$P$35,'DMG Tables'!$O$2:$O$35)*AKE$1*LOOKUP(AKE$1,'DMG Tables'!$G$2:$G$7,'DMG Tables'!$H$2:$H$7)</f>
        <v>32390400</v>
      </c>
      <c r="AKF17" s="1">
        <f>LOOKUP($A17,'DMG Tables'!$P$2:$P$35,'DMG Tables'!$O$2:$O$35)*AKF$1*LOOKUP(AKF$1,'DMG Tables'!$G$2:$G$7,'DMG Tables'!$H$2:$H$7)</f>
        <v>32424000</v>
      </c>
      <c r="AKG17" s="1">
        <f>LOOKUP($A17,'DMG Tables'!$P$2:$P$35,'DMG Tables'!$O$2:$O$35)*AKG$1*LOOKUP(AKG$1,'DMG Tables'!$G$2:$G$7,'DMG Tables'!$H$2:$H$7)</f>
        <v>32457600</v>
      </c>
      <c r="AKH17" s="1">
        <f>LOOKUP($A17,'DMG Tables'!$P$2:$P$35,'DMG Tables'!$O$2:$O$35)*AKH$1*LOOKUP(AKH$1,'DMG Tables'!$G$2:$G$7,'DMG Tables'!$H$2:$H$7)</f>
        <v>32491200</v>
      </c>
      <c r="AKI17" s="1">
        <f>LOOKUP($A17,'DMG Tables'!$P$2:$P$35,'DMG Tables'!$O$2:$O$35)*AKI$1*LOOKUP(AKI$1,'DMG Tables'!$G$2:$G$7,'DMG Tables'!$H$2:$H$7)</f>
        <v>32524800</v>
      </c>
      <c r="AKJ17" s="1">
        <f>LOOKUP($A17,'DMG Tables'!$P$2:$P$35,'DMG Tables'!$O$2:$O$35)*AKJ$1*LOOKUP(AKJ$1,'DMG Tables'!$G$2:$G$7,'DMG Tables'!$H$2:$H$7)</f>
        <v>32558400</v>
      </c>
      <c r="AKK17" s="1">
        <f>LOOKUP($A17,'DMG Tables'!$P$2:$P$35,'DMG Tables'!$O$2:$O$35)*AKK$1*LOOKUP(AKK$1,'DMG Tables'!$G$2:$G$7,'DMG Tables'!$H$2:$H$7)</f>
        <v>32592000</v>
      </c>
      <c r="AKL17" s="1">
        <f>LOOKUP($A17,'DMG Tables'!$P$2:$P$35,'DMG Tables'!$O$2:$O$35)*AKL$1*LOOKUP(AKL$1,'DMG Tables'!$G$2:$G$7,'DMG Tables'!$H$2:$H$7)</f>
        <v>32625600</v>
      </c>
      <c r="AKM17" s="1">
        <f>LOOKUP($A17,'DMG Tables'!$P$2:$P$35,'DMG Tables'!$O$2:$O$35)*AKM$1*LOOKUP(AKM$1,'DMG Tables'!$G$2:$G$7,'DMG Tables'!$H$2:$H$7)</f>
        <v>32659200</v>
      </c>
      <c r="AKN17" s="1">
        <f>LOOKUP($A17,'DMG Tables'!$P$2:$P$35,'DMG Tables'!$O$2:$O$35)*AKN$1*LOOKUP(AKN$1,'DMG Tables'!$G$2:$G$7,'DMG Tables'!$H$2:$H$7)</f>
        <v>32692800</v>
      </c>
      <c r="AKO17" s="1">
        <f>LOOKUP($A17,'DMG Tables'!$P$2:$P$35,'DMG Tables'!$O$2:$O$35)*AKO$1*LOOKUP(AKO$1,'DMG Tables'!$G$2:$G$7,'DMG Tables'!$H$2:$H$7)</f>
        <v>32726400</v>
      </c>
      <c r="AKP17" s="1">
        <f>LOOKUP($A17,'DMG Tables'!$P$2:$P$35,'DMG Tables'!$O$2:$O$35)*AKP$1*LOOKUP(AKP$1,'DMG Tables'!$G$2:$G$7,'DMG Tables'!$H$2:$H$7)</f>
        <v>32760000</v>
      </c>
      <c r="AKQ17" s="1">
        <f>LOOKUP($A17,'DMG Tables'!$P$2:$P$35,'DMG Tables'!$O$2:$O$35)*AKQ$1*LOOKUP(AKQ$1,'DMG Tables'!$G$2:$G$7,'DMG Tables'!$H$2:$H$7)</f>
        <v>32793600</v>
      </c>
      <c r="AKR17" s="1">
        <f>LOOKUP($A17,'DMG Tables'!$P$2:$P$35,'DMG Tables'!$O$2:$O$35)*AKR$1*LOOKUP(AKR$1,'DMG Tables'!$G$2:$G$7,'DMG Tables'!$H$2:$H$7)</f>
        <v>32827200</v>
      </c>
      <c r="AKS17" s="1">
        <f>LOOKUP($A17,'DMG Tables'!$P$2:$P$35,'DMG Tables'!$O$2:$O$35)*AKS$1*LOOKUP(AKS$1,'DMG Tables'!$G$2:$G$7,'DMG Tables'!$H$2:$H$7)</f>
        <v>32860800</v>
      </c>
      <c r="AKT17" s="1">
        <f>LOOKUP($A17,'DMG Tables'!$P$2:$P$35,'DMG Tables'!$O$2:$O$35)*AKT$1*LOOKUP(AKT$1,'DMG Tables'!$G$2:$G$7,'DMG Tables'!$H$2:$H$7)</f>
        <v>32894400</v>
      </c>
      <c r="AKU17" s="1">
        <f>LOOKUP($A17,'DMG Tables'!$P$2:$P$35,'DMG Tables'!$O$2:$O$35)*AKU$1*LOOKUP(AKU$1,'DMG Tables'!$G$2:$G$7,'DMG Tables'!$H$2:$H$7)</f>
        <v>32928000</v>
      </c>
      <c r="AKV17" s="1">
        <f>LOOKUP($A17,'DMG Tables'!$P$2:$P$35,'DMG Tables'!$O$2:$O$35)*AKV$1*LOOKUP(AKV$1,'DMG Tables'!$G$2:$G$7,'DMG Tables'!$H$2:$H$7)</f>
        <v>32961600</v>
      </c>
      <c r="AKW17" s="1">
        <f>LOOKUP($A17,'DMG Tables'!$P$2:$P$35,'DMG Tables'!$O$2:$O$35)*AKW$1*LOOKUP(AKW$1,'DMG Tables'!$G$2:$G$7,'DMG Tables'!$H$2:$H$7)</f>
        <v>32995200</v>
      </c>
      <c r="AKX17" s="1">
        <f>LOOKUP($A17,'DMG Tables'!$P$2:$P$35,'DMG Tables'!$O$2:$O$35)*AKX$1*LOOKUP(AKX$1,'DMG Tables'!$G$2:$G$7,'DMG Tables'!$H$2:$H$7)</f>
        <v>33028800</v>
      </c>
      <c r="AKY17" s="1">
        <f>LOOKUP($A17,'DMG Tables'!$P$2:$P$35,'DMG Tables'!$O$2:$O$35)*AKY$1*LOOKUP(AKY$1,'DMG Tables'!$G$2:$G$7,'DMG Tables'!$H$2:$H$7)</f>
        <v>33062400</v>
      </c>
      <c r="AKZ17" s="1">
        <f>LOOKUP($A17,'DMG Tables'!$P$2:$P$35,'DMG Tables'!$O$2:$O$35)*AKZ$1*LOOKUP(AKZ$1,'DMG Tables'!$G$2:$G$7,'DMG Tables'!$H$2:$H$7)</f>
        <v>33096000</v>
      </c>
      <c r="ALA17" s="1">
        <f>LOOKUP($A17,'DMG Tables'!$P$2:$P$35,'DMG Tables'!$O$2:$O$35)*ALA$1*LOOKUP(ALA$1,'DMG Tables'!$G$2:$G$7,'DMG Tables'!$H$2:$H$7)</f>
        <v>33129600</v>
      </c>
      <c r="ALB17" s="1">
        <f>LOOKUP($A17,'DMG Tables'!$P$2:$P$35,'DMG Tables'!$O$2:$O$35)*ALB$1*LOOKUP(ALB$1,'DMG Tables'!$G$2:$G$7,'DMG Tables'!$H$2:$H$7)</f>
        <v>33163200</v>
      </c>
      <c r="ALC17" s="1">
        <f>LOOKUP($A17,'DMG Tables'!$P$2:$P$35,'DMG Tables'!$O$2:$O$35)*ALC$1*LOOKUP(ALC$1,'DMG Tables'!$G$2:$G$7,'DMG Tables'!$H$2:$H$7)</f>
        <v>33196800</v>
      </c>
      <c r="ALD17" s="1">
        <f>LOOKUP($A17,'DMG Tables'!$P$2:$P$35,'DMG Tables'!$O$2:$O$35)*ALD$1*LOOKUP(ALD$1,'DMG Tables'!$G$2:$G$7,'DMG Tables'!$H$2:$H$7)</f>
        <v>33230400</v>
      </c>
      <c r="ALE17" s="1">
        <f>LOOKUP($A17,'DMG Tables'!$P$2:$P$35,'DMG Tables'!$O$2:$O$35)*ALE$1*LOOKUP(ALE$1,'DMG Tables'!$G$2:$G$7,'DMG Tables'!$H$2:$H$7)</f>
        <v>33264000</v>
      </c>
      <c r="ALF17" s="1">
        <f>LOOKUP($A17,'DMG Tables'!$P$2:$P$35,'DMG Tables'!$O$2:$O$35)*ALF$1*LOOKUP(ALF$1,'DMG Tables'!$G$2:$G$7,'DMG Tables'!$H$2:$H$7)</f>
        <v>33297600</v>
      </c>
      <c r="ALG17" s="1">
        <f>LOOKUP($A17,'DMG Tables'!$P$2:$P$35,'DMG Tables'!$O$2:$O$35)*ALG$1*LOOKUP(ALG$1,'DMG Tables'!$G$2:$G$7,'DMG Tables'!$H$2:$H$7)</f>
        <v>33331200</v>
      </c>
      <c r="ALH17" s="1">
        <f>LOOKUP($A17,'DMG Tables'!$P$2:$P$35,'DMG Tables'!$O$2:$O$35)*ALH$1*LOOKUP(ALH$1,'DMG Tables'!$G$2:$G$7,'DMG Tables'!$H$2:$H$7)</f>
        <v>33364800</v>
      </c>
      <c r="ALI17" s="1">
        <f>LOOKUP($A17,'DMG Tables'!$P$2:$P$35,'DMG Tables'!$O$2:$O$35)*ALI$1*LOOKUP(ALI$1,'DMG Tables'!$G$2:$G$7,'DMG Tables'!$H$2:$H$7)</f>
        <v>33398400</v>
      </c>
      <c r="ALJ17" s="1">
        <f>LOOKUP($A17,'DMG Tables'!$P$2:$P$35,'DMG Tables'!$O$2:$O$35)*ALJ$1*LOOKUP(ALJ$1,'DMG Tables'!$G$2:$G$7,'DMG Tables'!$H$2:$H$7)</f>
        <v>33432000</v>
      </c>
      <c r="ALK17" s="1">
        <f>LOOKUP($A17,'DMG Tables'!$P$2:$P$35,'DMG Tables'!$O$2:$O$35)*ALK$1*LOOKUP(ALK$1,'DMG Tables'!$G$2:$G$7,'DMG Tables'!$H$2:$H$7)</f>
        <v>33465600</v>
      </c>
      <c r="ALL17" s="1">
        <f>LOOKUP($A17,'DMG Tables'!$P$2:$P$35,'DMG Tables'!$O$2:$O$35)*ALL$1*LOOKUP(ALL$1,'DMG Tables'!$G$2:$G$7,'DMG Tables'!$H$2:$H$7)</f>
        <v>33499200</v>
      </c>
      <c r="ALM17" s="1">
        <f>LOOKUP($A17,'DMG Tables'!$P$2:$P$35,'DMG Tables'!$O$2:$O$35)*ALM$1*LOOKUP(ALM$1,'DMG Tables'!$G$2:$G$7,'DMG Tables'!$H$2:$H$7)</f>
        <v>33532800</v>
      </c>
      <c r="ALN17" s="1">
        <f>LOOKUP($A17,'DMG Tables'!$P$2:$P$35,'DMG Tables'!$O$2:$O$35)*ALN$1*LOOKUP(ALN$1,'DMG Tables'!$G$2:$G$7,'DMG Tables'!$H$2:$H$7)</f>
        <v>33566400</v>
      </c>
      <c r="ALO17" s="1">
        <f>LOOKUP($A17,'DMG Tables'!$P$2:$P$35,'DMG Tables'!$O$2:$O$35)*ALO$1*LOOKUP(ALO$1,'DMG Tables'!$G$2:$G$7,'DMG Tables'!$H$2:$H$7)</f>
        <v>33600000</v>
      </c>
      <c r="ALP17" s="1">
        <f>LOOKUP($A17,'DMG Tables'!$P$2:$P$35,'DMG Tables'!$O$2:$O$35)*ALP$1*LOOKUP(ALP$1,'DMG Tables'!$G$2:$G$7,'DMG Tables'!$H$2:$H$7)</f>
        <v>33633600</v>
      </c>
      <c r="ALQ17" s="1">
        <f>LOOKUP($A17,'DMG Tables'!$P$2:$P$35,'DMG Tables'!$O$2:$O$35)*ALQ$1*LOOKUP(ALQ$1,'DMG Tables'!$G$2:$G$7,'DMG Tables'!$H$2:$H$7)</f>
        <v>33667200</v>
      </c>
      <c r="ALR17" s="1">
        <f>LOOKUP($A17,'DMG Tables'!$P$2:$P$35,'DMG Tables'!$O$2:$O$35)*ALR$1*LOOKUP(ALR$1,'DMG Tables'!$G$2:$G$7,'DMG Tables'!$H$2:$H$7)</f>
        <v>33700800</v>
      </c>
      <c r="ALS17" s="1">
        <f>LOOKUP($A17,'DMG Tables'!$P$2:$P$35,'DMG Tables'!$O$2:$O$35)*ALS$1*LOOKUP(ALS$1,'DMG Tables'!$G$2:$G$7,'DMG Tables'!$H$2:$H$7)</f>
        <v>33734400</v>
      </c>
      <c r="ALT17" s="1">
        <f>LOOKUP($A17,'DMG Tables'!$P$2:$P$35,'DMG Tables'!$O$2:$O$35)*ALT$1*LOOKUP(ALT$1,'DMG Tables'!$G$2:$G$7,'DMG Tables'!$H$2:$H$7)</f>
        <v>33768000</v>
      </c>
      <c r="ALU17" s="1">
        <f>LOOKUP($A17,'DMG Tables'!$P$2:$P$35,'DMG Tables'!$O$2:$O$35)*ALU$1*LOOKUP(ALU$1,'DMG Tables'!$G$2:$G$7,'DMG Tables'!$H$2:$H$7)</f>
        <v>33801600</v>
      </c>
      <c r="ALV17" s="1">
        <f>LOOKUP($A17,'DMG Tables'!$P$2:$P$35,'DMG Tables'!$O$2:$O$35)*ALV$1*LOOKUP(ALV$1,'DMG Tables'!$G$2:$G$7,'DMG Tables'!$H$2:$H$7)</f>
        <v>33835200</v>
      </c>
      <c r="ALW17" s="1">
        <f>LOOKUP($A17,'DMG Tables'!$P$2:$P$35,'DMG Tables'!$O$2:$O$35)*ALW$1*LOOKUP(ALW$1,'DMG Tables'!$G$2:$G$7,'DMG Tables'!$H$2:$H$7)</f>
        <v>33868800</v>
      </c>
      <c r="ALX17" s="1">
        <f>LOOKUP($A17,'DMG Tables'!$P$2:$P$35,'DMG Tables'!$O$2:$O$35)*ALX$1*LOOKUP(ALX$1,'DMG Tables'!$G$2:$G$7,'DMG Tables'!$H$2:$H$7)</f>
        <v>33902400</v>
      </c>
      <c r="ALY17" s="1">
        <f>LOOKUP($A17,'DMG Tables'!$P$2:$P$35,'DMG Tables'!$O$2:$O$35)*ALY$1*LOOKUP(ALY$1,'DMG Tables'!$G$2:$G$7,'DMG Tables'!$H$2:$H$7)</f>
        <v>33936000</v>
      </c>
      <c r="ALZ17" s="1">
        <f>LOOKUP($A17,'DMG Tables'!$P$2:$P$35,'DMG Tables'!$O$2:$O$35)*ALZ$1*LOOKUP(ALZ$1,'DMG Tables'!$G$2:$G$7,'DMG Tables'!$H$2:$H$7)</f>
        <v>33969600</v>
      </c>
      <c r="AMA17" s="1">
        <f>LOOKUP($A17,'DMG Tables'!$P$2:$P$35,'DMG Tables'!$O$2:$O$35)*AMA$1*LOOKUP(AMA$1,'DMG Tables'!$G$2:$G$7,'DMG Tables'!$H$2:$H$7)</f>
        <v>34003200</v>
      </c>
      <c r="AMB17" s="1">
        <f>LOOKUP($A17,'DMG Tables'!$P$2:$P$35,'DMG Tables'!$O$2:$O$35)*AMB$1*LOOKUP(AMB$1,'DMG Tables'!$G$2:$G$7,'DMG Tables'!$H$2:$H$7)</f>
        <v>34036800</v>
      </c>
      <c r="AMC17" s="1">
        <f>LOOKUP($A17,'DMG Tables'!$P$2:$P$35,'DMG Tables'!$O$2:$O$35)*AMC$1*LOOKUP(AMC$1,'DMG Tables'!$G$2:$G$7,'DMG Tables'!$H$2:$H$7)</f>
        <v>34070400</v>
      </c>
      <c r="AMD17" s="1">
        <f>LOOKUP($A17,'DMG Tables'!$P$2:$P$35,'DMG Tables'!$O$2:$O$35)*AMD$1*LOOKUP(AMD$1,'DMG Tables'!$G$2:$G$7,'DMG Tables'!$H$2:$H$7)</f>
        <v>34104000</v>
      </c>
      <c r="AME17" s="1">
        <f>LOOKUP($A17,'DMG Tables'!$P$2:$P$35,'DMG Tables'!$O$2:$O$35)*AME$1*LOOKUP(AME$1,'DMG Tables'!$G$2:$G$7,'DMG Tables'!$H$2:$H$7)</f>
        <v>34137600</v>
      </c>
      <c r="AMF17" s="1">
        <f>LOOKUP($A17,'DMG Tables'!$P$2:$P$35,'DMG Tables'!$O$2:$O$35)*AMF$1*LOOKUP(AMF$1,'DMG Tables'!$G$2:$G$7,'DMG Tables'!$H$2:$H$7)</f>
        <v>34171200</v>
      </c>
      <c r="AMG17" s="1">
        <f>LOOKUP($A17,'DMG Tables'!$P$2:$P$35,'DMG Tables'!$O$2:$O$35)*AMG$1*LOOKUP(AMG$1,'DMG Tables'!$G$2:$G$7,'DMG Tables'!$H$2:$H$7)</f>
        <v>34204800</v>
      </c>
      <c r="AMH17" s="1">
        <f>LOOKUP($A17,'DMG Tables'!$P$2:$P$35,'DMG Tables'!$O$2:$O$35)*AMH$1*LOOKUP(AMH$1,'DMG Tables'!$G$2:$G$7,'DMG Tables'!$H$2:$H$7)</f>
        <v>34238400</v>
      </c>
      <c r="AMI17" s="1">
        <f>LOOKUP($A17,'DMG Tables'!$P$2:$P$35,'DMG Tables'!$O$2:$O$35)*AMI$1*LOOKUP(AMI$1,'DMG Tables'!$G$2:$G$7,'DMG Tables'!$H$2:$H$7)</f>
        <v>34272000</v>
      </c>
      <c r="AMJ17" s="1">
        <f>LOOKUP($A17,'DMG Tables'!$P$2:$P$35,'DMG Tables'!$O$2:$O$35)*AMJ$1*LOOKUP(AMJ$1,'DMG Tables'!$G$2:$G$7,'DMG Tables'!$H$2:$H$7)</f>
        <v>34305600</v>
      </c>
      <c r="AMK17" s="1">
        <f>LOOKUP($A17,'DMG Tables'!$P$2:$P$35,'DMG Tables'!$O$2:$O$35)*AMK$1*LOOKUP(AMK$1,'DMG Tables'!$G$2:$G$7,'DMG Tables'!$H$2:$H$7)</f>
        <v>34339200</v>
      </c>
      <c r="AML17" s="1">
        <f>LOOKUP($A17,'DMG Tables'!$P$2:$P$35,'DMG Tables'!$O$2:$O$35)*AML$1*LOOKUP(AML$1,'DMG Tables'!$G$2:$G$7,'DMG Tables'!$H$2:$H$7)</f>
        <v>34372800</v>
      </c>
      <c r="AMM17" s="1">
        <f>LOOKUP($A17,'DMG Tables'!$P$2:$P$35,'DMG Tables'!$O$2:$O$35)*AMM$1*LOOKUP(AMM$1,'DMG Tables'!$G$2:$G$7,'DMG Tables'!$H$2:$H$7)</f>
        <v>34406400</v>
      </c>
      <c r="AMN17" s="1">
        <f>LOOKUP($A17,'DMG Tables'!$P$2:$P$35,'DMG Tables'!$O$2:$O$35)*AMN$1*LOOKUP(AMN$1,'DMG Tables'!$G$2:$G$7,'DMG Tables'!$H$2:$H$7)</f>
        <v>34440000</v>
      </c>
      <c r="AMO17" s="1">
        <f>LOOKUP($A17,'DMG Tables'!$P$2:$P$35,'DMG Tables'!$O$2:$O$35)*AMO$1*LOOKUP(AMO$1,'DMG Tables'!$G$2:$G$7,'DMG Tables'!$H$2:$H$7)</f>
        <v>34473600</v>
      </c>
      <c r="AMP17" s="1">
        <f>LOOKUP($A17,'DMG Tables'!$P$2:$P$35,'DMG Tables'!$O$2:$O$35)*AMP$1*LOOKUP(AMP$1,'DMG Tables'!$G$2:$G$7,'DMG Tables'!$H$2:$H$7)</f>
        <v>34507200</v>
      </c>
      <c r="AMQ17" s="1">
        <f>LOOKUP($A17,'DMG Tables'!$P$2:$P$35,'DMG Tables'!$O$2:$O$35)*AMQ$1*LOOKUP(AMQ$1,'DMG Tables'!$G$2:$G$7,'DMG Tables'!$H$2:$H$7)</f>
        <v>34540800</v>
      </c>
      <c r="AMR17" s="1">
        <f>LOOKUP($A17,'DMG Tables'!$P$2:$P$35,'DMG Tables'!$O$2:$O$35)*AMR$1*LOOKUP(AMR$1,'DMG Tables'!$G$2:$G$7,'DMG Tables'!$H$2:$H$7)</f>
        <v>34574400</v>
      </c>
      <c r="AMS17" s="1">
        <f>LOOKUP($A17,'DMG Tables'!$P$2:$P$35,'DMG Tables'!$O$2:$O$35)*AMS$1*LOOKUP(AMS$1,'DMG Tables'!$G$2:$G$7,'DMG Tables'!$H$2:$H$7)</f>
        <v>34608000</v>
      </c>
      <c r="AMT17" s="1">
        <f>LOOKUP($A17,'DMG Tables'!$P$2:$P$35,'DMG Tables'!$O$2:$O$35)*AMT$1*LOOKUP(AMT$1,'DMG Tables'!$G$2:$G$7,'DMG Tables'!$H$2:$H$7)</f>
        <v>34641600</v>
      </c>
      <c r="AMU17" s="1">
        <f>LOOKUP($A17,'DMG Tables'!$P$2:$P$35,'DMG Tables'!$O$2:$O$35)*AMU$1*LOOKUP(AMU$1,'DMG Tables'!$G$2:$G$7,'DMG Tables'!$H$2:$H$7)</f>
        <v>34675200</v>
      </c>
      <c r="AMV17" s="1">
        <f>LOOKUP($A17,'DMG Tables'!$P$2:$P$35,'DMG Tables'!$O$2:$O$35)*AMV$1*LOOKUP(AMV$1,'DMG Tables'!$G$2:$G$7,'DMG Tables'!$H$2:$H$7)</f>
        <v>34708800</v>
      </c>
      <c r="AMW17" s="1">
        <f>LOOKUP($A17,'DMG Tables'!$P$2:$P$35,'DMG Tables'!$O$2:$O$35)*AMW$1*LOOKUP(AMW$1,'DMG Tables'!$G$2:$G$7,'DMG Tables'!$H$2:$H$7)</f>
        <v>34742400</v>
      </c>
      <c r="AMX17" s="1">
        <f>LOOKUP($A17,'DMG Tables'!$P$2:$P$35,'DMG Tables'!$O$2:$O$35)*AMX$1*LOOKUP(AMX$1,'DMG Tables'!$G$2:$G$7,'DMG Tables'!$H$2:$H$7)</f>
        <v>34776000</v>
      </c>
      <c r="AMY17" s="1">
        <f>LOOKUP($A17,'DMG Tables'!$P$2:$P$35,'DMG Tables'!$O$2:$O$35)*AMY$1*LOOKUP(AMY$1,'DMG Tables'!$G$2:$G$7,'DMG Tables'!$H$2:$H$7)</f>
        <v>34809600</v>
      </c>
      <c r="AMZ17" s="1">
        <f>LOOKUP($A17,'DMG Tables'!$P$2:$P$35,'DMG Tables'!$O$2:$O$35)*AMZ$1*LOOKUP(AMZ$1,'DMG Tables'!$G$2:$G$7,'DMG Tables'!$H$2:$H$7)</f>
        <v>34843200</v>
      </c>
      <c r="ANA17" s="1">
        <f>LOOKUP($A17,'DMG Tables'!$P$2:$P$35,'DMG Tables'!$O$2:$O$35)*ANA$1*LOOKUP(ANA$1,'DMG Tables'!$G$2:$G$7,'DMG Tables'!$H$2:$H$7)</f>
        <v>34876800</v>
      </c>
      <c r="ANB17" s="1">
        <f>LOOKUP($A17,'DMG Tables'!$P$2:$P$35,'DMG Tables'!$O$2:$O$35)*ANB$1*LOOKUP(ANB$1,'DMG Tables'!$G$2:$G$7,'DMG Tables'!$H$2:$H$7)</f>
        <v>34910400</v>
      </c>
      <c r="ANC17" s="1">
        <f>LOOKUP($A17,'DMG Tables'!$P$2:$P$35,'DMG Tables'!$O$2:$O$35)*ANC$1*LOOKUP(ANC$1,'DMG Tables'!$G$2:$G$7,'DMG Tables'!$H$2:$H$7)</f>
        <v>34944000</v>
      </c>
      <c r="AND17" s="1">
        <f>LOOKUP($A17,'DMG Tables'!$P$2:$P$35,'DMG Tables'!$O$2:$O$35)*AND$1*LOOKUP(AND$1,'DMG Tables'!$G$2:$G$7,'DMG Tables'!$H$2:$H$7)</f>
        <v>34977600</v>
      </c>
      <c r="ANE17" s="1">
        <f>LOOKUP($A17,'DMG Tables'!$P$2:$P$35,'DMG Tables'!$O$2:$O$35)*ANE$1*LOOKUP(ANE$1,'DMG Tables'!$G$2:$G$7,'DMG Tables'!$H$2:$H$7)</f>
        <v>35011200</v>
      </c>
      <c r="ANF17" s="1">
        <f>LOOKUP($A17,'DMG Tables'!$P$2:$P$35,'DMG Tables'!$O$2:$O$35)*ANF$1*LOOKUP(ANF$1,'DMG Tables'!$G$2:$G$7,'DMG Tables'!$H$2:$H$7)</f>
        <v>35044800</v>
      </c>
      <c r="ANG17" s="1">
        <f>LOOKUP($A17,'DMG Tables'!$P$2:$P$35,'DMG Tables'!$O$2:$O$35)*ANG$1*LOOKUP(ANG$1,'DMG Tables'!$G$2:$G$7,'DMG Tables'!$H$2:$H$7)</f>
        <v>35078400</v>
      </c>
      <c r="ANH17" s="1">
        <f>LOOKUP($A17,'DMG Tables'!$P$2:$P$35,'DMG Tables'!$O$2:$O$35)*ANH$1*LOOKUP(ANH$1,'DMG Tables'!$G$2:$G$7,'DMG Tables'!$H$2:$H$7)</f>
        <v>35112000</v>
      </c>
      <c r="ANI17" s="1">
        <f>LOOKUP($A17,'DMG Tables'!$P$2:$P$35,'DMG Tables'!$O$2:$O$35)*ANI$1*LOOKUP(ANI$1,'DMG Tables'!$G$2:$G$7,'DMG Tables'!$H$2:$H$7)</f>
        <v>35145600</v>
      </c>
      <c r="ANJ17" s="1">
        <f>LOOKUP($A17,'DMG Tables'!$P$2:$P$35,'DMG Tables'!$O$2:$O$35)*ANJ$1*LOOKUP(ANJ$1,'DMG Tables'!$G$2:$G$7,'DMG Tables'!$H$2:$H$7)</f>
        <v>35179200</v>
      </c>
      <c r="ANK17" s="1">
        <f>LOOKUP($A17,'DMG Tables'!$P$2:$P$35,'DMG Tables'!$O$2:$O$35)*ANK$1*LOOKUP(ANK$1,'DMG Tables'!$G$2:$G$7,'DMG Tables'!$H$2:$H$7)</f>
        <v>35212800</v>
      </c>
      <c r="ANL17" s="1">
        <f>LOOKUP($A17,'DMG Tables'!$P$2:$P$35,'DMG Tables'!$O$2:$O$35)*ANL$1*LOOKUP(ANL$1,'DMG Tables'!$G$2:$G$7,'DMG Tables'!$H$2:$H$7)</f>
        <v>35246400</v>
      </c>
      <c r="ANM17" s="1">
        <f>LOOKUP($A17,'DMG Tables'!$P$2:$P$35,'DMG Tables'!$O$2:$O$35)*ANM$1*LOOKUP(ANM$1,'DMG Tables'!$G$2:$G$7,'DMG Tables'!$H$2:$H$7)</f>
        <v>35280000</v>
      </c>
      <c r="ANN17" s="1">
        <f>LOOKUP($A17,'DMG Tables'!$P$2:$P$35,'DMG Tables'!$O$2:$O$35)*ANN$1*LOOKUP(ANN$1,'DMG Tables'!$G$2:$G$7,'DMG Tables'!$H$2:$H$7)</f>
        <v>35313600</v>
      </c>
      <c r="ANO17" s="1">
        <f>LOOKUP($A17,'DMG Tables'!$P$2:$P$35,'DMG Tables'!$O$2:$O$35)*ANO$1*LOOKUP(ANO$1,'DMG Tables'!$G$2:$G$7,'DMG Tables'!$H$2:$H$7)</f>
        <v>35347200</v>
      </c>
      <c r="ANP17" s="1">
        <f>LOOKUP($A17,'DMG Tables'!$P$2:$P$35,'DMG Tables'!$O$2:$O$35)*ANP$1*LOOKUP(ANP$1,'DMG Tables'!$G$2:$G$7,'DMG Tables'!$H$2:$H$7)</f>
        <v>35380800</v>
      </c>
      <c r="ANQ17" s="1">
        <f>LOOKUP($A17,'DMG Tables'!$P$2:$P$35,'DMG Tables'!$O$2:$O$35)*ANQ$1*LOOKUP(ANQ$1,'DMG Tables'!$G$2:$G$7,'DMG Tables'!$H$2:$H$7)</f>
        <v>35414400</v>
      </c>
      <c r="ANR17" s="1">
        <f>LOOKUP($A17,'DMG Tables'!$P$2:$P$35,'DMG Tables'!$O$2:$O$35)*ANR$1*LOOKUP(ANR$1,'DMG Tables'!$G$2:$G$7,'DMG Tables'!$H$2:$H$7)</f>
        <v>35448000</v>
      </c>
      <c r="ANS17" s="1">
        <f>LOOKUP($A17,'DMG Tables'!$P$2:$P$35,'DMG Tables'!$O$2:$O$35)*ANS$1*LOOKUP(ANS$1,'DMG Tables'!$G$2:$G$7,'DMG Tables'!$H$2:$H$7)</f>
        <v>35481600</v>
      </c>
      <c r="ANT17" s="1">
        <f>LOOKUP($A17,'DMG Tables'!$P$2:$P$35,'DMG Tables'!$O$2:$O$35)*ANT$1*LOOKUP(ANT$1,'DMG Tables'!$G$2:$G$7,'DMG Tables'!$H$2:$H$7)</f>
        <v>35515200</v>
      </c>
      <c r="ANU17" s="1">
        <f>LOOKUP($A17,'DMG Tables'!$P$2:$P$35,'DMG Tables'!$O$2:$O$35)*ANU$1*LOOKUP(ANU$1,'DMG Tables'!$G$2:$G$7,'DMG Tables'!$H$2:$H$7)</f>
        <v>35548800</v>
      </c>
      <c r="ANV17" s="1">
        <f>LOOKUP($A17,'DMG Tables'!$P$2:$P$35,'DMG Tables'!$O$2:$O$35)*ANV$1*LOOKUP(ANV$1,'DMG Tables'!$G$2:$G$7,'DMG Tables'!$H$2:$H$7)</f>
        <v>35582400</v>
      </c>
      <c r="ANW17" s="1">
        <f>LOOKUP($A17,'DMG Tables'!$P$2:$P$35,'DMG Tables'!$O$2:$O$35)*ANW$1*LOOKUP(ANW$1,'DMG Tables'!$G$2:$G$7,'DMG Tables'!$H$2:$H$7)</f>
        <v>35616000</v>
      </c>
      <c r="ANX17" s="1">
        <f>LOOKUP($A17,'DMG Tables'!$P$2:$P$35,'DMG Tables'!$O$2:$O$35)*ANX$1*LOOKUP(ANX$1,'DMG Tables'!$G$2:$G$7,'DMG Tables'!$H$2:$H$7)</f>
        <v>35649600</v>
      </c>
      <c r="ANY17" s="1">
        <f>LOOKUP($A17,'DMG Tables'!$P$2:$P$35,'DMG Tables'!$O$2:$O$35)*ANY$1*LOOKUP(ANY$1,'DMG Tables'!$G$2:$G$7,'DMG Tables'!$H$2:$H$7)</f>
        <v>35683200</v>
      </c>
      <c r="ANZ17" s="1">
        <f>LOOKUP($A17,'DMG Tables'!$P$2:$P$35,'DMG Tables'!$O$2:$O$35)*ANZ$1*LOOKUP(ANZ$1,'DMG Tables'!$G$2:$G$7,'DMG Tables'!$H$2:$H$7)</f>
        <v>35716800</v>
      </c>
      <c r="AOA17" s="1">
        <f>LOOKUP($A17,'DMG Tables'!$P$2:$P$35,'DMG Tables'!$O$2:$O$35)*AOA$1*LOOKUP(AOA$1,'DMG Tables'!$G$2:$G$7,'DMG Tables'!$H$2:$H$7)</f>
        <v>35750400</v>
      </c>
      <c r="AOB17" s="1">
        <f>LOOKUP($A17,'DMG Tables'!$P$2:$P$35,'DMG Tables'!$O$2:$O$35)*AOB$1*LOOKUP(AOB$1,'DMG Tables'!$G$2:$G$7,'DMG Tables'!$H$2:$H$7)</f>
        <v>35784000</v>
      </c>
      <c r="AOC17" s="1">
        <f>LOOKUP($A17,'DMG Tables'!$P$2:$P$35,'DMG Tables'!$O$2:$O$35)*AOC$1*LOOKUP(AOC$1,'DMG Tables'!$G$2:$G$7,'DMG Tables'!$H$2:$H$7)</f>
        <v>35817600</v>
      </c>
      <c r="AOD17" s="1">
        <f>LOOKUP($A17,'DMG Tables'!$P$2:$P$35,'DMG Tables'!$O$2:$O$35)*AOD$1*LOOKUP(AOD$1,'DMG Tables'!$G$2:$G$7,'DMG Tables'!$H$2:$H$7)</f>
        <v>35851200</v>
      </c>
      <c r="AOE17" s="1">
        <f>LOOKUP($A17,'DMG Tables'!$P$2:$P$35,'DMG Tables'!$O$2:$O$35)*AOE$1*LOOKUP(AOE$1,'DMG Tables'!$G$2:$G$7,'DMG Tables'!$H$2:$H$7)</f>
        <v>35884800</v>
      </c>
      <c r="AOF17" s="1">
        <f>LOOKUP($A17,'DMG Tables'!$P$2:$P$35,'DMG Tables'!$O$2:$O$35)*AOF$1*LOOKUP(AOF$1,'DMG Tables'!$G$2:$G$7,'DMG Tables'!$H$2:$H$7)</f>
        <v>35918400</v>
      </c>
      <c r="AOG17" s="1">
        <f>LOOKUP($A17,'DMG Tables'!$P$2:$P$35,'DMG Tables'!$O$2:$O$35)*AOG$1*LOOKUP(AOG$1,'DMG Tables'!$G$2:$G$7,'DMG Tables'!$H$2:$H$7)</f>
        <v>35952000</v>
      </c>
      <c r="AOH17" s="1">
        <f>LOOKUP($A17,'DMG Tables'!$P$2:$P$35,'DMG Tables'!$O$2:$O$35)*AOH$1*LOOKUP(AOH$1,'DMG Tables'!$G$2:$G$7,'DMG Tables'!$H$2:$H$7)</f>
        <v>35985600</v>
      </c>
      <c r="AOI17" s="1">
        <f>LOOKUP($A17,'DMG Tables'!$P$2:$P$35,'DMG Tables'!$O$2:$O$35)*AOI$1*LOOKUP(AOI$1,'DMG Tables'!$G$2:$G$7,'DMG Tables'!$H$2:$H$7)</f>
        <v>36019200</v>
      </c>
      <c r="AOJ17" s="1">
        <f>LOOKUP($A17,'DMG Tables'!$P$2:$P$35,'DMG Tables'!$O$2:$O$35)*AOJ$1*LOOKUP(AOJ$1,'DMG Tables'!$G$2:$G$7,'DMG Tables'!$H$2:$H$7)</f>
        <v>36052800</v>
      </c>
      <c r="AOK17" s="1">
        <f>LOOKUP($A17,'DMG Tables'!$P$2:$P$35,'DMG Tables'!$O$2:$O$35)*AOK$1*LOOKUP(AOK$1,'DMG Tables'!$G$2:$G$7,'DMG Tables'!$H$2:$H$7)</f>
        <v>36086400</v>
      </c>
      <c r="AOL17" s="1">
        <f>LOOKUP($A17,'DMG Tables'!$P$2:$P$35,'DMG Tables'!$O$2:$O$35)*AOL$1*LOOKUP(AOL$1,'DMG Tables'!$G$2:$G$7,'DMG Tables'!$H$2:$H$7)</f>
        <v>36120000</v>
      </c>
      <c r="AOM17" s="1">
        <f>LOOKUP($A17,'DMG Tables'!$P$2:$P$35,'DMG Tables'!$O$2:$O$35)*AOM$1*LOOKUP(AOM$1,'DMG Tables'!$G$2:$G$7,'DMG Tables'!$H$2:$H$7)</f>
        <v>36153600</v>
      </c>
      <c r="AON17" s="1">
        <f>LOOKUP($A17,'DMG Tables'!$P$2:$P$35,'DMG Tables'!$O$2:$O$35)*AON$1*LOOKUP(AON$1,'DMG Tables'!$G$2:$G$7,'DMG Tables'!$H$2:$H$7)</f>
        <v>36187200</v>
      </c>
      <c r="AOO17" s="1">
        <f>LOOKUP($A17,'DMG Tables'!$P$2:$P$35,'DMG Tables'!$O$2:$O$35)*AOO$1*LOOKUP(AOO$1,'DMG Tables'!$G$2:$G$7,'DMG Tables'!$H$2:$H$7)</f>
        <v>36220800</v>
      </c>
      <c r="AOP17" s="1">
        <f>LOOKUP($A17,'DMG Tables'!$P$2:$P$35,'DMG Tables'!$O$2:$O$35)*AOP$1*LOOKUP(AOP$1,'DMG Tables'!$G$2:$G$7,'DMG Tables'!$H$2:$H$7)</f>
        <v>36254400</v>
      </c>
      <c r="AOQ17" s="1">
        <f>LOOKUP($A17,'DMG Tables'!$P$2:$P$35,'DMG Tables'!$O$2:$O$35)*AOQ$1*LOOKUP(AOQ$1,'DMG Tables'!$G$2:$G$7,'DMG Tables'!$H$2:$H$7)</f>
        <v>36288000</v>
      </c>
      <c r="AOR17" s="1">
        <f>LOOKUP($A17,'DMG Tables'!$P$2:$P$35,'DMG Tables'!$O$2:$O$35)*AOR$1*LOOKUP(AOR$1,'DMG Tables'!$G$2:$G$7,'DMG Tables'!$H$2:$H$7)</f>
        <v>36321600</v>
      </c>
      <c r="AOS17" s="1">
        <f>LOOKUP($A17,'DMG Tables'!$P$2:$P$35,'DMG Tables'!$O$2:$O$35)*AOS$1*LOOKUP(AOS$1,'DMG Tables'!$G$2:$G$7,'DMG Tables'!$H$2:$H$7)</f>
        <v>36355200</v>
      </c>
      <c r="AOT17" s="1">
        <f>LOOKUP($A17,'DMG Tables'!$P$2:$P$35,'DMG Tables'!$O$2:$O$35)*AOT$1*LOOKUP(AOT$1,'DMG Tables'!$G$2:$G$7,'DMG Tables'!$H$2:$H$7)</f>
        <v>36388800</v>
      </c>
      <c r="AOU17" s="1">
        <f>LOOKUP($A17,'DMG Tables'!$P$2:$P$35,'DMG Tables'!$O$2:$O$35)*AOU$1*LOOKUP(AOU$1,'DMG Tables'!$G$2:$G$7,'DMG Tables'!$H$2:$H$7)</f>
        <v>36422400</v>
      </c>
      <c r="AOV17" s="1">
        <f>LOOKUP($A17,'DMG Tables'!$P$2:$P$35,'DMG Tables'!$O$2:$O$35)*AOV$1*LOOKUP(AOV$1,'DMG Tables'!$G$2:$G$7,'DMG Tables'!$H$2:$H$7)</f>
        <v>36456000</v>
      </c>
      <c r="AOW17" s="1">
        <f>LOOKUP($A17,'DMG Tables'!$P$2:$P$35,'DMG Tables'!$O$2:$O$35)*AOW$1*LOOKUP(AOW$1,'DMG Tables'!$G$2:$G$7,'DMG Tables'!$H$2:$H$7)</f>
        <v>36489600</v>
      </c>
      <c r="AOX17" s="1">
        <f>LOOKUP($A17,'DMG Tables'!$P$2:$P$35,'DMG Tables'!$O$2:$O$35)*AOX$1*LOOKUP(AOX$1,'DMG Tables'!$G$2:$G$7,'DMG Tables'!$H$2:$H$7)</f>
        <v>36523200</v>
      </c>
      <c r="AOY17" s="1">
        <f>LOOKUP($A17,'DMG Tables'!$P$2:$P$35,'DMG Tables'!$O$2:$O$35)*AOY$1*LOOKUP(AOY$1,'DMG Tables'!$G$2:$G$7,'DMG Tables'!$H$2:$H$7)</f>
        <v>36556800</v>
      </c>
      <c r="AOZ17" s="1">
        <f>LOOKUP($A17,'DMG Tables'!$P$2:$P$35,'DMG Tables'!$O$2:$O$35)*AOZ$1*LOOKUP(AOZ$1,'DMG Tables'!$G$2:$G$7,'DMG Tables'!$H$2:$H$7)</f>
        <v>36590400</v>
      </c>
      <c r="APA17" s="1">
        <f>LOOKUP($A17,'DMG Tables'!$P$2:$P$35,'DMG Tables'!$O$2:$O$35)*APA$1*LOOKUP(APA$1,'DMG Tables'!$G$2:$G$7,'DMG Tables'!$H$2:$H$7)</f>
        <v>36624000</v>
      </c>
      <c r="APB17" s="1">
        <f>LOOKUP($A17,'DMG Tables'!$P$2:$P$35,'DMG Tables'!$O$2:$O$35)*APB$1*LOOKUP(APB$1,'DMG Tables'!$G$2:$G$7,'DMG Tables'!$H$2:$H$7)</f>
        <v>36657600</v>
      </c>
      <c r="APC17" s="1">
        <f>LOOKUP($A17,'DMG Tables'!$P$2:$P$35,'DMG Tables'!$O$2:$O$35)*APC$1*LOOKUP(APC$1,'DMG Tables'!$G$2:$G$7,'DMG Tables'!$H$2:$H$7)</f>
        <v>36691200</v>
      </c>
      <c r="APD17" s="1">
        <f>LOOKUP($A17,'DMG Tables'!$P$2:$P$35,'DMG Tables'!$O$2:$O$35)*APD$1*LOOKUP(APD$1,'DMG Tables'!$G$2:$G$7,'DMG Tables'!$H$2:$H$7)</f>
        <v>36724800</v>
      </c>
      <c r="APE17" s="1">
        <f>LOOKUP($A17,'DMG Tables'!$P$2:$P$35,'DMG Tables'!$O$2:$O$35)*APE$1*LOOKUP(APE$1,'DMG Tables'!$G$2:$G$7,'DMG Tables'!$H$2:$H$7)</f>
        <v>36758400</v>
      </c>
      <c r="APF17" s="1">
        <f>LOOKUP($A17,'DMG Tables'!$P$2:$P$35,'DMG Tables'!$O$2:$O$35)*APF$1*LOOKUP(APF$1,'DMG Tables'!$G$2:$G$7,'DMG Tables'!$H$2:$H$7)</f>
        <v>36792000</v>
      </c>
      <c r="APG17" s="1">
        <f>LOOKUP($A17,'DMG Tables'!$P$2:$P$35,'DMG Tables'!$O$2:$O$35)*APG$1*LOOKUP(APG$1,'DMG Tables'!$G$2:$G$7,'DMG Tables'!$H$2:$H$7)</f>
        <v>36825600</v>
      </c>
      <c r="APH17" s="1">
        <f>LOOKUP($A17,'DMG Tables'!$P$2:$P$35,'DMG Tables'!$O$2:$O$35)*APH$1*LOOKUP(APH$1,'DMG Tables'!$G$2:$G$7,'DMG Tables'!$H$2:$H$7)</f>
        <v>36859200</v>
      </c>
      <c r="API17" s="1">
        <f>LOOKUP($A17,'DMG Tables'!$P$2:$P$35,'DMG Tables'!$O$2:$O$35)*API$1*LOOKUP(API$1,'DMG Tables'!$G$2:$G$7,'DMG Tables'!$H$2:$H$7)</f>
        <v>36892800</v>
      </c>
      <c r="APJ17" s="1">
        <f>LOOKUP($A17,'DMG Tables'!$P$2:$P$35,'DMG Tables'!$O$2:$O$35)*APJ$1*LOOKUP(APJ$1,'DMG Tables'!$G$2:$G$7,'DMG Tables'!$H$2:$H$7)</f>
        <v>36926400</v>
      </c>
      <c r="APK17" s="1">
        <f>LOOKUP($A17,'DMG Tables'!$P$2:$P$35,'DMG Tables'!$O$2:$O$35)*APK$1*LOOKUP(APK$1,'DMG Tables'!$G$2:$G$7,'DMG Tables'!$H$2:$H$7)</f>
        <v>36960000</v>
      </c>
      <c r="APL17" s="1">
        <f>LOOKUP($A17,'DMG Tables'!$P$2:$P$35,'DMG Tables'!$O$2:$O$35)*APL$1*LOOKUP(APL$1,'DMG Tables'!$G$2:$G$7,'DMG Tables'!$H$2:$H$7)</f>
        <v>36993600</v>
      </c>
      <c r="APM17" s="1">
        <f>LOOKUP($A17,'DMG Tables'!$P$2:$P$35,'DMG Tables'!$O$2:$O$35)*APM$1*LOOKUP(APM$1,'DMG Tables'!$G$2:$G$7,'DMG Tables'!$H$2:$H$7)</f>
        <v>37027200</v>
      </c>
      <c r="APN17" s="1">
        <f>LOOKUP($A17,'DMG Tables'!$P$2:$P$35,'DMG Tables'!$O$2:$O$35)*APN$1*LOOKUP(APN$1,'DMG Tables'!$G$2:$G$7,'DMG Tables'!$H$2:$H$7)</f>
        <v>37060800</v>
      </c>
      <c r="APO17" s="1">
        <f>LOOKUP($A17,'DMG Tables'!$P$2:$P$35,'DMG Tables'!$O$2:$O$35)*APO$1*LOOKUP(APO$1,'DMG Tables'!$G$2:$G$7,'DMG Tables'!$H$2:$H$7)</f>
        <v>37094400</v>
      </c>
      <c r="APP17" s="1">
        <f>LOOKUP($A17,'DMG Tables'!$P$2:$P$35,'DMG Tables'!$O$2:$O$35)*APP$1*LOOKUP(APP$1,'DMG Tables'!$G$2:$G$7,'DMG Tables'!$H$2:$H$7)</f>
        <v>37128000</v>
      </c>
      <c r="APQ17" s="1">
        <f>LOOKUP($A17,'DMG Tables'!$P$2:$P$35,'DMG Tables'!$O$2:$O$35)*APQ$1*LOOKUP(APQ$1,'DMG Tables'!$G$2:$G$7,'DMG Tables'!$H$2:$H$7)</f>
        <v>37161600</v>
      </c>
      <c r="APR17" s="1">
        <f>LOOKUP($A17,'DMG Tables'!$P$2:$P$35,'DMG Tables'!$O$2:$O$35)*APR$1*LOOKUP(APR$1,'DMG Tables'!$G$2:$G$7,'DMG Tables'!$H$2:$H$7)</f>
        <v>37195200</v>
      </c>
      <c r="APS17" s="1">
        <f>LOOKUP($A17,'DMG Tables'!$P$2:$P$35,'DMG Tables'!$O$2:$O$35)*APS$1*LOOKUP(APS$1,'DMG Tables'!$G$2:$G$7,'DMG Tables'!$H$2:$H$7)</f>
        <v>37228800</v>
      </c>
      <c r="APT17" s="1">
        <f>LOOKUP($A17,'DMG Tables'!$P$2:$P$35,'DMG Tables'!$O$2:$O$35)*APT$1*LOOKUP(APT$1,'DMG Tables'!$G$2:$G$7,'DMG Tables'!$H$2:$H$7)</f>
        <v>37262400</v>
      </c>
      <c r="APU17" s="1">
        <f>LOOKUP($A17,'DMG Tables'!$P$2:$P$35,'DMG Tables'!$O$2:$O$35)*APU$1*LOOKUP(APU$1,'DMG Tables'!$G$2:$G$7,'DMG Tables'!$H$2:$H$7)</f>
        <v>37296000</v>
      </c>
      <c r="APV17" s="1">
        <f>LOOKUP($A17,'DMG Tables'!$P$2:$P$35,'DMG Tables'!$O$2:$O$35)*APV$1*LOOKUP(APV$1,'DMG Tables'!$G$2:$G$7,'DMG Tables'!$H$2:$H$7)</f>
        <v>37329600</v>
      </c>
      <c r="APW17" s="1">
        <f>LOOKUP($A17,'DMG Tables'!$P$2:$P$35,'DMG Tables'!$O$2:$O$35)*APW$1*LOOKUP(APW$1,'DMG Tables'!$G$2:$G$7,'DMG Tables'!$H$2:$H$7)</f>
        <v>37363200</v>
      </c>
      <c r="APX17" s="1">
        <f>LOOKUP($A17,'DMG Tables'!$P$2:$P$35,'DMG Tables'!$O$2:$O$35)*APX$1*LOOKUP(APX$1,'DMG Tables'!$G$2:$G$7,'DMG Tables'!$H$2:$H$7)</f>
        <v>37396800</v>
      </c>
      <c r="APY17" s="1">
        <f>LOOKUP($A17,'DMG Tables'!$P$2:$P$35,'DMG Tables'!$O$2:$O$35)*APY$1*LOOKUP(APY$1,'DMG Tables'!$G$2:$G$7,'DMG Tables'!$H$2:$H$7)</f>
        <v>37430400</v>
      </c>
      <c r="APZ17" s="1">
        <f>LOOKUP($A17,'DMG Tables'!$P$2:$P$35,'DMG Tables'!$O$2:$O$35)*APZ$1*LOOKUP(APZ$1,'DMG Tables'!$G$2:$G$7,'DMG Tables'!$H$2:$H$7)</f>
        <v>37464000</v>
      </c>
      <c r="AQA17" s="1">
        <f>LOOKUP($A17,'DMG Tables'!$P$2:$P$35,'DMG Tables'!$O$2:$O$35)*AQA$1*LOOKUP(AQA$1,'DMG Tables'!$G$2:$G$7,'DMG Tables'!$H$2:$H$7)</f>
        <v>37497600</v>
      </c>
      <c r="AQB17" s="1">
        <f>LOOKUP($A17,'DMG Tables'!$P$2:$P$35,'DMG Tables'!$O$2:$O$35)*AQB$1*LOOKUP(AQB$1,'DMG Tables'!$G$2:$G$7,'DMG Tables'!$H$2:$H$7)</f>
        <v>37531200</v>
      </c>
      <c r="AQC17" s="1">
        <f>LOOKUP($A17,'DMG Tables'!$P$2:$P$35,'DMG Tables'!$O$2:$O$35)*AQC$1*LOOKUP(AQC$1,'DMG Tables'!$G$2:$G$7,'DMG Tables'!$H$2:$H$7)</f>
        <v>37564800</v>
      </c>
      <c r="AQD17" s="1">
        <f>LOOKUP($A17,'DMG Tables'!$P$2:$P$35,'DMG Tables'!$O$2:$O$35)*AQD$1*LOOKUP(AQD$1,'DMG Tables'!$G$2:$G$7,'DMG Tables'!$H$2:$H$7)</f>
        <v>37598400</v>
      </c>
      <c r="AQE17" s="1">
        <f>LOOKUP($A17,'DMG Tables'!$P$2:$P$35,'DMG Tables'!$O$2:$O$35)*AQE$1*LOOKUP(AQE$1,'DMG Tables'!$G$2:$G$7,'DMG Tables'!$H$2:$H$7)</f>
        <v>37632000</v>
      </c>
      <c r="AQF17" s="1">
        <f>LOOKUP($A17,'DMG Tables'!$P$2:$P$35,'DMG Tables'!$O$2:$O$35)*AQF$1*LOOKUP(AQF$1,'DMG Tables'!$G$2:$G$7,'DMG Tables'!$H$2:$H$7)</f>
        <v>37665600</v>
      </c>
      <c r="AQG17" s="1">
        <f>LOOKUP($A17,'DMG Tables'!$P$2:$P$35,'DMG Tables'!$O$2:$O$35)*AQG$1*LOOKUP(AQG$1,'DMG Tables'!$G$2:$G$7,'DMG Tables'!$H$2:$H$7)</f>
        <v>37699200</v>
      </c>
      <c r="AQH17" s="1">
        <f>LOOKUP($A17,'DMG Tables'!$P$2:$P$35,'DMG Tables'!$O$2:$O$35)*AQH$1*LOOKUP(AQH$1,'DMG Tables'!$G$2:$G$7,'DMG Tables'!$H$2:$H$7)</f>
        <v>37732800</v>
      </c>
      <c r="AQI17" s="1">
        <f>LOOKUP($A17,'DMG Tables'!$P$2:$P$35,'DMG Tables'!$O$2:$O$35)*AQI$1*LOOKUP(AQI$1,'DMG Tables'!$G$2:$G$7,'DMG Tables'!$H$2:$H$7)</f>
        <v>37766400</v>
      </c>
      <c r="AQJ17" s="1">
        <f>LOOKUP($A17,'DMG Tables'!$P$2:$P$35,'DMG Tables'!$O$2:$O$35)*AQJ$1*LOOKUP(AQJ$1,'DMG Tables'!$G$2:$G$7,'DMG Tables'!$H$2:$H$7)</f>
        <v>37800000</v>
      </c>
      <c r="AQK17" s="1">
        <f>LOOKUP($A17,'DMG Tables'!$P$2:$P$35,'DMG Tables'!$O$2:$O$35)*AQK$1*LOOKUP(AQK$1,'DMG Tables'!$G$2:$G$7,'DMG Tables'!$H$2:$H$7)</f>
        <v>37833600</v>
      </c>
      <c r="AQL17" s="1">
        <f>LOOKUP($A17,'DMG Tables'!$P$2:$P$35,'DMG Tables'!$O$2:$O$35)*AQL$1*LOOKUP(AQL$1,'DMG Tables'!$G$2:$G$7,'DMG Tables'!$H$2:$H$7)</f>
        <v>37867200</v>
      </c>
      <c r="AQM17" s="1">
        <f>LOOKUP($A17,'DMG Tables'!$P$2:$P$35,'DMG Tables'!$O$2:$O$35)*AQM$1*LOOKUP(AQM$1,'DMG Tables'!$G$2:$G$7,'DMG Tables'!$H$2:$H$7)</f>
        <v>37900800</v>
      </c>
      <c r="AQN17" s="1">
        <f>LOOKUP($A17,'DMG Tables'!$P$2:$P$35,'DMG Tables'!$O$2:$O$35)*AQN$1*LOOKUP(AQN$1,'DMG Tables'!$G$2:$G$7,'DMG Tables'!$H$2:$H$7)</f>
        <v>37934400</v>
      </c>
      <c r="AQO17" s="1">
        <f>LOOKUP($A17,'DMG Tables'!$P$2:$P$35,'DMG Tables'!$O$2:$O$35)*AQO$1*LOOKUP(AQO$1,'DMG Tables'!$G$2:$G$7,'DMG Tables'!$H$2:$H$7)</f>
        <v>37968000</v>
      </c>
      <c r="AQP17" s="1">
        <f>LOOKUP($A17,'DMG Tables'!$P$2:$P$35,'DMG Tables'!$O$2:$O$35)*AQP$1*LOOKUP(AQP$1,'DMG Tables'!$G$2:$G$7,'DMG Tables'!$H$2:$H$7)</f>
        <v>38001600</v>
      </c>
      <c r="AQQ17" s="1">
        <f>LOOKUP($A17,'DMG Tables'!$P$2:$P$35,'DMG Tables'!$O$2:$O$35)*AQQ$1*LOOKUP(AQQ$1,'DMG Tables'!$G$2:$G$7,'DMG Tables'!$H$2:$H$7)</f>
        <v>38035200</v>
      </c>
      <c r="AQR17" s="1">
        <f>LOOKUP($A17,'DMG Tables'!$P$2:$P$35,'DMG Tables'!$O$2:$O$35)*AQR$1*LOOKUP(AQR$1,'DMG Tables'!$G$2:$G$7,'DMG Tables'!$H$2:$H$7)</f>
        <v>38068800</v>
      </c>
      <c r="AQS17" s="1">
        <f>LOOKUP($A17,'DMG Tables'!$P$2:$P$35,'DMG Tables'!$O$2:$O$35)*AQS$1*LOOKUP(AQS$1,'DMG Tables'!$G$2:$G$7,'DMG Tables'!$H$2:$H$7)</f>
        <v>38102400</v>
      </c>
      <c r="AQT17" s="1">
        <f>LOOKUP($A17,'DMG Tables'!$P$2:$P$35,'DMG Tables'!$O$2:$O$35)*AQT$1*LOOKUP(AQT$1,'DMG Tables'!$G$2:$G$7,'DMG Tables'!$H$2:$H$7)</f>
        <v>38136000</v>
      </c>
      <c r="AQU17" s="1">
        <f>LOOKUP($A17,'DMG Tables'!$P$2:$P$35,'DMG Tables'!$O$2:$O$35)*AQU$1*LOOKUP(AQU$1,'DMG Tables'!$G$2:$G$7,'DMG Tables'!$H$2:$H$7)</f>
        <v>38169600</v>
      </c>
      <c r="AQV17" s="1">
        <f>LOOKUP($A17,'DMG Tables'!$P$2:$P$35,'DMG Tables'!$O$2:$O$35)*AQV$1*LOOKUP(AQV$1,'DMG Tables'!$G$2:$G$7,'DMG Tables'!$H$2:$H$7)</f>
        <v>38203200</v>
      </c>
      <c r="AQW17" s="1">
        <f>LOOKUP($A17,'DMG Tables'!$P$2:$P$35,'DMG Tables'!$O$2:$O$35)*AQW$1*LOOKUP(AQW$1,'DMG Tables'!$G$2:$G$7,'DMG Tables'!$H$2:$H$7)</f>
        <v>38236800</v>
      </c>
      <c r="AQX17" s="1">
        <f>LOOKUP($A17,'DMG Tables'!$P$2:$P$35,'DMG Tables'!$O$2:$O$35)*AQX$1*LOOKUP(AQX$1,'DMG Tables'!$G$2:$G$7,'DMG Tables'!$H$2:$H$7)</f>
        <v>38270400</v>
      </c>
      <c r="AQY17" s="1">
        <f>LOOKUP($A17,'DMG Tables'!$P$2:$P$35,'DMG Tables'!$O$2:$O$35)*AQY$1*LOOKUP(AQY$1,'DMG Tables'!$G$2:$G$7,'DMG Tables'!$H$2:$H$7)</f>
        <v>38304000</v>
      </c>
      <c r="AQZ17" s="1">
        <f>LOOKUP($A17,'DMG Tables'!$P$2:$P$35,'DMG Tables'!$O$2:$O$35)*AQZ$1*LOOKUP(AQZ$1,'DMG Tables'!$G$2:$G$7,'DMG Tables'!$H$2:$H$7)</f>
        <v>38337600</v>
      </c>
      <c r="ARA17" s="1">
        <f>LOOKUP($A17,'DMG Tables'!$P$2:$P$35,'DMG Tables'!$O$2:$O$35)*ARA$1*LOOKUP(ARA$1,'DMG Tables'!$G$2:$G$7,'DMG Tables'!$H$2:$H$7)</f>
        <v>38371200</v>
      </c>
      <c r="ARB17" s="1">
        <f>LOOKUP($A17,'DMG Tables'!$P$2:$P$35,'DMG Tables'!$O$2:$O$35)*ARB$1*LOOKUP(ARB$1,'DMG Tables'!$G$2:$G$7,'DMG Tables'!$H$2:$H$7)</f>
        <v>38404800</v>
      </c>
      <c r="ARC17" s="1">
        <f>LOOKUP($A17,'DMG Tables'!$P$2:$P$35,'DMG Tables'!$O$2:$O$35)*ARC$1*LOOKUP(ARC$1,'DMG Tables'!$G$2:$G$7,'DMG Tables'!$H$2:$H$7)</f>
        <v>38438400</v>
      </c>
      <c r="ARD17" s="1">
        <f>LOOKUP($A17,'DMG Tables'!$P$2:$P$35,'DMG Tables'!$O$2:$O$35)*ARD$1*LOOKUP(ARD$1,'DMG Tables'!$G$2:$G$7,'DMG Tables'!$H$2:$H$7)</f>
        <v>38472000</v>
      </c>
      <c r="ARE17" s="1">
        <f>LOOKUP($A17,'DMG Tables'!$P$2:$P$35,'DMG Tables'!$O$2:$O$35)*ARE$1*LOOKUP(ARE$1,'DMG Tables'!$G$2:$G$7,'DMG Tables'!$H$2:$H$7)</f>
        <v>38505600</v>
      </c>
      <c r="ARF17" s="1">
        <f>LOOKUP($A17,'DMG Tables'!$P$2:$P$35,'DMG Tables'!$O$2:$O$35)*ARF$1*LOOKUP(ARF$1,'DMG Tables'!$G$2:$G$7,'DMG Tables'!$H$2:$H$7)</f>
        <v>38539200</v>
      </c>
      <c r="ARG17" s="1">
        <f>LOOKUP($A17,'DMG Tables'!$P$2:$P$35,'DMG Tables'!$O$2:$O$35)*ARG$1*LOOKUP(ARG$1,'DMG Tables'!$G$2:$G$7,'DMG Tables'!$H$2:$H$7)</f>
        <v>38572800</v>
      </c>
      <c r="ARH17" s="1">
        <f>LOOKUP($A17,'DMG Tables'!$P$2:$P$35,'DMG Tables'!$O$2:$O$35)*ARH$1*LOOKUP(ARH$1,'DMG Tables'!$G$2:$G$7,'DMG Tables'!$H$2:$H$7)</f>
        <v>38606400</v>
      </c>
      <c r="ARI17" s="1">
        <f>LOOKUP($A17,'DMG Tables'!$P$2:$P$35,'DMG Tables'!$O$2:$O$35)*ARI$1*LOOKUP(ARI$1,'DMG Tables'!$G$2:$G$7,'DMG Tables'!$H$2:$H$7)</f>
        <v>38640000</v>
      </c>
      <c r="ARJ17" s="1">
        <f>LOOKUP($A17,'DMG Tables'!$P$2:$P$35,'DMG Tables'!$O$2:$O$35)*ARJ$1*LOOKUP(ARJ$1,'DMG Tables'!$G$2:$G$7,'DMG Tables'!$H$2:$H$7)</f>
        <v>38673600</v>
      </c>
      <c r="ARK17" s="1">
        <f>LOOKUP($A17,'DMG Tables'!$P$2:$P$35,'DMG Tables'!$O$2:$O$35)*ARK$1*LOOKUP(ARK$1,'DMG Tables'!$G$2:$G$7,'DMG Tables'!$H$2:$H$7)</f>
        <v>38707200</v>
      </c>
      <c r="ARL17" s="1">
        <f>LOOKUP($A17,'DMG Tables'!$P$2:$P$35,'DMG Tables'!$O$2:$O$35)*ARL$1*LOOKUP(ARL$1,'DMG Tables'!$G$2:$G$7,'DMG Tables'!$H$2:$H$7)</f>
        <v>38740800</v>
      </c>
      <c r="ARM17" s="1">
        <f>LOOKUP($A17,'DMG Tables'!$P$2:$P$35,'DMG Tables'!$O$2:$O$35)*ARM$1*LOOKUP(ARM$1,'DMG Tables'!$G$2:$G$7,'DMG Tables'!$H$2:$H$7)</f>
        <v>38774400</v>
      </c>
      <c r="ARN17" s="1">
        <f>LOOKUP($A17,'DMG Tables'!$P$2:$P$35,'DMG Tables'!$O$2:$O$35)*ARN$1*LOOKUP(ARN$1,'DMG Tables'!$G$2:$G$7,'DMG Tables'!$H$2:$H$7)</f>
        <v>38808000</v>
      </c>
      <c r="ARO17" s="1">
        <f>LOOKUP($A17,'DMG Tables'!$P$2:$P$35,'DMG Tables'!$O$2:$O$35)*ARO$1*LOOKUP(ARO$1,'DMG Tables'!$G$2:$G$7,'DMG Tables'!$H$2:$H$7)</f>
        <v>38841600</v>
      </c>
      <c r="ARP17" s="1">
        <f>LOOKUP($A17,'DMG Tables'!$P$2:$P$35,'DMG Tables'!$O$2:$O$35)*ARP$1*LOOKUP(ARP$1,'DMG Tables'!$G$2:$G$7,'DMG Tables'!$H$2:$H$7)</f>
        <v>38875200</v>
      </c>
      <c r="ARQ17" s="1">
        <f>LOOKUP($A17,'DMG Tables'!$P$2:$P$35,'DMG Tables'!$O$2:$O$35)*ARQ$1*LOOKUP(ARQ$1,'DMG Tables'!$G$2:$G$7,'DMG Tables'!$H$2:$H$7)</f>
        <v>38908800</v>
      </c>
      <c r="ARR17" s="1">
        <f>LOOKUP($A17,'DMG Tables'!$P$2:$P$35,'DMG Tables'!$O$2:$O$35)*ARR$1*LOOKUP(ARR$1,'DMG Tables'!$G$2:$G$7,'DMG Tables'!$H$2:$H$7)</f>
        <v>38942400</v>
      </c>
      <c r="ARS17" s="1">
        <f>LOOKUP($A17,'DMG Tables'!$P$2:$P$35,'DMG Tables'!$O$2:$O$35)*ARS$1*LOOKUP(ARS$1,'DMG Tables'!$G$2:$G$7,'DMG Tables'!$H$2:$H$7)</f>
        <v>38976000</v>
      </c>
      <c r="ART17" s="1">
        <f>LOOKUP($A17,'DMG Tables'!$P$2:$P$35,'DMG Tables'!$O$2:$O$35)*ART$1*LOOKUP(ART$1,'DMG Tables'!$G$2:$G$7,'DMG Tables'!$H$2:$H$7)</f>
        <v>39009600</v>
      </c>
      <c r="ARU17" s="1">
        <f>LOOKUP($A17,'DMG Tables'!$P$2:$P$35,'DMG Tables'!$O$2:$O$35)*ARU$1*LOOKUP(ARU$1,'DMG Tables'!$G$2:$G$7,'DMG Tables'!$H$2:$H$7)</f>
        <v>39043200</v>
      </c>
      <c r="ARV17" s="1">
        <f>LOOKUP($A17,'DMG Tables'!$P$2:$P$35,'DMG Tables'!$O$2:$O$35)*ARV$1*LOOKUP(ARV$1,'DMG Tables'!$G$2:$G$7,'DMG Tables'!$H$2:$H$7)</f>
        <v>39076800</v>
      </c>
      <c r="ARW17" s="1">
        <f>LOOKUP($A17,'DMG Tables'!$P$2:$P$35,'DMG Tables'!$O$2:$O$35)*ARW$1*LOOKUP(ARW$1,'DMG Tables'!$G$2:$G$7,'DMG Tables'!$H$2:$H$7)</f>
        <v>39110400</v>
      </c>
      <c r="ARX17" s="1">
        <f>LOOKUP($A17,'DMG Tables'!$P$2:$P$35,'DMG Tables'!$O$2:$O$35)*ARX$1*LOOKUP(ARX$1,'DMG Tables'!$G$2:$G$7,'DMG Tables'!$H$2:$H$7)</f>
        <v>39144000</v>
      </c>
      <c r="ARY17" s="1">
        <f>LOOKUP($A17,'DMG Tables'!$P$2:$P$35,'DMG Tables'!$O$2:$O$35)*ARY$1*LOOKUP(ARY$1,'DMG Tables'!$G$2:$G$7,'DMG Tables'!$H$2:$H$7)</f>
        <v>39177600</v>
      </c>
      <c r="ARZ17" s="1">
        <f>LOOKUP($A17,'DMG Tables'!$P$2:$P$35,'DMG Tables'!$O$2:$O$35)*ARZ$1*LOOKUP(ARZ$1,'DMG Tables'!$G$2:$G$7,'DMG Tables'!$H$2:$H$7)</f>
        <v>39211200</v>
      </c>
      <c r="ASA17" s="1">
        <f>LOOKUP($A17,'DMG Tables'!$P$2:$P$35,'DMG Tables'!$O$2:$O$35)*ASA$1*LOOKUP(ASA$1,'DMG Tables'!$G$2:$G$7,'DMG Tables'!$H$2:$H$7)</f>
        <v>39244800</v>
      </c>
      <c r="ASB17" s="1">
        <f>LOOKUP($A17,'DMG Tables'!$P$2:$P$35,'DMG Tables'!$O$2:$O$35)*ASB$1*LOOKUP(ASB$1,'DMG Tables'!$G$2:$G$7,'DMG Tables'!$H$2:$H$7)</f>
        <v>39278400</v>
      </c>
      <c r="ASC17" s="1">
        <f>LOOKUP($A17,'DMG Tables'!$P$2:$P$35,'DMG Tables'!$O$2:$O$35)*ASC$1*LOOKUP(ASC$1,'DMG Tables'!$G$2:$G$7,'DMG Tables'!$H$2:$H$7)</f>
        <v>39312000</v>
      </c>
      <c r="ASD17" s="1">
        <f>LOOKUP($A17,'DMG Tables'!$P$2:$P$35,'DMG Tables'!$O$2:$O$35)*ASD$1*LOOKUP(ASD$1,'DMG Tables'!$G$2:$G$7,'DMG Tables'!$H$2:$H$7)</f>
        <v>39345600</v>
      </c>
      <c r="ASE17" s="1">
        <f>LOOKUP($A17,'DMG Tables'!$P$2:$P$35,'DMG Tables'!$O$2:$O$35)*ASE$1*LOOKUP(ASE$1,'DMG Tables'!$G$2:$G$7,'DMG Tables'!$H$2:$H$7)</f>
        <v>39379200</v>
      </c>
      <c r="ASF17" s="1">
        <f>LOOKUP($A17,'DMG Tables'!$P$2:$P$35,'DMG Tables'!$O$2:$O$35)*ASF$1*LOOKUP(ASF$1,'DMG Tables'!$G$2:$G$7,'DMG Tables'!$H$2:$H$7)</f>
        <v>39412800</v>
      </c>
      <c r="ASG17" s="1">
        <f>LOOKUP($A17,'DMG Tables'!$P$2:$P$35,'DMG Tables'!$O$2:$O$35)*ASG$1*LOOKUP(ASG$1,'DMG Tables'!$G$2:$G$7,'DMG Tables'!$H$2:$H$7)</f>
        <v>39446400</v>
      </c>
      <c r="ASH17" s="1">
        <f>LOOKUP($A17,'DMG Tables'!$P$2:$P$35,'DMG Tables'!$O$2:$O$35)*ASH$1*LOOKUP(ASH$1,'DMG Tables'!$G$2:$G$7,'DMG Tables'!$H$2:$H$7)</f>
        <v>39480000</v>
      </c>
      <c r="ASI17" s="1">
        <f>LOOKUP($A17,'DMG Tables'!$P$2:$P$35,'DMG Tables'!$O$2:$O$35)*ASI$1*LOOKUP(ASI$1,'DMG Tables'!$G$2:$G$7,'DMG Tables'!$H$2:$H$7)</f>
        <v>39513600</v>
      </c>
      <c r="ASJ17" s="1">
        <f>LOOKUP($A17,'DMG Tables'!$P$2:$P$35,'DMG Tables'!$O$2:$O$35)*ASJ$1*LOOKUP(ASJ$1,'DMG Tables'!$G$2:$G$7,'DMG Tables'!$H$2:$H$7)</f>
        <v>39547200</v>
      </c>
      <c r="ASK17" s="1">
        <f>LOOKUP($A17,'DMG Tables'!$P$2:$P$35,'DMG Tables'!$O$2:$O$35)*ASK$1*LOOKUP(ASK$1,'DMG Tables'!$G$2:$G$7,'DMG Tables'!$H$2:$H$7)</f>
        <v>39580800</v>
      </c>
      <c r="ASL17" s="1">
        <f>LOOKUP($A17,'DMG Tables'!$P$2:$P$35,'DMG Tables'!$O$2:$O$35)*ASL$1*LOOKUP(ASL$1,'DMG Tables'!$G$2:$G$7,'DMG Tables'!$H$2:$H$7)</f>
        <v>39614400</v>
      </c>
      <c r="ASM17" s="1">
        <f>LOOKUP($A17,'DMG Tables'!$P$2:$P$35,'DMG Tables'!$O$2:$O$35)*ASM$1*LOOKUP(ASM$1,'DMG Tables'!$G$2:$G$7,'DMG Tables'!$H$2:$H$7)</f>
        <v>39648000</v>
      </c>
      <c r="ASN17" s="1">
        <f>LOOKUP($A17,'DMG Tables'!$P$2:$P$35,'DMG Tables'!$O$2:$O$35)*ASN$1*LOOKUP(ASN$1,'DMG Tables'!$G$2:$G$7,'DMG Tables'!$H$2:$H$7)</f>
        <v>39681600</v>
      </c>
      <c r="ASO17" s="1">
        <f>LOOKUP($A17,'DMG Tables'!$P$2:$P$35,'DMG Tables'!$O$2:$O$35)*ASO$1*LOOKUP(ASO$1,'DMG Tables'!$G$2:$G$7,'DMG Tables'!$H$2:$H$7)</f>
        <v>39715200</v>
      </c>
      <c r="ASP17" s="1">
        <f>LOOKUP($A17,'DMG Tables'!$P$2:$P$35,'DMG Tables'!$O$2:$O$35)*ASP$1*LOOKUP(ASP$1,'DMG Tables'!$G$2:$G$7,'DMG Tables'!$H$2:$H$7)</f>
        <v>39748800</v>
      </c>
      <c r="ASQ17" s="1">
        <f>LOOKUP($A17,'DMG Tables'!$P$2:$P$35,'DMG Tables'!$O$2:$O$35)*ASQ$1*LOOKUP(ASQ$1,'DMG Tables'!$G$2:$G$7,'DMG Tables'!$H$2:$H$7)</f>
        <v>39782400</v>
      </c>
      <c r="ASR17" s="1">
        <f>LOOKUP($A17,'DMG Tables'!$P$2:$P$35,'DMG Tables'!$O$2:$O$35)*ASR$1*LOOKUP(ASR$1,'DMG Tables'!$G$2:$G$7,'DMG Tables'!$H$2:$H$7)</f>
        <v>39816000</v>
      </c>
      <c r="ASS17" s="1">
        <f>LOOKUP($A17,'DMG Tables'!$P$2:$P$35,'DMG Tables'!$O$2:$O$35)*ASS$1*LOOKUP(ASS$1,'DMG Tables'!$G$2:$G$7,'DMG Tables'!$H$2:$H$7)</f>
        <v>39849600</v>
      </c>
      <c r="AST17" s="1">
        <f>LOOKUP($A17,'DMG Tables'!$P$2:$P$35,'DMG Tables'!$O$2:$O$35)*AST$1*LOOKUP(AST$1,'DMG Tables'!$G$2:$G$7,'DMG Tables'!$H$2:$H$7)</f>
        <v>39883200</v>
      </c>
      <c r="ASU17" s="1">
        <f>LOOKUP($A17,'DMG Tables'!$P$2:$P$35,'DMG Tables'!$O$2:$O$35)*ASU$1*LOOKUP(ASU$1,'DMG Tables'!$G$2:$G$7,'DMG Tables'!$H$2:$H$7)</f>
        <v>39916800</v>
      </c>
      <c r="ASV17" s="1">
        <f>LOOKUP($A17,'DMG Tables'!$P$2:$P$35,'DMG Tables'!$O$2:$O$35)*ASV$1*LOOKUP(ASV$1,'DMG Tables'!$G$2:$G$7,'DMG Tables'!$H$2:$H$7)</f>
        <v>39950400</v>
      </c>
      <c r="ASW17" s="1">
        <f>LOOKUP($A17,'DMG Tables'!$P$2:$P$35,'DMG Tables'!$O$2:$O$35)*ASW$1*LOOKUP(ASW$1,'DMG Tables'!$G$2:$G$7,'DMG Tables'!$H$2:$H$7)</f>
        <v>39984000</v>
      </c>
      <c r="ASX17" s="1">
        <f>LOOKUP($A17,'DMG Tables'!$P$2:$P$35,'DMG Tables'!$O$2:$O$35)*ASX$1*LOOKUP(ASX$1,'DMG Tables'!$G$2:$G$7,'DMG Tables'!$H$2:$H$7)</f>
        <v>40017600</v>
      </c>
      <c r="ASY17" s="1">
        <f>LOOKUP($A17,'DMG Tables'!$P$2:$P$35,'DMG Tables'!$O$2:$O$35)*ASY$1*LOOKUP(ASY$1,'DMG Tables'!$G$2:$G$7,'DMG Tables'!$H$2:$H$7)</f>
        <v>40051200</v>
      </c>
      <c r="ASZ17" s="1">
        <f>LOOKUP($A17,'DMG Tables'!$P$2:$P$35,'DMG Tables'!$O$2:$O$35)*ASZ$1*LOOKUP(ASZ$1,'DMG Tables'!$G$2:$G$7,'DMG Tables'!$H$2:$H$7)</f>
        <v>40084800</v>
      </c>
      <c r="ATA17" s="1">
        <f>LOOKUP($A17,'DMG Tables'!$P$2:$P$35,'DMG Tables'!$O$2:$O$35)*ATA$1*LOOKUP(ATA$1,'DMG Tables'!$G$2:$G$7,'DMG Tables'!$H$2:$H$7)</f>
        <v>40118400</v>
      </c>
      <c r="ATB17" s="1">
        <f>LOOKUP($A17,'DMG Tables'!$P$2:$P$35,'DMG Tables'!$O$2:$O$35)*ATB$1*LOOKUP(ATB$1,'DMG Tables'!$G$2:$G$7,'DMG Tables'!$H$2:$H$7)</f>
        <v>40152000</v>
      </c>
      <c r="ATC17" s="1">
        <f>LOOKUP($A17,'DMG Tables'!$P$2:$P$35,'DMG Tables'!$O$2:$O$35)*ATC$1*LOOKUP(ATC$1,'DMG Tables'!$G$2:$G$7,'DMG Tables'!$H$2:$H$7)</f>
        <v>40185600</v>
      </c>
      <c r="ATD17" s="1">
        <f>LOOKUP($A17,'DMG Tables'!$P$2:$P$35,'DMG Tables'!$O$2:$O$35)*ATD$1*LOOKUP(ATD$1,'DMG Tables'!$G$2:$G$7,'DMG Tables'!$H$2:$H$7)</f>
        <v>40219200</v>
      </c>
      <c r="ATE17" s="1">
        <f>LOOKUP($A17,'DMG Tables'!$P$2:$P$35,'DMG Tables'!$O$2:$O$35)*ATE$1*LOOKUP(ATE$1,'DMG Tables'!$G$2:$G$7,'DMG Tables'!$H$2:$H$7)</f>
        <v>40252800</v>
      </c>
      <c r="ATF17" s="1">
        <f>LOOKUP($A17,'DMG Tables'!$P$2:$P$35,'DMG Tables'!$O$2:$O$35)*ATF$1*LOOKUP(ATF$1,'DMG Tables'!$G$2:$G$7,'DMG Tables'!$H$2:$H$7)</f>
        <v>40286400</v>
      </c>
      <c r="ATG17" s="1">
        <f>LOOKUP($A17,'DMG Tables'!$P$2:$P$35,'DMG Tables'!$O$2:$O$35)*ATG$1*LOOKUP(ATG$1,'DMG Tables'!$G$2:$G$7,'DMG Tables'!$H$2:$H$7)</f>
        <v>40320000</v>
      </c>
      <c r="ATH17" s="1">
        <f>LOOKUP($A17,'DMG Tables'!$P$2:$P$35,'DMG Tables'!$O$2:$O$35)*ATH$1*LOOKUP(ATH$1,'DMG Tables'!$G$2:$G$7,'DMG Tables'!$H$2:$H$7)</f>
        <v>40353600</v>
      </c>
      <c r="ATI17" s="1">
        <f>LOOKUP($A17,'DMG Tables'!$P$2:$P$35,'DMG Tables'!$O$2:$O$35)*ATI$1*LOOKUP(ATI$1,'DMG Tables'!$G$2:$G$7,'DMG Tables'!$H$2:$H$7)</f>
        <v>40387200</v>
      </c>
      <c r="ATJ17" s="1">
        <f>LOOKUP($A17,'DMG Tables'!$P$2:$P$35,'DMG Tables'!$O$2:$O$35)*ATJ$1*LOOKUP(ATJ$1,'DMG Tables'!$G$2:$G$7,'DMG Tables'!$H$2:$H$7)</f>
        <v>40420800</v>
      </c>
      <c r="ATK17" s="1">
        <f>LOOKUP($A17,'DMG Tables'!$P$2:$P$35,'DMG Tables'!$O$2:$O$35)*ATK$1*LOOKUP(ATK$1,'DMG Tables'!$G$2:$G$7,'DMG Tables'!$H$2:$H$7)</f>
        <v>40454400</v>
      </c>
      <c r="ATL17" s="1">
        <f>LOOKUP($A17,'DMG Tables'!$P$2:$P$35,'DMG Tables'!$O$2:$O$35)*ATL$1*LOOKUP(ATL$1,'DMG Tables'!$G$2:$G$7,'DMG Tables'!$H$2:$H$7)</f>
        <v>40488000</v>
      </c>
      <c r="ATM17" s="1">
        <f>LOOKUP($A17,'DMG Tables'!$P$2:$P$35,'DMG Tables'!$O$2:$O$35)*ATM$1*LOOKUP(ATM$1,'DMG Tables'!$G$2:$G$7,'DMG Tables'!$H$2:$H$7)</f>
        <v>40521600</v>
      </c>
      <c r="ATN17" s="1">
        <f>LOOKUP($A17,'DMG Tables'!$P$2:$P$35,'DMG Tables'!$O$2:$O$35)*ATN$1*LOOKUP(ATN$1,'DMG Tables'!$G$2:$G$7,'DMG Tables'!$H$2:$H$7)</f>
        <v>40555200</v>
      </c>
      <c r="ATO17" s="1">
        <f>LOOKUP($A17,'DMG Tables'!$P$2:$P$35,'DMG Tables'!$O$2:$O$35)*ATO$1*LOOKUP(ATO$1,'DMG Tables'!$G$2:$G$7,'DMG Tables'!$H$2:$H$7)</f>
        <v>40588800</v>
      </c>
      <c r="ATP17" s="1">
        <f>LOOKUP($A17,'DMG Tables'!$P$2:$P$35,'DMG Tables'!$O$2:$O$35)*ATP$1*LOOKUP(ATP$1,'DMG Tables'!$G$2:$G$7,'DMG Tables'!$H$2:$H$7)</f>
        <v>40622400</v>
      </c>
      <c r="ATQ17" s="1">
        <f>LOOKUP($A17,'DMG Tables'!$P$2:$P$35,'DMG Tables'!$O$2:$O$35)*ATQ$1*LOOKUP(ATQ$1,'DMG Tables'!$G$2:$G$7,'DMG Tables'!$H$2:$H$7)</f>
        <v>40656000</v>
      </c>
      <c r="ATR17" s="1">
        <f>LOOKUP($A17,'DMG Tables'!$P$2:$P$35,'DMG Tables'!$O$2:$O$35)*ATR$1*LOOKUP(ATR$1,'DMG Tables'!$G$2:$G$7,'DMG Tables'!$H$2:$H$7)</f>
        <v>40689600</v>
      </c>
      <c r="ATS17" s="1">
        <f>LOOKUP($A17,'DMG Tables'!$P$2:$P$35,'DMG Tables'!$O$2:$O$35)*ATS$1*LOOKUP(ATS$1,'DMG Tables'!$G$2:$G$7,'DMG Tables'!$H$2:$H$7)</f>
        <v>40723200</v>
      </c>
      <c r="ATT17" s="1">
        <f>LOOKUP($A17,'DMG Tables'!$P$2:$P$35,'DMG Tables'!$O$2:$O$35)*ATT$1*LOOKUP(ATT$1,'DMG Tables'!$G$2:$G$7,'DMG Tables'!$H$2:$H$7)</f>
        <v>40756800</v>
      </c>
      <c r="ATU17" s="1">
        <f>LOOKUP($A17,'DMG Tables'!$P$2:$P$35,'DMG Tables'!$O$2:$O$35)*ATU$1*LOOKUP(ATU$1,'DMG Tables'!$G$2:$G$7,'DMG Tables'!$H$2:$H$7)</f>
        <v>40790400</v>
      </c>
      <c r="ATV17" s="1">
        <f>LOOKUP($A17,'DMG Tables'!$P$2:$P$35,'DMG Tables'!$O$2:$O$35)*ATV$1*LOOKUP(ATV$1,'DMG Tables'!$G$2:$G$7,'DMG Tables'!$H$2:$H$7)</f>
        <v>40824000</v>
      </c>
      <c r="ATW17" s="1">
        <f>LOOKUP($A17,'DMG Tables'!$P$2:$P$35,'DMG Tables'!$O$2:$O$35)*ATW$1*LOOKUP(ATW$1,'DMG Tables'!$G$2:$G$7,'DMG Tables'!$H$2:$H$7)</f>
        <v>40857600</v>
      </c>
      <c r="ATX17" s="1">
        <f>LOOKUP($A17,'DMG Tables'!$P$2:$P$35,'DMG Tables'!$O$2:$O$35)*ATX$1*LOOKUP(ATX$1,'DMG Tables'!$G$2:$G$7,'DMG Tables'!$H$2:$H$7)</f>
        <v>40891200</v>
      </c>
      <c r="ATY17" s="1">
        <f>LOOKUP($A17,'DMG Tables'!$P$2:$P$35,'DMG Tables'!$O$2:$O$35)*ATY$1*LOOKUP(ATY$1,'DMG Tables'!$G$2:$G$7,'DMG Tables'!$H$2:$H$7)</f>
        <v>40924800</v>
      </c>
      <c r="ATZ17" s="1">
        <f>LOOKUP($A17,'DMG Tables'!$P$2:$P$35,'DMG Tables'!$O$2:$O$35)*ATZ$1*LOOKUP(ATZ$1,'DMG Tables'!$G$2:$G$7,'DMG Tables'!$H$2:$H$7)</f>
        <v>40958400</v>
      </c>
      <c r="AUA17" s="1">
        <f>LOOKUP($A17,'DMG Tables'!$P$2:$P$35,'DMG Tables'!$O$2:$O$35)*AUA$1*LOOKUP(AUA$1,'DMG Tables'!$G$2:$G$7,'DMG Tables'!$H$2:$H$7)</f>
        <v>40992000</v>
      </c>
      <c r="AUB17" s="1">
        <f>LOOKUP($A17,'DMG Tables'!$P$2:$P$35,'DMG Tables'!$O$2:$O$35)*AUB$1*LOOKUP(AUB$1,'DMG Tables'!$G$2:$G$7,'DMG Tables'!$H$2:$H$7)</f>
        <v>41025600</v>
      </c>
      <c r="AUC17" s="1">
        <f>LOOKUP($A17,'DMG Tables'!$P$2:$P$35,'DMG Tables'!$O$2:$O$35)*AUC$1*LOOKUP(AUC$1,'DMG Tables'!$G$2:$G$7,'DMG Tables'!$H$2:$H$7)</f>
        <v>41059200</v>
      </c>
      <c r="AUD17" s="1">
        <f>LOOKUP($A17,'DMG Tables'!$P$2:$P$35,'DMG Tables'!$O$2:$O$35)*AUD$1*LOOKUP(AUD$1,'DMG Tables'!$G$2:$G$7,'DMG Tables'!$H$2:$H$7)</f>
        <v>41092800</v>
      </c>
      <c r="AUE17" s="1">
        <f>LOOKUP($A17,'DMG Tables'!$P$2:$P$35,'DMG Tables'!$O$2:$O$35)*AUE$1*LOOKUP(AUE$1,'DMG Tables'!$G$2:$G$7,'DMG Tables'!$H$2:$H$7)</f>
        <v>41126400</v>
      </c>
      <c r="AUF17" s="1">
        <f>LOOKUP($A17,'DMG Tables'!$P$2:$P$35,'DMG Tables'!$O$2:$O$35)*AUF$1*LOOKUP(AUF$1,'DMG Tables'!$G$2:$G$7,'DMG Tables'!$H$2:$H$7)</f>
        <v>41160000</v>
      </c>
      <c r="AUG17" s="1">
        <f>LOOKUP($A17,'DMG Tables'!$P$2:$P$35,'DMG Tables'!$O$2:$O$35)*AUG$1*LOOKUP(AUG$1,'DMG Tables'!$G$2:$G$7,'DMG Tables'!$H$2:$H$7)</f>
        <v>41193600</v>
      </c>
      <c r="AUH17" s="1">
        <f>LOOKUP($A17,'DMG Tables'!$P$2:$P$35,'DMG Tables'!$O$2:$O$35)*AUH$1*LOOKUP(AUH$1,'DMG Tables'!$G$2:$G$7,'DMG Tables'!$H$2:$H$7)</f>
        <v>41227200</v>
      </c>
      <c r="AUI17" s="1">
        <f>LOOKUP($A17,'DMG Tables'!$P$2:$P$35,'DMG Tables'!$O$2:$O$35)*AUI$1*LOOKUP(AUI$1,'DMG Tables'!$G$2:$G$7,'DMG Tables'!$H$2:$H$7)</f>
        <v>41260800</v>
      </c>
      <c r="AUJ17" s="1">
        <f>LOOKUP($A17,'DMG Tables'!$P$2:$P$35,'DMG Tables'!$O$2:$O$35)*AUJ$1*LOOKUP(AUJ$1,'DMG Tables'!$G$2:$G$7,'DMG Tables'!$H$2:$H$7)</f>
        <v>41294400</v>
      </c>
      <c r="AUK17" s="1">
        <f>LOOKUP($A17,'DMG Tables'!$P$2:$P$35,'DMG Tables'!$O$2:$O$35)*AUK$1*LOOKUP(AUK$1,'DMG Tables'!$G$2:$G$7,'DMG Tables'!$H$2:$H$7)</f>
        <v>41328000</v>
      </c>
      <c r="AUL17" s="1">
        <f>LOOKUP($A17,'DMG Tables'!$P$2:$P$35,'DMG Tables'!$O$2:$O$35)*AUL$1*LOOKUP(AUL$1,'DMG Tables'!$G$2:$G$7,'DMG Tables'!$H$2:$H$7)</f>
        <v>41361600</v>
      </c>
      <c r="AUM17" s="1">
        <f>LOOKUP($A17,'DMG Tables'!$P$2:$P$35,'DMG Tables'!$O$2:$O$35)*AUM$1*LOOKUP(AUM$1,'DMG Tables'!$G$2:$G$7,'DMG Tables'!$H$2:$H$7)</f>
        <v>41395200</v>
      </c>
      <c r="AUN17" s="1">
        <f>LOOKUP($A17,'DMG Tables'!$P$2:$P$35,'DMG Tables'!$O$2:$O$35)*AUN$1*LOOKUP(AUN$1,'DMG Tables'!$G$2:$G$7,'DMG Tables'!$H$2:$H$7)</f>
        <v>41428800</v>
      </c>
      <c r="AUO17" s="1">
        <f>LOOKUP($A17,'DMG Tables'!$P$2:$P$35,'DMG Tables'!$O$2:$O$35)*AUO$1*LOOKUP(AUO$1,'DMG Tables'!$G$2:$G$7,'DMG Tables'!$H$2:$H$7)</f>
        <v>41462400</v>
      </c>
      <c r="AUP17" s="1">
        <f>LOOKUP($A17,'DMG Tables'!$P$2:$P$35,'DMG Tables'!$O$2:$O$35)*AUP$1*LOOKUP(AUP$1,'DMG Tables'!$G$2:$G$7,'DMG Tables'!$H$2:$H$7)</f>
        <v>41496000</v>
      </c>
      <c r="AUQ17" s="1">
        <f>LOOKUP($A17,'DMG Tables'!$P$2:$P$35,'DMG Tables'!$O$2:$O$35)*AUQ$1*LOOKUP(AUQ$1,'DMG Tables'!$G$2:$G$7,'DMG Tables'!$H$2:$H$7)</f>
        <v>41529600</v>
      </c>
      <c r="AUR17" s="1">
        <f>LOOKUP($A17,'DMG Tables'!$P$2:$P$35,'DMG Tables'!$O$2:$O$35)*AUR$1*LOOKUP(AUR$1,'DMG Tables'!$G$2:$G$7,'DMG Tables'!$H$2:$H$7)</f>
        <v>41563200</v>
      </c>
      <c r="AUS17" s="1">
        <f>LOOKUP($A17,'DMG Tables'!$P$2:$P$35,'DMG Tables'!$O$2:$O$35)*AUS$1*LOOKUP(AUS$1,'DMG Tables'!$G$2:$G$7,'DMG Tables'!$H$2:$H$7)</f>
        <v>41596800</v>
      </c>
      <c r="AUT17" s="1">
        <f>LOOKUP($A17,'DMG Tables'!$P$2:$P$35,'DMG Tables'!$O$2:$O$35)*AUT$1*LOOKUP(AUT$1,'DMG Tables'!$G$2:$G$7,'DMG Tables'!$H$2:$H$7)</f>
        <v>41630400</v>
      </c>
      <c r="AUU17" s="1">
        <f>LOOKUP($A17,'DMG Tables'!$P$2:$P$35,'DMG Tables'!$O$2:$O$35)*AUU$1*LOOKUP(AUU$1,'DMG Tables'!$G$2:$G$7,'DMG Tables'!$H$2:$H$7)</f>
        <v>41664000</v>
      </c>
      <c r="AUV17" s="1">
        <f>LOOKUP($A17,'DMG Tables'!$P$2:$P$35,'DMG Tables'!$O$2:$O$35)*AUV$1*LOOKUP(AUV$1,'DMG Tables'!$G$2:$G$7,'DMG Tables'!$H$2:$H$7)</f>
        <v>41697600</v>
      </c>
      <c r="AUW17" s="1">
        <f>LOOKUP($A17,'DMG Tables'!$P$2:$P$35,'DMG Tables'!$O$2:$O$35)*AUW$1*LOOKUP(AUW$1,'DMG Tables'!$G$2:$G$7,'DMG Tables'!$H$2:$H$7)</f>
        <v>41731200</v>
      </c>
      <c r="AUX17" s="1">
        <f>LOOKUP($A17,'DMG Tables'!$P$2:$P$35,'DMG Tables'!$O$2:$O$35)*AUX$1*LOOKUP(AUX$1,'DMG Tables'!$G$2:$G$7,'DMG Tables'!$H$2:$H$7)</f>
        <v>41764800</v>
      </c>
      <c r="AUY17" s="1">
        <f>LOOKUP($A17,'DMG Tables'!$P$2:$P$35,'DMG Tables'!$O$2:$O$35)*AUY$1*LOOKUP(AUY$1,'DMG Tables'!$G$2:$G$7,'DMG Tables'!$H$2:$H$7)</f>
        <v>41798400</v>
      </c>
      <c r="AUZ17" s="1">
        <f>LOOKUP($A17,'DMG Tables'!$P$2:$P$35,'DMG Tables'!$O$2:$O$35)*AUZ$1*LOOKUP(AUZ$1,'DMG Tables'!$G$2:$G$7,'DMG Tables'!$H$2:$H$7)</f>
        <v>41832000</v>
      </c>
      <c r="AVA17" s="1">
        <f>LOOKUP($A17,'DMG Tables'!$P$2:$P$35,'DMG Tables'!$O$2:$O$35)*AVA$1*LOOKUP(AVA$1,'DMG Tables'!$G$2:$G$7,'DMG Tables'!$H$2:$H$7)</f>
        <v>41865600</v>
      </c>
      <c r="AVB17" s="1">
        <f>LOOKUP($A17,'DMG Tables'!$P$2:$P$35,'DMG Tables'!$O$2:$O$35)*AVB$1*LOOKUP(AVB$1,'DMG Tables'!$G$2:$G$7,'DMG Tables'!$H$2:$H$7)</f>
        <v>41899200</v>
      </c>
      <c r="AVC17" s="1">
        <f>LOOKUP($A17,'DMG Tables'!$P$2:$P$35,'DMG Tables'!$O$2:$O$35)*AVC$1*LOOKUP(AVC$1,'DMG Tables'!$G$2:$G$7,'DMG Tables'!$H$2:$H$7)</f>
        <v>41932800</v>
      </c>
      <c r="AVD17" s="1">
        <f>LOOKUP($A17,'DMG Tables'!$P$2:$P$35,'DMG Tables'!$O$2:$O$35)*AVD$1*LOOKUP(AVD$1,'DMG Tables'!$G$2:$G$7,'DMG Tables'!$H$2:$H$7)</f>
        <v>41966400</v>
      </c>
      <c r="AVE17" s="1">
        <f>LOOKUP($A17,'DMG Tables'!$P$2:$P$35,'DMG Tables'!$O$2:$O$35)*AVE$1*LOOKUP(AVE$1,'DMG Tables'!$G$2:$G$7,'DMG Tables'!$H$2:$H$7)</f>
        <v>42000000</v>
      </c>
      <c r="AVF17" s="1">
        <f>LOOKUP($A17,'DMG Tables'!$P$2:$P$35,'DMG Tables'!$O$2:$O$35)*AVF$1*LOOKUP(AVF$1,'DMG Tables'!$G$2:$G$7,'DMG Tables'!$H$2:$H$7)</f>
        <v>42033600</v>
      </c>
      <c r="AVG17" s="1">
        <f>LOOKUP($A17,'DMG Tables'!$P$2:$P$35,'DMG Tables'!$O$2:$O$35)*AVG$1*LOOKUP(AVG$1,'DMG Tables'!$G$2:$G$7,'DMG Tables'!$H$2:$H$7)</f>
        <v>42067200</v>
      </c>
      <c r="AVH17" s="1">
        <f>LOOKUP($A17,'DMG Tables'!$P$2:$P$35,'DMG Tables'!$O$2:$O$35)*AVH$1*LOOKUP(AVH$1,'DMG Tables'!$G$2:$G$7,'DMG Tables'!$H$2:$H$7)</f>
        <v>42100800</v>
      </c>
      <c r="AVI17" s="1">
        <f>LOOKUP($A17,'DMG Tables'!$P$2:$P$35,'DMG Tables'!$O$2:$O$35)*AVI$1*LOOKUP(AVI$1,'DMG Tables'!$G$2:$G$7,'DMG Tables'!$H$2:$H$7)</f>
        <v>42134400</v>
      </c>
      <c r="AVJ17" s="1">
        <f>LOOKUP($A17,'DMG Tables'!$P$2:$P$35,'DMG Tables'!$O$2:$O$35)*AVJ$1*LOOKUP(AVJ$1,'DMG Tables'!$G$2:$G$7,'DMG Tables'!$H$2:$H$7)</f>
        <v>42168000</v>
      </c>
      <c r="AVK17" s="1">
        <f>LOOKUP($A17,'DMG Tables'!$P$2:$P$35,'DMG Tables'!$O$2:$O$35)*AVK$1*LOOKUP(AVK$1,'DMG Tables'!$G$2:$G$7,'DMG Tables'!$H$2:$H$7)</f>
        <v>42201600</v>
      </c>
      <c r="AVL17" s="1">
        <f>LOOKUP($A17,'DMG Tables'!$P$2:$P$35,'DMG Tables'!$O$2:$O$35)*AVL$1*LOOKUP(AVL$1,'DMG Tables'!$G$2:$G$7,'DMG Tables'!$H$2:$H$7)</f>
        <v>42235200</v>
      </c>
      <c r="AVM17" s="1">
        <f>LOOKUP($A17,'DMG Tables'!$P$2:$P$35,'DMG Tables'!$O$2:$O$35)*AVM$1*LOOKUP(AVM$1,'DMG Tables'!$G$2:$G$7,'DMG Tables'!$H$2:$H$7)</f>
        <v>42268800</v>
      </c>
      <c r="AVN17" s="1">
        <f>LOOKUP($A17,'DMG Tables'!$P$2:$P$35,'DMG Tables'!$O$2:$O$35)*AVN$1*LOOKUP(AVN$1,'DMG Tables'!$G$2:$G$7,'DMG Tables'!$H$2:$H$7)</f>
        <v>42302400</v>
      </c>
      <c r="AVO17" s="1">
        <f>LOOKUP($A17,'DMG Tables'!$P$2:$P$35,'DMG Tables'!$O$2:$O$35)*AVO$1*LOOKUP(AVO$1,'DMG Tables'!$G$2:$G$7,'DMG Tables'!$H$2:$H$7)</f>
        <v>42336000</v>
      </c>
      <c r="AVP17" s="1">
        <f>LOOKUP($A17,'DMG Tables'!$P$2:$P$35,'DMG Tables'!$O$2:$O$35)*AVP$1*LOOKUP(AVP$1,'DMG Tables'!$G$2:$G$7,'DMG Tables'!$H$2:$H$7)</f>
        <v>42369600</v>
      </c>
      <c r="AVQ17" s="1">
        <f>LOOKUP($A17,'DMG Tables'!$P$2:$P$35,'DMG Tables'!$O$2:$O$35)*AVQ$1*LOOKUP(AVQ$1,'DMG Tables'!$G$2:$G$7,'DMG Tables'!$H$2:$H$7)</f>
        <v>42403200</v>
      </c>
      <c r="AVR17" s="1">
        <f>LOOKUP($A17,'DMG Tables'!$P$2:$P$35,'DMG Tables'!$O$2:$O$35)*AVR$1*LOOKUP(AVR$1,'DMG Tables'!$G$2:$G$7,'DMG Tables'!$H$2:$H$7)</f>
        <v>42436800</v>
      </c>
      <c r="AVS17" s="1">
        <f>LOOKUP($A17,'DMG Tables'!$P$2:$P$35,'DMG Tables'!$O$2:$O$35)*AVS$1*LOOKUP(AVS$1,'DMG Tables'!$G$2:$G$7,'DMG Tables'!$H$2:$H$7)</f>
        <v>42470400</v>
      </c>
      <c r="AVT17" s="1">
        <f>LOOKUP($A17,'DMG Tables'!$P$2:$P$35,'DMG Tables'!$O$2:$O$35)*AVT$1*LOOKUP(AVT$1,'DMG Tables'!$G$2:$G$7,'DMG Tables'!$H$2:$H$7)</f>
        <v>42504000</v>
      </c>
      <c r="AVU17" s="1">
        <f>LOOKUP($A17,'DMG Tables'!$P$2:$P$35,'DMG Tables'!$O$2:$O$35)*AVU$1*LOOKUP(AVU$1,'DMG Tables'!$G$2:$G$7,'DMG Tables'!$H$2:$H$7)</f>
        <v>42537600</v>
      </c>
      <c r="AVV17" s="1">
        <f>LOOKUP($A17,'DMG Tables'!$P$2:$P$35,'DMG Tables'!$O$2:$O$35)*AVV$1*LOOKUP(AVV$1,'DMG Tables'!$G$2:$G$7,'DMG Tables'!$H$2:$H$7)</f>
        <v>42571200</v>
      </c>
      <c r="AVW17" s="1">
        <f>LOOKUP($A17,'DMG Tables'!$P$2:$P$35,'DMG Tables'!$O$2:$O$35)*AVW$1*LOOKUP(AVW$1,'DMG Tables'!$G$2:$G$7,'DMG Tables'!$H$2:$H$7)</f>
        <v>42604800</v>
      </c>
      <c r="AVX17" s="1">
        <f>LOOKUP($A17,'DMG Tables'!$P$2:$P$35,'DMG Tables'!$O$2:$O$35)*AVX$1*LOOKUP(AVX$1,'DMG Tables'!$G$2:$G$7,'DMG Tables'!$H$2:$H$7)</f>
        <v>42638400</v>
      </c>
      <c r="AVY17" s="1">
        <f>LOOKUP($A17,'DMG Tables'!$P$2:$P$35,'DMG Tables'!$O$2:$O$35)*AVY$1*LOOKUP(AVY$1,'DMG Tables'!$G$2:$G$7,'DMG Tables'!$H$2:$H$7)</f>
        <v>42672000</v>
      </c>
      <c r="AVZ17" s="1">
        <f>LOOKUP($A17,'DMG Tables'!$P$2:$P$35,'DMG Tables'!$O$2:$O$35)*AVZ$1*LOOKUP(AVZ$1,'DMG Tables'!$G$2:$G$7,'DMG Tables'!$H$2:$H$7)</f>
        <v>42705600</v>
      </c>
      <c r="AWA17" s="1">
        <f>LOOKUP($A17,'DMG Tables'!$P$2:$P$35,'DMG Tables'!$O$2:$O$35)*AWA$1*LOOKUP(AWA$1,'DMG Tables'!$G$2:$G$7,'DMG Tables'!$H$2:$H$7)</f>
        <v>42739200</v>
      </c>
      <c r="AWB17" s="1">
        <f>LOOKUP($A17,'DMG Tables'!$P$2:$P$35,'DMG Tables'!$O$2:$O$35)*AWB$1*LOOKUP(AWB$1,'DMG Tables'!$G$2:$G$7,'DMG Tables'!$H$2:$H$7)</f>
        <v>42772800</v>
      </c>
      <c r="AWC17" s="1">
        <f>LOOKUP($A17,'DMG Tables'!$P$2:$P$35,'DMG Tables'!$O$2:$O$35)*AWC$1*LOOKUP(AWC$1,'DMG Tables'!$G$2:$G$7,'DMG Tables'!$H$2:$H$7)</f>
        <v>42806400</v>
      </c>
      <c r="AWD17" s="1">
        <f>LOOKUP($A17,'DMG Tables'!$P$2:$P$35,'DMG Tables'!$O$2:$O$35)*AWD$1*LOOKUP(AWD$1,'DMG Tables'!$G$2:$G$7,'DMG Tables'!$H$2:$H$7)</f>
        <v>42840000</v>
      </c>
      <c r="AWE17" s="1">
        <f>LOOKUP($A17,'DMG Tables'!$P$2:$P$35,'DMG Tables'!$O$2:$O$35)*AWE$1*LOOKUP(AWE$1,'DMG Tables'!$G$2:$G$7,'DMG Tables'!$H$2:$H$7)</f>
        <v>42873600</v>
      </c>
      <c r="AWF17" s="1">
        <f>LOOKUP($A17,'DMG Tables'!$P$2:$P$35,'DMG Tables'!$O$2:$O$35)*AWF$1*LOOKUP(AWF$1,'DMG Tables'!$G$2:$G$7,'DMG Tables'!$H$2:$H$7)</f>
        <v>42907200</v>
      </c>
      <c r="AWG17" s="1">
        <f>LOOKUP($A17,'DMG Tables'!$P$2:$P$35,'DMG Tables'!$O$2:$O$35)*AWG$1*LOOKUP(AWG$1,'DMG Tables'!$G$2:$G$7,'DMG Tables'!$H$2:$H$7)</f>
        <v>42940800</v>
      </c>
      <c r="AWH17" s="1">
        <f>LOOKUP($A17,'DMG Tables'!$P$2:$P$35,'DMG Tables'!$O$2:$O$35)*AWH$1*LOOKUP(AWH$1,'DMG Tables'!$G$2:$G$7,'DMG Tables'!$H$2:$H$7)</f>
        <v>42974400</v>
      </c>
      <c r="AWI17" s="1">
        <f>LOOKUP($A17,'DMG Tables'!$P$2:$P$35,'DMG Tables'!$O$2:$O$35)*AWI$1*LOOKUP(AWI$1,'DMG Tables'!$G$2:$G$7,'DMG Tables'!$H$2:$H$7)</f>
        <v>43008000</v>
      </c>
      <c r="AWJ17" s="1">
        <f>LOOKUP($A17,'DMG Tables'!$P$2:$P$35,'DMG Tables'!$O$2:$O$35)*AWJ$1*LOOKUP(AWJ$1,'DMG Tables'!$G$2:$G$7,'DMG Tables'!$H$2:$H$7)</f>
        <v>43041600</v>
      </c>
      <c r="AWK17" s="1">
        <f>LOOKUP($A17,'DMG Tables'!$P$2:$P$35,'DMG Tables'!$O$2:$O$35)*AWK$1*LOOKUP(AWK$1,'DMG Tables'!$G$2:$G$7,'DMG Tables'!$H$2:$H$7)</f>
        <v>43075200</v>
      </c>
      <c r="AWL17" s="1">
        <f>LOOKUP($A17,'DMG Tables'!$P$2:$P$35,'DMG Tables'!$O$2:$O$35)*AWL$1*LOOKUP(AWL$1,'DMG Tables'!$G$2:$G$7,'DMG Tables'!$H$2:$H$7)</f>
        <v>43108800</v>
      </c>
      <c r="AWM17" s="1">
        <f>LOOKUP($A17,'DMG Tables'!$P$2:$P$35,'DMG Tables'!$O$2:$O$35)*AWM$1*LOOKUP(AWM$1,'DMG Tables'!$G$2:$G$7,'DMG Tables'!$H$2:$H$7)</f>
        <v>43142400</v>
      </c>
      <c r="AWN17" s="1">
        <f>LOOKUP($A17,'DMG Tables'!$P$2:$P$35,'DMG Tables'!$O$2:$O$35)*AWN$1*LOOKUP(AWN$1,'DMG Tables'!$G$2:$G$7,'DMG Tables'!$H$2:$H$7)</f>
        <v>43176000</v>
      </c>
      <c r="AWO17" s="1">
        <f>LOOKUP($A17,'DMG Tables'!$P$2:$P$35,'DMG Tables'!$O$2:$O$35)*AWO$1*LOOKUP(AWO$1,'DMG Tables'!$G$2:$G$7,'DMG Tables'!$H$2:$H$7)</f>
        <v>43209600</v>
      </c>
      <c r="AWP17" s="1">
        <f>LOOKUP($A17,'DMG Tables'!$P$2:$P$35,'DMG Tables'!$O$2:$O$35)*AWP$1*LOOKUP(AWP$1,'DMG Tables'!$G$2:$G$7,'DMG Tables'!$H$2:$H$7)</f>
        <v>43243200</v>
      </c>
      <c r="AWQ17" s="1">
        <f>LOOKUP($A17,'DMG Tables'!$P$2:$P$35,'DMG Tables'!$O$2:$O$35)*AWQ$1*LOOKUP(AWQ$1,'DMG Tables'!$G$2:$G$7,'DMG Tables'!$H$2:$H$7)</f>
        <v>43276800</v>
      </c>
      <c r="AWR17" s="1">
        <f>LOOKUP($A17,'DMG Tables'!$P$2:$P$35,'DMG Tables'!$O$2:$O$35)*AWR$1*LOOKUP(AWR$1,'DMG Tables'!$G$2:$G$7,'DMG Tables'!$H$2:$H$7)</f>
        <v>43310400</v>
      </c>
      <c r="AWS17" s="1">
        <f>LOOKUP($A17,'DMG Tables'!$P$2:$P$35,'DMG Tables'!$O$2:$O$35)*AWS$1*LOOKUP(AWS$1,'DMG Tables'!$G$2:$G$7,'DMG Tables'!$H$2:$H$7)</f>
        <v>43344000</v>
      </c>
      <c r="AWT17" s="1">
        <f>LOOKUP($A17,'DMG Tables'!$P$2:$P$35,'DMG Tables'!$O$2:$O$35)*AWT$1*LOOKUP(AWT$1,'DMG Tables'!$G$2:$G$7,'DMG Tables'!$H$2:$H$7)</f>
        <v>43377600</v>
      </c>
      <c r="AWU17" s="1">
        <f>LOOKUP($A17,'DMG Tables'!$P$2:$P$35,'DMG Tables'!$O$2:$O$35)*AWU$1*LOOKUP(AWU$1,'DMG Tables'!$G$2:$G$7,'DMG Tables'!$H$2:$H$7)</f>
        <v>43411200</v>
      </c>
      <c r="AWV17" s="1">
        <f>LOOKUP($A17,'DMG Tables'!$P$2:$P$35,'DMG Tables'!$O$2:$O$35)*AWV$1*LOOKUP(AWV$1,'DMG Tables'!$G$2:$G$7,'DMG Tables'!$H$2:$H$7)</f>
        <v>43444800</v>
      </c>
      <c r="AWW17" s="1">
        <f>LOOKUP($A17,'DMG Tables'!$P$2:$P$35,'DMG Tables'!$O$2:$O$35)*AWW$1*LOOKUP(AWW$1,'DMG Tables'!$G$2:$G$7,'DMG Tables'!$H$2:$H$7)</f>
        <v>43478400</v>
      </c>
      <c r="AWX17" s="1">
        <f>LOOKUP($A17,'DMG Tables'!$P$2:$P$35,'DMG Tables'!$O$2:$O$35)*AWX$1*LOOKUP(AWX$1,'DMG Tables'!$G$2:$G$7,'DMG Tables'!$H$2:$H$7)</f>
        <v>43512000</v>
      </c>
      <c r="AWY17" s="1">
        <f>LOOKUP($A17,'DMG Tables'!$P$2:$P$35,'DMG Tables'!$O$2:$O$35)*AWY$1*LOOKUP(AWY$1,'DMG Tables'!$G$2:$G$7,'DMG Tables'!$H$2:$H$7)</f>
        <v>43545600</v>
      </c>
      <c r="AWZ17" s="1">
        <f>LOOKUP($A17,'DMG Tables'!$P$2:$P$35,'DMG Tables'!$O$2:$O$35)*AWZ$1*LOOKUP(AWZ$1,'DMG Tables'!$G$2:$G$7,'DMG Tables'!$H$2:$H$7)</f>
        <v>43579200</v>
      </c>
      <c r="AXA17" s="1">
        <f>LOOKUP($A17,'DMG Tables'!$P$2:$P$35,'DMG Tables'!$O$2:$O$35)*AXA$1*LOOKUP(AXA$1,'DMG Tables'!$G$2:$G$7,'DMG Tables'!$H$2:$H$7)</f>
        <v>43612800</v>
      </c>
      <c r="AXB17" s="1">
        <f>LOOKUP($A17,'DMG Tables'!$P$2:$P$35,'DMG Tables'!$O$2:$O$35)*AXB$1*LOOKUP(AXB$1,'DMG Tables'!$G$2:$G$7,'DMG Tables'!$H$2:$H$7)</f>
        <v>43646400</v>
      </c>
      <c r="AXC17" s="1">
        <f>LOOKUP($A17,'DMG Tables'!$P$2:$P$35,'DMG Tables'!$O$2:$O$35)*AXC$1*LOOKUP(AXC$1,'DMG Tables'!$G$2:$G$7,'DMG Tables'!$H$2:$H$7)</f>
        <v>43680000</v>
      </c>
      <c r="AXD17" s="1">
        <f>LOOKUP($A17,'DMG Tables'!$P$2:$P$35,'DMG Tables'!$O$2:$O$35)*AXD$1*LOOKUP(AXD$1,'DMG Tables'!$G$2:$G$7,'DMG Tables'!$H$2:$H$7)</f>
        <v>43713600</v>
      </c>
      <c r="AXE17" s="1">
        <f>LOOKUP($A17,'DMG Tables'!$P$2:$P$35,'DMG Tables'!$O$2:$O$35)*AXE$1*LOOKUP(AXE$1,'DMG Tables'!$G$2:$G$7,'DMG Tables'!$H$2:$H$7)</f>
        <v>43747200</v>
      </c>
      <c r="AXF17" s="1">
        <f>LOOKUP($A17,'DMG Tables'!$P$2:$P$35,'DMG Tables'!$O$2:$O$35)*AXF$1*LOOKUP(AXF$1,'DMG Tables'!$G$2:$G$7,'DMG Tables'!$H$2:$H$7)</f>
        <v>43780800</v>
      </c>
      <c r="AXG17" s="1">
        <f>LOOKUP($A17,'DMG Tables'!$P$2:$P$35,'DMG Tables'!$O$2:$O$35)*AXG$1*LOOKUP(AXG$1,'DMG Tables'!$G$2:$G$7,'DMG Tables'!$H$2:$H$7)</f>
        <v>43814400</v>
      </c>
      <c r="AXH17" s="1">
        <f>LOOKUP($A17,'DMG Tables'!$P$2:$P$35,'DMG Tables'!$O$2:$O$35)*AXH$1*LOOKUP(AXH$1,'DMG Tables'!$G$2:$G$7,'DMG Tables'!$H$2:$H$7)</f>
        <v>43848000</v>
      </c>
      <c r="AXI17" s="1">
        <f>LOOKUP($A17,'DMG Tables'!$P$2:$P$35,'DMG Tables'!$O$2:$O$35)*AXI$1*LOOKUP(AXI$1,'DMG Tables'!$G$2:$G$7,'DMG Tables'!$H$2:$H$7)</f>
        <v>43881600</v>
      </c>
      <c r="AXJ17" s="1">
        <f>LOOKUP($A17,'DMG Tables'!$P$2:$P$35,'DMG Tables'!$O$2:$O$35)*AXJ$1*LOOKUP(AXJ$1,'DMG Tables'!$G$2:$G$7,'DMG Tables'!$H$2:$H$7)</f>
        <v>43915200</v>
      </c>
      <c r="AXK17" s="1">
        <f>LOOKUP($A17,'DMG Tables'!$P$2:$P$35,'DMG Tables'!$O$2:$O$35)*AXK$1*LOOKUP(AXK$1,'DMG Tables'!$G$2:$G$7,'DMG Tables'!$H$2:$H$7)</f>
        <v>43948800</v>
      </c>
      <c r="AXL17" s="1">
        <f>LOOKUP($A17,'DMG Tables'!$P$2:$P$35,'DMG Tables'!$O$2:$O$35)*AXL$1*LOOKUP(AXL$1,'DMG Tables'!$G$2:$G$7,'DMG Tables'!$H$2:$H$7)</f>
        <v>43982400</v>
      </c>
      <c r="AXM17" s="1">
        <f>LOOKUP($A17,'DMG Tables'!$P$2:$P$35,'DMG Tables'!$O$2:$O$35)*AXM$1*LOOKUP(AXM$1,'DMG Tables'!$G$2:$G$7,'DMG Tables'!$H$2:$H$7)</f>
        <v>44016000</v>
      </c>
      <c r="AXN17" s="1">
        <f>LOOKUP($A17,'DMG Tables'!$P$2:$P$35,'DMG Tables'!$O$2:$O$35)*AXN$1*LOOKUP(AXN$1,'DMG Tables'!$G$2:$G$7,'DMG Tables'!$H$2:$H$7)</f>
        <v>44049600</v>
      </c>
      <c r="AXO17" s="1">
        <f>LOOKUP($A17,'DMG Tables'!$P$2:$P$35,'DMG Tables'!$O$2:$O$35)*AXO$1*LOOKUP(AXO$1,'DMG Tables'!$G$2:$G$7,'DMG Tables'!$H$2:$H$7)</f>
        <v>44083200</v>
      </c>
      <c r="AXP17" s="1">
        <f>LOOKUP($A17,'DMG Tables'!$P$2:$P$35,'DMG Tables'!$O$2:$O$35)*AXP$1*LOOKUP(AXP$1,'DMG Tables'!$G$2:$G$7,'DMG Tables'!$H$2:$H$7)</f>
        <v>44116800</v>
      </c>
      <c r="AXQ17" s="1">
        <f>LOOKUP($A17,'DMG Tables'!$P$2:$P$35,'DMG Tables'!$O$2:$O$35)*AXQ$1*LOOKUP(AXQ$1,'DMG Tables'!$G$2:$G$7,'DMG Tables'!$H$2:$H$7)</f>
        <v>44150400</v>
      </c>
      <c r="AXR17" s="1">
        <f>LOOKUP($A17,'DMG Tables'!$P$2:$P$35,'DMG Tables'!$O$2:$O$35)*AXR$1*LOOKUP(AXR$1,'DMG Tables'!$G$2:$G$7,'DMG Tables'!$H$2:$H$7)</f>
        <v>44184000</v>
      </c>
      <c r="AXS17" s="1">
        <f>LOOKUP($A17,'DMG Tables'!$P$2:$P$35,'DMG Tables'!$O$2:$O$35)*AXS$1*LOOKUP(AXS$1,'DMG Tables'!$G$2:$G$7,'DMG Tables'!$H$2:$H$7)</f>
        <v>44217600</v>
      </c>
      <c r="AXT17" s="1">
        <f>LOOKUP($A17,'DMG Tables'!$P$2:$P$35,'DMG Tables'!$O$2:$O$35)*AXT$1*LOOKUP(AXT$1,'DMG Tables'!$G$2:$G$7,'DMG Tables'!$H$2:$H$7)</f>
        <v>44251200</v>
      </c>
      <c r="AXU17" s="1">
        <f>LOOKUP($A17,'DMG Tables'!$P$2:$P$35,'DMG Tables'!$O$2:$O$35)*AXU$1*LOOKUP(AXU$1,'DMG Tables'!$G$2:$G$7,'DMG Tables'!$H$2:$H$7)</f>
        <v>44284800</v>
      </c>
      <c r="AXV17" s="1">
        <f>LOOKUP($A17,'DMG Tables'!$P$2:$P$35,'DMG Tables'!$O$2:$O$35)*AXV$1*LOOKUP(AXV$1,'DMG Tables'!$G$2:$G$7,'DMG Tables'!$H$2:$H$7)</f>
        <v>44318400</v>
      </c>
      <c r="AXW17" s="1">
        <f>LOOKUP($A17,'DMG Tables'!$P$2:$P$35,'DMG Tables'!$O$2:$O$35)*AXW$1*LOOKUP(AXW$1,'DMG Tables'!$G$2:$G$7,'DMG Tables'!$H$2:$H$7)</f>
        <v>44352000</v>
      </c>
      <c r="AXX17" s="1">
        <f>LOOKUP($A17,'DMG Tables'!$P$2:$P$35,'DMG Tables'!$O$2:$O$35)*AXX$1*LOOKUP(AXX$1,'DMG Tables'!$G$2:$G$7,'DMG Tables'!$H$2:$H$7)</f>
        <v>44385600</v>
      </c>
      <c r="AXY17" s="1">
        <f>LOOKUP($A17,'DMG Tables'!$P$2:$P$35,'DMG Tables'!$O$2:$O$35)*AXY$1*LOOKUP(AXY$1,'DMG Tables'!$G$2:$G$7,'DMG Tables'!$H$2:$H$7)</f>
        <v>44419200</v>
      </c>
      <c r="AXZ17" s="1">
        <f>LOOKUP($A17,'DMG Tables'!$P$2:$P$35,'DMG Tables'!$O$2:$O$35)*AXZ$1*LOOKUP(AXZ$1,'DMG Tables'!$G$2:$G$7,'DMG Tables'!$H$2:$H$7)</f>
        <v>44452800</v>
      </c>
      <c r="AYA17" s="1">
        <f>LOOKUP($A17,'DMG Tables'!$P$2:$P$35,'DMG Tables'!$O$2:$O$35)*AYA$1*LOOKUP(AYA$1,'DMG Tables'!$G$2:$G$7,'DMG Tables'!$H$2:$H$7)</f>
        <v>44486400</v>
      </c>
      <c r="AYB17" s="1">
        <f>LOOKUP($A17,'DMG Tables'!$P$2:$P$35,'DMG Tables'!$O$2:$O$35)*AYB$1*LOOKUP(AYB$1,'DMG Tables'!$G$2:$G$7,'DMG Tables'!$H$2:$H$7)</f>
        <v>44520000</v>
      </c>
      <c r="AYC17" s="1">
        <f>LOOKUP($A17,'DMG Tables'!$P$2:$P$35,'DMG Tables'!$O$2:$O$35)*AYC$1*LOOKUP(AYC$1,'DMG Tables'!$G$2:$G$7,'DMG Tables'!$H$2:$H$7)</f>
        <v>44553600</v>
      </c>
      <c r="AYD17" s="1">
        <f>LOOKUP($A17,'DMG Tables'!$P$2:$P$35,'DMG Tables'!$O$2:$O$35)*AYD$1*LOOKUP(AYD$1,'DMG Tables'!$G$2:$G$7,'DMG Tables'!$H$2:$H$7)</f>
        <v>44587200</v>
      </c>
      <c r="AYE17" s="1">
        <f>LOOKUP($A17,'DMG Tables'!$P$2:$P$35,'DMG Tables'!$O$2:$O$35)*AYE$1*LOOKUP(AYE$1,'DMG Tables'!$G$2:$G$7,'DMG Tables'!$H$2:$H$7)</f>
        <v>44620800</v>
      </c>
      <c r="AYF17" s="1">
        <f>LOOKUP($A17,'DMG Tables'!$P$2:$P$35,'DMG Tables'!$O$2:$O$35)*AYF$1*LOOKUP(AYF$1,'DMG Tables'!$G$2:$G$7,'DMG Tables'!$H$2:$H$7)</f>
        <v>44654400</v>
      </c>
      <c r="AYG17" s="1">
        <f>LOOKUP($A17,'DMG Tables'!$P$2:$P$35,'DMG Tables'!$O$2:$O$35)*AYG$1*LOOKUP(AYG$1,'DMG Tables'!$G$2:$G$7,'DMG Tables'!$H$2:$H$7)</f>
        <v>44688000</v>
      </c>
      <c r="AYH17" s="1">
        <f>LOOKUP($A17,'DMG Tables'!$P$2:$P$35,'DMG Tables'!$O$2:$O$35)*AYH$1*LOOKUP(AYH$1,'DMG Tables'!$G$2:$G$7,'DMG Tables'!$H$2:$H$7)</f>
        <v>44721600</v>
      </c>
      <c r="AYI17" s="1">
        <f>LOOKUP($A17,'DMG Tables'!$P$2:$P$35,'DMG Tables'!$O$2:$O$35)*AYI$1*LOOKUP(AYI$1,'DMG Tables'!$G$2:$G$7,'DMG Tables'!$H$2:$H$7)</f>
        <v>44755200</v>
      </c>
      <c r="AYJ17" s="1">
        <f>LOOKUP($A17,'DMG Tables'!$P$2:$P$35,'DMG Tables'!$O$2:$O$35)*AYJ$1*LOOKUP(AYJ$1,'DMG Tables'!$G$2:$G$7,'DMG Tables'!$H$2:$H$7)</f>
        <v>44788800</v>
      </c>
      <c r="AYK17" s="1">
        <f>LOOKUP($A17,'DMG Tables'!$P$2:$P$35,'DMG Tables'!$O$2:$O$35)*AYK$1*LOOKUP(AYK$1,'DMG Tables'!$G$2:$G$7,'DMG Tables'!$H$2:$H$7)</f>
        <v>44822400</v>
      </c>
      <c r="AYL17" s="1">
        <f>LOOKUP($A17,'DMG Tables'!$P$2:$P$35,'DMG Tables'!$O$2:$O$35)*AYL$1*LOOKUP(AYL$1,'DMG Tables'!$G$2:$G$7,'DMG Tables'!$H$2:$H$7)</f>
        <v>44856000</v>
      </c>
      <c r="AYM17" s="1">
        <f>LOOKUP($A17,'DMG Tables'!$P$2:$P$35,'DMG Tables'!$O$2:$O$35)*AYM$1*LOOKUP(AYM$1,'DMG Tables'!$G$2:$G$7,'DMG Tables'!$H$2:$H$7)</f>
        <v>44889600</v>
      </c>
      <c r="AYN17" s="1">
        <f>LOOKUP($A17,'DMG Tables'!$P$2:$P$35,'DMG Tables'!$O$2:$O$35)*AYN$1*LOOKUP(AYN$1,'DMG Tables'!$G$2:$G$7,'DMG Tables'!$H$2:$H$7)</f>
        <v>44923200</v>
      </c>
      <c r="AYO17" s="1">
        <f>LOOKUP($A17,'DMG Tables'!$P$2:$P$35,'DMG Tables'!$O$2:$O$35)*AYO$1*LOOKUP(AYO$1,'DMG Tables'!$G$2:$G$7,'DMG Tables'!$H$2:$H$7)</f>
        <v>44956800</v>
      </c>
      <c r="AYP17" s="1">
        <f>LOOKUP($A17,'DMG Tables'!$P$2:$P$35,'DMG Tables'!$O$2:$O$35)*AYP$1*LOOKUP(AYP$1,'DMG Tables'!$G$2:$G$7,'DMG Tables'!$H$2:$H$7)</f>
        <v>44990400</v>
      </c>
      <c r="AYQ17" s="1">
        <f>LOOKUP($A17,'DMG Tables'!$P$2:$P$35,'DMG Tables'!$O$2:$O$35)*AYQ$1*LOOKUP(AYQ$1,'DMG Tables'!$G$2:$G$7,'DMG Tables'!$H$2:$H$7)</f>
        <v>45024000</v>
      </c>
      <c r="AYR17" s="1">
        <f>LOOKUP($A17,'DMG Tables'!$P$2:$P$35,'DMG Tables'!$O$2:$O$35)*AYR$1*LOOKUP(AYR$1,'DMG Tables'!$G$2:$G$7,'DMG Tables'!$H$2:$H$7)</f>
        <v>45057600</v>
      </c>
      <c r="AYS17" s="1">
        <f>LOOKUP($A17,'DMG Tables'!$P$2:$P$35,'DMG Tables'!$O$2:$O$35)*AYS$1*LOOKUP(AYS$1,'DMG Tables'!$G$2:$G$7,'DMG Tables'!$H$2:$H$7)</f>
        <v>45091200</v>
      </c>
      <c r="AYT17" s="1">
        <f>LOOKUP($A17,'DMG Tables'!$P$2:$P$35,'DMG Tables'!$O$2:$O$35)*AYT$1*LOOKUP(AYT$1,'DMG Tables'!$G$2:$G$7,'DMG Tables'!$H$2:$H$7)</f>
        <v>45124800</v>
      </c>
      <c r="AYU17" s="1">
        <f>LOOKUP($A17,'DMG Tables'!$P$2:$P$35,'DMG Tables'!$O$2:$O$35)*AYU$1*LOOKUP(AYU$1,'DMG Tables'!$G$2:$G$7,'DMG Tables'!$H$2:$H$7)</f>
        <v>45158400</v>
      </c>
      <c r="AYV17" s="1">
        <f>LOOKUP($A17,'DMG Tables'!$P$2:$P$35,'DMG Tables'!$O$2:$O$35)*AYV$1*LOOKUP(AYV$1,'DMG Tables'!$G$2:$G$7,'DMG Tables'!$H$2:$H$7)</f>
        <v>45192000</v>
      </c>
      <c r="AYW17" s="1">
        <f>LOOKUP($A17,'DMG Tables'!$P$2:$P$35,'DMG Tables'!$O$2:$O$35)*AYW$1*LOOKUP(AYW$1,'DMG Tables'!$G$2:$G$7,'DMG Tables'!$H$2:$H$7)</f>
        <v>45225600</v>
      </c>
      <c r="AYX17" s="1">
        <f>LOOKUP($A17,'DMG Tables'!$P$2:$P$35,'DMG Tables'!$O$2:$O$35)*AYX$1*LOOKUP(AYX$1,'DMG Tables'!$G$2:$G$7,'DMG Tables'!$H$2:$H$7)</f>
        <v>45259200</v>
      </c>
      <c r="AYY17" s="1">
        <f>LOOKUP($A17,'DMG Tables'!$P$2:$P$35,'DMG Tables'!$O$2:$O$35)*AYY$1*LOOKUP(AYY$1,'DMG Tables'!$G$2:$G$7,'DMG Tables'!$H$2:$H$7)</f>
        <v>45292800</v>
      </c>
      <c r="AYZ17" s="1">
        <f>LOOKUP($A17,'DMG Tables'!$P$2:$P$35,'DMG Tables'!$O$2:$O$35)*AYZ$1*LOOKUP(AYZ$1,'DMG Tables'!$G$2:$G$7,'DMG Tables'!$H$2:$H$7)</f>
        <v>45326400</v>
      </c>
      <c r="AZA17" s="1">
        <f>LOOKUP($A17,'DMG Tables'!$P$2:$P$35,'DMG Tables'!$O$2:$O$35)*AZA$1*LOOKUP(AZA$1,'DMG Tables'!$G$2:$G$7,'DMG Tables'!$H$2:$H$7)</f>
        <v>45360000</v>
      </c>
      <c r="AZB17" s="1">
        <f>LOOKUP($A17,'DMG Tables'!$P$2:$P$35,'DMG Tables'!$O$2:$O$35)*AZB$1*LOOKUP(AZB$1,'DMG Tables'!$G$2:$G$7,'DMG Tables'!$H$2:$H$7)</f>
        <v>45393600</v>
      </c>
      <c r="AZC17" s="1">
        <f>LOOKUP($A17,'DMG Tables'!$P$2:$P$35,'DMG Tables'!$O$2:$O$35)*AZC$1*LOOKUP(AZC$1,'DMG Tables'!$G$2:$G$7,'DMG Tables'!$H$2:$H$7)</f>
        <v>45427200</v>
      </c>
      <c r="AZD17" s="1">
        <f>LOOKUP($A17,'DMG Tables'!$P$2:$P$35,'DMG Tables'!$O$2:$O$35)*AZD$1*LOOKUP(AZD$1,'DMG Tables'!$G$2:$G$7,'DMG Tables'!$H$2:$H$7)</f>
        <v>45460800</v>
      </c>
      <c r="AZE17" s="1">
        <f>LOOKUP($A17,'DMG Tables'!$P$2:$P$35,'DMG Tables'!$O$2:$O$35)*AZE$1*LOOKUP(AZE$1,'DMG Tables'!$G$2:$G$7,'DMG Tables'!$H$2:$H$7)</f>
        <v>45494400</v>
      </c>
      <c r="AZF17" s="1">
        <f>LOOKUP($A17,'DMG Tables'!$P$2:$P$35,'DMG Tables'!$O$2:$O$35)*AZF$1*LOOKUP(AZF$1,'DMG Tables'!$G$2:$G$7,'DMG Tables'!$H$2:$H$7)</f>
        <v>45528000</v>
      </c>
      <c r="AZG17" s="1">
        <f>LOOKUP($A17,'DMG Tables'!$P$2:$P$35,'DMG Tables'!$O$2:$O$35)*AZG$1*LOOKUP(AZG$1,'DMG Tables'!$G$2:$G$7,'DMG Tables'!$H$2:$H$7)</f>
        <v>45561600</v>
      </c>
      <c r="AZH17" s="1">
        <f>LOOKUP($A17,'DMG Tables'!$P$2:$P$35,'DMG Tables'!$O$2:$O$35)*AZH$1*LOOKUP(AZH$1,'DMG Tables'!$G$2:$G$7,'DMG Tables'!$H$2:$H$7)</f>
        <v>45595200</v>
      </c>
      <c r="AZI17" s="1">
        <f>LOOKUP($A17,'DMG Tables'!$P$2:$P$35,'DMG Tables'!$O$2:$O$35)*AZI$1*LOOKUP(AZI$1,'DMG Tables'!$G$2:$G$7,'DMG Tables'!$H$2:$H$7)</f>
        <v>45628800</v>
      </c>
      <c r="AZJ17" s="1">
        <f>LOOKUP($A17,'DMG Tables'!$P$2:$P$35,'DMG Tables'!$O$2:$O$35)*AZJ$1*LOOKUP(AZJ$1,'DMG Tables'!$G$2:$G$7,'DMG Tables'!$H$2:$H$7)</f>
        <v>45662400</v>
      </c>
      <c r="AZK17" s="1">
        <f>LOOKUP($A17,'DMG Tables'!$P$2:$P$35,'DMG Tables'!$O$2:$O$35)*AZK$1*LOOKUP(AZK$1,'DMG Tables'!$G$2:$G$7,'DMG Tables'!$H$2:$H$7)</f>
        <v>45696000</v>
      </c>
      <c r="AZL17" s="1">
        <f>LOOKUP($A17,'DMG Tables'!$P$2:$P$35,'DMG Tables'!$O$2:$O$35)*AZL$1*LOOKUP(AZL$1,'DMG Tables'!$G$2:$G$7,'DMG Tables'!$H$2:$H$7)</f>
        <v>45729600</v>
      </c>
      <c r="AZM17" s="1">
        <f>LOOKUP($A17,'DMG Tables'!$P$2:$P$35,'DMG Tables'!$O$2:$O$35)*AZM$1*LOOKUP(AZM$1,'DMG Tables'!$G$2:$G$7,'DMG Tables'!$H$2:$H$7)</f>
        <v>45763200</v>
      </c>
      <c r="AZN17" s="1">
        <f>LOOKUP($A17,'DMG Tables'!$P$2:$P$35,'DMG Tables'!$O$2:$O$35)*AZN$1*LOOKUP(AZN$1,'DMG Tables'!$G$2:$G$7,'DMG Tables'!$H$2:$H$7)</f>
        <v>45796800</v>
      </c>
      <c r="AZO17" s="1">
        <f>LOOKUP($A17,'DMG Tables'!$P$2:$P$35,'DMG Tables'!$O$2:$O$35)*AZO$1*LOOKUP(AZO$1,'DMG Tables'!$G$2:$G$7,'DMG Tables'!$H$2:$H$7)</f>
        <v>45830400</v>
      </c>
      <c r="AZP17" s="1">
        <f>LOOKUP($A17,'DMG Tables'!$P$2:$P$35,'DMG Tables'!$O$2:$O$35)*AZP$1*LOOKUP(AZP$1,'DMG Tables'!$G$2:$G$7,'DMG Tables'!$H$2:$H$7)</f>
        <v>45864000</v>
      </c>
      <c r="AZQ17" s="1">
        <f>LOOKUP($A17,'DMG Tables'!$P$2:$P$35,'DMG Tables'!$O$2:$O$35)*AZQ$1*LOOKUP(AZQ$1,'DMG Tables'!$G$2:$G$7,'DMG Tables'!$H$2:$H$7)</f>
        <v>45897600</v>
      </c>
      <c r="AZR17" s="1">
        <f>LOOKUP($A17,'DMG Tables'!$P$2:$P$35,'DMG Tables'!$O$2:$O$35)*AZR$1*LOOKUP(AZR$1,'DMG Tables'!$G$2:$G$7,'DMG Tables'!$H$2:$H$7)</f>
        <v>45931200</v>
      </c>
      <c r="AZS17" s="1">
        <f>LOOKUP($A17,'DMG Tables'!$P$2:$P$35,'DMG Tables'!$O$2:$O$35)*AZS$1*LOOKUP(AZS$1,'DMG Tables'!$G$2:$G$7,'DMG Tables'!$H$2:$H$7)</f>
        <v>45964800</v>
      </c>
      <c r="AZT17" s="1">
        <f>LOOKUP($A17,'DMG Tables'!$P$2:$P$35,'DMG Tables'!$O$2:$O$35)*AZT$1*LOOKUP(AZT$1,'DMG Tables'!$G$2:$G$7,'DMG Tables'!$H$2:$H$7)</f>
        <v>45998400</v>
      </c>
      <c r="AZU17" s="1">
        <f>LOOKUP($A17,'DMG Tables'!$P$2:$P$35,'DMG Tables'!$O$2:$O$35)*AZU$1*LOOKUP(AZU$1,'DMG Tables'!$G$2:$G$7,'DMG Tables'!$H$2:$H$7)</f>
        <v>46032000</v>
      </c>
      <c r="AZV17" s="1">
        <f>LOOKUP($A17,'DMG Tables'!$P$2:$P$35,'DMG Tables'!$O$2:$O$35)*AZV$1*LOOKUP(AZV$1,'DMG Tables'!$G$2:$G$7,'DMG Tables'!$H$2:$H$7)</f>
        <v>46065600</v>
      </c>
      <c r="AZW17" s="1">
        <f>LOOKUP($A17,'DMG Tables'!$P$2:$P$35,'DMG Tables'!$O$2:$O$35)*AZW$1*LOOKUP(AZW$1,'DMG Tables'!$G$2:$G$7,'DMG Tables'!$H$2:$H$7)</f>
        <v>46099200</v>
      </c>
      <c r="AZX17" s="1">
        <f>LOOKUP($A17,'DMG Tables'!$P$2:$P$35,'DMG Tables'!$O$2:$O$35)*AZX$1*LOOKUP(AZX$1,'DMG Tables'!$G$2:$G$7,'DMG Tables'!$H$2:$H$7)</f>
        <v>46132800</v>
      </c>
      <c r="AZY17" s="1">
        <f>LOOKUP($A17,'DMG Tables'!$P$2:$P$35,'DMG Tables'!$O$2:$O$35)*AZY$1*LOOKUP(AZY$1,'DMG Tables'!$G$2:$G$7,'DMG Tables'!$H$2:$H$7)</f>
        <v>46166400</v>
      </c>
      <c r="AZZ17" s="1">
        <f>LOOKUP($A17,'DMG Tables'!$P$2:$P$35,'DMG Tables'!$O$2:$O$35)*AZZ$1*LOOKUP(AZZ$1,'DMG Tables'!$G$2:$G$7,'DMG Tables'!$H$2:$H$7)</f>
        <v>46200000</v>
      </c>
      <c r="BAA17" s="1">
        <f>LOOKUP($A17,'DMG Tables'!$P$2:$P$35,'DMG Tables'!$O$2:$O$35)*BAA$1*LOOKUP(BAA$1,'DMG Tables'!$G$2:$G$7,'DMG Tables'!$H$2:$H$7)</f>
        <v>46233600</v>
      </c>
      <c r="BAB17" s="1">
        <f>LOOKUP($A17,'DMG Tables'!$P$2:$P$35,'DMG Tables'!$O$2:$O$35)*BAB$1*LOOKUP(BAB$1,'DMG Tables'!$G$2:$G$7,'DMG Tables'!$H$2:$H$7)</f>
        <v>46267200</v>
      </c>
      <c r="BAC17" s="1">
        <f>LOOKUP($A17,'DMG Tables'!$P$2:$P$35,'DMG Tables'!$O$2:$O$35)*BAC$1*LOOKUP(BAC$1,'DMG Tables'!$G$2:$G$7,'DMG Tables'!$H$2:$H$7)</f>
        <v>46300800</v>
      </c>
      <c r="BAD17" s="1">
        <f>LOOKUP($A17,'DMG Tables'!$P$2:$P$35,'DMG Tables'!$O$2:$O$35)*BAD$1*LOOKUP(BAD$1,'DMG Tables'!$G$2:$G$7,'DMG Tables'!$H$2:$H$7)</f>
        <v>46334400</v>
      </c>
      <c r="BAE17" s="1">
        <f>LOOKUP($A17,'DMG Tables'!$P$2:$P$35,'DMG Tables'!$O$2:$O$35)*BAE$1*LOOKUP(BAE$1,'DMG Tables'!$G$2:$G$7,'DMG Tables'!$H$2:$H$7)</f>
        <v>46368000</v>
      </c>
      <c r="BAF17" s="1">
        <f>LOOKUP($A17,'DMG Tables'!$P$2:$P$35,'DMG Tables'!$O$2:$O$35)*BAF$1*LOOKUP(BAF$1,'DMG Tables'!$G$2:$G$7,'DMG Tables'!$H$2:$H$7)</f>
        <v>46401600</v>
      </c>
      <c r="BAG17" s="1">
        <f>LOOKUP($A17,'DMG Tables'!$P$2:$P$35,'DMG Tables'!$O$2:$O$35)*BAG$1*LOOKUP(BAG$1,'DMG Tables'!$G$2:$G$7,'DMG Tables'!$H$2:$H$7)</f>
        <v>46435200</v>
      </c>
      <c r="BAH17" s="1">
        <f>LOOKUP($A17,'DMG Tables'!$P$2:$P$35,'DMG Tables'!$O$2:$O$35)*BAH$1*LOOKUP(BAH$1,'DMG Tables'!$G$2:$G$7,'DMG Tables'!$H$2:$H$7)</f>
        <v>46468800</v>
      </c>
      <c r="BAI17" s="1">
        <f>LOOKUP($A17,'DMG Tables'!$P$2:$P$35,'DMG Tables'!$O$2:$O$35)*BAI$1*LOOKUP(BAI$1,'DMG Tables'!$G$2:$G$7,'DMG Tables'!$H$2:$H$7)</f>
        <v>46502400</v>
      </c>
      <c r="BAJ17" s="1">
        <f>LOOKUP($A17,'DMG Tables'!$P$2:$P$35,'DMG Tables'!$O$2:$O$35)*BAJ$1*LOOKUP(BAJ$1,'DMG Tables'!$G$2:$G$7,'DMG Tables'!$H$2:$H$7)</f>
        <v>46536000</v>
      </c>
      <c r="BAK17" s="1">
        <f>LOOKUP($A17,'DMG Tables'!$P$2:$P$35,'DMG Tables'!$O$2:$O$35)*BAK$1*LOOKUP(BAK$1,'DMG Tables'!$G$2:$G$7,'DMG Tables'!$H$2:$H$7)</f>
        <v>46569600</v>
      </c>
      <c r="BAL17" s="1">
        <f>LOOKUP($A17,'DMG Tables'!$P$2:$P$35,'DMG Tables'!$O$2:$O$35)*BAL$1*LOOKUP(BAL$1,'DMG Tables'!$G$2:$G$7,'DMG Tables'!$H$2:$H$7)</f>
        <v>46603200</v>
      </c>
      <c r="BAM17" s="1">
        <f>LOOKUP($A17,'DMG Tables'!$P$2:$P$35,'DMG Tables'!$O$2:$O$35)*BAM$1*LOOKUP(BAM$1,'DMG Tables'!$G$2:$G$7,'DMG Tables'!$H$2:$H$7)</f>
        <v>46636800</v>
      </c>
      <c r="BAN17" s="1">
        <f>LOOKUP($A17,'DMG Tables'!$P$2:$P$35,'DMG Tables'!$O$2:$O$35)*BAN$1*LOOKUP(BAN$1,'DMG Tables'!$G$2:$G$7,'DMG Tables'!$H$2:$H$7)</f>
        <v>46670400</v>
      </c>
      <c r="BAO17" s="1">
        <f>LOOKUP($A17,'DMG Tables'!$P$2:$P$35,'DMG Tables'!$O$2:$O$35)*BAO$1*LOOKUP(BAO$1,'DMG Tables'!$G$2:$G$7,'DMG Tables'!$H$2:$H$7)</f>
        <v>46704000</v>
      </c>
      <c r="BAP17" s="1">
        <f>LOOKUP($A17,'DMG Tables'!$P$2:$P$35,'DMG Tables'!$O$2:$O$35)*BAP$1*LOOKUP(BAP$1,'DMG Tables'!$G$2:$G$7,'DMG Tables'!$H$2:$H$7)</f>
        <v>46737600</v>
      </c>
      <c r="BAQ17" s="1">
        <f>LOOKUP($A17,'DMG Tables'!$P$2:$P$35,'DMG Tables'!$O$2:$O$35)*BAQ$1*LOOKUP(BAQ$1,'DMG Tables'!$G$2:$G$7,'DMG Tables'!$H$2:$H$7)</f>
        <v>46771200</v>
      </c>
      <c r="BAR17" s="1">
        <f>LOOKUP($A17,'DMG Tables'!$P$2:$P$35,'DMG Tables'!$O$2:$O$35)*BAR$1*LOOKUP(BAR$1,'DMG Tables'!$G$2:$G$7,'DMG Tables'!$H$2:$H$7)</f>
        <v>46804800</v>
      </c>
      <c r="BAS17" s="1">
        <f>LOOKUP($A17,'DMG Tables'!$P$2:$P$35,'DMG Tables'!$O$2:$O$35)*BAS$1*LOOKUP(BAS$1,'DMG Tables'!$G$2:$G$7,'DMG Tables'!$H$2:$H$7)</f>
        <v>46838400</v>
      </c>
      <c r="BAT17" s="1">
        <f>LOOKUP($A17,'DMG Tables'!$P$2:$P$35,'DMG Tables'!$O$2:$O$35)*BAT$1*LOOKUP(BAT$1,'DMG Tables'!$G$2:$G$7,'DMG Tables'!$H$2:$H$7)</f>
        <v>46872000</v>
      </c>
      <c r="BAU17" s="1">
        <f>LOOKUP($A17,'DMG Tables'!$P$2:$P$35,'DMG Tables'!$O$2:$O$35)*BAU$1*LOOKUP(BAU$1,'DMG Tables'!$G$2:$G$7,'DMG Tables'!$H$2:$H$7)</f>
        <v>46905600</v>
      </c>
      <c r="BAV17" s="1">
        <f>LOOKUP($A17,'DMG Tables'!$P$2:$P$35,'DMG Tables'!$O$2:$O$35)*BAV$1*LOOKUP(BAV$1,'DMG Tables'!$G$2:$G$7,'DMG Tables'!$H$2:$H$7)</f>
        <v>46939200</v>
      </c>
      <c r="BAW17" s="1">
        <f>LOOKUP($A17,'DMG Tables'!$P$2:$P$35,'DMG Tables'!$O$2:$O$35)*BAW$1*LOOKUP(BAW$1,'DMG Tables'!$G$2:$G$7,'DMG Tables'!$H$2:$H$7)</f>
        <v>46972800</v>
      </c>
      <c r="BAX17" s="1">
        <f>LOOKUP($A17,'DMG Tables'!$P$2:$P$35,'DMG Tables'!$O$2:$O$35)*BAX$1*LOOKUP(BAX$1,'DMG Tables'!$G$2:$G$7,'DMG Tables'!$H$2:$H$7)</f>
        <v>47006400</v>
      </c>
      <c r="BAY17" s="1">
        <f>LOOKUP($A17,'DMG Tables'!$P$2:$P$35,'DMG Tables'!$O$2:$O$35)*BAY$1*LOOKUP(BAY$1,'DMG Tables'!$G$2:$G$7,'DMG Tables'!$H$2:$H$7)</f>
        <v>47040000</v>
      </c>
      <c r="BAZ17" s="1">
        <f>LOOKUP($A17,'DMG Tables'!$P$2:$P$35,'DMG Tables'!$O$2:$O$35)*BAZ$1*LOOKUP(BAZ$1,'DMG Tables'!$G$2:$G$7,'DMG Tables'!$H$2:$H$7)</f>
        <v>47073600</v>
      </c>
      <c r="BBA17" s="1">
        <f>LOOKUP($A17,'DMG Tables'!$P$2:$P$35,'DMG Tables'!$O$2:$O$35)*BBA$1*LOOKUP(BBA$1,'DMG Tables'!$G$2:$G$7,'DMG Tables'!$H$2:$H$7)</f>
        <v>47107200</v>
      </c>
      <c r="BBB17" s="1">
        <f>LOOKUP($A17,'DMG Tables'!$P$2:$P$35,'DMG Tables'!$O$2:$O$35)*BBB$1*LOOKUP(BBB$1,'DMG Tables'!$G$2:$G$7,'DMG Tables'!$H$2:$H$7)</f>
        <v>47140800</v>
      </c>
      <c r="BBC17" s="1">
        <f>LOOKUP($A17,'DMG Tables'!$P$2:$P$35,'DMG Tables'!$O$2:$O$35)*BBC$1*LOOKUP(BBC$1,'DMG Tables'!$G$2:$G$7,'DMG Tables'!$H$2:$H$7)</f>
        <v>47174400</v>
      </c>
      <c r="BBD17" s="1">
        <f>LOOKUP($A17,'DMG Tables'!$P$2:$P$35,'DMG Tables'!$O$2:$O$35)*BBD$1*LOOKUP(BBD$1,'DMG Tables'!$G$2:$G$7,'DMG Tables'!$H$2:$H$7)</f>
        <v>47208000</v>
      </c>
      <c r="BBE17" s="1">
        <f>LOOKUP($A17,'DMG Tables'!$P$2:$P$35,'DMG Tables'!$O$2:$O$35)*BBE$1*LOOKUP(BBE$1,'DMG Tables'!$G$2:$G$7,'DMG Tables'!$H$2:$H$7)</f>
        <v>47241600</v>
      </c>
      <c r="BBF17" s="1">
        <f>LOOKUP($A17,'DMG Tables'!$P$2:$P$35,'DMG Tables'!$O$2:$O$35)*BBF$1*LOOKUP(BBF$1,'DMG Tables'!$G$2:$G$7,'DMG Tables'!$H$2:$H$7)</f>
        <v>47275200</v>
      </c>
      <c r="BBG17" s="1">
        <f>LOOKUP($A17,'DMG Tables'!$P$2:$P$35,'DMG Tables'!$O$2:$O$35)*BBG$1*LOOKUP(BBG$1,'DMG Tables'!$G$2:$G$7,'DMG Tables'!$H$2:$H$7)</f>
        <v>47308800</v>
      </c>
      <c r="BBH17" s="1">
        <f>LOOKUP($A17,'DMG Tables'!$P$2:$P$35,'DMG Tables'!$O$2:$O$35)*BBH$1*LOOKUP(BBH$1,'DMG Tables'!$G$2:$G$7,'DMG Tables'!$H$2:$H$7)</f>
        <v>47342400</v>
      </c>
      <c r="BBI17" s="1">
        <f>LOOKUP($A17,'DMG Tables'!$P$2:$P$35,'DMG Tables'!$O$2:$O$35)*BBI$1*LOOKUP(BBI$1,'DMG Tables'!$G$2:$G$7,'DMG Tables'!$H$2:$H$7)</f>
        <v>47376000</v>
      </c>
      <c r="BBJ17" s="1">
        <f>LOOKUP($A17,'DMG Tables'!$P$2:$P$35,'DMG Tables'!$O$2:$O$35)*BBJ$1*LOOKUP(BBJ$1,'DMG Tables'!$G$2:$G$7,'DMG Tables'!$H$2:$H$7)</f>
        <v>47409600</v>
      </c>
      <c r="BBK17" s="1">
        <f>LOOKUP($A17,'DMG Tables'!$P$2:$P$35,'DMG Tables'!$O$2:$O$35)*BBK$1*LOOKUP(BBK$1,'DMG Tables'!$G$2:$G$7,'DMG Tables'!$H$2:$H$7)</f>
        <v>47443200</v>
      </c>
      <c r="BBL17" s="1">
        <f>LOOKUP($A17,'DMG Tables'!$P$2:$P$35,'DMG Tables'!$O$2:$O$35)*BBL$1*LOOKUP(BBL$1,'DMG Tables'!$G$2:$G$7,'DMG Tables'!$H$2:$H$7)</f>
        <v>47476800</v>
      </c>
      <c r="BBM17" s="1">
        <f>LOOKUP($A17,'DMG Tables'!$P$2:$P$35,'DMG Tables'!$O$2:$O$35)*BBM$1*LOOKUP(BBM$1,'DMG Tables'!$G$2:$G$7,'DMG Tables'!$H$2:$H$7)</f>
        <v>47510400</v>
      </c>
      <c r="BBN17" s="1">
        <f>LOOKUP($A17,'DMG Tables'!$P$2:$P$35,'DMG Tables'!$O$2:$O$35)*BBN$1*LOOKUP(BBN$1,'DMG Tables'!$G$2:$G$7,'DMG Tables'!$H$2:$H$7)</f>
        <v>47544000</v>
      </c>
      <c r="BBO17" s="1">
        <f>LOOKUP($A17,'DMG Tables'!$P$2:$P$35,'DMG Tables'!$O$2:$O$35)*BBO$1*LOOKUP(BBO$1,'DMG Tables'!$G$2:$G$7,'DMG Tables'!$H$2:$H$7)</f>
        <v>47577600</v>
      </c>
      <c r="BBP17" s="1">
        <f>LOOKUP($A17,'DMG Tables'!$P$2:$P$35,'DMG Tables'!$O$2:$O$35)*BBP$1*LOOKUP(BBP$1,'DMG Tables'!$G$2:$G$7,'DMG Tables'!$H$2:$H$7)</f>
        <v>47611200</v>
      </c>
      <c r="BBQ17" s="1">
        <f>LOOKUP($A17,'DMG Tables'!$P$2:$P$35,'DMG Tables'!$O$2:$O$35)*BBQ$1*LOOKUP(BBQ$1,'DMG Tables'!$G$2:$G$7,'DMG Tables'!$H$2:$H$7)</f>
        <v>47644800</v>
      </c>
      <c r="BBR17" s="1">
        <f>LOOKUP($A17,'DMG Tables'!$P$2:$P$35,'DMG Tables'!$O$2:$O$35)*BBR$1*LOOKUP(BBR$1,'DMG Tables'!$G$2:$G$7,'DMG Tables'!$H$2:$H$7)</f>
        <v>47678400</v>
      </c>
      <c r="BBS17" s="1">
        <f>LOOKUP($A17,'DMG Tables'!$P$2:$P$35,'DMG Tables'!$O$2:$O$35)*BBS$1*LOOKUP(BBS$1,'DMG Tables'!$G$2:$G$7,'DMG Tables'!$H$2:$H$7)</f>
        <v>47712000</v>
      </c>
      <c r="BBT17" s="1">
        <f>LOOKUP($A17,'DMG Tables'!$P$2:$P$35,'DMG Tables'!$O$2:$O$35)*BBT$1*LOOKUP(BBT$1,'DMG Tables'!$G$2:$G$7,'DMG Tables'!$H$2:$H$7)</f>
        <v>47745600</v>
      </c>
      <c r="BBU17" s="1">
        <f>LOOKUP($A17,'DMG Tables'!$P$2:$P$35,'DMG Tables'!$O$2:$O$35)*BBU$1*LOOKUP(BBU$1,'DMG Tables'!$G$2:$G$7,'DMG Tables'!$H$2:$H$7)</f>
        <v>47779200</v>
      </c>
      <c r="BBV17" s="1">
        <f>LOOKUP($A17,'DMG Tables'!$P$2:$P$35,'DMG Tables'!$O$2:$O$35)*BBV$1*LOOKUP(BBV$1,'DMG Tables'!$G$2:$G$7,'DMG Tables'!$H$2:$H$7)</f>
        <v>47812800</v>
      </c>
      <c r="BBW17" s="1">
        <f>LOOKUP($A17,'DMG Tables'!$P$2:$P$35,'DMG Tables'!$O$2:$O$35)*BBW$1*LOOKUP(BBW$1,'DMG Tables'!$G$2:$G$7,'DMG Tables'!$H$2:$H$7)</f>
        <v>47846400</v>
      </c>
      <c r="BBX17" s="1">
        <f>LOOKUP($A17,'DMG Tables'!$P$2:$P$35,'DMG Tables'!$O$2:$O$35)*BBX$1*LOOKUP(BBX$1,'DMG Tables'!$G$2:$G$7,'DMG Tables'!$H$2:$H$7)</f>
        <v>47880000</v>
      </c>
      <c r="BBY17" s="1">
        <f>LOOKUP($A17,'DMG Tables'!$P$2:$P$35,'DMG Tables'!$O$2:$O$35)*BBY$1*LOOKUP(BBY$1,'DMG Tables'!$G$2:$G$7,'DMG Tables'!$H$2:$H$7)</f>
        <v>47913600</v>
      </c>
      <c r="BBZ17" s="1">
        <f>LOOKUP($A17,'DMG Tables'!$P$2:$P$35,'DMG Tables'!$O$2:$O$35)*BBZ$1*LOOKUP(BBZ$1,'DMG Tables'!$G$2:$G$7,'DMG Tables'!$H$2:$H$7)</f>
        <v>47947200</v>
      </c>
      <c r="BCA17" s="1">
        <f>LOOKUP($A17,'DMG Tables'!$P$2:$P$35,'DMG Tables'!$O$2:$O$35)*BCA$1*LOOKUP(BCA$1,'DMG Tables'!$G$2:$G$7,'DMG Tables'!$H$2:$H$7)</f>
        <v>47980800</v>
      </c>
      <c r="BCB17" s="1">
        <f>LOOKUP($A17,'DMG Tables'!$P$2:$P$35,'DMG Tables'!$O$2:$O$35)*BCB$1*LOOKUP(BCB$1,'DMG Tables'!$G$2:$G$7,'DMG Tables'!$H$2:$H$7)</f>
        <v>48014400</v>
      </c>
      <c r="BCC17" s="1">
        <f>LOOKUP($A17,'DMG Tables'!$P$2:$P$35,'DMG Tables'!$O$2:$O$35)*BCC$1*LOOKUP(BCC$1,'DMG Tables'!$G$2:$G$7,'DMG Tables'!$H$2:$H$7)</f>
        <v>48048000</v>
      </c>
      <c r="BCD17" s="1">
        <f>LOOKUP($A17,'DMG Tables'!$P$2:$P$35,'DMG Tables'!$O$2:$O$35)*BCD$1*LOOKUP(BCD$1,'DMG Tables'!$G$2:$G$7,'DMG Tables'!$H$2:$H$7)</f>
        <v>48081600</v>
      </c>
      <c r="BCE17" s="1">
        <f>LOOKUP($A17,'DMG Tables'!$P$2:$P$35,'DMG Tables'!$O$2:$O$35)*BCE$1*LOOKUP(BCE$1,'DMG Tables'!$G$2:$G$7,'DMG Tables'!$H$2:$H$7)</f>
        <v>48115200</v>
      </c>
      <c r="BCF17" s="1">
        <f>LOOKUP($A17,'DMG Tables'!$P$2:$P$35,'DMG Tables'!$O$2:$O$35)*BCF$1*LOOKUP(BCF$1,'DMG Tables'!$G$2:$G$7,'DMG Tables'!$H$2:$H$7)</f>
        <v>48148800</v>
      </c>
      <c r="BCG17" s="1">
        <f>LOOKUP($A17,'DMG Tables'!$P$2:$P$35,'DMG Tables'!$O$2:$O$35)*BCG$1*LOOKUP(BCG$1,'DMG Tables'!$G$2:$G$7,'DMG Tables'!$H$2:$H$7)</f>
        <v>48182400</v>
      </c>
      <c r="BCH17" s="1">
        <f>LOOKUP($A17,'DMG Tables'!$P$2:$P$35,'DMG Tables'!$O$2:$O$35)*BCH$1*LOOKUP(BCH$1,'DMG Tables'!$G$2:$G$7,'DMG Tables'!$H$2:$H$7)</f>
        <v>48216000</v>
      </c>
      <c r="BCI17" s="1">
        <f>LOOKUP($A17,'DMG Tables'!$P$2:$P$35,'DMG Tables'!$O$2:$O$35)*BCI$1*LOOKUP(BCI$1,'DMG Tables'!$G$2:$G$7,'DMG Tables'!$H$2:$H$7)</f>
        <v>48249600</v>
      </c>
      <c r="BCJ17" s="1">
        <f>LOOKUP($A17,'DMG Tables'!$P$2:$P$35,'DMG Tables'!$O$2:$O$35)*BCJ$1*LOOKUP(BCJ$1,'DMG Tables'!$G$2:$G$7,'DMG Tables'!$H$2:$H$7)</f>
        <v>48283200</v>
      </c>
      <c r="BCK17" s="1">
        <f>LOOKUP($A17,'DMG Tables'!$P$2:$P$35,'DMG Tables'!$O$2:$O$35)*BCK$1*LOOKUP(BCK$1,'DMG Tables'!$G$2:$G$7,'DMG Tables'!$H$2:$H$7)</f>
        <v>48316800</v>
      </c>
      <c r="BCL17" s="1">
        <f>LOOKUP($A17,'DMG Tables'!$P$2:$P$35,'DMG Tables'!$O$2:$O$35)*BCL$1*LOOKUP(BCL$1,'DMG Tables'!$G$2:$G$7,'DMG Tables'!$H$2:$H$7)</f>
        <v>48350400</v>
      </c>
      <c r="BCM17" s="1">
        <f>LOOKUP($A17,'DMG Tables'!$P$2:$P$35,'DMG Tables'!$O$2:$O$35)*BCM$1*LOOKUP(BCM$1,'DMG Tables'!$G$2:$G$7,'DMG Tables'!$H$2:$H$7)</f>
        <v>48384000</v>
      </c>
      <c r="BCN17" s="1">
        <f>LOOKUP($A17,'DMG Tables'!$P$2:$P$35,'DMG Tables'!$O$2:$O$35)*BCN$1*LOOKUP(BCN$1,'DMG Tables'!$G$2:$G$7,'DMG Tables'!$H$2:$H$7)</f>
        <v>48417600</v>
      </c>
      <c r="BCO17" s="1">
        <f>LOOKUP($A17,'DMG Tables'!$P$2:$P$35,'DMG Tables'!$O$2:$O$35)*BCO$1*LOOKUP(BCO$1,'DMG Tables'!$G$2:$G$7,'DMG Tables'!$H$2:$H$7)</f>
        <v>48451200</v>
      </c>
      <c r="BCP17" s="1">
        <f>LOOKUP($A17,'DMG Tables'!$P$2:$P$35,'DMG Tables'!$O$2:$O$35)*BCP$1*LOOKUP(BCP$1,'DMG Tables'!$G$2:$G$7,'DMG Tables'!$H$2:$H$7)</f>
        <v>48484800</v>
      </c>
      <c r="BCQ17" s="1">
        <f>LOOKUP($A17,'DMG Tables'!$P$2:$P$35,'DMG Tables'!$O$2:$O$35)*BCQ$1*LOOKUP(BCQ$1,'DMG Tables'!$G$2:$G$7,'DMG Tables'!$H$2:$H$7)</f>
        <v>48518400</v>
      </c>
      <c r="BCR17" s="1">
        <f>LOOKUP($A17,'DMG Tables'!$P$2:$P$35,'DMG Tables'!$O$2:$O$35)*BCR$1*LOOKUP(BCR$1,'DMG Tables'!$G$2:$G$7,'DMG Tables'!$H$2:$H$7)</f>
        <v>48552000</v>
      </c>
      <c r="BCS17" s="1">
        <f>LOOKUP($A17,'DMG Tables'!$P$2:$P$35,'DMG Tables'!$O$2:$O$35)*BCS$1*LOOKUP(BCS$1,'DMG Tables'!$G$2:$G$7,'DMG Tables'!$H$2:$H$7)</f>
        <v>48585600</v>
      </c>
      <c r="BCT17" s="1">
        <f>LOOKUP($A17,'DMG Tables'!$P$2:$P$35,'DMG Tables'!$O$2:$O$35)*BCT$1*LOOKUP(BCT$1,'DMG Tables'!$G$2:$G$7,'DMG Tables'!$H$2:$H$7)</f>
        <v>48619200</v>
      </c>
      <c r="BCU17" s="1">
        <f>LOOKUP($A17,'DMG Tables'!$P$2:$P$35,'DMG Tables'!$O$2:$O$35)*BCU$1*LOOKUP(BCU$1,'DMG Tables'!$G$2:$G$7,'DMG Tables'!$H$2:$H$7)</f>
        <v>48652800</v>
      </c>
      <c r="BCV17" s="1">
        <f>LOOKUP($A17,'DMG Tables'!$P$2:$P$35,'DMG Tables'!$O$2:$O$35)*BCV$1*LOOKUP(BCV$1,'DMG Tables'!$G$2:$G$7,'DMG Tables'!$H$2:$H$7)</f>
        <v>48686400</v>
      </c>
      <c r="BCW17" s="1">
        <f>LOOKUP($A17,'DMG Tables'!$P$2:$P$35,'DMG Tables'!$O$2:$O$35)*BCW$1*LOOKUP(BCW$1,'DMG Tables'!$G$2:$G$7,'DMG Tables'!$H$2:$H$7)</f>
        <v>48720000</v>
      </c>
      <c r="BCX17" s="1">
        <f>LOOKUP($A17,'DMG Tables'!$P$2:$P$35,'DMG Tables'!$O$2:$O$35)*BCX$1*LOOKUP(BCX$1,'DMG Tables'!$G$2:$G$7,'DMG Tables'!$H$2:$H$7)</f>
        <v>48753600</v>
      </c>
      <c r="BCY17" s="1">
        <f>LOOKUP($A17,'DMG Tables'!$P$2:$P$35,'DMG Tables'!$O$2:$O$35)*BCY$1*LOOKUP(BCY$1,'DMG Tables'!$G$2:$G$7,'DMG Tables'!$H$2:$H$7)</f>
        <v>48787200</v>
      </c>
      <c r="BCZ17" s="1">
        <f>LOOKUP($A17,'DMG Tables'!$P$2:$P$35,'DMG Tables'!$O$2:$O$35)*BCZ$1*LOOKUP(BCZ$1,'DMG Tables'!$G$2:$G$7,'DMG Tables'!$H$2:$H$7)</f>
        <v>48820800</v>
      </c>
      <c r="BDA17" s="1">
        <f>LOOKUP($A17,'DMG Tables'!$P$2:$P$35,'DMG Tables'!$O$2:$O$35)*BDA$1*LOOKUP(BDA$1,'DMG Tables'!$G$2:$G$7,'DMG Tables'!$H$2:$H$7)</f>
        <v>48854400</v>
      </c>
      <c r="BDB17" s="1">
        <f>LOOKUP($A17,'DMG Tables'!$P$2:$P$35,'DMG Tables'!$O$2:$O$35)*BDB$1*LOOKUP(BDB$1,'DMG Tables'!$G$2:$G$7,'DMG Tables'!$H$2:$H$7)</f>
        <v>48888000</v>
      </c>
      <c r="BDC17" s="1">
        <f>LOOKUP($A17,'DMG Tables'!$P$2:$P$35,'DMG Tables'!$O$2:$O$35)*BDC$1*LOOKUP(BDC$1,'DMG Tables'!$G$2:$G$7,'DMG Tables'!$H$2:$H$7)</f>
        <v>48921600</v>
      </c>
      <c r="BDD17" s="1">
        <f>LOOKUP($A17,'DMG Tables'!$P$2:$P$35,'DMG Tables'!$O$2:$O$35)*BDD$1*LOOKUP(BDD$1,'DMG Tables'!$G$2:$G$7,'DMG Tables'!$H$2:$H$7)</f>
        <v>48955200</v>
      </c>
      <c r="BDE17" s="1">
        <f>LOOKUP($A17,'DMG Tables'!$P$2:$P$35,'DMG Tables'!$O$2:$O$35)*BDE$1*LOOKUP(BDE$1,'DMG Tables'!$G$2:$G$7,'DMG Tables'!$H$2:$H$7)</f>
        <v>48988800</v>
      </c>
      <c r="BDF17" s="1">
        <f>LOOKUP($A17,'DMG Tables'!$P$2:$P$35,'DMG Tables'!$O$2:$O$35)*BDF$1*LOOKUP(BDF$1,'DMG Tables'!$G$2:$G$7,'DMG Tables'!$H$2:$H$7)</f>
        <v>49022400</v>
      </c>
      <c r="BDG17" s="1">
        <f>LOOKUP($A17,'DMG Tables'!$P$2:$P$35,'DMG Tables'!$O$2:$O$35)*BDG$1*LOOKUP(BDG$1,'DMG Tables'!$G$2:$G$7,'DMG Tables'!$H$2:$H$7)</f>
        <v>49056000</v>
      </c>
      <c r="BDH17" s="1">
        <f>LOOKUP($A17,'DMG Tables'!$P$2:$P$35,'DMG Tables'!$O$2:$O$35)*BDH$1*LOOKUP(BDH$1,'DMG Tables'!$G$2:$G$7,'DMG Tables'!$H$2:$H$7)</f>
        <v>49089600</v>
      </c>
      <c r="BDI17" s="1">
        <f>LOOKUP($A17,'DMG Tables'!$P$2:$P$35,'DMG Tables'!$O$2:$O$35)*BDI$1*LOOKUP(BDI$1,'DMG Tables'!$G$2:$G$7,'DMG Tables'!$H$2:$H$7)</f>
        <v>49123200</v>
      </c>
      <c r="BDJ17" s="1">
        <f>LOOKUP($A17,'DMG Tables'!$P$2:$P$35,'DMG Tables'!$O$2:$O$35)*BDJ$1*LOOKUP(BDJ$1,'DMG Tables'!$G$2:$G$7,'DMG Tables'!$H$2:$H$7)</f>
        <v>49156800</v>
      </c>
      <c r="BDK17" s="1">
        <f>LOOKUP($A17,'DMG Tables'!$P$2:$P$35,'DMG Tables'!$O$2:$O$35)*BDK$1*LOOKUP(BDK$1,'DMG Tables'!$G$2:$G$7,'DMG Tables'!$H$2:$H$7)</f>
        <v>49190400</v>
      </c>
      <c r="BDL17" s="1">
        <f>LOOKUP($A17,'DMG Tables'!$P$2:$P$35,'DMG Tables'!$O$2:$O$35)*BDL$1*LOOKUP(BDL$1,'DMG Tables'!$G$2:$G$7,'DMG Tables'!$H$2:$H$7)</f>
        <v>49224000</v>
      </c>
      <c r="BDM17" s="1">
        <f>LOOKUP($A17,'DMG Tables'!$P$2:$P$35,'DMG Tables'!$O$2:$O$35)*BDM$1*LOOKUP(BDM$1,'DMG Tables'!$G$2:$G$7,'DMG Tables'!$H$2:$H$7)</f>
        <v>49257600</v>
      </c>
      <c r="BDN17" s="1">
        <f>LOOKUP($A17,'DMG Tables'!$P$2:$P$35,'DMG Tables'!$O$2:$O$35)*BDN$1*LOOKUP(BDN$1,'DMG Tables'!$G$2:$G$7,'DMG Tables'!$H$2:$H$7)</f>
        <v>49291200</v>
      </c>
      <c r="BDO17" s="1">
        <f>LOOKUP($A17,'DMG Tables'!$P$2:$P$35,'DMG Tables'!$O$2:$O$35)*BDO$1*LOOKUP(BDO$1,'DMG Tables'!$G$2:$G$7,'DMG Tables'!$H$2:$H$7)</f>
        <v>49324800</v>
      </c>
      <c r="BDP17" s="1">
        <f>LOOKUP($A17,'DMG Tables'!$P$2:$P$35,'DMG Tables'!$O$2:$O$35)*BDP$1*LOOKUP(BDP$1,'DMG Tables'!$G$2:$G$7,'DMG Tables'!$H$2:$H$7)</f>
        <v>49358400</v>
      </c>
      <c r="BDQ17" s="1">
        <f>LOOKUP($A17,'DMG Tables'!$P$2:$P$35,'DMG Tables'!$O$2:$O$35)*BDQ$1*LOOKUP(BDQ$1,'DMG Tables'!$G$2:$G$7,'DMG Tables'!$H$2:$H$7)</f>
        <v>49392000</v>
      </c>
      <c r="BDR17" s="1">
        <f>LOOKUP($A17,'DMG Tables'!$P$2:$P$35,'DMG Tables'!$O$2:$O$35)*BDR$1*LOOKUP(BDR$1,'DMG Tables'!$G$2:$G$7,'DMG Tables'!$H$2:$H$7)</f>
        <v>49425600</v>
      </c>
      <c r="BDS17" s="1">
        <f>LOOKUP($A17,'DMG Tables'!$P$2:$P$35,'DMG Tables'!$O$2:$O$35)*BDS$1*LOOKUP(BDS$1,'DMG Tables'!$G$2:$G$7,'DMG Tables'!$H$2:$H$7)</f>
        <v>49459200</v>
      </c>
      <c r="BDT17" s="1">
        <f>LOOKUP($A17,'DMG Tables'!$P$2:$P$35,'DMG Tables'!$O$2:$O$35)*BDT$1*LOOKUP(BDT$1,'DMG Tables'!$G$2:$G$7,'DMG Tables'!$H$2:$H$7)</f>
        <v>49492800</v>
      </c>
      <c r="BDU17" s="1">
        <f>LOOKUP($A17,'DMG Tables'!$P$2:$P$35,'DMG Tables'!$O$2:$O$35)*BDU$1*LOOKUP(BDU$1,'DMG Tables'!$G$2:$G$7,'DMG Tables'!$H$2:$H$7)</f>
        <v>49526400</v>
      </c>
      <c r="BDV17" s="1">
        <f>LOOKUP($A17,'DMG Tables'!$P$2:$P$35,'DMG Tables'!$O$2:$O$35)*BDV$1*LOOKUP(BDV$1,'DMG Tables'!$G$2:$G$7,'DMG Tables'!$H$2:$H$7)</f>
        <v>49560000</v>
      </c>
      <c r="BDW17" s="1">
        <f>LOOKUP($A17,'DMG Tables'!$P$2:$P$35,'DMG Tables'!$O$2:$O$35)*BDW$1*LOOKUP(BDW$1,'DMG Tables'!$G$2:$G$7,'DMG Tables'!$H$2:$H$7)</f>
        <v>49593600</v>
      </c>
      <c r="BDX17" s="1">
        <f>LOOKUP($A17,'DMG Tables'!$P$2:$P$35,'DMG Tables'!$O$2:$O$35)*BDX$1*LOOKUP(BDX$1,'DMG Tables'!$G$2:$G$7,'DMG Tables'!$H$2:$H$7)</f>
        <v>49627200</v>
      </c>
      <c r="BDY17" s="1">
        <f>LOOKUP($A17,'DMG Tables'!$P$2:$P$35,'DMG Tables'!$O$2:$O$35)*BDY$1*LOOKUP(BDY$1,'DMG Tables'!$G$2:$G$7,'DMG Tables'!$H$2:$H$7)</f>
        <v>49660800</v>
      </c>
      <c r="BDZ17" s="1">
        <f>LOOKUP($A17,'DMG Tables'!$P$2:$P$35,'DMG Tables'!$O$2:$O$35)*BDZ$1*LOOKUP(BDZ$1,'DMG Tables'!$G$2:$G$7,'DMG Tables'!$H$2:$H$7)</f>
        <v>49694400</v>
      </c>
      <c r="BEA17" s="1">
        <f>LOOKUP($A17,'DMG Tables'!$P$2:$P$35,'DMG Tables'!$O$2:$O$35)*BEA$1*LOOKUP(BEA$1,'DMG Tables'!$G$2:$G$7,'DMG Tables'!$H$2:$H$7)</f>
        <v>49728000</v>
      </c>
      <c r="BEB17" s="1">
        <f>LOOKUP($A17,'DMG Tables'!$P$2:$P$35,'DMG Tables'!$O$2:$O$35)*BEB$1*LOOKUP(BEB$1,'DMG Tables'!$G$2:$G$7,'DMG Tables'!$H$2:$H$7)</f>
        <v>49761600</v>
      </c>
      <c r="BEC17" s="1">
        <f>LOOKUP($A17,'DMG Tables'!$P$2:$P$35,'DMG Tables'!$O$2:$O$35)*BEC$1*LOOKUP(BEC$1,'DMG Tables'!$G$2:$G$7,'DMG Tables'!$H$2:$H$7)</f>
        <v>49795200</v>
      </c>
      <c r="BED17" s="1">
        <f>LOOKUP($A17,'DMG Tables'!$P$2:$P$35,'DMG Tables'!$O$2:$O$35)*BED$1*LOOKUP(BED$1,'DMG Tables'!$G$2:$G$7,'DMG Tables'!$H$2:$H$7)</f>
        <v>49828800</v>
      </c>
      <c r="BEE17" s="1">
        <f>LOOKUP($A17,'DMG Tables'!$P$2:$P$35,'DMG Tables'!$O$2:$O$35)*BEE$1*LOOKUP(BEE$1,'DMG Tables'!$G$2:$G$7,'DMG Tables'!$H$2:$H$7)</f>
        <v>49862400</v>
      </c>
      <c r="BEF17" s="1">
        <f>LOOKUP($A17,'DMG Tables'!$P$2:$P$35,'DMG Tables'!$O$2:$O$35)*BEF$1*LOOKUP(BEF$1,'DMG Tables'!$G$2:$G$7,'DMG Tables'!$H$2:$H$7)</f>
        <v>49896000</v>
      </c>
      <c r="BEG17" s="1">
        <f>LOOKUP($A17,'DMG Tables'!$P$2:$P$35,'DMG Tables'!$O$2:$O$35)*BEG$1*LOOKUP(BEG$1,'DMG Tables'!$G$2:$G$7,'DMG Tables'!$H$2:$H$7)</f>
        <v>49929600</v>
      </c>
      <c r="BEH17" s="1">
        <f>LOOKUP($A17,'DMG Tables'!$P$2:$P$35,'DMG Tables'!$O$2:$O$35)*BEH$1*LOOKUP(BEH$1,'DMG Tables'!$G$2:$G$7,'DMG Tables'!$H$2:$H$7)</f>
        <v>49963200</v>
      </c>
      <c r="BEI17" s="1">
        <f>LOOKUP($A17,'DMG Tables'!$P$2:$P$35,'DMG Tables'!$O$2:$O$35)*BEI$1*LOOKUP(BEI$1,'DMG Tables'!$G$2:$G$7,'DMG Tables'!$H$2:$H$7)</f>
        <v>49996800</v>
      </c>
      <c r="BEJ17" s="1">
        <f>LOOKUP($A17,'DMG Tables'!$P$2:$P$35,'DMG Tables'!$O$2:$O$35)*BEJ$1*LOOKUP(BEJ$1,'DMG Tables'!$G$2:$G$7,'DMG Tables'!$H$2:$H$7)</f>
        <v>50030400</v>
      </c>
      <c r="BEK17" s="1">
        <f>LOOKUP($A17,'DMG Tables'!$P$2:$P$35,'DMG Tables'!$O$2:$O$35)*BEK$1*LOOKUP(BEK$1,'DMG Tables'!$G$2:$G$7,'DMG Tables'!$H$2:$H$7)</f>
        <v>50064000</v>
      </c>
      <c r="BEL17" s="1">
        <f>LOOKUP($A17,'DMG Tables'!$P$2:$P$35,'DMG Tables'!$O$2:$O$35)*BEL$1*LOOKUP(BEL$1,'DMG Tables'!$G$2:$G$7,'DMG Tables'!$H$2:$H$7)</f>
        <v>50097600</v>
      </c>
      <c r="BEM17" s="1">
        <f>LOOKUP($A17,'DMG Tables'!$P$2:$P$35,'DMG Tables'!$O$2:$O$35)*BEM$1*LOOKUP(BEM$1,'DMG Tables'!$G$2:$G$7,'DMG Tables'!$H$2:$H$7)</f>
        <v>50131200</v>
      </c>
      <c r="BEN17" s="1">
        <f>LOOKUP($A17,'DMG Tables'!$P$2:$P$35,'DMG Tables'!$O$2:$O$35)*BEN$1*LOOKUP(BEN$1,'DMG Tables'!$G$2:$G$7,'DMG Tables'!$H$2:$H$7)</f>
        <v>50164800</v>
      </c>
      <c r="BEO17" s="1">
        <f>LOOKUP($A17,'DMG Tables'!$P$2:$P$35,'DMG Tables'!$O$2:$O$35)*BEO$1*LOOKUP(BEO$1,'DMG Tables'!$G$2:$G$7,'DMG Tables'!$H$2:$H$7)</f>
        <v>50198400</v>
      </c>
      <c r="BEP17" s="1">
        <f>LOOKUP($A17,'DMG Tables'!$P$2:$P$35,'DMG Tables'!$O$2:$O$35)*BEP$1*LOOKUP(BEP$1,'DMG Tables'!$G$2:$G$7,'DMG Tables'!$H$2:$H$7)</f>
        <v>50232000</v>
      </c>
      <c r="BEQ17" s="1">
        <f>LOOKUP($A17,'DMG Tables'!$P$2:$P$35,'DMG Tables'!$O$2:$O$35)*BEQ$1*LOOKUP(BEQ$1,'DMG Tables'!$G$2:$G$7,'DMG Tables'!$H$2:$H$7)</f>
        <v>50265600</v>
      </c>
      <c r="BER17" s="1">
        <f>LOOKUP($A17,'DMG Tables'!$P$2:$P$35,'DMG Tables'!$O$2:$O$35)*BER$1*LOOKUP(BER$1,'DMG Tables'!$G$2:$G$7,'DMG Tables'!$H$2:$H$7)</f>
        <v>50299200</v>
      </c>
      <c r="BES17" s="1">
        <f>LOOKUP($A17,'DMG Tables'!$P$2:$P$35,'DMG Tables'!$O$2:$O$35)*BES$1*LOOKUP(BES$1,'DMG Tables'!$G$2:$G$7,'DMG Tables'!$H$2:$H$7)</f>
        <v>50332800</v>
      </c>
      <c r="BET17" s="1">
        <f>LOOKUP($A17,'DMG Tables'!$P$2:$P$35,'DMG Tables'!$O$2:$O$35)*BET$1*LOOKUP(BET$1,'DMG Tables'!$G$2:$G$7,'DMG Tables'!$H$2:$H$7)</f>
        <v>50366400</v>
      </c>
      <c r="BEU17" s="1">
        <f>LOOKUP($A17,'DMG Tables'!$P$2:$P$35,'DMG Tables'!$O$2:$O$35)*BEU$1*LOOKUP(BEU$1,'DMG Tables'!$G$2:$G$7,'DMG Tables'!$H$2:$H$7)</f>
        <v>50400000</v>
      </c>
      <c r="BEV17" s="1">
        <f>LOOKUP($A17,'DMG Tables'!$P$2:$P$35,'DMG Tables'!$O$2:$O$35)*BEV$1*LOOKUP(BEV$1,'DMG Tables'!$G$2:$G$7,'DMG Tables'!$H$2:$H$7)</f>
        <v>50433600</v>
      </c>
      <c r="BEW17" s="1">
        <f>LOOKUP($A17,'DMG Tables'!$P$2:$P$35,'DMG Tables'!$O$2:$O$35)*BEW$1*LOOKUP(BEW$1,'DMG Tables'!$G$2:$G$7,'DMG Tables'!$H$2:$H$7)</f>
        <v>50467200</v>
      </c>
      <c r="BEX17" s="1">
        <f>LOOKUP($A17,'DMG Tables'!$P$2:$P$35,'DMG Tables'!$O$2:$O$35)*BEX$1*LOOKUP(BEX$1,'DMG Tables'!$G$2:$G$7,'DMG Tables'!$H$2:$H$7)</f>
        <v>50500800</v>
      </c>
      <c r="BEY17" s="1">
        <f>LOOKUP($A17,'DMG Tables'!$P$2:$P$35,'DMG Tables'!$O$2:$O$35)*BEY$1*LOOKUP(BEY$1,'DMG Tables'!$G$2:$G$7,'DMG Tables'!$H$2:$H$7)</f>
        <v>50534400</v>
      </c>
      <c r="BEZ17" s="1">
        <f>LOOKUP($A17,'DMG Tables'!$P$2:$P$35,'DMG Tables'!$O$2:$O$35)*BEZ$1*LOOKUP(BEZ$1,'DMG Tables'!$G$2:$G$7,'DMG Tables'!$H$2:$H$7)</f>
        <v>50568000</v>
      </c>
      <c r="BFA17" s="1">
        <f>LOOKUP($A17,'DMG Tables'!$P$2:$P$35,'DMG Tables'!$O$2:$O$35)*BFA$1*LOOKUP(BFA$1,'DMG Tables'!$G$2:$G$7,'DMG Tables'!$H$2:$H$7)</f>
        <v>50601600</v>
      </c>
      <c r="BFB17" s="1">
        <f>LOOKUP($A17,'DMG Tables'!$P$2:$P$35,'DMG Tables'!$O$2:$O$35)*BFB$1*LOOKUP(BFB$1,'DMG Tables'!$G$2:$G$7,'DMG Tables'!$H$2:$H$7)</f>
        <v>50635200</v>
      </c>
      <c r="BFC17" s="1">
        <f>LOOKUP($A17,'DMG Tables'!$P$2:$P$35,'DMG Tables'!$O$2:$O$35)*BFC$1*LOOKUP(BFC$1,'DMG Tables'!$G$2:$G$7,'DMG Tables'!$H$2:$H$7)</f>
        <v>50668800</v>
      </c>
      <c r="BFD17" s="1">
        <f>LOOKUP($A17,'DMG Tables'!$P$2:$P$35,'DMG Tables'!$O$2:$O$35)*BFD$1*LOOKUP(BFD$1,'DMG Tables'!$G$2:$G$7,'DMG Tables'!$H$2:$H$7)</f>
        <v>50702400</v>
      </c>
      <c r="BFE17" s="1">
        <f>LOOKUP($A17,'DMG Tables'!$P$2:$P$35,'DMG Tables'!$O$2:$O$35)*BFE$1*LOOKUP(BFE$1,'DMG Tables'!$G$2:$G$7,'DMG Tables'!$H$2:$H$7)</f>
        <v>50736000</v>
      </c>
      <c r="BFF17" s="1">
        <f>LOOKUP($A17,'DMG Tables'!$P$2:$P$35,'DMG Tables'!$O$2:$O$35)*BFF$1*LOOKUP(BFF$1,'DMG Tables'!$G$2:$G$7,'DMG Tables'!$H$2:$H$7)</f>
        <v>50769600</v>
      </c>
      <c r="BFG17" s="1">
        <f>LOOKUP($A17,'DMG Tables'!$P$2:$P$35,'DMG Tables'!$O$2:$O$35)*BFG$1*LOOKUP(BFG$1,'DMG Tables'!$G$2:$G$7,'DMG Tables'!$H$2:$H$7)</f>
        <v>50803200</v>
      </c>
      <c r="BFH17" s="1">
        <f>LOOKUP($A17,'DMG Tables'!$P$2:$P$35,'DMG Tables'!$O$2:$O$35)*BFH$1*LOOKUP(BFH$1,'DMG Tables'!$G$2:$G$7,'DMG Tables'!$H$2:$H$7)</f>
        <v>50836800</v>
      </c>
      <c r="BFI17" s="1">
        <f>LOOKUP($A17,'DMG Tables'!$P$2:$P$35,'DMG Tables'!$O$2:$O$35)*BFI$1*LOOKUP(BFI$1,'DMG Tables'!$G$2:$G$7,'DMG Tables'!$H$2:$H$7)</f>
        <v>50870400</v>
      </c>
      <c r="BFJ17" s="1">
        <f>LOOKUP($A17,'DMG Tables'!$P$2:$P$35,'DMG Tables'!$O$2:$O$35)*BFJ$1*LOOKUP(BFJ$1,'DMG Tables'!$G$2:$G$7,'DMG Tables'!$H$2:$H$7)</f>
        <v>50904000</v>
      </c>
      <c r="BFK17" s="1">
        <f>LOOKUP($A17,'DMG Tables'!$P$2:$P$35,'DMG Tables'!$O$2:$O$35)*BFK$1*LOOKUP(BFK$1,'DMG Tables'!$G$2:$G$7,'DMG Tables'!$H$2:$H$7)</f>
        <v>50937600</v>
      </c>
      <c r="BFL17" s="1">
        <f>LOOKUP($A17,'DMG Tables'!$P$2:$P$35,'DMG Tables'!$O$2:$O$35)*BFL$1*LOOKUP(BFL$1,'DMG Tables'!$G$2:$G$7,'DMG Tables'!$H$2:$H$7)</f>
        <v>50971200</v>
      </c>
      <c r="BFM17" s="1">
        <f>LOOKUP($A17,'DMG Tables'!$P$2:$P$35,'DMG Tables'!$O$2:$O$35)*BFM$1*LOOKUP(BFM$1,'DMG Tables'!$G$2:$G$7,'DMG Tables'!$H$2:$H$7)</f>
        <v>51004800</v>
      </c>
      <c r="BFN17" s="1">
        <f>LOOKUP($A17,'DMG Tables'!$P$2:$P$35,'DMG Tables'!$O$2:$O$35)*BFN$1*LOOKUP(BFN$1,'DMG Tables'!$G$2:$G$7,'DMG Tables'!$H$2:$H$7)</f>
        <v>51038400</v>
      </c>
      <c r="BFO17" s="1">
        <f>LOOKUP($A17,'DMG Tables'!$P$2:$P$35,'DMG Tables'!$O$2:$O$35)*BFO$1*LOOKUP(BFO$1,'DMG Tables'!$G$2:$G$7,'DMG Tables'!$H$2:$H$7)</f>
        <v>51072000</v>
      </c>
      <c r="BFP17" s="1">
        <f>LOOKUP($A17,'DMG Tables'!$P$2:$P$35,'DMG Tables'!$O$2:$O$35)*BFP$1*LOOKUP(BFP$1,'DMG Tables'!$G$2:$G$7,'DMG Tables'!$H$2:$H$7)</f>
        <v>51105600</v>
      </c>
      <c r="BFQ17" s="1">
        <f>LOOKUP($A17,'DMG Tables'!$P$2:$P$35,'DMG Tables'!$O$2:$O$35)*BFQ$1*LOOKUP(BFQ$1,'DMG Tables'!$G$2:$G$7,'DMG Tables'!$H$2:$H$7)</f>
        <v>51139200</v>
      </c>
      <c r="BFR17" s="1">
        <f>LOOKUP($A17,'DMG Tables'!$P$2:$P$35,'DMG Tables'!$O$2:$O$35)*BFR$1*LOOKUP(BFR$1,'DMG Tables'!$G$2:$G$7,'DMG Tables'!$H$2:$H$7)</f>
        <v>51172800</v>
      </c>
      <c r="BFS17" s="1">
        <f>LOOKUP($A17,'DMG Tables'!$P$2:$P$35,'DMG Tables'!$O$2:$O$35)*BFS$1*LOOKUP(BFS$1,'DMG Tables'!$G$2:$G$7,'DMG Tables'!$H$2:$H$7)</f>
        <v>51206400</v>
      </c>
      <c r="BFT17" s="1">
        <f>LOOKUP($A17,'DMG Tables'!$P$2:$P$35,'DMG Tables'!$O$2:$O$35)*BFT$1*LOOKUP(BFT$1,'DMG Tables'!$G$2:$G$7,'DMG Tables'!$H$2:$H$7)</f>
        <v>51240000</v>
      </c>
      <c r="BFU17" s="1">
        <f>LOOKUP($A17,'DMG Tables'!$P$2:$P$35,'DMG Tables'!$O$2:$O$35)*BFU$1*LOOKUP(BFU$1,'DMG Tables'!$G$2:$G$7,'DMG Tables'!$H$2:$H$7)</f>
        <v>51273600</v>
      </c>
      <c r="BFV17" s="1">
        <f>LOOKUP($A17,'DMG Tables'!$P$2:$P$35,'DMG Tables'!$O$2:$O$35)*BFV$1*LOOKUP(BFV$1,'DMG Tables'!$G$2:$G$7,'DMG Tables'!$H$2:$H$7)</f>
        <v>51307200</v>
      </c>
      <c r="BFW17" s="1">
        <f>LOOKUP($A17,'DMG Tables'!$P$2:$P$35,'DMG Tables'!$O$2:$O$35)*BFW$1*LOOKUP(BFW$1,'DMG Tables'!$G$2:$G$7,'DMG Tables'!$H$2:$H$7)</f>
        <v>51340800</v>
      </c>
      <c r="BFX17" s="1">
        <f>LOOKUP($A17,'DMG Tables'!$P$2:$P$35,'DMG Tables'!$O$2:$O$35)*BFX$1*LOOKUP(BFX$1,'DMG Tables'!$G$2:$G$7,'DMG Tables'!$H$2:$H$7)</f>
        <v>51374400</v>
      </c>
      <c r="BFY17" s="1">
        <f>LOOKUP($A17,'DMG Tables'!$P$2:$P$35,'DMG Tables'!$O$2:$O$35)*BFY$1*LOOKUP(BFY$1,'DMG Tables'!$G$2:$G$7,'DMG Tables'!$H$2:$H$7)</f>
        <v>51408000</v>
      </c>
      <c r="BFZ17" s="1">
        <f>LOOKUP($A17,'DMG Tables'!$P$2:$P$35,'DMG Tables'!$O$2:$O$35)*BFZ$1*LOOKUP(BFZ$1,'DMG Tables'!$G$2:$G$7,'DMG Tables'!$H$2:$H$7)</f>
        <v>51441600</v>
      </c>
      <c r="BGA17" s="1">
        <f>LOOKUP($A17,'DMG Tables'!$P$2:$P$35,'DMG Tables'!$O$2:$O$35)*BGA$1*LOOKUP(BGA$1,'DMG Tables'!$G$2:$G$7,'DMG Tables'!$H$2:$H$7)</f>
        <v>51475200</v>
      </c>
      <c r="BGB17" s="1">
        <f>LOOKUP($A17,'DMG Tables'!$P$2:$P$35,'DMG Tables'!$O$2:$O$35)*BGB$1*LOOKUP(BGB$1,'DMG Tables'!$G$2:$G$7,'DMG Tables'!$H$2:$H$7)</f>
        <v>51508800</v>
      </c>
      <c r="BGC17" s="1">
        <f>LOOKUP($A17,'DMG Tables'!$P$2:$P$35,'DMG Tables'!$O$2:$O$35)*BGC$1*LOOKUP(BGC$1,'DMG Tables'!$G$2:$G$7,'DMG Tables'!$H$2:$H$7)</f>
        <v>51542400</v>
      </c>
      <c r="BGD17" s="1">
        <f>LOOKUP($A17,'DMG Tables'!$P$2:$P$35,'DMG Tables'!$O$2:$O$35)*BGD$1*LOOKUP(BGD$1,'DMG Tables'!$G$2:$G$7,'DMG Tables'!$H$2:$H$7)</f>
        <v>51576000</v>
      </c>
      <c r="BGE17" s="1">
        <f>LOOKUP($A17,'DMG Tables'!$P$2:$P$35,'DMG Tables'!$O$2:$O$35)*BGE$1*LOOKUP(BGE$1,'DMG Tables'!$G$2:$G$7,'DMG Tables'!$H$2:$H$7)</f>
        <v>51609600</v>
      </c>
      <c r="BGF17" s="1">
        <f>LOOKUP($A17,'DMG Tables'!$P$2:$P$35,'DMG Tables'!$O$2:$O$35)*BGF$1*LOOKUP(BGF$1,'DMG Tables'!$G$2:$G$7,'DMG Tables'!$H$2:$H$7)</f>
        <v>51643200</v>
      </c>
      <c r="BGG17" s="1">
        <f>LOOKUP($A17,'DMG Tables'!$P$2:$P$35,'DMG Tables'!$O$2:$O$35)*BGG$1*LOOKUP(BGG$1,'DMG Tables'!$G$2:$G$7,'DMG Tables'!$H$2:$H$7)</f>
        <v>51676800</v>
      </c>
      <c r="BGH17" s="1">
        <f>LOOKUP($A17,'DMG Tables'!$P$2:$P$35,'DMG Tables'!$O$2:$O$35)*BGH$1*LOOKUP(BGH$1,'DMG Tables'!$G$2:$G$7,'DMG Tables'!$H$2:$H$7)</f>
        <v>51710400</v>
      </c>
      <c r="BGI17" s="1">
        <f>LOOKUP($A17,'DMG Tables'!$P$2:$P$35,'DMG Tables'!$O$2:$O$35)*BGI$1*LOOKUP(BGI$1,'DMG Tables'!$G$2:$G$7,'DMG Tables'!$H$2:$H$7)</f>
        <v>51744000</v>
      </c>
      <c r="BGJ17" s="1">
        <f>LOOKUP($A17,'DMG Tables'!$P$2:$P$35,'DMG Tables'!$O$2:$O$35)*BGJ$1*LOOKUP(BGJ$1,'DMG Tables'!$G$2:$G$7,'DMG Tables'!$H$2:$H$7)</f>
        <v>51777600</v>
      </c>
      <c r="BGK17" s="1">
        <f>LOOKUP($A17,'DMG Tables'!$P$2:$P$35,'DMG Tables'!$O$2:$O$35)*BGK$1*LOOKUP(BGK$1,'DMG Tables'!$G$2:$G$7,'DMG Tables'!$H$2:$H$7)</f>
        <v>51811200</v>
      </c>
      <c r="BGL17" s="1">
        <f>LOOKUP($A17,'DMG Tables'!$P$2:$P$35,'DMG Tables'!$O$2:$O$35)*BGL$1*LOOKUP(BGL$1,'DMG Tables'!$G$2:$G$7,'DMG Tables'!$H$2:$H$7)</f>
        <v>51844800</v>
      </c>
      <c r="BGM17" s="1">
        <f>LOOKUP($A17,'DMG Tables'!$P$2:$P$35,'DMG Tables'!$O$2:$O$35)*BGM$1*LOOKUP(BGM$1,'DMG Tables'!$G$2:$G$7,'DMG Tables'!$H$2:$H$7)</f>
        <v>51878400</v>
      </c>
      <c r="BGN17" s="1">
        <f>LOOKUP($A17,'DMG Tables'!$P$2:$P$35,'DMG Tables'!$O$2:$O$35)*BGN$1*LOOKUP(BGN$1,'DMG Tables'!$G$2:$G$7,'DMG Tables'!$H$2:$H$7)</f>
        <v>51912000</v>
      </c>
      <c r="BGO17" s="1">
        <f>LOOKUP($A17,'DMG Tables'!$P$2:$P$35,'DMG Tables'!$O$2:$O$35)*BGO$1*LOOKUP(BGO$1,'DMG Tables'!$G$2:$G$7,'DMG Tables'!$H$2:$H$7)</f>
        <v>51945600</v>
      </c>
      <c r="BGP17" s="1">
        <f>LOOKUP($A17,'DMG Tables'!$P$2:$P$35,'DMG Tables'!$O$2:$O$35)*BGP$1*LOOKUP(BGP$1,'DMG Tables'!$G$2:$G$7,'DMG Tables'!$H$2:$H$7)</f>
        <v>51979200</v>
      </c>
      <c r="BGQ17" s="1">
        <f>LOOKUP($A17,'DMG Tables'!$P$2:$P$35,'DMG Tables'!$O$2:$O$35)*BGQ$1*LOOKUP(BGQ$1,'DMG Tables'!$G$2:$G$7,'DMG Tables'!$H$2:$H$7)</f>
        <v>52012800</v>
      </c>
      <c r="BGR17" s="1">
        <f>LOOKUP($A17,'DMG Tables'!$P$2:$P$35,'DMG Tables'!$O$2:$O$35)*BGR$1*LOOKUP(BGR$1,'DMG Tables'!$G$2:$G$7,'DMG Tables'!$H$2:$H$7)</f>
        <v>52046400</v>
      </c>
      <c r="BGS17" s="1">
        <f>LOOKUP($A17,'DMG Tables'!$P$2:$P$35,'DMG Tables'!$O$2:$O$35)*BGS$1*LOOKUP(BGS$1,'DMG Tables'!$G$2:$G$7,'DMG Tables'!$H$2:$H$7)</f>
        <v>52080000</v>
      </c>
      <c r="BGT17" s="1">
        <f>LOOKUP($A17,'DMG Tables'!$P$2:$P$35,'DMG Tables'!$O$2:$O$35)*BGT$1*LOOKUP(BGT$1,'DMG Tables'!$G$2:$G$7,'DMG Tables'!$H$2:$H$7)</f>
        <v>52113600</v>
      </c>
      <c r="BGU17" s="1">
        <f>LOOKUP($A17,'DMG Tables'!$P$2:$P$35,'DMG Tables'!$O$2:$O$35)*BGU$1*LOOKUP(BGU$1,'DMG Tables'!$G$2:$G$7,'DMG Tables'!$H$2:$H$7)</f>
        <v>52147200</v>
      </c>
      <c r="BGV17" s="1">
        <f>LOOKUP($A17,'DMG Tables'!$P$2:$P$35,'DMG Tables'!$O$2:$O$35)*BGV$1*LOOKUP(BGV$1,'DMG Tables'!$G$2:$G$7,'DMG Tables'!$H$2:$H$7)</f>
        <v>52180800</v>
      </c>
      <c r="BGW17" s="1">
        <f>LOOKUP($A17,'DMG Tables'!$P$2:$P$35,'DMG Tables'!$O$2:$O$35)*BGW$1*LOOKUP(BGW$1,'DMG Tables'!$G$2:$G$7,'DMG Tables'!$H$2:$H$7)</f>
        <v>52214400</v>
      </c>
      <c r="BGX17" s="1">
        <f>LOOKUP($A17,'DMG Tables'!$P$2:$P$35,'DMG Tables'!$O$2:$O$35)*BGX$1*LOOKUP(BGX$1,'DMG Tables'!$G$2:$G$7,'DMG Tables'!$H$2:$H$7)</f>
        <v>52248000</v>
      </c>
      <c r="BGY17" s="1">
        <f>LOOKUP($A17,'DMG Tables'!$P$2:$P$35,'DMG Tables'!$O$2:$O$35)*BGY$1*LOOKUP(BGY$1,'DMG Tables'!$G$2:$G$7,'DMG Tables'!$H$2:$H$7)</f>
        <v>52281600</v>
      </c>
      <c r="BGZ17" s="1">
        <f>LOOKUP($A17,'DMG Tables'!$P$2:$P$35,'DMG Tables'!$O$2:$O$35)*BGZ$1*LOOKUP(BGZ$1,'DMG Tables'!$G$2:$G$7,'DMG Tables'!$H$2:$H$7)</f>
        <v>52315200</v>
      </c>
      <c r="BHA17" s="1">
        <f>LOOKUP($A17,'DMG Tables'!$P$2:$P$35,'DMG Tables'!$O$2:$O$35)*BHA$1*LOOKUP(BHA$1,'DMG Tables'!$G$2:$G$7,'DMG Tables'!$H$2:$H$7)</f>
        <v>52348800</v>
      </c>
      <c r="BHB17" s="1">
        <f>LOOKUP($A17,'DMG Tables'!$P$2:$P$35,'DMG Tables'!$O$2:$O$35)*BHB$1*LOOKUP(BHB$1,'DMG Tables'!$G$2:$G$7,'DMG Tables'!$H$2:$H$7)</f>
        <v>52382400</v>
      </c>
      <c r="BHC17" s="1">
        <f>LOOKUP($A17,'DMG Tables'!$P$2:$P$35,'DMG Tables'!$O$2:$O$35)*BHC$1*LOOKUP(BHC$1,'DMG Tables'!$G$2:$G$7,'DMG Tables'!$H$2:$H$7)</f>
        <v>52416000</v>
      </c>
      <c r="BHD17" s="1">
        <f>LOOKUP($A17,'DMG Tables'!$P$2:$P$35,'DMG Tables'!$O$2:$O$35)*BHD$1*LOOKUP(BHD$1,'DMG Tables'!$G$2:$G$7,'DMG Tables'!$H$2:$H$7)</f>
        <v>52449600</v>
      </c>
      <c r="BHE17" s="1">
        <f>LOOKUP($A17,'DMG Tables'!$P$2:$P$35,'DMG Tables'!$O$2:$O$35)*BHE$1*LOOKUP(BHE$1,'DMG Tables'!$G$2:$G$7,'DMG Tables'!$H$2:$H$7)</f>
        <v>52483200</v>
      </c>
      <c r="BHF17" s="1">
        <f>LOOKUP($A17,'DMG Tables'!$P$2:$P$35,'DMG Tables'!$O$2:$O$35)*BHF$1*LOOKUP(BHF$1,'DMG Tables'!$G$2:$G$7,'DMG Tables'!$H$2:$H$7)</f>
        <v>52516800</v>
      </c>
      <c r="BHG17" s="1">
        <f>LOOKUP($A17,'DMG Tables'!$P$2:$P$35,'DMG Tables'!$O$2:$O$35)*BHG$1*LOOKUP(BHG$1,'DMG Tables'!$G$2:$G$7,'DMG Tables'!$H$2:$H$7)</f>
        <v>52550400</v>
      </c>
      <c r="BHH17" s="1">
        <f>LOOKUP($A17,'DMG Tables'!$P$2:$P$35,'DMG Tables'!$O$2:$O$35)*BHH$1*LOOKUP(BHH$1,'DMG Tables'!$G$2:$G$7,'DMG Tables'!$H$2:$H$7)</f>
        <v>52584000</v>
      </c>
      <c r="BHI17" s="1">
        <f>LOOKUP($A17,'DMG Tables'!$P$2:$P$35,'DMG Tables'!$O$2:$O$35)*BHI$1*LOOKUP(BHI$1,'DMG Tables'!$G$2:$G$7,'DMG Tables'!$H$2:$H$7)</f>
        <v>52617600</v>
      </c>
      <c r="BHJ17" s="1">
        <f>LOOKUP($A17,'DMG Tables'!$P$2:$P$35,'DMG Tables'!$O$2:$O$35)*BHJ$1*LOOKUP(BHJ$1,'DMG Tables'!$G$2:$G$7,'DMG Tables'!$H$2:$H$7)</f>
        <v>52651200</v>
      </c>
      <c r="BHK17" s="1">
        <f>LOOKUP($A17,'DMG Tables'!$P$2:$P$35,'DMG Tables'!$O$2:$O$35)*BHK$1*LOOKUP(BHK$1,'DMG Tables'!$G$2:$G$7,'DMG Tables'!$H$2:$H$7)</f>
        <v>52684800</v>
      </c>
      <c r="BHL17" s="1">
        <f>LOOKUP($A17,'DMG Tables'!$P$2:$P$35,'DMG Tables'!$O$2:$O$35)*BHL$1*LOOKUP(BHL$1,'DMG Tables'!$G$2:$G$7,'DMG Tables'!$H$2:$H$7)</f>
        <v>52718400</v>
      </c>
      <c r="BHM17" s="1">
        <f>LOOKUP($A17,'DMG Tables'!$P$2:$P$35,'DMG Tables'!$O$2:$O$35)*BHM$1*LOOKUP(BHM$1,'DMG Tables'!$G$2:$G$7,'DMG Tables'!$H$2:$H$7)</f>
        <v>52752000</v>
      </c>
      <c r="BHN17" s="1">
        <f>LOOKUP($A17,'DMG Tables'!$P$2:$P$35,'DMG Tables'!$O$2:$O$35)*BHN$1*LOOKUP(BHN$1,'DMG Tables'!$G$2:$G$7,'DMG Tables'!$H$2:$H$7)</f>
        <v>52785600</v>
      </c>
      <c r="BHO17" s="1">
        <f>LOOKUP($A17,'DMG Tables'!$P$2:$P$35,'DMG Tables'!$O$2:$O$35)*BHO$1*LOOKUP(BHO$1,'DMG Tables'!$G$2:$G$7,'DMG Tables'!$H$2:$H$7)</f>
        <v>52819200</v>
      </c>
      <c r="BHP17" s="1">
        <f>LOOKUP($A17,'DMG Tables'!$P$2:$P$35,'DMG Tables'!$O$2:$O$35)*BHP$1*LOOKUP(BHP$1,'DMG Tables'!$G$2:$G$7,'DMG Tables'!$H$2:$H$7)</f>
        <v>52852800</v>
      </c>
      <c r="BHQ17" s="1">
        <f>LOOKUP($A17,'DMG Tables'!$P$2:$P$35,'DMG Tables'!$O$2:$O$35)*BHQ$1*LOOKUP(BHQ$1,'DMG Tables'!$G$2:$G$7,'DMG Tables'!$H$2:$H$7)</f>
        <v>52886400</v>
      </c>
      <c r="BHR17" s="1">
        <f>LOOKUP($A17,'DMG Tables'!$P$2:$P$35,'DMG Tables'!$O$2:$O$35)*BHR$1*LOOKUP(BHR$1,'DMG Tables'!$G$2:$G$7,'DMG Tables'!$H$2:$H$7)</f>
        <v>52920000</v>
      </c>
      <c r="BHS17" s="1">
        <f>LOOKUP($A17,'DMG Tables'!$P$2:$P$35,'DMG Tables'!$O$2:$O$35)*BHS$1*LOOKUP(BHS$1,'DMG Tables'!$G$2:$G$7,'DMG Tables'!$H$2:$H$7)</f>
        <v>52953600</v>
      </c>
      <c r="BHT17" s="1">
        <f>LOOKUP($A17,'DMG Tables'!$P$2:$P$35,'DMG Tables'!$O$2:$O$35)*BHT$1*LOOKUP(BHT$1,'DMG Tables'!$G$2:$G$7,'DMG Tables'!$H$2:$H$7)</f>
        <v>52987200</v>
      </c>
      <c r="BHU17" s="1">
        <f>LOOKUP($A17,'DMG Tables'!$P$2:$P$35,'DMG Tables'!$O$2:$O$35)*BHU$1*LOOKUP(BHU$1,'DMG Tables'!$G$2:$G$7,'DMG Tables'!$H$2:$H$7)</f>
        <v>53020800</v>
      </c>
      <c r="BHV17" s="1">
        <f>LOOKUP($A17,'DMG Tables'!$P$2:$P$35,'DMG Tables'!$O$2:$O$35)*BHV$1*LOOKUP(BHV$1,'DMG Tables'!$G$2:$G$7,'DMG Tables'!$H$2:$H$7)</f>
        <v>53054400</v>
      </c>
      <c r="BHW17" s="1">
        <f>LOOKUP($A17,'DMG Tables'!$P$2:$P$35,'DMG Tables'!$O$2:$O$35)*BHW$1*LOOKUP(BHW$1,'DMG Tables'!$G$2:$G$7,'DMG Tables'!$H$2:$H$7)</f>
        <v>53088000</v>
      </c>
      <c r="BHX17" s="1">
        <f>LOOKUP($A17,'DMG Tables'!$P$2:$P$35,'DMG Tables'!$O$2:$O$35)*BHX$1*LOOKUP(BHX$1,'DMG Tables'!$G$2:$G$7,'DMG Tables'!$H$2:$H$7)</f>
        <v>53121600</v>
      </c>
      <c r="BHY17" s="1">
        <f>LOOKUP($A17,'DMG Tables'!$P$2:$P$35,'DMG Tables'!$O$2:$O$35)*BHY$1*LOOKUP(BHY$1,'DMG Tables'!$G$2:$G$7,'DMG Tables'!$H$2:$H$7)</f>
        <v>53155200</v>
      </c>
      <c r="BHZ17" s="1">
        <f>LOOKUP($A17,'DMG Tables'!$P$2:$P$35,'DMG Tables'!$O$2:$O$35)*BHZ$1*LOOKUP(BHZ$1,'DMG Tables'!$G$2:$G$7,'DMG Tables'!$H$2:$H$7)</f>
        <v>53188800</v>
      </c>
      <c r="BIA17" s="1">
        <f>LOOKUP($A17,'DMG Tables'!$P$2:$P$35,'DMG Tables'!$O$2:$O$35)*BIA$1*LOOKUP(BIA$1,'DMG Tables'!$G$2:$G$7,'DMG Tables'!$H$2:$H$7)</f>
        <v>53222400</v>
      </c>
      <c r="BIB17" s="1">
        <f>LOOKUP($A17,'DMG Tables'!$P$2:$P$35,'DMG Tables'!$O$2:$O$35)*BIB$1*LOOKUP(BIB$1,'DMG Tables'!$G$2:$G$7,'DMG Tables'!$H$2:$H$7)</f>
        <v>53256000</v>
      </c>
      <c r="BIC17" s="1">
        <f>LOOKUP($A17,'DMG Tables'!$P$2:$P$35,'DMG Tables'!$O$2:$O$35)*BIC$1*LOOKUP(BIC$1,'DMG Tables'!$G$2:$G$7,'DMG Tables'!$H$2:$H$7)</f>
        <v>53289600</v>
      </c>
      <c r="BID17" s="1">
        <f>LOOKUP($A17,'DMG Tables'!$P$2:$P$35,'DMG Tables'!$O$2:$O$35)*BID$1*LOOKUP(BID$1,'DMG Tables'!$G$2:$G$7,'DMG Tables'!$H$2:$H$7)</f>
        <v>53323200</v>
      </c>
      <c r="BIE17" s="1">
        <f>LOOKUP($A17,'DMG Tables'!$P$2:$P$35,'DMG Tables'!$O$2:$O$35)*BIE$1*LOOKUP(BIE$1,'DMG Tables'!$G$2:$G$7,'DMG Tables'!$H$2:$H$7)</f>
        <v>53356800</v>
      </c>
      <c r="BIF17" s="1">
        <f>LOOKUP($A17,'DMG Tables'!$P$2:$P$35,'DMG Tables'!$O$2:$O$35)*BIF$1*LOOKUP(BIF$1,'DMG Tables'!$G$2:$G$7,'DMG Tables'!$H$2:$H$7)</f>
        <v>53390400</v>
      </c>
      <c r="BIG17" s="1">
        <f>LOOKUP($A17,'DMG Tables'!$P$2:$P$35,'DMG Tables'!$O$2:$O$35)*BIG$1*LOOKUP(BIG$1,'DMG Tables'!$G$2:$G$7,'DMG Tables'!$H$2:$H$7)</f>
        <v>53424000</v>
      </c>
      <c r="BIH17" s="1">
        <f>LOOKUP($A17,'DMG Tables'!$P$2:$P$35,'DMG Tables'!$O$2:$O$35)*BIH$1*LOOKUP(BIH$1,'DMG Tables'!$G$2:$G$7,'DMG Tables'!$H$2:$H$7)</f>
        <v>53457600</v>
      </c>
      <c r="BII17" s="1">
        <f>LOOKUP($A17,'DMG Tables'!$P$2:$P$35,'DMG Tables'!$O$2:$O$35)*BII$1*LOOKUP(BII$1,'DMG Tables'!$G$2:$G$7,'DMG Tables'!$H$2:$H$7)</f>
        <v>53491200</v>
      </c>
      <c r="BIJ17" s="1">
        <f>LOOKUP($A17,'DMG Tables'!$P$2:$P$35,'DMG Tables'!$O$2:$O$35)*BIJ$1*LOOKUP(BIJ$1,'DMG Tables'!$G$2:$G$7,'DMG Tables'!$H$2:$H$7)</f>
        <v>53524800</v>
      </c>
      <c r="BIK17" s="1">
        <f>LOOKUP($A17,'DMG Tables'!$P$2:$P$35,'DMG Tables'!$O$2:$O$35)*BIK$1*LOOKUP(BIK$1,'DMG Tables'!$G$2:$G$7,'DMG Tables'!$H$2:$H$7)</f>
        <v>53558400</v>
      </c>
      <c r="BIL17" s="1">
        <f>LOOKUP($A17,'DMG Tables'!$P$2:$P$35,'DMG Tables'!$O$2:$O$35)*BIL$1*LOOKUP(BIL$1,'DMG Tables'!$G$2:$G$7,'DMG Tables'!$H$2:$H$7)</f>
        <v>53592000</v>
      </c>
      <c r="BIM17" s="1">
        <f>LOOKUP($A17,'DMG Tables'!$P$2:$P$35,'DMG Tables'!$O$2:$O$35)*BIM$1*LOOKUP(BIM$1,'DMG Tables'!$G$2:$G$7,'DMG Tables'!$H$2:$H$7)</f>
        <v>53625600</v>
      </c>
      <c r="BIN17" s="1">
        <f>LOOKUP($A17,'DMG Tables'!$P$2:$P$35,'DMG Tables'!$O$2:$O$35)*BIN$1*LOOKUP(BIN$1,'DMG Tables'!$G$2:$G$7,'DMG Tables'!$H$2:$H$7)</f>
        <v>53659200</v>
      </c>
      <c r="BIO17" s="1">
        <f>LOOKUP($A17,'DMG Tables'!$P$2:$P$35,'DMG Tables'!$O$2:$O$35)*BIO$1*LOOKUP(BIO$1,'DMG Tables'!$G$2:$G$7,'DMG Tables'!$H$2:$H$7)</f>
        <v>53692800</v>
      </c>
      <c r="BIP17" s="1">
        <f>LOOKUP($A17,'DMG Tables'!$P$2:$P$35,'DMG Tables'!$O$2:$O$35)*BIP$1*LOOKUP(BIP$1,'DMG Tables'!$G$2:$G$7,'DMG Tables'!$H$2:$H$7)</f>
        <v>53726400</v>
      </c>
      <c r="BIQ17" s="1">
        <f>LOOKUP($A17,'DMG Tables'!$P$2:$P$35,'DMG Tables'!$O$2:$O$35)*BIQ$1*LOOKUP(BIQ$1,'DMG Tables'!$G$2:$G$7,'DMG Tables'!$H$2:$H$7)</f>
        <v>53760000</v>
      </c>
      <c r="BIR17" s="1">
        <f>LOOKUP($A17,'DMG Tables'!$P$2:$P$35,'DMG Tables'!$O$2:$O$35)*BIR$1*LOOKUP(BIR$1,'DMG Tables'!$G$2:$G$7,'DMG Tables'!$H$2:$H$7)</f>
        <v>53793600</v>
      </c>
      <c r="BIS17" s="1">
        <f>LOOKUP($A17,'DMG Tables'!$P$2:$P$35,'DMG Tables'!$O$2:$O$35)*BIS$1*LOOKUP(BIS$1,'DMG Tables'!$G$2:$G$7,'DMG Tables'!$H$2:$H$7)</f>
        <v>53827200</v>
      </c>
      <c r="BIT17" s="1">
        <f>LOOKUP($A17,'DMG Tables'!$P$2:$P$35,'DMG Tables'!$O$2:$O$35)*BIT$1*LOOKUP(BIT$1,'DMG Tables'!$G$2:$G$7,'DMG Tables'!$H$2:$H$7)</f>
        <v>53860800</v>
      </c>
      <c r="BIU17" s="1">
        <f>LOOKUP($A17,'DMG Tables'!$P$2:$P$35,'DMG Tables'!$O$2:$O$35)*BIU$1*LOOKUP(BIU$1,'DMG Tables'!$G$2:$G$7,'DMG Tables'!$H$2:$H$7)</f>
        <v>53894400</v>
      </c>
      <c r="BIV17" s="1">
        <f>LOOKUP($A17,'DMG Tables'!$P$2:$P$35,'DMG Tables'!$O$2:$O$35)*BIV$1*LOOKUP(BIV$1,'DMG Tables'!$G$2:$G$7,'DMG Tables'!$H$2:$H$7)</f>
        <v>53928000</v>
      </c>
      <c r="BIW17" s="1">
        <f>LOOKUP($A17,'DMG Tables'!$P$2:$P$35,'DMG Tables'!$O$2:$O$35)*BIW$1*LOOKUP(BIW$1,'DMG Tables'!$G$2:$G$7,'DMG Tables'!$H$2:$H$7)</f>
        <v>53961600</v>
      </c>
      <c r="BIX17" s="1">
        <f>LOOKUP($A17,'DMG Tables'!$P$2:$P$35,'DMG Tables'!$O$2:$O$35)*BIX$1*LOOKUP(BIX$1,'DMG Tables'!$G$2:$G$7,'DMG Tables'!$H$2:$H$7)</f>
        <v>53995200</v>
      </c>
      <c r="BIY17" s="1">
        <f>LOOKUP($A17,'DMG Tables'!$P$2:$P$35,'DMG Tables'!$O$2:$O$35)*BIY$1*LOOKUP(BIY$1,'DMG Tables'!$G$2:$G$7,'DMG Tables'!$H$2:$H$7)</f>
        <v>54028800</v>
      </c>
      <c r="BIZ17" s="1">
        <f>LOOKUP($A17,'DMG Tables'!$P$2:$P$35,'DMG Tables'!$O$2:$O$35)*BIZ$1*LOOKUP(BIZ$1,'DMG Tables'!$G$2:$G$7,'DMG Tables'!$H$2:$H$7)</f>
        <v>54062400</v>
      </c>
      <c r="BJA17" s="1">
        <f>LOOKUP($A17,'DMG Tables'!$P$2:$P$35,'DMG Tables'!$O$2:$O$35)*BJA$1*LOOKUP(BJA$1,'DMG Tables'!$G$2:$G$7,'DMG Tables'!$H$2:$H$7)</f>
        <v>54096000</v>
      </c>
      <c r="BJB17" s="1">
        <f>LOOKUP($A17,'DMG Tables'!$P$2:$P$35,'DMG Tables'!$O$2:$O$35)*BJB$1*LOOKUP(BJB$1,'DMG Tables'!$G$2:$G$7,'DMG Tables'!$H$2:$H$7)</f>
        <v>54129600</v>
      </c>
      <c r="BJC17" s="1">
        <f>LOOKUP($A17,'DMG Tables'!$P$2:$P$35,'DMG Tables'!$O$2:$O$35)*BJC$1*LOOKUP(BJC$1,'DMG Tables'!$G$2:$G$7,'DMG Tables'!$H$2:$H$7)</f>
        <v>54163200</v>
      </c>
      <c r="BJD17" s="1">
        <f>LOOKUP($A17,'DMG Tables'!$P$2:$P$35,'DMG Tables'!$O$2:$O$35)*BJD$1*LOOKUP(BJD$1,'DMG Tables'!$G$2:$G$7,'DMG Tables'!$H$2:$H$7)</f>
        <v>54196800</v>
      </c>
      <c r="BJE17" s="1">
        <f>LOOKUP($A17,'DMG Tables'!$P$2:$P$35,'DMG Tables'!$O$2:$O$35)*BJE$1*LOOKUP(BJE$1,'DMG Tables'!$G$2:$G$7,'DMG Tables'!$H$2:$H$7)</f>
        <v>54230400</v>
      </c>
      <c r="BJF17" s="1">
        <f>LOOKUP($A17,'DMG Tables'!$P$2:$P$35,'DMG Tables'!$O$2:$O$35)*BJF$1*LOOKUP(BJF$1,'DMG Tables'!$G$2:$G$7,'DMG Tables'!$H$2:$H$7)</f>
        <v>54264000</v>
      </c>
      <c r="BJG17" s="1">
        <f>LOOKUP($A17,'DMG Tables'!$P$2:$P$35,'DMG Tables'!$O$2:$O$35)*BJG$1*LOOKUP(BJG$1,'DMG Tables'!$G$2:$G$7,'DMG Tables'!$H$2:$H$7)</f>
        <v>54297600</v>
      </c>
      <c r="BJH17" s="1">
        <f>LOOKUP($A17,'DMG Tables'!$P$2:$P$35,'DMG Tables'!$O$2:$O$35)*BJH$1*LOOKUP(BJH$1,'DMG Tables'!$G$2:$G$7,'DMG Tables'!$H$2:$H$7)</f>
        <v>54331200</v>
      </c>
      <c r="BJI17" s="1">
        <f>LOOKUP($A17,'DMG Tables'!$P$2:$P$35,'DMG Tables'!$O$2:$O$35)*BJI$1*LOOKUP(BJI$1,'DMG Tables'!$G$2:$G$7,'DMG Tables'!$H$2:$H$7)</f>
        <v>54364800</v>
      </c>
      <c r="BJJ17" s="1">
        <f>LOOKUP($A17,'DMG Tables'!$P$2:$P$35,'DMG Tables'!$O$2:$O$35)*BJJ$1*LOOKUP(BJJ$1,'DMG Tables'!$G$2:$G$7,'DMG Tables'!$H$2:$H$7)</f>
        <v>54398400</v>
      </c>
      <c r="BJK17" s="1">
        <f>LOOKUP($A17,'DMG Tables'!$P$2:$P$35,'DMG Tables'!$O$2:$O$35)*BJK$1*LOOKUP(BJK$1,'DMG Tables'!$G$2:$G$7,'DMG Tables'!$H$2:$H$7)</f>
        <v>54432000</v>
      </c>
      <c r="BJL17" s="1">
        <f>LOOKUP($A17,'DMG Tables'!$P$2:$P$35,'DMG Tables'!$O$2:$O$35)*BJL$1*LOOKUP(BJL$1,'DMG Tables'!$G$2:$G$7,'DMG Tables'!$H$2:$H$7)</f>
        <v>54465600</v>
      </c>
      <c r="BJM17" s="1">
        <f>LOOKUP($A17,'DMG Tables'!$P$2:$P$35,'DMG Tables'!$O$2:$O$35)*BJM$1*LOOKUP(BJM$1,'DMG Tables'!$G$2:$G$7,'DMG Tables'!$H$2:$H$7)</f>
        <v>54499200</v>
      </c>
      <c r="BJN17" s="1">
        <f>LOOKUP($A17,'DMG Tables'!$P$2:$P$35,'DMG Tables'!$O$2:$O$35)*BJN$1*LOOKUP(BJN$1,'DMG Tables'!$G$2:$G$7,'DMG Tables'!$H$2:$H$7)</f>
        <v>54532800</v>
      </c>
      <c r="BJO17" s="1">
        <f>LOOKUP($A17,'DMG Tables'!$P$2:$P$35,'DMG Tables'!$O$2:$O$35)*BJO$1*LOOKUP(BJO$1,'DMG Tables'!$G$2:$G$7,'DMG Tables'!$H$2:$H$7)</f>
        <v>54566400</v>
      </c>
      <c r="BJP17" s="1">
        <f>LOOKUP($A17,'DMG Tables'!$P$2:$P$35,'DMG Tables'!$O$2:$O$35)*BJP$1*LOOKUP(BJP$1,'DMG Tables'!$G$2:$G$7,'DMG Tables'!$H$2:$H$7)</f>
        <v>54600000</v>
      </c>
      <c r="BJQ17" s="1">
        <f>LOOKUP($A17,'DMG Tables'!$P$2:$P$35,'DMG Tables'!$O$2:$O$35)*BJQ$1*LOOKUP(BJQ$1,'DMG Tables'!$G$2:$G$7,'DMG Tables'!$H$2:$H$7)</f>
        <v>54633600</v>
      </c>
      <c r="BJR17" s="1">
        <f>LOOKUP($A17,'DMG Tables'!$P$2:$P$35,'DMG Tables'!$O$2:$O$35)*BJR$1*LOOKUP(BJR$1,'DMG Tables'!$G$2:$G$7,'DMG Tables'!$H$2:$H$7)</f>
        <v>54667200</v>
      </c>
      <c r="BJS17" s="1">
        <f>LOOKUP($A17,'DMG Tables'!$P$2:$P$35,'DMG Tables'!$O$2:$O$35)*BJS$1*LOOKUP(BJS$1,'DMG Tables'!$G$2:$G$7,'DMG Tables'!$H$2:$H$7)</f>
        <v>54700800</v>
      </c>
      <c r="BJT17" s="1">
        <f>LOOKUP($A17,'DMG Tables'!$P$2:$P$35,'DMG Tables'!$O$2:$O$35)*BJT$1*LOOKUP(BJT$1,'DMG Tables'!$G$2:$G$7,'DMG Tables'!$H$2:$H$7)</f>
        <v>54734400</v>
      </c>
      <c r="BJU17" s="1">
        <f>LOOKUP($A17,'DMG Tables'!$P$2:$P$35,'DMG Tables'!$O$2:$O$35)*BJU$1*LOOKUP(BJU$1,'DMG Tables'!$G$2:$G$7,'DMG Tables'!$H$2:$H$7)</f>
        <v>54768000</v>
      </c>
      <c r="BJV17" s="1">
        <f>LOOKUP($A17,'DMG Tables'!$P$2:$P$35,'DMG Tables'!$O$2:$O$35)*BJV$1*LOOKUP(BJV$1,'DMG Tables'!$G$2:$G$7,'DMG Tables'!$H$2:$H$7)</f>
        <v>54801600</v>
      </c>
      <c r="BJW17" s="1">
        <f>LOOKUP($A17,'DMG Tables'!$P$2:$P$35,'DMG Tables'!$O$2:$O$35)*BJW$1*LOOKUP(BJW$1,'DMG Tables'!$G$2:$G$7,'DMG Tables'!$H$2:$H$7)</f>
        <v>54835200</v>
      </c>
      <c r="BJX17" s="1">
        <f>LOOKUP($A17,'DMG Tables'!$P$2:$P$35,'DMG Tables'!$O$2:$O$35)*BJX$1*LOOKUP(BJX$1,'DMG Tables'!$G$2:$G$7,'DMG Tables'!$H$2:$H$7)</f>
        <v>54868800</v>
      </c>
      <c r="BJY17" s="1">
        <f>LOOKUP($A17,'DMG Tables'!$P$2:$P$35,'DMG Tables'!$O$2:$O$35)*BJY$1*LOOKUP(BJY$1,'DMG Tables'!$G$2:$G$7,'DMG Tables'!$H$2:$H$7)</f>
        <v>54902400</v>
      </c>
      <c r="BJZ17" s="1">
        <f>LOOKUP($A17,'DMG Tables'!$P$2:$P$35,'DMG Tables'!$O$2:$O$35)*BJZ$1*LOOKUP(BJZ$1,'DMG Tables'!$G$2:$G$7,'DMG Tables'!$H$2:$H$7)</f>
        <v>54936000</v>
      </c>
      <c r="BKA17" s="1">
        <f>LOOKUP($A17,'DMG Tables'!$P$2:$P$35,'DMG Tables'!$O$2:$O$35)*BKA$1*LOOKUP(BKA$1,'DMG Tables'!$G$2:$G$7,'DMG Tables'!$H$2:$H$7)</f>
        <v>54969600</v>
      </c>
      <c r="BKB17" s="1">
        <f>LOOKUP($A17,'DMG Tables'!$P$2:$P$35,'DMG Tables'!$O$2:$O$35)*BKB$1*LOOKUP(BKB$1,'DMG Tables'!$G$2:$G$7,'DMG Tables'!$H$2:$H$7)</f>
        <v>55003200</v>
      </c>
      <c r="BKC17" s="1">
        <f>LOOKUP($A17,'DMG Tables'!$P$2:$P$35,'DMG Tables'!$O$2:$O$35)*BKC$1*LOOKUP(BKC$1,'DMG Tables'!$G$2:$G$7,'DMG Tables'!$H$2:$H$7)</f>
        <v>55036800</v>
      </c>
      <c r="BKD17" s="1">
        <f>LOOKUP($A17,'DMG Tables'!$P$2:$P$35,'DMG Tables'!$O$2:$O$35)*BKD$1*LOOKUP(BKD$1,'DMG Tables'!$G$2:$G$7,'DMG Tables'!$H$2:$H$7)</f>
        <v>55070400</v>
      </c>
      <c r="BKE17" s="1">
        <f>LOOKUP($A17,'DMG Tables'!$P$2:$P$35,'DMG Tables'!$O$2:$O$35)*BKE$1*LOOKUP(BKE$1,'DMG Tables'!$G$2:$G$7,'DMG Tables'!$H$2:$H$7)</f>
        <v>55104000</v>
      </c>
      <c r="BKF17" s="1">
        <f>LOOKUP($A17,'DMG Tables'!$P$2:$P$35,'DMG Tables'!$O$2:$O$35)*BKF$1*LOOKUP(BKF$1,'DMG Tables'!$G$2:$G$7,'DMG Tables'!$H$2:$H$7)</f>
        <v>55137600</v>
      </c>
      <c r="BKG17" s="1">
        <f>LOOKUP($A17,'DMG Tables'!$P$2:$P$35,'DMG Tables'!$O$2:$O$35)*BKG$1*LOOKUP(BKG$1,'DMG Tables'!$G$2:$G$7,'DMG Tables'!$H$2:$H$7)</f>
        <v>55171200</v>
      </c>
      <c r="BKH17" s="1">
        <f>LOOKUP($A17,'DMG Tables'!$P$2:$P$35,'DMG Tables'!$O$2:$O$35)*BKH$1*LOOKUP(BKH$1,'DMG Tables'!$G$2:$G$7,'DMG Tables'!$H$2:$H$7)</f>
        <v>55204800</v>
      </c>
      <c r="BKI17" s="1">
        <f>LOOKUP($A17,'DMG Tables'!$P$2:$P$35,'DMG Tables'!$O$2:$O$35)*BKI$1*LOOKUP(BKI$1,'DMG Tables'!$G$2:$G$7,'DMG Tables'!$H$2:$H$7)</f>
        <v>55238400</v>
      </c>
      <c r="BKJ17" s="1">
        <f>LOOKUP($A17,'DMG Tables'!$P$2:$P$35,'DMG Tables'!$O$2:$O$35)*BKJ$1*LOOKUP(BKJ$1,'DMG Tables'!$G$2:$G$7,'DMG Tables'!$H$2:$H$7)</f>
        <v>55272000</v>
      </c>
      <c r="BKK17" s="1">
        <f>LOOKUP($A17,'DMG Tables'!$P$2:$P$35,'DMG Tables'!$O$2:$O$35)*BKK$1*LOOKUP(BKK$1,'DMG Tables'!$G$2:$G$7,'DMG Tables'!$H$2:$H$7)</f>
        <v>55305600</v>
      </c>
      <c r="BKL17" s="1">
        <f>LOOKUP($A17,'DMG Tables'!$P$2:$P$35,'DMG Tables'!$O$2:$O$35)*BKL$1*LOOKUP(BKL$1,'DMG Tables'!$G$2:$G$7,'DMG Tables'!$H$2:$H$7)</f>
        <v>55339200</v>
      </c>
      <c r="BKM17" s="1">
        <f>LOOKUP($A17,'DMG Tables'!$P$2:$P$35,'DMG Tables'!$O$2:$O$35)*BKM$1*LOOKUP(BKM$1,'DMG Tables'!$G$2:$G$7,'DMG Tables'!$H$2:$H$7)</f>
        <v>55372800</v>
      </c>
      <c r="BKN17" s="1">
        <f>LOOKUP($A17,'DMG Tables'!$P$2:$P$35,'DMG Tables'!$O$2:$O$35)*BKN$1*LOOKUP(BKN$1,'DMG Tables'!$G$2:$G$7,'DMG Tables'!$H$2:$H$7)</f>
        <v>55406400</v>
      </c>
      <c r="BKO17" s="1">
        <f>LOOKUP($A17,'DMG Tables'!$P$2:$P$35,'DMG Tables'!$O$2:$O$35)*BKO$1*LOOKUP(BKO$1,'DMG Tables'!$G$2:$G$7,'DMG Tables'!$H$2:$H$7)</f>
        <v>55440000</v>
      </c>
      <c r="BKP17" s="1">
        <f>LOOKUP($A17,'DMG Tables'!$P$2:$P$35,'DMG Tables'!$O$2:$O$35)*BKP$1*LOOKUP(BKP$1,'DMG Tables'!$G$2:$G$7,'DMG Tables'!$H$2:$H$7)</f>
        <v>55473600</v>
      </c>
      <c r="BKQ17" s="1">
        <f>LOOKUP($A17,'DMG Tables'!$P$2:$P$35,'DMG Tables'!$O$2:$O$35)*BKQ$1*LOOKUP(BKQ$1,'DMG Tables'!$G$2:$G$7,'DMG Tables'!$H$2:$H$7)</f>
        <v>55507200</v>
      </c>
      <c r="BKR17" s="1">
        <f>LOOKUP($A17,'DMG Tables'!$P$2:$P$35,'DMG Tables'!$O$2:$O$35)*BKR$1*LOOKUP(BKR$1,'DMG Tables'!$G$2:$G$7,'DMG Tables'!$H$2:$H$7)</f>
        <v>55540800</v>
      </c>
      <c r="BKS17" s="1">
        <f>LOOKUP($A17,'DMG Tables'!$P$2:$P$35,'DMG Tables'!$O$2:$O$35)*BKS$1*LOOKUP(BKS$1,'DMG Tables'!$G$2:$G$7,'DMG Tables'!$H$2:$H$7)</f>
        <v>55574400</v>
      </c>
      <c r="BKT17" s="1">
        <f>LOOKUP($A17,'DMG Tables'!$P$2:$P$35,'DMG Tables'!$O$2:$O$35)*BKT$1*LOOKUP(BKT$1,'DMG Tables'!$G$2:$G$7,'DMG Tables'!$H$2:$H$7)</f>
        <v>55608000</v>
      </c>
      <c r="BKU17" s="1">
        <f>LOOKUP($A17,'DMG Tables'!$P$2:$P$35,'DMG Tables'!$O$2:$O$35)*BKU$1*LOOKUP(BKU$1,'DMG Tables'!$G$2:$G$7,'DMG Tables'!$H$2:$H$7)</f>
        <v>55641600</v>
      </c>
      <c r="BKV17" s="1">
        <f>LOOKUP($A17,'DMG Tables'!$P$2:$P$35,'DMG Tables'!$O$2:$O$35)*BKV$1*LOOKUP(BKV$1,'DMG Tables'!$G$2:$G$7,'DMG Tables'!$H$2:$H$7)</f>
        <v>55675200</v>
      </c>
      <c r="BKW17" s="1">
        <f>LOOKUP($A17,'DMG Tables'!$P$2:$P$35,'DMG Tables'!$O$2:$O$35)*BKW$1*LOOKUP(BKW$1,'DMG Tables'!$G$2:$G$7,'DMG Tables'!$H$2:$H$7)</f>
        <v>55708800</v>
      </c>
      <c r="BKX17" s="1">
        <f>LOOKUP($A17,'DMG Tables'!$P$2:$P$35,'DMG Tables'!$O$2:$O$35)*BKX$1*LOOKUP(BKX$1,'DMG Tables'!$G$2:$G$7,'DMG Tables'!$H$2:$H$7)</f>
        <v>55742400</v>
      </c>
      <c r="BKY17" s="1">
        <f>LOOKUP($A17,'DMG Tables'!$P$2:$P$35,'DMG Tables'!$O$2:$O$35)*BKY$1*LOOKUP(BKY$1,'DMG Tables'!$G$2:$G$7,'DMG Tables'!$H$2:$H$7)</f>
        <v>55776000</v>
      </c>
      <c r="BKZ17" s="1">
        <f>LOOKUP($A17,'DMG Tables'!$P$2:$P$35,'DMG Tables'!$O$2:$O$35)*BKZ$1*LOOKUP(BKZ$1,'DMG Tables'!$G$2:$G$7,'DMG Tables'!$H$2:$H$7)</f>
        <v>55809600</v>
      </c>
      <c r="BLA17" s="1">
        <f>LOOKUP($A17,'DMG Tables'!$P$2:$P$35,'DMG Tables'!$O$2:$O$35)*BLA$1*LOOKUP(BLA$1,'DMG Tables'!$G$2:$G$7,'DMG Tables'!$H$2:$H$7)</f>
        <v>55843200</v>
      </c>
      <c r="BLB17" s="1">
        <f>LOOKUP($A17,'DMG Tables'!$P$2:$P$35,'DMG Tables'!$O$2:$O$35)*BLB$1*LOOKUP(BLB$1,'DMG Tables'!$G$2:$G$7,'DMG Tables'!$H$2:$H$7)</f>
        <v>55876800</v>
      </c>
      <c r="BLC17" s="1">
        <f>LOOKUP($A17,'DMG Tables'!$P$2:$P$35,'DMG Tables'!$O$2:$O$35)*BLC$1*LOOKUP(BLC$1,'DMG Tables'!$G$2:$G$7,'DMG Tables'!$H$2:$H$7)</f>
        <v>55910400</v>
      </c>
      <c r="BLD17" s="1">
        <f>LOOKUP($A17,'DMG Tables'!$P$2:$P$35,'DMG Tables'!$O$2:$O$35)*BLD$1*LOOKUP(BLD$1,'DMG Tables'!$G$2:$G$7,'DMG Tables'!$H$2:$H$7)</f>
        <v>55944000</v>
      </c>
      <c r="BLE17" s="1">
        <f>LOOKUP($A17,'DMG Tables'!$P$2:$P$35,'DMG Tables'!$O$2:$O$35)*BLE$1*LOOKUP(BLE$1,'DMG Tables'!$G$2:$G$7,'DMG Tables'!$H$2:$H$7)</f>
        <v>55977600</v>
      </c>
      <c r="BLF17" s="1">
        <f>LOOKUP($A17,'DMG Tables'!$P$2:$P$35,'DMG Tables'!$O$2:$O$35)*BLF$1*LOOKUP(BLF$1,'DMG Tables'!$G$2:$G$7,'DMG Tables'!$H$2:$H$7)</f>
        <v>56011200</v>
      </c>
      <c r="BLG17" s="1">
        <f>LOOKUP($A17,'DMG Tables'!$P$2:$P$35,'DMG Tables'!$O$2:$O$35)*BLG$1*LOOKUP(BLG$1,'DMG Tables'!$G$2:$G$7,'DMG Tables'!$H$2:$H$7)</f>
        <v>56044800</v>
      </c>
      <c r="BLH17" s="1">
        <f>LOOKUP($A17,'DMG Tables'!$P$2:$P$35,'DMG Tables'!$O$2:$O$35)*BLH$1*LOOKUP(BLH$1,'DMG Tables'!$G$2:$G$7,'DMG Tables'!$H$2:$H$7)</f>
        <v>56078400</v>
      </c>
      <c r="BLI17" s="1">
        <f>LOOKUP($A17,'DMG Tables'!$P$2:$P$35,'DMG Tables'!$O$2:$O$35)*BLI$1*LOOKUP(BLI$1,'DMG Tables'!$G$2:$G$7,'DMG Tables'!$H$2:$H$7)</f>
        <v>56112000</v>
      </c>
      <c r="BLJ17" s="1">
        <f>LOOKUP($A17,'DMG Tables'!$P$2:$P$35,'DMG Tables'!$O$2:$O$35)*BLJ$1*LOOKUP(BLJ$1,'DMG Tables'!$G$2:$G$7,'DMG Tables'!$H$2:$H$7)</f>
        <v>56145600</v>
      </c>
      <c r="BLK17" s="1">
        <f>LOOKUP($A17,'DMG Tables'!$P$2:$P$35,'DMG Tables'!$O$2:$O$35)*BLK$1*LOOKUP(BLK$1,'DMG Tables'!$G$2:$G$7,'DMG Tables'!$H$2:$H$7)</f>
        <v>56179200</v>
      </c>
      <c r="BLL17" s="1">
        <f>LOOKUP($A17,'DMG Tables'!$P$2:$P$35,'DMG Tables'!$O$2:$O$35)*BLL$1*LOOKUP(BLL$1,'DMG Tables'!$G$2:$G$7,'DMG Tables'!$H$2:$H$7)</f>
        <v>56212800</v>
      </c>
      <c r="BLM17" s="1">
        <f>LOOKUP($A17,'DMG Tables'!$P$2:$P$35,'DMG Tables'!$O$2:$O$35)*BLM$1*LOOKUP(BLM$1,'DMG Tables'!$G$2:$G$7,'DMG Tables'!$H$2:$H$7)</f>
        <v>56246400</v>
      </c>
      <c r="BLN17" s="1">
        <f>LOOKUP($A17,'DMG Tables'!$P$2:$P$35,'DMG Tables'!$O$2:$O$35)*BLN$1*LOOKUP(BLN$1,'DMG Tables'!$G$2:$G$7,'DMG Tables'!$H$2:$H$7)</f>
        <v>56280000</v>
      </c>
      <c r="BLO17" s="1">
        <f>LOOKUP($A17,'DMG Tables'!$P$2:$P$35,'DMG Tables'!$O$2:$O$35)*BLO$1*LOOKUP(BLO$1,'DMG Tables'!$G$2:$G$7,'DMG Tables'!$H$2:$H$7)</f>
        <v>56313600</v>
      </c>
      <c r="BLP17" s="1">
        <f>LOOKUP($A17,'DMG Tables'!$P$2:$P$35,'DMG Tables'!$O$2:$O$35)*BLP$1*LOOKUP(BLP$1,'DMG Tables'!$G$2:$G$7,'DMG Tables'!$H$2:$H$7)</f>
        <v>56347200</v>
      </c>
      <c r="BLQ17" s="1">
        <f>LOOKUP($A17,'DMG Tables'!$P$2:$P$35,'DMG Tables'!$O$2:$O$35)*BLQ$1*LOOKUP(BLQ$1,'DMG Tables'!$G$2:$G$7,'DMG Tables'!$H$2:$H$7)</f>
        <v>56380800</v>
      </c>
      <c r="BLR17" s="1">
        <f>LOOKUP($A17,'DMG Tables'!$P$2:$P$35,'DMG Tables'!$O$2:$O$35)*BLR$1*LOOKUP(BLR$1,'DMG Tables'!$G$2:$G$7,'DMG Tables'!$H$2:$H$7)</f>
        <v>56414400</v>
      </c>
      <c r="BLS17" s="1">
        <f>LOOKUP($A17,'DMG Tables'!$P$2:$P$35,'DMG Tables'!$O$2:$O$35)*BLS$1*LOOKUP(BLS$1,'DMG Tables'!$G$2:$G$7,'DMG Tables'!$H$2:$H$7)</f>
        <v>56448000</v>
      </c>
      <c r="BLT17" s="1">
        <f>LOOKUP($A17,'DMG Tables'!$P$2:$P$35,'DMG Tables'!$O$2:$O$35)*BLT$1*LOOKUP(BLT$1,'DMG Tables'!$G$2:$G$7,'DMG Tables'!$H$2:$H$7)</f>
        <v>56481600</v>
      </c>
      <c r="BLU17" s="1">
        <f>LOOKUP($A17,'DMG Tables'!$P$2:$P$35,'DMG Tables'!$O$2:$O$35)*BLU$1*LOOKUP(BLU$1,'DMG Tables'!$G$2:$G$7,'DMG Tables'!$H$2:$H$7)</f>
        <v>56515200</v>
      </c>
      <c r="BLV17" s="1">
        <f>LOOKUP($A17,'DMG Tables'!$P$2:$P$35,'DMG Tables'!$O$2:$O$35)*BLV$1*LOOKUP(BLV$1,'DMG Tables'!$G$2:$G$7,'DMG Tables'!$H$2:$H$7)</f>
        <v>56548800</v>
      </c>
      <c r="BLW17" s="1">
        <f>LOOKUP($A17,'DMG Tables'!$P$2:$P$35,'DMG Tables'!$O$2:$O$35)*BLW$1*LOOKUP(BLW$1,'DMG Tables'!$G$2:$G$7,'DMG Tables'!$H$2:$H$7)</f>
        <v>56582400</v>
      </c>
      <c r="BLX17" s="1">
        <f>LOOKUP($A17,'DMG Tables'!$P$2:$P$35,'DMG Tables'!$O$2:$O$35)*BLX$1*LOOKUP(BLX$1,'DMG Tables'!$G$2:$G$7,'DMG Tables'!$H$2:$H$7)</f>
        <v>56616000</v>
      </c>
      <c r="BLY17" s="1">
        <f>LOOKUP($A17,'DMG Tables'!$P$2:$P$35,'DMG Tables'!$O$2:$O$35)*BLY$1*LOOKUP(BLY$1,'DMG Tables'!$G$2:$G$7,'DMG Tables'!$H$2:$H$7)</f>
        <v>56649600</v>
      </c>
      <c r="BLZ17" s="1">
        <f>LOOKUP($A17,'DMG Tables'!$P$2:$P$35,'DMG Tables'!$O$2:$O$35)*BLZ$1*LOOKUP(BLZ$1,'DMG Tables'!$G$2:$G$7,'DMG Tables'!$H$2:$H$7)</f>
        <v>56683200</v>
      </c>
      <c r="BMA17" s="1">
        <f>LOOKUP($A17,'DMG Tables'!$P$2:$P$35,'DMG Tables'!$O$2:$O$35)*BMA$1*LOOKUP(BMA$1,'DMG Tables'!$G$2:$G$7,'DMG Tables'!$H$2:$H$7)</f>
        <v>56716800</v>
      </c>
      <c r="BMB17" s="1">
        <f>LOOKUP($A17,'DMG Tables'!$P$2:$P$35,'DMG Tables'!$O$2:$O$35)*BMB$1*LOOKUP(BMB$1,'DMG Tables'!$G$2:$G$7,'DMG Tables'!$H$2:$H$7)</f>
        <v>56750400</v>
      </c>
      <c r="BMC17" s="1">
        <f>LOOKUP($A17,'DMG Tables'!$P$2:$P$35,'DMG Tables'!$O$2:$O$35)*BMC$1*LOOKUP(BMC$1,'DMG Tables'!$G$2:$G$7,'DMG Tables'!$H$2:$H$7)</f>
        <v>56784000</v>
      </c>
      <c r="BMD17" s="1">
        <f>LOOKUP($A17,'DMG Tables'!$P$2:$P$35,'DMG Tables'!$O$2:$O$35)*BMD$1*LOOKUP(BMD$1,'DMG Tables'!$G$2:$G$7,'DMG Tables'!$H$2:$H$7)</f>
        <v>56817600</v>
      </c>
      <c r="BME17" s="1">
        <f>LOOKUP($A17,'DMG Tables'!$P$2:$P$35,'DMG Tables'!$O$2:$O$35)*BME$1*LOOKUP(BME$1,'DMG Tables'!$G$2:$G$7,'DMG Tables'!$H$2:$H$7)</f>
        <v>56851200</v>
      </c>
      <c r="BMF17" s="1">
        <f>LOOKUP($A17,'DMG Tables'!$P$2:$P$35,'DMG Tables'!$O$2:$O$35)*BMF$1*LOOKUP(BMF$1,'DMG Tables'!$G$2:$G$7,'DMG Tables'!$H$2:$H$7)</f>
        <v>56884800</v>
      </c>
      <c r="BMG17" s="1">
        <f>LOOKUP($A17,'DMG Tables'!$P$2:$P$35,'DMG Tables'!$O$2:$O$35)*BMG$1*LOOKUP(BMG$1,'DMG Tables'!$G$2:$G$7,'DMG Tables'!$H$2:$H$7)</f>
        <v>56918400</v>
      </c>
      <c r="BMH17" s="1">
        <f>LOOKUP($A17,'DMG Tables'!$P$2:$P$35,'DMG Tables'!$O$2:$O$35)*BMH$1*LOOKUP(BMH$1,'DMG Tables'!$G$2:$G$7,'DMG Tables'!$H$2:$H$7)</f>
        <v>56952000</v>
      </c>
      <c r="BMI17" s="1">
        <f>LOOKUP($A17,'DMG Tables'!$P$2:$P$35,'DMG Tables'!$O$2:$O$35)*BMI$1*LOOKUP(BMI$1,'DMG Tables'!$G$2:$G$7,'DMG Tables'!$H$2:$H$7)</f>
        <v>56985600</v>
      </c>
      <c r="BMJ17" s="1">
        <f>LOOKUP($A17,'DMG Tables'!$P$2:$P$35,'DMG Tables'!$O$2:$O$35)*BMJ$1*LOOKUP(BMJ$1,'DMG Tables'!$G$2:$G$7,'DMG Tables'!$H$2:$H$7)</f>
        <v>57019200</v>
      </c>
      <c r="BMK17" s="1">
        <f>LOOKUP($A17,'DMG Tables'!$P$2:$P$35,'DMG Tables'!$O$2:$O$35)*BMK$1*LOOKUP(BMK$1,'DMG Tables'!$G$2:$G$7,'DMG Tables'!$H$2:$H$7)</f>
        <v>57052800</v>
      </c>
      <c r="BML17" s="1">
        <f>LOOKUP($A17,'DMG Tables'!$P$2:$P$35,'DMG Tables'!$O$2:$O$35)*BML$1*LOOKUP(BML$1,'DMG Tables'!$G$2:$G$7,'DMG Tables'!$H$2:$H$7)</f>
        <v>57086400</v>
      </c>
      <c r="BMM17" s="1">
        <f>LOOKUP($A17,'DMG Tables'!$P$2:$P$35,'DMG Tables'!$O$2:$O$35)*BMM$1*LOOKUP(BMM$1,'DMG Tables'!$G$2:$G$7,'DMG Tables'!$H$2:$H$7)</f>
        <v>57120000</v>
      </c>
      <c r="BMN17" s="1">
        <f>LOOKUP($A17,'DMG Tables'!$P$2:$P$35,'DMG Tables'!$O$2:$O$35)*BMN$1*LOOKUP(BMN$1,'DMG Tables'!$G$2:$G$7,'DMG Tables'!$H$2:$H$7)</f>
        <v>57153600</v>
      </c>
      <c r="BMO17" s="1">
        <f>LOOKUP($A17,'DMG Tables'!$P$2:$P$35,'DMG Tables'!$O$2:$O$35)*BMO$1*LOOKUP(BMO$1,'DMG Tables'!$G$2:$G$7,'DMG Tables'!$H$2:$H$7)</f>
        <v>57187200</v>
      </c>
      <c r="BMP17" s="1">
        <f>LOOKUP($A17,'DMG Tables'!$P$2:$P$35,'DMG Tables'!$O$2:$O$35)*BMP$1*LOOKUP(BMP$1,'DMG Tables'!$G$2:$G$7,'DMG Tables'!$H$2:$H$7)</f>
        <v>57220800</v>
      </c>
      <c r="BMQ17" s="1">
        <f>LOOKUP($A17,'DMG Tables'!$P$2:$P$35,'DMG Tables'!$O$2:$O$35)*BMQ$1*LOOKUP(BMQ$1,'DMG Tables'!$G$2:$G$7,'DMG Tables'!$H$2:$H$7)</f>
        <v>57254400</v>
      </c>
      <c r="BMR17" s="1">
        <f>LOOKUP($A17,'DMG Tables'!$P$2:$P$35,'DMG Tables'!$O$2:$O$35)*BMR$1*LOOKUP(BMR$1,'DMG Tables'!$G$2:$G$7,'DMG Tables'!$H$2:$H$7)</f>
        <v>57288000</v>
      </c>
      <c r="BMS17" s="1">
        <f>LOOKUP($A17,'DMG Tables'!$P$2:$P$35,'DMG Tables'!$O$2:$O$35)*BMS$1*LOOKUP(BMS$1,'DMG Tables'!$G$2:$G$7,'DMG Tables'!$H$2:$H$7)</f>
        <v>57321600</v>
      </c>
      <c r="BMT17" s="1">
        <f>LOOKUP($A17,'DMG Tables'!$P$2:$P$35,'DMG Tables'!$O$2:$O$35)*BMT$1*LOOKUP(BMT$1,'DMG Tables'!$G$2:$G$7,'DMG Tables'!$H$2:$H$7)</f>
        <v>57355200</v>
      </c>
      <c r="BMU17" s="1">
        <f>LOOKUP($A17,'DMG Tables'!$P$2:$P$35,'DMG Tables'!$O$2:$O$35)*BMU$1*LOOKUP(BMU$1,'DMG Tables'!$G$2:$G$7,'DMG Tables'!$H$2:$H$7)</f>
        <v>57388800</v>
      </c>
      <c r="BMV17" s="1">
        <f>LOOKUP($A17,'DMG Tables'!$P$2:$P$35,'DMG Tables'!$O$2:$O$35)*BMV$1*LOOKUP(BMV$1,'DMG Tables'!$G$2:$G$7,'DMG Tables'!$H$2:$H$7)</f>
        <v>57422400</v>
      </c>
      <c r="BMW17" s="1">
        <f>LOOKUP($A17,'DMG Tables'!$P$2:$P$35,'DMG Tables'!$O$2:$O$35)*BMW$1*LOOKUP(BMW$1,'DMG Tables'!$G$2:$G$7,'DMG Tables'!$H$2:$H$7)</f>
        <v>57456000</v>
      </c>
      <c r="BMX17" s="1">
        <f>LOOKUP($A17,'DMG Tables'!$P$2:$P$35,'DMG Tables'!$O$2:$O$35)*BMX$1*LOOKUP(BMX$1,'DMG Tables'!$G$2:$G$7,'DMG Tables'!$H$2:$H$7)</f>
        <v>57489600</v>
      </c>
      <c r="BMY17" s="1">
        <f>LOOKUP($A17,'DMG Tables'!$P$2:$P$35,'DMG Tables'!$O$2:$O$35)*BMY$1*LOOKUP(BMY$1,'DMG Tables'!$G$2:$G$7,'DMG Tables'!$H$2:$H$7)</f>
        <v>57523200</v>
      </c>
      <c r="BMZ17" s="1">
        <f>LOOKUP($A17,'DMG Tables'!$P$2:$P$35,'DMG Tables'!$O$2:$O$35)*BMZ$1*LOOKUP(BMZ$1,'DMG Tables'!$G$2:$G$7,'DMG Tables'!$H$2:$H$7)</f>
        <v>57556800</v>
      </c>
      <c r="BNA17" s="1">
        <f>LOOKUP($A17,'DMG Tables'!$P$2:$P$35,'DMG Tables'!$O$2:$O$35)*BNA$1*LOOKUP(BNA$1,'DMG Tables'!$G$2:$G$7,'DMG Tables'!$H$2:$H$7)</f>
        <v>57590400</v>
      </c>
      <c r="BNB17" s="1">
        <f>LOOKUP($A17,'DMG Tables'!$P$2:$P$35,'DMG Tables'!$O$2:$O$35)*BNB$1*LOOKUP(BNB$1,'DMG Tables'!$G$2:$G$7,'DMG Tables'!$H$2:$H$7)</f>
        <v>57624000</v>
      </c>
      <c r="BNC17" s="1">
        <f>LOOKUP($A17,'DMG Tables'!$P$2:$P$35,'DMG Tables'!$O$2:$O$35)*BNC$1*LOOKUP(BNC$1,'DMG Tables'!$G$2:$G$7,'DMG Tables'!$H$2:$H$7)</f>
        <v>57657600</v>
      </c>
      <c r="BND17" s="1">
        <f>LOOKUP($A17,'DMG Tables'!$P$2:$P$35,'DMG Tables'!$O$2:$O$35)*BND$1*LOOKUP(BND$1,'DMG Tables'!$G$2:$G$7,'DMG Tables'!$H$2:$H$7)</f>
        <v>57691200</v>
      </c>
      <c r="BNE17" s="1">
        <f>LOOKUP($A17,'DMG Tables'!$P$2:$P$35,'DMG Tables'!$O$2:$O$35)*BNE$1*LOOKUP(BNE$1,'DMG Tables'!$G$2:$G$7,'DMG Tables'!$H$2:$H$7)</f>
        <v>57724800</v>
      </c>
      <c r="BNF17" s="1">
        <f>LOOKUP($A17,'DMG Tables'!$P$2:$P$35,'DMG Tables'!$O$2:$O$35)*BNF$1*LOOKUP(BNF$1,'DMG Tables'!$G$2:$G$7,'DMG Tables'!$H$2:$H$7)</f>
        <v>57758400</v>
      </c>
      <c r="BNG17" s="1">
        <f>LOOKUP($A17,'DMG Tables'!$P$2:$P$35,'DMG Tables'!$O$2:$O$35)*BNG$1*LOOKUP(BNG$1,'DMG Tables'!$G$2:$G$7,'DMG Tables'!$H$2:$H$7)</f>
        <v>57792000</v>
      </c>
      <c r="BNH17" s="1">
        <f>LOOKUP($A17,'DMG Tables'!$P$2:$P$35,'DMG Tables'!$O$2:$O$35)*BNH$1*LOOKUP(BNH$1,'DMG Tables'!$G$2:$G$7,'DMG Tables'!$H$2:$H$7)</f>
        <v>57825600</v>
      </c>
      <c r="BNI17" s="1">
        <f>LOOKUP($A17,'DMG Tables'!$P$2:$P$35,'DMG Tables'!$O$2:$O$35)*BNI$1*LOOKUP(BNI$1,'DMG Tables'!$G$2:$G$7,'DMG Tables'!$H$2:$H$7)</f>
        <v>57859200</v>
      </c>
      <c r="BNJ17" s="1">
        <f>LOOKUP($A17,'DMG Tables'!$P$2:$P$35,'DMG Tables'!$O$2:$O$35)*BNJ$1*LOOKUP(BNJ$1,'DMG Tables'!$G$2:$G$7,'DMG Tables'!$H$2:$H$7)</f>
        <v>57892800</v>
      </c>
      <c r="BNK17" s="1">
        <f>LOOKUP($A17,'DMG Tables'!$P$2:$P$35,'DMG Tables'!$O$2:$O$35)*BNK$1*LOOKUP(BNK$1,'DMG Tables'!$G$2:$G$7,'DMG Tables'!$H$2:$H$7)</f>
        <v>57926400</v>
      </c>
      <c r="BNL17" s="1">
        <f>LOOKUP($A17,'DMG Tables'!$P$2:$P$35,'DMG Tables'!$O$2:$O$35)*BNL$1*LOOKUP(BNL$1,'DMG Tables'!$G$2:$G$7,'DMG Tables'!$H$2:$H$7)</f>
        <v>57960000</v>
      </c>
      <c r="BNM17" s="1">
        <f>LOOKUP($A17,'DMG Tables'!$P$2:$P$35,'DMG Tables'!$O$2:$O$35)*BNM$1*LOOKUP(BNM$1,'DMG Tables'!$G$2:$G$7,'DMG Tables'!$H$2:$H$7)</f>
        <v>57993600</v>
      </c>
      <c r="BNN17" s="1">
        <f>LOOKUP($A17,'DMG Tables'!$P$2:$P$35,'DMG Tables'!$O$2:$O$35)*BNN$1*LOOKUP(BNN$1,'DMG Tables'!$G$2:$G$7,'DMG Tables'!$H$2:$H$7)</f>
        <v>58027200</v>
      </c>
      <c r="BNO17" s="1">
        <f>LOOKUP($A17,'DMG Tables'!$P$2:$P$35,'DMG Tables'!$O$2:$O$35)*BNO$1*LOOKUP(BNO$1,'DMG Tables'!$G$2:$G$7,'DMG Tables'!$H$2:$H$7)</f>
        <v>58060800</v>
      </c>
      <c r="BNP17" s="1">
        <f>LOOKUP($A17,'DMG Tables'!$P$2:$P$35,'DMG Tables'!$O$2:$O$35)*BNP$1*LOOKUP(BNP$1,'DMG Tables'!$G$2:$G$7,'DMG Tables'!$H$2:$H$7)</f>
        <v>58094400</v>
      </c>
      <c r="BNQ17" s="1">
        <f>LOOKUP($A17,'DMG Tables'!$P$2:$P$35,'DMG Tables'!$O$2:$O$35)*BNQ$1*LOOKUP(BNQ$1,'DMG Tables'!$G$2:$G$7,'DMG Tables'!$H$2:$H$7)</f>
        <v>58128000</v>
      </c>
      <c r="BNR17" s="1">
        <f>LOOKUP($A17,'DMG Tables'!$P$2:$P$35,'DMG Tables'!$O$2:$O$35)*BNR$1*LOOKUP(BNR$1,'DMG Tables'!$G$2:$G$7,'DMG Tables'!$H$2:$H$7)</f>
        <v>58161600</v>
      </c>
      <c r="BNS17" s="1">
        <f>LOOKUP($A17,'DMG Tables'!$P$2:$P$35,'DMG Tables'!$O$2:$O$35)*BNS$1*LOOKUP(BNS$1,'DMG Tables'!$G$2:$G$7,'DMG Tables'!$H$2:$H$7)</f>
        <v>58195200</v>
      </c>
      <c r="BNT17" s="1">
        <f>LOOKUP($A17,'DMG Tables'!$P$2:$P$35,'DMG Tables'!$O$2:$O$35)*BNT$1*LOOKUP(BNT$1,'DMG Tables'!$G$2:$G$7,'DMG Tables'!$H$2:$H$7)</f>
        <v>58228800</v>
      </c>
      <c r="BNU17" s="1">
        <f>LOOKUP($A17,'DMG Tables'!$P$2:$P$35,'DMG Tables'!$O$2:$O$35)*BNU$1*LOOKUP(BNU$1,'DMG Tables'!$G$2:$G$7,'DMG Tables'!$H$2:$H$7)</f>
        <v>58262400</v>
      </c>
      <c r="BNV17" s="1">
        <f>LOOKUP($A17,'DMG Tables'!$P$2:$P$35,'DMG Tables'!$O$2:$O$35)*BNV$1*LOOKUP(BNV$1,'DMG Tables'!$G$2:$G$7,'DMG Tables'!$H$2:$H$7)</f>
        <v>58296000</v>
      </c>
      <c r="BNW17" s="1">
        <f>LOOKUP($A17,'DMG Tables'!$P$2:$P$35,'DMG Tables'!$O$2:$O$35)*BNW$1*LOOKUP(BNW$1,'DMG Tables'!$G$2:$G$7,'DMG Tables'!$H$2:$H$7)</f>
        <v>58329600</v>
      </c>
      <c r="BNX17" s="1">
        <f>LOOKUP($A17,'DMG Tables'!$P$2:$P$35,'DMG Tables'!$O$2:$O$35)*BNX$1*LOOKUP(BNX$1,'DMG Tables'!$G$2:$G$7,'DMG Tables'!$H$2:$H$7)</f>
        <v>58363200</v>
      </c>
      <c r="BNY17" s="1">
        <f>LOOKUP($A17,'DMG Tables'!$P$2:$P$35,'DMG Tables'!$O$2:$O$35)*BNY$1*LOOKUP(BNY$1,'DMG Tables'!$G$2:$G$7,'DMG Tables'!$H$2:$H$7)</f>
        <v>58396800</v>
      </c>
      <c r="BNZ17" s="1">
        <f>LOOKUP($A17,'DMG Tables'!$P$2:$P$35,'DMG Tables'!$O$2:$O$35)*BNZ$1*LOOKUP(BNZ$1,'DMG Tables'!$G$2:$G$7,'DMG Tables'!$H$2:$H$7)</f>
        <v>58430400</v>
      </c>
      <c r="BOA17" s="1">
        <f>LOOKUP($A17,'DMG Tables'!$P$2:$P$35,'DMG Tables'!$O$2:$O$35)*BOA$1*LOOKUP(BOA$1,'DMG Tables'!$G$2:$G$7,'DMG Tables'!$H$2:$H$7)</f>
        <v>58464000</v>
      </c>
      <c r="BOB17" s="1">
        <f>LOOKUP($A17,'DMG Tables'!$P$2:$P$35,'DMG Tables'!$O$2:$O$35)*BOB$1*LOOKUP(BOB$1,'DMG Tables'!$G$2:$G$7,'DMG Tables'!$H$2:$H$7)</f>
        <v>58497600</v>
      </c>
      <c r="BOC17" s="1">
        <f>LOOKUP($A17,'DMG Tables'!$P$2:$P$35,'DMG Tables'!$O$2:$O$35)*BOC$1*LOOKUP(BOC$1,'DMG Tables'!$G$2:$G$7,'DMG Tables'!$H$2:$H$7)</f>
        <v>58531200</v>
      </c>
      <c r="BOD17" s="1">
        <f>LOOKUP($A17,'DMG Tables'!$P$2:$P$35,'DMG Tables'!$O$2:$O$35)*BOD$1*LOOKUP(BOD$1,'DMG Tables'!$G$2:$G$7,'DMG Tables'!$H$2:$H$7)</f>
        <v>58564800</v>
      </c>
      <c r="BOE17" s="1">
        <f>LOOKUP($A17,'DMG Tables'!$P$2:$P$35,'DMG Tables'!$O$2:$O$35)*BOE$1*LOOKUP(BOE$1,'DMG Tables'!$G$2:$G$7,'DMG Tables'!$H$2:$H$7)</f>
        <v>58598400</v>
      </c>
      <c r="BOF17" s="1">
        <f>LOOKUP($A17,'DMG Tables'!$P$2:$P$35,'DMG Tables'!$O$2:$O$35)*BOF$1*LOOKUP(BOF$1,'DMG Tables'!$G$2:$G$7,'DMG Tables'!$H$2:$H$7)</f>
        <v>58632000</v>
      </c>
      <c r="BOG17" s="1">
        <f>LOOKUP($A17,'DMG Tables'!$P$2:$P$35,'DMG Tables'!$O$2:$O$35)*BOG$1*LOOKUP(BOG$1,'DMG Tables'!$G$2:$G$7,'DMG Tables'!$H$2:$H$7)</f>
        <v>58665600</v>
      </c>
      <c r="BOH17" s="1">
        <f>LOOKUP($A17,'DMG Tables'!$P$2:$P$35,'DMG Tables'!$O$2:$O$35)*BOH$1*LOOKUP(BOH$1,'DMG Tables'!$G$2:$G$7,'DMG Tables'!$H$2:$H$7)</f>
        <v>58699200</v>
      </c>
      <c r="BOI17" s="1">
        <f>LOOKUP($A17,'DMG Tables'!$P$2:$P$35,'DMG Tables'!$O$2:$O$35)*BOI$1*LOOKUP(BOI$1,'DMG Tables'!$G$2:$G$7,'DMG Tables'!$H$2:$H$7)</f>
        <v>58732800</v>
      </c>
      <c r="BOJ17" s="1">
        <f>LOOKUP($A17,'DMG Tables'!$P$2:$P$35,'DMG Tables'!$O$2:$O$35)*BOJ$1*LOOKUP(BOJ$1,'DMG Tables'!$G$2:$G$7,'DMG Tables'!$H$2:$H$7)</f>
        <v>58766400</v>
      </c>
      <c r="BOK17" s="1">
        <f>LOOKUP($A17,'DMG Tables'!$P$2:$P$35,'DMG Tables'!$O$2:$O$35)*BOK$1*LOOKUP(BOK$1,'DMG Tables'!$G$2:$G$7,'DMG Tables'!$H$2:$H$7)</f>
        <v>58800000</v>
      </c>
      <c r="BOL17" s="1">
        <f>LOOKUP($A17,'DMG Tables'!$P$2:$P$35,'DMG Tables'!$O$2:$O$35)*BOL$1*LOOKUP(BOL$1,'DMG Tables'!$G$2:$G$7,'DMG Tables'!$H$2:$H$7)</f>
        <v>58833600</v>
      </c>
      <c r="BOM17" s="1">
        <f>LOOKUP($A17,'DMG Tables'!$P$2:$P$35,'DMG Tables'!$O$2:$O$35)*BOM$1*LOOKUP(BOM$1,'DMG Tables'!$G$2:$G$7,'DMG Tables'!$H$2:$H$7)</f>
        <v>58867200</v>
      </c>
      <c r="BON17" s="1">
        <f>LOOKUP($A17,'DMG Tables'!$P$2:$P$35,'DMG Tables'!$O$2:$O$35)*BON$1*LOOKUP(BON$1,'DMG Tables'!$G$2:$G$7,'DMG Tables'!$H$2:$H$7)</f>
        <v>58900800</v>
      </c>
      <c r="BOO17" s="1">
        <f>LOOKUP($A17,'DMG Tables'!$P$2:$P$35,'DMG Tables'!$O$2:$O$35)*BOO$1*LOOKUP(BOO$1,'DMG Tables'!$G$2:$G$7,'DMG Tables'!$H$2:$H$7)</f>
        <v>58934400</v>
      </c>
      <c r="BOP17" s="1">
        <f>LOOKUP($A17,'DMG Tables'!$P$2:$P$35,'DMG Tables'!$O$2:$O$35)*BOP$1*LOOKUP(BOP$1,'DMG Tables'!$G$2:$G$7,'DMG Tables'!$H$2:$H$7)</f>
        <v>58968000</v>
      </c>
      <c r="BOQ17" s="1">
        <f>LOOKUP($A17,'DMG Tables'!$P$2:$P$35,'DMG Tables'!$O$2:$O$35)*BOQ$1*LOOKUP(BOQ$1,'DMG Tables'!$G$2:$G$7,'DMG Tables'!$H$2:$H$7)</f>
        <v>59001600</v>
      </c>
      <c r="BOR17" s="1">
        <f>LOOKUP($A17,'DMG Tables'!$P$2:$P$35,'DMG Tables'!$O$2:$O$35)*BOR$1*LOOKUP(BOR$1,'DMG Tables'!$G$2:$G$7,'DMG Tables'!$H$2:$H$7)</f>
        <v>59035200</v>
      </c>
      <c r="BOS17" s="1">
        <f>LOOKUP($A17,'DMG Tables'!$P$2:$P$35,'DMG Tables'!$O$2:$O$35)*BOS$1*LOOKUP(BOS$1,'DMG Tables'!$G$2:$G$7,'DMG Tables'!$H$2:$H$7)</f>
        <v>59068800</v>
      </c>
      <c r="BOT17" s="1">
        <f>LOOKUP($A17,'DMG Tables'!$P$2:$P$35,'DMG Tables'!$O$2:$O$35)*BOT$1*LOOKUP(BOT$1,'DMG Tables'!$G$2:$G$7,'DMG Tables'!$H$2:$H$7)</f>
        <v>59102400</v>
      </c>
      <c r="BOU17" s="1">
        <f>LOOKUP($A17,'DMG Tables'!$P$2:$P$35,'DMG Tables'!$O$2:$O$35)*BOU$1*LOOKUP(BOU$1,'DMG Tables'!$G$2:$G$7,'DMG Tables'!$H$2:$H$7)</f>
        <v>59136000</v>
      </c>
      <c r="BOV17" s="1">
        <f>LOOKUP($A17,'DMG Tables'!$P$2:$P$35,'DMG Tables'!$O$2:$O$35)*BOV$1*LOOKUP(BOV$1,'DMG Tables'!$G$2:$G$7,'DMG Tables'!$H$2:$H$7)</f>
        <v>59169600</v>
      </c>
      <c r="BOW17" s="1">
        <f>LOOKUP($A17,'DMG Tables'!$P$2:$P$35,'DMG Tables'!$O$2:$O$35)*BOW$1*LOOKUP(BOW$1,'DMG Tables'!$G$2:$G$7,'DMG Tables'!$H$2:$H$7)</f>
        <v>59203200</v>
      </c>
      <c r="BOX17" s="1">
        <f>LOOKUP($A17,'DMG Tables'!$P$2:$P$35,'DMG Tables'!$O$2:$O$35)*BOX$1*LOOKUP(BOX$1,'DMG Tables'!$G$2:$G$7,'DMG Tables'!$H$2:$H$7)</f>
        <v>59236800</v>
      </c>
      <c r="BOY17" s="1">
        <f>LOOKUP($A17,'DMG Tables'!$P$2:$P$35,'DMG Tables'!$O$2:$O$35)*BOY$1*LOOKUP(BOY$1,'DMG Tables'!$G$2:$G$7,'DMG Tables'!$H$2:$H$7)</f>
        <v>59270400</v>
      </c>
      <c r="BOZ17" s="1">
        <f>LOOKUP($A17,'DMG Tables'!$P$2:$P$35,'DMG Tables'!$O$2:$O$35)*BOZ$1*LOOKUP(BOZ$1,'DMG Tables'!$G$2:$G$7,'DMG Tables'!$H$2:$H$7)</f>
        <v>59304000</v>
      </c>
      <c r="BPA17" s="1">
        <f>LOOKUP($A17,'DMG Tables'!$P$2:$P$35,'DMG Tables'!$O$2:$O$35)*BPA$1*LOOKUP(BPA$1,'DMG Tables'!$G$2:$G$7,'DMG Tables'!$H$2:$H$7)</f>
        <v>59337600</v>
      </c>
      <c r="BPB17" s="1">
        <f>LOOKUP($A17,'DMG Tables'!$P$2:$P$35,'DMG Tables'!$O$2:$O$35)*BPB$1*LOOKUP(BPB$1,'DMG Tables'!$G$2:$G$7,'DMG Tables'!$H$2:$H$7)</f>
        <v>59371200</v>
      </c>
      <c r="BPC17" s="1">
        <f>LOOKUP($A17,'DMG Tables'!$P$2:$P$35,'DMG Tables'!$O$2:$O$35)*BPC$1*LOOKUP(BPC$1,'DMG Tables'!$G$2:$G$7,'DMG Tables'!$H$2:$H$7)</f>
        <v>59404800</v>
      </c>
      <c r="BPD17" s="1">
        <f>LOOKUP($A17,'DMG Tables'!$P$2:$P$35,'DMG Tables'!$O$2:$O$35)*BPD$1*LOOKUP(BPD$1,'DMG Tables'!$G$2:$G$7,'DMG Tables'!$H$2:$H$7)</f>
        <v>59438400</v>
      </c>
      <c r="BPE17" s="1">
        <f>LOOKUP($A17,'DMG Tables'!$P$2:$P$35,'DMG Tables'!$O$2:$O$35)*BPE$1*LOOKUP(BPE$1,'DMG Tables'!$G$2:$G$7,'DMG Tables'!$H$2:$H$7)</f>
        <v>59472000</v>
      </c>
      <c r="BPF17" s="1">
        <f>LOOKUP($A17,'DMG Tables'!$P$2:$P$35,'DMG Tables'!$O$2:$O$35)*BPF$1*LOOKUP(BPF$1,'DMG Tables'!$G$2:$G$7,'DMG Tables'!$H$2:$H$7)</f>
        <v>59505600</v>
      </c>
      <c r="BPG17" s="1">
        <f>LOOKUP($A17,'DMG Tables'!$P$2:$P$35,'DMG Tables'!$O$2:$O$35)*BPG$1*LOOKUP(BPG$1,'DMG Tables'!$G$2:$G$7,'DMG Tables'!$H$2:$H$7)</f>
        <v>59539200</v>
      </c>
      <c r="BPH17" s="1">
        <f>LOOKUP($A17,'DMG Tables'!$P$2:$P$35,'DMG Tables'!$O$2:$O$35)*BPH$1*LOOKUP(BPH$1,'DMG Tables'!$G$2:$G$7,'DMG Tables'!$H$2:$H$7)</f>
        <v>59572800</v>
      </c>
      <c r="BPI17" s="1">
        <f>LOOKUP($A17,'DMG Tables'!$P$2:$P$35,'DMG Tables'!$O$2:$O$35)*BPI$1*LOOKUP(BPI$1,'DMG Tables'!$G$2:$G$7,'DMG Tables'!$H$2:$H$7)</f>
        <v>59606400</v>
      </c>
      <c r="BPJ17" s="1">
        <f>LOOKUP($A17,'DMG Tables'!$P$2:$P$35,'DMG Tables'!$O$2:$O$35)*BPJ$1*LOOKUP(BPJ$1,'DMG Tables'!$G$2:$G$7,'DMG Tables'!$H$2:$H$7)</f>
        <v>59640000</v>
      </c>
      <c r="BPK17" s="1">
        <f>LOOKUP($A17,'DMG Tables'!$P$2:$P$35,'DMG Tables'!$O$2:$O$35)*BPK$1*LOOKUP(BPK$1,'DMG Tables'!$G$2:$G$7,'DMG Tables'!$H$2:$H$7)</f>
        <v>59673600</v>
      </c>
      <c r="BPL17" s="1">
        <f>LOOKUP($A17,'DMG Tables'!$P$2:$P$35,'DMG Tables'!$O$2:$O$35)*BPL$1*LOOKUP(BPL$1,'DMG Tables'!$G$2:$G$7,'DMG Tables'!$H$2:$H$7)</f>
        <v>59707200</v>
      </c>
      <c r="BPM17" s="1">
        <f>LOOKUP($A17,'DMG Tables'!$P$2:$P$35,'DMG Tables'!$O$2:$O$35)*BPM$1*LOOKUP(BPM$1,'DMG Tables'!$G$2:$G$7,'DMG Tables'!$H$2:$H$7)</f>
        <v>59740800</v>
      </c>
      <c r="BPN17" s="1">
        <f>LOOKUP($A17,'DMG Tables'!$P$2:$P$35,'DMG Tables'!$O$2:$O$35)*BPN$1*LOOKUP(BPN$1,'DMG Tables'!$G$2:$G$7,'DMG Tables'!$H$2:$H$7)</f>
        <v>59774400</v>
      </c>
      <c r="BPO17" s="1">
        <f>LOOKUP($A17,'DMG Tables'!$P$2:$P$35,'DMG Tables'!$O$2:$O$35)*BPO$1*LOOKUP(BPO$1,'DMG Tables'!$G$2:$G$7,'DMG Tables'!$H$2:$H$7)</f>
        <v>59808000</v>
      </c>
      <c r="BPP17" s="1">
        <f>LOOKUP($A17,'DMG Tables'!$P$2:$P$35,'DMG Tables'!$O$2:$O$35)*BPP$1*LOOKUP(BPP$1,'DMG Tables'!$G$2:$G$7,'DMG Tables'!$H$2:$H$7)</f>
        <v>59841600</v>
      </c>
      <c r="BPQ17" s="1">
        <f>LOOKUP($A17,'DMG Tables'!$P$2:$P$35,'DMG Tables'!$O$2:$O$35)*BPQ$1*LOOKUP(BPQ$1,'DMG Tables'!$G$2:$G$7,'DMG Tables'!$H$2:$H$7)</f>
        <v>59875200</v>
      </c>
      <c r="BPR17" s="1">
        <f>LOOKUP($A17,'DMG Tables'!$P$2:$P$35,'DMG Tables'!$O$2:$O$35)*BPR$1*LOOKUP(BPR$1,'DMG Tables'!$G$2:$G$7,'DMG Tables'!$H$2:$H$7)</f>
        <v>59908800</v>
      </c>
      <c r="BPS17" s="1">
        <f>LOOKUP($A17,'DMG Tables'!$P$2:$P$35,'DMG Tables'!$O$2:$O$35)*BPS$1*LOOKUP(BPS$1,'DMG Tables'!$G$2:$G$7,'DMG Tables'!$H$2:$H$7)</f>
        <v>59942400</v>
      </c>
      <c r="BPT17" s="1">
        <f>LOOKUP($A17,'DMG Tables'!$P$2:$P$35,'DMG Tables'!$O$2:$O$35)*BPT$1*LOOKUP(BPT$1,'DMG Tables'!$G$2:$G$7,'DMG Tables'!$H$2:$H$7)</f>
        <v>59976000</v>
      </c>
      <c r="BPU17" s="1">
        <f>LOOKUP($A17,'DMG Tables'!$P$2:$P$35,'DMG Tables'!$O$2:$O$35)*BPU$1*LOOKUP(BPU$1,'DMG Tables'!$G$2:$G$7,'DMG Tables'!$H$2:$H$7)</f>
        <v>60009600</v>
      </c>
      <c r="BPV17" s="1">
        <f>LOOKUP($A17,'DMG Tables'!$P$2:$P$35,'DMG Tables'!$O$2:$O$35)*BPV$1*LOOKUP(BPV$1,'DMG Tables'!$G$2:$G$7,'DMG Tables'!$H$2:$H$7)</f>
        <v>60043200</v>
      </c>
      <c r="BPW17" s="1">
        <f>LOOKUP($A17,'DMG Tables'!$P$2:$P$35,'DMG Tables'!$O$2:$O$35)*BPW$1*LOOKUP(BPW$1,'DMG Tables'!$G$2:$G$7,'DMG Tables'!$H$2:$H$7)</f>
        <v>60076800</v>
      </c>
      <c r="BPX17" s="1">
        <f>LOOKUP($A17,'DMG Tables'!$P$2:$P$35,'DMG Tables'!$O$2:$O$35)*BPX$1*LOOKUP(BPX$1,'DMG Tables'!$G$2:$G$7,'DMG Tables'!$H$2:$H$7)</f>
        <v>60110400</v>
      </c>
      <c r="BPY17" s="1">
        <f>LOOKUP($A17,'DMG Tables'!$P$2:$P$35,'DMG Tables'!$O$2:$O$35)*BPY$1*LOOKUP(BPY$1,'DMG Tables'!$G$2:$G$7,'DMG Tables'!$H$2:$H$7)</f>
        <v>60144000</v>
      </c>
      <c r="BPZ17" s="1">
        <f>LOOKUP($A17,'DMG Tables'!$P$2:$P$35,'DMG Tables'!$O$2:$O$35)*BPZ$1*LOOKUP(BPZ$1,'DMG Tables'!$G$2:$G$7,'DMG Tables'!$H$2:$H$7)</f>
        <v>60177600</v>
      </c>
      <c r="BQA17" s="1">
        <f>LOOKUP($A17,'DMG Tables'!$P$2:$P$35,'DMG Tables'!$O$2:$O$35)*BQA$1*LOOKUP(BQA$1,'DMG Tables'!$G$2:$G$7,'DMG Tables'!$H$2:$H$7)</f>
        <v>60211200</v>
      </c>
      <c r="BQB17" s="1">
        <f>LOOKUP($A17,'DMG Tables'!$P$2:$P$35,'DMG Tables'!$O$2:$O$35)*BQB$1*LOOKUP(BQB$1,'DMG Tables'!$G$2:$G$7,'DMG Tables'!$H$2:$H$7)</f>
        <v>60244800</v>
      </c>
      <c r="BQC17" s="1">
        <f>LOOKUP($A17,'DMG Tables'!$P$2:$P$35,'DMG Tables'!$O$2:$O$35)*BQC$1*LOOKUP(BQC$1,'DMG Tables'!$G$2:$G$7,'DMG Tables'!$H$2:$H$7)</f>
        <v>60278400</v>
      </c>
      <c r="BQD17" s="1">
        <f>LOOKUP($A17,'DMG Tables'!$P$2:$P$35,'DMG Tables'!$O$2:$O$35)*BQD$1*LOOKUP(BQD$1,'DMG Tables'!$G$2:$G$7,'DMG Tables'!$H$2:$H$7)</f>
        <v>60312000</v>
      </c>
      <c r="BQE17" s="1">
        <f>LOOKUP($A17,'DMG Tables'!$P$2:$P$35,'DMG Tables'!$O$2:$O$35)*BQE$1*LOOKUP(BQE$1,'DMG Tables'!$G$2:$G$7,'DMG Tables'!$H$2:$H$7)</f>
        <v>60345600</v>
      </c>
      <c r="BQF17" s="1">
        <f>LOOKUP($A17,'DMG Tables'!$P$2:$P$35,'DMG Tables'!$O$2:$O$35)*BQF$1*LOOKUP(BQF$1,'DMG Tables'!$G$2:$G$7,'DMG Tables'!$H$2:$H$7)</f>
        <v>60379200</v>
      </c>
      <c r="BQG17" s="1">
        <f>LOOKUP($A17,'DMG Tables'!$P$2:$P$35,'DMG Tables'!$O$2:$O$35)*BQG$1*LOOKUP(BQG$1,'DMG Tables'!$G$2:$G$7,'DMG Tables'!$H$2:$H$7)</f>
        <v>60412800</v>
      </c>
      <c r="BQH17" s="1">
        <f>LOOKUP($A17,'DMG Tables'!$P$2:$P$35,'DMG Tables'!$O$2:$O$35)*BQH$1*LOOKUP(BQH$1,'DMG Tables'!$G$2:$G$7,'DMG Tables'!$H$2:$H$7)</f>
        <v>60446400</v>
      </c>
      <c r="BQI17" s="1">
        <f>LOOKUP($A17,'DMG Tables'!$P$2:$P$35,'DMG Tables'!$O$2:$O$35)*BQI$1*LOOKUP(BQI$1,'DMG Tables'!$G$2:$G$7,'DMG Tables'!$H$2:$H$7)</f>
        <v>60480000</v>
      </c>
      <c r="BQJ17" s="1">
        <f>LOOKUP($A17,'DMG Tables'!$P$2:$P$35,'DMG Tables'!$O$2:$O$35)*BQJ$1*LOOKUP(BQJ$1,'DMG Tables'!$G$2:$G$7,'DMG Tables'!$H$2:$H$7)</f>
        <v>60513600</v>
      </c>
      <c r="BQK17" s="1">
        <f>LOOKUP($A17,'DMG Tables'!$P$2:$P$35,'DMG Tables'!$O$2:$O$35)*BQK$1*LOOKUP(BQK$1,'DMG Tables'!$G$2:$G$7,'DMG Tables'!$H$2:$H$7)</f>
        <v>60547200</v>
      </c>
      <c r="BQL17" s="1">
        <f>LOOKUP($A17,'DMG Tables'!$P$2:$P$35,'DMG Tables'!$O$2:$O$35)*BQL$1*LOOKUP(BQL$1,'DMG Tables'!$G$2:$G$7,'DMG Tables'!$H$2:$H$7)</f>
        <v>60580800</v>
      </c>
      <c r="BQM17" s="1">
        <f>LOOKUP($A17,'DMG Tables'!$P$2:$P$35,'DMG Tables'!$O$2:$O$35)*BQM$1*LOOKUP(BQM$1,'DMG Tables'!$G$2:$G$7,'DMG Tables'!$H$2:$H$7)</f>
        <v>60614400</v>
      </c>
      <c r="BQN17" s="1">
        <f>LOOKUP($A17,'DMG Tables'!$P$2:$P$35,'DMG Tables'!$O$2:$O$35)*BQN$1*LOOKUP(BQN$1,'DMG Tables'!$G$2:$G$7,'DMG Tables'!$H$2:$H$7)</f>
        <v>60648000</v>
      </c>
      <c r="BQO17" s="1">
        <f>LOOKUP($A17,'DMG Tables'!$P$2:$P$35,'DMG Tables'!$O$2:$O$35)*BQO$1*LOOKUP(BQO$1,'DMG Tables'!$G$2:$G$7,'DMG Tables'!$H$2:$H$7)</f>
        <v>60681600</v>
      </c>
      <c r="BQP17" s="1">
        <f>LOOKUP($A17,'DMG Tables'!$P$2:$P$35,'DMG Tables'!$O$2:$O$35)*BQP$1*LOOKUP(BQP$1,'DMG Tables'!$G$2:$G$7,'DMG Tables'!$H$2:$H$7)</f>
        <v>60715200</v>
      </c>
      <c r="BQQ17" s="1">
        <f>LOOKUP($A17,'DMG Tables'!$P$2:$P$35,'DMG Tables'!$O$2:$O$35)*BQQ$1*LOOKUP(BQQ$1,'DMG Tables'!$G$2:$G$7,'DMG Tables'!$H$2:$H$7)</f>
        <v>60748800</v>
      </c>
      <c r="BQR17" s="1">
        <f>LOOKUP($A17,'DMG Tables'!$P$2:$P$35,'DMG Tables'!$O$2:$O$35)*BQR$1*LOOKUP(BQR$1,'DMG Tables'!$G$2:$G$7,'DMG Tables'!$H$2:$H$7)</f>
        <v>60782400</v>
      </c>
      <c r="BQS17" s="1">
        <f>LOOKUP($A17,'DMG Tables'!$P$2:$P$35,'DMG Tables'!$O$2:$O$35)*BQS$1*LOOKUP(BQS$1,'DMG Tables'!$G$2:$G$7,'DMG Tables'!$H$2:$H$7)</f>
        <v>60816000</v>
      </c>
      <c r="BQT17" s="1">
        <f>LOOKUP($A17,'DMG Tables'!$P$2:$P$35,'DMG Tables'!$O$2:$O$35)*BQT$1*LOOKUP(BQT$1,'DMG Tables'!$G$2:$G$7,'DMG Tables'!$H$2:$H$7)</f>
        <v>60849600</v>
      </c>
      <c r="BQU17" s="1">
        <f>LOOKUP($A17,'DMG Tables'!$P$2:$P$35,'DMG Tables'!$O$2:$O$35)*BQU$1*LOOKUP(BQU$1,'DMG Tables'!$G$2:$G$7,'DMG Tables'!$H$2:$H$7)</f>
        <v>60883200</v>
      </c>
      <c r="BQV17" s="1">
        <f>LOOKUP($A17,'DMG Tables'!$P$2:$P$35,'DMG Tables'!$O$2:$O$35)*BQV$1*LOOKUP(BQV$1,'DMG Tables'!$G$2:$G$7,'DMG Tables'!$H$2:$H$7)</f>
        <v>60916800</v>
      </c>
      <c r="BQW17" s="1">
        <f>LOOKUP($A17,'DMG Tables'!$P$2:$P$35,'DMG Tables'!$O$2:$O$35)*BQW$1*LOOKUP(BQW$1,'DMG Tables'!$G$2:$G$7,'DMG Tables'!$H$2:$H$7)</f>
        <v>60950400</v>
      </c>
      <c r="BQX17" s="1">
        <f>LOOKUP($A17,'DMG Tables'!$P$2:$P$35,'DMG Tables'!$O$2:$O$35)*BQX$1*LOOKUP(BQX$1,'DMG Tables'!$G$2:$G$7,'DMG Tables'!$H$2:$H$7)</f>
        <v>60984000</v>
      </c>
      <c r="BQY17" s="1">
        <f>LOOKUP($A17,'DMG Tables'!$P$2:$P$35,'DMG Tables'!$O$2:$O$35)*BQY$1*LOOKUP(BQY$1,'DMG Tables'!$G$2:$G$7,'DMG Tables'!$H$2:$H$7)</f>
        <v>61017600</v>
      </c>
      <c r="BQZ17" s="1">
        <f>LOOKUP($A17,'DMG Tables'!$P$2:$P$35,'DMG Tables'!$O$2:$O$35)*BQZ$1*LOOKUP(BQZ$1,'DMG Tables'!$G$2:$G$7,'DMG Tables'!$H$2:$H$7)</f>
        <v>61051200</v>
      </c>
      <c r="BRA17" s="1">
        <f>LOOKUP($A17,'DMG Tables'!$P$2:$P$35,'DMG Tables'!$O$2:$O$35)*BRA$1*LOOKUP(BRA$1,'DMG Tables'!$G$2:$G$7,'DMG Tables'!$H$2:$H$7)</f>
        <v>61084800</v>
      </c>
      <c r="BRB17" s="1">
        <f>LOOKUP($A17,'DMG Tables'!$P$2:$P$35,'DMG Tables'!$O$2:$O$35)*BRB$1*LOOKUP(BRB$1,'DMG Tables'!$G$2:$G$7,'DMG Tables'!$H$2:$H$7)</f>
        <v>61118400</v>
      </c>
      <c r="BRC17" s="1">
        <f>LOOKUP($A17,'DMG Tables'!$P$2:$P$35,'DMG Tables'!$O$2:$O$35)*BRC$1*LOOKUP(BRC$1,'DMG Tables'!$G$2:$G$7,'DMG Tables'!$H$2:$H$7)</f>
        <v>61152000</v>
      </c>
      <c r="BRD17" s="1">
        <f>LOOKUP($A17,'DMG Tables'!$P$2:$P$35,'DMG Tables'!$O$2:$O$35)*BRD$1*LOOKUP(BRD$1,'DMG Tables'!$G$2:$G$7,'DMG Tables'!$H$2:$H$7)</f>
        <v>61185600</v>
      </c>
      <c r="BRE17" s="1">
        <f>LOOKUP($A17,'DMG Tables'!$P$2:$P$35,'DMG Tables'!$O$2:$O$35)*BRE$1*LOOKUP(BRE$1,'DMG Tables'!$G$2:$G$7,'DMG Tables'!$H$2:$H$7)</f>
        <v>61219200</v>
      </c>
      <c r="BRF17" s="1">
        <f>LOOKUP($A17,'DMG Tables'!$P$2:$P$35,'DMG Tables'!$O$2:$O$35)*BRF$1*LOOKUP(BRF$1,'DMG Tables'!$G$2:$G$7,'DMG Tables'!$H$2:$H$7)</f>
        <v>61252800</v>
      </c>
      <c r="BRG17" s="1">
        <f>LOOKUP($A17,'DMG Tables'!$P$2:$P$35,'DMG Tables'!$O$2:$O$35)*BRG$1*LOOKUP(BRG$1,'DMG Tables'!$G$2:$G$7,'DMG Tables'!$H$2:$H$7)</f>
        <v>61286400</v>
      </c>
      <c r="BRH17" s="1">
        <f>LOOKUP($A17,'DMG Tables'!$P$2:$P$35,'DMG Tables'!$O$2:$O$35)*BRH$1*LOOKUP(BRH$1,'DMG Tables'!$G$2:$G$7,'DMG Tables'!$H$2:$H$7)</f>
        <v>61320000</v>
      </c>
      <c r="BRI17" s="1">
        <f>LOOKUP($A17,'DMG Tables'!$P$2:$P$35,'DMG Tables'!$O$2:$O$35)*BRI$1*LOOKUP(BRI$1,'DMG Tables'!$G$2:$G$7,'DMG Tables'!$H$2:$H$7)</f>
        <v>61353600</v>
      </c>
      <c r="BRJ17" s="1">
        <f>LOOKUP($A17,'DMG Tables'!$P$2:$P$35,'DMG Tables'!$O$2:$O$35)*BRJ$1*LOOKUP(BRJ$1,'DMG Tables'!$G$2:$G$7,'DMG Tables'!$H$2:$H$7)</f>
        <v>61387200</v>
      </c>
      <c r="BRK17" s="1">
        <f>LOOKUP($A17,'DMG Tables'!$P$2:$P$35,'DMG Tables'!$O$2:$O$35)*BRK$1*LOOKUP(BRK$1,'DMG Tables'!$G$2:$G$7,'DMG Tables'!$H$2:$H$7)</f>
        <v>61420800</v>
      </c>
      <c r="BRL17" s="1">
        <f>LOOKUP($A17,'DMG Tables'!$P$2:$P$35,'DMG Tables'!$O$2:$O$35)*BRL$1*LOOKUP(BRL$1,'DMG Tables'!$G$2:$G$7,'DMG Tables'!$H$2:$H$7)</f>
        <v>61454400</v>
      </c>
      <c r="BRM17" s="1">
        <f>LOOKUP($A17,'DMG Tables'!$P$2:$P$35,'DMG Tables'!$O$2:$O$35)*BRM$1*LOOKUP(BRM$1,'DMG Tables'!$G$2:$G$7,'DMG Tables'!$H$2:$H$7)</f>
        <v>61488000</v>
      </c>
      <c r="BRN17" s="1">
        <f>LOOKUP($A17,'DMG Tables'!$P$2:$P$35,'DMG Tables'!$O$2:$O$35)*BRN$1*LOOKUP(BRN$1,'DMG Tables'!$G$2:$G$7,'DMG Tables'!$H$2:$H$7)</f>
        <v>61521600</v>
      </c>
      <c r="BRO17" s="1">
        <f>LOOKUP($A17,'DMG Tables'!$P$2:$P$35,'DMG Tables'!$O$2:$O$35)*BRO$1*LOOKUP(BRO$1,'DMG Tables'!$G$2:$G$7,'DMG Tables'!$H$2:$H$7)</f>
        <v>61555200</v>
      </c>
      <c r="BRP17" s="1">
        <f>LOOKUP($A17,'DMG Tables'!$P$2:$P$35,'DMG Tables'!$O$2:$O$35)*BRP$1*LOOKUP(BRP$1,'DMG Tables'!$G$2:$G$7,'DMG Tables'!$H$2:$H$7)</f>
        <v>61588800</v>
      </c>
      <c r="BRQ17" s="1">
        <f>LOOKUP($A17,'DMG Tables'!$P$2:$P$35,'DMG Tables'!$O$2:$O$35)*BRQ$1*LOOKUP(BRQ$1,'DMG Tables'!$G$2:$G$7,'DMG Tables'!$H$2:$H$7)</f>
        <v>61622400</v>
      </c>
      <c r="BRR17" s="1">
        <f>LOOKUP($A17,'DMG Tables'!$P$2:$P$35,'DMG Tables'!$O$2:$O$35)*BRR$1*LOOKUP(BRR$1,'DMG Tables'!$G$2:$G$7,'DMG Tables'!$H$2:$H$7)</f>
        <v>61656000</v>
      </c>
      <c r="BRS17" s="1">
        <f>LOOKUP($A17,'DMG Tables'!$P$2:$P$35,'DMG Tables'!$O$2:$O$35)*BRS$1*LOOKUP(BRS$1,'DMG Tables'!$G$2:$G$7,'DMG Tables'!$H$2:$H$7)</f>
        <v>61689600</v>
      </c>
      <c r="BRT17" s="1">
        <f>LOOKUP($A17,'DMG Tables'!$P$2:$P$35,'DMG Tables'!$O$2:$O$35)*BRT$1*LOOKUP(BRT$1,'DMG Tables'!$G$2:$G$7,'DMG Tables'!$H$2:$H$7)</f>
        <v>61723200</v>
      </c>
      <c r="BRU17" s="1">
        <f>LOOKUP($A17,'DMG Tables'!$P$2:$P$35,'DMG Tables'!$O$2:$O$35)*BRU$1*LOOKUP(BRU$1,'DMG Tables'!$G$2:$G$7,'DMG Tables'!$H$2:$H$7)</f>
        <v>61756800</v>
      </c>
      <c r="BRV17" s="1">
        <f>LOOKUP($A17,'DMG Tables'!$P$2:$P$35,'DMG Tables'!$O$2:$O$35)*BRV$1*LOOKUP(BRV$1,'DMG Tables'!$G$2:$G$7,'DMG Tables'!$H$2:$H$7)</f>
        <v>61790400</v>
      </c>
      <c r="BRW17" s="1">
        <f>LOOKUP($A17,'DMG Tables'!$P$2:$P$35,'DMG Tables'!$O$2:$O$35)*BRW$1*LOOKUP(BRW$1,'DMG Tables'!$G$2:$G$7,'DMG Tables'!$H$2:$H$7)</f>
        <v>61824000</v>
      </c>
      <c r="BRX17" s="1">
        <f>LOOKUP($A17,'DMG Tables'!$P$2:$P$35,'DMG Tables'!$O$2:$O$35)*BRX$1*LOOKUP(BRX$1,'DMG Tables'!$G$2:$G$7,'DMG Tables'!$H$2:$H$7)</f>
        <v>61857600</v>
      </c>
      <c r="BRY17" s="1">
        <f>LOOKUP($A17,'DMG Tables'!$P$2:$P$35,'DMG Tables'!$O$2:$O$35)*BRY$1*LOOKUP(BRY$1,'DMG Tables'!$G$2:$G$7,'DMG Tables'!$H$2:$H$7)</f>
        <v>61891200</v>
      </c>
      <c r="BRZ17" s="1">
        <f>LOOKUP($A17,'DMG Tables'!$P$2:$P$35,'DMG Tables'!$O$2:$O$35)*BRZ$1*LOOKUP(BRZ$1,'DMG Tables'!$G$2:$G$7,'DMG Tables'!$H$2:$H$7)</f>
        <v>61924800</v>
      </c>
      <c r="BSA17" s="1">
        <f>LOOKUP($A17,'DMG Tables'!$P$2:$P$35,'DMG Tables'!$O$2:$O$35)*BSA$1*LOOKUP(BSA$1,'DMG Tables'!$G$2:$G$7,'DMG Tables'!$H$2:$H$7)</f>
        <v>61958400</v>
      </c>
      <c r="BSB17" s="1">
        <f>LOOKUP($A17,'DMG Tables'!$P$2:$P$35,'DMG Tables'!$O$2:$O$35)*BSB$1*LOOKUP(BSB$1,'DMG Tables'!$G$2:$G$7,'DMG Tables'!$H$2:$H$7)</f>
        <v>61992000</v>
      </c>
      <c r="BSC17" s="1">
        <f>LOOKUP($A17,'DMG Tables'!$P$2:$P$35,'DMG Tables'!$O$2:$O$35)*BSC$1*LOOKUP(BSC$1,'DMG Tables'!$G$2:$G$7,'DMG Tables'!$H$2:$H$7)</f>
        <v>62025600</v>
      </c>
      <c r="BSD17" s="1">
        <f>LOOKUP($A17,'DMG Tables'!$P$2:$P$35,'DMG Tables'!$O$2:$O$35)*BSD$1*LOOKUP(BSD$1,'DMG Tables'!$G$2:$G$7,'DMG Tables'!$H$2:$H$7)</f>
        <v>62059200</v>
      </c>
      <c r="BSE17" s="1">
        <f>LOOKUP($A17,'DMG Tables'!$P$2:$P$35,'DMG Tables'!$O$2:$O$35)*BSE$1*LOOKUP(BSE$1,'DMG Tables'!$G$2:$G$7,'DMG Tables'!$H$2:$H$7)</f>
        <v>62092800</v>
      </c>
      <c r="BSF17" s="1">
        <f>LOOKUP($A17,'DMG Tables'!$P$2:$P$35,'DMG Tables'!$O$2:$O$35)*BSF$1*LOOKUP(BSF$1,'DMG Tables'!$G$2:$G$7,'DMG Tables'!$H$2:$H$7)</f>
        <v>62126400</v>
      </c>
      <c r="BSG17" s="1">
        <f>LOOKUP($A17,'DMG Tables'!$P$2:$P$35,'DMG Tables'!$O$2:$O$35)*BSG$1*LOOKUP(BSG$1,'DMG Tables'!$G$2:$G$7,'DMG Tables'!$H$2:$H$7)</f>
        <v>62160000</v>
      </c>
      <c r="BSH17" s="1">
        <f>LOOKUP($A17,'DMG Tables'!$P$2:$P$35,'DMG Tables'!$O$2:$O$35)*BSH$1*LOOKUP(BSH$1,'DMG Tables'!$G$2:$G$7,'DMG Tables'!$H$2:$H$7)</f>
        <v>62193600</v>
      </c>
      <c r="BSI17" s="1">
        <f>LOOKUP($A17,'DMG Tables'!$P$2:$P$35,'DMG Tables'!$O$2:$O$35)*BSI$1*LOOKUP(BSI$1,'DMG Tables'!$G$2:$G$7,'DMG Tables'!$H$2:$H$7)</f>
        <v>62227200</v>
      </c>
      <c r="BSJ17" s="1">
        <f>LOOKUP($A17,'DMG Tables'!$P$2:$P$35,'DMG Tables'!$O$2:$O$35)*BSJ$1*LOOKUP(BSJ$1,'DMG Tables'!$G$2:$G$7,'DMG Tables'!$H$2:$H$7)</f>
        <v>62260800</v>
      </c>
      <c r="BSK17" s="1">
        <f>LOOKUP($A17,'DMG Tables'!$P$2:$P$35,'DMG Tables'!$O$2:$O$35)*BSK$1*LOOKUP(BSK$1,'DMG Tables'!$G$2:$G$7,'DMG Tables'!$H$2:$H$7)</f>
        <v>62294400</v>
      </c>
      <c r="BSL17" s="1">
        <f>LOOKUP($A17,'DMG Tables'!$P$2:$P$35,'DMG Tables'!$O$2:$O$35)*BSL$1*LOOKUP(BSL$1,'DMG Tables'!$G$2:$G$7,'DMG Tables'!$H$2:$H$7)</f>
        <v>62328000</v>
      </c>
      <c r="BSM17" s="1">
        <f>LOOKUP($A17,'DMG Tables'!$P$2:$P$35,'DMG Tables'!$O$2:$O$35)*BSM$1*LOOKUP(BSM$1,'DMG Tables'!$G$2:$G$7,'DMG Tables'!$H$2:$H$7)</f>
        <v>62361600</v>
      </c>
      <c r="BSN17" s="1">
        <f>LOOKUP($A17,'DMG Tables'!$P$2:$P$35,'DMG Tables'!$O$2:$O$35)*BSN$1*LOOKUP(BSN$1,'DMG Tables'!$G$2:$G$7,'DMG Tables'!$H$2:$H$7)</f>
        <v>62395200</v>
      </c>
      <c r="BSO17" s="1">
        <f>LOOKUP($A17,'DMG Tables'!$P$2:$P$35,'DMG Tables'!$O$2:$O$35)*BSO$1*LOOKUP(BSO$1,'DMG Tables'!$G$2:$G$7,'DMG Tables'!$H$2:$H$7)</f>
        <v>62428800</v>
      </c>
      <c r="BSP17" s="1">
        <f>LOOKUP($A17,'DMG Tables'!$P$2:$P$35,'DMG Tables'!$O$2:$O$35)*BSP$1*LOOKUP(BSP$1,'DMG Tables'!$G$2:$G$7,'DMG Tables'!$H$2:$H$7)</f>
        <v>62462400</v>
      </c>
      <c r="BSQ17" s="1">
        <f>LOOKUP($A17,'DMG Tables'!$P$2:$P$35,'DMG Tables'!$O$2:$O$35)*BSQ$1*LOOKUP(BSQ$1,'DMG Tables'!$G$2:$G$7,'DMG Tables'!$H$2:$H$7)</f>
        <v>62496000</v>
      </c>
      <c r="BSR17" s="1">
        <f>LOOKUP($A17,'DMG Tables'!$P$2:$P$35,'DMG Tables'!$O$2:$O$35)*BSR$1*LOOKUP(BSR$1,'DMG Tables'!$G$2:$G$7,'DMG Tables'!$H$2:$H$7)</f>
        <v>62529600</v>
      </c>
      <c r="BSS17" s="1">
        <f>LOOKUP($A17,'DMG Tables'!$P$2:$P$35,'DMG Tables'!$O$2:$O$35)*BSS$1*LOOKUP(BSS$1,'DMG Tables'!$G$2:$G$7,'DMG Tables'!$H$2:$H$7)</f>
        <v>62563200</v>
      </c>
      <c r="BST17" s="1">
        <f>LOOKUP($A17,'DMG Tables'!$P$2:$P$35,'DMG Tables'!$O$2:$O$35)*BST$1*LOOKUP(BST$1,'DMG Tables'!$G$2:$G$7,'DMG Tables'!$H$2:$H$7)</f>
        <v>62596800</v>
      </c>
      <c r="BSU17" s="1">
        <f>LOOKUP($A17,'DMG Tables'!$P$2:$P$35,'DMG Tables'!$O$2:$O$35)*BSU$1*LOOKUP(BSU$1,'DMG Tables'!$G$2:$G$7,'DMG Tables'!$H$2:$H$7)</f>
        <v>62630400</v>
      </c>
      <c r="BSV17" s="1">
        <f>LOOKUP($A17,'DMG Tables'!$P$2:$P$35,'DMG Tables'!$O$2:$O$35)*BSV$1*LOOKUP(BSV$1,'DMG Tables'!$G$2:$G$7,'DMG Tables'!$H$2:$H$7)</f>
        <v>62664000</v>
      </c>
      <c r="BSW17" s="1">
        <f>LOOKUP($A17,'DMG Tables'!$P$2:$P$35,'DMG Tables'!$O$2:$O$35)*BSW$1*LOOKUP(BSW$1,'DMG Tables'!$G$2:$G$7,'DMG Tables'!$H$2:$H$7)</f>
        <v>62697600</v>
      </c>
      <c r="BSX17" s="1">
        <f>LOOKUP($A17,'DMG Tables'!$P$2:$P$35,'DMG Tables'!$O$2:$O$35)*BSX$1*LOOKUP(BSX$1,'DMG Tables'!$G$2:$G$7,'DMG Tables'!$H$2:$H$7)</f>
        <v>62731200</v>
      </c>
      <c r="BSY17" s="1">
        <f>LOOKUP($A17,'DMG Tables'!$P$2:$P$35,'DMG Tables'!$O$2:$O$35)*BSY$1*LOOKUP(BSY$1,'DMG Tables'!$G$2:$G$7,'DMG Tables'!$H$2:$H$7)</f>
        <v>62764800</v>
      </c>
      <c r="BSZ17" s="1">
        <f>LOOKUP($A17,'DMG Tables'!$P$2:$P$35,'DMG Tables'!$O$2:$O$35)*BSZ$1*LOOKUP(BSZ$1,'DMG Tables'!$G$2:$G$7,'DMG Tables'!$H$2:$H$7)</f>
        <v>62798400</v>
      </c>
      <c r="BTA17" s="1">
        <f>LOOKUP($A17,'DMG Tables'!$P$2:$P$35,'DMG Tables'!$O$2:$O$35)*BTA$1*LOOKUP(BTA$1,'DMG Tables'!$G$2:$G$7,'DMG Tables'!$H$2:$H$7)</f>
        <v>62832000</v>
      </c>
      <c r="BTB17" s="1">
        <f>LOOKUP($A17,'DMG Tables'!$P$2:$P$35,'DMG Tables'!$O$2:$O$35)*BTB$1*LOOKUP(BTB$1,'DMG Tables'!$G$2:$G$7,'DMG Tables'!$H$2:$H$7)</f>
        <v>62865600</v>
      </c>
      <c r="BTC17" s="1">
        <f>LOOKUP($A17,'DMG Tables'!$P$2:$P$35,'DMG Tables'!$O$2:$O$35)*BTC$1*LOOKUP(BTC$1,'DMG Tables'!$G$2:$G$7,'DMG Tables'!$H$2:$H$7)</f>
        <v>62899200</v>
      </c>
      <c r="BTD17" s="1">
        <f>LOOKUP($A17,'DMG Tables'!$P$2:$P$35,'DMG Tables'!$O$2:$O$35)*BTD$1*LOOKUP(BTD$1,'DMG Tables'!$G$2:$G$7,'DMG Tables'!$H$2:$H$7)</f>
        <v>62932800</v>
      </c>
      <c r="BTE17" s="1">
        <f>LOOKUP($A17,'DMG Tables'!$P$2:$P$35,'DMG Tables'!$O$2:$O$35)*BTE$1*LOOKUP(BTE$1,'DMG Tables'!$G$2:$G$7,'DMG Tables'!$H$2:$H$7)</f>
        <v>62966400</v>
      </c>
      <c r="BTF17" s="1">
        <f>LOOKUP($A17,'DMG Tables'!$P$2:$P$35,'DMG Tables'!$O$2:$O$35)*BTF$1*LOOKUP(BTF$1,'DMG Tables'!$G$2:$G$7,'DMG Tables'!$H$2:$H$7)</f>
        <v>63000000</v>
      </c>
      <c r="BTG17" s="1">
        <f>LOOKUP($A17,'DMG Tables'!$P$2:$P$35,'DMG Tables'!$O$2:$O$35)*BTG$1*LOOKUP(BTG$1,'DMG Tables'!$G$2:$G$7,'DMG Tables'!$H$2:$H$7)</f>
        <v>63033600</v>
      </c>
      <c r="BTH17" s="1">
        <f>LOOKUP($A17,'DMG Tables'!$P$2:$P$35,'DMG Tables'!$O$2:$O$35)*BTH$1*LOOKUP(BTH$1,'DMG Tables'!$G$2:$G$7,'DMG Tables'!$H$2:$H$7)</f>
        <v>63067200</v>
      </c>
      <c r="BTI17" s="1">
        <f>LOOKUP($A17,'DMG Tables'!$P$2:$P$35,'DMG Tables'!$O$2:$O$35)*BTI$1*LOOKUP(BTI$1,'DMG Tables'!$G$2:$G$7,'DMG Tables'!$H$2:$H$7)</f>
        <v>63100800</v>
      </c>
      <c r="BTJ17" s="1">
        <f>LOOKUP($A17,'DMG Tables'!$P$2:$P$35,'DMG Tables'!$O$2:$O$35)*BTJ$1*LOOKUP(BTJ$1,'DMG Tables'!$G$2:$G$7,'DMG Tables'!$H$2:$H$7)</f>
        <v>63134400</v>
      </c>
      <c r="BTK17" s="1">
        <f>LOOKUP($A17,'DMG Tables'!$P$2:$P$35,'DMG Tables'!$O$2:$O$35)*BTK$1*LOOKUP(BTK$1,'DMG Tables'!$G$2:$G$7,'DMG Tables'!$H$2:$H$7)</f>
        <v>63168000</v>
      </c>
      <c r="BTL17" s="1">
        <f>LOOKUP($A17,'DMG Tables'!$P$2:$P$35,'DMG Tables'!$O$2:$O$35)*BTL$1*LOOKUP(BTL$1,'DMG Tables'!$G$2:$G$7,'DMG Tables'!$H$2:$H$7)</f>
        <v>63201600</v>
      </c>
      <c r="BTM17" s="1">
        <f>LOOKUP($A17,'DMG Tables'!$P$2:$P$35,'DMG Tables'!$O$2:$O$35)*BTM$1*LOOKUP(BTM$1,'DMG Tables'!$G$2:$G$7,'DMG Tables'!$H$2:$H$7)</f>
        <v>63235200</v>
      </c>
      <c r="BTN17" s="1">
        <f>LOOKUP($A17,'DMG Tables'!$P$2:$P$35,'DMG Tables'!$O$2:$O$35)*BTN$1*LOOKUP(BTN$1,'DMG Tables'!$G$2:$G$7,'DMG Tables'!$H$2:$H$7)</f>
        <v>63268800</v>
      </c>
      <c r="BTO17" s="1">
        <f>LOOKUP($A17,'DMG Tables'!$P$2:$P$35,'DMG Tables'!$O$2:$O$35)*BTO$1*LOOKUP(BTO$1,'DMG Tables'!$G$2:$G$7,'DMG Tables'!$H$2:$H$7)</f>
        <v>63302400</v>
      </c>
      <c r="BTP17" s="1">
        <f>LOOKUP($A17,'DMG Tables'!$P$2:$P$35,'DMG Tables'!$O$2:$O$35)*BTP$1*LOOKUP(BTP$1,'DMG Tables'!$G$2:$G$7,'DMG Tables'!$H$2:$H$7)</f>
        <v>63336000</v>
      </c>
      <c r="BTQ17" s="1">
        <f>LOOKUP($A17,'DMG Tables'!$P$2:$P$35,'DMG Tables'!$O$2:$O$35)*BTQ$1*LOOKUP(BTQ$1,'DMG Tables'!$G$2:$G$7,'DMG Tables'!$H$2:$H$7)</f>
        <v>63369600</v>
      </c>
      <c r="BTR17" s="1">
        <f>LOOKUP($A17,'DMG Tables'!$P$2:$P$35,'DMG Tables'!$O$2:$O$35)*BTR$1*LOOKUP(BTR$1,'DMG Tables'!$G$2:$G$7,'DMG Tables'!$H$2:$H$7)</f>
        <v>63403200</v>
      </c>
      <c r="BTS17" s="1">
        <f>LOOKUP($A17,'DMG Tables'!$P$2:$P$35,'DMG Tables'!$O$2:$O$35)*BTS$1*LOOKUP(BTS$1,'DMG Tables'!$G$2:$G$7,'DMG Tables'!$H$2:$H$7)</f>
        <v>63436800</v>
      </c>
      <c r="BTT17" s="1">
        <f>LOOKUP($A17,'DMG Tables'!$P$2:$P$35,'DMG Tables'!$O$2:$O$35)*BTT$1*LOOKUP(BTT$1,'DMG Tables'!$G$2:$G$7,'DMG Tables'!$H$2:$H$7)</f>
        <v>63470400</v>
      </c>
      <c r="BTU17" s="1">
        <f>LOOKUP($A17,'DMG Tables'!$P$2:$P$35,'DMG Tables'!$O$2:$O$35)*BTU$1*LOOKUP(BTU$1,'DMG Tables'!$G$2:$G$7,'DMG Tables'!$H$2:$H$7)</f>
        <v>63504000</v>
      </c>
      <c r="BTV17" s="1">
        <f>LOOKUP($A17,'DMG Tables'!$P$2:$P$35,'DMG Tables'!$O$2:$O$35)*BTV$1*LOOKUP(BTV$1,'DMG Tables'!$G$2:$G$7,'DMG Tables'!$H$2:$H$7)</f>
        <v>63537600</v>
      </c>
      <c r="BTW17" s="1">
        <f>LOOKUP($A17,'DMG Tables'!$P$2:$P$35,'DMG Tables'!$O$2:$O$35)*BTW$1*LOOKUP(BTW$1,'DMG Tables'!$G$2:$G$7,'DMG Tables'!$H$2:$H$7)</f>
        <v>63571200</v>
      </c>
      <c r="BTX17" s="1">
        <f>LOOKUP($A17,'DMG Tables'!$P$2:$P$35,'DMG Tables'!$O$2:$O$35)*BTX$1*LOOKUP(BTX$1,'DMG Tables'!$G$2:$G$7,'DMG Tables'!$H$2:$H$7)</f>
        <v>63604800</v>
      </c>
      <c r="BTY17" s="1">
        <f>LOOKUP($A17,'DMG Tables'!$P$2:$P$35,'DMG Tables'!$O$2:$O$35)*BTY$1*LOOKUP(BTY$1,'DMG Tables'!$G$2:$G$7,'DMG Tables'!$H$2:$H$7)</f>
        <v>63638400</v>
      </c>
      <c r="BTZ17" s="1">
        <f>LOOKUP($A17,'DMG Tables'!$P$2:$P$35,'DMG Tables'!$O$2:$O$35)*BTZ$1*LOOKUP(BTZ$1,'DMG Tables'!$G$2:$G$7,'DMG Tables'!$H$2:$H$7)</f>
        <v>63672000</v>
      </c>
      <c r="BUA17" s="1">
        <f>LOOKUP($A17,'DMG Tables'!$P$2:$P$35,'DMG Tables'!$O$2:$O$35)*BUA$1*LOOKUP(BUA$1,'DMG Tables'!$G$2:$G$7,'DMG Tables'!$H$2:$H$7)</f>
        <v>63705600</v>
      </c>
      <c r="BUB17" s="1">
        <f>LOOKUP($A17,'DMG Tables'!$P$2:$P$35,'DMG Tables'!$O$2:$O$35)*BUB$1*LOOKUP(BUB$1,'DMG Tables'!$G$2:$G$7,'DMG Tables'!$H$2:$H$7)</f>
        <v>63739200</v>
      </c>
      <c r="BUC17" s="1">
        <f>LOOKUP($A17,'DMG Tables'!$P$2:$P$35,'DMG Tables'!$O$2:$O$35)*BUC$1*LOOKUP(BUC$1,'DMG Tables'!$G$2:$G$7,'DMG Tables'!$H$2:$H$7)</f>
        <v>63772800</v>
      </c>
      <c r="BUD17" s="1">
        <f>LOOKUP($A17,'DMG Tables'!$P$2:$P$35,'DMG Tables'!$O$2:$O$35)*BUD$1*LOOKUP(BUD$1,'DMG Tables'!$G$2:$G$7,'DMG Tables'!$H$2:$H$7)</f>
        <v>63806400</v>
      </c>
      <c r="BUE17" s="1">
        <f>LOOKUP($A17,'DMG Tables'!$P$2:$P$35,'DMG Tables'!$O$2:$O$35)*BUE$1*LOOKUP(BUE$1,'DMG Tables'!$G$2:$G$7,'DMG Tables'!$H$2:$H$7)</f>
        <v>63840000</v>
      </c>
      <c r="BUF17" s="1">
        <f>LOOKUP($A17,'DMG Tables'!$P$2:$P$35,'DMG Tables'!$O$2:$O$35)*BUF$1*LOOKUP(BUF$1,'DMG Tables'!$G$2:$G$7,'DMG Tables'!$H$2:$H$7)</f>
        <v>63873600</v>
      </c>
      <c r="BUG17" s="1">
        <f>LOOKUP($A17,'DMG Tables'!$P$2:$P$35,'DMG Tables'!$O$2:$O$35)*BUG$1*LOOKUP(BUG$1,'DMG Tables'!$G$2:$G$7,'DMG Tables'!$H$2:$H$7)</f>
        <v>63907200</v>
      </c>
      <c r="BUH17" s="1">
        <f>LOOKUP($A17,'DMG Tables'!$P$2:$P$35,'DMG Tables'!$O$2:$O$35)*BUH$1*LOOKUP(BUH$1,'DMG Tables'!$G$2:$G$7,'DMG Tables'!$H$2:$H$7)</f>
        <v>63940800</v>
      </c>
      <c r="BUI17" s="1">
        <f>LOOKUP($A17,'DMG Tables'!$P$2:$P$35,'DMG Tables'!$O$2:$O$35)*BUI$1*LOOKUP(BUI$1,'DMG Tables'!$G$2:$G$7,'DMG Tables'!$H$2:$H$7)</f>
        <v>63974400</v>
      </c>
      <c r="BUJ17" s="1">
        <f>LOOKUP($A17,'DMG Tables'!$P$2:$P$35,'DMG Tables'!$O$2:$O$35)*BUJ$1*LOOKUP(BUJ$1,'DMG Tables'!$G$2:$G$7,'DMG Tables'!$H$2:$H$7)</f>
        <v>64008000</v>
      </c>
      <c r="BUK17" s="1">
        <f>LOOKUP($A17,'DMG Tables'!$P$2:$P$35,'DMG Tables'!$O$2:$O$35)*BUK$1*LOOKUP(BUK$1,'DMG Tables'!$G$2:$G$7,'DMG Tables'!$H$2:$H$7)</f>
        <v>64041600</v>
      </c>
      <c r="BUL17" s="1">
        <f>LOOKUP($A17,'DMG Tables'!$P$2:$P$35,'DMG Tables'!$O$2:$O$35)*BUL$1*LOOKUP(BUL$1,'DMG Tables'!$G$2:$G$7,'DMG Tables'!$H$2:$H$7)</f>
        <v>64075200</v>
      </c>
      <c r="BUM17" s="1">
        <f>LOOKUP($A17,'DMG Tables'!$P$2:$P$35,'DMG Tables'!$O$2:$O$35)*BUM$1*LOOKUP(BUM$1,'DMG Tables'!$G$2:$G$7,'DMG Tables'!$H$2:$H$7)</f>
        <v>64108800</v>
      </c>
      <c r="BUN17" s="1">
        <f>LOOKUP($A17,'DMG Tables'!$P$2:$P$35,'DMG Tables'!$O$2:$O$35)*BUN$1*LOOKUP(BUN$1,'DMG Tables'!$G$2:$G$7,'DMG Tables'!$H$2:$H$7)</f>
        <v>64142400</v>
      </c>
      <c r="BUO17" s="1">
        <f>LOOKUP($A17,'DMG Tables'!$P$2:$P$35,'DMG Tables'!$O$2:$O$35)*BUO$1*LOOKUP(BUO$1,'DMG Tables'!$G$2:$G$7,'DMG Tables'!$H$2:$H$7)</f>
        <v>64176000</v>
      </c>
      <c r="BUP17" s="1">
        <f>LOOKUP($A17,'DMG Tables'!$P$2:$P$35,'DMG Tables'!$O$2:$O$35)*BUP$1*LOOKUP(BUP$1,'DMG Tables'!$G$2:$G$7,'DMG Tables'!$H$2:$H$7)</f>
        <v>64209600</v>
      </c>
      <c r="BUQ17" s="1">
        <f>LOOKUP($A17,'DMG Tables'!$P$2:$P$35,'DMG Tables'!$O$2:$O$35)*BUQ$1*LOOKUP(BUQ$1,'DMG Tables'!$G$2:$G$7,'DMG Tables'!$H$2:$H$7)</f>
        <v>64243200</v>
      </c>
      <c r="BUR17" s="1">
        <f>LOOKUP($A17,'DMG Tables'!$P$2:$P$35,'DMG Tables'!$O$2:$O$35)*BUR$1*LOOKUP(BUR$1,'DMG Tables'!$G$2:$G$7,'DMG Tables'!$H$2:$H$7)</f>
        <v>64276800</v>
      </c>
      <c r="BUS17" s="1">
        <f>LOOKUP($A17,'DMG Tables'!$P$2:$P$35,'DMG Tables'!$O$2:$O$35)*BUS$1*LOOKUP(BUS$1,'DMG Tables'!$G$2:$G$7,'DMG Tables'!$H$2:$H$7)</f>
        <v>64310400</v>
      </c>
      <c r="BUT17" s="1">
        <f>LOOKUP($A17,'DMG Tables'!$P$2:$P$35,'DMG Tables'!$O$2:$O$35)*BUT$1*LOOKUP(BUT$1,'DMG Tables'!$G$2:$G$7,'DMG Tables'!$H$2:$H$7)</f>
        <v>64344000</v>
      </c>
      <c r="BUU17" s="1">
        <f>LOOKUP($A17,'DMG Tables'!$P$2:$P$35,'DMG Tables'!$O$2:$O$35)*BUU$1*LOOKUP(BUU$1,'DMG Tables'!$G$2:$G$7,'DMG Tables'!$H$2:$H$7)</f>
        <v>64377600</v>
      </c>
      <c r="BUV17" s="1">
        <f>LOOKUP($A17,'DMG Tables'!$P$2:$P$35,'DMG Tables'!$O$2:$O$35)*BUV$1*LOOKUP(BUV$1,'DMG Tables'!$G$2:$G$7,'DMG Tables'!$H$2:$H$7)</f>
        <v>64411200</v>
      </c>
      <c r="BUW17" s="1">
        <f>LOOKUP($A17,'DMG Tables'!$P$2:$P$35,'DMG Tables'!$O$2:$O$35)*BUW$1*LOOKUP(BUW$1,'DMG Tables'!$G$2:$G$7,'DMG Tables'!$H$2:$H$7)</f>
        <v>64444800</v>
      </c>
      <c r="BUX17" s="1">
        <f>LOOKUP($A17,'DMG Tables'!$P$2:$P$35,'DMG Tables'!$O$2:$O$35)*BUX$1*LOOKUP(BUX$1,'DMG Tables'!$G$2:$G$7,'DMG Tables'!$H$2:$H$7)</f>
        <v>64478400</v>
      </c>
      <c r="BUY17" s="1">
        <f>LOOKUP($A17,'DMG Tables'!$P$2:$P$35,'DMG Tables'!$O$2:$O$35)*BUY$1*LOOKUP(BUY$1,'DMG Tables'!$G$2:$G$7,'DMG Tables'!$H$2:$H$7)</f>
        <v>64512000</v>
      </c>
      <c r="BUZ17" s="1">
        <f>LOOKUP($A17,'DMG Tables'!$P$2:$P$35,'DMG Tables'!$O$2:$O$35)*BUZ$1*LOOKUP(BUZ$1,'DMG Tables'!$G$2:$G$7,'DMG Tables'!$H$2:$H$7)</f>
        <v>64545600</v>
      </c>
      <c r="BVA17" s="1">
        <f>LOOKUP($A17,'DMG Tables'!$P$2:$P$35,'DMG Tables'!$O$2:$O$35)*BVA$1*LOOKUP(BVA$1,'DMG Tables'!$G$2:$G$7,'DMG Tables'!$H$2:$H$7)</f>
        <v>64579200</v>
      </c>
      <c r="BVB17" s="1">
        <f>LOOKUP($A17,'DMG Tables'!$P$2:$P$35,'DMG Tables'!$O$2:$O$35)*BVB$1*LOOKUP(BVB$1,'DMG Tables'!$G$2:$G$7,'DMG Tables'!$H$2:$H$7)</f>
        <v>64612800</v>
      </c>
      <c r="BVC17" s="1">
        <f>LOOKUP($A17,'DMG Tables'!$P$2:$P$35,'DMG Tables'!$O$2:$O$35)*BVC$1*LOOKUP(BVC$1,'DMG Tables'!$G$2:$G$7,'DMG Tables'!$H$2:$H$7)</f>
        <v>64646400</v>
      </c>
      <c r="BVD17" s="1">
        <f>LOOKUP($A17,'DMG Tables'!$P$2:$P$35,'DMG Tables'!$O$2:$O$35)*BVD$1*LOOKUP(BVD$1,'DMG Tables'!$G$2:$G$7,'DMG Tables'!$H$2:$H$7)</f>
        <v>64680000</v>
      </c>
      <c r="BVE17" s="1">
        <f>LOOKUP($A17,'DMG Tables'!$P$2:$P$35,'DMG Tables'!$O$2:$O$35)*BVE$1*LOOKUP(BVE$1,'DMG Tables'!$G$2:$G$7,'DMG Tables'!$H$2:$H$7)</f>
        <v>64713600</v>
      </c>
      <c r="BVF17" s="1">
        <f>LOOKUP($A17,'DMG Tables'!$P$2:$P$35,'DMG Tables'!$O$2:$O$35)*BVF$1*LOOKUP(BVF$1,'DMG Tables'!$G$2:$G$7,'DMG Tables'!$H$2:$H$7)</f>
        <v>64747200</v>
      </c>
      <c r="BVG17" s="1">
        <f>LOOKUP($A17,'DMG Tables'!$P$2:$P$35,'DMG Tables'!$O$2:$O$35)*BVG$1*LOOKUP(BVG$1,'DMG Tables'!$G$2:$G$7,'DMG Tables'!$H$2:$H$7)</f>
        <v>64780800</v>
      </c>
      <c r="BVH17" s="1">
        <f>LOOKUP($A17,'DMG Tables'!$P$2:$P$35,'DMG Tables'!$O$2:$O$35)*BVH$1*LOOKUP(BVH$1,'DMG Tables'!$G$2:$G$7,'DMG Tables'!$H$2:$H$7)</f>
        <v>64814400</v>
      </c>
      <c r="BVI17" s="1">
        <f>LOOKUP($A17,'DMG Tables'!$P$2:$P$35,'DMG Tables'!$O$2:$O$35)*BVI$1*LOOKUP(BVI$1,'DMG Tables'!$G$2:$G$7,'DMG Tables'!$H$2:$H$7)</f>
        <v>64848000</v>
      </c>
      <c r="BVJ17" s="1">
        <f>LOOKUP($A17,'DMG Tables'!$P$2:$P$35,'DMG Tables'!$O$2:$O$35)*BVJ$1*LOOKUP(BVJ$1,'DMG Tables'!$G$2:$G$7,'DMG Tables'!$H$2:$H$7)</f>
        <v>64881600</v>
      </c>
      <c r="BVK17" s="1">
        <f>LOOKUP($A17,'DMG Tables'!$P$2:$P$35,'DMG Tables'!$O$2:$O$35)*BVK$1*LOOKUP(BVK$1,'DMG Tables'!$G$2:$G$7,'DMG Tables'!$H$2:$H$7)</f>
        <v>64915200</v>
      </c>
      <c r="BVL17" s="1">
        <f>LOOKUP($A17,'DMG Tables'!$P$2:$P$35,'DMG Tables'!$O$2:$O$35)*BVL$1*LOOKUP(BVL$1,'DMG Tables'!$G$2:$G$7,'DMG Tables'!$H$2:$H$7)</f>
        <v>64948800</v>
      </c>
      <c r="BVM17" s="1">
        <f>LOOKUP($A17,'DMG Tables'!$P$2:$P$35,'DMG Tables'!$O$2:$O$35)*BVM$1*LOOKUP(BVM$1,'DMG Tables'!$G$2:$G$7,'DMG Tables'!$H$2:$H$7)</f>
        <v>64982400</v>
      </c>
      <c r="BVN17" s="1">
        <f>LOOKUP($A17,'DMG Tables'!$P$2:$P$35,'DMG Tables'!$O$2:$O$35)*BVN$1*LOOKUP(BVN$1,'DMG Tables'!$G$2:$G$7,'DMG Tables'!$H$2:$H$7)</f>
        <v>65016000</v>
      </c>
      <c r="BVO17" s="1">
        <f>LOOKUP($A17,'DMG Tables'!$P$2:$P$35,'DMG Tables'!$O$2:$O$35)*BVO$1*LOOKUP(BVO$1,'DMG Tables'!$G$2:$G$7,'DMG Tables'!$H$2:$H$7)</f>
        <v>65049600</v>
      </c>
      <c r="BVP17" s="1">
        <f>LOOKUP($A17,'DMG Tables'!$P$2:$P$35,'DMG Tables'!$O$2:$O$35)*BVP$1*LOOKUP(BVP$1,'DMG Tables'!$G$2:$G$7,'DMG Tables'!$H$2:$H$7)</f>
        <v>65083200</v>
      </c>
      <c r="BVQ17" s="1">
        <f>LOOKUP($A17,'DMG Tables'!$P$2:$P$35,'DMG Tables'!$O$2:$O$35)*BVQ$1*LOOKUP(BVQ$1,'DMG Tables'!$G$2:$G$7,'DMG Tables'!$H$2:$H$7)</f>
        <v>65116800</v>
      </c>
      <c r="BVR17" s="1">
        <f>LOOKUP($A17,'DMG Tables'!$P$2:$P$35,'DMG Tables'!$O$2:$O$35)*BVR$1*LOOKUP(BVR$1,'DMG Tables'!$G$2:$G$7,'DMG Tables'!$H$2:$H$7)</f>
        <v>65150400</v>
      </c>
      <c r="BVS17" s="1">
        <f>LOOKUP($A17,'DMG Tables'!$P$2:$P$35,'DMG Tables'!$O$2:$O$35)*BVS$1*LOOKUP(BVS$1,'DMG Tables'!$G$2:$G$7,'DMG Tables'!$H$2:$H$7)</f>
        <v>65184000</v>
      </c>
      <c r="BVT17" s="1">
        <f>LOOKUP($A17,'DMG Tables'!$P$2:$P$35,'DMG Tables'!$O$2:$O$35)*BVT$1*LOOKUP(BVT$1,'DMG Tables'!$G$2:$G$7,'DMG Tables'!$H$2:$H$7)</f>
        <v>65217600</v>
      </c>
      <c r="BVU17" s="1">
        <f>LOOKUP($A17,'DMG Tables'!$P$2:$P$35,'DMG Tables'!$O$2:$O$35)*BVU$1*LOOKUP(BVU$1,'DMG Tables'!$G$2:$G$7,'DMG Tables'!$H$2:$H$7)</f>
        <v>65251200</v>
      </c>
      <c r="BVV17" s="1">
        <f>LOOKUP($A17,'DMG Tables'!$P$2:$P$35,'DMG Tables'!$O$2:$O$35)*BVV$1*LOOKUP(BVV$1,'DMG Tables'!$G$2:$G$7,'DMG Tables'!$H$2:$H$7)</f>
        <v>65284800</v>
      </c>
      <c r="BVW17" s="1">
        <f>LOOKUP($A17,'DMG Tables'!$P$2:$P$35,'DMG Tables'!$O$2:$O$35)*BVW$1*LOOKUP(BVW$1,'DMG Tables'!$G$2:$G$7,'DMG Tables'!$H$2:$H$7)</f>
        <v>65318400</v>
      </c>
      <c r="BVX17" s="1">
        <f>LOOKUP($A17,'DMG Tables'!$P$2:$P$35,'DMG Tables'!$O$2:$O$35)*BVX$1*LOOKUP(BVX$1,'DMG Tables'!$G$2:$G$7,'DMG Tables'!$H$2:$H$7)</f>
        <v>65352000</v>
      </c>
      <c r="BVY17" s="1">
        <f>LOOKUP($A17,'DMG Tables'!$P$2:$P$35,'DMG Tables'!$O$2:$O$35)*BVY$1*LOOKUP(BVY$1,'DMG Tables'!$G$2:$G$7,'DMG Tables'!$H$2:$H$7)</f>
        <v>65385600</v>
      </c>
      <c r="BVZ17" s="1">
        <f>LOOKUP($A17,'DMG Tables'!$P$2:$P$35,'DMG Tables'!$O$2:$O$35)*BVZ$1*LOOKUP(BVZ$1,'DMG Tables'!$G$2:$G$7,'DMG Tables'!$H$2:$H$7)</f>
        <v>65419200</v>
      </c>
      <c r="BWA17" s="1">
        <f>LOOKUP($A17,'DMG Tables'!$P$2:$P$35,'DMG Tables'!$O$2:$O$35)*BWA$1*LOOKUP(BWA$1,'DMG Tables'!$G$2:$G$7,'DMG Tables'!$H$2:$H$7)</f>
        <v>65452800</v>
      </c>
      <c r="BWB17" s="1">
        <f>LOOKUP($A17,'DMG Tables'!$P$2:$P$35,'DMG Tables'!$O$2:$O$35)*BWB$1*LOOKUP(BWB$1,'DMG Tables'!$G$2:$G$7,'DMG Tables'!$H$2:$H$7)</f>
        <v>65486400</v>
      </c>
      <c r="BWC17" s="1">
        <f>LOOKUP($A17,'DMG Tables'!$P$2:$P$35,'DMG Tables'!$O$2:$O$35)*BWC$1*LOOKUP(BWC$1,'DMG Tables'!$G$2:$G$7,'DMG Tables'!$H$2:$H$7)</f>
        <v>65520000</v>
      </c>
      <c r="BWD17" s="1">
        <f>LOOKUP($A17,'DMG Tables'!$P$2:$P$35,'DMG Tables'!$O$2:$O$35)*BWD$1*LOOKUP(BWD$1,'DMG Tables'!$G$2:$G$7,'DMG Tables'!$H$2:$H$7)</f>
        <v>65553600</v>
      </c>
      <c r="BWE17" s="1">
        <f>LOOKUP($A17,'DMG Tables'!$P$2:$P$35,'DMG Tables'!$O$2:$O$35)*BWE$1*LOOKUP(BWE$1,'DMG Tables'!$G$2:$G$7,'DMG Tables'!$H$2:$H$7)</f>
        <v>65587200</v>
      </c>
      <c r="BWF17" s="1">
        <f>LOOKUP($A17,'DMG Tables'!$P$2:$P$35,'DMG Tables'!$O$2:$O$35)*BWF$1*LOOKUP(BWF$1,'DMG Tables'!$G$2:$G$7,'DMG Tables'!$H$2:$H$7)</f>
        <v>65620800</v>
      </c>
      <c r="BWG17" s="1">
        <f>LOOKUP($A17,'DMG Tables'!$P$2:$P$35,'DMG Tables'!$O$2:$O$35)*BWG$1*LOOKUP(BWG$1,'DMG Tables'!$G$2:$G$7,'DMG Tables'!$H$2:$H$7)</f>
        <v>65654400</v>
      </c>
      <c r="BWH17" s="1">
        <f>LOOKUP($A17,'DMG Tables'!$P$2:$P$35,'DMG Tables'!$O$2:$O$35)*BWH$1*LOOKUP(BWH$1,'DMG Tables'!$G$2:$G$7,'DMG Tables'!$H$2:$H$7)</f>
        <v>65688000</v>
      </c>
      <c r="BWI17" s="1">
        <f>LOOKUP($A17,'DMG Tables'!$P$2:$P$35,'DMG Tables'!$O$2:$O$35)*BWI$1*LOOKUP(BWI$1,'DMG Tables'!$G$2:$G$7,'DMG Tables'!$H$2:$H$7)</f>
        <v>65721600</v>
      </c>
      <c r="BWJ17" s="1">
        <f>LOOKUP($A17,'DMG Tables'!$P$2:$P$35,'DMG Tables'!$O$2:$O$35)*BWJ$1*LOOKUP(BWJ$1,'DMG Tables'!$G$2:$G$7,'DMG Tables'!$H$2:$H$7)</f>
        <v>65755200</v>
      </c>
      <c r="BWK17" s="1">
        <f>LOOKUP($A17,'DMG Tables'!$P$2:$P$35,'DMG Tables'!$O$2:$O$35)*BWK$1*LOOKUP(BWK$1,'DMG Tables'!$G$2:$G$7,'DMG Tables'!$H$2:$H$7)</f>
        <v>65788800</v>
      </c>
      <c r="BWL17" s="1">
        <f>LOOKUP($A17,'DMG Tables'!$P$2:$P$35,'DMG Tables'!$O$2:$O$35)*BWL$1*LOOKUP(BWL$1,'DMG Tables'!$G$2:$G$7,'DMG Tables'!$H$2:$H$7)</f>
        <v>65822400</v>
      </c>
      <c r="BWM17" s="1">
        <f>LOOKUP($A17,'DMG Tables'!$P$2:$P$35,'DMG Tables'!$O$2:$O$35)*BWM$1*LOOKUP(BWM$1,'DMG Tables'!$G$2:$G$7,'DMG Tables'!$H$2:$H$7)</f>
        <v>65856000</v>
      </c>
      <c r="BWN17" s="1">
        <f>LOOKUP($A17,'DMG Tables'!$P$2:$P$35,'DMG Tables'!$O$2:$O$35)*BWN$1*LOOKUP(BWN$1,'DMG Tables'!$G$2:$G$7,'DMG Tables'!$H$2:$H$7)</f>
        <v>65889600</v>
      </c>
      <c r="BWO17" s="1">
        <f>LOOKUP($A17,'DMG Tables'!$P$2:$P$35,'DMG Tables'!$O$2:$O$35)*BWO$1*LOOKUP(BWO$1,'DMG Tables'!$G$2:$G$7,'DMG Tables'!$H$2:$H$7)</f>
        <v>65923200</v>
      </c>
      <c r="BWP17" s="1">
        <f>LOOKUP($A17,'DMG Tables'!$P$2:$P$35,'DMG Tables'!$O$2:$O$35)*BWP$1*LOOKUP(BWP$1,'DMG Tables'!$G$2:$G$7,'DMG Tables'!$H$2:$H$7)</f>
        <v>65956800</v>
      </c>
      <c r="BWQ17" s="1">
        <f>LOOKUP($A17,'DMG Tables'!$P$2:$P$35,'DMG Tables'!$O$2:$O$35)*BWQ$1*LOOKUP(BWQ$1,'DMG Tables'!$G$2:$G$7,'DMG Tables'!$H$2:$H$7)</f>
        <v>65990400</v>
      </c>
      <c r="BWR17" s="1">
        <f>LOOKUP($A17,'DMG Tables'!$P$2:$P$35,'DMG Tables'!$O$2:$O$35)*BWR$1*LOOKUP(BWR$1,'DMG Tables'!$G$2:$G$7,'DMG Tables'!$H$2:$H$7)</f>
        <v>66024000</v>
      </c>
      <c r="BWS17" s="1">
        <f>LOOKUP($A17,'DMG Tables'!$P$2:$P$35,'DMG Tables'!$O$2:$O$35)*BWS$1*LOOKUP(BWS$1,'DMG Tables'!$G$2:$G$7,'DMG Tables'!$H$2:$H$7)</f>
        <v>66057600</v>
      </c>
      <c r="BWT17" s="1">
        <f>LOOKUP($A17,'DMG Tables'!$P$2:$P$35,'DMG Tables'!$O$2:$O$35)*BWT$1*LOOKUP(BWT$1,'DMG Tables'!$G$2:$G$7,'DMG Tables'!$H$2:$H$7)</f>
        <v>66091200</v>
      </c>
      <c r="BWU17" s="1">
        <f>LOOKUP($A17,'DMG Tables'!$P$2:$P$35,'DMG Tables'!$O$2:$O$35)*BWU$1*LOOKUP(BWU$1,'DMG Tables'!$G$2:$G$7,'DMG Tables'!$H$2:$H$7)</f>
        <v>66124800</v>
      </c>
      <c r="BWV17" s="1">
        <f>LOOKUP($A17,'DMG Tables'!$P$2:$P$35,'DMG Tables'!$O$2:$O$35)*BWV$1*LOOKUP(BWV$1,'DMG Tables'!$G$2:$G$7,'DMG Tables'!$H$2:$H$7)</f>
        <v>66158400</v>
      </c>
      <c r="BWW17" s="1">
        <f>LOOKUP($A17,'DMG Tables'!$P$2:$P$35,'DMG Tables'!$O$2:$O$35)*BWW$1*LOOKUP(BWW$1,'DMG Tables'!$G$2:$G$7,'DMG Tables'!$H$2:$H$7)</f>
        <v>66192000</v>
      </c>
      <c r="BWX17" s="1">
        <f>LOOKUP($A17,'DMG Tables'!$P$2:$P$35,'DMG Tables'!$O$2:$O$35)*BWX$1*LOOKUP(BWX$1,'DMG Tables'!$G$2:$G$7,'DMG Tables'!$H$2:$H$7)</f>
        <v>66225600</v>
      </c>
      <c r="BWY17" s="1">
        <f>LOOKUP($A17,'DMG Tables'!$P$2:$P$35,'DMG Tables'!$O$2:$O$35)*BWY$1*LOOKUP(BWY$1,'DMG Tables'!$G$2:$G$7,'DMG Tables'!$H$2:$H$7)</f>
        <v>66259200</v>
      </c>
      <c r="BWZ17" s="1">
        <f>LOOKUP($A17,'DMG Tables'!$P$2:$P$35,'DMG Tables'!$O$2:$O$35)*BWZ$1*LOOKUP(BWZ$1,'DMG Tables'!$G$2:$G$7,'DMG Tables'!$H$2:$H$7)</f>
        <v>66292800</v>
      </c>
      <c r="BXA17" s="1">
        <f>LOOKUP($A17,'DMG Tables'!$P$2:$P$35,'DMG Tables'!$O$2:$O$35)*BXA$1*LOOKUP(BXA$1,'DMG Tables'!$G$2:$G$7,'DMG Tables'!$H$2:$H$7)</f>
        <v>66326400</v>
      </c>
      <c r="BXB17" s="1">
        <f>LOOKUP($A17,'DMG Tables'!$P$2:$P$35,'DMG Tables'!$O$2:$O$35)*BXB$1*LOOKUP(BXB$1,'DMG Tables'!$G$2:$G$7,'DMG Tables'!$H$2:$H$7)</f>
        <v>66360000</v>
      </c>
      <c r="BXC17" s="1">
        <f>LOOKUP($A17,'DMG Tables'!$P$2:$P$35,'DMG Tables'!$O$2:$O$35)*BXC$1*LOOKUP(BXC$1,'DMG Tables'!$G$2:$G$7,'DMG Tables'!$H$2:$H$7)</f>
        <v>66393600</v>
      </c>
      <c r="BXD17" s="1">
        <f>LOOKUP($A17,'DMG Tables'!$P$2:$P$35,'DMG Tables'!$O$2:$O$35)*BXD$1*LOOKUP(BXD$1,'DMG Tables'!$G$2:$G$7,'DMG Tables'!$H$2:$H$7)</f>
        <v>66427200</v>
      </c>
      <c r="BXE17" s="1">
        <f>LOOKUP($A17,'DMG Tables'!$P$2:$P$35,'DMG Tables'!$O$2:$O$35)*BXE$1*LOOKUP(BXE$1,'DMG Tables'!$G$2:$G$7,'DMG Tables'!$H$2:$H$7)</f>
        <v>66460800</v>
      </c>
      <c r="BXF17" s="1">
        <f>LOOKUP($A17,'DMG Tables'!$P$2:$P$35,'DMG Tables'!$O$2:$O$35)*BXF$1*LOOKUP(BXF$1,'DMG Tables'!$G$2:$G$7,'DMG Tables'!$H$2:$H$7)</f>
        <v>66494400</v>
      </c>
      <c r="BXG17" s="1">
        <f>LOOKUP($A17,'DMG Tables'!$P$2:$P$35,'DMG Tables'!$O$2:$O$35)*BXG$1*LOOKUP(BXG$1,'DMG Tables'!$G$2:$G$7,'DMG Tables'!$H$2:$H$7)</f>
        <v>66528000</v>
      </c>
      <c r="BXH17" s="1">
        <f>LOOKUP($A17,'DMG Tables'!$P$2:$P$35,'DMG Tables'!$O$2:$O$35)*BXH$1*LOOKUP(BXH$1,'DMG Tables'!$G$2:$G$7,'DMG Tables'!$H$2:$H$7)</f>
        <v>66561600</v>
      </c>
      <c r="BXI17" s="1">
        <f>LOOKUP($A17,'DMG Tables'!$P$2:$P$35,'DMG Tables'!$O$2:$O$35)*BXI$1*LOOKUP(BXI$1,'DMG Tables'!$G$2:$G$7,'DMG Tables'!$H$2:$H$7)</f>
        <v>66595200</v>
      </c>
      <c r="BXJ17" s="1">
        <f>LOOKUP($A17,'DMG Tables'!$P$2:$P$35,'DMG Tables'!$O$2:$O$35)*BXJ$1*LOOKUP(BXJ$1,'DMG Tables'!$G$2:$G$7,'DMG Tables'!$H$2:$H$7)</f>
        <v>66628800</v>
      </c>
      <c r="BXK17" s="1">
        <f>LOOKUP($A17,'DMG Tables'!$P$2:$P$35,'DMG Tables'!$O$2:$O$35)*BXK$1*LOOKUP(BXK$1,'DMG Tables'!$G$2:$G$7,'DMG Tables'!$H$2:$H$7)</f>
        <v>66662400</v>
      </c>
      <c r="BXL17" s="1">
        <f>LOOKUP($A17,'DMG Tables'!$P$2:$P$35,'DMG Tables'!$O$2:$O$35)*BXL$1*LOOKUP(BXL$1,'DMG Tables'!$G$2:$G$7,'DMG Tables'!$H$2:$H$7)</f>
        <v>66696000</v>
      </c>
      <c r="BXM17" s="1">
        <f>LOOKUP($A17,'DMG Tables'!$P$2:$P$35,'DMG Tables'!$O$2:$O$35)*BXM$1*LOOKUP(BXM$1,'DMG Tables'!$G$2:$G$7,'DMG Tables'!$H$2:$H$7)</f>
        <v>66729600</v>
      </c>
      <c r="BXN17" s="1">
        <f>LOOKUP($A17,'DMG Tables'!$P$2:$P$35,'DMG Tables'!$O$2:$O$35)*BXN$1*LOOKUP(BXN$1,'DMG Tables'!$G$2:$G$7,'DMG Tables'!$H$2:$H$7)</f>
        <v>66763200</v>
      </c>
      <c r="BXO17" s="1">
        <f>LOOKUP($A17,'DMG Tables'!$P$2:$P$35,'DMG Tables'!$O$2:$O$35)*BXO$1*LOOKUP(BXO$1,'DMG Tables'!$G$2:$G$7,'DMG Tables'!$H$2:$H$7)</f>
        <v>66796800</v>
      </c>
      <c r="BXP17" s="1">
        <f>LOOKUP($A17,'DMG Tables'!$P$2:$P$35,'DMG Tables'!$O$2:$O$35)*BXP$1*LOOKUP(BXP$1,'DMG Tables'!$G$2:$G$7,'DMG Tables'!$H$2:$H$7)</f>
        <v>66830400</v>
      </c>
      <c r="BXQ17" s="1">
        <f>LOOKUP($A17,'DMG Tables'!$P$2:$P$35,'DMG Tables'!$O$2:$O$35)*BXQ$1*LOOKUP(BXQ$1,'DMG Tables'!$G$2:$G$7,'DMG Tables'!$H$2:$H$7)</f>
        <v>66864000</v>
      </c>
      <c r="BXR17" s="1">
        <f>LOOKUP($A17,'DMG Tables'!$P$2:$P$35,'DMG Tables'!$O$2:$O$35)*BXR$1*LOOKUP(BXR$1,'DMG Tables'!$G$2:$G$7,'DMG Tables'!$H$2:$H$7)</f>
        <v>66897600</v>
      </c>
      <c r="BXS17" s="1">
        <f>LOOKUP($A17,'DMG Tables'!$P$2:$P$35,'DMG Tables'!$O$2:$O$35)*BXS$1*LOOKUP(BXS$1,'DMG Tables'!$G$2:$G$7,'DMG Tables'!$H$2:$H$7)</f>
        <v>66931200</v>
      </c>
      <c r="BXT17" s="1">
        <f>LOOKUP($A17,'DMG Tables'!$P$2:$P$35,'DMG Tables'!$O$2:$O$35)*BXT$1*LOOKUP(BXT$1,'DMG Tables'!$G$2:$G$7,'DMG Tables'!$H$2:$H$7)</f>
        <v>66964800</v>
      </c>
      <c r="BXU17" s="1">
        <f>LOOKUP($A17,'DMG Tables'!$P$2:$P$35,'DMG Tables'!$O$2:$O$35)*BXU$1*LOOKUP(BXU$1,'DMG Tables'!$G$2:$G$7,'DMG Tables'!$H$2:$H$7)</f>
        <v>66998400</v>
      </c>
      <c r="BXV17" s="1">
        <f>LOOKUP($A17,'DMG Tables'!$P$2:$P$35,'DMG Tables'!$O$2:$O$35)*BXV$1*LOOKUP(BXV$1,'DMG Tables'!$G$2:$G$7,'DMG Tables'!$H$2:$H$7)</f>
        <v>67032000</v>
      </c>
      <c r="BXW17" s="1">
        <f>LOOKUP($A17,'DMG Tables'!$P$2:$P$35,'DMG Tables'!$O$2:$O$35)*BXW$1*LOOKUP(BXW$1,'DMG Tables'!$G$2:$G$7,'DMG Tables'!$H$2:$H$7)</f>
        <v>67065600</v>
      </c>
      <c r="BXX17" s="1">
        <f>LOOKUP($A17,'DMG Tables'!$P$2:$P$35,'DMG Tables'!$O$2:$O$35)*BXX$1*LOOKUP(BXX$1,'DMG Tables'!$G$2:$G$7,'DMG Tables'!$H$2:$H$7)</f>
        <v>67099200</v>
      </c>
      <c r="BXY17" s="1">
        <f>LOOKUP($A17,'DMG Tables'!$P$2:$P$35,'DMG Tables'!$O$2:$O$35)*BXY$1*LOOKUP(BXY$1,'DMG Tables'!$G$2:$G$7,'DMG Tables'!$H$2:$H$7)</f>
        <v>67132800</v>
      </c>
      <c r="BXZ17" s="1">
        <f>LOOKUP($A17,'DMG Tables'!$P$2:$P$35,'DMG Tables'!$O$2:$O$35)*BXZ$1*LOOKUP(BXZ$1,'DMG Tables'!$G$2:$G$7,'DMG Tables'!$H$2:$H$7)</f>
        <v>67166400</v>
      </c>
      <c r="BYA17" s="1">
        <f>LOOKUP($A17,'DMG Tables'!$P$2:$P$35,'DMG Tables'!$O$2:$O$35)*BYA$1*LOOKUP(BYA$1,'DMG Tables'!$G$2:$G$7,'DMG Tables'!$H$2:$H$7)</f>
        <v>67200000</v>
      </c>
      <c r="BYB17" s="1">
        <f>LOOKUP($A17,'DMG Tables'!$P$2:$P$35,'DMG Tables'!$O$2:$O$35)*BYB$1*LOOKUP(BYB$1,'DMG Tables'!$G$2:$G$7,'DMG Tables'!$H$2:$H$7)</f>
        <v>67233600</v>
      </c>
      <c r="BYC17" s="1">
        <f>LOOKUP($A17,'DMG Tables'!$P$2:$P$35,'DMG Tables'!$O$2:$O$35)*BYC$1*LOOKUP(BYC$1,'DMG Tables'!$G$2:$G$7,'DMG Tables'!$H$2:$H$7)</f>
        <v>67267200</v>
      </c>
      <c r="BYD17" s="1">
        <f>LOOKUP($A17,'DMG Tables'!$P$2:$P$35,'DMG Tables'!$O$2:$O$35)*BYD$1*LOOKUP(BYD$1,'DMG Tables'!$G$2:$G$7,'DMG Tables'!$H$2:$H$7)</f>
        <v>67300800</v>
      </c>
      <c r="BYE17" s="1">
        <f>LOOKUP($A17,'DMG Tables'!$P$2:$P$35,'DMG Tables'!$O$2:$O$35)*BYE$1*LOOKUP(BYE$1,'DMG Tables'!$G$2:$G$7,'DMG Tables'!$H$2:$H$7)</f>
        <v>67334400</v>
      </c>
      <c r="BYF17" s="1">
        <f>LOOKUP($A17,'DMG Tables'!$P$2:$P$35,'DMG Tables'!$O$2:$O$35)*BYF$1*LOOKUP(BYF$1,'DMG Tables'!$G$2:$G$7,'DMG Tables'!$H$2:$H$7)</f>
        <v>67368000</v>
      </c>
      <c r="BYG17" s="1">
        <f>LOOKUP($A17,'DMG Tables'!$P$2:$P$35,'DMG Tables'!$O$2:$O$35)*BYG$1*LOOKUP(BYG$1,'DMG Tables'!$G$2:$G$7,'DMG Tables'!$H$2:$H$7)</f>
        <v>67401600</v>
      </c>
      <c r="BYH17" s="1">
        <f>LOOKUP($A17,'DMG Tables'!$P$2:$P$35,'DMG Tables'!$O$2:$O$35)*BYH$1*LOOKUP(BYH$1,'DMG Tables'!$G$2:$G$7,'DMG Tables'!$H$2:$H$7)</f>
        <v>67435200</v>
      </c>
      <c r="BYI17" s="1">
        <f>LOOKUP($A17,'DMG Tables'!$P$2:$P$35,'DMG Tables'!$O$2:$O$35)*BYI$1*LOOKUP(BYI$1,'DMG Tables'!$G$2:$G$7,'DMG Tables'!$H$2:$H$7)</f>
        <v>67468800</v>
      </c>
      <c r="BYJ17" s="1">
        <f>LOOKUP($A17,'DMG Tables'!$P$2:$P$35,'DMG Tables'!$O$2:$O$35)*BYJ$1*LOOKUP(BYJ$1,'DMG Tables'!$G$2:$G$7,'DMG Tables'!$H$2:$H$7)</f>
        <v>67502400</v>
      </c>
      <c r="BYK17" s="1">
        <f>LOOKUP($A17,'DMG Tables'!$P$2:$P$35,'DMG Tables'!$O$2:$O$35)*BYK$1*LOOKUP(BYK$1,'DMG Tables'!$G$2:$G$7,'DMG Tables'!$H$2:$H$7)</f>
        <v>67536000</v>
      </c>
      <c r="BYL17" s="1">
        <f>LOOKUP($A17,'DMG Tables'!$P$2:$P$35,'DMG Tables'!$O$2:$O$35)*BYL$1*LOOKUP(BYL$1,'DMG Tables'!$G$2:$G$7,'DMG Tables'!$H$2:$H$7)</f>
        <v>67569600</v>
      </c>
      <c r="BYM17" s="1">
        <f>LOOKUP($A17,'DMG Tables'!$P$2:$P$35,'DMG Tables'!$O$2:$O$35)*BYM$1*LOOKUP(BYM$1,'DMG Tables'!$G$2:$G$7,'DMG Tables'!$H$2:$H$7)</f>
        <v>67603200</v>
      </c>
      <c r="BYN17" s="1">
        <f>LOOKUP($A17,'DMG Tables'!$P$2:$P$35,'DMG Tables'!$O$2:$O$35)*BYN$1*LOOKUP(BYN$1,'DMG Tables'!$G$2:$G$7,'DMG Tables'!$H$2:$H$7)</f>
        <v>67636800</v>
      </c>
      <c r="BYO17" s="1">
        <f>LOOKUP($A17,'DMG Tables'!$P$2:$P$35,'DMG Tables'!$O$2:$O$35)*BYO$1*LOOKUP(BYO$1,'DMG Tables'!$G$2:$G$7,'DMG Tables'!$H$2:$H$7)</f>
        <v>67670400</v>
      </c>
      <c r="BYP17" s="1">
        <f>LOOKUP($A17,'DMG Tables'!$P$2:$P$35,'DMG Tables'!$O$2:$O$35)*BYP$1*LOOKUP(BYP$1,'DMG Tables'!$G$2:$G$7,'DMG Tables'!$H$2:$H$7)</f>
        <v>67704000</v>
      </c>
      <c r="BYQ17" s="1">
        <f>LOOKUP($A17,'DMG Tables'!$P$2:$P$35,'DMG Tables'!$O$2:$O$35)*BYQ$1*LOOKUP(BYQ$1,'DMG Tables'!$G$2:$G$7,'DMG Tables'!$H$2:$H$7)</f>
        <v>67737600</v>
      </c>
      <c r="BYR17" s="1">
        <f>LOOKUP($A17,'DMG Tables'!$P$2:$P$35,'DMG Tables'!$O$2:$O$35)*BYR$1*LOOKUP(BYR$1,'DMG Tables'!$G$2:$G$7,'DMG Tables'!$H$2:$H$7)</f>
        <v>67771200</v>
      </c>
      <c r="BYS17" s="1">
        <f>LOOKUP($A17,'DMG Tables'!$P$2:$P$35,'DMG Tables'!$O$2:$O$35)*BYS$1*LOOKUP(BYS$1,'DMG Tables'!$G$2:$G$7,'DMG Tables'!$H$2:$H$7)</f>
        <v>67804800</v>
      </c>
      <c r="BYT17" s="1">
        <f>LOOKUP($A17,'DMG Tables'!$P$2:$P$35,'DMG Tables'!$O$2:$O$35)*BYT$1*LOOKUP(BYT$1,'DMG Tables'!$G$2:$G$7,'DMG Tables'!$H$2:$H$7)</f>
        <v>67838400</v>
      </c>
      <c r="BYU17" s="1">
        <f>LOOKUP($A17,'DMG Tables'!$P$2:$P$35,'DMG Tables'!$O$2:$O$35)*BYU$1*LOOKUP(BYU$1,'DMG Tables'!$G$2:$G$7,'DMG Tables'!$H$2:$H$7)</f>
        <v>67872000</v>
      </c>
      <c r="BYV17" s="1">
        <f>LOOKUP($A17,'DMG Tables'!$P$2:$P$35,'DMG Tables'!$O$2:$O$35)*BYV$1*LOOKUP(BYV$1,'DMG Tables'!$G$2:$G$7,'DMG Tables'!$H$2:$H$7)</f>
        <v>67905600</v>
      </c>
      <c r="BYW17" s="1">
        <f>LOOKUP($A17,'DMG Tables'!$P$2:$P$35,'DMG Tables'!$O$2:$O$35)*BYW$1*LOOKUP(BYW$1,'DMG Tables'!$G$2:$G$7,'DMG Tables'!$H$2:$H$7)</f>
        <v>67939200</v>
      </c>
      <c r="BYX17" s="1">
        <f>LOOKUP($A17,'DMG Tables'!$P$2:$P$35,'DMG Tables'!$O$2:$O$35)*BYX$1*LOOKUP(BYX$1,'DMG Tables'!$G$2:$G$7,'DMG Tables'!$H$2:$H$7)</f>
        <v>67972800</v>
      </c>
      <c r="BYY17" s="1">
        <f>LOOKUP($A17,'DMG Tables'!$P$2:$P$35,'DMG Tables'!$O$2:$O$35)*BYY$1*LOOKUP(BYY$1,'DMG Tables'!$G$2:$G$7,'DMG Tables'!$H$2:$H$7)</f>
        <v>68006400</v>
      </c>
      <c r="BYZ17" s="1">
        <f>LOOKUP($A17,'DMG Tables'!$P$2:$P$35,'DMG Tables'!$O$2:$O$35)*BYZ$1*LOOKUP(BYZ$1,'DMG Tables'!$G$2:$G$7,'DMG Tables'!$H$2:$H$7)</f>
        <v>68040000</v>
      </c>
      <c r="BZA17" s="1">
        <f>LOOKUP($A17,'DMG Tables'!$P$2:$P$35,'DMG Tables'!$O$2:$O$35)*BZA$1*LOOKUP(BZA$1,'DMG Tables'!$G$2:$G$7,'DMG Tables'!$H$2:$H$7)</f>
        <v>68073600</v>
      </c>
      <c r="BZB17" s="1">
        <f>LOOKUP($A17,'DMG Tables'!$P$2:$P$35,'DMG Tables'!$O$2:$O$35)*BZB$1*LOOKUP(BZB$1,'DMG Tables'!$G$2:$G$7,'DMG Tables'!$H$2:$H$7)</f>
        <v>68107200</v>
      </c>
      <c r="BZC17" s="1">
        <f>LOOKUP($A17,'DMG Tables'!$P$2:$P$35,'DMG Tables'!$O$2:$O$35)*BZC$1*LOOKUP(BZC$1,'DMG Tables'!$G$2:$G$7,'DMG Tables'!$H$2:$H$7)</f>
        <v>68140800</v>
      </c>
      <c r="BZD17" s="1">
        <f>LOOKUP($A17,'DMG Tables'!$P$2:$P$35,'DMG Tables'!$O$2:$O$35)*BZD$1*LOOKUP(BZD$1,'DMG Tables'!$G$2:$G$7,'DMG Tables'!$H$2:$H$7)</f>
        <v>68174400</v>
      </c>
      <c r="BZE17" s="1">
        <f>LOOKUP($A17,'DMG Tables'!$P$2:$P$35,'DMG Tables'!$O$2:$O$35)*BZE$1*LOOKUP(BZE$1,'DMG Tables'!$G$2:$G$7,'DMG Tables'!$H$2:$H$7)</f>
        <v>68208000</v>
      </c>
      <c r="BZF17" s="1">
        <f>LOOKUP($A17,'DMG Tables'!$P$2:$P$35,'DMG Tables'!$O$2:$O$35)*BZF$1*LOOKUP(BZF$1,'DMG Tables'!$G$2:$G$7,'DMG Tables'!$H$2:$H$7)</f>
        <v>68241600</v>
      </c>
      <c r="BZG17" s="1">
        <f>LOOKUP($A17,'DMG Tables'!$P$2:$P$35,'DMG Tables'!$O$2:$O$35)*BZG$1*LOOKUP(BZG$1,'DMG Tables'!$G$2:$G$7,'DMG Tables'!$H$2:$H$7)</f>
        <v>68275200</v>
      </c>
      <c r="BZH17" s="1">
        <f>LOOKUP($A17,'DMG Tables'!$P$2:$P$35,'DMG Tables'!$O$2:$O$35)*BZH$1*LOOKUP(BZH$1,'DMG Tables'!$G$2:$G$7,'DMG Tables'!$H$2:$H$7)</f>
        <v>68308800</v>
      </c>
      <c r="BZI17" s="1">
        <f>LOOKUP($A17,'DMG Tables'!$P$2:$P$35,'DMG Tables'!$O$2:$O$35)*BZI$1*LOOKUP(BZI$1,'DMG Tables'!$G$2:$G$7,'DMG Tables'!$H$2:$H$7)</f>
        <v>68342400</v>
      </c>
      <c r="BZJ17" s="1">
        <f>LOOKUP($A17,'DMG Tables'!$P$2:$P$35,'DMG Tables'!$O$2:$O$35)*BZJ$1*LOOKUP(BZJ$1,'DMG Tables'!$G$2:$G$7,'DMG Tables'!$H$2:$H$7)</f>
        <v>68376000</v>
      </c>
      <c r="BZK17" s="1">
        <f>LOOKUP($A17,'DMG Tables'!$P$2:$P$35,'DMG Tables'!$O$2:$O$35)*BZK$1*LOOKUP(BZK$1,'DMG Tables'!$G$2:$G$7,'DMG Tables'!$H$2:$H$7)</f>
        <v>68409600</v>
      </c>
      <c r="BZL17" s="1">
        <f>LOOKUP($A17,'DMG Tables'!$P$2:$P$35,'DMG Tables'!$O$2:$O$35)*BZL$1*LOOKUP(BZL$1,'DMG Tables'!$G$2:$G$7,'DMG Tables'!$H$2:$H$7)</f>
        <v>68443200</v>
      </c>
      <c r="BZM17" s="1">
        <f>LOOKUP($A17,'DMG Tables'!$P$2:$P$35,'DMG Tables'!$O$2:$O$35)*BZM$1*LOOKUP(BZM$1,'DMG Tables'!$G$2:$G$7,'DMG Tables'!$H$2:$H$7)</f>
        <v>68476800</v>
      </c>
      <c r="BZN17" s="1">
        <f>LOOKUP($A17,'DMG Tables'!$P$2:$P$35,'DMG Tables'!$O$2:$O$35)*BZN$1*LOOKUP(BZN$1,'DMG Tables'!$G$2:$G$7,'DMG Tables'!$H$2:$H$7)</f>
        <v>68510400</v>
      </c>
      <c r="BZO17" s="1">
        <f>LOOKUP($A17,'DMG Tables'!$P$2:$P$35,'DMG Tables'!$O$2:$O$35)*BZO$1*LOOKUP(BZO$1,'DMG Tables'!$G$2:$G$7,'DMG Tables'!$H$2:$H$7)</f>
        <v>68544000</v>
      </c>
      <c r="BZP17" s="1">
        <f>LOOKUP($A17,'DMG Tables'!$P$2:$P$35,'DMG Tables'!$O$2:$O$35)*BZP$1*LOOKUP(BZP$1,'DMG Tables'!$G$2:$G$7,'DMG Tables'!$H$2:$H$7)</f>
        <v>68577600</v>
      </c>
      <c r="BZQ17" s="1">
        <f>LOOKUP($A17,'DMG Tables'!$P$2:$P$35,'DMG Tables'!$O$2:$O$35)*BZQ$1*LOOKUP(BZQ$1,'DMG Tables'!$G$2:$G$7,'DMG Tables'!$H$2:$H$7)</f>
        <v>68611200</v>
      </c>
      <c r="BZR17" s="1">
        <f>LOOKUP($A17,'DMG Tables'!$P$2:$P$35,'DMG Tables'!$O$2:$O$35)*BZR$1*LOOKUP(BZR$1,'DMG Tables'!$G$2:$G$7,'DMG Tables'!$H$2:$H$7)</f>
        <v>68644800</v>
      </c>
      <c r="BZS17" s="1">
        <f>LOOKUP($A17,'DMG Tables'!$P$2:$P$35,'DMG Tables'!$O$2:$O$35)*BZS$1*LOOKUP(BZS$1,'DMG Tables'!$G$2:$G$7,'DMG Tables'!$H$2:$H$7)</f>
        <v>68678400</v>
      </c>
      <c r="BZT17" s="1">
        <f>LOOKUP($A17,'DMG Tables'!$P$2:$P$35,'DMG Tables'!$O$2:$O$35)*BZT$1*LOOKUP(BZT$1,'DMG Tables'!$G$2:$G$7,'DMG Tables'!$H$2:$H$7)</f>
        <v>68712000</v>
      </c>
      <c r="BZU17" s="1">
        <f>LOOKUP($A17,'DMG Tables'!$P$2:$P$35,'DMG Tables'!$O$2:$O$35)*BZU$1*LOOKUP(BZU$1,'DMG Tables'!$G$2:$G$7,'DMG Tables'!$H$2:$H$7)</f>
        <v>68745600</v>
      </c>
      <c r="BZV17" s="1">
        <f>LOOKUP($A17,'DMG Tables'!$P$2:$P$35,'DMG Tables'!$O$2:$O$35)*BZV$1*LOOKUP(BZV$1,'DMG Tables'!$G$2:$G$7,'DMG Tables'!$H$2:$H$7)</f>
        <v>68779200</v>
      </c>
      <c r="BZW17" s="1">
        <f>LOOKUP($A17,'DMG Tables'!$P$2:$P$35,'DMG Tables'!$O$2:$O$35)*BZW$1*LOOKUP(BZW$1,'DMG Tables'!$G$2:$G$7,'DMG Tables'!$H$2:$H$7)</f>
        <v>68812800</v>
      </c>
      <c r="BZX17" s="1">
        <f>LOOKUP($A17,'DMG Tables'!$P$2:$P$35,'DMG Tables'!$O$2:$O$35)*BZX$1*LOOKUP(BZX$1,'DMG Tables'!$G$2:$G$7,'DMG Tables'!$H$2:$H$7)</f>
        <v>68846400</v>
      </c>
      <c r="BZY17" s="1">
        <f>LOOKUP($A17,'DMG Tables'!$P$2:$P$35,'DMG Tables'!$O$2:$O$35)*BZY$1*LOOKUP(BZY$1,'DMG Tables'!$G$2:$G$7,'DMG Tables'!$H$2:$H$7)</f>
        <v>68880000</v>
      </c>
      <c r="BZZ17" s="1">
        <f>LOOKUP($A17,'DMG Tables'!$P$2:$P$35,'DMG Tables'!$O$2:$O$35)*BZZ$1*LOOKUP(BZZ$1,'DMG Tables'!$G$2:$G$7,'DMG Tables'!$H$2:$H$7)</f>
        <v>68913600</v>
      </c>
      <c r="CAA17" s="1">
        <f>LOOKUP($A17,'DMG Tables'!$P$2:$P$35,'DMG Tables'!$O$2:$O$35)*CAA$1*LOOKUP(CAA$1,'DMG Tables'!$G$2:$G$7,'DMG Tables'!$H$2:$H$7)</f>
        <v>68947200</v>
      </c>
      <c r="CAB17" s="1">
        <f>LOOKUP($A17,'DMG Tables'!$P$2:$P$35,'DMG Tables'!$O$2:$O$35)*CAB$1*LOOKUP(CAB$1,'DMG Tables'!$G$2:$G$7,'DMG Tables'!$H$2:$H$7)</f>
        <v>68980800</v>
      </c>
      <c r="CAC17" s="1">
        <f>LOOKUP($A17,'DMG Tables'!$P$2:$P$35,'DMG Tables'!$O$2:$O$35)*CAC$1*LOOKUP(CAC$1,'DMG Tables'!$G$2:$G$7,'DMG Tables'!$H$2:$H$7)</f>
        <v>69014400</v>
      </c>
      <c r="CAD17" s="1">
        <f>LOOKUP($A17,'DMG Tables'!$P$2:$P$35,'DMG Tables'!$O$2:$O$35)*CAD$1*LOOKUP(CAD$1,'DMG Tables'!$G$2:$G$7,'DMG Tables'!$H$2:$H$7)</f>
        <v>69048000</v>
      </c>
      <c r="CAE17" s="1">
        <f>LOOKUP($A17,'DMG Tables'!$P$2:$P$35,'DMG Tables'!$O$2:$O$35)*CAE$1*LOOKUP(CAE$1,'DMG Tables'!$G$2:$G$7,'DMG Tables'!$H$2:$H$7)</f>
        <v>69081600</v>
      </c>
      <c r="CAF17" s="1">
        <f>LOOKUP($A17,'DMG Tables'!$P$2:$P$35,'DMG Tables'!$O$2:$O$35)*CAF$1*LOOKUP(CAF$1,'DMG Tables'!$G$2:$G$7,'DMG Tables'!$H$2:$H$7)</f>
        <v>69115200</v>
      </c>
      <c r="CAG17" s="1">
        <f>LOOKUP($A17,'DMG Tables'!$P$2:$P$35,'DMG Tables'!$O$2:$O$35)*CAG$1*LOOKUP(CAG$1,'DMG Tables'!$G$2:$G$7,'DMG Tables'!$H$2:$H$7)</f>
        <v>69148800</v>
      </c>
      <c r="CAH17" s="1">
        <f>LOOKUP($A17,'DMG Tables'!$P$2:$P$35,'DMG Tables'!$O$2:$O$35)*CAH$1*LOOKUP(CAH$1,'DMG Tables'!$G$2:$G$7,'DMG Tables'!$H$2:$H$7)</f>
        <v>69182400</v>
      </c>
      <c r="CAI17" s="1">
        <f>LOOKUP($A17,'DMG Tables'!$P$2:$P$35,'DMG Tables'!$O$2:$O$35)*CAI$1*LOOKUP(CAI$1,'DMG Tables'!$G$2:$G$7,'DMG Tables'!$H$2:$H$7)</f>
        <v>69216000</v>
      </c>
      <c r="CAJ17" s="1">
        <f>LOOKUP($A17,'DMG Tables'!$P$2:$P$35,'DMG Tables'!$O$2:$O$35)*CAJ$1*LOOKUP(CAJ$1,'DMG Tables'!$G$2:$G$7,'DMG Tables'!$H$2:$H$7)</f>
        <v>69249600</v>
      </c>
      <c r="CAK17" s="1">
        <f>LOOKUP($A17,'DMG Tables'!$P$2:$P$35,'DMG Tables'!$O$2:$O$35)*CAK$1*LOOKUP(CAK$1,'DMG Tables'!$G$2:$G$7,'DMG Tables'!$H$2:$H$7)</f>
        <v>69283200</v>
      </c>
      <c r="CAL17" s="1">
        <f>LOOKUP($A17,'DMG Tables'!$P$2:$P$35,'DMG Tables'!$O$2:$O$35)*CAL$1*LOOKUP(CAL$1,'DMG Tables'!$G$2:$G$7,'DMG Tables'!$H$2:$H$7)</f>
        <v>69316800</v>
      </c>
      <c r="CAM17" s="1">
        <f>LOOKUP($A17,'DMG Tables'!$P$2:$P$35,'DMG Tables'!$O$2:$O$35)*CAM$1*LOOKUP(CAM$1,'DMG Tables'!$G$2:$G$7,'DMG Tables'!$H$2:$H$7)</f>
        <v>69350400</v>
      </c>
      <c r="CAN17" s="1">
        <f>LOOKUP($A17,'DMG Tables'!$P$2:$P$35,'DMG Tables'!$O$2:$O$35)*CAN$1*LOOKUP(CAN$1,'DMG Tables'!$G$2:$G$7,'DMG Tables'!$H$2:$H$7)</f>
        <v>69384000</v>
      </c>
      <c r="CAO17" s="1">
        <f>LOOKUP($A17,'DMG Tables'!$P$2:$P$35,'DMG Tables'!$O$2:$O$35)*CAO$1*LOOKUP(CAO$1,'DMG Tables'!$G$2:$G$7,'DMG Tables'!$H$2:$H$7)</f>
        <v>69417600</v>
      </c>
      <c r="CAP17" s="1">
        <f>LOOKUP($A17,'DMG Tables'!$P$2:$P$35,'DMG Tables'!$O$2:$O$35)*CAP$1*LOOKUP(CAP$1,'DMG Tables'!$G$2:$G$7,'DMG Tables'!$H$2:$H$7)</f>
        <v>69451200</v>
      </c>
      <c r="CAQ17" s="1">
        <f>LOOKUP($A17,'DMG Tables'!$P$2:$P$35,'DMG Tables'!$O$2:$O$35)*CAQ$1*LOOKUP(CAQ$1,'DMG Tables'!$G$2:$G$7,'DMG Tables'!$H$2:$H$7)</f>
        <v>69484800</v>
      </c>
      <c r="CAR17" s="1">
        <f>LOOKUP($A17,'DMG Tables'!$P$2:$P$35,'DMG Tables'!$O$2:$O$35)*CAR$1*LOOKUP(CAR$1,'DMG Tables'!$G$2:$G$7,'DMG Tables'!$H$2:$H$7)</f>
        <v>69518400</v>
      </c>
      <c r="CAS17" s="1">
        <f>LOOKUP($A17,'DMG Tables'!$P$2:$P$35,'DMG Tables'!$O$2:$O$35)*CAS$1*LOOKUP(CAS$1,'DMG Tables'!$G$2:$G$7,'DMG Tables'!$H$2:$H$7)</f>
        <v>69552000</v>
      </c>
      <c r="CAT17" s="1">
        <f>LOOKUP($A17,'DMG Tables'!$P$2:$P$35,'DMG Tables'!$O$2:$O$35)*CAT$1*LOOKUP(CAT$1,'DMG Tables'!$G$2:$G$7,'DMG Tables'!$H$2:$H$7)</f>
        <v>69585600</v>
      </c>
      <c r="CAU17" s="1">
        <f>LOOKUP($A17,'DMG Tables'!$P$2:$P$35,'DMG Tables'!$O$2:$O$35)*CAU$1*LOOKUP(CAU$1,'DMG Tables'!$G$2:$G$7,'DMG Tables'!$H$2:$H$7)</f>
        <v>69619200</v>
      </c>
      <c r="CAV17" s="1">
        <f>LOOKUP($A17,'DMG Tables'!$P$2:$P$35,'DMG Tables'!$O$2:$O$35)*CAV$1*LOOKUP(CAV$1,'DMG Tables'!$G$2:$G$7,'DMG Tables'!$H$2:$H$7)</f>
        <v>69652800</v>
      </c>
      <c r="CAW17" s="1">
        <f>LOOKUP($A17,'DMG Tables'!$P$2:$P$35,'DMG Tables'!$O$2:$O$35)*CAW$1*LOOKUP(CAW$1,'DMG Tables'!$G$2:$G$7,'DMG Tables'!$H$2:$H$7)</f>
        <v>69686400</v>
      </c>
      <c r="CAX17" s="1">
        <f>LOOKUP($A17,'DMG Tables'!$P$2:$P$35,'DMG Tables'!$O$2:$O$35)*CAX$1*LOOKUP(CAX$1,'DMG Tables'!$G$2:$G$7,'DMG Tables'!$H$2:$H$7)</f>
        <v>69720000</v>
      </c>
      <c r="CAY17" s="1">
        <f>LOOKUP($A17,'DMG Tables'!$P$2:$P$35,'DMG Tables'!$O$2:$O$35)*CAY$1*LOOKUP(CAY$1,'DMG Tables'!$G$2:$G$7,'DMG Tables'!$H$2:$H$7)</f>
        <v>69753600</v>
      </c>
      <c r="CAZ17" s="1">
        <f>LOOKUP($A17,'DMG Tables'!$P$2:$P$35,'DMG Tables'!$O$2:$O$35)*CAZ$1*LOOKUP(CAZ$1,'DMG Tables'!$G$2:$G$7,'DMG Tables'!$H$2:$H$7)</f>
        <v>69787200</v>
      </c>
      <c r="CBA17" s="1">
        <f>LOOKUP($A17,'DMG Tables'!$P$2:$P$35,'DMG Tables'!$O$2:$O$35)*CBA$1*LOOKUP(CBA$1,'DMG Tables'!$G$2:$G$7,'DMG Tables'!$H$2:$H$7)</f>
        <v>69820800</v>
      </c>
      <c r="CBB17" s="1">
        <f>LOOKUP($A17,'DMG Tables'!$P$2:$P$35,'DMG Tables'!$O$2:$O$35)*CBB$1*LOOKUP(CBB$1,'DMG Tables'!$G$2:$G$7,'DMG Tables'!$H$2:$H$7)</f>
        <v>69854400</v>
      </c>
      <c r="CBC17" s="1">
        <f>LOOKUP($A17,'DMG Tables'!$P$2:$P$35,'DMG Tables'!$O$2:$O$35)*CBC$1*LOOKUP(CBC$1,'DMG Tables'!$G$2:$G$7,'DMG Tables'!$H$2:$H$7)</f>
        <v>69888000</v>
      </c>
      <c r="CBD17" s="1">
        <f>LOOKUP($A17,'DMG Tables'!$P$2:$P$35,'DMG Tables'!$O$2:$O$35)*CBD$1*LOOKUP(CBD$1,'DMG Tables'!$G$2:$G$7,'DMG Tables'!$H$2:$H$7)</f>
        <v>69921600</v>
      </c>
      <c r="CBE17" s="1">
        <f>LOOKUP($A17,'DMG Tables'!$P$2:$P$35,'DMG Tables'!$O$2:$O$35)*CBE$1*LOOKUP(CBE$1,'DMG Tables'!$G$2:$G$7,'DMG Tables'!$H$2:$H$7)</f>
        <v>69955200</v>
      </c>
      <c r="CBF17" s="1">
        <f>LOOKUP($A17,'DMG Tables'!$P$2:$P$35,'DMG Tables'!$O$2:$O$35)*CBF$1*LOOKUP(CBF$1,'DMG Tables'!$G$2:$G$7,'DMG Tables'!$H$2:$H$7)</f>
        <v>69988800</v>
      </c>
      <c r="CBG17" s="1">
        <f>LOOKUP($A17,'DMG Tables'!$P$2:$P$35,'DMG Tables'!$O$2:$O$35)*CBG$1*LOOKUP(CBG$1,'DMG Tables'!$G$2:$G$7,'DMG Tables'!$H$2:$H$7)</f>
        <v>70022400</v>
      </c>
      <c r="CBH17" s="1">
        <f>LOOKUP($A17,'DMG Tables'!$P$2:$P$35,'DMG Tables'!$O$2:$O$35)*CBH$1*LOOKUP(CBH$1,'DMG Tables'!$G$2:$G$7,'DMG Tables'!$H$2:$H$7)</f>
        <v>70056000</v>
      </c>
      <c r="CBI17" s="1">
        <f>LOOKUP($A17,'DMG Tables'!$P$2:$P$35,'DMG Tables'!$O$2:$O$35)*CBI$1*LOOKUP(CBI$1,'DMG Tables'!$G$2:$G$7,'DMG Tables'!$H$2:$H$7)</f>
        <v>70089600</v>
      </c>
      <c r="CBJ17" s="1">
        <f>LOOKUP($A17,'DMG Tables'!$P$2:$P$35,'DMG Tables'!$O$2:$O$35)*CBJ$1*LOOKUP(CBJ$1,'DMG Tables'!$G$2:$G$7,'DMG Tables'!$H$2:$H$7)</f>
        <v>70123200</v>
      </c>
      <c r="CBK17" s="1">
        <f>LOOKUP($A17,'DMG Tables'!$P$2:$P$35,'DMG Tables'!$O$2:$O$35)*CBK$1*LOOKUP(CBK$1,'DMG Tables'!$G$2:$G$7,'DMG Tables'!$H$2:$H$7)</f>
        <v>70156800</v>
      </c>
      <c r="CBL17" s="1">
        <f>LOOKUP($A17,'DMG Tables'!$P$2:$P$35,'DMG Tables'!$O$2:$O$35)*CBL$1*LOOKUP(CBL$1,'DMG Tables'!$G$2:$G$7,'DMG Tables'!$H$2:$H$7)</f>
        <v>70190400</v>
      </c>
      <c r="CBM17" s="1">
        <f>LOOKUP($A17,'DMG Tables'!$P$2:$P$35,'DMG Tables'!$O$2:$O$35)*CBM$1*LOOKUP(CBM$1,'DMG Tables'!$G$2:$G$7,'DMG Tables'!$H$2:$H$7)</f>
        <v>70224000</v>
      </c>
      <c r="CBN17" s="1">
        <f>LOOKUP($A17,'DMG Tables'!$P$2:$P$35,'DMG Tables'!$O$2:$O$35)*CBN$1*LOOKUP(CBN$1,'DMG Tables'!$G$2:$G$7,'DMG Tables'!$H$2:$H$7)</f>
        <v>70257600</v>
      </c>
      <c r="CBO17" s="1">
        <f>LOOKUP($A17,'DMG Tables'!$P$2:$P$35,'DMG Tables'!$O$2:$O$35)*CBO$1*LOOKUP(CBO$1,'DMG Tables'!$G$2:$G$7,'DMG Tables'!$H$2:$H$7)</f>
        <v>70291200</v>
      </c>
      <c r="CBP17" s="1">
        <f>LOOKUP($A17,'DMG Tables'!$P$2:$P$35,'DMG Tables'!$O$2:$O$35)*CBP$1*LOOKUP(CBP$1,'DMG Tables'!$G$2:$G$7,'DMG Tables'!$H$2:$H$7)</f>
        <v>70324800</v>
      </c>
      <c r="CBQ17" s="1">
        <f>LOOKUP($A17,'DMG Tables'!$P$2:$P$35,'DMG Tables'!$O$2:$O$35)*CBQ$1*LOOKUP(CBQ$1,'DMG Tables'!$G$2:$G$7,'DMG Tables'!$H$2:$H$7)</f>
        <v>70358400</v>
      </c>
      <c r="CBR17" s="1">
        <f>LOOKUP($A17,'DMG Tables'!$P$2:$P$35,'DMG Tables'!$O$2:$O$35)*CBR$1*LOOKUP(CBR$1,'DMG Tables'!$G$2:$G$7,'DMG Tables'!$H$2:$H$7)</f>
        <v>70392000</v>
      </c>
      <c r="CBS17" s="1">
        <f>LOOKUP($A17,'DMG Tables'!$P$2:$P$35,'DMG Tables'!$O$2:$O$35)*CBS$1*LOOKUP(CBS$1,'DMG Tables'!$G$2:$G$7,'DMG Tables'!$H$2:$H$7)</f>
        <v>70425600</v>
      </c>
      <c r="CBT17" s="1">
        <f>LOOKUP($A17,'DMG Tables'!$P$2:$P$35,'DMG Tables'!$O$2:$O$35)*CBT$1*LOOKUP(CBT$1,'DMG Tables'!$G$2:$G$7,'DMG Tables'!$H$2:$H$7)</f>
        <v>70459200</v>
      </c>
      <c r="CBU17" s="1">
        <f>LOOKUP($A17,'DMG Tables'!$P$2:$P$35,'DMG Tables'!$O$2:$O$35)*CBU$1*LOOKUP(CBU$1,'DMG Tables'!$G$2:$G$7,'DMG Tables'!$H$2:$H$7)</f>
        <v>70492800</v>
      </c>
      <c r="CBV17" s="1">
        <f>LOOKUP($A17,'DMG Tables'!$P$2:$P$35,'DMG Tables'!$O$2:$O$35)*CBV$1*LOOKUP(CBV$1,'DMG Tables'!$G$2:$G$7,'DMG Tables'!$H$2:$H$7)</f>
        <v>70526400</v>
      </c>
      <c r="CBW17" s="1">
        <f>LOOKUP($A17,'DMG Tables'!$P$2:$P$35,'DMG Tables'!$O$2:$O$35)*CBW$1*LOOKUP(CBW$1,'DMG Tables'!$G$2:$G$7,'DMG Tables'!$H$2:$H$7)</f>
        <v>70560000</v>
      </c>
      <c r="CBX17" s="1">
        <f>LOOKUP($A17,'DMG Tables'!$P$2:$P$35,'DMG Tables'!$O$2:$O$35)*CBX$1*LOOKUP(CBX$1,'DMG Tables'!$G$2:$G$7,'DMG Tables'!$H$2:$H$7)</f>
        <v>70593600</v>
      </c>
      <c r="CBY17" s="1">
        <f>LOOKUP($A17,'DMG Tables'!$P$2:$P$35,'DMG Tables'!$O$2:$O$35)*CBY$1*LOOKUP(CBY$1,'DMG Tables'!$G$2:$G$7,'DMG Tables'!$H$2:$H$7)</f>
        <v>70627200</v>
      </c>
      <c r="CBZ17" s="1">
        <f>LOOKUP($A17,'DMG Tables'!$P$2:$P$35,'DMG Tables'!$O$2:$O$35)*CBZ$1*LOOKUP(CBZ$1,'DMG Tables'!$G$2:$G$7,'DMG Tables'!$H$2:$H$7)</f>
        <v>70660800</v>
      </c>
      <c r="CCA17" s="1">
        <f>LOOKUP($A17,'DMG Tables'!$P$2:$P$35,'DMG Tables'!$O$2:$O$35)*CCA$1*LOOKUP(CCA$1,'DMG Tables'!$G$2:$G$7,'DMG Tables'!$H$2:$H$7)</f>
        <v>70694400</v>
      </c>
      <c r="CCB17" s="1">
        <f>LOOKUP($A17,'DMG Tables'!$P$2:$P$35,'DMG Tables'!$O$2:$O$35)*CCB$1*LOOKUP(CCB$1,'DMG Tables'!$G$2:$G$7,'DMG Tables'!$H$2:$H$7)</f>
        <v>70728000</v>
      </c>
      <c r="CCC17" s="1">
        <f>LOOKUP($A17,'DMG Tables'!$P$2:$P$35,'DMG Tables'!$O$2:$O$35)*CCC$1*LOOKUP(CCC$1,'DMG Tables'!$G$2:$G$7,'DMG Tables'!$H$2:$H$7)</f>
        <v>70761600</v>
      </c>
      <c r="CCD17" s="1">
        <f>LOOKUP($A17,'DMG Tables'!$P$2:$P$35,'DMG Tables'!$O$2:$O$35)*CCD$1*LOOKUP(CCD$1,'DMG Tables'!$G$2:$G$7,'DMG Tables'!$H$2:$H$7)</f>
        <v>70795200</v>
      </c>
      <c r="CCE17" s="1">
        <f>LOOKUP($A17,'DMG Tables'!$P$2:$P$35,'DMG Tables'!$O$2:$O$35)*CCE$1*LOOKUP(CCE$1,'DMG Tables'!$G$2:$G$7,'DMG Tables'!$H$2:$H$7)</f>
        <v>70828800</v>
      </c>
      <c r="CCF17" s="1">
        <f>LOOKUP($A17,'DMG Tables'!$P$2:$P$35,'DMG Tables'!$O$2:$O$35)*CCF$1*LOOKUP(CCF$1,'DMG Tables'!$G$2:$G$7,'DMG Tables'!$H$2:$H$7)</f>
        <v>70862400</v>
      </c>
      <c r="CCG17" s="1">
        <f>LOOKUP($A17,'DMG Tables'!$P$2:$P$35,'DMG Tables'!$O$2:$O$35)*CCG$1*LOOKUP(CCG$1,'DMG Tables'!$G$2:$G$7,'DMG Tables'!$H$2:$H$7)</f>
        <v>70896000</v>
      </c>
      <c r="CCH17" s="1">
        <f>LOOKUP($A17,'DMG Tables'!$P$2:$P$35,'DMG Tables'!$O$2:$O$35)*CCH$1*LOOKUP(CCH$1,'DMG Tables'!$G$2:$G$7,'DMG Tables'!$H$2:$H$7)</f>
        <v>70929600</v>
      </c>
      <c r="CCI17" s="1">
        <f>LOOKUP($A17,'DMG Tables'!$P$2:$P$35,'DMG Tables'!$O$2:$O$35)*CCI$1*LOOKUP(CCI$1,'DMG Tables'!$G$2:$G$7,'DMG Tables'!$H$2:$H$7)</f>
        <v>70963200</v>
      </c>
      <c r="CCJ17" s="1">
        <f>LOOKUP($A17,'DMG Tables'!$P$2:$P$35,'DMG Tables'!$O$2:$O$35)*CCJ$1*LOOKUP(CCJ$1,'DMG Tables'!$G$2:$G$7,'DMG Tables'!$H$2:$H$7)</f>
        <v>70996800</v>
      </c>
      <c r="CCK17" s="1">
        <f>LOOKUP($A17,'DMG Tables'!$P$2:$P$35,'DMG Tables'!$O$2:$O$35)*CCK$1*LOOKUP(CCK$1,'DMG Tables'!$G$2:$G$7,'DMG Tables'!$H$2:$H$7)</f>
        <v>71030400</v>
      </c>
      <c r="CCL17" s="1">
        <f>LOOKUP($A17,'DMG Tables'!$P$2:$P$35,'DMG Tables'!$O$2:$O$35)*CCL$1*LOOKUP(CCL$1,'DMG Tables'!$G$2:$G$7,'DMG Tables'!$H$2:$H$7)</f>
        <v>71064000</v>
      </c>
      <c r="CCM17" s="1">
        <f>LOOKUP($A17,'DMG Tables'!$P$2:$P$35,'DMG Tables'!$O$2:$O$35)*CCM$1*LOOKUP(CCM$1,'DMG Tables'!$G$2:$G$7,'DMG Tables'!$H$2:$H$7)</f>
        <v>71097600</v>
      </c>
      <c r="CCN17" s="1">
        <f>LOOKUP($A17,'DMG Tables'!$P$2:$P$35,'DMG Tables'!$O$2:$O$35)*CCN$1*LOOKUP(CCN$1,'DMG Tables'!$G$2:$G$7,'DMG Tables'!$H$2:$H$7)</f>
        <v>71131200</v>
      </c>
      <c r="CCO17" s="1">
        <f>LOOKUP($A17,'DMG Tables'!$P$2:$P$35,'DMG Tables'!$O$2:$O$35)*CCO$1*LOOKUP(CCO$1,'DMG Tables'!$G$2:$G$7,'DMG Tables'!$H$2:$H$7)</f>
        <v>71164800</v>
      </c>
      <c r="CCP17" s="1">
        <f>LOOKUP($A17,'DMG Tables'!$P$2:$P$35,'DMG Tables'!$O$2:$O$35)*CCP$1*LOOKUP(CCP$1,'DMG Tables'!$G$2:$G$7,'DMG Tables'!$H$2:$H$7)</f>
        <v>71198400</v>
      </c>
      <c r="CCQ17" s="1">
        <f>LOOKUP($A17,'DMG Tables'!$P$2:$P$35,'DMG Tables'!$O$2:$O$35)*CCQ$1*LOOKUP(CCQ$1,'DMG Tables'!$G$2:$G$7,'DMG Tables'!$H$2:$H$7)</f>
        <v>71232000</v>
      </c>
      <c r="CCR17" s="1">
        <f>LOOKUP($A17,'DMG Tables'!$P$2:$P$35,'DMG Tables'!$O$2:$O$35)*CCR$1*LOOKUP(CCR$1,'DMG Tables'!$G$2:$G$7,'DMG Tables'!$H$2:$H$7)</f>
        <v>71265600</v>
      </c>
      <c r="CCS17" s="1">
        <f>LOOKUP($A17,'DMG Tables'!$P$2:$P$35,'DMG Tables'!$O$2:$O$35)*CCS$1*LOOKUP(CCS$1,'DMG Tables'!$G$2:$G$7,'DMG Tables'!$H$2:$H$7)</f>
        <v>71299200</v>
      </c>
      <c r="CCT17" s="1">
        <f>LOOKUP($A17,'DMG Tables'!$P$2:$P$35,'DMG Tables'!$O$2:$O$35)*CCT$1*LOOKUP(CCT$1,'DMG Tables'!$G$2:$G$7,'DMG Tables'!$H$2:$H$7)</f>
        <v>71332800</v>
      </c>
      <c r="CCU17" s="1">
        <f>LOOKUP($A17,'DMG Tables'!$P$2:$P$35,'DMG Tables'!$O$2:$O$35)*CCU$1*LOOKUP(CCU$1,'DMG Tables'!$G$2:$G$7,'DMG Tables'!$H$2:$H$7)</f>
        <v>71366400</v>
      </c>
      <c r="CCV17" s="1">
        <f>LOOKUP($A17,'DMG Tables'!$P$2:$P$35,'DMG Tables'!$O$2:$O$35)*CCV$1*LOOKUP(CCV$1,'DMG Tables'!$G$2:$G$7,'DMG Tables'!$H$2:$H$7)</f>
        <v>71400000</v>
      </c>
      <c r="CCW17" s="1">
        <f>LOOKUP($A17,'DMG Tables'!$P$2:$P$35,'DMG Tables'!$O$2:$O$35)*CCW$1*LOOKUP(CCW$1,'DMG Tables'!$G$2:$G$7,'DMG Tables'!$H$2:$H$7)</f>
        <v>71433600</v>
      </c>
      <c r="CCX17" s="1">
        <f>LOOKUP($A17,'DMG Tables'!$P$2:$P$35,'DMG Tables'!$O$2:$O$35)*CCX$1*LOOKUP(CCX$1,'DMG Tables'!$G$2:$G$7,'DMG Tables'!$H$2:$H$7)</f>
        <v>71467200</v>
      </c>
      <c r="CCY17" s="1">
        <f>LOOKUP($A17,'DMG Tables'!$P$2:$P$35,'DMG Tables'!$O$2:$O$35)*CCY$1*LOOKUP(CCY$1,'DMG Tables'!$G$2:$G$7,'DMG Tables'!$H$2:$H$7)</f>
        <v>71500800</v>
      </c>
      <c r="CCZ17" s="1">
        <f>LOOKUP($A17,'DMG Tables'!$P$2:$P$35,'DMG Tables'!$O$2:$O$35)*CCZ$1*LOOKUP(CCZ$1,'DMG Tables'!$G$2:$G$7,'DMG Tables'!$H$2:$H$7)</f>
        <v>71534400</v>
      </c>
      <c r="CDA17" s="1">
        <f>LOOKUP($A17,'DMG Tables'!$P$2:$P$35,'DMG Tables'!$O$2:$O$35)*CDA$1*LOOKUP(CDA$1,'DMG Tables'!$G$2:$G$7,'DMG Tables'!$H$2:$H$7)</f>
        <v>71568000</v>
      </c>
      <c r="CDB17" s="1">
        <f>LOOKUP($A17,'DMG Tables'!$P$2:$P$35,'DMG Tables'!$O$2:$O$35)*CDB$1*LOOKUP(CDB$1,'DMG Tables'!$G$2:$G$7,'DMG Tables'!$H$2:$H$7)</f>
        <v>71601600</v>
      </c>
      <c r="CDC17" s="1">
        <f>LOOKUP($A17,'DMG Tables'!$P$2:$P$35,'DMG Tables'!$O$2:$O$35)*CDC$1*LOOKUP(CDC$1,'DMG Tables'!$G$2:$G$7,'DMG Tables'!$H$2:$H$7)</f>
        <v>71635200</v>
      </c>
      <c r="CDD17" s="1">
        <f>LOOKUP($A17,'DMG Tables'!$P$2:$P$35,'DMG Tables'!$O$2:$O$35)*CDD$1*LOOKUP(CDD$1,'DMG Tables'!$G$2:$G$7,'DMG Tables'!$H$2:$H$7)</f>
        <v>71668800</v>
      </c>
      <c r="CDE17" s="1">
        <f>LOOKUP($A17,'DMG Tables'!$P$2:$P$35,'DMG Tables'!$O$2:$O$35)*CDE$1*LOOKUP(CDE$1,'DMG Tables'!$G$2:$G$7,'DMG Tables'!$H$2:$H$7)</f>
        <v>71702400</v>
      </c>
      <c r="CDF17" s="1">
        <f>LOOKUP($A17,'DMG Tables'!$P$2:$P$35,'DMG Tables'!$O$2:$O$35)*CDF$1*LOOKUP(CDF$1,'DMG Tables'!$G$2:$G$7,'DMG Tables'!$H$2:$H$7)</f>
        <v>71736000</v>
      </c>
      <c r="CDG17" s="1">
        <f>LOOKUP($A17,'DMG Tables'!$P$2:$P$35,'DMG Tables'!$O$2:$O$35)*CDG$1*LOOKUP(CDG$1,'DMG Tables'!$G$2:$G$7,'DMG Tables'!$H$2:$H$7)</f>
        <v>71769600</v>
      </c>
      <c r="CDH17" s="1">
        <f>LOOKUP($A17,'DMG Tables'!$P$2:$P$35,'DMG Tables'!$O$2:$O$35)*CDH$1*LOOKUP(CDH$1,'DMG Tables'!$G$2:$G$7,'DMG Tables'!$H$2:$H$7)</f>
        <v>71803200</v>
      </c>
      <c r="CDI17" s="1">
        <f>LOOKUP($A17,'DMG Tables'!$P$2:$P$35,'DMG Tables'!$O$2:$O$35)*CDI$1*LOOKUP(CDI$1,'DMG Tables'!$G$2:$G$7,'DMG Tables'!$H$2:$H$7)</f>
        <v>71836800</v>
      </c>
      <c r="CDJ17" s="1">
        <f>LOOKUP($A17,'DMG Tables'!$P$2:$P$35,'DMG Tables'!$O$2:$O$35)*CDJ$1*LOOKUP(CDJ$1,'DMG Tables'!$G$2:$G$7,'DMG Tables'!$H$2:$H$7)</f>
        <v>71870400</v>
      </c>
      <c r="CDK17" s="1">
        <f>LOOKUP($A17,'DMG Tables'!$P$2:$P$35,'DMG Tables'!$O$2:$O$35)*CDK$1*LOOKUP(CDK$1,'DMG Tables'!$G$2:$G$7,'DMG Tables'!$H$2:$H$7)</f>
        <v>71904000</v>
      </c>
      <c r="CDL17" s="1">
        <f>LOOKUP($A17,'DMG Tables'!$P$2:$P$35,'DMG Tables'!$O$2:$O$35)*CDL$1*LOOKUP(CDL$1,'DMG Tables'!$G$2:$G$7,'DMG Tables'!$H$2:$H$7)</f>
        <v>71937600</v>
      </c>
      <c r="CDM17" s="1">
        <f>LOOKUP($A17,'DMG Tables'!$P$2:$P$35,'DMG Tables'!$O$2:$O$35)*CDM$1*LOOKUP(CDM$1,'DMG Tables'!$G$2:$G$7,'DMG Tables'!$H$2:$H$7)</f>
        <v>71971200</v>
      </c>
      <c r="CDN17" s="1">
        <f>LOOKUP($A17,'DMG Tables'!$P$2:$P$35,'DMG Tables'!$O$2:$O$35)*CDN$1*LOOKUP(CDN$1,'DMG Tables'!$G$2:$G$7,'DMG Tables'!$H$2:$H$7)</f>
        <v>72004800</v>
      </c>
      <c r="CDO17" s="1">
        <f>LOOKUP($A17,'DMG Tables'!$P$2:$P$35,'DMG Tables'!$O$2:$O$35)*CDO$1*LOOKUP(CDO$1,'DMG Tables'!$G$2:$G$7,'DMG Tables'!$H$2:$H$7)</f>
        <v>72038400</v>
      </c>
      <c r="CDP17" s="1">
        <f>LOOKUP($A17,'DMG Tables'!$P$2:$P$35,'DMG Tables'!$O$2:$O$35)*CDP$1*LOOKUP(CDP$1,'DMG Tables'!$G$2:$G$7,'DMG Tables'!$H$2:$H$7)</f>
        <v>72072000</v>
      </c>
      <c r="CDQ17" s="1">
        <f>LOOKUP($A17,'DMG Tables'!$P$2:$P$35,'DMG Tables'!$O$2:$O$35)*CDQ$1*LOOKUP(CDQ$1,'DMG Tables'!$G$2:$G$7,'DMG Tables'!$H$2:$H$7)</f>
        <v>72105600</v>
      </c>
      <c r="CDR17" s="1">
        <f>LOOKUP($A17,'DMG Tables'!$P$2:$P$35,'DMG Tables'!$O$2:$O$35)*CDR$1*LOOKUP(CDR$1,'DMG Tables'!$G$2:$G$7,'DMG Tables'!$H$2:$H$7)</f>
        <v>72139200</v>
      </c>
      <c r="CDS17" s="1">
        <f>LOOKUP($A17,'DMG Tables'!$P$2:$P$35,'DMG Tables'!$O$2:$O$35)*CDS$1*LOOKUP(CDS$1,'DMG Tables'!$G$2:$G$7,'DMG Tables'!$H$2:$H$7)</f>
        <v>72172800</v>
      </c>
      <c r="CDT17" s="1">
        <f>LOOKUP($A17,'DMG Tables'!$P$2:$P$35,'DMG Tables'!$O$2:$O$35)*CDT$1*LOOKUP(CDT$1,'DMG Tables'!$G$2:$G$7,'DMG Tables'!$H$2:$H$7)</f>
        <v>72206400</v>
      </c>
      <c r="CDU17" s="1">
        <f>LOOKUP($A17,'DMG Tables'!$P$2:$P$35,'DMG Tables'!$O$2:$O$35)*CDU$1*LOOKUP(CDU$1,'DMG Tables'!$G$2:$G$7,'DMG Tables'!$H$2:$H$7)</f>
        <v>72240000</v>
      </c>
      <c r="CDV17" s="1">
        <f>LOOKUP($A17,'DMG Tables'!$P$2:$P$35,'DMG Tables'!$O$2:$O$35)*CDV$1*LOOKUP(CDV$1,'DMG Tables'!$G$2:$G$7,'DMG Tables'!$H$2:$H$7)</f>
        <v>72273600</v>
      </c>
      <c r="CDW17" s="1">
        <f>LOOKUP($A17,'DMG Tables'!$P$2:$P$35,'DMG Tables'!$O$2:$O$35)*CDW$1*LOOKUP(CDW$1,'DMG Tables'!$G$2:$G$7,'DMG Tables'!$H$2:$H$7)</f>
        <v>72307200</v>
      </c>
      <c r="CDX17" s="1">
        <f>LOOKUP($A17,'DMG Tables'!$P$2:$P$35,'DMG Tables'!$O$2:$O$35)*CDX$1*LOOKUP(CDX$1,'DMG Tables'!$G$2:$G$7,'DMG Tables'!$H$2:$H$7)</f>
        <v>72340800</v>
      </c>
      <c r="CDY17" s="1">
        <f>LOOKUP($A17,'DMG Tables'!$P$2:$P$35,'DMG Tables'!$O$2:$O$35)*CDY$1*LOOKUP(CDY$1,'DMG Tables'!$G$2:$G$7,'DMG Tables'!$H$2:$H$7)</f>
        <v>72374400</v>
      </c>
      <c r="CDZ17" s="1">
        <f>LOOKUP($A17,'DMG Tables'!$P$2:$P$35,'DMG Tables'!$O$2:$O$35)*CDZ$1*LOOKUP(CDZ$1,'DMG Tables'!$G$2:$G$7,'DMG Tables'!$H$2:$H$7)</f>
        <v>72408000</v>
      </c>
      <c r="CEA17" s="1">
        <f>LOOKUP($A17,'DMG Tables'!$P$2:$P$35,'DMG Tables'!$O$2:$O$35)*CEA$1*LOOKUP(CEA$1,'DMG Tables'!$G$2:$G$7,'DMG Tables'!$H$2:$H$7)</f>
        <v>72441600</v>
      </c>
      <c r="CEB17" s="1">
        <f>LOOKUP($A17,'DMG Tables'!$P$2:$P$35,'DMG Tables'!$O$2:$O$35)*CEB$1*LOOKUP(CEB$1,'DMG Tables'!$G$2:$G$7,'DMG Tables'!$H$2:$H$7)</f>
        <v>72475200</v>
      </c>
      <c r="CEC17" s="1">
        <f>LOOKUP($A17,'DMG Tables'!$P$2:$P$35,'DMG Tables'!$O$2:$O$35)*CEC$1*LOOKUP(CEC$1,'DMG Tables'!$G$2:$G$7,'DMG Tables'!$H$2:$H$7)</f>
        <v>72508800</v>
      </c>
      <c r="CED17" s="1">
        <f>LOOKUP($A17,'DMG Tables'!$P$2:$P$35,'DMG Tables'!$O$2:$O$35)*CED$1*LOOKUP(CED$1,'DMG Tables'!$G$2:$G$7,'DMG Tables'!$H$2:$H$7)</f>
        <v>72542400</v>
      </c>
      <c r="CEE17" s="1">
        <f>LOOKUP($A17,'DMG Tables'!$P$2:$P$35,'DMG Tables'!$O$2:$O$35)*CEE$1*LOOKUP(CEE$1,'DMG Tables'!$G$2:$G$7,'DMG Tables'!$H$2:$H$7)</f>
        <v>72576000</v>
      </c>
      <c r="CEF17" s="1">
        <f>LOOKUP($A17,'DMG Tables'!$P$2:$P$35,'DMG Tables'!$O$2:$O$35)*CEF$1*LOOKUP(CEF$1,'DMG Tables'!$G$2:$G$7,'DMG Tables'!$H$2:$H$7)</f>
        <v>72609600</v>
      </c>
      <c r="CEG17" s="1">
        <f>LOOKUP($A17,'DMG Tables'!$P$2:$P$35,'DMG Tables'!$O$2:$O$35)*CEG$1*LOOKUP(CEG$1,'DMG Tables'!$G$2:$G$7,'DMG Tables'!$H$2:$H$7)</f>
        <v>72643200</v>
      </c>
      <c r="CEH17" s="1">
        <f>LOOKUP($A17,'DMG Tables'!$P$2:$P$35,'DMG Tables'!$O$2:$O$35)*CEH$1*LOOKUP(CEH$1,'DMG Tables'!$G$2:$G$7,'DMG Tables'!$H$2:$H$7)</f>
        <v>72676800</v>
      </c>
      <c r="CEI17" s="1">
        <f>LOOKUP($A17,'DMG Tables'!$P$2:$P$35,'DMG Tables'!$O$2:$O$35)*CEI$1*LOOKUP(CEI$1,'DMG Tables'!$G$2:$G$7,'DMG Tables'!$H$2:$H$7)</f>
        <v>72710400</v>
      </c>
      <c r="CEJ17" s="1">
        <f>LOOKUP($A17,'DMG Tables'!$P$2:$P$35,'DMG Tables'!$O$2:$O$35)*CEJ$1*LOOKUP(CEJ$1,'DMG Tables'!$G$2:$G$7,'DMG Tables'!$H$2:$H$7)</f>
        <v>72744000</v>
      </c>
      <c r="CEK17" s="1">
        <f>LOOKUP($A17,'DMG Tables'!$P$2:$P$35,'DMG Tables'!$O$2:$O$35)*CEK$1*LOOKUP(CEK$1,'DMG Tables'!$G$2:$G$7,'DMG Tables'!$H$2:$H$7)</f>
        <v>72777600</v>
      </c>
      <c r="CEL17" s="1">
        <f>LOOKUP($A17,'DMG Tables'!$P$2:$P$35,'DMG Tables'!$O$2:$O$35)*CEL$1*LOOKUP(CEL$1,'DMG Tables'!$G$2:$G$7,'DMG Tables'!$H$2:$H$7)</f>
        <v>72811200</v>
      </c>
      <c r="CEM17" s="1">
        <f>LOOKUP($A17,'DMG Tables'!$P$2:$P$35,'DMG Tables'!$O$2:$O$35)*CEM$1*LOOKUP(CEM$1,'DMG Tables'!$G$2:$G$7,'DMG Tables'!$H$2:$H$7)</f>
        <v>72844800</v>
      </c>
      <c r="CEN17" s="1">
        <f>LOOKUP($A17,'DMG Tables'!$P$2:$P$35,'DMG Tables'!$O$2:$O$35)*CEN$1*LOOKUP(CEN$1,'DMG Tables'!$G$2:$G$7,'DMG Tables'!$H$2:$H$7)</f>
        <v>72878400</v>
      </c>
      <c r="CEO17" s="1">
        <f>LOOKUP($A17,'DMG Tables'!$P$2:$P$35,'DMG Tables'!$O$2:$O$35)*CEO$1*LOOKUP(CEO$1,'DMG Tables'!$G$2:$G$7,'DMG Tables'!$H$2:$H$7)</f>
        <v>72912000</v>
      </c>
      <c r="CEP17" s="1">
        <f>LOOKUP($A17,'DMG Tables'!$P$2:$P$35,'DMG Tables'!$O$2:$O$35)*CEP$1*LOOKUP(CEP$1,'DMG Tables'!$G$2:$G$7,'DMG Tables'!$H$2:$H$7)</f>
        <v>72945600</v>
      </c>
      <c r="CEQ17" s="1">
        <f>LOOKUP($A17,'DMG Tables'!$P$2:$P$35,'DMG Tables'!$O$2:$O$35)*CEQ$1*LOOKUP(CEQ$1,'DMG Tables'!$G$2:$G$7,'DMG Tables'!$H$2:$H$7)</f>
        <v>72979200</v>
      </c>
      <c r="CER17" s="1">
        <f>LOOKUP($A17,'DMG Tables'!$P$2:$P$35,'DMG Tables'!$O$2:$O$35)*CER$1*LOOKUP(CER$1,'DMG Tables'!$G$2:$G$7,'DMG Tables'!$H$2:$H$7)</f>
        <v>73012800</v>
      </c>
      <c r="CES17" s="1">
        <f>LOOKUP($A17,'DMG Tables'!$P$2:$P$35,'DMG Tables'!$O$2:$O$35)*CES$1*LOOKUP(CES$1,'DMG Tables'!$G$2:$G$7,'DMG Tables'!$H$2:$H$7)</f>
        <v>73046400</v>
      </c>
      <c r="CET17" s="1">
        <f>LOOKUP($A17,'DMG Tables'!$P$2:$P$35,'DMG Tables'!$O$2:$O$35)*CET$1*LOOKUP(CET$1,'DMG Tables'!$G$2:$G$7,'DMG Tables'!$H$2:$H$7)</f>
        <v>73080000</v>
      </c>
      <c r="CEU17" s="1">
        <f>LOOKUP($A17,'DMG Tables'!$P$2:$P$35,'DMG Tables'!$O$2:$O$35)*CEU$1*LOOKUP(CEU$1,'DMG Tables'!$G$2:$G$7,'DMG Tables'!$H$2:$H$7)</f>
        <v>73113600</v>
      </c>
      <c r="CEV17" s="1">
        <f>LOOKUP($A17,'DMG Tables'!$P$2:$P$35,'DMG Tables'!$O$2:$O$35)*CEV$1*LOOKUP(CEV$1,'DMG Tables'!$G$2:$G$7,'DMG Tables'!$H$2:$H$7)</f>
        <v>73147200</v>
      </c>
      <c r="CEW17" s="1">
        <f>LOOKUP($A17,'DMG Tables'!$P$2:$P$35,'DMG Tables'!$O$2:$O$35)*CEW$1*LOOKUP(CEW$1,'DMG Tables'!$G$2:$G$7,'DMG Tables'!$H$2:$H$7)</f>
        <v>73180800</v>
      </c>
      <c r="CEX17" s="1">
        <f>LOOKUP($A17,'DMG Tables'!$P$2:$P$35,'DMG Tables'!$O$2:$O$35)*CEX$1*LOOKUP(CEX$1,'DMG Tables'!$G$2:$G$7,'DMG Tables'!$H$2:$H$7)</f>
        <v>73214400</v>
      </c>
      <c r="CEY17" s="1">
        <f>LOOKUP($A17,'DMG Tables'!$P$2:$P$35,'DMG Tables'!$O$2:$O$35)*CEY$1*LOOKUP(CEY$1,'DMG Tables'!$G$2:$G$7,'DMG Tables'!$H$2:$H$7)</f>
        <v>73248000</v>
      </c>
      <c r="CEZ17" s="1">
        <f>LOOKUP($A17,'DMG Tables'!$P$2:$P$35,'DMG Tables'!$O$2:$O$35)*CEZ$1*LOOKUP(CEZ$1,'DMG Tables'!$G$2:$G$7,'DMG Tables'!$H$2:$H$7)</f>
        <v>73281600</v>
      </c>
      <c r="CFA17" s="1">
        <f>LOOKUP($A17,'DMG Tables'!$P$2:$P$35,'DMG Tables'!$O$2:$O$35)*CFA$1*LOOKUP(CFA$1,'DMG Tables'!$G$2:$G$7,'DMG Tables'!$H$2:$H$7)</f>
        <v>73315200</v>
      </c>
      <c r="CFB17" s="1">
        <f>LOOKUP($A17,'DMG Tables'!$P$2:$P$35,'DMG Tables'!$O$2:$O$35)*CFB$1*LOOKUP(CFB$1,'DMG Tables'!$G$2:$G$7,'DMG Tables'!$H$2:$H$7)</f>
        <v>73348800</v>
      </c>
      <c r="CFC17" s="1">
        <f>LOOKUP($A17,'DMG Tables'!$P$2:$P$35,'DMG Tables'!$O$2:$O$35)*CFC$1*LOOKUP(CFC$1,'DMG Tables'!$G$2:$G$7,'DMG Tables'!$H$2:$H$7)</f>
        <v>73382400</v>
      </c>
      <c r="CFD17" s="1">
        <f>LOOKUP($A17,'DMG Tables'!$P$2:$P$35,'DMG Tables'!$O$2:$O$35)*CFD$1*LOOKUP(CFD$1,'DMG Tables'!$G$2:$G$7,'DMG Tables'!$H$2:$H$7)</f>
        <v>73416000</v>
      </c>
      <c r="CFE17" s="1">
        <f>LOOKUP($A17,'DMG Tables'!$P$2:$P$35,'DMG Tables'!$O$2:$O$35)*CFE$1*LOOKUP(CFE$1,'DMG Tables'!$G$2:$G$7,'DMG Tables'!$H$2:$H$7)</f>
        <v>73449600</v>
      </c>
      <c r="CFF17" s="1">
        <f>LOOKUP($A17,'DMG Tables'!$P$2:$P$35,'DMG Tables'!$O$2:$O$35)*CFF$1*LOOKUP(CFF$1,'DMG Tables'!$G$2:$G$7,'DMG Tables'!$H$2:$H$7)</f>
        <v>73483200</v>
      </c>
      <c r="CFG17" s="1">
        <f>LOOKUP($A17,'DMG Tables'!$P$2:$P$35,'DMG Tables'!$O$2:$O$35)*CFG$1*LOOKUP(CFG$1,'DMG Tables'!$G$2:$G$7,'DMG Tables'!$H$2:$H$7)</f>
        <v>73516800</v>
      </c>
      <c r="CFH17" s="1">
        <f>LOOKUP($A17,'DMG Tables'!$P$2:$P$35,'DMG Tables'!$O$2:$O$35)*CFH$1*LOOKUP(CFH$1,'DMG Tables'!$G$2:$G$7,'DMG Tables'!$H$2:$H$7)</f>
        <v>73550400</v>
      </c>
      <c r="CFI17" s="1">
        <f>LOOKUP($A17,'DMG Tables'!$P$2:$P$35,'DMG Tables'!$O$2:$O$35)*CFI$1*LOOKUP(CFI$1,'DMG Tables'!$G$2:$G$7,'DMG Tables'!$H$2:$H$7)</f>
        <v>73584000</v>
      </c>
      <c r="CFJ17" s="1">
        <f>LOOKUP($A17,'DMG Tables'!$P$2:$P$35,'DMG Tables'!$O$2:$O$35)*CFJ$1*LOOKUP(CFJ$1,'DMG Tables'!$G$2:$G$7,'DMG Tables'!$H$2:$H$7)</f>
        <v>73617600</v>
      </c>
      <c r="CFK17" s="1">
        <f>LOOKUP($A17,'DMG Tables'!$P$2:$P$35,'DMG Tables'!$O$2:$O$35)*CFK$1*LOOKUP(CFK$1,'DMG Tables'!$G$2:$G$7,'DMG Tables'!$H$2:$H$7)</f>
        <v>73651200</v>
      </c>
      <c r="CFL17" s="1">
        <f>LOOKUP($A17,'DMG Tables'!$P$2:$P$35,'DMG Tables'!$O$2:$O$35)*CFL$1*LOOKUP(CFL$1,'DMG Tables'!$G$2:$G$7,'DMG Tables'!$H$2:$H$7)</f>
        <v>73684800</v>
      </c>
      <c r="CFM17" s="1">
        <f>LOOKUP($A17,'DMG Tables'!$P$2:$P$35,'DMG Tables'!$O$2:$O$35)*CFM$1*LOOKUP(CFM$1,'DMG Tables'!$G$2:$G$7,'DMG Tables'!$H$2:$H$7)</f>
        <v>73718400</v>
      </c>
      <c r="CFN17" s="1">
        <f>LOOKUP($A17,'DMG Tables'!$P$2:$P$35,'DMG Tables'!$O$2:$O$35)*CFN$1*LOOKUP(CFN$1,'DMG Tables'!$G$2:$G$7,'DMG Tables'!$H$2:$H$7)</f>
        <v>73752000</v>
      </c>
      <c r="CFO17" s="1">
        <f>LOOKUP($A17,'DMG Tables'!$P$2:$P$35,'DMG Tables'!$O$2:$O$35)*CFO$1*LOOKUP(CFO$1,'DMG Tables'!$G$2:$G$7,'DMG Tables'!$H$2:$H$7)</f>
        <v>73785600</v>
      </c>
      <c r="CFP17" s="1">
        <f>LOOKUP($A17,'DMG Tables'!$P$2:$P$35,'DMG Tables'!$O$2:$O$35)*CFP$1*LOOKUP(CFP$1,'DMG Tables'!$G$2:$G$7,'DMG Tables'!$H$2:$H$7)</f>
        <v>73819200</v>
      </c>
      <c r="CFQ17" s="1">
        <f>LOOKUP($A17,'DMG Tables'!$P$2:$P$35,'DMG Tables'!$O$2:$O$35)*CFQ$1*LOOKUP(CFQ$1,'DMG Tables'!$G$2:$G$7,'DMG Tables'!$H$2:$H$7)</f>
        <v>73852800</v>
      </c>
      <c r="CFR17" s="1">
        <f>LOOKUP($A17,'DMG Tables'!$P$2:$P$35,'DMG Tables'!$O$2:$O$35)*CFR$1*LOOKUP(CFR$1,'DMG Tables'!$G$2:$G$7,'DMG Tables'!$H$2:$H$7)</f>
        <v>73886400</v>
      </c>
      <c r="CFS17" s="1">
        <f>LOOKUP($A17,'DMG Tables'!$P$2:$P$35,'DMG Tables'!$O$2:$O$35)*CFS$1*LOOKUP(CFS$1,'DMG Tables'!$G$2:$G$7,'DMG Tables'!$H$2:$H$7)</f>
        <v>73920000</v>
      </c>
      <c r="CFT17" s="1">
        <f>LOOKUP($A17,'DMG Tables'!$P$2:$P$35,'DMG Tables'!$O$2:$O$35)*CFT$1*LOOKUP(CFT$1,'DMG Tables'!$G$2:$G$7,'DMG Tables'!$H$2:$H$7)</f>
        <v>73953600</v>
      </c>
      <c r="CFU17" s="1">
        <f>LOOKUP($A17,'DMG Tables'!$P$2:$P$35,'DMG Tables'!$O$2:$O$35)*CFU$1*LOOKUP(CFU$1,'DMG Tables'!$G$2:$G$7,'DMG Tables'!$H$2:$H$7)</f>
        <v>73987200</v>
      </c>
      <c r="CFV17" s="1">
        <f>LOOKUP($A17,'DMG Tables'!$P$2:$P$35,'DMG Tables'!$O$2:$O$35)*CFV$1*LOOKUP(CFV$1,'DMG Tables'!$G$2:$G$7,'DMG Tables'!$H$2:$H$7)</f>
        <v>74020800</v>
      </c>
      <c r="CFW17" s="1">
        <f>LOOKUP($A17,'DMG Tables'!$P$2:$P$35,'DMG Tables'!$O$2:$O$35)*CFW$1*LOOKUP(CFW$1,'DMG Tables'!$G$2:$G$7,'DMG Tables'!$H$2:$H$7)</f>
        <v>74054400</v>
      </c>
      <c r="CFX17" s="1">
        <f>LOOKUP($A17,'DMG Tables'!$P$2:$P$35,'DMG Tables'!$O$2:$O$35)*CFX$1*LOOKUP(CFX$1,'DMG Tables'!$G$2:$G$7,'DMG Tables'!$H$2:$H$7)</f>
        <v>74088000</v>
      </c>
      <c r="CFY17" s="1">
        <f>LOOKUP($A17,'DMG Tables'!$P$2:$P$35,'DMG Tables'!$O$2:$O$35)*CFY$1*LOOKUP(CFY$1,'DMG Tables'!$G$2:$G$7,'DMG Tables'!$H$2:$H$7)</f>
        <v>74121600</v>
      </c>
      <c r="CFZ17" s="1">
        <f>LOOKUP($A17,'DMG Tables'!$P$2:$P$35,'DMG Tables'!$O$2:$O$35)*CFZ$1*LOOKUP(CFZ$1,'DMG Tables'!$G$2:$G$7,'DMG Tables'!$H$2:$H$7)</f>
        <v>74155200</v>
      </c>
      <c r="CGA17" s="1">
        <f>LOOKUP($A17,'DMG Tables'!$P$2:$P$35,'DMG Tables'!$O$2:$O$35)*CGA$1*LOOKUP(CGA$1,'DMG Tables'!$G$2:$G$7,'DMG Tables'!$H$2:$H$7)</f>
        <v>74188800</v>
      </c>
      <c r="CGB17" s="1">
        <f>LOOKUP($A17,'DMG Tables'!$P$2:$P$35,'DMG Tables'!$O$2:$O$35)*CGB$1*LOOKUP(CGB$1,'DMG Tables'!$G$2:$G$7,'DMG Tables'!$H$2:$H$7)</f>
        <v>74222400</v>
      </c>
      <c r="CGC17" s="1">
        <f>LOOKUP($A17,'DMG Tables'!$P$2:$P$35,'DMG Tables'!$O$2:$O$35)*CGC$1*LOOKUP(CGC$1,'DMG Tables'!$G$2:$G$7,'DMG Tables'!$H$2:$H$7)</f>
        <v>74256000</v>
      </c>
      <c r="CGD17" s="1">
        <f>LOOKUP($A17,'DMG Tables'!$P$2:$P$35,'DMG Tables'!$O$2:$O$35)*CGD$1*LOOKUP(CGD$1,'DMG Tables'!$G$2:$G$7,'DMG Tables'!$H$2:$H$7)</f>
        <v>74289600</v>
      </c>
      <c r="CGE17" s="1">
        <f>LOOKUP($A17,'DMG Tables'!$P$2:$P$35,'DMG Tables'!$O$2:$O$35)*CGE$1*LOOKUP(CGE$1,'DMG Tables'!$G$2:$G$7,'DMG Tables'!$H$2:$H$7)</f>
        <v>74323200</v>
      </c>
      <c r="CGF17" s="1">
        <f>LOOKUP($A17,'DMG Tables'!$P$2:$P$35,'DMG Tables'!$O$2:$O$35)*CGF$1*LOOKUP(CGF$1,'DMG Tables'!$G$2:$G$7,'DMG Tables'!$H$2:$H$7)</f>
        <v>74356800</v>
      </c>
      <c r="CGG17" s="1">
        <f>LOOKUP($A17,'DMG Tables'!$P$2:$P$35,'DMG Tables'!$O$2:$O$35)*CGG$1*LOOKUP(CGG$1,'DMG Tables'!$G$2:$G$7,'DMG Tables'!$H$2:$H$7)</f>
        <v>74390400</v>
      </c>
      <c r="CGH17" s="1">
        <f>LOOKUP($A17,'DMG Tables'!$P$2:$P$35,'DMG Tables'!$O$2:$O$35)*CGH$1*LOOKUP(CGH$1,'DMG Tables'!$G$2:$G$7,'DMG Tables'!$H$2:$H$7)</f>
        <v>74424000</v>
      </c>
      <c r="CGI17" s="1">
        <f>LOOKUP($A17,'DMG Tables'!$P$2:$P$35,'DMG Tables'!$O$2:$O$35)*CGI$1*LOOKUP(CGI$1,'DMG Tables'!$G$2:$G$7,'DMG Tables'!$H$2:$H$7)</f>
        <v>74457600</v>
      </c>
      <c r="CGJ17" s="1">
        <f>LOOKUP($A17,'DMG Tables'!$P$2:$P$35,'DMG Tables'!$O$2:$O$35)*CGJ$1*LOOKUP(CGJ$1,'DMG Tables'!$G$2:$G$7,'DMG Tables'!$H$2:$H$7)</f>
        <v>74491200</v>
      </c>
      <c r="CGK17" s="1">
        <f>LOOKUP($A17,'DMG Tables'!$P$2:$P$35,'DMG Tables'!$O$2:$O$35)*CGK$1*LOOKUP(CGK$1,'DMG Tables'!$G$2:$G$7,'DMG Tables'!$H$2:$H$7)</f>
        <v>74524800</v>
      </c>
      <c r="CGL17" s="1">
        <f>LOOKUP($A17,'DMG Tables'!$P$2:$P$35,'DMG Tables'!$O$2:$O$35)*CGL$1*LOOKUP(CGL$1,'DMG Tables'!$G$2:$G$7,'DMG Tables'!$H$2:$H$7)</f>
        <v>74558400</v>
      </c>
      <c r="CGM17" s="1">
        <f>LOOKUP($A17,'DMG Tables'!$P$2:$P$35,'DMG Tables'!$O$2:$O$35)*CGM$1*LOOKUP(CGM$1,'DMG Tables'!$G$2:$G$7,'DMG Tables'!$H$2:$H$7)</f>
        <v>74592000</v>
      </c>
      <c r="CGN17" s="1">
        <f>LOOKUP($A17,'DMG Tables'!$P$2:$P$35,'DMG Tables'!$O$2:$O$35)*CGN$1*LOOKUP(CGN$1,'DMG Tables'!$G$2:$G$7,'DMG Tables'!$H$2:$H$7)</f>
        <v>74625600</v>
      </c>
      <c r="CGO17" s="1">
        <f>LOOKUP($A17,'DMG Tables'!$P$2:$P$35,'DMG Tables'!$O$2:$O$35)*CGO$1*LOOKUP(CGO$1,'DMG Tables'!$G$2:$G$7,'DMG Tables'!$H$2:$H$7)</f>
        <v>74659200</v>
      </c>
      <c r="CGP17" s="1">
        <f>LOOKUP($A17,'DMG Tables'!$P$2:$P$35,'DMG Tables'!$O$2:$O$35)*CGP$1*LOOKUP(CGP$1,'DMG Tables'!$G$2:$G$7,'DMG Tables'!$H$2:$H$7)</f>
        <v>74692800</v>
      </c>
      <c r="CGQ17" s="1">
        <f>LOOKUP($A17,'DMG Tables'!$P$2:$P$35,'DMG Tables'!$O$2:$O$35)*CGQ$1*LOOKUP(CGQ$1,'DMG Tables'!$G$2:$G$7,'DMG Tables'!$H$2:$H$7)</f>
        <v>74726400</v>
      </c>
      <c r="CGR17" s="1">
        <f>LOOKUP($A17,'DMG Tables'!$P$2:$P$35,'DMG Tables'!$O$2:$O$35)*CGR$1*LOOKUP(CGR$1,'DMG Tables'!$G$2:$G$7,'DMG Tables'!$H$2:$H$7)</f>
        <v>74760000</v>
      </c>
      <c r="CGS17" s="1">
        <f>LOOKUP($A17,'DMG Tables'!$P$2:$P$35,'DMG Tables'!$O$2:$O$35)*CGS$1*LOOKUP(CGS$1,'DMG Tables'!$G$2:$G$7,'DMG Tables'!$H$2:$H$7)</f>
        <v>74793600</v>
      </c>
      <c r="CGT17" s="1">
        <f>LOOKUP($A17,'DMG Tables'!$P$2:$P$35,'DMG Tables'!$O$2:$O$35)*CGT$1*LOOKUP(CGT$1,'DMG Tables'!$G$2:$G$7,'DMG Tables'!$H$2:$H$7)</f>
        <v>74827200</v>
      </c>
      <c r="CGU17" s="1">
        <f>LOOKUP($A17,'DMG Tables'!$P$2:$P$35,'DMG Tables'!$O$2:$O$35)*CGU$1*LOOKUP(CGU$1,'DMG Tables'!$G$2:$G$7,'DMG Tables'!$H$2:$H$7)</f>
        <v>74860800</v>
      </c>
      <c r="CGV17" s="1">
        <f>LOOKUP($A17,'DMG Tables'!$P$2:$P$35,'DMG Tables'!$O$2:$O$35)*CGV$1*LOOKUP(CGV$1,'DMG Tables'!$G$2:$G$7,'DMG Tables'!$H$2:$H$7)</f>
        <v>74894400</v>
      </c>
      <c r="CGW17" s="1">
        <f>LOOKUP($A17,'DMG Tables'!$P$2:$P$35,'DMG Tables'!$O$2:$O$35)*CGW$1*LOOKUP(CGW$1,'DMG Tables'!$G$2:$G$7,'DMG Tables'!$H$2:$H$7)</f>
        <v>74928000</v>
      </c>
      <c r="CGX17" s="1">
        <f>LOOKUP($A17,'DMG Tables'!$P$2:$P$35,'DMG Tables'!$O$2:$O$35)*CGX$1*LOOKUP(CGX$1,'DMG Tables'!$G$2:$G$7,'DMG Tables'!$H$2:$H$7)</f>
        <v>74961600</v>
      </c>
      <c r="CGY17" s="1">
        <f>LOOKUP($A17,'DMG Tables'!$P$2:$P$35,'DMG Tables'!$O$2:$O$35)*CGY$1*LOOKUP(CGY$1,'DMG Tables'!$G$2:$G$7,'DMG Tables'!$H$2:$H$7)</f>
        <v>74995200</v>
      </c>
      <c r="CGZ17" s="1">
        <f>LOOKUP($A17,'DMG Tables'!$P$2:$P$35,'DMG Tables'!$O$2:$O$35)*CGZ$1*LOOKUP(CGZ$1,'DMG Tables'!$G$2:$G$7,'DMG Tables'!$H$2:$H$7)</f>
        <v>75028800</v>
      </c>
      <c r="CHA17" s="1">
        <f>LOOKUP($A17,'DMG Tables'!$P$2:$P$35,'DMG Tables'!$O$2:$O$35)*CHA$1*LOOKUP(CHA$1,'DMG Tables'!$G$2:$G$7,'DMG Tables'!$H$2:$H$7)</f>
        <v>75062400</v>
      </c>
      <c r="CHB17" s="1">
        <f>LOOKUP($A17,'DMG Tables'!$P$2:$P$35,'DMG Tables'!$O$2:$O$35)*CHB$1*LOOKUP(CHB$1,'DMG Tables'!$G$2:$G$7,'DMG Tables'!$H$2:$H$7)</f>
        <v>75096000</v>
      </c>
      <c r="CHC17" s="1">
        <f>LOOKUP($A17,'DMG Tables'!$P$2:$P$35,'DMG Tables'!$O$2:$O$35)*CHC$1*LOOKUP(CHC$1,'DMG Tables'!$G$2:$G$7,'DMG Tables'!$H$2:$H$7)</f>
        <v>75129600</v>
      </c>
      <c r="CHD17" s="1">
        <f>LOOKUP($A17,'DMG Tables'!$P$2:$P$35,'DMG Tables'!$O$2:$O$35)*CHD$1*LOOKUP(CHD$1,'DMG Tables'!$G$2:$G$7,'DMG Tables'!$H$2:$H$7)</f>
        <v>75163200</v>
      </c>
      <c r="CHE17" s="1">
        <f>LOOKUP($A17,'DMG Tables'!$P$2:$P$35,'DMG Tables'!$O$2:$O$35)*CHE$1*LOOKUP(CHE$1,'DMG Tables'!$G$2:$G$7,'DMG Tables'!$H$2:$H$7)</f>
        <v>75196800</v>
      </c>
      <c r="CHF17" s="1">
        <f>LOOKUP($A17,'DMG Tables'!$P$2:$P$35,'DMG Tables'!$O$2:$O$35)*CHF$1*LOOKUP(CHF$1,'DMG Tables'!$G$2:$G$7,'DMG Tables'!$H$2:$H$7)</f>
        <v>75230400</v>
      </c>
      <c r="CHG17" s="1">
        <f>LOOKUP($A17,'DMG Tables'!$P$2:$P$35,'DMG Tables'!$O$2:$O$35)*CHG$1*LOOKUP(CHG$1,'DMG Tables'!$G$2:$G$7,'DMG Tables'!$H$2:$H$7)</f>
        <v>75264000</v>
      </c>
      <c r="CHH17" s="1">
        <f>LOOKUP($A17,'DMG Tables'!$P$2:$P$35,'DMG Tables'!$O$2:$O$35)*CHH$1*LOOKUP(CHH$1,'DMG Tables'!$G$2:$G$7,'DMG Tables'!$H$2:$H$7)</f>
        <v>75297600</v>
      </c>
      <c r="CHI17" s="1">
        <f>LOOKUP($A17,'DMG Tables'!$P$2:$P$35,'DMG Tables'!$O$2:$O$35)*CHI$1*LOOKUP(CHI$1,'DMG Tables'!$G$2:$G$7,'DMG Tables'!$H$2:$H$7)</f>
        <v>75331200</v>
      </c>
      <c r="CHJ17" s="1">
        <f>LOOKUP($A17,'DMG Tables'!$P$2:$P$35,'DMG Tables'!$O$2:$O$35)*CHJ$1*LOOKUP(CHJ$1,'DMG Tables'!$G$2:$G$7,'DMG Tables'!$H$2:$H$7)</f>
        <v>75364800</v>
      </c>
      <c r="CHK17" s="1">
        <f>LOOKUP($A17,'DMG Tables'!$P$2:$P$35,'DMG Tables'!$O$2:$O$35)*CHK$1*LOOKUP(CHK$1,'DMG Tables'!$G$2:$G$7,'DMG Tables'!$H$2:$H$7)</f>
        <v>75398400</v>
      </c>
      <c r="CHL17" s="1">
        <f>LOOKUP($A17,'DMG Tables'!$P$2:$P$35,'DMG Tables'!$O$2:$O$35)*CHL$1*LOOKUP(CHL$1,'DMG Tables'!$G$2:$G$7,'DMG Tables'!$H$2:$H$7)</f>
        <v>75432000</v>
      </c>
      <c r="CHM17" s="1">
        <f>LOOKUP($A17,'DMG Tables'!$P$2:$P$35,'DMG Tables'!$O$2:$O$35)*CHM$1*LOOKUP(CHM$1,'DMG Tables'!$G$2:$G$7,'DMG Tables'!$H$2:$H$7)</f>
        <v>75465600</v>
      </c>
      <c r="CHN17" s="1">
        <f>LOOKUP($A17,'DMG Tables'!$P$2:$P$35,'DMG Tables'!$O$2:$O$35)*CHN$1*LOOKUP(CHN$1,'DMG Tables'!$G$2:$G$7,'DMG Tables'!$H$2:$H$7)</f>
        <v>75499200</v>
      </c>
      <c r="CHO17" s="1">
        <f>LOOKUP($A17,'DMG Tables'!$P$2:$P$35,'DMG Tables'!$O$2:$O$35)*CHO$1*LOOKUP(CHO$1,'DMG Tables'!$G$2:$G$7,'DMG Tables'!$H$2:$H$7)</f>
        <v>75532800</v>
      </c>
      <c r="CHP17" s="1">
        <f>LOOKUP($A17,'DMG Tables'!$P$2:$P$35,'DMG Tables'!$O$2:$O$35)*CHP$1*LOOKUP(CHP$1,'DMG Tables'!$G$2:$G$7,'DMG Tables'!$H$2:$H$7)</f>
        <v>75566400</v>
      </c>
      <c r="CHQ17" s="1">
        <f>LOOKUP($A17,'DMG Tables'!$P$2:$P$35,'DMG Tables'!$O$2:$O$35)*CHQ$1*LOOKUP(CHQ$1,'DMG Tables'!$G$2:$G$7,'DMG Tables'!$H$2:$H$7)</f>
        <v>75600000</v>
      </c>
      <c r="CHR17" s="1">
        <f>LOOKUP($A17,'DMG Tables'!$P$2:$P$35,'DMG Tables'!$O$2:$O$35)*CHR$1*LOOKUP(CHR$1,'DMG Tables'!$G$2:$G$7,'DMG Tables'!$H$2:$H$7)</f>
        <v>75633600</v>
      </c>
      <c r="CHS17" s="1">
        <f>LOOKUP($A17,'DMG Tables'!$P$2:$P$35,'DMG Tables'!$O$2:$O$35)*CHS$1*LOOKUP(CHS$1,'DMG Tables'!$G$2:$G$7,'DMG Tables'!$H$2:$H$7)</f>
        <v>75667200</v>
      </c>
      <c r="CHT17" s="1">
        <f>LOOKUP($A17,'DMG Tables'!$P$2:$P$35,'DMG Tables'!$O$2:$O$35)*CHT$1*LOOKUP(CHT$1,'DMG Tables'!$G$2:$G$7,'DMG Tables'!$H$2:$H$7)</f>
        <v>75700800</v>
      </c>
      <c r="CHU17" s="1">
        <f>LOOKUP($A17,'DMG Tables'!$P$2:$P$35,'DMG Tables'!$O$2:$O$35)*CHU$1*LOOKUP(CHU$1,'DMG Tables'!$G$2:$G$7,'DMG Tables'!$H$2:$H$7)</f>
        <v>75734400</v>
      </c>
      <c r="CHV17" s="1">
        <f>LOOKUP($A17,'DMG Tables'!$P$2:$P$35,'DMG Tables'!$O$2:$O$35)*CHV$1*LOOKUP(CHV$1,'DMG Tables'!$G$2:$G$7,'DMG Tables'!$H$2:$H$7)</f>
        <v>75768000</v>
      </c>
      <c r="CHW17" s="1">
        <f>LOOKUP($A17,'DMG Tables'!$P$2:$P$35,'DMG Tables'!$O$2:$O$35)*CHW$1*LOOKUP(CHW$1,'DMG Tables'!$G$2:$G$7,'DMG Tables'!$H$2:$H$7)</f>
        <v>75801600</v>
      </c>
      <c r="CHX17" s="1">
        <f>LOOKUP($A17,'DMG Tables'!$P$2:$P$35,'DMG Tables'!$O$2:$O$35)*CHX$1*LOOKUP(CHX$1,'DMG Tables'!$G$2:$G$7,'DMG Tables'!$H$2:$H$7)</f>
        <v>75835200</v>
      </c>
      <c r="CHY17" s="1">
        <f>LOOKUP($A17,'DMG Tables'!$P$2:$P$35,'DMG Tables'!$O$2:$O$35)*CHY$1*LOOKUP(CHY$1,'DMG Tables'!$G$2:$G$7,'DMG Tables'!$H$2:$H$7)</f>
        <v>75868800</v>
      </c>
      <c r="CHZ17" s="1">
        <f>LOOKUP($A17,'DMG Tables'!$P$2:$P$35,'DMG Tables'!$O$2:$O$35)*CHZ$1*LOOKUP(CHZ$1,'DMG Tables'!$G$2:$G$7,'DMG Tables'!$H$2:$H$7)</f>
        <v>75902400</v>
      </c>
      <c r="CIA17" s="1">
        <f>LOOKUP($A17,'DMG Tables'!$P$2:$P$35,'DMG Tables'!$O$2:$O$35)*CIA$1*LOOKUP(CIA$1,'DMG Tables'!$G$2:$G$7,'DMG Tables'!$H$2:$H$7)</f>
        <v>75936000</v>
      </c>
      <c r="CIB17" s="1">
        <f>LOOKUP($A17,'DMG Tables'!$P$2:$P$35,'DMG Tables'!$O$2:$O$35)*CIB$1*LOOKUP(CIB$1,'DMG Tables'!$G$2:$G$7,'DMG Tables'!$H$2:$H$7)</f>
        <v>75969600</v>
      </c>
      <c r="CIC17" s="1">
        <f>LOOKUP($A17,'DMG Tables'!$P$2:$P$35,'DMG Tables'!$O$2:$O$35)*CIC$1*LOOKUP(CIC$1,'DMG Tables'!$G$2:$G$7,'DMG Tables'!$H$2:$H$7)</f>
        <v>76003200</v>
      </c>
      <c r="CID17" s="1">
        <f>LOOKUP($A17,'DMG Tables'!$P$2:$P$35,'DMG Tables'!$O$2:$O$35)*CID$1*LOOKUP(CID$1,'DMG Tables'!$G$2:$G$7,'DMG Tables'!$H$2:$H$7)</f>
        <v>76036800</v>
      </c>
      <c r="CIE17" s="1">
        <f>LOOKUP($A17,'DMG Tables'!$P$2:$P$35,'DMG Tables'!$O$2:$O$35)*CIE$1*LOOKUP(CIE$1,'DMG Tables'!$G$2:$G$7,'DMG Tables'!$H$2:$H$7)</f>
        <v>76070400</v>
      </c>
      <c r="CIF17" s="1">
        <f>LOOKUP($A17,'DMG Tables'!$P$2:$P$35,'DMG Tables'!$O$2:$O$35)*CIF$1*LOOKUP(CIF$1,'DMG Tables'!$G$2:$G$7,'DMG Tables'!$H$2:$H$7)</f>
        <v>76104000</v>
      </c>
      <c r="CIG17" s="1">
        <f>LOOKUP($A17,'DMG Tables'!$P$2:$P$35,'DMG Tables'!$O$2:$O$35)*CIG$1*LOOKUP(CIG$1,'DMG Tables'!$G$2:$G$7,'DMG Tables'!$H$2:$H$7)</f>
        <v>76137600</v>
      </c>
      <c r="CIH17" s="1">
        <f>LOOKUP($A17,'DMG Tables'!$P$2:$P$35,'DMG Tables'!$O$2:$O$35)*CIH$1*LOOKUP(CIH$1,'DMG Tables'!$G$2:$G$7,'DMG Tables'!$H$2:$H$7)</f>
        <v>76171200</v>
      </c>
      <c r="CII17" s="1">
        <f>LOOKUP($A17,'DMG Tables'!$P$2:$P$35,'DMG Tables'!$O$2:$O$35)*CII$1*LOOKUP(CII$1,'DMG Tables'!$G$2:$G$7,'DMG Tables'!$H$2:$H$7)</f>
        <v>76204800</v>
      </c>
      <c r="CIJ17" s="1">
        <f>LOOKUP($A17,'DMG Tables'!$P$2:$P$35,'DMG Tables'!$O$2:$O$35)*CIJ$1*LOOKUP(CIJ$1,'DMG Tables'!$G$2:$G$7,'DMG Tables'!$H$2:$H$7)</f>
        <v>76238400</v>
      </c>
      <c r="CIK17" s="1">
        <f>LOOKUP($A17,'DMG Tables'!$P$2:$P$35,'DMG Tables'!$O$2:$O$35)*CIK$1*LOOKUP(CIK$1,'DMG Tables'!$G$2:$G$7,'DMG Tables'!$H$2:$H$7)</f>
        <v>76272000</v>
      </c>
      <c r="CIL17" s="1">
        <f>LOOKUP($A17,'DMG Tables'!$P$2:$P$35,'DMG Tables'!$O$2:$O$35)*CIL$1*LOOKUP(CIL$1,'DMG Tables'!$G$2:$G$7,'DMG Tables'!$H$2:$H$7)</f>
        <v>76305600</v>
      </c>
      <c r="CIM17" s="1">
        <f>LOOKUP($A17,'DMG Tables'!$P$2:$P$35,'DMG Tables'!$O$2:$O$35)*CIM$1*LOOKUP(CIM$1,'DMG Tables'!$G$2:$G$7,'DMG Tables'!$H$2:$H$7)</f>
        <v>76339200</v>
      </c>
      <c r="CIN17" s="1">
        <f>LOOKUP($A17,'DMG Tables'!$P$2:$P$35,'DMG Tables'!$O$2:$O$35)*CIN$1*LOOKUP(CIN$1,'DMG Tables'!$G$2:$G$7,'DMG Tables'!$H$2:$H$7)</f>
        <v>76372800</v>
      </c>
      <c r="CIO17" s="1">
        <f>LOOKUP($A17,'DMG Tables'!$P$2:$P$35,'DMG Tables'!$O$2:$O$35)*CIO$1*LOOKUP(CIO$1,'DMG Tables'!$G$2:$G$7,'DMG Tables'!$H$2:$H$7)</f>
        <v>76406400</v>
      </c>
      <c r="CIP17" s="1">
        <f>LOOKUP($A17,'DMG Tables'!$P$2:$P$35,'DMG Tables'!$O$2:$O$35)*CIP$1*LOOKUP(CIP$1,'DMG Tables'!$G$2:$G$7,'DMG Tables'!$H$2:$H$7)</f>
        <v>76440000</v>
      </c>
      <c r="CIQ17" s="1">
        <f>LOOKUP($A17,'DMG Tables'!$P$2:$P$35,'DMG Tables'!$O$2:$O$35)*CIQ$1*LOOKUP(CIQ$1,'DMG Tables'!$G$2:$G$7,'DMG Tables'!$H$2:$H$7)</f>
        <v>76473600</v>
      </c>
      <c r="CIR17" s="1">
        <f>LOOKUP($A17,'DMG Tables'!$P$2:$P$35,'DMG Tables'!$O$2:$O$35)*CIR$1*LOOKUP(CIR$1,'DMG Tables'!$G$2:$G$7,'DMG Tables'!$H$2:$H$7)</f>
        <v>76507200</v>
      </c>
      <c r="CIS17" s="1">
        <f>LOOKUP($A17,'DMG Tables'!$P$2:$P$35,'DMG Tables'!$O$2:$O$35)*CIS$1*LOOKUP(CIS$1,'DMG Tables'!$G$2:$G$7,'DMG Tables'!$H$2:$H$7)</f>
        <v>76540800</v>
      </c>
      <c r="CIT17" s="1">
        <f>LOOKUP($A17,'DMG Tables'!$P$2:$P$35,'DMG Tables'!$O$2:$O$35)*CIT$1*LOOKUP(CIT$1,'DMG Tables'!$G$2:$G$7,'DMG Tables'!$H$2:$H$7)</f>
        <v>76574400</v>
      </c>
      <c r="CIU17" s="1">
        <f>LOOKUP($A17,'DMG Tables'!$P$2:$P$35,'DMG Tables'!$O$2:$O$35)*CIU$1*LOOKUP(CIU$1,'DMG Tables'!$G$2:$G$7,'DMG Tables'!$H$2:$H$7)</f>
        <v>76608000</v>
      </c>
      <c r="CIV17" s="1">
        <f>LOOKUP($A17,'DMG Tables'!$P$2:$P$35,'DMG Tables'!$O$2:$O$35)*CIV$1*LOOKUP(CIV$1,'DMG Tables'!$G$2:$G$7,'DMG Tables'!$H$2:$H$7)</f>
        <v>76641600</v>
      </c>
      <c r="CIW17" s="1">
        <f>LOOKUP($A17,'DMG Tables'!$P$2:$P$35,'DMG Tables'!$O$2:$O$35)*CIW$1*LOOKUP(CIW$1,'DMG Tables'!$G$2:$G$7,'DMG Tables'!$H$2:$H$7)</f>
        <v>76675200</v>
      </c>
      <c r="CIX17" s="1">
        <f>LOOKUP($A17,'DMG Tables'!$P$2:$P$35,'DMG Tables'!$O$2:$O$35)*CIX$1*LOOKUP(CIX$1,'DMG Tables'!$G$2:$G$7,'DMG Tables'!$H$2:$H$7)</f>
        <v>76708800</v>
      </c>
      <c r="CIY17" s="1">
        <f>LOOKUP($A17,'DMG Tables'!$P$2:$P$35,'DMG Tables'!$O$2:$O$35)*CIY$1*LOOKUP(CIY$1,'DMG Tables'!$G$2:$G$7,'DMG Tables'!$H$2:$H$7)</f>
        <v>76742400</v>
      </c>
      <c r="CIZ17" s="1">
        <f>LOOKUP($A17,'DMG Tables'!$P$2:$P$35,'DMG Tables'!$O$2:$O$35)*CIZ$1*LOOKUP(CIZ$1,'DMG Tables'!$G$2:$G$7,'DMG Tables'!$H$2:$H$7)</f>
        <v>76776000</v>
      </c>
      <c r="CJA17" s="1">
        <f>LOOKUP($A17,'DMG Tables'!$P$2:$P$35,'DMG Tables'!$O$2:$O$35)*CJA$1*LOOKUP(CJA$1,'DMG Tables'!$G$2:$G$7,'DMG Tables'!$H$2:$H$7)</f>
        <v>76809600</v>
      </c>
      <c r="CJB17" s="1">
        <f>LOOKUP($A17,'DMG Tables'!$P$2:$P$35,'DMG Tables'!$O$2:$O$35)*CJB$1*LOOKUP(CJB$1,'DMG Tables'!$G$2:$G$7,'DMG Tables'!$H$2:$H$7)</f>
        <v>76843200</v>
      </c>
      <c r="CJC17" s="1">
        <f>LOOKUP($A17,'DMG Tables'!$P$2:$P$35,'DMG Tables'!$O$2:$O$35)*CJC$1*LOOKUP(CJC$1,'DMG Tables'!$G$2:$G$7,'DMG Tables'!$H$2:$H$7)</f>
        <v>76876800</v>
      </c>
      <c r="CJD17" s="1">
        <f>LOOKUP($A17,'DMG Tables'!$P$2:$P$35,'DMG Tables'!$O$2:$O$35)*CJD$1*LOOKUP(CJD$1,'DMG Tables'!$G$2:$G$7,'DMG Tables'!$H$2:$H$7)</f>
        <v>76910400</v>
      </c>
      <c r="CJE17" s="1">
        <f>LOOKUP($A17,'DMG Tables'!$P$2:$P$35,'DMG Tables'!$O$2:$O$35)*CJE$1*LOOKUP(CJE$1,'DMG Tables'!$G$2:$G$7,'DMG Tables'!$H$2:$H$7)</f>
        <v>76944000</v>
      </c>
      <c r="CJF17" s="1">
        <f>LOOKUP($A17,'DMG Tables'!$P$2:$P$35,'DMG Tables'!$O$2:$O$35)*CJF$1*LOOKUP(CJF$1,'DMG Tables'!$G$2:$G$7,'DMG Tables'!$H$2:$H$7)</f>
        <v>76977600</v>
      </c>
      <c r="CJG17" s="1">
        <f>LOOKUP($A17,'DMG Tables'!$P$2:$P$35,'DMG Tables'!$O$2:$O$35)*CJG$1*LOOKUP(CJG$1,'DMG Tables'!$G$2:$G$7,'DMG Tables'!$H$2:$H$7)</f>
        <v>77011200</v>
      </c>
      <c r="CJH17" s="1">
        <f>LOOKUP($A17,'DMG Tables'!$P$2:$P$35,'DMG Tables'!$O$2:$O$35)*CJH$1*LOOKUP(CJH$1,'DMG Tables'!$G$2:$G$7,'DMG Tables'!$H$2:$H$7)</f>
        <v>77044800</v>
      </c>
      <c r="CJI17" s="1">
        <f>LOOKUP($A17,'DMG Tables'!$P$2:$P$35,'DMG Tables'!$O$2:$O$35)*CJI$1*LOOKUP(CJI$1,'DMG Tables'!$G$2:$G$7,'DMG Tables'!$H$2:$H$7)</f>
        <v>77078400</v>
      </c>
      <c r="CJJ17" s="1">
        <f>LOOKUP($A17,'DMG Tables'!$P$2:$P$35,'DMG Tables'!$O$2:$O$35)*CJJ$1*LOOKUP(CJJ$1,'DMG Tables'!$G$2:$G$7,'DMG Tables'!$H$2:$H$7)</f>
        <v>77112000</v>
      </c>
      <c r="CJK17" s="1">
        <f>LOOKUP($A17,'DMG Tables'!$P$2:$P$35,'DMG Tables'!$O$2:$O$35)*CJK$1*LOOKUP(CJK$1,'DMG Tables'!$G$2:$G$7,'DMG Tables'!$H$2:$H$7)</f>
        <v>77145600</v>
      </c>
      <c r="CJL17" s="1">
        <f>LOOKUP($A17,'DMG Tables'!$P$2:$P$35,'DMG Tables'!$O$2:$O$35)*CJL$1*LOOKUP(CJL$1,'DMG Tables'!$G$2:$G$7,'DMG Tables'!$H$2:$H$7)</f>
        <v>77179200</v>
      </c>
      <c r="CJM17" s="1">
        <f>LOOKUP($A17,'DMG Tables'!$P$2:$P$35,'DMG Tables'!$O$2:$O$35)*CJM$1*LOOKUP(CJM$1,'DMG Tables'!$G$2:$G$7,'DMG Tables'!$H$2:$H$7)</f>
        <v>77212800</v>
      </c>
      <c r="CJN17" s="1">
        <f>LOOKUP($A17,'DMG Tables'!$P$2:$P$35,'DMG Tables'!$O$2:$O$35)*CJN$1*LOOKUP(CJN$1,'DMG Tables'!$G$2:$G$7,'DMG Tables'!$H$2:$H$7)</f>
        <v>77246400</v>
      </c>
      <c r="CJO17" s="1">
        <f>LOOKUP($A17,'DMG Tables'!$P$2:$P$35,'DMG Tables'!$O$2:$O$35)*CJO$1*LOOKUP(CJO$1,'DMG Tables'!$G$2:$G$7,'DMG Tables'!$H$2:$H$7)</f>
        <v>77280000</v>
      </c>
      <c r="CJP17" s="1">
        <f>LOOKUP($A17,'DMG Tables'!$P$2:$P$35,'DMG Tables'!$O$2:$O$35)*CJP$1*LOOKUP(CJP$1,'DMG Tables'!$G$2:$G$7,'DMG Tables'!$H$2:$H$7)</f>
        <v>77313600</v>
      </c>
      <c r="CJQ17" s="1">
        <f>LOOKUP($A17,'DMG Tables'!$P$2:$P$35,'DMG Tables'!$O$2:$O$35)*CJQ$1*LOOKUP(CJQ$1,'DMG Tables'!$G$2:$G$7,'DMG Tables'!$H$2:$H$7)</f>
        <v>77347200</v>
      </c>
      <c r="CJR17" s="1">
        <f>LOOKUP($A17,'DMG Tables'!$P$2:$P$35,'DMG Tables'!$O$2:$O$35)*CJR$1*LOOKUP(CJR$1,'DMG Tables'!$G$2:$G$7,'DMG Tables'!$H$2:$H$7)</f>
        <v>77380800</v>
      </c>
      <c r="CJS17" s="1">
        <f>LOOKUP($A17,'DMG Tables'!$P$2:$P$35,'DMG Tables'!$O$2:$O$35)*CJS$1*LOOKUP(CJS$1,'DMG Tables'!$G$2:$G$7,'DMG Tables'!$H$2:$H$7)</f>
        <v>77414400</v>
      </c>
      <c r="CJT17" s="1">
        <f>LOOKUP($A17,'DMG Tables'!$P$2:$P$35,'DMG Tables'!$O$2:$O$35)*CJT$1*LOOKUP(CJT$1,'DMG Tables'!$G$2:$G$7,'DMG Tables'!$H$2:$H$7)</f>
        <v>77448000</v>
      </c>
      <c r="CJU17" s="1">
        <f>LOOKUP($A17,'DMG Tables'!$P$2:$P$35,'DMG Tables'!$O$2:$O$35)*CJU$1*LOOKUP(CJU$1,'DMG Tables'!$G$2:$G$7,'DMG Tables'!$H$2:$H$7)</f>
        <v>77481600</v>
      </c>
      <c r="CJV17" s="1">
        <f>LOOKUP($A17,'DMG Tables'!$P$2:$P$35,'DMG Tables'!$O$2:$O$35)*CJV$1*LOOKUP(CJV$1,'DMG Tables'!$G$2:$G$7,'DMG Tables'!$H$2:$H$7)</f>
        <v>77515200</v>
      </c>
      <c r="CJW17" s="1">
        <f>LOOKUP($A17,'DMG Tables'!$P$2:$P$35,'DMG Tables'!$O$2:$O$35)*CJW$1*LOOKUP(CJW$1,'DMG Tables'!$G$2:$G$7,'DMG Tables'!$H$2:$H$7)</f>
        <v>77548800</v>
      </c>
      <c r="CJX17" s="1">
        <f>LOOKUP($A17,'DMG Tables'!$P$2:$P$35,'DMG Tables'!$O$2:$O$35)*CJX$1*LOOKUP(CJX$1,'DMG Tables'!$G$2:$G$7,'DMG Tables'!$H$2:$H$7)</f>
        <v>77582400</v>
      </c>
      <c r="CJY17" s="1">
        <f>LOOKUP($A17,'DMG Tables'!$P$2:$P$35,'DMG Tables'!$O$2:$O$35)*CJY$1*LOOKUP(CJY$1,'DMG Tables'!$G$2:$G$7,'DMG Tables'!$H$2:$H$7)</f>
        <v>77616000</v>
      </c>
      <c r="CJZ17" s="1">
        <f>LOOKUP($A17,'DMG Tables'!$P$2:$P$35,'DMG Tables'!$O$2:$O$35)*CJZ$1*LOOKUP(CJZ$1,'DMG Tables'!$G$2:$G$7,'DMG Tables'!$H$2:$H$7)</f>
        <v>77649600</v>
      </c>
      <c r="CKA17" s="1">
        <f>LOOKUP($A17,'DMG Tables'!$P$2:$P$35,'DMG Tables'!$O$2:$O$35)*CKA$1*LOOKUP(CKA$1,'DMG Tables'!$G$2:$G$7,'DMG Tables'!$H$2:$H$7)</f>
        <v>77683200</v>
      </c>
      <c r="CKB17" s="1">
        <f>LOOKUP($A17,'DMG Tables'!$P$2:$P$35,'DMG Tables'!$O$2:$O$35)*CKB$1*LOOKUP(CKB$1,'DMG Tables'!$G$2:$G$7,'DMG Tables'!$H$2:$H$7)</f>
        <v>77716800</v>
      </c>
      <c r="CKC17" s="1">
        <f>LOOKUP($A17,'DMG Tables'!$P$2:$P$35,'DMG Tables'!$O$2:$O$35)*CKC$1*LOOKUP(CKC$1,'DMG Tables'!$G$2:$G$7,'DMG Tables'!$H$2:$H$7)</f>
        <v>77750400</v>
      </c>
      <c r="CKD17" s="1">
        <f>LOOKUP($A17,'DMG Tables'!$P$2:$P$35,'DMG Tables'!$O$2:$O$35)*CKD$1*LOOKUP(CKD$1,'DMG Tables'!$G$2:$G$7,'DMG Tables'!$H$2:$H$7)</f>
        <v>77784000</v>
      </c>
      <c r="CKE17" s="1">
        <f>LOOKUP($A17,'DMG Tables'!$P$2:$P$35,'DMG Tables'!$O$2:$O$35)*CKE$1*LOOKUP(CKE$1,'DMG Tables'!$G$2:$G$7,'DMG Tables'!$H$2:$H$7)</f>
        <v>77817600</v>
      </c>
      <c r="CKF17" s="1">
        <f>LOOKUP($A17,'DMG Tables'!$P$2:$P$35,'DMG Tables'!$O$2:$O$35)*CKF$1*LOOKUP(CKF$1,'DMG Tables'!$G$2:$G$7,'DMG Tables'!$H$2:$H$7)</f>
        <v>77851200</v>
      </c>
      <c r="CKG17" s="1">
        <f>LOOKUP($A17,'DMG Tables'!$P$2:$P$35,'DMG Tables'!$O$2:$O$35)*CKG$1*LOOKUP(CKG$1,'DMG Tables'!$G$2:$G$7,'DMG Tables'!$H$2:$H$7)</f>
        <v>77884800</v>
      </c>
      <c r="CKH17" s="1">
        <f>LOOKUP($A17,'DMG Tables'!$P$2:$P$35,'DMG Tables'!$O$2:$O$35)*CKH$1*LOOKUP(CKH$1,'DMG Tables'!$G$2:$G$7,'DMG Tables'!$H$2:$H$7)</f>
        <v>77918400</v>
      </c>
      <c r="CKI17" s="1">
        <f>LOOKUP($A17,'DMG Tables'!$P$2:$P$35,'DMG Tables'!$O$2:$O$35)*CKI$1*LOOKUP(CKI$1,'DMG Tables'!$G$2:$G$7,'DMG Tables'!$H$2:$H$7)</f>
        <v>77952000</v>
      </c>
      <c r="CKJ17" s="1">
        <f>LOOKUP($A17,'DMG Tables'!$P$2:$P$35,'DMG Tables'!$O$2:$O$35)*CKJ$1*LOOKUP(CKJ$1,'DMG Tables'!$G$2:$G$7,'DMG Tables'!$H$2:$H$7)</f>
        <v>77985600</v>
      </c>
      <c r="CKK17" s="1">
        <f>LOOKUP($A17,'DMG Tables'!$P$2:$P$35,'DMG Tables'!$O$2:$O$35)*CKK$1*LOOKUP(CKK$1,'DMG Tables'!$G$2:$G$7,'DMG Tables'!$H$2:$H$7)</f>
        <v>78019200</v>
      </c>
      <c r="CKL17" s="1">
        <f>LOOKUP($A17,'DMG Tables'!$P$2:$P$35,'DMG Tables'!$O$2:$O$35)*CKL$1*LOOKUP(CKL$1,'DMG Tables'!$G$2:$G$7,'DMG Tables'!$H$2:$H$7)</f>
        <v>78052800</v>
      </c>
      <c r="CKM17" s="1">
        <f>LOOKUP($A17,'DMG Tables'!$P$2:$P$35,'DMG Tables'!$O$2:$O$35)*CKM$1*LOOKUP(CKM$1,'DMG Tables'!$G$2:$G$7,'DMG Tables'!$H$2:$H$7)</f>
        <v>78086400</v>
      </c>
      <c r="CKN17" s="1">
        <f>LOOKUP($A17,'DMG Tables'!$P$2:$P$35,'DMG Tables'!$O$2:$O$35)*CKN$1*LOOKUP(CKN$1,'DMG Tables'!$G$2:$G$7,'DMG Tables'!$H$2:$H$7)</f>
        <v>78120000</v>
      </c>
      <c r="CKO17" s="1">
        <f>LOOKUP($A17,'DMG Tables'!$P$2:$P$35,'DMG Tables'!$O$2:$O$35)*CKO$1*LOOKUP(CKO$1,'DMG Tables'!$G$2:$G$7,'DMG Tables'!$H$2:$H$7)</f>
        <v>78153600</v>
      </c>
      <c r="CKP17" s="1">
        <f>LOOKUP($A17,'DMG Tables'!$P$2:$P$35,'DMG Tables'!$O$2:$O$35)*CKP$1*LOOKUP(CKP$1,'DMG Tables'!$G$2:$G$7,'DMG Tables'!$H$2:$H$7)</f>
        <v>78187200</v>
      </c>
      <c r="CKQ17" s="1">
        <f>LOOKUP($A17,'DMG Tables'!$P$2:$P$35,'DMG Tables'!$O$2:$O$35)*CKQ$1*LOOKUP(CKQ$1,'DMG Tables'!$G$2:$G$7,'DMG Tables'!$H$2:$H$7)</f>
        <v>78220800</v>
      </c>
      <c r="CKR17" s="1">
        <f>LOOKUP($A17,'DMG Tables'!$P$2:$P$35,'DMG Tables'!$O$2:$O$35)*CKR$1*LOOKUP(CKR$1,'DMG Tables'!$G$2:$G$7,'DMG Tables'!$H$2:$H$7)</f>
        <v>78254400</v>
      </c>
      <c r="CKS17" s="1">
        <f>LOOKUP($A17,'DMG Tables'!$P$2:$P$35,'DMG Tables'!$O$2:$O$35)*CKS$1*LOOKUP(CKS$1,'DMG Tables'!$G$2:$G$7,'DMG Tables'!$H$2:$H$7)</f>
        <v>78288000</v>
      </c>
      <c r="CKT17" s="1">
        <f>LOOKUP($A17,'DMG Tables'!$P$2:$P$35,'DMG Tables'!$O$2:$O$35)*CKT$1*LOOKUP(CKT$1,'DMG Tables'!$G$2:$G$7,'DMG Tables'!$H$2:$H$7)</f>
        <v>78321600</v>
      </c>
      <c r="CKU17" s="1">
        <f>LOOKUP($A17,'DMG Tables'!$P$2:$P$35,'DMG Tables'!$O$2:$O$35)*CKU$1*LOOKUP(CKU$1,'DMG Tables'!$G$2:$G$7,'DMG Tables'!$H$2:$H$7)</f>
        <v>78355200</v>
      </c>
      <c r="CKV17" s="1">
        <f>LOOKUP($A17,'DMG Tables'!$P$2:$P$35,'DMG Tables'!$O$2:$O$35)*CKV$1*LOOKUP(CKV$1,'DMG Tables'!$G$2:$G$7,'DMG Tables'!$H$2:$H$7)</f>
        <v>78388800</v>
      </c>
      <c r="CKW17" s="1">
        <f>LOOKUP($A17,'DMG Tables'!$P$2:$P$35,'DMG Tables'!$O$2:$O$35)*CKW$1*LOOKUP(CKW$1,'DMG Tables'!$G$2:$G$7,'DMG Tables'!$H$2:$H$7)</f>
        <v>78422400</v>
      </c>
      <c r="CKX17" s="1">
        <f>LOOKUP($A17,'DMG Tables'!$P$2:$P$35,'DMG Tables'!$O$2:$O$35)*CKX$1*LOOKUP(CKX$1,'DMG Tables'!$G$2:$G$7,'DMG Tables'!$H$2:$H$7)</f>
        <v>78456000</v>
      </c>
      <c r="CKY17" s="1">
        <f>LOOKUP($A17,'DMG Tables'!$P$2:$P$35,'DMG Tables'!$O$2:$O$35)*CKY$1*LOOKUP(CKY$1,'DMG Tables'!$G$2:$G$7,'DMG Tables'!$H$2:$H$7)</f>
        <v>78489600</v>
      </c>
      <c r="CKZ17" s="1">
        <f>LOOKUP($A17,'DMG Tables'!$P$2:$P$35,'DMG Tables'!$O$2:$O$35)*CKZ$1*LOOKUP(CKZ$1,'DMG Tables'!$G$2:$G$7,'DMG Tables'!$H$2:$H$7)</f>
        <v>78523200</v>
      </c>
      <c r="CLA17" s="1">
        <f>LOOKUP($A17,'DMG Tables'!$P$2:$P$35,'DMG Tables'!$O$2:$O$35)*CLA$1*LOOKUP(CLA$1,'DMG Tables'!$G$2:$G$7,'DMG Tables'!$H$2:$H$7)</f>
        <v>78556800</v>
      </c>
      <c r="CLB17" s="1">
        <f>LOOKUP($A17,'DMG Tables'!$P$2:$P$35,'DMG Tables'!$O$2:$O$35)*CLB$1*LOOKUP(CLB$1,'DMG Tables'!$G$2:$G$7,'DMG Tables'!$H$2:$H$7)</f>
        <v>78590400</v>
      </c>
      <c r="CLC17" s="1">
        <f>LOOKUP($A17,'DMG Tables'!$P$2:$P$35,'DMG Tables'!$O$2:$O$35)*CLC$1*LOOKUP(CLC$1,'DMG Tables'!$G$2:$G$7,'DMG Tables'!$H$2:$H$7)</f>
        <v>78624000</v>
      </c>
      <c r="CLD17" s="1">
        <f>LOOKUP($A17,'DMG Tables'!$P$2:$P$35,'DMG Tables'!$O$2:$O$35)*CLD$1*LOOKUP(CLD$1,'DMG Tables'!$G$2:$G$7,'DMG Tables'!$H$2:$H$7)</f>
        <v>78657600</v>
      </c>
      <c r="CLE17" s="1">
        <f>LOOKUP($A17,'DMG Tables'!$P$2:$P$35,'DMG Tables'!$O$2:$O$35)*CLE$1*LOOKUP(CLE$1,'DMG Tables'!$G$2:$G$7,'DMG Tables'!$H$2:$H$7)</f>
        <v>78691200</v>
      </c>
      <c r="CLF17" s="1">
        <f>LOOKUP($A17,'DMG Tables'!$P$2:$P$35,'DMG Tables'!$O$2:$O$35)*CLF$1*LOOKUP(CLF$1,'DMG Tables'!$G$2:$G$7,'DMG Tables'!$H$2:$H$7)</f>
        <v>78724800</v>
      </c>
      <c r="CLG17" s="1">
        <f>LOOKUP($A17,'DMG Tables'!$P$2:$P$35,'DMG Tables'!$O$2:$O$35)*CLG$1*LOOKUP(CLG$1,'DMG Tables'!$G$2:$G$7,'DMG Tables'!$H$2:$H$7)</f>
        <v>78758400</v>
      </c>
      <c r="CLH17" s="1">
        <f>LOOKUP($A17,'DMG Tables'!$P$2:$P$35,'DMG Tables'!$O$2:$O$35)*CLH$1*LOOKUP(CLH$1,'DMG Tables'!$G$2:$G$7,'DMG Tables'!$H$2:$H$7)</f>
        <v>78792000</v>
      </c>
      <c r="CLI17" s="1">
        <f>LOOKUP($A17,'DMG Tables'!$P$2:$P$35,'DMG Tables'!$O$2:$O$35)*CLI$1*LOOKUP(CLI$1,'DMG Tables'!$G$2:$G$7,'DMG Tables'!$H$2:$H$7)</f>
        <v>78825600</v>
      </c>
      <c r="CLJ17" s="1">
        <f>LOOKUP($A17,'DMG Tables'!$P$2:$P$35,'DMG Tables'!$O$2:$O$35)*CLJ$1*LOOKUP(CLJ$1,'DMG Tables'!$G$2:$G$7,'DMG Tables'!$H$2:$H$7)</f>
        <v>78859200</v>
      </c>
      <c r="CLK17" s="1">
        <f>LOOKUP($A17,'DMG Tables'!$P$2:$P$35,'DMG Tables'!$O$2:$O$35)*CLK$1*LOOKUP(CLK$1,'DMG Tables'!$G$2:$G$7,'DMG Tables'!$H$2:$H$7)</f>
        <v>78892800</v>
      </c>
      <c r="CLL17" s="1">
        <f>LOOKUP($A17,'DMG Tables'!$P$2:$P$35,'DMG Tables'!$O$2:$O$35)*CLL$1*LOOKUP(CLL$1,'DMG Tables'!$G$2:$G$7,'DMG Tables'!$H$2:$H$7)</f>
        <v>78926400</v>
      </c>
      <c r="CLM17" s="1">
        <f>LOOKUP($A17,'DMG Tables'!$P$2:$P$35,'DMG Tables'!$O$2:$O$35)*CLM$1*LOOKUP(CLM$1,'DMG Tables'!$G$2:$G$7,'DMG Tables'!$H$2:$H$7)</f>
        <v>78960000</v>
      </c>
      <c r="CLN17" s="1">
        <f>LOOKUP($A17,'DMG Tables'!$P$2:$P$35,'DMG Tables'!$O$2:$O$35)*CLN$1*LOOKUP(CLN$1,'DMG Tables'!$G$2:$G$7,'DMG Tables'!$H$2:$H$7)</f>
        <v>78993600</v>
      </c>
      <c r="CLO17" s="1">
        <f>LOOKUP($A17,'DMG Tables'!$P$2:$P$35,'DMG Tables'!$O$2:$O$35)*CLO$1*LOOKUP(CLO$1,'DMG Tables'!$G$2:$G$7,'DMG Tables'!$H$2:$H$7)</f>
        <v>79027200</v>
      </c>
      <c r="CLP17" s="1">
        <f>LOOKUP($A17,'DMG Tables'!$P$2:$P$35,'DMG Tables'!$O$2:$O$35)*CLP$1*LOOKUP(CLP$1,'DMG Tables'!$G$2:$G$7,'DMG Tables'!$H$2:$H$7)</f>
        <v>79060800</v>
      </c>
      <c r="CLQ17" s="1">
        <f>LOOKUP($A17,'DMG Tables'!$P$2:$P$35,'DMG Tables'!$O$2:$O$35)*CLQ$1*LOOKUP(CLQ$1,'DMG Tables'!$G$2:$G$7,'DMG Tables'!$H$2:$H$7)</f>
        <v>79094400</v>
      </c>
      <c r="CLR17" s="1">
        <f>LOOKUP($A17,'DMG Tables'!$P$2:$P$35,'DMG Tables'!$O$2:$O$35)*CLR$1*LOOKUP(CLR$1,'DMG Tables'!$G$2:$G$7,'DMG Tables'!$H$2:$H$7)</f>
        <v>79128000</v>
      </c>
      <c r="CLS17" s="1">
        <f>LOOKUP($A17,'DMG Tables'!$P$2:$P$35,'DMG Tables'!$O$2:$O$35)*CLS$1*LOOKUP(CLS$1,'DMG Tables'!$G$2:$G$7,'DMG Tables'!$H$2:$H$7)</f>
        <v>79161600</v>
      </c>
      <c r="CLT17" s="1">
        <f>LOOKUP($A17,'DMG Tables'!$P$2:$P$35,'DMG Tables'!$O$2:$O$35)*CLT$1*LOOKUP(CLT$1,'DMG Tables'!$G$2:$G$7,'DMG Tables'!$H$2:$H$7)</f>
        <v>79195200</v>
      </c>
      <c r="CLU17" s="1">
        <f>LOOKUP($A17,'DMG Tables'!$P$2:$P$35,'DMG Tables'!$O$2:$O$35)*CLU$1*LOOKUP(CLU$1,'DMG Tables'!$G$2:$G$7,'DMG Tables'!$H$2:$H$7)</f>
        <v>79228800</v>
      </c>
      <c r="CLV17" s="1">
        <f>LOOKUP($A17,'DMG Tables'!$P$2:$P$35,'DMG Tables'!$O$2:$O$35)*CLV$1*LOOKUP(CLV$1,'DMG Tables'!$G$2:$G$7,'DMG Tables'!$H$2:$H$7)</f>
        <v>79262400</v>
      </c>
      <c r="CLW17" s="1">
        <f>LOOKUP($A17,'DMG Tables'!$P$2:$P$35,'DMG Tables'!$O$2:$O$35)*CLW$1*LOOKUP(CLW$1,'DMG Tables'!$G$2:$G$7,'DMG Tables'!$H$2:$H$7)</f>
        <v>79296000</v>
      </c>
      <c r="CLX17" s="1">
        <f>LOOKUP($A17,'DMG Tables'!$P$2:$P$35,'DMG Tables'!$O$2:$O$35)*CLX$1*LOOKUP(CLX$1,'DMG Tables'!$G$2:$G$7,'DMG Tables'!$H$2:$H$7)</f>
        <v>79329600</v>
      </c>
      <c r="CLY17" s="1">
        <f>LOOKUP($A17,'DMG Tables'!$P$2:$P$35,'DMG Tables'!$O$2:$O$35)*CLY$1*LOOKUP(CLY$1,'DMG Tables'!$G$2:$G$7,'DMG Tables'!$H$2:$H$7)</f>
        <v>79363200</v>
      </c>
      <c r="CLZ17" s="1">
        <f>LOOKUP($A17,'DMG Tables'!$P$2:$P$35,'DMG Tables'!$O$2:$O$35)*CLZ$1*LOOKUP(CLZ$1,'DMG Tables'!$G$2:$G$7,'DMG Tables'!$H$2:$H$7)</f>
        <v>79396800</v>
      </c>
      <c r="CMA17" s="1">
        <f>LOOKUP($A17,'DMG Tables'!$P$2:$P$35,'DMG Tables'!$O$2:$O$35)*CMA$1*LOOKUP(CMA$1,'DMG Tables'!$G$2:$G$7,'DMG Tables'!$H$2:$H$7)</f>
        <v>79430400</v>
      </c>
      <c r="CMB17" s="1">
        <f>LOOKUP($A17,'DMG Tables'!$P$2:$P$35,'DMG Tables'!$O$2:$O$35)*CMB$1*LOOKUP(CMB$1,'DMG Tables'!$G$2:$G$7,'DMG Tables'!$H$2:$H$7)</f>
        <v>79464000</v>
      </c>
      <c r="CMC17" s="1">
        <f>LOOKUP($A17,'DMG Tables'!$P$2:$P$35,'DMG Tables'!$O$2:$O$35)*CMC$1*LOOKUP(CMC$1,'DMG Tables'!$G$2:$G$7,'DMG Tables'!$H$2:$H$7)</f>
        <v>79497600</v>
      </c>
      <c r="CMD17" s="1">
        <f>LOOKUP($A17,'DMG Tables'!$P$2:$P$35,'DMG Tables'!$O$2:$O$35)*CMD$1*LOOKUP(CMD$1,'DMG Tables'!$G$2:$G$7,'DMG Tables'!$H$2:$H$7)</f>
        <v>79531200</v>
      </c>
      <c r="CME17" s="1">
        <f>LOOKUP($A17,'DMG Tables'!$P$2:$P$35,'DMG Tables'!$O$2:$O$35)*CME$1*LOOKUP(CME$1,'DMG Tables'!$G$2:$G$7,'DMG Tables'!$H$2:$H$7)</f>
        <v>79564800</v>
      </c>
      <c r="CMF17" s="1">
        <f>LOOKUP($A17,'DMG Tables'!$P$2:$P$35,'DMG Tables'!$O$2:$O$35)*CMF$1*LOOKUP(CMF$1,'DMG Tables'!$G$2:$G$7,'DMG Tables'!$H$2:$H$7)</f>
        <v>79598400</v>
      </c>
      <c r="CMG17" s="1">
        <f>LOOKUP($A17,'DMG Tables'!$P$2:$P$35,'DMG Tables'!$O$2:$O$35)*CMG$1*LOOKUP(CMG$1,'DMG Tables'!$G$2:$G$7,'DMG Tables'!$H$2:$H$7)</f>
        <v>79632000</v>
      </c>
      <c r="CMH17" s="1">
        <f>LOOKUP($A17,'DMG Tables'!$P$2:$P$35,'DMG Tables'!$O$2:$O$35)*CMH$1*LOOKUP(CMH$1,'DMG Tables'!$G$2:$G$7,'DMG Tables'!$H$2:$H$7)</f>
        <v>79665600</v>
      </c>
      <c r="CMI17" s="1">
        <f>LOOKUP($A17,'DMG Tables'!$P$2:$P$35,'DMG Tables'!$O$2:$O$35)*CMI$1*LOOKUP(CMI$1,'DMG Tables'!$G$2:$G$7,'DMG Tables'!$H$2:$H$7)</f>
        <v>79699200</v>
      </c>
      <c r="CMJ17" s="1">
        <f>LOOKUP($A17,'DMG Tables'!$P$2:$P$35,'DMG Tables'!$O$2:$O$35)*CMJ$1*LOOKUP(CMJ$1,'DMG Tables'!$G$2:$G$7,'DMG Tables'!$H$2:$H$7)</f>
        <v>79732800</v>
      </c>
      <c r="CMK17" s="1">
        <f>LOOKUP($A17,'DMG Tables'!$P$2:$P$35,'DMG Tables'!$O$2:$O$35)*CMK$1*LOOKUP(CMK$1,'DMG Tables'!$G$2:$G$7,'DMG Tables'!$H$2:$H$7)</f>
        <v>79766400</v>
      </c>
      <c r="CML17" s="1">
        <f>LOOKUP($A17,'DMG Tables'!$P$2:$P$35,'DMG Tables'!$O$2:$O$35)*CML$1*LOOKUP(CML$1,'DMG Tables'!$G$2:$G$7,'DMG Tables'!$H$2:$H$7)</f>
        <v>79800000</v>
      </c>
      <c r="CMM17" s="1">
        <f>LOOKUP($A17,'DMG Tables'!$P$2:$P$35,'DMG Tables'!$O$2:$O$35)*CMM$1*LOOKUP(CMM$1,'DMG Tables'!$G$2:$G$7,'DMG Tables'!$H$2:$H$7)</f>
        <v>79833600</v>
      </c>
      <c r="CMN17" s="1">
        <f>LOOKUP($A17,'DMG Tables'!$P$2:$P$35,'DMG Tables'!$O$2:$O$35)*CMN$1*LOOKUP(CMN$1,'DMG Tables'!$G$2:$G$7,'DMG Tables'!$H$2:$H$7)</f>
        <v>79867200</v>
      </c>
      <c r="CMO17" s="1">
        <f>LOOKUP($A17,'DMG Tables'!$P$2:$P$35,'DMG Tables'!$O$2:$O$35)*CMO$1*LOOKUP(CMO$1,'DMG Tables'!$G$2:$G$7,'DMG Tables'!$H$2:$H$7)</f>
        <v>79900800</v>
      </c>
      <c r="CMP17" s="1">
        <f>LOOKUP($A17,'DMG Tables'!$P$2:$P$35,'DMG Tables'!$O$2:$O$35)*CMP$1*LOOKUP(CMP$1,'DMG Tables'!$G$2:$G$7,'DMG Tables'!$H$2:$H$7)</f>
        <v>79934400</v>
      </c>
      <c r="CMQ17" s="1">
        <f>LOOKUP($A17,'DMG Tables'!$P$2:$P$35,'DMG Tables'!$O$2:$O$35)*CMQ$1*LOOKUP(CMQ$1,'DMG Tables'!$G$2:$G$7,'DMG Tables'!$H$2:$H$7)</f>
        <v>79968000</v>
      </c>
      <c r="CMR17" s="1">
        <f>LOOKUP($A17,'DMG Tables'!$P$2:$P$35,'DMG Tables'!$O$2:$O$35)*CMR$1*LOOKUP(CMR$1,'DMG Tables'!$G$2:$G$7,'DMG Tables'!$H$2:$H$7)</f>
        <v>80001600</v>
      </c>
      <c r="CMS17" s="1">
        <f>LOOKUP($A17,'DMG Tables'!$P$2:$P$35,'DMG Tables'!$O$2:$O$35)*CMS$1*LOOKUP(CMS$1,'DMG Tables'!$G$2:$G$7,'DMG Tables'!$H$2:$H$7)</f>
        <v>80035200</v>
      </c>
      <c r="CMT17" s="1">
        <f>LOOKUP($A17,'DMG Tables'!$P$2:$P$35,'DMG Tables'!$O$2:$O$35)*CMT$1*LOOKUP(CMT$1,'DMG Tables'!$G$2:$G$7,'DMG Tables'!$H$2:$H$7)</f>
        <v>80068800</v>
      </c>
      <c r="CMU17" s="1">
        <f>LOOKUP($A17,'DMG Tables'!$P$2:$P$35,'DMG Tables'!$O$2:$O$35)*CMU$1*LOOKUP(CMU$1,'DMG Tables'!$G$2:$G$7,'DMG Tables'!$H$2:$H$7)</f>
        <v>80102400</v>
      </c>
      <c r="CMV17" s="1">
        <f>LOOKUP($A17,'DMG Tables'!$P$2:$P$35,'DMG Tables'!$O$2:$O$35)*CMV$1*LOOKUP(CMV$1,'DMG Tables'!$G$2:$G$7,'DMG Tables'!$H$2:$H$7)</f>
        <v>80136000</v>
      </c>
      <c r="CMW17" s="1">
        <f>LOOKUP($A17,'DMG Tables'!$P$2:$P$35,'DMG Tables'!$O$2:$O$35)*CMW$1*LOOKUP(CMW$1,'DMG Tables'!$G$2:$G$7,'DMG Tables'!$H$2:$H$7)</f>
        <v>80169600</v>
      </c>
      <c r="CMX17" s="1">
        <f>LOOKUP($A17,'DMG Tables'!$P$2:$P$35,'DMG Tables'!$O$2:$O$35)*CMX$1*LOOKUP(CMX$1,'DMG Tables'!$G$2:$G$7,'DMG Tables'!$H$2:$H$7)</f>
        <v>80203200</v>
      </c>
      <c r="CMY17" s="1">
        <f>LOOKUP($A17,'DMG Tables'!$P$2:$P$35,'DMG Tables'!$O$2:$O$35)*CMY$1*LOOKUP(CMY$1,'DMG Tables'!$G$2:$G$7,'DMG Tables'!$H$2:$H$7)</f>
        <v>80236800</v>
      </c>
      <c r="CMZ17" s="1">
        <f>LOOKUP($A17,'DMG Tables'!$P$2:$P$35,'DMG Tables'!$O$2:$O$35)*CMZ$1*LOOKUP(CMZ$1,'DMG Tables'!$G$2:$G$7,'DMG Tables'!$H$2:$H$7)</f>
        <v>80270400</v>
      </c>
      <c r="CNA17" s="1">
        <f>LOOKUP($A17,'DMG Tables'!$P$2:$P$35,'DMG Tables'!$O$2:$O$35)*CNA$1*LOOKUP(CNA$1,'DMG Tables'!$G$2:$G$7,'DMG Tables'!$H$2:$H$7)</f>
        <v>80304000</v>
      </c>
      <c r="CNB17" s="1">
        <f>LOOKUP($A17,'DMG Tables'!$P$2:$P$35,'DMG Tables'!$O$2:$O$35)*CNB$1*LOOKUP(CNB$1,'DMG Tables'!$G$2:$G$7,'DMG Tables'!$H$2:$H$7)</f>
        <v>80337600</v>
      </c>
      <c r="CNC17" s="1">
        <f>LOOKUP($A17,'DMG Tables'!$P$2:$P$35,'DMG Tables'!$O$2:$O$35)*CNC$1*LOOKUP(CNC$1,'DMG Tables'!$G$2:$G$7,'DMG Tables'!$H$2:$H$7)</f>
        <v>80371200</v>
      </c>
      <c r="CND17" s="1">
        <f>LOOKUP($A17,'DMG Tables'!$P$2:$P$35,'DMG Tables'!$O$2:$O$35)*CND$1*LOOKUP(CND$1,'DMG Tables'!$G$2:$G$7,'DMG Tables'!$H$2:$H$7)</f>
        <v>80404800</v>
      </c>
      <c r="CNE17" s="1">
        <f>LOOKUP($A17,'DMG Tables'!$P$2:$P$35,'DMG Tables'!$O$2:$O$35)*CNE$1*LOOKUP(CNE$1,'DMG Tables'!$G$2:$G$7,'DMG Tables'!$H$2:$H$7)</f>
        <v>80438400</v>
      </c>
      <c r="CNF17" s="1">
        <f>LOOKUP($A17,'DMG Tables'!$P$2:$P$35,'DMG Tables'!$O$2:$O$35)*CNF$1*LOOKUP(CNF$1,'DMG Tables'!$G$2:$G$7,'DMG Tables'!$H$2:$H$7)</f>
        <v>80472000</v>
      </c>
      <c r="CNG17" s="1">
        <f>LOOKUP($A17,'DMG Tables'!$P$2:$P$35,'DMG Tables'!$O$2:$O$35)*CNG$1*LOOKUP(CNG$1,'DMG Tables'!$G$2:$G$7,'DMG Tables'!$H$2:$H$7)</f>
        <v>80505600</v>
      </c>
      <c r="CNH17" s="1">
        <f>LOOKUP($A17,'DMG Tables'!$P$2:$P$35,'DMG Tables'!$O$2:$O$35)*CNH$1*LOOKUP(CNH$1,'DMG Tables'!$G$2:$G$7,'DMG Tables'!$H$2:$H$7)</f>
        <v>80539200</v>
      </c>
      <c r="CNI17" s="1">
        <f>LOOKUP($A17,'DMG Tables'!$P$2:$P$35,'DMG Tables'!$O$2:$O$35)*CNI$1*LOOKUP(CNI$1,'DMG Tables'!$G$2:$G$7,'DMG Tables'!$H$2:$H$7)</f>
        <v>80572800</v>
      </c>
      <c r="CNJ17" s="1">
        <f>LOOKUP($A17,'DMG Tables'!$P$2:$P$35,'DMG Tables'!$O$2:$O$35)*CNJ$1*LOOKUP(CNJ$1,'DMG Tables'!$G$2:$G$7,'DMG Tables'!$H$2:$H$7)</f>
        <v>80606400</v>
      </c>
      <c r="CNK17" s="1">
        <f>LOOKUP($A17,'DMG Tables'!$P$2:$P$35,'DMG Tables'!$O$2:$O$35)*CNK$1*LOOKUP(CNK$1,'DMG Tables'!$G$2:$G$7,'DMG Tables'!$H$2:$H$7)</f>
        <v>80640000</v>
      </c>
      <c r="CNL17" s="1">
        <f>LOOKUP($A17,'DMG Tables'!$P$2:$P$35,'DMG Tables'!$O$2:$O$35)*CNL$1*LOOKUP(CNL$1,'DMG Tables'!$G$2:$G$7,'DMG Tables'!$H$2:$H$7)</f>
        <v>80673600</v>
      </c>
      <c r="CNM17" s="1">
        <f>LOOKUP($A17,'DMG Tables'!$P$2:$P$35,'DMG Tables'!$O$2:$O$35)*CNM$1*LOOKUP(CNM$1,'DMG Tables'!$G$2:$G$7,'DMG Tables'!$H$2:$H$7)</f>
        <v>80707200</v>
      </c>
      <c r="CNN17" s="1">
        <f>LOOKUP($A17,'DMG Tables'!$P$2:$P$35,'DMG Tables'!$O$2:$O$35)*CNN$1*LOOKUP(CNN$1,'DMG Tables'!$G$2:$G$7,'DMG Tables'!$H$2:$H$7)</f>
        <v>80740800</v>
      </c>
      <c r="CNO17" s="1">
        <f>LOOKUP($A17,'DMG Tables'!$P$2:$P$35,'DMG Tables'!$O$2:$O$35)*CNO$1*LOOKUP(CNO$1,'DMG Tables'!$G$2:$G$7,'DMG Tables'!$H$2:$H$7)</f>
        <v>80774400</v>
      </c>
      <c r="CNP17" s="1">
        <f>LOOKUP($A17,'DMG Tables'!$P$2:$P$35,'DMG Tables'!$O$2:$O$35)*CNP$1*LOOKUP(CNP$1,'DMG Tables'!$G$2:$G$7,'DMG Tables'!$H$2:$H$7)</f>
        <v>80808000</v>
      </c>
      <c r="CNQ17" s="1">
        <f>LOOKUP($A17,'DMG Tables'!$P$2:$P$35,'DMG Tables'!$O$2:$O$35)*CNQ$1*LOOKUP(CNQ$1,'DMG Tables'!$G$2:$G$7,'DMG Tables'!$H$2:$H$7)</f>
        <v>80841600</v>
      </c>
      <c r="CNR17" s="1">
        <f>LOOKUP($A17,'DMG Tables'!$P$2:$P$35,'DMG Tables'!$O$2:$O$35)*CNR$1*LOOKUP(CNR$1,'DMG Tables'!$G$2:$G$7,'DMG Tables'!$H$2:$H$7)</f>
        <v>80875200</v>
      </c>
      <c r="CNS17" s="1">
        <f>LOOKUP($A17,'DMG Tables'!$P$2:$P$35,'DMG Tables'!$O$2:$O$35)*CNS$1*LOOKUP(CNS$1,'DMG Tables'!$G$2:$G$7,'DMG Tables'!$H$2:$H$7)</f>
        <v>80908800</v>
      </c>
      <c r="CNT17" s="1">
        <f>LOOKUP($A17,'DMG Tables'!$P$2:$P$35,'DMG Tables'!$O$2:$O$35)*CNT$1*LOOKUP(CNT$1,'DMG Tables'!$G$2:$G$7,'DMG Tables'!$H$2:$H$7)</f>
        <v>80942400</v>
      </c>
      <c r="CNU17" s="1">
        <f>LOOKUP($A17,'DMG Tables'!$P$2:$P$35,'DMG Tables'!$O$2:$O$35)*CNU$1*LOOKUP(CNU$1,'DMG Tables'!$G$2:$G$7,'DMG Tables'!$H$2:$H$7)</f>
        <v>80976000</v>
      </c>
      <c r="CNV17" s="1">
        <f>LOOKUP($A17,'DMG Tables'!$P$2:$P$35,'DMG Tables'!$O$2:$O$35)*CNV$1*LOOKUP(CNV$1,'DMG Tables'!$G$2:$G$7,'DMG Tables'!$H$2:$H$7)</f>
        <v>81009600</v>
      </c>
      <c r="CNW17" s="1">
        <f>LOOKUP($A17,'DMG Tables'!$P$2:$P$35,'DMG Tables'!$O$2:$O$35)*CNW$1*LOOKUP(CNW$1,'DMG Tables'!$G$2:$G$7,'DMG Tables'!$H$2:$H$7)</f>
        <v>81043200</v>
      </c>
      <c r="CNX17" s="1">
        <f>LOOKUP($A17,'DMG Tables'!$P$2:$P$35,'DMG Tables'!$O$2:$O$35)*CNX$1*LOOKUP(CNX$1,'DMG Tables'!$G$2:$G$7,'DMG Tables'!$H$2:$H$7)</f>
        <v>81076800</v>
      </c>
      <c r="CNY17" s="1">
        <f>LOOKUP($A17,'DMG Tables'!$P$2:$P$35,'DMG Tables'!$O$2:$O$35)*CNY$1*LOOKUP(CNY$1,'DMG Tables'!$G$2:$G$7,'DMG Tables'!$H$2:$H$7)</f>
        <v>81110400</v>
      </c>
      <c r="CNZ17" s="1">
        <f>LOOKUP($A17,'DMG Tables'!$P$2:$P$35,'DMG Tables'!$O$2:$O$35)*CNZ$1*LOOKUP(CNZ$1,'DMG Tables'!$G$2:$G$7,'DMG Tables'!$H$2:$H$7)</f>
        <v>81144000</v>
      </c>
      <c r="COA17" s="1">
        <f>LOOKUP($A17,'DMG Tables'!$P$2:$P$35,'DMG Tables'!$O$2:$O$35)*COA$1*LOOKUP(COA$1,'DMG Tables'!$G$2:$G$7,'DMG Tables'!$H$2:$H$7)</f>
        <v>81177600</v>
      </c>
      <c r="COB17" s="1">
        <f>LOOKUP($A17,'DMG Tables'!$P$2:$P$35,'DMG Tables'!$O$2:$O$35)*COB$1*LOOKUP(COB$1,'DMG Tables'!$G$2:$G$7,'DMG Tables'!$H$2:$H$7)</f>
        <v>81211200</v>
      </c>
      <c r="COC17" s="1">
        <f>LOOKUP($A17,'DMG Tables'!$P$2:$P$35,'DMG Tables'!$O$2:$O$35)*COC$1*LOOKUP(COC$1,'DMG Tables'!$G$2:$G$7,'DMG Tables'!$H$2:$H$7)</f>
        <v>81244800</v>
      </c>
      <c r="COD17" s="1">
        <f>LOOKUP($A17,'DMG Tables'!$P$2:$P$35,'DMG Tables'!$O$2:$O$35)*COD$1*LOOKUP(COD$1,'DMG Tables'!$G$2:$G$7,'DMG Tables'!$H$2:$H$7)</f>
        <v>81278400</v>
      </c>
      <c r="COE17" s="1">
        <f>LOOKUP($A17,'DMG Tables'!$P$2:$P$35,'DMG Tables'!$O$2:$O$35)*COE$1*LOOKUP(COE$1,'DMG Tables'!$G$2:$G$7,'DMG Tables'!$H$2:$H$7)</f>
        <v>81312000</v>
      </c>
      <c r="COF17" s="1">
        <f>LOOKUP($A17,'DMG Tables'!$P$2:$P$35,'DMG Tables'!$O$2:$O$35)*COF$1*LOOKUP(COF$1,'DMG Tables'!$G$2:$G$7,'DMG Tables'!$H$2:$H$7)</f>
        <v>81345600</v>
      </c>
      <c r="COG17" s="1">
        <f>LOOKUP($A17,'DMG Tables'!$P$2:$P$35,'DMG Tables'!$O$2:$O$35)*COG$1*LOOKUP(COG$1,'DMG Tables'!$G$2:$G$7,'DMG Tables'!$H$2:$H$7)</f>
        <v>81379200</v>
      </c>
      <c r="COH17" s="1">
        <f>LOOKUP($A17,'DMG Tables'!$P$2:$P$35,'DMG Tables'!$O$2:$O$35)*COH$1*LOOKUP(COH$1,'DMG Tables'!$G$2:$G$7,'DMG Tables'!$H$2:$H$7)</f>
        <v>81412800</v>
      </c>
      <c r="COI17" s="1">
        <f>LOOKUP($A17,'DMG Tables'!$P$2:$P$35,'DMG Tables'!$O$2:$O$35)*COI$1*LOOKUP(COI$1,'DMG Tables'!$G$2:$G$7,'DMG Tables'!$H$2:$H$7)</f>
        <v>81446400</v>
      </c>
      <c r="COJ17" s="1">
        <f>LOOKUP($A17,'DMG Tables'!$P$2:$P$35,'DMG Tables'!$O$2:$O$35)*COJ$1*LOOKUP(COJ$1,'DMG Tables'!$G$2:$G$7,'DMG Tables'!$H$2:$H$7)</f>
        <v>81480000</v>
      </c>
      <c r="COK17" s="1">
        <f>LOOKUP($A17,'DMG Tables'!$P$2:$P$35,'DMG Tables'!$O$2:$O$35)*COK$1*LOOKUP(COK$1,'DMG Tables'!$G$2:$G$7,'DMG Tables'!$H$2:$H$7)</f>
        <v>81513600</v>
      </c>
      <c r="COL17" s="1">
        <f>LOOKUP($A17,'DMG Tables'!$P$2:$P$35,'DMG Tables'!$O$2:$O$35)*COL$1*LOOKUP(COL$1,'DMG Tables'!$G$2:$G$7,'DMG Tables'!$H$2:$H$7)</f>
        <v>81547200</v>
      </c>
      <c r="COM17" s="1">
        <f>LOOKUP($A17,'DMG Tables'!$P$2:$P$35,'DMG Tables'!$O$2:$O$35)*COM$1*LOOKUP(COM$1,'DMG Tables'!$G$2:$G$7,'DMG Tables'!$H$2:$H$7)</f>
        <v>81580800</v>
      </c>
      <c r="CON17" s="1">
        <f>LOOKUP($A17,'DMG Tables'!$P$2:$P$35,'DMG Tables'!$O$2:$O$35)*CON$1*LOOKUP(CON$1,'DMG Tables'!$G$2:$G$7,'DMG Tables'!$H$2:$H$7)</f>
        <v>81614400</v>
      </c>
      <c r="COO17" s="1">
        <f>LOOKUP($A17,'DMG Tables'!$P$2:$P$35,'DMG Tables'!$O$2:$O$35)*COO$1*LOOKUP(COO$1,'DMG Tables'!$G$2:$G$7,'DMG Tables'!$H$2:$H$7)</f>
        <v>81648000</v>
      </c>
      <c r="COP17" s="1">
        <f>LOOKUP($A17,'DMG Tables'!$P$2:$P$35,'DMG Tables'!$O$2:$O$35)*COP$1*LOOKUP(COP$1,'DMG Tables'!$G$2:$G$7,'DMG Tables'!$H$2:$H$7)</f>
        <v>81681600</v>
      </c>
      <c r="COQ17" s="1">
        <f>LOOKUP($A17,'DMG Tables'!$P$2:$P$35,'DMG Tables'!$O$2:$O$35)*COQ$1*LOOKUP(COQ$1,'DMG Tables'!$G$2:$G$7,'DMG Tables'!$H$2:$H$7)</f>
        <v>81715200</v>
      </c>
      <c r="COR17" s="1">
        <f>LOOKUP($A17,'DMG Tables'!$P$2:$P$35,'DMG Tables'!$O$2:$O$35)*COR$1*LOOKUP(COR$1,'DMG Tables'!$G$2:$G$7,'DMG Tables'!$H$2:$H$7)</f>
        <v>81748800</v>
      </c>
      <c r="COS17" s="1">
        <f>LOOKUP($A17,'DMG Tables'!$P$2:$P$35,'DMG Tables'!$O$2:$O$35)*COS$1*LOOKUP(COS$1,'DMG Tables'!$G$2:$G$7,'DMG Tables'!$H$2:$H$7)</f>
        <v>81782400</v>
      </c>
      <c r="COT17" s="1">
        <f>LOOKUP($A17,'DMG Tables'!$P$2:$P$35,'DMG Tables'!$O$2:$O$35)*COT$1*LOOKUP(COT$1,'DMG Tables'!$G$2:$G$7,'DMG Tables'!$H$2:$H$7)</f>
        <v>81816000</v>
      </c>
      <c r="COU17" s="1">
        <f>LOOKUP($A17,'DMG Tables'!$P$2:$P$35,'DMG Tables'!$O$2:$O$35)*COU$1*LOOKUP(COU$1,'DMG Tables'!$G$2:$G$7,'DMG Tables'!$H$2:$H$7)</f>
        <v>81849600</v>
      </c>
      <c r="COV17" s="1">
        <f>LOOKUP($A17,'DMG Tables'!$P$2:$P$35,'DMG Tables'!$O$2:$O$35)*COV$1*LOOKUP(COV$1,'DMG Tables'!$G$2:$G$7,'DMG Tables'!$H$2:$H$7)</f>
        <v>81883200</v>
      </c>
      <c r="COW17" s="1">
        <f>LOOKUP($A17,'DMG Tables'!$P$2:$P$35,'DMG Tables'!$O$2:$O$35)*COW$1*LOOKUP(COW$1,'DMG Tables'!$G$2:$G$7,'DMG Tables'!$H$2:$H$7)</f>
        <v>81916800</v>
      </c>
      <c r="COX17" s="1">
        <f>LOOKUP($A17,'DMG Tables'!$P$2:$P$35,'DMG Tables'!$O$2:$O$35)*COX$1*LOOKUP(COX$1,'DMG Tables'!$G$2:$G$7,'DMG Tables'!$H$2:$H$7)</f>
        <v>81950400</v>
      </c>
      <c r="COY17" s="1">
        <f>LOOKUP($A17,'DMG Tables'!$P$2:$P$35,'DMG Tables'!$O$2:$O$35)*COY$1*LOOKUP(COY$1,'DMG Tables'!$G$2:$G$7,'DMG Tables'!$H$2:$H$7)</f>
        <v>81984000</v>
      </c>
      <c r="COZ17" s="1">
        <f>LOOKUP($A17,'DMG Tables'!$P$2:$P$35,'DMG Tables'!$O$2:$O$35)*COZ$1*LOOKUP(COZ$1,'DMG Tables'!$G$2:$G$7,'DMG Tables'!$H$2:$H$7)</f>
        <v>82017600</v>
      </c>
      <c r="CPA17" s="1">
        <f>LOOKUP($A17,'DMG Tables'!$P$2:$P$35,'DMG Tables'!$O$2:$O$35)*CPA$1*LOOKUP(CPA$1,'DMG Tables'!$G$2:$G$7,'DMG Tables'!$H$2:$H$7)</f>
        <v>82051200</v>
      </c>
      <c r="CPB17" s="1">
        <f>LOOKUP($A17,'DMG Tables'!$P$2:$P$35,'DMG Tables'!$O$2:$O$35)*CPB$1*LOOKUP(CPB$1,'DMG Tables'!$G$2:$G$7,'DMG Tables'!$H$2:$H$7)</f>
        <v>82084800</v>
      </c>
      <c r="CPC17" s="1">
        <f>LOOKUP($A17,'DMG Tables'!$P$2:$P$35,'DMG Tables'!$O$2:$O$35)*CPC$1*LOOKUP(CPC$1,'DMG Tables'!$G$2:$G$7,'DMG Tables'!$H$2:$H$7)</f>
        <v>82118400</v>
      </c>
      <c r="CPD17" s="1">
        <f>LOOKUP($A17,'DMG Tables'!$P$2:$P$35,'DMG Tables'!$O$2:$O$35)*CPD$1*LOOKUP(CPD$1,'DMG Tables'!$G$2:$G$7,'DMG Tables'!$H$2:$H$7)</f>
        <v>82152000</v>
      </c>
      <c r="CPE17" s="1">
        <f>LOOKUP($A17,'DMG Tables'!$P$2:$P$35,'DMG Tables'!$O$2:$O$35)*CPE$1*LOOKUP(CPE$1,'DMG Tables'!$G$2:$G$7,'DMG Tables'!$H$2:$H$7)</f>
        <v>82185600</v>
      </c>
      <c r="CPF17" s="1">
        <f>LOOKUP($A17,'DMG Tables'!$P$2:$P$35,'DMG Tables'!$O$2:$O$35)*CPF$1*LOOKUP(CPF$1,'DMG Tables'!$G$2:$G$7,'DMG Tables'!$H$2:$H$7)</f>
        <v>82219200</v>
      </c>
      <c r="CPG17" s="1">
        <f>LOOKUP($A17,'DMG Tables'!$P$2:$P$35,'DMG Tables'!$O$2:$O$35)*CPG$1*LOOKUP(CPG$1,'DMG Tables'!$G$2:$G$7,'DMG Tables'!$H$2:$H$7)</f>
        <v>82252800</v>
      </c>
      <c r="CPH17" s="1">
        <f>LOOKUP($A17,'DMG Tables'!$P$2:$P$35,'DMG Tables'!$O$2:$O$35)*CPH$1*LOOKUP(CPH$1,'DMG Tables'!$G$2:$G$7,'DMG Tables'!$H$2:$H$7)</f>
        <v>82286400</v>
      </c>
      <c r="CPI17" s="1">
        <f>LOOKUP($A17,'DMG Tables'!$P$2:$P$35,'DMG Tables'!$O$2:$O$35)*CPI$1*LOOKUP(CPI$1,'DMG Tables'!$G$2:$G$7,'DMG Tables'!$H$2:$H$7)</f>
        <v>82320000</v>
      </c>
      <c r="CPJ17" s="1">
        <f>LOOKUP($A17,'DMG Tables'!$P$2:$P$35,'DMG Tables'!$O$2:$O$35)*CPJ$1*LOOKUP(CPJ$1,'DMG Tables'!$G$2:$G$7,'DMG Tables'!$H$2:$H$7)</f>
        <v>82353600</v>
      </c>
      <c r="CPK17" s="1">
        <f>LOOKUP($A17,'DMG Tables'!$P$2:$P$35,'DMG Tables'!$O$2:$O$35)*CPK$1*LOOKUP(CPK$1,'DMG Tables'!$G$2:$G$7,'DMG Tables'!$H$2:$H$7)</f>
        <v>82387200</v>
      </c>
      <c r="CPL17" s="1">
        <f>LOOKUP($A17,'DMG Tables'!$P$2:$P$35,'DMG Tables'!$O$2:$O$35)*CPL$1*LOOKUP(CPL$1,'DMG Tables'!$G$2:$G$7,'DMG Tables'!$H$2:$H$7)</f>
        <v>82420800</v>
      </c>
      <c r="CPM17" s="1">
        <f>LOOKUP($A17,'DMG Tables'!$P$2:$P$35,'DMG Tables'!$O$2:$O$35)*CPM$1*LOOKUP(CPM$1,'DMG Tables'!$G$2:$G$7,'DMG Tables'!$H$2:$H$7)</f>
        <v>82454400</v>
      </c>
      <c r="CPN17" s="1">
        <f>LOOKUP($A17,'DMG Tables'!$P$2:$P$35,'DMG Tables'!$O$2:$O$35)*CPN$1*LOOKUP(CPN$1,'DMG Tables'!$G$2:$G$7,'DMG Tables'!$H$2:$H$7)</f>
        <v>82488000</v>
      </c>
      <c r="CPO17" s="1">
        <f>LOOKUP($A17,'DMG Tables'!$P$2:$P$35,'DMG Tables'!$O$2:$O$35)*CPO$1*LOOKUP(CPO$1,'DMG Tables'!$G$2:$G$7,'DMG Tables'!$H$2:$H$7)</f>
        <v>82521600</v>
      </c>
      <c r="CPP17" s="1">
        <f>LOOKUP($A17,'DMG Tables'!$P$2:$P$35,'DMG Tables'!$O$2:$O$35)*CPP$1*LOOKUP(CPP$1,'DMG Tables'!$G$2:$G$7,'DMG Tables'!$H$2:$H$7)</f>
        <v>82555200</v>
      </c>
      <c r="CPQ17" s="1">
        <f>LOOKUP($A17,'DMG Tables'!$P$2:$P$35,'DMG Tables'!$O$2:$O$35)*CPQ$1*LOOKUP(CPQ$1,'DMG Tables'!$G$2:$G$7,'DMG Tables'!$H$2:$H$7)</f>
        <v>82588800</v>
      </c>
      <c r="CPR17" s="1">
        <f>LOOKUP($A17,'DMG Tables'!$P$2:$P$35,'DMG Tables'!$O$2:$O$35)*CPR$1*LOOKUP(CPR$1,'DMG Tables'!$G$2:$G$7,'DMG Tables'!$H$2:$H$7)</f>
        <v>82622400</v>
      </c>
      <c r="CPS17" s="1">
        <f>LOOKUP($A17,'DMG Tables'!$P$2:$P$35,'DMG Tables'!$O$2:$O$35)*CPS$1*LOOKUP(CPS$1,'DMG Tables'!$G$2:$G$7,'DMG Tables'!$H$2:$H$7)</f>
        <v>82656000</v>
      </c>
      <c r="CPT17" s="1">
        <f>LOOKUP($A17,'DMG Tables'!$P$2:$P$35,'DMG Tables'!$O$2:$O$35)*CPT$1*LOOKUP(CPT$1,'DMG Tables'!$G$2:$G$7,'DMG Tables'!$H$2:$H$7)</f>
        <v>82689600</v>
      </c>
      <c r="CPU17" s="1">
        <f>LOOKUP($A17,'DMG Tables'!$P$2:$P$35,'DMG Tables'!$O$2:$O$35)*CPU$1*LOOKUP(CPU$1,'DMG Tables'!$G$2:$G$7,'DMG Tables'!$H$2:$H$7)</f>
        <v>82723200</v>
      </c>
      <c r="CPV17" s="1">
        <f>LOOKUP($A17,'DMG Tables'!$P$2:$P$35,'DMG Tables'!$O$2:$O$35)*CPV$1*LOOKUP(CPV$1,'DMG Tables'!$G$2:$G$7,'DMG Tables'!$H$2:$H$7)</f>
        <v>82756800</v>
      </c>
      <c r="CPW17" s="1">
        <f>LOOKUP($A17,'DMG Tables'!$P$2:$P$35,'DMG Tables'!$O$2:$O$35)*CPW$1*LOOKUP(CPW$1,'DMG Tables'!$G$2:$G$7,'DMG Tables'!$H$2:$H$7)</f>
        <v>82790400</v>
      </c>
      <c r="CPX17" s="1">
        <f>LOOKUP($A17,'DMG Tables'!$P$2:$P$35,'DMG Tables'!$O$2:$O$35)*CPX$1*LOOKUP(CPX$1,'DMG Tables'!$G$2:$G$7,'DMG Tables'!$H$2:$H$7)</f>
        <v>82824000</v>
      </c>
      <c r="CPY17" s="1">
        <f>LOOKUP($A17,'DMG Tables'!$P$2:$P$35,'DMG Tables'!$O$2:$O$35)*CPY$1*LOOKUP(CPY$1,'DMG Tables'!$G$2:$G$7,'DMG Tables'!$H$2:$H$7)</f>
        <v>82857600</v>
      </c>
      <c r="CPZ17" s="1">
        <f>LOOKUP($A17,'DMG Tables'!$P$2:$P$35,'DMG Tables'!$O$2:$O$35)*CPZ$1*LOOKUP(CPZ$1,'DMG Tables'!$G$2:$G$7,'DMG Tables'!$H$2:$H$7)</f>
        <v>82891200</v>
      </c>
      <c r="CQA17" s="1">
        <f>LOOKUP($A17,'DMG Tables'!$P$2:$P$35,'DMG Tables'!$O$2:$O$35)*CQA$1*LOOKUP(CQA$1,'DMG Tables'!$G$2:$G$7,'DMG Tables'!$H$2:$H$7)</f>
        <v>82924800</v>
      </c>
      <c r="CQB17" s="1">
        <f>LOOKUP($A17,'DMG Tables'!$P$2:$P$35,'DMG Tables'!$O$2:$O$35)*CQB$1*LOOKUP(CQB$1,'DMG Tables'!$G$2:$G$7,'DMG Tables'!$H$2:$H$7)</f>
        <v>82958400</v>
      </c>
      <c r="CQC17" s="1">
        <f>LOOKUP($A17,'DMG Tables'!$P$2:$P$35,'DMG Tables'!$O$2:$O$35)*CQC$1*LOOKUP(CQC$1,'DMG Tables'!$G$2:$G$7,'DMG Tables'!$H$2:$H$7)</f>
        <v>82992000</v>
      </c>
      <c r="CQD17" s="1">
        <f>LOOKUP($A17,'DMG Tables'!$P$2:$P$35,'DMG Tables'!$O$2:$O$35)*CQD$1*LOOKUP(CQD$1,'DMG Tables'!$G$2:$G$7,'DMG Tables'!$H$2:$H$7)</f>
        <v>83025600</v>
      </c>
      <c r="CQE17" s="1">
        <f>LOOKUP($A17,'DMG Tables'!$P$2:$P$35,'DMG Tables'!$O$2:$O$35)*CQE$1*LOOKUP(CQE$1,'DMG Tables'!$G$2:$G$7,'DMG Tables'!$H$2:$H$7)</f>
        <v>83059200</v>
      </c>
      <c r="CQF17" s="1">
        <f>LOOKUP($A17,'DMG Tables'!$P$2:$P$35,'DMG Tables'!$O$2:$O$35)*CQF$1*LOOKUP(CQF$1,'DMG Tables'!$G$2:$G$7,'DMG Tables'!$H$2:$H$7)</f>
        <v>83092800</v>
      </c>
      <c r="CQG17" s="1">
        <f>LOOKUP($A17,'DMG Tables'!$P$2:$P$35,'DMG Tables'!$O$2:$O$35)*CQG$1*LOOKUP(CQG$1,'DMG Tables'!$G$2:$G$7,'DMG Tables'!$H$2:$H$7)</f>
        <v>83126400</v>
      </c>
      <c r="CQH17" s="1">
        <f>LOOKUP($A17,'DMG Tables'!$P$2:$P$35,'DMG Tables'!$O$2:$O$35)*CQH$1*LOOKUP(CQH$1,'DMG Tables'!$G$2:$G$7,'DMG Tables'!$H$2:$H$7)</f>
        <v>83160000</v>
      </c>
      <c r="CQI17" s="1">
        <f>LOOKUP($A17,'DMG Tables'!$P$2:$P$35,'DMG Tables'!$O$2:$O$35)*CQI$1*LOOKUP(CQI$1,'DMG Tables'!$G$2:$G$7,'DMG Tables'!$H$2:$H$7)</f>
        <v>83193600</v>
      </c>
      <c r="CQJ17" s="1">
        <f>LOOKUP($A17,'DMG Tables'!$P$2:$P$35,'DMG Tables'!$O$2:$O$35)*CQJ$1*LOOKUP(CQJ$1,'DMG Tables'!$G$2:$G$7,'DMG Tables'!$H$2:$H$7)</f>
        <v>83227200</v>
      </c>
      <c r="CQK17" s="1">
        <f>LOOKUP($A17,'DMG Tables'!$P$2:$P$35,'DMG Tables'!$O$2:$O$35)*CQK$1*LOOKUP(CQK$1,'DMG Tables'!$G$2:$G$7,'DMG Tables'!$H$2:$H$7)</f>
        <v>83260800</v>
      </c>
      <c r="CQL17" s="1">
        <f>LOOKUP($A17,'DMG Tables'!$P$2:$P$35,'DMG Tables'!$O$2:$O$35)*CQL$1*LOOKUP(CQL$1,'DMG Tables'!$G$2:$G$7,'DMG Tables'!$H$2:$H$7)</f>
        <v>83294400</v>
      </c>
      <c r="CQM17" s="1">
        <f>LOOKUP($A17,'DMG Tables'!$P$2:$P$35,'DMG Tables'!$O$2:$O$35)*CQM$1*LOOKUP(CQM$1,'DMG Tables'!$G$2:$G$7,'DMG Tables'!$H$2:$H$7)</f>
        <v>83328000</v>
      </c>
      <c r="CQN17" s="1">
        <f>LOOKUP($A17,'DMG Tables'!$P$2:$P$35,'DMG Tables'!$O$2:$O$35)*CQN$1*LOOKUP(CQN$1,'DMG Tables'!$G$2:$G$7,'DMG Tables'!$H$2:$H$7)</f>
        <v>83361600</v>
      </c>
      <c r="CQO17" s="1">
        <f>LOOKUP($A17,'DMG Tables'!$P$2:$P$35,'DMG Tables'!$O$2:$O$35)*CQO$1*LOOKUP(CQO$1,'DMG Tables'!$G$2:$G$7,'DMG Tables'!$H$2:$H$7)</f>
        <v>83395200</v>
      </c>
      <c r="CQP17" s="1">
        <f>LOOKUP($A17,'DMG Tables'!$P$2:$P$35,'DMG Tables'!$O$2:$O$35)*CQP$1*LOOKUP(CQP$1,'DMG Tables'!$G$2:$G$7,'DMG Tables'!$H$2:$H$7)</f>
        <v>83428800</v>
      </c>
      <c r="CQQ17" s="1">
        <f>LOOKUP($A17,'DMG Tables'!$P$2:$P$35,'DMG Tables'!$O$2:$O$35)*CQQ$1*LOOKUP(CQQ$1,'DMG Tables'!$G$2:$G$7,'DMG Tables'!$H$2:$H$7)</f>
        <v>83462400</v>
      </c>
      <c r="CQR17" s="1">
        <f>LOOKUP($A17,'DMG Tables'!$P$2:$P$35,'DMG Tables'!$O$2:$O$35)*CQR$1*LOOKUP(CQR$1,'DMG Tables'!$G$2:$G$7,'DMG Tables'!$H$2:$H$7)</f>
        <v>83496000</v>
      </c>
      <c r="CQS17" s="1">
        <f>LOOKUP($A17,'DMG Tables'!$P$2:$P$35,'DMG Tables'!$O$2:$O$35)*CQS$1*LOOKUP(CQS$1,'DMG Tables'!$G$2:$G$7,'DMG Tables'!$H$2:$H$7)</f>
        <v>83529600</v>
      </c>
      <c r="CQT17" s="1">
        <f>LOOKUP($A17,'DMG Tables'!$P$2:$P$35,'DMG Tables'!$O$2:$O$35)*CQT$1*LOOKUP(CQT$1,'DMG Tables'!$G$2:$G$7,'DMG Tables'!$H$2:$H$7)</f>
        <v>83563200</v>
      </c>
      <c r="CQU17" s="1">
        <f>LOOKUP($A17,'DMG Tables'!$P$2:$P$35,'DMG Tables'!$O$2:$O$35)*CQU$1*LOOKUP(CQU$1,'DMG Tables'!$G$2:$G$7,'DMG Tables'!$H$2:$H$7)</f>
        <v>83596800</v>
      </c>
      <c r="CQV17" s="1">
        <f>LOOKUP($A17,'DMG Tables'!$P$2:$P$35,'DMG Tables'!$O$2:$O$35)*CQV$1*LOOKUP(CQV$1,'DMG Tables'!$G$2:$G$7,'DMG Tables'!$H$2:$H$7)</f>
        <v>83630400</v>
      </c>
      <c r="CQW17" s="1">
        <f>LOOKUP($A17,'DMG Tables'!$P$2:$P$35,'DMG Tables'!$O$2:$O$35)*CQW$1*LOOKUP(CQW$1,'DMG Tables'!$G$2:$G$7,'DMG Tables'!$H$2:$H$7)</f>
        <v>83664000</v>
      </c>
      <c r="CQX17" s="1">
        <f>LOOKUP($A17,'DMG Tables'!$P$2:$P$35,'DMG Tables'!$O$2:$O$35)*CQX$1*LOOKUP(CQX$1,'DMG Tables'!$G$2:$G$7,'DMG Tables'!$H$2:$H$7)</f>
        <v>83697600</v>
      </c>
      <c r="CQY17" s="1">
        <f>LOOKUP($A17,'DMG Tables'!$P$2:$P$35,'DMG Tables'!$O$2:$O$35)*CQY$1*LOOKUP(CQY$1,'DMG Tables'!$G$2:$G$7,'DMG Tables'!$H$2:$H$7)</f>
        <v>83731200</v>
      </c>
      <c r="CQZ17" s="1">
        <f>LOOKUP($A17,'DMG Tables'!$P$2:$P$35,'DMG Tables'!$O$2:$O$35)*CQZ$1*LOOKUP(CQZ$1,'DMG Tables'!$G$2:$G$7,'DMG Tables'!$H$2:$H$7)</f>
        <v>83764800</v>
      </c>
      <c r="CRA17" s="1">
        <f>LOOKUP($A17,'DMG Tables'!$P$2:$P$35,'DMG Tables'!$O$2:$O$35)*CRA$1*LOOKUP(CRA$1,'DMG Tables'!$G$2:$G$7,'DMG Tables'!$H$2:$H$7)</f>
        <v>83798400</v>
      </c>
      <c r="CRB17" s="1">
        <f>LOOKUP($A17,'DMG Tables'!$P$2:$P$35,'DMG Tables'!$O$2:$O$35)*CRB$1*LOOKUP(CRB$1,'DMG Tables'!$G$2:$G$7,'DMG Tables'!$H$2:$H$7)</f>
        <v>83832000</v>
      </c>
      <c r="CRC17" s="1">
        <f>LOOKUP($A17,'DMG Tables'!$P$2:$P$35,'DMG Tables'!$O$2:$O$35)*CRC$1*LOOKUP(CRC$1,'DMG Tables'!$G$2:$G$7,'DMG Tables'!$H$2:$H$7)</f>
        <v>83865600</v>
      </c>
      <c r="CRD17" s="1">
        <f>LOOKUP($A17,'DMG Tables'!$P$2:$P$35,'DMG Tables'!$O$2:$O$35)*CRD$1*LOOKUP(CRD$1,'DMG Tables'!$G$2:$G$7,'DMG Tables'!$H$2:$H$7)</f>
        <v>83899200</v>
      </c>
      <c r="CRE17" s="1">
        <f>LOOKUP($A17,'DMG Tables'!$P$2:$P$35,'DMG Tables'!$O$2:$O$35)*CRE$1*LOOKUP(CRE$1,'DMG Tables'!$G$2:$G$7,'DMG Tables'!$H$2:$H$7)</f>
        <v>83932800</v>
      </c>
      <c r="CRF17" s="1">
        <f>LOOKUP($A17,'DMG Tables'!$P$2:$P$35,'DMG Tables'!$O$2:$O$35)*CRF$1*LOOKUP(CRF$1,'DMG Tables'!$G$2:$G$7,'DMG Tables'!$H$2:$H$7)</f>
        <v>83966400</v>
      </c>
      <c r="CRG17" s="1">
        <f>LOOKUP($A17,'DMG Tables'!$P$2:$P$35,'DMG Tables'!$O$2:$O$35)*CRG$1*LOOKUP(CRG$1,'DMG Tables'!$G$2:$G$7,'DMG Tables'!$H$2:$H$7)</f>
        <v>84000000</v>
      </c>
      <c r="CRH17" s="1">
        <f>LOOKUP($A17,'DMG Tables'!$P$2:$P$35,'DMG Tables'!$O$2:$O$35)*CRH$1*LOOKUP(CRH$1,'DMG Tables'!$G$2:$G$7,'DMG Tables'!$H$2:$H$7)</f>
        <v>84033600</v>
      </c>
      <c r="CRI17" s="1">
        <f>LOOKUP($A17,'DMG Tables'!$P$2:$P$35,'DMG Tables'!$O$2:$O$35)*CRI$1*LOOKUP(CRI$1,'DMG Tables'!$G$2:$G$7,'DMG Tables'!$H$2:$H$7)</f>
        <v>84067200</v>
      </c>
      <c r="CRJ17" s="1">
        <f>LOOKUP($A17,'DMG Tables'!$P$2:$P$35,'DMG Tables'!$O$2:$O$35)*CRJ$1*LOOKUP(CRJ$1,'DMG Tables'!$G$2:$G$7,'DMG Tables'!$H$2:$H$7)</f>
        <v>84100800</v>
      </c>
      <c r="CRK17" s="1">
        <f>LOOKUP($A17,'DMG Tables'!$P$2:$P$35,'DMG Tables'!$O$2:$O$35)*CRK$1*LOOKUP(CRK$1,'DMG Tables'!$G$2:$G$7,'DMG Tables'!$H$2:$H$7)</f>
        <v>84134400</v>
      </c>
      <c r="CRL17" s="1">
        <f>LOOKUP($A17,'DMG Tables'!$P$2:$P$35,'DMG Tables'!$O$2:$O$35)*CRL$1*LOOKUP(CRL$1,'DMG Tables'!$G$2:$G$7,'DMG Tables'!$H$2:$H$7)</f>
        <v>84168000</v>
      </c>
      <c r="CRM17" s="1">
        <f>LOOKUP($A17,'DMG Tables'!$P$2:$P$35,'DMG Tables'!$O$2:$O$35)*CRM$1*LOOKUP(CRM$1,'DMG Tables'!$G$2:$G$7,'DMG Tables'!$H$2:$H$7)</f>
        <v>84201600</v>
      </c>
      <c r="CRN17" s="1">
        <f>LOOKUP($A17,'DMG Tables'!$P$2:$P$35,'DMG Tables'!$O$2:$O$35)*CRN$1*LOOKUP(CRN$1,'DMG Tables'!$G$2:$G$7,'DMG Tables'!$H$2:$H$7)</f>
        <v>84235200</v>
      </c>
      <c r="CRO17" s="1">
        <f>LOOKUP($A17,'DMG Tables'!$P$2:$P$35,'DMG Tables'!$O$2:$O$35)*CRO$1*LOOKUP(CRO$1,'DMG Tables'!$G$2:$G$7,'DMG Tables'!$H$2:$H$7)</f>
        <v>84268800</v>
      </c>
      <c r="CRP17" s="1">
        <f>LOOKUP($A17,'DMG Tables'!$P$2:$P$35,'DMG Tables'!$O$2:$O$35)*CRP$1*LOOKUP(CRP$1,'DMG Tables'!$G$2:$G$7,'DMG Tables'!$H$2:$H$7)</f>
        <v>84302400</v>
      </c>
      <c r="CRQ17" s="1">
        <f>LOOKUP($A17,'DMG Tables'!$P$2:$P$35,'DMG Tables'!$O$2:$O$35)*CRQ$1*LOOKUP(CRQ$1,'DMG Tables'!$G$2:$G$7,'DMG Tables'!$H$2:$H$7)</f>
        <v>84336000</v>
      </c>
      <c r="CRR17" s="1">
        <f>LOOKUP($A17,'DMG Tables'!$P$2:$P$35,'DMG Tables'!$O$2:$O$35)*CRR$1*LOOKUP(CRR$1,'DMG Tables'!$G$2:$G$7,'DMG Tables'!$H$2:$H$7)</f>
        <v>84369600</v>
      </c>
      <c r="CRS17" s="1">
        <f>LOOKUP($A17,'DMG Tables'!$P$2:$P$35,'DMG Tables'!$O$2:$O$35)*CRS$1*LOOKUP(CRS$1,'DMG Tables'!$G$2:$G$7,'DMG Tables'!$H$2:$H$7)</f>
        <v>84403200</v>
      </c>
      <c r="CRT17" s="1">
        <f>LOOKUP($A17,'DMG Tables'!$P$2:$P$35,'DMG Tables'!$O$2:$O$35)*CRT$1*LOOKUP(CRT$1,'DMG Tables'!$G$2:$G$7,'DMG Tables'!$H$2:$H$7)</f>
        <v>84436800</v>
      </c>
      <c r="CRU17" s="1">
        <f>LOOKUP($A17,'DMG Tables'!$P$2:$P$35,'DMG Tables'!$O$2:$O$35)*CRU$1*LOOKUP(CRU$1,'DMG Tables'!$G$2:$G$7,'DMG Tables'!$H$2:$H$7)</f>
        <v>84470400</v>
      </c>
      <c r="CRV17" s="1">
        <f>LOOKUP($A17,'DMG Tables'!$P$2:$P$35,'DMG Tables'!$O$2:$O$35)*CRV$1*LOOKUP(CRV$1,'DMG Tables'!$G$2:$G$7,'DMG Tables'!$H$2:$H$7)</f>
        <v>84504000</v>
      </c>
      <c r="CRW17" s="1">
        <f>LOOKUP($A17,'DMG Tables'!$P$2:$P$35,'DMG Tables'!$O$2:$O$35)*CRW$1*LOOKUP(CRW$1,'DMG Tables'!$G$2:$G$7,'DMG Tables'!$H$2:$H$7)</f>
        <v>84537600</v>
      </c>
      <c r="CRX17" s="1">
        <f>LOOKUP($A17,'DMG Tables'!$P$2:$P$35,'DMG Tables'!$O$2:$O$35)*CRX$1*LOOKUP(CRX$1,'DMG Tables'!$G$2:$G$7,'DMG Tables'!$H$2:$H$7)</f>
        <v>84571200</v>
      </c>
      <c r="CRY17" s="1">
        <f>LOOKUP($A17,'DMG Tables'!$P$2:$P$35,'DMG Tables'!$O$2:$O$35)*CRY$1*LOOKUP(CRY$1,'DMG Tables'!$G$2:$G$7,'DMG Tables'!$H$2:$H$7)</f>
        <v>84604800</v>
      </c>
      <c r="CRZ17" s="1">
        <f>LOOKUP($A17,'DMG Tables'!$P$2:$P$35,'DMG Tables'!$O$2:$O$35)*CRZ$1*LOOKUP(CRZ$1,'DMG Tables'!$G$2:$G$7,'DMG Tables'!$H$2:$H$7)</f>
        <v>84638400</v>
      </c>
      <c r="CSA17" s="1">
        <f>LOOKUP($A17,'DMG Tables'!$P$2:$P$35,'DMG Tables'!$O$2:$O$35)*CSA$1*LOOKUP(CSA$1,'DMG Tables'!$G$2:$G$7,'DMG Tables'!$H$2:$H$7)</f>
        <v>84672000</v>
      </c>
      <c r="CSB17" s="1">
        <f>LOOKUP($A17,'DMG Tables'!$P$2:$P$35,'DMG Tables'!$O$2:$O$35)*CSB$1*LOOKUP(CSB$1,'DMG Tables'!$G$2:$G$7,'DMG Tables'!$H$2:$H$7)</f>
        <v>84705600</v>
      </c>
      <c r="CSC17" s="1">
        <f>LOOKUP($A17,'DMG Tables'!$P$2:$P$35,'DMG Tables'!$O$2:$O$35)*CSC$1*LOOKUP(CSC$1,'DMG Tables'!$G$2:$G$7,'DMG Tables'!$H$2:$H$7)</f>
        <v>84739200</v>
      </c>
      <c r="CSD17" s="1">
        <f>LOOKUP($A17,'DMG Tables'!$P$2:$P$35,'DMG Tables'!$O$2:$O$35)*CSD$1*LOOKUP(CSD$1,'DMG Tables'!$G$2:$G$7,'DMG Tables'!$H$2:$H$7)</f>
        <v>84772800</v>
      </c>
      <c r="CSE17" s="1">
        <f>LOOKUP($A17,'DMG Tables'!$P$2:$P$35,'DMG Tables'!$O$2:$O$35)*CSE$1*LOOKUP(CSE$1,'DMG Tables'!$G$2:$G$7,'DMG Tables'!$H$2:$H$7)</f>
        <v>84806400</v>
      </c>
      <c r="CSF17" s="1">
        <f>LOOKUP($A17,'DMG Tables'!$P$2:$P$35,'DMG Tables'!$O$2:$O$35)*CSF$1*LOOKUP(CSF$1,'DMG Tables'!$G$2:$G$7,'DMG Tables'!$H$2:$H$7)</f>
        <v>84840000</v>
      </c>
      <c r="CSG17" s="1">
        <f>LOOKUP($A17,'DMG Tables'!$P$2:$P$35,'DMG Tables'!$O$2:$O$35)*CSG$1*LOOKUP(CSG$1,'DMG Tables'!$G$2:$G$7,'DMG Tables'!$H$2:$H$7)</f>
        <v>84873600</v>
      </c>
      <c r="CSH17" s="1">
        <f>LOOKUP($A17,'DMG Tables'!$P$2:$P$35,'DMG Tables'!$O$2:$O$35)*CSH$1*LOOKUP(CSH$1,'DMG Tables'!$G$2:$G$7,'DMG Tables'!$H$2:$H$7)</f>
        <v>84907200</v>
      </c>
      <c r="CSI17" s="1">
        <f>LOOKUP($A17,'DMG Tables'!$P$2:$P$35,'DMG Tables'!$O$2:$O$35)*CSI$1*LOOKUP(CSI$1,'DMG Tables'!$G$2:$G$7,'DMG Tables'!$H$2:$H$7)</f>
        <v>84940800</v>
      </c>
      <c r="CSJ17" s="1">
        <f>LOOKUP($A17,'DMG Tables'!$P$2:$P$35,'DMG Tables'!$O$2:$O$35)*CSJ$1*LOOKUP(CSJ$1,'DMG Tables'!$G$2:$G$7,'DMG Tables'!$H$2:$H$7)</f>
        <v>84974400</v>
      </c>
      <c r="CSK17" s="1">
        <f>LOOKUP($A17,'DMG Tables'!$P$2:$P$35,'DMG Tables'!$O$2:$O$35)*CSK$1*LOOKUP(CSK$1,'DMG Tables'!$G$2:$G$7,'DMG Tables'!$H$2:$H$7)</f>
        <v>85008000</v>
      </c>
      <c r="CSL17" s="1">
        <f>LOOKUP($A17,'DMG Tables'!$P$2:$P$35,'DMG Tables'!$O$2:$O$35)*CSL$1*LOOKUP(CSL$1,'DMG Tables'!$G$2:$G$7,'DMG Tables'!$H$2:$H$7)</f>
        <v>85041600</v>
      </c>
      <c r="CSM17" s="1">
        <f>LOOKUP($A17,'DMG Tables'!$P$2:$P$35,'DMG Tables'!$O$2:$O$35)*CSM$1*LOOKUP(CSM$1,'DMG Tables'!$G$2:$G$7,'DMG Tables'!$H$2:$H$7)</f>
        <v>85075200</v>
      </c>
      <c r="CSN17" s="1">
        <f>LOOKUP($A17,'DMG Tables'!$P$2:$P$35,'DMG Tables'!$O$2:$O$35)*CSN$1*LOOKUP(CSN$1,'DMG Tables'!$G$2:$G$7,'DMG Tables'!$H$2:$H$7)</f>
        <v>85108800</v>
      </c>
      <c r="CSO17" s="1">
        <f>LOOKUP($A17,'DMG Tables'!$P$2:$P$35,'DMG Tables'!$O$2:$O$35)*CSO$1*LOOKUP(CSO$1,'DMG Tables'!$G$2:$G$7,'DMG Tables'!$H$2:$H$7)</f>
        <v>85142400</v>
      </c>
      <c r="CSP17" s="1">
        <f>LOOKUP($A17,'DMG Tables'!$P$2:$P$35,'DMG Tables'!$O$2:$O$35)*CSP$1*LOOKUP(CSP$1,'DMG Tables'!$G$2:$G$7,'DMG Tables'!$H$2:$H$7)</f>
        <v>85176000</v>
      </c>
      <c r="CSQ17" s="1">
        <f>LOOKUP($A17,'DMG Tables'!$P$2:$P$35,'DMG Tables'!$O$2:$O$35)*CSQ$1*LOOKUP(CSQ$1,'DMG Tables'!$G$2:$G$7,'DMG Tables'!$H$2:$H$7)</f>
        <v>85209600</v>
      </c>
      <c r="CSR17" s="1">
        <f>LOOKUP($A17,'DMG Tables'!$P$2:$P$35,'DMG Tables'!$O$2:$O$35)*CSR$1*LOOKUP(CSR$1,'DMG Tables'!$G$2:$G$7,'DMG Tables'!$H$2:$H$7)</f>
        <v>85243200</v>
      </c>
      <c r="CSS17" s="1">
        <f>LOOKUP($A17,'DMG Tables'!$P$2:$P$35,'DMG Tables'!$O$2:$O$35)*CSS$1*LOOKUP(CSS$1,'DMG Tables'!$G$2:$G$7,'DMG Tables'!$H$2:$H$7)</f>
        <v>85276800</v>
      </c>
      <c r="CST17" s="1">
        <f>LOOKUP($A17,'DMG Tables'!$P$2:$P$35,'DMG Tables'!$O$2:$O$35)*CST$1*LOOKUP(CST$1,'DMG Tables'!$G$2:$G$7,'DMG Tables'!$H$2:$H$7)</f>
        <v>85310400</v>
      </c>
      <c r="CSU17" s="1">
        <f>LOOKUP($A17,'DMG Tables'!$P$2:$P$35,'DMG Tables'!$O$2:$O$35)*CSU$1*LOOKUP(CSU$1,'DMG Tables'!$G$2:$G$7,'DMG Tables'!$H$2:$H$7)</f>
        <v>85344000</v>
      </c>
      <c r="CSV17" s="1">
        <f>LOOKUP($A17,'DMG Tables'!$P$2:$P$35,'DMG Tables'!$O$2:$O$35)*CSV$1*LOOKUP(CSV$1,'DMG Tables'!$G$2:$G$7,'DMG Tables'!$H$2:$H$7)</f>
        <v>85377600</v>
      </c>
      <c r="CSW17" s="1">
        <f>LOOKUP($A17,'DMG Tables'!$P$2:$P$35,'DMG Tables'!$O$2:$O$35)*CSW$1*LOOKUP(CSW$1,'DMG Tables'!$G$2:$G$7,'DMG Tables'!$H$2:$H$7)</f>
        <v>85411200</v>
      </c>
      <c r="CSX17" s="1">
        <f>LOOKUP($A17,'DMG Tables'!$P$2:$P$35,'DMG Tables'!$O$2:$O$35)*CSX$1*LOOKUP(CSX$1,'DMG Tables'!$G$2:$G$7,'DMG Tables'!$H$2:$H$7)</f>
        <v>85444800</v>
      </c>
      <c r="CSY17" s="1">
        <f>LOOKUP($A17,'DMG Tables'!$P$2:$P$35,'DMG Tables'!$O$2:$O$35)*CSY$1*LOOKUP(CSY$1,'DMG Tables'!$G$2:$G$7,'DMG Tables'!$H$2:$H$7)</f>
        <v>85478400</v>
      </c>
      <c r="CSZ17" s="1">
        <f>LOOKUP($A17,'DMG Tables'!$P$2:$P$35,'DMG Tables'!$O$2:$O$35)*CSZ$1*LOOKUP(CSZ$1,'DMG Tables'!$G$2:$G$7,'DMG Tables'!$H$2:$H$7)</f>
        <v>85512000</v>
      </c>
      <c r="CTA17" s="1">
        <f>LOOKUP($A17,'DMG Tables'!$P$2:$P$35,'DMG Tables'!$O$2:$O$35)*CTA$1*LOOKUP(CTA$1,'DMG Tables'!$G$2:$G$7,'DMG Tables'!$H$2:$H$7)</f>
        <v>85545600</v>
      </c>
      <c r="CTB17" s="1">
        <f>LOOKUP($A17,'DMG Tables'!$P$2:$P$35,'DMG Tables'!$O$2:$O$35)*CTB$1*LOOKUP(CTB$1,'DMG Tables'!$G$2:$G$7,'DMG Tables'!$H$2:$H$7)</f>
        <v>85579200</v>
      </c>
      <c r="CTC17" s="1">
        <f>LOOKUP($A17,'DMG Tables'!$P$2:$P$35,'DMG Tables'!$O$2:$O$35)*CTC$1*LOOKUP(CTC$1,'DMG Tables'!$G$2:$G$7,'DMG Tables'!$H$2:$H$7)</f>
        <v>85612800</v>
      </c>
      <c r="CTD17" s="1">
        <f>LOOKUP($A17,'DMG Tables'!$P$2:$P$35,'DMG Tables'!$O$2:$O$35)*CTD$1*LOOKUP(CTD$1,'DMG Tables'!$G$2:$G$7,'DMG Tables'!$H$2:$H$7)</f>
        <v>85646400</v>
      </c>
      <c r="CTE17" s="1">
        <f>LOOKUP($A17,'DMG Tables'!$P$2:$P$35,'DMG Tables'!$O$2:$O$35)*CTE$1*LOOKUP(CTE$1,'DMG Tables'!$G$2:$G$7,'DMG Tables'!$H$2:$H$7)</f>
        <v>85680000</v>
      </c>
      <c r="CTF17" s="1">
        <f>LOOKUP($A17,'DMG Tables'!$P$2:$P$35,'DMG Tables'!$O$2:$O$35)*CTF$1*LOOKUP(CTF$1,'DMG Tables'!$G$2:$G$7,'DMG Tables'!$H$2:$H$7)</f>
        <v>85713600</v>
      </c>
      <c r="CTG17" s="1">
        <f>LOOKUP($A17,'DMG Tables'!$P$2:$P$35,'DMG Tables'!$O$2:$O$35)*CTG$1*LOOKUP(CTG$1,'DMG Tables'!$G$2:$G$7,'DMG Tables'!$H$2:$H$7)</f>
        <v>85747200</v>
      </c>
      <c r="CTH17" s="1">
        <f>LOOKUP($A17,'DMG Tables'!$P$2:$P$35,'DMG Tables'!$O$2:$O$35)*CTH$1*LOOKUP(CTH$1,'DMG Tables'!$G$2:$G$7,'DMG Tables'!$H$2:$H$7)</f>
        <v>85780800</v>
      </c>
      <c r="CTI17" s="1">
        <f>LOOKUP($A17,'DMG Tables'!$P$2:$P$35,'DMG Tables'!$O$2:$O$35)*CTI$1*LOOKUP(CTI$1,'DMG Tables'!$G$2:$G$7,'DMG Tables'!$H$2:$H$7)</f>
        <v>85814400</v>
      </c>
      <c r="CTJ17" s="1">
        <f>LOOKUP($A17,'DMG Tables'!$P$2:$P$35,'DMG Tables'!$O$2:$O$35)*CTJ$1*LOOKUP(CTJ$1,'DMG Tables'!$G$2:$G$7,'DMG Tables'!$H$2:$H$7)</f>
        <v>85848000</v>
      </c>
      <c r="CTK17" s="1">
        <f>LOOKUP($A17,'DMG Tables'!$P$2:$P$35,'DMG Tables'!$O$2:$O$35)*CTK$1*LOOKUP(CTK$1,'DMG Tables'!$G$2:$G$7,'DMG Tables'!$H$2:$H$7)</f>
        <v>85881600</v>
      </c>
      <c r="CTL17" s="1">
        <f>LOOKUP($A17,'DMG Tables'!$P$2:$P$35,'DMG Tables'!$O$2:$O$35)*CTL$1*LOOKUP(CTL$1,'DMG Tables'!$G$2:$G$7,'DMG Tables'!$H$2:$H$7)</f>
        <v>85915200</v>
      </c>
      <c r="CTM17" s="1">
        <f>LOOKUP($A17,'DMG Tables'!$P$2:$P$35,'DMG Tables'!$O$2:$O$35)*CTM$1*LOOKUP(CTM$1,'DMG Tables'!$G$2:$G$7,'DMG Tables'!$H$2:$H$7)</f>
        <v>85948800</v>
      </c>
      <c r="CTN17" s="1">
        <f>LOOKUP($A17,'DMG Tables'!$P$2:$P$35,'DMG Tables'!$O$2:$O$35)*CTN$1*LOOKUP(CTN$1,'DMG Tables'!$G$2:$G$7,'DMG Tables'!$H$2:$H$7)</f>
        <v>85982400</v>
      </c>
      <c r="CTO17" s="1">
        <f>LOOKUP($A17,'DMG Tables'!$P$2:$P$35,'DMG Tables'!$O$2:$O$35)*CTO$1*LOOKUP(CTO$1,'DMG Tables'!$G$2:$G$7,'DMG Tables'!$H$2:$H$7)</f>
        <v>86016000</v>
      </c>
      <c r="CTP17" s="1">
        <f>LOOKUP($A17,'DMG Tables'!$P$2:$P$35,'DMG Tables'!$O$2:$O$35)*CTP$1*LOOKUP(CTP$1,'DMG Tables'!$G$2:$G$7,'DMG Tables'!$H$2:$H$7)</f>
        <v>86049600</v>
      </c>
      <c r="CTQ17" s="1">
        <f>LOOKUP($A17,'DMG Tables'!$P$2:$P$35,'DMG Tables'!$O$2:$O$35)*CTQ$1*LOOKUP(CTQ$1,'DMG Tables'!$G$2:$G$7,'DMG Tables'!$H$2:$H$7)</f>
        <v>86083200</v>
      </c>
      <c r="CTR17" s="1">
        <f>LOOKUP($A17,'DMG Tables'!$P$2:$P$35,'DMG Tables'!$O$2:$O$35)*CTR$1*LOOKUP(CTR$1,'DMG Tables'!$G$2:$G$7,'DMG Tables'!$H$2:$H$7)</f>
        <v>86116800</v>
      </c>
      <c r="CTS17" s="1">
        <f>LOOKUP($A17,'DMG Tables'!$P$2:$P$35,'DMG Tables'!$O$2:$O$35)*CTS$1*LOOKUP(CTS$1,'DMG Tables'!$G$2:$G$7,'DMG Tables'!$H$2:$H$7)</f>
        <v>86150400</v>
      </c>
      <c r="CTT17" s="1">
        <f>LOOKUP($A17,'DMG Tables'!$P$2:$P$35,'DMG Tables'!$O$2:$O$35)*CTT$1*LOOKUP(CTT$1,'DMG Tables'!$G$2:$G$7,'DMG Tables'!$H$2:$H$7)</f>
        <v>86184000</v>
      </c>
      <c r="CTU17" s="1">
        <f>LOOKUP($A17,'DMG Tables'!$P$2:$P$35,'DMG Tables'!$O$2:$O$35)*CTU$1*LOOKUP(CTU$1,'DMG Tables'!$G$2:$G$7,'DMG Tables'!$H$2:$H$7)</f>
        <v>86217600</v>
      </c>
      <c r="CTV17" s="1">
        <f>LOOKUP($A17,'DMG Tables'!$P$2:$P$35,'DMG Tables'!$O$2:$O$35)*CTV$1*LOOKUP(CTV$1,'DMG Tables'!$G$2:$G$7,'DMG Tables'!$H$2:$H$7)</f>
        <v>86251200</v>
      </c>
      <c r="CTW17" s="1">
        <f>LOOKUP($A17,'DMG Tables'!$P$2:$P$35,'DMG Tables'!$O$2:$O$35)*CTW$1*LOOKUP(CTW$1,'DMG Tables'!$G$2:$G$7,'DMG Tables'!$H$2:$H$7)</f>
        <v>86284800</v>
      </c>
      <c r="CTX17" s="1">
        <f>LOOKUP($A17,'DMG Tables'!$P$2:$P$35,'DMG Tables'!$O$2:$O$35)*CTX$1*LOOKUP(CTX$1,'DMG Tables'!$G$2:$G$7,'DMG Tables'!$H$2:$H$7)</f>
        <v>86318400</v>
      </c>
      <c r="CTY17" s="1">
        <f>LOOKUP($A17,'DMG Tables'!$P$2:$P$35,'DMG Tables'!$O$2:$O$35)*CTY$1*LOOKUP(CTY$1,'DMG Tables'!$G$2:$G$7,'DMG Tables'!$H$2:$H$7)</f>
        <v>86352000</v>
      </c>
      <c r="CTZ17" s="1">
        <f>LOOKUP($A17,'DMG Tables'!$P$2:$P$35,'DMG Tables'!$O$2:$O$35)*CTZ$1*LOOKUP(CTZ$1,'DMG Tables'!$G$2:$G$7,'DMG Tables'!$H$2:$H$7)</f>
        <v>86385600</v>
      </c>
      <c r="CUA17" s="1">
        <f>LOOKUP($A17,'DMG Tables'!$P$2:$P$35,'DMG Tables'!$O$2:$O$35)*CUA$1*LOOKUP(CUA$1,'DMG Tables'!$G$2:$G$7,'DMG Tables'!$H$2:$H$7)</f>
        <v>86419200</v>
      </c>
      <c r="CUB17" s="1">
        <f>LOOKUP($A17,'DMG Tables'!$P$2:$P$35,'DMG Tables'!$O$2:$O$35)*CUB$1*LOOKUP(CUB$1,'DMG Tables'!$G$2:$G$7,'DMG Tables'!$H$2:$H$7)</f>
        <v>86452800</v>
      </c>
      <c r="CUC17" s="1">
        <f>LOOKUP($A17,'DMG Tables'!$P$2:$P$35,'DMG Tables'!$O$2:$O$35)*CUC$1*LOOKUP(CUC$1,'DMG Tables'!$G$2:$G$7,'DMG Tables'!$H$2:$H$7)</f>
        <v>86486400</v>
      </c>
      <c r="CUD17" s="1">
        <f>LOOKUP($A17,'DMG Tables'!$P$2:$P$35,'DMG Tables'!$O$2:$O$35)*CUD$1*LOOKUP(CUD$1,'DMG Tables'!$G$2:$G$7,'DMG Tables'!$H$2:$H$7)</f>
        <v>86520000</v>
      </c>
      <c r="CUE17" s="1">
        <f>LOOKUP($A17,'DMG Tables'!$P$2:$P$35,'DMG Tables'!$O$2:$O$35)*CUE$1*LOOKUP(CUE$1,'DMG Tables'!$G$2:$G$7,'DMG Tables'!$H$2:$H$7)</f>
        <v>86553600</v>
      </c>
      <c r="CUF17" s="1">
        <f>LOOKUP($A17,'DMG Tables'!$P$2:$P$35,'DMG Tables'!$O$2:$O$35)*CUF$1*LOOKUP(CUF$1,'DMG Tables'!$G$2:$G$7,'DMG Tables'!$H$2:$H$7)</f>
        <v>86587200</v>
      </c>
      <c r="CUG17" s="1">
        <f>LOOKUP($A17,'DMG Tables'!$P$2:$P$35,'DMG Tables'!$O$2:$O$35)*CUG$1*LOOKUP(CUG$1,'DMG Tables'!$G$2:$G$7,'DMG Tables'!$H$2:$H$7)</f>
        <v>86620800</v>
      </c>
      <c r="CUH17" s="1">
        <f>LOOKUP($A17,'DMG Tables'!$P$2:$P$35,'DMG Tables'!$O$2:$O$35)*CUH$1*LOOKUP(CUH$1,'DMG Tables'!$G$2:$G$7,'DMG Tables'!$H$2:$H$7)</f>
        <v>86654400</v>
      </c>
      <c r="CUI17" s="1">
        <f>LOOKUP($A17,'DMG Tables'!$P$2:$P$35,'DMG Tables'!$O$2:$O$35)*CUI$1*LOOKUP(CUI$1,'DMG Tables'!$G$2:$G$7,'DMG Tables'!$H$2:$H$7)</f>
        <v>86688000</v>
      </c>
      <c r="CUJ17" s="1">
        <f>LOOKUP($A17,'DMG Tables'!$P$2:$P$35,'DMG Tables'!$O$2:$O$35)*CUJ$1*LOOKUP(CUJ$1,'DMG Tables'!$G$2:$G$7,'DMG Tables'!$H$2:$H$7)</f>
        <v>86721600</v>
      </c>
      <c r="CUK17" s="1">
        <f>LOOKUP($A17,'DMG Tables'!$P$2:$P$35,'DMG Tables'!$O$2:$O$35)*CUK$1*LOOKUP(CUK$1,'DMG Tables'!$G$2:$G$7,'DMG Tables'!$H$2:$H$7)</f>
        <v>86755200</v>
      </c>
      <c r="CUL17" s="1">
        <f>LOOKUP($A17,'DMG Tables'!$P$2:$P$35,'DMG Tables'!$O$2:$O$35)*CUL$1*LOOKUP(CUL$1,'DMG Tables'!$G$2:$G$7,'DMG Tables'!$H$2:$H$7)</f>
        <v>86788800</v>
      </c>
      <c r="CUM17" s="1">
        <f>LOOKUP($A17,'DMG Tables'!$P$2:$P$35,'DMG Tables'!$O$2:$O$35)*CUM$1*LOOKUP(CUM$1,'DMG Tables'!$G$2:$G$7,'DMG Tables'!$H$2:$H$7)</f>
        <v>86822400</v>
      </c>
      <c r="CUN17" s="1">
        <f>LOOKUP($A17,'DMG Tables'!$P$2:$P$35,'DMG Tables'!$O$2:$O$35)*CUN$1*LOOKUP(CUN$1,'DMG Tables'!$G$2:$G$7,'DMG Tables'!$H$2:$H$7)</f>
        <v>86856000</v>
      </c>
      <c r="CUO17" s="1">
        <f>LOOKUP($A17,'DMG Tables'!$P$2:$P$35,'DMG Tables'!$O$2:$O$35)*CUO$1*LOOKUP(CUO$1,'DMG Tables'!$G$2:$G$7,'DMG Tables'!$H$2:$H$7)</f>
        <v>86889600</v>
      </c>
      <c r="CUP17" s="1">
        <f>LOOKUP($A17,'DMG Tables'!$P$2:$P$35,'DMG Tables'!$O$2:$O$35)*CUP$1*LOOKUP(CUP$1,'DMG Tables'!$G$2:$G$7,'DMG Tables'!$H$2:$H$7)</f>
        <v>86923200</v>
      </c>
      <c r="CUQ17" s="1">
        <f>LOOKUP($A17,'DMG Tables'!$P$2:$P$35,'DMG Tables'!$O$2:$O$35)*CUQ$1*LOOKUP(CUQ$1,'DMG Tables'!$G$2:$G$7,'DMG Tables'!$H$2:$H$7)</f>
        <v>86956800</v>
      </c>
      <c r="CUR17" s="1">
        <f>LOOKUP($A17,'DMG Tables'!$P$2:$P$35,'DMG Tables'!$O$2:$O$35)*CUR$1*LOOKUP(CUR$1,'DMG Tables'!$G$2:$G$7,'DMG Tables'!$H$2:$H$7)</f>
        <v>86990400</v>
      </c>
      <c r="CUS17" s="1">
        <f>LOOKUP($A17,'DMG Tables'!$P$2:$P$35,'DMG Tables'!$O$2:$O$35)*CUS$1*LOOKUP(CUS$1,'DMG Tables'!$G$2:$G$7,'DMG Tables'!$H$2:$H$7)</f>
        <v>87024000</v>
      </c>
      <c r="CUT17" s="1">
        <f>LOOKUP($A17,'DMG Tables'!$P$2:$P$35,'DMG Tables'!$O$2:$O$35)*CUT$1*LOOKUP(CUT$1,'DMG Tables'!$G$2:$G$7,'DMG Tables'!$H$2:$H$7)</f>
        <v>87057600</v>
      </c>
      <c r="CUU17" s="1">
        <f>LOOKUP($A17,'DMG Tables'!$P$2:$P$35,'DMG Tables'!$O$2:$O$35)*CUU$1*LOOKUP(CUU$1,'DMG Tables'!$G$2:$G$7,'DMG Tables'!$H$2:$H$7)</f>
        <v>87091200</v>
      </c>
      <c r="CUV17" s="1">
        <f>LOOKUP($A17,'DMG Tables'!$P$2:$P$35,'DMG Tables'!$O$2:$O$35)*CUV$1*LOOKUP(CUV$1,'DMG Tables'!$G$2:$G$7,'DMG Tables'!$H$2:$H$7)</f>
        <v>87124800</v>
      </c>
      <c r="CUW17" s="1">
        <f>LOOKUP($A17,'DMG Tables'!$P$2:$P$35,'DMG Tables'!$O$2:$O$35)*CUW$1*LOOKUP(CUW$1,'DMG Tables'!$G$2:$G$7,'DMG Tables'!$H$2:$H$7)</f>
        <v>87158400</v>
      </c>
      <c r="CUX17" s="1">
        <f>LOOKUP($A17,'DMG Tables'!$P$2:$P$35,'DMG Tables'!$O$2:$O$35)*CUX$1*LOOKUP(CUX$1,'DMG Tables'!$G$2:$G$7,'DMG Tables'!$H$2:$H$7)</f>
        <v>87192000</v>
      </c>
      <c r="CUY17" s="1">
        <f>LOOKUP($A17,'DMG Tables'!$P$2:$P$35,'DMG Tables'!$O$2:$O$35)*CUY$1*LOOKUP(CUY$1,'DMG Tables'!$G$2:$G$7,'DMG Tables'!$H$2:$H$7)</f>
        <v>87225600</v>
      </c>
      <c r="CUZ17" s="1">
        <f>LOOKUP($A17,'DMG Tables'!$P$2:$P$35,'DMG Tables'!$O$2:$O$35)*CUZ$1*LOOKUP(CUZ$1,'DMG Tables'!$G$2:$G$7,'DMG Tables'!$H$2:$H$7)</f>
        <v>87259200</v>
      </c>
      <c r="CVA17" s="1">
        <f>LOOKUP($A17,'DMG Tables'!$P$2:$P$35,'DMG Tables'!$O$2:$O$35)*CVA$1*LOOKUP(CVA$1,'DMG Tables'!$G$2:$G$7,'DMG Tables'!$H$2:$H$7)</f>
        <v>87292800</v>
      </c>
      <c r="CVB17" s="1">
        <f>LOOKUP($A17,'DMG Tables'!$P$2:$P$35,'DMG Tables'!$O$2:$O$35)*CVB$1*LOOKUP(CVB$1,'DMG Tables'!$G$2:$G$7,'DMG Tables'!$H$2:$H$7)</f>
        <v>87326400</v>
      </c>
      <c r="CVC17" s="1">
        <f>LOOKUP($A17,'DMG Tables'!$P$2:$P$35,'DMG Tables'!$O$2:$O$35)*CVC$1*LOOKUP(CVC$1,'DMG Tables'!$G$2:$G$7,'DMG Tables'!$H$2:$H$7)</f>
        <v>87360000</v>
      </c>
    </row>
    <row r="18" spans="1:2603" x14ac:dyDescent="0.3">
      <c r="A18" s="1">
        <v>13</v>
      </c>
      <c r="D18" s="1">
        <f>LOOKUP($A18,'DMG Tables'!$P$2:$P$35,'DMG Tables'!$O$2:$O$35)*D$1*LOOKUP(D$1,'DMG Tables'!$G$2:$G$7,'DMG Tables'!$H$2:$H$7)</f>
        <v>10000</v>
      </c>
      <c r="E18" s="1">
        <f>LOOKUP($A18,'DMG Tables'!$P$2:$P$35,'DMG Tables'!$O$2:$O$35)*E$1*LOOKUP(E$1,'DMG Tables'!$G$2:$G$7,'DMG Tables'!$H$2:$H$7)</f>
        <v>30000</v>
      </c>
      <c r="F18" s="1">
        <f>LOOKUP($A18,'DMG Tables'!$P$2:$P$35,'DMG Tables'!$O$2:$O$35)*F$1*LOOKUP(F$1,'DMG Tables'!$G$2:$G$7,'DMG Tables'!$H$2:$H$7)</f>
        <v>60000</v>
      </c>
      <c r="G18" s="1">
        <f>LOOKUP($A18,'DMG Tables'!$P$2:$P$35,'DMG Tables'!$O$2:$O$35)*G$1*LOOKUP(G$1,'DMG Tables'!$G$2:$G$7,'DMG Tables'!$H$2:$H$7)</f>
        <v>80000</v>
      </c>
      <c r="H18" s="1">
        <f>LOOKUP($A18,'DMG Tables'!$P$2:$P$35,'DMG Tables'!$O$2:$O$35)*H$1*LOOKUP(H$1,'DMG Tables'!$G$2:$G$7,'DMG Tables'!$H$2:$H$7)</f>
        <v>100000</v>
      </c>
      <c r="I18" s="1">
        <f>LOOKUP($A18,'DMG Tables'!$P$2:$P$35,'DMG Tables'!$O$2:$O$35)*I$1*LOOKUP(I$1,'DMG Tables'!$G$2:$G$7,'DMG Tables'!$H$2:$H$7)</f>
        <v>120000</v>
      </c>
      <c r="J18" s="1">
        <f>LOOKUP($A18,'DMG Tables'!$P$2:$P$35,'DMG Tables'!$O$2:$O$35)*J$1*LOOKUP(J$1,'DMG Tables'!$G$2:$G$7,'DMG Tables'!$H$2:$H$7)</f>
        <v>175000</v>
      </c>
      <c r="K18" s="1">
        <f>LOOKUP($A18,'DMG Tables'!$P$2:$P$35,'DMG Tables'!$O$2:$O$35)*K$1*LOOKUP(K$1,'DMG Tables'!$G$2:$G$7,'DMG Tables'!$H$2:$H$7)</f>
        <v>200000</v>
      </c>
      <c r="L18" s="1">
        <f>LOOKUP($A18,'DMG Tables'!$P$2:$P$35,'DMG Tables'!$O$2:$O$35)*L$1*LOOKUP(L$1,'DMG Tables'!$G$2:$G$7,'DMG Tables'!$H$2:$H$7)</f>
        <v>225000</v>
      </c>
      <c r="M18" s="1">
        <f>LOOKUP($A18,'DMG Tables'!$P$2:$P$35,'DMG Tables'!$O$2:$O$35)*M$1*LOOKUP(M$1,'DMG Tables'!$G$2:$G$7,'DMG Tables'!$H$2:$H$7)</f>
        <v>250000</v>
      </c>
      <c r="N18" s="1">
        <f>LOOKUP($A18,'DMG Tables'!$P$2:$P$35,'DMG Tables'!$O$2:$O$35)*N$1*LOOKUP(N$1,'DMG Tables'!$G$2:$G$7,'DMG Tables'!$H$2:$H$7)</f>
        <v>330000</v>
      </c>
      <c r="O18" s="1">
        <f>LOOKUP($A18,'DMG Tables'!$P$2:$P$35,'DMG Tables'!$O$2:$O$35)*O$1*LOOKUP(O$1,'DMG Tables'!$G$2:$G$7,'DMG Tables'!$H$2:$H$7)</f>
        <v>360000</v>
      </c>
      <c r="P18" s="1">
        <f>LOOKUP($A18,'DMG Tables'!$P$2:$P$35,'DMG Tables'!$O$2:$O$35)*P$1*LOOKUP(P$1,'DMG Tables'!$G$2:$G$7,'DMG Tables'!$H$2:$H$7)</f>
        <v>390000</v>
      </c>
      <c r="Q18" s="1">
        <f>LOOKUP($A18,'DMG Tables'!$P$2:$P$35,'DMG Tables'!$O$2:$O$35)*Q$1*LOOKUP(Q$1,'DMG Tables'!$G$2:$G$7,'DMG Tables'!$H$2:$H$7)</f>
        <v>420000</v>
      </c>
      <c r="R18" s="1">
        <f>LOOKUP($A18,'DMG Tables'!$P$2:$P$35,'DMG Tables'!$O$2:$O$35)*R$1*LOOKUP(R$1,'DMG Tables'!$G$2:$G$7,'DMG Tables'!$H$2:$H$7)</f>
        <v>600000</v>
      </c>
      <c r="S18" s="1">
        <f>LOOKUP($A18,'DMG Tables'!$P$2:$P$35,'DMG Tables'!$O$2:$O$35)*S$1*LOOKUP(S$1,'DMG Tables'!$G$2:$G$7,'DMG Tables'!$H$2:$H$7)</f>
        <v>640000</v>
      </c>
      <c r="T18" s="1">
        <f>LOOKUP($A18,'DMG Tables'!$P$2:$P$35,'DMG Tables'!$O$2:$O$35)*T$1*LOOKUP(T$1,'DMG Tables'!$G$2:$G$7,'DMG Tables'!$H$2:$H$7)</f>
        <v>680000</v>
      </c>
      <c r="U18" s="1">
        <f>LOOKUP($A18,'DMG Tables'!$P$2:$P$35,'DMG Tables'!$O$2:$O$35)*U$1*LOOKUP(U$1,'DMG Tables'!$G$2:$G$7,'DMG Tables'!$H$2:$H$7)</f>
        <v>720000</v>
      </c>
      <c r="V18" s="1">
        <f>LOOKUP($A18,'DMG Tables'!$P$2:$P$35,'DMG Tables'!$O$2:$O$35)*V$1*LOOKUP(V$1,'DMG Tables'!$G$2:$G$7,'DMG Tables'!$H$2:$H$7)</f>
        <v>760000</v>
      </c>
      <c r="W18" s="1">
        <f>LOOKUP($A18,'DMG Tables'!$P$2:$P$35,'DMG Tables'!$O$2:$O$35)*W$1*LOOKUP(W$1,'DMG Tables'!$G$2:$G$7,'DMG Tables'!$H$2:$H$7)</f>
        <v>800000</v>
      </c>
      <c r="X18" s="1">
        <f>LOOKUP($A18,'DMG Tables'!$P$2:$P$35,'DMG Tables'!$O$2:$O$35)*X$1*LOOKUP(X$1,'DMG Tables'!$G$2:$G$7,'DMG Tables'!$H$2:$H$7)</f>
        <v>840000</v>
      </c>
      <c r="Y18" s="1">
        <f>LOOKUP($A18,'DMG Tables'!$P$2:$P$35,'DMG Tables'!$O$2:$O$35)*Y$1*LOOKUP(Y$1,'DMG Tables'!$G$2:$G$7,'DMG Tables'!$H$2:$H$7)</f>
        <v>880000</v>
      </c>
      <c r="Z18" s="1">
        <f>LOOKUP($A18,'DMG Tables'!$P$2:$P$35,'DMG Tables'!$O$2:$O$35)*Z$1*LOOKUP(Z$1,'DMG Tables'!$G$2:$G$7,'DMG Tables'!$H$2:$H$7)</f>
        <v>920000</v>
      </c>
      <c r="AA18" s="1">
        <f>LOOKUP($A18,'DMG Tables'!$P$2:$P$35,'DMG Tables'!$O$2:$O$35)*AA$1*LOOKUP(AA$1,'DMG Tables'!$G$2:$G$7,'DMG Tables'!$H$2:$H$7)</f>
        <v>960000</v>
      </c>
      <c r="AB18" s="1">
        <f>LOOKUP($A18,'DMG Tables'!$P$2:$P$35,'DMG Tables'!$O$2:$O$35)*AB$1*LOOKUP(AB$1,'DMG Tables'!$G$2:$G$7,'DMG Tables'!$H$2:$H$7)</f>
        <v>1000000</v>
      </c>
      <c r="AC18" s="1">
        <f>LOOKUP($A18,'DMG Tables'!$P$2:$P$35,'DMG Tables'!$O$2:$O$35)*AC$1*LOOKUP(AC$1,'DMG Tables'!$G$2:$G$7,'DMG Tables'!$H$2:$H$7)</f>
        <v>1040000</v>
      </c>
      <c r="AD18" s="1">
        <f>LOOKUP($A18,'DMG Tables'!$P$2:$P$35,'DMG Tables'!$O$2:$O$35)*AD$1*LOOKUP(AD$1,'DMG Tables'!$G$2:$G$7,'DMG Tables'!$H$2:$H$7)</f>
        <v>1080000</v>
      </c>
      <c r="AE18" s="1">
        <f>LOOKUP($A18,'DMG Tables'!$P$2:$P$35,'DMG Tables'!$O$2:$O$35)*AE$1*LOOKUP(AE$1,'DMG Tables'!$G$2:$G$7,'DMG Tables'!$H$2:$H$7)</f>
        <v>1120000</v>
      </c>
      <c r="AF18" s="1">
        <f>LOOKUP($A18,'DMG Tables'!$P$2:$P$35,'DMG Tables'!$O$2:$O$35)*AF$1*LOOKUP(AF$1,'DMG Tables'!$G$2:$G$7,'DMG Tables'!$H$2:$H$7)</f>
        <v>1160000</v>
      </c>
      <c r="AG18" s="1">
        <f>LOOKUP($A18,'DMG Tables'!$P$2:$P$35,'DMG Tables'!$O$2:$O$35)*AG$1*LOOKUP(AG$1,'DMG Tables'!$G$2:$G$7,'DMG Tables'!$H$2:$H$7)</f>
        <v>1200000</v>
      </c>
      <c r="AH18" s="1">
        <f>LOOKUP($A18,'DMG Tables'!$P$2:$P$35,'DMG Tables'!$O$2:$O$35)*AH$1*LOOKUP(AH$1,'DMG Tables'!$G$2:$G$7,'DMG Tables'!$H$2:$H$7)</f>
        <v>1240000</v>
      </c>
      <c r="AI18" s="1">
        <f>LOOKUP($A18,'DMG Tables'!$P$2:$P$35,'DMG Tables'!$O$2:$O$35)*AI$1*LOOKUP(AI$1,'DMG Tables'!$G$2:$G$7,'DMG Tables'!$H$2:$H$7)</f>
        <v>1280000</v>
      </c>
      <c r="AJ18" s="1">
        <f>LOOKUP($A18,'DMG Tables'!$P$2:$P$35,'DMG Tables'!$O$2:$O$35)*AJ$1*LOOKUP(AJ$1,'DMG Tables'!$G$2:$G$7,'DMG Tables'!$H$2:$H$7)</f>
        <v>1320000</v>
      </c>
      <c r="AK18" s="1">
        <f>LOOKUP($A18,'DMG Tables'!$P$2:$P$35,'DMG Tables'!$O$2:$O$35)*AK$1*LOOKUP(AK$1,'DMG Tables'!$G$2:$G$7,'DMG Tables'!$H$2:$H$7)</f>
        <v>1360000</v>
      </c>
      <c r="AL18" s="1">
        <f>LOOKUP($A18,'DMG Tables'!$P$2:$P$35,'DMG Tables'!$O$2:$O$35)*AL$1*LOOKUP(AL$1,'DMG Tables'!$G$2:$G$7,'DMG Tables'!$H$2:$H$7)</f>
        <v>1400000</v>
      </c>
      <c r="AM18" s="1">
        <f>LOOKUP($A18,'DMG Tables'!$P$2:$P$35,'DMG Tables'!$O$2:$O$35)*AM$1*LOOKUP(AM$1,'DMG Tables'!$G$2:$G$7,'DMG Tables'!$H$2:$H$7)</f>
        <v>1440000</v>
      </c>
      <c r="AN18" s="1">
        <f>LOOKUP($A18,'DMG Tables'!$P$2:$P$35,'DMG Tables'!$O$2:$O$35)*AN$1*LOOKUP(AN$1,'DMG Tables'!$G$2:$G$7,'DMG Tables'!$H$2:$H$7)</f>
        <v>1480000</v>
      </c>
      <c r="AO18" s="1">
        <f>LOOKUP($A18,'DMG Tables'!$P$2:$P$35,'DMG Tables'!$O$2:$O$35)*AO$1*LOOKUP(AO$1,'DMG Tables'!$G$2:$G$7,'DMG Tables'!$H$2:$H$7)</f>
        <v>1520000</v>
      </c>
      <c r="AP18" s="1">
        <f>LOOKUP($A18,'DMG Tables'!$P$2:$P$35,'DMG Tables'!$O$2:$O$35)*AP$1*LOOKUP(AP$1,'DMG Tables'!$G$2:$G$7,'DMG Tables'!$H$2:$H$7)</f>
        <v>1560000</v>
      </c>
      <c r="AQ18" s="1">
        <f>LOOKUP($A18,'DMG Tables'!$P$2:$P$35,'DMG Tables'!$O$2:$O$35)*AQ$1*LOOKUP(AQ$1,'DMG Tables'!$G$2:$G$7,'DMG Tables'!$H$2:$H$7)</f>
        <v>1600000</v>
      </c>
      <c r="AR18" s="1">
        <f>LOOKUP($A18,'DMG Tables'!$P$2:$P$35,'DMG Tables'!$O$2:$O$35)*AR$1*LOOKUP(AR$1,'DMG Tables'!$G$2:$G$7,'DMG Tables'!$H$2:$H$7)</f>
        <v>1640000</v>
      </c>
      <c r="AS18" s="1">
        <f>LOOKUP($A18,'DMG Tables'!$P$2:$P$35,'DMG Tables'!$O$2:$O$35)*AS$1*LOOKUP(AS$1,'DMG Tables'!$G$2:$G$7,'DMG Tables'!$H$2:$H$7)</f>
        <v>1680000</v>
      </c>
      <c r="AT18" s="1">
        <f>LOOKUP($A18,'DMG Tables'!$P$2:$P$35,'DMG Tables'!$O$2:$O$35)*AT$1*LOOKUP(AT$1,'DMG Tables'!$G$2:$G$7,'DMG Tables'!$H$2:$H$7)</f>
        <v>1720000</v>
      </c>
      <c r="AU18" s="1">
        <f>LOOKUP($A18,'DMG Tables'!$P$2:$P$35,'DMG Tables'!$O$2:$O$35)*AU$1*LOOKUP(AU$1,'DMG Tables'!$G$2:$G$7,'DMG Tables'!$H$2:$H$7)</f>
        <v>1760000</v>
      </c>
      <c r="AV18" s="1">
        <f>LOOKUP($A18,'DMG Tables'!$P$2:$P$35,'DMG Tables'!$O$2:$O$35)*AV$1*LOOKUP(AV$1,'DMG Tables'!$G$2:$G$7,'DMG Tables'!$H$2:$H$7)</f>
        <v>1800000</v>
      </c>
      <c r="AW18" s="1">
        <f>LOOKUP($A18,'DMG Tables'!$P$2:$P$35,'DMG Tables'!$O$2:$O$35)*AW$1*LOOKUP(AW$1,'DMG Tables'!$G$2:$G$7,'DMG Tables'!$H$2:$H$7)</f>
        <v>1840000</v>
      </c>
      <c r="AX18" s="1">
        <f>LOOKUP($A18,'DMG Tables'!$P$2:$P$35,'DMG Tables'!$O$2:$O$35)*AX$1*LOOKUP(AX$1,'DMG Tables'!$G$2:$G$7,'DMG Tables'!$H$2:$H$7)</f>
        <v>1880000</v>
      </c>
      <c r="AY18" s="1">
        <f>LOOKUP($A18,'DMG Tables'!$P$2:$P$35,'DMG Tables'!$O$2:$O$35)*AY$1*LOOKUP(AY$1,'DMG Tables'!$G$2:$G$7,'DMG Tables'!$H$2:$H$7)</f>
        <v>1920000</v>
      </c>
      <c r="AZ18" s="1">
        <f>LOOKUP($A18,'DMG Tables'!$P$2:$P$35,'DMG Tables'!$O$2:$O$35)*AZ$1*LOOKUP(AZ$1,'DMG Tables'!$G$2:$G$7,'DMG Tables'!$H$2:$H$7)</f>
        <v>1960000</v>
      </c>
      <c r="BA18" s="1">
        <f>LOOKUP($A18,'DMG Tables'!$P$2:$P$35,'DMG Tables'!$O$2:$O$35)*BA$1*LOOKUP(BA$1,'DMG Tables'!$G$2:$G$7,'DMG Tables'!$H$2:$H$7)</f>
        <v>2000000</v>
      </c>
      <c r="BB18" s="1">
        <f>LOOKUP($A18,'DMG Tables'!$P$2:$P$35,'DMG Tables'!$O$2:$O$35)*BB$1*LOOKUP(BB$1,'DMG Tables'!$G$2:$G$7,'DMG Tables'!$H$2:$H$7)</f>
        <v>2040000</v>
      </c>
      <c r="BC18" s="1">
        <f>LOOKUP($A18,'DMG Tables'!$P$2:$P$35,'DMG Tables'!$O$2:$O$35)*BC$1*LOOKUP(BC$1,'DMG Tables'!$G$2:$G$7,'DMG Tables'!$H$2:$H$7)</f>
        <v>2080000</v>
      </c>
      <c r="BD18" s="1">
        <f>LOOKUP($A18,'DMG Tables'!$P$2:$P$35,'DMG Tables'!$O$2:$O$35)*BD$1*LOOKUP(BD$1,'DMG Tables'!$G$2:$G$7,'DMG Tables'!$H$2:$H$7)</f>
        <v>2120000</v>
      </c>
      <c r="BE18" s="1">
        <f>LOOKUP($A18,'DMG Tables'!$P$2:$P$35,'DMG Tables'!$O$2:$O$35)*BE$1*LOOKUP(BE$1,'DMG Tables'!$G$2:$G$7,'DMG Tables'!$H$2:$H$7)</f>
        <v>2160000</v>
      </c>
      <c r="BF18" s="1">
        <f>LOOKUP($A18,'DMG Tables'!$P$2:$P$35,'DMG Tables'!$O$2:$O$35)*BF$1*LOOKUP(BF$1,'DMG Tables'!$G$2:$G$7,'DMG Tables'!$H$2:$H$7)</f>
        <v>2200000</v>
      </c>
      <c r="BG18" s="1">
        <f>LOOKUP($A18,'DMG Tables'!$P$2:$P$35,'DMG Tables'!$O$2:$O$35)*BG$1*LOOKUP(BG$1,'DMG Tables'!$G$2:$G$7,'DMG Tables'!$H$2:$H$7)</f>
        <v>2240000</v>
      </c>
      <c r="BH18" s="1">
        <f>LOOKUP($A18,'DMG Tables'!$P$2:$P$35,'DMG Tables'!$O$2:$O$35)*BH$1*LOOKUP(BH$1,'DMG Tables'!$G$2:$G$7,'DMG Tables'!$H$2:$H$7)</f>
        <v>2280000</v>
      </c>
      <c r="BI18" s="1">
        <f>LOOKUP($A18,'DMG Tables'!$P$2:$P$35,'DMG Tables'!$O$2:$O$35)*BI$1*LOOKUP(BI$1,'DMG Tables'!$G$2:$G$7,'DMG Tables'!$H$2:$H$7)</f>
        <v>2320000</v>
      </c>
      <c r="BJ18" s="1">
        <f>LOOKUP($A18,'DMG Tables'!$P$2:$P$35,'DMG Tables'!$O$2:$O$35)*BJ$1*LOOKUP(BJ$1,'DMG Tables'!$G$2:$G$7,'DMG Tables'!$H$2:$H$7)</f>
        <v>2360000</v>
      </c>
      <c r="BK18" s="1">
        <f>LOOKUP($A18,'DMG Tables'!$P$2:$P$35,'DMG Tables'!$O$2:$O$35)*BK$1*LOOKUP(BK$1,'DMG Tables'!$G$2:$G$7,'DMG Tables'!$H$2:$H$7)</f>
        <v>2400000</v>
      </c>
      <c r="BL18" s="1">
        <f>LOOKUP($A18,'DMG Tables'!$P$2:$P$35,'DMG Tables'!$O$2:$O$35)*BL$1*LOOKUP(BL$1,'DMG Tables'!$G$2:$G$7,'DMG Tables'!$H$2:$H$7)</f>
        <v>2440000</v>
      </c>
      <c r="BM18" s="1">
        <f>LOOKUP($A18,'DMG Tables'!$P$2:$P$35,'DMG Tables'!$O$2:$O$35)*BM$1*LOOKUP(BM$1,'DMG Tables'!$G$2:$G$7,'DMG Tables'!$H$2:$H$7)</f>
        <v>2480000</v>
      </c>
      <c r="BN18" s="1">
        <f>LOOKUP($A18,'DMG Tables'!$P$2:$P$35,'DMG Tables'!$O$2:$O$35)*BN$1*LOOKUP(BN$1,'DMG Tables'!$G$2:$G$7,'DMG Tables'!$H$2:$H$7)</f>
        <v>2520000</v>
      </c>
      <c r="BO18" s="1">
        <f>LOOKUP($A18,'DMG Tables'!$P$2:$P$35,'DMG Tables'!$O$2:$O$35)*BO$1*LOOKUP(BO$1,'DMG Tables'!$G$2:$G$7,'DMG Tables'!$H$2:$H$7)</f>
        <v>2560000</v>
      </c>
      <c r="BP18" s="1">
        <f>LOOKUP($A18,'DMG Tables'!$P$2:$P$35,'DMG Tables'!$O$2:$O$35)*BP$1*LOOKUP(BP$1,'DMG Tables'!$G$2:$G$7,'DMG Tables'!$H$2:$H$7)</f>
        <v>2600000</v>
      </c>
      <c r="BQ18" s="1">
        <f>LOOKUP($A18,'DMG Tables'!$P$2:$P$35,'DMG Tables'!$O$2:$O$35)*BQ$1*LOOKUP(BQ$1,'DMG Tables'!$G$2:$G$7,'DMG Tables'!$H$2:$H$7)</f>
        <v>2640000</v>
      </c>
      <c r="BR18" s="1">
        <f>LOOKUP($A18,'DMG Tables'!$P$2:$P$35,'DMG Tables'!$O$2:$O$35)*BR$1*LOOKUP(BR$1,'DMG Tables'!$G$2:$G$7,'DMG Tables'!$H$2:$H$7)</f>
        <v>2680000</v>
      </c>
      <c r="BS18" s="1">
        <f>LOOKUP($A18,'DMG Tables'!$P$2:$P$35,'DMG Tables'!$O$2:$O$35)*BS$1*LOOKUP(BS$1,'DMG Tables'!$G$2:$G$7,'DMG Tables'!$H$2:$H$7)</f>
        <v>2720000</v>
      </c>
      <c r="BT18" s="1">
        <f>LOOKUP($A18,'DMG Tables'!$P$2:$P$35,'DMG Tables'!$O$2:$O$35)*BT$1*LOOKUP(BT$1,'DMG Tables'!$G$2:$G$7,'DMG Tables'!$H$2:$H$7)</f>
        <v>2760000</v>
      </c>
      <c r="BU18" s="1">
        <f>LOOKUP($A18,'DMG Tables'!$P$2:$P$35,'DMG Tables'!$O$2:$O$35)*BU$1*LOOKUP(BU$1,'DMG Tables'!$G$2:$G$7,'DMG Tables'!$H$2:$H$7)</f>
        <v>2800000</v>
      </c>
      <c r="BV18" s="1">
        <f>LOOKUP($A18,'DMG Tables'!$P$2:$P$35,'DMG Tables'!$O$2:$O$35)*BV$1*LOOKUP(BV$1,'DMG Tables'!$G$2:$G$7,'DMG Tables'!$H$2:$H$7)</f>
        <v>2840000</v>
      </c>
      <c r="BW18" s="1">
        <f>LOOKUP($A18,'DMG Tables'!$P$2:$P$35,'DMG Tables'!$O$2:$O$35)*BW$1*LOOKUP(BW$1,'DMG Tables'!$G$2:$G$7,'DMG Tables'!$H$2:$H$7)</f>
        <v>2880000</v>
      </c>
      <c r="BX18" s="1">
        <f>LOOKUP($A18,'DMG Tables'!$P$2:$P$35,'DMG Tables'!$O$2:$O$35)*BX$1*LOOKUP(BX$1,'DMG Tables'!$G$2:$G$7,'DMG Tables'!$H$2:$H$7)</f>
        <v>2920000</v>
      </c>
      <c r="BY18" s="1">
        <f>LOOKUP($A18,'DMG Tables'!$P$2:$P$35,'DMG Tables'!$O$2:$O$35)*BY$1*LOOKUP(BY$1,'DMG Tables'!$G$2:$G$7,'DMG Tables'!$H$2:$H$7)</f>
        <v>2960000</v>
      </c>
      <c r="BZ18" s="1">
        <f>LOOKUP($A18,'DMG Tables'!$P$2:$P$35,'DMG Tables'!$O$2:$O$35)*BZ$1*LOOKUP(BZ$1,'DMG Tables'!$G$2:$G$7,'DMG Tables'!$H$2:$H$7)</f>
        <v>3000000</v>
      </c>
      <c r="CA18" s="1">
        <f>LOOKUP($A18,'DMG Tables'!$P$2:$P$35,'DMG Tables'!$O$2:$O$35)*CA$1*LOOKUP(CA$1,'DMG Tables'!$G$2:$G$7,'DMG Tables'!$H$2:$H$7)</f>
        <v>3040000</v>
      </c>
      <c r="CB18" s="1">
        <f>LOOKUP($A18,'DMG Tables'!$P$2:$P$35,'DMG Tables'!$O$2:$O$35)*CB$1*LOOKUP(CB$1,'DMG Tables'!$G$2:$G$7,'DMG Tables'!$H$2:$H$7)</f>
        <v>3080000</v>
      </c>
      <c r="CC18" s="1">
        <f>LOOKUP($A18,'DMG Tables'!$P$2:$P$35,'DMG Tables'!$O$2:$O$35)*CC$1*LOOKUP(CC$1,'DMG Tables'!$G$2:$G$7,'DMG Tables'!$H$2:$H$7)</f>
        <v>3120000</v>
      </c>
      <c r="CD18" s="1">
        <f>LOOKUP($A18,'DMG Tables'!$P$2:$P$35,'DMG Tables'!$O$2:$O$35)*CD$1*LOOKUP(CD$1,'DMG Tables'!$G$2:$G$7,'DMG Tables'!$H$2:$H$7)</f>
        <v>3160000</v>
      </c>
      <c r="CE18" s="1">
        <f>LOOKUP($A18,'DMG Tables'!$P$2:$P$35,'DMG Tables'!$O$2:$O$35)*CE$1*LOOKUP(CE$1,'DMG Tables'!$G$2:$G$7,'DMG Tables'!$H$2:$H$7)</f>
        <v>3200000</v>
      </c>
      <c r="CF18" s="1">
        <f>LOOKUP($A18,'DMG Tables'!$P$2:$P$35,'DMG Tables'!$O$2:$O$35)*CF$1*LOOKUP(CF$1,'DMG Tables'!$G$2:$G$7,'DMG Tables'!$H$2:$H$7)</f>
        <v>3240000</v>
      </c>
      <c r="CG18" s="1">
        <f>LOOKUP($A18,'DMG Tables'!$P$2:$P$35,'DMG Tables'!$O$2:$O$35)*CG$1*LOOKUP(CG$1,'DMG Tables'!$G$2:$G$7,'DMG Tables'!$H$2:$H$7)</f>
        <v>3280000</v>
      </c>
      <c r="CH18" s="1">
        <f>LOOKUP($A18,'DMG Tables'!$P$2:$P$35,'DMG Tables'!$O$2:$O$35)*CH$1*LOOKUP(CH$1,'DMG Tables'!$G$2:$G$7,'DMG Tables'!$H$2:$H$7)</f>
        <v>3320000</v>
      </c>
      <c r="CI18" s="1">
        <f>LOOKUP($A18,'DMG Tables'!$P$2:$P$35,'DMG Tables'!$O$2:$O$35)*CI$1*LOOKUP(CI$1,'DMG Tables'!$G$2:$G$7,'DMG Tables'!$H$2:$H$7)</f>
        <v>3360000</v>
      </c>
      <c r="CJ18" s="1">
        <f>LOOKUP($A18,'DMG Tables'!$P$2:$P$35,'DMG Tables'!$O$2:$O$35)*CJ$1*LOOKUP(CJ$1,'DMG Tables'!$G$2:$G$7,'DMG Tables'!$H$2:$H$7)</f>
        <v>3400000</v>
      </c>
      <c r="CK18" s="1">
        <f>LOOKUP($A18,'DMG Tables'!$P$2:$P$35,'DMG Tables'!$O$2:$O$35)*CK$1*LOOKUP(CK$1,'DMG Tables'!$G$2:$G$7,'DMG Tables'!$H$2:$H$7)</f>
        <v>3440000</v>
      </c>
      <c r="CL18" s="1">
        <f>LOOKUP($A18,'DMG Tables'!$P$2:$P$35,'DMG Tables'!$O$2:$O$35)*CL$1*LOOKUP(CL$1,'DMG Tables'!$G$2:$G$7,'DMG Tables'!$H$2:$H$7)</f>
        <v>3480000</v>
      </c>
      <c r="CM18" s="1">
        <f>LOOKUP($A18,'DMG Tables'!$P$2:$P$35,'DMG Tables'!$O$2:$O$35)*CM$1*LOOKUP(CM$1,'DMG Tables'!$G$2:$G$7,'DMG Tables'!$H$2:$H$7)</f>
        <v>3520000</v>
      </c>
      <c r="CN18" s="1">
        <f>LOOKUP($A18,'DMG Tables'!$P$2:$P$35,'DMG Tables'!$O$2:$O$35)*CN$1*LOOKUP(CN$1,'DMG Tables'!$G$2:$G$7,'DMG Tables'!$H$2:$H$7)</f>
        <v>3560000</v>
      </c>
      <c r="CO18" s="1">
        <f>LOOKUP($A18,'DMG Tables'!$P$2:$P$35,'DMG Tables'!$O$2:$O$35)*CO$1*LOOKUP(CO$1,'DMG Tables'!$G$2:$G$7,'DMG Tables'!$H$2:$H$7)</f>
        <v>3600000</v>
      </c>
      <c r="CP18" s="1">
        <f>LOOKUP($A18,'DMG Tables'!$P$2:$P$35,'DMG Tables'!$O$2:$O$35)*CP$1*LOOKUP(CP$1,'DMG Tables'!$G$2:$G$7,'DMG Tables'!$H$2:$H$7)</f>
        <v>3640000</v>
      </c>
      <c r="CQ18" s="1">
        <f>LOOKUP($A18,'DMG Tables'!$P$2:$P$35,'DMG Tables'!$O$2:$O$35)*CQ$1*LOOKUP(CQ$1,'DMG Tables'!$G$2:$G$7,'DMG Tables'!$H$2:$H$7)</f>
        <v>3680000</v>
      </c>
      <c r="CR18" s="1">
        <f>LOOKUP($A18,'DMG Tables'!$P$2:$P$35,'DMG Tables'!$O$2:$O$35)*CR$1*LOOKUP(CR$1,'DMG Tables'!$G$2:$G$7,'DMG Tables'!$H$2:$H$7)</f>
        <v>3720000</v>
      </c>
      <c r="CS18" s="1">
        <f>LOOKUP($A18,'DMG Tables'!$P$2:$P$35,'DMG Tables'!$O$2:$O$35)*CS$1*LOOKUP(CS$1,'DMG Tables'!$G$2:$G$7,'DMG Tables'!$H$2:$H$7)</f>
        <v>3760000</v>
      </c>
      <c r="CT18" s="1">
        <f>LOOKUP($A18,'DMG Tables'!$P$2:$P$35,'DMG Tables'!$O$2:$O$35)*CT$1*LOOKUP(CT$1,'DMG Tables'!$G$2:$G$7,'DMG Tables'!$H$2:$H$7)</f>
        <v>3800000</v>
      </c>
      <c r="CU18" s="1">
        <f>LOOKUP($A18,'DMG Tables'!$P$2:$P$35,'DMG Tables'!$O$2:$O$35)*CU$1*LOOKUP(CU$1,'DMG Tables'!$G$2:$G$7,'DMG Tables'!$H$2:$H$7)</f>
        <v>3840000</v>
      </c>
      <c r="CV18" s="1">
        <f>LOOKUP($A18,'DMG Tables'!$P$2:$P$35,'DMG Tables'!$O$2:$O$35)*CV$1*LOOKUP(CV$1,'DMG Tables'!$G$2:$G$7,'DMG Tables'!$H$2:$H$7)</f>
        <v>3880000</v>
      </c>
      <c r="CW18" s="1">
        <f>LOOKUP($A18,'DMG Tables'!$P$2:$P$35,'DMG Tables'!$O$2:$O$35)*CW$1*LOOKUP(CW$1,'DMG Tables'!$G$2:$G$7,'DMG Tables'!$H$2:$H$7)</f>
        <v>3920000</v>
      </c>
      <c r="CX18" s="1">
        <f>LOOKUP($A18,'DMG Tables'!$P$2:$P$35,'DMG Tables'!$O$2:$O$35)*CX$1*LOOKUP(CX$1,'DMG Tables'!$G$2:$G$7,'DMG Tables'!$H$2:$H$7)</f>
        <v>3960000</v>
      </c>
      <c r="CY18" s="1">
        <f>LOOKUP($A18,'DMG Tables'!$P$2:$P$35,'DMG Tables'!$O$2:$O$35)*CY$1*LOOKUP(CY$1,'DMG Tables'!$G$2:$G$7,'DMG Tables'!$H$2:$H$7)</f>
        <v>4000000</v>
      </c>
      <c r="CZ18" s="1">
        <f>LOOKUP($A18,'DMG Tables'!$P$2:$P$35,'DMG Tables'!$O$2:$O$35)*CZ$1*LOOKUP(CZ$1,'DMG Tables'!$G$2:$G$7,'DMG Tables'!$H$2:$H$7)</f>
        <v>4040000</v>
      </c>
      <c r="DA18" s="1">
        <f>LOOKUP($A18,'DMG Tables'!$P$2:$P$35,'DMG Tables'!$O$2:$O$35)*DA$1*LOOKUP(DA$1,'DMG Tables'!$G$2:$G$7,'DMG Tables'!$H$2:$H$7)</f>
        <v>4080000</v>
      </c>
      <c r="DB18" s="1">
        <f>LOOKUP($A18,'DMG Tables'!$P$2:$P$35,'DMG Tables'!$O$2:$O$35)*DB$1*LOOKUP(DB$1,'DMG Tables'!$G$2:$G$7,'DMG Tables'!$H$2:$H$7)</f>
        <v>4120000</v>
      </c>
      <c r="DC18" s="1">
        <f>LOOKUP($A18,'DMG Tables'!$P$2:$P$35,'DMG Tables'!$O$2:$O$35)*DC$1*LOOKUP(DC$1,'DMG Tables'!$G$2:$G$7,'DMG Tables'!$H$2:$H$7)</f>
        <v>4160000</v>
      </c>
      <c r="DD18" s="1">
        <f>LOOKUP($A18,'DMG Tables'!$P$2:$P$35,'DMG Tables'!$O$2:$O$35)*DD$1*LOOKUP(DD$1,'DMG Tables'!$G$2:$G$7,'DMG Tables'!$H$2:$H$7)</f>
        <v>4200000</v>
      </c>
      <c r="DE18" s="1">
        <f>LOOKUP($A18,'DMG Tables'!$P$2:$P$35,'DMG Tables'!$O$2:$O$35)*DE$1*LOOKUP(DE$1,'DMG Tables'!$G$2:$G$7,'DMG Tables'!$H$2:$H$7)</f>
        <v>4240000</v>
      </c>
      <c r="DF18" s="1">
        <f>LOOKUP($A18,'DMG Tables'!$P$2:$P$35,'DMG Tables'!$O$2:$O$35)*DF$1*LOOKUP(DF$1,'DMG Tables'!$G$2:$G$7,'DMG Tables'!$H$2:$H$7)</f>
        <v>4280000</v>
      </c>
      <c r="DG18" s="1">
        <f>LOOKUP($A18,'DMG Tables'!$P$2:$P$35,'DMG Tables'!$O$2:$O$35)*DG$1*LOOKUP(DG$1,'DMG Tables'!$G$2:$G$7,'DMG Tables'!$H$2:$H$7)</f>
        <v>4320000</v>
      </c>
      <c r="DH18" s="1">
        <f>LOOKUP($A18,'DMG Tables'!$P$2:$P$35,'DMG Tables'!$O$2:$O$35)*DH$1*LOOKUP(DH$1,'DMG Tables'!$G$2:$G$7,'DMG Tables'!$H$2:$H$7)</f>
        <v>4360000</v>
      </c>
      <c r="DI18" s="1">
        <f>LOOKUP($A18,'DMG Tables'!$P$2:$P$35,'DMG Tables'!$O$2:$O$35)*DI$1*LOOKUP(DI$1,'DMG Tables'!$G$2:$G$7,'DMG Tables'!$H$2:$H$7)</f>
        <v>4400000</v>
      </c>
      <c r="DJ18" s="1">
        <f>LOOKUP($A18,'DMG Tables'!$P$2:$P$35,'DMG Tables'!$O$2:$O$35)*DJ$1*LOOKUP(DJ$1,'DMG Tables'!$G$2:$G$7,'DMG Tables'!$H$2:$H$7)</f>
        <v>4440000</v>
      </c>
      <c r="DK18" s="1">
        <f>LOOKUP($A18,'DMG Tables'!$P$2:$P$35,'DMG Tables'!$O$2:$O$35)*DK$1*LOOKUP(DK$1,'DMG Tables'!$G$2:$G$7,'DMG Tables'!$H$2:$H$7)</f>
        <v>4480000</v>
      </c>
      <c r="DL18" s="1">
        <f>LOOKUP($A18,'DMG Tables'!$P$2:$P$35,'DMG Tables'!$O$2:$O$35)*DL$1*LOOKUP(DL$1,'DMG Tables'!$G$2:$G$7,'DMG Tables'!$H$2:$H$7)</f>
        <v>4520000</v>
      </c>
      <c r="DM18" s="1">
        <f>LOOKUP($A18,'DMG Tables'!$P$2:$P$35,'DMG Tables'!$O$2:$O$35)*DM$1*LOOKUP(DM$1,'DMG Tables'!$G$2:$G$7,'DMG Tables'!$H$2:$H$7)</f>
        <v>4560000</v>
      </c>
      <c r="DN18" s="1">
        <f>LOOKUP($A18,'DMG Tables'!$P$2:$P$35,'DMG Tables'!$O$2:$O$35)*DN$1*LOOKUP(DN$1,'DMG Tables'!$G$2:$G$7,'DMG Tables'!$H$2:$H$7)</f>
        <v>4600000</v>
      </c>
      <c r="DO18" s="1">
        <f>LOOKUP($A18,'DMG Tables'!$P$2:$P$35,'DMG Tables'!$O$2:$O$35)*DO$1*LOOKUP(DO$1,'DMG Tables'!$G$2:$G$7,'DMG Tables'!$H$2:$H$7)</f>
        <v>4640000</v>
      </c>
      <c r="DP18" s="1">
        <f>LOOKUP($A18,'DMG Tables'!$P$2:$P$35,'DMG Tables'!$O$2:$O$35)*DP$1*LOOKUP(DP$1,'DMG Tables'!$G$2:$G$7,'DMG Tables'!$H$2:$H$7)</f>
        <v>4680000</v>
      </c>
      <c r="DQ18" s="1">
        <f>LOOKUP($A18,'DMG Tables'!$P$2:$P$35,'DMG Tables'!$O$2:$O$35)*DQ$1*LOOKUP(DQ$1,'DMG Tables'!$G$2:$G$7,'DMG Tables'!$H$2:$H$7)</f>
        <v>4720000</v>
      </c>
      <c r="DR18" s="1">
        <f>LOOKUP($A18,'DMG Tables'!$P$2:$P$35,'DMG Tables'!$O$2:$O$35)*DR$1*LOOKUP(DR$1,'DMG Tables'!$G$2:$G$7,'DMG Tables'!$H$2:$H$7)</f>
        <v>4760000</v>
      </c>
      <c r="DS18" s="1">
        <f>LOOKUP($A18,'DMG Tables'!$P$2:$P$35,'DMG Tables'!$O$2:$O$35)*DS$1*LOOKUP(DS$1,'DMG Tables'!$G$2:$G$7,'DMG Tables'!$H$2:$H$7)</f>
        <v>4800000</v>
      </c>
      <c r="DT18" s="1">
        <f>LOOKUP($A18,'DMG Tables'!$P$2:$P$35,'DMG Tables'!$O$2:$O$35)*DT$1*LOOKUP(DT$1,'DMG Tables'!$G$2:$G$7,'DMG Tables'!$H$2:$H$7)</f>
        <v>4840000</v>
      </c>
      <c r="DU18" s="1">
        <f>LOOKUP($A18,'DMG Tables'!$P$2:$P$35,'DMG Tables'!$O$2:$O$35)*DU$1*LOOKUP(DU$1,'DMG Tables'!$G$2:$G$7,'DMG Tables'!$H$2:$H$7)</f>
        <v>4880000</v>
      </c>
      <c r="DV18" s="1">
        <f>LOOKUP($A18,'DMG Tables'!$P$2:$P$35,'DMG Tables'!$O$2:$O$35)*DV$1*LOOKUP(DV$1,'DMG Tables'!$G$2:$G$7,'DMG Tables'!$H$2:$H$7)</f>
        <v>4920000</v>
      </c>
      <c r="DW18" s="1">
        <f>LOOKUP($A18,'DMG Tables'!$P$2:$P$35,'DMG Tables'!$O$2:$O$35)*DW$1*LOOKUP(DW$1,'DMG Tables'!$G$2:$G$7,'DMG Tables'!$H$2:$H$7)</f>
        <v>4960000</v>
      </c>
      <c r="DX18" s="1">
        <f>LOOKUP($A18,'DMG Tables'!$P$2:$P$35,'DMG Tables'!$O$2:$O$35)*DX$1*LOOKUP(DX$1,'DMG Tables'!$G$2:$G$7,'DMG Tables'!$H$2:$H$7)</f>
        <v>5000000</v>
      </c>
      <c r="DY18" s="1">
        <f>LOOKUP($A18,'DMG Tables'!$P$2:$P$35,'DMG Tables'!$O$2:$O$35)*DY$1*LOOKUP(DY$1,'DMG Tables'!$G$2:$G$7,'DMG Tables'!$H$2:$H$7)</f>
        <v>5040000</v>
      </c>
      <c r="DZ18" s="1">
        <f>LOOKUP($A18,'DMG Tables'!$P$2:$P$35,'DMG Tables'!$O$2:$O$35)*DZ$1*LOOKUP(DZ$1,'DMG Tables'!$G$2:$G$7,'DMG Tables'!$H$2:$H$7)</f>
        <v>5080000</v>
      </c>
      <c r="EA18" s="1">
        <f>LOOKUP($A18,'DMG Tables'!$P$2:$P$35,'DMG Tables'!$O$2:$O$35)*EA$1*LOOKUP(EA$1,'DMG Tables'!$G$2:$G$7,'DMG Tables'!$H$2:$H$7)</f>
        <v>5120000</v>
      </c>
      <c r="EB18" s="1">
        <f>LOOKUP($A18,'DMG Tables'!$P$2:$P$35,'DMG Tables'!$O$2:$O$35)*EB$1*LOOKUP(EB$1,'DMG Tables'!$G$2:$G$7,'DMG Tables'!$H$2:$H$7)</f>
        <v>5160000</v>
      </c>
      <c r="EC18" s="1">
        <f>LOOKUP($A18,'DMG Tables'!$P$2:$P$35,'DMG Tables'!$O$2:$O$35)*EC$1*LOOKUP(EC$1,'DMG Tables'!$G$2:$G$7,'DMG Tables'!$H$2:$H$7)</f>
        <v>5200000</v>
      </c>
      <c r="ED18" s="1">
        <f>LOOKUP($A18,'DMG Tables'!$P$2:$P$35,'DMG Tables'!$O$2:$O$35)*ED$1*LOOKUP(ED$1,'DMG Tables'!$G$2:$G$7,'DMG Tables'!$H$2:$H$7)</f>
        <v>5240000</v>
      </c>
      <c r="EE18" s="1">
        <f>LOOKUP($A18,'DMG Tables'!$P$2:$P$35,'DMG Tables'!$O$2:$O$35)*EE$1*LOOKUP(EE$1,'DMG Tables'!$G$2:$G$7,'DMG Tables'!$H$2:$H$7)</f>
        <v>5280000</v>
      </c>
      <c r="EF18" s="1">
        <f>LOOKUP($A18,'DMG Tables'!$P$2:$P$35,'DMG Tables'!$O$2:$O$35)*EF$1*LOOKUP(EF$1,'DMG Tables'!$G$2:$G$7,'DMG Tables'!$H$2:$H$7)</f>
        <v>5320000</v>
      </c>
      <c r="EG18" s="1">
        <f>LOOKUP($A18,'DMG Tables'!$P$2:$P$35,'DMG Tables'!$O$2:$O$35)*EG$1*LOOKUP(EG$1,'DMG Tables'!$G$2:$G$7,'DMG Tables'!$H$2:$H$7)</f>
        <v>5360000</v>
      </c>
      <c r="EH18" s="1">
        <f>LOOKUP($A18,'DMG Tables'!$P$2:$P$35,'DMG Tables'!$O$2:$O$35)*EH$1*LOOKUP(EH$1,'DMG Tables'!$G$2:$G$7,'DMG Tables'!$H$2:$H$7)</f>
        <v>5400000</v>
      </c>
      <c r="EI18" s="1">
        <f>LOOKUP($A18,'DMG Tables'!$P$2:$P$35,'DMG Tables'!$O$2:$O$35)*EI$1*LOOKUP(EI$1,'DMG Tables'!$G$2:$G$7,'DMG Tables'!$H$2:$H$7)</f>
        <v>5440000</v>
      </c>
      <c r="EJ18" s="1">
        <f>LOOKUP($A18,'DMG Tables'!$P$2:$P$35,'DMG Tables'!$O$2:$O$35)*EJ$1*LOOKUP(EJ$1,'DMG Tables'!$G$2:$G$7,'DMG Tables'!$H$2:$H$7)</f>
        <v>5480000</v>
      </c>
      <c r="EK18" s="1">
        <f>LOOKUP($A18,'DMG Tables'!$P$2:$P$35,'DMG Tables'!$O$2:$O$35)*EK$1*LOOKUP(EK$1,'DMG Tables'!$G$2:$G$7,'DMG Tables'!$H$2:$H$7)</f>
        <v>5520000</v>
      </c>
      <c r="EL18" s="1">
        <f>LOOKUP($A18,'DMG Tables'!$P$2:$P$35,'DMG Tables'!$O$2:$O$35)*EL$1*LOOKUP(EL$1,'DMG Tables'!$G$2:$G$7,'DMG Tables'!$H$2:$H$7)</f>
        <v>5560000</v>
      </c>
      <c r="EM18" s="1">
        <f>LOOKUP($A18,'DMG Tables'!$P$2:$P$35,'DMG Tables'!$O$2:$O$35)*EM$1*LOOKUP(EM$1,'DMG Tables'!$G$2:$G$7,'DMG Tables'!$H$2:$H$7)</f>
        <v>5600000</v>
      </c>
      <c r="EN18" s="1">
        <f>LOOKUP($A18,'DMG Tables'!$P$2:$P$35,'DMG Tables'!$O$2:$O$35)*EN$1*LOOKUP(EN$1,'DMG Tables'!$G$2:$G$7,'DMG Tables'!$H$2:$H$7)</f>
        <v>5640000</v>
      </c>
      <c r="EO18" s="1">
        <f>LOOKUP($A18,'DMG Tables'!$P$2:$P$35,'DMG Tables'!$O$2:$O$35)*EO$1*LOOKUP(EO$1,'DMG Tables'!$G$2:$G$7,'DMG Tables'!$H$2:$H$7)</f>
        <v>5680000</v>
      </c>
      <c r="EP18" s="1">
        <f>LOOKUP($A18,'DMG Tables'!$P$2:$P$35,'DMG Tables'!$O$2:$O$35)*EP$1*LOOKUP(EP$1,'DMG Tables'!$G$2:$G$7,'DMG Tables'!$H$2:$H$7)</f>
        <v>5720000</v>
      </c>
      <c r="EQ18" s="1">
        <f>LOOKUP($A18,'DMG Tables'!$P$2:$P$35,'DMG Tables'!$O$2:$O$35)*EQ$1*LOOKUP(EQ$1,'DMG Tables'!$G$2:$G$7,'DMG Tables'!$H$2:$H$7)</f>
        <v>5760000</v>
      </c>
      <c r="ER18" s="1">
        <f>LOOKUP($A18,'DMG Tables'!$P$2:$P$35,'DMG Tables'!$O$2:$O$35)*ER$1*LOOKUP(ER$1,'DMG Tables'!$G$2:$G$7,'DMG Tables'!$H$2:$H$7)</f>
        <v>5800000</v>
      </c>
      <c r="ES18" s="1">
        <f>LOOKUP($A18,'DMG Tables'!$P$2:$P$35,'DMG Tables'!$O$2:$O$35)*ES$1*LOOKUP(ES$1,'DMG Tables'!$G$2:$G$7,'DMG Tables'!$H$2:$H$7)</f>
        <v>5840000</v>
      </c>
      <c r="ET18" s="1">
        <f>LOOKUP($A18,'DMG Tables'!$P$2:$P$35,'DMG Tables'!$O$2:$O$35)*ET$1*LOOKUP(ET$1,'DMG Tables'!$G$2:$G$7,'DMG Tables'!$H$2:$H$7)</f>
        <v>5880000</v>
      </c>
      <c r="EU18" s="1">
        <f>LOOKUP($A18,'DMG Tables'!$P$2:$P$35,'DMG Tables'!$O$2:$O$35)*EU$1*LOOKUP(EU$1,'DMG Tables'!$G$2:$G$7,'DMG Tables'!$H$2:$H$7)</f>
        <v>5920000</v>
      </c>
      <c r="EV18" s="1">
        <f>LOOKUP($A18,'DMG Tables'!$P$2:$P$35,'DMG Tables'!$O$2:$O$35)*EV$1*LOOKUP(EV$1,'DMG Tables'!$G$2:$G$7,'DMG Tables'!$H$2:$H$7)</f>
        <v>5960000</v>
      </c>
      <c r="EW18" s="1">
        <f>LOOKUP($A18,'DMG Tables'!$P$2:$P$35,'DMG Tables'!$O$2:$O$35)*EW$1*LOOKUP(EW$1,'DMG Tables'!$G$2:$G$7,'DMG Tables'!$H$2:$H$7)</f>
        <v>6000000</v>
      </c>
      <c r="EX18" s="1">
        <f>LOOKUP($A18,'DMG Tables'!$P$2:$P$35,'DMG Tables'!$O$2:$O$35)*EX$1*LOOKUP(EX$1,'DMG Tables'!$G$2:$G$7,'DMG Tables'!$H$2:$H$7)</f>
        <v>6040000</v>
      </c>
      <c r="EY18" s="1">
        <f>LOOKUP($A18,'DMG Tables'!$P$2:$P$35,'DMG Tables'!$O$2:$O$35)*EY$1*LOOKUP(EY$1,'DMG Tables'!$G$2:$G$7,'DMG Tables'!$H$2:$H$7)</f>
        <v>6080000</v>
      </c>
      <c r="EZ18" s="1">
        <f>LOOKUP($A18,'DMG Tables'!$P$2:$P$35,'DMG Tables'!$O$2:$O$35)*EZ$1*LOOKUP(EZ$1,'DMG Tables'!$G$2:$G$7,'DMG Tables'!$H$2:$H$7)</f>
        <v>6120000</v>
      </c>
      <c r="FA18" s="1">
        <f>LOOKUP($A18,'DMG Tables'!$P$2:$P$35,'DMG Tables'!$O$2:$O$35)*FA$1*LOOKUP(FA$1,'DMG Tables'!$G$2:$G$7,'DMG Tables'!$H$2:$H$7)</f>
        <v>6160000</v>
      </c>
      <c r="FB18" s="1">
        <f>LOOKUP($A18,'DMG Tables'!$P$2:$P$35,'DMG Tables'!$O$2:$O$35)*FB$1*LOOKUP(FB$1,'DMG Tables'!$G$2:$G$7,'DMG Tables'!$H$2:$H$7)</f>
        <v>6200000</v>
      </c>
      <c r="FC18" s="1">
        <f>LOOKUP($A18,'DMG Tables'!$P$2:$P$35,'DMG Tables'!$O$2:$O$35)*FC$1*LOOKUP(FC$1,'DMG Tables'!$G$2:$G$7,'DMG Tables'!$H$2:$H$7)</f>
        <v>6240000</v>
      </c>
      <c r="FD18" s="1">
        <f>LOOKUP($A18,'DMG Tables'!$P$2:$P$35,'DMG Tables'!$O$2:$O$35)*FD$1*LOOKUP(FD$1,'DMG Tables'!$G$2:$G$7,'DMG Tables'!$H$2:$H$7)</f>
        <v>6280000</v>
      </c>
      <c r="FE18" s="1">
        <f>LOOKUP($A18,'DMG Tables'!$P$2:$P$35,'DMG Tables'!$O$2:$O$35)*FE$1*LOOKUP(FE$1,'DMG Tables'!$G$2:$G$7,'DMG Tables'!$H$2:$H$7)</f>
        <v>6320000</v>
      </c>
      <c r="FF18" s="1">
        <f>LOOKUP($A18,'DMG Tables'!$P$2:$P$35,'DMG Tables'!$O$2:$O$35)*FF$1*LOOKUP(FF$1,'DMG Tables'!$G$2:$G$7,'DMG Tables'!$H$2:$H$7)</f>
        <v>6360000</v>
      </c>
      <c r="FG18" s="1">
        <f>LOOKUP($A18,'DMG Tables'!$P$2:$P$35,'DMG Tables'!$O$2:$O$35)*FG$1*LOOKUP(FG$1,'DMG Tables'!$G$2:$G$7,'DMG Tables'!$H$2:$H$7)</f>
        <v>6400000</v>
      </c>
      <c r="FH18" s="1">
        <f>LOOKUP($A18,'DMG Tables'!$P$2:$P$35,'DMG Tables'!$O$2:$O$35)*FH$1*LOOKUP(FH$1,'DMG Tables'!$G$2:$G$7,'DMG Tables'!$H$2:$H$7)</f>
        <v>6440000</v>
      </c>
      <c r="FI18" s="1">
        <f>LOOKUP($A18,'DMG Tables'!$P$2:$P$35,'DMG Tables'!$O$2:$O$35)*FI$1*LOOKUP(FI$1,'DMG Tables'!$G$2:$G$7,'DMG Tables'!$H$2:$H$7)</f>
        <v>6480000</v>
      </c>
      <c r="FJ18" s="1">
        <f>LOOKUP($A18,'DMG Tables'!$P$2:$P$35,'DMG Tables'!$O$2:$O$35)*FJ$1*LOOKUP(FJ$1,'DMG Tables'!$G$2:$G$7,'DMG Tables'!$H$2:$H$7)</f>
        <v>6520000</v>
      </c>
      <c r="FK18" s="1">
        <f>LOOKUP($A18,'DMG Tables'!$P$2:$P$35,'DMG Tables'!$O$2:$O$35)*FK$1*LOOKUP(FK$1,'DMG Tables'!$G$2:$G$7,'DMG Tables'!$H$2:$H$7)</f>
        <v>6560000</v>
      </c>
      <c r="FL18" s="1">
        <f>LOOKUP($A18,'DMG Tables'!$P$2:$P$35,'DMG Tables'!$O$2:$O$35)*FL$1*LOOKUP(FL$1,'DMG Tables'!$G$2:$G$7,'DMG Tables'!$H$2:$H$7)</f>
        <v>6600000</v>
      </c>
      <c r="FM18" s="1">
        <f>LOOKUP($A18,'DMG Tables'!$P$2:$P$35,'DMG Tables'!$O$2:$O$35)*FM$1*LOOKUP(FM$1,'DMG Tables'!$G$2:$G$7,'DMG Tables'!$H$2:$H$7)</f>
        <v>6640000</v>
      </c>
      <c r="FN18" s="1">
        <f>LOOKUP($A18,'DMG Tables'!$P$2:$P$35,'DMG Tables'!$O$2:$O$35)*FN$1*LOOKUP(FN$1,'DMG Tables'!$G$2:$G$7,'DMG Tables'!$H$2:$H$7)</f>
        <v>6680000</v>
      </c>
      <c r="FO18" s="1">
        <f>LOOKUP($A18,'DMG Tables'!$P$2:$P$35,'DMG Tables'!$O$2:$O$35)*FO$1*LOOKUP(FO$1,'DMG Tables'!$G$2:$G$7,'DMG Tables'!$H$2:$H$7)</f>
        <v>6720000</v>
      </c>
      <c r="FP18" s="1">
        <f>LOOKUP($A18,'DMG Tables'!$P$2:$P$35,'DMG Tables'!$O$2:$O$35)*FP$1*LOOKUP(FP$1,'DMG Tables'!$G$2:$G$7,'DMG Tables'!$H$2:$H$7)</f>
        <v>6760000</v>
      </c>
      <c r="FQ18" s="1">
        <f>LOOKUP($A18,'DMG Tables'!$P$2:$P$35,'DMG Tables'!$O$2:$O$35)*FQ$1*LOOKUP(FQ$1,'DMG Tables'!$G$2:$G$7,'DMG Tables'!$H$2:$H$7)</f>
        <v>6800000</v>
      </c>
      <c r="FR18" s="1">
        <f>LOOKUP($A18,'DMG Tables'!$P$2:$P$35,'DMG Tables'!$O$2:$O$35)*FR$1*LOOKUP(FR$1,'DMG Tables'!$G$2:$G$7,'DMG Tables'!$H$2:$H$7)</f>
        <v>6840000</v>
      </c>
      <c r="FS18" s="1">
        <f>LOOKUP($A18,'DMG Tables'!$P$2:$P$35,'DMG Tables'!$O$2:$O$35)*FS$1*LOOKUP(FS$1,'DMG Tables'!$G$2:$G$7,'DMG Tables'!$H$2:$H$7)</f>
        <v>6880000</v>
      </c>
      <c r="FT18" s="1">
        <f>LOOKUP($A18,'DMG Tables'!$P$2:$P$35,'DMG Tables'!$O$2:$O$35)*FT$1*LOOKUP(FT$1,'DMG Tables'!$G$2:$G$7,'DMG Tables'!$H$2:$H$7)</f>
        <v>6920000</v>
      </c>
      <c r="FU18" s="1">
        <f>LOOKUP($A18,'DMG Tables'!$P$2:$P$35,'DMG Tables'!$O$2:$O$35)*FU$1*LOOKUP(FU$1,'DMG Tables'!$G$2:$G$7,'DMG Tables'!$H$2:$H$7)</f>
        <v>6960000</v>
      </c>
      <c r="FV18" s="1">
        <f>LOOKUP($A18,'DMG Tables'!$P$2:$P$35,'DMG Tables'!$O$2:$O$35)*FV$1*LOOKUP(FV$1,'DMG Tables'!$G$2:$G$7,'DMG Tables'!$H$2:$H$7)</f>
        <v>7000000</v>
      </c>
      <c r="FW18" s="1">
        <f>LOOKUP($A18,'DMG Tables'!$P$2:$P$35,'DMG Tables'!$O$2:$O$35)*FW$1*LOOKUP(FW$1,'DMG Tables'!$G$2:$G$7,'DMG Tables'!$H$2:$H$7)</f>
        <v>7040000</v>
      </c>
      <c r="FX18" s="1">
        <f>LOOKUP($A18,'DMG Tables'!$P$2:$P$35,'DMG Tables'!$O$2:$O$35)*FX$1*LOOKUP(FX$1,'DMG Tables'!$G$2:$G$7,'DMG Tables'!$H$2:$H$7)</f>
        <v>7080000</v>
      </c>
      <c r="FY18" s="1">
        <f>LOOKUP($A18,'DMG Tables'!$P$2:$P$35,'DMG Tables'!$O$2:$O$35)*FY$1*LOOKUP(FY$1,'DMG Tables'!$G$2:$G$7,'DMG Tables'!$H$2:$H$7)</f>
        <v>7120000</v>
      </c>
      <c r="FZ18" s="1">
        <f>LOOKUP($A18,'DMG Tables'!$P$2:$P$35,'DMG Tables'!$O$2:$O$35)*FZ$1*LOOKUP(FZ$1,'DMG Tables'!$G$2:$G$7,'DMG Tables'!$H$2:$H$7)</f>
        <v>7160000</v>
      </c>
      <c r="GA18" s="1">
        <f>LOOKUP($A18,'DMG Tables'!$P$2:$P$35,'DMG Tables'!$O$2:$O$35)*GA$1*LOOKUP(GA$1,'DMG Tables'!$G$2:$G$7,'DMG Tables'!$H$2:$H$7)</f>
        <v>7200000</v>
      </c>
      <c r="GB18" s="1">
        <f>LOOKUP($A18,'DMG Tables'!$P$2:$P$35,'DMG Tables'!$O$2:$O$35)*GB$1*LOOKUP(GB$1,'DMG Tables'!$G$2:$G$7,'DMG Tables'!$H$2:$H$7)</f>
        <v>7240000</v>
      </c>
      <c r="GC18" s="1">
        <f>LOOKUP($A18,'DMG Tables'!$P$2:$P$35,'DMG Tables'!$O$2:$O$35)*GC$1*LOOKUP(GC$1,'DMG Tables'!$G$2:$G$7,'DMG Tables'!$H$2:$H$7)</f>
        <v>7280000</v>
      </c>
      <c r="GD18" s="1">
        <f>LOOKUP($A18,'DMG Tables'!$P$2:$P$35,'DMG Tables'!$O$2:$O$35)*GD$1*LOOKUP(GD$1,'DMG Tables'!$G$2:$G$7,'DMG Tables'!$H$2:$H$7)</f>
        <v>7320000</v>
      </c>
      <c r="GE18" s="1">
        <f>LOOKUP($A18,'DMG Tables'!$P$2:$P$35,'DMG Tables'!$O$2:$O$35)*GE$1*LOOKUP(GE$1,'DMG Tables'!$G$2:$G$7,'DMG Tables'!$H$2:$H$7)</f>
        <v>7360000</v>
      </c>
      <c r="GF18" s="1">
        <f>LOOKUP($A18,'DMG Tables'!$P$2:$P$35,'DMG Tables'!$O$2:$O$35)*GF$1*LOOKUP(GF$1,'DMG Tables'!$G$2:$G$7,'DMG Tables'!$H$2:$H$7)</f>
        <v>7400000</v>
      </c>
      <c r="GG18" s="1">
        <f>LOOKUP($A18,'DMG Tables'!$P$2:$P$35,'DMG Tables'!$O$2:$O$35)*GG$1*LOOKUP(GG$1,'DMG Tables'!$G$2:$G$7,'DMG Tables'!$H$2:$H$7)</f>
        <v>7440000</v>
      </c>
      <c r="GH18" s="1">
        <f>LOOKUP($A18,'DMG Tables'!$P$2:$P$35,'DMG Tables'!$O$2:$O$35)*GH$1*LOOKUP(GH$1,'DMG Tables'!$G$2:$G$7,'DMG Tables'!$H$2:$H$7)</f>
        <v>7480000</v>
      </c>
      <c r="GI18" s="1">
        <f>LOOKUP($A18,'DMG Tables'!$P$2:$P$35,'DMG Tables'!$O$2:$O$35)*GI$1*LOOKUP(GI$1,'DMG Tables'!$G$2:$G$7,'DMG Tables'!$H$2:$H$7)</f>
        <v>7520000</v>
      </c>
      <c r="GJ18" s="1">
        <f>LOOKUP($A18,'DMG Tables'!$P$2:$P$35,'DMG Tables'!$O$2:$O$35)*GJ$1*LOOKUP(GJ$1,'DMG Tables'!$G$2:$G$7,'DMG Tables'!$H$2:$H$7)</f>
        <v>7560000</v>
      </c>
      <c r="GK18" s="1">
        <f>LOOKUP($A18,'DMG Tables'!$P$2:$P$35,'DMG Tables'!$O$2:$O$35)*GK$1*LOOKUP(GK$1,'DMG Tables'!$G$2:$G$7,'DMG Tables'!$H$2:$H$7)</f>
        <v>7600000</v>
      </c>
      <c r="GL18" s="1">
        <f>LOOKUP($A18,'DMG Tables'!$P$2:$P$35,'DMG Tables'!$O$2:$O$35)*GL$1*LOOKUP(GL$1,'DMG Tables'!$G$2:$G$7,'DMG Tables'!$H$2:$H$7)</f>
        <v>7640000</v>
      </c>
      <c r="GM18" s="1">
        <f>LOOKUP($A18,'DMG Tables'!$P$2:$P$35,'DMG Tables'!$O$2:$O$35)*GM$1*LOOKUP(GM$1,'DMG Tables'!$G$2:$G$7,'DMG Tables'!$H$2:$H$7)</f>
        <v>7680000</v>
      </c>
      <c r="GN18" s="1">
        <f>LOOKUP($A18,'DMG Tables'!$P$2:$P$35,'DMG Tables'!$O$2:$O$35)*GN$1*LOOKUP(GN$1,'DMG Tables'!$G$2:$G$7,'DMG Tables'!$H$2:$H$7)</f>
        <v>7720000</v>
      </c>
      <c r="GO18" s="1">
        <f>LOOKUP($A18,'DMG Tables'!$P$2:$P$35,'DMG Tables'!$O$2:$O$35)*GO$1*LOOKUP(GO$1,'DMG Tables'!$G$2:$G$7,'DMG Tables'!$H$2:$H$7)</f>
        <v>7760000</v>
      </c>
      <c r="GP18" s="1">
        <f>LOOKUP($A18,'DMG Tables'!$P$2:$P$35,'DMG Tables'!$O$2:$O$35)*GP$1*LOOKUP(GP$1,'DMG Tables'!$G$2:$G$7,'DMG Tables'!$H$2:$H$7)</f>
        <v>7800000</v>
      </c>
      <c r="GQ18" s="1">
        <f>LOOKUP($A18,'DMG Tables'!$P$2:$P$35,'DMG Tables'!$O$2:$O$35)*GQ$1*LOOKUP(GQ$1,'DMG Tables'!$G$2:$G$7,'DMG Tables'!$H$2:$H$7)</f>
        <v>7840000</v>
      </c>
      <c r="GR18" s="1">
        <f>LOOKUP($A18,'DMG Tables'!$P$2:$P$35,'DMG Tables'!$O$2:$O$35)*GR$1*LOOKUP(GR$1,'DMG Tables'!$G$2:$G$7,'DMG Tables'!$H$2:$H$7)</f>
        <v>7880000</v>
      </c>
      <c r="GS18" s="1">
        <f>LOOKUP($A18,'DMG Tables'!$P$2:$P$35,'DMG Tables'!$O$2:$O$35)*GS$1*LOOKUP(GS$1,'DMG Tables'!$G$2:$G$7,'DMG Tables'!$H$2:$H$7)</f>
        <v>7920000</v>
      </c>
      <c r="GT18" s="1">
        <f>LOOKUP($A18,'DMG Tables'!$P$2:$P$35,'DMG Tables'!$O$2:$O$35)*GT$1*LOOKUP(GT$1,'DMG Tables'!$G$2:$G$7,'DMG Tables'!$H$2:$H$7)</f>
        <v>7960000</v>
      </c>
      <c r="GU18" s="1">
        <f>LOOKUP($A18,'DMG Tables'!$P$2:$P$35,'DMG Tables'!$O$2:$O$35)*GU$1*LOOKUP(GU$1,'DMG Tables'!$G$2:$G$7,'DMG Tables'!$H$2:$H$7)</f>
        <v>8000000</v>
      </c>
      <c r="GV18" s="1">
        <f>LOOKUP($A18,'DMG Tables'!$P$2:$P$35,'DMG Tables'!$O$2:$O$35)*GV$1*LOOKUP(GV$1,'DMG Tables'!$G$2:$G$7,'DMG Tables'!$H$2:$H$7)</f>
        <v>8040000</v>
      </c>
      <c r="GW18" s="1">
        <f>LOOKUP($A18,'DMG Tables'!$P$2:$P$35,'DMG Tables'!$O$2:$O$35)*GW$1*LOOKUP(GW$1,'DMG Tables'!$G$2:$G$7,'DMG Tables'!$H$2:$H$7)</f>
        <v>8080000</v>
      </c>
      <c r="GX18" s="1">
        <f>LOOKUP($A18,'DMG Tables'!$P$2:$P$35,'DMG Tables'!$O$2:$O$35)*GX$1*LOOKUP(GX$1,'DMG Tables'!$G$2:$G$7,'DMG Tables'!$H$2:$H$7)</f>
        <v>8120000</v>
      </c>
      <c r="GY18" s="1">
        <f>LOOKUP($A18,'DMG Tables'!$P$2:$P$35,'DMG Tables'!$O$2:$O$35)*GY$1*LOOKUP(GY$1,'DMG Tables'!$G$2:$G$7,'DMG Tables'!$H$2:$H$7)</f>
        <v>8160000</v>
      </c>
      <c r="GZ18" s="1">
        <f>LOOKUP($A18,'DMG Tables'!$P$2:$P$35,'DMG Tables'!$O$2:$O$35)*GZ$1*LOOKUP(GZ$1,'DMG Tables'!$G$2:$G$7,'DMG Tables'!$H$2:$H$7)</f>
        <v>8200000</v>
      </c>
      <c r="HA18" s="1">
        <f>LOOKUP($A18,'DMG Tables'!$P$2:$P$35,'DMG Tables'!$O$2:$O$35)*HA$1*LOOKUP(HA$1,'DMG Tables'!$G$2:$G$7,'DMG Tables'!$H$2:$H$7)</f>
        <v>8240000</v>
      </c>
      <c r="HB18" s="1">
        <f>LOOKUP($A18,'DMG Tables'!$P$2:$P$35,'DMG Tables'!$O$2:$O$35)*HB$1*LOOKUP(HB$1,'DMG Tables'!$G$2:$G$7,'DMG Tables'!$H$2:$H$7)</f>
        <v>8280000</v>
      </c>
      <c r="HC18" s="1">
        <f>LOOKUP($A18,'DMG Tables'!$P$2:$P$35,'DMG Tables'!$O$2:$O$35)*HC$1*LOOKUP(HC$1,'DMG Tables'!$G$2:$G$7,'DMG Tables'!$H$2:$H$7)</f>
        <v>8320000</v>
      </c>
      <c r="HD18" s="1">
        <f>LOOKUP($A18,'DMG Tables'!$P$2:$P$35,'DMG Tables'!$O$2:$O$35)*HD$1*LOOKUP(HD$1,'DMG Tables'!$G$2:$G$7,'DMG Tables'!$H$2:$H$7)</f>
        <v>8360000</v>
      </c>
      <c r="HE18" s="1">
        <f>LOOKUP($A18,'DMG Tables'!$P$2:$P$35,'DMG Tables'!$O$2:$O$35)*HE$1*LOOKUP(HE$1,'DMG Tables'!$G$2:$G$7,'DMG Tables'!$H$2:$H$7)</f>
        <v>8400000</v>
      </c>
      <c r="HF18" s="1">
        <f>LOOKUP($A18,'DMG Tables'!$P$2:$P$35,'DMG Tables'!$O$2:$O$35)*HF$1*LOOKUP(HF$1,'DMG Tables'!$G$2:$G$7,'DMG Tables'!$H$2:$H$7)</f>
        <v>8440000</v>
      </c>
      <c r="HG18" s="1">
        <f>LOOKUP($A18,'DMG Tables'!$P$2:$P$35,'DMG Tables'!$O$2:$O$35)*HG$1*LOOKUP(HG$1,'DMG Tables'!$G$2:$G$7,'DMG Tables'!$H$2:$H$7)</f>
        <v>8480000</v>
      </c>
      <c r="HH18" s="1">
        <f>LOOKUP($A18,'DMG Tables'!$P$2:$P$35,'DMG Tables'!$O$2:$O$35)*HH$1*LOOKUP(HH$1,'DMG Tables'!$G$2:$G$7,'DMG Tables'!$H$2:$H$7)</f>
        <v>8520000</v>
      </c>
      <c r="HI18" s="1">
        <f>LOOKUP($A18,'DMG Tables'!$P$2:$P$35,'DMG Tables'!$O$2:$O$35)*HI$1*LOOKUP(HI$1,'DMG Tables'!$G$2:$G$7,'DMG Tables'!$H$2:$H$7)</f>
        <v>8560000</v>
      </c>
      <c r="HJ18" s="1">
        <f>LOOKUP($A18,'DMG Tables'!$P$2:$P$35,'DMG Tables'!$O$2:$O$35)*HJ$1*LOOKUP(HJ$1,'DMG Tables'!$G$2:$G$7,'DMG Tables'!$H$2:$H$7)</f>
        <v>8600000</v>
      </c>
      <c r="HK18" s="1">
        <f>LOOKUP($A18,'DMG Tables'!$P$2:$P$35,'DMG Tables'!$O$2:$O$35)*HK$1*LOOKUP(HK$1,'DMG Tables'!$G$2:$G$7,'DMG Tables'!$H$2:$H$7)</f>
        <v>8640000</v>
      </c>
      <c r="HL18" s="1">
        <f>LOOKUP($A18,'DMG Tables'!$P$2:$P$35,'DMG Tables'!$O$2:$O$35)*HL$1*LOOKUP(HL$1,'DMG Tables'!$G$2:$G$7,'DMG Tables'!$H$2:$H$7)</f>
        <v>8680000</v>
      </c>
      <c r="HM18" s="1">
        <f>LOOKUP($A18,'DMG Tables'!$P$2:$P$35,'DMG Tables'!$O$2:$O$35)*HM$1*LOOKUP(HM$1,'DMG Tables'!$G$2:$G$7,'DMG Tables'!$H$2:$H$7)</f>
        <v>8720000</v>
      </c>
      <c r="HN18" s="1">
        <f>LOOKUP($A18,'DMG Tables'!$P$2:$P$35,'DMG Tables'!$O$2:$O$35)*HN$1*LOOKUP(HN$1,'DMG Tables'!$G$2:$G$7,'DMG Tables'!$H$2:$H$7)</f>
        <v>8760000</v>
      </c>
      <c r="HO18" s="1">
        <f>LOOKUP($A18,'DMG Tables'!$P$2:$P$35,'DMG Tables'!$O$2:$O$35)*HO$1*LOOKUP(HO$1,'DMG Tables'!$G$2:$G$7,'DMG Tables'!$H$2:$H$7)</f>
        <v>8800000</v>
      </c>
      <c r="HP18" s="1">
        <f>LOOKUP($A18,'DMG Tables'!$P$2:$P$35,'DMG Tables'!$O$2:$O$35)*HP$1*LOOKUP(HP$1,'DMG Tables'!$G$2:$G$7,'DMG Tables'!$H$2:$H$7)</f>
        <v>8840000</v>
      </c>
      <c r="HQ18" s="1">
        <f>LOOKUP($A18,'DMG Tables'!$P$2:$P$35,'DMG Tables'!$O$2:$O$35)*HQ$1*LOOKUP(HQ$1,'DMG Tables'!$G$2:$G$7,'DMG Tables'!$H$2:$H$7)</f>
        <v>8880000</v>
      </c>
      <c r="HR18" s="1">
        <f>LOOKUP($A18,'DMG Tables'!$P$2:$P$35,'DMG Tables'!$O$2:$O$35)*HR$1*LOOKUP(HR$1,'DMG Tables'!$G$2:$G$7,'DMG Tables'!$H$2:$H$7)</f>
        <v>8920000</v>
      </c>
      <c r="HS18" s="1">
        <f>LOOKUP($A18,'DMG Tables'!$P$2:$P$35,'DMG Tables'!$O$2:$O$35)*HS$1*LOOKUP(HS$1,'DMG Tables'!$G$2:$G$7,'DMG Tables'!$H$2:$H$7)</f>
        <v>8960000</v>
      </c>
      <c r="HT18" s="1">
        <f>LOOKUP($A18,'DMG Tables'!$P$2:$P$35,'DMG Tables'!$O$2:$O$35)*HT$1*LOOKUP(HT$1,'DMG Tables'!$G$2:$G$7,'DMG Tables'!$H$2:$H$7)</f>
        <v>9000000</v>
      </c>
      <c r="HU18" s="1">
        <f>LOOKUP($A18,'DMG Tables'!$P$2:$P$35,'DMG Tables'!$O$2:$O$35)*HU$1*LOOKUP(HU$1,'DMG Tables'!$G$2:$G$7,'DMG Tables'!$H$2:$H$7)</f>
        <v>9040000</v>
      </c>
      <c r="HV18" s="1">
        <f>LOOKUP($A18,'DMG Tables'!$P$2:$P$35,'DMG Tables'!$O$2:$O$35)*HV$1*LOOKUP(HV$1,'DMG Tables'!$G$2:$G$7,'DMG Tables'!$H$2:$H$7)</f>
        <v>9080000</v>
      </c>
      <c r="HW18" s="1">
        <f>LOOKUP($A18,'DMG Tables'!$P$2:$P$35,'DMG Tables'!$O$2:$O$35)*HW$1*LOOKUP(HW$1,'DMG Tables'!$G$2:$G$7,'DMG Tables'!$H$2:$H$7)</f>
        <v>9120000</v>
      </c>
      <c r="HX18" s="1">
        <f>LOOKUP($A18,'DMG Tables'!$P$2:$P$35,'DMG Tables'!$O$2:$O$35)*HX$1*LOOKUP(HX$1,'DMG Tables'!$G$2:$G$7,'DMG Tables'!$H$2:$H$7)</f>
        <v>9160000</v>
      </c>
      <c r="HY18" s="1">
        <f>LOOKUP($A18,'DMG Tables'!$P$2:$P$35,'DMG Tables'!$O$2:$O$35)*HY$1*LOOKUP(HY$1,'DMG Tables'!$G$2:$G$7,'DMG Tables'!$H$2:$H$7)</f>
        <v>9200000</v>
      </c>
      <c r="HZ18" s="1">
        <f>LOOKUP($A18,'DMG Tables'!$P$2:$P$35,'DMG Tables'!$O$2:$O$35)*HZ$1*LOOKUP(HZ$1,'DMG Tables'!$G$2:$G$7,'DMG Tables'!$H$2:$H$7)</f>
        <v>9240000</v>
      </c>
      <c r="IA18" s="1">
        <f>LOOKUP($A18,'DMG Tables'!$P$2:$P$35,'DMG Tables'!$O$2:$O$35)*IA$1*LOOKUP(IA$1,'DMG Tables'!$G$2:$G$7,'DMG Tables'!$H$2:$H$7)</f>
        <v>9280000</v>
      </c>
      <c r="IB18" s="1">
        <f>LOOKUP($A18,'DMG Tables'!$P$2:$P$35,'DMG Tables'!$O$2:$O$35)*IB$1*LOOKUP(IB$1,'DMG Tables'!$G$2:$G$7,'DMG Tables'!$H$2:$H$7)</f>
        <v>9320000</v>
      </c>
      <c r="IC18" s="1">
        <f>LOOKUP($A18,'DMG Tables'!$P$2:$P$35,'DMG Tables'!$O$2:$O$35)*IC$1*LOOKUP(IC$1,'DMG Tables'!$G$2:$G$7,'DMG Tables'!$H$2:$H$7)</f>
        <v>9360000</v>
      </c>
      <c r="ID18" s="1">
        <f>LOOKUP($A18,'DMG Tables'!$P$2:$P$35,'DMG Tables'!$O$2:$O$35)*ID$1*LOOKUP(ID$1,'DMG Tables'!$G$2:$G$7,'DMG Tables'!$H$2:$H$7)</f>
        <v>9400000</v>
      </c>
      <c r="IE18" s="1">
        <f>LOOKUP($A18,'DMG Tables'!$P$2:$P$35,'DMG Tables'!$O$2:$O$35)*IE$1*LOOKUP(IE$1,'DMG Tables'!$G$2:$G$7,'DMG Tables'!$H$2:$H$7)</f>
        <v>9440000</v>
      </c>
      <c r="IF18" s="1">
        <f>LOOKUP($A18,'DMG Tables'!$P$2:$P$35,'DMG Tables'!$O$2:$O$35)*IF$1*LOOKUP(IF$1,'DMG Tables'!$G$2:$G$7,'DMG Tables'!$H$2:$H$7)</f>
        <v>9480000</v>
      </c>
      <c r="IG18" s="1">
        <f>LOOKUP($A18,'DMG Tables'!$P$2:$P$35,'DMG Tables'!$O$2:$O$35)*IG$1*LOOKUP(IG$1,'DMG Tables'!$G$2:$G$7,'DMG Tables'!$H$2:$H$7)</f>
        <v>9520000</v>
      </c>
      <c r="IH18" s="1">
        <f>LOOKUP($A18,'DMG Tables'!$P$2:$P$35,'DMG Tables'!$O$2:$O$35)*IH$1*LOOKUP(IH$1,'DMG Tables'!$G$2:$G$7,'DMG Tables'!$H$2:$H$7)</f>
        <v>9560000</v>
      </c>
      <c r="II18" s="1">
        <f>LOOKUP($A18,'DMG Tables'!$P$2:$P$35,'DMG Tables'!$O$2:$O$35)*II$1*LOOKUP(II$1,'DMG Tables'!$G$2:$G$7,'DMG Tables'!$H$2:$H$7)</f>
        <v>9600000</v>
      </c>
      <c r="IJ18" s="1">
        <f>LOOKUP($A18,'DMG Tables'!$P$2:$P$35,'DMG Tables'!$O$2:$O$35)*IJ$1*LOOKUP(IJ$1,'DMG Tables'!$G$2:$G$7,'DMG Tables'!$H$2:$H$7)</f>
        <v>9640000</v>
      </c>
      <c r="IK18" s="1">
        <f>LOOKUP($A18,'DMG Tables'!$P$2:$P$35,'DMG Tables'!$O$2:$O$35)*IK$1*LOOKUP(IK$1,'DMG Tables'!$G$2:$G$7,'DMG Tables'!$H$2:$H$7)</f>
        <v>9680000</v>
      </c>
      <c r="IL18" s="1">
        <f>LOOKUP($A18,'DMG Tables'!$P$2:$P$35,'DMG Tables'!$O$2:$O$35)*IL$1*LOOKUP(IL$1,'DMG Tables'!$G$2:$G$7,'DMG Tables'!$H$2:$H$7)</f>
        <v>9720000</v>
      </c>
      <c r="IM18" s="1">
        <f>LOOKUP($A18,'DMG Tables'!$P$2:$P$35,'DMG Tables'!$O$2:$O$35)*IM$1*LOOKUP(IM$1,'DMG Tables'!$G$2:$G$7,'DMG Tables'!$H$2:$H$7)</f>
        <v>9760000</v>
      </c>
      <c r="IN18" s="1">
        <f>LOOKUP($A18,'DMG Tables'!$P$2:$P$35,'DMG Tables'!$O$2:$O$35)*IN$1*LOOKUP(IN$1,'DMG Tables'!$G$2:$G$7,'DMG Tables'!$H$2:$H$7)</f>
        <v>9800000</v>
      </c>
      <c r="IO18" s="1">
        <f>LOOKUP($A18,'DMG Tables'!$P$2:$P$35,'DMG Tables'!$O$2:$O$35)*IO$1*LOOKUP(IO$1,'DMG Tables'!$G$2:$G$7,'DMG Tables'!$H$2:$H$7)</f>
        <v>9840000</v>
      </c>
      <c r="IP18" s="1">
        <f>LOOKUP($A18,'DMG Tables'!$P$2:$P$35,'DMG Tables'!$O$2:$O$35)*IP$1*LOOKUP(IP$1,'DMG Tables'!$G$2:$G$7,'DMG Tables'!$H$2:$H$7)</f>
        <v>9880000</v>
      </c>
      <c r="IQ18" s="1">
        <f>LOOKUP($A18,'DMG Tables'!$P$2:$P$35,'DMG Tables'!$O$2:$O$35)*IQ$1*LOOKUP(IQ$1,'DMG Tables'!$G$2:$G$7,'DMG Tables'!$H$2:$H$7)</f>
        <v>9920000</v>
      </c>
      <c r="IR18" s="1">
        <f>LOOKUP($A18,'DMG Tables'!$P$2:$P$35,'DMG Tables'!$O$2:$O$35)*IR$1*LOOKUP(IR$1,'DMG Tables'!$G$2:$G$7,'DMG Tables'!$H$2:$H$7)</f>
        <v>9960000</v>
      </c>
      <c r="IS18" s="1">
        <f>LOOKUP($A18,'DMG Tables'!$P$2:$P$35,'DMG Tables'!$O$2:$O$35)*IS$1*LOOKUP(IS$1,'DMG Tables'!$G$2:$G$7,'DMG Tables'!$H$2:$H$7)</f>
        <v>10000000</v>
      </c>
      <c r="IT18" s="1">
        <f>LOOKUP($A18,'DMG Tables'!$P$2:$P$35,'DMG Tables'!$O$2:$O$35)*IT$1*LOOKUP(IT$1,'DMG Tables'!$G$2:$G$7,'DMG Tables'!$H$2:$H$7)</f>
        <v>10040000</v>
      </c>
      <c r="IU18" s="1">
        <f>LOOKUP($A18,'DMG Tables'!$P$2:$P$35,'DMG Tables'!$O$2:$O$35)*IU$1*LOOKUP(IU$1,'DMG Tables'!$G$2:$G$7,'DMG Tables'!$H$2:$H$7)</f>
        <v>10080000</v>
      </c>
      <c r="IV18" s="1">
        <f>LOOKUP($A18,'DMG Tables'!$P$2:$P$35,'DMG Tables'!$O$2:$O$35)*IV$1*LOOKUP(IV$1,'DMG Tables'!$G$2:$G$7,'DMG Tables'!$H$2:$H$7)</f>
        <v>10120000</v>
      </c>
      <c r="IW18" s="1">
        <f>LOOKUP($A18,'DMG Tables'!$P$2:$P$35,'DMG Tables'!$O$2:$O$35)*IW$1*LOOKUP(IW$1,'DMG Tables'!$G$2:$G$7,'DMG Tables'!$H$2:$H$7)</f>
        <v>10160000</v>
      </c>
      <c r="IX18" s="1">
        <f>LOOKUP($A18,'DMG Tables'!$P$2:$P$35,'DMG Tables'!$O$2:$O$35)*IX$1*LOOKUP(IX$1,'DMG Tables'!$G$2:$G$7,'DMG Tables'!$H$2:$H$7)</f>
        <v>10200000</v>
      </c>
      <c r="IY18" s="1">
        <f>LOOKUP($A18,'DMG Tables'!$P$2:$P$35,'DMG Tables'!$O$2:$O$35)*IY$1*LOOKUP(IY$1,'DMG Tables'!$G$2:$G$7,'DMG Tables'!$H$2:$H$7)</f>
        <v>10240000</v>
      </c>
      <c r="IZ18" s="1">
        <f>LOOKUP($A18,'DMG Tables'!$P$2:$P$35,'DMG Tables'!$O$2:$O$35)*IZ$1*LOOKUP(IZ$1,'DMG Tables'!$G$2:$G$7,'DMG Tables'!$H$2:$H$7)</f>
        <v>10280000</v>
      </c>
      <c r="JA18" s="1">
        <f>LOOKUP($A18,'DMG Tables'!$P$2:$P$35,'DMG Tables'!$O$2:$O$35)*JA$1*LOOKUP(JA$1,'DMG Tables'!$G$2:$G$7,'DMG Tables'!$H$2:$H$7)</f>
        <v>10320000</v>
      </c>
      <c r="JB18" s="1">
        <f>LOOKUP($A18,'DMG Tables'!$P$2:$P$35,'DMG Tables'!$O$2:$O$35)*JB$1*LOOKUP(JB$1,'DMG Tables'!$G$2:$G$7,'DMG Tables'!$H$2:$H$7)</f>
        <v>10360000</v>
      </c>
      <c r="JC18" s="1">
        <f>LOOKUP($A18,'DMG Tables'!$P$2:$P$35,'DMG Tables'!$O$2:$O$35)*JC$1*LOOKUP(JC$1,'DMG Tables'!$G$2:$G$7,'DMG Tables'!$H$2:$H$7)</f>
        <v>10400000</v>
      </c>
      <c r="JD18" s="1">
        <f>LOOKUP($A18,'DMG Tables'!$P$2:$P$35,'DMG Tables'!$O$2:$O$35)*JD$1*LOOKUP(JD$1,'DMG Tables'!$G$2:$G$7,'DMG Tables'!$H$2:$H$7)</f>
        <v>10440000</v>
      </c>
      <c r="JE18" s="1">
        <f>LOOKUP($A18,'DMG Tables'!$P$2:$P$35,'DMG Tables'!$O$2:$O$35)*JE$1*LOOKUP(JE$1,'DMG Tables'!$G$2:$G$7,'DMG Tables'!$H$2:$H$7)</f>
        <v>10480000</v>
      </c>
      <c r="JF18" s="1">
        <f>LOOKUP($A18,'DMG Tables'!$P$2:$P$35,'DMG Tables'!$O$2:$O$35)*JF$1*LOOKUP(JF$1,'DMG Tables'!$G$2:$G$7,'DMG Tables'!$H$2:$H$7)</f>
        <v>10520000</v>
      </c>
      <c r="JG18" s="1">
        <f>LOOKUP($A18,'DMG Tables'!$P$2:$P$35,'DMG Tables'!$O$2:$O$35)*JG$1*LOOKUP(JG$1,'DMG Tables'!$G$2:$G$7,'DMG Tables'!$H$2:$H$7)</f>
        <v>10560000</v>
      </c>
      <c r="JH18" s="1">
        <f>LOOKUP($A18,'DMG Tables'!$P$2:$P$35,'DMG Tables'!$O$2:$O$35)*JH$1*LOOKUP(JH$1,'DMG Tables'!$G$2:$G$7,'DMG Tables'!$H$2:$H$7)</f>
        <v>10600000</v>
      </c>
      <c r="JI18" s="1">
        <f>LOOKUP($A18,'DMG Tables'!$P$2:$P$35,'DMG Tables'!$O$2:$O$35)*JI$1*LOOKUP(JI$1,'DMG Tables'!$G$2:$G$7,'DMG Tables'!$H$2:$H$7)</f>
        <v>10640000</v>
      </c>
      <c r="JJ18" s="1">
        <f>LOOKUP($A18,'DMG Tables'!$P$2:$P$35,'DMG Tables'!$O$2:$O$35)*JJ$1*LOOKUP(JJ$1,'DMG Tables'!$G$2:$G$7,'DMG Tables'!$H$2:$H$7)</f>
        <v>10680000</v>
      </c>
      <c r="JK18" s="1">
        <f>LOOKUP($A18,'DMG Tables'!$P$2:$P$35,'DMG Tables'!$O$2:$O$35)*JK$1*LOOKUP(JK$1,'DMG Tables'!$G$2:$G$7,'DMG Tables'!$H$2:$H$7)</f>
        <v>10720000</v>
      </c>
      <c r="JL18" s="1">
        <f>LOOKUP($A18,'DMG Tables'!$P$2:$P$35,'DMG Tables'!$O$2:$O$35)*JL$1*LOOKUP(JL$1,'DMG Tables'!$G$2:$G$7,'DMG Tables'!$H$2:$H$7)</f>
        <v>10760000</v>
      </c>
      <c r="JM18" s="1">
        <f>LOOKUP($A18,'DMG Tables'!$P$2:$P$35,'DMG Tables'!$O$2:$O$35)*JM$1*LOOKUP(JM$1,'DMG Tables'!$G$2:$G$7,'DMG Tables'!$H$2:$H$7)</f>
        <v>10800000</v>
      </c>
      <c r="JN18" s="1">
        <f>LOOKUP($A18,'DMG Tables'!$P$2:$P$35,'DMG Tables'!$O$2:$O$35)*JN$1*LOOKUP(JN$1,'DMG Tables'!$G$2:$G$7,'DMG Tables'!$H$2:$H$7)</f>
        <v>10840000</v>
      </c>
      <c r="JO18" s="1">
        <f>LOOKUP($A18,'DMG Tables'!$P$2:$P$35,'DMG Tables'!$O$2:$O$35)*JO$1*LOOKUP(JO$1,'DMG Tables'!$G$2:$G$7,'DMG Tables'!$H$2:$H$7)</f>
        <v>10880000</v>
      </c>
      <c r="JP18" s="1">
        <f>LOOKUP($A18,'DMG Tables'!$P$2:$P$35,'DMG Tables'!$O$2:$O$35)*JP$1*LOOKUP(JP$1,'DMG Tables'!$G$2:$G$7,'DMG Tables'!$H$2:$H$7)</f>
        <v>10920000</v>
      </c>
      <c r="JQ18" s="1">
        <f>LOOKUP($A18,'DMG Tables'!$P$2:$P$35,'DMG Tables'!$O$2:$O$35)*JQ$1*LOOKUP(JQ$1,'DMG Tables'!$G$2:$G$7,'DMG Tables'!$H$2:$H$7)</f>
        <v>10960000</v>
      </c>
      <c r="JR18" s="1">
        <f>LOOKUP($A18,'DMG Tables'!$P$2:$P$35,'DMG Tables'!$O$2:$O$35)*JR$1*LOOKUP(JR$1,'DMG Tables'!$G$2:$G$7,'DMG Tables'!$H$2:$H$7)</f>
        <v>11000000</v>
      </c>
      <c r="JS18" s="1">
        <f>LOOKUP($A18,'DMG Tables'!$P$2:$P$35,'DMG Tables'!$O$2:$O$35)*JS$1*LOOKUP(JS$1,'DMG Tables'!$G$2:$G$7,'DMG Tables'!$H$2:$H$7)</f>
        <v>11040000</v>
      </c>
      <c r="JT18" s="1">
        <f>LOOKUP($A18,'DMG Tables'!$P$2:$P$35,'DMG Tables'!$O$2:$O$35)*JT$1*LOOKUP(JT$1,'DMG Tables'!$G$2:$G$7,'DMG Tables'!$H$2:$H$7)</f>
        <v>11080000</v>
      </c>
      <c r="JU18" s="1">
        <f>LOOKUP($A18,'DMG Tables'!$P$2:$P$35,'DMG Tables'!$O$2:$O$35)*JU$1*LOOKUP(JU$1,'DMG Tables'!$G$2:$G$7,'DMG Tables'!$H$2:$H$7)</f>
        <v>11120000</v>
      </c>
      <c r="JV18" s="1">
        <f>LOOKUP($A18,'DMG Tables'!$P$2:$P$35,'DMG Tables'!$O$2:$O$35)*JV$1*LOOKUP(JV$1,'DMG Tables'!$G$2:$G$7,'DMG Tables'!$H$2:$H$7)</f>
        <v>11160000</v>
      </c>
      <c r="JW18" s="1">
        <f>LOOKUP($A18,'DMG Tables'!$P$2:$P$35,'DMG Tables'!$O$2:$O$35)*JW$1*LOOKUP(JW$1,'DMG Tables'!$G$2:$G$7,'DMG Tables'!$H$2:$H$7)</f>
        <v>11200000</v>
      </c>
      <c r="JX18" s="1">
        <f>LOOKUP($A18,'DMG Tables'!$P$2:$P$35,'DMG Tables'!$O$2:$O$35)*JX$1*LOOKUP(JX$1,'DMG Tables'!$G$2:$G$7,'DMG Tables'!$H$2:$H$7)</f>
        <v>11240000</v>
      </c>
      <c r="JY18" s="1">
        <f>LOOKUP($A18,'DMG Tables'!$P$2:$P$35,'DMG Tables'!$O$2:$O$35)*JY$1*LOOKUP(JY$1,'DMG Tables'!$G$2:$G$7,'DMG Tables'!$H$2:$H$7)</f>
        <v>11280000</v>
      </c>
      <c r="JZ18" s="1">
        <f>LOOKUP($A18,'DMG Tables'!$P$2:$P$35,'DMG Tables'!$O$2:$O$35)*JZ$1*LOOKUP(JZ$1,'DMG Tables'!$G$2:$G$7,'DMG Tables'!$H$2:$H$7)</f>
        <v>11320000</v>
      </c>
      <c r="KA18" s="1">
        <f>LOOKUP($A18,'DMG Tables'!$P$2:$P$35,'DMG Tables'!$O$2:$O$35)*KA$1*LOOKUP(KA$1,'DMG Tables'!$G$2:$G$7,'DMG Tables'!$H$2:$H$7)</f>
        <v>11360000</v>
      </c>
      <c r="KB18" s="1">
        <f>LOOKUP($A18,'DMG Tables'!$P$2:$P$35,'DMG Tables'!$O$2:$O$35)*KB$1*LOOKUP(KB$1,'DMG Tables'!$G$2:$G$7,'DMG Tables'!$H$2:$H$7)</f>
        <v>11400000</v>
      </c>
      <c r="KC18" s="1">
        <f>LOOKUP($A18,'DMG Tables'!$P$2:$P$35,'DMG Tables'!$O$2:$O$35)*KC$1*LOOKUP(KC$1,'DMG Tables'!$G$2:$G$7,'DMG Tables'!$H$2:$H$7)</f>
        <v>11440000</v>
      </c>
      <c r="KD18" s="1">
        <f>LOOKUP($A18,'DMG Tables'!$P$2:$P$35,'DMG Tables'!$O$2:$O$35)*KD$1*LOOKUP(KD$1,'DMG Tables'!$G$2:$G$7,'DMG Tables'!$H$2:$H$7)</f>
        <v>11480000</v>
      </c>
      <c r="KE18" s="1">
        <f>LOOKUP($A18,'DMG Tables'!$P$2:$P$35,'DMG Tables'!$O$2:$O$35)*KE$1*LOOKUP(KE$1,'DMG Tables'!$G$2:$G$7,'DMG Tables'!$H$2:$H$7)</f>
        <v>11520000</v>
      </c>
      <c r="KF18" s="1">
        <f>LOOKUP($A18,'DMG Tables'!$P$2:$P$35,'DMG Tables'!$O$2:$O$35)*KF$1*LOOKUP(KF$1,'DMG Tables'!$G$2:$G$7,'DMG Tables'!$H$2:$H$7)</f>
        <v>11560000</v>
      </c>
      <c r="KG18" s="1">
        <f>LOOKUP($A18,'DMG Tables'!$P$2:$P$35,'DMG Tables'!$O$2:$O$35)*KG$1*LOOKUP(KG$1,'DMG Tables'!$G$2:$G$7,'DMG Tables'!$H$2:$H$7)</f>
        <v>11600000</v>
      </c>
      <c r="KH18" s="1">
        <f>LOOKUP($A18,'DMG Tables'!$P$2:$P$35,'DMG Tables'!$O$2:$O$35)*KH$1*LOOKUP(KH$1,'DMG Tables'!$G$2:$G$7,'DMG Tables'!$H$2:$H$7)</f>
        <v>11640000</v>
      </c>
      <c r="KI18" s="1">
        <f>LOOKUP($A18,'DMG Tables'!$P$2:$P$35,'DMG Tables'!$O$2:$O$35)*KI$1*LOOKUP(KI$1,'DMG Tables'!$G$2:$G$7,'DMG Tables'!$H$2:$H$7)</f>
        <v>11680000</v>
      </c>
      <c r="KJ18" s="1">
        <f>LOOKUP($A18,'DMG Tables'!$P$2:$P$35,'DMG Tables'!$O$2:$O$35)*KJ$1*LOOKUP(KJ$1,'DMG Tables'!$G$2:$G$7,'DMG Tables'!$H$2:$H$7)</f>
        <v>11720000</v>
      </c>
      <c r="KK18" s="1">
        <f>LOOKUP($A18,'DMG Tables'!$P$2:$P$35,'DMG Tables'!$O$2:$O$35)*KK$1*LOOKUP(KK$1,'DMG Tables'!$G$2:$G$7,'DMG Tables'!$H$2:$H$7)</f>
        <v>11760000</v>
      </c>
      <c r="KL18" s="1">
        <f>LOOKUP($A18,'DMG Tables'!$P$2:$P$35,'DMG Tables'!$O$2:$O$35)*KL$1*LOOKUP(KL$1,'DMG Tables'!$G$2:$G$7,'DMG Tables'!$H$2:$H$7)</f>
        <v>11800000</v>
      </c>
      <c r="KM18" s="1">
        <f>LOOKUP($A18,'DMG Tables'!$P$2:$P$35,'DMG Tables'!$O$2:$O$35)*KM$1*LOOKUP(KM$1,'DMG Tables'!$G$2:$G$7,'DMG Tables'!$H$2:$H$7)</f>
        <v>11840000</v>
      </c>
      <c r="KN18" s="1">
        <f>LOOKUP($A18,'DMG Tables'!$P$2:$P$35,'DMG Tables'!$O$2:$O$35)*KN$1*LOOKUP(KN$1,'DMG Tables'!$G$2:$G$7,'DMG Tables'!$H$2:$H$7)</f>
        <v>11880000</v>
      </c>
      <c r="KO18" s="1">
        <f>LOOKUP($A18,'DMG Tables'!$P$2:$P$35,'DMG Tables'!$O$2:$O$35)*KO$1*LOOKUP(KO$1,'DMG Tables'!$G$2:$G$7,'DMG Tables'!$H$2:$H$7)</f>
        <v>11920000</v>
      </c>
      <c r="KP18" s="1">
        <f>LOOKUP($A18,'DMG Tables'!$P$2:$P$35,'DMG Tables'!$O$2:$O$35)*KP$1*LOOKUP(KP$1,'DMG Tables'!$G$2:$G$7,'DMG Tables'!$H$2:$H$7)</f>
        <v>11960000</v>
      </c>
      <c r="KQ18" s="1">
        <f>LOOKUP($A18,'DMG Tables'!$P$2:$P$35,'DMG Tables'!$O$2:$O$35)*KQ$1*LOOKUP(KQ$1,'DMG Tables'!$G$2:$G$7,'DMG Tables'!$H$2:$H$7)</f>
        <v>12000000</v>
      </c>
      <c r="KR18" s="1">
        <f>LOOKUP($A18,'DMG Tables'!$P$2:$P$35,'DMG Tables'!$O$2:$O$35)*KR$1*LOOKUP(KR$1,'DMG Tables'!$G$2:$G$7,'DMG Tables'!$H$2:$H$7)</f>
        <v>12040000</v>
      </c>
      <c r="KS18" s="1">
        <f>LOOKUP($A18,'DMG Tables'!$P$2:$P$35,'DMG Tables'!$O$2:$O$35)*KS$1*LOOKUP(KS$1,'DMG Tables'!$G$2:$G$7,'DMG Tables'!$H$2:$H$7)</f>
        <v>12080000</v>
      </c>
      <c r="KT18" s="1">
        <f>LOOKUP($A18,'DMG Tables'!$P$2:$P$35,'DMG Tables'!$O$2:$O$35)*KT$1*LOOKUP(KT$1,'DMG Tables'!$G$2:$G$7,'DMG Tables'!$H$2:$H$7)</f>
        <v>12120000</v>
      </c>
      <c r="KU18" s="1">
        <f>LOOKUP($A18,'DMG Tables'!$P$2:$P$35,'DMG Tables'!$O$2:$O$35)*KU$1*LOOKUP(KU$1,'DMG Tables'!$G$2:$G$7,'DMG Tables'!$H$2:$H$7)</f>
        <v>12160000</v>
      </c>
      <c r="KV18" s="1">
        <f>LOOKUP($A18,'DMG Tables'!$P$2:$P$35,'DMG Tables'!$O$2:$O$35)*KV$1*LOOKUP(KV$1,'DMG Tables'!$G$2:$G$7,'DMG Tables'!$H$2:$H$7)</f>
        <v>12200000</v>
      </c>
      <c r="KW18" s="1">
        <f>LOOKUP($A18,'DMG Tables'!$P$2:$P$35,'DMG Tables'!$O$2:$O$35)*KW$1*LOOKUP(KW$1,'DMG Tables'!$G$2:$G$7,'DMG Tables'!$H$2:$H$7)</f>
        <v>12240000</v>
      </c>
      <c r="KX18" s="1">
        <f>LOOKUP($A18,'DMG Tables'!$P$2:$P$35,'DMG Tables'!$O$2:$O$35)*KX$1*LOOKUP(KX$1,'DMG Tables'!$G$2:$G$7,'DMG Tables'!$H$2:$H$7)</f>
        <v>12280000</v>
      </c>
      <c r="KY18" s="1">
        <f>LOOKUP($A18,'DMG Tables'!$P$2:$P$35,'DMG Tables'!$O$2:$O$35)*KY$1*LOOKUP(KY$1,'DMG Tables'!$G$2:$G$7,'DMG Tables'!$H$2:$H$7)</f>
        <v>12320000</v>
      </c>
      <c r="KZ18" s="1">
        <f>LOOKUP($A18,'DMG Tables'!$P$2:$P$35,'DMG Tables'!$O$2:$O$35)*KZ$1*LOOKUP(KZ$1,'DMG Tables'!$G$2:$G$7,'DMG Tables'!$H$2:$H$7)</f>
        <v>12360000</v>
      </c>
      <c r="LA18" s="1">
        <f>LOOKUP($A18,'DMG Tables'!$P$2:$P$35,'DMG Tables'!$O$2:$O$35)*LA$1*LOOKUP(LA$1,'DMG Tables'!$G$2:$G$7,'DMG Tables'!$H$2:$H$7)</f>
        <v>12400000</v>
      </c>
      <c r="LB18" s="1">
        <f>LOOKUP($A18,'DMG Tables'!$P$2:$P$35,'DMG Tables'!$O$2:$O$35)*LB$1*LOOKUP(LB$1,'DMG Tables'!$G$2:$G$7,'DMG Tables'!$H$2:$H$7)</f>
        <v>12440000</v>
      </c>
      <c r="LC18" s="1">
        <f>LOOKUP($A18,'DMG Tables'!$P$2:$P$35,'DMG Tables'!$O$2:$O$35)*LC$1*LOOKUP(LC$1,'DMG Tables'!$G$2:$G$7,'DMG Tables'!$H$2:$H$7)</f>
        <v>12480000</v>
      </c>
      <c r="LD18" s="1">
        <f>LOOKUP($A18,'DMG Tables'!$P$2:$P$35,'DMG Tables'!$O$2:$O$35)*LD$1*LOOKUP(LD$1,'DMG Tables'!$G$2:$G$7,'DMG Tables'!$H$2:$H$7)</f>
        <v>12520000</v>
      </c>
      <c r="LE18" s="1">
        <f>LOOKUP($A18,'DMG Tables'!$P$2:$P$35,'DMG Tables'!$O$2:$O$35)*LE$1*LOOKUP(LE$1,'DMG Tables'!$G$2:$G$7,'DMG Tables'!$H$2:$H$7)</f>
        <v>12560000</v>
      </c>
      <c r="LF18" s="1">
        <f>LOOKUP($A18,'DMG Tables'!$P$2:$P$35,'DMG Tables'!$O$2:$O$35)*LF$1*LOOKUP(LF$1,'DMG Tables'!$G$2:$G$7,'DMG Tables'!$H$2:$H$7)</f>
        <v>12600000</v>
      </c>
      <c r="LG18" s="1">
        <f>LOOKUP($A18,'DMG Tables'!$P$2:$P$35,'DMG Tables'!$O$2:$O$35)*LG$1*LOOKUP(LG$1,'DMG Tables'!$G$2:$G$7,'DMG Tables'!$H$2:$H$7)</f>
        <v>12640000</v>
      </c>
      <c r="LH18" s="1">
        <f>LOOKUP($A18,'DMG Tables'!$P$2:$P$35,'DMG Tables'!$O$2:$O$35)*LH$1*LOOKUP(LH$1,'DMG Tables'!$G$2:$G$7,'DMG Tables'!$H$2:$H$7)</f>
        <v>12680000</v>
      </c>
      <c r="LI18" s="1">
        <f>LOOKUP($A18,'DMG Tables'!$P$2:$P$35,'DMG Tables'!$O$2:$O$35)*LI$1*LOOKUP(LI$1,'DMG Tables'!$G$2:$G$7,'DMG Tables'!$H$2:$H$7)</f>
        <v>12720000</v>
      </c>
      <c r="LJ18" s="1">
        <f>LOOKUP($A18,'DMG Tables'!$P$2:$P$35,'DMG Tables'!$O$2:$O$35)*LJ$1*LOOKUP(LJ$1,'DMG Tables'!$G$2:$G$7,'DMG Tables'!$H$2:$H$7)</f>
        <v>12760000</v>
      </c>
      <c r="LK18" s="1">
        <f>LOOKUP($A18,'DMG Tables'!$P$2:$P$35,'DMG Tables'!$O$2:$O$35)*LK$1*LOOKUP(LK$1,'DMG Tables'!$G$2:$G$7,'DMG Tables'!$H$2:$H$7)</f>
        <v>12800000</v>
      </c>
      <c r="LL18" s="1">
        <f>LOOKUP($A18,'DMG Tables'!$P$2:$P$35,'DMG Tables'!$O$2:$O$35)*LL$1*LOOKUP(LL$1,'DMG Tables'!$G$2:$G$7,'DMG Tables'!$H$2:$H$7)</f>
        <v>12840000</v>
      </c>
      <c r="LM18" s="1">
        <f>LOOKUP($A18,'DMG Tables'!$P$2:$P$35,'DMG Tables'!$O$2:$O$35)*LM$1*LOOKUP(LM$1,'DMG Tables'!$G$2:$G$7,'DMG Tables'!$H$2:$H$7)</f>
        <v>12880000</v>
      </c>
      <c r="LN18" s="1">
        <f>LOOKUP($A18,'DMG Tables'!$P$2:$P$35,'DMG Tables'!$O$2:$O$35)*LN$1*LOOKUP(LN$1,'DMG Tables'!$G$2:$G$7,'DMG Tables'!$H$2:$H$7)</f>
        <v>12920000</v>
      </c>
      <c r="LO18" s="1">
        <f>LOOKUP($A18,'DMG Tables'!$P$2:$P$35,'DMG Tables'!$O$2:$O$35)*LO$1*LOOKUP(LO$1,'DMG Tables'!$G$2:$G$7,'DMG Tables'!$H$2:$H$7)</f>
        <v>12960000</v>
      </c>
      <c r="LP18" s="1">
        <f>LOOKUP($A18,'DMG Tables'!$P$2:$P$35,'DMG Tables'!$O$2:$O$35)*LP$1*LOOKUP(LP$1,'DMG Tables'!$G$2:$G$7,'DMG Tables'!$H$2:$H$7)</f>
        <v>13000000</v>
      </c>
      <c r="LQ18" s="1">
        <f>LOOKUP($A18,'DMG Tables'!$P$2:$P$35,'DMG Tables'!$O$2:$O$35)*LQ$1*LOOKUP(LQ$1,'DMG Tables'!$G$2:$G$7,'DMG Tables'!$H$2:$H$7)</f>
        <v>13040000</v>
      </c>
      <c r="LR18" s="1">
        <f>LOOKUP($A18,'DMG Tables'!$P$2:$P$35,'DMG Tables'!$O$2:$O$35)*LR$1*LOOKUP(LR$1,'DMG Tables'!$G$2:$G$7,'DMG Tables'!$H$2:$H$7)</f>
        <v>13080000</v>
      </c>
      <c r="LS18" s="1">
        <f>LOOKUP($A18,'DMG Tables'!$P$2:$P$35,'DMG Tables'!$O$2:$O$35)*LS$1*LOOKUP(LS$1,'DMG Tables'!$G$2:$G$7,'DMG Tables'!$H$2:$H$7)</f>
        <v>13120000</v>
      </c>
      <c r="LT18" s="1">
        <f>LOOKUP($A18,'DMG Tables'!$P$2:$P$35,'DMG Tables'!$O$2:$O$35)*LT$1*LOOKUP(LT$1,'DMG Tables'!$G$2:$G$7,'DMG Tables'!$H$2:$H$7)</f>
        <v>13160000</v>
      </c>
      <c r="LU18" s="1">
        <f>LOOKUP($A18,'DMG Tables'!$P$2:$P$35,'DMG Tables'!$O$2:$O$35)*LU$1*LOOKUP(LU$1,'DMG Tables'!$G$2:$G$7,'DMG Tables'!$H$2:$H$7)</f>
        <v>13200000</v>
      </c>
      <c r="LV18" s="1">
        <f>LOOKUP($A18,'DMG Tables'!$P$2:$P$35,'DMG Tables'!$O$2:$O$35)*LV$1*LOOKUP(LV$1,'DMG Tables'!$G$2:$G$7,'DMG Tables'!$H$2:$H$7)</f>
        <v>13240000</v>
      </c>
      <c r="LW18" s="1">
        <f>LOOKUP($A18,'DMG Tables'!$P$2:$P$35,'DMG Tables'!$O$2:$O$35)*LW$1*LOOKUP(LW$1,'DMG Tables'!$G$2:$G$7,'DMG Tables'!$H$2:$H$7)</f>
        <v>13280000</v>
      </c>
      <c r="LX18" s="1">
        <f>LOOKUP($A18,'DMG Tables'!$P$2:$P$35,'DMG Tables'!$O$2:$O$35)*LX$1*LOOKUP(LX$1,'DMG Tables'!$G$2:$G$7,'DMG Tables'!$H$2:$H$7)</f>
        <v>13320000</v>
      </c>
      <c r="LY18" s="1">
        <f>LOOKUP($A18,'DMG Tables'!$P$2:$P$35,'DMG Tables'!$O$2:$O$35)*LY$1*LOOKUP(LY$1,'DMG Tables'!$G$2:$G$7,'DMG Tables'!$H$2:$H$7)</f>
        <v>13360000</v>
      </c>
      <c r="LZ18" s="1">
        <f>LOOKUP($A18,'DMG Tables'!$P$2:$P$35,'DMG Tables'!$O$2:$O$35)*LZ$1*LOOKUP(LZ$1,'DMG Tables'!$G$2:$G$7,'DMG Tables'!$H$2:$H$7)</f>
        <v>13400000</v>
      </c>
      <c r="MA18" s="1">
        <f>LOOKUP($A18,'DMG Tables'!$P$2:$P$35,'DMG Tables'!$O$2:$O$35)*MA$1*LOOKUP(MA$1,'DMG Tables'!$G$2:$G$7,'DMG Tables'!$H$2:$H$7)</f>
        <v>13440000</v>
      </c>
      <c r="MB18" s="1">
        <f>LOOKUP($A18,'DMG Tables'!$P$2:$P$35,'DMG Tables'!$O$2:$O$35)*MB$1*LOOKUP(MB$1,'DMG Tables'!$G$2:$G$7,'DMG Tables'!$H$2:$H$7)</f>
        <v>13480000</v>
      </c>
      <c r="MC18" s="1">
        <f>LOOKUP($A18,'DMG Tables'!$P$2:$P$35,'DMG Tables'!$O$2:$O$35)*MC$1*LOOKUP(MC$1,'DMG Tables'!$G$2:$G$7,'DMG Tables'!$H$2:$H$7)</f>
        <v>13520000</v>
      </c>
      <c r="MD18" s="1">
        <f>LOOKUP($A18,'DMG Tables'!$P$2:$P$35,'DMG Tables'!$O$2:$O$35)*MD$1*LOOKUP(MD$1,'DMG Tables'!$G$2:$G$7,'DMG Tables'!$H$2:$H$7)</f>
        <v>13560000</v>
      </c>
      <c r="ME18" s="1">
        <f>LOOKUP($A18,'DMG Tables'!$P$2:$P$35,'DMG Tables'!$O$2:$O$35)*ME$1*LOOKUP(ME$1,'DMG Tables'!$G$2:$G$7,'DMG Tables'!$H$2:$H$7)</f>
        <v>13600000</v>
      </c>
      <c r="MF18" s="1">
        <f>LOOKUP($A18,'DMG Tables'!$P$2:$P$35,'DMG Tables'!$O$2:$O$35)*MF$1*LOOKUP(MF$1,'DMG Tables'!$G$2:$G$7,'DMG Tables'!$H$2:$H$7)</f>
        <v>13640000</v>
      </c>
      <c r="MG18" s="1">
        <f>LOOKUP($A18,'DMG Tables'!$P$2:$P$35,'DMG Tables'!$O$2:$O$35)*MG$1*LOOKUP(MG$1,'DMG Tables'!$G$2:$G$7,'DMG Tables'!$H$2:$H$7)</f>
        <v>13680000</v>
      </c>
      <c r="MH18" s="1">
        <f>LOOKUP($A18,'DMG Tables'!$P$2:$P$35,'DMG Tables'!$O$2:$O$35)*MH$1*LOOKUP(MH$1,'DMG Tables'!$G$2:$G$7,'DMG Tables'!$H$2:$H$7)</f>
        <v>13720000</v>
      </c>
      <c r="MI18" s="1">
        <f>LOOKUP($A18,'DMG Tables'!$P$2:$P$35,'DMG Tables'!$O$2:$O$35)*MI$1*LOOKUP(MI$1,'DMG Tables'!$G$2:$G$7,'DMG Tables'!$H$2:$H$7)</f>
        <v>13760000</v>
      </c>
      <c r="MJ18" s="1">
        <f>LOOKUP($A18,'DMG Tables'!$P$2:$P$35,'DMG Tables'!$O$2:$O$35)*MJ$1*LOOKUP(MJ$1,'DMG Tables'!$G$2:$G$7,'DMG Tables'!$H$2:$H$7)</f>
        <v>13800000</v>
      </c>
      <c r="MK18" s="1">
        <f>LOOKUP($A18,'DMG Tables'!$P$2:$P$35,'DMG Tables'!$O$2:$O$35)*MK$1*LOOKUP(MK$1,'DMG Tables'!$G$2:$G$7,'DMG Tables'!$H$2:$H$7)</f>
        <v>13840000</v>
      </c>
      <c r="ML18" s="1">
        <f>LOOKUP($A18,'DMG Tables'!$P$2:$P$35,'DMG Tables'!$O$2:$O$35)*ML$1*LOOKUP(ML$1,'DMG Tables'!$G$2:$G$7,'DMG Tables'!$H$2:$H$7)</f>
        <v>13880000</v>
      </c>
      <c r="MM18" s="1">
        <f>LOOKUP($A18,'DMG Tables'!$P$2:$P$35,'DMG Tables'!$O$2:$O$35)*MM$1*LOOKUP(MM$1,'DMG Tables'!$G$2:$G$7,'DMG Tables'!$H$2:$H$7)</f>
        <v>13920000</v>
      </c>
      <c r="MN18" s="1">
        <f>LOOKUP($A18,'DMG Tables'!$P$2:$P$35,'DMG Tables'!$O$2:$O$35)*MN$1*LOOKUP(MN$1,'DMG Tables'!$G$2:$G$7,'DMG Tables'!$H$2:$H$7)</f>
        <v>13960000</v>
      </c>
      <c r="MO18" s="1">
        <f>LOOKUP($A18,'DMG Tables'!$P$2:$P$35,'DMG Tables'!$O$2:$O$35)*MO$1*LOOKUP(MO$1,'DMG Tables'!$G$2:$G$7,'DMG Tables'!$H$2:$H$7)</f>
        <v>14000000</v>
      </c>
      <c r="MP18" s="1">
        <f>LOOKUP($A18,'DMG Tables'!$P$2:$P$35,'DMG Tables'!$O$2:$O$35)*MP$1*LOOKUP(MP$1,'DMG Tables'!$G$2:$G$7,'DMG Tables'!$H$2:$H$7)</f>
        <v>14040000</v>
      </c>
      <c r="MQ18" s="1">
        <f>LOOKUP($A18,'DMG Tables'!$P$2:$P$35,'DMG Tables'!$O$2:$O$35)*MQ$1*LOOKUP(MQ$1,'DMG Tables'!$G$2:$G$7,'DMG Tables'!$H$2:$H$7)</f>
        <v>14080000</v>
      </c>
      <c r="MR18" s="1">
        <f>LOOKUP($A18,'DMG Tables'!$P$2:$P$35,'DMG Tables'!$O$2:$O$35)*MR$1*LOOKUP(MR$1,'DMG Tables'!$G$2:$G$7,'DMG Tables'!$H$2:$H$7)</f>
        <v>14120000</v>
      </c>
      <c r="MS18" s="1">
        <f>LOOKUP($A18,'DMG Tables'!$P$2:$P$35,'DMG Tables'!$O$2:$O$35)*MS$1*LOOKUP(MS$1,'DMG Tables'!$G$2:$G$7,'DMG Tables'!$H$2:$H$7)</f>
        <v>14160000</v>
      </c>
      <c r="MT18" s="1">
        <f>LOOKUP($A18,'DMG Tables'!$P$2:$P$35,'DMG Tables'!$O$2:$O$35)*MT$1*LOOKUP(MT$1,'DMG Tables'!$G$2:$G$7,'DMG Tables'!$H$2:$H$7)</f>
        <v>14200000</v>
      </c>
      <c r="MU18" s="1">
        <f>LOOKUP($A18,'DMG Tables'!$P$2:$P$35,'DMG Tables'!$O$2:$O$35)*MU$1*LOOKUP(MU$1,'DMG Tables'!$G$2:$G$7,'DMG Tables'!$H$2:$H$7)</f>
        <v>14240000</v>
      </c>
      <c r="MV18" s="1">
        <f>LOOKUP($A18,'DMG Tables'!$P$2:$P$35,'DMG Tables'!$O$2:$O$35)*MV$1*LOOKUP(MV$1,'DMG Tables'!$G$2:$G$7,'DMG Tables'!$H$2:$H$7)</f>
        <v>14280000</v>
      </c>
      <c r="MW18" s="1">
        <f>LOOKUP($A18,'DMG Tables'!$P$2:$P$35,'DMG Tables'!$O$2:$O$35)*MW$1*LOOKUP(MW$1,'DMG Tables'!$G$2:$G$7,'DMG Tables'!$H$2:$H$7)</f>
        <v>14320000</v>
      </c>
      <c r="MX18" s="1">
        <f>LOOKUP($A18,'DMG Tables'!$P$2:$P$35,'DMG Tables'!$O$2:$O$35)*MX$1*LOOKUP(MX$1,'DMG Tables'!$G$2:$G$7,'DMG Tables'!$H$2:$H$7)</f>
        <v>14360000</v>
      </c>
      <c r="MY18" s="1">
        <f>LOOKUP($A18,'DMG Tables'!$P$2:$P$35,'DMG Tables'!$O$2:$O$35)*MY$1*LOOKUP(MY$1,'DMG Tables'!$G$2:$G$7,'DMG Tables'!$H$2:$H$7)</f>
        <v>14400000</v>
      </c>
      <c r="MZ18" s="1">
        <f>LOOKUP($A18,'DMG Tables'!$P$2:$P$35,'DMG Tables'!$O$2:$O$35)*MZ$1*LOOKUP(MZ$1,'DMG Tables'!$G$2:$G$7,'DMG Tables'!$H$2:$H$7)</f>
        <v>14440000</v>
      </c>
      <c r="NA18" s="1">
        <f>LOOKUP($A18,'DMG Tables'!$P$2:$P$35,'DMG Tables'!$O$2:$O$35)*NA$1*LOOKUP(NA$1,'DMG Tables'!$G$2:$G$7,'DMG Tables'!$H$2:$H$7)</f>
        <v>14480000</v>
      </c>
      <c r="NB18" s="1">
        <f>LOOKUP($A18,'DMG Tables'!$P$2:$P$35,'DMG Tables'!$O$2:$O$35)*NB$1*LOOKUP(NB$1,'DMG Tables'!$G$2:$G$7,'DMG Tables'!$H$2:$H$7)</f>
        <v>14520000</v>
      </c>
      <c r="NC18" s="1">
        <f>LOOKUP($A18,'DMG Tables'!$P$2:$P$35,'DMG Tables'!$O$2:$O$35)*NC$1*LOOKUP(NC$1,'DMG Tables'!$G$2:$G$7,'DMG Tables'!$H$2:$H$7)</f>
        <v>14560000</v>
      </c>
      <c r="ND18" s="1">
        <f>LOOKUP($A18,'DMG Tables'!$P$2:$P$35,'DMG Tables'!$O$2:$O$35)*ND$1*LOOKUP(ND$1,'DMG Tables'!$G$2:$G$7,'DMG Tables'!$H$2:$H$7)</f>
        <v>14600000</v>
      </c>
      <c r="NE18" s="1">
        <f>LOOKUP($A18,'DMG Tables'!$P$2:$P$35,'DMG Tables'!$O$2:$O$35)*NE$1*LOOKUP(NE$1,'DMG Tables'!$G$2:$G$7,'DMG Tables'!$H$2:$H$7)</f>
        <v>14640000</v>
      </c>
      <c r="NF18" s="1">
        <f>LOOKUP($A18,'DMG Tables'!$P$2:$P$35,'DMG Tables'!$O$2:$O$35)*NF$1*LOOKUP(NF$1,'DMG Tables'!$G$2:$G$7,'DMG Tables'!$H$2:$H$7)</f>
        <v>14680000</v>
      </c>
      <c r="NG18" s="1">
        <f>LOOKUP($A18,'DMG Tables'!$P$2:$P$35,'DMG Tables'!$O$2:$O$35)*NG$1*LOOKUP(NG$1,'DMG Tables'!$G$2:$G$7,'DMG Tables'!$H$2:$H$7)</f>
        <v>14720000</v>
      </c>
      <c r="NH18" s="1">
        <f>LOOKUP($A18,'DMG Tables'!$P$2:$P$35,'DMG Tables'!$O$2:$O$35)*NH$1*LOOKUP(NH$1,'DMG Tables'!$G$2:$G$7,'DMG Tables'!$H$2:$H$7)</f>
        <v>14760000</v>
      </c>
      <c r="NI18" s="1">
        <f>LOOKUP($A18,'DMG Tables'!$P$2:$P$35,'DMG Tables'!$O$2:$O$35)*NI$1*LOOKUP(NI$1,'DMG Tables'!$G$2:$G$7,'DMG Tables'!$H$2:$H$7)</f>
        <v>14800000</v>
      </c>
      <c r="NJ18" s="1">
        <f>LOOKUP($A18,'DMG Tables'!$P$2:$P$35,'DMG Tables'!$O$2:$O$35)*NJ$1*LOOKUP(NJ$1,'DMG Tables'!$G$2:$G$7,'DMG Tables'!$H$2:$H$7)</f>
        <v>14840000</v>
      </c>
      <c r="NK18" s="1">
        <f>LOOKUP($A18,'DMG Tables'!$P$2:$P$35,'DMG Tables'!$O$2:$O$35)*NK$1*LOOKUP(NK$1,'DMG Tables'!$G$2:$G$7,'DMG Tables'!$H$2:$H$7)</f>
        <v>14880000</v>
      </c>
      <c r="NL18" s="1">
        <f>LOOKUP($A18,'DMG Tables'!$P$2:$P$35,'DMG Tables'!$O$2:$O$35)*NL$1*LOOKUP(NL$1,'DMG Tables'!$G$2:$G$7,'DMG Tables'!$H$2:$H$7)</f>
        <v>14920000</v>
      </c>
      <c r="NM18" s="1">
        <f>LOOKUP($A18,'DMG Tables'!$P$2:$P$35,'DMG Tables'!$O$2:$O$35)*NM$1*LOOKUP(NM$1,'DMG Tables'!$G$2:$G$7,'DMG Tables'!$H$2:$H$7)</f>
        <v>14960000</v>
      </c>
      <c r="NN18" s="1">
        <f>LOOKUP($A18,'DMG Tables'!$P$2:$P$35,'DMG Tables'!$O$2:$O$35)*NN$1*LOOKUP(NN$1,'DMG Tables'!$G$2:$G$7,'DMG Tables'!$H$2:$H$7)</f>
        <v>15000000</v>
      </c>
      <c r="NO18" s="1">
        <f>LOOKUP($A18,'DMG Tables'!$P$2:$P$35,'DMG Tables'!$O$2:$O$35)*NO$1*LOOKUP(NO$1,'DMG Tables'!$G$2:$G$7,'DMG Tables'!$H$2:$H$7)</f>
        <v>15040000</v>
      </c>
      <c r="NP18" s="1">
        <f>LOOKUP($A18,'DMG Tables'!$P$2:$P$35,'DMG Tables'!$O$2:$O$35)*NP$1*LOOKUP(NP$1,'DMG Tables'!$G$2:$G$7,'DMG Tables'!$H$2:$H$7)</f>
        <v>15080000</v>
      </c>
      <c r="NQ18" s="1">
        <f>LOOKUP($A18,'DMG Tables'!$P$2:$P$35,'DMG Tables'!$O$2:$O$35)*NQ$1*LOOKUP(NQ$1,'DMG Tables'!$G$2:$G$7,'DMG Tables'!$H$2:$H$7)</f>
        <v>15120000</v>
      </c>
      <c r="NR18" s="1">
        <f>LOOKUP($A18,'DMG Tables'!$P$2:$P$35,'DMG Tables'!$O$2:$O$35)*NR$1*LOOKUP(NR$1,'DMG Tables'!$G$2:$G$7,'DMG Tables'!$H$2:$H$7)</f>
        <v>15160000</v>
      </c>
      <c r="NS18" s="1">
        <f>LOOKUP($A18,'DMG Tables'!$P$2:$P$35,'DMG Tables'!$O$2:$O$35)*NS$1*LOOKUP(NS$1,'DMG Tables'!$G$2:$G$7,'DMG Tables'!$H$2:$H$7)</f>
        <v>15200000</v>
      </c>
      <c r="NT18" s="1">
        <f>LOOKUP($A18,'DMG Tables'!$P$2:$P$35,'DMG Tables'!$O$2:$O$35)*NT$1*LOOKUP(NT$1,'DMG Tables'!$G$2:$G$7,'DMG Tables'!$H$2:$H$7)</f>
        <v>15240000</v>
      </c>
      <c r="NU18" s="1">
        <f>LOOKUP($A18,'DMG Tables'!$P$2:$P$35,'DMG Tables'!$O$2:$O$35)*NU$1*LOOKUP(NU$1,'DMG Tables'!$G$2:$G$7,'DMG Tables'!$H$2:$H$7)</f>
        <v>15280000</v>
      </c>
      <c r="NV18" s="1">
        <f>LOOKUP($A18,'DMG Tables'!$P$2:$P$35,'DMG Tables'!$O$2:$O$35)*NV$1*LOOKUP(NV$1,'DMG Tables'!$G$2:$G$7,'DMG Tables'!$H$2:$H$7)</f>
        <v>15320000</v>
      </c>
      <c r="NW18" s="1">
        <f>LOOKUP($A18,'DMG Tables'!$P$2:$P$35,'DMG Tables'!$O$2:$O$35)*NW$1*LOOKUP(NW$1,'DMG Tables'!$G$2:$G$7,'DMG Tables'!$H$2:$H$7)</f>
        <v>15360000</v>
      </c>
      <c r="NX18" s="1">
        <f>LOOKUP($A18,'DMG Tables'!$P$2:$P$35,'DMG Tables'!$O$2:$O$35)*NX$1*LOOKUP(NX$1,'DMG Tables'!$G$2:$G$7,'DMG Tables'!$H$2:$H$7)</f>
        <v>15400000</v>
      </c>
      <c r="NY18" s="1">
        <f>LOOKUP($A18,'DMG Tables'!$P$2:$P$35,'DMG Tables'!$O$2:$O$35)*NY$1*LOOKUP(NY$1,'DMG Tables'!$G$2:$G$7,'DMG Tables'!$H$2:$H$7)</f>
        <v>15440000</v>
      </c>
      <c r="NZ18" s="1">
        <f>LOOKUP($A18,'DMG Tables'!$P$2:$P$35,'DMG Tables'!$O$2:$O$35)*NZ$1*LOOKUP(NZ$1,'DMG Tables'!$G$2:$G$7,'DMG Tables'!$H$2:$H$7)</f>
        <v>15480000</v>
      </c>
      <c r="OA18" s="1">
        <f>LOOKUP($A18,'DMG Tables'!$P$2:$P$35,'DMG Tables'!$O$2:$O$35)*OA$1*LOOKUP(OA$1,'DMG Tables'!$G$2:$G$7,'DMG Tables'!$H$2:$H$7)</f>
        <v>15520000</v>
      </c>
      <c r="OB18" s="1">
        <f>LOOKUP($A18,'DMG Tables'!$P$2:$P$35,'DMG Tables'!$O$2:$O$35)*OB$1*LOOKUP(OB$1,'DMG Tables'!$G$2:$G$7,'DMG Tables'!$H$2:$H$7)</f>
        <v>15560000</v>
      </c>
      <c r="OC18" s="1">
        <f>LOOKUP($A18,'DMG Tables'!$P$2:$P$35,'DMG Tables'!$O$2:$O$35)*OC$1*LOOKUP(OC$1,'DMG Tables'!$G$2:$G$7,'DMG Tables'!$H$2:$H$7)</f>
        <v>15600000</v>
      </c>
      <c r="OD18" s="1">
        <f>LOOKUP($A18,'DMG Tables'!$P$2:$P$35,'DMG Tables'!$O$2:$O$35)*OD$1*LOOKUP(OD$1,'DMG Tables'!$G$2:$G$7,'DMG Tables'!$H$2:$H$7)</f>
        <v>15640000</v>
      </c>
      <c r="OE18" s="1">
        <f>LOOKUP($A18,'DMG Tables'!$P$2:$P$35,'DMG Tables'!$O$2:$O$35)*OE$1*LOOKUP(OE$1,'DMG Tables'!$G$2:$G$7,'DMG Tables'!$H$2:$H$7)</f>
        <v>15680000</v>
      </c>
      <c r="OF18" s="1">
        <f>LOOKUP($A18,'DMG Tables'!$P$2:$P$35,'DMG Tables'!$O$2:$O$35)*OF$1*LOOKUP(OF$1,'DMG Tables'!$G$2:$G$7,'DMG Tables'!$H$2:$H$7)</f>
        <v>15720000</v>
      </c>
      <c r="OG18" s="1">
        <f>LOOKUP($A18,'DMG Tables'!$P$2:$P$35,'DMG Tables'!$O$2:$O$35)*OG$1*LOOKUP(OG$1,'DMG Tables'!$G$2:$G$7,'DMG Tables'!$H$2:$H$7)</f>
        <v>15760000</v>
      </c>
      <c r="OH18" s="1">
        <f>LOOKUP($A18,'DMG Tables'!$P$2:$P$35,'DMG Tables'!$O$2:$O$35)*OH$1*LOOKUP(OH$1,'DMG Tables'!$G$2:$G$7,'DMG Tables'!$H$2:$H$7)</f>
        <v>15800000</v>
      </c>
      <c r="OI18" s="1">
        <f>LOOKUP($A18,'DMG Tables'!$P$2:$P$35,'DMG Tables'!$O$2:$O$35)*OI$1*LOOKUP(OI$1,'DMG Tables'!$G$2:$G$7,'DMG Tables'!$H$2:$H$7)</f>
        <v>15840000</v>
      </c>
      <c r="OJ18" s="1">
        <f>LOOKUP($A18,'DMG Tables'!$P$2:$P$35,'DMG Tables'!$O$2:$O$35)*OJ$1*LOOKUP(OJ$1,'DMG Tables'!$G$2:$G$7,'DMG Tables'!$H$2:$H$7)</f>
        <v>15880000</v>
      </c>
      <c r="OK18" s="1">
        <f>LOOKUP($A18,'DMG Tables'!$P$2:$P$35,'DMG Tables'!$O$2:$O$35)*OK$1*LOOKUP(OK$1,'DMG Tables'!$G$2:$G$7,'DMG Tables'!$H$2:$H$7)</f>
        <v>15920000</v>
      </c>
      <c r="OL18" s="1">
        <f>LOOKUP($A18,'DMG Tables'!$P$2:$P$35,'DMG Tables'!$O$2:$O$35)*OL$1*LOOKUP(OL$1,'DMG Tables'!$G$2:$G$7,'DMG Tables'!$H$2:$H$7)</f>
        <v>15960000</v>
      </c>
      <c r="OM18" s="1">
        <f>LOOKUP($A18,'DMG Tables'!$P$2:$P$35,'DMG Tables'!$O$2:$O$35)*OM$1*LOOKUP(OM$1,'DMG Tables'!$G$2:$G$7,'DMG Tables'!$H$2:$H$7)</f>
        <v>16000000</v>
      </c>
      <c r="ON18" s="1">
        <f>LOOKUP($A18,'DMG Tables'!$P$2:$P$35,'DMG Tables'!$O$2:$O$35)*ON$1*LOOKUP(ON$1,'DMG Tables'!$G$2:$G$7,'DMG Tables'!$H$2:$H$7)</f>
        <v>16040000</v>
      </c>
      <c r="OO18" s="1">
        <f>LOOKUP($A18,'DMG Tables'!$P$2:$P$35,'DMG Tables'!$O$2:$O$35)*OO$1*LOOKUP(OO$1,'DMG Tables'!$G$2:$G$7,'DMG Tables'!$H$2:$H$7)</f>
        <v>16080000</v>
      </c>
      <c r="OP18" s="1">
        <f>LOOKUP($A18,'DMG Tables'!$P$2:$P$35,'DMG Tables'!$O$2:$O$35)*OP$1*LOOKUP(OP$1,'DMG Tables'!$G$2:$G$7,'DMG Tables'!$H$2:$H$7)</f>
        <v>16120000</v>
      </c>
      <c r="OQ18" s="1">
        <f>LOOKUP($A18,'DMG Tables'!$P$2:$P$35,'DMG Tables'!$O$2:$O$35)*OQ$1*LOOKUP(OQ$1,'DMG Tables'!$G$2:$G$7,'DMG Tables'!$H$2:$H$7)</f>
        <v>16160000</v>
      </c>
      <c r="OR18" s="1">
        <f>LOOKUP($A18,'DMG Tables'!$P$2:$P$35,'DMG Tables'!$O$2:$O$35)*OR$1*LOOKUP(OR$1,'DMG Tables'!$G$2:$G$7,'DMG Tables'!$H$2:$H$7)</f>
        <v>16200000</v>
      </c>
      <c r="OS18" s="1">
        <f>LOOKUP($A18,'DMG Tables'!$P$2:$P$35,'DMG Tables'!$O$2:$O$35)*OS$1*LOOKUP(OS$1,'DMG Tables'!$G$2:$G$7,'DMG Tables'!$H$2:$H$7)</f>
        <v>16240000</v>
      </c>
      <c r="OT18" s="1">
        <f>LOOKUP($A18,'DMG Tables'!$P$2:$P$35,'DMG Tables'!$O$2:$O$35)*OT$1*LOOKUP(OT$1,'DMG Tables'!$G$2:$G$7,'DMG Tables'!$H$2:$H$7)</f>
        <v>16280000</v>
      </c>
      <c r="OU18" s="1">
        <f>LOOKUP($A18,'DMG Tables'!$P$2:$P$35,'DMG Tables'!$O$2:$O$35)*OU$1*LOOKUP(OU$1,'DMG Tables'!$G$2:$G$7,'DMG Tables'!$H$2:$H$7)</f>
        <v>16320000</v>
      </c>
      <c r="OV18" s="1">
        <f>LOOKUP($A18,'DMG Tables'!$P$2:$P$35,'DMG Tables'!$O$2:$O$35)*OV$1*LOOKUP(OV$1,'DMG Tables'!$G$2:$G$7,'DMG Tables'!$H$2:$H$7)</f>
        <v>16360000</v>
      </c>
      <c r="OW18" s="1">
        <f>LOOKUP($A18,'DMG Tables'!$P$2:$P$35,'DMG Tables'!$O$2:$O$35)*OW$1*LOOKUP(OW$1,'DMG Tables'!$G$2:$G$7,'DMG Tables'!$H$2:$H$7)</f>
        <v>16400000</v>
      </c>
      <c r="OX18" s="1">
        <f>LOOKUP($A18,'DMG Tables'!$P$2:$P$35,'DMG Tables'!$O$2:$O$35)*OX$1*LOOKUP(OX$1,'DMG Tables'!$G$2:$G$7,'DMG Tables'!$H$2:$H$7)</f>
        <v>16440000</v>
      </c>
      <c r="OY18" s="1">
        <f>LOOKUP($A18,'DMG Tables'!$P$2:$P$35,'DMG Tables'!$O$2:$O$35)*OY$1*LOOKUP(OY$1,'DMG Tables'!$G$2:$G$7,'DMG Tables'!$H$2:$H$7)</f>
        <v>16480000</v>
      </c>
      <c r="OZ18" s="1">
        <f>LOOKUP($A18,'DMG Tables'!$P$2:$P$35,'DMG Tables'!$O$2:$O$35)*OZ$1*LOOKUP(OZ$1,'DMG Tables'!$G$2:$G$7,'DMG Tables'!$H$2:$H$7)</f>
        <v>16520000</v>
      </c>
      <c r="PA18" s="1">
        <f>LOOKUP($A18,'DMG Tables'!$P$2:$P$35,'DMG Tables'!$O$2:$O$35)*PA$1*LOOKUP(PA$1,'DMG Tables'!$G$2:$G$7,'DMG Tables'!$H$2:$H$7)</f>
        <v>16560000</v>
      </c>
      <c r="PB18" s="1">
        <f>LOOKUP($A18,'DMG Tables'!$P$2:$P$35,'DMG Tables'!$O$2:$O$35)*PB$1*LOOKUP(PB$1,'DMG Tables'!$G$2:$G$7,'DMG Tables'!$H$2:$H$7)</f>
        <v>16600000</v>
      </c>
      <c r="PC18" s="1">
        <f>LOOKUP($A18,'DMG Tables'!$P$2:$P$35,'DMG Tables'!$O$2:$O$35)*PC$1*LOOKUP(PC$1,'DMG Tables'!$G$2:$G$7,'DMG Tables'!$H$2:$H$7)</f>
        <v>16640000</v>
      </c>
      <c r="PD18" s="1">
        <f>LOOKUP($A18,'DMG Tables'!$P$2:$P$35,'DMG Tables'!$O$2:$O$35)*PD$1*LOOKUP(PD$1,'DMG Tables'!$G$2:$G$7,'DMG Tables'!$H$2:$H$7)</f>
        <v>16680000</v>
      </c>
      <c r="PE18" s="1">
        <f>LOOKUP($A18,'DMG Tables'!$P$2:$P$35,'DMG Tables'!$O$2:$O$35)*PE$1*LOOKUP(PE$1,'DMG Tables'!$G$2:$G$7,'DMG Tables'!$H$2:$H$7)</f>
        <v>16720000</v>
      </c>
      <c r="PF18" s="1">
        <f>LOOKUP($A18,'DMG Tables'!$P$2:$P$35,'DMG Tables'!$O$2:$O$35)*PF$1*LOOKUP(PF$1,'DMG Tables'!$G$2:$G$7,'DMG Tables'!$H$2:$H$7)</f>
        <v>16760000</v>
      </c>
      <c r="PG18" s="1">
        <f>LOOKUP($A18,'DMG Tables'!$P$2:$P$35,'DMG Tables'!$O$2:$O$35)*PG$1*LOOKUP(PG$1,'DMG Tables'!$G$2:$G$7,'DMG Tables'!$H$2:$H$7)</f>
        <v>16800000</v>
      </c>
      <c r="PH18" s="1">
        <f>LOOKUP($A18,'DMG Tables'!$P$2:$P$35,'DMG Tables'!$O$2:$O$35)*PH$1*LOOKUP(PH$1,'DMG Tables'!$G$2:$G$7,'DMG Tables'!$H$2:$H$7)</f>
        <v>16840000</v>
      </c>
      <c r="PI18" s="1">
        <f>LOOKUP($A18,'DMG Tables'!$P$2:$P$35,'DMG Tables'!$O$2:$O$35)*PI$1*LOOKUP(PI$1,'DMG Tables'!$G$2:$G$7,'DMG Tables'!$H$2:$H$7)</f>
        <v>16880000</v>
      </c>
      <c r="PJ18" s="1">
        <f>LOOKUP($A18,'DMG Tables'!$P$2:$P$35,'DMG Tables'!$O$2:$O$35)*PJ$1*LOOKUP(PJ$1,'DMG Tables'!$G$2:$G$7,'DMG Tables'!$H$2:$H$7)</f>
        <v>16920000</v>
      </c>
      <c r="PK18" s="1">
        <f>LOOKUP($A18,'DMG Tables'!$P$2:$P$35,'DMG Tables'!$O$2:$O$35)*PK$1*LOOKUP(PK$1,'DMG Tables'!$G$2:$G$7,'DMG Tables'!$H$2:$H$7)</f>
        <v>16960000</v>
      </c>
      <c r="PL18" s="1">
        <f>LOOKUP($A18,'DMG Tables'!$P$2:$P$35,'DMG Tables'!$O$2:$O$35)*PL$1*LOOKUP(PL$1,'DMG Tables'!$G$2:$G$7,'DMG Tables'!$H$2:$H$7)</f>
        <v>17000000</v>
      </c>
      <c r="PM18" s="1">
        <f>LOOKUP($A18,'DMG Tables'!$P$2:$P$35,'DMG Tables'!$O$2:$O$35)*PM$1*LOOKUP(PM$1,'DMG Tables'!$G$2:$G$7,'DMG Tables'!$H$2:$H$7)</f>
        <v>17040000</v>
      </c>
      <c r="PN18" s="1">
        <f>LOOKUP($A18,'DMG Tables'!$P$2:$P$35,'DMG Tables'!$O$2:$O$35)*PN$1*LOOKUP(PN$1,'DMG Tables'!$G$2:$G$7,'DMG Tables'!$H$2:$H$7)</f>
        <v>17080000</v>
      </c>
      <c r="PO18" s="1">
        <f>LOOKUP($A18,'DMG Tables'!$P$2:$P$35,'DMG Tables'!$O$2:$O$35)*PO$1*LOOKUP(PO$1,'DMG Tables'!$G$2:$G$7,'DMG Tables'!$H$2:$H$7)</f>
        <v>17120000</v>
      </c>
      <c r="PP18" s="1">
        <f>LOOKUP($A18,'DMG Tables'!$P$2:$P$35,'DMG Tables'!$O$2:$O$35)*PP$1*LOOKUP(PP$1,'DMG Tables'!$G$2:$G$7,'DMG Tables'!$H$2:$H$7)</f>
        <v>17160000</v>
      </c>
      <c r="PQ18" s="1">
        <f>LOOKUP($A18,'DMG Tables'!$P$2:$P$35,'DMG Tables'!$O$2:$O$35)*PQ$1*LOOKUP(PQ$1,'DMG Tables'!$G$2:$G$7,'DMG Tables'!$H$2:$H$7)</f>
        <v>17200000</v>
      </c>
      <c r="PR18" s="1">
        <f>LOOKUP($A18,'DMG Tables'!$P$2:$P$35,'DMG Tables'!$O$2:$O$35)*PR$1*LOOKUP(PR$1,'DMG Tables'!$G$2:$G$7,'DMG Tables'!$H$2:$H$7)</f>
        <v>17240000</v>
      </c>
      <c r="PS18" s="1">
        <f>LOOKUP($A18,'DMG Tables'!$P$2:$P$35,'DMG Tables'!$O$2:$O$35)*PS$1*LOOKUP(PS$1,'DMG Tables'!$G$2:$G$7,'DMG Tables'!$H$2:$H$7)</f>
        <v>17280000</v>
      </c>
      <c r="PT18" s="1">
        <f>LOOKUP($A18,'DMG Tables'!$P$2:$P$35,'DMG Tables'!$O$2:$O$35)*PT$1*LOOKUP(PT$1,'DMG Tables'!$G$2:$G$7,'DMG Tables'!$H$2:$H$7)</f>
        <v>17320000</v>
      </c>
      <c r="PU18" s="1">
        <f>LOOKUP($A18,'DMG Tables'!$P$2:$P$35,'DMG Tables'!$O$2:$O$35)*PU$1*LOOKUP(PU$1,'DMG Tables'!$G$2:$G$7,'DMG Tables'!$H$2:$H$7)</f>
        <v>17360000</v>
      </c>
      <c r="PV18" s="1">
        <f>LOOKUP($A18,'DMG Tables'!$P$2:$P$35,'DMG Tables'!$O$2:$O$35)*PV$1*LOOKUP(PV$1,'DMG Tables'!$G$2:$G$7,'DMG Tables'!$H$2:$H$7)</f>
        <v>17400000</v>
      </c>
      <c r="PW18" s="1">
        <f>LOOKUP($A18,'DMG Tables'!$P$2:$P$35,'DMG Tables'!$O$2:$O$35)*PW$1*LOOKUP(PW$1,'DMG Tables'!$G$2:$G$7,'DMG Tables'!$H$2:$H$7)</f>
        <v>17440000</v>
      </c>
      <c r="PX18" s="1">
        <f>LOOKUP($A18,'DMG Tables'!$P$2:$P$35,'DMG Tables'!$O$2:$O$35)*PX$1*LOOKUP(PX$1,'DMG Tables'!$G$2:$G$7,'DMG Tables'!$H$2:$H$7)</f>
        <v>17480000</v>
      </c>
      <c r="PY18" s="1">
        <f>LOOKUP($A18,'DMG Tables'!$P$2:$P$35,'DMG Tables'!$O$2:$O$35)*PY$1*LOOKUP(PY$1,'DMG Tables'!$G$2:$G$7,'DMG Tables'!$H$2:$H$7)</f>
        <v>17520000</v>
      </c>
      <c r="PZ18" s="1">
        <f>LOOKUP($A18,'DMG Tables'!$P$2:$P$35,'DMG Tables'!$O$2:$O$35)*PZ$1*LOOKUP(PZ$1,'DMG Tables'!$G$2:$G$7,'DMG Tables'!$H$2:$H$7)</f>
        <v>17560000</v>
      </c>
      <c r="QA18" s="1">
        <f>LOOKUP($A18,'DMG Tables'!$P$2:$P$35,'DMG Tables'!$O$2:$O$35)*QA$1*LOOKUP(QA$1,'DMG Tables'!$G$2:$G$7,'DMG Tables'!$H$2:$H$7)</f>
        <v>17600000</v>
      </c>
      <c r="QB18" s="1">
        <f>LOOKUP($A18,'DMG Tables'!$P$2:$P$35,'DMG Tables'!$O$2:$O$35)*QB$1*LOOKUP(QB$1,'DMG Tables'!$G$2:$G$7,'DMG Tables'!$H$2:$H$7)</f>
        <v>17640000</v>
      </c>
      <c r="QC18" s="1">
        <f>LOOKUP($A18,'DMG Tables'!$P$2:$P$35,'DMG Tables'!$O$2:$O$35)*QC$1*LOOKUP(QC$1,'DMG Tables'!$G$2:$G$7,'DMG Tables'!$H$2:$H$7)</f>
        <v>17680000</v>
      </c>
      <c r="QD18" s="1">
        <f>LOOKUP($A18,'DMG Tables'!$P$2:$P$35,'DMG Tables'!$O$2:$O$35)*QD$1*LOOKUP(QD$1,'DMG Tables'!$G$2:$G$7,'DMG Tables'!$H$2:$H$7)</f>
        <v>17720000</v>
      </c>
      <c r="QE18" s="1">
        <f>LOOKUP($A18,'DMG Tables'!$P$2:$P$35,'DMG Tables'!$O$2:$O$35)*QE$1*LOOKUP(QE$1,'DMG Tables'!$G$2:$G$7,'DMG Tables'!$H$2:$H$7)</f>
        <v>17760000</v>
      </c>
      <c r="QF18" s="1">
        <f>LOOKUP($A18,'DMG Tables'!$P$2:$P$35,'DMG Tables'!$O$2:$O$35)*QF$1*LOOKUP(QF$1,'DMG Tables'!$G$2:$G$7,'DMG Tables'!$H$2:$H$7)</f>
        <v>17800000</v>
      </c>
      <c r="QG18" s="1">
        <f>LOOKUP($A18,'DMG Tables'!$P$2:$P$35,'DMG Tables'!$O$2:$O$35)*QG$1*LOOKUP(QG$1,'DMG Tables'!$G$2:$G$7,'DMG Tables'!$H$2:$H$7)</f>
        <v>17840000</v>
      </c>
      <c r="QH18" s="1">
        <f>LOOKUP($A18,'DMG Tables'!$P$2:$P$35,'DMG Tables'!$O$2:$O$35)*QH$1*LOOKUP(QH$1,'DMG Tables'!$G$2:$G$7,'DMG Tables'!$H$2:$H$7)</f>
        <v>17880000</v>
      </c>
      <c r="QI18" s="1">
        <f>LOOKUP($A18,'DMG Tables'!$P$2:$P$35,'DMG Tables'!$O$2:$O$35)*QI$1*LOOKUP(QI$1,'DMG Tables'!$G$2:$G$7,'DMG Tables'!$H$2:$H$7)</f>
        <v>17920000</v>
      </c>
      <c r="QJ18" s="1">
        <f>LOOKUP($A18,'DMG Tables'!$P$2:$P$35,'DMG Tables'!$O$2:$O$35)*QJ$1*LOOKUP(QJ$1,'DMG Tables'!$G$2:$G$7,'DMG Tables'!$H$2:$H$7)</f>
        <v>17960000</v>
      </c>
      <c r="QK18" s="1">
        <f>LOOKUP($A18,'DMG Tables'!$P$2:$P$35,'DMG Tables'!$O$2:$O$35)*QK$1*LOOKUP(QK$1,'DMG Tables'!$G$2:$G$7,'DMG Tables'!$H$2:$H$7)</f>
        <v>18000000</v>
      </c>
      <c r="QL18" s="1">
        <f>LOOKUP($A18,'DMG Tables'!$P$2:$P$35,'DMG Tables'!$O$2:$O$35)*QL$1*LOOKUP(QL$1,'DMG Tables'!$G$2:$G$7,'DMG Tables'!$H$2:$H$7)</f>
        <v>18040000</v>
      </c>
      <c r="QM18" s="1">
        <f>LOOKUP($A18,'DMG Tables'!$P$2:$P$35,'DMG Tables'!$O$2:$O$35)*QM$1*LOOKUP(QM$1,'DMG Tables'!$G$2:$G$7,'DMG Tables'!$H$2:$H$7)</f>
        <v>18080000</v>
      </c>
      <c r="QN18" s="1">
        <f>LOOKUP($A18,'DMG Tables'!$P$2:$P$35,'DMG Tables'!$O$2:$O$35)*QN$1*LOOKUP(QN$1,'DMG Tables'!$G$2:$G$7,'DMG Tables'!$H$2:$H$7)</f>
        <v>18120000</v>
      </c>
      <c r="QO18" s="1">
        <f>LOOKUP($A18,'DMG Tables'!$P$2:$P$35,'DMG Tables'!$O$2:$O$35)*QO$1*LOOKUP(QO$1,'DMG Tables'!$G$2:$G$7,'DMG Tables'!$H$2:$H$7)</f>
        <v>18160000</v>
      </c>
      <c r="QP18" s="1">
        <f>LOOKUP($A18,'DMG Tables'!$P$2:$P$35,'DMG Tables'!$O$2:$O$35)*QP$1*LOOKUP(QP$1,'DMG Tables'!$G$2:$G$7,'DMG Tables'!$H$2:$H$7)</f>
        <v>18200000</v>
      </c>
      <c r="QQ18" s="1">
        <f>LOOKUP($A18,'DMG Tables'!$P$2:$P$35,'DMG Tables'!$O$2:$O$35)*QQ$1*LOOKUP(QQ$1,'DMG Tables'!$G$2:$G$7,'DMG Tables'!$H$2:$H$7)</f>
        <v>18240000</v>
      </c>
      <c r="QR18" s="1">
        <f>LOOKUP($A18,'DMG Tables'!$P$2:$P$35,'DMG Tables'!$O$2:$O$35)*QR$1*LOOKUP(QR$1,'DMG Tables'!$G$2:$G$7,'DMG Tables'!$H$2:$H$7)</f>
        <v>18280000</v>
      </c>
      <c r="QS18" s="1">
        <f>LOOKUP($A18,'DMG Tables'!$P$2:$P$35,'DMG Tables'!$O$2:$O$35)*QS$1*LOOKUP(QS$1,'DMG Tables'!$G$2:$G$7,'DMG Tables'!$H$2:$H$7)</f>
        <v>18320000</v>
      </c>
      <c r="QT18" s="1">
        <f>LOOKUP($A18,'DMG Tables'!$P$2:$P$35,'DMG Tables'!$O$2:$O$35)*QT$1*LOOKUP(QT$1,'DMG Tables'!$G$2:$G$7,'DMG Tables'!$H$2:$H$7)</f>
        <v>18360000</v>
      </c>
      <c r="QU18" s="1">
        <f>LOOKUP($A18,'DMG Tables'!$P$2:$P$35,'DMG Tables'!$O$2:$O$35)*QU$1*LOOKUP(QU$1,'DMG Tables'!$G$2:$G$7,'DMG Tables'!$H$2:$H$7)</f>
        <v>18400000</v>
      </c>
      <c r="QV18" s="1">
        <f>LOOKUP($A18,'DMG Tables'!$P$2:$P$35,'DMG Tables'!$O$2:$O$35)*QV$1*LOOKUP(QV$1,'DMG Tables'!$G$2:$G$7,'DMG Tables'!$H$2:$H$7)</f>
        <v>18440000</v>
      </c>
      <c r="QW18" s="1">
        <f>LOOKUP($A18,'DMG Tables'!$P$2:$P$35,'DMG Tables'!$O$2:$O$35)*QW$1*LOOKUP(QW$1,'DMG Tables'!$G$2:$G$7,'DMG Tables'!$H$2:$H$7)</f>
        <v>18480000</v>
      </c>
      <c r="QX18" s="1">
        <f>LOOKUP($A18,'DMG Tables'!$P$2:$P$35,'DMG Tables'!$O$2:$O$35)*QX$1*LOOKUP(QX$1,'DMG Tables'!$G$2:$G$7,'DMG Tables'!$H$2:$H$7)</f>
        <v>18520000</v>
      </c>
      <c r="QY18" s="1">
        <f>LOOKUP($A18,'DMG Tables'!$P$2:$P$35,'DMG Tables'!$O$2:$O$35)*QY$1*LOOKUP(QY$1,'DMG Tables'!$G$2:$G$7,'DMG Tables'!$H$2:$H$7)</f>
        <v>18560000</v>
      </c>
      <c r="QZ18" s="1">
        <f>LOOKUP($A18,'DMG Tables'!$P$2:$P$35,'DMG Tables'!$O$2:$O$35)*QZ$1*LOOKUP(QZ$1,'DMG Tables'!$G$2:$G$7,'DMG Tables'!$H$2:$H$7)</f>
        <v>18600000</v>
      </c>
      <c r="RA18" s="1">
        <f>LOOKUP($A18,'DMG Tables'!$P$2:$P$35,'DMG Tables'!$O$2:$O$35)*RA$1*LOOKUP(RA$1,'DMG Tables'!$G$2:$G$7,'DMG Tables'!$H$2:$H$7)</f>
        <v>18640000</v>
      </c>
      <c r="RB18" s="1">
        <f>LOOKUP($A18,'DMG Tables'!$P$2:$P$35,'DMG Tables'!$O$2:$O$35)*RB$1*LOOKUP(RB$1,'DMG Tables'!$G$2:$G$7,'DMG Tables'!$H$2:$H$7)</f>
        <v>18680000</v>
      </c>
      <c r="RC18" s="1">
        <f>LOOKUP($A18,'DMG Tables'!$P$2:$P$35,'DMG Tables'!$O$2:$O$35)*RC$1*LOOKUP(RC$1,'DMG Tables'!$G$2:$G$7,'DMG Tables'!$H$2:$H$7)</f>
        <v>18720000</v>
      </c>
      <c r="RD18" s="1">
        <f>LOOKUP($A18,'DMG Tables'!$P$2:$P$35,'DMG Tables'!$O$2:$O$35)*RD$1*LOOKUP(RD$1,'DMG Tables'!$G$2:$G$7,'DMG Tables'!$H$2:$H$7)</f>
        <v>18760000</v>
      </c>
      <c r="RE18" s="1">
        <f>LOOKUP($A18,'DMG Tables'!$P$2:$P$35,'DMG Tables'!$O$2:$O$35)*RE$1*LOOKUP(RE$1,'DMG Tables'!$G$2:$G$7,'DMG Tables'!$H$2:$H$7)</f>
        <v>18800000</v>
      </c>
      <c r="RF18" s="1">
        <f>LOOKUP($A18,'DMG Tables'!$P$2:$P$35,'DMG Tables'!$O$2:$O$35)*RF$1*LOOKUP(RF$1,'DMG Tables'!$G$2:$G$7,'DMG Tables'!$H$2:$H$7)</f>
        <v>18840000</v>
      </c>
      <c r="RG18" s="1">
        <f>LOOKUP($A18,'DMG Tables'!$P$2:$P$35,'DMG Tables'!$O$2:$O$35)*RG$1*LOOKUP(RG$1,'DMG Tables'!$G$2:$G$7,'DMG Tables'!$H$2:$H$7)</f>
        <v>18880000</v>
      </c>
      <c r="RH18" s="1">
        <f>LOOKUP($A18,'DMG Tables'!$P$2:$P$35,'DMG Tables'!$O$2:$O$35)*RH$1*LOOKUP(RH$1,'DMG Tables'!$G$2:$G$7,'DMG Tables'!$H$2:$H$7)</f>
        <v>18920000</v>
      </c>
      <c r="RI18" s="1">
        <f>LOOKUP($A18,'DMG Tables'!$P$2:$P$35,'DMG Tables'!$O$2:$O$35)*RI$1*LOOKUP(RI$1,'DMG Tables'!$G$2:$G$7,'DMG Tables'!$H$2:$H$7)</f>
        <v>18960000</v>
      </c>
      <c r="RJ18" s="1">
        <f>LOOKUP($A18,'DMG Tables'!$P$2:$P$35,'DMG Tables'!$O$2:$O$35)*RJ$1*LOOKUP(RJ$1,'DMG Tables'!$G$2:$G$7,'DMG Tables'!$H$2:$H$7)</f>
        <v>19000000</v>
      </c>
      <c r="RK18" s="1">
        <f>LOOKUP($A18,'DMG Tables'!$P$2:$P$35,'DMG Tables'!$O$2:$O$35)*RK$1*LOOKUP(RK$1,'DMG Tables'!$G$2:$G$7,'DMG Tables'!$H$2:$H$7)</f>
        <v>19040000</v>
      </c>
      <c r="RL18" s="1">
        <f>LOOKUP($A18,'DMG Tables'!$P$2:$P$35,'DMG Tables'!$O$2:$O$35)*RL$1*LOOKUP(RL$1,'DMG Tables'!$G$2:$G$7,'DMG Tables'!$H$2:$H$7)</f>
        <v>19080000</v>
      </c>
      <c r="RM18" s="1">
        <f>LOOKUP($A18,'DMG Tables'!$P$2:$P$35,'DMG Tables'!$O$2:$O$35)*RM$1*LOOKUP(RM$1,'DMG Tables'!$G$2:$G$7,'DMG Tables'!$H$2:$H$7)</f>
        <v>19120000</v>
      </c>
      <c r="RN18" s="1">
        <f>LOOKUP($A18,'DMG Tables'!$P$2:$P$35,'DMG Tables'!$O$2:$O$35)*RN$1*LOOKUP(RN$1,'DMG Tables'!$G$2:$G$7,'DMG Tables'!$H$2:$H$7)</f>
        <v>19160000</v>
      </c>
      <c r="RO18" s="1">
        <f>LOOKUP($A18,'DMG Tables'!$P$2:$P$35,'DMG Tables'!$O$2:$O$35)*RO$1*LOOKUP(RO$1,'DMG Tables'!$G$2:$G$7,'DMG Tables'!$H$2:$H$7)</f>
        <v>19200000</v>
      </c>
      <c r="RP18" s="1">
        <f>LOOKUP($A18,'DMG Tables'!$P$2:$P$35,'DMG Tables'!$O$2:$O$35)*RP$1*LOOKUP(RP$1,'DMG Tables'!$G$2:$G$7,'DMG Tables'!$H$2:$H$7)</f>
        <v>19240000</v>
      </c>
      <c r="RQ18" s="1">
        <f>LOOKUP($A18,'DMG Tables'!$P$2:$P$35,'DMG Tables'!$O$2:$O$35)*RQ$1*LOOKUP(RQ$1,'DMG Tables'!$G$2:$G$7,'DMG Tables'!$H$2:$H$7)</f>
        <v>19280000</v>
      </c>
      <c r="RR18" s="1">
        <f>LOOKUP($A18,'DMG Tables'!$P$2:$P$35,'DMG Tables'!$O$2:$O$35)*RR$1*LOOKUP(RR$1,'DMG Tables'!$G$2:$G$7,'DMG Tables'!$H$2:$H$7)</f>
        <v>19320000</v>
      </c>
      <c r="RS18" s="1">
        <f>LOOKUP($A18,'DMG Tables'!$P$2:$P$35,'DMG Tables'!$O$2:$O$35)*RS$1*LOOKUP(RS$1,'DMG Tables'!$G$2:$G$7,'DMG Tables'!$H$2:$H$7)</f>
        <v>19360000</v>
      </c>
      <c r="RT18" s="1">
        <f>LOOKUP($A18,'DMG Tables'!$P$2:$P$35,'DMG Tables'!$O$2:$O$35)*RT$1*LOOKUP(RT$1,'DMG Tables'!$G$2:$G$7,'DMG Tables'!$H$2:$H$7)</f>
        <v>19400000</v>
      </c>
      <c r="RU18" s="1">
        <f>LOOKUP($A18,'DMG Tables'!$P$2:$P$35,'DMG Tables'!$O$2:$O$35)*RU$1*LOOKUP(RU$1,'DMG Tables'!$G$2:$G$7,'DMG Tables'!$H$2:$H$7)</f>
        <v>19440000</v>
      </c>
      <c r="RV18" s="1">
        <f>LOOKUP($A18,'DMG Tables'!$P$2:$P$35,'DMG Tables'!$O$2:$O$35)*RV$1*LOOKUP(RV$1,'DMG Tables'!$G$2:$G$7,'DMG Tables'!$H$2:$H$7)</f>
        <v>19480000</v>
      </c>
      <c r="RW18" s="1">
        <f>LOOKUP($A18,'DMG Tables'!$P$2:$P$35,'DMG Tables'!$O$2:$O$35)*RW$1*LOOKUP(RW$1,'DMG Tables'!$G$2:$G$7,'DMG Tables'!$H$2:$H$7)</f>
        <v>19520000</v>
      </c>
      <c r="RX18" s="1">
        <f>LOOKUP($A18,'DMG Tables'!$P$2:$P$35,'DMG Tables'!$O$2:$O$35)*RX$1*LOOKUP(RX$1,'DMG Tables'!$G$2:$G$7,'DMG Tables'!$H$2:$H$7)</f>
        <v>19560000</v>
      </c>
      <c r="RY18" s="1">
        <f>LOOKUP($A18,'DMG Tables'!$P$2:$P$35,'DMG Tables'!$O$2:$O$35)*RY$1*LOOKUP(RY$1,'DMG Tables'!$G$2:$G$7,'DMG Tables'!$H$2:$H$7)</f>
        <v>19600000</v>
      </c>
      <c r="RZ18" s="1">
        <f>LOOKUP($A18,'DMG Tables'!$P$2:$P$35,'DMG Tables'!$O$2:$O$35)*RZ$1*LOOKUP(RZ$1,'DMG Tables'!$G$2:$G$7,'DMG Tables'!$H$2:$H$7)</f>
        <v>19640000</v>
      </c>
      <c r="SA18" s="1">
        <f>LOOKUP($A18,'DMG Tables'!$P$2:$P$35,'DMG Tables'!$O$2:$O$35)*SA$1*LOOKUP(SA$1,'DMG Tables'!$G$2:$G$7,'DMG Tables'!$H$2:$H$7)</f>
        <v>19680000</v>
      </c>
      <c r="SB18" s="1">
        <f>LOOKUP($A18,'DMG Tables'!$P$2:$P$35,'DMG Tables'!$O$2:$O$35)*SB$1*LOOKUP(SB$1,'DMG Tables'!$G$2:$G$7,'DMG Tables'!$H$2:$H$7)</f>
        <v>19720000</v>
      </c>
      <c r="SC18" s="1">
        <f>LOOKUP($A18,'DMG Tables'!$P$2:$P$35,'DMG Tables'!$O$2:$O$35)*SC$1*LOOKUP(SC$1,'DMG Tables'!$G$2:$G$7,'DMG Tables'!$H$2:$H$7)</f>
        <v>19760000</v>
      </c>
      <c r="SD18" s="1">
        <f>LOOKUP($A18,'DMG Tables'!$P$2:$P$35,'DMG Tables'!$O$2:$O$35)*SD$1*LOOKUP(SD$1,'DMG Tables'!$G$2:$G$7,'DMG Tables'!$H$2:$H$7)</f>
        <v>19800000</v>
      </c>
      <c r="SE18" s="1">
        <f>LOOKUP($A18,'DMG Tables'!$P$2:$P$35,'DMG Tables'!$O$2:$O$35)*SE$1*LOOKUP(SE$1,'DMG Tables'!$G$2:$G$7,'DMG Tables'!$H$2:$H$7)</f>
        <v>19840000</v>
      </c>
      <c r="SF18" s="1">
        <f>LOOKUP($A18,'DMG Tables'!$P$2:$P$35,'DMG Tables'!$O$2:$O$35)*SF$1*LOOKUP(SF$1,'DMG Tables'!$G$2:$G$7,'DMG Tables'!$H$2:$H$7)</f>
        <v>19880000</v>
      </c>
      <c r="SG18" s="1">
        <f>LOOKUP($A18,'DMG Tables'!$P$2:$P$35,'DMG Tables'!$O$2:$O$35)*SG$1*LOOKUP(SG$1,'DMG Tables'!$G$2:$G$7,'DMG Tables'!$H$2:$H$7)</f>
        <v>19920000</v>
      </c>
      <c r="SH18" s="1">
        <f>LOOKUP($A18,'DMG Tables'!$P$2:$P$35,'DMG Tables'!$O$2:$O$35)*SH$1*LOOKUP(SH$1,'DMG Tables'!$G$2:$G$7,'DMG Tables'!$H$2:$H$7)</f>
        <v>19960000</v>
      </c>
      <c r="SI18" s="1">
        <f>LOOKUP($A18,'DMG Tables'!$P$2:$P$35,'DMG Tables'!$O$2:$O$35)*SI$1*LOOKUP(SI$1,'DMG Tables'!$G$2:$G$7,'DMG Tables'!$H$2:$H$7)</f>
        <v>20000000</v>
      </c>
      <c r="SJ18" s="1">
        <f>LOOKUP($A18,'DMG Tables'!$P$2:$P$35,'DMG Tables'!$O$2:$O$35)*SJ$1*LOOKUP(SJ$1,'DMG Tables'!$G$2:$G$7,'DMG Tables'!$H$2:$H$7)</f>
        <v>20040000</v>
      </c>
      <c r="SK18" s="1">
        <f>LOOKUP($A18,'DMG Tables'!$P$2:$P$35,'DMG Tables'!$O$2:$O$35)*SK$1*LOOKUP(SK$1,'DMG Tables'!$G$2:$G$7,'DMG Tables'!$H$2:$H$7)</f>
        <v>20080000</v>
      </c>
      <c r="SL18" s="1">
        <f>LOOKUP($A18,'DMG Tables'!$P$2:$P$35,'DMG Tables'!$O$2:$O$35)*SL$1*LOOKUP(SL$1,'DMG Tables'!$G$2:$G$7,'DMG Tables'!$H$2:$H$7)</f>
        <v>20120000</v>
      </c>
      <c r="SM18" s="1">
        <f>LOOKUP($A18,'DMG Tables'!$P$2:$P$35,'DMG Tables'!$O$2:$O$35)*SM$1*LOOKUP(SM$1,'DMG Tables'!$G$2:$G$7,'DMG Tables'!$H$2:$H$7)</f>
        <v>20160000</v>
      </c>
      <c r="SN18" s="1">
        <f>LOOKUP($A18,'DMG Tables'!$P$2:$P$35,'DMG Tables'!$O$2:$O$35)*SN$1*LOOKUP(SN$1,'DMG Tables'!$G$2:$G$7,'DMG Tables'!$H$2:$H$7)</f>
        <v>20200000</v>
      </c>
      <c r="SO18" s="1">
        <f>LOOKUP($A18,'DMG Tables'!$P$2:$P$35,'DMG Tables'!$O$2:$O$35)*SO$1*LOOKUP(SO$1,'DMG Tables'!$G$2:$G$7,'DMG Tables'!$H$2:$H$7)</f>
        <v>20240000</v>
      </c>
      <c r="SP18" s="1">
        <f>LOOKUP($A18,'DMG Tables'!$P$2:$P$35,'DMG Tables'!$O$2:$O$35)*SP$1*LOOKUP(SP$1,'DMG Tables'!$G$2:$G$7,'DMG Tables'!$H$2:$H$7)</f>
        <v>20280000</v>
      </c>
      <c r="SQ18" s="1">
        <f>LOOKUP($A18,'DMG Tables'!$P$2:$P$35,'DMG Tables'!$O$2:$O$35)*SQ$1*LOOKUP(SQ$1,'DMG Tables'!$G$2:$G$7,'DMG Tables'!$H$2:$H$7)</f>
        <v>20320000</v>
      </c>
      <c r="SR18" s="1">
        <f>LOOKUP($A18,'DMG Tables'!$P$2:$P$35,'DMG Tables'!$O$2:$O$35)*SR$1*LOOKUP(SR$1,'DMG Tables'!$G$2:$G$7,'DMG Tables'!$H$2:$H$7)</f>
        <v>20360000</v>
      </c>
      <c r="SS18" s="1">
        <f>LOOKUP($A18,'DMG Tables'!$P$2:$P$35,'DMG Tables'!$O$2:$O$35)*SS$1*LOOKUP(SS$1,'DMG Tables'!$G$2:$G$7,'DMG Tables'!$H$2:$H$7)</f>
        <v>20400000</v>
      </c>
      <c r="ST18" s="1">
        <f>LOOKUP($A18,'DMG Tables'!$P$2:$P$35,'DMG Tables'!$O$2:$O$35)*ST$1*LOOKUP(ST$1,'DMG Tables'!$G$2:$G$7,'DMG Tables'!$H$2:$H$7)</f>
        <v>20440000</v>
      </c>
      <c r="SU18" s="1">
        <f>LOOKUP($A18,'DMG Tables'!$P$2:$P$35,'DMG Tables'!$O$2:$O$35)*SU$1*LOOKUP(SU$1,'DMG Tables'!$G$2:$G$7,'DMG Tables'!$H$2:$H$7)</f>
        <v>20480000</v>
      </c>
      <c r="SV18" s="1">
        <f>LOOKUP($A18,'DMG Tables'!$P$2:$P$35,'DMG Tables'!$O$2:$O$35)*SV$1*LOOKUP(SV$1,'DMG Tables'!$G$2:$G$7,'DMG Tables'!$H$2:$H$7)</f>
        <v>20520000</v>
      </c>
      <c r="SW18" s="1">
        <f>LOOKUP($A18,'DMG Tables'!$P$2:$P$35,'DMG Tables'!$O$2:$O$35)*SW$1*LOOKUP(SW$1,'DMG Tables'!$G$2:$G$7,'DMG Tables'!$H$2:$H$7)</f>
        <v>20560000</v>
      </c>
      <c r="SX18" s="1">
        <f>LOOKUP($A18,'DMG Tables'!$P$2:$P$35,'DMG Tables'!$O$2:$O$35)*SX$1*LOOKUP(SX$1,'DMG Tables'!$G$2:$G$7,'DMG Tables'!$H$2:$H$7)</f>
        <v>20600000</v>
      </c>
      <c r="SY18" s="1">
        <f>LOOKUP($A18,'DMG Tables'!$P$2:$P$35,'DMG Tables'!$O$2:$O$35)*SY$1*LOOKUP(SY$1,'DMG Tables'!$G$2:$G$7,'DMG Tables'!$H$2:$H$7)</f>
        <v>20640000</v>
      </c>
      <c r="SZ18" s="1">
        <f>LOOKUP($A18,'DMG Tables'!$P$2:$P$35,'DMG Tables'!$O$2:$O$35)*SZ$1*LOOKUP(SZ$1,'DMG Tables'!$G$2:$G$7,'DMG Tables'!$H$2:$H$7)</f>
        <v>20680000</v>
      </c>
      <c r="TA18" s="1">
        <f>LOOKUP($A18,'DMG Tables'!$P$2:$P$35,'DMG Tables'!$O$2:$O$35)*TA$1*LOOKUP(TA$1,'DMG Tables'!$G$2:$G$7,'DMG Tables'!$H$2:$H$7)</f>
        <v>20720000</v>
      </c>
      <c r="TB18" s="1">
        <f>LOOKUP($A18,'DMG Tables'!$P$2:$P$35,'DMG Tables'!$O$2:$O$35)*TB$1*LOOKUP(TB$1,'DMG Tables'!$G$2:$G$7,'DMG Tables'!$H$2:$H$7)</f>
        <v>20760000</v>
      </c>
      <c r="TC18" s="1">
        <f>LOOKUP($A18,'DMG Tables'!$P$2:$P$35,'DMG Tables'!$O$2:$O$35)*TC$1*LOOKUP(TC$1,'DMG Tables'!$G$2:$G$7,'DMG Tables'!$H$2:$H$7)</f>
        <v>20800000</v>
      </c>
      <c r="TD18" s="1">
        <f>LOOKUP($A18,'DMG Tables'!$P$2:$P$35,'DMG Tables'!$O$2:$O$35)*TD$1*LOOKUP(TD$1,'DMG Tables'!$G$2:$G$7,'DMG Tables'!$H$2:$H$7)</f>
        <v>20840000</v>
      </c>
      <c r="TE18" s="1">
        <f>LOOKUP($A18,'DMG Tables'!$P$2:$P$35,'DMG Tables'!$O$2:$O$35)*TE$1*LOOKUP(TE$1,'DMG Tables'!$G$2:$G$7,'DMG Tables'!$H$2:$H$7)</f>
        <v>20880000</v>
      </c>
      <c r="TF18" s="1">
        <f>LOOKUP($A18,'DMG Tables'!$P$2:$P$35,'DMG Tables'!$O$2:$O$35)*TF$1*LOOKUP(TF$1,'DMG Tables'!$G$2:$G$7,'DMG Tables'!$H$2:$H$7)</f>
        <v>20920000</v>
      </c>
      <c r="TG18" s="1">
        <f>LOOKUP($A18,'DMG Tables'!$P$2:$P$35,'DMG Tables'!$O$2:$O$35)*TG$1*LOOKUP(TG$1,'DMG Tables'!$G$2:$G$7,'DMG Tables'!$H$2:$H$7)</f>
        <v>20960000</v>
      </c>
      <c r="TH18" s="1">
        <f>LOOKUP($A18,'DMG Tables'!$P$2:$P$35,'DMG Tables'!$O$2:$O$35)*TH$1*LOOKUP(TH$1,'DMG Tables'!$G$2:$G$7,'DMG Tables'!$H$2:$H$7)</f>
        <v>21000000</v>
      </c>
      <c r="TI18" s="1">
        <f>LOOKUP($A18,'DMG Tables'!$P$2:$P$35,'DMG Tables'!$O$2:$O$35)*TI$1*LOOKUP(TI$1,'DMG Tables'!$G$2:$G$7,'DMG Tables'!$H$2:$H$7)</f>
        <v>21040000</v>
      </c>
      <c r="TJ18" s="1">
        <f>LOOKUP($A18,'DMG Tables'!$P$2:$P$35,'DMG Tables'!$O$2:$O$35)*TJ$1*LOOKUP(TJ$1,'DMG Tables'!$G$2:$G$7,'DMG Tables'!$H$2:$H$7)</f>
        <v>21080000</v>
      </c>
      <c r="TK18" s="1">
        <f>LOOKUP($A18,'DMG Tables'!$P$2:$P$35,'DMG Tables'!$O$2:$O$35)*TK$1*LOOKUP(TK$1,'DMG Tables'!$G$2:$G$7,'DMG Tables'!$H$2:$H$7)</f>
        <v>21120000</v>
      </c>
      <c r="TL18" s="1">
        <f>LOOKUP($A18,'DMG Tables'!$P$2:$P$35,'DMG Tables'!$O$2:$O$35)*TL$1*LOOKUP(TL$1,'DMG Tables'!$G$2:$G$7,'DMG Tables'!$H$2:$H$7)</f>
        <v>21160000</v>
      </c>
      <c r="TM18" s="1">
        <f>LOOKUP($A18,'DMG Tables'!$P$2:$P$35,'DMG Tables'!$O$2:$O$35)*TM$1*LOOKUP(TM$1,'DMG Tables'!$G$2:$G$7,'DMG Tables'!$H$2:$H$7)</f>
        <v>21200000</v>
      </c>
      <c r="TN18" s="1">
        <f>LOOKUP($A18,'DMG Tables'!$P$2:$P$35,'DMG Tables'!$O$2:$O$35)*TN$1*LOOKUP(TN$1,'DMG Tables'!$G$2:$G$7,'DMG Tables'!$H$2:$H$7)</f>
        <v>21240000</v>
      </c>
      <c r="TO18" s="1">
        <f>LOOKUP($A18,'DMG Tables'!$P$2:$P$35,'DMG Tables'!$O$2:$O$35)*TO$1*LOOKUP(TO$1,'DMG Tables'!$G$2:$G$7,'DMG Tables'!$H$2:$H$7)</f>
        <v>21280000</v>
      </c>
      <c r="TP18" s="1">
        <f>LOOKUP($A18,'DMG Tables'!$P$2:$P$35,'DMG Tables'!$O$2:$O$35)*TP$1*LOOKUP(TP$1,'DMG Tables'!$G$2:$G$7,'DMG Tables'!$H$2:$H$7)</f>
        <v>21320000</v>
      </c>
      <c r="TQ18" s="1">
        <f>LOOKUP($A18,'DMG Tables'!$P$2:$P$35,'DMG Tables'!$O$2:$O$35)*TQ$1*LOOKUP(TQ$1,'DMG Tables'!$G$2:$G$7,'DMG Tables'!$H$2:$H$7)</f>
        <v>21360000</v>
      </c>
      <c r="TR18" s="1">
        <f>LOOKUP($A18,'DMG Tables'!$P$2:$P$35,'DMG Tables'!$O$2:$O$35)*TR$1*LOOKUP(TR$1,'DMG Tables'!$G$2:$G$7,'DMG Tables'!$H$2:$H$7)</f>
        <v>21400000</v>
      </c>
      <c r="TS18" s="1">
        <f>LOOKUP($A18,'DMG Tables'!$P$2:$P$35,'DMG Tables'!$O$2:$O$35)*TS$1*LOOKUP(TS$1,'DMG Tables'!$G$2:$G$7,'DMG Tables'!$H$2:$H$7)</f>
        <v>21440000</v>
      </c>
      <c r="TT18" s="1">
        <f>LOOKUP($A18,'DMG Tables'!$P$2:$P$35,'DMG Tables'!$O$2:$O$35)*TT$1*LOOKUP(TT$1,'DMG Tables'!$G$2:$G$7,'DMG Tables'!$H$2:$H$7)</f>
        <v>21480000</v>
      </c>
      <c r="TU18" s="1">
        <f>LOOKUP($A18,'DMG Tables'!$P$2:$P$35,'DMG Tables'!$O$2:$O$35)*TU$1*LOOKUP(TU$1,'DMG Tables'!$G$2:$G$7,'DMG Tables'!$H$2:$H$7)</f>
        <v>21520000</v>
      </c>
      <c r="TV18" s="1">
        <f>LOOKUP($A18,'DMG Tables'!$P$2:$P$35,'DMG Tables'!$O$2:$O$35)*TV$1*LOOKUP(TV$1,'DMG Tables'!$G$2:$G$7,'DMG Tables'!$H$2:$H$7)</f>
        <v>21560000</v>
      </c>
      <c r="TW18" s="1">
        <f>LOOKUP($A18,'DMG Tables'!$P$2:$P$35,'DMG Tables'!$O$2:$O$35)*TW$1*LOOKUP(TW$1,'DMG Tables'!$G$2:$G$7,'DMG Tables'!$H$2:$H$7)</f>
        <v>21600000</v>
      </c>
      <c r="TX18" s="1">
        <f>LOOKUP($A18,'DMG Tables'!$P$2:$P$35,'DMG Tables'!$O$2:$O$35)*TX$1*LOOKUP(TX$1,'DMG Tables'!$G$2:$G$7,'DMG Tables'!$H$2:$H$7)</f>
        <v>21640000</v>
      </c>
      <c r="TY18" s="1">
        <f>LOOKUP($A18,'DMG Tables'!$P$2:$P$35,'DMG Tables'!$O$2:$O$35)*TY$1*LOOKUP(TY$1,'DMG Tables'!$G$2:$G$7,'DMG Tables'!$H$2:$H$7)</f>
        <v>21680000</v>
      </c>
      <c r="TZ18" s="1">
        <f>LOOKUP($A18,'DMG Tables'!$P$2:$P$35,'DMG Tables'!$O$2:$O$35)*TZ$1*LOOKUP(TZ$1,'DMG Tables'!$G$2:$G$7,'DMG Tables'!$H$2:$H$7)</f>
        <v>21720000</v>
      </c>
      <c r="UA18" s="1">
        <f>LOOKUP($A18,'DMG Tables'!$P$2:$P$35,'DMG Tables'!$O$2:$O$35)*UA$1*LOOKUP(UA$1,'DMG Tables'!$G$2:$G$7,'DMG Tables'!$H$2:$H$7)</f>
        <v>21760000</v>
      </c>
      <c r="UB18" s="1">
        <f>LOOKUP($A18,'DMG Tables'!$P$2:$P$35,'DMG Tables'!$O$2:$O$35)*UB$1*LOOKUP(UB$1,'DMG Tables'!$G$2:$G$7,'DMG Tables'!$H$2:$H$7)</f>
        <v>21800000</v>
      </c>
      <c r="UC18" s="1">
        <f>LOOKUP($A18,'DMG Tables'!$P$2:$P$35,'DMG Tables'!$O$2:$O$35)*UC$1*LOOKUP(UC$1,'DMG Tables'!$G$2:$G$7,'DMG Tables'!$H$2:$H$7)</f>
        <v>21840000</v>
      </c>
      <c r="UD18" s="1">
        <f>LOOKUP($A18,'DMG Tables'!$P$2:$P$35,'DMG Tables'!$O$2:$O$35)*UD$1*LOOKUP(UD$1,'DMG Tables'!$G$2:$G$7,'DMG Tables'!$H$2:$H$7)</f>
        <v>21880000</v>
      </c>
      <c r="UE18" s="1">
        <f>LOOKUP($A18,'DMG Tables'!$P$2:$P$35,'DMG Tables'!$O$2:$O$35)*UE$1*LOOKUP(UE$1,'DMG Tables'!$G$2:$G$7,'DMG Tables'!$H$2:$H$7)</f>
        <v>21920000</v>
      </c>
      <c r="UF18" s="1">
        <f>LOOKUP($A18,'DMG Tables'!$P$2:$P$35,'DMG Tables'!$O$2:$O$35)*UF$1*LOOKUP(UF$1,'DMG Tables'!$G$2:$G$7,'DMG Tables'!$H$2:$H$7)</f>
        <v>21960000</v>
      </c>
      <c r="UG18" s="1">
        <f>LOOKUP($A18,'DMG Tables'!$P$2:$P$35,'DMG Tables'!$O$2:$O$35)*UG$1*LOOKUP(UG$1,'DMG Tables'!$G$2:$G$7,'DMG Tables'!$H$2:$H$7)</f>
        <v>22000000</v>
      </c>
      <c r="UH18" s="1">
        <f>LOOKUP($A18,'DMG Tables'!$P$2:$P$35,'DMG Tables'!$O$2:$O$35)*UH$1*LOOKUP(UH$1,'DMG Tables'!$G$2:$G$7,'DMG Tables'!$H$2:$H$7)</f>
        <v>22040000</v>
      </c>
      <c r="UI18" s="1">
        <f>LOOKUP($A18,'DMG Tables'!$P$2:$P$35,'DMG Tables'!$O$2:$O$35)*UI$1*LOOKUP(UI$1,'DMG Tables'!$G$2:$G$7,'DMG Tables'!$H$2:$H$7)</f>
        <v>22080000</v>
      </c>
      <c r="UJ18" s="1">
        <f>LOOKUP($A18,'DMG Tables'!$P$2:$P$35,'DMG Tables'!$O$2:$O$35)*UJ$1*LOOKUP(UJ$1,'DMG Tables'!$G$2:$G$7,'DMG Tables'!$H$2:$H$7)</f>
        <v>22120000</v>
      </c>
      <c r="UK18" s="1">
        <f>LOOKUP($A18,'DMG Tables'!$P$2:$P$35,'DMG Tables'!$O$2:$O$35)*UK$1*LOOKUP(UK$1,'DMG Tables'!$G$2:$G$7,'DMG Tables'!$H$2:$H$7)</f>
        <v>22160000</v>
      </c>
      <c r="UL18" s="1">
        <f>LOOKUP($A18,'DMG Tables'!$P$2:$P$35,'DMG Tables'!$O$2:$O$35)*UL$1*LOOKUP(UL$1,'DMG Tables'!$G$2:$G$7,'DMG Tables'!$H$2:$H$7)</f>
        <v>22200000</v>
      </c>
      <c r="UM18" s="1">
        <f>LOOKUP($A18,'DMG Tables'!$P$2:$P$35,'DMG Tables'!$O$2:$O$35)*UM$1*LOOKUP(UM$1,'DMG Tables'!$G$2:$G$7,'DMG Tables'!$H$2:$H$7)</f>
        <v>22240000</v>
      </c>
      <c r="UN18" s="1">
        <f>LOOKUP($A18,'DMG Tables'!$P$2:$P$35,'DMG Tables'!$O$2:$O$35)*UN$1*LOOKUP(UN$1,'DMG Tables'!$G$2:$G$7,'DMG Tables'!$H$2:$H$7)</f>
        <v>22280000</v>
      </c>
      <c r="UO18" s="1">
        <f>LOOKUP($A18,'DMG Tables'!$P$2:$P$35,'DMG Tables'!$O$2:$O$35)*UO$1*LOOKUP(UO$1,'DMG Tables'!$G$2:$G$7,'DMG Tables'!$H$2:$H$7)</f>
        <v>22320000</v>
      </c>
      <c r="UP18" s="1">
        <f>LOOKUP($A18,'DMG Tables'!$P$2:$P$35,'DMG Tables'!$O$2:$O$35)*UP$1*LOOKUP(UP$1,'DMG Tables'!$G$2:$G$7,'DMG Tables'!$H$2:$H$7)</f>
        <v>22360000</v>
      </c>
      <c r="UQ18" s="1">
        <f>LOOKUP($A18,'DMG Tables'!$P$2:$P$35,'DMG Tables'!$O$2:$O$35)*UQ$1*LOOKUP(UQ$1,'DMG Tables'!$G$2:$G$7,'DMG Tables'!$H$2:$H$7)</f>
        <v>22400000</v>
      </c>
      <c r="UR18" s="1">
        <f>LOOKUP($A18,'DMG Tables'!$P$2:$P$35,'DMG Tables'!$O$2:$O$35)*UR$1*LOOKUP(UR$1,'DMG Tables'!$G$2:$G$7,'DMG Tables'!$H$2:$H$7)</f>
        <v>22440000</v>
      </c>
      <c r="US18" s="1">
        <f>LOOKUP($A18,'DMG Tables'!$P$2:$P$35,'DMG Tables'!$O$2:$O$35)*US$1*LOOKUP(US$1,'DMG Tables'!$G$2:$G$7,'DMG Tables'!$H$2:$H$7)</f>
        <v>22480000</v>
      </c>
      <c r="UT18" s="1">
        <f>LOOKUP($A18,'DMG Tables'!$P$2:$P$35,'DMG Tables'!$O$2:$O$35)*UT$1*LOOKUP(UT$1,'DMG Tables'!$G$2:$G$7,'DMG Tables'!$H$2:$H$7)</f>
        <v>22520000</v>
      </c>
      <c r="UU18" s="1">
        <f>LOOKUP($A18,'DMG Tables'!$P$2:$P$35,'DMG Tables'!$O$2:$O$35)*UU$1*LOOKUP(UU$1,'DMG Tables'!$G$2:$G$7,'DMG Tables'!$H$2:$H$7)</f>
        <v>22560000</v>
      </c>
      <c r="UV18" s="1">
        <f>LOOKUP($A18,'DMG Tables'!$P$2:$P$35,'DMG Tables'!$O$2:$O$35)*UV$1*LOOKUP(UV$1,'DMG Tables'!$G$2:$G$7,'DMG Tables'!$H$2:$H$7)</f>
        <v>22600000</v>
      </c>
      <c r="UW18" s="1">
        <f>LOOKUP($A18,'DMG Tables'!$P$2:$P$35,'DMG Tables'!$O$2:$O$35)*UW$1*LOOKUP(UW$1,'DMG Tables'!$G$2:$G$7,'DMG Tables'!$H$2:$H$7)</f>
        <v>22640000</v>
      </c>
      <c r="UX18" s="1">
        <f>LOOKUP($A18,'DMG Tables'!$P$2:$P$35,'DMG Tables'!$O$2:$O$35)*UX$1*LOOKUP(UX$1,'DMG Tables'!$G$2:$G$7,'DMG Tables'!$H$2:$H$7)</f>
        <v>22680000</v>
      </c>
      <c r="UY18" s="1">
        <f>LOOKUP($A18,'DMG Tables'!$P$2:$P$35,'DMG Tables'!$O$2:$O$35)*UY$1*LOOKUP(UY$1,'DMG Tables'!$G$2:$G$7,'DMG Tables'!$H$2:$H$7)</f>
        <v>22720000</v>
      </c>
      <c r="UZ18" s="1">
        <f>LOOKUP($A18,'DMG Tables'!$P$2:$P$35,'DMG Tables'!$O$2:$O$35)*UZ$1*LOOKUP(UZ$1,'DMG Tables'!$G$2:$G$7,'DMG Tables'!$H$2:$H$7)</f>
        <v>22760000</v>
      </c>
      <c r="VA18" s="1">
        <f>LOOKUP($A18,'DMG Tables'!$P$2:$P$35,'DMG Tables'!$O$2:$O$35)*VA$1*LOOKUP(VA$1,'DMG Tables'!$G$2:$G$7,'DMG Tables'!$H$2:$H$7)</f>
        <v>22800000</v>
      </c>
      <c r="VB18" s="1">
        <f>LOOKUP($A18,'DMG Tables'!$P$2:$P$35,'DMG Tables'!$O$2:$O$35)*VB$1*LOOKUP(VB$1,'DMG Tables'!$G$2:$G$7,'DMG Tables'!$H$2:$H$7)</f>
        <v>22840000</v>
      </c>
      <c r="VC18" s="1">
        <f>LOOKUP($A18,'DMG Tables'!$P$2:$P$35,'DMG Tables'!$O$2:$O$35)*VC$1*LOOKUP(VC$1,'DMG Tables'!$G$2:$G$7,'DMG Tables'!$H$2:$H$7)</f>
        <v>22880000</v>
      </c>
      <c r="VD18" s="1">
        <f>LOOKUP($A18,'DMG Tables'!$P$2:$P$35,'DMG Tables'!$O$2:$O$35)*VD$1*LOOKUP(VD$1,'DMG Tables'!$G$2:$G$7,'DMG Tables'!$H$2:$H$7)</f>
        <v>22920000</v>
      </c>
      <c r="VE18" s="1">
        <f>LOOKUP($A18,'DMG Tables'!$P$2:$P$35,'DMG Tables'!$O$2:$O$35)*VE$1*LOOKUP(VE$1,'DMG Tables'!$G$2:$G$7,'DMG Tables'!$H$2:$H$7)</f>
        <v>22960000</v>
      </c>
      <c r="VF18" s="1">
        <f>LOOKUP($A18,'DMG Tables'!$P$2:$P$35,'DMG Tables'!$O$2:$O$35)*VF$1*LOOKUP(VF$1,'DMG Tables'!$G$2:$G$7,'DMG Tables'!$H$2:$H$7)</f>
        <v>23000000</v>
      </c>
      <c r="VG18" s="1">
        <f>LOOKUP($A18,'DMG Tables'!$P$2:$P$35,'DMG Tables'!$O$2:$O$35)*VG$1*LOOKUP(VG$1,'DMG Tables'!$G$2:$G$7,'DMG Tables'!$H$2:$H$7)</f>
        <v>23040000</v>
      </c>
      <c r="VH18" s="1">
        <f>LOOKUP($A18,'DMG Tables'!$P$2:$P$35,'DMG Tables'!$O$2:$O$35)*VH$1*LOOKUP(VH$1,'DMG Tables'!$G$2:$G$7,'DMG Tables'!$H$2:$H$7)</f>
        <v>23080000</v>
      </c>
      <c r="VI18" s="1">
        <f>LOOKUP($A18,'DMG Tables'!$P$2:$P$35,'DMG Tables'!$O$2:$O$35)*VI$1*LOOKUP(VI$1,'DMG Tables'!$G$2:$G$7,'DMG Tables'!$H$2:$H$7)</f>
        <v>23120000</v>
      </c>
      <c r="VJ18" s="1">
        <f>LOOKUP($A18,'DMG Tables'!$P$2:$P$35,'DMG Tables'!$O$2:$O$35)*VJ$1*LOOKUP(VJ$1,'DMG Tables'!$G$2:$G$7,'DMG Tables'!$H$2:$H$7)</f>
        <v>23160000</v>
      </c>
      <c r="VK18" s="1">
        <f>LOOKUP($A18,'DMG Tables'!$P$2:$P$35,'DMG Tables'!$O$2:$O$35)*VK$1*LOOKUP(VK$1,'DMG Tables'!$G$2:$G$7,'DMG Tables'!$H$2:$H$7)</f>
        <v>23200000</v>
      </c>
      <c r="VL18" s="1">
        <f>LOOKUP($A18,'DMG Tables'!$P$2:$P$35,'DMG Tables'!$O$2:$O$35)*VL$1*LOOKUP(VL$1,'DMG Tables'!$G$2:$G$7,'DMG Tables'!$H$2:$H$7)</f>
        <v>23240000</v>
      </c>
      <c r="VM18" s="1">
        <f>LOOKUP($A18,'DMG Tables'!$P$2:$P$35,'DMG Tables'!$O$2:$O$35)*VM$1*LOOKUP(VM$1,'DMG Tables'!$G$2:$G$7,'DMG Tables'!$H$2:$H$7)</f>
        <v>23280000</v>
      </c>
      <c r="VN18" s="1">
        <f>LOOKUP($A18,'DMG Tables'!$P$2:$P$35,'DMG Tables'!$O$2:$O$35)*VN$1*LOOKUP(VN$1,'DMG Tables'!$G$2:$G$7,'DMG Tables'!$H$2:$H$7)</f>
        <v>23320000</v>
      </c>
      <c r="VO18" s="1">
        <f>LOOKUP($A18,'DMG Tables'!$P$2:$P$35,'DMG Tables'!$O$2:$O$35)*VO$1*LOOKUP(VO$1,'DMG Tables'!$G$2:$G$7,'DMG Tables'!$H$2:$H$7)</f>
        <v>23360000</v>
      </c>
      <c r="VP18" s="1">
        <f>LOOKUP($A18,'DMG Tables'!$P$2:$P$35,'DMG Tables'!$O$2:$O$35)*VP$1*LOOKUP(VP$1,'DMG Tables'!$G$2:$G$7,'DMG Tables'!$H$2:$H$7)</f>
        <v>23400000</v>
      </c>
      <c r="VQ18" s="1">
        <f>LOOKUP($A18,'DMG Tables'!$P$2:$P$35,'DMG Tables'!$O$2:$O$35)*VQ$1*LOOKUP(VQ$1,'DMG Tables'!$G$2:$G$7,'DMG Tables'!$H$2:$H$7)</f>
        <v>23440000</v>
      </c>
      <c r="VR18" s="1">
        <f>LOOKUP($A18,'DMG Tables'!$P$2:$P$35,'DMG Tables'!$O$2:$O$35)*VR$1*LOOKUP(VR$1,'DMG Tables'!$G$2:$G$7,'DMG Tables'!$H$2:$H$7)</f>
        <v>23480000</v>
      </c>
      <c r="VS18" s="1">
        <f>LOOKUP($A18,'DMG Tables'!$P$2:$P$35,'DMG Tables'!$O$2:$O$35)*VS$1*LOOKUP(VS$1,'DMG Tables'!$G$2:$G$7,'DMG Tables'!$H$2:$H$7)</f>
        <v>23520000</v>
      </c>
      <c r="VT18" s="1">
        <f>LOOKUP($A18,'DMG Tables'!$P$2:$P$35,'DMG Tables'!$O$2:$O$35)*VT$1*LOOKUP(VT$1,'DMG Tables'!$G$2:$G$7,'DMG Tables'!$H$2:$H$7)</f>
        <v>23560000</v>
      </c>
      <c r="VU18" s="1">
        <f>LOOKUP($A18,'DMG Tables'!$P$2:$P$35,'DMG Tables'!$O$2:$O$35)*VU$1*LOOKUP(VU$1,'DMG Tables'!$G$2:$G$7,'DMG Tables'!$H$2:$H$7)</f>
        <v>23600000</v>
      </c>
      <c r="VV18" s="1">
        <f>LOOKUP($A18,'DMG Tables'!$P$2:$P$35,'DMG Tables'!$O$2:$O$35)*VV$1*LOOKUP(VV$1,'DMG Tables'!$G$2:$G$7,'DMG Tables'!$H$2:$H$7)</f>
        <v>23640000</v>
      </c>
      <c r="VW18" s="1">
        <f>LOOKUP($A18,'DMG Tables'!$P$2:$P$35,'DMG Tables'!$O$2:$O$35)*VW$1*LOOKUP(VW$1,'DMG Tables'!$G$2:$G$7,'DMG Tables'!$H$2:$H$7)</f>
        <v>23680000</v>
      </c>
      <c r="VX18" s="1">
        <f>LOOKUP($A18,'DMG Tables'!$P$2:$P$35,'DMG Tables'!$O$2:$O$35)*VX$1*LOOKUP(VX$1,'DMG Tables'!$G$2:$G$7,'DMG Tables'!$H$2:$H$7)</f>
        <v>23720000</v>
      </c>
      <c r="VY18" s="1">
        <f>LOOKUP($A18,'DMG Tables'!$P$2:$P$35,'DMG Tables'!$O$2:$O$35)*VY$1*LOOKUP(VY$1,'DMG Tables'!$G$2:$G$7,'DMG Tables'!$H$2:$H$7)</f>
        <v>23760000</v>
      </c>
      <c r="VZ18" s="1">
        <f>LOOKUP($A18,'DMG Tables'!$P$2:$P$35,'DMG Tables'!$O$2:$O$35)*VZ$1*LOOKUP(VZ$1,'DMG Tables'!$G$2:$G$7,'DMG Tables'!$H$2:$H$7)</f>
        <v>23800000</v>
      </c>
      <c r="WA18" s="1">
        <f>LOOKUP($A18,'DMG Tables'!$P$2:$P$35,'DMG Tables'!$O$2:$O$35)*WA$1*LOOKUP(WA$1,'DMG Tables'!$G$2:$G$7,'DMG Tables'!$H$2:$H$7)</f>
        <v>23840000</v>
      </c>
      <c r="WB18" s="1">
        <f>LOOKUP($A18,'DMG Tables'!$P$2:$P$35,'DMG Tables'!$O$2:$O$35)*WB$1*LOOKUP(WB$1,'DMG Tables'!$G$2:$G$7,'DMG Tables'!$H$2:$H$7)</f>
        <v>23880000</v>
      </c>
      <c r="WC18" s="1">
        <f>LOOKUP($A18,'DMG Tables'!$P$2:$P$35,'DMG Tables'!$O$2:$O$35)*WC$1*LOOKUP(WC$1,'DMG Tables'!$G$2:$G$7,'DMG Tables'!$H$2:$H$7)</f>
        <v>23920000</v>
      </c>
      <c r="WD18" s="1">
        <f>LOOKUP($A18,'DMG Tables'!$P$2:$P$35,'DMG Tables'!$O$2:$O$35)*WD$1*LOOKUP(WD$1,'DMG Tables'!$G$2:$G$7,'DMG Tables'!$H$2:$H$7)</f>
        <v>23960000</v>
      </c>
      <c r="WE18" s="1">
        <f>LOOKUP($A18,'DMG Tables'!$P$2:$P$35,'DMG Tables'!$O$2:$O$35)*WE$1*LOOKUP(WE$1,'DMG Tables'!$G$2:$G$7,'DMG Tables'!$H$2:$H$7)</f>
        <v>24000000</v>
      </c>
      <c r="WF18" s="1">
        <f>LOOKUP($A18,'DMG Tables'!$P$2:$P$35,'DMG Tables'!$O$2:$O$35)*WF$1*LOOKUP(WF$1,'DMG Tables'!$G$2:$G$7,'DMG Tables'!$H$2:$H$7)</f>
        <v>24040000</v>
      </c>
      <c r="WG18" s="1">
        <f>LOOKUP($A18,'DMG Tables'!$P$2:$P$35,'DMG Tables'!$O$2:$O$35)*WG$1*LOOKUP(WG$1,'DMG Tables'!$G$2:$G$7,'DMG Tables'!$H$2:$H$7)</f>
        <v>24080000</v>
      </c>
      <c r="WH18" s="1">
        <f>LOOKUP($A18,'DMG Tables'!$P$2:$P$35,'DMG Tables'!$O$2:$O$35)*WH$1*LOOKUP(WH$1,'DMG Tables'!$G$2:$G$7,'DMG Tables'!$H$2:$H$7)</f>
        <v>24120000</v>
      </c>
      <c r="WI18" s="1">
        <f>LOOKUP($A18,'DMG Tables'!$P$2:$P$35,'DMG Tables'!$O$2:$O$35)*WI$1*LOOKUP(WI$1,'DMG Tables'!$G$2:$G$7,'DMG Tables'!$H$2:$H$7)</f>
        <v>24160000</v>
      </c>
      <c r="WJ18" s="1">
        <f>LOOKUP($A18,'DMG Tables'!$P$2:$P$35,'DMG Tables'!$O$2:$O$35)*WJ$1*LOOKUP(WJ$1,'DMG Tables'!$G$2:$G$7,'DMG Tables'!$H$2:$H$7)</f>
        <v>24200000</v>
      </c>
      <c r="WK18" s="1">
        <f>LOOKUP($A18,'DMG Tables'!$P$2:$P$35,'DMG Tables'!$O$2:$O$35)*WK$1*LOOKUP(WK$1,'DMG Tables'!$G$2:$G$7,'DMG Tables'!$H$2:$H$7)</f>
        <v>24240000</v>
      </c>
      <c r="WL18" s="1">
        <f>LOOKUP($A18,'DMG Tables'!$P$2:$P$35,'DMG Tables'!$O$2:$O$35)*WL$1*LOOKUP(WL$1,'DMG Tables'!$G$2:$G$7,'DMG Tables'!$H$2:$H$7)</f>
        <v>24280000</v>
      </c>
      <c r="WM18" s="1">
        <f>LOOKUP($A18,'DMG Tables'!$P$2:$P$35,'DMG Tables'!$O$2:$O$35)*WM$1*LOOKUP(WM$1,'DMG Tables'!$G$2:$G$7,'DMG Tables'!$H$2:$H$7)</f>
        <v>24320000</v>
      </c>
      <c r="WN18" s="1">
        <f>LOOKUP($A18,'DMG Tables'!$P$2:$P$35,'DMG Tables'!$O$2:$O$35)*WN$1*LOOKUP(WN$1,'DMG Tables'!$G$2:$G$7,'DMG Tables'!$H$2:$H$7)</f>
        <v>24360000</v>
      </c>
      <c r="WO18" s="1">
        <f>LOOKUP($A18,'DMG Tables'!$P$2:$P$35,'DMG Tables'!$O$2:$O$35)*WO$1*LOOKUP(WO$1,'DMG Tables'!$G$2:$G$7,'DMG Tables'!$H$2:$H$7)</f>
        <v>24400000</v>
      </c>
      <c r="WP18" s="1">
        <f>LOOKUP($A18,'DMG Tables'!$P$2:$P$35,'DMG Tables'!$O$2:$O$35)*WP$1*LOOKUP(WP$1,'DMG Tables'!$G$2:$G$7,'DMG Tables'!$H$2:$H$7)</f>
        <v>24440000</v>
      </c>
      <c r="WQ18" s="1">
        <f>LOOKUP($A18,'DMG Tables'!$P$2:$P$35,'DMG Tables'!$O$2:$O$35)*WQ$1*LOOKUP(WQ$1,'DMG Tables'!$G$2:$G$7,'DMG Tables'!$H$2:$H$7)</f>
        <v>24480000</v>
      </c>
      <c r="WR18" s="1">
        <f>LOOKUP($A18,'DMG Tables'!$P$2:$P$35,'DMG Tables'!$O$2:$O$35)*WR$1*LOOKUP(WR$1,'DMG Tables'!$G$2:$G$7,'DMG Tables'!$H$2:$H$7)</f>
        <v>24520000</v>
      </c>
      <c r="WS18" s="1">
        <f>LOOKUP($A18,'DMG Tables'!$P$2:$P$35,'DMG Tables'!$O$2:$O$35)*WS$1*LOOKUP(WS$1,'DMG Tables'!$G$2:$G$7,'DMG Tables'!$H$2:$H$7)</f>
        <v>24560000</v>
      </c>
      <c r="WT18" s="1">
        <f>LOOKUP($A18,'DMG Tables'!$P$2:$P$35,'DMG Tables'!$O$2:$O$35)*WT$1*LOOKUP(WT$1,'DMG Tables'!$G$2:$G$7,'DMG Tables'!$H$2:$H$7)</f>
        <v>24600000</v>
      </c>
      <c r="WU18" s="1">
        <f>LOOKUP($A18,'DMG Tables'!$P$2:$P$35,'DMG Tables'!$O$2:$O$35)*WU$1*LOOKUP(WU$1,'DMG Tables'!$G$2:$G$7,'DMG Tables'!$H$2:$H$7)</f>
        <v>24640000</v>
      </c>
      <c r="WV18" s="1">
        <f>LOOKUP($A18,'DMG Tables'!$P$2:$P$35,'DMG Tables'!$O$2:$O$35)*WV$1*LOOKUP(WV$1,'DMG Tables'!$G$2:$G$7,'DMG Tables'!$H$2:$H$7)</f>
        <v>24680000</v>
      </c>
      <c r="WW18" s="1">
        <f>LOOKUP($A18,'DMG Tables'!$P$2:$P$35,'DMG Tables'!$O$2:$O$35)*WW$1*LOOKUP(WW$1,'DMG Tables'!$G$2:$G$7,'DMG Tables'!$H$2:$H$7)</f>
        <v>24720000</v>
      </c>
      <c r="WX18" s="1">
        <f>LOOKUP($A18,'DMG Tables'!$P$2:$P$35,'DMG Tables'!$O$2:$O$35)*WX$1*LOOKUP(WX$1,'DMG Tables'!$G$2:$G$7,'DMG Tables'!$H$2:$H$7)</f>
        <v>24760000</v>
      </c>
      <c r="WY18" s="1">
        <f>LOOKUP($A18,'DMG Tables'!$P$2:$P$35,'DMG Tables'!$O$2:$O$35)*WY$1*LOOKUP(WY$1,'DMG Tables'!$G$2:$G$7,'DMG Tables'!$H$2:$H$7)</f>
        <v>24800000</v>
      </c>
      <c r="WZ18" s="1">
        <f>LOOKUP($A18,'DMG Tables'!$P$2:$P$35,'DMG Tables'!$O$2:$O$35)*WZ$1*LOOKUP(WZ$1,'DMG Tables'!$G$2:$G$7,'DMG Tables'!$H$2:$H$7)</f>
        <v>24840000</v>
      </c>
      <c r="XA18" s="1">
        <f>LOOKUP($A18,'DMG Tables'!$P$2:$P$35,'DMG Tables'!$O$2:$O$35)*XA$1*LOOKUP(XA$1,'DMG Tables'!$G$2:$G$7,'DMG Tables'!$H$2:$H$7)</f>
        <v>24880000</v>
      </c>
      <c r="XB18" s="1">
        <f>LOOKUP($A18,'DMG Tables'!$P$2:$P$35,'DMG Tables'!$O$2:$O$35)*XB$1*LOOKUP(XB$1,'DMG Tables'!$G$2:$G$7,'DMG Tables'!$H$2:$H$7)</f>
        <v>24920000</v>
      </c>
      <c r="XC18" s="1">
        <f>LOOKUP($A18,'DMG Tables'!$P$2:$P$35,'DMG Tables'!$O$2:$O$35)*XC$1*LOOKUP(XC$1,'DMG Tables'!$G$2:$G$7,'DMG Tables'!$H$2:$H$7)</f>
        <v>24960000</v>
      </c>
      <c r="XD18" s="1">
        <f>LOOKUP($A18,'DMG Tables'!$P$2:$P$35,'DMG Tables'!$O$2:$O$35)*XD$1*LOOKUP(XD$1,'DMG Tables'!$G$2:$G$7,'DMG Tables'!$H$2:$H$7)</f>
        <v>25000000</v>
      </c>
      <c r="XE18" s="1">
        <f>LOOKUP($A18,'DMG Tables'!$P$2:$P$35,'DMG Tables'!$O$2:$O$35)*XE$1*LOOKUP(XE$1,'DMG Tables'!$G$2:$G$7,'DMG Tables'!$H$2:$H$7)</f>
        <v>25040000</v>
      </c>
      <c r="XF18" s="1">
        <f>LOOKUP($A18,'DMG Tables'!$P$2:$P$35,'DMG Tables'!$O$2:$O$35)*XF$1*LOOKUP(XF$1,'DMG Tables'!$G$2:$G$7,'DMG Tables'!$H$2:$H$7)</f>
        <v>25080000</v>
      </c>
      <c r="XG18" s="1">
        <f>LOOKUP($A18,'DMG Tables'!$P$2:$P$35,'DMG Tables'!$O$2:$O$35)*XG$1*LOOKUP(XG$1,'DMG Tables'!$G$2:$G$7,'DMG Tables'!$H$2:$H$7)</f>
        <v>25120000</v>
      </c>
      <c r="XH18" s="1">
        <f>LOOKUP($A18,'DMG Tables'!$P$2:$P$35,'DMG Tables'!$O$2:$O$35)*XH$1*LOOKUP(XH$1,'DMG Tables'!$G$2:$G$7,'DMG Tables'!$H$2:$H$7)</f>
        <v>25160000</v>
      </c>
      <c r="XI18" s="1">
        <f>LOOKUP($A18,'DMG Tables'!$P$2:$P$35,'DMG Tables'!$O$2:$O$35)*XI$1*LOOKUP(XI$1,'DMG Tables'!$G$2:$G$7,'DMG Tables'!$H$2:$H$7)</f>
        <v>25200000</v>
      </c>
      <c r="XJ18" s="1">
        <f>LOOKUP($A18,'DMG Tables'!$P$2:$P$35,'DMG Tables'!$O$2:$O$35)*XJ$1*LOOKUP(XJ$1,'DMG Tables'!$G$2:$G$7,'DMG Tables'!$H$2:$H$7)</f>
        <v>25240000</v>
      </c>
      <c r="XK18" s="1">
        <f>LOOKUP($A18,'DMG Tables'!$P$2:$P$35,'DMG Tables'!$O$2:$O$35)*XK$1*LOOKUP(XK$1,'DMG Tables'!$G$2:$G$7,'DMG Tables'!$H$2:$H$7)</f>
        <v>25280000</v>
      </c>
      <c r="XL18" s="1">
        <f>LOOKUP($A18,'DMG Tables'!$P$2:$P$35,'DMG Tables'!$O$2:$O$35)*XL$1*LOOKUP(XL$1,'DMG Tables'!$G$2:$G$7,'DMG Tables'!$H$2:$H$7)</f>
        <v>25320000</v>
      </c>
      <c r="XM18" s="1">
        <f>LOOKUP($A18,'DMG Tables'!$P$2:$P$35,'DMG Tables'!$O$2:$O$35)*XM$1*LOOKUP(XM$1,'DMG Tables'!$G$2:$G$7,'DMG Tables'!$H$2:$H$7)</f>
        <v>25360000</v>
      </c>
      <c r="XN18" s="1">
        <f>LOOKUP($A18,'DMG Tables'!$P$2:$P$35,'DMG Tables'!$O$2:$O$35)*XN$1*LOOKUP(XN$1,'DMG Tables'!$G$2:$G$7,'DMG Tables'!$H$2:$H$7)</f>
        <v>25400000</v>
      </c>
      <c r="XO18" s="1">
        <f>LOOKUP($A18,'DMG Tables'!$P$2:$P$35,'DMG Tables'!$O$2:$O$35)*XO$1*LOOKUP(XO$1,'DMG Tables'!$G$2:$G$7,'DMG Tables'!$H$2:$H$7)</f>
        <v>25440000</v>
      </c>
      <c r="XP18" s="1">
        <f>LOOKUP($A18,'DMG Tables'!$P$2:$P$35,'DMG Tables'!$O$2:$O$35)*XP$1*LOOKUP(XP$1,'DMG Tables'!$G$2:$G$7,'DMG Tables'!$H$2:$H$7)</f>
        <v>25480000</v>
      </c>
      <c r="XQ18" s="1">
        <f>LOOKUP($A18,'DMG Tables'!$P$2:$P$35,'DMG Tables'!$O$2:$O$35)*XQ$1*LOOKUP(XQ$1,'DMG Tables'!$G$2:$G$7,'DMG Tables'!$H$2:$H$7)</f>
        <v>25520000</v>
      </c>
      <c r="XR18" s="1">
        <f>LOOKUP($A18,'DMG Tables'!$P$2:$P$35,'DMG Tables'!$O$2:$O$35)*XR$1*LOOKUP(XR$1,'DMG Tables'!$G$2:$G$7,'DMG Tables'!$H$2:$H$7)</f>
        <v>25560000</v>
      </c>
      <c r="XS18" s="1">
        <f>LOOKUP($A18,'DMG Tables'!$P$2:$P$35,'DMG Tables'!$O$2:$O$35)*XS$1*LOOKUP(XS$1,'DMG Tables'!$G$2:$G$7,'DMG Tables'!$H$2:$H$7)</f>
        <v>25600000</v>
      </c>
      <c r="XT18" s="1">
        <f>LOOKUP($A18,'DMG Tables'!$P$2:$P$35,'DMG Tables'!$O$2:$O$35)*XT$1*LOOKUP(XT$1,'DMG Tables'!$G$2:$G$7,'DMG Tables'!$H$2:$H$7)</f>
        <v>25640000</v>
      </c>
      <c r="XU18" s="1">
        <f>LOOKUP($A18,'DMG Tables'!$P$2:$P$35,'DMG Tables'!$O$2:$O$35)*XU$1*LOOKUP(XU$1,'DMG Tables'!$G$2:$G$7,'DMG Tables'!$H$2:$H$7)</f>
        <v>25680000</v>
      </c>
      <c r="XV18" s="1">
        <f>LOOKUP($A18,'DMG Tables'!$P$2:$P$35,'DMG Tables'!$O$2:$O$35)*XV$1*LOOKUP(XV$1,'DMG Tables'!$G$2:$G$7,'DMG Tables'!$H$2:$H$7)</f>
        <v>25720000</v>
      </c>
      <c r="XW18" s="1">
        <f>LOOKUP($A18,'DMG Tables'!$P$2:$P$35,'DMG Tables'!$O$2:$O$35)*XW$1*LOOKUP(XW$1,'DMG Tables'!$G$2:$G$7,'DMG Tables'!$H$2:$H$7)</f>
        <v>25760000</v>
      </c>
      <c r="XX18" s="1">
        <f>LOOKUP($A18,'DMG Tables'!$P$2:$P$35,'DMG Tables'!$O$2:$O$35)*XX$1*LOOKUP(XX$1,'DMG Tables'!$G$2:$G$7,'DMG Tables'!$H$2:$H$7)</f>
        <v>25800000</v>
      </c>
      <c r="XY18" s="1">
        <f>LOOKUP($A18,'DMG Tables'!$P$2:$P$35,'DMG Tables'!$O$2:$O$35)*XY$1*LOOKUP(XY$1,'DMG Tables'!$G$2:$G$7,'DMG Tables'!$H$2:$H$7)</f>
        <v>25840000</v>
      </c>
      <c r="XZ18" s="1">
        <f>LOOKUP($A18,'DMG Tables'!$P$2:$P$35,'DMG Tables'!$O$2:$O$35)*XZ$1*LOOKUP(XZ$1,'DMG Tables'!$G$2:$G$7,'DMG Tables'!$H$2:$H$7)</f>
        <v>25880000</v>
      </c>
      <c r="YA18" s="1">
        <f>LOOKUP($A18,'DMG Tables'!$P$2:$P$35,'DMG Tables'!$O$2:$O$35)*YA$1*LOOKUP(YA$1,'DMG Tables'!$G$2:$G$7,'DMG Tables'!$H$2:$H$7)</f>
        <v>25920000</v>
      </c>
      <c r="YB18" s="1">
        <f>LOOKUP($A18,'DMG Tables'!$P$2:$P$35,'DMG Tables'!$O$2:$O$35)*YB$1*LOOKUP(YB$1,'DMG Tables'!$G$2:$G$7,'DMG Tables'!$H$2:$H$7)</f>
        <v>25960000</v>
      </c>
      <c r="YC18" s="1">
        <f>LOOKUP($A18,'DMG Tables'!$P$2:$P$35,'DMG Tables'!$O$2:$O$35)*YC$1*LOOKUP(YC$1,'DMG Tables'!$G$2:$G$7,'DMG Tables'!$H$2:$H$7)</f>
        <v>26000000</v>
      </c>
      <c r="YD18" s="1">
        <f>LOOKUP($A18,'DMG Tables'!$P$2:$P$35,'DMG Tables'!$O$2:$O$35)*YD$1*LOOKUP(YD$1,'DMG Tables'!$G$2:$G$7,'DMG Tables'!$H$2:$H$7)</f>
        <v>26040000</v>
      </c>
      <c r="YE18" s="1">
        <f>LOOKUP($A18,'DMG Tables'!$P$2:$P$35,'DMG Tables'!$O$2:$O$35)*YE$1*LOOKUP(YE$1,'DMG Tables'!$G$2:$G$7,'DMG Tables'!$H$2:$H$7)</f>
        <v>26080000</v>
      </c>
      <c r="YF18" s="1">
        <f>LOOKUP($A18,'DMG Tables'!$P$2:$P$35,'DMG Tables'!$O$2:$O$35)*YF$1*LOOKUP(YF$1,'DMG Tables'!$G$2:$G$7,'DMG Tables'!$H$2:$H$7)</f>
        <v>26120000</v>
      </c>
      <c r="YG18" s="1">
        <f>LOOKUP($A18,'DMG Tables'!$P$2:$P$35,'DMG Tables'!$O$2:$O$35)*YG$1*LOOKUP(YG$1,'DMG Tables'!$G$2:$G$7,'DMG Tables'!$H$2:$H$7)</f>
        <v>26160000</v>
      </c>
      <c r="YH18" s="1">
        <f>LOOKUP($A18,'DMG Tables'!$P$2:$P$35,'DMG Tables'!$O$2:$O$35)*YH$1*LOOKUP(YH$1,'DMG Tables'!$G$2:$G$7,'DMG Tables'!$H$2:$H$7)</f>
        <v>26200000</v>
      </c>
      <c r="YI18" s="1">
        <f>LOOKUP($A18,'DMG Tables'!$P$2:$P$35,'DMG Tables'!$O$2:$O$35)*YI$1*LOOKUP(YI$1,'DMG Tables'!$G$2:$G$7,'DMG Tables'!$H$2:$H$7)</f>
        <v>26240000</v>
      </c>
      <c r="YJ18" s="1">
        <f>LOOKUP($A18,'DMG Tables'!$P$2:$P$35,'DMG Tables'!$O$2:$O$35)*YJ$1*LOOKUP(YJ$1,'DMG Tables'!$G$2:$G$7,'DMG Tables'!$H$2:$H$7)</f>
        <v>26280000</v>
      </c>
      <c r="YK18" s="1">
        <f>LOOKUP($A18,'DMG Tables'!$P$2:$P$35,'DMG Tables'!$O$2:$O$35)*YK$1*LOOKUP(YK$1,'DMG Tables'!$G$2:$G$7,'DMG Tables'!$H$2:$H$7)</f>
        <v>26320000</v>
      </c>
      <c r="YL18" s="1">
        <f>LOOKUP($A18,'DMG Tables'!$P$2:$P$35,'DMG Tables'!$O$2:$O$35)*YL$1*LOOKUP(YL$1,'DMG Tables'!$G$2:$G$7,'DMG Tables'!$H$2:$H$7)</f>
        <v>26360000</v>
      </c>
      <c r="YM18" s="1">
        <f>LOOKUP($A18,'DMG Tables'!$P$2:$P$35,'DMG Tables'!$O$2:$O$35)*YM$1*LOOKUP(YM$1,'DMG Tables'!$G$2:$G$7,'DMG Tables'!$H$2:$H$7)</f>
        <v>26400000</v>
      </c>
      <c r="YN18" s="1">
        <f>LOOKUP($A18,'DMG Tables'!$P$2:$P$35,'DMG Tables'!$O$2:$O$35)*YN$1*LOOKUP(YN$1,'DMG Tables'!$G$2:$G$7,'DMG Tables'!$H$2:$H$7)</f>
        <v>26440000</v>
      </c>
      <c r="YO18" s="1">
        <f>LOOKUP($A18,'DMG Tables'!$P$2:$P$35,'DMG Tables'!$O$2:$O$35)*YO$1*LOOKUP(YO$1,'DMG Tables'!$G$2:$G$7,'DMG Tables'!$H$2:$H$7)</f>
        <v>26480000</v>
      </c>
      <c r="YP18" s="1">
        <f>LOOKUP($A18,'DMG Tables'!$P$2:$P$35,'DMG Tables'!$O$2:$O$35)*YP$1*LOOKUP(YP$1,'DMG Tables'!$G$2:$G$7,'DMG Tables'!$H$2:$H$7)</f>
        <v>26520000</v>
      </c>
      <c r="YQ18" s="1">
        <f>LOOKUP($A18,'DMG Tables'!$P$2:$P$35,'DMG Tables'!$O$2:$O$35)*YQ$1*LOOKUP(YQ$1,'DMG Tables'!$G$2:$G$7,'DMG Tables'!$H$2:$H$7)</f>
        <v>26560000</v>
      </c>
      <c r="YR18" s="1">
        <f>LOOKUP($A18,'DMG Tables'!$P$2:$P$35,'DMG Tables'!$O$2:$O$35)*YR$1*LOOKUP(YR$1,'DMG Tables'!$G$2:$G$7,'DMG Tables'!$H$2:$H$7)</f>
        <v>26600000</v>
      </c>
      <c r="YS18" s="1">
        <f>LOOKUP($A18,'DMG Tables'!$P$2:$P$35,'DMG Tables'!$O$2:$O$35)*YS$1*LOOKUP(YS$1,'DMG Tables'!$G$2:$G$7,'DMG Tables'!$H$2:$H$7)</f>
        <v>26640000</v>
      </c>
      <c r="YT18" s="1">
        <f>LOOKUP($A18,'DMG Tables'!$P$2:$P$35,'DMG Tables'!$O$2:$O$35)*YT$1*LOOKUP(YT$1,'DMG Tables'!$G$2:$G$7,'DMG Tables'!$H$2:$H$7)</f>
        <v>26680000</v>
      </c>
      <c r="YU18" s="1">
        <f>LOOKUP($A18,'DMG Tables'!$P$2:$P$35,'DMG Tables'!$O$2:$O$35)*YU$1*LOOKUP(YU$1,'DMG Tables'!$G$2:$G$7,'DMG Tables'!$H$2:$H$7)</f>
        <v>26720000</v>
      </c>
      <c r="YV18" s="1">
        <f>LOOKUP($A18,'DMG Tables'!$P$2:$P$35,'DMG Tables'!$O$2:$O$35)*YV$1*LOOKUP(YV$1,'DMG Tables'!$G$2:$G$7,'DMG Tables'!$H$2:$H$7)</f>
        <v>26760000</v>
      </c>
      <c r="YW18" s="1">
        <f>LOOKUP($A18,'DMG Tables'!$P$2:$P$35,'DMG Tables'!$O$2:$O$35)*YW$1*LOOKUP(YW$1,'DMG Tables'!$G$2:$G$7,'DMG Tables'!$H$2:$H$7)</f>
        <v>26800000</v>
      </c>
      <c r="YX18" s="1">
        <f>LOOKUP($A18,'DMG Tables'!$P$2:$P$35,'DMG Tables'!$O$2:$O$35)*YX$1*LOOKUP(YX$1,'DMG Tables'!$G$2:$G$7,'DMG Tables'!$H$2:$H$7)</f>
        <v>26840000</v>
      </c>
      <c r="YY18" s="1">
        <f>LOOKUP($A18,'DMG Tables'!$P$2:$P$35,'DMG Tables'!$O$2:$O$35)*YY$1*LOOKUP(YY$1,'DMG Tables'!$G$2:$G$7,'DMG Tables'!$H$2:$H$7)</f>
        <v>26880000</v>
      </c>
      <c r="YZ18" s="1">
        <f>LOOKUP($A18,'DMG Tables'!$P$2:$P$35,'DMG Tables'!$O$2:$O$35)*YZ$1*LOOKUP(YZ$1,'DMG Tables'!$G$2:$G$7,'DMG Tables'!$H$2:$H$7)</f>
        <v>26920000</v>
      </c>
      <c r="ZA18" s="1">
        <f>LOOKUP($A18,'DMG Tables'!$P$2:$P$35,'DMG Tables'!$O$2:$O$35)*ZA$1*LOOKUP(ZA$1,'DMG Tables'!$G$2:$G$7,'DMG Tables'!$H$2:$H$7)</f>
        <v>26960000</v>
      </c>
      <c r="ZB18" s="1">
        <f>LOOKUP($A18,'DMG Tables'!$P$2:$P$35,'DMG Tables'!$O$2:$O$35)*ZB$1*LOOKUP(ZB$1,'DMG Tables'!$G$2:$G$7,'DMG Tables'!$H$2:$H$7)</f>
        <v>27000000</v>
      </c>
      <c r="ZC18" s="1">
        <f>LOOKUP($A18,'DMG Tables'!$P$2:$P$35,'DMG Tables'!$O$2:$O$35)*ZC$1*LOOKUP(ZC$1,'DMG Tables'!$G$2:$G$7,'DMG Tables'!$H$2:$H$7)</f>
        <v>27040000</v>
      </c>
      <c r="ZD18" s="1">
        <f>LOOKUP($A18,'DMG Tables'!$P$2:$P$35,'DMG Tables'!$O$2:$O$35)*ZD$1*LOOKUP(ZD$1,'DMG Tables'!$G$2:$G$7,'DMG Tables'!$H$2:$H$7)</f>
        <v>27080000</v>
      </c>
      <c r="ZE18" s="1">
        <f>LOOKUP($A18,'DMG Tables'!$P$2:$P$35,'DMG Tables'!$O$2:$O$35)*ZE$1*LOOKUP(ZE$1,'DMG Tables'!$G$2:$G$7,'DMG Tables'!$H$2:$H$7)</f>
        <v>27120000</v>
      </c>
      <c r="ZF18" s="1">
        <f>LOOKUP($A18,'DMG Tables'!$P$2:$P$35,'DMG Tables'!$O$2:$O$35)*ZF$1*LOOKUP(ZF$1,'DMG Tables'!$G$2:$G$7,'DMG Tables'!$H$2:$H$7)</f>
        <v>27160000</v>
      </c>
      <c r="ZG18" s="1">
        <f>LOOKUP($A18,'DMG Tables'!$P$2:$P$35,'DMG Tables'!$O$2:$O$35)*ZG$1*LOOKUP(ZG$1,'DMG Tables'!$G$2:$G$7,'DMG Tables'!$H$2:$H$7)</f>
        <v>27200000</v>
      </c>
      <c r="ZH18" s="1">
        <f>LOOKUP($A18,'DMG Tables'!$P$2:$P$35,'DMG Tables'!$O$2:$O$35)*ZH$1*LOOKUP(ZH$1,'DMG Tables'!$G$2:$G$7,'DMG Tables'!$H$2:$H$7)</f>
        <v>27240000</v>
      </c>
      <c r="ZI18" s="1">
        <f>LOOKUP($A18,'DMG Tables'!$P$2:$P$35,'DMG Tables'!$O$2:$O$35)*ZI$1*LOOKUP(ZI$1,'DMG Tables'!$G$2:$G$7,'DMG Tables'!$H$2:$H$7)</f>
        <v>27280000</v>
      </c>
      <c r="ZJ18" s="1">
        <f>LOOKUP($A18,'DMG Tables'!$P$2:$P$35,'DMG Tables'!$O$2:$O$35)*ZJ$1*LOOKUP(ZJ$1,'DMG Tables'!$G$2:$G$7,'DMG Tables'!$H$2:$H$7)</f>
        <v>27320000</v>
      </c>
      <c r="ZK18" s="1">
        <f>LOOKUP($A18,'DMG Tables'!$P$2:$P$35,'DMG Tables'!$O$2:$O$35)*ZK$1*LOOKUP(ZK$1,'DMG Tables'!$G$2:$G$7,'DMG Tables'!$H$2:$H$7)</f>
        <v>27360000</v>
      </c>
      <c r="ZL18" s="1">
        <f>LOOKUP($A18,'DMG Tables'!$P$2:$P$35,'DMG Tables'!$O$2:$O$35)*ZL$1*LOOKUP(ZL$1,'DMG Tables'!$G$2:$G$7,'DMG Tables'!$H$2:$H$7)</f>
        <v>27400000</v>
      </c>
      <c r="ZM18" s="1">
        <f>LOOKUP($A18,'DMG Tables'!$P$2:$P$35,'DMG Tables'!$O$2:$O$35)*ZM$1*LOOKUP(ZM$1,'DMG Tables'!$G$2:$G$7,'DMG Tables'!$H$2:$H$7)</f>
        <v>27440000</v>
      </c>
      <c r="ZN18" s="1">
        <f>LOOKUP($A18,'DMG Tables'!$P$2:$P$35,'DMG Tables'!$O$2:$O$35)*ZN$1*LOOKUP(ZN$1,'DMG Tables'!$G$2:$G$7,'DMG Tables'!$H$2:$H$7)</f>
        <v>27480000</v>
      </c>
      <c r="ZO18" s="1">
        <f>LOOKUP($A18,'DMG Tables'!$P$2:$P$35,'DMG Tables'!$O$2:$O$35)*ZO$1*LOOKUP(ZO$1,'DMG Tables'!$G$2:$G$7,'DMG Tables'!$H$2:$H$7)</f>
        <v>27520000</v>
      </c>
      <c r="ZP18" s="1">
        <f>LOOKUP($A18,'DMG Tables'!$P$2:$P$35,'DMG Tables'!$O$2:$O$35)*ZP$1*LOOKUP(ZP$1,'DMG Tables'!$G$2:$G$7,'DMG Tables'!$H$2:$H$7)</f>
        <v>27560000</v>
      </c>
      <c r="ZQ18" s="1">
        <f>LOOKUP($A18,'DMG Tables'!$P$2:$P$35,'DMG Tables'!$O$2:$O$35)*ZQ$1*LOOKUP(ZQ$1,'DMG Tables'!$G$2:$G$7,'DMG Tables'!$H$2:$H$7)</f>
        <v>27600000</v>
      </c>
      <c r="ZR18" s="1">
        <f>LOOKUP($A18,'DMG Tables'!$P$2:$P$35,'DMG Tables'!$O$2:$O$35)*ZR$1*LOOKUP(ZR$1,'DMG Tables'!$G$2:$G$7,'DMG Tables'!$H$2:$H$7)</f>
        <v>27640000</v>
      </c>
      <c r="ZS18" s="1">
        <f>LOOKUP($A18,'DMG Tables'!$P$2:$P$35,'DMG Tables'!$O$2:$O$35)*ZS$1*LOOKUP(ZS$1,'DMG Tables'!$G$2:$G$7,'DMG Tables'!$H$2:$H$7)</f>
        <v>27680000</v>
      </c>
      <c r="ZT18" s="1">
        <f>LOOKUP($A18,'DMG Tables'!$P$2:$P$35,'DMG Tables'!$O$2:$O$35)*ZT$1*LOOKUP(ZT$1,'DMG Tables'!$G$2:$G$7,'DMG Tables'!$H$2:$H$7)</f>
        <v>27720000</v>
      </c>
      <c r="ZU18" s="1">
        <f>LOOKUP($A18,'DMG Tables'!$P$2:$P$35,'DMG Tables'!$O$2:$O$35)*ZU$1*LOOKUP(ZU$1,'DMG Tables'!$G$2:$G$7,'DMG Tables'!$H$2:$H$7)</f>
        <v>27760000</v>
      </c>
      <c r="ZV18" s="1">
        <f>LOOKUP($A18,'DMG Tables'!$P$2:$P$35,'DMG Tables'!$O$2:$O$35)*ZV$1*LOOKUP(ZV$1,'DMG Tables'!$G$2:$G$7,'DMG Tables'!$H$2:$H$7)</f>
        <v>27800000</v>
      </c>
      <c r="ZW18" s="1">
        <f>LOOKUP($A18,'DMG Tables'!$P$2:$P$35,'DMG Tables'!$O$2:$O$35)*ZW$1*LOOKUP(ZW$1,'DMG Tables'!$G$2:$G$7,'DMG Tables'!$H$2:$H$7)</f>
        <v>27840000</v>
      </c>
      <c r="ZX18" s="1">
        <f>LOOKUP($A18,'DMG Tables'!$P$2:$P$35,'DMG Tables'!$O$2:$O$35)*ZX$1*LOOKUP(ZX$1,'DMG Tables'!$G$2:$G$7,'DMG Tables'!$H$2:$H$7)</f>
        <v>27880000</v>
      </c>
      <c r="ZY18" s="1">
        <f>LOOKUP($A18,'DMG Tables'!$P$2:$P$35,'DMG Tables'!$O$2:$O$35)*ZY$1*LOOKUP(ZY$1,'DMG Tables'!$G$2:$G$7,'DMG Tables'!$H$2:$H$7)</f>
        <v>27920000</v>
      </c>
      <c r="ZZ18" s="1">
        <f>LOOKUP($A18,'DMG Tables'!$P$2:$P$35,'DMG Tables'!$O$2:$O$35)*ZZ$1*LOOKUP(ZZ$1,'DMG Tables'!$G$2:$G$7,'DMG Tables'!$H$2:$H$7)</f>
        <v>27960000</v>
      </c>
      <c r="AAA18" s="1">
        <f>LOOKUP($A18,'DMG Tables'!$P$2:$P$35,'DMG Tables'!$O$2:$O$35)*AAA$1*LOOKUP(AAA$1,'DMG Tables'!$G$2:$G$7,'DMG Tables'!$H$2:$H$7)</f>
        <v>28000000</v>
      </c>
      <c r="AAB18" s="1">
        <f>LOOKUP($A18,'DMG Tables'!$P$2:$P$35,'DMG Tables'!$O$2:$O$35)*AAB$1*LOOKUP(AAB$1,'DMG Tables'!$G$2:$G$7,'DMG Tables'!$H$2:$H$7)</f>
        <v>28040000</v>
      </c>
      <c r="AAC18" s="1">
        <f>LOOKUP($A18,'DMG Tables'!$P$2:$P$35,'DMG Tables'!$O$2:$O$35)*AAC$1*LOOKUP(AAC$1,'DMG Tables'!$G$2:$G$7,'DMG Tables'!$H$2:$H$7)</f>
        <v>28080000</v>
      </c>
      <c r="AAD18" s="1">
        <f>LOOKUP($A18,'DMG Tables'!$P$2:$P$35,'DMG Tables'!$O$2:$O$35)*AAD$1*LOOKUP(AAD$1,'DMG Tables'!$G$2:$G$7,'DMG Tables'!$H$2:$H$7)</f>
        <v>28120000</v>
      </c>
      <c r="AAE18" s="1">
        <f>LOOKUP($A18,'DMG Tables'!$P$2:$P$35,'DMG Tables'!$O$2:$O$35)*AAE$1*LOOKUP(AAE$1,'DMG Tables'!$G$2:$G$7,'DMG Tables'!$H$2:$H$7)</f>
        <v>28160000</v>
      </c>
      <c r="AAF18" s="1">
        <f>LOOKUP($A18,'DMG Tables'!$P$2:$P$35,'DMG Tables'!$O$2:$O$35)*AAF$1*LOOKUP(AAF$1,'DMG Tables'!$G$2:$G$7,'DMG Tables'!$H$2:$H$7)</f>
        <v>28200000</v>
      </c>
      <c r="AAG18" s="1">
        <f>LOOKUP($A18,'DMG Tables'!$P$2:$P$35,'DMG Tables'!$O$2:$O$35)*AAG$1*LOOKUP(AAG$1,'DMG Tables'!$G$2:$G$7,'DMG Tables'!$H$2:$H$7)</f>
        <v>28240000</v>
      </c>
      <c r="AAH18" s="1">
        <f>LOOKUP($A18,'DMG Tables'!$P$2:$P$35,'DMG Tables'!$O$2:$O$35)*AAH$1*LOOKUP(AAH$1,'DMG Tables'!$G$2:$G$7,'DMG Tables'!$H$2:$H$7)</f>
        <v>28280000</v>
      </c>
      <c r="AAI18" s="1">
        <f>LOOKUP($A18,'DMG Tables'!$P$2:$P$35,'DMG Tables'!$O$2:$O$35)*AAI$1*LOOKUP(AAI$1,'DMG Tables'!$G$2:$G$7,'DMG Tables'!$H$2:$H$7)</f>
        <v>28320000</v>
      </c>
      <c r="AAJ18" s="1">
        <f>LOOKUP($A18,'DMG Tables'!$P$2:$P$35,'DMG Tables'!$O$2:$O$35)*AAJ$1*LOOKUP(AAJ$1,'DMG Tables'!$G$2:$G$7,'DMG Tables'!$H$2:$H$7)</f>
        <v>28360000</v>
      </c>
      <c r="AAK18" s="1">
        <f>LOOKUP($A18,'DMG Tables'!$P$2:$P$35,'DMG Tables'!$O$2:$O$35)*AAK$1*LOOKUP(AAK$1,'DMG Tables'!$G$2:$G$7,'DMG Tables'!$H$2:$H$7)</f>
        <v>28400000</v>
      </c>
      <c r="AAL18" s="1">
        <f>LOOKUP($A18,'DMG Tables'!$P$2:$P$35,'DMG Tables'!$O$2:$O$35)*AAL$1*LOOKUP(AAL$1,'DMG Tables'!$G$2:$G$7,'DMG Tables'!$H$2:$H$7)</f>
        <v>28440000</v>
      </c>
      <c r="AAM18" s="1">
        <f>LOOKUP($A18,'DMG Tables'!$P$2:$P$35,'DMG Tables'!$O$2:$O$35)*AAM$1*LOOKUP(AAM$1,'DMG Tables'!$G$2:$G$7,'DMG Tables'!$H$2:$H$7)</f>
        <v>28480000</v>
      </c>
      <c r="AAN18" s="1">
        <f>LOOKUP($A18,'DMG Tables'!$P$2:$P$35,'DMG Tables'!$O$2:$O$35)*AAN$1*LOOKUP(AAN$1,'DMG Tables'!$G$2:$G$7,'DMG Tables'!$H$2:$H$7)</f>
        <v>28520000</v>
      </c>
      <c r="AAO18" s="1">
        <f>LOOKUP($A18,'DMG Tables'!$P$2:$P$35,'DMG Tables'!$O$2:$O$35)*AAO$1*LOOKUP(AAO$1,'DMG Tables'!$G$2:$G$7,'DMG Tables'!$H$2:$H$7)</f>
        <v>28560000</v>
      </c>
      <c r="AAP18" s="1">
        <f>LOOKUP($A18,'DMG Tables'!$P$2:$P$35,'DMG Tables'!$O$2:$O$35)*AAP$1*LOOKUP(AAP$1,'DMG Tables'!$G$2:$G$7,'DMG Tables'!$H$2:$H$7)</f>
        <v>28600000</v>
      </c>
      <c r="AAQ18" s="1">
        <f>LOOKUP($A18,'DMG Tables'!$P$2:$P$35,'DMG Tables'!$O$2:$O$35)*AAQ$1*LOOKUP(AAQ$1,'DMG Tables'!$G$2:$G$7,'DMG Tables'!$H$2:$H$7)</f>
        <v>28640000</v>
      </c>
      <c r="AAR18" s="1">
        <f>LOOKUP($A18,'DMG Tables'!$P$2:$P$35,'DMG Tables'!$O$2:$O$35)*AAR$1*LOOKUP(AAR$1,'DMG Tables'!$G$2:$G$7,'DMG Tables'!$H$2:$H$7)</f>
        <v>28680000</v>
      </c>
      <c r="AAS18" s="1">
        <f>LOOKUP($A18,'DMG Tables'!$P$2:$P$35,'DMG Tables'!$O$2:$O$35)*AAS$1*LOOKUP(AAS$1,'DMG Tables'!$G$2:$G$7,'DMG Tables'!$H$2:$H$7)</f>
        <v>28720000</v>
      </c>
      <c r="AAT18" s="1">
        <f>LOOKUP($A18,'DMG Tables'!$P$2:$P$35,'DMG Tables'!$O$2:$O$35)*AAT$1*LOOKUP(AAT$1,'DMG Tables'!$G$2:$G$7,'DMG Tables'!$H$2:$H$7)</f>
        <v>28760000</v>
      </c>
      <c r="AAU18" s="1">
        <f>LOOKUP($A18,'DMG Tables'!$P$2:$P$35,'DMG Tables'!$O$2:$O$35)*AAU$1*LOOKUP(AAU$1,'DMG Tables'!$G$2:$G$7,'DMG Tables'!$H$2:$H$7)</f>
        <v>28800000</v>
      </c>
      <c r="AAV18" s="1">
        <f>LOOKUP($A18,'DMG Tables'!$P$2:$P$35,'DMG Tables'!$O$2:$O$35)*AAV$1*LOOKUP(AAV$1,'DMG Tables'!$G$2:$G$7,'DMG Tables'!$H$2:$H$7)</f>
        <v>28840000</v>
      </c>
      <c r="AAW18" s="1">
        <f>LOOKUP($A18,'DMG Tables'!$P$2:$P$35,'DMG Tables'!$O$2:$O$35)*AAW$1*LOOKUP(AAW$1,'DMG Tables'!$G$2:$G$7,'DMG Tables'!$H$2:$H$7)</f>
        <v>28880000</v>
      </c>
      <c r="AAX18" s="1">
        <f>LOOKUP($A18,'DMG Tables'!$P$2:$P$35,'DMG Tables'!$O$2:$O$35)*AAX$1*LOOKUP(AAX$1,'DMG Tables'!$G$2:$G$7,'DMG Tables'!$H$2:$H$7)</f>
        <v>28920000</v>
      </c>
      <c r="AAY18" s="1">
        <f>LOOKUP($A18,'DMG Tables'!$P$2:$P$35,'DMG Tables'!$O$2:$O$35)*AAY$1*LOOKUP(AAY$1,'DMG Tables'!$G$2:$G$7,'DMG Tables'!$H$2:$H$7)</f>
        <v>28960000</v>
      </c>
      <c r="AAZ18" s="1">
        <f>LOOKUP($A18,'DMG Tables'!$P$2:$P$35,'DMG Tables'!$O$2:$O$35)*AAZ$1*LOOKUP(AAZ$1,'DMG Tables'!$G$2:$G$7,'DMG Tables'!$H$2:$H$7)</f>
        <v>29000000</v>
      </c>
      <c r="ABA18" s="1">
        <f>LOOKUP($A18,'DMG Tables'!$P$2:$P$35,'DMG Tables'!$O$2:$O$35)*ABA$1*LOOKUP(ABA$1,'DMG Tables'!$G$2:$G$7,'DMG Tables'!$H$2:$H$7)</f>
        <v>29040000</v>
      </c>
      <c r="ABB18" s="1">
        <f>LOOKUP($A18,'DMG Tables'!$P$2:$P$35,'DMG Tables'!$O$2:$O$35)*ABB$1*LOOKUP(ABB$1,'DMG Tables'!$G$2:$G$7,'DMG Tables'!$H$2:$H$7)</f>
        <v>29080000</v>
      </c>
      <c r="ABC18" s="1">
        <f>LOOKUP($A18,'DMG Tables'!$P$2:$P$35,'DMG Tables'!$O$2:$O$35)*ABC$1*LOOKUP(ABC$1,'DMG Tables'!$G$2:$G$7,'DMG Tables'!$H$2:$H$7)</f>
        <v>29120000</v>
      </c>
      <c r="ABD18" s="1">
        <f>LOOKUP($A18,'DMG Tables'!$P$2:$P$35,'DMG Tables'!$O$2:$O$35)*ABD$1*LOOKUP(ABD$1,'DMG Tables'!$G$2:$G$7,'DMG Tables'!$H$2:$H$7)</f>
        <v>29160000</v>
      </c>
      <c r="ABE18" s="1">
        <f>LOOKUP($A18,'DMG Tables'!$P$2:$P$35,'DMG Tables'!$O$2:$O$35)*ABE$1*LOOKUP(ABE$1,'DMG Tables'!$G$2:$G$7,'DMG Tables'!$H$2:$H$7)</f>
        <v>29200000</v>
      </c>
      <c r="ABF18" s="1">
        <f>LOOKUP($A18,'DMG Tables'!$P$2:$P$35,'DMG Tables'!$O$2:$O$35)*ABF$1*LOOKUP(ABF$1,'DMG Tables'!$G$2:$G$7,'DMG Tables'!$H$2:$H$7)</f>
        <v>29240000</v>
      </c>
      <c r="ABG18" s="1">
        <f>LOOKUP($A18,'DMG Tables'!$P$2:$P$35,'DMG Tables'!$O$2:$O$35)*ABG$1*LOOKUP(ABG$1,'DMG Tables'!$G$2:$G$7,'DMG Tables'!$H$2:$H$7)</f>
        <v>29280000</v>
      </c>
      <c r="ABH18" s="1">
        <f>LOOKUP($A18,'DMG Tables'!$P$2:$P$35,'DMG Tables'!$O$2:$O$35)*ABH$1*LOOKUP(ABH$1,'DMG Tables'!$G$2:$G$7,'DMG Tables'!$H$2:$H$7)</f>
        <v>29320000</v>
      </c>
      <c r="ABI18" s="1">
        <f>LOOKUP($A18,'DMG Tables'!$P$2:$P$35,'DMG Tables'!$O$2:$O$35)*ABI$1*LOOKUP(ABI$1,'DMG Tables'!$G$2:$G$7,'DMG Tables'!$H$2:$H$7)</f>
        <v>29360000</v>
      </c>
      <c r="ABJ18" s="1">
        <f>LOOKUP($A18,'DMG Tables'!$P$2:$P$35,'DMG Tables'!$O$2:$O$35)*ABJ$1*LOOKUP(ABJ$1,'DMG Tables'!$G$2:$G$7,'DMG Tables'!$H$2:$H$7)</f>
        <v>29400000</v>
      </c>
      <c r="ABK18" s="1">
        <f>LOOKUP($A18,'DMG Tables'!$P$2:$P$35,'DMG Tables'!$O$2:$O$35)*ABK$1*LOOKUP(ABK$1,'DMG Tables'!$G$2:$G$7,'DMG Tables'!$H$2:$H$7)</f>
        <v>29440000</v>
      </c>
      <c r="ABL18" s="1">
        <f>LOOKUP($A18,'DMG Tables'!$P$2:$P$35,'DMG Tables'!$O$2:$O$35)*ABL$1*LOOKUP(ABL$1,'DMG Tables'!$G$2:$G$7,'DMG Tables'!$H$2:$H$7)</f>
        <v>29480000</v>
      </c>
      <c r="ABM18" s="1">
        <f>LOOKUP($A18,'DMG Tables'!$P$2:$P$35,'DMG Tables'!$O$2:$O$35)*ABM$1*LOOKUP(ABM$1,'DMG Tables'!$G$2:$G$7,'DMG Tables'!$H$2:$H$7)</f>
        <v>29520000</v>
      </c>
      <c r="ABN18" s="1">
        <f>LOOKUP($A18,'DMG Tables'!$P$2:$P$35,'DMG Tables'!$O$2:$O$35)*ABN$1*LOOKUP(ABN$1,'DMG Tables'!$G$2:$G$7,'DMG Tables'!$H$2:$H$7)</f>
        <v>29560000</v>
      </c>
      <c r="ABO18" s="1">
        <f>LOOKUP($A18,'DMG Tables'!$P$2:$P$35,'DMG Tables'!$O$2:$O$35)*ABO$1*LOOKUP(ABO$1,'DMG Tables'!$G$2:$G$7,'DMG Tables'!$H$2:$H$7)</f>
        <v>29600000</v>
      </c>
      <c r="ABP18" s="1">
        <f>LOOKUP($A18,'DMG Tables'!$P$2:$P$35,'DMG Tables'!$O$2:$O$35)*ABP$1*LOOKUP(ABP$1,'DMG Tables'!$G$2:$G$7,'DMG Tables'!$H$2:$H$7)</f>
        <v>29640000</v>
      </c>
      <c r="ABQ18" s="1">
        <f>LOOKUP($A18,'DMG Tables'!$P$2:$P$35,'DMG Tables'!$O$2:$O$35)*ABQ$1*LOOKUP(ABQ$1,'DMG Tables'!$G$2:$G$7,'DMG Tables'!$H$2:$H$7)</f>
        <v>29680000</v>
      </c>
      <c r="ABR18" s="1">
        <f>LOOKUP($A18,'DMG Tables'!$P$2:$P$35,'DMG Tables'!$O$2:$O$35)*ABR$1*LOOKUP(ABR$1,'DMG Tables'!$G$2:$G$7,'DMG Tables'!$H$2:$H$7)</f>
        <v>29720000</v>
      </c>
      <c r="ABS18" s="1">
        <f>LOOKUP($A18,'DMG Tables'!$P$2:$P$35,'DMG Tables'!$O$2:$O$35)*ABS$1*LOOKUP(ABS$1,'DMG Tables'!$G$2:$G$7,'DMG Tables'!$H$2:$H$7)</f>
        <v>29760000</v>
      </c>
      <c r="ABT18" s="1">
        <f>LOOKUP($A18,'DMG Tables'!$P$2:$P$35,'DMG Tables'!$O$2:$O$35)*ABT$1*LOOKUP(ABT$1,'DMG Tables'!$G$2:$G$7,'DMG Tables'!$H$2:$H$7)</f>
        <v>29800000</v>
      </c>
      <c r="ABU18" s="1">
        <f>LOOKUP($A18,'DMG Tables'!$P$2:$P$35,'DMG Tables'!$O$2:$O$35)*ABU$1*LOOKUP(ABU$1,'DMG Tables'!$G$2:$G$7,'DMG Tables'!$H$2:$H$7)</f>
        <v>29840000</v>
      </c>
      <c r="ABV18" s="1">
        <f>LOOKUP($A18,'DMG Tables'!$P$2:$P$35,'DMG Tables'!$O$2:$O$35)*ABV$1*LOOKUP(ABV$1,'DMG Tables'!$G$2:$G$7,'DMG Tables'!$H$2:$H$7)</f>
        <v>29880000</v>
      </c>
      <c r="ABW18" s="1">
        <f>LOOKUP($A18,'DMG Tables'!$P$2:$P$35,'DMG Tables'!$O$2:$O$35)*ABW$1*LOOKUP(ABW$1,'DMG Tables'!$G$2:$G$7,'DMG Tables'!$H$2:$H$7)</f>
        <v>29920000</v>
      </c>
      <c r="ABX18" s="1">
        <f>LOOKUP($A18,'DMG Tables'!$P$2:$P$35,'DMG Tables'!$O$2:$O$35)*ABX$1*LOOKUP(ABX$1,'DMG Tables'!$G$2:$G$7,'DMG Tables'!$H$2:$H$7)</f>
        <v>29960000</v>
      </c>
      <c r="ABY18" s="1">
        <f>LOOKUP($A18,'DMG Tables'!$P$2:$P$35,'DMG Tables'!$O$2:$O$35)*ABY$1*LOOKUP(ABY$1,'DMG Tables'!$G$2:$G$7,'DMG Tables'!$H$2:$H$7)</f>
        <v>30000000</v>
      </c>
      <c r="ABZ18" s="1">
        <f>LOOKUP($A18,'DMG Tables'!$P$2:$P$35,'DMG Tables'!$O$2:$O$35)*ABZ$1*LOOKUP(ABZ$1,'DMG Tables'!$G$2:$G$7,'DMG Tables'!$H$2:$H$7)</f>
        <v>30040000</v>
      </c>
      <c r="ACA18" s="1">
        <f>LOOKUP($A18,'DMG Tables'!$P$2:$P$35,'DMG Tables'!$O$2:$O$35)*ACA$1*LOOKUP(ACA$1,'DMG Tables'!$G$2:$G$7,'DMG Tables'!$H$2:$H$7)</f>
        <v>30080000</v>
      </c>
      <c r="ACB18" s="1">
        <f>LOOKUP($A18,'DMG Tables'!$P$2:$P$35,'DMG Tables'!$O$2:$O$35)*ACB$1*LOOKUP(ACB$1,'DMG Tables'!$G$2:$G$7,'DMG Tables'!$H$2:$H$7)</f>
        <v>30120000</v>
      </c>
      <c r="ACC18" s="1">
        <f>LOOKUP($A18,'DMG Tables'!$P$2:$P$35,'DMG Tables'!$O$2:$O$35)*ACC$1*LOOKUP(ACC$1,'DMG Tables'!$G$2:$G$7,'DMG Tables'!$H$2:$H$7)</f>
        <v>30160000</v>
      </c>
      <c r="ACD18" s="1">
        <f>LOOKUP($A18,'DMG Tables'!$P$2:$P$35,'DMG Tables'!$O$2:$O$35)*ACD$1*LOOKUP(ACD$1,'DMG Tables'!$G$2:$G$7,'DMG Tables'!$H$2:$H$7)</f>
        <v>30200000</v>
      </c>
      <c r="ACE18" s="1">
        <f>LOOKUP($A18,'DMG Tables'!$P$2:$P$35,'DMG Tables'!$O$2:$O$35)*ACE$1*LOOKUP(ACE$1,'DMG Tables'!$G$2:$G$7,'DMG Tables'!$H$2:$H$7)</f>
        <v>30240000</v>
      </c>
      <c r="ACF18" s="1">
        <f>LOOKUP($A18,'DMG Tables'!$P$2:$P$35,'DMG Tables'!$O$2:$O$35)*ACF$1*LOOKUP(ACF$1,'DMG Tables'!$G$2:$G$7,'DMG Tables'!$H$2:$H$7)</f>
        <v>30280000</v>
      </c>
      <c r="ACG18" s="1">
        <f>LOOKUP($A18,'DMG Tables'!$P$2:$P$35,'DMG Tables'!$O$2:$O$35)*ACG$1*LOOKUP(ACG$1,'DMG Tables'!$G$2:$G$7,'DMG Tables'!$H$2:$H$7)</f>
        <v>30320000</v>
      </c>
      <c r="ACH18" s="1">
        <f>LOOKUP($A18,'DMG Tables'!$P$2:$P$35,'DMG Tables'!$O$2:$O$35)*ACH$1*LOOKUP(ACH$1,'DMG Tables'!$G$2:$G$7,'DMG Tables'!$H$2:$H$7)</f>
        <v>30360000</v>
      </c>
      <c r="ACI18" s="1">
        <f>LOOKUP($A18,'DMG Tables'!$P$2:$P$35,'DMG Tables'!$O$2:$O$35)*ACI$1*LOOKUP(ACI$1,'DMG Tables'!$G$2:$G$7,'DMG Tables'!$H$2:$H$7)</f>
        <v>30400000</v>
      </c>
      <c r="ACJ18" s="1">
        <f>LOOKUP($A18,'DMG Tables'!$P$2:$P$35,'DMG Tables'!$O$2:$O$35)*ACJ$1*LOOKUP(ACJ$1,'DMG Tables'!$G$2:$G$7,'DMG Tables'!$H$2:$H$7)</f>
        <v>30440000</v>
      </c>
      <c r="ACK18" s="1">
        <f>LOOKUP($A18,'DMG Tables'!$P$2:$P$35,'DMG Tables'!$O$2:$O$35)*ACK$1*LOOKUP(ACK$1,'DMG Tables'!$G$2:$G$7,'DMG Tables'!$H$2:$H$7)</f>
        <v>30480000</v>
      </c>
      <c r="ACL18" s="1">
        <f>LOOKUP($A18,'DMG Tables'!$P$2:$P$35,'DMG Tables'!$O$2:$O$35)*ACL$1*LOOKUP(ACL$1,'DMG Tables'!$G$2:$G$7,'DMG Tables'!$H$2:$H$7)</f>
        <v>30520000</v>
      </c>
      <c r="ACM18" s="1">
        <f>LOOKUP($A18,'DMG Tables'!$P$2:$P$35,'DMG Tables'!$O$2:$O$35)*ACM$1*LOOKUP(ACM$1,'DMG Tables'!$G$2:$G$7,'DMG Tables'!$H$2:$H$7)</f>
        <v>30560000</v>
      </c>
      <c r="ACN18" s="1">
        <f>LOOKUP($A18,'DMG Tables'!$P$2:$P$35,'DMG Tables'!$O$2:$O$35)*ACN$1*LOOKUP(ACN$1,'DMG Tables'!$G$2:$G$7,'DMG Tables'!$H$2:$H$7)</f>
        <v>30600000</v>
      </c>
      <c r="ACO18" s="1">
        <f>LOOKUP($A18,'DMG Tables'!$P$2:$P$35,'DMG Tables'!$O$2:$O$35)*ACO$1*LOOKUP(ACO$1,'DMG Tables'!$G$2:$G$7,'DMG Tables'!$H$2:$H$7)</f>
        <v>30640000</v>
      </c>
      <c r="ACP18" s="1">
        <f>LOOKUP($A18,'DMG Tables'!$P$2:$P$35,'DMG Tables'!$O$2:$O$35)*ACP$1*LOOKUP(ACP$1,'DMG Tables'!$G$2:$G$7,'DMG Tables'!$H$2:$H$7)</f>
        <v>30680000</v>
      </c>
      <c r="ACQ18" s="1">
        <f>LOOKUP($A18,'DMG Tables'!$P$2:$P$35,'DMG Tables'!$O$2:$O$35)*ACQ$1*LOOKUP(ACQ$1,'DMG Tables'!$G$2:$G$7,'DMG Tables'!$H$2:$H$7)</f>
        <v>30720000</v>
      </c>
      <c r="ACR18" s="1">
        <f>LOOKUP($A18,'DMG Tables'!$P$2:$P$35,'DMG Tables'!$O$2:$O$35)*ACR$1*LOOKUP(ACR$1,'DMG Tables'!$G$2:$G$7,'DMG Tables'!$H$2:$H$7)</f>
        <v>30760000</v>
      </c>
      <c r="ACS18" s="1">
        <f>LOOKUP($A18,'DMG Tables'!$P$2:$P$35,'DMG Tables'!$O$2:$O$35)*ACS$1*LOOKUP(ACS$1,'DMG Tables'!$G$2:$G$7,'DMG Tables'!$H$2:$H$7)</f>
        <v>30800000</v>
      </c>
      <c r="ACT18" s="1">
        <f>LOOKUP($A18,'DMG Tables'!$P$2:$P$35,'DMG Tables'!$O$2:$O$35)*ACT$1*LOOKUP(ACT$1,'DMG Tables'!$G$2:$G$7,'DMG Tables'!$H$2:$H$7)</f>
        <v>30840000</v>
      </c>
      <c r="ACU18" s="1">
        <f>LOOKUP($A18,'DMG Tables'!$P$2:$P$35,'DMG Tables'!$O$2:$O$35)*ACU$1*LOOKUP(ACU$1,'DMG Tables'!$G$2:$G$7,'DMG Tables'!$H$2:$H$7)</f>
        <v>30880000</v>
      </c>
      <c r="ACV18" s="1">
        <f>LOOKUP($A18,'DMG Tables'!$P$2:$P$35,'DMG Tables'!$O$2:$O$35)*ACV$1*LOOKUP(ACV$1,'DMG Tables'!$G$2:$G$7,'DMG Tables'!$H$2:$H$7)</f>
        <v>30920000</v>
      </c>
      <c r="ACW18" s="1">
        <f>LOOKUP($A18,'DMG Tables'!$P$2:$P$35,'DMG Tables'!$O$2:$O$35)*ACW$1*LOOKUP(ACW$1,'DMG Tables'!$G$2:$G$7,'DMG Tables'!$H$2:$H$7)</f>
        <v>30960000</v>
      </c>
      <c r="ACX18" s="1">
        <f>LOOKUP($A18,'DMG Tables'!$P$2:$P$35,'DMG Tables'!$O$2:$O$35)*ACX$1*LOOKUP(ACX$1,'DMG Tables'!$G$2:$G$7,'DMG Tables'!$H$2:$H$7)</f>
        <v>31000000</v>
      </c>
      <c r="ACY18" s="1">
        <f>LOOKUP($A18,'DMG Tables'!$P$2:$P$35,'DMG Tables'!$O$2:$O$35)*ACY$1*LOOKUP(ACY$1,'DMG Tables'!$G$2:$G$7,'DMG Tables'!$H$2:$H$7)</f>
        <v>31040000</v>
      </c>
      <c r="ACZ18" s="1">
        <f>LOOKUP($A18,'DMG Tables'!$P$2:$P$35,'DMG Tables'!$O$2:$O$35)*ACZ$1*LOOKUP(ACZ$1,'DMG Tables'!$G$2:$G$7,'DMG Tables'!$H$2:$H$7)</f>
        <v>31080000</v>
      </c>
      <c r="ADA18" s="1">
        <f>LOOKUP($A18,'DMG Tables'!$P$2:$P$35,'DMG Tables'!$O$2:$O$35)*ADA$1*LOOKUP(ADA$1,'DMG Tables'!$G$2:$G$7,'DMG Tables'!$H$2:$H$7)</f>
        <v>31120000</v>
      </c>
      <c r="ADB18" s="1">
        <f>LOOKUP($A18,'DMG Tables'!$P$2:$P$35,'DMG Tables'!$O$2:$O$35)*ADB$1*LOOKUP(ADB$1,'DMG Tables'!$G$2:$G$7,'DMG Tables'!$H$2:$H$7)</f>
        <v>31160000</v>
      </c>
      <c r="ADC18" s="1">
        <f>LOOKUP($A18,'DMG Tables'!$P$2:$P$35,'DMG Tables'!$O$2:$O$35)*ADC$1*LOOKUP(ADC$1,'DMG Tables'!$G$2:$G$7,'DMG Tables'!$H$2:$H$7)</f>
        <v>31200000</v>
      </c>
      <c r="ADD18" s="1">
        <f>LOOKUP($A18,'DMG Tables'!$P$2:$P$35,'DMG Tables'!$O$2:$O$35)*ADD$1*LOOKUP(ADD$1,'DMG Tables'!$G$2:$G$7,'DMG Tables'!$H$2:$H$7)</f>
        <v>31240000</v>
      </c>
      <c r="ADE18" s="1">
        <f>LOOKUP($A18,'DMG Tables'!$P$2:$P$35,'DMG Tables'!$O$2:$O$35)*ADE$1*LOOKUP(ADE$1,'DMG Tables'!$G$2:$G$7,'DMG Tables'!$H$2:$H$7)</f>
        <v>31280000</v>
      </c>
      <c r="ADF18" s="1">
        <f>LOOKUP($A18,'DMG Tables'!$P$2:$P$35,'DMG Tables'!$O$2:$O$35)*ADF$1*LOOKUP(ADF$1,'DMG Tables'!$G$2:$G$7,'DMG Tables'!$H$2:$H$7)</f>
        <v>31320000</v>
      </c>
      <c r="ADG18" s="1">
        <f>LOOKUP($A18,'DMG Tables'!$P$2:$P$35,'DMG Tables'!$O$2:$O$35)*ADG$1*LOOKUP(ADG$1,'DMG Tables'!$G$2:$G$7,'DMG Tables'!$H$2:$H$7)</f>
        <v>31360000</v>
      </c>
      <c r="ADH18" s="1">
        <f>LOOKUP($A18,'DMG Tables'!$P$2:$P$35,'DMG Tables'!$O$2:$O$35)*ADH$1*LOOKUP(ADH$1,'DMG Tables'!$G$2:$G$7,'DMG Tables'!$H$2:$H$7)</f>
        <v>31400000</v>
      </c>
      <c r="ADI18" s="1">
        <f>LOOKUP($A18,'DMG Tables'!$P$2:$P$35,'DMG Tables'!$O$2:$O$35)*ADI$1*LOOKUP(ADI$1,'DMG Tables'!$G$2:$G$7,'DMG Tables'!$H$2:$H$7)</f>
        <v>31440000</v>
      </c>
      <c r="ADJ18" s="1">
        <f>LOOKUP($A18,'DMG Tables'!$P$2:$P$35,'DMG Tables'!$O$2:$O$35)*ADJ$1*LOOKUP(ADJ$1,'DMG Tables'!$G$2:$G$7,'DMG Tables'!$H$2:$H$7)</f>
        <v>31480000</v>
      </c>
      <c r="ADK18" s="1">
        <f>LOOKUP($A18,'DMG Tables'!$P$2:$P$35,'DMG Tables'!$O$2:$O$35)*ADK$1*LOOKUP(ADK$1,'DMG Tables'!$G$2:$G$7,'DMG Tables'!$H$2:$H$7)</f>
        <v>31520000</v>
      </c>
      <c r="ADL18" s="1">
        <f>LOOKUP($A18,'DMG Tables'!$P$2:$P$35,'DMG Tables'!$O$2:$O$35)*ADL$1*LOOKUP(ADL$1,'DMG Tables'!$G$2:$G$7,'DMG Tables'!$H$2:$H$7)</f>
        <v>31560000</v>
      </c>
      <c r="ADM18" s="1">
        <f>LOOKUP($A18,'DMG Tables'!$P$2:$P$35,'DMG Tables'!$O$2:$O$35)*ADM$1*LOOKUP(ADM$1,'DMG Tables'!$G$2:$G$7,'DMG Tables'!$H$2:$H$7)</f>
        <v>31600000</v>
      </c>
      <c r="ADN18" s="1">
        <f>LOOKUP($A18,'DMG Tables'!$P$2:$P$35,'DMG Tables'!$O$2:$O$35)*ADN$1*LOOKUP(ADN$1,'DMG Tables'!$G$2:$G$7,'DMG Tables'!$H$2:$H$7)</f>
        <v>31640000</v>
      </c>
      <c r="ADO18" s="1">
        <f>LOOKUP($A18,'DMG Tables'!$P$2:$P$35,'DMG Tables'!$O$2:$O$35)*ADO$1*LOOKUP(ADO$1,'DMG Tables'!$G$2:$G$7,'DMG Tables'!$H$2:$H$7)</f>
        <v>31680000</v>
      </c>
      <c r="ADP18" s="1">
        <f>LOOKUP($A18,'DMG Tables'!$P$2:$P$35,'DMG Tables'!$O$2:$O$35)*ADP$1*LOOKUP(ADP$1,'DMG Tables'!$G$2:$G$7,'DMG Tables'!$H$2:$H$7)</f>
        <v>31720000</v>
      </c>
      <c r="ADQ18" s="1">
        <f>LOOKUP($A18,'DMG Tables'!$P$2:$P$35,'DMG Tables'!$O$2:$O$35)*ADQ$1*LOOKUP(ADQ$1,'DMG Tables'!$G$2:$G$7,'DMG Tables'!$H$2:$H$7)</f>
        <v>31760000</v>
      </c>
      <c r="ADR18" s="1">
        <f>LOOKUP($A18,'DMG Tables'!$P$2:$P$35,'DMG Tables'!$O$2:$O$35)*ADR$1*LOOKUP(ADR$1,'DMG Tables'!$G$2:$G$7,'DMG Tables'!$H$2:$H$7)</f>
        <v>31800000</v>
      </c>
      <c r="ADS18" s="1">
        <f>LOOKUP($A18,'DMG Tables'!$P$2:$P$35,'DMG Tables'!$O$2:$O$35)*ADS$1*LOOKUP(ADS$1,'DMG Tables'!$G$2:$G$7,'DMG Tables'!$H$2:$H$7)</f>
        <v>31840000</v>
      </c>
      <c r="ADT18" s="1">
        <f>LOOKUP($A18,'DMG Tables'!$P$2:$P$35,'DMG Tables'!$O$2:$O$35)*ADT$1*LOOKUP(ADT$1,'DMG Tables'!$G$2:$G$7,'DMG Tables'!$H$2:$H$7)</f>
        <v>31880000</v>
      </c>
      <c r="ADU18" s="1">
        <f>LOOKUP($A18,'DMG Tables'!$P$2:$P$35,'DMG Tables'!$O$2:$O$35)*ADU$1*LOOKUP(ADU$1,'DMG Tables'!$G$2:$G$7,'DMG Tables'!$H$2:$H$7)</f>
        <v>31920000</v>
      </c>
      <c r="ADV18" s="1">
        <f>LOOKUP($A18,'DMG Tables'!$P$2:$P$35,'DMG Tables'!$O$2:$O$35)*ADV$1*LOOKUP(ADV$1,'DMG Tables'!$G$2:$G$7,'DMG Tables'!$H$2:$H$7)</f>
        <v>31960000</v>
      </c>
      <c r="ADW18" s="1">
        <f>LOOKUP($A18,'DMG Tables'!$P$2:$P$35,'DMG Tables'!$O$2:$O$35)*ADW$1*LOOKUP(ADW$1,'DMG Tables'!$G$2:$G$7,'DMG Tables'!$H$2:$H$7)</f>
        <v>32000000</v>
      </c>
      <c r="ADX18" s="1">
        <f>LOOKUP($A18,'DMG Tables'!$P$2:$P$35,'DMG Tables'!$O$2:$O$35)*ADX$1*LOOKUP(ADX$1,'DMG Tables'!$G$2:$G$7,'DMG Tables'!$H$2:$H$7)</f>
        <v>32040000</v>
      </c>
      <c r="ADY18" s="1">
        <f>LOOKUP($A18,'DMG Tables'!$P$2:$P$35,'DMG Tables'!$O$2:$O$35)*ADY$1*LOOKUP(ADY$1,'DMG Tables'!$G$2:$G$7,'DMG Tables'!$H$2:$H$7)</f>
        <v>32080000</v>
      </c>
      <c r="ADZ18" s="1">
        <f>LOOKUP($A18,'DMG Tables'!$P$2:$P$35,'DMG Tables'!$O$2:$O$35)*ADZ$1*LOOKUP(ADZ$1,'DMG Tables'!$G$2:$G$7,'DMG Tables'!$H$2:$H$7)</f>
        <v>32120000</v>
      </c>
      <c r="AEA18" s="1">
        <f>LOOKUP($A18,'DMG Tables'!$P$2:$P$35,'DMG Tables'!$O$2:$O$35)*AEA$1*LOOKUP(AEA$1,'DMG Tables'!$G$2:$G$7,'DMG Tables'!$H$2:$H$7)</f>
        <v>32160000</v>
      </c>
      <c r="AEB18" s="1">
        <f>LOOKUP($A18,'DMG Tables'!$P$2:$P$35,'DMG Tables'!$O$2:$O$35)*AEB$1*LOOKUP(AEB$1,'DMG Tables'!$G$2:$G$7,'DMG Tables'!$H$2:$H$7)</f>
        <v>32200000</v>
      </c>
      <c r="AEC18" s="1">
        <f>LOOKUP($A18,'DMG Tables'!$P$2:$P$35,'DMG Tables'!$O$2:$O$35)*AEC$1*LOOKUP(AEC$1,'DMG Tables'!$G$2:$G$7,'DMG Tables'!$H$2:$H$7)</f>
        <v>32240000</v>
      </c>
      <c r="AED18" s="1">
        <f>LOOKUP($A18,'DMG Tables'!$P$2:$P$35,'DMG Tables'!$O$2:$O$35)*AED$1*LOOKUP(AED$1,'DMG Tables'!$G$2:$G$7,'DMG Tables'!$H$2:$H$7)</f>
        <v>32280000</v>
      </c>
      <c r="AEE18" s="1">
        <f>LOOKUP($A18,'DMG Tables'!$P$2:$P$35,'DMG Tables'!$O$2:$O$35)*AEE$1*LOOKUP(AEE$1,'DMG Tables'!$G$2:$G$7,'DMG Tables'!$H$2:$H$7)</f>
        <v>32320000</v>
      </c>
      <c r="AEF18" s="1">
        <f>LOOKUP($A18,'DMG Tables'!$P$2:$P$35,'DMG Tables'!$O$2:$O$35)*AEF$1*LOOKUP(AEF$1,'DMG Tables'!$G$2:$G$7,'DMG Tables'!$H$2:$H$7)</f>
        <v>32360000</v>
      </c>
      <c r="AEG18" s="1">
        <f>LOOKUP($A18,'DMG Tables'!$P$2:$P$35,'DMG Tables'!$O$2:$O$35)*AEG$1*LOOKUP(AEG$1,'DMG Tables'!$G$2:$G$7,'DMG Tables'!$H$2:$H$7)</f>
        <v>32400000</v>
      </c>
      <c r="AEH18" s="1">
        <f>LOOKUP($A18,'DMG Tables'!$P$2:$P$35,'DMG Tables'!$O$2:$O$35)*AEH$1*LOOKUP(AEH$1,'DMG Tables'!$G$2:$G$7,'DMG Tables'!$H$2:$H$7)</f>
        <v>32440000</v>
      </c>
      <c r="AEI18" s="1">
        <f>LOOKUP($A18,'DMG Tables'!$P$2:$P$35,'DMG Tables'!$O$2:$O$35)*AEI$1*LOOKUP(AEI$1,'DMG Tables'!$G$2:$G$7,'DMG Tables'!$H$2:$H$7)</f>
        <v>32480000</v>
      </c>
      <c r="AEJ18" s="1">
        <f>LOOKUP($A18,'DMG Tables'!$P$2:$P$35,'DMG Tables'!$O$2:$O$35)*AEJ$1*LOOKUP(AEJ$1,'DMG Tables'!$G$2:$G$7,'DMG Tables'!$H$2:$H$7)</f>
        <v>32520000</v>
      </c>
      <c r="AEK18" s="1">
        <f>LOOKUP($A18,'DMG Tables'!$P$2:$P$35,'DMG Tables'!$O$2:$O$35)*AEK$1*LOOKUP(AEK$1,'DMG Tables'!$G$2:$G$7,'DMG Tables'!$H$2:$H$7)</f>
        <v>32560000</v>
      </c>
      <c r="AEL18" s="1">
        <f>LOOKUP($A18,'DMG Tables'!$P$2:$P$35,'DMG Tables'!$O$2:$O$35)*AEL$1*LOOKUP(AEL$1,'DMG Tables'!$G$2:$G$7,'DMG Tables'!$H$2:$H$7)</f>
        <v>32600000</v>
      </c>
      <c r="AEM18" s="1">
        <f>LOOKUP($A18,'DMG Tables'!$P$2:$P$35,'DMG Tables'!$O$2:$O$35)*AEM$1*LOOKUP(AEM$1,'DMG Tables'!$G$2:$G$7,'DMG Tables'!$H$2:$H$7)</f>
        <v>32640000</v>
      </c>
      <c r="AEN18" s="1">
        <f>LOOKUP($A18,'DMG Tables'!$P$2:$P$35,'DMG Tables'!$O$2:$O$35)*AEN$1*LOOKUP(AEN$1,'DMG Tables'!$G$2:$G$7,'DMG Tables'!$H$2:$H$7)</f>
        <v>32680000</v>
      </c>
      <c r="AEO18" s="1">
        <f>LOOKUP($A18,'DMG Tables'!$P$2:$P$35,'DMG Tables'!$O$2:$O$35)*AEO$1*LOOKUP(AEO$1,'DMG Tables'!$G$2:$G$7,'DMG Tables'!$H$2:$H$7)</f>
        <v>32720000</v>
      </c>
      <c r="AEP18" s="1">
        <f>LOOKUP($A18,'DMG Tables'!$P$2:$P$35,'DMG Tables'!$O$2:$O$35)*AEP$1*LOOKUP(AEP$1,'DMG Tables'!$G$2:$G$7,'DMG Tables'!$H$2:$H$7)</f>
        <v>32760000</v>
      </c>
      <c r="AEQ18" s="1">
        <f>LOOKUP($A18,'DMG Tables'!$P$2:$P$35,'DMG Tables'!$O$2:$O$35)*AEQ$1*LOOKUP(AEQ$1,'DMG Tables'!$G$2:$G$7,'DMG Tables'!$H$2:$H$7)</f>
        <v>32800000</v>
      </c>
      <c r="AER18" s="1">
        <f>LOOKUP($A18,'DMG Tables'!$P$2:$P$35,'DMG Tables'!$O$2:$O$35)*AER$1*LOOKUP(AER$1,'DMG Tables'!$G$2:$G$7,'DMG Tables'!$H$2:$H$7)</f>
        <v>32840000</v>
      </c>
      <c r="AES18" s="1">
        <f>LOOKUP($A18,'DMG Tables'!$P$2:$P$35,'DMG Tables'!$O$2:$O$35)*AES$1*LOOKUP(AES$1,'DMG Tables'!$G$2:$G$7,'DMG Tables'!$H$2:$H$7)</f>
        <v>32880000</v>
      </c>
      <c r="AET18" s="1">
        <f>LOOKUP($A18,'DMG Tables'!$P$2:$P$35,'DMG Tables'!$O$2:$O$35)*AET$1*LOOKUP(AET$1,'DMG Tables'!$G$2:$G$7,'DMG Tables'!$H$2:$H$7)</f>
        <v>32920000</v>
      </c>
      <c r="AEU18" s="1">
        <f>LOOKUP($A18,'DMG Tables'!$P$2:$P$35,'DMG Tables'!$O$2:$O$35)*AEU$1*LOOKUP(AEU$1,'DMG Tables'!$G$2:$G$7,'DMG Tables'!$H$2:$H$7)</f>
        <v>32960000</v>
      </c>
      <c r="AEV18" s="1">
        <f>LOOKUP($A18,'DMG Tables'!$P$2:$P$35,'DMG Tables'!$O$2:$O$35)*AEV$1*LOOKUP(AEV$1,'DMG Tables'!$G$2:$G$7,'DMG Tables'!$H$2:$H$7)</f>
        <v>33000000</v>
      </c>
      <c r="AEW18" s="1">
        <f>LOOKUP($A18,'DMG Tables'!$P$2:$P$35,'DMG Tables'!$O$2:$O$35)*AEW$1*LOOKUP(AEW$1,'DMG Tables'!$G$2:$G$7,'DMG Tables'!$H$2:$H$7)</f>
        <v>33040000</v>
      </c>
      <c r="AEX18" s="1">
        <f>LOOKUP($A18,'DMG Tables'!$P$2:$P$35,'DMG Tables'!$O$2:$O$35)*AEX$1*LOOKUP(AEX$1,'DMG Tables'!$G$2:$G$7,'DMG Tables'!$H$2:$H$7)</f>
        <v>33080000</v>
      </c>
      <c r="AEY18" s="1">
        <f>LOOKUP($A18,'DMG Tables'!$P$2:$P$35,'DMG Tables'!$O$2:$O$35)*AEY$1*LOOKUP(AEY$1,'DMG Tables'!$G$2:$G$7,'DMG Tables'!$H$2:$H$7)</f>
        <v>33120000</v>
      </c>
      <c r="AEZ18" s="1">
        <f>LOOKUP($A18,'DMG Tables'!$P$2:$P$35,'DMG Tables'!$O$2:$O$35)*AEZ$1*LOOKUP(AEZ$1,'DMG Tables'!$G$2:$G$7,'DMG Tables'!$H$2:$H$7)</f>
        <v>33160000</v>
      </c>
      <c r="AFA18" s="1">
        <f>LOOKUP($A18,'DMG Tables'!$P$2:$P$35,'DMG Tables'!$O$2:$O$35)*AFA$1*LOOKUP(AFA$1,'DMG Tables'!$G$2:$G$7,'DMG Tables'!$H$2:$H$7)</f>
        <v>33200000</v>
      </c>
      <c r="AFB18" s="1">
        <f>LOOKUP($A18,'DMG Tables'!$P$2:$P$35,'DMG Tables'!$O$2:$O$35)*AFB$1*LOOKUP(AFB$1,'DMG Tables'!$G$2:$G$7,'DMG Tables'!$H$2:$H$7)</f>
        <v>33240000</v>
      </c>
      <c r="AFC18" s="1">
        <f>LOOKUP($A18,'DMG Tables'!$P$2:$P$35,'DMG Tables'!$O$2:$O$35)*AFC$1*LOOKUP(AFC$1,'DMG Tables'!$G$2:$G$7,'DMG Tables'!$H$2:$H$7)</f>
        <v>33280000</v>
      </c>
      <c r="AFD18" s="1">
        <f>LOOKUP($A18,'DMG Tables'!$P$2:$P$35,'DMG Tables'!$O$2:$O$35)*AFD$1*LOOKUP(AFD$1,'DMG Tables'!$G$2:$G$7,'DMG Tables'!$H$2:$H$7)</f>
        <v>33320000</v>
      </c>
      <c r="AFE18" s="1">
        <f>LOOKUP($A18,'DMG Tables'!$P$2:$P$35,'DMG Tables'!$O$2:$O$35)*AFE$1*LOOKUP(AFE$1,'DMG Tables'!$G$2:$G$7,'DMG Tables'!$H$2:$H$7)</f>
        <v>33360000</v>
      </c>
      <c r="AFF18" s="1">
        <f>LOOKUP($A18,'DMG Tables'!$P$2:$P$35,'DMG Tables'!$O$2:$O$35)*AFF$1*LOOKUP(AFF$1,'DMG Tables'!$G$2:$G$7,'DMG Tables'!$H$2:$H$7)</f>
        <v>33400000</v>
      </c>
      <c r="AFG18" s="1">
        <f>LOOKUP($A18,'DMG Tables'!$P$2:$P$35,'DMG Tables'!$O$2:$O$35)*AFG$1*LOOKUP(AFG$1,'DMG Tables'!$G$2:$G$7,'DMG Tables'!$H$2:$H$7)</f>
        <v>33440000</v>
      </c>
      <c r="AFH18" s="1">
        <f>LOOKUP($A18,'DMG Tables'!$P$2:$P$35,'DMG Tables'!$O$2:$O$35)*AFH$1*LOOKUP(AFH$1,'DMG Tables'!$G$2:$G$7,'DMG Tables'!$H$2:$H$7)</f>
        <v>33480000</v>
      </c>
      <c r="AFI18" s="1">
        <f>LOOKUP($A18,'DMG Tables'!$P$2:$P$35,'DMG Tables'!$O$2:$O$35)*AFI$1*LOOKUP(AFI$1,'DMG Tables'!$G$2:$G$7,'DMG Tables'!$H$2:$H$7)</f>
        <v>33520000</v>
      </c>
      <c r="AFJ18" s="1">
        <f>LOOKUP($A18,'DMG Tables'!$P$2:$P$35,'DMG Tables'!$O$2:$O$35)*AFJ$1*LOOKUP(AFJ$1,'DMG Tables'!$G$2:$G$7,'DMG Tables'!$H$2:$H$7)</f>
        <v>33560000</v>
      </c>
      <c r="AFK18" s="1">
        <f>LOOKUP($A18,'DMG Tables'!$P$2:$P$35,'DMG Tables'!$O$2:$O$35)*AFK$1*LOOKUP(AFK$1,'DMG Tables'!$G$2:$G$7,'DMG Tables'!$H$2:$H$7)</f>
        <v>33600000</v>
      </c>
      <c r="AFL18" s="1">
        <f>LOOKUP($A18,'DMG Tables'!$P$2:$P$35,'DMG Tables'!$O$2:$O$35)*AFL$1*LOOKUP(AFL$1,'DMG Tables'!$G$2:$G$7,'DMG Tables'!$H$2:$H$7)</f>
        <v>33640000</v>
      </c>
      <c r="AFM18" s="1">
        <f>LOOKUP($A18,'DMG Tables'!$P$2:$P$35,'DMG Tables'!$O$2:$O$35)*AFM$1*LOOKUP(AFM$1,'DMG Tables'!$G$2:$G$7,'DMG Tables'!$H$2:$H$7)</f>
        <v>33680000</v>
      </c>
      <c r="AFN18" s="1">
        <f>LOOKUP($A18,'DMG Tables'!$P$2:$P$35,'DMG Tables'!$O$2:$O$35)*AFN$1*LOOKUP(AFN$1,'DMG Tables'!$G$2:$G$7,'DMG Tables'!$H$2:$H$7)</f>
        <v>33720000</v>
      </c>
      <c r="AFO18" s="1">
        <f>LOOKUP($A18,'DMG Tables'!$P$2:$P$35,'DMG Tables'!$O$2:$O$35)*AFO$1*LOOKUP(AFO$1,'DMG Tables'!$G$2:$G$7,'DMG Tables'!$H$2:$H$7)</f>
        <v>33760000</v>
      </c>
      <c r="AFP18" s="1">
        <f>LOOKUP($A18,'DMG Tables'!$P$2:$P$35,'DMG Tables'!$O$2:$O$35)*AFP$1*LOOKUP(AFP$1,'DMG Tables'!$G$2:$G$7,'DMG Tables'!$H$2:$H$7)</f>
        <v>33800000</v>
      </c>
      <c r="AFQ18" s="1">
        <f>LOOKUP($A18,'DMG Tables'!$P$2:$P$35,'DMG Tables'!$O$2:$O$35)*AFQ$1*LOOKUP(AFQ$1,'DMG Tables'!$G$2:$G$7,'DMG Tables'!$H$2:$H$7)</f>
        <v>33840000</v>
      </c>
      <c r="AFR18" s="1">
        <f>LOOKUP($A18,'DMG Tables'!$P$2:$P$35,'DMG Tables'!$O$2:$O$35)*AFR$1*LOOKUP(AFR$1,'DMG Tables'!$G$2:$G$7,'DMG Tables'!$H$2:$H$7)</f>
        <v>33880000</v>
      </c>
      <c r="AFS18" s="1">
        <f>LOOKUP($A18,'DMG Tables'!$P$2:$P$35,'DMG Tables'!$O$2:$O$35)*AFS$1*LOOKUP(AFS$1,'DMG Tables'!$G$2:$G$7,'DMG Tables'!$H$2:$H$7)</f>
        <v>33920000</v>
      </c>
      <c r="AFT18" s="1">
        <f>LOOKUP($A18,'DMG Tables'!$P$2:$P$35,'DMG Tables'!$O$2:$O$35)*AFT$1*LOOKUP(AFT$1,'DMG Tables'!$G$2:$G$7,'DMG Tables'!$H$2:$H$7)</f>
        <v>33960000</v>
      </c>
      <c r="AFU18" s="1">
        <f>LOOKUP($A18,'DMG Tables'!$P$2:$P$35,'DMG Tables'!$O$2:$O$35)*AFU$1*LOOKUP(AFU$1,'DMG Tables'!$G$2:$G$7,'DMG Tables'!$H$2:$H$7)</f>
        <v>34000000</v>
      </c>
      <c r="AFV18" s="1">
        <f>LOOKUP($A18,'DMG Tables'!$P$2:$P$35,'DMG Tables'!$O$2:$O$35)*AFV$1*LOOKUP(AFV$1,'DMG Tables'!$G$2:$G$7,'DMG Tables'!$H$2:$H$7)</f>
        <v>34040000</v>
      </c>
      <c r="AFW18" s="1">
        <f>LOOKUP($A18,'DMG Tables'!$P$2:$P$35,'DMG Tables'!$O$2:$O$35)*AFW$1*LOOKUP(AFW$1,'DMG Tables'!$G$2:$G$7,'DMG Tables'!$H$2:$H$7)</f>
        <v>34080000</v>
      </c>
      <c r="AFX18" s="1">
        <f>LOOKUP($A18,'DMG Tables'!$P$2:$P$35,'DMG Tables'!$O$2:$O$35)*AFX$1*LOOKUP(AFX$1,'DMG Tables'!$G$2:$G$7,'DMG Tables'!$H$2:$H$7)</f>
        <v>34120000</v>
      </c>
      <c r="AFY18" s="1">
        <f>LOOKUP($A18,'DMG Tables'!$P$2:$P$35,'DMG Tables'!$O$2:$O$35)*AFY$1*LOOKUP(AFY$1,'DMG Tables'!$G$2:$G$7,'DMG Tables'!$H$2:$H$7)</f>
        <v>34160000</v>
      </c>
      <c r="AFZ18" s="1">
        <f>LOOKUP($A18,'DMG Tables'!$P$2:$P$35,'DMG Tables'!$O$2:$O$35)*AFZ$1*LOOKUP(AFZ$1,'DMG Tables'!$G$2:$G$7,'DMG Tables'!$H$2:$H$7)</f>
        <v>34200000</v>
      </c>
      <c r="AGA18" s="1">
        <f>LOOKUP($A18,'DMG Tables'!$P$2:$P$35,'DMG Tables'!$O$2:$O$35)*AGA$1*LOOKUP(AGA$1,'DMG Tables'!$G$2:$G$7,'DMG Tables'!$H$2:$H$7)</f>
        <v>34240000</v>
      </c>
      <c r="AGB18" s="1">
        <f>LOOKUP($A18,'DMG Tables'!$P$2:$P$35,'DMG Tables'!$O$2:$O$35)*AGB$1*LOOKUP(AGB$1,'DMG Tables'!$G$2:$G$7,'DMG Tables'!$H$2:$H$7)</f>
        <v>34280000</v>
      </c>
      <c r="AGC18" s="1">
        <f>LOOKUP($A18,'DMG Tables'!$P$2:$P$35,'DMG Tables'!$O$2:$O$35)*AGC$1*LOOKUP(AGC$1,'DMG Tables'!$G$2:$G$7,'DMG Tables'!$H$2:$H$7)</f>
        <v>34320000</v>
      </c>
      <c r="AGD18" s="1">
        <f>LOOKUP($A18,'DMG Tables'!$P$2:$P$35,'DMG Tables'!$O$2:$O$35)*AGD$1*LOOKUP(AGD$1,'DMG Tables'!$G$2:$G$7,'DMG Tables'!$H$2:$H$7)</f>
        <v>34360000</v>
      </c>
      <c r="AGE18" s="1">
        <f>LOOKUP($A18,'DMG Tables'!$P$2:$P$35,'DMG Tables'!$O$2:$O$35)*AGE$1*LOOKUP(AGE$1,'DMG Tables'!$G$2:$G$7,'DMG Tables'!$H$2:$H$7)</f>
        <v>34400000</v>
      </c>
      <c r="AGF18" s="1">
        <f>LOOKUP($A18,'DMG Tables'!$P$2:$P$35,'DMG Tables'!$O$2:$O$35)*AGF$1*LOOKUP(AGF$1,'DMG Tables'!$G$2:$G$7,'DMG Tables'!$H$2:$H$7)</f>
        <v>34440000</v>
      </c>
      <c r="AGG18" s="1">
        <f>LOOKUP($A18,'DMG Tables'!$P$2:$P$35,'DMG Tables'!$O$2:$O$35)*AGG$1*LOOKUP(AGG$1,'DMG Tables'!$G$2:$G$7,'DMG Tables'!$H$2:$H$7)</f>
        <v>34480000</v>
      </c>
      <c r="AGH18" s="1">
        <f>LOOKUP($A18,'DMG Tables'!$P$2:$P$35,'DMG Tables'!$O$2:$O$35)*AGH$1*LOOKUP(AGH$1,'DMG Tables'!$G$2:$G$7,'DMG Tables'!$H$2:$H$7)</f>
        <v>34520000</v>
      </c>
      <c r="AGI18" s="1">
        <f>LOOKUP($A18,'DMG Tables'!$P$2:$P$35,'DMG Tables'!$O$2:$O$35)*AGI$1*LOOKUP(AGI$1,'DMG Tables'!$G$2:$G$7,'DMG Tables'!$H$2:$H$7)</f>
        <v>34560000</v>
      </c>
      <c r="AGJ18" s="1">
        <f>LOOKUP($A18,'DMG Tables'!$P$2:$P$35,'DMG Tables'!$O$2:$O$35)*AGJ$1*LOOKUP(AGJ$1,'DMG Tables'!$G$2:$G$7,'DMG Tables'!$H$2:$H$7)</f>
        <v>34600000</v>
      </c>
      <c r="AGK18" s="1">
        <f>LOOKUP($A18,'DMG Tables'!$P$2:$P$35,'DMG Tables'!$O$2:$O$35)*AGK$1*LOOKUP(AGK$1,'DMG Tables'!$G$2:$G$7,'DMG Tables'!$H$2:$H$7)</f>
        <v>34640000</v>
      </c>
      <c r="AGL18" s="1">
        <f>LOOKUP($A18,'DMG Tables'!$P$2:$P$35,'DMG Tables'!$O$2:$O$35)*AGL$1*LOOKUP(AGL$1,'DMG Tables'!$G$2:$G$7,'DMG Tables'!$H$2:$H$7)</f>
        <v>34680000</v>
      </c>
      <c r="AGM18" s="1">
        <f>LOOKUP($A18,'DMG Tables'!$P$2:$P$35,'DMG Tables'!$O$2:$O$35)*AGM$1*LOOKUP(AGM$1,'DMG Tables'!$G$2:$G$7,'DMG Tables'!$H$2:$H$7)</f>
        <v>34720000</v>
      </c>
      <c r="AGN18" s="1">
        <f>LOOKUP($A18,'DMG Tables'!$P$2:$P$35,'DMG Tables'!$O$2:$O$35)*AGN$1*LOOKUP(AGN$1,'DMG Tables'!$G$2:$G$7,'DMG Tables'!$H$2:$H$7)</f>
        <v>34760000</v>
      </c>
      <c r="AGO18" s="1">
        <f>LOOKUP($A18,'DMG Tables'!$P$2:$P$35,'DMG Tables'!$O$2:$O$35)*AGO$1*LOOKUP(AGO$1,'DMG Tables'!$G$2:$G$7,'DMG Tables'!$H$2:$H$7)</f>
        <v>34800000</v>
      </c>
      <c r="AGP18" s="1">
        <f>LOOKUP($A18,'DMG Tables'!$P$2:$P$35,'DMG Tables'!$O$2:$O$35)*AGP$1*LOOKUP(AGP$1,'DMG Tables'!$G$2:$G$7,'DMG Tables'!$H$2:$H$7)</f>
        <v>34840000</v>
      </c>
      <c r="AGQ18" s="1">
        <f>LOOKUP($A18,'DMG Tables'!$P$2:$P$35,'DMG Tables'!$O$2:$O$35)*AGQ$1*LOOKUP(AGQ$1,'DMG Tables'!$G$2:$G$7,'DMG Tables'!$H$2:$H$7)</f>
        <v>34880000</v>
      </c>
      <c r="AGR18" s="1">
        <f>LOOKUP($A18,'DMG Tables'!$P$2:$P$35,'DMG Tables'!$O$2:$O$35)*AGR$1*LOOKUP(AGR$1,'DMG Tables'!$G$2:$G$7,'DMG Tables'!$H$2:$H$7)</f>
        <v>34920000</v>
      </c>
      <c r="AGS18" s="1">
        <f>LOOKUP($A18,'DMG Tables'!$P$2:$P$35,'DMG Tables'!$O$2:$O$35)*AGS$1*LOOKUP(AGS$1,'DMG Tables'!$G$2:$G$7,'DMG Tables'!$H$2:$H$7)</f>
        <v>34960000</v>
      </c>
      <c r="AGT18" s="1">
        <f>LOOKUP($A18,'DMG Tables'!$P$2:$P$35,'DMG Tables'!$O$2:$O$35)*AGT$1*LOOKUP(AGT$1,'DMG Tables'!$G$2:$G$7,'DMG Tables'!$H$2:$H$7)</f>
        <v>35000000</v>
      </c>
      <c r="AGU18" s="1">
        <f>LOOKUP($A18,'DMG Tables'!$P$2:$P$35,'DMG Tables'!$O$2:$O$35)*AGU$1*LOOKUP(AGU$1,'DMG Tables'!$G$2:$G$7,'DMG Tables'!$H$2:$H$7)</f>
        <v>35040000</v>
      </c>
      <c r="AGV18" s="1">
        <f>LOOKUP($A18,'DMG Tables'!$P$2:$P$35,'DMG Tables'!$O$2:$O$35)*AGV$1*LOOKUP(AGV$1,'DMG Tables'!$G$2:$G$7,'DMG Tables'!$H$2:$H$7)</f>
        <v>35080000</v>
      </c>
      <c r="AGW18" s="1">
        <f>LOOKUP($A18,'DMG Tables'!$P$2:$P$35,'DMG Tables'!$O$2:$O$35)*AGW$1*LOOKUP(AGW$1,'DMG Tables'!$G$2:$G$7,'DMG Tables'!$H$2:$H$7)</f>
        <v>35120000</v>
      </c>
      <c r="AGX18" s="1">
        <f>LOOKUP($A18,'DMG Tables'!$P$2:$P$35,'DMG Tables'!$O$2:$O$35)*AGX$1*LOOKUP(AGX$1,'DMG Tables'!$G$2:$G$7,'DMG Tables'!$H$2:$H$7)</f>
        <v>35160000</v>
      </c>
      <c r="AGY18" s="1">
        <f>LOOKUP($A18,'DMG Tables'!$P$2:$P$35,'DMG Tables'!$O$2:$O$35)*AGY$1*LOOKUP(AGY$1,'DMG Tables'!$G$2:$G$7,'DMG Tables'!$H$2:$H$7)</f>
        <v>35200000</v>
      </c>
      <c r="AGZ18" s="1">
        <f>LOOKUP($A18,'DMG Tables'!$P$2:$P$35,'DMG Tables'!$O$2:$O$35)*AGZ$1*LOOKUP(AGZ$1,'DMG Tables'!$G$2:$G$7,'DMG Tables'!$H$2:$H$7)</f>
        <v>35240000</v>
      </c>
      <c r="AHA18" s="1">
        <f>LOOKUP($A18,'DMG Tables'!$P$2:$P$35,'DMG Tables'!$O$2:$O$35)*AHA$1*LOOKUP(AHA$1,'DMG Tables'!$G$2:$G$7,'DMG Tables'!$H$2:$H$7)</f>
        <v>35280000</v>
      </c>
      <c r="AHB18" s="1">
        <f>LOOKUP($A18,'DMG Tables'!$P$2:$P$35,'DMG Tables'!$O$2:$O$35)*AHB$1*LOOKUP(AHB$1,'DMG Tables'!$G$2:$G$7,'DMG Tables'!$H$2:$H$7)</f>
        <v>35320000</v>
      </c>
      <c r="AHC18" s="1">
        <f>LOOKUP($A18,'DMG Tables'!$P$2:$P$35,'DMG Tables'!$O$2:$O$35)*AHC$1*LOOKUP(AHC$1,'DMG Tables'!$G$2:$G$7,'DMG Tables'!$H$2:$H$7)</f>
        <v>35360000</v>
      </c>
      <c r="AHD18" s="1">
        <f>LOOKUP($A18,'DMG Tables'!$P$2:$P$35,'DMG Tables'!$O$2:$O$35)*AHD$1*LOOKUP(AHD$1,'DMG Tables'!$G$2:$G$7,'DMG Tables'!$H$2:$H$7)</f>
        <v>35400000</v>
      </c>
      <c r="AHE18" s="1">
        <f>LOOKUP($A18,'DMG Tables'!$P$2:$P$35,'DMG Tables'!$O$2:$O$35)*AHE$1*LOOKUP(AHE$1,'DMG Tables'!$G$2:$G$7,'DMG Tables'!$H$2:$H$7)</f>
        <v>35440000</v>
      </c>
      <c r="AHF18" s="1">
        <f>LOOKUP($A18,'DMG Tables'!$P$2:$P$35,'DMG Tables'!$O$2:$O$35)*AHF$1*LOOKUP(AHF$1,'DMG Tables'!$G$2:$G$7,'DMG Tables'!$H$2:$H$7)</f>
        <v>35480000</v>
      </c>
      <c r="AHG18" s="1">
        <f>LOOKUP($A18,'DMG Tables'!$P$2:$P$35,'DMG Tables'!$O$2:$O$35)*AHG$1*LOOKUP(AHG$1,'DMG Tables'!$G$2:$G$7,'DMG Tables'!$H$2:$H$7)</f>
        <v>35520000</v>
      </c>
      <c r="AHH18" s="1">
        <f>LOOKUP($A18,'DMG Tables'!$P$2:$P$35,'DMG Tables'!$O$2:$O$35)*AHH$1*LOOKUP(AHH$1,'DMG Tables'!$G$2:$G$7,'DMG Tables'!$H$2:$H$7)</f>
        <v>35560000</v>
      </c>
      <c r="AHI18" s="1">
        <f>LOOKUP($A18,'DMG Tables'!$P$2:$P$35,'DMG Tables'!$O$2:$O$35)*AHI$1*LOOKUP(AHI$1,'DMG Tables'!$G$2:$G$7,'DMG Tables'!$H$2:$H$7)</f>
        <v>35600000</v>
      </c>
      <c r="AHJ18" s="1">
        <f>LOOKUP($A18,'DMG Tables'!$P$2:$P$35,'DMG Tables'!$O$2:$O$35)*AHJ$1*LOOKUP(AHJ$1,'DMG Tables'!$G$2:$G$7,'DMG Tables'!$H$2:$H$7)</f>
        <v>35640000</v>
      </c>
      <c r="AHK18" s="1">
        <f>LOOKUP($A18,'DMG Tables'!$P$2:$P$35,'DMG Tables'!$O$2:$O$35)*AHK$1*LOOKUP(AHK$1,'DMG Tables'!$G$2:$G$7,'DMG Tables'!$H$2:$H$7)</f>
        <v>35680000</v>
      </c>
      <c r="AHL18" s="1">
        <f>LOOKUP($A18,'DMG Tables'!$P$2:$P$35,'DMG Tables'!$O$2:$O$35)*AHL$1*LOOKUP(AHL$1,'DMG Tables'!$G$2:$G$7,'DMG Tables'!$H$2:$H$7)</f>
        <v>35720000</v>
      </c>
      <c r="AHM18" s="1">
        <f>LOOKUP($A18,'DMG Tables'!$P$2:$P$35,'DMG Tables'!$O$2:$O$35)*AHM$1*LOOKUP(AHM$1,'DMG Tables'!$G$2:$G$7,'DMG Tables'!$H$2:$H$7)</f>
        <v>35760000</v>
      </c>
      <c r="AHN18" s="1">
        <f>LOOKUP($A18,'DMG Tables'!$P$2:$P$35,'DMG Tables'!$O$2:$O$35)*AHN$1*LOOKUP(AHN$1,'DMG Tables'!$G$2:$G$7,'DMG Tables'!$H$2:$H$7)</f>
        <v>35800000</v>
      </c>
      <c r="AHO18" s="1">
        <f>LOOKUP($A18,'DMG Tables'!$P$2:$P$35,'DMG Tables'!$O$2:$O$35)*AHO$1*LOOKUP(AHO$1,'DMG Tables'!$G$2:$G$7,'DMG Tables'!$H$2:$H$7)</f>
        <v>35840000</v>
      </c>
      <c r="AHP18" s="1">
        <f>LOOKUP($A18,'DMG Tables'!$P$2:$P$35,'DMG Tables'!$O$2:$O$35)*AHP$1*LOOKUP(AHP$1,'DMG Tables'!$G$2:$G$7,'DMG Tables'!$H$2:$H$7)</f>
        <v>35880000</v>
      </c>
      <c r="AHQ18" s="1">
        <f>LOOKUP($A18,'DMG Tables'!$P$2:$P$35,'DMG Tables'!$O$2:$O$35)*AHQ$1*LOOKUP(AHQ$1,'DMG Tables'!$G$2:$G$7,'DMG Tables'!$H$2:$H$7)</f>
        <v>35920000</v>
      </c>
      <c r="AHR18" s="1">
        <f>LOOKUP($A18,'DMG Tables'!$P$2:$P$35,'DMG Tables'!$O$2:$O$35)*AHR$1*LOOKUP(AHR$1,'DMG Tables'!$G$2:$G$7,'DMG Tables'!$H$2:$H$7)</f>
        <v>35960000</v>
      </c>
      <c r="AHS18" s="1">
        <f>LOOKUP($A18,'DMG Tables'!$P$2:$P$35,'DMG Tables'!$O$2:$O$35)*AHS$1*LOOKUP(AHS$1,'DMG Tables'!$G$2:$G$7,'DMG Tables'!$H$2:$H$7)</f>
        <v>36000000</v>
      </c>
      <c r="AHT18" s="1">
        <f>LOOKUP($A18,'DMG Tables'!$P$2:$P$35,'DMG Tables'!$O$2:$O$35)*AHT$1*LOOKUP(AHT$1,'DMG Tables'!$G$2:$G$7,'DMG Tables'!$H$2:$H$7)</f>
        <v>36040000</v>
      </c>
      <c r="AHU18" s="1">
        <f>LOOKUP($A18,'DMG Tables'!$P$2:$P$35,'DMG Tables'!$O$2:$O$35)*AHU$1*LOOKUP(AHU$1,'DMG Tables'!$G$2:$G$7,'DMG Tables'!$H$2:$H$7)</f>
        <v>36080000</v>
      </c>
      <c r="AHV18" s="1">
        <f>LOOKUP($A18,'DMG Tables'!$P$2:$P$35,'DMG Tables'!$O$2:$O$35)*AHV$1*LOOKUP(AHV$1,'DMG Tables'!$G$2:$G$7,'DMG Tables'!$H$2:$H$7)</f>
        <v>36120000</v>
      </c>
      <c r="AHW18" s="1">
        <f>LOOKUP($A18,'DMG Tables'!$P$2:$P$35,'DMG Tables'!$O$2:$O$35)*AHW$1*LOOKUP(AHW$1,'DMG Tables'!$G$2:$G$7,'DMG Tables'!$H$2:$H$7)</f>
        <v>36160000</v>
      </c>
      <c r="AHX18" s="1">
        <f>LOOKUP($A18,'DMG Tables'!$P$2:$P$35,'DMG Tables'!$O$2:$O$35)*AHX$1*LOOKUP(AHX$1,'DMG Tables'!$G$2:$G$7,'DMG Tables'!$H$2:$H$7)</f>
        <v>36200000</v>
      </c>
      <c r="AHY18" s="1">
        <f>LOOKUP($A18,'DMG Tables'!$P$2:$P$35,'DMG Tables'!$O$2:$O$35)*AHY$1*LOOKUP(AHY$1,'DMG Tables'!$G$2:$G$7,'DMG Tables'!$H$2:$H$7)</f>
        <v>36240000</v>
      </c>
      <c r="AHZ18" s="1">
        <f>LOOKUP($A18,'DMG Tables'!$P$2:$P$35,'DMG Tables'!$O$2:$O$35)*AHZ$1*LOOKUP(AHZ$1,'DMG Tables'!$G$2:$G$7,'DMG Tables'!$H$2:$H$7)</f>
        <v>36280000</v>
      </c>
      <c r="AIA18" s="1">
        <f>LOOKUP($A18,'DMG Tables'!$P$2:$P$35,'DMG Tables'!$O$2:$O$35)*AIA$1*LOOKUP(AIA$1,'DMG Tables'!$G$2:$G$7,'DMG Tables'!$H$2:$H$7)</f>
        <v>36320000</v>
      </c>
      <c r="AIB18" s="1">
        <f>LOOKUP($A18,'DMG Tables'!$P$2:$P$35,'DMG Tables'!$O$2:$O$35)*AIB$1*LOOKUP(AIB$1,'DMG Tables'!$G$2:$G$7,'DMG Tables'!$H$2:$H$7)</f>
        <v>36360000</v>
      </c>
      <c r="AIC18" s="1">
        <f>LOOKUP($A18,'DMG Tables'!$P$2:$P$35,'DMG Tables'!$O$2:$O$35)*AIC$1*LOOKUP(AIC$1,'DMG Tables'!$G$2:$G$7,'DMG Tables'!$H$2:$H$7)</f>
        <v>36400000</v>
      </c>
      <c r="AID18" s="1">
        <f>LOOKUP($A18,'DMG Tables'!$P$2:$P$35,'DMG Tables'!$O$2:$O$35)*AID$1*LOOKUP(AID$1,'DMG Tables'!$G$2:$G$7,'DMG Tables'!$H$2:$H$7)</f>
        <v>36440000</v>
      </c>
      <c r="AIE18" s="1">
        <f>LOOKUP($A18,'DMG Tables'!$P$2:$P$35,'DMG Tables'!$O$2:$O$35)*AIE$1*LOOKUP(AIE$1,'DMG Tables'!$G$2:$G$7,'DMG Tables'!$H$2:$H$7)</f>
        <v>36480000</v>
      </c>
      <c r="AIF18" s="1">
        <f>LOOKUP($A18,'DMG Tables'!$P$2:$P$35,'DMG Tables'!$O$2:$O$35)*AIF$1*LOOKUP(AIF$1,'DMG Tables'!$G$2:$G$7,'DMG Tables'!$H$2:$H$7)</f>
        <v>36520000</v>
      </c>
      <c r="AIG18" s="1">
        <f>LOOKUP($A18,'DMG Tables'!$P$2:$P$35,'DMG Tables'!$O$2:$O$35)*AIG$1*LOOKUP(AIG$1,'DMG Tables'!$G$2:$G$7,'DMG Tables'!$H$2:$H$7)</f>
        <v>36560000</v>
      </c>
      <c r="AIH18" s="1">
        <f>LOOKUP($A18,'DMG Tables'!$P$2:$P$35,'DMG Tables'!$O$2:$O$35)*AIH$1*LOOKUP(AIH$1,'DMG Tables'!$G$2:$G$7,'DMG Tables'!$H$2:$H$7)</f>
        <v>36600000</v>
      </c>
      <c r="AII18" s="1">
        <f>LOOKUP($A18,'DMG Tables'!$P$2:$P$35,'DMG Tables'!$O$2:$O$35)*AII$1*LOOKUP(AII$1,'DMG Tables'!$G$2:$G$7,'DMG Tables'!$H$2:$H$7)</f>
        <v>36640000</v>
      </c>
      <c r="AIJ18" s="1">
        <f>LOOKUP($A18,'DMG Tables'!$P$2:$P$35,'DMG Tables'!$O$2:$O$35)*AIJ$1*LOOKUP(AIJ$1,'DMG Tables'!$G$2:$G$7,'DMG Tables'!$H$2:$H$7)</f>
        <v>36680000</v>
      </c>
      <c r="AIK18" s="1">
        <f>LOOKUP($A18,'DMG Tables'!$P$2:$P$35,'DMG Tables'!$O$2:$O$35)*AIK$1*LOOKUP(AIK$1,'DMG Tables'!$G$2:$G$7,'DMG Tables'!$H$2:$H$7)</f>
        <v>36720000</v>
      </c>
      <c r="AIL18" s="1">
        <f>LOOKUP($A18,'DMG Tables'!$P$2:$P$35,'DMG Tables'!$O$2:$O$35)*AIL$1*LOOKUP(AIL$1,'DMG Tables'!$G$2:$G$7,'DMG Tables'!$H$2:$H$7)</f>
        <v>36760000</v>
      </c>
      <c r="AIM18" s="1">
        <f>LOOKUP($A18,'DMG Tables'!$P$2:$P$35,'DMG Tables'!$O$2:$O$35)*AIM$1*LOOKUP(AIM$1,'DMG Tables'!$G$2:$G$7,'DMG Tables'!$H$2:$H$7)</f>
        <v>36800000</v>
      </c>
      <c r="AIN18" s="1">
        <f>LOOKUP($A18,'DMG Tables'!$P$2:$P$35,'DMG Tables'!$O$2:$O$35)*AIN$1*LOOKUP(AIN$1,'DMG Tables'!$G$2:$G$7,'DMG Tables'!$H$2:$H$7)</f>
        <v>36840000</v>
      </c>
      <c r="AIO18" s="1">
        <f>LOOKUP($A18,'DMG Tables'!$P$2:$P$35,'DMG Tables'!$O$2:$O$35)*AIO$1*LOOKUP(AIO$1,'DMG Tables'!$G$2:$G$7,'DMG Tables'!$H$2:$H$7)</f>
        <v>36880000</v>
      </c>
      <c r="AIP18" s="1">
        <f>LOOKUP($A18,'DMG Tables'!$P$2:$P$35,'DMG Tables'!$O$2:$O$35)*AIP$1*LOOKUP(AIP$1,'DMG Tables'!$G$2:$G$7,'DMG Tables'!$H$2:$H$7)</f>
        <v>36920000</v>
      </c>
      <c r="AIQ18" s="1">
        <f>LOOKUP($A18,'DMG Tables'!$P$2:$P$35,'DMG Tables'!$O$2:$O$35)*AIQ$1*LOOKUP(AIQ$1,'DMG Tables'!$G$2:$G$7,'DMG Tables'!$H$2:$H$7)</f>
        <v>36960000</v>
      </c>
      <c r="AIR18" s="1">
        <f>LOOKUP($A18,'DMG Tables'!$P$2:$P$35,'DMG Tables'!$O$2:$O$35)*AIR$1*LOOKUP(AIR$1,'DMG Tables'!$G$2:$G$7,'DMG Tables'!$H$2:$H$7)</f>
        <v>37000000</v>
      </c>
      <c r="AIS18" s="1">
        <f>LOOKUP($A18,'DMG Tables'!$P$2:$P$35,'DMG Tables'!$O$2:$O$35)*AIS$1*LOOKUP(AIS$1,'DMG Tables'!$G$2:$G$7,'DMG Tables'!$H$2:$H$7)</f>
        <v>37040000</v>
      </c>
      <c r="AIT18" s="1">
        <f>LOOKUP($A18,'DMG Tables'!$P$2:$P$35,'DMG Tables'!$O$2:$O$35)*AIT$1*LOOKUP(AIT$1,'DMG Tables'!$G$2:$G$7,'DMG Tables'!$H$2:$H$7)</f>
        <v>37080000</v>
      </c>
      <c r="AIU18" s="1">
        <f>LOOKUP($A18,'DMG Tables'!$P$2:$P$35,'DMG Tables'!$O$2:$O$35)*AIU$1*LOOKUP(AIU$1,'DMG Tables'!$G$2:$G$7,'DMG Tables'!$H$2:$H$7)</f>
        <v>37120000</v>
      </c>
      <c r="AIV18" s="1">
        <f>LOOKUP($A18,'DMG Tables'!$P$2:$P$35,'DMG Tables'!$O$2:$O$35)*AIV$1*LOOKUP(AIV$1,'DMG Tables'!$G$2:$G$7,'DMG Tables'!$H$2:$H$7)</f>
        <v>37160000</v>
      </c>
      <c r="AIW18" s="1">
        <f>LOOKUP($A18,'DMG Tables'!$P$2:$P$35,'DMG Tables'!$O$2:$O$35)*AIW$1*LOOKUP(AIW$1,'DMG Tables'!$G$2:$G$7,'DMG Tables'!$H$2:$H$7)</f>
        <v>37200000</v>
      </c>
      <c r="AIX18" s="1">
        <f>LOOKUP($A18,'DMG Tables'!$P$2:$P$35,'DMG Tables'!$O$2:$O$35)*AIX$1*LOOKUP(AIX$1,'DMG Tables'!$G$2:$G$7,'DMG Tables'!$H$2:$H$7)</f>
        <v>37240000</v>
      </c>
      <c r="AIY18" s="1">
        <f>LOOKUP($A18,'DMG Tables'!$P$2:$P$35,'DMG Tables'!$O$2:$O$35)*AIY$1*LOOKUP(AIY$1,'DMG Tables'!$G$2:$G$7,'DMG Tables'!$H$2:$H$7)</f>
        <v>37280000</v>
      </c>
      <c r="AIZ18" s="1">
        <f>LOOKUP($A18,'DMG Tables'!$P$2:$P$35,'DMG Tables'!$O$2:$O$35)*AIZ$1*LOOKUP(AIZ$1,'DMG Tables'!$G$2:$G$7,'DMG Tables'!$H$2:$H$7)</f>
        <v>37320000</v>
      </c>
      <c r="AJA18" s="1">
        <f>LOOKUP($A18,'DMG Tables'!$P$2:$P$35,'DMG Tables'!$O$2:$O$35)*AJA$1*LOOKUP(AJA$1,'DMG Tables'!$G$2:$G$7,'DMG Tables'!$H$2:$H$7)</f>
        <v>37360000</v>
      </c>
      <c r="AJB18" s="1">
        <f>LOOKUP($A18,'DMG Tables'!$P$2:$P$35,'DMG Tables'!$O$2:$O$35)*AJB$1*LOOKUP(AJB$1,'DMG Tables'!$G$2:$G$7,'DMG Tables'!$H$2:$H$7)</f>
        <v>37400000</v>
      </c>
      <c r="AJC18" s="1">
        <f>LOOKUP($A18,'DMG Tables'!$P$2:$P$35,'DMG Tables'!$O$2:$O$35)*AJC$1*LOOKUP(AJC$1,'DMG Tables'!$G$2:$G$7,'DMG Tables'!$H$2:$H$7)</f>
        <v>37440000</v>
      </c>
      <c r="AJD18" s="1">
        <f>LOOKUP($A18,'DMG Tables'!$P$2:$P$35,'DMG Tables'!$O$2:$O$35)*AJD$1*LOOKUP(AJD$1,'DMG Tables'!$G$2:$G$7,'DMG Tables'!$H$2:$H$7)</f>
        <v>37480000</v>
      </c>
      <c r="AJE18" s="1">
        <f>LOOKUP($A18,'DMG Tables'!$P$2:$P$35,'DMG Tables'!$O$2:$O$35)*AJE$1*LOOKUP(AJE$1,'DMG Tables'!$G$2:$G$7,'DMG Tables'!$H$2:$H$7)</f>
        <v>37520000</v>
      </c>
      <c r="AJF18" s="1">
        <f>LOOKUP($A18,'DMG Tables'!$P$2:$P$35,'DMG Tables'!$O$2:$O$35)*AJF$1*LOOKUP(AJF$1,'DMG Tables'!$G$2:$G$7,'DMG Tables'!$H$2:$H$7)</f>
        <v>37560000</v>
      </c>
      <c r="AJG18" s="1">
        <f>LOOKUP($A18,'DMG Tables'!$P$2:$P$35,'DMG Tables'!$O$2:$O$35)*AJG$1*LOOKUP(AJG$1,'DMG Tables'!$G$2:$G$7,'DMG Tables'!$H$2:$H$7)</f>
        <v>37600000</v>
      </c>
      <c r="AJH18" s="1">
        <f>LOOKUP($A18,'DMG Tables'!$P$2:$P$35,'DMG Tables'!$O$2:$O$35)*AJH$1*LOOKUP(AJH$1,'DMG Tables'!$G$2:$G$7,'DMG Tables'!$H$2:$H$7)</f>
        <v>37640000</v>
      </c>
      <c r="AJI18" s="1">
        <f>LOOKUP($A18,'DMG Tables'!$P$2:$P$35,'DMG Tables'!$O$2:$O$35)*AJI$1*LOOKUP(AJI$1,'DMG Tables'!$G$2:$G$7,'DMG Tables'!$H$2:$H$7)</f>
        <v>37680000</v>
      </c>
      <c r="AJJ18" s="1">
        <f>LOOKUP($A18,'DMG Tables'!$P$2:$P$35,'DMG Tables'!$O$2:$O$35)*AJJ$1*LOOKUP(AJJ$1,'DMG Tables'!$G$2:$G$7,'DMG Tables'!$H$2:$H$7)</f>
        <v>37720000</v>
      </c>
      <c r="AJK18" s="1">
        <f>LOOKUP($A18,'DMG Tables'!$P$2:$P$35,'DMG Tables'!$O$2:$O$35)*AJK$1*LOOKUP(AJK$1,'DMG Tables'!$G$2:$G$7,'DMG Tables'!$H$2:$H$7)</f>
        <v>37760000</v>
      </c>
      <c r="AJL18" s="1">
        <f>LOOKUP($A18,'DMG Tables'!$P$2:$P$35,'DMG Tables'!$O$2:$O$35)*AJL$1*LOOKUP(AJL$1,'DMG Tables'!$G$2:$G$7,'DMG Tables'!$H$2:$H$7)</f>
        <v>37800000</v>
      </c>
      <c r="AJM18" s="1">
        <f>LOOKUP($A18,'DMG Tables'!$P$2:$P$35,'DMG Tables'!$O$2:$O$35)*AJM$1*LOOKUP(AJM$1,'DMG Tables'!$G$2:$G$7,'DMG Tables'!$H$2:$H$7)</f>
        <v>37840000</v>
      </c>
      <c r="AJN18" s="1">
        <f>LOOKUP($A18,'DMG Tables'!$P$2:$P$35,'DMG Tables'!$O$2:$O$35)*AJN$1*LOOKUP(AJN$1,'DMG Tables'!$G$2:$G$7,'DMG Tables'!$H$2:$H$7)</f>
        <v>37880000</v>
      </c>
      <c r="AJO18" s="1">
        <f>LOOKUP($A18,'DMG Tables'!$P$2:$P$35,'DMG Tables'!$O$2:$O$35)*AJO$1*LOOKUP(AJO$1,'DMG Tables'!$G$2:$G$7,'DMG Tables'!$H$2:$H$7)</f>
        <v>37920000</v>
      </c>
      <c r="AJP18" s="1">
        <f>LOOKUP($A18,'DMG Tables'!$P$2:$P$35,'DMG Tables'!$O$2:$O$35)*AJP$1*LOOKUP(AJP$1,'DMG Tables'!$G$2:$G$7,'DMG Tables'!$H$2:$H$7)</f>
        <v>37960000</v>
      </c>
      <c r="AJQ18" s="1">
        <f>LOOKUP($A18,'DMG Tables'!$P$2:$P$35,'DMG Tables'!$O$2:$O$35)*AJQ$1*LOOKUP(AJQ$1,'DMG Tables'!$G$2:$G$7,'DMG Tables'!$H$2:$H$7)</f>
        <v>38000000</v>
      </c>
      <c r="AJR18" s="1">
        <f>LOOKUP($A18,'DMG Tables'!$P$2:$P$35,'DMG Tables'!$O$2:$O$35)*AJR$1*LOOKUP(AJR$1,'DMG Tables'!$G$2:$G$7,'DMG Tables'!$H$2:$H$7)</f>
        <v>38040000</v>
      </c>
      <c r="AJS18" s="1">
        <f>LOOKUP($A18,'DMG Tables'!$P$2:$P$35,'DMG Tables'!$O$2:$O$35)*AJS$1*LOOKUP(AJS$1,'DMG Tables'!$G$2:$G$7,'DMG Tables'!$H$2:$H$7)</f>
        <v>38080000</v>
      </c>
      <c r="AJT18" s="1">
        <f>LOOKUP($A18,'DMG Tables'!$P$2:$P$35,'DMG Tables'!$O$2:$O$35)*AJT$1*LOOKUP(AJT$1,'DMG Tables'!$G$2:$G$7,'DMG Tables'!$H$2:$H$7)</f>
        <v>38120000</v>
      </c>
      <c r="AJU18" s="1">
        <f>LOOKUP($A18,'DMG Tables'!$P$2:$P$35,'DMG Tables'!$O$2:$O$35)*AJU$1*LOOKUP(AJU$1,'DMG Tables'!$G$2:$G$7,'DMG Tables'!$H$2:$H$7)</f>
        <v>38160000</v>
      </c>
      <c r="AJV18" s="1">
        <f>LOOKUP($A18,'DMG Tables'!$P$2:$P$35,'DMG Tables'!$O$2:$O$35)*AJV$1*LOOKUP(AJV$1,'DMG Tables'!$G$2:$G$7,'DMG Tables'!$H$2:$H$7)</f>
        <v>38200000</v>
      </c>
      <c r="AJW18" s="1">
        <f>LOOKUP($A18,'DMG Tables'!$P$2:$P$35,'DMG Tables'!$O$2:$O$35)*AJW$1*LOOKUP(AJW$1,'DMG Tables'!$G$2:$G$7,'DMG Tables'!$H$2:$H$7)</f>
        <v>38240000</v>
      </c>
      <c r="AJX18" s="1">
        <f>LOOKUP($A18,'DMG Tables'!$P$2:$P$35,'DMG Tables'!$O$2:$O$35)*AJX$1*LOOKUP(AJX$1,'DMG Tables'!$G$2:$G$7,'DMG Tables'!$H$2:$H$7)</f>
        <v>38280000</v>
      </c>
      <c r="AJY18" s="1">
        <f>LOOKUP($A18,'DMG Tables'!$P$2:$P$35,'DMG Tables'!$O$2:$O$35)*AJY$1*LOOKUP(AJY$1,'DMG Tables'!$G$2:$G$7,'DMG Tables'!$H$2:$H$7)</f>
        <v>38320000</v>
      </c>
      <c r="AJZ18" s="1">
        <f>LOOKUP($A18,'DMG Tables'!$P$2:$P$35,'DMG Tables'!$O$2:$O$35)*AJZ$1*LOOKUP(AJZ$1,'DMG Tables'!$G$2:$G$7,'DMG Tables'!$H$2:$H$7)</f>
        <v>38360000</v>
      </c>
      <c r="AKA18" s="1">
        <f>LOOKUP($A18,'DMG Tables'!$P$2:$P$35,'DMG Tables'!$O$2:$O$35)*AKA$1*LOOKUP(AKA$1,'DMG Tables'!$G$2:$G$7,'DMG Tables'!$H$2:$H$7)</f>
        <v>38400000</v>
      </c>
      <c r="AKB18" s="1">
        <f>LOOKUP($A18,'DMG Tables'!$P$2:$P$35,'DMG Tables'!$O$2:$O$35)*AKB$1*LOOKUP(AKB$1,'DMG Tables'!$G$2:$G$7,'DMG Tables'!$H$2:$H$7)</f>
        <v>38440000</v>
      </c>
      <c r="AKC18" s="1">
        <f>LOOKUP($A18,'DMG Tables'!$P$2:$P$35,'DMG Tables'!$O$2:$O$35)*AKC$1*LOOKUP(AKC$1,'DMG Tables'!$G$2:$G$7,'DMG Tables'!$H$2:$H$7)</f>
        <v>38480000</v>
      </c>
      <c r="AKD18" s="1">
        <f>LOOKUP($A18,'DMG Tables'!$P$2:$P$35,'DMG Tables'!$O$2:$O$35)*AKD$1*LOOKUP(AKD$1,'DMG Tables'!$G$2:$G$7,'DMG Tables'!$H$2:$H$7)</f>
        <v>38520000</v>
      </c>
      <c r="AKE18" s="1">
        <f>LOOKUP($A18,'DMG Tables'!$P$2:$P$35,'DMG Tables'!$O$2:$O$35)*AKE$1*LOOKUP(AKE$1,'DMG Tables'!$G$2:$G$7,'DMG Tables'!$H$2:$H$7)</f>
        <v>38560000</v>
      </c>
      <c r="AKF18" s="1">
        <f>LOOKUP($A18,'DMG Tables'!$P$2:$P$35,'DMG Tables'!$O$2:$O$35)*AKF$1*LOOKUP(AKF$1,'DMG Tables'!$G$2:$G$7,'DMG Tables'!$H$2:$H$7)</f>
        <v>38600000</v>
      </c>
      <c r="AKG18" s="1">
        <f>LOOKUP($A18,'DMG Tables'!$P$2:$P$35,'DMG Tables'!$O$2:$O$35)*AKG$1*LOOKUP(AKG$1,'DMG Tables'!$G$2:$G$7,'DMG Tables'!$H$2:$H$7)</f>
        <v>38640000</v>
      </c>
      <c r="AKH18" s="1">
        <f>LOOKUP($A18,'DMG Tables'!$P$2:$P$35,'DMG Tables'!$O$2:$O$35)*AKH$1*LOOKUP(AKH$1,'DMG Tables'!$G$2:$G$7,'DMG Tables'!$H$2:$H$7)</f>
        <v>38680000</v>
      </c>
      <c r="AKI18" s="1">
        <f>LOOKUP($A18,'DMG Tables'!$P$2:$P$35,'DMG Tables'!$O$2:$O$35)*AKI$1*LOOKUP(AKI$1,'DMG Tables'!$G$2:$G$7,'DMG Tables'!$H$2:$H$7)</f>
        <v>38720000</v>
      </c>
      <c r="AKJ18" s="1">
        <f>LOOKUP($A18,'DMG Tables'!$P$2:$P$35,'DMG Tables'!$O$2:$O$35)*AKJ$1*LOOKUP(AKJ$1,'DMG Tables'!$G$2:$G$7,'DMG Tables'!$H$2:$H$7)</f>
        <v>38760000</v>
      </c>
      <c r="AKK18" s="1">
        <f>LOOKUP($A18,'DMG Tables'!$P$2:$P$35,'DMG Tables'!$O$2:$O$35)*AKK$1*LOOKUP(AKK$1,'DMG Tables'!$G$2:$G$7,'DMG Tables'!$H$2:$H$7)</f>
        <v>38800000</v>
      </c>
      <c r="AKL18" s="1">
        <f>LOOKUP($A18,'DMG Tables'!$P$2:$P$35,'DMG Tables'!$O$2:$O$35)*AKL$1*LOOKUP(AKL$1,'DMG Tables'!$G$2:$G$7,'DMG Tables'!$H$2:$H$7)</f>
        <v>38840000</v>
      </c>
      <c r="AKM18" s="1">
        <f>LOOKUP($A18,'DMG Tables'!$P$2:$P$35,'DMG Tables'!$O$2:$O$35)*AKM$1*LOOKUP(AKM$1,'DMG Tables'!$G$2:$G$7,'DMG Tables'!$H$2:$H$7)</f>
        <v>38880000</v>
      </c>
      <c r="AKN18" s="1">
        <f>LOOKUP($A18,'DMG Tables'!$P$2:$P$35,'DMG Tables'!$O$2:$O$35)*AKN$1*LOOKUP(AKN$1,'DMG Tables'!$G$2:$G$7,'DMG Tables'!$H$2:$H$7)</f>
        <v>38920000</v>
      </c>
      <c r="AKO18" s="1">
        <f>LOOKUP($A18,'DMG Tables'!$P$2:$P$35,'DMG Tables'!$O$2:$O$35)*AKO$1*LOOKUP(AKO$1,'DMG Tables'!$G$2:$G$7,'DMG Tables'!$H$2:$H$7)</f>
        <v>38960000</v>
      </c>
      <c r="AKP18" s="1">
        <f>LOOKUP($A18,'DMG Tables'!$P$2:$P$35,'DMG Tables'!$O$2:$O$35)*AKP$1*LOOKUP(AKP$1,'DMG Tables'!$G$2:$G$7,'DMG Tables'!$H$2:$H$7)</f>
        <v>39000000</v>
      </c>
      <c r="AKQ18" s="1">
        <f>LOOKUP($A18,'DMG Tables'!$P$2:$P$35,'DMG Tables'!$O$2:$O$35)*AKQ$1*LOOKUP(AKQ$1,'DMG Tables'!$G$2:$G$7,'DMG Tables'!$H$2:$H$7)</f>
        <v>39040000</v>
      </c>
      <c r="AKR18" s="1">
        <f>LOOKUP($A18,'DMG Tables'!$P$2:$P$35,'DMG Tables'!$O$2:$O$35)*AKR$1*LOOKUP(AKR$1,'DMG Tables'!$G$2:$G$7,'DMG Tables'!$H$2:$H$7)</f>
        <v>39080000</v>
      </c>
      <c r="AKS18" s="1">
        <f>LOOKUP($A18,'DMG Tables'!$P$2:$P$35,'DMG Tables'!$O$2:$O$35)*AKS$1*LOOKUP(AKS$1,'DMG Tables'!$G$2:$G$7,'DMG Tables'!$H$2:$H$7)</f>
        <v>39120000</v>
      </c>
      <c r="AKT18" s="1">
        <f>LOOKUP($A18,'DMG Tables'!$P$2:$P$35,'DMG Tables'!$O$2:$O$35)*AKT$1*LOOKUP(AKT$1,'DMG Tables'!$G$2:$G$7,'DMG Tables'!$H$2:$H$7)</f>
        <v>39160000</v>
      </c>
      <c r="AKU18" s="1">
        <f>LOOKUP($A18,'DMG Tables'!$P$2:$P$35,'DMG Tables'!$O$2:$O$35)*AKU$1*LOOKUP(AKU$1,'DMG Tables'!$G$2:$G$7,'DMG Tables'!$H$2:$H$7)</f>
        <v>39200000</v>
      </c>
      <c r="AKV18" s="1">
        <f>LOOKUP($A18,'DMG Tables'!$P$2:$P$35,'DMG Tables'!$O$2:$O$35)*AKV$1*LOOKUP(AKV$1,'DMG Tables'!$G$2:$G$7,'DMG Tables'!$H$2:$H$7)</f>
        <v>39240000</v>
      </c>
      <c r="AKW18" s="1">
        <f>LOOKUP($A18,'DMG Tables'!$P$2:$P$35,'DMG Tables'!$O$2:$O$35)*AKW$1*LOOKUP(AKW$1,'DMG Tables'!$G$2:$G$7,'DMG Tables'!$H$2:$H$7)</f>
        <v>39280000</v>
      </c>
      <c r="AKX18" s="1">
        <f>LOOKUP($A18,'DMG Tables'!$P$2:$P$35,'DMG Tables'!$O$2:$O$35)*AKX$1*LOOKUP(AKX$1,'DMG Tables'!$G$2:$G$7,'DMG Tables'!$H$2:$H$7)</f>
        <v>39320000</v>
      </c>
      <c r="AKY18" s="1">
        <f>LOOKUP($A18,'DMG Tables'!$P$2:$P$35,'DMG Tables'!$O$2:$O$35)*AKY$1*LOOKUP(AKY$1,'DMG Tables'!$G$2:$G$7,'DMG Tables'!$H$2:$H$7)</f>
        <v>39360000</v>
      </c>
      <c r="AKZ18" s="1">
        <f>LOOKUP($A18,'DMG Tables'!$P$2:$P$35,'DMG Tables'!$O$2:$O$35)*AKZ$1*LOOKUP(AKZ$1,'DMG Tables'!$G$2:$G$7,'DMG Tables'!$H$2:$H$7)</f>
        <v>39400000</v>
      </c>
      <c r="ALA18" s="1">
        <f>LOOKUP($A18,'DMG Tables'!$P$2:$P$35,'DMG Tables'!$O$2:$O$35)*ALA$1*LOOKUP(ALA$1,'DMG Tables'!$G$2:$G$7,'DMG Tables'!$H$2:$H$7)</f>
        <v>39440000</v>
      </c>
      <c r="ALB18" s="1">
        <f>LOOKUP($A18,'DMG Tables'!$P$2:$P$35,'DMG Tables'!$O$2:$O$35)*ALB$1*LOOKUP(ALB$1,'DMG Tables'!$G$2:$G$7,'DMG Tables'!$H$2:$H$7)</f>
        <v>39480000</v>
      </c>
      <c r="ALC18" s="1">
        <f>LOOKUP($A18,'DMG Tables'!$P$2:$P$35,'DMG Tables'!$O$2:$O$35)*ALC$1*LOOKUP(ALC$1,'DMG Tables'!$G$2:$G$7,'DMG Tables'!$H$2:$H$7)</f>
        <v>39520000</v>
      </c>
      <c r="ALD18" s="1">
        <f>LOOKUP($A18,'DMG Tables'!$P$2:$P$35,'DMG Tables'!$O$2:$O$35)*ALD$1*LOOKUP(ALD$1,'DMG Tables'!$G$2:$G$7,'DMG Tables'!$H$2:$H$7)</f>
        <v>39560000</v>
      </c>
      <c r="ALE18" s="1">
        <f>LOOKUP($A18,'DMG Tables'!$P$2:$P$35,'DMG Tables'!$O$2:$O$35)*ALE$1*LOOKUP(ALE$1,'DMG Tables'!$G$2:$G$7,'DMG Tables'!$H$2:$H$7)</f>
        <v>39600000</v>
      </c>
      <c r="ALF18" s="1">
        <f>LOOKUP($A18,'DMG Tables'!$P$2:$P$35,'DMG Tables'!$O$2:$O$35)*ALF$1*LOOKUP(ALF$1,'DMG Tables'!$G$2:$G$7,'DMG Tables'!$H$2:$H$7)</f>
        <v>39640000</v>
      </c>
      <c r="ALG18" s="1">
        <f>LOOKUP($A18,'DMG Tables'!$P$2:$P$35,'DMG Tables'!$O$2:$O$35)*ALG$1*LOOKUP(ALG$1,'DMG Tables'!$G$2:$G$7,'DMG Tables'!$H$2:$H$7)</f>
        <v>39680000</v>
      </c>
      <c r="ALH18" s="1">
        <f>LOOKUP($A18,'DMG Tables'!$P$2:$P$35,'DMG Tables'!$O$2:$O$35)*ALH$1*LOOKUP(ALH$1,'DMG Tables'!$G$2:$G$7,'DMG Tables'!$H$2:$H$7)</f>
        <v>39720000</v>
      </c>
      <c r="ALI18" s="1">
        <f>LOOKUP($A18,'DMG Tables'!$P$2:$P$35,'DMG Tables'!$O$2:$O$35)*ALI$1*LOOKUP(ALI$1,'DMG Tables'!$G$2:$G$7,'DMG Tables'!$H$2:$H$7)</f>
        <v>39760000</v>
      </c>
      <c r="ALJ18" s="1">
        <f>LOOKUP($A18,'DMG Tables'!$P$2:$P$35,'DMG Tables'!$O$2:$O$35)*ALJ$1*LOOKUP(ALJ$1,'DMG Tables'!$G$2:$G$7,'DMG Tables'!$H$2:$H$7)</f>
        <v>39800000</v>
      </c>
      <c r="ALK18" s="1">
        <f>LOOKUP($A18,'DMG Tables'!$P$2:$P$35,'DMG Tables'!$O$2:$O$35)*ALK$1*LOOKUP(ALK$1,'DMG Tables'!$G$2:$G$7,'DMG Tables'!$H$2:$H$7)</f>
        <v>39840000</v>
      </c>
      <c r="ALL18" s="1">
        <f>LOOKUP($A18,'DMG Tables'!$P$2:$P$35,'DMG Tables'!$O$2:$O$35)*ALL$1*LOOKUP(ALL$1,'DMG Tables'!$G$2:$G$7,'DMG Tables'!$H$2:$H$7)</f>
        <v>39880000</v>
      </c>
      <c r="ALM18" s="1">
        <f>LOOKUP($A18,'DMG Tables'!$P$2:$P$35,'DMG Tables'!$O$2:$O$35)*ALM$1*LOOKUP(ALM$1,'DMG Tables'!$G$2:$G$7,'DMG Tables'!$H$2:$H$7)</f>
        <v>39920000</v>
      </c>
      <c r="ALN18" s="1">
        <f>LOOKUP($A18,'DMG Tables'!$P$2:$P$35,'DMG Tables'!$O$2:$O$35)*ALN$1*LOOKUP(ALN$1,'DMG Tables'!$G$2:$G$7,'DMG Tables'!$H$2:$H$7)</f>
        <v>39960000</v>
      </c>
      <c r="ALO18" s="1">
        <f>LOOKUP($A18,'DMG Tables'!$P$2:$P$35,'DMG Tables'!$O$2:$O$35)*ALO$1*LOOKUP(ALO$1,'DMG Tables'!$G$2:$G$7,'DMG Tables'!$H$2:$H$7)</f>
        <v>40000000</v>
      </c>
      <c r="ALP18" s="1">
        <f>LOOKUP($A18,'DMG Tables'!$P$2:$P$35,'DMG Tables'!$O$2:$O$35)*ALP$1*LOOKUP(ALP$1,'DMG Tables'!$G$2:$G$7,'DMG Tables'!$H$2:$H$7)</f>
        <v>40040000</v>
      </c>
      <c r="ALQ18" s="1">
        <f>LOOKUP($A18,'DMG Tables'!$P$2:$P$35,'DMG Tables'!$O$2:$O$35)*ALQ$1*LOOKUP(ALQ$1,'DMG Tables'!$G$2:$G$7,'DMG Tables'!$H$2:$H$7)</f>
        <v>40080000</v>
      </c>
      <c r="ALR18" s="1">
        <f>LOOKUP($A18,'DMG Tables'!$P$2:$P$35,'DMG Tables'!$O$2:$O$35)*ALR$1*LOOKUP(ALR$1,'DMG Tables'!$G$2:$G$7,'DMG Tables'!$H$2:$H$7)</f>
        <v>40120000</v>
      </c>
      <c r="ALS18" s="1">
        <f>LOOKUP($A18,'DMG Tables'!$P$2:$P$35,'DMG Tables'!$O$2:$O$35)*ALS$1*LOOKUP(ALS$1,'DMG Tables'!$G$2:$G$7,'DMG Tables'!$H$2:$H$7)</f>
        <v>40160000</v>
      </c>
      <c r="ALT18" s="1">
        <f>LOOKUP($A18,'DMG Tables'!$P$2:$P$35,'DMG Tables'!$O$2:$O$35)*ALT$1*LOOKUP(ALT$1,'DMG Tables'!$G$2:$G$7,'DMG Tables'!$H$2:$H$7)</f>
        <v>40200000</v>
      </c>
      <c r="ALU18" s="1">
        <f>LOOKUP($A18,'DMG Tables'!$P$2:$P$35,'DMG Tables'!$O$2:$O$35)*ALU$1*LOOKUP(ALU$1,'DMG Tables'!$G$2:$G$7,'DMG Tables'!$H$2:$H$7)</f>
        <v>40240000</v>
      </c>
      <c r="ALV18" s="1">
        <f>LOOKUP($A18,'DMG Tables'!$P$2:$P$35,'DMG Tables'!$O$2:$O$35)*ALV$1*LOOKUP(ALV$1,'DMG Tables'!$G$2:$G$7,'DMG Tables'!$H$2:$H$7)</f>
        <v>40280000</v>
      </c>
      <c r="ALW18" s="1">
        <f>LOOKUP($A18,'DMG Tables'!$P$2:$P$35,'DMG Tables'!$O$2:$O$35)*ALW$1*LOOKUP(ALW$1,'DMG Tables'!$G$2:$G$7,'DMG Tables'!$H$2:$H$7)</f>
        <v>40320000</v>
      </c>
      <c r="ALX18" s="1">
        <f>LOOKUP($A18,'DMG Tables'!$P$2:$P$35,'DMG Tables'!$O$2:$O$35)*ALX$1*LOOKUP(ALX$1,'DMG Tables'!$G$2:$G$7,'DMG Tables'!$H$2:$H$7)</f>
        <v>40360000</v>
      </c>
      <c r="ALY18" s="1">
        <f>LOOKUP($A18,'DMG Tables'!$P$2:$P$35,'DMG Tables'!$O$2:$O$35)*ALY$1*LOOKUP(ALY$1,'DMG Tables'!$G$2:$G$7,'DMG Tables'!$H$2:$H$7)</f>
        <v>40400000</v>
      </c>
      <c r="ALZ18" s="1">
        <f>LOOKUP($A18,'DMG Tables'!$P$2:$P$35,'DMG Tables'!$O$2:$O$35)*ALZ$1*LOOKUP(ALZ$1,'DMG Tables'!$G$2:$G$7,'DMG Tables'!$H$2:$H$7)</f>
        <v>40440000</v>
      </c>
      <c r="AMA18" s="1">
        <f>LOOKUP($A18,'DMG Tables'!$P$2:$P$35,'DMG Tables'!$O$2:$O$35)*AMA$1*LOOKUP(AMA$1,'DMG Tables'!$G$2:$G$7,'DMG Tables'!$H$2:$H$7)</f>
        <v>40480000</v>
      </c>
      <c r="AMB18" s="1">
        <f>LOOKUP($A18,'DMG Tables'!$P$2:$P$35,'DMG Tables'!$O$2:$O$35)*AMB$1*LOOKUP(AMB$1,'DMG Tables'!$G$2:$G$7,'DMG Tables'!$H$2:$H$7)</f>
        <v>40520000</v>
      </c>
      <c r="AMC18" s="1">
        <f>LOOKUP($A18,'DMG Tables'!$P$2:$P$35,'DMG Tables'!$O$2:$O$35)*AMC$1*LOOKUP(AMC$1,'DMG Tables'!$G$2:$G$7,'DMG Tables'!$H$2:$H$7)</f>
        <v>40560000</v>
      </c>
      <c r="AMD18" s="1">
        <f>LOOKUP($A18,'DMG Tables'!$P$2:$P$35,'DMG Tables'!$O$2:$O$35)*AMD$1*LOOKUP(AMD$1,'DMG Tables'!$G$2:$G$7,'DMG Tables'!$H$2:$H$7)</f>
        <v>40600000</v>
      </c>
      <c r="AME18" s="1">
        <f>LOOKUP($A18,'DMG Tables'!$P$2:$P$35,'DMG Tables'!$O$2:$O$35)*AME$1*LOOKUP(AME$1,'DMG Tables'!$G$2:$G$7,'DMG Tables'!$H$2:$H$7)</f>
        <v>40640000</v>
      </c>
      <c r="AMF18" s="1">
        <f>LOOKUP($A18,'DMG Tables'!$P$2:$P$35,'DMG Tables'!$O$2:$O$35)*AMF$1*LOOKUP(AMF$1,'DMG Tables'!$G$2:$G$7,'DMG Tables'!$H$2:$H$7)</f>
        <v>40680000</v>
      </c>
      <c r="AMG18" s="1">
        <f>LOOKUP($A18,'DMG Tables'!$P$2:$P$35,'DMG Tables'!$O$2:$O$35)*AMG$1*LOOKUP(AMG$1,'DMG Tables'!$G$2:$G$7,'DMG Tables'!$H$2:$H$7)</f>
        <v>40720000</v>
      </c>
      <c r="AMH18" s="1">
        <f>LOOKUP($A18,'DMG Tables'!$P$2:$P$35,'DMG Tables'!$O$2:$O$35)*AMH$1*LOOKUP(AMH$1,'DMG Tables'!$G$2:$G$7,'DMG Tables'!$H$2:$H$7)</f>
        <v>40760000</v>
      </c>
      <c r="AMI18" s="1">
        <f>LOOKUP($A18,'DMG Tables'!$P$2:$P$35,'DMG Tables'!$O$2:$O$35)*AMI$1*LOOKUP(AMI$1,'DMG Tables'!$G$2:$G$7,'DMG Tables'!$H$2:$H$7)</f>
        <v>40800000</v>
      </c>
      <c r="AMJ18" s="1">
        <f>LOOKUP($A18,'DMG Tables'!$P$2:$P$35,'DMG Tables'!$O$2:$O$35)*AMJ$1*LOOKUP(AMJ$1,'DMG Tables'!$G$2:$G$7,'DMG Tables'!$H$2:$H$7)</f>
        <v>40840000</v>
      </c>
      <c r="AMK18" s="1">
        <f>LOOKUP($A18,'DMG Tables'!$P$2:$P$35,'DMG Tables'!$O$2:$O$35)*AMK$1*LOOKUP(AMK$1,'DMG Tables'!$G$2:$G$7,'DMG Tables'!$H$2:$H$7)</f>
        <v>40880000</v>
      </c>
      <c r="AML18" s="1">
        <f>LOOKUP($A18,'DMG Tables'!$P$2:$P$35,'DMG Tables'!$O$2:$O$35)*AML$1*LOOKUP(AML$1,'DMG Tables'!$G$2:$G$7,'DMG Tables'!$H$2:$H$7)</f>
        <v>40920000</v>
      </c>
      <c r="AMM18" s="1">
        <f>LOOKUP($A18,'DMG Tables'!$P$2:$P$35,'DMG Tables'!$O$2:$O$35)*AMM$1*LOOKUP(AMM$1,'DMG Tables'!$G$2:$G$7,'DMG Tables'!$H$2:$H$7)</f>
        <v>40960000</v>
      </c>
      <c r="AMN18" s="1">
        <f>LOOKUP($A18,'DMG Tables'!$P$2:$P$35,'DMG Tables'!$O$2:$O$35)*AMN$1*LOOKUP(AMN$1,'DMG Tables'!$G$2:$G$7,'DMG Tables'!$H$2:$H$7)</f>
        <v>41000000</v>
      </c>
      <c r="AMO18" s="1">
        <f>LOOKUP($A18,'DMG Tables'!$P$2:$P$35,'DMG Tables'!$O$2:$O$35)*AMO$1*LOOKUP(AMO$1,'DMG Tables'!$G$2:$G$7,'DMG Tables'!$H$2:$H$7)</f>
        <v>41040000</v>
      </c>
      <c r="AMP18" s="1">
        <f>LOOKUP($A18,'DMG Tables'!$P$2:$P$35,'DMG Tables'!$O$2:$O$35)*AMP$1*LOOKUP(AMP$1,'DMG Tables'!$G$2:$G$7,'DMG Tables'!$H$2:$H$7)</f>
        <v>41080000</v>
      </c>
      <c r="AMQ18" s="1">
        <f>LOOKUP($A18,'DMG Tables'!$P$2:$P$35,'DMG Tables'!$O$2:$O$35)*AMQ$1*LOOKUP(AMQ$1,'DMG Tables'!$G$2:$G$7,'DMG Tables'!$H$2:$H$7)</f>
        <v>41120000</v>
      </c>
      <c r="AMR18" s="1">
        <f>LOOKUP($A18,'DMG Tables'!$P$2:$P$35,'DMG Tables'!$O$2:$O$35)*AMR$1*LOOKUP(AMR$1,'DMG Tables'!$G$2:$G$7,'DMG Tables'!$H$2:$H$7)</f>
        <v>41160000</v>
      </c>
      <c r="AMS18" s="1">
        <f>LOOKUP($A18,'DMG Tables'!$P$2:$P$35,'DMG Tables'!$O$2:$O$35)*AMS$1*LOOKUP(AMS$1,'DMG Tables'!$G$2:$G$7,'DMG Tables'!$H$2:$H$7)</f>
        <v>41200000</v>
      </c>
      <c r="AMT18" s="1">
        <f>LOOKUP($A18,'DMG Tables'!$P$2:$P$35,'DMG Tables'!$O$2:$O$35)*AMT$1*LOOKUP(AMT$1,'DMG Tables'!$G$2:$G$7,'DMG Tables'!$H$2:$H$7)</f>
        <v>41240000</v>
      </c>
      <c r="AMU18" s="1">
        <f>LOOKUP($A18,'DMG Tables'!$P$2:$P$35,'DMG Tables'!$O$2:$O$35)*AMU$1*LOOKUP(AMU$1,'DMG Tables'!$G$2:$G$7,'DMG Tables'!$H$2:$H$7)</f>
        <v>41280000</v>
      </c>
      <c r="AMV18" s="1">
        <f>LOOKUP($A18,'DMG Tables'!$P$2:$P$35,'DMG Tables'!$O$2:$O$35)*AMV$1*LOOKUP(AMV$1,'DMG Tables'!$G$2:$G$7,'DMG Tables'!$H$2:$H$7)</f>
        <v>41320000</v>
      </c>
      <c r="AMW18" s="1">
        <f>LOOKUP($A18,'DMG Tables'!$P$2:$P$35,'DMG Tables'!$O$2:$O$35)*AMW$1*LOOKUP(AMW$1,'DMG Tables'!$G$2:$G$7,'DMG Tables'!$H$2:$H$7)</f>
        <v>41360000</v>
      </c>
      <c r="AMX18" s="1">
        <f>LOOKUP($A18,'DMG Tables'!$P$2:$P$35,'DMG Tables'!$O$2:$O$35)*AMX$1*LOOKUP(AMX$1,'DMG Tables'!$G$2:$G$7,'DMG Tables'!$H$2:$H$7)</f>
        <v>41400000</v>
      </c>
      <c r="AMY18" s="1">
        <f>LOOKUP($A18,'DMG Tables'!$P$2:$P$35,'DMG Tables'!$O$2:$O$35)*AMY$1*LOOKUP(AMY$1,'DMG Tables'!$G$2:$G$7,'DMG Tables'!$H$2:$H$7)</f>
        <v>41440000</v>
      </c>
      <c r="AMZ18" s="1">
        <f>LOOKUP($A18,'DMG Tables'!$P$2:$P$35,'DMG Tables'!$O$2:$O$35)*AMZ$1*LOOKUP(AMZ$1,'DMG Tables'!$G$2:$G$7,'DMG Tables'!$H$2:$H$7)</f>
        <v>41480000</v>
      </c>
      <c r="ANA18" s="1">
        <f>LOOKUP($A18,'DMG Tables'!$P$2:$P$35,'DMG Tables'!$O$2:$O$35)*ANA$1*LOOKUP(ANA$1,'DMG Tables'!$G$2:$G$7,'DMG Tables'!$H$2:$H$7)</f>
        <v>41520000</v>
      </c>
      <c r="ANB18" s="1">
        <f>LOOKUP($A18,'DMG Tables'!$P$2:$P$35,'DMG Tables'!$O$2:$O$35)*ANB$1*LOOKUP(ANB$1,'DMG Tables'!$G$2:$G$7,'DMG Tables'!$H$2:$H$7)</f>
        <v>41560000</v>
      </c>
      <c r="ANC18" s="1">
        <f>LOOKUP($A18,'DMG Tables'!$P$2:$P$35,'DMG Tables'!$O$2:$O$35)*ANC$1*LOOKUP(ANC$1,'DMG Tables'!$G$2:$G$7,'DMG Tables'!$H$2:$H$7)</f>
        <v>41600000</v>
      </c>
      <c r="AND18" s="1">
        <f>LOOKUP($A18,'DMG Tables'!$P$2:$P$35,'DMG Tables'!$O$2:$O$35)*AND$1*LOOKUP(AND$1,'DMG Tables'!$G$2:$G$7,'DMG Tables'!$H$2:$H$7)</f>
        <v>41640000</v>
      </c>
      <c r="ANE18" s="1">
        <f>LOOKUP($A18,'DMG Tables'!$P$2:$P$35,'DMG Tables'!$O$2:$O$35)*ANE$1*LOOKUP(ANE$1,'DMG Tables'!$G$2:$G$7,'DMG Tables'!$H$2:$H$7)</f>
        <v>41680000</v>
      </c>
      <c r="ANF18" s="1">
        <f>LOOKUP($A18,'DMG Tables'!$P$2:$P$35,'DMG Tables'!$O$2:$O$35)*ANF$1*LOOKUP(ANF$1,'DMG Tables'!$G$2:$G$7,'DMG Tables'!$H$2:$H$7)</f>
        <v>41720000</v>
      </c>
      <c r="ANG18" s="1">
        <f>LOOKUP($A18,'DMG Tables'!$P$2:$P$35,'DMG Tables'!$O$2:$O$35)*ANG$1*LOOKUP(ANG$1,'DMG Tables'!$G$2:$G$7,'DMG Tables'!$H$2:$H$7)</f>
        <v>41760000</v>
      </c>
      <c r="ANH18" s="1">
        <f>LOOKUP($A18,'DMG Tables'!$P$2:$P$35,'DMG Tables'!$O$2:$O$35)*ANH$1*LOOKUP(ANH$1,'DMG Tables'!$G$2:$G$7,'DMG Tables'!$H$2:$H$7)</f>
        <v>41800000</v>
      </c>
      <c r="ANI18" s="1">
        <f>LOOKUP($A18,'DMG Tables'!$P$2:$P$35,'DMG Tables'!$O$2:$O$35)*ANI$1*LOOKUP(ANI$1,'DMG Tables'!$G$2:$G$7,'DMG Tables'!$H$2:$H$7)</f>
        <v>41840000</v>
      </c>
      <c r="ANJ18" s="1">
        <f>LOOKUP($A18,'DMG Tables'!$P$2:$P$35,'DMG Tables'!$O$2:$O$35)*ANJ$1*LOOKUP(ANJ$1,'DMG Tables'!$G$2:$G$7,'DMG Tables'!$H$2:$H$7)</f>
        <v>41880000</v>
      </c>
      <c r="ANK18" s="1">
        <f>LOOKUP($A18,'DMG Tables'!$P$2:$P$35,'DMG Tables'!$O$2:$O$35)*ANK$1*LOOKUP(ANK$1,'DMG Tables'!$G$2:$G$7,'DMG Tables'!$H$2:$H$7)</f>
        <v>41920000</v>
      </c>
      <c r="ANL18" s="1">
        <f>LOOKUP($A18,'DMG Tables'!$P$2:$P$35,'DMG Tables'!$O$2:$O$35)*ANL$1*LOOKUP(ANL$1,'DMG Tables'!$G$2:$G$7,'DMG Tables'!$H$2:$H$7)</f>
        <v>41960000</v>
      </c>
      <c r="ANM18" s="1">
        <f>LOOKUP($A18,'DMG Tables'!$P$2:$P$35,'DMG Tables'!$O$2:$O$35)*ANM$1*LOOKUP(ANM$1,'DMG Tables'!$G$2:$G$7,'DMG Tables'!$H$2:$H$7)</f>
        <v>42000000</v>
      </c>
      <c r="ANN18" s="1">
        <f>LOOKUP($A18,'DMG Tables'!$P$2:$P$35,'DMG Tables'!$O$2:$O$35)*ANN$1*LOOKUP(ANN$1,'DMG Tables'!$G$2:$G$7,'DMG Tables'!$H$2:$H$7)</f>
        <v>42040000</v>
      </c>
      <c r="ANO18" s="1">
        <f>LOOKUP($A18,'DMG Tables'!$P$2:$P$35,'DMG Tables'!$O$2:$O$35)*ANO$1*LOOKUP(ANO$1,'DMG Tables'!$G$2:$G$7,'DMG Tables'!$H$2:$H$7)</f>
        <v>42080000</v>
      </c>
      <c r="ANP18" s="1">
        <f>LOOKUP($A18,'DMG Tables'!$P$2:$P$35,'DMG Tables'!$O$2:$O$35)*ANP$1*LOOKUP(ANP$1,'DMG Tables'!$G$2:$G$7,'DMG Tables'!$H$2:$H$7)</f>
        <v>42120000</v>
      </c>
      <c r="ANQ18" s="1">
        <f>LOOKUP($A18,'DMG Tables'!$P$2:$P$35,'DMG Tables'!$O$2:$O$35)*ANQ$1*LOOKUP(ANQ$1,'DMG Tables'!$G$2:$G$7,'DMG Tables'!$H$2:$H$7)</f>
        <v>42160000</v>
      </c>
      <c r="ANR18" s="1">
        <f>LOOKUP($A18,'DMG Tables'!$P$2:$P$35,'DMG Tables'!$O$2:$O$35)*ANR$1*LOOKUP(ANR$1,'DMG Tables'!$G$2:$G$7,'DMG Tables'!$H$2:$H$7)</f>
        <v>42200000</v>
      </c>
      <c r="ANS18" s="1">
        <f>LOOKUP($A18,'DMG Tables'!$P$2:$P$35,'DMG Tables'!$O$2:$O$35)*ANS$1*LOOKUP(ANS$1,'DMG Tables'!$G$2:$G$7,'DMG Tables'!$H$2:$H$7)</f>
        <v>42240000</v>
      </c>
      <c r="ANT18" s="1">
        <f>LOOKUP($A18,'DMG Tables'!$P$2:$P$35,'DMG Tables'!$O$2:$O$35)*ANT$1*LOOKUP(ANT$1,'DMG Tables'!$G$2:$G$7,'DMG Tables'!$H$2:$H$7)</f>
        <v>42280000</v>
      </c>
      <c r="ANU18" s="1">
        <f>LOOKUP($A18,'DMG Tables'!$P$2:$P$35,'DMG Tables'!$O$2:$O$35)*ANU$1*LOOKUP(ANU$1,'DMG Tables'!$G$2:$G$7,'DMG Tables'!$H$2:$H$7)</f>
        <v>42320000</v>
      </c>
      <c r="ANV18" s="1">
        <f>LOOKUP($A18,'DMG Tables'!$P$2:$P$35,'DMG Tables'!$O$2:$O$35)*ANV$1*LOOKUP(ANV$1,'DMG Tables'!$G$2:$G$7,'DMG Tables'!$H$2:$H$7)</f>
        <v>42360000</v>
      </c>
      <c r="ANW18" s="1">
        <f>LOOKUP($A18,'DMG Tables'!$P$2:$P$35,'DMG Tables'!$O$2:$O$35)*ANW$1*LOOKUP(ANW$1,'DMG Tables'!$G$2:$G$7,'DMG Tables'!$H$2:$H$7)</f>
        <v>42400000</v>
      </c>
      <c r="ANX18" s="1">
        <f>LOOKUP($A18,'DMG Tables'!$P$2:$P$35,'DMG Tables'!$O$2:$O$35)*ANX$1*LOOKUP(ANX$1,'DMG Tables'!$G$2:$G$7,'DMG Tables'!$H$2:$H$7)</f>
        <v>42440000</v>
      </c>
      <c r="ANY18" s="1">
        <f>LOOKUP($A18,'DMG Tables'!$P$2:$P$35,'DMG Tables'!$O$2:$O$35)*ANY$1*LOOKUP(ANY$1,'DMG Tables'!$G$2:$G$7,'DMG Tables'!$H$2:$H$7)</f>
        <v>42480000</v>
      </c>
      <c r="ANZ18" s="1">
        <f>LOOKUP($A18,'DMG Tables'!$P$2:$P$35,'DMG Tables'!$O$2:$O$35)*ANZ$1*LOOKUP(ANZ$1,'DMG Tables'!$G$2:$G$7,'DMG Tables'!$H$2:$H$7)</f>
        <v>42520000</v>
      </c>
      <c r="AOA18" s="1">
        <f>LOOKUP($A18,'DMG Tables'!$P$2:$P$35,'DMG Tables'!$O$2:$O$35)*AOA$1*LOOKUP(AOA$1,'DMG Tables'!$G$2:$G$7,'DMG Tables'!$H$2:$H$7)</f>
        <v>42560000</v>
      </c>
      <c r="AOB18" s="1">
        <f>LOOKUP($A18,'DMG Tables'!$P$2:$P$35,'DMG Tables'!$O$2:$O$35)*AOB$1*LOOKUP(AOB$1,'DMG Tables'!$G$2:$G$7,'DMG Tables'!$H$2:$H$7)</f>
        <v>42600000</v>
      </c>
      <c r="AOC18" s="1">
        <f>LOOKUP($A18,'DMG Tables'!$P$2:$P$35,'DMG Tables'!$O$2:$O$35)*AOC$1*LOOKUP(AOC$1,'DMG Tables'!$G$2:$G$7,'DMG Tables'!$H$2:$H$7)</f>
        <v>42640000</v>
      </c>
      <c r="AOD18" s="1">
        <f>LOOKUP($A18,'DMG Tables'!$P$2:$P$35,'DMG Tables'!$O$2:$O$35)*AOD$1*LOOKUP(AOD$1,'DMG Tables'!$G$2:$G$7,'DMG Tables'!$H$2:$H$7)</f>
        <v>42680000</v>
      </c>
      <c r="AOE18" s="1">
        <f>LOOKUP($A18,'DMG Tables'!$P$2:$P$35,'DMG Tables'!$O$2:$O$35)*AOE$1*LOOKUP(AOE$1,'DMG Tables'!$G$2:$G$7,'DMG Tables'!$H$2:$H$7)</f>
        <v>42720000</v>
      </c>
      <c r="AOF18" s="1">
        <f>LOOKUP($A18,'DMG Tables'!$P$2:$P$35,'DMG Tables'!$O$2:$O$35)*AOF$1*LOOKUP(AOF$1,'DMG Tables'!$G$2:$G$7,'DMG Tables'!$H$2:$H$7)</f>
        <v>42760000</v>
      </c>
      <c r="AOG18" s="1">
        <f>LOOKUP($A18,'DMG Tables'!$P$2:$P$35,'DMG Tables'!$O$2:$O$35)*AOG$1*LOOKUP(AOG$1,'DMG Tables'!$G$2:$G$7,'DMG Tables'!$H$2:$H$7)</f>
        <v>42800000</v>
      </c>
      <c r="AOH18" s="1">
        <f>LOOKUP($A18,'DMG Tables'!$P$2:$P$35,'DMG Tables'!$O$2:$O$35)*AOH$1*LOOKUP(AOH$1,'DMG Tables'!$G$2:$G$7,'DMG Tables'!$H$2:$H$7)</f>
        <v>42840000</v>
      </c>
      <c r="AOI18" s="1">
        <f>LOOKUP($A18,'DMG Tables'!$P$2:$P$35,'DMG Tables'!$O$2:$O$35)*AOI$1*LOOKUP(AOI$1,'DMG Tables'!$G$2:$G$7,'DMG Tables'!$H$2:$H$7)</f>
        <v>42880000</v>
      </c>
      <c r="AOJ18" s="1">
        <f>LOOKUP($A18,'DMG Tables'!$P$2:$P$35,'DMG Tables'!$O$2:$O$35)*AOJ$1*LOOKUP(AOJ$1,'DMG Tables'!$G$2:$G$7,'DMG Tables'!$H$2:$H$7)</f>
        <v>42920000</v>
      </c>
      <c r="AOK18" s="1">
        <f>LOOKUP($A18,'DMG Tables'!$P$2:$P$35,'DMG Tables'!$O$2:$O$35)*AOK$1*LOOKUP(AOK$1,'DMG Tables'!$G$2:$G$7,'DMG Tables'!$H$2:$H$7)</f>
        <v>42960000</v>
      </c>
      <c r="AOL18" s="1">
        <f>LOOKUP($A18,'DMG Tables'!$P$2:$P$35,'DMG Tables'!$O$2:$O$35)*AOL$1*LOOKUP(AOL$1,'DMG Tables'!$G$2:$G$7,'DMG Tables'!$H$2:$H$7)</f>
        <v>43000000</v>
      </c>
      <c r="AOM18" s="1">
        <f>LOOKUP($A18,'DMG Tables'!$P$2:$P$35,'DMG Tables'!$O$2:$O$35)*AOM$1*LOOKUP(AOM$1,'DMG Tables'!$G$2:$G$7,'DMG Tables'!$H$2:$H$7)</f>
        <v>43040000</v>
      </c>
      <c r="AON18" s="1">
        <f>LOOKUP($A18,'DMG Tables'!$P$2:$P$35,'DMG Tables'!$O$2:$O$35)*AON$1*LOOKUP(AON$1,'DMG Tables'!$G$2:$G$7,'DMG Tables'!$H$2:$H$7)</f>
        <v>43080000</v>
      </c>
      <c r="AOO18" s="1">
        <f>LOOKUP($A18,'DMG Tables'!$P$2:$P$35,'DMG Tables'!$O$2:$O$35)*AOO$1*LOOKUP(AOO$1,'DMG Tables'!$G$2:$G$7,'DMG Tables'!$H$2:$H$7)</f>
        <v>43120000</v>
      </c>
      <c r="AOP18" s="1">
        <f>LOOKUP($A18,'DMG Tables'!$P$2:$P$35,'DMG Tables'!$O$2:$O$35)*AOP$1*LOOKUP(AOP$1,'DMG Tables'!$G$2:$G$7,'DMG Tables'!$H$2:$H$7)</f>
        <v>43160000</v>
      </c>
      <c r="AOQ18" s="1">
        <f>LOOKUP($A18,'DMG Tables'!$P$2:$P$35,'DMG Tables'!$O$2:$O$35)*AOQ$1*LOOKUP(AOQ$1,'DMG Tables'!$G$2:$G$7,'DMG Tables'!$H$2:$H$7)</f>
        <v>43200000</v>
      </c>
      <c r="AOR18" s="1">
        <f>LOOKUP($A18,'DMG Tables'!$P$2:$P$35,'DMG Tables'!$O$2:$O$35)*AOR$1*LOOKUP(AOR$1,'DMG Tables'!$G$2:$G$7,'DMG Tables'!$H$2:$H$7)</f>
        <v>43240000</v>
      </c>
      <c r="AOS18" s="1">
        <f>LOOKUP($A18,'DMG Tables'!$P$2:$P$35,'DMG Tables'!$O$2:$O$35)*AOS$1*LOOKUP(AOS$1,'DMG Tables'!$G$2:$G$7,'DMG Tables'!$H$2:$H$7)</f>
        <v>43280000</v>
      </c>
      <c r="AOT18" s="1">
        <f>LOOKUP($A18,'DMG Tables'!$P$2:$P$35,'DMG Tables'!$O$2:$O$35)*AOT$1*LOOKUP(AOT$1,'DMG Tables'!$G$2:$G$7,'DMG Tables'!$H$2:$H$7)</f>
        <v>43320000</v>
      </c>
      <c r="AOU18" s="1">
        <f>LOOKUP($A18,'DMG Tables'!$P$2:$P$35,'DMG Tables'!$O$2:$O$35)*AOU$1*LOOKUP(AOU$1,'DMG Tables'!$G$2:$G$7,'DMG Tables'!$H$2:$H$7)</f>
        <v>43360000</v>
      </c>
      <c r="AOV18" s="1">
        <f>LOOKUP($A18,'DMG Tables'!$P$2:$P$35,'DMG Tables'!$O$2:$O$35)*AOV$1*LOOKUP(AOV$1,'DMG Tables'!$G$2:$G$7,'DMG Tables'!$H$2:$H$7)</f>
        <v>43400000</v>
      </c>
      <c r="AOW18" s="1">
        <f>LOOKUP($A18,'DMG Tables'!$P$2:$P$35,'DMG Tables'!$O$2:$O$35)*AOW$1*LOOKUP(AOW$1,'DMG Tables'!$G$2:$G$7,'DMG Tables'!$H$2:$H$7)</f>
        <v>43440000</v>
      </c>
      <c r="AOX18" s="1">
        <f>LOOKUP($A18,'DMG Tables'!$P$2:$P$35,'DMG Tables'!$O$2:$O$35)*AOX$1*LOOKUP(AOX$1,'DMG Tables'!$G$2:$G$7,'DMG Tables'!$H$2:$H$7)</f>
        <v>43480000</v>
      </c>
      <c r="AOY18" s="1">
        <f>LOOKUP($A18,'DMG Tables'!$P$2:$P$35,'DMG Tables'!$O$2:$O$35)*AOY$1*LOOKUP(AOY$1,'DMG Tables'!$G$2:$G$7,'DMG Tables'!$H$2:$H$7)</f>
        <v>43520000</v>
      </c>
      <c r="AOZ18" s="1">
        <f>LOOKUP($A18,'DMG Tables'!$P$2:$P$35,'DMG Tables'!$O$2:$O$35)*AOZ$1*LOOKUP(AOZ$1,'DMG Tables'!$G$2:$G$7,'DMG Tables'!$H$2:$H$7)</f>
        <v>43560000</v>
      </c>
      <c r="APA18" s="1">
        <f>LOOKUP($A18,'DMG Tables'!$P$2:$P$35,'DMG Tables'!$O$2:$O$35)*APA$1*LOOKUP(APA$1,'DMG Tables'!$G$2:$G$7,'DMG Tables'!$H$2:$H$7)</f>
        <v>43600000</v>
      </c>
      <c r="APB18" s="1">
        <f>LOOKUP($A18,'DMG Tables'!$P$2:$P$35,'DMG Tables'!$O$2:$O$35)*APB$1*LOOKUP(APB$1,'DMG Tables'!$G$2:$G$7,'DMG Tables'!$H$2:$H$7)</f>
        <v>43640000</v>
      </c>
      <c r="APC18" s="1">
        <f>LOOKUP($A18,'DMG Tables'!$P$2:$P$35,'DMG Tables'!$O$2:$O$35)*APC$1*LOOKUP(APC$1,'DMG Tables'!$G$2:$G$7,'DMG Tables'!$H$2:$H$7)</f>
        <v>43680000</v>
      </c>
      <c r="APD18" s="1">
        <f>LOOKUP($A18,'DMG Tables'!$P$2:$P$35,'DMG Tables'!$O$2:$O$35)*APD$1*LOOKUP(APD$1,'DMG Tables'!$G$2:$G$7,'DMG Tables'!$H$2:$H$7)</f>
        <v>43720000</v>
      </c>
      <c r="APE18" s="1">
        <f>LOOKUP($A18,'DMG Tables'!$P$2:$P$35,'DMG Tables'!$O$2:$O$35)*APE$1*LOOKUP(APE$1,'DMG Tables'!$G$2:$G$7,'DMG Tables'!$H$2:$H$7)</f>
        <v>43760000</v>
      </c>
      <c r="APF18" s="1">
        <f>LOOKUP($A18,'DMG Tables'!$P$2:$P$35,'DMG Tables'!$O$2:$O$35)*APF$1*LOOKUP(APF$1,'DMG Tables'!$G$2:$G$7,'DMG Tables'!$H$2:$H$7)</f>
        <v>43800000</v>
      </c>
      <c r="APG18" s="1">
        <f>LOOKUP($A18,'DMG Tables'!$P$2:$P$35,'DMG Tables'!$O$2:$O$35)*APG$1*LOOKUP(APG$1,'DMG Tables'!$G$2:$G$7,'DMG Tables'!$H$2:$H$7)</f>
        <v>43840000</v>
      </c>
      <c r="APH18" s="1">
        <f>LOOKUP($A18,'DMG Tables'!$P$2:$P$35,'DMG Tables'!$O$2:$O$35)*APH$1*LOOKUP(APH$1,'DMG Tables'!$G$2:$G$7,'DMG Tables'!$H$2:$H$7)</f>
        <v>43880000</v>
      </c>
      <c r="API18" s="1">
        <f>LOOKUP($A18,'DMG Tables'!$P$2:$P$35,'DMG Tables'!$O$2:$O$35)*API$1*LOOKUP(API$1,'DMG Tables'!$G$2:$G$7,'DMG Tables'!$H$2:$H$7)</f>
        <v>43920000</v>
      </c>
      <c r="APJ18" s="1">
        <f>LOOKUP($A18,'DMG Tables'!$P$2:$P$35,'DMG Tables'!$O$2:$O$35)*APJ$1*LOOKUP(APJ$1,'DMG Tables'!$G$2:$G$7,'DMG Tables'!$H$2:$H$7)</f>
        <v>43960000</v>
      </c>
      <c r="APK18" s="1">
        <f>LOOKUP($A18,'DMG Tables'!$P$2:$P$35,'DMG Tables'!$O$2:$O$35)*APK$1*LOOKUP(APK$1,'DMG Tables'!$G$2:$G$7,'DMG Tables'!$H$2:$H$7)</f>
        <v>44000000</v>
      </c>
      <c r="APL18" s="1">
        <f>LOOKUP($A18,'DMG Tables'!$P$2:$P$35,'DMG Tables'!$O$2:$O$35)*APL$1*LOOKUP(APL$1,'DMG Tables'!$G$2:$G$7,'DMG Tables'!$H$2:$H$7)</f>
        <v>44040000</v>
      </c>
      <c r="APM18" s="1">
        <f>LOOKUP($A18,'DMG Tables'!$P$2:$P$35,'DMG Tables'!$O$2:$O$35)*APM$1*LOOKUP(APM$1,'DMG Tables'!$G$2:$G$7,'DMG Tables'!$H$2:$H$7)</f>
        <v>44080000</v>
      </c>
      <c r="APN18" s="1">
        <f>LOOKUP($A18,'DMG Tables'!$P$2:$P$35,'DMG Tables'!$O$2:$O$35)*APN$1*LOOKUP(APN$1,'DMG Tables'!$G$2:$G$7,'DMG Tables'!$H$2:$H$7)</f>
        <v>44120000</v>
      </c>
      <c r="APO18" s="1">
        <f>LOOKUP($A18,'DMG Tables'!$P$2:$P$35,'DMG Tables'!$O$2:$O$35)*APO$1*LOOKUP(APO$1,'DMG Tables'!$G$2:$G$7,'DMG Tables'!$H$2:$H$7)</f>
        <v>44160000</v>
      </c>
      <c r="APP18" s="1">
        <f>LOOKUP($A18,'DMG Tables'!$P$2:$P$35,'DMG Tables'!$O$2:$O$35)*APP$1*LOOKUP(APP$1,'DMG Tables'!$G$2:$G$7,'DMG Tables'!$H$2:$H$7)</f>
        <v>44200000</v>
      </c>
      <c r="APQ18" s="1">
        <f>LOOKUP($A18,'DMG Tables'!$P$2:$P$35,'DMG Tables'!$O$2:$O$35)*APQ$1*LOOKUP(APQ$1,'DMG Tables'!$G$2:$G$7,'DMG Tables'!$H$2:$H$7)</f>
        <v>44240000</v>
      </c>
      <c r="APR18" s="1">
        <f>LOOKUP($A18,'DMG Tables'!$P$2:$P$35,'DMG Tables'!$O$2:$O$35)*APR$1*LOOKUP(APR$1,'DMG Tables'!$G$2:$G$7,'DMG Tables'!$H$2:$H$7)</f>
        <v>44280000</v>
      </c>
      <c r="APS18" s="1">
        <f>LOOKUP($A18,'DMG Tables'!$P$2:$P$35,'DMG Tables'!$O$2:$O$35)*APS$1*LOOKUP(APS$1,'DMG Tables'!$G$2:$G$7,'DMG Tables'!$H$2:$H$7)</f>
        <v>44320000</v>
      </c>
      <c r="APT18" s="1">
        <f>LOOKUP($A18,'DMG Tables'!$P$2:$P$35,'DMG Tables'!$O$2:$O$35)*APT$1*LOOKUP(APT$1,'DMG Tables'!$G$2:$G$7,'DMG Tables'!$H$2:$H$7)</f>
        <v>44360000</v>
      </c>
      <c r="APU18" s="1">
        <f>LOOKUP($A18,'DMG Tables'!$P$2:$P$35,'DMG Tables'!$O$2:$O$35)*APU$1*LOOKUP(APU$1,'DMG Tables'!$G$2:$G$7,'DMG Tables'!$H$2:$H$7)</f>
        <v>44400000</v>
      </c>
      <c r="APV18" s="1">
        <f>LOOKUP($A18,'DMG Tables'!$P$2:$P$35,'DMG Tables'!$O$2:$O$35)*APV$1*LOOKUP(APV$1,'DMG Tables'!$G$2:$G$7,'DMG Tables'!$H$2:$H$7)</f>
        <v>44440000</v>
      </c>
      <c r="APW18" s="1">
        <f>LOOKUP($A18,'DMG Tables'!$P$2:$P$35,'DMG Tables'!$O$2:$O$35)*APW$1*LOOKUP(APW$1,'DMG Tables'!$G$2:$G$7,'DMG Tables'!$H$2:$H$7)</f>
        <v>44480000</v>
      </c>
      <c r="APX18" s="1">
        <f>LOOKUP($A18,'DMG Tables'!$P$2:$P$35,'DMG Tables'!$O$2:$O$35)*APX$1*LOOKUP(APX$1,'DMG Tables'!$G$2:$G$7,'DMG Tables'!$H$2:$H$7)</f>
        <v>44520000</v>
      </c>
      <c r="APY18" s="1">
        <f>LOOKUP($A18,'DMG Tables'!$P$2:$P$35,'DMG Tables'!$O$2:$O$35)*APY$1*LOOKUP(APY$1,'DMG Tables'!$G$2:$G$7,'DMG Tables'!$H$2:$H$7)</f>
        <v>44560000</v>
      </c>
      <c r="APZ18" s="1">
        <f>LOOKUP($A18,'DMG Tables'!$P$2:$P$35,'DMG Tables'!$O$2:$O$35)*APZ$1*LOOKUP(APZ$1,'DMG Tables'!$G$2:$G$7,'DMG Tables'!$H$2:$H$7)</f>
        <v>44600000</v>
      </c>
      <c r="AQA18" s="1">
        <f>LOOKUP($A18,'DMG Tables'!$P$2:$P$35,'DMG Tables'!$O$2:$O$35)*AQA$1*LOOKUP(AQA$1,'DMG Tables'!$G$2:$G$7,'DMG Tables'!$H$2:$H$7)</f>
        <v>44640000</v>
      </c>
      <c r="AQB18" s="1">
        <f>LOOKUP($A18,'DMG Tables'!$P$2:$P$35,'DMG Tables'!$O$2:$O$35)*AQB$1*LOOKUP(AQB$1,'DMG Tables'!$G$2:$G$7,'DMG Tables'!$H$2:$H$7)</f>
        <v>44680000</v>
      </c>
      <c r="AQC18" s="1">
        <f>LOOKUP($A18,'DMG Tables'!$P$2:$P$35,'DMG Tables'!$O$2:$O$35)*AQC$1*LOOKUP(AQC$1,'DMG Tables'!$G$2:$G$7,'DMG Tables'!$H$2:$H$7)</f>
        <v>44720000</v>
      </c>
      <c r="AQD18" s="1">
        <f>LOOKUP($A18,'DMG Tables'!$P$2:$P$35,'DMG Tables'!$O$2:$O$35)*AQD$1*LOOKUP(AQD$1,'DMG Tables'!$G$2:$G$7,'DMG Tables'!$H$2:$H$7)</f>
        <v>44760000</v>
      </c>
      <c r="AQE18" s="1">
        <f>LOOKUP($A18,'DMG Tables'!$P$2:$P$35,'DMG Tables'!$O$2:$O$35)*AQE$1*LOOKUP(AQE$1,'DMG Tables'!$G$2:$G$7,'DMG Tables'!$H$2:$H$7)</f>
        <v>44800000</v>
      </c>
      <c r="AQF18" s="1">
        <f>LOOKUP($A18,'DMG Tables'!$P$2:$P$35,'DMG Tables'!$O$2:$O$35)*AQF$1*LOOKUP(AQF$1,'DMG Tables'!$G$2:$G$7,'DMG Tables'!$H$2:$H$7)</f>
        <v>44840000</v>
      </c>
      <c r="AQG18" s="1">
        <f>LOOKUP($A18,'DMG Tables'!$P$2:$P$35,'DMG Tables'!$O$2:$O$35)*AQG$1*LOOKUP(AQG$1,'DMG Tables'!$G$2:$G$7,'DMG Tables'!$H$2:$H$7)</f>
        <v>44880000</v>
      </c>
      <c r="AQH18" s="1">
        <f>LOOKUP($A18,'DMG Tables'!$P$2:$P$35,'DMG Tables'!$O$2:$O$35)*AQH$1*LOOKUP(AQH$1,'DMG Tables'!$G$2:$G$7,'DMG Tables'!$H$2:$H$7)</f>
        <v>44920000</v>
      </c>
      <c r="AQI18" s="1">
        <f>LOOKUP($A18,'DMG Tables'!$P$2:$P$35,'DMG Tables'!$O$2:$O$35)*AQI$1*LOOKUP(AQI$1,'DMG Tables'!$G$2:$G$7,'DMG Tables'!$H$2:$H$7)</f>
        <v>44960000</v>
      </c>
      <c r="AQJ18" s="1">
        <f>LOOKUP($A18,'DMG Tables'!$P$2:$P$35,'DMG Tables'!$O$2:$O$35)*AQJ$1*LOOKUP(AQJ$1,'DMG Tables'!$G$2:$G$7,'DMG Tables'!$H$2:$H$7)</f>
        <v>45000000</v>
      </c>
      <c r="AQK18" s="1">
        <f>LOOKUP($A18,'DMG Tables'!$P$2:$P$35,'DMG Tables'!$O$2:$O$35)*AQK$1*LOOKUP(AQK$1,'DMG Tables'!$G$2:$G$7,'DMG Tables'!$H$2:$H$7)</f>
        <v>45040000</v>
      </c>
      <c r="AQL18" s="1">
        <f>LOOKUP($A18,'DMG Tables'!$P$2:$P$35,'DMG Tables'!$O$2:$O$35)*AQL$1*LOOKUP(AQL$1,'DMG Tables'!$G$2:$G$7,'DMG Tables'!$H$2:$H$7)</f>
        <v>45080000</v>
      </c>
      <c r="AQM18" s="1">
        <f>LOOKUP($A18,'DMG Tables'!$P$2:$P$35,'DMG Tables'!$O$2:$O$35)*AQM$1*LOOKUP(AQM$1,'DMG Tables'!$G$2:$G$7,'DMG Tables'!$H$2:$H$7)</f>
        <v>45120000</v>
      </c>
      <c r="AQN18" s="1">
        <f>LOOKUP($A18,'DMG Tables'!$P$2:$P$35,'DMG Tables'!$O$2:$O$35)*AQN$1*LOOKUP(AQN$1,'DMG Tables'!$G$2:$G$7,'DMG Tables'!$H$2:$H$7)</f>
        <v>45160000</v>
      </c>
      <c r="AQO18" s="1">
        <f>LOOKUP($A18,'DMG Tables'!$P$2:$P$35,'DMG Tables'!$O$2:$O$35)*AQO$1*LOOKUP(AQO$1,'DMG Tables'!$G$2:$G$7,'DMG Tables'!$H$2:$H$7)</f>
        <v>45200000</v>
      </c>
      <c r="AQP18" s="1">
        <f>LOOKUP($A18,'DMG Tables'!$P$2:$P$35,'DMG Tables'!$O$2:$O$35)*AQP$1*LOOKUP(AQP$1,'DMG Tables'!$G$2:$G$7,'DMG Tables'!$H$2:$H$7)</f>
        <v>45240000</v>
      </c>
      <c r="AQQ18" s="1">
        <f>LOOKUP($A18,'DMG Tables'!$P$2:$P$35,'DMG Tables'!$O$2:$O$35)*AQQ$1*LOOKUP(AQQ$1,'DMG Tables'!$G$2:$G$7,'DMG Tables'!$H$2:$H$7)</f>
        <v>45280000</v>
      </c>
      <c r="AQR18" s="1">
        <f>LOOKUP($A18,'DMG Tables'!$P$2:$P$35,'DMG Tables'!$O$2:$O$35)*AQR$1*LOOKUP(AQR$1,'DMG Tables'!$G$2:$G$7,'DMG Tables'!$H$2:$H$7)</f>
        <v>45320000</v>
      </c>
      <c r="AQS18" s="1">
        <f>LOOKUP($A18,'DMG Tables'!$P$2:$P$35,'DMG Tables'!$O$2:$O$35)*AQS$1*LOOKUP(AQS$1,'DMG Tables'!$G$2:$G$7,'DMG Tables'!$H$2:$H$7)</f>
        <v>45360000</v>
      </c>
      <c r="AQT18" s="1">
        <f>LOOKUP($A18,'DMG Tables'!$P$2:$P$35,'DMG Tables'!$O$2:$O$35)*AQT$1*LOOKUP(AQT$1,'DMG Tables'!$G$2:$G$7,'DMG Tables'!$H$2:$H$7)</f>
        <v>45400000</v>
      </c>
      <c r="AQU18" s="1">
        <f>LOOKUP($A18,'DMG Tables'!$P$2:$P$35,'DMG Tables'!$O$2:$O$35)*AQU$1*LOOKUP(AQU$1,'DMG Tables'!$G$2:$G$7,'DMG Tables'!$H$2:$H$7)</f>
        <v>45440000</v>
      </c>
      <c r="AQV18" s="1">
        <f>LOOKUP($A18,'DMG Tables'!$P$2:$P$35,'DMG Tables'!$O$2:$O$35)*AQV$1*LOOKUP(AQV$1,'DMG Tables'!$G$2:$G$7,'DMG Tables'!$H$2:$H$7)</f>
        <v>45480000</v>
      </c>
      <c r="AQW18" s="1">
        <f>LOOKUP($A18,'DMG Tables'!$P$2:$P$35,'DMG Tables'!$O$2:$O$35)*AQW$1*LOOKUP(AQW$1,'DMG Tables'!$G$2:$G$7,'DMG Tables'!$H$2:$H$7)</f>
        <v>45520000</v>
      </c>
      <c r="AQX18" s="1">
        <f>LOOKUP($A18,'DMG Tables'!$P$2:$P$35,'DMG Tables'!$O$2:$O$35)*AQX$1*LOOKUP(AQX$1,'DMG Tables'!$G$2:$G$7,'DMG Tables'!$H$2:$H$7)</f>
        <v>45560000</v>
      </c>
      <c r="AQY18" s="1">
        <f>LOOKUP($A18,'DMG Tables'!$P$2:$P$35,'DMG Tables'!$O$2:$O$35)*AQY$1*LOOKUP(AQY$1,'DMG Tables'!$G$2:$G$7,'DMG Tables'!$H$2:$H$7)</f>
        <v>45600000</v>
      </c>
      <c r="AQZ18" s="1">
        <f>LOOKUP($A18,'DMG Tables'!$P$2:$P$35,'DMG Tables'!$O$2:$O$35)*AQZ$1*LOOKUP(AQZ$1,'DMG Tables'!$G$2:$G$7,'DMG Tables'!$H$2:$H$7)</f>
        <v>45640000</v>
      </c>
      <c r="ARA18" s="1">
        <f>LOOKUP($A18,'DMG Tables'!$P$2:$P$35,'DMG Tables'!$O$2:$O$35)*ARA$1*LOOKUP(ARA$1,'DMG Tables'!$G$2:$G$7,'DMG Tables'!$H$2:$H$7)</f>
        <v>45680000</v>
      </c>
      <c r="ARB18" s="1">
        <f>LOOKUP($A18,'DMG Tables'!$P$2:$P$35,'DMG Tables'!$O$2:$O$35)*ARB$1*LOOKUP(ARB$1,'DMG Tables'!$G$2:$G$7,'DMG Tables'!$H$2:$H$7)</f>
        <v>45720000</v>
      </c>
      <c r="ARC18" s="1">
        <f>LOOKUP($A18,'DMG Tables'!$P$2:$P$35,'DMG Tables'!$O$2:$O$35)*ARC$1*LOOKUP(ARC$1,'DMG Tables'!$G$2:$G$7,'DMG Tables'!$H$2:$H$7)</f>
        <v>45760000</v>
      </c>
      <c r="ARD18" s="1">
        <f>LOOKUP($A18,'DMG Tables'!$P$2:$P$35,'DMG Tables'!$O$2:$O$35)*ARD$1*LOOKUP(ARD$1,'DMG Tables'!$G$2:$G$7,'DMG Tables'!$H$2:$H$7)</f>
        <v>45800000</v>
      </c>
      <c r="ARE18" s="1">
        <f>LOOKUP($A18,'DMG Tables'!$P$2:$P$35,'DMG Tables'!$O$2:$O$35)*ARE$1*LOOKUP(ARE$1,'DMG Tables'!$G$2:$G$7,'DMG Tables'!$H$2:$H$7)</f>
        <v>45840000</v>
      </c>
      <c r="ARF18" s="1">
        <f>LOOKUP($A18,'DMG Tables'!$P$2:$P$35,'DMG Tables'!$O$2:$O$35)*ARF$1*LOOKUP(ARF$1,'DMG Tables'!$G$2:$G$7,'DMG Tables'!$H$2:$H$7)</f>
        <v>45880000</v>
      </c>
      <c r="ARG18" s="1">
        <f>LOOKUP($A18,'DMG Tables'!$P$2:$P$35,'DMG Tables'!$O$2:$O$35)*ARG$1*LOOKUP(ARG$1,'DMG Tables'!$G$2:$G$7,'DMG Tables'!$H$2:$H$7)</f>
        <v>45920000</v>
      </c>
      <c r="ARH18" s="1">
        <f>LOOKUP($A18,'DMG Tables'!$P$2:$P$35,'DMG Tables'!$O$2:$O$35)*ARH$1*LOOKUP(ARH$1,'DMG Tables'!$G$2:$G$7,'DMG Tables'!$H$2:$H$7)</f>
        <v>45960000</v>
      </c>
      <c r="ARI18" s="1">
        <f>LOOKUP($A18,'DMG Tables'!$P$2:$P$35,'DMG Tables'!$O$2:$O$35)*ARI$1*LOOKUP(ARI$1,'DMG Tables'!$G$2:$G$7,'DMG Tables'!$H$2:$H$7)</f>
        <v>46000000</v>
      </c>
      <c r="ARJ18" s="1">
        <f>LOOKUP($A18,'DMG Tables'!$P$2:$P$35,'DMG Tables'!$O$2:$O$35)*ARJ$1*LOOKUP(ARJ$1,'DMG Tables'!$G$2:$G$7,'DMG Tables'!$H$2:$H$7)</f>
        <v>46040000</v>
      </c>
      <c r="ARK18" s="1">
        <f>LOOKUP($A18,'DMG Tables'!$P$2:$P$35,'DMG Tables'!$O$2:$O$35)*ARK$1*LOOKUP(ARK$1,'DMG Tables'!$G$2:$G$7,'DMG Tables'!$H$2:$H$7)</f>
        <v>46080000</v>
      </c>
      <c r="ARL18" s="1">
        <f>LOOKUP($A18,'DMG Tables'!$P$2:$P$35,'DMG Tables'!$O$2:$O$35)*ARL$1*LOOKUP(ARL$1,'DMG Tables'!$G$2:$G$7,'DMG Tables'!$H$2:$H$7)</f>
        <v>46120000</v>
      </c>
      <c r="ARM18" s="1">
        <f>LOOKUP($A18,'DMG Tables'!$P$2:$P$35,'DMG Tables'!$O$2:$O$35)*ARM$1*LOOKUP(ARM$1,'DMG Tables'!$G$2:$G$7,'DMG Tables'!$H$2:$H$7)</f>
        <v>46160000</v>
      </c>
      <c r="ARN18" s="1">
        <f>LOOKUP($A18,'DMG Tables'!$P$2:$P$35,'DMG Tables'!$O$2:$O$35)*ARN$1*LOOKUP(ARN$1,'DMG Tables'!$G$2:$G$7,'DMG Tables'!$H$2:$H$7)</f>
        <v>46200000</v>
      </c>
      <c r="ARO18" s="1">
        <f>LOOKUP($A18,'DMG Tables'!$P$2:$P$35,'DMG Tables'!$O$2:$O$35)*ARO$1*LOOKUP(ARO$1,'DMG Tables'!$G$2:$G$7,'DMG Tables'!$H$2:$H$7)</f>
        <v>46240000</v>
      </c>
      <c r="ARP18" s="1">
        <f>LOOKUP($A18,'DMG Tables'!$P$2:$P$35,'DMG Tables'!$O$2:$O$35)*ARP$1*LOOKUP(ARP$1,'DMG Tables'!$G$2:$G$7,'DMG Tables'!$H$2:$H$7)</f>
        <v>46280000</v>
      </c>
      <c r="ARQ18" s="1">
        <f>LOOKUP($A18,'DMG Tables'!$P$2:$P$35,'DMG Tables'!$O$2:$O$35)*ARQ$1*LOOKUP(ARQ$1,'DMG Tables'!$G$2:$G$7,'DMG Tables'!$H$2:$H$7)</f>
        <v>46320000</v>
      </c>
      <c r="ARR18" s="1">
        <f>LOOKUP($A18,'DMG Tables'!$P$2:$P$35,'DMG Tables'!$O$2:$O$35)*ARR$1*LOOKUP(ARR$1,'DMG Tables'!$G$2:$G$7,'DMG Tables'!$H$2:$H$7)</f>
        <v>46360000</v>
      </c>
      <c r="ARS18" s="1">
        <f>LOOKUP($A18,'DMG Tables'!$P$2:$P$35,'DMG Tables'!$O$2:$O$35)*ARS$1*LOOKUP(ARS$1,'DMG Tables'!$G$2:$G$7,'DMG Tables'!$H$2:$H$7)</f>
        <v>46400000</v>
      </c>
      <c r="ART18" s="1">
        <f>LOOKUP($A18,'DMG Tables'!$P$2:$P$35,'DMG Tables'!$O$2:$O$35)*ART$1*LOOKUP(ART$1,'DMG Tables'!$G$2:$G$7,'DMG Tables'!$H$2:$H$7)</f>
        <v>46440000</v>
      </c>
      <c r="ARU18" s="1">
        <f>LOOKUP($A18,'DMG Tables'!$P$2:$P$35,'DMG Tables'!$O$2:$O$35)*ARU$1*LOOKUP(ARU$1,'DMG Tables'!$G$2:$G$7,'DMG Tables'!$H$2:$H$7)</f>
        <v>46480000</v>
      </c>
      <c r="ARV18" s="1">
        <f>LOOKUP($A18,'DMG Tables'!$P$2:$P$35,'DMG Tables'!$O$2:$O$35)*ARV$1*LOOKUP(ARV$1,'DMG Tables'!$G$2:$G$7,'DMG Tables'!$H$2:$H$7)</f>
        <v>46520000</v>
      </c>
      <c r="ARW18" s="1">
        <f>LOOKUP($A18,'DMG Tables'!$P$2:$P$35,'DMG Tables'!$O$2:$O$35)*ARW$1*LOOKUP(ARW$1,'DMG Tables'!$G$2:$G$7,'DMG Tables'!$H$2:$H$7)</f>
        <v>46560000</v>
      </c>
      <c r="ARX18" s="1">
        <f>LOOKUP($A18,'DMG Tables'!$P$2:$P$35,'DMG Tables'!$O$2:$O$35)*ARX$1*LOOKUP(ARX$1,'DMG Tables'!$G$2:$G$7,'DMG Tables'!$H$2:$H$7)</f>
        <v>46600000</v>
      </c>
      <c r="ARY18" s="1">
        <f>LOOKUP($A18,'DMG Tables'!$P$2:$P$35,'DMG Tables'!$O$2:$O$35)*ARY$1*LOOKUP(ARY$1,'DMG Tables'!$G$2:$G$7,'DMG Tables'!$H$2:$H$7)</f>
        <v>46640000</v>
      </c>
      <c r="ARZ18" s="1">
        <f>LOOKUP($A18,'DMG Tables'!$P$2:$P$35,'DMG Tables'!$O$2:$O$35)*ARZ$1*LOOKUP(ARZ$1,'DMG Tables'!$G$2:$G$7,'DMG Tables'!$H$2:$H$7)</f>
        <v>46680000</v>
      </c>
      <c r="ASA18" s="1">
        <f>LOOKUP($A18,'DMG Tables'!$P$2:$P$35,'DMG Tables'!$O$2:$O$35)*ASA$1*LOOKUP(ASA$1,'DMG Tables'!$G$2:$G$7,'DMG Tables'!$H$2:$H$7)</f>
        <v>46720000</v>
      </c>
      <c r="ASB18" s="1">
        <f>LOOKUP($A18,'DMG Tables'!$P$2:$P$35,'DMG Tables'!$O$2:$O$35)*ASB$1*LOOKUP(ASB$1,'DMG Tables'!$G$2:$G$7,'DMG Tables'!$H$2:$H$7)</f>
        <v>46760000</v>
      </c>
      <c r="ASC18" s="1">
        <f>LOOKUP($A18,'DMG Tables'!$P$2:$P$35,'DMG Tables'!$O$2:$O$35)*ASC$1*LOOKUP(ASC$1,'DMG Tables'!$G$2:$G$7,'DMG Tables'!$H$2:$H$7)</f>
        <v>46800000</v>
      </c>
      <c r="ASD18" s="1">
        <f>LOOKUP($A18,'DMG Tables'!$P$2:$P$35,'DMG Tables'!$O$2:$O$35)*ASD$1*LOOKUP(ASD$1,'DMG Tables'!$G$2:$G$7,'DMG Tables'!$H$2:$H$7)</f>
        <v>46840000</v>
      </c>
      <c r="ASE18" s="1">
        <f>LOOKUP($A18,'DMG Tables'!$P$2:$P$35,'DMG Tables'!$O$2:$O$35)*ASE$1*LOOKUP(ASE$1,'DMG Tables'!$G$2:$G$7,'DMG Tables'!$H$2:$H$7)</f>
        <v>46880000</v>
      </c>
      <c r="ASF18" s="1">
        <f>LOOKUP($A18,'DMG Tables'!$P$2:$P$35,'DMG Tables'!$O$2:$O$35)*ASF$1*LOOKUP(ASF$1,'DMG Tables'!$G$2:$G$7,'DMG Tables'!$H$2:$H$7)</f>
        <v>46920000</v>
      </c>
      <c r="ASG18" s="1">
        <f>LOOKUP($A18,'DMG Tables'!$P$2:$P$35,'DMG Tables'!$O$2:$O$35)*ASG$1*LOOKUP(ASG$1,'DMG Tables'!$G$2:$G$7,'DMG Tables'!$H$2:$H$7)</f>
        <v>46960000</v>
      </c>
      <c r="ASH18" s="1">
        <f>LOOKUP($A18,'DMG Tables'!$P$2:$P$35,'DMG Tables'!$O$2:$O$35)*ASH$1*LOOKUP(ASH$1,'DMG Tables'!$G$2:$G$7,'DMG Tables'!$H$2:$H$7)</f>
        <v>47000000</v>
      </c>
      <c r="ASI18" s="1">
        <f>LOOKUP($A18,'DMG Tables'!$P$2:$P$35,'DMG Tables'!$O$2:$O$35)*ASI$1*LOOKUP(ASI$1,'DMG Tables'!$G$2:$G$7,'DMG Tables'!$H$2:$H$7)</f>
        <v>47040000</v>
      </c>
      <c r="ASJ18" s="1">
        <f>LOOKUP($A18,'DMG Tables'!$P$2:$P$35,'DMG Tables'!$O$2:$O$35)*ASJ$1*LOOKUP(ASJ$1,'DMG Tables'!$G$2:$G$7,'DMG Tables'!$H$2:$H$7)</f>
        <v>47080000</v>
      </c>
      <c r="ASK18" s="1">
        <f>LOOKUP($A18,'DMG Tables'!$P$2:$P$35,'DMG Tables'!$O$2:$O$35)*ASK$1*LOOKUP(ASK$1,'DMG Tables'!$G$2:$G$7,'DMG Tables'!$H$2:$H$7)</f>
        <v>47120000</v>
      </c>
      <c r="ASL18" s="1">
        <f>LOOKUP($A18,'DMG Tables'!$P$2:$P$35,'DMG Tables'!$O$2:$O$35)*ASL$1*LOOKUP(ASL$1,'DMG Tables'!$G$2:$G$7,'DMG Tables'!$H$2:$H$7)</f>
        <v>47160000</v>
      </c>
      <c r="ASM18" s="1">
        <f>LOOKUP($A18,'DMG Tables'!$P$2:$P$35,'DMG Tables'!$O$2:$O$35)*ASM$1*LOOKUP(ASM$1,'DMG Tables'!$G$2:$G$7,'DMG Tables'!$H$2:$H$7)</f>
        <v>47200000</v>
      </c>
      <c r="ASN18" s="1">
        <f>LOOKUP($A18,'DMG Tables'!$P$2:$P$35,'DMG Tables'!$O$2:$O$35)*ASN$1*LOOKUP(ASN$1,'DMG Tables'!$G$2:$G$7,'DMG Tables'!$H$2:$H$7)</f>
        <v>47240000</v>
      </c>
      <c r="ASO18" s="1">
        <f>LOOKUP($A18,'DMG Tables'!$P$2:$P$35,'DMG Tables'!$O$2:$O$35)*ASO$1*LOOKUP(ASO$1,'DMG Tables'!$G$2:$G$7,'DMG Tables'!$H$2:$H$7)</f>
        <v>47280000</v>
      </c>
      <c r="ASP18" s="1">
        <f>LOOKUP($A18,'DMG Tables'!$P$2:$P$35,'DMG Tables'!$O$2:$O$35)*ASP$1*LOOKUP(ASP$1,'DMG Tables'!$G$2:$G$7,'DMG Tables'!$H$2:$H$7)</f>
        <v>47320000</v>
      </c>
      <c r="ASQ18" s="1">
        <f>LOOKUP($A18,'DMG Tables'!$P$2:$P$35,'DMG Tables'!$O$2:$O$35)*ASQ$1*LOOKUP(ASQ$1,'DMG Tables'!$G$2:$G$7,'DMG Tables'!$H$2:$H$7)</f>
        <v>47360000</v>
      </c>
      <c r="ASR18" s="1">
        <f>LOOKUP($A18,'DMG Tables'!$P$2:$P$35,'DMG Tables'!$O$2:$O$35)*ASR$1*LOOKUP(ASR$1,'DMG Tables'!$G$2:$G$7,'DMG Tables'!$H$2:$H$7)</f>
        <v>47400000</v>
      </c>
      <c r="ASS18" s="1">
        <f>LOOKUP($A18,'DMG Tables'!$P$2:$P$35,'DMG Tables'!$O$2:$O$35)*ASS$1*LOOKUP(ASS$1,'DMG Tables'!$G$2:$G$7,'DMG Tables'!$H$2:$H$7)</f>
        <v>47440000</v>
      </c>
      <c r="AST18" s="1">
        <f>LOOKUP($A18,'DMG Tables'!$P$2:$P$35,'DMG Tables'!$O$2:$O$35)*AST$1*LOOKUP(AST$1,'DMG Tables'!$G$2:$G$7,'DMG Tables'!$H$2:$H$7)</f>
        <v>47480000</v>
      </c>
      <c r="ASU18" s="1">
        <f>LOOKUP($A18,'DMG Tables'!$P$2:$P$35,'DMG Tables'!$O$2:$O$35)*ASU$1*LOOKUP(ASU$1,'DMG Tables'!$G$2:$G$7,'DMG Tables'!$H$2:$H$7)</f>
        <v>47520000</v>
      </c>
      <c r="ASV18" s="1">
        <f>LOOKUP($A18,'DMG Tables'!$P$2:$P$35,'DMG Tables'!$O$2:$O$35)*ASV$1*LOOKUP(ASV$1,'DMG Tables'!$G$2:$G$7,'DMG Tables'!$H$2:$H$7)</f>
        <v>47560000</v>
      </c>
      <c r="ASW18" s="1">
        <f>LOOKUP($A18,'DMG Tables'!$P$2:$P$35,'DMG Tables'!$O$2:$O$35)*ASW$1*LOOKUP(ASW$1,'DMG Tables'!$G$2:$G$7,'DMG Tables'!$H$2:$H$7)</f>
        <v>47600000</v>
      </c>
      <c r="ASX18" s="1">
        <f>LOOKUP($A18,'DMG Tables'!$P$2:$P$35,'DMG Tables'!$O$2:$O$35)*ASX$1*LOOKUP(ASX$1,'DMG Tables'!$G$2:$G$7,'DMG Tables'!$H$2:$H$7)</f>
        <v>47640000</v>
      </c>
      <c r="ASY18" s="1">
        <f>LOOKUP($A18,'DMG Tables'!$P$2:$P$35,'DMG Tables'!$O$2:$O$35)*ASY$1*LOOKUP(ASY$1,'DMG Tables'!$G$2:$G$7,'DMG Tables'!$H$2:$H$7)</f>
        <v>47680000</v>
      </c>
      <c r="ASZ18" s="1">
        <f>LOOKUP($A18,'DMG Tables'!$P$2:$P$35,'DMG Tables'!$O$2:$O$35)*ASZ$1*LOOKUP(ASZ$1,'DMG Tables'!$G$2:$G$7,'DMG Tables'!$H$2:$H$7)</f>
        <v>47720000</v>
      </c>
      <c r="ATA18" s="1">
        <f>LOOKUP($A18,'DMG Tables'!$P$2:$P$35,'DMG Tables'!$O$2:$O$35)*ATA$1*LOOKUP(ATA$1,'DMG Tables'!$G$2:$G$7,'DMG Tables'!$H$2:$H$7)</f>
        <v>47760000</v>
      </c>
      <c r="ATB18" s="1">
        <f>LOOKUP($A18,'DMG Tables'!$P$2:$P$35,'DMG Tables'!$O$2:$O$35)*ATB$1*LOOKUP(ATB$1,'DMG Tables'!$G$2:$G$7,'DMG Tables'!$H$2:$H$7)</f>
        <v>47800000</v>
      </c>
      <c r="ATC18" s="1">
        <f>LOOKUP($A18,'DMG Tables'!$P$2:$P$35,'DMG Tables'!$O$2:$O$35)*ATC$1*LOOKUP(ATC$1,'DMG Tables'!$G$2:$G$7,'DMG Tables'!$H$2:$H$7)</f>
        <v>47840000</v>
      </c>
      <c r="ATD18" s="1">
        <f>LOOKUP($A18,'DMG Tables'!$P$2:$P$35,'DMG Tables'!$O$2:$O$35)*ATD$1*LOOKUP(ATD$1,'DMG Tables'!$G$2:$G$7,'DMG Tables'!$H$2:$H$7)</f>
        <v>47880000</v>
      </c>
      <c r="ATE18" s="1">
        <f>LOOKUP($A18,'DMG Tables'!$P$2:$P$35,'DMG Tables'!$O$2:$O$35)*ATE$1*LOOKUP(ATE$1,'DMG Tables'!$G$2:$G$7,'DMG Tables'!$H$2:$H$7)</f>
        <v>47920000</v>
      </c>
      <c r="ATF18" s="1">
        <f>LOOKUP($A18,'DMG Tables'!$P$2:$P$35,'DMG Tables'!$O$2:$O$35)*ATF$1*LOOKUP(ATF$1,'DMG Tables'!$G$2:$G$7,'DMG Tables'!$H$2:$H$7)</f>
        <v>47960000</v>
      </c>
      <c r="ATG18" s="1">
        <f>LOOKUP($A18,'DMG Tables'!$P$2:$P$35,'DMG Tables'!$O$2:$O$35)*ATG$1*LOOKUP(ATG$1,'DMG Tables'!$G$2:$G$7,'DMG Tables'!$H$2:$H$7)</f>
        <v>48000000</v>
      </c>
      <c r="ATH18" s="1">
        <f>LOOKUP($A18,'DMG Tables'!$P$2:$P$35,'DMG Tables'!$O$2:$O$35)*ATH$1*LOOKUP(ATH$1,'DMG Tables'!$G$2:$G$7,'DMG Tables'!$H$2:$H$7)</f>
        <v>48040000</v>
      </c>
      <c r="ATI18" s="1">
        <f>LOOKUP($A18,'DMG Tables'!$P$2:$P$35,'DMG Tables'!$O$2:$O$35)*ATI$1*LOOKUP(ATI$1,'DMG Tables'!$G$2:$G$7,'DMG Tables'!$H$2:$H$7)</f>
        <v>48080000</v>
      </c>
      <c r="ATJ18" s="1">
        <f>LOOKUP($A18,'DMG Tables'!$P$2:$P$35,'DMG Tables'!$O$2:$O$35)*ATJ$1*LOOKUP(ATJ$1,'DMG Tables'!$G$2:$G$7,'DMG Tables'!$H$2:$H$7)</f>
        <v>48120000</v>
      </c>
      <c r="ATK18" s="1">
        <f>LOOKUP($A18,'DMG Tables'!$P$2:$P$35,'DMG Tables'!$O$2:$O$35)*ATK$1*LOOKUP(ATK$1,'DMG Tables'!$G$2:$G$7,'DMG Tables'!$H$2:$H$7)</f>
        <v>48160000</v>
      </c>
      <c r="ATL18" s="1">
        <f>LOOKUP($A18,'DMG Tables'!$P$2:$P$35,'DMG Tables'!$O$2:$O$35)*ATL$1*LOOKUP(ATL$1,'DMG Tables'!$G$2:$G$7,'DMG Tables'!$H$2:$H$7)</f>
        <v>48200000</v>
      </c>
      <c r="ATM18" s="1">
        <f>LOOKUP($A18,'DMG Tables'!$P$2:$P$35,'DMG Tables'!$O$2:$O$35)*ATM$1*LOOKUP(ATM$1,'DMG Tables'!$G$2:$G$7,'DMG Tables'!$H$2:$H$7)</f>
        <v>48240000</v>
      </c>
      <c r="ATN18" s="1">
        <f>LOOKUP($A18,'DMG Tables'!$P$2:$P$35,'DMG Tables'!$O$2:$O$35)*ATN$1*LOOKUP(ATN$1,'DMG Tables'!$G$2:$G$7,'DMG Tables'!$H$2:$H$7)</f>
        <v>48280000</v>
      </c>
      <c r="ATO18" s="1">
        <f>LOOKUP($A18,'DMG Tables'!$P$2:$P$35,'DMG Tables'!$O$2:$O$35)*ATO$1*LOOKUP(ATO$1,'DMG Tables'!$G$2:$G$7,'DMG Tables'!$H$2:$H$7)</f>
        <v>48320000</v>
      </c>
      <c r="ATP18" s="1">
        <f>LOOKUP($A18,'DMG Tables'!$P$2:$P$35,'DMG Tables'!$O$2:$O$35)*ATP$1*LOOKUP(ATP$1,'DMG Tables'!$G$2:$G$7,'DMG Tables'!$H$2:$H$7)</f>
        <v>48360000</v>
      </c>
      <c r="ATQ18" s="1">
        <f>LOOKUP($A18,'DMG Tables'!$P$2:$P$35,'DMG Tables'!$O$2:$O$35)*ATQ$1*LOOKUP(ATQ$1,'DMG Tables'!$G$2:$G$7,'DMG Tables'!$H$2:$H$7)</f>
        <v>48400000</v>
      </c>
      <c r="ATR18" s="1">
        <f>LOOKUP($A18,'DMG Tables'!$P$2:$P$35,'DMG Tables'!$O$2:$O$35)*ATR$1*LOOKUP(ATR$1,'DMG Tables'!$G$2:$G$7,'DMG Tables'!$H$2:$H$7)</f>
        <v>48440000</v>
      </c>
      <c r="ATS18" s="1">
        <f>LOOKUP($A18,'DMG Tables'!$P$2:$P$35,'DMG Tables'!$O$2:$O$35)*ATS$1*LOOKUP(ATS$1,'DMG Tables'!$G$2:$G$7,'DMG Tables'!$H$2:$H$7)</f>
        <v>48480000</v>
      </c>
      <c r="ATT18" s="1">
        <f>LOOKUP($A18,'DMG Tables'!$P$2:$P$35,'DMG Tables'!$O$2:$O$35)*ATT$1*LOOKUP(ATT$1,'DMG Tables'!$G$2:$G$7,'DMG Tables'!$H$2:$H$7)</f>
        <v>48520000</v>
      </c>
      <c r="ATU18" s="1">
        <f>LOOKUP($A18,'DMG Tables'!$P$2:$P$35,'DMG Tables'!$O$2:$O$35)*ATU$1*LOOKUP(ATU$1,'DMG Tables'!$G$2:$G$7,'DMG Tables'!$H$2:$H$7)</f>
        <v>48560000</v>
      </c>
      <c r="ATV18" s="1">
        <f>LOOKUP($A18,'DMG Tables'!$P$2:$P$35,'DMG Tables'!$O$2:$O$35)*ATV$1*LOOKUP(ATV$1,'DMG Tables'!$G$2:$G$7,'DMG Tables'!$H$2:$H$7)</f>
        <v>48600000</v>
      </c>
      <c r="ATW18" s="1">
        <f>LOOKUP($A18,'DMG Tables'!$P$2:$P$35,'DMG Tables'!$O$2:$O$35)*ATW$1*LOOKUP(ATW$1,'DMG Tables'!$G$2:$G$7,'DMG Tables'!$H$2:$H$7)</f>
        <v>48640000</v>
      </c>
      <c r="ATX18" s="1">
        <f>LOOKUP($A18,'DMG Tables'!$P$2:$P$35,'DMG Tables'!$O$2:$O$35)*ATX$1*LOOKUP(ATX$1,'DMG Tables'!$G$2:$G$7,'DMG Tables'!$H$2:$H$7)</f>
        <v>48680000</v>
      </c>
      <c r="ATY18" s="1">
        <f>LOOKUP($A18,'DMG Tables'!$P$2:$P$35,'DMG Tables'!$O$2:$O$35)*ATY$1*LOOKUP(ATY$1,'DMG Tables'!$G$2:$G$7,'DMG Tables'!$H$2:$H$7)</f>
        <v>48720000</v>
      </c>
      <c r="ATZ18" s="1">
        <f>LOOKUP($A18,'DMG Tables'!$P$2:$P$35,'DMG Tables'!$O$2:$O$35)*ATZ$1*LOOKUP(ATZ$1,'DMG Tables'!$G$2:$G$7,'DMG Tables'!$H$2:$H$7)</f>
        <v>48760000</v>
      </c>
      <c r="AUA18" s="1">
        <f>LOOKUP($A18,'DMG Tables'!$P$2:$P$35,'DMG Tables'!$O$2:$O$35)*AUA$1*LOOKUP(AUA$1,'DMG Tables'!$G$2:$G$7,'DMG Tables'!$H$2:$H$7)</f>
        <v>48800000</v>
      </c>
      <c r="AUB18" s="1">
        <f>LOOKUP($A18,'DMG Tables'!$P$2:$P$35,'DMG Tables'!$O$2:$O$35)*AUB$1*LOOKUP(AUB$1,'DMG Tables'!$G$2:$G$7,'DMG Tables'!$H$2:$H$7)</f>
        <v>48840000</v>
      </c>
      <c r="AUC18" s="1">
        <f>LOOKUP($A18,'DMG Tables'!$P$2:$P$35,'DMG Tables'!$O$2:$O$35)*AUC$1*LOOKUP(AUC$1,'DMG Tables'!$G$2:$G$7,'DMG Tables'!$H$2:$H$7)</f>
        <v>48880000</v>
      </c>
      <c r="AUD18" s="1">
        <f>LOOKUP($A18,'DMG Tables'!$P$2:$P$35,'DMG Tables'!$O$2:$O$35)*AUD$1*LOOKUP(AUD$1,'DMG Tables'!$G$2:$G$7,'DMG Tables'!$H$2:$H$7)</f>
        <v>48920000</v>
      </c>
      <c r="AUE18" s="1">
        <f>LOOKUP($A18,'DMG Tables'!$P$2:$P$35,'DMG Tables'!$O$2:$O$35)*AUE$1*LOOKUP(AUE$1,'DMG Tables'!$G$2:$G$7,'DMG Tables'!$H$2:$H$7)</f>
        <v>48960000</v>
      </c>
      <c r="AUF18" s="1">
        <f>LOOKUP($A18,'DMG Tables'!$P$2:$P$35,'DMG Tables'!$O$2:$O$35)*AUF$1*LOOKUP(AUF$1,'DMG Tables'!$G$2:$G$7,'DMG Tables'!$H$2:$H$7)</f>
        <v>49000000</v>
      </c>
      <c r="AUG18" s="1">
        <f>LOOKUP($A18,'DMG Tables'!$P$2:$P$35,'DMG Tables'!$O$2:$O$35)*AUG$1*LOOKUP(AUG$1,'DMG Tables'!$G$2:$G$7,'DMG Tables'!$H$2:$H$7)</f>
        <v>49040000</v>
      </c>
      <c r="AUH18" s="1">
        <f>LOOKUP($A18,'DMG Tables'!$P$2:$P$35,'DMG Tables'!$O$2:$O$35)*AUH$1*LOOKUP(AUH$1,'DMG Tables'!$G$2:$G$7,'DMG Tables'!$H$2:$H$7)</f>
        <v>49080000</v>
      </c>
      <c r="AUI18" s="1">
        <f>LOOKUP($A18,'DMG Tables'!$P$2:$P$35,'DMG Tables'!$O$2:$O$35)*AUI$1*LOOKUP(AUI$1,'DMG Tables'!$G$2:$G$7,'DMG Tables'!$H$2:$H$7)</f>
        <v>49120000</v>
      </c>
      <c r="AUJ18" s="1">
        <f>LOOKUP($A18,'DMG Tables'!$P$2:$P$35,'DMG Tables'!$O$2:$O$35)*AUJ$1*LOOKUP(AUJ$1,'DMG Tables'!$G$2:$G$7,'DMG Tables'!$H$2:$H$7)</f>
        <v>49160000</v>
      </c>
      <c r="AUK18" s="1">
        <f>LOOKUP($A18,'DMG Tables'!$P$2:$P$35,'DMG Tables'!$O$2:$O$35)*AUK$1*LOOKUP(AUK$1,'DMG Tables'!$G$2:$G$7,'DMG Tables'!$H$2:$H$7)</f>
        <v>49200000</v>
      </c>
      <c r="AUL18" s="1">
        <f>LOOKUP($A18,'DMG Tables'!$P$2:$P$35,'DMG Tables'!$O$2:$O$35)*AUL$1*LOOKUP(AUL$1,'DMG Tables'!$G$2:$G$7,'DMG Tables'!$H$2:$H$7)</f>
        <v>49240000</v>
      </c>
      <c r="AUM18" s="1">
        <f>LOOKUP($A18,'DMG Tables'!$P$2:$P$35,'DMG Tables'!$O$2:$O$35)*AUM$1*LOOKUP(AUM$1,'DMG Tables'!$G$2:$G$7,'DMG Tables'!$H$2:$H$7)</f>
        <v>49280000</v>
      </c>
      <c r="AUN18" s="1">
        <f>LOOKUP($A18,'DMG Tables'!$P$2:$P$35,'DMG Tables'!$O$2:$O$35)*AUN$1*LOOKUP(AUN$1,'DMG Tables'!$G$2:$G$7,'DMG Tables'!$H$2:$H$7)</f>
        <v>49320000</v>
      </c>
      <c r="AUO18" s="1">
        <f>LOOKUP($A18,'DMG Tables'!$P$2:$P$35,'DMG Tables'!$O$2:$O$35)*AUO$1*LOOKUP(AUO$1,'DMG Tables'!$G$2:$G$7,'DMG Tables'!$H$2:$H$7)</f>
        <v>49360000</v>
      </c>
      <c r="AUP18" s="1">
        <f>LOOKUP($A18,'DMG Tables'!$P$2:$P$35,'DMG Tables'!$O$2:$O$35)*AUP$1*LOOKUP(AUP$1,'DMG Tables'!$G$2:$G$7,'DMG Tables'!$H$2:$H$7)</f>
        <v>49400000</v>
      </c>
      <c r="AUQ18" s="1">
        <f>LOOKUP($A18,'DMG Tables'!$P$2:$P$35,'DMG Tables'!$O$2:$O$35)*AUQ$1*LOOKUP(AUQ$1,'DMG Tables'!$G$2:$G$7,'DMG Tables'!$H$2:$H$7)</f>
        <v>49440000</v>
      </c>
      <c r="AUR18" s="1">
        <f>LOOKUP($A18,'DMG Tables'!$P$2:$P$35,'DMG Tables'!$O$2:$O$35)*AUR$1*LOOKUP(AUR$1,'DMG Tables'!$G$2:$G$7,'DMG Tables'!$H$2:$H$7)</f>
        <v>49480000</v>
      </c>
      <c r="AUS18" s="1">
        <f>LOOKUP($A18,'DMG Tables'!$P$2:$P$35,'DMG Tables'!$O$2:$O$35)*AUS$1*LOOKUP(AUS$1,'DMG Tables'!$G$2:$G$7,'DMG Tables'!$H$2:$H$7)</f>
        <v>49520000</v>
      </c>
      <c r="AUT18" s="1">
        <f>LOOKUP($A18,'DMG Tables'!$P$2:$P$35,'DMG Tables'!$O$2:$O$35)*AUT$1*LOOKUP(AUT$1,'DMG Tables'!$G$2:$G$7,'DMG Tables'!$H$2:$H$7)</f>
        <v>49560000</v>
      </c>
      <c r="AUU18" s="1">
        <f>LOOKUP($A18,'DMG Tables'!$P$2:$P$35,'DMG Tables'!$O$2:$O$35)*AUU$1*LOOKUP(AUU$1,'DMG Tables'!$G$2:$G$7,'DMG Tables'!$H$2:$H$7)</f>
        <v>49600000</v>
      </c>
      <c r="AUV18" s="1">
        <f>LOOKUP($A18,'DMG Tables'!$P$2:$P$35,'DMG Tables'!$O$2:$O$35)*AUV$1*LOOKUP(AUV$1,'DMG Tables'!$G$2:$G$7,'DMG Tables'!$H$2:$H$7)</f>
        <v>49640000</v>
      </c>
      <c r="AUW18" s="1">
        <f>LOOKUP($A18,'DMG Tables'!$P$2:$P$35,'DMG Tables'!$O$2:$O$35)*AUW$1*LOOKUP(AUW$1,'DMG Tables'!$G$2:$G$7,'DMG Tables'!$H$2:$H$7)</f>
        <v>49680000</v>
      </c>
      <c r="AUX18" s="1">
        <f>LOOKUP($A18,'DMG Tables'!$P$2:$P$35,'DMG Tables'!$O$2:$O$35)*AUX$1*LOOKUP(AUX$1,'DMG Tables'!$G$2:$G$7,'DMG Tables'!$H$2:$H$7)</f>
        <v>49720000</v>
      </c>
      <c r="AUY18" s="1">
        <f>LOOKUP($A18,'DMG Tables'!$P$2:$P$35,'DMG Tables'!$O$2:$O$35)*AUY$1*LOOKUP(AUY$1,'DMG Tables'!$G$2:$G$7,'DMG Tables'!$H$2:$H$7)</f>
        <v>49760000</v>
      </c>
      <c r="AUZ18" s="1">
        <f>LOOKUP($A18,'DMG Tables'!$P$2:$P$35,'DMG Tables'!$O$2:$O$35)*AUZ$1*LOOKUP(AUZ$1,'DMG Tables'!$G$2:$G$7,'DMG Tables'!$H$2:$H$7)</f>
        <v>49800000</v>
      </c>
      <c r="AVA18" s="1">
        <f>LOOKUP($A18,'DMG Tables'!$P$2:$P$35,'DMG Tables'!$O$2:$O$35)*AVA$1*LOOKUP(AVA$1,'DMG Tables'!$G$2:$G$7,'DMG Tables'!$H$2:$H$7)</f>
        <v>49840000</v>
      </c>
      <c r="AVB18" s="1">
        <f>LOOKUP($A18,'DMG Tables'!$P$2:$P$35,'DMG Tables'!$O$2:$O$35)*AVB$1*LOOKUP(AVB$1,'DMG Tables'!$G$2:$G$7,'DMG Tables'!$H$2:$H$7)</f>
        <v>49880000</v>
      </c>
      <c r="AVC18" s="1">
        <f>LOOKUP($A18,'DMG Tables'!$P$2:$P$35,'DMG Tables'!$O$2:$O$35)*AVC$1*LOOKUP(AVC$1,'DMG Tables'!$G$2:$G$7,'DMG Tables'!$H$2:$H$7)</f>
        <v>49920000</v>
      </c>
      <c r="AVD18" s="1">
        <f>LOOKUP($A18,'DMG Tables'!$P$2:$P$35,'DMG Tables'!$O$2:$O$35)*AVD$1*LOOKUP(AVD$1,'DMG Tables'!$G$2:$G$7,'DMG Tables'!$H$2:$H$7)</f>
        <v>49960000</v>
      </c>
      <c r="AVE18" s="1">
        <f>LOOKUP($A18,'DMG Tables'!$P$2:$P$35,'DMG Tables'!$O$2:$O$35)*AVE$1*LOOKUP(AVE$1,'DMG Tables'!$G$2:$G$7,'DMG Tables'!$H$2:$H$7)</f>
        <v>50000000</v>
      </c>
      <c r="AVF18" s="1">
        <f>LOOKUP($A18,'DMG Tables'!$P$2:$P$35,'DMG Tables'!$O$2:$O$35)*AVF$1*LOOKUP(AVF$1,'DMG Tables'!$G$2:$G$7,'DMG Tables'!$H$2:$H$7)</f>
        <v>50040000</v>
      </c>
      <c r="AVG18" s="1">
        <f>LOOKUP($A18,'DMG Tables'!$P$2:$P$35,'DMG Tables'!$O$2:$O$35)*AVG$1*LOOKUP(AVG$1,'DMG Tables'!$G$2:$G$7,'DMG Tables'!$H$2:$H$7)</f>
        <v>50080000</v>
      </c>
      <c r="AVH18" s="1">
        <f>LOOKUP($A18,'DMG Tables'!$P$2:$P$35,'DMG Tables'!$O$2:$O$35)*AVH$1*LOOKUP(AVH$1,'DMG Tables'!$G$2:$G$7,'DMG Tables'!$H$2:$H$7)</f>
        <v>50120000</v>
      </c>
      <c r="AVI18" s="1">
        <f>LOOKUP($A18,'DMG Tables'!$P$2:$P$35,'DMG Tables'!$O$2:$O$35)*AVI$1*LOOKUP(AVI$1,'DMG Tables'!$G$2:$G$7,'DMG Tables'!$H$2:$H$7)</f>
        <v>50160000</v>
      </c>
      <c r="AVJ18" s="1">
        <f>LOOKUP($A18,'DMG Tables'!$P$2:$P$35,'DMG Tables'!$O$2:$O$35)*AVJ$1*LOOKUP(AVJ$1,'DMG Tables'!$G$2:$G$7,'DMG Tables'!$H$2:$H$7)</f>
        <v>50200000</v>
      </c>
      <c r="AVK18" s="1">
        <f>LOOKUP($A18,'DMG Tables'!$P$2:$P$35,'DMG Tables'!$O$2:$O$35)*AVK$1*LOOKUP(AVK$1,'DMG Tables'!$G$2:$G$7,'DMG Tables'!$H$2:$H$7)</f>
        <v>50240000</v>
      </c>
      <c r="AVL18" s="1">
        <f>LOOKUP($A18,'DMG Tables'!$P$2:$P$35,'DMG Tables'!$O$2:$O$35)*AVL$1*LOOKUP(AVL$1,'DMG Tables'!$G$2:$G$7,'DMG Tables'!$H$2:$H$7)</f>
        <v>50280000</v>
      </c>
      <c r="AVM18" s="1">
        <f>LOOKUP($A18,'DMG Tables'!$P$2:$P$35,'DMG Tables'!$O$2:$O$35)*AVM$1*LOOKUP(AVM$1,'DMG Tables'!$G$2:$G$7,'DMG Tables'!$H$2:$H$7)</f>
        <v>50320000</v>
      </c>
      <c r="AVN18" s="1">
        <f>LOOKUP($A18,'DMG Tables'!$P$2:$P$35,'DMG Tables'!$O$2:$O$35)*AVN$1*LOOKUP(AVN$1,'DMG Tables'!$G$2:$G$7,'DMG Tables'!$H$2:$H$7)</f>
        <v>50360000</v>
      </c>
      <c r="AVO18" s="1">
        <f>LOOKUP($A18,'DMG Tables'!$P$2:$P$35,'DMG Tables'!$O$2:$O$35)*AVO$1*LOOKUP(AVO$1,'DMG Tables'!$G$2:$G$7,'DMG Tables'!$H$2:$H$7)</f>
        <v>50400000</v>
      </c>
      <c r="AVP18" s="1">
        <f>LOOKUP($A18,'DMG Tables'!$P$2:$P$35,'DMG Tables'!$O$2:$O$35)*AVP$1*LOOKUP(AVP$1,'DMG Tables'!$G$2:$G$7,'DMG Tables'!$H$2:$H$7)</f>
        <v>50440000</v>
      </c>
      <c r="AVQ18" s="1">
        <f>LOOKUP($A18,'DMG Tables'!$P$2:$P$35,'DMG Tables'!$O$2:$O$35)*AVQ$1*LOOKUP(AVQ$1,'DMG Tables'!$G$2:$G$7,'DMG Tables'!$H$2:$H$7)</f>
        <v>50480000</v>
      </c>
      <c r="AVR18" s="1">
        <f>LOOKUP($A18,'DMG Tables'!$P$2:$P$35,'DMG Tables'!$O$2:$O$35)*AVR$1*LOOKUP(AVR$1,'DMG Tables'!$G$2:$G$7,'DMG Tables'!$H$2:$H$7)</f>
        <v>50520000</v>
      </c>
      <c r="AVS18" s="1">
        <f>LOOKUP($A18,'DMG Tables'!$P$2:$P$35,'DMG Tables'!$O$2:$O$35)*AVS$1*LOOKUP(AVS$1,'DMG Tables'!$G$2:$G$7,'DMG Tables'!$H$2:$H$7)</f>
        <v>50560000</v>
      </c>
      <c r="AVT18" s="1">
        <f>LOOKUP($A18,'DMG Tables'!$P$2:$P$35,'DMG Tables'!$O$2:$O$35)*AVT$1*LOOKUP(AVT$1,'DMG Tables'!$G$2:$G$7,'DMG Tables'!$H$2:$H$7)</f>
        <v>50600000</v>
      </c>
      <c r="AVU18" s="1">
        <f>LOOKUP($A18,'DMG Tables'!$P$2:$P$35,'DMG Tables'!$O$2:$O$35)*AVU$1*LOOKUP(AVU$1,'DMG Tables'!$G$2:$G$7,'DMG Tables'!$H$2:$H$7)</f>
        <v>50640000</v>
      </c>
      <c r="AVV18" s="1">
        <f>LOOKUP($A18,'DMG Tables'!$P$2:$P$35,'DMG Tables'!$O$2:$O$35)*AVV$1*LOOKUP(AVV$1,'DMG Tables'!$G$2:$G$7,'DMG Tables'!$H$2:$H$7)</f>
        <v>50680000</v>
      </c>
      <c r="AVW18" s="1">
        <f>LOOKUP($A18,'DMG Tables'!$P$2:$P$35,'DMG Tables'!$O$2:$O$35)*AVW$1*LOOKUP(AVW$1,'DMG Tables'!$G$2:$G$7,'DMG Tables'!$H$2:$H$7)</f>
        <v>50720000</v>
      </c>
      <c r="AVX18" s="1">
        <f>LOOKUP($A18,'DMG Tables'!$P$2:$P$35,'DMG Tables'!$O$2:$O$35)*AVX$1*LOOKUP(AVX$1,'DMG Tables'!$G$2:$G$7,'DMG Tables'!$H$2:$H$7)</f>
        <v>50760000</v>
      </c>
      <c r="AVY18" s="1">
        <f>LOOKUP($A18,'DMG Tables'!$P$2:$P$35,'DMG Tables'!$O$2:$O$35)*AVY$1*LOOKUP(AVY$1,'DMG Tables'!$G$2:$G$7,'DMG Tables'!$H$2:$H$7)</f>
        <v>50800000</v>
      </c>
      <c r="AVZ18" s="1">
        <f>LOOKUP($A18,'DMG Tables'!$P$2:$P$35,'DMG Tables'!$O$2:$O$35)*AVZ$1*LOOKUP(AVZ$1,'DMG Tables'!$G$2:$G$7,'DMG Tables'!$H$2:$H$7)</f>
        <v>50840000</v>
      </c>
      <c r="AWA18" s="1">
        <f>LOOKUP($A18,'DMG Tables'!$P$2:$P$35,'DMG Tables'!$O$2:$O$35)*AWA$1*LOOKUP(AWA$1,'DMG Tables'!$G$2:$G$7,'DMG Tables'!$H$2:$H$7)</f>
        <v>50880000</v>
      </c>
      <c r="AWB18" s="1">
        <f>LOOKUP($A18,'DMG Tables'!$P$2:$P$35,'DMG Tables'!$O$2:$O$35)*AWB$1*LOOKUP(AWB$1,'DMG Tables'!$G$2:$G$7,'DMG Tables'!$H$2:$H$7)</f>
        <v>50920000</v>
      </c>
      <c r="AWC18" s="1">
        <f>LOOKUP($A18,'DMG Tables'!$P$2:$P$35,'DMG Tables'!$O$2:$O$35)*AWC$1*LOOKUP(AWC$1,'DMG Tables'!$G$2:$G$7,'DMG Tables'!$H$2:$H$7)</f>
        <v>50960000</v>
      </c>
      <c r="AWD18" s="1">
        <f>LOOKUP($A18,'DMG Tables'!$P$2:$P$35,'DMG Tables'!$O$2:$O$35)*AWD$1*LOOKUP(AWD$1,'DMG Tables'!$G$2:$G$7,'DMG Tables'!$H$2:$H$7)</f>
        <v>51000000</v>
      </c>
      <c r="AWE18" s="1">
        <f>LOOKUP($A18,'DMG Tables'!$P$2:$P$35,'DMG Tables'!$O$2:$O$35)*AWE$1*LOOKUP(AWE$1,'DMG Tables'!$G$2:$G$7,'DMG Tables'!$H$2:$H$7)</f>
        <v>51040000</v>
      </c>
      <c r="AWF18" s="1">
        <f>LOOKUP($A18,'DMG Tables'!$P$2:$P$35,'DMG Tables'!$O$2:$O$35)*AWF$1*LOOKUP(AWF$1,'DMG Tables'!$G$2:$G$7,'DMG Tables'!$H$2:$H$7)</f>
        <v>51080000</v>
      </c>
      <c r="AWG18" s="1">
        <f>LOOKUP($A18,'DMG Tables'!$P$2:$P$35,'DMG Tables'!$O$2:$O$35)*AWG$1*LOOKUP(AWG$1,'DMG Tables'!$G$2:$G$7,'DMG Tables'!$H$2:$H$7)</f>
        <v>51120000</v>
      </c>
      <c r="AWH18" s="1">
        <f>LOOKUP($A18,'DMG Tables'!$P$2:$P$35,'DMG Tables'!$O$2:$O$35)*AWH$1*LOOKUP(AWH$1,'DMG Tables'!$G$2:$G$7,'DMG Tables'!$H$2:$H$7)</f>
        <v>51160000</v>
      </c>
      <c r="AWI18" s="1">
        <f>LOOKUP($A18,'DMG Tables'!$P$2:$P$35,'DMG Tables'!$O$2:$O$35)*AWI$1*LOOKUP(AWI$1,'DMG Tables'!$G$2:$G$7,'DMG Tables'!$H$2:$H$7)</f>
        <v>51200000</v>
      </c>
      <c r="AWJ18" s="1">
        <f>LOOKUP($A18,'DMG Tables'!$P$2:$P$35,'DMG Tables'!$O$2:$O$35)*AWJ$1*LOOKUP(AWJ$1,'DMG Tables'!$G$2:$G$7,'DMG Tables'!$H$2:$H$7)</f>
        <v>51240000</v>
      </c>
      <c r="AWK18" s="1">
        <f>LOOKUP($A18,'DMG Tables'!$P$2:$P$35,'DMG Tables'!$O$2:$O$35)*AWK$1*LOOKUP(AWK$1,'DMG Tables'!$G$2:$G$7,'DMG Tables'!$H$2:$H$7)</f>
        <v>51280000</v>
      </c>
      <c r="AWL18" s="1">
        <f>LOOKUP($A18,'DMG Tables'!$P$2:$P$35,'DMG Tables'!$O$2:$O$35)*AWL$1*LOOKUP(AWL$1,'DMG Tables'!$G$2:$G$7,'DMG Tables'!$H$2:$H$7)</f>
        <v>51320000</v>
      </c>
      <c r="AWM18" s="1">
        <f>LOOKUP($A18,'DMG Tables'!$P$2:$P$35,'DMG Tables'!$O$2:$O$35)*AWM$1*LOOKUP(AWM$1,'DMG Tables'!$G$2:$G$7,'DMG Tables'!$H$2:$H$7)</f>
        <v>51360000</v>
      </c>
      <c r="AWN18" s="1">
        <f>LOOKUP($A18,'DMG Tables'!$P$2:$P$35,'DMG Tables'!$O$2:$O$35)*AWN$1*LOOKUP(AWN$1,'DMG Tables'!$G$2:$G$7,'DMG Tables'!$H$2:$H$7)</f>
        <v>51400000</v>
      </c>
      <c r="AWO18" s="1">
        <f>LOOKUP($A18,'DMG Tables'!$P$2:$P$35,'DMG Tables'!$O$2:$O$35)*AWO$1*LOOKUP(AWO$1,'DMG Tables'!$G$2:$G$7,'DMG Tables'!$H$2:$H$7)</f>
        <v>51440000</v>
      </c>
      <c r="AWP18" s="1">
        <f>LOOKUP($A18,'DMG Tables'!$P$2:$P$35,'DMG Tables'!$O$2:$O$35)*AWP$1*LOOKUP(AWP$1,'DMG Tables'!$G$2:$G$7,'DMG Tables'!$H$2:$H$7)</f>
        <v>51480000</v>
      </c>
      <c r="AWQ18" s="1">
        <f>LOOKUP($A18,'DMG Tables'!$P$2:$P$35,'DMG Tables'!$O$2:$O$35)*AWQ$1*LOOKUP(AWQ$1,'DMG Tables'!$G$2:$G$7,'DMG Tables'!$H$2:$H$7)</f>
        <v>51520000</v>
      </c>
      <c r="AWR18" s="1">
        <f>LOOKUP($A18,'DMG Tables'!$P$2:$P$35,'DMG Tables'!$O$2:$O$35)*AWR$1*LOOKUP(AWR$1,'DMG Tables'!$G$2:$G$7,'DMG Tables'!$H$2:$H$7)</f>
        <v>51560000</v>
      </c>
      <c r="AWS18" s="1">
        <f>LOOKUP($A18,'DMG Tables'!$P$2:$P$35,'DMG Tables'!$O$2:$O$35)*AWS$1*LOOKUP(AWS$1,'DMG Tables'!$G$2:$G$7,'DMG Tables'!$H$2:$H$7)</f>
        <v>51600000</v>
      </c>
      <c r="AWT18" s="1">
        <f>LOOKUP($A18,'DMG Tables'!$P$2:$P$35,'DMG Tables'!$O$2:$O$35)*AWT$1*LOOKUP(AWT$1,'DMG Tables'!$G$2:$G$7,'DMG Tables'!$H$2:$H$7)</f>
        <v>51640000</v>
      </c>
      <c r="AWU18" s="1">
        <f>LOOKUP($A18,'DMG Tables'!$P$2:$P$35,'DMG Tables'!$O$2:$O$35)*AWU$1*LOOKUP(AWU$1,'DMG Tables'!$G$2:$G$7,'DMG Tables'!$H$2:$H$7)</f>
        <v>51680000</v>
      </c>
      <c r="AWV18" s="1">
        <f>LOOKUP($A18,'DMG Tables'!$P$2:$P$35,'DMG Tables'!$O$2:$O$35)*AWV$1*LOOKUP(AWV$1,'DMG Tables'!$G$2:$G$7,'DMG Tables'!$H$2:$H$7)</f>
        <v>51720000</v>
      </c>
      <c r="AWW18" s="1">
        <f>LOOKUP($A18,'DMG Tables'!$P$2:$P$35,'DMG Tables'!$O$2:$O$35)*AWW$1*LOOKUP(AWW$1,'DMG Tables'!$G$2:$G$7,'DMG Tables'!$H$2:$H$7)</f>
        <v>51760000</v>
      </c>
      <c r="AWX18" s="1">
        <f>LOOKUP($A18,'DMG Tables'!$P$2:$P$35,'DMG Tables'!$O$2:$O$35)*AWX$1*LOOKUP(AWX$1,'DMG Tables'!$G$2:$G$7,'DMG Tables'!$H$2:$H$7)</f>
        <v>51800000</v>
      </c>
      <c r="AWY18" s="1">
        <f>LOOKUP($A18,'DMG Tables'!$P$2:$P$35,'DMG Tables'!$O$2:$O$35)*AWY$1*LOOKUP(AWY$1,'DMG Tables'!$G$2:$G$7,'DMG Tables'!$H$2:$H$7)</f>
        <v>51840000</v>
      </c>
      <c r="AWZ18" s="1">
        <f>LOOKUP($A18,'DMG Tables'!$P$2:$P$35,'DMG Tables'!$O$2:$O$35)*AWZ$1*LOOKUP(AWZ$1,'DMG Tables'!$G$2:$G$7,'DMG Tables'!$H$2:$H$7)</f>
        <v>51880000</v>
      </c>
      <c r="AXA18" s="1">
        <f>LOOKUP($A18,'DMG Tables'!$P$2:$P$35,'DMG Tables'!$O$2:$O$35)*AXA$1*LOOKUP(AXA$1,'DMG Tables'!$G$2:$G$7,'DMG Tables'!$H$2:$H$7)</f>
        <v>51920000</v>
      </c>
      <c r="AXB18" s="1">
        <f>LOOKUP($A18,'DMG Tables'!$P$2:$P$35,'DMG Tables'!$O$2:$O$35)*AXB$1*LOOKUP(AXB$1,'DMG Tables'!$G$2:$G$7,'DMG Tables'!$H$2:$H$7)</f>
        <v>51960000</v>
      </c>
      <c r="AXC18" s="1">
        <f>LOOKUP($A18,'DMG Tables'!$P$2:$P$35,'DMG Tables'!$O$2:$O$35)*AXC$1*LOOKUP(AXC$1,'DMG Tables'!$G$2:$G$7,'DMG Tables'!$H$2:$H$7)</f>
        <v>52000000</v>
      </c>
      <c r="AXD18" s="1">
        <f>LOOKUP($A18,'DMG Tables'!$P$2:$P$35,'DMG Tables'!$O$2:$O$35)*AXD$1*LOOKUP(AXD$1,'DMG Tables'!$G$2:$G$7,'DMG Tables'!$H$2:$H$7)</f>
        <v>52040000</v>
      </c>
      <c r="AXE18" s="1">
        <f>LOOKUP($A18,'DMG Tables'!$P$2:$P$35,'DMG Tables'!$O$2:$O$35)*AXE$1*LOOKUP(AXE$1,'DMG Tables'!$G$2:$G$7,'DMG Tables'!$H$2:$H$7)</f>
        <v>52080000</v>
      </c>
      <c r="AXF18" s="1">
        <f>LOOKUP($A18,'DMG Tables'!$P$2:$P$35,'DMG Tables'!$O$2:$O$35)*AXF$1*LOOKUP(AXF$1,'DMG Tables'!$G$2:$G$7,'DMG Tables'!$H$2:$H$7)</f>
        <v>52120000</v>
      </c>
      <c r="AXG18" s="1">
        <f>LOOKUP($A18,'DMG Tables'!$P$2:$P$35,'DMG Tables'!$O$2:$O$35)*AXG$1*LOOKUP(AXG$1,'DMG Tables'!$G$2:$G$7,'DMG Tables'!$H$2:$H$7)</f>
        <v>52160000</v>
      </c>
      <c r="AXH18" s="1">
        <f>LOOKUP($A18,'DMG Tables'!$P$2:$P$35,'DMG Tables'!$O$2:$O$35)*AXH$1*LOOKUP(AXH$1,'DMG Tables'!$G$2:$G$7,'DMG Tables'!$H$2:$H$7)</f>
        <v>52200000</v>
      </c>
      <c r="AXI18" s="1">
        <f>LOOKUP($A18,'DMG Tables'!$P$2:$P$35,'DMG Tables'!$O$2:$O$35)*AXI$1*LOOKUP(AXI$1,'DMG Tables'!$G$2:$G$7,'DMG Tables'!$H$2:$H$7)</f>
        <v>52240000</v>
      </c>
      <c r="AXJ18" s="1">
        <f>LOOKUP($A18,'DMG Tables'!$P$2:$P$35,'DMG Tables'!$O$2:$O$35)*AXJ$1*LOOKUP(AXJ$1,'DMG Tables'!$G$2:$G$7,'DMG Tables'!$H$2:$H$7)</f>
        <v>52280000</v>
      </c>
      <c r="AXK18" s="1">
        <f>LOOKUP($A18,'DMG Tables'!$P$2:$P$35,'DMG Tables'!$O$2:$O$35)*AXK$1*LOOKUP(AXK$1,'DMG Tables'!$G$2:$G$7,'DMG Tables'!$H$2:$H$7)</f>
        <v>52320000</v>
      </c>
      <c r="AXL18" s="1">
        <f>LOOKUP($A18,'DMG Tables'!$P$2:$P$35,'DMG Tables'!$O$2:$O$35)*AXL$1*LOOKUP(AXL$1,'DMG Tables'!$G$2:$G$7,'DMG Tables'!$H$2:$H$7)</f>
        <v>52360000</v>
      </c>
      <c r="AXM18" s="1">
        <f>LOOKUP($A18,'DMG Tables'!$P$2:$P$35,'DMG Tables'!$O$2:$O$35)*AXM$1*LOOKUP(AXM$1,'DMG Tables'!$G$2:$G$7,'DMG Tables'!$H$2:$H$7)</f>
        <v>52400000</v>
      </c>
      <c r="AXN18" s="1">
        <f>LOOKUP($A18,'DMG Tables'!$P$2:$P$35,'DMG Tables'!$O$2:$O$35)*AXN$1*LOOKUP(AXN$1,'DMG Tables'!$G$2:$G$7,'DMG Tables'!$H$2:$H$7)</f>
        <v>52440000</v>
      </c>
      <c r="AXO18" s="1">
        <f>LOOKUP($A18,'DMG Tables'!$P$2:$P$35,'DMG Tables'!$O$2:$O$35)*AXO$1*LOOKUP(AXO$1,'DMG Tables'!$G$2:$G$7,'DMG Tables'!$H$2:$H$7)</f>
        <v>52480000</v>
      </c>
      <c r="AXP18" s="1">
        <f>LOOKUP($A18,'DMG Tables'!$P$2:$P$35,'DMG Tables'!$O$2:$O$35)*AXP$1*LOOKUP(AXP$1,'DMG Tables'!$G$2:$G$7,'DMG Tables'!$H$2:$H$7)</f>
        <v>52520000</v>
      </c>
      <c r="AXQ18" s="1">
        <f>LOOKUP($A18,'DMG Tables'!$P$2:$P$35,'DMG Tables'!$O$2:$O$35)*AXQ$1*LOOKUP(AXQ$1,'DMG Tables'!$G$2:$G$7,'DMG Tables'!$H$2:$H$7)</f>
        <v>52560000</v>
      </c>
      <c r="AXR18" s="1">
        <f>LOOKUP($A18,'DMG Tables'!$P$2:$P$35,'DMG Tables'!$O$2:$O$35)*AXR$1*LOOKUP(AXR$1,'DMG Tables'!$G$2:$G$7,'DMG Tables'!$H$2:$H$7)</f>
        <v>52600000</v>
      </c>
      <c r="AXS18" s="1">
        <f>LOOKUP($A18,'DMG Tables'!$P$2:$P$35,'DMG Tables'!$O$2:$O$35)*AXS$1*LOOKUP(AXS$1,'DMG Tables'!$G$2:$G$7,'DMG Tables'!$H$2:$H$7)</f>
        <v>52640000</v>
      </c>
      <c r="AXT18" s="1">
        <f>LOOKUP($A18,'DMG Tables'!$P$2:$P$35,'DMG Tables'!$O$2:$O$35)*AXT$1*LOOKUP(AXT$1,'DMG Tables'!$G$2:$G$7,'DMG Tables'!$H$2:$H$7)</f>
        <v>52680000</v>
      </c>
      <c r="AXU18" s="1">
        <f>LOOKUP($A18,'DMG Tables'!$P$2:$P$35,'DMG Tables'!$O$2:$O$35)*AXU$1*LOOKUP(AXU$1,'DMG Tables'!$G$2:$G$7,'DMG Tables'!$H$2:$H$7)</f>
        <v>52720000</v>
      </c>
      <c r="AXV18" s="1">
        <f>LOOKUP($A18,'DMG Tables'!$P$2:$P$35,'DMG Tables'!$O$2:$O$35)*AXV$1*LOOKUP(AXV$1,'DMG Tables'!$G$2:$G$7,'DMG Tables'!$H$2:$H$7)</f>
        <v>52760000</v>
      </c>
      <c r="AXW18" s="1">
        <f>LOOKUP($A18,'DMG Tables'!$P$2:$P$35,'DMG Tables'!$O$2:$O$35)*AXW$1*LOOKUP(AXW$1,'DMG Tables'!$G$2:$G$7,'DMG Tables'!$H$2:$H$7)</f>
        <v>52800000</v>
      </c>
      <c r="AXX18" s="1">
        <f>LOOKUP($A18,'DMG Tables'!$P$2:$P$35,'DMG Tables'!$O$2:$O$35)*AXX$1*LOOKUP(AXX$1,'DMG Tables'!$G$2:$G$7,'DMG Tables'!$H$2:$H$7)</f>
        <v>52840000</v>
      </c>
      <c r="AXY18" s="1">
        <f>LOOKUP($A18,'DMG Tables'!$P$2:$P$35,'DMG Tables'!$O$2:$O$35)*AXY$1*LOOKUP(AXY$1,'DMG Tables'!$G$2:$G$7,'DMG Tables'!$H$2:$H$7)</f>
        <v>52880000</v>
      </c>
      <c r="AXZ18" s="1">
        <f>LOOKUP($A18,'DMG Tables'!$P$2:$P$35,'DMG Tables'!$O$2:$O$35)*AXZ$1*LOOKUP(AXZ$1,'DMG Tables'!$G$2:$G$7,'DMG Tables'!$H$2:$H$7)</f>
        <v>52920000</v>
      </c>
      <c r="AYA18" s="1">
        <f>LOOKUP($A18,'DMG Tables'!$P$2:$P$35,'DMG Tables'!$O$2:$O$35)*AYA$1*LOOKUP(AYA$1,'DMG Tables'!$G$2:$G$7,'DMG Tables'!$H$2:$H$7)</f>
        <v>52960000</v>
      </c>
      <c r="AYB18" s="1">
        <f>LOOKUP($A18,'DMG Tables'!$P$2:$P$35,'DMG Tables'!$O$2:$O$35)*AYB$1*LOOKUP(AYB$1,'DMG Tables'!$G$2:$G$7,'DMG Tables'!$H$2:$H$7)</f>
        <v>53000000</v>
      </c>
      <c r="AYC18" s="1">
        <f>LOOKUP($A18,'DMG Tables'!$P$2:$P$35,'DMG Tables'!$O$2:$O$35)*AYC$1*LOOKUP(AYC$1,'DMG Tables'!$G$2:$G$7,'DMG Tables'!$H$2:$H$7)</f>
        <v>53040000</v>
      </c>
      <c r="AYD18" s="1">
        <f>LOOKUP($A18,'DMG Tables'!$P$2:$P$35,'DMG Tables'!$O$2:$O$35)*AYD$1*LOOKUP(AYD$1,'DMG Tables'!$G$2:$G$7,'DMG Tables'!$H$2:$H$7)</f>
        <v>53080000</v>
      </c>
      <c r="AYE18" s="1">
        <f>LOOKUP($A18,'DMG Tables'!$P$2:$P$35,'DMG Tables'!$O$2:$O$35)*AYE$1*LOOKUP(AYE$1,'DMG Tables'!$G$2:$G$7,'DMG Tables'!$H$2:$H$7)</f>
        <v>53120000</v>
      </c>
      <c r="AYF18" s="1">
        <f>LOOKUP($A18,'DMG Tables'!$P$2:$P$35,'DMG Tables'!$O$2:$O$35)*AYF$1*LOOKUP(AYF$1,'DMG Tables'!$G$2:$G$7,'DMG Tables'!$H$2:$H$7)</f>
        <v>53160000</v>
      </c>
      <c r="AYG18" s="1">
        <f>LOOKUP($A18,'DMG Tables'!$P$2:$P$35,'DMG Tables'!$O$2:$O$35)*AYG$1*LOOKUP(AYG$1,'DMG Tables'!$G$2:$G$7,'DMG Tables'!$H$2:$H$7)</f>
        <v>53200000</v>
      </c>
      <c r="AYH18" s="1">
        <f>LOOKUP($A18,'DMG Tables'!$P$2:$P$35,'DMG Tables'!$O$2:$O$35)*AYH$1*LOOKUP(AYH$1,'DMG Tables'!$G$2:$G$7,'DMG Tables'!$H$2:$H$7)</f>
        <v>53240000</v>
      </c>
      <c r="AYI18" s="1">
        <f>LOOKUP($A18,'DMG Tables'!$P$2:$P$35,'DMG Tables'!$O$2:$O$35)*AYI$1*LOOKUP(AYI$1,'DMG Tables'!$G$2:$G$7,'DMG Tables'!$H$2:$H$7)</f>
        <v>53280000</v>
      </c>
      <c r="AYJ18" s="1">
        <f>LOOKUP($A18,'DMG Tables'!$P$2:$P$35,'DMG Tables'!$O$2:$O$35)*AYJ$1*LOOKUP(AYJ$1,'DMG Tables'!$G$2:$G$7,'DMG Tables'!$H$2:$H$7)</f>
        <v>53320000</v>
      </c>
      <c r="AYK18" s="1">
        <f>LOOKUP($A18,'DMG Tables'!$P$2:$P$35,'DMG Tables'!$O$2:$O$35)*AYK$1*LOOKUP(AYK$1,'DMG Tables'!$G$2:$G$7,'DMG Tables'!$H$2:$H$7)</f>
        <v>53360000</v>
      </c>
      <c r="AYL18" s="1">
        <f>LOOKUP($A18,'DMG Tables'!$P$2:$P$35,'DMG Tables'!$O$2:$O$35)*AYL$1*LOOKUP(AYL$1,'DMG Tables'!$G$2:$G$7,'DMG Tables'!$H$2:$H$7)</f>
        <v>53400000</v>
      </c>
      <c r="AYM18" s="1">
        <f>LOOKUP($A18,'DMG Tables'!$P$2:$P$35,'DMG Tables'!$O$2:$O$35)*AYM$1*LOOKUP(AYM$1,'DMG Tables'!$G$2:$G$7,'DMG Tables'!$H$2:$H$7)</f>
        <v>53440000</v>
      </c>
      <c r="AYN18" s="1">
        <f>LOOKUP($A18,'DMG Tables'!$P$2:$P$35,'DMG Tables'!$O$2:$O$35)*AYN$1*LOOKUP(AYN$1,'DMG Tables'!$G$2:$G$7,'DMG Tables'!$H$2:$H$7)</f>
        <v>53480000</v>
      </c>
      <c r="AYO18" s="1">
        <f>LOOKUP($A18,'DMG Tables'!$P$2:$P$35,'DMG Tables'!$O$2:$O$35)*AYO$1*LOOKUP(AYO$1,'DMG Tables'!$G$2:$G$7,'DMG Tables'!$H$2:$H$7)</f>
        <v>53520000</v>
      </c>
      <c r="AYP18" s="1">
        <f>LOOKUP($A18,'DMG Tables'!$P$2:$P$35,'DMG Tables'!$O$2:$O$35)*AYP$1*LOOKUP(AYP$1,'DMG Tables'!$G$2:$G$7,'DMG Tables'!$H$2:$H$7)</f>
        <v>53560000</v>
      </c>
      <c r="AYQ18" s="1">
        <f>LOOKUP($A18,'DMG Tables'!$P$2:$P$35,'DMG Tables'!$O$2:$O$35)*AYQ$1*LOOKUP(AYQ$1,'DMG Tables'!$G$2:$G$7,'DMG Tables'!$H$2:$H$7)</f>
        <v>53600000</v>
      </c>
      <c r="AYR18" s="1">
        <f>LOOKUP($A18,'DMG Tables'!$P$2:$P$35,'DMG Tables'!$O$2:$O$35)*AYR$1*LOOKUP(AYR$1,'DMG Tables'!$G$2:$G$7,'DMG Tables'!$H$2:$H$7)</f>
        <v>53640000</v>
      </c>
      <c r="AYS18" s="1">
        <f>LOOKUP($A18,'DMG Tables'!$P$2:$P$35,'DMG Tables'!$O$2:$O$35)*AYS$1*LOOKUP(AYS$1,'DMG Tables'!$G$2:$G$7,'DMG Tables'!$H$2:$H$7)</f>
        <v>53680000</v>
      </c>
      <c r="AYT18" s="1">
        <f>LOOKUP($A18,'DMG Tables'!$P$2:$P$35,'DMG Tables'!$O$2:$O$35)*AYT$1*LOOKUP(AYT$1,'DMG Tables'!$G$2:$G$7,'DMG Tables'!$H$2:$H$7)</f>
        <v>53720000</v>
      </c>
      <c r="AYU18" s="1">
        <f>LOOKUP($A18,'DMG Tables'!$P$2:$P$35,'DMG Tables'!$O$2:$O$35)*AYU$1*LOOKUP(AYU$1,'DMG Tables'!$G$2:$G$7,'DMG Tables'!$H$2:$H$7)</f>
        <v>53760000</v>
      </c>
      <c r="AYV18" s="1">
        <f>LOOKUP($A18,'DMG Tables'!$P$2:$P$35,'DMG Tables'!$O$2:$O$35)*AYV$1*LOOKUP(AYV$1,'DMG Tables'!$G$2:$G$7,'DMG Tables'!$H$2:$H$7)</f>
        <v>53800000</v>
      </c>
      <c r="AYW18" s="1">
        <f>LOOKUP($A18,'DMG Tables'!$P$2:$P$35,'DMG Tables'!$O$2:$O$35)*AYW$1*LOOKUP(AYW$1,'DMG Tables'!$G$2:$G$7,'DMG Tables'!$H$2:$H$7)</f>
        <v>53840000</v>
      </c>
      <c r="AYX18" s="1">
        <f>LOOKUP($A18,'DMG Tables'!$P$2:$P$35,'DMG Tables'!$O$2:$O$35)*AYX$1*LOOKUP(AYX$1,'DMG Tables'!$G$2:$G$7,'DMG Tables'!$H$2:$H$7)</f>
        <v>53880000</v>
      </c>
      <c r="AYY18" s="1">
        <f>LOOKUP($A18,'DMG Tables'!$P$2:$P$35,'DMG Tables'!$O$2:$O$35)*AYY$1*LOOKUP(AYY$1,'DMG Tables'!$G$2:$G$7,'DMG Tables'!$H$2:$H$7)</f>
        <v>53920000</v>
      </c>
      <c r="AYZ18" s="1">
        <f>LOOKUP($A18,'DMG Tables'!$P$2:$P$35,'DMG Tables'!$O$2:$O$35)*AYZ$1*LOOKUP(AYZ$1,'DMG Tables'!$G$2:$G$7,'DMG Tables'!$H$2:$H$7)</f>
        <v>53960000</v>
      </c>
      <c r="AZA18" s="1">
        <f>LOOKUP($A18,'DMG Tables'!$P$2:$P$35,'DMG Tables'!$O$2:$O$35)*AZA$1*LOOKUP(AZA$1,'DMG Tables'!$G$2:$G$7,'DMG Tables'!$H$2:$H$7)</f>
        <v>54000000</v>
      </c>
      <c r="AZB18" s="1">
        <f>LOOKUP($A18,'DMG Tables'!$P$2:$P$35,'DMG Tables'!$O$2:$O$35)*AZB$1*LOOKUP(AZB$1,'DMG Tables'!$G$2:$G$7,'DMG Tables'!$H$2:$H$7)</f>
        <v>54040000</v>
      </c>
      <c r="AZC18" s="1">
        <f>LOOKUP($A18,'DMG Tables'!$P$2:$P$35,'DMG Tables'!$O$2:$O$35)*AZC$1*LOOKUP(AZC$1,'DMG Tables'!$G$2:$G$7,'DMG Tables'!$H$2:$H$7)</f>
        <v>54080000</v>
      </c>
      <c r="AZD18" s="1">
        <f>LOOKUP($A18,'DMG Tables'!$P$2:$P$35,'DMG Tables'!$O$2:$O$35)*AZD$1*LOOKUP(AZD$1,'DMG Tables'!$G$2:$G$7,'DMG Tables'!$H$2:$H$7)</f>
        <v>54120000</v>
      </c>
      <c r="AZE18" s="1">
        <f>LOOKUP($A18,'DMG Tables'!$P$2:$P$35,'DMG Tables'!$O$2:$O$35)*AZE$1*LOOKUP(AZE$1,'DMG Tables'!$G$2:$G$7,'DMG Tables'!$H$2:$H$7)</f>
        <v>54160000</v>
      </c>
      <c r="AZF18" s="1">
        <f>LOOKUP($A18,'DMG Tables'!$P$2:$P$35,'DMG Tables'!$O$2:$O$35)*AZF$1*LOOKUP(AZF$1,'DMG Tables'!$G$2:$G$7,'DMG Tables'!$H$2:$H$7)</f>
        <v>54200000</v>
      </c>
      <c r="AZG18" s="1">
        <f>LOOKUP($A18,'DMG Tables'!$P$2:$P$35,'DMG Tables'!$O$2:$O$35)*AZG$1*LOOKUP(AZG$1,'DMG Tables'!$G$2:$G$7,'DMG Tables'!$H$2:$H$7)</f>
        <v>54240000</v>
      </c>
      <c r="AZH18" s="1">
        <f>LOOKUP($A18,'DMG Tables'!$P$2:$P$35,'DMG Tables'!$O$2:$O$35)*AZH$1*LOOKUP(AZH$1,'DMG Tables'!$G$2:$G$7,'DMG Tables'!$H$2:$H$7)</f>
        <v>54280000</v>
      </c>
      <c r="AZI18" s="1">
        <f>LOOKUP($A18,'DMG Tables'!$P$2:$P$35,'DMG Tables'!$O$2:$O$35)*AZI$1*LOOKUP(AZI$1,'DMG Tables'!$G$2:$G$7,'DMG Tables'!$H$2:$H$7)</f>
        <v>54320000</v>
      </c>
      <c r="AZJ18" s="1">
        <f>LOOKUP($A18,'DMG Tables'!$P$2:$P$35,'DMG Tables'!$O$2:$O$35)*AZJ$1*LOOKUP(AZJ$1,'DMG Tables'!$G$2:$G$7,'DMG Tables'!$H$2:$H$7)</f>
        <v>54360000</v>
      </c>
      <c r="AZK18" s="1">
        <f>LOOKUP($A18,'DMG Tables'!$P$2:$P$35,'DMG Tables'!$O$2:$O$35)*AZK$1*LOOKUP(AZK$1,'DMG Tables'!$G$2:$G$7,'DMG Tables'!$H$2:$H$7)</f>
        <v>54400000</v>
      </c>
      <c r="AZL18" s="1">
        <f>LOOKUP($A18,'DMG Tables'!$P$2:$P$35,'DMG Tables'!$O$2:$O$35)*AZL$1*LOOKUP(AZL$1,'DMG Tables'!$G$2:$G$7,'DMG Tables'!$H$2:$H$7)</f>
        <v>54440000</v>
      </c>
      <c r="AZM18" s="1">
        <f>LOOKUP($A18,'DMG Tables'!$P$2:$P$35,'DMG Tables'!$O$2:$O$35)*AZM$1*LOOKUP(AZM$1,'DMG Tables'!$G$2:$G$7,'DMG Tables'!$H$2:$H$7)</f>
        <v>54480000</v>
      </c>
      <c r="AZN18" s="1">
        <f>LOOKUP($A18,'DMG Tables'!$P$2:$P$35,'DMG Tables'!$O$2:$O$35)*AZN$1*LOOKUP(AZN$1,'DMG Tables'!$G$2:$G$7,'DMG Tables'!$H$2:$H$7)</f>
        <v>54520000</v>
      </c>
      <c r="AZO18" s="1">
        <f>LOOKUP($A18,'DMG Tables'!$P$2:$P$35,'DMG Tables'!$O$2:$O$35)*AZO$1*LOOKUP(AZO$1,'DMG Tables'!$G$2:$G$7,'DMG Tables'!$H$2:$H$7)</f>
        <v>54560000</v>
      </c>
      <c r="AZP18" s="1">
        <f>LOOKUP($A18,'DMG Tables'!$P$2:$P$35,'DMG Tables'!$O$2:$O$35)*AZP$1*LOOKUP(AZP$1,'DMG Tables'!$G$2:$G$7,'DMG Tables'!$H$2:$H$7)</f>
        <v>54600000</v>
      </c>
      <c r="AZQ18" s="1">
        <f>LOOKUP($A18,'DMG Tables'!$P$2:$P$35,'DMG Tables'!$O$2:$O$35)*AZQ$1*LOOKUP(AZQ$1,'DMG Tables'!$G$2:$G$7,'DMG Tables'!$H$2:$H$7)</f>
        <v>54640000</v>
      </c>
      <c r="AZR18" s="1">
        <f>LOOKUP($A18,'DMG Tables'!$P$2:$P$35,'DMG Tables'!$O$2:$O$35)*AZR$1*LOOKUP(AZR$1,'DMG Tables'!$G$2:$G$7,'DMG Tables'!$H$2:$H$7)</f>
        <v>54680000</v>
      </c>
      <c r="AZS18" s="1">
        <f>LOOKUP($A18,'DMG Tables'!$P$2:$P$35,'DMG Tables'!$O$2:$O$35)*AZS$1*LOOKUP(AZS$1,'DMG Tables'!$G$2:$G$7,'DMG Tables'!$H$2:$H$7)</f>
        <v>54720000</v>
      </c>
      <c r="AZT18" s="1">
        <f>LOOKUP($A18,'DMG Tables'!$P$2:$P$35,'DMG Tables'!$O$2:$O$35)*AZT$1*LOOKUP(AZT$1,'DMG Tables'!$G$2:$G$7,'DMG Tables'!$H$2:$H$7)</f>
        <v>54760000</v>
      </c>
      <c r="AZU18" s="1">
        <f>LOOKUP($A18,'DMG Tables'!$P$2:$P$35,'DMG Tables'!$O$2:$O$35)*AZU$1*LOOKUP(AZU$1,'DMG Tables'!$G$2:$G$7,'DMG Tables'!$H$2:$H$7)</f>
        <v>54800000</v>
      </c>
      <c r="AZV18" s="1">
        <f>LOOKUP($A18,'DMG Tables'!$P$2:$P$35,'DMG Tables'!$O$2:$O$35)*AZV$1*LOOKUP(AZV$1,'DMG Tables'!$G$2:$G$7,'DMG Tables'!$H$2:$H$7)</f>
        <v>54840000</v>
      </c>
      <c r="AZW18" s="1">
        <f>LOOKUP($A18,'DMG Tables'!$P$2:$P$35,'DMG Tables'!$O$2:$O$35)*AZW$1*LOOKUP(AZW$1,'DMG Tables'!$G$2:$G$7,'DMG Tables'!$H$2:$H$7)</f>
        <v>54880000</v>
      </c>
      <c r="AZX18" s="1">
        <f>LOOKUP($A18,'DMG Tables'!$P$2:$P$35,'DMG Tables'!$O$2:$O$35)*AZX$1*LOOKUP(AZX$1,'DMG Tables'!$G$2:$G$7,'DMG Tables'!$H$2:$H$7)</f>
        <v>54920000</v>
      </c>
      <c r="AZY18" s="1">
        <f>LOOKUP($A18,'DMG Tables'!$P$2:$P$35,'DMG Tables'!$O$2:$O$35)*AZY$1*LOOKUP(AZY$1,'DMG Tables'!$G$2:$G$7,'DMG Tables'!$H$2:$H$7)</f>
        <v>54960000</v>
      </c>
      <c r="AZZ18" s="1">
        <f>LOOKUP($A18,'DMG Tables'!$P$2:$P$35,'DMG Tables'!$O$2:$O$35)*AZZ$1*LOOKUP(AZZ$1,'DMG Tables'!$G$2:$G$7,'DMG Tables'!$H$2:$H$7)</f>
        <v>55000000</v>
      </c>
      <c r="BAA18" s="1">
        <f>LOOKUP($A18,'DMG Tables'!$P$2:$P$35,'DMG Tables'!$O$2:$O$35)*BAA$1*LOOKUP(BAA$1,'DMG Tables'!$G$2:$G$7,'DMG Tables'!$H$2:$H$7)</f>
        <v>55040000</v>
      </c>
      <c r="BAB18" s="1">
        <f>LOOKUP($A18,'DMG Tables'!$P$2:$P$35,'DMG Tables'!$O$2:$O$35)*BAB$1*LOOKUP(BAB$1,'DMG Tables'!$G$2:$G$7,'DMG Tables'!$H$2:$H$7)</f>
        <v>55080000</v>
      </c>
      <c r="BAC18" s="1">
        <f>LOOKUP($A18,'DMG Tables'!$P$2:$P$35,'DMG Tables'!$O$2:$O$35)*BAC$1*LOOKUP(BAC$1,'DMG Tables'!$G$2:$G$7,'DMG Tables'!$H$2:$H$7)</f>
        <v>55120000</v>
      </c>
      <c r="BAD18" s="1">
        <f>LOOKUP($A18,'DMG Tables'!$P$2:$P$35,'DMG Tables'!$O$2:$O$35)*BAD$1*LOOKUP(BAD$1,'DMG Tables'!$G$2:$G$7,'DMG Tables'!$H$2:$H$7)</f>
        <v>55160000</v>
      </c>
      <c r="BAE18" s="1">
        <f>LOOKUP($A18,'DMG Tables'!$P$2:$P$35,'DMG Tables'!$O$2:$O$35)*BAE$1*LOOKUP(BAE$1,'DMG Tables'!$G$2:$G$7,'DMG Tables'!$H$2:$H$7)</f>
        <v>55200000</v>
      </c>
      <c r="BAF18" s="1">
        <f>LOOKUP($A18,'DMG Tables'!$P$2:$P$35,'DMG Tables'!$O$2:$O$35)*BAF$1*LOOKUP(BAF$1,'DMG Tables'!$G$2:$G$7,'DMG Tables'!$H$2:$H$7)</f>
        <v>55240000</v>
      </c>
      <c r="BAG18" s="1">
        <f>LOOKUP($A18,'DMG Tables'!$P$2:$P$35,'DMG Tables'!$O$2:$O$35)*BAG$1*LOOKUP(BAG$1,'DMG Tables'!$G$2:$G$7,'DMG Tables'!$H$2:$H$7)</f>
        <v>55280000</v>
      </c>
      <c r="BAH18" s="1">
        <f>LOOKUP($A18,'DMG Tables'!$P$2:$P$35,'DMG Tables'!$O$2:$O$35)*BAH$1*LOOKUP(BAH$1,'DMG Tables'!$G$2:$G$7,'DMG Tables'!$H$2:$H$7)</f>
        <v>55320000</v>
      </c>
      <c r="BAI18" s="1">
        <f>LOOKUP($A18,'DMG Tables'!$P$2:$P$35,'DMG Tables'!$O$2:$O$35)*BAI$1*LOOKUP(BAI$1,'DMG Tables'!$G$2:$G$7,'DMG Tables'!$H$2:$H$7)</f>
        <v>55360000</v>
      </c>
      <c r="BAJ18" s="1">
        <f>LOOKUP($A18,'DMG Tables'!$P$2:$P$35,'DMG Tables'!$O$2:$O$35)*BAJ$1*LOOKUP(BAJ$1,'DMG Tables'!$G$2:$G$7,'DMG Tables'!$H$2:$H$7)</f>
        <v>55400000</v>
      </c>
      <c r="BAK18" s="1">
        <f>LOOKUP($A18,'DMG Tables'!$P$2:$P$35,'DMG Tables'!$O$2:$O$35)*BAK$1*LOOKUP(BAK$1,'DMG Tables'!$G$2:$G$7,'DMG Tables'!$H$2:$H$7)</f>
        <v>55440000</v>
      </c>
      <c r="BAL18" s="1">
        <f>LOOKUP($A18,'DMG Tables'!$P$2:$P$35,'DMG Tables'!$O$2:$O$35)*BAL$1*LOOKUP(BAL$1,'DMG Tables'!$G$2:$G$7,'DMG Tables'!$H$2:$H$7)</f>
        <v>55480000</v>
      </c>
      <c r="BAM18" s="1">
        <f>LOOKUP($A18,'DMG Tables'!$P$2:$P$35,'DMG Tables'!$O$2:$O$35)*BAM$1*LOOKUP(BAM$1,'DMG Tables'!$G$2:$G$7,'DMG Tables'!$H$2:$H$7)</f>
        <v>55520000</v>
      </c>
      <c r="BAN18" s="1">
        <f>LOOKUP($A18,'DMG Tables'!$P$2:$P$35,'DMG Tables'!$O$2:$O$35)*BAN$1*LOOKUP(BAN$1,'DMG Tables'!$G$2:$G$7,'DMG Tables'!$H$2:$H$7)</f>
        <v>55560000</v>
      </c>
      <c r="BAO18" s="1">
        <f>LOOKUP($A18,'DMG Tables'!$P$2:$P$35,'DMG Tables'!$O$2:$O$35)*BAO$1*LOOKUP(BAO$1,'DMG Tables'!$G$2:$G$7,'DMG Tables'!$H$2:$H$7)</f>
        <v>55600000</v>
      </c>
      <c r="BAP18" s="1">
        <f>LOOKUP($A18,'DMG Tables'!$P$2:$P$35,'DMG Tables'!$O$2:$O$35)*BAP$1*LOOKUP(BAP$1,'DMG Tables'!$G$2:$G$7,'DMG Tables'!$H$2:$H$7)</f>
        <v>55640000</v>
      </c>
      <c r="BAQ18" s="1">
        <f>LOOKUP($A18,'DMG Tables'!$P$2:$P$35,'DMG Tables'!$O$2:$O$35)*BAQ$1*LOOKUP(BAQ$1,'DMG Tables'!$G$2:$G$7,'DMG Tables'!$H$2:$H$7)</f>
        <v>55680000</v>
      </c>
      <c r="BAR18" s="1">
        <f>LOOKUP($A18,'DMG Tables'!$P$2:$P$35,'DMG Tables'!$O$2:$O$35)*BAR$1*LOOKUP(BAR$1,'DMG Tables'!$G$2:$G$7,'DMG Tables'!$H$2:$H$7)</f>
        <v>55720000</v>
      </c>
      <c r="BAS18" s="1">
        <f>LOOKUP($A18,'DMG Tables'!$P$2:$P$35,'DMG Tables'!$O$2:$O$35)*BAS$1*LOOKUP(BAS$1,'DMG Tables'!$G$2:$G$7,'DMG Tables'!$H$2:$H$7)</f>
        <v>55760000</v>
      </c>
      <c r="BAT18" s="1">
        <f>LOOKUP($A18,'DMG Tables'!$P$2:$P$35,'DMG Tables'!$O$2:$O$35)*BAT$1*LOOKUP(BAT$1,'DMG Tables'!$G$2:$G$7,'DMG Tables'!$H$2:$H$7)</f>
        <v>55800000</v>
      </c>
      <c r="BAU18" s="1">
        <f>LOOKUP($A18,'DMG Tables'!$P$2:$P$35,'DMG Tables'!$O$2:$O$35)*BAU$1*LOOKUP(BAU$1,'DMG Tables'!$G$2:$G$7,'DMG Tables'!$H$2:$H$7)</f>
        <v>55840000</v>
      </c>
      <c r="BAV18" s="1">
        <f>LOOKUP($A18,'DMG Tables'!$P$2:$P$35,'DMG Tables'!$O$2:$O$35)*BAV$1*LOOKUP(BAV$1,'DMG Tables'!$G$2:$G$7,'DMG Tables'!$H$2:$H$7)</f>
        <v>55880000</v>
      </c>
      <c r="BAW18" s="1">
        <f>LOOKUP($A18,'DMG Tables'!$P$2:$P$35,'DMG Tables'!$O$2:$O$35)*BAW$1*LOOKUP(BAW$1,'DMG Tables'!$G$2:$G$7,'DMG Tables'!$H$2:$H$7)</f>
        <v>55920000</v>
      </c>
      <c r="BAX18" s="1">
        <f>LOOKUP($A18,'DMG Tables'!$P$2:$P$35,'DMG Tables'!$O$2:$O$35)*BAX$1*LOOKUP(BAX$1,'DMG Tables'!$G$2:$G$7,'DMG Tables'!$H$2:$H$7)</f>
        <v>55960000</v>
      </c>
      <c r="BAY18" s="1">
        <f>LOOKUP($A18,'DMG Tables'!$P$2:$P$35,'DMG Tables'!$O$2:$O$35)*BAY$1*LOOKUP(BAY$1,'DMG Tables'!$G$2:$G$7,'DMG Tables'!$H$2:$H$7)</f>
        <v>56000000</v>
      </c>
      <c r="BAZ18" s="1">
        <f>LOOKUP($A18,'DMG Tables'!$P$2:$P$35,'DMG Tables'!$O$2:$O$35)*BAZ$1*LOOKUP(BAZ$1,'DMG Tables'!$G$2:$G$7,'DMG Tables'!$H$2:$H$7)</f>
        <v>56040000</v>
      </c>
      <c r="BBA18" s="1">
        <f>LOOKUP($A18,'DMG Tables'!$P$2:$P$35,'DMG Tables'!$O$2:$O$35)*BBA$1*LOOKUP(BBA$1,'DMG Tables'!$G$2:$G$7,'DMG Tables'!$H$2:$H$7)</f>
        <v>56080000</v>
      </c>
      <c r="BBB18" s="1">
        <f>LOOKUP($A18,'DMG Tables'!$P$2:$P$35,'DMG Tables'!$O$2:$O$35)*BBB$1*LOOKUP(BBB$1,'DMG Tables'!$G$2:$G$7,'DMG Tables'!$H$2:$H$7)</f>
        <v>56120000</v>
      </c>
      <c r="BBC18" s="1">
        <f>LOOKUP($A18,'DMG Tables'!$P$2:$P$35,'DMG Tables'!$O$2:$O$35)*BBC$1*LOOKUP(BBC$1,'DMG Tables'!$G$2:$G$7,'DMG Tables'!$H$2:$H$7)</f>
        <v>56160000</v>
      </c>
      <c r="BBD18" s="1">
        <f>LOOKUP($A18,'DMG Tables'!$P$2:$P$35,'DMG Tables'!$O$2:$O$35)*BBD$1*LOOKUP(BBD$1,'DMG Tables'!$G$2:$G$7,'DMG Tables'!$H$2:$H$7)</f>
        <v>56200000</v>
      </c>
      <c r="BBE18" s="1">
        <f>LOOKUP($A18,'DMG Tables'!$P$2:$P$35,'DMG Tables'!$O$2:$O$35)*BBE$1*LOOKUP(BBE$1,'DMG Tables'!$G$2:$G$7,'DMG Tables'!$H$2:$H$7)</f>
        <v>56240000</v>
      </c>
      <c r="BBF18" s="1">
        <f>LOOKUP($A18,'DMG Tables'!$P$2:$P$35,'DMG Tables'!$O$2:$O$35)*BBF$1*LOOKUP(BBF$1,'DMG Tables'!$G$2:$G$7,'DMG Tables'!$H$2:$H$7)</f>
        <v>56280000</v>
      </c>
      <c r="BBG18" s="1">
        <f>LOOKUP($A18,'DMG Tables'!$P$2:$P$35,'DMG Tables'!$O$2:$O$35)*BBG$1*LOOKUP(BBG$1,'DMG Tables'!$G$2:$G$7,'DMG Tables'!$H$2:$H$7)</f>
        <v>56320000</v>
      </c>
      <c r="BBH18" s="1">
        <f>LOOKUP($A18,'DMG Tables'!$P$2:$P$35,'DMG Tables'!$O$2:$O$35)*BBH$1*LOOKUP(BBH$1,'DMG Tables'!$G$2:$G$7,'DMG Tables'!$H$2:$H$7)</f>
        <v>56360000</v>
      </c>
      <c r="BBI18" s="1">
        <f>LOOKUP($A18,'DMG Tables'!$P$2:$P$35,'DMG Tables'!$O$2:$O$35)*BBI$1*LOOKUP(BBI$1,'DMG Tables'!$G$2:$G$7,'DMG Tables'!$H$2:$H$7)</f>
        <v>56400000</v>
      </c>
      <c r="BBJ18" s="1">
        <f>LOOKUP($A18,'DMG Tables'!$P$2:$P$35,'DMG Tables'!$O$2:$O$35)*BBJ$1*LOOKUP(BBJ$1,'DMG Tables'!$G$2:$G$7,'DMG Tables'!$H$2:$H$7)</f>
        <v>56440000</v>
      </c>
      <c r="BBK18" s="1">
        <f>LOOKUP($A18,'DMG Tables'!$P$2:$P$35,'DMG Tables'!$O$2:$O$35)*BBK$1*LOOKUP(BBK$1,'DMG Tables'!$G$2:$G$7,'DMG Tables'!$H$2:$H$7)</f>
        <v>56480000</v>
      </c>
      <c r="BBL18" s="1">
        <f>LOOKUP($A18,'DMG Tables'!$P$2:$P$35,'DMG Tables'!$O$2:$O$35)*BBL$1*LOOKUP(BBL$1,'DMG Tables'!$G$2:$G$7,'DMG Tables'!$H$2:$H$7)</f>
        <v>56520000</v>
      </c>
      <c r="BBM18" s="1">
        <f>LOOKUP($A18,'DMG Tables'!$P$2:$P$35,'DMG Tables'!$O$2:$O$35)*BBM$1*LOOKUP(BBM$1,'DMG Tables'!$G$2:$G$7,'DMG Tables'!$H$2:$H$7)</f>
        <v>56560000</v>
      </c>
      <c r="BBN18" s="1">
        <f>LOOKUP($A18,'DMG Tables'!$P$2:$P$35,'DMG Tables'!$O$2:$O$35)*BBN$1*LOOKUP(BBN$1,'DMG Tables'!$G$2:$G$7,'DMG Tables'!$H$2:$H$7)</f>
        <v>56600000</v>
      </c>
      <c r="BBO18" s="1">
        <f>LOOKUP($A18,'DMG Tables'!$P$2:$P$35,'DMG Tables'!$O$2:$O$35)*BBO$1*LOOKUP(BBO$1,'DMG Tables'!$G$2:$G$7,'DMG Tables'!$H$2:$H$7)</f>
        <v>56640000</v>
      </c>
      <c r="BBP18" s="1">
        <f>LOOKUP($A18,'DMG Tables'!$P$2:$P$35,'DMG Tables'!$O$2:$O$35)*BBP$1*LOOKUP(BBP$1,'DMG Tables'!$G$2:$G$7,'DMG Tables'!$H$2:$H$7)</f>
        <v>56680000</v>
      </c>
      <c r="BBQ18" s="1">
        <f>LOOKUP($A18,'DMG Tables'!$P$2:$P$35,'DMG Tables'!$O$2:$O$35)*BBQ$1*LOOKUP(BBQ$1,'DMG Tables'!$G$2:$G$7,'DMG Tables'!$H$2:$H$7)</f>
        <v>56720000</v>
      </c>
      <c r="BBR18" s="1">
        <f>LOOKUP($A18,'DMG Tables'!$P$2:$P$35,'DMG Tables'!$O$2:$O$35)*BBR$1*LOOKUP(BBR$1,'DMG Tables'!$G$2:$G$7,'DMG Tables'!$H$2:$H$7)</f>
        <v>56760000</v>
      </c>
      <c r="BBS18" s="1">
        <f>LOOKUP($A18,'DMG Tables'!$P$2:$P$35,'DMG Tables'!$O$2:$O$35)*BBS$1*LOOKUP(BBS$1,'DMG Tables'!$G$2:$G$7,'DMG Tables'!$H$2:$H$7)</f>
        <v>56800000</v>
      </c>
      <c r="BBT18" s="1">
        <f>LOOKUP($A18,'DMG Tables'!$P$2:$P$35,'DMG Tables'!$O$2:$O$35)*BBT$1*LOOKUP(BBT$1,'DMG Tables'!$G$2:$G$7,'DMG Tables'!$H$2:$H$7)</f>
        <v>56840000</v>
      </c>
      <c r="BBU18" s="1">
        <f>LOOKUP($A18,'DMG Tables'!$P$2:$P$35,'DMG Tables'!$O$2:$O$35)*BBU$1*LOOKUP(BBU$1,'DMG Tables'!$G$2:$G$7,'DMG Tables'!$H$2:$H$7)</f>
        <v>56880000</v>
      </c>
      <c r="BBV18" s="1">
        <f>LOOKUP($A18,'DMG Tables'!$P$2:$P$35,'DMG Tables'!$O$2:$O$35)*BBV$1*LOOKUP(BBV$1,'DMG Tables'!$G$2:$G$7,'DMG Tables'!$H$2:$H$7)</f>
        <v>56920000</v>
      </c>
      <c r="BBW18" s="1">
        <f>LOOKUP($A18,'DMG Tables'!$P$2:$P$35,'DMG Tables'!$O$2:$O$35)*BBW$1*LOOKUP(BBW$1,'DMG Tables'!$G$2:$G$7,'DMG Tables'!$H$2:$H$7)</f>
        <v>56960000</v>
      </c>
      <c r="BBX18" s="1">
        <f>LOOKUP($A18,'DMG Tables'!$P$2:$P$35,'DMG Tables'!$O$2:$O$35)*BBX$1*LOOKUP(BBX$1,'DMG Tables'!$G$2:$G$7,'DMG Tables'!$H$2:$H$7)</f>
        <v>57000000</v>
      </c>
      <c r="BBY18" s="1">
        <f>LOOKUP($A18,'DMG Tables'!$P$2:$P$35,'DMG Tables'!$O$2:$O$35)*BBY$1*LOOKUP(BBY$1,'DMG Tables'!$G$2:$G$7,'DMG Tables'!$H$2:$H$7)</f>
        <v>57040000</v>
      </c>
      <c r="BBZ18" s="1">
        <f>LOOKUP($A18,'DMG Tables'!$P$2:$P$35,'DMG Tables'!$O$2:$O$35)*BBZ$1*LOOKUP(BBZ$1,'DMG Tables'!$G$2:$G$7,'DMG Tables'!$H$2:$H$7)</f>
        <v>57080000</v>
      </c>
      <c r="BCA18" s="1">
        <f>LOOKUP($A18,'DMG Tables'!$P$2:$P$35,'DMG Tables'!$O$2:$O$35)*BCA$1*LOOKUP(BCA$1,'DMG Tables'!$G$2:$G$7,'DMG Tables'!$H$2:$H$7)</f>
        <v>57120000</v>
      </c>
      <c r="BCB18" s="1">
        <f>LOOKUP($A18,'DMG Tables'!$P$2:$P$35,'DMG Tables'!$O$2:$O$35)*BCB$1*LOOKUP(BCB$1,'DMG Tables'!$G$2:$G$7,'DMG Tables'!$H$2:$H$7)</f>
        <v>57160000</v>
      </c>
      <c r="BCC18" s="1">
        <f>LOOKUP($A18,'DMG Tables'!$P$2:$P$35,'DMG Tables'!$O$2:$O$35)*BCC$1*LOOKUP(BCC$1,'DMG Tables'!$G$2:$G$7,'DMG Tables'!$H$2:$H$7)</f>
        <v>57200000</v>
      </c>
      <c r="BCD18" s="1">
        <f>LOOKUP($A18,'DMG Tables'!$P$2:$P$35,'DMG Tables'!$O$2:$O$35)*BCD$1*LOOKUP(BCD$1,'DMG Tables'!$G$2:$G$7,'DMG Tables'!$H$2:$H$7)</f>
        <v>57240000</v>
      </c>
      <c r="BCE18" s="1">
        <f>LOOKUP($A18,'DMG Tables'!$P$2:$P$35,'DMG Tables'!$O$2:$O$35)*BCE$1*LOOKUP(BCE$1,'DMG Tables'!$G$2:$G$7,'DMG Tables'!$H$2:$H$7)</f>
        <v>57280000</v>
      </c>
      <c r="BCF18" s="1">
        <f>LOOKUP($A18,'DMG Tables'!$P$2:$P$35,'DMG Tables'!$O$2:$O$35)*BCF$1*LOOKUP(BCF$1,'DMG Tables'!$G$2:$G$7,'DMG Tables'!$H$2:$H$7)</f>
        <v>57320000</v>
      </c>
      <c r="BCG18" s="1">
        <f>LOOKUP($A18,'DMG Tables'!$P$2:$P$35,'DMG Tables'!$O$2:$O$35)*BCG$1*LOOKUP(BCG$1,'DMG Tables'!$G$2:$G$7,'DMG Tables'!$H$2:$H$7)</f>
        <v>57360000</v>
      </c>
      <c r="BCH18" s="1">
        <f>LOOKUP($A18,'DMG Tables'!$P$2:$P$35,'DMG Tables'!$O$2:$O$35)*BCH$1*LOOKUP(BCH$1,'DMG Tables'!$G$2:$G$7,'DMG Tables'!$H$2:$H$7)</f>
        <v>57400000</v>
      </c>
      <c r="BCI18" s="1">
        <f>LOOKUP($A18,'DMG Tables'!$P$2:$P$35,'DMG Tables'!$O$2:$O$35)*BCI$1*LOOKUP(BCI$1,'DMG Tables'!$G$2:$G$7,'DMG Tables'!$H$2:$H$7)</f>
        <v>57440000</v>
      </c>
      <c r="BCJ18" s="1">
        <f>LOOKUP($A18,'DMG Tables'!$P$2:$P$35,'DMG Tables'!$O$2:$O$35)*BCJ$1*LOOKUP(BCJ$1,'DMG Tables'!$G$2:$G$7,'DMG Tables'!$H$2:$H$7)</f>
        <v>57480000</v>
      </c>
      <c r="BCK18" s="1">
        <f>LOOKUP($A18,'DMG Tables'!$P$2:$P$35,'DMG Tables'!$O$2:$O$35)*BCK$1*LOOKUP(BCK$1,'DMG Tables'!$G$2:$G$7,'DMG Tables'!$H$2:$H$7)</f>
        <v>57520000</v>
      </c>
      <c r="BCL18" s="1">
        <f>LOOKUP($A18,'DMG Tables'!$P$2:$P$35,'DMG Tables'!$O$2:$O$35)*BCL$1*LOOKUP(BCL$1,'DMG Tables'!$G$2:$G$7,'DMG Tables'!$H$2:$H$7)</f>
        <v>57560000</v>
      </c>
      <c r="BCM18" s="1">
        <f>LOOKUP($A18,'DMG Tables'!$P$2:$P$35,'DMG Tables'!$O$2:$O$35)*BCM$1*LOOKUP(BCM$1,'DMG Tables'!$G$2:$G$7,'DMG Tables'!$H$2:$H$7)</f>
        <v>57600000</v>
      </c>
      <c r="BCN18" s="1">
        <f>LOOKUP($A18,'DMG Tables'!$P$2:$P$35,'DMG Tables'!$O$2:$O$35)*BCN$1*LOOKUP(BCN$1,'DMG Tables'!$G$2:$G$7,'DMG Tables'!$H$2:$H$7)</f>
        <v>57640000</v>
      </c>
      <c r="BCO18" s="1">
        <f>LOOKUP($A18,'DMG Tables'!$P$2:$P$35,'DMG Tables'!$O$2:$O$35)*BCO$1*LOOKUP(BCO$1,'DMG Tables'!$G$2:$G$7,'DMG Tables'!$H$2:$H$7)</f>
        <v>57680000</v>
      </c>
      <c r="BCP18" s="1">
        <f>LOOKUP($A18,'DMG Tables'!$P$2:$P$35,'DMG Tables'!$O$2:$O$35)*BCP$1*LOOKUP(BCP$1,'DMG Tables'!$G$2:$G$7,'DMG Tables'!$H$2:$H$7)</f>
        <v>57720000</v>
      </c>
      <c r="BCQ18" s="1">
        <f>LOOKUP($A18,'DMG Tables'!$P$2:$P$35,'DMG Tables'!$O$2:$O$35)*BCQ$1*LOOKUP(BCQ$1,'DMG Tables'!$G$2:$G$7,'DMG Tables'!$H$2:$H$7)</f>
        <v>57760000</v>
      </c>
      <c r="BCR18" s="1">
        <f>LOOKUP($A18,'DMG Tables'!$P$2:$P$35,'DMG Tables'!$O$2:$O$35)*BCR$1*LOOKUP(BCR$1,'DMG Tables'!$G$2:$G$7,'DMG Tables'!$H$2:$H$7)</f>
        <v>57800000</v>
      </c>
      <c r="BCS18" s="1">
        <f>LOOKUP($A18,'DMG Tables'!$P$2:$P$35,'DMG Tables'!$O$2:$O$35)*BCS$1*LOOKUP(BCS$1,'DMG Tables'!$G$2:$G$7,'DMG Tables'!$H$2:$H$7)</f>
        <v>57840000</v>
      </c>
      <c r="BCT18" s="1">
        <f>LOOKUP($A18,'DMG Tables'!$P$2:$P$35,'DMG Tables'!$O$2:$O$35)*BCT$1*LOOKUP(BCT$1,'DMG Tables'!$G$2:$G$7,'DMG Tables'!$H$2:$H$7)</f>
        <v>57880000</v>
      </c>
      <c r="BCU18" s="1">
        <f>LOOKUP($A18,'DMG Tables'!$P$2:$P$35,'DMG Tables'!$O$2:$O$35)*BCU$1*LOOKUP(BCU$1,'DMG Tables'!$G$2:$G$7,'DMG Tables'!$H$2:$H$7)</f>
        <v>57920000</v>
      </c>
      <c r="BCV18" s="1">
        <f>LOOKUP($A18,'DMG Tables'!$P$2:$P$35,'DMG Tables'!$O$2:$O$35)*BCV$1*LOOKUP(BCV$1,'DMG Tables'!$G$2:$G$7,'DMG Tables'!$H$2:$H$7)</f>
        <v>57960000</v>
      </c>
      <c r="BCW18" s="1">
        <f>LOOKUP($A18,'DMG Tables'!$P$2:$P$35,'DMG Tables'!$O$2:$O$35)*BCW$1*LOOKUP(BCW$1,'DMG Tables'!$G$2:$G$7,'DMG Tables'!$H$2:$H$7)</f>
        <v>58000000</v>
      </c>
      <c r="BCX18" s="1">
        <f>LOOKUP($A18,'DMG Tables'!$P$2:$P$35,'DMG Tables'!$O$2:$O$35)*BCX$1*LOOKUP(BCX$1,'DMG Tables'!$G$2:$G$7,'DMG Tables'!$H$2:$H$7)</f>
        <v>58040000</v>
      </c>
      <c r="BCY18" s="1">
        <f>LOOKUP($A18,'DMG Tables'!$P$2:$P$35,'DMG Tables'!$O$2:$O$35)*BCY$1*LOOKUP(BCY$1,'DMG Tables'!$G$2:$G$7,'DMG Tables'!$H$2:$H$7)</f>
        <v>58080000</v>
      </c>
      <c r="BCZ18" s="1">
        <f>LOOKUP($A18,'DMG Tables'!$P$2:$P$35,'DMG Tables'!$O$2:$O$35)*BCZ$1*LOOKUP(BCZ$1,'DMG Tables'!$G$2:$G$7,'DMG Tables'!$H$2:$H$7)</f>
        <v>58120000</v>
      </c>
      <c r="BDA18" s="1">
        <f>LOOKUP($A18,'DMG Tables'!$P$2:$P$35,'DMG Tables'!$O$2:$O$35)*BDA$1*LOOKUP(BDA$1,'DMG Tables'!$G$2:$G$7,'DMG Tables'!$H$2:$H$7)</f>
        <v>58160000</v>
      </c>
      <c r="BDB18" s="1">
        <f>LOOKUP($A18,'DMG Tables'!$P$2:$P$35,'DMG Tables'!$O$2:$O$35)*BDB$1*LOOKUP(BDB$1,'DMG Tables'!$G$2:$G$7,'DMG Tables'!$H$2:$H$7)</f>
        <v>58200000</v>
      </c>
      <c r="BDC18" s="1">
        <f>LOOKUP($A18,'DMG Tables'!$P$2:$P$35,'DMG Tables'!$O$2:$O$35)*BDC$1*LOOKUP(BDC$1,'DMG Tables'!$G$2:$G$7,'DMG Tables'!$H$2:$H$7)</f>
        <v>58240000</v>
      </c>
      <c r="BDD18" s="1">
        <f>LOOKUP($A18,'DMG Tables'!$P$2:$P$35,'DMG Tables'!$O$2:$O$35)*BDD$1*LOOKUP(BDD$1,'DMG Tables'!$G$2:$G$7,'DMG Tables'!$H$2:$H$7)</f>
        <v>58280000</v>
      </c>
      <c r="BDE18" s="1">
        <f>LOOKUP($A18,'DMG Tables'!$P$2:$P$35,'DMG Tables'!$O$2:$O$35)*BDE$1*LOOKUP(BDE$1,'DMG Tables'!$G$2:$G$7,'DMG Tables'!$H$2:$H$7)</f>
        <v>58320000</v>
      </c>
      <c r="BDF18" s="1">
        <f>LOOKUP($A18,'DMG Tables'!$P$2:$P$35,'DMG Tables'!$O$2:$O$35)*BDF$1*LOOKUP(BDF$1,'DMG Tables'!$G$2:$G$7,'DMG Tables'!$H$2:$H$7)</f>
        <v>58360000</v>
      </c>
      <c r="BDG18" s="1">
        <f>LOOKUP($A18,'DMG Tables'!$P$2:$P$35,'DMG Tables'!$O$2:$O$35)*BDG$1*LOOKUP(BDG$1,'DMG Tables'!$G$2:$G$7,'DMG Tables'!$H$2:$H$7)</f>
        <v>58400000</v>
      </c>
      <c r="BDH18" s="1">
        <f>LOOKUP($A18,'DMG Tables'!$P$2:$P$35,'DMG Tables'!$O$2:$O$35)*BDH$1*LOOKUP(BDH$1,'DMG Tables'!$G$2:$G$7,'DMG Tables'!$H$2:$H$7)</f>
        <v>58440000</v>
      </c>
      <c r="BDI18" s="1">
        <f>LOOKUP($A18,'DMG Tables'!$P$2:$P$35,'DMG Tables'!$O$2:$O$35)*BDI$1*LOOKUP(BDI$1,'DMG Tables'!$G$2:$G$7,'DMG Tables'!$H$2:$H$7)</f>
        <v>58480000</v>
      </c>
      <c r="BDJ18" s="1">
        <f>LOOKUP($A18,'DMG Tables'!$P$2:$P$35,'DMG Tables'!$O$2:$O$35)*BDJ$1*LOOKUP(BDJ$1,'DMG Tables'!$G$2:$G$7,'DMG Tables'!$H$2:$H$7)</f>
        <v>58520000</v>
      </c>
      <c r="BDK18" s="1">
        <f>LOOKUP($A18,'DMG Tables'!$P$2:$P$35,'DMG Tables'!$O$2:$O$35)*BDK$1*LOOKUP(BDK$1,'DMG Tables'!$G$2:$G$7,'DMG Tables'!$H$2:$H$7)</f>
        <v>58560000</v>
      </c>
      <c r="BDL18" s="1">
        <f>LOOKUP($A18,'DMG Tables'!$P$2:$P$35,'DMG Tables'!$O$2:$O$35)*BDL$1*LOOKUP(BDL$1,'DMG Tables'!$G$2:$G$7,'DMG Tables'!$H$2:$H$7)</f>
        <v>58600000</v>
      </c>
      <c r="BDM18" s="1">
        <f>LOOKUP($A18,'DMG Tables'!$P$2:$P$35,'DMG Tables'!$O$2:$O$35)*BDM$1*LOOKUP(BDM$1,'DMG Tables'!$G$2:$G$7,'DMG Tables'!$H$2:$H$7)</f>
        <v>58640000</v>
      </c>
      <c r="BDN18" s="1">
        <f>LOOKUP($A18,'DMG Tables'!$P$2:$P$35,'DMG Tables'!$O$2:$O$35)*BDN$1*LOOKUP(BDN$1,'DMG Tables'!$G$2:$G$7,'DMG Tables'!$H$2:$H$7)</f>
        <v>58680000</v>
      </c>
      <c r="BDO18" s="1">
        <f>LOOKUP($A18,'DMG Tables'!$P$2:$P$35,'DMG Tables'!$O$2:$O$35)*BDO$1*LOOKUP(BDO$1,'DMG Tables'!$G$2:$G$7,'DMG Tables'!$H$2:$H$7)</f>
        <v>58720000</v>
      </c>
      <c r="BDP18" s="1">
        <f>LOOKUP($A18,'DMG Tables'!$P$2:$P$35,'DMG Tables'!$O$2:$O$35)*BDP$1*LOOKUP(BDP$1,'DMG Tables'!$G$2:$G$7,'DMG Tables'!$H$2:$H$7)</f>
        <v>58760000</v>
      </c>
      <c r="BDQ18" s="1">
        <f>LOOKUP($A18,'DMG Tables'!$P$2:$P$35,'DMG Tables'!$O$2:$O$35)*BDQ$1*LOOKUP(BDQ$1,'DMG Tables'!$G$2:$G$7,'DMG Tables'!$H$2:$H$7)</f>
        <v>58800000</v>
      </c>
      <c r="BDR18" s="1">
        <f>LOOKUP($A18,'DMG Tables'!$P$2:$P$35,'DMG Tables'!$O$2:$O$35)*BDR$1*LOOKUP(BDR$1,'DMG Tables'!$G$2:$G$7,'DMG Tables'!$H$2:$H$7)</f>
        <v>58840000</v>
      </c>
      <c r="BDS18" s="1">
        <f>LOOKUP($A18,'DMG Tables'!$P$2:$P$35,'DMG Tables'!$O$2:$O$35)*BDS$1*LOOKUP(BDS$1,'DMG Tables'!$G$2:$G$7,'DMG Tables'!$H$2:$H$7)</f>
        <v>58880000</v>
      </c>
      <c r="BDT18" s="1">
        <f>LOOKUP($A18,'DMG Tables'!$P$2:$P$35,'DMG Tables'!$O$2:$O$35)*BDT$1*LOOKUP(BDT$1,'DMG Tables'!$G$2:$G$7,'DMG Tables'!$H$2:$H$7)</f>
        <v>58920000</v>
      </c>
      <c r="BDU18" s="1">
        <f>LOOKUP($A18,'DMG Tables'!$P$2:$P$35,'DMG Tables'!$O$2:$O$35)*BDU$1*LOOKUP(BDU$1,'DMG Tables'!$G$2:$G$7,'DMG Tables'!$H$2:$H$7)</f>
        <v>58960000</v>
      </c>
      <c r="BDV18" s="1">
        <f>LOOKUP($A18,'DMG Tables'!$P$2:$P$35,'DMG Tables'!$O$2:$O$35)*BDV$1*LOOKUP(BDV$1,'DMG Tables'!$G$2:$G$7,'DMG Tables'!$H$2:$H$7)</f>
        <v>59000000</v>
      </c>
      <c r="BDW18" s="1">
        <f>LOOKUP($A18,'DMG Tables'!$P$2:$P$35,'DMG Tables'!$O$2:$O$35)*BDW$1*LOOKUP(BDW$1,'DMG Tables'!$G$2:$G$7,'DMG Tables'!$H$2:$H$7)</f>
        <v>59040000</v>
      </c>
      <c r="BDX18" s="1">
        <f>LOOKUP($A18,'DMG Tables'!$P$2:$P$35,'DMG Tables'!$O$2:$O$35)*BDX$1*LOOKUP(BDX$1,'DMG Tables'!$G$2:$G$7,'DMG Tables'!$H$2:$H$7)</f>
        <v>59080000</v>
      </c>
      <c r="BDY18" s="1">
        <f>LOOKUP($A18,'DMG Tables'!$P$2:$P$35,'DMG Tables'!$O$2:$O$35)*BDY$1*LOOKUP(BDY$1,'DMG Tables'!$G$2:$G$7,'DMG Tables'!$H$2:$H$7)</f>
        <v>59120000</v>
      </c>
      <c r="BDZ18" s="1">
        <f>LOOKUP($A18,'DMG Tables'!$P$2:$P$35,'DMG Tables'!$O$2:$O$35)*BDZ$1*LOOKUP(BDZ$1,'DMG Tables'!$G$2:$G$7,'DMG Tables'!$H$2:$H$7)</f>
        <v>59160000</v>
      </c>
      <c r="BEA18" s="1">
        <f>LOOKUP($A18,'DMG Tables'!$P$2:$P$35,'DMG Tables'!$O$2:$O$35)*BEA$1*LOOKUP(BEA$1,'DMG Tables'!$G$2:$G$7,'DMG Tables'!$H$2:$H$7)</f>
        <v>59200000</v>
      </c>
      <c r="BEB18" s="1">
        <f>LOOKUP($A18,'DMG Tables'!$P$2:$P$35,'DMG Tables'!$O$2:$O$35)*BEB$1*LOOKUP(BEB$1,'DMG Tables'!$G$2:$G$7,'DMG Tables'!$H$2:$H$7)</f>
        <v>59240000</v>
      </c>
      <c r="BEC18" s="1">
        <f>LOOKUP($A18,'DMG Tables'!$P$2:$P$35,'DMG Tables'!$O$2:$O$35)*BEC$1*LOOKUP(BEC$1,'DMG Tables'!$G$2:$G$7,'DMG Tables'!$H$2:$H$7)</f>
        <v>59280000</v>
      </c>
      <c r="BED18" s="1">
        <f>LOOKUP($A18,'DMG Tables'!$P$2:$P$35,'DMG Tables'!$O$2:$O$35)*BED$1*LOOKUP(BED$1,'DMG Tables'!$G$2:$G$7,'DMG Tables'!$H$2:$H$7)</f>
        <v>59320000</v>
      </c>
      <c r="BEE18" s="1">
        <f>LOOKUP($A18,'DMG Tables'!$P$2:$P$35,'DMG Tables'!$O$2:$O$35)*BEE$1*LOOKUP(BEE$1,'DMG Tables'!$G$2:$G$7,'DMG Tables'!$H$2:$H$7)</f>
        <v>59360000</v>
      </c>
      <c r="BEF18" s="1">
        <f>LOOKUP($A18,'DMG Tables'!$P$2:$P$35,'DMG Tables'!$O$2:$O$35)*BEF$1*LOOKUP(BEF$1,'DMG Tables'!$G$2:$G$7,'DMG Tables'!$H$2:$H$7)</f>
        <v>59400000</v>
      </c>
      <c r="BEG18" s="1">
        <f>LOOKUP($A18,'DMG Tables'!$P$2:$P$35,'DMG Tables'!$O$2:$O$35)*BEG$1*LOOKUP(BEG$1,'DMG Tables'!$G$2:$G$7,'DMG Tables'!$H$2:$H$7)</f>
        <v>59440000</v>
      </c>
      <c r="BEH18" s="1">
        <f>LOOKUP($A18,'DMG Tables'!$P$2:$P$35,'DMG Tables'!$O$2:$O$35)*BEH$1*LOOKUP(BEH$1,'DMG Tables'!$G$2:$G$7,'DMG Tables'!$H$2:$H$7)</f>
        <v>59480000</v>
      </c>
      <c r="BEI18" s="1">
        <f>LOOKUP($A18,'DMG Tables'!$P$2:$P$35,'DMG Tables'!$O$2:$O$35)*BEI$1*LOOKUP(BEI$1,'DMG Tables'!$G$2:$G$7,'DMG Tables'!$H$2:$H$7)</f>
        <v>59520000</v>
      </c>
      <c r="BEJ18" s="1">
        <f>LOOKUP($A18,'DMG Tables'!$P$2:$P$35,'DMG Tables'!$O$2:$O$35)*BEJ$1*LOOKUP(BEJ$1,'DMG Tables'!$G$2:$G$7,'DMG Tables'!$H$2:$H$7)</f>
        <v>59560000</v>
      </c>
      <c r="BEK18" s="1">
        <f>LOOKUP($A18,'DMG Tables'!$P$2:$P$35,'DMG Tables'!$O$2:$O$35)*BEK$1*LOOKUP(BEK$1,'DMG Tables'!$G$2:$G$7,'DMG Tables'!$H$2:$H$7)</f>
        <v>59600000</v>
      </c>
      <c r="BEL18" s="1">
        <f>LOOKUP($A18,'DMG Tables'!$P$2:$P$35,'DMG Tables'!$O$2:$O$35)*BEL$1*LOOKUP(BEL$1,'DMG Tables'!$G$2:$G$7,'DMG Tables'!$H$2:$H$7)</f>
        <v>59640000</v>
      </c>
      <c r="BEM18" s="1">
        <f>LOOKUP($A18,'DMG Tables'!$P$2:$P$35,'DMG Tables'!$O$2:$O$35)*BEM$1*LOOKUP(BEM$1,'DMG Tables'!$G$2:$G$7,'DMG Tables'!$H$2:$H$7)</f>
        <v>59680000</v>
      </c>
      <c r="BEN18" s="1">
        <f>LOOKUP($A18,'DMG Tables'!$P$2:$P$35,'DMG Tables'!$O$2:$O$35)*BEN$1*LOOKUP(BEN$1,'DMG Tables'!$G$2:$G$7,'DMG Tables'!$H$2:$H$7)</f>
        <v>59720000</v>
      </c>
      <c r="BEO18" s="1">
        <f>LOOKUP($A18,'DMG Tables'!$P$2:$P$35,'DMG Tables'!$O$2:$O$35)*BEO$1*LOOKUP(BEO$1,'DMG Tables'!$G$2:$G$7,'DMG Tables'!$H$2:$H$7)</f>
        <v>59760000</v>
      </c>
      <c r="BEP18" s="1">
        <f>LOOKUP($A18,'DMG Tables'!$P$2:$P$35,'DMG Tables'!$O$2:$O$35)*BEP$1*LOOKUP(BEP$1,'DMG Tables'!$G$2:$G$7,'DMG Tables'!$H$2:$H$7)</f>
        <v>59800000</v>
      </c>
      <c r="BEQ18" s="1">
        <f>LOOKUP($A18,'DMG Tables'!$P$2:$P$35,'DMG Tables'!$O$2:$O$35)*BEQ$1*LOOKUP(BEQ$1,'DMG Tables'!$G$2:$G$7,'DMG Tables'!$H$2:$H$7)</f>
        <v>59840000</v>
      </c>
      <c r="BER18" s="1">
        <f>LOOKUP($A18,'DMG Tables'!$P$2:$P$35,'DMG Tables'!$O$2:$O$35)*BER$1*LOOKUP(BER$1,'DMG Tables'!$G$2:$G$7,'DMG Tables'!$H$2:$H$7)</f>
        <v>59880000</v>
      </c>
      <c r="BES18" s="1">
        <f>LOOKUP($A18,'DMG Tables'!$P$2:$P$35,'DMG Tables'!$O$2:$O$35)*BES$1*LOOKUP(BES$1,'DMG Tables'!$G$2:$G$7,'DMG Tables'!$H$2:$H$7)</f>
        <v>59920000</v>
      </c>
      <c r="BET18" s="1">
        <f>LOOKUP($A18,'DMG Tables'!$P$2:$P$35,'DMG Tables'!$O$2:$O$35)*BET$1*LOOKUP(BET$1,'DMG Tables'!$G$2:$G$7,'DMG Tables'!$H$2:$H$7)</f>
        <v>59960000</v>
      </c>
      <c r="BEU18" s="1">
        <f>LOOKUP($A18,'DMG Tables'!$P$2:$P$35,'DMG Tables'!$O$2:$O$35)*BEU$1*LOOKUP(BEU$1,'DMG Tables'!$G$2:$G$7,'DMG Tables'!$H$2:$H$7)</f>
        <v>60000000</v>
      </c>
      <c r="BEV18" s="1">
        <f>LOOKUP($A18,'DMG Tables'!$P$2:$P$35,'DMG Tables'!$O$2:$O$35)*BEV$1*LOOKUP(BEV$1,'DMG Tables'!$G$2:$G$7,'DMG Tables'!$H$2:$H$7)</f>
        <v>60040000</v>
      </c>
      <c r="BEW18" s="1">
        <f>LOOKUP($A18,'DMG Tables'!$P$2:$P$35,'DMG Tables'!$O$2:$O$35)*BEW$1*LOOKUP(BEW$1,'DMG Tables'!$G$2:$G$7,'DMG Tables'!$H$2:$H$7)</f>
        <v>60080000</v>
      </c>
      <c r="BEX18" s="1">
        <f>LOOKUP($A18,'DMG Tables'!$P$2:$P$35,'DMG Tables'!$O$2:$O$35)*BEX$1*LOOKUP(BEX$1,'DMG Tables'!$G$2:$G$7,'DMG Tables'!$H$2:$H$7)</f>
        <v>60120000</v>
      </c>
      <c r="BEY18" s="1">
        <f>LOOKUP($A18,'DMG Tables'!$P$2:$P$35,'DMG Tables'!$O$2:$O$35)*BEY$1*LOOKUP(BEY$1,'DMG Tables'!$G$2:$G$7,'DMG Tables'!$H$2:$H$7)</f>
        <v>60160000</v>
      </c>
      <c r="BEZ18" s="1">
        <f>LOOKUP($A18,'DMG Tables'!$P$2:$P$35,'DMG Tables'!$O$2:$O$35)*BEZ$1*LOOKUP(BEZ$1,'DMG Tables'!$G$2:$G$7,'DMG Tables'!$H$2:$H$7)</f>
        <v>60200000</v>
      </c>
      <c r="BFA18" s="1">
        <f>LOOKUP($A18,'DMG Tables'!$P$2:$P$35,'DMG Tables'!$O$2:$O$35)*BFA$1*LOOKUP(BFA$1,'DMG Tables'!$G$2:$G$7,'DMG Tables'!$H$2:$H$7)</f>
        <v>60240000</v>
      </c>
      <c r="BFB18" s="1">
        <f>LOOKUP($A18,'DMG Tables'!$P$2:$P$35,'DMG Tables'!$O$2:$O$35)*BFB$1*LOOKUP(BFB$1,'DMG Tables'!$G$2:$G$7,'DMG Tables'!$H$2:$H$7)</f>
        <v>60280000</v>
      </c>
      <c r="BFC18" s="1">
        <f>LOOKUP($A18,'DMG Tables'!$P$2:$P$35,'DMG Tables'!$O$2:$O$35)*BFC$1*LOOKUP(BFC$1,'DMG Tables'!$G$2:$G$7,'DMG Tables'!$H$2:$H$7)</f>
        <v>60320000</v>
      </c>
      <c r="BFD18" s="1">
        <f>LOOKUP($A18,'DMG Tables'!$P$2:$P$35,'DMG Tables'!$O$2:$O$35)*BFD$1*LOOKUP(BFD$1,'DMG Tables'!$G$2:$G$7,'DMG Tables'!$H$2:$H$7)</f>
        <v>60360000</v>
      </c>
      <c r="BFE18" s="1">
        <f>LOOKUP($A18,'DMG Tables'!$P$2:$P$35,'DMG Tables'!$O$2:$O$35)*BFE$1*LOOKUP(BFE$1,'DMG Tables'!$G$2:$G$7,'DMG Tables'!$H$2:$H$7)</f>
        <v>60400000</v>
      </c>
      <c r="BFF18" s="1">
        <f>LOOKUP($A18,'DMG Tables'!$P$2:$P$35,'DMG Tables'!$O$2:$O$35)*BFF$1*LOOKUP(BFF$1,'DMG Tables'!$G$2:$G$7,'DMG Tables'!$H$2:$H$7)</f>
        <v>60440000</v>
      </c>
      <c r="BFG18" s="1">
        <f>LOOKUP($A18,'DMG Tables'!$P$2:$P$35,'DMG Tables'!$O$2:$O$35)*BFG$1*LOOKUP(BFG$1,'DMG Tables'!$G$2:$G$7,'DMG Tables'!$H$2:$H$7)</f>
        <v>60480000</v>
      </c>
      <c r="BFH18" s="1">
        <f>LOOKUP($A18,'DMG Tables'!$P$2:$P$35,'DMG Tables'!$O$2:$O$35)*BFH$1*LOOKUP(BFH$1,'DMG Tables'!$G$2:$G$7,'DMG Tables'!$H$2:$H$7)</f>
        <v>60520000</v>
      </c>
      <c r="BFI18" s="1">
        <f>LOOKUP($A18,'DMG Tables'!$P$2:$P$35,'DMG Tables'!$O$2:$O$35)*BFI$1*LOOKUP(BFI$1,'DMG Tables'!$G$2:$G$7,'DMG Tables'!$H$2:$H$7)</f>
        <v>60560000</v>
      </c>
      <c r="BFJ18" s="1">
        <f>LOOKUP($A18,'DMG Tables'!$P$2:$P$35,'DMG Tables'!$O$2:$O$35)*BFJ$1*LOOKUP(BFJ$1,'DMG Tables'!$G$2:$G$7,'DMG Tables'!$H$2:$H$7)</f>
        <v>60600000</v>
      </c>
      <c r="BFK18" s="1">
        <f>LOOKUP($A18,'DMG Tables'!$P$2:$P$35,'DMG Tables'!$O$2:$O$35)*BFK$1*LOOKUP(BFK$1,'DMG Tables'!$G$2:$G$7,'DMG Tables'!$H$2:$H$7)</f>
        <v>60640000</v>
      </c>
      <c r="BFL18" s="1">
        <f>LOOKUP($A18,'DMG Tables'!$P$2:$P$35,'DMG Tables'!$O$2:$O$35)*BFL$1*LOOKUP(BFL$1,'DMG Tables'!$G$2:$G$7,'DMG Tables'!$H$2:$H$7)</f>
        <v>60680000</v>
      </c>
      <c r="BFM18" s="1">
        <f>LOOKUP($A18,'DMG Tables'!$P$2:$P$35,'DMG Tables'!$O$2:$O$35)*BFM$1*LOOKUP(BFM$1,'DMG Tables'!$G$2:$G$7,'DMG Tables'!$H$2:$H$7)</f>
        <v>60720000</v>
      </c>
      <c r="BFN18" s="1">
        <f>LOOKUP($A18,'DMG Tables'!$P$2:$P$35,'DMG Tables'!$O$2:$O$35)*BFN$1*LOOKUP(BFN$1,'DMG Tables'!$G$2:$G$7,'DMG Tables'!$H$2:$H$7)</f>
        <v>60760000</v>
      </c>
      <c r="BFO18" s="1">
        <f>LOOKUP($A18,'DMG Tables'!$P$2:$P$35,'DMG Tables'!$O$2:$O$35)*BFO$1*LOOKUP(BFO$1,'DMG Tables'!$G$2:$G$7,'DMG Tables'!$H$2:$H$7)</f>
        <v>60800000</v>
      </c>
      <c r="BFP18" s="1">
        <f>LOOKUP($A18,'DMG Tables'!$P$2:$P$35,'DMG Tables'!$O$2:$O$35)*BFP$1*LOOKUP(BFP$1,'DMG Tables'!$G$2:$G$7,'DMG Tables'!$H$2:$H$7)</f>
        <v>60840000</v>
      </c>
      <c r="BFQ18" s="1">
        <f>LOOKUP($A18,'DMG Tables'!$P$2:$P$35,'DMG Tables'!$O$2:$O$35)*BFQ$1*LOOKUP(BFQ$1,'DMG Tables'!$G$2:$G$7,'DMG Tables'!$H$2:$H$7)</f>
        <v>60880000</v>
      </c>
      <c r="BFR18" s="1">
        <f>LOOKUP($A18,'DMG Tables'!$P$2:$P$35,'DMG Tables'!$O$2:$O$35)*BFR$1*LOOKUP(BFR$1,'DMG Tables'!$G$2:$G$7,'DMG Tables'!$H$2:$H$7)</f>
        <v>60920000</v>
      </c>
      <c r="BFS18" s="1">
        <f>LOOKUP($A18,'DMG Tables'!$P$2:$P$35,'DMG Tables'!$O$2:$O$35)*BFS$1*LOOKUP(BFS$1,'DMG Tables'!$G$2:$G$7,'DMG Tables'!$H$2:$H$7)</f>
        <v>60960000</v>
      </c>
      <c r="BFT18" s="1">
        <f>LOOKUP($A18,'DMG Tables'!$P$2:$P$35,'DMG Tables'!$O$2:$O$35)*BFT$1*LOOKUP(BFT$1,'DMG Tables'!$G$2:$G$7,'DMG Tables'!$H$2:$H$7)</f>
        <v>61000000</v>
      </c>
      <c r="BFU18" s="1">
        <f>LOOKUP($A18,'DMG Tables'!$P$2:$P$35,'DMG Tables'!$O$2:$O$35)*BFU$1*LOOKUP(BFU$1,'DMG Tables'!$G$2:$G$7,'DMG Tables'!$H$2:$H$7)</f>
        <v>61040000</v>
      </c>
      <c r="BFV18" s="1">
        <f>LOOKUP($A18,'DMG Tables'!$P$2:$P$35,'DMG Tables'!$O$2:$O$35)*BFV$1*LOOKUP(BFV$1,'DMG Tables'!$G$2:$G$7,'DMG Tables'!$H$2:$H$7)</f>
        <v>61080000</v>
      </c>
      <c r="BFW18" s="1">
        <f>LOOKUP($A18,'DMG Tables'!$P$2:$P$35,'DMG Tables'!$O$2:$O$35)*BFW$1*LOOKUP(BFW$1,'DMG Tables'!$G$2:$G$7,'DMG Tables'!$H$2:$H$7)</f>
        <v>61120000</v>
      </c>
      <c r="BFX18" s="1">
        <f>LOOKUP($A18,'DMG Tables'!$P$2:$P$35,'DMG Tables'!$O$2:$O$35)*BFX$1*LOOKUP(BFX$1,'DMG Tables'!$G$2:$G$7,'DMG Tables'!$H$2:$H$7)</f>
        <v>61160000</v>
      </c>
      <c r="BFY18" s="1">
        <f>LOOKUP($A18,'DMG Tables'!$P$2:$P$35,'DMG Tables'!$O$2:$O$35)*BFY$1*LOOKUP(BFY$1,'DMG Tables'!$G$2:$G$7,'DMG Tables'!$H$2:$H$7)</f>
        <v>61200000</v>
      </c>
      <c r="BFZ18" s="1">
        <f>LOOKUP($A18,'DMG Tables'!$P$2:$P$35,'DMG Tables'!$O$2:$O$35)*BFZ$1*LOOKUP(BFZ$1,'DMG Tables'!$G$2:$G$7,'DMG Tables'!$H$2:$H$7)</f>
        <v>61240000</v>
      </c>
      <c r="BGA18" s="1">
        <f>LOOKUP($A18,'DMG Tables'!$P$2:$P$35,'DMG Tables'!$O$2:$O$35)*BGA$1*LOOKUP(BGA$1,'DMG Tables'!$G$2:$G$7,'DMG Tables'!$H$2:$H$7)</f>
        <v>61280000</v>
      </c>
      <c r="BGB18" s="1">
        <f>LOOKUP($A18,'DMG Tables'!$P$2:$P$35,'DMG Tables'!$O$2:$O$35)*BGB$1*LOOKUP(BGB$1,'DMG Tables'!$G$2:$G$7,'DMG Tables'!$H$2:$H$7)</f>
        <v>61320000</v>
      </c>
      <c r="BGC18" s="1">
        <f>LOOKUP($A18,'DMG Tables'!$P$2:$P$35,'DMG Tables'!$O$2:$O$35)*BGC$1*LOOKUP(BGC$1,'DMG Tables'!$G$2:$G$7,'DMG Tables'!$H$2:$H$7)</f>
        <v>61360000</v>
      </c>
      <c r="BGD18" s="1">
        <f>LOOKUP($A18,'DMG Tables'!$P$2:$P$35,'DMG Tables'!$O$2:$O$35)*BGD$1*LOOKUP(BGD$1,'DMG Tables'!$G$2:$G$7,'DMG Tables'!$H$2:$H$7)</f>
        <v>61400000</v>
      </c>
      <c r="BGE18" s="1">
        <f>LOOKUP($A18,'DMG Tables'!$P$2:$P$35,'DMG Tables'!$O$2:$O$35)*BGE$1*LOOKUP(BGE$1,'DMG Tables'!$G$2:$G$7,'DMG Tables'!$H$2:$H$7)</f>
        <v>61440000</v>
      </c>
      <c r="BGF18" s="1">
        <f>LOOKUP($A18,'DMG Tables'!$P$2:$P$35,'DMG Tables'!$O$2:$O$35)*BGF$1*LOOKUP(BGF$1,'DMG Tables'!$G$2:$G$7,'DMG Tables'!$H$2:$H$7)</f>
        <v>61480000</v>
      </c>
      <c r="BGG18" s="1">
        <f>LOOKUP($A18,'DMG Tables'!$P$2:$P$35,'DMG Tables'!$O$2:$O$35)*BGG$1*LOOKUP(BGG$1,'DMG Tables'!$G$2:$G$7,'DMG Tables'!$H$2:$H$7)</f>
        <v>61520000</v>
      </c>
      <c r="BGH18" s="1">
        <f>LOOKUP($A18,'DMG Tables'!$P$2:$P$35,'DMG Tables'!$O$2:$O$35)*BGH$1*LOOKUP(BGH$1,'DMG Tables'!$G$2:$G$7,'DMG Tables'!$H$2:$H$7)</f>
        <v>61560000</v>
      </c>
      <c r="BGI18" s="1">
        <f>LOOKUP($A18,'DMG Tables'!$P$2:$P$35,'DMG Tables'!$O$2:$O$35)*BGI$1*LOOKUP(BGI$1,'DMG Tables'!$G$2:$G$7,'DMG Tables'!$H$2:$H$7)</f>
        <v>61600000</v>
      </c>
      <c r="BGJ18" s="1">
        <f>LOOKUP($A18,'DMG Tables'!$P$2:$P$35,'DMG Tables'!$O$2:$O$35)*BGJ$1*LOOKUP(BGJ$1,'DMG Tables'!$G$2:$G$7,'DMG Tables'!$H$2:$H$7)</f>
        <v>61640000</v>
      </c>
      <c r="BGK18" s="1">
        <f>LOOKUP($A18,'DMG Tables'!$P$2:$P$35,'DMG Tables'!$O$2:$O$35)*BGK$1*LOOKUP(BGK$1,'DMG Tables'!$G$2:$G$7,'DMG Tables'!$H$2:$H$7)</f>
        <v>61680000</v>
      </c>
      <c r="BGL18" s="1">
        <f>LOOKUP($A18,'DMG Tables'!$P$2:$P$35,'DMG Tables'!$O$2:$O$35)*BGL$1*LOOKUP(BGL$1,'DMG Tables'!$G$2:$G$7,'DMG Tables'!$H$2:$H$7)</f>
        <v>61720000</v>
      </c>
      <c r="BGM18" s="1">
        <f>LOOKUP($A18,'DMG Tables'!$P$2:$P$35,'DMG Tables'!$O$2:$O$35)*BGM$1*LOOKUP(BGM$1,'DMG Tables'!$G$2:$G$7,'DMG Tables'!$H$2:$H$7)</f>
        <v>61760000</v>
      </c>
      <c r="BGN18" s="1">
        <f>LOOKUP($A18,'DMG Tables'!$P$2:$P$35,'DMG Tables'!$O$2:$O$35)*BGN$1*LOOKUP(BGN$1,'DMG Tables'!$G$2:$G$7,'DMG Tables'!$H$2:$H$7)</f>
        <v>61800000</v>
      </c>
      <c r="BGO18" s="1">
        <f>LOOKUP($A18,'DMG Tables'!$P$2:$P$35,'DMG Tables'!$O$2:$O$35)*BGO$1*LOOKUP(BGO$1,'DMG Tables'!$G$2:$G$7,'DMG Tables'!$H$2:$H$7)</f>
        <v>61840000</v>
      </c>
      <c r="BGP18" s="1">
        <f>LOOKUP($A18,'DMG Tables'!$P$2:$P$35,'DMG Tables'!$O$2:$O$35)*BGP$1*LOOKUP(BGP$1,'DMG Tables'!$G$2:$G$7,'DMG Tables'!$H$2:$H$7)</f>
        <v>61880000</v>
      </c>
      <c r="BGQ18" s="1">
        <f>LOOKUP($A18,'DMG Tables'!$P$2:$P$35,'DMG Tables'!$O$2:$O$35)*BGQ$1*LOOKUP(BGQ$1,'DMG Tables'!$G$2:$G$7,'DMG Tables'!$H$2:$H$7)</f>
        <v>61920000</v>
      </c>
      <c r="BGR18" s="1">
        <f>LOOKUP($A18,'DMG Tables'!$P$2:$P$35,'DMG Tables'!$O$2:$O$35)*BGR$1*LOOKUP(BGR$1,'DMG Tables'!$G$2:$G$7,'DMG Tables'!$H$2:$H$7)</f>
        <v>61960000</v>
      </c>
      <c r="BGS18" s="1">
        <f>LOOKUP($A18,'DMG Tables'!$P$2:$P$35,'DMG Tables'!$O$2:$O$35)*BGS$1*LOOKUP(BGS$1,'DMG Tables'!$G$2:$G$7,'DMG Tables'!$H$2:$H$7)</f>
        <v>62000000</v>
      </c>
      <c r="BGT18" s="1">
        <f>LOOKUP($A18,'DMG Tables'!$P$2:$P$35,'DMG Tables'!$O$2:$O$35)*BGT$1*LOOKUP(BGT$1,'DMG Tables'!$G$2:$G$7,'DMG Tables'!$H$2:$H$7)</f>
        <v>62040000</v>
      </c>
      <c r="BGU18" s="1">
        <f>LOOKUP($A18,'DMG Tables'!$P$2:$P$35,'DMG Tables'!$O$2:$O$35)*BGU$1*LOOKUP(BGU$1,'DMG Tables'!$G$2:$G$7,'DMG Tables'!$H$2:$H$7)</f>
        <v>62080000</v>
      </c>
      <c r="BGV18" s="1">
        <f>LOOKUP($A18,'DMG Tables'!$P$2:$P$35,'DMG Tables'!$O$2:$O$35)*BGV$1*LOOKUP(BGV$1,'DMG Tables'!$G$2:$G$7,'DMG Tables'!$H$2:$H$7)</f>
        <v>62120000</v>
      </c>
      <c r="BGW18" s="1">
        <f>LOOKUP($A18,'DMG Tables'!$P$2:$P$35,'DMG Tables'!$O$2:$O$35)*BGW$1*LOOKUP(BGW$1,'DMG Tables'!$G$2:$G$7,'DMG Tables'!$H$2:$H$7)</f>
        <v>62160000</v>
      </c>
      <c r="BGX18" s="1">
        <f>LOOKUP($A18,'DMG Tables'!$P$2:$P$35,'DMG Tables'!$O$2:$O$35)*BGX$1*LOOKUP(BGX$1,'DMG Tables'!$G$2:$G$7,'DMG Tables'!$H$2:$H$7)</f>
        <v>62200000</v>
      </c>
      <c r="BGY18" s="1">
        <f>LOOKUP($A18,'DMG Tables'!$P$2:$P$35,'DMG Tables'!$O$2:$O$35)*BGY$1*LOOKUP(BGY$1,'DMG Tables'!$G$2:$G$7,'DMG Tables'!$H$2:$H$7)</f>
        <v>62240000</v>
      </c>
      <c r="BGZ18" s="1">
        <f>LOOKUP($A18,'DMG Tables'!$P$2:$P$35,'DMG Tables'!$O$2:$O$35)*BGZ$1*LOOKUP(BGZ$1,'DMG Tables'!$G$2:$G$7,'DMG Tables'!$H$2:$H$7)</f>
        <v>62280000</v>
      </c>
      <c r="BHA18" s="1">
        <f>LOOKUP($A18,'DMG Tables'!$P$2:$P$35,'DMG Tables'!$O$2:$O$35)*BHA$1*LOOKUP(BHA$1,'DMG Tables'!$G$2:$G$7,'DMG Tables'!$H$2:$H$7)</f>
        <v>62320000</v>
      </c>
      <c r="BHB18" s="1">
        <f>LOOKUP($A18,'DMG Tables'!$P$2:$P$35,'DMG Tables'!$O$2:$O$35)*BHB$1*LOOKUP(BHB$1,'DMG Tables'!$G$2:$G$7,'DMG Tables'!$H$2:$H$7)</f>
        <v>62360000</v>
      </c>
      <c r="BHC18" s="1">
        <f>LOOKUP($A18,'DMG Tables'!$P$2:$P$35,'DMG Tables'!$O$2:$O$35)*BHC$1*LOOKUP(BHC$1,'DMG Tables'!$G$2:$G$7,'DMG Tables'!$H$2:$H$7)</f>
        <v>62400000</v>
      </c>
      <c r="BHD18" s="1">
        <f>LOOKUP($A18,'DMG Tables'!$P$2:$P$35,'DMG Tables'!$O$2:$O$35)*BHD$1*LOOKUP(BHD$1,'DMG Tables'!$G$2:$G$7,'DMG Tables'!$H$2:$H$7)</f>
        <v>62440000</v>
      </c>
      <c r="BHE18" s="1">
        <f>LOOKUP($A18,'DMG Tables'!$P$2:$P$35,'DMG Tables'!$O$2:$O$35)*BHE$1*LOOKUP(BHE$1,'DMG Tables'!$G$2:$G$7,'DMG Tables'!$H$2:$H$7)</f>
        <v>62480000</v>
      </c>
      <c r="BHF18" s="1">
        <f>LOOKUP($A18,'DMG Tables'!$P$2:$P$35,'DMG Tables'!$O$2:$O$35)*BHF$1*LOOKUP(BHF$1,'DMG Tables'!$G$2:$G$7,'DMG Tables'!$H$2:$H$7)</f>
        <v>62520000</v>
      </c>
      <c r="BHG18" s="1">
        <f>LOOKUP($A18,'DMG Tables'!$P$2:$P$35,'DMG Tables'!$O$2:$O$35)*BHG$1*LOOKUP(BHG$1,'DMG Tables'!$G$2:$G$7,'DMG Tables'!$H$2:$H$7)</f>
        <v>62560000</v>
      </c>
      <c r="BHH18" s="1">
        <f>LOOKUP($A18,'DMG Tables'!$P$2:$P$35,'DMG Tables'!$O$2:$O$35)*BHH$1*LOOKUP(BHH$1,'DMG Tables'!$G$2:$G$7,'DMG Tables'!$H$2:$H$7)</f>
        <v>62600000</v>
      </c>
      <c r="BHI18" s="1">
        <f>LOOKUP($A18,'DMG Tables'!$P$2:$P$35,'DMG Tables'!$O$2:$O$35)*BHI$1*LOOKUP(BHI$1,'DMG Tables'!$G$2:$G$7,'DMG Tables'!$H$2:$H$7)</f>
        <v>62640000</v>
      </c>
      <c r="BHJ18" s="1">
        <f>LOOKUP($A18,'DMG Tables'!$P$2:$P$35,'DMG Tables'!$O$2:$O$35)*BHJ$1*LOOKUP(BHJ$1,'DMG Tables'!$G$2:$G$7,'DMG Tables'!$H$2:$H$7)</f>
        <v>62680000</v>
      </c>
      <c r="BHK18" s="1">
        <f>LOOKUP($A18,'DMG Tables'!$P$2:$P$35,'DMG Tables'!$O$2:$O$35)*BHK$1*LOOKUP(BHK$1,'DMG Tables'!$G$2:$G$7,'DMG Tables'!$H$2:$H$7)</f>
        <v>62720000</v>
      </c>
      <c r="BHL18" s="1">
        <f>LOOKUP($A18,'DMG Tables'!$P$2:$P$35,'DMG Tables'!$O$2:$O$35)*BHL$1*LOOKUP(BHL$1,'DMG Tables'!$G$2:$G$7,'DMG Tables'!$H$2:$H$7)</f>
        <v>62760000</v>
      </c>
      <c r="BHM18" s="1">
        <f>LOOKUP($A18,'DMG Tables'!$P$2:$P$35,'DMG Tables'!$O$2:$O$35)*BHM$1*LOOKUP(BHM$1,'DMG Tables'!$G$2:$G$7,'DMG Tables'!$H$2:$H$7)</f>
        <v>62800000</v>
      </c>
      <c r="BHN18" s="1">
        <f>LOOKUP($A18,'DMG Tables'!$P$2:$P$35,'DMG Tables'!$O$2:$O$35)*BHN$1*LOOKUP(BHN$1,'DMG Tables'!$G$2:$G$7,'DMG Tables'!$H$2:$H$7)</f>
        <v>62840000</v>
      </c>
      <c r="BHO18" s="1">
        <f>LOOKUP($A18,'DMG Tables'!$P$2:$P$35,'DMG Tables'!$O$2:$O$35)*BHO$1*LOOKUP(BHO$1,'DMG Tables'!$G$2:$G$7,'DMG Tables'!$H$2:$H$7)</f>
        <v>62880000</v>
      </c>
      <c r="BHP18" s="1">
        <f>LOOKUP($A18,'DMG Tables'!$P$2:$P$35,'DMG Tables'!$O$2:$O$35)*BHP$1*LOOKUP(BHP$1,'DMG Tables'!$G$2:$G$7,'DMG Tables'!$H$2:$H$7)</f>
        <v>62920000</v>
      </c>
      <c r="BHQ18" s="1">
        <f>LOOKUP($A18,'DMG Tables'!$P$2:$P$35,'DMG Tables'!$O$2:$O$35)*BHQ$1*LOOKUP(BHQ$1,'DMG Tables'!$G$2:$G$7,'DMG Tables'!$H$2:$H$7)</f>
        <v>62960000</v>
      </c>
      <c r="BHR18" s="1">
        <f>LOOKUP($A18,'DMG Tables'!$P$2:$P$35,'DMG Tables'!$O$2:$O$35)*BHR$1*LOOKUP(BHR$1,'DMG Tables'!$G$2:$G$7,'DMG Tables'!$H$2:$H$7)</f>
        <v>63000000</v>
      </c>
      <c r="BHS18" s="1">
        <f>LOOKUP($A18,'DMG Tables'!$P$2:$P$35,'DMG Tables'!$O$2:$O$35)*BHS$1*LOOKUP(BHS$1,'DMG Tables'!$G$2:$G$7,'DMG Tables'!$H$2:$H$7)</f>
        <v>63040000</v>
      </c>
      <c r="BHT18" s="1">
        <f>LOOKUP($A18,'DMG Tables'!$P$2:$P$35,'DMG Tables'!$O$2:$O$35)*BHT$1*LOOKUP(BHT$1,'DMG Tables'!$G$2:$G$7,'DMG Tables'!$H$2:$H$7)</f>
        <v>63080000</v>
      </c>
      <c r="BHU18" s="1">
        <f>LOOKUP($A18,'DMG Tables'!$P$2:$P$35,'DMG Tables'!$O$2:$O$35)*BHU$1*LOOKUP(BHU$1,'DMG Tables'!$G$2:$G$7,'DMG Tables'!$H$2:$H$7)</f>
        <v>63120000</v>
      </c>
      <c r="BHV18" s="1">
        <f>LOOKUP($A18,'DMG Tables'!$P$2:$P$35,'DMG Tables'!$O$2:$O$35)*BHV$1*LOOKUP(BHV$1,'DMG Tables'!$G$2:$G$7,'DMG Tables'!$H$2:$H$7)</f>
        <v>63160000</v>
      </c>
      <c r="BHW18" s="1">
        <f>LOOKUP($A18,'DMG Tables'!$P$2:$P$35,'DMG Tables'!$O$2:$O$35)*BHW$1*LOOKUP(BHW$1,'DMG Tables'!$G$2:$G$7,'DMG Tables'!$H$2:$H$7)</f>
        <v>63200000</v>
      </c>
      <c r="BHX18" s="1">
        <f>LOOKUP($A18,'DMG Tables'!$P$2:$P$35,'DMG Tables'!$O$2:$O$35)*BHX$1*LOOKUP(BHX$1,'DMG Tables'!$G$2:$G$7,'DMG Tables'!$H$2:$H$7)</f>
        <v>63240000</v>
      </c>
      <c r="BHY18" s="1">
        <f>LOOKUP($A18,'DMG Tables'!$P$2:$P$35,'DMG Tables'!$O$2:$O$35)*BHY$1*LOOKUP(BHY$1,'DMG Tables'!$G$2:$G$7,'DMG Tables'!$H$2:$H$7)</f>
        <v>63280000</v>
      </c>
      <c r="BHZ18" s="1">
        <f>LOOKUP($A18,'DMG Tables'!$P$2:$P$35,'DMG Tables'!$O$2:$O$35)*BHZ$1*LOOKUP(BHZ$1,'DMG Tables'!$G$2:$G$7,'DMG Tables'!$H$2:$H$7)</f>
        <v>63320000</v>
      </c>
      <c r="BIA18" s="1">
        <f>LOOKUP($A18,'DMG Tables'!$P$2:$P$35,'DMG Tables'!$O$2:$O$35)*BIA$1*LOOKUP(BIA$1,'DMG Tables'!$G$2:$G$7,'DMG Tables'!$H$2:$H$7)</f>
        <v>63360000</v>
      </c>
      <c r="BIB18" s="1">
        <f>LOOKUP($A18,'DMG Tables'!$P$2:$P$35,'DMG Tables'!$O$2:$O$35)*BIB$1*LOOKUP(BIB$1,'DMG Tables'!$G$2:$G$7,'DMG Tables'!$H$2:$H$7)</f>
        <v>63400000</v>
      </c>
      <c r="BIC18" s="1">
        <f>LOOKUP($A18,'DMG Tables'!$P$2:$P$35,'DMG Tables'!$O$2:$O$35)*BIC$1*LOOKUP(BIC$1,'DMG Tables'!$G$2:$G$7,'DMG Tables'!$H$2:$H$7)</f>
        <v>63440000</v>
      </c>
      <c r="BID18" s="1">
        <f>LOOKUP($A18,'DMG Tables'!$P$2:$P$35,'DMG Tables'!$O$2:$O$35)*BID$1*LOOKUP(BID$1,'DMG Tables'!$G$2:$G$7,'DMG Tables'!$H$2:$H$7)</f>
        <v>63480000</v>
      </c>
      <c r="BIE18" s="1">
        <f>LOOKUP($A18,'DMG Tables'!$P$2:$P$35,'DMG Tables'!$O$2:$O$35)*BIE$1*LOOKUP(BIE$1,'DMG Tables'!$G$2:$G$7,'DMG Tables'!$H$2:$H$7)</f>
        <v>63520000</v>
      </c>
      <c r="BIF18" s="1">
        <f>LOOKUP($A18,'DMG Tables'!$P$2:$P$35,'DMG Tables'!$O$2:$O$35)*BIF$1*LOOKUP(BIF$1,'DMG Tables'!$G$2:$G$7,'DMG Tables'!$H$2:$H$7)</f>
        <v>63560000</v>
      </c>
      <c r="BIG18" s="1">
        <f>LOOKUP($A18,'DMG Tables'!$P$2:$P$35,'DMG Tables'!$O$2:$O$35)*BIG$1*LOOKUP(BIG$1,'DMG Tables'!$G$2:$G$7,'DMG Tables'!$H$2:$H$7)</f>
        <v>63600000</v>
      </c>
      <c r="BIH18" s="1">
        <f>LOOKUP($A18,'DMG Tables'!$P$2:$P$35,'DMG Tables'!$O$2:$O$35)*BIH$1*LOOKUP(BIH$1,'DMG Tables'!$G$2:$G$7,'DMG Tables'!$H$2:$H$7)</f>
        <v>63640000</v>
      </c>
      <c r="BII18" s="1">
        <f>LOOKUP($A18,'DMG Tables'!$P$2:$P$35,'DMG Tables'!$O$2:$O$35)*BII$1*LOOKUP(BII$1,'DMG Tables'!$G$2:$G$7,'DMG Tables'!$H$2:$H$7)</f>
        <v>63680000</v>
      </c>
      <c r="BIJ18" s="1">
        <f>LOOKUP($A18,'DMG Tables'!$P$2:$P$35,'DMG Tables'!$O$2:$O$35)*BIJ$1*LOOKUP(BIJ$1,'DMG Tables'!$G$2:$G$7,'DMG Tables'!$H$2:$H$7)</f>
        <v>63720000</v>
      </c>
      <c r="BIK18" s="1">
        <f>LOOKUP($A18,'DMG Tables'!$P$2:$P$35,'DMG Tables'!$O$2:$O$35)*BIK$1*LOOKUP(BIK$1,'DMG Tables'!$G$2:$G$7,'DMG Tables'!$H$2:$H$7)</f>
        <v>63760000</v>
      </c>
      <c r="BIL18" s="1">
        <f>LOOKUP($A18,'DMG Tables'!$P$2:$P$35,'DMG Tables'!$O$2:$O$35)*BIL$1*LOOKUP(BIL$1,'DMG Tables'!$G$2:$G$7,'DMG Tables'!$H$2:$H$7)</f>
        <v>63800000</v>
      </c>
      <c r="BIM18" s="1">
        <f>LOOKUP($A18,'DMG Tables'!$P$2:$P$35,'DMG Tables'!$O$2:$O$35)*BIM$1*LOOKUP(BIM$1,'DMG Tables'!$G$2:$G$7,'DMG Tables'!$H$2:$H$7)</f>
        <v>63840000</v>
      </c>
      <c r="BIN18" s="1">
        <f>LOOKUP($A18,'DMG Tables'!$P$2:$P$35,'DMG Tables'!$O$2:$O$35)*BIN$1*LOOKUP(BIN$1,'DMG Tables'!$G$2:$G$7,'DMG Tables'!$H$2:$H$7)</f>
        <v>63880000</v>
      </c>
      <c r="BIO18" s="1">
        <f>LOOKUP($A18,'DMG Tables'!$P$2:$P$35,'DMG Tables'!$O$2:$O$35)*BIO$1*LOOKUP(BIO$1,'DMG Tables'!$G$2:$G$7,'DMG Tables'!$H$2:$H$7)</f>
        <v>63920000</v>
      </c>
      <c r="BIP18" s="1">
        <f>LOOKUP($A18,'DMG Tables'!$P$2:$P$35,'DMG Tables'!$O$2:$O$35)*BIP$1*LOOKUP(BIP$1,'DMG Tables'!$G$2:$G$7,'DMG Tables'!$H$2:$H$7)</f>
        <v>63960000</v>
      </c>
      <c r="BIQ18" s="1">
        <f>LOOKUP($A18,'DMG Tables'!$P$2:$P$35,'DMG Tables'!$O$2:$O$35)*BIQ$1*LOOKUP(BIQ$1,'DMG Tables'!$G$2:$G$7,'DMG Tables'!$H$2:$H$7)</f>
        <v>64000000</v>
      </c>
      <c r="BIR18" s="1">
        <f>LOOKUP($A18,'DMG Tables'!$P$2:$P$35,'DMG Tables'!$O$2:$O$35)*BIR$1*LOOKUP(BIR$1,'DMG Tables'!$G$2:$G$7,'DMG Tables'!$H$2:$H$7)</f>
        <v>64040000</v>
      </c>
      <c r="BIS18" s="1">
        <f>LOOKUP($A18,'DMG Tables'!$P$2:$P$35,'DMG Tables'!$O$2:$O$35)*BIS$1*LOOKUP(BIS$1,'DMG Tables'!$G$2:$G$7,'DMG Tables'!$H$2:$H$7)</f>
        <v>64080000</v>
      </c>
      <c r="BIT18" s="1">
        <f>LOOKUP($A18,'DMG Tables'!$P$2:$P$35,'DMG Tables'!$O$2:$O$35)*BIT$1*LOOKUP(BIT$1,'DMG Tables'!$G$2:$G$7,'DMG Tables'!$H$2:$H$7)</f>
        <v>64120000</v>
      </c>
      <c r="BIU18" s="1">
        <f>LOOKUP($A18,'DMG Tables'!$P$2:$P$35,'DMG Tables'!$O$2:$O$35)*BIU$1*LOOKUP(BIU$1,'DMG Tables'!$G$2:$G$7,'DMG Tables'!$H$2:$H$7)</f>
        <v>64160000</v>
      </c>
      <c r="BIV18" s="1">
        <f>LOOKUP($A18,'DMG Tables'!$P$2:$P$35,'DMG Tables'!$O$2:$O$35)*BIV$1*LOOKUP(BIV$1,'DMG Tables'!$G$2:$G$7,'DMG Tables'!$H$2:$H$7)</f>
        <v>64200000</v>
      </c>
      <c r="BIW18" s="1">
        <f>LOOKUP($A18,'DMG Tables'!$P$2:$P$35,'DMG Tables'!$O$2:$O$35)*BIW$1*LOOKUP(BIW$1,'DMG Tables'!$G$2:$G$7,'DMG Tables'!$H$2:$H$7)</f>
        <v>64240000</v>
      </c>
      <c r="BIX18" s="1">
        <f>LOOKUP($A18,'DMG Tables'!$P$2:$P$35,'DMG Tables'!$O$2:$O$35)*BIX$1*LOOKUP(BIX$1,'DMG Tables'!$G$2:$G$7,'DMG Tables'!$H$2:$H$7)</f>
        <v>64280000</v>
      </c>
      <c r="BIY18" s="1">
        <f>LOOKUP($A18,'DMG Tables'!$P$2:$P$35,'DMG Tables'!$O$2:$O$35)*BIY$1*LOOKUP(BIY$1,'DMG Tables'!$G$2:$G$7,'DMG Tables'!$H$2:$H$7)</f>
        <v>64320000</v>
      </c>
      <c r="BIZ18" s="1">
        <f>LOOKUP($A18,'DMG Tables'!$P$2:$P$35,'DMG Tables'!$O$2:$O$35)*BIZ$1*LOOKUP(BIZ$1,'DMG Tables'!$G$2:$G$7,'DMG Tables'!$H$2:$H$7)</f>
        <v>64360000</v>
      </c>
      <c r="BJA18" s="1">
        <f>LOOKUP($A18,'DMG Tables'!$P$2:$P$35,'DMG Tables'!$O$2:$O$35)*BJA$1*LOOKUP(BJA$1,'DMG Tables'!$G$2:$G$7,'DMG Tables'!$H$2:$H$7)</f>
        <v>64400000</v>
      </c>
      <c r="BJB18" s="1">
        <f>LOOKUP($A18,'DMG Tables'!$P$2:$P$35,'DMG Tables'!$O$2:$O$35)*BJB$1*LOOKUP(BJB$1,'DMG Tables'!$G$2:$G$7,'DMG Tables'!$H$2:$H$7)</f>
        <v>64440000</v>
      </c>
      <c r="BJC18" s="1">
        <f>LOOKUP($A18,'DMG Tables'!$P$2:$P$35,'DMG Tables'!$O$2:$O$35)*BJC$1*LOOKUP(BJC$1,'DMG Tables'!$G$2:$G$7,'DMG Tables'!$H$2:$H$7)</f>
        <v>64480000</v>
      </c>
      <c r="BJD18" s="1">
        <f>LOOKUP($A18,'DMG Tables'!$P$2:$P$35,'DMG Tables'!$O$2:$O$35)*BJD$1*LOOKUP(BJD$1,'DMG Tables'!$G$2:$G$7,'DMG Tables'!$H$2:$H$7)</f>
        <v>64520000</v>
      </c>
      <c r="BJE18" s="1">
        <f>LOOKUP($A18,'DMG Tables'!$P$2:$P$35,'DMG Tables'!$O$2:$O$35)*BJE$1*LOOKUP(BJE$1,'DMG Tables'!$G$2:$G$7,'DMG Tables'!$H$2:$H$7)</f>
        <v>64560000</v>
      </c>
      <c r="BJF18" s="1">
        <f>LOOKUP($A18,'DMG Tables'!$P$2:$P$35,'DMG Tables'!$O$2:$O$35)*BJF$1*LOOKUP(BJF$1,'DMG Tables'!$G$2:$G$7,'DMG Tables'!$H$2:$H$7)</f>
        <v>64600000</v>
      </c>
      <c r="BJG18" s="1">
        <f>LOOKUP($A18,'DMG Tables'!$P$2:$P$35,'DMG Tables'!$O$2:$O$35)*BJG$1*LOOKUP(BJG$1,'DMG Tables'!$G$2:$G$7,'DMG Tables'!$H$2:$H$7)</f>
        <v>64640000</v>
      </c>
      <c r="BJH18" s="1">
        <f>LOOKUP($A18,'DMG Tables'!$P$2:$P$35,'DMG Tables'!$O$2:$O$35)*BJH$1*LOOKUP(BJH$1,'DMG Tables'!$G$2:$G$7,'DMG Tables'!$H$2:$H$7)</f>
        <v>64680000</v>
      </c>
      <c r="BJI18" s="1">
        <f>LOOKUP($A18,'DMG Tables'!$P$2:$P$35,'DMG Tables'!$O$2:$O$35)*BJI$1*LOOKUP(BJI$1,'DMG Tables'!$G$2:$G$7,'DMG Tables'!$H$2:$H$7)</f>
        <v>64720000</v>
      </c>
      <c r="BJJ18" s="1">
        <f>LOOKUP($A18,'DMG Tables'!$P$2:$P$35,'DMG Tables'!$O$2:$O$35)*BJJ$1*LOOKUP(BJJ$1,'DMG Tables'!$G$2:$G$7,'DMG Tables'!$H$2:$H$7)</f>
        <v>64760000</v>
      </c>
      <c r="BJK18" s="1">
        <f>LOOKUP($A18,'DMG Tables'!$P$2:$P$35,'DMG Tables'!$O$2:$O$35)*BJK$1*LOOKUP(BJK$1,'DMG Tables'!$G$2:$G$7,'DMG Tables'!$H$2:$H$7)</f>
        <v>64800000</v>
      </c>
      <c r="BJL18" s="1">
        <f>LOOKUP($A18,'DMG Tables'!$P$2:$P$35,'DMG Tables'!$O$2:$O$35)*BJL$1*LOOKUP(BJL$1,'DMG Tables'!$G$2:$G$7,'DMG Tables'!$H$2:$H$7)</f>
        <v>64840000</v>
      </c>
      <c r="BJM18" s="1">
        <f>LOOKUP($A18,'DMG Tables'!$P$2:$P$35,'DMG Tables'!$O$2:$O$35)*BJM$1*LOOKUP(BJM$1,'DMG Tables'!$G$2:$G$7,'DMG Tables'!$H$2:$H$7)</f>
        <v>64880000</v>
      </c>
      <c r="BJN18" s="1">
        <f>LOOKUP($A18,'DMG Tables'!$P$2:$P$35,'DMG Tables'!$O$2:$O$35)*BJN$1*LOOKUP(BJN$1,'DMG Tables'!$G$2:$G$7,'DMG Tables'!$H$2:$H$7)</f>
        <v>64920000</v>
      </c>
      <c r="BJO18" s="1">
        <f>LOOKUP($A18,'DMG Tables'!$P$2:$P$35,'DMG Tables'!$O$2:$O$35)*BJO$1*LOOKUP(BJO$1,'DMG Tables'!$G$2:$G$7,'DMG Tables'!$H$2:$H$7)</f>
        <v>64960000</v>
      </c>
      <c r="BJP18" s="1">
        <f>LOOKUP($A18,'DMG Tables'!$P$2:$P$35,'DMG Tables'!$O$2:$O$35)*BJP$1*LOOKUP(BJP$1,'DMG Tables'!$G$2:$G$7,'DMG Tables'!$H$2:$H$7)</f>
        <v>65000000</v>
      </c>
      <c r="BJQ18" s="1">
        <f>LOOKUP($A18,'DMG Tables'!$P$2:$P$35,'DMG Tables'!$O$2:$O$35)*BJQ$1*LOOKUP(BJQ$1,'DMG Tables'!$G$2:$G$7,'DMG Tables'!$H$2:$H$7)</f>
        <v>65040000</v>
      </c>
      <c r="BJR18" s="1">
        <f>LOOKUP($A18,'DMG Tables'!$P$2:$P$35,'DMG Tables'!$O$2:$O$35)*BJR$1*LOOKUP(BJR$1,'DMG Tables'!$G$2:$G$7,'DMG Tables'!$H$2:$H$7)</f>
        <v>65080000</v>
      </c>
      <c r="BJS18" s="1">
        <f>LOOKUP($A18,'DMG Tables'!$P$2:$P$35,'DMG Tables'!$O$2:$O$35)*BJS$1*LOOKUP(BJS$1,'DMG Tables'!$G$2:$G$7,'DMG Tables'!$H$2:$H$7)</f>
        <v>65120000</v>
      </c>
      <c r="BJT18" s="1">
        <f>LOOKUP($A18,'DMG Tables'!$P$2:$P$35,'DMG Tables'!$O$2:$O$35)*BJT$1*LOOKUP(BJT$1,'DMG Tables'!$G$2:$G$7,'DMG Tables'!$H$2:$H$7)</f>
        <v>65160000</v>
      </c>
      <c r="BJU18" s="1">
        <f>LOOKUP($A18,'DMG Tables'!$P$2:$P$35,'DMG Tables'!$O$2:$O$35)*BJU$1*LOOKUP(BJU$1,'DMG Tables'!$G$2:$G$7,'DMG Tables'!$H$2:$H$7)</f>
        <v>65200000</v>
      </c>
      <c r="BJV18" s="1">
        <f>LOOKUP($A18,'DMG Tables'!$P$2:$P$35,'DMG Tables'!$O$2:$O$35)*BJV$1*LOOKUP(BJV$1,'DMG Tables'!$G$2:$G$7,'DMG Tables'!$H$2:$H$7)</f>
        <v>65240000</v>
      </c>
      <c r="BJW18" s="1">
        <f>LOOKUP($A18,'DMG Tables'!$P$2:$P$35,'DMG Tables'!$O$2:$O$35)*BJW$1*LOOKUP(BJW$1,'DMG Tables'!$G$2:$G$7,'DMG Tables'!$H$2:$H$7)</f>
        <v>65280000</v>
      </c>
      <c r="BJX18" s="1">
        <f>LOOKUP($A18,'DMG Tables'!$P$2:$P$35,'DMG Tables'!$O$2:$O$35)*BJX$1*LOOKUP(BJX$1,'DMG Tables'!$G$2:$G$7,'DMG Tables'!$H$2:$H$7)</f>
        <v>65320000</v>
      </c>
      <c r="BJY18" s="1">
        <f>LOOKUP($A18,'DMG Tables'!$P$2:$P$35,'DMG Tables'!$O$2:$O$35)*BJY$1*LOOKUP(BJY$1,'DMG Tables'!$G$2:$G$7,'DMG Tables'!$H$2:$H$7)</f>
        <v>65360000</v>
      </c>
      <c r="BJZ18" s="1">
        <f>LOOKUP($A18,'DMG Tables'!$P$2:$P$35,'DMG Tables'!$O$2:$O$35)*BJZ$1*LOOKUP(BJZ$1,'DMG Tables'!$G$2:$G$7,'DMG Tables'!$H$2:$H$7)</f>
        <v>65400000</v>
      </c>
      <c r="BKA18" s="1">
        <f>LOOKUP($A18,'DMG Tables'!$P$2:$P$35,'DMG Tables'!$O$2:$O$35)*BKA$1*LOOKUP(BKA$1,'DMG Tables'!$G$2:$G$7,'DMG Tables'!$H$2:$H$7)</f>
        <v>65440000</v>
      </c>
      <c r="BKB18" s="1">
        <f>LOOKUP($A18,'DMG Tables'!$P$2:$P$35,'DMG Tables'!$O$2:$O$35)*BKB$1*LOOKUP(BKB$1,'DMG Tables'!$G$2:$G$7,'DMG Tables'!$H$2:$H$7)</f>
        <v>65480000</v>
      </c>
      <c r="BKC18" s="1">
        <f>LOOKUP($A18,'DMG Tables'!$P$2:$P$35,'DMG Tables'!$O$2:$O$35)*BKC$1*LOOKUP(BKC$1,'DMG Tables'!$G$2:$G$7,'DMG Tables'!$H$2:$H$7)</f>
        <v>65520000</v>
      </c>
      <c r="BKD18" s="1">
        <f>LOOKUP($A18,'DMG Tables'!$P$2:$P$35,'DMG Tables'!$O$2:$O$35)*BKD$1*LOOKUP(BKD$1,'DMG Tables'!$G$2:$G$7,'DMG Tables'!$H$2:$H$7)</f>
        <v>65560000</v>
      </c>
      <c r="BKE18" s="1">
        <f>LOOKUP($A18,'DMG Tables'!$P$2:$P$35,'DMG Tables'!$O$2:$O$35)*BKE$1*LOOKUP(BKE$1,'DMG Tables'!$G$2:$G$7,'DMG Tables'!$H$2:$H$7)</f>
        <v>65600000</v>
      </c>
      <c r="BKF18" s="1">
        <f>LOOKUP($A18,'DMG Tables'!$P$2:$P$35,'DMG Tables'!$O$2:$O$35)*BKF$1*LOOKUP(BKF$1,'DMG Tables'!$G$2:$G$7,'DMG Tables'!$H$2:$H$7)</f>
        <v>65640000</v>
      </c>
      <c r="BKG18" s="1">
        <f>LOOKUP($A18,'DMG Tables'!$P$2:$P$35,'DMG Tables'!$O$2:$O$35)*BKG$1*LOOKUP(BKG$1,'DMG Tables'!$G$2:$G$7,'DMG Tables'!$H$2:$H$7)</f>
        <v>65680000</v>
      </c>
      <c r="BKH18" s="1">
        <f>LOOKUP($A18,'DMG Tables'!$P$2:$P$35,'DMG Tables'!$O$2:$O$35)*BKH$1*LOOKUP(BKH$1,'DMG Tables'!$G$2:$G$7,'DMG Tables'!$H$2:$H$7)</f>
        <v>65720000</v>
      </c>
      <c r="BKI18" s="1">
        <f>LOOKUP($A18,'DMG Tables'!$P$2:$P$35,'DMG Tables'!$O$2:$O$35)*BKI$1*LOOKUP(BKI$1,'DMG Tables'!$G$2:$G$7,'DMG Tables'!$H$2:$H$7)</f>
        <v>65760000</v>
      </c>
      <c r="BKJ18" s="1">
        <f>LOOKUP($A18,'DMG Tables'!$P$2:$P$35,'DMG Tables'!$O$2:$O$35)*BKJ$1*LOOKUP(BKJ$1,'DMG Tables'!$G$2:$G$7,'DMG Tables'!$H$2:$H$7)</f>
        <v>65800000</v>
      </c>
      <c r="BKK18" s="1">
        <f>LOOKUP($A18,'DMG Tables'!$P$2:$P$35,'DMG Tables'!$O$2:$O$35)*BKK$1*LOOKUP(BKK$1,'DMG Tables'!$G$2:$G$7,'DMG Tables'!$H$2:$H$7)</f>
        <v>65840000</v>
      </c>
      <c r="BKL18" s="1">
        <f>LOOKUP($A18,'DMG Tables'!$P$2:$P$35,'DMG Tables'!$O$2:$O$35)*BKL$1*LOOKUP(BKL$1,'DMG Tables'!$G$2:$G$7,'DMG Tables'!$H$2:$H$7)</f>
        <v>65880000</v>
      </c>
      <c r="BKM18" s="1">
        <f>LOOKUP($A18,'DMG Tables'!$P$2:$P$35,'DMG Tables'!$O$2:$O$35)*BKM$1*LOOKUP(BKM$1,'DMG Tables'!$G$2:$G$7,'DMG Tables'!$H$2:$H$7)</f>
        <v>65920000</v>
      </c>
      <c r="BKN18" s="1">
        <f>LOOKUP($A18,'DMG Tables'!$P$2:$P$35,'DMG Tables'!$O$2:$O$35)*BKN$1*LOOKUP(BKN$1,'DMG Tables'!$G$2:$G$7,'DMG Tables'!$H$2:$H$7)</f>
        <v>65960000</v>
      </c>
      <c r="BKO18" s="1">
        <f>LOOKUP($A18,'DMG Tables'!$P$2:$P$35,'DMG Tables'!$O$2:$O$35)*BKO$1*LOOKUP(BKO$1,'DMG Tables'!$G$2:$G$7,'DMG Tables'!$H$2:$H$7)</f>
        <v>66000000</v>
      </c>
      <c r="BKP18" s="1">
        <f>LOOKUP($A18,'DMG Tables'!$P$2:$P$35,'DMG Tables'!$O$2:$O$35)*BKP$1*LOOKUP(BKP$1,'DMG Tables'!$G$2:$G$7,'DMG Tables'!$H$2:$H$7)</f>
        <v>66040000</v>
      </c>
      <c r="BKQ18" s="1">
        <f>LOOKUP($A18,'DMG Tables'!$P$2:$P$35,'DMG Tables'!$O$2:$O$35)*BKQ$1*LOOKUP(BKQ$1,'DMG Tables'!$G$2:$G$7,'DMG Tables'!$H$2:$H$7)</f>
        <v>66080000</v>
      </c>
      <c r="BKR18" s="1">
        <f>LOOKUP($A18,'DMG Tables'!$P$2:$P$35,'DMG Tables'!$O$2:$O$35)*BKR$1*LOOKUP(BKR$1,'DMG Tables'!$G$2:$G$7,'DMG Tables'!$H$2:$H$7)</f>
        <v>66120000</v>
      </c>
      <c r="BKS18" s="1">
        <f>LOOKUP($A18,'DMG Tables'!$P$2:$P$35,'DMG Tables'!$O$2:$O$35)*BKS$1*LOOKUP(BKS$1,'DMG Tables'!$G$2:$G$7,'DMG Tables'!$H$2:$H$7)</f>
        <v>66160000</v>
      </c>
      <c r="BKT18" s="1">
        <f>LOOKUP($A18,'DMG Tables'!$P$2:$P$35,'DMG Tables'!$O$2:$O$35)*BKT$1*LOOKUP(BKT$1,'DMG Tables'!$G$2:$G$7,'DMG Tables'!$H$2:$H$7)</f>
        <v>66200000</v>
      </c>
      <c r="BKU18" s="1">
        <f>LOOKUP($A18,'DMG Tables'!$P$2:$P$35,'DMG Tables'!$O$2:$O$35)*BKU$1*LOOKUP(BKU$1,'DMG Tables'!$G$2:$G$7,'DMG Tables'!$H$2:$H$7)</f>
        <v>66240000</v>
      </c>
      <c r="BKV18" s="1">
        <f>LOOKUP($A18,'DMG Tables'!$P$2:$P$35,'DMG Tables'!$O$2:$O$35)*BKV$1*LOOKUP(BKV$1,'DMG Tables'!$G$2:$G$7,'DMG Tables'!$H$2:$H$7)</f>
        <v>66280000</v>
      </c>
      <c r="BKW18" s="1">
        <f>LOOKUP($A18,'DMG Tables'!$P$2:$P$35,'DMG Tables'!$O$2:$O$35)*BKW$1*LOOKUP(BKW$1,'DMG Tables'!$G$2:$G$7,'DMG Tables'!$H$2:$H$7)</f>
        <v>66320000</v>
      </c>
      <c r="BKX18" s="1">
        <f>LOOKUP($A18,'DMG Tables'!$P$2:$P$35,'DMG Tables'!$O$2:$O$35)*BKX$1*LOOKUP(BKX$1,'DMG Tables'!$G$2:$G$7,'DMG Tables'!$H$2:$H$7)</f>
        <v>66360000</v>
      </c>
      <c r="BKY18" s="1">
        <f>LOOKUP($A18,'DMG Tables'!$P$2:$P$35,'DMG Tables'!$O$2:$O$35)*BKY$1*LOOKUP(BKY$1,'DMG Tables'!$G$2:$G$7,'DMG Tables'!$H$2:$H$7)</f>
        <v>66400000</v>
      </c>
      <c r="BKZ18" s="1">
        <f>LOOKUP($A18,'DMG Tables'!$P$2:$P$35,'DMG Tables'!$O$2:$O$35)*BKZ$1*LOOKUP(BKZ$1,'DMG Tables'!$G$2:$G$7,'DMG Tables'!$H$2:$H$7)</f>
        <v>66440000</v>
      </c>
      <c r="BLA18" s="1">
        <f>LOOKUP($A18,'DMG Tables'!$P$2:$P$35,'DMG Tables'!$O$2:$O$35)*BLA$1*LOOKUP(BLA$1,'DMG Tables'!$G$2:$G$7,'DMG Tables'!$H$2:$H$7)</f>
        <v>66480000</v>
      </c>
      <c r="BLB18" s="1">
        <f>LOOKUP($A18,'DMG Tables'!$P$2:$P$35,'DMG Tables'!$O$2:$O$35)*BLB$1*LOOKUP(BLB$1,'DMG Tables'!$G$2:$G$7,'DMG Tables'!$H$2:$H$7)</f>
        <v>66520000</v>
      </c>
      <c r="BLC18" s="1">
        <f>LOOKUP($A18,'DMG Tables'!$P$2:$P$35,'DMG Tables'!$O$2:$O$35)*BLC$1*LOOKUP(BLC$1,'DMG Tables'!$G$2:$G$7,'DMG Tables'!$H$2:$H$7)</f>
        <v>66560000</v>
      </c>
      <c r="BLD18" s="1">
        <f>LOOKUP($A18,'DMG Tables'!$P$2:$P$35,'DMG Tables'!$O$2:$O$35)*BLD$1*LOOKUP(BLD$1,'DMG Tables'!$G$2:$G$7,'DMG Tables'!$H$2:$H$7)</f>
        <v>66600000</v>
      </c>
      <c r="BLE18" s="1">
        <f>LOOKUP($A18,'DMG Tables'!$P$2:$P$35,'DMG Tables'!$O$2:$O$35)*BLE$1*LOOKUP(BLE$1,'DMG Tables'!$G$2:$G$7,'DMG Tables'!$H$2:$H$7)</f>
        <v>66640000</v>
      </c>
      <c r="BLF18" s="1">
        <f>LOOKUP($A18,'DMG Tables'!$P$2:$P$35,'DMG Tables'!$O$2:$O$35)*BLF$1*LOOKUP(BLF$1,'DMG Tables'!$G$2:$G$7,'DMG Tables'!$H$2:$H$7)</f>
        <v>66680000</v>
      </c>
      <c r="BLG18" s="1">
        <f>LOOKUP($A18,'DMG Tables'!$P$2:$P$35,'DMG Tables'!$O$2:$O$35)*BLG$1*LOOKUP(BLG$1,'DMG Tables'!$G$2:$G$7,'DMG Tables'!$H$2:$H$7)</f>
        <v>66720000</v>
      </c>
      <c r="BLH18" s="1">
        <f>LOOKUP($A18,'DMG Tables'!$P$2:$P$35,'DMG Tables'!$O$2:$O$35)*BLH$1*LOOKUP(BLH$1,'DMG Tables'!$G$2:$G$7,'DMG Tables'!$H$2:$H$7)</f>
        <v>66760000</v>
      </c>
      <c r="BLI18" s="1">
        <f>LOOKUP($A18,'DMG Tables'!$P$2:$P$35,'DMG Tables'!$O$2:$O$35)*BLI$1*LOOKUP(BLI$1,'DMG Tables'!$G$2:$G$7,'DMG Tables'!$H$2:$H$7)</f>
        <v>66800000</v>
      </c>
      <c r="BLJ18" s="1">
        <f>LOOKUP($A18,'DMG Tables'!$P$2:$P$35,'DMG Tables'!$O$2:$O$35)*BLJ$1*LOOKUP(BLJ$1,'DMG Tables'!$G$2:$G$7,'DMG Tables'!$H$2:$H$7)</f>
        <v>66840000</v>
      </c>
      <c r="BLK18" s="1">
        <f>LOOKUP($A18,'DMG Tables'!$P$2:$P$35,'DMG Tables'!$O$2:$O$35)*BLK$1*LOOKUP(BLK$1,'DMG Tables'!$G$2:$G$7,'DMG Tables'!$H$2:$H$7)</f>
        <v>66880000</v>
      </c>
      <c r="BLL18" s="1">
        <f>LOOKUP($A18,'DMG Tables'!$P$2:$P$35,'DMG Tables'!$O$2:$O$35)*BLL$1*LOOKUP(BLL$1,'DMG Tables'!$G$2:$G$7,'DMG Tables'!$H$2:$H$7)</f>
        <v>66920000</v>
      </c>
      <c r="BLM18" s="1">
        <f>LOOKUP($A18,'DMG Tables'!$P$2:$P$35,'DMG Tables'!$O$2:$O$35)*BLM$1*LOOKUP(BLM$1,'DMG Tables'!$G$2:$G$7,'DMG Tables'!$H$2:$H$7)</f>
        <v>66960000</v>
      </c>
      <c r="BLN18" s="1">
        <f>LOOKUP($A18,'DMG Tables'!$P$2:$P$35,'DMG Tables'!$O$2:$O$35)*BLN$1*LOOKUP(BLN$1,'DMG Tables'!$G$2:$G$7,'DMG Tables'!$H$2:$H$7)</f>
        <v>67000000</v>
      </c>
      <c r="BLO18" s="1">
        <f>LOOKUP($A18,'DMG Tables'!$P$2:$P$35,'DMG Tables'!$O$2:$O$35)*BLO$1*LOOKUP(BLO$1,'DMG Tables'!$G$2:$G$7,'DMG Tables'!$H$2:$H$7)</f>
        <v>67040000</v>
      </c>
      <c r="BLP18" s="1">
        <f>LOOKUP($A18,'DMG Tables'!$P$2:$P$35,'DMG Tables'!$O$2:$O$35)*BLP$1*LOOKUP(BLP$1,'DMG Tables'!$G$2:$G$7,'DMG Tables'!$H$2:$H$7)</f>
        <v>67080000</v>
      </c>
      <c r="BLQ18" s="1">
        <f>LOOKUP($A18,'DMG Tables'!$P$2:$P$35,'DMG Tables'!$O$2:$O$35)*BLQ$1*LOOKUP(BLQ$1,'DMG Tables'!$G$2:$G$7,'DMG Tables'!$H$2:$H$7)</f>
        <v>67120000</v>
      </c>
      <c r="BLR18" s="1">
        <f>LOOKUP($A18,'DMG Tables'!$P$2:$P$35,'DMG Tables'!$O$2:$O$35)*BLR$1*LOOKUP(BLR$1,'DMG Tables'!$G$2:$G$7,'DMG Tables'!$H$2:$H$7)</f>
        <v>67160000</v>
      </c>
      <c r="BLS18" s="1">
        <f>LOOKUP($A18,'DMG Tables'!$P$2:$P$35,'DMG Tables'!$O$2:$O$35)*BLS$1*LOOKUP(BLS$1,'DMG Tables'!$G$2:$G$7,'DMG Tables'!$H$2:$H$7)</f>
        <v>67200000</v>
      </c>
      <c r="BLT18" s="1">
        <f>LOOKUP($A18,'DMG Tables'!$P$2:$P$35,'DMG Tables'!$O$2:$O$35)*BLT$1*LOOKUP(BLT$1,'DMG Tables'!$G$2:$G$7,'DMG Tables'!$H$2:$H$7)</f>
        <v>67240000</v>
      </c>
      <c r="BLU18" s="1">
        <f>LOOKUP($A18,'DMG Tables'!$P$2:$P$35,'DMG Tables'!$O$2:$O$35)*BLU$1*LOOKUP(BLU$1,'DMG Tables'!$G$2:$G$7,'DMG Tables'!$H$2:$H$7)</f>
        <v>67280000</v>
      </c>
      <c r="BLV18" s="1">
        <f>LOOKUP($A18,'DMG Tables'!$P$2:$P$35,'DMG Tables'!$O$2:$O$35)*BLV$1*LOOKUP(BLV$1,'DMG Tables'!$G$2:$G$7,'DMG Tables'!$H$2:$H$7)</f>
        <v>67320000</v>
      </c>
      <c r="BLW18" s="1">
        <f>LOOKUP($A18,'DMG Tables'!$P$2:$P$35,'DMG Tables'!$O$2:$O$35)*BLW$1*LOOKUP(BLW$1,'DMG Tables'!$G$2:$G$7,'DMG Tables'!$H$2:$H$7)</f>
        <v>67360000</v>
      </c>
      <c r="BLX18" s="1">
        <f>LOOKUP($A18,'DMG Tables'!$P$2:$P$35,'DMG Tables'!$O$2:$O$35)*BLX$1*LOOKUP(BLX$1,'DMG Tables'!$G$2:$G$7,'DMG Tables'!$H$2:$H$7)</f>
        <v>67400000</v>
      </c>
      <c r="BLY18" s="1">
        <f>LOOKUP($A18,'DMG Tables'!$P$2:$P$35,'DMG Tables'!$O$2:$O$35)*BLY$1*LOOKUP(BLY$1,'DMG Tables'!$G$2:$G$7,'DMG Tables'!$H$2:$H$7)</f>
        <v>67440000</v>
      </c>
      <c r="BLZ18" s="1">
        <f>LOOKUP($A18,'DMG Tables'!$P$2:$P$35,'DMG Tables'!$O$2:$O$35)*BLZ$1*LOOKUP(BLZ$1,'DMG Tables'!$G$2:$G$7,'DMG Tables'!$H$2:$H$7)</f>
        <v>67480000</v>
      </c>
      <c r="BMA18" s="1">
        <f>LOOKUP($A18,'DMG Tables'!$P$2:$P$35,'DMG Tables'!$O$2:$O$35)*BMA$1*LOOKUP(BMA$1,'DMG Tables'!$G$2:$G$7,'DMG Tables'!$H$2:$H$7)</f>
        <v>67520000</v>
      </c>
      <c r="BMB18" s="1">
        <f>LOOKUP($A18,'DMG Tables'!$P$2:$P$35,'DMG Tables'!$O$2:$O$35)*BMB$1*LOOKUP(BMB$1,'DMG Tables'!$G$2:$G$7,'DMG Tables'!$H$2:$H$7)</f>
        <v>67560000</v>
      </c>
      <c r="BMC18" s="1">
        <f>LOOKUP($A18,'DMG Tables'!$P$2:$P$35,'DMG Tables'!$O$2:$O$35)*BMC$1*LOOKUP(BMC$1,'DMG Tables'!$G$2:$G$7,'DMG Tables'!$H$2:$H$7)</f>
        <v>67600000</v>
      </c>
      <c r="BMD18" s="1">
        <f>LOOKUP($A18,'DMG Tables'!$P$2:$P$35,'DMG Tables'!$O$2:$O$35)*BMD$1*LOOKUP(BMD$1,'DMG Tables'!$G$2:$G$7,'DMG Tables'!$H$2:$H$7)</f>
        <v>67640000</v>
      </c>
      <c r="BME18" s="1">
        <f>LOOKUP($A18,'DMG Tables'!$P$2:$P$35,'DMG Tables'!$O$2:$O$35)*BME$1*LOOKUP(BME$1,'DMG Tables'!$G$2:$G$7,'DMG Tables'!$H$2:$H$7)</f>
        <v>67680000</v>
      </c>
      <c r="BMF18" s="1">
        <f>LOOKUP($A18,'DMG Tables'!$P$2:$P$35,'DMG Tables'!$O$2:$O$35)*BMF$1*LOOKUP(BMF$1,'DMG Tables'!$G$2:$G$7,'DMG Tables'!$H$2:$H$7)</f>
        <v>67720000</v>
      </c>
      <c r="BMG18" s="1">
        <f>LOOKUP($A18,'DMG Tables'!$P$2:$P$35,'DMG Tables'!$O$2:$O$35)*BMG$1*LOOKUP(BMG$1,'DMG Tables'!$G$2:$G$7,'DMG Tables'!$H$2:$H$7)</f>
        <v>67760000</v>
      </c>
      <c r="BMH18" s="1">
        <f>LOOKUP($A18,'DMG Tables'!$P$2:$P$35,'DMG Tables'!$O$2:$O$35)*BMH$1*LOOKUP(BMH$1,'DMG Tables'!$G$2:$G$7,'DMG Tables'!$H$2:$H$7)</f>
        <v>67800000</v>
      </c>
      <c r="BMI18" s="1">
        <f>LOOKUP($A18,'DMG Tables'!$P$2:$P$35,'DMG Tables'!$O$2:$O$35)*BMI$1*LOOKUP(BMI$1,'DMG Tables'!$G$2:$G$7,'DMG Tables'!$H$2:$H$7)</f>
        <v>67840000</v>
      </c>
      <c r="BMJ18" s="1">
        <f>LOOKUP($A18,'DMG Tables'!$P$2:$P$35,'DMG Tables'!$O$2:$O$35)*BMJ$1*LOOKUP(BMJ$1,'DMG Tables'!$G$2:$G$7,'DMG Tables'!$H$2:$H$7)</f>
        <v>67880000</v>
      </c>
      <c r="BMK18" s="1">
        <f>LOOKUP($A18,'DMG Tables'!$P$2:$P$35,'DMG Tables'!$O$2:$O$35)*BMK$1*LOOKUP(BMK$1,'DMG Tables'!$G$2:$G$7,'DMG Tables'!$H$2:$H$7)</f>
        <v>67920000</v>
      </c>
      <c r="BML18" s="1">
        <f>LOOKUP($A18,'DMG Tables'!$P$2:$P$35,'DMG Tables'!$O$2:$O$35)*BML$1*LOOKUP(BML$1,'DMG Tables'!$G$2:$G$7,'DMG Tables'!$H$2:$H$7)</f>
        <v>67960000</v>
      </c>
      <c r="BMM18" s="1">
        <f>LOOKUP($A18,'DMG Tables'!$P$2:$P$35,'DMG Tables'!$O$2:$O$35)*BMM$1*LOOKUP(BMM$1,'DMG Tables'!$G$2:$G$7,'DMG Tables'!$H$2:$H$7)</f>
        <v>68000000</v>
      </c>
      <c r="BMN18" s="1">
        <f>LOOKUP($A18,'DMG Tables'!$P$2:$P$35,'DMG Tables'!$O$2:$O$35)*BMN$1*LOOKUP(BMN$1,'DMG Tables'!$G$2:$G$7,'DMG Tables'!$H$2:$H$7)</f>
        <v>68040000</v>
      </c>
      <c r="BMO18" s="1">
        <f>LOOKUP($A18,'DMG Tables'!$P$2:$P$35,'DMG Tables'!$O$2:$O$35)*BMO$1*LOOKUP(BMO$1,'DMG Tables'!$G$2:$G$7,'DMG Tables'!$H$2:$H$7)</f>
        <v>68080000</v>
      </c>
      <c r="BMP18" s="1">
        <f>LOOKUP($A18,'DMG Tables'!$P$2:$P$35,'DMG Tables'!$O$2:$O$35)*BMP$1*LOOKUP(BMP$1,'DMG Tables'!$G$2:$G$7,'DMG Tables'!$H$2:$H$7)</f>
        <v>68120000</v>
      </c>
      <c r="BMQ18" s="1">
        <f>LOOKUP($A18,'DMG Tables'!$P$2:$P$35,'DMG Tables'!$O$2:$O$35)*BMQ$1*LOOKUP(BMQ$1,'DMG Tables'!$G$2:$G$7,'DMG Tables'!$H$2:$H$7)</f>
        <v>68160000</v>
      </c>
      <c r="BMR18" s="1">
        <f>LOOKUP($A18,'DMG Tables'!$P$2:$P$35,'DMG Tables'!$O$2:$O$35)*BMR$1*LOOKUP(BMR$1,'DMG Tables'!$G$2:$G$7,'DMG Tables'!$H$2:$H$7)</f>
        <v>68200000</v>
      </c>
      <c r="BMS18" s="1">
        <f>LOOKUP($A18,'DMG Tables'!$P$2:$P$35,'DMG Tables'!$O$2:$O$35)*BMS$1*LOOKUP(BMS$1,'DMG Tables'!$G$2:$G$7,'DMG Tables'!$H$2:$H$7)</f>
        <v>68240000</v>
      </c>
      <c r="BMT18" s="1">
        <f>LOOKUP($A18,'DMG Tables'!$P$2:$P$35,'DMG Tables'!$O$2:$O$35)*BMT$1*LOOKUP(BMT$1,'DMG Tables'!$G$2:$G$7,'DMG Tables'!$H$2:$H$7)</f>
        <v>68280000</v>
      </c>
      <c r="BMU18" s="1">
        <f>LOOKUP($A18,'DMG Tables'!$P$2:$P$35,'DMG Tables'!$O$2:$O$35)*BMU$1*LOOKUP(BMU$1,'DMG Tables'!$G$2:$G$7,'DMG Tables'!$H$2:$H$7)</f>
        <v>68320000</v>
      </c>
      <c r="BMV18" s="1">
        <f>LOOKUP($A18,'DMG Tables'!$P$2:$P$35,'DMG Tables'!$O$2:$O$35)*BMV$1*LOOKUP(BMV$1,'DMG Tables'!$G$2:$G$7,'DMG Tables'!$H$2:$H$7)</f>
        <v>68360000</v>
      </c>
      <c r="BMW18" s="1">
        <f>LOOKUP($A18,'DMG Tables'!$P$2:$P$35,'DMG Tables'!$O$2:$O$35)*BMW$1*LOOKUP(BMW$1,'DMG Tables'!$G$2:$G$7,'DMG Tables'!$H$2:$H$7)</f>
        <v>68400000</v>
      </c>
      <c r="BMX18" s="1">
        <f>LOOKUP($A18,'DMG Tables'!$P$2:$P$35,'DMG Tables'!$O$2:$O$35)*BMX$1*LOOKUP(BMX$1,'DMG Tables'!$G$2:$G$7,'DMG Tables'!$H$2:$H$7)</f>
        <v>68440000</v>
      </c>
      <c r="BMY18" s="1">
        <f>LOOKUP($A18,'DMG Tables'!$P$2:$P$35,'DMG Tables'!$O$2:$O$35)*BMY$1*LOOKUP(BMY$1,'DMG Tables'!$G$2:$G$7,'DMG Tables'!$H$2:$H$7)</f>
        <v>68480000</v>
      </c>
      <c r="BMZ18" s="1">
        <f>LOOKUP($A18,'DMG Tables'!$P$2:$P$35,'DMG Tables'!$O$2:$O$35)*BMZ$1*LOOKUP(BMZ$1,'DMG Tables'!$G$2:$G$7,'DMG Tables'!$H$2:$H$7)</f>
        <v>68520000</v>
      </c>
      <c r="BNA18" s="1">
        <f>LOOKUP($A18,'DMG Tables'!$P$2:$P$35,'DMG Tables'!$O$2:$O$35)*BNA$1*LOOKUP(BNA$1,'DMG Tables'!$G$2:$G$7,'DMG Tables'!$H$2:$H$7)</f>
        <v>68560000</v>
      </c>
      <c r="BNB18" s="1">
        <f>LOOKUP($A18,'DMG Tables'!$P$2:$P$35,'DMG Tables'!$O$2:$O$35)*BNB$1*LOOKUP(BNB$1,'DMG Tables'!$G$2:$G$7,'DMG Tables'!$H$2:$H$7)</f>
        <v>68600000</v>
      </c>
      <c r="BNC18" s="1">
        <f>LOOKUP($A18,'DMG Tables'!$P$2:$P$35,'DMG Tables'!$O$2:$O$35)*BNC$1*LOOKUP(BNC$1,'DMG Tables'!$G$2:$G$7,'DMG Tables'!$H$2:$H$7)</f>
        <v>68640000</v>
      </c>
      <c r="BND18" s="1">
        <f>LOOKUP($A18,'DMG Tables'!$P$2:$P$35,'DMG Tables'!$O$2:$O$35)*BND$1*LOOKUP(BND$1,'DMG Tables'!$G$2:$G$7,'DMG Tables'!$H$2:$H$7)</f>
        <v>68680000</v>
      </c>
      <c r="BNE18" s="1">
        <f>LOOKUP($A18,'DMG Tables'!$P$2:$P$35,'DMG Tables'!$O$2:$O$35)*BNE$1*LOOKUP(BNE$1,'DMG Tables'!$G$2:$G$7,'DMG Tables'!$H$2:$H$7)</f>
        <v>68720000</v>
      </c>
      <c r="BNF18" s="1">
        <f>LOOKUP($A18,'DMG Tables'!$P$2:$P$35,'DMG Tables'!$O$2:$O$35)*BNF$1*LOOKUP(BNF$1,'DMG Tables'!$G$2:$G$7,'DMG Tables'!$H$2:$H$7)</f>
        <v>68760000</v>
      </c>
      <c r="BNG18" s="1">
        <f>LOOKUP($A18,'DMG Tables'!$P$2:$P$35,'DMG Tables'!$O$2:$O$35)*BNG$1*LOOKUP(BNG$1,'DMG Tables'!$G$2:$G$7,'DMG Tables'!$H$2:$H$7)</f>
        <v>68800000</v>
      </c>
      <c r="BNH18" s="1">
        <f>LOOKUP($A18,'DMG Tables'!$P$2:$P$35,'DMG Tables'!$O$2:$O$35)*BNH$1*LOOKUP(BNH$1,'DMG Tables'!$G$2:$G$7,'DMG Tables'!$H$2:$H$7)</f>
        <v>68840000</v>
      </c>
      <c r="BNI18" s="1">
        <f>LOOKUP($A18,'DMG Tables'!$P$2:$P$35,'DMG Tables'!$O$2:$O$35)*BNI$1*LOOKUP(BNI$1,'DMG Tables'!$G$2:$G$7,'DMG Tables'!$H$2:$H$7)</f>
        <v>68880000</v>
      </c>
      <c r="BNJ18" s="1">
        <f>LOOKUP($A18,'DMG Tables'!$P$2:$P$35,'DMG Tables'!$O$2:$O$35)*BNJ$1*LOOKUP(BNJ$1,'DMG Tables'!$G$2:$G$7,'DMG Tables'!$H$2:$H$7)</f>
        <v>68920000</v>
      </c>
      <c r="BNK18" s="1">
        <f>LOOKUP($A18,'DMG Tables'!$P$2:$P$35,'DMG Tables'!$O$2:$O$35)*BNK$1*LOOKUP(BNK$1,'DMG Tables'!$G$2:$G$7,'DMG Tables'!$H$2:$H$7)</f>
        <v>68960000</v>
      </c>
      <c r="BNL18" s="1">
        <f>LOOKUP($A18,'DMG Tables'!$P$2:$P$35,'DMG Tables'!$O$2:$O$35)*BNL$1*LOOKUP(BNL$1,'DMG Tables'!$G$2:$G$7,'DMG Tables'!$H$2:$H$7)</f>
        <v>69000000</v>
      </c>
      <c r="BNM18" s="1">
        <f>LOOKUP($A18,'DMG Tables'!$P$2:$P$35,'DMG Tables'!$O$2:$O$35)*BNM$1*LOOKUP(BNM$1,'DMG Tables'!$G$2:$G$7,'DMG Tables'!$H$2:$H$7)</f>
        <v>69040000</v>
      </c>
      <c r="BNN18" s="1">
        <f>LOOKUP($A18,'DMG Tables'!$P$2:$P$35,'DMG Tables'!$O$2:$O$35)*BNN$1*LOOKUP(BNN$1,'DMG Tables'!$G$2:$G$7,'DMG Tables'!$H$2:$H$7)</f>
        <v>69080000</v>
      </c>
      <c r="BNO18" s="1">
        <f>LOOKUP($A18,'DMG Tables'!$P$2:$P$35,'DMG Tables'!$O$2:$O$35)*BNO$1*LOOKUP(BNO$1,'DMG Tables'!$G$2:$G$7,'DMG Tables'!$H$2:$H$7)</f>
        <v>69120000</v>
      </c>
      <c r="BNP18" s="1">
        <f>LOOKUP($A18,'DMG Tables'!$P$2:$P$35,'DMG Tables'!$O$2:$O$35)*BNP$1*LOOKUP(BNP$1,'DMG Tables'!$G$2:$G$7,'DMG Tables'!$H$2:$H$7)</f>
        <v>69160000</v>
      </c>
      <c r="BNQ18" s="1">
        <f>LOOKUP($A18,'DMG Tables'!$P$2:$P$35,'DMG Tables'!$O$2:$O$35)*BNQ$1*LOOKUP(BNQ$1,'DMG Tables'!$G$2:$G$7,'DMG Tables'!$H$2:$H$7)</f>
        <v>69200000</v>
      </c>
      <c r="BNR18" s="1">
        <f>LOOKUP($A18,'DMG Tables'!$P$2:$P$35,'DMG Tables'!$O$2:$O$35)*BNR$1*LOOKUP(BNR$1,'DMG Tables'!$G$2:$G$7,'DMG Tables'!$H$2:$H$7)</f>
        <v>69240000</v>
      </c>
      <c r="BNS18" s="1">
        <f>LOOKUP($A18,'DMG Tables'!$P$2:$P$35,'DMG Tables'!$O$2:$O$35)*BNS$1*LOOKUP(BNS$1,'DMG Tables'!$G$2:$G$7,'DMG Tables'!$H$2:$H$7)</f>
        <v>69280000</v>
      </c>
      <c r="BNT18" s="1">
        <f>LOOKUP($A18,'DMG Tables'!$P$2:$P$35,'DMG Tables'!$O$2:$O$35)*BNT$1*LOOKUP(BNT$1,'DMG Tables'!$G$2:$G$7,'DMG Tables'!$H$2:$H$7)</f>
        <v>69320000</v>
      </c>
      <c r="BNU18" s="1">
        <f>LOOKUP($A18,'DMG Tables'!$P$2:$P$35,'DMG Tables'!$O$2:$O$35)*BNU$1*LOOKUP(BNU$1,'DMG Tables'!$G$2:$G$7,'DMG Tables'!$H$2:$H$7)</f>
        <v>69360000</v>
      </c>
      <c r="BNV18" s="1">
        <f>LOOKUP($A18,'DMG Tables'!$P$2:$P$35,'DMG Tables'!$O$2:$O$35)*BNV$1*LOOKUP(BNV$1,'DMG Tables'!$G$2:$G$7,'DMG Tables'!$H$2:$H$7)</f>
        <v>69400000</v>
      </c>
      <c r="BNW18" s="1">
        <f>LOOKUP($A18,'DMG Tables'!$P$2:$P$35,'DMG Tables'!$O$2:$O$35)*BNW$1*LOOKUP(BNW$1,'DMG Tables'!$G$2:$G$7,'DMG Tables'!$H$2:$H$7)</f>
        <v>69440000</v>
      </c>
      <c r="BNX18" s="1">
        <f>LOOKUP($A18,'DMG Tables'!$P$2:$P$35,'DMG Tables'!$O$2:$O$35)*BNX$1*LOOKUP(BNX$1,'DMG Tables'!$G$2:$G$7,'DMG Tables'!$H$2:$H$7)</f>
        <v>69480000</v>
      </c>
      <c r="BNY18" s="1">
        <f>LOOKUP($A18,'DMG Tables'!$P$2:$P$35,'DMG Tables'!$O$2:$O$35)*BNY$1*LOOKUP(BNY$1,'DMG Tables'!$G$2:$G$7,'DMG Tables'!$H$2:$H$7)</f>
        <v>69520000</v>
      </c>
      <c r="BNZ18" s="1">
        <f>LOOKUP($A18,'DMG Tables'!$P$2:$P$35,'DMG Tables'!$O$2:$O$35)*BNZ$1*LOOKUP(BNZ$1,'DMG Tables'!$G$2:$G$7,'DMG Tables'!$H$2:$H$7)</f>
        <v>69560000</v>
      </c>
      <c r="BOA18" s="1">
        <f>LOOKUP($A18,'DMG Tables'!$P$2:$P$35,'DMG Tables'!$O$2:$O$35)*BOA$1*LOOKUP(BOA$1,'DMG Tables'!$G$2:$G$7,'DMG Tables'!$H$2:$H$7)</f>
        <v>69600000</v>
      </c>
      <c r="BOB18" s="1">
        <f>LOOKUP($A18,'DMG Tables'!$P$2:$P$35,'DMG Tables'!$O$2:$O$35)*BOB$1*LOOKUP(BOB$1,'DMG Tables'!$G$2:$G$7,'DMG Tables'!$H$2:$H$7)</f>
        <v>69640000</v>
      </c>
      <c r="BOC18" s="1">
        <f>LOOKUP($A18,'DMG Tables'!$P$2:$P$35,'DMG Tables'!$O$2:$O$35)*BOC$1*LOOKUP(BOC$1,'DMG Tables'!$G$2:$G$7,'DMG Tables'!$H$2:$H$7)</f>
        <v>69680000</v>
      </c>
      <c r="BOD18" s="1">
        <f>LOOKUP($A18,'DMG Tables'!$P$2:$P$35,'DMG Tables'!$O$2:$O$35)*BOD$1*LOOKUP(BOD$1,'DMG Tables'!$G$2:$G$7,'DMG Tables'!$H$2:$H$7)</f>
        <v>69720000</v>
      </c>
      <c r="BOE18" s="1">
        <f>LOOKUP($A18,'DMG Tables'!$P$2:$P$35,'DMG Tables'!$O$2:$O$35)*BOE$1*LOOKUP(BOE$1,'DMG Tables'!$G$2:$G$7,'DMG Tables'!$H$2:$H$7)</f>
        <v>69760000</v>
      </c>
      <c r="BOF18" s="1">
        <f>LOOKUP($A18,'DMG Tables'!$P$2:$P$35,'DMG Tables'!$O$2:$O$35)*BOF$1*LOOKUP(BOF$1,'DMG Tables'!$G$2:$G$7,'DMG Tables'!$H$2:$H$7)</f>
        <v>69800000</v>
      </c>
      <c r="BOG18" s="1">
        <f>LOOKUP($A18,'DMG Tables'!$P$2:$P$35,'DMG Tables'!$O$2:$O$35)*BOG$1*LOOKUP(BOG$1,'DMG Tables'!$G$2:$G$7,'DMG Tables'!$H$2:$H$7)</f>
        <v>69840000</v>
      </c>
      <c r="BOH18" s="1">
        <f>LOOKUP($A18,'DMG Tables'!$P$2:$P$35,'DMG Tables'!$O$2:$O$35)*BOH$1*LOOKUP(BOH$1,'DMG Tables'!$G$2:$G$7,'DMG Tables'!$H$2:$H$7)</f>
        <v>69880000</v>
      </c>
      <c r="BOI18" s="1">
        <f>LOOKUP($A18,'DMG Tables'!$P$2:$P$35,'DMG Tables'!$O$2:$O$35)*BOI$1*LOOKUP(BOI$1,'DMG Tables'!$G$2:$G$7,'DMG Tables'!$H$2:$H$7)</f>
        <v>69920000</v>
      </c>
      <c r="BOJ18" s="1">
        <f>LOOKUP($A18,'DMG Tables'!$P$2:$P$35,'DMG Tables'!$O$2:$O$35)*BOJ$1*LOOKUP(BOJ$1,'DMG Tables'!$G$2:$G$7,'DMG Tables'!$H$2:$H$7)</f>
        <v>69960000</v>
      </c>
      <c r="BOK18" s="1">
        <f>LOOKUP($A18,'DMG Tables'!$P$2:$P$35,'DMG Tables'!$O$2:$O$35)*BOK$1*LOOKUP(BOK$1,'DMG Tables'!$G$2:$G$7,'DMG Tables'!$H$2:$H$7)</f>
        <v>70000000</v>
      </c>
      <c r="BOL18" s="1">
        <f>LOOKUP($A18,'DMG Tables'!$P$2:$P$35,'DMG Tables'!$O$2:$O$35)*BOL$1*LOOKUP(BOL$1,'DMG Tables'!$G$2:$G$7,'DMG Tables'!$H$2:$H$7)</f>
        <v>70040000</v>
      </c>
      <c r="BOM18" s="1">
        <f>LOOKUP($A18,'DMG Tables'!$P$2:$P$35,'DMG Tables'!$O$2:$O$35)*BOM$1*LOOKUP(BOM$1,'DMG Tables'!$G$2:$G$7,'DMG Tables'!$H$2:$H$7)</f>
        <v>70080000</v>
      </c>
      <c r="BON18" s="1">
        <f>LOOKUP($A18,'DMG Tables'!$P$2:$P$35,'DMG Tables'!$O$2:$O$35)*BON$1*LOOKUP(BON$1,'DMG Tables'!$G$2:$G$7,'DMG Tables'!$H$2:$H$7)</f>
        <v>70120000</v>
      </c>
      <c r="BOO18" s="1">
        <f>LOOKUP($A18,'DMG Tables'!$P$2:$P$35,'DMG Tables'!$O$2:$O$35)*BOO$1*LOOKUP(BOO$1,'DMG Tables'!$G$2:$G$7,'DMG Tables'!$H$2:$H$7)</f>
        <v>70160000</v>
      </c>
      <c r="BOP18" s="1">
        <f>LOOKUP($A18,'DMG Tables'!$P$2:$P$35,'DMG Tables'!$O$2:$O$35)*BOP$1*LOOKUP(BOP$1,'DMG Tables'!$G$2:$G$7,'DMG Tables'!$H$2:$H$7)</f>
        <v>70200000</v>
      </c>
      <c r="BOQ18" s="1">
        <f>LOOKUP($A18,'DMG Tables'!$P$2:$P$35,'DMG Tables'!$O$2:$O$35)*BOQ$1*LOOKUP(BOQ$1,'DMG Tables'!$G$2:$G$7,'DMG Tables'!$H$2:$H$7)</f>
        <v>70240000</v>
      </c>
      <c r="BOR18" s="1">
        <f>LOOKUP($A18,'DMG Tables'!$P$2:$P$35,'DMG Tables'!$O$2:$O$35)*BOR$1*LOOKUP(BOR$1,'DMG Tables'!$G$2:$G$7,'DMG Tables'!$H$2:$H$7)</f>
        <v>70280000</v>
      </c>
      <c r="BOS18" s="1">
        <f>LOOKUP($A18,'DMG Tables'!$P$2:$P$35,'DMG Tables'!$O$2:$O$35)*BOS$1*LOOKUP(BOS$1,'DMG Tables'!$G$2:$G$7,'DMG Tables'!$H$2:$H$7)</f>
        <v>70320000</v>
      </c>
      <c r="BOT18" s="1">
        <f>LOOKUP($A18,'DMG Tables'!$P$2:$P$35,'DMG Tables'!$O$2:$O$35)*BOT$1*LOOKUP(BOT$1,'DMG Tables'!$G$2:$G$7,'DMG Tables'!$H$2:$H$7)</f>
        <v>70360000</v>
      </c>
      <c r="BOU18" s="1">
        <f>LOOKUP($A18,'DMG Tables'!$P$2:$P$35,'DMG Tables'!$O$2:$O$35)*BOU$1*LOOKUP(BOU$1,'DMG Tables'!$G$2:$G$7,'DMG Tables'!$H$2:$H$7)</f>
        <v>70400000</v>
      </c>
      <c r="BOV18" s="1">
        <f>LOOKUP($A18,'DMG Tables'!$P$2:$P$35,'DMG Tables'!$O$2:$O$35)*BOV$1*LOOKUP(BOV$1,'DMG Tables'!$G$2:$G$7,'DMG Tables'!$H$2:$H$7)</f>
        <v>70440000</v>
      </c>
      <c r="BOW18" s="1">
        <f>LOOKUP($A18,'DMG Tables'!$P$2:$P$35,'DMG Tables'!$O$2:$O$35)*BOW$1*LOOKUP(BOW$1,'DMG Tables'!$G$2:$G$7,'DMG Tables'!$H$2:$H$7)</f>
        <v>70480000</v>
      </c>
      <c r="BOX18" s="1">
        <f>LOOKUP($A18,'DMG Tables'!$P$2:$P$35,'DMG Tables'!$O$2:$O$35)*BOX$1*LOOKUP(BOX$1,'DMG Tables'!$G$2:$G$7,'DMG Tables'!$H$2:$H$7)</f>
        <v>70520000</v>
      </c>
      <c r="BOY18" s="1">
        <f>LOOKUP($A18,'DMG Tables'!$P$2:$P$35,'DMG Tables'!$O$2:$O$35)*BOY$1*LOOKUP(BOY$1,'DMG Tables'!$G$2:$G$7,'DMG Tables'!$H$2:$H$7)</f>
        <v>70560000</v>
      </c>
      <c r="BOZ18" s="1">
        <f>LOOKUP($A18,'DMG Tables'!$P$2:$P$35,'DMG Tables'!$O$2:$O$35)*BOZ$1*LOOKUP(BOZ$1,'DMG Tables'!$G$2:$G$7,'DMG Tables'!$H$2:$H$7)</f>
        <v>70600000</v>
      </c>
      <c r="BPA18" s="1">
        <f>LOOKUP($A18,'DMG Tables'!$P$2:$P$35,'DMG Tables'!$O$2:$O$35)*BPA$1*LOOKUP(BPA$1,'DMG Tables'!$G$2:$G$7,'DMG Tables'!$H$2:$H$7)</f>
        <v>70640000</v>
      </c>
      <c r="BPB18" s="1">
        <f>LOOKUP($A18,'DMG Tables'!$P$2:$P$35,'DMG Tables'!$O$2:$O$35)*BPB$1*LOOKUP(BPB$1,'DMG Tables'!$G$2:$G$7,'DMG Tables'!$H$2:$H$7)</f>
        <v>70680000</v>
      </c>
      <c r="BPC18" s="1">
        <f>LOOKUP($A18,'DMG Tables'!$P$2:$P$35,'DMG Tables'!$O$2:$O$35)*BPC$1*LOOKUP(BPC$1,'DMG Tables'!$G$2:$G$7,'DMG Tables'!$H$2:$H$7)</f>
        <v>70720000</v>
      </c>
      <c r="BPD18" s="1">
        <f>LOOKUP($A18,'DMG Tables'!$P$2:$P$35,'DMG Tables'!$O$2:$O$35)*BPD$1*LOOKUP(BPD$1,'DMG Tables'!$G$2:$G$7,'DMG Tables'!$H$2:$H$7)</f>
        <v>70760000</v>
      </c>
      <c r="BPE18" s="1">
        <f>LOOKUP($A18,'DMG Tables'!$P$2:$P$35,'DMG Tables'!$O$2:$O$35)*BPE$1*LOOKUP(BPE$1,'DMG Tables'!$G$2:$G$7,'DMG Tables'!$H$2:$H$7)</f>
        <v>70800000</v>
      </c>
      <c r="BPF18" s="1">
        <f>LOOKUP($A18,'DMG Tables'!$P$2:$P$35,'DMG Tables'!$O$2:$O$35)*BPF$1*LOOKUP(BPF$1,'DMG Tables'!$G$2:$G$7,'DMG Tables'!$H$2:$H$7)</f>
        <v>70840000</v>
      </c>
      <c r="BPG18" s="1">
        <f>LOOKUP($A18,'DMG Tables'!$P$2:$P$35,'DMG Tables'!$O$2:$O$35)*BPG$1*LOOKUP(BPG$1,'DMG Tables'!$G$2:$G$7,'DMG Tables'!$H$2:$H$7)</f>
        <v>70880000</v>
      </c>
      <c r="BPH18" s="1">
        <f>LOOKUP($A18,'DMG Tables'!$P$2:$P$35,'DMG Tables'!$O$2:$O$35)*BPH$1*LOOKUP(BPH$1,'DMG Tables'!$G$2:$G$7,'DMG Tables'!$H$2:$H$7)</f>
        <v>70920000</v>
      </c>
      <c r="BPI18" s="1">
        <f>LOOKUP($A18,'DMG Tables'!$P$2:$P$35,'DMG Tables'!$O$2:$O$35)*BPI$1*LOOKUP(BPI$1,'DMG Tables'!$G$2:$G$7,'DMG Tables'!$H$2:$H$7)</f>
        <v>70960000</v>
      </c>
      <c r="BPJ18" s="1">
        <f>LOOKUP($A18,'DMG Tables'!$P$2:$P$35,'DMG Tables'!$O$2:$O$35)*BPJ$1*LOOKUP(BPJ$1,'DMG Tables'!$G$2:$G$7,'DMG Tables'!$H$2:$H$7)</f>
        <v>71000000</v>
      </c>
      <c r="BPK18" s="1">
        <f>LOOKUP($A18,'DMG Tables'!$P$2:$P$35,'DMG Tables'!$O$2:$O$35)*BPK$1*LOOKUP(BPK$1,'DMG Tables'!$G$2:$G$7,'DMG Tables'!$H$2:$H$7)</f>
        <v>71040000</v>
      </c>
      <c r="BPL18" s="1">
        <f>LOOKUP($A18,'DMG Tables'!$P$2:$P$35,'DMG Tables'!$O$2:$O$35)*BPL$1*LOOKUP(BPL$1,'DMG Tables'!$G$2:$G$7,'DMG Tables'!$H$2:$H$7)</f>
        <v>71080000</v>
      </c>
      <c r="BPM18" s="1">
        <f>LOOKUP($A18,'DMG Tables'!$P$2:$P$35,'DMG Tables'!$O$2:$O$35)*BPM$1*LOOKUP(BPM$1,'DMG Tables'!$G$2:$G$7,'DMG Tables'!$H$2:$H$7)</f>
        <v>71120000</v>
      </c>
      <c r="BPN18" s="1">
        <f>LOOKUP($A18,'DMG Tables'!$P$2:$P$35,'DMG Tables'!$O$2:$O$35)*BPN$1*LOOKUP(BPN$1,'DMG Tables'!$G$2:$G$7,'DMG Tables'!$H$2:$H$7)</f>
        <v>71160000</v>
      </c>
      <c r="BPO18" s="1">
        <f>LOOKUP($A18,'DMG Tables'!$P$2:$P$35,'DMG Tables'!$O$2:$O$35)*BPO$1*LOOKUP(BPO$1,'DMG Tables'!$G$2:$G$7,'DMG Tables'!$H$2:$H$7)</f>
        <v>71200000</v>
      </c>
      <c r="BPP18" s="1">
        <f>LOOKUP($A18,'DMG Tables'!$P$2:$P$35,'DMG Tables'!$O$2:$O$35)*BPP$1*LOOKUP(BPP$1,'DMG Tables'!$G$2:$G$7,'DMG Tables'!$H$2:$H$7)</f>
        <v>71240000</v>
      </c>
      <c r="BPQ18" s="1">
        <f>LOOKUP($A18,'DMG Tables'!$P$2:$P$35,'DMG Tables'!$O$2:$O$35)*BPQ$1*LOOKUP(BPQ$1,'DMG Tables'!$G$2:$G$7,'DMG Tables'!$H$2:$H$7)</f>
        <v>71280000</v>
      </c>
      <c r="BPR18" s="1">
        <f>LOOKUP($A18,'DMG Tables'!$P$2:$P$35,'DMG Tables'!$O$2:$O$35)*BPR$1*LOOKUP(BPR$1,'DMG Tables'!$G$2:$G$7,'DMG Tables'!$H$2:$H$7)</f>
        <v>71320000</v>
      </c>
      <c r="BPS18" s="1">
        <f>LOOKUP($A18,'DMG Tables'!$P$2:$P$35,'DMG Tables'!$O$2:$O$35)*BPS$1*LOOKUP(BPS$1,'DMG Tables'!$G$2:$G$7,'DMG Tables'!$H$2:$H$7)</f>
        <v>71360000</v>
      </c>
      <c r="BPT18" s="1">
        <f>LOOKUP($A18,'DMG Tables'!$P$2:$P$35,'DMG Tables'!$O$2:$O$35)*BPT$1*LOOKUP(BPT$1,'DMG Tables'!$G$2:$G$7,'DMG Tables'!$H$2:$H$7)</f>
        <v>71400000</v>
      </c>
      <c r="BPU18" s="1">
        <f>LOOKUP($A18,'DMG Tables'!$P$2:$P$35,'DMG Tables'!$O$2:$O$35)*BPU$1*LOOKUP(BPU$1,'DMG Tables'!$G$2:$G$7,'DMG Tables'!$H$2:$H$7)</f>
        <v>71440000</v>
      </c>
      <c r="BPV18" s="1">
        <f>LOOKUP($A18,'DMG Tables'!$P$2:$P$35,'DMG Tables'!$O$2:$O$35)*BPV$1*LOOKUP(BPV$1,'DMG Tables'!$G$2:$G$7,'DMG Tables'!$H$2:$H$7)</f>
        <v>71480000</v>
      </c>
      <c r="BPW18" s="1">
        <f>LOOKUP($A18,'DMG Tables'!$P$2:$P$35,'DMG Tables'!$O$2:$O$35)*BPW$1*LOOKUP(BPW$1,'DMG Tables'!$G$2:$G$7,'DMG Tables'!$H$2:$H$7)</f>
        <v>71520000</v>
      </c>
      <c r="BPX18" s="1">
        <f>LOOKUP($A18,'DMG Tables'!$P$2:$P$35,'DMG Tables'!$O$2:$O$35)*BPX$1*LOOKUP(BPX$1,'DMG Tables'!$G$2:$G$7,'DMG Tables'!$H$2:$H$7)</f>
        <v>71560000</v>
      </c>
      <c r="BPY18" s="1">
        <f>LOOKUP($A18,'DMG Tables'!$P$2:$P$35,'DMG Tables'!$O$2:$O$35)*BPY$1*LOOKUP(BPY$1,'DMG Tables'!$G$2:$G$7,'DMG Tables'!$H$2:$H$7)</f>
        <v>71600000</v>
      </c>
      <c r="BPZ18" s="1">
        <f>LOOKUP($A18,'DMG Tables'!$P$2:$P$35,'DMG Tables'!$O$2:$O$35)*BPZ$1*LOOKUP(BPZ$1,'DMG Tables'!$G$2:$G$7,'DMG Tables'!$H$2:$H$7)</f>
        <v>71640000</v>
      </c>
      <c r="BQA18" s="1">
        <f>LOOKUP($A18,'DMG Tables'!$P$2:$P$35,'DMG Tables'!$O$2:$O$35)*BQA$1*LOOKUP(BQA$1,'DMG Tables'!$G$2:$G$7,'DMG Tables'!$H$2:$H$7)</f>
        <v>71680000</v>
      </c>
      <c r="BQB18" s="1">
        <f>LOOKUP($A18,'DMG Tables'!$P$2:$P$35,'DMG Tables'!$O$2:$O$35)*BQB$1*LOOKUP(BQB$1,'DMG Tables'!$G$2:$G$7,'DMG Tables'!$H$2:$H$7)</f>
        <v>71720000</v>
      </c>
      <c r="BQC18" s="1">
        <f>LOOKUP($A18,'DMG Tables'!$P$2:$P$35,'DMG Tables'!$O$2:$O$35)*BQC$1*LOOKUP(BQC$1,'DMG Tables'!$G$2:$G$7,'DMG Tables'!$H$2:$H$7)</f>
        <v>71760000</v>
      </c>
      <c r="BQD18" s="1">
        <f>LOOKUP($A18,'DMG Tables'!$P$2:$P$35,'DMG Tables'!$O$2:$O$35)*BQD$1*LOOKUP(BQD$1,'DMG Tables'!$G$2:$G$7,'DMG Tables'!$H$2:$H$7)</f>
        <v>71800000</v>
      </c>
      <c r="BQE18" s="1">
        <f>LOOKUP($A18,'DMG Tables'!$P$2:$P$35,'DMG Tables'!$O$2:$O$35)*BQE$1*LOOKUP(BQE$1,'DMG Tables'!$G$2:$G$7,'DMG Tables'!$H$2:$H$7)</f>
        <v>71840000</v>
      </c>
      <c r="BQF18" s="1">
        <f>LOOKUP($A18,'DMG Tables'!$P$2:$P$35,'DMG Tables'!$O$2:$O$35)*BQF$1*LOOKUP(BQF$1,'DMG Tables'!$G$2:$G$7,'DMG Tables'!$H$2:$H$7)</f>
        <v>71880000</v>
      </c>
      <c r="BQG18" s="1">
        <f>LOOKUP($A18,'DMG Tables'!$P$2:$P$35,'DMG Tables'!$O$2:$O$35)*BQG$1*LOOKUP(BQG$1,'DMG Tables'!$G$2:$G$7,'DMG Tables'!$H$2:$H$7)</f>
        <v>71920000</v>
      </c>
      <c r="BQH18" s="1">
        <f>LOOKUP($A18,'DMG Tables'!$P$2:$P$35,'DMG Tables'!$O$2:$O$35)*BQH$1*LOOKUP(BQH$1,'DMG Tables'!$G$2:$G$7,'DMG Tables'!$H$2:$H$7)</f>
        <v>71960000</v>
      </c>
      <c r="BQI18" s="1">
        <f>LOOKUP($A18,'DMG Tables'!$P$2:$P$35,'DMG Tables'!$O$2:$O$35)*BQI$1*LOOKUP(BQI$1,'DMG Tables'!$G$2:$G$7,'DMG Tables'!$H$2:$H$7)</f>
        <v>72000000</v>
      </c>
      <c r="BQJ18" s="1">
        <f>LOOKUP($A18,'DMG Tables'!$P$2:$P$35,'DMG Tables'!$O$2:$O$35)*BQJ$1*LOOKUP(BQJ$1,'DMG Tables'!$G$2:$G$7,'DMG Tables'!$H$2:$H$7)</f>
        <v>72040000</v>
      </c>
      <c r="BQK18" s="1">
        <f>LOOKUP($A18,'DMG Tables'!$P$2:$P$35,'DMG Tables'!$O$2:$O$35)*BQK$1*LOOKUP(BQK$1,'DMG Tables'!$G$2:$G$7,'DMG Tables'!$H$2:$H$7)</f>
        <v>72080000</v>
      </c>
      <c r="BQL18" s="1">
        <f>LOOKUP($A18,'DMG Tables'!$P$2:$P$35,'DMG Tables'!$O$2:$O$35)*BQL$1*LOOKUP(BQL$1,'DMG Tables'!$G$2:$G$7,'DMG Tables'!$H$2:$H$7)</f>
        <v>72120000</v>
      </c>
      <c r="BQM18" s="1">
        <f>LOOKUP($A18,'DMG Tables'!$P$2:$P$35,'DMG Tables'!$O$2:$O$35)*BQM$1*LOOKUP(BQM$1,'DMG Tables'!$G$2:$G$7,'DMG Tables'!$H$2:$H$7)</f>
        <v>72160000</v>
      </c>
      <c r="BQN18" s="1">
        <f>LOOKUP($A18,'DMG Tables'!$P$2:$P$35,'DMG Tables'!$O$2:$O$35)*BQN$1*LOOKUP(BQN$1,'DMG Tables'!$G$2:$G$7,'DMG Tables'!$H$2:$H$7)</f>
        <v>72200000</v>
      </c>
      <c r="BQO18" s="1">
        <f>LOOKUP($A18,'DMG Tables'!$P$2:$P$35,'DMG Tables'!$O$2:$O$35)*BQO$1*LOOKUP(BQO$1,'DMG Tables'!$G$2:$G$7,'DMG Tables'!$H$2:$H$7)</f>
        <v>72240000</v>
      </c>
      <c r="BQP18" s="1">
        <f>LOOKUP($A18,'DMG Tables'!$P$2:$P$35,'DMG Tables'!$O$2:$O$35)*BQP$1*LOOKUP(BQP$1,'DMG Tables'!$G$2:$G$7,'DMG Tables'!$H$2:$H$7)</f>
        <v>72280000</v>
      </c>
      <c r="BQQ18" s="1">
        <f>LOOKUP($A18,'DMG Tables'!$P$2:$P$35,'DMG Tables'!$O$2:$O$35)*BQQ$1*LOOKUP(BQQ$1,'DMG Tables'!$G$2:$G$7,'DMG Tables'!$H$2:$H$7)</f>
        <v>72320000</v>
      </c>
      <c r="BQR18" s="1">
        <f>LOOKUP($A18,'DMG Tables'!$P$2:$P$35,'DMG Tables'!$O$2:$O$35)*BQR$1*LOOKUP(BQR$1,'DMG Tables'!$G$2:$G$7,'DMG Tables'!$H$2:$H$7)</f>
        <v>72360000</v>
      </c>
      <c r="BQS18" s="1">
        <f>LOOKUP($A18,'DMG Tables'!$P$2:$P$35,'DMG Tables'!$O$2:$O$35)*BQS$1*LOOKUP(BQS$1,'DMG Tables'!$G$2:$G$7,'DMG Tables'!$H$2:$H$7)</f>
        <v>72400000</v>
      </c>
      <c r="BQT18" s="1">
        <f>LOOKUP($A18,'DMG Tables'!$P$2:$P$35,'DMG Tables'!$O$2:$O$35)*BQT$1*LOOKUP(BQT$1,'DMG Tables'!$G$2:$G$7,'DMG Tables'!$H$2:$H$7)</f>
        <v>72440000</v>
      </c>
      <c r="BQU18" s="1">
        <f>LOOKUP($A18,'DMG Tables'!$P$2:$P$35,'DMG Tables'!$O$2:$O$35)*BQU$1*LOOKUP(BQU$1,'DMG Tables'!$G$2:$G$7,'DMG Tables'!$H$2:$H$7)</f>
        <v>72480000</v>
      </c>
      <c r="BQV18" s="1">
        <f>LOOKUP($A18,'DMG Tables'!$P$2:$P$35,'DMG Tables'!$O$2:$O$35)*BQV$1*LOOKUP(BQV$1,'DMG Tables'!$G$2:$G$7,'DMG Tables'!$H$2:$H$7)</f>
        <v>72520000</v>
      </c>
      <c r="BQW18" s="1">
        <f>LOOKUP($A18,'DMG Tables'!$P$2:$P$35,'DMG Tables'!$O$2:$O$35)*BQW$1*LOOKUP(BQW$1,'DMG Tables'!$G$2:$G$7,'DMG Tables'!$H$2:$H$7)</f>
        <v>72560000</v>
      </c>
      <c r="BQX18" s="1">
        <f>LOOKUP($A18,'DMG Tables'!$P$2:$P$35,'DMG Tables'!$O$2:$O$35)*BQX$1*LOOKUP(BQX$1,'DMG Tables'!$G$2:$G$7,'DMG Tables'!$H$2:$H$7)</f>
        <v>72600000</v>
      </c>
      <c r="BQY18" s="1">
        <f>LOOKUP($A18,'DMG Tables'!$P$2:$P$35,'DMG Tables'!$O$2:$O$35)*BQY$1*LOOKUP(BQY$1,'DMG Tables'!$G$2:$G$7,'DMG Tables'!$H$2:$H$7)</f>
        <v>72640000</v>
      </c>
      <c r="BQZ18" s="1">
        <f>LOOKUP($A18,'DMG Tables'!$P$2:$P$35,'DMG Tables'!$O$2:$O$35)*BQZ$1*LOOKUP(BQZ$1,'DMG Tables'!$G$2:$G$7,'DMG Tables'!$H$2:$H$7)</f>
        <v>72680000</v>
      </c>
      <c r="BRA18" s="1">
        <f>LOOKUP($A18,'DMG Tables'!$P$2:$P$35,'DMG Tables'!$O$2:$O$35)*BRA$1*LOOKUP(BRA$1,'DMG Tables'!$G$2:$G$7,'DMG Tables'!$H$2:$H$7)</f>
        <v>72720000</v>
      </c>
      <c r="BRB18" s="1">
        <f>LOOKUP($A18,'DMG Tables'!$P$2:$P$35,'DMG Tables'!$O$2:$O$35)*BRB$1*LOOKUP(BRB$1,'DMG Tables'!$G$2:$G$7,'DMG Tables'!$H$2:$H$7)</f>
        <v>72760000</v>
      </c>
      <c r="BRC18" s="1">
        <f>LOOKUP($A18,'DMG Tables'!$P$2:$P$35,'DMG Tables'!$O$2:$O$35)*BRC$1*LOOKUP(BRC$1,'DMG Tables'!$G$2:$G$7,'DMG Tables'!$H$2:$H$7)</f>
        <v>72800000</v>
      </c>
      <c r="BRD18" s="1">
        <f>LOOKUP($A18,'DMG Tables'!$P$2:$P$35,'DMG Tables'!$O$2:$O$35)*BRD$1*LOOKUP(BRD$1,'DMG Tables'!$G$2:$G$7,'DMG Tables'!$H$2:$H$7)</f>
        <v>72840000</v>
      </c>
      <c r="BRE18" s="1">
        <f>LOOKUP($A18,'DMG Tables'!$P$2:$P$35,'DMG Tables'!$O$2:$O$35)*BRE$1*LOOKUP(BRE$1,'DMG Tables'!$G$2:$G$7,'DMG Tables'!$H$2:$H$7)</f>
        <v>72880000</v>
      </c>
      <c r="BRF18" s="1">
        <f>LOOKUP($A18,'DMG Tables'!$P$2:$P$35,'DMG Tables'!$O$2:$O$35)*BRF$1*LOOKUP(BRF$1,'DMG Tables'!$G$2:$G$7,'DMG Tables'!$H$2:$H$7)</f>
        <v>72920000</v>
      </c>
      <c r="BRG18" s="1">
        <f>LOOKUP($A18,'DMG Tables'!$P$2:$P$35,'DMG Tables'!$O$2:$O$35)*BRG$1*LOOKUP(BRG$1,'DMG Tables'!$G$2:$G$7,'DMG Tables'!$H$2:$H$7)</f>
        <v>72960000</v>
      </c>
      <c r="BRH18" s="1">
        <f>LOOKUP($A18,'DMG Tables'!$P$2:$P$35,'DMG Tables'!$O$2:$O$35)*BRH$1*LOOKUP(BRH$1,'DMG Tables'!$G$2:$G$7,'DMG Tables'!$H$2:$H$7)</f>
        <v>73000000</v>
      </c>
      <c r="BRI18" s="1">
        <f>LOOKUP($A18,'DMG Tables'!$P$2:$P$35,'DMG Tables'!$O$2:$O$35)*BRI$1*LOOKUP(BRI$1,'DMG Tables'!$G$2:$G$7,'DMG Tables'!$H$2:$H$7)</f>
        <v>73040000</v>
      </c>
      <c r="BRJ18" s="1">
        <f>LOOKUP($A18,'DMG Tables'!$P$2:$P$35,'DMG Tables'!$O$2:$O$35)*BRJ$1*LOOKUP(BRJ$1,'DMG Tables'!$G$2:$G$7,'DMG Tables'!$H$2:$H$7)</f>
        <v>73080000</v>
      </c>
      <c r="BRK18" s="1">
        <f>LOOKUP($A18,'DMG Tables'!$P$2:$P$35,'DMG Tables'!$O$2:$O$35)*BRK$1*LOOKUP(BRK$1,'DMG Tables'!$G$2:$G$7,'DMG Tables'!$H$2:$H$7)</f>
        <v>73120000</v>
      </c>
      <c r="BRL18" s="1">
        <f>LOOKUP($A18,'DMG Tables'!$P$2:$P$35,'DMG Tables'!$O$2:$O$35)*BRL$1*LOOKUP(BRL$1,'DMG Tables'!$G$2:$G$7,'DMG Tables'!$H$2:$H$7)</f>
        <v>73160000</v>
      </c>
      <c r="BRM18" s="1">
        <f>LOOKUP($A18,'DMG Tables'!$P$2:$P$35,'DMG Tables'!$O$2:$O$35)*BRM$1*LOOKUP(BRM$1,'DMG Tables'!$G$2:$G$7,'DMG Tables'!$H$2:$H$7)</f>
        <v>73200000</v>
      </c>
      <c r="BRN18" s="1">
        <f>LOOKUP($A18,'DMG Tables'!$P$2:$P$35,'DMG Tables'!$O$2:$O$35)*BRN$1*LOOKUP(BRN$1,'DMG Tables'!$G$2:$G$7,'DMG Tables'!$H$2:$H$7)</f>
        <v>73240000</v>
      </c>
      <c r="BRO18" s="1">
        <f>LOOKUP($A18,'DMG Tables'!$P$2:$P$35,'DMG Tables'!$O$2:$O$35)*BRO$1*LOOKUP(BRO$1,'DMG Tables'!$G$2:$G$7,'DMG Tables'!$H$2:$H$7)</f>
        <v>73280000</v>
      </c>
      <c r="BRP18" s="1">
        <f>LOOKUP($A18,'DMG Tables'!$P$2:$P$35,'DMG Tables'!$O$2:$O$35)*BRP$1*LOOKUP(BRP$1,'DMG Tables'!$G$2:$G$7,'DMG Tables'!$H$2:$H$7)</f>
        <v>73320000</v>
      </c>
      <c r="BRQ18" s="1">
        <f>LOOKUP($A18,'DMG Tables'!$P$2:$P$35,'DMG Tables'!$O$2:$O$35)*BRQ$1*LOOKUP(BRQ$1,'DMG Tables'!$G$2:$G$7,'DMG Tables'!$H$2:$H$7)</f>
        <v>73360000</v>
      </c>
      <c r="BRR18" s="1">
        <f>LOOKUP($A18,'DMG Tables'!$P$2:$P$35,'DMG Tables'!$O$2:$O$35)*BRR$1*LOOKUP(BRR$1,'DMG Tables'!$G$2:$G$7,'DMG Tables'!$H$2:$H$7)</f>
        <v>73400000</v>
      </c>
      <c r="BRS18" s="1">
        <f>LOOKUP($A18,'DMG Tables'!$P$2:$P$35,'DMG Tables'!$O$2:$O$35)*BRS$1*LOOKUP(BRS$1,'DMG Tables'!$G$2:$G$7,'DMG Tables'!$H$2:$H$7)</f>
        <v>73440000</v>
      </c>
      <c r="BRT18" s="1">
        <f>LOOKUP($A18,'DMG Tables'!$P$2:$P$35,'DMG Tables'!$O$2:$O$35)*BRT$1*LOOKUP(BRT$1,'DMG Tables'!$G$2:$G$7,'DMG Tables'!$H$2:$H$7)</f>
        <v>73480000</v>
      </c>
      <c r="BRU18" s="1">
        <f>LOOKUP($A18,'DMG Tables'!$P$2:$P$35,'DMG Tables'!$O$2:$O$35)*BRU$1*LOOKUP(BRU$1,'DMG Tables'!$G$2:$G$7,'DMG Tables'!$H$2:$H$7)</f>
        <v>73520000</v>
      </c>
      <c r="BRV18" s="1">
        <f>LOOKUP($A18,'DMG Tables'!$P$2:$P$35,'DMG Tables'!$O$2:$O$35)*BRV$1*LOOKUP(BRV$1,'DMG Tables'!$G$2:$G$7,'DMG Tables'!$H$2:$H$7)</f>
        <v>73560000</v>
      </c>
      <c r="BRW18" s="1">
        <f>LOOKUP($A18,'DMG Tables'!$P$2:$P$35,'DMG Tables'!$O$2:$O$35)*BRW$1*LOOKUP(BRW$1,'DMG Tables'!$G$2:$G$7,'DMG Tables'!$H$2:$H$7)</f>
        <v>73600000</v>
      </c>
      <c r="BRX18" s="1">
        <f>LOOKUP($A18,'DMG Tables'!$P$2:$P$35,'DMG Tables'!$O$2:$O$35)*BRX$1*LOOKUP(BRX$1,'DMG Tables'!$G$2:$G$7,'DMG Tables'!$H$2:$H$7)</f>
        <v>73640000</v>
      </c>
      <c r="BRY18" s="1">
        <f>LOOKUP($A18,'DMG Tables'!$P$2:$P$35,'DMG Tables'!$O$2:$O$35)*BRY$1*LOOKUP(BRY$1,'DMG Tables'!$G$2:$G$7,'DMG Tables'!$H$2:$H$7)</f>
        <v>73680000</v>
      </c>
      <c r="BRZ18" s="1">
        <f>LOOKUP($A18,'DMG Tables'!$P$2:$P$35,'DMG Tables'!$O$2:$O$35)*BRZ$1*LOOKUP(BRZ$1,'DMG Tables'!$G$2:$G$7,'DMG Tables'!$H$2:$H$7)</f>
        <v>73720000</v>
      </c>
      <c r="BSA18" s="1">
        <f>LOOKUP($A18,'DMG Tables'!$P$2:$P$35,'DMG Tables'!$O$2:$O$35)*BSA$1*LOOKUP(BSA$1,'DMG Tables'!$G$2:$G$7,'DMG Tables'!$H$2:$H$7)</f>
        <v>73760000</v>
      </c>
      <c r="BSB18" s="1">
        <f>LOOKUP($A18,'DMG Tables'!$P$2:$P$35,'DMG Tables'!$O$2:$O$35)*BSB$1*LOOKUP(BSB$1,'DMG Tables'!$G$2:$G$7,'DMG Tables'!$H$2:$H$7)</f>
        <v>73800000</v>
      </c>
      <c r="BSC18" s="1">
        <f>LOOKUP($A18,'DMG Tables'!$P$2:$P$35,'DMG Tables'!$O$2:$O$35)*BSC$1*LOOKUP(BSC$1,'DMG Tables'!$G$2:$G$7,'DMG Tables'!$H$2:$H$7)</f>
        <v>73840000</v>
      </c>
      <c r="BSD18" s="1">
        <f>LOOKUP($A18,'DMG Tables'!$P$2:$P$35,'DMG Tables'!$O$2:$O$35)*BSD$1*LOOKUP(BSD$1,'DMG Tables'!$G$2:$G$7,'DMG Tables'!$H$2:$H$7)</f>
        <v>73880000</v>
      </c>
      <c r="BSE18" s="1">
        <f>LOOKUP($A18,'DMG Tables'!$P$2:$P$35,'DMG Tables'!$O$2:$O$35)*BSE$1*LOOKUP(BSE$1,'DMG Tables'!$G$2:$G$7,'DMG Tables'!$H$2:$H$7)</f>
        <v>73920000</v>
      </c>
      <c r="BSF18" s="1">
        <f>LOOKUP($A18,'DMG Tables'!$P$2:$P$35,'DMG Tables'!$O$2:$O$35)*BSF$1*LOOKUP(BSF$1,'DMG Tables'!$G$2:$G$7,'DMG Tables'!$H$2:$H$7)</f>
        <v>73960000</v>
      </c>
      <c r="BSG18" s="1">
        <f>LOOKUP($A18,'DMG Tables'!$P$2:$P$35,'DMG Tables'!$O$2:$O$35)*BSG$1*LOOKUP(BSG$1,'DMG Tables'!$G$2:$G$7,'DMG Tables'!$H$2:$H$7)</f>
        <v>74000000</v>
      </c>
      <c r="BSH18" s="1">
        <f>LOOKUP($A18,'DMG Tables'!$P$2:$P$35,'DMG Tables'!$O$2:$O$35)*BSH$1*LOOKUP(BSH$1,'DMG Tables'!$G$2:$G$7,'DMG Tables'!$H$2:$H$7)</f>
        <v>74040000</v>
      </c>
      <c r="BSI18" s="1">
        <f>LOOKUP($A18,'DMG Tables'!$P$2:$P$35,'DMG Tables'!$O$2:$O$35)*BSI$1*LOOKUP(BSI$1,'DMG Tables'!$G$2:$G$7,'DMG Tables'!$H$2:$H$7)</f>
        <v>74080000</v>
      </c>
      <c r="BSJ18" s="1">
        <f>LOOKUP($A18,'DMG Tables'!$P$2:$P$35,'DMG Tables'!$O$2:$O$35)*BSJ$1*LOOKUP(BSJ$1,'DMG Tables'!$G$2:$G$7,'DMG Tables'!$H$2:$H$7)</f>
        <v>74120000</v>
      </c>
      <c r="BSK18" s="1">
        <f>LOOKUP($A18,'DMG Tables'!$P$2:$P$35,'DMG Tables'!$O$2:$O$35)*BSK$1*LOOKUP(BSK$1,'DMG Tables'!$G$2:$G$7,'DMG Tables'!$H$2:$H$7)</f>
        <v>74160000</v>
      </c>
      <c r="BSL18" s="1">
        <f>LOOKUP($A18,'DMG Tables'!$P$2:$P$35,'DMG Tables'!$O$2:$O$35)*BSL$1*LOOKUP(BSL$1,'DMG Tables'!$G$2:$G$7,'DMG Tables'!$H$2:$H$7)</f>
        <v>74200000</v>
      </c>
      <c r="BSM18" s="1">
        <f>LOOKUP($A18,'DMG Tables'!$P$2:$P$35,'DMG Tables'!$O$2:$O$35)*BSM$1*LOOKUP(BSM$1,'DMG Tables'!$G$2:$G$7,'DMG Tables'!$H$2:$H$7)</f>
        <v>74240000</v>
      </c>
      <c r="BSN18" s="1">
        <f>LOOKUP($A18,'DMG Tables'!$P$2:$P$35,'DMG Tables'!$O$2:$O$35)*BSN$1*LOOKUP(BSN$1,'DMG Tables'!$G$2:$G$7,'DMG Tables'!$H$2:$H$7)</f>
        <v>74280000</v>
      </c>
      <c r="BSO18" s="1">
        <f>LOOKUP($A18,'DMG Tables'!$P$2:$P$35,'DMG Tables'!$O$2:$O$35)*BSO$1*LOOKUP(BSO$1,'DMG Tables'!$G$2:$G$7,'DMG Tables'!$H$2:$H$7)</f>
        <v>74320000</v>
      </c>
      <c r="BSP18" s="1">
        <f>LOOKUP($A18,'DMG Tables'!$P$2:$P$35,'DMG Tables'!$O$2:$O$35)*BSP$1*LOOKUP(BSP$1,'DMG Tables'!$G$2:$G$7,'DMG Tables'!$H$2:$H$7)</f>
        <v>74360000</v>
      </c>
      <c r="BSQ18" s="1">
        <f>LOOKUP($A18,'DMG Tables'!$P$2:$P$35,'DMG Tables'!$O$2:$O$35)*BSQ$1*LOOKUP(BSQ$1,'DMG Tables'!$G$2:$G$7,'DMG Tables'!$H$2:$H$7)</f>
        <v>74400000</v>
      </c>
      <c r="BSR18" s="1">
        <f>LOOKUP($A18,'DMG Tables'!$P$2:$P$35,'DMG Tables'!$O$2:$O$35)*BSR$1*LOOKUP(BSR$1,'DMG Tables'!$G$2:$G$7,'DMG Tables'!$H$2:$H$7)</f>
        <v>74440000</v>
      </c>
      <c r="BSS18" s="1">
        <f>LOOKUP($A18,'DMG Tables'!$P$2:$P$35,'DMG Tables'!$O$2:$O$35)*BSS$1*LOOKUP(BSS$1,'DMG Tables'!$G$2:$G$7,'DMG Tables'!$H$2:$H$7)</f>
        <v>74480000</v>
      </c>
      <c r="BST18" s="1">
        <f>LOOKUP($A18,'DMG Tables'!$P$2:$P$35,'DMG Tables'!$O$2:$O$35)*BST$1*LOOKUP(BST$1,'DMG Tables'!$G$2:$G$7,'DMG Tables'!$H$2:$H$7)</f>
        <v>74520000</v>
      </c>
      <c r="BSU18" s="1">
        <f>LOOKUP($A18,'DMG Tables'!$P$2:$P$35,'DMG Tables'!$O$2:$O$35)*BSU$1*LOOKUP(BSU$1,'DMG Tables'!$G$2:$G$7,'DMG Tables'!$H$2:$H$7)</f>
        <v>74560000</v>
      </c>
      <c r="BSV18" s="1">
        <f>LOOKUP($A18,'DMG Tables'!$P$2:$P$35,'DMG Tables'!$O$2:$O$35)*BSV$1*LOOKUP(BSV$1,'DMG Tables'!$G$2:$G$7,'DMG Tables'!$H$2:$H$7)</f>
        <v>74600000</v>
      </c>
      <c r="BSW18" s="1">
        <f>LOOKUP($A18,'DMG Tables'!$P$2:$P$35,'DMG Tables'!$O$2:$O$35)*BSW$1*LOOKUP(BSW$1,'DMG Tables'!$G$2:$G$7,'DMG Tables'!$H$2:$H$7)</f>
        <v>74640000</v>
      </c>
      <c r="BSX18" s="1">
        <f>LOOKUP($A18,'DMG Tables'!$P$2:$P$35,'DMG Tables'!$O$2:$O$35)*BSX$1*LOOKUP(BSX$1,'DMG Tables'!$G$2:$G$7,'DMG Tables'!$H$2:$H$7)</f>
        <v>74680000</v>
      </c>
      <c r="BSY18" s="1">
        <f>LOOKUP($A18,'DMG Tables'!$P$2:$P$35,'DMG Tables'!$O$2:$O$35)*BSY$1*LOOKUP(BSY$1,'DMG Tables'!$G$2:$G$7,'DMG Tables'!$H$2:$H$7)</f>
        <v>74720000</v>
      </c>
      <c r="BSZ18" s="1">
        <f>LOOKUP($A18,'DMG Tables'!$P$2:$P$35,'DMG Tables'!$O$2:$O$35)*BSZ$1*LOOKUP(BSZ$1,'DMG Tables'!$G$2:$G$7,'DMG Tables'!$H$2:$H$7)</f>
        <v>74760000</v>
      </c>
      <c r="BTA18" s="1">
        <f>LOOKUP($A18,'DMG Tables'!$P$2:$P$35,'DMG Tables'!$O$2:$O$35)*BTA$1*LOOKUP(BTA$1,'DMG Tables'!$G$2:$G$7,'DMG Tables'!$H$2:$H$7)</f>
        <v>74800000</v>
      </c>
      <c r="BTB18" s="1">
        <f>LOOKUP($A18,'DMG Tables'!$P$2:$P$35,'DMG Tables'!$O$2:$O$35)*BTB$1*LOOKUP(BTB$1,'DMG Tables'!$G$2:$G$7,'DMG Tables'!$H$2:$H$7)</f>
        <v>74840000</v>
      </c>
      <c r="BTC18" s="1">
        <f>LOOKUP($A18,'DMG Tables'!$P$2:$P$35,'DMG Tables'!$O$2:$O$35)*BTC$1*LOOKUP(BTC$1,'DMG Tables'!$G$2:$G$7,'DMG Tables'!$H$2:$H$7)</f>
        <v>74880000</v>
      </c>
      <c r="BTD18" s="1">
        <f>LOOKUP($A18,'DMG Tables'!$P$2:$P$35,'DMG Tables'!$O$2:$O$35)*BTD$1*LOOKUP(BTD$1,'DMG Tables'!$G$2:$G$7,'DMG Tables'!$H$2:$H$7)</f>
        <v>74920000</v>
      </c>
      <c r="BTE18" s="1">
        <f>LOOKUP($A18,'DMG Tables'!$P$2:$P$35,'DMG Tables'!$O$2:$O$35)*BTE$1*LOOKUP(BTE$1,'DMG Tables'!$G$2:$G$7,'DMG Tables'!$H$2:$H$7)</f>
        <v>74960000</v>
      </c>
      <c r="BTF18" s="1">
        <f>LOOKUP($A18,'DMG Tables'!$P$2:$P$35,'DMG Tables'!$O$2:$O$35)*BTF$1*LOOKUP(BTF$1,'DMG Tables'!$G$2:$G$7,'DMG Tables'!$H$2:$H$7)</f>
        <v>75000000</v>
      </c>
      <c r="BTG18" s="1">
        <f>LOOKUP($A18,'DMG Tables'!$P$2:$P$35,'DMG Tables'!$O$2:$O$35)*BTG$1*LOOKUP(BTG$1,'DMG Tables'!$G$2:$G$7,'DMG Tables'!$H$2:$H$7)</f>
        <v>75040000</v>
      </c>
      <c r="BTH18" s="1">
        <f>LOOKUP($A18,'DMG Tables'!$P$2:$P$35,'DMG Tables'!$O$2:$O$35)*BTH$1*LOOKUP(BTH$1,'DMG Tables'!$G$2:$G$7,'DMG Tables'!$H$2:$H$7)</f>
        <v>75080000</v>
      </c>
      <c r="BTI18" s="1">
        <f>LOOKUP($A18,'DMG Tables'!$P$2:$P$35,'DMG Tables'!$O$2:$O$35)*BTI$1*LOOKUP(BTI$1,'DMG Tables'!$G$2:$G$7,'DMG Tables'!$H$2:$H$7)</f>
        <v>75120000</v>
      </c>
      <c r="BTJ18" s="1">
        <f>LOOKUP($A18,'DMG Tables'!$P$2:$P$35,'DMG Tables'!$O$2:$O$35)*BTJ$1*LOOKUP(BTJ$1,'DMG Tables'!$G$2:$G$7,'DMG Tables'!$H$2:$H$7)</f>
        <v>75160000</v>
      </c>
      <c r="BTK18" s="1">
        <f>LOOKUP($A18,'DMG Tables'!$P$2:$P$35,'DMG Tables'!$O$2:$O$35)*BTK$1*LOOKUP(BTK$1,'DMG Tables'!$G$2:$G$7,'DMG Tables'!$H$2:$H$7)</f>
        <v>75200000</v>
      </c>
      <c r="BTL18" s="1">
        <f>LOOKUP($A18,'DMG Tables'!$P$2:$P$35,'DMG Tables'!$O$2:$O$35)*BTL$1*LOOKUP(BTL$1,'DMG Tables'!$G$2:$G$7,'DMG Tables'!$H$2:$H$7)</f>
        <v>75240000</v>
      </c>
      <c r="BTM18" s="1">
        <f>LOOKUP($A18,'DMG Tables'!$P$2:$P$35,'DMG Tables'!$O$2:$O$35)*BTM$1*LOOKUP(BTM$1,'DMG Tables'!$G$2:$G$7,'DMG Tables'!$H$2:$H$7)</f>
        <v>75280000</v>
      </c>
      <c r="BTN18" s="1">
        <f>LOOKUP($A18,'DMG Tables'!$P$2:$P$35,'DMG Tables'!$O$2:$O$35)*BTN$1*LOOKUP(BTN$1,'DMG Tables'!$G$2:$G$7,'DMG Tables'!$H$2:$H$7)</f>
        <v>75320000</v>
      </c>
      <c r="BTO18" s="1">
        <f>LOOKUP($A18,'DMG Tables'!$P$2:$P$35,'DMG Tables'!$O$2:$O$35)*BTO$1*LOOKUP(BTO$1,'DMG Tables'!$G$2:$G$7,'DMG Tables'!$H$2:$H$7)</f>
        <v>75360000</v>
      </c>
      <c r="BTP18" s="1">
        <f>LOOKUP($A18,'DMG Tables'!$P$2:$P$35,'DMG Tables'!$O$2:$O$35)*BTP$1*LOOKUP(BTP$1,'DMG Tables'!$G$2:$G$7,'DMG Tables'!$H$2:$H$7)</f>
        <v>75400000</v>
      </c>
      <c r="BTQ18" s="1">
        <f>LOOKUP($A18,'DMG Tables'!$P$2:$P$35,'DMG Tables'!$O$2:$O$35)*BTQ$1*LOOKUP(BTQ$1,'DMG Tables'!$G$2:$G$7,'DMG Tables'!$H$2:$H$7)</f>
        <v>75440000</v>
      </c>
      <c r="BTR18" s="1">
        <f>LOOKUP($A18,'DMG Tables'!$P$2:$P$35,'DMG Tables'!$O$2:$O$35)*BTR$1*LOOKUP(BTR$1,'DMG Tables'!$G$2:$G$7,'DMG Tables'!$H$2:$H$7)</f>
        <v>75480000</v>
      </c>
      <c r="BTS18" s="1">
        <f>LOOKUP($A18,'DMG Tables'!$P$2:$P$35,'DMG Tables'!$O$2:$O$35)*BTS$1*LOOKUP(BTS$1,'DMG Tables'!$G$2:$G$7,'DMG Tables'!$H$2:$H$7)</f>
        <v>75520000</v>
      </c>
      <c r="BTT18" s="1">
        <f>LOOKUP($A18,'DMG Tables'!$P$2:$P$35,'DMG Tables'!$O$2:$O$35)*BTT$1*LOOKUP(BTT$1,'DMG Tables'!$G$2:$G$7,'DMG Tables'!$H$2:$H$7)</f>
        <v>75560000</v>
      </c>
      <c r="BTU18" s="1">
        <f>LOOKUP($A18,'DMG Tables'!$P$2:$P$35,'DMG Tables'!$O$2:$O$35)*BTU$1*LOOKUP(BTU$1,'DMG Tables'!$G$2:$G$7,'DMG Tables'!$H$2:$H$7)</f>
        <v>75600000</v>
      </c>
      <c r="BTV18" s="1">
        <f>LOOKUP($A18,'DMG Tables'!$P$2:$P$35,'DMG Tables'!$O$2:$O$35)*BTV$1*LOOKUP(BTV$1,'DMG Tables'!$G$2:$G$7,'DMG Tables'!$H$2:$H$7)</f>
        <v>75640000</v>
      </c>
      <c r="BTW18" s="1">
        <f>LOOKUP($A18,'DMG Tables'!$P$2:$P$35,'DMG Tables'!$O$2:$O$35)*BTW$1*LOOKUP(BTW$1,'DMG Tables'!$G$2:$G$7,'DMG Tables'!$H$2:$H$7)</f>
        <v>75680000</v>
      </c>
      <c r="BTX18" s="1">
        <f>LOOKUP($A18,'DMG Tables'!$P$2:$P$35,'DMG Tables'!$O$2:$O$35)*BTX$1*LOOKUP(BTX$1,'DMG Tables'!$G$2:$G$7,'DMG Tables'!$H$2:$H$7)</f>
        <v>75720000</v>
      </c>
      <c r="BTY18" s="1">
        <f>LOOKUP($A18,'DMG Tables'!$P$2:$P$35,'DMG Tables'!$O$2:$O$35)*BTY$1*LOOKUP(BTY$1,'DMG Tables'!$G$2:$G$7,'DMG Tables'!$H$2:$H$7)</f>
        <v>75760000</v>
      </c>
      <c r="BTZ18" s="1">
        <f>LOOKUP($A18,'DMG Tables'!$P$2:$P$35,'DMG Tables'!$O$2:$O$35)*BTZ$1*LOOKUP(BTZ$1,'DMG Tables'!$G$2:$G$7,'DMG Tables'!$H$2:$H$7)</f>
        <v>75800000</v>
      </c>
      <c r="BUA18" s="1">
        <f>LOOKUP($A18,'DMG Tables'!$P$2:$P$35,'DMG Tables'!$O$2:$O$35)*BUA$1*LOOKUP(BUA$1,'DMG Tables'!$G$2:$G$7,'DMG Tables'!$H$2:$H$7)</f>
        <v>75840000</v>
      </c>
      <c r="BUB18" s="1">
        <f>LOOKUP($A18,'DMG Tables'!$P$2:$P$35,'DMG Tables'!$O$2:$O$35)*BUB$1*LOOKUP(BUB$1,'DMG Tables'!$G$2:$G$7,'DMG Tables'!$H$2:$H$7)</f>
        <v>75880000</v>
      </c>
      <c r="BUC18" s="1">
        <f>LOOKUP($A18,'DMG Tables'!$P$2:$P$35,'DMG Tables'!$O$2:$O$35)*BUC$1*LOOKUP(BUC$1,'DMG Tables'!$G$2:$G$7,'DMG Tables'!$H$2:$H$7)</f>
        <v>75920000</v>
      </c>
      <c r="BUD18" s="1">
        <f>LOOKUP($A18,'DMG Tables'!$P$2:$P$35,'DMG Tables'!$O$2:$O$35)*BUD$1*LOOKUP(BUD$1,'DMG Tables'!$G$2:$G$7,'DMG Tables'!$H$2:$H$7)</f>
        <v>75960000</v>
      </c>
      <c r="BUE18" s="1">
        <f>LOOKUP($A18,'DMG Tables'!$P$2:$P$35,'DMG Tables'!$O$2:$O$35)*BUE$1*LOOKUP(BUE$1,'DMG Tables'!$G$2:$G$7,'DMG Tables'!$H$2:$H$7)</f>
        <v>76000000</v>
      </c>
      <c r="BUF18" s="1">
        <f>LOOKUP($A18,'DMG Tables'!$P$2:$P$35,'DMG Tables'!$O$2:$O$35)*BUF$1*LOOKUP(BUF$1,'DMG Tables'!$G$2:$G$7,'DMG Tables'!$H$2:$H$7)</f>
        <v>76040000</v>
      </c>
      <c r="BUG18" s="1">
        <f>LOOKUP($A18,'DMG Tables'!$P$2:$P$35,'DMG Tables'!$O$2:$O$35)*BUG$1*LOOKUP(BUG$1,'DMG Tables'!$G$2:$G$7,'DMG Tables'!$H$2:$H$7)</f>
        <v>76080000</v>
      </c>
      <c r="BUH18" s="1">
        <f>LOOKUP($A18,'DMG Tables'!$P$2:$P$35,'DMG Tables'!$O$2:$O$35)*BUH$1*LOOKUP(BUH$1,'DMG Tables'!$G$2:$G$7,'DMG Tables'!$H$2:$H$7)</f>
        <v>76120000</v>
      </c>
      <c r="BUI18" s="1">
        <f>LOOKUP($A18,'DMG Tables'!$P$2:$P$35,'DMG Tables'!$O$2:$O$35)*BUI$1*LOOKUP(BUI$1,'DMG Tables'!$G$2:$G$7,'DMG Tables'!$H$2:$H$7)</f>
        <v>76160000</v>
      </c>
      <c r="BUJ18" s="1">
        <f>LOOKUP($A18,'DMG Tables'!$P$2:$P$35,'DMG Tables'!$O$2:$O$35)*BUJ$1*LOOKUP(BUJ$1,'DMG Tables'!$G$2:$G$7,'DMG Tables'!$H$2:$H$7)</f>
        <v>76200000</v>
      </c>
      <c r="BUK18" s="1">
        <f>LOOKUP($A18,'DMG Tables'!$P$2:$P$35,'DMG Tables'!$O$2:$O$35)*BUK$1*LOOKUP(BUK$1,'DMG Tables'!$G$2:$G$7,'DMG Tables'!$H$2:$H$7)</f>
        <v>76240000</v>
      </c>
      <c r="BUL18" s="1">
        <f>LOOKUP($A18,'DMG Tables'!$P$2:$P$35,'DMG Tables'!$O$2:$O$35)*BUL$1*LOOKUP(BUL$1,'DMG Tables'!$G$2:$G$7,'DMG Tables'!$H$2:$H$7)</f>
        <v>76280000</v>
      </c>
      <c r="BUM18" s="1">
        <f>LOOKUP($A18,'DMG Tables'!$P$2:$P$35,'DMG Tables'!$O$2:$O$35)*BUM$1*LOOKUP(BUM$1,'DMG Tables'!$G$2:$G$7,'DMG Tables'!$H$2:$H$7)</f>
        <v>76320000</v>
      </c>
      <c r="BUN18" s="1">
        <f>LOOKUP($A18,'DMG Tables'!$P$2:$P$35,'DMG Tables'!$O$2:$O$35)*BUN$1*LOOKUP(BUN$1,'DMG Tables'!$G$2:$G$7,'DMG Tables'!$H$2:$H$7)</f>
        <v>76360000</v>
      </c>
      <c r="BUO18" s="1">
        <f>LOOKUP($A18,'DMG Tables'!$P$2:$P$35,'DMG Tables'!$O$2:$O$35)*BUO$1*LOOKUP(BUO$1,'DMG Tables'!$G$2:$G$7,'DMG Tables'!$H$2:$H$7)</f>
        <v>76400000</v>
      </c>
      <c r="BUP18" s="1">
        <f>LOOKUP($A18,'DMG Tables'!$P$2:$P$35,'DMG Tables'!$O$2:$O$35)*BUP$1*LOOKUP(BUP$1,'DMG Tables'!$G$2:$G$7,'DMG Tables'!$H$2:$H$7)</f>
        <v>76440000</v>
      </c>
      <c r="BUQ18" s="1">
        <f>LOOKUP($A18,'DMG Tables'!$P$2:$P$35,'DMG Tables'!$O$2:$O$35)*BUQ$1*LOOKUP(BUQ$1,'DMG Tables'!$G$2:$G$7,'DMG Tables'!$H$2:$H$7)</f>
        <v>76480000</v>
      </c>
      <c r="BUR18" s="1">
        <f>LOOKUP($A18,'DMG Tables'!$P$2:$P$35,'DMG Tables'!$O$2:$O$35)*BUR$1*LOOKUP(BUR$1,'DMG Tables'!$G$2:$G$7,'DMG Tables'!$H$2:$H$7)</f>
        <v>76520000</v>
      </c>
      <c r="BUS18" s="1">
        <f>LOOKUP($A18,'DMG Tables'!$P$2:$P$35,'DMG Tables'!$O$2:$O$35)*BUS$1*LOOKUP(BUS$1,'DMG Tables'!$G$2:$G$7,'DMG Tables'!$H$2:$H$7)</f>
        <v>76560000</v>
      </c>
      <c r="BUT18" s="1">
        <f>LOOKUP($A18,'DMG Tables'!$P$2:$P$35,'DMG Tables'!$O$2:$O$35)*BUT$1*LOOKUP(BUT$1,'DMG Tables'!$G$2:$G$7,'DMG Tables'!$H$2:$H$7)</f>
        <v>76600000</v>
      </c>
      <c r="BUU18" s="1">
        <f>LOOKUP($A18,'DMG Tables'!$P$2:$P$35,'DMG Tables'!$O$2:$O$35)*BUU$1*LOOKUP(BUU$1,'DMG Tables'!$G$2:$G$7,'DMG Tables'!$H$2:$H$7)</f>
        <v>76640000</v>
      </c>
      <c r="BUV18" s="1">
        <f>LOOKUP($A18,'DMG Tables'!$P$2:$P$35,'DMG Tables'!$O$2:$O$35)*BUV$1*LOOKUP(BUV$1,'DMG Tables'!$G$2:$G$7,'DMG Tables'!$H$2:$H$7)</f>
        <v>76680000</v>
      </c>
      <c r="BUW18" s="1">
        <f>LOOKUP($A18,'DMG Tables'!$P$2:$P$35,'DMG Tables'!$O$2:$O$35)*BUW$1*LOOKUP(BUW$1,'DMG Tables'!$G$2:$G$7,'DMG Tables'!$H$2:$H$7)</f>
        <v>76720000</v>
      </c>
      <c r="BUX18" s="1">
        <f>LOOKUP($A18,'DMG Tables'!$P$2:$P$35,'DMG Tables'!$O$2:$O$35)*BUX$1*LOOKUP(BUX$1,'DMG Tables'!$G$2:$G$7,'DMG Tables'!$H$2:$H$7)</f>
        <v>76760000</v>
      </c>
      <c r="BUY18" s="1">
        <f>LOOKUP($A18,'DMG Tables'!$P$2:$P$35,'DMG Tables'!$O$2:$O$35)*BUY$1*LOOKUP(BUY$1,'DMG Tables'!$G$2:$G$7,'DMG Tables'!$H$2:$H$7)</f>
        <v>76800000</v>
      </c>
      <c r="BUZ18" s="1">
        <f>LOOKUP($A18,'DMG Tables'!$P$2:$P$35,'DMG Tables'!$O$2:$O$35)*BUZ$1*LOOKUP(BUZ$1,'DMG Tables'!$G$2:$G$7,'DMG Tables'!$H$2:$H$7)</f>
        <v>76840000</v>
      </c>
      <c r="BVA18" s="1">
        <f>LOOKUP($A18,'DMG Tables'!$P$2:$P$35,'DMG Tables'!$O$2:$O$35)*BVA$1*LOOKUP(BVA$1,'DMG Tables'!$G$2:$G$7,'DMG Tables'!$H$2:$H$7)</f>
        <v>76880000</v>
      </c>
      <c r="BVB18" s="1">
        <f>LOOKUP($A18,'DMG Tables'!$P$2:$P$35,'DMG Tables'!$O$2:$O$35)*BVB$1*LOOKUP(BVB$1,'DMG Tables'!$G$2:$G$7,'DMG Tables'!$H$2:$H$7)</f>
        <v>76920000</v>
      </c>
      <c r="BVC18" s="1">
        <f>LOOKUP($A18,'DMG Tables'!$P$2:$P$35,'DMG Tables'!$O$2:$O$35)*BVC$1*LOOKUP(BVC$1,'DMG Tables'!$G$2:$G$7,'DMG Tables'!$H$2:$H$7)</f>
        <v>76960000</v>
      </c>
      <c r="BVD18" s="1">
        <f>LOOKUP($A18,'DMG Tables'!$P$2:$P$35,'DMG Tables'!$O$2:$O$35)*BVD$1*LOOKUP(BVD$1,'DMG Tables'!$G$2:$G$7,'DMG Tables'!$H$2:$H$7)</f>
        <v>77000000</v>
      </c>
      <c r="BVE18" s="1">
        <f>LOOKUP($A18,'DMG Tables'!$P$2:$P$35,'DMG Tables'!$O$2:$O$35)*BVE$1*LOOKUP(BVE$1,'DMG Tables'!$G$2:$G$7,'DMG Tables'!$H$2:$H$7)</f>
        <v>77040000</v>
      </c>
      <c r="BVF18" s="1">
        <f>LOOKUP($A18,'DMG Tables'!$P$2:$P$35,'DMG Tables'!$O$2:$O$35)*BVF$1*LOOKUP(BVF$1,'DMG Tables'!$G$2:$G$7,'DMG Tables'!$H$2:$H$7)</f>
        <v>77080000</v>
      </c>
      <c r="BVG18" s="1">
        <f>LOOKUP($A18,'DMG Tables'!$P$2:$P$35,'DMG Tables'!$O$2:$O$35)*BVG$1*LOOKUP(BVG$1,'DMG Tables'!$G$2:$G$7,'DMG Tables'!$H$2:$H$7)</f>
        <v>77120000</v>
      </c>
      <c r="BVH18" s="1">
        <f>LOOKUP($A18,'DMG Tables'!$P$2:$P$35,'DMG Tables'!$O$2:$O$35)*BVH$1*LOOKUP(BVH$1,'DMG Tables'!$G$2:$G$7,'DMG Tables'!$H$2:$H$7)</f>
        <v>77160000</v>
      </c>
      <c r="BVI18" s="1">
        <f>LOOKUP($A18,'DMG Tables'!$P$2:$P$35,'DMG Tables'!$O$2:$O$35)*BVI$1*LOOKUP(BVI$1,'DMG Tables'!$G$2:$G$7,'DMG Tables'!$H$2:$H$7)</f>
        <v>77200000</v>
      </c>
      <c r="BVJ18" s="1">
        <f>LOOKUP($A18,'DMG Tables'!$P$2:$P$35,'DMG Tables'!$O$2:$O$35)*BVJ$1*LOOKUP(BVJ$1,'DMG Tables'!$G$2:$G$7,'DMG Tables'!$H$2:$H$7)</f>
        <v>77240000</v>
      </c>
      <c r="BVK18" s="1">
        <f>LOOKUP($A18,'DMG Tables'!$P$2:$P$35,'DMG Tables'!$O$2:$O$35)*BVK$1*LOOKUP(BVK$1,'DMG Tables'!$G$2:$G$7,'DMG Tables'!$H$2:$H$7)</f>
        <v>77280000</v>
      </c>
      <c r="BVL18" s="1">
        <f>LOOKUP($A18,'DMG Tables'!$P$2:$P$35,'DMG Tables'!$O$2:$O$35)*BVL$1*LOOKUP(BVL$1,'DMG Tables'!$G$2:$G$7,'DMG Tables'!$H$2:$H$7)</f>
        <v>77320000</v>
      </c>
      <c r="BVM18" s="1">
        <f>LOOKUP($A18,'DMG Tables'!$P$2:$P$35,'DMG Tables'!$O$2:$O$35)*BVM$1*LOOKUP(BVM$1,'DMG Tables'!$G$2:$G$7,'DMG Tables'!$H$2:$H$7)</f>
        <v>77360000</v>
      </c>
      <c r="BVN18" s="1">
        <f>LOOKUP($A18,'DMG Tables'!$P$2:$P$35,'DMG Tables'!$O$2:$O$35)*BVN$1*LOOKUP(BVN$1,'DMG Tables'!$G$2:$G$7,'DMG Tables'!$H$2:$H$7)</f>
        <v>77400000</v>
      </c>
      <c r="BVO18" s="1">
        <f>LOOKUP($A18,'DMG Tables'!$P$2:$P$35,'DMG Tables'!$O$2:$O$35)*BVO$1*LOOKUP(BVO$1,'DMG Tables'!$G$2:$G$7,'DMG Tables'!$H$2:$H$7)</f>
        <v>77440000</v>
      </c>
      <c r="BVP18" s="1">
        <f>LOOKUP($A18,'DMG Tables'!$P$2:$P$35,'DMG Tables'!$O$2:$O$35)*BVP$1*LOOKUP(BVP$1,'DMG Tables'!$G$2:$G$7,'DMG Tables'!$H$2:$H$7)</f>
        <v>77480000</v>
      </c>
      <c r="BVQ18" s="1">
        <f>LOOKUP($A18,'DMG Tables'!$P$2:$P$35,'DMG Tables'!$O$2:$O$35)*BVQ$1*LOOKUP(BVQ$1,'DMG Tables'!$G$2:$G$7,'DMG Tables'!$H$2:$H$7)</f>
        <v>77520000</v>
      </c>
      <c r="BVR18" s="1">
        <f>LOOKUP($A18,'DMG Tables'!$P$2:$P$35,'DMG Tables'!$O$2:$O$35)*BVR$1*LOOKUP(BVR$1,'DMG Tables'!$G$2:$G$7,'DMG Tables'!$H$2:$H$7)</f>
        <v>77560000</v>
      </c>
      <c r="BVS18" s="1">
        <f>LOOKUP($A18,'DMG Tables'!$P$2:$P$35,'DMG Tables'!$O$2:$O$35)*BVS$1*LOOKUP(BVS$1,'DMG Tables'!$G$2:$G$7,'DMG Tables'!$H$2:$H$7)</f>
        <v>77600000</v>
      </c>
      <c r="BVT18" s="1">
        <f>LOOKUP($A18,'DMG Tables'!$P$2:$P$35,'DMG Tables'!$O$2:$O$35)*BVT$1*LOOKUP(BVT$1,'DMG Tables'!$G$2:$G$7,'DMG Tables'!$H$2:$H$7)</f>
        <v>77640000</v>
      </c>
      <c r="BVU18" s="1">
        <f>LOOKUP($A18,'DMG Tables'!$P$2:$P$35,'DMG Tables'!$O$2:$O$35)*BVU$1*LOOKUP(BVU$1,'DMG Tables'!$G$2:$G$7,'DMG Tables'!$H$2:$H$7)</f>
        <v>77680000</v>
      </c>
      <c r="BVV18" s="1">
        <f>LOOKUP($A18,'DMG Tables'!$P$2:$P$35,'DMG Tables'!$O$2:$O$35)*BVV$1*LOOKUP(BVV$1,'DMG Tables'!$G$2:$G$7,'DMG Tables'!$H$2:$H$7)</f>
        <v>77720000</v>
      </c>
      <c r="BVW18" s="1">
        <f>LOOKUP($A18,'DMG Tables'!$P$2:$P$35,'DMG Tables'!$O$2:$O$35)*BVW$1*LOOKUP(BVW$1,'DMG Tables'!$G$2:$G$7,'DMG Tables'!$H$2:$H$7)</f>
        <v>77760000</v>
      </c>
      <c r="BVX18" s="1">
        <f>LOOKUP($A18,'DMG Tables'!$P$2:$P$35,'DMG Tables'!$O$2:$O$35)*BVX$1*LOOKUP(BVX$1,'DMG Tables'!$G$2:$G$7,'DMG Tables'!$H$2:$H$7)</f>
        <v>77800000</v>
      </c>
      <c r="BVY18" s="1">
        <f>LOOKUP($A18,'DMG Tables'!$P$2:$P$35,'DMG Tables'!$O$2:$O$35)*BVY$1*LOOKUP(BVY$1,'DMG Tables'!$G$2:$G$7,'DMG Tables'!$H$2:$H$7)</f>
        <v>77840000</v>
      </c>
      <c r="BVZ18" s="1">
        <f>LOOKUP($A18,'DMG Tables'!$P$2:$P$35,'DMG Tables'!$O$2:$O$35)*BVZ$1*LOOKUP(BVZ$1,'DMG Tables'!$G$2:$G$7,'DMG Tables'!$H$2:$H$7)</f>
        <v>77880000</v>
      </c>
      <c r="BWA18" s="1">
        <f>LOOKUP($A18,'DMG Tables'!$P$2:$P$35,'DMG Tables'!$O$2:$O$35)*BWA$1*LOOKUP(BWA$1,'DMG Tables'!$G$2:$G$7,'DMG Tables'!$H$2:$H$7)</f>
        <v>77920000</v>
      </c>
      <c r="BWB18" s="1">
        <f>LOOKUP($A18,'DMG Tables'!$P$2:$P$35,'DMG Tables'!$O$2:$O$35)*BWB$1*LOOKUP(BWB$1,'DMG Tables'!$G$2:$G$7,'DMG Tables'!$H$2:$H$7)</f>
        <v>77960000</v>
      </c>
      <c r="BWC18" s="1">
        <f>LOOKUP($A18,'DMG Tables'!$P$2:$P$35,'DMG Tables'!$O$2:$O$35)*BWC$1*LOOKUP(BWC$1,'DMG Tables'!$G$2:$G$7,'DMG Tables'!$H$2:$H$7)</f>
        <v>78000000</v>
      </c>
      <c r="BWD18" s="1">
        <f>LOOKUP($A18,'DMG Tables'!$P$2:$P$35,'DMG Tables'!$O$2:$O$35)*BWD$1*LOOKUP(BWD$1,'DMG Tables'!$G$2:$G$7,'DMG Tables'!$H$2:$H$7)</f>
        <v>78040000</v>
      </c>
      <c r="BWE18" s="1">
        <f>LOOKUP($A18,'DMG Tables'!$P$2:$P$35,'DMG Tables'!$O$2:$O$35)*BWE$1*LOOKUP(BWE$1,'DMG Tables'!$G$2:$G$7,'DMG Tables'!$H$2:$H$7)</f>
        <v>78080000</v>
      </c>
      <c r="BWF18" s="1">
        <f>LOOKUP($A18,'DMG Tables'!$P$2:$P$35,'DMG Tables'!$O$2:$O$35)*BWF$1*LOOKUP(BWF$1,'DMG Tables'!$G$2:$G$7,'DMG Tables'!$H$2:$H$7)</f>
        <v>78120000</v>
      </c>
      <c r="BWG18" s="1">
        <f>LOOKUP($A18,'DMG Tables'!$P$2:$P$35,'DMG Tables'!$O$2:$O$35)*BWG$1*LOOKUP(BWG$1,'DMG Tables'!$G$2:$G$7,'DMG Tables'!$H$2:$H$7)</f>
        <v>78160000</v>
      </c>
      <c r="BWH18" s="1">
        <f>LOOKUP($A18,'DMG Tables'!$P$2:$P$35,'DMG Tables'!$O$2:$O$35)*BWH$1*LOOKUP(BWH$1,'DMG Tables'!$G$2:$G$7,'DMG Tables'!$H$2:$H$7)</f>
        <v>78200000</v>
      </c>
      <c r="BWI18" s="1">
        <f>LOOKUP($A18,'DMG Tables'!$P$2:$P$35,'DMG Tables'!$O$2:$O$35)*BWI$1*LOOKUP(BWI$1,'DMG Tables'!$G$2:$G$7,'DMG Tables'!$H$2:$H$7)</f>
        <v>78240000</v>
      </c>
      <c r="BWJ18" s="1">
        <f>LOOKUP($A18,'DMG Tables'!$P$2:$P$35,'DMG Tables'!$O$2:$O$35)*BWJ$1*LOOKUP(BWJ$1,'DMG Tables'!$G$2:$G$7,'DMG Tables'!$H$2:$H$7)</f>
        <v>78280000</v>
      </c>
      <c r="BWK18" s="1">
        <f>LOOKUP($A18,'DMG Tables'!$P$2:$P$35,'DMG Tables'!$O$2:$O$35)*BWK$1*LOOKUP(BWK$1,'DMG Tables'!$G$2:$G$7,'DMG Tables'!$H$2:$H$7)</f>
        <v>78320000</v>
      </c>
      <c r="BWL18" s="1">
        <f>LOOKUP($A18,'DMG Tables'!$P$2:$P$35,'DMG Tables'!$O$2:$O$35)*BWL$1*LOOKUP(BWL$1,'DMG Tables'!$G$2:$G$7,'DMG Tables'!$H$2:$H$7)</f>
        <v>78360000</v>
      </c>
      <c r="BWM18" s="1">
        <f>LOOKUP($A18,'DMG Tables'!$P$2:$P$35,'DMG Tables'!$O$2:$O$35)*BWM$1*LOOKUP(BWM$1,'DMG Tables'!$G$2:$G$7,'DMG Tables'!$H$2:$H$7)</f>
        <v>78400000</v>
      </c>
      <c r="BWN18" s="1">
        <f>LOOKUP($A18,'DMG Tables'!$P$2:$P$35,'DMG Tables'!$O$2:$O$35)*BWN$1*LOOKUP(BWN$1,'DMG Tables'!$G$2:$G$7,'DMG Tables'!$H$2:$H$7)</f>
        <v>78440000</v>
      </c>
      <c r="BWO18" s="1">
        <f>LOOKUP($A18,'DMG Tables'!$P$2:$P$35,'DMG Tables'!$O$2:$O$35)*BWO$1*LOOKUP(BWO$1,'DMG Tables'!$G$2:$G$7,'DMG Tables'!$H$2:$H$7)</f>
        <v>78480000</v>
      </c>
      <c r="BWP18" s="1">
        <f>LOOKUP($A18,'DMG Tables'!$P$2:$P$35,'DMG Tables'!$O$2:$O$35)*BWP$1*LOOKUP(BWP$1,'DMG Tables'!$G$2:$G$7,'DMG Tables'!$H$2:$H$7)</f>
        <v>78520000</v>
      </c>
      <c r="BWQ18" s="1">
        <f>LOOKUP($A18,'DMG Tables'!$P$2:$P$35,'DMG Tables'!$O$2:$O$35)*BWQ$1*LOOKUP(BWQ$1,'DMG Tables'!$G$2:$G$7,'DMG Tables'!$H$2:$H$7)</f>
        <v>78560000</v>
      </c>
      <c r="BWR18" s="1">
        <f>LOOKUP($A18,'DMG Tables'!$P$2:$P$35,'DMG Tables'!$O$2:$O$35)*BWR$1*LOOKUP(BWR$1,'DMG Tables'!$G$2:$G$7,'DMG Tables'!$H$2:$H$7)</f>
        <v>78600000</v>
      </c>
      <c r="BWS18" s="1">
        <f>LOOKUP($A18,'DMG Tables'!$P$2:$P$35,'DMG Tables'!$O$2:$O$35)*BWS$1*LOOKUP(BWS$1,'DMG Tables'!$G$2:$G$7,'DMG Tables'!$H$2:$H$7)</f>
        <v>78640000</v>
      </c>
      <c r="BWT18" s="1">
        <f>LOOKUP($A18,'DMG Tables'!$P$2:$P$35,'DMG Tables'!$O$2:$O$35)*BWT$1*LOOKUP(BWT$1,'DMG Tables'!$G$2:$G$7,'DMG Tables'!$H$2:$H$7)</f>
        <v>78680000</v>
      </c>
      <c r="BWU18" s="1">
        <f>LOOKUP($A18,'DMG Tables'!$P$2:$P$35,'DMG Tables'!$O$2:$O$35)*BWU$1*LOOKUP(BWU$1,'DMG Tables'!$G$2:$G$7,'DMG Tables'!$H$2:$H$7)</f>
        <v>78720000</v>
      </c>
      <c r="BWV18" s="1">
        <f>LOOKUP($A18,'DMG Tables'!$P$2:$P$35,'DMG Tables'!$O$2:$O$35)*BWV$1*LOOKUP(BWV$1,'DMG Tables'!$G$2:$G$7,'DMG Tables'!$H$2:$H$7)</f>
        <v>78760000</v>
      </c>
      <c r="BWW18" s="1">
        <f>LOOKUP($A18,'DMG Tables'!$P$2:$P$35,'DMG Tables'!$O$2:$O$35)*BWW$1*LOOKUP(BWW$1,'DMG Tables'!$G$2:$G$7,'DMG Tables'!$H$2:$H$7)</f>
        <v>78800000</v>
      </c>
      <c r="BWX18" s="1">
        <f>LOOKUP($A18,'DMG Tables'!$P$2:$P$35,'DMG Tables'!$O$2:$O$35)*BWX$1*LOOKUP(BWX$1,'DMG Tables'!$G$2:$G$7,'DMG Tables'!$H$2:$H$7)</f>
        <v>78840000</v>
      </c>
      <c r="BWY18" s="1">
        <f>LOOKUP($A18,'DMG Tables'!$P$2:$P$35,'DMG Tables'!$O$2:$O$35)*BWY$1*LOOKUP(BWY$1,'DMG Tables'!$G$2:$G$7,'DMG Tables'!$H$2:$H$7)</f>
        <v>78880000</v>
      </c>
      <c r="BWZ18" s="1">
        <f>LOOKUP($A18,'DMG Tables'!$P$2:$P$35,'DMG Tables'!$O$2:$O$35)*BWZ$1*LOOKUP(BWZ$1,'DMG Tables'!$G$2:$G$7,'DMG Tables'!$H$2:$H$7)</f>
        <v>78920000</v>
      </c>
      <c r="BXA18" s="1">
        <f>LOOKUP($A18,'DMG Tables'!$P$2:$P$35,'DMG Tables'!$O$2:$O$35)*BXA$1*LOOKUP(BXA$1,'DMG Tables'!$G$2:$G$7,'DMG Tables'!$H$2:$H$7)</f>
        <v>78960000</v>
      </c>
      <c r="BXB18" s="1">
        <f>LOOKUP($A18,'DMG Tables'!$P$2:$P$35,'DMG Tables'!$O$2:$O$35)*BXB$1*LOOKUP(BXB$1,'DMG Tables'!$G$2:$G$7,'DMG Tables'!$H$2:$H$7)</f>
        <v>79000000</v>
      </c>
      <c r="BXC18" s="1">
        <f>LOOKUP($A18,'DMG Tables'!$P$2:$P$35,'DMG Tables'!$O$2:$O$35)*BXC$1*LOOKUP(BXC$1,'DMG Tables'!$G$2:$G$7,'DMG Tables'!$H$2:$H$7)</f>
        <v>79040000</v>
      </c>
      <c r="BXD18" s="1">
        <f>LOOKUP($A18,'DMG Tables'!$P$2:$P$35,'DMG Tables'!$O$2:$O$35)*BXD$1*LOOKUP(BXD$1,'DMG Tables'!$G$2:$G$7,'DMG Tables'!$H$2:$H$7)</f>
        <v>79080000</v>
      </c>
      <c r="BXE18" s="1">
        <f>LOOKUP($A18,'DMG Tables'!$P$2:$P$35,'DMG Tables'!$O$2:$O$35)*BXE$1*LOOKUP(BXE$1,'DMG Tables'!$G$2:$G$7,'DMG Tables'!$H$2:$H$7)</f>
        <v>79120000</v>
      </c>
      <c r="BXF18" s="1">
        <f>LOOKUP($A18,'DMG Tables'!$P$2:$P$35,'DMG Tables'!$O$2:$O$35)*BXF$1*LOOKUP(BXF$1,'DMG Tables'!$G$2:$G$7,'DMG Tables'!$H$2:$H$7)</f>
        <v>79160000</v>
      </c>
      <c r="BXG18" s="1">
        <f>LOOKUP($A18,'DMG Tables'!$P$2:$P$35,'DMG Tables'!$O$2:$O$35)*BXG$1*LOOKUP(BXG$1,'DMG Tables'!$G$2:$G$7,'DMG Tables'!$H$2:$H$7)</f>
        <v>79200000</v>
      </c>
      <c r="BXH18" s="1">
        <f>LOOKUP($A18,'DMG Tables'!$P$2:$P$35,'DMG Tables'!$O$2:$O$35)*BXH$1*LOOKUP(BXH$1,'DMG Tables'!$G$2:$G$7,'DMG Tables'!$H$2:$H$7)</f>
        <v>79240000</v>
      </c>
      <c r="BXI18" s="1">
        <f>LOOKUP($A18,'DMG Tables'!$P$2:$P$35,'DMG Tables'!$O$2:$O$35)*BXI$1*LOOKUP(BXI$1,'DMG Tables'!$G$2:$G$7,'DMG Tables'!$H$2:$H$7)</f>
        <v>79280000</v>
      </c>
      <c r="BXJ18" s="1">
        <f>LOOKUP($A18,'DMG Tables'!$P$2:$P$35,'DMG Tables'!$O$2:$O$35)*BXJ$1*LOOKUP(BXJ$1,'DMG Tables'!$G$2:$G$7,'DMG Tables'!$H$2:$H$7)</f>
        <v>79320000</v>
      </c>
      <c r="BXK18" s="1">
        <f>LOOKUP($A18,'DMG Tables'!$P$2:$P$35,'DMG Tables'!$O$2:$O$35)*BXK$1*LOOKUP(BXK$1,'DMG Tables'!$G$2:$G$7,'DMG Tables'!$H$2:$H$7)</f>
        <v>79360000</v>
      </c>
      <c r="BXL18" s="1">
        <f>LOOKUP($A18,'DMG Tables'!$P$2:$P$35,'DMG Tables'!$O$2:$O$35)*BXL$1*LOOKUP(BXL$1,'DMG Tables'!$G$2:$G$7,'DMG Tables'!$H$2:$H$7)</f>
        <v>79400000</v>
      </c>
      <c r="BXM18" s="1">
        <f>LOOKUP($A18,'DMG Tables'!$P$2:$P$35,'DMG Tables'!$O$2:$O$35)*BXM$1*LOOKUP(BXM$1,'DMG Tables'!$G$2:$G$7,'DMG Tables'!$H$2:$H$7)</f>
        <v>79440000</v>
      </c>
      <c r="BXN18" s="1">
        <f>LOOKUP($A18,'DMG Tables'!$P$2:$P$35,'DMG Tables'!$O$2:$O$35)*BXN$1*LOOKUP(BXN$1,'DMG Tables'!$G$2:$G$7,'DMG Tables'!$H$2:$H$7)</f>
        <v>79480000</v>
      </c>
      <c r="BXO18" s="1">
        <f>LOOKUP($A18,'DMG Tables'!$P$2:$P$35,'DMG Tables'!$O$2:$O$35)*BXO$1*LOOKUP(BXO$1,'DMG Tables'!$G$2:$G$7,'DMG Tables'!$H$2:$H$7)</f>
        <v>79520000</v>
      </c>
      <c r="BXP18" s="1">
        <f>LOOKUP($A18,'DMG Tables'!$P$2:$P$35,'DMG Tables'!$O$2:$O$35)*BXP$1*LOOKUP(BXP$1,'DMG Tables'!$G$2:$G$7,'DMG Tables'!$H$2:$H$7)</f>
        <v>79560000</v>
      </c>
      <c r="BXQ18" s="1">
        <f>LOOKUP($A18,'DMG Tables'!$P$2:$P$35,'DMG Tables'!$O$2:$O$35)*BXQ$1*LOOKUP(BXQ$1,'DMG Tables'!$G$2:$G$7,'DMG Tables'!$H$2:$H$7)</f>
        <v>79600000</v>
      </c>
      <c r="BXR18" s="1">
        <f>LOOKUP($A18,'DMG Tables'!$P$2:$P$35,'DMG Tables'!$O$2:$O$35)*BXR$1*LOOKUP(BXR$1,'DMG Tables'!$G$2:$G$7,'DMG Tables'!$H$2:$H$7)</f>
        <v>79640000</v>
      </c>
      <c r="BXS18" s="1">
        <f>LOOKUP($A18,'DMG Tables'!$P$2:$P$35,'DMG Tables'!$O$2:$O$35)*BXS$1*LOOKUP(BXS$1,'DMG Tables'!$G$2:$G$7,'DMG Tables'!$H$2:$H$7)</f>
        <v>79680000</v>
      </c>
      <c r="BXT18" s="1">
        <f>LOOKUP($A18,'DMG Tables'!$P$2:$P$35,'DMG Tables'!$O$2:$O$35)*BXT$1*LOOKUP(BXT$1,'DMG Tables'!$G$2:$G$7,'DMG Tables'!$H$2:$H$7)</f>
        <v>79720000</v>
      </c>
      <c r="BXU18" s="1">
        <f>LOOKUP($A18,'DMG Tables'!$P$2:$P$35,'DMG Tables'!$O$2:$O$35)*BXU$1*LOOKUP(BXU$1,'DMG Tables'!$G$2:$G$7,'DMG Tables'!$H$2:$H$7)</f>
        <v>79760000</v>
      </c>
      <c r="BXV18" s="1">
        <f>LOOKUP($A18,'DMG Tables'!$P$2:$P$35,'DMG Tables'!$O$2:$O$35)*BXV$1*LOOKUP(BXV$1,'DMG Tables'!$G$2:$G$7,'DMG Tables'!$H$2:$H$7)</f>
        <v>79800000</v>
      </c>
      <c r="BXW18" s="1">
        <f>LOOKUP($A18,'DMG Tables'!$P$2:$P$35,'DMG Tables'!$O$2:$O$35)*BXW$1*LOOKUP(BXW$1,'DMG Tables'!$G$2:$G$7,'DMG Tables'!$H$2:$H$7)</f>
        <v>79840000</v>
      </c>
      <c r="BXX18" s="1">
        <f>LOOKUP($A18,'DMG Tables'!$P$2:$P$35,'DMG Tables'!$O$2:$O$35)*BXX$1*LOOKUP(BXX$1,'DMG Tables'!$G$2:$G$7,'DMG Tables'!$H$2:$H$7)</f>
        <v>79880000</v>
      </c>
      <c r="BXY18" s="1">
        <f>LOOKUP($A18,'DMG Tables'!$P$2:$P$35,'DMG Tables'!$O$2:$O$35)*BXY$1*LOOKUP(BXY$1,'DMG Tables'!$G$2:$G$7,'DMG Tables'!$H$2:$H$7)</f>
        <v>79920000</v>
      </c>
      <c r="BXZ18" s="1">
        <f>LOOKUP($A18,'DMG Tables'!$P$2:$P$35,'DMG Tables'!$O$2:$O$35)*BXZ$1*LOOKUP(BXZ$1,'DMG Tables'!$G$2:$G$7,'DMG Tables'!$H$2:$H$7)</f>
        <v>79960000</v>
      </c>
      <c r="BYA18" s="1">
        <f>LOOKUP($A18,'DMG Tables'!$P$2:$P$35,'DMG Tables'!$O$2:$O$35)*BYA$1*LOOKUP(BYA$1,'DMG Tables'!$G$2:$G$7,'DMG Tables'!$H$2:$H$7)</f>
        <v>80000000</v>
      </c>
      <c r="BYB18" s="1">
        <f>LOOKUP($A18,'DMG Tables'!$P$2:$P$35,'DMG Tables'!$O$2:$O$35)*BYB$1*LOOKUP(BYB$1,'DMG Tables'!$G$2:$G$7,'DMG Tables'!$H$2:$H$7)</f>
        <v>80040000</v>
      </c>
      <c r="BYC18" s="1">
        <f>LOOKUP($A18,'DMG Tables'!$P$2:$P$35,'DMG Tables'!$O$2:$O$35)*BYC$1*LOOKUP(BYC$1,'DMG Tables'!$G$2:$G$7,'DMG Tables'!$H$2:$H$7)</f>
        <v>80080000</v>
      </c>
      <c r="BYD18" s="1">
        <f>LOOKUP($A18,'DMG Tables'!$P$2:$P$35,'DMG Tables'!$O$2:$O$35)*BYD$1*LOOKUP(BYD$1,'DMG Tables'!$G$2:$G$7,'DMG Tables'!$H$2:$H$7)</f>
        <v>80120000</v>
      </c>
      <c r="BYE18" s="1">
        <f>LOOKUP($A18,'DMG Tables'!$P$2:$P$35,'DMG Tables'!$O$2:$O$35)*BYE$1*LOOKUP(BYE$1,'DMG Tables'!$G$2:$G$7,'DMG Tables'!$H$2:$H$7)</f>
        <v>80160000</v>
      </c>
      <c r="BYF18" s="1">
        <f>LOOKUP($A18,'DMG Tables'!$P$2:$P$35,'DMG Tables'!$O$2:$O$35)*BYF$1*LOOKUP(BYF$1,'DMG Tables'!$G$2:$G$7,'DMG Tables'!$H$2:$H$7)</f>
        <v>80200000</v>
      </c>
      <c r="BYG18" s="1">
        <f>LOOKUP($A18,'DMG Tables'!$P$2:$P$35,'DMG Tables'!$O$2:$O$35)*BYG$1*LOOKUP(BYG$1,'DMG Tables'!$G$2:$G$7,'DMG Tables'!$H$2:$H$7)</f>
        <v>80240000</v>
      </c>
      <c r="BYH18" s="1">
        <f>LOOKUP($A18,'DMG Tables'!$P$2:$P$35,'DMG Tables'!$O$2:$O$35)*BYH$1*LOOKUP(BYH$1,'DMG Tables'!$G$2:$G$7,'DMG Tables'!$H$2:$H$7)</f>
        <v>80280000</v>
      </c>
      <c r="BYI18" s="1">
        <f>LOOKUP($A18,'DMG Tables'!$P$2:$P$35,'DMG Tables'!$O$2:$O$35)*BYI$1*LOOKUP(BYI$1,'DMG Tables'!$G$2:$G$7,'DMG Tables'!$H$2:$H$7)</f>
        <v>80320000</v>
      </c>
      <c r="BYJ18" s="1">
        <f>LOOKUP($A18,'DMG Tables'!$P$2:$P$35,'DMG Tables'!$O$2:$O$35)*BYJ$1*LOOKUP(BYJ$1,'DMG Tables'!$G$2:$G$7,'DMG Tables'!$H$2:$H$7)</f>
        <v>80360000</v>
      </c>
      <c r="BYK18" s="1">
        <f>LOOKUP($A18,'DMG Tables'!$P$2:$P$35,'DMG Tables'!$O$2:$O$35)*BYK$1*LOOKUP(BYK$1,'DMG Tables'!$G$2:$G$7,'DMG Tables'!$H$2:$H$7)</f>
        <v>80400000</v>
      </c>
      <c r="BYL18" s="1">
        <f>LOOKUP($A18,'DMG Tables'!$P$2:$P$35,'DMG Tables'!$O$2:$O$35)*BYL$1*LOOKUP(BYL$1,'DMG Tables'!$G$2:$G$7,'DMG Tables'!$H$2:$H$7)</f>
        <v>80440000</v>
      </c>
      <c r="BYM18" s="1">
        <f>LOOKUP($A18,'DMG Tables'!$P$2:$P$35,'DMG Tables'!$O$2:$O$35)*BYM$1*LOOKUP(BYM$1,'DMG Tables'!$G$2:$G$7,'DMG Tables'!$H$2:$H$7)</f>
        <v>80480000</v>
      </c>
      <c r="BYN18" s="1">
        <f>LOOKUP($A18,'DMG Tables'!$P$2:$P$35,'DMG Tables'!$O$2:$O$35)*BYN$1*LOOKUP(BYN$1,'DMG Tables'!$G$2:$G$7,'DMG Tables'!$H$2:$H$7)</f>
        <v>80520000</v>
      </c>
      <c r="BYO18" s="1">
        <f>LOOKUP($A18,'DMG Tables'!$P$2:$P$35,'DMG Tables'!$O$2:$O$35)*BYO$1*LOOKUP(BYO$1,'DMG Tables'!$G$2:$G$7,'DMG Tables'!$H$2:$H$7)</f>
        <v>80560000</v>
      </c>
      <c r="BYP18" s="1">
        <f>LOOKUP($A18,'DMG Tables'!$P$2:$P$35,'DMG Tables'!$O$2:$O$35)*BYP$1*LOOKUP(BYP$1,'DMG Tables'!$G$2:$G$7,'DMG Tables'!$H$2:$H$7)</f>
        <v>80600000</v>
      </c>
      <c r="BYQ18" s="1">
        <f>LOOKUP($A18,'DMG Tables'!$P$2:$P$35,'DMG Tables'!$O$2:$O$35)*BYQ$1*LOOKUP(BYQ$1,'DMG Tables'!$G$2:$G$7,'DMG Tables'!$H$2:$H$7)</f>
        <v>80640000</v>
      </c>
      <c r="BYR18" s="1">
        <f>LOOKUP($A18,'DMG Tables'!$P$2:$P$35,'DMG Tables'!$O$2:$O$35)*BYR$1*LOOKUP(BYR$1,'DMG Tables'!$G$2:$G$7,'DMG Tables'!$H$2:$H$7)</f>
        <v>80680000</v>
      </c>
      <c r="BYS18" s="1">
        <f>LOOKUP($A18,'DMG Tables'!$P$2:$P$35,'DMG Tables'!$O$2:$O$35)*BYS$1*LOOKUP(BYS$1,'DMG Tables'!$G$2:$G$7,'DMG Tables'!$H$2:$H$7)</f>
        <v>80720000</v>
      </c>
      <c r="BYT18" s="1">
        <f>LOOKUP($A18,'DMG Tables'!$P$2:$P$35,'DMG Tables'!$O$2:$O$35)*BYT$1*LOOKUP(BYT$1,'DMG Tables'!$G$2:$G$7,'DMG Tables'!$H$2:$H$7)</f>
        <v>80760000</v>
      </c>
      <c r="BYU18" s="1">
        <f>LOOKUP($A18,'DMG Tables'!$P$2:$P$35,'DMG Tables'!$O$2:$O$35)*BYU$1*LOOKUP(BYU$1,'DMG Tables'!$G$2:$G$7,'DMG Tables'!$H$2:$H$7)</f>
        <v>80800000</v>
      </c>
      <c r="BYV18" s="1">
        <f>LOOKUP($A18,'DMG Tables'!$P$2:$P$35,'DMG Tables'!$O$2:$O$35)*BYV$1*LOOKUP(BYV$1,'DMG Tables'!$G$2:$G$7,'DMG Tables'!$H$2:$H$7)</f>
        <v>80840000</v>
      </c>
      <c r="BYW18" s="1">
        <f>LOOKUP($A18,'DMG Tables'!$P$2:$P$35,'DMG Tables'!$O$2:$O$35)*BYW$1*LOOKUP(BYW$1,'DMG Tables'!$G$2:$G$7,'DMG Tables'!$H$2:$H$7)</f>
        <v>80880000</v>
      </c>
      <c r="BYX18" s="1">
        <f>LOOKUP($A18,'DMG Tables'!$P$2:$P$35,'DMG Tables'!$O$2:$O$35)*BYX$1*LOOKUP(BYX$1,'DMG Tables'!$G$2:$G$7,'DMG Tables'!$H$2:$H$7)</f>
        <v>80920000</v>
      </c>
      <c r="BYY18" s="1">
        <f>LOOKUP($A18,'DMG Tables'!$P$2:$P$35,'DMG Tables'!$O$2:$O$35)*BYY$1*LOOKUP(BYY$1,'DMG Tables'!$G$2:$G$7,'DMG Tables'!$H$2:$H$7)</f>
        <v>80960000</v>
      </c>
      <c r="BYZ18" s="1">
        <f>LOOKUP($A18,'DMG Tables'!$P$2:$P$35,'DMG Tables'!$O$2:$O$35)*BYZ$1*LOOKUP(BYZ$1,'DMG Tables'!$G$2:$G$7,'DMG Tables'!$H$2:$H$7)</f>
        <v>81000000</v>
      </c>
      <c r="BZA18" s="1">
        <f>LOOKUP($A18,'DMG Tables'!$P$2:$P$35,'DMG Tables'!$O$2:$O$35)*BZA$1*LOOKUP(BZA$1,'DMG Tables'!$G$2:$G$7,'DMG Tables'!$H$2:$H$7)</f>
        <v>81040000</v>
      </c>
      <c r="BZB18" s="1">
        <f>LOOKUP($A18,'DMG Tables'!$P$2:$P$35,'DMG Tables'!$O$2:$O$35)*BZB$1*LOOKUP(BZB$1,'DMG Tables'!$G$2:$G$7,'DMG Tables'!$H$2:$H$7)</f>
        <v>81080000</v>
      </c>
      <c r="BZC18" s="1">
        <f>LOOKUP($A18,'DMG Tables'!$P$2:$P$35,'DMG Tables'!$O$2:$O$35)*BZC$1*LOOKUP(BZC$1,'DMG Tables'!$G$2:$G$7,'DMG Tables'!$H$2:$H$7)</f>
        <v>81120000</v>
      </c>
      <c r="BZD18" s="1">
        <f>LOOKUP($A18,'DMG Tables'!$P$2:$P$35,'DMG Tables'!$O$2:$O$35)*BZD$1*LOOKUP(BZD$1,'DMG Tables'!$G$2:$G$7,'DMG Tables'!$H$2:$H$7)</f>
        <v>81160000</v>
      </c>
      <c r="BZE18" s="1">
        <f>LOOKUP($A18,'DMG Tables'!$P$2:$P$35,'DMG Tables'!$O$2:$O$35)*BZE$1*LOOKUP(BZE$1,'DMG Tables'!$G$2:$G$7,'DMG Tables'!$H$2:$H$7)</f>
        <v>81200000</v>
      </c>
      <c r="BZF18" s="1">
        <f>LOOKUP($A18,'DMG Tables'!$P$2:$P$35,'DMG Tables'!$O$2:$O$35)*BZF$1*LOOKUP(BZF$1,'DMG Tables'!$G$2:$G$7,'DMG Tables'!$H$2:$H$7)</f>
        <v>81240000</v>
      </c>
      <c r="BZG18" s="1">
        <f>LOOKUP($A18,'DMG Tables'!$P$2:$P$35,'DMG Tables'!$O$2:$O$35)*BZG$1*LOOKUP(BZG$1,'DMG Tables'!$G$2:$G$7,'DMG Tables'!$H$2:$H$7)</f>
        <v>81280000</v>
      </c>
      <c r="BZH18" s="1">
        <f>LOOKUP($A18,'DMG Tables'!$P$2:$P$35,'DMG Tables'!$O$2:$O$35)*BZH$1*LOOKUP(BZH$1,'DMG Tables'!$G$2:$G$7,'DMG Tables'!$H$2:$H$7)</f>
        <v>81320000</v>
      </c>
      <c r="BZI18" s="1">
        <f>LOOKUP($A18,'DMG Tables'!$P$2:$P$35,'DMG Tables'!$O$2:$O$35)*BZI$1*LOOKUP(BZI$1,'DMG Tables'!$G$2:$G$7,'DMG Tables'!$H$2:$H$7)</f>
        <v>81360000</v>
      </c>
      <c r="BZJ18" s="1">
        <f>LOOKUP($A18,'DMG Tables'!$P$2:$P$35,'DMG Tables'!$O$2:$O$35)*BZJ$1*LOOKUP(BZJ$1,'DMG Tables'!$G$2:$G$7,'DMG Tables'!$H$2:$H$7)</f>
        <v>81400000</v>
      </c>
      <c r="BZK18" s="1">
        <f>LOOKUP($A18,'DMG Tables'!$P$2:$P$35,'DMG Tables'!$O$2:$O$35)*BZK$1*LOOKUP(BZK$1,'DMG Tables'!$G$2:$G$7,'DMG Tables'!$H$2:$H$7)</f>
        <v>81440000</v>
      </c>
      <c r="BZL18" s="1">
        <f>LOOKUP($A18,'DMG Tables'!$P$2:$P$35,'DMG Tables'!$O$2:$O$35)*BZL$1*LOOKUP(BZL$1,'DMG Tables'!$G$2:$G$7,'DMG Tables'!$H$2:$H$7)</f>
        <v>81480000</v>
      </c>
      <c r="BZM18" s="1">
        <f>LOOKUP($A18,'DMG Tables'!$P$2:$P$35,'DMG Tables'!$O$2:$O$35)*BZM$1*LOOKUP(BZM$1,'DMG Tables'!$G$2:$G$7,'DMG Tables'!$H$2:$H$7)</f>
        <v>81520000</v>
      </c>
      <c r="BZN18" s="1">
        <f>LOOKUP($A18,'DMG Tables'!$P$2:$P$35,'DMG Tables'!$O$2:$O$35)*BZN$1*LOOKUP(BZN$1,'DMG Tables'!$G$2:$G$7,'DMG Tables'!$H$2:$H$7)</f>
        <v>81560000</v>
      </c>
      <c r="BZO18" s="1">
        <f>LOOKUP($A18,'DMG Tables'!$P$2:$P$35,'DMG Tables'!$O$2:$O$35)*BZO$1*LOOKUP(BZO$1,'DMG Tables'!$G$2:$G$7,'DMG Tables'!$H$2:$H$7)</f>
        <v>81600000</v>
      </c>
      <c r="BZP18" s="1">
        <f>LOOKUP($A18,'DMG Tables'!$P$2:$P$35,'DMG Tables'!$O$2:$O$35)*BZP$1*LOOKUP(BZP$1,'DMG Tables'!$G$2:$G$7,'DMG Tables'!$H$2:$H$7)</f>
        <v>81640000</v>
      </c>
      <c r="BZQ18" s="1">
        <f>LOOKUP($A18,'DMG Tables'!$P$2:$P$35,'DMG Tables'!$O$2:$O$35)*BZQ$1*LOOKUP(BZQ$1,'DMG Tables'!$G$2:$G$7,'DMG Tables'!$H$2:$H$7)</f>
        <v>81680000</v>
      </c>
      <c r="BZR18" s="1">
        <f>LOOKUP($A18,'DMG Tables'!$P$2:$P$35,'DMG Tables'!$O$2:$O$35)*BZR$1*LOOKUP(BZR$1,'DMG Tables'!$G$2:$G$7,'DMG Tables'!$H$2:$H$7)</f>
        <v>81720000</v>
      </c>
      <c r="BZS18" s="1">
        <f>LOOKUP($A18,'DMG Tables'!$P$2:$P$35,'DMG Tables'!$O$2:$O$35)*BZS$1*LOOKUP(BZS$1,'DMG Tables'!$G$2:$G$7,'DMG Tables'!$H$2:$H$7)</f>
        <v>81760000</v>
      </c>
      <c r="BZT18" s="1">
        <f>LOOKUP($A18,'DMG Tables'!$P$2:$P$35,'DMG Tables'!$O$2:$O$35)*BZT$1*LOOKUP(BZT$1,'DMG Tables'!$G$2:$G$7,'DMG Tables'!$H$2:$H$7)</f>
        <v>81800000</v>
      </c>
      <c r="BZU18" s="1">
        <f>LOOKUP($A18,'DMG Tables'!$P$2:$P$35,'DMG Tables'!$O$2:$O$35)*BZU$1*LOOKUP(BZU$1,'DMG Tables'!$G$2:$G$7,'DMG Tables'!$H$2:$H$7)</f>
        <v>81840000</v>
      </c>
      <c r="BZV18" s="1">
        <f>LOOKUP($A18,'DMG Tables'!$P$2:$P$35,'DMG Tables'!$O$2:$O$35)*BZV$1*LOOKUP(BZV$1,'DMG Tables'!$G$2:$G$7,'DMG Tables'!$H$2:$H$7)</f>
        <v>81880000</v>
      </c>
      <c r="BZW18" s="1">
        <f>LOOKUP($A18,'DMG Tables'!$P$2:$P$35,'DMG Tables'!$O$2:$O$35)*BZW$1*LOOKUP(BZW$1,'DMG Tables'!$G$2:$G$7,'DMG Tables'!$H$2:$H$7)</f>
        <v>81920000</v>
      </c>
      <c r="BZX18" s="1">
        <f>LOOKUP($A18,'DMG Tables'!$P$2:$P$35,'DMG Tables'!$O$2:$O$35)*BZX$1*LOOKUP(BZX$1,'DMG Tables'!$G$2:$G$7,'DMG Tables'!$H$2:$H$7)</f>
        <v>81960000</v>
      </c>
      <c r="BZY18" s="1">
        <f>LOOKUP($A18,'DMG Tables'!$P$2:$P$35,'DMG Tables'!$O$2:$O$35)*BZY$1*LOOKUP(BZY$1,'DMG Tables'!$G$2:$G$7,'DMG Tables'!$H$2:$H$7)</f>
        <v>82000000</v>
      </c>
      <c r="BZZ18" s="1">
        <f>LOOKUP($A18,'DMG Tables'!$P$2:$P$35,'DMG Tables'!$O$2:$O$35)*BZZ$1*LOOKUP(BZZ$1,'DMG Tables'!$G$2:$G$7,'DMG Tables'!$H$2:$H$7)</f>
        <v>82040000</v>
      </c>
      <c r="CAA18" s="1">
        <f>LOOKUP($A18,'DMG Tables'!$P$2:$P$35,'DMG Tables'!$O$2:$O$35)*CAA$1*LOOKUP(CAA$1,'DMG Tables'!$G$2:$G$7,'DMG Tables'!$H$2:$H$7)</f>
        <v>82080000</v>
      </c>
      <c r="CAB18" s="1">
        <f>LOOKUP($A18,'DMG Tables'!$P$2:$P$35,'DMG Tables'!$O$2:$O$35)*CAB$1*LOOKUP(CAB$1,'DMG Tables'!$G$2:$G$7,'DMG Tables'!$H$2:$H$7)</f>
        <v>82120000</v>
      </c>
      <c r="CAC18" s="1">
        <f>LOOKUP($A18,'DMG Tables'!$P$2:$P$35,'DMG Tables'!$O$2:$O$35)*CAC$1*LOOKUP(CAC$1,'DMG Tables'!$G$2:$G$7,'DMG Tables'!$H$2:$H$7)</f>
        <v>82160000</v>
      </c>
      <c r="CAD18" s="1">
        <f>LOOKUP($A18,'DMG Tables'!$P$2:$P$35,'DMG Tables'!$O$2:$O$35)*CAD$1*LOOKUP(CAD$1,'DMG Tables'!$G$2:$G$7,'DMG Tables'!$H$2:$H$7)</f>
        <v>82200000</v>
      </c>
      <c r="CAE18" s="1">
        <f>LOOKUP($A18,'DMG Tables'!$P$2:$P$35,'DMG Tables'!$O$2:$O$35)*CAE$1*LOOKUP(CAE$1,'DMG Tables'!$G$2:$G$7,'DMG Tables'!$H$2:$H$7)</f>
        <v>82240000</v>
      </c>
      <c r="CAF18" s="1">
        <f>LOOKUP($A18,'DMG Tables'!$P$2:$P$35,'DMG Tables'!$O$2:$O$35)*CAF$1*LOOKUP(CAF$1,'DMG Tables'!$G$2:$G$7,'DMG Tables'!$H$2:$H$7)</f>
        <v>82280000</v>
      </c>
      <c r="CAG18" s="1">
        <f>LOOKUP($A18,'DMG Tables'!$P$2:$P$35,'DMG Tables'!$O$2:$O$35)*CAG$1*LOOKUP(CAG$1,'DMG Tables'!$G$2:$G$7,'DMG Tables'!$H$2:$H$7)</f>
        <v>82320000</v>
      </c>
      <c r="CAH18" s="1">
        <f>LOOKUP($A18,'DMG Tables'!$P$2:$P$35,'DMG Tables'!$O$2:$O$35)*CAH$1*LOOKUP(CAH$1,'DMG Tables'!$G$2:$G$7,'DMG Tables'!$H$2:$H$7)</f>
        <v>82360000</v>
      </c>
      <c r="CAI18" s="1">
        <f>LOOKUP($A18,'DMG Tables'!$P$2:$P$35,'DMG Tables'!$O$2:$O$35)*CAI$1*LOOKUP(CAI$1,'DMG Tables'!$G$2:$G$7,'DMG Tables'!$H$2:$H$7)</f>
        <v>82400000</v>
      </c>
      <c r="CAJ18" s="1">
        <f>LOOKUP($A18,'DMG Tables'!$P$2:$P$35,'DMG Tables'!$O$2:$O$35)*CAJ$1*LOOKUP(CAJ$1,'DMG Tables'!$G$2:$G$7,'DMG Tables'!$H$2:$H$7)</f>
        <v>82440000</v>
      </c>
      <c r="CAK18" s="1">
        <f>LOOKUP($A18,'DMG Tables'!$P$2:$P$35,'DMG Tables'!$O$2:$O$35)*CAK$1*LOOKUP(CAK$1,'DMG Tables'!$G$2:$G$7,'DMG Tables'!$H$2:$H$7)</f>
        <v>82480000</v>
      </c>
      <c r="CAL18" s="1">
        <f>LOOKUP($A18,'DMG Tables'!$P$2:$P$35,'DMG Tables'!$O$2:$O$35)*CAL$1*LOOKUP(CAL$1,'DMG Tables'!$G$2:$G$7,'DMG Tables'!$H$2:$H$7)</f>
        <v>82520000</v>
      </c>
      <c r="CAM18" s="1">
        <f>LOOKUP($A18,'DMG Tables'!$P$2:$P$35,'DMG Tables'!$O$2:$O$35)*CAM$1*LOOKUP(CAM$1,'DMG Tables'!$G$2:$G$7,'DMG Tables'!$H$2:$H$7)</f>
        <v>82560000</v>
      </c>
      <c r="CAN18" s="1">
        <f>LOOKUP($A18,'DMG Tables'!$P$2:$P$35,'DMG Tables'!$O$2:$O$35)*CAN$1*LOOKUP(CAN$1,'DMG Tables'!$G$2:$G$7,'DMG Tables'!$H$2:$H$7)</f>
        <v>82600000</v>
      </c>
      <c r="CAO18" s="1">
        <f>LOOKUP($A18,'DMG Tables'!$P$2:$P$35,'DMG Tables'!$O$2:$O$35)*CAO$1*LOOKUP(CAO$1,'DMG Tables'!$G$2:$G$7,'DMG Tables'!$H$2:$H$7)</f>
        <v>82640000</v>
      </c>
      <c r="CAP18" s="1">
        <f>LOOKUP($A18,'DMG Tables'!$P$2:$P$35,'DMG Tables'!$O$2:$O$35)*CAP$1*LOOKUP(CAP$1,'DMG Tables'!$G$2:$G$7,'DMG Tables'!$H$2:$H$7)</f>
        <v>82680000</v>
      </c>
      <c r="CAQ18" s="1">
        <f>LOOKUP($A18,'DMG Tables'!$P$2:$P$35,'DMG Tables'!$O$2:$O$35)*CAQ$1*LOOKUP(CAQ$1,'DMG Tables'!$G$2:$G$7,'DMG Tables'!$H$2:$H$7)</f>
        <v>82720000</v>
      </c>
      <c r="CAR18" s="1">
        <f>LOOKUP($A18,'DMG Tables'!$P$2:$P$35,'DMG Tables'!$O$2:$O$35)*CAR$1*LOOKUP(CAR$1,'DMG Tables'!$G$2:$G$7,'DMG Tables'!$H$2:$H$7)</f>
        <v>82760000</v>
      </c>
      <c r="CAS18" s="1">
        <f>LOOKUP($A18,'DMG Tables'!$P$2:$P$35,'DMG Tables'!$O$2:$O$35)*CAS$1*LOOKUP(CAS$1,'DMG Tables'!$G$2:$G$7,'DMG Tables'!$H$2:$H$7)</f>
        <v>82800000</v>
      </c>
      <c r="CAT18" s="1">
        <f>LOOKUP($A18,'DMG Tables'!$P$2:$P$35,'DMG Tables'!$O$2:$O$35)*CAT$1*LOOKUP(CAT$1,'DMG Tables'!$G$2:$G$7,'DMG Tables'!$H$2:$H$7)</f>
        <v>82840000</v>
      </c>
      <c r="CAU18" s="1">
        <f>LOOKUP($A18,'DMG Tables'!$P$2:$P$35,'DMG Tables'!$O$2:$O$35)*CAU$1*LOOKUP(CAU$1,'DMG Tables'!$G$2:$G$7,'DMG Tables'!$H$2:$H$7)</f>
        <v>82880000</v>
      </c>
      <c r="CAV18" s="1">
        <f>LOOKUP($A18,'DMG Tables'!$P$2:$P$35,'DMG Tables'!$O$2:$O$35)*CAV$1*LOOKUP(CAV$1,'DMG Tables'!$G$2:$G$7,'DMG Tables'!$H$2:$H$7)</f>
        <v>82920000</v>
      </c>
      <c r="CAW18" s="1">
        <f>LOOKUP($A18,'DMG Tables'!$P$2:$P$35,'DMG Tables'!$O$2:$O$35)*CAW$1*LOOKUP(CAW$1,'DMG Tables'!$G$2:$G$7,'DMG Tables'!$H$2:$H$7)</f>
        <v>82960000</v>
      </c>
      <c r="CAX18" s="1">
        <f>LOOKUP($A18,'DMG Tables'!$P$2:$P$35,'DMG Tables'!$O$2:$O$35)*CAX$1*LOOKUP(CAX$1,'DMG Tables'!$G$2:$G$7,'DMG Tables'!$H$2:$H$7)</f>
        <v>83000000</v>
      </c>
      <c r="CAY18" s="1">
        <f>LOOKUP($A18,'DMG Tables'!$P$2:$P$35,'DMG Tables'!$O$2:$O$35)*CAY$1*LOOKUP(CAY$1,'DMG Tables'!$G$2:$G$7,'DMG Tables'!$H$2:$H$7)</f>
        <v>83040000</v>
      </c>
      <c r="CAZ18" s="1">
        <f>LOOKUP($A18,'DMG Tables'!$P$2:$P$35,'DMG Tables'!$O$2:$O$35)*CAZ$1*LOOKUP(CAZ$1,'DMG Tables'!$G$2:$G$7,'DMG Tables'!$H$2:$H$7)</f>
        <v>83080000</v>
      </c>
      <c r="CBA18" s="1">
        <f>LOOKUP($A18,'DMG Tables'!$P$2:$P$35,'DMG Tables'!$O$2:$O$35)*CBA$1*LOOKUP(CBA$1,'DMG Tables'!$G$2:$G$7,'DMG Tables'!$H$2:$H$7)</f>
        <v>83120000</v>
      </c>
      <c r="CBB18" s="1">
        <f>LOOKUP($A18,'DMG Tables'!$P$2:$P$35,'DMG Tables'!$O$2:$O$35)*CBB$1*LOOKUP(CBB$1,'DMG Tables'!$G$2:$G$7,'DMG Tables'!$H$2:$H$7)</f>
        <v>83160000</v>
      </c>
      <c r="CBC18" s="1">
        <f>LOOKUP($A18,'DMG Tables'!$P$2:$P$35,'DMG Tables'!$O$2:$O$35)*CBC$1*LOOKUP(CBC$1,'DMG Tables'!$G$2:$G$7,'DMG Tables'!$H$2:$H$7)</f>
        <v>83200000</v>
      </c>
      <c r="CBD18" s="1">
        <f>LOOKUP($A18,'DMG Tables'!$P$2:$P$35,'DMG Tables'!$O$2:$O$35)*CBD$1*LOOKUP(CBD$1,'DMG Tables'!$G$2:$G$7,'DMG Tables'!$H$2:$H$7)</f>
        <v>83240000</v>
      </c>
      <c r="CBE18" s="1">
        <f>LOOKUP($A18,'DMG Tables'!$P$2:$P$35,'DMG Tables'!$O$2:$O$35)*CBE$1*LOOKUP(CBE$1,'DMG Tables'!$G$2:$G$7,'DMG Tables'!$H$2:$H$7)</f>
        <v>83280000</v>
      </c>
      <c r="CBF18" s="1">
        <f>LOOKUP($A18,'DMG Tables'!$P$2:$P$35,'DMG Tables'!$O$2:$O$35)*CBF$1*LOOKUP(CBF$1,'DMG Tables'!$G$2:$G$7,'DMG Tables'!$H$2:$H$7)</f>
        <v>83320000</v>
      </c>
      <c r="CBG18" s="1">
        <f>LOOKUP($A18,'DMG Tables'!$P$2:$P$35,'DMG Tables'!$O$2:$O$35)*CBG$1*LOOKUP(CBG$1,'DMG Tables'!$G$2:$G$7,'DMG Tables'!$H$2:$H$7)</f>
        <v>83360000</v>
      </c>
      <c r="CBH18" s="1">
        <f>LOOKUP($A18,'DMG Tables'!$P$2:$P$35,'DMG Tables'!$O$2:$O$35)*CBH$1*LOOKUP(CBH$1,'DMG Tables'!$G$2:$G$7,'DMG Tables'!$H$2:$H$7)</f>
        <v>83400000</v>
      </c>
      <c r="CBI18" s="1">
        <f>LOOKUP($A18,'DMG Tables'!$P$2:$P$35,'DMG Tables'!$O$2:$O$35)*CBI$1*LOOKUP(CBI$1,'DMG Tables'!$G$2:$G$7,'DMG Tables'!$H$2:$H$7)</f>
        <v>83440000</v>
      </c>
      <c r="CBJ18" s="1">
        <f>LOOKUP($A18,'DMG Tables'!$P$2:$P$35,'DMG Tables'!$O$2:$O$35)*CBJ$1*LOOKUP(CBJ$1,'DMG Tables'!$G$2:$G$7,'DMG Tables'!$H$2:$H$7)</f>
        <v>83480000</v>
      </c>
      <c r="CBK18" s="1">
        <f>LOOKUP($A18,'DMG Tables'!$P$2:$P$35,'DMG Tables'!$O$2:$O$35)*CBK$1*LOOKUP(CBK$1,'DMG Tables'!$G$2:$G$7,'DMG Tables'!$H$2:$H$7)</f>
        <v>83520000</v>
      </c>
      <c r="CBL18" s="1">
        <f>LOOKUP($A18,'DMG Tables'!$P$2:$P$35,'DMG Tables'!$O$2:$O$35)*CBL$1*LOOKUP(CBL$1,'DMG Tables'!$G$2:$G$7,'DMG Tables'!$H$2:$H$7)</f>
        <v>83560000</v>
      </c>
      <c r="CBM18" s="1">
        <f>LOOKUP($A18,'DMG Tables'!$P$2:$P$35,'DMG Tables'!$O$2:$O$35)*CBM$1*LOOKUP(CBM$1,'DMG Tables'!$G$2:$G$7,'DMG Tables'!$H$2:$H$7)</f>
        <v>83600000</v>
      </c>
      <c r="CBN18" s="1">
        <f>LOOKUP($A18,'DMG Tables'!$P$2:$P$35,'DMG Tables'!$O$2:$O$35)*CBN$1*LOOKUP(CBN$1,'DMG Tables'!$G$2:$G$7,'DMG Tables'!$H$2:$H$7)</f>
        <v>83640000</v>
      </c>
      <c r="CBO18" s="1">
        <f>LOOKUP($A18,'DMG Tables'!$P$2:$P$35,'DMG Tables'!$O$2:$O$35)*CBO$1*LOOKUP(CBO$1,'DMG Tables'!$G$2:$G$7,'DMG Tables'!$H$2:$H$7)</f>
        <v>83680000</v>
      </c>
      <c r="CBP18" s="1">
        <f>LOOKUP($A18,'DMG Tables'!$P$2:$P$35,'DMG Tables'!$O$2:$O$35)*CBP$1*LOOKUP(CBP$1,'DMG Tables'!$G$2:$G$7,'DMG Tables'!$H$2:$H$7)</f>
        <v>83720000</v>
      </c>
      <c r="CBQ18" s="1">
        <f>LOOKUP($A18,'DMG Tables'!$P$2:$P$35,'DMG Tables'!$O$2:$O$35)*CBQ$1*LOOKUP(CBQ$1,'DMG Tables'!$G$2:$G$7,'DMG Tables'!$H$2:$H$7)</f>
        <v>83760000</v>
      </c>
      <c r="CBR18" s="1">
        <f>LOOKUP($A18,'DMG Tables'!$P$2:$P$35,'DMG Tables'!$O$2:$O$35)*CBR$1*LOOKUP(CBR$1,'DMG Tables'!$G$2:$G$7,'DMG Tables'!$H$2:$H$7)</f>
        <v>83800000</v>
      </c>
      <c r="CBS18" s="1">
        <f>LOOKUP($A18,'DMG Tables'!$P$2:$P$35,'DMG Tables'!$O$2:$O$35)*CBS$1*LOOKUP(CBS$1,'DMG Tables'!$G$2:$G$7,'DMG Tables'!$H$2:$H$7)</f>
        <v>83840000</v>
      </c>
      <c r="CBT18" s="1">
        <f>LOOKUP($A18,'DMG Tables'!$P$2:$P$35,'DMG Tables'!$O$2:$O$35)*CBT$1*LOOKUP(CBT$1,'DMG Tables'!$G$2:$G$7,'DMG Tables'!$H$2:$H$7)</f>
        <v>83880000</v>
      </c>
      <c r="CBU18" s="1">
        <f>LOOKUP($A18,'DMG Tables'!$P$2:$P$35,'DMG Tables'!$O$2:$O$35)*CBU$1*LOOKUP(CBU$1,'DMG Tables'!$G$2:$G$7,'DMG Tables'!$H$2:$H$7)</f>
        <v>83920000</v>
      </c>
      <c r="CBV18" s="1">
        <f>LOOKUP($A18,'DMG Tables'!$P$2:$P$35,'DMG Tables'!$O$2:$O$35)*CBV$1*LOOKUP(CBV$1,'DMG Tables'!$G$2:$G$7,'DMG Tables'!$H$2:$H$7)</f>
        <v>83960000</v>
      </c>
      <c r="CBW18" s="1">
        <f>LOOKUP($A18,'DMG Tables'!$P$2:$P$35,'DMG Tables'!$O$2:$O$35)*CBW$1*LOOKUP(CBW$1,'DMG Tables'!$G$2:$G$7,'DMG Tables'!$H$2:$H$7)</f>
        <v>84000000</v>
      </c>
      <c r="CBX18" s="1">
        <f>LOOKUP($A18,'DMG Tables'!$P$2:$P$35,'DMG Tables'!$O$2:$O$35)*CBX$1*LOOKUP(CBX$1,'DMG Tables'!$G$2:$G$7,'DMG Tables'!$H$2:$H$7)</f>
        <v>84040000</v>
      </c>
      <c r="CBY18" s="1">
        <f>LOOKUP($A18,'DMG Tables'!$P$2:$P$35,'DMG Tables'!$O$2:$O$35)*CBY$1*LOOKUP(CBY$1,'DMG Tables'!$G$2:$G$7,'DMG Tables'!$H$2:$H$7)</f>
        <v>84080000</v>
      </c>
      <c r="CBZ18" s="1">
        <f>LOOKUP($A18,'DMG Tables'!$P$2:$P$35,'DMG Tables'!$O$2:$O$35)*CBZ$1*LOOKUP(CBZ$1,'DMG Tables'!$G$2:$G$7,'DMG Tables'!$H$2:$H$7)</f>
        <v>84120000</v>
      </c>
      <c r="CCA18" s="1">
        <f>LOOKUP($A18,'DMG Tables'!$P$2:$P$35,'DMG Tables'!$O$2:$O$35)*CCA$1*LOOKUP(CCA$1,'DMG Tables'!$G$2:$G$7,'DMG Tables'!$H$2:$H$7)</f>
        <v>84160000</v>
      </c>
      <c r="CCB18" s="1">
        <f>LOOKUP($A18,'DMG Tables'!$P$2:$P$35,'DMG Tables'!$O$2:$O$35)*CCB$1*LOOKUP(CCB$1,'DMG Tables'!$G$2:$G$7,'DMG Tables'!$H$2:$H$7)</f>
        <v>84200000</v>
      </c>
      <c r="CCC18" s="1">
        <f>LOOKUP($A18,'DMG Tables'!$P$2:$P$35,'DMG Tables'!$O$2:$O$35)*CCC$1*LOOKUP(CCC$1,'DMG Tables'!$G$2:$G$7,'DMG Tables'!$H$2:$H$7)</f>
        <v>84240000</v>
      </c>
      <c r="CCD18" s="1">
        <f>LOOKUP($A18,'DMG Tables'!$P$2:$P$35,'DMG Tables'!$O$2:$O$35)*CCD$1*LOOKUP(CCD$1,'DMG Tables'!$G$2:$G$7,'DMG Tables'!$H$2:$H$7)</f>
        <v>84280000</v>
      </c>
      <c r="CCE18" s="1">
        <f>LOOKUP($A18,'DMG Tables'!$P$2:$P$35,'DMG Tables'!$O$2:$O$35)*CCE$1*LOOKUP(CCE$1,'DMG Tables'!$G$2:$G$7,'DMG Tables'!$H$2:$H$7)</f>
        <v>84320000</v>
      </c>
      <c r="CCF18" s="1">
        <f>LOOKUP($A18,'DMG Tables'!$P$2:$P$35,'DMG Tables'!$O$2:$O$35)*CCF$1*LOOKUP(CCF$1,'DMG Tables'!$G$2:$G$7,'DMG Tables'!$H$2:$H$7)</f>
        <v>84360000</v>
      </c>
      <c r="CCG18" s="1">
        <f>LOOKUP($A18,'DMG Tables'!$P$2:$P$35,'DMG Tables'!$O$2:$O$35)*CCG$1*LOOKUP(CCG$1,'DMG Tables'!$G$2:$G$7,'DMG Tables'!$H$2:$H$7)</f>
        <v>84400000</v>
      </c>
      <c r="CCH18" s="1">
        <f>LOOKUP($A18,'DMG Tables'!$P$2:$P$35,'DMG Tables'!$O$2:$O$35)*CCH$1*LOOKUP(CCH$1,'DMG Tables'!$G$2:$G$7,'DMG Tables'!$H$2:$H$7)</f>
        <v>84440000</v>
      </c>
      <c r="CCI18" s="1">
        <f>LOOKUP($A18,'DMG Tables'!$P$2:$P$35,'DMG Tables'!$O$2:$O$35)*CCI$1*LOOKUP(CCI$1,'DMG Tables'!$G$2:$G$7,'DMG Tables'!$H$2:$H$7)</f>
        <v>84480000</v>
      </c>
      <c r="CCJ18" s="1">
        <f>LOOKUP($A18,'DMG Tables'!$P$2:$P$35,'DMG Tables'!$O$2:$O$35)*CCJ$1*LOOKUP(CCJ$1,'DMG Tables'!$G$2:$G$7,'DMG Tables'!$H$2:$H$7)</f>
        <v>84520000</v>
      </c>
      <c r="CCK18" s="1">
        <f>LOOKUP($A18,'DMG Tables'!$P$2:$P$35,'DMG Tables'!$O$2:$O$35)*CCK$1*LOOKUP(CCK$1,'DMG Tables'!$G$2:$G$7,'DMG Tables'!$H$2:$H$7)</f>
        <v>84560000</v>
      </c>
      <c r="CCL18" s="1">
        <f>LOOKUP($A18,'DMG Tables'!$P$2:$P$35,'DMG Tables'!$O$2:$O$35)*CCL$1*LOOKUP(CCL$1,'DMG Tables'!$G$2:$G$7,'DMG Tables'!$H$2:$H$7)</f>
        <v>84600000</v>
      </c>
      <c r="CCM18" s="1">
        <f>LOOKUP($A18,'DMG Tables'!$P$2:$P$35,'DMG Tables'!$O$2:$O$35)*CCM$1*LOOKUP(CCM$1,'DMG Tables'!$G$2:$G$7,'DMG Tables'!$H$2:$H$7)</f>
        <v>84640000</v>
      </c>
      <c r="CCN18" s="1">
        <f>LOOKUP($A18,'DMG Tables'!$P$2:$P$35,'DMG Tables'!$O$2:$O$35)*CCN$1*LOOKUP(CCN$1,'DMG Tables'!$G$2:$G$7,'DMG Tables'!$H$2:$H$7)</f>
        <v>84680000</v>
      </c>
      <c r="CCO18" s="1">
        <f>LOOKUP($A18,'DMG Tables'!$P$2:$P$35,'DMG Tables'!$O$2:$O$35)*CCO$1*LOOKUP(CCO$1,'DMG Tables'!$G$2:$G$7,'DMG Tables'!$H$2:$H$7)</f>
        <v>84720000</v>
      </c>
      <c r="CCP18" s="1">
        <f>LOOKUP($A18,'DMG Tables'!$P$2:$P$35,'DMG Tables'!$O$2:$O$35)*CCP$1*LOOKUP(CCP$1,'DMG Tables'!$G$2:$G$7,'DMG Tables'!$H$2:$H$7)</f>
        <v>84760000</v>
      </c>
      <c r="CCQ18" s="1">
        <f>LOOKUP($A18,'DMG Tables'!$P$2:$P$35,'DMG Tables'!$O$2:$O$35)*CCQ$1*LOOKUP(CCQ$1,'DMG Tables'!$G$2:$G$7,'DMG Tables'!$H$2:$H$7)</f>
        <v>84800000</v>
      </c>
      <c r="CCR18" s="1">
        <f>LOOKUP($A18,'DMG Tables'!$P$2:$P$35,'DMG Tables'!$O$2:$O$35)*CCR$1*LOOKUP(CCR$1,'DMG Tables'!$G$2:$G$7,'DMG Tables'!$H$2:$H$7)</f>
        <v>84840000</v>
      </c>
      <c r="CCS18" s="1">
        <f>LOOKUP($A18,'DMG Tables'!$P$2:$P$35,'DMG Tables'!$O$2:$O$35)*CCS$1*LOOKUP(CCS$1,'DMG Tables'!$G$2:$G$7,'DMG Tables'!$H$2:$H$7)</f>
        <v>84880000</v>
      </c>
      <c r="CCT18" s="1">
        <f>LOOKUP($A18,'DMG Tables'!$P$2:$P$35,'DMG Tables'!$O$2:$O$35)*CCT$1*LOOKUP(CCT$1,'DMG Tables'!$G$2:$G$7,'DMG Tables'!$H$2:$H$7)</f>
        <v>84920000</v>
      </c>
      <c r="CCU18" s="1">
        <f>LOOKUP($A18,'DMG Tables'!$P$2:$P$35,'DMG Tables'!$O$2:$O$35)*CCU$1*LOOKUP(CCU$1,'DMG Tables'!$G$2:$G$7,'DMG Tables'!$H$2:$H$7)</f>
        <v>84960000</v>
      </c>
      <c r="CCV18" s="1">
        <f>LOOKUP($A18,'DMG Tables'!$P$2:$P$35,'DMG Tables'!$O$2:$O$35)*CCV$1*LOOKUP(CCV$1,'DMG Tables'!$G$2:$G$7,'DMG Tables'!$H$2:$H$7)</f>
        <v>85000000</v>
      </c>
      <c r="CCW18" s="1">
        <f>LOOKUP($A18,'DMG Tables'!$P$2:$P$35,'DMG Tables'!$O$2:$O$35)*CCW$1*LOOKUP(CCW$1,'DMG Tables'!$G$2:$G$7,'DMG Tables'!$H$2:$H$7)</f>
        <v>85040000</v>
      </c>
      <c r="CCX18" s="1">
        <f>LOOKUP($A18,'DMG Tables'!$P$2:$P$35,'DMG Tables'!$O$2:$O$35)*CCX$1*LOOKUP(CCX$1,'DMG Tables'!$G$2:$G$7,'DMG Tables'!$H$2:$H$7)</f>
        <v>85080000</v>
      </c>
      <c r="CCY18" s="1">
        <f>LOOKUP($A18,'DMG Tables'!$P$2:$P$35,'DMG Tables'!$O$2:$O$35)*CCY$1*LOOKUP(CCY$1,'DMG Tables'!$G$2:$G$7,'DMG Tables'!$H$2:$H$7)</f>
        <v>85120000</v>
      </c>
      <c r="CCZ18" s="1">
        <f>LOOKUP($A18,'DMG Tables'!$P$2:$P$35,'DMG Tables'!$O$2:$O$35)*CCZ$1*LOOKUP(CCZ$1,'DMG Tables'!$G$2:$G$7,'DMG Tables'!$H$2:$H$7)</f>
        <v>85160000</v>
      </c>
      <c r="CDA18" s="1">
        <f>LOOKUP($A18,'DMG Tables'!$P$2:$P$35,'DMG Tables'!$O$2:$O$35)*CDA$1*LOOKUP(CDA$1,'DMG Tables'!$G$2:$G$7,'DMG Tables'!$H$2:$H$7)</f>
        <v>85200000</v>
      </c>
      <c r="CDB18" s="1">
        <f>LOOKUP($A18,'DMG Tables'!$P$2:$P$35,'DMG Tables'!$O$2:$O$35)*CDB$1*LOOKUP(CDB$1,'DMG Tables'!$G$2:$G$7,'DMG Tables'!$H$2:$H$7)</f>
        <v>85240000</v>
      </c>
      <c r="CDC18" s="1">
        <f>LOOKUP($A18,'DMG Tables'!$P$2:$P$35,'DMG Tables'!$O$2:$O$35)*CDC$1*LOOKUP(CDC$1,'DMG Tables'!$G$2:$G$7,'DMG Tables'!$H$2:$H$7)</f>
        <v>85280000</v>
      </c>
      <c r="CDD18" s="1">
        <f>LOOKUP($A18,'DMG Tables'!$P$2:$P$35,'DMG Tables'!$O$2:$O$35)*CDD$1*LOOKUP(CDD$1,'DMG Tables'!$G$2:$G$7,'DMG Tables'!$H$2:$H$7)</f>
        <v>85320000</v>
      </c>
      <c r="CDE18" s="1">
        <f>LOOKUP($A18,'DMG Tables'!$P$2:$P$35,'DMG Tables'!$O$2:$O$35)*CDE$1*LOOKUP(CDE$1,'DMG Tables'!$G$2:$G$7,'DMG Tables'!$H$2:$H$7)</f>
        <v>85360000</v>
      </c>
      <c r="CDF18" s="1">
        <f>LOOKUP($A18,'DMG Tables'!$P$2:$P$35,'DMG Tables'!$O$2:$O$35)*CDF$1*LOOKUP(CDF$1,'DMG Tables'!$G$2:$G$7,'DMG Tables'!$H$2:$H$7)</f>
        <v>85400000</v>
      </c>
      <c r="CDG18" s="1">
        <f>LOOKUP($A18,'DMG Tables'!$P$2:$P$35,'DMG Tables'!$O$2:$O$35)*CDG$1*LOOKUP(CDG$1,'DMG Tables'!$G$2:$G$7,'DMG Tables'!$H$2:$H$7)</f>
        <v>85440000</v>
      </c>
      <c r="CDH18" s="1">
        <f>LOOKUP($A18,'DMG Tables'!$P$2:$P$35,'DMG Tables'!$O$2:$O$35)*CDH$1*LOOKUP(CDH$1,'DMG Tables'!$G$2:$G$7,'DMG Tables'!$H$2:$H$7)</f>
        <v>85480000</v>
      </c>
      <c r="CDI18" s="1">
        <f>LOOKUP($A18,'DMG Tables'!$P$2:$P$35,'DMG Tables'!$O$2:$O$35)*CDI$1*LOOKUP(CDI$1,'DMG Tables'!$G$2:$G$7,'DMG Tables'!$H$2:$H$7)</f>
        <v>85520000</v>
      </c>
      <c r="CDJ18" s="1">
        <f>LOOKUP($A18,'DMG Tables'!$P$2:$P$35,'DMG Tables'!$O$2:$O$35)*CDJ$1*LOOKUP(CDJ$1,'DMG Tables'!$G$2:$G$7,'DMG Tables'!$H$2:$H$7)</f>
        <v>85560000</v>
      </c>
      <c r="CDK18" s="1">
        <f>LOOKUP($A18,'DMG Tables'!$P$2:$P$35,'DMG Tables'!$O$2:$O$35)*CDK$1*LOOKUP(CDK$1,'DMG Tables'!$G$2:$G$7,'DMG Tables'!$H$2:$H$7)</f>
        <v>85600000</v>
      </c>
      <c r="CDL18" s="1">
        <f>LOOKUP($A18,'DMG Tables'!$P$2:$P$35,'DMG Tables'!$O$2:$O$35)*CDL$1*LOOKUP(CDL$1,'DMG Tables'!$G$2:$G$7,'DMG Tables'!$H$2:$H$7)</f>
        <v>85640000</v>
      </c>
      <c r="CDM18" s="1">
        <f>LOOKUP($A18,'DMG Tables'!$P$2:$P$35,'DMG Tables'!$O$2:$O$35)*CDM$1*LOOKUP(CDM$1,'DMG Tables'!$G$2:$G$7,'DMG Tables'!$H$2:$H$7)</f>
        <v>85680000</v>
      </c>
      <c r="CDN18" s="1">
        <f>LOOKUP($A18,'DMG Tables'!$P$2:$P$35,'DMG Tables'!$O$2:$O$35)*CDN$1*LOOKUP(CDN$1,'DMG Tables'!$G$2:$G$7,'DMG Tables'!$H$2:$H$7)</f>
        <v>85720000</v>
      </c>
      <c r="CDO18" s="1">
        <f>LOOKUP($A18,'DMG Tables'!$P$2:$P$35,'DMG Tables'!$O$2:$O$35)*CDO$1*LOOKUP(CDO$1,'DMG Tables'!$G$2:$G$7,'DMG Tables'!$H$2:$H$7)</f>
        <v>85760000</v>
      </c>
      <c r="CDP18" s="1">
        <f>LOOKUP($A18,'DMG Tables'!$P$2:$P$35,'DMG Tables'!$O$2:$O$35)*CDP$1*LOOKUP(CDP$1,'DMG Tables'!$G$2:$G$7,'DMG Tables'!$H$2:$H$7)</f>
        <v>85800000</v>
      </c>
      <c r="CDQ18" s="1">
        <f>LOOKUP($A18,'DMG Tables'!$P$2:$P$35,'DMG Tables'!$O$2:$O$35)*CDQ$1*LOOKUP(CDQ$1,'DMG Tables'!$G$2:$G$7,'DMG Tables'!$H$2:$H$7)</f>
        <v>85840000</v>
      </c>
      <c r="CDR18" s="1">
        <f>LOOKUP($A18,'DMG Tables'!$P$2:$P$35,'DMG Tables'!$O$2:$O$35)*CDR$1*LOOKUP(CDR$1,'DMG Tables'!$G$2:$G$7,'DMG Tables'!$H$2:$H$7)</f>
        <v>85880000</v>
      </c>
      <c r="CDS18" s="1">
        <f>LOOKUP($A18,'DMG Tables'!$P$2:$P$35,'DMG Tables'!$O$2:$O$35)*CDS$1*LOOKUP(CDS$1,'DMG Tables'!$G$2:$G$7,'DMG Tables'!$H$2:$H$7)</f>
        <v>85920000</v>
      </c>
      <c r="CDT18" s="1">
        <f>LOOKUP($A18,'DMG Tables'!$P$2:$P$35,'DMG Tables'!$O$2:$O$35)*CDT$1*LOOKUP(CDT$1,'DMG Tables'!$G$2:$G$7,'DMG Tables'!$H$2:$H$7)</f>
        <v>85960000</v>
      </c>
      <c r="CDU18" s="1">
        <f>LOOKUP($A18,'DMG Tables'!$P$2:$P$35,'DMG Tables'!$O$2:$O$35)*CDU$1*LOOKUP(CDU$1,'DMG Tables'!$G$2:$G$7,'DMG Tables'!$H$2:$H$7)</f>
        <v>86000000</v>
      </c>
      <c r="CDV18" s="1">
        <f>LOOKUP($A18,'DMG Tables'!$P$2:$P$35,'DMG Tables'!$O$2:$O$35)*CDV$1*LOOKUP(CDV$1,'DMG Tables'!$G$2:$G$7,'DMG Tables'!$H$2:$H$7)</f>
        <v>86040000</v>
      </c>
      <c r="CDW18" s="1">
        <f>LOOKUP($A18,'DMG Tables'!$P$2:$P$35,'DMG Tables'!$O$2:$O$35)*CDW$1*LOOKUP(CDW$1,'DMG Tables'!$G$2:$G$7,'DMG Tables'!$H$2:$H$7)</f>
        <v>86080000</v>
      </c>
      <c r="CDX18" s="1">
        <f>LOOKUP($A18,'DMG Tables'!$P$2:$P$35,'DMG Tables'!$O$2:$O$35)*CDX$1*LOOKUP(CDX$1,'DMG Tables'!$G$2:$G$7,'DMG Tables'!$H$2:$H$7)</f>
        <v>86120000</v>
      </c>
      <c r="CDY18" s="1">
        <f>LOOKUP($A18,'DMG Tables'!$P$2:$P$35,'DMG Tables'!$O$2:$O$35)*CDY$1*LOOKUP(CDY$1,'DMG Tables'!$G$2:$G$7,'DMG Tables'!$H$2:$H$7)</f>
        <v>86160000</v>
      </c>
      <c r="CDZ18" s="1">
        <f>LOOKUP($A18,'DMG Tables'!$P$2:$P$35,'DMG Tables'!$O$2:$O$35)*CDZ$1*LOOKUP(CDZ$1,'DMG Tables'!$G$2:$G$7,'DMG Tables'!$H$2:$H$7)</f>
        <v>86200000</v>
      </c>
      <c r="CEA18" s="1">
        <f>LOOKUP($A18,'DMG Tables'!$P$2:$P$35,'DMG Tables'!$O$2:$O$35)*CEA$1*LOOKUP(CEA$1,'DMG Tables'!$G$2:$G$7,'DMG Tables'!$H$2:$H$7)</f>
        <v>86240000</v>
      </c>
      <c r="CEB18" s="1">
        <f>LOOKUP($A18,'DMG Tables'!$P$2:$P$35,'DMG Tables'!$O$2:$O$35)*CEB$1*LOOKUP(CEB$1,'DMG Tables'!$G$2:$G$7,'DMG Tables'!$H$2:$H$7)</f>
        <v>86280000</v>
      </c>
      <c r="CEC18" s="1">
        <f>LOOKUP($A18,'DMG Tables'!$P$2:$P$35,'DMG Tables'!$O$2:$O$35)*CEC$1*LOOKUP(CEC$1,'DMG Tables'!$G$2:$G$7,'DMG Tables'!$H$2:$H$7)</f>
        <v>86320000</v>
      </c>
      <c r="CED18" s="1">
        <f>LOOKUP($A18,'DMG Tables'!$P$2:$P$35,'DMG Tables'!$O$2:$O$35)*CED$1*LOOKUP(CED$1,'DMG Tables'!$G$2:$G$7,'DMG Tables'!$H$2:$H$7)</f>
        <v>86360000</v>
      </c>
      <c r="CEE18" s="1">
        <f>LOOKUP($A18,'DMG Tables'!$P$2:$P$35,'DMG Tables'!$O$2:$O$35)*CEE$1*LOOKUP(CEE$1,'DMG Tables'!$G$2:$G$7,'DMG Tables'!$H$2:$H$7)</f>
        <v>86400000</v>
      </c>
      <c r="CEF18" s="1">
        <f>LOOKUP($A18,'DMG Tables'!$P$2:$P$35,'DMG Tables'!$O$2:$O$35)*CEF$1*LOOKUP(CEF$1,'DMG Tables'!$G$2:$G$7,'DMG Tables'!$H$2:$H$7)</f>
        <v>86440000</v>
      </c>
      <c r="CEG18" s="1">
        <f>LOOKUP($A18,'DMG Tables'!$P$2:$P$35,'DMG Tables'!$O$2:$O$35)*CEG$1*LOOKUP(CEG$1,'DMG Tables'!$G$2:$G$7,'DMG Tables'!$H$2:$H$7)</f>
        <v>86480000</v>
      </c>
      <c r="CEH18" s="1">
        <f>LOOKUP($A18,'DMG Tables'!$P$2:$P$35,'DMG Tables'!$O$2:$O$35)*CEH$1*LOOKUP(CEH$1,'DMG Tables'!$G$2:$G$7,'DMG Tables'!$H$2:$H$7)</f>
        <v>86520000</v>
      </c>
      <c r="CEI18" s="1">
        <f>LOOKUP($A18,'DMG Tables'!$P$2:$P$35,'DMG Tables'!$O$2:$O$35)*CEI$1*LOOKUP(CEI$1,'DMG Tables'!$G$2:$G$7,'DMG Tables'!$H$2:$H$7)</f>
        <v>86560000</v>
      </c>
      <c r="CEJ18" s="1">
        <f>LOOKUP($A18,'DMG Tables'!$P$2:$P$35,'DMG Tables'!$O$2:$O$35)*CEJ$1*LOOKUP(CEJ$1,'DMG Tables'!$G$2:$G$7,'DMG Tables'!$H$2:$H$7)</f>
        <v>86600000</v>
      </c>
      <c r="CEK18" s="1">
        <f>LOOKUP($A18,'DMG Tables'!$P$2:$P$35,'DMG Tables'!$O$2:$O$35)*CEK$1*LOOKUP(CEK$1,'DMG Tables'!$G$2:$G$7,'DMG Tables'!$H$2:$H$7)</f>
        <v>86640000</v>
      </c>
      <c r="CEL18" s="1">
        <f>LOOKUP($A18,'DMG Tables'!$P$2:$P$35,'DMG Tables'!$O$2:$O$35)*CEL$1*LOOKUP(CEL$1,'DMG Tables'!$G$2:$G$7,'DMG Tables'!$H$2:$H$7)</f>
        <v>86680000</v>
      </c>
      <c r="CEM18" s="1">
        <f>LOOKUP($A18,'DMG Tables'!$P$2:$P$35,'DMG Tables'!$O$2:$O$35)*CEM$1*LOOKUP(CEM$1,'DMG Tables'!$G$2:$G$7,'DMG Tables'!$H$2:$H$7)</f>
        <v>86720000</v>
      </c>
      <c r="CEN18" s="1">
        <f>LOOKUP($A18,'DMG Tables'!$P$2:$P$35,'DMG Tables'!$O$2:$O$35)*CEN$1*LOOKUP(CEN$1,'DMG Tables'!$G$2:$G$7,'DMG Tables'!$H$2:$H$7)</f>
        <v>86760000</v>
      </c>
      <c r="CEO18" s="1">
        <f>LOOKUP($A18,'DMG Tables'!$P$2:$P$35,'DMG Tables'!$O$2:$O$35)*CEO$1*LOOKUP(CEO$1,'DMG Tables'!$G$2:$G$7,'DMG Tables'!$H$2:$H$7)</f>
        <v>86800000</v>
      </c>
      <c r="CEP18" s="1">
        <f>LOOKUP($A18,'DMG Tables'!$P$2:$P$35,'DMG Tables'!$O$2:$O$35)*CEP$1*LOOKUP(CEP$1,'DMG Tables'!$G$2:$G$7,'DMG Tables'!$H$2:$H$7)</f>
        <v>86840000</v>
      </c>
      <c r="CEQ18" s="1">
        <f>LOOKUP($A18,'DMG Tables'!$P$2:$P$35,'DMG Tables'!$O$2:$O$35)*CEQ$1*LOOKUP(CEQ$1,'DMG Tables'!$G$2:$G$7,'DMG Tables'!$H$2:$H$7)</f>
        <v>86880000</v>
      </c>
      <c r="CER18" s="1">
        <f>LOOKUP($A18,'DMG Tables'!$P$2:$P$35,'DMG Tables'!$O$2:$O$35)*CER$1*LOOKUP(CER$1,'DMG Tables'!$G$2:$G$7,'DMG Tables'!$H$2:$H$7)</f>
        <v>86920000</v>
      </c>
      <c r="CES18" s="1">
        <f>LOOKUP($A18,'DMG Tables'!$P$2:$P$35,'DMG Tables'!$O$2:$O$35)*CES$1*LOOKUP(CES$1,'DMG Tables'!$G$2:$G$7,'DMG Tables'!$H$2:$H$7)</f>
        <v>86960000</v>
      </c>
      <c r="CET18" s="1">
        <f>LOOKUP($A18,'DMG Tables'!$P$2:$P$35,'DMG Tables'!$O$2:$O$35)*CET$1*LOOKUP(CET$1,'DMG Tables'!$G$2:$G$7,'DMG Tables'!$H$2:$H$7)</f>
        <v>87000000</v>
      </c>
      <c r="CEU18" s="1">
        <f>LOOKUP($A18,'DMG Tables'!$P$2:$P$35,'DMG Tables'!$O$2:$O$35)*CEU$1*LOOKUP(CEU$1,'DMG Tables'!$G$2:$G$7,'DMG Tables'!$H$2:$H$7)</f>
        <v>87040000</v>
      </c>
      <c r="CEV18" s="1">
        <f>LOOKUP($A18,'DMG Tables'!$P$2:$P$35,'DMG Tables'!$O$2:$O$35)*CEV$1*LOOKUP(CEV$1,'DMG Tables'!$G$2:$G$7,'DMG Tables'!$H$2:$H$7)</f>
        <v>87080000</v>
      </c>
      <c r="CEW18" s="1">
        <f>LOOKUP($A18,'DMG Tables'!$P$2:$P$35,'DMG Tables'!$O$2:$O$35)*CEW$1*LOOKUP(CEW$1,'DMG Tables'!$G$2:$G$7,'DMG Tables'!$H$2:$H$7)</f>
        <v>87120000</v>
      </c>
      <c r="CEX18" s="1">
        <f>LOOKUP($A18,'DMG Tables'!$P$2:$P$35,'DMG Tables'!$O$2:$O$35)*CEX$1*LOOKUP(CEX$1,'DMG Tables'!$G$2:$G$7,'DMG Tables'!$H$2:$H$7)</f>
        <v>87160000</v>
      </c>
      <c r="CEY18" s="1">
        <f>LOOKUP($A18,'DMG Tables'!$P$2:$P$35,'DMG Tables'!$O$2:$O$35)*CEY$1*LOOKUP(CEY$1,'DMG Tables'!$G$2:$G$7,'DMG Tables'!$H$2:$H$7)</f>
        <v>87200000</v>
      </c>
      <c r="CEZ18" s="1">
        <f>LOOKUP($A18,'DMG Tables'!$P$2:$P$35,'DMG Tables'!$O$2:$O$35)*CEZ$1*LOOKUP(CEZ$1,'DMG Tables'!$G$2:$G$7,'DMG Tables'!$H$2:$H$7)</f>
        <v>87240000</v>
      </c>
      <c r="CFA18" s="1">
        <f>LOOKUP($A18,'DMG Tables'!$P$2:$P$35,'DMG Tables'!$O$2:$O$35)*CFA$1*LOOKUP(CFA$1,'DMG Tables'!$G$2:$G$7,'DMG Tables'!$H$2:$H$7)</f>
        <v>87280000</v>
      </c>
      <c r="CFB18" s="1">
        <f>LOOKUP($A18,'DMG Tables'!$P$2:$P$35,'DMG Tables'!$O$2:$O$35)*CFB$1*LOOKUP(CFB$1,'DMG Tables'!$G$2:$G$7,'DMG Tables'!$H$2:$H$7)</f>
        <v>87320000</v>
      </c>
      <c r="CFC18" s="1">
        <f>LOOKUP($A18,'DMG Tables'!$P$2:$P$35,'DMG Tables'!$O$2:$O$35)*CFC$1*LOOKUP(CFC$1,'DMG Tables'!$G$2:$G$7,'DMG Tables'!$H$2:$H$7)</f>
        <v>87360000</v>
      </c>
      <c r="CFD18" s="1">
        <f>LOOKUP($A18,'DMG Tables'!$P$2:$P$35,'DMG Tables'!$O$2:$O$35)*CFD$1*LOOKUP(CFD$1,'DMG Tables'!$G$2:$G$7,'DMG Tables'!$H$2:$H$7)</f>
        <v>87400000</v>
      </c>
      <c r="CFE18" s="1">
        <f>LOOKUP($A18,'DMG Tables'!$P$2:$P$35,'DMG Tables'!$O$2:$O$35)*CFE$1*LOOKUP(CFE$1,'DMG Tables'!$G$2:$G$7,'DMG Tables'!$H$2:$H$7)</f>
        <v>87440000</v>
      </c>
      <c r="CFF18" s="1">
        <f>LOOKUP($A18,'DMG Tables'!$P$2:$P$35,'DMG Tables'!$O$2:$O$35)*CFF$1*LOOKUP(CFF$1,'DMG Tables'!$G$2:$G$7,'DMG Tables'!$H$2:$H$7)</f>
        <v>87480000</v>
      </c>
      <c r="CFG18" s="1">
        <f>LOOKUP($A18,'DMG Tables'!$P$2:$P$35,'DMG Tables'!$O$2:$O$35)*CFG$1*LOOKUP(CFG$1,'DMG Tables'!$G$2:$G$7,'DMG Tables'!$H$2:$H$7)</f>
        <v>87520000</v>
      </c>
      <c r="CFH18" s="1">
        <f>LOOKUP($A18,'DMG Tables'!$P$2:$P$35,'DMG Tables'!$O$2:$O$35)*CFH$1*LOOKUP(CFH$1,'DMG Tables'!$G$2:$G$7,'DMG Tables'!$H$2:$H$7)</f>
        <v>87560000</v>
      </c>
      <c r="CFI18" s="1">
        <f>LOOKUP($A18,'DMG Tables'!$P$2:$P$35,'DMG Tables'!$O$2:$O$35)*CFI$1*LOOKUP(CFI$1,'DMG Tables'!$G$2:$G$7,'DMG Tables'!$H$2:$H$7)</f>
        <v>87600000</v>
      </c>
      <c r="CFJ18" s="1">
        <f>LOOKUP($A18,'DMG Tables'!$P$2:$P$35,'DMG Tables'!$O$2:$O$35)*CFJ$1*LOOKUP(CFJ$1,'DMG Tables'!$G$2:$G$7,'DMG Tables'!$H$2:$H$7)</f>
        <v>87640000</v>
      </c>
      <c r="CFK18" s="1">
        <f>LOOKUP($A18,'DMG Tables'!$P$2:$P$35,'DMG Tables'!$O$2:$O$35)*CFK$1*LOOKUP(CFK$1,'DMG Tables'!$G$2:$G$7,'DMG Tables'!$H$2:$H$7)</f>
        <v>87680000</v>
      </c>
      <c r="CFL18" s="1">
        <f>LOOKUP($A18,'DMG Tables'!$P$2:$P$35,'DMG Tables'!$O$2:$O$35)*CFL$1*LOOKUP(CFL$1,'DMG Tables'!$G$2:$G$7,'DMG Tables'!$H$2:$H$7)</f>
        <v>87720000</v>
      </c>
      <c r="CFM18" s="1">
        <f>LOOKUP($A18,'DMG Tables'!$P$2:$P$35,'DMG Tables'!$O$2:$O$35)*CFM$1*LOOKUP(CFM$1,'DMG Tables'!$G$2:$G$7,'DMG Tables'!$H$2:$H$7)</f>
        <v>87760000</v>
      </c>
      <c r="CFN18" s="1">
        <f>LOOKUP($A18,'DMG Tables'!$P$2:$P$35,'DMG Tables'!$O$2:$O$35)*CFN$1*LOOKUP(CFN$1,'DMG Tables'!$G$2:$G$7,'DMG Tables'!$H$2:$H$7)</f>
        <v>87800000</v>
      </c>
      <c r="CFO18" s="1">
        <f>LOOKUP($A18,'DMG Tables'!$P$2:$P$35,'DMG Tables'!$O$2:$O$35)*CFO$1*LOOKUP(CFO$1,'DMG Tables'!$G$2:$G$7,'DMG Tables'!$H$2:$H$7)</f>
        <v>87840000</v>
      </c>
      <c r="CFP18" s="1">
        <f>LOOKUP($A18,'DMG Tables'!$P$2:$P$35,'DMG Tables'!$O$2:$O$35)*CFP$1*LOOKUP(CFP$1,'DMG Tables'!$G$2:$G$7,'DMG Tables'!$H$2:$H$7)</f>
        <v>87880000</v>
      </c>
      <c r="CFQ18" s="1">
        <f>LOOKUP($A18,'DMG Tables'!$P$2:$P$35,'DMG Tables'!$O$2:$O$35)*CFQ$1*LOOKUP(CFQ$1,'DMG Tables'!$G$2:$G$7,'DMG Tables'!$H$2:$H$7)</f>
        <v>87920000</v>
      </c>
      <c r="CFR18" s="1">
        <f>LOOKUP($A18,'DMG Tables'!$P$2:$P$35,'DMG Tables'!$O$2:$O$35)*CFR$1*LOOKUP(CFR$1,'DMG Tables'!$G$2:$G$7,'DMG Tables'!$H$2:$H$7)</f>
        <v>87960000</v>
      </c>
      <c r="CFS18" s="1">
        <f>LOOKUP($A18,'DMG Tables'!$P$2:$P$35,'DMG Tables'!$O$2:$O$35)*CFS$1*LOOKUP(CFS$1,'DMG Tables'!$G$2:$G$7,'DMG Tables'!$H$2:$H$7)</f>
        <v>88000000</v>
      </c>
      <c r="CFT18" s="1">
        <f>LOOKUP($A18,'DMG Tables'!$P$2:$P$35,'DMG Tables'!$O$2:$O$35)*CFT$1*LOOKUP(CFT$1,'DMG Tables'!$G$2:$G$7,'DMG Tables'!$H$2:$H$7)</f>
        <v>88040000</v>
      </c>
      <c r="CFU18" s="1">
        <f>LOOKUP($A18,'DMG Tables'!$P$2:$P$35,'DMG Tables'!$O$2:$O$35)*CFU$1*LOOKUP(CFU$1,'DMG Tables'!$G$2:$G$7,'DMG Tables'!$H$2:$H$7)</f>
        <v>88080000</v>
      </c>
      <c r="CFV18" s="1">
        <f>LOOKUP($A18,'DMG Tables'!$P$2:$P$35,'DMG Tables'!$O$2:$O$35)*CFV$1*LOOKUP(CFV$1,'DMG Tables'!$G$2:$G$7,'DMG Tables'!$H$2:$H$7)</f>
        <v>88120000</v>
      </c>
      <c r="CFW18" s="1">
        <f>LOOKUP($A18,'DMG Tables'!$P$2:$P$35,'DMG Tables'!$O$2:$O$35)*CFW$1*LOOKUP(CFW$1,'DMG Tables'!$G$2:$G$7,'DMG Tables'!$H$2:$H$7)</f>
        <v>88160000</v>
      </c>
      <c r="CFX18" s="1">
        <f>LOOKUP($A18,'DMG Tables'!$P$2:$P$35,'DMG Tables'!$O$2:$O$35)*CFX$1*LOOKUP(CFX$1,'DMG Tables'!$G$2:$G$7,'DMG Tables'!$H$2:$H$7)</f>
        <v>88200000</v>
      </c>
      <c r="CFY18" s="1">
        <f>LOOKUP($A18,'DMG Tables'!$P$2:$P$35,'DMG Tables'!$O$2:$O$35)*CFY$1*LOOKUP(CFY$1,'DMG Tables'!$G$2:$G$7,'DMG Tables'!$H$2:$H$7)</f>
        <v>88240000</v>
      </c>
      <c r="CFZ18" s="1">
        <f>LOOKUP($A18,'DMG Tables'!$P$2:$P$35,'DMG Tables'!$O$2:$O$35)*CFZ$1*LOOKUP(CFZ$1,'DMG Tables'!$G$2:$G$7,'DMG Tables'!$H$2:$H$7)</f>
        <v>88280000</v>
      </c>
      <c r="CGA18" s="1">
        <f>LOOKUP($A18,'DMG Tables'!$P$2:$P$35,'DMG Tables'!$O$2:$O$35)*CGA$1*LOOKUP(CGA$1,'DMG Tables'!$G$2:$G$7,'DMG Tables'!$H$2:$H$7)</f>
        <v>88320000</v>
      </c>
      <c r="CGB18" s="1">
        <f>LOOKUP($A18,'DMG Tables'!$P$2:$P$35,'DMG Tables'!$O$2:$O$35)*CGB$1*LOOKUP(CGB$1,'DMG Tables'!$G$2:$G$7,'DMG Tables'!$H$2:$H$7)</f>
        <v>88360000</v>
      </c>
      <c r="CGC18" s="1">
        <f>LOOKUP($A18,'DMG Tables'!$P$2:$P$35,'DMG Tables'!$O$2:$O$35)*CGC$1*LOOKUP(CGC$1,'DMG Tables'!$G$2:$G$7,'DMG Tables'!$H$2:$H$7)</f>
        <v>88400000</v>
      </c>
      <c r="CGD18" s="1">
        <f>LOOKUP($A18,'DMG Tables'!$P$2:$P$35,'DMG Tables'!$O$2:$O$35)*CGD$1*LOOKUP(CGD$1,'DMG Tables'!$G$2:$G$7,'DMG Tables'!$H$2:$H$7)</f>
        <v>88440000</v>
      </c>
      <c r="CGE18" s="1">
        <f>LOOKUP($A18,'DMG Tables'!$P$2:$P$35,'DMG Tables'!$O$2:$O$35)*CGE$1*LOOKUP(CGE$1,'DMG Tables'!$G$2:$G$7,'DMG Tables'!$H$2:$H$7)</f>
        <v>88480000</v>
      </c>
      <c r="CGF18" s="1">
        <f>LOOKUP($A18,'DMG Tables'!$P$2:$P$35,'DMG Tables'!$O$2:$O$35)*CGF$1*LOOKUP(CGF$1,'DMG Tables'!$G$2:$G$7,'DMG Tables'!$H$2:$H$7)</f>
        <v>88520000</v>
      </c>
      <c r="CGG18" s="1">
        <f>LOOKUP($A18,'DMG Tables'!$P$2:$P$35,'DMG Tables'!$O$2:$O$35)*CGG$1*LOOKUP(CGG$1,'DMG Tables'!$G$2:$G$7,'DMG Tables'!$H$2:$H$7)</f>
        <v>88560000</v>
      </c>
      <c r="CGH18" s="1">
        <f>LOOKUP($A18,'DMG Tables'!$P$2:$P$35,'DMG Tables'!$O$2:$O$35)*CGH$1*LOOKUP(CGH$1,'DMG Tables'!$G$2:$G$7,'DMG Tables'!$H$2:$H$7)</f>
        <v>88600000</v>
      </c>
      <c r="CGI18" s="1">
        <f>LOOKUP($A18,'DMG Tables'!$P$2:$P$35,'DMG Tables'!$O$2:$O$35)*CGI$1*LOOKUP(CGI$1,'DMG Tables'!$G$2:$G$7,'DMG Tables'!$H$2:$H$7)</f>
        <v>88640000</v>
      </c>
      <c r="CGJ18" s="1">
        <f>LOOKUP($A18,'DMG Tables'!$P$2:$P$35,'DMG Tables'!$O$2:$O$35)*CGJ$1*LOOKUP(CGJ$1,'DMG Tables'!$G$2:$G$7,'DMG Tables'!$H$2:$H$7)</f>
        <v>88680000</v>
      </c>
      <c r="CGK18" s="1">
        <f>LOOKUP($A18,'DMG Tables'!$P$2:$P$35,'DMG Tables'!$O$2:$O$35)*CGK$1*LOOKUP(CGK$1,'DMG Tables'!$G$2:$G$7,'DMG Tables'!$H$2:$H$7)</f>
        <v>88720000</v>
      </c>
      <c r="CGL18" s="1">
        <f>LOOKUP($A18,'DMG Tables'!$P$2:$P$35,'DMG Tables'!$O$2:$O$35)*CGL$1*LOOKUP(CGL$1,'DMG Tables'!$G$2:$G$7,'DMG Tables'!$H$2:$H$7)</f>
        <v>88760000</v>
      </c>
      <c r="CGM18" s="1">
        <f>LOOKUP($A18,'DMG Tables'!$P$2:$P$35,'DMG Tables'!$O$2:$O$35)*CGM$1*LOOKUP(CGM$1,'DMG Tables'!$G$2:$G$7,'DMG Tables'!$H$2:$H$7)</f>
        <v>88800000</v>
      </c>
      <c r="CGN18" s="1">
        <f>LOOKUP($A18,'DMG Tables'!$P$2:$P$35,'DMG Tables'!$O$2:$O$35)*CGN$1*LOOKUP(CGN$1,'DMG Tables'!$G$2:$G$7,'DMG Tables'!$H$2:$H$7)</f>
        <v>88840000</v>
      </c>
      <c r="CGO18" s="1">
        <f>LOOKUP($A18,'DMG Tables'!$P$2:$P$35,'DMG Tables'!$O$2:$O$35)*CGO$1*LOOKUP(CGO$1,'DMG Tables'!$G$2:$G$7,'DMG Tables'!$H$2:$H$7)</f>
        <v>88880000</v>
      </c>
      <c r="CGP18" s="1">
        <f>LOOKUP($A18,'DMG Tables'!$P$2:$P$35,'DMG Tables'!$O$2:$O$35)*CGP$1*LOOKUP(CGP$1,'DMG Tables'!$G$2:$G$7,'DMG Tables'!$H$2:$H$7)</f>
        <v>88920000</v>
      </c>
      <c r="CGQ18" s="1">
        <f>LOOKUP($A18,'DMG Tables'!$P$2:$P$35,'DMG Tables'!$O$2:$O$35)*CGQ$1*LOOKUP(CGQ$1,'DMG Tables'!$G$2:$G$7,'DMG Tables'!$H$2:$H$7)</f>
        <v>88960000</v>
      </c>
      <c r="CGR18" s="1">
        <f>LOOKUP($A18,'DMG Tables'!$P$2:$P$35,'DMG Tables'!$O$2:$O$35)*CGR$1*LOOKUP(CGR$1,'DMG Tables'!$G$2:$G$7,'DMG Tables'!$H$2:$H$7)</f>
        <v>89000000</v>
      </c>
      <c r="CGS18" s="1">
        <f>LOOKUP($A18,'DMG Tables'!$P$2:$P$35,'DMG Tables'!$O$2:$O$35)*CGS$1*LOOKUP(CGS$1,'DMG Tables'!$G$2:$G$7,'DMG Tables'!$H$2:$H$7)</f>
        <v>89040000</v>
      </c>
      <c r="CGT18" s="1">
        <f>LOOKUP($A18,'DMG Tables'!$P$2:$P$35,'DMG Tables'!$O$2:$O$35)*CGT$1*LOOKUP(CGT$1,'DMG Tables'!$G$2:$G$7,'DMG Tables'!$H$2:$H$7)</f>
        <v>89080000</v>
      </c>
      <c r="CGU18" s="1">
        <f>LOOKUP($A18,'DMG Tables'!$P$2:$P$35,'DMG Tables'!$O$2:$O$35)*CGU$1*LOOKUP(CGU$1,'DMG Tables'!$G$2:$G$7,'DMG Tables'!$H$2:$H$7)</f>
        <v>89120000</v>
      </c>
      <c r="CGV18" s="1">
        <f>LOOKUP($A18,'DMG Tables'!$P$2:$P$35,'DMG Tables'!$O$2:$O$35)*CGV$1*LOOKUP(CGV$1,'DMG Tables'!$G$2:$G$7,'DMG Tables'!$H$2:$H$7)</f>
        <v>89160000</v>
      </c>
      <c r="CGW18" s="1">
        <f>LOOKUP($A18,'DMG Tables'!$P$2:$P$35,'DMG Tables'!$O$2:$O$35)*CGW$1*LOOKUP(CGW$1,'DMG Tables'!$G$2:$G$7,'DMG Tables'!$H$2:$H$7)</f>
        <v>89200000</v>
      </c>
      <c r="CGX18" s="1">
        <f>LOOKUP($A18,'DMG Tables'!$P$2:$P$35,'DMG Tables'!$O$2:$O$35)*CGX$1*LOOKUP(CGX$1,'DMG Tables'!$G$2:$G$7,'DMG Tables'!$H$2:$H$7)</f>
        <v>89240000</v>
      </c>
      <c r="CGY18" s="1">
        <f>LOOKUP($A18,'DMG Tables'!$P$2:$P$35,'DMG Tables'!$O$2:$O$35)*CGY$1*LOOKUP(CGY$1,'DMG Tables'!$G$2:$G$7,'DMG Tables'!$H$2:$H$7)</f>
        <v>89280000</v>
      </c>
      <c r="CGZ18" s="1">
        <f>LOOKUP($A18,'DMG Tables'!$P$2:$P$35,'DMG Tables'!$O$2:$O$35)*CGZ$1*LOOKUP(CGZ$1,'DMG Tables'!$G$2:$G$7,'DMG Tables'!$H$2:$H$7)</f>
        <v>89320000</v>
      </c>
      <c r="CHA18" s="1">
        <f>LOOKUP($A18,'DMG Tables'!$P$2:$P$35,'DMG Tables'!$O$2:$O$35)*CHA$1*LOOKUP(CHA$1,'DMG Tables'!$G$2:$G$7,'DMG Tables'!$H$2:$H$7)</f>
        <v>89360000</v>
      </c>
      <c r="CHB18" s="1">
        <f>LOOKUP($A18,'DMG Tables'!$P$2:$P$35,'DMG Tables'!$O$2:$O$35)*CHB$1*LOOKUP(CHB$1,'DMG Tables'!$G$2:$G$7,'DMG Tables'!$H$2:$H$7)</f>
        <v>89400000</v>
      </c>
      <c r="CHC18" s="1">
        <f>LOOKUP($A18,'DMG Tables'!$P$2:$P$35,'DMG Tables'!$O$2:$O$35)*CHC$1*LOOKUP(CHC$1,'DMG Tables'!$G$2:$G$7,'DMG Tables'!$H$2:$H$7)</f>
        <v>89440000</v>
      </c>
      <c r="CHD18" s="1">
        <f>LOOKUP($A18,'DMG Tables'!$P$2:$P$35,'DMG Tables'!$O$2:$O$35)*CHD$1*LOOKUP(CHD$1,'DMG Tables'!$G$2:$G$7,'DMG Tables'!$H$2:$H$7)</f>
        <v>89480000</v>
      </c>
      <c r="CHE18" s="1">
        <f>LOOKUP($A18,'DMG Tables'!$P$2:$P$35,'DMG Tables'!$O$2:$O$35)*CHE$1*LOOKUP(CHE$1,'DMG Tables'!$G$2:$G$7,'DMG Tables'!$H$2:$H$7)</f>
        <v>89520000</v>
      </c>
      <c r="CHF18" s="1">
        <f>LOOKUP($A18,'DMG Tables'!$P$2:$P$35,'DMG Tables'!$O$2:$O$35)*CHF$1*LOOKUP(CHF$1,'DMG Tables'!$G$2:$G$7,'DMG Tables'!$H$2:$H$7)</f>
        <v>89560000</v>
      </c>
      <c r="CHG18" s="1">
        <f>LOOKUP($A18,'DMG Tables'!$P$2:$P$35,'DMG Tables'!$O$2:$O$35)*CHG$1*LOOKUP(CHG$1,'DMG Tables'!$G$2:$G$7,'DMG Tables'!$H$2:$H$7)</f>
        <v>89600000</v>
      </c>
      <c r="CHH18" s="1">
        <f>LOOKUP($A18,'DMG Tables'!$P$2:$P$35,'DMG Tables'!$O$2:$O$35)*CHH$1*LOOKUP(CHH$1,'DMG Tables'!$G$2:$G$7,'DMG Tables'!$H$2:$H$7)</f>
        <v>89640000</v>
      </c>
      <c r="CHI18" s="1">
        <f>LOOKUP($A18,'DMG Tables'!$P$2:$P$35,'DMG Tables'!$O$2:$O$35)*CHI$1*LOOKUP(CHI$1,'DMG Tables'!$G$2:$G$7,'DMG Tables'!$H$2:$H$7)</f>
        <v>89680000</v>
      </c>
      <c r="CHJ18" s="1">
        <f>LOOKUP($A18,'DMG Tables'!$P$2:$P$35,'DMG Tables'!$O$2:$O$35)*CHJ$1*LOOKUP(CHJ$1,'DMG Tables'!$G$2:$G$7,'DMG Tables'!$H$2:$H$7)</f>
        <v>89720000</v>
      </c>
      <c r="CHK18" s="1">
        <f>LOOKUP($A18,'DMG Tables'!$P$2:$P$35,'DMG Tables'!$O$2:$O$35)*CHK$1*LOOKUP(CHK$1,'DMG Tables'!$G$2:$G$7,'DMG Tables'!$H$2:$H$7)</f>
        <v>89760000</v>
      </c>
      <c r="CHL18" s="1">
        <f>LOOKUP($A18,'DMG Tables'!$P$2:$P$35,'DMG Tables'!$O$2:$O$35)*CHL$1*LOOKUP(CHL$1,'DMG Tables'!$G$2:$G$7,'DMG Tables'!$H$2:$H$7)</f>
        <v>89800000</v>
      </c>
      <c r="CHM18" s="1">
        <f>LOOKUP($A18,'DMG Tables'!$P$2:$P$35,'DMG Tables'!$O$2:$O$35)*CHM$1*LOOKUP(CHM$1,'DMG Tables'!$G$2:$G$7,'DMG Tables'!$H$2:$H$7)</f>
        <v>89840000</v>
      </c>
      <c r="CHN18" s="1">
        <f>LOOKUP($A18,'DMG Tables'!$P$2:$P$35,'DMG Tables'!$O$2:$O$35)*CHN$1*LOOKUP(CHN$1,'DMG Tables'!$G$2:$G$7,'DMG Tables'!$H$2:$H$7)</f>
        <v>89880000</v>
      </c>
      <c r="CHO18" s="1">
        <f>LOOKUP($A18,'DMG Tables'!$P$2:$P$35,'DMG Tables'!$O$2:$O$35)*CHO$1*LOOKUP(CHO$1,'DMG Tables'!$G$2:$G$7,'DMG Tables'!$H$2:$H$7)</f>
        <v>89920000</v>
      </c>
      <c r="CHP18" s="1">
        <f>LOOKUP($A18,'DMG Tables'!$P$2:$P$35,'DMG Tables'!$O$2:$O$35)*CHP$1*LOOKUP(CHP$1,'DMG Tables'!$G$2:$G$7,'DMG Tables'!$H$2:$H$7)</f>
        <v>89960000</v>
      </c>
      <c r="CHQ18" s="1">
        <f>LOOKUP($A18,'DMG Tables'!$P$2:$P$35,'DMG Tables'!$O$2:$O$35)*CHQ$1*LOOKUP(CHQ$1,'DMG Tables'!$G$2:$G$7,'DMG Tables'!$H$2:$H$7)</f>
        <v>90000000</v>
      </c>
      <c r="CHR18" s="1">
        <f>LOOKUP($A18,'DMG Tables'!$P$2:$P$35,'DMG Tables'!$O$2:$O$35)*CHR$1*LOOKUP(CHR$1,'DMG Tables'!$G$2:$G$7,'DMG Tables'!$H$2:$H$7)</f>
        <v>90040000</v>
      </c>
      <c r="CHS18" s="1">
        <f>LOOKUP($A18,'DMG Tables'!$P$2:$P$35,'DMG Tables'!$O$2:$O$35)*CHS$1*LOOKUP(CHS$1,'DMG Tables'!$G$2:$G$7,'DMG Tables'!$H$2:$H$7)</f>
        <v>90080000</v>
      </c>
      <c r="CHT18" s="1">
        <f>LOOKUP($A18,'DMG Tables'!$P$2:$P$35,'DMG Tables'!$O$2:$O$35)*CHT$1*LOOKUP(CHT$1,'DMG Tables'!$G$2:$G$7,'DMG Tables'!$H$2:$H$7)</f>
        <v>90120000</v>
      </c>
      <c r="CHU18" s="1">
        <f>LOOKUP($A18,'DMG Tables'!$P$2:$P$35,'DMG Tables'!$O$2:$O$35)*CHU$1*LOOKUP(CHU$1,'DMG Tables'!$G$2:$G$7,'DMG Tables'!$H$2:$H$7)</f>
        <v>90160000</v>
      </c>
      <c r="CHV18" s="1">
        <f>LOOKUP($A18,'DMG Tables'!$P$2:$P$35,'DMG Tables'!$O$2:$O$35)*CHV$1*LOOKUP(CHV$1,'DMG Tables'!$G$2:$G$7,'DMG Tables'!$H$2:$H$7)</f>
        <v>90200000</v>
      </c>
      <c r="CHW18" s="1">
        <f>LOOKUP($A18,'DMG Tables'!$P$2:$P$35,'DMG Tables'!$O$2:$O$35)*CHW$1*LOOKUP(CHW$1,'DMG Tables'!$G$2:$G$7,'DMG Tables'!$H$2:$H$7)</f>
        <v>90240000</v>
      </c>
      <c r="CHX18" s="1">
        <f>LOOKUP($A18,'DMG Tables'!$P$2:$P$35,'DMG Tables'!$O$2:$O$35)*CHX$1*LOOKUP(CHX$1,'DMG Tables'!$G$2:$G$7,'DMG Tables'!$H$2:$H$7)</f>
        <v>90280000</v>
      </c>
      <c r="CHY18" s="1">
        <f>LOOKUP($A18,'DMG Tables'!$P$2:$P$35,'DMG Tables'!$O$2:$O$35)*CHY$1*LOOKUP(CHY$1,'DMG Tables'!$G$2:$G$7,'DMG Tables'!$H$2:$H$7)</f>
        <v>90320000</v>
      </c>
      <c r="CHZ18" s="1">
        <f>LOOKUP($A18,'DMG Tables'!$P$2:$P$35,'DMG Tables'!$O$2:$O$35)*CHZ$1*LOOKUP(CHZ$1,'DMG Tables'!$G$2:$G$7,'DMG Tables'!$H$2:$H$7)</f>
        <v>90360000</v>
      </c>
      <c r="CIA18" s="1">
        <f>LOOKUP($A18,'DMG Tables'!$P$2:$P$35,'DMG Tables'!$O$2:$O$35)*CIA$1*LOOKUP(CIA$1,'DMG Tables'!$G$2:$G$7,'DMG Tables'!$H$2:$H$7)</f>
        <v>90400000</v>
      </c>
      <c r="CIB18" s="1">
        <f>LOOKUP($A18,'DMG Tables'!$P$2:$P$35,'DMG Tables'!$O$2:$O$35)*CIB$1*LOOKUP(CIB$1,'DMG Tables'!$G$2:$G$7,'DMG Tables'!$H$2:$H$7)</f>
        <v>90440000</v>
      </c>
      <c r="CIC18" s="1">
        <f>LOOKUP($A18,'DMG Tables'!$P$2:$P$35,'DMG Tables'!$O$2:$O$35)*CIC$1*LOOKUP(CIC$1,'DMG Tables'!$G$2:$G$7,'DMG Tables'!$H$2:$H$7)</f>
        <v>90480000</v>
      </c>
      <c r="CID18" s="1">
        <f>LOOKUP($A18,'DMG Tables'!$P$2:$P$35,'DMG Tables'!$O$2:$O$35)*CID$1*LOOKUP(CID$1,'DMG Tables'!$G$2:$G$7,'DMG Tables'!$H$2:$H$7)</f>
        <v>90520000</v>
      </c>
      <c r="CIE18" s="1">
        <f>LOOKUP($A18,'DMG Tables'!$P$2:$P$35,'DMG Tables'!$O$2:$O$35)*CIE$1*LOOKUP(CIE$1,'DMG Tables'!$G$2:$G$7,'DMG Tables'!$H$2:$H$7)</f>
        <v>90560000</v>
      </c>
      <c r="CIF18" s="1">
        <f>LOOKUP($A18,'DMG Tables'!$P$2:$P$35,'DMG Tables'!$O$2:$O$35)*CIF$1*LOOKUP(CIF$1,'DMG Tables'!$G$2:$G$7,'DMG Tables'!$H$2:$H$7)</f>
        <v>90600000</v>
      </c>
      <c r="CIG18" s="1">
        <f>LOOKUP($A18,'DMG Tables'!$P$2:$P$35,'DMG Tables'!$O$2:$O$35)*CIG$1*LOOKUP(CIG$1,'DMG Tables'!$G$2:$G$7,'DMG Tables'!$H$2:$H$7)</f>
        <v>90640000</v>
      </c>
      <c r="CIH18" s="1">
        <f>LOOKUP($A18,'DMG Tables'!$P$2:$P$35,'DMG Tables'!$O$2:$O$35)*CIH$1*LOOKUP(CIH$1,'DMG Tables'!$G$2:$G$7,'DMG Tables'!$H$2:$H$7)</f>
        <v>90680000</v>
      </c>
      <c r="CII18" s="1">
        <f>LOOKUP($A18,'DMG Tables'!$P$2:$P$35,'DMG Tables'!$O$2:$O$35)*CII$1*LOOKUP(CII$1,'DMG Tables'!$G$2:$G$7,'DMG Tables'!$H$2:$H$7)</f>
        <v>90720000</v>
      </c>
      <c r="CIJ18" s="1">
        <f>LOOKUP($A18,'DMG Tables'!$P$2:$P$35,'DMG Tables'!$O$2:$O$35)*CIJ$1*LOOKUP(CIJ$1,'DMG Tables'!$G$2:$G$7,'DMG Tables'!$H$2:$H$7)</f>
        <v>90760000</v>
      </c>
      <c r="CIK18" s="1">
        <f>LOOKUP($A18,'DMG Tables'!$P$2:$P$35,'DMG Tables'!$O$2:$O$35)*CIK$1*LOOKUP(CIK$1,'DMG Tables'!$G$2:$G$7,'DMG Tables'!$H$2:$H$7)</f>
        <v>90800000</v>
      </c>
      <c r="CIL18" s="1">
        <f>LOOKUP($A18,'DMG Tables'!$P$2:$P$35,'DMG Tables'!$O$2:$O$35)*CIL$1*LOOKUP(CIL$1,'DMG Tables'!$G$2:$G$7,'DMG Tables'!$H$2:$H$7)</f>
        <v>90840000</v>
      </c>
      <c r="CIM18" s="1">
        <f>LOOKUP($A18,'DMG Tables'!$P$2:$P$35,'DMG Tables'!$O$2:$O$35)*CIM$1*LOOKUP(CIM$1,'DMG Tables'!$G$2:$G$7,'DMG Tables'!$H$2:$H$7)</f>
        <v>90880000</v>
      </c>
      <c r="CIN18" s="1">
        <f>LOOKUP($A18,'DMG Tables'!$P$2:$P$35,'DMG Tables'!$O$2:$O$35)*CIN$1*LOOKUP(CIN$1,'DMG Tables'!$G$2:$G$7,'DMG Tables'!$H$2:$H$7)</f>
        <v>90920000</v>
      </c>
      <c r="CIO18" s="1">
        <f>LOOKUP($A18,'DMG Tables'!$P$2:$P$35,'DMG Tables'!$O$2:$O$35)*CIO$1*LOOKUP(CIO$1,'DMG Tables'!$G$2:$G$7,'DMG Tables'!$H$2:$H$7)</f>
        <v>90960000</v>
      </c>
      <c r="CIP18" s="1">
        <f>LOOKUP($A18,'DMG Tables'!$P$2:$P$35,'DMG Tables'!$O$2:$O$35)*CIP$1*LOOKUP(CIP$1,'DMG Tables'!$G$2:$G$7,'DMG Tables'!$H$2:$H$7)</f>
        <v>91000000</v>
      </c>
      <c r="CIQ18" s="1">
        <f>LOOKUP($A18,'DMG Tables'!$P$2:$P$35,'DMG Tables'!$O$2:$O$35)*CIQ$1*LOOKUP(CIQ$1,'DMG Tables'!$G$2:$G$7,'DMG Tables'!$H$2:$H$7)</f>
        <v>91040000</v>
      </c>
      <c r="CIR18" s="1">
        <f>LOOKUP($A18,'DMG Tables'!$P$2:$P$35,'DMG Tables'!$O$2:$O$35)*CIR$1*LOOKUP(CIR$1,'DMG Tables'!$G$2:$G$7,'DMG Tables'!$H$2:$H$7)</f>
        <v>91080000</v>
      </c>
      <c r="CIS18" s="1">
        <f>LOOKUP($A18,'DMG Tables'!$P$2:$P$35,'DMG Tables'!$O$2:$O$35)*CIS$1*LOOKUP(CIS$1,'DMG Tables'!$G$2:$G$7,'DMG Tables'!$H$2:$H$7)</f>
        <v>91120000</v>
      </c>
      <c r="CIT18" s="1">
        <f>LOOKUP($A18,'DMG Tables'!$P$2:$P$35,'DMG Tables'!$O$2:$O$35)*CIT$1*LOOKUP(CIT$1,'DMG Tables'!$G$2:$G$7,'DMG Tables'!$H$2:$H$7)</f>
        <v>91160000</v>
      </c>
      <c r="CIU18" s="1">
        <f>LOOKUP($A18,'DMG Tables'!$P$2:$P$35,'DMG Tables'!$O$2:$O$35)*CIU$1*LOOKUP(CIU$1,'DMG Tables'!$G$2:$G$7,'DMG Tables'!$H$2:$H$7)</f>
        <v>91200000</v>
      </c>
      <c r="CIV18" s="1">
        <f>LOOKUP($A18,'DMG Tables'!$P$2:$P$35,'DMG Tables'!$O$2:$O$35)*CIV$1*LOOKUP(CIV$1,'DMG Tables'!$G$2:$G$7,'DMG Tables'!$H$2:$H$7)</f>
        <v>91240000</v>
      </c>
      <c r="CIW18" s="1">
        <f>LOOKUP($A18,'DMG Tables'!$P$2:$P$35,'DMG Tables'!$O$2:$O$35)*CIW$1*LOOKUP(CIW$1,'DMG Tables'!$G$2:$G$7,'DMG Tables'!$H$2:$H$7)</f>
        <v>91280000</v>
      </c>
      <c r="CIX18" s="1">
        <f>LOOKUP($A18,'DMG Tables'!$P$2:$P$35,'DMG Tables'!$O$2:$O$35)*CIX$1*LOOKUP(CIX$1,'DMG Tables'!$G$2:$G$7,'DMG Tables'!$H$2:$H$7)</f>
        <v>91320000</v>
      </c>
      <c r="CIY18" s="1">
        <f>LOOKUP($A18,'DMG Tables'!$P$2:$P$35,'DMG Tables'!$O$2:$O$35)*CIY$1*LOOKUP(CIY$1,'DMG Tables'!$G$2:$G$7,'DMG Tables'!$H$2:$H$7)</f>
        <v>91360000</v>
      </c>
      <c r="CIZ18" s="1">
        <f>LOOKUP($A18,'DMG Tables'!$P$2:$P$35,'DMG Tables'!$O$2:$O$35)*CIZ$1*LOOKUP(CIZ$1,'DMG Tables'!$G$2:$G$7,'DMG Tables'!$H$2:$H$7)</f>
        <v>91400000</v>
      </c>
      <c r="CJA18" s="1">
        <f>LOOKUP($A18,'DMG Tables'!$P$2:$P$35,'DMG Tables'!$O$2:$O$35)*CJA$1*LOOKUP(CJA$1,'DMG Tables'!$G$2:$G$7,'DMG Tables'!$H$2:$H$7)</f>
        <v>91440000</v>
      </c>
      <c r="CJB18" s="1">
        <f>LOOKUP($A18,'DMG Tables'!$P$2:$P$35,'DMG Tables'!$O$2:$O$35)*CJB$1*LOOKUP(CJB$1,'DMG Tables'!$G$2:$G$7,'DMG Tables'!$H$2:$H$7)</f>
        <v>91480000</v>
      </c>
      <c r="CJC18" s="1">
        <f>LOOKUP($A18,'DMG Tables'!$P$2:$P$35,'DMG Tables'!$O$2:$O$35)*CJC$1*LOOKUP(CJC$1,'DMG Tables'!$G$2:$G$7,'DMG Tables'!$H$2:$H$7)</f>
        <v>91520000</v>
      </c>
      <c r="CJD18" s="1">
        <f>LOOKUP($A18,'DMG Tables'!$P$2:$P$35,'DMG Tables'!$O$2:$O$35)*CJD$1*LOOKUP(CJD$1,'DMG Tables'!$G$2:$G$7,'DMG Tables'!$H$2:$H$7)</f>
        <v>91560000</v>
      </c>
      <c r="CJE18" s="1">
        <f>LOOKUP($A18,'DMG Tables'!$P$2:$P$35,'DMG Tables'!$O$2:$O$35)*CJE$1*LOOKUP(CJE$1,'DMG Tables'!$G$2:$G$7,'DMG Tables'!$H$2:$H$7)</f>
        <v>91600000</v>
      </c>
      <c r="CJF18" s="1">
        <f>LOOKUP($A18,'DMG Tables'!$P$2:$P$35,'DMG Tables'!$O$2:$O$35)*CJF$1*LOOKUP(CJF$1,'DMG Tables'!$G$2:$G$7,'DMG Tables'!$H$2:$H$7)</f>
        <v>91640000</v>
      </c>
      <c r="CJG18" s="1">
        <f>LOOKUP($A18,'DMG Tables'!$P$2:$P$35,'DMG Tables'!$O$2:$O$35)*CJG$1*LOOKUP(CJG$1,'DMG Tables'!$G$2:$G$7,'DMG Tables'!$H$2:$H$7)</f>
        <v>91680000</v>
      </c>
      <c r="CJH18" s="1">
        <f>LOOKUP($A18,'DMG Tables'!$P$2:$P$35,'DMG Tables'!$O$2:$O$35)*CJH$1*LOOKUP(CJH$1,'DMG Tables'!$G$2:$G$7,'DMG Tables'!$H$2:$H$7)</f>
        <v>91720000</v>
      </c>
      <c r="CJI18" s="1">
        <f>LOOKUP($A18,'DMG Tables'!$P$2:$P$35,'DMG Tables'!$O$2:$O$35)*CJI$1*LOOKUP(CJI$1,'DMG Tables'!$G$2:$G$7,'DMG Tables'!$H$2:$H$7)</f>
        <v>91760000</v>
      </c>
      <c r="CJJ18" s="1">
        <f>LOOKUP($A18,'DMG Tables'!$P$2:$P$35,'DMG Tables'!$O$2:$O$35)*CJJ$1*LOOKUP(CJJ$1,'DMG Tables'!$G$2:$G$7,'DMG Tables'!$H$2:$H$7)</f>
        <v>91800000</v>
      </c>
      <c r="CJK18" s="1">
        <f>LOOKUP($A18,'DMG Tables'!$P$2:$P$35,'DMG Tables'!$O$2:$O$35)*CJK$1*LOOKUP(CJK$1,'DMG Tables'!$G$2:$G$7,'DMG Tables'!$H$2:$H$7)</f>
        <v>91840000</v>
      </c>
      <c r="CJL18" s="1">
        <f>LOOKUP($A18,'DMG Tables'!$P$2:$P$35,'DMG Tables'!$O$2:$O$35)*CJL$1*LOOKUP(CJL$1,'DMG Tables'!$G$2:$G$7,'DMG Tables'!$H$2:$H$7)</f>
        <v>91880000</v>
      </c>
      <c r="CJM18" s="1">
        <f>LOOKUP($A18,'DMG Tables'!$P$2:$P$35,'DMG Tables'!$O$2:$O$35)*CJM$1*LOOKUP(CJM$1,'DMG Tables'!$G$2:$G$7,'DMG Tables'!$H$2:$H$7)</f>
        <v>91920000</v>
      </c>
      <c r="CJN18" s="1">
        <f>LOOKUP($A18,'DMG Tables'!$P$2:$P$35,'DMG Tables'!$O$2:$O$35)*CJN$1*LOOKUP(CJN$1,'DMG Tables'!$G$2:$G$7,'DMG Tables'!$H$2:$H$7)</f>
        <v>91960000</v>
      </c>
      <c r="CJO18" s="1">
        <f>LOOKUP($A18,'DMG Tables'!$P$2:$P$35,'DMG Tables'!$O$2:$O$35)*CJO$1*LOOKUP(CJO$1,'DMG Tables'!$G$2:$G$7,'DMG Tables'!$H$2:$H$7)</f>
        <v>92000000</v>
      </c>
      <c r="CJP18" s="1">
        <f>LOOKUP($A18,'DMG Tables'!$P$2:$P$35,'DMG Tables'!$O$2:$O$35)*CJP$1*LOOKUP(CJP$1,'DMG Tables'!$G$2:$G$7,'DMG Tables'!$H$2:$H$7)</f>
        <v>92040000</v>
      </c>
      <c r="CJQ18" s="1">
        <f>LOOKUP($A18,'DMG Tables'!$P$2:$P$35,'DMG Tables'!$O$2:$O$35)*CJQ$1*LOOKUP(CJQ$1,'DMG Tables'!$G$2:$G$7,'DMG Tables'!$H$2:$H$7)</f>
        <v>92080000</v>
      </c>
      <c r="CJR18" s="1">
        <f>LOOKUP($A18,'DMG Tables'!$P$2:$P$35,'DMG Tables'!$O$2:$O$35)*CJR$1*LOOKUP(CJR$1,'DMG Tables'!$G$2:$G$7,'DMG Tables'!$H$2:$H$7)</f>
        <v>92120000</v>
      </c>
      <c r="CJS18" s="1">
        <f>LOOKUP($A18,'DMG Tables'!$P$2:$P$35,'DMG Tables'!$O$2:$O$35)*CJS$1*LOOKUP(CJS$1,'DMG Tables'!$G$2:$G$7,'DMG Tables'!$H$2:$H$7)</f>
        <v>92160000</v>
      </c>
      <c r="CJT18" s="1">
        <f>LOOKUP($A18,'DMG Tables'!$P$2:$P$35,'DMG Tables'!$O$2:$O$35)*CJT$1*LOOKUP(CJT$1,'DMG Tables'!$G$2:$G$7,'DMG Tables'!$H$2:$H$7)</f>
        <v>92200000</v>
      </c>
      <c r="CJU18" s="1">
        <f>LOOKUP($A18,'DMG Tables'!$P$2:$P$35,'DMG Tables'!$O$2:$O$35)*CJU$1*LOOKUP(CJU$1,'DMG Tables'!$G$2:$G$7,'DMG Tables'!$H$2:$H$7)</f>
        <v>92240000</v>
      </c>
      <c r="CJV18" s="1">
        <f>LOOKUP($A18,'DMG Tables'!$P$2:$P$35,'DMG Tables'!$O$2:$O$35)*CJV$1*LOOKUP(CJV$1,'DMG Tables'!$G$2:$G$7,'DMG Tables'!$H$2:$H$7)</f>
        <v>92280000</v>
      </c>
      <c r="CJW18" s="1">
        <f>LOOKUP($A18,'DMG Tables'!$P$2:$P$35,'DMG Tables'!$O$2:$O$35)*CJW$1*LOOKUP(CJW$1,'DMG Tables'!$G$2:$G$7,'DMG Tables'!$H$2:$H$7)</f>
        <v>92320000</v>
      </c>
      <c r="CJX18" s="1">
        <f>LOOKUP($A18,'DMG Tables'!$P$2:$P$35,'DMG Tables'!$O$2:$O$35)*CJX$1*LOOKUP(CJX$1,'DMG Tables'!$G$2:$G$7,'DMG Tables'!$H$2:$H$7)</f>
        <v>92360000</v>
      </c>
      <c r="CJY18" s="1">
        <f>LOOKUP($A18,'DMG Tables'!$P$2:$P$35,'DMG Tables'!$O$2:$O$35)*CJY$1*LOOKUP(CJY$1,'DMG Tables'!$G$2:$G$7,'DMG Tables'!$H$2:$H$7)</f>
        <v>92400000</v>
      </c>
      <c r="CJZ18" s="1">
        <f>LOOKUP($A18,'DMG Tables'!$P$2:$P$35,'DMG Tables'!$O$2:$O$35)*CJZ$1*LOOKUP(CJZ$1,'DMG Tables'!$G$2:$G$7,'DMG Tables'!$H$2:$H$7)</f>
        <v>92440000</v>
      </c>
      <c r="CKA18" s="1">
        <f>LOOKUP($A18,'DMG Tables'!$P$2:$P$35,'DMG Tables'!$O$2:$O$35)*CKA$1*LOOKUP(CKA$1,'DMG Tables'!$G$2:$G$7,'DMG Tables'!$H$2:$H$7)</f>
        <v>92480000</v>
      </c>
      <c r="CKB18" s="1">
        <f>LOOKUP($A18,'DMG Tables'!$P$2:$P$35,'DMG Tables'!$O$2:$O$35)*CKB$1*LOOKUP(CKB$1,'DMG Tables'!$G$2:$G$7,'DMG Tables'!$H$2:$H$7)</f>
        <v>92520000</v>
      </c>
      <c r="CKC18" s="1">
        <f>LOOKUP($A18,'DMG Tables'!$P$2:$P$35,'DMG Tables'!$O$2:$O$35)*CKC$1*LOOKUP(CKC$1,'DMG Tables'!$G$2:$G$7,'DMG Tables'!$H$2:$H$7)</f>
        <v>92560000</v>
      </c>
      <c r="CKD18" s="1">
        <f>LOOKUP($A18,'DMG Tables'!$P$2:$P$35,'DMG Tables'!$O$2:$O$35)*CKD$1*LOOKUP(CKD$1,'DMG Tables'!$G$2:$G$7,'DMG Tables'!$H$2:$H$7)</f>
        <v>92600000</v>
      </c>
      <c r="CKE18" s="1">
        <f>LOOKUP($A18,'DMG Tables'!$P$2:$P$35,'DMG Tables'!$O$2:$O$35)*CKE$1*LOOKUP(CKE$1,'DMG Tables'!$G$2:$G$7,'DMG Tables'!$H$2:$H$7)</f>
        <v>92640000</v>
      </c>
      <c r="CKF18" s="1">
        <f>LOOKUP($A18,'DMG Tables'!$P$2:$P$35,'DMG Tables'!$O$2:$O$35)*CKF$1*LOOKUP(CKF$1,'DMG Tables'!$G$2:$G$7,'DMG Tables'!$H$2:$H$7)</f>
        <v>92680000</v>
      </c>
      <c r="CKG18" s="1">
        <f>LOOKUP($A18,'DMG Tables'!$P$2:$P$35,'DMG Tables'!$O$2:$O$35)*CKG$1*LOOKUP(CKG$1,'DMG Tables'!$G$2:$G$7,'DMG Tables'!$H$2:$H$7)</f>
        <v>92720000</v>
      </c>
      <c r="CKH18" s="1">
        <f>LOOKUP($A18,'DMG Tables'!$P$2:$P$35,'DMG Tables'!$O$2:$O$35)*CKH$1*LOOKUP(CKH$1,'DMG Tables'!$G$2:$G$7,'DMG Tables'!$H$2:$H$7)</f>
        <v>92760000</v>
      </c>
      <c r="CKI18" s="1">
        <f>LOOKUP($A18,'DMG Tables'!$P$2:$P$35,'DMG Tables'!$O$2:$O$35)*CKI$1*LOOKUP(CKI$1,'DMG Tables'!$G$2:$G$7,'DMG Tables'!$H$2:$H$7)</f>
        <v>92800000</v>
      </c>
      <c r="CKJ18" s="1">
        <f>LOOKUP($A18,'DMG Tables'!$P$2:$P$35,'DMG Tables'!$O$2:$O$35)*CKJ$1*LOOKUP(CKJ$1,'DMG Tables'!$G$2:$G$7,'DMG Tables'!$H$2:$H$7)</f>
        <v>92840000</v>
      </c>
      <c r="CKK18" s="1">
        <f>LOOKUP($A18,'DMG Tables'!$P$2:$P$35,'DMG Tables'!$O$2:$O$35)*CKK$1*LOOKUP(CKK$1,'DMG Tables'!$G$2:$G$7,'DMG Tables'!$H$2:$H$7)</f>
        <v>92880000</v>
      </c>
      <c r="CKL18" s="1">
        <f>LOOKUP($A18,'DMG Tables'!$P$2:$P$35,'DMG Tables'!$O$2:$O$35)*CKL$1*LOOKUP(CKL$1,'DMG Tables'!$G$2:$G$7,'DMG Tables'!$H$2:$H$7)</f>
        <v>92920000</v>
      </c>
      <c r="CKM18" s="1">
        <f>LOOKUP($A18,'DMG Tables'!$P$2:$P$35,'DMG Tables'!$O$2:$O$35)*CKM$1*LOOKUP(CKM$1,'DMG Tables'!$G$2:$G$7,'DMG Tables'!$H$2:$H$7)</f>
        <v>92960000</v>
      </c>
      <c r="CKN18" s="1">
        <f>LOOKUP($A18,'DMG Tables'!$P$2:$P$35,'DMG Tables'!$O$2:$O$35)*CKN$1*LOOKUP(CKN$1,'DMG Tables'!$G$2:$G$7,'DMG Tables'!$H$2:$H$7)</f>
        <v>93000000</v>
      </c>
      <c r="CKO18" s="1">
        <f>LOOKUP($A18,'DMG Tables'!$P$2:$P$35,'DMG Tables'!$O$2:$O$35)*CKO$1*LOOKUP(CKO$1,'DMG Tables'!$G$2:$G$7,'DMG Tables'!$H$2:$H$7)</f>
        <v>93040000</v>
      </c>
      <c r="CKP18" s="1">
        <f>LOOKUP($A18,'DMG Tables'!$P$2:$P$35,'DMG Tables'!$O$2:$O$35)*CKP$1*LOOKUP(CKP$1,'DMG Tables'!$G$2:$G$7,'DMG Tables'!$H$2:$H$7)</f>
        <v>93080000</v>
      </c>
      <c r="CKQ18" s="1">
        <f>LOOKUP($A18,'DMG Tables'!$P$2:$P$35,'DMG Tables'!$O$2:$O$35)*CKQ$1*LOOKUP(CKQ$1,'DMG Tables'!$G$2:$G$7,'DMG Tables'!$H$2:$H$7)</f>
        <v>93120000</v>
      </c>
      <c r="CKR18" s="1">
        <f>LOOKUP($A18,'DMG Tables'!$P$2:$P$35,'DMG Tables'!$O$2:$O$35)*CKR$1*LOOKUP(CKR$1,'DMG Tables'!$G$2:$G$7,'DMG Tables'!$H$2:$H$7)</f>
        <v>93160000</v>
      </c>
      <c r="CKS18" s="1">
        <f>LOOKUP($A18,'DMG Tables'!$P$2:$P$35,'DMG Tables'!$O$2:$O$35)*CKS$1*LOOKUP(CKS$1,'DMG Tables'!$G$2:$G$7,'DMG Tables'!$H$2:$H$7)</f>
        <v>93200000</v>
      </c>
      <c r="CKT18" s="1">
        <f>LOOKUP($A18,'DMG Tables'!$P$2:$P$35,'DMG Tables'!$O$2:$O$35)*CKT$1*LOOKUP(CKT$1,'DMG Tables'!$G$2:$G$7,'DMG Tables'!$H$2:$H$7)</f>
        <v>93240000</v>
      </c>
      <c r="CKU18" s="1">
        <f>LOOKUP($A18,'DMG Tables'!$P$2:$P$35,'DMG Tables'!$O$2:$O$35)*CKU$1*LOOKUP(CKU$1,'DMG Tables'!$G$2:$G$7,'DMG Tables'!$H$2:$H$7)</f>
        <v>93280000</v>
      </c>
      <c r="CKV18" s="1">
        <f>LOOKUP($A18,'DMG Tables'!$P$2:$P$35,'DMG Tables'!$O$2:$O$35)*CKV$1*LOOKUP(CKV$1,'DMG Tables'!$G$2:$G$7,'DMG Tables'!$H$2:$H$7)</f>
        <v>93320000</v>
      </c>
      <c r="CKW18" s="1">
        <f>LOOKUP($A18,'DMG Tables'!$P$2:$P$35,'DMG Tables'!$O$2:$O$35)*CKW$1*LOOKUP(CKW$1,'DMG Tables'!$G$2:$G$7,'DMG Tables'!$H$2:$H$7)</f>
        <v>93360000</v>
      </c>
      <c r="CKX18" s="1">
        <f>LOOKUP($A18,'DMG Tables'!$P$2:$P$35,'DMG Tables'!$O$2:$O$35)*CKX$1*LOOKUP(CKX$1,'DMG Tables'!$G$2:$G$7,'DMG Tables'!$H$2:$H$7)</f>
        <v>93400000</v>
      </c>
      <c r="CKY18" s="1">
        <f>LOOKUP($A18,'DMG Tables'!$P$2:$P$35,'DMG Tables'!$O$2:$O$35)*CKY$1*LOOKUP(CKY$1,'DMG Tables'!$G$2:$G$7,'DMG Tables'!$H$2:$H$7)</f>
        <v>93440000</v>
      </c>
      <c r="CKZ18" s="1">
        <f>LOOKUP($A18,'DMG Tables'!$P$2:$P$35,'DMG Tables'!$O$2:$O$35)*CKZ$1*LOOKUP(CKZ$1,'DMG Tables'!$G$2:$G$7,'DMG Tables'!$H$2:$H$7)</f>
        <v>93480000</v>
      </c>
      <c r="CLA18" s="1">
        <f>LOOKUP($A18,'DMG Tables'!$P$2:$P$35,'DMG Tables'!$O$2:$O$35)*CLA$1*LOOKUP(CLA$1,'DMG Tables'!$G$2:$G$7,'DMG Tables'!$H$2:$H$7)</f>
        <v>93520000</v>
      </c>
      <c r="CLB18" s="1">
        <f>LOOKUP($A18,'DMG Tables'!$P$2:$P$35,'DMG Tables'!$O$2:$O$35)*CLB$1*LOOKUP(CLB$1,'DMG Tables'!$G$2:$G$7,'DMG Tables'!$H$2:$H$7)</f>
        <v>93560000</v>
      </c>
      <c r="CLC18" s="1">
        <f>LOOKUP($A18,'DMG Tables'!$P$2:$P$35,'DMG Tables'!$O$2:$O$35)*CLC$1*LOOKUP(CLC$1,'DMG Tables'!$G$2:$G$7,'DMG Tables'!$H$2:$H$7)</f>
        <v>93600000</v>
      </c>
      <c r="CLD18" s="1">
        <f>LOOKUP($A18,'DMG Tables'!$P$2:$P$35,'DMG Tables'!$O$2:$O$35)*CLD$1*LOOKUP(CLD$1,'DMG Tables'!$G$2:$G$7,'DMG Tables'!$H$2:$H$7)</f>
        <v>93640000</v>
      </c>
      <c r="CLE18" s="1">
        <f>LOOKUP($A18,'DMG Tables'!$P$2:$P$35,'DMG Tables'!$O$2:$O$35)*CLE$1*LOOKUP(CLE$1,'DMG Tables'!$G$2:$G$7,'DMG Tables'!$H$2:$H$7)</f>
        <v>93680000</v>
      </c>
      <c r="CLF18" s="1">
        <f>LOOKUP($A18,'DMG Tables'!$P$2:$P$35,'DMG Tables'!$O$2:$O$35)*CLF$1*LOOKUP(CLF$1,'DMG Tables'!$G$2:$G$7,'DMG Tables'!$H$2:$H$7)</f>
        <v>93720000</v>
      </c>
      <c r="CLG18" s="1">
        <f>LOOKUP($A18,'DMG Tables'!$P$2:$P$35,'DMG Tables'!$O$2:$O$35)*CLG$1*LOOKUP(CLG$1,'DMG Tables'!$G$2:$G$7,'DMG Tables'!$H$2:$H$7)</f>
        <v>93760000</v>
      </c>
      <c r="CLH18" s="1">
        <f>LOOKUP($A18,'DMG Tables'!$P$2:$P$35,'DMG Tables'!$O$2:$O$35)*CLH$1*LOOKUP(CLH$1,'DMG Tables'!$G$2:$G$7,'DMG Tables'!$H$2:$H$7)</f>
        <v>93800000</v>
      </c>
      <c r="CLI18" s="1">
        <f>LOOKUP($A18,'DMG Tables'!$P$2:$P$35,'DMG Tables'!$O$2:$O$35)*CLI$1*LOOKUP(CLI$1,'DMG Tables'!$G$2:$G$7,'DMG Tables'!$H$2:$H$7)</f>
        <v>93840000</v>
      </c>
      <c r="CLJ18" s="1">
        <f>LOOKUP($A18,'DMG Tables'!$P$2:$P$35,'DMG Tables'!$O$2:$O$35)*CLJ$1*LOOKUP(CLJ$1,'DMG Tables'!$G$2:$G$7,'DMG Tables'!$H$2:$H$7)</f>
        <v>93880000</v>
      </c>
      <c r="CLK18" s="1">
        <f>LOOKUP($A18,'DMG Tables'!$P$2:$P$35,'DMG Tables'!$O$2:$O$35)*CLK$1*LOOKUP(CLK$1,'DMG Tables'!$G$2:$G$7,'DMG Tables'!$H$2:$H$7)</f>
        <v>93920000</v>
      </c>
      <c r="CLL18" s="1">
        <f>LOOKUP($A18,'DMG Tables'!$P$2:$P$35,'DMG Tables'!$O$2:$O$35)*CLL$1*LOOKUP(CLL$1,'DMG Tables'!$G$2:$G$7,'DMG Tables'!$H$2:$H$7)</f>
        <v>93960000</v>
      </c>
      <c r="CLM18" s="1">
        <f>LOOKUP($A18,'DMG Tables'!$P$2:$P$35,'DMG Tables'!$O$2:$O$35)*CLM$1*LOOKUP(CLM$1,'DMG Tables'!$G$2:$G$7,'DMG Tables'!$H$2:$H$7)</f>
        <v>94000000</v>
      </c>
      <c r="CLN18" s="1">
        <f>LOOKUP($A18,'DMG Tables'!$P$2:$P$35,'DMG Tables'!$O$2:$O$35)*CLN$1*LOOKUP(CLN$1,'DMG Tables'!$G$2:$G$7,'DMG Tables'!$H$2:$H$7)</f>
        <v>94040000</v>
      </c>
      <c r="CLO18" s="1">
        <f>LOOKUP($A18,'DMG Tables'!$P$2:$P$35,'DMG Tables'!$O$2:$O$35)*CLO$1*LOOKUP(CLO$1,'DMG Tables'!$G$2:$G$7,'DMG Tables'!$H$2:$H$7)</f>
        <v>94080000</v>
      </c>
      <c r="CLP18" s="1">
        <f>LOOKUP($A18,'DMG Tables'!$P$2:$P$35,'DMG Tables'!$O$2:$O$35)*CLP$1*LOOKUP(CLP$1,'DMG Tables'!$G$2:$G$7,'DMG Tables'!$H$2:$H$7)</f>
        <v>94120000</v>
      </c>
      <c r="CLQ18" s="1">
        <f>LOOKUP($A18,'DMG Tables'!$P$2:$P$35,'DMG Tables'!$O$2:$O$35)*CLQ$1*LOOKUP(CLQ$1,'DMG Tables'!$G$2:$G$7,'DMG Tables'!$H$2:$H$7)</f>
        <v>94160000</v>
      </c>
      <c r="CLR18" s="1">
        <f>LOOKUP($A18,'DMG Tables'!$P$2:$P$35,'DMG Tables'!$O$2:$O$35)*CLR$1*LOOKUP(CLR$1,'DMG Tables'!$G$2:$G$7,'DMG Tables'!$H$2:$H$7)</f>
        <v>94200000</v>
      </c>
      <c r="CLS18" s="1">
        <f>LOOKUP($A18,'DMG Tables'!$P$2:$P$35,'DMG Tables'!$O$2:$O$35)*CLS$1*LOOKUP(CLS$1,'DMG Tables'!$G$2:$G$7,'DMG Tables'!$H$2:$H$7)</f>
        <v>94240000</v>
      </c>
      <c r="CLT18" s="1">
        <f>LOOKUP($A18,'DMG Tables'!$P$2:$P$35,'DMG Tables'!$O$2:$O$35)*CLT$1*LOOKUP(CLT$1,'DMG Tables'!$G$2:$G$7,'DMG Tables'!$H$2:$H$7)</f>
        <v>94280000</v>
      </c>
      <c r="CLU18" s="1">
        <f>LOOKUP($A18,'DMG Tables'!$P$2:$P$35,'DMG Tables'!$O$2:$O$35)*CLU$1*LOOKUP(CLU$1,'DMG Tables'!$G$2:$G$7,'DMG Tables'!$H$2:$H$7)</f>
        <v>94320000</v>
      </c>
      <c r="CLV18" s="1">
        <f>LOOKUP($A18,'DMG Tables'!$P$2:$P$35,'DMG Tables'!$O$2:$O$35)*CLV$1*LOOKUP(CLV$1,'DMG Tables'!$G$2:$G$7,'DMG Tables'!$H$2:$H$7)</f>
        <v>94360000</v>
      </c>
      <c r="CLW18" s="1">
        <f>LOOKUP($A18,'DMG Tables'!$P$2:$P$35,'DMG Tables'!$O$2:$O$35)*CLW$1*LOOKUP(CLW$1,'DMG Tables'!$G$2:$G$7,'DMG Tables'!$H$2:$H$7)</f>
        <v>94400000</v>
      </c>
      <c r="CLX18" s="1">
        <f>LOOKUP($A18,'DMG Tables'!$P$2:$P$35,'DMG Tables'!$O$2:$O$35)*CLX$1*LOOKUP(CLX$1,'DMG Tables'!$G$2:$G$7,'DMG Tables'!$H$2:$H$7)</f>
        <v>94440000</v>
      </c>
      <c r="CLY18" s="1">
        <f>LOOKUP($A18,'DMG Tables'!$P$2:$P$35,'DMG Tables'!$O$2:$O$35)*CLY$1*LOOKUP(CLY$1,'DMG Tables'!$G$2:$G$7,'DMG Tables'!$H$2:$H$7)</f>
        <v>94480000</v>
      </c>
      <c r="CLZ18" s="1">
        <f>LOOKUP($A18,'DMG Tables'!$P$2:$P$35,'DMG Tables'!$O$2:$O$35)*CLZ$1*LOOKUP(CLZ$1,'DMG Tables'!$G$2:$G$7,'DMG Tables'!$H$2:$H$7)</f>
        <v>94520000</v>
      </c>
      <c r="CMA18" s="1">
        <f>LOOKUP($A18,'DMG Tables'!$P$2:$P$35,'DMG Tables'!$O$2:$O$35)*CMA$1*LOOKUP(CMA$1,'DMG Tables'!$G$2:$G$7,'DMG Tables'!$H$2:$H$7)</f>
        <v>94560000</v>
      </c>
      <c r="CMB18" s="1">
        <f>LOOKUP($A18,'DMG Tables'!$P$2:$P$35,'DMG Tables'!$O$2:$O$35)*CMB$1*LOOKUP(CMB$1,'DMG Tables'!$G$2:$G$7,'DMG Tables'!$H$2:$H$7)</f>
        <v>94600000</v>
      </c>
      <c r="CMC18" s="1">
        <f>LOOKUP($A18,'DMG Tables'!$P$2:$P$35,'DMG Tables'!$O$2:$O$35)*CMC$1*LOOKUP(CMC$1,'DMG Tables'!$G$2:$G$7,'DMG Tables'!$H$2:$H$7)</f>
        <v>94640000</v>
      </c>
      <c r="CMD18" s="1">
        <f>LOOKUP($A18,'DMG Tables'!$P$2:$P$35,'DMG Tables'!$O$2:$O$35)*CMD$1*LOOKUP(CMD$1,'DMG Tables'!$G$2:$G$7,'DMG Tables'!$H$2:$H$7)</f>
        <v>94680000</v>
      </c>
      <c r="CME18" s="1">
        <f>LOOKUP($A18,'DMG Tables'!$P$2:$P$35,'DMG Tables'!$O$2:$O$35)*CME$1*LOOKUP(CME$1,'DMG Tables'!$G$2:$G$7,'DMG Tables'!$H$2:$H$7)</f>
        <v>94720000</v>
      </c>
      <c r="CMF18" s="1">
        <f>LOOKUP($A18,'DMG Tables'!$P$2:$P$35,'DMG Tables'!$O$2:$O$35)*CMF$1*LOOKUP(CMF$1,'DMG Tables'!$G$2:$G$7,'DMG Tables'!$H$2:$H$7)</f>
        <v>94760000</v>
      </c>
      <c r="CMG18" s="1">
        <f>LOOKUP($A18,'DMG Tables'!$P$2:$P$35,'DMG Tables'!$O$2:$O$35)*CMG$1*LOOKUP(CMG$1,'DMG Tables'!$G$2:$G$7,'DMG Tables'!$H$2:$H$7)</f>
        <v>94800000</v>
      </c>
      <c r="CMH18" s="1">
        <f>LOOKUP($A18,'DMG Tables'!$P$2:$P$35,'DMG Tables'!$O$2:$O$35)*CMH$1*LOOKUP(CMH$1,'DMG Tables'!$G$2:$G$7,'DMG Tables'!$H$2:$H$7)</f>
        <v>94840000</v>
      </c>
      <c r="CMI18" s="1">
        <f>LOOKUP($A18,'DMG Tables'!$P$2:$P$35,'DMG Tables'!$O$2:$O$35)*CMI$1*LOOKUP(CMI$1,'DMG Tables'!$G$2:$G$7,'DMG Tables'!$H$2:$H$7)</f>
        <v>94880000</v>
      </c>
      <c r="CMJ18" s="1">
        <f>LOOKUP($A18,'DMG Tables'!$P$2:$P$35,'DMG Tables'!$O$2:$O$35)*CMJ$1*LOOKUP(CMJ$1,'DMG Tables'!$G$2:$G$7,'DMG Tables'!$H$2:$H$7)</f>
        <v>94920000</v>
      </c>
      <c r="CMK18" s="1">
        <f>LOOKUP($A18,'DMG Tables'!$P$2:$P$35,'DMG Tables'!$O$2:$O$35)*CMK$1*LOOKUP(CMK$1,'DMG Tables'!$G$2:$G$7,'DMG Tables'!$H$2:$H$7)</f>
        <v>94960000</v>
      </c>
      <c r="CML18" s="1">
        <f>LOOKUP($A18,'DMG Tables'!$P$2:$P$35,'DMG Tables'!$O$2:$O$35)*CML$1*LOOKUP(CML$1,'DMG Tables'!$G$2:$G$7,'DMG Tables'!$H$2:$H$7)</f>
        <v>95000000</v>
      </c>
      <c r="CMM18" s="1">
        <f>LOOKUP($A18,'DMG Tables'!$P$2:$P$35,'DMG Tables'!$O$2:$O$35)*CMM$1*LOOKUP(CMM$1,'DMG Tables'!$G$2:$G$7,'DMG Tables'!$H$2:$H$7)</f>
        <v>95040000</v>
      </c>
      <c r="CMN18" s="1">
        <f>LOOKUP($A18,'DMG Tables'!$P$2:$P$35,'DMG Tables'!$O$2:$O$35)*CMN$1*LOOKUP(CMN$1,'DMG Tables'!$G$2:$G$7,'DMG Tables'!$H$2:$H$7)</f>
        <v>95080000</v>
      </c>
      <c r="CMO18" s="1">
        <f>LOOKUP($A18,'DMG Tables'!$P$2:$P$35,'DMG Tables'!$O$2:$O$35)*CMO$1*LOOKUP(CMO$1,'DMG Tables'!$G$2:$G$7,'DMG Tables'!$H$2:$H$7)</f>
        <v>95120000</v>
      </c>
      <c r="CMP18" s="1">
        <f>LOOKUP($A18,'DMG Tables'!$P$2:$P$35,'DMG Tables'!$O$2:$O$35)*CMP$1*LOOKUP(CMP$1,'DMG Tables'!$G$2:$G$7,'DMG Tables'!$H$2:$H$7)</f>
        <v>95160000</v>
      </c>
      <c r="CMQ18" s="1">
        <f>LOOKUP($A18,'DMG Tables'!$P$2:$P$35,'DMG Tables'!$O$2:$O$35)*CMQ$1*LOOKUP(CMQ$1,'DMG Tables'!$G$2:$G$7,'DMG Tables'!$H$2:$H$7)</f>
        <v>95200000</v>
      </c>
      <c r="CMR18" s="1">
        <f>LOOKUP($A18,'DMG Tables'!$P$2:$P$35,'DMG Tables'!$O$2:$O$35)*CMR$1*LOOKUP(CMR$1,'DMG Tables'!$G$2:$G$7,'DMG Tables'!$H$2:$H$7)</f>
        <v>95240000</v>
      </c>
      <c r="CMS18" s="1">
        <f>LOOKUP($A18,'DMG Tables'!$P$2:$P$35,'DMG Tables'!$O$2:$O$35)*CMS$1*LOOKUP(CMS$1,'DMG Tables'!$G$2:$G$7,'DMG Tables'!$H$2:$H$7)</f>
        <v>95280000</v>
      </c>
      <c r="CMT18" s="1">
        <f>LOOKUP($A18,'DMG Tables'!$P$2:$P$35,'DMG Tables'!$O$2:$O$35)*CMT$1*LOOKUP(CMT$1,'DMG Tables'!$G$2:$G$7,'DMG Tables'!$H$2:$H$7)</f>
        <v>95320000</v>
      </c>
      <c r="CMU18" s="1">
        <f>LOOKUP($A18,'DMG Tables'!$P$2:$P$35,'DMG Tables'!$O$2:$O$35)*CMU$1*LOOKUP(CMU$1,'DMG Tables'!$G$2:$G$7,'DMG Tables'!$H$2:$H$7)</f>
        <v>95360000</v>
      </c>
      <c r="CMV18" s="1">
        <f>LOOKUP($A18,'DMG Tables'!$P$2:$P$35,'DMG Tables'!$O$2:$O$35)*CMV$1*LOOKUP(CMV$1,'DMG Tables'!$G$2:$G$7,'DMG Tables'!$H$2:$H$7)</f>
        <v>95400000</v>
      </c>
      <c r="CMW18" s="1">
        <f>LOOKUP($A18,'DMG Tables'!$P$2:$P$35,'DMG Tables'!$O$2:$O$35)*CMW$1*LOOKUP(CMW$1,'DMG Tables'!$G$2:$G$7,'DMG Tables'!$H$2:$H$7)</f>
        <v>95440000</v>
      </c>
      <c r="CMX18" s="1">
        <f>LOOKUP($A18,'DMG Tables'!$P$2:$P$35,'DMG Tables'!$O$2:$O$35)*CMX$1*LOOKUP(CMX$1,'DMG Tables'!$G$2:$G$7,'DMG Tables'!$H$2:$H$7)</f>
        <v>95480000</v>
      </c>
      <c r="CMY18" s="1">
        <f>LOOKUP($A18,'DMG Tables'!$P$2:$P$35,'DMG Tables'!$O$2:$O$35)*CMY$1*LOOKUP(CMY$1,'DMG Tables'!$G$2:$G$7,'DMG Tables'!$H$2:$H$7)</f>
        <v>95520000</v>
      </c>
      <c r="CMZ18" s="1">
        <f>LOOKUP($A18,'DMG Tables'!$P$2:$P$35,'DMG Tables'!$O$2:$O$35)*CMZ$1*LOOKUP(CMZ$1,'DMG Tables'!$G$2:$G$7,'DMG Tables'!$H$2:$H$7)</f>
        <v>95560000</v>
      </c>
      <c r="CNA18" s="1">
        <f>LOOKUP($A18,'DMG Tables'!$P$2:$P$35,'DMG Tables'!$O$2:$O$35)*CNA$1*LOOKUP(CNA$1,'DMG Tables'!$G$2:$G$7,'DMG Tables'!$H$2:$H$7)</f>
        <v>95600000</v>
      </c>
      <c r="CNB18" s="1">
        <f>LOOKUP($A18,'DMG Tables'!$P$2:$P$35,'DMG Tables'!$O$2:$O$35)*CNB$1*LOOKUP(CNB$1,'DMG Tables'!$G$2:$G$7,'DMG Tables'!$H$2:$H$7)</f>
        <v>95640000</v>
      </c>
      <c r="CNC18" s="1">
        <f>LOOKUP($A18,'DMG Tables'!$P$2:$P$35,'DMG Tables'!$O$2:$O$35)*CNC$1*LOOKUP(CNC$1,'DMG Tables'!$G$2:$G$7,'DMG Tables'!$H$2:$H$7)</f>
        <v>95680000</v>
      </c>
      <c r="CND18" s="1">
        <f>LOOKUP($A18,'DMG Tables'!$P$2:$P$35,'DMG Tables'!$O$2:$O$35)*CND$1*LOOKUP(CND$1,'DMG Tables'!$G$2:$G$7,'DMG Tables'!$H$2:$H$7)</f>
        <v>95720000</v>
      </c>
      <c r="CNE18" s="1">
        <f>LOOKUP($A18,'DMG Tables'!$P$2:$P$35,'DMG Tables'!$O$2:$O$35)*CNE$1*LOOKUP(CNE$1,'DMG Tables'!$G$2:$G$7,'DMG Tables'!$H$2:$H$7)</f>
        <v>95760000</v>
      </c>
      <c r="CNF18" s="1">
        <f>LOOKUP($A18,'DMG Tables'!$P$2:$P$35,'DMG Tables'!$O$2:$O$35)*CNF$1*LOOKUP(CNF$1,'DMG Tables'!$G$2:$G$7,'DMG Tables'!$H$2:$H$7)</f>
        <v>95800000</v>
      </c>
      <c r="CNG18" s="1">
        <f>LOOKUP($A18,'DMG Tables'!$P$2:$P$35,'DMG Tables'!$O$2:$O$35)*CNG$1*LOOKUP(CNG$1,'DMG Tables'!$G$2:$G$7,'DMG Tables'!$H$2:$H$7)</f>
        <v>95840000</v>
      </c>
      <c r="CNH18" s="1">
        <f>LOOKUP($A18,'DMG Tables'!$P$2:$P$35,'DMG Tables'!$O$2:$O$35)*CNH$1*LOOKUP(CNH$1,'DMG Tables'!$G$2:$G$7,'DMG Tables'!$H$2:$H$7)</f>
        <v>95880000</v>
      </c>
      <c r="CNI18" s="1">
        <f>LOOKUP($A18,'DMG Tables'!$P$2:$P$35,'DMG Tables'!$O$2:$O$35)*CNI$1*LOOKUP(CNI$1,'DMG Tables'!$G$2:$G$7,'DMG Tables'!$H$2:$H$7)</f>
        <v>95920000</v>
      </c>
      <c r="CNJ18" s="1">
        <f>LOOKUP($A18,'DMG Tables'!$P$2:$P$35,'DMG Tables'!$O$2:$O$35)*CNJ$1*LOOKUP(CNJ$1,'DMG Tables'!$G$2:$G$7,'DMG Tables'!$H$2:$H$7)</f>
        <v>95960000</v>
      </c>
      <c r="CNK18" s="1">
        <f>LOOKUP($A18,'DMG Tables'!$P$2:$P$35,'DMG Tables'!$O$2:$O$35)*CNK$1*LOOKUP(CNK$1,'DMG Tables'!$G$2:$G$7,'DMG Tables'!$H$2:$H$7)</f>
        <v>96000000</v>
      </c>
      <c r="CNL18" s="1">
        <f>LOOKUP($A18,'DMG Tables'!$P$2:$P$35,'DMG Tables'!$O$2:$O$35)*CNL$1*LOOKUP(CNL$1,'DMG Tables'!$G$2:$G$7,'DMG Tables'!$H$2:$H$7)</f>
        <v>96040000</v>
      </c>
      <c r="CNM18" s="1">
        <f>LOOKUP($A18,'DMG Tables'!$P$2:$P$35,'DMG Tables'!$O$2:$O$35)*CNM$1*LOOKUP(CNM$1,'DMG Tables'!$G$2:$G$7,'DMG Tables'!$H$2:$H$7)</f>
        <v>96080000</v>
      </c>
      <c r="CNN18" s="1">
        <f>LOOKUP($A18,'DMG Tables'!$P$2:$P$35,'DMG Tables'!$O$2:$O$35)*CNN$1*LOOKUP(CNN$1,'DMG Tables'!$G$2:$G$7,'DMG Tables'!$H$2:$H$7)</f>
        <v>96120000</v>
      </c>
      <c r="CNO18" s="1">
        <f>LOOKUP($A18,'DMG Tables'!$P$2:$P$35,'DMG Tables'!$O$2:$O$35)*CNO$1*LOOKUP(CNO$1,'DMG Tables'!$G$2:$G$7,'DMG Tables'!$H$2:$H$7)</f>
        <v>96160000</v>
      </c>
      <c r="CNP18" s="1">
        <f>LOOKUP($A18,'DMG Tables'!$P$2:$P$35,'DMG Tables'!$O$2:$O$35)*CNP$1*LOOKUP(CNP$1,'DMG Tables'!$G$2:$G$7,'DMG Tables'!$H$2:$H$7)</f>
        <v>96200000</v>
      </c>
      <c r="CNQ18" s="1">
        <f>LOOKUP($A18,'DMG Tables'!$P$2:$P$35,'DMG Tables'!$O$2:$O$35)*CNQ$1*LOOKUP(CNQ$1,'DMG Tables'!$G$2:$G$7,'DMG Tables'!$H$2:$H$7)</f>
        <v>96240000</v>
      </c>
      <c r="CNR18" s="1">
        <f>LOOKUP($A18,'DMG Tables'!$P$2:$P$35,'DMG Tables'!$O$2:$O$35)*CNR$1*LOOKUP(CNR$1,'DMG Tables'!$G$2:$G$7,'DMG Tables'!$H$2:$H$7)</f>
        <v>96280000</v>
      </c>
      <c r="CNS18" s="1">
        <f>LOOKUP($A18,'DMG Tables'!$P$2:$P$35,'DMG Tables'!$O$2:$O$35)*CNS$1*LOOKUP(CNS$1,'DMG Tables'!$G$2:$G$7,'DMG Tables'!$H$2:$H$7)</f>
        <v>96320000</v>
      </c>
      <c r="CNT18" s="1">
        <f>LOOKUP($A18,'DMG Tables'!$P$2:$P$35,'DMG Tables'!$O$2:$O$35)*CNT$1*LOOKUP(CNT$1,'DMG Tables'!$G$2:$G$7,'DMG Tables'!$H$2:$H$7)</f>
        <v>96360000</v>
      </c>
      <c r="CNU18" s="1">
        <f>LOOKUP($A18,'DMG Tables'!$P$2:$P$35,'DMG Tables'!$O$2:$O$35)*CNU$1*LOOKUP(CNU$1,'DMG Tables'!$G$2:$G$7,'DMG Tables'!$H$2:$H$7)</f>
        <v>96400000</v>
      </c>
      <c r="CNV18" s="1">
        <f>LOOKUP($A18,'DMG Tables'!$P$2:$P$35,'DMG Tables'!$O$2:$O$35)*CNV$1*LOOKUP(CNV$1,'DMG Tables'!$G$2:$G$7,'DMG Tables'!$H$2:$H$7)</f>
        <v>96440000</v>
      </c>
      <c r="CNW18" s="1">
        <f>LOOKUP($A18,'DMG Tables'!$P$2:$P$35,'DMG Tables'!$O$2:$O$35)*CNW$1*LOOKUP(CNW$1,'DMG Tables'!$G$2:$G$7,'DMG Tables'!$H$2:$H$7)</f>
        <v>96480000</v>
      </c>
      <c r="CNX18" s="1">
        <f>LOOKUP($A18,'DMG Tables'!$P$2:$P$35,'DMG Tables'!$O$2:$O$35)*CNX$1*LOOKUP(CNX$1,'DMG Tables'!$G$2:$G$7,'DMG Tables'!$H$2:$H$7)</f>
        <v>96520000</v>
      </c>
      <c r="CNY18" s="1">
        <f>LOOKUP($A18,'DMG Tables'!$P$2:$P$35,'DMG Tables'!$O$2:$O$35)*CNY$1*LOOKUP(CNY$1,'DMG Tables'!$G$2:$G$7,'DMG Tables'!$H$2:$H$7)</f>
        <v>96560000</v>
      </c>
      <c r="CNZ18" s="1">
        <f>LOOKUP($A18,'DMG Tables'!$P$2:$P$35,'DMG Tables'!$O$2:$O$35)*CNZ$1*LOOKUP(CNZ$1,'DMG Tables'!$G$2:$G$7,'DMG Tables'!$H$2:$H$7)</f>
        <v>96600000</v>
      </c>
      <c r="COA18" s="1">
        <f>LOOKUP($A18,'DMG Tables'!$P$2:$P$35,'DMG Tables'!$O$2:$O$35)*COA$1*LOOKUP(COA$1,'DMG Tables'!$G$2:$G$7,'DMG Tables'!$H$2:$H$7)</f>
        <v>96640000</v>
      </c>
      <c r="COB18" s="1">
        <f>LOOKUP($A18,'DMG Tables'!$P$2:$P$35,'DMG Tables'!$O$2:$O$35)*COB$1*LOOKUP(COB$1,'DMG Tables'!$G$2:$G$7,'DMG Tables'!$H$2:$H$7)</f>
        <v>96680000</v>
      </c>
      <c r="COC18" s="1">
        <f>LOOKUP($A18,'DMG Tables'!$P$2:$P$35,'DMG Tables'!$O$2:$O$35)*COC$1*LOOKUP(COC$1,'DMG Tables'!$G$2:$G$7,'DMG Tables'!$H$2:$H$7)</f>
        <v>96720000</v>
      </c>
      <c r="COD18" s="1">
        <f>LOOKUP($A18,'DMG Tables'!$P$2:$P$35,'DMG Tables'!$O$2:$O$35)*COD$1*LOOKUP(COD$1,'DMG Tables'!$G$2:$G$7,'DMG Tables'!$H$2:$H$7)</f>
        <v>96760000</v>
      </c>
      <c r="COE18" s="1">
        <f>LOOKUP($A18,'DMG Tables'!$P$2:$P$35,'DMG Tables'!$O$2:$O$35)*COE$1*LOOKUP(COE$1,'DMG Tables'!$G$2:$G$7,'DMG Tables'!$H$2:$H$7)</f>
        <v>96800000</v>
      </c>
      <c r="COF18" s="1">
        <f>LOOKUP($A18,'DMG Tables'!$P$2:$P$35,'DMG Tables'!$O$2:$O$35)*COF$1*LOOKUP(COF$1,'DMG Tables'!$G$2:$G$7,'DMG Tables'!$H$2:$H$7)</f>
        <v>96840000</v>
      </c>
      <c r="COG18" s="1">
        <f>LOOKUP($A18,'DMG Tables'!$P$2:$P$35,'DMG Tables'!$O$2:$O$35)*COG$1*LOOKUP(COG$1,'DMG Tables'!$G$2:$G$7,'DMG Tables'!$H$2:$H$7)</f>
        <v>96880000</v>
      </c>
      <c r="COH18" s="1">
        <f>LOOKUP($A18,'DMG Tables'!$P$2:$P$35,'DMG Tables'!$O$2:$O$35)*COH$1*LOOKUP(COH$1,'DMG Tables'!$G$2:$G$7,'DMG Tables'!$H$2:$H$7)</f>
        <v>96920000</v>
      </c>
      <c r="COI18" s="1">
        <f>LOOKUP($A18,'DMG Tables'!$P$2:$P$35,'DMG Tables'!$O$2:$O$35)*COI$1*LOOKUP(COI$1,'DMG Tables'!$G$2:$G$7,'DMG Tables'!$H$2:$H$7)</f>
        <v>96960000</v>
      </c>
      <c r="COJ18" s="1">
        <f>LOOKUP($A18,'DMG Tables'!$P$2:$P$35,'DMG Tables'!$O$2:$O$35)*COJ$1*LOOKUP(COJ$1,'DMG Tables'!$G$2:$G$7,'DMG Tables'!$H$2:$H$7)</f>
        <v>97000000</v>
      </c>
      <c r="COK18" s="1">
        <f>LOOKUP($A18,'DMG Tables'!$P$2:$P$35,'DMG Tables'!$O$2:$O$35)*COK$1*LOOKUP(COK$1,'DMG Tables'!$G$2:$G$7,'DMG Tables'!$H$2:$H$7)</f>
        <v>97040000</v>
      </c>
      <c r="COL18" s="1">
        <f>LOOKUP($A18,'DMG Tables'!$P$2:$P$35,'DMG Tables'!$O$2:$O$35)*COL$1*LOOKUP(COL$1,'DMG Tables'!$G$2:$G$7,'DMG Tables'!$H$2:$H$7)</f>
        <v>97080000</v>
      </c>
      <c r="COM18" s="1">
        <f>LOOKUP($A18,'DMG Tables'!$P$2:$P$35,'DMG Tables'!$O$2:$O$35)*COM$1*LOOKUP(COM$1,'DMG Tables'!$G$2:$G$7,'DMG Tables'!$H$2:$H$7)</f>
        <v>97120000</v>
      </c>
      <c r="CON18" s="1">
        <f>LOOKUP($A18,'DMG Tables'!$P$2:$P$35,'DMG Tables'!$O$2:$O$35)*CON$1*LOOKUP(CON$1,'DMG Tables'!$G$2:$G$7,'DMG Tables'!$H$2:$H$7)</f>
        <v>97160000</v>
      </c>
      <c r="COO18" s="1">
        <f>LOOKUP($A18,'DMG Tables'!$P$2:$P$35,'DMG Tables'!$O$2:$O$35)*COO$1*LOOKUP(COO$1,'DMG Tables'!$G$2:$G$7,'DMG Tables'!$H$2:$H$7)</f>
        <v>97200000</v>
      </c>
      <c r="COP18" s="1">
        <f>LOOKUP($A18,'DMG Tables'!$P$2:$P$35,'DMG Tables'!$O$2:$O$35)*COP$1*LOOKUP(COP$1,'DMG Tables'!$G$2:$G$7,'DMG Tables'!$H$2:$H$7)</f>
        <v>97240000</v>
      </c>
      <c r="COQ18" s="1">
        <f>LOOKUP($A18,'DMG Tables'!$P$2:$P$35,'DMG Tables'!$O$2:$O$35)*COQ$1*LOOKUP(COQ$1,'DMG Tables'!$G$2:$G$7,'DMG Tables'!$H$2:$H$7)</f>
        <v>97280000</v>
      </c>
      <c r="COR18" s="1">
        <f>LOOKUP($A18,'DMG Tables'!$P$2:$P$35,'DMG Tables'!$O$2:$O$35)*COR$1*LOOKUP(COR$1,'DMG Tables'!$G$2:$G$7,'DMG Tables'!$H$2:$H$7)</f>
        <v>97320000</v>
      </c>
      <c r="COS18" s="1">
        <f>LOOKUP($A18,'DMG Tables'!$P$2:$P$35,'DMG Tables'!$O$2:$O$35)*COS$1*LOOKUP(COS$1,'DMG Tables'!$G$2:$G$7,'DMG Tables'!$H$2:$H$7)</f>
        <v>97360000</v>
      </c>
      <c r="COT18" s="1">
        <f>LOOKUP($A18,'DMG Tables'!$P$2:$P$35,'DMG Tables'!$O$2:$O$35)*COT$1*LOOKUP(COT$1,'DMG Tables'!$G$2:$G$7,'DMG Tables'!$H$2:$H$7)</f>
        <v>97400000</v>
      </c>
      <c r="COU18" s="1">
        <f>LOOKUP($A18,'DMG Tables'!$P$2:$P$35,'DMG Tables'!$O$2:$O$35)*COU$1*LOOKUP(COU$1,'DMG Tables'!$G$2:$G$7,'DMG Tables'!$H$2:$H$7)</f>
        <v>97440000</v>
      </c>
      <c r="COV18" s="1">
        <f>LOOKUP($A18,'DMG Tables'!$P$2:$P$35,'DMG Tables'!$O$2:$O$35)*COV$1*LOOKUP(COV$1,'DMG Tables'!$G$2:$G$7,'DMG Tables'!$H$2:$H$7)</f>
        <v>97480000</v>
      </c>
      <c r="COW18" s="1">
        <f>LOOKUP($A18,'DMG Tables'!$P$2:$P$35,'DMG Tables'!$O$2:$O$35)*COW$1*LOOKUP(COW$1,'DMG Tables'!$G$2:$G$7,'DMG Tables'!$H$2:$H$7)</f>
        <v>97520000</v>
      </c>
      <c r="COX18" s="1">
        <f>LOOKUP($A18,'DMG Tables'!$P$2:$P$35,'DMG Tables'!$O$2:$O$35)*COX$1*LOOKUP(COX$1,'DMG Tables'!$G$2:$G$7,'DMG Tables'!$H$2:$H$7)</f>
        <v>97560000</v>
      </c>
      <c r="COY18" s="1">
        <f>LOOKUP($A18,'DMG Tables'!$P$2:$P$35,'DMG Tables'!$O$2:$O$35)*COY$1*LOOKUP(COY$1,'DMG Tables'!$G$2:$G$7,'DMG Tables'!$H$2:$H$7)</f>
        <v>97600000</v>
      </c>
      <c r="COZ18" s="1">
        <f>LOOKUP($A18,'DMG Tables'!$P$2:$P$35,'DMG Tables'!$O$2:$O$35)*COZ$1*LOOKUP(COZ$1,'DMG Tables'!$G$2:$G$7,'DMG Tables'!$H$2:$H$7)</f>
        <v>97640000</v>
      </c>
      <c r="CPA18" s="1">
        <f>LOOKUP($A18,'DMG Tables'!$P$2:$P$35,'DMG Tables'!$O$2:$O$35)*CPA$1*LOOKUP(CPA$1,'DMG Tables'!$G$2:$G$7,'DMG Tables'!$H$2:$H$7)</f>
        <v>97680000</v>
      </c>
      <c r="CPB18" s="1">
        <f>LOOKUP($A18,'DMG Tables'!$P$2:$P$35,'DMG Tables'!$O$2:$O$35)*CPB$1*LOOKUP(CPB$1,'DMG Tables'!$G$2:$G$7,'DMG Tables'!$H$2:$H$7)</f>
        <v>97720000</v>
      </c>
      <c r="CPC18" s="1">
        <f>LOOKUP($A18,'DMG Tables'!$P$2:$P$35,'DMG Tables'!$O$2:$O$35)*CPC$1*LOOKUP(CPC$1,'DMG Tables'!$G$2:$G$7,'DMG Tables'!$H$2:$H$7)</f>
        <v>97760000</v>
      </c>
      <c r="CPD18" s="1">
        <f>LOOKUP($A18,'DMG Tables'!$P$2:$P$35,'DMG Tables'!$O$2:$O$35)*CPD$1*LOOKUP(CPD$1,'DMG Tables'!$G$2:$G$7,'DMG Tables'!$H$2:$H$7)</f>
        <v>97800000</v>
      </c>
      <c r="CPE18" s="1">
        <f>LOOKUP($A18,'DMG Tables'!$P$2:$P$35,'DMG Tables'!$O$2:$O$35)*CPE$1*LOOKUP(CPE$1,'DMG Tables'!$G$2:$G$7,'DMG Tables'!$H$2:$H$7)</f>
        <v>97840000</v>
      </c>
      <c r="CPF18" s="1">
        <f>LOOKUP($A18,'DMG Tables'!$P$2:$P$35,'DMG Tables'!$O$2:$O$35)*CPF$1*LOOKUP(CPF$1,'DMG Tables'!$G$2:$G$7,'DMG Tables'!$H$2:$H$7)</f>
        <v>97880000</v>
      </c>
      <c r="CPG18" s="1">
        <f>LOOKUP($A18,'DMG Tables'!$P$2:$P$35,'DMG Tables'!$O$2:$O$35)*CPG$1*LOOKUP(CPG$1,'DMG Tables'!$G$2:$G$7,'DMG Tables'!$H$2:$H$7)</f>
        <v>97920000</v>
      </c>
      <c r="CPH18" s="1">
        <f>LOOKUP($A18,'DMG Tables'!$P$2:$P$35,'DMG Tables'!$O$2:$O$35)*CPH$1*LOOKUP(CPH$1,'DMG Tables'!$G$2:$G$7,'DMG Tables'!$H$2:$H$7)</f>
        <v>97960000</v>
      </c>
      <c r="CPI18" s="1">
        <f>LOOKUP($A18,'DMG Tables'!$P$2:$P$35,'DMG Tables'!$O$2:$O$35)*CPI$1*LOOKUP(CPI$1,'DMG Tables'!$G$2:$G$7,'DMG Tables'!$H$2:$H$7)</f>
        <v>98000000</v>
      </c>
      <c r="CPJ18" s="1">
        <f>LOOKUP($A18,'DMG Tables'!$P$2:$P$35,'DMG Tables'!$O$2:$O$35)*CPJ$1*LOOKUP(CPJ$1,'DMG Tables'!$G$2:$G$7,'DMG Tables'!$H$2:$H$7)</f>
        <v>98040000</v>
      </c>
      <c r="CPK18" s="1">
        <f>LOOKUP($A18,'DMG Tables'!$P$2:$P$35,'DMG Tables'!$O$2:$O$35)*CPK$1*LOOKUP(CPK$1,'DMG Tables'!$G$2:$G$7,'DMG Tables'!$H$2:$H$7)</f>
        <v>98080000</v>
      </c>
      <c r="CPL18" s="1">
        <f>LOOKUP($A18,'DMG Tables'!$P$2:$P$35,'DMG Tables'!$O$2:$O$35)*CPL$1*LOOKUP(CPL$1,'DMG Tables'!$G$2:$G$7,'DMG Tables'!$H$2:$H$7)</f>
        <v>98120000</v>
      </c>
      <c r="CPM18" s="1">
        <f>LOOKUP($A18,'DMG Tables'!$P$2:$P$35,'DMG Tables'!$O$2:$O$35)*CPM$1*LOOKUP(CPM$1,'DMG Tables'!$G$2:$G$7,'DMG Tables'!$H$2:$H$7)</f>
        <v>98160000</v>
      </c>
      <c r="CPN18" s="1">
        <f>LOOKUP($A18,'DMG Tables'!$P$2:$P$35,'DMG Tables'!$O$2:$O$35)*CPN$1*LOOKUP(CPN$1,'DMG Tables'!$G$2:$G$7,'DMG Tables'!$H$2:$H$7)</f>
        <v>98200000</v>
      </c>
      <c r="CPO18" s="1">
        <f>LOOKUP($A18,'DMG Tables'!$P$2:$P$35,'DMG Tables'!$O$2:$O$35)*CPO$1*LOOKUP(CPO$1,'DMG Tables'!$G$2:$G$7,'DMG Tables'!$H$2:$H$7)</f>
        <v>98240000</v>
      </c>
      <c r="CPP18" s="1">
        <f>LOOKUP($A18,'DMG Tables'!$P$2:$P$35,'DMG Tables'!$O$2:$O$35)*CPP$1*LOOKUP(CPP$1,'DMG Tables'!$G$2:$G$7,'DMG Tables'!$H$2:$H$7)</f>
        <v>98280000</v>
      </c>
      <c r="CPQ18" s="1">
        <f>LOOKUP($A18,'DMG Tables'!$P$2:$P$35,'DMG Tables'!$O$2:$O$35)*CPQ$1*LOOKUP(CPQ$1,'DMG Tables'!$G$2:$G$7,'DMG Tables'!$H$2:$H$7)</f>
        <v>98320000</v>
      </c>
      <c r="CPR18" s="1">
        <f>LOOKUP($A18,'DMG Tables'!$P$2:$P$35,'DMG Tables'!$O$2:$O$35)*CPR$1*LOOKUP(CPR$1,'DMG Tables'!$G$2:$G$7,'DMG Tables'!$H$2:$H$7)</f>
        <v>98360000</v>
      </c>
      <c r="CPS18" s="1">
        <f>LOOKUP($A18,'DMG Tables'!$P$2:$P$35,'DMG Tables'!$O$2:$O$35)*CPS$1*LOOKUP(CPS$1,'DMG Tables'!$G$2:$G$7,'DMG Tables'!$H$2:$H$7)</f>
        <v>98400000</v>
      </c>
      <c r="CPT18" s="1">
        <f>LOOKUP($A18,'DMG Tables'!$P$2:$P$35,'DMG Tables'!$O$2:$O$35)*CPT$1*LOOKUP(CPT$1,'DMG Tables'!$G$2:$G$7,'DMG Tables'!$H$2:$H$7)</f>
        <v>98440000</v>
      </c>
      <c r="CPU18" s="1">
        <f>LOOKUP($A18,'DMG Tables'!$P$2:$P$35,'DMG Tables'!$O$2:$O$35)*CPU$1*LOOKUP(CPU$1,'DMG Tables'!$G$2:$G$7,'DMG Tables'!$H$2:$H$7)</f>
        <v>98480000</v>
      </c>
      <c r="CPV18" s="1">
        <f>LOOKUP($A18,'DMG Tables'!$P$2:$P$35,'DMG Tables'!$O$2:$O$35)*CPV$1*LOOKUP(CPV$1,'DMG Tables'!$G$2:$G$7,'DMG Tables'!$H$2:$H$7)</f>
        <v>98520000</v>
      </c>
      <c r="CPW18" s="1">
        <f>LOOKUP($A18,'DMG Tables'!$P$2:$P$35,'DMG Tables'!$O$2:$O$35)*CPW$1*LOOKUP(CPW$1,'DMG Tables'!$G$2:$G$7,'DMG Tables'!$H$2:$H$7)</f>
        <v>98560000</v>
      </c>
      <c r="CPX18" s="1">
        <f>LOOKUP($A18,'DMG Tables'!$P$2:$P$35,'DMG Tables'!$O$2:$O$35)*CPX$1*LOOKUP(CPX$1,'DMG Tables'!$G$2:$G$7,'DMG Tables'!$H$2:$H$7)</f>
        <v>98600000</v>
      </c>
      <c r="CPY18" s="1">
        <f>LOOKUP($A18,'DMG Tables'!$P$2:$P$35,'DMG Tables'!$O$2:$O$35)*CPY$1*LOOKUP(CPY$1,'DMG Tables'!$G$2:$G$7,'DMG Tables'!$H$2:$H$7)</f>
        <v>98640000</v>
      </c>
      <c r="CPZ18" s="1">
        <f>LOOKUP($A18,'DMG Tables'!$P$2:$P$35,'DMG Tables'!$O$2:$O$35)*CPZ$1*LOOKUP(CPZ$1,'DMG Tables'!$G$2:$G$7,'DMG Tables'!$H$2:$H$7)</f>
        <v>98680000</v>
      </c>
      <c r="CQA18" s="1">
        <f>LOOKUP($A18,'DMG Tables'!$P$2:$P$35,'DMG Tables'!$O$2:$O$35)*CQA$1*LOOKUP(CQA$1,'DMG Tables'!$G$2:$G$7,'DMG Tables'!$H$2:$H$7)</f>
        <v>98720000</v>
      </c>
      <c r="CQB18" s="1">
        <f>LOOKUP($A18,'DMG Tables'!$P$2:$P$35,'DMG Tables'!$O$2:$O$35)*CQB$1*LOOKUP(CQB$1,'DMG Tables'!$G$2:$G$7,'DMG Tables'!$H$2:$H$7)</f>
        <v>98760000</v>
      </c>
      <c r="CQC18" s="1">
        <f>LOOKUP($A18,'DMG Tables'!$P$2:$P$35,'DMG Tables'!$O$2:$O$35)*CQC$1*LOOKUP(CQC$1,'DMG Tables'!$G$2:$G$7,'DMG Tables'!$H$2:$H$7)</f>
        <v>98800000</v>
      </c>
      <c r="CQD18" s="1">
        <f>LOOKUP($A18,'DMG Tables'!$P$2:$P$35,'DMG Tables'!$O$2:$O$35)*CQD$1*LOOKUP(CQD$1,'DMG Tables'!$G$2:$G$7,'DMG Tables'!$H$2:$H$7)</f>
        <v>98840000</v>
      </c>
      <c r="CQE18" s="1">
        <f>LOOKUP($A18,'DMG Tables'!$P$2:$P$35,'DMG Tables'!$O$2:$O$35)*CQE$1*LOOKUP(CQE$1,'DMG Tables'!$G$2:$G$7,'DMG Tables'!$H$2:$H$7)</f>
        <v>98880000</v>
      </c>
      <c r="CQF18" s="1">
        <f>LOOKUP($A18,'DMG Tables'!$P$2:$P$35,'DMG Tables'!$O$2:$O$35)*CQF$1*LOOKUP(CQF$1,'DMG Tables'!$G$2:$G$7,'DMG Tables'!$H$2:$H$7)</f>
        <v>98920000</v>
      </c>
      <c r="CQG18" s="1">
        <f>LOOKUP($A18,'DMG Tables'!$P$2:$P$35,'DMG Tables'!$O$2:$O$35)*CQG$1*LOOKUP(CQG$1,'DMG Tables'!$G$2:$G$7,'DMG Tables'!$H$2:$H$7)</f>
        <v>98960000</v>
      </c>
      <c r="CQH18" s="1">
        <f>LOOKUP($A18,'DMG Tables'!$P$2:$P$35,'DMG Tables'!$O$2:$O$35)*CQH$1*LOOKUP(CQH$1,'DMG Tables'!$G$2:$G$7,'DMG Tables'!$H$2:$H$7)</f>
        <v>99000000</v>
      </c>
      <c r="CQI18" s="1">
        <f>LOOKUP($A18,'DMG Tables'!$P$2:$P$35,'DMG Tables'!$O$2:$O$35)*CQI$1*LOOKUP(CQI$1,'DMG Tables'!$G$2:$G$7,'DMG Tables'!$H$2:$H$7)</f>
        <v>99040000</v>
      </c>
      <c r="CQJ18" s="1">
        <f>LOOKUP($A18,'DMG Tables'!$P$2:$P$35,'DMG Tables'!$O$2:$O$35)*CQJ$1*LOOKUP(CQJ$1,'DMG Tables'!$G$2:$G$7,'DMG Tables'!$H$2:$H$7)</f>
        <v>99080000</v>
      </c>
      <c r="CQK18" s="1">
        <f>LOOKUP($A18,'DMG Tables'!$P$2:$P$35,'DMG Tables'!$O$2:$O$35)*CQK$1*LOOKUP(CQK$1,'DMG Tables'!$G$2:$G$7,'DMG Tables'!$H$2:$H$7)</f>
        <v>99120000</v>
      </c>
      <c r="CQL18" s="1">
        <f>LOOKUP($A18,'DMG Tables'!$P$2:$P$35,'DMG Tables'!$O$2:$O$35)*CQL$1*LOOKUP(CQL$1,'DMG Tables'!$G$2:$G$7,'DMG Tables'!$H$2:$H$7)</f>
        <v>99160000</v>
      </c>
      <c r="CQM18" s="1">
        <f>LOOKUP($A18,'DMG Tables'!$P$2:$P$35,'DMG Tables'!$O$2:$O$35)*CQM$1*LOOKUP(CQM$1,'DMG Tables'!$G$2:$G$7,'DMG Tables'!$H$2:$H$7)</f>
        <v>99200000</v>
      </c>
      <c r="CQN18" s="1">
        <f>LOOKUP($A18,'DMG Tables'!$P$2:$P$35,'DMG Tables'!$O$2:$O$35)*CQN$1*LOOKUP(CQN$1,'DMG Tables'!$G$2:$G$7,'DMG Tables'!$H$2:$H$7)</f>
        <v>99240000</v>
      </c>
      <c r="CQO18" s="1">
        <f>LOOKUP($A18,'DMG Tables'!$P$2:$P$35,'DMG Tables'!$O$2:$O$35)*CQO$1*LOOKUP(CQO$1,'DMG Tables'!$G$2:$G$7,'DMG Tables'!$H$2:$H$7)</f>
        <v>99280000</v>
      </c>
      <c r="CQP18" s="1">
        <f>LOOKUP($A18,'DMG Tables'!$P$2:$P$35,'DMG Tables'!$O$2:$O$35)*CQP$1*LOOKUP(CQP$1,'DMG Tables'!$G$2:$G$7,'DMG Tables'!$H$2:$H$7)</f>
        <v>99320000</v>
      </c>
      <c r="CQQ18" s="1">
        <f>LOOKUP($A18,'DMG Tables'!$P$2:$P$35,'DMG Tables'!$O$2:$O$35)*CQQ$1*LOOKUP(CQQ$1,'DMG Tables'!$G$2:$G$7,'DMG Tables'!$H$2:$H$7)</f>
        <v>99360000</v>
      </c>
      <c r="CQR18" s="1">
        <f>LOOKUP($A18,'DMG Tables'!$P$2:$P$35,'DMG Tables'!$O$2:$O$35)*CQR$1*LOOKUP(CQR$1,'DMG Tables'!$G$2:$G$7,'DMG Tables'!$H$2:$H$7)</f>
        <v>99400000</v>
      </c>
      <c r="CQS18" s="1">
        <f>LOOKUP($A18,'DMG Tables'!$P$2:$P$35,'DMG Tables'!$O$2:$O$35)*CQS$1*LOOKUP(CQS$1,'DMG Tables'!$G$2:$G$7,'DMG Tables'!$H$2:$H$7)</f>
        <v>99440000</v>
      </c>
      <c r="CQT18" s="1">
        <f>LOOKUP($A18,'DMG Tables'!$P$2:$P$35,'DMG Tables'!$O$2:$O$35)*CQT$1*LOOKUP(CQT$1,'DMG Tables'!$G$2:$G$7,'DMG Tables'!$H$2:$H$7)</f>
        <v>99480000</v>
      </c>
      <c r="CQU18" s="1">
        <f>LOOKUP($A18,'DMG Tables'!$P$2:$P$35,'DMG Tables'!$O$2:$O$35)*CQU$1*LOOKUP(CQU$1,'DMG Tables'!$G$2:$G$7,'DMG Tables'!$H$2:$H$7)</f>
        <v>99520000</v>
      </c>
      <c r="CQV18" s="1">
        <f>LOOKUP($A18,'DMG Tables'!$P$2:$P$35,'DMG Tables'!$O$2:$O$35)*CQV$1*LOOKUP(CQV$1,'DMG Tables'!$G$2:$G$7,'DMG Tables'!$H$2:$H$7)</f>
        <v>99560000</v>
      </c>
      <c r="CQW18" s="1">
        <f>LOOKUP($A18,'DMG Tables'!$P$2:$P$35,'DMG Tables'!$O$2:$O$35)*CQW$1*LOOKUP(CQW$1,'DMG Tables'!$G$2:$G$7,'DMG Tables'!$H$2:$H$7)</f>
        <v>99600000</v>
      </c>
      <c r="CQX18" s="1">
        <f>LOOKUP($A18,'DMG Tables'!$P$2:$P$35,'DMG Tables'!$O$2:$O$35)*CQX$1*LOOKUP(CQX$1,'DMG Tables'!$G$2:$G$7,'DMG Tables'!$H$2:$H$7)</f>
        <v>99640000</v>
      </c>
      <c r="CQY18" s="1">
        <f>LOOKUP($A18,'DMG Tables'!$P$2:$P$35,'DMG Tables'!$O$2:$O$35)*CQY$1*LOOKUP(CQY$1,'DMG Tables'!$G$2:$G$7,'DMG Tables'!$H$2:$H$7)</f>
        <v>99680000</v>
      </c>
      <c r="CQZ18" s="1">
        <f>LOOKUP($A18,'DMG Tables'!$P$2:$P$35,'DMG Tables'!$O$2:$O$35)*CQZ$1*LOOKUP(CQZ$1,'DMG Tables'!$G$2:$G$7,'DMG Tables'!$H$2:$H$7)</f>
        <v>99720000</v>
      </c>
      <c r="CRA18" s="1">
        <f>LOOKUP($A18,'DMG Tables'!$P$2:$P$35,'DMG Tables'!$O$2:$O$35)*CRA$1*LOOKUP(CRA$1,'DMG Tables'!$G$2:$G$7,'DMG Tables'!$H$2:$H$7)</f>
        <v>99760000</v>
      </c>
      <c r="CRB18" s="1">
        <f>LOOKUP($A18,'DMG Tables'!$P$2:$P$35,'DMG Tables'!$O$2:$O$35)*CRB$1*LOOKUP(CRB$1,'DMG Tables'!$G$2:$G$7,'DMG Tables'!$H$2:$H$7)</f>
        <v>99800000</v>
      </c>
      <c r="CRC18" s="1">
        <f>LOOKUP($A18,'DMG Tables'!$P$2:$P$35,'DMG Tables'!$O$2:$O$35)*CRC$1*LOOKUP(CRC$1,'DMG Tables'!$G$2:$G$7,'DMG Tables'!$H$2:$H$7)</f>
        <v>99840000</v>
      </c>
      <c r="CRD18" s="1">
        <f>LOOKUP($A18,'DMG Tables'!$P$2:$P$35,'DMG Tables'!$O$2:$O$35)*CRD$1*LOOKUP(CRD$1,'DMG Tables'!$G$2:$G$7,'DMG Tables'!$H$2:$H$7)</f>
        <v>99880000</v>
      </c>
      <c r="CRE18" s="1">
        <f>LOOKUP($A18,'DMG Tables'!$P$2:$P$35,'DMG Tables'!$O$2:$O$35)*CRE$1*LOOKUP(CRE$1,'DMG Tables'!$G$2:$G$7,'DMG Tables'!$H$2:$H$7)</f>
        <v>99920000</v>
      </c>
      <c r="CRF18" s="1">
        <f>LOOKUP($A18,'DMG Tables'!$P$2:$P$35,'DMG Tables'!$O$2:$O$35)*CRF$1*LOOKUP(CRF$1,'DMG Tables'!$G$2:$G$7,'DMG Tables'!$H$2:$H$7)</f>
        <v>99960000</v>
      </c>
      <c r="CRG18" s="1">
        <f>LOOKUP($A18,'DMG Tables'!$P$2:$P$35,'DMG Tables'!$O$2:$O$35)*CRG$1*LOOKUP(CRG$1,'DMG Tables'!$G$2:$G$7,'DMG Tables'!$H$2:$H$7)</f>
        <v>100000000</v>
      </c>
      <c r="CRH18" s="1">
        <f>LOOKUP($A18,'DMG Tables'!$P$2:$P$35,'DMG Tables'!$O$2:$O$35)*CRH$1*LOOKUP(CRH$1,'DMG Tables'!$G$2:$G$7,'DMG Tables'!$H$2:$H$7)</f>
        <v>100040000</v>
      </c>
      <c r="CRI18" s="1">
        <f>LOOKUP($A18,'DMG Tables'!$P$2:$P$35,'DMG Tables'!$O$2:$O$35)*CRI$1*LOOKUP(CRI$1,'DMG Tables'!$G$2:$G$7,'DMG Tables'!$H$2:$H$7)</f>
        <v>100080000</v>
      </c>
      <c r="CRJ18" s="1">
        <f>LOOKUP($A18,'DMG Tables'!$P$2:$P$35,'DMG Tables'!$O$2:$O$35)*CRJ$1*LOOKUP(CRJ$1,'DMG Tables'!$G$2:$G$7,'DMG Tables'!$H$2:$H$7)</f>
        <v>100120000</v>
      </c>
      <c r="CRK18" s="1">
        <f>LOOKUP($A18,'DMG Tables'!$P$2:$P$35,'DMG Tables'!$O$2:$O$35)*CRK$1*LOOKUP(CRK$1,'DMG Tables'!$G$2:$G$7,'DMG Tables'!$H$2:$H$7)</f>
        <v>100160000</v>
      </c>
      <c r="CRL18" s="1">
        <f>LOOKUP($A18,'DMG Tables'!$P$2:$P$35,'DMG Tables'!$O$2:$O$35)*CRL$1*LOOKUP(CRL$1,'DMG Tables'!$G$2:$G$7,'DMG Tables'!$H$2:$H$7)</f>
        <v>100200000</v>
      </c>
      <c r="CRM18" s="1">
        <f>LOOKUP($A18,'DMG Tables'!$P$2:$P$35,'DMG Tables'!$O$2:$O$35)*CRM$1*LOOKUP(CRM$1,'DMG Tables'!$G$2:$G$7,'DMG Tables'!$H$2:$H$7)</f>
        <v>100240000</v>
      </c>
      <c r="CRN18" s="1">
        <f>LOOKUP($A18,'DMG Tables'!$P$2:$P$35,'DMG Tables'!$O$2:$O$35)*CRN$1*LOOKUP(CRN$1,'DMG Tables'!$G$2:$G$7,'DMG Tables'!$H$2:$H$7)</f>
        <v>100280000</v>
      </c>
      <c r="CRO18" s="1">
        <f>LOOKUP($A18,'DMG Tables'!$P$2:$P$35,'DMG Tables'!$O$2:$O$35)*CRO$1*LOOKUP(CRO$1,'DMG Tables'!$G$2:$G$7,'DMG Tables'!$H$2:$H$7)</f>
        <v>100320000</v>
      </c>
      <c r="CRP18" s="1">
        <f>LOOKUP($A18,'DMG Tables'!$P$2:$P$35,'DMG Tables'!$O$2:$O$35)*CRP$1*LOOKUP(CRP$1,'DMG Tables'!$G$2:$G$7,'DMG Tables'!$H$2:$H$7)</f>
        <v>100360000</v>
      </c>
      <c r="CRQ18" s="1">
        <f>LOOKUP($A18,'DMG Tables'!$P$2:$P$35,'DMG Tables'!$O$2:$O$35)*CRQ$1*LOOKUP(CRQ$1,'DMG Tables'!$G$2:$G$7,'DMG Tables'!$H$2:$H$7)</f>
        <v>100400000</v>
      </c>
      <c r="CRR18" s="1">
        <f>LOOKUP($A18,'DMG Tables'!$P$2:$P$35,'DMG Tables'!$O$2:$O$35)*CRR$1*LOOKUP(CRR$1,'DMG Tables'!$G$2:$G$7,'DMG Tables'!$H$2:$H$7)</f>
        <v>100440000</v>
      </c>
      <c r="CRS18" s="1">
        <f>LOOKUP($A18,'DMG Tables'!$P$2:$P$35,'DMG Tables'!$O$2:$O$35)*CRS$1*LOOKUP(CRS$1,'DMG Tables'!$G$2:$G$7,'DMG Tables'!$H$2:$H$7)</f>
        <v>100480000</v>
      </c>
      <c r="CRT18" s="1">
        <f>LOOKUP($A18,'DMG Tables'!$P$2:$P$35,'DMG Tables'!$O$2:$O$35)*CRT$1*LOOKUP(CRT$1,'DMG Tables'!$G$2:$G$7,'DMG Tables'!$H$2:$H$7)</f>
        <v>100520000</v>
      </c>
      <c r="CRU18" s="1">
        <f>LOOKUP($A18,'DMG Tables'!$P$2:$P$35,'DMG Tables'!$O$2:$O$35)*CRU$1*LOOKUP(CRU$1,'DMG Tables'!$G$2:$G$7,'DMG Tables'!$H$2:$H$7)</f>
        <v>100560000</v>
      </c>
      <c r="CRV18" s="1">
        <f>LOOKUP($A18,'DMG Tables'!$P$2:$P$35,'DMG Tables'!$O$2:$O$35)*CRV$1*LOOKUP(CRV$1,'DMG Tables'!$G$2:$G$7,'DMG Tables'!$H$2:$H$7)</f>
        <v>100600000</v>
      </c>
      <c r="CRW18" s="1">
        <f>LOOKUP($A18,'DMG Tables'!$P$2:$P$35,'DMG Tables'!$O$2:$O$35)*CRW$1*LOOKUP(CRW$1,'DMG Tables'!$G$2:$G$7,'DMG Tables'!$H$2:$H$7)</f>
        <v>100640000</v>
      </c>
      <c r="CRX18" s="1">
        <f>LOOKUP($A18,'DMG Tables'!$P$2:$P$35,'DMG Tables'!$O$2:$O$35)*CRX$1*LOOKUP(CRX$1,'DMG Tables'!$G$2:$G$7,'DMG Tables'!$H$2:$H$7)</f>
        <v>100680000</v>
      </c>
      <c r="CRY18" s="1">
        <f>LOOKUP($A18,'DMG Tables'!$P$2:$P$35,'DMG Tables'!$O$2:$O$35)*CRY$1*LOOKUP(CRY$1,'DMG Tables'!$G$2:$G$7,'DMG Tables'!$H$2:$H$7)</f>
        <v>100720000</v>
      </c>
      <c r="CRZ18" s="1">
        <f>LOOKUP($A18,'DMG Tables'!$P$2:$P$35,'DMG Tables'!$O$2:$O$35)*CRZ$1*LOOKUP(CRZ$1,'DMG Tables'!$G$2:$G$7,'DMG Tables'!$H$2:$H$7)</f>
        <v>100760000</v>
      </c>
      <c r="CSA18" s="1">
        <f>LOOKUP($A18,'DMG Tables'!$P$2:$P$35,'DMG Tables'!$O$2:$O$35)*CSA$1*LOOKUP(CSA$1,'DMG Tables'!$G$2:$G$7,'DMG Tables'!$H$2:$H$7)</f>
        <v>100800000</v>
      </c>
      <c r="CSB18" s="1">
        <f>LOOKUP($A18,'DMG Tables'!$P$2:$P$35,'DMG Tables'!$O$2:$O$35)*CSB$1*LOOKUP(CSB$1,'DMG Tables'!$G$2:$G$7,'DMG Tables'!$H$2:$H$7)</f>
        <v>100840000</v>
      </c>
      <c r="CSC18" s="1">
        <f>LOOKUP($A18,'DMG Tables'!$P$2:$P$35,'DMG Tables'!$O$2:$O$35)*CSC$1*LOOKUP(CSC$1,'DMG Tables'!$G$2:$G$7,'DMG Tables'!$H$2:$H$7)</f>
        <v>100880000</v>
      </c>
      <c r="CSD18" s="1">
        <f>LOOKUP($A18,'DMG Tables'!$P$2:$P$35,'DMG Tables'!$O$2:$O$35)*CSD$1*LOOKUP(CSD$1,'DMG Tables'!$G$2:$G$7,'DMG Tables'!$H$2:$H$7)</f>
        <v>100920000</v>
      </c>
      <c r="CSE18" s="1">
        <f>LOOKUP($A18,'DMG Tables'!$P$2:$P$35,'DMG Tables'!$O$2:$O$35)*CSE$1*LOOKUP(CSE$1,'DMG Tables'!$G$2:$G$7,'DMG Tables'!$H$2:$H$7)</f>
        <v>100960000</v>
      </c>
      <c r="CSF18" s="1">
        <f>LOOKUP($A18,'DMG Tables'!$P$2:$P$35,'DMG Tables'!$O$2:$O$35)*CSF$1*LOOKUP(CSF$1,'DMG Tables'!$G$2:$G$7,'DMG Tables'!$H$2:$H$7)</f>
        <v>101000000</v>
      </c>
      <c r="CSG18" s="1">
        <f>LOOKUP($A18,'DMG Tables'!$P$2:$P$35,'DMG Tables'!$O$2:$O$35)*CSG$1*LOOKUP(CSG$1,'DMG Tables'!$G$2:$G$7,'DMG Tables'!$H$2:$H$7)</f>
        <v>101040000</v>
      </c>
      <c r="CSH18" s="1">
        <f>LOOKUP($A18,'DMG Tables'!$P$2:$P$35,'DMG Tables'!$O$2:$O$35)*CSH$1*LOOKUP(CSH$1,'DMG Tables'!$G$2:$G$7,'DMG Tables'!$H$2:$H$7)</f>
        <v>101080000</v>
      </c>
      <c r="CSI18" s="1">
        <f>LOOKUP($A18,'DMG Tables'!$P$2:$P$35,'DMG Tables'!$O$2:$O$35)*CSI$1*LOOKUP(CSI$1,'DMG Tables'!$G$2:$G$7,'DMG Tables'!$H$2:$H$7)</f>
        <v>101120000</v>
      </c>
      <c r="CSJ18" s="1">
        <f>LOOKUP($A18,'DMG Tables'!$P$2:$P$35,'DMG Tables'!$O$2:$O$35)*CSJ$1*LOOKUP(CSJ$1,'DMG Tables'!$G$2:$G$7,'DMG Tables'!$H$2:$H$7)</f>
        <v>101160000</v>
      </c>
      <c r="CSK18" s="1">
        <f>LOOKUP($A18,'DMG Tables'!$P$2:$P$35,'DMG Tables'!$O$2:$O$35)*CSK$1*LOOKUP(CSK$1,'DMG Tables'!$G$2:$G$7,'DMG Tables'!$H$2:$H$7)</f>
        <v>101200000</v>
      </c>
      <c r="CSL18" s="1">
        <f>LOOKUP($A18,'DMG Tables'!$P$2:$P$35,'DMG Tables'!$O$2:$O$35)*CSL$1*LOOKUP(CSL$1,'DMG Tables'!$G$2:$G$7,'DMG Tables'!$H$2:$H$7)</f>
        <v>101240000</v>
      </c>
      <c r="CSM18" s="1">
        <f>LOOKUP($A18,'DMG Tables'!$P$2:$P$35,'DMG Tables'!$O$2:$O$35)*CSM$1*LOOKUP(CSM$1,'DMG Tables'!$G$2:$G$7,'DMG Tables'!$H$2:$H$7)</f>
        <v>101280000</v>
      </c>
      <c r="CSN18" s="1">
        <f>LOOKUP($A18,'DMG Tables'!$P$2:$P$35,'DMG Tables'!$O$2:$O$35)*CSN$1*LOOKUP(CSN$1,'DMG Tables'!$G$2:$G$7,'DMG Tables'!$H$2:$H$7)</f>
        <v>101320000</v>
      </c>
      <c r="CSO18" s="1">
        <f>LOOKUP($A18,'DMG Tables'!$P$2:$P$35,'DMG Tables'!$O$2:$O$35)*CSO$1*LOOKUP(CSO$1,'DMG Tables'!$G$2:$G$7,'DMG Tables'!$H$2:$H$7)</f>
        <v>101360000</v>
      </c>
      <c r="CSP18" s="1">
        <f>LOOKUP($A18,'DMG Tables'!$P$2:$P$35,'DMG Tables'!$O$2:$O$35)*CSP$1*LOOKUP(CSP$1,'DMG Tables'!$G$2:$G$7,'DMG Tables'!$H$2:$H$7)</f>
        <v>101400000</v>
      </c>
      <c r="CSQ18" s="1">
        <f>LOOKUP($A18,'DMG Tables'!$P$2:$P$35,'DMG Tables'!$O$2:$O$35)*CSQ$1*LOOKUP(CSQ$1,'DMG Tables'!$G$2:$G$7,'DMG Tables'!$H$2:$H$7)</f>
        <v>101440000</v>
      </c>
      <c r="CSR18" s="1">
        <f>LOOKUP($A18,'DMG Tables'!$P$2:$P$35,'DMG Tables'!$O$2:$O$35)*CSR$1*LOOKUP(CSR$1,'DMG Tables'!$G$2:$G$7,'DMG Tables'!$H$2:$H$7)</f>
        <v>101480000</v>
      </c>
      <c r="CSS18" s="1">
        <f>LOOKUP($A18,'DMG Tables'!$P$2:$P$35,'DMG Tables'!$O$2:$O$35)*CSS$1*LOOKUP(CSS$1,'DMG Tables'!$G$2:$G$7,'DMG Tables'!$H$2:$H$7)</f>
        <v>101520000</v>
      </c>
      <c r="CST18" s="1">
        <f>LOOKUP($A18,'DMG Tables'!$P$2:$P$35,'DMG Tables'!$O$2:$O$35)*CST$1*LOOKUP(CST$1,'DMG Tables'!$G$2:$G$7,'DMG Tables'!$H$2:$H$7)</f>
        <v>101560000</v>
      </c>
      <c r="CSU18" s="1">
        <f>LOOKUP($A18,'DMG Tables'!$P$2:$P$35,'DMG Tables'!$O$2:$O$35)*CSU$1*LOOKUP(CSU$1,'DMG Tables'!$G$2:$G$7,'DMG Tables'!$H$2:$H$7)</f>
        <v>101600000</v>
      </c>
      <c r="CSV18" s="1">
        <f>LOOKUP($A18,'DMG Tables'!$P$2:$P$35,'DMG Tables'!$O$2:$O$35)*CSV$1*LOOKUP(CSV$1,'DMG Tables'!$G$2:$G$7,'DMG Tables'!$H$2:$H$7)</f>
        <v>101640000</v>
      </c>
      <c r="CSW18" s="1">
        <f>LOOKUP($A18,'DMG Tables'!$P$2:$P$35,'DMG Tables'!$O$2:$O$35)*CSW$1*LOOKUP(CSW$1,'DMG Tables'!$G$2:$G$7,'DMG Tables'!$H$2:$H$7)</f>
        <v>101680000</v>
      </c>
      <c r="CSX18" s="1">
        <f>LOOKUP($A18,'DMG Tables'!$P$2:$P$35,'DMG Tables'!$O$2:$O$35)*CSX$1*LOOKUP(CSX$1,'DMG Tables'!$G$2:$G$7,'DMG Tables'!$H$2:$H$7)</f>
        <v>101720000</v>
      </c>
      <c r="CSY18" s="1">
        <f>LOOKUP($A18,'DMG Tables'!$P$2:$P$35,'DMG Tables'!$O$2:$O$35)*CSY$1*LOOKUP(CSY$1,'DMG Tables'!$G$2:$G$7,'DMG Tables'!$H$2:$H$7)</f>
        <v>101760000</v>
      </c>
      <c r="CSZ18" s="1">
        <f>LOOKUP($A18,'DMG Tables'!$P$2:$P$35,'DMG Tables'!$O$2:$O$35)*CSZ$1*LOOKUP(CSZ$1,'DMG Tables'!$G$2:$G$7,'DMG Tables'!$H$2:$H$7)</f>
        <v>101800000</v>
      </c>
      <c r="CTA18" s="1">
        <f>LOOKUP($A18,'DMG Tables'!$P$2:$P$35,'DMG Tables'!$O$2:$O$35)*CTA$1*LOOKUP(CTA$1,'DMG Tables'!$G$2:$G$7,'DMG Tables'!$H$2:$H$7)</f>
        <v>101840000</v>
      </c>
      <c r="CTB18" s="1">
        <f>LOOKUP($A18,'DMG Tables'!$P$2:$P$35,'DMG Tables'!$O$2:$O$35)*CTB$1*LOOKUP(CTB$1,'DMG Tables'!$G$2:$G$7,'DMG Tables'!$H$2:$H$7)</f>
        <v>101880000</v>
      </c>
      <c r="CTC18" s="1">
        <f>LOOKUP($A18,'DMG Tables'!$P$2:$P$35,'DMG Tables'!$O$2:$O$35)*CTC$1*LOOKUP(CTC$1,'DMG Tables'!$G$2:$G$7,'DMG Tables'!$H$2:$H$7)</f>
        <v>101920000</v>
      </c>
      <c r="CTD18" s="1">
        <f>LOOKUP($A18,'DMG Tables'!$P$2:$P$35,'DMG Tables'!$O$2:$O$35)*CTD$1*LOOKUP(CTD$1,'DMG Tables'!$G$2:$G$7,'DMG Tables'!$H$2:$H$7)</f>
        <v>101960000</v>
      </c>
      <c r="CTE18" s="1">
        <f>LOOKUP($A18,'DMG Tables'!$P$2:$P$35,'DMG Tables'!$O$2:$O$35)*CTE$1*LOOKUP(CTE$1,'DMG Tables'!$G$2:$G$7,'DMG Tables'!$H$2:$H$7)</f>
        <v>102000000</v>
      </c>
      <c r="CTF18" s="1">
        <f>LOOKUP($A18,'DMG Tables'!$P$2:$P$35,'DMG Tables'!$O$2:$O$35)*CTF$1*LOOKUP(CTF$1,'DMG Tables'!$G$2:$G$7,'DMG Tables'!$H$2:$H$7)</f>
        <v>102040000</v>
      </c>
      <c r="CTG18" s="1">
        <f>LOOKUP($A18,'DMG Tables'!$P$2:$P$35,'DMG Tables'!$O$2:$O$35)*CTG$1*LOOKUP(CTG$1,'DMG Tables'!$G$2:$G$7,'DMG Tables'!$H$2:$H$7)</f>
        <v>102080000</v>
      </c>
      <c r="CTH18" s="1">
        <f>LOOKUP($A18,'DMG Tables'!$P$2:$P$35,'DMG Tables'!$O$2:$O$35)*CTH$1*LOOKUP(CTH$1,'DMG Tables'!$G$2:$G$7,'DMG Tables'!$H$2:$H$7)</f>
        <v>102120000</v>
      </c>
      <c r="CTI18" s="1">
        <f>LOOKUP($A18,'DMG Tables'!$P$2:$P$35,'DMG Tables'!$O$2:$O$35)*CTI$1*LOOKUP(CTI$1,'DMG Tables'!$G$2:$G$7,'DMG Tables'!$H$2:$H$7)</f>
        <v>102160000</v>
      </c>
      <c r="CTJ18" s="1">
        <f>LOOKUP($A18,'DMG Tables'!$P$2:$P$35,'DMG Tables'!$O$2:$O$35)*CTJ$1*LOOKUP(CTJ$1,'DMG Tables'!$G$2:$G$7,'DMG Tables'!$H$2:$H$7)</f>
        <v>102200000</v>
      </c>
      <c r="CTK18" s="1">
        <f>LOOKUP($A18,'DMG Tables'!$P$2:$P$35,'DMG Tables'!$O$2:$O$35)*CTK$1*LOOKUP(CTK$1,'DMG Tables'!$G$2:$G$7,'DMG Tables'!$H$2:$H$7)</f>
        <v>102240000</v>
      </c>
      <c r="CTL18" s="1">
        <f>LOOKUP($A18,'DMG Tables'!$P$2:$P$35,'DMG Tables'!$O$2:$O$35)*CTL$1*LOOKUP(CTL$1,'DMG Tables'!$G$2:$G$7,'DMG Tables'!$H$2:$H$7)</f>
        <v>102280000</v>
      </c>
      <c r="CTM18" s="1">
        <f>LOOKUP($A18,'DMG Tables'!$P$2:$P$35,'DMG Tables'!$O$2:$O$35)*CTM$1*LOOKUP(CTM$1,'DMG Tables'!$G$2:$G$7,'DMG Tables'!$H$2:$H$7)</f>
        <v>102320000</v>
      </c>
      <c r="CTN18" s="1">
        <f>LOOKUP($A18,'DMG Tables'!$P$2:$P$35,'DMG Tables'!$O$2:$O$35)*CTN$1*LOOKUP(CTN$1,'DMG Tables'!$G$2:$G$7,'DMG Tables'!$H$2:$H$7)</f>
        <v>102360000</v>
      </c>
      <c r="CTO18" s="1">
        <f>LOOKUP($A18,'DMG Tables'!$P$2:$P$35,'DMG Tables'!$O$2:$O$35)*CTO$1*LOOKUP(CTO$1,'DMG Tables'!$G$2:$G$7,'DMG Tables'!$H$2:$H$7)</f>
        <v>102400000</v>
      </c>
      <c r="CTP18" s="1">
        <f>LOOKUP($A18,'DMG Tables'!$P$2:$P$35,'DMG Tables'!$O$2:$O$35)*CTP$1*LOOKUP(CTP$1,'DMG Tables'!$G$2:$G$7,'DMG Tables'!$H$2:$H$7)</f>
        <v>102440000</v>
      </c>
      <c r="CTQ18" s="1">
        <f>LOOKUP($A18,'DMG Tables'!$P$2:$P$35,'DMG Tables'!$O$2:$O$35)*CTQ$1*LOOKUP(CTQ$1,'DMG Tables'!$G$2:$G$7,'DMG Tables'!$H$2:$H$7)</f>
        <v>102480000</v>
      </c>
      <c r="CTR18" s="1">
        <f>LOOKUP($A18,'DMG Tables'!$P$2:$P$35,'DMG Tables'!$O$2:$O$35)*CTR$1*LOOKUP(CTR$1,'DMG Tables'!$G$2:$G$7,'DMG Tables'!$H$2:$H$7)</f>
        <v>102520000</v>
      </c>
      <c r="CTS18" s="1">
        <f>LOOKUP($A18,'DMG Tables'!$P$2:$P$35,'DMG Tables'!$O$2:$O$35)*CTS$1*LOOKUP(CTS$1,'DMG Tables'!$G$2:$G$7,'DMG Tables'!$H$2:$H$7)</f>
        <v>102560000</v>
      </c>
      <c r="CTT18" s="1">
        <f>LOOKUP($A18,'DMG Tables'!$P$2:$P$35,'DMG Tables'!$O$2:$O$35)*CTT$1*LOOKUP(CTT$1,'DMG Tables'!$G$2:$G$7,'DMG Tables'!$H$2:$H$7)</f>
        <v>102600000</v>
      </c>
      <c r="CTU18" s="1">
        <f>LOOKUP($A18,'DMG Tables'!$P$2:$P$35,'DMG Tables'!$O$2:$O$35)*CTU$1*LOOKUP(CTU$1,'DMG Tables'!$G$2:$G$7,'DMG Tables'!$H$2:$H$7)</f>
        <v>102640000</v>
      </c>
      <c r="CTV18" s="1">
        <f>LOOKUP($A18,'DMG Tables'!$P$2:$P$35,'DMG Tables'!$O$2:$O$35)*CTV$1*LOOKUP(CTV$1,'DMG Tables'!$G$2:$G$7,'DMG Tables'!$H$2:$H$7)</f>
        <v>102680000</v>
      </c>
      <c r="CTW18" s="1">
        <f>LOOKUP($A18,'DMG Tables'!$P$2:$P$35,'DMG Tables'!$O$2:$O$35)*CTW$1*LOOKUP(CTW$1,'DMG Tables'!$G$2:$G$7,'DMG Tables'!$H$2:$H$7)</f>
        <v>102720000</v>
      </c>
      <c r="CTX18" s="1">
        <f>LOOKUP($A18,'DMG Tables'!$P$2:$P$35,'DMG Tables'!$O$2:$O$35)*CTX$1*LOOKUP(CTX$1,'DMG Tables'!$G$2:$G$7,'DMG Tables'!$H$2:$H$7)</f>
        <v>102760000</v>
      </c>
      <c r="CTY18" s="1">
        <f>LOOKUP($A18,'DMG Tables'!$P$2:$P$35,'DMG Tables'!$O$2:$O$35)*CTY$1*LOOKUP(CTY$1,'DMG Tables'!$G$2:$G$7,'DMG Tables'!$H$2:$H$7)</f>
        <v>102800000</v>
      </c>
      <c r="CTZ18" s="1">
        <f>LOOKUP($A18,'DMG Tables'!$P$2:$P$35,'DMG Tables'!$O$2:$O$35)*CTZ$1*LOOKUP(CTZ$1,'DMG Tables'!$G$2:$G$7,'DMG Tables'!$H$2:$H$7)</f>
        <v>102840000</v>
      </c>
      <c r="CUA18" s="1">
        <f>LOOKUP($A18,'DMG Tables'!$P$2:$P$35,'DMG Tables'!$O$2:$O$35)*CUA$1*LOOKUP(CUA$1,'DMG Tables'!$G$2:$G$7,'DMG Tables'!$H$2:$H$7)</f>
        <v>102880000</v>
      </c>
      <c r="CUB18" s="1">
        <f>LOOKUP($A18,'DMG Tables'!$P$2:$P$35,'DMG Tables'!$O$2:$O$35)*CUB$1*LOOKUP(CUB$1,'DMG Tables'!$G$2:$G$7,'DMG Tables'!$H$2:$H$7)</f>
        <v>102920000</v>
      </c>
      <c r="CUC18" s="1">
        <f>LOOKUP($A18,'DMG Tables'!$P$2:$P$35,'DMG Tables'!$O$2:$O$35)*CUC$1*LOOKUP(CUC$1,'DMG Tables'!$G$2:$G$7,'DMG Tables'!$H$2:$H$7)</f>
        <v>102960000</v>
      </c>
      <c r="CUD18" s="1">
        <f>LOOKUP($A18,'DMG Tables'!$P$2:$P$35,'DMG Tables'!$O$2:$O$35)*CUD$1*LOOKUP(CUD$1,'DMG Tables'!$G$2:$G$7,'DMG Tables'!$H$2:$H$7)</f>
        <v>103000000</v>
      </c>
      <c r="CUE18" s="1">
        <f>LOOKUP($A18,'DMG Tables'!$P$2:$P$35,'DMG Tables'!$O$2:$O$35)*CUE$1*LOOKUP(CUE$1,'DMG Tables'!$G$2:$G$7,'DMG Tables'!$H$2:$H$7)</f>
        <v>103040000</v>
      </c>
      <c r="CUF18" s="1">
        <f>LOOKUP($A18,'DMG Tables'!$P$2:$P$35,'DMG Tables'!$O$2:$O$35)*CUF$1*LOOKUP(CUF$1,'DMG Tables'!$G$2:$G$7,'DMG Tables'!$H$2:$H$7)</f>
        <v>103080000</v>
      </c>
      <c r="CUG18" s="1">
        <f>LOOKUP($A18,'DMG Tables'!$P$2:$P$35,'DMG Tables'!$O$2:$O$35)*CUG$1*LOOKUP(CUG$1,'DMG Tables'!$G$2:$G$7,'DMG Tables'!$H$2:$H$7)</f>
        <v>103120000</v>
      </c>
      <c r="CUH18" s="1">
        <f>LOOKUP($A18,'DMG Tables'!$P$2:$P$35,'DMG Tables'!$O$2:$O$35)*CUH$1*LOOKUP(CUH$1,'DMG Tables'!$G$2:$G$7,'DMG Tables'!$H$2:$H$7)</f>
        <v>103160000</v>
      </c>
      <c r="CUI18" s="1">
        <f>LOOKUP($A18,'DMG Tables'!$P$2:$P$35,'DMG Tables'!$O$2:$O$35)*CUI$1*LOOKUP(CUI$1,'DMG Tables'!$G$2:$G$7,'DMG Tables'!$H$2:$H$7)</f>
        <v>103200000</v>
      </c>
      <c r="CUJ18" s="1">
        <f>LOOKUP($A18,'DMG Tables'!$P$2:$P$35,'DMG Tables'!$O$2:$O$35)*CUJ$1*LOOKUP(CUJ$1,'DMG Tables'!$G$2:$G$7,'DMG Tables'!$H$2:$H$7)</f>
        <v>103240000</v>
      </c>
      <c r="CUK18" s="1">
        <f>LOOKUP($A18,'DMG Tables'!$P$2:$P$35,'DMG Tables'!$O$2:$O$35)*CUK$1*LOOKUP(CUK$1,'DMG Tables'!$G$2:$G$7,'DMG Tables'!$H$2:$H$7)</f>
        <v>103280000</v>
      </c>
      <c r="CUL18" s="1">
        <f>LOOKUP($A18,'DMG Tables'!$P$2:$P$35,'DMG Tables'!$O$2:$O$35)*CUL$1*LOOKUP(CUL$1,'DMG Tables'!$G$2:$G$7,'DMG Tables'!$H$2:$H$7)</f>
        <v>103320000</v>
      </c>
      <c r="CUM18" s="1">
        <f>LOOKUP($A18,'DMG Tables'!$P$2:$P$35,'DMG Tables'!$O$2:$O$35)*CUM$1*LOOKUP(CUM$1,'DMG Tables'!$G$2:$G$7,'DMG Tables'!$H$2:$H$7)</f>
        <v>103360000</v>
      </c>
      <c r="CUN18" s="1">
        <f>LOOKUP($A18,'DMG Tables'!$P$2:$P$35,'DMG Tables'!$O$2:$O$35)*CUN$1*LOOKUP(CUN$1,'DMG Tables'!$G$2:$G$7,'DMG Tables'!$H$2:$H$7)</f>
        <v>103400000</v>
      </c>
      <c r="CUO18" s="1">
        <f>LOOKUP($A18,'DMG Tables'!$P$2:$P$35,'DMG Tables'!$O$2:$O$35)*CUO$1*LOOKUP(CUO$1,'DMG Tables'!$G$2:$G$7,'DMG Tables'!$H$2:$H$7)</f>
        <v>103440000</v>
      </c>
      <c r="CUP18" s="1">
        <f>LOOKUP($A18,'DMG Tables'!$P$2:$P$35,'DMG Tables'!$O$2:$O$35)*CUP$1*LOOKUP(CUP$1,'DMG Tables'!$G$2:$G$7,'DMG Tables'!$H$2:$H$7)</f>
        <v>103480000</v>
      </c>
      <c r="CUQ18" s="1">
        <f>LOOKUP($A18,'DMG Tables'!$P$2:$P$35,'DMG Tables'!$O$2:$O$35)*CUQ$1*LOOKUP(CUQ$1,'DMG Tables'!$G$2:$G$7,'DMG Tables'!$H$2:$H$7)</f>
        <v>103520000</v>
      </c>
      <c r="CUR18" s="1">
        <f>LOOKUP($A18,'DMG Tables'!$P$2:$P$35,'DMG Tables'!$O$2:$O$35)*CUR$1*LOOKUP(CUR$1,'DMG Tables'!$G$2:$G$7,'DMG Tables'!$H$2:$H$7)</f>
        <v>103560000</v>
      </c>
      <c r="CUS18" s="1">
        <f>LOOKUP($A18,'DMG Tables'!$P$2:$P$35,'DMG Tables'!$O$2:$O$35)*CUS$1*LOOKUP(CUS$1,'DMG Tables'!$G$2:$G$7,'DMG Tables'!$H$2:$H$7)</f>
        <v>103600000</v>
      </c>
      <c r="CUT18" s="1">
        <f>LOOKUP($A18,'DMG Tables'!$P$2:$P$35,'DMG Tables'!$O$2:$O$35)*CUT$1*LOOKUP(CUT$1,'DMG Tables'!$G$2:$G$7,'DMG Tables'!$H$2:$H$7)</f>
        <v>103640000</v>
      </c>
      <c r="CUU18" s="1">
        <f>LOOKUP($A18,'DMG Tables'!$P$2:$P$35,'DMG Tables'!$O$2:$O$35)*CUU$1*LOOKUP(CUU$1,'DMG Tables'!$G$2:$G$7,'DMG Tables'!$H$2:$H$7)</f>
        <v>103680000</v>
      </c>
      <c r="CUV18" s="1">
        <f>LOOKUP($A18,'DMG Tables'!$P$2:$P$35,'DMG Tables'!$O$2:$O$35)*CUV$1*LOOKUP(CUV$1,'DMG Tables'!$G$2:$G$7,'DMG Tables'!$H$2:$H$7)</f>
        <v>103720000</v>
      </c>
      <c r="CUW18" s="1">
        <f>LOOKUP($A18,'DMG Tables'!$P$2:$P$35,'DMG Tables'!$O$2:$O$35)*CUW$1*LOOKUP(CUW$1,'DMG Tables'!$G$2:$G$7,'DMG Tables'!$H$2:$H$7)</f>
        <v>103760000</v>
      </c>
      <c r="CUX18" s="1">
        <f>LOOKUP($A18,'DMG Tables'!$P$2:$P$35,'DMG Tables'!$O$2:$O$35)*CUX$1*LOOKUP(CUX$1,'DMG Tables'!$G$2:$G$7,'DMG Tables'!$H$2:$H$7)</f>
        <v>103800000</v>
      </c>
      <c r="CUY18" s="1">
        <f>LOOKUP($A18,'DMG Tables'!$P$2:$P$35,'DMG Tables'!$O$2:$O$35)*CUY$1*LOOKUP(CUY$1,'DMG Tables'!$G$2:$G$7,'DMG Tables'!$H$2:$H$7)</f>
        <v>103840000</v>
      </c>
      <c r="CUZ18" s="1">
        <f>LOOKUP($A18,'DMG Tables'!$P$2:$P$35,'DMG Tables'!$O$2:$O$35)*CUZ$1*LOOKUP(CUZ$1,'DMG Tables'!$G$2:$G$7,'DMG Tables'!$H$2:$H$7)</f>
        <v>103880000</v>
      </c>
      <c r="CVA18" s="1">
        <f>LOOKUP($A18,'DMG Tables'!$P$2:$P$35,'DMG Tables'!$O$2:$O$35)*CVA$1*LOOKUP(CVA$1,'DMG Tables'!$G$2:$G$7,'DMG Tables'!$H$2:$H$7)</f>
        <v>103920000</v>
      </c>
      <c r="CVB18" s="1">
        <f>LOOKUP($A18,'DMG Tables'!$P$2:$P$35,'DMG Tables'!$O$2:$O$35)*CVB$1*LOOKUP(CVB$1,'DMG Tables'!$G$2:$G$7,'DMG Tables'!$H$2:$H$7)</f>
        <v>103960000</v>
      </c>
      <c r="CVC18" s="1">
        <f>LOOKUP($A18,'DMG Tables'!$P$2:$P$35,'DMG Tables'!$O$2:$O$35)*CVC$1*LOOKUP(CVC$1,'DMG Tables'!$G$2:$G$7,'DMG Tables'!$H$2:$H$7)</f>
        <v>104000000</v>
      </c>
    </row>
    <row r="19" spans="1:2603" x14ac:dyDescent="0.3">
      <c r="A19" s="1">
        <v>14</v>
      </c>
      <c r="D19" s="1">
        <f>LOOKUP($A19,'DMG Tables'!$P$2:$P$35,'DMG Tables'!$O$2:$O$35)*D$1*LOOKUP(D$1,'DMG Tables'!$G$2:$G$7,'DMG Tables'!$H$2:$H$7)</f>
        <v>11500</v>
      </c>
      <c r="E19" s="1">
        <f>LOOKUP($A19,'DMG Tables'!$P$2:$P$35,'DMG Tables'!$O$2:$O$35)*E$1*LOOKUP(E$1,'DMG Tables'!$G$2:$G$7,'DMG Tables'!$H$2:$H$7)</f>
        <v>34500</v>
      </c>
      <c r="F19" s="1">
        <f>LOOKUP($A19,'DMG Tables'!$P$2:$P$35,'DMG Tables'!$O$2:$O$35)*F$1*LOOKUP(F$1,'DMG Tables'!$G$2:$G$7,'DMG Tables'!$H$2:$H$7)</f>
        <v>69000</v>
      </c>
      <c r="G19" s="1">
        <f>LOOKUP($A19,'DMG Tables'!$P$2:$P$35,'DMG Tables'!$O$2:$O$35)*G$1*LOOKUP(G$1,'DMG Tables'!$G$2:$G$7,'DMG Tables'!$H$2:$H$7)</f>
        <v>92000</v>
      </c>
      <c r="H19" s="1">
        <f>LOOKUP($A19,'DMG Tables'!$P$2:$P$35,'DMG Tables'!$O$2:$O$35)*H$1*LOOKUP(H$1,'DMG Tables'!$G$2:$G$7,'DMG Tables'!$H$2:$H$7)</f>
        <v>115000</v>
      </c>
      <c r="I19" s="1">
        <f>LOOKUP($A19,'DMG Tables'!$P$2:$P$35,'DMG Tables'!$O$2:$O$35)*I$1*LOOKUP(I$1,'DMG Tables'!$G$2:$G$7,'DMG Tables'!$H$2:$H$7)</f>
        <v>138000</v>
      </c>
      <c r="J19" s="1">
        <f>LOOKUP($A19,'DMG Tables'!$P$2:$P$35,'DMG Tables'!$O$2:$O$35)*J$1*LOOKUP(J$1,'DMG Tables'!$G$2:$G$7,'DMG Tables'!$H$2:$H$7)</f>
        <v>201250</v>
      </c>
      <c r="K19" s="1">
        <f>LOOKUP($A19,'DMG Tables'!$P$2:$P$35,'DMG Tables'!$O$2:$O$35)*K$1*LOOKUP(K$1,'DMG Tables'!$G$2:$G$7,'DMG Tables'!$H$2:$H$7)</f>
        <v>230000</v>
      </c>
      <c r="L19" s="1">
        <f>LOOKUP($A19,'DMG Tables'!$P$2:$P$35,'DMG Tables'!$O$2:$O$35)*L$1*LOOKUP(L$1,'DMG Tables'!$G$2:$G$7,'DMG Tables'!$H$2:$H$7)</f>
        <v>258750</v>
      </c>
      <c r="M19" s="1">
        <f>LOOKUP($A19,'DMG Tables'!$P$2:$P$35,'DMG Tables'!$O$2:$O$35)*M$1*LOOKUP(M$1,'DMG Tables'!$G$2:$G$7,'DMG Tables'!$H$2:$H$7)</f>
        <v>287500</v>
      </c>
      <c r="N19" s="1">
        <f>LOOKUP($A19,'DMG Tables'!$P$2:$P$35,'DMG Tables'!$O$2:$O$35)*N$1*LOOKUP(N$1,'DMG Tables'!$G$2:$G$7,'DMG Tables'!$H$2:$H$7)</f>
        <v>379500</v>
      </c>
      <c r="O19" s="1">
        <f>LOOKUP($A19,'DMG Tables'!$P$2:$P$35,'DMG Tables'!$O$2:$O$35)*O$1*LOOKUP(O$1,'DMG Tables'!$G$2:$G$7,'DMG Tables'!$H$2:$H$7)</f>
        <v>414000</v>
      </c>
      <c r="P19" s="1">
        <f>LOOKUP($A19,'DMG Tables'!$P$2:$P$35,'DMG Tables'!$O$2:$O$35)*P$1*LOOKUP(P$1,'DMG Tables'!$G$2:$G$7,'DMG Tables'!$H$2:$H$7)</f>
        <v>448500</v>
      </c>
      <c r="Q19" s="1">
        <f>LOOKUP($A19,'DMG Tables'!$P$2:$P$35,'DMG Tables'!$O$2:$O$35)*Q$1*LOOKUP(Q$1,'DMG Tables'!$G$2:$G$7,'DMG Tables'!$H$2:$H$7)</f>
        <v>483000</v>
      </c>
      <c r="R19" s="1">
        <f>LOOKUP($A19,'DMG Tables'!$P$2:$P$35,'DMG Tables'!$O$2:$O$35)*R$1*LOOKUP(R$1,'DMG Tables'!$G$2:$G$7,'DMG Tables'!$H$2:$H$7)</f>
        <v>690000</v>
      </c>
      <c r="S19" s="1">
        <f>LOOKUP($A19,'DMG Tables'!$P$2:$P$35,'DMG Tables'!$O$2:$O$35)*S$1*LOOKUP(S$1,'DMG Tables'!$G$2:$G$7,'DMG Tables'!$H$2:$H$7)</f>
        <v>736000</v>
      </c>
      <c r="T19" s="1">
        <f>LOOKUP($A19,'DMG Tables'!$P$2:$P$35,'DMG Tables'!$O$2:$O$35)*T$1*LOOKUP(T$1,'DMG Tables'!$G$2:$G$7,'DMG Tables'!$H$2:$H$7)</f>
        <v>782000</v>
      </c>
      <c r="U19" s="1">
        <f>LOOKUP($A19,'DMG Tables'!$P$2:$P$35,'DMG Tables'!$O$2:$O$35)*U$1*LOOKUP(U$1,'DMG Tables'!$G$2:$G$7,'DMG Tables'!$H$2:$H$7)</f>
        <v>828000</v>
      </c>
      <c r="V19" s="1">
        <f>LOOKUP($A19,'DMG Tables'!$P$2:$P$35,'DMG Tables'!$O$2:$O$35)*V$1*LOOKUP(V$1,'DMG Tables'!$G$2:$G$7,'DMG Tables'!$H$2:$H$7)</f>
        <v>874000</v>
      </c>
      <c r="W19" s="1">
        <f>LOOKUP($A19,'DMG Tables'!$P$2:$P$35,'DMG Tables'!$O$2:$O$35)*W$1*LOOKUP(W$1,'DMG Tables'!$G$2:$G$7,'DMG Tables'!$H$2:$H$7)</f>
        <v>920000</v>
      </c>
      <c r="X19" s="1">
        <f>LOOKUP($A19,'DMG Tables'!$P$2:$P$35,'DMG Tables'!$O$2:$O$35)*X$1*LOOKUP(X$1,'DMG Tables'!$G$2:$G$7,'DMG Tables'!$H$2:$H$7)</f>
        <v>966000</v>
      </c>
      <c r="Y19" s="1">
        <f>LOOKUP($A19,'DMG Tables'!$P$2:$P$35,'DMG Tables'!$O$2:$O$35)*Y$1*LOOKUP(Y$1,'DMG Tables'!$G$2:$G$7,'DMG Tables'!$H$2:$H$7)</f>
        <v>1012000</v>
      </c>
      <c r="Z19" s="1">
        <f>LOOKUP($A19,'DMG Tables'!$P$2:$P$35,'DMG Tables'!$O$2:$O$35)*Z$1*LOOKUP(Z$1,'DMG Tables'!$G$2:$G$7,'DMG Tables'!$H$2:$H$7)</f>
        <v>1058000</v>
      </c>
      <c r="AA19" s="1">
        <f>LOOKUP($A19,'DMG Tables'!$P$2:$P$35,'DMG Tables'!$O$2:$O$35)*AA$1*LOOKUP(AA$1,'DMG Tables'!$G$2:$G$7,'DMG Tables'!$H$2:$H$7)</f>
        <v>1104000</v>
      </c>
      <c r="AB19" s="1">
        <f>LOOKUP($A19,'DMG Tables'!$P$2:$P$35,'DMG Tables'!$O$2:$O$35)*AB$1*LOOKUP(AB$1,'DMG Tables'!$G$2:$G$7,'DMG Tables'!$H$2:$H$7)</f>
        <v>1150000</v>
      </c>
      <c r="AC19" s="1">
        <f>LOOKUP($A19,'DMG Tables'!$P$2:$P$35,'DMG Tables'!$O$2:$O$35)*AC$1*LOOKUP(AC$1,'DMG Tables'!$G$2:$G$7,'DMG Tables'!$H$2:$H$7)</f>
        <v>1196000</v>
      </c>
      <c r="AD19" s="1">
        <f>LOOKUP($A19,'DMG Tables'!$P$2:$P$35,'DMG Tables'!$O$2:$O$35)*AD$1*LOOKUP(AD$1,'DMG Tables'!$G$2:$G$7,'DMG Tables'!$H$2:$H$7)</f>
        <v>1242000</v>
      </c>
      <c r="AE19" s="1">
        <f>LOOKUP($A19,'DMG Tables'!$P$2:$P$35,'DMG Tables'!$O$2:$O$35)*AE$1*LOOKUP(AE$1,'DMG Tables'!$G$2:$G$7,'DMG Tables'!$H$2:$H$7)</f>
        <v>1288000</v>
      </c>
      <c r="AF19" s="1">
        <f>LOOKUP($A19,'DMG Tables'!$P$2:$P$35,'DMG Tables'!$O$2:$O$35)*AF$1*LOOKUP(AF$1,'DMG Tables'!$G$2:$G$7,'DMG Tables'!$H$2:$H$7)</f>
        <v>1334000</v>
      </c>
      <c r="AG19" s="1">
        <f>LOOKUP($A19,'DMG Tables'!$P$2:$P$35,'DMG Tables'!$O$2:$O$35)*AG$1*LOOKUP(AG$1,'DMG Tables'!$G$2:$G$7,'DMG Tables'!$H$2:$H$7)</f>
        <v>1380000</v>
      </c>
      <c r="AH19" s="1">
        <f>LOOKUP($A19,'DMG Tables'!$P$2:$P$35,'DMG Tables'!$O$2:$O$35)*AH$1*LOOKUP(AH$1,'DMG Tables'!$G$2:$G$7,'DMG Tables'!$H$2:$H$7)</f>
        <v>1426000</v>
      </c>
      <c r="AI19" s="1">
        <f>LOOKUP($A19,'DMG Tables'!$P$2:$P$35,'DMG Tables'!$O$2:$O$35)*AI$1*LOOKUP(AI$1,'DMG Tables'!$G$2:$G$7,'DMG Tables'!$H$2:$H$7)</f>
        <v>1472000</v>
      </c>
      <c r="AJ19" s="1">
        <f>LOOKUP($A19,'DMG Tables'!$P$2:$P$35,'DMG Tables'!$O$2:$O$35)*AJ$1*LOOKUP(AJ$1,'DMG Tables'!$G$2:$G$7,'DMG Tables'!$H$2:$H$7)</f>
        <v>1518000</v>
      </c>
      <c r="AK19" s="1">
        <f>LOOKUP($A19,'DMG Tables'!$P$2:$P$35,'DMG Tables'!$O$2:$O$35)*AK$1*LOOKUP(AK$1,'DMG Tables'!$G$2:$G$7,'DMG Tables'!$H$2:$H$7)</f>
        <v>1564000</v>
      </c>
      <c r="AL19" s="1">
        <f>LOOKUP($A19,'DMG Tables'!$P$2:$P$35,'DMG Tables'!$O$2:$O$35)*AL$1*LOOKUP(AL$1,'DMG Tables'!$G$2:$G$7,'DMG Tables'!$H$2:$H$7)</f>
        <v>1610000</v>
      </c>
      <c r="AM19" s="1">
        <f>LOOKUP($A19,'DMG Tables'!$P$2:$P$35,'DMG Tables'!$O$2:$O$35)*AM$1*LOOKUP(AM$1,'DMG Tables'!$G$2:$G$7,'DMG Tables'!$H$2:$H$7)</f>
        <v>1656000</v>
      </c>
      <c r="AN19" s="1">
        <f>LOOKUP($A19,'DMG Tables'!$P$2:$P$35,'DMG Tables'!$O$2:$O$35)*AN$1*LOOKUP(AN$1,'DMG Tables'!$G$2:$G$7,'DMG Tables'!$H$2:$H$7)</f>
        <v>1702000</v>
      </c>
      <c r="AO19" s="1">
        <f>LOOKUP($A19,'DMG Tables'!$P$2:$P$35,'DMG Tables'!$O$2:$O$35)*AO$1*LOOKUP(AO$1,'DMG Tables'!$G$2:$G$7,'DMG Tables'!$H$2:$H$7)</f>
        <v>1748000</v>
      </c>
      <c r="AP19" s="1">
        <f>LOOKUP($A19,'DMG Tables'!$P$2:$P$35,'DMG Tables'!$O$2:$O$35)*AP$1*LOOKUP(AP$1,'DMG Tables'!$G$2:$G$7,'DMG Tables'!$H$2:$H$7)</f>
        <v>1794000</v>
      </c>
      <c r="AQ19" s="1">
        <f>LOOKUP($A19,'DMG Tables'!$P$2:$P$35,'DMG Tables'!$O$2:$O$35)*AQ$1*LOOKUP(AQ$1,'DMG Tables'!$G$2:$G$7,'DMG Tables'!$H$2:$H$7)</f>
        <v>1840000</v>
      </c>
      <c r="AR19" s="1">
        <f>LOOKUP($A19,'DMG Tables'!$P$2:$P$35,'DMG Tables'!$O$2:$O$35)*AR$1*LOOKUP(AR$1,'DMG Tables'!$G$2:$G$7,'DMG Tables'!$H$2:$H$7)</f>
        <v>1886000</v>
      </c>
      <c r="AS19" s="1">
        <f>LOOKUP($A19,'DMG Tables'!$P$2:$P$35,'DMG Tables'!$O$2:$O$35)*AS$1*LOOKUP(AS$1,'DMG Tables'!$G$2:$G$7,'DMG Tables'!$H$2:$H$7)</f>
        <v>1932000</v>
      </c>
      <c r="AT19" s="1">
        <f>LOOKUP($A19,'DMG Tables'!$P$2:$P$35,'DMG Tables'!$O$2:$O$35)*AT$1*LOOKUP(AT$1,'DMG Tables'!$G$2:$G$7,'DMG Tables'!$H$2:$H$7)</f>
        <v>1978000</v>
      </c>
      <c r="AU19" s="1">
        <f>LOOKUP($A19,'DMG Tables'!$P$2:$P$35,'DMG Tables'!$O$2:$O$35)*AU$1*LOOKUP(AU$1,'DMG Tables'!$G$2:$G$7,'DMG Tables'!$H$2:$H$7)</f>
        <v>2024000</v>
      </c>
      <c r="AV19" s="1">
        <f>LOOKUP($A19,'DMG Tables'!$P$2:$P$35,'DMG Tables'!$O$2:$O$35)*AV$1*LOOKUP(AV$1,'DMG Tables'!$G$2:$G$7,'DMG Tables'!$H$2:$H$7)</f>
        <v>2070000</v>
      </c>
      <c r="AW19" s="1">
        <f>LOOKUP($A19,'DMG Tables'!$P$2:$P$35,'DMG Tables'!$O$2:$O$35)*AW$1*LOOKUP(AW$1,'DMG Tables'!$G$2:$G$7,'DMG Tables'!$H$2:$H$7)</f>
        <v>2116000</v>
      </c>
      <c r="AX19" s="1">
        <f>LOOKUP($A19,'DMG Tables'!$P$2:$P$35,'DMG Tables'!$O$2:$O$35)*AX$1*LOOKUP(AX$1,'DMG Tables'!$G$2:$G$7,'DMG Tables'!$H$2:$H$7)</f>
        <v>2162000</v>
      </c>
      <c r="AY19" s="1">
        <f>LOOKUP($A19,'DMG Tables'!$P$2:$P$35,'DMG Tables'!$O$2:$O$35)*AY$1*LOOKUP(AY$1,'DMG Tables'!$G$2:$G$7,'DMG Tables'!$H$2:$H$7)</f>
        <v>2208000</v>
      </c>
      <c r="AZ19" s="1">
        <f>LOOKUP($A19,'DMG Tables'!$P$2:$P$35,'DMG Tables'!$O$2:$O$35)*AZ$1*LOOKUP(AZ$1,'DMG Tables'!$G$2:$G$7,'DMG Tables'!$H$2:$H$7)</f>
        <v>2254000</v>
      </c>
      <c r="BA19" s="1">
        <f>LOOKUP($A19,'DMG Tables'!$P$2:$P$35,'DMG Tables'!$O$2:$O$35)*BA$1*LOOKUP(BA$1,'DMG Tables'!$G$2:$G$7,'DMG Tables'!$H$2:$H$7)</f>
        <v>2300000</v>
      </c>
      <c r="BB19" s="1">
        <f>LOOKUP($A19,'DMG Tables'!$P$2:$P$35,'DMG Tables'!$O$2:$O$35)*BB$1*LOOKUP(BB$1,'DMG Tables'!$G$2:$G$7,'DMG Tables'!$H$2:$H$7)</f>
        <v>2346000</v>
      </c>
      <c r="BC19" s="1">
        <f>LOOKUP($A19,'DMG Tables'!$P$2:$P$35,'DMG Tables'!$O$2:$O$35)*BC$1*LOOKUP(BC$1,'DMG Tables'!$G$2:$G$7,'DMG Tables'!$H$2:$H$7)</f>
        <v>2392000</v>
      </c>
      <c r="BD19" s="1">
        <f>LOOKUP($A19,'DMG Tables'!$P$2:$P$35,'DMG Tables'!$O$2:$O$35)*BD$1*LOOKUP(BD$1,'DMG Tables'!$G$2:$G$7,'DMG Tables'!$H$2:$H$7)</f>
        <v>2438000</v>
      </c>
      <c r="BE19" s="1">
        <f>LOOKUP($A19,'DMG Tables'!$P$2:$P$35,'DMG Tables'!$O$2:$O$35)*BE$1*LOOKUP(BE$1,'DMG Tables'!$G$2:$G$7,'DMG Tables'!$H$2:$H$7)</f>
        <v>2484000</v>
      </c>
      <c r="BF19" s="1">
        <f>LOOKUP($A19,'DMG Tables'!$P$2:$P$35,'DMG Tables'!$O$2:$O$35)*BF$1*LOOKUP(BF$1,'DMG Tables'!$G$2:$G$7,'DMG Tables'!$H$2:$H$7)</f>
        <v>2530000</v>
      </c>
      <c r="BG19" s="1">
        <f>LOOKUP($A19,'DMG Tables'!$P$2:$P$35,'DMG Tables'!$O$2:$O$35)*BG$1*LOOKUP(BG$1,'DMG Tables'!$G$2:$G$7,'DMG Tables'!$H$2:$H$7)</f>
        <v>2576000</v>
      </c>
      <c r="BH19" s="1">
        <f>LOOKUP($A19,'DMG Tables'!$P$2:$P$35,'DMG Tables'!$O$2:$O$35)*BH$1*LOOKUP(BH$1,'DMG Tables'!$G$2:$G$7,'DMG Tables'!$H$2:$H$7)</f>
        <v>2622000</v>
      </c>
      <c r="BI19" s="1">
        <f>LOOKUP($A19,'DMG Tables'!$P$2:$P$35,'DMG Tables'!$O$2:$O$35)*BI$1*LOOKUP(BI$1,'DMG Tables'!$G$2:$G$7,'DMG Tables'!$H$2:$H$7)</f>
        <v>2668000</v>
      </c>
      <c r="BJ19" s="1">
        <f>LOOKUP($A19,'DMG Tables'!$P$2:$P$35,'DMG Tables'!$O$2:$O$35)*BJ$1*LOOKUP(BJ$1,'DMG Tables'!$G$2:$G$7,'DMG Tables'!$H$2:$H$7)</f>
        <v>2714000</v>
      </c>
      <c r="BK19" s="1">
        <f>LOOKUP($A19,'DMG Tables'!$P$2:$P$35,'DMG Tables'!$O$2:$O$35)*BK$1*LOOKUP(BK$1,'DMG Tables'!$G$2:$G$7,'DMG Tables'!$H$2:$H$7)</f>
        <v>2760000</v>
      </c>
      <c r="BL19" s="1">
        <f>LOOKUP($A19,'DMG Tables'!$P$2:$P$35,'DMG Tables'!$O$2:$O$35)*BL$1*LOOKUP(BL$1,'DMG Tables'!$G$2:$G$7,'DMG Tables'!$H$2:$H$7)</f>
        <v>2806000</v>
      </c>
      <c r="BM19" s="1">
        <f>LOOKUP($A19,'DMG Tables'!$P$2:$P$35,'DMG Tables'!$O$2:$O$35)*BM$1*LOOKUP(BM$1,'DMG Tables'!$G$2:$G$7,'DMG Tables'!$H$2:$H$7)</f>
        <v>2852000</v>
      </c>
      <c r="BN19" s="1">
        <f>LOOKUP($A19,'DMG Tables'!$P$2:$P$35,'DMG Tables'!$O$2:$O$35)*BN$1*LOOKUP(BN$1,'DMG Tables'!$G$2:$G$7,'DMG Tables'!$H$2:$H$7)</f>
        <v>2898000</v>
      </c>
      <c r="BO19" s="1">
        <f>LOOKUP($A19,'DMG Tables'!$P$2:$P$35,'DMG Tables'!$O$2:$O$35)*BO$1*LOOKUP(BO$1,'DMG Tables'!$G$2:$G$7,'DMG Tables'!$H$2:$H$7)</f>
        <v>2944000</v>
      </c>
      <c r="BP19" s="1">
        <f>LOOKUP($A19,'DMG Tables'!$P$2:$P$35,'DMG Tables'!$O$2:$O$35)*BP$1*LOOKUP(BP$1,'DMG Tables'!$G$2:$G$7,'DMG Tables'!$H$2:$H$7)</f>
        <v>2990000</v>
      </c>
      <c r="BQ19" s="1">
        <f>LOOKUP($A19,'DMG Tables'!$P$2:$P$35,'DMG Tables'!$O$2:$O$35)*BQ$1*LOOKUP(BQ$1,'DMG Tables'!$G$2:$G$7,'DMG Tables'!$H$2:$H$7)</f>
        <v>3036000</v>
      </c>
      <c r="BR19" s="1">
        <f>LOOKUP($A19,'DMG Tables'!$P$2:$P$35,'DMG Tables'!$O$2:$O$35)*BR$1*LOOKUP(BR$1,'DMG Tables'!$G$2:$G$7,'DMG Tables'!$H$2:$H$7)</f>
        <v>3082000</v>
      </c>
      <c r="BS19" s="1">
        <f>LOOKUP($A19,'DMG Tables'!$P$2:$P$35,'DMG Tables'!$O$2:$O$35)*BS$1*LOOKUP(BS$1,'DMG Tables'!$G$2:$G$7,'DMG Tables'!$H$2:$H$7)</f>
        <v>3128000</v>
      </c>
      <c r="BT19" s="1">
        <f>LOOKUP($A19,'DMG Tables'!$P$2:$P$35,'DMG Tables'!$O$2:$O$35)*BT$1*LOOKUP(BT$1,'DMG Tables'!$G$2:$G$7,'DMG Tables'!$H$2:$H$7)</f>
        <v>3174000</v>
      </c>
      <c r="BU19" s="1">
        <f>LOOKUP($A19,'DMG Tables'!$P$2:$P$35,'DMG Tables'!$O$2:$O$35)*BU$1*LOOKUP(BU$1,'DMG Tables'!$G$2:$G$7,'DMG Tables'!$H$2:$H$7)</f>
        <v>3220000</v>
      </c>
      <c r="BV19" s="1">
        <f>LOOKUP($A19,'DMG Tables'!$P$2:$P$35,'DMG Tables'!$O$2:$O$35)*BV$1*LOOKUP(BV$1,'DMG Tables'!$G$2:$G$7,'DMG Tables'!$H$2:$H$7)</f>
        <v>3266000</v>
      </c>
      <c r="BW19" s="1">
        <f>LOOKUP($A19,'DMG Tables'!$P$2:$P$35,'DMG Tables'!$O$2:$O$35)*BW$1*LOOKUP(BW$1,'DMG Tables'!$G$2:$G$7,'DMG Tables'!$H$2:$H$7)</f>
        <v>3312000</v>
      </c>
      <c r="BX19" s="1">
        <f>LOOKUP($A19,'DMG Tables'!$P$2:$P$35,'DMG Tables'!$O$2:$O$35)*BX$1*LOOKUP(BX$1,'DMG Tables'!$G$2:$G$7,'DMG Tables'!$H$2:$H$7)</f>
        <v>3358000</v>
      </c>
      <c r="BY19" s="1">
        <f>LOOKUP($A19,'DMG Tables'!$P$2:$P$35,'DMG Tables'!$O$2:$O$35)*BY$1*LOOKUP(BY$1,'DMG Tables'!$G$2:$G$7,'DMG Tables'!$H$2:$H$7)</f>
        <v>3404000</v>
      </c>
      <c r="BZ19" s="1">
        <f>LOOKUP($A19,'DMG Tables'!$P$2:$P$35,'DMG Tables'!$O$2:$O$35)*BZ$1*LOOKUP(BZ$1,'DMG Tables'!$G$2:$G$7,'DMG Tables'!$H$2:$H$7)</f>
        <v>3450000</v>
      </c>
      <c r="CA19" s="1">
        <f>LOOKUP($A19,'DMG Tables'!$P$2:$P$35,'DMG Tables'!$O$2:$O$35)*CA$1*LOOKUP(CA$1,'DMG Tables'!$G$2:$G$7,'DMG Tables'!$H$2:$H$7)</f>
        <v>3496000</v>
      </c>
      <c r="CB19" s="1">
        <f>LOOKUP($A19,'DMG Tables'!$P$2:$P$35,'DMG Tables'!$O$2:$O$35)*CB$1*LOOKUP(CB$1,'DMG Tables'!$G$2:$G$7,'DMG Tables'!$H$2:$H$7)</f>
        <v>3542000</v>
      </c>
      <c r="CC19" s="1">
        <f>LOOKUP($A19,'DMG Tables'!$P$2:$P$35,'DMG Tables'!$O$2:$O$35)*CC$1*LOOKUP(CC$1,'DMG Tables'!$G$2:$G$7,'DMG Tables'!$H$2:$H$7)</f>
        <v>3588000</v>
      </c>
      <c r="CD19" s="1">
        <f>LOOKUP($A19,'DMG Tables'!$P$2:$P$35,'DMG Tables'!$O$2:$O$35)*CD$1*LOOKUP(CD$1,'DMG Tables'!$G$2:$G$7,'DMG Tables'!$H$2:$H$7)</f>
        <v>3634000</v>
      </c>
      <c r="CE19" s="1">
        <f>LOOKUP($A19,'DMG Tables'!$P$2:$P$35,'DMG Tables'!$O$2:$O$35)*CE$1*LOOKUP(CE$1,'DMG Tables'!$G$2:$G$7,'DMG Tables'!$H$2:$H$7)</f>
        <v>3680000</v>
      </c>
      <c r="CF19" s="1">
        <f>LOOKUP($A19,'DMG Tables'!$P$2:$P$35,'DMG Tables'!$O$2:$O$35)*CF$1*LOOKUP(CF$1,'DMG Tables'!$G$2:$G$7,'DMG Tables'!$H$2:$H$7)</f>
        <v>3726000</v>
      </c>
      <c r="CG19" s="1">
        <f>LOOKUP($A19,'DMG Tables'!$P$2:$P$35,'DMG Tables'!$O$2:$O$35)*CG$1*LOOKUP(CG$1,'DMG Tables'!$G$2:$G$7,'DMG Tables'!$H$2:$H$7)</f>
        <v>3772000</v>
      </c>
      <c r="CH19" s="1">
        <f>LOOKUP($A19,'DMG Tables'!$P$2:$P$35,'DMG Tables'!$O$2:$O$35)*CH$1*LOOKUP(CH$1,'DMG Tables'!$G$2:$G$7,'DMG Tables'!$H$2:$H$7)</f>
        <v>3818000</v>
      </c>
      <c r="CI19" s="1">
        <f>LOOKUP($A19,'DMG Tables'!$P$2:$P$35,'DMG Tables'!$O$2:$O$35)*CI$1*LOOKUP(CI$1,'DMG Tables'!$G$2:$G$7,'DMG Tables'!$H$2:$H$7)</f>
        <v>3864000</v>
      </c>
      <c r="CJ19" s="1">
        <f>LOOKUP($A19,'DMG Tables'!$P$2:$P$35,'DMG Tables'!$O$2:$O$35)*CJ$1*LOOKUP(CJ$1,'DMG Tables'!$G$2:$G$7,'DMG Tables'!$H$2:$H$7)</f>
        <v>3910000</v>
      </c>
      <c r="CK19" s="1">
        <f>LOOKUP($A19,'DMG Tables'!$P$2:$P$35,'DMG Tables'!$O$2:$O$35)*CK$1*LOOKUP(CK$1,'DMG Tables'!$G$2:$G$7,'DMG Tables'!$H$2:$H$7)</f>
        <v>3956000</v>
      </c>
      <c r="CL19" s="1">
        <f>LOOKUP($A19,'DMG Tables'!$P$2:$P$35,'DMG Tables'!$O$2:$O$35)*CL$1*LOOKUP(CL$1,'DMG Tables'!$G$2:$G$7,'DMG Tables'!$H$2:$H$7)</f>
        <v>4002000</v>
      </c>
      <c r="CM19" s="1">
        <f>LOOKUP($A19,'DMG Tables'!$P$2:$P$35,'DMG Tables'!$O$2:$O$35)*CM$1*LOOKUP(CM$1,'DMG Tables'!$G$2:$G$7,'DMG Tables'!$H$2:$H$7)</f>
        <v>4048000</v>
      </c>
      <c r="CN19" s="1">
        <f>LOOKUP($A19,'DMG Tables'!$P$2:$P$35,'DMG Tables'!$O$2:$O$35)*CN$1*LOOKUP(CN$1,'DMG Tables'!$G$2:$G$7,'DMG Tables'!$H$2:$H$7)</f>
        <v>4094000</v>
      </c>
      <c r="CO19" s="1">
        <f>LOOKUP($A19,'DMG Tables'!$P$2:$P$35,'DMG Tables'!$O$2:$O$35)*CO$1*LOOKUP(CO$1,'DMG Tables'!$G$2:$G$7,'DMG Tables'!$H$2:$H$7)</f>
        <v>4140000</v>
      </c>
      <c r="CP19" s="1">
        <f>LOOKUP($A19,'DMG Tables'!$P$2:$P$35,'DMG Tables'!$O$2:$O$35)*CP$1*LOOKUP(CP$1,'DMG Tables'!$G$2:$G$7,'DMG Tables'!$H$2:$H$7)</f>
        <v>4186000</v>
      </c>
      <c r="CQ19" s="1">
        <f>LOOKUP($A19,'DMG Tables'!$P$2:$P$35,'DMG Tables'!$O$2:$O$35)*CQ$1*LOOKUP(CQ$1,'DMG Tables'!$G$2:$G$7,'DMG Tables'!$H$2:$H$7)</f>
        <v>4232000</v>
      </c>
      <c r="CR19" s="1">
        <f>LOOKUP($A19,'DMG Tables'!$P$2:$P$35,'DMG Tables'!$O$2:$O$35)*CR$1*LOOKUP(CR$1,'DMG Tables'!$G$2:$G$7,'DMG Tables'!$H$2:$H$7)</f>
        <v>4278000</v>
      </c>
      <c r="CS19" s="1">
        <f>LOOKUP($A19,'DMG Tables'!$P$2:$P$35,'DMG Tables'!$O$2:$O$35)*CS$1*LOOKUP(CS$1,'DMG Tables'!$G$2:$G$7,'DMG Tables'!$H$2:$H$7)</f>
        <v>4324000</v>
      </c>
      <c r="CT19" s="1">
        <f>LOOKUP($A19,'DMG Tables'!$P$2:$P$35,'DMG Tables'!$O$2:$O$35)*CT$1*LOOKUP(CT$1,'DMG Tables'!$G$2:$G$7,'DMG Tables'!$H$2:$H$7)</f>
        <v>4370000</v>
      </c>
      <c r="CU19" s="1">
        <f>LOOKUP($A19,'DMG Tables'!$P$2:$P$35,'DMG Tables'!$O$2:$O$35)*CU$1*LOOKUP(CU$1,'DMG Tables'!$G$2:$G$7,'DMG Tables'!$H$2:$H$7)</f>
        <v>4416000</v>
      </c>
      <c r="CV19" s="1">
        <f>LOOKUP($A19,'DMG Tables'!$P$2:$P$35,'DMG Tables'!$O$2:$O$35)*CV$1*LOOKUP(CV$1,'DMG Tables'!$G$2:$G$7,'DMG Tables'!$H$2:$H$7)</f>
        <v>4462000</v>
      </c>
      <c r="CW19" s="1">
        <f>LOOKUP($A19,'DMG Tables'!$P$2:$P$35,'DMG Tables'!$O$2:$O$35)*CW$1*LOOKUP(CW$1,'DMG Tables'!$G$2:$G$7,'DMG Tables'!$H$2:$H$7)</f>
        <v>4508000</v>
      </c>
      <c r="CX19" s="1">
        <f>LOOKUP($A19,'DMG Tables'!$P$2:$P$35,'DMG Tables'!$O$2:$O$35)*CX$1*LOOKUP(CX$1,'DMG Tables'!$G$2:$G$7,'DMG Tables'!$H$2:$H$7)</f>
        <v>4554000</v>
      </c>
      <c r="CY19" s="1">
        <f>LOOKUP($A19,'DMG Tables'!$P$2:$P$35,'DMG Tables'!$O$2:$O$35)*CY$1*LOOKUP(CY$1,'DMG Tables'!$G$2:$G$7,'DMG Tables'!$H$2:$H$7)</f>
        <v>4600000</v>
      </c>
      <c r="CZ19" s="1">
        <f>LOOKUP($A19,'DMG Tables'!$P$2:$P$35,'DMG Tables'!$O$2:$O$35)*CZ$1*LOOKUP(CZ$1,'DMG Tables'!$G$2:$G$7,'DMG Tables'!$H$2:$H$7)</f>
        <v>4646000</v>
      </c>
      <c r="DA19" s="1">
        <f>LOOKUP($A19,'DMG Tables'!$P$2:$P$35,'DMG Tables'!$O$2:$O$35)*DA$1*LOOKUP(DA$1,'DMG Tables'!$G$2:$G$7,'DMG Tables'!$H$2:$H$7)</f>
        <v>4692000</v>
      </c>
      <c r="DB19" s="1">
        <f>LOOKUP($A19,'DMG Tables'!$P$2:$P$35,'DMG Tables'!$O$2:$O$35)*DB$1*LOOKUP(DB$1,'DMG Tables'!$G$2:$G$7,'DMG Tables'!$H$2:$H$7)</f>
        <v>4738000</v>
      </c>
      <c r="DC19" s="1">
        <f>LOOKUP($A19,'DMG Tables'!$P$2:$P$35,'DMG Tables'!$O$2:$O$35)*DC$1*LOOKUP(DC$1,'DMG Tables'!$G$2:$G$7,'DMG Tables'!$H$2:$H$7)</f>
        <v>4784000</v>
      </c>
      <c r="DD19" s="1">
        <f>LOOKUP($A19,'DMG Tables'!$P$2:$P$35,'DMG Tables'!$O$2:$O$35)*DD$1*LOOKUP(DD$1,'DMG Tables'!$G$2:$G$7,'DMG Tables'!$H$2:$H$7)</f>
        <v>4830000</v>
      </c>
      <c r="DE19" s="1">
        <f>LOOKUP($A19,'DMG Tables'!$P$2:$P$35,'DMG Tables'!$O$2:$O$35)*DE$1*LOOKUP(DE$1,'DMG Tables'!$G$2:$G$7,'DMG Tables'!$H$2:$H$7)</f>
        <v>4876000</v>
      </c>
      <c r="DF19" s="1">
        <f>LOOKUP($A19,'DMG Tables'!$P$2:$P$35,'DMG Tables'!$O$2:$O$35)*DF$1*LOOKUP(DF$1,'DMG Tables'!$G$2:$G$7,'DMG Tables'!$H$2:$H$7)</f>
        <v>4922000</v>
      </c>
      <c r="DG19" s="1">
        <f>LOOKUP($A19,'DMG Tables'!$P$2:$P$35,'DMG Tables'!$O$2:$O$35)*DG$1*LOOKUP(DG$1,'DMG Tables'!$G$2:$G$7,'DMG Tables'!$H$2:$H$7)</f>
        <v>4968000</v>
      </c>
      <c r="DH19" s="1">
        <f>LOOKUP($A19,'DMG Tables'!$P$2:$P$35,'DMG Tables'!$O$2:$O$35)*DH$1*LOOKUP(DH$1,'DMG Tables'!$G$2:$G$7,'DMG Tables'!$H$2:$H$7)</f>
        <v>5014000</v>
      </c>
      <c r="DI19" s="1">
        <f>LOOKUP($A19,'DMG Tables'!$P$2:$P$35,'DMG Tables'!$O$2:$O$35)*DI$1*LOOKUP(DI$1,'DMG Tables'!$G$2:$G$7,'DMG Tables'!$H$2:$H$7)</f>
        <v>5060000</v>
      </c>
      <c r="DJ19" s="1">
        <f>LOOKUP($A19,'DMG Tables'!$P$2:$P$35,'DMG Tables'!$O$2:$O$35)*DJ$1*LOOKUP(DJ$1,'DMG Tables'!$G$2:$G$7,'DMG Tables'!$H$2:$H$7)</f>
        <v>5106000</v>
      </c>
      <c r="DK19" s="1">
        <f>LOOKUP($A19,'DMG Tables'!$P$2:$P$35,'DMG Tables'!$O$2:$O$35)*DK$1*LOOKUP(DK$1,'DMG Tables'!$G$2:$G$7,'DMG Tables'!$H$2:$H$7)</f>
        <v>5152000</v>
      </c>
      <c r="DL19" s="1">
        <f>LOOKUP($A19,'DMG Tables'!$P$2:$P$35,'DMG Tables'!$O$2:$O$35)*DL$1*LOOKUP(DL$1,'DMG Tables'!$G$2:$G$7,'DMG Tables'!$H$2:$H$7)</f>
        <v>5198000</v>
      </c>
      <c r="DM19" s="1">
        <f>LOOKUP($A19,'DMG Tables'!$P$2:$P$35,'DMG Tables'!$O$2:$O$35)*DM$1*LOOKUP(DM$1,'DMG Tables'!$G$2:$G$7,'DMG Tables'!$H$2:$H$7)</f>
        <v>5244000</v>
      </c>
      <c r="DN19" s="1">
        <f>LOOKUP($A19,'DMG Tables'!$P$2:$P$35,'DMG Tables'!$O$2:$O$35)*DN$1*LOOKUP(DN$1,'DMG Tables'!$G$2:$G$7,'DMG Tables'!$H$2:$H$7)</f>
        <v>5290000</v>
      </c>
      <c r="DO19" s="1">
        <f>LOOKUP($A19,'DMG Tables'!$P$2:$P$35,'DMG Tables'!$O$2:$O$35)*DO$1*LOOKUP(DO$1,'DMG Tables'!$G$2:$G$7,'DMG Tables'!$H$2:$H$7)</f>
        <v>5336000</v>
      </c>
      <c r="DP19" s="1">
        <f>LOOKUP($A19,'DMG Tables'!$P$2:$P$35,'DMG Tables'!$O$2:$O$35)*DP$1*LOOKUP(DP$1,'DMG Tables'!$G$2:$G$7,'DMG Tables'!$H$2:$H$7)</f>
        <v>5382000</v>
      </c>
      <c r="DQ19" s="1">
        <f>LOOKUP($A19,'DMG Tables'!$P$2:$P$35,'DMG Tables'!$O$2:$O$35)*DQ$1*LOOKUP(DQ$1,'DMG Tables'!$G$2:$G$7,'DMG Tables'!$H$2:$H$7)</f>
        <v>5428000</v>
      </c>
      <c r="DR19" s="1">
        <f>LOOKUP($A19,'DMG Tables'!$P$2:$P$35,'DMG Tables'!$O$2:$O$35)*DR$1*LOOKUP(DR$1,'DMG Tables'!$G$2:$G$7,'DMG Tables'!$H$2:$H$7)</f>
        <v>5474000</v>
      </c>
      <c r="DS19" s="1">
        <f>LOOKUP($A19,'DMG Tables'!$P$2:$P$35,'DMG Tables'!$O$2:$O$35)*DS$1*LOOKUP(DS$1,'DMG Tables'!$G$2:$G$7,'DMG Tables'!$H$2:$H$7)</f>
        <v>5520000</v>
      </c>
      <c r="DT19" s="1">
        <f>LOOKUP($A19,'DMG Tables'!$P$2:$P$35,'DMG Tables'!$O$2:$O$35)*DT$1*LOOKUP(DT$1,'DMG Tables'!$G$2:$G$7,'DMG Tables'!$H$2:$H$7)</f>
        <v>5566000</v>
      </c>
      <c r="DU19" s="1">
        <f>LOOKUP($A19,'DMG Tables'!$P$2:$P$35,'DMG Tables'!$O$2:$O$35)*DU$1*LOOKUP(DU$1,'DMG Tables'!$G$2:$G$7,'DMG Tables'!$H$2:$H$7)</f>
        <v>5612000</v>
      </c>
      <c r="DV19" s="1">
        <f>LOOKUP($A19,'DMG Tables'!$P$2:$P$35,'DMG Tables'!$O$2:$O$35)*DV$1*LOOKUP(DV$1,'DMG Tables'!$G$2:$G$7,'DMG Tables'!$H$2:$H$7)</f>
        <v>5658000</v>
      </c>
      <c r="DW19" s="1">
        <f>LOOKUP($A19,'DMG Tables'!$P$2:$P$35,'DMG Tables'!$O$2:$O$35)*DW$1*LOOKUP(DW$1,'DMG Tables'!$G$2:$G$7,'DMG Tables'!$H$2:$H$7)</f>
        <v>5704000</v>
      </c>
      <c r="DX19" s="1">
        <f>LOOKUP($A19,'DMG Tables'!$P$2:$P$35,'DMG Tables'!$O$2:$O$35)*DX$1*LOOKUP(DX$1,'DMG Tables'!$G$2:$G$7,'DMG Tables'!$H$2:$H$7)</f>
        <v>5750000</v>
      </c>
      <c r="DY19" s="1">
        <f>LOOKUP($A19,'DMG Tables'!$P$2:$P$35,'DMG Tables'!$O$2:$O$35)*DY$1*LOOKUP(DY$1,'DMG Tables'!$G$2:$G$7,'DMG Tables'!$H$2:$H$7)</f>
        <v>5796000</v>
      </c>
      <c r="DZ19" s="1">
        <f>LOOKUP($A19,'DMG Tables'!$P$2:$P$35,'DMG Tables'!$O$2:$O$35)*DZ$1*LOOKUP(DZ$1,'DMG Tables'!$G$2:$G$7,'DMG Tables'!$H$2:$H$7)</f>
        <v>5842000</v>
      </c>
      <c r="EA19" s="1">
        <f>LOOKUP($A19,'DMG Tables'!$P$2:$P$35,'DMG Tables'!$O$2:$O$35)*EA$1*LOOKUP(EA$1,'DMG Tables'!$G$2:$G$7,'DMG Tables'!$H$2:$H$7)</f>
        <v>5888000</v>
      </c>
      <c r="EB19" s="1">
        <f>LOOKUP($A19,'DMG Tables'!$P$2:$P$35,'DMG Tables'!$O$2:$O$35)*EB$1*LOOKUP(EB$1,'DMG Tables'!$G$2:$G$7,'DMG Tables'!$H$2:$H$7)</f>
        <v>5934000</v>
      </c>
      <c r="EC19" s="1">
        <f>LOOKUP($A19,'DMG Tables'!$P$2:$P$35,'DMG Tables'!$O$2:$O$35)*EC$1*LOOKUP(EC$1,'DMG Tables'!$G$2:$G$7,'DMG Tables'!$H$2:$H$7)</f>
        <v>5980000</v>
      </c>
      <c r="ED19" s="1">
        <f>LOOKUP($A19,'DMG Tables'!$P$2:$P$35,'DMG Tables'!$O$2:$O$35)*ED$1*LOOKUP(ED$1,'DMG Tables'!$G$2:$G$7,'DMG Tables'!$H$2:$H$7)</f>
        <v>6026000</v>
      </c>
      <c r="EE19" s="1">
        <f>LOOKUP($A19,'DMG Tables'!$P$2:$P$35,'DMG Tables'!$O$2:$O$35)*EE$1*LOOKUP(EE$1,'DMG Tables'!$G$2:$G$7,'DMG Tables'!$H$2:$H$7)</f>
        <v>6072000</v>
      </c>
      <c r="EF19" s="1">
        <f>LOOKUP($A19,'DMG Tables'!$P$2:$P$35,'DMG Tables'!$O$2:$O$35)*EF$1*LOOKUP(EF$1,'DMG Tables'!$G$2:$G$7,'DMG Tables'!$H$2:$H$7)</f>
        <v>6118000</v>
      </c>
      <c r="EG19" s="1">
        <f>LOOKUP($A19,'DMG Tables'!$P$2:$P$35,'DMG Tables'!$O$2:$O$35)*EG$1*LOOKUP(EG$1,'DMG Tables'!$G$2:$G$7,'DMG Tables'!$H$2:$H$7)</f>
        <v>6164000</v>
      </c>
      <c r="EH19" s="1">
        <f>LOOKUP($A19,'DMG Tables'!$P$2:$P$35,'DMG Tables'!$O$2:$O$35)*EH$1*LOOKUP(EH$1,'DMG Tables'!$G$2:$G$7,'DMG Tables'!$H$2:$H$7)</f>
        <v>6210000</v>
      </c>
      <c r="EI19" s="1">
        <f>LOOKUP($A19,'DMG Tables'!$P$2:$P$35,'DMG Tables'!$O$2:$O$35)*EI$1*LOOKUP(EI$1,'DMG Tables'!$G$2:$G$7,'DMG Tables'!$H$2:$H$7)</f>
        <v>6256000</v>
      </c>
      <c r="EJ19" s="1">
        <f>LOOKUP($A19,'DMG Tables'!$P$2:$P$35,'DMG Tables'!$O$2:$O$35)*EJ$1*LOOKUP(EJ$1,'DMG Tables'!$G$2:$G$7,'DMG Tables'!$H$2:$H$7)</f>
        <v>6302000</v>
      </c>
      <c r="EK19" s="1">
        <f>LOOKUP($A19,'DMG Tables'!$P$2:$P$35,'DMG Tables'!$O$2:$O$35)*EK$1*LOOKUP(EK$1,'DMG Tables'!$G$2:$G$7,'DMG Tables'!$H$2:$H$7)</f>
        <v>6348000</v>
      </c>
      <c r="EL19" s="1">
        <f>LOOKUP($A19,'DMG Tables'!$P$2:$P$35,'DMG Tables'!$O$2:$O$35)*EL$1*LOOKUP(EL$1,'DMG Tables'!$G$2:$G$7,'DMG Tables'!$H$2:$H$7)</f>
        <v>6394000</v>
      </c>
      <c r="EM19" s="1">
        <f>LOOKUP($A19,'DMG Tables'!$P$2:$P$35,'DMG Tables'!$O$2:$O$35)*EM$1*LOOKUP(EM$1,'DMG Tables'!$G$2:$G$7,'DMG Tables'!$H$2:$H$7)</f>
        <v>6440000</v>
      </c>
      <c r="EN19" s="1">
        <f>LOOKUP($A19,'DMG Tables'!$P$2:$P$35,'DMG Tables'!$O$2:$O$35)*EN$1*LOOKUP(EN$1,'DMG Tables'!$G$2:$G$7,'DMG Tables'!$H$2:$H$7)</f>
        <v>6486000</v>
      </c>
      <c r="EO19" s="1">
        <f>LOOKUP($A19,'DMG Tables'!$P$2:$P$35,'DMG Tables'!$O$2:$O$35)*EO$1*LOOKUP(EO$1,'DMG Tables'!$G$2:$G$7,'DMG Tables'!$H$2:$H$7)</f>
        <v>6532000</v>
      </c>
      <c r="EP19" s="1">
        <f>LOOKUP($A19,'DMG Tables'!$P$2:$P$35,'DMG Tables'!$O$2:$O$35)*EP$1*LOOKUP(EP$1,'DMG Tables'!$G$2:$G$7,'DMG Tables'!$H$2:$H$7)</f>
        <v>6578000</v>
      </c>
      <c r="EQ19" s="1">
        <f>LOOKUP($A19,'DMG Tables'!$P$2:$P$35,'DMG Tables'!$O$2:$O$35)*EQ$1*LOOKUP(EQ$1,'DMG Tables'!$G$2:$G$7,'DMG Tables'!$H$2:$H$7)</f>
        <v>6624000</v>
      </c>
      <c r="ER19" s="1">
        <f>LOOKUP($A19,'DMG Tables'!$P$2:$P$35,'DMG Tables'!$O$2:$O$35)*ER$1*LOOKUP(ER$1,'DMG Tables'!$G$2:$G$7,'DMG Tables'!$H$2:$H$7)</f>
        <v>6670000</v>
      </c>
      <c r="ES19" s="1">
        <f>LOOKUP($A19,'DMG Tables'!$P$2:$P$35,'DMG Tables'!$O$2:$O$35)*ES$1*LOOKUP(ES$1,'DMG Tables'!$G$2:$G$7,'DMG Tables'!$H$2:$H$7)</f>
        <v>6716000</v>
      </c>
      <c r="ET19" s="1">
        <f>LOOKUP($A19,'DMG Tables'!$P$2:$P$35,'DMG Tables'!$O$2:$O$35)*ET$1*LOOKUP(ET$1,'DMG Tables'!$G$2:$G$7,'DMG Tables'!$H$2:$H$7)</f>
        <v>6762000</v>
      </c>
      <c r="EU19" s="1">
        <f>LOOKUP($A19,'DMG Tables'!$P$2:$P$35,'DMG Tables'!$O$2:$O$35)*EU$1*LOOKUP(EU$1,'DMG Tables'!$G$2:$G$7,'DMG Tables'!$H$2:$H$7)</f>
        <v>6808000</v>
      </c>
      <c r="EV19" s="1">
        <f>LOOKUP($A19,'DMG Tables'!$P$2:$P$35,'DMG Tables'!$O$2:$O$35)*EV$1*LOOKUP(EV$1,'DMG Tables'!$G$2:$G$7,'DMG Tables'!$H$2:$H$7)</f>
        <v>6854000</v>
      </c>
      <c r="EW19" s="1">
        <f>LOOKUP($A19,'DMG Tables'!$P$2:$P$35,'DMG Tables'!$O$2:$O$35)*EW$1*LOOKUP(EW$1,'DMG Tables'!$G$2:$G$7,'DMG Tables'!$H$2:$H$7)</f>
        <v>6900000</v>
      </c>
      <c r="EX19" s="1">
        <f>LOOKUP($A19,'DMG Tables'!$P$2:$P$35,'DMG Tables'!$O$2:$O$35)*EX$1*LOOKUP(EX$1,'DMG Tables'!$G$2:$G$7,'DMG Tables'!$H$2:$H$7)</f>
        <v>6946000</v>
      </c>
      <c r="EY19" s="1">
        <f>LOOKUP($A19,'DMG Tables'!$P$2:$P$35,'DMG Tables'!$O$2:$O$35)*EY$1*LOOKUP(EY$1,'DMG Tables'!$G$2:$G$7,'DMG Tables'!$H$2:$H$7)</f>
        <v>6992000</v>
      </c>
      <c r="EZ19" s="1">
        <f>LOOKUP($A19,'DMG Tables'!$P$2:$P$35,'DMG Tables'!$O$2:$O$35)*EZ$1*LOOKUP(EZ$1,'DMG Tables'!$G$2:$G$7,'DMG Tables'!$H$2:$H$7)</f>
        <v>7038000</v>
      </c>
      <c r="FA19" s="1">
        <f>LOOKUP($A19,'DMG Tables'!$P$2:$P$35,'DMG Tables'!$O$2:$O$35)*FA$1*LOOKUP(FA$1,'DMG Tables'!$G$2:$G$7,'DMG Tables'!$H$2:$H$7)</f>
        <v>7084000</v>
      </c>
      <c r="FB19" s="1">
        <f>LOOKUP($A19,'DMG Tables'!$P$2:$P$35,'DMG Tables'!$O$2:$O$35)*FB$1*LOOKUP(FB$1,'DMG Tables'!$G$2:$G$7,'DMG Tables'!$H$2:$H$7)</f>
        <v>7130000</v>
      </c>
      <c r="FC19" s="1">
        <f>LOOKUP($A19,'DMG Tables'!$P$2:$P$35,'DMG Tables'!$O$2:$O$35)*FC$1*LOOKUP(FC$1,'DMG Tables'!$G$2:$G$7,'DMG Tables'!$H$2:$H$7)</f>
        <v>7176000</v>
      </c>
      <c r="FD19" s="1">
        <f>LOOKUP($A19,'DMG Tables'!$P$2:$P$35,'DMG Tables'!$O$2:$O$35)*FD$1*LOOKUP(FD$1,'DMG Tables'!$G$2:$G$7,'DMG Tables'!$H$2:$H$7)</f>
        <v>7222000</v>
      </c>
      <c r="FE19" s="1">
        <f>LOOKUP($A19,'DMG Tables'!$P$2:$P$35,'DMG Tables'!$O$2:$O$35)*FE$1*LOOKUP(FE$1,'DMG Tables'!$G$2:$G$7,'DMG Tables'!$H$2:$H$7)</f>
        <v>7268000</v>
      </c>
      <c r="FF19" s="1">
        <f>LOOKUP($A19,'DMG Tables'!$P$2:$P$35,'DMG Tables'!$O$2:$O$35)*FF$1*LOOKUP(FF$1,'DMG Tables'!$G$2:$G$7,'DMG Tables'!$H$2:$H$7)</f>
        <v>7314000</v>
      </c>
      <c r="FG19" s="1">
        <f>LOOKUP($A19,'DMG Tables'!$P$2:$P$35,'DMG Tables'!$O$2:$O$35)*FG$1*LOOKUP(FG$1,'DMG Tables'!$G$2:$G$7,'DMG Tables'!$H$2:$H$7)</f>
        <v>7360000</v>
      </c>
      <c r="FH19" s="1">
        <f>LOOKUP($A19,'DMG Tables'!$P$2:$P$35,'DMG Tables'!$O$2:$O$35)*FH$1*LOOKUP(FH$1,'DMG Tables'!$G$2:$G$7,'DMG Tables'!$H$2:$H$7)</f>
        <v>7406000</v>
      </c>
      <c r="FI19" s="1">
        <f>LOOKUP($A19,'DMG Tables'!$P$2:$P$35,'DMG Tables'!$O$2:$O$35)*FI$1*LOOKUP(FI$1,'DMG Tables'!$G$2:$G$7,'DMG Tables'!$H$2:$H$7)</f>
        <v>7452000</v>
      </c>
      <c r="FJ19" s="1">
        <f>LOOKUP($A19,'DMG Tables'!$P$2:$P$35,'DMG Tables'!$O$2:$O$35)*FJ$1*LOOKUP(FJ$1,'DMG Tables'!$G$2:$G$7,'DMG Tables'!$H$2:$H$7)</f>
        <v>7498000</v>
      </c>
      <c r="FK19" s="1">
        <f>LOOKUP($A19,'DMG Tables'!$P$2:$P$35,'DMG Tables'!$O$2:$O$35)*FK$1*LOOKUP(FK$1,'DMG Tables'!$G$2:$G$7,'DMG Tables'!$H$2:$H$7)</f>
        <v>7544000</v>
      </c>
      <c r="FL19" s="1">
        <f>LOOKUP($A19,'DMG Tables'!$P$2:$P$35,'DMG Tables'!$O$2:$O$35)*FL$1*LOOKUP(FL$1,'DMG Tables'!$G$2:$G$7,'DMG Tables'!$H$2:$H$7)</f>
        <v>7590000</v>
      </c>
      <c r="FM19" s="1">
        <f>LOOKUP($A19,'DMG Tables'!$P$2:$P$35,'DMG Tables'!$O$2:$O$35)*FM$1*LOOKUP(FM$1,'DMG Tables'!$G$2:$G$7,'DMG Tables'!$H$2:$H$7)</f>
        <v>7636000</v>
      </c>
      <c r="FN19" s="1">
        <f>LOOKUP($A19,'DMG Tables'!$P$2:$P$35,'DMG Tables'!$O$2:$O$35)*FN$1*LOOKUP(FN$1,'DMG Tables'!$G$2:$G$7,'DMG Tables'!$H$2:$H$7)</f>
        <v>7682000</v>
      </c>
      <c r="FO19" s="1">
        <f>LOOKUP($A19,'DMG Tables'!$P$2:$P$35,'DMG Tables'!$O$2:$O$35)*FO$1*LOOKUP(FO$1,'DMG Tables'!$G$2:$G$7,'DMG Tables'!$H$2:$H$7)</f>
        <v>7728000</v>
      </c>
      <c r="FP19" s="1">
        <f>LOOKUP($A19,'DMG Tables'!$P$2:$P$35,'DMG Tables'!$O$2:$O$35)*FP$1*LOOKUP(FP$1,'DMG Tables'!$G$2:$G$7,'DMG Tables'!$H$2:$H$7)</f>
        <v>7774000</v>
      </c>
      <c r="FQ19" s="1">
        <f>LOOKUP($A19,'DMG Tables'!$P$2:$P$35,'DMG Tables'!$O$2:$O$35)*FQ$1*LOOKUP(FQ$1,'DMG Tables'!$G$2:$G$7,'DMG Tables'!$H$2:$H$7)</f>
        <v>7820000</v>
      </c>
      <c r="FR19" s="1">
        <f>LOOKUP($A19,'DMG Tables'!$P$2:$P$35,'DMG Tables'!$O$2:$O$35)*FR$1*LOOKUP(FR$1,'DMG Tables'!$G$2:$G$7,'DMG Tables'!$H$2:$H$7)</f>
        <v>7866000</v>
      </c>
      <c r="FS19" s="1">
        <f>LOOKUP($A19,'DMG Tables'!$P$2:$P$35,'DMG Tables'!$O$2:$O$35)*FS$1*LOOKUP(FS$1,'DMG Tables'!$G$2:$G$7,'DMG Tables'!$H$2:$H$7)</f>
        <v>7912000</v>
      </c>
      <c r="FT19" s="1">
        <f>LOOKUP($A19,'DMG Tables'!$P$2:$P$35,'DMG Tables'!$O$2:$O$35)*FT$1*LOOKUP(FT$1,'DMG Tables'!$G$2:$G$7,'DMG Tables'!$H$2:$H$7)</f>
        <v>7958000</v>
      </c>
      <c r="FU19" s="1">
        <f>LOOKUP($A19,'DMG Tables'!$P$2:$P$35,'DMG Tables'!$O$2:$O$35)*FU$1*LOOKUP(FU$1,'DMG Tables'!$G$2:$G$7,'DMG Tables'!$H$2:$H$7)</f>
        <v>8004000</v>
      </c>
      <c r="FV19" s="1">
        <f>LOOKUP($A19,'DMG Tables'!$P$2:$P$35,'DMG Tables'!$O$2:$O$35)*FV$1*LOOKUP(FV$1,'DMG Tables'!$G$2:$G$7,'DMG Tables'!$H$2:$H$7)</f>
        <v>8050000</v>
      </c>
      <c r="FW19" s="1">
        <f>LOOKUP($A19,'DMG Tables'!$P$2:$P$35,'DMG Tables'!$O$2:$O$35)*FW$1*LOOKUP(FW$1,'DMG Tables'!$G$2:$G$7,'DMG Tables'!$H$2:$H$7)</f>
        <v>8096000</v>
      </c>
      <c r="FX19" s="1">
        <f>LOOKUP($A19,'DMG Tables'!$P$2:$P$35,'DMG Tables'!$O$2:$O$35)*FX$1*LOOKUP(FX$1,'DMG Tables'!$G$2:$G$7,'DMG Tables'!$H$2:$H$7)</f>
        <v>8142000</v>
      </c>
      <c r="FY19" s="1">
        <f>LOOKUP($A19,'DMG Tables'!$P$2:$P$35,'DMG Tables'!$O$2:$O$35)*FY$1*LOOKUP(FY$1,'DMG Tables'!$G$2:$G$7,'DMG Tables'!$H$2:$H$7)</f>
        <v>8188000</v>
      </c>
      <c r="FZ19" s="1">
        <f>LOOKUP($A19,'DMG Tables'!$P$2:$P$35,'DMG Tables'!$O$2:$O$35)*FZ$1*LOOKUP(FZ$1,'DMG Tables'!$G$2:$G$7,'DMG Tables'!$H$2:$H$7)</f>
        <v>8234000</v>
      </c>
      <c r="GA19" s="1">
        <f>LOOKUP($A19,'DMG Tables'!$P$2:$P$35,'DMG Tables'!$O$2:$O$35)*GA$1*LOOKUP(GA$1,'DMG Tables'!$G$2:$G$7,'DMG Tables'!$H$2:$H$7)</f>
        <v>8280000</v>
      </c>
      <c r="GB19" s="1">
        <f>LOOKUP($A19,'DMG Tables'!$P$2:$P$35,'DMG Tables'!$O$2:$O$35)*GB$1*LOOKUP(GB$1,'DMG Tables'!$G$2:$G$7,'DMG Tables'!$H$2:$H$7)</f>
        <v>8326000</v>
      </c>
      <c r="GC19" s="1">
        <f>LOOKUP($A19,'DMG Tables'!$P$2:$P$35,'DMG Tables'!$O$2:$O$35)*GC$1*LOOKUP(GC$1,'DMG Tables'!$G$2:$G$7,'DMG Tables'!$H$2:$H$7)</f>
        <v>8372000</v>
      </c>
      <c r="GD19" s="1">
        <f>LOOKUP($A19,'DMG Tables'!$P$2:$P$35,'DMG Tables'!$O$2:$O$35)*GD$1*LOOKUP(GD$1,'DMG Tables'!$G$2:$G$7,'DMG Tables'!$H$2:$H$7)</f>
        <v>8418000</v>
      </c>
      <c r="GE19" s="1">
        <f>LOOKUP($A19,'DMG Tables'!$P$2:$P$35,'DMG Tables'!$O$2:$O$35)*GE$1*LOOKUP(GE$1,'DMG Tables'!$G$2:$G$7,'DMG Tables'!$H$2:$H$7)</f>
        <v>8464000</v>
      </c>
      <c r="GF19" s="1">
        <f>LOOKUP($A19,'DMG Tables'!$P$2:$P$35,'DMG Tables'!$O$2:$O$35)*GF$1*LOOKUP(GF$1,'DMG Tables'!$G$2:$G$7,'DMG Tables'!$H$2:$H$7)</f>
        <v>8510000</v>
      </c>
      <c r="GG19" s="1">
        <f>LOOKUP($A19,'DMG Tables'!$P$2:$P$35,'DMG Tables'!$O$2:$O$35)*GG$1*LOOKUP(GG$1,'DMG Tables'!$G$2:$G$7,'DMG Tables'!$H$2:$H$7)</f>
        <v>8556000</v>
      </c>
      <c r="GH19" s="1">
        <f>LOOKUP($A19,'DMG Tables'!$P$2:$P$35,'DMG Tables'!$O$2:$O$35)*GH$1*LOOKUP(GH$1,'DMG Tables'!$G$2:$G$7,'DMG Tables'!$H$2:$H$7)</f>
        <v>8602000</v>
      </c>
      <c r="GI19" s="1">
        <f>LOOKUP($A19,'DMG Tables'!$P$2:$P$35,'DMG Tables'!$O$2:$O$35)*GI$1*LOOKUP(GI$1,'DMG Tables'!$G$2:$G$7,'DMG Tables'!$H$2:$H$7)</f>
        <v>8648000</v>
      </c>
      <c r="GJ19" s="1">
        <f>LOOKUP($A19,'DMG Tables'!$P$2:$P$35,'DMG Tables'!$O$2:$O$35)*GJ$1*LOOKUP(GJ$1,'DMG Tables'!$G$2:$G$7,'DMG Tables'!$H$2:$H$7)</f>
        <v>8694000</v>
      </c>
      <c r="GK19" s="1">
        <f>LOOKUP($A19,'DMG Tables'!$P$2:$P$35,'DMG Tables'!$O$2:$O$35)*GK$1*LOOKUP(GK$1,'DMG Tables'!$G$2:$G$7,'DMG Tables'!$H$2:$H$7)</f>
        <v>8740000</v>
      </c>
      <c r="GL19" s="1">
        <f>LOOKUP($A19,'DMG Tables'!$P$2:$P$35,'DMG Tables'!$O$2:$O$35)*GL$1*LOOKUP(GL$1,'DMG Tables'!$G$2:$G$7,'DMG Tables'!$H$2:$H$7)</f>
        <v>8786000</v>
      </c>
      <c r="GM19" s="1">
        <f>LOOKUP($A19,'DMG Tables'!$P$2:$P$35,'DMG Tables'!$O$2:$O$35)*GM$1*LOOKUP(GM$1,'DMG Tables'!$G$2:$G$7,'DMG Tables'!$H$2:$H$7)</f>
        <v>8832000</v>
      </c>
      <c r="GN19" s="1">
        <f>LOOKUP($A19,'DMG Tables'!$P$2:$P$35,'DMG Tables'!$O$2:$O$35)*GN$1*LOOKUP(GN$1,'DMG Tables'!$G$2:$G$7,'DMG Tables'!$H$2:$H$7)</f>
        <v>8878000</v>
      </c>
      <c r="GO19" s="1">
        <f>LOOKUP($A19,'DMG Tables'!$P$2:$P$35,'DMG Tables'!$O$2:$O$35)*GO$1*LOOKUP(GO$1,'DMG Tables'!$G$2:$G$7,'DMG Tables'!$H$2:$H$7)</f>
        <v>8924000</v>
      </c>
      <c r="GP19" s="1">
        <f>LOOKUP($A19,'DMG Tables'!$P$2:$P$35,'DMG Tables'!$O$2:$O$35)*GP$1*LOOKUP(GP$1,'DMG Tables'!$G$2:$G$7,'DMG Tables'!$H$2:$H$7)</f>
        <v>8970000</v>
      </c>
      <c r="GQ19" s="1">
        <f>LOOKUP($A19,'DMG Tables'!$P$2:$P$35,'DMG Tables'!$O$2:$O$35)*GQ$1*LOOKUP(GQ$1,'DMG Tables'!$G$2:$G$7,'DMG Tables'!$H$2:$H$7)</f>
        <v>9016000</v>
      </c>
      <c r="GR19" s="1">
        <f>LOOKUP($A19,'DMG Tables'!$P$2:$P$35,'DMG Tables'!$O$2:$O$35)*GR$1*LOOKUP(GR$1,'DMG Tables'!$G$2:$G$7,'DMG Tables'!$H$2:$H$7)</f>
        <v>9062000</v>
      </c>
      <c r="GS19" s="1">
        <f>LOOKUP($A19,'DMG Tables'!$P$2:$P$35,'DMG Tables'!$O$2:$O$35)*GS$1*LOOKUP(GS$1,'DMG Tables'!$G$2:$G$7,'DMG Tables'!$H$2:$H$7)</f>
        <v>9108000</v>
      </c>
      <c r="GT19" s="1">
        <f>LOOKUP($A19,'DMG Tables'!$P$2:$P$35,'DMG Tables'!$O$2:$O$35)*GT$1*LOOKUP(GT$1,'DMG Tables'!$G$2:$G$7,'DMG Tables'!$H$2:$H$7)</f>
        <v>9154000</v>
      </c>
      <c r="GU19" s="1">
        <f>LOOKUP($A19,'DMG Tables'!$P$2:$P$35,'DMG Tables'!$O$2:$O$35)*GU$1*LOOKUP(GU$1,'DMG Tables'!$G$2:$G$7,'DMG Tables'!$H$2:$H$7)</f>
        <v>9200000</v>
      </c>
      <c r="GV19" s="1">
        <f>LOOKUP($A19,'DMG Tables'!$P$2:$P$35,'DMG Tables'!$O$2:$O$35)*GV$1*LOOKUP(GV$1,'DMG Tables'!$G$2:$G$7,'DMG Tables'!$H$2:$H$7)</f>
        <v>9246000</v>
      </c>
      <c r="GW19" s="1">
        <f>LOOKUP($A19,'DMG Tables'!$P$2:$P$35,'DMG Tables'!$O$2:$O$35)*GW$1*LOOKUP(GW$1,'DMG Tables'!$G$2:$G$7,'DMG Tables'!$H$2:$H$7)</f>
        <v>9292000</v>
      </c>
      <c r="GX19" s="1">
        <f>LOOKUP($A19,'DMG Tables'!$P$2:$P$35,'DMG Tables'!$O$2:$O$35)*GX$1*LOOKUP(GX$1,'DMG Tables'!$G$2:$G$7,'DMG Tables'!$H$2:$H$7)</f>
        <v>9338000</v>
      </c>
      <c r="GY19" s="1">
        <f>LOOKUP($A19,'DMG Tables'!$P$2:$P$35,'DMG Tables'!$O$2:$O$35)*GY$1*LOOKUP(GY$1,'DMG Tables'!$G$2:$G$7,'DMG Tables'!$H$2:$H$7)</f>
        <v>9384000</v>
      </c>
      <c r="GZ19" s="1">
        <f>LOOKUP($A19,'DMG Tables'!$P$2:$P$35,'DMG Tables'!$O$2:$O$35)*GZ$1*LOOKUP(GZ$1,'DMG Tables'!$G$2:$G$7,'DMG Tables'!$H$2:$H$7)</f>
        <v>9430000</v>
      </c>
      <c r="HA19" s="1">
        <f>LOOKUP($A19,'DMG Tables'!$P$2:$P$35,'DMG Tables'!$O$2:$O$35)*HA$1*LOOKUP(HA$1,'DMG Tables'!$G$2:$G$7,'DMG Tables'!$H$2:$H$7)</f>
        <v>9476000</v>
      </c>
      <c r="HB19" s="1">
        <f>LOOKUP($A19,'DMG Tables'!$P$2:$P$35,'DMG Tables'!$O$2:$O$35)*HB$1*LOOKUP(HB$1,'DMG Tables'!$G$2:$G$7,'DMG Tables'!$H$2:$H$7)</f>
        <v>9522000</v>
      </c>
      <c r="HC19" s="1">
        <f>LOOKUP($A19,'DMG Tables'!$P$2:$P$35,'DMG Tables'!$O$2:$O$35)*HC$1*LOOKUP(HC$1,'DMG Tables'!$G$2:$G$7,'DMG Tables'!$H$2:$H$7)</f>
        <v>9568000</v>
      </c>
      <c r="HD19" s="1">
        <f>LOOKUP($A19,'DMG Tables'!$P$2:$P$35,'DMG Tables'!$O$2:$O$35)*HD$1*LOOKUP(HD$1,'DMG Tables'!$G$2:$G$7,'DMG Tables'!$H$2:$H$7)</f>
        <v>9614000</v>
      </c>
      <c r="HE19" s="1">
        <f>LOOKUP($A19,'DMG Tables'!$P$2:$P$35,'DMG Tables'!$O$2:$O$35)*HE$1*LOOKUP(HE$1,'DMG Tables'!$G$2:$G$7,'DMG Tables'!$H$2:$H$7)</f>
        <v>9660000</v>
      </c>
      <c r="HF19" s="1">
        <f>LOOKUP($A19,'DMG Tables'!$P$2:$P$35,'DMG Tables'!$O$2:$O$35)*HF$1*LOOKUP(HF$1,'DMG Tables'!$G$2:$G$7,'DMG Tables'!$H$2:$H$7)</f>
        <v>9706000</v>
      </c>
      <c r="HG19" s="1">
        <f>LOOKUP($A19,'DMG Tables'!$P$2:$P$35,'DMG Tables'!$O$2:$O$35)*HG$1*LOOKUP(HG$1,'DMG Tables'!$G$2:$G$7,'DMG Tables'!$H$2:$H$7)</f>
        <v>9752000</v>
      </c>
      <c r="HH19" s="1">
        <f>LOOKUP($A19,'DMG Tables'!$P$2:$P$35,'DMG Tables'!$O$2:$O$35)*HH$1*LOOKUP(HH$1,'DMG Tables'!$G$2:$G$7,'DMG Tables'!$H$2:$H$7)</f>
        <v>9798000</v>
      </c>
      <c r="HI19" s="1">
        <f>LOOKUP($A19,'DMG Tables'!$P$2:$P$35,'DMG Tables'!$O$2:$O$35)*HI$1*LOOKUP(HI$1,'DMG Tables'!$G$2:$G$7,'DMG Tables'!$H$2:$H$7)</f>
        <v>9844000</v>
      </c>
      <c r="HJ19" s="1">
        <f>LOOKUP($A19,'DMG Tables'!$P$2:$P$35,'DMG Tables'!$O$2:$O$35)*HJ$1*LOOKUP(HJ$1,'DMG Tables'!$G$2:$G$7,'DMG Tables'!$H$2:$H$7)</f>
        <v>9890000</v>
      </c>
      <c r="HK19" s="1">
        <f>LOOKUP($A19,'DMG Tables'!$P$2:$P$35,'DMG Tables'!$O$2:$O$35)*HK$1*LOOKUP(HK$1,'DMG Tables'!$G$2:$G$7,'DMG Tables'!$H$2:$H$7)</f>
        <v>9936000</v>
      </c>
      <c r="HL19" s="1">
        <f>LOOKUP($A19,'DMG Tables'!$P$2:$P$35,'DMG Tables'!$O$2:$O$35)*HL$1*LOOKUP(HL$1,'DMG Tables'!$G$2:$G$7,'DMG Tables'!$H$2:$H$7)</f>
        <v>9982000</v>
      </c>
      <c r="HM19" s="1">
        <f>LOOKUP($A19,'DMG Tables'!$P$2:$P$35,'DMG Tables'!$O$2:$O$35)*HM$1*LOOKUP(HM$1,'DMG Tables'!$G$2:$G$7,'DMG Tables'!$H$2:$H$7)</f>
        <v>10028000</v>
      </c>
      <c r="HN19" s="1">
        <f>LOOKUP($A19,'DMG Tables'!$P$2:$P$35,'DMG Tables'!$O$2:$O$35)*HN$1*LOOKUP(HN$1,'DMG Tables'!$G$2:$G$7,'DMG Tables'!$H$2:$H$7)</f>
        <v>10074000</v>
      </c>
      <c r="HO19" s="1">
        <f>LOOKUP($A19,'DMG Tables'!$P$2:$P$35,'DMG Tables'!$O$2:$O$35)*HO$1*LOOKUP(HO$1,'DMG Tables'!$G$2:$G$7,'DMG Tables'!$H$2:$H$7)</f>
        <v>10120000</v>
      </c>
      <c r="HP19" s="1">
        <f>LOOKUP($A19,'DMG Tables'!$P$2:$P$35,'DMG Tables'!$O$2:$O$35)*HP$1*LOOKUP(HP$1,'DMG Tables'!$G$2:$G$7,'DMG Tables'!$H$2:$H$7)</f>
        <v>10166000</v>
      </c>
      <c r="HQ19" s="1">
        <f>LOOKUP($A19,'DMG Tables'!$P$2:$P$35,'DMG Tables'!$O$2:$O$35)*HQ$1*LOOKUP(HQ$1,'DMG Tables'!$G$2:$G$7,'DMG Tables'!$H$2:$H$7)</f>
        <v>10212000</v>
      </c>
      <c r="HR19" s="1">
        <f>LOOKUP($A19,'DMG Tables'!$P$2:$P$35,'DMG Tables'!$O$2:$O$35)*HR$1*LOOKUP(HR$1,'DMG Tables'!$G$2:$G$7,'DMG Tables'!$H$2:$H$7)</f>
        <v>10258000</v>
      </c>
      <c r="HS19" s="1">
        <f>LOOKUP($A19,'DMG Tables'!$P$2:$P$35,'DMG Tables'!$O$2:$O$35)*HS$1*LOOKUP(HS$1,'DMG Tables'!$G$2:$G$7,'DMG Tables'!$H$2:$H$7)</f>
        <v>10304000</v>
      </c>
      <c r="HT19" s="1">
        <f>LOOKUP($A19,'DMG Tables'!$P$2:$P$35,'DMG Tables'!$O$2:$O$35)*HT$1*LOOKUP(HT$1,'DMG Tables'!$G$2:$G$7,'DMG Tables'!$H$2:$H$7)</f>
        <v>10350000</v>
      </c>
      <c r="HU19" s="1">
        <f>LOOKUP($A19,'DMG Tables'!$P$2:$P$35,'DMG Tables'!$O$2:$O$35)*HU$1*LOOKUP(HU$1,'DMG Tables'!$G$2:$G$7,'DMG Tables'!$H$2:$H$7)</f>
        <v>10396000</v>
      </c>
      <c r="HV19" s="1">
        <f>LOOKUP($A19,'DMG Tables'!$P$2:$P$35,'DMG Tables'!$O$2:$O$35)*HV$1*LOOKUP(HV$1,'DMG Tables'!$G$2:$G$7,'DMG Tables'!$H$2:$H$7)</f>
        <v>10442000</v>
      </c>
      <c r="HW19" s="1">
        <f>LOOKUP($A19,'DMG Tables'!$P$2:$P$35,'DMG Tables'!$O$2:$O$35)*HW$1*LOOKUP(HW$1,'DMG Tables'!$G$2:$G$7,'DMG Tables'!$H$2:$H$7)</f>
        <v>10488000</v>
      </c>
      <c r="HX19" s="1">
        <f>LOOKUP($A19,'DMG Tables'!$P$2:$P$35,'DMG Tables'!$O$2:$O$35)*HX$1*LOOKUP(HX$1,'DMG Tables'!$G$2:$G$7,'DMG Tables'!$H$2:$H$7)</f>
        <v>10534000</v>
      </c>
      <c r="HY19" s="1">
        <f>LOOKUP($A19,'DMG Tables'!$P$2:$P$35,'DMG Tables'!$O$2:$O$35)*HY$1*LOOKUP(HY$1,'DMG Tables'!$G$2:$G$7,'DMG Tables'!$H$2:$H$7)</f>
        <v>10580000</v>
      </c>
      <c r="HZ19" s="1">
        <f>LOOKUP($A19,'DMG Tables'!$P$2:$P$35,'DMG Tables'!$O$2:$O$35)*HZ$1*LOOKUP(HZ$1,'DMG Tables'!$G$2:$G$7,'DMG Tables'!$H$2:$H$7)</f>
        <v>10626000</v>
      </c>
      <c r="IA19" s="1">
        <f>LOOKUP($A19,'DMG Tables'!$P$2:$P$35,'DMG Tables'!$O$2:$O$35)*IA$1*LOOKUP(IA$1,'DMG Tables'!$G$2:$G$7,'DMG Tables'!$H$2:$H$7)</f>
        <v>10672000</v>
      </c>
      <c r="IB19" s="1">
        <f>LOOKUP($A19,'DMG Tables'!$P$2:$P$35,'DMG Tables'!$O$2:$O$35)*IB$1*LOOKUP(IB$1,'DMG Tables'!$G$2:$G$7,'DMG Tables'!$H$2:$H$7)</f>
        <v>10718000</v>
      </c>
      <c r="IC19" s="1">
        <f>LOOKUP($A19,'DMG Tables'!$P$2:$P$35,'DMG Tables'!$O$2:$O$35)*IC$1*LOOKUP(IC$1,'DMG Tables'!$G$2:$G$7,'DMG Tables'!$H$2:$H$7)</f>
        <v>10764000</v>
      </c>
      <c r="ID19" s="1">
        <f>LOOKUP($A19,'DMG Tables'!$P$2:$P$35,'DMG Tables'!$O$2:$O$35)*ID$1*LOOKUP(ID$1,'DMG Tables'!$G$2:$G$7,'DMG Tables'!$H$2:$H$7)</f>
        <v>10810000</v>
      </c>
      <c r="IE19" s="1">
        <f>LOOKUP($A19,'DMG Tables'!$P$2:$P$35,'DMG Tables'!$O$2:$O$35)*IE$1*LOOKUP(IE$1,'DMG Tables'!$G$2:$G$7,'DMG Tables'!$H$2:$H$7)</f>
        <v>10856000</v>
      </c>
      <c r="IF19" s="1">
        <f>LOOKUP($A19,'DMG Tables'!$P$2:$P$35,'DMG Tables'!$O$2:$O$35)*IF$1*LOOKUP(IF$1,'DMG Tables'!$G$2:$G$7,'DMG Tables'!$H$2:$H$7)</f>
        <v>10902000</v>
      </c>
      <c r="IG19" s="1">
        <f>LOOKUP($A19,'DMG Tables'!$P$2:$P$35,'DMG Tables'!$O$2:$O$35)*IG$1*LOOKUP(IG$1,'DMG Tables'!$G$2:$G$7,'DMG Tables'!$H$2:$H$7)</f>
        <v>10948000</v>
      </c>
      <c r="IH19" s="1">
        <f>LOOKUP($A19,'DMG Tables'!$P$2:$P$35,'DMG Tables'!$O$2:$O$35)*IH$1*LOOKUP(IH$1,'DMG Tables'!$G$2:$G$7,'DMG Tables'!$H$2:$H$7)</f>
        <v>10994000</v>
      </c>
      <c r="II19" s="1">
        <f>LOOKUP($A19,'DMG Tables'!$P$2:$P$35,'DMG Tables'!$O$2:$O$35)*II$1*LOOKUP(II$1,'DMG Tables'!$G$2:$G$7,'DMG Tables'!$H$2:$H$7)</f>
        <v>11040000</v>
      </c>
      <c r="IJ19" s="1">
        <f>LOOKUP($A19,'DMG Tables'!$P$2:$P$35,'DMG Tables'!$O$2:$O$35)*IJ$1*LOOKUP(IJ$1,'DMG Tables'!$G$2:$G$7,'DMG Tables'!$H$2:$H$7)</f>
        <v>11086000</v>
      </c>
      <c r="IK19" s="1">
        <f>LOOKUP($A19,'DMG Tables'!$P$2:$P$35,'DMG Tables'!$O$2:$O$35)*IK$1*LOOKUP(IK$1,'DMG Tables'!$G$2:$G$7,'DMG Tables'!$H$2:$H$7)</f>
        <v>11132000</v>
      </c>
      <c r="IL19" s="1">
        <f>LOOKUP($A19,'DMG Tables'!$P$2:$P$35,'DMG Tables'!$O$2:$O$35)*IL$1*LOOKUP(IL$1,'DMG Tables'!$G$2:$G$7,'DMG Tables'!$H$2:$H$7)</f>
        <v>11178000</v>
      </c>
      <c r="IM19" s="1">
        <f>LOOKUP($A19,'DMG Tables'!$P$2:$P$35,'DMG Tables'!$O$2:$O$35)*IM$1*LOOKUP(IM$1,'DMG Tables'!$G$2:$G$7,'DMG Tables'!$H$2:$H$7)</f>
        <v>11224000</v>
      </c>
      <c r="IN19" s="1">
        <f>LOOKUP($A19,'DMG Tables'!$P$2:$P$35,'DMG Tables'!$O$2:$O$35)*IN$1*LOOKUP(IN$1,'DMG Tables'!$G$2:$G$7,'DMG Tables'!$H$2:$H$7)</f>
        <v>11270000</v>
      </c>
      <c r="IO19" s="1">
        <f>LOOKUP($A19,'DMG Tables'!$P$2:$P$35,'DMG Tables'!$O$2:$O$35)*IO$1*LOOKUP(IO$1,'DMG Tables'!$G$2:$G$7,'DMG Tables'!$H$2:$H$7)</f>
        <v>11316000</v>
      </c>
      <c r="IP19" s="1">
        <f>LOOKUP($A19,'DMG Tables'!$P$2:$P$35,'DMG Tables'!$O$2:$O$35)*IP$1*LOOKUP(IP$1,'DMG Tables'!$G$2:$G$7,'DMG Tables'!$H$2:$H$7)</f>
        <v>11362000</v>
      </c>
      <c r="IQ19" s="1">
        <f>LOOKUP($A19,'DMG Tables'!$P$2:$P$35,'DMG Tables'!$O$2:$O$35)*IQ$1*LOOKUP(IQ$1,'DMG Tables'!$G$2:$G$7,'DMG Tables'!$H$2:$H$7)</f>
        <v>11408000</v>
      </c>
      <c r="IR19" s="1">
        <f>LOOKUP($A19,'DMG Tables'!$P$2:$P$35,'DMG Tables'!$O$2:$O$35)*IR$1*LOOKUP(IR$1,'DMG Tables'!$G$2:$G$7,'DMG Tables'!$H$2:$H$7)</f>
        <v>11454000</v>
      </c>
      <c r="IS19" s="1">
        <f>LOOKUP($A19,'DMG Tables'!$P$2:$P$35,'DMG Tables'!$O$2:$O$35)*IS$1*LOOKUP(IS$1,'DMG Tables'!$G$2:$G$7,'DMG Tables'!$H$2:$H$7)</f>
        <v>11500000</v>
      </c>
      <c r="IT19" s="1">
        <f>LOOKUP($A19,'DMG Tables'!$P$2:$P$35,'DMG Tables'!$O$2:$O$35)*IT$1*LOOKUP(IT$1,'DMG Tables'!$G$2:$G$7,'DMG Tables'!$H$2:$H$7)</f>
        <v>11546000</v>
      </c>
      <c r="IU19" s="1">
        <f>LOOKUP($A19,'DMG Tables'!$P$2:$P$35,'DMG Tables'!$O$2:$O$35)*IU$1*LOOKUP(IU$1,'DMG Tables'!$G$2:$G$7,'DMG Tables'!$H$2:$H$7)</f>
        <v>11592000</v>
      </c>
      <c r="IV19" s="1">
        <f>LOOKUP($A19,'DMG Tables'!$P$2:$P$35,'DMG Tables'!$O$2:$O$35)*IV$1*LOOKUP(IV$1,'DMG Tables'!$G$2:$G$7,'DMG Tables'!$H$2:$H$7)</f>
        <v>11638000</v>
      </c>
      <c r="IW19" s="1">
        <f>LOOKUP($A19,'DMG Tables'!$P$2:$P$35,'DMG Tables'!$O$2:$O$35)*IW$1*LOOKUP(IW$1,'DMG Tables'!$G$2:$G$7,'DMG Tables'!$H$2:$H$7)</f>
        <v>11684000</v>
      </c>
      <c r="IX19" s="1">
        <f>LOOKUP($A19,'DMG Tables'!$P$2:$P$35,'DMG Tables'!$O$2:$O$35)*IX$1*LOOKUP(IX$1,'DMG Tables'!$G$2:$G$7,'DMG Tables'!$H$2:$H$7)</f>
        <v>11730000</v>
      </c>
      <c r="IY19" s="1">
        <f>LOOKUP($A19,'DMG Tables'!$P$2:$P$35,'DMG Tables'!$O$2:$O$35)*IY$1*LOOKUP(IY$1,'DMG Tables'!$G$2:$G$7,'DMG Tables'!$H$2:$H$7)</f>
        <v>11776000</v>
      </c>
      <c r="IZ19" s="1">
        <f>LOOKUP($A19,'DMG Tables'!$P$2:$P$35,'DMG Tables'!$O$2:$O$35)*IZ$1*LOOKUP(IZ$1,'DMG Tables'!$G$2:$G$7,'DMG Tables'!$H$2:$H$7)</f>
        <v>11822000</v>
      </c>
      <c r="JA19" s="1">
        <f>LOOKUP($A19,'DMG Tables'!$P$2:$P$35,'DMG Tables'!$O$2:$O$35)*JA$1*LOOKUP(JA$1,'DMG Tables'!$G$2:$G$7,'DMG Tables'!$H$2:$H$7)</f>
        <v>11868000</v>
      </c>
      <c r="JB19" s="1">
        <f>LOOKUP($A19,'DMG Tables'!$P$2:$P$35,'DMG Tables'!$O$2:$O$35)*JB$1*LOOKUP(JB$1,'DMG Tables'!$G$2:$G$7,'DMG Tables'!$H$2:$H$7)</f>
        <v>11914000</v>
      </c>
      <c r="JC19" s="1">
        <f>LOOKUP($A19,'DMG Tables'!$P$2:$P$35,'DMG Tables'!$O$2:$O$35)*JC$1*LOOKUP(JC$1,'DMG Tables'!$G$2:$G$7,'DMG Tables'!$H$2:$H$7)</f>
        <v>11960000</v>
      </c>
      <c r="JD19" s="1">
        <f>LOOKUP($A19,'DMG Tables'!$P$2:$P$35,'DMG Tables'!$O$2:$O$35)*JD$1*LOOKUP(JD$1,'DMG Tables'!$G$2:$G$7,'DMG Tables'!$H$2:$H$7)</f>
        <v>12006000</v>
      </c>
      <c r="JE19" s="1">
        <f>LOOKUP($A19,'DMG Tables'!$P$2:$P$35,'DMG Tables'!$O$2:$O$35)*JE$1*LOOKUP(JE$1,'DMG Tables'!$G$2:$G$7,'DMG Tables'!$H$2:$H$7)</f>
        <v>12052000</v>
      </c>
      <c r="JF19" s="1">
        <f>LOOKUP($A19,'DMG Tables'!$P$2:$P$35,'DMG Tables'!$O$2:$O$35)*JF$1*LOOKUP(JF$1,'DMG Tables'!$G$2:$G$7,'DMG Tables'!$H$2:$H$7)</f>
        <v>12098000</v>
      </c>
      <c r="JG19" s="1">
        <f>LOOKUP($A19,'DMG Tables'!$P$2:$P$35,'DMG Tables'!$O$2:$O$35)*JG$1*LOOKUP(JG$1,'DMG Tables'!$G$2:$G$7,'DMG Tables'!$H$2:$H$7)</f>
        <v>12144000</v>
      </c>
      <c r="JH19" s="1">
        <f>LOOKUP($A19,'DMG Tables'!$P$2:$P$35,'DMG Tables'!$O$2:$O$35)*JH$1*LOOKUP(JH$1,'DMG Tables'!$G$2:$G$7,'DMG Tables'!$H$2:$H$7)</f>
        <v>12190000</v>
      </c>
      <c r="JI19" s="1">
        <f>LOOKUP($A19,'DMG Tables'!$P$2:$P$35,'DMG Tables'!$O$2:$O$35)*JI$1*LOOKUP(JI$1,'DMG Tables'!$G$2:$G$7,'DMG Tables'!$H$2:$H$7)</f>
        <v>12236000</v>
      </c>
      <c r="JJ19" s="1">
        <f>LOOKUP($A19,'DMG Tables'!$P$2:$P$35,'DMG Tables'!$O$2:$O$35)*JJ$1*LOOKUP(JJ$1,'DMG Tables'!$G$2:$G$7,'DMG Tables'!$H$2:$H$7)</f>
        <v>12282000</v>
      </c>
      <c r="JK19" s="1">
        <f>LOOKUP($A19,'DMG Tables'!$P$2:$P$35,'DMG Tables'!$O$2:$O$35)*JK$1*LOOKUP(JK$1,'DMG Tables'!$G$2:$G$7,'DMG Tables'!$H$2:$H$7)</f>
        <v>12328000</v>
      </c>
      <c r="JL19" s="1">
        <f>LOOKUP($A19,'DMG Tables'!$P$2:$P$35,'DMG Tables'!$O$2:$O$35)*JL$1*LOOKUP(JL$1,'DMG Tables'!$G$2:$G$7,'DMG Tables'!$H$2:$H$7)</f>
        <v>12374000</v>
      </c>
      <c r="JM19" s="1">
        <f>LOOKUP($A19,'DMG Tables'!$P$2:$P$35,'DMG Tables'!$O$2:$O$35)*JM$1*LOOKUP(JM$1,'DMG Tables'!$G$2:$G$7,'DMG Tables'!$H$2:$H$7)</f>
        <v>12420000</v>
      </c>
      <c r="JN19" s="1">
        <f>LOOKUP($A19,'DMG Tables'!$P$2:$P$35,'DMG Tables'!$O$2:$O$35)*JN$1*LOOKUP(JN$1,'DMG Tables'!$G$2:$G$7,'DMG Tables'!$H$2:$H$7)</f>
        <v>12466000</v>
      </c>
      <c r="JO19" s="1">
        <f>LOOKUP($A19,'DMG Tables'!$P$2:$P$35,'DMG Tables'!$O$2:$O$35)*JO$1*LOOKUP(JO$1,'DMG Tables'!$G$2:$G$7,'DMG Tables'!$H$2:$H$7)</f>
        <v>12512000</v>
      </c>
      <c r="JP19" s="1">
        <f>LOOKUP($A19,'DMG Tables'!$P$2:$P$35,'DMG Tables'!$O$2:$O$35)*JP$1*LOOKUP(JP$1,'DMG Tables'!$G$2:$G$7,'DMG Tables'!$H$2:$H$7)</f>
        <v>12558000</v>
      </c>
      <c r="JQ19" s="1">
        <f>LOOKUP($A19,'DMG Tables'!$P$2:$P$35,'DMG Tables'!$O$2:$O$35)*JQ$1*LOOKUP(JQ$1,'DMG Tables'!$G$2:$G$7,'DMG Tables'!$H$2:$H$7)</f>
        <v>12604000</v>
      </c>
      <c r="JR19" s="1">
        <f>LOOKUP($A19,'DMG Tables'!$P$2:$P$35,'DMG Tables'!$O$2:$O$35)*JR$1*LOOKUP(JR$1,'DMG Tables'!$G$2:$G$7,'DMG Tables'!$H$2:$H$7)</f>
        <v>12650000</v>
      </c>
      <c r="JS19" s="1">
        <f>LOOKUP($A19,'DMG Tables'!$P$2:$P$35,'DMG Tables'!$O$2:$O$35)*JS$1*LOOKUP(JS$1,'DMG Tables'!$G$2:$G$7,'DMG Tables'!$H$2:$H$7)</f>
        <v>12696000</v>
      </c>
      <c r="JT19" s="1">
        <f>LOOKUP($A19,'DMG Tables'!$P$2:$P$35,'DMG Tables'!$O$2:$O$35)*JT$1*LOOKUP(JT$1,'DMG Tables'!$G$2:$G$7,'DMG Tables'!$H$2:$H$7)</f>
        <v>12742000</v>
      </c>
      <c r="JU19" s="1">
        <f>LOOKUP($A19,'DMG Tables'!$P$2:$P$35,'DMG Tables'!$O$2:$O$35)*JU$1*LOOKUP(JU$1,'DMG Tables'!$G$2:$G$7,'DMG Tables'!$H$2:$H$7)</f>
        <v>12788000</v>
      </c>
      <c r="JV19" s="1">
        <f>LOOKUP($A19,'DMG Tables'!$P$2:$P$35,'DMG Tables'!$O$2:$O$35)*JV$1*LOOKUP(JV$1,'DMG Tables'!$G$2:$G$7,'DMG Tables'!$H$2:$H$7)</f>
        <v>12834000</v>
      </c>
      <c r="JW19" s="1">
        <f>LOOKUP($A19,'DMG Tables'!$P$2:$P$35,'DMG Tables'!$O$2:$O$35)*JW$1*LOOKUP(JW$1,'DMG Tables'!$G$2:$G$7,'DMG Tables'!$H$2:$H$7)</f>
        <v>12880000</v>
      </c>
      <c r="JX19" s="1">
        <f>LOOKUP($A19,'DMG Tables'!$P$2:$P$35,'DMG Tables'!$O$2:$O$35)*JX$1*LOOKUP(JX$1,'DMG Tables'!$G$2:$G$7,'DMG Tables'!$H$2:$H$7)</f>
        <v>12926000</v>
      </c>
      <c r="JY19" s="1">
        <f>LOOKUP($A19,'DMG Tables'!$P$2:$P$35,'DMG Tables'!$O$2:$O$35)*JY$1*LOOKUP(JY$1,'DMG Tables'!$G$2:$G$7,'DMG Tables'!$H$2:$H$7)</f>
        <v>12972000</v>
      </c>
      <c r="JZ19" s="1">
        <f>LOOKUP($A19,'DMG Tables'!$P$2:$P$35,'DMG Tables'!$O$2:$O$35)*JZ$1*LOOKUP(JZ$1,'DMG Tables'!$G$2:$G$7,'DMG Tables'!$H$2:$H$7)</f>
        <v>13018000</v>
      </c>
      <c r="KA19" s="1">
        <f>LOOKUP($A19,'DMG Tables'!$P$2:$P$35,'DMG Tables'!$O$2:$O$35)*KA$1*LOOKUP(KA$1,'DMG Tables'!$G$2:$G$7,'DMG Tables'!$H$2:$H$7)</f>
        <v>13064000</v>
      </c>
      <c r="KB19" s="1">
        <f>LOOKUP($A19,'DMG Tables'!$P$2:$P$35,'DMG Tables'!$O$2:$O$35)*KB$1*LOOKUP(KB$1,'DMG Tables'!$G$2:$G$7,'DMG Tables'!$H$2:$H$7)</f>
        <v>13110000</v>
      </c>
      <c r="KC19" s="1">
        <f>LOOKUP($A19,'DMG Tables'!$P$2:$P$35,'DMG Tables'!$O$2:$O$35)*KC$1*LOOKUP(KC$1,'DMG Tables'!$G$2:$G$7,'DMG Tables'!$H$2:$H$7)</f>
        <v>13156000</v>
      </c>
      <c r="KD19" s="1">
        <f>LOOKUP($A19,'DMG Tables'!$P$2:$P$35,'DMG Tables'!$O$2:$O$35)*KD$1*LOOKUP(KD$1,'DMG Tables'!$G$2:$G$7,'DMG Tables'!$H$2:$H$7)</f>
        <v>13202000</v>
      </c>
      <c r="KE19" s="1">
        <f>LOOKUP($A19,'DMG Tables'!$P$2:$P$35,'DMG Tables'!$O$2:$O$35)*KE$1*LOOKUP(KE$1,'DMG Tables'!$G$2:$G$7,'DMG Tables'!$H$2:$H$7)</f>
        <v>13248000</v>
      </c>
      <c r="KF19" s="1">
        <f>LOOKUP($A19,'DMG Tables'!$P$2:$P$35,'DMG Tables'!$O$2:$O$35)*KF$1*LOOKUP(KF$1,'DMG Tables'!$G$2:$G$7,'DMG Tables'!$H$2:$H$7)</f>
        <v>13294000</v>
      </c>
      <c r="KG19" s="1">
        <f>LOOKUP($A19,'DMG Tables'!$P$2:$P$35,'DMG Tables'!$O$2:$O$35)*KG$1*LOOKUP(KG$1,'DMG Tables'!$G$2:$G$7,'DMG Tables'!$H$2:$H$7)</f>
        <v>13340000</v>
      </c>
      <c r="KH19" s="1">
        <f>LOOKUP($A19,'DMG Tables'!$P$2:$P$35,'DMG Tables'!$O$2:$O$35)*KH$1*LOOKUP(KH$1,'DMG Tables'!$G$2:$G$7,'DMG Tables'!$H$2:$H$7)</f>
        <v>13386000</v>
      </c>
      <c r="KI19" s="1">
        <f>LOOKUP($A19,'DMG Tables'!$P$2:$P$35,'DMG Tables'!$O$2:$O$35)*KI$1*LOOKUP(KI$1,'DMG Tables'!$G$2:$G$7,'DMG Tables'!$H$2:$H$7)</f>
        <v>13432000</v>
      </c>
      <c r="KJ19" s="1">
        <f>LOOKUP($A19,'DMG Tables'!$P$2:$P$35,'DMG Tables'!$O$2:$O$35)*KJ$1*LOOKUP(KJ$1,'DMG Tables'!$G$2:$G$7,'DMG Tables'!$H$2:$H$7)</f>
        <v>13478000</v>
      </c>
      <c r="KK19" s="1">
        <f>LOOKUP($A19,'DMG Tables'!$P$2:$P$35,'DMG Tables'!$O$2:$O$35)*KK$1*LOOKUP(KK$1,'DMG Tables'!$G$2:$G$7,'DMG Tables'!$H$2:$H$7)</f>
        <v>13524000</v>
      </c>
      <c r="KL19" s="1">
        <f>LOOKUP($A19,'DMG Tables'!$P$2:$P$35,'DMG Tables'!$O$2:$O$35)*KL$1*LOOKUP(KL$1,'DMG Tables'!$G$2:$G$7,'DMG Tables'!$H$2:$H$7)</f>
        <v>13570000</v>
      </c>
      <c r="KM19" s="1">
        <f>LOOKUP($A19,'DMG Tables'!$P$2:$P$35,'DMG Tables'!$O$2:$O$35)*KM$1*LOOKUP(KM$1,'DMG Tables'!$G$2:$G$7,'DMG Tables'!$H$2:$H$7)</f>
        <v>13616000</v>
      </c>
      <c r="KN19" s="1">
        <f>LOOKUP($A19,'DMG Tables'!$P$2:$P$35,'DMG Tables'!$O$2:$O$35)*KN$1*LOOKUP(KN$1,'DMG Tables'!$G$2:$G$7,'DMG Tables'!$H$2:$H$7)</f>
        <v>13662000</v>
      </c>
      <c r="KO19" s="1">
        <f>LOOKUP($A19,'DMG Tables'!$P$2:$P$35,'DMG Tables'!$O$2:$O$35)*KO$1*LOOKUP(KO$1,'DMG Tables'!$G$2:$G$7,'DMG Tables'!$H$2:$H$7)</f>
        <v>13708000</v>
      </c>
      <c r="KP19" s="1">
        <f>LOOKUP($A19,'DMG Tables'!$P$2:$P$35,'DMG Tables'!$O$2:$O$35)*KP$1*LOOKUP(KP$1,'DMG Tables'!$G$2:$G$7,'DMG Tables'!$H$2:$H$7)</f>
        <v>13754000</v>
      </c>
      <c r="KQ19" s="1">
        <f>LOOKUP($A19,'DMG Tables'!$P$2:$P$35,'DMG Tables'!$O$2:$O$35)*KQ$1*LOOKUP(KQ$1,'DMG Tables'!$G$2:$G$7,'DMG Tables'!$H$2:$H$7)</f>
        <v>13800000</v>
      </c>
      <c r="KR19" s="1">
        <f>LOOKUP($A19,'DMG Tables'!$P$2:$P$35,'DMG Tables'!$O$2:$O$35)*KR$1*LOOKUP(KR$1,'DMG Tables'!$G$2:$G$7,'DMG Tables'!$H$2:$H$7)</f>
        <v>13846000</v>
      </c>
      <c r="KS19" s="1">
        <f>LOOKUP($A19,'DMG Tables'!$P$2:$P$35,'DMG Tables'!$O$2:$O$35)*KS$1*LOOKUP(KS$1,'DMG Tables'!$G$2:$G$7,'DMG Tables'!$H$2:$H$7)</f>
        <v>13892000</v>
      </c>
      <c r="KT19" s="1">
        <f>LOOKUP($A19,'DMG Tables'!$P$2:$P$35,'DMG Tables'!$O$2:$O$35)*KT$1*LOOKUP(KT$1,'DMG Tables'!$G$2:$G$7,'DMG Tables'!$H$2:$H$7)</f>
        <v>13938000</v>
      </c>
      <c r="KU19" s="1">
        <f>LOOKUP($A19,'DMG Tables'!$P$2:$P$35,'DMG Tables'!$O$2:$O$35)*KU$1*LOOKUP(KU$1,'DMG Tables'!$G$2:$G$7,'DMG Tables'!$H$2:$H$7)</f>
        <v>13984000</v>
      </c>
      <c r="KV19" s="1">
        <f>LOOKUP($A19,'DMG Tables'!$P$2:$P$35,'DMG Tables'!$O$2:$O$35)*KV$1*LOOKUP(KV$1,'DMG Tables'!$G$2:$G$7,'DMG Tables'!$H$2:$H$7)</f>
        <v>14030000</v>
      </c>
      <c r="KW19" s="1">
        <f>LOOKUP($A19,'DMG Tables'!$P$2:$P$35,'DMG Tables'!$O$2:$O$35)*KW$1*LOOKUP(KW$1,'DMG Tables'!$G$2:$G$7,'DMG Tables'!$H$2:$H$7)</f>
        <v>14076000</v>
      </c>
      <c r="KX19" s="1">
        <f>LOOKUP($A19,'DMG Tables'!$P$2:$P$35,'DMG Tables'!$O$2:$O$35)*KX$1*LOOKUP(KX$1,'DMG Tables'!$G$2:$G$7,'DMG Tables'!$H$2:$H$7)</f>
        <v>14122000</v>
      </c>
      <c r="KY19" s="1">
        <f>LOOKUP($A19,'DMG Tables'!$P$2:$P$35,'DMG Tables'!$O$2:$O$35)*KY$1*LOOKUP(KY$1,'DMG Tables'!$G$2:$G$7,'DMG Tables'!$H$2:$H$7)</f>
        <v>14168000</v>
      </c>
      <c r="KZ19" s="1">
        <f>LOOKUP($A19,'DMG Tables'!$P$2:$P$35,'DMG Tables'!$O$2:$O$35)*KZ$1*LOOKUP(KZ$1,'DMG Tables'!$G$2:$G$7,'DMG Tables'!$H$2:$H$7)</f>
        <v>14214000</v>
      </c>
      <c r="LA19" s="1">
        <f>LOOKUP($A19,'DMG Tables'!$P$2:$P$35,'DMG Tables'!$O$2:$O$35)*LA$1*LOOKUP(LA$1,'DMG Tables'!$G$2:$G$7,'DMG Tables'!$H$2:$H$7)</f>
        <v>14260000</v>
      </c>
      <c r="LB19" s="1">
        <f>LOOKUP($A19,'DMG Tables'!$P$2:$P$35,'DMG Tables'!$O$2:$O$35)*LB$1*LOOKUP(LB$1,'DMG Tables'!$G$2:$G$7,'DMG Tables'!$H$2:$H$7)</f>
        <v>14306000</v>
      </c>
      <c r="LC19" s="1">
        <f>LOOKUP($A19,'DMG Tables'!$P$2:$P$35,'DMG Tables'!$O$2:$O$35)*LC$1*LOOKUP(LC$1,'DMG Tables'!$G$2:$G$7,'DMG Tables'!$H$2:$H$7)</f>
        <v>14352000</v>
      </c>
      <c r="LD19" s="1">
        <f>LOOKUP($A19,'DMG Tables'!$P$2:$P$35,'DMG Tables'!$O$2:$O$35)*LD$1*LOOKUP(LD$1,'DMG Tables'!$G$2:$G$7,'DMG Tables'!$H$2:$H$7)</f>
        <v>14398000</v>
      </c>
      <c r="LE19" s="1">
        <f>LOOKUP($A19,'DMG Tables'!$P$2:$P$35,'DMG Tables'!$O$2:$O$35)*LE$1*LOOKUP(LE$1,'DMG Tables'!$G$2:$G$7,'DMG Tables'!$H$2:$H$7)</f>
        <v>14444000</v>
      </c>
      <c r="LF19" s="1">
        <f>LOOKUP($A19,'DMG Tables'!$P$2:$P$35,'DMG Tables'!$O$2:$O$35)*LF$1*LOOKUP(LF$1,'DMG Tables'!$G$2:$G$7,'DMG Tables'!$H$2:$H$7)</f>
        <v>14490000</v>
      </c>
      <c r="LG19" s="1">
        <f>LOOKUP($A19,'DMG Tables'!$P$2:$P$35,'DMG Tables'!$O$2:$O$35)*LG$1*LOOKUP(LG$1,'DMG Tables'!$G$2:$G$7,'DMG Tables'!$H$2:$H$7)</f>
        <v>14536000</v>
      </c>
      <c r="LH19" s="1">
        <f>LOOKUP($A19,'DMG Tables'!$P$2:$P$35,'DMG Tables'!$O$2:$O$35)*LH$1*LOOKUP(LH$1,'DMG Tables'!$G$2:$G$7,'DMG Tables'!$H$2:$H$7)</f>
        <v>14582000</v>
      </c>
      <c r="LI19" s="1">
        <f>LOOKUP($A19,'DMG Tables'!$P$2:$P$35,'DMG Tables'!$O$2:$O$35)*LI$1*LOOKUP(LI$1,'DMG Tables'!$G$2:$G$7,'DMG Tables'!$H$2:$H$7)</f>
        <v>14628000</v>
      </c>
      <c r="LJ19" s="1">
        <f>LOOKUP($A19,'DMG Tables'!$P$2:$P$35,'DMG Tables'!$O$2:$O$35)*LJ$1*LOOKUP(LJ$1,'DMG Tables'!$G$2:$G$7,'DMG Tables'!$H$2:$H$7)</f>
        <v>14674000</v>
      </c>
      <c r="LK19" s="1">
        <f>LOOKUP($A19,'DMG Tables'!$P$2:$P$35,'DMG Tables'!$O$2:$O$35)*LK$1*LOOKUP(LK$1,'DMG Tables'!$G$2:$G$7,'DMG Tables'!$H$2:$H$7)</f>
        <v>14720000</v>
      </c>
      <c r="LL19" s="1">
        <f>LOOKUP($A19,'DMG Tables'!$P$2:$P$35,'DMG Tables'!$O$2:$O$35)*LL$1*LOOKUP(LL$1,'DMG Tables'!$G$2:$G$7,'DMG Tables'!$H$2:$H$7)</f>
        <v>14766000</v>
      </c>
      <c r="LM19" s="1">
        <f>LOOKUP($A19,'DMG Tables'!$P$2:$P$35,'DMG Tables'!$O$2:$O$35)*LM$1*LOOKUP(LM$1,'DMG Tables'!$G$2:$G$7,'DMG Tables'!$H$2:$H$7)</f>
        <v>14812000</v>
      </c>
      <c r="LN19" s="1">
        <f>LOOKUP($A19,'DMG Tables'!$P$2:$P$35,'DMG Tables'!$O$2:$O$35)*LN$1*LOOKUP(LN$1,'DMG Tables'!$G$2:$G$7,'DMG Tables'!$H$2:$H$7)</f>
        <v>14858000</v>
      </c>
      <c r="LO19" s="1">
        <f>LOOKUP($A19,'DMG Tables'!$P$2:$P$35,'DMG Tables'!$O$2:$O$35)*LO$1*LOOKUP(LO$1,'DMG Tables'!$G$2:$G$7,'DMG Tables'!$H$2:$H$7)</f>
        <v>14904000</v>
      </c>
      <c r="LP19" s="1">
        <f>LOOKUP($A19,'DMG Tables'!$P$2:$P$35,'DMG Tables'!$O$2:$O$35)*LP$1*LOOKUP(LP$1,'DMG Tables'!$G$2:$G$7,'DMG Tables'!$H$2:$H$7)</f>
        <v>14950000</v>
      </c>
      <c r="LQ19" s="1">
        <f>LOOKUP($A19,'DMG Tables'!$P$2:$P$35,'DMG Tables'!$O$2:$O$35)*LQ$1*LOOKUP(LQ$1,'DMG Tables'!$G$2:$G$7,'DMG Tables'!$H$2:$H$7)</f>
        <v>14996000</v>
      </c>
      <c r="LR19" s="1">
        <f>LOOKUP($A19,'DMG Tables'!$P$2:$P$35,'DMG Tables'!$O$2:$O$35)*LR$1*LOOKUP(LR$1,'DMG Tables'!$G$2:$G$7,'DMG Tables'!$H$2:$H$7)</f>
        <v>15042000</v>
      </c>
      <c r="LS19" s="1">
        <f>LOOKUP($A19,'DMG Tables'!$P$2:$P$35,'DMG Tables'!$O$2:$O$35)*LS$1*LOOKUP(LS$1,'DMG Tables'!$G$2:$G$7,'DMG Tables'!$H$2:$H$7)</f>
        <v>15088000</v>
      </c>
      <c r="LT19" s="1">
        <f>LOOKUP($A19,'DMG Tables'!$P$2:$P$35,'DMG Tables'!$O$2:$O$35)*LT$1*LOOKUP(LT$1,'DMG Tables'!$G$2:$G$7,'DMG Tables'!$H$2:$H$7)</f>
        <v>15134000</v>
      </c>
      <c r="LU19" s="1">
        <f>LOOKUP($A19,'DMG Tables'!$P$2:$P$35,'DMG Tables'!$O$2:$O$35)*LU$1*LOOKUP(LU$1,'DMG Tables'!$G$2:$G$7,'DMG Tables'!$H$2:$H$7)</f>
        <v>15180000</v>
      </c>
      <c r="LV19" s="1">
        <f>LOOKUP($A19,'DMG Tables'!$P$2:$P$35,'DMG Tables'!$O$2:$O$35)*LV$1*LOOKUP(LV$1,'DMG Tables'!$G$2:$G$7,'DMG Tables'!$H$2:$H$7)</f>
        <v>15226000</v>
      </c>
      <c r="LW19" s="1">
        <f>LOOKUP($A19,'DMG Tables'!$P$2:$P$35,'DMG Tables'!$O$2:$O$35)*LW$1*LOOKUP(LW$1,'DMG Tables'!$G$2:$G$7,'DMG Tables'!$H$2:$H$7)</f>
        <v>15272000</v>
      </c>
      <c r="LX19" s="1">
        <f>LOOKUP($A19,'DMG Tables'!$P$2:$P$35,'DMG Tables'!$O$2:$O$35)*LX$1*LOOKUP(LX$1,'DMG Tables'!$G$2:$G$7,'DMG Tables'!$H$2:$H$7)</f>
        <v>15318000</v>
      </c>
      <c r="LY19" s="1">
        <f>LOOKUP($A19,'DMG Tables'!$P$2:$P$35,'DMG Tables'!$O$2:$O$35)*LY$1*LOOKUP(LY$1,'DMG Tables'!$G$2:$G$7,'DMG Tables'!$H$2:$H$7)</f>
        <v>15364000</v>
      </c>
      <c r="LZ19" s="1">
        <f>LOOKUP($A19,'DMG Tables'!$P$2:$P$35,'DMG Tables'!$O$2:$O$35)*LZ$1*LOOKUP(LZ$1,'DMG Tables'!$G$2:$G$7,'DMG Tables'!$H$2:$H$7)</f>
        <v>15410000</v>
      </c>
      <c r="MA19" s="1">
        <f>LOOKUP($A19,'DMG Tables'!$P$2:$P$35,'DMG Tables'!$O$2:$O$35)*MA$1*LOOKUP(MA$1,'DMG Tables'!$G$2:$G$7,'DMG Tables'!$H$2:$H$7)</f>
        <v>15456000</v>
      </c>
      <c r="MB19" s="1">
        <f>LOOKUP($A19,'DMG Tables'!$P$2:$P$35,'DMG Tables'!$O$2:$O$35)*MB$1*LOOKUP(MB$1,'DMG Tables'!$G$2:$G$7,'DMG Tables'!$H$2:$H$7)</f>
        <v>15502000</v>
      </c>
      <c r="MC19" s="1">
        <f>LOOKUP($A19,'DMG Tables'!$P$2:$P$35,'DMG Tables'!$O$2:$O$35)*MC$1*LOOKUP(MC$1,'DMG Tables'!$G$2:$G$7,'DMG Tables'!$H$2:$H$7)</f>
        <v>15548000</v>
      </c>
      <c r="MD19" s="1">
        <f>LOOKUP($A19,'DMG Tables'!$P$2:$P$35,'DMG Tables'!$O$2:$O$35)*MD$1*LOOKUP(MD$1,'DMG Tables'!$G$2:$G$7,'DMG Tables'!$H$2:$H$7)</f>
        <v>15594000</v>
      </c>
      <c r="ME19" s="1">
        <f>LOOKUP($A19,'DMG Tables'!$P$2:$P$35,'DMG Tables'!$O$2:$O$35)*ME$1*LOOKUP(ME$1,'DMG Tables'!$G$2:$G$7,'DMG Tables'!$H$2:$H$7)</f>
        <v>15640000</v>
      </c>
      <c r="MF19" s="1">
        <f>LOOKUP($A19,'DMG Tables'!$P$2:$P$35,'DMG Tables'!$O$2:$O$35)*MF$1*LOOKUP(MF$1,'DMG Tables'!$G$2:$G$7,'DMG Tables'!$H$2:$H$7)</f>
        <v>15686000</v>
      </c>
      <c r="MG19" s="1">
        <f>LOOKUP($A19,'DMG Tables'!$P$2:$P$35,'DMG Tables'!$O$2:$O$35)*MG$1*LOOKUP(MG$1,'DMG Tables'!$G$2:$G$7,'DMG Tables'!$H$2:$H$7)</f>
        <v>15732000</v>
      </c>
      <c r="MH19" s="1">
        <f>LOOKUP($A19,'DMG Tables'!$P$2:$P$35,'DMG Tables'!$O$2:$O$35)*MH$1*LOOKUP(MH$1,'DMG Tables'!$G$2:$G$7,'DMG Tables'!$H$2:$H$7)</f>
        <v>15778000</v>
      </c>
      <c r="MI19" s="1">
        <f>LOOKUP($A19,'DMG Tables'!$P$2:$P$35,'DMG Tables'!$O$2:$O$35)*MI$1*LOOKUP(MI$1,'DMG Tables'!$G$2:$G$7,'DMG Tables'!$H$2:$H$7)</f>
        <v>15824000</v>
      </c>
      <c r="MJ19" s="1">
        <f>LOOKUP($A19,'DMG Tables'!$P$2:$P$35,'DMG Tables'!$O$2:$O$35)*MJ$1*LOOKUP(MJ$1,'DMG Tables'!$G$2:$G$7,'DMG Tables'!$H$2:$H$7)</f>
        <v>15870000</v>
      </c>
      <c r="MK19" s="1">
        <f>LOOKUP($A19,'DMG Tables'!$P$2:$P$35,'DMG Tables'!$O$2:$O$35)*MK$1*LOOKUP(MK$1,'DMG Tables'!$G$2:$G$7,'DMG Tables'!$H$2:$H$7)</f>
        <v>15916000</v>
      </c>
      <c r="ML19" s="1">
        <f>LOOKUP($A19,'DMG Tables'!$P$2:$P$35,'DMG Tables'!$O$2:$O$35)*ML$1*LOOKUP(ML$1,'DMG Tables'!$G$2:$G$7,'DMG Tables'!$H$2:$H$7)</f>
        <v>15962000</v>
      </c>
      <c r="MM19" s="1">
        <f>LOOKUP($A19,'DMG Tables'!$P$2:$P$35,'DMG Tables'!$O$2:$O$35)*MM$1*LOOKUP(MM$1,'DMG Tables'!$G$2:$G$7,'DMG Tables'!$H$2:$H$7)</f>
        <v>16008000</v>
      </c>
      <c r="MN19" s="1">
        <f>LOOKUP($A19,'DMG Tables'!$P$2:$P$35,'DMG Tables'!$O$2:$O$35)*MN$1*LOOKUP(MN$1,'DMG Tables'!$G$2:$G$7,'DMG Tables'!$H$2:$H$7)</f>
        <v>16054000</v>
      </c>
      <c r="MO19" s="1">
        <f>LOOKUP($A19,'DMG Tables'!$P$2:$P$35,'DMG Tables'!$O$2:$O$35)*MO$1*LOOKUP(MO$1,'DMG Tables'!$G$2:$G$7,'DMG Tables'!$H$2:$H$7)</f>
        <v>16100000</v>
      </c>
      <c r="MP19" s="1">
        <f>LOOKUP($A19,'DMG Tables'!$P$2:$P$35,'DMG Tables'!$O$2:$O$35)*MP$1*LOOKUP(MP$1,'DMG Tables'!$G$2:$G$7,'DMG Tables'!$H$2:$H$7)</f>
        <v>16146000</v>
      </c>
      <c r="MQ19" s="1">
        <f>LOOKUP($A19,'DMG Tables'!$P$2:$P$35,'DMG Tables'!$O$2:$O$35)*MQ$1*LOOKUP(MQ$1,'DMG Tables'!$G$2:$G$7,'DMG Tables'!$H$2:$H$7)</f>
        <v>16192000</v>
      </c>
      <c r="MR19" s="1">
        <f>LOOKUP($A19,'DMG Tables'!$P$2:$P$35,'DMG Tables'!$O$2:$O$35)*MR$1*LOOKUP(MR$1,'DMG Tables'!$G$2:$G$7,'DMG Tables'!$H$2:$H$7)</f>
        <v>16238000</v>
      </c>
      <c r="MS19" s="1">
        <f>LOOKUP($A19,'DMG Tables'!$P$2:$P$35,'DMG Tables'!$O$2:$O$35)*MS$1*LOOKUP(MS$1,'DMG Tables'!$G$2:$G$7,'DMG Tables'!$H$2:$H$7)</f>
        <v>16284000</v>
      </c>
      <c r="MT19" s="1">
        <f>LOOKUP($A19,'DMG Tables'!$P$2:$P$35,'DMG Tables'!$O$2:$O$35)*MT$1*LOOKUP(MT$1,'DMG Tables'!$G$2:$G$7,'DMG Tables'!$H$2:$H$7)</f>
        <v>16330000</v>
      </c>
      <c r="MU19" s="1">
        <f>LOOKUP($A19,'DMG Tables'!$P$2:$P$35,'DMG Tables'!$O$2:$O$35)*MU$1*LOOKUP(MU$1,'DMG Tables'!$G$2:$G$7,'DMG Tables'!$H$2:$H$7)</f>
        <v>16376000</v>
      </c>
      <c r="MV19" s="1">
        <f>LOOKUP($A19,'DMG Tables'!$P$2:$P$35,'DMG Tables'!$O$2:$O$35)*MV$1*LOOKUP(MV$1,'DMG Tables'!$G$2:$G$7,'DMG Tables'!$H$2:$H$7)</f>
        <v>16422000</v>
      </c>
      <c r="MW19" s="1">
        <f>LOOKUP($A19,'DMG Tables'!$P$2:$P$35,'DMG Tables'!$O$2:$O$35)*MW$1*LOOKUP(MW$1,'DMG Tables'!$G$2:$G$7,'DMG Tables'!$H$2:$H$7)</f>
        <v>16468000</v>
      </c>
      <c r="MX19" s="1">
        <f>LOOKUP($A19,'DMG Tables'!$P$2:$P$35,'DMG Tables'!$O$2:$O$35)*MX$1*LOOKUP(MX$1,'DMG Tables'!$G$2:$G$7,'DMG Tables'!$H$2:$H$7)</f>
        <v>16514000</v>
      </c>
      <c r="MY19" s="1">
        <f>LOOKUP($A19,'DMG Tables'!$P$2:$P$35,'DMG Tables'!$O$2:$O$35)*MY$1*LOOKUP(MY$1,'DMG Tables'!$G$2:$G$7,'DMG Tables'!$H$2:$H$7)</f>
        <v>16560000</v>
      </c>
      <c r="MZ19" s="1">
        <f>LOOKUP($A19,'DMG Tables'!$P$2:$P$35,'DMG Tables'!$O$2:$O$35)*MZ$1*LOOKUP(MZ$1,'DMG Tables'!$G$2:$G$7,'DMG Tables'!$H$2:$H$7)</f>
        <v>16606000</v>
      </c>
      <c r="NA19" s="1">
        <f>LOOKUP($A19,'DMG Tables'!$P$2:$P$35,'DMG Tables'!$O$2:$O$35)*NA$1*LOOKUP(NA$1,'DMG Tables'!$G$2:$G$7,'DMG Tables'!$H$2:$H$7)</f>
        <v>16652000</v>
      </c>
      <c r="NB19" s="1">
        <f>LOOKUP($A19,'DMG Tables'!$P$2:$P$35,'DMG Tables'!$O$2:$O$35)*NB$1*LOOKUP(NB$1,'DMG Tables'!$G$2:$G$7,'DMG Tables'!$H$2:$H$7)</f>
        <v>16698000</v>
      </c>
      <c r="NC19" s="1">
        <f>LOOKUP($A19,'DMG Tables'!$P$2:$P$35,'DMG Tables'!$O$2:$O$35)*NC$1*LOOKUP(NC$1,'DMG Tables'!$G$2:$G$7,'DMG Tables'!$H$2:$H$7)</f>
        <v>16744000</v>
      </c>
      <c r="ND19" s="1">
        <f>LOOKUP($A19,'DMG Tables'!$P$2:$P$35,'DMG Tables'!$O$2:$O$35)*ND$1*LOOKUP(ND$1,'DMG Tables'!$G$2:$G$7,'DMG Tables'!$H$2:$H$7)</f>
        <v>16790000</v>
      </c>
      <c r="NE19" s="1">
        <f>LOOKUP($A19,'DMG Tables'!$P$2:$P$35,'DMG Tables'!$O$2:$O$35)*NE$1*LOOKUP(NE$1,'DMG Tables'!$G$2:$G$7,'DMG Tables'!$H$2:$H$7)</f>
        <v>16836000</v>
      </c>
      <c r="NF19" s="1">
        <f>LOOKUP($A19,'DMG Tables'!$P$2:$P$35,'DMG Tables'!$O$2:$O$35)*NF$1*LOOKUP(NF$1,'DMG Tables'!$G$2:$G$7,'DMG Tables'!$H$2:$H$7)</f>
        <v>16882000</v>
      </c>
      <c r="NG19" s="1">
        <f>LOOKUP($A19,'DMG Tables'!$P$2:$P$35,'DMG Tables'!$O$2:$O$35)*NG$1*LOOKUP(NG$1,'DMG Tables'!$G$2:$G$7,'DMG Tables'!$H$2:$H$7)</f>
        <v>16928000</v>
      </c>
      <c r="NH19" s="1">
        <f>LOOKUP($A19,'DMG Tables'!$P$2:$P$35,'DMG Tables'!$O$2:$O$35)*NH$1*LOOKUP(NH$1,'DMG Tables'!$G$2:$G$7,'DMG Tables'!$H$2:$H$7)</f>
        <v>16974000</v>
      </c>
      <c r="NI19" s="1">
        <f>LOOKUP($A19,'DMG Tables'!$P$2:$P$35,'DMG Tables'!$O$2:$O$35)*NI$1*LOOKUP(NI$1,'DMG Tables'!$G$2:$G$7,'DMG Tables'!$H$2:$H$7)</f>
        <v>17020000</v>
      </c>
      <c r="NJ19" s="1">
        <f>LOOKUP($A19,'DMG Tables'!$P$2:$P$35,'DMG Tables'!$O$2:$O$35)*NJ$1*LOOKUP(NJ$1,'DMG Tables'!$G$2:$G$7,'DMG Tables'!$H$2:$H$7)</f>
        <v>17066000</v>
      </c>
      <c r="NK19" s="1">
        <f>LOOKUP($A19,'DMG Tables'!$P$2:$P$35,'DMG Tables'!$O$2:$O$35)*NK$1*LOOKUP(NK$1,'DMG Tables'!$G$2:$G$7,'DMG Tables'!$H$2:$H$7)</f>
        <v>17112000</v>
      </c>
      <c r="NL19" s="1">
        <f>LOOKUP($A19,'DMG Tables'!$P$2:$P$35,'DMG Tables'!$O$2:$O$35)*NL$1*LOOKUP(NL$1,'DMG Tables'!$G$2:$G$7,'DMG Tables'!$H$2:$H$7)</f>
        <v>17158000</v>
      </c>
      <c r="NM19" s="1">
        <f>LOOKUP($A19,'DMG Tables'!$P$2:$P$35,'DMG Tables'!$O$2:$O$35)*NM$1*LOOKUP(NM$1,'DMG Tables'!$G$2:$G$7,'DMG Tables'!$H$2:$H$7)</f>
        <v>17204000</v>
      </c>
      <c r="NN19" s="1">
        <f>LOOKUP($A19,'DMG Tables'!$P$2:$P$35,'DMG Tables'!$O$2:$O$35)*NN$1*LOOKUP(NN$1,'DMG Tables'!$G$2:$G$7,'DMG Tables'!$H$2:$H$7)</f>
        <v>17250000</v>
      </c>
      <c r="NO19" s="1">
        <f>LOOKUP($A19,'DMG Tables'!$P$2:$P$35,'DMG Tables'!$O$2:$O$35)*NO$1*LOOKUP(NO$1,'DMG Tables'!$G$2:$G$7,'DMG Tables'!$H$2:$H$7)</f>
        <v>17296000</v>
      </c>
      <c r="NP19" s="1">
        <f>LOOKUP($A19,'DMG Tables'!$P$2:$P$35,'DMG Tables'!$O$2:$O$35)*NP$1*LOOKUP(NP$1,'DMG Tables'!$G$2:$G$7,'DMG Tables'!$H$2:$H$7)</f>
        <v>17342000</v>
      </c>
      <c r="NQ19" s="1">
        <f>LOOKUP($A19,'DMG Tables'!$P$2:$P$35,'DMG Tables'!$O$2:$O$35)*NQ$1*LOOKUP(NQ$1,'DMG Tables'!$G$2:$G$7,'DMG Tables'!$H$2:$H$7)</f>
        <v>17388000</v>
      </c>
      <c r="NR19" s="1">
        <f>LOOKUP($A19,'DMG Tables'!$P$2:$P$35,'DMG Tables'!$O$2:$O$35)*NR$1*LOOKUP(NR$1,'DMG Tables'!$G$2:$G$7,'DMG Tables'!$H$2:$H$7)</f>
        <v>17434000</v>
      </c>
      <c r="NS19" s="1">
        <f>LOOKUP($A19,'DMG Tables'!$P$2:$P$35,'DMG Tables'!$O$2:$O$35)*NS$1*LOOKUP(NS$1,'DMG Tables'!$G$2:$G$7,'DMG Tables'!$H$2:$H$7)</f>
        <v>17480000</v>
      </c>
      <c r="NT19" s="1">
        <f>LOOKUP($A19,'DMG Tables'!$P$2:$P$35,'DMG Tables'!$O$2:$O$35)*NT$1*LOOKUP(NT$1,'DMG Tables'!$G$2:$G$7,'DMG Tables'!$H$2:$H$7)</f>
        <v>17526000</v>
      </c>
      <c r="NU19" s="1">
        <f>LOOKUP($A19,'DMG Tables'!$P$2:$P$35,'DMG Tables'!$O$2:$O$35)*NU$1*LOOKUP(NU$1,'DMG Tables'!$G$2:$G$7,'DMG Tables'!$H$2:$H$7)</f>
        <v>17572000</v>
      </c>
      <c r="NV19" s="1">
        <f>LOOKUP($A19,'DMG Tables'!$P$2:$P$35,'DMG Tables'!$O$2:$O$35)*NV$1*LOOKUP(NV$1,'DMG Tables'!$G$2:$G$7,'DMG Tables'!$H$2:$H$7)</f>
        <v>17618000</v>
      </c>
      <c r="NW19" s="1">
        <f>LOOKUP($A19,'DMG Tables'!$P$2:$P$35,'DMG Tables'!$O$2:$O$35)*NW$1*LOOKUP(NW$1,'DMG Tables'!$G$2:$G$7,'DMG Tables'!$H$2:$H$7)</f>
        <v>17664000</v>
      </c>
      <c r="NX19" s="1">
        <f>LOOKUP($A19,'DMG Tables'!$P$2:$P$35,'DMG Tables'!$O$2:$O$35)*NX$1*LOOKUP(NX$1,'DMG Tables'!$G$2:$G$7,'DMG Tables'!$H$2:$H$7)</f>
        <v>17710000</v>
      </c>
      <c r="NY19" s="1">
        <f>LOOKUP($A19,'DMG Tables'!$P$2:$P$35,'DMG Tables'!$O$2:$O$35)*NY$1*LOOKUP(NY$1,'DMG Tables'!$G$2:$G$7,'DMG Tables'!$H$2:$H$7)</f>
        <v>17756000</v>
      </c>
      <c r="NZ19" s="1">
        <f>LOOKUP($A19,'DMG Tables'!$P$2:$P$35,'DMG Tables'!$O$2:$O$35)*NZ$1*LOOKUP(NZ$1,'DMG Tables'!$G$2:$G$7,'DMG Tables'!$H$2:$H$7)</f>
        <v>17802000</v>
      </c>
      <c r="OA19" s="1">
        <f>LOOKUP($A19,'DMG Tables'!$P$2:$P$35,'DMG Tables'!$O$2:$O$35)*OA$1*LOOKUP(OA$1,'DMG Tables'!$G$2:$G$7,'DMG Tables'!$H$2:$H$7)</f>
        <v>17848000</v>
      </c>
      <c r="OB19" s="1">
        <f>LOOKUP($A19,'DMG Tables'!$P$2:$P$35,'DMG Tables'!$O$2:$O$35)*OB$1*LOOKUP(OB$1,'DMG Tables'!$G$2:$G$7,'DMG Tables'!$H$2:$H$7)</f>
        <v>17894000</v>
      </c>
      <c r="OC19" s="1">
        <f>LOOKUP($A19,'DMG Tables'!$P$2:$P$35,'DMG Tables'!$O$2:$O$35)*OC$1*LOOKUP(OC$1,'DMG Tables'!$G$2:$G$7,'DMG Tables'!$H$2:$H$7)</f>
        <v>17940000</v>
      </c>
      <c r="OD19" s="1">
        <f>LOOKUP($A19,'DMG Tables'!$P$2:$P$35,'DMG Tables'!$O$2:$O$35)*OD$1*LOOKUP(OD$1,'DMG Tables'!$G$2:$G$7,'DMG Tables'!$H$2:$H$7)</f>
        <v>17986000</v>
      </c>
      <c r="OE19" s="1">
        <f>LOOKUP($A19,'DMG Tables'!$P$2:$P$35,'DMG Tables'!$O$2:$O$35)*OE$1*LOOKUP(OE$1,'DMG Tables'!$G$2:$G$7,'DMG Tables'!$H$2:$H$7)</f>
        <v>18032000</v>
      </c>
      <c r="OF19" s="1">
        <f>LOOKUP($A19,'DMG Tables'!$P$2:$P$35,'DMG Tables'!$O$2:$O$35)*OF$1*LOOKUP(OF$1,'DMG Tables'!$G$2:$G$7,'DMG Tables'!$H$2:$H$7)</f>
        <v>18078000</v>
      </c>
      <c r="OG19" s="1">
        <f>LOOKUP($A19,'DMG Tables'!$P$2:$P$35,'DMG Tables'!$O$2:$O$35)*OG$1*LOOKUP(OG$1,'DMG Tables'!$G$2:$G$7,'DMG Tables'!$H$2:$H$7)</f>
        <v>18124000</v>
      </c>
      <c r="OH19" s="1">
        <f>LOOKUP($A19,'DMG Tables'!$P$2:$P$35,'DMG Tables'!$O$2:$O$35)*OH$1*LOOKUP(OH$1,'DMG Tables'!$G$2:$G$7,'DMG Tables'!$H$2:$H$7)</f>
        <v>18170000</v>
      </c>
      <c r="OI19" s="1">
        <f>LOOKUP($A19,'DMG Tables'!$P$2:$P$35,'DMG Tables'!$O$2:$O$35)*OI$1*LOOKUP(OI$1,'DMG Tables'!$G$2:$G$7,'DMG Tables'!$H$2:$H$7)</f>
        <v>18216000</v>
      </c>
      <c r="OJ19" s="1">
        <f>LOOKUP($A19,'DMG Tables'!$P$2:$P$35,'DMG Tables'!$O$2:$O$35)*OJ$1*LOOKUP(OJ$1,'DMG Tables'!$G$2:$G$7,'DMG Tables'!$H$2:$H$7)</f>
        <v>18262000</v>
      </c>
      <c r="OK19" s="1">
        <f>LOOKUP($A19,'DMG Tables'!$P$2:$P$35,'DMG Tables'!$O$2:$O$35)*OK$1*LOOKUP(OK$1,'DMG Tables'!$G$2:$G$7,'DMG Tables'!$H$2:$H$7)</f>
        <v>18308000</v>
      </c>
      <c r="OL19" s="1">
        <f>LOOKUP($A19,'DMG Tables'!$P$2:$P$35,'DMG Tables'!$O$2:$O$35)*OL$1*LOOKUP(OL$1,'DMG Tables'!$G$2:$G$7,'DMG Tables'!$H$2:$H$7)</f>
        <v>18354000</v>
      </c>
      <c r="OM19" s="1">
        <f>LOOKUP($A19,'DMG Tables'!$P$2:$P$35,'DMG Tables'!$O$2:$O$35)*OM$1*LOOKUP(OM$1,'DMG Tables'!$G$2:$G$7,'DMG Tables'!$H$2:$H$7)</f>
        <v>18400000</v>
      </c>
      <c r="ON19" s="1">
        <f>LOOKUP($A19,'DMG Tables'!$P$2:$P$35,'DMG Tables'!$O$2:$O$35)*ON$1*LOOKUP(ON$1,'DMG Tables'!$G$2:$G$7,'DMG Tables'!$H$2:$H$7)</f>
        <v>18446000</v>
      </c>
      <c r="OO19" s="1">
        <f>LOOKUP($A19,'DMG Tables'!$P$2:$P$35,'DMG Tables'!$O$2:$O$35)*OO$1*LOOKUP(OO$1,'DMG Tables'!$G$2:$G$7,'DMG Tables'!$H$2:$H$7)</f>
        <v>18492000</v>
      </c>
      <c r="OP19" s="1">
        <f>LOOKUP($A19,'DMG Tables'!$P$2:$P$35,'DMG Tables'!$O$2:$O$35)*OP$1*LOOKUP(OP$1,'DMG Tables'!$G$2:$G$7,'DMG Tables'!$H$2:$H$7)</f>
        <v>18538000</v>
      </c>
      <c r="OQ19" s="1">
        <f>LOOKUP($A19,'DMG Tables'!$P$2:$P$35,'DMG Tables'!$O$2:$O$35)*OQ$1*LOOKUP(OQ$1,'DMG Tables'!$G$2:$G$7,'DMG Tables'!$H$2:$H$7)</f>
        <v>18584000</v>
      </c>
      <c r="OR19" s="1">
        <f>LOOKUP($A19,'DMG Tables'!$P$2:$P$35,'DMG Tables'!$O$2:$O$35)*OR$1*LOOKUP(OR$1,'DMG Tables'!$G$2:$G$7,'DMG Tables'!$H$2:$H$7)</f>
        <v>18630000</v>
      </c>
      <c r="OS19" s="1">
        <f>LOOKUP($A19,'DMG Tables'!$P$2:$P$35,'DMG Tables'!$O$2:$O$35)*OS$1*LOOKUP(OS$1,'DMG Tables'!$G$2:$G$7,'DMG Tables'!$H$2:$H$7)</f>
        <v>18676000</v>
      </c>
      <c r="OT19" s="1">
        <f>LOOKUP($A19,'DMG Tables'!$P$2:$P$35,'DMG Tables'!$O$2:$O$35)*OT$1*LOOKUP(OT$1,'DMG Tables'!$G$2:$G$7,'DMG Tables'!$H$2:$H$7)</f>
        <v>18722000</v>
      </c>
      <c r="OU19" s="1">
        <f>LOOKUP($A19,'DMG Tables'!$P$2:$P$35,'DMG Tables'!$O$2:$O$35)*OU$1*LOOKUP(OU$1,'DMG Tables'!$G$2:$G$7,'DMG Tables'!$H$2:$H$7)</f>
        <v>18768000</v>
      </c>
      <c r="OV19" s="1">
        <f>LOOKUP($A19,'DMG Tables'!$P$2:$P$35,'DMG Tables'!$O$2:$O$35)*OV$1*LOOKUP(OV$1,'DMG Tables'!$G$2:$G$7,'DMG Tables'!$H$2:$H$7)</f>
        <v>18814000</v>
      </c>
      <c r="OW19" s="1">
        <f>LOOKUP($A19,'DMG Tables'!$P$2:$P$35,'DMG Tables'!$O$2:$O$35)*OW$1*LOOKUP(OW$1,'DMG Tables'!$G$2:$G$7,'DMG Tables'!$H$2:$H$7)</f>
        <v>18860000</v>
      </c>
      <c r="OX19" s="1">
        <f>LOOKUP($A19,'DMG Tables'!$P$2:$P$35,'DMG Tables'!$O$2:$O$35)*OX$1*LOOKUP(OX$1,'DMG Tables'!$G$2:$G$7,'DMG Tables'!$H$2:$H$7)</f>
        <v>18906000</v>
      </c>
      <c r="OY19" s="1">
        <f>LOOKUP($A19,'DMG Tables'!$P$2:$P$35,'DMG Tables'!$O$2:$O$35)*OY$1*LOOKUP(OY$1,'DMG Tables'!$G$2:$G$7,'DMG Tables'!$H$2:$H$7)</f>
        <v>18952000</v>
      </c>
      <c r="OZ19" s="1">
        <f>LOOKUP($A19,'DMG Tables'!$P$2:$P$35,'DMG Tables'!$O$2:$O$35)*OZ$1*LOOKUP(OZ$1,'DMG Tables'!$G$2:$G$7,'DMG Tables'!$H$2:$H$7)</f>
        <v>18998000</v>
      </c>
      <c r="PA19" s="1">
        <f>LOOKUP($A19,'DMG Tables'!$P$2:$P$35,'DMG Tables'!$O$2:$O$35)*PA$1*LOOKUP(PA$1,'DMG Tables'!$G$2:$G$7,'DMG Tables'!$H$2:$H$7)</f>
        <v>19044000</v>
      </c>
      <c r="PB19" s="1">
        <f>LOOKUP($A19,'DMG Tables'!$P$2:$P$35,'DMG Tables'!$O$2:$O$35)*PB$1*LOOKUP(PB$1,'DMG Tables'!$G$2:$G$7,'DMG Tables'!$H$2:$H$7)</f>
        <v>19090000</v>
      </c>
      <c r="PC19" s="1">
        <f>LOOKUP($A19,'DMG Tables'!$P$2:$P$35,'DMG Tables'!$O$2:$O$35)*PC$1*LOOKUP(PC$1,'DMG Tables'!$G$2:$G$7,'DMG Tables'!$H$2:$H$7)</f>
        <v>19136000</v>
      </c>
      <c r="PD19" s="1">
        <f>LOOKUP($A19,'DMG Tables'!$P$2:$P$35,'DMG Tables'!$O$2:$O$35)*PD$1*LOOKUP(PD$1,'DMG Tables'!$G$2:$G$7,'DMG Tables'!$H$2:$H$7)</f>
        <v>19182000</v>
      </c>
      <c r="PE19" s="1">
        <f>LOOKUP($A19,'DMG Tables'!$P$2:$P$35,'DMG Tables'!$O$2:$O$35)*PE$1*LOOKUP(PE$1,'DMG Tables'!$G$2:$G$7,'DMG Tables'!$H$2:$H$7)</f>
        <v>19228000</v>
      </c>
      <c r="PF19" s="1">
        <f>LOOKUP($A19,'DMG Tables'!$P$2:$P$35,'DMG Tables'!$O$2:$O$35)*PF$1*LOOKUP(PF$1,'DMG Tables'!$G$2:$G$7,'DMG Tables'!$H$2:$H$7)</f>
        <v>19274000</v>
      </c>
      <c r="PG19" s="1">
        <f>LOOKUP($A19,'DMG Tables'!$P$2:$P$35,'DMG Tables'!$O$2:$O$35)*PG$1*LOOKUP(PG$1,'DMG Tables'!$G$2:$G$7,'DMG Tables'!$H$2:$H$7)</f>
        <v>19320000</v>
      </c>
      <c r="PH19" s="1">
        <f>LOOKUP($A19,'DMG Tables'!$P$2:$P$35,'DMG Tables'!$O$2:$O$35)*PH$1*LOOKUP(PH$1,'DMG Tables'!$G$2:$G$7,'DMG Tables'!$H$2:$H$7)</f>
        <v>19366000</v>
      </c>
      <c r="PI19" s="1">
        <f>LOOKUP($A19,'DMG Tables'!$P$2:$P$35,'DMG Tables'!$O$2:$O$35)*PI$1*LOOKUP(PI$1,'DMG Tables'!$G$2:$G$7,'DMG Tables'!$H$2:$H$7)</f>
        <v>19412000</v>
      </c>
      <c r="PJ19" s="1">
        <f>LOOKUP($A19,'DMG Tables'!$P$2:$P$35,'DMG Tables'!$O$2:$O$35)*PJ$1*LOOKUP(PJ$1,'DMG Tables'!$G$2:$G$7,'DMG Tables'!$H$2:$H$7)</f>
        <v>19458000</v>
      </c>
      <c r="PK19" s="1">
        <f>LOOKUP($A19,'DMG Tables'!$P$2:$P$35,'DMG Tables'!$O$2:$O$35)*PK$1*LOOKUP(PK$1,'DMG Tables'!$G$2:$G$7,'DMG Tables'!$H$2:$H$7)</f>
        <v>19504000</v>
      </c>
      <c r="PL19" s="1">
        <f>LOOKUP($A19,'DMG Tables'!$P$2:$P$35,'DMG Tables'!$O$2:$O$35)*PL$1*LOOKUP(PL$1,'DMG Tables'!$G$2:$G$7,'DMG Tables'!$H$2:$H$7)</f>
        <v>19550000</v>
      </c>
      <c r="PM19" s="1">
        <f>LOOKUP($A19,'DMG Tables'!$P$2:$P$35,'DMG Tables'!$O$2:$O$35)*PM$1*LOOKUP(PM$1,'DMG Tables'!$G$2:$G$7,'DMG Tables'!$H$2:$H$7)</f>
        <v>19596000</v>
      </c>
      <c r="PN19" s="1">
        <f>LOOKUP($A19,'DMG Tables'!$P$2:$P$35,'DMG Tables'!$O$2:$O$35)*PN$1*LOOKUP(PN$1,'DMG Tables'!$G$2:$G$7,'DMG Tables'!$H$2:$H$7)</f>
        <v>19642000</v>
      </c>
      <c r="PO19" s="1">
        <f>LOOKUP($A19,'DMG Tables'!$P$2:$P$35,'DMG Tables'!$O$2:$O$35)*PO$1*LOOKUP(PO$1,'DMG Tables'!$G$2:$G$7,'DMG Tables'!$H$2:$H$7)</f>
        <v>19688000</v>
      </c>
      <c r="PP19" s="1">
        <f>LOOKUP($A19,'DMG Tables'!$P$2:$P$35,'DMG Tables'!$O$2:$O$35)*PP$1*LOOKUP(PP$1,'DMG Tables'!$G$2:$G$7,'DMG Tables'!$H$2:$H$7)</f>
        <v>19734000</v>
      </c>
      <c r="PQ19" s="1">
        <f>LOOKUP($A19,'DMG Tables'!$P$2:$P$35,'DMG Tables'!$O$2:$O$35)*PQ$1*LOOKUP(PQ$1,'DMG Tables'!$G$2:$G$7,'DMG Tables'!$H$2:$H$7)</f>
        <v>19780000</v>
      </c>
      <c r="PR19" s="1">
        <f>LOOKUP($A19,'DMG Tables'!$P$2:$P$35,'DMG Tables'!$O$2:$O$35)*PR$1*LOOKUP(PR$1,'DMG Tables'!$G$2:$G$7,'DMG Tables'!$H$2:$H$7)</f>
        <v>19826000</v>
      </c>
      <c r="PS19" s="1">
        <f>LOOKUP($A19,'DMG Tables'!$P$2:$P$35,'DMG Tables'!$O$2:$O$35)*PS$1*LOOKUP(PS$1,'DMG Tables'!$G$2:$G$7,'DMG Tables'!$H$2:$H$7)</f>
        <v>19872000</v>
      </c>
      <c r="PT19" s="1">
        <f>LOOKUP($A19,'DMG Tables'!$P$2:$P$35,'DMG Tables'!$O$2:$O$35)*PT$1*LOOKUP(PT$1,'DMG Tables'!$G$2:$G$7,'DMG Tables'!$H$2:$H$7)</f>
        <v>19918000</v>
      </c>
      <c r="PU19" s="1">
        <f>LOOKUP($A19,'DMG Tables'!$P$2:$P$35,'DMG Tables'!$O$2:$O$35)*PU$1*LOOKUP(PU$1,'DMG Tables'!$G$2:$G$7,'DMG Tables'!$H$2:$H$7)</f>
        <v>19964000</v>
      </c>
      <c r="PV19" s="1">
        <f>LOOKUP($A19,'DMG Tables'!$P$2:$P$35,'DMG Tables'!$O$2:$O$35)*PV$1*LOOKUP(PV$1,'DMG Tables'!$G$2:$G$7,'DMG Tables'!$H$2:$H$7)</f>
        <v>20010000</v>
      </c>
      <c r="PW19" s="1">
        <f>LOOKUP($A19,'DMG Tables'!$P$2:$P$35,'DMG Tables'!$O$2:$O$35)*PW$1*LOOKUP(PW$1,'DMG Tables'!$G$2:$G$7,'DMG Tables'!$H$2:$H$7)</f>
        <v>20056000</v>
      </c>
      <c r="PX19" s="1">
        <f>LOOKUP($A19,'DMG Tables'!$P$2:$P$35,'DMG Tables'!$O$2:$O$35)*PX$1*LOOKUP(PX$1,'DMG Tables'!$G$2:$G$7,'DMG Tables'!$H$2:$H$7)</f>
        <v>20102000</v>
      </c>
      <c r="PY19" s="1">
        <f>LOOKUP($A19,'DMG Tables'!$P$2:$P$35,'DMG Tables'!$O$2:$O$35)*PY$1*LOOKUP(PY$1,'DMG Tables'!$G$2:$G$7,'DMG Tables'!$H$2:$H$7)</f>
        <v>20148000</v>
      </c>
      <c r="PZ19" s="1">
        <f>LOOKUP($A19,'DMG Tables'!$P$2:$P$35,'DMG Tables'!$O$2:$O$35)*PZ$1*LOOKUP(PZ$1,'DMG Tables'!$G$2:$G$7,'DMG Tables'!$H$2:$H$7)</f>
        <v>20194000</v>
      </c>
      <c r="QA19" s="1">
        <f>LOOKUP($A19,'DMG Tables'!$P$2:$P$35,'DMG Tables'!$O$2:$O$35)*QA$1*LOOKUP(QA$1,'DMG Tables'!$G$2:$G$7,'DMG Tables'!$H$2:$H$7)</f>
        <v>20240000</v>
      </c>
      <c r="QB19" s="1">
        <f>LOOKUP($A19,'DMG Tables'!$P$2:$P$35,'DMG Tables'!$O$2:$O$35)*QB$1*LOOKUP(QB$1,'DMG Tables'!$G$2:$G$7,'DMG Tables'!$H$2:$H$7)</f>
        <v>20286000</v>
      </c>
      <c r="QC19" s="1">
        <f>LOOKUP($A19,'DMG Tables'!$P$2:$P$35,'DMG Tables'!$O$2:$O$35)*QC$1*LOOKUP(QC$1,'DMG Tables'!$G$2:$G$7,'DMG Tables'!$H$2:$H$7)</f>
        <v>20332000</v>
      </c>
      <c r="QD19" s="1">
        <f>LOOKUP($A19,'DMG Tables'!$P$2:$P$35,'DMG Tables'!$O$2:$O$35)*QD$1*LOOKUP(QD$1,'DMG Tables'!$G$2:$G$7,'DMG Tables'!$H$2:$H$7)</f>
        <v>20378000</v>
      </c>
      <c r="QE19" s="1">
        <f>LOOKUP($A19,'DMG Tables'!$P$2:$P$35,'DMG Tables'!$O$2:$O$35)*QE$1*LOOKUP(QE$1,'DMG Tables'!$G$2:$G$7,'DMG Tables'!$H$2:$H$7)</f>
        <v>20424000</v>
      </c>
      <c r="QF19" s="1">
        <f>LOOKUP($A19,'DMG Tables'!$P$2:$P$35,'DMG Tables'!$O$2:$O$35)*QF$1*LOOKUP(QF$1,'DMG Tables'!$G$2:$G$7,'DMG Tables'!$H$2:$H$7)</f>
        <v>20470000</v>
      </c>
      <c r="QG19" s="1">
        <f>LOOKUP($A19,'DMG Tables'!$P$2:$P$35,'DMG Tables'!$O$2:$O$35)*QG$1*LOOKUP(QG$1,'DMG Tables'!$G$2:$G$7,'DMG Tables'!$H$2:$H$7)</f>
        <v>20516000</v>
      </c>
      <c r="QH19" s="1">
        <f>LOOKUP($A19,'DMG Tables'!$P$2:$P$35,'DMG Tables'!$O$2:$O$35)*QH$1*LOOKUP(QH$1,'DMG Tables'!$G$2:$G$7,'DMG Tables'!$H$2:$H$7)</f>
        <v>20562000</v>
      </c>
      <c r="QI19" s="1">
        <f>LOOKUP($A19,'DMG Tables'!$P$2:$P$35,'DMG Tables'!$O$2:$O$35)*QI$1*LOOKUP(QI$1,'DMG Tables'!$G$2:$G$7,'DMG Tables'!$H$2:$H$7)</f>
        <v>20608000</v>
      </c>
      <c r="QJ19" s="1">
        <f>LOOKUP($A19,'DMG Tables'!$P$2:$P$35,'DMG Tables'!$O$2:$O$35)*QJ$1*LOOKUP(QJ$1,'DMG Tables'!$G$2:$G$7,'DMG Tables'!$H$2:$H$7)</f>
        <v>20654000</v>
      </c>
      <c r="QK19" s="1">
        <f>LOOKUP($A19,'DMG Tables'!$P$2:$P$35,'DMG Tables'!$O$2:$O$35)*QK$1*LOOKUP(QK$1,'DMG Tables'!$G$2:$G$7,'DMG Tables'!$H$2:$H$7)</f>
        <v>20700000</v>
      </c>
      <c r="QL19" s="1">
        <f>LOOKUP($A19,'DMG Tables'!$P$2:$P$35,'DMG Tables'!$O$2:$O$35)*QL$1*LOOKUP(QL$1,'DMG Tables'!$G$2:$G$7,'DMG Tables'!$H$2:$H$7)</f>
        <v>20746000</v>
      </c>
      <c r="QM19" s="1">
        <f>LOOKUP($A19,'DMG Tables'!$P$2:$P$35,'DMG Tables'!$O$2:$O$35)*QM$1*LOOKUP(QM$1,'DMG Tables'!$G$2:$G$7,'DMG Tables'!$H$2:$H$7)</f>
        <v>20792000</v>
      </c>
      <c r="QN19" s="1">
        <f>LOOKUP($A19,'DMG Tables'!$P$2:$P$35,'DMG Tables'!$O$2:$O$35)*QN$1*LOOKUP(QN$1,'DMG Tables'!$G$2:$G$7,'DMG Tables'!$H$2:$H$7)</f>
        <v>20838000</v>
      </c>
      <c r="QO19" s="1">
        <f>LOOKUP($A19,'DMG Tables'!$P$2:$P$35,'DMG Tables'!$O$2:$O$35)*QO$1*LOOKUP(QO$1,'DMG Tables'!$G$2:$G$7,'DMG Tables'!$H$2:$H$7)</f>
        <v>20884000</v>
      </c>
      <c r="QP19" s="1">
        <f>LOOKUP($A19,'DMG Tables'!$P$2:$P$35,'DMG Tables'!$O$2:$O$35)*QP$1*LOOKUP(QP$1,'DMG Tables'!$G$2:$G$7,'DMG Tables'!$H$2:$H$7)</f>
        <v>20930000</v>
      </c>
      <c r="QQ19" s="1">
        <f>LOOKUP($A19,'DMG Tables'!$P$2:$P$35,'DMG Tables'!$O$2:$O$35)*QQ$1*LOOKUP(QQ$1,'DMG Tables'!$G$2:$G$7,'DMG Tables'!$H$2:$H$7)</f>
        <v>20976000</v>
      </c>
      <c r="QR19" s="1">
        <f>LOOKUP($A19,'DMG Tables'!$P$2:$P$35,'DMG Tables'!$O$2:$O$35)*QR$1*LOOKUP(QR$1,'DMG Tables'!$G$2:$G$7,'DMG Tables'!$H$2:$H$7)</f>
        <v>21022000</v>
      </c>
      <c r="QS19" s="1">
        <f>LOOKUP($A19,'DMG Tables'!$P$2:$P$35,'DMG Tables'!$O$2:$O$35)*QS$1*LOOKUP(QS$1,'DMG Tables'!$G$2:$G$7,'DMG Tables'!$H$2:$H$7)</f>
        <v>21068000</v>
      </c>
      <c r="QT19" s="1">
        <f>LOOKUP($A19,'DMG Tables'!$P$2:$P$35,'DMG Tables'!$O$2:$O$35)*QT$1*LOOKUP(QT$1,'DMG Tables'!$G$2:$G$7,'DMG Tables'!$H$2:$H$7)</f>
        <v>21114000</v>
      </c>
      <c r="QU19" s="1">
        <f>LOOKUP($A19,'DMG Tables'!$P$2:$P$35,'DMG Tables'!$O$2:$O$35)*QU$1*LOOKUP(QU$1,'DMG Tables'!$G$2:$G$7,'DMG Tables'!$H$2:$H$7)</f>
        <v>21160000</v>
      </c>
      <c r="QV19" s="1">
        <f>LOOKUP($A19,'DMG Tables'!$P$2:$P$35,'DMG Tables'!$O$2:$O$35)*QV$1*LOOKUP(QV$1,'DMG Tables'!$G$2:$G$7,'DMG Tables'!$H$2:$H$7)</f>
        <v>21206000</v>
      </c>
      <c r="QW19" s="1">
        <f>LOOKUP($A19,'DMG Tables'!$P$2:$P$35,'DMG Tables'!$O$2:$O$35)*QW$1*LOOKUP(QW$1,'DMG Tables'!$G$2:$G$7,'DMG Tables'!$H$2:$H$7)</f>
        <v>21252000</v>
      </c>
      <c r="QX19" s="1">
        <f>LOOKUP($A19,'DMG Tables'!$P$2:$P$35,'DMG Tables'!$O$2:$O$35)*QX$1*LOOKUP(QX$1,'DMG Tables'!$G$2:$G$7,'DMG Tables'!$H$2:$H$7)</f>
        <v>21298000</v>
      </c>
      <c r="QY19" s="1">
        <f>LOOKUP($A19,'DMG Tables'!$P$2:$P$35,'DMG Tables'!$O$2:$O$35)*QY$1*LOOKUP(QY$1,'DMG Tables'!$G$2:$G$7,'DMG Tables'!$H$2:$H$7)</f>
        <v>21344000</v>
      </c>
      <c r="QZ19" s="1">
        <f>LOOKUP($A19,'DMG Tables'!$P$2:$P$35,'DMG Tables'!$O$2:$O$35)*QZ$1*LOOKUP(QZ$1,'DMG Tables'!$G$2:$G$7,'DMG Tables'!$H$2:$H$7)</f>
        <v>21390000</v>
      </c>
      <c r="RA19" s="1">
        <f>LOOKUP($A19,'DMG Tables'!$P$2:$P$35,'DMG Tables'!$O$2:$O$35)*RA$1*LOOKUP(RA$1,'DMG Tables'!$G$2:$G$7,'DMG Tables'!$H$2:$H$7)</f>
        <v>21436000</v>
      </c>
      <c r="RB19" s="1">
        <f>LOOKUP($A19,'DMG Tables'!$P$2:$P$35,'DMG Tables'!$O$2:$O$35)*RB$1*LOOKUP(RB$1,'DMG Tables'!$G$2:$G$7,'DMG Tables'!$H$2:$H$7)</f>
        <v>21482000</v>
      </c>
      <c r="RC19" s="1">
        <f>LOOKUP($A19,'DMG Tables'!$P$2:$P$35,'DMG Tables'!$O$2:$O$35)*RC$1*LOOKUP(RC$1,'DMG Tables'!$G$2:$G$7,'DMG Tables'!$H$2:$H$7)</f>
        <v>21528000</v>
      </c>
      <c r="RD19" s="1">
        <f>LOOKUP($A19,'DMG Tables'!$P$2:$P$35,'DMG Tables'!$O$2:$O$35)*RD$1*LOOKUP(RD$1,'DMG Tables'!$G$2:$G$7,'DMG Tables'!$H$2:$H$7)</f>
        <v>21574000</v>
      </c>
      <c r="RE19" s="1">
        <f>LOOKUP($A19,'DMG Tables'!$P$2:$P$35,'DMG Tables'!$O$2:$O$35)*RE$1*LOOKUP(RE$1,'DMG Tables'!$G$2:$G$7,'DMG Tables'!$H$2:$H$7)</f>
        <v>21620000</v>
      </c>
      <c r="RF19" s="1">
        <f>LOOKUP($A19,'DMG Tables'!$P$2:$P$35,'DMG Tables'!$O$2:$O$35)*RF$1*LOOKUP(RF$1,'DMG Tables'!$G$2:$G$7,'DMG Tables'!$H$2:$H$7)</f>
        <v>21666000</v>
      </c>
      <c r="RG19" s="1">
        <f>LOOKUP($A19,'DMG Tables'!$P$2:$P$35,'DMG Tables'!$O$2:$O$35)*RG$1*LOOKUP(RG$1,'DMG Tables'!$G$2:$G$7,'DMG Tables'!$H$2:$H$7)</f>
        <v>21712000</v>
      </c>
      <c r="RH19" s="1">
        <f>LOOKUP($A19,'DMG Tables'!$P$2:$P$35,'DMG Tables'!$O$2:$O$35)*RH$1*LOOKUP(RH$1,'DMG Tables'!$G$2:$G$7,'DMG Tables'!$H$2:$H$7)</f>
        <v>21758000</v>
      </c>
      <c r="RI19" s="1">
        <f>LOOKUP($A19,'DMG Tables'!$P$2:$P$35,'DMG Tables'!$O$2:$O$35)*RI$1*LOOKUP(RI$1,'DMG Tables'!$G$2:$G$7,'DMG Tables'!$H$2:$H$7)</f>
        <v>21804000</v>
      </c>
      <c r="RJ19" s="1">
        <f>LOOKUP($A19,'DMG Tables'!$P$2:$P$35,'DMG Tables'!$O$2:$O$35)*RJ$1*LOOKUP(RJ$1,'DMG Tables'!$G$2:$G$7,'DMG Tables'!$H$2:$H$7)</f>
        <v>21850000</v>
      </c>
      <c r="RK19" s="1">
        <f>LOOKUP($A19,'DMG Tables'!$P$2:$P$35,'DMG Tables'!$O$2:$O$35)*RK$1*LOOKUP(RK$1,'DMG Tables'!$G$2:$G$7,'DMG Tables'!$H$2:$H$7)</f>
        <v>21896000</v>
      </c>
      <c r="RL19" s="1">
        <f>LOOKUP($A19,'DMG Tables'!$P$2:$P$35,'DMG Tables'!$O$2:$O$35)*RL$1*LOOKUP(RL$1,'DMG Tables'!$G$2:$G$7,'DMG Tables'!$H$2:$H$7)</f>
        <v>21942000</v>
      </c>
      <c r="RM19" s="1">
        <f>LOOKUP($A19,'DMG Tables'!$P$2:$P$35,'DMG Tables'!$O$2:$O$35)*RM$1*LOOKUP(RM$1,'DMG Tables'!$G$2:$G$7,'DMG Tables'!$H$2:$H$7)</f>
        <v>21988000</v>
      </c>
      <c r="RN19" s="1">
        <f>LOOKUP($A19,'DMG Tables'!$P$2:$P$35,'DMG Tables'!$O$2:$O$35)*RN$1*LOOKUP(RN$1,'DMG Tables'!$G$2:$G$7,'DMG Tables'!$H$2:$H$7)</f>
        <v>22034000</v>
      </c>
      <c r="RO19" s="1">
        <f>LOOKUP($A19,'DMG Tables'!$P$2:$P$35,'DMG Tables'!$O$2:$O$35)*RO$1*LOOKUP(RO$1,'DMG Tables'!$G$2:$G$7,'DMG Tables'!$H$2:$H$7)</f>
        <v>22080000</v>
      </c>
      <c r="RP19" s="1">
        <f>LOOKUP($A19,'DMG Tables'!$P$2:$P$35,'DMG Tables'!$O$2:$O$35)*RP$1*LOOKUP(RP$1,'DMG Tables'!$G$2:$G$7,'DMG Tables'!$H$2:$H$7)</f>
        <v>22126000</v>
      </c>
      <c r="RQ19" s="1">
        <f>LOOKUP($A19,'DMG Tables'!$P$2:$P$35,'DMG Tables'!$O$2:$O$35)*RQ$1*LOOKUP(RQ$1,'DMG Tables'!$G$2:$G$7,'DMG Tables'!$H$2:$H$7)</f>
        <v>22172000</v>
      </c>
      <c r="RR19" s="1">
        <f>LOOKUP($A19,'DMG Tables'!$P$2:$P$35,'DMG Tables'!$O$2:$O$35)*RR$1*LOOKUP(RR$1,'DMG Tables'!$G$2:$G$7,'DMG Tables'!$H$2:$H$7)</f>
        <v>22218000</v>
      </c>
      <c r="RS19" s="1">
        <f>LOOKUP($A19,'DMG Tables'!$P$2:$P$35,'DMG Tables'!$O$2:$O$35)*RS$1*LOOKUP(RS$1,'DMG Tables'!$G$2:$G$7,'DMG Tables'!$H$2:$H$7)</f>
        <v>22264000</v>
      </c>
      <c r="RT19" s="1">
        <f>LOOKUP($A19,'DMG Tables'!$P$2:$P$35,'DMG Tables'!$O$2:$O$35)*RT$1*LOOKUP(RT$1,'DMG Tables'!$G$2:$G$7,'DMG Tables'!$H$2:$H$7)</f>
        <v>22310000</v>
      </c>
      <c r="RU19" s="1">
        <f>LOOKUP($A19,'DMG Tables'!$P$2:$P$35,'DMG Tables'!$O$2:$O$35)*RU$1*LOOKUP(RU$1,'DMG Tables'!$G$2:$G$7,'DMG Tables'!$H$2:$H$7)</f>
        <v>22356000</v>
      </c>
      <c r="RV19" s="1">
        <f>LOOKUP($A19,'DMG Tables'!$P$2:$P$35,'DMG Tables'!$O$2:$O$35)*RV$1*LOOKUP(RV$1,'DMG Tables'!$G$2:$G$7,'DMG Tables'!$H$2:$H$7)</f>
        <v>22402000</v>
      </c>
      <c r="RW19" s="1">
        <f>LOOKUP($A19,'DMG Tables'!$P$2:$P$35,'DMG Tables'!$O$2:$O$35)*RW$1*LOOKUP(RW$1,'DMG Tables'!$G$2:$G$7,'DMG Tables'!$H$2:$H$7)</f>
        <v>22448000</v>
      </c>
      <c r="RX19" s="1">
        <f>LOOKUP($A19,'DMG Tables'!$P$2:$P$35,'DMG Tables'!$O$2:$O$35)*RX$1*LOOKUP(RX$1,'DMG Tables'!$G$2:$G$7,'DMG Tables'!$H$2:$H$7)</f>
        <v>22494000</v>
      </c>
      <c r="RY19" s="1">
        <f>LOOKUP($A19,'DMG Tables'!$P$2:$P$35,'DMG Tables'!$O$2:$O$35)*RY$1*LOOKUP(RY$1,'DMG Tables'!$G$2:$G$7,'DMG Tables'!$H$2:$H$7)</f>
        <v>22540000</v>
      </c>
      <c r="RZ19" s="1">
        <f>LOOKUP($A19,'DMG Tables'!$P$2:$P$35,'DMG Tables'!$O$2:$O$35)*RZ$1*LOOKUP(RZ$1,'DMG Tables'!$G$2:$G$7,'DMG Tables'!$H$2:$H$7)</f>
        <v>22586000</v>
      </c>
      <c r="SA19" s="1">
        <f>LOOKUP($A19,'DMG Tables'!$P$2:$P$35,'DMG Tables'!$O$2:$O$35)*SA$1*LOOKUP(SA$1,'DMG Tables'!$G$2:$G$7,'DMG Tables'!$H$2:$H$7)</f>
        <v>22632000</v>
      </c>
      <c r="SB19" s="1">
        <f>LOOKUP($A19,'DMG Tables'!$P$2:$P$35,'DMG Tables'!$O$2:$O$35)*SB$1*LOOKUP(SB$1,'DMG Tables'!$G$2:$G$7,'DMG Tables'!$H$2:$H$7)</f>
        <v>22678000</v>
      </c>
      <c r="SC19" s="1">
        <f>LOOKUP($A19,'DMG Tables'!$P$2:$P$35,'DMG Tables'!$O$2:$O$35)*SC$1*LOOKUP(SC$1,'DMG Tables'!$G$2:$G$7,'DMG Tables'!$H$2:$H$7)</f>
        <v>22724000</v>
      </c>
      <c r="SD19" s="1">
        <f>LOOKUP($A19,'DMG Tables'!$P$2:$P$35,'DMG Tables'!$O$2:$O$35)*SD$1*LOOKUP(SD$1,'DMG Tables'!$G$2:$G$7,'DMG Tables'!$H$2:$H$7)</f>
        <v>22770000</v>
      </c>
      <c r="SE19" s="1">
        <f>LOOKUP($A19,'DMG Tables'!$P$2:$P$35,'DMG Tables'!$O$2:$O$35)*SE$1*LOOKUP(SE$1,'DMG Tables'!$G$2:$G$7,'DMG Tables'!$H$2:$H$7)</f>
        <v>22816000</v>
      </c>
      <c r="SF19" s="1">
        <f>LOOKUP($A19,'DMG Tables'!$P$2:$P$35,'DMG Tables'!$O$2:$O$35)*SF$1*LOOKUP(SF$1,'DMG Tables'!$G$2:$G$7,'DMG Tables'!$H$2:$H$7)</f>
        <v>22862000</v>
      </c>
      <c r="SG19" s="1">
        <f>LOOKUP($A19,'DMG Tables'!$P$2:$P$35,'DMG Tables'!$O$2:$O$35)*SG$1*LOOKUP(SG$1,'DMG Tables'!$G$2:$G$7,'DMG Tables'!$H$2:$H$7)</f>
        <v>22908000</v>
      </c>
      <c r="SH19" s="1">
        <f>LOOKUP($A19,'DMG Tables'!$P$2:$P$35,'DMG Tables'!$O$2:$O$35)*SH$1*LOOKUP(SH$1,'DMG Tables'!$G$2:$G$7,'DMG Tables'!$H$2:$H$7)</f>
        <v>22954000</v>
      </c>
      <c r="SI19" s="1">
        <f>LOOKUP($A19,'DMG Tables'!$P$2:$P$35,'DMG Tables'!$O$2:$O$35)*SI$1*LOOKUP(SI$1,'DMG Tables'!$G$2:$G$7,'DMG Tables'!$H$2:$H$7)</f>
        <v>23000000</v>
      </c>
      <c r="SJ19" s="1">
        <f>LOOKUP($A19,'DMG Tables'!$P$2:$P$35,'DMG Tables'!$O$2:$O$35)*SJ$1*LOOKUP(SJ$1,'DMG Tables'!$G$2:$G$7,'DMG Tables'!$H$2:$H$7)</f>
        <v>23046000</v>
      </c>
      <c r="SK19" s="1">
        <f>LOOKUP($A19,'DMG Tables'!$P$2:$P$35,'DMG Tables'!$O$2:$O$35)*SK$1*LOOKUP(SK$1,'DMG Tables'!$G$2:$G$7,'DMG Tables'!$H$2:$H$7)</f>
        <v>23092000</v>
      </c>
      <c r="SL19" s="1">
        <f>LOOKUP($A19,'DMG Tables'!$P$2:$P$35,'DMG Tables'!$O$2:$O$35)*SL$1*LOOKUP(SL$1,'DMG Tables'!$G$2:$G$7,'DMG Tables'!$H$2:$H$7)</f>
        <v>23138000</v>
      </c>
      <c r="SM19" s="1">
        <f>LOOKUP($A19,'DMG Tables'!$P$2:$P$35,'DMG Tables'!$O$2:$O$35)*SM$1*LOOKUP(SM$1,'DMG Tables'!$G$2:$G$7,'DMG Tables'!$H$2:$H$7)</f>
        <v>23184000</v>
      </c>
      <c r="SN19" s="1">
        <f>LOOKUP($A19,'DMG Tables'!$P$2:$P$35,'DMG Tables'!$O$2:$O$35)*SN$1*LOOKUP(SN$1,'DMG Tables'!$G$2:$G$7,'DMG Tables'!$H$2:$H$7)</f>
        <v>23230000</v>
      </c>
      <c r="SO19" s="1">
        <f>LOOKUP($A19,'DMG Tables'!$P$2:$P$35,'DMG Tables'!$O$2:$O$35)*SO$1*LOOKUP(SO$1,'DMG Tables'!$G$2:$G$7,'DMG Tables'!$H$2:$H$7)</f>
        <v>23276000</v>
      </c>
      <c r="SP19" s="1">
        <f>LOOKUP($A19,'DMG Tables'!$P$2:$P$35,'DMG Tables'!$O$2:$O$35)*SP$1*LOOKUP(SP$1,'DMG Tables'!$G$2:$G$7,'DMG Tables'!$H$2:$H$7)</f>
        <v>23322000</v>
      </c>
      <c r="SQ19" s="1">
        <f>LOOKUP($A19,'DMG Tables'!$P$2:$P$35,'DMG Tables'!$O$2:$O$35)*SQ$1*LOOKUP(SQ$1,'DMG Tables'!$G$2:$G$7,'DMG Tables'!$H$2:$H$7)</f>
        <v>23368000</v>
      </c>
      <c r="SR19" s="1">
        <f>LOOKUP($A19,'DMG Tables'!$P$2:$P$35,'DMG Tables'!$O$2:$O$35)*SR$1*LOOKUP(SR$1,'DMG Tables'!$G$2:$G$7,'DMG Tables'!$H$2:$H$7)</f>
        <v>23414000</v>
      </c>
      <c r="SS19" s="1">
        <f>LOOKUP($A19,'DMG Tables'!$P$2:$P$35,'DMG Tables'!$O$2:$O$35)*SS$1*LOOKUP(SS$1,'DMG Tables'!$G$2:$G$7,'DMG Tables'!$H$2:$H$7)</f>
        <v>23460000</v>
      </c>
      <c r="ST19" s="1">
        <f>LOOKUP($A19,'DMG Tables'!$P$2:$P$35,'DMG Tables'!$O$2:$O$35)*ST$1*LOOKUP(ST$1,'DMG Tables'!$G$2:$G$7,'DMG Tables'!$H$2:$H$7)</f>
        <v>23506000</v>
      </c>
      <c r="SU19" s="1">
        <f>LOOKUP($A19,'DMG Tables'!$P$2:$P$35,'DMG Tables'!$O$2:$O$35)*SU$1*LOOKUP(SU$1,'DMG Tables'!$G$2:$G$7,'DMG Tables'!$H$2:$H$7)</f>
        <v>23552000</v>
      </c>
      <c r="SV19" s="1">
        <f>LOOKUP($A19,'DMG Tables'!$P$2:$P$35,'DMG Tables'!$O$2:$O$35)*SV$1*LOOKUP(SV$1,'DMG Tables'!$G$2:$G$7,'DMG Tables'!$H$2:$H$7)</f>
        <v>23598000</v>
      </c>
      <c r="SW19" s="1">
        <f>LOOKUP($A19,'DMG Tables'!$P$2:$P$35,'DMG Tables'!$O$2:$O$35)*SW$1*LOOKUP(SW$1,'DMG Tables'!$G$2:$G$7,'DMG Tables'!$H$2:$H$7)</f>
        <v>23644000</v>
      </c>
      <c r="SX19" s="1">
        <f>LOOKUP($A19,'DMG Tables'!$P$2:$P$35,'DMG Tables'!$O$2:$O$35)*SX$1*LOOKUP(SX$1,'DMG Tables'!$G$2:$G$7,'DMG Tables'!$H$2:$H$7)</f>
        <v>23690000</v>
      </c>
      <c r="SY19" s="1">
        <f>LOOKUP($A19,'DMG Tables'!$P$2:$P$35,'DMG Tables'!$O$2:$O$35)*SY$1*LOOKUP(SY$1,'DMG Tables'!$G$2:$G$7,'DMG Tables'!$H$2:$H$7)</f>
        <v>23736000</v>
      </c>
      <c r="SZ19" s="1">
        <f>LOOKUP($A19,'DMG Tables'!$P$2:$P$35,'DMG Tables'!$O$2:$O$35)*SZ$1*LOOKUP(SZ$1,'DMG Tables'!$G$2:$G$7,'DMG Tables'!$H$2:$H$7)</f>
        <v>23782000</v>
      </c>
      <c r="TA19" s="1">
        <f>LOOKUP($A19,'DMG Tables'!$P$2:$P$35,'DMG Tables'!$O$2:$O$35)*TA$1*LOOKUP(TA$1,'DMG Tables'!$G$2:$G$7,'DMG Tables'!$H$2:$H$7)</f>
        <v>23828000</v>
      </c>
      <c r="TB19" s="1">
        <f>LOOKUP($A19,'DMG Tables'!$P$2:$P$35,'DMG Tables'!$O$2:$O$35)*TB$1*LOOKUP(TB$1,'DMG Tables'!$G$2:$G$7,'DMG Tables'!$H$2:$H$7)</f>
        <v>23874000</v>
      </c>
      <c r="TC19" s="1">
        <f>LOOKUP($A19,'DMG Tables'!$P$2:$P$35,'DMG Tables'!$O$2:$O$35)*TC$1*LOOKUP(TC$1,'DMG Tables'!$G$2:$G$7,'DMG Tables'!$H$2:$H$7)</f>
        <v>23920000</v>
      </c>
      <c r="TD19" s="1">
        <f>LOOKUP($A19,'DMG Tables'!$P$2:$P$35,'DMG Tables'!$O$2:$O$35)*TD$1*LOOKUP(TD$1,'DMG Tables'!$G$2:$G$7,'DMG Tables'!$H$2:$H$7)</f>
        <v>23966000</v>
      </c>
      <c r="TE19" s="1">
        <f>LOOKUP($A19,'DMG Tables'!$P$2:$P$35,'DMG Tables'!$O$2:$O$35)*TE$1*LOOKUP(TE$1,'DMG Tables'!$G$2:$G$7,'DMG Tables'!$H$2:$H$7)</f>
        <v>24012000</v>
      </c>
      <c r="TF19" s="1">
        <f>LOOKUP($A19,'DMG Tables'!$P$2:$P$35,'DMG Tables'!$O$2:$O$35)*TF$1*LOOKUP(TF$1,'DMG Tables'!$G$2:$G$7,'DMG Tables'!$H$2:$H$7)</f>
        <v>24058000</v>
      </c>
      <c r="TG19" s="1">
        <f>LOOKUP($A19,'DMG Tables'!$P$2:$P$35,'DMG Tables'!$O$2:$O$35)*TG$1*LOOKUP(TG$1,'DMG Tables'!$G$2:$G$7,'DMG Tables'!$H$2:$H$7)</f>
        <v>24104000</v>
      </c>
      <c r="TH19" s="1">
        <f>LOOKUP($A19,'DMG Tables'!$P$2:$P$35,'DMG Tables'!$O$2:$O$35)*TH$1*LOOKUP(TH$1,'DMG Tables'!$G$2:$G$7,'DMG Tables'!$H$2:$H$7)</f>
        <v>24150000</v>
      </c>
      <c r="TI19" s="1">
        <f>LOOKUP($A19,'DMG Tables'!$P$2:$P$35,'DMG Tables'!$O$2:$O$35)*TI$1*LOOKUP(TI$1,'DMG Tables'!$G$2:$G$7,'DMG Tables'!$H$2:$H$7)</f>
        <v>24196000</v>
      </c>
      <c r="TJ19" s="1">
        <f>LOOKUP($A19,'DMG Tables'!$P$2:$P$35,'DMG Tables'!$O$2:$O$35)*TJ$1*LOOKUP(TJ$1,'DMG Tables'!$G$2:$G$7,'DMG Tables'!$H$2:$H$7)</f>
        <v>24242000</v>
      </c>
      <c r="TK19" s="1">
        <f>LOOKUP($A19,'DMG Tables'!$P$2:$P$35,'DMG Tables'!$O$2:$O$35)*TK$1*LOOKUP(TK$1,'DMG Tables'!$G$2:$G$7,'DMG Tables'!$H$2:$H$7)</f>
        <v>24288000</v>
      </c>
      <c r="TL19" s="1">
        <f>LOOKUP($A19,'DMG Tables'!$P$2:$P$35,'DMG Tables'!$O$2:$O$35)*TL$1*LOOKUP(TL$1,'DMG Tables'!$G$2:$G$7,'DMG Tables'!$H$2:$H$7)</f>
        <v>24334000</v>
      </c>
      <c r="TM19" s="1">
        <f>LOOKUP($A19,'DMG Tables'!$P$2:$P$35,'DMG Tables'!$O$2:$O$35)*TM$1*LOOKUP(TM$1,'DMG Tables'!$G$2:$G$7,'DMG Tables'!$H$2:$H$7)</f>
        <v>24380000</v>
      </c>
      <c r="TN19" s="1">
        <f>LOOKUP($A19,'DMG Tables'!$P$2:$P$35,'DMG Tables'!$O$2:$O$35)*TN$1*LOOKUP(TN$1,'DMG Tables'!$G$2:$G$7,'DMG Tables'!$H$2:$H$7)</f>
        <v>24426000</v>
      </c>
      <c r="TO19" s="1">
        <f>LOOKUP($A19,'DMG Tables'!$P$2:$P$35,'DMG Tables'!$O$2:$O$35)*TO$1*LOOKUP(TO$1,'DMG Tables'!$G$2:$G$7,'DMG Tables'!$H$2:$H$7)</f>
        <v>24472000</v>
      </c>
      <c r="TP19" s="1">
        <f>LOOKUP($A19,'DMG Tables'!$P$2:$P$35,'DMG Tables'!$O$2:$O$35)*TP$1*LOOKUP(TP$1,'DMG Tables'!$G$2:$G$7,'DMG Tables'!$H$2:$H$7)</f>
        <v>24518000</v>
      </c>
      <c r="TQ19" s="1">
        <f>LOOKUP($A19,'DMG Tables'!$P$2:$P$35,'DMG Tables'!$O$2:$O$35)*TQ$1*LOOKUP(TQ$1,'DMG Tables'!$G$2:$G$7,'DMG Tables'!$H$2:$H$7)</f>
        <v>24564000</v>
      </c>
      <c r="TR19" s="1">
        <f>LOOKUP($A19,'DMG Tables'!$P$2:$P$35,'DMG Tables'!$O$2:$O$35)*TR$1*LOOKUP(TR$1,'DMG Tables'!$G$2:$G$7,'DMG Tables'!$H$2:$H$7)</f>
        <v>24610000</v>
      </c>
      <c r="TS19" s="1">
        <f>LOOKUP($A19,'DMG Tables'!$P$2:$P$35,'DMG Tables'!$O$2:$O$35)*TS$1*LOOKUP(TS$1,'DMG Tables'!$G$2:$G$7,'DMG Tables'!$H$2:$H$7)</f>
        <v>24656000</v>
      </c>
      <c r="TT19" s="1">
        <f>LOOKUP($A19,'DMG Tables'!$P$2:$P$35,'DMG Tables'!$O$2:$O$35)*TT$1*LOOKUP(TT$1,'DMG Tables'!$G$2:$G$7,'DMG Tables'!$H$2:$H$7)</f>
        <v>24702000</v>
      </c>
      <c r="TU19" s="1">
        <f>LOOKUP($A19,'DMG Tables'!$P$2:$P$35,'DMG Tables'!$O$2:$O$35)*TU$1*LOOKUP(TU$1,'DMG Tables'!$G$2:$G$7,'DMG Tables'!$H$2:$H$7)</f>
        <v>24748000</v>
      </c>
      <c r="TV19" s="1">
        <f>LOOKUP($A19,'DMG Tables'!$P$2:$P$35,'DMG Tables'!$O$2:$O$35)*TV$1*LOOKUP(TV$1,'DMG Tables'!$G$2:$G$7,'DMG Tables'!$H$2:$H$7)</f>
        <v>24794000</v>
      </c>
      <c r="TW19" s="1">
        <f>LOOKUP($A19,'DMG Tables'!$P$2:$P$35,'DMG Tables'!$O$2:$O$35)*TW$1*LOOKUP(TW$1,'DMG Tables'!$G$2:$G$7,'DMG Tables'!$H$2:$H$7)</f>
        <v>24840000</v>
      </c>
      <c r="TX19" s="1">
        <f>LOOKUP($A19,'DMG Tables'!$P$2:$P$35,'DMG Tables'!$O$2:$O$35)*TX$1*LOOKUP(TX$1,'DMG Tables'!$G$2:$G$7,'DMG Tables'!$H$2:$H$7)</f>
        <v>24886000</v>
      </c>
      <c r="TY19" s="1">
        <f>LOOKUP($A19,'DMG Tables'!$P$2:$P$35,'DMG Tables'!$O$2:$O$35)*TY$1*LOOKUP(TY$1,'DMG Tables'!$G$2:$G$7,'DMG Tables'!$H$2:$H$7)</f>
        <v>24932000</v>
      </c>
      <c r="TZ19" s="1">
        <f>LOOKUP($A19,'DMG Tables'!$P$2:$P$35,'DMG Tables'!$O$2:$O$35)*TZ$1*LOOKUP(TZ$1,'DMG Tables'!$G$2:$G$7,'DMG Tables'!$H$2:$H$7)</f>
        <v>24978000</v>
      </c>
      <c r="UA19" s="1">
        <f>LOOKUP($A19,'DMG Tables'!$P$2:$P$35,'DMG Tables'!$O$2:$O$35)*UA$1*LOOKUP(UA$1,'DMG Tables'!$G$2:$G$7,'DMG Tables'!$H$2:$H$7)</f>
        <v>25024000</v>
      </c>
      <c r="UB19" s="1">
        <f>LOOKUP($A19,'DMG Tables'!$P$2:$P$35,'DMG Tables'!$O$2:$O$35)*UB$1*LOOKUP(UB$1,'DMG Tables'!$G$2:$G$7,'DMG Tables'!$H$2:$H$7)</f>
        <v>25070000</v>
      </c>
      <c r="UC19" s="1">
        <f>LOOKUP($A19,'DMG Tables'!$P$2:$P$35,'DMG Tables'!$O$2:$O$35)*UC$1*LOOKUP(UC$1,'DMG Tables'!$G$2:$G$7,'DMG Tables'!$H$2:$H$7)</f>
        <v>25116000</v>
      </c>
      <c r="UD19" s="1">
        <f>LOOKUP($A19,'DMG Tables'!$P$2:$P$35,'DMG Tables'!$O$2:$O$35)*UD$1*LOOKUP(UD$1,'DMG Tables'!$G$2:$G$7,'DMG Tables'!$H$2:$H$7)</f>
        <v>25162000</v>
      </c>
      <c r="UE19" s="1">
        <f>LOOKUP($A19,'DMG Tables'!$P$2:$P$35,'DMG Tables'!$O$2:$O$35)*UE$1*LOOKUP(UE$1,'DMG Tables'!$G$2:$G$7,'DMG Tables'!$H$2:$H$7)</f>
        <v>25208000</v>
      </c>
      <c r="UF19" s="1">
        <f>LOOKUP($A19,'DMG Tables'!$P$2:$P$35,'DMG Tables'!$O$2:$O$35)*UF$1*LOOKUP(UF$1,'DMG Tables'!$G$2:$G$7,'DMG Tables'!$H$2:$H$7)</f>
        <v>25254000</v>
      </c>
      <c r="UG19" s="1">
        <f>LOOKUP($A19,'DMG Tables'!$P$2:$P$35,'DMG Tables'!$O$2:$O$35)*UG$1*LOOKUP(UG$1,'DMG Tables'!$G$2:$G$7,'DMG Tables'!$H$2:$H$7)</f>
        <v>25300000</v>
      </c>
      <c r="UH19" s="1">
        <f>LOOKUP($A19,'DMG Tables'!$P$2:$P$35,'DMG Tables'!$O$2:$O$35)*UH$1*LOOKUP(UH$1,'DMG Tables'!$G$2:$G$7,'DMG Tables'!$H$2:$H$7)</f>
        <v>25346000</v>
      </c>
      <c r="UI19" s="1">
        <f>LOOKUP($A19,'DMG Tables'!$P$2:$P$35,'DMG Tables'!$O$2:$O$35)*UI$1*LOOKUP(UI$1,'DMG Tables'!$G$2:$G$7,'DMG Tables'!$H$2:$H$7)</f>
        <v>25392000</v>
      </c>
      <c r="UJ19" s="1">
        <f>LOOKUP($A19,'DMG Tables'!$P$2:$P$35,'DMG Tables'!$O$2:$O$35)*UJ$1*LOOKUP(UJ$1,'DMG Tables'!$G$2:$G$7,'DMG Tables'!$H$2:$H$7)</f>
        <v>25438000</v>
      </c>
      <c r="UK19" s="1">
        <f>LOOKUP($A19,'DMG Tables'!$P$2:$P$35,'DMG Tables'!$O$2:$O$35)*UK$1*LOOKUP(UK$1,'DMG Tables'!$G$2:$G$7,'DMG Tables'!$H$2:$H$7)</f>
        <v>25484000</v>
      </c>
      <c r="UL19" s="1">
        <f>LOOKUP($A19,'DMG Tables'!$P$2:$P$35,'DMG Tables'!$O$2:$O$35)*UL$1*LOOKUP(UL$1,'DMG Tables'!$G$2:$G$7,'DMG Tables'!$H$2:$H$7)</f>
        <v>25530000</v>
      </c>
      <c r="UM19" s="1">
        <f>LOOKUP($A19,'DMG Tables'!$P$2:$P$35,'DMG Tables'!$O$2:$O$35)*UM$1*LOOKUP(UM$1,'DMG Tables'!$G$2:$G$7,'DMG Tables'!$H$2:$H$7)</f>
        <v>25576000</v>
      </c>
      <c r="UN19" s="1">
        <f>LOOKUP($A19,'DMG Tables'!$P$2:$P$35,'DMG Tables'!$O$2:$O$35)*UN$1*LOOKUP(UN$1,'DMG Tables'!$G$2:$G$7,'DMG Tables'!$H$2:$H$7)</f>
        <v>25622000</v>
      </c>
      <c r="UO19" s="1">
        <f>LOOKUP($A19,'DMG Tables'!$P$2:$P$35,'DMG Tables'!$O$2:$O$35)*UO$1*LOOKUP(UO$1,'DMG Tables'!$G$2:$G$7,'DMG Tables'!$H$2:$H$7)</f>
        <v>25668000</v>
      </c>
      <c r="UP19" s="1">
        <f>LOOKUP($A19,'DMG Tables'!$P$2:$P$35,'DMG Tables'!$O$2:$O$35)*UP$1*LOOKUP(UP$1,'DMG Tables'!$G$2:$G$7,'DMG Tables'!$H$2:$H$7)</f>
        <v>25714000</v>
      </c>
      <c r="UQ19" s="1">
        <f>LOOKUP($A19,'DMG Tables'!$P$2:$P$35,'DMG Tables'!$O$2:$O$35)*UQ$1*LOOKUP(UQ$1,'DMG Tables'!$G$2:$G$7,'DMG Tables'!$H$2:$H$7)</f>
        <v>25760000</v>
      </c>
      <c r="UR19" s="1">
        <f>LOOKUP($A19,'DMG Tables'!$P$2:$P$35,'DMG Tables'!$O$2:$O$35)*UR$1*LOOKUP(UR$1,'DMG Tables'!$G$2:$G$7,'DMG Tables'!$H$2:$H$7)</f>
        <v>25806000</v>
      </c>
      <c r="US19" s="1">
        <f>LOOKUP($A19,'DMG Tables'!$P$2:$P$35,'DMG Tables'!$O$2:$O$35)*US$1*LOOKUP(US$1,'DMG Tables'!$G$2:$G$7,'DMG Tables'!$H$2:$H$7)</f>
        <v>25852000</v>
      </c>
      <c r="UT19" s="1">
        <f>LOOKUP($A19,'DMG Tables'!$P$2:$P$35,'DMG Tables'!$O$2:$O$35)*UT$1*LOOKUP(UT$1,'DMG Tables'!$G$2:$G$7,'DMG Tables'!$H$2:$H$7)</f>
        <v>25898000</v>
      </c>
      <c r="UU19" s="1">
        <f>LOOKUP($A19,'DMG Tables'!$P$2:$P$35,'DMG Tables'!$O$2:$O$35)*UU$1*LOOKUP(UU$1,'DMG Tables'!$G$2:$G$7,'DMG Tables'!$H$2:$H$7)</f>
        <v>25944000</v>
      </c>
      <c r="UV19" s="1">
        <f>LOOKUP($A19,'DMG Tables'!$P$2:$P$35,'DMG Tables'!$O$2:$O$35)*UV$1*LOOKUP(UV$1,'DMG Tables'!$G$2:$G$7,'DMG Tables'!$H$2:$H$7)</f>
        <v>25990000</v>
      </c>
      <c r="UW19" s="1">
        <f>LOOKUP($A19,'DMG Tables'!$P$2:$P$35,'DMG Tables'!$O$2:$O$35)*UW$1*LOOKUP(UW$1,'DMG Tables'!$G$2:$G$7,'DMG Tables'!$H$2:$H$7)</f>
        <v>26036000</v>
      </c>
      <c r="UX19" s="1">
        <f>LOOKUP($A19,'DMG Tables'!$P$2:$P$35,'DMG Tables'!$O$2:$O$35)*UX$1*LOOKUP(UX$1,'DMG Tables'!$G$2:$G$7,'DMG Tables'!$H$2:$H$7)</f>
        <v>26082000</v>
      </c>
      <c r="UY19" s="1">
        <f>LOOKUP($A19,'DMG Tables'!$P$2:$P$35,'DMG Tables'!$O$2:$O$35)*UY$1*LOOKUP(UY$1,'DMG Tables'!$G$2:$G$7,'DMG Tables'!$H$2:$H$7)</f>
        <v>26128000</v>
      </c>
      <c r="UZ19" s="1">
        <f>LOOKUP($A19,'DMG Tables'!$P$2:$P$35,'DMG Tables'!$O$2:$O$35)*UZ$1*LOOKUP(UZ$1,'DMG Tables'!$G$2:$G$7,'DMG Tables'!$H$2:$H$7)</f>
        <v>26174000</v>
      </c>
      <c r="VA19" s="1">
        <f>LOOKUP($A19,'DMG Tables'!$P$2:$P$35,'DMG Tables'!$O$2:$O$35)*VA$1*LOOKUP(VA$1,'DMG Tables'!$G$2:$G$7,'DMG Tables'!$H$2:$H$7)</f>
        <v>26220000</v>
      </c>
      <c r="VB19" s="1">
        <f>LOOKUP($A19,'DMG Tables'!$P$2:$P$35,'DMG Tables'!$O$2:$O$35)*VB$1*LOOKUP(VB$1,'DMG Tables'!$G$2:$G$7,'DMG Tables'!$H$2:$H$7)</f>
        <v>26266000</v>
      </c>
      <c r="VC19" s="1">
        <f>LOOKUP($A19,'DMG Tables'!$P$2:$P$35,'DMG Tables'!$O$2:$O$35)*VC$1*LOOKUP(VC$1,'DMG Tables'!$G$2:$G$7,'DMG Tables'!$H$2:$H$7)</f>
        <v>26312000</v>
      </c>
      <c r="VD19" s="1">
        <f>LOOKUP($A19,'DMG Tables'!$P$2:$P$35,'DMG Tables'!$O$2:$O$35)*VD$1*LOOKUP(VD$1,'DMG Tables'!$G$2:$G$7,'DMG Tables'!$H$2:$H$7)</f>
        <v>26358000</v>
      </c>
      <c r="VE19" s="1">
        <f>LOOKUP($A19,'DMG Tables'!$P$2:$P$35,'DMG Tables'!$O$2:$O$35)*VE$1*LOOKUP(VE$1,'DMG Tables'!$G$2:$G$7,'DMG Tables'!$H$2:$H$7)</f>
        <v>26404000</v>
      </c>
      <c r="VF19" s="1">
        <f>LOOKUP($A19,'DMG Tables'!$P$2:$P$35,'DMG Tables'!$O$2:$O$35)*VF$1*LOOKUP(VF$1,'DMG Tables'!$G$2:$G$7,'DMG Tables'!$H$2:$H$7)</f>
        <v>26450000</v>
      </c>
      <c r="VG19" s="1">
        <f>LOOKUP($A19,'DMG Tables'!$P$2:$P$35,'DMG Tables'!$O$2:$O$35)*VG$1*LOOKUP(VG$1,'DMG Tables'!$G$2:$G$7,'DMG Tables'!$H$2:$H$7)</f>
        <v>26496000</v>
      </c>
      <c r="VH19" s="1">
        <f>LOOKUP($A19,'DMG Tables'!$P$2:$P$35,'DMG Tables'!$O$2:$O$35)*VH$1*LOOKUP(VH$1,'DMG Tables'!$G$2:$G$7,'DMG Tables'!$H$2:$H$7)</f>
        <v>26542000</v>
      </c>
      <c r="VI19" s="1">
        <f>LOOKUP($A19,'DMG Tables'!$P$2:$P$35,'DMG Tables'!$O$2:$O$35)*VI$1*LOOKUP(VI$1,'DMG Tables'!$G$2:$G$7,'DMG Tables'!$H$2:$H$7)</f>
        <v>26588000</v>
      </c>
      <c r="VJ19" s="1">
        <f>LOOKUP($A19,'DMG Tables'!$P$2:$P$35,'DMG Tables'!$O$2:$O$35)*VJ$1*LOOKUP(VJ$1,'DMG Tables'!$G$2:$G$7,'DMG Tables'!$H$2:$H$7)</f>
        <v>26634000</v>
      </c>
      <c r="VK19" s="1">
        <f>LOOKUP($A19,'DMG Tables'!$P$2:$P$35,'DMG Tables'!$O$2:$O$35)*VK$1*LOOKUP(VK$1,'DMG Tables'!$G$2:$G$7,'DMG Tables'!$H$2:$H$7)</f>
        <v>26680000</v>
      </c>
      <c r="VL19" s="1">
        <f>LOOKUP($A19,'DMG Tables'!$P$2:$P$35,'DMG Tables'!$O$2:$O$35)*VL$1*LOOKUP(VL$1,'DMG Tables'!$G$2:$G$7,'DMG Tables'!$H$2:$H$7)</f>
        <v>26726000</v>
      </c>
      <c r="VM19" s="1">
        <f>LOOKUP($A19,'DMG Tables'!$P$2:$P$35,'DMG Tables'!$O$2:$O$35)*VM$1*LOOKUP(VM$1,'DMG Tables'!$G$2:$G$7,'DMG Tables'!$H$2:$H$7)</f>
        <v>26772000</v>
      </c>
      <c r="VN19" s="1">
        <f>LOOKUP($A19,'DMG Tables'!$P$2:$P$35,'DMG Tables'!$O$2:$O$35)*VN$1*LOOKUP(VN$1,'DMG Tables'!$G$2:$G$7,'DMG Tables'!$H$2:$H$7)</f>
        <v>26818000</v>
      </c>
      <c r="VO19" s="1">
        <f>LOOKUP($A19,'DMG Tables'!$P$2:$P$35,'DMG Tables'!$O$2:$O$35)*VO$1*LOOKUP(VO$1,'DMG Tables'!$G$2:$G$7,'DMG Tables'!$H$2:$H$7)</f>
        <v>26864000</v>
      </c>
      <c r="VP19" s="1">
        <f>LOOKUP($A19,'DMG Tables'!$P$2:$P$35,'DMG Tables'!$O$2:$O$35)*VP$1*LOOKUP(VP$1,'DMG Tables'!$G$2:$G$7,'DMG Tables'!$H$2:$H$7)</f>
        <v>26910000</v>
      </c>
      <c r="VQ19" s="1">
        <f>LOOKUP($A19,'DMG Tables'!$P$2:$P$35,'DMG Tables'!$O$2:$O$35)*VQ$1*LOOKUP(VQ$1,'DMG Tables'!$G$2:$G$7,'DMG Tables'!$H$2:$H$7)</f>
        <v>26956000</v>
      </c>
      <c r="VR19" s="1">
        <f>LOOKUP($A19,'DMG Tables'!$P$2:$P$35,'DMG Tables'!$O$2:$O$35)*VR$1*LOOKUP(VR$1,'DMG Tables'!$G$2:$G$7,'DMG Tables'!$H$2:$H$7)</f>
        <v>27002000</v>
      </c>
      <c r="VS19" s="1">
        <f>LOOKUP($A19,'DMG Tables'!$P$2:$P$35,'DMG Tables'!$O$2:$O$35)*VS$1*LOOKUP(VS$1,'DMG Tables'!$G$2:$G$7,'DMG Tables'!$H$2:$H$7)</f>
        <v>27048000</v>
      </c>
      <c r="VT19" s="1">
        <f>LOOKUP($A19,'DMG Tables'!$P$2:$P$35,'DMG Tables'!$O$2:$O$35)*VT$1*LOOKUP(VT$1,'DMG Tables'!$G$2:$G$7,'DMG Tables'!$H$2:$H$7)</f>
        <v>27094000</v>
      </c>
      <c r="VU19" s="1">
        <f>LOOKUP($A19,'DMG Tables'!$P$2:$P$35,'DMG Tables'!$O$2:$O$35)*VU$1*LOOKUP(VU$1,'DMG Tables'!$G$2:$G$7,'DMG Tables'!$H$2:$H$7)</f>
        <v>27140000</v>
      </c>
      <c r="VV19" s="1">
        <f>LOOKUP($A19,'DMG Tables'!$P$2:$P$35,'DMG Tables'!$O$2:$O$35)*VV$1*LOOKUP(VV$1,'DMG Tables'!$G$2:$G$7,'DMG Tables'!$H$2:$H$7)</f>
        <v>27186000</v>
      </c>
      <c r="VW19" s="1">
        <f>LOOKUP($A19,'DMG Tables'!$P$2:$P$35,'DMG Tables'!$O$2:$O$35)*VW$1*LOOKUP(VW$1,'DMG Tables'!$G$2:$G$7,'DMG Tables'!$H$2:$H$7)</f>
        <v>27232000</v>
      </c>
      <c r="VX19" s="1">
        <f>LOOKUP($A19,'DMG Tables'!$P$2:$P$35,'DMG Tables'!$O$2:$O$35)*VX$1*LOOKUP(VX$1,'DMG Tables'!$G$2:$G$7,'DMG Tables'!$H$2:$H$7)</f>
        <v>27278000</v>
      </c>
      <c r="VY19" s="1">
        <f>LOOKUP($A19,'DMG Tables'!$P$2:$P$35,'DMG Tables'!$O$2:$O$35)*VY$1*LOOKUP(VY$1,'DMG Tables'!$G$2:$G$7,'DMG Tables'!$H$2:$H$7)</f>
        <v>27324000</v>
      </c>
      <c r="VZ19" s="1">
        <f>LOOKUP($A19,'DMG Tables'!$P$2:$P$35,'DMG Tables'!$O$2:$O$35)*VZ$1*LOOKUP(VZ$1,'DMG Tables'!$G$2:$G$7,'DMG Tables'!$H$2:$H$7)</f>
        <v>27370000</v>
      </c>
      <c r="WA19" s="1">
        <f>LOOKUP($A19,'DMG Tables'!$P$2:$P$35,'DMG Tables'!$O$2:$O$35)*WA$1*LOOKUP(WA$1,'DMG Tables'!$G$2:$G$7,'DMG Tables'!$H$2:$H$7)</f>
        <v>27416000</v>
      </c>
      <c r="WB19" s="1">
        <f>LOOKUP($A19,'DMG Tables'!$P$2:$P$35,'DMG Tables'!$O$2:$O$35)*WB$1*LOOKUP(WB$1,'DMG Tables'!$G$2:$G$7,'DMG Tables'!$H$2:$H$7)</f>
        <v>27462000</v>
      </c>
      <c r="WC19" s="1">
        <f>LOOKUP($A19,'DMG Tables'!$P$2:$P$35,'DMG Tables'!$O$2:$O$35)*WC$1*LOOKUP(WC$1,'DMG Tables'!$G$2:$G$7,'DMG Tables'!$H$2:$H$7)</f>
        <v>27508000</v>
      </c>
      <c r="WD19" s="1">
        <f>LOOKUP($A19,'DMG Tables'!$P$2:$P$35,'DMG Tables'!$O$2:$O$35)*WD$1*LOOKUP(WD$1,'DMG Tables'!$G$2:$G$7,'DMG Tables'!$H$2:$H$7)</f>
        <v>27554000</v>
      </c>
      <c r="WE19" s="1">
        <f>LOOKUP($A19,'DMG Tables'!$P$2:$P$35,'DMG Tables'!$O$2:$O$35)*WE$1*LOOKUP(WE$1,'DMG Tables'!$G$2:$G$7,'DMG Tables'!$H$2:$H$7)</f>
        <v>27600000</v>
      </c>
      <c r="WF19" s="1">
        <f>LOOKUP($A19,'DMG Tables'!$P$2:$P$35,'DMG Tables'!$O$2:$O$35)*WF$1*LOOKUP(WF$1,'DMG Tables'!$G$2:$G$7,'DMG Tables'!$H$2:$H$7)</f>
        <v>27646000</v>
      </c>
      <c r="WG19" s="1">
        <f>LOOKUP($A19,'DMG Tables'!$P$2:$P$35,'DMG Tables'!$O$2:$O$35)*WG$1*LOOKUP(WG$1,'DMG Tables'!$G$2:$G$7,'DMG Tables'!$H$2:$H$7)</f>
        <v>27692000</v>
      </c>
      <c r="WH19" s="1">
        <f>LOOKUP($A19,'DMG Tables'!$P$2:$P$35,'DMG Tables'!$O$2:$O$35)*WH$1*LOOKUP(WH$1,'DMG Tables'!$G$2:$G$7,'DMG Tables'!$H$2:$H$7)</f>
        <v>27738000</v>
      </c>
      <c r="WI19" s="1">
        <f>LOOKUP($A19,'DMG Tables'!$P$2:$P$35,'DMG Tables'!$O$2:$O$35)*WI$1*LOOKUP(WI$1,'DMG Tables'!$G$2:$G$7,'DMG Tables'!$H$2:$H$7)</f>
        <v>27784000</v>
      </c>
      <c r="WJ19" s="1">
        <f>LOOKUP($A19,'DMG Tables'!$P$2:$P$35,'DMG Tables'!$O$2:$O$35)*WJ$1*LOOKUP(WJ$1,'DMG Tables'!$G$2:$G$7,'DMG Tables'!$H$2:$H$7)</f>
        <v>27830000</v>
      </c>
      <c r="WK19" s="1">
        <f>LOOKUP($A19,'DMG Tables'!$P$2:$P$35,'DMG Tables'!$O$2:$O$35)*WK$1*LOOKUP(WK$1,'DMG Tables'!$G$2:$G$7,'DMG Tables'!$H$2:$H$7)</f>
        <v>27876000</v>
      </c>
      <c r="WL19" s="1">
        <f>LOOKUP($A19,'DMG Tables'!$P$2:$P$35,'DMG Tables'!$O$2:$O$35)*WL$1*LOOKUP(WL$1,'DMG Tables'!$G$2:$G$7,'DMG Tables'!$H$2:$H$7)</f>
        <v>27922000</v>
      </c>
      <c r="WM19" s="1">
        <f>LOOKUP($A19,'DMG Tables'!$P$2:$P$35,'DMG Tables'!$O$2:$O$35)*WM$1*LOOKUP(WM$1,'DMG Tables'!$G$2:$G$7,'DMG Tables'!$H$2:$H$7)</f>
        <v>27968000</v>
      </c>
      <c r="WN19" s="1">
        <f>LOOKUP($A19,'DMG Tables'!$P$2:$P$35,'DMG Tables'!$O$2:$O$35)*WN$1*LOOKUP(WN$1,'DMG Tables'!$G$2:$G$7,'DMG Tables'!$H$2:$H$7)</f>
        <v>28014000</v>
      </c>
      <c r="WO19" s="1">
        <f>LOOKUP($A19,'DMG Tables'!$P$2:$P$35,'DMG Tables'!$O$2:$O$35)*WO$1*LOOKUP(WO$1,'DMG Tables'!$G$2:$G$7,'DMG Tables'!$H$2:$H$7)</f>
        <v>28060000</v>
      </c>
      <c r="WP19" s="1">
        <f>LOOKUP($A19,'DMG Tables'!$P$2:$P$35,'DMG Tables'!$O$2:$O$35)*WP$1*LOOKUP(WP$1,'DMG Tables'!$G$2:$G$7,'DMG Tables'!$H$2:$H$7)</f>
        <v>28106000</v>
      </c>
      <c r="WQ19" s="1">
        <f>LOOKUP($A19,'DMG Tables'!$P$2:$P$35,'DMG Tables'!$O$2:$O$35)*WQ$1*LOOKUP(WQ$1,'DMG Tables'!$G$2:$G$7,'DMG Tables'!$H$2:$H$7)</f>
        <v>28152000</v>
      </c>
      <c r="WR19" s="1">
        <f>LOOKUP($A19,'DMG Tables'!$P$2:$P$35,'DMG Tables'!$O$2:$O$35)*WR$1*LOOKUP(WR$1,'DMG Tables'!$G$2:$G$7,'DMG Tables'!$H$2:$H$7)</f>
        <v>28198000</v>
      </c>
      <c r="WS19" s="1">
        <f>LOOKUP($A19,'DMG Tables'!$P$2:$P$35,'DMG Tables'!$O$2:$O$35)*WS$1*LOOKUP(WS$1,'DMG Tables'!$G$2:$G$7,'DMG Tables'!$H$2:$H$7)</f>
        <v>28244000</v>
      </c>
      <c r="WT19" s="1">
        <f>LOOKUP($A19,'DMG Tables'!$P$2:$P$35,'DMG Tables'!$O$2:$O$35)*WT$1*LOOKUP(WT$1,'DMG Tables'!$G$2:$G$7,'DMG Tables'!$H$2:$H$7)</f>
        <v>28290000</v>
      </c>
      <c r="WU19" s="1">
        <f>LOOKUP($A19,'DMG Tables'!$P$2:$P$35,'DMG Tables'!$O$2:$O$35)*WU$1*LOOKUP(WU$1,'DMG Tables'!$G$2:$G$7,'DMG Tables'!$H$2:$H$7)</f>
        <v>28336000</v>
      </c>
      <c r="WV19" s="1">
        <f>LOOKUP($A19,'DMG Tables'!$P$2:$P$35,'DMG Tables'!$O$2:$O$35)*WV$1*LOOKUP(WV$1,'DMG Tables'!$G$2:$G$7,'DMG Tables'!$H$2:$H$7)</f>
        <v>28382000</v>
      </c>
      <c r="WW19" s="1">
        <f>LOOKUP($A19,'DMG Tables'!$P$2:$P$35,'DMG Tables'!$O$2:$O$35)*WW$1*LOOKUP(WW$1,'DMG Tables'!$G$2:$G$7,'DMG Tables'!$H$2:$H$7)</f>
        <v>28428000</v>
      </c>
      <c r="WX19" s="1">
        <f>LOOKUP($A19,'DMG Tables'!$P$2:$P$35,'DMG Tables'!$O$2:$O$35)*WX$1*LOOKUP(WX$1,'DMG Tables'!$G$2:$G$7,'DMG Tables'!$H$2:$H$7)</f>
        <v>28474000</v>
      </c>
      <c r="WY19" s="1">
        <f>LOOKUP($A19,'DMG Tables'!$P$2:$P$35,'DMG Tables'!$O$2:$O$35)*WY$1*LOOKUP(WY$1,'DMG Tables'!$G$2:$G$7,'DMG Tables'!$H$2:$H$7)</f>
        <v>28520000</v>
      </c>
      <c r="WZ19" s="1">
        <f>LOOKUP($A19,'DMG Tables'!$P$2:$P$35,'DMG Tables'!$O$2:$O$35)*WZ$1*LOOKUP(WZ$1,'DMG Tables'!$G$2:$G$7,'DMG Tables'!$H$2:$H$7)</f>
        <v>28566000</v>
      </c>
      <c r="XA19" s="1">
        <f>LOOKUP($A19,'DMG Tables'!$P$2:$P$35,'DMG Tables'!$O$2:$O$35)*XA$1*LOOKUP(XA$1,'DMG Tables'!$G$2:$G$7,'DMG Tables'!$H$2:$H$7)</f>
        <v>28612000</v>
      </c>
      <c r="XB19" s="1">
        <f>LOOKUP($A19,'DMG Tables'!$P$2:$P$35,'DMG Tables'!$O$2:$O$35)*XB$1*LOOKUP(XB$1,'DMG Tables'!$G$2:$G$7,'DMG Tables'!$H$2:$H$7)</f>
        <v>28658000</v>
      </c>
      <c r="XC19" s="1">
        <f>LOOKUP($A19,'DMG Tables'!$P$2:$P$35,'DMG Tables'!$O$2:$O$35)*XC$1*LOOKUP(XC$1,'DMG Tables'!$G$2:$G$7,'DMG Tables'!$H$2:$H$7)</f>
        <v>28704000</v>
      </c>
      <c r="XD19" s="1">
        <f>LOOKUP($A19,'DMG Tables'!$P$2:$P$35,'DMG Tables'!$O$2:$O$35)*XD$1*LOOKUP(XD$1,'DMG Tables'!$G$2:$G$7,'DMG Tables'!$H$2:$H$7)</f>
        <v>28750000</v>
      </c>
      <c r="XE19" s="1">
        <f>LOOKUP($A19,'DMG Tables'!$P$2:$P$35,'DMG Tables'!$O$2:$O$35)*XE$1*LOOKUP(XE$1,'DMG Tables'!$G$2:$G$7,'DMG Tables'!$H$2:$H$7)</f>
        <v>28796000</v>
      </c>
      <c r="XF19" s="1">
        <f>LOOKUP($A19,'DMG Tables'!$P$2:$P$35,'DMG Tables'!$O$2:$O$35)*XF$1*LOOKUP(XF$1,'DMG Tables'!$G$2:$G$7,'DMG Tables'!$H$2:$H$7)</f>
        <v>28842000</v>
      </c>
      <c r="XG19" s="1">
        <f>LOOKUP($A19,'DMG Tables'!$P$2:$P$35,'DMG Tables'!$O$2:$O$35)*XG$1*LOOKUP(XG$1,'DMG Tables'!$G$2:$G$7,'DMG Tables'!$H$2:$H$7)</f>
        <v>28888000</v>
      </c>
      <c r="XH19" s="1">
        <f>LOOKUP($A19,'DMG Tables'!$P$2:$P$35,'DMG Tables'!$O$2:$O$35)*XH$1*LOOKUP(XH$1,'DMG Tables'!$G$2:$G$7,'DMG Tables'!$H$2:$H$7)</f>
        <v>28934000</v>
      </c>
      <c r="XI19" s="1">
        <f>LOOKUP($A19,'DMG Tables'!$P$2:$P$35,'DMG Tables'!$O$2:$O$35)*XI$1*LOOKUP(XI$1,'DMG Tables'!$G$2:$G$7,'DMG Tables'!$H$2:$H$7)</f>
        <v>28980000</v>
      </c>
      <c r="XJ19" s="1">
        <f>LOOKUP($A19,'DMG Tables'!$P$2:$P$35,'DMG Tables'!$O$2:$O$35)*XJ$1*LOOKUP(XJ$1,'DMG Tables'!$G$2:$G$7,'DMG Tables'!$H$2:$H$7)</f>
        <v>29026000</v>
      </c>
      <c r="XK19" s="1">
        <f>LOOKUP($A19,'DMG Tables'!$P$2:$P$35,'DMG Tables'!$O$2:$O$35)*XK$1*LOOKUP(XK$1,'DMG Tables'!$G$2:$G$7,'DMG Tables'!$H$2:$H$7)</f>
        <v>29072000</v>
      </c>
      <c r="XL19" s="1">
        <f>LOOKUP($A19,'DMG Tables'!$P$2:$P$35,'DMG Tables'!$O$2:$O$35)*XL$1*LOOKUP(XL$1,'DMG Tables'!$G$2:$G$7,'DMG Tables'!$H$2:$H$7)</f>
        <v>29118000</v>
      </c>
      <c r="XM19" s="1">
        <f>LOOKUP($A19,'DMG Tables'!$P$2:$P$35,'DMG Tables'!$O$2:$O$35)*XM$1*LOOKUP(XM$1,'DMG Tables'!$G$2:$G$7,'DMG Tables'!$H$2:$H$7)</f>
        <v>29164000</v>
      </c>
      <c r="XN19" s="1">
        <f>LOOKUP($A19,'DMG Tables'!$P$2:$P$35,'DMG Tables'!$O$2:$O$35)*XN$1*LOOKUP(XN$1,'DMG Tables'!$G$2:$G$7,'DMG Tables'!$H$2:$H$7)</f>
        <v>29210000</v>
      </c>
      <c r="XO19" s="1">
        <f>LOOKUP($A19,'DMG Tables'!$P$2:$P$35,'DMG Tables'!$O$2:$O$35)*XO$1*LOOKUP(XO$1,'DMG Tables'!$G$2:$G$7,'DMG Tables'!$H$2:$H$7)</f>
        <v>29256000</v>
      </c>
      <c r="XP19" s="1">
        <f>LOOKUP($A19,'DMG Tables'!$P$2:$P$35,'DMG Tables'!$O$2:$O$35)*XP$1*LOOKUP(XP$1,'DMG Tables'!$G$2:$G$7,'DMG Tables'!$H$2:$H$7)</f>
        <v>29302000</v>
      </c>
      <c r="XQ19" s="1">
        <f>LOOKUP($A19,'DMG Tables'!$P$2:$P$35,'DMG Tables'!$O$2:$O$35)*XQ$1*LOOKUP(XQ$1,'DMG Tables'!$G$2:$G$7,'DMG Tables'!$H$2:$H$7)</f>
        <v>29348000</v>
      </c>
      <c r="XR19" s="1">
        <f>LOOKUP($A19,'DMG Tables'!$P$2:$P$35,'DMG Tables'!$O$2:$O$35)*XR$1*LOOKUP(XR$1,'DMG Tables'!$G$2:$G$7,'DMG Tables'!$H$2:$H$7)</f>
        <v>29394000</v>
      </c>
      <c r="XS19" s="1">
        <f>LOOKUP($A19,'DMG Tables'!$P$2:$P$35,'DMG Tables'!$O$2:$O$35)*XS$1*LOOKUP(XS$1,'DMG Tables'!$G$2:$G$7,'DMG Tables'!$H$2:$H$7)</f>
        <v>29440000</v>
      </c>
      <c r="XT19" s="1">
        <f>LOOKUP($A19,'DMG Tables'!$P$2:$P$35,'DMG Tables'!$O$2:$O$35)*XT$1*LOOKUP(XT$1,'DMG Tables'!$G$2:$G$7,'DMG Tables'!$H$2:$H$7)</f>
        <v>29486000</v>
      </c>
      <c r="XU19" s="1">
        <f>LOOKUP($A19,'DMG Tables'!$P$2:$P$35,'DMG Tables'!$O$2:$O$35)*XU$1*LOOKUP(XU$1,'DMG Tables'!$G$2:$G$7,'DMG Tables'!$H$2:$H$7)</f>
        <v>29532000</v>
      </c>
      <c r="XV19" s="1">
        <f>LOOKUP($A19,'DMG Tables'!$P$2:$P$35,'DMG Tables'!$O$2:$O$35)*XV$1*LOOKUP(XV$1,'DMG Tables'!$G$2:$G$7,'DMG Tables'!$H$2:$H$7)</f>
        <v>29578000</v>
      </c>
      <c r="XW19" s="1">
        <f>LOOKUP($A19,'DMG Tables'!$P$2:$P$35,'DMG Tables'!$O$2:$O$35)*XW$1*LOOKUP(XW$1,'DMG Tables'!$G$2:$G$7,'DMG Tables'!$H$2:$H$7)</f>
        <v>29624000</v>
      </c>
      <c r="XX19" s="1">
        <f>LOOKUP($A19,'DMG Tables'!$P$2:$P$35,'DMG Tables'!$O$2:$O$35)*XX$1*LOOKUP(XX$1,'DMG Tables'!$G$2:$G$7,'DMG Tables'!$H$2:$H$7)</f>
        <v>29670000</v>
      </c>
      <c r="XY19" s="1">
        <f>LOOKUP($A19,'DMG Tables'!$P$2:$P$35,'DMG Tables'!$O$2:$O$35)*XY$1*LOOKUP(XY$1,'DMG Tables'!$G$2:$G$7,'DMG Tables'!$H$2:$H$7)</f>
        <v>29716000</v>
      </c>
      <c r="XZ19" s="1">
        <f>LOOKUP($A19,'DMG Tables'!$P$2:$P$35,'DMG Tables'!$O$2:$O$35)*XZ$1*LOOKUP(XZ$1,'DMG Tables'!$G$2:$G$7,'DMG Tables'!$H$2:$H$7)</f>
        <v>29762000</v>
      </c>
      <c r="YA19" s="1">
        <f>LOOKUP($A19,'DMG Tables'!$P$2:$P$35,'DMG Tables'!$O$2:$O$35)*YA$1*LOOKUP(YA$1,'DMG Tables'!$G$2:$G$7,'DMG Tables'!$H$2:$H$7)</f>
        <v>29808000</v>
      </c>
      <c r="YB19" s="1">
        <f>LOOKUP($A19,'DMG Tables'!$P$2:$P$35,'DMG Tables'!$O$2:$O$35)*YB$1*LOOKUP(YB$1,'DMG Tables'!$G$2:$G$7,'DMG Tables'!$H$2:$H$7)</f>
        <v>29854000</v>
      </c>
      <c r="YC19" s="1">
        <f>LOOKUP($A19,'DMG Tables'!$P$2:$P$35,'DMG Tables'!$O$2:$O$35)*YC$1*LOOKUP(YC$1,'DMG Tables'!$G$2:$G$7,'DMG Tables'!$H$2:$H$7)</f>
        <v>29900000</v>
      </c>
      <c r="YD19" s="1">
        <f>LOOKUP($A19,'DMG Tables'!$P$2:$P$35,'DMG Tables'!$O$2:$O$35)*YD$1*LOOKUP(YD$1,'DMG Tables'!$G$2:$G$7,'DMG Tables'!$H$2:$H$7)</f>
        <v>29946000</v>
      </c>
      <c r="YE19" s="1">
        <f>LOOKUP($A19,'DMG Tables'!$P$2:$P$35,'DMG Tables'!$O$2:$O$35)*YE$1*LOOKUP(YE$1,'DMG Tables'!$G$2:$G$7,'DMG Tables'!$H$2:$H$7)</f>
        <v>29992000</v>
      </c>
      <c r="YF19" s="1">
        <f>LOOKUP($A19,'DMG Tables'!$P$2:$P$35,'DMG Tables'!$O$2:$O$35)*YF$1*LOOKUP(YF$1,'DMG Tables'!$G$2:$G$7,'DMG Tables'!$H$2:$H$7)</f>
        <v>30038000</v>
      </c>
      <c r="YG19" s="1">
        <f>LOOKUP($A19,'DMG Tables'!$P$2:$P$35,'DMG Tables'!$O$2:$O$35)*YG$1*LOOKUP(YG$1,'DMG Tables'!$G$2:$G$7,'DMG Tables'!$H$2:$H$7)</f>
        <v>30084000</v>
      </c>
      <c r="YH19" s="1">
        <f>LOOKUP($A19,'DMG Tables'!$P$2:$P$35,'DMG Tables'!$O$2:$O$35)*YH$1*LOOKUP(YH$1,'DMG Tables'!$G$2:$G$7,'DMG Tables'!$H$2:$H$7)</f>
        <v>30130000</v>
      </c>
      <c r="YI19" s="1">
        <f>LOOKUP($A19,'DMG Tables'!$P$2:$P$35,'DMG Tables'!$O$2:$O$35)*YI$1*LOOKUP(YI$1,'DMG Tables'!$G$2:$G$7,'DMG Tables'!$H$2:$H$7)</f>
        <v>30176000</v>
      </c>
      <c r="YJ19" s="1">
        <f>LOOKUP($A19,'DMG Tables'!$P$2:$P$35,'DMG Tables'!$O$2:$O$35)*YJ$1*LOOKUP(YJ$1,'DMG Tables'!$G$2:$G$7,'DMG Tables'!$H$2:$H$7)</f>
        <v>30222000</v>
      </c>
      <c r="YK19" s="1">
        <f>LOOKUP($A19,'DMG Tables'!$P$2:$P$35,'DMG Tables'!$O$2:$O$35)*YK$1*LOOKUP(YK$1,'DMG Tables'!$G$2:$G$7,'DMG Tables'!$H$2:$H$7)</f>
        <v>30268000</v>
      </c>
      <c r="YL19" s="1">
        <f>LOOKUP($A19,'DMG Tables'!$P$2:$P$35,'DMG Tables'!$O$2:$O$35)*YL$1*LOOKUP(YL$1,'DMG Tables'!$G$2:$G$7,'DMG Tables'!$H$2:$H$7)</f>
        <v>30314000</v>
      </c>
      <c r="YM19" s="1">
        <f>LOOKUP($A19,'DMG Tables'!$P$2:$P$35,'DMG Tables'!$O$2:$O$35)*YM$1*LOOKUP(YM$1,'DMG Tables'!$G$2:$G$7,'DMG Tables'!$H$2:$H$7)</f>
        <v>30360000</v>
      </c>
      <c r="YN19" s="1">
        <f>LOOKUP($A19,'DMG Tables'!$P$2:$P$35,'DMG Tables'!$O$2:$O$35)*YN$1*LOOKUP(YN$1,'DMG Tables'!$G$2:$G$7,'DMG Tables'!$H$2:$H$7)</f>
        <v>30406000</v>
      </c>
      <c r="YO19" s="1">
        <f>LOOKUP($A19,'DMG Tables'!$P$2:$P$35,'DMG Tables'!$O$2:$O$35)*YO$1*LOOKUP(YO$1,'DMG Tables'!$G$2:$G$7,'DMG Tables'!$H$2:$H$7)</f>
        <v>30452000</v>
      </c>
      <c r="YP19" s="1">
        <f>LOOKUP($A19,'DMG Tables'!$P$2:$P$35,'DMG Tables'!$O$2:$O$35)*YP$1*LOOKUP(YP$1,'DMG Tables'!$G$2:$G$7,'DMG Tables'!$H$2:$H$7)</f>
        <v>30498000</v>
      </c>
      <c r="YQ19" s="1">
        <f>LOOKUP($A19,'DMG Tables'!$P$2:$P$35,'DMG Tables'!$O$2:$O$35)*YQ$1*LOOKUP(YQ$1,'DMG Tables'!$G$2:$G$7,'DMG Tables'!$H$2:$H$7)</f>
        <v>30544000</v>
      </c>
      <c r="YR19" s="1">
        <f>LOOKUP($A19,'DMG Tables'!$P$2:$P$35,'DMG Tables'!$O$2:$O$35)*YR$1*LOOKUP(YR$1,'DMG Tables'!$G$2:$G$7,'DMG Tables'!$H$2:$H$7)</f>
        <v>30590000</v>
      </c>
      <c r="YS19" s="1">
        <f>LOOKUP($A19,'DMG Tables'!$P$2:$P$35,'DMG Tables'!$O$2:$O$35)*YS$1*LOOKUP(YS$1,'DMG Tables'!$G$2:$G$7,'DMG Tables'!$H$2:$H$7)</f>
        <v>30636000</v>
      </c>
      <c r="YT19" s="1">
        <f>LOOKUP($A19,'DMG Tables'!$P$2:$P$35,'DMG Tables'!$O$2:$O$35)*YT$1*LOOKUP(YT$1,'DMG Tables'!$G$2:$G$7,'DMG Tables'!$H$2:$H$7)</f>
        <v>30682000</v>
      </c>
      <c r="YU19" s="1">
        <f>LOOKUP($A19,'DMG Tables'!$P$2:$P$35,'DMG Tables'!$O$2:$O$35)*YU$1*LOOKUP(YU$1,'DMG Tables'!$G$2:$G$7,'DMG Tables'!$H$2:$H$7)</f>
        <v>30728000</v>
      </c>
      <c r="YV19" s="1">
        <f>LOOKUP($A19,'DMG Tables'!$P$2:$P$35,'DMG Tables'!$O$2:$O$35)*YV$1*LOOKUP(YV$1,'DMG Tables'!$G$2:$G$7,'DMG Tables'!$H$2:$H$7)</f>
        <v>30774000</v>
      </c>
      <c r="YW19" s="1">
        <f>LOOKUP($A19,'DMG Tables'!$P$2:$P$35,'DMG Tables'!$O$2:$O$35)*YW$1*LOOKUP(YW$1,'DMG Tables'!$G$2:$G$7,'DMG Tables'!$H$2:$H$7)</f>
        <v>30820000</v>
      </c>
      <c r="YX19" s="1">
        <f>LOOKUP($A19,'DMG Tables'!$P$2:$P$35,'DMG Tables'!$O$2:$O$35)*YX$1*LOOKUP(YX$1,'DMG Tables'!$G$2:$G$7,'DMG Tables'!$H$2:$H$7)</f>
        <v>30866000</v>
      </c>
      <c r="YY19" s="1">
        <f>LOOKUP($A19,'DMG Tables'!$P$2:$P$35,'DMG Tables'!$O$2:$O$35)*YY$1*LOOKUP(YY$1,'DMG Tables'!$G$2:$G$7,'DMG Tables'!$H$2:$H$7)</f>
        <v>30912000</v>
      </c>
      <c r="YZ19" s="1">
        <f>LOOKUP($A19,'DMG Tables'!$P$2:$P$35,'DMG Tables'!$O$2:$O$35)*YZ$1*LOOKUP(YZ$1,'DMG Tables'!$G$2:$G$7,'DMG Tables'!$H$2:$H$7)</f>
        <v>30958000</v>
      </c>
      <c r="ZA19" s="1">
        <f>LOOKUP($A19,'DMG Tables'!$P$2:$P$35,'DMG Tables'!$O$2:$O$35)*ZA$1*LOOKUP(ZA$1,'DMG Tables'!$G$2:$G$7,'DMG Tables'!$H$2:$H$7)</f>
        <v>31004000</v>
      </c>
      <c r="ZB19" s="1">
        <f>LOOKUP($A19,'DMG Tables'!$P$2:$P$35,'DMG Tables'!$O$2:$O$35)*ZB$1*LOOKUP(ZB$1,'DMG Tables'!$G$2:$G$7,'DMG Tables'!$H$2:$H$7)</f>
        <v>31050000</v>
      </c>
      <c r="ZC19" s="1">
        <f>LOOKUP($A19,'DMG Tables'!$P$2:$P$35,'DMG Tables'!$O$2:$O$35)*ZC$1*LOOKUP(ZC$1,'DMG Tables'!$G$2:$G$7,'DMG Tables'!$H$2:$H$7)</f>
        <v>31096000</v>
      </c>
      <c r="ZD19" s="1">
        <f>LOOKUP($A19,'DMG Tables'!$P$2:$P$35,'DMG Tables'!$O$2:$O$35)*ZD$1*LOOKUP(ZD$1,'DMG Tables'!$G$2:$G$7,'DMG Tables'!$H$2:$H$7)</f>
        <v>31142000</v>
      </c>
      <c r="ZE19" s="1">
        <f>LOOKUP($A19,'DMG Tables'!$P$2:$P$35,'DMG Tables'!$O$2:$O$35)*ZE$1*LOOKUP(ZE$1,'DMG Tables'!$G$2:$G$7,'DMG Tables'!$H$2:$H$7)</f>
        <v>31188000</v>
      </c>
      <c r="ZF19" s="1">
        <f>LOOKUP($A19,'DMG Tables'!$P$2:$P$35,'DMG Tables'!$O$2:$O$35)*ZF$1*LOOKUP(ZF$1,'DMG Tables'!$G$2:$G$7,'DMG Tables'!$H$2:$H$7)</f>
        <v>31234000</v>
      </c>
      <c r="ZG19" s="1">
        <f>LOOKUP($A19,'DMG Tables'!$P$2:$P$35,'DMG Tables'!$O$2:$O$35)*ZG$1*LOOKUP(ZG$1,'DMG Tables'!$G$2:$G$7,'DMG Tables'!$H$2:$H$7)</f>
        <v>31280000</v>
      </c>
      <c r="ZH19" s="1">
        <f>LOOKUP($A19,'DMG Tables'!$P$2:$P$35,'DMG Tables'!$O$2:$O$35)*ZH$1*LOOKUP(ZH$1,'DMG Tables'!$G$2:$G$7,'DMG Tables'!$H$2:$H$7)</f>
        <v>31326000</v>
      </c>
      <c r="ZI19" s="1">
        <f>LOOKUP($A19,'DMG Tables'!$P$2:$P$35,'DMG Tables'!$O$2:$O$35)*ZI$1*LOOKUP(ZI$1,'DMG Tables'!$G$2:$G$7,'DMG Tables'!$H$2:$H$7)</f>
        <v>31372000</v>
      </c>
      <c r="ZJ19" s="1">
        <f>LOOKUP($A19,'DMG Tables'!$P$2:$P$35,'DMG Tables'!$O$2:$O$35)*ZJ$1*LOOKUP(ZJ$1,'DMG Tables'!$G$2:$G$7,'DMG Tables'!$H$2:$H$7)</f>
        <v>31418000</v>
      </c>
      <c r="ZK19" s="1">
        <f>LOOKUP($A19,'DMG Tables'!$P$2:$P$35,'DMG Tables'!$O$2:$O$35)*ZK$1*LOOKUP(ZK$1,'DMG Tables'!$G$2:$G$7,'DMG Tables'!$H$2:$H$7)</f>
        <v>31464000</v>
      </c>
      <c r="ZL19" s="1">
        <f>LOOKUP($A19,'DMG Tables'!$P$2:$P$35,'DMG Tables'!$O$2:$O$35)*ZL$1*LOOKUP(ZL$1,'DMG Tables'!$G$2:$G$7,'DMG Tables'!$H$2:$H$7)</f>
        <v>31510000</v>
      </c>
      <c r="ZM19" s="1">
        <f>LOOKUP($A19,'DMG Tables'!$P$2:$P$35,'DMG Tables'!$O$2:$O$35)*ZM$1*LOOKUP(ZM$1,'DMG Tables'!$G$2:$G$7,'DMG Tables'!$H$2:$H$7)</f>
        <v>31556000</v>
      </c>
      <c r="ZN19" s="1">
        <f>LOOKUP($A19,'DMG Tables'!$P$2:$P$35,'DMG Tables'!$O$2:$O$35)*ZN$1*LOOKUP(ZN$1,'DMG Tables'!$G$2:$G$7,'DMG Tables'!$H$2:$H$7)</f>
        <v>31602000</v>
      </c>
      <c r="ZO19" s="1">
        <f>LOOKUP($A19,'DMG Tables'!$P$2:$P$35,'DMG Tables'!$O$2:$O$35)*ZO$1*LOOKUP(ZO$1,'DMG Tables'!$G$2:$G$7,'DMG Tables'!$H$2:$H$7)</f>
        <v>31648000</v>
      </c>
      <c r="ZP19" s="1">
        <f>LOOKUP($A19,'DMG Tables'!$P$2:$P$35,'DMG Tables'!$O$2:$O$35)*ZP$1*LOOKUP(ZP$1,'DMG Tables'!$G$2:$G$7,'DMG Tables'!$H$2:$H$7)</f>
        <v>31694000</v>
      </c>
      <c r="ZQ19" s="1">
        <f>LOOKUP($A19,'DMG Tables'!$P$2:$P$35,'DMG Tables'!$O$2:$O$35)*ZQ$1*LOOKUP(ZQ$1,'DMG Tables'!$G$2:$G$7,'DMG Tables'!$H$2:$H$7)</f>
        <v>31740000</v>
      </c>
      <c r="ZR19" s="1">
        <f>LOOKUP($A19,'DMG Tables'!$P$2:$P$35,'DMG Tables'!$O$2:$O$35)*ZR$1*LOOKUP(ZR$1,'DMG Tables'!$G$2:$G$7,'DMG Tables'!$H$2:$H$7)</f>
        <v>31786000</v>
      </c>
      <c r="ZS19" s="1">
        <f>LOOKUP($A19,'DMG Tables'!$P$2:$P$35,'DMG Tables'!$O$2:$O$35)*ZS$1*LOOKUP(ZS$1,'DMG Tables'!$G$2:$G$7,'DMG Tables'!$H$2:$H$7)</f>
        <v>31832000</v>
      </c>
      <c r="ZT19" s="1">
        <f>LOOKUP($A19,'DMG Tables'!$P$2:$P$35,'DMG Tables'!$O$2:$O$35)*ZT$1*LOOKUP(ZT$1,'DMG Tables'!$G$2:$G$7,'DMG Tables'!$H$2:$H$7)</f>
        <v>31878000</v>
      </c>
      <c r="ZU19" s="1">
        <f>LOOKUP($A19,'DMG Tables'!$P$2:$P$35,'DMG Tables'!$O$2:$O$35)*ZU$1*LOOKUP(ZU$1,'DMG Tables'!$G$2:$G$7,'DMG Tables'!$H$2:$H$7)</f>
        <v>31924000</v>
      </c>
      <c r="ZV19" s="1">
        <f>LOOKUP($A19,'DMG Tables'!$P$2:$P$35,'DMG Tables'!$O$2:$O$35)*ZV$1*LOOKUP(ZV$1,'DMG Tables'!$G$2:$G$7,'DMG Tables'!$H$2:$H$7)</f>
        <v>31970000</v>
      </c>
      <c r="ZW19" s="1">
        <f>LOOKUP($A19,'DMG Tables'!$P$2:$P$35,'DMG Tables'!$O$2:$O$35)*ZW$1*LOOKUP(ZW$1,'DMG Tables'!$G$2:$G$7,'DMG Tables'!$H$2:$H$7)</f>
        <v>32016000</v>
      </c>
      <c r="ZX19" s="1">
        <f>LOOKUP($A19,'DMG Tables'!$P$2:$P$35,'DMG Tables'!$O$2:$O$35)*ZX$1*LOOKUP(ZX$1,'DMG Tables'!$G$2:$G$7,'DMG Tables'!$H$2:$H$7)</f>
        <v>32062000</v>
      </c>
      <c r="ZY19" s="1">
        <f>LOOKUP($A19,'DMG Tables'!$P$2:$P$35,'DMG Tables'!$O$2:$O$35)*ZY$1*LOOKUP(ZY$1,'DMG Tables'!$G$2:$G$7,'DMG Tables'!$H$2:$H$7)</f>
        <v>32108000</v>
      </c>
      <c r="ZZ19" s="1">
        <f>LOOKUP($A19,'DMG Tables'!$P$2:$P$35,'DMG Tables'!$O$2:$O$35)*ZZ$1*LOOKUP(ZZ$1,'DMG Tables'!$G$2:$G$7,'DMG Tables'!$H$2:$H$7)</f>
        <v>32154000</v>
      </c>
      <c r="AAA19" s="1">
        <f>LOOKUP($A19,'DMG Tables'!$P$2:$P$35,'DMG Tables'!$O$2:$O$35)*AAA$1*LOOKUP(AAA$1,'DMG Tables'!$G$2:$G$7,'DMG Tables'!$H$2:$H$7)</f>
        <v>32200000</v>
      </c>
      <c r="AAB19" s="1">
        <f>LOOKUP($A19,'DMG Tables'!$P$2:$P$35,'DMG Tables'!$O$2:$O$35)*AAB$1*LOOKUP(AAB$1,'DMG Tables'!$G$2:$G$7,'DMG Tables'!$H$2:$H$7)</f>
        <v>32246000</v>
      </c>
      <c r="AAC19" s="1">
        <f>LOOKUP($A19,'DMG Tables'!$P$2:$P$35,'DMG Tables'!$O$2:$O$35)*AAC$1*LOOKUP(AAC$1,'DMG Tables'!$G$2:$G$7,'DMG Tables'!$H$2:$H$7)</f>
        <v>32292000</v>
      </c>
      <c r="AAD19" s="1">
        <f>LOOKUP($A19,'DMG Tables'!$P$2:$P$35,'DMG Tables'!$O$2:$O$35)*AAD$1*LOOKUP(AAD$1,'DMG Tables'!$G$2:$G$7,'DMG Tables'!$H$2:$H$7)</f>
        <v>32338000</v>
      </c>
      <c r="AAE19" s="1">
        <f>LOOKUP($A19,'DMG Tables'!$P$2:$P$35,'DMG Tables'!$O$2:$O$35)*AAE$1*LOOKUP(AAE$1,'DMG Tables'!$G$2:$G$7,'DMG Tables'!$H$2:$H$7)</f>
        <v>32384000</v>
      </c>
      <c r="AAF19" s="1">
        <f>LOOKUP($A19,'DMG Tables'!$P$2:$P$35,'DMG Tables'!$O$2:$O$35)*AAF$1*LOOKUP(AAF$1,'DMG Tables'!$G$2:$G$7,'DMG Tables'!$H$2:$H$7)</f>
        <v>32430000</v>
      </c>
      <c r="AAG19" s="1">
        <f>LOOKUP($A19,'DMG Tables'!$P$2:$P$35,'DMG Tables'!$O$2:$O$35)*AAG$1*LOOKUP(AAG$1,'DMG Tables'!$G$2:$G$7,'DMG Tables'!$H$2:$H$7)</f>
        <v>32476000</v>
      </c>
      <c r="AAH19" s="1">
        <f>LOOKUP($A19,'DMG Tables'!$P$2:$P$35,'DMG Tables'!$O$2:$O$35)*AAH$1*LOOKUP(AAH$1,'DMG Tables'!$G$2:$G$7,'DMG Tables'!$H$2:$H$7)</f>
        <v>32522000</v>
      </c>
      <c r="AAI19" s="1">
        <f>LOOKUP($A19,'DMG Tables'!$P$2:$P$35,'DMG Tables'!$O$2:$O$35)*AAI$1*LOOKUP(AAI$1,'DMG Tables'!$G$2:$G$7,'DMG Tables'!$H$2:$H$7)</f>
        <v>32568000</v>
      </c>
      <c r="AAJ19" s="1">
        <f>LOOKUP($A19,'DMG Tables'!$P$2:$P$35,'DMG Tables'!$O$2:$O$35)*AAJ$1*LOOKUP(AAJ$1,'DMG Tables'!$G$2:$G$7,'DMG Tables'!$H$2:$H$7)</f>
        <v>32614000</v>
      </c>
      <c r="AAK19" s="1">
        <f>LOOKUP($A19,'DMG Tables'!$P$2:$P$35,'DMG Tables'!$O$2:$O$35)*AAK$1*LOOKUP(AAK$1,'DMG Tables'!$G$2:$G$7,'DMG Tables'!$H$2:$H$7)</f>
        <v>32660000</v>
      </c>
      <c r="AAL19" s="1">
        <f>LOOKUP($A19,'DMG Tables'!$P$2:$P$35,'DMG Tables'!$O$2:$O$35)*AAL$1*LOOKUP(AAL$1,'DMG Tables'!$G$2:$G$7,'DMG Tables'!$H$2:$H$7)</f>
        <v>32706000</v>
      </c>
      <c r="AAM19" s="1">
        <f>LOOKUP($A19,'DMG Tables'!$P$2:$P$35,'DMG Tables'!$O$2:$O$35)*AAM$1*LOOKUP(AAM$1,'DMG Tables'!$G$2:$G$7,'DMG Tables'!$H$2:$H$7)</f>
        <v>32752000</v>
      </c>
      <c r="AAN19" s="1">
        <f>LOOKUP($A19,'DMG Tables'!$P$2:$P$35,'DMG Tables'!$O$2:$O$35)*AAN$1*LOOKUP(AAN$1,'DMG Tables'!$G$2:$G$7,'DMG Tables'!$H$2:$H$7)</f>
        <v>32798000</v>
      </c>
      <c r="AAO19" s="1">
        <f>LOOKUP($A19,'DMG Tables'!$P$2:$P$35,'DMG Tables'!$O$2:$O$35)*AAO$1*LOOKUP(AAO$1,'DMG Tables'!$G$2:$G$7,'DMG Tables'!$H$2:$H$7)</f>
        <v>32844000</v>
      </c>
      <c r="AAP19" s="1">
        <f>LOOKUP($A19,'DMG Tables'!$P$2:$P$35,'DMG Tables'!$O$2:$O$35)*AAP$1*LOOKUP(AAP$1,'DMG Tables'!$G$2:$G$7,'DMG Tables'!$H$2:$H$7)</f>
        <v>32890000</v>
      </c>
      <c r="AAQ19" s="1">
        <f>LOOKUP($A19,'DMG Tables'!$P$2:$P$35,'DMG Tables'!$O$2:$O$35)*AAQ$1*LOOKUP(AAQ$1,'DMG Tables'!$G$2:$G$7,'DMG Tables'!$H$2:$H$7)</f>
        <v>32936000</v>
      </c>
      <c r="AAR19" s="1">
        <f>LOOKUP($A19,'DMG Tables'!$P$2:$P$35,'DMG Tables'!$O$2:$O$35)*AAR$1*LOOKUP(AAR$1,'DMG Tables'!$G$2:$G$7,'DMG Tables'!$H$2:$H$7)</f>
        <v>32982000</v>
      </c>
      <c r="AAS19" s="1">
        <f>LOOKUP($A19,'DMG Tables'!$P$2:$P$35,'DMG Tables'!$O$2:$O$35)*AAS$1*LOOKUP(AAS$1,'DMG Tables'!$G$2:$G$7,'DMG Tables'!$H$2:$H$7)</f>
        <v>33028000</v>
      </c>
      <c r="AAT19" s="1">
        <f>LOOKUP($A19,'DMG Tables'!$P$2:$P$35,'DMG Tables'!$O$2:$O$35)*AAT$1*LOOKUP(AAT$1,'DMG Tables'!$G$2:$G$7,'DMG Tables'!$H$2:$H$7)</f>
        <v>33074000</v>
      </c>
      <c r="AAU19" s="1">
        <f>LOOKUP($A19,'DMG Tables'!$P$2:$P$35,'DMG Tables'!$O$2:$O$35)*AAU$1*LOOKUP(AAU$1,'DMG Tables'!$G$2:$G$7,'DMG Tables'!$H$2:$H$7)</f>
        <v>33120000</v>
      </c>
      <c r="AAV19" s="1">
        <f>LOOKUP($A19,'DMG Tables'!$P$2:$P$35,'DMG Tables'!$O$2:$O$35)*AAV$1*LOOKUP(AAV$1,'DMG Tables'!$G$2:$G$7,'DMG Tables'!$H$2:$H$7)</f>
        <v>33166000</v>
      </c>
      <c r="AAW19" s="1">
        <f>LOOKUP($A19,'DMG Tables'!$P$2:$P$35,'DMG Tables'!$O$2:$O$35)*AAW$1*LOOKUP(AAW$1,'DMG Tables'!$G$2:$G$7,'DMG Tables'!$H$2:$H$7)</f>
        <v>33212000</v>
      </c>
      <c r="AAX19" s="1">
        <f>LOOKUP($A19,'DMG Tables'!$P$2:$P$35,'DMG Tables'!$O$2:$O$35)*AAX$1*LOOKUP(AAX$1,'DMG Tables'!$G$2:$G$7,'DMG Tables'!$H$2:$H$7)</f>
        <v>33258000</v>
      </c>
      <c r="AAY19" s="1">
        <f>LOOKUP($A19,'DMG Tables'!$P$2:$P$35,'DMG Tables'!$O$2:$O$35)*AAY$1*LOOKUP(AAY$1,'DMG Tables'!$G$2:$G$7,'DMG Tables'!$H$2:$H$7)</f>
        <v>33304000</v>
      </c>
      <c r="AAZ19" s="1">
        <f>LOOKUP($A19,'DMG Tables'!$P$2:$P$35,'DMG Tables'!$O$2:$O$35)*AAZ$1*LOOKUP(AAZ$1,'DMG Tables'!$G$2:$G$7,'DMG Tables'!$H$2:$H$7)</f>
        <v>33350000</v>
      </c>
      <c r="ABA19" s="1">
        <f>LOOKUP($A19,'DMG Tables'!$P$2:$P$35,'DMG Tables'!$O$2:$O$35)*ABA$1*LOOKUP(ABA$1,'DMG Tables'!$G$2:$G$7,'DMG Tables'!$H$2:$H$7)</f>
        <v>33396000</v>
      </c>
      <c r="ABB19" s="1">
        <f>LOOKUP($A19,'DMG Tables'!$P$2:$P$35,'DMG Tables'!$O$2:$O$35)*ABB$1*LOOKUP(ABB$1,'DMG Tables'!$G$2:$G$7,'DMG Tables'!$H$2:$H$7)</f>
        <v>33442000</v>
      </c>
      <c r="ABC19" s="1">
        <f>LOOKUP($A19,'DMG Tables'!$P$2:$P$35,'DMG Tables'!$O$2:$O$35)*ABC$1*LOOKUP(ABC$1,'DMG Tables'!$G$2:$G$7,'DMG Tables'!$H$2:$H$7)</f>
        <v>33488000</v>
      </c>
      <c r="ABD19" s="1">
        <f>LOOKUP($A19,'DMG Tables'!$P$2:$P$35,'DMG Tables'!$O$2:$O$35)*ABD$1*LOOKUP(ABD$1,'DMG Tables'!$G$2:$G$7,'DMG Tables'!$H$2:$H$7)</f>
        <v>33534000</v>
      </c>
      <c r="ABE19" s="1">
        <f>LOOKUP($A19,'DMG Tables'!$P$2:$P$35,'DMG Tables'!$O$2:$O$35)*ABE$1*LOOKUP(ABE$1,'DMG Tables'!$G$2:$G$7,'DMG Tables'!$H$2:$H$7)</f>
        <v>33580000</v>
      </c>
      <c r="ABF19" s="1">
        <f>LOOKUP($A19,'DMG Tables'!$P$2:$P$35,'DMG Tables'!$O$2:$O$35)*ABF$1*LOOKUP(ABF$1,'DMG Tables'!$G$2:$G$7,'DMG Tables'!$H$2:$H$7)</f>
        <v>33626000</v>
      </c>
      <c r="ABG19" s="1">
        <f>LOOKUP($A19,'DMG Tables'!$P$2:$P$35,'DMG Tables'!$O$2:$O$35)*ABG$1*LOOKUP(ABG$1,'DMG Tables'!$G$2:$G$7,'DMG Tables'!$H$2:$H$7)</f>
        <v>33672000</v>
      </c>
      <c r="ABH19" s="1">
        <f>LOOKUP($A19,'DMG Tables'!$P$2:$P$35,'DMG Tables'!$O$2:$O$35)*ABH$1*LOOKUP(ABH$1,'DMG Tables'!$G$2:$G$7,'DMG Tables'!$H$2:$H$7)</f>
        <v>33718000</v>
      </c>
      <c r="ABI19" s="1">
        <f>LOOKUP($A19,'DMG Tables'!$P$2:$P$35,'DMG Tables'!$O$2:$O$35)*ABI$1*LOOKUP(ABI$1,'DMG Tables'!$G$2:$G$7,'DMG Tables'!$H$2:$H$7)</f>
        <v>33764000</v>
      </c>
      <c r="ABJ19" s="1">
        <f>LOOKUP($A19,'DMG Tables'!$P$2:$P$35,'DMG Tables'!$O$2:$O$35)*ABJ$1*LOOKUP(ABJ$1,'DMG Tables'!$G$2:$G$7,'DMG Tables'!$H$2:$H$7)</f>
        <v>33810000</v>
      </c>
      <c r="ABK19" s="1">
        <f>LOOKUP($A19,'DMG Tables'!$P$2:$P$35,'DMG Tables'!$O$2:$O$35)*ABK$1*LOOKUP(ABK$1,'DMG Tables'!$G$2:$G$7,'DMG Tables'!$H$2:$H$7)</f>
        <v>33856000</v>
      </c>
      <c r="ABL19" s="1">
        <f>LOOKUP($A19,'DMG Tables'!$P$2:$P$35,'DMG Tables'!$O$2:$O$35)*ABL$1*LOOKUP(ABL$1,'DMG Tables'!$G$2:$G$7,'DMG Tables'!$H$2:$H$7)</f>
        <v>33902000</v>
      </c>
      <c r="ABM19" s="1">
        <f>LOOKUP($A19,'DMG Tables'!$P$2:$P$35,'DMG Tables'!$O$2:$O$35)*ABM$1*LOOKUP(ABM$1,'DMG Tables'!$G$2:$G$7,'DMG Tables'!$H$2:$H$7)</f>
        <v>33948000</v>
      </c>
      <c r="ABN19" s="1">
        <f>LOOKUP($A19,'DMG Tables'!$P$2:$P$35,'DMG Tables'!$O$2:$O$35)*ABN$1*LOOKUP(ABN$1,'DMG Tables'!$G$2:$G$7,'DMG Tables'!$H$2:$H$7)</f>
        <v>33994000</v>
      </c>
      <c r="ABO19" s="1">
        <f>LOOKUP($A19,'DMG Tables'!$P$2:$P$35,'DMG Tables'!$O$2:$O$35)*ABO$1*LOOKUP(ABO$1,'DMG Tables'!$G$2:$G$7,'DMG Tables'!$H$2:$H$7)</f>
        <v>34040000</v>
      </c>
      <c r="ABP19" s="1">
        <f>LOOKUP($A19,'DMG Tables'!$P$2:$P$35,'DMG Tables'!$O$2:$O$35)*ABP$1*LOOKUP(ABP$1,'DMG Tables'!$G$2:$G$7,'DMG Tables'!$H$2:$H$7)</f>
        <v>34086000</v>
      </c>
      <c r="ABQ19" s="1">
        <f>LOOKUP($A19,'DMG Tables'!$P$2:$P$35,'DMG Tables'!$O$2:$O$35)*ABQ$1*LOOKUP(ABQ$1,'DMG Tables'!$G$2:$G$7,'DMG Tables'!$H$2:$H$7)</f>
        <v>34132000</v>
      </c>
      <c r="ABR19" s="1">
        <f>LOOKUP($A19,'DMG Tables'!$P$2:$P$35,'DMG Tables'!$O$2:$O$35)*ABR$1*LOOKUP(ABR$1,'DMG Tables'!$G$2:$G$7,'DMG Tables'!$H$2:$H$7)</f>
        <v>34178000</v>
      </c>
      <c r="ABS19" s="1">
        <f>LOOKUP($A19,'DMG Tables'!$P$2:$P$35,'DMG Tables'!$O$2:$O$35)*ABS$1*LOOKUP(ABS$1,'DMG Tables'!$G$2:$G$7,'DMG Tables'!$H$2:$H$7)</f>
        <v>34224000</v>
      </c>
      <c r="ABT19" s="1">
        <f>LOOKUP($A19,'DMG Tables'!$P$2:$P$35,'DMG Tables'!$O$2:$O$35)*ABT$1*LOOKUP(ABT$1,'DMG Tables'!$G$2:$G$7,'DMG Tables'!$H$2:$H$7)</f>
        <v>34270000</v>
      </c>
      <c r="ABU19" s="1">
        <f>LOOKUP($A19,'DMG Tables'!$P$2:$P$35,'DMG Tables'!$O$2:$O$35)*ABU$1*LOOKUP(ABU$1,'DMG Tables'!$G$2:$G$7,'DMG Tables'!$H$2:$H$7)</f>
        <v>34316000</v>
      </c>
      <c r="ABV19" s="1">
        <f>LOOKUP($A19,'DMG Tables'!$P$2:$P$35,'DMG Tables'!$O$2:$O$35)*ABV$1*LOOKUP(ABV$1,'DMG Tables'!$G$2:$G$7,'DMG Tables'!$H$2:$H$7)</f>
        <v>34362000</v>
      </c>
      <c r="ABW19" s="1">
        <f>LOOKUP($A19,'DMG Tables'!$P$2:$P$35,'DMG Tables'!$O$2:$O$35)*ABW$1*LOOKUP(ABW$1,'DMG Tables'!$G$2:$G$7,'DMG Tables'!$H$2:$H$7)</f>
        <v>34408000</v>
      </c>
      <c r="ABX19" s="1">
        <f>LOOKUP($A19,'DMG Tables'!$P$2:$P$35,'DMG Tables'!$O$2:$O$35)*ABX$1*LOOKUP(ABX$1,'DMG Tables'!$G$2:$G$7,'DMG Tables'!$H$2:$H$7)</f>
        <v>34454000</v>
      </c>
      <c r="ABY19" s="1">
        <f>LOOKUP($A19,'DMG Tables'!$P$2:$P$35,'DMG Tables'!$O$2:$O$35)*ABY$1*LOOKUP(ABY$1,'DMG Tables'!$G$2:$G$7,'DMG Tables'!$H$2:$H$7)</f>
        <v>34500000</v>
      </c>
      <c r="ABZ19" s="1">
        <f>LOOKUP($A19,'DMG Tables'!$P$2:$P$35,'DMG Tables'!$O$2:$O$35)*ABZ$1*LOOKUP(ABZ$1,'DMG Tables'!$G$2:$G$7,'DMG Tables'!$H$2:$H$7)</f>
        <v>34546000</v>
      </c>
      <c r="ACA19" s="1">
        <f>LOOKUP($A19,'DMG Tables'!$P$2:$P$35,'DMG Tables'!$O$2:$O$35)*ACA$1*LOOKUP(ACA$1,'DMG Tables'!$G$2:$G$7,'DMG Tables'!$H$2:$H$7)</f>
        <v>34592000</v>
      </c>
      <c r="ACB19" s="1">
        <f>LOOKUP($A19,'DMG Tables'!$P$2:$P$35,'DMG Tables'!$O$2:$O$35)*ACB$1*LOOKUP(ACB$1,'DMG Tables'!$G$2:$G$7,'DMG Tables'!$H$2:$H$7)</f>
        <v>34638000</v>
      </c>
      <c r="ACC19" s="1">
        <f>LOOKUP($A19,'DMG Tables'!$P$2:$P$35,'DMG Tables'!$O$2:$O$35)*ACC$1*LOOKUP(ACC$1,'DMG Tables'!$G$2:$G$7,'DMG Tables'!$H$2:$H$7)</f>
        <v>34684000</v>
      </c>
      <c r="ACD19" s="1">
        <f>LOOKUP($A19,'DMG Tables'!$P$2:$P$35,'DMG Tables'!$O$2:$O$35)*ACD$1*LOOKUP(ACD$1,'DMG Tables'!$G$2:$G$7,'DMG Tables'!$H$2:$H$7)</f>
        <v>34730000</v>
      </c>
      <c r="ACE19" s="1">
        <f>LOOKUP($A19,'DMG Tables'!$P$2:$P$35,'DMG Tables'!$O$2:$O$35)*ACE$1*LOOKUP(ACE$1,'DMG Tables'!$G$2:$G$7,'DMG Tables'!$H$2:$H$7)</f>
        <v>34776000</v>
      </c>
      <c r="ACF19" s="1">
        <f>LOOKUP($A19,'DMG Tables'!$P$2:$P$35,'DMG Tables'!$O$2:$O$35)*ACF$1*LOOKUP(ACF$1,'DMG Tables'!$G$2:$G$7,'DMG Tables'!$H$2:$H$7)</f>
        <v>34822000</v>
      </c>
      <c r="ACG19" s="1">
        <f>LOOKUP($A19,'DMG Tables'!$P$2:$P$35,'DMG Tables'!$O$2:$O$35)*ACG$1*LOOKUP(ACG$1,'DMG Tables'!$G$2:$G$7,'DMG Tables'!$H$2:$H$7)</f>
        <v>34868000</v>
      </c>
      <c r="ACH19" s="1">
        <f>LOOKUP($A19,'DMG Tables'!$P$2:$P$35,'DMG Tables'!$O$2:$O$35)*ACH$1*LOOKUP(ACH$1,'DMG Tables'!$G$2:$G$7,'DMG Tables'!$H$2:$H$7)</f>
        <v>34914000</v>
      </c>
      <c r="ACI19" s="1">
        <f>LOOKUP($A19,'DMG Tables'!$P$2:$P$35,'DMG Tables'!$O$2:$O$35)*ACI$1*LOOKUP(ACI$1,'DMG Tables'!$G$2:$G$7,'DMG Tables'!$H$2:$H$7)</f>
        <v>34960000</v>
      </c>
      <c r="ACJ19" s="1">
        <f>LOOKUP($A19,'DMG Tables'!$P$2:$P$35,'DMG Tables'!$O$2:$O$35)*ACJ$1*LOOKUP(ACJ$1,'DMG Tables'!$G$2:$G$7,'DMG Tables'!$H$2:$H$7)</f>
        <v>35006000</v>
      </c>
      <c r="ACK19" s="1">
        <f>LOOKUP($A19,'DMG Tables'!$P$2:$P$35,'DMG Tables'!$O$2:$O$35)*ACK$1*LOOKUP(ACK$1,'DMG Tables'!$G$2:$G$7,'DMG Tables'!$H$2:$H$7)</f>
        <v>35052000</v>
      </c>
      <c r="ACL19" s="1">
        <f>LOOKUP($A19,'DMG Tables'!$P$2:$P$35,'DMG Tables'!$O$2:$O$35)*ACL$1*LOOKUP(ACL$1,'DMG Tables'!$G$2:$G$7,'DMG Tables'!$H$2:$H$7)</f>
        <v>35098000</v>
      </c>
      <c r="ACM19" s="1">
        <f>LOOKUP($A19,'DMG Tables'!$P$2:$P$35,'DMG Tables'!$O$2:$O$35)*ACM$1*LOOKUP(ACM$1,'DMG Tables'!$G$2:$G$7,'DMG Tables'!$H$2:$H$7)</f>
        <v>35144000</v>
      </c>
      <c r="ACN19" s="1">
        <f>LOOKUP($A19,'DMG Tables'!$P$2:$P$35,'DMG Tables'!$O$2:$O$35)*ACN$1*LOOKUP(ACN$1,'DMG Tables'!$G$2:$G$7,'DMG Tables'!$H$2:$H$7)</f>
        <v>35190000</v>
      </c>
      <c r="ACO19" s="1">
        <f>LOOKUP($A19,'DMG Tables'!$P$2:$P$35,'DMG Tables'!$O$2:$O$35)*ACO$1*LOOKUP(ACO$1,'DMG Tables'!$G$2:$G$7,'DMG Tables'!$H$2:$H$7)</f>
        <v>35236000</v>
      </c>
      <c r="ACP19" s="1">
        <f>LOOKUP($A19,'DMG Tables'!$P$2:$P$35,'DMG Tables'!$O$2:$O$35)*ACP$1*LOOKUP(ACP$1,'DMG Tables'!$G$2:$G$7,'DMG Tables'!$H$2:$H$7)</f>
        <v>35282000</v>
      </c>
      <c r="ACQ19" s="1">
        <f>LOOKUP($A19,'DMG Tables'!$P$2:$P$35,'DMG Tables'!$O$2:$O$35)*ACQ$1*LOOKUP(ACQ$1,'DMG Tables'!$G$2:$G$7,'DMG Tables'!$H$2:$H$7)</f>
        <v>35328000</v>
      </c>
      <c r="ACR19" s="1">
        <f>LOOKUP($A19,'DMG Tables'!$P$2:$P$35,'DMG Tables'!$O$2:$O$35)*ACR$1*LOOKUP(ACR$1,'DMG Tables'!$G$2:$G$7,'DMG Tables'!$H$2:$H$7)</f>
        <v>35374000</v>
      </c>
      <c r="ACS19" s="1">
        <f>LOOKUP($A19,'DMG Tables'!$P$2:$P$35,'DMG Tables'!$O$2:$O$35)*ACS$1*LOOKUP(ACS$1,'DMG Tables'!$G$2:$G$7,'DMG Tables'!$H$2:$H$7)</f>
        <v>35420000</v>
      </c>
      <c r="ACT19" s="1">
        <f>LOOKUP($A19,'DMG Tables'!$P$2:$P$35,'DMG Tables'!$O$2:$O$35)*ACT$1*LOOKUP(ACT$1,'DMG Tables'!$G$2:$G$7,'DMG Tables'!$H$2:$H$7)</f>
        <v>35466000</v>
      </c>
      <c r="ACU19" s="1">
        <f>LOOKUP($A19,'DMG Tables'!$P$2:$P$35,'DMG Tables'!$O$2:$O$35)*ACU$1*LOOKUP(ACU$1,'DMG Tables'!$G$2:$G$7,'DMG Tables'!$H$2:$H$7)</f>
        <v>35512000</v>
      </c>
      <c r="ACV19" s="1">
        <f>LOOKUP($A19,'DMG Tables'!$P$2:$P$35,'DMG Tables'!$O$2:$O$35)*ACV$1*LOOKUP(ACV$1,'DMG Tables'!$G$2:$G$7,'DMG Tables'!$H$2:$H$7)</f>
        <v>35558000</v>
      </c>
      <c r="ACW19" s="1">
        <f>LOOKUP($A19,'DMG Tables'!$P$2:$P$35,'DMG Tables'!$O$2:$O$35)*ACW$1*LOOKUP(ACW$1,'DMG Tables'!$G$2:$G$7,'DMG Tables'!$H$2:$H$7)</f>
        <v>35604000</v>
      </c>
      <c r="ACX19" s="1">
        <f>LOOKUP($A19,'DMG Tables'!$P$2:$P$35,'DMG Tables'!$O$2:$O$35)*ACX$1*LOOKUP(ACX$1,'DMG Tables'!$G$2:$G$7,'DMG Tables'!$H$2:$H$7)</f>
        <v>35650000</v>
      </c>
      <c r="ACY19" s="1">
        <f>LOOKUP($A19,'DMG Tables'!$P$2:$P$35,'DMG Tables'!$O$2:$O$35)*ACY$1*LOOKUP(ACY$1,'DMG Tables'!$G$2:$G$7,'DMG Tables'!$H$2:$H$7)</f>
        <v>35696000</v>
      </c>
      <c r="ACZ19" s="1">
        <f>LOOKUP($A19,'DMG Tables'!$P$2:$P$35,'DMG Tables'!$O$2:$O$35)*ACZ$1*LOOKUP(ACZ$1,'DMG Tables'!$G$2:$G$7,'DMG Tables'!$H$2:$H$7)</f>
        <v>35742000</v>
      </c>
      <c r="ADA19" s="1">
        <f>LOOKUP($A19,'DMG Tables'!$P$2:$P$35,'DMG Tables'!$O$2:$O$35)*ADA$1*LOOKUP(ADA$1,'DMG Tables'!$G$2:$G$7,'DMG Tables'!$H$2:$H$7)</f>
        <v>35788000</v>
      </c>
      <c r="ADB19" s="1">
        <f>LOOKUP($A19,'DMG Tables'!$P$2:$P$35,'DMG Tables'!$O$2:$O$35)*ADB$1*LOOKUP(ADB$1,'DMG Tables'!$G$2:$G$7,'DMG Tables'!$H$2:$H$7)</f>
        <v>35834000</v>
      </c>
      <c r="ADC19" s="1">
        <f>LOOKUP($A19,'DMG Tables'!$P$2:$P$35,'DMG Tables'!$O$2:$O$35)*ADC$1*LOOKUP(ADC$1,'DMG Tables'!$G$2:$G$7,'DMG Tables'!$H$2:$H$7)</f>
        <v>35880000</v>
      </c>
      <c r="ADD19" s="1">
        <f>LOOKUP($A19,'DMG Tables'!$P$2:$P$35,'DMG Tables'!$O$2:$O$35)*ADD$1*LOOKUP(ADD$1,'DMG Tables'!$G$2:$G$7,'DMG Tables'!$H$2:$H$7)</f>
        <v>35926000</v>
      </c>
      <c r="ADE19" s="1">
        <f>LOOKUP($A19,'DMG Tables'!$P$2:$P$35,'DMG Tables'!$O$2:$O$35)*ADE$1*LOOKUP(ADE$1,'DMG Tables'!$G$2:$G$7,'DMG Tables'!$H$2:$H$7)</f>
        <v>35972000</v>
      </c>
      <c r="ADF19" s="1">
        <f>LOOKUP($A19,'DMG Tables'!$P$2:$P$35,'DMG Tables'!$O$2:$O$35)*ADF$1*LOOKUP(ADF$1,'DMG Tables'!$G$2:$G$7,'DMG Tables'!$H$2:$H$7)</f>
        <v>36018000</v>
      </c>
      <c r="ADG19" s="1">
        <f>LOOKUP($A19,'DMG Tables'!$P$2:$P$35,'DMG Tables'!$O$2:$O$35)*ADG$1*LOOKUP(ADG$1,'DMG Tables'!$G$2:$G$7,'DMG Tables'!$H$2:$H$7)</f>
        <v>36064000</v>
      </c>
      <c r="ADH19" s="1">
        <f>LOOKUP($A19,'DMG Tables'!$P$2:$P$35,'DMG Tables'!$O$2:$O$35)*ADH$1*LOOKUP(ADH$1,'DMG Tables'!$G$2:$G$7,'DMG Tables'!$H$2:$H$7)</f>
        <v>36110000</v>
      </c>
      <c r="ADI19" s="1">
        <f>LOOKUP($A19,'DMG Tables'!$P$2:$P$35,'DMG Tables'!$O$2:$O$35)*ADI$1*LOOKUP(ADI$1,'DMG Tables'!$G$2:$G$7,'DMG Tables'!$H$2:$H$7)</f>
        <v>36156000</v>
      </c>
      <c r="ADJ19" s="1">
        <f>LOOKUP($A19,'DMG Tables'!$P$2:$P$35,'DMG Tables'!$O$2:$O$35)*ADJ$1*LOOKUP(ADJ$1,'DMG Tables'!$G$2:$G$7,'DMG Tables'!$H$2:$H$7)</f>
        <v>36202000</v>
      </c>
      <c r="ADK19" s="1">
        <f>LOOKUP($A19,'DMG Tables'!$P$2:$P$35,'DMG Tables'!$O$2:$O$35)*ADK$1*LOOKUP(ADK$1,'DMG Tables'!$G$2:$G$7,'DMG Tables'!$H$2:$H$7)</f>
        <v>36248000</v>
      </c>
      <c r="ADL19" s="1">
        <f>LOOKUP($A19,'DMG Tables'!$P$2:$P$35,'DMG Tables'!$O$2:$O$35)*ADL$1*LOOKUP(ADL$1,'DMG Tables'!$G$2:$G$7,'DMG Tables'!$H$2:$H$7)</f>
        <v>36294000</v>
      </c>
      <c r="ADM19" s="1">
        <f>LOOKUP($A19,'DMG Tables'!$P$2:$P$35,'DMG Tables'!$O$2:$O$35)*ADM$1*LOOKUP(ADM$1,'DMG Tables'!$G$2:$G$7,'DMG Tables'!$H$2:$H$7)</f>
        <v>36340000</v>
      </c>
      <c r="ADN19" s="1">
        <f>LOOKUP($A19,'DMG Tables'!$P$2:$P$35,'DMG Tables'!$O$2:$O$35)*ADN$1*LOOKUP(ADN$1,'DMG Tables'!$G$2:$G$7,'DMG Tables'!$H$2:$H$7)</f>
        <v>36386000</v>
      </c>
      <c r="ADO19" s="1">
        <f>LOOKUP($A19,'DMG Tables'!$P$2:$P$35,'DMG Tables'!$O$2:$O$35)*ADO$1*LOOKUP(ADO$1,'DMG Tables'!$G$2:$G$7,'DMG Tables'!$H$2:$H$7)</f>
        <v>36432000</v>
      </c>
      <c r="ADP19" s="1">
        <f>LOOKUP($A19,'DMG Tables'!$P$2:$P$35,'DMG Tables'!$O$2:$O$35)*ADP$1*LOOKUP(ADP$1,'DMG Tables'!$G$2:$G$7,'DMG Tables'!$H$2:$H$7)</f>
        <v>36478000</v>
      </c>
      <c r="ADQ19" s="1">
        <f>LOOKUP($A19,'DMG Tables'!$P$2:$P$35,'DMG Tables'!$O$2:$O$35)*ADQ$1*LOOKUP(ADQ$1,'DMG Tables'!$G$2:$G$7,'DMG Tables'!$H$2:$H$7)</f>
        <v>36524000</v>
      </c>
      <c r="ADR19" s="1">
        <f>LOOKUP($A19,'DMG Tables'!$P$2:$P$35,'DMG Tables'!$O$2:$O$35)*ADR$1*LOOKUP(ADR$1,'DMG Tables'!$G$2:$G$7,'DMG Tables'!$H$2:$H$7)</f>
        <v>36570000</v>
      </c>
      <c r="ADS19" s="1">
        <f>LOOKUP($A19,'DMG Tables'!$P$2:$P$35,'DMG Tables'!$O$2:$O$35)*ADS$1*LOOKUP(ADS$1,'DMG Tables'!$G$2:$G$7,'DMG Tables'!$H$2:$H$7)</f>
        <v>36616000</v>
      </c>
      <c r="ADT19" s="1">
        <f>LOOKUP($A19,'DMG Tables'!$P$2:$P$35,'DMG Tables'!$O$2:$O$35)*ADT$1*LOOKUP(ADT$1,'DMG Tables'!$G$2:$G$7,'DMG Tables'!$H$2:$H$7)</f>
        <v>36662000</v>
      </c>
      <c r="ADU19" s="1">
        <f>LOOKUP($A19,'DMG Tables'!$P$2:$P$35,'DMG Tables'!$O$2:$O$35)*ADU$1*LOOKUP(ADU$1,'DMG Tables'!$G$2:$G$7,'DMG Tables'!$H$2:$H$7)</f>
        <v>36708000</v>
      </c>
      <c r="ADV19" s="1">
        <f>LOOKUP($A19,'DMG Tables'!$P$2:$P$35,'DMG Tables'!$O$2:$O$35)*ADV$1*LOOKUP(ADV$1,'DMG Tables'!$G$2:$G$7,'DMG Tables'!$H$2:$H$7)</f>
        <v>36754000</v>
      </c>
      <c r="ADW19" s="1">
        <f>LOOKUP($A19,'DMG Tables'!$P$2:$P$35,'DMG Tables'!$O$2:$O$35)*ADW$1*LOOKUP(ADW$1,'DMG Tables'!$G$2:$G$7,'DMG Tables'!$H$2:$H$7)</f>
        <v>36800000</v>
      </c>
      <c r="ADX19" s="1">
        <f>LOOKUP($A19,'DMG Tables'!$P$2:$P$35,'DMG Tables'!$O$2:$O$35)*ADX$1*LOOKUP(ADX$1,'DMG Tables'!$G$2:$G$7,'DMG Tables'!$H$2:$H$7)</f>
        <v>36846000</v>
      </c>
      <c r="ADY19" s="1">
        <f>LOOKUP($A19,'DMG Tables'!$P$2:$P$35,'DMG Tables'!$O$2:$O$35)*ADY$1*LOOKUP(ADY$1,'DMG Tables'!$G$2:$G$7,'DMG Tables'!$H$2:$H$7)</f>
        <v>36892000</v>
      </c>
      <c r="ADZ19" s="1">
        <f>LOOKUP($A19,'DMG Tables'!$P$2:$P$35,'DMG Tables'!$O$2:$O$35)*ADZ$1*LOOKUP(ADZ$1,'DMG Tables'!$G$2:$G$7,'DMG Tables'!$H$2:$H$7)</f>
        <v>36938000</v>
      </c>
      <c r="AEA19" s="1">
        <f>LOOKUP($A19,'DMG Tables'!$P$2:$P$35,'DMG Tables'!$O$2:$O$35)*AEA$1*LOOKUP(AEA$1,'DMG Tables'!$G$2:$G$7,'DMG Tables'!$H$2:$H$7)</f>
        <v>36984000</v>
      </c>
      <c r="AEB19" s="1">
        <f>LOOKUP($A19,'DMG Tables'!$P$2:$P$35,'DMG Tables'!$O$2:$O$35)*AEB$1*LOOKUP(AEB$1,'DMG Tables'!$G$2:$G$7,'DMG Tables'!$H$2:$H$7)</f>
        <v>37030000</v>
      </c>
      <c r="AEC19" s="1">
        <f>LOOKUP($A19,'DMG Tables'!$P$2:$P$35,'DMG Tables'!$O$2:$O$35)*AEC$1*LOOKUP(AEC$1,'DMG Tables'!$G$2:$G$7,'DMG Tables'!$H$2:$H$7)</f>
        <v>37076000</v>
      </c>
      <c r="AED19" s="1">
        <f>LOOKUP($A19,'DMG Tables'!$P$2:$P$35,'DMG Tables'!$O$2:$O$35)*AED$1*LOOKUP(AED$1,'DMG Tables'!$G$2:$G$7,'DMG Tables'!$H$2:$H$7)</f>
        <v>37122000</v>
      </c>
      <c r="AEE19" s="1">
        <f>LOOKUP($A19,'DMG Tables'!$P$2:$P$35,'DMG Tables'!$O$2:$O$35)*AEE$1*LOOKUP(AEE$1,'DMG Tables'!$G$2:$G$7,'DMG Tables'!$H$2:$H$7)</f>
        <v>37168000</v>
      </c>
      <c r="AEF19" s="1">
        <f>LOOKUP($A19,'DMG Tables'!$P$2:$P$35,'DMG Tables'!$O$2:$O$35)*AEF$1*LOOKUP(AEF$1,'DMG Tables'!$G$2:$G$7,'DMG Tables'!$H$2:$H$7)</f>
        <v>37214000</v>
      </c>
      <c r="AEG19" s="1">
        <f>LOOKUP($A19,'DMG Tables'!$P$2:$P$35,'DMG Tables'!$O$2:$O$35)*AEG$1*LOOKUP(AEG$1,'DMG Tables'!$G$2:$G$7,'DMG Tables'!$H$2:$H$7)</f>
        <v>37260000</v>
      </c>
      <c r="AEH19" s="1">
        <f>LOOKUP($A19,'DMG Tables'!$P$2:$P$35,'DMG Tables'!$O$2:$O$35)*AEH$1*LOOKUP(AEH$1,'DMG Tables'!$G$2:$G$7,'DMG Tables'!$H$2:$H$7)</f>
        <v>37306000</v>
      </c>
      <c r="AEI19" s="1">
        <f>LOOKUP($A19,'DMG Tables'!$P$2:$P$35,'DMG Tables'!$O$2:$O$35)*AEI$1*LOOKUP(AEI$1,'DMG Tables'!$G$2:$G$7,'DMG Tables'!$H$2:$H$7)</f>
        <v>37352000</v>
      </c>
      <c r="AEJ19" s="1">
        <f>LOOKUP($A19,'DMG Tables'!$P$2:$P$35,'DMG Tables'!$O$2:$O$35)*AEJ$1*LOOKUP(AEJ$1,'DMG Tables'!$G$2:$G$7,'DMG Tables'!$H$2:$H$7)</f>
        <v>37398000</v>
      </c>
      <c r="AEK19" s="1">
        <f>LOOKUP($A19,'DMG Tables'!$P$2:$P$35,'DMG Tables'!$O$2:$O$35)*AEK$1*LOOKUP(AEK$1,'DMG Tables'!$G$2:$G$7,'DMG Tables'!$H$2:$H$7)</f>
        <v>37444000</v>
      </c>
      <c r="AEL19" s="1">
        <f>LOOKUP($A19,'DMG Tables'!$P$2:$P$35,'DMG Tables'!$O$2:$O$35)*AEL$1*LOOKUP(AEL$1,'DMG Tables'!$G$2:$G$7,'DMG Tables'!$H$2:$H$7)</f>
        <v>37490000</v>
      </c>
      <c r="AEM19" s="1">
        <f>LOOKUP($A19,'DMG Tables'!$P$2:$P$35,'DMG Tables'!$O$2:$O$35)*AEM$1*LOOKUP(AEM$1,'DMG Tables'!$G$2:$G$7,'DMG Tables'!$H$2:$H$7)</f>
        <v>37536000</v>
      </c>
      <c r="AEN19" s="1">
        <f>LOOKUP($A19,'DMG Tables'!$P$2:$P$35,'DMG Tables'!$O$2:$O$35)*AEN$1*LOOKUP(AEN$1,'DMG Tables'!$G$2:$G$7,'DMG Tables'!$H$2:$H$7)</f>
        <v>37582000</v>
      </c>
      <c r="AEO19" s="1">
        <f>LOOKUP($A19,'DMG Tables'!$P$2:$P$35,'DMG Tables'!$O$2:$O$35)*AEO$1*LOOKUP(AEO$1,'DMG Tables'!$G$2:$G$7,'DMG Tables'!$H$2:$H$7)</f>
        <v>37628000</v>
      </c>
      <c r="AEP19" s="1">
        <f>LOOKUP($A19,'DMG Tables'!$P$2:$P$35,'DMG Tables'!$O$2:$O$35)*AEP$1*LOOKUP(AEP$1,'DMG Tables'!$G$2:$G$7,'DMG Tables'!$H$2:$H$7)</f>
        <v>37674000</v>
      </c>
      <c r="AEQ19" s="1">
        <f>LOOKUP($A19,'DMG Tables'!$P$2:$P$35,'DMG Tables'!$O$2:$O$35)*AEQ$1*LOOKUP(AEQ$1,'DMG Tables'!$G$2:$G$7,'DMG Tables'!$H$2:$H$7)</f>
        <v>37720000</v>
      </c>
      <c r="AER19" s="1">
        <f>LOOKUP($A19,'DMG Tables'!$P$2:$P$35,'DMG Tables'!$O$2:$O$35)*AER$1*LOOKUP(AER$1,'DMG Tables'!$G$2:$G$7,'DMG Tables'!$H$2:$H$7)</f>
        <v>37766000</v>
      </c>
      <c r="AES19" s="1">
        <f>LOOKUP($A19,'DMG Tables'!$P$2:$P$35,'DMG Tables'!$O$2:$O$35)*AES$1*LOOKUP(AES$1,'DMG Tables'!$G$2:$G$7,'DMG Tables'!$H$2:$H$7)</f>
        <v>37812000</v>
      </c>
      <c r="AET19" s="1">
        <f>LOOKUP($A19,'DMG Tables'!$P$2:$P$35,'DMG Tables'!$O$2:$O$35)*AET$1*LOOKUP(AET$1,'DMG Tables'!$G$2:$G$7,'DMG Tables'!$H$2:$H$7)</f>
        <v>37858000</v>
      </c>
      <c r="AEU19" s="1">
        <f>LOOKUP($A19,'DMG Tables'!$P$2:$P$35,'DMG Tables'!$O$2:$O$35)*AEU$1*LOOKUP(AEU$1,'DMG Tables'!$G$2:$G$7,'DMG Tables'!$H$2:$H$7)</f>
        <v>37904000</v>
      </c>
      <c r="AEV19" s="1">
        <f>LOOKUP($A19,'DMG Tables'!$P$2:$P$35,'DMG Tables'!$O$2:$O$35)*AEV$1*LOOKUP(AEV$1,'DMG Tables'!$G$2:$G$7,'DMG Tables'!$H$2:$H$7)</f>
        <v>37950000</v>
      </c>
      <c r="AEW19" s="1">
        <f>LOOKUP($A19,'DMG Tables'!$P$2:$P$35,'DMG Tables'!$O$2:$O$35)*AEW$1*LOOKUP(AEW$1,'DMG Tables'!$G$2:$G$7,'DMG Tables'!$H$2:$H$7)</f>
        <v>37996000</v>
      </c>
      <c r="AEX19" s="1">
        <f>LOOKUP($A19,'DMG Tables'!$P$2:$P$35,'DMG Tables'!$O$2:$O$35)*AEX$1*LOOKUP(AEX$1,'DMG Tables'!$G$2:$G$7,'DMG Tables'!$H$2:$H$7)</f>
        <v>38042000</v>
      </c>
      <c r="AEY19" s="1">
        <f>LOOKUP($A19,'DMG Tables'!$P$2:$P$35,'DMG Tables'!$O$2:$O$35)*AEY$1*LOOKUP(AEY$1,'DMG Tables'!$G$2:$G$7,'DMG Tables'!$H$2:$H$7)</f>
        <v>38088000</v>
      </c>
      <c r="AEZ19" s="1">
        <f>LOOKUP($A19,'DMG Tables'!$P$2:$P$35,'DMG Tables'!$O$2:$O$35)*AEZ$1*LOOKUP(AEZ$1,'DMG Tables'!$G$2:$G$7,'DMG Tables'!$H$2:$H$7)</f>
        <v>38134000</v>
      </c>
      <c r="AFA19" s="1">
        <f>LOOKUP($A19,'DMG Tables'!$P$2:$P$35,'DMG Tables'!$O$2:$O$35)*AFA$1*LOOKUP(AFA$1,'DMG Tables'!$G$2:$G$7,'DMG Tables'!$H$2:$H$7)</f>
        <v>38180000</v>
      </c>
      <c r="AFB19" s="1">
        <f>LOOKUP($A19,'DMG Tables'!$P$2:$P$35,'DMG Tables'!$O$2:$O$35)*AFB$1*LOOKUP(AFB$1,'DMG Tables'!$G$2:$G$7,'DMG Tables'!$H$2:$H$7)</f>
        <v>38226000</v>
      </c>
      <c r="AFC19" s="1">
        <f>LOOKUP($A19,'DMG Tables'!$P$2:$P$35,'DMG Tables'!$O$2:$O$35)*AFC$1*LOOKUP(AFC$1,'DMG Tables'!$G$2:$G$7,'DMG Tables'!$H$2:$H$7)</f>
        <v>38272000</v>
      </c>
      <c r="AFD19" s="1">
        <f>LOOKUP($A19,'DMG Tables'!$P$2:$P$35,'DMG Tables'!$O$2:$O$35)*AFD$1*LOOKUP(AFD$1,'DMG Tables'!$G$2:$G$7,'DMG Tables'!$H$2:$H$7)</f>
        <v>38318000</v>
      </c>
      <c r="AFE19" s="1">
        <f>LOOKUP($A19,'DMG Tables'!$P$2:$P$35,'DMG Tables'!$O$2:$O$35)*AFE$1*LOOKUP(AFE$1,'DMG Tables'!$G$2:$G$7,'DMG Tables'!$H$2:$H$7)</f>
        <v>38364000</v>
      </c>
      <c r="AFF19" s="1">
        <f>LOOKUP($A19,'DMG Tables'!$P$2:$P$35,'DMG Tables'!$O$2:$O$35)*AFF$1*LOOKUP(AFF$1,'DMG Tables'!$G$2:$G$7,'DMG Tables'!$H$2:$H$7)</f>
        <v>38410000</v>
      </c>
      <c r="AFG19" s="1">
        <f>LOOKUP($A19,'DMG Tables'!$P$2:$P$35,'DMG Tables'!$O$2:$O$35)*AFG$1*LOOKUP(AFG$1,'DMG Tables'!$G$2:$G$7,'DMG Tables'!$H$2:$H$7)</f>
        <v>38456000</v>
      </c>
      <c r="AFH19" s="1">
        <f>LOOKUP($A19,'DMG Tables'!$P$2:$P$35,'DMG Tables'!$O$2:$O$35)*AFH$1*LOOKUP(AFH$1,'DMG Tables'!$G$2:$G$7,'DMG Tables'!$H$2:$H$7)</f>
        <v>38502000</v>
      </c>
      <c r="AFI19" s="1">
        <f>LOOKUP($A19,'DMG Tables'!$P$2:$P$35,'DMG Tables'!$O$2:$O$35)*AFI$1*LOOKUP(AFI$1,'DMG Tables'!$G$2:$G$7,'DMG Tables'!$H$2:$H$7)</f>
        <v>38548000</v>
      </c>
      <c r="AFJ19" s="1">
        <f>LOOKUP($A19,'DMG Tables'!$P$2:$P$35,'DMG Tables'!$O$2:$O$35)*AFJ$1*LOOKUP(AFJ$1,'DMG Tables'!$G$2:$G$7,'DMG Tables'!$H$2:$H$7)</f>
        <v>38594000</v>
      </c>
      <c r="AFK19" s="1">
        <f>LOOKUP($A19,'DMG Tables'!$P$2:$P$35,'DMG Tables'!$O$2:$O$35)*AFK$1*LOOKUP(AFK$1,'DMG Tables'!$G$2:$G$7,'DMG Tables'!$H$2:$H$7)</f>
        <v>38640000</v>
      </c>
      <c r="AFL19" s="1">
        <f>LOOKUP($A19,'DMG Tables'!$P$2:$P$35,'DMG Tables'!$O$2:$O$35)*AFL$1*LOOKUP(AFL$1,'DMG Tables'!$G$2:$G$7,'DMG Tables'!$H$2:$H$7)</f>
        <v>38686000</v>
      </c>
      <c r="AFM19" s="1">
        <f>LOOKUP($A19,'DMG Tables'!$P$2:$P$35,'DMG Tables'!$O$2:$O$35)*AFM$1*LOOKUP(AFM$1,'DMG Tables'!$G$2:$G$7,'DMG Tables'!$H$2:$H$7)</f>
        <v>38732000</v>
      </c>
      <c r="AFN19" s="1">
        <f>LOOKUP($A19,'DMG Tables'!$P$2:$P$35,'DMG Tables'!$O$2:$O$35)*AFN$1*LOOKUP(AFN$1,'DMG Tables'!$G$2:$G$7,'DMG Tables'!$H$2:$H$7)</f>
        <v>38778000</v>
      </c>
      <c r="AFO19" s="1">
        <f>LOOKUP($A19,'DMG Tables'!$P$2:$P$35,'DMG Tables'!$O$2:$O$35)*AFO$1*LOOKUP(AFO$1,'DMG Tables'!$G$2:$G$7,'DMG Tables'!$H$2:$H$7)</f>
        <v>38824000</v>
      </c>
      <c r="AFP19" s="1">
        <f>LOOKUP($A19,'DMG Tables'!$P$2:$P$35,'DMG Tables'!$O$2:$O$35)*AFP$1*LOOKUP(AFP$1,'DMG Tables'!$G$2:$G$7,'DMG Tables'!$H$2:$H$7)</f>
        <v>38870000</v>
      </c>
      <c r="AFQ19" s="1">
        <f>LOOKUP($A19,'DMG Tables'!$P$2:$P$35,'DMG Tables'!$O$2:$O$35)*AFQ$1*LOOKUP(AFQ$1,'DMG Tables'!$G$2:$G$7,'DMG Tables'!$H$2:$H$7)</f>
        <v>38916000</v>
      </c>
      <c r="AFR19" s="1">
        <f>LOOKUP($A19,'DMG Tables'!$P$2:$P$35,'DMG Tables'!$O$2:$O$35)*AFR$1*LOOKUP(AFR$1,'DMG Tables'!$G$2:$G$7,'DMG Tables'!$H$2:$H$7)</f>
        <v>38962000</v>
      </c>
      <c r="AFS19" s="1">
        <f>LOOKUP($A19,'DMG Tables'!$P$2:$P$35,'DMG Tables'!$O$2:$O$35)*AFS$1*LOOKUP(AFS$1,'DMG Tables'!$G$2:$G$7,'DMG Tables'!$H$2:$H$7)</f>
        <v>39008000</v>
      </c>
      <c r="AFT19" s="1">
        <f>LOOKUP($A19,'DMG Tables'!$P$2:$P$35,'DMG Tables'!$O$2:$O$35)*AFT$1*LOOKUP(AFT$1,'DMG Tables'!$G$2:$G$7,'DMG Tables'!$H$2:$H$7)</f>
        <v>39054000</v>
      </c>
      <c r="AFU19" s="1">
        <f>LOOKUP($A19,'DMG Tables'!$P$2:$P$35,'DMG Tables'!$O$2:$O$35)*AFU$1*LOOKUP(AFU$1,'DMG Tables'!$G$2:$G$7,'DMG Tables'!$H$2:$H$7)</f>
        <v>39100000</v>
      </c>
      <c r="AFV19" s="1">
        <f>LOOKUP($A19,'DMG Tables'!$P$2:$P$35,'DMG Tables'!$O$2:$O$35)*AFV$1*LOOKUP(AFV$1,'DMG Tables'!$G$2:$G$7,'DMG Tables'!$H$2:$H$7)</f>
        <v>39146000</v>
      </c>
      <c r="AFW19" s="1">
        <f>LOOKUP($A19,'DMG Tables'!$P$2:$P$35,'DMG Tables'!$O$2:$O$35)*AFW$1*LOOKUP(AFW$1,'DMG Tables'!$G$2:$G$7,'DMG Tables'!$H$2:$H$7)</f>
        <v>39192000</v>
      </c>
      <c r="AFX19" s="1">
        <f>LOOKUP($A19,'DMG Tables'!$P$2:$P$35,'DMG Tables'!$O$2:$O$35)*AFX$1*LOOKUP(AFX$1,'DMG Tables'!$G$2:$G$7,'DMG Tables'!$H$2:$H$7)</f>
        <v>39238000</v>
      </c>
      <c r="AFY19" s="1">
        <f>LOOKUP($A19,'DMG Tables'!$P$2:$P$35,'DMG Tables'!$O$2:$O$35)*AFY$1*LOOKUP(AFY$1,'DMG Tables'!$G$2:$G$7,'DMG Tables'!$H$2:$H$7)</f>
        <v>39284000</v>
      </c>
      <c r="AFZ19" s="1">
        <f>LOOKUP($A19,'DMG Tables'!$P$2:$P$35,'DMG Tables'!$O$2:$O$35)*AFZ$1*LOOKUP(AFZ$1,'DMG Tables'!$G$2:$G$7,'DMG Tables'!$H$2:$H$7)</f>
        <v>39330000</v>
      </c>
      <c r="AGA19" s="1">
        <f>LOOKUP($A19,'DMG Tables'!$P$2:$P$35,'DMG Tables'!$O$2:$O$35)*AGA$1*LOOKUP(AGA$1,'DMG Tables'!$G$2:$G$7,'DMG Tables'!$H$2:$H$7)</f>
        <v>39376000</v>
      </c>
      <c r="AGB19" s="1">
        <f>LOOKUP($A19,'DMG Tables'!$P$2:$P$35,'DMG Tables'!$O$2:$O$35)*AGB$1*LOOKUP(AGB$1,'DMG Tables'!$G$2:$G$7,'DMG Tables'!$H$2:$H$7)</f>
        <v>39422000</v>
      </c>
      <c r="AGC19" s="1">
        <f>LOOKUP($A19,'DMG Tables'!$P$2:$P$35,'DMG Tables'!$O$2:$O$35)*AGC$1*LOOKUP(AGC$1,'DMG Tables'!$G$2:$G$7,'DMG Tables'!$H$2:$H$7)</f>
        <v>39468000</v>
      </c>
      <c r="AGD19" s="1">
        <f>LOOKUP($A19,'DMG Tables'!$P$2:$P$35,'DMG Tables'!$O$2:$O$35)*AGD$1*LOOKUP(AGD$1,'DMG Tables'!$G$2:$G$7,'DMG Tables'!$H$2:$H$7)</f>
        <v>39514000</v>
      </c>
      <c r="AGE19" s="1">
        <f>LOOKUP($A19,'DMG Tables'!$P$2:$P$35,'DMG Tables'!$O$2:$O$35)*AGE$1*LOOKUP(AGE$1,'DMG Tables'!$G$2:$G$7,'DMG Tables'!$H$2:$H$7)</f>
        <v>39560000</v>
      </c>
      <c r="AGF19" s="1">
        <f>LOOKUP($A19,'DMG Tables'!$P$2:$P$35,'DMG Tables'!$O$2:$O$35)*AGF$1*LOOKUP(AGF$1,'DMG Tables'!$G$2:$G$7,'DMG Tables'!$H$2:$H$7)</f>
        <v>39606000</v>
      </c>
      <c r="AGG19" s="1">
        <f>LOOKUP($A19,'DMG Tables'!$P$2:$P$35,'DMG Tables'!$O$2:$O$35)*AGG$1*LOOKUP(AGG$1,'DMG Tables'!$G$2:$G$7,'DMG Tables'!$H$2:$H$7)</f>
        <v>39652000</v>
      </c>
      <c r="AGH19" s="1">
        <f>LOOKUP($A19,'DMG Tables'!$P$2:$P$35,'DMG Tables'!$O$2:$O$35)*AGH$1*LOOKUP(AGH$1,'DMG Tables'!$G$2:$G$7,'DMG Tables'!$H$2:$H$7)</f>
        <v>39698000</v>
      </c>
      <c r="AGI19" s="1">
        <f>LOOKUP($A19,'DMG Tables'!$P$2:$P$35,'DMG Tables'!$O$2:$O$35)*AGI$1*LOOKUP(AGI$1,'DMG Tables'!$G$2:$G$7,'DMG Tables'!$H$2:$H$7)</f>
        <v>39744000</v>
      </c>
      <c r="AGJ19" s="1">
        <f>LOOKUP($A19,'DMG Tables'!$P$2:$P$35,'DMG Tables'!$O$2:$O$35)*AGJ$1*LOOKUP(AGJ$1,'DMG Tables'!$G$2:$G$7,'DMG Tables'!$H$2:$H$7)</f>
        <v>39790000</v>
      </c>
      <c r="AGK19" s="1">
        <f>LOOKUP($A19,'DMG Tables'!$P$2:$P$35,'DMG Tables'!$O$2:$O$35)*AGK$1*LOOKUP(AGK$1,'DMG Tables'!$G$2:$G$7,'DMG Tables'!$H$2:$H$7)</f>
        <v>39836000</v>
      </c>
      <c r="AGL19" s="1">
        <f>LOOKUP($A19,'DMG Tables'!$P$2:$P$35,'DMG Tables'!$O$2:$O$35)*AGL$1*LOOKUP(AGL$1,'DMG Tables'!$G$2:$G$7,'DMG Tables'!$H$2:$H$7)</f>
        <v>39882000</v>
      </c>
      <c r="AGM19" s="1">
        <f>LOOKUP($A19,'DMG Tables'!$P$2:$P$35,'DMG Tables'!$O$2:$O$35)*AGM$1*LOOKUP(AGM$1,'DMG Tables'!$G$2:$G$7,'DMG Tables'!$H$2:$H$7)</f>
        <v>39928000</v>
      </c>
      <c r="AGN19" s="1">
        <f>LOOKUP($A19,'DMG Tables'!$P$2:$P$35,'DMG Tables'!$O$2:$O$35)*AGN$1*LOOKUP(AGN$1,'DMG Tables'!$G$2:$G$7,'DMG Tables'!$H$2:$H$7)</f>
        <v>39974000</v>
      </c>
      <c r="AGO19" s="1">
        <f>LOOKUP($A19,'DMG Tables'!$P$2:$P$35,'DMG Tables'!$O$2:$O$35)*AGO$1*LOOKUP(AGO$1,'DMG Tables'!$G$2:$G$7,'DMG Tables'!$H$2:$H$7)</f>
        <v>40020000</v>
      </c>
      <c r="AGP19" s="1">
        <f>LOOKUP($A19,'DMG Tables'!$P$2:$P$35,'DMG Tables'!$O$2:$O$35)*AGP$1*LOOKUP(AGP$1,'DMG Tables'!$G$2:$G$7,'DMG Tables'!$H$2:$H$7)</f>
        <v>40066000</v>
      </c>
      <c r="AGQ19" s="1">
        <f>LOOKUP($A19,'DMG Tables'!$P$2:$P$35,'DMG Tables'!$O$2:$O$35)*AGQ$1*LOOKUP(AGQ$1,'DMG Tables'!$G$2:$G$7,'DMG Tables'!$H$2:$H$7)</f>
        <v>40112000</v>
      </c>
      <c r="AGR19" s="1">
        <f>LOOKUP($A19,'DMG Tables'!$P$2:$P$35,'DMG Tables'!$O$2:$O$35)*AGR$1*LOOKUP(AGR$1,'DMG Tables'!$G$2:$G$7,'DMG Tables'!$H$2:$H$7)</f>
        <v>40158000</v>
      </c>
      <c r="AGS19" s="1">
        <f>LOOKUP($A19,'DMG Tables'!$P$2:$P$35,'DMG Tables'!$O$2:$O$35)*AGS$1*LOOKUP(AGS$1,'DMG Tables'!$G$2:$G$7,'DMG Tables'!$H$2:$H$7)</f>
        <v>40204000</v>
      </c>
      <c r="AGT19" s="1">
        <f>LOOKUP($A19,'DMG Tables'!$P$2:$P$35,'DMG Tables'!$O$2:$O$35)*AGT$1*LOOKUP(AGT$1,'DMG Tables'!$G$2:$G$7,'DMG Tables'!$H$2:$H$7)</f>
        <v>40250000</v>
      </c>
      <c r="AGU19" s="1">
        <f>LOOKUP($A19,'DMG Tables'!$P$2:$P$35,'DMG Tables'!$O$2:$O$35)*AGU$1*LOOKUP(AGU$1,'DMG Tables'!$G$2:$G$7,'DMG Tables'!$H$2:$H$7)</f>
        <v>40296000</v>
      </c>
      <c r="AGV19" s="1">
        <f>LOOKUP($A19,'DMG Tables'!$P$2:$P$35,'DMG Tables'!$O$2:$O$35)*AGV$1*LOOKUP(AGV$1,'DMG Tables'!$G$2:$G$7,'DMG Tables'!$H$2:$H$7)</f>
        <v>40342000</v>
      </c>
      <c r="AGW19" s="1">
        <f>LOOKUP($A19,'DMG Tables'!$P$2:$P$35,'DMG Tables'!$O$2:$O$35)*AGW$1*LOOKUP(AGW$1,'DMG Tables'!$G$2:$G$7,'DMG Tables'!$H$2:$H$7)</f>
        <v>40388000</v>
      </c>
      <c r="AGX19" s="1">
        <f>LOOKUP($A19,'DMG Tables'!$P$2:$P$35,'DMG Tables'!$O$2:$O$35)*AGX$1*LOOKUP(AGX$1,'DMG Tables'!$G$2:$G$7,'DMG Tables'!$H$2:$H$7)</f>
        <v>40434000</v>
      </c>
      <c r="AGY19" s="1">
        <f>LOOKUP($A19,'DMG Tables'!$P$2:$P$35,'DMG Tables'!$O$2:$O$35)*AGY$1*LOOKUP(AGY$1,'DMG Tables'!$G$2:$G$7,'DMG Tables'!$H$2:$H$7)</f>
        <v>40480000</v>
      </c>
      <c r="AGZ19" s="1">
        <f>LOOKUP($A19,'DMG Tables'!$P$2:$P$35,'DMG Tables'!$O$2:$O$35)*AGZ$1*LOOKUP(AGZ$1,'DMG Tables'!$G$2:$G$7,'DMG Tables'!$H$2:$H$7)</f>
        <v>40526000</v>
      </c>
      <c r="AHA19" s="1">
        <f>LOOKUP($A19,'DMG Tables'!$P$2:$P$35,'DMG Tables'!$O$2:$O$35)*AHA$1*LOOKUP(AHA$1,'DMG Tables'!$G$2:$G$7,'DMG Tables'!$H$2:$H$7)</f>
        <v>40572000</v>
      </c>
      <c r="AHB19" s="1">
        <f>LOOKUP($A19,'DMG Tables'!$P$2:$P$35,'DMG Tables'!$O$2:$O$35)*AHB$1*LOOKUP(AHB$1,'DMG Tables'!$G$2:$G$7,'DMG Tables'!$H$2:$H$7)</f>
        <v>40618000</v>
      </c>
      <c r="AHC19" s="1">
        <f>LOOKUP($A19,'DMG Tables'!$P$2:$P$35,'DMG Tables'!$O$2:$O$35)*AHC$1*LOOKUP(AHC$1,'DMG Tables'!$G$2:$G$7,'DMG Tables'!$H$2:$H$7)</f>
        <v>40664000</v>
      </c>
      <c r="AHD19" s="1">
        <f>LOOKUP($A19,'DMG Tables'!$P$2:$P$35,'DMG Tables'!$O$2:$O$35)*AHD$1*LOOKUP(AHD$1,'DMG Tables'!$G$2:$G$7,'DMG Tables'!$H$2:$H$7)</f>
        <v>40710000</v>
      </c>
      <c r="AHE19" s="1">
        <f>LOOKUP($A19,'DMG Tables'!$P$2:$P$35,'DMG Tables'!$O$2:$O$35)*AHE$1*LOOKUP(AHE$1,'DMG Tables'!$G$2:$G$7,'DMG Tables'!$H$2:$H$7)</f>
        <v>40756000</v>
      </c>
      <c r="AHF19" s="1">
        <f>LOOKUP($A19,'DMG Tables'!$P$2:$P$35,'DMG Tables'!$O$2:$O$35)*AHF$1*LOOKUP(AHF$1,'DMG Tables'!$G$2:$G$7,'DMG Tables'!$H$2:$H$7)</f>
        <v>40802000</v>
      </c>
      <c r="AHG19" s="1">
        <f>LOOKUP($A19,'DMG Tables'!$P$2:$P$35,'DMG Tables'!$O$2:$O$35)*AHG$1*LOOKUP(AHG$1,'DMG Tables'!$G$2:$G$7,'DMG Tables'!$H$2:$H$7)</f>
        <v>40848000</v>
      </c>
      <c r="AHH19" s="1">
        <f>LOOKUP($A19,'DMG Tables'!$P$2:$P$35,'DMG Tables'!$O$2:$O$35)*AHH$1*LOOKUP(AHH$1,'DMG Tables'!$G$2:$G$7,'DMG Tables'!$H$2:$H$7)</f>
        <v>40894000</v>
      </c>
      <c r="AHI19" s="1">
        <f>LOOKUP($A19,'DMG Tables'!$P$2:$P$35,'DMG Tables'!$O$2:$O$35)*AHI$1*LOOKUP(AHI$1,'DMG Tables'!$G$2:$G$7,'DMG Tables'!$H$2:$H$7)</f>
        <v>40940000</v>
      </c>
      <c r="AHJ19" s="1">
        <f>LOOKUP($A19,'DMG Tables'!$P$2:$P$35,'DMG Tables'!$O$2:$O$35)*AHJ$1*LOOKUP(AHJ$1,'DMG Tables'!$G$2:$G$7,'DMG Tables'!$H$2:$H$7)</f>
        <v>40986000</v>
      </c>
      <c r="AHK19" s="1">
        <f>LOOKUP($A19,'DMG Tables'!$P$2:$P$35,'DMG Tables'!$O$2:$O$35)*AHK$1*LOOKUP(AHK$1,'DMG Tables'!$G$2:$G$7,'DMG Tables'!$H$2:$H$7)</f>
        <v>41032000</v>
      </c>
      <c r="AHL19" s="1">
        <f>LOOKUP($A19,'DMG Tables'!$P$2:$P$35,'DMG Tables'!$O$2:$O$35)*AHL$1*LOOKUP(AHL$1,'DMG Tables'!$G$2:$G$7,'DMG Tables'!$H$2:$H$7)</f>
        <v>41078000</v>
      </c>
      <c r="AHM19" s="1">
        <f>LOOKUP($A19,'DMG Tables'!$P$2:$P$35,'DMG Tables'!$O$2:$O$35)*AHM$1*LOOKUP(AHM$1,'DMG Tables'!$G$2:$G$7,'DMG Tables'!$H$2:$H$7)</f>
        <v>41124000</v>
      </c>
      <c r="AHN19" s="1">
        <f>LOOKUP($A19,'DMG Tables'!$P$2:$P$35,'DMG Tables'!$O$2:$O$35)*AHN$1*LOOKUP(AHN$1,'DMG Tables'!$G$2:$G$7,'DMG Tables'!$H$2:$H$7)</f>
        <v>41170000</v>
      </c>
      <c r="AHO19" s="1">
        <f>LOOKUP($A19,'DMG Tables'!$P$2:$P$35,'DMG Tables'!$O$2:$O$35)*AHO$1*LOOKUP(AHO$1,'DMG Tables'!$G$2:$G$7,'DMG Tables'!$H$2:$H$7)</f>
        <v>41216000</v>
      </c>
      <c r="AHP19" s="1">
        <f>LOOKUP($A19,'DMG Tables'!$P$2:$P$35,'DMG Tables'!$O$2:$O$35)*AHP$1*LOOKUP(AHP$1,'DMG Tables'!$G$2:$G$7,'DMG Tables'!$H$2:$H$7)</f>
        <v>41262000</v>
      </c>
      <c r="AHQ19" s="1">
        <f>LOOKUP($A19,'DMG Tables'!$P$2:$P$35,'DMG Tables'!$O$2:$O$35)*AHQ$1*LOOKUP(AHQ$1,'DMG Tables'!$G$2:$G$7,'DMG Tables'!$H$2:$H$7)</f>
        <v>41308000</v>
      </c>
      <c r="AHR19" s="1">
        <f>LOOKUP($A19,'DMG Tables'!$P$2:$P$35,'DMG Tables'!$O$2:$O$35)*AHR$1*LOOKUP(AHR$1,'DMG Tables'!$G$2:$G$7,'DMG Tables'!$H$2:$H$7)</f>
        <v>41354000</v>
      </c>
      <c r="AHS19" s="1">
        <f>LOOKUP($A19,'DMG Tables'!$P$2:$P$35,'DMG Tables'!$O$2:$O$35)*AHS$1*LOOKUP(AHS$1,'DMG Tables'!$G$2:$G$7,'DMG Tables'!$H$2:$H$7)</f>
        <v>41400000</v>
      </c>
      <c r="AHT19" s="1">
        <f>LOOKUP($A19,'DMG Tables'!$P$2:$P$35,'DMG Tables'!$O$2:$O$35)*AHT$1*LOOKUP(AHT$1,'DMG Tables'!$G$2:$G$7,'DMG Tables'!$H$2:$H$7)</f>
        <v>41446000</v>
      </c>
      <c r="AHU19" s="1">
        <f>LOOKUP($A19,'DMG Tables'!$P$2:$P$35,'DMG Tables'!$O$2:$O$35)*AHU$1*LOOKUP(AHU$1,'DMG Tables'!$G$2:$G$7,'DMG Tables'!$H$2:$H$7)</f>
        <v>41492000</v>
      </c>
      <c r="AHV19" s="1">
        <f>LOOKUP($A19,'DMG Tables'!$P$2:$P$35,'DMG Tables'!$O$2:$O$35)*AHV$1*LOOKUP(AHV$1,'DMG Tables'!$G$2:$G$7,'DMG Tables'!$H$2:$H$7)</f>
        <v>41538000</v>
      </c>
      <c r="AHW19" s="1">
        <f>LOOKUP($A19,'DMG Tables'!$P$2:$P$35,'DMG Tables'!$O$2:$O$35)*AHW$1*LOOKUP(AHW$1,'DMG Tables'!$G$2:$G$7,'DMG Tables'!$H$2:$H$7)</f>
        <v>41584000</v>
      </c>
      <c r="AHX19" s="1">
        <f>LOOKUP($A19,'DMG Tables'!$P$2:$P$35,'DMG Tables'!$O$2:$O$35)*AHX$1*LOOKUP(AHX$1,'DMG Tables'!$G$2:$G$7,'DMG Tables'!$H$2:$H$7)</f>
        <v>41630000</v>
      </c>
      <c r="AHY19" s="1">
        <f>LOOKUP($A19,'DMG Tables'!$P$2:$P$35,'DMG Tables'!$O$2:$O$35)*AHY$1*LOOKUP(AHY$1,'DMG Tables'!$G$2:$G$7,'DMG Tables'!$H$2:$H$7)</f>
        <v>41676000</v>
      </c>
      <c r="AHZ19" s="1">
        <f>LOOKUP($A19,'DMG Tables'!$P$2:$P$35,'DMG Tables'!$O$2:$O$35)*AHZ$1*LOOKUP(AHZ$1,'DMG Tables'!$G$2:$G$7,'DMG Tables'!$H$2:$H$7)</f>
        <v>41722000</v>
      </c>
      <c r="AIA19" s="1">
        <f>LOOKUP($A19,'DMG Tables'!$P$2:$P$35,'DMG Tables'!$O$2:$O$35)*AIA$1*LOOKUP(AIA$1,'DMG Tables'!$G$2:$G$7,'DMG Tables'!$H$2:$H$7)</f>
        <v>41768000</v>
      </c>
      <c r="AIB19" s="1">
        <f>LOOKUP($A19,'DMG Tables'!$P$2:$P$35,'DMG Tables'!$O$2:$O$35)*AIB$1*LOOKUP(AIB$1,'DMG Tables'!$G$2:$G$7,'DMG Tables'!$H$2:$H$7)</f>
        <v>41814000</v>
      </c>
      <c r="AIC19" s="1">
        <f>LOOKUP($A19,'DMG Tables'!$P$2:$P$35,'DMG Tables'!$O$2:$O$35)*AIC$1*LOOKUP(AIC$1,'DMG Tables'!$G$2:$G$7,'DMG Tables'!$H$2:$H$7)</f>
        <v>41860000</v>
      </c>
      <c r="AID19" s="1">
        <f>LOOKUP($A19,'DMG Tables'!$P$2:$P$35,'DMG Tables'!$O$2:$O$35)*AID$1*LOOKUP(AID$1,'DMG Tables'!$G$2:$G$7,'DMG Tables'!$H$2:$H$7)</f>
        <v>41906000</v>
      </c>
      <c r="AIE19" s="1">
        <f>LOOKUP($A19,'DMG Tables'!$P$2:$P$35,'DMG Tables'!$O$2:$O$35)*AIE$1*LOOKUP(AIE$1,'DMG Tables'!$G$2:$G$7,'DMG Tables'!$H$2:$H$7)</f>
        <v>41952000</v>
      </c>
      <c r="AIF19" s="1">
        <f>LOOKUP($A19,'DMG Tables'!$P$2:$P$35,'DMG Tables'!$O$2:$O$35)*AIF$1*LOOKUP(AIF$1,'DMG Tables'!$G$2:$G$7,'DMG Tables'!$H$2:$H$7)</f>
        <v>41998000</v>
      </c>
      <c r="AIG19" s="1">
        <f>LOOKUP($A19,'DMG Tables'!$P$2:$P$35,'DMG Tables'!$O$2:$O$35)*AIG$1*LOOKUP(AIG$1,'DMG Tables'!$G$2:$G$7,'DMG Tables'!$H$2:$H$7)</f>
        <v>42044000</v>
      </c>
      <c r="AIH19" s="1">
        <f>LOOKUP($A19,'DMG Tables'!$P$2:$P$35,'DMG Tables'!$O$2:$O$35)*AIH$1*LOOKUP(AIH$1,'DMG Tables'!$G$2:$G$7,'DMG Tables'!$H$2:$H$7)</f>
        <v>42090000</v>
      </c>
      <c r="AII19" s="1">
        <f>LOOKUP($A19,'DMG Tables'!$P$2:$P$35,'DMG Tables'!$O$2:$O$35)*AII$1*LOOKUP(AII$1,'DMG Tables'!$G$2:$G$7,'DMG Tables'!$H$2:$H$7)</f>
        <v>42136000</v>
      </c>
      <c r="AIJ19" s="1">
        <f>LOOKUP($A19,'DMG Tables'!$P$2:$P$35,'DMG Tables'!$O$2:$O$35)*AIJ$1*LOOKUP(AIJ$1,'DMG Tables'!$G$2:$G$7,'DMG Tables'!$H$2:$H$7)</f>
        <v>42182000</v>
      </c>
      <c r="AIK19" s="1">
        <f>LOOKUP($A19,'DMG Tables'!$P$2:$P$35,'DMG Tables'!$O$2:$O$35)*AIK$1*LOOKUP(AIK$1,'DMG Tables'!$G$2:$G$7,'DMG Tables'!$H$2:$H$7)</f>
        <v>42228000</v>
      </c>
      <c r="AIL19" s="1">
        <f>LOOKUP($A19,'DMG Tables'!$P$2:$P$35,'DMG Tables'!$O$2:$O$35)*AIL$1*LOOKUP(AIL$1,'DMG Tables'!$G$2:$G$7,'DMG Tables'!$H$2:$H$7)</f>
        <v>42274000</v>
      </c>
      <c r="AIM19" s="1">
        <f>LOOKUP($A19,'DMG Tables'!$P$2:$P$35,'DMG Tables'!$O$2:$O$35)*AIM$1*LOOKUP(AIM$1,'DMG Tables'!$G$2:$G$7,'DMG Tables'!$H$2:$H$7)</f>
        <v>42320000</v>
      </c>
      <c r="AIN19" s="1">
        <f>LOOKUP($A19,'DMG Tables'!$P$2:$P$35,'DMG Tables'!$O$2:$O$35)*AIN$1*LOOKUP(AIN$1,'DMG Tables'!$G$2:$G$7,'DMG Tables'!$H$2:$H$7)</f>
        <v>42366000</v>
      </c>
      <c r="AIO19" s="1">
        <f>LOOKUP($A19,'DMG Tables'!$P$2:$P$35,'DMG Tables'!$O$2:$O$35)*AIO$1*LOOKUP(AIO$1,'DMG Tables'!$G$2:$G$7,'DMG Tables'!$H$2:$H$7)</f>
        <v>42412000</v>
      </c>
      <c r="AIP19" s="1">
        <f>LOOKUP($A19,'DMG Tables'!$P$2:$P$35,'DMG Tables'!$O$2:$O$35)*AIP$1*LOOKUP(AIP$1,'DMG Tables'!$G$2:$G$7,'DMG Tables'!$H$2:$H$7)</f>
        <v>42458000</v>
      </c>
      <c r="AIQ19" s="1">
        <f>LOOKUP($A19,'DMG Tables'!$P$2:$P$35,'DMG Tables'!$O$2:$O$35)*AIQ$1*LOOKUP(AIQ$1,'DMG Tables'!$G$2:$G$7,'DMG Tables'!$H$2:$H$7)</f>
        <v>42504000</v>
      </c>
      <c r="AIR19" s="1">
        <f>LOOKUP($A19,'DMG Tables'!$P$2:$P$35,'DMG Tables'!$O$2:$O$35)*AIR$1*LOOKUP(AIR$1,'DMG Tables'!$G$2:$G$7,'DMG Tables'!$H$2:$H$7)</f>
        <v>42550000</v>
      </c>
      <c r="AIS19" s="1">
        <f>LOOKUP($A19,'DMG Tables'!$P$2:$P$35,'DMG Tables'!$O$2:$O$35)*AIS$1*LOOKUP(AIS$1,'DMG Tables'!$G$2:$G$7,'DMG Tables'!$H$2:$H$7)</f>
        <v>42596000</v>
      </c>
      <c r="AIT19" s="1">
        <f>LOOKUP($A19,'DMG Tables'!$P$2:$P$35,'DMG Tables'!$O$2:$O$35)*AIT$1*LOOKUP(AIT$1,'DMG Tables'!$G$2:$G$7,'DMG Tables'!$H$2:$H$7)</f>
        <v>42642000</v>
      </c>
      <c r="AIU19" s="1">
        <f>LOOKUP($A19,'DMG Tables'!$P$2:$P$35,'DMG Tables'!$O$2:$O$35)*AIU$1*LOOKUP(AIU$1,'DMG Tables'!$G$2:$G$7,'DMG Tables'!$H$2:$H$7)</f>
        <v>42688000</v>
      </c>
      <c r="AIV19" s="1">
        <f>LOOKUP($A19,'DMG Tables'!$P$2:$P$35,'DMG Tables'!$O$2:$O$35)*AIV$1*LOOKUP(AIV$1,'DMG Tables'!$G$2:$G$7,'DMG Tables'!$H$2:$H$7)</f>
        <v>42734000</v>
      </c>
      <c r="AIW19" s="1">
        <f>LOOKUP($A19,'DMG Tables'!$P$2:$P$35,'DMG Tables'!$O$2:$O$35)*AIW$1*LOOKUP(AIW$1,'DMG Tables'!$G$2:$G$7,'DMG Tables'!$H$2:$H$7)</f>
        <v>42780000</v>
      </c>
      <c r="AIX19" s="1">
        <f>LOOKUP($A19,'DMG Tables'!$P$2:$P$35,'DMG Tables'!$O$2:$O$35)*AIX$1*LOOKUP(AIX$1,'DMG Tables'!$G$2:$G$7,'DMG Tables'!$H$2:$H$7)</f>
        <v>42826000</v>
      </c>
      <c r="AIY19" s="1">
        <f>LOOKUP($A19,'DMG Tables'!$P$2:$P$35,'DMG Tables'!$O$2:$O$35)*AIY$1*LOOKUP(AIY$1,'DMG Tables'!$G$2:$G$7,'DMG Tables'!$H$2:$H$7)</f>
        <v>42872000</v>
      </c>
      <c r="AIZ19" s="1">
        <f>LOOKUP($A19,'DMG Tables'!$P$2:$P$35,'DMG Tables'!$O$2:$O$35)*AIZ$1*LOOKUP(AIZ$1,'DMG Tables'!$G$2:$G$7,'DMG Tables'!$H$2:$H$7)</f>
        <v>42918000</v>
      </c>
      <c r="AJA19" s="1">
        <f>LOOKUP($A19,'DMG Tables'!$P$2:$P$35,'DMG Tables'!$O$2:$O$35)*AJA$1*LOOKUP(AJA$1,'DMG Tables'!$G$2:$G$7,'DMG Tables'!$H$2:$H$7)</f>
        <v>42964000</v>
      </c>
      <c r="AJB19" s="1">
        <f>LOOKUP($A19,'DMG Tables'!$P$2:$P$35,'DMG Tables'!$O$2:$O$35)*AJB$1*LOOKUP(AJB$1,'DMG Tables'!$G$2:$G$7,'DMG Tables'!$H$2:$H$7)</f>
        <v>43010000</v>
      </c>
      <c r="AJC19" s="1">
        <f>LOOKUP($A19,'DMG Tables'!$P$2:$P$35,'DMG Tables'!$O$2:$O$35)*AJC$1*LOOKUP(AJC$1,'DMG Tables'!$G$2:$G$7,'DMG Tables'!$H$2:$H$7)</f>
        <v>43056000</v>
      </c>
      <c r="AJD19" s="1">
        <f>LOOKUP($A19,'DMG Tables'!$P$2:$P$35,'DMG Tables'!$O$2:$O$35)*AJD$1*LOOKUP(AJD$1,'DMG Tables'!$G$2:$G$7,'DMG Tables'!$H$2:$H$7)</f>
        <v>43102000</v>
      </c>
      <c r="AJE19" s="1">
        <f>LOOKUP($A19,'DMG Tables'!$P$2:$P$35,'DMG Tables'!$O$2:$O$35)*AJE$1*LOOKUP(AJE$1,'DMG Tables'!$G$2:$G$7,'DMG Tables'!$H$2:$H$7)</f>
        <v>43148000</v>
      </c>
      <c r="AJF19" s="1">
        <f>LOOKUP($A19,'DMG Tables'!$P$2:$P$35,'DMG Tables'!$O$2:$O$35)*AJF$1*LOOKUP(AJF$1,'DMG Tables'!$G$2:$G$7,'DMG Tables'!$H$2:$H$7)</f>
        <v>43194000</v>
      </c>
      <c r="AJG19" s="1">
        <f>LOOKUP($A19,'DMG Tables'!$P$2:$P$35,'DMG Tables'!$O$2:$O$35)*AJG$1*LOOKUP(AJG$1,'DMG Tables'!$G$2:$G$7,'DMG Tables'!$H$2:$H$7)</f>
        <v>43240000</v>
      </c>
      <c r="AJH19" s="1">
        <f>LOOKUP($A19,'DMG Tables'!$P$2:$P$35,'DMG Tables'!$O$2:$O$35)*AJH$1*LOOKUP(AJH$1,'DMG Tables'!$G$2:$G$7,'DMG Tables'!$H$2:$H$7)</f>
        <v>43286000</v>
      </c>
      <c r="AJI19" s="1">
        <f>LOOKUP($A19,'DMG Tables'!$P$2:$P$35,'DMG Tables'!$O$2:$O$35)*AJI$1*LOOKUP(AJI$1,'DMG Tables'!$G$2:$G$7,'DMG Tables'!$H$2:$H$7)</f>
        <v>43332000</v>
      </c>
      <c r="AJJ19" s="1">
        <f>LOOKUP($A19,'DMG Tables'!$P$2:$P$35,'DMG Tables'!$O$2:$O$35)*AJJ$1*LOOKUP(AJJ$1,'DMG Tables'!$G$2:$G$7,'DMG Tables'!$H$2:$H$7)</f>
        <v>43378000</v>
      </c>
      <c r="AJK19" s="1">
        <f>LOOKUP($A19,'DMG Tables'!$P$2:$P$35,'DMG Tables'!$O$2:$O$35)*AJK$1*LOOKUP(AJK$1,'DMG Tables'!$G$2:$G$7,'DMG Tables'!$H$2:$H$7)</f>
        <v>43424000</v>
      </c>
      <c r="AJL19" s="1">
        <f>LOOKUP($A19,'DMG Tables'!$P$2:$P$35,'DMG Tables'!$O$2:$O$35)*AJL$1*LOOKUP(AJL$1,'DMG Tables'!$G$2:$G$7,'DMG Tables'!$H$2:$H$7)</f>
        <v>43470000</v>
      </c>
      <c r="AJM19" s="1">
        <f>LOOKUP($A19,'DMG Tables'!$P$2:$P$35,'DMG Tables'!$O$2:$O$35)*AJM$1*LOOKUP(AJM$1,'DMG Tables'!$G$2:$G$7,'DMG Tables'!$H$2:$H$7)</f>
        <v>43516000</v>
      </c>
      <c r="AJN19" s="1">
        <f>LOOKUP($A19,'DMG Tables'!$P$2:$P$35,'DMG Tables'!$O$2:$O$35)*AJN$1*LOOKUP(AJN$1,'DMG Tables'!$G$2:$G$7,'DMG Tables'!$H$2:$H$7)</f>
        <v>43562000</v>
      </c>
      <c r="AJO19" s="1">
        <f>LOOKUP($A19,'DMG Tables'!$P$2:$P$35,'DMG Tables'!$O$2:$O$35)*AJO$1*LOOKUP(AJO$1,'DMG Tables'!$G$2:$G$7,'DMG Tables'!$H$2:$H$7)</f>
        <v>43608000</v>
      </c>
      <c r="AJP19" s="1">
        <f>LOOKUP($A19,'DMG Tables'!$P$2:$P$35,'DMG Tables'!$O$2:$O$35)*AJP$1*LOOKUP(AJP$1,'DMG Tables'!$G$2:$G$7,'DMG Tables'!$H$2:$H$7)</f>
        <v>43654000</v>
      </c>
      <c r="AJQ19" s="1">
        <f>LOOKUP($A19,'DMG Tables'!$P$2:$P$35,'DMG Tables'!$O$2:$O$35)*AJQ$1*LOOKUP(AJQ$1,'DMG Tables'!$G$2:$G$7,'DMG Tables'!$H$2:$H$7)</f>
        <v>43700000</v>
      </c>
      <c r="AJR19" s="1">
        <f>LOOKUP($A19,'DMG Tables'!$P$2:$P$35,'DMG Tables'!$O$2:$O$35)*AJR$1*LOOKUP(AJR$1,'DMG Tables'!$G$2:$G$7,'DMG Tables'!$H$2:$H$7)</f>
        <v>43746000</v>
      </c>
      <c r="AJS19" s="1">
        <f>LOOKUP($A19,'DMG Tables'!$P$2:$P$35,'DMG Tables'!$O$2:$O$35)*AJS$1*LOOKUP(AJS$1,'DMG Tables'!$G$2:$G$7,'DMG Tables'!$H$2:$H$7)</f>
        <v>43792000</v>
      </c>
      <c r="AJT19" s="1">
        <f>LOOKUP($A19,'DMG Tables'!$P$2:$P$35,'DMG Tables'!$O$2:$O$35)*AJT$1*LOOKUP(AJT$1,'DMG Tables'!$G$2:$G$7,'DMG Tables'!$H$2:$H$7)</f>
        <v>43838000</v>
      </c>
      <c r="AJU19" s="1">
        <f>LOOKUP($A19,'DMG Tables'!$P$2:$P$35,'DMG Tables'!$O$2:$O$35)*AJU$1*LOOKUP(AJU$1,'DMG Tables'!$G$2:$G$7,'DMG Tables'!$H$2:$H$7)</f>
        <v>43884000</v>
      </c>
      <c r="AJV19" s="1">
        <f>LOOKUP($A19,'DMG Tables'!$P$2:$P$35,'DMG Tables'!$O$2:$O$35)*AJV$1*LOOKUP(AJV$1,'DMG Tables'!$G$2:$G$7,'DMG Tables'!$H$2:$H$7)</f>
        <v>43930000</v>
      </c>
      <c r="AJW19" s="1">
        <f>LOOKUP($A19,'DMG Tables'!$P$2:$P$35,'DMG Tables'!$O$2:$O$35)*AJW$1*LOOKUP(AJW$1,'DMG Tables'!$G$2:$G$7,'DMG Tables'!$H$2:$H$7)</f>
        <v>43976000</v>
      </c>
      <c r="AJX19" s="1">
        <f>LOOKUP($A19,'DMG Tables'!$P$2:$P$35,'DMG Tables'!$O$2:$O$35)*AJX$1*LOOKUP(AJX$1,'DMG Tables'!$G$2:$G$7,'DMG Tables'!$H$2:$H$7)</f>
        <v>44022000</v>
      </c>
      <c r="AJY19" s="1">
        <f>LOOKUP($A19,'DMG Tables'!$P$2:$P$35,'DMG Tables'!$O$2:$O$35)*AJY$1*LOOKUP(AJY$1,'DMG Tables'!$G$2:$G$7,'DMG Tables'!$H$2:$H$7)</f>
        <v>44068000</v>
      </c>
      <c r="AJZ19" s="1">
        <f>LOOKUP($A19,'DMG Tables'!$P$2:$P$35,'DMG Tables'!$O$2:$O$35)*AJZ$1*LOOKUP(AJZ$1,'DMG Tables'!$G$2:$G$7,'DMG Tables'!$H$2:$H$7)</f>
        <v>44114000</v>
      </c>
      <c r="AKA19" s="1">
        <f>LOOKUP($A19,'DMG Tables'!$P$2:$P$35,'DMG Tables'!$O$2:$O$35)*AKA$1*LOOKUP(AKA$1,'DMG Tables'!$G$2:$G$7,'DMG Tables'!$H$2:$H$7)</f>
        <v>44160000</v>
      </c>
      <c r="AKB19" s="1">
        <f>LOOKUP($A19,'DMG Tables'!$P$2:$P$35,'DMG Tables'!$O$2:$O$35)*AKB$1*LOOKUP(AKB$1,'DMG Tables'!$G$2:$G$7,'DMG Tables'!$H$2:$H$7)</f>
        <v>44206000</v>
      </c>
      <c r="AKC19" s="1">
        <f>LOOKUP($A19,'DMG Tables'!$P$2:$P$35,'DMG Tables'!$O$2:$O$35)*AKC$1*LOOKUP(AKC$1,'DMG Tables'!$G$2:$G$7,'DMG Tables'!$H$2:$H$7)</f>
        <v>44252000</v>
      </c>
      <c r="AKD19" s="1">
        <f>LOOKUP($A19,'DMG Tables'!$P$2:$P$35,'DMG Tables'!$O$2:$O$35)*AKD$1*LOOKUP(AKD$1,'DMG Tables'!$G$2:$G$7,'DMG Tables'!$H$2:$H$7)</f>
        <v>44298000</v>
      </c>
      <c r="AKE19" s="1">
        <f>LOOKUP($A19,'DMG Tables'!$P$2:$P$35,'DMG Tables'!$O$2:$O$35)*AKE$1*LOOKUP(AKE$1,'DMG Tables'!$G$2:$G$7,'DMG Tables'!$H$2:$H$7)</f>
        <v>44344000</v>
      </c>
      <c r="AKF19" s="1">
        <f>LOOKUP($A19,'DMG Tables'!$P$2:$P$35,'DMG Tables'!$O$2:$O$35)*AKF$1*LOOKUP(AKF$1,'DMG Tables'!$G$2:$G$7,'DMG Tables'!$H$2:$H$7)</f>
        <v>44390000</v>
      </c>
      <c r="AKG19" s="1">
        <f>LOOKUP($A19,'DMG Tables'!$P$2:$P$35,'DMG Tables'!$O$2:$O$35)*AKG$1*LOOKUP(AKG$1,'DMG Tables'!$G$2:$G$7,'DMG Tables'!$H$2:$H$7)</f>
        <v>44436000</v>
      </c>
      <c r="AKH19" s="1">
        <f>LOOKUP($A19,'DMG Tables'!$P$2:$P$35,'DMG Tables'!$O$2:$O$35)*AKH$1*LOOKUP(AKH$1,'DMG Tables'!$G$2:$G$7,'DMG Tables'!$H$2:$H$7)</f>
        <v>44482000</v>
      </c>
      <c r="AKI19" s="1">
        <f>LOOKUP($A19,'DMG Tables'!$P$2:$P$35,'DMG Tables'!$O$2:$O$35)*AKI$1*LOOKUP(AKI$1,'DMG Tables'!$G$2:$G$7,'DMG Tables'!$H$2:$H$7)</f>
        <v>44528000</v>
      </c>
      <c r="AKJ19" s="1">
        <f>LOOKUP($A19,'DMG Tables'!$P$2:$P$35,'DMG Tables'!$O$2:$O$35)*AKJ$1*LOOKUP(AKJ$1,'DMG Tables'!$G$2:$G$7,'DMG Tables'!$H$2:$H$7)</f>
        <v>44574000</v>
      </c>
      <c r="AKK19" s="1">
        <f>LOOKUP($A19,'DMG Tables'!$P$2:$P$35,'DMG Tables'!$O$2:$O$35)*AKK$1*LOOKUP(AKK$1,'DMG Tables'!$G$2:$G$7,'DMG Tables'!$H$2:$H$7)</f>
        <v>44620000</v>
      </c>
      <c r="AKL19" s="1">
        <f>LOOKUP($A19,'DMG Tables'!$P$2:$P$35,'DMG Tables'!$O$2:$O$35)*AKL$1*LOOKUP(AKL$1,'DMG Tables'!$G$2:$G$7,'DMG Tables'!$H$2:$H$7)</f>
        <v>44666000</v>
      </c>
      <c r="AKM19" s="1">
        <f>LOOKUP($A19,'DMG Tables'!$P$2:$P$35,'DMG Tables'!$O$2:$O$35)*AKM$1*LOOKUP(AKM$1,'DMG Tables'!$G$2:$G$7,'DMG Tables'!$H$2:$H$7)</f>
        <v>44712000</v>
      </c>
      <c r="AKN19" s="1">
        <f>LOOKUP($A19,'DMG Tables'!$P$2:$P$35,'DMG Tables'!$O$2:$O$35)*AKN$1*LOOKUP(AKN$1,'DMG Tables'!$G$2:$G$7,'DMG Tables'!$H$2:$H$7)</f>
        <v>44758000</v>
      </c>
      <c r="AKO19" s="1">
        <f>LOOKUP($A19,'DMG Tables'!$P$2:$P$35,'DMG Tables'!$O$2:$O$35)*AKO$1*LOOKUP(AKO$1,'DMG Tables'!$G$2:$G$7,'DMG Tables'!$H$2:$H$7)</f>
        <v>44804000</v>
      </c>
      <c r="AKP19" s="1">
        <f>LOOKUP($A19,'DMG Tables'!$P$2:$P$35,'DMG Tables'!$O$2:$O$35)*AKP$1*LOOKUP(AKP$1,'DMG Tables'!$G$2:$G$7,'DMG Tables'!$H$2:$H$7)</f>
        <v>44850000</v>
      </c>
      <c r="AKQ19" s="1">
        <f>LOOKUP($A19,'DMG Tables'!$P$2:$P$35,'DMG Tables'!$O$2:$O$35)*AKQ$1*LOOKUP(AKQ$1,'DMG Tables'!$G$2:$G$7,'DMG Tables'!$H$2:$H$7)</f>
        <v>44896000</v>
      </c>
      <c r="AKR19" s="1">
        <f>LOOKUP($A19,'DMG Tables'!$P$2:$P$35,'DMG Tables'!$O$2:$O$35)*AKR$1*LOOKUP(AKR$1,'DMG Tables'!$G$2:$G$7,'DMG Tables'!$H$2:$H$7)</f>
        <v>44942000</v>
      </c>
      <c r="AKS19" s="1">
        <f>LOOKUP($A19,'DMG Tables'!$P$2:$P$35,'DMG Tables'!$O$2:$O$35)*AKS$1*LOOKUP(AKS$1,'DMG Tables'!$G$2:$G$7,'DMG Tables'!$H$2:$H$7)</f>
        <v>44988000</v>
      </c>
      <c r="AKT19" s="1">
        <f>LOOKUP($A19,'DMG Tables'!$P$2:$P$35,'DMG Tables'!$O$2:$O$35)*AKT$1*LOOKUP(AKT$1,'DMG Tables'!$G$2:$G$7,'DMG Tables'!$H$2:$H$7)</f>
        <v>45034000</v>
      </c>
      <c r="AKU19" s="1">
        <f>LOOKUP($A19,'DMG Tables'!$P$2:$P$35,'DMG Tables'!$O$2:$O$35)*AKU$1*LOOKUP(AKU$1,'DMG Tables'!$G$2:$G$7,'DMG Tables'!$H$2:$H$7)</f>
        <v>45080000</v>
      </c>
      <c r="AKV19" s="1">
        <f>LOOKUP($A19,'DMG Tables'!$P$2:$P$35,'DMG Tables'!$O$2:$O$35)*AKV$1*LOOKUP(AKV$1,'DMG Tables'!$G$2:$G$7,'DMG Tables'!$H$2:$H$7)</f>
        <v>45126000</v>
      </c>
      <c r="AKW19" s="1">
        <f>LOOKUP($A19,'DMG Tables'!$P$2:$P$35,'DMG Tables'!$O$2:$O$35)*AKW$1*LOOKUP(AKW$1,'DMG Tables'!$G$2:$G$7,'DMG Tables'!$H$2:$H$7)</f>
        <v>45172000</v>
      </c>
      <c r="AKX19" s="1">
        <f>LOOKUP($A19,'DMG Tables'!$P$2:$P$35,'DMG Tables'!$O$2:$O$35)*AKX$1*LOOKUP(AKX$1,'DMG Tables'!$G$2:$G$7,'DMG Tables'!$H$2:$H$7)</f>
        <v>45218000</v>
      </c>
      <c r="AKY19" s="1">
        <f>LOOKUP($A19,'DMG Tables'!$P$2:$P$35,'DMG Tables'!$O$2:$O$35)*AKY$1*LOOKUP(AKY$1,'DMG Tables'!$G$2:$G$7,'DMG Tables'!$H$2:$H$7)</f>
        <v>45264000</v>
      </c>
      <c r="AKZ19" s="1">
        <f>LOOKUP($A19,'DMG Tables'!$P$2:$P$35,'DMG Tables'!$O$2:$O$35)*AKZ$1*LOOKUP(AKZ$1,'DMG Tables'!$G$2:$G$7,'DMG Tables'!$H$2:$H$7)</f>
        <v>45310000</v>
      </c>
      <c r="ALA19" s="1">
        <f>LOOKUP($A19,'DMG Tables'!$P$2:$P$35,'DMG Tables'!$O$2:$O$35)*ALA$1*LOOKUP(ALA$1,'DMG Tables'!$G$2:$G$7,'DMG Tables'!$H$2:$H$7)</f>
        <v>45356000</v>
      </c>
      <c r="ALB19" s="1">
        <f>LOOKUP($A19,'DMG Tables'!$P$2:$P$35,'DMG Tables'!$O$2:$O$35)*ALB$1*LOOKUP(ALB$1,'DMG Tables'!$G$2:$G$7,'DMG Tables'!$H$2:$H$7)</f>
        <v>45402000</v>
      </c>
      <c r="ALC19" s="1">
        <f>LOOKUP($A19,'DMG Tables'!$P$2:$P$35,'DMG Tables'!$O$2:$O$35)*ALC$1*LOOKUP(ALC$1,'DMG Tables'!$G$2:$G$7,'DMG Tables'!$H$2:$H$7)</f>
        <v>45448000</v>
      </c>
      <c r="ALD19" s="1">
        <f>LOOKUP($A19,'DMG Tables'!$P$2:$P$35,'DMG Tables'!$O$2:$O$35)*ALD$1*LOOKUP(ALD$1,'DMG Tables'!$G$2:$G$7,'DMG Tables'!$H$2:$H$7)</f>
        <v>45494000</v>
      </c>
      <c r="ALE19" s="1">
        <f>LOOKUP($A19,'DMG Tables'!$P$2:$P$35,'DMG Tables'!$O$2:$O$35)*ALE$1*LOOKUP(ALE$1,'DMG Tables'!$G$2:$G$7,'DMG Tables'!$H$2:$H$7)</f>
        <v>45540000</v>
      </c>
      <c r="ALF19" s="1">
        <f>LOOKUP($A19,'DMG Tables'!$P$2:$P$35,'DMG Tables'!$O$2:$O$35)*ALF$1*LOOKUP(ALF$1,'DMG Tables'!$G$2:$G$7,'DMG Tables'!$H$2:$H$7)</f>
        <v>45586000</v>
      </c>
      <c r="ALG19" s="1">
        <f>LOOKUP($A19,'DMG Tables'!$P$2:$P$35,'DMG Tables'!$O$2:$O$35)*ALG$1*LOOKUP(ALG$1,'DMG Tables'!$G$2:$G$7,'DMG Tables'!$H$2:$H$7)</f>
        <v>45632000</v>
      </c>
      <c r="ALH19" s="1">
        <f>LOOKUP($A19,'DMG Tables'!$P$2:$P$35,'DMG Tables'!$O$2:$O$35)*ALH$1*LOOKUP(ALH$1,'DMG Tables'!$G$2:$G$7,'DMG Tables'!$H$2:$H$7)</f>
        <v>45678000</v>
      </c>
      <c r="ALI19" s="1">
        <f>LOOKUP($A19,'DMG Tables'!$P$2:$P$35,'DMG Tables'!$O$2:$O$35)*ALI$1*LOOKUP(ALI$1,'DMG Tables'!$G$2:$G$7,'DMG Tables'!$H$2:$H$7)</f>
        <v>45724000</v>
      </c>
      <c r="ALJ19" s="1">
        <f>LOOKUP($A19,'DMG Tables'!$P$2:$P$35,'DMG Tables'!$O$2:$O$35)*ALJ$1*LOOKUP(ALJ$1,'DMG Tables'!$G$2:$G$7,'DMG Tables'!$H$2:$H$7)</f>
        <v>45770000</v>
      </c>
      <c r="ALK19" s="1">
        <f>LOOKUP($A19,'DMG Tables'!$P$2:$P$35,'DMG Tables'!$O$2:$O$35)*ALK$1*LOOKUP(ALK$1,'DMG Tables'!$G$2:$G$7,'DMG Tables'!$H$2:$H$7)</f>
        <v>45816000</v>
      </c>
      <c r="ALL19" s="1">
        <f>LOOKUP($A19,'DMG Tables'!$P$2:$P$35,'DMG Tables'!$O$2:$O$35)*ALL$1*LOOKUP(ALL$1,'DMG Tables'!$G$2:$G$7,'DMG Tables'!$H$2:$H$7)</f>
        <v>45862000</v>
      </c>
      <c r="ALM19" s="1">
        <f>LOOKUP($A19,'DMG Tables'!$P$2:$P$35,'DMG Tables'!$O$2:$O$35)*ALM$1*LOOKUP(ALM$1,'DMG Tables'!$G$2:$G$7,'DMG Tables'!$H$2:$H$7)</f>
        <v>45908000</v>
      </c>
      <c r="ALN19" s="1">
        <f>LOOKUP($A19,'DMG Tables'!$P$2:$P$35,'DMG Tables'!$O$2:$O$35)*ALN$1*LOOKUP(ALN$1,'DMG Tables'!$G$2:$G$7,'DMG Tables'!$H$2:$H$7)</f>
        <v>45954000</v>
      </c>
      <c r="ALO19" s="1">
        <f>LOOKUP($A19,'DMG Tables'!$P$2:$P$35,'DMG Tables'!$O$2:$O$35)*ALO$1*LOOKUP(ALO$1,'DMG Tables'!$G$2:$G$7,'DMG Tables'!$H$2:$H$7)</f>
        <v>46000000</v>
      </c>
      <c r="ALP19" s="1">
        <f>LOOKUP($A19,'DMG Tables'!$P$2:$P$35,'DMG Tables'!$O$2:$O$35)*ALP$1*LOOKUP(ALP$1,'DMG Tables'!$G$2:$G$7,'DMG Tables'!$H$2:$H$7)</f>
        <v>46046000</v>
      </c>
      <c r="ALQ19" s="1">
        <f>LOOKUP($A19,'DMG Tables'!$P$2:$P$35,'DMG Tables'!$O$2:$O$35)*ALQ$1*LOOKUP(ALQ$1,'DMG Tables'!$G$2:$G$7,'DMG Tables'!$H$2:$H$7)</f>
        <v>46092000</v>
      </c>
      <c r="ALR19" s="1">
        <f>LOOKUP($A19,'DMG Tables'!$P$2:$P$35,'DMG Tables'!$O$2:$O$35)*ALR$1*LOOKUP(ALR$1,'DMG Tables'!$G$2:$G$7,'DMG Tables'!$H$2:$H$7)</f>
        <v>46138000</v>
      </c>
      <c r="ALS19" s="1">
        <f>LOOKUP($A19,'DMG Tables'!$P$2:$P$35,'DMG Tables'!$O$2:$O$35)*ALS$1*LOOKUP(ALS$1,'DMG Tables'!$G$2:$G$7,'DMG Tables'!$H$2:$H$7)</f>
        <v>46184000</v>
      </c>
      <c r="ALT19" s="1">
        <f>LOOKUP($A19,'DMG Tables'!$P$2:$P$35,'DMG Tables'!$O$2:$O$35)*ALT$1*LOOKUP(ALT$1,'DMG Tables'!$G$2:$G$7,'DMG Tables'!$H$2:$H$7)</f>
        <v>46230000</v>
      </c>
      <c r="ALU19" s="1">
        <f>LOOKUP($A19,'DMG Tables'!$P$2:$P$35,'DMG Tables'!$O$2:$O$35)*ALU$1*LOOKUP(ALU$1,'DMG Tables'!$G$2:$G$7,'DMG Tables'!$H$2:$H$7)</f>
        <v>46276000</v>
      </c>
      <c r="ALV19" s="1">
        <f>LOOKUP($A19,'DMG Tables'!$P$2:$P$35,'DMG Tables'!$O$2:$O$35)*ALV$1*LOOKUP(ALV$1,'DMG Tables'!$G$2:$G$7,'DMG Tables'!$H$2:$H$7)</f>
        <v>46322000</v>
      </c>
      <c r="ALW19" s="1">
        <f>LOOKUP($A19,'DMG Tables'!$P$2:$P$35,'DMG Tables'!$O$2:$O$35)*ALW$1*LOOKUP(ALW$1,'DMG Tables'!$G$2:$G$7,'DMG Tables'!$H$2:$H$7)</f>
        <v>46368000</v>
      </c>
      <c r="ALX19" s="1">
        <f>LOOKUP($A19,'DMG Tables'!$P$2:$P$35,'DMG Tables'!$O$2:$O$35)*ALX$1*LOOKUP(ALX$1,'DMG Tables'!$G$2:$G$7,'DMG Tables'!$H$2:$H$7)</f>
        <v>46414000</v>
      </c>
      <c r="ALY19" s="1">
        <f>LOOKUP($A19,'DMG Tables'!$P$2:$P$35,'DMG Tables'!$O$2:$O$35)*ALY$1*LOOKUP(ALY$1,'DMG Tables'!$G$2:$G$7,'DMG Tables'!$H$2:$H$7)</f>
        <v>46460000</v>
      </c>
      <c r="ALZ19" s="1">
        <f>LOOKUP($A19,'DMG Tables'!$P$2:$P$35,'DMG Tables'!$O$2:$O$35)*ALZ$1*LOOKUP(ALZ$1,'DMG Tables'!$G$2:$G$7,'DMG Tables'!$H$2:$H$7)</f>
        <v>46506000</v>
      </c>
      <c r="AMA19" s="1">
        <f>LOOKUP($A19,'DMG Tables'!$P$2:$P$35,'DMG Tables'!$O$2:$O$35)*AMA$1*LOOKUP(AMA$1,'DMG Tables'!$G$2:$G$7,'DMG Tables'!$H$2:$H$7)</f>
        <v>46552000</v>
      </c>
      <c r="AMB19" s="1">
        <f>LOOKUP($A19,'DMG Tables'!$P$2:$P$35,'DMG Tables'!$O$2:$O$35)*AMB$1*LOOKUP(AMB$1,'DMG Tables'!$G$2:$G$7,'DMG Tables'!$H$2:$H$7)</f>
        <v>46598000</v>
      </c>
      <c r="AMC19" s="1">
        <f>LOOKUP($A19,'DMG Tables'!$P$2:$P$35,'DMG Tables'!$O$2:$O$35)*AMC$1*LOOKUP(AMC$1,'DMG Tables'!$G$2:$G$7,'DMG Tables'!$H$2:$H$7)</f>
        <v>46644000</v>
      </c>
      <c r="AMD19" s="1">
        <f>LOOKUP($A19,'DMG Tables'!$P$2:$P$35,'DMG Tables'!$O$2:$O$35)*AMD$1*LOOKUP(AMD$1,'DMG Tables'!$G$2:$G$7,'DMG Tables'!$H$2:$H$7)</f>
        <v>46690000</v>
      </c>
      <c r="AME19" s="1">
        <f>LOOKUP($A19,'DMG Tables'!$P$2:$P$35,'DMG Tables'!$O$2:$O$35)*AME$1*LOOKUP(AME$1,'DMG Tables'!$G$2:$G$7,'DMG Tables'!$H$2:$H$7)</f>
        <v>46736000</v>
      </c>
      <c r="AMF19" s="1">
        <f>LOOKUP($A19,'DMG Tables'!$P$2:$P$35,'DMG Tables'!$O$2:$O$35)*AMF$1*LOOKUP(AMF$1,'DMG Tables'!$G$2:$G$7,'DMG Tables'!$H$2:$H$7)</f>
        <v>46782000</v>
      </c>
      <c r="AMG19" s="1">
        <f>LOOKUP($A19,'DMG Tables'!$P$2:$P$35,'DMG Tables'!$O$2:$O$35)*AMG$1*LOOKUP(AMG$1,'DMG Tables'!$G$2:$G$7,'DMG Tables'!$H$2:$H$7)</f>
        <v>46828000</v>
      </c>
      <c r="AMH19" s="1">
        <f>LOOKUP($A19,'DMG Tables'!$P$2:$P$35,'DMG Tables'!$O$2:$O$35)*AMH$1*LOOKUP(AMH$1,'DMG Tables'!$G$2:$G$7,'DMG Tables'!$H$2:$H$7)</f>
        <v>46874000</v>
      </c>
      <c r="AMI19" s="1">
        <f>LOOKUP($A19,'DMG Tables'!$P$2:$P$35,'DMG Tables'!$O$2:$O$35)*AMI$1*LOOKUP(AMI$1,'DMG Tables'!$G$2:$G$7,'DMG Tables'!$H$2:$H$7)</f>
        <v>46920000</v>
      </c>
      <c r="AMJ19" s="1">
        <f>LOOKUP($A19,'DMG Tables'!$P$2:$P$35,'DMG Tables'!$O$2:$O$35)*AMJ$1*LOOKUP(AMJ$1,'DMG Tables'!$G$2:$G$7,'DMG Tables'!$H$2:$H$7)</f>
        <v>46966000</v>
      </c>
      <c r="AMK19" s="1">
        <f>LOOKUP($A19,'DMG Tables'!$P$2:$P$35,'DMG Tables'!$O$2:$O$35)*AMK$1*LOOKUP(AMK$1,'DMG Tables'!$G$2:$G$7,'DMG Tables'!$H$2:$H$7)</f>
        <v>47012000</v>
      </c>
      <c r="AML19" s="1">
        <f>LOOKUP($A19,'DMG Tables'!$P$2:$P$35,'DMG Tables'!$O$2:$O$35)*AML$1*LOOKUP(AML$1,'DMG Tables'!$G$2:$G$7,'DMG Tables'!$H$2:$H$7)</f>
        <v>47058000</v>
      </c>
      <c r="AMM19" s="1">
        <f>LOOKUP($A19,'DMG Tables'!$P$2:$P$35,'DMG Tables'!$O$2:$O$35)*AMM$1*LOOKUP(AMM$1,'DMG Tables'!$G$2:$G$7,'DMG Tables'!$H$2:$H$7)</f>
        <v>47104000</v>
      </c>
      <c r="AMN19" s="1">
        <f>LOOKUP($A19,'DMG Tables'!$P$2:$P$35,'DMG Tables'!$O$2:$O$35)*AMN$1*LOOKUP(AMN$1,'DMG Tables'!$G$2:$G$7,'DMG Tables'!$H$2:$H$7)</f>
        <v>47150000</v>
      </c>
      <c r="AMO19" s="1">
        <f>LOOKUP($A19,'DMG Tables'!$P$2:$P$35,'DMG Tables'!$O$2:$O$35)*AMO$1*LOOKUP(AMO$1,'DMG Tables'!$G$2:$G$7,'DMG Tables'!$H$2:$H$7)</f>
        <v>47196000</v>
      </c>
      <c r="AMP19" s="1">
        <f>LOOKUP($A19,'DMG Tables'!$P$2:$P$35,'DMG Tables'!$O$2:$O$35)*AMP$1*LOOKUP(AMP$1,'DMG Tables'!$G$2:$G$7,'DMG Tables'!$H$2:$H$7)</f>
        <v>47242000</v>
      </c>
      <c r="AMQ19" s="1">
        <f>LOOKUP($A19,'DMG Tables'!$P$2:$P$35,'DMG Tables'!$O$2:$O$35)*AMQ$1*LOOKUP(AMQ$1,'DMG Tables'!$G$2:$G$7,'DMG Tables'!$H$2:$H$7)</f>
        <v>47288000</v>
      </c>
      <c r="AMR19" s="1">
        <f>LOOKUP($A19,'DMG Tables'!$P$2:$P$35,'DMG Tables'!$O$2:$O$35)*AMR$1*LOOKUP(AMR$1,'DMG Tables'!$G$2:$G$7,'DMG Tables'!$H$2:$H$7)</f>
        <v>47334000</v>
      </c>
      <c r="AMS19" s="1">
        <f>LOOKUP($A19,'DMG Tables'!$P$2:$P$35,'DMG Tables'!$O$2:$O$35)*AMS$1*LOOKUP(AMS$1,'DMG Tables'!$G$2:$G$7,'DMG Tables'!$H$2:$H$7)</f>
        <v>47380000</v>
      </c>
      <c r="AMT19" s="1">
        <f>LOOKUP($A19,'DMG Tables'!$P$2:$P$35,'DMG Tables'!$O$2:$O$35)*AMT$1*LOOKUP(AMT$1,'DMG Tables'!$G$2:$G$7,'DMG Tables'!$H$2:$H$7)</f>
        <v>47426000</v>
      </c>
      <c r="AMU19" s="1">
        <f>LOOKUP($A19,'DMG Tables'!$P$2:$P$35,'DMG Tables'!$O$2:$O$35)*AMU$1*LOOKUP(AMU$1,'DMG Tables'!$G$2:$G$7,'DMG Tables'!$H$2:$H$7)</f>
        <v>47472000</v>
      </c>
      <c r="AMV19" s="1">
        <f>LOOKUP($A19,'DMG Tables'!$P$2:$P$35,'DMG Tables'!$O$2:$O$35)*AMV$1*LOOKUP(AMV$1,'DMG Tables'!$G$2:$G$7,'DMG Tables'!$H$2:$H$7)</f>
        <v>47518000</v>
      </c>
      <c r="AMW19" s="1">
        <f>LOOKUP($A19,'DMG Tables'!$P$2:$P$35,'DMG Tables'!$O$2:$O$35)*AMW$1*LOOKUP(AMW$1,'DMG Tables'!$G$2:$G$7,'DMG Tables'!$H$2:$H$7)</f>
        <v>47564000</v>
      </c>
      <c r="AMX19" s="1">
        <f>LOOKUP($A19,'DMG Tables'!$P$2:$P$35,'DMG Tables'!$O$2:$O$35)*AMX$1*LOOKUP(AMX$1,'DMG Tables'!$G$2:$G$7,'DMG Tables'!$H$2:$H$7)</f>
        <v>47610000</v>
      </c>
      <c r="AMY19" s="1">
        <f>LOOKUP($A19,'DMG Tables'!$P$2:$P$35,'DMG Tables'!$O$2:$O$35)*AMY$1*LOOKUP(AMY$1,'DMG Tables'!$G$2:$G$7,'DMG Tables'!$H$2:$H$7)</f>
        <v>47656000</v>
      </c>
      <c r="AMZ19" s="1">
        <f>LOOKUP($A19,'DMG Tables'!$P$2:$P$35,'DMG Tables'!$O$2:$O$35)*AMZ$1*LOOKUP(AMZ$1,'DMG Tables'!$G$2:$G$7,'DMG Tables'!$H$2:$H$7)</f>
        <v>47702000</v>
      </c>
      <c r="ANA19" s="1">
        <f>LOOKUP($A19,'DMG Tables'!$P$2:$P$35,'DMG Tables'!$O$2:$O$35)*ANA$1*LOOKUP(ANA$1,'DMG Tables'!$G$2:$G$7,'DMG Tables'!$H$2:$H$7)</f>
        <v>47748000</v>
      </c>
      <c r="ANB19" s="1">
        <f>LOOKUP($A19,'DMG Tables'!$P$2:$P$35,'DMG Tables'!$O$2:$O$35)*ANB$1*LOOKUP(ANB$1,'DMG Tables'!$G$2:$G$7,'DMG Tables'!$H$2:$H$7)</f>
        <v>47794000</v>
      </c>
      <c r="ANC19" s="1">
        <f>LOOKUP($A19,'DMG Tables'!$P$2:$P$35,'DMG Tables'!$O$2:$O$35)*ANC$1*LOOKUP(ANC$1,'DMG Tables'!$G$2:$G$7,'DMG Tables'!$H$2:$H$7)</f>
        <v>47840000</v>
      </c>
      <c r="AND19" s="1">
        <f>LOOKUP($A19,'DMG Tables'!$P$2:$P$35,'DMG Tables'!$O$2:$O$35)*AND$1*LOOKUP(AND$1,'DMG Tables'!$G$2:$G$7,'DMG Tables'!$H$2:$H$7)</f>
        <v>47886000</v>
      </c>
      <c r="ANE19" s="1">
        <f>LOOKUP($A19,'DMG Tables'!$P$2:$P$35,'DMG Tables'!$O$2:$O$35)*ANE$1*LOOKUP(ANE$1,'DMG Tables'!$G$2:$G$7,'DMG Tables'!$H$2:$H$7)</f>
        <v>47932000</v>
      </c>
      <c r="ANF19" s="1">
        <f>LOOKUP($A19,'DMG Tables'!$P$2:$P$35,'DMG Tables'!$O$2:$O$35)*ANF$1*LOOKUP(ANF$1,'DMG Tables'!$G$2:$G$7,'DMG Tables'!$H$2:$H$7)</f>
        <v>47978000</v>
      </c>
      <c r="ANG19" s="1">
        <f>LOOKUP($A19,'DMG Tables'!$P$2:$P$35,'DMG Tables'!$O$2:$O$35)*ANG$1*LOOKUP(ANG$1,'DMG Tables'!$G$2:$G$7,'DMG Tables'!$H$2:$H$7)</f>
        <v>48024000</v>
      </c>
      <c r="ANH19" s="1">
        <f>LOOKUP($A19,'DMG Tables'!$P$2:$P$35,'DMG Tables'!$O$2:$O$35)*ANH$1*LOOKUP(ANH$1,'DMG Tables'!$G$2:$G$7,'DMG Tables'!$H$2:$H$7)</f>
        <v>48070000</v>
      </c>
      <c r="ANI19" s="1">
        <f>LOOKUP($A19,'DMG Tables'!$P$2:$P$35,'DMG Tables'!$O$2:$O$35)*ANI$1*LOOKUP(ANI$1,'DMG Tables'!$G$2:$G$7,'DMG Tables'!$H$2:$H$7)</f>
        <v>48116000</v>
      </c>
      <c r="ANJ19" s="1">
        <f>LOOKUP($A19,'DMG Tables'!$P$2:$P$35,'DMG Tables'!$O$2:$O$35)*ANJ$1*LOOKUP(ANJ$1,'DMG Tables'!$G$2:$G$7,'DMG Tables'!$H$2:$H$7)</f>
        <v>48162000</v>
      </c>
      <c r="ANK19" s="1">
        <f>LOOKUP($A19,'DMG Tables'!$P$2:$P$35,'DMG Tables'!$O$2:$O$35)*ANK$1*LOOKUP(ANK$1,'DMG Tables'!$G$2:$G$7,'DMG Tables'!$H$2:$H$7)</f>
        <v>48208000</v>
      </c>
      <c r="ANL19" s="1">
        <f>LOOKUP($A19,'DMG Tables'!$P$2:$P$35,'DMG Tables'!$O$2:$O$35)*ANL$1*LOOKUP(ANL$1,'DMG Tables'!$G$2:$G$7,'DMG Tables'!$H$2:$H$7)</f>
        <v>48254000</v>
      </c>
      <c r="ANM19" s="1">
        <f>LOOKUP($A19,'DMG Tables'!$P$2:$P$35,'DMG Tables'!$O$2:$O$35)*ANM$1*LOOKUP(ANM$1,'DMG Tables'!$G$2:$G$7,'DMG Tables'!$H$2:$H$7)</f>
        <v>48300000</v>
      </c>
      <c r="ANN19" s="1">
        <f>LOOKUP($A19,'DMG Tables'!$P$2:$P$35,'DMG Tables'!$O$2:$O$35)*ANN$1*LOOKUP(ANN$1,'DMG Tables'!$G$2:$G$7,'DMG Tables'!$H$2:$H$7)</f>
        <v>48346000</v>
      </c>
      <c r="ANO19" s="1">
        <f>LOOKUP($A19,'DMG Tables'!$P$2:$P$35,'DMG Tables'!$O$2:$O$35)*ANO$1*LOOKUP(ANO$1,'DMG Tables'!$G$2:$G$7,'DMG Tables'!$H$2:$H$7)</f>
        <v>48392000</v>
      </c>
      <c r="ANP19" s="1">
        <f>LOOKUP($A19,'DMG Tables'!$P$2:$P$35,'DMG Tables'!$O$2:$O$35)*ANP$1*LOOKUP(ANP$1,'DMG Tables'!$G$2:$G$7,'DMG Tables'!$H$2:$H$7)</f>
        <v>48438000</v>
      </c>
      <c r="ANQ19" s="1">
        <f>LOOKUP($A19,'DMG Tables'!$P$2:$P$35,'DMG Tables'!$O$2:$O$35)*ANQ$1*LOOKUP(ANQ$1,'DMG Tables'!$G$2:$G$7,'DMG Tables'!$H$2:$H$7)</f>
        <v>48484000</v>
      </c>
      <c r="ANR19" s="1">
        <f>LOOKUP($A19,'DMG Tables'!$P$2:$P$35,'DMG Tables'!$O$2:$O$35)*ANR$1*LOOKUP(ANR$1,'DMG Tables'!$G$2:$G$7,'DMG Tables'!$H$2:$H$7)</f>
        <v>48530000</v>
      </c>
      <c r="ANS19" s="1">
        <f>LOOKUP($A19,'DMG Tables'!$P$2:$P$35,'DMG Tables'!$O$2:$O$35)*ANS$1*LOOKUP(ANS$1,'DMG Tables'!$G$2:$G$7,'DMG Tables'!$H$2:$H$7)</f>
        <v>48576000</v>
      </c>
      <c r="ANT19" s="1">
        <f>LOOKUP($A19,'DMG Tables'!$P$2:$P$35,'DMG Tables'!$O$2:$O$35)*ANT$1*LOOKUP(ANT$1,'DMG Tables'!$G$2:$G$7,'DMG Tables'!$H$2:$H$7)</f>
        <v>48622000</v>
      </c>
      <c r="ANU19" s="1">
        <f>LOOKUP($A19,'DMG Tables'!$P$2:$P$35,'DMG Tables'!$O$2:$O$35)*ANU$1*LOOKUP(ANU$1,'DMG Tables'!$G$2:$G$7,'DMG Tables'!$H$2:$H$7)</f>
        <v>48668000</v>
      </c>
      <c r="ANV19" s="1">
        <f>LOOKUP($A19,'DMG Tables'!$P$2:$P$35,'DMG Tables'!$O$2:$O$35)*ANV$1*LOOKUP(ANV$1,'DMG Tables'!$G$2:$G$7,'DMG Tables'!$H$2:$H$7)</f>
        <v>48714000</v>
      </c>
      <c r="ANW19" s="1">
        <f>LOOKUP($A19,'DMG Tables'!$P$2:$P$35,'DMG Tables'!$O$2:$O$35)*ANW$1*LOOKUP(ANW$1,'DMG Tables'!$G$2:$G$7,'DMG Tables'!$H$2:$H$7)</f>
        <v>48760000</v>
      </c>
      <c r="ANX19" s="1">
        <f>LOOKUP($A19,'DMG Tables'!$P$2:$P$35,'DMG Tables'!$O$2:$O$35)*ANX$1*LOOKUP(ANX$1,'DMG Tables'!$G$2:$G$7,'DMG Tables'!$H$2:$H$7)</f>
        <v>48806000</v>
      </c>
      <c r="ANY19" s="1">
        <f>LOOKUP($A19,'DMG Tables'!$P$2:$P$35,'DMG Tables'!$O$2:$O$35)*ANY$1*LOOKUP(ANY$1,'DMG Tables'!$G$2:$G$7,'DMG Tables'!$H$2:$H$7)</f>
        <v>48852000</v>
      </c>
      <c r="ANZ19" s="1">
        <f>LOOKUP($A19,'DMG Tables'!$P$2:$P$35,'DMG Tables'!$O$2:$O$35)*ANZ$1*LOOKUP(ANZ$1,'DMG Tables'!$G$2:$G$7,'DMG Tables'!$H$2:$H$7)</f>
        <v>48898000</v>
      </c>
      <c r="AOA19" s="1">
        <f>LOOKUP($A19,'DMG Tables'!$P$2:$P$35,'DMG Tables'!$O$2:$O$35)*AOA$1*LOOKUP(AOA$1,'DMG Tables'!$G$2:$G$7,'DMG Tables'!$H$2:$H$7)</f>
        <v>48944000</v>
      </c>
      <c r="AOB19" s="1">
        <f>LOOKUP($A19,'DMG Tables'!$P$2:$P$35,'DMG Tables'!$O$2:$O$35)*AOB$1*LOOKUP(AOB$1,'DMG Tables'!$G$2:$G$7,'DMG Tables'!$H$2:$H$7)</f>
        <v>48990000</v>
      </c>
      <c r="AOC19" s="1">
        <f>LOOKUP($A19,'DMG Tables'!$P$2:$P$35,'DMG Tables'!$O$2:$O$35)*AOC$1*LOOKUP(AOC$1,'DMG Tables'!$G$2:$G$7,'DMG Tables'!$H$2:$H$7)</f>
        <v>49036000</v>
      </c>
      <c r="AOD19" s="1">
        <f>LOOKUP($A19,'DMG Tables'!$P$2:$P$35,'DMG Tables'!$O$2:$O$35)*AOD$1*LOOKUP(AOD$1,'DMG Tables'!$G$2:$G$7,'DMG Tables'!$H$2:$H$7)</f>
        <v>49082000</v>
      </c>
      <c r="AOE19" s="1">
        <f>LOOKUP($A19,'DMG Tables'!$P$2:$P$35,'DMG Tables'!$O$2:$O$35)*AOE$1*LOOKUP(AOE$1,'DMG Tables'!$G$2:$G$7,'DMG Tables'!$H$2:$H$7)</f>
        <v>49128000</v>
      </c>
      <c r="AOF19" s="1">
        <f>LOOKUP($A19,'DMG Tables'!$P$2:$P$35,'DMG Tables'!$O$2:$O$35)*AOF$1*LOOKUP(AOF$1,'DMG Tables'!$G$2:$G$7,'DMG Tables'!$H$2:$H$7)</f>
        <v>49174000</v>
      </c>
      <c r="AOG19" s="1">
        <f>LOOKUP($A19,'DMG Tables'!$P$2:$P$35,'DMG Tables'!$O$2:$O$35)*AOG$1*LOOKUP(AOG$1,'DMG Tables'!$G$2:$G$7,'DMG Tables'!$H$2:$H$7)</f>
        <v>49220000</v>
      </c>
      <c r="AOH19" s="1">
        <f>LOOKUP($A19,'DMG Tables'!$P$2:$P$35,'DMG Tables'!$O$2:$O$35)*AOH$1*LOOKUP(AOH$1,'DMG Tables'!$G$2:$G$7,'DMG Tables'!$H$2:$H$7)</f>
        <v>49266000</v>
      </c>
      <c r="AOI19" s="1">
        <f>LOOKUP($A19,'DMG Tables'!$P$2:$P$35,'DMG Tables'!$O$2:$O$35)*AOI$1*LOOKUP(AOI$1,'DMG Tables'!$G$2:$G$7,'DMG Tables'!$H$2:$H$7)</f>
        <v>49312000</v>
      </c>
      <c r="AOJ19" s="1">
        <f>LOOKUP($A19,'DMG Tables'!$P$2:$P$35,'DMG Tables'!$O$2:$O$35)*AOJ$1*LOOKUP(AOJ$1,'DMG Tables'!$G$2:$G$7,'DMG Tables'!$H$2:$H$7)</f>
        <v>49358000</v>
      </c>
      <c r="AOK19" s="1">
        <f>LOOKUP($A19,'DMG Tables'!$P$2:$P$35,'DMG Tables'!$O$2:$O$35)*AOK$1*LOOKUP(AOK$1,'DMG Tables'!$G$2:$G$7,'DMG Tables'!$H$2:$H$7)</f>
        <v>49404000</v>
      </c>
      <c r="AOL19" s="1">
        <f>LOOKUP($A19,'DMG Tables'!$P$2:$P$35,'DMG Tables'!$O$2:$O$35)*AOL$1*LOOKUP(AOL$1,'DMG Tables'!$G$2:$G$7,'DMG Tables'!$H$2:$H$7)</f>
        <v>49450000</v>
      </c>
      <c r="AOM19" s="1">
        <f>LOOKUP($A19,'DMG Tables'!$P$2:$P$35,'DMG Tables'!$O$2:$O$35)*AOM$1*LOOKUP(AOM$1,'DMG Tables'!$G$2:$G$7,'DMG Tables'!$H$2:$H$7)</f>
        <v>49496000</v>
      </c>
      <c r="AON19" s="1">
        <f>LOOKUP($A19,'DMG Tables'!$P$2:$P$35,'DMG Tables'!$O$2:$O$35)*AON$1*LOOKUP(AON$1,'DMG Tables'!$G$2:$G$7,'DMG Tables'!$H$2:$H$7)</f>
        <v>49542000</v>
      </c>
      <c r="AOO19" s="1">
        <f>LOOKUP($A19,'DMG Tables'!$P$2:$P$35,'DMG Tables'!$O$2:$O$35)*AOO$1*LOOKUP(AOO$1,'DMG Tables'!$G$2:$G$7,'DMG Tables'!$H$2:$H$7)</f>
        <v>49588000</v>
      </c>
      <c r="AOP19" s="1">
        <f>LOOKUP($A19,'DMG Tables'!$P$2:$P$35,'DMG Tables'!$O$2:$O$35)*AOP$1*LOOKUP(AOP$1,'DMG Tables'!$G$2:$G$7,'DMG Tables'!$H$2:$H$7)</f>
        <v>49634000</v>
      </c>
      <c r="AOQ19" s="1">
        <f>LOOKUP($A19,'DMG Tables'!$P$2:$P$35,'DMG Tables'!$O$2:$O$35)*AOQ$1*LOOKUP(AOQ$1,'DMG Tables'!$G$2:$G$7,'DMG Tables'!$H$2:$H$7)</f>
        <v>49680000</v>
      </c>
      <c r="AOR19" s="1">
        <f>LOOKUP($A19,'DMG Tables'!$P$2:$P$35,'DMG Tables'!$O$2:$O$35)*AOR$1*LOOKUP(AOR$1,'DMG Tables'!$G$2:$G$7,'DMG Tables'!$H$2:$H$7)</f>
        <v>49726000</v>
      </c>
      <c r="AOS19" s="1">
        <f>LOOKUP($A19,'DMG Tables'!$P$2:$P$35,'DMG Tables'!$O$2:$O$35)*AOS$1*LOOKUP(AOS$1,'DMG Tables'!$G$2:$G$7,'DMG Tables'!$H$2:$H$7)</f>
        <v>49772000</v>
      </c>
      <c r="AOT19" s="1">
        <f>LOOKUP($A19,'DMG Tables'!$P$2:$P$35,'DMG Tables'!$O$2:$O$35)*AOT$1*LOOKUP(AOT$1,'DMG Tables'!$G$2:$G$7,'DMG Tables'!$H$2:$H$7)</f>
        <v>49818000</v>
      </c>
      <c r="AOU19" s="1">
        <f>LOOKUP($A19,'DMG Tables'!$P$2:$P$35,'DMG Tables'!$O$2:$O$35)*AOU$1*LOOKUP(AOU$1,'DMG Tables'!$G$2:$G$7,'DMG Tables'!$H$2:$H$7)</f>
        <v>49864000</v>
      </c>
      <c r="AOV19" s="1">
        <f>LOOKUP($A19,'DMG Tables'!$P$2:$P$35,'DMG Tables'!$O$2:$O$35)*AOV$1*LOOKUP(AOV$1,'DMG Tables'!$G$2:$G$7,'DMG Tables'!$H$2:$H$7)</f>
        <v>49910000</v>
      </c>
      <c r="AOW19" s="1">
        <f>LOOKUP($A19,'DMG Tables'!$P$2:$P$35,'DMG Tables'!$O$2:$O$35)*AOW$1*LOOKUP(AOW$1,'DMG Tables'!$G$2:$G$7,'DMG Tables'!$H$2:$H$7)</f>
        <v>49956000</v>
      </c>
      <c r="AOX19" s="1">
        <f>LOOKUP($A19,'DMG Tables'!$P$2:$P$35,'DMG Tables'!$O$2:$O$35)*AOX$1*LOOKUP(AOX$1,'DMG Tables'!$G$2:$G$7,'DMG Tables'!$H$2:$H$7)</f>
        <v>50002000</v>
      </c>
      <c r="AOY19" s="1">
        <f>LOOKUP($A19,'DMG Tables'!$P$2:$P$35,'DMG Tables'!$O$2:$O$35)*AOY$1*LOOKUP(AOY$1,'DMG Tables'!$G$2:$G$7,'DMG Tables'!$H$2:$H$7)</f>
        <v>50048000</v>
      </c>
      <c r="AOZ19" s="1">
        <f>LOOKUP($A19,'DMG Tables'!$P$2:$P$35,'DMG Tables'!$O$2:$O$35)*AOZ$1*LOOKUP(AOZ$1,'DMG Tables'!$G$2:$G$7,'DMG Tables'!$H$2:$H$7)</f>
        <v>50094000</v>
      </c>
      <c r="APA19" s="1">
        <f>LOOKUP($A19,'DMG Tables'!$P$2:$P$35,'DMG Tables'!$O$2:$O$35)*APA$1*LOOKUP(APA$1,'DMG Tables'!$G$2:$G$7,'DMG Tables'!$H$2:$H$7)</f>
        <v>50140000</v>
      </c>
      <c r="APB19" s="1">
        <f>LOOKUP($A19,'DMG Tables'!$P$2:$P$35,'DMG Tables'!$O$2:$O$35)*APB$1*LOOKUP(APB$1,'DMG Tables'!$G$2:$G$7,'DMG Tables'!$H$2:$H$7)</f>
        <v>50186000</v>
      </c>
      <c r="APC19" s="1">
        <f>LOOKUP($A19,'DMG Tables'!$P$2:$P$35,'DMG Tables'!$O$2:$O$35)*APC$1*LOOKUP(APC$1,'DMG Tables'!$G$2:$G$7,'DMG Tables'!$H$2:$H$7)</f>
        <v>50232000</v>
      </c>
      <c r="APD19" s="1">
        <f>LOOKUP($A19,'DMG Tables'!$P$2:$P$35,'DMG Tables'!$O$2:$O$35)*APD$1*LOOKUP(APD$1,'DMG Tables'!$G$2:$G$7,'DMG Tables'!$H$2:$H$7)</f>
        <v>50278000</v>
      </c>
      <c r="APE19" s="1">
        <f>LOOKUP($A19,'DMG Tables'!$P$2:$P$35,'DMG Tables'!$O$2:$O$35)*APE$1*LOOKUP(APE$1,'DMG Tables'!$G$2:$G$7,'DMG Tables'!$H$2:$H$7)</f>
        <v>50324000</v>
      </c>
      <c r="APF19" s="1">
        <f>LOOKUP($A19,'DMG Tables'!$P$2:$P$35,'DMG Tables'!$O$2:$O$35)*APF$1*LOOKUP(APF$1,'DMG Tables'!$G$2:$G$7,'DMG Tables'!$H$2:$H$7)</f>
        <v>50370000</v>
      </c>
      <c r="APG19" s="1">
        <f>LOOKUP($A19,'DMG Tables'!$P$2:$P$35,'DMG Tables'!$O$2:$O$35)*APG$1*LOOKUP(APG$1,'DMG Tables'!$G$2:$G$7,'DMG Tables'!$H$2:$H$7)</f>
        <v>50416000</v>
      </c>
      <c r="APH19" s="1">
        <f>LOOKUP($A19,'DMG Tables'!$P$2:$P$35,'DMG Tables'!$O$2:$O$35)*APH$1*LOOKUP(APH$1,'DMG Tables'!$G$2:$G$7,'DMG Tables'!$H$2:$H$7)</f>
        <v>50462000</v>
      </c>
      <c r="API19" s="1">
        <f>LOOKUP($A19,'DMG Tables'!$P$2:$P$35,'DMG Tables'!$O$2:$O$35)*API$1*LOOKUP(API$1,'DMG Tables'!$G$2:$G$7,'DMG Tables'!$H$2:$H$7)</f>
        <v>50508000</v>
      </c>
      <c r="APJ19" s="1">
        <f>LOOKUP($A19,'DMG Tables'!$P$2:$P$35,'DMG Tables'!$O$2:$O$35)*APJ$1*LOOKUP(APJ$1,'DMG Tables'!$G$2:$G$7,'DMG Tables'!$H$2:$H$7)</f>
        <v>50554000</v>
      </c>
      <c r="APK19" s="1">
        <f>LOOKUP($A19,'DMG Tables'!$P$2:$P$35,'DMG Tables'!$O$2:$O$35)*APK$1*LOOKUP(APK$1,'DMG Tables'!$G$2:$G$7,'DMG Tables'!$H$2:$H$7)</f>
        <v>50600000</v>
      </c>
      <c r="APL19" s="1">
        <f>LOOKUP($A19,'DMG Tables'!$P$2:$P$35,'DMG Tables'!$O$2:$O$35)*APL$1*LOOKUP(APL$1,'DMG Tables'!$G$2:$G$7,'DMG Tables'!$H$2:$H$7)</f>
        <v>50646000</v>
      </c>
      <c r="APM19" s="1">
        <f>LOOKUP($A19,'DMG Tables'!$P$2:$P$35,'DMG Tables'!$O$2:$O$35)*APM$1*LOOKUP(APM$1,'DMG Tables'!$G$2:$G$7,'DMG Tables'!$H$2:$H$7)</f>
        <v>50692000</v>
      </c>
      <c r="APN19" s="1">
        <f>LOOKUP($A19,'DMG Tables'!$P$2:$P$35,'DMG Tables'!$O$2:$O$35)*APN$1*LOOKUP(APN$1,'DMG Tables'!$G$2:$G$7,'DMG Tables'!$H$2:$H$7)</f>
        <v>50738000</v>
      </c>
      <c r="APO19" s="1">
        <f>LOOKUP($A19,'DMG Tables'!$P$2:$P$35,'DMG Tables'!$O$2:$O$35)*APO$1*LOOKUP(APO$1,'DMG Tables'!$G$2:$G$7,'DMG Tables'!$H$2:$H$7)</f>
        <v>50784000</v>
      </c>
      <c r="APP19" s="1">
        <f>LOOKUP($A19,'DMG Tables'!$P$2:$P$35,'DMG Tables'!$O$2:$O$35)*APP$1*LOOKUP(APP$1,'DMG Tables'!$G$2:$G$7,'DMG Tables'!$H$2:$H$7)</f>
        <v>50830000</v>
      </c>
      <c r="APQ19" s="1">
        <f>LOOKUP($A19,'DMG Tables'!$P$2:$P$35,'DMG Tables'!$O$2:$O$35)*APQ$1*LOOKUP(APQ$1,'DMG Tables'!$G$2:$G$7,'DMG Tables'!$H$2:$H$7)</f>
        <v>50876000</v>
      </c>
      <c r="APR19" s="1">
        <f>LOOKUP($A19,'DMG Tables'!$P$2:$P$35,'DMG Tables'!$O$2:$O$35)*APR$1*LOOKUP(APR$1,'DMG Tables'!$G$2:$G$7,'DMG Tables'!$H$2:$H$7)</f>
        <v>50922000</v>
      </c>
      <c r="APS19" s="1">
        <f>LOOKUP($A19,'DMG Tables'!$P$2:$P$35,'DMG Tables'!$O$2:$O$35)*APS$1*LOOKUP(APS$1,'DMG Tables'!$G$2:$G$7,'DMG Tables'!$H$2:$H$7)</f>
        <v>50968000</v>
      </c>
      <c r="APT19" s="1">
        <f>LOOKUP($A19,'DMG Tables'!$P$2:$P$35,'DMG Tables'!$O$2:$O$35)*APT$1*LOOKUP(APT$1,'DMG Tables'!$G$2:$G$7,'DMG Tables'!$H$2:$H$7)</f>
        <v>51014000</v>
      </c>
      <c r="APU19" s="1">
        <f>LOOKUP($A19,'DMG Tables'!$P$2:$P$35,'DMG Tables'!$O$2:$O$35)*APU$1*LOOKUP(APU$1,'DMG Tables'!$G$2:$G$7,'DMG Tables'!$H$2:$H$7)</f>
        <v>51060000</v>
      </c>
      <c r="APV19" s="1">
        <f>LOOKUP($A19,'DMG Tables'!$P$2:$P$35,'DMG Tables'!$O$2:$O$35)*APV$1*LOOKUP(APV$1,'DMG Tables'!$G$2:$G$7,'DMG Tables'!$H$2:$H$7)</f>
        <v>51106000</v>
      </c>
      <c r="APW19" s="1">
        <f>LOOKUP($A19,'DMG Tables'!$P$2:$P$35,'DMG Tables'!$O$2:$O$35)*APW$1*LOOKUP(APW$1,'DMG Tables'!$G$2:$G$7,'DMG Tables'!$H$2:$H$7)</f>
        <v>51152000</v>
      </c>
      <c r="APX19" s="1">
        <f>LOOKUP($A19,'DMG Tables'!$P$2:$P$35,'DMG Tables'!$O$2:$O$35)*APX$1*LOOKUP(APX$1,'DMG Tables'!$G$2:$G$7,'DMG Tables'!$H$2:$H$7)</f>
        <v>51198000</v>
      </c>
      <c r="APY19" s="1">
        <f>LOOKUP($A19,'DMG Tables'!$P$2:$P$35,'DMG Tables'!$O$2:$O$35)*APY$1*LOOKUP(APY$1,'DMG Tables'!$G$2:$G$7,'DMG Tables'!$H$2:$H$7)</f>
        <v>51244000</v>
      </c>
      <c r="APZ19" s="1">
        <f>LOOKUP($A19,'DMG Tables'!$P$2:$P$35,'DMG Tables'!$O$2:$O$35)*APZ$1*LOOKUP(APZ$1,'DMG Tables'!$G$2:$G$7,'DMG Tables'!$H$2:$H$7)</f>
        <v>51290000</v>
      </c>
      <c r="AQA19" s="1">
        <f>LOOKUP($A19,'DMG Tables'!$P$2:$P$35,'DMG Tables'!$O$2:$O$35)*AQA$1*LOOKUP(AQA$1,'DMG Tables'!$G$2:$G$7,'DMG Tables'!$H$2:$H$7)</f>
        <v>51336000</v>
      </c>
      <c r="AQB19" s="1">
        <f>LOOKUP($A19,'DMG Tables'!$P$2:$P$35,'DMG Tables'!$O$2:$O$35)*AQB$1*LOOKUP(AQB$1,'DMG Tables'!$G$2:$G$7,'DMG Tables'!$H$2:$H$7)</f>
        <v>51382000</v>
      </c>
      <c r="AQC19" s="1">
        <f>LOOKUP($A19,'DMG Tables'!$P$2:$P$35,'DMG Tables'!$O$2:$O$35)*AQC$1*LOOKUP(AQC$1,'DMG Tables'!$G$2:$G$7,'DMG Tables'!$H$2:$H$7)</f>
        <v>51428000</v>
      </c>
      <c r="AQD19" s="1">
        <f>LOOKUP($A19,'DMG Tables'!$P$2:$P$35,'DMG Tables'!$O$2:$O$35)*AQD$1*LOOKUP(AQD$1,'DMG Tables'!$G$2:$G$7,'DMG Tables'!$H$2:$H$7)</f>
        <v>51474000</v>
      </c>
      <c r="AQE19" s="1">
        <f>LOOKUP($A19,'DMG Tables'!$P$2:$P$35,'DMG Tables'!$O$2:$O$35)*AQE$1*LOOKUP(AQE$1,'DMG Tables'!$G$2:$G$7,'DMG Tables'!$H$2:$H$7)</f>
        <v>51520000</v>
      </c>
      <c r="AQF19" s="1">
        <f>LOOKUP($A19,'DMG Tables'!$P$2:$P$35,'DMG Tables'!$O$2:$O$35)*AQF$1*LOOKUP(AQF$1,'DMG Tables'!$G$2:$G$7,'DMG Tables'!$H$2:$H$7)</f>
        <v>51566000</v>
      </c>
      <c r="AQG19" s="1">
        <f>LOOKUP($A19,'DMG Tables'!$P$2:$P$35,'DMG Tables'!$O$2:$O$35)*AQG$1*LOOKUP(AQG$1,'DMG Tables'!$G$2:$G$7,'DMG Tables'!$H$2:$H$7)</f>
        <v>51612000</v>
      </c>
      <c r="AQH19" s="1">
        <f>LOOKUP($A19,'DMG Tables'!$P$2:$P$35,'DMG Tables'!$O$2:$O$35)*AQH$1*LOOKUP(AQH$1,'DMG Tables'!$G$2:$G$7,'DMG Tables'!$H$2:$H$7)</f>
        <v>51658000</v>
      </c>
      <c r="AQI19" s="1">
        <f>LOOKUP($A19,'DMG Tables'!$P$2:$P$35,'DMG Tables'!$O$2:$O$35)*AQI$1*LOOKUP(AQI$1,'DMG Tables'!$G$2:$G$7,'DMG Tables'!$H$2:$H$7)</f>
        <v>51704000</v>
      </c>
      <c r="AQJ19" s="1">
        <f>LOOKUP($A19,'DMG Tables'!$P$2:$P$35,'DMG Tables'!$O$2:$O$35)*AQJ$1*LOOKUP(AQJ$1,'DMG Tables'!$G$2:$G$7,'DMG Tables'!$H$2:$H$7)</f>
        <v>51750000</v>
      </c>
      <c r="AQK19" s="1">
        <f>LOOKUP($A19,'DMG Tables'!$P$2:$P$35,'DMG Tables'!$O$2:$O$35)*AQK$1*LOOKUP(AQK$1,'DMG Tables'!$G$2:$G$7,'DMG Tables'!$H$2:$H$7)</f>
        <v>51796000</v>
      </c>
      <c r="AQL19" s="1">
        <f>LOOKUP($A19,'DMG Tables'!$P$2:$P$35,'DMG Tables'!$O$2:$O$35)*AQL$1*LOOKUP(AQL$1,'DMG Tables'!$G$2:$G$7,'DMG Tables'!$H$2:$H$7)</f>
        <v>51842000</v>
      </c>
      <c r="AQM19" s="1">
        <f>LOOKUP($A19,'DMG Tables'!$P$2:$P$35,'DMG Tables'!$O$2:$O$35)*AQM$1*LOOKUP(AQM$1,'DMG Tables'!$G$2:$G$7,'DMG Tables'!$H$2:$H$7)</f>
        <v>51888000</v>
      </c>
      <c r="AQN19" s="1">
        <f>LOOKUP($A19,'DMG Tables'!$P$2:$P$35,'DMG Tables'!$O$2:$O$35)*AQN$1*LOOKUP(AQN$1,'DMG Tables'!$G$2:$G$7,'DMG Tables'!$H$2:$H$7)</f>
        <v>51934000</v>
      </c>
      <c r="AQO19" s="1">
        <f>LOOKUP($A19,'DMG Tables'!$P$2:$P$35,'DMG Tables'!$O$2:$O$35)*AQO$1*LOOKUP(AQO$1,'DMG Tables'!$G$2:$G$7,'DMG Tables'!$H$2:$H$7)</f>
        <v>51980000</v>
      </c>
      <c r="AQP19" s="1">
        <f>LOOKUP($A19,'DMG Tables'!$P$2:$P$35,'DMG Tables'!$O$2:$O$35)*AQP$1*LOOKUP(AQP$1,'DMG Tables'!$G$2:$G$7,'DMG Tables'!$H$2:$H$7)</f>
        <v>52026000</v>
      </c>
      <c r="AQQ19" s="1">
        <f>LOOKUP($A19,'DMG Tables'!$P$2:$P$35,'DMG Tables'!$O$2:$O$35)*AQQ$1*LOOKUP(AQQ$1,'DMG Tables'!$G$2:$G$7,'DMG Tables'!$H$2:$H$7)</f>
        <v>52072000</v>
      </c>
      <c r="AQR19" s="1">
        <f>LOOKUP($A19,'DMG Tables'!$P$2:$P$35,'DMG Tables'!$O$2:$O$35)*AQR$1*LOOKUP(AQR$1,'DMG Tables'!$G$2:$G$7,'DMG Tables'!$H$2:$H$7)</f>
        <v>52118000</v>
      </c>
      <c r="AQS19" s="1">
        <f>LOOKUP($A19,'DMG Tables'!$P$2:$P$35,'DMG Tables'!$O$2:$O$35)*AQS$1*LOOKUP(AQS$1,'DMG Tables'!$G$2:$G$7,'DMG Tables'!$H$2:$H$7)</f>
        <v>52164000</v>
      </c>
      <c r="AQT19" s="1">
        <f>LOOKUP($A19,'DMG Tables'!$P$2:$P$35,'DMG Tables'!$O$2:$O$35)*AQT$1*LOOKUP(AQT$1,'DMG Tables'!$G$2:$G$7,'DMG Tables'!$H$2:$H$7)</f>
        <v>52210000</v>
      </c>
      <c r="AQU19" s="1">
        <f>LOOKUP($A19,'DMG Tables'!$P$2:$P$35,'DMG Tables'!$O$2:$O$35)*AQU$1*LOOKUP(AQU$1,'DMG Tables'!$G$2:$G$7,'DMG Tables'!$H$2:$H$7)</f>
        <v>52256000</v>
      </c>
      <c r="AQV19" s="1">
        <f>LOOKUP($A19,'DMG Tables'!$P$2:$P$35,'DMG Tables'!$O$2:$O$35)*AQV$1*LOOKUP(AQV$1,'DMG Tables'!$G$2:$G$7,'DMG Tables'!$H$2:$H$7)</f>
        <v>52302000</v>
      </c>
      <c r="AQW19" s="1">
        <f>LOOKUP($A19,'DMG Tables'!$P$2:$P$35,'DMG Tables'!$O$2:$O$35)*AQW$1*LOOKUP(AQW$1,'DMG Tables'!$G$2:$G$7,'DMG Tables'!$H$2:$H$7)</f>
        <v>52348000</v>
      </c>
      <c r="AQX19" s="1">
        <f>LOOKUP($A19,'DMG Tables'!$P$2:$P$35,'DMG Tables'!$O$2:$O$35)*AQX$1*LOOKUP(AQX$1,'DMG Tables'!$G$2:$G$7,'DMG Tables'!$H$2:$H$7)</f>
        <v>52394000</v>
      </c>
      <c r="AQY19" s="1">
        <f>LOOKUP($A19,'DMG Tables'!$P$2:$P$35,'DMG Tables'!$O$2:$O$35)*AQY$1*LOOKUP(AQY$1,'DMG Tables'!$G$2:$G$7,'DMG Tables'!$H$2:$H$7)</f>
        <v>52440000</v>
      </c>
      <c r="AQZ19" s="1">
        <f>LOOKUP($A19,'DMG Tables'!$P$2:$P$35,'DMG Tables'!$O$2:$O$35)*AQZ$1*LOOKUP(AQZ$1,'DMG Tables'!$G$2:$G$7,'DMG Tables'!$H$2:$H$7)</f>
        <v>52486000</v>
      </c>
      <c r="ARA19" s="1">
        <f>LOOKUP($A19,'DMG Tables'!$P$2:$P$35,'DMG Tables'!$O$2:$O$35)*ARA$1*LOOKUP(ARA$1,'DMG Tables'!$G$2:$G$7,'DMG Tables'!$H$2:$H$7)</f>
        <v>52532000</v>
      </c>
      <c r="ARB19" s="1">
        <f>LOOKUP($A19,'DMG Tables'!$P$2:$P$35,'DMG Tables'!$O$2:$O$35)*ARB$1*LOOKUP(ARB$1,'DMG Tables'!$G$2:$G$7,'DMG Tables'!$H$2:$H$7)</f>
        <v>52578000</v>
      </c>
      <c r="ARC19" s="1">
        <f>LOOKUP($A19,'DMG Tables'!$P$2:$P$35,'DMG Tables'!$O$2:$O$35)*ARC$1*LOOKUP(ARC$1,'DMG Tables'!$G$2:$G$7,'DMG Tables'!$H$2:$H$7)</f>
        <v>52624000</v>
      </c>
      <c r="ARD19" s="1">
        <f>LOOKUP($A19,'DMG Tables'!$P$2:$P$35,'DMG Tables'!$O$2:$O$35)*ARD$1*LOOKUP(ARD$1,'DMG Tables'!$G$2:$G$7,'DMG Tables'!$H$2:$H$7)</f>
        <v>52670000</v>
      </c>
      <c r="ARE19" s="1">
        <f>LOOKUP($A19,'DMG Tables'!$P$2:$P$35,'DMG Tables'!$O$2:$O$35)*ARE$1*LOOKUP(ARE$1,'DMG Tables'!$G$2:$G$7,'DMG Tables'!$H$2:$H$7)</f>
        <v>52716000</v>
      </c>
      <c r="ARF19" s="1">
        <f>LOOKUP($A19,'DMG Tables'!$P$2:$P$35,'DMG Tables'!$O$2:$O$35)*ARF$1*LOOKUP(ARF$1,'DMG Tables'!$G$2:$G$7,'DMG Tables'!$H$2:$H$7)</f>
        <v>52762000</v>
      </c>
      <c r="ARG19" s="1">
        <f>LOOKUP($A19,'DMG Tables'!$P$2:$P$35,'DMG Tables'!$O$2:$O$35)*ARG$1*LOOKUP(ARG$1,'DMG Tables'!$G$2:$G$7,'DMG Tables'!$H$2:$H$7)</f>
        <v>52808000</v>
      </c>
      <c r="ARH19" s="1">
        <f>LOOKUP($A19,'DMG Tables'!$P$2:$P$35,'DMG Tables'!$O$2:$O$35)*ARH$1*LOOKUP(ARH$1,'DMG Tables'!$G$2:$G$7,'DMG Tables'!$H$2:$H$7)</f>
        <v>52854000</v>
      </c>
      <c r="ARI19" s="1">
        <f>LOOKUP($A19,'DMG Tables'!$P$2:$P$35,'DMG Tables'!$O$2:$O$35)*ARI$1*LOOKUP(ARI$1,'DMG Tables'!$G$2:$G$7,'DMG Tables'!$H$2:$H$7)</f>
        <v>52900000</v>
      </c>
      <c r="ARJ19" s="1">
        <f>LOOKUP($A19,'DMG Tables'!$P$2:$P$35,'DMG Tables'!$O$2:$O$35)*ARJ$1*LOOKUP(ARJ$1,'DMG Tables'!$G$2:$G$7,'DMG Tables'!$H$2:$H$7)</f>
        <v>52946000</v>
      </c>
      <c r="ARK19" s="1">
        <f>LOOKUP($A19,'DMG Tables'!$P$2:$P$35,'DMG Tables'!$O$2:$O$35)*ARK$1*LOOKUP(ARK$1,'DMG Tables'!$G$2:$G$7,'DMG Tables'!$H$2:$H$7)</f>
        <v>52992000</v>
      </c>
      <c r="ARL19" s="1">
        <f>LOOKUP($A19,'DMG Tables'!$P$2:$P$35,'DMG Tables'!$O$2:$O$35)*ARL$1*LOOKUP(ARL$1,'DMG Tables'!$G$2:$G$7,'DMG Tables'!$H$2:$H$7)</f>
        <v>53038000</v>
      </c>
      <c r="ARM19" s="1">
        <f>LOOKUP($A19,'DMG Tables'!$P$2:$P$35,'DMG Tables'!$O$2:$O$35)*ARM$1*LOOKUP(ARM$1,'DMG Tables'!$G$2:$G$7,'DMG Tables'!$H$2:$H$7)</f>
        <v>53084000</v>
      </c>
      <c r="ARN19" s="1">
        <f>LOOKUP($A19,'DMG Tables'!$P$2:$P$35,'DMG Tables'!$O$2:$O$35)*ARN$1*LOOKUP(ARN$1,'DMG Tables'!$G$2:$G$7,'DMG Tables'!$H$2:$H$7)</f>
        <v>53130000</v>
      </c>
      <c r="ARO19" s="1">
        <f>LOOKUP($A19,'DMG Tables'!$P$2:$P$35,'DMG Tables'!$O$2:$O$35)*ARO$1*LOOKUP(ARO$1,'DMG Tables'!$G$2:$G$7,'DMG Tables'!$H$2:$H$7)</f>
        <v>53176000</v>
      </c>
      <c r="ARP19" s="1">
        <f>LOOKUP($A19,'DMG Tables'!$P$2:$P$35,'DMG Tables'!$O$2:$O$35)*ARP$1*LOOKUP(ARP$1,'DMG Tables'!$G$2:$G$7,'DMG Tables'!$H$2:$H$7)</f>
        <v>53222000</v>
      </c>
      <c r="ARQ19" s="1">
        <f>LOOKUP($A19,'DMG Tables'!$P$2:$P$35,'DMG Tables'!$O$2:$O$35)*ARQ$1*LOOKUP(ARQ$1,'DMG Tables'!$G$2:$G$7,'DMG Tables'!$H$2:$H$7)</f>
        <v>53268000</v>
      </c>
      <c r="ARR19" s="1">
        <f>LOOKUP($A19,'DMG Tables'!$P$2:$P$35,'DMG Tables'!$O$2:$O$35)*ARR$1*LOOKUP(ARR$1,'DMG Tables'!$G$2:$G$7,'DMG Tables'!$H$2:$H$7)</f>
        <v>53314000</v>
      </c>
      <c r="ARS19" s="1">
        <f>LOOKUP($A19,'DMG Tables'!$P$2:$P$35,'DMG Tables'!$O$2:$O$35)*ARS$1*LOOKUP(ARS$1,'DMG Tables'!$G$2:$G$7,'DMG Tables'!$H$2:$H$7)</f>
        <v>53360000</v>
      </c>
      <c r="ART19" s="1">
        <f>LOOKUP($A19,'DMG Tables'!$P$2:$P$35,'DMG Tables'!$O$2:$O$35)*ART$1*LOOKUP(ART$1,'DMG Tables'!$G$2:$G$7,'DMG Tables'!$H$2:$H$7)</f>
        <v>53406000</v>
      </c>
      <c r="ARU19" s="1">
        <f>LOOKUP($A19,'DMG Tables'!$P$2:$P$35,'DMG Tables'!$O$2:$O$35)*ARU$1*LOOKUP(ARU$1,'DMG Tables'!$G$2:$G$7,'DMG Tables'!$H$2:$H$7)</f>
        <v>53452000</v>
      </c>
      <c r="ARV19" s="1">
        <f>LOOKUP($A19,'DMG Tables'!$P$2:$P$35,'DMG Tables'!$O$2:$O$35)*ARV$1*LOOKUP(ARV$1,'DMG Tables'!$G$2:$G$7,'DMG Tables'!$H$2:$H$7)</f>
        <v>53498000</v>
      </c>
      <c r="ARW19" s="1">
        <f>LOOKUP($A19,'DMG Tables'!$P$2:$P$35,'DMG Tables'!$O$2:$O$35)*ARW$1*LOOKUP(ARW$1,'DMG Tables'!$G$2:$G$7,'DMG Tables'!$H$2:$H$7)</f>
        <v>53544000</v>
      </c>
      <c r="ARX19" s="1">
        <f>LOOKUP($A19,'DMG Tables'!$P$2:$P$35,'DMG Tables'!$O$2:$O$35)*ARX$1*LOOKUP(ARX$1,'DMG Tables'!$G$2:$G$7,'DMG Tables'!$H$2:$H$7)</f>
        <v>53590000</v>
      </c>
      <c r="ARY19" s="1">
        <f>LOOKUP($A19,'DMG Tables'!$P$2:$P$35,'DMG Tables'!$O$2:$O$35)*ARY$1*LOOKUP(ARY$1,'DMG Tables'!$G$2:$G$7,'DMG Tables'!$H$2:$H$7)</f>
        <v>53636000</v>
      </c>
      <c r="ARZ19" s="1">
        <f>LOOKUP($A19,'DMG Tables'!$P$2:$P$35,'DMG Tables'!$O$2:$O$35)*ARZ$1*LOOKUP(ARZ$1,'DMG Tables'!$G$2:$G$7,'DMG Tables'!$H$2:$H$7)</f>
        <v>53682000</v>
      </c>
      <c r="ASA19" s="1">
        <f>LOOKUP($A19,'DMG Tables'!$P$2:$P$35,'DMG Tables'!$O$2:$O$35)*ASA$1*LOOKUP(ASA$1,'DMG Tables'!$G$2:$G$7,'DMG Tables'!$H$2:$H$7)</f>
        <v>53728000</v>
      </c>
      <c r="ASB19" s="1">
        <f>LOOKUP($A19,'DMG Tables'!$P$2:$P$35,'DMG Tables'!$O$2:$O$35)*ASB$1*LOOKUP(ASB$1,'DMG Tables'!$G$2:$G$7,'DMG Tables'!$H$2:$H$7)</f>
        <v>53774000</v>
      </c>
      <c r="ASC19" s="1">
        <f>LOOKUP($A19,'DMG Tables'!$P$2:$P$35,'DMG Tables'!$O$2:$O$35)*ASC$1*LOOKUP(ASC$1,'DMG Tables'!$G$2:$G$7,'DMG Tables'!$H$2:$H$7)</f>
        <v>53820000</v>
      </c>
      <c r="ASD19" s="1">
        <f>LOOKUP($A19,'DMG Tables'!$P$2:$P$35,'DMG Tables'!$O$2:$O$35)*ASD$1*LOOKUP(ASD$1,'DMG Tables'!$G$2:$G$7,'DMG Tables'!$H$2:$H$7)</f>
        <v>53866000</v>
      </c>
      <c r="ASE19" s="1">
        <f>LOOKUP($A19,'DMG Tables'!$P$2:$P$35,'DMG Tables'!$O$2:$O$35)*ASE$1*LOOKUP(ASE$1,'DMG Tables'!$G$2:$G$7,'DMG Tables'!$H$2:$H$7)</f>
        <v>53912000</v>
      </c>
      <c r="ASF19" s="1">
        <f>LOOKUP($A19,'DMG Tables'!$P$2:$P$35,'DMG Tables'!$O$2:$O$35)*ASF$1*LOOKUP(ASF$1,'DMG Tables'!$G$2:$G$7,'DMG Tables'!$H$2:$H$7)</f>
        <v>53958000</v>
      </c>
      <c r="ASG19" s="1">
        <f>LOOKUP($A19,'DMG Tables'!$P$2:$P$35,'DMG Tables'!$O$2:$O$35)*ASG$1*LOOKUP(ASG$1,'DMG Tables'!$G$2:$G$7,'DMG Tables'!$H$2:$H$7)</f>
        <v>54004000</v>
      </c>
      <c r="ASH19" s="1">
        <f>LOOKUP($A19,'DMG Tables'!$P$2:$P$35,'DMG Tables'!$O$2:$O$35)*ASH$1*LOOKUP(ASH$1,'DMG Tables'!$G$2:$G$7,'DMG Tables'!$H$2:$H$7)</f>
        <v>54050000</v>
      </c>
      <c r="ASI19" s="1">
        <f>LOOKUP($A19,'DMG Tables'!$P$2:$P$35,'DMG Tables'!$O$2:$O$35)*ASI$1*LOOKUP(ASI$1,'DMG Tables'!$G$2:$G$7,'DMG Tables'!$H$2:$H$7)</f>
        <v>54096000</v>
      </c>
      <c r="ASJ19" s="1">
        <f>LOOKUP($A19,'DMG Tables'!$P$2:$P$35,'DMG Tables'!$O$2:$O$35)*ASJ$1*LOOKUP(ASJ$1,'DMG Tables'!$G$2:$G$7,'DMG Tables'!$H$2:$H$7)</f>
        <v>54142000</v>
      </c>
      <c r="ASK19" s="1">
        <f>LOOKUP($A19,'DMG Tables'!$P$2:$P$35,'DMG Tables'!$O$2:$O$35)*ASK$1*LOOKUP(ASK$1,'DMG Tables'!$G$2:$G$7,'DMG Tables'!$H$2:$H$7)</f>
        <v>54188000</v>
      </c>
      <c r="ASL19" s="1">
        <f>LOOKUP($A19,'DMG Tables'!$P$2:$P$35,'DMG Tables'!$O$2:$O$35)*ASL$1*LOOKUP(ASL$1,'DMG Tables'!$G$2:$G$7,'DMG Tables'!$H$2:$H$7)</f>
        <v>54234000</v>
      </c>
      <c r="ASM19" s="1">
        <f>LOOKUP($A19,'DMG Tables'!$P$2:$P$35,'DMG Tables'!$O$2:$O$35)*ASM$1*LOOKUP(ASM$1,'DMG Tables'!$G$2:$G$7,'DMG Tables'!$H$2:$H$7)</f>
        <v>54280000</v>
      </c>
      <c r="ASN19" s="1">
        <f>LOOKUP($A19,'DMG Tables'!$P$2:$P$35,'DMG Tables'!$O$2:$O$35)*ASN$1*LOOKUP(ASN$1,'DMG Tables'!$G$2:$G$7,'DMG Tables'!$H$2:$H$7)</f>
        <v>54326000</v>
      </c>
      <c r="ASO19" s="1">
        <f>LOOKUP($A19,'DMG Tables'!$P$2:$P$35,'DMG Tables'!$O$2:$O$35)*ASO$1*LOOKUP(ASO$1,'DMG Tables'!$G$2:$G$7,'DMG Tables'!$H$2:$H$7)</f>
        <v>54372000</v>
      </c>
      <c r="ASP19" s="1">
        <f>LOOKUP($A19,'DMG Tables'!$P$2:$P$35,'DMG Tables'!$O$2:$O$35)*ASP$1*LOOKUP(ASP$1,'DMG Tables'!$G$2:$G$7,'DMG Tables'!$H$2:$H$7)</f>
        <v>54418000</v>
      </c>
      <c r="ASQ19" s="1">
        <f>LOOKUP($A19,'DMG Tables'!$P$2:$P$35,'DMG Tables'!$O$2:$O$35)*ASQ$1*LOOKUP(ASQ$1,'DMG Tables'!$G$2:$G$7,'DMG Tables'!$H$2:$H$7)</f>
        <v>54464000</v>
      </c>
      <c r="ASR19" s="1">
        <f>LOOKUP($A19,'DMG Tables'!$P$2:$P$35,'DMG Tables'!$O$2:$O$35)*ASR$1*LOOKUP(ASR$1,'DMG Tables'!$G$2:$G$7,'DMG Tables'!$H$2:$H$7)</f>
        <v>54510000</v>
      </c>
      <c r="ASS19" s="1">
        <f>LOOKUP($A19,'DMG Tables'!$P$2:$P$35,'DMG Tables'!$O$2:$O$35)*ASS$1*LOOKUP(ASS$1,'DMG Tables'!$G$2:$G$7,'DMG Tables'!$H$2:$H$7)</f>
        <v>54556000</v>
      </c>
      <c r="AST19" s="1">
        <f>LOOKUP($A19,'DMG Tables'!$P$2:$P$35,'DMG Tables'!$O$2:$O$35)*AST$1*LOOKUP(AST$1,'DMG Tables'!$G$2:$G$7,'DMG Tables'!$H$2:$H$7)</f>
        <v>54602000</v>
      </c>
      <c r="ASU19" s="1">
        <f>LOOKUP($A19,'DMG Tables'!$P$2:$P$35,'DMG Tables'!$O$2:$O$35)*ASU$1*LOOKUP(ASU$1,'DMG Tables'!$G$2:$G$7,'DMG Tables'!$H$2:$H$7)</f>
        <v>54648000</v>
      </c>
      <c r="ASV19" s="1">
        <f>LOOKUP($A19,'DMG Tables'!$P$2:$P$35,'DMG Tables'!$O$2:$O$35)*ASV$1*LOOKUP(ASV$1,'DMG Tables'!$G$2:$G$7,'DMG Tables'!$H$2:$H$7)</f>
        <v>54694000</v>
      </c>
      <c r="ASW19" s="1">
        <f>LOOKUP($A19,'DMG Tables'!$P$2:$P$35,'DMG Tables'!$O$2:$O$35)*ASW$1*LOOKUP(ASW$1,'DMG Tables'!$G$2:$G$7,'DMG Tables'!$H$2:$H$7)</f>
        <v>54740000</v>
      </c>
      <c r="ASX19" s="1">
        <f>LOOKUP($A19,'DMG Tables'!$P$2:$P$35,'DMG Tables'!$O$2:$O$35)*ASX$1*LOOKUP(ASX$1,'DMG Tables'!$G$2:$G$7,'DMG Tables'!$H$2:$H$7)</f>
        <v>54786000</v>
      </c>
      <c r="ASY19" s="1">
        <f>LOOKUP($A19,'DMG Tables'!$P$2:$P$35,'DMG Tables'!$O$2:$O$35)*ASY$1*LOOKUP(ASY$1,'DMG Tables'!$G$2:$G$7,'DMG Tables'!$H$2:$H$7)</f>
        <v>54832000</v>
      </c>
      <c r="ASZ19" s="1">
        <f>LOOKUP($A19,'DMG Tables'!$P$2:$P$35,'DMG Tables'!$O$2:$O$35)*ASZ$1*LOOKUP(ASZ$1,'DMG Tables'!$G$2:$G$7,'DMG Tables'!$H$2:$H$7)</f>
        <v>54878000</v>
      </c>
      <c r="ATA19" s="1">
        <f>LOOKUP($A19,'DMG Tables'!$P$2:$P$35,'DMG Tables'!$O$2:$O$35)*ATA$1*LOOKUP(ATA$1,'DMG Tables'!$G$2:$G$7,'DMG Tables'!$H$2:$H$7)</f>
        <v>54924000</v>
      </c>
      <c r="ATB19" s="1">
        <f>LOOKUP($A19,'DMG Tables'!$P$2:$P$35,'DMG Tables'!$O$2:$O$35)*ATB$1*LOOKUP(ATB$1,'DMG Tables'!$G$2:$G$7,'DMG Tables'!$H$2:$H$7)</f>
        <v>54970000</v>
      </c>
      <c r="ATC19" s="1">
        <f>LOOKUP($A19,'DMG Tables'!$P$2:$P$35,'DMG Tables'!$O$2:$O$35)*ATC$1*LOOKUP(ATC$1,'DMG Tables'!$G$2:$G$7,'DMG Tables'!$H$2:$H$7)</f>
        <v>55016000</v>
      </c>
      <c r="ATD19" s="1">
        <f>LOOKUP($A19,'DMG Tables'!$P$2:$P$35,'DMG Tables'!$O$2:$O$35)*ATD$1*LOOKUP(ATD$1,'DMG Tables'!$G$2:$G$7,'DMG Tables'!$H$2:$H$7)</f>
        <v>55062000</v>
      </c>
      <c r="ATE19" s="1">
        <f>LOOKUP($A19,'DMG Tables'!$P$2:$P$35,'DMG Tables'!$O$2:$O$35)*ATE$1*LOOKUP(ATE$1,'DMG Tables'!$G$2:$G$7,'DMG Tables'!$H$2:$H$7)</f>
        <v>55108000</v>
      </c>
      <c r="ATF19" s="1">
        <f>LOOKUP($A19,'DMG Tables'!$P$2:$P$35,'DMG Tables'!$O$2:$O$35)*ATF$1*LOOKUP(ATF$1,'DMG Tables'!$G$2:$G$7,'DMG Tables'!$H$2:$H$7)</f>
        <v>55154000</v>
      </c>
      <c r="ATG19" s="1">
        <f>LOOKUP($A19,'DMG Tables'!$P$2:$P$35,'DMG Tables'!$O$2:$O$35)*ATG$1*LOOKUP(ATG$1,'DMG Tables'!$G$2:$G$7,'DMG Tables'!$H$2:$H$7)</f>
        <v>55200000</v>
      </c>
      <c r="ATH19" s="1">
        <f>LOOKUP($A19,'DMG Tables'!$P$2:$P$35,'DMG Tables'!$O$2:$O$35)*ATH$1*LOOKUP(ATH$1,'DMG Tables'!$G$2:$G$7,'DMG Tables'!$H$2:$H$7)</f>
        <v>55246000</v>
      </c>
      <c r="ATI19" s="1">
        <f>LOOKUP($A19,'DMG Tables'!$P$2:$P$35,'DMG Tables'!$O$2:$O$35)*ATI$1*LOOKUP(ATI$1,'DMG Tables'!$G$2:$G$7,'DMG Tables'!$H$2:$H$7)</f>
        <v>55292000</v>
      </c>
      <c r="ATJ19" s="1">
        <f>LOOKUP($A19,'DMG Tables'!$P$2:$P$35,'DMG Tables'!$O$2:$O$35)*ATJ$1*LOOKUP(ATJ$1,'DMG Tables'!$G$2:$G$7,'DMG Tables'!$H$2:$H$7)</f>
        <v>55338000</v>
      </c>
      <c r="ATK19" s="1">
        <f>LOOKUP($A19,'DMG Tables'!$P$2:$P$35,'DMG Tables'!$O$2:$O$35)*ATK$1*LOOKUP(ATK$1,'DMG Tables'!$G$2:$G$7,'DMG Tables'!$H$2:$H$7)</f>
        <v>55384000</v>
      </c>
      <c r="ATL19" s="1">
        <f>LOOKUP($A19,'DMG Tables'!$P$2:$P$35,'DMG Tables'!$O$2:$O$35)*ATL$1*LOOKUP(ATL$1,'DMG Tables'!$G$2:$G$7,'DMG Tables'!$H$2:$H$7)</f>
        <v>55430000</v>
      </c>
      <c r="ATM19" s="1">
        <f>LOOKUP($A19,'DMG Tables'!$P$2:$P$35,'DMG Tables'!$O$2:$O$35)*ATM$1*LOOKUP(ATM$1,'DMG Tables'!$G$2:$G$7,'DMG Tables'!$H$2:$H$7)</f>
        <v>55476000</v>
      </c>
      <c r="ATN19" s="1">
        <f>LOOKUP($A19,'DMG Tables'!$P$2:$P$35,'DMG Tables'!$O$2:$O$35)*ATN$1*LOOKUP(ATN$1,'DMG Tables'!$G$2:$G$7,'DMG Tables'!$H$2:$H$7)</f>
        <v>55522000</v>
      </c>
      <c r="ATO19" s="1">
        <f>LOOKUP($A19,'DMG Tables'!$P$2:$P$35,'DMG Tables'!$O$2:$O$35)*ATO$1*LOOKUP(ATO$1,'DMG Tables'!$G$2:$G$7,'DMG Tables'!$H$2:$H$7)</f>
        <v>55568000</v>
      </c>
      <c r="ATP19" s="1">
        <f>LOOKUP($A19,'DMG Tables'!$P$2:$P$35,'DMG Tables'!$O$2:$O$35)*ATP$1*LOOKUP(ATP$1,'DMG Tables'!$G$2:$G$7,'DMG Tables'!$H$2:$H$7)</f>
        <v>55614000</v>
      </c>
      <c r="ATQ19" s="1">
        <f>LOOKUP($A19,'DMG Tables'!$P$2:$P$35,'DMG Tables'!$O$2:$O$35)*ATQ$1*LOOKUP(ATQ$1,'DMG Tables'!$G$2:$G$7,'DMG Tables'!$H$2:$H$7)</f>
        <v>55660000</v>
      </c>
      <c r="ATR19" s="1">
        <f>LOOKUP($A19,'DMG Tables'!$P$2:$P$35,'DMG Tables'!$O$2:$O$35)*ATR$1*LOOKUP(ATR$1,'DMG Tables'!$G$2:$G$7,'DMG Tables'!$H$2:$H$7)</f>
        <v>55706000</v>
      </c>
      <c r="ATS19" s="1">
        <f>LOOKUP($A19,'DMG Tables'!$P$2:$P$35,'DMG Tables'!$O$2:$O$35)*ATS$1*LOOKUP(ATS$1,'DMG Tables'!$G$2:$G$7,'DMG Tables'!$H$2:$H$7)</f>
        <v>55752000</v>
      </c>
      <c r="ATT19" s="1">
        <f>LOOKUP($A19,'DMG Tables'!$P$2:$P$35,'DMG Tables'!$O$2:$O$35)*ATT$1*LOOKUP(ATT$1,'DMG Tables'!$G$2:$G$7,'DMG Tables'!$H$2:$H$7)</f>
        <v>55798000</v>
      </c>
      <c r="ATU19" s="1">
        <f>LOOKUP($A19,'DMG Tables'!$P$2:$P$35,'DMG Tables'!$O$2:$O$35)*ATU$1*LOOKUP(ATU$1,'DMG Tables'!$G$2:$G$7,'DMG Tables'!$H$2:$H$7)</f>
        <v>55844000</v>
      </c>
      <c r="ATV19" s="1">
        <f>LOOKUP($A19,'DMG Tables'!$P$2:$P$35,'DMG Tables'!$O$2:$O$35)*ATV$1*LOOKUP(ATV$1,'DMG Tables'!$G$2:$G$7,'DMG Tables'!$H$2:$H$7)</f>
        <v>55890000</v>
      </c>
      <c r="ATW19" s="1">
        <f>LOOKUP($A19,'DMG Tables'!$P$2:$P$35,'DMG Tables'!$O$2:$O$35)*ATW$1*LOOKUP(ATW$1,'DMG Tables'!$G$2:$G$7,'DMG Tables'!$H$2:$H$7)</f>
        <v>55936000</v>
      </c>
      <c r="ATX19" s="1">
        <f>LOOKUP($A19,'DMG Tables'!$P$2:$P$35,'DMG Tables'!$O$2:$O$35)*ATX$1*LOOKUP(ATX$1,'DMG Tables'!$G$2:$G$7,'DMG Tables'!$H$2:$H$7)</f>
        <v>55982000</v>
      </c>
      <c r="ATY19" s="1">
        <f>LOOKUP($A19,'DMG Tables'!$P$2:$P$35,'DMG Tables'!$O$2:$O$35)*ATY$1*LOOKUP(ATY$1,'DMG Tables'!$G$2:$G$7,'DMG Tables'!$H$2:$H$7)</f>
        <v>56028000</v>
      </c>
      <c r="ATZ19" s="1">
        <f>LOOKUP($A19,'DMG Tables'!$P$2:$P$35,'DMG Tables'!$O$2:$O$35)*ATZ$1*LOOKUP(ATZ$1,'DMG Tables'!$G$2:$G$7,'DMG Tables'!$H$2:$H$7)</f>
        <v>56074000</v>
      </c>
      <c r="AUA19" s="1">
        <f>LOOKUP($A19,'DMG Tables'!$P$2:$P$35,'DMG Tables'!$O$2:$O$35)*AUA$1*LOOKUP(AUA$1,'DMG Tables'!$G$2:$G$7,'DMG Tables'!$H$2:$H$7)</f>
        <v>56120000</v>
      </c>
      <c r="AUB19" s="1">
        <f>LOOKUP($A19,'DMG Tables'!$P$2:$P$35,'DMG Tables'!$O$2:$O$35)*AUB$1*LOOKUP(AUB$1,'DMG Tables'!$G$2:$G$7,'DMG Tables'!$H$2:$H$7)</f>
        <v>56166000</v>
      </c>
      <c r="AUC19" s="1">
        <f>LOOKUP($A19,'DMG Tables'!$P$2:$P$35,'DMG Tables'!$O$2:$O$35)*AUC$1*LOOKUP(AUC$1,'DMG Tables'!$G$2:$G$7,'DMG Tables'!$H$2:$H$7)</f>
        <v>56212000</v>
      </c>
      <c r="AUD19" s="1">
        <f>LOOKUP($A19,'DMG Tables'!$P$2:$P$35,'DMG Tables'!$O$2:$O$35)*AUD$1*LOOKUP(AUD$1,'DMG Tables'!$G$2:$G$7,'DMG Tables'!$H$2:$H$7)</f>
        <v>56258000</v>
      </c>
      <c r="AUE19" s="1">
        <f>LOOKUP($A19,'DMG Tables'!$P$2:$P$35,'DMG Tables'!$O$2:$O$35)*AUE$1*LOOKUP(AUE$1,'DMG Tables'!$G$2:$G$7,'DMG Tables'!$H$2:$H$7)</f>
        <v>56304000</v>
      </c>
      <c r="AUF19" s="1">
        <f>LOOKUP($A19,'DMG Tables'!$P$2:$P$35,'DMG Tables'!$O$2:$O$35)*AUF$1*LOOKUP(AUF$1,'DMG Tables'!$G$2:$G$7,'DMG Tables'!$H$2:$H$7)</f>
        <v>56350000</v>
      </c>
      <c r="AUG19" s="1">
        <f>LOOKUP($A19,'DMG Tables'!$P$2:$P$35,'DMG Tables'!$O$2:$O$35)*AUG$1*LOOKUP(AUG$1,'DMG Tables'!$G$2:$G$7,'DMG Tables'!$H$2:$H$7)</f>
        <v>56396000</v>
      </c>
      <c r="AUH19" s="1">
        <f>LOOKUP($A19,'DMG Tables'!$P$2:$P$35,'DMG Tables'!$O$2:$O$35)*AUH$1*LOOKUP(AUH$1,'DMG Tables'!$G$2:$G$7,'DMG Tables'!$H$2:$H$7)</f>
        <v>56442000</v>
      </c>
      <c r="AUI19" s="1">
        <f>LOOKUP($A19,'DMG Tables'!$P$2:$P$35,'DMG Tables'!$O$2:$O$35)*AUI$1*LOOKUP(AUI$1,'DMG Tables'!$G$2:$G$7,'DMG Tables'!$H$2:$H$7)</f>
        <v>56488000</v>
      </c>
      <c r="AUJ19" s="1">
        <f>LOOKUP($A19,'DMG Tables'!$P$2:$P$35,'DMG Tables'!$O$2:$O$35)*AUJ$1*LOOKUP(AUJ$1,'DMG Tables'!$G$2:$G$7,'DMG Tables'!$H$2:$H$7)</f>
        <v>56534000</v>
      </c>
      <c r="AUK19" s="1">
        <f>LOOKUP($A19,'DMG Tables'!$P$2:$P$35,'DMG Tables'!$O$2:$O$35)*AUK$1*LOOKUP(AUK$1,'DMG Tables'!$G$2:$G$7,'DMG Tables'!$H$2:$H$7)</f>
        <v>56580000</v>
      </c>
      <c r="AUL19" s="1">
        <f>LOOKUP($A19,'DMG Tables'!$P$2:$P$35,'DMG Tables'!$O$2:$O$35)*AUL$1*LOOKUP(AUL$1,'DMG Tables'!$G$2:$G$7,'DMG Tables'!$H$2:$H$7)</f>
        <v>56626000</v>
      </c>
      <c r="AUM19" s="1">
        <f>LOOKUP($A19,'DMG Tables'!$P$2:$P$35,'DMG Tables'!$O$2:$O$35)*AUM$1*LOOKUP(AUM$1,'DMG Tables'!$G$2:$G$7,'DMG Tables'!$H$2:$H$7)</f>
        <v>56672000</v>
      </c>
      <c r="AUN19" s="1">
        <f>LOOKUP($A19,'DMG Tables'!$P$2:$P$35,'DMG Tables'!$O$2:$O$35)*AUN$1*LOOKUP(AUN$1,'DMG Tables'!$G$2:$G$7,'DMG Tables'!$H$2:$H$7)</f>
        <v>56718000</v>
      </c>
      <c r="AUO19" s="1">
        <f>LOOKUP($A19,'DMG Tables'!$P$2:$P$35,'DMG Tables'!$O$2:$O$35)*AUO$1*LOOKUP(AUO$1,'DMG Tables'!$G$2:$G$7,'DMG Tables'!$H$2:$H$7)</f>
        <v>56764000</v>
      </c>
      <c r="AUP19" s="1">
        <f>LOOKUP($A19,'DMG Tables'!$P$2:$P$35,'DMG Tables'!$O$2:$O$35)*AUP$1*LOOKUP(AUP$1,'DMG Tables'!$G$2:$G$7,'DMG Tables'!$H$2:$H$7)</f>
        <v>56810000</v>
      </c>
      <c r="AUQ19" s="1">
        <f>LOOKUP($A19,'DMG Tables'!$P$2:$P$35,'DMG Tables'!$O$2:$O$35)*AUQ$1*LOOKUP(AUQ$1,'DMG Tables'!$G$2:$G$7,'DMG Tables'!$H$2:$H$7)</f>
        <v>56856000</v>
      </c>
      <c r="AUR19" s="1">
        <f>LOOKUP($A19,'DMG Tables'!$P$2:$P$35,'DMG Tables'!$O$2:$O$35)*AUR$1*LOOKUP(AUR$1,'DMG Tables'!$G$2:$G$7,'DMG Tables'!$H$2:$H$7)</f>
        <v>56902000</v>
      </c>
      <c r="AUS19" s="1">
        <f>LOOKUP($A19,'DMG Tables'!$P$2:$P$35,'DMG Tables'!$O$2:$O$35)*AUS$1*LOOKUP(AUS$1,'DMG Tables'!$G$2:$G$7,'DMG Tables'!$H$2:$H$7)</f>
        <v>56948000</v>
      </c>
      <c r="AUT19" s="1">
        <f>LOOKUP($A19,'DMG Tables'!$P$2:$P$35,'DMG Tables'!$O$2:$O$35)*AUT$1*LOOKUP(AUT$1,'DMG Tables'!$G$2:$G$7,'DMG Tables'!$H$2:$H$7)</f>
        <v>56994000</v>
      </c>
      <c r="AUU19" s="1">
        <f>LOOKUP($A19,'DMG Tables'!$P$2:$P$35,'DMG Tables'!$O$2:$O$35)*AUU$1*LOOKUP(AUU$1,'DMG Tables'!$G$2:$G$7,'DMG Tables'!$H$2:$H$7)</f>
        <v>57040000</v>
      </c>
      <c r="AUV19" s="1">
        <f>LOOKUP($A19,'DMG Tables'!$P$2:$P$35,'DMG Tables'!$O$2:$O$35)*AUV$1*LOOKUP(AUV$1,'DMG Tables'!$G$2:$G$7,'DMG Tables'!$H$2:$H$7)</f>
        <v>57086000</v>
      </c>
      <c r="AUW19" s="1">
        <f>LOOKUP($A19,'DMG Tables'!$P$2:$P$35,'DMG Tables'!$O$2:$O$35)*AUW$1*LOOKUP(AUW$1,'DMG Tables'!$G$2:$G$7,'DMG Tables'!$H$2:$H$7)</f>
        <v>57132000</v>
      </c>
      <c r="AUX19" s="1">
        <f>LOOKUP($A19,'DMG Tables'!$P$2:$P$35,'DMG Tables'!$O$2:$O$35)*AUX$1*LOOKUP(AUX$1,'DMG Tables'!$G$2:$G$7,'DMG Tables'!$H$2:$H$7)</f>
        <v>57178000</v>
      </c>
      <c r="AUY19" s="1">
        <f>LOOKUP($A19,'DMG Tables'!$P$2:$P$35,'DMG Tables'!$O$2:$O$35)*AUY$1*LOOKUP(AUY$1,'DMG Tables'!$G$2:$G$7,'DMG Tables'!$H$2:$H$7)</f>
        <v>57224000</v>
      </c>
      <c r="AUZ19" s="1">
        <f>LOOKUP($A19,'DMG Tables'!$P$2:$P$35,'DMG Tables'!$O$2:$O$35)*AUZ$1*LOOKUP(AUZ$1,'DMG Tables'!$G$2:$G$7,'DMG Tables'!$H$2:$H$7)</f>
        <v>57270000</v>
      </c>
      <c r="AVA19" s="1">
        <f>LOOKUP($A19,'DMG Tables'!$P$2:$P$35,'DMG Tables'!$O$2:$O$35)*AVA$1*LOOKUP(AVA$1,'DMG Tables'!$G$2:$G$7,'DMG Tables'!$H$2:$H$7)</f>
        <v>57316000</v>
      </c>
      <c r="AVB19" s="1">
        <f>LOOKUP($A19,'DMG Tables'!$P$2:$P$35,'DMG Tables'!$O$2:$O$35)*AVB$1*LOOKUP(AVB$1,'DMG Tables'!$G$2:$G$7,'DMG Tables'!$H$2:$H$7)</f>
        <v>57362000</v>
      </c>
      <c r="AVC19" s="1">
        <f>LOOKUP($A19,'DMG Tables'!$P$2:$P$35,'DMG Tables'!$O$2:$O$35)*AVC$1*LOOKUP(AVC$1,'DMG Tables'!$G$2:$G$7,'DMG Tables'!$H$2:$H$7)</f>
        <v>57408000</v>
      </c>
      <c r="AVD19" s="1">
        <f>LOOKUP($A19,'DMG Tables'!$P$2:$P$35,'DMG Tables'!$O$2:$O$35)*AVD$1*LOOKUP(AVD$1,'DMG Tables'!$G$2:$G$7,'DMG Tables'!$H$2:$H$7)</f>
        <v>57454000</v>
      </c>
      <c r="AVE19" s="1">
        <f>LOOKUP($A19,'DMG Tables'!$P$2:$P$35,'DMG Tables'!$O$2:$O$35)*AVE$1*LOOKUP(AVE$1,'DMG Tables'!$G$2:$G$7,'DMG Tables'!$H$2:$H$7)</f>
        <v>57500000</v>
      </c>
      <c r="AVF19" s="1">
        <f>LOOKUP($A19,'DMG Tables'!$P$2:$P$35,'DMG Tables'!$O$2:$O$35)*AVF$1*LOOKUP(AVF$1,'DMG Tables'!$G$2:$G$7,'DMG Tables'!$H$2:$H$7)</f>
        <v>57546000</v>
      </c>
      <c r="AVG19" s="1">
        <f>LOOKUP($A19,'DMG Tables'!$P$2:$P$35,'DMG Tables'!$O$2:$O$35)*AVG$1*LOOKUP(AVG$1,'DMG Tables'!$G$2:$G$7,'DMG Tables'!$H$2:$H$7)</f>
        <v>57592000</v>
      </c>
      <c r="AVH19" s="1">
        <f>LOOKUP($A19,'DMG Tables'!$P$2:$P$35,'DMG Tables'!$O$2:$O$35)*AVH$1*LOOKUP(AVH$1,'DMG Tables'!$G$2:$G$7,'DMG Tables'!$H$2:$H$7)</f>
        <v>57638000</v>
      </c>
      <c r="AVI19" s="1">
        <f>LOOKUP($A19,'DMG Tables'!$P$2:$P$35,'DMG Tables'!$O$2:$O$35)*AVI$1*LOOKUP(AVI$1,'DMG Tables'!$G$2:$G$7,'DMG Tables'!$H$2:$H$7)</f>
        <v>57684000</v>
      </c>
      <c r="AVJ19" s="1">
        <f>LOOKUP($A19,'DMG Tables'!$P$2:$P$35,'DMG Tables'!$O$2:$O$35)*AVJ$1*LOOKUP(AVJ$1,'DMG Tables'!$G$2:$G$7,'DMG Tables'!$H$2:$H$7)</f>
        <v>57730000</v>
      </c>
      <c r="AVK19" s="1">
        <f>LOOKUP($A19,'DMG Tables'!$P$2:$P$35,'DMG Tables'!$O$2:$O$35)*AVK$1*LOOKUP(AVK$1,'DMG Tables'!$G$2:$G$7,'DMG Tables'!$H$2:$H$7)</f>
        <v>57776000</v>
      </c>
      <c r="AVL19" s="1">
        <f>LOOKUP($A19,'DMG Tables'!$P$2:$P$35,'DMG Tables'!$O$2:$O$35)*AVL$1*LOOKUP(AVL$1,'DMG Tables'!$G$2:$G$7,'DMG Tables'!$H$2:$H$7)</f>
        <v>57822000</v>
      </c>
      <c r="AVM19" s="1">
        <f>LOOKUP($A19,'DMG Tables'!$P$2:$P$35,'DMG Tables'!$O$2:$O$35)*AVM$1*LOOKUP(AVM$1,'DMG Tables'!$G$2:$G$7,'DMG Tables'!$H$2:$H$7)</f>
        <v>57868000</v>
      </c>
      <c r="AVN19" s="1">
        <f>LOOKUP($A19,'DMG Tables'!$P$2:$P$35,'DMG Tables'!$O$2:$O$35)*AVN$1*LOOKUP(AVN$1,'DMG Tables'!$G$2:$G$7,'DMG Tables'!$H$2:$H$7)</f>
        <v>57914000</v>
      </c>
      <c r="AVO19" s="1">
        <f>LOOKUP($A19,'DMG Tables'!$P$2:$P$35,'DMG Tables'!$O$2:$O$35)*AVO$1*LOOKUP(AVO$1,'DMG Tables'!$G$2:$G$7,'DMG Tables'!$H$2:$H$7)</f>
        <v>57960000</v>
      </c>
      <c r="AVP19" s="1">
        <f>LOOKUP($A19,'DMG Tables'!$P$2:$P$35,'DMG Tables'!$O$2:$O$35)*AVP$1*LOOKUP(AVP$1,'DMG Tables'!$G$2:$G$7,'DMG Tables'!$H$2:$H$7)</f>
        <v>58006000</v>
      </c>
      <c r="AVQ19" s="1">
        <f>LOOKUP($A19,'DMG Tables'!$P$2:$P$35,'DMG Tables'!$O$2:$O$35)*AVQ$1*LOOKUP(AVQ$1,'DMG Tables'!$G$2:$G$7,'DMG Tables'!$H$2:$H$7)</f>
        <v>58052000</v>
      </c>
      <c r="AVR19" s="1">
        <f>LOOKUP($A19,'DMG Tables'!$P$2:$P$35,'DMG Tables'!$O$2:$O$35)*AVR$1*LOOKUP(AVR$1,'DMG Tables'!$G$2:$G$7,'DMG Tables'!$H$2:$H$7)</f>
        <v>58098000</v>
      </c>
      <c r="AVS19" s="1">
        <f>LOOKUP($A19,'DMG Tables'!$P$2:$P$35,'DMG Tables'!$O$2:$O$35)*AVS$1*LOOKUP(AVS$1,'DMG Tables'!$G$2:$G$7,'DMG Tables'!$H$2:$H$7)</f>
        <v>58144000</v>
      </c>
      <c r="AVT19" s="1">
        <f>LOOKUP($A19,'DMG Tables'!$P$2:$P$35,'DMG Tables'!$O$2:$O$35)*AVT$1*LOOKUP(AVT$1,'DMG Tables'!$G$2:$G$7,'DMG Tables'!$H$2:$H$7)</f>
        <v>58190000</v>
      </c>
      <c r="AVU19" s="1">
        <f>LOOKUP($A19,'DMG Tables'!$P$2:$P$35,'DMG Tables'!$O$2:$O$35)*AVU$1*LOOKUP(AVU$1,'DMG Tables'!$G$2:$G$7,'DMG Tables'!$H$2:$H$7)</f>
        <v>58236000</v>
      </c>
      <c r="AVV19" s="1">
        <f>LOOKUP($A19,'DMG Tables'!$P$2:$P$35,'DMG Tables'!$O$2:$O$35)*AVV$1*LOOKUP(AVV$1,'DMG Tables'!$G$2:$G$7,'DMG Tables'!$H$2:$H$7)</f>
        <v>58282000</v>
      </c>
      <c r="AVW19" s="1">
        <f>LOOKUP($A19,'DMG Tables'!$P$2:$P$35,'DMG Tables'!$O$2:$O$35)*AVW$1*LOOKUP(AVW$1,'DMG Tables'!$G$2:$G$7,'DMG Tables'!$H$2:$H$7)</f>
        <v>58328000</v>
      </c>
      <c r="AVX19" s="1">
        <f>LOOKUP($A19,'DMG Tables'!$P$2:$P$35,'DMG Tables'!$O$2:$O$35)*AVX$1*LOOKUP(AVX$1,'DMG Tables'!$G$2:$G$7,'DMG Tables'!$H$2:$H$7)</f>
        <v>58374000</v>
      </c>
      <c r="AVY19" s="1">
        <f>LOOKUP($A19,'DMG Tables'!$P$2:$P$35,'DMG Tables'!$O$2:$O$35)*AVY$1*LOOKUP(AVY$1,'DMG Tables'!$G$2:$G$7,'DMG Tables'!$H$2:$H$7)</f>
        <v>58420000</v>
      </c>
      <c r="AVZ19" s="1">
        <f>LOOKUP($A19,'DMG Tables'!$P$2:$P$35,'DMG Tables'!$O$2:$O$35)*AVZ$1*LOOKUP(AVZ$1,'DMG Tables'!$G$2:$G$7,'DMG Tables'!$H$2:$H$7)</f>
        <v>58466000</v>
      </c>
      <c r="AWA19" s="1">
        <f>LOOKUP($A19,'DMG Tables'!$P$2:$P$35,'DMG Tables'!$O$2:$O$35)*AWA$1*LOOKUP(AWA$1,'DMG Tables'!$G$2:$G$7,'DMG Tables'!$H$2:$H$7)</f>
        <v>58512000</v>
      </c>
      <c r="AWB19" s="1">
        <f>LOOKUP($A19,'DMG Tables'!$P$2:$P$35,'DMG Tables'!$O$2:$O$35)*AWB$1*LOOKUP(AWB$1,'DMG Tables'!$G$2:$G$7,'DMG Tables'!$H$2:$H$7)</f>
        <v>58558000</v>
      </c>
      <c r="AWC19" s="1">
        <f>LOOKUP($A19,'DMG Tables'!$P$2:$P$35,'DMG Tables'!$O$2:$O$35)*AWC$1*LOOKUP(AWC$1,'DMG Tables'!$G$2:$G$7,'DMG Tables'!$H$2:$H$7)</f>
        <v>58604000</v>
      </c>
      <c r="AWD19" s="1">
        <f>LOOKUP($A19,'DMG Tables'!$P$2:$P$35,'DMG Tables'!$O$2:$O$35)*AWD$1*LOOKUP(AWD$1,'DMG Tables'!$G$2:$G$7,'DMG Tables'!$H$2:$H$7)</f>
        <v>58650000</v>
      </c>
      <c r="AWE19" s="1">
        <f>LOOKUP($A19,'DMG Tables'!$P$2:$P$35,'DMG Tables'!$O$2:$O$35)*AWE$1*LOOKUP(AWE$1,'DMG Tables'!$G$2:$G$7,'DMG Tables'!$H$2:$H$7)</f>
        <v>58696000</v>
      </c>
      <c r="AWF19" s="1">
        <f>LOOKUP($A19,'DMG Tables'!$P$2:$P$35,'DMG Tables'!$O$2:$O$35)*AWF$1*LOOKUP(AWF$1,'DMG Tables'!$G$2:$G$7,'DMG Tables'!$H$2:$H$7)</f>
        <v>58742000</v>
      </c>
      <c r="AWG19" s="1">
        <f>LOOKUP($A19,'DMG Tables'!$P$2:$P$35,'DMG Tables'!$O$2:$O$35)*AWG$1*LOOKUP(AWG$1,'DMG Tables'!$G$2:$G$7,'DMG Tables'!$H$2:$H$7)</f>
        <v>58788000</v>
      </c>
      <c r="AWH19" s="1">
        <f>LOOKUP($A19,'DMG Tables'!$P$2:$P$35,'DMG Tables'!$O$2:$O$35)*AWH$1*LOOKUP(AWH$1,'DMG Tables'!$G$2:$G$7,'DMG Tables'!$H$2:$H$7)</f>
        <v>58834000</v>
      </c>
      <c r="AWI19" s="1">
        <f>LOOKUP($A19,'DMG Tables'!$P$2:$P$35,'DMG Tables'!$O$2:$O$35)*AWI$1*LOOKUP(AWI$1,'DMG Tables'!$G$2:$G$7,'DMG Tables'!$H$2:$H$7)</f>
        <v>58880000</v>
      </c>
      <c r="AWJ19" s="1">
        <f>LOOKUP($A19,'DMG Tables'!$P$2:$P$35,'DMG Tables'!$O$2:$O$35)*AWJ$1*LOOKUP(AWJ$1,'DMG Tables'!$G$2:$G$7,'DMG Tables'!$H$2:$H$7)</f>
        <v>58926000</v>
      </c>
      <c r="AWK19" s="1">
        <f>LOOKUP($A19,'DMG Tables'!$P$2:$P$35,'DMG Tables'!$O$2:$O$35)*AWK$1*LOOKUP(AWK$1,'DMG Tables'!$G$2:$G$7,'DMG Tables'!$H$2:$H$7)</f>
        <v>58972000</v>
      </c>
      <c r="AWL19" s="1">
        <f>LOOKUP($A19,'DMG Tables'!$P$2:$P$35,'DMG Tables'!$O$2:$O$35)*AWL$1*LOOKUP(AWL$1,'DMG Tables'!$G$2:$G$7,'DMG Tables'!$H$2:$H$7)</f>
        <v>59018000</v>
      </c>
      <c r="AWM19" s="1">
        <f>LOOKUP($A19,'DMG Tables'!$P$2:$P$35,'DMG Tables'!$O$2:$O$35)*AWM$1*LOOKUP(AWM$1,'DMG Tables'!$G$2:$G$7,'DMG Tables'!$H$2:$H$7)</f>
        <v>59064000</v>
      </c>
      <c r="AWN19" s="1">
        <f>LOOKUP($A19,'DMG Tables'!$P$2:$P$35,'DMG Tables'!$O$2:$O$35)*AWN$1*LOOKUP(AWN$1,'DMG Tables'!$G$2:$G$7,'DMG Tables'!$H$2:$H$7)</f>
        <v>59110000</v>
      </c>
      <c r="AWO19" s="1">
        <f>LOOKUP($A19,'DMG Tables'!$P$2:$P$35,'DMG Tables'!$O$2:$O$35)*AWO$1*LOOKUP(AWO$1,'DMG Tables'!$G$2:$G$7,'DMG Tables'!$H$2:$H$7)</f>
        <v>59156000</v>
      </c>
      <c r="AWP19" s="1">
        <f>LOOKUP($A19,'DMG Tables'!$P$2:$P$35,'DMG Tables'!$O$2:$O$35)*AWP$1*LOOKUP(AWP$1,'DMG Tables'!$G$2:$G$7,'DMG Tables'!$H$2:$H$7)</f>
        <v>59202000</v>
      </c>
      <c r="AWQ19" s="1">
        <f>LOOKUP($A19,'DMG Tables'!$P$2:$P$35,'DMG Tables'!$O$2:$O$35)*AWQ$1*LOOKUP(AWQ$1,'DMG Tables'!$G$2:$G$7,'DMG Tables'!$H$2:$H$7)</f>
        <v>59248000</v>
      </c>
      <c r="AWR19" s="1">
        <f>LOOKUP($A19,'DMG Tables'!$P$2:$P$35,'DMG Tables'!$O$2:$O$35)*AWR$1*LOOKUP(AWR$1,'DMG Tables'!$G$2:$G$7,'DMG Tables'!$H$2:$H$7)</f>
        <v>59294000</v>
      </c>
      <c r="AWS19" s="1">
        <f>LOOKUP($A19,'DMG Tables'!$P$2:$P$35,'DMG Tables'!$O$2:$O$35)*AWS$1*LOOKUP(AWS$1,'DMG Tables'!$G$2:$G$7,'DMG Tables'!$H$2:$H$7)</f>
        <v>59340000</v>
      </c>
      <c r="AWT19" s="1">
        <f>LOOKUP($A19,'DMG Tables'!$P$2:$P$35,'DMG Tables'!$O$2:$O$35)*AWT$1*LOOKUP(AWT$1,'DMG Tables'!$G$2:$G$7,'DMG Tables'!$H$2:$H$7)</f>
        <v>59386000</v>
      </c>
      <c r="AWU19" s="1">
        <f>LOOKUP($A19,'DMG Tables'!$P$2:$P$35,'DMG Tables'!$O$2:$O$35)*AWU$1*LOOKUP(AWU$1,'DMG Tables'!$G$2:$G$7,'DMG Tables'!$H$2:$H$7)</f>
        <v>59432000</v>
      </c>
      <c r="AWV19" s="1">
        <f>LOOKUP($A19,'DMG Tables'!$P$2:$P$35,'DMG Tables'!$O$2:$O$35)*AWV$1*LOOKUP(AWV$1,'DMG Tables'!$G$2:$G$7,'DMG Tables'!$H$2:$H$7)</f>
        <v>59478000</v>
      </c>
      <c r="AWW19" s="1">
        <f>LOOKUP($A19,'DMG Tables'!$P$2:$P$35,'DMG Tables'!$O$2:$O$35)*AWW$1*LOOKUP(AWW$1,'DMG Tables'!$G$2:$G$7,'DMG Tables'!$H$2:$H$7)</f>
        <v>59524000</v>
      </c>
      <c r="AWX19" s="1">
        <f>LOOKUP($A19,'DMG Tables'!$P$2:$P$35,'DMG Tables'!$O$2:$O$35)*AWX$1*LOOKUP(AWX$1,'DMG Tables'!$G$2:$G$7,'DMG Tables'!$H$2:$H$7)</f>
        <v>59570000</v>
      </c>
      <c r="AWY19" s="1">
        <f>LOOKUP($A19,'DMG Tables'!$P$2:$P$35,'DMG Tables'!$O$2:$O$35)*AWY$1*LOOKUP(AWY$1,'DMG Tables'!$G$2:$G$7,'DMG Tables'!$H$2:$H$7)</f>
        <v>59616000</v>
      </c>
      <c r="AWZ19" s="1">
        <f>LOOKUP($A19,'DMG Tables'!$P$2:$P$35,'DMG Tables'!$O$2:$O$35)*AWZ$1*LOOKUP(AWZ$1,'DMG Tables'!$G$2:$G$7,'DMG Tables'!$H$2:$H$7)</f>
        <v>59662000</v>
      </c>
      <c r="AXA19" s="1">
        <f>LOOKUP($A19,'DMG Tables'!$P$2:$P$35,'DMG Tables'!$O$2:$O$35)*AXA$1*LOOKUP(AXA$1,'DMG Tables'!$G$2:$G$7,'DMG Tables'!$H$2:$H$7)</f>
        <v>59708000</v>
      </c>
      <c r="AXB19" s="1">
        <f>LOOKUP($A19,'DMG Tables'!$P$2:$P$35,'DMG Tables'!$O$2:$O$35)*AXB$1*LOOKUP(AXB$1,'DMG Tables'!$G$2:$G$7,'DMG Tables'!$H$2:$H$7)</f>
        <v>59754000</v>
      </c>
      <c r="AXC19" s="1">
        <f>LOOKUP($A19,'DMG Tables'!$P$2:$P$35,'DMG Tables'!$O$2:$O$35)*AXC$1*LOOKUP(AXC$1,'DMG Tables'!$G$2:$G$7,'DMG Tables'!$H$2:$H$7)</f>
        <v>59800000</v>
      </c>
      <c r="AXD19" s="1">
        <f>LOOKUP($A19,'DMG Tables'!$P$2:$P$35,'DMG Tables'!$O$2:$O$35)*AXD$1*LOOKUP(AXD$1,'DMG Tables'!$G$2:$G$7,'DMG Tables'!$H$2:$H$7)</f>
        <v>59846000</v>
      </c>
      <c r="AXE19" s="1">
        <f>LOOKUP($A19,'DMG Tables'!$P$2:$P$35,'DMG Tables'!$O$2:$O$35)*AXE$1*LOOKUP(AXE$1,'DMG Tables'!$G$2:$G$7,'DMG Tables'!$H$2:$H$7)</f>
        <v>59892000</v>
      </c>
      <c r="AXF19" s="1">
        <f>LOOKUP($A19,'DMG Tables'!$P$2:$P$35,'DMG Tables'!$O$2:$O$35)*AXF$1*LOOKUP(AXF$1,'DMG Tables'!$G$2:$G$7,'DMG Tables'!$H$2:$H$7)</f>
        <v>59938000</v>
      </c>
      <c r="AXG19" s="1">
        <f>LOOKUP($A19,'DMG Tables'!$P$2:$P$35,'DMG Tables'!$O$2:$O$35)*AXG$1*LOOKUP(AXG$1,'DMG Tables'!$G$2:$G$7,'DMG Tables'!$H$2:$H$7)</f>
        <v>59984000</v>
      </c>
      <c r="AXH19" s="1">
        <f>LOOKUP($A19,'DMG Tables'!$P$2:$P$35,'DMG Tables'!$O$2:$O$35)*AXH$1*LOOKUP(AXH$1,'DMG Tables'!$G$2:$G$7,'DMG Tables'!$H$2:$H$7)</f>
        <v>60030000</v>
      </c>
      <c r="AXI19" s="1">
        <f>LOOKUP($A19,'DMG Tables'!$P$2:$P$35,'DMG Tables'!$O$2:$O$35)*AXI$1*LOOKUP(AXI$1,'DMG Tables'!$G$2:$G$7,'DMG Tables'!$H$2:$H$7)</f>
        <v>60076000</v>
      </c>
      <c r="AXJ19" s="1">
        <f>LOOKUP($A19,'DMG Tables'!$P$2:$P$35,'DMG Tables'!$O$2:$O$35)*AXJ$1*LOOKUP(AXJ$1,'DMG Tables'!$G$2:$G$7,'DMG Tables'!$H$2:$H$7)</f>
        <v>60122000</v>
      </c>
      <c r="AXK19" s="1">
        <f>LOOKUP($A19,'DMG Tables'!$P$2:$P$35,'DMG Tables'!$O$2:$O$35)*AXK$1*LOOKUP(AXK$1,'DMG Tables'!$G$2:$G$7,'DMG Tables'!$H$2:$H$7)</f>
        <v>60168000</v>
      </c>
      <c r="AXL19" s="1">
        <f>LOOKUP($A19,'DMG Tables'!$P$2:$P$35,'DMG Tables'!$O$2:$O$35)*AXL$1*LOOKUP(AXL$1,'DMG Tables'!$G$2:$G$7,'DMG Tables'!$H$2:$H$7)</f>
        <v>60214000</v>
      </c>
      <c r="AXM19" s="1">
        <f>LOOKUP($A19,'DMG Tables'!$P$2:$P$35,'DMG Tables'!$O$2:$O$35)*AXM$1*LOOKUP(AXM$1,'DMG Tables'!$G$2:$G$7,'DMG Tables'!$H$2:$H$7)</f>
        <v>60260000</v>
      </c>
      <c r="AXN19" s="1">
        <f>LOOKUP($A19,'DMG Tables'!$P$2:$P$35,'DMG Tables'!$O$2:$O$35)*AXN$1*LOOKUP(AXN$1,'DMG Tables'!$G$2:$G$7,'DMG Tables'!$H$2:$H$7)</f>
        <v>60306000</v>
      </c>
      <c r="AXO19" s="1">
        <f>LOOKUP($A19,'DMG Tables'!$P$2:$P$35,'DMG Tables'!$O$2:$O$35)*AXO$1*LOOKUP(AXO$1,'DMG Tables'!$G$2:$G$7,'DMG Tables'!$H$2:$H$7)</f>
        <v>60352000</v>
      </c>
      <c r="AXP19" s="1">
        <f>LOOKUP($A19,'DMG Tables'!$P$2:$P$35,'DMG Tables'!$O$2:$O$35)*AXP$1*LOOKUP(AXP$1,'DMG Tables'!$G$2:$G$7,'DMG Tables'!$H$2:$H$7)</f>
        <v>60398000</v>
      </c>
      <c r="AXQ19" s="1">
        <f>LOOKUP($A19,'DMG Tables'!$P$2:$P$35,'DMG Tables'!$O$2:$O$35)*AXQ$1*LOOKUP(AXQ$1,'DMG Tables'!$G$2:$G$7,'DMG Tables'!$H$2:$H$7)</f>
        <v>60444000</v>
      </c>
      <c r="AXR19" s="1">
        <f>LOOKUP($A19,'DMG Tables'!$P$2:$P$35,'DMG Tables'!$O$2:$O$35)*AXR$1*LOOKUP(AXR$1,'DMG Tables'!$G$2:$G$7,'DMG Tables'!$H$2:$H$7)</f>
        <v>60490000</v>
      </c>
      <c r="AXS19" s="1">
        <f>LOOKUP($A19,'DMG Tables'!$P$2:$P$35,'DMG Tables'!$O$2:$O$35)*AXS$1*LOOKUP(AXS$1,'DMG Tables'!$G$2:$G$7,'DMG Tables'!$H$2:$H$7)</f>
        <v>60536000</v>
      </c>
      <c r="AXT19" s="1">
        <f>LOOKUP($A19,'DMG Tables'!$P$2:$P$35,'DMG Tables'!$O$2:$O$35)*AXT$1*LOOKUP(AXT$1,'DMG Tables'!$G$2:$G$7,'DMG Tables'!$H$2:$H$7)</f>
        <v>60582000</v>
      </c>
      <c r="AXU19" s="1">
        <f>LOOKUP($A19,'DMG Tables'!$P$2:$P$35,'DMG Tables'!$O$2:$O$35)*AXU$1*LOOKUP(AXU$1,'DMG Tables'!$G$2:$G$7,'DMG Tables'!$H$2:$H$7)</f>
        <v>60628000</v>
      </c>
      <c r="AXV19" s="1">
        <f>LOOKUP($A19,'DMG Tables'!$P$2:$P$35,'DMG Tables'!$O$2:$O$35)*AXV$1*LOOKUP(AXV$1,'DMG Tables'!$G$2:$G$7,'DMG Tables'!$H$2:$H$7)</f>
        <v>60674000</v>
      </c>
      <c r="AXW19" s="1">
        <f>LOOKUP($A19,'DMG Tables'!$P$2:$P$35,'DMG Tables'!$O$2:$O$35)*AXW$1*LOOKUP(AXW$1,'DMG Tables'!$G$2:$G$7,'DMG Tables'!$H$2:$H$7)</f>
        <v>60720000</v>
      </c>
      <c r="AXX19" s="1">
        <f>LOOKUP($A19,'DMG Tables'!$P$2:$P$35,'DMG Tables'!$O$2:$O$35)*AXX$1*LOOKUP(AXX$1,'DMG Tables'!$G$2:$G$7,'DMG Tables'!$H$2:$H$7)</f>
        <v>60766000</v>
      </c>
      <c r="AXY19" s="1">
        <f>LOOKUP($A19,'DMG Tables'!$P$2:$P$35,'DMG Tables'!$O$2:$O$35)*AXY$1*LOOKUP(AXY$1,'DMG Tables'!$G$2:$G$7,'DMG Tables'!$H$2:$H$7)</f>
        <v>60812000</v>
      </c>
      <c r="AXZ19" s="1">
        <f>LOOKUP($A19,'DMG Tables'!$P$2:$P$35,'DMG Tables'!$O$2:$O$35)*AXZ$1*LOOKUP(AXZ$1,'DMG Tables'!$G$2:$G$7,'DMG Tables'!$H$2:$H$7)</f>
        <v>60858000</v>
      </c>
      <c r="AYA19" s="1">
        <f>LOOKUP($A19,'DMG Tables'!$P$2:$P$35,'DMG Tables'!$O$2:$O$35)*AYA$1*LOOKUP(AYA$1,'DMG Tables'!$G$2:$G$7,'DMG Tables'!$H$2:$H$7)</f>
        <v>60904000</v>
      </c>
      <c r="AYB19" s="1">
        <f>LOOKUP($A19,'DMG Tables'!$P$2:$P$35,'DMG Tables'!$O$2:$O$35)*AYB$1*LOOKUP(AYB$1,'DMG Tables'!$G$2:$G$7,'DMG Tables'!$H$2:$H$7)</f>
        <v>60950000</v>
      </c>
      <c r="AYC19" s="1">
        <f>LOOKUP($A19,'DMG Tables'!$P$2:$P$35,'DMG Tables'!$O$2:$O$35)*AYC$1*LOOKUP(AYC$1,'DMG Tables'!$G$2:$G$7,'DMG Tables'!$H$2:$H$7)</f>
        <v>60996000</v>
      </c>
      <c r="AYD19" s="1">
        <f>LOOKUP($A19,'DMG Tables'!$P$2:$P$35,'DMG Tables'!$O$2:$O$35)*AYD$1*LOOKUP(AYD$1,'DMG Tables'!$G$2:$G$7,'DMG Tables'!$H$2:$H$7)</f>
        <v>61042000</v>
      </c>
      <c r="AYE19" s="1">
        <f>LOOKUP($A19,'DMG Tables'!$P$2:$P$35,'DMG Tables'!$O$2:$O$35)*AYE$1*LOOKUP(AYE$1,'DMG Tables'!$G$2:$G$7,'DMG Tables'!$H$2:$H$7)</f>
        <v>61088000</v>
      </c>
      <c r="AYF19" s="1">
        <f>LOOKUP($A19,'DMG Tables'!$P$2:$P$35,'DMG Tables'!$O$2:$O$35)*AYF$1*LOOKUP(AYF$1,'DMG Tables'!$G$2:$G$7,'DMG Tables'!$H$2:$H$7)</f>
        <v>61134000</v>
      </c>
      <c r="AYG19" s="1">
        <f>LOOKUP($A19,'DMG Tables'!$P$2:$P$35,'DMG Tables'!$O$2:$O$35)*AYG$1*LOOKUP(AYG$1,'DMG Tables'!$G$2:$G$7,'DMG Tables'!$H$2:$H$7)</f>
        <v>61180000</v>
      </c>
      <c r="AYH19" s="1">
        <f>LOOKUP($A19,'DMG Tables'!$P$2:$P$35,'DMG Tables'!$O$2:$O$35)*AYH$1*LOOKUP(AYH$1,'DMG Tables'!$G$2:$G$7,'DMG Tables'!$H$2:$H$7)</f>
        <v>61226000</v>
      </c>
      <c r="AYI19" s="1">
        <f>LOOKUP($A19,'DMG Tables'!$P$2:$P$35,'DMG Tables'!$O$2:$O$35)*AYI$1*LOOKUP(AYI$1,'DMG Tables'!$G$2:$G$7,'DMG Tables'!$H$2:$H$7)</f>
        <v>61272000</v>
      </c>
      <c r="AYJ19" s="1">
        <f>LOOKUP($A19,'DMG Tables'!$P$2:$P$35,'DMG Tables'!$O$2:$O$35)*AYJ$1*LOOKUP(AYJ$1,'DMG Tables'!$G$2:$G$7,'DMG Tables'!$H$2:$H$7)</f>
        <v>61318000</v>
      </c>
      <c r="AYK19" s="1">
        <f>LOOKUP($A19,'DMG Tables'!$P$2:$P$35,'DMG Tables'!$O$2:$O$35)*AYK$1*LOOKUP(AYK$1,'DMG Tables'!$G$2:$G$7,'DMG Tables'!$H$2:$H$7)</f>
        <v>61364000</v>
      </c>
      <c r="AYL19" s="1">
        <f>LOOKUP($A19,'DMG Tables'!$P$2:$P$35,'DMG Tables'!$O$2:$O$35)*AYL$1*LOOKUP(AYL$1,'DMG Tables'!$G$2:$G$7,'DMG Tables'!$H$2:$H$7)</f>
        <v>61410000</v>
      </c>
      <c r="AYM19" s="1">
        <f>LOOKUP($A19,'DMG Tables'!$P$2:$P$35,'DMG Tables'!$O$2:$O$35)*AYM$1*LOOKUP(AYM$1,'DMG Tables'!$G$2:$G$7,'DMG Tables'!$H$2:$H$7)</f>
        <v>61456000</v>
      </c>
      <c r="AYN19" s="1">
        <f>LOOKUP($A19,'DMG Tables'!$P$2:$P$35,'DMG Tables'!$O$2:$O$35)*AYN$1*LOOKUP(AYN$1,'DMG Tables'!$G$2:$G$7,'DMG Tables'!$H$2:$H$7)</f>
        <v>61502000</v>
      </c>
      <c r="AYO19" s="1">
        <f>LOOKUP($A19,'DMG Tables'!$P$2:$P$35,'DMG Tables'!$O$2:$O$35)*AYO$1*LOOKUP(AYO$1,'DMG Tables'!$G$2:$G$7,'DMG Tables'!$H$2:$H$7)</f>
        <v>61548000</v>
      </c>
      <c r="AYP19" s="1">
        <f>LOOKUP($A19,'DMG Tables'!$P$2:$P$35,'DMG Tables'!$O$2:$O$35)*AYP$1*LOOKUP(AYP$1,'DMG Tables'!$G$2:$G$7,'DMG Tables'!$H$2:$H$7)</f>
        <v>61594000</v>
      </c>
      <c r="AYQ19" s="1">
        <f>LOOKUP($A19,'DMG Tables'!$P$2:$P$35,'DMG Tables'!$O$2:$O$35)*AYQ$1*LOOKUP(AYQ$1,'DMG Tables'!$G$2:$G$7,'DMG Tables'!$H$2:$H$7)</f>
        <v>61640000</v>
      </c>
      <c r="AYR19" s="1">
        <f>LOOKUP($A19,'DMG Tables'!$P$2:$P$35,'DMG Tables'!$O$2:$O$35)*AYR$1*LOOKUP(AYR$1,'DMG Tables'!$G$2:$G$7,'DMG Tables'!$H$2:$H$7)</f>
        <v>61686000</v>
      </c>
      <c r="AYS19" s="1">
        <f>LOOKUP($A19,'DMG Tables'!$P$2:$P$35,'DMG Tables'!$O$2:$O$35)*AYS$1*LOOKUP(AYS$1,'DMG Tables'!$G$2:$G$7,'DMG Tables'!$H$2:$H$7)</f>
        <v>61732000</v>
      </c>
      <c r="AYT19" s="1">
        <f>LOOKUP($A19,'DMG Tables'!$P$2:$P$35,'DMG Tables'!$O$2:$O$35)*AYT$1*LOOKUP(AYT$1,'DMG Tables'!$G$2:$G$7,'DMG Tables'!$H$2:$H$7)</f>
        <v>61778000</v>
      </c>
      <c r="AYU19" s="1">
        <f>LOOKUP($A19,'DMG Tables'!$P$2:$P$35,'DMG Tables'!$O$2:$O$35)*AYU$1*LOOKUP(AYU$1,'DMG Tables'!$G$2:$G$7,'DMG Tables'!$H$2:$H$7)</f>
        <v>61824000</v>
      </c>
      <c r="AYV19" s="1">
        <f>LOOKUP($A19,'DMG Tables'!$P$2:$P$35,'DMG Tables'!$O$2:$O$35)*AYV$1*LOOKUP(AYV$1,'DMG Tables'!$G$2:$G$7,'DMG Tables'!$H$2:$H$7)</f>
        <v>61870000</v>
      </c>
      <c r="AYW19" s="1">
        <f>LOOKUP($A19,'DMG Tables'!$P$2:$P$35,'DMG Tables'!$O$2:$O$35)*AYW$1*LOOKUP(AYW$1,'DMG Tables'!$G$2:$G$7,'DMG Tables'!$H$2:$H$7)</f>
        <v>61916000</v>
      </c>
      <c r="AYX19" s="1">
        <f>LOOKUP($A19,'DMG Tables'!$P$2:$P$35,'DMG Tables'!$O$2:$O$35)*AYX$1*LOOKUP(AYX$1,'DMG Tables'!$G$2:$G$7,'DMG Tables'!$H$2:$H$7)</f>
        <v>61962000</v>
      </c>
      <c r="AYY19" s="1">
        <f>LOOKUP($A19,'DMG Tables'!$P$2:$P$35,'DMG Tables'!$O$2:$O$35)*AYY$1*LOOKUP(AYY$1,'DMG Tables'!$G$2:$G$7,'DMG Tables'!$H$2:$H$7)</f>
        <v>62008000</v>
      </c>
      <c r="AYZ19" s="1">
        <f>LOOKUP($A19,'DMG Tables'!$P$2:$P$35,'DMG Tables'!$O$2:$O$35)*AYZ$1*LOOKUP(AYZ$1,'DMG Tables'!$G$2:$G$7,'DMG Tables'!$H$2:$H$7)</f>
        <v>62054000</v>
      </c>
      <c r="AZA19" s="1">
        <f>LOOKUP($A19,'DMG Tables'!$P$2:$P$35,'DMG Tables'!$O$2:$O$35)*AZA$1*LOOKUP(AZA$1,'DMG Tables'!$G$2:$G$7,'DMG Tables'!$H$2:$H$7)</f>
        <v>62100000</v>
      </c>
      <c r="AZB19" s="1">
        <f>LOOKUP($A19,'DMG Tables'!$P$2:$P$35,'DMG Tables'!$O$2:$O$35)*AZB$1*LOOKUP(AZB$1,'DMG Tables'!$G$2:$G$7,'DMG Tables'!$H$2:$H$7)</f>
        <v>62146000</v>
      </c>
      <c r="AZC19" s="1">
        <f>LOOKUP($A19,'DMG Tables'!$P$2:$P$35,'DMG Tables'!$O$2:$O$35)*AZC$1*LOOKUP(AZC$1,'DMG Tables'!$G$2:$G$7,'DMG Tables'!$H$2:$H$7)</f>
        <v>62192000</v>
      </c>
      <c r="AZD19" s="1">
        <f>LOOKUP($A19,'DMG Tables'!$P$2:$P$35,'DMG Tables'!$O$2:$O$35)*AZD$1*LOOKUP(AZD$1,'DMG Tables'!$G$2:$G$7,'DMG Tables'!$H$2:$H$7)</f>
        <v>62238000</v>
      </c>
      <c r="AZE19" s="1">
        <f>LOOKUP($A19,'DMG Tables'!$P$2:$P$35,'DMG Tables'!$O$2:$O$35)*AZE$1*LOOKUP(AZE$1,'DMG Tables'!$G$2:$G$7,'DMG Tables'!$H$2:$H$7)</f>
        <v>62284000</v>
      </c>
      <c r="AZF19" s="1">
        <f>LOOKUP($A19,'DMG Tables'!$P$2:$P$35,'DMG Tables'!$O$2:$O$35)*AZF$1*LOOKUP(AZF$1,'DMG Tables'!$G$2:$G$7,'DMG Tables'!$H$2:$H$7)</f>
        <v>62330000</v>
      </c>
      <c r="AZG19" s="1">
        <f>LOOKUP($A19,'DMG Tables'!$P$2:$P$35,'DMG Tables'!$O$2:$O$35)*AZG$1*LOOKUP(AZG$1,'DMG Tables'!$G$2:$G$7,'DMG Tables'!$H$2:$H$7)</f>
        <v>62376000</v>
      </c>
      <c r="AZH19" s="1">
        <f>LOOKUP($A19,'DMG Tables'!$P$2:$P$35,'DMG Tables'!$O$2:$O$35)*AZH$1*LOOKUP(AZH$1,'DMG Tables'!$G$2:$G$7,'DMG Tables'!$H$2:$H$7)</f>
        <v>62422000</v>
      </c>
      <c r="AZI19" s="1">
        <f>LOOKUP($A19,'DMG Tables'!$P$2:$P$35,'DMG Tables'!$O$2:$O$35)*AZI$1*LOOKUP(AZI$1,'DMG Tables'!$G$2:$G$7,'DMG Tables'!$H$2:$H$7)</f>
        <v>62468000</v>
      </c>
      <c r="AZJ19" s="1">
        <f>LOOKUP($A19,'DMG Tables'!$P$2:$P$35,'DMG Tables'!$O$2:$O$35)*AZJ$1*LOOKUP(AZJ$1,'DMG Tables'!$G$2:$G$7,'DMG Tables'!$H$2:$H$7)</f>
        <v>62514000</v>
      </c>
      <c r="AZK19" s="1">
        <f>LOOKUP($A19,'DMG Tables'!$P$2:$P$35,'DMG Tables'!$O$2:$O$35)*AZK$1*LOOKUP(AZK$1,'DMG Tables'!$G$2:$G$7,'DMG Tables'!$H$2:$H$7)</f>
        <v>62560000</v>
      </c>
      <c r="AZL19" s="1">
        <f>LOOKUP($A19,'DMG Tables'!$P$2:$P$35,'DMG Tables'!$O$2:$O$35)*AZL$1*LOOKUP(AZL$1,'DMG Tables'!$G$2:$G$7,'DMG Tables'!$H$2:$H$7)</f>
        <v>62606000</v>
      </c>
      <c r="AZM19" s="1">
        <f>LOOKUP($A19,'DMG Tables'!$P$2:$P$35,'DMG Tables'!$O$2:$O$35)*AZM$1*LOOKUP(AZM$1,'DMG Tables'!$G$2:$G$7,'DMG Tables'!$H$2:$H$7)</f>
        <v>62652000</v>
      </c>
      <c r="AZN19" s="1">
        <f>LOOKUP($A19,'DMG Tables'!$P$2:$P$35,'DMG Tables'!$O$2:$O$35)*AZN$1*LOOKUP(AZN$1,'DMG Tables'!$G$2:$G$7,'DMG Tables'!$H$2:$H$7)</f>
        <v>62698000</v>
      </c>
      <c r="AZO19" s="1">
        <f>LOOKUP($A19,'DMG Tables'!$P$2:$P$35,'DMG Tables'!$O$2:$O$35)*AZO$1*LOOKUP(AZO$1,'DMG Tables'!$G$2:$G$7,'DMG Tables'!$H$2:$H$7)</f>
        <v>62744000</v>
      </c>
      <c r="AZP19" s="1">
        <f>LOOKUP($A19,'DMG Tables'!$P$2:$P$35,'DMG Tables'!$O$2:$O$35)*AZP$1*LOOKUP(AZP$1,'DMG Tables'!$G$2:$G$7,'DMG Tables'!$H$2:$H$7)</f>
        <v>62790000</v>
      </c>
      <c r="AZQ19" s="1">
        <f>LOOKUP($A19,'DMG Tables'!$P$2:$P$35,'DMG Tables'!$O$2:$O$35)*AZQ$1*LOOKUP(AZQ$1,'DMG Tables'!$G$2:$G$7,'DMG Tables'!$H$2:$H$7)</f>
        <v>62836000</v>
      </c>
      <c r="AZR19" s="1">
        <f>LOOKUP($A19,'DMG Tables'!$P$2:$P$35,'DMG Tables'!$O$2:$O$35)*AZR$1*LOOKUP(AZR$1,'DMG Tables'!$G$2:$G$7,'DMG Tables'!$H$2:$H$7)</f>
        <v>62882000</v>
      </c>
      <c r="AZS19" s="1">
        <f>LOOKUP($A19,'DMG Tables'!$P$2:$P$35,'DMG Tables'!$O$2:$O$35)*AZS$1*LOOKUP(AZS$1,'DMG Tables'!$G$2:$G$7,'DMG Tables'!$H$2:$H$7)</f>
        <v>62928000</v>
      </c>
      <c r="AZT19" s="1">
        <f>LOOKUP($A19,'DMG Tables'!$P$2:$P$35,'DMG Tables'!$O$2:$O$35)*AZT$1*LOOKUP(AZT$1,'DMG Tables'!$G$2:$G$7,'DMG Tables'!$H$2:$H$7)</f>
        <v>62974000</v>
      </c>
      <c r="AZU19" s="1">
        <f>LOOKUP($A19,'DMG Tables'!$P$2:$P$35,'DMG Tables'!$O$2:$O$35)*AZU$1*LOOKUP(AZU$1,'DMG Tables'!$G$2:$G$7,'DMG Tables'!$H$2:$H$7)</f>
        <v>63020000</v>
      </c>
      <c r="AZV19" s="1">
        <f>LOOKUP($A19,'DMG Tables'!$P$2:$P$35,'DMG Tables'!$O$2:$O$35)*AZV$1*LOOKUP(AZV$1,'DMG Tables'!$G$2:$G$7,'DMG Tables'!$H$2:$H$7)</f>
        <v>63066000</v>
      </c>
      <c r="AZW19" s="1">
        <f>LOOKUP($A19,'DMG Tables'!$P$2:$P$35,'DMG Tables'!$O$2:$O$35)*AZW$1*LOOKUP(AZW$1,'DMG Tables'!$G$2:$G$7,'DMG Tables'!$H$2:$H$7)</f>
        <v>63112000</v>
      </c>
      <c r="AZX19" s="1">
        <f>LOOKUP($A19,'DMG Tables'!$P$2:$P$35,'DMG Tables'!$O$2:$O$35)*AZX$1*LOOKUP(AZX$1,'DMG Tables'!$G$2:$G$7,'DMG Tables'!$H$2:$H$7)</f>
        <v>63158000</v>
      </c>
      <c r="AZY19" s="1">
        <f>LOOKUP($A19,'DMG Tables'!$P$2:$P$35,'DMG Tables'!$O$2:$O$35)*AZY$1*LOOKUP(AZY$1,'DMG Tables'!$G$2:$G$7,'DMG Tables'!$H$2:$H$7)</f>
        <v>63204000</v>
      </c>
      <c r="AZZ19" s="1">
        <f>LOOKUP($A19,'DMG Tables'!$P$2:$P$35,'DMG Tables'!$O$2:$O$35)*AZZ$1*LOOKUP(AZZ$1,'DMG Tables'!$G$2:$G$7,'DMG Tables'!$H$2:$H$7)</f>
        <v>63250000</v>
      </c>
      <c r="BAA19" s="1">
        <f>LOOKUP($A19,'DMG Tables'!$P$2:$P$35,'DMG Tables'!$O$2:$O$35)*BAA$1*LOOKUP(BAA$1,'DMG Tables'!$G$2:$G$7,'DMG Tables'!$H$2:$H$7)</f>
        <v>63296000</v>
      </c>
      <c r="BAB19" s="1">
        <f>LOOKUP($A19,'DMG Tables'!$P$2:$P$35,'DMG Tables'!$O$2:$O$35)*BAB$1*LOOKUP(BAB$1,'DMG Tables'!$G$2:$G$7,'DMG Tables'!$H$2:$H$7)</f>
        <v>63342000</v>
      </c>
      <c r="BAC19" s="1">
        <f>LOOKUP($A19,'DMG Tables'!$P$2:$P$35,'DMG Tables'!$O$2:$O$35)*BAC$1*LOOKUP(BAC$1,'DMG Tables'!$G$2:$G$7,'DMG Tables'!$H$2:$H$7)</f>
        <v>63388000</v>
      </c>
      <c r="BAD19" s="1">
        <f>LOOKUP($A19,'DMG Tables'!$P$2:$P$35,'DMG Tables'!$O$2:$O$35)*BAD$1*LOOKUP(BAD$1,'DMG Tables'!$G$2:$G$7,'DMG Tables'!$H$2:$H$7)</f>
        <v>63434000</v>
      </c>
      <c r="BAE19" s="1">
        <f>LOOKUP($A19,'DMG Tables'!$P$2:$P$35,'DMG Tables'!$O$2:$O$35)*BAE$1*LOOKUP(BAE$1,'DMG Tables'!$G$2:$G$7,'DMG Tables'!$H$2:$H$7)</f>
        <v>63480000</v>
      </c>
      <c r="BAF19" s="1">
        <f>LOOKUP($A19,'DMG Tables'!$P$2:$P$35,'DMG Tables'!$O$2:$O$35)*BAF$1*LOOKUP(BAF$1,'DMG Tables'!$G$2:$G$7,'DMG Tables'!$H$2:$H$7)</f>
        <v>63526000</v>
      </c>
      <c r="BAG19" s="1">
        <f>LOOKUP($A19,'DMG Tables'!$P$2:$P$35,'DMG Tables'!$O$2:$O$35)*BAG$1*LOOKUP(BAG$1,'DMG Tables'!$G$2:$G$7,'DMG Tables'!$H$2:$H$7)</f>
        <v>63572000</v>
      </c>
      <c r="BAH19" s="1">
        <f>LOOKUP($A19,'DMG Tables'!$P$2:$P$35,'DMG Tables'!$O$2:$O$35)*BAH$1*LOOKUP(BAH$1,'DMG Tables'!$G$2:$G$7,'DMG Tables'!$H$2:$H$7)</f>
        <v>63618000</v>
      </c>
      <c r="BAI19" s="1">
        <f>LOOKUP($A19,'DMG Tables'!$P$2:$P$35,'DMG Tables'!$O$2:$O$35)*BAI$1*LOOKUP(BAI$1,'DMG Tables'!$G$2:$G$7,'DMG Tables'!$H$2:$H$7)</f>
        <v>63664000</v>
      </c>
      <c r="BAJ19" s="1">
        <f>LOOKUP($A19,'DMG Tables'!$P$2:$P$35,'DMG Tables'!$O$2:$O$35)*BAJ$1*LOOKUP(BAJ$1,'DMG Tables'!$G$2:$G$7,'DMG Tables'!$H$2:$H$7)</f>
        <v>63710000</v>
      </c>
      <c r="BAK19" s="1">
        <f>LOOKUP($A19,'DMG Tables'!$P$2:$P$35,'DMG Tables'!$O$2:$O$35)*BAK$1*LOOKUP(BAK$1,'DMG Tables'!$G$2:$G$7,'DMG Tables'!$H$2:$H$7)</f>
        <v>63756000</v>
      </c>
      <c r="BAL19" s="1">
        <f>LOOKUP($A19,'DMG Tables'!$P$2:$P$35,'DMG Tables'!$O$2:$O$35)*BAL$1*LOOKUP(BAL$1,'DMG Tables'!$G$2:$G$7,'DMG Tables'!$H$2:$H$7)</f>
        <v>63802000</v>
      </c>
      <c r="BAM19" s="1">
        <f>LOOKUP($A19,'DMG Tables'!$P$2:$P$35,'DMG Tables'!$O$2:$O$35)*BAM$1*LOOKUP(BAM$1,'DMG Tables'!$G$2:$G$7,'DMG Tables'!$H$2:$H$7)</f>
        <v>63848000</v>
      </c>
      <c r="BAN19" s="1">
        <f>LOOKUP($A19,'DMG Tables'!$P$2:$P$35,'DMG Tables'!$O$2:$O$35)*BAN$1*LOOKUP(BAN$1,'DMG Tables'!$G$2:$G$7,'DMG Tables'!$H$2:$H$7)</f>
        <v>63894000</v>
      </c>
      <c r="BAO19" s="1">
        <f>LOOKUP($A19,'DMG Tables'!$P$2:$P$35,'DMG Tables'!$O$2:$O$35)*BAO$1*LOOKUP(BAO$1,'DMG Tables'!$G$2:$G$7,'DMG Tables'!$H$2:$H$7)</f>
        <v>63940000</v>
      </c>
      <c r="BAP19" s="1">
        <f>LOOKUP($A19,'DMG Tables'!$P$2:$P$35,'DMG Tables'!$O$2:$O$35)*BAP$1*LOOKUP(BAP$1,'DMG Tables'!$G$2:$G$7,'DMG Tables'!$H$2:$H$7)</f>
        <v>63986000</v>
      </c>
      <c r="BAQ19" s="1">
        <f>LOOKUP($A19,'DMG Tables'!$P$2:$P$35,'DMG Tables'!$O$2:$O$35)*BAQ$1*LOOKUP(BAQ$1,'DMG Tables'!$G$2:$G$7,'DMG Tables'!$H$2:$H$7)</f>
        <v>64032000</v>
      </c>
      <c r="BAR19" s="1">
        <f>LOOKUP($A19,'DMG Tables'!$P$2:$P$35,'DMG Tables'!$O$2:$O$35)*BAR$1*LOOKUP(BAR$1,'DMG Tables'!$G$2:$G$7,'DMG Tables'!$H$2:$H$7)</f>
        <v>64078000</v>
      </c>
      <c r="BAS19" s="1">
        <f>LOOKUP($A19,'DMG Tables'!$P$2:$P$35,'DMG Tables'!$O$2:$O$35)*BAS$1*LOOKUP(BAS$1,'DMG Tables'!$G$2:$G$7,'DMG Tables'!$H$2:$H$7)</f>
        <v>64124000</v>
      </c>
      <c r="BAT19" s="1">
        <f>LOOKUP($A19,'DMG Tables'!$P$2:$P$35,'DMG Tables'!$O$2:$O$35)*BAT$1*LOOKUP(BAT$1,'DMG Tables'!$G$2:$G$7,'DMG Tables'!$H$2:$H$7)</f>
        <v>64170000</v>
      </c>
      <c r="BAU19" s="1">
        <f>LOOKUP($A19,'DMG Tables'!$P$2:$P$35,'DMG Tables'!$O$2:$O$35)*BAU$1*LOOKUP(BAU$1,'DMG Tables'!$G$2:$G$7,'DMG Tables'!$H$2:$H$7)</f>
        <v>64216000</v>
      </c>
      <c r="BAV19" s="1">
        <f>LOOKUP($A19,'DMG Tables'!$P$2:$P$35,'DMG Tables'!$O$2:$O$35)*BAV$1*LOOKUP(BAV$1,'DMG Tables'!$G$2:$G$7,'DMG Tables'!$H$2:$H$7)</f>
        <v>64262000</v>
      </c>
      <c r="BAW19" s="1">
        <f>LOOKUP($A19,'DMG Tables'!$P$2:$P$35,'DMG Tables'!$O$2:$O$35)*BAW$1*LOOKUP(BAW$1,'DMG Tables'!$G$2:$G$7,'DMG Tables'!$H$2:$H$7)</f>
        <v>64308000</v>
      </c>
      <c r="BAX19" s="1">
        <f>LOOKUP($A19,'DMG Tables'!$P$2:$P$35,'DMG Tables'!$O$2:$O$35)*BAX$1*LOOKUP(BAX$1,'DMG Tables'!$G$2:$G$7,'DMG Tables'!$H$2:$H$7)</f>
        <v>64354000</v>
      </c>
      <c r="BAY19" s="1">
        <f>LOOKUP($A19,'DMG Tables'!$P$2:$P$35,'DMG Tables'!$O$2:$O$35)*BAY$1*LOOKUP(BAY$1,'DMG Tables'!$G$2:$G$7,'DMG Tables'!$H$2:$H$7)</f>
        <v>64400000</v>
      </c>
      <c r="BAZ19" s="1">
        <f>LOOKUP($A19,'DMG Tables'!$P$2:$P$35,'DMG Tables'!$O$2:$O$35)*BAZ$1*LOOKUP(BAZ$1,'DMG Tables'!$G$2:$G$7,'DMG Tables'!$H$2:$H$7)</f>
        <v>64446000</v>
      </c>
      <c r="BBA19" s="1">
        <f>LOOKUP($A19,'DMG Tables'!$P$2:$P$35,'DMG Tables'!$O$2:$O$35)*BBA$1*LOOKUP(BBA$1,'DMG Tables'!$G$2:$G$7,'DMG Tables'!$H$2:$H$7)</f>
        <v>64492000</v>
      </c>
      <c r="BBB19" s="1">
        <f>LOOKUP($A19,'DMG Tables'!$P$2:$P$35,'DMG Tables'!$O$2:$O$35)*BBB$1*LOOKUP(BBB$1,'DMG Tables'!$G$2:$G$7,'DMG Tables'!$H$2:$H$7)</f>
        <v>64538000</v>
      </c>
      <c r="BBC19" s="1">
        <f>LOOKUP($A19,'DMG Tables'!$P$2:$P$35,'DMG Tables'!$O$2:$O$35)*BBC$1*LOOKUP(BBC$1,'DMG Tables'!$G$2:$G$7,'DMG Tables'!$H$2:$H$7)</f>
        <v>64584000</v>
      </c>
      <c r="BBD19" s="1">
        <f>LOOKUP($A19,'DMG Tables'!$P$2:$P$35,'DMG Tables'!$O$2:$O$35)*BBD$1*LOOKUP(BBD$1,'DMG Tables'!$G$2:$G$7,'DMG Tables'!$H$2:$H$7)</f>
        <v>64630000</v>
      </c>
      <c r="BBE19" s="1">
        <f>LOOKUP($A19,'DMG Tables'!$P$2:$P$35,'DMG Tables'!$O$2:$O$35)*BBE$1*LOOKUP(BBE$1,'DMG Tables'!$G$2:$G$7,'DMG Tables'!$H$2:$H$7)</f>
        <v>64676000</v>
      </c>
      <c r="BBF19" s="1">
        <f>LOOKUP($A19,'DMG Tables'!$P$2:$P$35,'DMG Tables'!$O$2:$O$35)*BBF$1*LOOKUP(BBF$1,'DMG Tables'!$G$2:$G$7,'DMG Tables'!$H$2:$H$7)</f>
        <v>64722000</v>
      </c>
      <c r="BBG19" s="1">
        <f>LOOKUP($A19,'DMG Tables'!$P$2:$P$35,'DMG Tables'!$O$2:$O$35)*BBG$1*LOOKUP(BBG$1,'DMG Tables'!$G$2:$G$7,'DMG Tables'!$H$2:$H$7)</f>
        <v>64768000</v>
      </c>
      <c r="BBH19" s="1">
        <f>LOOKUP($A19,'DMG Tables'!$P$2:$P$35,'DMG Tables'!$O$2:$O$35)*BBH$1*LOOKUP(BBH$1,'DMG Tables'!$G$2:$G$7,'DMG Tables'!$H$2:$H$7)</f>
        <v>64814000</v>
      </c>
      <c r="BBI19" s="1">
        <f>LOOKUP($A19,'DMG Tables'!$P$2:$P$35,'DMG Tables'!$O$2:$O$35)*BBI$1*LOOKUP(BBI$1,'DMG Tables'!$G$2:$G$7,'DMG Tables'!$H$2:$H$7)</f>
        <v>64860000</v>
      </c>
      <c r="BBJ19" s="1">
        <f>LOOKUP($A19,'DMG Tables'!$P$2:$P$35,'DMG Tables'!$O$2:$O$35)*BBJ$1*LOOKUP(BBJ$1,'DMG Tables'!$G$2:$G$7,'DMG Tables'!$H$2:$H$7)</f>
        <v>64906000</v>
      </c>
      <c r="BBK19" s="1">
        <f>LOOKUP($A19,'DMG Tables'!$P$2:$P$35,'DMG Tables'!$O$2:$O$35)*BBK$1*LOOKUP(BBK$1,'DMG Tables'!$G$2:$G$7,'DMG Tables'!$H$2:$H$7)</f>
        <v>64952000</v>
      </c>
      <c r="BBL19" s="1">
        <f>LOOKUP($A19,'DMG Tables'!$P$2:$P$35,'DMG Tables'!$O$2:$O$35)*BBL$1*LOOKUP(BBL$1,'DMG Tables'!$G$2:$G$7,'DMG Tables'!$H$2:$H$7)</f>
        <v>64998000</v>
      </c>
      <c r="BBM19" s="1">
        <f>LOOKUP($A19,'DMG Tables'!$P$2:$P$35,'DMG Tables'!$O$2:$O$35)*BBM$1*LOOKUP(BBM$1,'DMG Tables'!$G$2:$G$7,'DMG Tables'!$H$2:$H$7)</f>
        <v>65044000</v>
      </c>
      <c r="BBN19" s="1">
        <f>LOOKUP($A19,'DMG Tables'!$P$2:$P$35,'DMG Tables'!$O$2:$O$35)*BBN$1*LOOKUP(BBN$1,'DMG Tables'!$G$2:$G$7,'DMG Tables'!$H$2:$H$7)</f>
        <v>65090000</v>
      </c>
      <c r="BBO19" s="1">
        <f>LOOKUP($A19,'DMG Tables'!$P$2:$P$35,'DMG Tables'!$O$2:$O$35)*BBO$1*LOOKUP(BBO$1,'DMG Tables'!$G$2:$G$7,'DMG Tables'!$H$2:$H$7)</f>
        <v>65136000</v>
      </c>
      <c r="BBP19" s="1">
        <f>LOOKUP($A19,'DMG Tables'!$P$2:$P$35,'DMG Tables'!$O$2:$O$35)*BBP$1*LOOKUP(BBP$1,'DMG Tables'!$G$2:$G$7,'DMG Tables'!$H$2:$H$7)</f>
        <v>65182000</v>
      </c>
      <c r="BBQ19" s="1">
        <f>LOOKUP($A19,'DMG Tables'!$P$2:$P$35,'DMG Tables'!$O$2:$O$35)*BBQ$1*LOOKUP(BBQ$1,'DMG Tables'!$G$2:$G$7,'DMG Tables'!$H$2:$H$7)</f>
        <v>65228000</v>
      </c>
      <c r="BBR19" s="1">
        <f>LOOKUP($A19,'DMG Tables'!$P$2:$P$35,'DMG Tables'!$O$2:$O$35)*BBR$1*LOOKUP(BBR$1,'DMG Tables'!$G$2:$G$7,'DMG Tables'!$H$2:$H$7)</f>
        <v>65274000</v>
      </c>
      <c r="BBS19" s="1">
        <f>LOOKUP($A19,'DMG Tables'!$P$2:$P$35,'DMG Tables'!$O$2:$O$35)*BBS$1*LOOKUP(BBS$1,'DMG Tables'!$G$2:$G$7,'DMG Tables'!$H$2:$H$7)</f>
        <v>65320000</v>
      </c>
      <c r="BBT19" s="1">
        <f>LOOKUP($A19,'DMG Tables'!$P$2:$P$35,'DMG Tables'!$O$2:$O$35)*BBT$1*LOOKUP(BBT$1,'DMG Tables'!$G$2:$G$7,'DMG Tables'!$H$2:$H$7)</f>
        <v>65366000</v>
      </c>
      <c r="BBU19" s="1">
        <f>LOOKUP($A19,'DMG Tables'!$P$2:$P$35,'DMG Tables'!$O$2:$O$35)*BBU$1*LOOKUP(BBU$1,'DMG Tables'!$G$2:$G$7,'DMG Tables'!$H$2:$H$7)</f>
        <v>65412000</v>
      </c>
      <c r="BBV19" s="1">
        <f>LOOKUP($A19,'DMG Tables'!$P$2:$P$35,'DMG Tables'!$O$2:$O$35)*BBV$1*LOOKUP(BBV$1,'DMG Tables'!$G$2:$G$7,'DMG Tables'!$H$2:$H$7)</f>
        <v>65458000</v>
      </c>
      <c r="BBW19" s="1">
        <f>LOOKUP($A19,'DMG Tables'!$P$2:$P$35,'DMG Tables'!$O$2:$O$35)*BBW$1*LOOKUP(BBW$1,'DMG Tables'!$G$2:$G$7,'DMG Tables'!$H$2:$H$7)</f>
        <v>65504000</v>
      </c>
      <c r="BBX19" s="1">
        <f>LOOKUP($A19,'DMG Tables'!$P$2:$P$35,'DMG Tables'!$O$2:$O$35)*BBX$1*LOOKUP(BBX$1,'DMG Tables'!$G$2:$G$7,'DMG Tables'!$H$2:$H$7)</f>
        <v>65550000</v>
      </c>
      <c r="BBY19" s="1">
        <f>LOOKUP($A19,'DMG Tables'!$P$2:$P$35,'DMG Tables'!$O$2:$O$35)*BBY$1*LOOKUP(BBY$1,'DMG Tables'!$G$2:$G$7,'DMG Tables'!$H$2:$H$7)</f>
        <v>65596000</v>
      </c>
      <c r="BBZ19" s="1">
        <f>LOOKUP($A19,'DMG Tables'!$P$2:$P$35,'DMG Tables'!$O$2:$O$35)*BBZ$1*LOOKUP(BBZ$1,'DMG Tables'!$G$2:$G$7,'DMG Tables'!$H$2:$H$7)</f>
        <v>65642000</v>
      </c>
      <c r="BCA19" s="1">
        <f>LOOKUP($A19,'DMG Tables'!$P$2:$P$35,'DMG Tables'!$O$2:$O$35)*BCA$1*LOOKUP(BCA$1,'DMG Tables'!$G$2:$G$7,'DMG Tables'!$H$2:$H$7)</f>
        <v>65688000</v>
      </c>
      <c r="BCB19" s="1">
        <f>LOOKUP($A19,'DMG Tables'!$P$2:$P$35,'DMG Tables'!$O$2:$O$35)*BCB$1*LOOKUP(BCB$1,'DMG Tables'!$G$2:$G$7,'DMG Tables'!$H$2:$H$7)</f>
        <v>65734000</v>
      </c>
      <c r="BCC19" s="1">
        <f>LOOKUP($A19,'DMG Tables'!$P$2:$P$35,'DMG Tables'!$O$2:$O$35)*BCC$1*LOOKUP(BCC$1,'DMG Tables'!$G$2:$G$7,'DMG Tables'!$H$2:$H$7)</f>
        <v>65780000</v>
      </c>
      <c r="BCD19" s="1">
        <f>LOOKUP($A19,'DMG Tables'!$P$2:$P$35,'DMG Tables'!$O$2:$O$35)*BCD$1*LOOKUP(BCD$1,'DMG Tables'!$G$2:$G$7,'DMG Tables'!$H$2:$H$7)</f>
        <v>65826000</v>
      </c>
      <c r="BCE19" s="1">
        <f>LOOKUP($A19,'DMG Tables'!$P$2:$P$35,'DMG Tables'!$O$2:$O$35)*BCE$1*LOOKUP(BCE$1,'DMG Tables'!$G$2:$G$7,'DMG Tables'!$H$2:$H$7)</f>
        <v>65872000</v>
      </c>
      <c r="BCF19" s="1">
        <f>LOOKUP($A19,'DMG Tables'!$P$2:$P$35,'DMG Tables'!$O$2:$O$35)*BCF$1*LOOKUP(BCF$1,'DMG Tables'!$G$2:$G$7,'DMG Tables'!$H$2:$H$7)</f>
        <v>65918000</v>
      </c>
      <c r="BCG19" s="1">
        <f>LOOKUP($A19,'DMG Tables'!$P$2:$P$35,'DMG Tables'!$O$2:$O$35)*BCG$1*LOOKUP(BCG$1,'DMG Tables'!$G$2:$G$7,'DMG Tables'!$H$2:$H$7)</f>
        <v>65964000</v>
      </c>
      <c r="BCH19" s="1">
        <f>LOOKUP($A19,'DMG Tables'!$P$2:$P$35,'DMG Tables'!$O$2:$O$35)*BCH$1*LOOKUP(BCH$1,'DMG Tables'!$G$2:$G$7,'DMG Tables'!$H$2:$H$7)</f>
        <v>66010000</v>
      </c>
      <c r="BCI19" s="1">
        <f>LOOKUP($A19,'DMG Tables'!$P$2:$P$35,'DMG Tables'!$O$2:$O$35)*BCI$1*LOOKUP(BCI$1,'DMG Tables'!$G$2:$G$7,'DMG Tables'!$H$2:$H$7)</f>
        <v>66056000</v>
      </c>
      <c r="BCJ19" s="1">
        <f>LOOKUP($A19,'DMG Tables'!$P$2:$P$35,'DMG Tables'!$O$2:$O$35)*BCJ$1*LOOKUP(BCJ$1,'DMG Tables'!$G$2:$G$7,'DMG Tables'!$H$2:$H$7)</f>
        <v>66102000</v>
      </c>
      <c r="BCK19" s="1">
        <f>LOOKUP($A19,'DMG Tables'!$P$2:$P$35,'DMG Tables'!$O$2:$O$35)*BCK$1*LOOKUP(BCK$1,'DMG Tables'!$G$2:$G$7,'DMG Tables'!$H$2:$H$7)</f>
        <v>66148000</v>
      </c>
      <c r="BCL19" s="1">
        <f>LOOKUP($A19,'DMG Tables'!$P$2:$P$35,'DMG Tables'!$O$2:$O$35)*BCL$1*LOOKUP(BCL$1,'DMG Tables'!$G$2:$G$7,'DMG Tables'!$H$2:$H$7)</f>
        <v>66194000</v>
      </c>
      <c r="BCM19" s="1">
        <f>LOOKUP($A19,'DMG Tables'!$P$2:$P$35,'DMG Tables'!$O$2:$O$35)*BCM$1*LOOKUP(BCM$1,'DMG Tables'!$G$2:$G$7,'DMG Tables'!$H$2:$H$7)</f>
        <v>66240000</v>
      </c>
      <c r="BCN19" s="1">
        <f>LOOKUP($A19,'DMG Tables'!$P$2:$P$35,'DMG Tables'!$O$2:$O$35)*BCN$1*LOOKUP(BCN$1,'DMG Tables'!$G$2:$G$7,'DMG Tables'!$H$2:$H$7)</f>
        <v>66286000</v>
      </c>
      <c r="BCO19" s="1">
        <f>LOOKUP($A19,'DMG Tables'!$P$2:$P$35,'DMG Tables'!$O$2:$O$35)*BCO$1*LOOKUP(BCO$1,'DMG Tables'!$G$2:$G$7,'DMG Tables'!$H$2:$H$7)</f>
        <v>66332000</v>
      </c>
      <c r="BCP19" s="1">
        <f>LOOKUP($A19,'DMG Tables'!$P$2:$P$35,'DMG Tables'!$O$2:$O$35)*BCP$1*LOOKUP(BCP$1,'DMG Tables'!$G$2:$G$7,'DMG Tables'!$H$2:$H$7)</f>
        <v>66378000</v>
      </c>
      <c r="BCQ19" s="1">
        <f>LOOKUP($A19,'DMG Tables'!$P$2:$P$35,'DMG Tables'!$O$2:$O$35)*BCQ$1*LOOKUP(BCQ$1,'DMG Tables'!$G$2:$G$7,'DMG Tables'!$H$2:$H$7)</f>
        <v>66424000</v>
      </c>
      <c r="BCR19" s="1">
        <f>LOOKUP($A19,'DMG Tables'!$P$2:$P$35,'DMG Tables'!$O$2:$O$35)*BCR$1*LOOKUP(BCR$1,'DMG Tables'!$G$2:$G$7,'DMG Tables'!$H$2:$H$7)</f>
        <v>66470000</v>
      </c>
      <c r="BCS19" s="1">
        <f>LOOKUP($A19,'DMG Tables'!$P$2:$P$35,'DMG Tables'!$O$2:$O$35)*BCS$1*LOOKUP(BCS$1,'DMG Tables'!$G$2:$G$7,'DMG Tables'!$H$2:$H$7)</f>
        <v>66516000</v>
      </c>
      <c r="BCT19" s="1">
        <f>LOOKUP($A19,'DMG Tables'!$P$2:$P$35,'DMG Tables'!$O$2:$O$35)*BCT$1*LOOKUP(BCT$1,'DMG Tables'!$G$2:$G$7,'DMG Tables'!$H$2:$H$7)</f>
        <v>66562000</v>
      </c>
      <c r="BCU19" s="1">
        <f>LOOKUP($A19,'DMG Tables'!$P$2:$P$35,'DMG Tables'!$O$2:$O$35)*BCU$1*LOOKUP(BCU$1,'DMG Tables'!$G$2:$G$7,'DMG Tables'!$H$2:$H$7)</f>
        <v>66608000</v>
      </c>
      <c r="BCV19" s="1">
        <f>LOOKUP($A19,'DMG Tables'!$P$2:$P$35,'DMG Tables'!$O$2:$O$35)*BCV$1*LOOKUP(BCV$1,'DMG Tables'!$G$2:$G$7,'DMG Tables'!$H$2:$H$7)</f>
        <v>66654000</v>
      </c>
      <c r="BCW19" s="1">
        <f>LOOKUP($A19,'DMG Tables'!$P$2:$P$35,'DMG Tables'!$O$2:$O$35)*BCW$1*LOOKUP(BCW$1,'DMG Tables'!$G$2:$G$7,'DMG Tables'!$H$2:$H$7)</f>
        <v>66700000</v>
      </c>
      <c r="BCX19" s="1">
        <f>LOOKUP($A19,'DMG Tables'!$P$2:$P$35,'DMG Tables'!$O$2:$O$35)*BCX$1*LOOKUP(BCX$1,'DMG Tables'!$G$2:$G$7,'DMG Tables'!$H$2:$H$7)</f>
        <v>66746000</v>
      </c>
      <c r="BCY19" s="1">
        <f>LOOKUP($A19,'DMG Tables'!$P$2:$P$35,'DMG Tables'!$O$2:$O$35)*BCY$1*LOOKUP(BCY$1,'DMG Tables'!$G$2:$G$7,'DMG Tables'!$H$2:$H$7)</f>
        <v>66792000</v>
      </c>
      <c r="BCZ19" s="1">
        <f>LOOKUP($A19,'DMG Tables'!$P$2:$P$35,'DMG Tables'!$O$2:$O$35)*BCZ$1*LOOKUP(BCZ$1,'DMG Tables'!$G$2:$G$7,'DMG Tables'!$H$2:$H$7)</f>
        <v>66838000</v>
      </c>
      <c r="BDA19" s="1">
        <f>LOOKUP($A19,'DMG Tables'!$P$2:$P$35,'DMG Tables'!$O$2:$O$35)*BDA$1*LOOKUP(BDA$1,'DMG Tables'!$G$2:$G$7,'DMG Tables'!$H$2:$H$7)</f>
        <v>66884000</v>
      </c>
      <c r="BDB19" s="1">
        <f>LOOKUP($A19,'DMG Tables'!$P$2:$P$35,'DMG Tables'!$O$2:$O$35)*BDB$1*LOOKUP(BDB$1,'DMG Tables'!$G$2:$G$7,'DMG Tables'!$H$2:$H$7)</f>
        <v>66930000</v>
      </c>
      <c r="BDC19" s="1">
        <f>LOOKUP($A19,'DMG Tables'!$P$2:$P$35,'DMG Tables'!$O$2:$O$35)*BDC$1*LOOKUP(BDC$1,'DMG Tables'!$G$2:$G$7,'DMG Tables'!$H$2:$H$7)</f>
        <v>66976000</v>
      </c>
      <c r="BDD19" s="1">
        <f>LOOKUP($A19,'DMG Tables'!$P$2:$P$35,'DMG Tables'!$O$2:$O$35)*BDD$1*LOOKUP(BDD$1,'DMG Tables'!$G$2:$G$7,'DMG Tables'!$H$2:$H$7)</f>
        <v>67022000</v>
      </c>
      <c r="BDE19" s="1">
        <f>LOOKUP($A19,'DMG Tables'!$P$2:$P$35,'DMG Tables'!$O$2:$O$35)*BDE$1*LOOKUP(BDE$1,'DMG Tables'!$G$2:$G$7,'DMG Tables'!$H$2:$H$7)</f>
        <v>67068000</v>
      </c>
      <c r="BDF19" s="1">
        <f>LOOKUP($A19,'DMG Tables'!$P$2:$P$35,'DMG Tables'!$O$2:$O$35)*BDF$1*LOOKUP(BDF$1,'DMG Tables'!$G$2:$G$7,'DMG Tables'!$H$2:$H$7)</f>
        <v>67114000</v>
      </c>
      <c r="BDG19" s="1">
        <f>LOOKUP($A19,'DMG Tables'!$P$2:$P$35,'DMG Tables'!$O$2:$O$35)*BDG$1*LOOKUP(BDG$1,'DMG Tables'!$G$2:$G$7,'DMG Tables'!$H$2:$H$7)</f>
        <v>67160000</v>
      </c>
      <c r="BDH19" s="1">
        <f>LOOKUP($A19,'DMG Tables'!$P$2:$P$35,'DMG Tables'!$O$2:$O$35)*BDH$1*LOOKUP(BDH$1,'DMG Tables'!$G$2:$G$7,'DMG Tables'!$H$2:$H$7)</f>
        <v>67206000</v>
      </c>
      <c r="BDI19" s="1">
        <f>LOOKUP($A19,'DMG Tables'!$P$2:$P$35,'DMG Tables'!$O$2:$O$35)*BDI$1*LOOKUP(BDI$1,'DMG Tables'!$G$2:$G$7,'DMG Tables'!$H$2:$H$7)</f>
        <v>67252000</v>
      </c>
      <c r="BDJ19" s="1">
        <f>LOOKUP($A19,'DMG Tables'!$P$2:$P$35,'DMG Tables'!$O$2:$O$35)*BDJ$1*LOOKUP(BDJ$1,'DMG Tables'!$G$2:$G$7,'DMG Tables'!$H$2:$H$7)</f>
        <v>67298000</v>
      </c>
      <c r="BDK19" s="1">
        <f>LOOKUP($A19,'DMG Tables'!$P$2:$P$35,'DMG Tables'!$O$2:$O$35)*BDK$1*LOOKUP(BDK$1,'DMG Tables'!$G$2:$G$7,'DMG Tables'!$H$2:$H$7)</f>
        <v>67344000</v>
      </c>
      <c r="BDL19" s="1">
        <f>LOOKUP($A19,'DMG Tables'!$P$2:$P$35,'DMG Tables'!$O$2:$O$35)*BDL$1*LOOKUP(BDL$1,'DMG Tables'!$G$2:$G$7,'DMG Tables'!$H$2:$H$7)</f>
        <v>67390000</v>
      </c>
      <c r="BDM19" s="1">
        <f>LOOKUP($A19,'DMG Tables'!$P$2:$P$35,'DMG Tables'!$O$2:$O$35)*BDM$1*LOOKUP(BDM$1,'DMG Tables'!$G$2:$G$7,'DMG Tables'!$H$2:$H$7)</f>
        <v>67436000</v>
      </c>
      <c r="BDN19" s="1">
        <f>LOOKUP($A19,'DMG Tables'!$P$2:$P$35,'DMG Tables'!$O$2:$O$35)*BDN$1*LOOKUP(BDN$1,'DMG Tables'!$G$2:$G$7,'DMG Tables'!$H$2:$H$7)</f>
        <v>67482000</v>
      </c>
      <c r="BDO19" s="1">
        <f>LOOKUP($A19,'DMG Tables'!$P$2:$P$35,'DMG Tables'!$O$2:$O$35)*BDO$1*LOOKUP(BDO$1,'DMG Tables'!$G$2:$G$7,'DMG Tables'!$H$2:$H$7)</f>
        <v>67528000</v>
      </c>
      <c r="BDP19" s="1">
        <f>LOOKUP($A19,'DMG Tables'!$P$2:$P$35,'DMG Tables'!$O$2:$O$35)*BDP$1*LOOKUP(BDP$1,'DMG Tables'!$G$2:$G$7,'DMG Tables'!$H$2:$H$7)</f>
        <v>67574000</v>
      </c>
      <c r="BDQ19" s="1">
        <f>LOOKUP($A19,'DMG Tables'!$P$2:$P$35,'DMG Tables'!$O$2:$O$35)*BDQ$1*LOOKUP(BDQ$1,'DMG Tables'!$G$2:$G$7,'DMG Tables'!$H$2:$H$7)</f>
        <v>67620000</v>
      </c>
      <c r="BDR19" s="1">
        <f>LOOKUP($A19,'DMG Tables'!$P$2:$P$35,'DMG Tables'!$O$2:$O$35)*BDR$1*LOOKUP(BDR$1,'DMG Tables'!$G$2:$G$7,'DMG Tables'!$H$2:$H$7)</f>
        <v>67666000</v>
      </c>
      <c r="BDS19" s="1">
        <f>LOOKUP($A19,'DMG Tables'!$P$2:$P$35,'DMG Tables'!$O$2:$O$35)*BDS$1*LOOKUP(BDS$1,'DMG Tables'!$G$2:$G$7,'DMG Tables'!$H$2:$H$7)</f>
        <v>67712000</v>
      </c>
      <c r="BDT19" s="1">
        <f>LOOKUP($A19,'DMG Tables'!$P$2:$P$35,'DMG Tables'!$O$2:$O$35)*BDT$1*LOOKUP(BDT$1,'DMG Tables'!$G$2:$G$7,'DMG Tables'!$H$2:$H$7)</f>
        <v>67758000</v>
      </c>
      <c r="BDU19" s="1">
        <f>LOOKUP($A19,'DMG Tables'!$P$2:$P$35,'DMG Tables'!$O$2:$O$35)*BDU$1*LOOKUP(BDU$1,'DMG Tables'!$G$2:$G$7,'DMG Tables'!$H$2:$H$7)</f>
        <v>67804000</v>
      </c>
      <c r="BDV19" s="1">
        <f>LOOKUP($A19,'DMG Tables'!$P$2:$P$35,'DMG Tables'!$O$2:$O$35)*BDV$1*LOOKUP(BDV$1,'DMG Tables'!$G$2:$G$7,'DMG Tables'!$H$2:$H$7)</f>
        <v>67850000</v>
      </c>
      <c r="BDW19" s="1">
        <f>LOOKUP($A19,'DMG Tables'!$P$2:$P$35,'DMG Tables'!$O$2:$O$35)*BDW$1*LOOKUP(BDW$1,'DMG Tables'!$G$2:$G$7,'DMG Tables'!$H$2:$H$7)</f>
        <v>67896000</v>
      </c>
      <c r="BDX19" s="1">
        <f>LOOKUP($A19,'DMG Tables'!$P$2:$P$35,'DMG Tables'!$O$2:$O$35)*BDX$1*LOOKUP(BDX$1,'DMG Tables'!$G$2:$G$7,'DMG Tables'!$H$2:$H$7)</f>
        <v>67942000</v>
      </c>
      <c r="BDY19" s="1">
        <f>LOOKUP($A19,'DMG Tables'!$P$2:$P$35,'DMG Tables'!$O$2:$O$35)*BDY$1*LOOKUP(BDY$1,'DMG Tables'!$G$2:$G$7,'DMG Tables'!$H$2:$H$7)</f>
        <v>67988000</v>
      </c>
      <c r="BDZ19" s="1">
        <f>LOOKUP($A19,'DMG Tables'!$P$2:$P$35,'DMG Tables'!$O$2:$O$35)*BDZ$1*LOOKUP(BDZ$1,'DMG Tables'!$G$2:$G$7,'DMG Tables'!$H$2:$H$7)</f>
        <v>68034000</v>
      </c>
      <c r="BEA19" s="1">
        <f>LOOKUP($A19,'DMG Tables'!$P$2:$P$35,'DMG Tables'!$O$2:$O$35)*BEA$1*LOOKUP(BEA$1,'DMG Tables'!$G$2:$G$7,'DMG Tables'!$H$2:$H$7)</f>
        <v>68080000</v>
      </c>
      <c r="BEB19" s="1">
        <f>LOOKUP($A19,'DMG Tables'!$P$2:$P$35,'DMG Tables'!$O$2:$O$35)*BEB$1*LOOKUP(BEB$1,'DMG Tables'!$G$2:$G$7,'DMG Tables'!$H$2:$H$7)</f>
        <v>68126000</v>
      </c>
      <c r="BEC19" s="1">
        <f>LOOKUP($A19,'DMG Tables'!$P$2:$P$35,'DMG Tables'!$O$2:$O$35)*BEC$1*LOOKUP(BEC$1,'DMG Tables'!$G$2:$G$7,'DMG Tables'!$H$2:$H$7)</f>
        <v>68172000</v>
      </c>
      <c r="BED19" s="1">
        <f>LOOKUP($A19,'DMG Tables'!$P$2:$P$35,'DMG Tables'!$O$2:$O$35)*BED$1*LOOKUP(BED$1,'DMG Tables'!$G$2:$G$7,'DMG Tables'!$H$2:$H$7)</f>
        <v>68218000</v>
      </c>
      <c r="BEE19" s="1">
        <f>LOOKUP($A19,'DMG Tables'!$P$2:$P$35,'DMG Tables'!$O$2:$O$35)*BEE$1*LOOKUP(BEE$1,'DMG Tables'!$G$2:$G$7,'DMG Tables'!$H$2:$H$7)</f>
        <v>68264000</v>
      </c>
      <c r="BEF19" s="1">
        <f>LOOKUP($A19,'DMG Tables'!$P$2:$P$35,'DMG Tables'!$O$2:$O$35)*BEF$1*LOOKUP(BEF$1,'DMG Tables'!$G$2:$G$7,'DMG Tables'!$H$2:$H$7)</f>
        <v>68310000</v>
      </c>
      <c r="BEG19" s="1">
        <f>LOOKUP($A19,'DMG Tables'!$P$2:$P$35,'DMG Tables'!$O$2:$O$35)*BEG$1*LOOKUP(BEG$1,'DMG Tables'!$G$2:$G$7,'DMG Tables'!$H$2:$H$7)</f>
        <v>68356000</v>
      </c>
      <c r="BEH19" s="1">
        <f>LOOKUP($A19,'DMG Tables'!$P$2:$P$35,'DMG Tables'!$O$2:$O$35)*BEH$1*LOOKUP(BEH$1,'DMG Tables'!$G$2:$G$7,'DMG Tables'!$H$2:$H$7)</f>
        <v>68402000</v>
      </c>
      <c r="BEI19" s="1">
        <f>LOOKUP($A19,'DMG Tables'!$P$2:$P$35,'DMG Tables'!$O$2:$O$35)*BEI$1*LOOKUP(BEI$1,'DMG Tables'!$G$2:$G$7,'DMG Tables'!$H$2:$H$7)</f>
        <v>68448000</v>
      </c>
      <c r="BEJ19" s="1">
        <f>LOOKUP($A19,'DMG Tables'!$P$2:$P$35,'DMG Tables'!$O$2:$O$35)*BEJ$1*LOOKUP(BEJ$1,'DMG Tables'!$G$2:$G$7,'DMG Tables'!$H$2:$H$7)</f>
        <v>68494000</v>
      </c>
      <c r="BEK19" s="1">
        <f>LOOKUP($A19,'DMG Tables'!$P$2:$P$35,'DMG Tables'!$O$2:$O$35)*BEK$1*LOOKUP(BEK$1,'DMG Tables'!$G$2:$G$7,'DMG Tables'!$H$2:$H$7)</f>
        <v>68540000</v>
      </c>
      <c r="BEL19" s="1">
        <f>LOOKUP($A19,'DMG Tables'!$P$2:$P$35,'DMG Tables'!$O$2:$O$35)*BEL$1*LOOKUP(BEL$1,'DMG Tables'!$G$2:$G$7,'DMG Tables'!$H$2:$H$7)</f>
        <v>68586000</v>
      </c>
      <c r="BEM19" s="1">
        <f>LOOKUP($A19,'DMG Tables'!$P$2:$P$35,'DMG Tables'!$O$2:$O$35)*BEM$1*LOOKUP(BEM$1,'DMG Tables'!$G$2:$G$7,'DMG Tables'!$H$2:$H$7)</f>
        <v>68632000</v>
      </c>
      <c r="BEN19" s="1">
        <f>LOOKUP($A19,'DMG Tables'!$P$2:$P$35,'DMG Tables'!$O$2:$O$35)*BEN$1*LOOKUP(BEN$1,'DMG Tables'!$G$2:$G$7,'DMG Tables'!$H$2:$H$7)</f>
        <v>68678000</v>
      </c>
      <c r="BEO19" s="1">
        <f>LOOKUP($A19,'DMG Tables'!$P$2:$P$35,'DMG Tables'!$O$2:$O$35)*BEO$1*LOOKUP(BEO$1,'DMG Tables'!$G$2:$G$7,'DMG Tables'!$H$2:$H$7)</f>
        <v>68724000</v>
      </c>
      <c r="BEP19" s="1">
        <f>LOOKUP($A19,'DMG Tables'!$P$2:$P$35,'DMG Tables'!$O$2:$O$35)*BEP$1*LOOKUP(BEP$1,'DMG Tables'!$G$2:$G$7,'DMG Tables'!$H$2:$H$7)</f>
        <v>68770000</v>
      </c>
      <c r="BEQ19" s="1">
        <f>LOOKUP($A19,'DMG Tables'!$P$2:$P$35,'DMG Tables'!$O$2:$O$35)*BEQ$1*LOOKUP(BEQ$1,'DMG Tables'!$G$2:$G$7,'DMG Tables'!$H$2:$H$7)</f>
        <v>68816000</v>
      </c>
      <c r="BER19" s="1">
        <f>LOOKUP($A19,'DMG Tables'!$P$2:$P$35,'DMG Tables'!$O$2:$O$35)*BER$1*LOOKUP(BER$1,'DMG Tables'!$G$2:$G$7,'DMG Tables'!$H$2:$H$7)</f>
        <v>68862000</v>
      </c>
      <c r="BES19" s="1">
        <f>LOOKUP($A19,'DMG Tables'!$P$2:$P$35,'DMG Tables'!$O$2:$O$35)*BES$1*LOOKUP(BES$1,'DMG Tables'!$G$2:$G$7,'DMG Tables'!$H$2:$H$7)</f>
        <v>68908000</v>
      </c>
      <c r="BET19" s="1">
        <f>LOOKUP($A19,'DMG Tables'!$P$2:$P$35,'DMG Tables'!$O$2:$O$35)*BET$1*LOOKUP(BET$1,'DMG Tables'!$G$2:$G$7,'DMG Tables'!$H$2:$H$7)</f>
        <v>68954000</v>
      </c>
      <c r="BEU19" s="1">
        <f>LOOKUP($A19,'DMG Tables'!$P$2:$P$35,'DMG Tables'!$O$2:$O$35)*BEU$1*LOOKUP(BEU$1,'DMG Tables'!$G$2:$G$7,'DMG Tables'!$H$2:$H$7)</f>
        <v>69000000</v>
      </c>
      <c r="BEV19" s="1">
        <f>LOOKUP($A19,'DMG Tables'!$P$2:$P$35,'DMG Tables'!$O$2:$O$35)*BEV$1*LOOKUP(BEV$1,'DMG Tables'!$G$2:$G$7,'DMG Tables'!$H$2:$H$7)</f>
        <v>69046000</v>
      </c>
      <c r="BEW19" s="1">
        <f>LOOKUP($A19,'DMG Tables'!$P$2:$P$35,'DMG Tables'!$O$2:$O$35)*BEW$1*LOOKUP(BEW$1,'DMG Tables'!$G$2:$G$7,'DMG Tables'!$H$2:$H$7)</f>
        <v>69092000</v>
      </c>
      <c r="BEX19" s="1">
        <f>LOOKUP($A19,'DMG Tables'!$P$2:$P$35,'DMG Tables'!$O$2:$O$35)*BEX$1*LOOKUP(BEX$1,'DMG Tables'!$G$2:$G$7,'DMG Tables'!$H$2:$H$7)</f>
        <v>69138000</v>
      </c>
      <c r="BEY19" s="1">
        <f>LOOKUP($A19,'DMG Tables'!$P$2:$P$35,'DMG Tables'!$O$2:$O$35)*BEY$1*LOOKUP(BEY$1,'DMG Tables'!$G$2:$G$7,'DMG Tables'!$H$2:$H$7)</f>
        <v>69184000</v>
      </c>
      <c r="BEZ19" s="1">
        <f>LOOKUP($A19,'DMG Tables'!$P$2:$P$35,'DMG Tables'!$O$2:$O$35)*BEZ$1*LOOKUP(BEZ$1,'DMG Tables'!$G$2:$G$7,'DMG Tables'!$H$2:$H$7)</f>
        <v>69230000</v>
      </c>
      <c r="BFA19" s="1">
        <f>LOOKUP($A19,'DMG Tables'!$P$2:$P$35,'DMG Tables'!$O$2:$O$35)*BFA$1*LOOKUP(BFA$1,'DMG Tables'!$G$2:$G$7,'DMG Tables'!$H$2:$H$7)</f>
        <v>69276000</v>
      </c>
      <c r="BFB19" s="1">
        <f>LOOKUP($A19,'DMG Tables'!$P$2:$P$35,'DMG Tables'!$O$2:$O$35)*BFB$1*LOOKUP(BFB$1,'DMG Tables'!$G$2:$G$7,'DMG Tables'!$H$2:$H$7)</f>
        <v>69322000</v>
      </c>
      <c r="BFC19" s="1">
        <f>LOOKUP($A19,'DMG Tables'!$P$2:$P$35,'DMG Tables'!$O$2:$O$35)*BFC$1*LOOKUP(BFC$1,'DMG Tables'!$G$2:$G$7,'DMG Tables'!$H$2:$H$7)</f>
        <v>69368000</v>
      </c>
      <c r="BFD19" s="1">
        <f>LOOKUP($A19,'DMG Tables'!$P$2:$P$35,'DMG Tables'!$O$2:$O$35)*BFD$1*LOOKUP(BFD$1,'DMG Tables'!$G$2:$G$7,'DMG Tables'!$H$2:$H$7)</f>
        <v>69414000</v>
      </c>
      <c r="BFE19" s="1">
        <f>LOOKUP($A19,'DMG Tables'!$P$2:$P$35,'DMG Tables'!$O$2:$O$35)*BFE$1*LOOKUP(BFE$1,'DMG Tables'!$G$2:$G$7,'DMG Tables'!$H$2:$H$7)</f>
        <v>69460000</v>
      </c>
      <c r="BFF19" s="1">
        <f>LOOKUP($A19,'DMG Tables'!$P$2:$P$35,'DMG Tables'!$O$2:$O$35)*BFF$1*LOOKUP(BFF$1,'DMG Tables'!$G$2:$G$7,'DMG Tables'!$H$2:$H$7)</f>
        <v>69506000</v>
      </c>
      <c r="BFG19" s="1">
        <f>LOOKUP($A19,'DMG Tables'!$P$2:$P$35,'DMG Tables'!$O$2:$O$35)*BFG$1*LOOKUP(BFG$1,'DMG Tables'!$G$2:$G$7,'DMG Tables'!$H$2:$H$7)</f>
        <v>69552000</v>
      </c>
      <c r="BFH19" s="1">
        <f>LOOKUP($A19,'DMG Tables'!$P$2:$P$35,'DMG Tables'!$O$2:$O$35)*BFH$1*LOOKUP(BFH$1,'DMG Tables'!$G$2:$G$7,'DMG Tables'!$H$2:$H$7)</f>
        <v>69598000</v>
      </c>
      <c r="BFI19" s="1">
        <f>LOOKUP($A19,'DMG Tables'!$P$2:$P$35,'DMG Tables'!$O$2:$O$35)*BFI$1*LOOKUP(BFI$1,'DMG Tables'!$G$2:$G$7,'DMG Tables'!$H$2:$H$7)</f>
        <v>69644000</v>
      </c>
      <c r="BFJ19" s="1">
        <f>LOOKUP($A19,'DMG Tables'!$P$2:$P$35,'DMG Tables'!$O$2:$O$35)*BFJ$1*LOOKUP(BFJ$1,'DMG Tables'!$G$2:$G$7,'DMG Tables'!$H$2:$H$7)</f>
        <v>69690000</v>
      </c>
      <c r="BFK19" s="1">
        <f>LOOKUP($A19,'DMG Tables'!$P$2:$P$35,'DMG Tables'!$O$2:$O$35)*BFK$1*LOOKUP(BFK$1,'DMG Tables'!$G$2:$G$7,'DMG Tables'!$H$2:$H$7)</f>
        <v>69736000</v>
      </c>
      <c r="BFL19" s="1">
        <f>LOOKUP($A19,'DMG Tables'!$P$2:$P$35,'DMG Tables'!$O$2:$O$35)*BFL$1*LOOKUP(BFL$1,'DMG Tables'!$G$2:$G$7,'DMG Tables'!$H$2:$H$7)</f>
        <v>69782000</v>
      </c>
      <c r="BFM19" s="1">
        <f>LOOKUP($A19,'DMG Tables'!$P$2:$P$35,'DMG Tables'!$O$2:$O$35)*BFM$1*LOOKUP(BFM$1,'DMG Tables'!$G$2:$G$7,'DMG Tables'!$H$2:$H$7)</f>
        <v>69828000</v>
      </c>
      <c r="BFN19" s="1">
        <f>LOOKUP($A19,'DMG Tables'!$P$2:$P$35,'DMG Tables'!$O$2:$O$35)*BFN$1*LOOKUP(BFN$1,'DMG Tables'!$G$2:$G$7,'DMG Tables'!$H$2:$H$7)</f>
        <v>69874000</v>
      </c>
      <c r="BFO19" s="1">
        <f>LOOKUP($A19,'DMG Tables'!$P$2:$P$35,'DMG Tables'!$O$2:$O$35)*BFO$1*LOOKUP(BFO$1,'DMG Tables'!$G$2:$G$7,'DMG Tables'!$H$2:$H$7)</f>
        <v>69920000</v>
      </c>
      <c r="BFP19" s="1">
        <f>LOOKUP($A19,'DMG Tables'!$P$2:$P$35,'DMG Tables'!$O$2:$O$35)*BFP$1*LOOKUP(BFP$1,'DMG Tables'!$G$2:$G$7,'DMG Tables'!$H$2:$H$7)</f>
        <v>69966000</v>
      </c>
      <c r="BFQ19" s="1">
        <f>LOOKUP($A19,'DMG Tables'!$P$2:$P$35,'DMG Tables'!$O$2:$O$35)*BFQ$1*LOOKUP(BFQ$1,'DMG Tables'!$G$2:$G$7,'DMG Tables'!$H$2:$H$7)</f>
        <v>70012000</v>
      </c>
      <c r="BFR19" s="1">
        <f>LOOKUP($A19,'DMG Tables'!$P$2:$P$35,'DMG Tables'!$O$2:$O$35)*BFR$1*LOOKUP(BFR$1,'DMG Tables'!$G$2:$G$7,'DMG Tables'!$H$2:$H$7)</f>
        <v>70058000</v>
      </c>
      <c r="BFS19" s="1">
        <f>LOOKUP($A19,'DMG Tables'!$P$2:$P$35,'DMG Tables'!$O$2:$O$35)*BFS$1*LOOKUP(BFS$1,'DMG Tables'!$G$2:$G$7,'DMG Tables'!$H$2:$H$7)</f>
        <v>70104000</v>
      </c>
      <c r="BFT19" s="1">
        <f>LOOKUP($A19,'DMG Tables'!$P$2:$P$35,'DMG Tables'!$O$2:$O$35)*BFT$1*LOOKUP(BFT$1,'DMG Tables'!$G$2:$G$7,'DMG Tables'!$H$2:$H$7)</f>
        <v>70150000</v>
      </c>
      <c r="BFU19" s="1">
        <f>LOOKUP($A19,'DMG Tables'!$P$2:$P$35,'DMG Tables'!$O$2:$O$35)*BFU$1*LOOKUP(BFU$1,'DMG Tables'!$G$2:$G$7,'DMG Tables'!$H$2:$H$7)</f>
        <v>70196000</v>
      </c>
      <c r="BFV19" s="1">
        <f>LOOKUP($A19,'DMG Tables'!$P$2:$P$35,'DMG Tables'!$O$2:$O$35)*BFV$1*LOOKUP(BFV$1,'DMG Tables'!$G$2:$G$7,'DMG Tables'!$H$2:$H$7)</f>
        <v>70242000</v>
      </c>
      <c r="BFW19" s="1">
        <f>LOOKUP($A19,'DMG Tables'!$P$2:$P$35,'DMG Tables'!$O$2:$O$35)*BFW$1*LOOKUP(BFW$1,'DMG Tables'!$G$2:$G$7,'DMG Tables'!$H$2:$H$7)</f>
        <v>70288000</v>
      </c>
      <c r="BFX19" s="1">
        <f>LOOKUP($A19,'DMG Tables'!$P$2:$P$35,'DMG Tables'!$O$2:$O$35)*BFX$1*LOOKUP(BFX$1,'DMG Tables'!$G$2:$G$7,'DMG Tables'!$H$2:$H$7)</f>
        <v>70334000</v>
      </c>
      <c r="BFY19" s="1">
        <f>LOOKUP($A19,'DMG Tables'!$P$2:$P$35,'DMG Tables'!$O$2:$O$35)*BFY$1*LOOKUP(BFY$1,'DMG Tables'!$G$2:$G$7,'DMG Tables'!$H$2:$H$7)</f>
        <v>70380000</v>
      </c>
      <c r="BFZ19" s="1">
        <f>LOOKUP($A19,'DMG Tables'!$P$2:$P$35,'DMG Tables'!$O$2:$O$35)*BFZ$1*LOOKUP(BFZ$1,'DMG Tables'!$G$2:$G$7,'DMG Tables'!$H$2:$H$7)</f>
        <v>70426000</v>
      </c>
      <c r="BGA19" s="1">
        <f>LOOKUP($A19,'DMG Tables'!$P$2:$P$35,'DMG Tables'!$O$2:$O$35)*BGA$1*LOOKUP(BGA$1,'DMG Tables'!$G$2:$G$7,'DMG Tables'!$H$2:$H$7)</f>
        <v>70472000</v>
      </c>
      <c r="BGB19" s="1">
        <f>LOOKUP($A19,'DMG Tables'!$P$2:$P$35,'DMG Tables'!$O$2:$O$35)*BGB$1*LOOKUP(BGB$1,'DMG Tables'!$G$2:$G$7,'DMG Tables'!$H$2:$H$7)</f>
        <v>70518000</v>
      </c>
      <c r="BGC19" s="1">
        <f>LOOKUP($A19,'DMG Tables'!$P$2:$P$35,'DMG Tables'!$O$2:$O$35)*BGC$1*LOOKUP(BGC$1,'DMG Tables'!$G$2:$G$7,'DMG Tables'!$H$2:$H$7)</f>
        <v>70564000</v>
      </c>
      <c r="BGD19" s="1">
        <f>LOOKUP($A19,'DMG Tables'!$P$2:$P$35,'DMG Tables'!$O$2:$O$35)*BGD$1*LOOKUP(BGD$1,'DMG Tables'!$G$2:$G$7,'DMG Tables'!$H$2:$H$7)</f>
        <v>70610000</v>
      </c>
      <c r="BGE19" s="1">
        <f>LOOKUP($A19,'DMG Tables'!$P$2:$P$35,'DMG Tables'!$O$2:$O$35)*BGE$1*LOOKUP(BGE$1,'DMG Tables'!$G$2:$G$7,'DMG Tables'!$H$2:$H$7)</f>
        <v>70656000</v>
      </c>
      <c r="BGF19" s="1">
        <f>LOOKUP($A19,'DMG Tables'!$P$2:$P$35,'DMG Tables'!$O$2:$O$35)*BGF$1*LOOKUP(BGF$1,'DMG Tables'!$G$2:$G$7,'DMG Tables'!$H$2:$H$7)</f>
        <v>70702000</v>
      </c>
      <c r="BGG19" s="1">
        <f>LOOKUP($A19,'DMG Tables'!$P$2:$P$35,'DMG Tables'!$O$2:$O$35)*BGG$1*LOOKUP(BGG$1,'DMG Tables'!$G$2:$G$7,'DMG Tables'!$H$2:$H$7)</f>
        <v>70748000</v>
      </c>
      <c r="BGH19" s="1">
        <f>LOOKUP($A19,'DMG Tables'!$P$2:$P$35,'DMG Tables'!$O$2:$O$35)*BGH$1*LOOKUP(BGH$1,'DMG Tables'!$G$2:$G$7,'DMG Tables'!$H$2:$H$7)</f>
        <v>70794000</v>
      </c>
      <c r="BGI19" s="1">
        <f>LOOKUP($A19,'DMG Tables'!$P$2:$P$35,'DMG Tables'!$O$2:$O$35)*BGI$1*LOOKUP(BGI$1,'DMG Tables'!$G$2:$G$7,'DMG Tables'!$H$2:$H$7)</f>
        <v>70840000</v>
      </c>
      <c r="BGJ19" s="1">
        <f>LOOKUP($A19,'DMG Tables'!$P$2:$P$35,'DMG Tables'!$O$2:$O$35)*BGJ$1*LOOKUP(BGJ$1,'DMG Tables'!$G$2:$G$7,'DMG Tables'!$H$2:$H$7)</f>
        <v>70886000</v>
      </c>
      <c r="BGK19" s="1">
        <f>LOOKUP($A19,'DMG Tables'!$P$2:$P$35,'DMG Tables'!$O$2:$O$35)*BGK$1*LOOKUP(BGK$1,'DMG Tables'!$G$2:$G$7,'DMG Tables'!$H$2:$H$7)</f>
        <v>70932000</v>
      </c>
      <c r="BGL19" s="1">
        <f>LOOKUP($A19,'DMG Tables'!$P$2:$P$35,'DMG Tables'!$O$2:$O$35)*BGL$1*LOOKUP(BGL$1,'DMG Tables'!$G$2:$G$7,'DMG Tables'!$H$2:$H$7)</f>
        <v>70978000</v>
      </c>
      <c r="BGM19" s="1">
        <f>LOOKUP($A19,'DMG Tables'!$P$2:$P$35,'DMG Tables'!$O$2:$O$35)*BGM$1*LOOKUP(BGM$1,'DMG Tables'!$G$2:$G$7,'DMG Tables'!$H$2:$H$7)</f>
        <v>71024000</v>
      </c>
      <c r="BGN19" s="1">
        <f>LOOKUP($A19,'DMG Tables'!$P$2:$P$35,'DMG Tables'!$O$2:$O$35)*BGN$1*LOOKUP(BGN$1,'DMG Tables'!$G$2:$G$7,'DMG Tables'!$H$2:$H$7)</f>
        <v>71070000</v>
      </c>
      <c r="BGO19" s="1">
        <f>LOOKUP($A19,'DMG Tables'!$P$2:$P$35,'DMG Tables'!$O$2:$O$35)*BGO$1*LOOKUP(BGO$1,'DMG Tables'!$G$2:$G$7,'DMG Tables'!$H$2:$H$7)</f>
        <v>71116000</v>
      </c>
      <c r="BGP19" s="1">
        <f>LOOKUP($A19,'DMG Tables'!$P$2:$P$35,'DMG Tables'!$O$2:$O$35)*BGP$1*LOOKUP(BGP$1,'DMG Tables'!$G$2:$G$7,'DMG Tables'!$H$2:$H$7)</f>
        <v>71162000</v>
      </c>
      <c r="BGQ19" s="1">
        <f>LOOKUP($A19,'DMG Tables'!$P$2:$P$35,'DMG Tables'!$O$2:$O$35)*BGQ$1*LOOKUP(BGQ$1,'DMG Tables'!$G$2:$G$7,'DMG Tables'!$H$2:$H$7)</f>
        <v>71208000</v>
      </c>
      <c r="BGR19" s="1">
        <f>LOOKUP($A19,'DMG Tables'!$P$2:$P$35,'DMG Tables'!$O$2:$O$35)*BGR$1*LOOKUP(BGR$1,'DMG Tables'!$G$2:$G$7,'DMG Tables'!$H$2:$H$7)</f>
        <v>71254000</v>
      </c>
      <c r="BGS19" s="1">
        <f>LOOKUP($A19,'DMG Tables'!$P$2:$P$35,'DMG Tables'!$O$2:$O$35)*BGS$1*LOOKUP(BGS$1,'DMG Tables'!$G$2:$G$7,'DMG Tables'!$H$2:$H$7)</f>
        <v>71300000</v>
      </c>
      <c r="BGT19" s="1">
        <f>LOOKUP($A19,'DMG Tables'!$P$2:$P$35,'DMG Tables'!$O$2:$O$35)*BGT$1*LOOKUP(BGT$1,'DMG Tables'!$G$2:$G$7,'DMG Tables'!$H$2:$H$7)</f>
        <v>71346000</v>
      </c>
      <c r="BGU19" s="1">
        <f>LOOKUP($A19,'DMG Tables'!$P$2:$P$35,'DMG Tables'!$O$2:$O$35)*BGU$1*LOOKUP(BGU$1,'DMG Tables'!$G$2:$G$7,'DMG Tables'!$H$2:$H$7)</f>
        <v>71392000</v>
      </c>
      <c r="BGV19" s="1">
        <f>LOOKUP($A19,'DMG Tables'!$P$2:$P$35,'DMG Tables'!$O$2:$O$35)*BGV$1*LOOKUP(BGV$1,'DMG Tables'!$G$2:$G$7,'DMG Tables'!$H$2:$H$7)</f>
        <v>71438000</v>
      </c>
      <c r="BGW19" s="1">
        <f>LOOKUP($A19,'DMG Tables'!$P$2:$P$35,'DMG Tables'!$O$2:$O$35)*BGW$1*LOOKUP(BGW$1,'DMG Tables'!$G$2:$G$7,'DMG Tables'!$H$2:$H$7)</f>
        <v>71484000</v>
      </c>
      <c r="BGX19" s="1">
        <f>LOOKUP($A19,'DMG Tables'!$P$2:$P$35,'DMG Tables'!$O$2:$O$35)*BGX$1*LOOKUP(BGX$1,'DMG Tables'!$G$2:$G$7,'DMG Tables'!$H$2:$H$7)</f>
        <v>71530000</v>
      </c>
      <c r="BGY19" s="1">
        <f>LOOKUP($A19,'DMG Tables'!$P$2:$P$35,'DMG Tables'!$O$2:$O$35)*BGY$1*LOOKUP(BGY$1,'DMG Tables'!$G$2:$G$7,'DMG Tables'!$H$2:$H$7)</f>
        <v>71576000</v>
      </c>
      <c r="BGZ19" s="1">
        <f>LOOKUP($A19,'DMG Tables'!$P$2:$P$35,'DMG Tables'!$O$2:$O$35)*BGZ$1*LOOKUP(BGZ$1,'DMG Tables'!$G$2:$G$7,'DMG Tables'!$H$2:$H$7)</f>
        <v>71622000</v>
      </c>
      <c r="BHA19" s="1">
        <f>LOOKUP($A19,'DMG Tables'!$P$2:$P$35,'DMG Tables'!$O$2:$O$35)*BHA$1*LOOKUP(BHA$1,'DMG Tables'!$G$2:$G$7,'DMG Tables'!$H$2:$H$7)</f>
        <v>71668000</v>
      </c>
      <c r="BHB19" s="1">
        <f>LOOKUP($A19,'DMG Tables'!$P$2:$P$35,'DMG Tables'!$O$2:$O$35)*BHB$1*LOOKUP(BHB$1,'DMG Tables'!$G$2:$G$7,'DMG Tables'!$H$2:$H$7)</f>
        <v>71714000</v>
      </c>
      <c r="BHC19" s="1">
        <f>LOOKUP($A19,'DMG Tables'!$P$2:$P$35,'DMG Tables'!$O$2:$O$35)*BHC$1*LOOKUP(BHC$1,'DMG Tables'!$G$2:$G$7,'DMG Tables'!$H$2:$H$7)</f>
        <v>71760000</v>
      </c>
      <c r="BHD19" s="1">
        <f>LOOKUP($A19,'DMG Tables'!$P$2:$P$35,'DMG Tables'!$O$2:$O$35)*BHD$1*LOOKUP(BHD$1,'DMG Tables'!$G$2:$G$7,'DMG Tables'!$H$2:$H$7)</f>
        <v>71806000</v>
      </c>
      <c r="BHE19" s="1">
        <f>LOOKUP($A19,'DMG Tables'!$P$2:$P$35,'DMG Tables'!$O$2:$O$35)*BHE$1*LOOKUP(BHE$1,'DMG Tables'!$G$2:$G$7,'DMG Tables'!$H$2:$H$7)</f>
        <v>71852000</v>
      </c>
      <c r="BHF19" s="1">
        <f>LOOKUP($A19,'DMG Tables'!$P$2:$P$35,'DMG Tables'!$O$2:$O$35)*BHF$1*LOOKUP(BHF$1,'DMG Tables'!$G$2:$G$7,'DMG Tables'!$H$2:$H$7)</f>
        <v>71898000</v>
      </c>
      <c r="BHG19" s="1">
        <f>LOOKUP($A19,'DMG Tables'!$P$2:$P$35,'DMG Tables'!$O$2:$O$35)*BHG$1*LOOKUP(BHG$1,'DMG Tables'!$G$2:$G$7,'DMG Tables'!$H$2:$H$7)</f>
        <v>71944000</v>
      </c>
      <c r="BHH19" s="1">
        <f>LOOKUP($A19,'DMG Tables'!$P$2:$P$35,'DMG Tables'!$O$2:$O$35)*BHH$1*LOOKUP(BHH$1,'DMG Tables'!$G$2:$G$7,'DMG Tables'!$H$2:$H$7)</f>
        <v>71990000</v>
      </c>
      <c r="BHI19" s="1">
        <f>LOOKUP($A19,'DMG Tables'!$P$2:$P$35,'DMG Tables'!$O$2:$O$35)*BHI$1*LOOKUP(BHI$1,'DMG Tables'!$G$2:$G$7,'DMG Tables'!$H$2:$H$7)</f>
        <v>72036000</v>
      </c>
      <c r="BHJ19" s="1">
        <f>LOOKUP($A19,'DMG Tables'!$P$2:$P$35,'DMG Tables'!$O$2:$O$35)*BHJ$1*LOOKUP(BHJ$1,'DMG Tables'!$G$2:$G$7,'DMG Tables'!$H$2:$H$7)</f>
        <v>72082000</v>
      </c>
      <c r="BHK19" s="1">
        <f>LOOKUP($A19,'DMG Tables'!$P$2:$P$35,'DMG Tables'!$O$2:$O$35)*BHK$1*LOOKUP(BHK$1,'DMG Tables'!$G$2:$G$7,'DMG Tables'!$H$2:$H$7)</f>
        <v>72128000</v>
      </c>
      <c r="BHL19" s="1">
        <f>LOOKUP($A19,'DMG Tables'!$P$2:$P$35,'DMG Tables'!$O$2:$O$35)*BHL$1*LOOKUP(BHL$1,'DMG Tables'!$G$2:$G$7,'DMG Tables'!$H$2:$H$7)</f>
        <v>72174000</v>
      </c>
      <c r="BHM19" s="1">
        <f>LOOKUP($A19,'DMG Tables'!$P$2:$P$35,'DMG Tables'!$O$2:$O$35)*BHM$1*LOOKUP(BHM$1,'DMG Tables'!$G$2:$G$7,'DMG Tables'!$H$2:$H$7)</f>
        <v>72220000</v>
      </c>
      <c r="BHN19" s="1">
        <f>LOOKUP($A19,'DMG Tables'!$P$2:$P$35,'DMG Tables'!$O$2:$O$35)*BHN$1*LOOKUP(BHN$1,'DMG Tables'!$G$2:$G$7,'DMG Tables'!$H$2:$H$7)</f>
        <v>72266000</v>
      </c>
      <c r="BHO19" s="1">
        <f>LOOKUP($A19,'DMG Tables'!$P$2:$P$35,'DMG Tables'!$O$2:$O$35)*BHO$1*LOOKUP(BHO$1,'DMG Tables'!$G$2:$G$7,'DMG Tables'!$H$2:$H$7)</f>
        <v>72312000</v>
      </c>
      <c r="BHP19" s="1">
        <f>LOOKUP($A19,'DMG Tables'!$P$2:$P$35,'DMG Tables'!$O$2:$O$35)*BHP$1*LOOKUP(BHP$1,'DMG Tables'!$G$2:$G$7,'DMG Tables'!$H$2:$H$7)</f>
        <v>72358000</v>
      </c>
      <c r="BHQ19" s="1">
        <f>LOOKUP($A19,'DMG Tables'!$P$2:$P$35,'DMG Tables'!$O$2:$O$35)*BHQ$1*LOOKUP(BHQ$1,'DMG Tables'!$G$2:$G$7,'DMG Tables'!$H$2:$H$7)</f>
        <v>72404000</v>
      </c>
      <c r="BHR19" s="1">
        <f>LOOKUP($A19,'DMG Tables'!$P$2:$P$35,'DMG Tables'!$O$2:$O$35)*BHR$1*LOOKUP(BHR$1,'DMG Tables'!$G$2:$G$7,'DMG Tables'!$H$2:$H$7)</f>
        <v>72450000</v>
      </c>
      <c r="BHS19" s="1">
        <f>LOOKUP($A19,'DMG Tables'!$P$2:$P$35,'DMG Tables'!$O$2:$O$35)*BHS$1*LOOKUP(BHS$1,'DMG Tables'!$G$2:$G$7,'DMG Tables'!$H$2:$H$7)</f>
        <v>72496000</v>
      </c>
      <c r="BHT19" s="1">
        <f>LOOKUP($A19,'DMG Tables'!$P$2:$P$35,'DMG Tables'!$O$2:$O$35)*BHT$1*LOOKUP(BHT$1,'DMG Tables'!$G$2:$G$7,'DMG Tables'!$H$2:$H$7)</f>
        <v>72542000</v>
      </c>
      <c r="BHU19" s="1">
        <f>LOOKUP($A19,'DMG Tables'!$P$2:$P$35,'DMG Tables'!$O$2:$O$35)*BHU$1*LOOKUP(BHU$1,'DMG Tables'!$G$2:$G$7,'DMG Tables'!$H$2:$H$7)</f>
        <v>72588000</v>
      </c>
      <c r="BHV19" s="1">
        <f>LOOKUP($A19,'DMG Tables'!$P$2:$P$35,'DMG Tables'!$O$2:$O$35)*BHV$1*LOOKUP(BHV$1,'DMG Tables'!$G$2:$G$7,'DMG Tables'!$H$2:$H$7)</f>
        <v>72634000</v>
      </c>
      <c r="BHW19" s="1">
        <f>LOOKUP($A19,'DMG Tables'!$P$2:$P$35,'DMG Tables'!$O$2:$O$35)*BHW$1*LOOKUP(BHW$1,'DMG Tables'!$G$2:$G$7,'DMG Tables'!$H$2:$H$7)</f>
        <v>72680000</v>
      </c>
      <c r="BHX19" s="1">
        <f>LOOKUP($A19,'DMG Tables'!$P$2:$P$35,'DMG Tables'!$O$2:$O$35)*BHX$1*LOOKUP(BHX$1,'DMG Tables'!$G$2:$G$7,'DMG Tables'!$H$2:$H$7)</f>
        <v>72726000</v>
      </c>
      <c r="BHY19" s="1">
        <f>LOOKUP($A19,'DMG Tables'!$P$2:$P$35,'DMG Tables'!$O$2:$O$35)*BHY$1*LOOKUP(BHY$1,'DMG Tables'!$G$2:$G$7,'DMG Tables'!$H$2:$H$7)</f>
        <v>72772000</v>
      </c>
      <c r="BHZ19" s="1">
        <f>LOOKUP($A19,'DMG Tables'!$P$2:$P$35,'DMG Tables'!$O$2:$O$35)*BHZ$1*LOOKUP(BHZ$1,'DMG Tables'!$G$2:$G$7,'DMG Tables'!$H$2:$H$7)</f>
        <v>72818000</v>
      </c>
      <c r="BIA19" s="1">
        <f>LOOKUP($A19,'DMG Tables'!$P$2:$P$35,'DMG Tables'!$O$2:$O$35)*BIA$1*LOOKUP(BIA$1,'DMG Tables'!$G$2:$G$7,'DMG Tables'!$H$2:$H$7)</f>
        <v>72864000</v>
      </c>
      <c r="BIB19" s="1">
        <f>LOOKUP($A19,'DMG Tables'!$P$2:$P$35,'DMG Tables'!$O$2:$O$35)*BIB$1*LOOKUP(BIB$1,'DMG Tables'!$G$2:$G$7,'DMG Tables'!$H$2:$H$7)</f>
        <v>72910000</v>
      </c>
      <c r="BIC19" s="1">
        <f>LOOKUP($A19,'DMG Tables'!$P$2:$P$35,'DMG Tables'!$O$2:$O$35)*BIC$1*LOOKUP(BIC$1,'DMG Tables'!$G$2:$G$7,'DMG Tables'!$H$2:$H$7)</f>
        <v>72956000</v>
      </c>
      <c r="BID19" s="1">
        <f>LOOKUP($A19,'DMG Tables'!$P$2:$P$35,'DMG Tables'!$O$2:$O$35)*BID$1*LOOKUP(BID$1,'DMG Tables'!$G$2:$G$7,'DMG Tables'!$H$2:$H$7)</f>
        <v>73002000</v>
      </c>
      <c r="BIE19" s="1">
        <f>LOOKUP($A19,'DMG Tables'!$P$2:$P$35,'DMG Tables'!$O$2:$O$35)*BIE$1*LOOKUP(BIE$1,'DMG Tables'!$G$2:$G$7,'DMG Tables'!$H$2:$H$7)</f>
        <v>73048000</v>
      </c>
      <c r="BIF19" s="1">
        <f>LOOKUP($A19,'DMG Tables'!$P$2:$P$35,'DMG Tables'!$O$2:$O$35)*BIF$1*LOOKUP(BIF$1,'DMG Tables'!$G$2:$G$7,'DMG Tables'!$H$2:$H$7)</f>
        <v>73094000</v>
      </c>
      <c r="BIG19" s="1">
        <f>LOOKUP($A19,'DMG Tables'!$P$2:$P$35,'DMG Tables'!$O$2:$O$35)*BIG$1*LOOKUP(BIG$1,'DMG Tables'!$G$2:$G$7,'DMG Tables'!$H$2:$H$7)</f>
        <v>73140000</v>
      </c>
      <c r="BIH19" s="1">
        <f>LOOKUP($A19,'DMG Tables'!$P$2:$P$35,'DMG Tables'!$O$2:$O$35)*BIH$1*LOOKUP(BIH$1,'DMG Tables'!$G$2:$G$7,'DMG Tables'!$H$2:$H$7)</f>
        <v>73186000</v>
      </c>
      <c r="BII19" s="1">
        <f>LOOKUP($A19,'DMG Tables'!$P$2:$P$35,'DMG Tables'!$O$2:$O$35)*BII$1*LOOKUP(BII$1,'DMG Tables'!$G$2:$G$7,'DMG Tables'!$H$2:$H$7)</f>
        <v>73232000</v>
      </c>
      <c r="BIJ19" s="1">
        <f>LOOKUP($A19,'DMG Tables'!$P$2:$P$35,'DMG Tables'!$O$2:$O$35)*BIJ$1*LOOKUP(BIJ$1,'DMG Tables'!$G$2:$G$7,'DMG Tables'!$H$2:$H$7)</f>
        <v>73278000</v>
      </c>
      <c r="BIK19" s="1">
        <f>LOOKUP($A19,'DMG Tables'!$P$2:$P$35,'DMG Tables'!$O$2:$O$35)*BIK$1*LOOKUP(BIK$1,'DMG Tables'!$G$2:$G$7,'DMG Tables'!$H$2:$H$7)</f>
        <v>73324000</v>
      </c>
      <c r="BIL19" s="1">
        <f>LOOKUP($A19,'DMG Tables'!$P$2:$P$35,'DMG Tables'!$O$2:$O$35)*BIL$1*LOOKUP(BIL$1,'DMG Tables'!$G$2:$G$7,'DMG Tables'!$H$2:$H$7)</f>
        <v>73370000</v>
      </c>
      <c r="BIM19" s="1">
        <f>LOOKUP($A19,'DMG Tables'!$P$2:$P$35,'DMG Tables'!$O$2:$O$35)*BIM$1*LOOKUP(BIM$1,'DMG Tables'!$G$2:$G$7,'DMG Tables'!$H$2:$H$7)</f>
        <v>73416000</v>
      </c>
      <c r="BIN19" s="1">
        <f>LOOKUP($A19,'DMG Tables'!$P$2:$P$35,'DMG Tables'!$O$2:$O$35)*BIN$1*LOOKUP(BIN$1,'DMG Tables'!$G$2:$G$7,'DMG Tables'!$H$2:$H$7)</f>
        <v>73462000</v>
      </c>
      <c r="BIO19" s="1">
        <f>LOOKUP($A19,'DMG Tables'!$P$2:$P$35,'DMG Tables'!$O$2:$O$35)*BIO$1*LOOKUP(BIO$1,'DMG Tables'!$G$2:$G$7,'DMG Tables'!$H$2:$H$7)</f>
        <v>73508000</v>
      </c>
      <c r="BIP19" s="1">
        <f>LOOKUP($A19,'DMG Tables'!$P$2:$P$35,'DMG Tables'!$O$2:$O$35)*BIP$1*LOOKUP(BIP$1,'DMG Tables'!$G$2:$G$7,'DMG Tables'!$H$2:$H$7)</f>
        <v>73554000</v>
      </c>
      <c r="BIQ19" s="1">
        <f>LOOKUP($A19,'DMG Tables'!$P$2:$P$35,'DMG Tables'!$O$2:$O$35)*BIQ$1*LOOKUP(BIQ$1,'DMG Tables'!$G$2:$G$7,'DMG Tables'!$H$2:$H$7)</f>
        <v>73600000</v>
      </c>
      <c r="BIR19" s="1">
        <f>LOOKUP($A19,'DMG Tables'!$P$2:$P$35,'DMG Tables'!$O$2:$O$35)*BIR$1*LOOKUP(BIR$1,'DMG Tables'!$G$2:$G$7,'DMG Tables'!$H$2:$H$7)</f>
        <v>73646000</v>
      </c>
      <c r="BIS19" s="1">
        <f>LOOKUP($A19,'DMG Tables'!$P$2:$P$35,'DMG Tables'!$O$2:$O$35)*BIS$1*LOOKUP(BIS$1,'DMG Tables'!$G$2:$G$7,'DMG Tables'!$H$2:$H$7)</f>
        <v>73692000</v>
      </c>
      <c r="BIT19" s="1">
        <f>LOOKUP($A19,'DMG Tables'!$P$2:$P$35,'DMG Tables'!$O$2:$O$35)*BIT$1*LOOKUP(BIT$1,'DMG Tables'!$G$2:$G$7,'DMG Tables'!$H$2:$H$7)</f>
        <v>73738000</v>
      </c>
      <c r="BIU19" s="1">
        <f>LOOKUP($A19,'DMG Tables'!$P$2:$P$35,'DMG Tables'!$O$2:$O$35)*BIU$1*LOOKUP(BIU$1,'DMG Tables'!$G$2:$G$7,'DMG Tables'!$H$2:$H$7)</f>
        <v>73784000</v>
      </c>
      <c r="BIV19" s="1">
        <f>LOOKUP($A19,'DMG Tables'!$P$2:$P$35,'DMG Tables'!$O$2:$O$35)*BIV$1*LOOKUP(BIV$1,'DMG Tables'!$G$2:$G$7,'DMG Tables'!$H$2:$H$7)</f>
        <v>73830000</v>
      </c>
      <c r="BIW19" s="1">
        <f>LOOKUP($A19,'DMG Tables'!$P$2:$P$35,'DMG Tables'!$O$2:$O$35)*BIW$1*LOOKUP(BIW$1,'DMG Tables'!$G$2:$G$7,'DMG Tables'!$H$2:$H$7)</f>
        <v>73876000</v>
      </c>
      <c r="BIX19" s="1">
        <f>LOOKUP($A19,'DMG Tables'!$P$2:$P$35,'DMG Tables'!$O$2:$O$35)*BIX$1*LOOKUP(BIX$1,'DMG Tables'!$G$2:$G$7,'DMG Tables'!$H$2:$H$7)</f>
        <v>73922000</v>
      </c>
      <c r="BIY19" s="1">
        <f>LOOKUP($A19,'DMG Tables'!$P$2:$P$35,'DMG Tables'!$O$2:$O$35)*BIY$1*LOOKUP(BIY$1,'DMG Tables'!$G$2:$G$7,'DMG Tables'!$H$2:$H$7)</f>
        <v>73968000</v>
      </c>
      <c r="BIZ19" s="1">
        <f>LOOKUP($A19,'DMG Tables'!$P$2:$P$35,'DMG Tables'!$O$2:$O$35)*BIZ$1*LOOKUP(BIZ$1,'DMG Tables'!$G$2:$G$7,'DMG Tables'!$H$2:$H$7)</f>
        <v>74014000</v>
      </c>
      <c r="BJA19" s="1">
        <f>LOOKUP($A19,'DMG Tables'!$P$2:$P$35,'DMG Tables'!$O$2:$O$35)*BJA$1*LOOKUP(BJA$1,'DMG Tables'!$G$2:$G$7,'DMG Tables'!$H$2:$H$7)</f>
        <v>74060000</v>
      </c>
      <c r="BJB19" s="1">
        <f>LOOKUP($A19,'DMG Tables'!$P$2:$P$35,'DMG Tables'!$O$2:$O$35)*BJB$1*LOOKUP(BJB$1,'DMG Tables'!$G$2:$G$7,'DMG Tables'!$H$2:$H$7)</f>
        <v>74106000</v>
      </c>
      <c r="BJC19" s="1">
        <f>LOOKUP($A19,'DMG Tables'!$P$2:$P$35,'DMG Tables'!$O$2:$O$35)*BJC$1*LOOKUP(BJC$1,'DMG Tables'!$G$2:$G$7,'DMG Tables'!$H$2:$H$7)</f>
        <v>74152000</v>
      </c>
      <c r="BJD19" s="1">
        <f>LOOKUP($A19,'DMG Tables'!$P$2:$P$35,'DMG Tables'!$O$2:$O$35)*BJD$1*LOOKUP(BJD$1,'DMG Tables'!$G$2:$G$7,'DMG Tables'!$H$2:$H$7)</f>
        <v>74198000</v>
      </c>
      <c r="BJE19" s="1">
        <f>LOOKUP($A19,'DMG Tables'!$P$2:$P$35,'DMG Tables'!$O$2:$O$35)*BJE$1*LOOKUP(BJE$1,'DMG Tables'!$G$2:$G$7,'DMG Tables'!$H$2:$H$7)</f>
        <v>74244000</v>
      </c>
      <c r="BJF19" s="1">
        <f>LOOKUP($A19,'DMG Tables'!$P$2:$P$35,'DMG Tables'!$O$2:$O$35)*BJF$1*LOOKUP(BJF$1,'DMG Tables'!$G$2:$G$7,'DMG Tables'!$H$2:$H$7)</f>
        <v>74290000</v>
      </c>
      <c r="BJG19" s="1">
        <f>LOOKUP($A19,'DMG Tables'!$P$2:$P$35,'DMG Tables'!$O$2:$O$35)*BJG$1*LOOKUP(BJG$1,'DMG Tables'!$G$2:$G$7,'DMG Tables'!$H$2:$H$7)</f>
        <v>74336000</v>
      </c>
      <c r="BJH19" s="1">
        <f>LOOKUP($A19,'DMG Tables'!$P$2:$P$35,'DMG Tables'!$O$2:$O$35)*BJH$1*LOOKUP(BJH$1,'DMG Tables'!$G$2:$G$7,'DMG Tables'!$H$2:$H$7)</f>
        <v>74382000</v>
      </c>
      <c r="BJI19" s="1">
        <f>LOOKUP($A19,'DMG Tables'!$P$2:$P$35,'DMG Tables'!$O$2:$O$35)*BJI$1*LOOKUP(BJI$1,'DMG Tables'!$G$2:$G$7,'DMG Tables'!$H$2:$H$7)</f>
        <v>74428000</v>
      </c>
      <c r="BJJ19" s="1">
        <f>LOOKUP($A19,'DMG Tables'!$P$2:$P$35,'DMG Tables'!$O$2:$O$35)*BJJ$1*LOOKUP(BJJ$1,'DMG Tables'!$G$2:$G$7,'DMG Tables'!$H$2:$H$7)</f>
        <v>74474000</v>
      </c>
      <c r="BJK19" s="1">
        <f>LOOKUP($A19,'DMG Tables'!$P$2:$P$35,'DMG Tables'!$O$2:$O$35)*BJK$1*LOOKUP(BJK$1,'DMG Tables'!$G$2:$G$7,'DMG Tables'!$H$2:$H$7)</f>
        <v>74520000</v>
      </c>
      <c r="BJL19" s="1">
        <f>LOOKUP($A19,'DMG Tables'!$P$2:$P$35,'DMG Tables'!$O$2:$O$35)*BJL$1*LOOKUP(BJL$1,'DMG Tables'!$G$2:$G$7,'DMG Tables'!$H$2:$H$7)</f>
        <v>74566000</v>
      </c>
      <c r="BJM19" s="1">
        <f>LOOKUP($A19,'DMG Tables'!$P$2:$P$35,'DMG Tables'!$O$2:$O$35)*BJM$1*LOOKUP(BJM$1,'DMG Tables'!$G$2:$G$7,'DMG Tables'!$H$2:$H$7)</f>
        <v>74612000</v>
      </c>
      <c r="BJN19" s="1">
        <f>LOOKUP($A19,'DMG Tables'!$P$2:$P$35,'DMG Tables'!$O$2:$O$35)*BJN$1*LOOKUP(BJN$1,'DMG Tables'!$G$2:$G$7,'DMG Tables'!$H$2:$H$7)</f>
        <v>74658000</v>
      </c>
      <c r="BJO19" s="1">
        <f>LOOKUP($A19,'DMG Tables'!$P$2:$P$35,'DMG Tables'!$O$2:$O$35)*BJO$1*LOOKUP(BJO$1,'DMG Tables'!$G$2:$G$7,'DMG Tables'!$H$2:$H$7)</f>
        <v>74704000</v>
      </c>
      <c r="BJP19" s="1">
        <f>LOOKUP($A19,'DMG Tables'!$P$2:$P$35,'DMG Tables'!$O$2:$O$35)*BJP$1*LOOKUP(BJP$1,'DMG Tables'!$G$2:$G$7,'DMG Tables'!$H$2:$H$7)</f>
        <v>74750000</v>
      </c>
      <c r="BJQ19" s="1">
        <f>LOOKUP($A19,'DMG Tables'!$P$2:$P$35,'DMG Tables'!$O$2:$O$35)*BJQ$1*LOOKUP(BJQ$1,'DMG Tables'!$G$2:$G$7,'DMG Tables'!$H$2:$H$7)</f>
        <v>74796000</v>
      </c>
      <c r="BJR19" s="1">
        <f>LOOKUP($A19,'DMG Tables'!$P$2:$P$35,'DMG Tables'!$O$2:$O$35)*BJR$1*LOOKUP(BJR$1,'DMG Tables'!$G$2:$G$7,'DMG Tables'!$H$2:$H$7)</f>
        <v>74842000</v>
      </c>
      <c r="BJS19" s="1">
        <f>LOOKUP($A19,'DMG Tables'!$P$2:$P$35,'DMG Tables'!$O$2:$O$35)*BJS$1*LOOKUP(BJS$1,'DMG Tables'!$G$2:$G$7,'DMG Tables'!$H$2:$H$7)</f>
        <v>74888000</v>
      </c>
      <c r="BJT19" s="1">
        <f>LOOKUP($A19,'DMG Tables'!$P$2:$P$35,'DMG Tables'!$O$2:$O$35)*BJT$1*LOOKUP(BJT$1,'DMG Tables'!$G$2:$G$7,'DMG Tables'!$H$2:$H$7)</f>
        <v>74934000</v>
      </c>
      <c r="BJU19" s="1">
        <f>LOOKUP($A19,'DMG Tables'!$P$2:$P$35,'DMG Tables'!$O$2:$O$35)*BJU$1*LOOKUP(BJU$1,'DMG Tables'!$G$2:$G$7,'DMG Tables'!$H$2:$H$7)</f>
        <v>74980000</v>
      </c>
      <c r="BJV19" s="1">
        <f>LOOKUP($A19,'DMG Tables'!$P$2:$P$35,'DMG Tables'!$O$2:$O$35)*BJV$1*LOOKUP(BJV$1,'DMG Tables'!$G$2:$G$7,'DMG Tables'!$H$2:$H$7)</f>
        <v>75026000</v>
      </c>
      <c r="BJW19" s="1">
        <f>LOOKUP($A19,'DMG Tables'!$P$2:$P$35,'DMG Tables'!$O$2:$O$35)*BJW$1*LOOKUP(BJW$1,'DMG Tables'!$G$2:$G$7,'DMG Tables'!$H$2:$H$7)</f>
        <v>75072000</v>
      </c>
      <c r="BJX19" s="1">
        <f>LOOKUP($A19,'DMG Tables'!$P$2:$P$35,'DMG Tables'!$O$2:$O$35)*BJX$1*LOOKUP(BJX$1,'DMG Tables'!$G$2:$G$7,'DMG Tables'!$H$2:$H$7)</f>
        <v>75118000</v>
      </c>
      <c r="BJY19" s="1">
        <f>LOOKUP($A19,'DMG Tables'!$P$2:$P$35,'DMG Tables'!$O$2:$O$35)*BJY$1*LOOKUP(BJY$1,'DMG Tables'!$G$2:$G$7,'DMG Tables'!$H$2:$H$7)</f>
        <v>75164000</v>
      </c>
      <c r="BJZ19" s="1">
        <f>LOOKUP($A19,'DMG Tables'!$P$2:$P$35,'DMG Tables'!$O$2:$O$35)*BJZ$1*LOOKUP(BJZ$1,'DMG Tables'!$G$2:$G$7,'DMG Tables'!$H$2:$H$7)</f>
        <v>75210000</v>
      </c>
      <c r="BKA19" s="1">
        <f>LOOKUP($A19,'DMG Tables'!$P$2:$P$35,'DMG Tables'!$O$2:$O$35)*BKA$1*LOOKUP(BKA$1,'DMG Tables'!$G$2:$G$7,'DMG Tables'!$H$2:$H$7)</f>
        <v>75256000</v>
      </c>
      <c r="BKB19" s="1">
        <f>LOOKUP($A19,'DMG Tables'!$P$2:$P$35,'DMG Tables'!$O$2:$O$35)*BKB$1*LOOKUP(BKB$1,'DMG Tables'!$G$2:$G$7,'DMG Tables'!$H$2:$H$7)</f>
        <v>75302000</v>
      </c>
      <c r="BKC19" s="1">
        <f>LOOKUP($A19,'DMG Tables'!$P$2:$P$35,'DMG Tables'!$O$2:$O$35)*BKC$1*LOOKUP(BKC$1,'DMG Tables'!$G$2:$G$7,'DMG Tables'!$H$2:$H$7)</f>
        <v>75348000</v>
      </c>
      <c r="BKD19" s="1">
        <f>LOOKUP($A19,'DMG Tables'!$P$2:$P$35,'DMG Tables'!$O$2:$O$35)*BKD$1*LOOKUP(BKD$1,'DMG Tables'!$G$2:$G$7,'DMG Tables'!$H$2:$H$7)</f>
        <v>75394000</v>
      </c>
      <c r="BKE19" s="1">
        <f>LOOKUP($A19,'DMG Tables'!$P$2:$P$35,'DMG Tables'!$O$2:$O$35)*BKE$1*LOOKUP(BKE$1,'DMG Tables'!$G$2:$G$7,'DMG Tables'!$H$2:$H$7)</f>
        <v>75440000</v>
      </c>
      <c r="BKF19" s="1">
        <f>LOOKUP($A19,'DMG Tables'!$P$2:$P$35,'DMG Tables'!$O$2:$O$35)*BKF$1*LOOKUP(BKF$1,'DMG Tables'!$G$2:$G$7,'DMG Tables'!$H$2:$H$7)</f>
        <v>75486000</v>
      </c>
      <c r="BKG19" s="1">
        <f>LOOKUP($A19,'DMG Tables'!$P$2:$P$35,'DMG Tables'!$O$2:$O$35)*BKG$1*LOOKUP(BKG$1,'DMG Tables'!$G$2:$G$7,'DMG Tables'!$H$2:$H$7)</f>
        <v>75532000</v>
      </c>
      <c r="BKH19" s="1">
        <f>LOOKUP($A19,'DMG Tables'!$P$2:$P$35,'DMG Tables'!$O$2:$O$35)*BKH$1*LOOKUP(BKH$1,'DMG Tables'!$G$2:$G$7,'DMG Tables'!$H$2:$H$7)</f>
        <v>75578000</v>
      </c>
      <c r="BKI19" s="1">
        <f>LOOKUP($A19,'DMG Tables'!$P$2:$P$35,'DMG Tables'!$O$2:$O$35)*BKI$1*LOOKUP(BKI$1,'DMG Tables'!$G$2:$G$7,'DMG Tables'!$H$2:$H$7)</f>
        <v>75624000</v>
      </c>
      <c r="BKJ19" s="1">
        <f>LOOKUP($A19,'DMG Tables'!$P$2:$P$35,'DMG Tables'!$O$2:$O$35)*BKJ$1*LOOKUP(BKJ$1,'DMG Tables'!$G$2:$G$7,'DMG Tables'!$H$2:$H$7)</f>
        <v>75670000</v>
      </c>
      <c r="BKK19" s="1">
        <f>LOOKUP($A19,'DMG Tables'!$P$2:$P$35,'DMG Tables'!$O$2:$O$35)*BKK$1*LOOKUP(BKK$1,'DMG Tables'!$G$2:$G$7,'DMG Tables'!$H$2:$H$7)</f>
        <v>75716000</v>
      </c>
      <c r="BKL19" s="1">
        <f>LOOKUP($A19,'DMG Tables'!$P$2:$P$35,'DMG Tables'!$O$2:$O$35)*BKL$1*LOOKUP(BKL$1,'DMG Tables'!$G$2:$G$7,'DMG Tables'!$H$2:$H$7)</f>
        <v>75762000</v>
      </c>
      <c r="BKM19" s="1">
        <f>LOOKUP($A19,'DMG Tables'!$P$2:$P$35,'DMG Tables'!$O$2:$O$35)*BKM$1*LOOKUP(BKM$1,'DMG Tables'!$G$2:$G$7,'DMG Tables'!$H$2:$H$7)</f>
        <v>75808000</v>
      </c>
      <c r="BKN19" s="1">
        <f>LOOKUP($A19,'DMG Tables'!$P$2:$P$35,'DMG Tables'!$O$2:$O$35)*BKN$1*LOOKUP(BKN$1,'DMG Tables'!$G$2:$G$7,'DMG Tables'!$H$2:$H$7)</f>
        <v>75854000</v>
      </c>
      <c r="BKO19" s="1">
        <f>LOOKUP($A19,'DMG Tables'!$P$2:$P$35,'DMG Tables'!$O$2:$O$35)*BKO$1*LOOKUP(BKO$1,'DMG Tables'!$G$2:$G$7,'DMG Tables'!$H$2:$H$7)</f>
        <v>75900000</v>
      </c>
      <c r="BKP19" s="1">
        <f>LOOKUP($A19,'DMG Tables'!$P$2:$P$35,'DMG Tables'!$O$2:$O$35)*BKP$1*LOOKUP(BKP$1,'DMG Tables'!$G$2:$G$7,'DMG Tables'!$H$2:$H$7)</f>
        <v>75946000</v>
      </c>
      <c r="BKQ19" s="1">
        <f>LOOKUP($A19,'DMG Tables'!$P$2:$P$35,'DMG Tables'!$O$2:$O$35)*BKQ$1*LOOKUP(BKQ$1,'DMG Tables'!$G$2:$G$7,'DMG Tables'!$H$2:$H$7)</f>
        <v>75992000</v>
      </c>
      <c r="BKR19" s="1">
        <f>LOOKUP($A19,'DMG Tables'!$P$2:$P$35,'DMG Tables'!$O$2:$O$35)*BKR$1*LOOKUP(BKR$1,'DMG Tables'!$G$2:$G$7,'DMG Tables'!$H$2:$H$7)</f>
        <v>76038000</v>
      </c>
      <c r="BKS19" s="1">
        <f>LOOKUP($A19,'DMG Tables'!$P$2:$P$35,'DMG Tables'!$O$2:$O$35)*BKS$1*LOOKUP(BKS$1,'DMG Tables'!$G$2:$G$7,'DMG Tables'!$H$2:$H$7)</f>
        <v>76084000</v>
      </c>
      <c r="BKT19" s="1">
        <f>LOOKUP($A19,'DMG Tables'!$P$2:$P$35,'DMG Tables'!$O$2:$O$35)*BKT$1*LOOKUP(BKT$1,'DMG Tables'!$G$2:$G$7,'DMG Tables'!$H$2:$H$7)</f>
        <v>76130000</v>
      </c>
      <c r="BKU19" s="1">
        <f>LOOKUP($A19,'DMG Tables'!$P$2:$P$35,'DMG Tables'!$O$2:$O$35)*BKU$1*LOOKUP(BKU$1,'DMG Tables'!$G$2:$G$7,'DMG Tables'!$H$2:$H$7)</f>
        <v>76176000</v>
      </c>
      <c r="BKV19" s="1">
        <f>LOOKUP($A19,'DMG Tables'!$P$2:$P$35,'DMG Tables'!$O$2:$O$35)*BKV$1*LOOKUP(BKV$1,'DMG Tables'!$G$2:$G$7,'DMG Tables'!$H$2:$H$7)</f>
        <v>76222000</v>
      </c>
      <c r="BKW19" s="1">
        <f>LOOKUP($A19,'DMG Tables'!$P$2:$P$35,'DMG Tables'!$O$2:$O$35)*BKW$1*LOOKUP(BKW$1,'DMG Tables'!$G$2:$G$7,'DMG Tables'!$H$2:$H$7)</f>
        <v>76268000</v>
      </c>
      <c r="BKX19" s="1">
        <f>LOOKUP($A19,'DMG Tables'!$P$2:$P$35,'DMG Tables'!$O$2:$O$35)*BKX$1*LOOKUP(BKX$1,'DMG Tables'!$G$2:$G$7,'DMG Tables'!$H$2:$H$7)</f>
        <v>76314000</v>
      </c>
      <c r="BKY19" s="1">
        <f>LOOKUP($A19,'DMG Tables'!$P$2:$P$35,'DMG Tables'!$O$2:$O$35)*BKY$1*LOOKUP(BKY$1,'DMG Tables'!$G$2:$G$7,'DMG Tables'!$H$2:$H$7)</f>
        <v>76360000</v>
      </c>
      <c r="BKZ19" s="1">
        <f>LOOKUP($A19,'DMG Tables'!$P$2:$P$35,'DMG Tables'!$O$2:$O$35)*BKZ$1*LOOKUP(BKZ$1,'DMG Tables'!$G$2:$G$7,'DMG Tables'!$H$2:$H$7)</f>
        <v>76406000</v>
      </c>
      <c r="BLA19" s="1">
        <f>LOOKUP($A19,'DMG Tables'!$P$2:$P$35,'DMG Tables'!$O$2:$O$35)*BLA$1*LOOKUP(BLA$1,'DMG Tables'!$G$2:$G$7,'DMG Tables'!$H$2:$H$7)</f>
        <v>76452000</v>
      </c>
      <c r="BLB19" s="1">
        <f>LOOKUP($A19,'DMG Tables'!$P$2:$P$35,'DMG Tables'!$O$2:$O$35)*BLB$1*LOOKUP(BLB$1,'DMG Tables'!$G$2:$G$7,'DMG Tables'!$H$2:$H$7)</f>
        <v>76498000</v>
      </c>
      <c r="BLC19" s="1">
        <f>LOOKUP($A19,'DMG Tables'!$P$2:$P$35,'DMG Tables'!$O$2:$O$35)*BLC$1*LOOKUP(BLC$1,'DMG Tables'!$G$2:$G$7,'DMG Tables'!$H$2:$H$7)</f>
        <v>76544000</v>
      </c>
      <c r="BLD19" s="1">
        <f>LOOKUP($A19,'DMG Tables'!$P$2:$P$35,'DMG Tables'!$O$2:$O$35)*BLD$1*LOOKUP(BLD$1,'DMG Tables'!$G$2:$G$7,'DMG Tables'!$H$2:$H$7)</f>
        <v>76590000</v>
      </c>
      <c r="BLE19" s="1">
        <f>LOOKUP($A19,'DMG Tables'!$P$2:$P$35,'DMG Tables'!$O$2:$O$35)*BLE$1*LOOKUP(BLE$1,'DMG Tables'!$G$2:$G$7,'DMG Tables'!$H$2:$H$7)</f>
        <v>76636000</v>
      </c>
      <c r="BLF19" s="1">
        <f>LOOKUP($A19,'DMG Tables'!$P$2:$P$35,'DMG Tables'!$O$2:$O$35)*BLF$1*LOOKUP(BLF$1,'DMG Tables'!$G$2:$G$7,'DMG Tables'!$H$2:$H$7)</f>
        <v>76682000</v>
      </c>
      <c r="BLG19" s="1">
        <f>LOOKUP($A19,'DMG Tables'!$P$2:$P$35,'DMG Tables'!$O$2:$O$35)*BLG$1*LOOKUP(BLG$1,'DMG Tables'!$G$2:$G$7,'DMG Tables'!$H$2:$H$7)</f>
        <v>76728000</v>
      </c>
      <c r="BLH19" s="1">
        <f>LOOKUP($A19,'DMG Tables'!$P$2:$P$35,'DMG Tables'!$O$2:$O$35)*BLH$1*LOOKUP(BLH$1,'DMG Tables'!$G$2:$G$7,'DMG Tables'!$H$2:$H$7)</f>
        <v>76774000</v>
      </c>
      <c r="BLI19" s="1">
        <f>LOOKUP($A19,'DMG Tables'!$P$2:$P$35,'DMG Tables'!$O$2:$O$35)*BLI$1*LOOKUP(BLI$1,'DMG Tables'!$G$2:$G$7,'DMG Tables'!$H$2:$H$7)</f>
        <v>76820000</v>
      </c>
      <c r="BLJ19" s="1">
        <f>LOOKUP($A19,'DMG Tables'!$P$2:$P$35,'DMG Tables'!$O$2:$O$35)*BLJ$1*LOOKUP(BLJ$1,'DMG Tables'!$G$2:$G$7,'DMG Tables'!$H$2:$H$7)</f>
        <v>76866000</v>
      </c>
      <c r="BLK19" s="1">
        <f>LOOKUP($A19,'DMG Tables'!$P$2:$P$35,'DMG Tables'!$O$2:$O$35)*BLK$1*LOOKUP(BLK$1,'DMG Tables'!$G$2:$G$7,'DMG Tables'!$H$2:$H$7)</f>
        <v>76912000</v>
      </c>
      <c r="BLL19" s="1">
        <f>LOOKUP($A19,'DMG Tables'!$P$2:$P$35,'DMG Tables'!$O$2:$O$35)*BLL$1*LOOKUP(BLL$1,'DMG Tables'!$G$2:$G$7,'DMG Tables'!$H$2:$H$7)</f>
        <v>76958000</v>
      </c>
      <c r="BLM19" s="1">
        <f>LOOKUP($A19,'DMG Tables'!$P$2:$P$35,'DMG Tables'!$O$2:$O$35)*BLM$1*LOOKUP(BLM$1,'DMG Tables'!$G$2:$G$7,'DMG Tables'!$H$2:$H$7)</f>
        <v>77004000</v>
      </c>
      <c r="BLN19" s="1">
        <f>LOOKUP($A19,'DMG Tables'!$P$2:$P$35,'DMG Tables'!$O$2:$O$35)*BLN$1*LOOKUP(BLN$1,'DMG Tables'!$G$2:$G$7,'DMG Tables'!$H$2:$H$7)</f>
        <v>77050000</v>
      </c>
      <c r="BLO19" s="1">
        <f>LOOKUP($A19,'DMG Tables'!$P$2:$P$35,'DMG Tables'!$O$2:$O$35)*BLO$1*LOOKUP(BLO$1,'DMG Tables'!$G$2:$G$7,'DMG Tables'!$H$2:$H$7)</f>
        <v>77096000</v>
      </c>
      <c r="BLP19" s="1">
        <f>LOOKUP($A19,'DMG Tables'!$P$2:$P$35,'DMG Tables'!$O$2:$O$35)*BLP$1*LOOKUP(BLP$1,'DMG Tables'!$G$2:$G$7,'DMG Tables'!$H$2:$H$7)</f>
        <v>77142000</v>
      </c>
      <c r="BLQ19" s="1">
        <f>LOOKUP($A19,'DMG Tables'!$P$2:$P$35,'DMG Tables'!$O$2:$O$35)*BLQ$1*LOOKUP(BLQ$1,'DMG Tables'!$G$2:$G$7,'DMG Tables'!$H$2:$H$7)</f>
        <v>77188000</v>
      </c>
      <c r="BLR19" s="1">
        <f>LOOKUP($A19,'DMG Tables'!$P$2:$P$35,'DMG Tables'!$O$2:$O$35)*BLR$1*LOOKUP(BLR$1,'DMG Tables'!$G$2:$G$7,'DMG Tables'!$H$2:$H$7)</f>
        <v>77234000</v>
      </c>
      <c r="BLS19" s="1">
        <f>LOOKUP($A19,'DMG Tables'!$P$2:$P$35,'DMG Tables'!$O$2:$O$35)*BLS$1*LOOKUP(BLS$1,'DMG Tables'!$G$2:$G$7,'DMG Tables'!$H$2:$H$7)</f>
        <v>77280000</v>
      </c>
      <c r="BLT19" s="1">
        <f>LOOKUP($A19,'DMG Tables'!$P$2:$P$35,'DMG Tables'!$O$2:$O$35)*BLT$1*LOOKUP(BLT$1,'DMG Tables'!$G$2:$G$7,'DMG Tables'!$H$2:$H$7)</f>
        <v>77326000</v>
      </c>
      <c r="BLU19" s="1">
        <f>LOOKUP($A19,'DMG Tables'!$P$2:$P$35,'DMG Tables'!$O$2:$O$35)*BLU$1*LOOKUP(BLU$1,'DMG Tables'!$G$2:$G$7,'DMG Tables'!$H$2:$H$7)</f>
        <v>77372000</v>
      </c>
      <c r="BLV19" s="1">
        <f>LOOKUP($A19,'DMG Tables'!$P$2:$P$35,'DMG Tables'!$O$2:$O$35)*BLV$1*LOOKUP(BLV$1,'DMG Tables'!$G$2:$G$7,'DMG Tables'!$H$2:$H$7)</f>
        <v>77418000</v>
      </c>
      <c r="BLW19" s="1">
        <f>LOOKUP($A19,'DMG Tables'!$P$2:$P$35,'DMG Tables'!$O$2:$O$35)*BLW$1*LOOKUP(BLW$1,'DMG Tables'!$G$2:$G$7,'DMG Tables'!$H$2:$H$7)</f>
        <v>77464000</v>
      </c>
      <c r="BLX19" s="1">
        <f>LOOKUP($A19,'DMG Tables'!$P$2:$P$35,'DMG Tables'!$O$2:$O$35)*BLX$1*LOOKUP(BLX$1,'DMG Tables'!$G$2:$G$7,'DMG Tables'!$H$2:$H$7)</f>
        <v>77510000</v>
      </c>
      <c r="BLY19" s="1">
        <f>LOOKUP($A19,'DMG Tables'!$P$2:$P$35,'DMG Tables'!$O$2:$O$35)*BLY$1*LOOKUP(BLY$1,'DMG Tables'!$G$2:$G$7,'DMG Tables'!$H$2:$H$7)</f>
        <v>77556000</v>
      </c>
      <c r="BLZ19" s="1">
        <f>LOOKUP($A19,'DMG Tables'!$P$2:$P$35,'DMG Tables'!$O$2:$O$35)*BLZ$1*LOOKUP(BLZ$1,'DMG Tables'!$G$2:$G$7,'DMG Tables'!$H$2:$H$7)</f>
        <v>77602000</v>
      </c>
      <c r="BMA19" s="1">
        <f>LOOKUP($A19,'DMG Tables'!$P$2:$P$35,'DMG Tables'!$O$2:$O$35)*BMA$1*LOOKUP(BMA$1,'DMG Tables'!$G$2:$G$7,'DMG Tables'!$H$2:$H$7)</f>
        <v>77648000</v>
      </c>
      <c r="BMB19" s="1">
        <f>LOOKUP($A19,'DMG Tables'!$P$2:$P$35,'DMG Tables'!$O$2:$O$35)*BMB$1*LOOKUP(BMB$1,'DMG Tables'!$G$2:$G$7,'DMG Tables'!$H$2:$H$7)</f>
        <v>77694000</v>
      </c>
      <c r="BMC19" s="1">
        <f>LOOKUP($A19,'DMG Tables'!$P$2:$P$35,'DMG Tables'!$O$2:$O$35)*BMC$1*LOOKUP(BMC$1,'DMG Tables'!$G$2:$G$7,'DMG Tables'!$H$2:$H$7)</f>
        <v>77740000</v>
      </c>
      <c r="BMD19" s="1">
        <f>LOOKUP($A19,'DMG Tables'!$P$2:$P$35,'DMG Tables'!$O$2:$O$35)*BMD$1*LOOKUP(BMD$1,'DMG Tables'!$G$2:$G$7,'DMG Tables'!$H$2:$H$7)</f>
        <v>77786000</v>
      </c>
      <c r="BME19" s="1">
        <f>LOOKUP($A19,'DMG Tables'!$P$2:$P$35,'DMG Tables'!$O$2:$O$35)*BME$1*LOOKUP(BME$1,'DMG Tables'!$G$2:$G$7,'DMG Tables'!$H$2:$H$7)</f>
        <v>77832000</v>
      </c>
      <c r="BMF19" s="1">
        <f>LOOKUP($A19,'DMG Tables'!$P$2:$P$35,'DMG Tables'!$O$2:$O$35)*BMF$1*LOOKUP(BMF$1,'DMG Tables'!$G$2:$G$7,'DMG Tables'!$H$2:$H$7)</f>
        <v>77878000</v>
      </c>
      <c r="BMG19" s="1">
        <f>LOOKUP($A19,'DMG Tables'!$P$2:$P$35,'DMG Tables'!$O$2:$O$35)*BMG$1*LOOKUP(BMG$1,'DMG Tables'!$G$2:$G$7,'DMG Tables'!$H$2:$H$7)</f>
        <v>77924000</v>
      </c>
      <c r="BMH19" s="1">
        <f>LOOKUP($A19,'DMG Tables'!$P$2:$P$35,'DMG Tables'!$O$2:$O$35)*BMH$1*LOOKUP(BMH$1,'DMG Tables'!$G$2:$G$7,'DMG Tables'!$H$2:$H$7)</f>
        <v>77970000</v>
      </c>
      <c r="BMI19" s="1">
        <f>LOOKUP($A19,'DMG Tables'!$P$2:$P$35,'DMG Tables'!$O$2:$O$35)*BMI$1*LOOKUP(BMI$1,'DMG Tables'!$G$2:$G$7,'DMG Tables'!$H$2:$H$7)</f>
        <v>78016000</v>
      </c>
      <c r="BMJ19" s="1">
        <f>LOOKUP($A19,'DMG Tables'!$P$2:$P$35,'DMG Tables'!$O$2:$O$35)*BMJ$1*LOOKUP(BMJ$1,'DMG Tables'!$G$2:$G$7,'DMG Tables'!$H$2:$H$7)</f>
        <v>78062000</v>
      </c>
      <c r="BMK19" s="1">
        <f>LOOKUP($A19,'DMG Tables'!$P$2:$P$35,'DMG Tables'!$O$2:$O$35)*BMK$1*LOOKUP(BMK$1,'DMG Tables'!$G$2:$G$7,'DMG Tables'!$H$2:$H$7)</f>
        <v>78108000</v>
      </c>
      <c r="BML19" s="1">
        <f>LOOKUP($A19,'DMG Tables'!$P$2:$P$35,'DMG Tables'!$O$2:$O$35)*BML$1*LOOKUP(BML$1,'DMG Tables'!$G$2:$G$7,'DMG Tables'!$H$2:$H$7)</f>
        <v>78154000</v>
      </c>
      <c r="BMM19" s="1">
        <f>LOOKUP($A19,'DMG Tables'!$P$2:$P$35,'DMG Tables'!$O$2:$O$35)*BMM$1*LOOKUP(BMM$1,'DMG Tables'!$G$2:$G$7,'DMG Tables'!$H$2:$H$7)</f>
        <v>78200000</v>
      </c>
      <c r="BMN19" s="1">
        <f>LOOKUP($A19,'DMG Tables'!$P$2:$P$35,'DMG Tables'!$O$2:$O$35)*BMN$1*LOOKUP(BMN$1,'DMG Tables'!$G$2:$G$7,'DMG Tables'!$H$2:$H$7)</f>
        <v>78246000</v>
      </c>
      <c r="BMO19" s="1">
        <f>LOOKUP($A19,'DMG Tables'!$P$2:$P$35,'DMG Tables'!$O$2:$O$35)*BMO$1*LOOKUP(BMO$1,'DMG Tables'!$G$2:$G$7,'DMG Tables'!$H$2:$H$7)</f>
        <v>78292000</v>
      </c>
      <c r="BMP19" s="1">
        <f>LOOKUP($A19,'DMG Tables'!$P$2:$P$35,'DMG Tables'!$O$2:$O$35)*BMP$1*LOOKUP(BMP$1,'DMG Tables'!$G$2:$G$7,'DMG Tables'!$H$2:$H$7)</f>
        <v>78338000</v>
      </c>
      <c r="BMQ19" s="1">
        <f>LOOKUP($A19,'DMG Tables'!$P$2:$P$35,'DMG Tables'!$O$2:$O$35)*BMQ$1*LOOKUP(BMQ$1,'DMG Tables'!$G$2:$G$7,'DMG Tables'!$H$2:$H$7)</f>
        <v>78384000</v>
      </c>
      <c r="BMR19" s="1">
        <f>LOOKUP($A19,'DMG Tables'!$P$2:$P$35,'DMG Tables'!$O$2:$O$35)*BMR$1*LOOKUP(BMR$1,'DMG Tables'!$G$2:$G$7,'DMG Tables'!$H$2:$H$7)</f>
        <v>78430000</v>
      </c>
      <c r="BMS19" s="1">
        <f>LOOKUP($A19,'DMG Tables'!$P$2:$P$35,'DMG Tables'!$O$2:$O$35)*BMS$1*LOOKUP(BMS$1,'DMG Tables'!$G$2:$G$7,'DMG Tables'!$H$2:$H$7)</f>
        <v>78476000</v>
      </c>
      <c r="BMT19" s="1">
        <f>LOOKUP($A19,'DMG Tables'!$P$2:$P$35,'DMG Tables'!$O$2:$O$35)*BMT$1*LOOKUP(BMT$1,'DMG Tables'!$G$2:$G$7,'DMG Tables'!$H$2:$H$7)</f>
        <v>78522000</v>
      </c>
      <c r="BMU19" s="1">
        <f>LOOKUP($A19,'DMG Tables'!$P$2:$P$35,'DMG Tables'!$O$2:$O$35)*BMU$1*LOOKUP(BMU$1,'DMG Tables'!$G$2:$G$7,'DMG Tables'!$H$2:$H$7)</f>
        <v>78568000</v>
      </c>
      <c r="BMV19" s="1">
        <f>LOOKUP($A19,'DMG Tables'!$P$2:$P$35,'DMG Tables'!$O$2:$O$35)*BMV$1*LOOKUP(BMV$1,'DMG Tables'!$G$2:$G$7,'DMG Tables'!$H$2:$H$7)</f>
        <v>78614000</v>
      </c>
      <c r="BMW19" s="1">
        <f>LOOKUP($A19,'DMG Tables'!$P$2:$P$35,'DMG Tables'!$O$2:$O$35)*BMW$1*LOOKUP(BMW$1,'DMG Tables'!$G$2:$G$7,'DMG Tables'!$H$2:$H$7)</f>
        <v>78660000</v>
      </c>
      <c r="BMX19" s="1">
        <f>LOOKUP($A19,'DMG Tables'!$P$2:$P$35,'DMG Tables'!$O$2:$O$35)*BMX$1*LOOKUP(BMX$1,'DMG Tables'!$G$2:$G$7,'DMG Tables'!$H$2:$H$7)</f>
        <v>78706000</v>
      </c>
      <c r="BMY19" s="1">
        <f>LOOKUP($A19,'DMG Tables'!$P$2:$P$35,'DMG Tables'!$O$2:$O$35)*BMY$1*LOOKUP(BMY$1,'DMG Tables'!$G$2:$G$7,'DMG Tables'!$H$2:$H$7)</f>
        <v>78752000</v>
      </c>
      <c r="BMZ19" s="1">
        <f>LOOKUP($A19,'DMG Tables'!$P$2:$P$35,'DMG Tables'!$O$2:$O$35)*BMZ$1*LOOKUP(BMZ$1,'DMG Tables'!$G$2:$G$7,'DMG Tables'!$H$2:$H$7)</f>
        <v>78798000</v>
      </c>
      <c r="BNA19" s="1">
        <f>LOOKUP($A19,'DMG Tables'!$P$2:$P$35,'DMG Tables'!$O$2:$O$35)*BNA$1*LOOKUP(BNA$1,'DMG Tables'!$G$2:$G$7,'DMG Tables'!$H$2:$H$7)</f>
        <v>78844000</v>
      </c>
      <c r="BNB19" s="1">
        <f>LOOKUP($A19,'DMG Tables'!$P$2:$P$35,'DMG Tables'!$O$2:$O$35)*BNB$1*LOOKUP(BNB$1,'DMG Tables'!$G$2:$G$7,'DMG Tables'!$H$2:$H$7)</f>
        <v>78890000</v>
      </c>
      <c r="BNC19" s="1">
        <f>LOOKUP($A19,'DMG Tables'!$P$2:$P$35,'DMG Tables'!$O$2:$O$35)*BNC$1*LOOKUP(BNC$1,'DMG Tables'!$G$2:$G$7,'DMG Tables'!$H$2:$H$7)</f>
        <v>78936000</v>
      </c>
      <c r="BND19" s="1">
        <f>LOOKUP($A19,'DMG Tables'!$P$2:$P$35,'DMG Tables'!$O$2:$O$35)*BND$1*LOOKUP(BND$1,'DMG Tables'!$G$2:$G$7,'DMG Tables'!$H$2:$H$7)</f>
        <v>78982000</v>
      </c>
      <c r="BNE19" s="1">
        <f>LOOKUP($A19,'DMG Tables'!$P$2:$P$35,'DMG Tables'!$O$2:$O$35)*BNE$1*LOOKUP(BNE$1,'DMG Tables'!$G$2:$G$7,'DMG Tables'!$H$2:$H$7)</f>
        <v>79028000</v>
      </c>
      <c r="BNF19" s="1">
        <f>LOOKUP($A19,'DMG Tables'!$P$2:$P$35,'DMG Tables'!$O$2:$O$35)*BNF$1*LOOKUP(BNF$1,'DMG Tables'!$G$2:$G$7,'DMG Tables'!$H$2:$H$7)</f>
        <v>79074000</v>
      </c>
      <c r="BNG19" s="1">
        <f>LOOKUP($A19,'DMG Tables'!$P$2:$P$35,'DMG Tables'!$O$2:$O$35)*BNG$1*LOOKUP(BNG$1,'DMG Tables'!$G$2:$G$7,'DMG Tables'!$H$2:$H$7)</f>
        <v>79120000</v>
      </c>
      <c r="BNH19" s="1">
        <f>LOOKUP($A19,'DMG Tables'!$P$2:$P$35,'DMG Tables'!$O$2:$O$35)*BNH$1*LOOKUP(BNH$1,'DMG Tables'!$G$2:$G$7,'DMG Tables'!$H$2:$H$7)</f>
        <v>79166000</v>
      </c>
      <c r="BNI19" s="1">
        <f>LOOKUP($A19,'DMG Tables'!$P$2:$P$35,'DMG Tables'!$O$2:$O$35)*BNI$1*LOOKUP(BNI$1,'DMG Tables'!$G$2:$G$7,'DMG Tables'!$H$2:$H$7)</f>
        <v>79212000</v>
      </c>
      <c r="BNJ19" s="1">
        <f>LOOKUP($A19,'DMG Tables'!$P$2:$P$35,'DMG Tables'!$O$2:$O$35)*BNJ$1*LOOKUP(BNJ$1,'DMG Tables'!$G$2:$G$7,'DMG Tables'!$H$2:$H$7)</f>
        <v>79258000</v>
      </c>
      <c r="BNK19" s="1">
        <f>LOOKUP($A19,'DMG Tables'!$P$2:$P$35,'DMG Tables'!$O$2:$O$35)*BNK$1*LOOKUP(BNK$1,'DMG Tables'!$G$2:$G$7,'DMG Tables'!$H$2:$H$7)</f>
        <v>79304000</v>
      </c>
      <c r="BNL19" s="1">
        <f>LOOKUP($A19,'DMG Tables'!$P$2:$P$35,'DMG Tables'!$O$2:$O$35)*BNL$1*LOOKUP(BNL$1,'DMG Tables'!$G$2:$G$7,'DMG Tables'!$H$2:$H$7)</f>
        <v>79350000</v>
      </c>
      <c r="BNM19" s="1">
        <f>LOOKUP($A19,'DMG Tables'!$P$2:$P$35,'DMG Tables'!$O$2:$O$35)*BNM$1*LOOKUP(BNM$1,'DMG Tables'!$G$2:$G$7,'DMG Tables'!$H$2:$H$7)</f>
        <v>79396000</v>
      </c>
      <c r="BNN19" s="1">
        <f>LOOKUP($A19,'DMG Tables'!$P$2:$P$35,'DMG Tables'!$O$2:$O$35)*BNN$1*LOOKUP(BNN$1,'DMG Tables'!$G$2:$G$7,'DMG Tables'!$H$2:$H$7)</f>
        <v>79442000</v>
      </c>
      <c r="BNO19" s="1">
        <f>LOOKUP($A19,'DMG Tables'!$P$2:$P$35,'DMG Tables'!$O$2:$O$35)*BNO$1*LOOKUP(BNO$1,'DMG Tables'!$G$2:$G$7,'DMG Tables'!$H$2:$H$7)</f>
        <v>79488000</v>
      </c>
      <c r="BNP19" s="1">
        <f>LOOKUP($A19,'DMG Tables'!$P$2:$P$35,'DMG Tables'!$O$2:$O$35)*BNP$1*LOOKUP(BNP$1,'DMG Tables'!$G$2:$G$7,'DMG Tables'!$H$2:$H$7)</f>
        <v>79534000</v>
      </c>
      <c r="BNQ19" s="1">
        <f>LOOKUP($A19,'DMG Tables'!$P$2:$P$35,'DMG Tables'!$O$2:$O$35)*BNQ$1*LOOKUP(BNQ$1,'DMG Tables'!$G$2:$G$7,'DMG Tables'!$H$2:$H$7)</f>
        <v>79580000</v>
      </c>
      <c r="BNR19" s="1">
        <f>LOOKUP($A19,'DMG Tables'!$P$2:$P$35,'DMG Tables'!$O$2:$O$35)*BNR$1*LOOKUP(BNR$1,'DMG Tables'!$G$2:$G$7,'DMG Tables'!$H$2:$H$7)</f>
        <v>79626000</v>
      </c>
      <c r="BNS19" s="1">
        <f>LOOKUP($A19,'DMG Tables'!$P$2:$P$35,'DMG Tables'!$O$2:$O$35)*BNS$1*LOOKUP(BNS$1,'DMG Tables'!$G$2:$G$7,'DMG Tables'!$H$2:$H$7)</f>
        <v>79672000</v>
      </c>
      <c r="BNT19" s="1">
        <f>LOOKUP($A19,'DMG Tables'!$P$2:$P$35,'DMG Tables'!$O$2:$O$35)*BNT$1*LOOKUP(BNT$1,'DMG Tables'!$G$2:$G$7,'DMG Tables'!$H$2:$H$7)</f>
        <v>79718000</v>
      </c>
      <c r="BNU19" s="1">
        <f>LOOKUP($A19,'DMG Tables'!$P$2:$P$35,'DMG Tables'!$O$2:$O$35)*BNU$1*LOOKUP(BNU$1,'DMG Tables'!$G$2:$G$7,'DMG Tables'!$H$2:$H$7)</f>
        <v>79764000</v>
      </c>
      <c r="BNV19" s="1">
        <f>LOOKUP($A19,'DMG Tables'!$P$2:$P$35,'DMG Tables'!$O$2:$O$35)*BNV$1*LOOKUP(BNV$1,'DMG Tables'!$G$2:$G$7,'DMG Tables'!$H$2:$H$7)</f>
        <v>79810000</v>
      </c>
      <c r="BNW19" s="1">
        <f>LOOKUP($A19,'DMG Tables'!$P$2:$P$35,'DMG Tables'!$O$2:$O$35)*BNW$1*LOOKUP(BNW$1,'DMG Tables'!$G$2:$G$7,'DMG Tables'!$H$2:$H$7)</f>
        <v>79856000</v>
      </c>
      <c r="BNX19" s="1">
        <f>LOOKUP($A19,'DMG Tables'!$P$2:$P$35,'DMG Tables'!$O$2:$O$35)*BNX$1*LOOKUP(BNX$1,'DMG Tables'!$G$2:$G$7,'DMG Tables'!$H$2:$H$7)</f>
        <v>79902000</v>
      </c>
      <c r="BNY19" s="1">
        <f>LOOKUP($A19,'DMG Tables'!$P$2:$P$35,'DMG Tables'!$O$2:$O$35)*BNY$1*LOOKUP(BNY$1,'DMG Tables'!$G$2:$G$7,'DMG Tables'!$H$2:$H$7)</f>
        <v>79948000</v>
      </c>
      <c r="BNZ19" s="1">
        <f>LOOKUP($A19,'DMG Tables'!$P$2:$P$35,'DMG Tables'!$O$2:$O$35)*BNZ$1*LOOKUP(BNZ$1,'DMG Tables'!$G$2:$G$7,'DMG Tables'!$H$2:$H$7)</f>
        <v>79994000</v>
      </c>
      <c r="BOA19" s="1">
        <f>LOOKUP($A19,'DMG Tables'!$P$2:$P$35,'DMG Tables'!$O$2:$O$35)*BOA$1*LOOKUP(BOA$1,'DMG Tables'!$G$2:$G$7,'DMG Tables'!$H$2:$H$7)</f>
        <v>80040000</v>
      </c>
      <c r="BOB19" s="1">
        <f>LOOKUP($A19,'DMG Tables'!$P$2:$P$35,'DMG Tables'!$O$2:$O$35)*BOB$1*LOOKUP(BOB$1,'DMG Tables'!$G$2:$G$7,'DMG Tables'!$H$2:$H$7)</f>
        <v>80086000</v>
      </c>
      <c r="BOC19" s="1">
        <f>LOOKUP($A19,'DMG Tables'!$P$2:$P$35,'DMG Tables'!$O$2:$O$35)*BOC$1*LOOKUP(BOC$1,'DMG Tables'!$G$2:$G$7,'DMG Tables'!$H$2:$H$7)</f>
        <v>80132000</v>
      </c>
      <c r="BOD19" s="1">
        <f>LOOKUP($A19,'DMG Tables'!$P$2:$P$35,'DMG Tables'!$O$2:$O$35)*BOD$1*LOOKUP(BOD$1,'DMG Tables'!$G$2:$G$7,'DMG Tables'!$H$2:$H$7)</f>
        <v>80178000</v>
      </c>
      <c r="BOE19" s="1">
        <f>LOOKUP($A19,'DMG Tables'!$P$2:$P$35,'DMG Tables'!$O$2:$O$35)*BOE$1*LOOKUP(BOE$1,'DMG Tables'!$G$2:$G$7,'DMG Tables'!$H$2:$H$7)</f>
        <v>80224000</v>
      </c>
      <c r="BOF19" s="1">
        <f>LOOKUP($A19,'DMG Tables'!$P$2:$P$35,'DMG Tables'!$O$2:$O$35)*BOF$1*LOOKUP(BOF$1,'DMG Tables'!$G$2:$G$7,'DMG Tables'!$H$2:$H$7)</f>
        <v>80270000</v>
      </c>
      <c r="BOG19" s="1">
        <f>LOOKUP($A19,'DMG Tables'!$P$2:$P$35,'DMG Tables'!$O$2:$O$35)*BOG$1*LOOKUP(BOG$1,'DMG Tables'!$G$2:$G$7,'DMG Tables'!$H$2:$H$7)</f>
        <v>80316000</v>
      </c>
      <c r="BOH19" s="1">
        <f>LOOKUP($A19,'DMG Tables'!$P$2:$P$35,'DMG Tables'!$O$2:$O$35)*BOH$1*LOOKUP(BOH$1,'DMG Tables'!$G$2:$G$7,'DMG Tables'!$H$2:$H$7)</f>
        <v>80362000</v>
      </c>
      <c r="BOI19" s="1">
        <f>LOOKUP($A19,'DMG Tables'!$P$2:$P$35,'DMG Tables'!$O$2:$O$35)*BOI$1*LOOKUP(BOI$1,'DMG Tables'!$G$2:$G$7,'DMG Tables'!$H$2:$H$7)</f>
        <v>80408000</v>
      </c>
      <c r="BOJ19" s="1">
        <f>LOOKUP($A19,'DMG Tables'!$P$2:$P$35,'DMG Tables'!$O$2:$O$35)*BOJ$1*LOOKUP(BOJ$1,'DMG Tables'!$G$2:$G$7,'DMG Tables'!$H$2:$H$7)</f>
        <v>80454000</v>
      </c>
      <c r="BOK19" s="1">
        <f>LOOKUP($A19,'DMG Tables'!$P$2:$P$35,'DMG Tables'!$O$2:$O$35)*BOK$1*LOOKUP(BOK$1,'DMG Tables'!$G$2:$G$7,'DMG Tables'!$H$2:$H$7)</f>
        <v>80500000</v>
      </c>
      <c r="BOL19" s="1">
        <f>LOOKUP($A19,'DMG Tables'!$P$2:$P$35,'DMG Tables'!$O$2:$O$35)*BOL$1*LOOKUP(BOL$1,'DMG Tables'!$G$2:$G$7,'DMG Tables'!$H$2:$H$7)</f>
        <v>80546000</v>
      </c>
      <c r="BOM19" s="1">
        <f>LOOKUP($A19,'DMG Tables'!$P$2:$P$35,'DMG Tables'!$O$2:$O$35)*BOM$1*LOOKUP(BOM$1,'DMG Tables'!$G$2:$G$7,'DMG Tables'!$H$2:$H$7)</f>
        <v>80592000</v>
      </c>
      <c r="BON19" s="1">
        <f>LOOKUP($A19,'DMG Tables'!$P$2:$P$35,'DMG Tables'!$O$2:$O$35)*BON$1*LOOKUP(BON$1,'DMG Tables'!$G$2:$G$7,'DMG Tables'!$H$2:$H$7)</f>
        <v>80638000</v>
      </c>
      <c r="BOO19" s="1">
        <f>LOOKUP($A19,'DMG Tables'!$P$2:$P$35,'DMG Tables'!$O$2:$O$35)*BOO$1*LOOKUP(BOO$1,'DMG Tables'!$G$2:$G$7,'DMG Tables'!$H$2:$H$7)</f>
        <v>80684000</v>
      </c>
      <c r="BOP19" s="1">
        <f>LOOKUP($A19,'DMG Tables'!$P$2:$P$35,'DMG Tables'!$O$2:$O$35)*BOP$1*LOOKUP(BOP$1,'DMG Tables'!$G$2:$G$7,'DMG Tables'!$H$2:$H$7)</f>
        <v>80730000</v>
      </c>
      <c r="BOQ19" s="1">
        <f>LOOKUP($A19,'DMG Tables'!$P$2:$P$35,'DMG Tables'!$O$2:$O$35)*BOQ$1*LOOKUP(BOQ$1,'DMG Tables'!$G$2:$G$7,'DMG Tables'!$H$2:$H$7)</f>
        <v>80776000</v>
      </c>
      <c r="BOR19" s="1">
        <f>LOOKUP($A19,'DMG Tables'!$P$2:$P$35,'DMG Tables'!$O$2:$O$35)*BOR$1*LOOKUP(BOR$1,'DMG Tables'!$G$2:$G$7,'DMG Tables'!$H$2:$H$7)</f>
        <v>80822000</v>
      </c>
      <c r="BOS19" s="1">
        <f>LOOKUP($A19,'DMG Tables'!$P$2:$P$35,'DMG Tables'!$O$2:$O$35)*BOS$1*LOOKUP(BOS$1,'DMG Tables'!$G$2:$G$7,'DMG Tables'!$H$2:$H$7)</f>
        <v>80868000</v>
      </c>
      <c r="BOT19" s="1">
        <f>LOOKUP($A19,'DMG Tables'!$P$2:$P$35,'DMG Tables'!$O$2:$O$35)*BOT$1*LOOKUP(BOT$1,'DMG Tables'!$G$2:$G$7,'DMG Tables'!$H$2:$H$7)</f>
        <v>80914000</v>
      </c>
      <c r="BOU19" s="1">
        <f>LOOKUP($A19,'DMG Tables'!$P$2:$P$35,'DMG Tables'!$O$2:$O$35)*BOU$1*LOOKUP(BOU$1,'DMG Tables'!$G$2:$G$7,'DMG Tables'!$H$2:$H$7)</f>
        <v>80960000</v>
      </c>
      <c r="BOV19" s="1">
        <f>LOOKUP($A19,'DMG Tables'!$P$2:$P$35,'DMG Tables'!$O$2:$O$35)*BOV$1*LOOKUP(BOV$1,'DMG Tables'!$G$2:$G$7,'DMG Tables'!$H$2:$H$7)</f>
        <v>81006000</v>
      </c>
      <c r="BOW19" s="1">
        <f>LOOKUP($A19,'DMG Tables'!$P$2:$P$35,'DMG Tables'!$O$2:$O$35)*BOW$1*LOOKUP(BOW$1,'DMG Tables'!$G$2:$G$7,'DMG Tables'!$H$2:$H$7)</f>
        <v>81052000</v>
      </c>
      <c r="BOX19" s="1">
        <f>LOOKUP($A19,'DMG Tables'!$P$2:$P$35,'DMG Tables'!$O$2:$O$35)*BOX$1*LOOKUP(BOX$1,'DMG Tables'!$G$2:$G$7,'DMG Tables'!$H$2:$H$7)</f>
        <v>81098000</v>
      </c>
      <c r="BOY19" s="1">
        <f>LOOKUP($A19,'DMG Tables'!$P$2:$P$35,'DMG Tables'!$O$2:$O$35)*BOY$1*LOOKUP(BOY$1,'DMG Tables'!$G$2:$G$7,'DMG Tables'!$H$2:$H$7)</f>
        <v>81144000</v>
      </c>
      <c r="BOZ19" s="1">
        <f>LOOKUP($A19,'DMG Tables'!$P$2:$P$35,'DMG Tables'!$O$2:$O$35)*BOZ$1*LOOKUP(BOZ$1,'DMG Tables'!$G$2:$G$7,'DMG Tables'!$H$2:$H$7)</f>
        <v>81190000</v>
      </c>
      <c r="BPA19" s="1">
        <f>LOOKUP($A19,'DMG Tables'!$P$2:$P$35,'DMG Tables'!$O$2:$O$35)*BPA$1*LOOKUP(BPA$1,'DMG Tables'!$G$2:$G$7,'DMG Tables'!$H$2:$H$7)</f>
        <v>81236000</v>
      </c>
      <c r="BPB19" s="1">
        <f>LOOKUP($A19,'DMG Tables'!$P$2:$P$35,'DMG Tables'!$O$2:$O$35)*BPB$1*LOOKUP(BPB$1,'DMG Tables'!$G$2:$G$7,'DMG Tables'!$H$2:$H$7)</f>
        <v>81282000</v>
      </c>
      <c r="BPC19" s="1">
        <f>LOOKUP($A19,'DMG Tables'!$P$2:$P$35,'DMG Tables'!$O$2:$O$35)*BPC$1*LOOKUP(BPC$1,'DMG Tables'!$G$2:$G$7,'DMG Tables'!$H$2:$H$7)</f>
        <v>81328000</v>
      </c>
      <c r="BPD19" s="1">
        <f>LOOKUP($A19,'DMG Tables'!$P$2:$P$35,'DMG Tables'!$O$2:$O$35)*BPD$1*LOOKUP(BPD$1,'DMG Tables'!$G$2:$G$7,'DMG Tables'!$H$2:$H$7)</f>
        <v>81374000</v>
      </c>
      <c r="BPE19" s="1">
        <f>LOOKUP($A19,'DMG Tables'!$P$2:$P$35,'DMG Tables'!$O$2:$O$35)*BPE$1*LOOKUP(BPE$1,'DMG Tables'!$G$2:$G$7,'DMG Tables'!$H$2:$H$7)</f>
        <v>81420000</v>
      </c>
      <c r="BPF19" s="1">
        <f>LOOKUP($A19,'DMG Tables'!$P$2:$P$35,'DMG Tables'!$O$2:$O$35)*BPF$1*LOOKUP(BPF$1,'DMG Tables'!$G$2:$G$7,'DMG Tables'!$H$2:$H$7)</f>
        <v>81466000</v>
      </c>
      <c r="BPG19" s="1">
        <f>LOOKUP($A19,'DMG Tables'!$P$2:$P$35,'DMG Tables'!$O$2:$O$35)*BPG$1*LOOKUP(BPG$1,'DMG Tables'!$G$2:$G$7,'DMG Tables'!$H$2:$H$7)</f>
        <v>81512000</v>
      </c>
      <c r="BPH19" s="1">
        <f>LOOKUP($A19,'DMG Tables'!$P$2:$P$35,'DMG Tables'!$O$2:$O$35)*BPH$1*LOOKUP(BPH$1,'DMG Tables'!$G$2:$G$7,'DMG Tables'!$H$2:$H$7)</f>
        <v>81558000</v>
      </c>
      <c r="BPI19" s="1">
        <f>LOOKUP($A19,'DMG Tables'!$P$2:$P$35,'DMG Tables'!$O$2:$O$35)*BPI$1*LOOKUP(BPI$1,'DMG Tables'!$G$2:$G$7,'DMG Tables'!$H$2:$H$7)</f>
        <v>81604000</v>
      </c>
      <c r="BPJ19" s="1">
        <f>LOOKUP($A19,'DMG Tables'!$P$2:$P$35,'DMG Tables'!$O$2:$O$35)*BPJ$1*LOOKUP(BPJ$1,'DMG Tables'!$G$2:$G$7,'DMG Tables'!$H$2:$H$7)</f>
        <v>81650000</v>
      </c>
      <c r="BPK19" s="1">
        <f>LOOKUP($A19,'DMG Tables'!$P$2:$P$35,'DMG Tables'!$O$2:$O$35)*BPK$1*LOOKUP(BPK$1,'DMG Tables'!$G$2:$G$7,'DMG Tables'!$H$2:$H$7)</f>
        <v>81696000</v>
      </c>
      <c r="BPL19" s="1">
        <f>LOOKUP($A19,'DMG Tables'!$P$2:$P$35,'DMG Tables'!$O$2:$O$35)*BPL$1*LOOKUP(BPL$1,'DMG Tables'!$G$2:$G$7,'DMG Tables'!$H$2:$H$7)</f>
        <v>81742000</v>
      </c>
      <c r="BPM19" s="1">
        <f>LOOKUP($A19,'DMG Tables'!$P$2:$P$35,'DMG Tables'!$O$2:$O$35)*BPM$1*LOOKUP(BPM$1,'DMG Tables'!$G$2:$G$7,'DMG Tables'!$H$2:$H$7)</f>
        <v>81788000</v>
      </c>
      <c r="BPN19" s="1">
        <f>LOOKUP($A19,'DMG Tables'!$P$2:$P$35,'DMG Tables'!$O$2:$O$35)*BPN$1*LOOKUP(BPN$1,'DMG Tables'!$G$2:$G$7,'DMG Tables'!$H$2:$H$7)</f>
        <v>81834000</v>
      </c>
      <c r="BPO19" s="1">
        <f>LOOKUP($A19,'DMG Tables'!$P$2:$P$35,'DMG Tables'!$O$2:$O$35)*BPO$1*LOOKUP(BPO$1,'DMG Tables'!$G$2:$G$7,'DMG Tables'!$H$2:$H$7)</f>
        <v>81880000</v>
      </c>
      <c r="BPP19" s="1">
        <f>LOOKUP($A19,'DMG Tables'!$P$2:$P$35,'DMG Tables'!$O$2:$O$35)*BPP$1*LOOKUP(BPP$1,'DMG Tables'!$G$2:$G$7,'DMG Tables'!$H$2:$H$7)</f>
        <v>81926000</v>
      </c>
      <c r="BPQ19" s="1">
        <f>LOOKUP($A19,'DMG Tables'!$P$2:$P$35,'DMG Tables'!$O$2:$O$35)*BPQ$1*LOOKUP(BPQ$1,'DMG Tables'!$G$2:$G$7,'DMG Tables'!$H$2:$H$7)</f>
        <v>81972000</v>
      </c>
      <c r="BPR19" s="1">
        <f>LOOKUP($A19,'DMG Tables'!$P$2:$P$35,'DMG Tables'!$O$2:$O$35)*BPR$1*LOOKUP(BPR$1,'DMG Tables'!$G$2:$G$7,'DMG Tables'!$H$2:$H$7)</f>
        <v>82018000</v>
      </c>
      <c r="BPS19" s="1">
        <f>LOOKUP($A19,'DMG Tables'!$P$2:$P$35,'DMG Tables'!$O$2:$O$35)*BPS$1*LOOKUP(BPS$1,'DMG Tables'!$G$2:$G$7,'DMG Tables'!$H$2:$H$7)</f>
        <v>82064000</v>
      </c>
      <c r="BPT19" s="1">
        <f>LOOKUP($A19,'DMG Tables'!$P$2:$P$35,'DMG Tables'!$O$2:$O$35)*BPT$1*LOOKUP(BPT$1,'DMG Tables'!$G$2:$G$7,'DMG Tables'!$H$2:$H$7)</f>
        <v>82110000</v>
      </c>
      <c r="BPU19" s="1">
        <f>LOOKUP($A19,'DMG Tables'!$P$2:$P$35,'DMG Tables'!$O$2:$O$35)*BPU$1*LOOKUP(BPU$1,'DMG Tables'!$G$2:$G$7,'DMG Tables'!$H$2:$H$7)</f>
        <v>82156000</v>
      </c>
      <c r="BPV19" s="1">
        <f>LOOKUP($A19,'DMG Tables'!$P$2:$P$35,'DMG Tables'!$O$2:$O$35)*BPV$1*LOOKUP(BPV$1,'DMG Tables'!$G$2:$G$7,'DMG Tables'!$H$2:$H$7)</f>
        <v>82202000</v>
      </c>
      <c r="BPW19" s="1">
        <f>LOOKUP($A19,'DMG Tables'!$P$2:$P$35,'DMG Tables'!$O$2:$O$35)*BPW$1*LOOKUP(BPW$1,'DMG Tables'!$G$2:$G$7,'DMG Tables'!$H$2:$H$7)</f>
        <v>82248000</v>
      </c>
      <c r="BPX19" s="1">
        <f>LOOKUP($A19,'DMG Tables'!$P$2:$P$35,'DMG Tables'!$O$2:$O$35)*BPX$1*LOOKUP(BPX$1,'DMG Tables'!$G$2:$G$7,'DMG Tables'!$H$2:$H$7)</f>
        <v>82294000</v>
      </c>
      <c r="BPY19" s="1">
        <f>LOOKUP($A19,'DMG Tables'!$P$2:$P$35,'DMG Tables'!$O$2:$O$35)*BPY$1*LOOKUP(BPY$1,'DMG Tables'!$G$2:$G$7,'DMG Tables'!$H$2:$H$7)</f>
        <v>82340000</v>
      </c>
      <c r="BPZ19" s="1">
        <f>LOOKUP($A19,'DMG Tables'!$P$2:$P$35,'DMG Tables'!$O$2:$O$35)*BPZ$1*LOOKUP(BPZ$1,'DMG Tables'!$G$2:$G$7,'DMG Tables'!$H$2:$H$7)</f>
        <v>82386000</v>
      </c>
      <c r="BQA19" s="1">
        <f>LOOKUP($A19,'DMG Tables'!$P$2:$P$35,'DMG Tables'!$O$2:$O$35)*BQA$1*LOOKUP(BQA$1,'DMG Tables'!$G$2:$G$7,'DMG Tables'!$H$2:$H$7)</f>
        <v>82432000</v>
      </c>
      <c r="BQB19" s="1">
        <f>LOOKUP($A19,'DMG Tables'!$P$2:$P$35,'DMG Tables'!$O$2:$O$35)*BQB$1*LOOKUP(BQB$1,'DMG Tables'!$G$2:$G$7,'DMG Tables'!$H$2:$H$7)</f>
        <v>82478000</v>
      </c>
      <c r="BQC19" s="1">
        <f>LOOKUP($A19,'DMG Tables'!$P$2:$P$35,'DMG Tables'!$O$2:$O$35)*BQC$1*LOOKUP(BQC$1,'DMG Tables'!$G$2:$G$7,'DMG Tables'!$H$2:$H$7)</f>
        <v>82524000</v>
      </c>
      <c r="BQD19" s="1">
        <f>LOOKUP($A19,'DMG Tables'!$P$2:$P$35,'DMG Tables'!$O$2:$O$35)*BQD$1*LOOKUP(BQD$1,'DMG Tables'!$G$2:$G$7,'DMG Tables'!$H$2:$H$7)</f>
        <v>82570000</v>
      </c>
      <c r="BQE19" s="1">
        <f>LOOKUP($A19,'DMG Tables'!$P$2:$P$35,'DMG Tables'!$O$2:$O$35)*BQE$1*LOOKUP(BQE$1,'DMG Tables'!$G$2:$G$7,'DMG Tables'!$H$2:$H$7)</f>
        <v>82616000</v>
      </c>
      <c r="BQF19" s="1">
        <f>LOOKUP($A19,'DMG Tables'!$P$2:$P$35,'DMG Tables'!$O$2:$O$35)*BQF$1*LOOKUP(BQF$1,'DMG Tables'!$G$2:$G$7,'DMG Tables'!$H$2:$H$7)</f>
        <v>82662000</v>
      </c>
      <c r="BQG19" s="1">
        <f>LOOKUP($A19,'DMG Tables'!$P$2:$P$35,'DMG Tables'!$O$2:$O$35)*BQG$1*LOOKUP(BQG$1,'DMG Tables'!$G$2:$G$7,'DMG Tables'!$H$2:$H$7)</f>
        <v>82708000</v>
      </c>
      <c r="BQH19" s="1">
        <f>LOOKUP($A19,'DMG Tables'!$P$2:$P$35,'DMG Tables'!$O$2:$O$35)*BQH$1*LOOKUP(BQH$1,'DMG Tables'!$G$2:$G$7,'DMG Tables'!$H$2:$H$7)</f>
        <v>82754000</v>
      </c>
      <c r="BQI19" s="1">
        <f>LOOKUP($A19,'DMG Tables'!$P$2:$P$35,'DMG Tables'!$O$2:$O$35)*BQI$1*LOOKUP(BQI$1,'DMG Tables'!$G$2:$G$7,'DMG Tables'!$H$2:$H$7)</f>
        <v>82800000</v>
      </c>
      <c r="BQJ19" s="1">
        <f>LOOKUP($A19,'DMG Tables'!$P$2:$P$35,'DMG Tables'!$O$2:$O$35)*BQJ$1*LOOKUP(BQJ$1,'DMG Tables'!$G$2:$G$7,'DMG Tables'!$H$2:$H$7)</f>
        <v>82846000</v>
      </c>
      <c r="BQK19" s="1">
        <f>LOOKUP($A19,'DMG Tables'!$P$2:$P$35,'DMG Tables'!$O$2:$O$35)*BQK$1*LOOKUP(BQK$1,'DMG Tables'!$G$2:$G$7,'DMG Tables'!$H$2:$H$7)</f>
        <v>82892000</v>
      </c>
      <c r="BQL19" s="1">
        <f>LOOKUP($A19,'DMG Tables'!$P$2:$P$35,'DMG Tables'!$O$2:$O$35)*BQL$1*LOOKUP(BQL$1,'DMG Tables'!$G$2:$G$7,'DMG Tables'!$H$2:$H$7)</f>
        <v>82938000</v>
      </c>
      <c r="BQM19" s="1">
        <f>LOOKUP($A19,'DMG Tables'!$P$2:$P$35,'DMG Tables'!$O$2:$O$35)*BQM$1*LOOKUP(BQM$1,'DMG Tables'!$G$2:$G$7,'DMG Tables'!$H$2:$H$7)</f>
        <v>82984000</v>
      </c>
      <c r="BQN19" s="1">
        <f>LOOKUP($A19,'DMG Tables'!$P$2:$P$35,'DMG Tables'!$O$2:$O$35)*BQN$1*LOOKUP(BQN$1,'DMG Tables'!$G$2:$G$7,'DMG Tables'!$H$2:$H$7)</f>
        <v>83030000</v>
      </c>
      <c r="BQO19" s="1">
        <f>LOOKUP($A19,'DMG Tables'!$P$2:$P$35,'DMG Tables'!$O$2:$O$35)*BQO$1*LOOKUP(BQO$1,'DMG Tables'!$G$2:$G$7,'DMG Tables'!$H$2:$H$7)</f>
        <v>83076000</v>
      </c>
      <c r="BQP19" s="1">
        <f>LOOKUP($A19,'DMG Tables'!$P$2:$P$35,'DMG Tables'!$O$2:$O$35)*BQP$1*LOOKUP(BQP$1,'DMG Tables'!$G$2:$G$7,'DMG Tables'!$H$2:$H$7)</f>
        <v>83122000</v>
      </c>
      <c r="BQQ19" s="1">
        <f>LOOKUP($A19,'DMG Tables'!$P$2:$P$35,'DMG Tables'!$O$2:$O$35)*BQQ$1*LOOKUP(BQQ$1,'DMG Tables'!$G$2:$G$7,'DMG Tables'!$H$2:$H$7)</f>
        <v>83168000</v>
      </c>
      <c r="BQR19" s="1">
        <f>LOOKUP($A19,'DMG Tables'!$P$2:$P$35,'DMG Tables'!$O$2:$O$35)*BQR$1*LOOKUP(BQR$1,'DMG Tables'!$G$2:$G$7,'DMG Tables'!$H$2:$H$7)</f>
        <v>83214000</v>
      </c>
      <c r="BQS19" s="1">
        <f>LOOKUP($A19,'DMG Tables'!$P$2:$P$35,'DMG Tables'!$O$2:$O$35)*BQS$1*LOOKUP(BQS$1,'DMG Tables'!$G$2:$G$7,'DMG Tables'!$H$2:$H$7)</f>
        <v>83260000</v>
      </c>
      <c r="BQT19" s="1">
        <f>LOOKUP($A19,'DMG Tables'!$P$2:$P$35,'DMG Tables'!$O$2:$O$35)*BQT$1*LOOKUP(BQT$1,'DMG Tables'!$G$2:$G$7,'DMG Tables'!$H$2:$H$7)</f>
        <v>83306000</v>
      </c>
      <c r="BQU19" s="1">
        <f>LOOKUP($A19,'DMG Tables'!$P$2:$P$35,'DMG Tables'!$O$2:$O$35)*BQU$1*LOOKUP(BQU$1,'DMG Tables'!$G$2:$G$7,'DMG Tables'!$H$2:$H$7)</f>
        <v>83352000</v>
      </c>
      <c r="BQV19" s="1">
        <f>LOOKUP($A19,'DMG Tables'!$P$2:$P$35,'DMG Tables'!$O$2:$O$35)*BQV$1*LOOKUP(BQV$1,'DMG Tables'!$G$2:$G$7,'DMG Tables'!$H$2:$H$7)</f>
        <v>83398000</v>
      </c>
      <c r="BQW19" s="1">
        <f>LOOKUP($A19,'DMG Tables'!$P$2:$P$35,'DMG Tables'!$O$2:$O$35)*BQW$1*LOOKUP(BQW$1,'DMG Tables'!$G$2:$G$7,'DMG Tables'!$H$2:$H$7)</f>
        <v>83444000</v>
      </c>
      <c r="BQX19" s="1">
        <f>LOOKUP($A19,'DMG Tables'!$P$2:$P$35,'DMG Tables'!$O$2:$O$35)*BQX$1*LOOKUP(BQX$1,'DMG Tables'!$G$2:$G$7,'DMG Tables'!$H$2:$H$7)</f>
        <v>83490000</v>
      </c>
      <c r="BQY19" s="1">
        <f>LOOKUP($A19,'DMG Tables'!$P$2:$P$35,'DMG Tables'!$O$2:$O$35)*BQY$1*LOOKUP(BQY$1,'DMG Tables'!$G$2:$G$7,'DMG Tables'!$H$2:$H$7)</f>
        <v>83536000</v>
      </c>
      <c r="BQZ19" s="1">
        <f>LOOKUP($A19,'DMG Tables'!$P$2:$P$35,'DMG Tables'!$O$2:$O$35)*BQZ$1*LOOKUP(BQZ$1,'DMG Tables'!$G$2:$G$7,'DMG Tables'!$H$2:$H$7)</f>
        <v>83582000</v>
      </c>
      <c r="BRA19" s="1">
        <f>LOOKUP($A19,'DMG Tables'!$P$2:$P$35,'DMG Tables'!$O$2:$O$35)*BRA$1*LOOKUP(BRA$1,'DMG Tables'!$G$2:$G$7,'DMG Tables'!$H$2:$H$7)</f>
        <v>83628000</v>
      </c>
      <c r="BRB19" s="1">
        <f>LOOKUP($A19,'DMG Tables'!$P$2:$P$35,'DMG Tables'!$O$2:$O$35)*BRB$1*LOOKUP(BRB$1,'DMG Tables'!$G$2:$G$7,'DMG Tables'!$H$2:$H$7)</f>
        <v>83674000</v>
      </c>
      <c r="BRC19" s="1">
        <f>LOOKUP($A19,'DMG Tables'!$P$2:$P$35,'DMG Tables'!$O$2:$O$35)*BRC$1*LOOKUP(BRC$1,'DMG Tables'!$G$2:$G$7,'DMG Tables'!$H$2:$H$7)</f>
        <v>83720000</v>
      </c>
      <c r="BRD19" s="1">
        <f>LOOKUP($A19,'DMG Tables'!$P$2:$P$35,'DMG Tables'!$O$2:$O$35)*BRD$1*LOOKUP(BRD$1,'DMG Tables'!$G$2:$G$7,'DMG Tables'!$H$2:$H$7)</f>
        <v>83766000</v>
      </c>
      <c r="BRE19" s="1">
        <f>LOOKUP($A19,'DMG Tables'!$P$2:$P$35,'DMG Tables'!$O$2:$O$35)*BRE$1*LOOKUP(BRE$1,'DMG Tables'!$G$2:$G$7,'DMG Tables'!$H$2:$H$7)</f>
        <v>83812000</v>
      </c>
      <c r="BRF19" s="1">
        <f>LOOKUP($A19,'DMG Tables'!$P$2:$P$35,'DMG Tables'!$O$2:$O$35)*BRF$1*LOOKUP(BRF$1,'DMG Tables'!$G$2:$G$7,'DMG Tables'!$H$2:$H$7)</f>
        <v>83858000</v>
      </c>
      <c r="BRG19" s="1">
        <f>LOOKUP($A19,'DMG Tables'!$P$2:$P$35,'DMG Tables'!$O$2:$O$35)*BRG$1*LOOKUP(BRG$1,'DMG Tables'!$G$2:$G$7,'DMG Tables'!$H$2:$H$7)</f>
        <v>83904000</v>
      </c>
      <c r="BRH19" s="1">
        <f>LOOKUP($A19,'DMG Tables'!$P$2:$P$35,'DMG Tables'!$O$2:$O$35)*BRH$1*LOOKUP(BRH$1,'DMG Tables'!$G$2:$G$7,'DMG Tables'!$H$2:$H$7)</f>
        <v>83950000</v>
      </c>
      <c r="BRI19" s="1">
        <f>LOOKUP($A19,'DMG Tables'!$P$2:$P$35,'DMG Tables'!$O$2:$O$35)*BRI$1*LOOKUP(BRI$1,'DMG Tables'!$G$2:$G$7,'DMG Tables'!$H$2:$H$7)</f>
        <v>83996000</v>
      </c>
      <c r="BRJ19" s="1">
        <f>LOOKUP($A19,'DMG Tables'!$P$2:$P$35,'DMG Tables'!$O$2:$O$35)*BRJ$1*LOOKUP(BRJ$1,'DMG Tables'!$G$2:$G$7,'DMG Tables'!$H$2:$H$7)</f>
        <v>84042000</v>
      </c>
      <c r="BRK19" s="1">
        <f>LOOKUP($A19,'DMG Tables'!$P$2:$P$35,'DMG Tables'!$O$2:$O$35)*BRK$1*LOOKUP(BRK$1,'DMG Tables'!$G$2:$G$7,'DMG Tables'!$H$2:$H$7)</f>
        <v>84088000</v>
      </c>
      <c r="BRL19" s="1">
        <f>LOOKUP($A19,'DMG Tables'!$P$2:$P$35,'DMG Tables'!$O$2:$O$35)*BRL$1*LOOKUP(BRL$1,'DMG Tables'!$G$2:$G$7,'DMG Tables'!$H$2:$H$7)</f>
        <v>84134000</v>
      </c>
      <c r="BRM19" s="1">
        <f>LOOKUP($A19,'DMG Tables'!$P$2:$P$35,'DMG Tables'!$O$2:$O$35)*BRM$1*LOOKUP(BRM$1,'DMG Tables'!$G$2:$G$7,'DMG Tables'!$H$2:$H$7)</f>
        <v>84180000</v>
      </c>
      <c r="BRN19" s="1">
        <f>LOOKUP($A19,'DMG Tables'!$P$2:$P$35,'DMG Tables'!$O$2:$O$35)*BRN$1*LOOKUP(BRN$1,'DMG Tables'!$G$2:$G$7,'DMG Tables'!$H$2:$H$7)</f>
        <v>84226000</v>
      </c>
      <c r="BRO19" s="1">
        <f>LOOKUP($A19,'DMG Tables'!$P$2:$P$35,'DMG Tables'!$O$2:$O$35)*BRO$1*LOOKUP(BRO$1,'DMG Tables'!$G$2:$G$7,'DMG Tables'!$H$2:$H$7)</f>
        <v>84272000</v>
      </c>
      <c r="BRP19" s="1">
        <f>LOOKUP($A19,'DMG Tables'!$P$2:$P$35,'DMG Tables'!$O$2:$O$35)*BRP$1*LOOKUP(BRP$1,'DMG Tables'!$G$2:$G$7,'DMG Tables'!$H$2:$H$7)</f>
        <v>84318000</v>
      </c>
      <c r="BRQ19" s="1">
        <f>LOOKUP($A19,'DMG Tables'!$P$2:$P$35,'DMG Tables'!$O$2:$O$35)*BRQ$1*LOOKUP(BRQ$1,'DMG Tables'!$G$2:$G$7,'DMG Tables'!$H$2:$H$7)</f>
        <v>84364000</v>
      </c>
      <c r="BRR19" s="1">
        <f>LOOKUP($A19,'DMG Tables'!$P$2:$P$35,'DMG Tables'!$O$2:$O$35)*BRR$1*LOOKUP(BRR$1,'DMG Tables'!$G$2:$G$7,'DMG Tables'!$H$2:$H$7)</f>
        <v>84410000</v>
      </c>
      <c r="BRS19" s="1">
        <f>LOOKUP($A19,'DMG Tables'!$P$2:$P$35,'DMG Tables'!$O$2:$O$35)*BRS$1*LOOKUP(BRS$1,'DMG Tables'!$G$2:$G$7,'DMG Tables'!$H$2:$H$7)</f>
        <v>84456000</v>
      </c>
      <c r="BRT19" s="1">
        <f>LOOKUP($A19,'DMG Tables'!$P$2:$P$35,'DMG Tables'!$O$2:$O$35)*BRT$1*LOOKUP(BRT$1,'DMG Tables'!$G$2:$G$7,'DMG Tables'!$H$2:$H$7)</f>
        <v>84502000</v>
      </c>
      <c r="BRU19" s="1">
        <f>LOOKUP($A19,'DMG Tables'!$P$2:$P$35,'DMG Tables'!$O$2:$O$35)*BRU$1*LOOKUP(BRU$1,'DMG Tables'!$G$2:$G$7,'DMG Tables'!$H$2:$H$7)</f>
        <v>84548000</v>
      </c>
      <c r="BRV19" s="1">
        <f>LOOKUP($A19,'DMG Tables'!$P$2:$P$35,'DMG Tables'!$O$2:$O$35)*BRV$1*LOOKUP(BRV$1,'DMG Tables'!$G$2:$G$7,'DMG Tables'!$H$2:$H$7)</f>
        <v>84594000</v>
      </c>
      <c r="BRW19" s="1">
        <f>LOOKUP($A19,'DMG Tables'!$P$2:$P$35,'DMG Tables'!$O$2:$O$35)*BRW$1*LOOKUP(BRW$1,'DMG Tables'!$G$2:$G$7,'DMG Tables'!$H$2:$H$7)</f>
        <v>84640000</v>
      </c>
      <c r="BRX19" s="1">
        <f>LOOKUP($A19,'DMG Tables'!$P$2:$P$35,'DMG Tables'!$O$2:$O$35)*BRX$1*LOOKUP(BRX$1,'DMG Tables'!$G$2:$G$7,'DMG Tables'!$H$2:$H$7)</f>
        <v>84686000</v>
      </c>
      <c r="BRY19" s="1">
        <f>LOOKUP($A19,'DMG Tables'!$P$2:$P$35,'DMG Tables'!$O$2:$O$35)*BRY$1*LOOKUP(BRY$1,'DMG Tables'!$G$2:$G$7,'DMG Tables'!$H$2:$H$7)</f>
        <v>84732000</v>
      </c>
      <c r="BRZ19" s="1">
        <f>LOOKUP($A19,'DMG Tables'!$P$2:$P$35,'DMG Tables'!$O$2:$O$35)*BRZ$1*LOOKUP(BRZ$1,'DMG Tables'!$G$2:$G$7,'DMG Tables'!$H$2:$H$7)</f>
        <v>84778000</v>
      </c>
      <c r="BSA19" s="1">
        <f>LOOKUP($A19,'DMG Tables'!$P$2:$P$35,'DMG Tables'!$O$2:$O$35)*BSA$1*LOOKUP(BSA$1,'DMG Tables'!$G$2:$G$7,'DMG Tables'!$H$2:$H$7)</f>
        <v>84824000</v>
      </c>
      <c r="BSB19" s="1">
        <f>LOOKUP($A19,'DMG Tables'!$P$2:$P$35,'DMG Tables'!$O$2:$O$35)*BSB$1*LOOKUP(BSB$1,'DMG Tables'!$G$2:$G$7,'DMG Tables'!$H$2:$H$7)</f>
        <v>84870000</v>
      </c>
      <c r="BSC19" s="1">
        <f>LOOKUP($A19,'DMG Tables'!$P$2:$P$35,'DMG Tables'!$O$2:$O$35)*BSC$1*LOOKUP(BSC$1,'DMG Tables'!$G$2:$G$7,'DMG Tables'!$H$2:$H$7)</f>
        <v>84916000</v>
      </c>
      <c r="BSD19" s="1">
        <f>LOOKUP($A19,'DMG Tables'!$P$2:$P$35,'DMG Tables'!$O$2:$O$35)*BSD$1*LOOKUP(BSD$1,'DMG Tables'!$G$2:$G$7,'DMG Tables'!$H$2:$H$7)</f>
        <v>84962000</v>
      </c>
      <c r="BSE19" s="1">
        <f>LOOKUP($A19,'DMG Tables'!$P$2:$P$35,'DMG Tables'!$O$2:$O$35)*BSE$1*LOOKUP(BSE$1,'DMG Tables'!$G$2:$G$7,'DMG Tables'!$H$2:$H$7)</f>
        <v>85008000</v>
      </c>
      <c r="BSF19" s="1">
        <f>LOOKUP($A19,'DMG Tables'!$P$2:$P$35,'DMG Tables'!$O$2:$O$35)*BSF$1*LOOKUP(BSF$1,'DMG Tables'!$G$2:$G$7,'DMG Tables'!$H$2:$H$7)</f>
        <v>85054000</v>
      </c>
      <c r="BSG19" s="1">
        <f>LOOKUP($A19,'DMG Tables'!$P$2:$P$35,'DMG Tables'!$O$2:$O$35)*BSG$1*LOOKUP(BSG$1,'DMG Tables'!$G$2:$G$7,'DMG Tables'!$H$2:$H$7)</f>
        <v>85100000</v>
      </c>
      <c r="BSH19" s="1">
        <f>LOOKUP($A19,'DMG Tables'!$P$2:$P$35,'DMG Tables'!$O$2:$O$35)*BSH$1*LOOKUP(BSH$1,'DMG Tables'!$G$2:$G$7,'DMG Tables'!$H$2:$H$7)</f>
        <v>85146000</v>
      </c>
      <c r="BSI19" s="1">
        <f>LOOKUP($A19,'DMG Tables'!$P$2:$P$35,'DMG Tables'!$O$2:$O$35)*BSI$1*LOOKUP(BSI$1,'DMG Tables'!$G$2:$G$7,'DMG Tables'!$H$2:$H$7)</f>
        <v>85192000</v>
      </c>
      <c r="BSJ19" s="1">
        <f>LOOKUP($A19,'DMG Tables'!$P$2:$P$35,'DMG Tables'!$O$2:$O$35)*BSJ$1*LOOKUP(BSJ$1,'DMG Tables'!$G$2:$G$7,'DMG Tables'!$H$2:$H$7)</f>
        <v>85238000</v>
      </c>
      <c r="BSK19" s="1">
        <f>LOOKUP($A19,'DMG Tables'!$P$2:$P$35,'DMG Tables'!$O$2:$O$35)*BSK$1*LOOKUP(BSK$1,'DMG Tables'!$G$2:$G$7,'DMG Tables'!$H$2:$H$7)</f>
        <v>85284000</v>
      </c>
      <c r="BSL19" s="1">
        <f>LOOKUP($A19,'DMG Tables'!$P$2:$P$35,'DMG Tables'!$O$2:$O$35)*BSL$1*LOOKUP(BSL$1,'DMG Tables'!$G$2:$G$7,'DMG Tables'!$H$2:$H$7)</f>
        <v>85330000</v>
      </c>
      <c r="BSM19" s="1">
        <f>LOOKUP($A19,'DMG Tables'!$P$2:$P$35,'DMG Tables'!$O$2:$O$35)*BSM$1*LOOKUP(BSM$1,'DMG Tables'!$G$2:$G$7,'DMG Tables'!$H$2:$H$7)</f>
        <v>85376000</v>
      </c>
      <c r="BSN19" s="1">
        <f>LOOKUP($A19,'DMG Tables'!$P$2:$P$35,'DMG Tables'!$O$2:$O$35)*BSN$1*LOOKUP(BSN$1,'DMG Tables'!$G$2:$G$7,'DMG Tables'!$H$2:$H$7)</f>
        <v>85422000</v>
      </c>
      <c r="BSO19" s="1">
        <f>LOOKUP($A19,'DMG Tables'!$P$2:$P$35,'DMG Tables'!$O$2:$O$35)*BSO$1*LOOKUP(BSO$1,'DMG Tables'!$G$2:$G$7,'DMG Tables'!$H$2:$H$7)</f>
        <v>85468000</v>
      </c>
      <c r="BSP19" s="1">
        <f>LOOKUP($A19,'DMG Tables'!$P$2:$P$35,'DMG Tables'!$O$2:$O$35)*BSP$1*LOOKUP(BSP$1,'DMG Tables'!$G$2:$G$7,'DMG Tables'!$H$2:$H$7)</f>
        <v>85514000</v>
      </c>
      <c r="BSQ19" s="1">
        <f>LOOKUP($A19,'DMG Tables'!$P$2:$P$35,'DMG Tables'!$O$2:$O$35)*BSQ$1*LOOKUP(BSQ$1,'DMG Tables'!$G$2:$G$7,'DMG Tables'!$H$2:$H$7)</f>
        <v>85560000</v>
      </c>
      <c r="BSR19" s="1">
        <f>LOOKUP($A19,'DMG Tables'!$P$2:$P$35,'DMG Tables'!$O$2:$O$35)*BSR$1*LOOKUP(BSR$1,'DMG Tables'!$G$2:$G$7,'DMG Tables'!$H$2:$H$7)</f>
        <v>85606000</v>
      </c>
      <c r="BSS19" s="1">
        <f>LOOKUP($A19,'DMG Tables'!$P$2:$P$35,'DMG Tables'!$O$2:$O$35)*BSS$1*LOOKUP(BSS$1,'DMG Tables'!$G$2:$G$7,'DMG Tables'!$H$2:$H$7)</f>
        <v>85652000</v>
      </c>
      <c r="BST19" s="1">
        <f>LOOKUP($A19,'DMG Tables'!$P$2:$P$35,'DMG Tables'!$O$2:$O$35)*BST$1*LOOKUP(BST$1,'DMG Tables'!$G$2:$G$7,'DMG Tables'!$H$2:$H$7)</f>
        <v>85698000</v>
      </c>
      <c r="BSU19" s="1">
        <f>LOOKUP($A19,'DMG Tables'!$P$2:$P$35,'DMG Tables'!$O$2:$O$35)*BSU$1*LOOKUP(BSU$1,'DMG Tables'!$G$2:$G$7,'DMG Tables'!$H$2:$H$7)</f>
        <v>85744000</v>
      </c>
      <c r="BSV19" s="1">
        <f>LOOKUP($A19,'DMG Tables'!$P$2:$P$35,'DMG Tables'!$O$2:$O$35)*BSV$1*LOOKUP(BSV$1,'DMG Tables'!$G$2:$G$7,'DMG Tables'!$H$2:$H$7)</f>
        <v>85790000</v>
      </c>
      <c r="BSW19" s="1">
        <f>LOOKUP($A19,'DMG Tables'!$P$2:$P$35,'DMG Tables'!$O$2:$O$35)*BSW$1*LOOKUP(BSW$1,'DMG Tables'!$G$2:$G$7,'DMG Tables'!$H$2:$H$7)</f>
        <v>85836000</v>
      </c>
      <c r="BSX19" s="1">
        <f>LOOKUP($A19,'DMG Tables'!$P$2:$P$35,'DMG Tables'!$O$2:$O$35)*BSX$1*LOOKUP(BSX$1,'DMG Tables'!$G$2:$G$7,'DMG Tables'!$H$2:$H$7)</f>
        <v>85882000</v>
      </c>
      <c r="BSY19" s="1">
        <f>LOOKUP($A19,'DMG Tables'!$P$2:$P$35,'DMG Tables'!$O$2:$O$35)*BSY$1*LOOKUP(BSY$1,'DMG Tables'!$G$2:$G$7,'DMG Tables'!$H$2:$H$7)</f>
        <v>85928000</v>
      </c>
      <c r="BSZ19" s="1">
        <f>LOOKUP($A19,'DMG Tables'!$P$2:$P$35,'DMG Tables'!$O$2:$O$35)*BSZ$1*LOOKUP(BSZ$1,'DMG Tables'!$G$2:$G$7,'DMG Tables'!$H$2:$H$7)</f>
        <v>85974000</v>
      </c>
      <c r="BTA19" s="1">
        <f>LOOKUP($A19,'DMG Tables'!$P$2:$P$35,'DMG Tables'!$O$2:$O$35)*BTA$1*LOOKUP(BTA$1,'DMG Tables'!$G$2:$G$7,'DMG Tables'!$H$2:$H$7)</f>
        <v>86020000</v>
      </c>
      <c r="BTB19" s="1">
        <f>LOOKUP($A19,'DMG Tables'!$P$2:$P$35,'DMG Tables'!$O$2:$O$35)*BTB$1*LOOKUP(BTB$1,'DMG Tables'!$G$2:$G$7,'DMG Tables'!$H$2:$H$7)</f>
        <v>86066000</v>
      </c>
      <c r="BTC19" s="1">
        <f>LOOKUP($A19,'DMG Tables'!$P$2:$P$35,'DMG Tables'!$O$2:$O$35)*BTC$1*LOOKUP(BTC$1,'DMG Tables'!$G$2:$G$7,'DMG Tables'!$H$2:$H$7)</f>
        <v>86112000</v>
      </c>
      <c r="BTD19" s="1">
        <f>LOOKUP($A19,'DMG Tables'!$P$2:$P$35,'DMG Tables'!$O$2:$O$35)*BTD$1*LOOKUP(BTD$1,'DMG Tables'!$G$2:$G$7,'DMG Tables'!$H$2:$H$7)</f>
        <v>86158000</v>
      </c>
      <c r="BTE19" s="1">
        <f>LOOKUP($A19,'DMG Tables'!$P$2:$P$35,'DMG Tables'!$O$2:$O$35)*BTE$1*LOOKUP(BTE$1,'DMG Tables'!$G$2:$G$7,'DMG Tables'!$H$2:$H$7)</f>
        <v>86204000</v>
      </c>
      <c r="BTF19" s="1">
        <f>LOOKUP($A19,'DMG Tables'!$P$2:$P$35,'DMG Tables'!$O$2:$O$35)*BTF$1*LOOKUP(BTF$1,'DMG Tables'!$G$2:$G$7,'DMG Tables'!$H$2:$H$7)</f>
        <v>86250000</v>
      </c>
      <c r="BTG19" s="1">
        <f>LOOKUP($A19,'DMG Tables'!$P$2:$P$35,'DMG Tables'!$O$2:$O$35)*BTG$1*LOOKUP(BTG$1,'DMG Tables'!$G$2:$G$7,'DMG Tables'!$H$2:$H$7)</f>
        <v>86296000</v>
      </c>
      <c r="BTH19" s="1">
        <f>LOOKUP($A19,'DMG Tables'!$P$2:$P$35,'DMG Tables'!$O$2:$O$35)*BTH$1*LOOKUP(BTH$1,'DMG Tables'!$G$2:$G$7,'DMG Tables'!$H$2:$H$7)</f>
        <v>86342000</v>
      </c>
      <c r="BTI19" s="1">
        <f>LOOKUP($A19,'DMG Tables'!$P$2:$P$35,'DMG Tables'!$O$2:$O$35)*BTI$1*LOOKUP(BTI$1,'DMG Tables'!$G$2:$G$7,'DMG Tables'!$H$2:$H$7)</f>
        <v>86388000</v>
      </c>
      <c r="BTJ19" s="1">
        <f>LOOKUP($A19,'DMG Tables'!$P$2:$P$35,'DMG Tables'!$O$2:$O$35)*BTJ$1*LOOKUP(BTJ$1,'DMG Tables'!$G$2:$G$7,'DMG Tables'!$H$2:$H$7)</f>
        <v>86434000</v>
      </c>
      <c r="BTK19" s="1">
        <f>LOOKUP($A19,'DMG Tables'!$P$2:$P$35,'DMG Tables'!$O$2:$O$35)*BTK$1*LOOKUP(BTK$1,'DMG Tables'!$G$2:$G$7,'DMG Tables'!$H$2:$H$7)</f>
        <v>86480000</v>
      </c>
      <c r="BTL19" s="1">
        <f>LOOKUP($A19,'DMG Tables'!$P$2:$P$35,'DMG Tables'!$O$2:$O$35)*BTL$1*LOOKUP(BTL$1,'DMG Tables'!$G$2:$G$7,'DMG Tables'!$H$2:$H$7)</f>
        <v>86526000</v>
      </c>
      <c r="BTM19" s="1">
        <f>LOOKUP($A19,'DMG Tables'!$P$2:$P$35,'DMG Tables'!$O$2:$O$35)*BTM$1*LOOKUP(BTM$1,'DMG Tables'!$G$2:$G$7,'DMG Tables'!$H$2:$H$7)</f>
        <v>86572000</v>
      </c>
      <c r="BTN19" s="1">
        <f>LOOKUP($A19,'DMG Tables'!$P$2:$P$35,'DMG Tables'!$O$2:$O$35)*BTN$1*LOOKUP(BTN$1,'DMG Tables'!$G$2:$G$7,'DMG Tables'!$H$2:$H$7)</f>
        <v>86618000</v>
      </c>
      <c r="BTO19" s="1">
        <f>LOOKUP($A19,'DMG Tables'!$P$2:$P$35,'DMG Tables'!$O$2:$O$35)*BTO$1*LOOKUP(BTO$1,'DMG Tables'!$G$2:$G$7,'DMG Tables'!$H$2:$H$7)</f>
        <v>86664000</v>
      </c>
      <c r="BTP19" s="1">
        <f>LOOKUP($A19,'DMG Tables'!$P$2:$P$35,'DMG Tables'!$O$2:$O$35)*BTP$1*LOOKUP(BTP$1,'DMG Tables'!$G$2:$G$7,'DMG Tables'!$H$2:$H$7)</f>
        <v>86710000</v>
      </c>
      <c r="BTQ19" s="1">
        <f>LOOKUP($A19,'DMG Tables'!$P$2:$P$35,'DMG Tables'!$O$2:$O$35)*BTQ$1*LOOKUP(BTQ$1,'DMG Tables'!$G$2:$G$7,'DMG Tables'!$H$2:$H$7)</f>
        <v>86756000</v>
      </c>
      <c r="BTR19" s="1">
        <f>LOOKUP($A19,'DMG Tables'!$P$2:$P$35,'DMG Tables'!$O$2:$O$35)*BTR$1*LOOKUP(BTR$1,'DMG Tables'!$G$2:$G$7,'DMG Tables'!$H$2:$H$7)</f>
        <v>86802000</v>
      </c>
      <c r="BTS19" s="1">
        <f>LOOKUP($A19,'DMG Tables'!$P$2:$P$35,'DMG Tables'!$O$2:$O$35)*BTS$1*LOOKUP(BTS$1,'DMG Tables'!$G$2:$G$7,'DMG Tables'!$H$2:$H$7)</f>
        <v>86848000</v>
      </c>
      <c r="BTT19" s="1">
        <f>LOOKUP($A19,'DMG Tables'!$P$2:$P$35,'DMG Tables'!$O$2:$O$35)*BTT$1*LOOKUP(BTT$1,'DMG Tables'!$G$2:$G$7,'DMG Tables'!$H$2:$H$7)</f>
        <v>86894000</v>
      </c>
      <c r="BTU19" s="1">
        <f>LOOKUP($A19,'DMG Tables'!$P$2:$P$35,'DMG Tables'!$O$2:$O$35)*BTU$1*LOOKUP(BTU$1,'DMG Tables'!$G$2:$G$7,'DMG Tables'!$H$2:$H$7)</f>
        <v>86940000</v>
      </c>
      <c r="BTV19" s="1">
        <f>LOOKUP($A19,'DMG Tables'!$P$2:$P$35,'DMG Tables'!$O$2:$O$35)*BTV$1*LOOKUP(BTV$1,'DMG Tables'!$G$2:$G$7,'DMG Tables'!$H$2:$H$7)</f>
        <v>86986000</v>
      </c>
      <c r="BTW19" s="1">
        <f>LOOKUP($A19,'DMG Tables'!$P$2:$P$35,'DMG Tables'!$O$2:$O$35)*BTW$1*LOOKUP(BTW$1,'DMG Tables'!$G$2:$G$7,'DMG Tables'!$H$2:$H$7)</f>
        <v>87032000</v>
      </c>
      <c r="BTX19" s="1">
        <f>LOOKUP($A19,'DMG Tables'!$P$2:$P$35,'DMG Tables'!$O$2:$O$35)*BTX$1*LOOKUP(BTX$1,'DMG Tables'!$G$2:$G$7,'DMG Tables'!$H$2:$H$7)</f>
        <v>87078000</v>
      </c>
      <c r="BTY19" s="1">
        <f>LOOKUP($A19,'DMG Tables'!$P$2:$P$35,'DMG Tables'!$O$2:$O$35)*BTY$1*LOOKUP(BTY$1,'DMG Tables'!$G$2:$G$7,'DMG Tables'!$H$2:$H$7)</f>
        <v>87124000</v>
      </c>
      <c r="BTZ19" s="1">
        <f>LOOKUP($A19,'DMG Tables'!$P$2:$P$35,'DMG Tables'!$O$2:$O$35)*BTZ$1*LOOKUP(BTZ$1,'DMG Tables'!$G$2:$G$7,'DMG Tables'!$H$2:$H$7)</f>
        <v>87170000</v>
      </c>
      <c r="BUA19" s="1">
        <f>LOOKUP($A19,'DMG Tables'!$P$2:$P$35,'DMG Tables'!$O$2:$O$35)*BUA$1*LOOKUP(BUA$1,'DMG Tables'!$G$2:$G$7,'DMG Tables'!$H$2:$H$7)</f>
        <v>87216000</v>
      </c>
      <c r="BUB19" s="1">
        <f>LOOKUP($A19,'DMG Tables'!$P$2:$P$35,'DMG Tables'!$O$2:$O$35)*BUB$1*LOOKUP(BUB$1,'DMG Tables'!$G$2:$G$7,'DMG Tables'!$H$2:$H$7)</f>
        <v>87262000</v>
      </c>
      <c r="BUC19" s="1">
        <f>LOOKUP($A19,'DMG Tables'!$P$2:$P$35,'DMG Tables'!$O$2:$O$35)*BUC$1*LOOKUP(BUC$1,'DMG Tables'!$G$2:$G$7,'DMG Tables'!$H$2:$H$7)</f>
        <v>87308000</v>
      </c>
      <c r="BUD19" s="1">
        <f>LOOKUP($A19,'DMG Tables'!$P$2:$P$35,'DMG Tables'!$O$2:$O$35)*BUD$1*LOOKUP(BUD$1,'DMG Tables'!$G$2:$G$7,'DMG Tables'!$H$2:$H$7)</f>
        <v>87354000</v>
      </c>
      <c r="BUE19" s="1">
        <f>LOOKUP($A19,'DMG Tables'!$P$2:$P$35,'DMG Tables'!$O$2:$O$35)*BUE$1*LOOKUP(BUE$1,'DMG Tables'!$G$2:$G$7,'DMG Tables'!$H$2:$H$7)</f>
        <v>87400000</v>
      </c>
      <c r="BUF19" s="1">
        <f>LOOKUP($A19,'DMG Tables'!$P$2:$P$35,'DMG Tables'!$O$2:$O$35)*BUF$1*LOOKUP(BUF$1,'DMG Tables'!$G$2:$G$7,'DMG Tables'!$H$2:$H$7)</f>
        <v>87446000</v>
      </c>
      <c r="BUG19" s="1">
        <f>LOOKUP($A19,'DMG Tables'!$P$2:$P$35,'DMG Tables'!$O$2:$O$35)*BUG$1*LOOKUP(BUG$1,'DMG Tables'!$G$2:$G$7,'DMG Tables'!$H$2:$H$7)</f>
        <v>87492000</v>
      </c>
      <c r="BUH19" s="1">
        <f>LOOKUP($A19,'DMG Tables'!$P$2:$P$35,'DMG Tables'!$O$2:$O$35)*BUH$1*LOOKUP(BUH$1,'DMG Tables'!$G$2:$G$7,'DMG Tables'!$H$2:$H$7)</f>
        <v>87538000</v>
      </c>
      <c r="BUI19" s="1">
        <f>LOOKUP($A19,'DMG Tables'!$P$2:$P$35,'DMG Tables'!$O$2:$O$35)*BUI$1*LOOKUP(BUI$1,'DMG Tables'!$G$2:$G$7,'DMG Tables'!$H$2:$H$7)</f>
        <v>87584000</v>
      </c>
      <c r="BUJ19" s="1">
        <f>LOOKUP($A19,'DMG Tables'!$P$2:$P$35,'DMG Tables'!$O$2:$O$35)*BUJ$1*LOOKUP(BUJ$1,'DMG Tables'!$G$2:$G$7,'DMG Tables'!$H$2:$H$7)</f>
        <v>87630000</v>
      </c>
      <c r="BUK19" s="1">
        <f>LOOKUP($A19,'DMG Tables'!$P$2:$P$35,'DMG Tables'!$O$2:$O$35)*BUK$1*LOOKUP(BUK$1,'DMG Tables'!$G$2:$G$7,'DMG Tables'!$H$2:$H$7)</f>
        <v>87676000</v>
      </c>
      <c r="BUL19" s="1">
        <f>LOOKUP($A19,'DMG Tables'!$P$2:$P$35,'DMG Tables'!$O$2:$O$35)*BUL$1*LOOKUP(BUL$1,'DMG Tables'!$G$2:$G$7,'DMG Tables'!$H$2:$H$7)</f>
        <v>87722000</v>
      </c>
      <c r="BUM19" s="1">
        <f>LOOKUP($A19,'DMG Tables'!$P$2:$P$35,'DMG Tables'!$O$2:$O$35)*BUM$1*LOOKUP(BUM$1,'DMG Tables'!$G$2:$G$7,'DMG Tables'!$H$2:$H$7)</f>
        <v>87768000</v>
      </c>
      <c r="BUN19" s="1">
        <f>LOOKUP($A19,'DMG Tables'!$P$2:$P$35,'DMG Tables'!$O$2:$O$35)*BUN$1*LOOKUP(BUN$1,'DMG Tables'!$G$2:$G$7,'DMG Tables'!$H$2:$H$7)</f>
        <v>87814000</v>
      </c>
      <c r="BUO19" s="1">
        <f>LOOKUP($A19,'DMG Tables'!$P$2:$P$35,'DMG Tables'!$O$2:$O$35)*BUO$1*LOOKUP(BUO$1,'DMG Tables'!$G$2:$G$7,'DMG Tables'!$H$2:$H$7)</f>
        <v>87860000</v>
      </c>
      <c r="BUP19" s="1">
        <f>LOOKUP($A19,'DMG Tables'!$P$2:$P$35,'DMG Tables'!$O$2:$O$35)*BUP$1*LOOKUP(BUP$1,'DMG Tables'!$G$2:$G$7,'DMG Tables'!$H$2:$H$7)</f>
        <v>87906000</v>
      </c>
      <c r="BUQ19" s="1">
        <f>LOOKUP($A19,'DMG Tables'!$P$2:$P$35,'DMG Tables'!$O$2:$O$35)*BUQ$1*LOOKUP(BUQ$1,'DMG Tables'!$G$2:$G$7,'DMG Tables'!$H$2:$H$7)</f>
        <v>87952000</v>
      </c>
      <c r="BUR19" s="1">
        <f>LOOKUP($A19,'DMG Tables'!$P$2:$P$35,'DMG Tables'!$O$2:$O$35)*BUR$1*LOOKUP(BUR$1,'DMG Tables'!$G$2:$G$7,'DMG Tables'!$H$2:$H$7)</f>
        <v>87998000</v>
      </c>
      <c r="BUS19" s="1">
        <f>LOOKUP($A19,'DMG Tables'!$P$2:$P$35,'DMG Tables'!$O$2:$O$35)*BUS$1*LOOKUP(BUS$1,'DMG Tables'!$G$2:$G$7,'DMG Tables'!$H$2:$H$7)</f>
        <v>88044000</v>
      </c>
      <c r="BUT19" s="1">
        <f>LOOKUP($A19,'DMG Tables'!$P$2:$P$35,'DMG Tables'!$O$2:$O$35)*BUT$1*LOOKUP(BUT$1,'DMG Tables'!$G$2:$G$7,'DMG Tables'!$H$2:$H$7)</f>
        <v>88090000</v>
      </c>
      <c r="BUU19" s="1">
        <f>LOOKUP($A19,'DMG Tables'!$P$2:$P$35,'DMG Tables'!$O$2:$O$35)*BUU$1*LOOKUP(BUU$1,'DMG Tables'!$G$2:$G$7,'DMG Tables'!$H$2:$H$7)</f>
        <v>88136000</v>
      </c>
      <c r="BUV19" s="1">
        <f>LOOKUP($A19,'DMG Tables'!$P$2:$P$35,'DMG Tables'!$O$2:$O$35)*BUV$1*LOOKUP(BUV$1,'DMG Tables'!$G$2:$G$7,'DMG Tables'!$H$2:$H$7)</f>
        <v>88182000</v>
      </c>
      <c r="BUW19" s="1">
        <f>LOOKUP($A19,'DMG Tables'!$P$2:$P$35,'DMG Tables'!$O$2:$O$35)*BUW$1*LOOKUP(BUW$1,'DMG Tables'!$G$2:$G$7,'DMG Tables'!$H$2:$H$7)</f>
        <v>88228000</v>
      </c>
      <c r="BUX19" s="1">
        <f>LOOKUP($A19,'DMG Tables'!$P$2:$P$35,'DMG Tables'!$O$2:$O$35)*BUX$1*LOOKUP(BUX$1,'DMG Tables'!$G$2:$G$7,'DMG Tables'!$H$2:$H$7)</f>
        <v>88274000</v>
      </c>
      <c r="BUY19" s="1">
        <f>LOOKUP($A19,'DMG Tables'!$P$2:$P$35,'DMG Tables'!$O$2:$O$35)*BUY$1*LOOKUP(BUY$1,'DMG Tables'!$G$2:$G$7,'DMG Tables'!$H$2:$H$7)</f>
        <v>88320000</v>
      </c>
      <c r="BUZ19" s="1">
        <f>LOOKUP($A19,'DMG Tables'!$P$2:$P$35,'DMG Tables'!$O$2:$O$35)*BUZ$1*LOOKUP(BUZ$1,'DMG Tables'!$G$2:$G$7,'DMG Tables'!$H$2:$H$7)</f>
        <v>88366000</v>
      </c>
      <c r="BVA19" s="1">
        <f>LOOKUP($A19,'DMG Tables'!$P$2:$P$35,'DMG Tables'!$O$2:$O$35)*BVA$1*LOOKUP(BVA$1,'DMG Tables'!$G$2:$G$7,'DMG Tables'!$H$2:$H$7)</f>
        <v>88412000</v>
      </c>
      <c r="BVB19" s="1">
        <f>LOOKUP($A19,'DMG Tables'!$P$2:$P$35,'DMG Tables'!$O$2:$O$35)*BVB$1*LOOKUP(BVB$1,'DMG Tables'!$G$2:$G$7,'DMG Tables'!$H$2:$H$7)</f>
        <v>88458000</v>
      </c>
      <c r="BVC19" s="1">
        <f>LOOKUP($A19,'DMG Tables'!$P$2:$P$35,'DMG Tables'!$O$2:$O$35)*BVC$1*LOOKUP(BVC$1,'DMG Tables'!$G$2:$G$7,'DMG Tables'!$H$2:$H$7)</f>
        <v>88504000</v>
      </c>
      <c r="BVD19" s="1">
        <f>LOOKUP($A19,'DMG Tables'!$P$2:$P$35,'DMG Tables'!$O$2:$O$35)*BVD$1*LOOKUP(BVD$1,'DMG Tables'!$G$2:$G$7,'DMG Tables'!$H$2:$H$7)</f>
        <v>88550000</v>
      </c>
      <c r="BVE19" s="1">
        <f>LOOKUP($A19,'DMG Tables'!$P$2:$P$35,'DMG Tables'!$O$2:$O$35)*BVE$1*LOOKUP(BVE$1,'DMG Tables'!$G$2:$G$7,'DMG Tables'!$H$2:$H$7)</f>
        <v>88596000</v>
      </c>
      <c r="BVF19" s="1">
        <f>LOOKUP($A19,'DMG Tables'!$P$2:$P$35,'DMG Tables'!$O$2:$O$35)*BVF$1*LOOKUP(BVF$1,'DMG Tables'!$G$2:$G$7,'DMG Tables'!$H$2:$H$7)</f>
        <v>88642000</v>
      </c>
      <c r="BVG19" s="1">
        <f>LOOKUP($A19,'DMG Tables'!$P$2:$P$35,'DMG Tables'!$O$2:$O$35)*BVG$1*LOOKUP(BVG$1,'DMG Tables'!$G$2:$G$7,'DMG Tables'!$H$2:$H$7)</f>
        <v>88688000</v>
      </c>
      <c r="BVH19" s="1">
        <f>LOOKUP($A19,'DMG Tables'!$P$2:$P$35,'DMG Tables'!$O$2:$O$35)*BVH$1*LOOKUP(BVH$1,'DMG Tables'!$G$2:$G$7,'DMG Tables'!$H$2:$H$7)</f>
        <v>88734000</v>
      </c>
      <c r="BVI19" s="1">
        <f>LOOKUP($A19,'DMG Tables'!$P$2:$P$35,'DMG Tables'!$O$2:$O$35)*BVI$1*LOOKUP(BVI$1,'DMG Tables'!$G$2:$G$7,'DMG Tables'!$H$2:$H$7)</f>
        <v>88780000</v>
      </c>
      <c r="BVJ19" s="1">
        <f>LOOKUP($A19,'DMG Tables'!$P$2:$P$35,'DMG Tables'!$O$2:$O$35)*BVJ$1*LOOKUP(BVJ$1,'DMG Tables'!$G$2:$G$7,'DMG Tables'!$H$2:$H$7)</f>
        <v>88826000</v>
      </c>
      <c r="BVK19" s="1">
        <f>LOOKUP($A19,'DMG Tables'!$P$2:$P$35,'DMG Tables'!$O$2:$O$35)*BVK$1*LOOKUP(BVK$1,'DMG Tables'!$G$2:$G$7,'DMG Tables'!$H$2:$H$7)</f>
        <v>88872000</v>
      </c>
      <c r="BVL19" s="1">
        <f>LOOKUP($A19,'DMG Tables'!$P$2:$P$35,'DMG Tables'!$O$2:$O$35)*BVL$1*LOOKUP(BVL$1,'DMG Tables'!$G$2:$G$7,'DMG Tables'!$H$2:$H$7)</f>
        <v>88918000</v>
      </c>
      <c r="BVM19" s="1">
        <f>LOOKUP($A19,'DMG Tables'!$P$2:$P$35,'DMG Tables'!$O$2:$O$35)*BVM$1*LOOKUP(BVM$1,'DMG Tables'!$G$2:$G$7,'DMG Tables'!$H$2:$H$7)</f>
        <v>88964000</v>
      </c>
      <c r="BVN19" s="1">
        <f>LOOKUP($A19,'DMG Tables'!$P$2:$P$35,'DMG Tables'!$O$2:$O$35)*BVN$1*LOOKUP(BVN$1,'DMG Tables'!$G$2:$G$7,'DMG Tables'!$H$2:$H$7)</f>
        <v>89010000</v>
      </c>
      <c r="BVO19" s="1">
        <f>LOOKUP($A19,'DMG Tables'!$P$2:$P$35,'DMG Tables'!$O$2:$O$35)*BVO$1*LOOKUP(BVO$1,'DMG Tables'!$G$2:$G$7,'DMG Tables'!$H$2:$H$7)</f>
        <v>89056000</v>
      </c>
      <c r="BVP19" s="1">
        <f>LOOKUP($A19,'DMG Tables'!$P$2:$P$35,'DMG Tables'!$O$2:$O$35)*BVP$1*LOOKUP(BVP$1,'DMG Tables'!$G$2:$G$7,'DMG Tables'!$H$2:$H$7)</f>
        <v>89102000</v>
      </c>
      <c r="BVQ19" s="1">
        <f>LOOKUP($A19,'DMG Tables'!$P$2:$P$35,'DMG Tables'!$O$2:$O$35)*BVQ$1*LOOKUP(BVQ$1,'DMG Tables'!$G$2:$G$7,'DMG Tables'!$H$2:$H$7)</f>
        <v>89148000</v>
      </c>
      <c r="BVR19" s="1">
        <f>LOOKUP($A19,'DMG Tables'!$P$2:$P$35,'DMG Tables'!$O$2:$O$35)*BVR$1*LOOKUP(BVR$1,'DMG Tables'!$G$2:$G$7,'DMG Tables'!$H$2:$H$7)</f>
        <v>89194000</v>
      </c>
      <c r="BVS19" s="1">
        <f>LOOKUP($A19,'DMG Tables'!$P$2:$P$35,'DMG Tables'!$O$2:$O$35)*BVS$1*LOOKUP(BVS$1,'DMG Tables'!$G$2:$G$7,'DMG Tables'!$H$2:$H$7)</f>
        <v>89240000</v>
      </c>
      <c r="BVT19" s="1">
        <f>LOOKUP($A19,'DMG Tables'!$P$2:$P$35,'DMG Tables'!$O$2:$O$35)*BVT$1*LOOKUP(BVT$1,'DMG Tables'!$G$2:$G$7,'DMG Tables'!$H$2:$H$7)</f>
        <v>89286000</v>
      </c>
      <c r="BVU19" s="1">
        <f>LOOKUP($A19,'DMG Tables'!$P$2:$P$35,'DMG Tables'!$O$2:$O$35)*BVU$1*LOOKUP(BVU$1,'DMG Tables'!$G$2:$G$7,'DMG Tables'!$H$2:$H$7)</f>
        <v>89332000</v>
      </c>
      <c r="BVV19" s="1">
        <f>LOOKUP($A19,'DMG Tables'!$P$2:$P$35,'DMG Tables'!$O$2:$O$35)*BVV$1*LOOKUP(BVV$1,'DMG Tables'!$G$2:$G$7,'DMG Tables'!$H$2:$H$7)</f>
        <v>89378000</v>
      </c>
      <c r="BVW19" s="1">
        <f>LOOKUP($A19,'DMG Tables'!$P$2:$P$35,'DMG Tables'!$O$2:$O$35)*BVW$1*LOOKUP(BVW$1,'DMG Tables'!$G$2:$G$7,'DMG Tables'!$H$2:$H$7)</f>
        <v>89424000</v>
      </c>
      <c r="BVX19" s="1">
        <f>LOOKUP($A19,'DMG Tables'!$P$2:$P$35,'DMG Tables'!$O$2:$O$35)*BVX$1*LOOKUP(BVX$1,'DMG Tables'!$G$2:$G$7,'DMG Tables'!$H$2:$H$7)</f>
        <v>89470000</v>
      </c>
      <c r="BVY19" s="1">
        <f>LOOKUP($A19,'DMG Tables'!$P$2:$P$35,'DMG Tables'!$O$2:$O$35)*BVY$1*LOOKUP(BVY$1,'DMG Tables'!$G$2:$G$7,'DMG Tables'!$H$2:$H$7)</f>
        <v>89516000</v>
      </c>
      <c r="BVZ19" s="1">
        <f>LOOKUP($A19,'DMG Tables'!$P$2:$P$35,'DMG Tables'!$O$2:$O$35)*BVZ$1*LOOKUP(BVZ$1,'DMG Tables'!$G$2:$G$7,'DMG Tables'!$H$2:$H$7)</f>
        <v>89562000</v>
      </c>
      <c r="BWA19" s="1">
        <f>LOOKUP($A19,'DMG Tables'!$P$2:$P$35,'DMG Tables'!$O$2:$O$35)*BWA$1*LOOKUP(BWA$1,'DMG Tables'!$G$2:$G$7,'DMG Tables'!$H$2:$H$7)</f>
        <v>89608000</v>
      </c>
      <c r="BWB19" s="1">
        <f>LOOKUP($A19,'DMG Tables'!$P$2:$P$35,'DMG Tables'!$O$2:$O$35)*BWB$1*LOOKUP(BWB$1,'DMG Tables'!$G$2:$G$7,'DMG Tables'!$H$2:$H$7)</f>
        <v>89654000</v>
      </c>
      <c r="BWC19" s="1">
        <f>LOOKUP($A19,'DMG Tables'!$P$2:$P$35,'DMG Tables'!$O$2:$O$35)*BWC$1*LOOKUP(BWC$1,'DMG Tables'!$G$2:$G$7,'DMG Tables'!$H$2:$H$7)</f>
        <v>89700000</v>
      </c>
      <c r="BWD19" s="1">
        <f>LOOKUP($A19,'DMG Tables'!$P$2:$P$35,'DMG Tables'!$O$2:$O$35)*BWD$1*LOOKUP(BWD$1,'DMG Tables'!$G$2:$G$7,'DMG Tables'!$H$2:$H$7)</f>
        <v>89746000</v>
      </c>
      <c r="BWE19" s="1">
        <f>LOOKUP($A19,'DMG Tables'!$P$2:$P$35,'DMG Tables'!$O$2:$O$35)*BWE$1*LOOKUP(BWE$1,'DMG Tables'!$G$2:$G$7,'DMG Tables'!$H$2:$H$7)</f>
        <v>89792000</v>
      </c>
      <c r="BWF19" s="1">
        <f>LOOKUP($A19,'DMG Tables'!$P$2:$P$35,'DMG Tables'!$O$2:$O$35)*BWF$1*LOOKUP(BWF$1,'DMG Tables'!$G$2:$G$7,'DMG Tables'!$H$2:$H$7)</f>
        <v>89838000</v>
      </c>
      <c r="BWG19" s="1">
        <f>LOOKUP($A19,'DMG Tables'!$P$2:$P$35,'DMG Tables'!$O$2:$O$35)*BWG$1*LOOKUP(BWG$1,'DMG Tables'!$G$2:$G$7,'DMG Tables'!$H$2:$H$7)</f>
        <v>89884000</v>
      </c>
      <c r="BWH19" s="1">
        <f>LOOKUP($A19,'DMG Tables'!$P$2:$P$35,'DMG Tables'!$O$2:$O$35)*BWH$1*LOOKUP(BWH$1,'DMG Tables'!$G$2:$G$7,'DMG Tables'!$H$2:$H$7)</f>
        <v>89930000</v>
      </c>
      <c r="BWI19" s="1">
        <f>LOOKUP($A19,'DMG Tables'!$P$2:$P$35,'DMG Tables'!$O$2:$O$35)*BWI$1*LOOKUP(BWI$1,'DMG Tables'!$G$2:$G$7,'DMG Tables'!$H$2:$H$7)</f>
        <v>89976000</v>
      </c>
      <c r="BWJ19" s="1">
        <f>LOOKUP($A19,'DMG Tables'!$P$2:$P$35,'DMG Tables'!$O$2:$O$35)*BWJ$1*LOOKUP(BWJ$1,'DMG Tables'!$G$2:$G$7,'DMG Tables'!$H$2:$H$7)</f>
        <v>90022000</v>
      </c>
      <c r="BWK19" s="1">
        <f>LOOKUP($A19,'DMG Tables'!$P$2:$P$35,'DMG Tables'!$O$2:$O$35)*BWK$1*LOOKUP(BWK$1,'DMG Tables'!$G$2:$G$7,'DMG Tables'!$H$2:$H$7)</f>
        <v>90068000</v>
      </c>
      <c r="BWL19" s="1">
        <f>LOOKUP($A19,'DMG Tables'!$P$2:$P$35,'DMG Tables'!$O$2:$O$35)*BWL$1*LOOKUP(BWL$1,'DMG Tables'!$G$2:$G$7,'DMG Tables'!$H$2:$H$7)</f>
        <v>90114000</v>
      </c>
      <c r="BWM19" s="1">
        <f>LOOKUP($A19,'DMG Tables'!$P$2:$P$35,'DMG Tables'!$O$2:$O$35)*BWM$1*LOOKUP(BWM$1,'DMG Tables'!$G$2:$G$7,'DMG Tables'!$H$2:$H$7)</f>
        <v>90160000</v>
      </c>
      <c r="BWN19" s="1">
        <f>LOOKUP($A19,'DMG Tables'!$P$2:$P$35,'DMG Tables'!$O$2:$O$35)*BWN$1*LOOKUP(BWN$1,'DMG Tables'!$G$2:$G$7,'DMG Tables'!$H$2:$H$7)</f>
        <v>90206000</v>
      </c>
      <c r="BWO19" s="1">
        <f>LOOKUP($A19,'DMG Tables'!$P$2:$P$35,'DMG Tables'!$O$2:$O$35)*BWO$1*LOOKUP(BWO$1,'DMG Tables'!$G$2:$G$7,'DMG Tables'!$H$2:$H$7)</f>
        <v>90252000</v>
      </c>
      <c r="BWP19" s="1">
        <f>LOOKUP($A19,'DMG Tables'!$P$2:$P$35,'DMG Tables'!$O$2:$O$35)*BWP$1*LOOKUP(BWP$1,'DMG Tables'!$G$2:$G$7,'DMG Tables'!$H$2:$H$7)</f>
        <v>90298000</v>
      </c>
      <c r="BWQ19" s="1">
        <f>LOOKUP($A19,'DMG Tables'!$P$2:$P$35,'DMG Tables'!$O$2:$O$35)*BWQ$1*LOOKUP(BWQ$1,'DMG Tables'!$G$2:$G$7,'DMG Tables'!$H$2:$H$7)</f>
        <v>90344000</v>
      </c>
      <c r="BWR19" s="1">
        <f>LOOKUP($A19,'DMG Tables'!$P$2:$P$35,'DMG Tables'!$O$2:$O$35)*BWR$1*LOOKUP(BWR$1,'DMG Tables'!$G$2:$G$7,'DMG Tables'!$H$2:$H$7)</f>
        <v>90390000</v>
      </c>
      <c r="BWS19" s="1">
        <f>LOOKUP($A19,'DMG Tables'!$P$2:$P$35,'DMG Tables'!$O$2:$O$35)*BWS$1*LOOKUP(BWS$1,'DMG Tables'!$G$2:$G$7,'DMG Tables'!$H$2:$H$7)</f>
        <v>90436000</v>
      </c>
      <c r="BWT19" s="1">
        <f>LOOKUP($A19,'DMG Tables'!$P$2:$P$35,'DMG Tables'!$O$2:$O$35)*BWT$1*LOOKUP(BWT$1,'DMG Tables'!$G$2:$G$7,'DMG Tables'!$H$2:$H$7)</f>
        <v>90482000</v>
      </c>
      <c r="BWU19" s="1">
        <f>LOOKUP($A19,'DMG Tables'!$P$2:$P$35,'DMG Tables'!$O$2:$O$35)*BWU$1*LOOKUP(BWU$1,'DMG Tables'!$G$2:$G$7,'DMG Tables'!$H$2:$H$7)</f>
        <v>90528000</v>
      </c>
      <c r="BWV19" s="1">
        <f>LOOKUP($A19,'DMG Tables'!$P$2:$P$35,'DMG Tables'!$O$2:$O$35)*BWV$1*LOOKUP(BWV$1,'DMG Tables'!$G$2:$G$7,'DMG Tables'!$H$2:$H$7)</f>
        <v>90574000</v>
      </c>
      <c r="BWW19" s="1">
        <f>LOOKUP($A19,'DMG Tables'!$P$2:$P$35,'DMG Tables'!$O$2:$O$35)*BWW$1*LOOKUP(BWW$1,'DMG Tables'!$G$2:$G$7,'DMG Tables'!$H$2:$H$7)</f>
        <v>90620000</v>
      </c>
      <c r="BWX19" s="1">
        <f>LOOKUP($A19,'DMG Tables'!$P$2:$P$35,'DMG Tables'!$O$2:$O$35)*BWX$1*LOOKUP(BWX$1,'DMG Tables'!$G$2:$G$7,'DMG Tables'!$H$2:$H$7)</f>
        <v>90666000</v>
      </c>
      <c r="BWY19" s="1">
        <f>LOOKUP($A19,'DMG Tables'!$P$2:$P$35,'DMG Tables'!$O$2:$O$35)*BWY$1*LOOKUP(BWY$1,'DMG Tables'!$G$2:$G$7,'DMG Tables'!$H$2:$H$7)</f>
        <v>90712000</v>
      </c>
      <c r="BWZ19" s="1">
        <f>LOOKUP($A19,'DMG Tables'!$P$2:$P$35,'DMG Tables'!$O$2:$O$35)*BWZ$1*LOOKUP(BWZ$1,'DMG Tables'!$G$2:$G$7,'DMG Tables'!$H$2:$H$7)</f>
        <v>90758000</v>
      </c>
      <c r="BXA19" s="1">
        <f>LOOKUP($A19,'DMG Tables'!$P$2:$P$35,'DMG Tables'!$O$2:$O$35)*BXA$1*LOOKUP(BXA$1,'DMG Tables'!$G$2:$G$7,'DMG Tables'!$H$2:$H$7)</f>
        <v>90804000</v>
      </c>
      <c r="BXB19" s="1">
        <f>LOOKUP($A19,'DMG Tables'!$P$2:$P$35,'DMG Tables'!$O$2:$O$35)*BXB$1*LOOKUP(BXB$1,'DMG Tables'!$G$2:$G$7,'DMG Tables'!$H$2:$H$7)</f>
        <v>90850000</v>
      </c>
      <c r="BXC19" s="1">
        <f>LOOKUP($A19,'DMG Tables'!$P$2:$P$35,'DMG Tables'!$O$2:$O$35)*BXC$1*LOOKUP(BXC$1,'DMG Tables'!$G$2:$G$7,'DMG Tables'!$H$2:$H$7)</f>
        <v>90896000</v>
      </c>
      <c r="BXD19" s="1">
        <f>LOOKUP($A19,'DMG Tables'!$P$2:$P$35,'DMG Tables'!$O$2:$O$35)*BXD$1*LOOKUP(BXD$1,'DMG Tables'!$G$2:$G$7,'DMG Tables'!$H$2:$H$7)</f>
        <v>90942000</v>
      </c>
      <c r="BXE19" s="1">
        <f>LOOKUP($A19,'DMG Tables'!$P$2:$P$35,'DMG Tables'!$O$2:$O$35)*BXE$1*LOOKUP(BXE$1,'DMG Tables'!$G$2:$G$7,'DMG Tables'!$H$2:$H$7)</f>
        <v>90988000</v>
      </c>
      <c r="BXF19" s="1">
        <f>LOOKUP($A19,'DMG Tables'!$P$2:$P$35,'DMG Tables'!$O$2:$O$35)*BXF$1*LOOKUP(BXF$1,'DMG Tables'!$G$2:$G$7,'DMG Tables'!$H$2:$H$7)</f>
        <v>91034000</v>
      </c>
      <c r="BXG19" s="1">
        <f>LOOKUP($A19,'DMG Tables'!$P$2:$P$35,'DMG Tables'!$O$2:$O$35)*BXG$1*LOOKUP(BXG$1,'DMG Tables'!$G$2:$G$7,'DMG Tables'!$H$2:$H$7)</f>
        <v>91080000</v>
      </c>
      <c r="BXH19" s="1">
        <f>LOOKUP($A19,'DMG Tables'!$P$2:$P$35,'DMG Tables'!$O$2:$O$35)*BXH$1*LOOKUP(BXH$1,'DMG Tables'!$G$2:$G$7,'DMG Tables'!$H$2:$H$7)</f>
        <v>91126000</v>
      </c>
      <c r="BXI19" s="1">
        <f>LOOKUP($A19,'DMG Tables'!$P$2:$P$35,'DMG Tables'!$O$2:$O$35)*BXI$1*LOOKUP(BXI$1,'DMG Tables'!$G$2:$G$7,'DMG Tables'!$H$2:$H$7)</f>
        <v>91172000</v>
      </c>
      <c r="BXJ19" s="1">
        <f>LOOKUP($A19,'DMG Tables'!$P$2:$P$35,'DMG Tables'!$O$2:$O$35)*BXJ$1*LOOKUP(BXJ$1,'DMG Tables'!$G$2:$G$7,'DMG Tables'!$H$2:$H$7)</f>
        <v>91218000</v>
      </c>
      <c r="BXK19" s="1">
        <f>LOOKUP($A19,'DMG Tables'!$P$2:$P$35,'DMG Tables'!$O$2:$O$35)*BXK$1*LOOKUP(BXK$1,'DMG Tables'!$G$2:$G$7,'DMG Tables'!$H$2:$H$7)</f>
        <v>91264000</v>
      </c>
      <c r="BXL19" s="1">
        <f>LOOKUP($A19,'DMG Tables'!$P$2:$P$35,'DMG Tables'!$O$2:$O$35)*BXL$1*LOOKUP(BXL$1,'DMG Tables'!$G$2:$G$7,'DMG Tables'!$H$2:$H$7)</f>
        <v>91310000</v>
      </c>
      <c r="BXM19" s="1">
        <f>LOOKUP($A19,'DMG Tables'!$P$2:$P$35,'DMG Tables'!$O$2:$O$35)*BXM$1*LOOKUP(BXM$1,'DMG Tables'!$G$2:$G$7,'DMG Tables'!$H$2:$H$7)</f>
        <v>91356000</v>
      </c>
      <c r="BXN19" s="1">
        <f>LOOKUP($A19,'DMG Tables'!$P$2:$P$35,'DMG Tables'!$O$2:$O$35)*BXN$1*LOOKUP(BXN$1,'DMG Tables'!$G$2:$G$7,'DMG Tables'!$H$2:$H$7)</f>
        <v>91402000</v>
      </c>
      <c r="BXO19" s="1">
        <f>LOOKUP($A19,'DMG Tables'!$P$2:$P$35,'DMG Tables'!$O$2:$O$35)*BXO$1*LOOKUP(BXO$1,'DMG Tables'!$G$2:$G$7,'DMG Tables'!$H$2:$H$7)</f>
        <v>91448000</v>
      </c>
      <c r="BXP19" s="1">
        <f>LOOKUP($A19,'DMG Tables'!$P$2:$P$35,'DMG Tables'!$O$2:$O$35)*BXP$1*LOOKUP(BXP$1,'DMG Tables'!$G$2:$G$7,'DMG Tables'!$H$2:$H$7)</f>
        <v>91494000</v>
      </c>
      <c r="BXQ19" s="1">
        <f>LOOKUP($A19,'DMG Tables'!$P$2:$P$35,'DMG Tables'!$O$2:$O$35)*BXQ$1*LOOKUP(BXQ$1,'DMG Tables'!$G$2:$G$7,'DMG Tables'!$H$2:$H$7)</f>
        <v>91540000</v>
      </c>
      <c r="BXR19" s="1">
        <f>LOOKUP($A19,'DMG Tables'!$P$2:$P$35,'DMG Tables'!$O$2:$O$35)*BXR$1*LOOKUP(BXR$1,'DMG Tables'!$G$2:$G$7,'DMG Tables'!$H$2:$H$7)</f>
        <v>91586000</v>
      </c>
      <c r="BXS19" s="1">
        <f>LOOKUP($A19,'DMG Tables'!$P$2:$P$35,'DMG Tables'!$O$2:$O$35)*BXS$1*LOOKUP(BXS$1,'DMG Tables'!$G$2:$G$7,'DMG Tables'!$H$2:$H$7)</f>
        <v>91632000</v>
      </c>
      <c r="BXT19" s="1">
        <f>LOOKUP($A19,'DMG Tables'!$P$2:$P$35,'DMG Tables'!$O$2:$O$35)*BXT$1*LOOKUP(BXT$1,'DMG Tables'!$G$2:$G$7,'DMG Tables'!$H$2:$H$7)</f>
        <v>91678000</v>
      </c>
      <c r="BXU19" s="1">
        <f>LOOKUP($A19,'DMG Tables'!$P$2:$P$35,'DMG Tables'!$O$2:$O$35)*BXU$1*LOOKUP(BXU$1,'DMG Tables'!$G$2:$G$7,'DMG Tables'!$H$2:$H$7)</f>
        <v>91724000</v>
      </c>
      <c r="BXV19" s="1">
        <f>LOOKUP($A19,'DMG Tables'!$P$2:$P$35,'DMG Tables'!$O$2:$O$35)*BXV$1*LOOKUP(BXV$1,'DMG Tables'!$G$2:$G$7,'DMG Tables'!$H$2:$H$7)</f>
        <v>91770000</v>
      </c>
      <c r="BXW19" s="1">
        <f>LOOKUP($A19,'DMG Tables'!$P$2:$P$35,'DMG Tables'!$O$2:$O$35)*BXW$1*LOOKUP(BXW$1,'DMG Tables'!$G$2:$G$7,'DMG Tables'!$H$2:$H$7)</f>
        <v>91816000</v>
      </c>
      <c r="BXX19" s="1">
        <f>LOOKUP($A19,'DMG Tables'!$P$2:$P$35,'DMG Tables'!$O$2:$O$35)*BXX$1*LOOKUP(BXX$1,'DMG Tables'!$G$2:$G$7,'DMG Tables'!$H$2:$H$7)</f>
        <v>91862000</v>
      </c>
      <c r="BXY19" s="1">
        <f>LOOKUP($A19,'DMG Tables'!$P$2:$P$35,'DMG Tables'!$O$2:$O$35)*BXY$1*LOOKUP(BXY$1,'DMG Tables'!$G$2:$G$7,'DMG Tables'!$H$2:$H$7)</f>
        <v>91908000</v>
      </c>
      <c r="BXZ19" s="1">
        <f>LOOKUP($A19,'DMG Tables'!$P$2:$P$35,'DMG Tables'!$O$2:$O$35)*BXZ$1*LOOKUP(BXZ$1,'DMG Tables'!$G$2:$G$7,'DMG Tables'!$H$2:$H$7)</f>
        <v>91954000</v>
      </c>
      <c r="BYA19" s="1">
        <f>LOOKUP($A19,'DMG Tables'!$P$2:$P$35,'DMG Tables'!$O$2:$O$35)*BYA$1*LOOKUP(BYA$1,'DMG Tables'!$G$2:$G$7,'DMG Tables'!$H$2:$H$7)</f>
        <v>92000000</v>
      </c>
      <c r="BYB19" s="1">
        <f>LOOKUP($A19,'DMG Tables'!$P$2:$P$35,'DMG Tables'!$O$2:$O$35)*BYB$1*LOOKUP(BYB$1,'DMG Tables'!$G$2:$G$7,'DMG Tables'!$H$2:$H$7)</f>
        <v>92046000</v>
      </c>
      <c r="BYC19" s="1">
        <f>LOOKUP($A19,'DMG Tables'!$P$2:$P$35,'DMG Tables'!$O$2:$O$35)*BYC$1*LOOKUP(BYC$1,'DMG Tables'!$G$2:$G$7,'DMG Tables'!$H$2:$H$7)</f>
        <v>92092000</v>
      </c>
      <c r="BYD19" s="1">
        <f>LOOKUP($A19,'DMG Tables'!$P$2:$P$35,'DMG Tables'!$O$2:$O$35)*BYD$1*LOOKUP(BYD$1,'DMG Tables'!$G$2:$G$7,'DMG Tables'!$H$2:$H$7)</f>
        <v>92138000</v>
      </c>
      <c r="BYE19" s="1">
        <f>LOOKUP($A19,'DMG Tables'!$P$2:$P$35,'DMG Tables'!$O$2:$O$35)*BYE$1*LOOKUP(BYE$1,'DMG Tables'!$G$2:$G$7,'DMG Tables'!$H$2:$H$7)</f>
        <v>92184000</v>
      </c>
      <c r="BYF19" s="1">
        <f>LOOKUP($A19,'DMG Tables'!$P$2:$P$35,'DMG Tables'!$O$2:$O$35)*BYF$1*LOOKUP(BYF$1,'DMG Tables'!$G$2:$G$7,'DMG Tables'!$H$2:$H$7)</f>
        <v>92230000</v>
      </c>
      <c r="BYG19" s="1">
        <f>LOOKUP($A19,'DMG Tables'!$P$2:$P$35,'DMG Tables'!$O$2:$O$35)*BYG$1*LOOKUP(BYG$1,'DMG Tables'!$G$2:$G$7,'DMG Tables'!$H$2:$H$7)</f>
        <v>92276000</v>
      </c>
      <c r="BYH19" s="1">
        <f>LOOKUP($A19,'DMG Tables'!$P$2:$P$35,'DMG Tables'!$O$2:$O$35)*BYH$1*LOOKUP(BYH$1,'DMG Tables'!$G$2:$G$7,'DMG Tables'!$H$2:$H$7)</f>
        <v>92322000</v>
      </c>
      <c r="BYI19" s="1">
        <f>LOOKUP($A19,'DMG Tables'!$P$2:$P$35,'DMG Tables'!$O$2:$O$35)*BYI$1*LOOKUP(BYI$1,'DMG Tables'!$G$2:$G$7,'DMG Tables'!$H$2:$H$7)</f>
        <v>92368000</v>
      </c>
      <c r="BYJ19" s="1">
        <f>LOOKUP($A19,'DMG Tables'!$P$2:$P$35,'DMG Tables'!$O$2:$O$35)*BYJ$1*LOOKUP(BYJ$1,'DMG Tables'!$G$2:$G$7,'DMG Tables'!$H$2:$H$7)</f>
        <v>92414000</v>
      </c>
      <c r="BYK19" s="1">
        <f>LOOKUP($A19,'DMG Tables'!$P$2:$P$35,'DMG Tables'!$O$2:$O$35)*BYK$1*LOOKUP(BYK$1,'DMG Tables'!$G$2:$G$7,'DMG Tables'!$H$2:$H$7)</f>
        <v>92460000</v>
      </c>
      <c r="BYL19" s="1">
        <f>LOOKUP($A19,'DMG Tables'!$P$2:$P$35,'DMG Tables'!$O$2:$O$35)*BYL$1*LOOKUP(BYL$1,'DMG Tables'!$G$2:$G$7,'DMG Tables'!$H$2:$H$7)</f>
        <v>92506000</v>
      </c>
      <c r="BYM19" s="1">
        <f>LOOKUP($A19,'DMG Tables'!$P$2:$P$35,'DMG Tables'!$O$2:$O$35)*BYM$1*LOOKUP(BYM$1,'DMG Tables'!$G$2:$G$7,'DMG Tables'!$H$2:$H$7)</f>
        <v>92552000</v>
      </c>
      <c r="BYN19" s="1">
        <f>LOOKUP($A19,'DMG Tables'!$P$2:$P$35,'DMG Tables'!$O$2:$O$35)*BYN$1*LOOKUP(BYN$1,'DMG Tables'!$G$2:$G$7,'DMG Tables'!$H$2:$H$7)</f>
        <v>92598000</v>
      </c>
      <c r="BYO19" s="1">
        <f>LOOKUP($A19,'DMG Tables'!$P$2:$P$35,'DMG Tables'!$O$2:$O$35)*BYO$1*LOOKUP(BYO$1,'DMG Tables'!$G$2:$G$7,'DMG Tables'!$H$2:$H$7)</f>
        <v>92644000</v>
      </c>
      <c r="BYP19" s="1">
        <f>LOOKUP($A19,'DMG Tables'!$P$2:$P$35,'DMG Tables'!$O$2:$O$35)*BYP$1*LOOKUP(BYP$1,'DMG Tables'!$G$2:$G$7,'DMG Tables'!$H$2:$H$7)</f>
        <v>92690000</v>
      </c>
      <c r="BYQ19" s="1">
        <f>LOOKUP($A19,'DMG Tables'!$P$2:$P$35,'DMG Tables'!$O$2:$O$35)*BYQ$1*LOOKUP(BYQ$1,'DMG Tables'!$G$2:$G$7,'DMG Tables'!$H$2:$H$7)</f>
        <v>92736000</v>
      </c>
      <c r="BYR19" s="1">
        <f>LOOKUP($A19,'DMG Tables'!$P$2:$P$35,'DMG Tables'!$O$2:$O$35)*BYR$1*LOOKUP(BYR$1,'DMG Tables'!$G$2:$G$7,'DMG Tables'!$H$2:$H$7)</f>
        <v>92782000</v>
      </c>
      <c r="BYS19" s="1">
        <f>LOOKUP($A19,'DMG Tables'!$P$2:$P$35,'DMG Tables'!$O$2:$O$35)*BYS$1*LOOKUP(BYS$1,'DMG Tables'!$G$2:$G$7,'DMG Tables'!$H$2:$H$7)</f>
        <v>92828000</v>
      </c>
      <c r="BYT19" s="1">
        <f>LOOKUP($A19,'DMG Tables'!$P$2:$P$35,'DMG Tables'!$O$2:$O$35)*BYT$1*LOOKUP(BYT$1,'DMG Tables'!$G$2:$G$7,'DMG Tables'!$H$2:$H$7)</f>
        <v>92874000</v>
      </c>
      <c r="BYU19" s="1">
        <f>LOOKUP($A19,'DMG Tables'!$P$2:$P$35,'DMG Tables'!$O$2:$O$35)*BYU$1*LOOKUP(BYU$1,'DMG Tables'!$G$2:$G$7,'DMG Tables'!$H$2:$H$7)</f>
        <v>92920000</v>
      </c>
      <c r="BYV19" s="1">
        <f>LOOKUP($A19,'DMG Tables'!$P$2:$P$35,'DMG Tables'!$O$2:$O$35)*BYV$1*LOOKUP(BYV$1,'DMG Tables'!$G$2:$G$7,'DMG Tables'!$H$2:$H$7)</f>
        <v>92966000</v>
      </c>
      <c r="BYW19" s="1">
        <f>LOOKUP($A19,'DMG Tables'!$P$2:$P$35,'DMG Tables'!$O$2:$O$35)*BYW$1*LOOKUP(BYW$1,'DMG Tables'!$G$2:$G$7,'DMG Tables'!$H$2:$H$7)</f>
        <v>93012000</v>
      </c>
      <c r="BYX19" s="1">
        <f>LOOKUP($A19,'DMG Tables'!$P$2:$P$35,'DMG Tables'!$O$2:$O$35)*BYX$1*LOOKUP(BYX$1,'DMG Tables'!$G$2:$G$7,'DMG Tables'!$H$2:$H$7)</f>
        <v>93058000</v>
      </c>
      <c r="BYY19" s="1">
        <f>LOOKUP($A19,'DMG Tables'!$P$2:$P$35,'DMG Tables'!$O$2:$O$35)*BYY$1*LOOKUP(BYY$1,'DMG Tables'!$G$2:$G$7,'DMG Tables'!$H$2:$H$7)</f>
        <v>93104000</v>
      </c>
      <c r="BYZ19" s="1">
        <f>LOOKUP($A19,'DMG Tables'!$P$2:$P$35,'DMG Tables'!$O$2:$O$35)*BYZ$1*LOOKUP(BYZ$1,'DMG Tables'!$G$2:$G$7,'DMG Tables'!$H$2:$H$7)</f>
        <v>93150000</v>
      </c>
      <c r="BZA19" s="1">
        <f>LOOKUP($A19,'DMG Tables'!$P$2:$P$35,'DMG Tables'!$O$2:$O$35)*BZA$1*LOOKUP(BZA$1,'DMG Tables'!$G$2:$G$7,'DMG Tables'!$H$2:$H$7)</f>
        <v>93196000</v>
      </c>
      <c r="BZB19" s="1">
        <f>LOOKUP($A19,'DMG Tables'!$P$2:$P$35,'DMG Tables'!$O$2:$O$35)*BZB$1*LOOKUP(BZB$1,'DMG Tables'!$G$2:$G$7,'DMG Tables'!$H$2:$H$7)</f>
        <v>93242000</v>
      </c>
      <c r="BZC19" s="1">
        <f>LOOKUP($A19,'DMG Tables'!$P$2:$P$35,'DMG Tables'!$O$2:$O$35)*BZC$1*LOOKUP(BZC$1,'DMG Tables'!$G$2:$G$7,'DMG Tables'!$H$2:$H$7)</f>
        <v>93288000</v>
      </c>
      <c r="BZD19" s="1">
        <f>LOOKUP($A19,'DMG Tables'!$P$2:$P$35,'DMG Tables'!$O$2:$O$35)*BZD$1*LOOKUP(BZD$1,'DMG Tables'!$G$2:$G$7,'DMG Tables'!$H$2:$H$7)</f>
        <v>93334000</v>
      </c>
      <c r="BZE19" s="1">
        <f>LOOKUP($A19,'DMG Tables'!$P$2:$P$35,'DMG Tables'!$O$2:$O$35)*BZE$1*LOOKUP(BZE$1,'DMG Tables'!$G$2:$G$7,'DMG Tables'!$H$2:$H$7)</f>
        <v>93380000</v>
      </c>
      <c r="BZF19" s="1">
        <f>LOOKUP($A19,'DMG Tables'!$P$2:$P$35,'DMG Tables'!$O$2:$O$35)*BZF$1*LOOKUP(BZF$1,'DMG Tables'!$G$2:$G$7,'DMG Tables'!$H$2:$H$7)</f>
        <v>93426000</v>
      </c>
      <c r="BZG19" s="1">
        <f>LOOKUP($A19,'DMG Tables'!$P$2:$P$35,'DMG Tables'!$O$2:$O$35)*BZG$1*LOOKUP(BZG$1,'DMG Tables'!$G$2:$G$7,'DMG Tables'!$H$2:$H$7)</f>
        <v>93472000</v>
      </c>
      <c r="BZH19" s="1">
        <f>LOOKUP($A19,'DMG Tables'!$P$2:$P$35,'DMG Tables'!$O$2:$O$35)*BZH$1*LOOKUP(BZH$1,'DMG Tables'!$G$2:$G$7,'DMG Tables'!$H$2:$H$7)</f>
        <v>93518000</v>
      </c>
      <c r="BZI19" s="1">
        <f>LOOKUP($A19,'DMG Tables'!$P$2:$P$35,'DMG Tables'!$O$2:$O$35)*BZI$1*LOOKUP(BZI$1,'DMG Tables'!$G$2:$G$7,'DMG Tables'!$H$2:$H$7)</f>
        <v>93564000</v>
      </c>
      <c r="BZJ19" s="1">
        <f>LOOKUP($A19,'DMG Tables'!$P$2:$P$35,'DMG Tables'!$O$2:$O$35)*BZJ$1*LOOKUP(BZJ$1,'DMG Tables'!$G$2:$G$7,'DMG Tables'!$H$2:$H$7)</f>
        <v>93610000</v>
      </c>
      <c r="BZK19" s="1">
        <f>LOOKUP($A19,'DMG Tables'!$P$2:$P$35,'DMG Tables'!$O$2:$O$35)*BZK$1*LOOKUP(BZK$1,'DMG Tables'!$G$2:$G$7,'DMG Tables'!$H$2:$H$7)</f>
        <v>93656000</v>
      </c>
      <c r="BZL19" s="1">
        <f>LOOKUP($A19,'DMG Tables'!$P$2:$P$35,'DMG Tables'!$O$2:$O$35)*BZL$1*LOOKUP(BZL$1,'DMG Tables'!$G$2:$G$7,'DMG Tables'!$H$2:$H$7)</f>
        <v>93702000</v>
      </c>
      <c r="BZM19" s="1">
        <f>LOOKUP($A19,'DMG Tables'!$P$2:$P$35,'DMG Tables'!$O$2:$O$35)*BZM$1*LOOKUP(BZM$1,'DMG Tables'!$G$2:$G$7,'DMG Tables'!$H$2:$H$7)</f>
        <v>93748000</v>
      </c>
      <c r="BZN19" s="1">
        <f>LOOKUP($A19,'DMG Tables'!$P$2:$P$35,'DMG Tables'!$O$2:$O$35)*BZN$1*LOOKUP(BZN$1,'DMG Tables'!$G$2:$G$7,'DMG Tables'!$H$2:$H$7)</f>
        <v>93794000</v>
      </c>
      <c r="BZO19" s="1">
        <f>LOOKUP($A19,'DMG Tables'!$P$2:$P$35,'DMG Tables'!$O$2:$O$35)*BZO$1*LOOKUP(BZO$1,'DMG Tables'!$G$2:$G$7,'DMG Tables'!$H$2:$H$7)</f>
        <v>93840000</v>
      </c>
      <c r="BZP19" s="1">
        <f>LOOKUP($A19,'DMG Tables'!$P$2:$P$35,'DMG Tables'!$O$2:$O$35)*BZP$1*LOOKUP(BZP$1,'DMG Tables'!$G$2:$G$7,'DMG Tables'!$H$2:$H$7)</f>
        <v>93886000</v>
      </c>
      <c r="BZQ19" s="1">
        <f>LOOKUP($A19,'DMG Tables'!$P$2:$P$35,'DMG Tables'!$O$2:$O$35)*BZQ$1*LOOKUP(BZQ$1,'DMG Tables'!$G$2:$G$7,'DMG Tables'!$H$2:$H$7)</f>
        <v>93932000</v>
      </c>
      <c r="BZR19" s="1">
        <f>LOOKUP($A19,'DMG Tables'!$P$2:$P$35,'DMG Tables'!$O$2:$O$35)*BZR$1*LOOKUP(BZR$1,'DMG Tables'!$G$2:$G$7,'DMG Tables'!$H$2:$H$7)</f>
        <v>93978000</v>
      </c>
      <c r="BZS19" s="1">
        <f>LOOKUP($A19,'DMG Tables'!$P$2:$P$35,'DMG Tables'!$O$2:$O$35)*BZS$1*LOOKUP(BZS$1,'DMG Tables'!$G$2:$G$7,'DMG Tables'!$H$2:$H$7)</f>
        <v>94024000</v>
      </c>
      <c r="BZT19" s="1">
        <f>LOOKUP($A19,'DMG Tables'!$P$2:$P$35,'DMG Tables'!$O$2:$O$35)*BZT$1*LOOKUP(BZT$1,'DMG Tables'!$G$2:$G$7,'DMG Tables'!$H$2:$H$7)</f>
        <v>94070000</v>
      </c>
      <c r="BZU19" s="1">
        <f>LOOKUP($A19,'DMG Tables'!$P$2:$P$35,'DMG Tables'!$O$2:$O$35)*BZU$1*LOOKUP(BZU$1,'DMG Tables'!$G$2:$G$7,'DMG Tables'!$H$2:$H$7)</f>
        <v>94116000</v>
      </c>
      <c r="BZV19" s="1">
        <f>LOOKUP($A19,'DMG Tables'!$P$2:$P$35,'DMG Tables'!$O$2:$O$35)*BZV$1*LOOKUP(BZV$1,'DMG Tables'!$G$2:$G$7,'DMG Tables'!$H$2:$H$7)</f>
        <v>94162000</v>
      </c>
      <c r="BZW19" s="1">
        <f>LOOKUP($A19,'DMG Tables'!$P$2:$P$35,'DMG Tables'!$O$2:$O$35)*BZW$1*LOOKUP(BZW$1,'DMG Tables'!$G$2:$G$7,'DMG Tables'!$H$2:$H$7)</f>
        <v>94208000</v>
      </c>
      <c r="BZX19" s="1">
        <f>LOOKUP($A19,'DMG Tables'!$P$2:$P$35,'DMG Tables'!$O$2:$O$35)*BZX$1*LOOKUP(BZX$1,'DMG Tables'!$G$2:$G$7,'DMG Tables'!$H$2:$H$7)</f>
        <v>94254000</v>
      </c>
      <c r="BZY19" s="1">
        <f>LOOKUP($A19,'DMG Tables'!$P$2:$P$35,'DMG Tables'!$O$2:$O$35)*BZY$1*LOOKUP(BZY$1,'DMG Tables'!$G$2:$G$7,'DMG Tables'!$H$2:$H$7)</f>
        <v>94300000</v>
      </c>
      <c r="BZZ19" s="1">
        <f>LOOKUP($A19,'DMG Tables'!$P$2:$P$35,'DMG Tables'!$O$2:$O$35)*BZZ$1*LOOKUP(BZZ$1,'DMG Tables'!$G$2:$G$7,'DMG Tables'!$H$2:$H$7)</f>
        <v>94346000</v>
      </c>
      <c r="CAA19" s="1">
        <f>LOOKUP($A19,'DMG Tables'!$P$2:$P$35,'DMG Tables'!$O$2:$O$35)*CAA$1*LOOKUP(CAA$1,'DMG Tables'!$G$2:$G$7,'DMG Tables'!$H$2:$H$7)</f>
        <v>94392000</v>
      </c>
      <c r="CAB19" s="1">
        <f>LOOKUP($A19,'DMG Tables'!$P$2:$P$35,'DMG Tables'!$O$2:$O$35)*CAB$1*LOOKUP(CAB$1,'DMG Tables'!$G$2:$G$7,'DMG Tables'!$H$2:$H$7)</f>
        <v>94438000</v>
      </c>
      <c r="CAC19" s="1">
        <f>LOOKUP($A19,'DMG Tables'!$P$2:$P$35,'DMG Tables'!$O$2:$O$35)*CAC$1*LOOKUP(CAC$1,'DMG Tables'!$G$2:$G$7,'DMG Tables'!$H$2:$H$7)</f>
        <v>94484000</v>
      </c>
      <c r="CAD19" s="1">
        <f>LOOKUP($A19,'DMG Tables'!$P$2:$P$35,'DMG Tables'!$O$2:$O$35)*CAD$1*LOOKUP(CAD$1,'DMG Tables'!$G$2:$G$7,'DMG Tables'!$H$2:$H$7)</f>
        <v>94530000</v>
      </c>
      <c r="CAE19" s="1">
        <f>LOOKUP($A19,'DMG Tables'!$P$2:$P$35,'DMG Tables'!$O$2:$O$35)*CAE$1*LOOKUP(CAE$1,'DMG Tables'!$G$2:$G$7,'DMG Tables'!$H$2:$H$7)</f>
        <v>94576000</v>
      </c>
      <c r="CAF19" s="1">
        <f>LOOKUP($A19,'DMG Tables'!$P$2:$P$35,'DMG Tables'!$O$2:$O$35)*CAF$1*LOOKUP(CAF$1,'DMG Tables'!$G$2:$G$7,'DMG Tables'!$H$2:$H$7)</f>
        <v>94622000</v>
      </c>
      <c r="CAG19" s="1">
        <f>LOOKUP($A19,'DMG Tables'!$P$2:$P$35,'DMG Tables'!$O$2:$O$35)*CAG$1*LOOKUP(CAG$1,'DMG Tables'!$G$2:$G$7,'DMG Tables'!$H$2:$H$7)</f>
        <v>94668000</v>
      </c>
      <c r="CAH19" s="1">
        <f>LOOKUP($A19,'DMG Tables'!$P$2:$P$35,'DMG Tables'!$O$2:$O$35)*CAH$1*LOOKUP(CAH$1,'DMG Tables'!$G$2:$G$7,'DMG Tables'!$H$2:$H$7)</f>
        <v>94714000</v>
      </c>
      <c r="CAI19" s="1">
        <f>LOOKUP($A19,'DMG Tables'!$P$2:$P$35,'DMG Tables'!$O$2:$O$35)*CAI$1*LOOKUP(CAI$1,'DMG Tables'!$G$2:$G$7,'DMG Tables'!$H$2:$H$7)</f>
        <v>94760000</v>
      </c>
      <c r="CAJ19" s="1">
        <f>LOOKUP($A19,'DMG Tables'!$P$2:$P$35,'DMG Tables'!$O$2:$O$35)*CAJ$1*LOOKUP(CAJ$1,'DMG Tables'!$G$2:$G$7,'DMG Tables'!$H$2:$H$7)</f>
        <v>94806000</v>
      </c>
      <c r="CAK19" s="1">
        <f>LOOKUP($A19,'DMG Tables'!$P$2:$P$35,'DMG Tables'!$O$2:$O$35)*CAK$1*LOOKUP(CAK$1,'DMG Tables'!$G$2:$G$7,'DMG Tables'!$H$2:$H$7)</f>
        <v>94852000</v>
      </c>
      <c r="CAL19" s="1">
        <f>LOOKUP($A19,'DMG Tables'!$P$2:$P$35,'DMG Tables'!$O$2:$O$35)*CAL$1*LOOKUP(CAL$1,'DMG Tables'!$G$2:$G$7,'DMG Tables'!$H$2:$H$7)</f>
        <v>94898000</v>
      </c>
      <c r="CAM19" s="1">
        <f>LOOKUP($A19,'DMG Tables'!$P$2:$P$35,'DMG Tables'!$O$2:$O$35)*CAM$1*LOOKUP(CAM$1,'DMG Tables'!$G$2:$G$7,'DMG Tables'!$H$2:$H$7)</f>
        <v>94944000</v>
      </c>
      <c r="CAN19" s="1">
        <f>LOOKUP($A19,'DMG Tables'!$P$2:$P$35,'DMG Tables'!$O$2:$O$35)*CAN$1*LOOKUP(CAN$1,'DMG Tables'!$G$2:$G$7,'DMG Tables'!$H$2:$H$7)</f>
        <v>94990000</v>
      </c>
      <c r="CAO19" s="1">
        <f>LOOKUP($A19,'DMG Tables'!$P$2:$P$35,'DMG Tables'!$O$2:$O$35)*CAO$1*LOOKUP(CAO$1,'DMG Tables'!$G$2:$G$7,'DMG Tables'!$H$2:$H$7)</f>
        <v>95036000</v>
      </c>
      <c r="CAP19" s="1">
        <f>LOOKUP($A19,'DMG Tables'!$P$2:$P$35,'DMG Tables'!$O$2:$O$35)*CAP$1*LOOKUP(CAP$1,'DMG Tables'!$G$2:$G$7,'DMG Tables'!$H$2:$H$7)</f>
        <v>95082000</v>
      </c>
      <c r="CAQ19" s="1">
        <f>LOOKUP($A19,'DMG Tables'!$P$2:$P$35,'DMG Tables'!$O$2:$O$35)*CAQ$1*LOOKUP(CAQ$1,'DMG Tables'!$G$2:$G$7,'DMG Tables'!$H$2:$H$7)</f>
        <v>95128000</v>
      </c>
      <c r="CAR19" s="1">
        <f>LOOKUP($A19,'DMG Tables'!$P$2:$P$35,'DMG Tables'!$O$2:$O$35)*CAR$1*LOOKUP(CAR$1,'DMG Tables'!$G$2:$G$7,'DMG Tables'!$H$2:$H$7)</f>
        <v>95174000</v>
      </c>
      <c r="CAS19" s="1">
        <f>LOOKUP($A19,'DMG Tables'!$P$2:$P$35,'DMG Tables'!$O$2:$O$35)*CAS$1*LOOKUP(CAS$1,'DMG Tables'!$G$2:$G$7,'DMG Tables'!$H$2:$H$7)</f>
        <v>95220000</v>
      </c>
      <c r="CAT19" s="1">
        <f>LOOKUP($A19,'DMG Tables'!$P$2:$P$35,'DMG Tables'!$O$2:$O$35)*CAT$1*LOOKUP(CAT$1,'DMG Tables'!$G$2:$G$7,'DMG Tables'!$H$2:$H$7)</f>
        <v>95266000</v>
      </c>
      <c r="CAU19" s="1">
        <f>LOOKUP($A19,'DMG Tables'!$P$2:$P$35,'DMG Tables'!$O$2:$O$35)*CAU$1*LOOKUP(CAU$1,'DMG Tables'!$G$2:$G$7,'DMG Tables'!$H$2:$H$7)</f>
        <v>95312000</v>
      </c>
      <c r="CAV19" s="1">
        <f>LOOKUP($A19,'DMG Tables'!$P$2:$P$35,'DMG Tables'!$O$2:$O$35)*CAV$1*LOOKUP(CAV$1,'DMG Tables'!$G$2:$G$7,'DMG Tables'!$H$2:$H$7)</f>
        <v>95358000</v>
      </c>
      <c r="CAW19" s="1">
        <f>LOOKUP($A19,'DMG Tables'!$P$2:$P$35,'DMG Tables'!$O$2:$O$35)*CAW$1*LOOKUP(CAW$1,'DMG Tables'!$G$2:$G$7,'DMG Tables'!$H$2:$H$7)</f>
        <v>95404000</v>
      </c>
      <c r="CAX19" s="1">
        <f>LOOKUP($A19,'DMG Tables'!$P$2:$P$35,'DMG Tables'!$O$2:$O$35)*CAX$1*LOOKUP(CAX$1,'DMG Tables'!$G$2:$G$7,'DMG Tables'!$H$2:$H$7)</f>
        <v>95450000</v>
      </c>
      <c r="CAY19" s="1">
        <f>LOOKUP($A19,'DMG Tables'!$P$2:$P$35,'DMG Tables'!$O$2:$O$35)*CAY$1*LOOKUP(CAY$1,'DMG Tables'!$G$2:$G$7,'DMG Tables'!$H$2:$H$7)</f>
        <v>95496000</v>
      </c>
      <c r="CAZ19" s="1">
        <f>LOOKUP($A19,'DMG Tables'!$P$2:$P$35,'DMG Tables'!$O$2:$O$35)*CAZ$1*LOOKUP(CAZ$1,'DMG Tables'!$G$2:$G$7,'DMG Tables'!$H$2:$H$7)</f>
        <v>95542000</v>
      </c>
      <c r="CBA19" s="1">
        <f>LOOKUP($A19,'DMG Tables'!$P$2:$P$35,'DMG Tables'!$O$2:$O$35)*CBA$1*LOOKUP(CBA$1,'DMG Tables'!$G$2:$G$7,'DMG Tables'!$H$2:$H$7)</f>
        <v>95588000</v>
      </c>
      <c r="CBB19" s="1">
        <f>LOOKUP($A19,'DMG Tables'!$P$2:$P$35,'DMG Tables'!$O$2:$O$35)*CBB$1*LOOKUP(CBB$1,'DMG Tables'!$G$2:$G$7,'DMG Tables'!$H$2:$H$7)</f>
        <v>95634000</v>
      </c>
      <c r="CBC19" s="1">
        <f>LOOKUP($A19,'DMG Tables'!$P$2:$P$35,'DMG Tables'!$O$2:$O$35)*CBC$1*LOOKUP(CBC$1,'DMG Tables'!$G$2:$G$7,'DMG Tables'!$H$2:$H$7)</f>
        <v>95680000</v>
      </c>
      <c r="CBD19" s="1">
        <f>LOOKUP($A19,'DMG Tables'!$P$2:$P$35,'DMG Tables'!$O$2:$O$35)*CBD$1*LOOKUP(CBD$1,'DMG Tables'!$G$2:$G$7,'DMG Tables'!$H$2:$H$7)</f>
        <v>95726000</v>
      </c>
      <c r="CBE19" s="1">
        <f>LOOKUP($A19,'DMG Tables'!$P$2:$P$35,'DMG Tables'!$O$2:$O$35)*CBE$1*LOOKUP(CBE$1,'DMG Tables'!$G$2:$G$7,'DMG Tables'!$H$2:$H$7)</f>
        <v>95772000</v>
      </c>
      <c r="CBF19" s="1">
        <f>LOOKUP($A19,'DMG Tables'!$P$2:$P$35,'DMG Tables'!$O$2:$O$35)*CBF$1*LOOKUP(CBF$1,'DMG Tables'!$G$2:$G$7,'DMG Tables'!$H$2:$H$7)</f>
        <v>95818000</v>
      </c>
      <c r="CBG19" s="1">
        <f>LOOKUP($A19,'DMG Tables'!$P$2:$P$35,'DMG Tables'!$O$2:$O$35)*CBG$1*LOOKUP(CBG$1,'DMG Tables'!$G$2:$G$7,'DMG Tables'!$H$2:$H$7)</f>
        <v>95864000</v>
      </c>
      <c r="CBH19" s="1">
        <f>LOOKUP($A19,'DMG Tables'!$P$2:$P$35,'DMG Tables'!$O$2:$O$35)*CBH$1*LOOKUP(CBH$1,'DMG Tables'!$G$2:$G$7,'DMG Tables'!$H$2:$H$7)</f>
        <v>95910000</v>
      </c>
      <c r="CBI19" s="1">
        <f>LOOKUP($A19,'DMG Tables'!$P$2:$P$35,'DMG Tables'!$O$2:$O$35)*CBI$1*LOOKUP(CBI$1,'DMG Tables'!$G$2:$G$7,'DMG Tables'!$H$2:$H$7)</f>
        <v>95956000</v>
      </c>
      <c r="CBJ19" s="1">
        <f>LOOKUP($A19,'DMG Tables'!$P$2:$P$35,'DMG Tables'!$O$2:$O$35)*CBJ$1*LOOKUP(CBJ$1,'DMG Tables'!$G$2:$G$7,'DMG Tables'!$H$2:$H$7)</f>
        <v>96002000</v>
      </c>
      <c r="CBK19" s="1">
        <f>LOOKUP($A19,'DMG Tables'!$P$2:$P$35,'DMG Tables'!$O$2:$O$35)*CBK$1*LOOKUP(CBK$1,'DMG Tables'!$G$2:$G$7,'DMG Tables'!$H$2:$H$7)</f>
        <v>96048000</v>
      </c>
      <c r="CBL19" s="1">
        <f>LOOKUP($A19,'DMG Tables'!$P$2:$P$35,'DMG Tables'!$O$2:$O$35)*CBL$1*LOOKUP(CBL$1,'DMG Tables'!$G$2:$G$7,'DMG Tables'!$H$2:$H$7)</f>
        <v>96094000</v>
      </c>
      <c r="CBM19" s="1">
        <f>LOOKUP($A19,'DMG Tables'!$P$2:$P$35,'DMG Tables'!$O$2:$O$35)*CBM$1*LOOKUP(CBM$1,'DMG Tables'!$G$2:$G$7,'DMG Tables'!$H$2:$H$7)</f>
        <v>96140000</v>
      </c>
      <c r="CBN19" s="1">
        <f>LOOKUP($A19,'DMG Tables'!$P$2:$P$35,'DMG Tables'!$O$2:$O$35)*CBN$1*LOOKUP(CBN$1,'DMG Tables'!$G$2:$G$7,'DMG Tables'!$H$2:$H$7)</f>
        <v>96186000</v>
      </c>
      <c r="CBO19" s="1">
        <f>LOOKUP($A19,'DMG Tables'!$P$2:$P$35,'DMG Tables'!$O$2:$O$35)*CBO$1*LOOKUP(CBO$1,'DMG Tables'!$G$2:$G$7,'DMG Tables'!$H$2:$H$7)</f>
        <v>96232000</v>
      </c>
      <c r="CBP19" s="1">
        <f>LOOKUP($A19,'DMG Tables'!$P$2:$P$35,'DMG Tables'!$O$2:$O$35)*CBP$1*LOOKUP(CBP$1,'DMG Tables'!$G$2:$G$7,'DMG Tables'!$H$2:$H$7)</f>
        <v>96278000</v>
      </c>
      <c r="CBQ19" s="1">
        <f>LOOKUP($A19,'DMG Tables'!$P$2:$P$35,'DMG Tables'!$O$2:$O$35)*CBQ$1*LOOKUP(CBQ$1,'DMG Tables'!$G$2:$G$7,'DMG Tables'!$H$2:$H$7)</f>
        <v>96324000</v>
      </c>
      <c r="CBR19" s="1">
        <f>LOOKUP($A19,'DMG Tables'!$P$2:$P$35,'DMG Tables'!$O$2:$O$35)*CBR$1*LOOKUP(CBR$1,'DMG Tables'!$G$2:$G$7,'DMG Tables'!$H$2:$H$7)</f>
        <v>96370000</v>
      </c>
      <c r="CBS19" s="1">
        <f>LOOKUP($A19,'DMG Tables'!$P$2:$P$35,'DMG Tables'!$O$2:$O$35)*CBS$1*LOOKUP(CBS$1,'DMG Tables'!$G$2:$G$7,'DMG Tables'!$H$2:$H$7)</f>
        <v>96416000</v>
      </c>
      <c r="CBT19" s="1">
        <f>LOOKUP($A19,'DMG Tables'!$P$2:$P$35,'DMG Tables'!$O$2:$O$35)*CBT$1*LOOKUP(CBT$1,'DMG Tables'!$G$2:$G$7,'DMG Tables'!$H$2:$H$7)</f>
        <v>96462000</v>
      </c>
      <c r="CBU19" s="1">
        <f>LOOKUP($A19,'DMG Tables'!$P$2:$P$35,'DMG Tables'!$O$2:$O$35)*CBU$1*LOOKUP(CBU$1,'DMG Tables'!$G$2:$G$7,'DMG Tables'!$H$2:$H$7)</f>
        <v>96508000</v>
      </c>
      <c r="CBV19" s="1">
        <f>LOOKUP($A19,'DMG Tables'!$P$2:$P$35,'DMG Tables'!$O$2:$O$35)*CBV$1*LOOKUP(CBV$1,'DMG Tables'!$G$2:$G$7,'DMG Tables'!$H$2:$H$7)</f>
        <v>96554000</v>
      </c>
      <c r="CBW19" s="1">
        <f>LOOKUP($A19,'DMG Tables'!$P$2:$P$35,'DMG Tables'!$O$2:$O$35)*CBW$1*LOOKUP(CBW$1,'DMG Tables'!$G$2:$G$7,'DMG Tables'!$H$2:$H$7)</f>
        <v>96600000</v>
      </c>
      <c r="CBX19" s="1">
        <f>LOOKUP($A19,'DMG Tables'!$P$2:$P$35,'DMG Tables'!$O$2:$O$35)*CBX$1*LOOKUP(CBX$1,'DMG Tables'!$G$2:$G$7,'DMG Tables'!$H$2:$H$7)</f>
        <v>96646000</v>
      </c>
      <c r="CBY19" s="1">
        <f>LOOKUP($A19,'DMG Tables'!$P$2:$P$35,'DMG Tables'!$O$2:$O$35)*CBY$1*LOOKUP(CBY$1,'DMG Tables'!$G$2:$G$7,'DMG Tables'!$H$2:$H$7)</f>
        <v>96692000</v>
      </c>
      <c r="CBZ19" s="1">
        <f>LOOKUP($A19,'DMG Tables'!$P$2:$P$35,'DMG Tables'!$O$2:$O$35)*CBZ$1*LOOKUP(CBZ$1,'DMG Tables'!$G$2:$G$7,'DMG Tables'!$H$2:$H$7)</f>
        <v>96738000</v>
      </c>
      <c r="CCA19" s="1">
        <f>LOOKUP($A19,'DMG Tables'!$P$2:$P$35,'DMG Tables'!$O$2:$O$35)*CCA$1*LOOKUP(CCA$1,'DMG Tables'!$G$2:$G$7,'DMG Tables'!$H$2:$H$7)</f>
        <v>96784000</v>
      </c>
      <c r="CCB19" s="1">
        <f>LOOKUP($A19,'DMG Tables'!$P$2:$P$35,'DMG Tables'!$O$2:$O$35)*CCB$1*LOOKUP(CCB$1,'DMG Tables'!$G$2:$G$7,'DMG Tables'!$H$2:$H$7)</f>
        <v>96830000</v>
      </c>
      <c r="CCC19" s="1">
        <f>LOOKUP($A19,'DMG Tables'!$P$2:$P$35,'DMG Tables'!$O$2:$O$35)*CCC$1*LOOKUP(CCC$1,'DMG Tables'!$G$2:$G$7,'DMG Tables'!$H$2:$H$7)</f>
        <v>96876000</v>
      </c>
      <c r="CCD19" s="1">
        <f>LOOKUP($A19,'DMG Tables'!$P$2:$P$35,'DMG Tables'!$O$2:$O$35)*CCD$1*LOOKUP(CCD$1,'DMG Tables'!$G$2:$G$7,'DMG Tables'!$H$2:$H$7)</f>
        <v>96922000</v>
      </c>
      <c r="CCE19" s="1">
        <f>LOOKUP($A19,'DMG Tables'!$P$2:$P$35,'DMG Tables'!$O$2:$O$35)*CCE$1*LOOKUP(CCE$1,'DMG Tables'!$G$2:$G$7,'DMG Tables'!$H$2:$H$7)</f>
        <v>96968000</v>
      </c>
      <c r="CCF19" s="1">
        <f>LOOKUP($A19,'DMG Tables'!$P$2:$P$35,'DMG Tables'!$O$2:$O$35)*CCF$1*LOOKUP(CCF$1,'DMG Tables'!$G$2:$G$7,'DMG Tables'!$H$2:$H$7)</f>
        <v>97014000</v>
      </c>
      <c r="CCG19" s="1">
        <f>LOOKUP($A19,'DMG Tables'!$P$2:$P$35,'DMG Tables'!$O$2:$O$35)*CCG$1*LOOKUP(CCG$1,'DMG Tables'!$G$2:$G$7,'DMG Tables'!$H$2:$H$7)</f>
        <v>97060000</v>
      </c>
      <c r="CCH19" s="1">
        <f>LOOKUP($A19,'DMG Tables'!$P$2:$P$35,'DMG Tables'!$O$2:$O$35)*CCH$1*LOOKUP(CCH$1,'DMG Tables'!$G$2:$G$7,'DMG Tables'!$H$2:$H$7)</f>
        <v>97106000</v>
      </c>
      <c r="CCI19" s="1">
        <f>LOOKUP($A19,'DMG Tables'!$P$2:$P$35,'DMG Tables'!$O$2:$O$35)*CCI$1*LOOKUP(CCI$1,'DMG Tables'!$G$2:$G$7,'DMG Tables'!$H$2:$H$7)</f>
        <v>97152000</v>
      </c>
      <c r="CCJ19" s="1">
        <f>LOOKUP($A19,'DMG Tables'!$P$2:$P$35,'DMG Tables'!$O$2:$O$35)*CCJ$1*LOOKUP(CCJ$1,'DMG Tables'!$G$2:$G$7,'DMG Tables'!$H$2:$H$7)</f>
        <v>97198000</v>
      </c>
      <c r="CCK19" s="1">
        <f>LOOKUP($A19,'DMG Tables'!$P$2:$P$35,'DMG Tables'!$O$2:$O$35)*CCK$1*LOOKUP(CCK$1,'DMG Tables'!$G$2:$G$7,'DMG Tables'!$H$2:$H$7)</f>
        <v>97244000</v>
      </c>
      <c r="CCL19" s="1">
        <f>LOOKUP($A19,'DMG Tables'!$P$2:$P$35,'DMG Tables'!$O$2:$O$35)*CCL$1*LOOKUP(CCL$1,'DMG Tables'!$G$2:$G$7,'DMG Tables'!$H$2:$H$7)</f>
        <v>97290000</v>
      </c>
      <c r="CCM19" s="1">
        <f>LOOKUP($A19,'DMG Tables'!$P$2:$P$35,'DMG Tables'!$O$2:$O$35)*CCM$1*LOOKUP(CCM$1,'DMG Tables'!$G$2:$G$7,'DMG Tables'!$H$2:$H$7)</f>
        <v>97336000</v>
      </c>
      <c r="CCN19" s="1">
        <f>LOOKUP($A19,'DMG Tables'!$P$2:$P$35,'DMG Tables'!$O$2:$O$35)*CCN$1*LOOKUP(CCN$1,'DMG Tables'!$G$2:$G$7,'DMG Tables'!$H$2:$H$7)</f>
        <v>97382000</v>
      </c>
      <c r="CCO19" s="1">
        <f>LOOKUP($A19,'DMG Tables'!$P$2:$P$35,'DMG Tables'!$O$2:$O$35)*CCO$1*LOOKUP(CCO$1,'DMG Tables'!$G$2:$G$7,'DMG Tables'!$H$2:$H$7)</f>
        <v>97428000</v>
      </c>
      <c r="CCP19" s="1">
        <f>LOOKUP($A19,'DMG Tables'!$P$2:$P$35,'DMG Tables'!$O$2:$O$35)*CCP$1*LOOKUP(CCP$1,'DMG Tables'!$G$2:$G$7,'DMG Tables'!$H$2:$H$7)</f>
        <v>97474000</v>
      </c>
      <c r="CCQ19" s="1">
        <f>LOOKUP($A19,'DMG Tables'!$P$2:$P$35,'DMG Tables'!$O$2:$O$35)*CCQ$1*LOOKUP(CCQ$1,'DMG Tables'!$G$2:$G$7,'DMG Tables'!$H$2:$H$7)</f>
        <v>97520000</v>
      </c>
      <c r="CCR19" s="1">
        <f>LOOKUP($A19,'DMG Tables'!$P$2:$P$35,'DMG Tables'!$O$2:$O$35)*CCR$1*LOOKUP(CCR$1,'DMG Tables'!$G$2:$G$7,'DMG Tables'!$H$2:$H$7)</f>
        <v>97566000</v>
      </c>
      <c r="CCS19" s="1">
        <f>LOOKUP($A19,'DMG Tables'!$P$2:$P$35,'DMG Tables'!$O$2:$O$35)*CCS$1*LOOKUP(CCS$1,'DMG Tables'!$G$2:$G$7,'DMG Tables'!$H$2:$H$7)</f>
        <v>97612000</v>
      </c>
      <c r="CCT19" s="1">
        <f>LOOKUP($A19,'DMG Tables'!$P$2:$P$35,'DMG Tables'!$O$2:$O$35)*CCT$1*LOOKUP(CCT$1,'DMG Tables'!$G$2:$G$7,'DMG Tables'!$H$2:$H$7)</f>
        <v>97658000</v>
      </c>
      <c r="CCU19" s="1">
        <f>LOOKUP($A19,'DMG Tables'!$P$2:$P$35,'DMG Tables'!$O$2:$O$35)*CCU$1*LOOKUP(CCU$1,'DMG Tables'!$G$2:$G$7,'DMG Tables'!$H$2:$H$7)</f>
        <v>97704000</v>
      </c>
      <c r="CCV19" s="1">
        <f>LOOKUP($A19,'DMG Tables'!$P$2:$P$35,'DMG Tables'!$O$2:$O$35)*CCV$1*LOOKUP(CCV$1,'DMG Tables'!$G$2:$G$7,'DMG Tables'!$H$2:$H$7)</f>
        <v>97750000</v>
      </c>
      <c r="CCW19" s="1">
        <f>LOOKUP($A19,'DMG Tables'!$P$2:$P$35,'DMG Tables'!$O$2:$O$35)*CCW$1*LOOKUP(CCW$1,'DMG Tables'!$G$2:$G$7,'DMG Tables'!$H$2:$H$7)</f>
        <v>97796000</v>
      </c>
      <c r="CCX19" s="1">
        <f>LOOKUP($A19,'DMG Tables'!$P$2:$P$35,'DMG Tables'!$O$2:$O$35)*CCX$1*LOOKUP(CCX$1,'DMG Tables'!$G$2:$G$7,'DMG Tables'!$H$2:$H$7)</f>
        <v>97842000</v>
      </c>
      <c r="CCY19" s="1">
        <f>LOOKUP($A19,'DMG Tables'!$P$2:$P$35,'DMG Tables'!$O$2:$O$35)*CCY$1*LOOKUP(CCY$1,'DMG Tables'!$G$2:$G$7,'DMG Tables'!$H$2:$H$7)</f>
        <v>97888000</v>
      </c>
      <c r="CCZ19" s="1">
        <f>LOOKUP($A19,'DMG Tables'!$P$2:$P$35,'DMG Tables'!$O$2:$O$35)*CCZ$1*LOOKUP(CCZ$1,'DMG Tables'!$G$2:$G$7,'DMG Tables'!$H$2:$H$7)</f>
        <v>97934000</v>
      </c>
      <c r="CDA19" s="1">
        <f>LOOKUP($A19,'DMG Tables'!$P$2:$P$35,'DMG Tables'!$O$2:$O$35)*CDA$1*LOOKUP(CDA$1,'DMG Tables'!$G$2:$G$7,'DMG Tables'!$H$2:$H$7)</f>
        <v>97980000</v>
      </c>
      <c r="CDB19" s="1">
        <f>LOOKUP($A19,'DMG Tables'!$P$2:$P$35,'DMG Tables'!$O$2:$O$35)*CDB$1*LOOKUP(CDB$1,'DMG Tables'!$G$2:$G$7,'DMG Tables'!$H$2:$H$7)</f>
        <v>98026000</v>
      </c>
      <c r="CDC19" s="1">
        <f>LOOKUP($A19,'DMG Tables'!$P$2:$P$35,'DMG Tables'!$O$2:$O$35)*CDC$1*LOOKUP(CDC$1,'DMG Tables'!$G$2:$G$7,'DMG Tables'!$H$2:$H$7)</f>
        <v>98072000</v>
      </c>
      <c r="CDD19" s="1">
        <f>LOOKUP($A19,'DMG Tables'!$P$2:$P$35,'DMG Tables'!$O$2:$O$35)*CDD$1*LOOKUP(CDD$1,'DMG Tables'!$G$2:$G$7,'DMG Tables'!$H$2:$H$7)</f>
        <v>98118000</v>
      </c>
      <c r="CDE19" s="1">
        <f>LOOKUP($A19,'DMG Tables'!$P$2:$P$35,'DMG Tables'!$O$2:$O$35)*CDE$1*LOOKUP(CDE$1,'DMG Tables'!$G$2:$G$7,'DMG Tables'!$H$2:$H$7)</f>
        <v>98164000</v>
      </c>
      <c r="CDF19" s="1">
        <f>LOOKUP($A19,'DMG Tables'!$P$2:$P$35,'DMG Tables'!$O$2:$O$35)*CDF$1*LOOKUP(CDF$1,'DMG Tables'!$G$2:$G$7,'DMG Tables'!$H$2:$H$7)</f>
        <v>98210000</v>
      </c>
      <c r="CDG19" s="1">
        <f>LOOKUP($A19,'DMG Tables'!$P$2:$P$35,'DMG Tables'!$O$2:$O$35)*CDG$1*LOOKUP(CDG$1,'DMG Tables'!$G$2:$G$7,'DMG Tables'!$H$2:$H$7)</f>
        <v>98256000</v>
      </c>
      <c r="CDH19" s="1">
        <f>LOOKUP($A19,'DMG Tables'!$P$2:$P$35,'DMG Tables'!$O$2:$O$35)*CDH$1*LOOKUP(CDH$1,'DMG Tables'!$G$2:$G$7,'DMG Tables'!$H$2:$H$7)</f>
        <v>98302000</v>
      </c>
      <c r="CDI19" s="1">
        <f>LOOKUP($A19,'DMG Tables'!$P$2:$P$35,'DMG Tables'!$O$2:$O$35)*CDI$1*LOOKUP(CDI$1,'DMG Tables'!$G$2:$G$7,'DMG Tables'!$H$2:$H$7)</f>
        <v>98348000</v>
      </c>
      <c r="CDJ19" s="1">
        <f>LOOKUP($A19,'DMG Tables'!$P$2:$P$35,'DMG Tables'!$O$2:$O$35)*CDJ$1*LOOKUP(CDJ$1,'DMG Tables'!$G$2:$G$7,'DMG Tables'!$H$2:$H$7)</f>
        <v>98394000</v>
      </c>
      <c r="CDK19" s="1">
        <f>LOOKUP($A19,'DMG Tables'!$P$2:$P$35,'DMG Tables'!$O$2:$O$35)*CDK$1*LOOKUP(CDK$1,'DMG Tables'!$G$2:$G$7,'DMG Tables'!$H$2:$H$7)</f>
        <v>98440000</v>
      </c>
      <c r="CDL19" s="1">
        <f>LOOKUP($A19,'DMG Tables'!$P$2:$P$35,'DMG Tables'!$O$2:$O$35)*CDL$1*LOOKUP(CDL$1,'DMG Tables'!$G$2:$G$7,'DMG Tables'!$H$2:$H$7)</f>
        <v>98486000</v>
      </c>
      <c r="CDM19" s="1">
        <f>LOOKUP($A19,'DMG Tables'!$P$2:$P$35,'DMG Tables'!$O$2:$O$35)*CDM$1*LOOKUP(CDM$1,'DMG Tables'!$G$2:$G$7,'DMG Tables'!$H$2:$H$7)</f>
        <v>98532000</v>
      </c>
      <c r="CDN19" s="1">
        <f>LOOKUP($A19,'DMG Tables'!$P$2:$P$35,'DMG Tables'!$O$2:$O$35)*CDN$1*LOOKUP(CDN$1,'DMG Tables'!$G$2:$G$7,'DMG Tables'!$H$2:$H$7)</f>
        <v>98578000</v>
      </c>
      <c r="CDO19" s="1">
        <f>LOOKUP($A19,'DMG Tables'!$P$2:$P$35,'DMG Tables'!$O$2:$O$35)*CDO$1*LOOKUP(CDO$1,'DMG Tables'!$G$2:$G$7,'DMG Tables'!$H$2:$H$7)</f>
        <v>98624000</v>
      </c>
      <c r="CDP19" s="1">
        <f>LOOKUP($A19,'DMG Tables'!$P$2:$P$35,'DMG Tables'!$O$2:$O$35)*CDP$1*LOOKUP(CDP$1,'DMG Tables'!$G$2:$G$7,'DMG Tables'!$H$2:$H$7)</f>
        <v>98670000</v>
      </c>
      <c r="CDQ19" s="1">
        <f>LOOKUP($A19,'DMG Tables'!$P$2:$P$35,'DMG Tables'!$O$2:$O$35)*CDQ$1*LOOKUP(CDQ$1,'DMG Tables'!$G$2:$G$7,'DMG Tables'!$H$2:$H$7)</f>
        <v>98716000</v>
      </c>
      <c r="CDR19" s="1">
        <f>LOOKUP($A19,'DMG Tables'!$P$2:$P$35,'DMG Tables'!$O$2:$O$35)*CDR$1*LOOKUP(CDR$1,'DMG Tables'!$G$2:$G$7,'DMG Tables'!$H$2:$H$7)</f>
        <v>98762000</v>
      </c>
      <c r="CDS19" s="1">
        <f>LOOKUP($A19,'DMG Tables'!$P$2:$P$35,'DMG Tables'!$O$2:$O$35)*CDS$1*LOOKUP(CDS$1,'DMG Tables'!$G$2:$G$7,'DMG Tables'!$H$2:$H$7)</f>
        <v>98808000</v>
      </c>
      <c r="CDT19" s="1">
        <f>LOOKUP($A19,'DMG Tables'!$P$2:$P$35,'DMG Tables'!$O$2:$O$35)*CDT$1*LOOKUP(CDT$1,'DMG Tables'!$G$2:$G$7,'DMG Tables'!$H$2:$H$7)</f>
        <v>98854000</v>
      </c>
      <c r="CDU19" s="1">
        <f>LOOKUP($A19,'DMG Tables'!$P$2:$P$35,'DMG Tables'!$O$2:$O$35)*CDU$1*LOOKUP(CDU$1,'DMG Tables'!$G$2:$G$7,'DMG Tables'!$H$2:$H$7)</f>
        <v>98900000</v>
      </c>
      <c r="CDV19" s="1">
        <f>LOOKUP($A19,'DMG Tables'!$P$2:$P$35,'DMG Tables'!$O$2:$O$35)*CDV$1*LOOKUP(CDV$1,'DMG Tables'!$G$2:$G$7,'DMG Tables'!$H$2:$H$7)</f>
        <v>98946000</v>
      </c>
      <c r="CDW19" s="1">
        <f>LOOKUP($A19,'DMG Tables'!$P$2:$P$35,'DMG Tables'!$O$2:$O$35)*CDW$1*LOOKUP(CDW$1,'DMG Tables'!$G$2:$G$7,'DMG Tables'!$H$2:$H$7)</f>
        <v>98992000</v>
      </c>
      <c r="CDX19" s="1">
        <f>LOOKUP($A19,'DMG Tables'!$P$2:$P$35,'DMG Tables'!$O$2:$O$35)*CDX$1*LOOKUP(CDX$1,'DMG Tables'!$G$2:$G$7,'DMG Tables'!$H$2:$H$7)</f>
        <v>99038000</v>
      </c>
      <c r="CDY19" s="1">
        <f>LOOKUP($A19,'DMG Tables'!$P$2:$P$35,'DMG Tables'!$O$2:$O$35)*CDY$1*LOOKUP(CDY$1,'DMG Tables'!$G$2:$G$7,'DMG Tables'!$H$2:$H$7)</f>
        <v>99084000</v>
      </c>
      <c r="CDZ19" s="1">
        <f>LOOKUP($A19,'DMG Tables'!$P$2:$P$35,'DMG Tables'!$O$2:$O$35)*CDZ$1*LOOKUP(CDZ$1,'DMG Tables'!$G$2:$G$7,'DMG Tables'!$H$2:$H$7)</f>
        <v>99130000</v>
      </c>
      <c r="CEA19" s="1">
        <f>LOOKUP($A19,'DMG Tables'!$P$2:$P$35,'DMG Tables'!$O$2:$O$35)*CEA$1*LOOKUP(CEA$1,'DMG Tables'!$G$2:$G$7,'DMG Tables'!$H$2:$H$7)</f>
        <v>99176000</v>
      </c>
      <c r="CEB19" s="1">
        <f>LOOKUP($A19,'DMG Tables'!$P$2:$P$35,'DMG Tables'!$O$2:$O$35)*CEB$1*LOOKUP(CEB$1,'DMG Tables'!$G$2:$G$7,'DMG Tables'!$H$2:$H$7)</f>
        <v>99222000</v>
      </c>
      <c r="CEC19" s="1">
        <f>LOOKUP($A19,'DMG Tables'!$P$2:$P$35,'DMG Tables'!$O$2:$O$35)*CEC$1*LOOKUP(CEC$1,'DMG Tables'!$G$2:$G$7,'DMG Tables'!$H$2:$H$7)</f>
        <v>99268000</v>
      </c>
      <c r="CED19" s="1">
        <f>LOOKUP($A19,'DMG Tables'!$P$2:$P$35,'DMG Tables'!$O$2:$O$35)*CED$1*LOOKUP(CED$1,'DMG Tables'!$G$2:$G$7,'DMG Tables'!$H$2:$H$7)</f>
        <v>99314000</v>
      </c>
      <c r="CEE19" s="1">
        <f>LOOKUP($A19,'DMG Tables'!$P$2:$P$35,'DMG Tables'!$O$2:$O$35)*CEE$1*LOOKUP(CEE$1,'DMG Tables'!$G$2:$G$7,'DMG Tables'!$H$2:$H$7)</f>
        <v>99360000</v>
      </c>
      <c r="CEF19" s="1">
        <f>LOOKUP($A19,'DMG Tables'!$P$2:$P$35,'DMG Tables'!$O$2:$O$35)*CEF$1*LOOKUP(CEF$1,'DMG Tables'!$G$2:$G$7,'DMG Tables'!$H$2:$H$7)</f>
        <v>99406000</v>
      </c>
      <c r="CEG19" s="1">
        <f>LOOKUP($A19,'DMG Tables'!$P$2:$P$35,'DMG Tables'!$O$2:$O$35)*CEG$1*LOOKUP(CEG$1,'DMG Tables'!$G$2:$G$7,'DMG Tables'!$H$2:$H$7)</f>
        <v>99452000</v>
      </c>
      <c r="CEH19" s="1">
        <f>LOOKUP($A19,'DMG Tables'!$P$2:$P$35,'DMG Tables'!$O$2:$O$35)*CEH$1*LOOKUP(CEH$1,'DMG Tables'!$G$2:$G$7,'DMG Tables'!$H$2:$H$7)</f>
        <v>99498000</v>
      </c>
      <c r="CEI19" s="1">
        <f>LOOKUP($A19,'DMG Tables'!$P$2:$P$35,'DMG Tables'!$O$2:$O$35)*CEI$1*LOOKUP(CEI$1,'DMG Tables'!$G$2:$G$7,'DMG Tables'!$H$2:$H$7)</f>
        <v>99544000</v>
      </c>
      <c r="CEJ19" s="1">
        <f>LOOKUP($A19,'DMG Tables'!$P$2:$P$35,'DMG Tables'!$O$2:$O$35)*CEJ$1*LOOKUP(CEJ$1,'DMG Tables'!$G$2:$G$7,'DMG Tables'!$H$2:$H$7)</f>
        <v>99590000</v>
      </c>
      <c r="CEK19" s="1">
        <f>LOOKUP($A19,'DMG Tables'!$P$2:$P$35,'DMG Tables'!$O$2:$O$35)*CEK$1*LOOKUP(CEK$1,'DMG Tables'!$G$2:$G$7,'DMG Tables'!$H$2:$H$7)</f>
        <v>99636000</v>
      </c>
      <c r="CEL19" s="1">
        <f>LOOKUP($A19,'DMG Tables'!$P$2:$P$35,'DMG Tables'!$O$2:$O$35)*CEL$1*LOOKUP(CEL$1,'DMG Tables'!$G$2:$G$7,'DMG Tables'!$H$2:$H$7)</f>
        <v>99682000</v>
      </c>
      <c r="CEM19" s="1">
        <f>LOOKUP($A19,'DMG Tables'!$P$2:$P$35,'DMG Tables'!$O$2:$O$35)*CEM$1*LOOKUP(CEM$1,'DMG Tables'!$G$2:$G$7,'DMG Tables'!$H$2:$H$7)</f>
        <v>99728000</v>
      </c>
      <c r="CEN19" s="1">
        <f>LOOKUP($A19,'DMG Tables'!$P$2:$P$35,'DMG Tables'!$O$2:$O$35)*CEN$1*LOOKUP(CEN$1,'DMG Tables'!$G$2:$G$7,'DMG Tables'!$H$2:$H$7)</f>
        <v>99774000</v>
      </c>
      <c r="CEO19" s="1">
        <f>LOOKUP($A19,'DMG Tables'!$P$2:$P$35,'DMG Tables'!$O$2:$O$35)*CEO$1*LOOKUP(CEO$1,'DMG Tables'!$G$2:$G$7,'DMG Tables'!$H$2:$H$7)</f>
        <v>99820000</v>
      </c>
      <c r="CEP19" s="1">
        <f>LOOKUP($A19,'DMG Tables'!$P$2:$P$35,'DMG Tables'!$O$2:$O$35)*CEP$1*LOOKUP(CEP$1,'DMG Tables'!$G$2:$G$7,'DMG Tables'!$H$2:$H$7)</f>
        <v>99866000</v>
      </c>
      <c r="CEQ19" s="1">
        <f>LOOKUP($A19,'DMG Tables'!$P$2:$P$35,'DMG Tables'!$O$2:$O$35)*CEQ$1*LOOKUP(CEQ$1,'DMG Tables'!$G$2:$G$7,'DMG Tables'!$H$2:$H$7)</f>
        <v>99912000</v>
      </c>
      <c r="CER19" s="1">
        <f>LOOKUP($A19,'DMG Tables'!$P$2:$P$35,'DMG Tables'!$O$2:$O$35)*CER$1*LOOKUP(CER$1,'DMG Tables'!$G$2:$G$7,'DMG Tables'!$H$2:$H$7)</f>
        <v>99958000</v>
      </c>
      <c r="CES19" s="1">
        <f>LOOKUP($A19,'DMG Tables'!$P$2:$P$35,'DMG Tables'!$O$2:$O$35)*CES$1*LOOKUP(CES$1,'DMG Tables'!$G$2:$G$7,'DMG Tables'!$H$2:$H$7)</f>
        <v>100004000</v>
      </c>
      <c r="CET19" s="1">
        <f>LOOKUP($A19,'DMG Tables'!$P$2:$P$35,'DMG Tables'!$O$2:$O$35)*CET$1*LOOKUP(CET$1,'DMG Tables'!$G$2:$G$7,'DMG Tables'!$H$2:$H$7)</f>
        <v>100050000</v>
      </c>
      <c r="CEU19" s="1">
        <f>LOOKUP($A19,'DMG Tables'!$P$2:$P$35,'DMG Tables'!$O$2:$O$35)*CEU$1*LOOKUP(CEU$1,'DMG Tables'!$G$2:$G$7,'DMG Tables'!$H$2:$H$7)</f>
        <v>100096000</v>
      </c>
      <c r="CEV19" s="1">
        <f>LOOKUP($A19,'DMG Tables'!$P$2:$P$35,'DMG Tables'!$O$2:$O$35)*CEV$1*LOOKUP(CEV$1,'DMG Tables'!$G$2:$G$7,'DMG Tables'!$H$2:$H$7)</f>
        <v>100142000</v>
      </c>
      <c r="CEW19" s="1">
        <f>LOOKUP($A19,'DMG Tables'!$P$2:$P$35,'DMG Tables'!$O$2:$O$35)*CEW$1*LOOKUP(CEW$1,'DMG Tables'!$G$2:$G$7,'DMG Tables'!$H$2:$H$7)</f>
        <v>100188000</v>
      </c>
      <c r="CEX19" s="1">
        <f>LOOKUP($A19,'DMG Tables'!$P$2:$P$35,'DMG Tables'!$O$2:$O$35)*CEX$1*LOOKUP(CEX$1,'DMG Tables'!$G$2:$G$7,'DMG Tables'!$H$2:$H$7)</f>
        <v>100234000</v>
      </c>
      <c r="CEY19" s="1">
        <f>LOOKUP($A19,'DMG Tables'!$P$2:$P$35,'DMG Tables'!$O$2:$O$35)*CEY$1*LOOKUP(CEY$1,'DMG Tables'!$G$2:$G$7,'DMG Tables'!$H$2:$H$7)</f>
        <v>100280000</v>
      </c>
      <c r="CEZ19" s="1">
        <f>LOOKUP($A19,'DMG Tables'!$P$2:$P$35,'DMG Tables'!$O$2:$O$35)*CEZ$1*LOOKUP(CEZ$1,'DMG Tables'!$G$2:$G$7,'DMG Tables'!$H$2:$H$7)</f>
        <v>100326000</v>
      </c>
      <c r="CFA19" s="1">
        <f>LOOKUP($A19,'DMG Tables'!$P$2:$P$35,'DMG Tables'!$O$2:$O$35)*CFA$1*LOOKUP(CFA$1,'DMG Tables'!$G$2:$G$7,'DMG Tables'!$H$2:$H$7)</f>
        <v>100372000</v>
      </c>
      <c r="CFB19" s="1">
        <f>LOOKUP($A19,'DMG Tables'!$P$2:$P$35,'DMG Tables'!$O$2:$O$35)*CFB$1*LOOKUP(CFB$1,'DMG Tables'!$G$2:$G$7,'DMG Tables'!$H$2:$H$7)</f>
        <v>100418000</v>
      </c>
      <c r="CFC19" s="1">
        <f>LOOKUP($A19,'DMG Tables'!$P$2:$P$35,'DMG Tables'!$O$2:$O$35)*CFC$1*LOOKUP(CFC$1,'DMG Tables'!$G$2:$G$7,'DMG Tables'!$H$2:$H$7)</f>
        <v>100464000</v>
      </c>
      <c r="CFD19" s="1">
        <f>LOOKUP($A19,'DMG Tables'!$P$2:$P$35,'DMG Tables'!$O$2:$O$35)*CFD$1*LOOKUP(CFD$1,'DMG Tables'!$G$2:$G$7,'DMG Tables'!$H$2:$H$7)</f>
        <v>100510000</v>
      </c>
      <c r="CFE19" s="1">
        <f>LOOKUP($A19,'DMG Tables'!$P$2:$P$35,'DMG Tables'!$O$2:$O$35)*CFE$1*LOOKUP(CFE$1,'DMG Tables'!$G$2:$G$7,'DMG Tables'!$H$2:$H$7)</f>
        <v>100556000</v>
      </c>
      <c r="CFF19" s="1">
        <f>LOOKUP($A19,'DMG Tables'!$P$2:$P$35,'DMG Tables'!$O$2:$O$35)*CFF$1*LOOKUP(CFF$1,'DMG Tables'!$G$2:$G$7,'DMG Tables'!$H$2:$H$7)</f>
        <v>100602000</v>
      </c>
      <c r="CFG19" s="1">
        <f>LOOKUP($A19,'DMG Tables'!$P$2:$P$35,'DMG Tables'!$O$2:$O$35)*CFG$1*LOOKUP(CFG$1,'DMG Tables'!$G$2:$G$7,'DMG Tables'!$H$2:$H$7)</f>
        <v>100648000</v>
      </c>
      <c r="CFH19" s="1">
        <f>LOOKUP($A19,'DMG Tables'!$P$2:$P$35,'DMG Tables'!$O$2:$O$35)*CFH$1*LOOKUP(CFH$1,'DMG Tables'!$G$2:$G$7,'DMG Tables'!$H$2:$H$7)</f>
        <v>100694000</v>
      </c>
      <c r="CFI19" s="1">
        <f>LOOKUP($A19,'DMG Tables'!$P$2:$P$35,'DMG Tables'!$O$2:$O$35)*CFI$1*LOOKUP(CFI$1,'DMG Tables'!$G$2:$G$7,'DMG Tables'!$H$2:$H$7)</f>
        <v>100740000</v>
      </c>
      <c r="CFJ19" s="1">
        <f>LOOKUP($A19,'DMG Tables'!$P$2:$P$35,'DMG Tables'!$O$2:$O$35)*CFJ$1*LOOKUP(CFJ$1,'DMG Tables'!$G$2:$G$7,'DMG Tables'!$H$2:$H$7)</f>
        <v>100786000</v>
      </c>
      <c r="CFK19" s="1">
        <f>LOOKUP($A19,'DMG Tables'!$P$2:$P$35,'DMG Tables'!$O$2:$O$35)*CFK$1*LOOKUP(CFK$1,'DMG Tables'!$G$2:$G$7,'DMG Tables'!$H$2:$H$7)</f>
        <v>100832000</v>
      </c>
      <c r="CFL19" s="1">
        <f>LOOKUP($A19,'DMG Tables'!$P$2:$P$35,'DMG Tables'!$O$2:$O$35)*CFL$1*LOOKUP(CFL$1,'DMG Tables'!$G$2:$G$7,'DMG Tables'!$H$2:$H$7)</f>
        <v>100878000</v>
      </c>
      <c r="CFM19" s="1">
        <f>LOOKUP($A19,'DMG Tables'!$P$2:$P$35,'DMG Tables'!$O$2:$O$35)*CFM$1*LOOKUP(CFM$1,'DMG Tables'!$G$2:$G$7,'DMG Tables'!$H$2:$H$7)</f>
        <v>100924000</v>
      </c>
      <c r="CFN19" s="1">
        <f>LOOKUP($A19,'DMG Tables'!$P$2:$P$35,'DMG Tables'!$O$2:$O$35)*CFN$1*LOOKUP(CFN$1,'DMG Tables'!$G$2:$G$7,'DMG Tables'!$H$2:$H$7)</f>
        <v>100970000</v>
      </c>
      <c r="CFO19" s="1">
        <f>LOOKUP($A19,'DMG Tables'!$P$2:$P$35,'DMG Tables'!$O$2:$O$35)*CFO$1*LOOKUP(CFO$1,'DMG Tables'!$G$2:$G$7,'DMG Tables'!$H$2:$H$7)</f>
        <v>101016000</v>
      </c>
      <c r="CFP19" s="1">
        <f>LOOKUP($A19,'DMG Tables'!$P$2:$P$35,'DMG Tables'!$O$2:$O$35)*CFP$1*LOOKUP(CFP$1,'DMG Tables'!$G$2:$G$7,'DMG Tables'!$H$2:$H$7)</f>
        <v>101062000</v>
      </c>
      <c r="CFQ19" s="1">
        <f>LOOKUP($A19,'DMG Tables'!$P$2:$P$35,'DMG Tables'!$O$2:$O$35)*CFQ$1*LOOKUP(CFQ$1,'DMG Tables'!$G$2:$G$7,'DMG Tables'!$H$2:$H$7)</f>
        <v>101108000</v>
      </c>
      <c r="CFR19" s="1">
        <f>LOOKUP($A19,'DMG Tables'!$P$2:$P$35,'DMG Tables'!$O$2:$O$35)*CFR$1*LOOKUP(CFR$1,'DMG Tables'!$G$2:$G$7,'DMG Tables'!$H$2:$H$7)</f>
        <v>101154000</v>
      </c>
      <c r="CFS19" s="1">
        <f>LOOKUP($A19,'DMG Tables'!$P$2:$P$35,'DMG Tables'!$O$2:$O$35)*CFS$1*LOOKUP(CFS$1,'DMG Tables'!$G$2:$G$7,'DMG Tables'!$H$2:$H$7)</f>
        <v>101200000</v>
      </c>
      <c r="CFT19" s="1">
        <f>LOOKUP($A19,'DMG Tables'!$P$2:$P$35,'DMG Tables'!$O$2:$O$35)*CFT$1*LOOKUP(CFT$1,'DMG Tables'!$G$2:$G$7,'DMG Tables'!$H$2:$H$7)</f>
        <v>101246000</v>
      </c>
      <c r="CFU19" s="1">
        <f>LOOKUP($A19,'DMG Tables'!$P$2:$P$35,'DMG Tables'!$O$2:$O$35)*CFU$1*LOOKUP(CFU$1,'DMG Tables'!$G$2:$G$7,'DMG Tables'!$H$2:$H$7)</f>
        <v>101292000</v>
      </c>
      <c r="CFV19" s="1">
        <f>LOOKUP($A19,'DMG Tables'!$P$2:$P$35,'DMG Tables'!$O$2:$O$35)*CFV$1*LOOKUP(CFV$1,'DMG Tables'!$G$2:$G$7,'DMG Tables'!$H$2:$H$7)</f>
        <v>101338000</v>
      </c>
      <c r="CFW19" s="1">
        <f>LOOKUP($A19,'DMG Tables'!$P$2:$P$35,'DMG Tables'!$O$2:$O$35)*CFW$1*LOOKUP(CFW$1,'DMG Tables'!$G$2:$G$7,'DMG Tables'!$H$2:$H$7)</f>
        <v>101384000</v>
      </c>
      <c r="CFX19" s="1">
        <f>LOOKUP($A19,'DMG Tables'!$P$2:$P$35,'DMG Tables'!$O$2:$O$35)*CFX$1*LOOKUP(CFX$1,'DMG Tables'!$G$2:$G$7,'DMG Tables'!$H$2:$H$7)</f>
        <v>101430000</v>
      </c>
      <c r="CFY19" s="1">
        <f>LOOKUP($A19,'DMG Tables'!$P$2:$P$35,'DMG Tables'!$O$2:$O$35)*CFY$1*LOOKUP(CFY$1,'DMG Tables'!$G$2:$G$7,'DMG Tables'!$H$2:$H$7)</f>
        <v>101476000</v>
      </c>
      <c r="CFZ19" s="1">
        <f>LOOKUP($A19,'DMG Tables'!$P$2:$P$35,'DMG Tables'!$O$2:$O$35)*CFZ$1*LOOKUP(CFZ$1,'DMG Tables'!$G$2:$G$7,'DMG Tables'!$H$2:$H$7)</f>
        <v>101522000</v>
      </c>
      <c r="CGA19" s="1">
        <f>LOOKUP($A19,'DMG Tables'!$P$2:$P$35,'DMG Tables'!$O$2:$O$35)*CGA$1*LOOKUP(CGA$1,'DMG Tables'!$G$2:$G$7,'DMG Tables'!$H$2:$H$7)</f>
        <v>101568000</v>
      </c>
      <c r="CGB19" s="1">
        <f>LOOKUP($A19,'DMG Tables'!$P$2:$P$35,'DMG Tables'!$O$2:$O$35)*CGB$1*LOOKUP(CGB$1,'DMG Tables'!$G$2:$G$7,'DMG Tables'!$H$2:$H$7)</f>
        <v>101614000</v>
      </c>
      <c r="CGC19" s="1">
        <f>LOOKUP($A19,'DMG Tables'!$P$2:$P$35,'DMG Tables'!$O$2:$O$35)*CGC$1*LOOKUP(CGC$1,'DMG Tables'!$G$2:$G$7,'DMG Tables'!$H$2:$H$7)</f>
        <v>101660000</v>
      </c>
      <c r="CGD19" s="1">
        <f>LOOKUP($A19,'DMG Tables'!$P$2:$P$35,'DMG Tables'!$O$2:$O$35)*CGD$1*LOOKUP(CGD$1,'DMG Tables'!$G$2:$G$7,'DMG Tables'!$H$2:$H$7)</f>
        <v>101706000</v>
      </c>
      <c r="CGE19" s="1">
        <f>LOOKUP($A19,'DMG Tables'!$P$2:$P$35,'DMG Tables'!$O$2:$O$35)*CGE$1*LOOKUP(CGE$1,'DMG Tables'!$G$2:$G$7,'DMG Tables'!$H$2:$H$7)</f>
        <v>101752000</v>
      </c>
      <c r="CGF19" s="1">
        <f>LOOKUP($A19,'DMG Tables'!$P$2:$P$35,'DMG Tables'!$O$2:$O$35)*CGF$1*LOOKUP(CGF$1,'DMG Tables'!$G$2:$G$7,'DMG Tables'!$H$2:$H$7)</f>
        <v>101798000</v>
      </c>
      <c r="CGG19" s="1">
        <f>LOOKUP($A19,'DMG Tables'!$P$2:$P$35,'DMG Tables'!$O$2:$O$35)*CGG$1*LOOKUP(CGG$1,'DMG Tables'!$G$2:$G$7,'DMG Tables'!$H$2:$H$7)</f>
        <v>101844000</v>
      </c>
      <c r="CGH19" s="1">
        <f>LOOKUP($A19,'DMG Tables'!$P$2:$P$35,'DMG Tables'!$O$2:$O$35)*CGH$1*LOOKUP(CGH$1,'DMG Tables'!$G$2:$G$7,'DMG Tables'!$H$2:$H$7)</f>
        <v>101890000</v>
      </c>
      <c r="CGI19" s="1">
        <f>LOOKUP($A19,'DMG Tables'!$P$2:$P$35,'DMG Tables'!$O$2:$O$35)*CGI$1*LOOKUP(CGI$1,'DMG Tables'!$G$2:$G$7,'DMG Tables'!$H$2:$H$7)</f>
        <v>101936000</v>
      </c>
      <c r="CGJ19" s="1">
        <f>LOOKUP($A19,'DMG Tables'!$P$2:$P$35,'DMG Tables'!$O$2:$O$35)*CGJ$1*LOOKUP(CGJ$1,'DMG Tables'!$G$2:$G$7,'DMG Tables'!$H$2:$H$7)</f>
        <v>101982000</v>
      </c>
      <c r="CGK19" s="1">
        <f>LOOKUP($A19,'DMG Tables'!$P$2:$P$35,'DMG Tables'!$O$2:$O$35)*CGK$1*LOOKUP(CGK$1,'DMG Tables'!$G$2:$G$7,'DMG Tables'!$H$2:$H$7)</f>
        <v>102028000</v>
      </c>
      <c r="CGL19" s="1">
        <f>LOOKUP($A19,'DMG Tables'!$P$2:$P$35,'DMG Tables'!$O$2:$O$35)*CGL$1*LOOKUP(CGL$1,'DMG Tables'!$G$2:$G$7,'DMG Tables'!$H$2:$H$7)</f>
        <v>102074000</v>
      </c>
      <c r="CGM19" s="1">
        <f>LOOKUP($A19,'DMG Tables'!$P$2:$P$35,'DMG Tables'!$O$2:$O$35)*CGM$1*LOOKUP(CGM$1,'DMG Tables'!$G$2:$G$7,'DMG Tables'!$H$2:$H$7)</f>
        <v>102120000</v>
      </c>
      <c r="CGN19" s="1">
        <f>LOOKUP($A19,'DMG Tables'!$P$2:$P$35,'DMG Tables'!$O$2:$O$35)*CGN$1*LOOKUP(CGN$1,'DMG Tables'!$G$2:$G$7,'DMG Tables'!$H$2:$H$7)</f>
        <v>102166000</v>
      </c>
      <c r="CGO19" s="1">
        <f>LOOKUP($A19,'DMG Tables'!$P$2:$P$35,'DMG Tables'!$O$2:$O$35)*CGO$1*LOOKUP(CGO$1,'DMG Tables'!$G$2:$G$7,'DMG Tables'!$H$2:$H$7)</f>
        <v>102212000</v>
      </c>
      <c r="CGP19" s="1">
        <f>LOOKUP($A19,'DMG Tables'!$P$2:$P$35,'DMG Tables'!$O$2:$O$35)*CGP$1*LOOKUP(CGP$1,'DMG Tables'!$G$2:$G$7,'DMG Tables'!$H$2:$H$7)</f>
        <v>102258000</v>
      </c>
      <c r="CGQ19" s="1">
        <f>LOOKUP($A19,'DMG Tables'!$P$2:$P$35,'DMG Tables'!$O$2:$O$35)*CGQ$1*LOOKUP(CGQ$1,'DMG Tables'!$G$2:$G$7,'DMG Tables'!$H$2:$H$7)</f>
        <v>102304000</v>
      </c>
      <c r="CGR19" s="1">
        <f>LOOKUP($A19,'DMG Tables'!$P$2:$P$35,'DMG Tables'!$O$2:$O$35)*CGR$1*LOOKUP(CGR$1,'DMG Tables'!$G$2:$G$7,'DMG Tables'!$H$2:$H$7)</f>
        <v>102350000</v>
      </c>
      <c r="CGS19" s="1">
        <f>LOOKUP($A19,'DMG Tables'!$P$2:$P$35,'DMG Tables'!$O$2:$O$35)*CGS$1*LOOKUP(CGS$1,'DMG Tables'!$G$2:$G$7,'DMG Tables'!$H$2:$H$7)</f>
        <v>102396000</v>
      </c>
      <c r="CGT19" s="1">
        <f>LOOKUP($A19,'DMG Tables'!$P$2:$P$35,'DMG Tables'!$O$2:$O$35)*CGT$1*LOOKUP(CGT$1,'DMG Tables'!$G$2:$G$7,'DMG Tables'!$H$2:$H$7)</f>
        <v>102442000</v>
      </c>
      <c r="CGU19" s="1">
        <f>LOOKUP($A19,'DMG Tables'!$P$2:$P$35,'DMG Tables'!$O$2:$O$35)*CGU$1*LOOKUP(CGU$1,'DMG Tables'!$G$2:$G$7,'DMG Tables'!$H$2:$H$7)</f>
        <v>102488000</v>
      </c>
      <c r="CGV19" s="1">
        <f>LOOKUP($A19,'DMG Tables'!$P$2:$P$35,'DMG Tables'!$O$2:$O$35)*CGV$1*LOOKUP(CGV$1,'DMG Tables'!$G$2:$G$7,'DMG Tables'!$H$2:$H$7)</f>
        <v>102534000</v>
      </c>
      <c r="CGW19" s="1">
        <f>LOOKUP($A19,'DMG Tables'!$P$2:$P$35,'DMG Tables'!$O$2:$O$35)*CGW$1*LOOKUP(CGW$1,'DMG Tables'!$G$2:$G$7,'DMG Tables'!$H$2:$H$7)</f>
        <v>102580000</v>
      </c>
      <c r="CGX19" s="1">
        <f>LOOKUP($A19,'DMG Tables'!$P$2:$P$35,'DMG Tables'!$O$2:$O$35)*CGX$1*LOOKUP(CGX$1,'DMG Tables'!$G$2:$G$7,'DMG Tables'!$H$2:$H$7)</f>
        <v>102626000</v>
      </c>
      <c r="CGY19" s="1">
        <f>LOOKUP($A19,'DMG Tables'!$P$2:$P$35,'DMG Tables'!$O$2:$O$35)*CGY$1*LOOKUP(CGY$1,'DMG Tables'!$G$2:$G$7,'DMG Tables'!$H$2:$H$7)</f>
        <v>102672000</v>
      </c>
      <c r="CGZ19" s="1">
        <f>LOOKUP($A19,'DMG Tables'!$P$2:$P$35,'DMG Tables'!$O$2:$O$35)*CGZ$1*LOOKUP(CGZ$1,'DMG Tables'!$G$2:$G$7,'DMG Tables'!$H$2:$H$7)</f>
        <v>102718000</v>
      </c>
      <c r="CHA19" s="1">
        <f>LOOKUP($A19,'DMG Tables'!$P$2:$P$35,'DMG Tables'!$O$2:$O$35)*CHA$1*LOOKUP(CHA$1,'DMG Tables'!$G$2:$G$7,'DMG Tables'!$H$2:$H$7)</f>
        <v>102764000</v>
      </c>
      <c r="CHB19" s="1">
        <f>LOOKUP($A19,'DMG Tables'!$P$2:$P$35,'DMG Tables'!$O$2:$O$35)*CHB$1*LOOKUP(CHB$1,'DMG Tables'!$G$2:$G$7,'DMG Tables'!$H$2:$H$7)</f>
        <v>102810000</v>
      </c>
      <c r="CHC19" s="1">
        <f>LOOKUP($A19,'DMG Tables'!$P$2:$P$35,'DMG Tables'!$O$2:$O$35)*CHC$1*LOOKUP(CHC$1,'DMG Tables'!$G$2:$G$7,'DMG Tables'!$H$2:$H$7)</f>
        <v>102856000</v>
      </c>
      <c r="CHD19" s="1">
        <f>LOOKUP($A19,'DMG Tables'!$P$2:$P$35,'DMG Tables'!$O$2:$O$35)*CHD$1*LOOKUP(CHD$1,'DMG Tables'!$G$2:$G$7,'DMG Tables'!$H$2:$H$7)</f>
        <v>102902000</v>
      </c>
      <c r="CHE19" s="1">
        <f>LOOKUP($A19,'DMG Tables'!$P$2:$P$35,'DMG Tables'!$O$2:$O$35)*CHE$1*LOOKUP(CHE$1,'DMG Tables'!$G$2:$G$7,'DMG Tables'!$H$2:$H$7)</f>
        <v>102948000</v>
      </c>
      <c r="CHF19" s="1">
        <f>LOOKUP($A19,'DMG Tables'!$P$2:$P$35,'DMG Tables'!$O$2:$O$35)*CHF$1*LOOKUP(CHF$1,'DMG Tables'!$G$2:$G$7,'DMG Tables'!$H$2:$H$7)</f>
        <v>102994000</v>
      </c>
      <c r="CHG19" s="1">
        <f>LOOKUP($A19,'DMG Tables'!$P$2:$P$35,'DMG Tables'!$O$2:$O$35)*CHG$1*LOOKUP(CHG$1,'DMG Tables'!$G$2:$G$7,'DMG Tables'!$H$2:$H$7)</f>
        <v>103040000</v>
      </c>
      <c r="CHH19" s="1">
        <f>LOOKUP($A19,'DMG Tables'!$P$2:$P$35,'DMG Tables'!$O$2:$O$35)*CHH$1*LOOKUP(CHH$1,'DMG Tables'!$G$2:$G$7,'DMG Tables'!$H$2:$H$7)</f>
        <v>103086000</v>
      </c>
      <c r="CHI19" s="1">
        <f>LOOKUP($A19,'DMG Tables'!$P$2:$P$35,'DMG Tables'!$O$2:$O$35)*CHI$1*LOOKUP(CHI$1,'DMG Tables'!$G$2:$G$7,'DMG Tables'!$H$2:$H$7)</f>
        <v>103132000</v>
      </c>
      <c r="CHJ19" s="1">
        <f>LOOKUP($A19,'DMG Tables'!$P$2:$P$35,'DMG Tables'!$O$2:$O$35)*CHJ$1*LOOKUP(CHJ$1,'DMG Tables'!$G$2:$G$7,'DMG Tables'!$H$2:$H$7)</f>
        <v>103178000</v>
      </c>
      <c r="CHK19" s="1">
        <f>LOOKUP($A19,'DMG Tables'!$P$2:$P$35,'DMG Tables'!$O$2:$O$35)*CHK$1*LOOKUP(CHK$1,'DMG Tables'!$G$2:$G$7,'DMG Tables'!$H$2:$H$7)</f>
        <v>103224000</v>
      </c>
      <c r="CHL19" s="1">
        <f>LOOKUP($A19,'DMG Tables'!$P$2:$P$35,'DMG Tables'!$O$2:$O$35)*CHL$1*LOOKUP(CHL$1,'DMG Tables'!$G$2:$G$7,'DMG Tables'!$H$2:$H$7)</f>
        <v>103270000</v>
      </c>
      <c r="CHM19" s="1">
        <f>LOOKUP($A19,'DMG Tables'!$P$2:$P$35,'DMG Tables'!$O$2:$O$35)*CHM$1*LOOKUP(CHM$1,'DMG Tables'!$G$2:$G$7,'DMG Tables'!$H$2:$H$7)</f>
        <v>103316000</v>
      </c>
      <c r="CHN19" s="1">
        <f>LOOKUP($A19,'DMG Tables'!$P$2:$P$35,'DMG Tables'!$O$2:$O$35)*CHN$1*LOOKUP(CHN$1,'DMG Tables'!$G$2:$G$7,'DMG Tables'!$H$2:$H$7)</f>
        <v>103362000</v>
      </c>
      <c r="CHO19" s="1">
        <f>LOOKUP($A19,'DMG Tables'!$P$2:$P$35,'DMG Tables'!$O$2:$O$35)*CHO$1*LOOKUP(CHO$1,'DMG Tables'!$G$2:$G$7,'DMG Tables'!$H$2:$H$7)</f>
        <v>103408000</v>
      </c>
      <c r="CHP19" s="1">
        <f>LOOKUP($A19,'DMG Tables'!$P$2:$P$35,'DMG Tables'!$O$2:$O$35)*CHP$1*LOOKUP(CHP$1,'DMG Tables'!$G$2:$G$7,'DMG Tables'!$H$2:$H$7)</f>
        <v>103454000</v>
      </c>
      <c r="CHQ19" s="1">
        <f>LOOKUP($A19,'DMG Tables'!$P$2:$P$35,'DMG Tables'!$O$2:$O$35)*CHQ$1*LOOKUP(CHQ$1,'DMG Tables'!$G$2:$G$7,'DMG Tables'!$H$2:$H$7)</f>
        <v>103500000</v>
      </c>
      <c r="CHR19" s="1">
        <f>LOOKUP($A19,'DMG Tables'!$P$2:$P$35,'DMG Tables'!$O$2:$O$35)*CHR$1*LOOKUP(CHR$1,'DMG Tables'!$G$2:$G$7,'DMG Tables'!$H$2:$H$7)</f>
        <v>103546000</v>
      </c>
      <c r="CHS19" s="1">
        <f>LOOKUP($A19,'DMG Tables'!$P$2:$P$35,'DMG Tables'!$O$2:$O$35)*CHS$1*LOOKUP(CHS$1,'DMG Tables'!$G$2:$G$7,'DMG Tables'!$H$2:$H$7)</f>
        <v>103592000</v>
      </c>
      <c r="CHT19" s="1">
        <f>LOOKUP($A19,'DMG Tables'!$P$2:$P$35,'DMG Tables'!$O$2:$O$35)*CHT$1*LOOKUP(CHT$1,'DMG Tables'!$G$2:$G$7,'DMG Tables'!$H$2:$H$7)</f>
        <v>103638000</v>
      </c>
      <c r="CHU19" s="1">
        <f>LOOKUP($A19,'DMG Tables'!$P$2:$P$35,'DMG Tables'!$O$2:$O$35)*CHU$1*LOOKUP(CHU$1,'DMG Tables'!$G$2:$G$7,'DMG Tables'!$H$2:$H$7)</f>
        <v>103684000</v>
      </c>
      <c r="CHV19" s="1">
        <f>LOOKUP($A19,'DMG Tables'!$P$2:$P$35,'DMG Tables'!$O$2:$O$35)*CHV$1*LOOKUP(CHV$1,'DMG Tables'!$G$2:$G$7,'DMG Tables'!$H$2:$H$7)</f>
        <v>103730000</v>
      </c>
      <c r="CHW19" s="1">
        <f>LOOKUP($A19,'DMG Tables'!$P$2:$P$35,'DMG Tables'!$O$2:$O$35)*CHW$1*LOOKUP(CHW$1,'DMG Tables'!$G$2:$G$7,'DMG Tables'!$H$2:$H$7)</f>
        <v>103776000</v>
      </c>
      <c r="CHX19" s="1">
        <f>LOOKUP($A19,'DMG Tables'!$P$2:$P$35,'DMG Tables'!$O$2:$O$35)*CHX$1*LOOKUP(CHX$1,'DMG Tables'!$G$2:$G$7,'DMG Tables'!$H$2:$H$7)</f>
        <v>103822000</v>
      </c>
      <c r="CHY19" s="1">
        <f>LOOKUP($A19,'DMG Tables'!$P$2:$P$35,'DMG Tables'!$O$2:$O$35)*CHY$1*LOOKUP(CHY$1,'DMG Tables'!$G$2:$G$7,'DMG Tables'!$H$2:$H$7)</f>
        <v>103868000</v>
      </c>
      <c r="CHZ19" s="1">
        <f>LOOKUP($A19,'DMG Tables'!$P$2:$P$35,'DMG Tables'!$O$2:$O$35)*CHZ$1*LOOKUP(CHZ$1,'DMG Tables'!$G$2:$G$7,'DMG Tables'!$H$2:$H$7)</f>
        <v>103914000</v>
      </c>
      <c r="CIA19" s="1">
        <f>LOOKUP($A19,'DMG Tables'!$P$2:$P$35,'DMG Tables'!$O$2:$O$35)*CIA$1*LOOKUP(CIA$1,'DMG Tables'!$G$2:$G$7,'DMG Tables'!$H$2:$H$7)</f>
        <v>103960000</v>
      </c>
      <c r="CIB19" s="1">
        <f>LOOKUP($A19,'DMG Tables'!$P$2:$P$35,'DMG Tables'!$O$2:$O$35)*CIB$1*LOOKUP(CIB$1,'DMG Tables'!$G$2:$G$7,'DMG Tables'!$H$2:$H$7)</f>
        <v>104006000</v>
      </c>
      <c r="CIC19" s="1">
        <f>LOOKUP($A19,'DMG Tables'!$P$2:$P$35,'DMG Tables'!$O$2:$O$35)*CIC$1*LOOKUP(CIC$1,'DMG Tables'!$G$2:$G$7,'DMG Tables'!$H$2:$H$7)</f>
        <v>104052000</v>
      </c>
      <c r="CID19" s="1">
        <f>LOOKUP($A19,'DMG Tables'!$P$2:$P$35,'DMG Tables'!$O$2:$O$35)*CID$1*LOOKUP(CID$1,'DMG Tables'!$G$2:$G$7,'DMG Tables'!$H$2:$H$7)</f>
        <v>104098000</v>
      </c>
      <c r="CIE19" s="1">
        <f>LOOKUP($A19,'DMG Tables'!$P$2:$P$35,'DMG Tables'!$O$2:$O$35)*CIE$1*LOOKUP(CIE$1,'DMG Tables'!$G$2:$G$7,'DMG Tables'!$H$2:$H$7)</f>
        <v>104144000</v>
      </c>
      <c r="CIF19" s="1">
        <f>LOOKUP($A19,'DMG Tables'!$P$2:$P$35,'DMG Tables'!$O$2:$O$35)*CIF$1*LOOKUP(CIF$1,'DMG Tables'!$G$2:$G$7,'DMG Tables'!$H$2:$H$7)</f>
        <v>104190000</v>
      </c>
      <c r="CIG19" s="1">
        <f>LOOKUP($A19,'DMG Tables'!$P$2:$P$35,'DMG Tables'!$O$2:$O$35)*CIG$1*LOOKUP(CIG$1,'DMG Tables'!$G$2:$G$7,'DMG Tables'!$H$2:$H$7)</f>
        <v>104236000</v>
      </c>
      <c r="CIH19" s="1">
        <f>LOOKUP($A19,'DMG Tables'!$P$2:$P$35,'DMG Tables'!$O$2:$O$35)*CIH$1*LOOKUP(CIH$1,'DMG Tables'!$G$2:$G$7,'DMG Tables'!$H$2:$H$7)</f>
        <v>104282000</v>
      </c>
      <c r="CII19" s="1">
        <f>LOOKUP($A19,'DMG Tables'!$P$2:$P$35,'DMG Tables'!$O$2:$O$35)*CII$1*LOOKUP(CII$1,'DMG Tables'!$G$2:$G$7,'DMG Tables'!$H$2:$H$7)</f>
        <v>104328000</v>
      </c>
      <c r="CIJ19" s="1">
        <f>LOOKUP($A19,'DMG Tables'!$P$2:$P$35,'DMG Tables'!$O$2:$O$35)*CIJ$1*LOOKUP(CIJ$1,'DMG Tables'!$G$2:$G$7,'DMG Tables'!$H$2:$H$7)</f>
        <v>104374000</v>
      </c>
      <c r="CIK19" s="1">
        <f>LOOKUP($A19,'DMG Tables'!$P$2:$P$35,'DMG Tables'!$O$2:$O$35)*CIK$1*LOOKUP(CIK$1,'DMG Tables'!$G$2:$G$7,'DMG Tables'!$H$2:$H$7)</f>
        <v>104420000</v>
      </c>
      <c r="CIL19" s="1">
        <f>LOOKUP($A19,'DMG Tables'!$P$2:$P$35,'DMG Tables'!$O$2:$O$35)*CIL$1*LOOKUP(CIL$1,'DMG Tables'!$G$2:$G$7,'DMG Tables'!$H$2:$H$7)</f>
        <v>104466000</v>
      </c>
      <c r="CIM19" s="1">
        <f>LOOKUP($A19,'DMG Tables'!$P$2:$P$35,'DMG Tables'!$O$2:$O$35)*CIM$1*LOOKUP(CIM$1,'DMG Tables'!$G$2:$G$7,'DMG Tables'!$H$2:$H$7)</f>
        <v>104512000</v>
      </c>
      <c r="CIN19" s="1">
        <f>LOOKUP($A19,'DMG Tables'!$P$2:$P$35,'DMG Tables'!$O$2:$O$35)*CIN$1*LOOKUP(CIN$1,'DMG Tables'!$G$2:$G$7,'DMG Tables'!$H$2:$H$7)</f>
        <v>104558000</v>
      </c>
      <c r="CIO19" s="1">
        <f>LOOKUP($A19,'DMG Tables'!$P$2:$P$35,'DMG Tables'!$O$2:$O$35)*CIO$1*LOOKUP(CIO$1,'DMG Tables'!$G$2:$G$7,'DMG Tables'!$H$2:$H$7)</f>
        <v>104604000</v>
      </c>
      <c r="CIP19" s="1">
        <f>LOOKUP($A19,'DMG Tables'!$P$2:$P$35,'DMG Tables'!$O$2:$O$35)*CIP$1*LOOKUP(CIP$1,'DMG Tables'!$G$2:$G$7,'DMG Tables'!$H$2:$H$7)</f>
        <v>104650000</v>
      </c>
      <c r="CIQ19" s="1">
        <f>LOOKUP($A19,'DMG Tables'!$P$2:$P$35,'DMG Tables'!$O$2:$O$35)*CIQ$1*LOOKUP(CIQ$1,'DMG Tables'!$G$2:$G$7,'DMG Tables'!$H$2:$H$7)</f>
        <v>104696000</v>
      </c>
      <c r="CIR19" s="1">
        <f>LOOKUP($A19,'DMG Tables'!$P$2:$P$35,'DMG Tables'!$O$2:$O$35)*CIR$1*LOOKUP(CIR$1,'DMG Tables'!$G$2:$G$7,'DMG Tables'!$H$2:$H$7)</f>
        <v>104742000</v>
      </c>
      <c r="CIS19" s="1">
        <f>LOOKUP($A19,'DMG Tables'!$P$2:$P$35,'DMG Tables'!$O$2:$O$35)*CIS$1*LOOKUP(CIS$1,'DMG Tables'!$G$2:$G$7,'DMG Tables'!$H$2:$H$7)</f>
        <v>104788000</v>
      </c>
      <c r="CIT19" s="1">
        <f>LOOKUP($A19,'DMG Tables'!$P$2:$P$35,'DMG Tables'!$O$2:$O$35)*CIT$1*LOOKUP(CIT$1,'DMG Tables'!$G$2:$G$7,'DMG Tables'!$H$2:$H$7)</f>
        <v>104834000</v>
      </c>
      <c r="CIU19" s="1">
        <f>LOOKUP($A19,'DMG Tables'!$P$2:$P$35,'DMG Tables'!$O$2:$O$35)*CIU$1*LOOKUP(CIU$1,'DMG Tables'!$G$2:$G$7,'DMG Tables'!$H$2:$H$7)</f>
        <v>104880000</v>
      </c>
      <c r="CIV19" s="1">
        <f>LOOKUP($A19,'DMG Tables'!$P$2:$P$35,'DMG Tables'!$O$2:$O$35)*CIV$1*LOOKUP(CIV$1,'DMG Tables'!$G$2:$G$7,'DMG Tables'!$H$2:$H$7)</f>
        <v>104926000</v>
      </c>
      <c r="CIW19" s="1">
        <f>LOOKUP($A19,'DMG Tables'!$P$2:$P$35,'DMG Tables'!$O$2:$O$35)*CIW$1*LOOKUP(CIW$1,'DMG Tables'!$G$2:$G$7,'DMG Tables'!$H$2:$H$7)</f>
        <v>104972000</v>
      </c>
      <c r="CIX19" s="1">
        <f>LOOKUP($A19,'DMG Tables'!$P$2:$P$35,'DMG Tables'!$O$2:$O$35)*CIX$1*LOOKUP(CIX$1,'DMG Tables'!$G$2:$G$7,'DMG Tables'!$H$2:$H$7)</f>
        <v>105018000</v>
      </c>
      <c r="CIY19" s="1">
        <f>LOOKUP($A19,'DMG Tables'!$P$2:$P$35,'DMG Tables'!$O$2:$O$35)*CIY$1*LOOKUP(CIY$1,'DMG Tables'!$G$2:$G$7,'DMG Tables'!$H$2:$H$7)</f>
        <v>105064000</v>
      </c>
      <c r="CIZ19" s="1">
        <f>LOOKUP($A19,'DMG Tables'!$P$2:$P$35,'DMG Tables'!$O$2:$O$35)*CIZ$1*LOOKUP(CIZ$1,'DMG Tables'!$G$2:$G$7,'DMG Tables'!$H$2:$H$7)</f>
        <v>105110000</v>
      </c>
      <c r="CJA19" s="1">
        <f>LOOKUP($A19,'DMG Tables'!$P$2:$P$35,'DMG Tables'!$O$2:$O$35)*CJA$1*LOOKUP(CJA$1,'DMG Tables'!$G$2:$G$7,'DMG Tables'!$H$2:$H$7)</f>
        <v>105156000</v>
      </c>
      <c r="CJB19" s="1">
        <f>LOOKUP($A19,'DMG Tables'!$P$2:$P$35,'DMG Tables'!$O$2:$O$35)*CJB$1*LOOKUP(CJB$1,'DMG Tables'!$G$2:$G$7,'DMG Tables'!$H$2:$H$7)</f>
        <v>105202000</v>
      </c>
      <c r="CJC19" s="1">
        <f>LOOKUP($A19,'DMG Tables'!$P$2:$P$35,'DMG Tables'!$O$2:$O$35)*CJC$1*LOOKUP(CJC$1,'DMG Tables'!$G$2:$G$7,'DMG Tables'!$H$2:$H$7)</f>
        <v>105248000</v>
      </c>
      <c r="CJD19" s="1">
        <f>LOOKUP($A19,'DMG Tables'!$P$2:$P$35,'DMG Tables'!$O$2:$O$35)*CJD$1*LOOKUP(CJD$1,'DMG Tables'!$G$2:$G$7,'DMG Tables'!$H$2:$H$7)</f>
        <v>105294000</v>
      </c>
      <c r="CJE19" s="1">
        <f>LOOKUP($A19,'DMG Tables'!$P$2:$P$35,'DMG Tables'!$O$2:$O$35)*CJE$1*LOOKUP(CJE$1,'DMG Tables'!$G$2:$G$7,'DMG Tables'!$H$2:$H$7)</f>
        <v>105340000</v>
      </c>
      <c r="CJF19" s="1">
        <f>LOOKUP($A19,'DMG Tables'!$P$2:$P$35,'DMG Tables'!$O$2:$O$35)*CJF$1*LOOKUP(CJF$1,'DMG Tables'!$G$2:$G$7,'DMG Tables'!$H$2:$H$7)</f>
        <v>105386000</v>
      </c>
      <c r="CJG19" s="1">
        <f>LOOKUP($A19,'DMG Tables'!$P$2:$P$35,'DMG Tables'!$O$2:$O$35)*CJG$1*LOOKUP(CJG$1,'DMG Tables'!$G$2:$G$7,'DMG Tables'!$H$2:$H$7)</f>
        <v>105432000</v>
      </c>
      <c r="CJH19" s="1">
        <f>LOOKUP($A19,'DMG Tables'!$P$2:$P$35,'DMG Tables'!$O$2:$O$35)*CJH$1*LOOKUP(CJH$1,'DMG Tables'!$G$2:$G$7,'DMG Tables'!$H$2:$H$7)</f>
        <v>105478000</v>
      </c>
      <c r="CJI19" s="1">
        <f>LOOKUP($A19,'DMG Tables'!$P$2:$P$35,'DMG Tables'!$O$2:$O$35)*CJI$1*LOOKUP(CJI$1,'DMG Tables'!$G$2:$G$7,'DMG Tables'!$H$2:$H$7)</f>
        <v>105524000</v>
      </c>
      <c r="CJJ19" s="1">
        <f>LOOKUP($A19,'DMG Tables'!$P$2:$P$35,'DMG Tables'!$O$2:$O$35)*CJJ$1*LOOKUP(CJJ$1,'DMG Tables'!$G$2:$G$7,'DMG Tables'!$H$2:$H$7)</f>
        <v>105570000</v>
      </c>
      <c r="CJK19" s="1">
        <f>LOOKUP($A19,'DMG Tables'!$P$2:$P$35,'DMG Tables'!$O$2:$O$35)*CJK$1*LOOKUP(CJK$1,'DMG Tables'!$G$2:$G$7,'DMG Tables'!$H$2:$H$7)</f>
        <v>105616000</v>
      </c>
      <c r="CJL19" s="1">
        <f>LOOKUP($A19,'DMG Tables'!$P$2:$P$35,'DMG Tables'!$O$2:$O$35)*CJL$1*LOOKUP(CJL$1,'DMG Tables'!$G$2:$G$7,'DMG Tables'!$H$2:$H$7)</f>
        <v>105662000</v>
      </c>
      <c r="CJM19" s="1">
        <f>LOOKUP($A19,'DMG Tables'!$P$2:$P$35,'DMG Tables'!$O$2:$O$35)*CJM$1*LOOKUP(CJM$1,'DMG Tables'!$G$2:$G$7,'DMG Tables'!$H$2:$H$7)</f>
        <v>105708000</v>
      </c>
      <c r="CJN19" s="1">
        <f>LOOKUP($A19,'DMG Tables'!$P$2:$P$35,'DMG Tables'!$O$2:$O$35)*CJN$1*LOOKUP(CJN$1,'DMG Tables'!$G$2:$G$7,'DMG Tables'!$H$2:$H$7)</f>
        <v>105754000</v>
      </c>
      <c r="CJO19" s="1">
        <f>LOOKUP($A19,'DMG Tables'!$P$2:$P$35,'DMG Tables'!$O$2:$O$35)*CJO$1*LOOKUP(CJO$1,'DMG Tables'!$G$2:$G$7,'DMG Tables'!$H$2:$H$7)</f>
        <v>105800000</v>
      </c>
      <c r="CJP19" s="1">
        <f>LOOKUP($A19,'DMG Tables'!$P$2:$P$35,'DMG Tables'!$O$2:$O$35)*CJP$1*LOOKUP(CJP$1,'DMG Tables'!$G$2:$G$7,'DMG Tables'!$H$2:$H$7)</f>
        <v>105846000</v>
      </c>
      <c r="CJQ19" s="1">
        <f>LOOKUP($A19,'DMG Tables'!$P$2:$P$35,'DMG Tables'!$O$2:$O$35)*CJQ$1*LOOKUP(CJQ$1,'DMG Tables'!$G$2:$G$7,'DMG Tables'!$H$2:$H$7)</f>
        <v>105892000</v>
      </c>
      <c r="CJR19" s="1">
        <f>LOOKUP($A19,'DMG Tables'!$P$2:$P$35,'DMG Tables'!$O$2:$O$35)*CJR$1*LOOKUP(CJR$1,'DMG Tables'!$G$2:$G$7,'DMG Tables'!$H$2:$H$7)</f>
        <v>105938000</v>
      </c>
      <c r="CJS19" s="1">
        <f>LOOKUP($A19,'DMG Tables'!$P$2:$P$35,'DMG Tables'!$O$2:$O$35)*CJS$1*LOOKUP(CJS$1,'DMG Tables'!$G$2:$G$7,'DMG Tables'!$H$2:$H$7)</f>
        <v>105984000</v>
      </c>
      <c r="CJT19" s="1">
        <f>LOOKUP($A19,'DMG Tables'!$P$2:$P$35,'DMG Tables'!$O$2:$O$35)*CJT$1*LOOKUP(CJT$1,'DMG Tables'!$G$2:$G$7,'DMG Tables'!$H$2:$H$7)</f>
        <v>106030000</v>
      </c>
      <c r="CJU19" s="1">
        <f>LOOKUP($A19,'DMG Tables'!$P$2:$P$35,'DMG Tables'!$O$2:$O$35)*CJU$1*LOOKUP(CJU$1,'DMG Tables'!$G$2:$G$7,'DMG Tables'!$H$2:$H$7)</f>
        <v>106076000</v>
      </c>
      <c r="CJV19" s="1">
        <f>LOOKUP($A19,'DMG Tables'!$P$2:$P$35,'DMG Tables'!$O$2:$O$35)*CJV$1*LOOKUP(CJV$1,'DMG Tables'!$G$2:$G$7,'DMG Tables'!$H$2:$H$7)</f>
        <v>106122000</v>
      </c>
      <c r="CJW19" s="1">
        <f>LOOKUP($A19,'DMG Tables'!$P$2:$P$35,'DMG Tables'!$O$2:$O$35)*CJW$1*LOOKUP(CJW$1,'DMG Tables'!$G$2:$G$7,'DMG Tables'!$H$2:$H$7)</f>
        <v>106168000</v>
      </c>
      <c r="CJX19" s="1">
        <f>LOOKUP($A19,'DMG Tables'!$P$2:$P$35,'DMG Tables'!$O$2:$O$35)*CJX$1*LOOKUP(CJX$1,'DMG Tables'!$G$2:$G$7,'DMG Tables'!$H$2:$H$7)</f>
        <v>106214000</v>
      </c>
      <c r="CJY19" s="1">
        <f>LOOKUP($A19,'DMG Tables'!$P$2:$P$35,'DMG Tables'!$O$2:$O$35)*CJY$1*LOOKUP(CJY$1,'DMG Tables'!$G$2:$G$7,'DMG Tables'!$H$2:$H$7)</f>
        <v>106260000</v>
      </c>
      <c r="CJZ19" s="1">
        <f>LOOKUP($A19,'DMG Tables'!$P$2:$P$35,'DMG Tables'!$O$2:$O$35)*CJZ$1*LOOKUP(CJZ$1,'DMG Tables'!$G$2:$G$7,'DMG Tables'!$H$2:$H$7)</f>
        <v>106306000</v>
      </c>
      <c r="CKA19" s="1">
        <f>LOOKUP($A19,'DMG Tables'!$P$2:$P$35,'DMG Tables'!$O$2:$O$35)*CKA$1*LOOKUP(CKA$1,'DMG Tables'!$G$2:$G$7,'DMG Tables'!$H$2:$H$7)</f>
        <v>106352000</v>
      </c>
      <c r="CKB19" s="1">
        <f>LOOKUP($A19,'DMG Tables'!$P$2:$P$35,'DMG Tables'!$O$2:$O$35)*CKB$1*LOOKUP(CKB$1,'DMG Tables'!$G$2:$G$7,'DMG Tables'!$H$2:$H$7)</f>
        <v>106398000</v>
      </c>
      <c r="CKC19" s="1">
        <f>LOOKUP($A19,'DMG Tables'!$P$2:$P$35,'DMG Tables'!$O$2:$O$35)*CKC$1*LOOKUP(CKC$1,'DMG Tables'!$G$2:$G$7,'DMG Tables'!$H$2:$H$7)</f>
        <v>106444000</v>
      </c>
      <c r="CKD19" s="1">
        <f>LOOKUP($A19,'DMG Tables'!$P$2:$P$35,'DMG Tables'!$O$2:$O$35)*CKD$1*LOOKUP(CKD$1,'DMG Tables'!$G$2:$G$7,'DMG Tables'!$H$2:$H$7)</f>
        <v>106490000</v>
      </c>
      <c r="CKE19" s="1">
        <f>LOOKUP($A19,'DMG Tables'!$P$2:$P$35,'DMG Tables'!$O$2:$O$35)*CKE$1*LOOKUP(CKE$1,'DMG Tables'!$G$2:$G$7,'DMG Tables'!$H$2:$H$7)</f>
        <v>106536000</v>
      </c>
      <c r="CKF19" s="1">
        <f>LOOKUP($A19,'DMG Tables'!$P$2:$P$35,'DMG Tables'!$O$2:$O$35)*CKF$1*LOOKUP(CKF$1,'DMG Tables'!$G$2:$G$7,'DMG Tables'!$H$2:$H$7)</f>
        <v>106582000</v>
      </c>
      <c r="CKG19" s="1">
        <f>LOOKUP($A19,'DMG Tables'!$P$2:$P$35,'DMG Tables'!$O$2:$O$35)*CKG$1*LOOKUP(CKG$1,'DMG Tables'!$G$2:$G$7,'DMG Tables'!$H$2:$H$7)</f>
        <v>106628000</v>
      </c>
      <c r="CKH19" s="1">
        <f>LOOKUP($A19,'DMG Tables'!$P$2:$P$35,'DMG Tables'!$O$2:$O$35)*CKH$1*LOOKUP(CKH$1,'DMG Tables'!$G$2:$G$7,'DMG Tables'!$H$2:$H$7)</f>
        <v>106674000</v>
      </c>
      <c r="CKI19" s="1">
        <f>LOOKUP($A19,'DMG Tables'!$P$2:$P$35,'DMG Tables'!$O$2:$O$35)*CKI$1*LOOKUP(CKI$1,'DMG Tables'!$G$2:$G$7,'DMG Tables'!$H$2:$H$7)</f>
        <v>106720000</v>
      </c>
      <c r="CKJ19" s="1">
        <f>LOOKUP($A19,'DMG Tables'!$P$2:$P$35,'DMG Tables'!$O$2:$O$35)*CKJ$1*LOOKUP(CKJ$1,'DMG Tables'!$G$2:$G$7,'DMG Tables'!$H$2:$H$7)</f>
        <v>106766000</v>
      </c>
      <c r="CKK19" s="1">
        <f>LOOKUP($A19,'DMG Tables'!$P$2:$P$35,'DMG Tables'!$O$2:$O$35)*CKK$1*LOOKUP(CKK$1,'DMG Tables'!$G$2:$G$7,'DMG Tables'!$H$2:$H$7)</f>
        <v>106812000</v>
      </c>
      <c r="CKL19" s="1">
        <f>LOOKUP($A19,'DMG Tables'!$P$2:$P$35,'DMG Tables'!$O$2:$O$35)*CKL$1*LOOKUP(CKL$1,'DMG Tables'!$G$2:$G$7,'DMG Tables'!$H$2:$H$7)</f>
        <v>106858000</v>
      </c>
      <c r="CKM19" s="1">
        <f>LOOKUP($A19,'DMG Tables'!$P$2:$P$35,'DMG Tables'!$O$2:$O$35)*CKM$1*LOOKUP(CKM$1,'DMG Tables'!$G$2:$G$7,'DMG Tables'!$H$2:$H$7)</f>
        <v>106904000</v>
      </c>
      <c r="CKN19" s="1">
        <f>LOOKUP($A19,'DMG Tables'!$P$2:$P$35,'DMG Tables'!$O$2:$O$35)*CKN$1*LOOKUP(CKN$1,'DMG Tables'!$G$2:$G$7,'DMG Tables'!$H$2:$H$7)</f>
        <v>106950000</v>
      </c>
      <c r="CKO19" s="1">
        <f>LOOKUP($A19,'DMG Tables'!$P$2:$P$35,'DMG Tables'!$O$2:$O$35)*CKO$1*LOOKUP(CKO$1,'DMG Tables'!$G$2:$G$7,'DMG Tables'!$H$2:$H$7)</f>
        <v>106996000</v>
      </c>
      <c r="CKP19" s="1">
        <f>LOOKUP($A19,'DMG Tables'!$P$2:$P$35,'DMG Tables'!$O$2:$O$35)*CKP$1*LOOKUP(CKP$1,'DMG Tables'!$G$2:$G$7,'DMG Tables'!$H$2:$H$7)</f>
        <v>107042000</v>
      </c>
      <c r="CKQ19" s="1">
        <f>LOOKUP($A19,'DMG Tables'!$P$2:$P$35,'DMG Tables'!$O$2:$O$35)*CKQ$1*LOOKUP(CKQ$1,'DMG Tables'!$G$2:$G$7,'DMG Tables'!$H$2:$H$7)</f>
        <v>107088000</v>
      </c>
      <c r="CKR19" s="1">
        <f>LOOKUP($A19,'DMG Tables'!$P$2:$P$35,'DMG Tables'!$O$2:$O$35)*CKR$1*LOOKUP(CKR$1,'DMG Tables'!$G$2:$G$7,'DMG Tables'!$H$2:$H$7)</f>
        <v>107134000</v>
      </c>
      <c r="CKS19" s="1">
        <f>LOOKUP($A19,'DMG Tables'!$P$2:$P$35,'DMG Tables'!$O$2:$O$35)*CKS$1*LOOKUP(CKS$1,'DMG Tables'!$G$2:$G$7,'DMG Tables'!$H$2:$H$7)</f>
        <v>107180000</v>
      </c>
      <c r="CKT19" s="1">
        <f>LOOKUP($A19,'DMG Tables'!$P$2:$P$35,'DMG Tables'!$O$2:$O$35)*CKT$1*LOOKUP(CKT$1,'DMG Tables'!$G$2:$G$7,'DMG Tables'!$H$2:$H$7)</f>
        <v>107226000</v>
      </c>
      <c r="CKU19" s="1">
        <f>LOOKUP($A19,'DMG Tables'!$P$2:$P$35,'DMG Tables'!$O$2:$O$35)*CKU$1*LOOKUP(CKU$1,'DMG Tables'!$G$2:$G$7,'DMG Tables'!$H$2:$H$7)</f>
        <v>107272000</v>
      </c>
      <c r="CKV19" s="1">
        <f>LOOKUP($A19,'DMG Tables'!$P$2:$P$35,'DMG Tables'!$O$2:$O$35)*CKV$1*LOOKUP(CKV$1,'DMG Tables'!$G$2:$G$7,'DMG Tables'!$H$2:$H$7)</f>
        <v>107318000</v>
      </c>
      <c r="CKW19" s="1">
        <f>LOOKUP($A19,'DMG Tables'!$P$2:$P$35,'DMG Tables'!$O$2:$O$35)*CKW$1*LOOKUP(CKW$1,'DMG Tables'!$G$2:$G$7,'DMG Tables'!$H$2:$H$7)</f>
        <v>107364000</v>
      </c>
      <c r="CKX19" s="1">
        <f>LOOKUP($A19,'DMG Tables'!$P$2:$P$35,'DMG Tables'!$O$2:$O$35)*CKX$1*LOOKUP(CKX$1,'DMG Tables'!$G$2:$G$7,'DMG Tables'!$H$2:$H$7)</f>
        <v>107410000</v>
      </c>
      <c r="CKY19" s="1">
        <f>LOOKUP($A19,'DMG Tables'!$P$2:$P$35,'DMG Tables'!$O$2:$O$35)*CKY$1*LOOKUP(CKY$1,'DMG Tables'!$G$2:$G$7,'DMG Tables'!$H$2:$H$7)</f>
        <v>107456000</v>
      </c>
      <c r="CKZ19" s="1">
        <f>LOOKUP($A19,'DMG Tables'!$P$2:$P$35,'DMG Tables'!$O$2:$O$35)*CKZ$1*LOOKUP(CKZ$1,'DMG Tables'!$G$2:$G$7,'DMG Tables'!$H$2:$H$7)</f>
        <v>107502000</v>
      </c>
      <c r="CLA19" s="1">
        <f>LOOKUP($A19,'DMG Tables'!$P$2:$P$35,'DMG Tables'!$O$2:$O$35)*CLA$1*LOOKUP(CLA$1,'DMG Tables'!$G$2:$G$7,'DMG Tables'!$H$2:$H$7)</f>
        <v>107548000</v>
      </c>
      <c r="CLB19" s="1">
        <f>LOOKUP($A19,'DMG Tables'!$P$2:$P$35,'DMG Tables'!$O$2:$O$35)*CLB$1*LOOKUP(CLB$1,'DMG Tables'!$G$2:$G$7,'DMG Tables'!$H$2:$H$7)</f>
        <v>107594000</v>
      </c>
      <c r="CLC19" s="1">
        <f>LOOKUP($A19,'DMG Tables'!$P$2:$P$35,'DMG Tables'!$O$2:$O$35)*CLC$1*LOOKUP(CLC$1,'DMG Tables'!$G$2:$G$7,'DMG Tables'!$H$2:$H$7)</f>
        <v>107640000</v>
      </c>
      <c r="CLD19" s="1">
        <f>LOOKUP($A19,'DMG Tables'!$P$2:$P$35,'DMG Tables'!$O$2:$O$35)*CLD$1*LOOKUP(CLD$1,'DMG Tables'!$G$2:$G$7,'DMG Tables'!$H$2:$H$7)</f>
        <v>107686000</v>
      </c>
      <c r="CLE19" s="1">
        <f>LOOKUP($A19,'DMG Tables'!$P$2:$P$35,'DMG Tables'!$O$2:$O$35)*CLE$1*LOOKUP(CLE$1,'DMG Tables'!$G$2:$G$7,'DMG Tables'!$H$2:$H$7)</f>
        <v>107732000</v>
      </c>
      <c r="CLF19" s="1">
        <f>LOOKUP($A19,'DMG Tables'!$P$2:$P$35,'DMG Tables'!$O$2:$O$35)*CLF$1*LOOKUP(CLF$1,'DMG Tables'!$G$2:$G$7,'DMG Tables'!$H$2:$H$7)</f>
        <v>107778000</v>
      </c>
      <c r="CLG19" s="1">
        <f>LOOKUP($A19,'DMG Tables'!$P$2:$P$35,'DMG Tables'!$O$2:$O$35)*CLG$1*LOOKUP(CLG$1,'DMG Tables'!$G$2:$G$7,'DMG Tables'!$H$2:$H$7)</f>
        <v>107824000</v>
      </c>
      <c r="CLH19" s="1">
        <f>LOOKUP($A19,'DMG Tables'!$P$2:$P$35,'DMG Tables'!$O$2:$O$35)*CLH$1*LOOKUP(CLH$1,'DMG Tables'!$G$2:$G$7,'DMG Tables'!$H$2:$H$7)</f>
        <v>107870000</v>
      </c>
      <c r="CLI19" s="1">
        <f>LOOKUP($A19,'DMG Tables'!$P$2:$P$35,'DMG Tables'!$O$2:$O$35)*CLI$1*LOOKUP(CLI$1,'DMG Tables'!$G$2:$G$7,'DMG Tables'!$H$2:$H$7)</f>
        <v>107916000</v>
      </c>
      <c r="CLJ19" s="1">
        <f>LOOKUP($A19,'DMG Tables'!$P$2:$P$35,'DMG Tables'!$O$2:$O$35)*CLJ$1*LOOKUP(CLJ$1,'DMG Tables'!$G$2:$G$7,'DMG Tables'!$H$2:$H$7)</f>
        <v>107962000</v>
      </c>
      <c r="CLK19" s="1">
        <f>LOOKUP($A19,'DMG Tables'!$P$2:$P$35,'DMG Tables'!$O$2:$O$35)*CLK$1*LOOKUP(CLK$1,'DMG Tables'!$G$2:$G$7,'DMG Tables'!$H$2:$H$7)</f>
        <v>108008000</v>
      </c>
      <c r="CLL19" s="1">
        <f>LOOKUP($A19,'DMG Tables'!$P$2:$P$35,'DMG Tables'!$O$2:$O$35)*CLL$1*LOOKUP(CLL$1,'DMG Tables'!$G$2:$G$7,'DMG Tables'!$H$2:$H$7)</f>
        <v>108054000</v>
      </c>
      <c r="CLM19" s="1">
        <f>LOOKUP($A19,'DMG Tables'!$P$2:$P$35,'DMG Tables'!$O$2:$O$35)*CLM$1*LOOKUP(CLM$1,'DMG Tables'!$G$2:$G$7,'DMG Tables'!$H$2:$H$7)</f>
        <v>108100000</v>
      </c>
      <c r="CLN19" s="1">
        <f>LOOKUP($A19,'DMG Tables'!$P$2:$P$35,'DMG Tables'!$O$2:$O$35)*CLN$1*LOOKUP(CLN$1,'DMG Tables'!$G$2:$G$7,'DMG Tables'!$H$2:$H$7)</f>
        <v>108146000</v>
      </c>
      <c r="CLO19" s="1">
        <f>LOOKUP($A19,'DMG Tables'!$P$2:$P$35,'DMG Tables'!$O$2:$O$35)*CLO$1*LOOKUP(CLO$1,'DMG Tables'!$G$2:$G$7,'DMG Tables'!$H$2:$H$7)</f>
        <v>108192000</v>
      </c>
      <c r="CLP19" s="1">
        <f>LOOKUP($A19,'DMG Tables'!$P$2:$P$35,'DMG Tables'!$O$2:$O$35)*CLP$1*LOOKUP(CLP$1,'DMG Tables'!$G$2:$G$7,'DMG Tables'!$H$2:$H$7)</f>
        <v>108238000</v>
      </c>
      <c r="CLQ19" s="1">
        <f>LOOKUP($A19,'DMG Tables'!$P$2:$P$35,'DMG Tables'!$O$2:$O$35)*CLQ$1*LOOKUP(CLQ$1,'DMG Tables'!$G$2:$G$7,'DMG Tables'!$H$2:$H$7)</f>
        <v>108284000</v>
      </c>
      <c r="CLR19" s="1">
        <f>LOOKUP($A19,'DMG Tables'!$P$2:$P$35,'DMG Tables'!$O$2:$O$35)*CLR$1*LOOKUP(CLR$1,'DMG Tables'!$G$2:$G$7,'DMG Tables'!$H$2:$H$7)</f>
        <v>108330000</v>
      </c>
      <c r="CLS19" s="1">
        <f>LOOKUP($A19,'DMG Tables'!$P$2:$P$35,'DMG Tables'!$O$2:$O$35)*CLS$1*LOOKUP(CLS$1,'DMG Tables'!$G$2:$G$7,'DMG Tables'!$H$2:$H$7)</f>
        <v>108376000</v>
      </c>
      <c r="CLT19" s="1">
        <f>LOOKUP($A19,'DMG Tables'!$P$2:$P$35,'DMG Tables'!$O$2:$O$35)*CLT$1*LOOKUP(CLT$1,'DMG Tables'!$G$2:$G$7,'DMG Tables'!$H$2:$H$7)</f>
        <v>108422000</v>
      </c>
      <c r="CLU19" s="1">
        <f>LOOKUP($A19,'DMG Tables'!$P$2:$P$35,'DMG Tables'!$O$2:$O$35)*CLU$1*LOOKUP(CLU$1,'DMG Tables'!$G$2:$G$7,'DMG Tables'!$H$2:$H$7)</f>
        <v>108468000</v>
      </c>
      <c r="CLV19" s="1">
        <f>LOOKUP($A19,'DMG Tables'!$P$2:$P$35,'DMG Tables'!$O$2:$O$35)*CLV$1*LOOKUP(CLV$1,'DMG Tables'!$G$2:$G$7,'DMG Tables'!$H$2:$H$7)</f>
        <v>108514000</v>
      </c>
      <c r="CLW19" s="1">
        <f>LOOKUP($A19,'DMG Tables'!$P$2:$P$35,'DMG Tables'!$O$2:$O$35)*CLW$1*LOOKUP(CLW$1,'DMG Tables'!$G$2:$G$7,'DMG Tables'!$H$2:$H$7)</f>
        <v>108560000</v>
      </c>
      <c r="CLX19" s="1">
        <f>LOOKUP($A19,'DMG Tables'!$P$2:$P$35,'DMG Tables'!$O$2:$O$35)*CLX$1*LOOKUP(CLX$1,'DMG Tables'!$G$2:$G$7,'DMG Tables'!$H$2:$H$7)</f>
        <v>108606000</v>
      </c>
      <c r="CLY19" s="1">
        <f>LOOKUP($A19,'DMG Tables'!$P$2:$P$35,'DMG Tables'!$O$2:$O$35)*CLY$1*LOOKUP(CLY$1,'DMG Tables'!$G$2:$G$7,'DMG Tables'!$H$2:$H$7)</f>
        <v>108652000</v>
      </c>
      <c r="CLZ19" s="1">
        <f>LOOKUP($A19,'DMG Tables'!$P$2:$P$35,'DMG Tables'!$O$2:$O$35)*CLZ$1*LOOKUP(CLZ$1,'DMG Tables'!$G$2:$G$7,'DMG Tables'!$H$2:$H$7)</f>
        <v>108698000</v>
      </c>
      <c r="CMA19" s="1">
        <f>LOOKUP($A19,'DMG Tables'!$P$2:$P$35,'DMG Tables'!$O$2:$O$35)*CMA$1*LOOKUP(CMA$1,'DMG Tables'!$G$2:$G$7,'DMG Tables'!$H$2:$H$7)</f>
        <v>108744000</v>
      </c>
      <c r="CMB19" s="1">
        <f>LOOKUP($A19,'DMG Tables'!$P$2:$P$35,'DMG Tables'!$O$2:$O$35)*CMB$1*LOOKUP(CMB$1,'DMG Tables'!$G$2:$G$7,'DMG Tables'!$H$2:$H$7)</f>
        <v>108790000</v>
      </c>
      <c r="CMC19" s="1">
        <f>LOOKUP($A19,'DMG Tables'!$P$2:$P$35,'DMG Tables'!$O$2:$O$35)*CMC$1*LOOKUP(CMC$1,'DMG Tables'!$G$2:$G$7,'DMG Tables'!$H$2:$H$7)</f>
        <v>108836000</v>
      </c>
      <c r="CMD19" s="1">
        <f>LOOKUP($A19,'DMG Tables'!$P$2:$P$35,'DMG Tables'!$O$2:$O$35)*CMD$1*LOOKUP(CMD$1,'DMG Tables'!$G$2:$G$7,'DMG Tables'!$H$2:$H$7)</f>
        <v>108882000</v>
      </c>
      <c r="CME19" s="1">
        <f>LOOKUP($A19,'DMG Tables'!$P$2:$P$35,'DMG Tables'!$O$2:$O$35)*CME$1*LOOKUP(CME$1,'DMG Tables'!$G$2:$G$7,'DMG Tables'!$H$2:$H$7)</f>
        <v>108928000</v>
      </c>
      <c r="CMF19" s="1">
        <f>LOOKUP($A19,'DMG Tables'!$P$2:$P$35,'DMG Tables'!$O$2:$O$35)*CMF$1*LOOKUP(CMF$1,'DMG Tables'!$G$2:$G$7,'DMG Tables'!$H$2:$H$7)</f>
        <v>108974000</v>
      </c>
      <c r="CMG19" s="1">
        <f>LOOKUP($A19,'DMG Tables'!$P$2:$P$35,'DMG Tables'!$O$2:$O$35)*CMG$1*LOOKUP(CMG$1,'DMG Tables'!$G$2:$G$7,'DMG Tables'!$H$2:$H$7)</f>
        <v>109020000</v>
      </c>
      <c r="CMH19" s="1">
        <f>LOOKUP($A19,'DMG Tables'!$P$2:$P$35,'DMG Tables'!$O$2:$O$35)*CMH$1*LOOKUP(CMH$1,'DMG Tables'!$G$2:$G$7,'DMG Tables'!$H$2:$H$7)</f>
        <v>109066000</v>
      </c>
      <c r="CMI19" s="1">
        <f>LOOKUP($A19,'DMG Tables'!$P$2:$P$35,'DMG Tables'!$O$2:$O$35)*CMI$1*LOOKUP(CMI$1,'DMG Tables'!$G$2:$G$7,'DMG Tables'!$H$2:$H$7)</f>
        <v>109112000</v>
      </c>
      <c r="CMJ19" s="1">
        <f>LOOKUP($A19,'DMG Tables'!$P$2:$P$35,'DMG Tables'!$O$2:$O$35)*CMJ$1*LOOKUP(CMJ$1,'DMG Tables'!$G$2:$G$7,'DMG Tables'!$H$2:$H$7)</f>
        <v>109158000</v>
      </c>
      <c r="CMK19" s="1">
        <f>LOOKUP($A19,'DMG Tables'!$P$2:$P$35,'DMG Tables'!$O$2:$O$35)*CMK$1*LOOKUP(CMK$1,'DMG Tables'!$G$2:$G$7,'DMG Tables'!$H$2:$H$7)</f>
        <v>109204000</v>
      </c>
      <c r="CML19" s="1">
        <f>LOOKUP($A19,'DMG Tables'!$P$2:$P$35,'DMG Tables'!$O$2:$O$35)*CML$1*LOOKUP(CML$1,'DMG Tables'!$G$2:$G$7,'DMG Tables'!$H$2:$H$7)</f>
        <v>109250000</v>
      </c>
      <c r="CMM19" s="1">
        <f>LOOKUP($A19,'DMG Tables'!$P$2:$P$35,'DMG Tables'!$O$2:$O$35)*CMM$1*LOOKUP(CMM$1,'DMG Tables'!$G$2:$G$7,'DMG Tables'!$H$2:$H$7)</f>
        <v>109296000</v>
      </c>
      <c r="CMN19" s="1">
        <f>LOOKUP($A19,'DMG Tables'!$P$2:$P$35,'DMG Tables'!$O$2:$O$35)*CMN$1*LOOKUP(CMN$1,'DMG Tables'!$G$2:$G$7,'DMG Tables'!$H$2:$H$7)</f>
        <v>109342000</v>
      </c>
      <c r="CMO19" s="1">
        <f>LOOKUP($A19,'DMG Tables'!$P$2:$P$35,'DMG Tables'!$O$2:$O$35)*CMO$1*LOOKUP(CMO$1,'DMG Tables'!$G$2:$G$7,'DMG Tables'!$H$2:$H$7)</f>
        <v>109388000</v>
      </c>
      <c r="CMP19" s="1">
        <f>LOOKUP($A19,'DMG Tables'!$P$2:$P$35,'DMG Tables'!$O$2:$O$35)*CMP$1*LOOKUP(CMP$1,'DMG Tables'!$G$2:$G$7,'DMG Tables'!$H$2:$H$7)</f>
        <v>109434000</v>
      </c>
      <c r="CMQ19" s="1">
        <f>LOOKUP($A19,'DMG Tables'!$P$2:$P$35,'DMG Tables'!$O$2:$O$35)*CMQ$1*LOOKUP(CMQ$1,'DMG Tables'!$G$2:$G$7,'DMG Tables'!$H$2:$H$7)</f>
        <v>109480000</v>
      </c>
      <c r="CMR19" s="1">
        <f>LOOKUP($A19,'DMG Tables'!$P$2:$P$35,'DMG Tables'!$O$2:$O$35)*CMR$1*LOOKUP(CMR$1,'DMG Tables'!$G$2:$G$7,'DMG Tables'!$H$2:$H$7)</f>
        <v>109526000</v>
      </c>
      <c r="CMS19" s="1">
        <f>LOOKUP($A19,'DMG Tables'!$P$2:$P$35,'DMG Tables'!$O$2:$O$35)*CMS$1*LOOKUP(CMS$1,'DMG Tables'!$G$2:$G$7,'DMG Tables'!$H$2:$H$7)</f>
        <v>109572000</v>
      </c>
      <c r="CMT19" s="1">
        <f>LOOKUP($A19,'DMG Tables'!$P$2:$P$35,'DMG Tables'!$O$2:$O$35)*CMT$1*LOOKUP(CMT$1,'DMG Tables'!$G$2:$G$7,'DMG Tables'!$H$2:$H$7)</f>
        <v>109618000</v>
      </c>
      <c r="CMU19" s="1">
        <f>LOOKUP($A19,'DMG Tables'!$P$2:$P$35,'DMG Tables'!$O$2:$O$35)*CMU$1*LOOKUP(CMU$1,'DMG Tables'!$G$2:$G$7,'DMG Tables'!$H$2:$H$7)</f>
        <v>109664000</v>
      </c>
      <c r="CMV19" s="1">
        <f>LOOKUP($A19,'DMG Tables'!$P$2:$P$35,'DMG Tables'!$O$2:$O$35)*CMV$1*LOOKUP(CMV$1,'DMG Tables'!$G$2:$G$7,'DMG Tables'!$H$2:$H$7)</f>
        <v>109710000</v>
      </c>
      <c r="CMW19" s="1">
        <f>LOOKUP($A19,'DMG Tables'!$P$2:$P$35,'DMG Tables'!$O$2:$O$35)*CMW$1*LOOKUP(CMW$1,'DMG Tables'!$G$2:$G$7,'DMG Tables'!$H$2:$H$7)</f>
        <v>109756000</v>
      </c>
      <c r="CMX19" s="1">
        <f>LOOKUP($A19,'DMG Tables'!$P$2:$P$35,'DMG Tables'!$O$2:$O$35)*CMX$1*LOOKUP(CMX$1,'DMG Tables'!$G$2:$G$7,'DMG Tables'!$H$2:$H$7)</f>
        <v>109802000</v>
      </c>
      <c r="CMY19" s="1">
        <f>LOOKUP($A19,'DMG Tables'!$P$2:$P$35,'DMG Tables'!$O$2:$O$35)*CMY$1*LOOKUP(CMY$1,'DMG Tables'!$G$2:$G$7,'DMG Tables'!$H$2:$H$7)</f>
        <v>109848000</v>
      </c>
      <c r="CMZ19" s="1">
        <f>LOOKUP($A19,'DMG Tables'!$P$2:$P$35,'DMG Tables'!$O$2:$O$35)*CMZ$1*LOOKUP(CMZ$1,'DMG Tables'!$G$2:$G$7,'DMG Tables'!$H$2:$H$7)</f>
        <v>109894000</v>
      </c>
      <c r="CNA19" s="1">
        <f>LOOKUP($A19,'DMG Tables'!$P$2:$P$35,'DMG Tables'!$O$2:$O$35)*CNA$1*LOOKUP(CNA$1,'DMG Tables'!$G$2:$G$7,'DMG Tables'!$H$2:$H$7)</f>
        <v>109940000</v>
      </c>
      <c r="CNB19" s="1">
        <f>LOOKUP($A19,'DMG Tables'!$P$2:$P$35,'DMG Tables'!$O$2:$O$35)*CNB$1*LOOKUP(CNB$1,'DMG Tables'!$G$2:$G$7,'DMG Tables'!$H$2:$H$7)</f>
        <v>109986000</v>
      </c>
      <c r="CNC19" s="1">
        <f>LOOKUP($A19,'DMG Tables'!$P$2:$P$35,'DMG Tables'!$O$2:$O$35)*CNC$1*LOOKUP(CNC$1,'DMG Tables'!$G$2:$G$7,'DMG Tables'!$H$2:$H$7)</f>
        <v>110032000</v>
      </c>
      <c r="CND19" s="1">
        <f>LOOKUP($A19,'DMG Tables'!$P$2:$P$35,'DMG Tables'!$O$2:$O$35)*CND$1*LOOKUP(CND$1,'DMG Tables'!$G$2:$G$7,'DMG Tables'!$H$2:$H$7)</f>
        <v>110078000</v>
      </c>
      <c r="CNE19" s="1">
        <f>LOOKUP($A19,'DMG Tables'!$P$2:$P$35,'DMG Tables'!$O$2:$O$35)*CNE$1*LOOKUP(CNE$1,'DMG Tables'!$G$2:$G$7,'DMG Tables'!$H$2:$H$7)</f>
        <v>110124000</v>
      </c>
      <c r="CNF19" s="1">
        <f>LOOKUP($A19,'DMG Tables'!$P$2:$P$35,'DMG Tables'!$O$2:$O$35)*CNF$1*LOOKUP(CNF$1,'DMG Tables'!$G$2:$G$7,'DMG Tables'!$H$2:$H$7)</f>
        <v>110170000</v>
      </c>
      <c r="CNG19" s="1">
        <f>LOOKUP($A19,'DMG Tables'!$P$2:$P$35,'DMG Tables'!$O$2:$O$35)*CNG$1*LOOKUP(CNG$1,'DMG Tables'!$G$2:$G$7,'DMG Tables'!$H$2:$H$7)</f>
        <v>110216000</v>
      </c>
      <c r="CNH19" s="1">
        <f>LOOKUP($A19,'DMG Tables'!$P$2:$P$35,'DMG Tables'!$O$2:$O$35)*CNH$1*LOOKUP(CNH$1,'DMG Tables'!$G$2:$G$7,'DMG Tables'!$H$2:$H$7)</f>
        <v>110262000</v>
      </c>
      <c r="CNI19" s="1">
        <f>LOOKUP($A19,'DMG Tables'!$P$2:$P$35,'DMG Tables'!$O$2:$O$35)*CNI$1*LOOKUP(CNI$1,'DMG Tables'!$G$2:$G$7,'DMG Tables'!$H$2:$H$7)</f>
        <v>110308000</v>
      </c>
      <c r="CNJ19" s="1">
        <f>LOOKUP($A19,'DMG Tables'!$P$2:$P$35,'DMG Tables'!$O$2:$O$35)*CNJ$1*LOOKUP(CNJ$1,'DMG Tables'!$G$2:$G$7,'DMG Tables'!$H$2:$H$7)</f>
        <v>110354000</v>
      </c>
      <c r="CNK19" s="1">
        <f>LOOKUP($A19,'DMG Tables'!$P$2:$P$35,'DMG Tables'!$O$2:$O$35)*CNK$1*LOOKUP(CNK$1,'DMG Tables'!$G$2:$G$7,'DMG Tables'!$H$2:$H$7)</f>
        <v>110400000</v>
      </c>
      <c r="CNL19" s="1">
        <f>LOOKUP($A19,'DMG Tables'!$P$2:$P$35,'DMG Tables'!$O$2:$O$35)*CNL$1*LOOKUP(CNL$1,'DMG Tables'!$G$2:$G$7,'DMG Tables'!$H$2:$H$7)</f>
        <v>110446000</v>
      </c>
      <c r="CNM19" s="1">
        <f>LOOKUP($A19,'DMG Tables'!$P$2:$P$35,'DMG Tables'!$O$2:$O$35)*CNM$1*LOOKUP(CNM$1,'DMG Tables'!$G$2:$G$7,'DMG Tables'!$H$2:$H$7)</f>
        <v>110492000</v>
      </c>
      <c r="CNN19" s="1">
        <f>LOOKUP($A19,'DMG Tables'!$P$2:$P$35,'DMG Tables'!$O$2:$O$35)*CNN$1*LOOKUP(CNN$1,'DMG Tables'!$G$2:$G$7,'DMG Tables'!$H$2:$H$7)</f>
        <v>110538000</v>
      </c>
      <c r="CNO19" s="1">
        <f>LOOKUP($A19,'DMG Tables'!$P$2:$P$35,'DMG Tables'!$O$2:$O$35)*CNO$1*LOOKUP(CNO$1,'DMG Tables'!$G$2:$G$7,'DMG Tables'!$H$2:$H$7)</f>
        <v>110584000</v>
      </c>
      <c r="CNP19" s="1">
        <f>LOOKUP($A19,'DMG Tables'!$P$2:$P$35,'DMG Tables'!$O$2:$O$35)*CNP$1*LOOKUP(CNP$1,'DMG Tables'!$G$2:$G$7,'DMG Tables'!$H$2:$H$7)</f>
        <v>110630000</v>
      </c>
      <c r="CNQ19" s="1">
        <f>LOOKUP($A19,'DMG Tables'!$P$2:$P$35,'DMG Tables'!$O$2:$O$35)*CNQ$1*LOOKUP(CNQ$1,'DMG Tables'!$G$2:$G$7,'DMG Tables'!$H$2:$H$7)</f>
        <v>110676000</v>
      </c>
      <c r="CNR19" s="1">
        <f>LOOKUP($A19,'DMG Tables'!$P$2:$P$35,'DMG Tables'!$O$2:$O$35)*CNR$1*LOOKUP(CNR$1,'DMG Tables'!$G$2:$G$7,'DMG Tables'!$H$2:$H$7)</f>
        <v>110722000</v>
      </c>
      <c r="CNS19" s="1">
        <f>LOOKUP($A19,'DMG Tables'!$P$2:$P$35,'DMG Tables'!$O$2:$O$35)*CNS$1*LOOKUP(CNS$1,'DMG Tables'!$G$2:$G$7,'DMG Tables'!$H$2:$H$7)</f>
        <v>110768000</v>
      </c>
      <c r="CNT19" s="1">
        <f>LOOKUP($A19,'DMG Tables'!$P$2:$P$35,'DMG Tables'!$O$2:$O$35)*CNT$1*LOOKUP(CNT$1,'DMG Tables'!$G$2:$G$7,'DMG Tables'!$H$2:$H$7)</f>
        <v>110814000</v>
      </c>
      <c r="CNU19" s="1">
        <f>LOOKUP($A19,'DMG Tables'!$P$2:$P$35,'DMG Tables'!$O$2:$O$35)*CNU$1*LOOKUP(CNU$1,'DMG Tables'!$G$2:$G$7,'DMG Tables'!$H$2:$H$7)</f>
        <v>110860000</v>
      </c>
      <c r="CNV19" s="1">
        <f>LOOKUP($A19,'DMG Tables'!$P$2:$P$35,'DMG Tables'!$O$2:$O$35)*CNV$1*LOOKUP(CNV$1,'DMG Tables'!$G$2:$G$7,'DMG Tables'!$H$2:$H$7)</f>
        <v>110906000</v>
      </c>
      <c r="CNW19" s="1">
        <f>LOOKUP($A19,'DMG Tables'!$P$2:$P$35,'DMG Tables'!$O$2:$O$35)*CNW$1*LOOKUP(CNW$1,'DMG Tables'!$G$2:$G$7,'DMG Tables'!$H$2:$H$7)</f>
        <v>110952000</v>
      </c>
      <c r="CNX19" s="1">
        <f>LOOKUP($A19,'DMG Tables'!$P$2:$P$35,'DMG Tables'!$O$2:$O$35)*CNX$1*LOOKUP(CNX$1,'DMG Tables'!$G$2:$G$7,'DMG Tables'!$H$2:$H$7)</f>
        <v>110998000</v>
      </c>
      <c r="CNY19" s="1">
        <f>LOOKUP($A19,'DMG Tables'!$P$2:$P$35,'DMG Tables'!$O$2:$O$35)*CNY$1*LOOKUP(CNY$1,'DMG Tables'!$G$2:$G$7,'DMG Tables'!$H$2:$H$7)</f>
        <v>111044000</v>
      </c>
      <c r="CNZ19" s="1">
        <f>LOOKUP($A19,'DMG Tables'!$P$2:$P$35,'DMG Tables'!$O$2:$O$35)*CNZ$1*LOOKUP(CNZ$1,'DMG Tables'!$G$2:$G$7,'DMG Tables'!$H$2:$H$7)</f>
        <v>111090000</v>
      </c>
      <c r="COA19" s="1">
        <f>LOOKUP($A19,'DMG Tables'!$P$2:$P$35,'DMG Tables'!$O$2:$O$35)*COA$1*LOOKUP(COA$1,'DMG Tables'!$G$2:$G$7,'DMG Tables'!$H$2:$H$7)</f>
        <v>111136000</v>
      </c>
      <c r="COB19" s="1">
        <f>LOOKUP($A19,'DMG Tables'!$P$2:$P$35,'DMG Tables'!$O$2:$O$35)*COB$1*LOOKUP(COB$1,'DMG Tables'!$G$2:$G$7,'DMG Tables'!$H$2:$H$7)</f>
        <v>111182000</v>
      </c>
      <c r="COC19" s="1">
        <f>LOOKUP($A19,'DMG Tables'!$P$2:$P$35,'DMG Tables'!$O$2:$O$35)*COC$1*LOOKUP(COC$1,'DMG Tables'!$G$2:$G$7,'DMG Tables'!$H$2:$H$7)</f>
        <v>111228000</v>
      </c>
      <c r="COD19" s="1">
        <f>LOOKUP($A19,'DMG Tables'!$P$2:$P$35,'DMG Tables'!$O$2:$O$35)*COD$1*LOOKUP(COD$1,'DMG Tables'!$G$2:$G$7,'DMG Tables'!$H$2:$H$7)</f>
        <v>111274000</v>
      </c>
      <c r="COE19" s="1">
        <f>LOOKUP($A19,'DMG Tables'!$P$2:$P$35,'DMG Tables'!$O$2:$O$35)*COE$1*LOOKUP(COE$1,'DMG Tables'!$G$2:$G$7,'DMG Tables'!$H$2:$H$7)</f>
        <v>111320000</v>
      </c>
      <c r="COF19" s="1">
        <f>LOOKUP($A19,'DMG Tables'!$P$2:$P$35,'DMG Tables'!$O$2:$O$35)*COF$1*LOOKUP(COF$1,'DMG Tables'!$G$2:$G$7,'DMG Tables'!$H$2:$H$7)</f>
        <v>111366000</v>
      </c>
      <c r="COG19" s="1">
        <f>LOOKUP($A19,'DMG Tables'!$P$2:$P$35,'DMG Tables'!$O$2:$O$35)*COG$1*LOOKUP(COG$1,'DMG Tables'!$G$2:$G$7,'DMG Tables'!$H$2:$H$7)</f>
        <v>111412000</v>
      </c>
      <c r="COH19" s="1">
        <f>LOOKUP($A19,'DMG Tables'!$P$2:$P$35,'DMG Tables'!$O$2:$O$35)*COH$1*LOOKUP(COH$1,'DMG Tables'!$G$2:$G$7,'DMG Tables'!$H$2:$H$7)</f>
        <v>111458000</v>
      </c>
      <c r="COI19" s="1">
        <f>LOOKUP($A19,'DMG Tables'!$P$2:$P$35,'DMG Tables'!$O$2:$O$35)*COI$1*LOOKUP(COI$1,'DMG Tables'!$G$2:$G$7,'DMG Tables'!$H$2:$H$7)</f>
        <v>111504000</v>
      </c>
      <c r="COJ19" s="1">
        <f>LOOKUP($A19,'DMG Tables'!$P$2:$P$35,'DMG Tables'!$O$2:$O$35)*COJ$1*LOOKUP(COJ$1,'DMG Tables'!$G$2:$G$7,'DMG Tables'!$H$2:$H$7)</f>
        <v>111550000</v>
      </c>
      <c r="COK19" s="1">
        <f>LOOKUP($A19,'DMG Tables'!$P$2:$P$35,'DMG Tables'!$O$2:$O$35)*COK$1*LOOKUP(COK$1,'DMG Tables'!$G$2:$G$7,'DMG Tables'!$H$2:$H$7)</f>
        <v>111596000</v>
      </c>
      <c r="COL19" s="1">
        <f>LOOKUP($A19,'DMG Tables'!$P$2:$P$35,'DMG Tables'!$O$2:$O$35)*COL$1*LOOKUP(COL$1,'DMG Tables'!$G$2:$G$7,'DMG Tables'!$H$2:$H$7)</f>
        <v>111642000</v>
      </c>
      <c r="COM19" s="1">
        <f>LOOKUP($A19,'DMG Tables'!$P$2:$P$35,'DMG Tables'!$O$2:$O$35)*COM$1*LOOKUP(COM$1,'DMG Tables'!$G$2:$G$7,'DMG Tables'!$H$2:$H$7)</f>
        <v>111688000</v>
      </c>
      <c r="CON19" s="1">
        <f>LOOKUP($A19,'DMG Tables'!$P$2:$P$35,'DMG Tables'!$O$2:$O$35)*CON$1*LOOKUP(CON$1,'DMG Tables'!$G$2:$G$7,'DMG Tables'!$H$2:$H$7)</f>
        <v>111734000</v>
      </c>
      <c r="COO19" s="1">
        <f>LOOKUP($A19,'DMG Tables'!$P$2:$P$35,'DMG Tables'!$O$2:$O$35)*COO$1*LOOKUP(COO$1,'DMG Tables'!$G$2:$G$7,'DMG Tables'!$H$2:$H$7)</f>
        <v>111780000</v>
      </c>
      <c r="COP19" s="1">
        <f>LOOKUP($A19,'DMG Tables'!$P$2:$P$35,'DMG Tables'!$O$2:$O$35)*COP$1*LOOKUP(COP$1,'DMG Tables'!$G$2:$G$7,'DMG Tables'!$H$2:$H$7)</f>
        <v>111826000</v>
      </c>
      <c r="COQ19" s="1">
        <f>LOOKUP($A19,'DMG Tables'!$P$2:$P$35,'DMG Tables'!$O$2:$O$35)*COQ$1*LOOKUP(COQ$1,'DMG Tables'!$G$2:$G$7,'DMG Tables'!$H$2:$H$7)</f>
        <v>111872000</v>
      </c>
      <c r="COR19" s="1">
        <f>LOOKUP($A19,'DMG Tables'!$P$2:$P$35,'DMG Tables'!$O$2:$O$35)*COR$1*LOOKUP(COR$1,'DMG Tables'!$G$2:$G$7,'DMG Tables'!$H$2:$H$7)</f>
        <v>111918000</v>
      </c>
      <c r="COS19" s="1">
        <f>LOOKUP($A19,'DMG Tables'!$P$2:$P$35,'DMG Tables'!$O$2:$O$35)*COS$1*LOOKUP(COS$1,'DMG Tables'!$G$2:$G$7,'DMG Tables'!$H$2:$H$7)</f>
        <v>111964000</v>
      </c>
      <c r="COT19" s="1">
        <f>LOOKUP($A19,'DMG Tables'!$P$2:$P$35,'DMG Tables'!$O$2:$O$35)*COT$1*LOOKUP(COT$1,'DMG Tables'!$G$2:$G$7,'DMG Tables'!$H$2:$H$7)</f>
        <v>112010000</v>
      </c>
      <c r="COU19" s="1">
        <f>LOOKUP($A19,'DMG Tables'!$P$2:$P$35,'DMG Tables'!$O$2:$O$35)*COU$1*LOOKUP(COU$1,'DMG Tables'!$G$2:$G$7,'DMG Tables'!$H$2:$H$7)</f>
        <v>112056000</v>
      </c>
      <c r="COV19" s="1">
        <f>LOOKUP($A19,'DMG Tables'!$P$2:$P$35,'DMG Tables'!$O$2:$O$35)*COV$1*LOOKUP(COV$1,'DMG Tables'!$G$2:$G$7,'DMG Tables'!$H$2:$H$7)</f>
        <v>112102000</v>
      </c>
      <c r="COW19" s="1">
        <f>LOOKUP($A19,'DMG Tables'!$P$2:$P$35,'DMG Tables'!$O$2:$O$35)*COW$1*LOOKUP(COW$1,'DMG Tables'!$G$2:$G$7,'DMG Tables'!$H$2:$H$7)</f>
        <v>112148000</v>
      </c>
      <c r="COX19" s="1">
        <f>LOOKUP($A19,'DMG Tables'!$P$2:$P$35,'DMG Tables'!$O$2:$O$35)*COX$1*LOOKUP(COX$1,'DMG Tables'!$G$2:$G$7,'DMG Tables'!$H$2:$H$7)</f>
        <v>112194000</v>
      </c>
      <c r="COY19" s="1">
        <f>LOOKUP($A19,'DMG Tables'!$P$2:$P$35,'DMG Tables'!$O$2:$O$35)*COY$1*LOOKUP(COY$1,'DMG Tables'!$G$2:$G$7,'DMG Tables'!$H$2:$H$7)</f>
        <v>112240000</v>
      </c>
      <c r="COZ19" s="1">
        <f>LOOKUP($A19,'DMG Tables'!$P$2:$P$35,'DMG Tables'!$O$2:$O$35)*COZ$1*LOOKUP(COZ$1,'DMG Tables'!$G$2:$G$7,'DMG Tables'!$H$2:$H$7)</f>
        <v>112286000</v>
      </c>
      <c r="CPA19" s="1">
        <f>LOOKUP($A19,'DMG Tables'!$P$2:$P$35,'DMG Tables'!$O$2:$O$35)*CPA$1*LOOKUP(CPA$1,'DMG Tables'!$G$2:$G$7,'DMG Tables'!$H$2:$H$7)</f>
        <v>112332000</v>
      </c>
      <c r="CPB19" s="1">
        <f>LOOKUP($A19,'DMG Tables'!$P$2:$P$35,'DMG Tables'!$O$2:$O$35)*CPB$1*LOOKUP(CPB$1,'DMG Tables'!$G$2:$G$7,'DMG Tables'!$H$2:$H$7)</f>
        <v>112378000</v>
      </c>
      <c r="CPC19" s="1">
        <f>LOOKUP($A19,'DMG Tables'!$P$2:$P$35,'DMG Tables'!$O$2:$O$35)*CPC$1*LOOKUP(CPC$1,'DMG Tables'!$G$2:$G$7,'DMG Tables'!$H$2:$H$7)</f>
        <v>112424000</v>
      </c>
      <c r="CPD19" s="1">
        <f>LOOKUP($A19,'DMG Tables'!$P$2:$P$35,'DMG Tables'!$O$2:$O$35)*CPD$1*LOOKUP(CPD$1,'DMG Tables'!$G$2:$G$7,'DMG Tables'!$H$2:$H$7)</f>
        <v>112470000</v>
      </c>
      <c r="CPE19" s="1">
        <f>LOOKUP($A19,'DMG Tables'!$P$2:$P$35,'DMG Tables'!$O$2:$O$35)*CPE$1*LOOKUP(CPE$1,'DMG Tables'!$G$2:$G$7,'DMG Tables'!$H$2:$H$7)</f>
        <v>112516000</v>
      </c>
      <c r="CPF19" s="1">
        <f>LOOKUP($A19,'DMG Tables'!$P$2:$P$35,'DMG Tables'!$O$2:$O$35)*CPF$1*LOOKUP(CPF$1,'DMG Tables'!$G$2:$G$7,'DMG Tables'!$H$2:$H$7)</f>
        <v>112562000</v>
      </c>
      <c r="CPG19" s="1">
        <f>LOOKUP($A19,'DMG Tables'!$P$2:$P$35,'DMG Tables'!$O$2:$O$35)*CPG$1*LOOKUP(CPG$1,'DMG Tables'!$G$2:$G$7,'DMG Tables'!$H$2:$H$7)</f>
        <v>112608000</v>
      </c>
      <c r="CPH19" s="1">
        <f>LOOKUP($A19,'DMG Tables'!$P$2:$P$35,'DMG Tables'!$O$2:$O$35)*CPH$1*LOOKUP(CPH$1,'DMG Tables'!$G$2:$G$7,'DMG Tables'!$H$2:$H$7)</f>
        <v>112654000</v>
      </c>
      <c r="CPI19" s="1">
        <f>LOOKUP($A19,'DMG Tables'!$P$2:$P$35,'DMG Tables'!$O$2:$O$35)*CPI$1*LOOKUP(CPI$1,'DMG Tables'!$G$2:$G$7,'DMG Tables'!$H$2:$H$7)</f>
        <v>112700000</v>
      </c>
      <c r="CPJ19" s="1">
        <f>LOOKUP($A19,'DMG Tables'!$P$2:$P$35,'DMG Tables'!$O$2:$O$35)*CPJ$1*LOOKUP(CPJ$1,'DMG Tables'!$G$2:$G$7,'DMG Tables'!$H$2:$H$7)</f>
        <v>112746000</v>
      </c>
      <c r="CPK19" s="1">
        <f>LOOKUP($A19,'DMG Tables'!$P$2:$P$35,'DMG Tables'!$O$2:$O$35)*CPK$1*LOOKUP(CPK$1,'DMG Tables'!$G$2:$G$7,'DMG Tables'!$H$2:$H$7)</f>
        <v>112792000</v>
      </c>
      <c r="CPL19" s="1">
        <f>LOOKUP($A19,'DMG Tables'!$P$2:$P$35,'DMG Tables'!$O$2:$O$35)*CPL$1*LOOKUP(CPL$1,'DMG Tables'!$G$2:$G$7,'DMG Tables'!$H$2:$H$7)</f>
        <v>112838000</v>
      </c>
      <c r="CPM19" s="1">
        <f>LOOKUP($A19,'DMG Tables'!$P$2:$P$35,'DMG Tables'!$O$2:$O$35)*CPM$1*LOOKUP(CPM$1,'DMG Tables'!$G$2:$G$7,'DMG Tables'!$H$2:$H$7)</f>
        <v>112884000</v>
      </c>
      <c r="CPN19" s="1">
        <f>LOOKUP($A19,'DMG Tables'!$P$2:$P$35,'DMG Tables'!$O$2:$O$35)*CPN$1*LOOKUP(CPN$1,'DMG Tables'!$G$2:$G$7,'DMG Tables'!$H$2:$H$7)</f>
        <v>112930000</v>
      </c>
      <c r="CPO19" s="1">
        <f>LOOKUP($A19,'DMG Tables'!$P$2:$P$35,'DMG Tables'!$O$2:$O$35)*CPO$1*LOOKUP(CPO$1,'DMG Tables'!$G$2:$G$7,'DMG Tables'!$H$2:$H$7)</f>
        <v>112976000</v>
      </c>
      <c r="CPP19" s="1">
        <f>LOOKUP($A19,'DMG Tables'!$P$2:$P$35,'DMG Tables'!$O$2:$O$35)*CPP$1*LOOKUP(CPP$1,'DMG Tables'!$G$2:$G$7,'DMG Tables'!$H$2:$H$7)</f>
        <v>113022000</v>
      </c>
      <c r="CPQ19" s="1">
        <f>LOOKUP($A19,'DMG Tables'!$P$2:$P$35,'DMG Tables'!$O$2:$O$35)*CPQ$1*LOOKUP(CPQ$1,'DMG Tables'!$G$2:$G$7,'DMG Tables'!$H$2:$H$7)</f>
        <v>113068000</v>
      </c>
      <c r="CPR19" s="1">
        <f>LOOKUP($A19,'DMG Tables'!$P$2:$P$35,'DMG Tables'!$O$2:$O$35)*CPR$1*LOOKUP(CPR$1,'DMG Tables'!$G$2:$G$7,'DMG Tables'!$H$2:$H$7)</f>
        <v>113114000</v>
      </c>
      <c r="CPS19" s="1">
        <f>LOOKUP($A19,'DMG Tables'!$P$2:$P$35,'DMG Tables'!$O$2:$O$35)*CPS$1*LOOKUP(CPS$1,'DMG Tables'!$G$2:$G$7,'DMG Tables'!$H$2:$H$7)</f>
        <v>113160000</v>
      </c>
      <c r="CPT19" s="1">
        <f>LOOKUP($A19,'DMG Tables'!$P$2:$P$35,'DMG Tables'!$O$2:$O$35)*CPT$1*LOOKUP(CPT$1,'DMG Tables'!$G$2:$G$7,'DMG Tables'!$H$2:$H$7)</f>
        <v>113206000</v>
      </c>
      <c r="CPU19" s="1">
        <f>LOOKUP($A19,'DMG Tables'!$P$2:$P$35,'DMG Tables'!$O$2:$O$35)*CPU$1*LOOKUP(CPU$1,'DMG Tables'!$G$2:$G$7,'DMG Tables'!$H$2:$H$7)</f>
        <v>113252000</v>
      </c>
      <c r="CPV19" s="1">
        <f>LOOKUP($A19,'DMG Tables'!$P$2:$P$35,'DMG Tables'!$O$2:$O$35)*CPV$1*LOOKUP(CPV$1,'DMG Tables'!$G$2:$G$7,'DMG Tables'!$H$2:$H$7)</f>
        <v>113298000</v>
      </c>
      <c r="CPW19" s="1">
        <f>LOOKUP($A19,'DMG Tables'!$P$2:$P$35,'DMG Tables'!$O$2:$O$35)*CPW$1*LOOKUP(CPW$1,'DMG Tables'!$G$2:$G$7,'DMG Tables'!$H$2:$H$7)</f>
        <v>113344000</v>
      </c>
      <c r="CPX19" s="1">
        <f>LOOKUP($A19,'DMG Tables'!$P$2:$P$35,'DMG Tables'!$O$2:$O$35)*CPX$1*LOOKUP(CPX$1,'DMG Tables'!$G$2:$G$7,'DMG Tables'!$H$2:$H$7)</f>
        <v>113390000</v>
      </c>
      <c r="CPY19" s="1">
        <f>LOOKUP($A19,'DMG Tables'!$P$2:$P$35,'DMG Tables'!$O$2:$O$35)*CPY$1*LOOKUP(CPY$1,'DMG Tables'!$G$2:$G$7,'DMG Tables'!$H$2:$H$7)</f>
        <v>113436000</v>
      </c>
      <c r="CPZ19" s="1">
        <f>LOOKUP($A19,'DMG Tables'!$P$2:$P$35,'DMG Tables'!$O$2:$O$35)*CPZ$1*LOOKUP(CPZ$1,'DMG Tables'!$G$2:$G$7,'DMG Tables'!$H$2:$H$7)</f>
        <v>113482000</v>
      </c>
      <c r="CQA19" s="1">
        <f>LOOKUP($A19,'DMG Tables'!$P$2:$P$35,'DMG Tables'!$O$2:$O$35)*CQA$1*LOOKUP(CQA$1,'DMG Tables'!$G$2:$G$7,'DMG Tables'!$H$2:$H$7)</f>
        <v>113528000</v>
      </c>
      <c r="CQB19" s="1">
        <f>LOOKUP($A19,'DMG Tables'!$P$2:$P$35,'DMG Tables'!$O$2:$O$35)*CQB$1*LOOKUP(CQB$1,'DMG Tables'!$G$2:$G$7,'DMG Tables'!$H$2:$H$7)</f>
        <v>113574000</v>
      </c>
      <c r="CQC19" s="1">
        <f>LOOKUP($A19,'DMG Tables'!$P$2:$P$35,'DMG Tables'!$O$2:$O$35)*CQC$1*LOOKUP(CQC$1,'DMG Tables'!$G$2:$G$7,'DMG Tables'!$H$2:$H$7)</f>
        <v>113620000</v>
      </c>
      <c r="CQD19" s="1">
        <f>LOOKUP($A19,'DMG Tables'!$P$2:$P$35,'DMG Tables'!$O$2:$O$35)*CQD$1*LOOKUP(CQD$1,'DMG Tables'!$G$2:$G$7,'DMG Tables'!$H$2:$H$7)</f>
        <v>113666000</v>
      </c>
      <c r="CQE19" s="1">
        <f>LOOKUP($A19,'DMG Tables'!$P$2:$P$35,'DMG Tables'!$O$2:$O$35)*CQE$1*LOOKUP(CQE$1,'DMG Tables'!$G$2:$G$7,'DMG Tables'!$H$2:$H$7)</f>
        <v>113712000</v>
      </c>
      <c r="CQF19" s="1">
        <f>LOOKUP($A19,'DMG Tables'!$P$2:$P$35,'DMG Tables'!$O$2:$O$35)*CQF$1*LOOKUP(CQF$1,'DMG Tables'!$G$2:$G$7,'DMG Tables'!$H$2:$H$7)</f>
        <v>113758000</v>
      </c>
      <c r="CQG19" s="1">
        <f>LOOKUP($A19,'DMG Tables'!$P$2:$P$35,'DMG Tables'!$O$2:$O$35)*CQG$1*LOOKUP(CQG$1,'DMG Tables'!$G$2:$G$7,'DMG Tables'!$H$2:$H$7)</f>
        <v>113804000</v>
      </c>
      <c r="CQH19" s="1">
        <f>LOOKUP($A19,'DMG Tables'!$P$2:$P$35,'DMG Tables'!$O$2:$O$35)*CQH$1*LOOKUP(CQH$1,'DMG Tables'!$G$2:$G$7,'DMG Tables'!$H$2:$H$7)</f>
        <v>113850000</v>
      </c>
      <c r="CQI19" s="1">
        <f>LOOKUP($A19,'DMG Tables'!$P$2:$P$35,'DMG Tables'!$O$2:$O$35)*CQI$1*LOOKUP(CQI$1,'DMG Tables'!$G$2:$G$7,'DMG Tables'!$H$2:$H$7)</f>
        <v>113896000</v>
      </c>
      <c r="CQJ19" s="1">
        <f>LOOKUP($A19,'DMG Tables'!$P$2:$P$35,'DMG Tables'!$O$2:$O$35)*CQJ$1*LOOKUP(CQJ$1,'DMG Tables'!$G$2:$G$7,'DMG Tables'!$H$2:$H$7)</f>
        <v>113942000</v>
      </c>
      <c r="CQK19" s="1">
        <f>LOOKUP($A19,'DMG Tables'!$P$2:$P$35,'DMG Tables'!$O$2:$O$35)*CQK$1*LOOKUP(CQK$1,'DMG Tables'!$G$2:$G$7,'DMG Tables'!$H$2:$H$7)</f>
        <v>113988000</v>
      </c>
      <c r="CQL19" s="1">
        <f>LOOKUP($A19,'DMG Tables'!$P$2:$P$35,'DMG Tables'!$O$2:$O$35)*CQL$1*LOOKUP(CQL$1,'DMG Tables'!$G$2:$G$7,'DMG Tables'!$H$2:$H$7)</f>
        <v>114034000</v>
      </c>
      <c r="CQM19" s="1">
        <f>LOOKUP($A19,'DMG Tables'!$P$2:$P$35,'DMG Tables'!$O$2:$O$35)*CQM$1*LOOKUP(CQM$1,'DMG Tables'!$G$2:$G$7,'DMG Tables'!$H$2:$H$7)</f>
        <v>114080000</v>
      </c>
      <c r="CQN19" s="1">
        <f>LOOKUP($A19,'DMG Tables'!$P$2:$P$35,'DMG Tables'!$O$2:$O$35)*CQN$1*LOOKUP(CQN$1,'DMG Tables'!$G$2:$G$7,'DMG Tables'!$H$2:$H$7)</f>
        <v>114126000</v>
      </c>
      <c r="CQO19" s="1">
        <f>LOOKUP($A19,'DMG Tables'!$P$2:$P$35,'DMG Tables'!$O$2:$O$35)*CQO$1*LOOKUP(CQO$1,'DMG Tables'!$G$2:$G$7,'DMG Tables'!$H$2:$H$7)</f>
        <v>114172000</v>
      </c>
      <c r="CQP19" s="1">
        <f>LOOKUP($A19,'DMG Tables'!$P$2:$P$35,'DMG Tables'!$O$2:$O$35)*CQP$1*LOOKUP(CQP$1,'DMG Tables'!$G$2:$G$7,'DMG Tables'!$H$2:$H$7)</f>
        <v>114218000</v>
      </c>
      <c r="CQQ19" s="1">
        <f>LOOKUP($A19,'DMG Tables'!$P$2:$P$35,'DMG Tables'!$O$2:$O$35)*CQQ$1*LOOKUP(CQQ$1,'DMG Tables'!$G$2:$G$7,'DMG Tables'!$H$2:$H$7)</f>
        <v>114264000</v>
      </c>
      <c r="CQR19" s="1">
        <f>LOOKUP($A19,'DMG Tables'!$P$2:$P$35,'DMG Tables'!$O$2:$O$35)*CQR$1*LOOKUP(CQR$1,'DMG Tables'!$G$2:$G$7,'DMG Tables'!$H$2:$H$7)</f>
        <v>114310000</v>
      </c>
      <c r="CQS19" s="1">
        <f>LOOKUP($A19,'DMG Tables'!$P$2:$P$35,'DMG Tables'!$O$2:$O$35)*CQS$1*LOOKUP(CQS$1,'DMG Tables'!$G$2:$G$7,'DMG Tables'!$H$2:$H$7)</f>
        <v>114356000</v>
      </c>
      <c r="CQT19" s="1">
        <f>LOOKUP($A19,'DMG Tables'!$P$2:$P$35,'DMG Tables'!$O$2:$O$35)*CQT$1*LOOKUP(CQT$1,'DMG Tables'!$G$2:$G$7,'DMG Tables'!$H$2:$H$7)</f>
        <v>114402000</v>
      </c>
      <c r="CQU19" s="1">
        <f>LOOKUP($A19,'DMG Tables'!$P$2:$P$35,'DMG Tables'!$O$2:$O$35)*CQU$1*LOOKUP(CQU$1,'DMG Tables'!$G$2:$G$7,'DMG Tables'!$H$2:$H$7)</f>
        <v>114448000</v>
      </c>
      <c r="CQV19" s="1">
        <f>LOOKUP($A19,'DMG Tables'!$P$2:$P$35,'DMG Tables'!$O$2:$O$35)*CQV$1*LOOKUP(CQV$1,'DMG Tables'!$G$2:$G$7,'DMG Tables'!$H$2:$H$7)</f>
        <v>114494000</v>
      </c>
      <c r="CQW19" s="1">
        <f>LOOKUP($A19,'DMG Tables'!$P$2:$P$35,'DMG Tables'!$O$2:$O$35)*CQW$1*LOOKUP(CQW$1,'DMG Tables'!$G$2:$G$7,'DMG Tables'!$H$2:$H$7)</f>
        <v>114540000</v>
      </c>
      <c r="CQX19" s="1">
        <f>LOOKUP($A19,'DMG Tables'!$P$2:$P$35,'DMG Tables'!$O$2:$O$35)*CQX$1*LOOKUP(CQX$1,'DMG Tables'!$G$2:$G$7,'DMG Tables'!$H$2:$H$7)</f>
        <v>114586000</v>
      </c>
      <c r="CQY19" s="1">
        <f>LOOKUP($A19,'DMG Tables'!$P$2:$P$35,'DMG Tables'!$O$2:$O$35)*CQY$1*LOOKUP(CQY$1,'DMG Tables'!$G$2:$G$7,'DMG Tables'!$H$2:$H$7)</f>
        <v>114632000</v>
      </c>
      <c r="CQZ19" s="1">
        <f>LOOKUP($A19,'DMG Tables'!$P$2:$P$35,'DMG Tables'!$O$2:$O$35)*CQZ$1*LOOKUP(CQZ$1,'DMG Tables'!$G$2:$G$7,'DMG Tables'!$H$2:$H$7)</f>
        <v>114678000</v>
      </c>
      <c r="CRA19" s="1">
        <f>LOOKUP($A19,'DMG Tables'!$P$2:$P$35,'DMG Tables'!$O$2:$O$35)*CRA$1*LOOKUP(CRA$1,'DMG Tables'!$G$2:$G$7,'DMG Tables'!$H$2:$H$7)</f>
        <v>114724000</v>
      </c>
      <c r="CRB19" s="1">
        <f>LOOKUP($A19,'DMG Tables'!$P$2:$P$35,'DMG Tables'!$O$2:$O$35)*CRB$1*LOOKUP(CRB$1,'DMG Tables'!$G$2:$G$7,'DMG Tables'!$H$2:$H$7)</f>
        <v>114770000</v>
      </c>
      <c r="CRC19" s="1">
        <f>LOOKUP($A19,'DMG Tables'!$P$2:$P$35,'DMG Tables'!$O$2:$O$35)*CRC$1*LOOKUP(CRC$1,'DMG Tables'!$G$2:$G$7,'DMG Tables'!$H$2:$H$7)</f>
        <v>114816000</v>
      </c>
      <c r="CRD19" s="1">
        <f>LOOKUP($A19,'DMG Tables'!$P$2:$P$35,'DMG Tables'!$O$2:$O$35)*CRD$1*LOOKUP(CRD$1,'DMG Tables'!$G$2:$G$7,'DMG Tables'!$H$2:$H$7)</f>
        <v>114862000</v>
      </c>
      <c r="CRE19" s="1">
        <f>LOOKUP($A19,'DMG Tables'!$P$2:$P$35,'DMG Tables'!$O$2:$O$35)*CRE$1*LOOKUP(CRE$1,'DMG Tables'!$G$2:$G$7,'DMG Tables'!$H$2:$H$7)</f>
        <v>114908000</v>
      </c>
      <c r="CRF19" s="1">
        <f>LOOKUP($A19,'DMG Tables'!$P$2:$P$35,'DMG Tables'!$O$2:$O$35)*CRF$1*LOOKUP(CRF$1,'DMG Tables'!$G$2:$G$7,'DMG Tables'!$H$2:$H$7)</f>
        <v>114954000</v>
      </c>
      <c r="CRG19" s="1">
        <f>LOOKUP($A19,'DMG Tables'!$P$2:$P$35,'DMG Tables'!$O$2:$O$35)*CRG$1*LOOKUP(CRG$1,'DMG Tables'!$G$2:$G$7,'DMG Tables'!$H$2:$H$7)</f>
        <v>115000000</v>
      </c>
      <c r="CRH19" s="1">
        <f>LOOKUP($A19,'DMG Tables'!$P$2:$P$35,'DMG Tables'!$O$2:$O$35)*CRH$1*LOOKUP(CRH$1,'DMG Tables'!$G$2:$G$7,'DMG Tables'!$H$2:$H$7)</f>
        <v>115046000</v>
      </c>
      <c r="CRI19" s="1">
        <f>LOOKUP($A19,'DMG Tables'!$P$2:$P$35,'DMG Tables'!$O$2:$O$35)*CRI$1*LOOKUP(CRI$1,'DMG Tables'!$G$2:$G$7,'DMG Tables'!$H$2:$H$7)</f>
        <v>115092000</v>
      </c>
      <c r="CRJ19" s="1">
        <f>LOOKUP($A19,'DMG Tables'!$P$2:$P$35,'DMG Tables'!$O$2:$O$35)*CRJ$1*LOOKUP(CRJ$1,'DMG Tables'!$G$2:$G$7,'DMG Tables'!$H$2:$H$7)</f>
        <v>115138000</v>
      </c>
      <c r="CRK19" s="1">
        <f>LOOKUP($A19,'DMG Tables'!$P$2:$P$35,'DMG Tables'!$O$2:$O$35)*CRK$1*LOOKUP(CRK$1,'DMG Tables'!$G$2:$G$7,'DMG Tables'!$H$2:$H$7)</f>
        <v>115184000</v>
      </c>
      <c r="CRL19" s="1">
        <f>LOOKUP($A19,'DMG Tables'!$P$2:$P$35,'DMG Tables'!$O$2:$O$35)*CRL$1*LOOKUP(CRL$1,'DMG Tables'!$G$2:$G$7,'DMG Tables'!$H$2:$H$7)</f>
        <v>115230000</v>
      </c>
      <c r="CRM19" s="1">
        <f>LOOKUP($A19,'DMG Tables'!$P$2:$P$35,'DMG Tables'!$O$2:$O$35)*CRM$1*LOOKUP(CRM$1,'DMG Tables'!$G$2:$G$7,'DMG Tables'!$H$2:$H$7)</f>
        <v>115276000</v>
      </c>
      <c r="CRN19" s="1">
        <f>LOOKUP($A19,'DMG Tables'!$P$2:$P$35,'DMG Tables'!$O$2:$O$35)*CRN$1*LOOKUP(CRN$1,'DMG Tables'!$G$2:$G$7,'DMG Tables'!$H$2:$H$7)</f>
        <v>115322000</v>
      </c>
      <c r="CRO19" s="1">
        <f>LOOKUP($A19,'DMG Tables'!$P$2:$P$35,'DMG Tables'!$O$2:$O$35)*CRO$1*LOOKUP(CRO$1,'DMG Tables'!$G$2:$G$7,'DMG Tables'!$H$2:$H$7)</f>
        <v>115368000</v>
      </c>
      <c r="CRP19" s="1">
        <f>LOOKUP($A19,'DMG Tables'!$P$2:$P$35,'DMG Tables'!$O$2:$O$35)*CRP$1*LOOKUP(CRP$1,'DMG Tables'!$G$2:$G$7,'DMG Tables'!$H$2:$H$7)</f>
        <v>115414000</v>
      </c>
      <c r="CRQ19" s="1">
        <f>LOOKUP($A19,'DMG Tables'!$P$2:$P$35,'DMG Tables'!$O$2:$O$35)*CRQ$1*LOOKUP(CRQ$1,'DMG Tables'!$G$2:$G$7,'DMG Tables'!$H$2:$H$7)</f>
        <v>115460000</v>
      </c>
      <c r="CRR19" s="1">
        <f>LOOKUP($A19,'DMG Tables'!$P$2:$P$35,'DMG Tables'!$O$2:$O$35)*CRR$1*LOOKUP(CRR$1,'DMG Tables'!$G$2:$G$7,'DMG Tables'!$H$2:$H$7)</f>
        <v>115506000</v>
      </c>
      <c r="CRS19" s="1">
        <f>LOOKUP($A19,'DMG Tables'!$P$2:$P$35,'DMG Tables'!$O$2:$O$35)*CRS$1*LOOKUP(CRS$1,'DMG Tables'!$G$2:$G$7,'DMG Tables'!$H$2:$H$7)</f>
        <v>115552000</v>
      </c>
      <c r="CRT19" s="1">
        <f>LOOKUP($A19,'DMG Tables'!$P$2:$P$35,'DMG Tables'!$O$2:$O$35)*CRT$1*LOOKUP(CRT$1,'DMG Tables'!$G$2:$G$7,'DMG Tables'!$H$2:$H$7)</f>
        <v>115598000</v>
      </c>
      <c r="CRU19" s="1">
        <f>LOOKUP($A19,'DMG Tables'!$P$2:$P$35,'DMG Tables'!$O$2:$O$35)*CRU$1*LOOKUP(CRU$1,'DMG Tables'!$G$2:$G$7,'DMG Tables'!$H$2:$H$7)</f>
        <v>115644000</v>
      </c>
      <c r="CRV19" s="1">
        <f>LOOKUP($A19,'DMG Tables'!$P$2:$P$35,'DMG Tables'!$O$2:$O$35)*CRV$1*LOOKUP(CRV$1,'DMG Tables'!$G$2:$G$7,'DMG Tables'!$H$2:$H$7)</f>
        <v>115690000</v>
      </c>
      <c r="CRW19" s="1">
        <f>LOOKUP($A19,'DMG Tables'!$P$2:$P$35,'DMG Tables'!$O$2:$O$35)*CRW$1*LOOKUP(CRW$1,'DMG Tables'!$G$2:$G$7,'DMG Tables'!$H$2:$H$7)</f>
        <v>115736000</v>
      </c>
      <c r="CRX19" s="1">
        <f>LOOKUP($A19,'DMG Tables'!$P$2:$P$35,'DMG Tables'!$O$2:$O$35)*CRX$1*LOOKUP(CRX$1,'DMG Tables'!$G$2:$G$7,'DMG Tables'!$H$2:$H$7)</f>
        <v>115782000</v>
      </c>
      <c r="CRY19" s="1">
        <f>LOOKUP($A19,'DMG Tables'!$P$2:$P$35,'DMG Tables'!$O$2:$O$35)*CRY$1*LOOKUP(CRY$1,'DMG Tables'!$G$2:$G$7,'DMG Tables'!$H$2:$H$7)</f>
        <v>115828000</v>
      </c>
      <c r="CRZ19" s="1">
        <f>LOOKUP($A19,'DMG Tables'!$P$2:$P$35,'DMG Tables'!$O$2:$O$35)*CRZ$1*LOOKUP(CRZ$1,'DMG Tables'!$G$2:$G$7,'DMG Tables'!$H$2:$H$7)</f>
        <v>115874000</v>
      </c>
      <c r="CSA19" s="1">
        <f>LOOKUP($A19,'DMG Tables'!$P$2:$P$35,'DMG Tables'!$O$2:$O$35)*CSA$1*LOOKUP(CSA$1,'DMG Tables'!$G$2:$G$7,'DMG Tables'!$H$2:$H$7)</f>
        <v>115920000</v>
      </c>
      <c r="CSB19" s="1">
        <f>LOOKUP($A19,'DMG Tables'!$P$2:$P$35,'DMG Tables'!$O$2:$O$35)*CSB$1*LOOKUP(CSB$1,'DMG Tables'!$G$2:$G$7,'DMG Tables'!$H$2:$H$7)</f>
        <v>115966000</v>
      </c>
      <c r="CSC19" s="1">
        <f>LOOKUP($A19,'DMG Tables'!$P$2:$P$35,'DMG Tables'!$O$2:$O$35)*CSC$1*LOOKUP(CSC$1,'DMG Tables'!$G$2:$G$7,'DMG Tables'!$H$2:$H$7)</f>
        <v>116012000</v>
      </c>
      <c r="CSD19" s="1">
        <f>LOOKUP($A19,'DMG Tables'!$P$2:$P$35,'DMG Tables'!$O$2:$O$35)*CSD$1*LOOKUP(CSD$1,'DMG Tables'!$G$2:$G$7,'DMG Tables'!$H$2:$H$7)</f>
        <v>116058000</v>
      </c>
      <c r="CSE19" s="1">
        <f>LOOKUP($A19,'DMG Tables'!$P$2:$P$35,'DMG Tables'!$O$2:$O$35)*CSE$1*LOOKUP(CSE$1,'DMG Tables'!$G$2:$G$7,'DMG Tables'!$H$2:$H$7)</f>
        <v>116104000</v>
      </c>
      <c r="CSF19" s="1">
        <f>LOOKUP($A19,'DMG Tables'!$P$2:$P$35,'DMG Tables'!$O$2:$O$35)*CSF$1*LOOKUP(CSF$1,'DMG Tables'!$G$2:$G$7,'DMG Tables'!$H$2:$H$7)</f>
        <v>116150000</v>
      </c>
      <c r="CSG19" s="1">
        <f>LOOKUP($A19,'DMG Tables'!$P$2:$P$35,'DMG Tables'!$O$2:$O$35)*CSG$1*LOOKUP(CSG$1,'DMG Tables'!$G$2:$G$7,'DMG Tables'!$H$2:$H$7)</f>
        <v>116196000</v>
      </c>
      <c r="CSH19" s="1">
        <f>LOOKUP($A19,'DMG Tables'!$P$2:$P$35,'DMG Tables'!$O$2:$O$35)*CSH$1*LOOKUP(CSH$1,'DMG Tables'!$G$2:$G$7,'DMG Tables'!$H$2:$H$7)</f>
        <v>116242000</v>
      </c>
      <c r="CSI19" s="1">
        <f>LOOKUP($A19,'DMG Tables'!$P$2:$P$35,'DMG Tables'!$O$2:$O$35)*CSI$1*LOOKUP(CSI$1,'DMG Tables'!$G$2:$G$7,'DMG Tables'!$H$2:$H$7)</f>
        <v>116288000</v>
      </c>
      <c r="CSJ19" s="1">
        <f>LOOKUP($A19,'DMG Tables'!$P$2:$P$35,'DMG Tables'!$O$2:$O$35)*CSJ$1*LOOKUP(CSJ$1,'DMG Tables'!$G$2:$G$7,'DMG Tables'!$H$2:$H$7)</f>
        <v>116334000</v>
      </c>
      <c r="CSK19" s="1">
        <f>LOOKUP($A19,'DMG Tables'!$P$2:$P$35,'DMG Tables'!$O$2:$O$35)*CSK$1*LOOKUP(CSK$1,'DMG Tables'!$G$2:$G$7,'DMG Tables'!$H$2:$H$7)</f>
        <v>116380000</v>
      </c>
      <c r="CSL19" s="1">
        <f>LOOKUP($A19,'DMG Tables'!$P$2:$P$35,'DMG Tables'!$O$2:$O$35)*CSL$1*LOOKUP(CSL$1,'DMG Tables'!$G$2:$G$7,'DMG Tables'!$H$2:$H$7)</f>
        <v>116426000</v>
      </c>
      <c r="CSM19" s="1">
        <f>LOOKUP($A19,'DMG Tables'!$P$2:$P$35,'DMG Tables'!$O$2:$O$35)*CSM$1*LOOKUP(CSM$1,'DMG Tables'!$G$2:$G$7,'DMG Tables'!$H$2:$H$7)</f>
        <v>116472000</v>
      </c>
      <c r="CSN19" s="1">
        <f>LOOKUP($A19,'DMG Tables'!$P$2:$P$35,'DMG Tables'!$O$2:$O$35)*CSN$1*LOOKUP(CSN$1,'DMG Tables'!$G$2:$G$7,'DMG Tables'!$H$2:$H$7)</f>
        <v>116518000</v>
      </c>
      <c r="CSO19" s="1">
        <f>LOOKUP($A19,'DMG Tables'!$P$2:$P$35,'DMG Tables'!$O$2:$O$35)*CSO$1*LOOKUP(CSO$1,'DMG Tables'!$G$2:$G$7,'DMG Tables'!$H$2:$H$7)</f>
        <v>116564000</v>
      </c>
      <c r="CSP19" s="1">
        <f>LOOKUP($A19,'DMG Tables'!$P$2:$P$35,'DMG Tables'!$O$2:$O$35)*CSP$1*LOOKUP(CSP$1,'DMG Tables'!$G$2:$G$7,'DMG Tables'!$H$2:$H$7)</f>
        <v>116610000</v>
      </c>
      <c r="CSQ19" s="1">
        <f>LOOKUP($A19,'DMG Tables'!$P$2:$P$35,'DMG Tables'!$O$2:$O$35)*CSQ$1*LOOKUP(CSQ$1,'DMG Tables'!$G$2:$G$7,'DMG Tables'!$H$2:$H$7)</f>
        <v>116656000</v>
      </c>
      <c r="CSR19" s="1">
        <f>LOOKUP($A19,'DMG Tables'!$P$2:$P$35,'DMG Tables'!$O$2:$O$35)*CSR$1*LOOKUP(CSR$1,'DMG Tables'!$G$2:$G$7,'DMG Tables'!$H$2:$H$7)</f>
        <v>116702000</v>
      </c>
      <c r="CSS19" s="1">
        <f>LOOKUP($A19,'DMG Tables'!$P$2:$P$35,'DMG Tables'!$O$2:$O$35)*CSS$1*LOOKUP(CSS$1,'DMG Tables'!$G$2:$G$7,'DMG Tables'!$H$2:$H$7)</f>
        <v>116748000</v>
      </c>
      <c r="CST19" s="1">
        <f>LOOKUP($A19,'DMG Tables'!$P$2:$P$35,'DMG Tables'!$O$2:$O$35)*CST$1*LOOKUP(CST$1,'DMG Tables'!$G$2:$G$7,'DMG Tables'!$H$2:$H$7)</f>
        <v>116794000</v>
      </c>
      <c r="CSU19" s="1">
        <f>LOOKUP($A19,'DMG Tables'!$P$2:$P$35,'DMG Tables'!$O$2:$O$35)*CSU$1*LOOKUP(CSU$1,'DMG Tables'!$G$2:$G$7,'DMG Tables'!$H$2:$H$7)</f>
        <v>116840000</v>
      </c>
      <c r="CSV19" s="1">
        <f>LOOKUP($A19,'DMG Tables'!$P$2:$P$35,'DMG Tables'!$O$2:$O$35)*CSV$1*LOOKUP(CSV$1,'DMG Tables'!$G$2:$G$7,'DMG Tables'!$H$2:$H$7)</f>
        <v>116886000</v>
      </c>
      <c r="CSW19" s="1">
        <f>LOOKUP($A19,'DMG Tables'!$P$2:$P$35,'DMG Tables'!$O$2:$O$35)*CSW$1*LOOKUP(CSW$1,'DMG Tables'!$G$2:$G$7,'DMG Tables'!$H$2:$H$7)</f>
        <v>116932000</v>
      </c>
      <c r="CSX19" s="1">
        <f>LOOKUP($A19,'DMG Tables'!$P$2:$P$35,'DMG Tables'!$O$2:$O$35)*CSX$1*LOOKUP(CSX$1,'DMG Tables'!$G$2:$G$7,'DMG Tables'!$H$2:$H$7)</f>
        <v>116978000</v>
      </c>
      <c r="CSY19" s="1">
        <f>LOOKUP($A19,'DMG Tables'!$P$2:$P$35,'DMG Tables'!$O$2:$O$35)*CSY$1*LOOKUP(CSY$1,'DMG Tables'!$G$2:$G$7,'DMG Tables'!$H$2:$H$7)</f>
        <v>117024000</v>
      </c>
      <c r="CSZ19" s="1">
        <f>LOOKUP($A19,'DMG Tables'!$P$2:$P$35,'DMG Tables'!$O$2:$O$35)*CSZ$1*LOOKUP(CSZ$1,'DMG Tables'!$G$2:$G$7,'DMG Tables'!$H$2:$H$7)</f>
        <v>117070000</v>
      </c>
      <c r="CTA19" s="1">
        <f>LOOKUP($A19,'DMG Tables'!$P$2:$P$35,'DMG Tables'!$O$2:$O$35)*CTA$1*LOOKUP(CTA$1,'DMG Tables'!$G$2:$G$7,'DMG Tables'!$H$2:$H$7)</f>
        <v>117116000</v>
      </c>
      <c r="CTB19" s="1">
        <f>LOOKUP($A19,'DMG Tables'!$P$2:$P$35,'DMG Tables'!$O$2:$O$35)*CTB$1*LOOKUP(CTB$1,'DMG Tables'!$G$2:$G$7,'DMG Tables'!$H$2:$H$7)</f>
        <v>117162000</v>
      </c>
      <c r="CTC19" s="1">
        <f>LOOKUP($A19,'DMG Tables'!$P$2:$P$35,'DMG Tables'!$O$2:$O$35)*CTC$1*LOOKUP(CTC$1,'DMG Tables'!$G$2:$G$7,'DMG Tables'!$H$2:$H$7)</f>
        <v>117208000</v>
      </c>
      <c r="CTD19" s="1">
        <f>LOOKUP($A19,'DMG Tables'!$P$2:$P$35,'DMG Tables'!$O$2:$O$35)*CTD$1*LOOKUP(CTD$1,'DMG Tables'!$G$2:$G$7,'DMG Tables'!$H$2:$H$7)</f>
        <v>117254000</v>
      </c>
      <c r="CTE19" s="1">
        <f>LOOKUP($A19,'DMG Tables'!$P$2:$P$35,'DMG Tables'!$O$2:$O$35)*CTE$1*LOOKUP(CTE$1,'DMG Tables'!$G$2:$G$7,'DMG Tables'!$H$2:$H$7)</f>
        <v>117300000</v>
      </c>
      <c r="CTF19" s="1">
        <f>LOOKUP($A19,'DMG Tables'!$P$2:$P$35,'DMG Tables'!$O$2:$O$35)*CTF$1*LOOKUP(CTF$1,'DMG Tables'!$G$2:$G$7,'DMG Tables'!$H$2:$H$7)</f>
        <v>117346000</v>
      </c>
      <c r="CTG19" s="1">
        <f>LOOKUP($A19,'DMG Tables'!$P$2:$P$35,'DMG Tables'!$O$2:$O$35)*CTG$1*LOOKUP(CTG$1,'DMG Tables'!$G$2:$G$7,'DMG Tables'!$H$2:$H$7)</f>
        <v>117392000</v>
      </c>
      <c r="CTH19" s="1">
        <f>LOOKUP($A19,'DMG Tables'!$P$2:$P$35,'DMG Tables'!$O$2:$O$35)*CTH$1*LOOKUP(CTH$1,'DMG Tables'!$G$2:$G$7,'DMG Tables'!$H$2:$H$7)</f>
        <v>117438000</v>
      </c>
      <c r="CTI19" s="1">
        <f>LOOKUP($A19,'DMG Tables'!$P$2:$P$35,'DMG Tables'!$O$2:$O$35)*CTI$1*LOOKUP(CTI$1,'DMG Tables'!$G$2:$G$7,'DMG Tables'!$H$2:$H$7)</f>
        <v>117484000</v>
      </c>
      <c r="CTJ19" s="1">
        <f>LOOKUP($A19,'DMG Tables'!$P$2:$P$35,'DMG Tables'!$O$2:$O$35)*CTJ$1*LOOKUP(CTJ$1,'DMG Tables'!$G$2:$G$7,'DMG Tables'!$H$2:$H$7)</f>
        <v>117530000</v>
      </c>
      <c r="CTK19" s="1">
        <f>LOOKUP($A19,'DMG Tables'!$P$2:$P$35,'DMG Tables'!$O$2:$O$35)*CTK$1*LOOKUP(CTK$1,'DMG Tables'!$G$2:$G$7,'DMG Tables'!$H$2:$H$7)</f>
        <v>117576000</v>
      </c>
      <c r="CTL19" s="1">
        <f>LOOKUP($A19,'DMG Tables'!$P$2:$P$35,'DMG Tables'!$O$2:$O$35)*CTL$1*LOOKUP(CTL$1,'DMG Tables'!$G$2:$G$7,'DMG Tables'!$H$2:$H$7)</f>
        <v>117622000</v>
      </c>
      <c r="CTM19" s="1">
        <f>LOOKUP($A19,'DMG Tables'!$P$2:$P$35,'DMG Tables'!$O$2:$O$35)*CTM$1*LOOKUP(CTM$1,'DMG Tables'!$G$2:$G$7,'DMG Tables'!$H$2:$H$7)</f>
        <v>117668000</v>
      </c>
      <c r="CTN19" s="1">
        <f>LOOKUP($A19,'DMG Tables'!$P$2:$P$35,'DMG Tables'!$O$2:$O$35)*CTN$1*LOOKUP(CTN$1,'DMG Tables'!$G$2:$G$7,'DMG Tables'!$H$2:$H$7)</f>
        <v>117714000</v>
      </c>
      <c r="CTO19" s="1">
        <f>LOOKUP($A19,'DMG Tables'!$P$2:$P$35,'DMG Tables'!$O$2:$O$35)*CTO$1*LOOKUP(CTO$1,'DMG Tables'!$G$2:$G$7,'DMG Tables'!$H$2:$H$7)</f>
        <v>117760000</v>
      </c>
      <c r="CTP19" s="1">
        <f>LOOKUP($A19,'DMG Tables'!$P$2:$P$35,'DMG Tables'!$O$2:$O$35)*CTP$1*LOOKUP(CTP$1,'DMG Tables'!$G$2:$G$7,'DMG Tables'!$H$2:$H$7)</f>
        <v>117806000</v>
      </c>
      <c r="CTQ19" s="1">
        <f>LOOKUP($A19,'DMG Tables'!$P$2:$P$35,'DMG Tables'!$O$2:$O$35)*CTQ$1*LOOKUP(CTQ$1,'DMG Tables'!$G$2:$G$7,'DMG Tables'!$H$2:$H$7)</f>
        <v>117852000</v>
      </c>
      <c r="CTR19" s="1">
        <f>LOOKUP($A19,'DMG Tables'!$P$2:$P$35,'DMG Tables'!$O$2:$O$35)*CTR$1*LOOKUP(CTR$1,'DMG Tables'!$G$2:$G$7,'DMG Tables'!$H$2:$H$7)</f>
        <v>117898000</v>
      </c>
      <c r="CTS19" s="1">
        <f>LOOKUP($A19,'DMG Tables'!$P$2:$P$35,'DMG Tables'!$O$2:$O$35)*CTS$1*LOOKUP(CTS$1,'DMG Tables'!$G$2:$G$7,'DMG Tables'!$H$2:$H$7)</f>
        <v>117944000</v>
      </c>
      <c r="CTT19" s="1">
        <f>LOOKUP($A19,'DMG Tables'!$P$2:$P$35,'DMG Tables'!$O$2:$O$35)*CTT$1*LOOKUP(CTT$1,'DMG Tables'!$G$2:$G$7,'DMG Tables'!$H$2:$H$7)</f>
        <v>117990000</v>
      </c>
      <c r="CTU19" s="1">
        <f>LOOKUP($A19,'DMG Tables'!$P$2:$P$35,'DMG Tables'!$O$2:$O$35)*CTU$1*LOOKUP(CTU$1,'DMG Tables'!$G$2:$G$7,'DMG Tables'!$H$2:$H$7)</f>
        <v>118036000</v>
      </c>
      <c r="CTV19" s="1">
        <f>LOOKUP($A19,'DMG Tables'!$P$2:$P$35,'DMG Tables'!$O$2:$O$35)*CTV$1*LOOKUP(CTV$1,'DMG Tables'!$G$2:$G$7,'DMG Tables'!$H$2:$H$7)</f>
        <v>118082000</v>
      </c>
      <c r="CTW19" s="1">
        <f>LOOKUP($A19,'DMG Tables'!$P$2:$P$35,'DMG Tables'!$O$2:$O$35)*CTW$1*LOOKUP(CTW$1,'DMG Tables'!$G$2:$G$7,'DMG Tables'!$H$2:$H$7)</f>
        <v>118128000</v>
      </c>
      <c r="CTX19" s="1">
        <f>LOOKUP($A19,'DMG Tables'!$P$2:$P$35,'DMG Tables'!$O$2:$O$35)*CTX$1*LOOKUP(CTX$1,'DMG Tables'!$G$2:$G$7,'DMG Tables'!$H$2:$H$7)</f>
        <v>118174000</v>
      </c>
      <c r="CTY19" s="1">
        <f>LOOKUP($A19,'DMG Tables'!$P$2:$P$35,'DMG Tables'!$O$2:$O$35)*CTY$1*LOOKUP(CTY$1,'DMG Tables'!$G$2:$G$7,'DMG Tables'!$H$2:$H$7)</f>
        <v>118220000</v>
      </c>
      <c r="CTZ19" s="1">
        <f>LOOKUP($A19,'DMG Tables'!$P$2:$P$35,'DMG Tables'!$O$2:$O$35)*CTZ$1*LOOKUP(CTZ$1,'DMG Tables'!$G$2:$G$7,'DMG Tables'!$H$2:$H$7)</f>
        <v>118266000</v>
      </c>
      <c r="CUA19" s="1">
        <f>LOOKUP($A19,'DMG Tables'!$P$2:$P$35,'DMG Tables'!$O$2:$O$35)*CUA$1*LOOKUP(CUA$1,'DMG Tables'!$G$2:$G$7,'DMG Tables'!$H$2:$H$7)</f>
        <v>118312000</v>
      </c>
      <c r="CUB19" s="1">
        <f>LOOKUP($A19,'DMG Tables'!$P$2:$P$35,'DMG Tables'!$O$2:$O$35)*CUB$1*LOOKUP(CUB$1,'DMG Tables'!$G$2:$G$7,'DMG Tables'!$H$2:$H$7)</f>
        <v>118358000</v>
      </c>
      <c r="CUC19" s="1">
        <f>LOOKUP($A19,'DMG Tables'!$P$2:$P$35,'DMG Tables'!$O$2:$O$35)*CUC$1*LOOKUP(CUC$1,'DMG Tables'!$G$2:$G$7,'DMG Tables'!$H$2:$H$7)</f>
        <v>118404000</v>
      </c>
      <c r="CUD19" s="1">
        <f>LOOKUP($A19,'DMG Tables'!$P$2:$P$35,'DMG Tables'!$O$2:$O$35)*CUD$1*LOOKUP(CUD$1,'DMG Tables'!$G$2:$G$7,'DMG Tables'!$H$2:$H$7)</f>
        <v>118450000</v>
      </c>
      <c r="CUE19" s="1">
        <f>LOOKUP($A19,'DMG Tables'!$P$2:$P$35,'DMG Tables'!$O$2:$O$35)*CUE$1*LOOKUP(CUE$1,'DMG Tables'!$G$2:$G$7,'DMG Tables'!$H$2:$H$7)</f>
        <v>118496000</v>
      </c>
      <c r="CUF19" s="1">
        <f>LOOKUP($A19,'DMG Tables'!$P$2:$P$35,'DMG Tables'!$O$2:$O$35)*CUF$1*LOOKUP(CUF$1,'DMG Tables'!$G$2:$G$7,'DMG Tables'!$H$2:$H$7)</f>
        <v>118542000</v>
      </c>
      <c r="CUG19" s="1">
        <f>LOOKUP($A19,'DMG Tables'!$P$2:$P$35,'DMG Tables'!$O$2:$O$35)*CUG$1*LOOKUP(CUG$1,'DMG Tables'!$G$2:$G$7,'DMG Tables'!$H$2:$H$7)</f>
        <v>118588000</v>
      </c>
      <c r="CUH19" s="1">
        <f>LOOKUP($A19,'DMG Tables'!$P$2:$P$35,'DMG Tables'!$O$2:$O$35)*CUH$1*LOOKUP(CUH$1,'DMG Tables'!$G$2:$G$7,'DMG Tables'!$H$2:$H$7)</f>
        <v>118634000</v>
      </c>
      <c r="CUI19" s="1">
        <f>LOOKUP($A19,'DMG Tables'!$P$2:$P$35,'DMG Tables'!$O$2:$O$35)*CUI$1*LOOKUP(CUI$1,'DMG Tables'!$G$2:$G$7,'DMG Tables'!$H$2:$H$7)</f>
        <v>118680000</v>
      </c>
      <c r="CUJ19" s="1">
        <f>LOOKUP($A19,'DMG Tables'!$P$2:$P$35,'DMG Tables'!$O$2:$O$35)*CUJ$1*LOOKUP(CUJ$1,'DMG Tables'!$G$2:$G$7,'DMG Tables'!$H$2:$H$7)</f>
        <v>118726000</v>
      </c>
      <c r="CUK19" s="1">
        <f>LOOKUP($A19,'DMG Tables'!$P$2:$P$35,'DMG Tables'!$O$2:$O$35)*CUK$1*LOOKUP(CUK$1,'DMG Tables'!$G$2:$G$7,'DMG Tables'!$H$2:$H$7)</f>
        <v>118772000</v>
      </c>
      <c r="CUL19" s="1">
        <f>LOOKUP($A19,'DMG Tables'!$P$2:$P$35,'DMG Tables'!$O$2:$O$35)*CUL$1*LOOKUP(CUL$1,'DMG Tables'!$G$2:$G$7,'DMG Tables'!$H$2:$H$7)</f>
        <v>118818000</v>
      </c>
      <c r="CUM19" s="1">
        <f>LOOKUP($A19,'DMG Tables'!$P$2:$P$35,'DMG Tables'!$O$2:$O$35)*CUM$1*LOOKUP(CUM$1,'DMG Tables'!$G$2:$G$7,'DMG Tables'!$H$2:$H$7)</f>
        <v>118864000</v>
      </c>
      <c r="CUN19" s="1">
        <f>LOOKUP($A19,'DMG Tables'!$P$2:$P$35,'DMG Tables'!$O$2:$O$35)*CUN$1*LOOKUP(CUN$1,'DMG Tables'!$G$2:$G$7,'DMG Tables'!$H$2:$H$7)</f>
        <v>118910000</v>
      </c>
      <c r="CUO19" s="1">
        <f>LOOKUP($A19,'DMG Tables'!$P$2:$P$35,'DMG Tables'!$O$2:$O$35)*CUO$1*LOOKUP(CUO$1,'DMG Tables'!$G$2:$G$7,'DMG Tables'!$H$2:$H$7)</f>
        <v>118956000</v>
      </c>
      <c r="CUP19" s="1">
        <f>LOOKUP($A19,'DMG Tables'!$P$2:$P$35,'DMG Tables'!$O$2:$O$35)*CUP$1*LOOKUP(CUP$1,'DMG Tables'!$G$2:$G$7,'DMG Tables'!$H$2:$H$7)</f>
        <v>119002000</v>
      </c>
      <c r="CUQ19" s="1">
        <f>LOOKUP($A19,'DMG Tables'!$P$2:$P$35,'DMG Tables'!$O$2:$O$35)*CUQ$1*LOOKUP(CUQ$1,'DMG Tables'!$G$2:$G$7,'DMG Tables'!$H$2:$H$7)</f>
        <v>119048000</v>
      </c>
      <c r="CUR19" s="1">
        <f>LOOKUP($A19,'DMG Tables'!$P$2:$P$35,'DMG Tables'!$O$2:$O$35)*CUR$1*LOOKUP(CUR$1,'DMG Tables'!$G$2:$G$7,'DMG Tables'!$H$2:$H$7)</f>
        <v>119094000</v>
      </c>
      <c r="CUS19" s="1">
        <f>LOOKUP($A19,'DMG Tables'!$P$2:$P$35,'DMG Tables'!$O$2:$O$35)*CUS$1*LOOKUP(CUS$1,'DMG Tables'!$G$2:$G$7,'DMG Tables'!$H$2:$H$7)</f>
        <v>119140000</v>
      </c>
      <c r="CUT19" s="1">
        <f>LOOKUP($A19,'DMG Tables'!$P$2:$P$35,'DMG Tables'!$O$2:$O$35)*CUT$1*LOOKUP(CUT$1,'DMG Tables'!$G$2:$G$7,'DMG Tables'!$H$2:$H$7)</f>
        <v>119186000</v>
      </c>
      <c r="CUU19" s="1">
        <f>LOOKUP($A19,'DMG Tables'!$P$2:$P$35,'DMG Tables'!$O$2:$O$35)*CUU$1*LOOKUP(CUU$1,'DMG Tables'!$G$2:$G$7,'DMG Tables'!$H$2:$H$7)</f>
        <v>119232000</v>
      </c>
      <c r="CUV19" s="1">
        <f>LOOKUP($A19,'DMG Tables'!$P$2:$P$35,'DMG Tables'!$O$2:$O$35)*CUV$1*LOOKUP(CUV$1,'DMG Tables'!$G$2:$G$7,'DMG Tables'!$H$2:$H$7)</f>
        <v>119278000</v>
      </c>
      <c r="CUW19" s="1">
        <f>LOOKUP($A19,'DMG Tables'!$P$2:$P$35,'DMG Tables'!$O$2:$O$35)*CUW$1*LOOKUP(CUW$1,'DMG Tables'!$G$2:$G$7,'DMG Tables'!$H$2:$H$7)</f>
        <v>119324000</v>
      </c>
      <c r="CUX19" s="1">
        <f>LOOKUP($A19,'DMG Tables'!$P$2:$P$35,'DMG Tables'!$O$2:$O$35)*CUX$1*LOOKUP(CUX$1,'DMG Tables'!$G$2:$G$7,'DMG Tables'!$H$2:$H$7)</f>
        <v>119370000</v>
      </c>
      <c r="CUY19" s="1">
        <f>LOOKUP($A19,'DMG Tables'!$P$2:$P$35,'DMG Tables'!$O$2:$O$35)*CUY$1*LOOKUP(CUY$1,'DMG Tables'!$G$2:$G$7,'DMG Tables'!$H$2:$H$7)</f>
        <v>119416000</v>
      </c>
      <c r="CUZ19" s="1">
        <f>LOOKUP($A19,'DMG Tables'!$P$2:$P$35,'DMG Tables'!$O$2:$O$35)*CUZ$1*LOOKUP(CUZ$1,'DMG Tables'!$G$2:$G$7,'DMG Tables'!$H$2:$H$7)</f>
        <v>119462000</v>
      </c>
      <c r="CVA19" s="1">
        <f>LOOKUP($A19,'DMG Tables'!$P$2:$P$35,'DMG Tables'!$O$2:$O$35)*CVA$1*LOOKUP(CVA$1,'DMG Tables'!$G$2:$G$7,'DMG Tables'!$H$2:$H$7)</f>
        <v>119508000</v>
      </c>
      <c r="CVB19" s="1">
        <f>LOOKUP($A19,'DMG Tables'!$P$2:$P$35,'DMG Tables'!$O$2:$O$35)*CVB$1*LOOKUP(CVB$1,'DMG Tables'!$G$2:$G$7,'DMG Tables'!$H$2:$H$7)</f>
        <v>119554000</v>
      </c>
      <c r="CVC19" s="1">
        <f>LOOKUP($A19,'DMG Tables'!$P$2:$P$35,'DMG Tables'!$O$2:$O$35)*CVC$1*LOOKUP(CVC$1,'DMG Tables'!$G$2:$G$7,'DMG Tables'!$H$2:$H$7)</f>
        <v>119600000</v>
      </c>
    </row>
    <row r="20" spans="1:2603" x14ac:dyDescent="0.3">
      <c r="A20" s="1">
        <v>15</v>
      </c>
      <c r="D20" s="1">
        <f>LOOKUP($A20,'DMG Tables'!$P$2:$P$35,'DMG Tables'!$O$2:$O$35)*D$1*LOOKUP(D$1,'DMG Tables'!$G$2:$G$7,'DMG Tables'!$H$2:$H$7)</f>
        <v>13000</v>
      </c>
      <c r="E20" s="1">
        <f>LOOKUP($A20,'DMG Tables'!$P$2:$P$35,'DMG Tables'!$O$2:$O$35)*E$1*LOOKUP(E$1,'DMG Tables'!$G$2:$G$7,'DMG Tables'!$H$2:$H$7)</f>
        <v>39000</v>
      </c>
      <c r="F20" s="1">
        <f>LOOKUP($A20,'DMG Tables'!$P$2:$P$35,'DMG Tables'!$O$2:$O$35)*F$1*LOOKUP(F$1,'DMG Tables'!$G$2:$G$7,'DMG Tables'!$H$2:$H$7)</f>
        <v>78000</v>
      </c>
      <c r="G20" s="1">
        <f>LOOKUP($A20,'DMG Tables'!$P$2:$P$35,'DMG Tables'!$O$2:$O$35)*G$1*LOOKUP(G$1,'DMG Tables'!$G$2:$G$7,'DMG Tables'!$H$2:$H$7)</f>
        <v>104000</v>
      </c>
      <c r="H20" s="1">
        <f>LOOKUP($A20,'DMG Tables'!$P$2:$P$35,'DMG Tables'!$O$2:$O$35)*H$1*LOOKUP(H$1,'DMG Tables'!$G$2:$G$7,'DMG Tables'!$H$2:$H$7)</f>
        <v>130000</v>
      </c>
      <c r="I20" s="1">
        <f>LOOKUP($A20,'DMG Tables'!$P$2:$P$35,'DMG Tables'!$O$2:$O$35)*I$1*LOOKUP(I$1,'DMG Tables'!$G$2:$G$7,'DMG Tables'!$H$2:$H$7)</f>
        <v>156000</v>
      </c>
      <c r="J20" s="1">
        <f>LOOKUP($A20,'DMG Tables'!$P$2:$P$35,'DMG Tables'!$O$2:$O$35)*J$1*LOOKUP(J$1,'DMG Tables'!$G$2:$G$7,'DMG Tables'!$H$2:$H$7)</f>
        <v>227500</v>
      </c>
      <c r="K20" s="1">
        <f>LOOKUP($A20,'DMG Tables'!$P$2:$P$35,'DMG Tables'!$O$2:$O$35)*K$1*LOOKUP(K$1,'DMG Tables'!$G$2:$G$7,'DMG Tables'!$H$2:$H$7)</f>
        <v>260000</v>
      </c>
      <c r="L20" s="1">
        <f>LOOKUP($A20,'DMG Tables'!$P$2:$P$35,'DMG Tables'!$O$2:$O$35)*L$1*LOOKUP(L$1,'DMG Tables'!$G$2:$G$7,'DMG Tables'!$H$2:$H$7)</f>
        <v>292500</v>
      </c>
      <c r="M20" s="1">
        <f>LOOKUP($A20,'DMG Tables'!$P$2:$P$35,'DMG Tables'!$O$2:$O$35)*M$1*LOOKUP(M$1,'DMG Tables'!$G$2:$G$7,'DMG Tables'!$H$2:$H$7)</f>
        <v>325000</v>
      </c>
      <c r="N20" s="1">
        <f>LOOKUP($A20,'DMG Tables'!$P$2:$P$35,'DMG Tables'!$O$2:$O$35)*N$1*LOOKUP(N$1,'DMG Tables'!$G$2:$G$7,'DMG Tables'!$H$2:$H$7)</f>
        <v>429000</v>
      </c>
      <c r="O20" s="1">
        <f>LOOKUP($A20,'DMG Tables'!$P$2:$P$35,'DMG Tables'!$O$2:$O$35)*O$1*LOOKUP(O$1,'DMG Tables'!$G$2:$G$7,'DMG Tables'!$H$2:$H$7)</f>
        <v>468000</v>
      </c>
      <c r="P20" s="1">
        <f>LOOKUP($A20,'DMG Tables'!$P$2:$P$35,'DMG Tables'!$O$2:$O$35)*P$1*LOOKUP(P$1,'DMG Tables'!$G$2:$G$7,'DMG Tables'!$H$2:$H$7)</f>
        <v>507000</v>
      </c>
      <c r="Q20" s="1">
        <f>LOOKUP($A20,'DMG Tables'!$P$2:$P$35,'DMG Tables'!$O$2:$O$35)*Q$1*LOOKUP(Q$1,'DMG Tables'!$G$2:$G$7,'DMG Tables'!$H$2:$H$7)</f>
        <v>546000</v>
      </c>
      <c r="R20" s="1">
        <f>LOOKUP($A20,'DMG Tables'!$P$2:$P$35,'DMG Tables'!$O$2:$O$35)*R$1*LOOKUP(R$1,'DMG Tables'!$G$2:$G$7,'DMG Tables'!$H$2:$H$7)</f>
        <v>780000</v>
      </c>
      <c r="S20" s="1">
        <f>LOOKUP($A20,'DMG Tables'!$P$2:$P$35,'DMG Tables'!$O$2:$O$35)*S$1*LOOKUP(S$1,'DMG Tables'!$G$2:$G$7,'DMG Tables'!$H$2:$H$7)</f>
        <v>832000</v>
      </c>
      <c r="T20" s="1">
        <f>LOOKUP($A20,'DMG Tables'!$P$2:$P$35,'DMG Tables'!$O$2:$O$35)*T$1*LOOKUP(T$1,'DMG Tables'!$G$2:$G$7,'DMG Tables'!$H$2:$H$7)</f>
        <v>884000</v>
      </c>
      <c r="U20" s="1">
        <f>LOOKUP($A20,'DMG Tables'!$P$2:$P$35,'DMG Tables'!$O$2:$O$35)*U$1*LOOKUP(U$1,'DMG Tables'!$G$2:$G$7,'DMG Tables'!$H$2:$H$7)</f>
        <v>936000</v>
      </c>
      <c r="V20" s="1">
        <f>LOOKUP($A20,'DMG Tables'!$P$2:$P$35,'DMG Tables'!$O$2:$O$35)*V$1*LOOKUP(V$1,'DMG Tables'!$G$2:$G$7,'DMG Tables'!$H$2:$H$7)</f>
        <v>988000</v>
      </c>
      <c r="W20" s="1">
        <f>LOOKUP($A20,'DMG Tables'!$P$2:$P$35,'DMG Tables'!$O$2:$O$35)*W$1*LOOKUP(W$1,'DMG Tables'!$G$2:$G$7,'DMG Tables'!$H$2:$H$7)</f>
        <v>1040000</v>
      </c>
      <c r="X20" s="1">
        <f>LOOKUP($A20,'DMG Tables'!$P$2:$P$35,'DMG Tables'!$O$2:$O$35)*X$1*LOOKUP(X$1,'DMG Tables'!$G$2:$G$7,'DMG Tables'!$H$2:$H$7)</f>
        <v>1092000</v>
      </c>
      <c r="Y20" s="1">
        <f>LOOKUP($A20,'DMG Tables'!$P$2:$P$35,'DMG Tables'!$O$2:$O$35)*Y$1*LOOKUP(Y$1,'DMG Tables'!$G$2:$G$7,'DMG Tables'!$H$2:$H$7)</f>
        <v>1144000</v>
      </c>
      <c r="Z20" s="1">
        <f>LOOKUP($A20,'DMG Tables'!$P$2:$P$35,'DMG Tables'!$O$2:$O$35)*Z$1*LOOKUP(Z$1,'DMG Tables'!$G$2:$G$7,'DMG Tables'!$H$2:$H$7)</f>
        <v>1196000</v>
      </c>
      <c r="AA20" s="1">
        <f>LOOKUP($A20,'DMG Tables'!$P$2:$P$35,'DMG Tables'!$O$2:$O$35)*AA$1*LOOKUP(AA$1,'DMG Tables'!$G$2:$G$7,'DMG Tables'!$H$2:$H$7)</f>
        <v>1248000</v>
      </c>
      <c r="AB20" s="1">
        <f>LOOKUP($A20,'DMG Tables'!$P$2:$P$35,'DMG Tables'!$O$2:$O$35)*AB$1*LOOKUP(AB$1,'DMG Tables'!$G$2:$G$7,'DMG Tables'!$H$2:$H$7)</f>
        <v>1300000</v>
      </c>
      <c r="AC20" s="1">
        <f>LOOKUP($A20,'DMG Tables'!$P$2:$P$35,'DMG Tables'!$O$2:$O$35)*AC$1*LOOKUP(AC$1,'DMG Tables'!$G$2:$G$7,'DMG Tables'!$H$2:$H$7)</f>
        <v>1352000</v>
      </c>
      <c r="AD20" s="1">
        <f>LOOKUP($A20,'DMG Tables'!$P$2:$P$35,'DMG Tables'!$O$2:$O$35)*AD$1*LOOKUP(AD$1,'DMG Tables'!$G$2:$G$7,'DMG Tables'!$H$2:$H$7)</f>
        <v>1404000</v>
      </c>
      <c r="AE20" s="1">
        <f>LOOKUP($A20,'DMG Tables'!$P$2:$P$35,'DMG Tables'!$O$2:$O$35)*AE$1*LOOKUP(AE$1,'DMG Tables'!$G$2:$G$7,'DMG Tables'!$H$2:$H$7)</f>
        <v>1456000</v>
      </c>
      <c r="AF20" s="1">
        <f>LOOKUP($A20,'DMG Tables'!$P$2:$P$35,'DMG Tables'!$O$2:$O$35)*AF$1*LOOKUP(AF$1,'DMG Tables'!$G$2:$G$7,'DMG Tables'!$H$2:$H$7)</f>
        <v>1508000</v>
      </c>
      <c r="AG20" s="1">
        <f>LOOKUP($A20,'DMG Tables'!$P$2:$P$35,'DMG Tables'!$O$2:$O$35)*AG$1*LOOKUP(AG$1,'DMG Tables'!$G$2:$G$7,'DMG Tables'!$H$2:$H$7)</f>
        <v>1560000</v>
      </c>
      <c r="AH20" s="1">
        <f>LOOKUP($A20,'DMG Tables'!$P$2:$P$35,'DMG Tables'!$O$2:$O$35)*AH$1*LOOKUP(AH$1,'DMG Tables'!$G$2:$G$7,'DMG Tables'!$H$2:$H$7)</f>
        <v>1612000</v>
      </c>
      <c r="AI20" s="1">
        <f>LOOKUP($A20,'DMG Tables'!$P$2:$P$35,'DMG Tables'!$O$2:$O$35)*AI$1*LOOKUP(AI$1,'DMG Tables'!$G$2:$G$7,'DMG Tables'!$H$2:$H$7)</f>
        <v>1664000</v>
      </c>
      <c r="AJ20" s="1">
        <f>LOOKUP($A20,'DMG Tables'!$P$2:$P$35,'DMG Tables'!$O$2:$O$35)*AJ$1*LOOKUP(AJ$1,'DMG Tables'!$G$2:$G$7,'DMG Tables'!$H$2:$H$7)</f>
        <v>1716000</v>
      </c>
      <c r="AK20" s="1">
        <f>LOOKUP($A20,'DMG Tables'!$P$2:$P$35,'DMG Tables'!$O$2:$O$35)*AK$1*LOOKUP(AK$1,'DMG Tables'!$G$2:$G$7,'DMG Tables'!$H$2:$H$7)</f>
        <v>1768000</v>
      </c>
      <c r="AL20" s="1">
        <f>LOOKUP($A20,'DMG Tables'!$P$2:$P$35,'DMG Tables'!$O$2:$O$35)*AL$1*LOOKUP(AL$1,'DMG Tables'!$G$2:$G$7,'DMG Tables'!$H$2:$H$7)</f>
        <v>1820000</v>
      </c>
      <c r="AM20" s="1">
        <f>LOOKUP($A20,'DMG Tables'!$P$2:$P$35,'DMG Tables'!$O$2:$O$35)*AM$1*LOOKUP(AM$1,'DMG Tables'!$G$2:$G$7,'DMG Tables'!$H$2:$H$7)</f>
        <v>1872000</v>
      </c>
      <c r="AN20" s="1">
        <f>LOOKUP($A20,'DMG Tables'!$P$2:$P$35,'DMG Tables'!$O$2:$O$35)*AN$1*LOOKUP(AN$1,'DMG Tables'!$G$2:$G$7,'DMG Tables'!$H$2:$H$7)</f>
        <v>1924000</v>
      </c>
      <c r="AO20" s="1">
        <f>LOOKUP($A20,'DMG Tables'!$P$2:$P$35,'DMG Tables'!$O$2:$O$35)*AO$1*LOOKUP(AO$1,'DMG Tables'!$G$2:$G$7,'DMG Tables'!$H$2:$H$7)</f>
        <v>1976000</v>
      </c>
      <c r="AP20" s="1">
        <f>LOOKUP($A20,'DMG Tables'!$P$2:$P$35,'DMG Tables'!$O$2:$O$35)*AP$1*LOOKUP(AP$1,'DMG Tables'!$G$2:$G$7,'DMG Tables'!$H$2:$H$7)</f>
        <v>2028000</v>
      </c>
      <c r="AQ20" s="1">
        <f>LOOKUP($A20,'DMG Tables'!$P$2:$P$35,'DMG Tables'!$O$2:$O$35)*AQ$1*LOOKUP(AQ$1,'DMG Tables'!$G$2:$G$7,'DMG Tables'!$H$2:$H$7)</f>
        <v>2080000</v>
      </c>
      <c r="AR20" s="1">
        <f>LOOKUP($A20,'DMG Tables'!$P$2:$P$35,'DMG Tables'!$O$2:$O$35)*AR$1*LOOKUP(AR$1,'DMG Tables'!$G$2:$G$7,'DMG Tables'!$H$2:$H$7)</f>
        <v>2132000</v>
      </c>
      <c r="AS20" s="1">
        <f>LOOKUP($A20,'DMG Tables'!$P$2:$P$35,'DMG Tables'!$O$2:$O$35)*AS$1*LOOKUP(AS$1,'DMG Tables'!$G$2:$G$7,'DMG Tables'!$H$2:$H$7)</f>
        <v>2184000</v>
      </c>
      <c r="AT20" s="1">
        <f>LOOKUP($A20,'DMG Tables'!$P$2:$P$35,'DMG Tables'!$O$2:$O$35)*AT$1*LOOKUP(AT$1,'DMG Tables'!$G$2:$G$7,'DMG Tables'!$H$2:$H$7)</f>
        <v>2236000</v>
      </c>
      <c r="AU20" s="1">
        <f>LOOKUP($A20,'DMG Tables'!$P$2:$P$35,'DMG Tables'!$O$2:$O$35)*AU$1*LOOKUP(AU$1,'DMG Tables'!$G$2:$G$7,'DMG Tables'!$H$2:$H$7)</f>
        <v>2288000</v>
      </c>
      <c r="AV20" s="1">
        <f>LOOKUP($A20,'DMG Tables'!$P$2:$P$35,'DMG Tables'!$O$2:$O$35)*AV$1*LOOKUP(AV$1,'DMG Tables'!$G$2:$G$7,'DMG Tables'!$H$2:$H$7)</f>
        <v>2340000</v>
      </c>
      <c r="AW20" s="1">
        <f>LOOKUP($A20,'DMG Tables'!$P$2:$P$35,'DMG Tables'!$O$2:$O$35)*AW$1*LOOKUP(AW$1,'DMG Tables'!$G$2:$G$7,'DMG Tables'!$H$2:$H$7)</f>
        <v>2392000</v>
      </c>
      <c r="AX20" s="1">
        <f>LOOKUP($A20,'DMG Tables'!$P$2:$P$35,'DMG Tables'!$O$2:$O$35)*AX$1*LOOKUP(AX$1,'DMG Tables'!$G$2:$G$7,'DMG Tables'!$H$2:$H$7)</f>
        <v>2444000</v>
      </c>
      <c r="AY20" s="1">
        <f>LOOKUP($A20,'DMG Tables'!$P$2:$P$35,'DMG Tables'!$O$2:$O$35)*AY$1*LOOKUP(AY$1,'DMG Tables'!$G$2:$G$7,'DMG Tables'!$H$2:$H$7)</f>
        <v>2496000</v>
      </c>
      <c r="AZ20" s="1">
        <f>LOOKUP($A20,'DMG Tables'!$P$2:$P$35,'DMG Tables'!$O$2:$O$35)*AZ$1*LOOKUP(AZ$1,'DMG Tables'!$G$2:$G$7,'DMG Tables'!$H$2:$H$7)</f>
        <v>2548000</v>
      </c>
      <c r="BA20" s="1">
        <f>LOOKUP($A20,'DMG Tables'!$P$2:$P$35,'DMG Tables'!$O$2:$O$35)*BA$1*LOOKUP(BA$1,'DMG Tables'!$G$2:$G$7,'DMG Tables'!$H$2:$H$7)</f>
        <v>2600000</v>
      </c>
      <c r="BB20" s="1">
        <f>LOOKUP($A20,'DMG Tables'!$P$2:$P$35,'DMG Tables'!$O$2:$O$35)*BB$1*LOOKUP(BB$1,'DMG Tables'!$G$2:$G$7,'DMG Tables'!$H$2:$H$7)</f>
        <v>2652000</v>
      </c>
      <c r="BC20" s="1">
        <f>LOOKUP($A20,'DMG Tables'!$P$2:$P$35,'DMG Tables'!$O$2:$O$35)*BC$1*LOOKUP(BC$1,'DMG Tables'!$G$2:$G$7,'DMG Tables'!$H$2:$H$7)</f>
        <v>2704000</v>
      </c>
      <c r="BD20" s="1">
        <f>LOOKUP($A20,'DMG Tables'!$P$2:$P$35,'DMG Tables'!$O$2:$O$35)*BD$1*LOOKUP(BD$1,'DMG Tables'!$G$2:$G$7,'DMG Tables'!$H$2:$H$7)</f>
        <v>2756000</v>
      </c>
      <c r="BE20" s="1">
        <f>LOOKUP($A20,'DMG Tables'!$P$2:$P$35,'DMG Tables'!$O$2:$O$35)*BE$1*LOOKUP(BE$1,'DMG Tables'!$G$2:$G$7,'DMG Tables'!$H$2:$H$7)</f>
        <v>2808000</v>
      </c>
      <c r="BF20" s="1">
        <f>LOOKUP($A20,'DMG Tables'!$P$2:$P$35,'DMG Tables'!$O$2:$O$35)*BF$1*LOOKUP(BF$1,'DMG Tables'!$G$2:$G$7,'DMG Tables'!$H$2:$H$7)</f>
        <v>2860000</v>
      </c>
      <c r="BG20" s="1">
        <f>LOOKUP($A20,'DMG Tables'!$P$2:$P$35,'DMG Tables'!$O$2:$O$35)*BG$1*LOOKUP(BG$1,'DMG Tables'!$G$2:$G$7,'DMG Tables'!$H$2:$H$7)</f>
        <v>2912000</v>
      </c>
      <c r="BH20" s="1">
        <f>LOOKUP($A20,'DMG Tables'!$P$2:$P$35,'DMG Tables'!$O$2:$O$35)*BH$1*LOOKUP(BH$1,'DMG Tables'!$G$2:$G$7,'DMG Tables'!$H$2:$H$7)</f>
        <v>2964000</v>
      </c>
      <c r="BI20" s="1">
        <f>LOOKUP($A20,'DMG Tables'!$P$2:$P$35,'DMG Tables'!$O$2:$O$35)*BI$1*LOOKUP(BI$1,'DMG Tables'!$G$2:$G$7,'DMG Tables'!$H$2:$H$7)</f>
        <v>3016000</v>
      </c>
      <c r="BJ20" s="1">
        <f>LOOKUP($A20,'DMG Tables'!$P$2:$P$35,'DMG Tables'!$O$2:$O$35)*BJ$1*LOOKUP(BJ$1,'DMG Tables'!$G$2:$G$7,'DMG Tables'!$H$2:$H$7)</f>
        <v>3068000</v>
      </c>
      <c r="BK20" s="1">
        <f>LOOKUP($A20,'DMG Tables'!$P$2:$P$35,'DMG Tables'!$O$2:$O$35)*BK$1*LOOKUP(BK$1,'DMG Tables'!$G$2:$G$7,'DMG Tables'!$H$2:$H$7)</f>
        <v>3120000</v>
      </c>
      <c r="BL20" s="1">
        <f>LOOKUP($A20,'DMG Tables'!$P$2:$P$35,'DMG Tables'!$O$2:$O$35)*BL$1*LOOKUP(BL$1,'DMG Tables'!$G$2:$G$7,'DMG Tables'!$H$2:$H$7)</f>
        <v>3172000</v>
      </c>
      <c r="BM20" s="1">
        <f>LOOKUP($A20,'DMG Tables'!$P$2:$P$35,'DMG Tables'!$O$2:$O$35)*BM$1*LOOKUP(BM$1,'DMG Tables'!$G$2:$G$7,'DMG Tables'!$H$2:$H$7)</f>
        <v>3224000</v>
      </c>
      <c r="BN20" s="1">
        <f>LOOKUP($A20,'DMG Tables'!$P$2:$P$35,'DMG Tables'!$O$2:$O$35)*BN$1*LOOKUP(BN$1,'DMG Tables'!$G$2:$G$7,'DMG Tables'!$H$2:$H$7)</f>
        <v>3276000</v>
      </c>
      <c r="BO20" s="1">
        <f>LOOKUP($A20,'DMG Tables'!$P$2:$P$35,'DMG Tables'!$O$2:$O$35)*BO$1*LOOKUP(BO$1,'DMG Tables'!$G$2:$G$7,'DMG Tables'!$H$2:$H$7)</f>
        <v>3328000</v>
      </c>
      <c r="BP20" s="1">
        <f>LOOKUP($A20,'DMG Tables'!$P$2:$P$35,'DMG Tables'!$O$2:$O$35)*BP$1*LOOKUP(BP$1,'DMG Tables'!$G$2:$G$7,'DMG Tables'!$H$2:$H$7)</f>
        <v>3380000</v>
      </c>
      <c r="BQ20" s="1">
        <f>LOOKUP($A20,'DMG Tables'!$P$2:$P$35,'DMG Tables'!$O$2:$O$35)*BQ$1*LOOKUP(BQ$1,'DMG Tables'!$G$2:$G$7,'DMG Tables'!$H$2:$H$7)</f>
        <v>3432000</v>
      </c>
      <c r="BR20" s="1">
        <f>LOOKUP($A20,'DMG Tables'!$P$2:$P$35,'DMG Tables'!$O$2:$O$35)*BR$1*LOOKUP(BR$1,'DMG Tables'!$G$2:$G$7,'DMG Tables'!$H$2:$H$7)</f>
        <v>3484000</v>
      </c>
      <c r="BS20" s="1">
        <f>LOOKUP($A20,'DMG Tables'!$P$2:$P$35,'DMG Tables'!$O$2:$O$35)*BS$1*LOOKUP(BS$1,'DMG Tables'!$G$2:$G$7,'DMG Tables'!$H$2:$H$7)</f>
        <v>3536000</v>
      </c>
      <c r="BT20" s="1">
        <f>LOOKUP($A20,'DMG Tables'!$P$2:$P$35,'DMG Tables'!$O$2:$O$35)*BT$1*LOOKUP(BT$1,'DMG Tables'!$G$2:$G$7,'DMG Tables'!$H$2:$H$7)</f>
        <v>3588000</v>
      </c>
      <c r="BU20" s="1">
        <f>LOOKUP($A20,'DMG Tables'!$P$2:$P$35,'DMG Tables'!$O$2:$O$35)*BU$1*LOOKUP(BU$1,'DMG Tables'!$G$2:$G$7,'DMG Tables'!$H$2:$H$7)</f>
        <v>3640000</v>
      </c>
      <c r="BV20" s="1">
        <f>LOOKUP($A20,'DMG Tables'!$P$2:$P$35,'DMG Tables'!$O$2:$O$35)*BV$1*LOOKUP(BV$1,'DMG Tables'!$G$2:$G$7,'DMG Tables'!$H$2:$H$7)</f>
        <v>3692000</v>
      </c>
      <c r="BW20" s="1">
        <f>LOOKUP($A20,'DMG Tables'!$P$2:$P$35,'DMG Tables'!$O$2:$O$35)*BW$1*LOOKUP(BW$1,'DMG Tables'!$G$2:$G$7,'DMG Tables'!$H$2:$H$7)</f>
        <v>3744000</v>
      </c>
      <c r="BX20" s="1">
        <f>LOOKUP($A20,'DMG Tables'!$P$2:$P$35,'DMG Tables'!$O$2:$O$35)*BX$1*LOOKUP(BX$1,'DMG Tables'!$G$2:$G$7,'DMG Tables'!$H$2:$H$7)</f>
        <v>3796000</v>
      </c>
      <c r="BY20" s="1">
        <f>LOOKUP($A20,'DMG Tables'!$P$2:$P$35,'DMG Tables'!$O$2:$O$35)*BY$1*LOOKUP(BY$1,'DMG Tables'!$G$2:$G$7,'DMG Tables'!$H$2:$H$7)</f>
        <v>3848000</v>
      </c>
      <c r="BZ20" s="1">
        <f>LOOKUP($A20,'DMG Tables'!$P$2:$P$35,'DMG Tables'!$O$2:$O$35)*BZ$1*LOOKUP(BZ$1,'DMG Tables'!$G$2:$G$7,'DMG Tables'!$H$2:$H$7)</f>
        <v>3900000</v>
      </c>
      <c r="CA20" s="1">
        <f>LOOKUP($A20,'DMG Tables'!$P$2:$P$35,'DMG Tables'!$O$2:$O$35)*CA$1*LOOKUP(CA$1,'DMG Tables'!$G$2:$G$7,'DMG Tables'!$H$2:$H$7)</f>
        <v>3952000</v>
      </c>
      <c r="CB20" s="1">
        <f>LOOKUP($A20,'DMG Tables'!$P$2:$P$35,'DMG Tables'!$O$2:$O$35)*CB$1*LOOKUP(CB$1,'DMG Tables'!$G$2:$G$7,'DMG Tables'!$H$2:$H$7)</f>
        <v>4004000</v>
      </c>
      <c r="CC20" s="1">
        <f>LOOKUP($A20,'DMG Tables'!$P$2:$P$35,'DMG Tables'!$O$2:$O$35)*CC$1*LOOKUP(CC$1,'DMG Tables'!$G$2:$G$7,'DMG Tables'!$H$2:$H$7)</f>
        <v>4056000</v>
      </c>
      <c r="CD20" s="1">
        <f>LOOKUP($A20,'DMG Tables'!$P$2:$P$35,'DMG Tables'!$O$2:$O$35)*CD$1*LOOKUP(CD$1,'DMG Tables'!$G$2:$G$7,'DMG Tables'!$H$2:$H$7)</f>
        <v>4108000</v>
      </c>
      <c r="CE20" s="1">
        <f>LOOKUP($A20,'DMG Tables'!$P$2:$P$35,'DMG Tables'!$O$2:$O$35)*CE$1*LOOKUP(CE$1,'DMG Tables'!$G$2:$G$7,'DMG Tables'!$H$2:$H$7)</f>
        <v>4160000</v>
      </c>
      <c r="CF20" s="1">
        <f>LOOKUP($A20,'DMG Tables'!$P$2:$P$35,'DMG Tables'!$O$2:$O$35)*CF$1*LOOKUP(CF$1,'DMG Tables'!$G$2:$G$7,'DMG Tables'!$H$2:$H$7)</f>
        <v>4212000</v>
      </c>
      <c r="CG20" s="1">
        <f>LOOKUP($A20,'DMG Tables'!$P$2:$P$35,'DMG Tables'!$O$2:$O$35)*CG$1*LOOKUP(CG$1,'DMG Tables'!$G$2:$G$7,'DMG Tables'!$H$2:$H$7)</f>
        <v>4264000</v>
      </c>
      <c r="CH20" s="1">
        <f>LOOKUP($A20,'DMG Tables'!$P$2:$P$35,'DMG Tables'!$O$2:$O$35)*CH$1*LOOKUP(CH$1,'DMG Tables'!$G$2:$G$7,'DMG Tables'!$H$2:$H$7)</f>
        <v>4316000</v>
      </c>
      <c r="CI20" s="1">
        <f>LOOKUP($A20,'DMG Tables'!$P$2:$P$35,'DMG Tables'!$O$2:$O$35)*CI$1*LOOKUP(CI$1,'DMG Tables'!$G$2:$G$7,'DMG Tables'!$H$2:$H$7)</f>
        <v>4368000</v>
      </c>
      <c r="CJ20" s="1">
        <f>LOOKUP($A20,'DMG Tables'!$P$2:$P$35,'DMG Tables'!$O$2:$O$35)*CJ$1*LOOKUP(CJ$1,'DMG Tables'!$G$2:$G$7,'DMG Tables'!$H$2:$H$7)</f>
        <v>4420000</v>
      </c>
      <c r="CK20" s="1">
        <f>LOOKUP($A20,'DMG Tables'!$P$2:$P$35,'DMG Tables'!$O$2:$O$35)*CK$1*LOOKUP(CK$1,'DMG Tables'!$G$2:$G$7,'DMG Tables'!$H$2:$H$7)</f>
        <v>4472000</v>
      </c>
      <c r="CL20" s="1">
        <f>LOOKUP($A20,'DMG Tables'!$P$2:$P$35,'DMG Tables'!$O$2:$O$35)*CL$1*LOOKUP(CL$1,'DMG Tables'!$G$2:$G$7,'DMG Tables'!$H$2:$H$7)</f>
        <v>4524000</v>
      </c>
      <c r="CM20" s="1">
        <f>LOOKUP($A20,'DMG Tables'!$P$2:$P$35,'DMG Tables'!$O$2:$O$35)*CM$1*LOOKUP(CM$1,'DMG Tables'!$G$2:$G$7,'DMG Tables'!$H$2:$H$7)</f>
        <v>4576000</v>
      </c>
      <c r="CN20" s="1">
        <f>LOOKUP($A20,'DMG Tables'!$P$2:$P$35,'DMG Tables'!$O$2:$O$35)*CN$1*LOOKUP(CN$1,'DMG Tables'!$G$2:$G$7,'DMG Tables'!$H$2:$H$7)</f>
        <v>4628000</v>
      </c>
      <c r="CO20" s="1">
        <f>LOOKUP($A20,'DMG Tables'!$P$2:$P$35,'DMG Tables'!$O$2:$O$35)*CO$1*LOOKUP(CO$1,'DMG Tables'!$G$2:$G$7,'DMG Tables'!$H$2:$H$7)</f>
        <v>4680000</v>
      </c>
      <c r="CP20" s="1">
        <f>LOOKUP($A20,'DMG Tables'!$P$2:$P$35,'DMG Tables'!$O$2:$O$35)*CP$1*LOOKUP(CP$1,'DMG Tables'!$G$2:$G$7,'DMG Tables'!$H$2:$H$7)</f>
        <v>4732000</v>
      </c>
      <c r="CQ20" s="1">
        <f>LOOKUP($A20,'DMG Tables'!$P$2:$P$35,'DMG Tables'!$O$2:$O$35)*CQ$1*LOOKUP(CQ$1,'DMG Tables'!$G$2:$G$7,'DMG Tables'!$H$2:$H$7)</f>
        <v>4784000</v>
      </c>
      <c r="CR20" s="1">
        <f>LOOKUP($A20,'DMG Tables'!$P$2:$P$35,'DMG Tables'!$O$2:$O$35)*CR$1*LOOKUP(CR$1,'DMG Tables'!$G$2:$G$7,'DMG Tables'!$H$2:$H$7)</f>
        <v>4836000</v>
      </c>
      <c r="CS20" s="1">
        <f>LOOKUP($A20,'DMG Tables'!$P$2:$P$35,'DMG Tables'!$O$2:$O$35)*CS$1*LOOKUP(CS$1,'DMG Tables'!$G$2:$G$7,'DMG Tables'!$H$2:$H$7)</f>
        <v>4888000</v>
      </c>
      <c r="CT20" s="1">
        <f>LOOKUP($A20,'DMG Tables'!$P$2:$P$35,'DMG Tables'!$O$2:$O$35)*CT$1*LOOKUP(CT$1,'DMG Tables'!$G$2:$G$7,'DMG Tables'!$H$2:$H$7)</f>
        <v>4940000</v>
      </c>
      <c r="CU20" s="1">
        <f>LOOKUP($A20,'DMG Tables'!$P$2:$P$35,'DMG Tables'!$O$2:$O$35)*CU$1*LOOKUP(CU$1,'DMG Tables'!$G$2:$G$7,'DMG Tables'!$H$2:$H$7)</f>
        <v>4992000</v>
      </c>
      <c r="CV20" s="1">
        <f>LOOKUP($A20,'DMG Tables'!$P$2:$P$35,'DMG Tables'!$O$2:$O$35)*CV$1*LOOKUP(CV$1,'DMG Tables'!$G$2:$G$7,'DMG Tables'!$H$2:$H$7)</f>
        <v>5044000</v>
      </c>
      <c r="CW20" s="1">
        <f>LOOKUP($A20,'DMG Tables'!$P$2:$P$35,'DMG Tables'!$O$2:$O$35)*CW$1*LOOKUP(CW$1,'DMG Tables'!$G$2:$G$7,'DMG Tables'!$H$2:$H$7)</f>
        <v>5096000</v>
      </c>
      <c r="CX20" s="1">
        <f>LOOKUP($A20,'DMG Tables'!$P$2:$P$35,'DMG Tables'!$O$2:$O$35)*CX$1*LOOKUP(CX$1,'DMG Tables'!$G$2:$G$7,'DMG Tables'!$H$2:$H$7)</f>
        <v>5148000</v>
      </c>
      <c r="CY20" s="1">
        <f>LOOKUP($A20,'DMG Tables'!$P$2:$P$35,'DMG Tables'!$O$2:$O$35)*CY$1*LOOKUP(CY$1,'DMG Tables'!$G$2:$G$7,'DMG Tables'!$H$2:$H$7)</f>
        <v>5200000</v>
      </c>
      <c r="CZ20" s="1">
        <f>LOOKUP($A20,'DMG Tables'!$P$2:$P$35,'DMG Tables'!$O$2:$O$35)*CZ$1*LOOKUP(CZ$1,'DMG Tables'!$G$2:$G$7,'DMG Tables'!$H$2:$H$7)</f>
        <v>5252000</v>
      </c>
      <c r="DA20" s="1">
        <f>LOOKUP($A20,'DMG Tables'!$P$2:$P$35,'DMG Tables'!$O$2:$O$35)*DA$1*LOOKUP(DA$1,'DMG Tables'!$G$2:$G$7,'DMG Tables'!$H$2:$H$7)</f>
        <v>5304000</v>
      </c>
      <c r="DB20" s="1">
        <f>LOOKUP($A20,'DMG Tables'!$P$2:$P$35,'DMG Tables'!$O$2:$O$35)*DB$1*LOOKUP(DB$1,'DMG Tables'!$G$2:$G$7,'DMG Tables'!$H$2:$H$7)</f>
        <v>5356000</v>
      </c>
      <c r="DC20" s="1">
        <f>LOOKUP($A20,'DMG Tables'!$P$2:$P$35,'DMG Tables'!$O$2:$O$35)*DC$1*LOOKUP(DC$1,'DMG Tables'!$G$2:$G$7,'DMG Tables'!$H$2:$H$7)</f>
        <v>5408000</v>
      </c>
      <c r="DD20" s="1">
        <f>LOOKUP($A20,'DMG Tables'!$P$2:$P$35,'DMG Tables'!$O$2:$O$35)*DD$1*LOOKUP(DD$1,'DMG Tables'!$G$2:$G$7,'DMG Tables'!$H$2:$H$7)</f>
        <v>5460000</v>
      </c>
      <c r="DE20" s="1">
        <f>LOOKUP($A20,'DMG Tables'!$P$2:$P$35,'DMG Tables'!$O$2:$O$35)*DE$1*LOOKUP(DE$1,'DMG Tables'!$G$2:$G$7,'DMG Tables'!$H$2:$H$7)</f>
        <v>5512000</v>
      </c>
      <c r="DF20" s="1">
        <f>LOOKUP($A20,'DMG Tables'!$P$2:$P$35,'DMG Tables'!$O$2:$O$35)*DF$1*LOOKUP(DF$1,'DMG Tables'!$G$2:$G$7,'DMG Tables'!$H$2:$H$7)</f>
        <v>5564000</v>
      </c>
      <c r="DG20" s="1">
        <f>LOOKUP($A20,'DMG Tables'!$P$2:$P$35,'DMG Tables'!$O$2:$O$35)*DG$1*LOOKUP(DG$1,'DMG Tables'!$G$2:$G$7,'DMG Tables'!$H$2:$H$7)</f>
        <v>5616000</v>
      </c>
      <c r="DH20" s="1">
        <f>LOOKUP($A20,'DMG Tables'!$P$2:$P$35,'DMG Tables'!$O$2:$O$35)*DH$1*LOOKUP(DH$1,'DMG Tables'!$G$2:$G$7,'DMG Tables'!$H$2:$H$7)</f>
        <v>5668000</v>
      </c>
      <c r="DI20" s="1">
        <f>LOOKUP($A20,'DMG Tables'!$P$2:$P$35,'DMG Tables'!$O$2:$O$35)*DI$1*LOOKUP(DI$1,'DMG Tables'!$G$2:$G$7,'DMG Tables'!$H$2:$H$7)</f>
        <v>5720000</v>
      </c>
      <c r="DJ20" s="1">
        <f>LOOKUP($A20,'DMG Tables'!$P$2:$P$35,'DMG Tables'!$O$2:$O$35)*DJ$1*LOOKUP(DJ$1,'DMG Tables'!$G$2:$G$7,'DMG Tables'!$H$2:$H$7)</f>
        <v>5772000</v>
      </c>
      <c r="DK20" s="1">
        <f>LOOKUP($A20,'DMG Tables'!$P$2:$P$35,'DMG Tables'!$O$2:$O$35)*DK$1*LOOKUP(DK$1,'DMG Tables'!$G$2:$G$7,'DMG Tables'!$H$2:$H$7)</f>
        <v>5824000</v>
      </c>
      <c r="DL20" s="1">
        <f>LOOKUP($A20,'DMG Tables'!$P$2:$P$35,'DMG Tables'!$O$2:$O$35)*DL$1*LOOKUP(DL$1,'DMG Tables'!$G$2:$G$7,'DMG Tables'!$H$2:$H$7)</f>
        <v>5876000</v>
      </c>
      <c r="DM20" s="1">
        <f>LOOKUP($A20,'DMG Tables'!$P$2:$P$35,'DMG Tables'!$O$2:$O$35)*DM$1*LOOKUP(DM$1,'DMG Tables'!$G$2:$G$7,'DMG Tables'!$H$2:$H$7)</f>
        <v>5928000</v>
      </c>
      <c r="DN20" s="1">
        <f>LOOKUP($A20,'DMG Tables'!$P$2:$P$35,'DMG Tables'!$O$2:$O$35)*DN$1*LOOKUP(DN$1,'DMG Tables'!$G$2:$G$7,'DMG Tables'!$H$2:$H$7)</f>
        <v>5980000</v>
      </c>
      <c r="DO20" s="1">
        <f>LOOKUP($A20,'DMG Tables'!$P$2:$P$35,'DMG Tables'!$O$2:$O$35)*DO$1*LOOKUP(DO$1,'DMG Tables'!$G$2:$G$7,'DMG Tables'!$H$2:$H$7)</f>
        <v>6032000</v>
      </c>
      <c r="DP20" s="1">
        <f>LOOKUP($A20,'DMG Tables'!$P$2:$P$35,'DMG Tables'!$O$2:$O$35)*DP$1*LOOKUP(DP$1,'DMG Tables'!$G$2:$G$7,'DMG Tables'!$H$2:$H$7)</f>
        <v>6084000</v>
      </c>
      <c r="DQ20" s="1">
        <f>LOOKUP($A20,'DMG Tables'!$P$2:$P$35,'DMG Tables'!$O$2:$O$35)*DQ$1*LOOKUP(DQ$1,'DMG Tables'!$G$2:$G$7,'DMG Tables'!$H$2:$H$7)</f>
        <v>6136000</v>
      </c>
      <c r="DR20" s="1">
        <f>LOOKUP($A20,'DMG Tables'!$P$2:$P$35,'DMG Tables'!$O$2:$O$35)*DR$1*LOOKUP(DR$1,'DMG Tables'!$G$2:$G$7,'DMG Tables'!$H$2:$H$7)</f>
        <v>6188000</v>
      </c>
      <c r="DS20" s="1">
        <f>LOOKUP($A20,'DMG Tables'!$P$2:$P$35,'DMG Tables'!$O$2:$O$35)*DS$1*LOOKUP(DS$1,'DMG Tables'!$G$2:$G$7,'DMG Tables'!$H$2:$H$7)</f>
        <v>6240000</v>
      </c>
      <c r="DT20" s="1">
        <f>LOOKUP($A20,'DMG Tables'!$P$2:$P$35,'DMG Tables'!$O$2:$O$35)*DT$1*LOOKUP(DT$1,'DMG Tables'!$G$2:$G$7,'DMG Tables'!$H$2:$H$7)</f>
        <v>6292000</v>
      </c>
      <c r="DU20" s="1">
        <f>LOOKUP($A20,'DMG Tables'!$P$2:$P$35,'DMG Tables'!$O$2:$O$35)*DU$1*LOOKUP(DU$1,'DMG Tables'!$G$2:$G$7,'DMG Tables'!$H$2:$H$7)</f>
        <v>6344000</v>
      </c>
      <c r="DV20" s="1">
        <f>LOOKUP($A20,'DMG Tables'!$P$2:$P$35,'DMG Tables'!$O$2:$O$35)*DV$1*LOOKUP(DV$1,'DMG Tables'!$G$2:$G$7,'DMG Tables'!$H$2:$H$7)</f>
        <v>6396000</v>
      </c>
      <c r="DW20" s="1">
        <f>LOOKUP($A20,'DMG Tables'!$P$2:$P$35,'DMG Tables'!$O$2:$O$35)*DW$1*LOOKUP(DW$1,'DMG Tables'!$G$2:$G$7,'DMG Tables'!$H$2:$H$7)</f>
        <v>6448000</v>
      </c>
      <c r="DX20" s="1">
        <f>LOOKUP($A20,'DMG Tables'!$P$2:$P$35,'DMG Tables'!$O$2:$O$35)*DX$1*LOOKUP(DX$1,'DMG Tables'!$G$2:$G$7,'DMG Tables'!$H$2:$H$7)</f>
        <v>6500000</v>
      </c>
      <c r="DY20" s="1">
        <f>LOOKUP($A20,'DMG Tables'!$P$2:$P$35,'DMG Tables'!$O$2:$O$35)*DY$1*LOOKUP(DY$1,'DMG Tables'!$G$2:$G$7,'DMG Tables'!$H$2:$H$7)</f>
        <v>6552000</v>
      </c>
      <c r="DZ20" s="1">
        <f>LOOKUP($A20,'DMG Tables'!$P$2:$P$35,'DMG Tables'!$O$2:$O$35)*DZ$1*LOOKUP(DZ$1,'DMG Tables'!$G$2:$G$7,'DMG Tables'!$H$2:$H$7)</f>
        <v>6604000</v>
      </c>
      <c r="EA20" s="1">
        <f>LOOKUP($A20,'DMG Tables'!$P$2:$P$35,'DMG Tables'!$O$2:$O$35)*EA$1*LOOKUP(EA$1,'DMG Tables'!$G$2:$G$7,'DMG Tables'!$H$2:$H$7)</f>
        <v>6656000</v>
      </c>
      <c r="EB20" s="1">
        <f>LOOKUP($A20,'DMG Tables'!$P$2:$P$35,'DMG Tables'!$O$2:$O$35)*EB$1*LOOKUP(EB$1,'DMG Tables'!$G$2:$G$7,'DMG Tables'!$H$2:$H$7)</f>
        <v>6708000</v>
      </c>
      <c r="EC20" s="1">
        <f>LOOKUP($A20,'DMG Tables'!$P$2:$P$35,'DMG Tables'!$O$2:$O$35)*EC$1*LOOKUP(EC$1,'DMG Tables'!$G$2:$G$7,'DMG Tables'!$H$2:$H$7)</f>
        <v>6760000</v>
      </c>
      <c r="ED20" s="1">
        <f>LOOKUP($A20,'DMG Tables'!$P$2:$P$35,'DMG Tables'!$O$2:$O$35)*ED$1*LOOKUP(ED$1,'DMG Tables'!$G$2:$G$7,'DMG Tables'!$H$2:$H$7)</f>
        <v>6812000</v>
      </c>
      <c r="EE20" s="1">
        <f>LOOKUP($A20,'DMG Tables'!$P$2:$P$35,'DMG Tables'!$O$2:$O$35)*EE$1*LOOKUP(EE$1,'DMG Tables'!$G$2:$G$7,'DMG Tables'!$H$2:$H$7)</f>
        <v>6864000</v>
      </c>
      <c r="EF20" s="1">
        <f>LOOKUP($A20,'DMG Tables'!$P$2:$P$35,'DMG Tables'!$O$2:$O$35)*EF$1*LOOKUP(EF$1,'DMG Tables'!$G$2:$G$7,'DMG Tables'!$H$2:$H$7)</f>
        <v>6916000</v>
      </c>
      <c r="EG20" s="1">
        <f>LOOKUP($A20,'DMG Tables'!$P$2:$P$35,'DMG Tables'!$O$2:$O$35)*EG$1*LOOKUP(EG$1,'DMG Tables'!$G$2:$G$7,'DMG Tables'!$H$2:$H$7)</f>
        <v>6968000</v>
      </c>
      <c r="EH20" s="1">
        <f>LOOKUP($A20,'DMG Tables'!$P$2:$P$35,'DMG Tables'!$O$2:$O$35)*EH$1*LOOKUP(EH$1,'DMG Tables'!$G$2:$G$7,'DMG Tables'!$H$2:$H$7)</f>
        <v>7020000</v>
      </c>
      <c r="EI20" s="1">
        <f>LOOKUP($A20,'DMG Tables'!$P$2:$P$35,'DMG Tables'!$O$2:$O$35)*EI$1*LOOKUP(EI$1,'DMG Tables'!$G$2:$G$7,'DMG Tables'!$H$2:$H$7)</f>
        <v>7072000</v>
      </c>
      <c r="EJ20" s="1">
        <f>LOOKUP($A20,'DMG Tables'!$P$2:$P$35,'DMG Tables'!$O$2:$O$35)*EJ$1*LOOKUP(EJ$1,'DMG Tables'!$G$2:$G$7,'DMG Tables'!$H$2:$H$7)</f>
        <v>7124000</v>
      </c>
      <c r="EK20" s="1">
        <f>LOOKUP($A20,'DMG Tables'!$P$2:$P$35,'DMG Tables'!$O$2:$O$35)*EK$1*LOOKUP(EK$1,'DMG Tables'!$G$2:$G$7,'DMG Tables'!$H$2:$H$7)</f>
        <v>7176000</v>
      </c>
      <c r="EL20" s="1">
        <f>LOOKUP($A20,'DMG Tables'!$P$2:$P$35,'DMG Tables'!$O$2:$O$35)*EL$1*LOOKUP(EL$1,'DMG Tables'!$G$2:$G$7,'DMG Tables'!$H$2:$H$7)</f>
        <v>7228000</v>
      </c>
      <c r="EM20" s="1">
        <f>LOOKUP($A20,'DMG Tables'!$P$2:$P$35,'DMG Tables'!$O$2:$O$35)*EM$1*LOOKUP(EM$1,'DMG Tables'!$G$2:$G$7,'DMG Tables'!$H$2:$H$7)</f>
        <v>7280000</v>
      </c>
      <c r="EN20" s="1">
        <f>LOOKUP($A20,'DMG Tables'!$P$2:$P$35,'DMG Tables'!$O$2:$O$35)*EN$1*LOOKUP(EN$1,'DMG Tables'!$G$2:$G$7,'DMG Tables'!$H$2:$H$7)</f>
        <v>7332000</v>
      </c>
      <c r="EO20" s="1">
        <f>LOOKUP($A20,'DMG Tables'!$P$2:$P$35,'DMG Tables'!$O$2:$O$35)*EO$1*LOOKUP(EO$1,'DMG Tables'!$G$2:$G$7,'DMG Tables'!$H$2:$H$7)</f>
        <v>7384000</v>
      </c>
      <c r="EP20" s="1">
        <f>LOOKUP($A20,'DMG Tables'!$P$2:$P$35,'DMG Tables'!$O$2:$O$35)*EP$1*LOOKUP(EP$1,'DMG Tables'!$G$2:$G$7,'DMG Tables'!$H$2:$H$7)</f>
        <v>7436000</v>
      </c>
      <c r="EQ20" s="1">
        <f>LOOKUP($A20,'DMG Tables'!$P$2:$P$35,'DMG Tables'!$O$2:$O$35)*EQ$1*LOOKUP(EQ$1,'DMG Tables'!$G$2:$G$7,'DMG Tables'!$H$2:$H$7)</f>
        <v>7488000</v>
      </c>
      <c r="ER20" s="1">
        <f>LOOKUP($A20,'DMG Tables'!$P$2:$P$35,'DMG Tables'!$O$2:$O$35)*ER$1*LOOKUP(ER$1,'DMG Tables'!$G$2:$G$7,'DMG Tables'!$H$2:$H$7)</f>
        <v>7540000</v>
      </c>
      <c r="ES20" s="1">
        <f>LOOKUP($A20,'DMG Tables'!$P$2:$P$35,'DMG Tables'!$O$2:$O$35)*ES$1*LOOKUP(ES$1,'DMG Tables'!$G$2:$G$7,'DMG Tables'!$H$2:$H$7)</f>
        <v>7592000</v>
      </c>
      <c r="ET20" s="1">
        <f>LOOKUP($A20,'DMG Tables'!$P$2:$P$35,'DMG Tables'!$O$2:$O$35)*ET$1*LOOKUP(ET$1,'DMG Tables'!$G$2:$G$7,'DMG Tables'!$H$2:$H$7)</f>
        <v>7644000</v>
      </c>
      <c r="EU20" s="1">
        <f>LOOKUP($A20,'DMG Tables'!$P$2:$P$35,'DMG Tables'!$O$2:$O$35)*EU$1*LOOKUP(EU$1,'DMG Tables'!$G$2:$G$7,'DMG Tables'!$H$2:$H$7)</f>
        <v>7696000</v>
      </c>
      <c r="EV20" s="1">
        <f>LOOKUP($A20,'DMG Tables'!$P$2:$P$35,'DMG Tables'!$O$2:$O$35)*EV$1*LOOKUP(EV$1,'DMG Tables'!$G$2:$G$7,'DMG Tables'!$H$2:$H$7)</f>
        <v>7748000</v>
      </c>
      <c r="EW20" s="1">
        <f>LOOKUP($A20,'DMG Tables'!$P$2:$P$35,'DMG Tables'!$O$2:$O$35)*EW$1*LOOKUP(EW$1,'DMG Tables'!$G$2:$G$7,'DMG Tables'!$H$2:$H$7)</f>
        <v>7800000</v>
      </c>
      <c r="EX20" s="1">
        <f>LOOKUP($A20,'DMG Tables'!$P$2:$P$35,'DMG Tables'!$O$2:$O$35)*EX$1*LOOKUP(EX$1,'DMG Tables'!$G$2:$G$7,'DMG Tables'!$H$2:$H$7)</f>
        <v>7852000</v>
      </c>
      <c r="EY20" s="1">
        <f>LOOKUP($A20,'DMG Tables'!$P$2:$P$35,'DMG Tables'!$O$2:$O$35)*EY$1*LOOKUP(EY$1,'DMG Tables'!$G$2:$G$7,'DMG Tables'!$H$2:$H$7)</f>
        <v>7904000</v>
      </c>
      <c r="EZ20" s="1">
        <f>LOOKUP($A20,'DMG Tables'!$P$2:$P$35,'DMG Tables'!$O$2:$O$35)*EZ$1*LOOKUP(EZ$1,'DMG Tables'!$G$2:$G$7,'DMG Tables'!$H$2:$H$7)</f>
        <v>7956000</v>
      </c>
      <c r="FA20" s="1">
        <f>LOOKUP($A20,'DMG Tables'!$P$2:$P$35,'DMG Tables'!$O$2:$O$35)*FA$1*LOOKUP(FA$1,'DMG Tables'!$G$2:$G$7,'DMG Tables'!$H$2:$H$7)</f>
        <v>8008000</v>
      </c>
      <c r="FB20" s="1">
        <f>LOOKUP($A20,'DMG Tables'!$P$2:$P$35,'DMG Tables'!$O$2:$O$35)*FB$1*LOOKUP(FB$1,'DMG Tables'!$G$2:$G$7,'DMG Tables'!$H$2:$H$7)</f>
        <v>8060000</v>
      </c>
      <c r="FC20" s="1">
        <f>LOOKUP($A20,'DMG Tables'!$P$2:$P$35,'DMG Tables'!$O$2:$O$35)*FC$1*LOOKUP(FC$1,'DMG Tables'!$G$2:$G$7,'DMG Tables'!$H$2:$H$7)</f>
        <v>8112000</v>
      </c>
      <c r="FD20" s="1">
        <f>LOOKUP($A20,'DMG Tables'!$P$2:$P$35,'DMG Tables'!$O$2:$O$35)*FD$1*LOOKUP(FD$1,'DMG Tables'!$G$2:$G$7,'DMG Tables'!$H$2:$H$7)</f>
        <v>8164000</v>
      </c>
      <c r="FE20" s="1">
        <f>LOOKUP($A20,'DMG Tables'!$P$2:$P$35,'DMG Tables'!$O$2:$O$35)*FE$1*LOOKUP(FE$1,'DMG Tables'!$G$2:$G$7,'DMG Tables'!$H$2:$H$7)</f>
        <v>8216000</v>
      </c>
      <c r="FF20" s="1">
        <f>LOOKUP($A20,'DMG Tables'!$P$2:$P$35,'DMG Tables'!$O$2:$O$35)*FF$1*LOOKUP(FF$1,'DMG Tables'!$G$2:$G$7,'DMG Tables'!$H$2:$H$7)</f>
        <v>8268000</v>
      </c>
      <c r="FG20" s="1">
        <f>LOOKUP($A20,'DMG Tables'!$P$2:$P$35,'DMG Tables'!$O$2:$O$35)*FG$1*LOOKUP(FG$1,'DMG Tables'!$G$2:$G$7,'DMG Tables'!$H$2:$H$7)</f>
        <v>8320000</v>
      </c>
      <c r="FH20" s="1">
        <f>LOOKUP($A20,'DMG Tables'!$P$2:$P$35,'DMG Tables'!$O$2:$O$35)*FH$1*LOOKUP(FH$1,'DMG Tables'!$G$2:$G$7,'DMG Tables'!$H$2:$H$7)</f>
        <v>8372000</v>
      </c>
      <c r="FI20" s="1">
        <f>LOOKUP($A20,'DMG Tables'!$P$2:$P$35,'DMG Tables'!$O$2:$O$35)*FI$1*LOOKUP(FI$1,'DMG Tables'!$G$2:$G$7,'DMG Tables'!$H$2:$H$7)</f>
        <v>8424000</v>
      </c>
      <c r="FJ20" s="1">
        <f>LOOKUP($A20,'DMG Tables'!$P$2:$P$35,'DMG Tables'!$O$2:$O$35)*FJ$1*LOOKUP(FJ$1,'DMG Tables'!$G$2:$G$7,'DMG Tables'!$H$2:$H$7)</f>
        <v>8476000</v>
      </c>
      <c r="FK20" s="1">
        <f>LOOKUP($A20,'DMG Tables'!$P$2:$P$35,'DMG Tables'!$O$2:$O$35)*FK$1*LOOKUP(FK$1,'DMG Tables'!$G$2:$G$7,'DMG Tables'!$H$2:$H$7)</f>
        <v>8528000</v>
      </c>
      <c r="FL20" s="1">
        <f>LOOKUP($A20,'DMG Tables'!$P$2:$P$35,'DMG Tables'!$O$2:$O$35)*FL$1*LOOKUP(FL$1,'DMG Tables'!$G$2:$G$7,'DMG Tables'!$H$2:$H$7)</f>
        <v>8580000</v>
      </c>
      <c r="FM20" s="1">
        <f>LOOKUP($A20,'DMG Tables'!$P$2:$P$35,'DMG Tables'!$O$2:$O$35)*FM$1*LOOKUP(FM$1,'DMG Tables'!$G$2:$G$7,'DMG Tables'!$H$2:$H$7)</f>
        <v>8632000</v>
      </c>
      <c r="FN20" s="1">
        <f>LOOKUP($A20,'DMG Tables'!$P$2:$P$35,'DMG Tables'!$O$2:$O$35)*FN$1*LOOKUP(FN$1,'DMG Tables'!$G$2:$G$7,'DMG Tables'!$H$2:$H$7)</f>
        <v>8684000</v>
      </c>
      <c r="FO20" s="1">
        <f>LOOKUP($A20,'DMG Tables'!$P$2:$P$35,'DMG Tables'!$O$2:$O$35)*FO$1*LOOKUP(FO$1,'DMG Tables'!$G$2:$G$7,'DMG Tables'!$H$2:$H$7)</f>
        <v>8736000</v>
      </c>
      <c r="FP20" s="1">
        <f>LOOKUP($A20,'DMG Tables'!$P$2:$P$35,'DMG Tables'!$O$2:$O$35)*FP$1*LOOKUP(FP$1,'DMG Tables'!$G$2:$G$7,'DMG Tables'!$H$2:$H$7)</f>
        <v>8788000</v>
      </c>
      <c r="FQ20" s="1">
        <f>LOOKUP($A20,'DMG Tables'!$P$2:$P$35,'DMG Tables'!$O$2:$O$35)*FQ$1*LOOKUP(FQ$1,'DMG Tables'!$G$2:$G$7,'DMG Tables'!$H$2:$H$7)</f>
        <v>8840000</v>
      </c>
      <c r="FR20" s="1">
        <f>LOOKUP($A20,'DMG Tables'!$P$2:$P$35,'DMG Tables'!$O$2:$O$35)*FR$1*LOOKUP(FR$1,'DMG Tables'!$G$2:$G$7,'DMG Tables'!$H$2:$H$7)</f>
        <v>8892000</v>
      </c>
      <c r="FS20" s="1">
        <f>LOOKUP($A20,'DMG Tables'!$P$2:$P$35,'DMG Tables'!$O$2:$O$35)*FS$1*LOOKUP(FS$1,'DMG Tables'!$G$2:$G$7,'DMG Tables'!$H$2:$H$7)</f>
        <v>8944000</v>
      </c>
      <c r="FT20" s="1">
        <f>LOOKUP($A20,'DMG Tables'!$P$2:$P$35,'DMG Tables'!$O$2:$O$35)*FT$1*LOOKUP(FT$1,'DMG Tables'!$G$2:$G$7,'DMG Tables'!$H$2:$H$7)</f>
        <v>8996000</v>
      </c>
      <c r="FU20" s="1">
        <f>LOOKUP($A20,'DMG Tables'!$P$2:$P$35,'DMG Tables'!$O$2:$O$35)*FU$1*LOOKUP(FU$1,'DMG Tables'!$G$2:$G$7,'DMG Tables'!$H$2:$H$7)</f>
        <v>9048000</v>
      </c>
      <c r="FV20" s="1">
        <f>LOOKUP($A20,'DMG Tables'!$P$2:$P$35,'DMG Tables'!$O$2:$O$35)*FV$1*LOOKUP(FV$1,'DMG Tables'!$G$2:$G$7,'DMG Tables'!$H$2:$H$7)</f>
        <v>9100000</v>
      </c>
      <c r="FW20" s="1">
        <f>LOOKUP($A20,'DMG Tables'!$P$2:$P$35,'DMG Tables'!$O$2:$O$35)*FW$1*LOOKUP(FW$1,'DMG Tables'!$G$2:$G$7,'DMG Tables'!$H$2:$H$7)</f>
        <v>9152000</v>
      </c>
      <c r="FX20" s="1">
        <f>LOOKUP($A20,'DMG Tables'!$P$2:$P$35,'DMG Tables'!$O$2:$O$35)*FX$1*LOOKUP(FX$1,'DMG Tables'!$G$2:$G$7,'DMG Tables'!$H$2:$H$7)</f>
        <v>9204000</v>
      </c>
      <c r="FY20" s="1">
        <f>LOOKUP($A20,'DMG Tables'!$P$2:$P$35,'DMG Tables'!$O$2:$O$35)*FY$1*LOOKUP(FY$1,'DMG Tables'!$G$2:$G$7,'DMG Tables'!$H$2:$H$7)</f>
        <v>9256000</v>
      </c>
      <c r="FZ20" s="1">
        <f>LOOKUP($A20,'DMG Tables'!$P$2:$P$35,'DMG Tables'!$O$2:$O$35)*FZ$1*LOOKUP(FZ$1,'DMG Tables'!$G$2:$G$7,'DMG Tables'!$H$2:$H$7)</f>
        <v>9308000</v>
      </c>
      <c r="GA20" s="1">
        <f>LOOKUP($A20,'DMG Tables'!$P$2:$P$35,'DMG Tables'!$O$2:$O$35)*GA$1*LOOKUP(GA$1,'DMG Tables'!$G$2:$G$7,'DMG Tables'!$H$2:$H$7)</f>
        <v>9360000</v>
      </c>
      <c r="GB20" s="1">
        <f>LOOKUP($A20,'DMG Tables'!$P$2:$P$35,'DMG Tables'!$O$2:$O$35)*GB$1*LOOKUP(GB$1,'DMG Tables'!$G$2:$G$7,'DMG Tables'!$H$2:$H$7)</f>
        <v>9412000</v>
      </c>
      <c r="GC20" s="1">
        <f>LOOKUP($A20,'DMG Tables'!$P$2:$P$35,'DMG Tables'!$O$2:$O$35)*GC$1*LOOKUP(GC$1,'DMG Tables'!$G$2:$G$7,'DMG Tables'!$H$2:$H$7)</f>
        <v>9464000</v>
      </c>
      <c r="GD20" s="1">
        <f>LOOKUP($A20,'DMG Tables'!$P$2:$P$35,'DMG Tables'!$O$2:$O$35)*GD$1*LOOKUP(GD$1,'DMG Tables'!$G$2:$G$7,'DMG Tables'!$H$2:$H$7)</f>
        <v>9516000</v>
      </c>
      <c r="GE20" s="1">
        <f>LOOKUP($A20,'DMG Tables'!$P$2:$P$35,'DMG Tables'!$O$2:$O$35)*GE$1*LOOKUP(GE$1,'DMG Tables'!$G$2:$G$7,'DMG Tables'!$H$2:$H$7)</f>
        <v>9568000</v>
      </c>
      <c r="GF20" s="1">
        <f>LOOKUP($A20,'DMG Tables'!$P$2:$P$35,'DMG Tables'!$O$2:$O$35)*GF$1*LOOKUP(GF$1,'DMG Tables'!$G$2:$G$7,'DMG Tables'!$H$2:$H$7)</f>
        <v>9620000</v>
      </c>
      <c r="GG20" s="1">
        <f>LOOKUP($A20,'DMG Tables'!$P$2:$P$35,'DMG Tables'!$O$2:$O$35)*GG$1*LOOKUP(GG$1,'DMG Tables'!$G$2:$G$7,'DMG Tables'!$H$2:$H$7)</f>
        <v>9672000</v>
      </c>
      <c r="GH20" s="1">
        <f>LOOKUP($A20,'DMG Tables'!$P$2:$P$35,'DMG Tables'!$O$2:$O$35)*GH$1*LOOKUP(GH$1,'DMG Tables'!$G$2:$G$7,'DMG Tables'!$H$2:$H$7)</f>
        <v>9724000</v>
      </c>
      <c r="GI20" s="1">
        <f>LOOKUP($A20,'DMG Tables'!$P$2:$P$35,'DMG Tables'!$O$2:$O$35)*GI$1*LOOKUP(GI$1,'DMG Tables'!$G$2:$G$7,'DMG Tables'!$H$2:$H$7)</f>
        <v>9776000</v>
      </c>
      <c r="GJ20" s="1">
        <f>LOOKUP($A20,'DMG Tables'!$P$2:$P$35,'DMG Tables'!$O$2:$O$35)*GJ$1*LOOKUP(GJ$1,'DMG Tables'!$G$2:$G$7,'DMG Tables'!$H$2:$H$7)</f>
        <v>9828000</v>
      </c>
      <c r="GK20" s="1">
        <f>LOOKUP($A20,'DMG Tables'!$P$2:$P$35,'DMG Tables'!$O$2:$O$35)*GK$1*LOOKUP(GK$1,'DMG Tables'!$G$2:$G$7,'DMG Tables'!$H$2:$H$7)</f>
        <v>9880000</v>
      </c>
      <c r="GL20" s="1">
        <f>LOOKUP($A20,'DMG Tables'!$P$2:$P$35,'DMG Tables'!$O$2:$O$35)*GL$1*LOOKUP(GL$1,'DMG Tables'!$G$2:$G$7,'DMG Tables'!$H$2:$H$7)</f>
        <v>9932000</v>
      </c>
      <c r="GM20" s="1">
        <f>LOOKUP($A20,'DMG Tables'!$P$2:$P$35,'DMG Tables'!$O$2:$O$35)*GM$1*LOOKUP(GM$1,'DMG Tables'!$G$2:$G$7,'DMG Tables'!$H$2:$H$7)</f>
        <v>9984000</v>
      </c>
      <c r="GN20" s="1">
        <f>LOOKUP($A20,'DMG Tables'!$P$2:$P$35,'DMG Tables'!$O$2:$O$35)*GN$1*LOOKUP(GN$1,'DMG Tables'!$G$2:$G$7,'DMG Tables'!$H$2:$H$7)</f>
        <v>10036000</v>
      </c>
      <c r="GO20" s="1">
        <f>LOOKUP($A20,'DMG Tables'!$P$2:$P$35,'DMG Tables'!$O$2:$O$35)*GO$1*LOOKUP(GO$1,'DMG Tables'!$G$2:$G$7,'DMG Tables'!$H$2:$H$7)</f>
        <v>10088000</v>
      </c>
      <c r="GP20" s="1">
        <f>LOOKUP($A20,'DMG Tables'!$P$2:$P$35,'DMG Tables'!$O$2:$O$35)*GP$1*LOOKUP(GP$1,'DMG Tables'!$G$2:$G$7,'DMG Tables'!$H$2:$H$7)</f>
        <v>10140000</v>
      </c>
      <c r="GQ20" s="1">
        <f>LOOKUP($A20,'DMG Tables'!$P$2:$P$35,'DMG Tables'!$O$2:$O$35)*GQ$1*LOOKUP(GQ$1,'DMG Tables'!$G$2:$G$7,'DMG Tables'!$H$2:$H$7)</f>
        <v>10192000</v>
      </c>
      <c r="GR20" s="1">
        <f>LOOKUP($A20,'DMG Tables'!$P$2:$P$35,'DMG Tables'!$O$2:$O$35)*GR$1*LOOKUP(GR$1,'DMG Tables'!$G$2:$G$7,'DMG Tables'!$H$2:$H$7)</f>
        <v>10244000</v>
      </c>
      <c r="GS20" s="1">
        <f>LOOKUP($A20,'DMG Tables'!$P$2:$P$35,'DMG Tables'!$O$2:$O$35)*GS$1*LOOKUP(GS$1,'DMG Tables'!$G$2:$G$7,'DMG Tables'!$H$2:$H$7)</f>
        <v>10296000</v>
      </c>
      <c r="GT20" s="1">
        <f>LOOKUP($A20,'DMG Tables'!$P$2:$P$35,'DMG Tables'!$O$2:$O$35)*GT$1*LOOKUP(GT$1,'DMG Tables'!$G$2:$G$7,'DMG Tables'!$H$2:$H$7)</f>
        <v>10348000</v>
      </c>
      <c r="GU20" s="1">
        <f>LOOKUP($A20,'DMG Tables'!$P$2:$P$35,'DMG Tables'!$O$2:$O$35)*GU$1*LOOKUP(GU$1,'DMG Tables'!$G$2:$G$7,'DMG Tables'!$H$2:$H$7)</f>
        <v>10400000</v>
      </c>
      <c r="GV20" s="1">
        <f>LOOKUP($A20,'DMG Tables'!$P$2:$P$35,'DMG Tables'!$O$2:$O$35)*GV$1*LOOKUP(GV$1,'DMG Tables'!$G$2:$G$7,'DMG Tables'!$H$2:$H$7)</f>
        <v>10452000</v>
      </c>
      <c r="GW20" s="1">
        <f>LOOKUP($A20,'DMG Tables'!$P$2:$P$35,'DMG Tables'!$O$2:$O$35)*GW$1*LOOKUP(GW$1,'DMG Tables'!$G$2:$G$7,'DMG Tables'!$H$2:$H$7)</f>
        <v>10504000</v>
      </c>
      <c r="GX20" s="1">
        <f>LOOKUP($A20,'DMG Tables'!$P$2:$P$35,'DMG Tables'!$O$2:$O$35)*GX$1*LOOKUP(GX$1,'DMG Tables'!$G$2:$G$7,'DMG Tables'!$H$2:$H$7)</f>
        <v>10556000</v>
      </c>
      <c r="GY20" s="1">
        <f>LOOKUP($A20,'DMG Tables'!$P$2:$P$35,'DMG Tables'!$O$2:$O$35)*GY$1*LOOKUP(GY$1,'DMG Tables'!$G$2:$G$7,'DMG Tables'!$H$2:$H$7)</f>
        <v>10608000</v>
      </c>
      <c r="GZ20" s="1">
        <f>LOOKUP($A20,'DMG Tables'!$P$2:$P$35,'DMG Tables'!$O$2:$O$35)*GZ$1*LOOKUP(GZ$1,'DMG Tables'!$G$2:$G$7,'DMG Tables'!$H$2:$H$7)</f>
        <v>10660000</v>
      </c>
      <c r="HA20" s="1">
        <f>LOOKUP($A20,'DMG Tables'!$P$2:$P$35,'DMG Tables'!$O$2:$O$35)*HA$1*LOOKUP(HA$1,'DMG Tables'!$G$2:$G$7,'DMG Tables'!$H$2:$H$7)</f>
        <v>10712000</v>
      </c>
      <c r="HB20" s="1">
        <f>LOOKUP($A20,'DMG Tables'!$P$2:$P$35,'DMG Tables'!$O$2:$O$35)*HB$1*LOOKUP(HB$1,'DMG Tables'!$G$2:$G$7,'DMG Tables'!$H$2:$H$7)</f>
        <v>10764000</v>
      </c>
      <c r="HC20" s="1">
        <f>LOOKUP($A20,'DMG Tables'!$P$2:$P$35,'DMG Tables'!$O$2:$O$35)*HC$1*LOOKUP(HC$1,'DMG Tables'!$G$2:$G$7,'DMG Tables'!$H$2:$H$7)</f>
        <v>10816000</v>
      </c>
      <c r="HD20" s="1">
        <f>LOOKUP($A20,'DMG Tables'!$P$2:$P$35,'DMG Tables'!$O$2:$O$35)*HD$1*LOOKUP(HD$1,'DMG Tables'!$G$2:$G$7,'DMG Tables'!$H$2:$H$7)</f>
        <v>10868000</v>
      </c>
      <c r="HE20" s="1">
        <f>LOOKUP($A20,'DMG Tables'!$P$2:$P$35,'DMG Tables'!$O$2:$O$35)*HE$1*LOOKUP(HE$1,'DMG Tables'!$G$2:$G$7,'DMG Tables'!$H$2:$H$7)</f>
        <v>10920000</v>
      </c>
      <c r="HF20" s="1">
        <f>LOOKUP($A20,'DMG Tables'!$P$2:$P$35,'DMG Tables'!$O$2:$O$35)*HF$1*LOOKUP(HF$1,'DMG Tables'!$G$2:$G$7,'DMG Tables'!$H$2:$H$7)</f>
        <v>10972000</v>
      </c>
      <c r="HG20" s="1">
        <f>LOOKUP($A20,'DMG Tables'!$P$2:$P$35,'DMG Tables'!$O$2:$O$35)*HG$1*LOOKUP(HG$1,'DMG Tables'!$G$2:$G$7,'DMG Tables'!$H$2:$H$7)</f>
        <v>11024000</v>
      </c>
      <c r="HH20" s="1">
        <f>LOOKUP($A20,'DMG Tables'!$P$2:$P$35,'DMG Tables'!$O$2:$O$35)*HH$1*LOOKUP(HH$1,'DMG Tables'!$G$2:$G$7,'DMG Tables'!$H$2:$H$7)</f>
        <v>11076000</v>
      </c>
      <c r="HI20" s="1">
        <f>LOOKUP($A20,'DMG Tables'!$P$2:$P$35,'DMG Tables'!$O$2:$O$35)*HI$1*LOOKUP(HI$1,'DMG Tables'!$G$2:$G$7,'DMG Tables'!$H$2:$H$7)</f>
        <v>11128000</v>
      </c>
      <c r="HJ20" s="1">
        <f>LOOKUP($A20,'DMG Tables'!$P$2:$P$35,'DMG Tables'!$O$2:$O$35)*HJ$1*LOOKUP(HJ$1,'DMG Tables'!$G$2:$G$7,'DMG Tables'!$H$2:$H$7)</f>
        <v>11180000</v>
      </c>
      <c r="HK20" s="1">
        <f>LOOKUP($A20,'DMG Tables'!$P$2:$P$35,'DMG Tables'!$O$2:$O$35)*HK$1*LOOKUP(HK$1,'DMG Tables'!$G$2:$G$7,'DMG Tables'!$H$2:$H$7)</f>
        <v>11232000</v>
      </c>
      <c r="HL20" s="1">
        <f>LOOKUP($A20,'DMG Tables'!$P$2:$P$35,'DMG Tables'!$O$2:$O$35)*HL$1*LOOKUP(HL$1,'DMG Tables'!$G$2:$G$7,'DMG Tables'!$H$2:$H$7)</f>
        <v>11284000</v>
      </c>
      <c r="HM20" s="1">
        <f>LOOKUP($A20,'DMG Tables'!$P$2:$P$35,'DMG Tables'!$O$2:$O$35)*HM$1*LOOKUP(HM$1,'DMG Tables'!$G$2:$G$7,'DMG Tables'!$H$2:$H$7)</f>
        <v>11336000</v>
      </c>
      <c r="HN20" s="1">
        <f>LOOKUP($A20,'DMG Tables'!$P$2:$P$35,'DMG Tables'!$O$2:$O$35)*HN$1*LOOKUP(HN$1,'DMG Tables'!$G$2:$G$7,'DMG Tables'!$H$2:$H$7)</f>
        <v>11388000</v>
      </c>
      <c r="HO20" s="1">
        <f>LOOKUP($A20,'DMG Tables'!$P$2:$P$35,'DMG Tables'!$O$2:$O$35)*HO$1*LOOKUP(HO$1,'DMG Tables'!$G$2:$G$7,'DMG Tables'!$H$2:$H$7)</f>
        <v>11440000</v>
      </c>
      <c r="HP20" s="1">
        <f>LOOKUP($A20,'DMG Tables'!$P$2:$P$35,'DMG Tables'!$O$2:$O$35)*HP$1*LOOKUP(HP$1,'DMG Tables'!$G$2:$G$7,'DMG Tables'!$H$2:$H$7)</f>
        <v>11492000</v>
      </c>
      <c r="HQ20" s="1">
        <f>LOOKUP($A20,'DMG Tables'!$P$2:$P$35,'DMG Tables'!$O$2:$O$35)*HQ$1*LOOKUP(HQ$1,'DMG Tables'!$G$2:$G$7,'DMG Tables'!$H$2:$H$7)</f>
        <v>11544000</v>
      </c>
      <c r="HR20" s="1">
        <f>LOOKUP($A20,'DMG Tables'!$P$2:$P$35,'DMG Tables'!$O$2:$O$35)*HR$1*LOOKUP(HR$1,'DMG Tables'!$G$2:$G$7,'DMG Tables'!$H$2:$H$7)</f>
        <v>11596000</v>
      </c>
      <c r="HS20" s="1">
        <f>LOOKUP($A20,'DMG Tables'!$P$2:$P$35,'DMG Tables'!$O$2:$O$35)*HS$1*LOOKUP(HS$1,'DMG Tables'!$G$2:$G$7,'DMG Tables'!$H$2:$H$7)</f>
        <v>11648000</v>
      </c>
      <c r="HT20" s="1">
        <f>LOOKUP($A20,'DMG Tables'!$P$2:$P$35,'DMG Tables'!$O$2:$O$35)*HT$1*LOOKUP(HT$1,'DMG Tables'!$G$2:$G$7,'DMG Tables'!$H$2:$H$7)</f>
        <v>11700000</v>
      </c>
      <c r="HU20" s="1">
        <f>LOOKUP($A20,'DMG Tables'!$P$2:$P$35,'DMG Tables'!$O$2:$O$35)*HU$1*LOOKUP(HU$1,'DMG Tables'!$G$2:$G$7,'DMG Tables'!$H$2:$H$7)</f>
        <v>11752000</v>
      </c>
      <c r="HV20" s="1">
        <f>LOOKUP($A20,'DMG Tables'!$P$2:$P$35,'DMG Tables'!$O$2:$O$35)*HV$1*LOOKUP(HV$1,'DMG Tables'!$G$2:$G$7,'DMG Tables'!$H$2:$H$7)</f>
        <v>11804000</v>
      </c>
      <c r="HW20" s="1">
        <f>LOOKUP($A20,'DMG Tables'!$P$2:$P$35,'DMG Tables'!$O$2:$O$35)*HW$1*LOOKUP(HW$1,'DMG Tables'!$G$2:$G$7,'DMG Tables'!$H$2:$H$7)</f>
        <v>11856000</v>
      </c>
      <c r="HX20" s="1">
        <f>LOOKUP($A20,'DMG Tables'!$P$2:$P$35,'DMG Tables'!$O$2:$O$35)*HX$1*LOOKUP(HX$1,'DMG Tables'!$G$2:$G$7,'DMG Tables'!$H$2:$H$7)</f>
        <v>11908000</v>
      </c>
      <c r="HY20" s="1">
        <f>LOOKUP($A20,'DMG Tables'!$P$2:$P$35,'DMG Tables'!$O$2:$O$35)*HY$1*LOOKUP(HY$1,'DMG Tables'!$G$2:$G$7,'DMG Tables'!$H$2:$H$7)</f>
        <v>11960000</v>
      </c>
      <c r="HZ20" s="1">
        <f>LOOKUP($A20,'DMG Tables'!$P$2:$P$35,'DMG Tables'!$O$2:$O$35)*HZ$1*LOOKUP(HZ$1,'DMG Tables'!$G$2:$G$7,'DMG Tables'!$H$2:$H$7)</f>
        <v>12012000</v>
      </c>
      <c r="IA20" s="1">
        <f>LOOKUP($A20,'DMG Tables'!$P$2:$P$35,'DMG Tables'!$O$2:$O$35)*IA$1*LOOKUP(IA$1,'DMG Tables'!$G$2:$G$7,'DMG Tables'!$H$2:$H$7)</f>
        <v>12064000</v>
      </c>
      <c r="IB20" s="1">
        <f>LOOKUP($A20,'DMG Tables'!$P$2:$P$35,'DMG Tables'!$O$2:$O$35)*IB$1*LOOKUP(IB$1,'DMG Tables'!$G$2:$G$7,'DMG Tables'!$H$2:$H$7)</f>
        <v>12116000</v>
      </c>
      <c r="IC20" s="1">
        <f>LOOKUP($A20,'DMG Tables'!$P$2:$P$35,'DMG Tables'!$O$2:$O$35)*IC$1*LOOKUP(IC$1,'DMG Tables'!$G$2:$G$7,'DMG Tables'!$H$2:$H$7)</f>
        <v>12168000</v>
      </c>
      <c r="ID20" s="1">
        <f>LOOKUP($A20,'DMG Tables'!$P$2:$P$35,'DMG Tables'!$O$2:$O$35)*ID$1*LOOKUP(ID$1,'DMG Tables'!$G$2:$G$7,'DMG Tables'!$H$2:$H$7)</f>
        <v>12220000</v>
      </c>
      <c r="IE20" s="1">
        <f>LOOKUP($A20,'DMG Tables'!$P$2:$P$35,'DMG Tables'!$O$2:$O$35)*IE$1*LOOKUP(IE$1,'DMG Tables'!$G$2:$G$7,'DMG Tables'!$H$2:$H$7)</f>
        <v>12272000</v>
      </c>
      <c r="IF20" s="1">
        <f>LOOKUP($A20,'DMG Tables'!$P$2:$P$35,'DMG Tables'!$O$2:$O$35)*IF$1*LOOKUP(IF$1,'DMG Tables'!$G$2:$G$7,'DMG Tables'!$H$2:$H$7)</f>
        <v>12324000</v>
      </c>
      <c r="IG20" s="1">
        <f>LOOKUP($A20,'DMG Tables'!$P$2:$P$35,'DMG Tables'!$O$2:$O$35)*IG$1*LOOKUP(IG$1,'DMG Tables'!$G$2:$G$7,'DMG Tables'!$H$2:$H$7)</f>
        <v>12376000</v>
      </c>
      <c r="IH20" s="1">
        <f>LOOKUP($A20,'DMG Tables'!$P$2:$P$35,'DMG Tables'!$O$2:$O$35)*IH$1*LOOKUP(IH$1,'DMG Tables'!$G$2:$G$7,'DMG Tables'!$H$2:$H$7)</f>
        <v>12428000</v>
      </c>
      <c r="II20" s="1">
        <f>LOOKUP($A20,'DMG Tables'!$P$2:$P$35,'DMG Tables'!$O$2:$O$35)*II$1*LOOKUP(II$1,'DMG Tables'!$G$2:$G$7,'DMG Tables'!$H$2:$H$7)</f>
        <v>12480000</v>
      </c>
      <c r="IJ20" s="1">
        <f>LOOKUP($A20,'DMG Tables'!$P$2:$P$35,'DMG Tables'!$O$2:$O$35)*IJ$1*LOOKUP(IJ$1,'DMG Tables'!$G$2:$G$7,'DMG Tables'!$H$2:$H$7)</f>
        <v>12532000</v>
      </c>
      <c r="IK20" s="1">
        <f>LOOKUP($A20,'DMG Tables'!$P$2:$P$35,'DMG Tables'!$O$2:$O$35)*IK$1*LOOKUP(IK$1,'DMG Tables'!$G$2:$G$7,'DMG Tables'!$H$2:$H$7)</f>
        <v>12584000</v>
      </c>
      <c r="IL20" s="1">
        <f>LOOKUP($A20,'DMG Tables'!$P$2:$P$35,'DMG Tables'!$O$2:$O$35)*IL$1*LOOKUP(IL$1,'DMG Tables'!$G$2:$G$7,'DMG Tables'!$H$2:$H$7)</f>
        <v>12636000</v>
      </c>
      <c r="IM20" s="1">
        <f>LOOKUP($A20,'DMG Tables'!$P$2:$P$35,'DMG Tables'!$O$2:$O$35)*IM$1*LOOKUP(IM$1,'DMG Tables'!$G$2:$G$7,'DMG Tables'!$H$2:$H$7)</f>
        <v>12688000</v>
      </c>
      <c r="IN20" s="1">
        <f>LOOKUP($A20,'DMG Tables'!$P$2:$P$35,'DMG Tables'!$O$2:$O$35)*IN$1*LOOKUP(IN$1,'DMG Tables'!$G$2:$G$7,'DMG Tables'!$H$2:$H$7)</f>
        <v>12740000</v>
      </c>
      <c r="IO20" s="1">
        <f>LOOKUP($A20,'DMG Tables'!$P$2:$P$35,'DMG Tables'!$O$2:$O$35)*IO$1*LOOKUP(IO$1,'DMG Tables'!$G$2:$G$7,'DMG Tables'!$H$2:$H$7)</f>
        <v>12792000</v>
      </c>
      <c r="IP20" s="1">
        <f>LOOKUP($A20,'DMG Tables'!$P$2:$P$35,'DMG Tables'!$O$2:$O$35)*IP$1*LOOKUP(IP$1,'DMG Tables'!$G$2:$G$7,'DMG Tables'!$H$2:$H$7)</f>
        <v>12844000</v>
      </c>
      <c r="IQ20" s="1">
        <f>LOOKUP($A20,'DMG Tables'!$P$2:$P$35,'DMG Tables'!$O$2:$O$35)*IQ$1*LOOKUP(IQ$1,'DMG Tables'!$G$2:$G$7,'DMG Tables'!$H$2:$H$7)</f>
        <v>12896000</v>
      </c>
      <c r="IR20" s="1">
        <f>LOOKUP($A20,'DMG Tables'!$P$2:$P$35,'DMG Tables'!$O$2:$O$35)*IR$1*LOOKUP(IR$1,'DMG Tables'!$G$2:$G$7,'DMG Tables'!$H$2:$H$7)</f>
        <v>12948000</v>
      </c>
      <c r="IS20" s="1">
        <f>LOOKUP($A20,'DMG Tables'!$P$2:$P$35,'DMG Tables'!$O$2:$O$35)*IS$1*LOOKUP(IS$1,'DMG Tables'!$G$2:$G$7,'DMG Tables'!$H$2:$H$7)</f>
        <v>13000000</v>
      </c>
      <c r="IT20" s="1">
        <f>LOOKUP($A20,'DMG Tables'!$P$2:$P$35,'DMG Tables'!$O$2:$O$35)*IT$1*LOOKUP(IT$1,'DMG Tables'!$G$2:$G$7,'DMG Tables'!$H$2:$H$7)</f>
        <v>13052000</v>
      </c>
      <c r="IU20" s="1">
        <f>LOOKUP($A20,'DMG Tables'!$P$2:$P$35,'DMG Tables'!$O$2:$O$35)*IU$1*LOOKUP(IU$1,'DMG Tables'!$G$2:$G$7,'DMG Tables'!$H$2:$H$7)</f>
        <v>13104000</v>
      </c>
      <c r="IV20" s="1">
        <f>LOOKUP($A20,'DMG Tables'!$P$2:$P$35,'DMG Tables'!$O$2:$O$35)*IV$1*LOOKUP(IV$1,'DMG Tables'!$G$2:$G$7,'DMG Tables'!$H$2:$H$7)</f>
        <v>13156000</v>
      </c>
      <c r="IW20" s="1">
        <f>LOOKUP($A20,'DMG Tables'!$P$2:$P$35,'DMG Tables'!$O$2:$O$35)*IW$1*LOOKUP(IW$1,'DMG Tables'!$G$2:$G$7,'DMG Tables'!$H$2:$H$7)</f>
        <v>13208000</v>
      </c>
      <c r="IX20" s="1">
        <f>LOOKUP($A20,'DMG Tables'!$P$2:$P$35,'DMG Tables'!$O$2:$O$35)*IX$1*LOOKUP(IX$1,'DMG Tables'!$G$2:$G$7,'DMG Tables'!$H$2:$H$7)</f>
        <v>13260000</v>
      </c>
      <c r="IY20" s="1">
        <f>LOOKUP($A20,'DMG Tables'!$P$2:$P$35,'DMG Tables'!$O$2:$O$35)*IY$1*LOOKUP(IY$1,'DMG Tables'!$G$2:$G$7,'DMG Tables'!$H$2:$H$7)</f>
        <v>13312000</v>
      </c>
      <c r="IZ20" s="1">
        <f>LOOKUP($A20,'DMG Tables'!$P$2:$P$35,'DMG Tables'!$O$2:$O$35)*IZ$1*LOOKUP(IZ$1,'DMG Tables'!$G$2:$G$7,'DMG Tables'!$H$2:$H$7)</f>
        <v>13364000</v>
      </c>
      <c r="JA20" s="1">
        <f>LOOKUP($A20,'DMG Tables'!$P$2:$P$35,'DMG Tables'!$O$2:$O$35)*JA$1*LOOKUP(JA$1,'DMG Tables'!$G$2:$G$7,'DMG Tables'!$H$2:$H$7)</f>
        <v>13416000</v>
      </c>
      <c r="JB20" s="1">
        <f>LOOKUP($A20,'DMG Tables'!$P$2:$P$35,'DMG Tables'!$O$2:$O$35)*JB$1*LOOKUP(JB$1,'DMG Tables'!$G$2:$G$7,'DMG Tables'!$H$2:$H$7)</f>
        <v>13468000</v>
      </c>
      <c r="JC20" s="1">
        <f>LOOKUP($A20,'DMG Tables'!$P$2:$P$35,'DMG Tables'!$O$2:$O$35)*JC$1*LOOKUP(JC$1,'DMG Tables'!$G$2:$G$7,'DMG Tables'!$H$2:$H$7)</f>
        <v>13520000</v>
      </c>
      <c r="JD20" s="1">
        <f>LOOKUP($A20,'DMG Tables'!$P$2:$P$35,'DMG Tables'!$O$2:$O$35)*JD$1*LOOKUP(JD$1,'DMG Tables'!$G$2:$G$7,'DMG Tables'!$H$2:$H$7)</f>
        <v>13572000</v>
      </c>
      <c r="JE20" s="1">
        <f>LOOKUP($A20,'DMG Tables'!$P$2:$P$35,'DMG Tables'!$O$2:$O$35)*JE$1*LOOKUP(JE$1,'DMG Tables'!$G$2:$G$7,'DMG Tables'!$H$2:$H$7)</f>
        <v>13624000</v>
      </c>
      <c r="JF20" s="1">
        <f>LOOKUP($A20,'DMG Tables'!$P$2:$P$35,'DMG Tables'!$O$2:$O$35)*JF$1*LOOKUP(JF$1,'DMG Tables'!$G$2:$G$7,'DMG Tables'!$H$2:$H$7)</f>
        <v>13676000</v>
      </c>
      <c r="JG20" s="1">
        <f>LOOKUP($A20,'DMG Tables'!$P$2:$P$35,'DMG Tables'!$O$2:$O$35)*JG$1*LOOKUP(JG$1,'DMG Tables'!$G$2:$G$7,'DMG Tables'!$H$2:$H$7)</f>
        <v>13728000</v>
      </c>
      <c r="JH20" s="1">
        <f>LOOKUP($A20,'DMG Tables'!$P$2:$P$35,'DMG Tables'!$O$2:$O$35)*JH$1*LOOKUP(JH$1,'DMG Tables'!$G$2:$G$7,'DMG Tables'!$H$2:$H$7)</f>
        <v>13780000</v>
      </c>
      <c r="JI20" s="1">
        <f>LOOKUP($A20,'DMG Tables'!$P$2:$P$35,'DMG Tables'!$O$2:$O$35)*JI$1*LOOKUP(JI$1,'DMG Tables'!$G$2:$G$7,'DMG Tables'!$H$2:$H$7)</f>
        <v>13832000</v>
      </c>
      <c r="JJ20" s="1">
        <f>LOOKUP($A20,'DMG Tables'!$P$2:$P$35,'DMG Tables'!$O$2:$O$35)*JJ$1*LOOKUP(JJ$1,'DMG Tables'!$G$2:$G$7,'DMG Tables'!$H$2:$H$7)</f>
        <v>13884000</v>
      </c>
      <c r="JK20" s="1">
        <f>LOOKUP($A20,'DMG Tables'!$P$2:$P$35,'DMG Tables'!$O$2:$O$35)*JK$1*LOOKUP(JK$1,'DMG Tables'!$G$2:$G$7,'DMG Tables'!$H$2:$H$7)</f>
        <v>13936000</v>
      </c>
      <c r="JL20" s="1">
        <f>LOOKUP($A20,'DMG Tables'!$P$2:$P$35,'DMG Tables'!$O$2:$O$35)*JL$1*LOOKUP(JL$1,'DMG Tables'!$G$2:$G$7,'DMG Tables'!$H$2:$H$7)</f>
        <v>13988000</v>
      </c>
      <c r="JM20" s="1">
        <f>LOOKUP($A20,'DMG Tables'!$P$2:$P$35,'DMG Tables'!$O$2:$O$35)*JM$1*LOOKUP(JM$1,'DMG Tables'!$G$2:$G$7,'DMG Tables'!$H$2:$H$7)</f>
        <v>14040000</v>
      </c>
      <c r="JN20" s="1">
        <f>LOOKUP($A20,'DMG Tables'!$P$2:$P$35,'DMG Tables'!$O$2:$O$35)*JN$1*LOOKUP(JN$1,'DMG Tables'!$G$2:$G$7,'DMG Tables'!$H$2:$H$7)</f>
        <v>14092000</v>
      </c>
      <c r="JO20" s="1">
        <f>LOOKUP($A20,'DMG Tables'!$P$2:$P$35,'DMG Tables'!$O$2:$O$35)*JO$1*LOOKUP(JO$1,'DMG Tables'!$G$2:$G$7,'DMG Tables'!$H$2:$H$7)</f>
        <v>14144000</v>
      </c>
      <c r="JP20" s="1">
        <f>LOOKUP($A20,'DMG Tables'!$P$2:$P$35,'DMG Tables'!$O$2:$O$35)*JP$1*LOOKUP(JP$1,'DMG Tables'!$G$2:$G$7,'DMG Tables'!$H$2:$H$7)</f>
        <v>14196000</v>
      </c>
      <c r="JQ20" s="1">
        <f>LOOKUP($A20,'DMG Tables'!$P$2:$P$35,'DMG Tables'!$O$2:$O$35)*JQ$1*LOOKUP(JQ$1,'DMG Tables'!$G$2:$G$7,'DMG Tables'!$H$2:$H$7)</f>
        <v>14248000</v>
      </c>
      <c r="JR20" s="1">
        <f>LOOKUP($A20,'DMG Tables'!$P$2:$P$35,'DMG Tables'!$O$2:$O$35)*JR$1*LOOKUP(JR$1,'DMG Tables'!$G$2:$G$7,'DMG Tables'!$H$2:$H$7)</f>
        <v>14300000</v>
      </c>
      <c r="JS20" s="1">
        <f>LOOKUP($A20,'DMG Tables'!$P$2:$P$35,'DMG Tables'!$O$2:$O$35)*JS$1*LOOKUP(JS$1,'DMG Tables'!$G$2:$G$7,'DMG Tables'!$H$2:$H$7)</f>
        <v>14352000</v>
      </c>
      <c r="JT20" s="1">
        <f>LOOKUP($A20,'DMG Tables'!$P$2:$P$35,'DMG Tables'!$O$2:$O$35)*JT$1*LOOKUP(JT$1,'DMG Tables'!$G$2:$G$7,'DMG Tables'!$H$2:$H$7)</f>
        <v>14404000</v>
      </c>
      <c r="JU20" s="1">
        <f>LOOKUP($A20,'DMG Tables'!$P$2:$P$35,'DMG Tables'!$O$2:$O$35)*JU$1*LOOKUP(JU$1,'DMG Tables'!$G$2:$G$7,'DMG Tables'!$H$2:$H$7)</f>
        <v>14456000</v>
      </c>
      <c r="JV20" s="1">
        <f>LOOKUP($A20,'DMG Tables'!$P$2:$P$35,'DMG Tables'!$O$2:$O$35)*JV$1*LOOKUP(JV$1,'DMG Tables'!$G$2:$G$7,'DMG Tables'!$H$2:$H$7)</f>
        <v>14508000</v>
      </c>
      <c r="JW20" s="1">
        <f>LOOKUP($A20,'DMG Tables'!$P$2:$P$35,'DMG Tables'!$O$2:$O$35)*JW$1*LOOKUP(JW$1,'DMG Tables'!$G$2:$G$7,'DMG Tables'!$H$2:$H$7)</f>
        <v>14560000</v>
      </c>
      <c r="JX20" s="1">
        <f>LOOKUP($A20,'DMG Tables'!$P$2:$P$35,'DMG Tables'!$O$2:$O$35)*JX$1*LOOKUP(JX$1,'DMG Tables'!$G$2:$G$7,'DMG Tables'!$H$2:$H$7)</f>
        <v>14612000</v>
      </c>
      <c r="JY20" s="1">
        <f>LOOKUP($A20,'DMG Tables'!$P$2:$P$35,'DMG Tables'!$O$2:$O$35)*JY$1*LOOKUP(JY$1,'DMG Tables'!$G$2:$G$7,'DMG Tables'!$H$2:$H$7)</f>
        <v>14664000</v>
      </c>
      <c r="JZ20" s="1">
        <f>LOOKUP($A20,'DMG Tables'!$P$2:$P$35,'DMG Tables'!$O$2:$O$35)*JZ$1*LOOKUP(JZ$1,'DMG Tables'!$G$2:$G$7,'DMG Tables'!$H$2:$H$7)</f>
        <v>14716000</v>
      </c>
      <c r="KA20" s="1">
        <f>LOOKUP($A20,'DMG Tables'!$P$2:$P$35,'DMG Tables'!$O$2:$O$35)*KA$1*LOOKUP(KA$1,'DMG Tables'!$G$2:$G$7,'DMG Tables'!$H$2:$H$7)</f>
        <v>14768000</v>
      </c>
      <c r="KB20" s="1">
        <f>LOOKUP($A20,'DMG Tables'!$P$2:$P$35,'DMG Tables'!$O$2:$O$35)*KB$1*LOOKUP(KB$1,'DMG Tables'!$G$2:$G$7,'DMG Tables'!$H$2:$H$7)</f>
        <v>14820000</v>
      </c>
      <c r="KC20" s="1">
        <f>LOOKUP($A20,'DMG Tables'!$P$2:$P$35,'DMG Tables'!$O$2:$O$35)*KC$1*LOOKUP(KC$1,'DMG Tables'!$G$2:$G$7,'DMG Tables'!$H$2:$H$7)</f>
        <v>14872000</v>
      </c>
      <c r="KD20" s="1">
        <f>LOOKUP($A20,'DMG Tables'!$P$2:$P$35,'DMG Tables'!$O$2:$O$35)*KD$1*LOOKUP(KD$1,'DMG Tables'!$G$2:$G$7,'DMG Tables'!$H$2:$H$7)</f>
        <v>14924000</v>
      </c>
      <c r="KE20" s="1">
        <f>LOOKUP($A20,'DMG Tables'!$P$2:$P$35,'DMG Tables'!$O$2:$O$35)*KE$1*LOOKUP(KE$1,'DMG Tables'!$G$2:$G$7,'DMG Tables'!$H$2:$H$7)</f>
        <v>14976000</v>
      </c>
      <c r="KF20" s="1">
        <f>LOOKUP($A20,'DMG Tables'!$P$2:$P$35,'DMG Tables'!$O$2:$O$35)*KF$1*LOOKUP(KF$1,'DMG Tables'!$G$2:$G$7,'DMG Tables'!$H$2:$H$7)</f>
        <v>15028000</v>
      </c>
      <c r="KG20" s="1">
        <f>LOOKUP($A20,'DMG Tables'!$P$2:$P$35,'DMG Tables'!$O$2:$O$35)*KG$1*LOOKUP(KG$1,'DMG Tables'!$G$2:$G$7,'DMG Tables'!$H$2:$H$7)</f>
        <v>15080000</v>
      </c>
      <c r="KH20" s="1">
        <f>LOOKUP($A20,'DMG Tables'!$P$2:$P$35,'DMG Tables'!$O$2:$O$35)*KH$1*LOOKUP(KH$1,'DMG Tables'!$G$2:$G$7,'DMG Tables'!$H$2:$H$7)</f>
        <v>15132000</v>
      </c>
      <c r="KI20" s="1">
        <f>LOOKUP($A20,'DMG Tables'!$P$2:$P$35,'DMG Tables'!$O$2:$O$35)*KI$1*LOOKUP(KI$1,'DMG Tables'!$G$2:$G$7,'DMG Tables'!$H$2:$H$7)</f>
        <v>15184000</v>
      </c>
      <c r="KJ20" s="1">
        <f>LOOKUP($A20,'DMG Tables'!$P$2:$P$35,'DMG Tables'!$O$2:$O$35)*KJ$1*LOOKUP(KJ$1,'DMG Tables'!$G$2:$G$7,'DMG Tables'!$H$2:$H$7)</f>
        <v>15236000</v>
      </c>
      <c r="KK20" s="1">
        <f>LOOKUP($A20,'DMG Tables'!$P$2:$P$35,'DMG Tables'!$O$2:$O$35)*KK$1*LOOKUP(KK$1,'DMG Tables'!$G$2:$G$7,'DMG Tables'!$H$2:$H$7)</f>
        <v>15288000</v>
      </c>
      <c r="KL20" s="1">
        <f>LOOKUP($A20,'DMG Tables'!$P$2:$P$35,'DMG Tables'!$O$2:$O$35)*KL$1*LOOKUP(KL$1,'DMG Tables'!$G$2:$G$7,'DMG Tables'!$H$2:$H$7)</f>
        <v>15340000</v>
      </c>
      <c r="KM20" s="1">
        <f>LOOKUP($A20,'DMG Tables'!$P$2:$P$35,'DMG Tables'!$O$2:$O$35)*KM$1*LOOKUP(KM$1,'DMG Tables'!$G$2:$G$7,'DMG Tables'!$H$2:$H$7)</f>
        <v>15392000</v>
      </c>
      <c r="KN20" s="1">
        <f>LOOKUP($A20,'DMG Tables'!$P$2:$P$35,'DMG Tables'!$O$2:$O$35)*KN$1*LOOKUP(KN$1,'DMG Tables'!$G$2:$G$7,'DMG Tables'!$H$2:$H$7)</f>
        <v>15444000</v>
      </c>
      <c r="KO20" s="1">
        <f>LOOKUP($A20,'DMG Tables'!$P$2:$P$35,'DMG Tables'!$O$2:$O$35)*KO$1*LOOKUP(KO$1,'DMG Tables'!$G$2:$G$7,'DMG Tables'!$H$2:$H$7)</f>
        <v>15496000</v>
      </c>
      <c r="KP20" s="1">
        <f>LOOKUP($A20,'DMG Tables'!$P$2:$P$35,'DMG Tables'!$O$2:$O$35)*KP$1*LOOKUP(KP$1,'DMG Tables'!$G$2:$G$7,'DMG Tables'!$H$2:$H$7)</f>
        <v>15548000</v>
      </c>
      <c r="KQ20" s="1">
        <f>LOOKUP($A20,'DMG Tables'!$P$2:$P$35,'DMG Tables'!$O$2:$O$35)*KQ$1*LOOKUP(KQ$1,'DMG Tables'!$G$2:$G$7,'DMG Tables'!$H$2:$H$7)</f>
        <v>15600000</v>
      </c>
      <c r="KR20" s="1">
        <f>LOOKUP($A20,'DMG Tables'!$P$2:$P$35,'DMG Tables'!$O$2:$O$35)*KR$1*LOOKUP(KR$1,'DMG Tables'!$G$2:$G$7,'DMG Tables'!$H$2:$H$7)</f>
        <v>15652000</v>
      </c>
      <c r="KS20" s="1">
        <f>LOOKUP($A20,'DMG Tables'!$P$2:$P$35,'DMG Tables'!$O$2:$O$35)*KS$1*LOOKUP(KS$1,'DMG Tables'!$G$2:$G$7,'DMG Tables'!$H$2:$H$7)</f>
        <v>15704000</v>
      </c>
      <c r="KT20" s="1">
        <f>LOOKUP($A20,'DMG Tables'!$P$2:$P$35,'DMG Tables'!$O$2:$O$35)*KT$1*LOOKUP(KT$1,'DMG Tables'!$G$2:$G$7,'DMG Tables'!$H$2:$H$7)</f>
        <v>15756000</v>
      </c>
      <c r="KU20" s="1">
        <f>LOOKUP($A20,'DMG Tables'!$P$2:$P$35,'DMG Tables'!$O$2:$O$35)*KU$1*LOOKUP(KU$1,'DMG Tables'!$G$2:$G$7,'DMG Tables'!$H$2:$H$7)</f>
        <v>15808000</v>
      </c>
      <c r="KV20" s="1">
        <f>LOOKUP($A20,'DMG Tables'!$P$2:$P$35,'DMG Tables'!$O$2:$O$35)*KV$1*LOOKUP(KV$1,'DMG Tables'!$G$2:$G$7,'DMG Tables'!$H$2:$H$7)</f>
        <v>15860000</v>
      </c>
      <c r="KW20" s="1">
        <f>LOOKUP($A20,'DMG Tables'!$P$2:$P$35,'DMG Tables'!$O$2:$O$35)*KW$1*LOOKUP(KW$1,'DMG Tables'!$G$2:$G$7,'DMG Tables'!$H$2:$H$7)</f>
        <v>15912000</v>
      </c>
      <c r="KX20" s="1">
        <f>LOOKUP($A20,'DMG Tables'!$P$2:$P$35,'DMG Tables'!$O$2:$O$35)*KX$1*LOOKUP(KX$1,'DMG Tables'!$G$2:$G$7,'DMG Tables'!$H$2:$H$7)</f>
        <v>15964000</v>
      </c>
      <c r="KY20" s="1">
        <f>LOOKUP($A20,'DMG Tables'!$P$2:$P$35,'DMG Tables'!$O$2:$O$35)*KY$1*LOOKUP(KY$1,'DMG Tables'!$G$2:$G$7,'DMG Tables'!$H$2:$H$7)</f>
        <v>16016000</v>
      </c>
      <c r="KZ20" s="1">
        <f>LOOKUP($A20,'DMG Tables'!$P$2:$P$35,'DMG Tables'!$O$2:$O$35)*KZ$1*LOOKUP(KZ$1,'DMG Tables'!$G$2:$G$7,'DMG Tables'!$H$2:$H$7)</f>
        <v>16068000</v>
      </c>
      <c r="LA20" s="1">
        <f>LOOKUP($A20,'DMG Tables'!$P$2:$P$35,'DMG Tables'!$O$2:$O$35)*LA$1*LOOKUP(LA$1,'DMG Tables'!$G$2:$G$7,'DMG Tables'!$H$2:$H$7)</f>
        <v>16120000</v>
      </c>
      <c r="LB20" s="1">
        <f>LOOKUP($A20,'DMG Tables'!$P$2:$P$35,'DMG Tables'!$O$2:$O$35)*LB$1*LOOKUP(LB$1,'DMG Tables'!$G$2:$G$7,'DMG Tables'!$H$2:$H$7)</f>
        <v>16172000</v>
      </c>
      <c r="LC20" s="1">
        <f>LOOKUP($A20,'DMG Tables'!$P$2:$P$35,'DMG Tables'!$O$2:$O$35)*LC$1*LOOKUP(LC$1,'DMG Tables'!$G$2:$G$7,'DMG Tables'!$H$2:$H$7)</f>
        <v>16224000</v>
      </c>
      <c r="LD20" s="1">
        <f>LOOKUP($A20,'DMG Tables'!$P$2:$P$35,'DMG Tables'!$O$2:$O$35)*LD$1*LOOKUP(LD$1,'DMG Tables'!$G$2:$G$7,'DMG Tables'!$H$2:$H$7)</f>
        <v>16276000</v>
      </c>
      <c r="LE20" s="1">
        <f>LOOKUP($A20,'DMG Tables'!$P$2:$P$35,'DMG Tables'!$O$2:$O$35)*LE$1*LOOKUP(LE$1,'DMG Tables'!$G$2:$G$7,'DMG Tables'!$H$2:$H$7)</f>
        <v>16328000</v>
      </c>
      <c r="LF20" s="1">
        <f>LOOKUP($A20,'DMG Tables'!$P$2:$P$35,'DMG Tables'!$O$2:$O$35)*LF$1*LOOKUP(LF$1,'DMG Tables'!$G$2:$G$7,'DMG Tables'!$H$2:$H$7)</f>
        <v>16380000</v>
      </c>
      <c r="LG20" s="1">
        <f>LOOKUP($A20,'DMG Tables'!$P$2:$P$35,'DMG Tables'!$O$2:$O$35)*LG$1*LOOKUP(LG$1,'DMG Tables'!$G$2:$G$7,'DMG Tables'!$H$2:$H$7)</f>
        <v>16432000</v>
      </c>
      <c r="LH20" s="1">
        <f>LOOKUP($A20,'DMG Tables'!$P$2:$P$35,'DMG Tables'!$O$2:$O$35)*LH$1*LOOKUP(LH$1,'DMG Tables'!$G$2:$G$7,'DMG Tables'!$H$2:$H$7)</f>
        <v>16484000</v>
      </c>
      <c r="LI20" s="1">
        <f>LOOKUP($A20,'DMG Tables'!$P$2:$P$35,'DMG Tables'!$O$2:$O$35)*LI$1*LOOKUP(LI$1,'DMG Tables'!$G$2:$G$7,'DMG Tables'!$H$2:$H$7)</f>
        <v>16536000</v>
      </c>
      <c r="LJ20" s="1">
        <f>LOOKUP($A20,'DMG Tables'!$P$2:$P$35,'DMG Tables'!$O$2:$O$35)*LJ$1*LOOKUP(LJ$1,'DMG Tables'!$G$2:$G$7,'DMG Tables'!$H$2:$H$7)</f>
        <v>16588000</v>
      </c>
      <c r="LK20" s="1">
        <f>LOOKUP($A20,'DMG Tables'!$P$2:$P$35,'DMG Tables'!$O$2:$O$35)*LK$1*LOOKUP(LK$1,'DMG Tables'!$G$2:$G$7,'DMG Tables'!$H$2:$H$7)</f>
        <v>16640000</v>
      </c>
      <c r="LL20" s="1">
        <f>LOOKUP($A20,'DMG Tables'!$P$2:$P$35,'DMG Tables'!$O$2:$O$35)*LL$1*LOOKUP(LL$1,'DMG Tables'!$G$2:$G$7,'DMG Tables'!$H$2:$H$7)</f>
        <v>16692000</v>
      </c>
      <c r="LM20" s="1">
        <f>LOOKUP($A20,'DMG Tables'!$P$2:$P$35,'DMG Tables'!$O$2:$O$35)*LM$1*LOOKUP(LM$1,'DMG Tables'!$G$2:$G$7,'DMG Tables'!$H$2:$H$7)</f>
        <v>16744000</v>
      </c>
      <c r="LN20" s="1">
        <f>LOOKUP($A20,'DMG Tables'!$P$2:$P$35,'DMG Tables'!$O$2:$O$35)*LN$1*LOOKUP(LN$1,'DMG Tables'!$G$2:$G$7,'DMG Tables'!$H$2:$H$7)</f>
        <v>16796000</v>
      </c>
      <c r="LO20" s="1">
        <f>LOOKUP($A20,'DMG Tables'!$P$2:$P$35,'DMG Tables'!$O$2:$O$35)*LO$1*LOOKUP(LO$1,'DMG Tables'!$G$2:$G$7,'DMG Tables'!$H$2:$H$7)</f>
        <v>16848000</v>
      </c>
      <c r="LP20" s="1">
        <f>LOOKUP($A20,'DMG Tables'!$P$2:$P$35,'DMG Tables'!$O$2:$O$35)*LP$1*LOOKUP(LP$1,'DMG Tables'!$G$2:$G$7,'DMG Tables'!$H$2:$H$7)</f>
        <v>16900000</v>
      </c>
      <c r="LQ20" s="1">
        <f>LOOKUP($A20,'DMG Tables'!$P$2:$P$35,'DMG Tables'!$O$2:$O$35)*LQ$1*LOOKUP(LQ$1,'DMG Tables'!$G$2:$G$7,'DMG Tables'!$H$2:$H$7)</f>
        <v>16952000</v>
      </c>
      <c r="LR20" s="1">
        <f>LOOKUP($A20,'DMG Tables'!$P$2:$P$35,'DMG Tables'!$O$2:$O$35)*LR$1*LOOKUP(LR$1,'DMG Tables'!$G$2:$G$7,'DMG Tables'!$H$2:$H$7)</f>
        <v>17004000</v>
      </c>
      <c r="LS20" s="1">
        <f>LOOKUP($A20,'DMG Tables'!$P$2:$P$35,'DMG Tables'!$O$2:$O$35)*LS$1*LOOKUP(LS$1,'DMG Tables'!$G$2:$G$7,'DMG Tables'!$H$2:$H$7)</f>
        <v>17056000</v>
      </c>
      <c r="LT20" s="1">
        <f>LOOKUP($A20,'DMG Tables'!$P$2:$P$35,'DMG Tables'!$O$2:$O$35)*LT$1*LOOKUP(LT$1,'DMG Tables'!$G$2:$G$7,'DMG Tables'!$H$2:$H$7)</f>
        <v>17108000</v>
      </c>
      <c r="LU20" s="1">
        <f>LOOKUP($A20,'DMG Tables'!$P$2:$P$35,'DMG Tables'!$O$2:$O$35)*LU$1*LOOKUP(LU$1,'DMG Tables'!$G$2:$G$7,'DMG Tables'!$H$2:$H$7)</f>
        <v>17160000</v>
      </c>
      <c r="LV20" s="1">
        <f>LOOKUP($A20,'DMG Tables'!$P$2:$P$35,'DMG Tables'!$O$2:$O$35)*LV$1*LOOKUP(LV$1,'DMG Tables'!$G$2:$G$7,'DMG Tables'!$H$2:$H$7)</f>
        <v>17212000</v>
      </c>
      <c r="LW20" s="1">
        <f>LOOKUP($A20,'DMG Tables'!$P$2:$P$35,'DMG Tables'!$O$2:$O$35)*LW$1*LOOKUP(LW$1,'DMG Tables'!$G$2:$G$7,'DMG Tables'!$H$2:$H$7)</f>
        <v>17264000</v>
      </c>
      <c r="LX20" s="1">
        <f>LOOKUP($A20,'DMG Tables'!$P$2:$P$35,'DMG Tables'!$O$2:$O$35)*LX$1*LOOKUP(LX$1,'DMG Tables'!$G$2:$G$7,'DMG Tables'!$H$2:$H$7)</f>
        <v>17316000</v>
      </c>
      <c r="LY20" s="1">
        <f>LOOKUP($A20,'DMG Tables'!$P$2:$P$35,'DMG Tables'!$O$2:$O$35)*LY$1*LOOKUP(LY$1,'DMG Tables'!$G$2:$G$7,'DMG Tables'!$H$2:$H$7)</f>
        <v>17368000</v>
      </c>
      <c r="LZ20" s="1">
        <f>LOOKUP($A20,'DMG Tables'!$P$2:$P$35,'DMG Tables'!$O$2:$O$35)*LZ$1*LOOKUP(LZ$1,'DMG Tables'!$G$2:$G$7,'DMG Tables'!$H$2:$H$7)</f>
        <v>17420000</v>
      </c>
      <c r="MA20" s="1">
        <f>LOOKUP($A20,'DMG Tables'!$P$2:$P$35,'DMG Tables'!$O$2:$O$35)*MA$1*LOOKUP(MA$1,'DMG Tables'!$G$2:$G$7,'DMG Tables'!$H$2:$H$7)</f>
        <v>17472000</v>
      </c>
      <c r="MB20" s="1">
        <f>LOOKUP($A20,'DMG Tables'!$P$2:$P$35,'DMG Tables'!$O$2:$O$35)*MB$1*LOOKUP(MB$1,'DMG Tables'!$G$2:$G$7,'DMG Tables'!$H$2:$H$7)</f>
        <v>17524000</v>
      </c>
      <c r="MC20" s="1">
        <f>LOOKUP($A20,'DMG Tables'!$P$2:$P$35,'DMG Tables'!$O$2:$O$35)*MC$1*LOOKUP(MC$1,'DMG Tables'!$G$2:$G$7,'DMG Tables'!$H$2:$H$7)</f>
        <v>17576000</v>
      </c>
      <c r="MD20" s="1">
        <f>LOOKUP($A20,'DMG Tables'!$P$2:$P$35,'DMG Tables'!$O$2:$O$35)*MD$1*LOOKUP(MD$1,'DMG Tables'!$G$2:$G$7,'DMG Tables'!$H$2:$H$7)</f>
        <v>17628000</v>
      </c>
      <c r="ME20" s="1">
        <f>LOOKUP($A20,'DMG Tables'!$P$2:$P$35,'DMG Tables'!$O$2:$O$35)*ME$1*LOOKUP(ME$1,'DMG Tables'!$G$2:$G$7,'DMG Tables'!$H$2:$H$7)</f>
        <v>17680000</v>
      </c>
      <c r="MF20" s="1">
        <f>LOOKUP($A20,'DMG Tables'!$P$2:$P$35,'DMG Tables'!$O$2:$O$35)*MF$1*LOOKUP(MF$1,'DMG Tables'!$G$2:$G$7,'DMG Tables'!$H$2:$H$7)</f>
        <v>17732000</v>
      </c>
      <c r="MG20" s="1">
        <f>LOOKUP($A20,'DMG Tables'!$P$2:$P$35,'DMG Tables'!$O$2:$O$35)*MG$1*LOOKUP(MG$1,'DMG Tables'!$G$2:$G$7,'DMG Tables'!$H$2:$H$7)</f>
        <v>17784000</v>
      </c>
      <c r="MH20" s="1">
        <f>LOOKUP($A20,'DMG Tables'!$P$2:$P$35,'DMG Tables'!$O$2:$O$35)*MH$1*LOOKUP(MH$1,'DMG Tables'!$G$2:$G$7,'DMG Tables'!$H$2:$H$7)</f>
        <v>17836000</v>
      </c>
      <c r="MI20" s="1">
        <f>LOOKUP($A20,'DMG Tables'!$P$2:$P$35,'DMG Tables'!$O$2:$O$35)*MI$1*LOOKUP(MI$1,'DMG Tables'!$G$2:$G$7,'DMG Tables'!$H$2:$H$7)</f>
        <v>17888000</v>
      </c>
      <c r="MJ20" s="1">
        <f>LOOKUP($A20,'DMG Tables'!$P$2:$P$35,'DMG Tables'!$O$2:$O$35)*MJ$1*LOOKUP(MJ$1,'DMG Tables'!$G$2:$G$7,'DMG Tables'!$H$2:$H$7)</f>
        <v>17940000</v>
      </c>
      <c r="MK20" s="1">
        <f>LOOKUP($A20,'DMG Tables'!$P$2:$P$35,'DMG Tables'!$O$2:$O$35)*MK$1*LOOKUP(MK$1,'DMG Tables'!$G$2:$G$7,'DMG Tables'!$H$2:$H$7)</f>
        <v>17992000</v>
      </c>
      <c r="ML20" s="1">
        <f>LOOKUP($A20,'DMG Tables'!$P$2:$P$35,'DMG Tables'!$O$2:$O$35)*ML$1*LOOKUP(ML$1,'DMG Tables'!$G$2:$G$7,'DMG Tables'!$H$2:$H$7)</f>
        <v>18044000</v>
      </c>
      <c r="MM20" s="1">
        <f>LOOKUP($A20,'DMG Tables'!$P$2:$P$35,'DMG Tables'!$O$2:$O$35)*MM$1*LOOKUP(MM$1,'DMG Tables'!$G$2:$G$7,'DMG Tables'!$H$2:$H$7)</f>
        <v>18096000</v>
      </c>
      <c r="MN20" s="1">
        <f>LOOKUP($A20,'DMG Tables'!$P$2:$P$35,'DMG Tables'!$O$2:$O$35)*MN$1*LOOKUP(MN$1,'DMG Tables'!$G$2:$G$7,'DMG Tables'!$H$2:$H$7)</f>
        <v>18148000</v>
      </c>
      <c r="MO20" s="1">
        <f>LOOKUP($A20,'DMG Tables'!$P$2:$P$35,'DMG Tables'!$O$2:$O$35)*MO$1*LOOKUP(MO$1,'DMG Tables'!$G$2:$G$7,'DMG Tables'!$H$2:$H$7)</f>
        <v>18200000</v>
      </c>
      <c r="MP20" s="1">
        <f>LOOKUP($A20,'DMG Tables'!$P$2:$P$35,'DMG Tables'!$O$2:$O$35)*MP$1*LOOKUP(MP$1,'DMG Tables'!$G$2:$G$7,'DMG Tables'!$H$2:$H$7)</f>
        <v>18252000</v>
      </c>
      <c r="MQ20" s="1">
        <f>LOOKUP($A20,'DMG Tables'!$P$2:$P$35,'DMG Tables'!$O$2:$O$35)*MQ$1*LOOKUP(MQ$1,'DMG Tables'!$G$2:$G$7,'DMG Tables'!$H$2:$H$7)</f>
        <v>18304000</v>
      </c>
      <c r="MR20" s="1">
        <f>LOOKUP($A20,'DMG Tables'!$P$2:$P$35,'DMG Tables'!$O$2:$O$35)*MR$1*LOOKUP(MR$1,'DMG Tables'!$G$2:$G$7,'DMG Tables'!$H$2:$H$7)</f>
        <v>18356000</v>
      </c>
      <c r="MS20" s="1">
        <f>LOOKUP($A20,'DMG Tables'!$P$2:$P$35,'DMG Tables'!$O$2:$O$35)*MS$1*LOOKUP(MS$1,'DMG Tables'!$G$2:$G$7,'DMG Tables'!$H$2:$H$7)</f>
        <v>18408000</v>
      </c>
      <c r="MT20" s="1">
        <f>LOOKUP($A20,'DMG Tables'!$P$2:$P$35,'DMG Tables'!$O$2:$O$35)*MT$1*LOOKUP(MT$1,'DMG Tables'!$G$2:$G$7,'DMG Tables'!$H$2:$H$7)</f>
        <v>18460000</v>
      </c>
      <c r="MU20" s="1">
        <f>LOOKUP($A20,'DMG Tables'!$P$2:$P$35,'DMG Tables'!$O$2:$O$35)*MU$1*LOOKUP(MU$1,'DMG Tables'!$G$2:$G$7,'DMG Tables'!$H$2:$H$7)</f>
        <v>18512000</v>
      </c>
      <c r="MV20" s="1">
        <f>LOOKUP($A20,'DMG Tables'!$P$2:$P$35,'DMG Tables'!$O$2:$O$35)*MV$1*LOOKUP(MV$1,'DMG Tables'!$G$2:$G$7,'DMG Tables'!$H$2:$H$7)</f>
        <v>18564000</v>
      </c>
      <c r="MW20" s="1">
        <f>LOOKUP($A20,'DMG Tables'!$P$2:$P$35,'DMG Tables'!$O$2:$O$35)*MW$1*LOOKUP(MW$1,'DMG Tables'!$G$2:$G$7,'DMG Tables'!$H$2:$H$7)</f>
        <v>18616000</v>
      </c>
      <c r="MX20" s="1">
        <f>LOOKUP($A20,'DMG Tables'!$P$2:$P$35,'DMG Tables'!$O$2:$O$35)*MX$1*LOOKUP(MX$1,'DMG Tables'!$G$2:$G$7,'DMG Tables'!$H$2:$H$7)</f>
        <v>18668000</v>
      </c>
      <c r="MY20" s="1">
        <f>LOOKUP($A20,'DMG Tables'!$P$2:$P$35,'DMG Tables'!$O$2:$O$35)*MY$1*LOOKUP(MY$1,'DMG Tables'!$G$2:$G$7,'DMG Tables'!$H$2:$H$7)</f>
        <v>18720000</v>
      </c>
      <c r="MZ20" s="1">
        <f>LOOKUP($A20,'DMG Tables'!$P$2:$P$35,'DMG Tables'!$O$2:$O$35)*MZ$1*LOOKUP(MZ$1,'DMG Tables'!$G$2:$G$7,'DMG Tables'!$H$2:$H$7)</f>
        <v>18772000</v>
      </c>
      <c r="NA20" s="1">
        <f>LOOKUP($A20,'DMG Tables'!$P$2:$P$35,'DMG Tables'!$O$2:$O$35)*NA$1*LOOKUP(NA$1,'DMG Tables'!$G$2:$G$7,'DMG Tables'!$H$2:$H$7)</f>
        <v>18824000</v>
      </c>
      <c r="NB20" s="1">
        <f>LOOKUP($A20,'DMG Tables'!$P$2:$P$35,'DMG Tables'!$O$2:$O$35)*NB$1*LOOKUP(NB$1,'DMG Tables'!$G$2:$G$7,'DMG Tables'!$H$2:$H$7)</f>
        <v>18876000</v>
      </c>
      <c r="NC20" s="1">
        <f>LOOKUP($A20,'DMG Tables'!$P$2:$P$35,'DMG Tables'!$O$2:$O$35)*NC$1*LOOKUP(NC$1,'DMG Tables'!$G$2:$G$7,'DMG Tables'!$H$2:$H$7)</f>
        <v>18928000</v>
      </c>
      <c r="ND20" s="1">
        <f>LOOKUP($A20,'DMG Tables'!$P$2:$P$35,'DMG Tables'!$O$2:$O$35)*ND$1*LOOKUP(ND$1,'DMG Tables'!$G$2:$G$7,'DMG Tables'!$H$2:$H$7)</f>
        <v>18980000</v>
      </c>
      <c r="NE20" s="1">
        <f>LOOKUP($A20,'DMG Tables'!$P$2:$P$35,'DMG Tables'!$O$2:$O$35)*NE$1*LOOKUP(NE$1,'DMG Tables'!$G$2:$G$7,'DMG Tables'!$H$2:$H$7)</f>
        <v>19032000</v>
      </c>
      <c r="NF20" s="1">
        <f>LOOKUP($A20,'DMG Tables'!$P$2:$P$35,'DMG Tables'!$O$2:$O$35)*NF$1*LOOKUP(NF$1,'DMG Tables'!$G$2:$G$7,'DMG Tables'!$H$2:$H$7)</f>
        <v>19084000</v>
      </c>
      <c r="NG20" s="1">
        <f>LOOKUP($A20,'DMG Tables'!$P$2:$P$35,'DMG Tables'!$O$2:$O$35)*NG$1*LOOKUP(NG$1,'DMG Tables'!$G$2:$G$7,'DMG Tables'!$H$2:$H$7)</f>
        <v>19136000</v>
      </c>
      <c r="NH20" s="1">
        <f>LOOKUP($A20,'DMG Tables'!$P$2:$P$35,'DMG Tables'!$O$2:$O$35)*NH$1*LOOKUP(NH$1,'DMG Tables'!$G$2:$G$7,'DMG Tables'!$H$2:$H$7)</f>
        <v>19188000</v>
      </c>
      <c r="NI20" s="1">
        <f>LOOKUP($A20,'DMG Tables'!$P$2:$P$35,'DMG Tables'!$O$2:$O$35)*NI$1*LOOKUP(NI$1,'DMG Tables'!$G$2:$G$7,'DMG Tables'!$H$2:$H$7)</f>
        <v>19240000</v>
      </c>
      <c r="NJ20" s="1">
        <f>LOOKUP($A20,'DMG Tables'!$P$2:$P$35,'DMG Tables'!$O$2:$O$35)*NJ$1*LOOKUP(NJ$1,'DMG Tables'!$G$2:$G$7,'DMG Tables'!$H$2:$H$7)</f>
        <v>19292000</v>
      </c>
      <c r="NK20" s="1">
        <f>LOOKUP($A20,'DMG Tables'!$P$2:$P$35,'DMG Tables'!$O$2:$O$35)*NK$1*LOOKUP(NK$1,'DMG Tables'!$G$2:$G$7,'DMG Tables'!$H$2:$H$7)</f>
        <v>19344000</v>
      </c>
      <c r="NL20" s="1">
        <f>LOOKUP($A20,'DMG Tables'!$P$2:$P$35,'DMG Tables'!$O$2:$O$35)*NL$1*LOOKUP(NL$1,'DMG Tables'!$G$2:$G$7,'DMG Tables'!$H$2:$H$7)</f>
        <v>19396000</v>
      </c>
      <c r="NM20" s="1">
        <f>LOOKUP($A20,'DMG Tables'!$P$2:$P$35,'DMG Tables'!$O$2:$O$35)*NM$1*LOOKUP(NM$1,'DMG Tables'!$G$2:$G$7,'DMG Tables'!$H$2:$H$7)</f>
        <v>19448000</v>
      </c>
      <c r="NN20" s="1">
        <f>LOOKUP($A20,'DMG Tables'!$P$2:$P$35,'DMG Tables'!$O$2:$O$35)*NN$1*LOOKUP(NN$1,'DMG Tables'!$G$2:$G$7,'DMG Tables'!$H$2:$H$7)</f>
        <v>19500000</v>
      </c>
      <c r="NO20" s="1">
        <f>LOOKUP($A20,'DMG Tables'!$P$2:$P$35,'DMG Tables'!$O$2:$O$35)*NO$1*LOOKUP(NO$1,'DMG Tables'!$G$2:$G$7,'DMG Tables'!$H$2:$H$7)</f>
        <v>19552000</v>
      </c>
      <c r="NP20" s="1">
        <f>LOOKUP($A20,'DMG Tables'!$P$2:$P$35,'DMG Tables'!$O$2:$O$35)*NP$1*LOOKUP(NP$1,'DMG Tables'!$G$2:$G$7,'DMG Tables'!$H$2:$H$7)</f>
        <v>19604000</v>
      </c>
      <c r="NQ20" s="1">
        <f>LOOKUP($A20,'DMG Tables'!$P$2:$P$35,'DMG Tables'!$O$2:$O$35)*NQ$1*LOOKUP(NQ$1,'DMG Tables'!$G$2:$G$7,'DMG Tables'!$H$2:$H$7)</f>
        <v>19656000</v>
      </c>
      <c r="NR20" s="1">
        <f>LOOKUP($A20,'DMG Tables'!$P$2:$P$35,'DMG Tables'!$O$2:$O$35)*NR$1*LOOKUP(NR$1,'DMG Tables'!$G$2:$G$7,'DMG Tables'!$H$2:$H$7)</f>
        <v>19708000</v>
      </c>
      <c r="NS20" s="1">
        <f>LOOKUP($A20,'DMG Tables'!$P$2:$P$35,'DMG Tables'!$O$2:$O$35)*NS$1*LOOKUP(NS$1,'DMG Tables'!$G$2:$G$7,'DMG Tables'!$H$2:$H$7)</f>
        <v>19760000</v>
      </c>
      <c r="NT20" s="1">
        <f>LOOKUP($A20,'DMG Tables'!$P$2:$P$35,'DMG Tables'!$O$2:$O$35)*NT$1*LOOKUP(NT$1,'DMG Tables'!$G$2:$G$7,'DMG Tables'!$H$2:$H$7)</f>
        <v>19812000</v>
      </c>
      <c r="NU20" s="1">
        <f>LOOKUP($A20,'DMG Tables'!$P$2:$P$35,'DMG Tables'!$O$2:$O$35)*NU$1*LOOKUP(NU$1,'DMG Tables'!$G$2:$G$7,'DMG Tables'!$H$2:$H$7)</f>
        <v>19864000</v>
      </c>
      <c r="NV20" s="1">
        <f>LOOKUP($A20,'DMG Tables'!$P$2:$P$35,'DMG Tables'!$O$2:$O$35)*NV$1*LOOKUP(NV$1,'DMG Tables'!$G$2:$G$7,'DMG Tables'!$H$2:$H$7)</f>
        <v>19916000</v>
      </c>
      <c r="NW20" s="1">
        <f>LOOKUP($A20,'DMG Tables'!$P$2:$P$35,'DMG Tables'!$O$2:$O$35)*NW$1*LOOKUP(NW$1,'DMG Tables'!$G$2:$G$7,'DMG Tables'!$H$2:$H$7)</f>
        <v>19968000</v>
      </c>
      <c r="NX20" s="1">
        <f>LOOKUP($A20,'DMG Tables'!$P$2:$P$35,'DMG Tables'!$O$2:$O$35)*NX$1*LOOKUP(NX$1,'DMG Tables'!$G$2:$G$7,'DMG Tables'!$H$2:$H$7)</f>
        <v>20020000</v>
      </c>
      <c r="NY20" s="1">
        <f>LOOKUP($A20,'DMG Tables'!$P$2:$P$35,'DMG Tables'!$O$2:$O$35)*NY$1*LOOKUP(NY$1,'DMG Tables'!$G$2:$G$7,'DMG Tables'!$H$2:$H$7)</f>
        <v>20072000</v>
      </c>
      <c r="NZ20" s="1">
        <f>LOOKUP($A20,'DMG Tables'!$P$2:$P$35,'DMG Tables'!$O$2:$O$35)*NZ$1*LOOKUP(NZ$1,'DMG Tables'!$G$2:$G$7,'DMG Tables'!$H$2:$H$7)</f>
        <v>20124000</v>
      </c>
      <c r="OA20" s="1">
        <f>LOOKUP($A20,'DMG Tables'!$P$2:$P$35,'DMG Tables'!$O$2:$O$35)*OA$1*LOOKUP(OA$1,'DMG Tables'!$G$2:$G$7,'DMG Tables'!$H$2:$H$7)</f>
        <v>20176000</v>
      </c>
      <c r="OB20" s="1">
        <f>LOOKUP($A20,'DMG Tables'!$P$2:$P$35,'DMG Tables'!$O$2:$O$35)*OB$1*LOOKUP(OB$1,'DMG Tables'!$G$2:$G$7,'DMG Tables'!$H$2:$H$7)</f>
        <v>20228000</v>
      </c>
      <c r="OC20" s="1">
        <f>LOOKUP($A20,'DMG Tables'!$P$2:$P$35,'DMG Tables'!$O$2:$O$35)*OC$1*LOOKUP(OC$1,'DMG Tables'!$G$2:$G$7,'DMG Tables'!$H$2:$H$7)</f>
        <v>20280000</v>
      </c>
      <c r="OD20" s="1">
        <f>LOOKUP($A20,'DMG Tables'!$P$2:$P$35,'DMG Tables'!$O$2:$O$35)*OD$1*LOOKUP(OD$1,'DMG Tables'!$G$2:$G$7,'DMG Tables'!$H$2:$H$7)</f>
        <v>20332000</v>
      </c>
      <c r="OE20" s="1">
        <f>LOOKUP($A20,'DMG Tables'!$P$2:$P$35,'DMG Tables'!$O$2:$O$35)*OE$1*LOOKUP(OE$1,'DMG Tables'!$G$2:$G$7,'DMG Tables'!$H$2:$H$7)</f>
        <v>20384000</v>
      </c>
      <c r="OF20" s="1">
        <f>LOOKUP($A20,'DMG Tables'!$P$2:$P$35,'DMG Tables'!$O$2:$O$35)*OF$1*LOOKUP(OF$1,'DMG Tables'!$G$2:$G$7,'DMG Tables'!$H$2:$H$7)</f>
        <v>20436000</v>
      </c>
      <c r="OG20" s="1">
        <f>LOOKUP($A20,'DMG Tables'!$P$2:$P$35,'DMG Tables'!$O$2:$O$35)*OG$1*LOOKUP(OG$1,'DMG Tables'!$G$2:$G$7,'DMG Tables'!$H$2:$H$7)</f>
        <v>20488000</v>
      </c>
      <c r="OH20" s="1">
        <f>LOOKUP($A20,'DMG Tables'!$P$2:$P$35,'DMG Tables'!$O$2:$O$35)*OH$1*LOOKUP(OH$1,'DMG Tables'!$G$2:$G$7,'DMG Tables'!$H$2:$H$7)</f>
        <v>20540000</v>
      </c>
      <c r="OI20" s="1">
        <f>LOOKUP($A20,'DMG Tables'!$P$2:$P$35,'DMG Tables'!$O$2:$O$35)*OI$1*LOOKUP(OI$1,'DMG Tables'!$G$2:$G$7,'DMG Tables'!$H$2:$H$7)</f>
        <v>20592000</v>
      </c>
      <c r="OJ20" s="1">
        <f>LOOKUP($A20,'DMG Tables'!$P$2:$P$35,'DMG Tables'!$O$2:$O$35)*OJ$1*LOOKUP(OJ$1,'DMG Tables'!$G$2:$G$7,'DMG Tables'!$H$2:$H$7)</f>
        <v>20644000</v>
      </c>
      <c r="OK20" s="1">
        <f>LOOKUP($A20,'DMG Tables'!$P$2:$P$35,'DMG Tables'!$O$2:$O$35)*OK$1*LOOKUP(OK$1,'DMG Tables'!$G$2:$G$7,'DMG Tables'!$H$2:$H$7)</f>
        <v>20696000</v>
      </c>
      <c r="OL20" s="1">
        <f>LOOKUP($A20,'DMG Tables'!$P$2:$P$35,'DMG Tables'!$O$2:$O$35)*OL$1*LOOKUP(OL$1,'DMG Tables'!$G$2:$G$7,'DMG Tables'!$H$2:$H$7)</f>
        <v>20748000</v>
      </c>
      <c r="OM20" s="1">
        <f>LOOKUP($A20,'DMG Tables'!$P$2:$P$35,'DMG Tables'!$O$2:$O$35)*OM$1*LOOKUP(OM$1,'DMG Tables'!$G$2:$G$7,'DMG Tables'!$H$2:$H$7)</f>
        <v>20800000</v>
      </c>
      <c r="ON20" s="1">
        <f>LOOKUP($A20,'DMG Tables'!$P$2:$P$35,'DMG Tables'!$O$2:$O$35)*ON$1*LOOKUP(ON$1,'DMG Tables'!$G$2:$G$7,'DMG Tables'!$H$2:$H$7)</f>
        <v>20852000</v>
      </c>
      <c r="OO20" s="1">
        <f>LOOKUP($A20,'DMG Tables'!$P$2:$P$35,'DMG Tables'!$O$2:$O$35)*OO$1*LOOKUP(OO$1,'DMG Tables'!$G$2:$G$7,'DMG Tables'!$H$2:$H$7)</f>
        <v>20904000</v>
      </c>
      <c r="OP20" s="1">
        <f>LOOKUP($A20,'DMG Tables'!$P$2:$P$35,'DMG Tables'!$O$2:$O$35)*OP$1*LOOKUP(OP$1,'DMG Tables'!$G$2:$G$7,'DMG Tables'!$H$2:$H$7)</f>
        <v>20956000</v>
      </c>
      <c r="OQ20" s="1">
        <f>LOOKUP($A20,'DMG Tables'!$P$2:$P$35,'DMG Tables'!$O$2:$O$35)*OQ$1*LOOKUP(OQ$1,'DMG Tables'!$G$2:$G$7,'DMG Tables'!$H$2:$H$7)</f>
        <v>21008000</v>
      </c>
      <c r="OR20" s="1">
        <f>LOOKUP($A20,'DMG Tables'!$P$2:$P$35,'DMG Tables'!$O$2:$O$35)*OR$1*LOOKUP(OR$1,'DMG Tables'!$G$2:$G$7,'DMG Tables'!$H$2:$H$7)</f>
        <v>21060000</v>
      </c>
      <c r="OS20" s="1">
        <f>LOOKUP($A20,'DMG Tables'!$P$2:$P$35,'DMG Tables'!$O$2:$O$35)*OS$1*LOOKUP(OS$1,'DMG Tables'!$G$2:$G$7,'DMG Tables'!$H$2:$H$7)</f>
        <v>21112000</v>
      </c>
      <c r="OT20" s="1">
        <f>LOOKUP($A20,'DMG Tables'!$P$2:$P$35,'DMG Tables'!$O$2:$O$35)*OT$1*LOOKUP(OT$1,'DMG Tables'!$G$2:$G$7,'DMG Tables'!$H$2:$H$7)</f>
        <v>21164000</v>
      </c>
      <c r="OU20" s="1">
        <f>LOOKUP($A20,'DMG Tables'!$P$2:$P$35,'DMG Tables'!$O$2:$O$35)*OU$1*LOOKUP(OU$1,'DMG Tables'!$G$2:$G$7,'DMG Tables'!$H$2:$H$7)</f>
        <v>21216000</v>
      </c>
      <c r="OV20" s="1">
        <f>LOOKUP($A20,'DMG Tables'!$P$2:$P$35,'DMG Tables'!$O$2:$O$35)*OV$1*LOOKUP(OV$1,'DMG Tables'!$G$2:$G$7,'DMG Tables'!$H$2:$H$7)</f>
        <v>21268000</v>
      </c>
      <c r="OW20" s="1">
        <f>LOOKUP($A20,'DMG Tables'!$P$2:$P$35,'DMG Tables'!$O$2:$O$35)*OW$1*LOOKUP(OW$1,'DMG Tables'!$G$2:$G$7,'DMG Tables'!$H$2:$H$7)</f>
        <v>21320000</v>
      </c>
      <c r="OX20" s="1">
        <f>LOOKUP($A20,'DMG Tables'!$P$2:$P$35,'DMG Tables'!$O$2:$O$35)*OX$1*LOOKUP(OX$1,'DMG Tables'!$G$2:$G$7,'DMG Tables'!$H$2:$H$7)</f>
        <v>21372000</v>
      </c>
      <c r="OY20" s="1">
        <f>LOOKUP($A20,'DMG Tables'!$P$2:$P$35,'DMG Tables'!$O$2:$O$35)*OY$1*LOOKUP(OY$1,'DMG Tables'!$G$2:$G$7,'DMG Tables'!$H$2:$H$7)</f>
        <v>21424000</v>
      </c>
      <c r="OZ20" s="1">
        <f>LOOKUP($A20,'DMG Tables'!$P$2:$P$35,'DMG Tables'!$O$2:$O$35)*OZ$1*LOOKUP(OZ$1,'DMG Tables'!$G$2:$G$7,'DMG Tables'!$H$2:$H$7)</f>
        <v>21476000</v>
      </c>
      <c r="PA20" s="1">
        <f>LOOKUP($A20,'DMG Tables'!$P$2:$P$35,'DMG Tables'!$O$2:$O$35)*PA$1*LOOKUP(PA$1,'DMG Tables'!$G$2:$G$7,'DMG Tables'!$H$2:$H$7)</f>
        <v>21528000</v>
      </c>
      <c r="PB20" s="1">
        <f>LOOKUP($A20,'DMG Tables'!$P$2:$P$35,'DMG Tables'!$O$2:$O$35)*PB$1*LOOKUP(PB$1,'DMG Tables'!$G$2:$G$7,'DMG Tables'!$H$2:$H$7)</f>
        <v>21580000</v>
      </c>
      <c r="PC20" s="1">
        <f>LOOKUP($A20,'DMG Tables'!$P$2:$P$35,'DMG Tables'!$O$2:$O$35)*PC$1*LOOKUP(PC$1,'DMG Tables'!$G$2:$G$7,'DMG Tables'!$H$2:$H$7)</f>
        <v>21632000</v>
      </c>
      <c r="PD20" s="1">
        <f>LOOKUP($A20,'DMG Tables'!$P$2:$P$35,'DMG Tables'!$O$2:$O$35)*PD$1*LOOKUP(PD$1,'DMG Tables'!$G$2:$G$7,'DMG Tables'!$H$2:$H$7)</f>
        <v>21684000</v>
      </c>
      <c r="PE20" s="1">
        <f>LOOKUP($A20,'DMG Tables'!$P$2:$P$35,'DMG Tables'!$O$2:$O$35)*PE$1*LOOKUP(PE$1,'DMG Tables'!$G$2:$G$7,'DMG Tables'!$H$2:$H$7)</f>
        <v>21736000</v>
      </c>
      <c r="PF20" s="1">
        <f>LOOKUP($A20,'DMG Tables'!$P$2:$P$35,'DMG Tables'!$O$2:$O$35)*PF$1*LOOKUP(PF$1,'DMG Tables'!$G$2:$G$7,'DMG Tables'!$H$2:$H$7)</f>
        <v>21788000</v>
      </c>
      <c r="PG20" s="1">
        <f>LOOKUP($A20,'DMG Tables'!$P$2:$P$35,'DMG Tables'!$O$2:$O$35)*PG$1*LOOKUP(PG$1,'DMG Tables'!$G$2:$G$7,'DMG Tables'!$H$2:$H$7)</f>
        <v>21840000</v>
      </c>
      <c r="PH20" s="1">
        <f>LOOKUP($A20,'DMG Tables'!$P$2:$P$35,'DMG Tables'!$O$2:$O$35)*PH$1*LOOKUP(PH$1,'DMG Tables'!$G$2:$G$7,'DMG Tables'!$H$2:$H$7)</f>
        <v>21892000</v>
      </c>
      <c r="PI20" s="1">
        <f>LOOKUP($A20,'DMG Tables'!$P$2:$P$35,'DMG Tables'!$O$2:$O$35)*PI$1*LOOKUP(PI$1,'DMG Tables'!$G$2:$G$7,'DMG Tables'!$H$2:$H$7)</f>
        <v>21944000</v>
      </c>
      <c r="PJ20" s="1">
        <f>LOOKUP($A20,'DMG Tables'!$P$2:$P$35,'DMG Tables'!$O$2:$O$35)*PJ$1*LOOKUP(PJ$1,'DMG Tables'!$G$2:$G$7,'DMG Tables'!$H$2:$H$7)</f>
        <v>21996000</v>
      </c>
      <c r="PK20" s="1">
        <f>LOOKUP($A20,'DMG Tables'!$P$2:$P$35,'DMG Tables'!$O$2:$O$35)*PK$1*LOOKUP(PK$1,'DMG Tables'!$G$2:$G$7,'DMG Tables'!$H$2:$H$7)</f>
        <v>22048000</v>
      </c>
      <c r="PL20" s="1">
        <f>LOOKUP($A20,'DMG Tables'!$P$2:$P$35,'DMG Tables'!$O$2:$O$35)*PL$1*LOOKUP(PL$1,'DMG Tables'!$G$2:$G$7,'DMG Tables'!$H$2:$H$7)</f>
        <v>22100000</v>
      </c>
      <c r="PM20" s="1">
        <f>LOOKUP($A20,'DMG Tables'!$P$2:$P$35,'DMG Tables'!$O$2:$O$35)*PM$1*LOOKUP(PM$1,'DMG Tables'!$G$2:$G$7,'DMG Tables'!$H$2:$H$7)</f>
        <v>22152000</v>
      </c>
      <c r="PN20" s="1">
        <f>LOOKUP($A20,'DMG Tables'!$P$2:$P$35,'DMG Tables'!$O$2:$O$35)*PN$1*LOOKUP(PN$1,'DMG Tables'!$G$2:$G$7,'DMG Tables'!$H$2:$H$7)</f>
        <v>22204000</v>
      </c>
      <c r="PO20" s="1">
        <f>LOOKUP($A20,'DMG Tables'!$P$2:$P$35,'DMG Tables'!$O$2:$O$35)*PO$1*LOOKUP(PO$1,'DMG Tables'!$G$2:$G$7,'DMG Tables'!$H$2:$H$7)</f>
        <v>22256000</v>
      </c>
      <c r="PP20" s="1">
        <f>LOOKUP($A20,'DMG Tables'!$P$2:$P$35,'DMG Tables'!$O$2:$O$35)*PP$1*LOOKUP(PP$1,'DMG Tables'!$G$2:$G$7,'DMG Tables'!$H$2:$H$7)</f>
        <v>22308000</v>
      </c>
      <c r="PQ20" s="1">
        <f>LOOKUP($A20,'DMG Tables'!$P$2:$P$35,'DMG Tables'!$O$2:$O$35)*PQ$1*LOOKUP(PQ$1,'DMG Tables'!$G$2:$G$7,'DMG Tables'!$H$2:$H$7)</f>
        <v>22360000</v>
      </c>
      <c r="PR20" s="1">
        <f>LOOKUP($A20,'DMG Tables'!$P$2:$P$35,'DMG Tables'!$O$2:$O$35)*PR$1*LOOKUP(PR$1,'DMG Tables'!$G$2:$G$7,'DMG Tables'!$H$2:$H$7)</f>
        <v>22412000</v>
      </c>
      <c r="PS20" s="1">
        <f>LOOKUP($A20,'DMG Tables'!$P$2:$P$35,'DMG Tables'!$O$2:$O$35)*PS$1*LOOKUP(PS$1,'DMG Tables'!$G$2:$G$7,'DMG Tables'!$H$2:$H$7)</f>
        <v>22464000</v>
      </c>
      <c r="PT20" s="1">
        <f>LOOKUP($A20,'DMG Tables'!$P$2:$P$35,'DMG Tables'!$O$2:$O$35)*PT$1*LOOKUP(PT$1,'DMG Tables'!$G$2:$G$7,'DMG Tables'!$H$2:$H$7)</f>
        <v>22516000</v>
      </c>
      <c r="PU20" s="1">
        <f>LOOKUP($A20,'DMG Tables'!$P$2:$P$35,'DMG Tables'!$O$2:$O$35)*PU$1*LOOKUP(PU$1,'DMG Tables'!$G$2:$G$7,'DMG Tables'!$H$2:$H$7)</f>
        <v>22568000</v>
      </c>
      <c r="PV20" s="1">
        <f>LOOKUP($A20,'DMG Tables'!$P$2:$P$35,'DMG Tables'!$O$2:$O$35)*PV$1*LOOKUP(PV$1,'DMG Tables'!$G$2:$G$7,'DMG Tables'!$H$2:$H$7)</f>
        <v>22620000</v>
      </c>
      <c r="PW20" s="1">
        <f>LOOKUP($A20,'DMG Tables'!$P$2:$P$35,'DMG Tables'!$O$2:$O$35)*PW$1*LOOKUP(PW$1,'DMG Tables'!$G$2:$G$7,'DMG Tables'!$H$2:$H$7)</f>
        <v>22672000</v>
      </c>
      <c r="PX20" s="1">
        <f>LOOKUP($A20,'DMG Tables'!$P$2:$P$35,'DMG Tables'!$O$2:$O$35)*PX$1*LOOKUP(PX$1,'DMG Tables'!$G$2:$G$7,'DMG Tables'!$H$2:$H$7)</f>
        <v>22724000</v>
      </c>
      <c r="PY20" s="1">
        <f>LOOKUP($A20,'DMG Tables'!$P$2:$P$35,'DMG Tables'!$O$2:$O$35)*PY$1*LOOKUP(PY$1,'DMG Tables'!$G$2:$G$7,'DMG Tables'!$H$2:$H$7)</f>
        <v>22776000</v>
      </c>
      <c r="PZ20" s="1">
        <f>LOOKUP($A20,'DMG Tables'!$P$2:$P$35,'DMG Tables'!$O$2:$O$35)*PZ$1*LOOKUP(PZ$1,'DMG Tables'!$G$2:$G$7,'DMG Tables'!$H$2:$H$7)</f>
        <v>22828000</v>
      </c>
      <c r="QA20" s="1">
        <f>LOOKUP($A20,'DMG Tables'!$P$2:$P$35,'DMG Tables'!$O$2:$O$35)*QA$1*LOOKUP(QA$1,'DMG Tables'!$G$2:$G$7,'DMG Tables'!$H$2:$H$7)</f>
        <v>22880000</v>
      </c>
      <c r="QB20" s="1">
        <f>LOOKUP($A20,'DMG Tables'!$P$2:$P$35,'DMG Tables'!$O$2:$O$35)*QB$1*LOOKUP(QB$1,'DMG Tables'!$G$2:$G$7,'DMG Tables'!$H$2:$H$7)</f>
        <v>22932000</v>
      </c>
      <c r="QC20" s="1">
        <f>LOOKUP($A20,'DMG Tables'!$P$2:$P$35,'DMG Tables'!$O$2:$O$35)*QC$1*LOOKUP(QC$1,'DMG Tables'!$G$2:$G$7,'DMG Tables'!$H$2:$H$7)</f>
        <v>22984000</v>
      </c>
      <c r="QD20" s="1">
        <f>LOOKUP($A20,'DMG Tables'!$P$2:$P$35,'DMG Tables'!$O$2:$O$35)*QD$1*LOOKUP(QD$1,'DMG Tables'!$G$2:$G$7,'DMG Tables'!$H$2:$H$7)</f>
        <v>23036000</v>
      </c>
      <c r="QE20" s="1">
        <f>LOOKUP($A20,'DMG Tables'!$P$2:$P$35,'DMG Tables'!$O$2:$O$35)*QE$1*LOOKUP(QE$1,'DMG Tables'!$G$2:$G$7,'DMG Tables'!$H$2:$H$7)</f>
        <v>23088000</v>
      </c>
      <c r="QF20" s="1">
        <f>LOOKUP($A20,'DMG Tables'!$P$2:$P$35,'DMG Tables'!$O$2:$O$35)*QF$1*LOOKUP(QF$1,'DMG Tables'!$G$2:$G$7,'DMG Tables'!$H$2:$H$7)</f>
        <v>23140000</v>
      </c>
      <c r="QG20" s="1">
        <f>LOOKUP($A20,'DMG Tables'!$P$2:$P$35,'DMG Tables'!$O$2:$O$35)*QG$1*LOOKUP(QG$1,'DMG Tables'!$G$2:$G$7,'DMG Tables'!$H$2:$H$7)</f>
        <v>23192000</v>
      </c>
      <c r="QH20" s="1">
        <f>LOOKUP($A20,'DMG Tables'!$P$2:$P$35,'DMG Tables'!$O$2:$O$35)*QH$1*LOOKUP(QH$1,'DMG Tables'!$G$2:$G$7,'DMG Tables'!$H$2:$H$7)</f>
        <v>23244000</v>
      </c>
      <c r="QI20" s="1">
        <f>LOOKUP($A20,'DMG Tables'!$P$2:$P$35,'DMG Tables'!$O$2:$O$35)*QI$1*LOOKUP(QI$1,'DMG Tables'!$G$2:$G$7,'DMG Tables'!$H$2:$H$7)</f>
        <v>23296000</v>
      </c>
      <c r="QJ20" s="1">
        <f>LOOKUP($A20,'DMG Tables'!$P$2:$P$35,'DMG Tables'!$O$2:$O$35)*QJ$1*LOOKUP(QJ$1,'DMG Tables'!$G$2:$G$7,'DMG Tables'!$H$2:$H$7)</f>
        <v>23348000</v>
      </c>
      <c r="QK20" s="1">
        <f>LOOKUP($A20,'DMG Tables'!$P$2:$P$35,'DMG Tables'!$O$2:$O$35)*QK$1*LOOKUP(QK$1,'DMG Tables'!$G$2:$G$7,'DMG Tables'!$H$2:$H$7)</f>
        <v>23400000</v>
      </c>
      <c r="QL20" s="1">
        <f>LOOKUP($A20,'DMG Tables'!$P$2:$P$35,'DMG Tables'!$O$2:$O$35)*QL$1*LOOKUP(QL$1,'DMG Tables'!$G$2:$G$7,'DMG Tables'!$H$2:$H$7)</f>
        <v>23452000</v>
      </c>
      <c r="QM20" s="1">
        <f>LOOKUP($A20,'DMG Tables'!$P$2:$P$35,'DMG Tables'!$O$2:$O$35)*QM$1*LOOKUP(QM$1,'DMG Tables'!$G$2:$G$7,'DMG Tables'!$H$2:$H$7)</f>
        <v>23504000</v>
      </c>
      <c r="QN20" s="1">
        <f>LOOKUP($A20,'DMG Tables'!$P$2:$P$35,'DMG Tables'!$O$2:$O$35)*QN$1*LOOKUP(QN$1,'DMG Tables'!$G$2:$G$7,'DMG Tables'!$H$2:$H$7)</f>
        <v>23556000</v>
      </c>
      <c r="QO20" s="1">
        <f>LOOKUP($A20,'DMG Tables'!$P$2:$P$35,'DMG Tables'!$O$2:$O$35)*QO$1*LOOKUP(QO$1,'DMG Tables'!$G$2:$G$7,'DMG Tables'!$H$2:$H$7)</f>
        <v>23608000</v>
      </c>
      <c r="QP20" s="1">
        <f>LOOKUP($A20,'DMG Tables'!$P$2:$P$35,'DMG Tables'!$O$2:$O$35)*QP$1*LOOKUP(QP$1,'DMG Tables'!$G$2:$G$7,'DMG Tables'!$H$2:$H$7)</f>
        <v>23660000</v>
      </c>
      <c r="QQ20" s="1">
        <f>LOOKUP($A20,'DMG Tables'!$P$2:$P$35,'DMG Tables'!$O$2:$O$35)*QQ$1*LOOKUP(QQ$1,'DMG Tables'!$G$2:$G$7,'DMG Tables'!$H$2:$H$7)</f>
        <v>23712000</v>
      </c>
      <c r="QR20" s="1">
        <f>LOOKUP($A20,'DMG Tables'!$P$2:$P$35,'DMG Tables'!$O$2:$O$35)*QR$1*LOOKUP(QR$1,'DMG Tables'!$G$2:$G$7,'DMG Tables'!$H$2:$H$7)</f>
        <v>23764000</v>
      </c>
      <c r="QS20" s="1">
        <f>LOOKUP($A20,'DMG Tables'!$P$2:$P$35,'DMG Tables'!$O$2:$O$35)*QS$1*LOOKUP(QS$1,'DMG Tables'!$G$2:$G$7,'DMG Tables'!$H$2:$H$7)</f>
        <v>23816000</v>
      </c>
      <c r="QT20" s="1">
        <f>LOOKUP($A20,'DMG Tables'!$P$2:$P$35,'DMG Tables'!$O$2:$O$35)*QT$1*LOOKUP(QT$1,'DMG Tables'!$G$2:$G$7,'DMG Tables'!$H$2:$H$7)</f>
        <v>23868000</v>
      </c>
      <c r="QU20" s="1">
        <f>LOOKUP($A20,'DMG Tables'!$P$2:$P$35,'DMG Tables'!$O$2:$O$35)*QU$1*LOOKUP(QU$1,'DMG Tables'!$G$2:$G$7,'DMG Tables'!$H$2:$H$7)</f>
        <v>23920000</v>
      </c>
      <c r="QV20" s="1">
        <f>LOOKUP($A20,'DMG Tables'!$P$2:$P$35,'DMG Tables'!$O$2:$O$35)*QV$1*LOOKUP(QV$1,'DMG Tables'!$G$2:$G$7,'DMG Tables'!$H$2:$H$7)</f>
        <v>23972000</v>
      </c>
      <c r="QW20" s="1">
        <f>LOOKUP($A20,'DMG Tables'!$P$2:$P$35,'DMG Tables'!$O$2:$O$35)*QW$1*LOOKUP(QW$1,'DMG Tables'!$G$2:$G$7,'DMG Tables'!$H$2:$H$7)</f>
        <v>24024000</v>
      </c>
      <c r="QX20" s="1">
        <f>LOOKUP($A20,'DMG Tables'!$P$2:$P$35,'DMG Tables'!$O$2:$O$35)*QX$1*LOOKUP(QX$1,'DMG Tables'!$G$2:$G$7,'DMG Tables'!$H$2:$H$7)</f>
        <v>24076000</v>
      </c>
      <c r="QY20" s="1">
        <f>LOOKUP($A20,'DMG Tables'!$P$2:$P$35,'DMG Tables'!$O$2:$O$35)*QY$1*LOOKUP(QY$1,'DMG Tables'!$G$2:$G$7,'DMG Tables'!$H$2:$H$7)</f>
        <v>24128000</v>
      </c>
      <c r="QZ20" s="1">
        <f>LOOKUP($A20,'DMG Tables'!$P$2:$P$35,'DMG Tables'!$O$2:$O$35)*QZ$1*LOOKUP(QZ$1,'DMG Tables'!$G$2:$G$7,'DMG Tables'!$H$2:$H$7)</f>
        <v>24180000</v>
      </c>
      <c r="RA20" s="1">
        <f>LOOKUP($A20,'DMG Tables'!$P$2:$P$35,'DMG Tables'!$O$2:$O$35)*RA$1*LOOKUP(RA$1,'DMG Tables'!$G$2:$G$7,'DMG Tables'!$H$2:$H$7)</f>
        <v>24232000</v>
      </c>
      <c r="RB20" s="1">
        <f>LOOKUP($A20,'DMG Tables'!$P$2:$P$35,'DMG Tables'!$O$2:$O$35)*RB$1*LOOKUP(RB$1,'DMG Tables'!$G$2:$G$7,'DMG Tables'!$H$2:$H$7)</f>
        <v>24284000</v>
      </c>
      <c r="RC20" s="1">
        <f>LOOKUP($A20,'DMG Tables'!$P$2:$P$35,'DMG Tables'!$O$2:$O$35)*RC$1*LOOKUP(RC$1,'DMG Tables'!$G$2:$G$7,'DMG Tables'!$H$2:$H$7)</f>
        <v>24336000</v>
      </c>
      <c r="RD20" s="1">
        <f>LOOKUP($A20,'DMG Tables'!$P$2:$P$35,'DMG Tables'!$O$2:$O$35)*RD$1*LOOKUP(RD$1,'DMG Tables'!$G$2:$G$7,'DMG Tables'!$H$2:$H$7)</f>
        <v>24388000</v>
      </c>
      <c r="RE20" s="1">
        <f>LOOKUP($A20,'DMG Tables'!$P$2:$P$35,'DMG Tables'!$O$2:$O$35)*RE$1*LOOKUP(RE$1,'DMG Tables'!$G$2:$G$7,'DMG Tables'!$H$2:$H$7)</f>
        <v>24440000</v>
      </c>
      <c r="RF20" s="1">
        <f>LOOKUP($A20,'DMG Tables'!$P$2:$P$35,'DMG Tables'!$O$2:$O$35)*RF$1*LOOKUP(RF$1,'DMG Tables'!$G$2:$G$7,'DMG Tables'!$H$2:$H$7)</f>
        <v>24492000</v>
      </c>
      <c r="RG20" s="1">
        <f>LOOKUP($A20,'DMG Tables'!$P$2:$P$35,'DMG Tables'!$O$2:$O$35)*RG$1*LOOKUP(RG$1,'DMG Tables'!$G$2:$G$7,'DMG Tables'!$H$2:$H$7)</f>
        <v>24544000</v>
      </c>
      <c r="RH20" s="1">
        <f>LOOKUP($A20,'DMG Tables'!$P$2:$P$35,'DMG Tables'!$O$2:$O$35)*RH$1*LOOKUP(RH$1,'DMG Tables'!$G$2:$G$7,'DMG Tables'!$H$2:$H$7)</f>
        <v>24596000</v>
      </c>
      <c r="RI20" s="1">
        <f>LOOKUP($A20,'DMG Tables'!$P$2:$P$35,'DMG Tables'!$O$2:$O$35)*RI$1*LOOKUP(RI$1,'DMG Tables'!$G$2:$G$7,'DMG Tables'!$H$2:$H$7)</f>
        <v>24648000</v>
      </c>
      <c r="RJ20" s="1">
        <f>LOOKUP($A20,'DMG Tables'!$P$2:$P$35,'DMG Tables'!$O$2:$O$35)*RJ$1*LOOKUP(RJ$1,'DMG Tables'!$G$2:$G$7,'DMG Tables'!$H$2:$H$7)</f>
        <v>24700000</v>
      </c>
      <c r="RK20" s="1">
        <f>LOOKUP($A20,'DMG Tables'!$P$2:$P$35,'DMG Tables'!$O$2:$O$35)*RK$1*LOOKUP(RK$1,'DMG Tables'!$G$2:$G$7,'DMG Tables'!$H$2:$H$7)</f>
        <v>24752000</v>
      </c>
      <c r="RL20" s="1">
        <f>LOOKUP($A20,'DMG Tables'!$P$2:$P$35,'DMG Tables'!$O$2:$O$35)*RL$1*LOOKUP(RL$1,'DMG Tables'!$G$2:$G$7,'DMG Tables'!$H$2:$H$7)</f>
        <v>24804000</v>
      </c>
      <c r="RM20" s="1">
        <f>LOOKUP($A20,'DMG Tables'!$P$2:$P$35,'DMG Tables'!$O$2:$O$35)*RM$1*LOOKUP(RM$1,'DMG Tables'!$G$2:$G$7,'DMG Tables'!$H$2:$H$7)</f>
        <v>24856000</v>
      </c>
      <c r="RN20" s="1">
        <f>LOOKUP($A20,'DMG Tables'!$P$2:$P$35,'DMG Tables'!$O$2:$O$35)*RN$1*LOOKUP(RN$1,'DMG Tables'!$G$2:$G$7,'DMG Tables'!$H$2:$H$7)</f>
        <v>24908000</v>
      </c>
      <c r="RO20" s="1">
        <f>LOOKUP($A20,'DMG Tables'!$P$2:$P$35,'DMG Tables'!$O$2:$O$35)*RO$1*LOOKUP(RO$1,'DMG Tables'!$G$2:$G$7,'DMG Tables'!$H$2:$H$7)</f>
        <v>24960000</v>
      </c>
      <c r="RP20" s="1">
        <f>LOOKUP($A20,'DMG Tables'!$P$2:$P$35,'DMG Tables'!$O$2:$O$35)*RP$1*LOOKUP(RP$1,'DMG Tables'!$G$2:$G$7,'DMG Tables'!$H$2:$H$7)</f>
        <v>25012000</v>
      </c>
      <c r="RQ20" s="1">
        <f>LOOKUP($A20,'DMG Tables'!$P$2:$P$35,'DMG Tables'!$O$2:$O$35)*RQ$1*LOOKUP(RQ$1,'DMG Tables'!$G$2:$G$7,'DMG Tables'!$H$2:$H$7)</f>
        <v>25064000</v>
      </c>
      <c r="RR20" s="1">
        <f>LOOKUP($A20,'DMG Tables'!$P$2:$P$35,'DMG Tables'!$O$2:$O$35)*RR$1*LOOKUP(RR$1,'DMG Tables'!$G$2:$G$7,'DMG Tables'!$H$2:$H$7)</f>
        <v>25116000</v>
      </c>
      <c r="RS20" s="1">
        <f>LOOKUP($A20,'DMG Tables'!$P$2:$P$35,'DMG Tables'!$O$2:$O$35)*RS$1*LOOKUP(RS$1,'DMG Tables'!$G$2:$G$7,'DMG Tables'!$H$2:$H$7)</f>
        <v>25168000</v>
      </c>
      <c r="RT20" s="1">
        <f>LOOKUP($A20,'DMG Tables'!$P$2:$P$35,'DMG Tables'!$O$2:$O$35)*RT$1*LOOKUP(RT$1,'DMG Tables'!$G$2:$G$7,'DMG Tables'!$H$2:$H$7)</f>
        <v>25220000</v>
      </c>
      <c r="RU20" s="1">
        <f>LOOKUP($A20,'DMG Tables'!$P$2:$P$35,'DMG Tables'!$O$2:$O$35)*RU$1*LOOKUP(RU$1,'DMG Tables'!$G$2:$G$7,'DMG Tables'!$H$2:$H$7)</f>
        <v>25272000</v>
      </c>
      <c r="RV20" s="1">
        <f>LOOKUP($A20,'DMG Tables'!$P$2:$P$35,'DMG Tables'!$O$2:$O$35)*RV$1*LOOKUP(RV$1,'DMG Tables'!$G$2:$G$7,'DMG Tables'!$H$2:$H$7)</f>
        <v>25324000</v>
      </c>
      <c r="RW20" s="1">
        <f>LOOKUP($A20,'DMG Tables'!$P$2:$P$35,'DMG Tables'!$O$2:$O$35)*RW$1*LOOKUP(RW$1,'DMG Tables'!$G$2:$G$7,'DMG Tables'!$H$2:$H$7)</f>
        <v>25376000</v>
      </c>
      <c r="RX20" s="1">
        <f>LOOKUP($A20,'DMG Tables'!$P$2:$P$35,'DMG Tables'!$O$2:$O$35)*RX$1*LOOKUP(RX$1,'DMG Tables'!$G$2:$G$7,'DMG Tables'!$H$2:$H$7)</f>
        <v>25428000</v>
      </c>
      <c r="RY20" s="1">
        <f>LOOKUP($A20,'DMG Tables'!$P$2:$P$35,'DMG Tables'!$O$2:$O$35)*RY$1*LOOKUP(RY$1,'DMG Tables'!$G$2:$G$7,'DMG Tables'!$H$2:$H$7)</f>
        <v>25480000</v>
      </c>
      <c r="RZ20" s="1">
        <f>LOOKUP($A20,'DMG Tables'!$P$2:$P$35,'DMG Tables'!$O$2:$O$35)*RZ$1*LOOKUP(RZ$1,'DMG Tables'!$G$2:$G$7,'DMG Tables'!$H$2:$H$7)</f>
        <v>25532000</v>
      </c>
      <c r="SA20" s="1">
        <f>LOOKUP($A20,'DMG Tables'!$P$2:$P$35,'DMG Tables'!$O$2:$O$35)*SA$1*LOOKUP(SA$1,'DMG Tables'!$G$2:$G$7,'DMG Tables'!$H$2:$H$7)</f>
        <v>25584000</v>
      </c>
      <c r="SB20" s="1">
        <f>LOOKUP($A20,'DMG Tables'!$P$2:$P$35,'DMG Tables'!$O$2:$O$35)*SB$1*LOOKUP(SB$1,'DMG Tables'!$G$2:$G$7,'DMG Tables'!$H$2:$H$7)</f>
        <v>25636000</v>
      </c>
      <c r="SC20" s="1">
        <f>LOOKUP($A20,'DMG Tables'!$P$2:$P$35,'DMG Tables'!$O$2:$O$35)*SC$1*LOOKUP(SC$1,'DMG Tables'!$G$2:$G$7,'DMG Tables'!$H$2:$H$7)</f>
        <v>25688000</v>
      </c>
      <c r="SD20" s="1">
        <f>LOOKUP($A20,'DMG Tables'!$P$2:$P$35,'DMG Tables'!$O$2:$O$35)*SD$1*LOOKUP(SD$1,'DMG Tables'!$G$2:$G$7,'DMG Tables'!$H$2:$H$7)</f>
        <v>25740000</v>
      </c>
      <c r="SE20" s="1">
        <f>LOOKUP($A20,'DMG Tables'!$P$2:$P$35,'DMG Tables'!$O$2:$O$35)*SE$1*LOOKUP(SE$1,'DMG Tables'!$G$2:$G$7,'DMG Tables'!$H$2:$H$7)</f>
        <v>25792000</v>
      </c>
      <c r="SF20" s="1">
        <f>LOOKUP($A20,'DMG Tables'!$P$2:$P$35,'DMG Tables'!$O$2:$O$35)*SF$1*LOOKUP(SF$1,'DMG Tables'!$G$2:$G$7,'DMG Tables'!$H$2:$H$7)</f>
        <v>25844000</v>
      </c>
      <c r="SG20" s="1">
        <f>LOOKUP($A20,'DMG Tables'!$P$2:$P$35,'DMG Tables'!$O$2:$O$35)*SG$1*LOOKUP(SG$1,'DMG Tables'!$G$2:$G$7,'DMG Tables'!$H$2:$H$7)</f>
        <v>25896000</v>
      </c>
      <c r="SH20" s="1">
        <f>LOOKUP($A20,'DMG Tables'!$P$2:$P$35,'DMG Tables'!$O$2:$O$35)*SH$1*LOOKUP(SH$1,'DMG Tables'!$G$2:$G$7,'DMG Tables'!$H$2:$H$7)</f>
        <v>25948000</v>
      </c>
      <c r="SI20" s="1">
        <f>LOOKUP($A20,'DMG Tables'!$P$2:$P$35,'DMG Tables'!$O$2:$O$35)*SI$1*LOOKUP(SI$1,'DMG Tables'!$G$2:$G$7,'DMG Tables'!$H$2:$H$7)</f>
        <v>26000000</v>
      </c>
      <c r="SJ20" s="1">
        <f>LOOKUP($A20,'DMG Tables'!$P$2:$P$35,'DMG Tables'!$O$2:$O$35)*SJ$1*LOOKUP(SJ$1,'DMG Tables'!$G$2:$G$7,'DMG Tables'!$H$2:$H$7)</f>
        <v>26052000</v>
      </c>
      <c r="SK20" s="1">
        <f>LOOKUP($A20,'DMG Tables'!$P$2:$P$35,'DMG Tables'!$O$2:$O$35)*SK$1*LOOKUP(SK$1,'DMG Tables'!$G$2:$G$7,'DMG Tables'!$H$2:$H$7)</f>
        <v>26104000</v>
      </c>
      <c r="SL20" s="1">
        <f>LOOKUP($A20,'DMG Tables'!$P$2:$P$35,'DMG Tables'!$O$2:$O$35)*SL$1*LOOKUP(SL$1,'DMG Tables'!$G$2:$G$7,'DMG Tables'!$H$2:$H$7)</f>
        <v>26156000</v>
      </c>
      <c r="SM20" s="1">
        <f>LOOKUP($A20,'DMG Tables'!$P$2:$P$35,'DMG Tables'!$O$2:$O$35)*SM$1*LOOKUP(SM$1,'DMG Tables'!$G$2:$G$7,'DMG Tables'!$H$2:$H$7)</f>
        <v>26208000</v>
      </c>
      <c r="SN20" s="1">
        <f>LOOKUP($A20,'DMG Tables'!$P$2:$P$35,'DMG Tables'!$O$2:$O$35)*SN$1*LOOKUP(SN$1,'DMG Tables'!$G$2:$G$7,'DMG Tables'!$H$2:$H$7)</f>
        <v>26260000</v>
      </c>
      <c r="SO20" s="1">
        <f>LOOKUP($A20,'DMG Tables'!$P$2:$P$35,'DMG Tables'!$O$2:$O$35)*SO$1*LOOKUP(SO$1,'DMG Tables'!$G$2:$G$7,'DMG Tables'!$H$2:$H$7)</f>
        <v>26312000</v>
      </c>
      <c r="SP20" s="1">
        <f>LOOKUP($A20,'DMG Tables'!$P$2:$P$35,'DMG Tables'!$O$2:$O$35)*SP$1*LOOKUP(SP$1,'DMG Tables'!$G$2:$G$7,'DMG Tables'!$H$2:$H$7)</f>
        <v>26364000</v>
      </c>
      <c r="SQ20" s="1">
        <f>LOOKUP($A20,'DMG Tables'!$P$2:$P$35,'DMG Tables'!$O$2:$O$35)*SQ$1*LOOKUP(SQ$1,'DMG Tables'!$G$2:$G$7,'DMG Tables'!$H$2:$H$7)</f>
        <v>26416000</v>
      </c>
      <c r="SR20" s="1">
        <f>LOOKUP($A20,'DMG Tables'!$P$2:$P$35,'DMG Tables'!$O$2:$O$35)*SR$1*LOOKUP(SR$1,'DMG Tables'!$G$2:$G$7,'DMG Tables'!$H$2:$H$7)</f>
        <v>26468000</v>
      </c>
      <c r="SS20" s="1">
        <f>LOOKUP($A20,'DMG Tables'!$P$2:$P$35,'DMG Tables'!$O$2:$O$35)*SS$1*LOOKUP(SS$1,'DMG Tables'!$G$2:$G$7,'DMG Tables'!$H$2:$H$7)</f>
        <v>26520000</v>
      </c>
      <c r="ST20" s="1">
        <f>LOOKUP($A20,'DMG Tables'!$P$2:$P$35,'DMG Tables'!$O$2:$O$35)*ST$1*LOOKUP(ST$1,'DMG Tables'!$G$2:$G$7,'DMG Tables'!$H$2:$H$7)</f>
        <v>26572000</v>
      </c>
      <c r="SU20" s="1">
        <f>LOOKUP($A20,'DMG Tables'!$P$2:$P$35,'DMG Tables'!$O$2:$O$35)*SU$1*LOOKUP(SU$1,'DMG Tables'!$G$2:$G$7,'DMG Tables'!$H$2:$H$7)</f>
        <v>26624000</v>
      </c>
      <c r="SV20" s="1">
        <f>LOOKUP($A20,'DMG Tables'!$P$2:$P$35,'DMG Tables'!$O$2:$O$35)*SV$1*LOOKUP(SV$1,'DMG Tables'!$G$2:$G$7,'DMG Tables'!$H$2:$H$7)</f>
        <v>26676000</v>
      </c>
      <c r="SW20" s="1">
        <f>LOOKUP($A20,'DMG Tables'!$P$2:$P$35,'DMG Tables'!$O$2:$O$35)*SW$1*LOOKUP(SW$1,'DMG Tables'!$G$2:$G$7,'DMG Tables'!$H$2:$H$7)</f>
        <v>26728000</v>
      </c>
      <c r="SX20" s="1">
        <f>LOOKUP($A20,'DMG Tables'!$P$2:$P$35,'DMG Tables'!$O$2:$O$35)*SX$1*LOOKUP(SX$1,'DMG Tables'!$G$2:$G$7,'DMG Tables'!$H$2:$H$7)</f>
        <v>26780000</v>
      </c>
      <c r="SY20" s="1">
        <f>LOOKUP($A20,'DMG Tables'!$P$2:$P$35,'DMG Tables'!$O$2:$O$35)*SY$1*LOOKUP(SY$1,'DMG Tables'!$G$2:$G$7,'DMG Tables'!$H$2:$H$7)</f>
        <v>26832000</v>
      </c>
      <c r="SZ20" s="1">
        <f>LOOKUP($A20,'DMG Tables'!$P$2:$P$35,'DMG Tables'!$O$2:$O$35)*SZ$1*LOOKUP(SZ$1,'DMG Tables'!$G$2:$G$7,'DMG Tables'!$H$2:$H$7)</f>
        <v>26884000</v>
      </c>
      <c r="TA20" s="1">
        <f>LOOKUP($A20,'DMG Tables'!$P$2:$P$35,'DMG Tables'!$O$2:$O$35)*TA$1*LOOKUP(TA$1,'DMG Tables'!$G$2:$G$7,'DMG Tables'!$H$2:$H$7)</f>
        <v>26936000</v>
      </c>
      <c r="TB20" s="1">
        <f>LOOKUP($A20,'DMG Tables'!$P$2:$P$35,'DMG Tables'!$O$2:$O$35)*TB$1*LOOKUP(TB$1,'DMG Tables'!$G$2:$G$7,'DMG Tables'!$H$2:$H$7)</f>
        <v>26988000</v>
      </c>
      <c r="TC20" s="1">
        <f>LOOKUP($A20,'DMG Tables'!$P$2:$P$35,'DMG Tables'!$O$2:$O$35)*TC$1*LOOKUP(TC$1,'DMG Tables'!$G$2:$G$7,'DMG Tables'!$H$2:$H$7)</f>
        <v>27040000</v>
      </c>
      <c r="TD20" s="1">
        <f>LOOKUP($A20,'DMG Tables'!$P$2:$P$35,'DMG Tables'!$O$2:$O$35)*TD$1*LOOKUP(TD$1,'DMG Tables'!$G$2:$G$7,'DMG Tables'!$H$2:$H$7)</f>
        <v>27092000</v>
      </c>
      <c r="TE20" s="1">
        <f>LOOKUP($A20,'DMG Tables'!$P$2:$P$35,'DMG Tables'!$O$2:$O$35)*TE$1*LOOKUP(TE$1,'DMG Tables'!$G$2:$G$7,'DMG Tables'!$H$2:$H$7)</f>
        <v>27144000</v>
      </c>
      <c r="TF20" s="1">
        <f>LOOKUP($A20,'DMG Tables'!$P$2:$P$35,'DMG Tables'!$O$2:$O$35)*TF$1*LOOKUP(TF$1,'DMG Tables'!$G$2:$G$7,'DMG Tables'!$H$2:$H$7)</f>
        <v>27196000</v>
      </c>
      <c r="TG20" s="1">
        <f>LOOKUP($A20,'DMG Tables'!$P$2:$P$35,'DMG Tables'!$O$2:$O$35)*TG$1*LOOKUP(TG$1,'DMG Tables'!$G$2:$G$7,'DMG Tables'!$H$2:$H$7)</f>
        <v>27248000</v>
      </c>
      <c r="TH20" s="1">
        <f>LOOKUP($A20,'DMG Tables'!$P$2:$P$35,'DMG Tables'!$O$2:$O$35)*TH$1*LOOKUP(TH$1,'DMG Tables'!$G$2:$G$7,'DMG Tables'!$H$2:$H$7)</f>
        <v>27300000</v>
      </c>
      <c r="TI20" s="1">
        <f>LOOKUP($A20,'DMG Tables'!$P$2:$P$35,'DMG Tables'!$O$2:$O$35)*TI$1*LOOKUP(TI$1,'DMG Tables'!$G$2:$G$7,'DMG Tables'!$H$2:$H$7)</f>
        <v>27352000</v>
      </c>
      <c r="TJ20" s="1">
        <f>LOOKUP($A20,'DMG Tables'!$P$2:$P$35,'DMG Tables'!$O$2:$O$35)*TJ$1*LOOKUP(TJ$1,'DMG Tables'!$G$2:$G$7,'DMG Tables'!$H$2:$H$7)</f>
        <v>27404000</v>
      </c>
      <c r="TK20" s="1">
        <f>LOOKUP($A20,'DMG Tables'!$P$2:$P$35,'DMG Tables'!$O$2:$O$35)*TK$1*LOOKUP(TK$1,'DMG Tables'!$G$2:$G$7,'DMG Tables'!$H$2:$H$7)</f>
        <v>27456000</v>
      </c>
      <c r="TL20" s="1">
        <f>LOOKUP($A20,'DMG Tables'!$P$2:$P$35,'DMG Tables'!$O$2:$O$35)*TL$1*LOOKUP(TL$1,'DMG Tables'!$G$2:$G$7,'DMG Tables'!$H$2:$H$7)</f>
        <v>27508000</v>
      </c>
      <c r="TM20" s="1">
        <f>LOOKUP($A20,'DMG Tables'!$P$2:$P$35,'DMG Tables'!$O$2:$O$35)*TM$1*LOOKUP(TM$1,'DMG Tables'!$G$2:$G$7,'DMG Tables'!$H$2:$H$7)</f>
        <v>27560000</v>
      </c>
      <c r="TN20" s="1">
        <f>LOOKUP($A20,'DMG Tables'!$P$2:$P$35,'DMG Tables'!$O$2:$O$35)*TN$1*LOOKUP(TN$1,'DMG Tables'!$G$2:$G$7,'DMG Tables'!$H$2:$H$7)</f>
        <v>27612000</v>
      </c>
      <c r="TO20" s="1">
        <f>LOOKUP($A20,'DMG Tables'!$P$2:$P$35,'DMG Tables'!$O$2:$O$35)*TO$1*LOOKUP(TO$1,'DMG Tables'!$G$2:$G$7,'DMG Tables'!$H$2:$H$7)</f>
        <v>27664000</v>
      </c>
      <c r="TP20" s="1">
        <f>LOOKUP($A20,'DMG Tables'!$P$2:$P$35,'DMG Tables'!$O$2:$O$35)*TP$1*LOOKUP(TP$1,'DMG Tables'!$G$2:$G$7,'DMG Tables'!$H$2:$H$7)</f>
        <v>27716000</v>
      </c>
      <c r="TQ20" s="1">
        <f>LOOKUP($A20,'DMG Tables'!$P$2:$P$35,'DMG Tables'!$O$2:$O$35)*TQ$1*LOOKUP(TQ$1,'DMG Tables'!$G$2:$G$7,'DMG Tables'!$H$2:$H$7)</f>
        <v>27768000</v>
      </c>
      <c r="TR20" s="1">
        <f>LOOKUP($A20,'DMG Tables'!$P$2:$P$35,'DMG Tables'!$O$2:$O$35)*TR$1*LOOKUP(TR$1,'DMG Tables'!$G$2:$G$7,'DMG Tables'!$H$2:$H$7)</f>
        <v>27820000</v>
      </c>
      <c r="TS20" s="1">
        <f>LOOKUP($A20,'DMG Tables'!$P$2:$P$35,'DMG Tables'!$O$2:$O$35)*TS$1*LOOKUP(TS$1,'DMG Tables'!$G$2:$G$7,'DMG Tables'!$H$2:$H$7)</f>
        <v>27872000</v>
      </c>
      <c r="TT20" s="1">
        <f>LOOKUP($A20,'DMG Tables'!$P$2:$P$35,'DMG Tables'!$O$2:$O$35)*TT$1*LOOKUP(TT$1,'DMG Tables'!$G$2:$G$7,'DMG Tables'!$H$2:$H$7)</f>
        <v>27924000</v>
      </c>
      <c r="TU20" s="1">
        <f>LOOKUP($A20,'DMG Tables'!$P$2:$P$35,'DMG Tables'!$O$2:$O$35)*TU$1*LOOKUP(TU$1,'DMG Tables'!$G$2:$G$7,'DMG Tables'!$H$2:$H$7)</f>
        <v>27976000</v>
      </c>
      <c r="TV20" s="1">
        <f>LOOKUP($A20,'DMG Tables'!$P$2:$P$35,'DMG Tables'!$O$2:$O$35)*TV$1*LOOKUP(TV$1,'DMG Tables'!$G$2:$G$7,'DMG Tables'!$H$2:$H$7)</f>
        <v>28028000</v>
      </c>
      <c r="TW20" s="1">
        <f>LOOKUP($A20,'DMG Tables'!$P$2:$P$35,'DMG Tables'!$O$2:$O$35)*TW$1*LOOKUP(TW$1,'DMG Tables'!$G$2:$G$7,'DMG Tables'!$H$2:$H$7)</f>
        <v>28080000</v>
      </c>
      <c r="TX20" s="1">
        <f>LOOKUP($A20,'DMG Tables'!$P$2:$P$35,'DMG Tables'!$O$2:$O$35)*TX$1*LOOKUP(TX$1,'DMG Tables'!$G$2:$G$7,'DMG Tables'!$H$2:$H$7)</f>
        <v>28132000</v>
      </c>
      <c r="TY20" s="1">
        <f>LOOKUP($A20,'DMG Tables'!$P$2:$P$35,'DMG Tables'!$O$2:$O$35)*TY$1*LOOKUP(TY$1,'DMG Tables'!$G$2:$G$7,'DMG Tables'!$H$2:$H$7)</f>
        <v>28184000</v>
      </c>
      <c r="TZ20" s="1">
        <f>LOOKUP($A20,'DMG Tables'!$P$2:$P$35,'DMG Tables'!$O$2:$O$35)*TZ$1*LOOKUP(TZ$1,'DMG Tables'!$G$2:$G$7,'DMG Tables'!$H$2:$H$7)</f>
        <v>28236000</v>
      </c>
      <c r="UA20" s="1">
        <f>LOOKUP($A20,'DMG Tables'!$P$2:$P$35,'DMG Tables'!$O$2:$O$35)*UA$1*LOOKUP(UA$1,'DMG Tables'!$G$2:$G$7,'DMG Tables'!$H$2:$H$7)</f>
        <v>28288000</v>
      </c>
      <c r="UB20" s="1">
        <f>LOOKUP($A20,'DMG Tables'!$P$2:$P$35,'DMG Tables'!$O$2:$O$35)*UB$1*LOOKUP(UB$1,'DMG Tables'!$G$2:$G$7,'DMG Tables'!$H$2:$H$7)</f>
        <v>28340000</v>
      </c>
      <c r="UC20" s="1">
        <f>LOOKUP($A20,'DMG Tables'!$P$2:$P$35,'DMG Tables'!$O$2:$O$35)*UC$1*LOOKUP(UC$1,'DMG Tables'!$G$2:$G$7,'DMG Tables'!$H$2:$H$7)</f>
        <v>28392000</v>
      </c>
      <c r="UD20" s="1">
        <f>LOOKUP($A20,'DMG Tables'!$P$2:$P$35,'DMG Tables'!$O$2:$O$35)*UD$1*LOOKUP(UD$1,'DMG Tables'!$G$2:$G$7,'DMG Tables'!$H$2:$H$7)</f>
        <v>28444000</v>
      </c>
      <c r="UE20" s="1">
        <f>LOOKUP($A20,'DMG Tables'!$P$2:$P$35,'DMG Tables'!$O$2:$O$35)*UE$1*LOOKUP(UE$1,'DMG Tables'!$G$2:$G$7,'DMG Tables'!$H$2:$H$7)</f>
        <v>28496000</v>
      </c>
      <c r="UF20" s="1">
        <f>LOOKUP($A20,'DMG Tables'!$P$2:$P$35,'DMG Tables'!$O$2:$O$35)*UF$1*LOOKUP(UF$1,'DMG Tables'!$G$2:$G$7,'DMG Tables'!$H$2:$H$7)</f>
        <v>28548000</v>
      </c>
      <c r="UG20" s="1">
        <f>LOOKUP($A20,'DMG Tables'!$P$2:$P$35,'DMG Tables'!$O$2:$O$35)*UG$1*LOOKUP(UG$1,'DMG Tables'!$G$2:$G$7,'DMG Tables'!$H$2:$H$7)</f>
        <v>28600000</v>
      </c>
      <c r="UH20" s="1">
        <f>LOOKUP($A20,'DMG Tables'!$P$2:$P$35,'DMG Tables'!$O$2:$O$35)*UH$1*LOOKUP(UH$1,'DMG Tables'!$G$2:$G$7,'DMG Tables'!$H$2:$H$7)</f>
        <v>28652000</v>
      </c>
      <c r="UI20" s="1">
        <f>LOOKUP($A20,'DMG Tables'!$P$2:$P$35,'DMG Tables'!$O$2:$O$35)*UI$1*LOOKUP(UI$1,'DMG Tables'!$G$2:$G$7,'DMG Tables'!$H$2:$H$7)</f>
        <v>28704000</v>
      </c>
      <c r="UJ20" s="1">
        <f>LOOKUP($A20,'DMG Tables'!$P$2:$P$35,'DMG Tables'!$O$2:$O$35)*UJ$1*LOOKUP(UJ$1,'DMG Tables'!$G$2:$G$7,'DMG Tables'!$H$2:$H$7)</f>
        <v>28756000</v>
      </c>
      <c r="UK20" s="1">
        <f>LOOKUP($A20,'DMG Tables'!$P$2:$P$35,'DMG Tables'!$O$2:$O$35)*UK$1*LOOKUP(UK$1,'DMG Tables'!$G$2:$G$7,'DMG Tables'!$H$2:$H$7)</f>
        <v>28808000</v>
      </c>
      <c r="UL20" s="1">
        <f>LOOKUP($A20,'DMG Tables'!$P$2:$P$35,'DMG Tables'!$O$2:$O$35)*UL$1*LOOKUP(UL$1,'DMG Tables'!$G$2:$G$7,'DMG Tables'!$H$2:$H$7)</f>
        <v>28860000</v>
      </c>
      <c r="UM20" s="1">
        <f>LOOKUP($A20,'DMG Tables'!$P$2:$P$35,'DMG Tables'!$O$2:$O$35)*UM$1*LOOKUP(UM$1,'DMG Tables'!$G$2:$G$7,'DMG Tables'!$H$2:$H$7)</f>
        <v>28912000</v>
      </c>
      <c r="UN20" s="1">
        <f>LOOKUP($A20,'DMG Tables'!$P$2:$P$35,'DMG Tables'!$O$2:$O$35)*UN$1*LOOKUP(UN$1,'DMG Tables'!$G$2:$G$7,'DMG Tables'!$H$2:$H$7)</f>
        <v>28964000</v>
      </c>
      <c r="UO20" s="1">
        <f>LOOKUP($A20,'DMG Tables'!$P$2:$P$35,'DMG Tables'!$O$2:$O$35)*UO$1*LOOKUP(UO$1,'DMG Tables'!$G$2:$G$7,'DMG Tables'!$H$2:$H$7)</f>
        <v>29016000</v>
      </c>
      <c r="UP20" s="1">
        <f>LOOKUP($A20,'DMG Tables'!$P$2:$P$35,'DMG Tables'!$O$2:$O$35)*UP$1*LOOKUP(UP$1,'DMG Tables'!$G$2:$G$7,'DMG Tables'!$H$2:$H$7)</f>
        <v>29068000</v>
      </c>
      <c r="UQ20" s="1">
        <f>LOOKUP($A20,'DMG Tables'!$P$2:$P$35,'DMG Tables'!$O$2:$O$35)*UQ$1*LOOKUP(UQ$1,'DMG Tables'!$G$2:$G$7,'DMG Tables'!$H$2:$H$7)</f>
        <v>29120000</v>
      </c>
      <c r="UR20" s="1">
        <f>LOOKUP($A20,'DMG Tables'!$P$2:$P$35,'DMG Tables'!$O$2:$O$35)*UR$1*LOOKUP(UR$1,'DMG Tables'!$G$2:$G$7,'DMG Tables'!$H$2:$H$7)</f>
        <v>29172000</v>
      </c>
      <c r="US20" s="1">
        <f>LOOKUP($A20,'DMG Tables'!$P$2:$P$35,'DMG Tables'!$O$2:$O$35)*US$1*LOOKUP(US$1,'DMG Tables'!$G$2:$G$7,'DMG Tables'!$H$2:$H$7)</f>
        <v>29224000</v>
      </c>
      <c r="UT20" s="1">
        <f>LOOKUP($A20,'DMG Tables'!$P$2:$P$35,'DMG Tables'!$O$2:$O$35)*UT$1*LOOKUP(UT$1,'DMG Tables'!$G$2:$G$7,'DMG Tables'!$H$2:$H$7)</f>
        <v>29276000</v>
      </c>
      <c r="UU20" s="1">
        <f>LOOKUP($A20,'DMG Tables'!$P$2:$P$35,'DMG Tables'!$O$2:$O$35)*UU$1*LOOKUP(UU$1,'DMG Tables'!$G$2:$G$7,'DMG Tables'!$H$2:$H$7)</f>
        <v>29328000</v>
      </c>
      <c r="UV20" s="1">
        <f>LOOKUP($A20,'DMG Tables'!$P$2:$P$35,'DMG Tables'!$O$2:$O$35)*UV$1*LOOKUP(UV$1,'DMG Tables'!$G$2:$G$7,'DMG Tables'!$H$2:$H$7)</f>
        <v>29380000</v>
      </c>
      <c r="UW20" s="1">
        <f>LOOKUP($A20,'DMG Tables'!$P$2:$P$35,'DMG Tables'!$O$2:$O$35)*UW$1*LOOKUP(UW$1,'DMG Tables'!$G$2:$G$7,'DMG Tables'!$H$2:$H$7)</f>
        <v>29432000</v>
      </c>
      <c r="UX20" s="1">
        <f>LOOKUP($A20,'DMG Tables'!$P$2:$P$35,'DMG Tables'!$O$2:$O$35)*UX$1*LOOKUP(UX$1,'DMG Tables'!$G$2:$G$7,'DMG Tables'!$H$2:$H$7)</f>
        <v>29484000</v>
      </c>
      <c r="UY20" s="1">
        <f>LOOKUP($A20,'DMG Tables'!$P$2:$P$35,'DMG Tables'!$O$2:$O$35)*UY$1*LOOKUP(UY$1,'DMG Tables'!$G$2:$G$7,'DMG Tables'!$H$2:$H$7)</f>
        <v>29536000</v>
      </c>
      <c r="UZ20" s="1">
        <f>LOOKUP($A20,'DMG Tables'!$P$2:$P$35,'DMG Tables'!$O$2:$O$35)*UZ$1*LOOKUP(UZ$1,'DMG Tables'!$G$2:$G$7,'DMG Tables'!$H$2:$H$7)</f>
        <v>29588000</v>
      </c>
      <c r="VA20" s="1">
        <f>LOOKUP($A20,'DMG Tables'!$P$2:$P$35,'DMG Tables'!$O$2:$O$35)*VA$1*LOOKUP(VA$1,'DMG Tables'!$G$2:$G$7,'DMG Tables'!$H$2:$H$7)</f>
        <v>29640000</v>
      </c>
      <c r="VB20" s="1">
        <f>LOOKUP($A20,'DMG Tables'!$P$2:$P$35,'DMG Tables'!$O$2:$O$35)*VB$1*LOOKUP(VB$1,'DMG Tables'!$G$2:$G$7,'DMG Tables'!$H$2:$H$7)</f>
        <v>29692000</v>
      </c>
      <c r="VC20" s="1">
        <f>LOOKUP($A20,'DMG Tables'!$P$2:$P$35,'DMG Tables'!$O$2:$O$35)*VC$1*LOOKUP(VC$1,'DMG Tables'!$G$2:$G$7,'DMG Tables'!$H$2:$H$7)</f>
        <v>29744000</v>
      </c>
      <c r="VD20" s="1">
        <f>LOOKUP($A20,'DMG Tables'!$P$2:$P$35,'DMG Tables'!$O$2:$O$35)*VD$1*LOOKUP(VD$1,'DMG Tables'!$G$2:$G$7,'DMG Tables'!$H$2:$H$7)</f>
        <v>29796000</v>
      </c>
      <c r="VE20" s="1">
        <f>LOOKUP($A20,'DMG Tables'!$P$2:$P$35,'DMG Tables'!$O$2:$O$35)*VE$1*LOOKUP(VE$1,'DMG Tables'!$G$2:$G$7,'DMG Tables'!$H$2:$H$7)</f>
        <v>29848000</v>
      </c>
      <c r="VF20" s="1">
        <f>LOOKUP($A20,'DMG Tables'!$P$2:$P$35,'DMG Tables'!$O$2:$O$35)*VF$1*LOOKUP(VF$1,'DMG Tables'!$G$2:$G$7,'DMG Tables'!$H$2:$H$7)</f>
        <v>29900000</v>
      </c>
      <c r="VG20" s="1">
        <f>LOOKUP($A20,'DMG Tables'!$P$2:$P$35,'DMG Tables'!$O$2:$O$35)*VG$1*LOOKUP(VG$1,'DMG Tables'!$G$2:$G$7,'DMG Tables'!$H$2:$H$7)</f>
        <v>29952000</v>
      </c>
      <c r="VH20" s="1">
        <f>LOOKUP($A20,'DMG Tables'!$P$2:$P$35,'DMG Tables'!$O$2:$O$35)*VH$1*LOOKUP(VH$1,'DMG Tables'!$G$2:$G$7,'DMG Tables'!$H$2:$H$7)</f>
        <v>30004000</v>
      </c>
      <c r="VI20" s="1">
        <f>LOOKUP($A20,'DMG Tables'!$P$2:$P$35,'DMG Tables'!$O$2:$O$35)*VI$1*LOOKUP(VI$1,'DMG Tables'!$G$2:$G$7,'DMG Tables'!$H$2:$H$7)</f>
        <v>30056000</v>
      </c>
      <c r="VJ20" s="1">
        <f>LOOKUP($A20,'DMG Tables'!$P$2:$P$35,'DMG Tables'!$O$2:$O$35)*VJ$1*LOOKUP(VJ$1,'DMG Tables'!$G$2:$G$7,'DMG Tables'!$H$2:$H$7)</f>
        <v>30108000</v>
      </c>
      <c r="VK20" s="1">
        <f>LOOKUP($A20,'DMG Tables'!$P$2:$P$35,'DMG Tables'!$O$2:$O$35)*VK$1*LOOKUP(VK$1,'DMG Tables'!$G$2:$G$7,'DMG Tables'!$H$2:$H$7)</f>
        <v>30160000</v>
      </c>
      <c r="VL20" s="1">
        <f>LOOKUP($A20,'DMG Tables'!$P$2:$P$35,'DMG Tables'!$O$2:$O$35)*VL$1*LOOKUP(VL$1,'DMG Tables'!$G$2:$G$7,'DMG Tables'!$H$2:$H$7)</f>
        <v>30212000</v>
      </c>
      <c r="VM20" s="1">
        <f>LOOKUP($A20,'DMG Tables'!$P$2:$P$35,'DMG Tables'!$O$2:$O$35)*VM$1*LOOKUP(VM$1,'DMG Tables'!$G$2:$G$7,'DMG Tables'!$H$2:$H$7)</f>
        <v>30264000</v>
      </c>
      <c r="VN20" s="1">
        <f>LOOKUP($A20,'DMG Tables'!$P$2:$P$35,'DMG Tables'!$O$2:$O$35)*VN$1*LOOKUP(VN$1,'DMG Tables'!$G$2:$G$7,'DMG Tables'!$H$2:$H$7)</f>
        <v>30316000</v>
      </c>
      <c r="VO20" s="1">
        <f>LOOKUP($A20,'DMG Tables'!$P$2:$P$35,'DMG Tables'!$O$2:$O$35)*VO$1*LOOKUP(VO$1,'DMG Tables'!$G$2:$G$7,'DMG Tables'!$H$2:$H$7)</f>
        <v>30368000</v>
      </c>
      <c r="VP20" s="1">
        <f>LOOKUP($A20,'DMG Tables'!$P$2:$P$35,'DMG Tables'!$O$2:$O$35)*VP$1*LOOKUP(VP$1,'DMG Tables'!$G$2:$G$7,'DMG Tables'!$H$2:$H$7)</f>
        <v>30420000</v>
      </c>
      <c r="VQ20" s="1">
        <f>LOOKUP($A20,'DMG Tables'!$P$2:$P$35,'DMG Tables'!$O$2:$O$35)*VQ$1*LOOKUP(VQ$1,'DMG Tables'!$G$2:$G$7,'DMG Tables'!$H$2:$H$7)</f>
        <v>30472000</v>
      </c>
      <c r="VR20" s="1">
        <f>LOOKUP($A20,'DMG Tables'!$P$2:$P$35,'DMG Tables'!$O$2:$O$35)*VR$1*LOOKUP(VR$1,'DMG Tables'!$G$2:$G$7,'DMG Tables'!$H$2:$H$7)</f>
        <v>30524000</v>
      </c>
      <c r="VS20" s="1">
        <f>LOOKUP($A20,'DMG Tables'!$P$2:$P$35,'DMG Tables'!$O$2:$O$35)*VS$1*LOOKUP(VS$1,'DMG Tables'!$G$2:$G$7,'DMG Tables'!$H$2:$H$7)</f>
        <v>30576000</v>
      </c>
      <c r="VT20" s="1">
        <f>LOOKUP($A20,'DMG Tables'!$P$2:$P$35,'DMG Tables'!$O$2:$O$35)*VT$1*LOOKUP(VT$1,'DMG Tables'!$G$2:$G$7,'DMG Tables'!$H$2:$H$7)</f>
        <v>30628000</v>
      </c>
      <c r="VU20" s="1">
        <f>LOOKUP($A20,'DMG Tables'!$P$2:$P$35,'DMG Tables'!$O$2:$O$35)*VU$1*LOOKUP(VU$1,'DMG Tables'!$G$2:$G$7,'DMG Tables'!$H$2:$H$7)</f>
        <v>30680000</v>
      </c>
      <c r="VV20" s="1">
        <f>LOOKUP($A20,'DMG Tables'!$P$2:$P$35,'DMG Tables'!$O$2:$O$35)*VV$1*LOOKUP(VV$1,'DMG Tables'!$G$2:$G$7,'DMG Tables'!$H$2:$H$7)</f>
        <v>30732000</v>
      </c>
      <c r="VW20" s="1">
        <f>LOOKUP($A20,'DMG Tables'!$P$2:$P$35,'DMG Tables'!$O$2:$O$35)*VW$1*LOOKUP(VW$1,'DMG Tables'!$G$2:$G$7,'DMG Tables'!$H$2:$H$7)</f>
        <v>30784000</v>
      </c>
      <c r="VX20" s="1">
        <f>LOOKUP($A20,'DMG Tables'!$P$2:$P$35,'DMG Tables'!$O$2:$O$35)*VX$1*LOOKUP(VX$1,'DMG Tables'!$G$2:$G$7,'DMG Tables'!$H$2:$H$7)</f>
        <v>30836000</v>
      </c>
      <c r="VY20" s="1">
        <f>LOOKUP($A20,'DMG Tables'!$P$2:$P$35,'DMG Tables'!$O$2:$O$35)*VY$1*LOOKUP(VY$1,'DMG Tables'!$G$2:$G$7,'DMG Tables'!$H$2:$H$7)</f>
        <v>30888000</v>
      </c>
      <c r="VZ20" s="1">
        <f>LOOKUP($A20,'DMG Tables'!$P$2:$P$35,'DMG Tables'!$O$2:$O$35)*VZ$1*LOOKUP(VZ$1,'DMG Tables'!$G$2:$G$7,'DMG Tables'!$H$2:$H$7)</f>
        <v>30940000</v>
      </c>
      <c r="WA20" s="1">
        <f>LOOKUP($A20,'DMG Tables'!$P$2:$P$35,'DMG Tables'!$O$2:$O$35)*WA$1*LOOKUP(WA$1,'DMG Tables'!$G$2:$G$7,'DMG Tables'!$H$2:$H$7)</f>
        <v>30992000</v>
      </c>
      <c r="WB20" s="1">
        <f>LOOKUP($A20,'DMG Tables'!$P$2:$P$35,'DMG Tables'!$O$2:$O$35)*WB$1*LOOKUP(WB$1,'DMG Tables'!$G$2:$G$7,'DMG Tables'!$H$2:$H$7)</f>
        <v>31044000</v>
      </c>
      <c r="WC20" s="1">
        <f>LOOKUP($A20,'DMG Tables'!$P$2:$P$35,'DMG Tables'!$O$2:$O$35)*WC$1*LOOKUP(WC$1,'DMG Tables'!$G$2:$G$7,'DMG Tables'!$H$2:$H$7)</f>
        <v>31096000</v>
      </c>
      <c r="WD20" s="1">
        <f>LOOKUP($A20,'DMG Tables'!$P$2:$P$35,'DMG Tables'!$O$2:$O$35)*WD$1*LOOKUP(WD$1,'DMG Tables'!$G$2:$G$7,'DMG Tables'!$H$2:$H$7)</f>
        <v>31148000</v>
      </c>
      <c r="WE20" s="1">
        <f>LOOKUP($A20,'DMG Tables'!$P$2:$P$35,'DMG Tables'!$O$2:$O$35)*WE$1*LOOKUP(WE$1,'DMG Tables'!$G$2:$G$7,'DMG Tables'!$H$2:$H$7)</f>
        <v>31200000</v>
      </c>
      <c r="WF20" s="1">
        <f>LOOKUP($A20,'DMG Tables'!$P$2:$P$35,'DMG Tables'!$O$2:$O$35)*WF$1*LOOKUP(WF$1,'DMG Tables'!$G$2:$G$7,'DMG Tables'!$H$2:$H$7)</f>
        <v>31252000</v>
      </c>
      <c r="WG20" s="1">
        <f>LOOKUP($A20,'DMG Tables'!$P$2:$P$35,'DMG Tables'!$O$2:$O$35)*WG$1*LOOKUP(WG$1,'DMG Tables'!$G$2:$G$7,'DMG Tables'!$H$2:$H$7)</f>
        <v>31304000</v>
      </c>
      <c r="WH20" s="1">
        <f>LOOKUP($A20,'DMG Tables'!$P$2:$P$35,'DMG Tables'!$O$2:$O$35)*WH$1*LOOKUP(WH$1,'DMG Tables'!$G$2:$G$7,'DMG Tables'!$H$2:$H$7)</f>
        <v>31356000</v>
      </c>
      <c r="WI20" s="1">
        <f>LOOKUP($A20,'DMG Tables'!$P$2:$P$35,'DMG Tables'!$O$2:$O$35)*WI$1*LOOKUP(WI$1,'DMG Tables'!$G$2:$G$7,'DMG Tables'!$H$2:$H$7)</f>
        <v>31408000</v>
      </c>
      <c r="WJ20" s="1">
        <f>LOOKUP($A20,'DMG Tables'!$P$2:$P$35,'DMG Tables'!$O$2:$O$35)*WJ$1*LOOKUP(WJ$1,'DMG Tables'!$G$2:$G$7,'DMG Tables'!$H$2:$H$7)</f>
        <v>31460000</v>
      </c>
      <c r="WK20" s="1">
        <f>LOOKUP($A20,'DMG Tables'!$P$2:$P$35,'DMG Tables'!$O$2:$O$35)*WK$1*LOOKUP(WK$1,'DMG Tables'!$G$2:$G$7,'DMG Tables'!$H$2:$H$7)</f>
        <v>31512000</v>
      </c>
      <c r="WL20" s="1">
        <f>LOOKUP($A20,'DMG Tables'!$P$2:$P$35,'DMG Tables'!$O$2:$O$35)*WL$1*LOOKUP(WL$1,'DMG Tables'!$G$2:$G$7,'DMG Tables'!$H$2:$H$7)</f>
        <v>31564000</v>
      </c>
      <c r="WM20" s="1">
        <f>LOOKUP($A20,'DMG Tables'!$P$2:$P$35,'DMG Tables'!$O$2:$O$35)*WM$1*LOOKUP(WM$1,'DMG Tables'!$G$2:$G$7,'DMG Tables'!$H$2:$H$7)</f>
        <v>31616000</v>
      </c>
      <c r="WN20" s="1">
        <f>LOOKUP($A20,'DMG Tables'!$P$2:$P$35,'DMG Tables'!$O$2:$O$35)*WN$1*LOOKUP(WN$1,'DMG Tables'!$G$2:$G$7,'DMG Tables'!$H$2:$H$7)</f>
        <v>31668000</v>
      </c>
      <c r="WO20" s="1">
        <f>LOOKUP($A20,'DMG Tables'!$P$2:$P$35,'DMG Tables'!$O$2:$O$35)*WO$1*LOOKUP(WO$1,'DMG Tables'!$G$2:$G$7,'DMG Tables'!$H$2:$H$7)</f>
        <v>31720000</v>
      </c>
      <c r="WP20" s="1">
        <f>LOOKUP($A20,'DMG Tables'!$P$2:$P$35,'DMG Tables'!$O$2:$O$35)*WP$1*LOOKUP(WP$1,'DMG Tables'!$G$2:$G$7,'DMG Tables'!$H$2:$H$7)</f>
        <v>31772000</v>
      </c>
      <c r="WQ20" s="1">
        <f>LOOKUP($A20,'DMG Tables'!$P$2:$P$35,'DMG Tables'!$O$2:$O$35)*WQ$1*LOOKUP(WQ$1,'DMG Tables'!$G$2:$G$7,'DMG Tables'!$H$2:$H$7)</f>
        <v>31824000</v>
      </c>
      <c r="WR20" s="1">
        <f>LOOKUP($A20,'DMG Tables'!$P$2:$P$35,'DMG Tables'!$O$2:$O$35)*WR$1*LOOKUP(WR$1,'DMG Tables'!$G$2:$G$7,'DMG Tables'!$H$2:$H$7)</f>
        <v>31876000</v>
      </c>
      <c r="WS20" s="1">
        <f>LOOKUP($A20,'DMG Tables'!$P$2:$P$35,'DMG Tables'!$O$2:$O$35)*WS$1*LOOKUP(WS$1,'DMG Tables'!$G$2:$G$7,'DMG Tables'!$H$2:$H$7)</f>
        <v>31928000</v>
      </c>
      <c r="WT20" s="1">
        <f>LOOKUP($A20,'DMG Tables'!$P$2:$P$35,'DMG Tables'!$O$2:$O$35)*WT$1*LOOKUP(WT$1,'DMG Tables'!$G$2:$G$7,'DMG Tables'!$H$2:$H$7)</f>
        <v>31980000</v>
      </c>
      <c r="WU20" s="1">
        <f>LOOKUP($A20,'DMG Tables'!$P$2:$P$35,'DMG Tables'!$O$2:$O$35)*WU$1*LOOKUP(WU$1,'DMG Tables'!$G$2:$G$7,'DMG Tables'!$H$2:$H$7)</f>
        <v>32032000</v>
      </c>
      <c r="WV20" s="1">
        <f>LOOKUP($A20,'DMG Tables'!$P$2:$P$35,'DMG Tables'!$O$2:$O$35)*WV$1*LOOKUP(WV$1,'DMG Tables'!$G$2:$G$7,'DMG Tables'!$H$2:$H$7)</f>
        <v>32084000</v>
      </c>
      <c r="WW20" s="1">
        <f>LOOKUP($A20,'DMG Tables'!$P$2:$P$35,'DMG Tables'!$O$2:$O$35)*WW$1*LOOKUP(WW$1,'DMG Tables'!$G$2:$G$7,'DMG Tables'!$H$2:$H$7)</f>
        <v>32136000</v>
      </c>
      <c r="WX20" s="1">
        <f>LOOKUP($A20,'DMG Tables'!$P$2:$P$35,'DMG Tables'!$O$2:$O$35)*WX$1*LOOKUP(WX$1,'DMG Tables'!$G$2:$G$7,'DMG Tables'!$H$2:$H$7)</f>
        <v>32188000</v>
      </c>
      <c r="WY20" s="1">
        <f>LOOKUP($A20,'DMG Tables'!$P$2:$P$35,'DMG Tables'!$O$2:$O$35)*WY$1*LOOKUP(WY$1,'DMG Tables'!$G$2:$G$7,'DMG Tables'!$H$2:$H$7)</f>
        <v>32240000</v>
      </c>
      <c r="WZ20" s="1">
        <f>LOOKUP($A20,'DMG Tables'!$P$2:$P$35,'DMG Tables'!$O$2:$O$35)*WZ$1*LOOKUP(WZ$1,'DMG Tables'!$G$2:$G$7,'DMG Tables'!$H$2:$H$7)</f>
        <v>32292000</v>
      </c>
      <c r="XA20" s="1">
        <f>LOOKUP($A20,'DMG Tables'!$P$2:$P$35,'DMG Tables'!$O$2:$O$35)*XA$1*LOOKUP(XA$1,'DMG Tables'!$G$2:$G$7,'DMG Tables'!$H$2:$H$7)</f>
        <v>32344000</v>
      </c>
      <c r="XB20" s="1">
        <f>LOOKUP($A20,'DMG Tables'!$P$2:$P$35,'DMG Tables'!$O$2:$O$35)*XB$1*LOOKUP(XB$1,'DMG Tables'!$G$2:$G$7,'DMG Tables'!$H$2:$H$7)</f>
        <v>32396000</v>
      </c>
      <c r="XC20" s="1">
        <f>LOOKUP($A20,'DMG Tables'!$P$2:$P$35,'DMG Tables'!$O$2:$O$35)*XC$1*LOOKUP(XC$1,'DMG Tables'!$G$2:$G$7,'DMG Tables'!$H$2:$H$7)</f>
        <v>32448000</v>
      </c>
      <c r="XD20" s="1">
        <f>LOOKUP($A20,'DMG Tables'!$P$2:$P$35,'DMG Tables'!$O$2:$O$35)*XD$1*LOOKUP(XD$1,'DMG Tables'!$G$2:$G$7,'DMG Tables'!$H$2:$H$7)</f>
        <v>32500000</v>
      </c>
      <c r="XE20" s="1">
        <f>LOOKUP($A20,'DMG Tables'!$P$2:$P$35,'DMG Tables'!$O$2:$O$35)*XE$1*LOOKUP(XE$1,'DMG Tables'!$G$2:$G$7,'DMG Tables'!$H$2:$H$7)</f>
        <v>32552000</v>
      </c>
      <c r="XF20" s="1">
        <f>LOOKUP($A20,'DMG Tables'!$P$2:$P$35,'DMG Tables'!$O$2:$O$35)*XF$1*LOOKUP(XF$1,'DMG Tables'!$G$2:$G$7,'DMG Tables'!$H$2:$H$7)</f>
        <v>32604000</v>
      </c>
      <c r="XG20" s="1">
        <f>LOOKUP($A20,'DMG Tables'!$P$2:$P$35,'DMG Tables'!$O$2:$O$35)*XG$1*LOOKUP(XG$1,'DMG Tables'!$G$2:$G$7,'DMG Tables'!$H$2:$H$7)</f>
        <v>32656000</v>
      </c>
      <c r="XH20" s="1">
        <f>LOOKUP($A20,'DMG Tables'!$P$2:$P$35,'DMG Tables'!$O$2:$O$35)*XH$1*LOOKUP(XH$1,'DMG Tables'!$G$2:$G$7,'DMG Tables'!$H$2:$H$7)</f>
        <v>32708000</v>
      </c>
      <c r="XI20" s="1">
        <f>LOOKUP($A20,'DMG Tables'!$P$2:$P$35,'DMG Tables'!$O$2:$O$35)*XI$1*LOOKUP(XI$1,'DMG Tables'!$G$2:$G$7,'DMG Tables'!$H$2:$H$7)</f>
        <v>32760000</v>
      </c>
      <c r="XJ20" s="1">
        <f>LOOKUP($A20,'DMG Tables'!$P$2:$P$35,'DMG Tables'!$O$2:$O$35)*XJ$1*LOOKUP(XJ$1,'DMG Tables'!$G$2:$G$7,'DMG Tables'!$H$2:$H$7)</f>
        <v>32812000</v>
      </c>
      <c r="XK20" s="1">
        <f>LOOKUP($A20,'DMG Tables'!$P$2:$P$35,'DMG Tables'!$O$2:$O$35)*XK$1*LOOKUP(XK$1,'DMG Tables'!$G$2:$G$7,'DMG Tables'!$H$2:$H$7)</f>
        <v>32864000</v>
      </c>
      <c r="XL20" s="1">
        <f>LOOKUP($A20,'DMG Tables'!$P$2:$P$35,'DMG Tables'!$O$2:$O$35)*XL$1*LOOKUP(XL$1,'DMG Tables'!$G$2:$G$7,'DMG Tables'!$H$2:$H$7)</f>
        <v>32916000</v>
      </c>
      <c r="XM20" s="1">
        <f>LOOKUP($A20,'DMG Tables'!$P$2:$P$35,'DMG Tables'!$O$2:$O$35)*XM$1*LOOKUP(XM$1,'DMG Tables'!$G$2:$G$7,'DMG Tables'!$H$2:$H$7)</f>
        <v>32968000</v>
      </c>
      <c r="XN20" s="1">
        <f>LOOKUP($A20,'DMG Tables'!$P$2:$P$35,'DMG Tables'!$O$2:$O$35)*XN$1*LOOKUP(XN$1,'DMG Tables'!$G$2:$G$7,'DMG Tables'!$H$2:$H$7)</f>
        <v>33020000</v>
      </c>
      <c r="XO20" s="1">
        <f>LOOKUP($A20,'DMG Tables'!$P$2:$P$35,'DMG Tables'!$O$2:$O$35)*XO$1*LOOKUP(XO$1,'DMG Tables'!$G$2:$G$7,'DMG Tables'!$H$2:$H$7)</f>
        <v>33072000</v>
      </c>
      <c r="XP20" s="1">
        <f>LOOKUP($A20,'DMG Tables'!$P$2:$P$35,'DMG Tables'!$O$2:$O$35)*XP$1*LOOKUP(XP$1,'DMG Tables'!$G$2:$G$7,'DMG Tables'!$H$2:$H$7)</f>
        <v>33124000</v>
      </c>
      <c r="XQ20" s="1">
        <f>LOOKUP($A20,'DMG Tables'!$P$2:$P$35,'DMG Tables'!$O$2:$O$35)*XQ$1*LOOKUP(XQ$1,'DMG Tables'!$G$2:$G$7,'DMG Tables'!$H$2:$H$7)</f>
        <v>33176000</v>
      </c>
      <c r="XR20" s="1">
        <f>LOOKUP($A20,'DMG Tables'!$P$2:$P$35,'DMG Tables'!$O$2:$O$35)*XR$1*LOOKUP(XR$1,'DMG Tables'!$G$2:$G$7,'DMG Tables'!$H$2:$H$7)</f>
        <v>33228000</v>
      </c>
      <c r="XS20" s="1">
        <f>LOOKUP($A20,'DMG Tables'!$P$2:$P$35,'DMG Tables'!$O$2:$O$35)*XS$1*LOOKUP(XS$1,'DMG Tables'!$G$2:$G$7,'DMG Tables'!$H$2:$H$7)</f>
        <v>33280000</v>
      </c>
      <c r="XT20" s="1">
        <f>LOOKUP($A20,'DMG Tables'!$P$2:$P$35,'DMG Tables'!$O$2:$O$35)*XT$1*LOOKUP(XT$1,'DMG Tables'!$G$2:$G$7,'DMG Tables'!$H$2:$H$7)</f>
        <v>33332000</v>
      </c>
      <c r="XU20" s="1">
        <f>LOOKUP($A20,'DMG Tables'!$P$2:$P$35,'DMG Tables'!$O$2:$O$35)*XU$1*LOOKUP(XU$1,'DMG Tables'!$G$2:$G$7,'DMG Tables'!$H$2:$H$7)</f>
        <v>33384000</v>
      </c>
      <c r="XV20" s="1">
        <f>LOOKUP($A20,'DMG Tables'!$P$2:$P$35,'DMG Tables'!$O$2:$O$35)*XV$1*LOOKUP(XV$1,'DMG Tables'!$G$2:$G$7,'DMG Tables'!$H$2:$H$7)</f>
        <v>33436000</v>
      </c>
      <c r="XW20" s="1">
        <f>LOOKUP($A20,'DMG Tables'!$P$2:$P$35,'DMG Tables'!$O$2:$O$35)*XW$1*LOOKUP(XW$1,'DMG Tables'!$G$2:$G$7,'DMG Tables'!$H$2:$H$7)</f>
        <v>33488000</v>
      </c>
      <c r="XX20" s="1">
        <f>LOOKUP($A20,'DMG Tables'!$P$2:$P$35,'DMG Tables'!$O$2:$O$35)*XX$1*LOOKUP(XX$1,'DMG Tables'!$G$2:$G$7,'DMG Tables'!$H$2:$H$7)</f>
        <v>33540000</v>
      </c>
      <c r="XY20" s="1">
        <f>LOOKUP($A20,'DMG Tables'!$P$2:$P$35,'DMG Tables'!$O$2:$O$35)*XY$1*LOOKUP(XY$1,'DMG Tables'!$G$2:$G$7,'DMG Tables'!$H$2:$H$7)</f>
        <v>33592000</v>
      </c>
      <c r="XZ20" s="1">
        <f>LOOKUP($A20,'DMG Tables'!$P$2:$P$35,'DMG Tables'!$O$2:$O$35)*XZ$1*LOOKUP(XZ$1,'DMG Tables'!$G$2:$G$7,'DMG Tables'!$H$2:$H$7)</f>
        <v>33644000</v>
      </c>
      <c r="YA20" s="1">
        <f>LOOKUP($A20,'DMG Tables'!$P$2:$P$35,'DMG Tables'!$O$2:$O$35)*YA$1*LOOKUP(YA$1,'DMG Tables'!$G$2:$G$7,'DMG Tables'!$H$2:$H$7)</f>
        <v>33696000</v>
      </c>
      <c r="YB20" s="1">
        <f>LOOKUP($A20,'DMG Tables'!$P$2:$P$35,'DMG Tables'!$O$2:$O$35)*YB$1*LOOKUP(YB$1,'DMG Tables'!$G$2:$G$7,'DMG Tables'!$H$2:$H$7)</f>
        <v>33748000</v>
      </c>
      <c r="YC20" s="1">
        <f>LOOKUP($A20,'DMG Tables'!$P$2:$P$35,'DMG Tables'!$O$2:$O$35)*YC$1*LOOKUP(YC$1,'DMG Tables'!$G$2:$G$7,'DMG Tables'!$H$2:$H$7)</f>
        <v>33800000</v>
      </c>
      <c r="YD20" s="1">
        <f>LOOKUP($A20,'DMG Tables'!$P$2:$P$35,'DMG Tables'!$O$2:$O$35)*YD$1*LOOKUP(YD$1,'DMG Tables'!$G$2:$G$7,'DMG Tables'!$H$2:$H$7)</f>
        <v>33852000</v>
      </c>
      <c r="YE20" s="1">
        <f>LOOKUP($A20,'DMG Tables'!$P$2:$P$35,'DMG Tables'!$O$2:$O$35)*YE$1*LOOKUP(YE$1,'DMG Tables'!$G$2:$G$7,'DMG Tables'!$H$2:$H$7)</f>
        <v>33904000</v>
      </c>
      <c r="YF20" s="1">
        <f>LOOKUP($A20,'DMG Tables'!$P$2:$P$35,'DMG Tables'!$O$2:$O$35)*YF$1*LOOKUP(YF$1,'DMG Tables'!$G$2:$G$7,'DMG Tables'!$H$2:$H$7)</f>
        <v>33956000</v>
      </c>
      <c r="YG20" s="1">
        <f>LOOKUP($A20,'DMG Tables'!$P$2:$P$35,'DMG Tables'!$O$2:$O$35)*YG$1*LOOKUP(YG$1,'DMG Tables'!$G$2:$G$7,'DMG Tables'!$H$2:$H$7)</f>
        <v>34008000</v>
      </c>
      <c r="YH20" s="1">
        <f>LOOKUP($A20,'DMG Tables'!$P$2:$P$35,'DMG Tables'!$O$2:$O$35)*YH$1*LOOKUP(YH$1,'DMG Tables'!$G$2:$G$7,'DMG Tables'!$H$2:$H$7)</f>
        <v>34060000</v>
      </c>
      <c r="YI20" s="1">
        <f>LOOKUP($A20,'DMG Tables'!$P$2:$P$35,'DMG Tables'!$O$2:$O$35)*YI$1*LOOKUP(YI$1,'DMG Tables'!$G$2:$G$7,'DMG Tables'!$H$2:$H$7)</f>
        <v>34112000</v>
      </c>
      <c r="YJ20" s="1">
        <f>LOOKUP($A20,'DMG Tables'!$P$2:$P$35,'DMG Tables'!$O$2:$O$35)*YJ$1*LOOKUP(YJ$1,'DMG Tables'!$G$2:$G$7,'DMG Tables'!$H$2:$H$7)</f>
        <v>34164000</v>
      </c>
      <c r="YK20" s="1">
        <f>LOOKUP($A20,'DMG Tables'!$P$2:$P$35,'DMG Tables'!$O$2:$O$35)*YK$1*LOOKUP(YK$1,'DMG Tables'!$G$2:$G$7,'DMG Tables'!$H$2:$H$7)</f>
        <v>34216000</v>
      </c>
      <c r="YL20" s="1">
        <f>LOOKUP($A20,'DMG Tables'!$P$2:$P$35,'DMG Tables'!$O$2:$O$35)*YL$1*LOOKUP(YL$1,'DMG Tables'!$G$2:$G$7,'DMG Tables'!$H$2:$H$7)</f>
        <v>34268000</v>
      </c>
      <c r="YM20" s="1">
        <f>LOOKUP($A20,'DMG Tables'!$P$2:$P$35,'DMG Tables'!$O$2:$O$35)*YM$1*LOOKUP(YM$1,'DMG Tables'!$G$2:$G$7,'DMG Tables'!$H$2:$H$7)</f>
        <v>34320000</v>
      </c>
      <c r="YN20" s="1">
        <f>LOOKUP($A20,'DMG Tables'!$P$2:$P$35,'DMG Tables'!$O$2:$O$35)*YN$1*LOOKUP(YN$1,'DMG Tables'!$G$2:$G$7,'DMG Tables'!$H$2:$H$7)</f>
        <v>34372000</v>
      </c>
      <c r="YO20" s="1">
        <f>LOOKUP($A20,'DMG Tables'!$P$2:$P$35,'DMG Tables'!$O$2:$O$35)*YO$1*LOOKUP(YO$1,'DMG Tables'!$G$2:$G$7,'DMG Tables'!$H$2:$H$7)</f>
        <v>34424000</v>
      </c>
      <c r="YP20" s="1">
        <f>LOOKUP($A20,'DMG Tables'!$P$2:$P$35,'DMG Tables'!$O$2:$O$35)*YP$1*LOOKUP(YP$1,'DMG Tables'!$G$2:$G$7,'DMG Tables'!$H$2:$H$7)</f>
        <v>34476000</v>
      </c>
      <c r="YQ20" s="1">
        <f>LOOKUP($A20,'DMG Tables'!$P$2:$P$35,'DMG Tables'!$O$2:$O$35)*YQ$1*LOOKUP(YQ$1,'DMG Tables'!$G$2:$G$7,'DMG Tables'!$H$2:$H$7)</f>
        <v>34528000</v>
      </c>
      <c r="YR20" s="1">
        <f>LOOKUP($A20,'DMG Tables'!$P$2:$P$35,'DMG Tables'!$O$2:$O$35)*YR$1*LOOKUP(YR$1,'DMG Tables'!$G$2:$G$7,'DMG Tables'!$H$2:$H$7)</f>
        <v>34580000</v>
      </c>
      <c r="YS20" s="1">
        <f>LOOKUP($A20,'DMG Tables'!$P$2:$P$35,'DMG Tables'!$O$2:$O$35)*YS$1*LOOKUP(YS$1,'DMG Tables'!$G$2:$G$7,'DMG Tables'!$H$2:$H$7)</f>
        <v>34632000</v>
      </c>
      <c r="YT20" s="1">
        <f>LOOKUP($A20,'DMG Tables'!$P$2:$P$35,'DMG Tables'!$O$2:$O$35)*YT$1*LOOKUP(YT$1,'DMG Tables'!$G$2:$G$7,'DMG Tables'!$H$2:$H$7)</f>
        <v>34684000</v>
      </c>
      <c r="YU20" s="1">
        <f>LOOKUP($A20,'DMG Tables'!$P$2:$P$35,'DMG Tables'!$O$2:$O$35)*YU$1*LOOKUP(YU$1,'DMG Tables'!$G$2:$G$7,'DMG Tables'!$H$2:$H$7)</f>
        <v>34736000</v>
      </c>
      <c r="YV20" s="1">
        <f>LOOKUP($A20,'DMG Tables'!$P$2:$P$35,'DMG Tables'!$O$2:$O$35)*YV$1*LOOKUP(YV$1,'DMG Tables'!$G$2:$G$7,'DMG Tables'!$H$2:$H$7)</f>
        <v>34788000</v>
      </c>
      <c r="YW20" s="1">
        <f>LOOKUP($A20,'DMG Tables'!$P$2:$P$35,'DMG Tables'!$O$2:$O$35)*YW$1*LOOKUP(YW$1,'DMG Tables'!$G$2:$G$7,'DMG Tables'!$H$2:$H$7)</f>
        <v>34840000</v>
      </c>
      <c r="YX20" s="1">
        <f>LOOKUP($A20,'DMG Tables'!$P$2:$P$35,'DMG Tables'!$O$2:$O$35)*YX$1*LOOKUP(YX$1,'DMG Tables'!$G$2:$G$7,'DMG Tables'!$H$2:$H$7)</f>
        <v>34892000</v>
      </c>
      <c r="YY20" s="1">
        <f>LOOKUP($A20,'DMG Tables'!$P$2:$P$35,'DMG Tables'!$O$2:$O$35)*YY$1*LOOKUP(YY$1,'DMG Tables'!$G$2:$G$7,'DMG Tables'!$H$2:$H$7)</f>
        <v>34944000</v>
      </c>
      <c r="YZ20" s="1">
        <f>LOOKUP($A20,'DMG Tables'!$P$2:$P$35,'DMG Tables'!$O$2:$O$35)*YZ$1*LOOKUP(YZ$1,'DMG Tables'!$G$2:$G$7,'DMG Tables'!$H$2:$H$7)</f>
        <v>34996000</v>
      </c>
      <c r="ZA20" s="1">
        <f>LOOKUP($A20,'DMG Tables'!$P$2:$P$35,'DMG Tables'!$O$2:$O$35)*ZA$1*LOOKUP(ZA$1,'DMG Tables'!$G$2:$G$7,'DMG Tables'!$H$2:$H$7)</f>
        <v>35048000</v>
      </c>
      <c r="ZB20" s="1">
        <f>LOOKUP($A20,'DMG Tables'!$P$2:$P$35,'DMG Tables'!$O$2:$O$35)*ZB$1*LOOKUP(ZB$1,'DMG Tables'!$G$2:$G$7,'DMG Tables'!$H$2:$H$7)</f>
        <v>35100000</v>
      </c>
      <c r="ZC20" s="1">
        <f>LOOKUP($A20,'DMG Tables'!$P$2:$P$35,'DMG Tables'!$O$2:$O$35)*ZC$1*LOOKUP(ZC$1,'DMG Tables'!$G$2:$G$7,'DMG Tables'!$H$2:$H$7)</f>
        <v>35152000</v>
      </c>
      <c r="ZD20" s="1">
        <f>LOOKUP($A20,'DMG Tables'!$P$2:$P$35,'DMG Tables'!$O$2:$O$35)*ZD$1*LOOKUP(ZD$1,'DMG Tables'!$G$2:$G$7,'DMG Tables'!$H$2:$H$7)</f>
        <v>35204000</v>
      </c>
      <c r="ZE20" s="1">
        <f>LOOKUP($A20,'DMG Tables'!$P$2:$P$35,'DMG Tables'!$O$2:$O$35)*ZE$1*LOOKUP(ZE$1,'DMG Tables'!$G$2:$G$7,'DMG Tables'!$H$2:$H$7)</f>
        <v>35256000</v>
      </c>
      <c r="ZF20" s="1">
        <f>LOOKUP($A20,'DMG Tables'!$P$2:$P$35,'DMG Tables'!$O$2:$O$35)*ZF$1*LOOKUP(ZF$1,'DMG Tables'!$G$2:$G$7,'DMG Tables'!$H$2:$H$7)</f>
        <v>35308000</v>
      </c>
      <c r="ZG20" s="1">
        <f>LOOKUP($A20,'DMG Tables'!$P$2:$P$35,'DMG Tables'!$O$2:$O$35)*ZG$1*LOOKUP(ZG$1,'DMG Tables'!$G$2:$G$7,'DMG Tables'!$H$2:$H$7)</f>
        <v>35360000</v>
      </c>
      <c r="ZH20" s="1">
        <f>LOOKUP($A20,'DMG Tables'!$P$2:$P$35,'DMG Tables'!$O$2:$O$35)*ZH$1*LOOKUP(ZH$1,'DMG Tables'!$G$2:$G$7,'DMG Tables'!$H$2:$H$7)</f>
        <v>35412000</v>
      </c>
      <c r="ZI20" s="1">
        <f>LOOKUP($A20,'DMG Tables'!$P$2:$P$35,'DMG Tables'!$O$2:$O$35)*ZI$1*LOOKUP(ZI$1,'DMG Tables'!$G$2:$G$7,'DMG Tables'!$H$2:$H$7)</f>
        <v>35464000</v>
      </c>
      <c r="ZJ20" s="1">
        <f>LOOKUP($A20,'DMG Tables'!$P$2:$P$35,'DMG Tables'!$O$2:$O$35)*ZJ$1*LOOKUP(ZJ$1,'DMG Tables'!$G$2:$G$7,'DMG Tables'!$H$2:$H$7)</f>
        <v>35516000</v>
      </c>
      <c r="ZK20" s="1">
        <f>LOOKUP($A20,'DMG Tables'!$P$2:$P$35,'DMG Tables'!$O$2:$O$35)*ZK$1*LOOKUP(ZK$1,'DMG Tables'!$G$2:$G$7,'DMG Tables'!$H$2:$H$7)</f>
        <v>35568000</v>
      </c>
      <c r="ZL20" s="1">
        <f>LOOKUP($A20,'DMG Tables'!$P$2:$P$35,'DMG Tables'!$O$2:$O$35)*ZL$1*LOOKUP(ZL$1,'DMG Tables'!$G$2:$G$7,'DMG Tables'!$H$2:$H$7)</f>
        <v>35620000</v>
      </c>
      <c r="ZM20" s="1">
        <f>LOOKUP($A20,'DMG Tables'!$P$2:$P$35,'DMG Tables'!$O$2:$O$35)*ZM$1*LOOKUP(ZM$1,'DMG Tables'!$G$2:$G$7,'DMG Tables'!$H$2:$H$7)</f>
        <v>35672000</v>
      </c>
      <c r="ZN20" s="1">
        <f>LOOKUP($A20,'DMG Tables'!$P$2:$P$35,'DMG Tables'!$O$2:$O$35)*ZN$1*LOOKUP(ZN$1,'DMG Tables'!$G$2:$G$7,'DMG Tables'!$H$2:$H$7)</f>
        <v>35724000</v>
      </c>
      <c r="ZO20" s="1">
        <f>LOOKUP($A20,'DMG Tables'!$P$2:$P$35,'DMG Tables'!$O$2:$O$35)*ZO$1*LOOKUP(ZO$1,'DMG Tables'!$G$2:$G$7,'DMG Tables'!$H$2:$H$7)</f>
        <v>35776000</v>
      </c>
      <c r="ZP20" s="1">
        <f>LOOKUP($A20,'DMG Tables'!$P$2:$P$35,'DMG Tables'!$O$2:$O$35)*ZP$1*LOOKUP(ZP$1,'DMG Tables'!$G$2:$G$7,'DMG Tables'!$H$2:$H$7)</f>
        <v>35828000</v>
      </c>
      <c r="ZQ20" s="1">
        <f>LOOKUP($A20,'DMG Tables'!$P$2:$P$35,'DMG Tables'!$O$2:$O$35)*ZQ$1*LOOKUP(ZQ$1,'DMG Tables'!$G$2:$G$7,'DMG Tables'!$H$2:$H$7)</f>
        <v>35880000</v>
      </c>
      <c r="ZR20" s="1">
        <f>LOOKUP($A20,'DMG Tables'!$P$2:$P$35,'DMG Tables'!$O$2:$O$35)*ZR$1*LOOKUP(ZR$1,'DMG Tables'!$G$2:$G$7,'DMG Tables'!$H$2:$H$7)</f>
        <v>35932000</v>
      </c>
      <c r="ZS20" s="1">
        <f>LOOKUP($A20,'DMG Tables'!$P$2:$P$35,'DMG Tables'!$O$2:$O$35)*ZS$1*LOOKUP(ZS$1,'DMG Tables'!$G$2:$G$7,'DMG Tables'!$H$2:$H$7)</f>
        <v>35984000</v>
      </c>
      <c r="ZT20" s="1">
        <f>LOOKUP($A20,'DMG Tables'!$P$2:$P$35,'DMG Tables'!$O$2:$O$35)*ZT$1*LOOKUP(ZT$1,'DMG Tables'!$G$2:$G$7,'DMG Tables'!$H$2:$H$7)</f>
        <v>36036000</v>
      </c>
      <c r="ZU20" s="1">
        <f>LOOKUP($A20,'DMG Tables'!$P$2:$P$35,'DMG Tables'!$O$2:$O$35)*ZU$1*LOOKUP(ZU$1,'DMG Tables'!$G$2:$G$7,'DMG Tables'!$H$2:$H$7)</f>
        <v>36088000</v>
      </c>
      <c r="ZV20" s="1">
        <f>LOOKUP($A20,'DMG Tables'!$P$2:$P$35,'DMG Tables'!$O$2:$O$35)*ZV$1*LOOKUP(ZV$1,'DMG Tables'!$G$2:$G$7,'DMG Tables'!$H$2:$H$7)</f>
        <v>36140000</v>
      </c>
      <c r="ZW20" s="1">
        <f>LOOKUP($A20,'DMG Tables'!$P$2:$P$35,'DMG Tables'!$O$2:$O$35)*ZW$1*LOOKUP(ZW$1,'DMG Tables'!$G$2:$G$7,'DMG Tables'!$H$2:$H$7)</f>
        <v>36192000</v>
      </c>
      <c r="ZX20" s="1">
        <f>LOOKUP($A20,'DMG Tables'!$P$2:$P$35,'DMG Tables'!$O$2:$O$35)*ZX$1*LOOKUP(ZX$1,'DMG Tables'!$G$2:$G$7,'DMG Tables'!$H$2:$H$7)</f>
        <v>36244000</v>
      </c>
      <c r="ZY20" s="1">
        <f>LOOKUP($A20,'DMG Tables'!$P$2:$P$35,'DMG Tables'!$O$2:$O$35)*ZY$1*LOOKUP(ZY$1,'DMG Tables'!$G$2:$G$7,'DMG Tables'!$H$2:$H$7)</f>
        <v>36296000</v>
      </c>
      <c r="ZZ20" s="1">
        <f>LOOKUP($A20,'DMG Tables'!$P$2:$P$35,'DMG Tables'!$O$2:$O$35)*ZZ$1*LOOKUP(ZZ$1,'DMG Tables'!$G$2:$G$7,'DMG Tables'!$H$2:$H$7)</f>
        <v>36348000</v>
      </c>
      <c r="AAA20" s="1">
        <f>LOOKUP($A20,'DMG Tables'!$P$2:$P$35,'DMG Tables'!$O$2:$O$35)*AAA$1*LOOKUP(AAA$1,'DMG Tables'!$G$2:$G$7,'DMG Tables'!$H$2:$H$7)</f>
        <v>36400000</v>
      </c>
      <c r="AAB20" s="1">
        <f>LOOKUP($A20,'DMG Tables'!$P$2:$P$35,'DMG Tables'!$O$2:$O$35)*AAB$1*LOOKUP(AAB$1,'DMG Tables'!$G$2:$G$7,'DMG Tables'!$H$2:$H$7)</f>
        <v>36452000</v>
      </c>
      <c r="AAC20" s="1">
        <f>LOOKUP($A20,'DMG Tables'!$P$2:$P$35,'DMG Tables'!$O$2:$O$35)*AAC$1*LOOKUP(AAC$1,'DMG Tables'!$G$2:$G$7,'DMG Tables'!$H$2:$H$7)</f>
        <v>36504000</v>
      </c>
      <c r="AAD20" s="1">
        <f>LOOKUP($A20,'DMG Tables'!$P$2:$P$35,'DMG Tables'!$O$2:$O$35)*AAD$1*LOOKUP(AAD$1,'DMG Tables'!$G$2:$G$7,'DMG Tables'!$H$2:$H$7)</f>
        <v>36556000</v>
      </c>
      <c r="AAE20" s="1">
        <f>LOOKUP($A20,'DMG Tables'!$P$2:$P$35,'DMG Tables'!$O$2:$O$35)*AAE$1*LOOKUP(AAE$1,'DMG Tables'!$G$2:$G$7,'DMG Tables'!$H$2:$H$7)</f>
        <v>36608000</v>
      </c>
      <c r="AAF20" s="1">
        <f>LOOKUP($A20,'DMG Tables'!$P$2:$P$35,'DMG Tables'!$O$2:$O$35)*AAF$1*LOOKUP(AAF$1,'DMG Tables'!$G$2:$G$7,'DMG Tables'!$H$2:$H$7)</f>
        <v>36660000</v>
      </c>
      <c r="AAG20" s="1">
        <f>LOOKUP($A20,'DMG Tables'!$P$2:$P$35,'DMG Tables'!$O$2:$O$35)*AAG$1*LOOKUP(AAG$1,'DMG Tables'!$G$2:$G$7,'DMG Tables'!$H$2:$H$7)</f>
        <v>36712000</v>
      </c>
      <c r="AAH20" s="1">
        <f>LOOKUP($A20,'DMG Tables'!$P$2:$P$35,'DMG Tables'!$O$2:$O$35)*AAH$1*LOOKUP(AAH$1,'DMG Tables'!$G$2:$G$7,'DMG Tables'!$H$2:$H$7)</f>
        <v>36764000</v>
      </c>
      <c r="AAI20" s="1">
        <f>LOOKUP($A20,'DMG Tables'!$P$2:$P$35,'DMG Tables'!$O$2:$O$35)*AAI$1*LOOKUP(AAI$1,'DMG Tables'!$G$2:$G$7,'DMG Tables'!$H$2:$H$7)</f>
        <v>36816000</v>
      </c>
      <c r="AAJ20" s="1">
        <f>LOOKUP($A20,'DMG Tables'!$P$2:$P$35,'DMG Tables'!$O$2:$O$35)*AAJ$1*LOOKUP(AAJ$1,'DMG Tables'!$G$2:$G$7,'DMG Tables'!$H$2:$H$7)</f>
        <v>36868000</v>
      </c>
      <c r="AAK20" s="1">
        <f>LOOKUP($A20,'DMG Tables'!$P$2:$P$35,'DMG Tables'!$O$2:$O$35)*AAK$1*LOOKUP(AAK$1,'DMG Tables'!$G$2:$G$7,'DMG Tables'!$H$2:$H$7)</f>
        <v>36920000</v>
      </c>
      <c r="AAL20" s="1">
        <f>LOOKUP($A20,'DMG Tables'!$P$2:$P$35,'DMG Tables'!$O$2:$O$35)*AAL$1*LOOKUP(AAL$1,'DMG Tables'!$G$2:$G$7,'DMG Tables'!$H$2:$H$7)</f>
        <v>36972000</v>
      </c>
      <c r="AAM20" s="1">
        <f>LOOKUP($A20,'DMG Tables'!$P$2:$P$35,'DMG Tables'!$O$2:$O$35)*AAM$1*LOOKUP(AAM$1,'DMG Tables'!$G$2:$G$7,'DMG Tables'!$H$2:$H$7)</f>
        <v>37024000</v>
      </c>
      <c r="AAN20" s="1">
        <f>LOOKUP($A20,'DMG Tables'!$P$2:$P$35,'DMG Tables'!$O$2:$O$35)*AAN$1*LOOKUP(AAN$1,'DMG Tables'!$G$2:$G$7,'DMG Tables'!$H$2:$H$7)</f>
        <v>37076000</v>
      </c>
      <c r="AAO20" s="1">
        <f>LOOKUP($A20,'DMG Tables'!$P$2:$P$35,'DMG Tables'!$O$2:$O$35)*AAO$1*LOOKUP(AAO$1,'DMG Tables'!$G$2:$G$7,'DMG Tables'!$H$2:$H$7)</f>
        <v>37128000</v>
      </c>
      <c r="AAP20" s="1">
        <f>LOOKUP($A20,'DMG Tables'!$P$2:$P$35,'DMG Tables'!$O$2:$O$35)*AAP$1*LOOKUP(AAP$1,'DMG Tables'!$G$2:$G$7,'DMG Tables'!$H$2:$H$7)</f>
        <v>37180000</v>
      </c>
      <c r="AAQ20" s="1">
        <f>LOOKUP($A20,'DMG Tables'!$P$2:$P$35,'DMG Tables'!$O$2:$O$35)*AAQ$1*LOOKUP(AAQ$1,'DMG Tables'!$G$2:$G$7,'DMG Tables'!$H$2:$H$7)</f>
        <v>37232000</v>
      </c>
      <c r="AAR20" s="1">
        <f>LOOKUP($A20,'DMG Tables'!$P$2:$P$35,'DMG Tables'!$O$2:$O$35)*AAR$1*LOOKUP(AAR$1,'DMG Tables'!$G$2:$G$7,'DMG Tables'!$H$2:$H$7)</f>
        <v>37284000</v>
      </c>
      <c r="AAS20" s="1">
        <f>LOOKUP($A20,'DMG Tables'!$P$2:$P$35,'DMG Tables'!$O$2:$O$35)*AAS$1*LOOKUP(AAS$1,'DMG Tables'!$G$2:$G$7,'DMG Tables'!$H$2:$H$7)</f>
        <v>37336000</v>
      </c>
      <c r="AAT20" s="1">
        <f>LOOKUP($A20,'DMG Tables'!$P$2:$P$35,'DMG Tables'!$O$2:$O$35)*AAT$1*LOOKUP(AAT$1,'DMG Tables'!$G$2:$G$7,'DMG Tables'!$H$2:$H$7)</f>
        <v>37388000</v>
      </c>
      <c r="AAU20" s="1">
        <f>LOOKUP($A20,'DMG Tables'!$P$2:$P$35,'DMG Tables'!$O$2:$O$35)*AAU$1*LOOKUP(AAU$1,'DMG Tables'!$G$2:$G$7,'DMG Tables'!$H$2:$H$7)</f>
        <v>37440000</v>
      </c>
      <c r="AAV20" s="1">
        <f>LOOKUP($A20,'DMG Tables'!$P$2:$P$35,'DMG Tables'!$O$2:$O$35)*AAV$1*LOOKUP(AAV$1,'DMG Tables'!$G$2:$G$7,'DMG Tables'!$H$2:$H$7)</f>
        <v>37492000</v>
      </c>
      <c r="AAW20" s="1">
        <f>LOOKUP($A20,'DMG Tables'!$P$2:$P$35,'DMG Tables'!$O$2:$O$35)*AAW$1*LOOKUP(AAW$1,'DMG Tables'!$G$2:$G$7,'DMG Tables'!$H$2:$H$7)</f>
        <v>37544000</v>
      </c>
      <c r="AAX20" s="1">
        <f>LOOKUP($A20,'DMG Tables'!$P$2:$P$35,'DMG Tables'!$O$2:$O$35)*AAX$1*LOOKUP(AAX$1,'DMG Tables'!$G$2:$G$7,'DMG Tables'!$H$2:$H$7)</f>
        <v>37596000</v>
      </c>
      <c r="AAY20" s="1">
        <f>LOOKUP($A20,'DMG Tables'!$P$2:$P$35,'DMG Tables'!$O$2:$O$35)*AAY$1*LOOKUP(AAY$1,'DMG Tables'!$G$2:$G$7,'DMG Tables'!$H$2:$H$7)</f>
        <v>37648000</v>
      </c>
      <c r="AAZ20" s="1">
        <f>LOOKUP($A20,'DMG Tables'!$P$2:$P$35,'DMG Tables'!$O$2:$O$35)*AAZ$1*LOOKUP(AAZ$1,'DMG Tables'!$G$2:$G$7,'DMG Tables'!$H$2:$H$7)</f>
        <v>37700000</v>
      </c>
      <c r="ABA20" s="1">
        <f>LOOKUP($A20,'DMG Tables'!$P$2:$P$35,'DMG Tables'!$O$2:$O$35)*ABA$1*LOOKUP(ABA$1,'DMG Tables'!$G$2:$G$7,'DMG Tables'!$H$2:$H$7)</f>
        <v>37752000</v>
      </c>
      <c r="ABB20" s="1">
        <f>LOOKUP($A20,'DMG Tables'!$P$2:$P$35,'DMG Tables'!$O$2:$O$35)*ABB$1*LOOKUP(ABB$1,'DMG Tables'!$G$2:$G$7,'DMG Tables'!$H$2:$H$7)</f>
        <v>37804000</v>
      </c>
      <c r="ABC20" s="1">
        <f>LOOKUP($A20,'DMG Tables'!$P$2:$P$35,'DMG Tables'!$O$2:$O$35)*ABC$1*LOOKUP(ABC$1,'DMG Tables'!$G$2:$G$7,'DMG Tables'!$H$2:$H$7)</f>
        <v>37856000</v>
      </c>
      <c r="ABD20" s="1">
        <f>LOOKUP($A20,'DMG Tables'!$P$2:$P$35,'DMG Tables'!$O$2:$O$35)*ABD$1*LOOKUP(ABD$1,'DMG Tables'!$G$2:$G$7,'DMG Tables'!$H$2:$H$7)</f>
        <v>37908000</v>
      </c>
      <c r="ABE20" s="1">
        <f>LOOKUP($A20,'DMG Tables'!$P$2:$P$35,'DMG Tables'!$O$2:$O$35)*ABE$1*LOOKUP(ABE$1,'DMG Tables'!$G$2:$G$7,'DMG Tables'!$H$2:$H$7)</f>
        <v>37960000</v>
      </c>
      <c r="ABF20" s="1">
        <f>LOOKUP($A20,'DMG Tables'!$P$2:$P$35,'DMG Tables'!$O$2:$O$35)*ABF$1*LOOKUP(ABF$1,'DMG Tables'!$G$2:$G$7,'DMG Tables'!$H$2:$H$7)</f>
        <v>38012000</v>
      </c>
      <c r="ABG20" s="1">
        <f>LOOKUP($A20,'DMG Tables'!$P$2:$P$35,'DMG Tables'!$O$2:$O$35)*ABG$1*LOOKUP(ABG$1,'DMG Tables'!$G$2:$G$7,'DMG Tables'!$H$2:$H$7)</f>
        <v>38064000</v>
      </c>
      <c r="ABH20" s="1">
        <f>LOOKUP($A20,'DMG Tables'!$P$2:$P$35,'DMG Tables'!$O$2:$O$35)*ABH$1*LOOKUP(ABH$1,'DMG Tables'!$G$2:$G$7,'DMG Tables'!$H$2:$H$7)</f>
        <v>38116000</v>
      </c>
      <c r="ABI20" s="1">
        <f>LOOKUP($A20,'DMG Tables'!$P$2:$P$35,'DMG Tables'!$O$2:$O$35)*ABI$1*LOOKUP(ABI$1,'DMG Tables'!$G$2:$G$7,'DMG Tables'!$H$2:$H$7)</f>
        <v>38168000</v>
      </c>
      <c r="ABJ20" s="1">
        <f>LOOKUP($A20,'DMG Tables'!$P$2:$P$35,'DMG Tables'!$O$2:$O$35)*ABJ$1*LOOKUP(ABJ$1,'DMG Tables'!$G$2:$G$7,'DMG Tables'!$H$2:$H$7)</f>
        <v>38220000</v>
      </c>
      <c r="ABK20" s="1">
        <f>LOOKUP($A20,'DMG Tables'!$P$2:$P$35,'DMG Tables'!$O$2:$O$35)*ABK$1*LOOKUP(ABK$1,'DMG Tables'!$G$2:$G$7,'DMG Tables'!$H$2:$H$7)</f>
        <v>38272000</v>
      </c>
      <c r="ABL20" s="1">
        <f>LOOKUP($A20,'DMG Tables'!$P$2:$P$35,'DMG Tables'!$O$2:$O$35)*ABL$1*LOOKUP(ABL$1,'DMG Tables'!$G$2:$G$7,'DMG Tables'!$H$2:$H$7)</f>
        <v>38324000</v>
      </c>
      <c r="ABM20" s="1">
        <f>LOOKUP($A20,'DMG Tables'!$P$2:$P$35,'DMG Tables'!$O$2:$O$35)*ABM$1*LOOKUP(ABM$1,'DMG Tables'!$G$2:$G$7,'DMG Tables'!$H$2:$H$7)</f>
        <v>38376000</v>
      </c>
      <c r="ABN20" s="1">
        <f>LOOKUP($A20,'DMG Tables'!$P$2:$P$35,'DMG Tables'!$O$2:$O$35)*ABN$1*LOOKUP(ABN$1,'DMG Tables'!$G$2:$G$7,'DMG Tables'!$H$2:$H$7)</f>
        <v>38428000</v>
      </c>
      <c r="ABO20" s="1">
        <f>LOOKUP($A20,'DMG Tables'!$P$2:$P$35,'DMG Tables'!$O$2:$O$35)*ABO$1*LOOKUP(ABO$1,'DMG Tables'!$G$2:$G$7,'DMG Tables'!$H$2:$H$7)</f>
        <v>38480000</v>
      </c>
      <c r="ABP20" s="1">
        <f>LOOKUP($A20,'DMG Tables'!$P$2:$P$35,'DMG Tables'!$O$2:$O$35)*ABP$1*LOOKUP(ABP$1,'DMG Tables'!$G$2:$G$7,'DMG Tables'!$H$2:$H$7)</f>
        <v>38532000</v>
      </c>
      <c r="ABQ20" s="1">
        <f>LOOKUP($A20,'DMG Tables'!$P$2:$P$35,'DMG Tables'!$O$2:$O$35)*ABQ$1*LOOKUP(ABQ$1,'DMG Tables'!$G$2:$G$7,'DMG Tables'!$H$2:$H$7)</f>
        <v>38584000</v>
      </c>
      <c r="ABR20" s="1">
        <f>LOOKUP($A20,'DMG Tables'!$P$2:$P$35,'DMG Tables'!$O$2:$O$35)*ABR$1*LOOKUP(ABR$1,'DMG Tables'!$G$2:$G$7,'DMG Tables'!$H$2:$H$7)</f>
        <v>38636000</v>
      </c>
      <c r="ABS20" s="1">
        <f>LOOKUP($A20,'DMG Tables'!$P$2:$P$35,'DMG Tables'!$O$2:$O$35)*ABS$1*LOOKUP(ABS$1,'DMG Tables'!$G$2:$G$7,'DMG Tables'!$H$2:$H$7)</f>
        <v>38688000</v>
      </c>
      <c r="ABT20" s="1">
        <f>LOOKUP($A20,'DMG Tables'!$P$2:$P$35,'DMG Tables'!$O$2:$O$35)*ABT$1*LOOKUP(ABT$1,'DMG Tables'!$G$2:$G$7,'DMG Tables'!$H$2:$H$7)</f>
        <v>38740000</v>
      </c>
      <c r="ABU20" s="1">
        <f>LOOKUP($A20,'DMG Tables'!$P$2:$P$35,'DMG Tables'!$O$2:$O$35)*ABU$1*LOOKUP(ABU$1,'DMG Tables'!$G$2:$G$7,'DMG Tables'!$H$2:$H$7)</f>
        <v>38792000</v>
      </c>
      <c r="ABV20" s="1">
        <f>LOOKUP($A20,'DMG Tables'!$P$2:$P$35,'DMG Tables'!$O$2:$O$35)*ABV$1*LOOKUP(ABV$1,'DMG Tables'!$G$2:$G$7,'DMG Tables'!$H$2:$H$7)</f>
        <v>38844000</v>
      </c>
      <c r="ABW20" s="1">
        <f>LOOKUP($A20,'DMG Tables'!$P$2:$P$35,'DMG Tables'!$O$2:$O$35)*ABW$1*LOOKUP(ABW$1,'DMG Tables'!$G$2:$G$7,'DMG Tables'!$H$2:$H$7)</f>
        <v>38896000</v>
      </c>
      <c r="ABX20" s="1">
        <f>LOOKUP($A20,'DMG Tables'!$P$2:$P$35,'DMG Tables'!$O$2:$O$35)*ABX$1*LOOKUP(ABX$1,'DMG Tables'!$G$2:$G$7,'DMG Tables'!$H$2:$H$7)</f>
        <v>38948000</v>
      </c>
      <c r="ABY20" s="1">
        <f>LOOKUP($A20,'DMG Tables'!$P$2:$P$35,'DMG Tables'!$O$2:$O$35)*ABY$1*LOOKUP(ABY$1,'DMG Tables'!$G$2:$G$7,'DMG Tables'!$H$2:$H$7)</f>
        <v>39000000</v>
      </c>
      <c r="ABZ20" s="1">
        <f>LOOKUP($A20,'DMG Tables'!$P$2:$P$35,'DMG Tables'!$O$2:$O$35)*ABZ$1*LOOKUP(ABZ$1,'DMG Tables'!$G$2:$G$7,'DMG Tables'!$H$2:$H$7)</f>
        <v>39052000</v>
      </c>
      <c r="ACA20" s="1">
        <f>LOOKUP($A20,'DMG Tables'!$P$2:$P$35,'DMG Tables'!$O$2:$O$35)*ACA$1*LOOKUP(ACA$1,'DMG Tables'!$G$2:$G$7,'DMG Tables'!$H$2:$H$7)</f>
        <v>39104000</v>
      </c>
      <c r="ACB20" s="1">
        <f>LOOKUP($A20,'DMG Tables'!$P$2:$P$35,'DMG Tables'!$O$2:$O$35)*ACB$1*LOOKUP(ACB$1,'DMG Tables'!$G$2:$G$7,'DMG Tables'!$H$2:$H$7)</f>
        <v>39156000</v>
      </c>
      <c r="ACC20" s="1">
        <f>LOOKUP($A20,'DMG Tables'!$P$2:$P$35,'DMG Tables'!$O$2:$O$35)*ACC$1*LOOKUP(ACC$1,'DMG Tables'!$G$2:$G$7,'DMG Tables'!$H$2:$H$7)</f>
        <v>39208000</v>
      </c>
      <c r="ACD20" s="1">
        <f>LOOKUP($A20,'DMG Tables'!$P$2:$P$35,'DMG Tables'!$O$2:$O$35)*ACD$1*LOOKUP(ACD$1,'DMG Tables'!$G$2:$G$7,'DMG Tables'!$H$2:$H$7)</f>
        <v>39260000</v>
      </c>
      <c r="ACE20" s="1">
        <f>LOOKUP($A20,'DMG Tables'!$P$2:$P$35,'DMG Tables'!$O$2:$O$35)*ACE$1*LOOKUP(ACE$1,'DMG Tables'!$G$2:$G$7,'DMG Tables'!$H$2:$H$7)</f>
        <v>39312000</v>
      </c>
      <c r="ACF20" s="1">
        <f>LOOKUP($A20,'DMG Tables'!$P$2:$P$35,'DMG Tables'!$O$2:$O$35)*ACF$1*LOOKUP(ACF$1,'DMG Tables'!$G$2:$G$7,'DMG Tables'!$H$2:$H$7)</f>
        <v>39364000</v>
      </c>
      <c r="ACG20" s="1">
        <f>LOOKUP($A20,'DMG Tables'!$P$2:$P$35,'DMG Tables'!$O$2:$O$35)*ACG$1*LOOKUP(ACG$1,'DMG Tables'!$G$2:$G$7,'DMG Tables'!$H$2:$H$7)</f>
        <v>39416000</v>
      </c>
      <c r="ACH20" s="1">
        <f>LOOKUP($A20,'DMG Tables'!$P$2:$P$35,'DMG Tables'!$O$2:$O$35)*ACH$1*LOOKUP(ACH$1,'DMG Tables'!$G$2:$G$7,'DMG Tables'!$H$2:$H$7)</f>
        <v>39468000</v>
      </c>
      <c r="ACI20" s="1">
        <f>LOOKUP($A20,'DMG Tables'!$P$2:$P$35,'DMG Tables'!$O$2:$O$35)*ACI$1*LOOKUP(ACI$1,'DMG Tables'!$G$2:$G$7,'DMG Tables'!$H$2:$H$7)</f>
        <v>39520000</v>
      </c>
      <c r="ACJ20" s="1">
        <f>LOOKUP($A20,'DMG Tables'!$P$2:$P$35,'DMG Tables'!$O$2:$O$35)*ACJ$1*LOOKUP(ACJ$1,'DMG Tables'!$G$2:$G$7,'DMG Tables'!$H$2:$H$7)</f>
        <v>39572000</v>
      </c>
      <c r="ACK20" s="1">
        <f>LOOKUP($A20,'DMG Tables'!$P$2:$P$35,'DMG Tables'!$O$2:$O$35)*ACK$1*LOOKUP(ACK$1,'DMG Tables'!$G$2:$G$7,'DMG Tables'!$H$2:$H$7)</f>
        <v>39624000</v>
      </c>
      <c r="ACL20" s="1">
        <f>LOOKUP($A20,'DMG Tables'!$P$2:$P$35,'DMG Tables'!$O$2:$O$35)*ACL$1*LOOKUP(ACL$1,'DMG Tables'!$G$2:$G$7,'DMG Tables'!$H$2:$H$7)</f>
        <v>39676000</v>
      </c>
      <c r="ACM20" s="1">
        <f>LOOKUP($A20,'DMG Tables'!$P$2:$P$35,'DMG Tables'!$O$2:$O$35)*ACM$1*LOOKUP(ACM$1,'DMG Tables'!$G$2:$G$7,'DMG Tables'!$H$2:$H$7)</f>
        <v>39728000</v>
      </c>
      <c r="ACN20" s="1">
        <f>LOOKUP($A20,'DMG Tables'!$P$2:$P$35,'DMG Tables'!$O$2:$O$35)*ACN$1*LOOKUP(ACN$1,'DMG Tables'!$G$2:$G$7,'DMG Tables'!$H$2:$H$7)</f>
        <v>39780000</v>
      </c>
      <c r="ACO20" s="1">
        <f>LOOKUP($A20,'DMG Tables'!$P$2:$P$35,'DMG Tables'!$O$2:$O$35)*ACO$1*LOOKUP(ACO$1,'DMG Tables'!$G$2:$G$7,'DMG Tables'!$H$2:$H$7)</f>
        <v>39832000</v>
      </c>
      <c r="ACP20" s="1">
        <f>LOOKUP($A20,'DMG Tables'!$P$2:$P$35,'DMG Tables'!$O$2:$O$35)*ACP$1*LOOKUP(ACP$1,'DMG Tables'!$G$2:$G$7,'DMG Tables'!$H$2:$H$7)</f>
        <v>39884000</v>
      </c>
      <c r="ACQ20" s="1">
        <f>LOOKUP($A20,'DMG Tables'!$P$2:$P$35,'DMG Tables'!$O$2:$O$35)*ACQ$1*LOOKUP(ACQ$1,'DMG Tables'!$G$2:$G$7,'DMG Tables'!$H$2:$H$7)</f>
        <v>39936000</v>
      </c>
      <c r="ACR20" s="1">
        <f>LOOKUP($A20,'DMG Tables'!$P$2:$P$35,'DMG Tables'!$O$2:$O$35)*ACR$1*LOOKUP(ACR$1,'DMG Tables'!$G$2:$G$7,'DMG Tables'!$H$2:$H$7)</f>
        <v>39988000</v>
      </c>
      <c r="ACS20" s="1">
        <f>LOOKUP($A20,'DMG Tables'!$P$2:$P$35,'DMG Tables'!$O$2:$O$35)*ACS$1*LOOKUP(ACS$1,'DMG Tables'!$G$2:$G$7,'DMG Tables'!$H$2:$H$7)</f>
        <v>40040000</v>
      </c>
      <c r="ACT20" s="1">
        <f>LOOKUP($A20,'DMG Tables'!$P$2:$P$35,'DMG Tables'!$O$2:$O$35)*ACT$1*LOOKUP(ACT$1,'DMG Tables'!$G$2:$G$7,'DMG Tables'!$H$2:$H$7)</f>
        <v>40092000</v>
      </c>
      <c r="ACU20" s="1">
        <f>LOOKUP($A20,'DMG Tables'!$P$2:$P$35,'DMG Tables'!$O$2:$O$35)*ACU$1*LOOKUP(ACU$1,'DMG Tables'!$G$2:$G$7,'DMG Tables'!$H$2:$H$7)</f>
        <v>40144000</v>
      </c>
      <c r="ACV20" s="1">
        <f>LOOKUP($A20,'DMG Tables'!$P$2:$P$35,'DMG Tables'!$O$2:$O$35)*ACV$1*LOOKUP(ACV$1,'DMG Tables'!$G$2:$G$7,'DMG Tables'!$H$2:$H$7)</f>
        <v>40196000</v>
      </c>
      <c r="ACW20" s="1">
        <f>LOOKUP($A20,'DMG Tables'!$P$2:$P$35,'DMG Tables'!$O$2:$O$35)*ACW$1*LOOKUP(ACW$1,'DMG Tables'!$G$2:$G$7,'DMG Tables'!$H$2:$H$7)</f>
        <v>40248000</v>
      </c>
      <c r="ACX20" s="1">
        <f>LOOKUP($A20,'DMG Tables'!$P$2:$P$35,'DMG Tables'!$O$2:$O$35)*ACX$1*LOOKUP(ACX$1,'DMG Tables'!$G$2:$G$7,'DMG Tables'!$H$2:$H$7)</f>
        <v>40300000</v>
      </c>
      <c r="ACY20" s="1">
        <f>LOOKUP($A20,'DMG Tables'!$P$2:$P$35,'DMG Tables'!$O$2:$O$35)*ACY$1*LOOKUP(ACY$1,'DMG Tables'!$G$2:$G$7,'DMG Tables'!$H$2:$H$7)</f>
        <v>40352000</v>
      </c>
      <c r="ACZ20" s="1">
        <f>LOOKUP($A20,'DMG Tables'!$P$2:$P$35,'DMG Tables'!$O$2:$O$35)*ACZ$1*LOOKUP(ACZ$1,'DMG Tables'!$G$2:$G$7,'DMG Tables'!$H$2:$H$7)</f>
        <v>40404000</v>
      </c>
      <c r="ADA20" s="1">
        <f>LOOKUP($A20,'DMG Tables'!$P$2:$P$35,'DMG Tables'!$O$2:$O$35)*ADA$1*LOOKUP(ADA$1,'DMG Tables'!$G$2:$G$7,'DMG Tables'!$H$2:$H$7)</f>
        <v>40456000</v>
      </c>
      <c r="ADB20" s="1">
        <f>LOOKUP($A20,'DMG Tables'!$P$2:$P$35,'DMG Tables'!$O$2:$O$35)*ADB$1*LOOKUP(ADB$1,'DMG Tables'!$G$2:$G$7,'DMG Tables'!$H$2:$H$7)</f>
        <v>40508000</v>
      </c>
      <c r="ADC20" s="1">
        <f>LOOKUP($A20,'DMG Tables'!$P$2:$P$35,'DMG Tables'!$O$2:$O$35)*ADC$1*LOOKUP(ADC$1,'DMG Tables'!$G$2:$G$7,'DMG Tables'!$H$2:$H$7)</f>
        <v>40560000</v>
      </c>
      <c r="ADD20" s="1">
        <f>LOOKUP($A20,'DMG Tables'!$P$2:$P$35,'DMG Tables'!$O$2:$O$35)*ADD$1*LOOKUP(ADD$1,'DMG Tables'!$G$2:$G$7,'DMG Tables'!$H$2:$H$7)</f>
        <v>40612000</v>
      </c>
      <c r="ADE20" s="1">
        <f>LOOKUP($A20,'DMG Tables'!$P$2:$P$35,'DMG Tables'!$O$2:$O$35)*ADE$1*LOOKUP(ADE$1,'DMG Tables'!$G$2:$G$7,'DMG Tables'!$H$2:$H$7)</f>
        <v>40664000</v>
      </c>
      <c r="ADF20" s="1">
        <f>LOOKUP($A20,'DMG Tables'!$P$2:$P$35,'DMG Tables'!$O$2:$O$35)*ADF$1*LOOKUP(ADF$1,'DMG Tables'!$G$2:$G$7,'DMG Tables'!$H$2:$H$7)</f>
        <v>40716000</v>
      </c>
      <c r="ADG20" s="1">
        <f>LOOKUP($A20,'DMG Tables'!$P$2:$P$35,'DMG Tables'!$O$2:$O$35)*ADG$1*LOOKUP(ADG$1,'DMG Tables'!$G$2:$G$7,'DMG Tables'!$H$2:$H$7)</f>
        <v>40768000</v>
      </c>
      <c r="ADH20" s="1">
        <f>LOOKUP($A20,'DMG Tables'!$P$2:$P$35,'DMG Tables'!$O$2:$O$35)*ADH$1*LOOKUP(ADH$1,'DMG Tables'!$G$2:$G$7,'DMG Tables'!$H$2:$H$7)</f>
        <v>40820000</v>
      </c>
      <c r="ADI20" s="1">
        <f>LOOKUP($A20,'DMG Tables'!$P$2:$P$35,'DMG Tables'!$O$2:$O$35)*ADI$1*LOOKUP(ADI$1,'DMG Tables'!$G$2:$G$7,'DMG Tables'!$H$2:$H$7)</f>
        <v>40872000</v>
      </c>
      <c r="ADJ20" s="1">
        <f>LOOKUP($A20,'DMG Tables'!$P$2:$P$35,'DMG Tables'!$O$2:$O$35)*ADJ$1*LOOKUP(ADJ$1,'DMG Tables'!$G$2:$G$7,'DMG Tables'!$H$2:$H$7)</f>
        <v>40924000</v>
      </c>
      <c r="ADK20" s="1">
        <f>LOOKUP($A20,'DMG Tables'!$P$2:$P$35,'DMG Tables'!$O$2:$O$35)*ADK$1*LOOKUP(ADK$1,'DMG Tables'!$G$2:$G$7,'DMG Tables'!$H$2:$H$7)</f>
        <v>40976000</v>
      </c>
      <c r="ADL20" s="1">
        <f>LOOKUP($A20,'DMG Tables'!$P$2:$P$35,'DMG Tables'!$O$2:$O$35)*ADL$1*LOOKUP(ADL$1,'DMG Tables'!$G$2:$G$7,'DMG Tables'!$H$2:$H$7)</f>
        <v>41028000</v>
      </c>
      <c r="ADM20" s="1">
        <f>LOOKUP($A20,'DMG Tables'!$P$2:$P$35,'DMG Tables'!$O$2:$O$35)*ADM$1*LOOKUP(ADM$1,'DMG Tables'!$G$2:$G$7,'DMG Tables'!$H$2:$H$7)</f>
        <v>41080000</v>
      </c>
      <c r="ADN20" s="1">
        <f>LOOKUP($A20,'DMG Tables'!$P$2:$P$35,'DMG Tables'!$O$2:$O$35)*ADN$1*LOOKUP(ADN$1,'DMG Tables'!$G$2:$G$7,'DMG Tables'!$H$2:$H$7)</f>
        <v>41132000</v>
      </c>
      <c r="ADO20" s="1">
        <f>LOOKUP($A20,'DMG Tables'!$P$2:$P$35,'DMG Tables'!$O$2:$O$35)*ADO$1*LOOKUP(ADO$1,'DMG Tables'!$G$2:$G$7,'DMG Tables'!$H$2:$H$7)</f>
        <v>41184000</v>
      </c>
      <c r="ADP20" s="1">
        <f>LOOKUP($A20,'DMG Tables'!$P$2:$P$35,'DMG Tables'!$O$2:$O$35)*ADP$1*LOOKUP(ADP$1,'DMG Tables'!$G$2:$G$7,'DMG Tables'!$H$2:$H$7)</f>
        <v>41236000</v>
      </c>
      <c r="ADQ20" s="1">
        <f>LOOKUP($A20,'DMG Tables'!$P$2:$P$35,'DMG Tables'!$O$2:$O$35)*ADQ$1*LOOKUP(ADQ$1,'DMG Tables'!$G$2:$G$7,'DMG Tables'!$H$2:$H$7)</f>
        <v>41288000</v>
      </c>
      <c r="ADR20" s="1">
        <f>LOOKUP($A20,'DMG Tables'!$P$2:$P$35,'DMG Tables'!$O$2:$O$35)*ADR$1*LOOKUP(ADR$1,'DMG Tables'!$G$2:$G$7,'DMG Tables'!$H$2:$H$7)</f>
        <v>41340000</v>
      </c>
      <c r="ADS20" s="1">
        <f>LOOKUP($A20,'DMG Tables'!$P$2:$P$35,'DMG Tables'!$O$2:$O$35)*ADS$1*LOOKUP(ADS$1,'DMG Tables'!$G$2:$G$7,'DMG Tables'!$H$2:$H$7)</f>
        <v>41392000</v>
      </c>
      <c r="ADT20" s="1">
        <f>LOOKUP($A20,'DMG Tables'!$P$2:$P$35,'DMG Tables'!$O$2:$O$35)*ADT$1*LOOKUP(ADT$1,'DMG Tables'!$G$2:$G$7,'DMG Tables'!$H$2:$H$7)</f>
        <v>41444000</v>
      </c>
      <c r="ADU20" s="1">
        <f>LOOKUP($A20,'DMG Tables'!$P$2:$P$35,'DMG Tables'!$O$2:$O$35)*ADU$1*LOOKUP(ADU$1,'DMG Tables'!$G$2:$G$7,'DMG Tables'!$H$2:$H$7)</f>
        <v>41496000</v>
      </c>
      <c r="ADV20" s="1">
        <f>LOOKUP($A20,'DMG Tables'!$P$2:$P$35,'DMG Tables'!$O$2:$O$35)*ADV$1*LOOKUP(ADV$1,'DMG Tables'!$G$2:$G$7,'DMG Tables'!$H$2:$H$7)</f>
        <v>41548000</v>
      </c>
      <c r="ADW20" s="1">
        <f>LOOKUP($A20,'DMG Tables'!$P$2:$P$35,'DMG Tables'!$O$2:$O$35)*ADW$1*LOOKUP(ADW$1,'DMG Tables'!$G$2:$G$7,'DMG Tables'!$H$2:$H$7)</f>
        <v>41600000</v>
      </c>
      <c r="ADX20" s="1">
        <f>LOOKUP($A20,'DMG Tables'!$P$2:$P$35,'DMG Tables'!$O$2:$O$35)*ADX$1*LOOKUP(ADX$1,'DMG Tables'!$G$2:$G$7,'DMG Tables'!$H$2:$H$7)</f>
        <v>41652000</v>
      </c>
      <c r="ADY20" s="1">
        <f>LOOKUP($A20,'DMG Tables'!$P$2:$P$35,'DMG Tables'!$O$2:$O$35)*ADY$1*LOOKUP(ADY$1,'DMG Tables'!$G$2:$G$7,'DMG Tables'!$H$2:$H$7)</f>
        <v>41704000</v>
      </c>
      <c r="ADZ20" s="1">
        <f>LOOKUP($A20,'DMG Tables'!$P$2:$P$35,'DMG Tables'!$O$2:$O$35)*ADZ$1*LOOKUP(ADZ$1,'DMG Tables'!$G$2:$G$7,'DMG Tables'!$H$2:$H$7)</f>
        <v>41756000</v>
      </c>
      <c r="AEA20" s="1">
        <f>LOOKUP($A20,'DMG Tables'!$P$2:$P$35,'DMG Tables'!$O$2:$O$35)*AEA$1*LOOKUP(AEA$1,'DMG Tables'!$G$2:$G$7,'DMG Tables'!$H$2:$H$7)</f>
        <v>41808000</v>
      </c>
      <c r="AEB20" s="1">
        <f>LOOKUP($A20,'DMG Tables'!$P$2:$P$35,'DMG Tables'!$O$2:$O$35)*AEB$1*LOOKUP(AEB$1,'DMG Tables'!$G$2:$G$7,'DMG Tables'!$H$2:$H$7)</f>
        <v>41860000</v>
      </c>
      <c r="AEC20" s="1">
        <f>LOOKUP($A20,'DMG Tables'!$P$2:$P$35,'DMG Tables'!$O$2:$O$35)*AEC$1*LOOKUP(AEC$1,'DMG Tables'!$G$2:$G$7,'DMG Tables'!$H$2:$H$7)</f>
        <v>41912000</v>
      </c>
      <c r="AED20" s="1">
        <f>LOOKUP($A20,'DMG Tables'!$P$2:$P$35,'DMG Tables'!$O$2:$O$35)*AED$1*LOOKUP(AED$1,'DMG Tables'!$G$2:$G$7,'DMG Tables'!$H$2:$H$7)</f>
        <v>41964000</v>
      </c>
      <c r="AEE20" s="1">
        <f>LOOKUP($A20,'DMG Tables'!$P$2:$P$35,'DMG Tables'!$O$2:$O$35)*AEE$1*LOOKUP(AEE$1,'DMG Tables'!$G$2:$G$7,'DMG Tables'!$H$2:$H$7)</f>
        <v>42016000</v>
      </c>
      <c r="AEF20" s="1">
        <f>LOOKUP($A20,'DMG Tables'!$P$2:$P$35,'DMG Tables'!$O$2:$O$35)*AEF$1*LOOKUP(AEF$1,'DMG Tables'!$G$2:$G$7,'DMG Tables'!$H$2:$H$7)</f>
        <v>42068000</v>
      </c>
      <c r="AEG20" s="1">
        <f>LOOKUP($A20,'DMG Tables'!$P$2:$P$35,'DMG Tables'!$O$2:$O$35)*AEG$1*LOOKUP(AEG$1,'DMG Tables'!$G$2:$G$7,'DMG Tables'!$H$2:$H$7)</f>
        <v>42120000</v>
      </c>
      <c r="AEH20" s="1">
        <f>LOOKUP($A20,'DMG Tables'!$P$2:$P$35,'DMG Tables'!$O$2:$O$35)*AEH$1*LOOKUP(AEH$1,'DMG Tables'!$G$2:$G$7,'DMG Tables'!$H$2:$H$7)</f>
        <v>42172000</v>
      </c>
      <c r="AEI20" s="1">
        <f>LOOKUP($A20,'DMG Tables'!$P$2:$P$35,'DMG Tables'!$O$2:$O$35)*AEI$1*LOOKUP(AEI$1,'DMG Tables'!$G$2:$G$7,'DMG Tables'!$H$2:$H$7)</f>
        <v>42224000</v>
      </c>
      <c r="AEJ20" s="1">
        <f>LOOKUP($A20,'DMG Tables'!$P$2:$P$35,'DMG Tables'!$O$2:$O$35)*AEJ$1*LOOKUP(AEJ$1,'DMG Tables'!$G$2:$G$7,'DMG Tables'!$H$2:$H$7)</f>
        <v>42276000</v>
      </c>
      <c r="AEK20" s="1">
        <f>LOOKUP($A20,'DMG Tables'!$P$2:$P$35,'DMG Tables'!$O$2:$O$35)*AEK$1*LOOKUP(AEK$1,'DMG Tables'!$G$2:$G$7,'DMG Tables'!$H$2:$H$7)</f>
        <v>42328000</v>
      </c>
      <c r="AEL20" s="1">
        <f>LOOKUP($A20,'DMG Tables'!$P$2:$P$35,'DMG Tables'!$O$2:$O$35)*AEL$1*LOOKUP(AEL$1,'DMG Tables'!$G$2:$G$7,'DMG Tables'!$H$2:$H$7)</f>
        <v>42380000</v>
      </c>
      <c r="AEM20" s="1">
        <f>LOOKUP($A20,'DMG Tables'!$P$2:$P$35,'DMG Tables'!$O$2:$O$35)*AEM$1*LOOKUP(AEM$1,'DMG Tables'!$G$2:$G$7,'DMG Tables'!$H$2:$H$7)</f>
        <v>42432000</v>
      </c>
      <c r="AEN20" s="1">
        <f>LOOKUP($A20,'DMG Tables'!$P$2:$P$35,'DMG Tables'!$O$2:$O$35)*AEN$1*LOOKUP(AEN$1,'DMG Tables'!$G$2:$G$7,'DMG Tables'!$H$2:$H$7)</f>
        <v>42484000</v>
      </c>
      <c r="AEO20" s="1">
        <f>LOOKUP($A20,'DMG Tables'!$P$2:$P$35,'DMG Tables'!$O$2:$O$35)*AEO$1*LOOKUP(AEO$1,'DMG Tables'!$G$2:$G$7,'DMG Tables'!$H$2:$H$7)</f>
        <v>42536000</v>
      </c>
      <c r="AEP20" s="1">
        <f>LOOKUP($A20,'DMG Tables'!$P$2:$P$35,'DMG Tables'!$O$2:$O$35)*AEP$1*LOOKUP(AEP$1,'DMG Tables'!$G$2:$G$7,'DMG Tables'!$H$2:$H$7)</f>
        <v>42588000</v>
      </c>
      <c r="AEQ20" s="1">
        <f>LOOKUP($A20,'DMG Tables'!$P$2:$P$35,'DMG Tables'!$O$2:$O$35)*AEQ$1*LOOKUP(AEQ$1,'DMG Tables'!$G$2:$G$7,'DMG Tables'!$H$2:$H$7)</f>
        <v>42640000</v>
      </c>
      <c r="AER20" s="1">
        <f>LOOKUP($A20,'DMG Tables'!$P$2:$P$35,'DMG Tables'!$O$2:$O$35)*AER$1*LOOKUP(AER$1,'DMG Tables'!$G$2:$G$7,'DMG Tables'!$H$2:$H$7)</f>
        <v>42692000</v>
      </c>
      <c r="AES20" s="1">
        <f>LOOKUP($A20,'DMG Tables'!$P$2:$P$35,'DMG Tables'!$O$2:$O$35)*AES$1*LOOKUP(AES$1,'DMG Tables'!$G$2:$G$7,'DMG Tables'!$H$2:$H$7)</f>
        <v>42744000</v>
      </c>
      <c r="AET20" s="1">
        <f>LOOKUP($A20,'DMG Tables'!$P$2:$P$35,'DMG Tables'!$O$2:$O$35)*AET$1*LOOKUP(AET$1,'DMG Tables'!$G$2:$G$7,'DMG Tables'!$H$2:$H$7)</f>
        <v>42796000</v>
      </c>
      <c r="AEU20" s="1">
        <f>LOOKUP($A20,'DMG Tables'!$P$2:$P$35,'DMG Tables'!$O$2:$O$35)*AEU$1*LOOKUP(AEU$1,'DMG Tables'!$G$2:$G$7,'DMG Tables'!$H$2:$H$7)</f>
        <v>42848000</v>
      </c>
      <c r="AEV20" s="1">
        <f>LOOKUP($A20,'DMG Tables'!$P$2:$P$35,'DMG Tables'!$O$2:$O$35)*AEV$1*LOOKUP(AEV$1,'DMG Tables'!$G$2:$G$7,'DMG Tables'!$H$2:$H$7)</f>
        <v>42900000</v>
      </c>
      <c r="AEW20" s="1">
        <f>LOOKUP($A20,'DMG Tables'!$P$2:$P$35,'DMG Tables'!$O$2:$O$35)*AEW$1*LOOKUP(AEW$1,'DMG Tables'!$G$2:$G$7,'DMG Tables'!$H$2:$H$7)</f>
        <v>42952000</v>
      </c>
      <c r="AEX20" s="1">
        <f>LOOKUP($A20,'DMG Tables'!$P$2:$P$35,'DMG Tables'!$O$2:$O$35)*AEX$1*LOOKUP(AEX$1,'DMG Tables'!$G$2:$G$7,'DMG Tables'!$H$2:$H$7)</f>
        <v>43004000</v>
      </c>
      <c r="AEY20" s="1">
        <f>LOOKUP($A20,'DMG Tables'!$P$2:$P$35,'DMG Tables'!$O$2:$O$35)*AEY$1*LOOKUP(AEY$1,'DMG Tables'!$G$2:$G$7,'DMG Tables'!$H$2:$H$7)</f>
        <v>43056000</v>
      </c>
      <c r="AEZ20" s="1">
        <f>LOOKUP($A20,'DMG Tables'!$P$2:$P$35,'DMG Tables'!$O$2:$O$35)*AEZ$1*LOOKUP(AEZ$1,'DMG Tables'!$G$2:$G$7,'DMG Tables'!$H$2:$H$7)</f>
        <v>43108000</v>
      </c>
      <c r="AFA20" s="1">
        <f>LOOKUP($A20,'DMG Tables'!$P$2:$P$35,'DMG Tables'!$O$2:$O$35)*AFA$1*LOOKUP(AFA$1,'DMG Tables'!$G$2:$G$7,'DMG Tables'!$H$2:$H$7)</f>
        <v>43160000</v>
      </c>
      <c r="AFB20" s="1">
        <f>LOOKUP($A20,'DMG Tables'!$P$2:$P$35,'DMG Tables'!$O$2:$O$35)*AFB$1*LOOKUP(AFB$1,'DMG Tables'!$G$2:$G$7,'DMG Tables'!$H$2:$H$7)</f>
        <v>43212000</v>
      </c>
      <c r="AFC20" s="1">
        <f>LOOKUP($A20,'DMG Tables'!$P$2:$P$35,'DMG Tables'!$O$2:$O$35)*AFC$1*LOOKUP(AFC$1,'DMG Tables'!$G$2:$G$7,'DMG Tables'!$H$2:$H$7)</f>
        <v>43264000</v>
      </c>
      <c r="AFD20" s="1">
        <f>LOOKUP($A20,'DMG Tables'!$P$2:$P$35,'DMG Tables'!$O$2:$O$35)*AFD$1*LOOKUP(AFD$1,'DMG Tables'!$G$2:$G$7,'DMG Tables'!$H$2:$H$7)</f>
        <v>43316000</v>
      </c>
      <c r="AFE20" s="1">
        <f>LOOKUP($A20,'DMG Tables'!$P$2:$P$35,'DMG Tables'!$O$2:$O$35)*AFE$1*LOOKUP(AFE$1,'DMG Tables'!$G$2:$G$7,'DMG Tables'!$H$2:$H$7)</f>
        <v>43368000</v>
      </c>
      <c r="AFF20" s="1">
        <f>LOOKUP($A20,'DMG Tables'!$P$2:$P$35,'DMG Tables'!$O$2:$O$35)*AFF$1*LOOKUP(AFF$1,'DMG Tables'!$G$2:$G$7,'DMG Tables'!$H$2:$H$7)</f>
        <v>43420000</v>
      </c>
      <c r="AFG20" s="1">
        <f>LOOKUP($A20,'DMG Tables'!$P$2:$P$35,'DMG Tables'!$O$2:$O$35)*AFG$1*LOOKUP(AFG$1,'DMG Tables'!$G$2:$G$7,'DMG Tables'!$H$2:$H$7)</f>
        <v>43472000</v>
      </c>
      <c r="AFH20" s="1">
        <f>LOOKUP($A20,'DMG Tables'!$P$2:$P$35,'DMG Tables'!$O$2:$O$35)*AFH$1*LOOKUP(AFH$1,'DMG Tables'!$G$2:$G$7,'DMG Tables'!$H$2:$H$7)</f>
        <v>43524000</v>
      </c>
      <c r="AFI20" s="1">
        <f>LOOKUP($A20,'DMG Tables'!$P$2:$P$35,'DMG Tables'!$O$2:$O$35)*AFI$1*LOOKUP(AFI$1,'DMG Tables'!$G$2:$G$7,'DMG Tables'!$H$2:$H$7)</f>
        <v>43576000</v>
      </c>
      <c r="AFJ20" s="1">
        <f>LOOKUP($A20,'DMG Tables'!$P$2:$P$35,'DMG Tables'!$O$2:$O$35)*AFJ$1*LOOKUP(AFJ$1,'DMG Tables'!$G$2:$G$7,'DMG Tables'!$H$2:$H$7)</f>
        <v>43628000</v>
      </c>
      <c r="AFK20" s="1">
        <f>LOOKUP($A20,'DMG Tables'!$P$2:$P$35,'DMG Tables'!$O$2:$O$35)*AFK$1*LOOKUP(AFK$1,'DMG Tables'!$G$2:$G$7,'DMG Tables'!$H$2:$H$7)</f>
        <v>43680000</v>
      </c>
      <c r="AFL20" s="1">
        <f>LOOKUP($A20,'DMG Tables'!$P$2:$P$35,'DMG Tables'!$O$2:$O$35)*AFL$1*LOOKUP(AFL$1,'DMG Tables'!$G$2:$G$7,'DMG Tables'!$H$2:$H$7)</f>
        <v>43732000</v>
      </c>
      <c r="AFM20" s="1">
        <f>LOOKUP($A20,'DMG Tables'!$P$2:$P$35,'DMG Tables'!$O$2:$O$35)*AFM$1*LOOKUP(AFM$1,'DMG Tables'!$G$2:$G$7,'DMG Tables'!$H$2:$H$7)</f>
        <v>43784000</v>
      </c>
      <c r="AFN20" s="1">
        <f>LOOKUP($A20,'DMG Tables'!$P$2:$P$35,'DMG Tables'!$O$2:$O$35)*AFN$1*LOOKUP(AFN$1,'DMG Tables'!$G$2:$G$7,'DMG Tables'!$H$2:$H$7)</f>
        <v>43836000</v>
      </c>
      <c r="AFO20" s="1">
        <f>LOOKUP($A20,'DMG Tables'!$P$2:$P$35,'DMG Tables'!$O$2:$O$35)*AFO$1*LOOKUP(AFO$1,'DMG Tables'!$G$2:$G$7,'DMG Tables'!$H$2:$H$7)</f>
        <v>43888000</v>
      </c>
      <c r="AFP20" s="1">
        <f>LOOKUP($A20,'DMG Tables'!$P$2:$P$35,'DMG Tables'!$O$2:$O$35)*AFP$1*LOOKUP(AFP$1,'DMG Tables'!$G$2:$G$7,'DMG Tables'!$H$2:$H$7)</f>
        <v>43940000</v>
      </c>
      <c r="AFQ20" s="1">
        <f>LOOKUP($A20,'DMG Tables'!$P$2:$P$35,'DMG Tables'!$O$2:$O$35)*AFQ$1*LOOKUP(AFQ$1,'DMG Tables'!$G$2:$G$7,'DMG Tables'!$H$2:$H$7)</f>
        <v>43992000</v>
      </c>
      <c r="AFR20" s="1">
        <f>LOOKUP($A20,'DMG Tables'!$P$2:$P$35,'DMG Tables'!$O$2:$O$35)*AFR$1*LOOKUP(AFR$1,'DMG Tables'!$G$2:$G$7,'DMG Tables'!$H$2:$H$7)</f>
        <v>44044000</v>
      </c>
      <c r="AFS20" s="1">
        <f>LOOKUP($A20,'DMG Tables'!$P$2:$P$35,'DMG Tables'!$O$2:$O$35)*AFS$1*LOOKUP(AFS$1,'DMG Tables'!$G$2:$G$7,'DMG Tables'!$H$2:$H$7)</f>
        <v>44096000</v>
      </c>
      <c r="AFT20" s="1">
        <f>LOOKUP($A20,'DMG Tables'!$P$2:$P$35,'DMG Tables'!$O$2:$O$35)*AFT$1*LOOKUP(AFT$1,'DMG Tables'!$G$2:$G$7,'DMG Tables'!$H$2:$H$7)</f>
        <v>44148000</v>
      </c>
      <c r="AFU20" s="1">
        <f>LOOKUP($A20,'DMG Tables'!$P$2:$P$35,'DMG Tables'!$O$2:$O$35)*AFU$1*LOOKUP(AFU$1,'DMG Tables'!$G$2:$G$7,'DMG Tables'!$H$2:$H$7)</f>
        <v>44200000</v>
      </c>
      <c r="AFV20" s="1">
        <f>LOOKUP($A20,'DMG Tables'!$P$2:$P$35,'DMG Tables'!$O$2:$O$35)*AFV$1*LOOKUP(AFV$1,'DMG Tables'!$G$2:$G$7,'DMG Tables'!$H$2:$H$7)</f>
        <v>44252000</v>
      </c>
      <c r="AFW20" s="1">
        <f>LOOKUP($A20,'DMG Tables'!$P$2:$P$35,'DMG Tables'!$O$2:$O$35)*AFW$1*LOOKUP(AFW$1,'DMG Tables'!$G$2:$G$7,'DMG Tables'!$H$2:$H$7)</f>
        <v>44304000</v>
      </c>
      <c r="AFX20" s="1">
        <f>LOOKUP($A20,'DMG Tables'!$P$2:$P$35,'DMG Tables'!$O$2:$O$35)*AFX$1*LOOKUP(AFX$1,'DMG Tables'!$G$2:$G$7,'DMG Tables'!$H$2:$H$7)</f>
        <v>44356000</v>
      </c>
      <c r="AFY20" s="1">
        <f>LOOKUP($A20,'DMG Tables'!$P$2:$P$35,'DMG Tables'!$O$2:$O$35)*AFY$1*LOOKUP(AFY$1,'DMG Tables'!$G$2:$G$7,'DMG Tables'!$H$2:$H$7)</f>
        <v>44408000</v>
      </c>
      <c r="AFZ20" s="1">
        <f>LOOKUP($A20,'DMG Tables'!$P$2:$P$35,'DMG Tables'!$O$2:$O$35)*AFZ$1*LOOKUP(AFZ$1,'DMG Tables'!$G$2:$G$7,'DMG Tables'!$H$2:$H$7)</f>
        <v>44460000</v>
      </c>
      <c r="AGA20" s="1">
        <f>LOOKUP($A20,'DMG Tables'!$P$2:$P$35,'DMG Tables'!$O$2:$O$35)*AGA$1*LOOKUP(AGA$1,'DMG Tables'!$G$2:$G$7,'DMG Tables'!$H$2:$H$7)</f>
        <v>44512000</v>
      </c>
      <c r="AGB20" s="1">
        <f>LOOKUP($A20,'DMG Tables'!$P$2:$P$35,'DMG Tables'!$O$2:$O$35)*AGB$1*LOOKUP(AGB$1,'DMG Tables'!$G$2:$G$7,'DMG Tables'!$H$2:$H$7)</f>
        <v>44564000</v>
      </c>
      <c r="AGC20" s="1">
        <f>LOOKUP($A20,'DMG Tables'!$P$2:$P$35,'DMG Tables'!$O$2:$O$35)*AGC$1*LOOKUP(AGC$1,'DMG Tables'!$G$2:$G$7,'DMG Tables'!$H$2:$H$7)</f>
        <v>44616000</v>
      </c>
      <c r="AGD20" s="1">
        <f>LOOKUP($A20,'DMG Tables'!$P$2:$P$35,'DMG Tables'!$O$2:$O$35)*AGD$1*LOOKUP(AGD$1,'DMG Tables'!$G$2:$G$7,'DMG Tables'!$H$2:$H$7)</f>
        <v>44668000</v>
      </c>
      <c r="AGE20" s="1">
        <f>LOOKUP($A20,'DMG Tables'!$P$2:$P$35,'DMG Tables'!$O$2:$O$35)*AGE$1*LOOKUP(AGE$1,'DMG Tables'!$G$2:$G$7,'DMG Tables'!$H$2:$H$7)</f>
        <v>44720000</v>
      </c>
      <c r="AGF20" s="1">
        <f>LOOKUP($A20,'DMG Tables'!$P$2:$P$35,'DMG Tables'!$O$2:$O$35)*AGF$1*LOOKUP(AGF$1,'DMG Tables'!$G$2:$G$7,'DMG Tables'!$H$2:$H$7)</f>
        <v>44772000</v>
      </c>
      <c r="AGG20" s="1">
        <f>LOOKUP($A20,'DMG Tables'!$P$2:$P$35,'DMG Tables'!$O$2:$O$35)*AGG$1*LOOKUP(AGG$1,'DMG Tables'!$G$2:$G$7,'DMG Tables'!$H$2:$H$7)</f>
        <v>44824000</v>
      </c>
      <c r="AGH20" s="1">
        <f>LOOKUP($A20,'DMG Tables'!$P$2:$P$35,'DMG Tables'!$O$2:$O$35)*AGH$1*LOOKUP(AGH$1,'DMG Tables'!$G$2:$G$7,'DMG Tables'!$H$2:$H$7)</f>
        <v>44876000</v>
      </c>
      <c r="AGI20" s="1">
        <f>LOOKUP($A20,'DMG Tables'!$P$2:$P$35,'DMG Tables'!$O$2:$O$35)*AGI$1*LOOKUP(AGI$1,'DMG Tables'!$G$2:$G$7,'DMG Tables'!$H$2:$H$7)</f>
        <v>44928000</v>
      </c>
      <c r="AGJ20" s="1">
        <f>LOOKUP($A20,'DMG Tables'!$P$2:$P$35,'DMG Tables'!$O$2:$O$35)*AGJ$1*LOOKUP(AGJ$1,'DMG Tables'!$G$2:$G$7,'DMG Tables'!$H$2:$H$7)</f>
        <v>44980000</v>
      </c>
      <c r="AGK20" s="1">
        <f>LOOKUP($A20,'DMG Tables'!$P$2:$P$35,'DMG Tables'!$O$2:$O$35)*AGK$1*LOOKUP(AGK$1,'DMG Tables'!$G$2:$G$7,'DMG Tables'!$H$2:$H$7)</f>
        <v>45032000</v>
      </c>
      <c r="AGL20" s="1">
        <f>LOOKUP($A20,'DMG Tables'!$P$2:$P$35,'DMG Tables'!$O$2:$O$35)*AGL$1*LOOKUP(AGL$1,'DMG Tables'!$G$2:$G$7,'DMG Tables'!$H$2:$H$7)</f>
        <v>45084000</v>
      </c>
      <c r="AGM20" s="1">
        <f>LOOKUP($A20,'DMG Tables'!$P$2:$P$35,'DMG Tables'!$O$2:$O$35)*AGM$1*LOOKUP(AGM$1,'DMG Tables'!$G$2:$G$7,'DMG Tables'!$H$2:$H$7)</f>
        <v>45136000</v>
      </c>
      <c r="AGN20" s="1">
        <f>LOOKUP($A20,'DMG Tables'!$P$2:$P$35,'DMG Tables'!$O$2:$O$35)*AGN$1*LOOKUP(AGN$1,'DMG Tables'!$G$2:$G$7,'DMG Tables'!$H$2:$H$7)</f>
        <v>45188000</v>
      </c>
      <c r="AGO20" s="1">
        <f>LOOKUP($A20,'DMG Tables'!$P$2:$P$35,'DMG Tables'!$O$2:$O$35)*AGO$1*LOOKUP(AGO$1,'DMG Tables'!$G$2:$G$7,'DMG Tables'!$H$2:$H$7)</f>
        <v>45240000</v>
      </c>
      <c r="AGP20" s="1">
        <f>LOOKUP($A20,'DMG Tables'!$P$2:$P$35,'DMG Tables'!$O$2:$O$35)*AGP$1*LOOKUP(AGP$1,'DMG Tables'!$G$2:$G$7,'DMG Tables'!$H$2:$H$7)</f>
        <v>45292000</v>
      </c>
      <c r="AGQ20" s="1">
        <f>LOOKUP($A20,'DMG Tables'!$P$2:$P$35,'DMG Tables'!$O$2:$O$35)*AGQ$1*LOOKUP(AGQ$1,'DMG Tables'!$G$2:$G$7,'DMG Tables'!$H$2:$H$7)</f>
        <v>45344000</v>
      </c>
      <c r="AGR20" s="1">
        <f>LOOKUP($A20,'DMG Tables'!$P$2:$P$35,'DMG Tables'!$O$2:$O$35)*AGR$1*LOOKUP(AGR$1,'DMG Tables'!$G$2:$G$7,'DMG Tables'!$H$2:$H$7)</f>
        <v>45396000</v>
      </c>
      <c r="AGS20" s="1">
        <f>LOOKUP($A20,'DMG Tables'!$P$2:$P$35,'DMG Tables'!$O$2:$O$35)*AGS$1*LOOKUP(AGS$1,'DMG Tables'!$G$2:$G$7,'DMG Tables'!$H$2:$H$7)</f>
        <v>45448000</v>
      </c>
      <c r="AGT20" s="1">
        <f>LOOKUP($A20,'DMG Tables'!$P$2:$P$35,'DMG Tables'!$O$2:$O$35)*AGT$1*LOOKUP(AGT$1,'DMG Tables'!$G$2:$G$7,'DMG Tables'!$H$2:$H$7)</f>
        <v>45500000</v>
      </c>
      <c r="AGU20" s="1">
        <f>LOOKUP($A20,'DMG Tables'!$P$2:$P$35,'DMG Tables'!$O$2:$O$35)*AGU$1*LOOKUP(AGU$1,'DMG Tables'!$G$2:$G$7,'DMG Tables'!$H$2:$H$7)</f>
        <v>45552000</v>
      </c>
      <c r="AGV20" s="1">
        <f>LOOKUP($A20,'DMG Tables'!$P$2:$P$35,'DMG Tables'!$O$2:$O$35)*AGV$1*LOOKUP(AGV$1,'DMG Tables'!$G$2:$G$7,'DMG Tables'!$H$2:$H$7)</f>
        <v>45604000</v>
      </c>
      <c r="AGW20" s="1">
        <f>LOOKUP($A20,'DMG Tables'!$P$2:$P$35,'DMG Tables'!$O$2:$O$35)*AGW$1*LOOKUP(AGW$1,'DMG Tables'!$G$2:$G$7,'DMG Tables'!$H$2:$H$7)</f>
        <v>45656000</v>
      </c>
      <c r="AGX20" s="1">
        <f>LOOKUP($A20,'DMG Tables'!$P$2:$P$35,'DMG Tables'!$O$2:$O$35)*AGX$1*LOOKUP(AGX$1,'DMG Tables'!$G$2:$G$7,'DMG Tables'!$H$2:$H$7)</f>
        <v>45708000</v>
      </c>
      <c r="AGY20" s="1">
        <f>LOOKUP($A20,'DMG Tables'!$P$2:$P$35,'DMG Tables'!$O$2:$O$35)*AGY$1*LOOKUP(AGY$1,'DMG Tables'!$G$2:$G$7,'DMG Tables'!$H$2:$H$7)</f>
        <v>45760000</v>
      </c>
      <c r="AGZ20" s="1">
        <f>LOOKUP($A20,'DMG Tables'!$P$2:$P$35,'DMG Tables'!$O$2:$O$35)*AGZ$1*LOOKUP(AGZ$1,'DMG Tables'!$G$2:$G$7,'DMG Tables'!$H$2:$H$7)</f>
        <v>45812000</v>
      </c>
      <c r="AHA20" s="1">
        <f>LOOKUP($A20,'DMG Tables'!$P$2:$P$35,'DMG Tables'!$O$2:$O$35)*AHA$1*LOOKUP(AHA$1,'DMG Tables'!$G$2:$G$7,'DMG Tables'!$H$2:$H$7)</f>
        <v>45864000</v>
      </c>
      <c r="AHB20" s="1">
        <f>LOOKUP($A20,'DMG Tables'!$P$2:$P$35,'DMG Tables'!$O$2:$O$35)*AHB$1*LOOKUP(AHB$1,'DMG Tables'!$G$2:$G$7,'DMG Tables'!$H$2:$H$7)</f>
        <v>45916000</v>
      </c>
      <c r="AHC20" s="1">
        <f>LOOKUP($A20,'DMG Tables'!$P$2:$P$35,'DMG Tables'!$O$2:$O$35)*AHC$1*LOOKUP(AHC$1,'DMG Tables'!$G$2:$G$7,'DMG Tables'!$H$2:$H$7)</f>
        <v>45968000</v>
      </c>
      <c r="AHD20" s="1">
        <f>LOOKUP($A20,'DMG Tables'!$P$2:$P$35,'DMG Tables'!$O$2:$O$35)*AHD$1*LOOKUP(AHD$1,'DMG Tables'!$G$2:$G$7,'DMG Tables'!$H$2:$H$7)</f>
        <v>46020000</v>
      </c>
      <c r="AHE20" s="1">
        <f>LOOKUP($A20,'DMG Tables'!$P$2:$P$35,'DMG Tables'!$O$2:$O$35)*AHE$1*LOOKUP(AHE$1,'DMG Tables'!$G$2:$G$7,'DMG Tables'!$H$2:$H$7)</f>
        <v>46072000</v>
      </c>
      <c r="AHF20" s="1">
        <f>LOOKUP($A20,'DMG Tables'!$P$2:$P$35,'DMG Tables'!$O$2:$O$35)*AHF$1*LOOKUP(AHF$1,'DMG Tables'!$G$2:$G$7,'DMG Tables'!$H$2:$H$7)</f>
        <v>46124000</v>
      </c>
      <c r="AHG20" s="1">
        <f>LOOKUP($A20,'DMG Tables'!$P$2:$P$35,'DMG Tables'!$O$2:$O$35)*AHG$1*LOOKUP(AHG$1,'DMG Tables'!$G$2:$G$7,'DMG Tables'!$H$2:$H$7)</f>
        <v>46176000</v>
      </c>
      <c r="AHH20" s="1">
        <f>LOOKUP($A20,'DMG Tables'!$P$2:$P$35,'DMG Tables'!$O$2:$O$35)*AHH$1*LOOKUP(AHH$1,'DMG Tables'!$G$2:$G$7,'DMG Tables'!$H$2:$H$7)</f>
        <v>46228000</v>
      </c>
      <c r="AHI20" s="1">
        <f>LOOKUP($A20,'DMG Tables'!$P$2:$P$35,'DMG Tables'!$O$2:$O$35)*AHI$1*LOOKUP(AHI$1,'DMG Tables'!$G$2:$G$7,'DMG Tables'!$H$2:$H$7)</f>
        <v>46280000</v>
      </c>
      <c r="AHJ20" s="1">
        <f>LOOKUP($A20,'DMG Tables'!$P$2:$P$35,'DMG Tables'!$O$2:$O$35)*AHJ$1*LOOKUP(AHJ$1,'DMG Tables'!$G$2:$G$7,'DMG Tables'!$H$2:$H$7)</f>
        <v>46332000</v>
      </c>
      <c r="AHK20" s="1">
        <f>LOOKUP($A20,'DMG Tables'!$P$2:$P$35,'DMG Tables'!$O$2:$O$35)*AHK$1*LOOKUP(AHK$1,'DMG Tables'!$G$2:$G$7,'DMG Tables'!$H$2:$H$7)</f>
        <v>46384000</v>
      </c>
      <c r="AHL20" s="1">
        <f>LOOKUP($A20,'DMG Tables'!$P$2:$P$35,'DMG Tables'!$O$2:$O$35)*AHL$1*LOOKUP(AHL$1,'DMG Tables'!$G$2:$G$7,'DMG Tables'!$H$2:$H$7)</f>
        <v>46436000</v>
      </c>
      <c r="AHM20" s="1">
        <f>LOOKUP($A20,'DMG Tables'!$P$2:$P$35,'DMG Tables'!$O$2:$O$35)*AHM$1*LOOKUP(AHM$1,'DMG Tables'!$G$2:$G$7,'DMG Tables'!$H$2:$H$7)</f>
        <v>46488000</v>
      </c>
      <c r="AHN20" s="1">
        <f>LOOKUP($A20,'DMG Tables'!$P$2:$P$35,'DMG Tables'!$O$2:$O$35)*AHN$1*LOOKUP(AHN$1,'DMG Tables'!$G$2:$G$7,'DMG Tables'!$H$2:$H$7)</f>
        <v>46540000</v>
      </c>
      <c r="AHO20" s="1">
        <f>LOOKUP($A20,'DMG Tables'!$P$2:$P$35,'DMG Tables'!$O$2:$O$35)*AHO$1*LOOKUP(AHO$1,'DMG Tables'!$G$2:$G$7,'DMG Tables'!$H$2:$H$7)</f>
        <v>46592000</v>
      </c>
      <c r="AHP20" s="1">
        <f>LOOKUP($A20,'DMG Tables'!$P$2:$P$35,'DMG Tables'!$O$2:$O$35)*AHP$1*LOOKUP(AHP$1,'DMG Tables'!$G$2:$G$7,'DMG Tables'!$H$2:$H$7)</f>
        <v>46644000</v>
      </c>
      <c r="AHQ20" s="1">
        <f>LOOKUP($A20,'DMG Tables'!$P$2:$P$35,'DMG Tables'!$O$2:$O$35)*AHQ$1*LOOKUP(AHQ$1,'DMG Tables'!$G$2:$G$7,'DMG Tables'!$H$2:$H$7)</f>
        <v>46696000</v>
      </c>
      <c r="AHR20" s="1">
        <f>LOOKUP($A20,'DMG Tables'!$P$2:$P$35,'DMG Tables'!$O$2:$O$35)*AHR$1*LOOKUP(AHR$1,'DMG Tables'!$G$2:$G$7,'DMG Tables'!$H$2:$H$7)</f>
        <v>46748000</v>
      </c>
      <c r="AHS20" s="1">
        <f>LOOKUP($A20,'DMG Tables'!$P$2:$P$35,'DMG Tables'!$O$2:$O$35)*AHS$1*LOOKUP(AHS$1,'DMG Tables'!$G$2:$G$7,'DMG Tables'!$H$2:$H$7)</f>
        <v>46800000</v>
      </c>
      <c r="AHT20" s="1">
        <f>LOOKUP($A20,'DMG Tables'!$P$2:$P$35,'DMG Tables'!$O$2:$O$35)*AHT$1*LOOKUP(AHT$1,'DMG Tables'!$G$2:$G$7,'DMG Tables'!$H$2:$H$7)</f>
        <v>46852000</v>
      </c>
      <c r="AHU20" s="1">
        <f>LOOKUP($A20,'DMG Tables'!$P$2:$P$35,'DMG Tables'!$O$2:$O$35)*AHU$1*LOOKUP(AHU$1,'DMG Tables'!$G$2:$G$7,'DMG Tables'!$H$2:$H$7)</f>
        <v>46904000</v>
      </c>
      <c r="AHV20" s="1">
        <f>LOOKUP($A20,'DMG Tables'!$P$2:$P$35,'DMG Tables'!$O$2:$O$35)*AHV$1*LOOKUP(AHV$1,'DMG Tables'!$G$2:$G$7,'DMG Tables'!$H$2:$H$7)</f>
        <v>46956000</v>
      </c>
      <c r="AHW20" s="1">
        <f>LOOKUP($A20,'DMG Tables'!$P$2:$P$35,'DMG Tables'!$O$2:$O$35)*AHW$1*LOOKUP(AHW$1,'DMG Tables'!$G$2:$G$7,'DMG Tables'!$H$2:$H$7)</f>
        <v>47008000</v>
      </c>
      <c r="AHX20" s="1">
        <f>LOOKUP($A20,'DMG Tables'!$P$2:$P$35,'DMG Tables'!$O$2:$O$35)*AHX$1*LOOKUP(AHX$1,'DMG Tables'!$G$2:$G$7,'DMG Tables'!$H$2:$H$7)</f>
        <v>47060000</v>
      </c>
      <c r="AHY20" s="1">
        <f>LOOKUP($A20,'DMG Tables'!$P$2:$P$35,'DMG Tables'!$O$2:$O$35)*AHY$1*LOOKUP(AHY$1,'DMG Tables'!$G$2:$G$7,'DMG Tables'!$H$2:$H$7)</f>
        <v>47112000</v>
      </c>
      <c r="AHZ20" s="1">
        <f>LOOKUP($A20,'DMG Tables'!$P$2:$P$35,'DMG Tables'!$O$2:$O$35)*AHZ$1*LOOKUP(AHZ$1,'DMG Tables'!$G$2:$G$7,'DMG Tables'!$H$2:$H$7)</f>
        <v>47164000</v>
      </c>
      <c r="AIA20" s="1">
        <f>LOOKUP($A20,'DMG Tables'!$P$2:$P$35,'DMG Tables'!$O$2:$O$35)*AIA$1*LOOKUP(AIA$1,'DMG Tables'!$G$2:$G$7,'DMG Tables'!$H$2:$H$7)</f>
        <v>47216000</v>
      </c>
      <c r="AIB20" s="1">
        <f>LOOKUP($A20,'DMG Tables'!$P$2:$P$35,'DMG Tables'!$O$2:$O$35)*AIB$1*LOOKUP(AIB$1,'DMG Tables'!$G$2:$G$7,'DMG Tables'!$H$2:$H$7)</f>
        <v>47268000</v>
      </c>
      <c r="AIC20" s="1">
        <f>LOOKUP($A20,'DMG Tables'!$P$2:$P$35,'DMG Tables'!$O$2:$O$35)*AIC$1*LOOKUP(AIC$1,'DMG Tables'!$G$2:$G$7,'DMG Tables'!$H$2:$H$7)</f>
        <v>47320000</v>
      </c>
      <c r="AID20" s="1">
        <f>LOOKUP($A20,'DMG Tables'!$P$2:$P$35,'DMG Tables'!$O$2:$O$35)*AID$1*LOOKUP(AID$1,'DMG Tables'!$G$2:$G$7,'DMG Tables'!$H$2:$H$7)</f>
        <v>47372000</v>
      </c>
      <c r="AIE20" s="1">
        <f>LOOKUP($A20,'DMG Tables'!$P$2:$P$35,'DMG Tables'!$O$2:$O$35)*AIE$1*LOOKUP(AIE$1,'DMG Tables'!$G$2:$G$7,'DMG Tables'!$H$2:$H$7)</f>
        <v>47424000</v>
      </c>
      <c r="AIF20" s="1">
        <f>LOOKUP($A20,'DMG Tables'!$P$2:$P$35,'DMG Tables'!$O$2:$O$35)*AIF$1*LOOKUP(AIF$1,'DMG Tables'!$G$2:$G$7,'DMG Tables'!$H$2:$H$7)</f>
        <v>47476000</v>
      </c>
      <c r="AIG20" s="1">
        <f>LOOKUP($A20,'DMG Tables'!$P$2:$P$35,'DMG Tables'!$O$2:$O$35)*AIG$1*LOOKUP(AIG$1,'DMG Tables'!$G$2:$G$7,'DMG Tables'!$H$2:$H$7)</f>
        <v>47528000</v>
      </c>
      <c r="AIH20" s="1">
        <f>LOOKUP($A20,'DMG Tables'!$P$2:$P$35,'DMG Tables'!$O$2:$O$35)*AIH$1*LOOKUP(AIH$1,'DMG Tables'!$G$2:$G$7,'DMG Tables'!$H$2:$H$7)</f>
        <v>47580000</v>
      </c>
      <c r="AII20" s="1">
        <f>LOOKUP($A20,'DMG Tables'!$P$2:$P$35,'DMG Tables'!$O$2:$O$35)*AII$1*LOOKUP(AII$1,'DMG Tables'!$G$2:$G$7,'DMG Tables'!$H$2:$H$7)</f>
        <v>47632000</v>
      </c>
      <c r="AIJ20" s="1">
        <f>LOOKUP($A20,'DMG Tables'!$P$2:$P$35,'DMG Tables'!$O$2:$O$35)*AIJ$1*LOOKUP(AIJ$1,'DMG Tables'!$G$2:$G$7,'DMG Tables'!$H$2:$H$7)</f>
        <v>47684000</v>
      </c>
      <c r="AIK20" s="1">
        <f>LOOKUP($A20,'DMG Tables'!$P$2:$P$35,'DMG Tables'!$O$2:$O$35)*AIK$1*LOOKUP(AIK$1,'DMG Tables'!$G$2:$G$7,'DMG Tables'!$H$2:$H$7)</f>
        <v>47736000</v>
      </c>
      <c r="AIL20" s="1">
        <f>LOOKUP($A20,'DMG Tables'!$P$2:$P$35,'DMG Tables'!$O$2:$O$35)*AIL$1*LOOKUP(AIL$1,'DMG Tables'!$G$2:$G$7,'DMG Tables'!$H$2:$H$7)</f>
        <v>47788000</v>
      </c>
      <c r="AIM20" s="1">
        <f>LOOKUP($A20,'DMG Tables'!$P$2:$P$35,'DMG Tables'!$O$2:$O$35)*AIM$1*LOOKUP(AIM$1,'DMG Tables'!$G$2:$G$7,'DMG Tables'!$H$2:$H$7)</f>
        <v>47840000</v>
      </c>
      <c r="AIN20" s="1">
        <f>LOOKUP($A20,'DMG Tables'!$P$2:$P$35,'DMG Tables'!$O$2:$O$35)*AIN$1*LOOKUP(AIN$1,'DMG Tables'!$G$2:$G$7,'DMG Tables'!$H$2:$H$7)</f>
        <v>47892000</v>
      </c>
      <c r="AIO20" s="1">
        <f>LOOKUP($A20,'DMG Tables'!$P$2:$P$35,'DMG Tables'!$O$2:$O$35)*AIO$1*LOOKUP(AIO$1,'DMG Tables'!$G$2:$G$7,'DMG Tables'!$H$2:$H$7)</f>
        <v>47944000</v>
      </c>
      <c r="AIP20" s="1">
        <f>LOOKUP($A20,'DMG Tables'!$P$2:$P$35,'DMG Tables'!$O$2:$O$35)*AIP$1*LOOKUP(AIP$1,'DMG Tables'!$G$2:$G$7,'DMG Tables'!$H$2:$H$7)</f>
        <v>47996000</v>
      </c>
      <c r="AIQ20" s="1">
        <f>LOOKUP($A20,'DMG Tables'!$P$2:$P$35,'DMG Tables'!$O$2:$O$35)*AIQ$1*LOOKUP(AIQ$1,'DMG Tables'!$G$2:$G$7,'DMG Tables'!$H$2:$H$7)</f>
        <v>48048000</v>
      </c>
      <c r="AIR20" s="1">
        <f>LOOKUP($A20,'DMG Tables'!$P$2:$P$35,'DMG Tables'!$O$2:$O$35)*AIR$1*LOOKUP(AIR$1,'DMG Tables'!$G$2:$G$7,'DMG Tables'!$H$2:$H$7)</f>
        <v>48100000</v>
      </c>
      <c r="AIS20" s="1">
        <f>LOOKUP($A20,'DMG Tables'!$P$2:$P$35,'DMG Tables'!$O$2:$O$35)*AIS$1*LOOKUP(AIS$1,'DMG Tables'!$G$2:$G$7,'DMG Tables'!$H$2:$H$7)</f>
        <v>48152000</v>
      </c>
      <c r="AIT20" s="1">
        <f>LOOKUP($A20,'DMG Tables'!$P$2:$P$35,'DMG Tables'!$O$2:$O$35)*AIT$1*LOOKUP(AIT$1,'DMG Tables'!$G$2:$G$7,'DMG Tables'!$H$2:$H$7)</f>
        <v>48204000</v>
      </c>
      <c r="AIU20" s="1">
        <f>LOOKUP($A20,'DMG Tables'!$P$2:$P$35,'DMG Tables'!$O$2:$O$35)*AIU$1*LOOKUP(AIU$1,'DMG Tables'!$G$2:$G$7,'DMG Tables'!$H$2:$H$7)</f>
        <v>48256000</v>
      </c>
      <c r="AIV20" s="1">
        <f>LOOKUP($A20,'DMG Tables'!$P$2:$P$35,'DMG Tables'!$O$2:$O$35)*AIV$1*LOOKUP(AIV$1,'DMG Tables'!$G$2:$G$7,'DMG Tables'!$H$2:$H$7)</f>
        <v>48308000</v>
      </c>
      <c r="AIW20" s="1">
        <f>LOOKUP($A20,'DMG Tables'!$P$2:$P$35,'DMG Tables'!$O$2:$O$35)*AIW$1*LOOKUP(AIW$1,'DMG Tables'!$G$2:$G$7,'DMG Tables'!$H$2:$H$7)</f>
        <v>48360000</v>
      </c>
      <c r="AIX20" s="1">
        <f>LOOKUP($A20,'DMG Tables'!$P$2:$P$35,'DMG Tables'!$O$2:$O$35)*AIX$1*LOOKUP(AIX$1,'DMG Tables'!$G$2:$G$7,'DMG Tables'!$H$2:$H$7)</f>
        <v>48412000</v>
      </c>
      <c r="AIY20" s="1">
        <f>LOOKUP($A20,'DMG Tables'!$P$2:$P$35,'DMG Tables'!$O$2:$O$35)*AIY$1*LOOKUP(AIY$1,'DMG Tables'!$G$2:$G$7,'DMG Tables'!$H$2:$H$7)</f>
        <v>48464000</v>
      </c>
      <c r="AIZ20" s="1">
        <f>LOOKUP($A20,'DMG Tables'!$P$2:$P$35,'DMG Tables'!$O$2:$O$35)*AIZ$1*LOOKUP(AIZ$1,'DMG Tables'!$G$2:$G$7,'DMG Tables'!$H$2:$H$7)</f>
        <v>48516000</v>
      </c>
      <c r="AJA20" s="1">
        <f>LOOKUP($A20,'DMG Tables'!$P$2:$P$35,'DMG Tables'!$O$2:$O$35)*AJA$1*LOOKUP(AJA$1,'DMG Tables'!$G$2:$G$7,'DMG Tables'!$H$2:$H$7)</f>
        <v>48568000</v>
      </c>
      <c r="AJB20" s="1">
        <f>LOOKUP($A20,'DMG Tables'!$P$2:$P$35,'DMG Tables'!$O$2:$O$35)*AJB$1*LOOKUP(AJB$1,'DMG Tables'!$G$2:$G$7,'DMG Tables'!$H$2:$H$7)</f>
        <v>48620000</v>
      </c>
      <c r="AJC20" s="1">
        <f>LOOKUP($A20,'DMG Tables'!$P$2:$P$35,'DMG Tables'!$O$2:$O$35)*AJC$1*LOOKUP(AJC$1,'DMG Tables'!$G$2:$G$7,'DMG Tables'!$H$2:$H$7)</f>
        <v>48672000</v>
      </c>
      <c r="AJD20" s="1">
        <f>LOOKUP($A20,'DMG Tables'!$P$2:$P$35,'DMG Tables'!$O$2:$O$35)*AJD$1*LOOKUP(AJD$1,'DMG Tables'!$G$2:$G$7,'DMG Tables'!$H$2:$H$7)</f>
        <v>48724000</v>
      </c>
      <c r="AJE20" s="1">
        <f>LOOKUP($A20,'DMG Tables'!$P$2:$P$35,'DMG Tables'!$O$2:$O$35)*AJE$1*LOOKUP(AJE$1,'DMG Tables'!$G$2:$G$7,'DMG Tables'!$H$2:$H$7)</f>
        <v>48776000</v>
      </c>
      <c r="AJF20" s="1">
        <f>LOOKUP($A20,'DMG Tables'!$P$2:$P$35,'DMG Tables'!$O$2:$O$35)*AJF$1*LOOKUP(AJF$1,'DMG Tables'!$G$2:$G$7,'DMG Tables'!$H$2:$H$7)</f>
        <v>48828000</v>
      </c>
      <c r="AJG20" s="1">
        <f>LOOKUP($A20,'DMG Tables'!$P$2:$P$35,'DMG Tables'!$O$2:$O$35)*AJG$1*LOOKUP(AJG$1,'DMG Tables'!$G$2:$G$7,'DMG Tables'!$H$2:$H$7)</f>
        <v>48880000</v>
      </c>
      <c r="AJH20" s="1">
        <f>LOOKUP($A20,'DMG Tables'!$P$2:$P$35,'DMG Tables'!$O$2:$O$35)*AJH$1*LOOKUP(AJH$1,'DMG Tables'!$G$2:$G$7,'DMG Tables'!$H$2:$H$7)</f>
        <v>48932000</v>
      </c>
      <c r="AJI20" s="1">
        <f>LOOKUP($A20,'DMG Tables'!$P$2:$P$35,'DMG Tables'!$O$2:$O$35)*AJI$1*LOOKUP(AJI$1,'DMG Tables'!$G$2:$G$7,'DMG Tables'!$H$2:$H$7)</f>
        <v>48984000</v>
      </c>
      <c r="AJJ20" s="1">
        <f>LOOKUP($A20,'DMG Tables'!$P$2:$P$35,'DMG Tables'!$O$2:$O$35)*AJJ$1*LOOKUP(AJJ$1,'DMG Tables'!$G$2:$G$7,'DMG Tables'!$H$2:$H$7)</f>
        <v>49036000</v>
      </c>
      <c r="AJK20" s="1">
        <f>LOOKUP($A20,'DMG Tables'!$P$2:$P$35,'DMG Tables'!$O$2:$O$35)*AJK$1*LOOKUP(AJK$1,'DMG Tables'!$G$2:$G$7,'DMG Tables'!$H$2:$H$7)</f>
        <v>49088000</v>
      </c>
      <c r="AJL20" s="1">
        <f>LOOKUP($A20,'DMG Tables'!$P$2:$P$35,'DMG Tables'!$O$2:$O$35)*AJL$1*LOOKUP(AJL$1,'DMG Tables'!$G$2:$G$7,'DMG Tables'!$H$2:$H$7)</f>
        <v>49140000</v>
      </c>
      <c r="AJM20" s="1">
        <f>LOOKUP($A20,'DMG Tables'!$P$2:$P$35,'DMG Tables'!$O$2:$O$35)*AJM$1*LOOKUP(AJM$1,'DMG Tables'!$G$2:$G$7,'DMG Tables'!$H$2:$H$7)</f>
        <v>49192000</v>
      </c>
      <c r="AJN20" s="1">
        <f>LOOKUP($A20,'DMG Tables'!$P$2:$P$35,'DMG Tables'!$O$2:$O$35)*AJN$1*LOOKUP(AJN$1,'DMG Tables'!$G$2:$G$7,'DMG Tables'!$H$2:$H$7)</f>
        <v>49244000</v>
      </c>
      <c r="AJO20" s="1">
        <f>LOOKUP($A20,'DMG Tables'!$P$2:$P$35,'DMG Tables'!$O$2:$O$35)*AJO$1*LOOKUP(AJO$1,'DMG Tables'!$G$2:$G$7,'DMG Tables'!$H$2:$H$7)</f>
        <v>49296000</v>
      </c>
      <c r="AJP20" s="1">
        <f>LOOKUP($A20,'DMG Tables'!$P$2:$P$35,'DMG Tables'!$O$2:$O$35)*AJP$1*LOOKUP(AJP$1,'DMG Tables'!$G$2:$G$7,'DMG Tables'!$H$2:$H$7)</f>
        <v>49348000</v>
      </c>
      <c r="AJQ20" s="1">
        <f>LOOKUP($A20,'DMG Tables'!$P$2:$P$35,'DMG Tables'!$O$2:$O$35)*AJQ$1*LOOKUP(AJQ$1,'DMG Tables'!$G$2:$G$7,'DMG Tables'!$H$2:$H$7)</f>
        <v>49400000</v>
      </c>
      <c r="AJR20" s="1">
        <f>LOOKUP($A20,'DMG Tables'!$P$2:$P$35,'DMG Tables'!$O$2:$O$35)*AJR$1*LOOKUP(AJR$1,'DMG Tables'!$G$2:$G$7,'DMG Tables'!$H$2:$H$7)</f>
        <v>49452000</v>
      </c>
      <c r="AJS20" s="1">
        <f>LOOKUP($A20,'DMG Tables'!$P$2:$P$35,'DMG Tables'!$O$2:$O$35)*AJS$1*LOOKUP(AJS$1,'DMG Tables'!$G$2:$G$7,'DMG Tables'!$H$2:$H$7)</f>
        <v>49504000</v>
      </c>
      <c r="AJT20" s="1">
        <f>LOOKUP($A20,'DMG Tables'!$P$2:$P$35,'DMG Tables'!$O$2:$O$35)*AJT$1*LOOKUP(AJT$1,'DMG Tables'!$G$2:$G$7,'DMG Tables'!$H$2:$H$7)</f>
        <v>49556000</v>
      </c>
      <c r="AJU20" s="1">
        <f>LOOKUP($A20,'DMG Tables'!$P$2:$P$35,'DMG Tables'!$O$2:$O$35)*AJU$1*LOOKUP(AJU$1,'DMG Tables'!$G$2:$G$7,'DMG Tables'!$H$2:$H$7)</f>
        <v>49608000</v>
      </c>
      <c r="AJV20" s="1">
        <f>LOOKUP($A20,'DMG Tables'!$P$2:$P$35,'DMG Tables'!$O$2:$O$35)*AJV$1*LOOKUP(AJV$1,'DMG Tables'!$G$2:$G$7,'DMG Tables'!$H$2:$H$7)</f>
        <v>49660000</v>
      </c>
      <c r="AJW20" s="1">
        <f>LOOKUP($A20,'DMG Tables'!$P$2:$P$35,'DMG Tables'!$O$2:$O$35)*AJW$1*LOOKUP(AJW$1,'DMG Tables'!$G$2:$G$7,'DMG Tables'!$H$2:$H$7)</f>
        <v>49712000</v>
      </c>
      <c r="AJX20" s="1">
        <f>LOOKUP($A20,'DMG Tables'!$P$2:$P$35,'DMG Tables'!$O$2:$O$35)*AJX$1*LOOKUP(AJX$1,'DMG Tables'!$G$2:$G$7,'DMG Tables'!$H$2:$H$7)</f>
        <v>49764000</v>
      </c>
      <c r="AJY20" s="1">
        <f>LOOKUP($A20,'DMG Tables'!$P$2:$P$35,'DMG Tables'!$O$2:$O$35)*AJY$1*LOOKUP(AJY$1,'DMG Tables'!$G$2:$G$7,'DMG Tables'!$H$2:$H$7)</f>
        <v>49816000</v>
      </c>
      <c r="AJZ20" s="1">
        <f>LOOKUP($A20,'DMG Tables'!$P$2:$P$35,'DMG Tables'!$O$2:$O$35)*AJZ$1*LOOKUP(AJZ$1,'DMG Tables'!$G$2:$G$7,'DMG Tables'!$H$2:$H$7)</f>
        <v>49868000</v>
      </c>
      <c r="AKA20" s="1">
        <f>LOOKUP($A20,'DMG Tables'!$P$2:$P$35,'DMG Tables'!$O$2:$O$35)*AKA$1*LOOKUP(AKA$1,'DMG Tables'!$G$2:$G$7,'DMG Tables'!$H$2:$H$7)</f>
        <v>49920000</v>
      </c>
      <c r="AKB20" s="1">
        <f>LOOKUP($A20,'DMG Tables'!$P$2:$P$35,'DMG Tables'!$O$2:$O$35)*AKB$1*LOOKUP(AKB$1,'DMG Tables'!$G$2:$G$7,'DMG Tables'!$H$2:$H$7)</f>
        <v>49972000</v>
      </c>
      <c r="AKC20" s="1">
        <f>LOOKUP($A20,'DMG Tables'!$P$2:$P$35,'DMG Tables'!$O$2:$O$35)*AKC$1*LOOKUP(AKC$1,'DMG Tables'!$G$2:$G$7,'DMG Tables'!$H$2:$H$7)</f>
        <v>50024000</v>
      </c>
      <c r="AKD20" s="1">
        <f>LOOKUP($A20,'DMG Tables'!$P$2:$P$35,'DMG Tables'!$O$2:$O$35)*AKD$1*LOOKUP(AKD$1,'DMG Tables'!$G$2:$G$7,'DMG Tables'!$H$2:$H$7)</f>
        <v>50076000</v>
      </c>
      <c r="AKE20" s="1">
        <f>LOOKUP($A20,'DMG Tables'!$P$2:$P$35,'DMG Tables'!$O$2:$O$35)*AKE$1*LOOKUP(AKE$1,'DMG Tables'!$G$2:$G$7,'DMG Tables'!$H$2:$H$7)</f>
        <v>50128000</v>
      </c>
      <c r="AKF20" s="1">
        <f>LOOKUP($A20,'DMG Tables'!$P$2:$P$35,'DMG Tables'!$O$2:$O$35)*AKF$1*LOOKUP(AKF$1,'DMG Tables'!$G$2:$G$7,'DMG Tables'!$H$2:$H$7)</f>
        <v>50180000</v>
      </c>
      <c r="AKG20" s="1">
        <f>LOOKUP($A20,'DMG Tables'!$P$2:$P$35,'DMG Tables'!$O$2:$O$35)*AKG$1*LOOKUP(AKG$1,'DMG Tables'!$G$2:$G$7,'DMG Tables'!$H$2:$H$7)</f>
        <v>50232000</v>
      </c>
      <c r="AKH20" s="1">
        <f>LOOKUP($A20,'DMG Tables'!$P$2:$P$35,'DMG Tables'!$O$2:$O$35)*AKH$1*LOOKUP(AKH$1,'DMG Tables'!$G$2:$G$7,'DMG Tables'!$H$2:$H$7)</f>
        <v>50284000</v>
      </c>
      <c r="AKI20" s="1">
        <f>LOOKUP($A20,'DMG Tables'!$P$2:$P$35,'DMG Tables'!$O$2:$O$35)*AKI$1*LOOKUP(AKI$1,'DMG Tables'!$G$2:$G$7,'DMG Tables'!$H$2:$H$7)</f>
        <v>50336000</v>
      </c>
      <c r="AKJ20" s="1">
        <f>LOOKUP($A20,'DMG Tables'!$P$2:$P$35,'DMG Tables'!$O$2:$O$35)*AKJ$1*LOOKUP(AKJ$1,'DMG Tables'!$G$2:$G$7,'DMG Tables'!$H$2:$H$7)</f>
        <v>50388000</v>
      </c>
      <c r="AKK20" s="1">
        <f>LOOKUP($A20,'DMG Tables'!$P$2:$P$35,'DMG Tables'!$O$2:$O$35)*AKK$1*LOOKUP(AKK$1,'DMG Tables'!$G$2:$G$7,'DMG Tables'!$H$2:$H$7)</f>
        <v>50440000</v>
      </c>
      <c r="AKL20" s="1">
        <f>LOOKUP($A20,'DMG Tables'!$P$2:$P$35,'DMG Tables'!$O$2:$O$35)*AKL$1*LOOKUP(AKL$1,'DMG Tables'!$G$2:$G$7,'DMG Tables'!$H$2:$H$7)</f>
        <v>50492000</v>
      </c>
      <c r="AKM20" s="1">
        <f>LOOKUP($A20,'DMG Tables'!$P$2:$P$35,'DMG Tables'!$O$2:$O$35)*AKM$1*LOOKUP(AKM$1,'DMG Tables'!$G$2:$G$7,'DMG Tables'!$H$2:$H$7)</f>
        <v>50544000</v>
      </c>
      <c r="AKN20" s="1">
        <f>LOOKUP($A20,'DMG Tables'!$P$2:$P$35,'DMG Tables'!$O$2:$O$35)*AKN$1*LOOKUP(AKN$1,'DMG Tables'!$G$2:$G$7,'DMG Tables'!$H$2:$H$7)</f>
        <v>50596000</v>
      </c>
      <c r="AKO20" s="1">
        <f>LOOKUP($A20,'DMG Tables'!$P$2:$P$35,'DMG Tables'!$O$2:$O$35)*AKO$1*LOOKUP(AKO$1,'DMG Tables'!$G$2:$G$7,'DMG Tables'!$H$2:$H$7)</f>
        <v>50648000</v>
      </c>
      <c r="AKP20" s="1">
        <f>LOOKUP($A20,'DMG Tables'!$P$2:$P$35,'DMG Tables'!$O$2:$O$35)*AKP$1*LOOKUP(AKP$1,'DMG Tables'!$G$2:$G$7,'DMG Tables'!$H$2:$H$7)</f>
        <v>50700000</v>
      </c>
      <c r="AKQ20" s="1">
        <f>LOOKUP($A20,'DMG Tables'!$P$2:$P$35,'DMG Tables'!$O$2:$O$35)*AKQ$1*LOOKUP(AKQ$1,'DMG Tables'!$G$2:$G$7,'DMG Tables'!$H$2:$H$7)</f>
        <v>50752000</v>
      </c>
      <c r="AKR20" s="1">
        <f>LOOKUP($A20,'DMG Tables'!$P$2:$P$35,'DMG Tables'!$O$2:$O$35)*AKR$1*LOOKUP(AKR$1,'DMG Tables'!$G$2:$G$7,'DMG Tables'!$H$2:$H$7)</f>
        <v>50804000</v>
      </c>
      <c r="AKS20" s="1">
        <f>LOOKUP($A20,'DMG Tables'!$P$2:$P$35,'DMG Tables'!$O$2:$O$35)*AKS$1*LOOKUP(AKS$1,'DMG Tables'!$G$2:$G$7,'DMG Tables'!$H$2:$H$7)</f>
        <v>50856000</v>
      </c>
      <c r="AKT20" s="1">
        <f>LOOKUP($A20,'DMG Tables'!$P$2:$P$35,'DMG Tables'!$O$2:$O$35)*AKT$1*LOOKUP(AKT$1,'DMG Tables'!$G$2:$G$7,'DMG Tables'!$H$2:$H$7)</f>
        <v>50908000</v>
      </c>
      <c r="AKU20" s="1">
        <f>LOOKUP($A20,'DMG Tables'!$P$2:$P$35,'DMG Tables'!$O$2:$O$35)*AKU$1*LOOKUP(AKU$1,'DMG Tables'!$G$2:$G$7,'DMG Tables'!$H$2:$H$7)</f>
        <v>50960000</v>
      </c>
      <c r="AKV20" s="1">
        <f>LOOKUP($A20,'DMG Tables'!$P$2:$P$35,'DMG Tables'!$O$2:$O$35)*AKV$1*LOOKUP(AKV$1,'DMG Tables'!$G$2:$G$7,'DMG Tables'!$H$2:$H$7)</f>
        <v>51012000</v>
      </c>
      <c r="AKW20" s="1">
        <f>LOOKUP($A20,'DMG Tables'!$P$2:$P$35,'DMG Tables'!$O$2:$O$35)*AKW$1*LOOKUP(AKW$1,'DMG Tables'!$G$2:$G$7,'DMG Tables'!$H$2:$H$7)</f>
        <v>51064000</v>
      </c>
      <c r="AKX20" s="1">
        <f>LOOKUP($A20,'DMG Tables'!$P$2:$P$35,'DMG Tables'!$O$2:$O$35)*AKX$1*LOOKUP(AKX$1,'DMG Tables'!$G$2:$G$7,'DMG Tables'!$H$2:$H$7)</f>
        <v>51116000</v>
      </c>
      <c r="AKY20" s="1">
        <f>LOOKUP($A20,'DMG Tables'!$P$2:$P$35,'DMG Tables'!$O$2:$O$35)*AKY$1*LOOKUP(AKY$1,'DMG Tables'!$G$2:$G$7,'DMG Tables'!$H$2:$H$7)</f>
        <v>51168000</v>
      </c>
      <c r="AKZ20" s="1">
        <f>LOOKUP($A20,'DMG Tables'!$P$2:$P$35,'DMG Tables'!$O$2:$O$35)*AKZ$1*LOOKUP(AKZ$1,'DMG Tables'!$G$2:$G$7,'DMG Tables'!$H$2:$H$7)</f>
        <v>51220000</v>
      </c>
      <c r="ALA20" s="1">
        <f>LOOKUP($A20,'DMG Tables'!$P$2:$P$35,'DMG Tables'!$O$2:$O$35)*ALA$1*LOOKUP(ALA$1,'DMG Tables'!$G$2:$G$7,'DMG Tables'!$H$2:$H$7)</f>
        <v>51272000</v>
      </c>
      <c r="ALB20" s="1">
        <f>LOOKUP($A20,'DMG Tables'!$P$2:$P$35,'DMG Tables'!$O$2:$O$35)*ALB$1*LOOKUP(ALB$1,'DMG Tables'!$G$2:$G$7,'DMG Tables'!$H$2:$H$7)</f>
        <v>51324000</v>
      </c>
      <c r="ALC20" s="1">
        <f>LOOKUP($A20,'DMG Tables'!$P$2:$P$35,'DMG Tables'!$O$2:$O$35)*ALC$1*LOOKUP(ALC$1,'DMG Tables'!$G$2:$G$7,'DMG Tables'!$H$2:$H$7)</f>
        <v>51376000</v>
      </c>
      <c r="ALD20" s="1">
        <f>LOOKUP($A20,'DMG Tables'!$P$2:$P$35,'DMG Tables'!$O$2:$O$35)*ALD$1*LOOKUP(ALD$1,'DMG Tables'!$G$2:$G$7,'DMG Tables'!$H$2:$H$7)</f>
        <v>51428000</v>
      </c>
      <c r="ALE20" s="1">
        <f>LOOKUP($A20,'DMG Tables'!$P$2:$P$35,'DMG Tables'!$O$2:$O$35)*ALE$1*LOOKUP(ALE$1,'DMG Tables'!$G$2:$G$7,'DMG Tables'!$H$2:$H$7)</f>
        <v>51480000</v>
      </c>
      <c r="ALF20" s="1">
        <f>LOOKUP($A20,'DMG Tables'!$P$2:$P$35,'DMG Tables'!$O$2:$O$35)*ALF$1*LOOKUP(ALF$1,'DMG Tables'!$G$2:$G$7,'DMG Tables'!$H$2:$H$7)</f>
        <v>51532000</v>
      </c>
      <c r="ALG20" s="1">
        <f>LOOKUP($A20,'DMG Tables'!$P$2:$P$35,'DMG Tables'!$O$2:$O$35)*ALG$1*LOOKUP(ALG$1,'DMG Tables'!$G$2:$G$7,'DMG Tables'!$H$2:$H$7)</f>
        <v>51584000</v>
      </c>
      <c r="ALH20" s="1">
        <f>LOOKUP($A20,'DMG Tables'!$P$2:$P$35,'DMG Tables'!$O$2:$O$35)*ALH$1*LOOKUP(ALH$1,'DMG Tables'!$G$2:$G$7,'DMG Tables'!$H$2:$H$7)</f>
        <v>51636000</v>
      </c>
      <c r="ALI20" s="1">
        <f>LOOKUP($A20,'DMG Tables'!$P$2:$P$35,'DMG Tables'!$O$2:$O$35)*ALI$1*LOOKUP(ALI$1,'DMG Tables'!$G$2:$G$7,'DMG Tables'!$H$2:$H$7)</f>
        <v>51688000</v>
      </c>
      <c r="ALJ20" s="1">
        <f>LOOKUP($A20,'DMG Tables'!$P$2:$P$35,'DMG Tables'!$O$2:$O$35)*ALJ$1*LOOKUP(ALJ$1,'DMG Tables'!$G$2:$G$7,'DMG Tables'!$H$2:$H$7)</f>
        <v>51740000</v>
      </c>
      <c r="ALK20" s="1">
        <f>LOOKUP($A20,'DMG Tables'!$P$2:$P$35,'DMG Tables'!$O$2:$O$35)*ALK$1*LOOKUP(ALK$1,'DMG Tables'!$G$2:$G$7,'DMG Tables'!$H$2:$H$7)</f>
        <v>51792000</v>
      </c>
      <c r="ALL20" s="1">
        <f>LOOKUP($A20,'DMG Tables'!$P$2:$P$35,'DMG Tables'!$O$2:$O$35)*ALL$1*LOOKUP(ALL$1,'DMG Tables'!$G$2:$G$7,'DMG Tables'!$H$2:$H$7)</f>
        <v>51844000</v>
      </c>
      <c r="ALM20" s="1">
        <f>LOOKUP($A20,'DMG Tables'!$P$2:$P$35,'DMG Tables'!$O$2:$O$35)*ALM$1*LOOKUP(ALM$1,'DMG Tables'!$G$2:$G$7,'DMG Tables'!$H$2:$H$7)</f>
        <v>51896000</v>
      </c>
      <c r="ALN20" s="1">
        <f>LOOKUP($A20,'DMG Tables'!$P$2:$P$35,'DMG Tables'!$O$2:$O$35)*ALN$1*LOOKUP(ALN$1,'DMG Tables'!$G$2:$G$7,'DMG Tables'!$H$2:$H$7)</f>
        <v>51948000</v>
      </c>
      <c r="ALO20" s="1">
        <f>LOOKUP($A20,'DMG Tables'!$P$2:$P$35,'DMG Tables'!$O$2:$O$35)*ALO$1*LOOKUP(ALO$1,'DMG Tables'!$G$2:$G$7,'DMG Tables'!$H$2:$H$7)</f>
        <v>52000000</v>
      </c>
      <c r="ALP20" s="1">
        <f>LOOKUP($A20,'DMG Tables'!$P$2:$P$35,'DMG Tables'!$O$2:$O$35)*ALP$1*LOOKUP(ALP$1,'DMG Tables'!$G$2:$G$7,'DMG Tables'!$H$2:$H$7)</f>
        <v>52052000</v>
      </c>
      <c r="ALQ20" s="1">
        <f>LOOKUP($A20,'DMG Tables'!$P$2:$P$35,'DMG Tables'!$O$2:$O$35)*ALQ$1*LOOKUP(ALQ$1,'DMG Tables'!$G$2:$G$7,'DMG Tables'!$H$2:$H$7)</f>
        <v>52104000</v>
      </c>
      <c r="ALR20" s="1">
        <f>LOOKUP($A20,'DMG Tables'!$P$2:$P$35,'DMG Tables'!$O$2:$O$35)*ALR$1*LOOKUP(ALR$1,'DMG Tables'!$G$2:$G$7,'DMG Tables'!$H$2:$H$7)</f>
        <v>52156000</v>
      </c>
      <c r="ALS20" s="1">
        <f>LOOKUP($A20,'DMG Tables'!$P$2:$P$35,'DMG Tables'!$O$2:$O$35)*ALS$1*LOOKUP(ALS$1,'DMG Tables'!$G$2:$G$7,'DMG Tables'!$H$2:$H$7)</f>
        <v>52208000</v>
      </c>
      <c r="ALT20" s="1">
        <f>LOOKUP($A20,'DMG Tables'!$P$2:$P$35,'DMG Tables'!$O$2:$O$35)*ALT$1*LOOKUP(ALT$1,'DMG Tables'!$G$2:$G$7,'DMG Tables'!$H$2:$H$7)</f>
        <v>52260000</v>
      </c>
      <c r="ALU20" s="1">
        <f>LOOKUP($A20,'DMG Tables'!$P$2:$P$35,'DMG Tables'!$O$2:$O$35)*ALU$1*LOOKUP(ALU$1,'DMG Tables'!$G$2:$G$7,'DMG Tables'!$H$2:$H$7)</f>
        <v>52312000</v>
      </c>
      <c r="ALV20" s="1">
        <f>LOOKUP($A20,'DMG Tables'!$P$2:$P$35,'DMG Tables'!$O$2:$O$35)*ALV$1*LOOKUP(ALV$1,'DMG Tables'!$G$2:$G$7,'DMG Tables'!$H$2:$H$7)</f>
        <v>52364000</v>
      </c>
      <c r="ALW20" s="1">
        <f>LOOKUP($A20,'DMG Tables'!$P$2:$P$35,'DMG Tables'!$O$2:$O$35)*ALW$1*LOOKUP(ALW$1,'DMG Tables'!$G$2:$G$7,'DMG Tables'!$H$2:$H$7)</f>
        <v>52416000</v>
      </c>
      <c r="ALX20" s="1">
        <f>LOOKUP($A20,'DMG Tables'!$P$2:$P$35,'DMG Tables'!$O$2:$O$35)*ALX$1*LOOKUP(ALX$1,'DMG Tables'!$G$2:$G$7,'DMG Tables'!$H$2:$H$7)</f>
        <v>52468000</v>
      </c>
      <c r="ALY20" s="1">
        <f>LOOKUP($A20,'DMG Tables'!$P$2:$P$35,'DMG Tables'!$O$2:$O$35)*ALY$1*LOOKUP(ALY$1,'DMG Tables'!$G$2:$G$7,'DMG Tables'!$H$2:$H$7)</f>
        <v>52520000</v>
      </c>
      <c r="ALZ20" s="1">
        <f>LOOKUP($A20,'DMG Tables'!$P$2:$P$35,'DMG Tables'!$O$2:$O$35)*ALZ$1*LOOKUP(ALZ$1,'DMG Tables'!$G$2:$G$7,'DMG Tables'!$H$2:$H$7)</f>
        <v>52572000</v>
      </c>
      <c r="AMA20" s="1">
        <f>LOOKUP($A20,'DMG Tables'!$P$2:$P$35,'DMG Tables'!$O$2:$O$35)*AMA$1*LOOKUP(AMA$1,'DMG Tables'!$G$2:$G$7,'DMG Tables'!$H$2:$H$7)</f>
        <v>52624000</v>
      </c>
      <c r="AMB20" s="1">
        <f>LOOKUP($A20,'DMG Tables'!$P$2:$P$35,'DMG Tables'!$O$2:$O$35)*AMB$1*LOOKUP(AMB$1,'DMG Tables'!$G$2:$G$7,'DMG Tables'!$H$2:$H$7)</f>
        <v>52676000</v>
      </c>
      <c r="AMC20" s="1">
        <f>LOOKUP($A20,'DMG Tables'!$P$2:$P$35,'DMG Tables'!$O$2:$O$35)*AMC$1*LOOKUP(AMC$1,'DMG Tables'!$G$2:$G$7,'DMG Tables'!$H$2:$H$7)</f>
        <v>52728000</v>
      </c>
      <c r="AMD20" s="1">
        <f>LOOKUP($A20,'DMG Tables'!$P$2:$P$35,'DMG Tables'!$O$2:$O$35)*AMD$1*LOOKUP(AMD$1,'DMG Tables'!$G$2:$G$7,'DMG Tables'!$H$2:$H$7)</f>
        <v>52780000</v>
      </c>
      <c r="AME20" s="1">
        <f>LOOKUP($A20,'DMG Tables'!$P$2:$P$35,'DMG Tables'!$O$2:$O$35)*AME$1*LOOKUP(AME$1,'DMG Tables'!$G$2:$G$7,'DMG Tables'!$H$2:$H$7)</f>
        <v>52832000</v>
      </c>
      <c r="AMF20" s="1">
        <f>LOOKUP($A20,'DMG Tables'!$P$2:$P$35,'DMG Tables'!$O$2:$O$35)*AMF$1*LOOKUP(AMF$1,'DMG Tables'!$G$2:$G$7,'DMG Tables'!$H$2:$H$7)</f>
        <v>52884000</v>
      </c>
      <c r="AMG20" s="1">
        <f>LOOKUP($A20,'DMG Tables'!$P$2:$P$35,'DMG Tables'!$O$2:$O$35)*AMG$1*LOOKUP(AMG$1,'DMG Tables'!$G$2:$G$7,'DMG Tables'!$H$2:$H$7)</f>
        <v>52936000</v>
      </c>
      <c r="AMH20" s="1">
        <f>LOOKUP($A20,'DMG Tables'!$P$2:$P$35,'DMG Tables'!$O$2:$O$35)*AMH$1*LOOKUP(AMH$1,'DMG Tables'!$G$2:$G$7,'DMG Tables'!$H$2:$H$7)</f>
        <v>52988000</v>
      </c>
      <c r="AMI20" s="1">
        <f>LOOKUP($A20,'DMG Tables'!$P$2:$P$35,'DMG Tables'!$O$2:$O$35)*AMI$1*LOOKUP(AMI$1,'DMG Tables'!$G$2:$G$7,'DMG Tables'!$H$2:$H$7)</f>
        <v>53040000</v>
      </c>
      <c r="AMJ20" s="1">
        <f>LOOKUP($A20,'DMG Tables'!$P$2:$P$35,'DMG Tables'!$O$2:$O$35)*AMJ$1*LOOKUP(AMJ$1,'DMG Tables'!$G$2:$G$7,'DMG Tables'!$H$2:$H$7)</f>
        <v>53092000</v>
      </c>
      <c r="AMK20" s="1">
        <f>LOOKUP($A20,'DMG Tables'!$P$2:$P$35,'DMG Tables'!$O$2:$O$35)*AMK$1*LOOKUP(AMK$1,'DMG Tables'!$G$2:$G$7,'DMG Tables'!$H$2:$H$7)</f>
        <v>53144000</v>
      </c>
      <c r="AML20" s="1">
        <f>LOOKUP($A20,'DMG Tables'!$P$2:$P$35,'DMG Tables'!$O$2:$O$35)*AML$1*LOOKUP(AML$1,'DMG Tables'!$G$2:$G$7,'DMG Tables'!$H$2:$H$7)</f>
        <v>53196000</v>
      </c>
      <c r="AMM20" s="1">
        <f>LOOKUP($A20,'DMG Tables'!$P$2:$P$35,'DMG Tables'!$O$2:$O$35)*AMM$1*LOOKUP(AMM$1,'DMG Tables'!$G$2:$G$7,'DMG Tables'!$H$2:$H$7)</f>
        <v>53248000</v>
      </c>
      <c r="AMN20" s="1">
        <f>LOOKUP($A20,'DMG Tables'!$P$2:$P$35,'DMG Tables'!$O$2:$O$35)*AMN$1*LOOKUP(AMN$1,'DMG Tables'!$G$2:$G$7,'DMG Tables'!$H$2:$H$7)</f>
        <v>53300000</v>
      </c>
      <c r="AMO20" s="1">
        <f>LOOKUP($A20,'DMG Tables'!$P$2:$P$35,'DMG Tables'!$O$2:$O$35)*AMO$1*LOOKUP(AMO$1,'DMG Tables'!$G$2:$G$7,'DMG Tables'!$H$2:$H$7)</f>
        <v>53352000</v>
      </c>
      <c r="AMP20" s="1">
        <f>LOOKUP($A20,'DMG Tables'!$P$2:$P$35,'DMG Tables'!$O$2:$O$35)*AMP$1*LOOKUP(AMP$1,'DMG Tables'!$G$2:$G$7,'DMG Tables'!$H$2:$H$7)</f>
        <v>53404000</v>
      </c>
      <c r="AMQ20" s="1">
        <f>LOOKUP($A20,'DMG Tables'!$P$2:$P$35,'DMG Tables'!$O$2:$O$35)*AMQ$1*LOOKUP(AMQ$1,'DMG Tables'!$G$2:$G$7,'DMG Tables'!$H$2:$H$7)</f>
        <v>53456000</v>
      </c>
      <c r="AMR20" s="1">
        <f>LOOKUP($A20,'DMG Tables'!$P$2:$P$35,'DMG Tables'!$O$2:$O$35)*AMR$1*LOOKUP(AMR$1,'DMG Tables'!$G$2:$G$7,'DMG Tables'!$H$2:$H$7)</f>
        <v>53508000</v>
      </c>
      <c r="AMS20" s="1">
        <f>LOOKUP($A20,'DMG Tables'!$P$2:$P$35,'DMG Tables'!$O$2:$O$35)*AMS$1*LOOKUP(AMS$1,'DMG Tables'!$G$2:$G$7,'DMG Tables'!$H$2:$H$7)</f>
        <v>53560000</v>
      </c>
      <c r="AMT20" s="1">
        <f>LOOKUP($A20,'DMG Tables'!$P$2:$P$35,'DMG Tables'!$O$2:$O$35)*AMT$1*LOOKUP(AMT$1,'DMG Tables'!$G$2:$G$7,'DMG Tables'!$H$2:$H$7)</f>
        <v>53612000</v>
      </c>
      <c r="AMU20" s="1">
        <f>LOOKUP($A20,'DMG Tables'!$P$2:$P$35,'DMG Tables'!$O$2:$O$35)*AMU$1*LOOKUP(AMU$1,'DMG Tables'!$G$2:$G$7,'DMG Tables'!$H$2:$H$7)</f>
        <v>53664000</v>
      </c>
      <c r="AMV20" s="1">
        <f>LOOKUP($A20,'DMG Tables'!$P$2:$P$35,'DMG Tables'!$O$2:$O$35)*AMV$1*LOOKUP(AMV$1,'DMG Tables'!$G$2:$G$7,'DMG Tables'!$H$2:$H$7)</f>
        <v>53716000</v>
      </c>
      <c r="AMW20" s="1">
        <f>LOOKUP($A20,'DMG Tables'!$P$2:$P$35,'DMG Tables'!$O$2:$O$35)*AMW$1*LOOKUP(AMW$1,'DMG Tables'!$G$2:$G$7,'DMG Tables'!$H$2:$H$7)</f>
        <v>53768000</v>
      </c>
      <c r="AMX20" s="1">
        <f>LOOKUP($A20,'DMG Tables'!$P$2:$P$35,'DMG Tables'!$O$2:$O$35)*AMX$1*LOOKUP(AMX$1,'DMG Tables'!$G$2:$G$7,'DMG Tables'!$H$2:$H$7)</f>
        <v>53820000</v>
      </c>
      <c r="AMY20" s="1">
        <f>LOOKUP($A20,'DMG Tables'!$P$2:$P$35,'DMG Tables'!$O$2:$O$35)*AMY$1*LOOKUP(AMY$1,'DMG Tables'!$G$2:$G$7,'DMG Tables'!$H$2:$H$7)</f>
        <v>53872000</v>
      </c>
      <c r="AMZ20" s="1">
        <f>LOOKUP($A20,'DMG Tables'!$P$2:$P$35,'DMG Tables'!$O$2:$O$35)*AMZ$1*LOOKUP(AMZ$1,'DMG Tables'!$G$2:$G$7,'DMG Tables'!$H$2:$H$7)</f>
        <v>53924000</v>
      </c>
      <c r="ANA20" s="1">
        <f>LOOKUP($A20,'DMG Tables'!$P$2:$P$35,'DMG Tables'!$O$2:$O$35)*ANA$1*LOOKUP(ANA$1,'DMG Tables'!$G$2:$G$7,'DMG Tables'!$H$2:$H$7)</f>
        <v>53976000</v>
      </c>
      <c r="ANB20" s="1">
        <f>LOOKUP($A20,'DMG Tables'!$P$2:$P$35,'DMG Tables'!$O$2:$O$35)*ANB$1*LOOKUP(ANB$1,'DMG Tables'!$G$2:$G$7,'DMG Tables'!$H$2:$H$7)</f>
        <v>54028000</v>
      </c>
      <c r="ANC20" s="1">
        <f>LOOKUP($A20,'DMG Tables'!$P$2:$P$35,'DMG Tables'!$O$2:$O$35)*ANC$1*LOOKUP(ANC$1,'DMG Tables'!$G$2:$G$7,'DMG Tables'!$H$2:$H$7)</f>
        <v>54080000</v>
      </c>
      <c r="AND20" s="1">
        <f>LOOKUP($A20,'DMG Tables'!$P$2:$P$35,'DMG Tables'!$O$2:$O$35)*AND$1*LOOKUP(AND$1,'DMG Tables'!$G$2:$G$7,'DMG Tables'!$H$2:$H$7)</f>
        <v>54132000</v>
      </c>
      <c r="ANE20" s="1">
        <f>LOOKUP($A20,'DMG Tables'!$P$2:$P$35,'DMG Tables'!$O$2:$O$35)*ANE$1*LOOKUP(ANE$1,'DMG Tables'!$G$2:$G$7,'DMG Tables'!$H$2:$H$7)</f>
        <v>54184000</v>
      </c>
      <c r="ANF20" s="1">
        <f>LOOKUP($A20,'DMG Tables'!$P$2:$P$35,'DMG Tables'!$O$2:$O$35)*ANF$1*LOOKUP(ANF$1,'DMG Tables'!$G$2:$G$7,'DMG Tables'!$H$2:$H$7)</f>
        <v>54236000</v>
      </c>
      <c r="ANG20" s="1">
        <f>LOOKUP($A20,'DMG Tables'!$P$2:$P$35,'DMG Tables'!$O$2:$O$35)*ANG$1*LOOKUP(ANG$1,'DMG Tables'!$G$2:$G$7,'DMG Tables'!$H$2:$H$7)</f>
        <v>54288000</v>
      </c>
      <c r="ANH20" s="1">
        <f>LOOKUP($A20,'DMG Tables'!$P$2:$P$35,'DMG Tables'!$O$2:$O$35)*ANH$1*LOOKUP(ANH$1,'DMG Tables'!$G$2:$G$7,'DMG Tables'!$H$2:$H$7)</f>
        <v>54340000</v>
      </c>
      <c r="ANI20" s="1">
        <f>LOOKUP($A20,'DMG Tables'!$P$2:$P$35,'DMG Tables'!$O$2:$O$35)*ANI$1*LOOKUP(ANI$1,'DMG Tables'!$G$2:$G$7,'DMG Tables'!$H$2:$H$7)</f>
        <v>54392000</v>
      </c>
      <c r="ANJ20" s="1">
        <f>LOOKUP($A20,'DMG Tables'!$P$2:$P$35,'DMG Tables'!$O$2:$O$35)*ANJ$1*LOOKUP(ANJ$1,'DMG Tables'!$G$2:$G$7,'DMG Tables'!$H$2:$H$7)</f>
        <v>54444000</v>
      </c>
      <c r="ANK20" s="1">
        <f>LOOKUP($A20,'DMG Tables'!$P$2:$P$35,'DMG Tables'!$O$2:$O$35)*ANK$1*LOOKUP(ANK$1,'DMG Tables'!$G$2:$G$7,'DMG Tables'!$H$2:$H$7)</f>
        <v>54496000</v>
      </c>
      <c r="ANL20" s="1">
        <f>LOOKUP($A20,'DMG Tables'!$P$2:$P$35,'DMG Tables'!$O$2:$O$35)*ANL$1*LOOKUP(ANL$1,'DMG Tables'!$G$2:$G$7,'DMG Tables'!$H$2:$H$7)</f>
        <v>54548000</v>
      </c>
      <c r="ANM20" s="1">
        <f>LOOKUP($A20,'DMG Tables'!$P$2:$P$35,'DMG Tables'!$O$2:$O$35)*ANM$1*LOOKUP(ANM$1,'DMG Tables'!$G$2:$G$7,'DMG Tables'!$H$2:$H$7)</f>
        <v>54600000</v>
      </c>
      <c r="ANN20" s="1">
        <f>LOOKUP($A20,'DMG Tables'!$P$2:$P$35,'DMG Tables'!$O$2:$O$35)*ANN$1*LOOKUP(ANN$1,'DMG Tables'!$G$2:$G$7,'DMG Tables'!$H$2:$H$7)</f>
        <v>54652000</v>
      </c>
      <c r="ANO20" s="1">
        <f>LOOKUP($A20,'DMG Tables'!$P$2:$P$35,'DMG Tables'!$O$2:$O$35)*ANO$1*LOOKUP(ANO$1,'DMG Tables'!$G$2:$G$7,'DMG Tables'!$H$2:$H$7)</f>
        <v>54704000</v>
      </c>
      <c r="ANP20" s="1">
        <f>LOOKUP($A20,'DMG Tables'!$P$2:$P$35,'DMG Tables'!$O$2:$O$35)*ANP$1*LOOKUP(ANP$1,'DMG Tables'!$G$2:$G$7,'DMG Tables'!$H$2:$H$7)</f>
        <v>54756000</v>
      </c>
      <c r="ANQ20" s="1">
        <f>LOOKUP($A20,'DMG Tables'!$P$2:$P$35,'DMG Tables'!$O$2:$O$35)*ANQ$1*LOOKUP(ANQ$1,'DMG Tables'!$G$2:$G$7,'DMG Tables'!$H$2:$H$7)</f>
        <v>54808000</v>
      </c>
      <c r="ANR20" s="1">
        <f>LOOKUP($A20,'DMG Tables'!$P$2:$P$35,'DMG Tables'!$O$2:$O$35)*ANR$1*LOOKUP(ANR$1,'DMG Tables'!$G$2:$G$7,'DMG Tables'!$H$2:$H$7)</f>
        <v>54860000</v>
      </c>
      <c r="ANS20" s="1">
        <f>LOOKUP($A20,'DMG Tables'!$P$2:$P$35,'DMG Tables'!$O$2:$O$35)*ANS$1*LOOKUP(ANS$1,'DMG Tables'!$G$2:$G$7,'DMG Tables'!$H$2:$H$7)</f>
        <v>54912000</v>
      </c>
      <c r="ANT20" s="1">
        <f>LOOKUP($A20,'DMG Tables'!$P$2:$P$35,'DMG Tables'!$O$2:$O$35)*ANT$1*LOOKUP(ANT$1,'DMG Tables'!$G$2:$G$7,'DMG Tables'!$H$2:$H$7)</f>
        <v>54964000</v>
      </c>
      <c r="ANU20" s="1">
        <f>LOOKUP($A20,'DMG Tables'!$P$2:$P$35,'DMG Tables'!$O$2:$O$35)*ANU$1*LOOKUP(ANU$1,'DMG Tables'!$G$2:$G$7,'DMG Tables'!$H$2:$H$7)</f>
        <v>55016000</v>
      </c>
      <c r="ANV20" s="1">
        <f>LOOKUP($A20,'DMG Tables'!$P$2:$P$35,'DMG Tables'!$O$2:$O$35)*ANV$1*LOOKUP(ANV$1,'DMG Tables'!$G$2:$G$7,'DMG Tables'!$H$2:$H$7)</f>
        <v>55068000</v>
      </c>
      <c r="ANW20" s="1">
        <f>LOOKUP($A20,'DMG Tables'!$P$2:$P$35,'DMG Tables'!$O$2:$O$35)*ANW$1*LOOKUP(ANW$1,'DMG Tables'!$G$2:$G$7,'DMG Tables'!$H$2:$H$7)</f>
        <v>55120000</v>
      </c>
      <c r="ANX20" s="1">
        <f>LOOKUP($A20,'DMG Tables'!$P$2:$P$35,'DMG Tables'!$O$2:$O$35)*ANX$1*LOOKUP(ANX$1,'DMG Tables'!$G$2:$G$7,'DMG Tables'!$H$2:$H$7)</f>
        <v>55172000</v>
      </c>
      <c r="ANY20" s="1">
        <f>LOOKUP($A20,'DMG Tables'!$P$2:$P$35,'DMG Tables'!$O$2:$O$35)*ANY$1*LOOKUP(ANY$1,'DMG Tables'!$G$2:$G$7,'DMG Tables'!$H$2:$H$7)</f>
        <v>55224000</v>
      </c>
      <c r="ANZ20" s="1">
        <f>LOOKUP($A20,'DMG Tables'!$P$2:$P$35,'DMG Tables'!$O$2:$O$35)*ANZ$1*LOOKUP(ANZ$1,'DMG Tables'!$G$2:$G$7,'DMG Tables'!$H$2:$H$7)</f>
        <v>55276000</v>
      </c>
      <c r="AOA20" s="1">
        <f>LOOKUP($A20,'DMG Tables'!$P$2:$P$35,'DMG Tables'!$O$2:$O$35)*AOA$1*LOOKUP(AOA$1,'DMG Tables'!$G$2:$G$7,'DMG Tables'!$H$2:$H$7)</f>
        <v>55328000</v>
      </c>
      <c r="AOB20" s="1">
        <f>LOOKUP($A20,'DMG Tables'!$P$2:$P$35,'DMG Tables'!$O$2:$O$35)*AOB$1*LOOKUP(AOB$1,'DMG Tables'!$G$2:$G$7,'DMG Tables'!$H$2:$H$7)</f>
        <v>55380000</v>
      </c>
      <c r="AOC20" s="1">
        <f>LOOKUP($A20,'DMG Tables'!$P$2:$P$35,'DMG Tables'!$O$2:$O$35)*AOC$1*LOOKUP(AOC$1,'DMG Tables'!$G$2:$G$7,'DMG Tables'!$H$2:$H$7)</f>
        <v>55432000</v>
      </c>
      <c r="AOD20" s="1">
        <f>LOOKUP($A20,'DMG Tables'!$P$2:$P$35,'DMG Tables'!$O$2:$O$35)*AOD$1*LOOKUP(AOD$1,'DMG Tables'!$G$2:$G$7,'DMG Tables'!$H$2:$H$7)</f>
        <v>55484000</v>
      </c>
      <c r="AOE20" s="1">
        <f>LOOKUP($A20,'DMG Tables'!$P$2:$P$35,'DMG Tables'!$O$2:$O$35)*AOE$1*LOOKUP(AOE$1,'DMG Tables'!$G$2:$G$7,'DMG Tables'!$H$2:$H$7)</f>
        <v>55536000</v>
      </c>
      <c r="AOF20" s="1">
        <f>LOOKUP($A20,'DMG Tables'!$P$2:$P$35,'DMG Tables'!$O$2:$O$35)*AOF$1*LOOKUP(AOF$1,'DMG Tables'!$G$2:$G$7,'DMG Tables'!$H$2:$H$7)</f>
        <v>55588000</v>
      </c>
      <c r="AOG20" s="1">
        <f>LOOKUP($A20,'DMG Tables'!$P$2:$P$35,'DMG Tables'!$O$2:$O$35)*AOG$1*LOOKUP(AOG$1,'DMG Tables'!$G$2:$G$7,'DMG Tables'!$H$2:$H$7)</f>
        <v>55640000</v>
      </c>
      <c r="AOH20" s="1">
        <f>LOOKUP($A20,'DMG Tables'!$P$2:$P$35,'DMG Tables'!$O$2:$O$35)*AOH$1*LOOKUP(AOH$1,'DMG Tables'!$G$2:$G$7,'DMG Tables'!$H$2:$H$7)</f>
        <v>55692000</v>
      </c>
      <c r="AOI20" s="1">
        <f>LOOKUP($A20,'DMG Tables'!$P$2:$P$35,'DMG Tables'!$O$2:$O$35)*AOI$1*LOOKUP(AOI$1,'DMG Tables'!$G$2:$G$7,'DMG Tables'!$H$2:$H$7)</f>
        <v>55744000</v>
      </c>
      <c r="AOJ20" s="1">
        <f>LOOKUP($A20,'DMG Tables'!$P$2:$P$35,'DMG Tables'!$O$2:$O$35)*AOJ$1*LOOKUP(AOJ$1,'DMG Tables'!$G$2:$G$7,'DMG Tables'!$H$2:$H$7)</f>
        <v>55796000</v>
      </c>
      <c r="AOK20" s="1">
        <f>LOOKUP($A20,'DMG Tables'!$P$2:$P$35,'DMG Tables'!$O$2:$O$35)*AOK$1*LOOKUP(AOK$1,'DMG Tables'!$G$2:$G$7,'DMG Tables'!$H$2:$H$7)</f>
        <v>55848000</v>
      </c>
      <c r="AOL20" s="1">
        <f>LOOKUP($A20,'DMG Tables'!$P$2:$P$35,'DMG Tables'!$O$2:$O$35)*AOL$1*LOOKUP(AOL$1,'DMG Tables'!$G$2:$G$7,'DMG Tables'!$H$2:$H$7)</f>
        <v>55900000</v>
      </c>
      <c r="AOM20" s="1">
        <f>LOOKUP($A20,'DMG Tables'!$P$2:$P$35,'DMG Tables'!$O$2:$O$35)*AOM$1*LOOKUP(AOM$1,'DMG Tables'!$G$2:$G$7,'DMG Tables'!$H$2:$H$7)</f>
        <v>55952000</v>
      </c>
      <c r="AON20" s="1">
        <f>LOOKUP($A20,'DMG Tables'!$P$2:$P$35,'DMG Tables'!$O$2:$O$35)*AON$1*LOOKUP(AON$1,'DMG Tables'!$G$2:$G$7,'DMG Tables'!$H$2:$H$7)</f>
        <v>56004000</v>
      </c>
      <c r="AOO20" s="1">
        <f>LOOKUP($A20,'DMG Tables'!$P$2:$P$35,'DMG Tables'!$O$2:$O$35)*AOO$1*LOOKUP(AOO$1,'DMG Tables'!$G$2:$G$7,'DMG Tables'!$H$2:$H$7)</f>
        <v>56056000</v>
      </c>
      <c r="AOP20" s="1">
        <f>LOOKUP($A20,'DMG Tables'!$P$2:$P$35,'DMG Tables'!$O$2:$O$35)*AOP$1*LOOKUP(AOP$1,'DMG Tables'!$G$2:$G$7,'DMG Tables'!$H$2:$H$7)</f>
        <v>56108000</v>
      </c>
      <c r="AOQ20" s="1">
        <f>LOOKUP($A20,'DMG Tables'!$P$2:$P$35,'DMG Tables'!$O$2:$O$35)*AOQ$1*LOOKUP(AOQ$1,'DMG Tables'!$G$2:$G$7,'DMG Tables'!$H$2:$H$7)</f>
        <v>56160000</v>
      </c>
      <c r="AOR20" s="1">
        <f>LOOKUP($A20,'DMG Tables'!$P$2:$P$35,'DMG Tables'!$O$2:$O$35)*AOR$1*LOOKUP(AOR$1,'DMG Tables'!$G$2:$G$7,'DMG Tables'!$H$2:$H$7)</f>
        <v>56212000</v>
      </c>
      <c r="AOS20" s="1">
        <f>LOOKUP($A20,'DMG Tables'!$P$2:$P$35,'DMG Tables'!$O$2:$O$35)*AOS$1*LOOKUP(AOS$1,'DMG Tables'!$G$2:$G$7,'DMG Tables'!$H$2:$H$7)</f>
        <v>56264000</v>
      </c>
      <c r="AOT20" s="1">
        <f>LOOKUP($A20,'DMG Tables'!$P$2:$P$35,'DMG Tables'!$O$2:$O$35)*AOT$1*LOOKUP(AOT$1,'DMG Tables'!$G$2:$G$7,'DMG Tables'!$H$2:$H$7)</f>
        <v>56316000</v>
      </c>
      <c r="AOU20" s="1">
        <f>LOOKUP($A20,'DMG Tables'!$P$2:$P$35,'DMG Tables'!$O$2:$O$35)*AOU$1*LOOKUP(AOU$1,'DMG Tables'!$G$2:$G$7,'DMG Tables'!$H$2:$H$7)</f>
        <v>56368000</v>
      </c>
      <c r="AOV20" s="1">
        <f>LOOKUP($A20,'DMG Tables'!$P$2:$P$35,'DMG Tables'!$O$2:$O$35)*AOV$1*LOOKUP(AOV$1,'DMG Tables'!$G$2:$G$7,'DMG Tables'!$H$2:$H$7)</f>
        <v>56420000</v>
      </c>
      <c r="AOW20" s="1">
        <f>LOOKUP($A20,'DMG Tables'!$P$2:$P$35,'DMG Tables'!$O$2:$O$35)*AOW$1*LOOKUP(AOW$1,'DMG Tables'!$G$2:$G$7,'DMG Tables'!$H$2:$H$7)</f>
        <v>56472000</v>
      </c>
      <c r="AOX20" s="1">
        <f>LOOKUP($A20,'DMG Tables'!$P$2:$P$35,'DMG Tables'!$O$2:$O$35)*AOX$1*LOOKUP(AOX$1,'DMG Tables'!$G$2:$G$7,'DMG Tables'!$H$2:$H$7)</f>
        <v>56524000</v>
      </c>
      <c r="AOY20" s="1">
        <f>LOOKUP($A20,'DMG Tables'!$P$2:$P$35,'DMG Tables'!$O$2:$O$35)*AOY$1*LOOKUP(AOY$1,'DMG Tables'!$G$2:$G$7,'DMG Tables'!$H$2:$H$7)</f>
        <v>56576000</v>
      </c>
      <c r="AOZ20" s="1">
        <f>LOOKUP($A20,'DMG Tables'!$P$2:$P$35,'DMG Tables'!$O$2:$O$35)*AOZ$1*LOOKUP(AOZ$1,'DMG Tables'!$G$2:$G$7,'DMG Tables'!$H$2:$H$7)</f>
        <v>56628000</v>
      </c>
      <c r="APA20" s="1">
        <f>LOOKUP($A20,'DMG Tables'!$P$2:$P$35,'DMG Tables'!$O$2:$O$35)*APA$1*LOOKUP(APA$1,'DMG Tables'!$G$2:$G$7,'DMG Tables'!$H$2:$H$7)</f>
        <v>56680000</v>
      </c>
      <c r="APB20" s="1">
        <f>LOOKUP($A20,'DMG Tables'!$P$2:$P$35,'DMG Tables'!$O$2:$O$35)*APB$1*LOOKUP(APB$1,'DMG Tables'!$G$2:$G$7,'DMG Tables'!$H$2:$H$7)</f>
        <v>56732000</v>
      </c>
      <c r="APC20" s="1">
        <f>LOOKUP($A20,'DMG Tables'!$P$2:$P$35,'DMG Tables'!$O$2:$O$35)*APC$1*LOOKUP(APC$1,'DMG Tables'!$G$2:$G$7,'DMG Tables'!$H$2:$H$7)</f>
        <v>56784000</v>
      </c>
      <c r="APD20" s="1">
        <f>LOOKUP($A20,'DMG Tables'!$P$2:$P$35,'DMG Tables'!$O$2:$O$35)*APD$1*LOOKUP(APD$1,'DMG Tables'!$G$2:$G$7,'DMG Tables'!$H$2:$H$7)</f>
        <v>56836000</v>
      </c>
      <c r="APE20" s="1">
        <f>LOOKUP($A20,'DMG Tables'!$P$2:$P$35,'DMG Tables'!$O$2:$O$35)*APE$1*LOOKUP(APE$1,'DMG Tables'!$G$2:$G$7,'DMG Tables'!$H$2:$H$7)</f>
        <v>56888000</v>
      </c>
      <c r="APF20" s="1">
        <f>LOOKUP($A20,'DMG Tables'!$P$2:$P$35,'DMG Tables'!$O$2:$O$35)*APF$1*LOOKUP(APF$1,'DMG Tables'!$G$2:$G$7,'DMG Tables'!$H$2:$H$7)</f>
        <v>56940000</v>
      </c>
      <c r="APG20" s="1">
        <f>LOOKUP($A20,'DMG Tables'!$P$2:$P$35,'DMG Tables'!$O$2:$O$35)*APG$1*LOOKUP(APG$1,'DMG Tables'!$G$2:$G$7,'DMG Tables'!$H$2:$H$7)</f>
        <v>56992000</v>
      </c>
      <c r="APH20" s="1">
        <f>LOOKUP($A20,'DMG Tables'!$P$2:$P$35,'DMG Tables'!$O$2:$O$35)*APH$1*LOOKUP(APH$1,'DMG Tables'!$G$2:$G$7,'DMG Tables'!$H$2:$H$7)</f>
        <v>57044000</v>
      </c>
      <c r="API20" s="1">
        <f>LOOKUP($A20,'DMG Tables'!$P$2:$P$35,'DMG Tables'!$O$2:$O$35)*API$1*LOOKUP(API$1,'DMG Tables'!$G$2:$G$7,'DMG Tables'!$H$2:$H$7)</f>
        <v>57096000</v>
      </c>
      <c r="APJ20" s="1">
        <f>LOOKUP($A20,'DMG Tables'!$P$2:$P$35,'DMG Tables'!$O$2:$O$35)*APJ$1*LOOKUP(APJ$1,'DMG Tables'!$G$2:$G$7,'DMG Tables'!$H$2:$H$7)</f>
        <v>57148000</v>
      </c>
      <c r="APK20" s="1">
        <f>LOOKUP($A20,'DMG Tables'!$P$2:$P$35,'DMG Tables'!$O$2:$O$35)*APK$1*LOOKUP(APK$1,'DMG Tables'!$G$2:$G$7,'DMG Tables'!$H$2:$H$7)</f>
        <v>57200000</v>
      </c>
      <c r="APL20" s="1">
        <f>LOOKUP($A20,'DMG Tables'!$P$2:$P$35,'DMG Tables'!$O$2:$O$35)*APL$1*LOOKUP(APL$1,'DMG Tables'!$G$2:$G$7,'DMG Tables'!$H$2:$H$7)</f>
        <v>57252000</v>
      </c>
      <c r="APM20" s="1">
        <f>LOOKUP($A20,'DMG Tables'!$P$2:$P$35,'DMG Tables'!$O$2:$O$35)*APM$1*LOOKUP(APM$1,'DMG Tables'!$G$2:$G$7,'DMG Tables'!$H$2:$H$7)</f>
        <v>57304000</v>
      </c>
      <c r="APN20" s="1">
        <f>LOOKUP($A20,'DMG Tables'!$P$2:$P$35,'DMG Tables'!$O$2:$O$35)*APN$1*LOOKUP(APN$1,'DMG Tables'!$G$2:$G$7,'DMG Tables'!$H$2:$H$7)</f>
        <v>57356000</v>
      </c>
      <c r="APO20" s="1">
        <f>LOOKUP($A20,'DMG Tables'!$P$2:$P$35,'DMG Tables'!$O$2:$O$35)*APO$1*LOOKUP(APO$1,'DMG Tables'!$G$2:$G$7,'DMG Tables'!$H$2:$H$7)</f>
        <v>57408000</v>
      </c>
      <c r="APP20" s="1">
        <f>LOOKUP($A20,'DMG Tables'!$P$2:$P$35,'DMG Tables'!$O$2:$O$35)*APP$1*LOOKUP(APP$1,'DMG Tables'!$G$2:$G$7,'DMG Tables'!$H$2:$H$7)</f>
        <v>57460000</v>
      </c>
      <c r="APQ20" s="1">
        <f>LOOKUP($A20,'DMG Tables'!$P$2:$P$35,'DMG Tables'!$O$2:$O$35)*APQ$1*LOOKUP(APQ$1,'DMG Tables'!$G$2:$G$7,'DMG Tables'!$H$2:$H$7)</f>
        <v>57512000</v>
      </c>
      <c r="APR20" s="1">
        <f>LOOKUP($A20,'DMG Tables'!$P$2:$P$35,'DMG Tables'!$O$2:$O$35)*APR$1*LOOKUP(APR$1,'DMG Tables'!$G$2:$G$7,'DMG Tables'!$H$2:$H$7)</f>
        <v>57564000</v>
      </c>
      <c r="APS20" s="1">
        <f>LOOKUP($A20,'DMG Tables'!$P$2:$P$35,'DMG Tables'!$O$2:$O$35)*APS$1*LOOKUP(APS$1,'DMG Tables'!$G$2:$G$7,'DMG Tables'!$H$2:$H$7)</f>
        <v>57616000</v>
      </c>
      <c r="APT20" s="1">
        <f>LOOKUP($A20,'DMG Tables'!$P$2:$P$35,'DMG Tables'!$O$2:$O$35)*APT$1*LOOKUP(APT$1,'DMG Tables'!$G$2:$G$7,'DMG Tables'!$H$2:$H$7)</f>
        <v>57668000</v>
      </c>
      <c r="APU20" s="1">
        <f>LOOKUP($A20,'DMG Tables'!$P$2:$P$35,'DMG Tables'!$O$2:$O$35)*APU$1*LOOKUP(APU$1,'DMG Tables'!$G$2:$G$7,'DMG Tables'!$H$2:$H$7)</f>
        <v>57720000</v>
      </c>
      <c r="APV20" s="1">
        <f>LOOKUP($A20,'DMG Tables'!$P$2:$P$35,'DMG Tables'!$O$2:$O$35)*APV$1*LOOKUP(APV$1,'DMG Tables'!$G$2:$G$7,'DMG Tables'!$H$2:$H$7)</f>
        <v>57772000</v>
      </c>
      <c r="APW20" s="1">
        <f>LOOKUP($A20,'DMG Tables'!$P$2:$P$35,'DMG Tables'!$O$2:$O$35)*APW$1*LOOKUP(APW$1,'DMG Tables'!$G$2:$G$7,'DMG Tables'!$H$2:$H$7)</f>
        <v>57824000</v>
      </c>
      <c r="APX20" s="1">
        <f>LOOKUP($A20,'DMG Tables'!$P$2:$P$35,'DMG Tables'!$O$2:$O$35)*APX$1*LOOKUP(APX$1,'DMG Tables'!$G$2:$G$7,'DMG Tables'!$H$2:$H$7)</f>
        <v>57876000</v>
      </c>
      <c r="APY20" s="1">
        <f>LOOKUP($A20,'DMG Tables'!$P$2:$P$35,'DMG Tables'!$O$2:$O$35)*APY$1*LOOKUP(APY$1,'DMG Tables'!$G$2:$G$7,'DMG Tables'!$H$2:$H$7)</f>
        <v>57928000</v>
      </c>
      <c r="APZ20" s="1">
        <f>LOOKUP($A20,'DMG Tables'!$P$2:$P$35,'DMG Tables'!$O$2:$O$35)*APZ$1*LOOKUP(APZ$1,'DMG Tables'!$G$2:$G$7,'DMG Tables'!$H$2:$H$7)</f>
        <v>57980000</v>
      </c>
      <c r="AQA20" s="1">
        <f>LOOKUP($A20,'DMG Tables'!$P$2:$P$35,'DMG Tables'!$O$2:$O$35)*AQA$1*LOOKUP(AQA$1,'DMG Tables'!$G$2:$G$7,'DMG Tables'!$H$2:$H$7)</f>
        <v>58032000</v>
      </c>
      <c r="AQB20" s="1">
        <f>LOOKUP($A20,'DMG Tables'!$P$2:$P$35,'DMG Tables'!$O$2:$O$35)*AQB$1*LOOKUP(AQB$1,'DMG Tables'!$G$2:$G$7,'DMG Tables'!$H$2:$H$7)</f>
        <v>58084000</v>
      </c>
      <c r="AQC20" s="1">
        <f>LOOKUP($A20,'DMG Tables'!$P$2:$P$35,'DMG Tables'!$O$2:$O$35)*AQC$1*LOOKUP(AQC$1,'DMG Tables'!$G$2:$G$7,'DMG Tables'!$H$2:$H$7)</f>
        <v>58136000</v>
      </c>
      <c r="AQD20" s="1">
        <f>LOOKUP($A20,'DMG Tables'!$P$2:$P$35,'DMG Tables'!$O$2:$O$35)*AQD$1*LOOKUP(AQD$1,'DMG Tables'!$G$2:$G$7,'DMG Tables'!$H$2:$H$7)</f>
        <v>58188000</v>
      </c>
      <c r="AQE20" s="1">
        <f>LOOKUP($A20,'DMG Tables'!$P$2:$P$35,'DMG Tables'!$O$2:$O$35)*AQE$1*LOOKUP(AQE$1,'DMG Tables'!$G$2:$G$7,'DMG Tables'!$H$2:$H$7)</f>
        <v>58240000</v>
      </c>
      <c r="AQF20" s="1">
        <f>LOOKUP($A20,'DMG Tables'!$P$2:$P$35,'DMG Tables'!$O$2:$O$35)*AQF$1*LOOKUP(AQF$1,'DMG Tables'!$G$2:$G$7,'DMG Tables'!$H$2:$H$7)</f>
        <v>58292000</v>
      </c>
      <c r="AQG20" s="1">
        <f>LOOKUP($A20,'DMG Tables'!$P$2:$P$35,'DMG Tables'!$O$2:$O$35)*AQG$1*LOOKUP(AQG$1,'DMG Tables'!$G$2:$G$7,'DMG Tables'!$H$2:$H$7)</f>
        <v>58344000</v>
      </c>
      <c r="AQH20" s="1">
        <f>LOOKUP($A20,'DMG Tables'!$P$2:$P$35,'DMG Tables'!$O$2:$O$35)*AQH$1*LOOKUP(AQH$1,'DMG Tables'!$G$2:$G$7,'DMG Tables'!$H$2:$H$7)</f>
        <v>58396000</v>
      </c>
      <c r="AQI20" s="1">
        <f>LOOKUP($A20,'DMG Tables'!$P$2:$P$35,'DMG Tables'!$O$2:$O$35)*AQI$1*LOOKUP(AQI$1,'DMG Tables'!$G$2:$G$7,'DMG Tables'!$H$2:$H$7)</f>
        <v>58448000</v>
      </c>
      <c r="AQJ20" s="1">
        <f>LOOKUP($A20,'DMG Tables'!$P$2:$P$35,'DMG Tables'!$O$2:$O$35)*AQJ$1*LOOKUP(AQJ$1,'DMG Tables'!$G$2:$G$7,'DMG Tables'!$H$2:$H$7)</f>
        <v>58500000</v>
      </c>
      <c r="AQK20" s="1">
        <f>LOOKUP($A20,'DMG Tables'!$P$2:$P$35,'DMG Tables'!$O$2:$O$35)*AQK$1*LOOKUP(AQK$1,'DMG Tables'!$G$2:$G$7,'DMG Tables'!$H$2:$H$7)</f>
        <v>58552000</v>
      </c>
      <c r="AQL20" s="1">
        <f>LOOKUP($A20,'DMG Tables'!$P$2:$P$35,'DMG Tables'!$O$2:$O$35)*AQL$1*LOOKUP(AQL$1,'DMG Tables'!$G$2:$G$7,'DMG Tables'!$H$2:$H$7)</f>
        <v>58604000</v>
      </c>
      <c r="AQM20" s="1">
        <f>LOOKUP($A20,'DMG Tables'!$P$2:$P$35,'DMG Tables'!$O$2:$O$35)*AQM$1*LOOKUP(AQM$1,'DMG Tables'!$G$2:$G$7,'DMG Tables'!$H$2:$H$7)</f>
        <v>58656000</v>
      </c>
      <c r="AQN20" s="1">
        <f>LOOKUP($A20,'DMG Tables'!$P$2:$P$35,'DMG Tables'!$O$2:$O$35)*AQN$1*LOOKUP(AQN$1,'DMG Tables'!$G$2:$G$7,'DMG Tables'!$H$2:$H$7)</f>
        <v>58708000</v>
      </c>
      <c r="AQO20" s="1">
        <f>LOOKUP($A20,'DMG Tables'!$P$2:$P$35,'DMG Tables'!$O$2:$O$35)*AQO$1*LOOKUP(AQO$1,'DMG Tables'!$G$2:$G$7,'DMG Tables'!$H$2:$H$7)</f>
        <v>58760000</v>
      </c>
      <c r="AQP20" s="1">
        <f>LOOKUP($A20,'DMG Tables'!$P$2:$P$35,'DMG Tables'!$O$2:$O$35)*AQP$1*LOOKUP(AQP$1,'DMG Tables'!$G$2:$G$7,'DMG Tables'!$H$2:$H$7)</f>
        <v>58812000</v>
      </c>
      <c r="AQQ20" s="1">
        <f>LOOKUP($A20,'DMG Tables'!$P$2:$P$35,'DMG Tables'!$O$2:$O$35)*AQQ$1*LOOKUP(AQQ$1,'DMG Tables'!$G$2:$G$7,'DMG Tables'!$H$2:$H$7)</f>
        <v>58864000</v>
      </c>
      <c r="AQR20" s="1">
        <f>LOOKUP($A20,'DMG Tables'!$P$2:$P$35,'DMG Tables'!$O$2:$O$35)*AQR$1*LOOKUP(AQR$1,'DMG Tables'!$G$2:$G$7,'DMG Tables'!$H$2:$H$7)</f>
        <v>58916000</v>
      </c>
      <c r="AQS20" s="1">
        <f>LOOKUP($A20,'DMG Tables'!$P$2:$P$35,'DMG Tables'!$O$2:$O$35)*AQS$1*LOOKUP(AQS$1,'DMG Tables'!$G$2:$G$7,'DMG Tables'!$H$2:$H$7)</f>
        <v>58968000</v>
      </c>
      <c r="AQT20" s="1">
        <f>LOOKUP($A20,'DMG Tables'!$P$2:$P$35,'DMG Tables'!$O$2:$O$35)*AQT$1*LOOKUP(AQT$1,'DMG Tables'!$G$2:$G$7,'DMG Tables'!$H$2:$H$7)</f>
        <v>59020000</v>
      </c>
      <c r="AQU20" s="1">
        <f>LOOKUP($A20,'DMG Tables'!$P$2:$P$35,'DMG Tables'!$O$2:$O$35)*AQU$1*LOOKUP(AQU$1,'DMG Tables'!$G$2:$G$7,'DMG Tables'!$H$2:$H$7)</f>
        <v>59072000</v>
      </c>
      <c r="AQV20" s="1">
        <f>LOOKUP($A20,'DMG Tables'!$P$2:$P$35,'DMG Tables'!$O$2:$O$35)*AQV$1*LOOKUP(AQV$1,'DMG Tables'!$G$2:$G$7,'DMG Tables'!$H$2:$H$7)</f>
        <v>59124000</v>
      </c>
      <c r="AQW20" s="1">
        <f>LOOKUP($A20,'DMG Tables'!$P$2:$P$35,'DMG Tables'!$O$2:$O$35)*AQW$1*LOOKUP(AQW$1,'DMG Tables'!$G$2:$G$7,'DMG Tables'!$H$2:$H$7)</f>
        <v>59176000</v>
      </c>
      <c r="AQX20" s="1">
        <f>LOOKUP($A20,'DMG Tables'!$P$2:$P$35,'DMG Tables'!$O$2:$O$35)*AQX$1*LOOKUP(AQX$1,'DMG Tables'!$G$2:$G$7,'DMG Tables'!$H$2:$H$7)</f>
        <v>59228000</v>
      </c>
      <c r="AQY20" s="1">
        <f>LOOKUP($A20,'DMG Tables'!$P$2:$P$35,'DMG Tables'!$O$2:$O$35)*AQY$1*LOOKUP(AQY$1,'DMG Tables'!$G$2:$G$7,'DMG Tables'!$H$2:$H$7)</f>
        <v>59280000</v>
      </c>
      <c r="AQZ20" s="1">
        <f>LOOKUP($A20,'DMG Tables'!$P$2:$P$35,'DMG Tables'!$O$2:$O$35)*AQZ$1*LOOKUP(AQZ$1,'DMG Tables'!$G$2:$G$7,'DMG Tables'!$H$2:$H$7)</f>
        <v>59332000</v>
      </c>
      <c r="ARA20" s="1">
        <f>LOOKUP($A20,'DMG Tables'!$P$2:$P$35,'DMG Tables'!$O$2:$O$35)*ARA$1*LOOKUP(ARA$1,'DMG Tables'!$G$2:$G$7,'DMG Tables'!$H$2:$H$7)</f>
        <v>59384000</v>
      </c>
      <c r="ARB20" s="1">
        <f>LOOKUP($A20,'DMG Tables'!$P$2:$P$35,'DMG Tables'!$O$2:$O$35)*ARB$1*LOOKUP(ARB$1,'DMG Tables'!$G$2:$G$7,'DMG Tables'!$H$2:$H$7)</f>
        <v>59436000</v>
      </c>
      <c r="ARC20" s="1">
        <f>LOOKUP($A20,'DMG Tables'!$P$2:$P$35,'DMG Tables'!$O$2:$O$35)*ARC$1*LOOKUP(ARC$1,'DMG Tables'!$G$2:$G$7,'DMG Tables'!$H$2:$H$7)</f>
        <v>59488000</v>
      </c>
      <c r="ARD20" s="1">
        <f>LOOKUP($A20,'DMG Tables'!$P$2:$P$35,'DMG Tables'!$O$2:$O$35)*ARD$1*LOOKUP(ARD$1,'DMG Tables'!$G$2:$G$7,'DMG Tables'!$H$2:$H$7)</f>
        <v>59540000</v>
      </c>
      <c r="ARE20" s="1">
        <f>LOOKUP($A20,'DMG Tables'!$P$2:$P$35,'DMG Tables'!$O$2:$O$35)*ARE$1*LOOKUP(ARE$1,'DMG Tables'!$G$2:$G$7,'DMG Tables'!$H$2:$H$7)</f>
        <v>59592000</v>
      </c>
      <c r="ARF20" s="1">
        <f>LOOKUP($A20,'DMG Tables'!$P$2:$P$35,'DMG Tables'!$O$2:$O$35)*ARF$1*LOOKUP(ARF$1,'DMG Tables'!$G$2:$G$7,'DMG Tables'!$H$2:$H$7)</f>
        <v>59644000</v>
      </c>
      <c r="ARG20" s="1">
        <f>LOOKUP($A20,'DMG Tables'!$P$2:$P$35,'DMG Tables'!$O$2:$O$35)*ARG$1*LOOKUP(ARG$1,'DMG Tables'!$G$2:$G$7,'DMG Tables'!$H$2:$H$7)</f>
        <v>59696000</v>
      </c>
      <c r="ARH20" s="1">
        <f>LOOKUP($A20,'DMG Tables'!$P$2:$P$35,'DMG Tables'!$O$2:$O$35)*ARH$1*LOOKUP(ARH$1,'DMG Tables'!$G$2:$G$7,'DMG Tables'!$H$2:$H$7)</f>
        <v>59748000</v>
      </c>
      <c r="ARI20" s="1">
        <f>LOOKUP($A20,'DMG Tables'!$P$2:$P$35,'DMG Tables'!$O$2:$O$35)*ARI$1*LOOKUP(ARI$1,'DMG Tables'!$G$2:$G$7,'DMG Tables'!$H$2:$H$7)</f>
        <v>59800000</v>
      </c>
      <c r="ARJ20" s="1">
        <f>LOOKUP($A20,'DMG Tables'!$P$2:$P$35,'DMG Tables'!$O$2:$O$35)*ARJ$1*LOOKUP(ARJ$1,'DMG Tables'!$G$2:$G$7,'DMG Tables'!$H$2:$H$7)</f>
        <v>59852000</v>
      </c>
      <c r="ARK20" s="1">
        <f>LOOKUP($A20,'DMG Tables'!$P$2:$P$35,'DMG Tables'!$O$2:$O$35)*ARK$1*LOOKUP(ARK$1,'DMG Tables'!$G$2:$G$7,'DMG Tables'!$H$2:$H$7)</f>
        <v>59904000</v>
      </c>
      <c r="ARL20" s="1">
        <f>LOOKUP($A20,'DMG Tables'!$P$2:$P$35,'DMG Tables'!$O$2:$O$35)*ARL$1*LOOKUP(ARL$1,'DMG Tables'!$G$2:$G$7,'DMG Tables'!$H$2:$H$7)</f>
        <v>59956000</v>
      </c>
      <c r="ARM20" s="1">
        <f>LOOKUP($A20,'DMG Tables'!$P$2:$P$35,'DMG Tables'!$O$2:$O$35)*ARM$1*LOOKUP(ARM$1,'DMG Tables'!$G$2:$G$7,'DMG Tables'!$H$2:$H$7)</f>
        <v>60008000</v>
      </c>
      <c r="ARN20" s="1">
        <f>LOOKUP($A20,'DMG Tables'!$P$2:$P$35,'DMG Tables'!$O$2:$O$35)*ARN$1*LOOKUP(ARN$1,'DMG Tables'!$G$2:$G$7,'DMG Tables'!$H$2:$H$7)</f>
        <v>60060000</v>
      </c>
      <c r="ARO20" s="1">
        <f>LOOKUP($A20,'DMG Tables'!$P$2:$P$35,'DMG Tables'!$O$2:$O$35)*ARO$1*LOOKUP(ARO$1,'DMG Tables'!$G$2:$G$7,'DMG Tables'!$H$2:$H$7)</f>
        <v>60112000</v>
      </c>
      <c r="ARP20" s="1">
        <f>LOOKUP($A20,'DMG Tables'!$P$2:$P$35,'DMG Tables'!$O$2:$O$35)*ARP$1*LOOKUP(ARP$1,'DMG Tables'!$G$2:$G$7,'DMG Tables'!$H$2:$H$7)</f>
        <v>60164000</v>
      </c>
      <c r="ARQ20" s="1">
        <f>LOOKUP($A20,'DMG Tables'!$P$2:$P$35,'DMG Tables'!$O$2:$O$35)*ARQ$1*LOOKUP(ARQ$1,'DMG Tables'!$G$2:$G$7,'DMG Tables'!$H$2:$H$7)</f>
        <v>60216000</v>
      </c>
      <c r="ARR20" s="1">
        <f>LOOKUP($A20,'DMG Tables'!$P$2:$P$35,'DMG Tables'!$O$2:$O$35)*ARR$1*LOOKUP(ARR$1,'DMG Tables'!$G$2:$G$7,'DMG Tables'!$H$2:$H$7)</f>
        <v>60268000</v>
      </c>
      <c r="ARS20" s="1">
        <f>LOOKUP($A20,'DMG Tables'!$P$2:$P$35,'DMG Tables'!$O$2:$O$35)*ARS$1*LOOKUP(ARS$1,'DMG Tables'!$G$2:$G$7,'DMG Tables'!$H$2:$H$7)</f>
        <v>60320000</v>
      </c>
      <c r="ART20" s="1">
        <f>LOOKUP($A20,'DMG Tables'!$P$2:$P$35,'DMG Tables'!$O$2:$O$35)*ART$1*LOOKUP(ART$1,'DMG Tables'!$G$2:$G$7,'DMG Tables'!$H$2:$H$7)</f>
        <v>60372000</v>
      </c>
      <c r="ARU20" s="1">
        <f>LOOKUP($A20,'DMG Tables'!$P$2:$P$35,'DMG Tables'!$O$2:$O$35)*ARU$1*LOOKUP(ARU$1,'DMG Tables'!$G$2:$G$7,'DMG Tables'!$H$2:$H$7)</f>
        <v>60424000</v>
      </c>
      <c r="ARV20" s="1">
        <f>LOOKUP($A20,'DMG Tables'!$P$2:$P$35,'DMG Tables'!$O$2:$O$35)*ARV$1*LOOKUP(ARV$1,'DMG Tables'!$G$2:$G$7,'DMG Tables'!$H$2:$H$7)</f>
        <v>60476000</v>
      </c>
      <c r="ARW20" s="1">
        <f>LOOKUP($A20,'DMG Tables'!$P$2:$P$35,'DMG Tables'!$O$2:$O$35)*ARW$1*LOOKUP(ARW$1,'DMG Tables'!$G$2:$G$7,'DMG Tables'!$H$2:$H$7)</f>
        <v>60528000</v>
      </c>
      <c r="ARX20" s="1">
        <f>LOOKUP($A20,'DMG Tables'!$P$2:$P$35,'DMG Tables'!$O$2:$O$35)*ARX$1*LOOKUP(ARX$1,'DMG Tables'!$G$2:$G$7,'DMG Tables'!$H$2:$H$7)</f>
        <v>60580000</v>
      </c>
      <c r="ARY20" s="1">
        <f>LOOKUP($A20,'DMG Tables'!$P$2:$P$35,'DMG Tables'!$O$2:$O$35)*ARY$1*LOOKUP(ARY$1,'DMG Tables'!$G$2:$G$7,'DMG Tables'!$H$2:$H$7)</f>
        <v>60632000</v>
      </c>
      <c r="ARZ20" s="1">
        <f>LOOKUP($A20,'DMG Tables'!$P$2:$P$35,'DMG Tables'!$O$2:$O$35)*ARZ$1*LOOKUP(ARZ$1,'DMG Tables'!$G$2:$G$7,'DMG Tables'!$H$2:$H$7)</f>
        <v>60684000</v>
      </c>
      <c r="ASA20" s="1">
        <f>LOOKUP($A20,'DMG Tables'!$P$2:$P$35,'DMG Tables'!$O$2:$O$35)*ASA$1*LOOKUP(ASA$1,'DMG Tables'!$G$2:$G$7,'DMG Tables'!$H$2:$H$7)</f>
        <v>60736000</v>
      </c>
      <c r="ASB20" s="1">
        <f>LOOKUP($A20,'DMG Tables'!$P$2:$P$35,'DMG Tables'!$O$2:$O$35)*ASB$1*LOOKUP(ASB$1,'DMG Tables'!$G$2:$G$7,'DMG Tables'!$H$2:$H$7)</f>
        <v>60788000</v>
      </c>
      <c r="ASC20" s="1">
        <f>LOOKUP($A20,'DMG Tables'!$P$2:$P$35,'DMG Tables'!$O$2:$O$35)*ASC$1*LOOKUP(ASC$1,'DMG Tables'!$G$2:$G$7,'DMG Tables'!$H$2:$H$7)</f>
        <v>60840000</v>
      </c>
      <c r="ASD20" s="1">
        <f>LOOKUP($A20,'DMG Tables'!$P$2:$P$35,'DMG Tables'!$O$2:$O$35)*ASD$1*LOOKUP(ASD$1,'DMG Tables'!$G$2:$G$7,'DMG Tables'!$H$2:$H$7)</f>
        <v>60892000</v>
      </c>
      <c r="ASE20" s="1">
        <f>LOOKUP($A20,'DMG Tables'!$P$2:$P$35,'DMG Tables'!$O$2:$O$35)*ASE$1*LOOKUP(ASE$1,'DMG Tables'!$G$2:$G$7,'DMG Tables'!$H$2:$H$7)</f>
        <v>60944000</v>
      </c>
      <c r="ASF20" s="1">
        <f>LOOKUP($A20,'DMG Tables'!$P$2:$P$35,'DMG Tables'!$O$2:$O$35)*ASF$1*LOOKUP(ASF$1,'DMG Tables'!$G$2:$G$7,'DMG Tables'!$H$2:$H$7)</f>
        <v>60996000</v>
      </c>
      <c r="ASG20" s="1">
        <f>LOOKUP($A20,'DMG Tables'!$P$2:$P$35,'DMG Tables'!$O$2:$O$35)*ASG$1*LOOKUP(ASG$1,'DMG Tables'!$G$2:$G$7,'DMG Tables'!$H$2:$H$7)</f>
        <v>61048000</v>
      </c>
      <c r="ASH20" s="1">
        <f>LOOKUP($A20,'DMG Tables'!$P$2:$P$35,'DMG Tables'!$O$2:$O$35)*ASH$1*LOOKUP(ASH$1,'DMG Tables'!$G$2:$G$7,'DMG Tables'!$H$2:$H$7)</f>
        <v>61100000</v>
      </c>
      <c r="ASI20" s="1">
        <f>LOOKUP($A20,'DMG Tables'!$P$2:$P$35,'DMG Tables'!$O$2:$O$35)*ASI$1*LOOKUP(ASI$1,'DMG Tables'!$G$2:$G$7,'DMG Tables'!$H$2:$H$7)</f>
        <v>61152000</v>
      </c>
      <c r="ASJ20" s="1">
        <f>LOOKUP($A20,'DMG Tables'!$P$2:$P$35,'DMG Tables'!$O$2:$O$35)*ASJ$1*LOOKUP(ASJ$1,'DMG Tables'!$G$2:$G$7,'DMG Tables'!$H$2:$H$7)</f>
        <v>61204000</v>
      </c>
      <c r="ASK20" s="1">
        <f>LOOKUP($A20,'DMG Tables'!$P$2:$P$35,'DMG Tables'!$O$2:$O$35)*ASK$1*LOOKUP(ASK$1,'DMG Tables'!$G$2:$G$7,'DMG Tables'!$H$2:$H$7)</f>
        <v>61256000</v>
      </c>
      <c r="ASL20" s="1">
        <f>LOOKUP($A20,'DMG Tables'!$P$2:$P$35,'DMG Tables'!$O$2:$O$35)*ASL$1*LOOKUP(ASL$1,'DMG Tables'!$G$2:$G$7,'DMG Tables'!$H$2:$H$7)</f>
        <v>61308000</v>
      </c>
      <c r="ASM20" s="1">
        <f>LOOKUP($A20,'DMG Tables'!$P$2:$P$35,'DMG Tables'!$O$2:$O$35)*ASM$1*LOOKUP(ASM$1,'DMG Tables'!$G$2:$G$7,'DMG Tables'!$H$2:$H$7)</f>
        <v>61360000</v>
      </c>
      <c r="ASN20" s="1">
        <f>LOOKUP($A20,'DMG Tables'!$P$2:$P$35,'DMG Tables'!$O$2:$O$35)*ASN$1*LOOKUP(ASN$1,'DMG Tables'!$G$2:$G$7,'DMG Tables'!$H$2:$H$7)</f>
        <v>61412000</v>
      </c>
      <c r="ASO20" s="1">
        <f>LOOKUP($A20,'DMG Tables'!$P$2:$P$35,'DMG Tables'!$O$2:$O$35)*ASO$1*LOOKUP(ASO$1,'DMG Tables'!$G$2:$G$7,'DMG Tables'!$H$2:$H$7)</f>
        <v>61464000</v>
      </c>
      <c r="ASP20" s="1">
        <f>LOOKUP($A20,'DMG Tables'!$P$2:$P$35,'DMG Tables'!$O$2:$O$35)*ASP$1*LOOKUP(ASP$1,'DMG Tables'!$G$2:$G$7,'DMG Tables'!$H$2:$H$7)</f>
        <v>61516000</v>
      </c>
      <c r="ASQ20" s="1">
        <f>LOOKUP($A20,'DMG Tables'!$P$2:$P$35,'DMG Tables'!$O$2:$O$35)*ASQ$1*LOOKUP(ASQ$1,'DMG Tables'!$G$2:$G$7,'DMG Tables'!$H$2:$H$7)</f>
        <v>61568000</v>
      </c>
      <c r="ASR20" s="1">
        <f>LOOKUP($A20,'DMG Tables'!$P$2:$P$35,'DMG Tables'!$O$2:$O$35)*ASR$1*LOOKUP(ASR$1,'DMG Tables'!$G$2:$G$7,'DMG Tables'!$H$2:$H$7)</f>
        <v>61620000</v>
      </c>
      <c r="ASS20" s="1">
        <f>LOOKUP($A20,'DMG Tables'!$P$2:$P$35,'DMG Tables'!$O$2:$O$35)*ASS$1*LOOKUP(ASS$1,'DMG Tables'!$G$2:$G$7,'DMG Tables'!$H$2:$H$7)</f>
        <v>61672000</v>
      </c>
      <c r="AST20" s="1">
        <f>LOOKUP($A20,'DMG Tables'!$P$2:$P$35,'DMG Tables'!$O$2:$O$35)*AST$1*LOOKUP(AST$1,'DMG Tables'!$G$2:$G$7,'DMG Tables'!$H$2:$H$7)</f>
        <v>61724000</v>
      </c>
      <c r="ASU20" s="1">
        <f>LOOKUP($A20,'DMG Tables'!$P$2:$P$35,'DMG Tables'!$O$2:$O$35)*ASU$1*LOOKUP(ASU$1,'DMG Tables'!$G$2:$G$7,'DMG Tables'!$H$2:$H$7)</f>
        <v>61776000</v>
      </c>
      <c r="ASV20" s="1">
        <f>LOOKUP($A20,'DMG Tables'!$P$2:$P$35,'DMG Tables'!$O$2:$O$35)*ASV$1*LOOKUP(ASV$1,'DMG Tables'!$G$2:$G$7,'DMG Tables'!$H$2:$H$7)</f>
        <v>61828000</v>
      </c>
      <c r="ASW20" s="1">
        <f>LOOKUP($A20,'DMG Tables'!$P$2:$P$35,'DMG Tables'!$O$2:$O$35)*ASW$1*LOOKUP(ASW$1,'DMG Tables'!$G$2:$G$7,'DMG Tables'!$H$2:$H$7)</f>
        <v>61880000</v>
      </c>
      <c r="ASX20" s="1">
        <f>LOOKUP($A20,'DMG Tables'!$P$2:$P$35,'DMG Tables'!$O$2:$O$35)*ASX$1*LOOKUP(ASX$1,'DMG Tables'!$G$2:$G$7,'DMG Tables'!$H$2:$H$7)</f>
        <v>61932000</v>
      </c>
      <c r="ASY20" s="1">
        <f>LOOKUP($A20,'DMG Tables'!$P$2:$P$35,'DMG Tables'!$O$2:$O$35)*ASY$1*LOOKUP(ASY$1,'DMG Tables'!$G$2:$G$7,'DMG Tables'!$H$2:$H$7)</f>
        <v>61984000</v>
      </c>
      <c r="ASZ20" s="1">
        <f>LOOKUP($A20,'DMG Tables'!$P$2:$P$35,'DMG Tables'!$O$2:$O$35)*ASZ$1*LOOKUP(ASZ$1,'DMG Tables'!$G$2:$G$7,'DMG Tables'!$H$2:$H$7)</f>
        <v>62036000</v>
      </c>
      <c r="ATA20" s="1">
        <f>LOOKUP($A20,'DMG Tables'!$P$2:$P$35,'DMG Tables'!$O$2:$O$35)*ATA$1*LOOKUP(ATA$1,'DMG Tables'!$G$2:$G$7,'DMG Tables'!$H$2:$H$7)</f>
        <v>62088000</v>
      </c>
      <c r="ATB20" s="1">
        <f>LOOKUP($A20,'DMG Tables'!$P$2:$P$35,'DMG Tables'!$O$2:$O$35)*ATB$1*LOOKUP(ATB$1,'DMG Tables'!$G$2:$G$7,'DMG Tables'!$H$2:$H$7)</f>
        <v>62140000</v>
      </c>
      <c r="ATC20" s="1">
        <f>LOOKUP($A20,'DMG Tables'!$P$2:$P$35,'DMG Tables'!$O$2:$O$35)*ATC$1*LOOKUP(ATC$1,'DMG Tables'!$G$2:$G$7,'DMG Tables'!$H$2:$H$7)</f>
        <v>62192000</v>
      </c>
      <c r="ATD20" s="1">
        <f>LOOKUP($A20,'DMG Tables'!$P$2:$P$35,'DMG Tables'!$O$2:$O$35)*ATD$1*LOOKUP(ATD$1,'DMG Tables'!$G$2:$G$7,'DMG Tables'!$H$2:$H$7)</f>
        <v>62244000</v>
      </c>
      <c r="ATE20" s="1">
        <f>LOOKUP($A20,'DMG Tables'!$P$2:$P$35,'DMG Tables'!$O$2:$O$35)*ATE$1*LOOKUP(ATE$1,'DMG Tables'!$G$2:$G$7,'DMG Tables'!$H$2:$H$7)</f>
        <v>62296000</v>
      </c>
      <c r="ATF20" s="1">
        <f>LOOKUP($A20,'DMG Tables'!$P$2:$P$35,'DMG Tables'!$O$2:$O$35)*ATF$1*LOOKUP(ATF$1,'DMG Tables'!$G$2:$G$7,'DMG Tables'!$H$2:$H$7)</f>
        <v>62348000</v>
      </c>
      <c r="ATG20" s="1">
        <f>LOOKUP($A20,'DMG Tables'!$P$2:$P$35,'DMG Tables'!$O$2:$O$35)*ATG$1*LOOKUP(ATG$1,'DMG Tables'!$G$2:$G$7,'DMG Tables'!$H$2:$H$7)</f>
        <v>62400000</v>
      </c>
      <c r="ATH20" s="1">
        <f>LOOKUP($A20,'DMG Tables'!$P$2:$P$35,'DMG Tables'!$O$2:$O$35)*ATH$1*LOOKUP(ATH$1,'DMG Tables'!$G$2:$G$7,'DMG Tables'!$H$2:$H$7)</f>
        <v>62452000</v>
      </c>
      <c r="ATI20" s="1">
        <f>LOOKUP($A20,'DMG Tables'!$P$2:$P$35,'DMG Tables'!$O$2:$O$35)*ATI$1*LOOKUP(ATI$1,'DMG Tables'!$G$2:$G$7,'DMG Tables'!$H$2:$H$7)</f>
        <v>62504000</v>
      </c>
      <c r="ATJ20" s="1">
        <f>LOOKUP($A20,'DMG Tables'!$P$2:$P$35,'DMG Tables'!$O$2:$O$35)*ATJ$1*LOOKUP(ATJ$1,'DMG Tables'!$G$2:$G$7,'DMG Tables'!$H$2:$H$7)</f>
        <v>62556000</v>
      </c>
      <c r="ATK20" s="1">
        <f>LOOKUP($A20,'DMG Tables'!$P$2:$P$35,'DMG Tables'!$O$2:$O$35)*ATK$1*LOOKUP(ATK$1,'DMG Tables'!$G$2:$G$7,'DMG Tables'!$H$2:$H$7)</f>
        <v>62608000</v>
      </c>
      <c r="ATL20" s="1">
        <f>LOOKUP($A20,'DMG Tables'!$P$2:$P$35,'DMG Tables'!$O$2:$O$35)*ATL$1*LOOKUP(ATL$1,'DMG Tables'!$G$2:$G$7,'DMG Tables'!$H$2:$H$7)</f>
        <v>62660000</v>
      </c>
      <c r="ATM20" s="1">
        <f>LOOKUP($A20,'DMG Tables'!$P$2:$P$35,'DMG Tables'!$O$2:$O$35)*ATM$1*LOOKUP(ATM$1,'DMG Tables'!$G$2:$G$7,'DMG Tables'!$H$2:$H$7)</f>
        <v>62712000</v>
      </c>
      <c r="ATN20" s="1">
        <f>LOOKUP($A20,'DMG Tables'!$P$2:$P$35,'DMG Tables'!$O$2:$O$35)*ATN$1*LOOKUP(ATN$1,'DMG Tables'!$G$2:$G$7,'DMG Tables'!$H$2:$H$7)</f>
        <v>62764000</v>
      </c>
      <c r="ATO20" s="1">
        <f>LOOKUP($A20,'DMG Tables'!$P$2:$P$35,'DMG Tables'!$O$2:$O$35)*ATO$1*LOOKUP(ATO$1,'DMG Tables'!$G$2:$G$7,'DMG Tables'!$H$2:$H$7)</f>
        <v>62816000</v>
      </c>
      <c r="ATP20" s="1">
        <f>LOOKUP($A20,'DMG Tables'!$P$2:$P$35,'DMG Tables'!$O$2:$O$35)*ATP$1*LOOKUP(ATP$1,'DMG Tables'!$G$2:$G$7,'DMG Tables'!$H$2:$H$7)</f>
        <v>62868000</v>
      </c>
      <c r="ATQ20" s="1">
        <f>LOOKUP($A20,'DMG Tables'!$P$2:$P$35,'DMG Tables'!$O$2:$O$35)*ATQ$1*LOOKUP(ATQ$1,'DMG Tables'!$G$2:$G$7,'DMG Tables'!$H$2:$H$7)</f>
        <v>62920000</v>
      </c>
      <c r="ATR20" s="1">
        <f>LOOKUP($A20,'DMG Tables'!$P$2:$P$35,'DMG Tables'!$O$2:$O$35)*ATR$1*LOOKUP(ATR$1,'DMG Tables'!$G$2:$G$7,'DMG Tables'!$H$2:$H$7)</f>
        <v>62972000</v>
      </c>
      <c r="ATS20" s="1">
        <f>LOOKUP($A20,'DMG Tables'!$P$2:$P$35,'DMG Tables'!$O$2:$O$35)*ATS$1*LOOKUP(ATS$1,'DMG Tables'!$G$2:$G$7,'DMG Tables'!$H$2:$H$7)</f>
        <v>63024000</v>
      </c>
      <c r="ATT20" s="1">
        <f>LOOKUP($A20,'DMG Tables'!$P$2:$P$35,'DMG Tables'!$O$2:$O$35)*ATT$1*LOOKUP(ATT$1,'DMG Tables'!$G$2:$G$7,'DMG Tables'!$H$2:$H$7)</f>
        <v>63076000</v>
      </c>
      <c r="ATU20" s="1">
        <f>LOOKUP($A20,'DMG Tables'!$P$2:$P$35,'DMG Tables'!$O$2:$O$35)*ATU$1*LOOKUP(ATU$1,'DMG Tables'!$G$2:$G$7,'DMG Tables'!$H$2:$H$7)</f>
        <v>63128000</v>
      </c>
      <c r="ATV20" s="1">
        <f>LOOKUP($A20,'DMG Tables'!$P$2:$P$35,'DMG Tables'!$O$2:$O$35)*ATV$1*LOOKUP(ATV$1,'DMG Tables'!$G$2:$G$7,'DMG Tables'!$H$2:$H$7)</f>
        <v>63180000</v>
      </c>
      <c r="ATW20" s="1">
        <f>LOOKUP($A20,'DMG Tables'!$P$2:$P$35,'DMG Tables'!$O$2:$O$35)*ATW$1*LOOKUP(ATW$1,'DMG Tables'!$G$2:$G$7,'DMG Tables'!$H$2:$H$7)</f>
        <v>63232000</v>
      </c>
      <c r="ATX20" s="1">
        <f>LOOKUP($A20,'DMG Tables'!$P$2:$P$35,'DMG Tables'!$O$2:$O$35)*ATX$1*LOOKUP(ATX$1,'DMG Tables'!$G$2:$G$7,'DMG Tables'!$H$2:$H$7)</f>
        <v>63284000</v>
      </c>
      <c r="ATY20" s="1">
        <f>LOOKUP($A20,'DMG Tables'!$P$2:$P$35,'DMG Tables'!$O$2:$O$35)*ATY$1*LOOKUP(ATY$1,'DMG Tables'!$G$2:$G$7,'DMG Tables'!$H$2:$H$7)</f>
        <v>63336000</v>
      </c>
      <c r="ATZ20" s="1">
        <f>LOOKUP($A20,'DMG Tables'!$P$2:$P$35,'DMG Tables'!$O$2:$O$35)*ATZ$1*LOOKUP(ATZ$1,'DMG Tables'!$G$2:$G$7,'DMG Tables'!$H$2:$H$7)</f>
        <v>63388000</v>
      </c>
      <c r="AUA20" s="1">
        <f>LOOKUP($A20,'DMG Tables'!$P$2:$P$35,'DMG Tables'!$O$2:$O$35)*AUA$1*LOOKUP(AUA$1,'DMG Tables'!$G$2:$G$7,'DMG Tables'!$H$2:$H$7)</f>
        <v>63440000</v>
      </c>
      <c r="AUB20" s="1">
        <f>LOOKUP($A20,'DMG Tables'!$P$2:$P$35,'DMG Tables'!$O$2:$O$35)*AUB$1*LOOKUP(AUB$1,'DMG Tables'!$G$2:$G$7,'DMG Tables'!$H$2:$H$7)</f>
        <v>63492000</v>
      </c>
      <c r="AUC20" s="1">
        <f>LOOKUP($A20,'DMG Tables'!$P$2:$P$35,'DMG Tables'!$O$2:$O$35)*AUC$1*LOOKUP(AUC$1,'DMG Tables'!$G$2:$G$7,'DMG Tables'!$H$2:$H$7)</f>
        <v>63544000</v>
      </c>
      <c r="AUD20" s="1">
        <f>LOOKUP($A20,'DMG Tables'!$P$2:$P$35,'DMG Tables'!$O$2:$O$35)*AUD$1*LOOKUP(AUD$1,'DMG Tables'!$G$2:$G$7,'DMG Tables'!$H$2:$H$7)</f>
        <v>63596000</v>
      </c>
      <c r="AUE20" s="1">
        <f>LOOKUP($A20,'DMG Tables'!$P$2:$P$35,'DMG Tables'!$O$2:$O$35)*AUE$1*LOOKUP(AUE$1,'DMG Tables'!$G$2:$G$7,'DMG Tables'!$H$2:$H$7)</f>
        <v>63648000</v>
      </c>
      <c r="AUF20" s="1">
        <f>LOOKUP($A20,'DMG Tables'!$P$2:$P$35,'DMG Tables'!$O$2:$O$35)*AUF$1*LOOKUP(AUF$1,'DMG Tables'!$G$2:$G$7,'DMG Tables'!$H$2:$H$7)</f>
        <v>63700000</v>
      </c>
      <c r="AUG20" s="1">
        <f>LOOKUP($A20,'DMG Tables'!$P$2:$P$35,'DMG Tables'!$O$2:$O$35)*AUG$1*LOOKUP(AUG$1,'DMG Tables'!$G$2:$G$7,'DMG Tables'!$H$2:$H$7)</f>
        <v>63752000</v>
      </c>
      <c r="AUH20" s="1">
        <f>LOOKUP($A20,'DMG Tables'!$P$2:$P$35,'DMG Tables'!$O$2:$O$35)*AUH$1*LOOKUP(AUH$1,'DMG Tables'!$G$2:$G$7,'DMG Tables'!$H$2:$H$7)</f>
        <v>63804000</v>
      </c>
      <c r="AUI20" s="1">
        <f>LOOKUP($A20,'DMG Tables'!$P$2:$P$35,'DMG Tables'!$O$2:$O$35)*AUI$1*LOOKUP(AUI$1,'DMG Tables'!$G$2:$G$7,'DMG Tables'!$H$2:$H$7)</f>
        <v>63856000</v>
      </c>
      <c r="AUJ20" s="1">
        <f>LOOKUP($A20,'DMG Tables'!$P$2:$P$35,'DMG Tables'!$O$2:$O$35)*AUJ$1*LOOKUP(AUJ$1,'DMG Tables'!$G$2:$G$7,'DMG Tables'!$H$2:$H$7)</f>
        <v>63908000</v>
      </c>
      <c r="AUK20" s="1">
        <f>LOOKUP($A20,'DMG Tables'!$P$2:$P$35,'DMG Tables'!$O$2:$O$35)*AUK$1*LOOKUP(AUK$1,'DMG Tables'!$G$2:$G$7,'DMG Tables'!$H$2:$H$7)</f>
        <v>63960000</v>
      </c>
      <c r="AUL20" s="1">
        <f>LOOKUP($A20,'DMG Tables'!$P$2:$P$35,'DMG Tables'!$O$2:$O$35)*AUL$1*LOOKUP(AUL$1,'DMG Tables'!$G$2:$G$7,'DMG Tables'!$H$2:$H$7)</f>
        <v>64012000</v>
      </c>
      <c r="AUM20" s="1">
        <f>LOOKUP($A20,'DMG Tables'!$P$2:$P$35,'DMG Tables'!$O$2:$O$35)*AUM$1*LOOKUP(AUM$1,'DMG Tables'!$G$2:$G$7,'DMG Tables'!$H$2:$H$7)</f>
        <v>64064000</v>
      </c>
      <c r="AUN20" s="1">
        <f>LOOKUP($A20,'DMG Tables'!$P$2:$P$35,'DMG Tables'!$O$2:$O$35)*AUN$1*LOOKUP(AUN$1,'DMG Tables'!$G$2:$G$7,'DMG Tables'!$H$2:$H$7)</f>
        <v>64116000</v>
      </c>
      <c r="AUO20" s="1">
        <f>LOOKUP($A20,'DMG Tables'!$P$2:$P$35,'DMG Tables'!$O$2:$O$35)*AUO$1*LOOKUP(AUO$1,'DMG Tables'!$G$2:$G$7,'DMG Tables'!$H$2:$H$7)</f>
        <v>64168000</v>
      </c>
      <c r="AUP20" s="1">
        <f>LOOKUP($A20,'DMG Tables'!$P$2:$P$35,'DMG Tables'!$O$2:$O$35)*AUP$1*LOOKUP(AUP$1,'DMG Tables'!$G$2:$G$7,'DMG Tables'!$H$2:$H$7)</f>
        <v>64220000</v>
      </c>
      <c r="AUQ20" s="1">
        <f>LOOKUP($A20,'DMG Tables'!$P$2:$P$35,'DMG Tables'!$O$2:$O$35)*AUQ$1*LOOKUP(AUQ$1,'DMG Tables'!$G$2:$G$7,'DMG Tables'!$H$2:$H$7)</f>
        <v>64272000</v>
      </c>
      <c r="AUR20" s="1">
        <f>LOOKUP($A20,'DMG Tables'!$P$2:$P$35,'DMG Tables'!$O$2:$O$35)*AUR$1*LOOKUP(AUR$1,'DMG Tables'!$G$2:$G$7,'DMG Tables'!$H$2:$H$7)</f>
        <v>64324000</v>
      </c>
      <c r="AUS20" s="1">
        <f>LOOKUP($A20,'DMG Tables'!$P$2:$P$35,'DMG Tables'!$O$2:$O$35)*AUS$1*LOOKUP(AUS$1,'DMG Tables'!$G$2:$G$7,'DMG Tables'!$H$2:$H$7)</f>
        <v>64376000</v>
      </c>
      <c r="AUT20" s="1">
        <f>LOOKUP($A20,'DMG Tables'!$P$2:$P$35,'DMG Tables'!$O$2:$O$35)*AUT$1*LOOKUP(AUT$1,'DMG Tables'!$G$2:$G$7,'DMG Tables'!$H$2:$H$7)</f>
        <v>64428000</v>
      </c>
      <c r="AUU20" s="1">
        <f>LOOKUP($A20,'DMG Tables'!$P$2:$P$35,'DMG Tables'!$O$2:$O$35)*AUU$1*LOOKUP(AUU$1,'DMG Tables'!$G$2:$G$7,'DMG Tables'!$H$2:$H$7)</f>
        <v>64480000</v>
      </c>
      <c r="AUV20" s="1">
        <f>LOOKUP($A20,'DMG Tables'!$P$2:$P$35,'DMG Tables'!$O$2:$O$35)*AUV$1*LOOKUP(AUV$1,'DMG Tables'!$G$2:$G$7,'DMG Tables'!$H$2:$H$7)</f>
        <v>64532000</v>
      </c>
      <c r="AUW20" s="1">
        <f>LOOKUP($A20,'DMG Tables'!$P$2:$P$35,'DMG Tables'!$O$2:$O$35)*AUW$1*LOOKUP(AUW$1,'DMG Tables'!$G$2:$G$7,'DMG Tables'!$H$2:$H$7)</f>
        <v>64584000</v>
      </c>
      <c r="AUX20" s="1">
        <f>LOOKUP($A20,'DMG Tables'!$P$2:$P$35,'DMG Tables'!$O$2:$O$35)*AUX$1*LOOKUP(AUX$1,'DMG Tables'!$G$2:$G$7,'DMG Tables'!$H$2:$H$7)</f>
        <v>64636000</v>
      </c>
      <c r="AUY20" s="1">
        <f>LOOKUP($A20,'DMG Tables'!$P$2:$P$35,'DMG Tables'!$O$2:$O$35)*AUY$1*LOOKUP(AUY$1,'DMG Tables'!$G$2:$G$7,'DMG Tables'!$H$2:$H$7)</f>
        <v>64688000</v>
      </c>
      <c r="AUZ20" s="1">
        <f>LOOKUP($A20,'DMG Tables'!$P$2:$P$35,'DMG Tables'!$O$2:$O$35)*AUZ$1*LOOKUP(AUZ$1,'DMG Tables'!$G$2:$G$7,'DMG Tables'!$H$2:$H$7)</f>
        <v>64740000</v>
      </c>
      <c r="AVA20" s="1">
        <f>LOOKUP($A20,'DMG Tables'!$P$2:$P$35,'DMG Tables'!$O$2:$O$35)*AVA$1*LOOKUP(AVA$1,'DMG Tables'!$G$2:$G$7,'DMG Tables'!$H$2:$H$7)</f>
        <v>64792000</v>
      </c>
      <c r="AVB20" s="1">
        <f>LOOKUP($A20,'DMG Tables'!$P$2:$P$35,'DMG Tables'!$O$2:$O$35)*AVB$1*LOOKUP(AVB$1,'DMG Tables'!$G$2:$G$7,'DMG Tables'!$H$2:$H$7)</f>
        <v>64844000</v>
      </c>
      <c r="AVC20" s="1">
        <f>LOOKUP($A20,'DMG Tables'!$P$2:$P$35,'DMG Tables'!$O$2:$O$35)*AVC$1*LOOKUP(AVC$1,'DMG Tables'!$G$2:$G$7,'DMG Tables'!$H$2:$H$7)</f>
        <v>64896000</v>
      </c>
      <c r="AVD20" s="1">
        <f>LOOKUP($A20,'DMG Tables'!$P$2:$P$35,'DMG Tables'!$O$2:$O$35)*AVD$1*LOOKUP(AVD$1,'DMG Tables'!$G$2:$G$7,'DMG Tables'!$H$2:$H$7)</f>
        <v>64948000</v>
      </c>
      <c r="AVE20" s="1">
        <f>LOOKUP($A20,'DMG Tables'!$P$2:$P$35,'DMG Tables'!$O$2:$O$35)*AVE$1*LOOKUP(AVE$1,'DMG Tables'!$G$2:$G$7,'DMG Tables'!$H$2:$H$7)</f>
        <v>65000000</v>
      </c>
      <c r="AVF20" s="1">
        <f>LOOKUP($A20,'DMG Tables'!$P$2:$P$35,'DMG Tables'!$O$2:$O$35)*AVF$1*LOOKUP(AVF$1,'DMG Tables'!$G$2:$G$7,'DMG Tables'!$H$2:$H$7)</f>
        <v>65052000</v>
      </c>
      <c r="AVG20" s="1">
        <f>LOOKUP($A20,'DMG Tables'!$P$2:$P$35,'DMG Tables'!$O$2:$O$35)*AVG$1*LOOKUP(AVG$1,'DMG Tables'!$G$2:$G$7,'DMG Tables'!$H$2:$H$7)</f>
        <v>65104000</v>
      </c>
      <c r="AVH20" s="1">
        <f>LOOKUP($A20,'DMG Tables'!$P$2:$P$35,'DMG Tables'!$O$2:$O$35)*AVH$1*LOOKUP(AVH$1,'DMG Tables'!$G$2:$G$7,'DMG Tables'!$H$2:$H$7)</f>
        <v>65156000</v>
      </c>
      <c r="AVI20" s="1">
        <f>LOOKUP($A20,'DMG Tables'!$P$2:$P$35,'DMG Tables'!$O$2:$O$35)*AVI$1*LOOKUP(AVI$1,'DMG Tables'!$G$2:$G$7,'DMG Tables'!$H$2:$H$7)</f>
        <v>65208000</v>
      </c>
      <c r="AVJ20" s="1">
        <f>LOOKUP($A20,'DMG Tables'!$P$2:$P$35,'DMG Tables'!$O$2:$O$35)*AVJ$1*LOOKUP(AVJ$1,'DMG Tables'!$G$2:$G$7,'DMG Tables'!$H$2:$H$7)</f>
        <v>65260000</v>
      </c>
      <c r="AVK20" s="1">
        <f>LOOKUP($A20,'DMG Tables'!$P$2:$P$35,'DMG Tables'!$O$2:$O$35)*AVK$1*LOOKUP(AVK$1,'DMG Tables'!$G$2:$G$7,'DMG Tables'!$H$2:$H$7)</f>
        <v>65312000</v>
      </c>
      <c r="AVL20" s="1">
        <f>LOOKUP($A20,'DMG Tables'!$P$2:$P$35,'DMG Tables'!$O$2:$O$35)*AVL$1*LOOKUP(AVL$1,'DMG Tables'!$G$2:$G$7,'DMG Tables'!$H$2:$H$7)</f>
        <v>65364000</v>
      </c>
      <c r="AVM20" s="1">
        <f>LOOKUP($A20,'DMG Tables'!$P$2:$P$35,'DMG Tables'!$O$2:$O$35)*AVM$1*LOOKUP(AVM$1,'DMG Tables'!$G$2:$G$7,'DMG Tables'!$H$2:$H$7)</f>
        <v>65416000</v>
      </c>
      <c r="AVN20" s="1">
        <f>LOOKUP($A20,'DMG Tables'!$P$2:$P$35,'DMG Tables'!$O$2:$O$35)*AVN$1*LOOKUP(AVN$1,'DMG Tables'!$G$2:$G$7,'DMG Tables'!$H$2:$H$7)</f>
        <v>65468000</v>
      </c>
      <c r="AVO20" s="1">
        <f>LOOKUP($A20,'DMG Tables'!$P$2:$P$35,'DMG Tables'!$O$2:$O$35)*AVO$1*LOOKUP(AVO$1,'DMG Tables'!$G$2:$G$7,'DMG Tables'!$H$2:$H$7)</f>
        <v>65520000</v>
      </c>
      <c r="AVP20" s="1">
        <f>LOOKUP($A20,'DMG Tables'!$P$2:$P$35,'DMG Tables'!$O$2:$O$35)*AVP$1*LOOKUP(AVP$1,'DMG Tables'!$G$2:$G$7,'DMG Tables'!$H$2:$H$7)</f>
        <v>65572000</v>
      </c>
      <c r="AVQ20" s="1">
        <f>LOOKUP($A20,'DMG Tables'!$P$2:$P$35,'DMG Tables'!$O$2:$O$35)*AVQ$1*LOOKUP(AVQ$1,'DMG Tables'!$G$2:$G$7,'DMG Tables'!$H$2:$H$7)</f>
        <v>65624000</v>
      </c>
      <c r="AVR20" s="1">
        <f>LOOKUP($A20,'DMG Tables'!$P$2:$P$35,'DMG Tables'!$O$2:$O$35)*AVR$1*LOOKUP(AVR$1,'DMG Tables'!$G$2:$G$7,'DMG Tables'!$H$2:$H$7)</f>
        <v>65676000</v>
      </c>
      <c r="AVS20" s="1">
        <f>LOOKUP($A20,'DMG Tables'!$P$2:$P$35,'DMG Tables'!$O$2:$O$35)*AVS$1*LOOKUP(AVS$1,'DMG Tables'!$G$2:$G$7,'DMG Tables'!$H$2:$H$7)</f>
        <v>65728000</v>
      </c>
      <c r="AVT20" s="1">
        <f>LOOKUP($A20,'DMG Tables'!$P$2:$P$35,'DMG Tables'!$O$2:$O$35)*AVT$1*LOOKUP(AVT$1,'DMG Tables'!$G$2:$G$7,'DMG Tables'!$H$2:$H$7)</f>
        <v>65780000</v>
      </c>
      <c r="AVU20" s="1">
        <f>LOOKUP($A20,'DMG Tables'!$P$2:$P$35,'DMG Tables'!$O$2:$O$35)*AVU$1*LOOKUP(AVU$1,'DMG Tables'!$G$2:$G$7,'DMG Tables'!$H$2:$H$7)</f>
        <v>65832000</v>
      </c>
      <c r="AVV20" s="1">
        <f>LOOKUP($A20,'DMG Tables'!$P$2:$P$35,'DMG Tables'!$O$2:$O$35)*AVV$1*LOOKUP(AVV$1,'DMG Tables'!$G$2:$G$7,'DMG Tables'!$H$2:$H$7)</f>
        <v>65884000</v>
      </c>
      <c r="AVW20" s="1">
        <f>LOOKUP($A20,'DMG Tables'!$P$2:$P$35,'DMG Tables'!$O$2:$O$35)*AVW$1*LOOKUP(AVW$1,'DMG Tables'!$G$2:$G$7,'DMG Tables'!$H$2:$H$7)</f>
        <v>65936000</v>
      </c>
      <c r="AVX20" s="1">
        <f>LOOKUP($A20,'DMG Tables'!$P$2:$P$35,'DMG Tables'!$O$2:$O$35)*AVX$1*LOOKUP(AVX$1,'DMG Tables'!$G$2:$G$7,'DMG Tables'!$H$2:$H$7)</f>
        <v>65988000</v>
      </c>
      <c r="AVY20" s="1">
        <f>LOOKUP($A20,'DMG Tables'!$P$2:$P$35,'DMG Tables'!$O$2:$O$35)*AVY$1*LOOKUP(AVY$1,'DMG Tables'!$G$2:$G$7,'DMG Tables'!$H$2:$H$7)</f>
        <v>66040000</v>
      </c>
      <c r="AVZ20" s="1">
        <f>LOOKUP($A20,'DMG Tables'!$P$2:$P$35,'DMG Tables'!$O$2:$O$35)*AVZ$1*LOOKUP(AVZ$1,'DMG Tables'!$G$2:$G$7,'DMG Tables'!$H$2:$H$7)</f>
        <v>66092000</v>
      </c>
      <c r="AWA20" s="1">
        <f>LOOKUP($A20,'DMG Tables'!$P$2:$P$35,'DMG Tables'!$O$2:$O$35)*AWA$1*LOOKUP(AWA$1,'DMG Tables'!$G$2:$G$7,'DMG Tables'!$H$2:$H$7)</f>
        <v>66144000</v>
      </c>
      <c r="AWB20" s="1">
        <f>LOOKUP($A20,'DMG Tables'!$P$2:$P$35,'DMG Tables'!$O$2:$O$35)*AWB$1*LOOKUP(AWB$1,'DMG Tables'!$G$2:$G$7,'DMG Tables'!$H$2:$H$7)</f>
        <v>66196000</v>
      </c>
      <c r="AWC20" s="1">
        <f>LOOKUP($A20,'DMG Tables'!$P$2:$P$35,'DMG Tables'!$O$2:$O$35)*AWC$1*LOOKUP(AWC$1,'DMG Tables'!$G$2:$G$7,'DMG Tables'!$H$2:$H$7)</f>
        <v>66248000</v>
      </c>
      <c r="AWD20" s="1">
        <f>LOOKUP($A20,'DMG Tables'!$P$2:$P$35,'DMG Tables'!$O$2:$O$35)*AWD$1*LOOKUP(AWD$1,'DMG Tables'!$G$2:$G$7,'DMG Tables'!$H$2:$H$7)</f>
        <v>66300000</v>
      </c>
      <c r="AWE20" s="1">
        <f>LOOKUP($A20,'DMG Tables'!$P$2:$P$35,'DMG Tables'!$O$2:$O$35)*AWE$1*LOOKUP(AWE$1,'DMG Tables'!$G$2:$G$7,'DMG Tables'!$H$2:$H$7)</f>
        <v>66352000</v>
      </c>
      <c r="AWF20" s="1">
        <f>LOOKUP($A20,'DMG Tables'!$P$2:$P$35,'DMG Tables'!$O$2:$O$35)*AWF$1*LOOKUP(AWF$1,'DMG Tables'!$G$2:$G$7,'DMG Tables'!$H$2:$H$7)</f>
        <v>66404000</v>
      </c>
      <c r="AWG20" s="1">
        <f>LOOKUP($A20,'DMG Tables'!$P$2:$P$35,'DMG Tables'!$O$2:$O$35)*AWG$1*LOOKUP(AWG$1,'DMG Tables'!$G$2:$G$7,'DMG Tables'!$H$2:$H$7)</f>
        <v>66456000</v>
      </c>
      <c r="AWH20" s="1">
        <f>LOOKUP($A20,'DMG Tables'!$P$2:$P$35,'DMG Tables'!$O$2:$O$35)*AWH$1*LOOKUP(AWH$1,'DMG Tables'!$G$2:$G$7,'DMG Tables'!$H$2:$H$7)</f>
        <v>66508000</v>
      </c>
      <c r="AWI20" s="1">
        <f>LOOKUP($A20,'DMG Tables'!$P$2:$P$35,'DMG Tables'!$O$2:$O$35)*AWI$1*LOOKUP(AWI$1,'DMG Tables'!$G$2:$G$7,'DMG Tables'!$H$2:$H$7)</f>
        <v>66560000</v>
      </c>
      <c r="AWJ20" s="1">
        <f>LOOKUP($A20,'DMG Tables'!$P$2:$P$35,'DMG Tables'!$O$2:$O$35)*AWJ$1*LOOKUP(AWJ$1,'DMG Tables'!$G$2:$G$7,'DMG Tables'!$H$2:$H$7)</f>
        <v>66612000</v>
      </c>
      <c r="AWK20" s="1">
        <f>LOOKUP($A20,'DMG Tables'!$P$2:$P$35,'DMG Tables'!$O$2:$O$35)*AWK$1*LOOKUP(AWK$1,'DMG Tables'!$G$2:$G$7,'DMG Tables'!$H$2:$H$7)</f>
        <v>66664000</v>
      </c>
      <c r="AWL20" s="1">
        <f>LOOKUP($A20,'DMG Tables'!$P$2:$P$35,'DMG Tables'!$O$2:$O$35)*AWL$1*LOOKUP(AWL$1,'DMG Tables'!$G$2:$G$7,'DMG Tables'!$H$2:$H$7)</f>
        <v>66716000</v>
      </c>
      <c r="AWM20" s="1">
        <f>LOOKUP($A20,'DMG Tables'!$P$2:$P$35,'DMG Tables'!$O$2:$O$35)*AWM$1*LOOKUP(AWM$1,'DMG Tables'!$G$2:$G$7,'DMG Tables'!$H$2:$H$7)</f>
        <v>66768000</v>
      </c>
      <c r="AWN20" s="1">
        <f>LOOKUP($A20,'DMG Tables'!$P$2:$P$35,'DMG Tables'!$O$2:$O$35)*AWN$1*LOOKUP(AWN$1,'DMG Tables'!$G$2:$G$7,'DMG Tables'!$H$2:$H$7)</f>
        <v>66820000</v>
      </c>
      <c r="AWO20" s="1">
        <f>LOOKUP($A20,'DMG Tables'!$P$2:$P$35,'DMG Tables'!$O$2:$O$35)*AWO$1*LOOKUP(AWO$1,'DMG Tables'!$G$2:$G$7,'DMG Tables'!$H$2:$H$7)</f>
        <v>66872000</v>
      </c>
      <c r="AWP20" s="1">
        <f>LOOKUP($A20,'DMG Tables'!$P$2:$P$35,'DMG Tables'!$O$2:$O$35)*AWP$1*LOOKUP(AWP$1,'DMG Tables'!$G$2:$G$7,'DMG Tables'!$H$2:$H$7)</f>
        <v>66924000</v>
      </c>
      <c r="AWQ20" s="1">
        <f>LOOKUP($A20,'DMG Tables'!$P$2:$P$35,'DMG Tables'!$O$2:$O$35)*AWQ$1*LOOKUP(AWQ$1,'DMG Tables'!$G$2:$G$7,'DMG Tables'!$H$2:$H$7)</f>
        <v>66976000</v>
      </c>
      <c r="AWR20" s="1">
        <f>LOOKUP($A20,'DMG Tables'!$P$2:$P$35,'DMG Tables'!$O$2:$O$35)*AWR$1*LOOKUP(AWR$1,'DMG Tables'!$G$2:$G$7,'DMG Tables'!$H$2:$H$7)</f>
        <v>67028000</v>
      </c>
      <c r="AWS20" s="1">
        <f>LOOKUP($A20,'DMG Tables'!$P$2:$P$35,'DMG Tables'!$O$2:$O$35)*AWS$1*LOOKUP(AWS$1,'DMG Tables'!$G$2:$G$7,'DMG Tables'!$H$2:$H$7)</f>
        <v>67080000</v>
      </c>
      <c r="AWT20" s="1">
        <f>LOOKUP($A20,'DMG Tables'!$P$2:$P$35,'DMG Tables'!$O$2:$O$35)*AWT$1*LOOKUP(AWT$1,'DMG Tables'!$G$2:$G$7,'DMG Tables'!$H$2:$H$7)</f>
        <v>67132000</v>
      </c>
      <c r="AWU20" s="1">
        <f>LOOKUP($A20,'DMG Tables'!$P$2:$P$35,'DMG Tables'!$O$2:$O$35)*AWU$1*LOOKUP(AWU$1,'DMG Tables'!$G$2:$G$7,'DMG Tables'!$H$2:$H$7)</f>
        <v>67184000</v>
      </c>
      <c r="AWV20" s="1">
        <f>LOOKUP($A20,'DMG Tables'!$P$2:$P$35,'DMG Tables'!$O$2:$O$35)*AWV$1*LOOKUP(AWV$1,'DMG Tables'!$G$2:$G$7,'DMG Tables'!$H$2:$H$7)</f>
        <v>67236000</v>
      </c>
      <c r="AWW20" s="1">
        <f>LOOKUP($A20,'DMG Tables'!$P$2:$P$35,'DMG Tables'!$O$2:$O$35)*AWW$1*LOOKUP(AWW$1,'DMG Tables'!$G$2:$G$7,'DMG Tables'!$H$2:$H$7)</f>
        <v>67288000</v>
      </c>
      <c r="AWX20" s="1">
        <f>LOOKUP($A20,'DMG Tables'!$P$2:$P$35,'DMG Tables'!$O$2:$O$35)*AWX$1*LOOKUP(AWX$1,'DMG Tables'!$G$2:$G$7,'DMG Tables'!$H$2:$H$7)</f>
        <v>67340000</v>
      </c>
      <c r="AWY20" s="1">
        <f>LOOKUP($A20,'DMG Tables'!$P$2:$P$35,'DMG Tables'!$O$2:$O$35)*AWY$1*LOOKUP(AWY$1,'DMG Tables'!$G$2:$G$7,'DMG Tables'!$H$2:$H$7)</f>
        <v>67392000</v>
      </c>
      <c r="AWZ20" s="1">
        <f>LOOKUP($A20,'DMG Tables'!$P$2:$P$35,'DMG Tables'!$O$2:$O$35)*AWZ$1*LOOKUP(AWZ$1,'DMG Tables'!$G$2:$G$7,'DMG Tables'!$H$2:$H$7)</f>
        <v>67444000</v>
      </c>
      <c r="AXA20" s="1">
        <f>LOOKUP($A20,'DMG Tables'!$P$2:$P$35,'DMG Tables'!$O$2:$O$35)*AXA$1*LOOKUP(AXA$1,'DMG Tables'!$G$2:$G$7,'DMG Tables'!$H$2:$H$7)</f>
        <v>67496000</v>
      </c>
      <c r="AXB20" s="1">
        <f>LOOKUP($A20,'DMG Tables'!$P$2:$P$35,'DMG Tables'!$O$2:$O$35)*AXB$1*LOOKUP(AXB$1,'DMG Tables'!$G$2:$G$7,'DMG Tables'!$H$2:$H$7)</f>
        <v>67548000</v>
      </c>
      <c r="AXC20" s="1">
        <f>LOOKUP($A20,'DMG Tables'!$P$2:$P$35,'DMG Tables'!$O$2:$O$35)*AXC$1*LOOKUP(AXC$1,'DMG Tables'!$G$2:$G$7,'DMG Tables'!$H$2:$H$7)</f>
        <v>67600000</v>
      </c>
      <c r="AXD20" s="1">
        <f>LOOKUP($A20,'DMG Tables'!$P$2:$P$35,'DMG Tables'!$O$2:$O$35)*AXD$1*LOOKUP(AXD$1,'DMG Tables'!$G$2:$G$7,'DMG Tables'!$H$2:$H$7)</f>
        <v>67652000</v>
      </c>
      <c r="AXE20" s="1">
        <f>LOOKUP($A20,'DMG Tables'!$P$2:$P$35,'DMG Tables'!$O$2:$O$35)*AXE$1*LOOKUP(AXE$1,'DMG Tables'!$G$2:$G$7,'DMG Tables'!$H$2:$H$7)</f>
        <v>67704000</v>
      </c>
      <c r="AXF20" s="1">
        <f>LOOKUP($A20,'DMG Tables'!$P$2:$P$35,'DMG Tables'!$O$2:$O$35)*AXF$1*LOOKUP(AXF$1,'DMG Tables'!$G$2:$G$7,'DMG Tables'!$H$2:$H$7)</f>
        <v>67756000</v>
      </c>
      <c r="AXG20" s="1">
        <f>LOOKUP($A20,'DMG Tables'!$P$2:$P$35,'DMG Tables'!$O$2:$O$35)*AXG$1*LOOKUP(AXG$1,'DMG Tables'!$G$2:$G$7,'DMG Tables'!$H$2:$H$7)</f>
        <v>67808000</v>
      </c>
      <c r="AXH20" s="1">
        <f>LOOKUP($A20,'DMG Tables'!$P$2:$P$35,'DMG Tables'!$O$2:$O$35)*AXH$1*LOOKUP(AXH$1,'DMG Tables'!$G$2:$G$7,'DMG Tables'!$H$2:$H$7)</f>
        <v>67860000</v>
      </c>
      <c r="AXI20" s="1">
        <f>LOOKUP($A20,'DMG Tables'!$P$2:$P$35,'DMG Tables'!$O$2:$O$35)*AXI$1*LOOKUP(AXI$1,'DMG Tables'!$G$2:$G$7,'DMG Tables'!$H$2:$H$7)</f>
        <v>67912000</v>
      </c>
      <c r="AXJ20" s="1">
        <f>LOOKUP($A20,'DMG Tables'!$P$2:$P$35,'DMG Tables'!$O$2:$O$35)*AXJ$1*LOOKUP(AXJ$1,'DMG Tables'!$G$2:$G$7,'DMG Tables'!$H$2:$H$7)</f>
        <v>67964000</v>
      </c>
      <c r="AXK20" s="1">
        <f>LOOKUP($A20,'DMG Tables'!$P$2:$P$35,'DMG Tables'!$O$2:$O$35)*AXK$1*LOOKUP(AXK$1,'DMG Tables'!$G$2:$G$7,'DMG Tables'!$H$2:$H$7)</f>
        <v>68016000</v>
      </c>
      <c r="AXL20" s="1">
        <f>LOOKUP($A20,'DMG Tables'!$P$2:$P$35,'DMG Tables'!$O$2:$O$35)*AXL$1*LOOKUP(AXL$1,'DMG Tables'!$G$2:$G$7,'DMG Tables'!$H$2:$H$7)</f>
        <v>68068000</v>
      </c>
      <c r="AXM20" s="1">
        <f>LOOKUP($A20,'DMG Tables'!$P$2:$P$35,'DMG Tables'!$O$2:$O$35)*AXM$1*LOOKUP(AXM$1,'DMG Tables'!$G$2:$G$7,'DMG Tables'!$H$2:$H$7)</f>
        <v>68120000</v>
      </c>
      <c r="AXN20" s="1">
        <f>LOOKUP($A20,'DMG Tables'!$P$2:$P$35,'DMG Tables'!$O$2:$O$35)*AXN$1*LOOKUP(AXN$1,'DMG Tables'!$G$2:$G$7,'DMG Tables'!$H$2:$H$7)</f>
        <v>68172000</v>
      </c>
      <c r="AXO20" s="1">
        <f>LOOKUP($A20,'DMG Tables'!$P$2:$P$35,'DMG Tables'!$O$2:$O$35)*AXO$1*LOOKUP(AXO$1,'DMG Tables'!$G$2:$G$7,'DMG Tables'!$H$2:$H$7)</f>
        <v>68224000</v>
      </c>
      <c r="AXP20" s="1">
        <f>LOOKUP($A20,'DMG Tables'!$P$2:$P$35,'DMG Tables'!$O$2:$O$35)*AXP$1*LOOKUP(AXP$1,'DMG Tables'!$G$2:$G$7,'DMG Tables'!$H$2:$H$7)</f>
        <v>68276000</v>
      </c>
      <c r="AXQ20" s="1">
        <f>LOOKUP($A20,'DMG Tables'!$P$2:$P$35,'DMG Tables'!$O$2:$O$35)*AXQ$1*LOOKUP(AXQ$1,'DMG Tables'!$G$2:$G$7,'DMG Tables'!$H$2:$H$7)</f>
        <v>68328000</v>
      </c>
      <c r="AXR20" s="1">
        <f>LOOKUP($A20,'DMG Tables'!$P$2:$P$35,'DMG Tables'!$O$2:$O$35)*AXR$1*LOOKUP(AXR$1,'DMG Tables'!$G$2:$G$7,'DMG Tables'!$H$2:$H$7)</f>
        <v>68380000</v>
      </c>
      <c r="AXS20" s="1">
        <f>LOOKUP($A20,'DMG Tables'!$P$2:$P$35,'DMG Tables'!$O$2:$O$35)*AXS$1*LOOKUP(AXS$1,'DMG Tables'!$G$2:$G$7,'DMG Tables'!$H$2:$H$7)</f>
        <v>68432000</v>
      </c>
      <c r="AXT20" s="1">
        <f>LOOKUP($A20,'DMG Tables'!$P$2:$P$35,'DMG Tables'!$O$2:$O$35)*AXT$1*LOOKUP(AXT$1,'DMG Tables'!$G$2:$G$7,'DMG Tables'!$H$2:$H$7)</f>
        <v>68484000</v>
      </c>
      <c r="AXU20" s="1">
        <f>LOOKUP($A20,'DMG Tables'!$P$2:$P$35,'DMG Tables'!$O$2:$O$35)*AXU$1*LOOKUP(AXU$1,'DMG Tables'!$G$2:$G$7,'DMG Tables'!$H$2:$H$7)</f>
        <v>68536000</v>
      </c>
      <c r="AXV20" s="1">
        <f>LOOKUP($A20,'DMG Tables'!$P$2:$P$35,'DMG Tables'!$O$2:$O$35)*AXV$1*LOOKUP(AXV$1,'DMG Tables'!$G$2:$G$7,'DMG Tables'!$H$2:$H$7)</f>
        <v>68588000</v>
      </c>
      <c r="AXW20" s="1">
        <f>LOOKUP($A20,'DMG Tables'!$P$2:$P$35,'DMG Tables'!$O$2:$O$35)*AXW$1*LOOKUP(AXW$1,'DMG Tables'!$G$2:$G$7,'DMG Tables'!$H$2:$H$7)</f>
        <v>68640000</v>
      </c>
      <c r="AXX20" s="1">
        <f>LOOKUP($A20,'DMG Tables'!$P$2:$P$35,'DMG Tables'!$O$2:$O$35)*AXX$1*LOOKUP(AXX$1,'DMG Tables'!$G$2:$G$7,'DMG Tables'!$H$2:$H$7)</f>
        <v>68692000</v>
      </c>
      <c r="AXY20" s="1">
        <f>LOOKUP($A20,'DMG Tables'!$P$2:$P$35,'DMG Tables'!$O$2:$O$35)*AXY$1*LOOKUP(AXY$1,'DMG Tables'!$G$2:$G$7,'DMG Tables'!$H$2:$H$7)</f>
        <v>68744000</v>
      </c>
      <c r="AXZ20" s="1">
        <f>LOOKUP($A20,'DMG Tables'!$P$2:$P$35,'DMG Tables'!$O$2:$O$35)*AXZ$1*LOOKUP(AXZ$1,'DMG Tables'!$G$2:$G$7,'DMG Tables'!$H$2:$H$7)</f>
        <v>68796000</v>
      </c>
      <c r="AYA20" s="1">
        <f>LOOKUP($A20,'DMG Tables'!$P$2:$P$35,'DMG Tables'!$O$2:$O$35)*AYA$1*LOOKUP(AYA$1,'DMG Tables'!$G$2:$G$7,'DMG Tables'!$H$2:$H$7)</f>
        <v>68848000</v>
      </c>
      <c r="AYB20" s="1">
        <f>LOOKUP($A20,'DMG Tables'!$P$2:$P$35,'DMG Tables'!$O$2:$O$35)*AYB$1*LOOKUP(AYB$1,'DMG Tables'!$G$2:$G$7,'DMG Tables'!$H$2:$H$7)</f>
        <v>68900000</v>
      </c>
      <c r="AYC20" s="1">
        <f>LOOKUP($A20,'DMG Tables'!$P$2:$P$35,'DMG Tables'!$O$2:$O$35)*AYC$1*LOOKUP(AYC$1,'DMG Tables'!$G$2:$G$7,'DMG Tables'!$H$2:$H$7)</f>
        <v>68952000</v>
      </c>
      <c r="AYD20" s="1">
        <f>LOOKUP($A20,'DMG Tables'!$P$2:$P$35,'DMG Tables'!$O$2:$O$35)*AYD$1*LOOKUP(AYD$1,'DMG Tables'!$G$2:$G$7,'DMG Tables'!$H$2:$H$7)</f>
        <v>69004000</v>
      </c>
      <c r="AYE20" s="1">
        <f>LOOKUP($A20,'DMG Tables'!$P$2:$P$35,'DMG Tables'!$O$2:$O$35)*AYE$1*LOOKUP(AYE$1,'DMG Tables'!$G$2:$G$7,'DMG Tables'!$H$2:$H$7)</f>
        <v>69056000</v>
      </c>
      <c r="AYF20" s="1">
        <f>LOOKUP($A20,'DMG Tables'!$P$2:$P$35,'DMG Tables'!$O$2:$O$35)*AYF$1*LOOKUP(AYF$1,'DMG Tables'!$G$2:$G$7,'DMG Tables'!$H$2:$H$7)</f>
        <v>69108000</v>
      </c>
      <c r="AYG20" s="1">
        <f>LOOKUP($A20,'DMG Tables'!$P$2:$P$35,'DMG Tables'!$O$2:$O$35)*AYG$1*LOOKUP(AYG$1,'DMG Tables'!$G$2:$G$7,'DMG Tables'!$H$2:$H$7)</f>
        <v>69160000</v>
      </c>
      <c r="AYH20" s="1">
        <f>LOOKUP($A20,'DMG Tables'!$P$2:$P$35,'DMG Tables'!$O$2:$O$35)*AYH$1*LOOKUP(AYH$1,'DMG Tables'!$G$2:$G$7,'DMG Tables'!$H$2:$H$7)</f>
        <v>69212000</v>
      </c>
      <c r="AYI20" s="1">
        <f>LOOKUP($A20,'DMG Tables'!$P$2:$P$35,'DMG Tables'!$O$2:$O$35)*AYI$1*LOOKUP(AYI$1,'DMG Tables'!$G$2:$G$7,'DMG Tables'!$H$2:$H$7)</f>
        <v>69264000</v>
      </c>
      <c r="AYJ20" s="1">
        <f>LOOKUP($A20,'DMG Tables'!$P$2:$P$35,'DMG Tables'!$O$2:$O$35)*AYJ$1*LOOKUP(AYJ$1,'DMG Tables'!$G$2:$G$7,'DMG Tables'!$H$2:$H$7)</f>
        <v>69316000</v>
      </c>
      <c r="AYK20" s="1">
        <f>LOOKUP($A20,'DMG Tables'!$P$2:$P$35,'DMG Tables'!$O$2:$O$35)*AYK$1*LOOKUP(AYK$1,'DMG Tables'!$G$2:$G$7,'DMG Tables'!$H$2:$H$7)</f>
        <v>69368000</v>
      </c>
      <c r="AYL20" s="1">
        <f>LOOKUP($A20,'DMG Tables'!$P$2:$P$35,'DMG Tables'!$O$2:$O$35)*AYL$1*LOOKUP(AYL$1,'DMG Tables'!$G$2:$G$7,'DMG Tables'!$H$2:$H$7)</f>
        <v>69420000</v>
      </c>
      <c r="AYM20" s="1">
        <f>LOOKUP($A20,'DMG Tables'!$P$2:$P$35,'DMG Tables'!$O$2:$O$35)*AYM$1*LOOKUP(AYM$1,'DMG Tables'!$G$2:$G$7,'DMG Tables'!$H$2:$H$7)</f>
        <v>69472000</v>
      </c>
      <c r="AYN20" s="1">
        <f>LOOKUP($A20,'DMG Tables'!$P$2:$P$35,'DMG Tables'!$O$2:$O$35)*AYN$1*LOOKUP(AYN$1,'DMG Tables'!$G$2:$G$7,'DMG Tables'!$H$2:$H$7)</f>
        <v>69524000</v>
      </c>
      <c r="AYO20" s="1">
        <f>LOOKUP($A20,'DMG Tables'!$P$2:$P$35,'DMG Tables'!$O$2:$O$35)*AYO$1*LOOKUP(AYO$1,'DMG Tables'!$G$2:$G$7,'DMG Tables'!$H$2:$H$7)</f>
        <v>69576000</v>
      </c>
      <c r="AYP20" s="1">
        <f>LOOKUP($A20,'DMG Tables'!$P$2:$P$35,'DMG Tables'!$O$2:$O$35)*AYP$1*LOOKUP(AYP$1,'DMG Tables'!$G$2:$G$7,'DMG Tables'!$H$2:$H$7)</f>
        <v>69628000</v>
      </c>
      <c r="AYQ20" s="1">
        <f>LOOKUP($A20,'DMG Tables'!$P$2:$P$35,'DMG Tables'!$O$2:$O$35)*AYQ$1*LOOKUP(AYQ$1,'DMG Tables'!$G$2:$G$7,'DMG Tables'!$H$2:$H$7)</f>
        <v>69680000</v>
      </c>
      <c r="AYR20" s="1">
        <f>LOOKUP($A20,'DMG Tables'!$P$2:$P$35,'DMG Tables'!$O$2:$O$35)*AYR$1*LOOKUP(AYR$1,'DMG Tables'!$G$2:$G$7,'DMG Tables'!$H$2:$H$7)</f>
        <v>69732000</v>
      </c>
      <c r="AYS20" s="1">
        <f>LOOKUP($A20,'DMG Tables'!$P$2:$P$35,'DMG Tables'!$O$2:$O$35)*AYS$1*LOOKUP(AYS$1,'DMG Tables'!$G$2:$G$7,'DMG Tables'!$H$2:$H$7)</f>
        <v>69784000</v>
      </c>
      <c r="AYT20" s="1">
        <f>LOOKUP($A20,'DMG Tables'!$P$2:$P$35,'DMG Tables'!$O$2:$O$35)*AYT$1*LOOKUP(AYT$1,'DMG Tables'!$G$2:$G$7,'DMG Tables'!$H$2:$H$7)</f>
        <v>69836000</v>
      </c>
      <c r="AYU20" s="1">
        <f>LOOKUP($A20,'DMG Tables'!$P$2:$P$35,'DMG Tables'!$O$2:$O$35)*AYU$1*LOOKUP(AYU$1,'DMG Tables'!$G$2:$G$7,'DMG Tables'!$H$2:$H$7)</f>
        <v>69888000</v>
      </c>
      <c r="AYV20" s="1">
        <f>LOOKUP($A20,'DMG Tables'!$P$2:$P$35,'DMG Tables'!$O$2:$O$35)*AYV$1*LOOKUP(AYV$1,'DMG Tables'!$G$2:$G$7,'DMG Tables'!$H$2:$H$7)</f>
        <v>69940000</v>
      </c>
      <c r="AYW20" s="1">
        <f>LOOKUP($A20,'DMG Tables'!$P$2:$P$35,'DMG Tables'!$O$2:$O$35)*AYW$1*LOOKUP(AYW$1,'DMG Tables'!$G$2:$G$7,'DMG Tables'!$H$2:$H$7)</f>
        <v>69992000</v>
      </c>
      <c r="AYX20" s="1">
        <f>LOOKUP($A20,'DMG Tables'!$P$2:$P$35,'DMG Tables'!$O$2:$O$35)*AYX$1*LOOKUP(AYX$1,'DMG Tables'!$G$2:$G$7,'DMG Tables'!$H$2:$H$7)</f>
        <v>70044000</v>
      </c>
      <c r="AYY20" s="1">
        <f>LOOKUP($A20,'DMG Tables'!$P$2:$P$35,'DMG Tables'!$O$2:$O$35)*AYY$1*LOOKUP(AYY$1,'DMG Tables'!$G$2:$G$7,'DMG Tables'!$H$2:$H$7)</f>
        <v>70096000</v>
      </c>
      <c r="AYZ20" s="1">
        <f>LOOKUP($A20,'DMG Tables'!$P$2:$P$35,'DMG Tables'!$O$2:$O$35)*AYZ$1*LOOKUP(AYZ$1,'DMG Tables'!$G$2:$G$7,'DMG Tables'!$H$2:$H$7)</f>
        <v>70148000</v>
      </c>
      <c r="AZA20" s="1">
        <f>LOOKUP($A20,'DMG Tables'!$P$2:$P$35,'DMG Tables'!$O$2:$O$35)*AZA$1*LOOKUP(AZA$1,'DMG Tables'!$G$2:$G$7,'DMG Tables'!$H$2:$H$7)</f>
        <v>70200000</v>
      </c>
      <c r="AZB20" s="1">
        <f>LOOKUP($A20,'DMG Tables'!$P$2:$P$35,'DMG Tables'!$O$2:$O$35)*AZB$1*LOOKUP(AZB$1,'DMG Tables'!$G$2:$G$7,'DMG Tables'!$H$2:$H$7)</f>
        <v>70252000</v>
      </c>
      <c r="AZC20" s="1">
        <f>LOOKUP($A20,'DMG Tables'!$P$2:$P$35,'DMG Tables'!$O$2:$O$35)*AZC$1*LOOKUP(AZC$1,'DMG Tables'!$G$2:$G$7,'DMG Tables'!$H$2:$H$7)</f>
        <v>70304000</v>
      </c>
      <c r="AZD20" s="1">
        <f>LOOKUP($A20,'DMG Tables'!$P$2:$P$35,'DMG Tables'!$O$2:$O$35)*AZD$1*LOOKUP(AZD$1,'DMG Tables'!$G$2:$G$7,'DMG Tables'!$H$2:$H$7)</f>
        <v>70356000</v>
      </c>
      <c r="AZE20" s="1">
        <f>LOOKUP($A20,'DMG Tables'!$P$2:$P$35,'DMG Tables'!$O$2:$O$35)*AZE$1*LOOKUP(AZE$1,'DMG Tables'!$G$2:$G$7,'DMG Tables'!$H$2:$H$7)</f>
        <v>70408000</v>
      </c>
      <c r="AZF20" s="1">
        <f>LOOKUP($A20,'DMG Tables'!$P$2:$P$35,'DMG Tables'!$O$2:$O$35)*AZF$1*LOOKUP(AZF$1,'DMG Tables'!$G$2:$G$7,'DMG Tables'!$H$2:$H$7)</f>
        <v>70460000</v>
      </c>
      <c r="AZG20" s="1">
        <f>LOOKUP($A20,'DMG Tables'!$P$2:$P$35,'DMG Tables'!$O$2:$O$35)*AZG$1*LOOKUP(AZG$1,'DMG Tables'!$G$2:$G$7,'DMG Tables'!$H$2:$H$7)</f>
        <v>70512000</v>
      </c>
      <c r="AZH20" s="1">
        <f>LOOKUP($A20,'DMG Tables'!$P$2:$P$35,'DMG Tables'!$O$2:$O$35)*AZH$1*LOOKUP(AZH$1,'DMG Tables'!$G$2:$G$7,'DMG Tables'!$H$2:$H$7)</f>
        <v>70564000</v>
      </c>
      <c r="AZI20" s="1">
        <f>LOOKUP($A20,'DMG Tables'!$P$2:$P$35,'DMG Tables'!$O$2:$O$35)*AZI$1*LOOKUP(AZI$1,'DMG Tables'!$G$2:$G$7,'DMG Tables'!$H$2:$H$7)</f>
        <v>70616000</v>
      </c>
      <c r="AZJ20" s="1">
        <f>LOOKUP($A20,'DMG Tables'!$P$2:$P$35,'DMG Tables'!$O$2:$O$35)*AZJ$1*LOOKUP(AZJ$1,'DMG Tables'!$G$2:$G$7,'DMG Tables'!$H$2:$H$7)</f>
        <v>70668000</v>
      </c>
      <c r="AZK20" s="1">
        <f>LOOKUP($A20,'DMG Tables'!$P$2:$P$35,'DMG Tables'!$O$2:$O$35)*AZK$1*LOOKUP(AZK$1,'DMG Tables'!$G$2:$G$7,'DMG Tables'!$H$2:$H$7)</f>
        <v>70720000</v>
      </c>
      <c r="AZL20" s="1">
        <f>LOOKUP($A20,'DMG Tables'!$P$2:$P$35,'DMG Tables'!$O$2:$O$35)*AZL$1*LOOKUP(AZL$1,'DMG Tables'!$G$2:$G$7,'DMG Tables'!$H$2:$H$7)</f>
        <v>70772000</v>
      </c>
      <c r="AZM20" s="1">
        <f>LOOKUP($A20,'DMG Tables'!$P$2:$P$35,'DMG Tables'!$O$2:$O$35)*AZM$1*LOOKUP(AZM$1,'DMG Tables'!$G$2:$G$7,'DMG Tables'!$H$2:$H$7)</f>
        <v>70824000</v>
      </c>
      <c r="AZN20" s="1">
        <f>LOOKUP($A20,'DMG Tables'!$P$2:$P$35,'DMG Tables'!$O$2:$O$35)*AZN$1*LOOKUP(AZN$1,'DMG Tables'!$G$2:$G$7,'DMG Tables'!$H$2:$H$7)</f>
        <v>70876000</v>
      </c>
      <c r="AZO20" s="1">
        <f>LOOKUP($A20,'DMG Tables'!$P$2:$P$35,'DMG Tables'!$O$2:$O$35)*AZO$1*LOOKUP(AZO$1,'DMG Tables'!$G$2:$G$7,'DMG Tables'!$H$2:$H$7)</f>
        <v>70928000</v>
      </c>
      <c r="AZP20" s="1">
        <f>LOOKUP($A20,'DMG Tables'!$P$2:$P$35,'DMG Tables'!$O$2:$O$35)*AZP$1*LOOKUP(AZP$1,'DMG Tables'!$G$2:$G$7,'DMG Tables'!$H$2:$H$7)</f>
        <v>70980000</v>
      </c>
      <c r="AZQ20" s="1">
        <f>LOOKUP($A20,'DMG Tables'!$P$2:$P$35,'DMG Tables'!$O$2:$O$35)*AZQ$1*LOOKUP(AZQ$1,'DMG Tables'!$G$2:$G$7,'DMG Tables'!$H$2:$H$7)</f>
        <v>71032000</v>
      </c>
      <c r="AZR20" s="1">
        <f>LOOKUP($A20,'DMG Tables'!$P$2:$P$35,'DMG Tables'!$O$2:$O$35)*AZR$1*LOOKUP(AZR$1,'DMG Tables'!$G$2:$G$7,'DMG Tables'!$H$2:$H$7)</f>
        <v>71084000</v>
      </c>
      <c r="AZS20" s="1">
        <f>LOOKUP($A20,'DMG Tables'!$P$2:$P$35,'DMG Tables'!$O$2:$O$35)*AZS$1*LOOKUP(AZS$1,'DMG Tables'!$G$2:$G$7,'DMG Tables'!$H$2:$H$7)</f>
        <v>71136000</v>
      </c>
      <c r="AZT20" s="1">
        <f>LOOKUP($A20,'DMG Tables'!$P$2:$P$35,'DMG Tables'!$O$2:$O$35)*AZT$1*LOOKUP(AZT$1,'DMG Tables'!$G$2:$G$7,'DMG Tables'!$H$2:$H$7)</f>
        <v>71188000</v>
      </c>
      <c r="AZU20" s="1">
        <f>LOOKUP($A20,'DMG Tables'!$P$2:$P$35,'DMG Tables'!$O$2:$O$35)*AZU$1*LOOKUP(AZU$1,'DMG Tables'!$G$2:$G$7,'DMG Tables'!$H$2:$H$7)</f>
        <v>71240000</v>
      </c>
      <c r="AZV20" s="1">
        <f>LOOKUP($A20,'DMG Tables'!$P$2:$P$35,'DMG Tables'!$O$2:$O$35)*AZV$1*LOOKUP(AZV$1,'DMG Tables'!$G$2:$G$7,'DMG Tables'!$H$2:$H$7)</f>
        <v>71292000</v>
      </c>
      <c r="AZW20" s="1">
        <f>LOOKUP($A20,'DMG Tables'!$P$2:$P$35,'DMG Tables'!$O$2:$O$35)*AZW$1*LOOKUP(AZW$1,'DMG Tables'!$G$2:$G$7,'DMG Tables'!$H$2:$H$7)</f>
        <v>71344000</v>
      </c>
      <c r="AZX20" s="1">
        <f>LOOKUP($A20,'DMG Tables'!$P$2:$P$35,'DMG Tables'!$O$2:$O$35)*AZX$1*LOOKUP(AZX$1,'DMG Tables'!$G$2:$G$7,'DMG Tables'!$H$2:$H$7)</f>
        <v>71396000</v>
      </c>
      <c r="AZY20" s="1">
        <f>LOOKUP($A20,'DMG Tables'!$P$2:$P$35,'DMG Tables'!$O$2:$O$35)*AZY$1*LOOKUP(AZY$1,'DMG Tables'!$G$2:$G$7,'DMG Tables'!$H$2:$H$7)</f>
        <v>71448000</v>
      </c>
      <c r="AZZ20" s="1">
        <f>LOOKUP($A20,'DMG Tables'!$P$2:$P$35,'DMG Tables'!$O$2:$O$35)*AZZ$1*LOOKUP(AZZ$1,'DMG Tables'!$G$2:$G$7,'DMG Tables'!$H$2:$H$7)</f>
        <v>71500000</v>
      </c>
      <c r="BAA20" s="1">
        <f>LOOKUP($A20,'DMG Tables'!$P$2:$P$35,'DMG Tables'!$O$2:$O$35)*BAA$1*LOOKUP(BAA$1,'DMG Tables'!$G$2:$G$7,'DMG Tables'!$H$2:$H$7)</f>
        <v>71552000</v>
      </c>
      <c r="BAB20" s="1">
        <f>LOOKUP($A20,'DMG Tables'!$P$2:$P$35,'DMG Tables'!$O$2:$O$35)*BAB$1*LOOKUP(BAB$1,'DMG Tables'!$G$2:$G$7,'DMG Tables'!$H$2:$H$7)</f>
        <v>71604000</v>
      </c>
      <c r="BAC20" s="1">
        <f>LOOKUP($A20,'DMG Tables'!$P$2:$P$35,'DMG Tables'!$O$2:$O$35)*BAC$1*LOOKUP(BAC$1,'DMG Tables'!$G$2:$G$7,'DMG Tables'!$H$2:$H$7)</f>
        <v>71656000</v>
      </c>
      <c r="BAD20" s="1">
        <f>LOOKUP($A20,'DMG Tables'!$P$2:$P$35,'DMG Tables'!$O$2:$O$35)*BAD$1*LOOKUP(BAD$1,'DMG Tables'!$G$2:$G$7,'DMG Tables'!$H$2:$H$7)</f>
        <v>71708000</v>
      </c>
      <c r="BAE20" s="1">
        <f>LOOKUP($A20,'DMG Tables'!$P$2:$P$35,'DMG Tables'!$O$2:$O$35)*BAE$1*LOOKUP(BAE$1,'DMG Tables'!$G$2:$G$7,'DMG Tables'!$H$2:$H$7)</f>
        <v>71760000</v>
      </c>
      <c r="BAF20" s="1">
        <f>LOOKUP($A20,'DMG Tables'!$P$2:$P$35,'DMG Tables'!$O$2:$O$35)*BAF$1*LOOKUP(BAF$1,'DMG Tables'!$G$2:$G$7,'DMG Tables'!$H$2:$H$7)</f>
        <v>71812000</v>
      </c>
      <c r="BAG20" s="1">
        <f>LOOKUP($A20,'DMG Tables'!$P$2:$P$35,'DMG Tables'!$O$2:$O$35)*BAG$1*LOOKUP(BAG$1,'DMG Tables'!$G$2:$G$7,'DMG Tables'!$H$2:$H$7)</f>
        <v>71864000</v>
      </c>
      <c r="BAH20" s="1">
        <f>LOOKUP($A20,'DMG Tables'!$P$2:$P$35,'DMG Tables'!$O$2:$O$35)*BAH$1*LOOKUP(BAH$1,'DMG Tables'!$G$2:$G$7,'DMG Tables'!$H$2:$H$7)</f>
        <v>71916000</v>
      </c>
      <c r="BAI20" s="1">
        <f>LOOKUP($A20,'DMG Tables'!$P$2:$P$35,'DMG Tables'!$O$2:$O$35)*BAI$1*LOOKUP(BAI$1,'DMG Tables'!$G$2:$G$7,'DMG Tables'!$H$2:$H$7)</f>
        <v>71968000</v>
      </c>
      <c r="BAJ20" s="1">
        <f>LOOKUP($A20,'DMG Tables'!$P$2:$P$35,'DMG Tables'!$O$2:$O$35)*BAJ$1*LOOKUP(BAJ$1,'DMG Tables'!$G$2:$G$7,'DMG Tables'!$H$2:$H$7)</f>
        <v>72020000</v>
      </c>
      <c r="BAK20" s="1">
        <f>LOOKUP($A20,'DMG Tables'!$P$2:$P$35,'DMG Tables'!$O$2:$O$35)*BAK$1*LOOKUP(BAK$1,'DMG Tables'!$G$2:$G$7,'DMG Tables'!$H$2:$H$7)</f>
        <v>72072000</v>
      </c>
      <c r="BAL20" s="1">
        <f>LOOKUP($A20,'DMG Tables'!$P$2:$P$35,'DMG Tables'!$O$2:$O$35)*BAL$1*LOOKUP(BAL$1,'DMG Tables'!$G$2:$G$7,'DMG Tables'!$H$2:$H$7)</f>
        <v>72124000</v>
      </c>
      <c r="BAM20" s="1">
        <f>LOOKUP($A20,'DMG Tables'!$P$2:$P$35,'DMG Tables'!$O$2:$O$35)*BAM$1*LOOKUP(BAM$1,'DMG Tables'!$G$2:$G$7,'DMG Tables'!$H$2:$H$7)</f>
        <v>72176000</v>
      </c>
      <c r="BAN20" s="1">
        <f>LOOKUP($A20,'DMG Tables'!$P$2:$P$35,'DMG Tables'!$O$2:$O$35)*BAN$1*LOOKUP(BAN$1,'DMG Tables'!$G$2:$G$7,'DMG Tables'!$H$2:$H$7)</f>
        <v>72228000</v>
      </c>
      <c r="BAO20" s="1">
        <f>LOOKUP($A20,'DMG Tables'!$P$2:$P$35,'DMG Tables'!$O$2:$O$35)*BAO$1*LOOKUP(BAO$1,'DMG Tables'!$G$2:$G$7,'DMG Tables'!$H$2:$H$7)</f>
        <v>72280000</v>
      </c>
      <c r="BAP20" s="1">
        <f>LOOKUP($A20,'DMG Tables'!$P$2:$P$35,'DMG Tables'!$O$2:$O$35)*BAP$1*LOOKUP(BAP$1,'DMG Tables'!$G$2:$G$7,'DMG Tables'!$H$2:$H$7)</f>
        <v>72332000</v>
      </c>
      <c r="BAQ20" s="1">
        <f>LOOKUP($A20,'DMG Tables'!$P$2:$P$35,'DMG Tables'!$O$2:$O$35)*BAQ$1*LOOKUP(BAQ$1,'DMG Tables'!$G$2:$G$7,'DMG Tables'!$H$2:$H$7)</f>
        <v>72384000</v>
      </c>
      <c r="BAR20" s="1">
        <f>LOOKUP($A20,'DMG Tables'!$P$2:$P$35,'DMG Tables'!$O$2:$O$35)*BAR$1*LOOKUP(BAR$1,'DMG Tables'!$G$2:$G$7,'DMG Tables'!$H$2:$H$7)</f>
        <v>72436000</v>
      </c>
      <c r="BAS20" s="1">
        <f>LOOKUP($A20,'DMG Tables'!$P$2:$P$35,'DMG Tables'!$O$2:$O$35)*BAS$1*LOOKUP(BAS$1,'DMG Tables'!$G$2:$G$7,'DMG Tables'!$H$2:$H$7)</f>
        <v>72488000</v>
      </c>
      <c r="BAT20" s="1">
        <f>LOOKUP($A20,'DMG Tables'!$P$2:$P$35,'DMG Tables'!$O$2:$O$35)*BAT$1*LOOKUP(BAT$1,'DMG Tables'!$G$2:$G$7,'DMG Tables'!$H$2:$H$7)</f>
        <v>72540000</v>
      </c>
      <c r="BAU20" s="1">
        <f>LOOKUP($A20,'DMG Tables'!$P$2:$P$35,'DMG Tables'!$O$2:$O$35)*BAU$1*LOOKUP(BAU$1,'DMG Tables'!$G$2:$G$7,'DMG Tables'!$H$2:$H$7)</f>
        <v>72592000</v>
      </c>
      <c r="BAV20" s="1">
        <f>LOOKUP($A20,'DMG Tables'!$P$2:$P$35,'DMG Tables'!$O$2:$O$35)*BAV$1*LOOKUP(BAV$1,'DMG Tables'!$G$2:$G$7,'DMG Tables'!$H$2:$H$7)</f>
        <v>72644000</v>
      </c>
      <c r="BAW20" s="1">
        <f>LOOKUP($A20,'DMG Tables'!$P$2:$P$35,'DMG Tables'!$O$2:$O$35)*BAW$1*LOOKUP(BAW$1,'DMG Tables'!$G$2:$G$7,'DMG Tables'!$H$2:$H$7)</f>
        <v>72696000</v>
      </c>
      <c r="BAX20" s="1">
        <f>LOOKUP($A20,'DMG Tables'!$P$2:$P$35,'DMG Tables'!$O$2:$O$35)*BAX$1*LOOKUP(BAX$1,'DMG Tables'!$G$2:$G$7,'DMG Tables'!$H$2:$H$7)</f>
        <v>72748000</v>
      </c>
      <c r="BAY20" s="1">
        <f>LOOKUP($A20,'DMG Tables'!$P$2:$P$35,'DMG Tables'!$O$2:$O$35)*BAY$1*LOOKUP(BAY$1,'DMG Tables'!$G$2:$G$7,'DMG Tables'!$H$2:$H$7)</f>
        <v>72800000</v>
      </c>
      <c r="BAZ20" s="1">
        <f>LOOKUP($A20,'DMG Tables'!$P$2:$P$35,'DMG Tables'!$O$2:$O$35)*BAZ$1*LOOKUP(BAZ$1,'DMG Tables'!$G$2:$G$7,'DMG Tables'!$H$2:$H$7)</f>
        <v>72852000</v>
      </c>
      <c r="BBA20" s="1">
        <f>LOOKUP($A20,'DMG Tables'!$P$2:$P$35,'DMG Tables'!$O$2:$O$35)*BBA$1*LOOKUP(BBA$1,'DMG Tables'!$G$2:$G$7,'DMG Tables'!$H$2:$H$7)</f>
        <v>72904000</v>
      </c>
      <c r="BBB20" s="1">
        <f>LOOKUP($A20,'DMG Tables'!$P$2:$P$35,'DMG Tables'!$O$2:$O$35)*BBB$1*LOOKUP(BBB$1,'DMG Tables'!$G$2:$G$7,'DMG Tables'!$H$2:$H$7)</f>
        <v>72956000</v>
      </c>
      <c r="BBC20" s="1">
        <f>LOOKUP($A20,'DMG Tables'!$P$2:$P$35,'DMG Tables'!$O$2:$O$35)*BBC$1*LOOKUP(BBC$1,'DMG Tables'!$G$2:$G$7,'DMG Tables'!$H$2:$H$7)</f>
        <v>73008000</v>
      </c>
      <c r="BBD20" s="1">
        <f>LOOKUP($A20,'DMG Tables'!$P$2:$P$35,'DMG Tables'!$O$2:$O$35)*BBD$1*LOOKUP(BBD$1,'DMG Tables'!$G$2:$G$7,'DMG Tables'!$H$2:$H$7)</f>
        <v>73060000</v>
      </c>
      <c r="BBE20" s="1">
        <f>LOOKUP($A20,'DMG Tables'!$P$2:$P$35,'DMG Tables'!$O$2:$O$35)*BBE$1*LOOKUP(BBE$1,'DMG Tables'!$G$2:$G$7,'DMG Tables'!$H$2:$H$7)</f>
        <v>73112000</v>
      </c>
      <c r="BBF20" s="1">
        <f>LOOKUP($A20,'DMG Tables'!$P$2:$P$35,'DMG Tables'!$O$2:$O$35)*BBF$1*LOOKUP(BBF$1,'DMG Tables'!$G$2:$G$7,'DMG Tables'!$H$2:$H$7)</f>
        <v>73164000</v>
      </c>
      <c r="BBG20" s="1">
        <f>LOOKUP($A20,'DMG Tables'!$P$2:$P$35,'DMG Tables'!$O$2:$O$35)*BBG$1*LOOKUP(BBG$1,'DMG Tables'!$G$2:$G$7,'DMG Tables'!$H$2:$H$7)</f>
        <v>73216000</v>
      </c>
      <c r="BBH20" s="1">
        <f>LOOKUP($A20,'DMG Tables'!$P$2:$P$35,'DMG Tables'!$O$2:$O$35)*BBH$1*LOOKUP(BBH$1,'DMG Tables'!$G$2:$G$7,'DMG Tables'!$H$2:$H$7)</f>
        <v>73268000</v>
      </c>
      <c r="BBI20" s="1">
        <f>LOOKUP($A20,'DMG Tables'!$P$2:$P$35,'DMG Tables'!$O$2:$O$35)*BBI$1*LOOKUP(BBI$1,'DMG Tables'!$G$2:$G$7,'DMG Tables'!$H$2:$H$7)</f>
        <v>73320000</v>
      </c>
      <c r="BBJ20" s="1">
        <f>LOOKUP($A20,'DMG Tables'!$P$2:$P$35,'DMG Tables'!$O$2:$O$35)*BBJ$1*LOOKUP(BBJ$1,'DMG Tables'!$G$2:$G$7,'DMG Tables'!$H$2:$H$7)</f>
        <v>73372000</v>
      </c>
      <c r="BBK20" s="1">
        <f>LOOKUP($A20,'DMG Tables'!$P$2:$P$35,'DMG Tables'!$O$2:$O$35)*BBK$1*LOOKUP(BBK$1,'DMG Tables'!$G$2:$G$7,'DMG Tables'!$H$2:$H$7)</f>
        <v>73424000</v>
      </c>
      <c r="BBL20" s="1">
        <f>LOOKUP($A20,'DMG Tables'!$P$2:$P$35,'DMG Tables'!$O$2:$O$35)*BBL$1*LOOKUP(BBL$1,'DMG Tables'!$G$2:$G$7,'DMG Tables'!$H$2:$H$7)</f>
        <v>73476000</v>
      </c>
      <c r="BBM20" s="1">
        <f>LOOKUP($A20,'DMG Tables'!$P$2:$P$35,'DMG Tables'!$O$2:$O$35)*BBM$1*LOOKUP(BBM$1,'DMG Tables'!$G$2:$G$7,'DMG Tables'!$H$2:$H$7)</f>
        <v>73528000</v>
      </c>
      <c r="BBN20" s="1">
        <f>LOOKUP($A20,'DMG Tables'!$P$2:$P$35,'DMG Tables'!$O$2:$O$35)*BBN$1*LOOKUP(BBN$1,'DMG Tables'!$G$2:$G$7,'DMG Tables'!$H$2:$H$7)</f>
        <v>73580000</v>
      </c>
      <c r="BBO20" s="1">
        <f>LOOKUP($A20,'DMG Tables'!$P$2:$P$35,'DMG Tables'!$O$2:$O$35)*BBO$1*LOOKUP(BBO$1,'DMG Tables'!$G$2:$G$7,'DMG Tables'!$H$2:$H$7)</f>
        <v>73632000</v>
      </c>
      <c r="BBP20" s="1">
        <f>LOOKUP($A20,'DMG Tables'!$P$2:$P$35,'DMG Tables'!$O$2:$O$35)*BBP$1*LOOKUP(BBP$1,'DMG Tables'!$G$2:$G$7,'DMG Tables'!$H$2:$H$7)</f>
        <v>73684000</v>
      </c>
      <c r="BBQ20" s="1">
        <f>LOOKUP($A20,'DMG Tables'!$P$2:$P$35,'DMG Tables'!$O$2:$O$35)*BBQ$1*LOOKUP(BBQ$1,'DMG Tables'!$G$2:$G$7,'DMG Tables'!$H$2:$H$7)</f>
        <v>73736000</v>
      </c>
      <c r="BBR20" s="1">
        <f>LOOKUP($A20,'DMG Tables'!$P$2:$P$35,'DMG Tables'!$O$2:$O$35)*BBR$1*LOOKUP(BBR$1,'DMG Tables'!$G$2:$G$7,'DMG Tables'!$H$2:$H$7)</f>
        <v>73788000</v>
      </c>
      <c r="BBS20" s="1">
        <f>LOOKUP($A20,'DMG Tables'!$P$2:$P$35,'DMG Tables'!$O$2:$O$35)*BBS$1*LOOKUP(BBS$1,'DMG Tables'!$G$2:$G$7,'DMG Tables'!$H$2:$H$7)</f>
        <v>73840000</v>
      </c>
      <c r="BBT20" s="1">
        <f>LOOKUP($A20,'DMG Tables'!$P$2:$P$35,'DMG Tables'!$O$2:$O$35)*BBT$1*LOOKUP(BBT$1,'DMG Tables'!$G$2:$G$7,'DMG Tables'!$H$2:$H$7)</f>
        <v>73892000</v>
      </c>
      <c r="BBU20" s="1">
        <f>LOOKUP($A20,'DMG Tables'!$P$2:$P$35,'DMG Tables'!$O$2:$O$35)*BBU$1*LOOKUP(BBU$1,'DMG Tables'!$G$2:$G$7,'DMG Tables'!$H$2:$H$7)</f>
        <v>73944000</v>
      </c>
      <c r="BBV20" s="1">
        <f>LOOKUP($A20,'DMG Tables'!$P$2:$P$35,'DMG Tables'!$O$2:$O$35)*BBV$1*LOOKUP(BBV$1,'DMG Tables'!$G$2:$G$7,'DMG Tables'!$H$2:$H$7)</f>
        <v>73996000</v>
      </c>
      <c r="BBW20" s="1">
        <f>LOOKUP($A20,'DMG Tables'!$P$2:$P$35,'DMG Tables'!$O$2:$O$35)*BBW$1*LOOKUP(BBW$1,'DMG Tables'!$G$2:$G$7,'DMG Tables'!$H$2:$H$7)</f>
        <v>74048000</v>
      </c>
      <c r="BBX20" s="1">
        <f>LOOKUP($A20,'DMG Tables'!$P$2:$P$35,'DMG Tables'!$O$2:$O$35)*BBX$1*LOOKUP(BBX$1,'DMG Tables'!$G$2:$G$7,'DMG Tables'!$H$2:$H$7)</f>
        <v>74100000</v>
      </c>
      <c r="BBY20" s="1">
        <f>LOOKUP($A20,'DMG Tables'!$P$2:$P$35,'DMG Tables'!$O$2:$O$35)*BBY$1*LOOKUP(BBY$1,'DMG Tables'!$G$2:$G$7,'DMG Tables'!$H$2:$H$7)</f>
        <v>74152000</v>
      </c>
      <c r="BBZ20" s="1">
        <f>LOOKUP($A20,'DMG Tables'!$P$2:$P$35,'DMG Tables'!$O$2:$O$35)*BBZ$1*LOOKUP(BBZ$1,'DMG Tables'!$G$2:$G$7,'DMG Tables'!$H$2:$H$7)</f>
        <v>74204000</v>
      </c>
      <c r="BCA20" s="1">
        <f>LOOKUP($A20,'DMG Tables'!$P$2:$P$35,'DMG Tables'!$O$2:$O$35)*BCA$1*LOOKUP(BCA$1,'DMG Tables'!$G$2:$G$7,'DMG Tables'!$H$2:$H$7)</f>
        <v>74256000</v>
      </c>
      <c r="BCB20" s="1">
        <f>LOOKUP($A20,'DMG Tables'!$P$2:$P$35,'DMG Tables'!$O$2:$O$35)*BCB$1*LOOKUP(BCB$1,'DMG Tables'!$G$2:$G$7,'DMG Tables'!$H$2:$H$7)</f>
        <v>74308000</v>
      </c>
      <c r="BCC20" s="1">
        <f>LOOKUP($A20,'DMG Tables'!$P$2:$P$35,'DMG Tables'!$O$2:$O$35)*BCC$1*LOOKUP(BCC$1,'DMG Tables'!$G$2:$G$7,'DMG Tables'!$H$2:$H$7)</f>
        <v>74360000</v>
      </c>
      <c r="BCD20" s="1">
        <f>LOOKUP($A20,'DMG Tables'!$P$2:$P$35,'DMG Tables'!$O$2:$O$35)*BCD$1*LOOKUP(BCD$1,'DMG Tables'!$G$2:$G$7,'DMG Tables'!$H$2:$H$7)</f>
        <v>74412000</v>
      </c>
      <c r="BCE20" s="1">
        <f>LOOKUP($A20,'DMG Tables'!$P$2:$P$35,'DMG Tables'!$O$2:$O$35)*BCE$1*LOOKUP(BCE$1,'DMG Tables'!$G$2:$G$7,'DMG Tables'!$H$2:$H$7)</f>
        <v>74464000</v>
      </c>
      <c r="BCF20" s="1">
        <f>LOOKUP($A20,'DMG Tables'!$P$2:$P$35,'DMG Tables'!$O$2:$O$35)*BCF$1*LOOKUP(BCF$1,'DMG Tables'!$G$2:$G$7,'DMG Tables'!$H$2:$H$7)</f>
        <v>74516000</v>
      </c>
      <c r="BCG20" s="1">
        <f>LOOKUP($A20,'DMG Tables'!$P$2:$P$35,'DMG Tables'!$O$2:$O$35)*BCG$1*LOOKUP(BCG$1,'DMG Tables'!$G$2:$G$7,'DMG Tables'!$H$2:$H$7)</f>
        <v>74568000</v>
      </c>
      <c r="BCH20" s="1">
        <f>LOOKUP($A20,'DMG Tables'!$P$2:$P$35,'DMG Tables'!$O$2:$O$35)*BCH$1*LOOKUP(BCH$1,'DMG Tables'!$G$2:$G$7,'DMG Tables'!$H$2:$H$7)</f>
        <v>74620000</v>
      </c>
      <c r="BCI20" s="1">
        <f>LOOKUP($A20,'DMG Tables'!$P$2:$P$35,'DMG Tables'!$O$2:$O$35)*BCI$1*LOOKUP(BCI$1,'DMG Tables'!$G$2:$G$7,'DMG Tables'!$H$2:$H$7)</f>
        <v>74672000</v>
      </c>
      <c r="BCJ20" s="1">
        <f>LOOKUP($A20,'DMG Tables'!$P$2:$P$35,'DMG Tables'!$O$2:$O$35)*BCJ$1*LOOKUP(BCJ$1,'DMG Tables'!$G$2:$G$7,'DMG Tables'!$H$2:$H$7)</f>
        <v>74724000</v>
      </c>
      <c r="BCK20" s="1">
        <f>LOOKUP($A20,'DMG Tables'!$P$2:$P$35,'DMG Tables'!$O$2:$O$35)*BCK$1*LOOKUP(BCK$1,'DMG Tables'!$G$2:$G$7,'DMG Tables'!$H$2:$H$7)</f>
        <v>74776000</v>
      </c>
      <c r="BCL20" s="1">
        <f>LOOKUP($A20,'DMG Tables'!$P$2:$P$35,'DMG Tables'!$O$2:$O$35)*BCL$1*LOOKUP(BCL$1,'DMG Tables'!$G$2:$G$7,'DMG Tables'!$H$2:$H$7)</f>
        <v>74828000</v>
      </c>
      <c r="BCM20" s="1">
        <f>LOOKUP($A20,'DMG Tables'!$P$2:$P$35,'DMG Tables'!$O$2:$O$35)*BCM$1*LOOKUP(BCM$1,'DMG Tables'!$G$2:$G$7,'DMG Tables'!$H$2:$H$7)</f>
        <v>74880000</v>
      </c>
      <c r="BCN20" s="1">
        <f>LOOKUP($A20,'DMG Tables'!$P$2:$P$35,'DMG Tables'!$O$2:$O$35)*BCN$1*LOOKUP(BCN$1,'DMG Tables'!$G$2:$G$7,'DMG Tables'!$H$2:$H$7)</f>
        <v>74932000</v>
      </c>
      <c r="BCO20" s="1">
        <f>LOOKUP($A20,'DMG Tables'!$P$2:$P$35,'DMG Tables'!$O$2:$O$35)*BCO$1*LOOKUP(BCO$1,'DMG Tables'!$G$2:$G$7,'DMG Tables'!$H$2:$H$7)</f>
        <v>74984000</v>
      </c>
      <c r="BCP20" s="1">
        <f>LOOKUP($A20,'DMG Tables'!$P$2:$P$35,'DMG Tables'!$O$2:$O$35)*BCP$1*LOOKUP(BCP$1,'DMG Tables'!$G$2:$G$7,'DMG Tables'!$H$2:$H$7)</f>
        <v>75036000</v>
      </c>
      <c r="BCQ20" s="1">
        <f>LOOKUP($A20,'DMG Tables'!$P$2:$P$35,'DMG Tables'!$O$2:$O$35)*BCQ$1*LOOKUP(BCQ$1,'DMG Tables'!$G$2:$G$7,'DMG Tables'!$H$2:$H$7)</f>
        <v>75088000</v>
      </c>
      <c r="BCR20" s="1">
        <f>LOOKUP($A20,'DMG Tables'!$P$2:$P$35,'DMG Tables'!$O$2:$O$35)*BCR$1*LOOKUP(BCR$1,'DMG Tables'!$G$2:$G$7,'DMG Tables'!$H$2:$H$7)</f>
        <v>75140000</v>
      </c>
      <c r="BCS20" s="1">
        <f>LOOKUP($A20,'DMG Tables'!$P$2:$P$35,'DMG Tables'!$O$2:$O$35)*BCS$1*LOOKUP(BCS$1,'DMG Tables'!$G$2:$G$7,'DMG Tables'!$H$2:$H$7)</f>
        <v>75192000</v>
      </c>
      <c r="BCT20" s="1">
        <f>LOOKUP($A20,'DMG Tables'!$P$2:$P$35,'DMG Tables'!$O$2:$O$35)*BCT$1*LOOKUP(BCT$1,'DMG Tables'!$G$2:$G$7,'DMG Tables'!$H$2:$H$7)</f>
        <v>75244000</v>
      </c>
      <c r="BCU20" s="1">
        <f>LOOKUP($A20,'DMG Tables'!$P$2:$P$35,'DMG Tables'!$O$2:$O$35)*BCU$1*LOOKUP(BCU$1,'DMG Tables'!$G$2:$G$7,'DMG Tables'!$H$2:$H$7)</f>
        <v>75296000</v>
      </c>
      <c r="BCV20" s="1">
        <f>LOOKUP($A20,'DMG Tables'!$P$2:$P$35,'DMG Tables'!$O$2:$O$35)*BCV$1*LOOKUP(BCV$1,'DMG Tables'!$G$2:$G$7,'DMG Tables'!$H$2:$H$7)</f>
        <v>75348000</v>
      </c>
      <c r="BCW20" s="1">
        <f>LOOKUP($A20,'DMG Tables'!$P$2:$P$35,'DMG Tables'!$O$2:$O$35)*BCW$1*LOOKUP(BCW$1,'DMG Tables'!$G$2:$G$7,'DMG Tables'!$H$2:$H$7)</f>
        <v>75400000</v>
      </c>
      <c r="BCX20" s="1">
        <f>LOOKUP($A20,'DMG Tables'!$P$2:$P$35,'DMG Tables'!$O$2:$O$35)*BCX$1*LOOKUP(BCX$1,'DMG Tables'!$G$2:$G$7,'DMG Tables'!$H$2:$H$7)</f>
        <v>75452000</v>
      </c>
      <c r="BCY20" s="1">
        <f>LOOKUP($A20,'DMG Tables'!$P$2:$P$35,'DMG Tables'!$O$2:$O$35)*BCY$1*LOOKUP(BCY$1,'DMG Tables'!$G$2:$G$7,'DMG Tables'!$H$2:$H$7)</f>
        <v>75504000</v>
      </c>
      <c r="BCZ20" s="1">
        <f>LOOKUP($A20,'DMG Tables'!$P$2:$P$35,'DMG Tables'!$O$2:$O$35)*BCZ$1*LOOKUP(BCZ$1,'DMG Tables'!$G$2:$G$7,'DMG Tables'!$H$2:$H$7)</f>
        <v>75556000</v>
      </c>
      <c r="BDA20" s="1">
        <f>LOOKUP($A20,'DMG Tables'!$P$2:$P$35,'DMG Tables'!$O$2:$O$35)*BDA$1*LOOKUP(BDA$1,'DMG Tables'!$G$2:$G$7,'DMG Tables'!$H$2:$H$7)</f>
        <v>75608000</v>
      </c>
      <c r="BDB20" s="1">
        <f>LOOKUP($A20,'DMG Tables'!$P$2:$P$35,'DMG Tables'!$O$2:$O$35)*BDB$1*LOOKUP(BDB$1,'DMG Tables'!$G$2:$G$7,'DMG Tables'!$H$2:$H$7)</f>
        <v>75660000</v>
      </c>
      <c r="BDC20" s="1">
        <f>LOOKUP($A20,'DMG Tables'!$P$2:$P$35,'DMG Tables'!$O$2:$O$35)*BDC$1*LOOKUP(BDC$1,'DMG Tables'!$G$2:$G$7,'DMG Tables'!$H$2:$H$7)</f>
        <v>75712000</v>
      </c>
      <c r="BDD20" s="1">
        <f>LOOKUP($A20,'DMG Tables'!$P$2:$P$35,'DMG Tables'!$O$2:$O$35)*BDD$1*LOOKUP(BDD$1,'DMG Tables'!$G$2:$G$7,'DMG Tables'!$H$2:$H$7)</f>
        <v>75764000</v>
      </c>
      <c r="BDE20" s="1">
        <f>LOOKUP($A20,'DMG Tables'!$P$2:$P$35,'DMG Tables'!$O$2:$O$35)*BDE$1*LOOKUP(BDE$1,'DMG Tables'!$G$2:$G$7,'DMG Tables'!$H$2:$H$7)</f>
        <v>75816000</v>
      </c>
      <c r="BDF20" s="1">
        <f>LOOKUP($A20,'DMG Tables'!$P$2:$P$35,'DMG Tables'!$O$2:$O$35)*BDF$1*LOOKUP(BDF$1,'DMG Tables'!$G$2:$G$7,'DMG Tables'!$H$2:$H$7)</f>
        <v>75868000</v>
      </c>
      <c r="BDG20" s="1">
        <f>LOOKUP($A20,'DMG Tables'!$P$2:$P$35,'DMG Tables'!$O$2:$O$35)*BDG$1*LOOKUP(BDG$1,'DMG Tables'!$G$2:$G$7,'DMG Tables'!$H$2:$H$7)</f>
        <v>75920000</v>
      </c>
      <c r="BDH20" s="1">
        <f>LOOKUP($A20,'DMG Tables'!$P$2:$P$35,'DMG Tables'!$O$2:$O$35)*BDH$1*LOOKUP(BDH$1,'DMG Tables'!$G$2:$G$7,'DMG Tables'!$H$2:$H$7)</f>
        <v>75972000</v>
      </c>
      <c r="BDI20" s="1">
        <f>LOOKUP($A20,'DMG Tables'!$P$2:$P$35,'DMG Tables'!$O$2:$O$35)*BDI$1*LOOKUP(BDI$1,'DMG Tables'!$G$2:$G$7,'DMG Tables'!$H$2:$H$7)</f>
        <v>76024000</v>
      </c>
      <c r="BDJ20" s="1">
        <f>LOOKUP($A20,'DMG Tables'!$P$2:$P$35,'DMG Tables'!$O$2:$O$35)*BDJ$1*LOOKUP(BDJ$1,'DMG Tables'!$G$2:$G$7,'DMG Tables'!$H$2:$H$7)</f>
        <v>76076000</v>
      </c>
      <c r="BDK20" s="1">
        <f>LOOKUP($A20,'DMG Tables'!$P$2:$P$35,'DMG Tables'!$O$2:$O$35)*BDK$1*LOOKUP(BDK$1,'DMG Tables'!$G$2:$G$7,'DMG Tables'!$H$2:$H$7)</f>
        <v>76128000</v>
      </c>
      <c r="BDL20" s="1">
        <f>LOOKUP($A20,'DMG Tables'!$P$2:$P$35,'DMG Tables'!$O$2:$O$35)*BDL$1*LOOKUP(BDL$1,'DMG Tables'!$G$2:$G$7,'DMG Tables'!$H$2:$H$7)</f>
        <v>76180000</v>
      </c>
      <c r="BDM20" s="1">
        <f>LOOKUP($A20,'DMG Tables'!$P$2:$P$35,'DMG Tables'!$O$2:$O$35)*BDM$1*LOOKUP(BDM$1,'DMG Tables'!$G$2:$G$7,'DMG Tables'!$H$2:$H$7)</f>
        <v>76232000</v>
      </c>
      <c r="BDN20" s="1">
        <f>LOOKUP($A20,'DMG Tables'!$P$2:$P$35,'DMG Tables'!$O$2:$O$35)*BDN$1*LOOKUP(BDN$1,'DMG Tables'!$G$2:$G$7,'DMG Tables'!$H$2:$H$7)</f>
        <v>76284000</v>
      </c>
      <c r="BDO20" s="1">
        <f>LOOKUP($A20,'DMG Tables'!$P$2:$P$35,'DMG Tables'!$O$2:$O$35)*BDO$1*LOOKUP(BDO$1,'DMG Tables'!$G$2:$G$7,'DMG Tables'!$H$2:$H$7)</f>
        <v>76336000</v>
      </c>
      <c r="BDP20" s="1">
        <f>LOOKUP($A20,'DMG Tables'!$P$2:$P$35,'DMG Tables'!$O$2:$O$35)*BDP$1*LOOKUP(BDP$1,'DMG Tables'!$G$2:$G$7,'DMG Tables'!$H$2:$H$7)</f>
        <v>76388000</v>
      </c>
      <c r="BDQ20" s="1">
        <f>LOOKUP($A20,'DMG Tables'!$P$2:$P$35,'DMG Tables'!$O$2:$O$35)*BDQ$1*LOOKUP(BDQ$1,'DMG Tables'!$G$2:$G$7,'DMG Tables'!$H$2:$H$7)</f>
        <v>76440000</v>
      </c>
      <c r="BDR20" s="1">
        <f>LOOKUP($A20,'DMG Tables'!$P$2:$P$35,'DMG Tables'!$O$2:$O$35)*BDR$1*LOOKUP(BDR$1,'DMG Tables'!$G$2:$G$7,'DMG Tables'!$H$2:$H$7)</f>
        <v>76492000</v>
      </c>
      <c r="BDS20" s="1">
        <f>LOOKUP($A20,'DMG Tables'!$P$2:$P$35,'DMG Tables'!$O$2:$O$35)*BDS$1*LOOKUP(BDS$1,'DMG Tables'!$G$2:$G$7,'DMG Tables'!$H$2:$H$7)</f>
        <v>76544000</v>
      </c>
      <c r="BDT20" s="1">
        <f>LOOKUP($A20,'DMG Tables'!$P$2:$P$35,'DMG Tables'!$O$2:$O$35)*BDT$1*LOOKUP(BDT$1,'DMG Tables'!$G$2:$G$7,'DMG Tables'!$H$2:$H$7)</f>
        <v>76596000</v>
      </c>
      <c r="BDU20" s="1">
        <f>LOOKUP($A20,'DMG Tables'!$P$2:$P$35,'DMG Tables'!$O$2:$O$35)*BDU$1*LOOKUP(BDU$1,'DMG Tables'!$G$2:$G$7,'DMG Tables'!$H$2:$H$7)</f>
        <v>76648000</v>
      </c>
      <c r="BDV20" s="1">
        <f>LOOKUP($A20,'DMG Tables'!$P$2:$P$35,'DMG Tables'!$O$2:$O$35)*BDV$1*LOOKUP(BDV$1,'DMG Tables'!$G$2:$G$7,'DMG Tables'!$H$2:$H$7)</f>
        <v>76700000</v>
      </c>
      <c r="BDW20" s="1">
        <f>LOOKUP($A20,'DMG Tables'!$P$2:$P$35,'DMG Tables'!$O$2:$O$35)*BDW$1*LOOKUP(BDW$1,'DMG Tables'!$G$2:$G$7,'DMG Tables'!$H$2:$H$7)</f>
        <v>76752000</v>
      </c>
      <c r="BDX20" s="1">
        <f>LOOKUP($A20,'DMG Tables'!$P$2:$P$35,'DMG Tables'!$O$2:$O$35)*BDX$1*LOOKUP(BDX$1,'DMG Tables'!$G$2:$G$7,'DMG Tables'!$H$2:$H$7)</f>
        <v>76804000</v>
      </c>
      <c r="BDY20" s="1">
        <f>LOOKUP($A20,'DMG Tables'!$P$2:$P$35,'DMG Tables'!$O$2:$O$35)*BDY$1*LOOKUP(BDY$1,'DMG Tables'!$G$2:$G$7,'DMG Tables'!$H$2:$H$7)</f>
        <v>76856000</v>
      </c>
      <c r="BDZ20" s="1">
        <f>LOOKUP($A20,'DMG Tables'!$P$2:$P$35,'DMG Tables'!$O$2:$O$35)*BDZ$1*LOOKUP(BDZ$1,'DMG Tables'!$G$2:$G$7,'DMG Tables'!$H$2:$H$7)</f>
        <v>76908000</v>
      </c>
      <c r="BEA20" s="1">
        <f>LOOKUP($A20,'DMG Tables'!$P$2:$P$35,'DMG Tables'!$O$2:$O$35)*BEA$1*LOOKUP(BEA$1,'DMG Tables'!$G$2:$G$7,'DMG Tables'!$H$2:$H$7)</f>
        <v>76960000</v>
      </c>
      <c r="BEB20" s="1">
        <f>LOOKUP($A20,'DMG Tables'!$P$2:$P$35,'DMG Tables'!$O$2:$O$35)*BEB$1*LOOKUP(BEB$1,'DMG Tables'!$G$2:$G$7,'DMG Tables'!$H$2:$H$7)</f>
        <v>77012000</v>
      </c>
      <c r="BEC20" s="1">
        <f>LOOKUP($A20,'DMG Tables'!$P$2:$P$35,'DMG Tables'!$O$2:$O$35)*BEC$1*LOOKUP(BEC$1,'DMG Tables'!$G$2:$G$7,'DMG Tables'!$H$2:$H$7)</f>
        <v>77064000</v>
      </c>
      <c r="BED20" s="1">
        <f>LOOKUP($A20,'DMG Tables'!$P$2:$P$35,'DMG Tables'!$O$2:$O$35)*BED$1*LOOKUP(BED$1,'DMG Tables'!$G$2:$G$7,'DMG Tables'!$H$2:$H$7)</f>
        <v>77116000</v>
      </c>
      <c r="BEE20" s="1">
        <f>LOOKUP($A20,'DMG Tables'!$P$2:$P$35,'DMG Tables'!$O$2:$O$35)*BEE$1*LOOKUP(BEE$1,'DMG Tables'!$G$2:$G$7,'DMG Tables'!$H$2:$H$7)</f>
        <v>77168000</v>
      </c>
      <c r="BEF20" s="1">
        <f>LOOKUP($A20,'DMG Tables'!$P$2:$P$35,'DMG Tables'!$O$2:$O$35)*BEF$1*LOOKUP(BEF$1,'DMG Tables'!$G$2:$G$7,'DMG Tables'!$H$2:$H$7)</f>
        <v>77220000</v>
      </c>
      <c r="BEG20" s="1">
        <f>LOOKUP($A20,'DMG Tables'!$P$2:$P$35,'DMG Tables'!$O$2:$O$35)*BEG$1*LOOKUP(BEG$1,'DMG Tables'!$G$2:$G$7,'DMG Tables'!$H$2:$H$7)</f>
        <v>77272000</v>
      </c>
      <c r="BEH20" s="1">
        <f>LOOKUP($A20,'DMG Tables'!$P$2:$P$35,'DMG Tables'!$O$2:$O$35)*BEH$1*LOOKUP(BEH$1,'DMG Tables'!$G$2:$G$7,'DMG Tables'!$H$2:$H$7)</f>
        <v>77324000</v>
      </c>
      <c r="BEI20" s="1">
        <f>LOOKUP($A20,'DMG Tables'!$P$2:$P$35,'DMG Tables'!$O$2:$O$35)*BEI$1*LOOKUP(BEI$1,'DMG Tables'!$G$2:$G$7,'DMG Tables'!$H$2:$H$7)</f>
        <v>77376000</v>
      </c>
      <c r="BEJ20" s="1">
        <f>LOOKUP($A20,'DMG Tables'!$P$2:$P$35,'DMG Tables'!$O$2:$O$35)*BEJ$1*LOOKUP(BEJ$1,'DMG Tables'!$G$2:$G$7,'DMG Tables'!$H$2:$H$7)</f>
        <v>77428000</v>
      </c>
      <c r="BEK20" s="1">
        <f>LOOKUP($A20,'DMG Tables'!$P$2:$P$35,'DMG Tables'!$O$2:$O$35)*BEK$1*LOOKUP(BEK$1,'DMG Tables'!$G$2:$G$7,'DMG Tables'!$H$2:$H$7)</f>
        <v>77480000</v>
      </c>
      <c r="BEL20" s="1">
        <f>LOOKUP($A20,'DMG Tables'!$P$2:$P$35,'DMG Tables'!$O$2:$O$35)*BEL$1*LOOKUP(BEL$1,'DMG Tables'!$G$2:$G$7,'DMG Tables'!$H$2:$H$7)</f>
        <v>77532000</v>
      </c>
      <c r="BEM20" s="1">
        <f>LOOKUP($A20,'DMG Tables'!$P$2:$P$35,'DMG Tables'!$O$2:$O$35)*BEM$1*LOOKUP(BEM$1,'DMG Tables'!$G$2:$G$7,'DMG Tables'!$H$2:$H$7)</f>
        <v>77584000</v>
      </c>
      <c r="BEN20" s="1">
        <f>LOOKUP($A20,'DMG Tables'!$P$2:$P$35,'DMG Tables'!$O$2:$O$35)*BEN$1*LOOKUP(BEN$1,'DMG Tables'!$G$2:$G$7,'DMG Tables'!$H$2:$H$7)</f>
        <v>77636000</v>
      </c>
      <c r="BEO20" s="1">
        <f>LOOKUP($A20,'DMG Tables'!$P$2:$P$35,'DMG Tables'!$O$2:$O$35)*BEO$1*LOOKUP(BEO$1,'DMG Tables'!$G$2:$G$7,'DMG Tables'!$H$2:$H$7)</f>
        <v>77688000</v>
      </c>
      <c r="BEP20" s="1">
        <f>LOOKUP($A20,'DMG Tables'!$P$2:$P$35,'DMG Tables'!$O$2:$O$35)*BEP$1*LOOKUP(BEP$1,'DMG Tables'!$G$2:$G$7,'DMG Tables'!$H$2:$H$7)</f>
        <v>77740000</v>
      </c>
      <c r="BEQ20" s="1">
        <f>LOOKUP($A20,'DMG Tables'!$P$2:$P$35,'DMG Tables'!$O$2:$O$35)*BEQ$1*LOOKUP(BEQ$1,'DMG Tables'!$G$2:$G$7,'DMG Tables'!$H$2:$H$7)</f>
        <v>77792000</v>
      </c>
      <c r="BER20" s="1">
        <f>LOOKUP($A20,'DMG Tables'!$P$2:$P$35,'DMG Tables'!$O$2:$O$35)*BER$1*LOOKUP(BER$1,'DMG Tables'!$G$2:$G$7,'DMG Tables'!$H$2:$H$7)</f>
        <v>77844000</v>
      </c>
      <c r="BES20" s="1">
        <f>LOOKUP($A20,'DMG Tables'!$P$2:$P$35,'DMG Tables'!$O$2:$O$35)*BES$1*LOOKUP(BES$1,'DMG Tables'!$G$2:$G$7,'DMG Tables'!$H$2:$H$7)</f>
        <v>77896000</v>
      </c>
      <c r="BET20" s="1">
        <f>LOOKUP($A20,'DMG Tables'!$P$2:$P$35,'DMG Tables'!$O$2:$O$35)*BET$1*LOOKUP(BET$1,'DMG Tables'!$G$2:$G$7,'DMG Tables'!$H$2:$H$7)</f>
        <v>77948000</v>
      </c>
      <c r="BEU20" s="1">
        <f>LOOKUP($A20,'DMG Tables'!$P$2:$P$35,'DMG Tables'!$O$2:$O$35)*BEU$1*LOOKUP(BEU$1,'DMG Tables'!$G$2:$G$7,'DMG Tables'!$H$2:$H$7)</f>
        <v>78000000</v>
      </c>
      <c r="BEV20" s="1">
        <f>LOOKUP($A20,'DMG Tables'!$P$2:$P$35,'DMG Tables'!$O$2:$O$35)*BEV$1*LOOKUP(BEV$1,'DMG Tables'!$G$2:$G$7,'DMG Tables'!$H$2:$H$7)</f>
        <v>78052000</v>
      </c>
      <c r="BEW20" s="1">
        <f>LOOKUP($A20,'DMG Tables'!$P$2:$P$35,'DMG Tables'!$O$2:$O$35)*BEW$1*LOOKUP(BEW$1,'DMG Tables'!$G$2:$G$7,'DMG Tables'!$H$2:$H$7)</f>
        <v>78104000</v>
      </c>
      <c r="BEX20" s="1">
        <f>LOOKUP($A20,'DMG Tables'!$P$2:$P$35,'DMG Tables'!$O$2:$O$35)*BEX$1*LOOKUP(BEX$1,'DMG Tables'!$G$2:$G$7,'DMG Tables'!$H$2:$H$7)</f>
        <v>78156000</v>
      </c>
      <c r="BEY20" s="1">
        <f>LOOKUP($A20,'DMG Tables'!$P$2:$P$35,'DMG Tables'!$O$2:$O$35)*BEY$1*LOOKUP(BEY$1,'DMG Tables'!$G$2:$G$7,'DMG Tables'!$H$2:$H$7)</f>
        <v>78208000</v>
      </c>
      <c r="BEZ20" s="1">
        <f>LOOKUP($A20,'DMG Tables'!$P$2:$P$35,'DMG Tables'!$O$2:$O$35)*BEZ$1*LOOKUP(BEZ$1,'DMG Tables'!$G$2:$G$7,'DMG Tables'!$H$2:$H$7)</f>
        <v>78260000</v>
      </c>
      <c r="BFA20" s="1">
        <f>LOOKUP($A20,'DMG Tables'!$P$2:$P$35,'DMG Tables'!$O$2:$O$35)*BFA$1*LOOKUP(BFA$1,'DMG Tables'!$G$2:$G$7,'DMG Tables'!$H$2:$H$7)</f>
        <v>78312000</v>
      </c>
      <c r="BFB20" s="1">
        <f>LOOKUP($A20,'DMG Tables'!$P$2:$P$35,'DMG Tables'!$O$2:$O$35)*BFB$1*LOOKUP(BFB$1,'DMG Tables'!$G$2:$G$7,'DMG Tables'!$H$2:$H$7)</f>
        <v>78364000</v>
      </c>
      <c r="BFC20" s="1">
        <f>LOOKUP($A20,'DMG Tables'!$P$2:$P$35,'DMG Tables'!$O$2:$O$35)*BFC$1*LOOKUP(BFC$1,'DMG Tables'!$G$2:$G$7,'DMG Tables'!$H$2:$H$7)</f>
        <v>78416000</v>
      </c>
      <c r="BFD20" s="1">
        <f>LOOKUP($A20,'DMG Tables'!$P$2:$P$35,'DMG Tables'!$O$2:$O$35)*BFD$1*LOOKUP(BFD$1,'DMG Tables'!$G$2:$G$7,'DMG Tables'!$H$2:$H$7)</f>
        <v>78468000</v>
      </c>
      <c r="BFE20" s="1">
        <f>LOOKUP($A20,'DMG Tables'!$P$2:$P$35,'DMG Tables'!$O$2:$O$35)*BFE$1*LOOKUP(BFE$1,'DMG Tables'!$G$2:$G$7,'DMG Tables'!$H$2:$H$7)</f>
        <v>78520000</v>
      </c>
      <c r="BFF20" s="1">
        <f>LOOKUP($A20,'DMG Tables'!$P$2:$P$35,'DMG Tables'!$O$2:$O$35)*BFF$1*LOOKUP(BFF$1,'DMG Tables'!$G$2:$G$7,'DMG Tables'!$H$2:$H$7)</f>
        <v>78572000</v>
      </c>
      <c r="BFG20" s="1">
        <f>LOOKUP($A20,'DMG Tables'!$P$2:$P$35,'DMG Tables'!$O$2:$O$35)*BFG$1*LOOKUP(BFG$1,'DMG Tables'!$G$2:$G$7,'DMG Tables'!$H$2:$H$7)</f>
        <v>78624000</v>
      </c>
      <c r="BFH20" s="1">
        <f>LOOKUP($A20,'DMG Tables'!$P$2:$P$35,'DMG Tables'!$O$2:$O$35)*BFH$1*LOOKUP(BFH$1,'DMG Tables'!$G$2:$G$7,'DMG Tables'!$H$2:$H$7)</f>
        <v>78676000</v>
      </c>
      <c r="BFI20" s="1">
        <f>LOOKUP($A20,'DMG Tables'!$P$2:$P$35,'DMG Tables'!$O$2:$O$35)*BFI$1*LOOKUP(BFI$1,'DMG Tables'!$G$2:$G$7,'DMG Tables'!$H$2:$H$7)</f>
        <v>78728000</v>
      </c>
      <c r="BFJ20" s="1">
        <f>LOOKUP($A20,'DMG Tables'!$P$2:$P$35,'DMG Tables'!$O$2:$O$35)*BFJ$1*LOOKUP(BFJ$1,'DMG Tables'!$G$2:$G$7,'DMG Tables'!$H$2:$H$7)</f>
        <v>78780000</v>
      </c>
      <c r="BFK20" s="1">
        <f>LOOKUP($A20,'DMG Tables'!$P$2:$P$35,'DMG Tables'!$O$2:$O$35)*BFK$1*LOOKUP(BFK$1,'DMG Tables'!$G$2:$G$7,'DMG Tables'!$H$2:$H$7)</f>
        <v>78832000</v>
      </c>
      <c r="BFL20" s="1">
        <f>LOOKUP($A20,'DMG Tables'!$P$2:$P$35,'DMG Tables'!$O$2:$O$35)*BFL$1*LOOKUP(BFL$1,'DMG Tables'!$G$2:$G$7,'DMG Tables'!$H$2:$H$7)</f>
        <v>78884000</v>
      </c>
      <c r="BFM20" s="1">
        <f>LOOKUP($A20,'DMG Tables'!$P$2:$P$35,'DMG Tables'!$O$2:$O$35)*BFM$1*LOOKUP(BFM$1,'DMG Tables'!$G$2:$G$7,'DMG Tables'!$H$2:$H$7)</f>
        <v>78936000</v>
      </c>
      <c r="BFN20" s="1">
        <f>LOOKUP($A20,'DMG Tables'!$P$2:$P$35,'DMG Tables'!$O$2:$O$35)*BFN$1*LOOKUP(BFN$1,'DMG Tables'!$G$2:$G$7,'DMG Tables'!$H$2:$H$7)</f>
        <v>78988000</v>
      </c>
      <c r="BFO20" s="1">
        <f>LOOKUP($A20,'DMG Tables'!$P$2:$P$35,'DMG Tables'!$O$2:$O$35)*BFO$1*LOOKUP(BFO$1,'DMG Tables'!$G$2:$G$7,'DMG Tables'!$H$2:$H$7)</f>
        <v>79040000</v>
      </c>
      <c r="BFP20" s="1">
        <f>LOOKUP($A20,'DMG Tables'!$P$2:$P$35,'DMG Tables'!$O$2:$O$35)*BFP$1*LOOKUP(BFP$1,'DMG Tables'!$G$2:$G$7,'DMG Tables'!$H$2:$H$7)</f>
        <v>79092000</v>
      </c>
      <c r="BFQ20" s="1">
        <f>LOOKUP($A20,'DMG Tables'!$P$2:$P$35,'DMG Tables'!$O$2:$O$35)*BFQ$1*LOOKUP(BFQ$1,'DMG Tables'!$G$2:$G$7,'DMG Tables'!$H$2:$H$7)</f>
        <v>79144000</v>
      </c>
      <c r="BFR20" s="1">
        <f>LOOKUP($A20,'DMG Tables'!$P$2:$P$35,'DMG Tables'!$O$2:$O$35)*BFR$1*LOOKUP(BFR$1,'DMG Tables'!$G$2:$G$7,'DMG Tables'!$H$2:$H$7)</f>
        <v>79196000</v>
      </c>
      <c r="BFS20" s="1">
        <f>LOOKUP($A20,'DMG Tables'!$P$2:$P$35,'DMG Tables'!$O$2:$O$35)*BFS$1*LOOKUP(BFS$1,'DMG Tables'!$G$2:$G$7,'DMG Tables'!$H$2:$H$7)</f>
        <v>79248000</v>
      </c>
      <c r="BFT20" s="1">
        <f>LOOKUP($A20,'DMG Tables'!$P$2:$P$35,'DMG Tables'!$O$2:$O$35)*BFT$1*LOOKUP(BFT$1,'DMG Tables'!$G$2:$G$7,'DMG Tables'!$H$2:$H$7)</f>
        <v>79300000</v>
      </c>
      <c r="BFU20" s="1">
        <f>LOOKUP($A20,'DMG Tables'!$P$2:$P$35,'DMG Tables'!$O$2:$O$35)*BFU$1*LOOKUP(BFU$1,'DMG Tables'!$G$2:$G$7,'DMG Tables'!$H$2:$H$7)</f>
        <v>79352000</v>
      </c>
      <c r="BFV20" s="1">
        <f>LOOKUP($A20,'DMG Tables'!$P$2:$P$35,'DMG Tables'!$O$2:$O$35)*BFV$1*LOOKUP(BFV$1,'DMG Tables'!$G$2:$G$7,'DMG Tables'!$H$2:$H$7)</f>
        <v>79404000</v>
      </c>
      <c r="BFW20" s="1">
        <f>LOOKUP($A20,'DMG Tables'!$P$2:$P$35,'DMG Tables'!$O$2:$O$35)*BFW$1*LOOKUP(BFW$1,'DMG Tables'!$G$2:$G$7,'DMG Tables'!$H$2:$H$7)</f>
        <v>79456000</v>
      </c>
      <c r="BFX20" s="1">
        <f>LOOKUP($A20,'DMG Tables'!$P$2:$P$35,'DMG Tables'!$O$2:$O$35)*BFX$1*LOOKUP(BFX$1,'DMG Tables'!$G$2:$G$7,'DMG Tables'!$H$2:$H$7)</f>
        <v>79508000</v>
      </c>
      <c r="BFY20" s="1">
        <f>LOOKUP($A20,'DMG Tables'!$P$2:$P$35,'DMG Tables'!$O$2:$O$35)*BFY$1*LOOKUP(BFY$1,'DMG Tables'!$G$2:$G$7,'DMG Tables'!$H$2:$H$7)</f>
        <v>79560000</v>
      </c>
      <c r="BFZ20" s="1">
        <f>LOOKUP($A20,'DMG Tables'!$P$2:$P$35,'DMG Tables'!$O$2:$O$35)*BFZ$1*LOOKUP(BFZ$1,'DMG Tables'!$G$2:$G$7,'DMG Tables'!$H$2:$H$7)</f>
        <v>79612000</v>
      </c>
      <c r="BGA20" s="1">
        <f>LOOKUP($A20,'DMG Tables'!$P$2:$P$35,'DMG Tables'!$O$2:$O$35)*BGA$1*LOOKUP(BGA$1,'DMG Tables'!$G$2:$G$7,'DMG Tables'!$H$2:$H$7)</f>
        <v>79664000</v>
      </c>
      <c r="BGB20" s="1">
        <f>LOOKUP($A20,'DMG Tables'!$P$2:$P$35,'DMG Tables'!$O$2:$O$35)*BGB$1*LOOKUP(BGB$1,'DMG Tables'!$G$2:$G$7,'DMG Tables'!$H$2:$H$7)</f>
        <v>79716000</v>
      </c>
      <c r="BGC20" s="1">
        <f>LOOKUP($A20,'DMG Tables'!$P$2:$P$35,'DMG Tables'!$O$2:$O$35)*BGC$1*LOOKUP(BGC$1,'DMG Tables'!$G$2:$G$7,'DMG Tables'!$H$2:$H$7)</f>
        <v>79768000</v>
      </c>
      <c r="BGD20" s="1">
        <f>LOOKUP($A20,'DMG Tables'!$P$2:$P$35,'DMG Tables'!$O$2:$O$35)*BGD$1*LOOKUP(BGD$1,'DMG Tables'!$G$2:$G$7,'DMG Tables'!$H$2:$H$7)</f>
        <v>79820000</v>
      </c>
      <c r="BGE20" s="1">
        <f>LOOKUP($A20,'DMG Tables'!$P$2:$P$35,'DMG Tables'!$O$2:$O$35)*BGE$1*LOOKUP(BGE$1,'DMG Tables'!$G$2:$G$7,'DMG Tables'!$H$2:$H$7)</f>
        <v>79872000</v>
      </c>
      <c r="BGF20" s="1">
        <f>LOOKUP($A20,'DMG Tables'!$P$2:$P$35,'DMG Tables'!$O$2:$O$35)*BGF$1*LOOKUP(BGF$1,'DMG Tables'!$G$2:$G$7,'DMG Tables'!$H$2:$H$7)</f>
        <v>79924000</v>
      </c>
      <c r="BGG20" s="1">
        <f>LOOKUP($A20,'DMG Tables'!$P$2:$P$35,'DMG Tables'!$O$2:$O$35)*BGG$1*LOOKUP(BGG$1,'DMG Tables'!$G$2:$G$7,'DMG Tables'!$H$2:$H$7)</f>
        <v>79976000</v>
      </c>
      <c r="BGH20" s="1">
        <f>LOOKUP($A20,'DMG Tables'!$P$2:$P$35,'DMG Tables'!$O$2:$O$35)*BGH$1*LOOKUP(BGH$1,'DMG Tables'!$G$2:$G$7,'DMG Tables'!$H$2:$H$7)</f>
        <v>80028000</v>
      </c>
      <c r="BGI20" s="1">
        <f>LOOKUP($A20,'DMG Tables'!$P$2:$P$35,'DMG Tables'!$O$2:$O$35)*BGI$1*LOOKUP(BGI$1,'DMG Tables'!$G$2:$G$7,'DMG Tables'!$H$2:$H$7)</f>
        <v>80080000</v>
      </c>
      <c r="BGJ20" s="1">
        <f>LOOKUP($A20,'DMG Tables'!$P$2:$P$35,'DMG Tables'!$O$2:$O$35)*BGJ$1*LOOKUP(BGJ$1,'DMG Tables'!$G$2:$G$7,'DMG Tables'!$H$2:$H$7)</f>
        <v>80132000</v>
      </c>
      <c r="BGK20" s="1">
        <f>LOOKUP($A20,'DMG Tables'!$P$2:$P$35,'DMG Tables'!$O$2:$O$35)*BGK$1*LOOKUP(BGK$1,'DMG Tables'!$G$2:$G$7,'DMG Tables'!$H$2:$H$7)</f>
        <v>80184000</v>
      </c>
      <c r="BGL20" s="1">
        <f>LOOKUP($A20,'DMG Tables'!$P$2:$P$35,'DMG Tables'!$O$2:$O$35)*BGL$1*LOOKUP(BGL$1,'DMG Tables'!$G$2:$G$7,'DMG Tables'!$H$2:$H$7)</f>
        <v>80236000</v>
      </c>
      <c r="BGM20" s="1">
        <f>LOOKUP($A20,'DMG Tables'!$P$2:$P$35,'DMG Tables'!$O$2:$O$35)*BGM$1*LOOKUP(BGM$1,'DMG Tables'!$G$2:$G$7,'DMG Tables'!$H$2:$H$7)</f>
        <v>80288000</v>
      </c>
      <c r="BGN20" s="1">
        <f>LOOKUP($A20,'DMG Tables'!$P$2:$P$35,'DMG Tables'!$O$2:$O$35)*BGN$1*LOOKUP(BGN$1,'DMG Tables'!$G$2:$G$7,'DMG Tables'!$H$2:$H$7)</f>
        <v>80340000</v>
      </c>
      <c r="BGO20" s="1">
        <f>LOOKUP($A20,'DMG Tables'!$P$2:$P$35,'DMG Tables'!$O$2:$O$35)*BGO$1*LOOKUP(BGO$1,'DMG Tables'!$G$2:$G$7,'DMG Tables'!$H$2:$H$7)</f>
        <v>80392000</v>
      </c>
      <c r="BGP20" s="1">
        <f>LOOKUP($A20,'DMG Tables'!$P$2:$P$35,'DMG Tables'!$O$2:$O$35)*BGP$1*LOOKUP(BGP$1,'DMG Tables'!$G$2:$G$7,'DMG Tables'!$H$2:$H$7)</f>
        <v>80444000</v>
      </c>
      <c r="BGQ20" s="1">
        <f>LOOKUP($A20,'DMG Tables'!$P$2:$P$35,'DMG Tables'!$O$2:$O$35)*BGQ$1*LOOKUP(BGQ$1,'DMG Tables'!$G$2:$G$7,'DMG Tables'!$H$2:$H$7)</f>
        <v>80496000</v>
      </c>
      <c r="BGR20" s="1">
        <f>LOOKUP($A20,'DMG Tables'!$P$2:$P$35,'DMG Tables'!$O$2:$O$35)*BGR$1*LOOKUP(BGR$1,'DMG Tables'!$G$2:$G$7,'DMG Tables'!$H$2:$H$7)</f>
        <v>80548000</v>
      </c>
      <c r="BGS20" s="1">
        <f>LOOKUP($A20,'DMG Tables'!$P$2:$P$35,'DMG Tables'!$O$2:$O$35)*BGS$1*LOOKUP(BGS$1,'DMG Tables'!$G$2:$G$7,'DMG Tables'!$H$2:$H$7)</f>
        <v>80600000</v>
      </c>
      <c r="BGT20" s="1">
        <f>LOOKUP($A20,'DMG Tables'!$P$2:$P$35,'DMG Tables'!$O$2:$O$35)*BGT$1*LOOKUP(BGT$1,'DMG Tables'!$G$2:$G$7,'DMG Tables'!$H$2:$H$7)</f>
        <v>80652000</v>
      </c>
      <c r="BGU20" s="1">
        <f>LOOKUP($A20,'DMG Tables'!$P$2:$P$35,'DMG Tables'!$O$2:$O$35)*BGU$1*LOOKUP(BGU$1,'DMG Tables'!$G$2:$G$7,'DMG Tables'!$H$2:$H$7)</f>
        <v>80704000</v>
      </c>
      <c r="BGV20" s="1">
        <f>LOOKUP($A20,'DMG Tables'!$P$2:$P$35,'DMG Tables'!$O$2:$O$35)*BGV$1*LOOKUP(BGV$1,'DMG Tables'!$G$2:$G$7,'DMG Tables'!$H$2:$H$7)</f>
        <v>80756000</v>
      </c>
      <c r="BGW20" s="1">
        <f>LOOKUP($A20,'DMG Tables'!$P$2:$P$35,'DMG Tables'!$O$2:$O$35)*BGW$1*LOOKUP(BGW$1,'DMG Tables'!$G$2:$G$7,'DMG Tables'!$H$2:$H$7)</f>
        <v>80808000</v>
      </c>
      <c r="BGX20" s="1">
        <f>LOOKUP($A20,'DMG Tables'!$P$2:$P$35,'DMG Tables'!$O$2:$O$35)*BGX$1*LOOKUP(BGX$1,'DMG Tables'!$G$2:$G$7,'DMG Tables'!$H$2:$H$7)</f>
        <v>80860000</v>
      </c>
      <c r="BGY20" s="1">
        <f>LOOKUP($A20,'DMG Tables'!$P$2:$P$35,'DMG Tables'!$O$2:$O$35)*BGY$1*LOOKUP(BGY$1,'DMG Tables'!$G$2:$G$7,'DMG Tables'!$H$2:$H$7)</f>
        <v>80912000</v>
      </c>
      <c r="BGZ20" s="1">
        <f>LOOKUP($A20,'DMG Tables'!$P$2:$P$35,'DMG Tables'!$O$2:$O$35)*BGZ$1*LOOKUP(BGZ$1,'DMG Tables'!$G$2:$G$7,'DMG Tables'!$H$2:$H$7)</f>
        <v>80964000</v>
      </c>
      <c r="BHA20" s="1">
        <f>LOOKUP($A20,'DMG Tables'!$P$2:$P$35,'DMG Tables'!$O$2:$O$35)*BHA$1*LOOKUP(BHA$1,'DMG Tables'!$G$2:$G$7,'DMG Tables'!$H$2:$H$7)</f>
        <v>81016000</v>
      </c>
      <c r="BHB20" s="1">
        <f>LOOKUP($A20,'DMG Tables'!$P$2:$P$35,'DMG Tables'!$O$2:$O$35)*BHB$1*LOOKUP(BHB$1,'DMG Tables'!$G$2:$G$7,'DMG Tables'!$H$2:$H$7)</f>
        <v>81068000</v>
      </c>
      <c r="BHC20" s="1">
        <f>LOOKUP($A20,'DMG Tables'!$P$2:$P$35,'DMG Tables'!$O$2:$O$35)*BHC$1*LOOKUP(BHC$1,'DMG Tables'!$G$2:$G$7,'DMG Tables'!$H$2:$H$7)</f>
        <v>81120000</v>
      </c>
      <c r="BHD20" s="1">
        <f>LOOKUP($A20,'DMG Tables'!$P$2:$P$35,'DMG Tables'!$O$2:$O$35)*BHD$1*LOOKUP(BHD$1,'DMG Tables'!$G$2:$G$7,'DMG Tables'!$H$2:$H$7)</f>
        <v>81172000</v>
      </c>
      <c r="BHE20" s="1">
        <f>LOOKUP($A20,'DMG Tables'!$P$2:$P$35,'DMG Tables'!$O$2:$O$35)*BHE$1*LOOKUP(BHE$1,'DMG Tables'!$G$2:$G$7,'DMG Tables'!$H$2:$H$7)</f>
        <v>81224000</v>
      </c>
      <c r="BHF20" s="1">
        <f>LOOKUP($A20,'DMG Tables'!$P$2:$P$35,'DMG Tables'!$O$2:$O$35)*BHF$1*LOOKUP(BHF$1,'DMG Tables'!$G$2:$G$7,'DMG Tables'!$H$2:$H$7)</f>
        <v>81276000</v>
      </c>
      <c r="BHG20" s="1">
        <f>LOOKUP($A20,'DMG Tables'!$P$2:$P$35,'DMG Tables'!$O$2:$O$35)*BHG$1*LOOKUP(BHG$1,'DMG Tables'!$G$2:$G$7,'DMG Tables'!$H$2:$H$7)</f>
        <v>81328000</v>
      </c>
      <c r="BHH20" s="1">
        <f>LOOKUP($A20,'DMG Tables'!$P$2:$P$35,'DMG Tables'!$O$2:$O$35)*BHH$1*LOOKUP(BHH$1,'DMG Tables'!$G$2:$G$7,'DMG Tables'!$H$2:$H$7)</f>
        <v>81380000</v>
      </c>
      <c r="BHI20" s="1">
        <f>LOOKUP($A20,'DMG Tables'!$P$2:$P$35,'DMG Tables'!$O$2:$O$35)*BHI$1*LOOKUP(BHI$1,'DMG Tables'!$G$2:$G$7,'DMG Tables'!$H$2:$H$7)</f>
        <v>81432000</v>
      </c>
      <c r="BHJ20" s="1">
        <f>LOOKUP($A20,'DMG Tables'!$P$2:$P$35,'DMG Tables'!$O$2:$O$35)*BHJ$1*LOOKUP(BHJ$1,'DMG Tables'!$G$2:$G$7,'DMG Tables'!$H$2:$H$7)</f>
        <v>81484000</v>
      </c>
      <c r="BHK20" s="1">
        <f>LOOKUP($A20,'DMG Tables'!$P$2:$P$35,'DMG Tables'!$O$2:$O$35)*BHK$1*LOOKUP(BHK$1,'DMG Tables'!$G$2:$G$7,'DMG Tables'!$H$2:$H$7)</f>
        <v>81536000</v>
      </c>
      <c r="BHL20" s="1">
        <f>LOOKUP($A20,'DMG Tables'!$P$2:$P$35,'DMG Tables'!$O$2:$O$35)*BHL$1*LOOKUP(BHL$1,'DMG Tables'!$G$2:$G$7,'DMG Tables'!$H$2:$H$7)</f>
        <v>81588000</v>
      </c>
      <c r="BHM20" s="1">
        <f>LOOKUP($A20,'DMG Tables'!$P$2:$P$35,'DMG Tables'!$O$2:$O$35)*BHM$1*LOOKUP(BHM$1,'DMG Tables'!$G$2:$G$7,'DMG Tables'!$H$2:$H$7)</f>
        <v>81640000</v>
      </c>
      <c r="BHN20" s="1">
        <f>LOOKUP($A20,'DMG Tables'!$P$2:$P$35,'DMG Tables'!$O$2:$O$35)*BHN$1*LOOKUP(BHN$1,'DMG Tables'!$G$2:$G$7,'DMG Tables'!$H$2:$H$7)</f>
        <v>81692000</v>
      </c>
      <c r="BHO20" s="1">
        <f>LOOKUP($A20,'DMG Tables'!$P$2:$P$35,'DMG Tables'!$O$2:$O$35)*BHO$1*LOOKUP(BHO$1,'DMG Tables'!$G$2:$G$7,'DMG Tables'!$H$2:$H$7)</f>
        <v>81744000</v>
      </c>
      <c r="BHP20" s="1">
        <f>LOOKUP($A20,'DMG Tables'!$P$2:$P$35,'DMG Tables'!$O$2:$O$35)*BHP$1*LOOKUP(BHP$1,'DMG Tables'!$G$2:$G$7,'DMG Tables'!$H$2:$H$7)</f>
        <v>81796000</v>
      </c>
      <c r="BHQ20" s="1">
        <f>LOOKUP($A20,'DMG Tables'!$P$2:$P$35,'DMG Tables'!$O$2:$O$35)*BHQ$1*LOOKUP(BHQ$1,'DMG Tables'!$G$2:$G$7,'DMG Tables'!$H$2:$H$7)</f>
        <v>81848000</v>
      </c>
      <c r="BHR20" s="1">
        <f>LOOKUP($A20,'DMG Tables'!$P$2:$P$35,'DMG Tables'!$O$2:$O$35)*BHR$1*LOOKUP(BHR$1,'DMG Tables'!$G$2:$G$7,'DMG Tables'!$H$2:$H$7)</f>
        <v>81900000</v>
      </c>
      <c r="BHS20" s="1">
        <f>LOOKUP($A20,'DMG Tables'!$P$2:$P$35,'DMG Tables'!$O$2:$O$35)*BHS$1*LOOKUP(BHS$1,'DMG Tables'!$G$2:$G$7,'DMG Tables'!$H$2:$H$7)</f>
        <v>81952000</v>
      </c>
      <c r="BHT20" s="1">
        <f>LOOKUP($A20,'DMG Tables'!$P$2:$P$35,'DMG Tables'!$O$2:$O$35)*BHT$1*LOOKUP(BHT$1,'DMG Tables'!$G$2:$G$7,'DMG Tables'!$H$2:$H$7)</f>
        <v>82004000</v>
      </c>
      <c r="BHU20" s="1">
        <f>LOOKUP($A20,'DMG Tables'!$P$2:$P$35,'DMG Tables'!$O$2:$O$35)*BHU$1*LOOKUP(BHU$1,'DMG Tables'!$G$2:$G$7,'DMG Tables'!$H$2:$H$7)</f>
        <v>82056000</v>
      </c>
      <c r="BHV20" s="1">
        <f>LOOKUP($A20,'DMG Tables'!$P$2:$P$35,'DMG Tables'!$O$2:$O$35)*BHV$1*LOOKUP(BHV$1,'DMG Tables'!$G$2:$G$7,'DMG Tables'!$H$2:$H$7)</f>
        <v>82108000</v>
      </c>
      <c r="BHW20" s="1">
        <f>LOOKUP($A20,'DMG Tables'!$P$2:$P$35,'DMG Tables'!$O$2:$O$35)*BHW$1*LOOKUP(BHW$1,'DMG Tables'!$G$2:$G$7,'DMG Tables'!$H$2:$H$7)</f>
        <v>82160000</v>
      </c>
      <c r="BHX20" s="1">
        <f>LOOKUP($A20,'DMG Tables'!$P$2:$P$35,'DMG Tables'!$O$2:$O$35)*BHX$1*LOOKUP(BHX$1,'DMG Tables'!$G$2:$G$7,'DMG Tables'!$H$2:$H$7)</f>
        <v>82212000</v>
      </c>
      <c r="BHY20" s="1">
        <f>LOOKUP($A20,'DMG Tables'!$P$2:$P$35,'DMG Tables'!$O$2:$O$35)*BHY$1*LOOKUP(BHY$1,'DMG Tables'!$G$2:$G$7,'DMG Tables'!$H$2:$H$7)</f>
        <v>82264000</v>
      </c>
      <c r="BHZ20" s="1">
        <f>LOOKUP($A20,'DMG Tables'!$P$2:$P$35,'DMG Tables'!$O$2:$O$35)*BHZ$1*LOOKUP(BHZ$1,'DMG Tables'!$G$2:$G$7,'DMG Tables'!$H$2:$H$7)</f>
        <v>82316000</v>
      </c>
      <c r="BIA20" s="1">
        <f>LOOKUP($A20,'DMG Tables'!$P$2:$P$35,'DMG Tables'!$O$2:$O$35)*BIA$1*LOOKUP(BIA$1,'DMG Tables'!$G$2:$G$7,'DMG Tables'!$H$2:$H$7)</f>
        <v>82368000</v>
      </c>
      <c r="BIB20" s="1">
        <f>LOOKUP($A20,'DMG Tables'!$P$2:$P$35,'DMG Tables'!$O$2:$O$35)*BIB$1*LOOKUP(BIB$1,'DMG Tables'!$G$2:$G$7,'DMG Tables'!$H$2:$H$7)</f>
        <v>82420000</v>
      </c>
      <c r="BIC20" s="1">
        <f>LOOKUP($A20,'DMG Tables'!$P$2:$P$35,'DMG Tables'!$O$2:$O$35)*BIC$1*LOOKUP(BIC$1,'DMG Tables'!$G$2:$G$7,'DMG Tables'!$H$2:$H$7)</f>
        <v>82472000</v>
      </c>
      <c r="BID20" s="1">
        <f>LOOKUP($A20,'DMG Tables'!$P$2:$P$35,'DMG Tables'!$O$2:$O$35)*BID$1*LOOKUP(BID$1,'DMG Tables'!$G$2:$G$7,'DMG Tables'!$H$2:$H$7)</f>
        <v>82524000</v>
      </c>
      <c r="BIE20" s="1">
        <f>LOOKUP($A20,'DMG Tables'!$P$2:$P$35,'DMG Tables'!$O$2:$O$35)*BIE$1*LOOKUP(BIE$1,'DMG Tables'!$G$2:$G$7,'DMG Tables'!$H$2:$H$7)</f>
        <v>82576000</v>
      </c>
      <c r="BIF20" s="1">
        <f>LOOKUP($A20,'DMG Tables'!$P$2:$P$35,'DMG Tables'!$O$2:$O$35)*BIF$1*LOOKUP(BIF$1,'DMG Tables'!$G$2:$G$7,'DMG Tables'!$H$2:$H$7)</f>
        <v>82628000</v>
      </c>
      <c r="BIG20" s="1">
        <f>LOOKUP($A20,'DMG Tables'!$P$2:$P$35,'DMG Tables'!$O$2:$O$35)*BIG$1*LOOKUP(BIG$1,'DMG Tables'!$G$2:$G$7,'DMG Tables'!$H$2:$H$7)</f>
        <v>82680000</v>
      </c>
      <c r="BIH20" s="1">
        <f>LOOKUP($A20,'DMG Tables'!$P$2:$P$35,'DMG Tables'!$O$2:$O$35)*BIH$1*LOOKUP(BIH$1,'DMG Tables'!$G$2:$G$7,'DMG Tables'!$H$2:$H$7)</f>
        <v>82732000</v>
      </c>
      <c r="BII20" s="1">
        <f>LOOKUP($A20,'DMG Tables'!$P$2:$P$35,'DMG Tables'!$O$2:$O$35)*BII$1*LOOKUP(BII$1,'DMG Tables'!$G$2:$G$7,'DMG Tables'!$H$2:$H$7)</f>
        <v>82784000</v>
      </c>
      <c r="BIJ20" s="1">
        <f>LOOKUP($A20,'DMG Tables'!$P$2:$P$35,'DMG Tables'!$O$2:$O$35)*BIJ$1*LOOKUP(BIJ$1,'DMG Tables'!$G$2:$G$7,'DMG Tables'!$H$2:$H$7)</f>
        <v>82836000</v>
      </c>
      <c r="BIK20" s="1">
        <f>LOOKUP($A20,'DMG Tables'!$P$2:$P$35,'DMG Tables'!$O$2:$O$35)*BIK$1*LOOKUP(BIK$1,'DMG Tables'!$G$2:$G$7,'DMG Tables'!$H$2:$H$7)</f>
        <v>82888000</v>
      </c>
      <c r="BIL20" s="1">
        <f>LOOKUP($A20,'DMG Tables'!$P$2:$P$35,'DMG Tables'!$O$2:$O$35)*BIL$1*LOOKUP(BIL$1,'DMG Tables'!$G$2:$G$7,'DMG Tables'!$H$2:$H$7)</f>
        <v>82940000</v>
      </c>
      <c r="BIM20" s="1">
        <f>LOOKUP($A20,'DMG Tables'!$P$2:$P$35,'DMG Tables'!$O$2:$O$35)*BIM$1*LOOKUP(BIM$1,'DMG Tables'!$G$2:$G$7,'DMG Tables'!$H$2:$H$7)</f>
        <v>82992000</v>
      </c>
      <c r="BIN20" s="1">
        <f>LOOKUP($A20,'DMG Tables'!$P$2:$P$35,'DMG Tables'!$O$2:$O$35)*BIN$1*LOOKUP(BIN$1,'DMG Tables'!$G$2:$G$7,'DMG Tables'!$H$2:$H$7)</f>
        <v>83044000</v>
      </c>
      <c r="BIO20" s="1">
        <f>LOOKUP($A20,'DMG Tables'!$P$2:$P$35,'DMG Tables'!$O$2:$O$35)*BIO$1*LOOKUP(BIO$1,'DMG Tables'!$G$2:$G$7,'DMG Tables'!$H$2:$H$7)</f>
        <v>83096000</v>
      </c>
      <c r="BIP20" s="1">
        <f>LOOKUP($A20,'DMG Tables'!$P$2:$P$35,'DMG Tables'!$O$2:$O$35)*BIP$1*LOOKUP(BIP$1,'DMG Tables'!$G$2:$G$7,'DMG Tables'!$H$2:$H$7)</f>
        <v>83148000</v>
      </c>
      <c r="BIQ20" s="1">
        <f>LOOKUP($A20,'DMG Tables'!$P$2:$P$35,'DMG Tables'!$O$2:$O$35)*BIQ$1*LOOKUP(BIQ$1,'DMG Tables'!$G$2:$G$7,'DMG Tables'!$H$2:$H$7)</f>
        <v>83200000</v>
      </c>
      <c r="BIR20" s="1">
        <f>LOOKUP($A20,'DMG Tables'!$P$2:$P$35,'DMG Tables'!$O$2:$O$35)*BIR$1*LOOKUP(BIR$1,'DMG Tables'!$G$2:$G$7,'DMG Tables'!$H$2:$H$7)</f>
        <v>83252000</v>
      </c>
      <c r="BIS20" s="1">
        <f>LOOKUP($A20,'DMG Tables'!$P$2:$P$35,'DMG Tables'!$O$2:$O$35)*BIS$1*LOOKUP(BIS$1,'DMG Tables'!$G$2:$G$7,'DMG Tables'!$H$2:$H$7)</f>
        <v>83304000</v>
      </c>
      <c r="BIT20" s="1">
        <f>LOOKUP($A20,'DMG Tables'!$P$2:$P$35,'DMG Tables'!$O$2:$O$35)*BIT$1*LOOKUP(BIT$1,'DMG Tables'!$G$2:$G$7,'DMG Tables'!$H$2:$H$7)</f>
        <v>83356000</v>
      </c>
      <c r="BIU20" s="1">
        <f>LOOKUP($A20,'DMG Tables'!$P$2:$P$35,'DMG Tables'!$O$2:$O$35)*BIU$1*LOOKUP(BIU$1,'DMG Tables'!$G$2:$G$7,'DMG Tables'!$H$2:$H$7)</f>
        <v>83408000</v>
      </c>
      <c r="BIV20" s="1">
        <f>LOOKUP($A20,'DMG Tables'!$P$2:$P$35,'DMG Tables'!$O$2:$O$35)*BIV$1*LOOKUP(BIV$1,'DMG Tables'!$G$2:$G$7,'DMG Tables'!$H$2:$H$7)</f>
        <v>83460000</v>
      </c>
      <c r="BIW20" s="1">
        <f>LOOKUP($A20,'DMG Tables'!$P$2:$P$35,'DMG Tables'!$O$2:$O$35)*BIW$1*LOOKUP(BIW$1,'DMG Tables'!$G$2:$G$7,'DMG Tables'!$H$2:$H$7)</f>
        <v>83512000</v>
      </c>
      <c r="BIX20" s="1">
        <f>LOOKUP($A20,'DMG Tables'!$P$2:$P$35,'DMG Tables'!$O$2:$O$35)*BIX$1*LOOKUP(BIX$1,'DMG Tables'!$G$2:$G$7,'DMG Tables'!$H$2:$H$7)</f>
        <v>83564000</v>
      </c>
      <c r="BIY20" s="1">
        <f>LOOKUP($A20,'DMG Tables'!$P$2:$P$35,'DMG Tables'!$O$2:$O$35)*BIY$1*LOOKUP(BIY$1,'DMG Tables'!$G$2:$G$7,'DMG Tables'!$H$2:$H$7)</f>
        <v>83616000</v>
      </c>
      <c r="BIZ20" s="1">
        <f>LOOKUP($A20,'DMG Tables'!$P$2:$P$35,'DMG Tables'!$O$2:$O$35)*BIZ$1*LOOKUP(BIZ$1,'DMG Tables'!$G$2:$G$7,'DMG Tables'!$H$2:$H$7)</f>
        <v>83668000</v>
      </c>
      <c r="BJA20" s="1">
        <f>LOOKUP($A20,'DMG Tables'!$P$2:$P$35,'DMG Tables'!$O$2:$O$35)*BJA$1*LOOKUP(BJA$1,'DMG Tables'!$G$2:$G$7,'DMG Tables'!$H$2:$H$7)</f>
        <v>83720000</v>
      </c>
      <c r="BJB20" s="1">
        <f>LOOKUP($A20,'DMG Tables'!$P$2:$P$35,'DMG Tables'!$O$2:$O$35)*BJB$1*LOOKUP(BJB$1,'DMG Tables'!$G$2:$G$7,'DMG Tables'!$H$2:$H$7)</f>
        <v>83772000</v>
      </c>
      <c r="BJC20" s="1">
        <f>LOOKUP($A20,'DMG Tables'!$P$2:$P$35,'DMG Tables'!$O$2:$O$35)*BJC$1*LOOKUP(BJC$1,'DMG Tables'!$G$2:$G$7,'DMG Tables'!$H$2:$H$7)</f>
        <v>83824000</v>
      </c>
      <c r="BJD20" s="1">
        <f>LOOKUP($A20,'DMG Tables'!$P$2:$P$35,'DMG Tables'!$O$2:$O$35)*BJD$1*LOOKUP(BJD$1,'DMG Tables'!$G$2:$G$7,'DMG Tables'!$H$2:$H$7)</f>
        <v>83876000</v>
      </c>
      <c r="BJE20" s="1">
        <f>LOOKUP($A20,'DMG Tables'!$P$2:$P$35,'DMG Tables'!$O$2:$O$35)*BJE$1*LOOKUP(BJE$1,'DMG Tables'!$G$2:$G$7,'DMG Tables'!$H$2:$H$7)</f>
        <v>83928000</v>
      </c>
      <c r="BJF20" s="1">
        <f>LOOKUP($A20,'DMG Tables'!$P$2:$P$35,'DMG Tables'!$O$2:$O$35)*BJF$1*LOOKUP(BJF$1,'DMG Tables'!$G$2:$G$7,'DMG Tables'!$H$2:$H$7)</f>
        <v>83980000</v>
      </c>
      <c r="BJG20" s="1">
        <f>LOOKUP($A20,'DMG Tables'!$P$2:$P$35,'DMG Tables'!$O$2:$O$35)*BJG$1*LOOKUP(BJG$1,'DMG Tables'!$G$2:$G$7,'DMG Tables'!$H$2:$H$7)</f>
        <v>84032000</v>
      </c>
      <c r="BJH20" s="1">
        <f>LOOKUP($A20,'DMG Tables'!$P$2:$P$35,'DMG Tables'!$O$2:$O$35)*BJH$1*LOOKUP(BJH$1,'DMG Tables'!$G$2:$G$7,'DMG Tables'!$H$2:$H$7)</f>
        <v>84084000</v>
      </c>
      <c r="BJI20" s="1">
        <f>LOOKUP($A20,'DMG Tables'!$P$2:$P$35,'DMG Tables'!$O$2:$O$35)*BJI$1*LOOKUP(BJI$1,'DMG Tables'!$G$2:$G$7,'DMG Tables'!$H$2:$H$7)</f>
        <v>84136000</v>
      </c>
      <c r="BJJ20" s="1">
        <f>LOOKUP($A20,'DMG Tables'!$P$2:$P$35,'DMG Tables'!$O$2:$O$35)*BJJ$1*LOOKUP(BJJ$1,'DMG Tables'!$G$2:$G$7,'DMG Tables'!$H$2:$H$7)</f>
        <v>84188000</v>
      </c>
      <c r="BJK20" s="1">
        <f>LOOKUP($A20,'DMG Tables'!$P$2:$P$35,'DMG Tables'!$O$2:$O$35)*BJK$1*LOOKUP(BJK$1,'DMG Tables'!$G$2:$G$7,'DMG Tables'!$H$2:$H$7)</f>
        <v>84240000</v>
      </c>
      <c r="BJL20" s="1">
        <f>LOOKUP($A20,'DMG Tables'!$P$2:$P$35,'DMG Tables'!$O$2:$O$35)*BJL$1*LOOKUP(BJL$1,'DMG Tables'!$G$2:$G$7,'DMG Tables'!$H$2:$H$7)</f>
        <v>84292000</v>
      </c>
      <c r="BJM20" s="1">
        <f>LOOKUP($A20,'DMG Tables'!$P$2:$P$35,'DMG Tables'!$O$2:$O$35)*BJM$1*LOOKUP(BJM$1,'DMG Tables'!$G$2:$G$7,'DMG Tables'!$H$2:$H$7)</f>
        <v>84344000</v>
      </c>
      <c r="BJN20" s="1">
        <f>LOOKUP($A20,'DMG Tables'!$P$2:$P$35,'DMG Tables'!$O$2:$O$35)*BJN$1*LOOKUP(BJN$1,'DMG Tables'!$G$2:$G$7,'DMG Tables'!$H$2:$H$7)</f>
        <v>84396000</v>
      </c>
      <c r="BJO20" s="1">
        <f>LOOKUP($A20,'DMG Tables'!$P$2:$P$35,'DMG Tables'!$O$2:$O$35)*BJO$1*LOOKUP(BJO$1,'DMG Tables'!$G$2:$G$7,'DMG Tables'!$H$2:$H$7)</f>
        <v>84448000</v>
      </c>
      <c r="BJP20" s="1">
        <f>LOOKUP($A20,'DMG Tables'!$P$2:$P$35,'DMG Tables'!$O$2:$O$35)*BJP$1*LOOKUP(BJP$1,'DMG Tables'!$G$2:$G$7,'DMG Tables'!$H$2:$H$7)</f>
        <v>84500000</v>
      </c>
      <c r="BJQ20" s="1">
        <f>LOOKUP($A20,'DMG Tables'!$P$2:$P$35,'DMG Tables'!$O$2:$O$35)*BJQ$1*LOOKUP(BJQ$1,'DMG Tables'!$G$2:$G$7,'DMG Tables'!$H$2:$H$7)</f>
        <v>84552000</v>
      </c>
      <c r="BJR20" s="1">
        <f>LOOKUP($A20,'DMG Tables'!$P$2:$P$35,'DMG Tables'!$O$2:$O$35)*BJR$1*LOOKUP(BJR$1,'DMG Tables'!$G$2:$G$7,'DMG Tables'!$H$2:$H$7)</f>
        <v>84604000</v>
      </c>
      <c r="BJS20" s="1">
        <f>LOOKUP($A20,'DMG Tables'!$P$2:$P$35,'DMG Tables'!$O$2:$O$35)*BJS$1*LOOKUP(BJS$1,'DMG Tables'!$G$2:$G$7,'DMG Tables'!$H$2:$H$7)</f>
        <v>84656000</v>
      </c>
      <c r="BJT20" s="1">
        <f>LOOKUP($A20,'DMG Tables'!$P$2:$P$35,'DMG Tables'!$O$2:$O$35)*BJT$1*LOOKUP(BJT$1,'DMG Tables'!$G$2:$G$7,'DMG Tables'!$H$2:$H$7)</f>
        <v>84708000</v>
      </c>
      <c r="BJU20" s="1">
        <f>LOOKUP($A20,'DMG Tables'!$P$2:$P$35,'DMG Tables'!$O$2:$O$35)*BJU$1*LOOKUP(BJU$1,'DMG Tables'!$G$2:$G$7,'DMG Tables'!$H$2:$H$7)</f>
        <v>84760000</v>
      </c>
      <c r="BJV20" s="1">
        <f>LOOKUP($A20,'DMG Tables'!$P$2:$P$35,'DMG Tables'!$O$2:$O$35)*BJV$1*LOOKUP(BJV$1,'DMG Tables'!$G$2:$G$7,'DMG Tables'!$H$2:$H$7)</f>
        <v>84812000</v>
      </c>
      <c r="BJW20" s="1">
        <f>LOOKUP($A20,'DMG Tables'!$P$2:$P$35,'DMG Tables'!$O$2:$O$35)*BJW$1*LOOKUP(BJW$1,'DMG Tables'!$G$2:$G$7,'DMG Tables'!$H$2:$H$7)</f>
        <v>84864000</v>
      </c>
      <c r="BJX20" s="1">
        <f>LOOKUP($A20,'DMG Tables'!$P$2:$P$35,'DMG Tables'!$O$2:$O$35)*BJX$1*LOOKUP(BJX$1,'DMG Tables'!$G$2:$G$7,'DMG Tables'!$H$2:$H$7)</f>
        <v>84916000</v>
      </c>
      <c r="BJY20" s="1">
        <f>LOOKUP($A20,'DMG Tables'!$P$2:$P$35,'DMG Tables'!$O$2:$O$35)*BJY$1*LOOKUP(BJY$1,'DMG Tables'!$G$2:$G$7,'DMG Tables'!$H$2:$H$7)</f>
        <v>84968000</v>
      </c>
      <c r="BJZ20" s="1">
        <f>LOOKUP($A20,'DMG Tables'!$P$2:$P$35,'DMG Tables'!$O$2:$O$35)*BJZ$1*LOOKUP(BJZ$1,'DMG Tables'!$G$2:$G$7,'DMG Tables'!$H$2:$H$7)</f>
        <v>85020000</v>
      </c>
      <c r="BKA20" s="1">
        <f>LOOKUP($A20,'DMG Tables'!$P$2:$P$35,'DMG Tables'!$O$2:$O$35)*BKA$1*LOOKUP(BKA$1,'DMG Tables'!$G$2:$G$7,'DMG Tables'!$H$2:$H$7)</f>
        <v>85072000</v>
      </c>
      <c r="BKB20" s="1">
        <f>LOOKUP($A20,'DMG Tables'!$P$2:$P$35,'DMG Tables'!$O$2:$O$35)*BKB$1*LOOKUP(BKB$1,'DMG Tables'!$G$2:$G$7,'DMG Tables'!$H$2:$H$7)</f>
        <v>85124000</v>
      </c>
      <c r="BKC20" s="1">
        <f>LOOKUP($A20,'DMG Tables'!$P$2:$P$35,'DMG Tables'!$O$2:$O$35)*BKC$1*LOOKUP(BKC$1,'DMG Tables'!$G$2:$G$7,'DMG Tables'!$H$2:$H$7)</f>
        <v>85176000</v>
      </c>
      <c r="BKD20" s="1">
        <f>LOOKUP($A20,'DMG Tables'!$P$2:$P$35,'DMG Tables'!$O$2:$O$35)*BKD$1*LOOKUP(BKD$1,'DMG Tables'!$G$2:$G$7,'DMG Tables'!$H$2:$H$7)</f>
        <v>85228000</v>
      </c>
      <c r="BKE20" s="1">
        <f>LOOKUP($A20,'DMG Tables'!$P$2:$P$35,'DMG Tables'!$O$2:$O$35)*BKE$1*LOOKUP(BKE$1,'DMG Tables'!$G$2:$G$7,'DMG Tables'!$H$2:$H$7)</f>
        <v>85280000</v>
      </c>
      <c r="BKF20" s="1">
        <f>LOOKUP($A20,'DMG Tables'!$P$2:$P$35,'DMG Tables'!$O$2:$O$35)*BKF$1*LOOKUP(BKF$1,'DMG Tables'!$G$2:$G$7,'DMG Tables'!$H$2:$H$7)</f>
        <v>85332000</v>
      </c>
      <c r="BKG20" s="1">
        <f>LOOKUP($A20,'DMG Tables'!$P$2:$P$35,'DMG Tables'!$O$2:$O$35)*BKG$1*LOOKUP(BKG$1,'DMG Tables'!$G$2:$G$7,'DMG Tables'!$H$2:$H$7)</f>
        <v>85384000</v>
      </c>
      <c r="BKH20" s="1">
        <f>LOOKUP($A20,'DMG Tables'!$P$2:$P$35,'DMG Tables'!$O$2:$O$35)*BKH$1*LOOKUP(BKH$1,'DMG Tables'!$G$2:$G$7,'DMG Tables'!$H$2:$H$7)</f>
        <v>85436000</v>
      </c>
      <c r="BKI20" s="1">
        <f>LOOKUP($A20,'DMG Tables'!$P$2:$P$35,'DMG Tables'!$O$2:$O$35)*BKI$1*LOOKUP(BKI$1,'DMG Tables'!$G$2:$G$7,'DMG Tables'!$H$2:$H$7)</f>
        <v>85488000</v>
      </c>
      <c r="BKJ20" s="1">
        <f>LOOKUP($A20,'DMG Tables'!$P$2:$P$35,'DMG Tables'!$O$2:$O$35)*BKJ$1*LOOKUP(BKJ$1,'DMG Tables'!$G$2:$G$7,'DMG Tables'!$H$2:$H$7)</f>
        <v>85540000</v>
      </c>
      <c r="BKK20" s="1">
        <f>LOOKUP($A20,'DMG Tables'!$P$2:$P$35,'DMG Tables'!$O$2:$O$35)*BKK$1*LOOKUP(BKK$1,'DMG Tables'!$G$2:$G$7,'DMG Tables'!$H$2:$H$7)</f>
        <v>85592000</v>
      </c>
      <c r="BKL20" s="1">
        <f>LOOKUP($A20,'DMG Tables'!$P$2:$P$35,'DMG Tables'!$O$2:$O$35)*BKL$1*LOOKUP(BKL$1,'DMG Tables'!$G$2:$G$7,'DMG Tables'!$H$2:$H$7)</f>
        <v>85644000</v>
      </c>
      <c r="BKM20" s="1">
        <f>LOOKUP($A20,'DMG Tables'!$P$2:$P$35,'DMG Tables'!$O$2:$O$35)*BKM$1*LOOKUP(BKM$1,'DMG Tables'!$G$2:$G$7,'DMG Tables'!$H$2:$H$7)</f>
        <v>85696000</v>
      </c>
      <c r="BKN20" s="1">
        <f>LOOKUP($A20,'DMG Tables'!$P$2:$P$35,'DMG Tables'!$O$2:$O$35)*BKN$1*LOOKUP(BKN$1,'DMG Tables'!$G$2:$G$7,'DMG Tables'!$H$2:$H$7)</f>
        <v>85748000</v>
      </c>
      <c r="BKO20" s="1">
        <f>LOOKUP($A20,'DMG Tables'!$P$2:$P$35,'DMG Tables'!$O$2:$O$35)*BKO$1*LOOKUP(BKO$1,'DMG Tables'!$G$2:$G$7,'DMG Tables'!$H$2:$H$7)</f>
        <v>85800000</v>
      </c>
      <c r="BKP20" s="1">
        <f>LOOKUP($A20,'DMG Tables'!$P$2:$P$35,'DMG Tables'!$O$2:$O$35)*BKP$1*LOOKUP(BKP$1,'DMG Tables'!$G$2:$G$7,'DMG Tables'!$H$2:$H$7)</f>
        <v>85852000</v>
      </c>
      <c r="BKQ20" s="1">
        <f>LOOKUP($A20,'DMG Tables'!$P$2:$P$35,'DMG Tables'!$O$2:$O$35)*BKQ$1*LOOKUP(BKQ$1,'DMG Tables'!$G$2:$G$7,'DMG Tables'!$H$2:$H$7)</f>
        <v>85904000</v>
      </c>
      <c r="BKR20" s="1">
        <f>LOOKUP($A20,'DMG Tables'!$P$2:$P$35,'DMG Tables'!$O$2:$O$35)*BKR$1*LOOKUP(BKR$1,'DMG Tables'!$G$2:$G$7,'DMG Tables'!$H$2:$H$7)</f>
        <v>85956000</v>
      </c>
      <c r="BKS20" s="1">
        <f>LOOKUP($A20,'DMG Tables'!$P$2:$P$35,'DMG Tables'!$O$2:$O$35)*BKS$1*LOOKUP(BKS$1,'DMG Tables'!$G$2:$G$7,'DMG Tables'!$H$2:$H$7)</f>
        <v>86008000</v>
      </c>
      <c r="BKT20" s="1">
        <f>LOOKUP($A20,'DMG Tables'!$P$2:$P$35,'DMG Tables'!$O$2:$O$35)*BKT$1*LOOKUP(BKT$1,'DMG Tables'!$G$2:$G$7,'DMG Tables'!$H$2:$H$7)</f>
        <v>86060000</v>
      </c>
      <c r="BKU20" s="1">
        <f>LOOKUP($A20,'DMG Tables'!$P$2:$P$35,'DMG Tables'!$O$2:$O$35)*BKU$1*LOOKUP(BKU$1,'DMG Tables'!$G$2:$G$7,'DMG Tables'!$H$2:$H$7)</f>
        <v>86112000</v>
      </c>
      <c r="BKV20" s="1">
        <f>LOOKUP($A20,'DMG Tables'!$P$2:$P$35,'DMG Tables'!$O$2:$O$35)*BKV$1*LOOKUP(BKV$1,'DMG Tables'!$G$2:$G$7,'DMG Tables'!$H$2:$H$7)</f>
        <v>86164000</v>
      </c>
      <c r="BKW20" s="1">
        <f>LOOKUP($A20,'DMG Tables'!$P$2:$P$35,'DMG Tables'!$O$2:$O$35)*BKW$1*LOOKUP(BKW$1,'DMG Tables'!$G$2:$G$7,'DMG Tables'!$H$2:$H$7)</f>
        <v>86216000</v>
      </c>
      <c r="BKX20" s="1">
        <f>LOOKUP($A20,'DMG Tables'!$P$2:$P$35,'DMG Tables'!$O$2:$O$35)*BKX$1*LOOKUP(BKX$1,'DMG Tables'!$G$2:$G$7,'DMG Tables'!$H$2:$H$7)</f>
        <v>86268000</v>
      </c>
      <c r="BKY20" s="1">
        <f>LOOKUP($A20,'DMG Tables'!$P$2:$P$35,'DMG Tables'!$O$2:$O$35)*BKY$1*LOOKUP(BKY$1,'DMG Tables'!$G$2:$G$7,'DMG Tables'!$H$2:$H$7)</f>
        <v>86320000</v>
      </c>
      <c r="BKZ20" s="1">
        <f>LOOKUP($A20,'DMG Tables'!$P$2:$P$35,'DMG Tables'!$O$2:$O$35)*BKZ$1*LOOKUP(BKZ$1,'DMG Tables'!$G$2:$G$7,'DMG Tables'!$H$2:$H$7)</f>
        <v>86372000</v>
      </c>
      <c r="BLA20" s="1">
        <f>LOOKUP($A20,'DMG Tables'!$P$2:$P$35,'DMG Tables'!$O$2:$O$35)*BLA$1*LOOKUP(BLA$1,'DMG Tables'!$G$2:$G$7,'DMG Tables'!$H$2:$H$7)</f>
        <v>86424000</v>
      </c>
      <c r="BLB20" s="1">
        <f>LOOKUP($A20,'DMG Tables'!$P$2:$P$35,'DMG Tables'!$O$2:$O$35)*BLB$1*LOOKUP(BLB$1,'DMG Tables'!$G$2:$G$7,'DMG Tables'!$H$2:$H$7)</f>
        <v>86476000</v>
      </c>
      <c r="BLC20" s="1">
        <f>LOOKUP($A20,'DMG Tables'!$P$2:$P$35,'DMG Tables'!$O$2:$O$35)*BLC$1*LOOKUP(BLC$1,'DMG Tables'!$G$2:$G$7,'DMG Tables'!$H$2:$H$7)</f>
        <v>86528000</v>
      </c>
      <c r="BLD20" s="1">
        <f>LOOKUP($A20,'DMG Tables'!$P$2:$P$35,'DMG Tables'!$O$2:$O$35)*BLD$1*LOOKUP(BLD$1,'DMG Tables'!$G$2:$G$7,'DMG Tables'!$H$2:$H$7)</f>
        <v>86580000</v>
      </c>
      <c r="BLE20" s="1">
        <f>LOOKUP($A20,'DMG Tables'!$P$2:$P$35,'DMG Tables'!$O$2:$O$35)*BLE$1*LOOKUP(BLE$1,'DMG Tables'!$G$2:$G$7,'DMG Tables'!$H$2:$H$7)</f>
        <v>86632000</v>
      </c>
      <c r="BLF20" s="1">
        <f>LOOKUP($A20,'DMG Tables'!$P$2:$P$35,'DMG Tables'!$O$2:$O$35)*BLF$1*LOOKUP(BLF$1,'DMG Tables'!$G$2:$G$7,'DMG Tables'!$H$2:$H$7)</f>
        <v>86684000</v>
      </c>
      <c r="BLG20" s="1">
        <f>LOOKUP($A20,'DMG Tables'!$P$2:$P$35,'DMG Tables'!$O$2:$O$35)*BLG$1*LOOKUP(BLG$1,'DMG Tables'!$G$2:$G$7,'DMG Tables'!$H$2:$H$7)</f>
        <v>86736000</v>
      </c>
      <c r="BLH20" s="1">
        <f>LOOKUP($A20,'DMG Tables'!$P$2:$P$35,'DMG Tables'!$O$2:$O$35)*BLH$1*LOOKUP(BLH$1,'DMG Tables'!$G$2:$G$7,'DMG Tables'!$H$2:$H$7)</f>
        <v>86788000</v>
      </c>
      <c r="BLI20" s="1">
        <f>LOOKUP($A20,'DMG Tables'!$P$2:$P$35,'DMG Tables'!$O$2:$O$35)*BLI$1*LOOKUP(BLI$1,'DMG Tables'!$G$2:$G$7,'DMG Tables'!$H$2:$H$7)</f>
        <v>86840000</v>
      </c>
      <c r="BLJ20" s="1">
        <f>LOOKUP($A20,'DMG Tables'!$P$2:$P$35,'DMG Tables'!$O$2:$O$35)*BLJ$1*LOOKUP(BLJ$1,'DMG Tables'!$G$2:$G$7,'DMG Tables'!$H$2:$H$7)</f>
        <v>86892000</v>
      </c>
      <c r="BLK20" s="1">
        <f>LOOKUP($A20,'DMG Tables'!$P$2:$P$35,'DMG Tables'!$O$2:$O$35)*BLK$1*LOOKUP(BLK$1,'DMG Tables'!$G$2:$G$7,'DMG Tables'!$H$2:$H$7)</f>
        <v>86944000</v>
      </c>
      <c r="BLL20" s="1">
        <f>LOOKUP($A20,'DMG Tables'!$P$2:$P$35,'DMG Tables'!$O$2:$O$35)*BLL$1*LOOKUP(BLL$1,'DMG Tables'!$G$2:$G$7,'DMG Tables'!$H$2:$H$7)</f>
        <v>86996000</v>
      </c>
      <c r="BLM20" s="1">
        <f>LOOKUP($A20,'DMG Tables'!$P$2:$P$35,'DMG Tables'!$O$2:$O$35)*BLM$1*LOOKUP(BLM$1,'DMG Tables'!$G$2:$G$7,'DMG Tables'!$H$2:$H$7)</f>
        <v>87048000</v>
      </c>
      <c r="BLN20" s="1">
        <f>LOOKUP($A20,'DMG Tables'!$P$2:$P$35,'DMG Tables'!$O$2:$O$35)*BLN$1*LOOKUP(BLN$1,'DMG Tables'!$G$2:$G$7,'DMG Tables'!$H$2:$H$7)</f>
        <v>87100000</v>
      </c>
      <c r="BLO20" s="1">
        <f>LOOKUP($A20,'DMG Tables'!$P$2:$P$35,'DMG Tables'!$O$2:$O$35)*BLO$1*LOOKUP(BLO$1,'DMG Tables'!$G$2:$G$7,'DMG Tables'!$H$2:$H$7)</f>
        <v>87152000</v>
      </c>
      <c r="BLP20" s="1">
        <f>LOOKUP($A20,'DMG Tables'!$P$2:$P$35,'DMG Tables'!$O$2:$O$35)*BLP$1*LOOKUP(BLP$1,'DMG Tables'!$G$2:$G$7,'DMG Tables'!$H$2:$H$7)</f>
        <v>87204000</v>
      </c>
      <c r="BLQ20" s="1">
        <f>LOOKUP($A20,'DMG Tables'!$P$2:$P$35,'DMG Tables'!$O$2:$O$35)*BLQ$1*LOOKUP(BLQ$1,'DMG Tables'!$G$2:$G$7,'DMG Tables'!$H$2:$H$7)</f>
        <v>87256000</v>
      </c>
      <c r="BLR20" s="1">
        <f>LOOKUP($A20,'DMG Tables'!$P$2:$P$35,'DMG Tables'!$O$2:$O$35)*BLR$1*LOOKUP(BLR$1,'DMG Tables'!$G$2:$G$7,'DMG Tables'!$H$2:$H$7)</f>
        <v>87308000</v>
      </c>
      <c r="BLS20" s="1">
        <f>LOOKUP($A20,'DMG Tables'!$P$2:$P$35,'DMG Tables'!$O$2:$O$35)*BLS$1*LOOKUP(BLS$1,'DMG Tables'!$G$2:$G$7,'DMG Tables'!$H$2:$H$7)</f>
        <v>87360000</v>
      </c>
      <c r="BLT20" s="1">
        <f>LOOKUP($A20,'DMG Tables'!$P$2:$P$35,'DMG Tables'!$O$2:$O$35)*BLT$1*LOOKUP(BLT$1,'DMG Tables'!$G$2:$G$7,'DMG Tables'!$H$2:$H$7)</f>
        <v>87412000</v>
      </c>
      <c r="BLU20" s="1">
        <f>LOOKUP($A20,'DMG Tables'!$P$2:$P$35,'DMG Tables'!$O$2:$O$35)*BLU$1*LOOKUP(BLU$1,'DMG Tables'!$G$2:$G$7,'DMG Tables'!$H$2:$H$7)</f>
        <v>87464000</v>
      </c>
      <c r="BLV20" s="1">
        <f>LOOKUP($A20,'DMG Tables'!$P$2:$P$35,'DMG Tables'!$O$2:$O$35)*BLV$1*LOOKUP(BLV$1,'DMG Tables'!$G$2:$G$7,'DMG Tables'!$H$2:$H$7)</f>
        <v>87516000</v>
      </c>
      <c r="BLW20" s="1">
        <f>LOOKUP($A20,'DMG Tables'!$P$2:$P$35,'DMG Tables'!$O$2:$O$35)*BLW$1*LOOKUP(BLW$1,'DMG Tables'!$G$2:$G$7,'DMG Tables'!$H$2:$H$7)</f>
        <v>87568000</v>
      </c>
      <c r="BLX20" s="1">
        <f>LOOKUP($A20,'DMG Tables'!$P$2:$P$35,'DMG Tables'!$O$2:$O$35)*BLX$1*LOOKUP(BLX$1,'DMG Tables'!$G$2:$G$7,'DMG Tables'!$H$2:$H$7)</f>
        <v>87620000</v>
      </c>
      <c r="BLY20" s="1">
        <f>LOOKUP($A20,'DMG Tables'!$P$2:$P$35,'DMG Tables'!$O$2:$O$35)*BLY$1*LOOKUP(BLY$1,'DMG Tables'!$G$2:$G$7,'DMG Tables'!$H$2:$H$7)</f>
        <v>87672000</v>
      </c>
      <c r="BLZ20" s="1">
        <f>LOOKUP($A20,'DMG Tables'!$P$2:$P$35,'DMG Tables'!$O$2:$O$35)*BLZ$1*LOOKUP(BLZ$1,'DMG Tables'!$G$2:$G$7,'DMG Tables'!$H$2:$H$7)</f>
        <v>87724000</v>
      </c>
      <c r="BMA20" s="1">
        <f>LOOKUP($A20,'DMG Tables'!$P$2:$P$35,'DMG Tables'!$O$2:$O$35)*BMA$1*LOOKUP(BMA$1,'DMG Tables'!$G$2:$G$7,'DMG Tables'!$H$2:$H$7)</f>
        <v>87776000</v>
      </c>
      <c r="BMB20" s="1">
        <f>LOOKUP($A20,'DMG Tables'!$P$2:$P$35,'DMG Tables'!$O$2:$O$35)*BMB$1*LOOKUP(BMB$1,'DMG Tables'!$G$2:$G$7,'DMG Tables'!$H$2:$H$7)</f>
        <v>87828000</v>
      </c>
      <c r="BMC20" s="1">
        <f>LOOKUP($A20,'DMG Tables'!$P$2:$P$35,'DMG Tables'!$O$2:$O$35)*BMC$1*LOOKUP(BMC$1,'DMG Tables'!$G$2:$G$7,'DMG Tables'!$H$2:$H$7)</f>
        <v>87880000</v>
      </c>
      <c r="BMD20" s="1">
        <f>LOOKUP($A20,'DMG Tables'!$P$2:$P$35,'DMG Tables'!$O$2:$O$35)*BMD$1*LOOKUP(BMD$1,'DMG Tables'!$G$2:$G$7,'DMG Tables'!$H$2:$H$7)</f>
        <v>87932000</v>
      </c>
      <c r="BME20" s="1">
        <f>LOOKUP($A20,'DMG Tables'!$P$2:$P$35,'DMG Tables'!$O$2:$O$35)*BME$1*LOOKUP(BME$1,'DMG Tables'!$G$2:$G$7,'DMG Tables'!$H$2:$H$7)</f>
        <v>87984000</v>
      </c>
      <c r="BMF20" s="1">
        <f>LOOKUP($A20,'DMG Tables'!$P$2:$P$35,'DMG Tables'!$O$2:$O$35)*BMF$1*LOOKUP(BMF$1,'DMG Tables'!$G$2:$G$7,'DMG Tables'!$H$2:$H$7)</f>
        <v>88036000</v>
      </c>
      <c r="BMG20" s="1">
        <f>LOOKUP($A20,'DMG Tables'!$P$2:$P$35,'DMG Tables'!$O$2:$O$35)*BMG$1*LOOKUP(BMG$1,'DMG Tables'!$G$2:$G$7,'DMG Tables'!$H$2:$H$7)</f>
        <v>88088000</v>
      </c>
      <c r="BMH20" s="1">
        <f>LOOKUP($A20,'DMG Tables'!$P$2:$P$35,'DMG Tables'!$O$2:$O$35)*BMH$1*LOOKUP(BMH$1,'DMG Tables'!$G$2:$G$7,'DMG Tables'!$H$2:$H$7)</f>
        <v>88140000</v>
      </c>
      <c r="BMI20" s="1">
        <f>LOOKUP($A20,'DMG Tables'!$P$2:$P$35,'DMG Tables'!$O$2:$O$35)*BMI$1*LOOKUP(BMI$1,'DMG Tables'!$G$2:$G$7,'DMG Tables'!$H$2:$H$7)</f>
        <v>88192000</v>
      </c>
      <c r="BMJ20" s="1">
        <f>LOOKUP($A20,'DMG Tables'!$P$2:$P$35,'DMG Tables'!$O$2:$O$35)*BMJ$1*LOOKUP(BMJ$1,'DMG Tables'!$G$2:$G$7,'DMG Tables'!$H$2:$H$7)</f>
        <v>88244000</v>
      </c>
      <c r="BMK20" s="1">
        <f>LOOKUP($A20,'DMG Tables'!$P$2:$P$35,'DMG Tables'!$O$2:$O$35)*BMK$1*LOOKUP(BMK$1,'DMG Tables'!$G$2:$G$7,'DMG Tables'!$H$2:$H$7)</f>
        <v>88296000</v>
      </c>
      <c r="BML20" s="1">
        <f>LOOKUP($A20,'DMG Tables'!$P$2:$P$35,'DMG Tables'!$O$2:$O$35)*BML$1*LOOKUP(BML$1,'DMG Tables'!$G$2:$G$7,'DMG Tables'!$H$2:$H$7)</f>
        <v>88348000</v>
      </c>
      <c r="BMM20" s="1">
        <f>LOOKUP($A20,'DMG Tables'!$P$2:$P$35,'DMG Tables'!$O$2:$O$35)*BMM$1*LOOKUP(BMM$1,'DMG Tables'!$G$2:$G$7,'DMG Tables'!$H$2:$H$7)</f>
        <v>88400000</v>
      </c>
      <c r="BMN20" s="1">
        <f>LOOKUP($A20,'DMG Tables'!$P$2:$P$35,'DMG Tables'!$O$2:$O$35)*BMN$1*LOOKUP(BMN$1,'DMG Tables'!$G$2:$G$7,'DMG Tables'!$H$2:$H$7)</f>
        <v>88452000</v>
      </c>
      <c r="BMO20" s="1">
        <f>LOOKUP($A20,'DMG Tables'!$P$2:$P$35,'DMG Tables'!$O$2:$O$35)*BMO$1*LOOKUP(BMO$1,'DMG Tables'!$G$2:$G$7,'DMG Tables'!$H$2:$H$7)</f>
        <v>88504000</v>
      </c>
      <c r="BMP20" s="1">
        <f>LOOKUP($A20,'DMG Tables'!$P$2:$P$35,'DMG Tables'!$O$2:$O$35)*BMP$1*LOOKUP(BMP$1,'DMG Tables'!$G$2:$G$7,'DMG Tables'!$H$2:$H$7)</f>
        <v>88556000</v>
      </c>
      <c r="BMQ20" s="1">
        <f>LOOKUP($A20,'DMG Tables'!$P$2:$P$35,'DMG Tables'!$O$2:$O$35)*BMQ$1*LOOKUP(BMQ$1,'DMG Tables'!$G$2:$G$7,'DMG Tables'!$H$2:$H$7)</f>
        <v>88608000</v>
      </c>
      <c r="BMR20" s="1">
        <f>LOOKUP($A20,'DMG Tables'!$P$2:$P$35,'DMG Tables'!$O$2:$O$35)*BMR$1*LOOKUP(BMR$1,'DMG Tables'!$G$2:$G$7,'DMG Tables'!$H$2:$H$7)</f>
        <v>88660000</v>
      </c>
      <c r="BMS20" s="1">
        <f>LOOKUP($A20,'DMG Tables'!$P$2:$P$35,'DMG Tables'!$O$2:$O$35)*BMS$1*LOOKUP(BMS$1,'DMG Tables'!$G$2:$G$7,'DMG Tables'!$H$2:$H$7)</f>
        <v>88712000</v>
      </c>
      <c r="BMT20" s="1">
        <f>LOOKUP($A20,'DMG Tables'!$P$2:$P$35,'DMG Tables'!$O$2:$O$35)*BMT$1*LOOKUP(BMT$1,'DMG Tables'!$G$2:$G$7,'DMG Tables'!$H$2:$H$7)</f>
        <v>88764000</v>
      </c>
      <c r="BMU20" s="1">
        <f>LOOKUP($A20,'DMG Tables'!$P$2:$P$35,'DMG Tables'!$O$2:$O$35)*BMU$1*LOOKUP(BMU$1,'DMG Tables'!$G$2:$G$7,'DMG Tables'!$H$2:$H$7)</f>
        <v>88816000</v>
      </c>
      <c r="BMV20" s="1">
        <f>LOOKUP($A20,'DMG Tables'!$P$2:$P$35,'DMG Tables'!$O$2:$O$35)*BMV$1*LOOKUP(BMV$1,'DMG Tables'!$G$2:$G$7,'DMG Tables'!$H$2:$H$7)</f>
        <v>88868000</v>
      </c>
      <c r="BMW20" s="1">
        <f>LOOKUP($A20,'DMG Tables'!$P$2:$P$35,'DMG Tables'!$O$2:$O$35)*BMW$1*LOOKUP(BMW$1,'DMG Tables'!$G$2:$G$7,'DMG Tables'!$H$2:$H$7)</f>
        <v>88920000</v>
      </c>
      <c r="BMX20" s="1">
        <f>LOOKUP($A20,'DMG Tables'!$P$2:$P$35,'DMG Tables'!$O$2:$O$35)*BMX$1*LOOKUP(BMX$1,'DMG Tables'!$G$2:$G$7,'DMG Tables'!$H$2:$H$7)</f>
        <v>88972000</v>
      </c>
      <c r="BMY20" s="1">
        <f>LOOKUP($A20,'DMG Tables'!$P$2:$P$35,'DMG Tables'!$O$2:$O$35)*BMY$1*LOOKUP(BMY$1,'DMG Tables'!$G$2:$G$7,'DMG Tables'!$H$2:$H$7)</f>
        <v>89024000</v>
      </c>
      <c r="BMZ20" s="1">
        <f>LOOKUP($A20,'DMG Tables'!$P$2:$P$35,'DMG Tables'!$O$2:$O$35)*BMZ$1*LOOKUP(BMZ$1,'DMG Tables'!$G$2:$G$7,'DMG Tables'!$H$2:$H$7)</f>
        <v>89076000</v>
      </c>
      <c r="BNA20" s="1">
        <f>LOOKUP($A20,'DMG Tables'!$P$2:$P$35,'DMG Tables'!$O$2:$O$35)*BNA$1*LOOKUP(BNA$1,'DMG Tables'!$G$2:$G$7,'DMG Tables'!$H$2:$H$7)</f>
        <v>89128000</v>
      </c>
      <c r="BNB20" s="1">
        <f>LOOKUP($A20,'DMG Tables'!$P$2:$P$35,'DMG Tables'!$O$2:$O$35)*BNB$1*LOOKUP(BNB$1,'DMG Tables'!$G$2:$G$7,'DMG Tables'!$H$2:$H$7)</f>
        <v>89180000</v>
      </c>
      <c r="BNC20" s="1">
        <f>LOOKUP($A20,'DMG Tables'!$P$2:$P$35,'DMG Tables'!$O$2:$O$35)*BNC$1*LOOKUP(BNC$1,'DMG Tables'!$G$2:$G$7,'DMG Tables'!$H$2:$H$7)</f>
        <v>89232000</v>
      </c>
      <c r="BND20" s="1">
        <f>LOOKUP($A20,'DMG Tables'!$P$2:$P$35,'DMG Tables'!$O$2:$O$35)*BND$1*LOOKUP(BND$1,'DMG Tables'!$G$2:$G$7,'DMG Tables'!$H$2:$H$7)</f>
        <v>89284000</v>
      </c>
      <c r="BNE20" s="1">
        <f>LOOKUP($A20,'DMG Tables'!$P$2:$P$35,'DMG Tables'!$O$2:$O$35)*BNE$1*LOOKUP(BNE$1,'DMG Tables'!$G$2:$G$7,'DMG Tables'!$H$2:$H$7)</f>
        <v>89336000</v>
      </c>
      <c r="BNF20" s="1">
        <f>LOOKUP($A20,'DMG Tables'!$P$2:$P$35,'DMG Tables'!$O$2:$O$35)*BNF$1*LOOKUP(BNF$1,'DMG Tables'!$G$2:$G$7,'DMG Tables'!$H$2:$H$7)</f>
        <v>89388000</v>
      </c>
      <c r="BNG20" s="1">
        <f>LOOKUP($A20,'DMG Tables'!$P$2:$P$35,'DMG Tables'!$O$2:$O$35)*BNG$1*LOOKUP(BNG$1,'DMG Tables'!$G$2:$G$7,'DMG Tables'!$H$2:$H$7)</f>
        <v>89440000</v>
      </c>
      <c r="BNH20" s="1">
        <f>LOOKUP($A20,'DMG Tables'!$P$2:$P$35,'DMG Tables'!$O$2:$O$35)*BNH$1*LOOKUP(BNH$1,'DMG Tables'!$G$2:$G$7,'DMG Tables'!$H$2:$H$7)</f>
        <v>89492000</v>
      </c>
      <c r="BNI20" s="1">
        <f>LOOKUP($A20,'DMG Tables'!$P$2:$P$35,'DMG Tables'!$O$2:$O$35)*BNI$1*LOOKUP(BNI$1,'DMG Tables'!$G$2:$G$7,'DMG Tables'!$H$2:$H$7)</f>
        <v>89544000</v>
      </c>
      <c r="BNJ20" s="1">
        <f>LOOKUP($A20,'DMG Tables'!$P$2:$P$35,'DMG Tables'!$O$2:$O$35)*BNJ$1*LOOKUP(BNJ$1,'DMG Tables'!$G$2:$G$7,'DMG Tables'!$H$2:$H$7)</f>
        <v>89596000</v>
      </c>
      <c r="BNK20" s="1">
        <f>LOOKUP($A20,'DMG Tables'!$P$2:$P$35,'DMG Tables'!$O$2:$O$35)*BNK$1*LOOKUP(BNK$1,'DMG Tables'!$G$2:$G$7,'DMG Tables'!$H$2:$H$7)</f>
        <v>89648000</v>
      </c>
      <c r="BNL20" s="1">
        <f>LOOKUP($A20,'DMG Tables'!$P$2:$P$35,'DMG Tables'!$O$2:$O$35)*BNL$1*LOOKUP(BNL$1,'DMG Tables'!$G$2:$G$7,'DMG Tables'!$H$2:$H$7)</f>
        <v>89700000</v>
      </c>
      <c r="BNM20" s="1">
        <f>LOOKUP($A20,'DMG Tables'!$P$2:$P$35,'DMG Tables'!$O$2:$O$35)*BNM$1*LOOKUP(BNM$1,'DMG Tables'!$G$2:$G$7,'DMG Tables'!$H$2:$H$7)</f>
        <v>89752000</v>
      </c>
      <c r="BNN20" s="1">
        <f>LOOKUP($A20,'DMG Tables'!$P$2:$P$35,'DMG Tables'!$O$2:$O$35)*BNN$1*LOOKUP(BNN$1,'DMG Tables'!$G$2:$G$7,'DMG Tables'!$H$2:$H$7)</f>
        <v>89804000</v>
      </c>
      <c r="BNO20" s="1">
        <f>LOOKUP($A20,'DMG Tables'!$P$2:$P$35,'DMG Tables'!$O$2:$O$35)*BNO$1*LOOKUP(BNO$1,'DMG Tables'!$G$2:$G$7,'DMG Tables'!$H$2:$H$7)</f>
        <v>89856000</v>
      </c>
      <c r="BNP20" s="1">
        <f>LOOKUP($A20,'DMG Tables'!$P$2:$P$35,'DMG Tables'!$O$2:$O$35)*BNP$1*LOOKUP(BNP$1,'DMG Tables'!$G$2:$G$7,'DMG Tables'!$H$2:$H$7)</f>
        <v>89908000</v>
      </c>
      <c r="BNQ20" s="1">
        <f>LOOKUP($A20,'DMG Tables'!$P$2:$P$35,'DMG Tables'!$O$2:$O$35)*BNQ$1*LOOKUP(BNQ$1,'DMG Tables'!$G$2:$G$7,'DMG Tables'!$H$2:$H$7)</f>
        <v>89960000</v>
      </c>
      <c r="BNR20" s="1">
        <f>LOOKUP($A20,'DMG Tables'!$P$2:$P$35,'DMG Tables'!$O$2:$O$35)*BNR$1*LOOKUP(BNR$1,'DMG Tables'!$G$2:$G$7,'DMG Tables'!$H$2:$H$7)</f>
        <v>90012000</v>
      </c>
      <c r="BNS20" s="1">
        <f>LOOKUP($A20,'DMG Tables'!$P$2:$P$35,'DMG Tables'!$O$2:$O$35)*BNS$1*LOOKUP(BNS$1,'DMG Tables'!$G$2:$G$7,'DMG Tables'!$H$2:$H$7)</f>
        <v>90064000</v>
      </c>
      <c r="BNT20" s="1">
        <f>LOOKUP($A20,'DMG Tables'!$P$2:$P$35,'DMG Tables'!$O$2:$O$35)*BNT$1*LOOKUP(BNT$1,'DMG Tables'!$G$2:$G$7,'DMG Tables'!$H$2:$H$7)</f>
        <v>90116000</v>
      </c>
      <c r="BNU20" s="1">
        <f>LOOKUP($A20,'DMG Tables'!$P$2:$P$35,'DMG Tables'!$O$2:$O$35)*BNU$1*LOOKUP(BNU$1,'DMG Tables'!$G$2:$G$7,'DMG Tables'!$H$2:$H$7)</f>
        <v>90168000</v>
      </c>
      <c r="BNV20" s="1">
        <f>LOOKUP($A20,'DMG Tables'!$P$2:$P$35,'DMG Tables'!$O$2:$O$35)*BNV$1*LOOKUP(BNV$1,'DMG Tables'!$G$2:$G$7,'DMG Tables'!$H$2:$H$7)</f>
        <v>90220000</v>
      </c>
      <c r="BNW20" s="1">
        <f>LOOKUP($A20,'DMG Tables'!$P$2:$P$35,'DMG Tables'!$O$2:$O$35)*BNW$1*LOOKUP(BNW$1,'DMG Tables'!$G$2:$G$7,'DMG Tables'!$H$2:$H$7)</f>
        <v>90272000</v>
      </c>
      <c r="BNX20" s="1">
        <f>LOOKUP($A20,'DMG Tables'!$P$2:$P$35,'DMG Tables'!$O$2:$O$35)*BNX$1*LOOKUP(BNX$1,'DMG Tables'!$G$2:$G$7,'DMG Tables'!$H$2:$H$7)</f>
        <v>90324000</v>
      </c>
      <c r="BNY20" s="1">
        <f>LOOKUP($A20,'DMG Tables'!$P$2:$P$35,'DMG Tables'!$O$2:$O$35)*BNY$1*LOOKUP(BNY$1,'DMG Tables'!$G$2:$G$7,'DMG Tables'!$H$2:$H$7)</f>
        <v>90376000</v>
      </c>
      <c r="BNZ20" s="1">
        <f>LOOKUP($A20,'DMG Tables'!$P$2:$P$35,'DMG Tables'!$O$2:$O$35)*BNZ$1*LOOKUP(BNZ$1,'DMG Tables'!$G$2:$G$7,'DMG Tables'!$H$2:$H$7)</f>
        <v>90428000</v>
      </c>
      <c r="BOA20" s="1">
        <f>LOOKUP($A20,'DMG Tables'!$P$2:$P$35,'DMG Tables'!$O$2:$O$35)*BOA$1*LOOKUP(BOA$1,'DMG Tables'!$G$2:$G$7,'DMG Tables'!$H$2:$H$7)</f>
        <v>90480000</v>
      </c>
      <c r="BOB20" s="1">
        <f>LOOKUP($A20,'DMG Tables'!$P$2:$P$35,'DMG Tables'!$O$2:$O$35)*BOB$1*LOOKUP(BOB$1,'DMG Tables'!$G$2:$G$7,'DMG Tables'!$H$2:$H$7)</f>
        <v>90532000</v>
      </c>
      <c r="BOC20" s="1">
        <f>LOOKUP($A20,'DMG Tables'!$P$2:$P$35,'DMG Tables'!$O$2:$O$35)*BOC$1*LOOKUP(BOC$1,'DMG Tables'!$G$2:$G$7,'DMG Tables'!$H$2:$H$7)</f>
        <v>90584000</v>
      </c>
      <c r="BOD20" s="1">
        <f>LOOKUP($A20,'DMG Tables'!$P$2:$P$35,'DMG Tables'!$O$2:$O$35)*BOD$1*LOOKUP(BOD$1,'DMG Tables'!$G$2:$G$7,'DMG Tables'!$H$2:$H$7)</f>
        <v>90636000</v>
      </c>
      <c r="BOE20" s="1">
        <f>LOOKUP($A20,'DMG Tables'!$P$2:$P$35,'DMG Tables'!$O$2:$O$35)*BOE$1*LOOKUP(BOE$1,'DMG Tables'!$G$2:$G$7,'DMG Tables'!$H$2:$H$7)</f>
        <v>90688000</v>
      </c>
      <c r="BOF20" s="1">
        <f>LOOKUP($A20,'DMG Tables'!$P$2:$P$35,'DMG Tables'!$O$2:$O$35)*BOF$1*LOOKUP(BOF$1,'DMG Tables'!$G$2:$G$7,'DMG Tables'!$H$2:$H$7)</f>
        <v>90740000</v>
      </c>
      <c r="BOG20" s="1">
        <f>LOOKUP($A20,'DMG Tables'!$P$2:$P$35,'DMG Tables'!$O$2:$O$35)*BOG$1*LOOKUP(BOG$1,'DMG Tables'!$G$2:$G$7,'DMG Tables'!$H$2:$H$7)</f>
        <v>90792000</v>
      </c>
      <c r="BOH20" s="1">
        <f>LOOKUP($A20,'DMG Tables'!$P$2:$P$35,'DMG Tables'!$O$2:$O$35)*BOH$1*LOOKUP(BOH$1,'DMG Tables'!$G$2:$G$7,'DMG Tables'!$H$2:$H$7)</f>
        <v>90844000</v>
      </c>
      <c r="BOI20" s="1">
        <f>LOOKUP($A20,'DMG Tables'!$P$2:$P$35,'DMG Tables'!$O$2:$O$35)*BOI$1*LOOKUP(BOI$1,'DMG Tables'!$G$2:$G$7,'DMG Tables'!$H$2:$H$7)</f>
        <v>90896000</v>
      </c>
      <c r="BOJ20" s="1">
        <f>LOOKUP($A20,'DMG Tables'!$P$2:$P$35,'DMG Tables'!$O$2:$O$35)*BOJ$1*LOOKUP(BOJ$1,'DMG Tables'!$G$2:$G$7,'DMG Tables'!$H$2:$H$7)</f>
        <v>90948000</v>
      </c>
      <c r="BOK20" s="1">
        <f>LOOKUP($A20,'DMG Tables'!$P$2:$P$35,'DMG Tables'!$O$2:$O$35)*BOK$1*LOOKUP(BOK$1,'DMG Tables'!$G$2:$G$7,'DMG Tables'!$H$2:$H$7)</f>
        <v>91000000</v>
      </c>
      <c r="BOL20" s="1">
        <f>LOOKUP($A20,'DMG Tables'!$P$2:$P$35,'DMG Tables'!$O$2:$O$35)*BOL$1*LOOKUP(BOL$1,'DMG Tables'!$G$2:$G$7,'DMG Tables'!$H$2:$H$7)</f>
        <v>91052000</v>
      </c>
      <c r="BOM20" s="1">
        <f>LOOKUP($A20,'DMG Tables'!$P$2:$P$35,'DMG Tables'!$O$2:$O$35)*BOM$1*LOOKUP(BOM$1,'DMG Tables'!$G$2:$G$7,'DMG Tables'!$H$2:$H$7)</f>
        <v>91104000</v>
      </c>
      <c r="BON20" s="1">
        <f>LOOKUP($A20,'DMG Tables'!$P$2:$P$35,'DMG Tables'!$O$2:$O$35)*BON$1*LOOKUP(BON$1,'DMG Tables'!$G$2:$G$7,'DMG Tables'!$H$2:$H$7)</f>
        <v>91156000</v>
      </c>
      <c r="BOO20" s="1">
        <f>LOOKUP($A20,'DMG Tables'!$P$2:$P$35,'DMG Tables'!$O$2:$O$35)*BOO$1*LOOKUP(BOO$1,'DMG Tables'!$G$2:$G$7,'DMG Tables'!$H$2:$H$7)</f>
        <v>91208000</v>
      </c>
      <c r="BOP20" s="1">
        <f>LOOKUP($A20,'DMG Tables'!$P$2:$P$35,'DMG Tables'!$O$2:$O$35)*BOP$1*LOOKUP(BOP$1,'DMG Tables'!$G$2:$G$7,'DMG Tables'!$H$2:$H$7)</f>
        <v>91260000</v>
      </c>
      <c r="BOQ20" s="1">
        <f>LOOKUP($A20,'DMG Tables'!$P$2:$P$35,'DMG Tables'!$O$2:$O$35)*BOQ$1*LOOKUP(BOQ$1,'DMG Tables'!$G$2:$G$7,'DMG Tables'!$H$2:$H$7)</f>
        <v>91312000</v>
      </c>
      <c r="BOR20" s="1">
        <f>LOOKUP($A20,'DMG Tables'!$P$2:$P$35,'DMG Tables'!$O$2:$O$35)*BOR$1*LOOKUP(BOR$1,'DMG Tables'!$G$2:$G$7,'DMG Tables'!$H$2:$H$7)</f>
        <v>91364000</v>
      </c>
      <c r="BOS20" s="1">
        <f>LOOKUP($A20,'DMG Tables'!$P$2:$P$35,'DMG Tables'!$O$2:$O$35)*BOS$1*LOOKUP(BOS$1,'DMG Tables'!$G$2:$G$7,'DMG Tables'!$H$2:$H$7)</f>
        <v>91416000</v>
      </c>
      <c r="BOT20" s="1">
        <f>LOOKUP($A20,'DMG Tables'!$P$2:$P$35,'DMG Tables'!$O$2:$O$35)*BOT$1*LOOKUP(BOT$1,'DMG Tables'!$G$2:$G$7,'DMG Tables'!$H$2:$H$7)</f>
        <v>91468000</v>
      </c>
      <c r="BOU20" s="1">
        <f>LOOKUP($A20,'DMG Tables'!$P$2:$P$35,'DMG Tables'!$O$2:$O$35)*BOU$1*LOOKUP(BOU$1,'DMG Tables'!$G$2:$G$7,'DMG Tables'!$H$2:$H$7)</f>
        <v>91520000</v>
      </c>
      <c r="BOV20" s="1">
        <f>LOOKUP($A20,'DMG Tables'!$P$2:$P$35,'DMG Tables'!$O$2:$O$35)*BOV$1*LOOKUP(BOV$1,'DMG Tables'!$G$2:$G$7,'DMG Tables'!$H$2:$H$7)</f>
        <v>91572000</v>
      </c>
      <c r="BOW20" s="1">
        <f>LOOKUP($A20,'DMG Tables'!$P$2:$P$35,'DMG Tables'!$O$2:$O$35)*BOW$1*LOOKUP(BOW$1,'DMG Tables'!$G$2:$G$7,'DMG Tables'!$H$2:$H$7)</f>
        <v>91624000</v>
      </c>
      <c r="BOX20" s="1">
        <f>LOOKUP($A20,'DMG Tables'!$P$2:$P$35,'DMG Tables'!$O$2:$O$35)*BOX$1*LOOKUP(BOX$1,'DMG Tables'!$G$2:$G$7,'DMG Tables'!$H$2:$H$7)</f>
        <v>91676000</v>
      </c>
      <c r="BOY20" s="1">
        <f>LOOKUP($A20,'DMG Tables'!$P$2:$P$35,'DMG Tables'!$O$2:$O$35)*BOY$1*LOOKUP(BOY$1,'DMG Tables'!$G$2:$G$7,'DMG Tables'!$H$2:$H$7)</f>
        <v>91728000</v>
      </c>
      <c r="BOZ20" s="1">
        <f>LOOKUP($A20,'DMG Tables'!$P$2:$P$35,'DMG Tables'!$O$2:$O$35)*BOZ$1*LOOKUP(BOZ$1,'DMG Tables'!$G$2:$G$7,'DMG Tables'!$H$2:$H$7)</f>
        <v>91780000</v>
      </c>
      <c r="BPA20" s="1">
        <f>LOOKUP($A20,'DMG Tables'!$P$2:$P$35,'DMG Tables'!$O$2:$O$35)*BPA$1*LOOKUP(BPA$1,'DMG Tables'!$G$2:$G$7,'DMG Tables'!$H$2:$H$7)</f>
        <v>91832000</v>
      </c>
      <c r="BPB20" s="1">
        <f>LOOKUP($A20,'DMG Tables'!$P$2:$P$35,'DMG Tables'!$O$2:$O$35)*BPB$1*LOOKUP(BPB$1,'DMG Tables'!$G$2:$G$7,'DMG Tables'!$H$2:$H$7)</f>
        <v>91884000</v>
      </c>
      <c r="BPC20" s="1">
        <f>LOOKUP($A20,'DMG Tables'!$P$2:$P$35,'DMG Tables'!$O$2:$O$35)*BPC$1*LOOKUP(BPC$1,'DMG Tables'!$G$2:$G$7,'DMG Tables'!$H$2:$H$7)</f>
        <v>91936000</v>
      </c>
      <c r="BPD20" s="1">
        <f>LOOKUP($A20,'DMG Tables'!$P$2:$P$35,'DMG Tables'!$O$2:$O$35)*BPD$1*LOOKUP(BPD$1,'DMG Tables'!$G$2:$G$7,'DMG Tables'!$H$2:$H$7)</f>
        <v>91988000</v>
      </c>
      <c r="BPE20" s="1">
        <f>LOOKUP($A20,'DMG Tables'!$P$2:$P$35,'DMG Tables'!$O$2:$O$35)*BPE$1*LOOKUP(BPE$1,'DMG Tables'!$G$2:$G$7,'DMG Tables'!$H$2:$H$7)</f>
        <v>92040000</v>
      </c>
      <c r="BPF20" s="1">
        <f>LOOKUP($A20,'DMG Tables'!$P$2:$P$35,'DMG Tables'!$O$2:$O$35)*BPF$1*LOOKUP(BPF$1,'DMG Tables'!$G$2:$G$7,'DMG Tables'!$H$2:$H$7)</f>
        <v>92092000</v>
      </c>
      <c r="BPG20" s="1">
        <f>LOOKUP($A20,'DMG Tables'!$P$2:$P$35,'DMG Tables'!$O$2:$O$35)*BPG$1*LOOKUP(BPG$1,'DMG Tables'!$G$2:$G$7,'DMG Tables'!$H$2:$H$7)</f>
        <v>92144000</v>
      </c>
      <c r="BPH20" s="1">
        <f>LOOKUP($A20,'DMG Tables'!$P$2:$P$35,'DMG Tables'!$O$2:$O$35)*BPH$1*LOOKUP(BPH$1,'DMG Tables'!$G$2:$G$7,'DMG Tables'!$H$2:$H$7)</f>
        <v>92196000</v>
      </c>
      <c r="BPI20" s="1">
        <f>LOOKUP($A20,'DMG Tables'!$P$2:$P$35,'DMG Tables'!$O$2:$O$35)*BPI$1*LOOKUP(BPI$1,'DMG Tables'!$G$2:$G$7,'DMG Tables'!$H$2:$H$7)</f>
        <v>92248000</v>
      </c>
      <c r="BPJ20" s="1">
        <f>LOOKUP($A20,'DMG Tables'!$P$2:$P$35,'DMG Tables'!$O$2:$O$35)*BPJ$1*LOOKUP(BPJ$1,'DMG Tables'!$G$2:$G$7,'DMG Tables'!$H$2:$H$7)</f>
        <v>92300000</v>
      </c>
      <c r="BPK20" s="1">
        <f>LOOKUP($A20,'DMG Tables'!$P$2:$P$35,'DMG Tables'!$O$2:$O$35)*BPK$1*LOOKUP(BPK$1,'DMG Tables'!$G$2:$G$7,'DMG Tables'!$H$2:$H$7)</f>
        <v>92352000</v>
      </c>
      <c r="BPL20" s="1">
        <f>LOOKUP($A20,'DMG Tables'!$P$2:$P$35,'DMG Tables'!$O$2:$O$35)*BPL$1*LOOKUP(BPL$1,'DMG Tables'!$G$2:$G$7,'DMG Tables'!$H$2:$H$7)</f>
        <v>92404000</v>
      </c>
      <c r="BPM20" s="1">
        <f>LOOKUP($A20,'DMG Tables'!$P$2:$P$35,'DMG Tables'!$O$2:$O$35)*BPM$1*LOOKUP(BPM$1,'DMG Tables'!$G$2:$G$7,'DMG Tables'!$H$2:$H$7)</f>
        <v>92456000</v>
      </c>
      <c r="BPN20" s="1">
        <f>LOOKUP($A20,'DMG Tables'!$P$2:$P$35,'DMG Tables'!$O$2:$O$35)*BPN$1*LOOKUP(BPN$1,'DMG Tables'!$G$2:$G$7,'DMG Tables'!$H$2:$H$7)</f>
        <v>92508000</v>
      </c>
      <c r="BPO20" s="1">
        <f>LOOKUP($A20,'DMG Tables'!$P$2:$P$35,'DMG Tables'!$O$2:$O$35)*BPO$1*LOOKUP(BPO$1,'DMG Tables'!$G$2:$G$7,'DMG Tables'!$H$2:$H$7)</f>
        <v>92560000</v>
      </c>
      <c r="BPP20" s="1">
        <f>LOOKUP($A20,'DMG Tables'!$P$2:$P$35,'DMG Tables'!$O$2:$O$35)*BPP$1*LOOKUP(BPP$1,'DMG Tables'!$G$2:$G$7,'DMG Tables'!$H$2:$H$7)</f>
        <v>92612000</v>
      </c>
      <c r="BPQ20" s="1">
        <f>LOOKUP($A20,'DMG Tables'!$P$2:$P$35,'DMG Tables'!$O$2:$O$35)*BPQ$1*LOOKUP(BPQ$1,'DMG Tables'!$G$2:$G$7,'DMG Tables'!$H$2:$H$7)</f>
        <v>92664000</v>
      </c>
      <c r="BPR20" s="1">
        <f>LOOKUP($A20,'DMG Tables'!$P$2:$P$35,'DMG Tables'!$O$2:$O$35)*BPR$1*LOOKUP(BPR$1,'DMG Tables'!$G$2:$G$7,'DMG Tables'!$H$2:$H$7)</f>
        <v>92716000</v>
      </c>
      <c r="BPS20" s="1">
        <f>LOOKUP($A20,'DMG Tables'!$P$2:$P$35,'DMG Tables'!$O$2:$O$35)*BPS$1*LOOKUP(BPS$1,'DMG Tables'!$G$2:$G$7,'DMG Tables'!$H$2:$H$7)</f>
        <v>92768000</v>
      </c>
      <c r="BPT20" s="1">
        <f>LOOKUP($A20,'DMG Tables'!$P$2:$P$35,'DMG Tables'!$O$2:$O$35)*BPT$1*LOOKUP(BPT$1,'DMG Tables'!$G$2:$G$7,'DMG Tables'!$H$2:$H$7)</f>
        <v>92820000</v>
      </c>
      <c r="BPU20" s="1">
        <f>LOOKUP($A20,'DMG Tables'!$P$2:$P$35,'DMG Tables'!$O$2:$O$35)*BPU$1*LOOKUP(BPU$1,'DMG Tables'!$G$2:$G$7,'DMG Tables'!$H$2:$H$7)</f>
        <v>92872000</v>
      </c>
      <c r="BPV20" s="1">
        <f>LOOKUP($A20,'DMG Tables'!$P$2:$P$35,'DMG Tables'!$O$2:$O$35)*BPV$1*LOOKUP(BPV$1,'DMG Tables'!$G$2:$G$7,'DMG Tables'!$H$2:$H$7)</f>
        <v>92924000</v>
      </c>
      <c r="BPW20" s="1">
        <f>LOOKUP($A20,'DMG Tables'!$P$2:$P$35,'DMG Tables'!$O$2:$O$35)*BPW$1*LOOKUP(BPW$1,'DMG Tables'!$G$2:$G$7,'DMG Tables'!$H$2:$H$7)</f>
        <v>92976000</v>
      </c>
      <c r="BPX20" s="1">
        <f>LOOKUP($A20,'DMG Tables'!$P$2:$P$35,'DMG Tables'!$O$2:$O$35)*BPX$1*LOOKUP(BPX$1,'DMG Tables'!$G$2:$G$7,'DMG Tables'!$H$2:$H$7)</f>
        <v>93028000</v>
      </c>
      <c r="BPY20" s="1">
        <f>LOOKUP($A20,'DMG Tables'!$P$2:$P$35,'DMG Tables'!$O$2:$O$35)*BPY$1*LOOKUP(BPY$1,'DMG Tables'!$G$2:$G$7,'DMG Tables'!$H$2:$H$7)</f>
        <v>93080000</v>
      </c>
      <c r="BPZ20" s="1">
        <f>LOOKUP($A20,'DMG Tables'!$P$2:$P$35,'DMG Tables'!$O$2:$O$35)*BPZ$1*LOOKUP(BPZ$1,'DMG Tables'!$G$2:$G$7,'DMG Tables'!$H$2:$H$7)</f>
        <v>93132000</v>
      </c>
      <c r="BQA20" s="1">
        <f>LOOKUP($A20,'DMG Tables'!$P$2:$P$35,'DMG Tables'!$O$2:$O$35)*BQA$1*LOOKUP(BQA$1,'DMG Tables'!$G$2:$G$7,'DMG Tables'!$H$2:$H$7)</f>
        <v>93184000</v>
      </c>
      <c r="BQB20" s="1">
        <f>LOOKUP($A20,'DMG Tables'!$P$2:$P$35,'DMG Tables'!$O$2:$O$35)*BQB$1*LOOKUP(BQB$1,'DMG Tables'!$G$2:$G$7,'DMG Tables'!$H$2:$H$7)</f>
        <v>93236000</v>
      </c>
      <c r="BQC20" s="1">
        <f>LOOKUP($A20,'DMG Tables'!$P$2:$P$35,'DMG Tables'!$O$2:$O$35)*BQC$1*LOOKUP(BQC$1,'DMG Tables'!$G$2:$G$7,'DMG Tables'!$H$2:$H$7)</f>
        <v>93288000</v>
      </c>
      <c r="BQD20" s="1">
        <f>LOOKUP($A20,'DMG Tables'!$P$2:$P$35,'DMG Tables'!$O$2:$O$35)*BQD$1*LOOKUP(BQD$1,'DMG Tables'!$G$2:$G$7,'DMG Tables'!$H$2:$H$7)</f>
        <v>93340000</v>
      </c>
      <c r="BQE20" s="1">
        <f>LOOKUP($A20,'DMG Tables'!$P$2:$P$35,'DMG Tables'!$O$2:$O$35)*BQE$1*LOOKUP(BQE$1,'DMG Tables'!$G$2:$G$7,'DMG Tables'!$H$2:$H$7)</f>
        <v>93392000</v>
      </c>
      <c r="BQF20" s="1">
        <f>LOOKUP($A20,'DMG Tables'!$P$2:$P$35,'DMG Tables'!$O$2:$O$35)*BQF$1*LOOKUP(BQF$1,'DMG Tables'!$G$2:$G$7,'DMG Tables'!$H$2:$H$7)</f>
        <v>93444000</v>
      </c>
      <c r="BQG20" s="1">
        <f>LOOKUP($A20,'DMG Tables'!$P$2:$P$35,'DMG Tables'!$O$2:$O$35)*BQG$1*LOOKUP(BQG$1,'DMG Tables'!$G$2:$G$7,'DMG Tables'!$H$2:$H$7)</f>
        <v>93496000</v>
      </c>
      <c r="BQH20" s="1">
        <f>LOOKUP($A20,'DMG Tables'!$P$2:$P$35,'DMG Tables'!$O$2:$O$35)*BQH$1*LOOKUP(BQH$1,'DMG Tables'!$G$2:$G$7,'DMG Tables'!$H$2:$H$7)</f>
        <v>93548000</v>
      </c>
      <c r="BQI20" s="1">
        <f>LOOKUP($A20,'DMG Tables'!$P$2:$P$35,'DMG Tables'!$O$2:$O$35)*BQI$1*LOOKUP(BQI$1,'DMG Tables'!$G$2:$G$7,'DMG Tables'!$H$2:$H$7)</f>
        <v>93600000</v>
      </c>
      <c r="BQJ20" s="1">
        <f>LOOKUP($A20,'DMG Tables'!$P$2:$P$35,'DMG Tables'!$O$2:$O$35)*BQJ$1*LOOKUP(BQJ$1,'DMG Tables'!$G$2:$G$7,'DMG Tables'!$H$2:$H$7)</f>
        <v>93652000</v>
      </c>
      <c r="BQK20" s="1">
        <f>LOOKUP($A20,'DMG Tables'!$P$2:$P$35,'DMG Tables'!$O$2:$O$35)*BQK$1*LOOKUP(BQK$1,'DMG Tables'!$G$2:$G$7,'DMG Tables'!$H$2:$H$7)</f>
        <v>93704000</v>
      </c>
      <c r="BQL20" s="1">
        <f>LOOKUP($A20,'DMG Tables'!$P$2:$P$35,'DMG Tables'!$O$2:$O$35)*BQL$1*LOOKUP(BQL$1,'DMG Tables'!$G$2:$G$7,'DMG Tables'!$H$2:$H$7)</f>
        <v>93756000</v>
      </c>
      <c r="BQM20" s="1">
        <f>LOOKUP($A20,'DMG Tables'!$P$2:$P$35,'DMG Tables'!$O$2:$O$35)*BQM$1*LOOKUP(BQM$1,'DMG Tables'!$G$2:$G$7,'DMG Tables'!$H$2:$H$7)</f>
        <v>93808000</v>
      </c>
      <c r="BQN20" s="1">
        <f>LOOKUP($A20,'DMG Tables'!$P$2:$P$35,'DMG Tables'!$O$2:$O$35)*BQN$1*LOOKUP(BQN$1,'DMG Tables'!$G$2:$G$7,'DMG Tables'!$H$2:$H$7)</f>
        <v>93860000</v>
      </c>
      <c r="BQO20" s="1">
        <f>LOOKUP($A20,'DMG Tables'!$P$2:$P$35,'DMG Tables'!$O$2:$O$35)*BQO$1*LOOKUP(BQO$1,'DMG Tables'!$G$2:$G$7,'DMG Tables'!$H$2:$H$7)</f>
        <v>93912000</v>
      </c>
      <c r="BQP20" s="1">
        <f>LOOKUP($A20,'DMG Tables'!$P$2:$P$35,'DMG Tables'!$O$2:$O$35)*BQP$1*LOOKUP(BQP$1,'DMG Tables'!$G$2:$G$7,'DMG Tables'!$H$2:$H$7)</f>
        <v>93964000</v>
      </c>
      <c r="BQQ20" s="1">
        <f>LOOKUP($A20,'DMG Tables'!$P$2:$P$35,'DMG Tables'!$O$2:$O$35)*BQQ$1*LOOKUP(BQQ$1,'DMG Tables'!$G$2:$G$7,'DMG Tables'!$H$2:$H$7)</f>
        <v>94016000</v>
      </c>
      <c r="BQR20" s="1">
        <f>LOOKUP($A20,'DMG Tables'!$P$2:$P$35,'DMG Tables'!$O$2:$O$35)*BQR$1*LOOKUP(BQR$1,'DMG Tables'!$G$2:$G$7,'DMG Tables'!$H$2:$H$7)</f>
        <v>94068000</v>
      </c>
      <c r="BQS20" s="1">
        <f>LOOKUP($A20,'DMG Tables'!$P$2:$P$35,'DMG Tables'!$O$2:$O$35)*BQS$1*LOOKUP(BQS$1,'DMG Tables'!$G$2:$G$7,'DMG Tables'!$H$2:$H$7)</f>
        <v>94120000</v>
      </c>
      <c r="BQT20" s="1">
        <f>LOOKUP($A20,'DMG Tables'!$P$2:$P$35,'DMG Tables'!$O$2:$O$35)*BQT$1*LOOKUP(BQT$1,'DMG Tables'!$G$2:$G$7,'DMG Tables'!$H$2:$H$7)</f>
        <v>94172000</v>
      </c>
      <c r="BQU20" s="1">
        <f>LOOKUP($A20,'DMG Tables'!$P$2:$P$35,'DMG Tables'!$O$2:$O$35)*BQU$1*LOOKUP(BQU$1,'DMG Tables'!$G$2:$G$7,'DMG Tables'!$H$2:$H$7)</f>
        <v>94224000</v>
      </c>
      <c r="BQV20" s="1">
        <f>LOOKUP($A20,'DMG Tables'!$P$2:$P$35,'DMG Tables'!$O$2:$O$35)*BQV$1*LOOKUP(BQV$1,'DMG Tables'!$G$2:$G$7,'DMG Tables'!$H$2:$H$7)</f>
        <v>94276000</v>
      </c>
      <c r="BQW20" s="1">
        <f>LOOKUP($A20,'DMG Tables'!$P$2:$P$35,'DMG Tables'!$O$2:$O$35)*BQW$1*LOOKUP(BQW$1,'DMG Tables'!$G$2:$G$7,'DMG Tables'!$H$2:$H$7)</f>
        <v>94328000</v>
      </c>
      <c r="BQX20" s="1">
        <f>LOOKUP($A20,'DMG Tables'!$P$2:$P$35,'DMG Tables'!$O$2:$O$35)*BQX$1*LOOKUP(BQX$1,'DMG Tables'!$G$2:$G$7,'DMG Tables'!$H$2:$H$7)</f>
        <v>94380000</v>
      </c>
      <c r="BQY20" s="1">
        <f>LOOKUP($A20,'DMG Tables'!$P$2:$P$35,'DMG Tables'!$O$2:$O$35)*BQY$1*LOOKUP(BQY$1,'DMG Tables'!$G$2:$G$7,'DMG Tables'!$H$2:$H$7)</f>
        <v>94432000</v>
      </c>
      <c r="BQZ20" s="1">
        <f>LOOKUP($A20,'DMG Tables'!$P$2:$P$35,'DMG Tables'!$O$2:$O$35)*BQZ$1*LOOKUP(BQZ$1,'DMG Tables'!$G$2:$G$7,'DMG Tables'!$H$2:$H$7)</f>
        <v>94484000</v>
      </c>
      <c r="BRA20" s="1">
        <f>LOOKUP($A20,'DMG Tables'!$P$2:$P$35,'DMG Tables'!$O$2:$O$35)*BRA$1*LOOKUP(BRA$1,'DMG Tables'!$G$2:$G$7,'DMG Tables'!$H$2:$H$7)</f>
        <v>94536000</v>
      </c>
      <c r="BRB20" s="1">
        <f>LOOKUP($A20,'DMG Tables'!$P$2:$P$35,'DMG Tables'!$O$2:$O$35)*BRB$1*LOOKUP(BRB$1,'DMG Tables'!$G$2:$G$7,'DMG Tables'!$H$2:$H$7)</f>
        <v>94588000</v>
      </c>
      <c r="BRC20" s="1">
        <f>LOOKUP($A20,'DMG Tables'!$P$2:$P$35,'DMG Tables'!$O$2:$O$35)*BRC$1*LOOKUP(BRC$1,'DMG Tables'!$G$2:$G$7,'DMG Tables'!$H$2:$H$7)</f>
        <v>94640000</v>
      </c>
      <c r="BRD20" s="1">
        <f>LOOKUP($A20,'DMG Tables'!$P$2:$P$35,'DMG Tables'!$O$2:$O$35)*BRD$1*LOOKUP(BRD$1,'DMG Tables'!$G$2:$G$7,'DMG Tables'!$H$2:$H$7)</f>
        <v>94692000</v>
      </c>
      <c r="BRE20" s="1">
        <f>LOOKUP($A20,'DMG Tables'!$P$2:$P$35,'DMG Tables'!$O$2:$O$35)*BRE$1*LOOKUP(BRE$1,'DMG Tables'!$G$2:$G$7,'DMG Tables'!$H$2:$H$7)</f>
        <v>94744000</v>
      </c>
      <c r="BRF20" s="1">
        <f>LOOKUP($A20,'DMG Tables'!$P$2:$P$35,'DMG Tables'!$O$2:$O$35)*BRF$1*LOOKUP(BRF$1,'DMG Tables'!$G$2:$G$7,'DMG Tables'!$H$2:$H$7)</f>
        <v>94796000</v>
      </c>
      <c r="BRG20" s="1">
        <f>LOOKUP($A20,'DMG Tables'!$P$2:$P$35,'DMG Tables'!$O$2:$O$35)*BRG$1*LOOKUP(BRG$1,'DMG Tables'!$G$2:$G$7,'DMG Tables'!$H$2:$H$7)</f>
        <v>94848000</v>
      </c>
      <c r="BRH20" s="1">
        <f>LOOKUP($A20,'DMG Tables'!$P$2:$P$35,'DMG Tables'!$O$2:$O$35)*BRH$1*LOOKUP(BRH$1,'DMG Tables'!$G$2:$G$7,'DMG Tables'!$H$2:$H$7)</f>
        <v>94900000</v>
      </c>
      <c r="BRI20" s="1">
        <f>LOOKUP($A20,'DMG Tables'!$P$2:$P$35,'DMG Tables'!$O$2:$O$35)*BRI$1*LOOKUP(BRI$1,'DMG Tables'!$G$2:$G$7,'DMG Tables'!$H$2:$H$7)</f>
        <v>94952000</v>
      </c>
      <c r="BRJ20" s="1">
        <f>LOOKUP($A20,'DMG Tables'!$P$2:$P$35,'DMG Tables'!$O$2:$O$35)*BRJ$1*LOOKUP(BRJ$1,'DMG Tables'!$G$2:$G$7,'DMG Tables'!$H$2:$H$7)</f>
        <v>95004000</v>
      </c>
      <c r="BRK20" s="1">
        <f>LOOKUP($A20,'DMG Tables'!$P$2:$P$35,'DMG Tables'!$O$2:$O$35)*BRK$1*LOOKUP(BRK$1,'DMG Tables'!$G$2:$G$7,'DMG Tables'!$H$2:$H$7)</f>
        <v>95056000</v>
      </c>
      <c r="BRL20" s="1">
        <f>LOOKUP($A20,'DMG Tables'!$P$2:$P$35,'DMG Tables'!$O$2:$O$35)*BRL$1*LOOKUP(BRL$1,'DMG Tables'!$G$2:$G$7,'DMG Tables'!$H$2:$H$7)</f>
        <v>95108000</v>
      </c>
      <c r="BRM20" s="1">
        <f>LOOKUP($A20,'DMG Tables'!$P$2:$P$35,'DMG Tables'!$O$2:$O$35)*BRM$1*LOOKUP(BRM$1,'DMG Tables'!$G$2:$G$7,'DMG Tables'!$H$2:$H$7)</f>
        <v>95160000</v>
      </c>
      <c r="BRN20" s="1">
        <f>LOOKUP($A20,'DMG Tables'!$P$2:$P$35,'DMG Tables'!$O$2:$O$35)*BRN$1*LOOKUP(BRN$1,'DMG Tables'!$G$2:$G$7,'DMG Tables'!$H$2:$H$7)</f>
        <v>95212000</v>
      </c>
      <c r="BRO20" s="1">
        <f>LOOKUP($A20,'DMG Tables'!$P$2:$P$35,'DMG Tables'!$O$2:$O$35)*BRO$1*LOOKUP(BRO$1,'DMG Tables'!$G$2:$G$7,'DMG Tables'!$H$2:$H$7)</f>
        <v>95264000</v>
      </c>
      <c r="BRP20" s="1">
        <f>LOOKUP($A20,'DMG Tables'!$P$2:$P$35,'DMG Tables'!$O$2:$O$35)*BRP$1*LOOKUP(BRP$1,'DMG Tables'!$G$2:$G$7,'DMG Tables'!$H$2:$H$7)</f>
        <v>95316000</v>
      </c>
      <c r="BRQ20" s="1">
        <f>LOOKUP($A20,'DMG Tables'!$P$2:$P$35,'DMG Tables'!$O$2:$O$35)*BRQ$1*LOOKUP(BRQ$1,'DMG Tables'!$G$2:$G$7,'DMG Tables'!$H$2:$H$7)</f>
        <v>95368000</v>
      </c>
      <c r="BRR20" s="1">
        <f>LOOKUP($A20,'DMG Tables'!$P$2:$P$35,'DMG Tables'!$O$2:$O$35)*BRR$1*LOOKUP(BRR$1,'DMG Tables'!$G$2:$G$7,'DMG Tables'!$H$2:$H$7)</f>
        <v>95420000</v>
      </c>
      <c r="BRS20" s="1">
        <f>LOOKUP($A20,'DMG Tables'!$P$2:$P$35,'DMG Tables'!$O$2:$O$35)*BRS$1*LOOKUP(BRS$1,'DMG Tables'!$G$2:$G$7,'DMG Tables'!$H$2:$H$7)</f>
        <v>95472000</v>
      </c>
      <c r="BRT20" s="1">
        <f>LOOKUP($A20,'DMG Tables'!$P$2:$P$35,'DMG Tables'!$O$2:$O$35)*BRT$1*LOOKUP(BRT$1,'DMG Tables'!$G$2:$G$7,'DMG Tables'!$H$2:$H$7)</f>
        <v>95524000</v>
      </c>
      <c r="BRU20" s="1">
        <f>LOOKUP($A20,'DMG Tables'!$P$2:$P$35,'DMG Tables'!$O$2:$O$35)*BRU$1*LOOKUP(BRU$1,'DMG Tables'!$G$2:$G$7,'DMG Tables'!$H$2:$H$7)</f>
        <v>95576000</v>
      </c>
      <c r="BRV20" s="1">
        <f>LOOKUP($A20,'DMG Tables'!$P$2:$P$35,'DMG Tables'!$O$2:$O$35)*BRV$1*LOOKUP(BRV$1,'DMG Tables'!$G$2:$G$7,'DMG Tables'!$H$2:$H$7)</f>
        <v>95628000</v>
      </c>
      <c r="BRW20" s="1">
        <f>LOOKUP($A20,'DMG Tables'!$P$2:$P$35,'DMG Tables'!$O$2:$O$35)*BRW$1*LOOKUP(BRW$1,'DMG Tables'!$G$2:$G$7,'DMG Tables'!$H$2:$H$7)</f>
        <v>95680000</v>
      </c>
      <c r="BRX20" s="1">
        <f>LOOKUP($A20,'DMG Tables'!$P$2:$P$35,'DMG Tables'!$O$2:$O$35)*BRX$1*LOOKUP(BRX$1,'DMG Tables'!$G$2:$G$7,'DMG Tables'!$H$2:$H$7)</f>
        <v>95732000</v>
      </c>
      <c r="BRY20" s="1">
        <f>LOOKUP($A20,'DMG Tables'!$P$2:$P$35,'DMG Tables'!$O$2:$O$35)*BRY$1*LOOKUP(BRY$1,'DMG Tables'!$G$2:$G$7,'DMG Tables'!$H$2:$H$7)</f>
        <v>95784000</v>
      </c>
      <c r="BRZ20" s="1">
        <f>LOOKUP($A20,'DMG Tables'!$P$2:$P$35,'DMG Tables'!$O$2:$O$35)*BRZ$1*LOOKUP(BRZ$1,'DMG Tables'!$G$2:$G$7,'DMG Tables'!$H$2:$H$7)</f>
        <v>95836000</v>
      </c>
      <c r="BSA20" s="1">
        <f>LOOKUP($A20,'DMG Tables'!$P$2:$P$35,'DMG Tables'!$O$2:$O$35)*BSA$1*LOOKUP(BSA$1,'DMG Tables'!$G$2:$G$7,'DMG Tables'!$H$2:$H$7)</f>
        <v>95888000</v>
      </c>
      <c r="BSB20" s="1">
        <f>LOOKUP($A20,'DMG Tables'!$P$2:$P$35,'DMG Tables'!$O$2:$O$35)*BSB$1*LOOKUP(BSB$1,'DMG Tables'!$G$2:$G$7,'DMG Tables'!$H$2:$H$7)</f>
        <v>95940000</v>
      </c>
      <c r="BSC20" s="1">
        <f>LOOKUP($A20,'DMG Tables'!$P$2:$P$35,'DMG Tables'!$O$2:$O$35)*BSC$1*LOOKUP(BSC$1,'DMG Tables'!$G$2:$G$7,'DMG Tables'!$H$2:$H$7)</f>
        <v>95992000</v>
      </c>
      <c r="BSD20" s="1">
        <f>LOOKUP($A20,'DMG Tables'!$P$2:$P$35,'DMG Tables'!$O$2:$O$35)*BSD$1*LOOKUP(BSD$1,'DMG Tables'!$G$2:$G$7,'DMG Tables'!$H$2:$H$7)</f>
        <v>96044000</v>
      </c>
      <c r="BSE20" s="1">
        <f>LOOKUP($A20,'DMG Tables'!$P$2:$P$35,'DMG Tables'!$O$2:$O$35)*BSE$1*LOOKUP(BSE$1,'DMG Tables'!$G$2:$G$7,'DMG Tables'!$H$2:$H$7)</f>
        <v>96096000</v>
      </c>
      <c r="BSF20" s="1">
        <f>LOOKUP($A20,'DMG Tables'!$P$2:$P$35,'DMG Tables'!$O$2:$O$35)*BSF$1*LOOKUP(BSF$1,'DMG Tables'!$G$2:$G$7,'DMG Tables'!$H$2:$H$7)</f>
        <v>96148000</v>
      </c>
      <c r="BSG20" s="1">
        <f>LOOKUP($A20,'DMG Tables'!$P$2:$P$35,'DMG Tables'!$O$2:$O$35)*BSG$1*LOOKUP(BSG$1,'DMG Tables'!$G$2:$G$7,'DMG Tables'!$H$2:$H$7)</f>
        <v>96200000</v>
      </c>
      <c r="BSH20" s="1">
        <f>LOOKUP($A20,'DMG Tables'!$P$2:$P$35,'DMG Tables'!$O$2:$O$35)*BSH$1*LOOKUP(BSH$1,'DMG Tables'!$G$2:$G$7,'DMG Tables'!$H$2:$H$7)</f>
        <v>96252000</v>
      </c>
      <c r="BSI20" s="1">
        <f>LOOKUP($A20,'DMG Tables'!$P$2:$P$35,'DMG Tables'!$O$2:$O$35)*BSI$1*LOOKUP(BSI$1,'DMG Tables'!$G$2:$G$7,'DMG Tables'!$H$2:$H$7)</f>
        <v>96304000</v>
      </c>
      <c r="BSJ20" s="1">
        <f>LOOKUP($A20,'DMG Tables'!$P$2:$P$35,'DMG Tables'!$O$2:$O$35)*BSJ$1*LOOKUP(BSJ$1,'DMG Tables'!$G$2:$G$7,'DMG Tables'!$H$2:$H$7)</f>
        <v>96356000</v>
      </c>
      <c r="BSK20" s="1">
        <f>LOOKUP($A20,'DMG Tables'!$P$2:$P$35,'DMG Tables'!$O$2:$O$35)*BSK$1*LOOKUP(BSK$1,'DMG Tables'!$G$2:$G$7,'DMG Tables'!$H$2:$H$7)</f>
        <v>96408000</v>
      </c>
      <c r="BSL20" s="1">
        <f>LOOKUP($A20,'DMG Tables'!$P$2:$P$35,'DMG Tables'!$O$2:$O$35)*BSL$1*LOOKUP(BSL$1,'DMG Tables'!$G$2:$G$7,'DMG Tables'!$H$2:$H$7)</f>
        <v>96460000</v>
      </c>
      <c r="BSM20" s="1">
        <f>LOOKUP($A20,'DMG Tables'!$P$2:$P$35,'DMG Tables'!$O$2:$O$35)*BSM$1*LOOKUP(BSM$1,'DMG Tables'!$G$2:$G$7,'DMG Tables'!$H$2:$H$7)</f>
        <v>96512000</v>
      </c>
      <c r="BSN20" s="1">
        <f>LOOKUP($A20,'DMG Tables'!$P$2:$P$35,'DMG Tables'!$O$2:$O$35)*BSN$1*LOOKUP(BSN$1,'DMG Tables'!$G$2:$G$7,'DMG Tables'!$H$2:$H$7)</f>
        <v>96564000</v>
      </c>
      <c r="BSO20" s="1">
        <f>LOOKUP($A20,'DMG Tables'!$P$2:$P$35,'DMG Tables'!$O$2:$O$35)*BSO$1*LOOKUP(BSO$1,'DMG Tables'!$G$2:$G$7,'DMG Tables'!$H$2:$H$7)</f>
        <v>96616000</v>
      </c>
      <c r="BSP20" s="1">
        <f>LOOKUP($A20,'DMG Tables'!$P$2:$P$35,'DMG Tables'!$O$2:$O$35)*BSP$1*LOOKUP(BSP$1,'DMG Tables'!$G$2:$G$7,'DMG Tables'!$H$2:$H$7)</f>
        <v>96668000</v>
      </c>
      <c r="BSQ20" s="1">
        <f>LOOKUP($A20,'DMG Tables'!$P$2:$P$35,'DMG Tables'!$O$2:$O$35)*BSQ$1*LOOKUP(BSQ$1,'DMG Tables'!$G$2:$G$7,'DMG Tables'!$H$2:$H$7)</f>
        <v>96720000</v>
      </c>
      <c r="BSR20" s="1">
        <f>LOOKUP($A20,'DMG Tables'!$P$2:$P$35,'DMG Tables'!$O$2:$O$35)*BSR$1*LOOKUP(BSR$1,'DMG Tables'!$G$2:$G$7,'DMG Tables'!$H$2:$H$7)</f>
        <v>96772000</v>
      </c>
      <c r="BSS20" s="1">
        <f>LOOKUP($A20,'DMG Tables'!$P$2:$P$35,'DMG Tables'!$O$2:$O$35)*BSS$1*LOOKUP(BSS$1,'DMG Tables'!$G$2:$G$7,'DMG Tables'!$H$2:$H$7)</f>
        <v>96824000</v>
      </c>
      <c r="BST20" s="1">
        <f>LOOKUP($A20,'DMG Tables'!$P$2:$P$35,'DMG Tables'!$O$2:$O$35)*BST$1*LOOKUP(BST$1,'DMG Tables'!$G$2:$G$7,'DMG Tables'!$H$2:$H$7)</f>
        <v>96876000</v>
      </c>
      <c r="BSU20" s="1">
        <f>LOOKUP($A20,'DMG Tables'!$P$2:$P$35,'DMG Tables'!$O$2:$O$35)*BSU$1*LOOKUP(BSU$1,'DMG Tables'!$G$2:$G$7,'DMG Tables'!$H$2:$H$7)</f>
        <v>96928000</v>
      </c>
      <c r="BSV20" s="1">
        <f>LOOKUP($A20,'DMG Tables'!$P$2:$P$35,'DMG Tables'!$O$2:$O$35)*BSV$1*LOOKUP(BSV$1,'DMG Tables'!$G$2:$G$7,'DMG Tables'!$H$2:$H$7)</f>
        <v>96980000</v>
      </c>
      <c r="BSW20" s="1">
        <f>LOOKUP($A20,'DMG Tables'!$P$2:$P$35,'DMG Tables'!$O$2:$O$35)*BSW$1*LOOKUP(BSW$1,'DMG Tables'!$G$2:$G$7,'DMG Tables'!$H$2:$H$7)</f>
        <v>97032000</v>
      </c>
      <c r="BSX20" s="1">
        <f>LOOKUP($A20,'DMG Tables'!$P$2:$P$35,'DMG Tables'!$O$2:$O$35)*BSX$1*LOOKUP(BSX$1,'DMG Tables'!$G$2:$G$7,'DMG Tables'!$H$2:$H$7)</f>
        <v>97084000</v>
      </c>
      <c r="BSY20" s="1">
        <f>LOOKUP($A20,'DMG Tables'!$P$2:$P$35,'DMG Tables'!$O$2:$O$35)*BSY$1*LOOKUP(BSY$1,'DMG Tables'!$G$2:$G$7,'DMG Tables'!$H$2:$H$7)</f>
        <v>97136000</v>
      </c>
      <c r="BSZ20" s="1">
        <f>LOOKUP($A20,'DMG Tables'!$P$2:$P$35,'DMG Tables'!$O$2:$O$35)*BSZ$1*LOOKUP(BSZ$1,'DMG Tables'!$G$2:$G$7,'DMG Tables'!$H$2:$H$7)</f>
        <v>97188000</v>
      </c>
      <c r="BTA20" s="1">
        <f>LOOKUP($A20,'DMG Tables'!$P$2:$P$35,'DMG Tables'!$O$2:$O$35)*BTA$1*LOOKUP(BTA$1,'DMG Tables'!$G$2:$G$7,'DMG Tables'!$H$2:$H$7)</f>
        <v>97240000</v>
      </c>
      <c r="BTB20" s="1">
        <f>LOOKUP($A20,'DMG Tables'!$P$2:$P$35,'DMG Tables'!$O$2:$O$35)*BTB$1*LOOKUP(BTB$1,'DMG Tables'!$G$2:$G$7,'DMG Tables'!$H$2:$H$7)</f>
        <v>97292000</v>
      </c>
      <c r="BTC20" s="1">
        <f>LOOKUP($A20,'DMG Tables'!$P$2:$P$35,'DMG Tables'!$O$2:$O$35)*BTC$1*LOOKUP(BTC$1,'DMG Tables'!$G$2:$G$7,'DMG Tables'!$H$2:$H$7)</f>
        <v>97344000</v>
      </c>
      <c r="BTD20" s="1">
        <f>LOOKUP($A20,'DMG Tables'!$P$2:$P$35,'DMG Tables'!$O$2:$O$35)*BTD$1*LOOKUP(BTD$1,'DMG Tables'!$G$2:$G$7,'DMG Tables'!$H$2:$H$7)</f>
        <v>97396000</v>
      </c>
      <c r="BTE20" s="1">
        <f>LOOKUP($A20,'DMG Tables'!$P$2:$P$35,'DMG Tables'!$O$2:$O$35)*BTE$1*LOOKUP(BTE$1,'DMG Tables'!$G$2:$G$7,'DMG Tables'!$H$2:$H$7)</f>
        <v>97448000</v>
      </c>
      <c r="BTF20" s="1">
        <f>LOOKUP($A20,'DMG Tables'!$P$2:$P$35,'DMG Tables'!$O$2:$O$35)*BTF$1*LOOKUP(BTF$1,'DMG Tables'!$G$2:$G$7,'DMG Tables'!$H$2:$H$7)</f>
        <v>97500000</v>
      </c>
      <c r="BTG20" s="1">
        <f>LOOKUP($A20,'DMG Tables'!$P$2:$P$35,'DMG Tables'!$O$2:$O$35)*BTG$1*LOOKUP(BTG$1,'DMG Tables'!$G$2:$G$7,'DMG Tables'!$H$2:$H$7)</f>
        <v>97552000</v>
      </c>
      <c r="BTH20" s="1">
        <f>LOOKUP($A20,'DMG Tables'!$P$2:$P$35,'DMG Tables'!$O$2:$O$35)*BTH$1*LOOKUP(BTH$1,'DMG Tables'!$G$2:$G$7,'DMG Tables'!$H$2:$H$7)</f>
        <v>97604000</v>
      </c>
      <c r="BTI20" s="1">
        <f>LOOKUP($A20,'DMG Tables'!$P$2:$P$35,'DMG Tables'!$O$2:$O$35)*BTI$1*LOOKUP(BTI$1,'DMG Tables'!$G$2:$G$7,'DMG Tables'!$H$2:$H$7)</f>
        <v>97656000</v>
      </c>
      <c r="BTJ20" s="1">
        <f>LOOKUP($A20,'DMG Tables'!$P$2:$P$35,'DMG Tables'!$O$2:$O$35)*BTJ$1*LOOKUP(BTJ$1,'DMG Tables'!$G$2:$G$7,'DMG Tables'!$H$2:$H$7)</f>
        <v>97708000</v>
      </c>
      <c r="BTK20" s="1">
        <f>LOOKUP($A20,'DMG Tables'!$P$2:$P$35,'DMG Tables'!$O$2:$O$35)*BTK$1*LOOKUP(BTK$1,'DMG Tables'!$G$2:$G$7,'DMG Tables'!$H$2:$H$7)</f>
        <v>97760000</v>
      </c>
      <c r="BTL20" s="1">
        <f>LOOKUP($A20,'DMG Tables'!$P$2:$P$35,'DMG Tables'!$O$2:$O$35)*BTL$1*LOOKUP(BTL$1,'DMG Tables'!$G$2:$G$7,'DMG Tables'!$H$2:$H$7)</f>
        <v>97812000</v>
      </c>
      <c r="BTM20" s="1">
        <f>LOOKUP($A20,'DMG Tables'!$P$2:$P$35,'DMG Tables'!$O$2:$O$35)*BTM$1*LOOKUP(BTM$1,'DMG Tables'!$G$2:$G$7,'DMG Tables'!$H$2:$H$7)</f>
        <v>97864000</v>
      </c>
      <c r="BTN20" s="1">
        <f>LOOKUP($A20,'DMG Tables'!$P$2:$P$35,'DMG Tables'!$O$2:$O$35)*BTN$1*LOOKUP(BTN$1,'DMG Tables'!$G$2:$G$7,'DMG Tables'!$H$2:$H$7)</f>
        <v>97916000</v>
      </c>
      <c r="BTO20" s="1">
        <f>LOOKUP($A20,'DMG Tables'!$P$2:$P$35,'DMG Tables'!$O$2:$O$35)*BTO$1*LOOKUP(BTO$1,'DMG Tables'!$G$2:$G$7,'DMG Tables'!$H$2:$H$7)</f>
        <v>97968000</v>
      </c>
      <c r="BTP20" s="1">
        <f>LOOKUP($A20,'DMG Tables'!$P$2:$P$35,'DMG Tables'!$O$2:$O$35)*BTP$1*LOOKUP(BTP$1,'DMG Tables'!$G$2:$G$7,'DMG Tables'!$H$2:$H$7)</f>
        <v>98020000</v>
      </c>
      <c r="BTQ20" s="1">
        <f>LOOKUP($A20,'DMG Tables'!$P$2:$P$35,'DMG Tables'!$O$2:$O$35)*BTQ$1*LOOKUP(BTQ$1,'DMG Tables'!$G$2:$G$7,'DMG Tables'!$H$2:$H$7)</f>
        <v>98072000</v>
      </c>
      <c r="BTR20" s="1">
        <f>LOOKUP($A20,'DMG Tables'!$P$2:$P$35,'DMG Tables'!$O$2:$O$35)*BTR$1*LOOKUP(BTR$1,'DMG Tables'!$G$2:$G$7,'DMG Tables'!$H$2:$H$7)</f>
        <v>98124000</v>
      </c>
      <c r="BTS20" s="1">
        <f>LOOKUP($A20,'DMG Tables'!$P$2:$P$35,'DMG Tables'!$O$2:$O$35)*BTS$1*LOOKUP(BTS$1,'DMG Tables'!$G$2:$G$7,'DMG Tables'!$H$2:$H$7)</f>
        <v>98176000</v>
      </c>
      <c r="BTT20" s="1">
        <f>LOOKUP($A20,'DMG Tables'!$P$2:$P$35,'DMG Tables'!$O$2:$O$35)*BTT$1*LOOKUP(BTT$1,'DMG Tables'!$G$2:$G$7,'DMG Tables'!$H$2:$H$7)</f>
        <v>98228000</v>
      </c>
      <c r="BTU20" s="1">
        <f>LOOKUP($A20,'DMG Tables'!$P$2:$P$35,'DMG Tables'!$O$2:$O$35)*BTU$1*LOOKUP(BTU$1,'DMG Tables'!$G$2:$G$7,'DMG Tables'!$H$2:$H$7)</f>
        <v>98280000</v>
      </c>
      <c r="BTV20" s="1">
        <f>LOOKUP($A20,'DMG Tables'!$P$2:$P$35,'DMG Tables'!$O$2:$O$35)*BTV$1*LOOKUP(BTV$1,'DMG Tables'!$G$2:$G$7,'DMG Tables'!$H$2:$H$7)</f>
        <v>98332000</v>
      </c>
      <c r="BTW20" s="1">
        <f>LOOKUP($A20,'DMG Tables'!$P$2:$P$35,'DMG Tables'!$O$2:$O$35)*BTW$1*LOOKUP(BTW$1,'DMG Tables'!$G$2:$G$7,'DMG Tables'!$H$2:$H$7)</f>
        <v>98384000</v>
      </c>
      <c r="BTX20" s="1">
        <f>LOOKUP($A20,'DMG Tables'!$P$2:$P$35,'DMG Tables'!$O$2:$O$35)*BTX$1*LOOKUP(BTX$1,'DMG Tables'!$G$2:$G$7,'DMG Tables'!$H$2:$H$7)</f>
        <v>98436000</v>
      </c>
      <c r="BTY20" s="1">
        <f>LOOKUP($A20,'DMG Tables'!$P$2:$P$35,'DMG Tables'!$O$2:$O$35)*BTY$1*LOOKUP(BTY$1,'DMG Tables'!$G$2:$G$7,'DMG Tables'!$H$2:$H$7)</f>
        <v>98488000</v>
      </c>
      <c r="BTZ20" s="1">
        <f>LOOKUP($A20,'DMG Tables'!$P$2:$P$35,'DMG Tables'!$O$2:$O$35)*BTZ$1*LOOKUP(BTZ$1,'DMG Tables'!$G$2:$G$7,'DMG Tables'!$H$2:$H$7)</f>
        <v>98540000</v>
      </c>
      <c r="BUA20" s="1">
        <f>LOOKUP($A20,'DMG Tables'!$P$2:$P$35,'DMG Tables'!$O$2:$O$35)*BUA$1*LOOKUP(BUA$1,'DMG Tables'!$G$2:$G$7,'DMG Tables'!$H$2:$H$7)</f>
        <v>98592000</v>
      </c>
      <c r="BUB20" s="1">
        <f>LOOKUP($A20,'DMG Tables'!$P$2:$P$35,'DMG Tables'!$O$2:$O$35)*BUB$1*LOOKUP(BUB$1,'DMG Tables'!$G$2:$G$7,'DMG Tables'!$H$2:$H$7)</f>
        <v>98644000</v>
      </c>
      <c r="BUC20" s="1">
        <f>LOOKUP($A20,'DMG Tables'!$P$2:$P$35,'DMG Tables'!$O$2:$O$35)*BUC$1*LOOKUP(BUC$1,'DMG Tables'!$G$2:$G$7,'DMG Tables'!$H$2:$H$7)</f>
        <v>98696000</v>
      </c>
      <c r="BUD20" s="1">
        <f>LOOKUP($A20,'DMG Tables'!$P$2:$P$35,'DMG Tables'!$O$2:$O$35)*BUD$1*LOOKUP(BUD$1,'DMG Tables'!$G$2:$G$7,'DMG Tables'!$H$2:$H$7)</f>
        <v>98748000</v>
      </c>
      <c r="BUE20" s="1">
        <f>LOOKUP($A20,'DMG Tables'!$P$2:$P$35,'DMG Tables'!$O$2:$O$35)*BUE$1*LOOKUP(BUE$1,'DMG Tables'!$G$2:$G$7,'DMG Tables'!$H$2:$H$7)</f>
        <v>98800000</v>
      </c>
      <c r="BUF20" s="1">
        <f>LOOKUP($A20,'DMG Tables'!$P$2:$P$35,'DMG Tables'!$O$2:$O$35)*BUF$1*LOOKUP(BUF$1,'DMG Tables'!$G$2:$G$7,'DMG Tables'!$H$2:$H$7)</f>
        <v>98852000</v>
      </c>
      <c r="BUG20" s="1">
        <f>LOOKUP($A20,'DMG Tables'!$P$2:$P$35,'DMG Tables'!$O$2:$O$35)*BUG$1*LOOKUP(BUG$1,'DMG Tables'!$G$2:$G$7,'DMG Tables'!$H$2:$H$7)</f>
        <v>98904000</v>
      </c>
      <c r="BUH20" s="1">
        <f>LOOKUP($A20,'DMG Tables'!$P$2:$P$35,'DMG Tables'!$O$2:$O$35)*BUH$1*LOOKUP(BUH$1,'DMG Tables'!$G$2:$G$7,'DMG Tables'!$H$2:$H$7)</f>
        <v>98956000</v>
      </c>
      <c r="BUI20" s="1">
        <f>LOOKUP($A20,'DMG Tables'!$P$2:$P$35,'DMG Tables'!$O$2:$O$35)*BUI$1*LOOKUP(BUI$1,'DMG Tables'!$G$2:$G$7,'DMG Tables'!$H$2:$H$7)</f>
        <v>99008000</v>
      </c>
      <c r="BUJ20" s="1">
        <f>LOOKUP($A20,'DMG Tables'!$P$2:$P$35,'DMG Tables'!$O$2:$O$35)*BUJ$1*LOOKUP(BUJ$1,'DMG Tables'!$G$2:$G$7,'DMG Tables'!$H$2:$H$7)</f>
        <v>99060000</v>
      </c>
      <c r="BUK20" s="1">
        <f>LOOKUP($A20,'DMG Tables'!$P$2:$P$35,'DMG Tables'!$O$2:$O$35)*BUK$1*LOOKUP(BUK$1,'DMG Tables'!$G$2:$G$7,'DMG Tables'!$H$2:$H$7)</f>
        <v>99112000</v>
      </c>
      <c r="BUL20" s="1">
        <f>LOOKUP($A20,'DMG Tables'!$P$2:$P$35,'DMG Tables'!$O$2:$O$35)*BUL$1*LOOKUP(BUL$1,'DMG Tables'!$G$2:$G$7,'DMG Tables'!$H$2:$H$7)</f>
        <v>99164000</v>
      </c>
      <c r="BUM20" s="1">
        <f>LOOKUP($A20,'DMG Tables'!$P$2:$P$35,'DMG Tables'!$O$2:$O$35)*BUM$1*LOOKUP(BUM$1,'DMG Tables'!$G$2:$G$7,'DMG Tables'!$H$2:$H$7)</f>
        <v>99216000</v>
      </c>
      <c r="BUN20" s="1">
        <f>LOOKUP($A20,'DMG Tables'!$P$2:$P$35,'DMG Tables'!$O$2:$O$35)*BUN$1*LOOKUP(BUN$1,'DMG Tables'!$G$2:$G$7,'DMG Tables'!$H$2:$H$7)</f>
        <v>99268000</v>
      </c>
      <c r="BUO20" s="1">
        <f>LOOKUP($A20,'DMG Tables'!$P$2:$P$35,'DMG Tables'!$O$2:$O$35)*BUO$1*LOOKUP(BUO$1,'DMG Tables'!$G$2:$G$7,'DMG Tables'!$H$2:$H$7)</f>
        <v>99320000</v>
      </c>
      <c r="BUP20" s="1">
        <f>LOOKUP($A20,'DMG Tables'!$P$2:$P$35,'DMG Tables'!$O$2:$O$35)*BUP$1*LOOKUP(BUP$1,'DMG Tables'!$G$2:$G$7,'DMG Tables'!$H$2:$H$7)</f>
        <v>99372000</v>
      </c>
      <c r="BUQ20" s="1">
        <f>LOOKUP($A20,'DMG Tables'!$P$2:$P$35,'DMG Tables'!$O$2:$O$35)*BUQ$1*LOOKUP(BUQ$1,'DMG Tables'!$G$2:$G$7,'DMG Tables'!$H$2:$H$7)</f>
        <v>99424000</v>
      </c>
      <c r="BUR20" s="1">
        <f>LOOKUP($A20,'DMG Tables'!$P$2:$P$35,'DMG Tables'!$O$2:$O$35)*BUR$1*LOOKUP(BUR$1,'DMG Tables'!$G$2:$G$7,'DMG Tables'!$H$2:$H$7)</f>
        <v>99476000</v>
      </c>
      <c r="BUS20" s="1">
        <f>LOOKUP($A20,'DMG Tables'!$P$2:$P$35,'DMG Tables'!$O$2:$O$35)*BUS$1*LOOKUP(BUS$1,'DMG Tables'!$G$2:$G$7,'DMG Tables'!$H$2:$H$7)</f>
        <v>99528000</v>
      </c>
      <c r="BUT20" s="1">
        <f>LOOKUP($A20,'DMG Tables'!$P$2:$P$35,'DMG Tables'!$O$2:$O$35)*BUT$1*LOOKUP(BUT$1,'DMG Tables'!$G$2:$G$7,'DMG Tables'!$H$2:$H$7)</f>
        <v>99580000</v>
      </c>
      <c r="BUU20" s="1">
        <f>LOOKUP($A20,'DMG Tables'!$P$2:$P$35,'DMG Tables'!$O$2:$O$35)*BUU$1*LOOKUP(BUU$1,'DMG Tables'!$G$2:$G$7,'DMG Tables'!$H$2:$H$7)</f>
        <v>99632000</v>
      </c>
      <c r="BUV20" s="1">
        <f>LOOKUP($A20,'DMG Tables'!$P$2:$P$35,'DMG Tables'!$O$2:$O$35)*BUV$1*LOOKUP(BUV$1,'DMG Tables'!$G$2:$G$7,'DMG Tables'!$H$2:$H$7)</f>
        <v>99684000</v>
      </c>
      <c r="BUW20" s="1">
        <f>LOOKUP($A20,'DMG Tables'!$P$2:$P$35,'DMG Tables'!$O$2:$O$35)*BUW$1*LOOKUP(BUW$1,'DMG Tables'!$G$2:$G$7,'DMG Tables'!$H$2:$H$7)</f>
        <v>99736000</v>
      </c>
      <c r="BUX20" s="1">
        <f>LOOKUP($A20,'DMG Tables'!$P$2:$P$35,'DMG Tables'!$O$2:$O$35)*BUX$1*LOOKUP(BUX$1,'DMG Tables'!$G$2:$G$7,'DMG Tables'!$H$2:$H$7)</f>
        <v>99788000</v>
      </c>
      <c r="BUY20" s="1">
        <f>LOOKUP($A20,'DMG Tables'!$P$2:$P$35,'DMG Tables'!$O$2:$O$35)*BUY$1*LOOKUP(BUY$1,'DMG Tables'!$G$2:$G$7,'DMG Tables'!$H$2:$H$7)</f>
        <v>99840000</v>
      </c>
      <c r="BUZ20" s="1">
        <f>LOOKUP($A20,'DMG Tables'!$P$2:$P$35,'DMG Tables'!$O$2:$O$35)*BUZ$1*LOOKUP(BUZ$1,'DMG Tables'!$G$2:$G$7,'DMG Tables'!$H$2:$H$7)</f>
        <v>99892000</v>
      </c>
      <c r="BVA20" s="1">
        <f>LOOKUP($A20,'DMG Tables'!$P$2:$P$35,'DMG Tables'!$O$2:$O$35)*BVA$1*LOOKUP(BVA$1,'DMG Tables'!$G$2:$G$7,'DMG Tables'!$H$2:$H$7)</f>
        <v>99944000</v>
      </c>
      <c r="BVB20" s="1">
        <f>LOOKUP($A20,'DMG Tables'!$P$2:$P$35,'DMG Tables'!$O$2:$O$35)*BVB$1*LOOKUP(BVB$1,'DMG Tables'!$G$2:$G$7,'DMG Tables'!$H$2:$H$7)</f>
        <v>99996000</v>
      </c>
      <c r="BVC20" s="1">
        <f>LOOKUP($A20,'DMG Tables'!$P$2:$P$35,'DMG Tables'!$O$2:$O$35)*BVC$1*LOOKUP(BVC$1,'DMG Tables'!$G$2:$G$7,'DMG Tables'!$H$2:$H$7)</f>
        <v>100048000</v>
      </c>
      <c r="BVD20" s="1">
        <f>LOOKUP($A20,'DMG Tables'!$P$2:$P$35,'DMG Tables'!$O$2:$O$35)*BVD$1*LOOKUP(BVD$1,'DMG Tables'!$G$2:$G$7,'DMG Tables'!$H$2:$H$7)</f>
        <v>100100000</v>
      </c>
      <c r="BVE20" s="1">
        <f>LOOKUP($A20,'DMG Tables'!$P$2:$P$35,'DMG Tables'!$O$2:$O$35)*BVE$1*LOOKUP(BVE$1,'DMG Tables'!$G$2:$G$7,'DMG Tables'!$H$2:$H$7)</f>
        <v>100152000</v>
      </c>
      <c r="BVF20" s="1">
        <f>LOOKUP($A20,'DMG Tables'!$P$2:$P$35,'DMG Tables'!$O$2:$O$35)*BVF$1*LOOKUP(BVF$1,'DMG Tables'!$G$2:$G$7,'DMG Tables'!$H$2:$H$7)</f>
        <v>100204000</v>
      </c>
      <c r="BVG20" s="1">
        <f>LOOKUP($A20,'DMG Tables'!$P$2:$P$35,'DMG Tables'!$O$2:$O$35)*BVG$1*LOOKUP(BVG$1,'DMG Tables'!$G$2:$G$7,'DMG Tables'!$H$2:$H$7)</f>
        <v>100256000</v>
      </c>
      <c r="BVH20" s="1">
        <f>LOOKUP($A20,'DMG Tables'!$P$2:$P$35,'DMG Tables'!$O$2:$O$35)*BVH$1*LOOKUP(BVH$1,'DMG Tables'!$G$2:$G$7,'DMG Tables'!$H$2:$H$7)</f>
        <v>100308000</v>
      </c>
      <c r="BVI20" s="1">
        <f>LOOKUP($A20,'DMG Tables'!$P$2:$P$35,'DMG Tables'!$O$2:$O$35)*BVI$1*LOOKUP(BVI$1,'DMG Tables'!$G$2:$G$7,'DMG Tables'!$H$2:$H$7)</f>
        <v>100360000</v>
      </c>
      <c r="BVJ20" s="1">
        <f>LOOKUP($A20,'DMG Tables'!$P$2:$P$35,'DMG Tables'!$O$2:$O$35)*BVJ$1*LOOKUP(BVJ$1,'DMG Tables'!$G$2:$G$7,'DMG Tables'!$H$2:$H$7)</f>
        <v>100412000</v>
      </c>
      <c r="BVK20" s="1">
        <f>LOOKUP($A20,'DMG Tables'!$P$2:$P$35,'DMG Tables'!$O$2:$O$35)*BVK$1*LOOKUP(BVK$1,'DMG Tables'!$G$2:$G$7,'DMG Tables'!$H$2:$H$7)</f>
        <v>100464000</v>
      </c>
      <c r="BVL20" s="1">
        <f>LOOKUP($A20,'DMG Tables'!$P$2:$P$35,'DMG Tables'!$O$2:$O$35)*BVL$1*LOOKUP(BVL$1,'DMG Tables'!$G$2:$G$7,'DMG Tables'!$H$2:$H$7)</f>
        <v>100516000</v>
      </c>
      <c r="BVM20" s="1">
        <f>LOOKUP($A20,'DMG Tables'!$P$2:$P$35,'DMG Tables'!$O$2:$O$35)*BVM$1*LOOKUP(BVM$1,'DMG Tables'!$G$2:$G$7,'DMG Tables'!$H$2:$H$7)</f>
        <v>100568000</v>
      </c>
      <c r="BVN20" s="1">
        <f>LOOKUP($A20,'DMG Tables'!$P$2:$P$35,'DMG Tables'!$O$2:$O$35)*BVN$1*LOOKUP(BVN$1,'DMG Tables'!$G$2:$G$7,'DMG Tables'!$H$2:$H$7)</f>
        <v>100620000</v>
      </c>
      <c r="BVO20" s="1">
        <f>LOOKUP($A20,'DMG Tables'!$P$2:$P$35,'DMG Tables'!$O$2:$O$35)*BVO$1*LOOKUP(BVO$1,'DMG Tables'!$G$2:$G$7,'DMG Tables'!$H$2:$H$7)</f>
        <v>100672000</v>
      </c>
      <c r="BVP20" s="1">
        <f>LOOKUP($A20,'DMG Tables'!$P$2:$P$35,'DMG Tables'!$O$2:$O$35)*BVP$1*LOOKUP(BVP$1,'DMG Tables'!$G$2:$G$7,'DMG Tables'!$H$2:$H$7)</f>
        <v>100724000</v>
      </c>
      <c r="BVQ20" s="1">
        <f>LOOKUP($A20,'DMG Tables'!$P$2:$P$35,'DMG Tables'!$O$2:$O$35)*BVQ$1*LOOKUP(BVQ$1,'DMG Tables'!$G$2:$G$7,'DMG Tables'!$H$2:$H$7)</f>
        <v>100776000</v>
      </c>
      <c r="BVR20" s="1">
        <f>LOOKUP($A20,'DMG Tables'!$P$2:$P$35,'DMG Tables'!$O$2:$O$35)*BVR$1*LOOKUP(BVR$1,'DMG Tables'!$G$2:$G$7,'DMG Tables'!$H$2:$H$7)</f>
        <v>100828000</v>
      </c>
      <c r="BVS20" s="1">
        <f>LOOKUP($A20,'DMG Tables'!$P$2:$P$35,'DMG Tables'!$O$2:$O$35)*BVS$1*LOOKUP(BVS$1,'DMG Tables'!$G$2:$G$7,'DMG Tables'!$H$2:$H$7)</f>
        <v>100880000</v>
      </c>
      <c r="BVT20" s="1">
        <f>LOOKUP($A20,'DMG Tables'!$P$2:$P$35,'DMG Tables'!$O$2:$O$35)*BVT$1*LOOKUP(BVT$1,'DMG Tables'!$G$2:$G$7,'DMG Tables'!$H$2:$H$7)</f>
        <v>100932000</v>
      </c>
      <c r="BVU20" s="1">
        <f>LOOKUP($A20,'DMG Tables'!$P$2:$P$35,'DMG Tables'!$O$2:$O$35)*BVU$1*LOOKUP(BVU$1,'DMG Tables'!$G$2:$G$7,'DMG Tables'!$H$2:$H$7)</f>
        <v>100984000</v>
      </c>
      <c r="BVV20" s="1">
        <f>LOOKUP($A20,'DMG Tables'!$P$2:$P$35,'DMG Tables'!$O$2:$O$35)*BVV$1*LOOKUP(BVV$1,'DMG Tables'!$G$2:$G$7,'DMG Tables'!$H$2:$H$7)</f>
        <v>101036000</v>
      </c>
      <c r="BVW20" s="1">
        <f>LOOKUP($A20,'DMG Tables'!$P$2:$P$35,'DMG Tables'!$O$2:$O$35)*BVW$1*LOOKUP(BVW$1,'DMG Tables'!$G$2:$G$7,'DMG Tables'!$H$2:$H$7)</f>
        <v>101088000</v>
      </c>
      <c r="BVX20" s="1">
        <f>LOOKUP($A20,'DMG Tables'!$P$2:$P$35,'DMG Tables'!$O$2:$O$35)*BVX$1*LOOKUP(BVX$1,'DMG Tables'!$G$2:$G$7,'DMG Tables'!$H$2:$H$7)</f>
        <v>101140000</v>
      </c>
      <c r="BVY20" s="1">
        <f>LOOKUP($A20,'DMG Tables'!$P$2:$P$35,'DMG Tables'!$O$2:$O$35)*BVY$1*LOOKUP(BVY$1,'DMG Tables'!$G$2:$G$7,'DMG Tables'!$H$2:$H$7)</f>
        <v>101192000</v>
      </c>
      <c r="BVZ20" s="1">
        <f>LOOKUP($A20,'DMG Tables'!$P$2:$P$35,'DMG Tables'!$O$2:$O$35)*BVZ$1*LOOKUP(BVZ$1,'DMG Tables'!$G$2:$G$7,'DMG Tables'!$H$2:$H$7)</f>
        <v>101244000</v>
      </c>
      <c r="BWA20" s="1">
        <f>LOOKUP($A20,'DMG Tables'!$P$2:$P$35,'DMG Tables'!$O$2:$O$35)*BWA$1*LOOKUP(BWA$1,'DMG Tables'!$G$2:$G$7,'DMG Tables'!$H$2:$H$7)</f>
        <v>101296000</v>
      </c>
      <c r="BWB20" s="1">
        <f>LOOKUP($A20,'DMG Tables'!$P$2:$P$35,'DMG Tables'!$O$2:$O$35)*BWB$1*LOOKUP(BWB$1,'DMG Tables'!$G$2:$G$7,'DMG Tables'!$H$2:$H$7)</f>
        <v>101348000</v>
      </c>
      <c r="BWC20" s="1">
        <f>LOOKUP($A20,'DMG Tables'!$P$2:$P$35,'DMG Tables'!$O$2:$O$35)*BWC$1*LOOKUP(BWC$1,'DMG Tables'!$G$2:$G$7,'DMG Tables'!$H$2:$H$7)</f>
        <v>101400000</v>
      </c>
      <c r="BWD20" s="1">
        <f>LOOKUP($A20,'DMG Tables'!$P$2:$P$35,'DMG Tables'!$O$2:$O$35)*BWD$1*LOOKUP(BWD$1,'DMG Tables'!$G$2:$G$7,'DMG Tables'!$H$2:$H$7)</f>
        <v>101452000</v>
      </c>
      <c r="BWE20" s="1">
        <f>LOOKUP($A20,'DMG Tables'!$P$2:$P$35,'DMG Tables'!$O$2:$O$35)*BWE$1*LOOKUP(BWE$1,'DMG Tables'!$G$2:$G$7,'DMG Tables'!$H$2:$H$7)</f>
        <v>101504000</v>
      </c>
      <c r="BWF20" s="1">
        <f>LOOKUP($A20,'DMG Tables'!$P$2:$P$35,'DMG Tables'!$O$2:$O$35)*BWF$1*LOOKUP(BWF$1,'DMG Tables'!$G$2:$G$7,'DMG Tables'!$H$2:$H$7)</f>
        <v>101556000</v>
      </c>
      <c r="BWG20" s="1">
        <f>LOOKUP($A20,'DMG Tables'!$P$2:$P$35,'DMG Tables'!$O$2:$O$35)*BWG$1*LOOKUP(BWG$1,'DMG Tables'!$G$2:$G$7,'DMG Tables'!$H$2:$H$7)</f>
        <v>101608000</v>
      </c>
      <c r="BWH20" s="1">
        <f>LOOKUP($A20,'DMG Tables'!$P$2:$P$35,'DMG Tables'!$O$2:$O$35)*BWH$1*LOOKUP(BWH$1,'DMG Tables'!$G$2:$G$7,'DMG Tables'!$H$2:$H$7)</f>
        <v>101660000</v>
      </c>
      <c r="BWI20" s="1">
        <f>LOOKUP($A20,'DMG Tables'!$P$2:$P$35,'DMG Tables'!$O$2:$O$35)*BWI$1*LOOKUP(BWI$1,'DMG Tables'!$G$2:$G$7,'DMG Tables'!$H$2:$H$7)</f>
        <v>101712000</v>
      </c>
      <c r="BWJ20" s="1">
        <f>LOOKUP($A20,'DMG Tables'!$P$2:$P$35,'DMG Tables'!$O$2:$O$35)*BWJ$1*LOOKUP(BWJ$1,'DMG Tables'!$G$2:$G$7,'DMG Tables'!$H$2:$H$7)</f>
        <v>101764000</v>
      </c>
      <c r="BWK20" s="1">
        <f>LOOKUP($A20,'DMG Tables'!$P$2:$P$35,'DMG Tables'!$O$2:$O$35)*BWK$1*LOOKUP(BWK$1,'DMG Tables'!$G$2:$G$7,'DMG Tables'!$H$2:$H$7)</f>
        <v>101816000</v>
      </c>
      <c r="BWL20" s="1">
        <f>LOOKUP($A20,'DMG Tables'!$P$2:$P$35,'DMG Tables'!$O$2:$O$35)*BWL$1*LOOKUP(BWL$1,'DMG Tables'!$G$2:$G$7,'DMG Tables'!$H$2:$H$7)</f>
        <v>101868000</v>
      </c>
      <c r="BWM20" s="1">
        <f>LOOKUP($A20,'DMG Tables'!$P$2:$P$35,'DMG Tables'!$O$2:$O$35)*BWM$1*LOOKUP(BWM$1,'DMG Tables'!$G$2:$G$7,'DMG Tables'!$H$2:$H$7)</f>
        <v>101920000</v>
      </c>
      <c r="BWN20" s="1">
        <f>LOOKUP($A20,'DMG Tables'!$P$2:$P$35,'DMG Tables'!$O$2:$O$35)*BWN$1*LOOKUP(BWN$1,'DMG Tables'!$G$2:$G$7,'DMG Tables'!$H$2:$H$7)</f>
        <v>101972000</v>
      </c>
      <c r="BWO20" s="1">
        <f>LOOKUP($A20,'DMG Tables'!$P$2:$P$35,'DMG Tables'!$O$2:$O$35)*BWO$1*LOOKUP(BWO$1,'DMG Tables'!$G$2:$G$7,'DMG Tables'!$H$2:$H$7)</f>
        <v>102024000</v>
      </c>
      <c r="BWP20" s="1">
        <f>LOOKUP($A20,'DMG Tables'!$P$2:$P$35,'DMG Tables'!$O$2:$O$35)*BWP$1*LOOKUP(BWP$1,'DMG Tables'!$G$2:$G$7,'DMG Tables'!$H$2:$H$7)</f>
        <v>102076000</v>
      </c>
      <c r="BWQ20" s="1">
        <f>LOOKUP($A20,'DMG Tables'!$P$2:$P$35,'DMG Tables'!$O$2:$O$35)*BWQ$1*LOOKUP(BWQ$1,'DMG Tables'!$G$2:$G$7,'DMG Tables'!$H$2:$H$7)</f>
        <v>102128000</v>
      </c>
      <c r="BWR20" s="1">
        <f>LOOKUP($A20,'DMG Tables'!$P$2:$P$35,'DMG Tables'!$O$2:$O$35)*BWR$1*LOOKUP(BWR$1,'DMG Tables'!$G$2:$G$7,'DMG Tables'!$H$2:$H$7)</f>
        <v>102180000</v>
      </c>
      <c r="BWS20" s="1">
        <f>LOOKUP($A20,'DMG Tables'!$P$2:$P$35,'DMG Tables'!$O$2:$O$35)*BWS$1*LOOKUP(BWS$1,'DMG Tables'!$G$2:$G$7,'DMG Tables'!$H$2:$H$7)</f>
        <v>102232000</v>
      </c>
      <c r="BWT20" s="1">
        <f>LOOKUP($A20,'DMG Tables'!$P$2:$P$35,'DMG Tables'!$O$2:$O$35)*BWT$1*LOOKUP(BWT$1,'DMG Tables'!$G$2:$G$7,'DMG Tables'!$H$2:$H$7)</f>
        <v>102284000</v>
      </c>
      <c r="BWU20" s="1">
        <f>LOOKUP($A20,'DMG Tables'!$P$2:$P$35,'DMG Tables'!$O$2:$O$35)*BWU$1*LOOKUP(BWU$1,'DMG Tables'!$G$2:$G$7,'DMG Tables'!$H$2:$H$7)</f>
        <v>102336000</v>
      </c>
      <c r="BWV20" s="1">
        <f>LOOKUP($A20,'DMG Tables'!$P$2:$P$35,'DMG Tables'!$O$2:$O$35)*BWV$1*LOOKUP(BWV$1,'DMG Tables'!$G$2:$G$7,'DMG Tables'!$H$2:$H$7)</f>
        <v>102388000</v>
      </c>
      <c r="BWW20" s="1">
        <f>LOOKUP($A20,'DMG Tables'!$P$2:$P$35,'DMG Tables'!$O$2:$O$35)*BWW$1*LOOKUP(BWW$1,'DMG Tables'!$G$2:$G$7,'DMG Tables'!$H$2:$H$7)</f>
        <v>102440000</v>
      </c>
      <c r="BWX20" s="1">
        <f>LOOKUP($A20,'DMG Tables'!$P$2:$P$35,'DMG Tables'!$O$2:$O$35)*BWX$1*LOOKUP(BWX$1,'DMG Tables'!$G$2:$G$7,'DMG Tables'!$H$2:$H$7)</f>
        <v>102492000</v>
      </c>
      <c r="BWY20" s="1">
        <f>LOOKUP($A20,'DMG Tables'!$P$2:$P$35,'DMG Tables'!$O$2:$O$35)*BWY$1*LOOKUP(BWY$1,'DMG Tables'!$G$2:$G$7,'DMG Tables'!$H$2:$H$7)</f>
        <v>102544000</v>
      </c>
      <c r="BWZ20" s="1">
        <f>LOOKUP($A20,'DMG Tables'!$P$2:$P$35,'DMG Tables'!$O$2:$O$35)*BWZ$1*LOOKUP(BWZ$1,'DMG Tables'!$G$2:$G$7,'DMG Tables'!$H$2:$H$7)</f>
        <v>102596000</v>
      </c>
      <c r="BXA20" s="1">
        <f>LOOKUP($A20,'DMG Tables'!$P$2:$P$35,'DMG Tables'!$O$2:$O$35)*BXA$1*LOOKUP(BXA$1,'DMG Tables'!$G$2:$G$7,'DMG Tables'!$H$2:$H$7)</f>
        <v>102648000</v>
      </c>
      <c r="BXB20" s="1">
        <f>LOOKUP($A20,'DMG Tables'!$P$2:$P$35,'DMG Tables'!$O$2:$O$35)*BXB$1*LOOKUP(BXB$1,'DMG Tables'!$G$2:$G$7,'DMG Tables'!$H$2:$H$7)</f>
        <v>102700000</v>
      </c>
      <c r="BXC20" s="1">
        <f>LOOKUP($A20,'DMG Tables'!$P$2:$P$35,'DMG Tables'!$O$2:$O$35)*BXC$1*LOOKUP(BXC$1,'DMG Tables'!$G$2:$G$7,'DMG Tables'!$H$2:$H$7)</f>
        <v>102752000</v>
      </c>
      <c r="BXD20" s="1">
        <f>LOOKUP($A20,'DMG Tables'!$P$2:$P$35,'DMG Tables'!$O$2:$O$35)*BXD$1*LOOKUP(BXD$1,'DMG Tables'!$G$2:$G$7,'DMG Tables'!$H$2:$H$7)</f>
        <v>102804000</v>
      </c>
      <c r="BXE20" s="1">
        <f>LOOKUP($A20,'DMG Tables'!$P$2:$P$35,'DMG Tables'!$O$2:$O$35)*BXE$1*LOOKUP(BXE$1,'DMG Tables'!$G$2:$G$7,'DMG Tables'!$H$2:$H$7)</f>
        <v>102856000</v>
      </c>
      <c r="BXF20" s="1">
        <f>LOOKUP($A20,'DMG Tables'!$P$2:$P$35,'DMG Tables'!$O$2:$O$35)*BXF$1*LOOKUP(BXF$1,'DMG Tables'!$G$2:$G$7,'DMG Tables'!$H$2:$H$7)</f>
        <v>102908000</v>
      </c>
      <c r="BXG20" s="1">
        <f>LOOKUP($A20,'DMG Tables'!$P$2:$P$35,'DMG Tables'!$O$2:$O$35)*BXG$1*LOOKUP(BXG$1,'DMG Tables'!$G$2:$G$7,'DMG Tables'!$H$2:$H$7)</f>
        <v>102960000</v>
      </c>
      <c r="BXH20" s="1">
        <f>LOOKUP($A20,'DMG Tables'!$P$2:$P$35,'DMG Tables'!$O$2:$O$35)*BXH$1*LOOKUP(BXH$1,'DMG Tables'!$G$2:$G$7,'DMG Tables'!$H$2:$H$7)</f>
        <v>103012000</v>
      </c>
      <c r="BXI20" s="1">
        <f>LOOKUP($A20,'DMG Tables'!$P$2:$P$35,'DMG Tables'!$O$2:$O$35)*BXI$1*LOOKUP(BXI$1,'DMG Tables'!$G$2:$G$7,'DMG Tables'!$H$2:$H$7)</f>
        <v>103064000</v>
      </c>
      <c r="BXJ20" s="1">
        <f>LOOKUP($A20,'DMG Tables'!$P$2:$P$35,'DMG Tables'!$O$2:$O$35)*BXJ$1*LOOKUP(BXJ$1,'DMG Tables'!$G$2:$G$7,'DMG Tables'!$H$2:$H$7)</f>
        <v>103116000</v>
      </c>
      <c r="BXK20" s="1">
        <f>LOOKUP($A20,'DMG Tables'!$P$2:$P$35,'DMG Tables'!$O$2:$O$35)*BXK$1*LOOKUP(BXK$1,'DMG Tables'!$G$2:$G$7,'DMG Tables'!$H$2:$H$7)</f>
        <v>103168000</v>
      </c>
      <c r="BXL20" s="1">
        <f>LOOKUP($A20,'DMG Tables'!$P$2:$P$35,'DMG Tables'!$O$2:$O$35)*BXL$1*LOOKUP(BXL$1,'DMG Tables'!$G$2:$G$7,'DMG Tables'!$H$2:$H$7)</f>
        <v>103220000</v>
      </c>
      <c r="BXM20" s="1">
        <f>LOOKUP($A20,'DMG Tables'!$P$2:$P$35,'DMG Tables'!$O$2:$O$35)*BXM$1*LOOKUP(BXM$1,'DMG Tables'!$G$2:$G$7,'DMG Tables'!$H$2:$H$7)</f>
        <v>103272000</v>
      </c>
      <c r="BXN20" s="1">
        <f>LOOKUP($A20,'DMG Tables'!$P$2:$P$35,'DMG Tables'!$O$2:$O$35)*BXN$1*LOOKUP(BXN$1,'DMG Tables'!$G$2:$G$7,'DMG Tables'!$H$2:$H$7)</f>
        <v>103324000</v>
      </c>
      <c r="BXO20" s="1">
        <f>LOOKUP($A20,'DMG Tables'!$P$2:$P$35,'DMG Tables'!$O$2:$O$35)*BXO$1*LOOKUP(BXO$1,'DMG Tables'!$G$2:$G$7,'DMG Tables'!$H$2:$H$7)</f>
        <v>103376000</v>
      </c>
      <c r="BXP20" s="1">
        <f>LOOKUP($A20,'DMG Tables'!$P$2:$P$35,'DMG Tables'!$O$2:$O$35)*BXP$1*LOOKUP(BXP$1,'DMG Tables'!$G$2:$G$7,'DMG Tables'!$H$2:$H$7)</f>
        <v>103428000</v>
      </c>
      <c r="BXQ20" s="1">
        <f>LOOKUP($A20,'DMG Tables'!$P$2:$P$35,'DMG Tables'!$O$2:$O$35)*BXQ$1*LOOKUP(BXQ$1,'DMG Tables'!$G$2:$G$7,'DMG Tables'!$H$2:$H$7)</f>
        <v>103480000</v>
      </c>
      <c r="BXR20" s="1">
        <f>LOOKUP($A20,'DMG Tables'!$P$2:$P$35,'DMG Tables'!$O$2:$O$35)*BXR$1*LOOKUP(BXR$1,'DMG Tables'!$G$2:$G$7,'DMG Tables'!$H$2:$H$7)</f>
        <v>103532000</v>
      </c>
      <c r="BXS20" s="1">
        <f>LOOKUP($A20,'DMG Tables'!$P$2:$P$35,'DMG Tables'!$O$2:$O$35)*BXS$1*LOOKUP(BXS$1,'DMG Tables'!$G$2:$G$7,'DMG Tables'!$H$2:$H$7)</f>
        <v>103584000</v>
      </c>
      <c r="BXT20" s="1">
        <f>LOOKUP($A20,'DMG Tables'!$P$2:$P$35,'DMG Tables'!$O$2:$O$35)*BXT$1*LOOKUP(BXT$1,'DMG Tables'!$G$2:$G$7,'DMG Tables'!$H$2:$H$7)</f>
        <v>103636000</v>
      </c>
      <c r="BXU20" s="1">
        <f>LOOKUP($A20,'DMG Tables'!$P$2:$P$35,'DMG Tables'!$O$2:$O$35)*BXU$1*LOOKUP(BXU$1,'DMG Tables'!$G$2:$G$7,'DMG Tables'!$H$2:$H$7)</f>
        <v>103688000</v>
      </c>
      <c r="BXV20" s="1">
        <f>LOOKUP($A20,'DMG Tables'!$P$2:$P$35,'DMG Tables'!$O$2:$O$35)*BXV$1*LOOKUP(BXV$1,'DMG Tables'!$G$2:$G$7,'DMG Tables'!$H$2:$H$7)</f>
        <v>103740000</v>
      </c>
      <c r="BXW20" s="1">
        <f>LOOKUP($A20,'DMG Tables'!$P$2:$P$35,'DMG Tables'!$O$2:$O$35)*BXW$1*LOOKUP(BXW$1,'DMG Tables'!$G$2:$G$7,'DMG Tables'!$H$2:$H$7)</f>
        <v>103792000</v>
      </c>
      <c r="BXX20" s="1">
        <f>LOOKUP($A20,'DMG Tables'!$P$2:$P$35,'DMG Tables'!$O$2:$O$35)*BXX$1*LOOKUP(BXX$1,'DMG Tables'!$G$2:$G$7,'DMG Tables'!$H$2:$H$7)</f>
        <v>103844000</v>
      </c>
      <c r="BXY20" s="1">
        <f>LOOKUP($A20,'DMG Tables'!$P$2:$P$35,'DMG Tables'!$O$2:$O$35)*BXY$1*LOOKUP(BXY$1,'DMG Tables'!$G$2:$G$7,'DMG Tables'!$H$2:$H$7)</f>
        <v>103896000</v>
      </c>
      <c r="BXZ20" s="1">
        <f>LOOKUP($A20,'DMG Tables'!$P$2:$P$35,'DMG Tables'!$O$2:$O$35)*BXZ$1*LOOKUP(BXZ$1,'DMG Tables'!$G$2:$G$7,'DMG Tables'!$H$2:$H$7)</f>
        <v>103948000</v>
      </c>
      <c r="BYA20" s="1">
        <f>LOOKUP($A20,'DMG Tables'!$P$2:$P$35,'DMG Tables'!$O$2:$O$35)*BYA$1*LOOKUP(BYA$1,'DMG Tables'!$G$2:$G$7,'DMG Tables'!$H$2:$H$7)</f>
        <v>104000000</v>
      </c>
      <c r="BYB20" s="1">
        <f>LOOKUP($A20,'DMG Tables'!$P$2:$P$35,'DMG Tables'!$O$2:$O$35)*BYB$1*LOOKUP(BYB$1,'DMG Tables'!$G$2:$G$7,'DMG Tables'!$H$2:$H$7)</f>
        <v>104052000</v>
      </c>
      <c r="BYC20" s="1">
        <f>LOOKUP($A20,'DMG Tables'!$P$2:$P$35,'DMG Tables'!$O$2:$O$35)*BYC$1*LOOKUP(BYC$1,'DMG Tables'!$G$2:$G$7,'DMG Tables'!$H$2:$H$7)</f>
        <v>104104000</v>
      </c>
      <c r="BYD20" s="1">
        <f>LOOKUP($A20,'DMG Tables'!$P$2:$P$35,'DMG Tables'!$O$2:$O$35)*BYD$1*LOOKUP(BYD$1,'DMG Tables'!$G$2:$G$7,'DMG Tables'!$H$2:$H$7)</f>
        <v>104156000</v>
      </c>
      <c r="BYE20" s="1">
        <f>LOOKUP($A20,'DMG Tables'!$P$2:$P$35,'DMG Tables'!$O$2:$O$35)*BYE$1*LOOKUP(BYE$1,'DMG Tables'!$G$2:$G$7,'DMG Tables'!$H$2:$H$7)</f>
        <v>104208000</v>
      </c>
      <c r="BYF20" s="1">
        <f>LOOKUP($A20,'DMG Tables'!$P$2:$P$35,'DMG Tables'!$O$2:$O$35)*BYF$1*LOOKUP(BYF$1,'DMG Tables'!$G$2:$G$7,'DMG Tables'!$H$2:$H$7)</f>
        <v>104260000</v>
      </c>
      <c r="BYG20" s="1">
        <f>LOOKUP($A20,'DMG Tables'!$P$2:$P$35,'DMG Tables'!$O$2:$O$35)*BYG$1*LOOKUP(BYG$1,'DMG Tables'!$G$2:$G$7,'DMG Tables'!$H$2:$H$7)</f>
        <v>104312000</v>
      </c>
      <c r="BYH20" s="1">
        <f>LOOKUP($A20,'DMG Tables'!$P$2:$P$35,'DMG Tables'!$O$2:$O$35)*BYH$1*LOOKUP(BYH$1,'DMG Tables'!$G$2:$G$7,'DMG Tables'!$H$2:$H$7)</f>
        <v>104364000</v>
      </c>
      <c r="BYI20" s="1">
        <f>LOOKUP($A20,'DMG Tables'!$P$2:$P$35,'DMG Tables'!$O$2:$O$35)*BYI$1*LOOKUP(BYI$1,'DMG Tables'!$G$2:$G$7,'DMG Tables'!$H$2:$H$7)</f>
        <v>104416000</v>
      </c>
      <c r="BYJ20" s="1">
        <f>LOOKUP($A20,'DMG Tables'!$P$2:$P$35,'DMG Tables'!$O$2:$O$35)*BYJ$1*LOOKUP(BYJ$1,'DMG Tables'!$G$2:$G$7,'DMG Tables'!$H$2:$H$7)</f>
        <v>104468000</v>
      </c>
      <c r="BYK20" s="1">
        <f>LOOKUP($A20,'DMG Tables'!$P$2:$P$35,'DMG Tables'!$O$2:$O$35)*BYK$1*LOOKUP(BYK$1,'DMG Tables'!$G$2:$G$7,'DMG Tables'!$H$2:$H$7)</f>
        <v>104520000</v>
      </c>
      <c r="BYL20" s="1">
        <f>LOOKUP($A20,'DMG Tables'!$P$2:$P$35,'DMG Tables'!$O$2:$O$35)*BYL$1*LOOKUP(BYL$1,'DMG Tables'!$G$2:$G$7,'DMG Tables'!$H$2:$H$7)</f>
        <v>104572000</v>
      </c>
      <c r="BYM20" s="1">
        <f>LOOKUP($A20,'DMG Tables'!$P$2:$P$35,'DMG Tables'!$O$2:$O$35)*BYM$1*LOOKUP(BYM$1,'DMG Tables'!$G$2:$G$7,'DMG Tables'!$H$2:$H$7)</f>
        <v>104624000</v>
      </c>
      <c r="BYN20" s="1">
        <f>LOOKUP($A20,'DMG Tables'!$P$2:$P$35,'DMG Tables'!$O$2:$O$35)*BYN$1*LOOKUP(BYN$1,'DMG Tables'!$G$2:$G$7,'DMG Tables'!$H$2:$H$7)</f>
        <v>104676000</v>
      </c>
      <c r="BYO20" s="1">
        <f>LOOKUP($A20,'DMG Tables'!$P$2:$P$35,'DMG Tables'!$O$2:$O$35)*BYO$1*LOOKUP(BYO$1,'DMG Tables'!$G$2:$G$7,'DMG Tables'!$H$2:$H$7)</f>
        <v>104728000</v>
      </c>
      <c r="BYP20" s="1">
        <f>LOOKUP($A20,'DMG Tables'!$P$2:$P$35,'DMG Tables'!$O$2:$O$35)*BYP$1*LOOKUP(BYP$1,'DMG Tables'!$G$2:$G$7,'DMG Tables'!$H$2:$H$7)</f>
        <v>104780000</v>
      </c>
      <c r="BYQ20" s="1">
        <f>LOOKUP($A20,'DMG Tables'!$P$2:$P$35,'DMG Tables'!$O$2:$O$35)*BYQ$1*LOOKUP(BYQ$1,'DMG Tables'!$G$2:$G$7,'DMG Tables'!$H$2:$H$7)</f>
        <v>104832000</v>
      </c>
      <c r="BYR20" s="1">
        <f>LOOKUP($A20,'DMG Tables'!$P$2:$P$35,'DMG Tables'!$O$2:$O$35)*BYR$1*LOOKUP(BYR$1,'DMG Tables'!$G$2:$G$7,'DMG Tables'!$H$2:$H$7)</f>
        <v>104884000</v>
      </c>
      <c r="BYS20" s="1">
        <f>LOOKUP($A20,'DMG Tables'!$P$2:$P$35,'DMG Tables'!$O$2:$O$35)*BYS$1*LOOKUP(BYS$1,'DMG Tables'!$G$2:$G$7,'DMG Tables'!$H$2:$H$7)</f>
        <v>104936000</v>
      </c>
      <c r="BYT20" s="1">
        <f>LOOKUP($A20,'DMG Tables'!$P$2:$P$35,'DMG Tables'!$O$2:$O$35)*BYT$1*LOOKUP(BYT$1,'DMG Tables'!$G$2:$G$7,'DMG Tables'!$H$2:$H$7)</f>
        <v>104988000</v>
      </c>
      <c r="BYU20" s="1">
        <f>LOOKUP($A20,'DMG Tables'!$P$2:$P$35,'DMG Tables'!$O$2:$O$35)*BYU$1*LOOKUP(BYU$1,'DMG Tables'!$G$2:$G$7,'DMG Tables'!$H$2:$H$7)</f>
        <v>105040000</v>
      </c>
      <c r="BYV20" s="1">
        <f>LOOKUP($A20,'DMG Tables'!$P$2:$P$35,'DMG Tables'!$O$2:$O$35)*BYV$1*LOOKUP(BYV$1,'DMG Tables'!$G$2:$G$7,'DMG Tables'!$H$2:$H$7)</f>
        <v>105092000</v>
      </c>
      <c r="BYW20" s="1">
        <f>LOOKUP($A20,'DMG Tables'!$P$2:$P$35,'DMG Tables'!$O$2:$O$35)*BYW$1*LOOKUP(BYW$1,'DMG Tables'!$G$2:$G$7,'DMG Tables'!$H$2:$H$7)</f>
        <v>105144000</v>
      </c>
      <c r="BYX20" s="1">
        <f>LOOKUP($A20,'DMG Tables'!$P$2:$P$35,'DMG Tables'!$O$2:$O$35)*BYX$1*LOOKUP(BYX$1,'DMG Tables'!$G$2:$G$7,'DMG Tables'!$H$2:$H$7)</f>
        <v>105196000</v>
      </c>
      <c r="BYY20" s="1">
        <f>LOOKUP($A20,'DMG Tables'!$P$2:$P$35,'DMG Tables'!$O$2:$O$35)*BYY$1*LOOKUP(BYY$1,'DMG Tables'!$G$2:$G$7,'DMG Tables'!$H$2:$H$7)</f>
        <v>105248000</v>
      </c>
      <c r="BYZ20" s="1">
        <f>LOOKUP($A20,'DMG Tables'!$P$2:$P$35,'DMG Tables'!$O$2:$O$35)*BYZ$1*LOOKUP(BYZ$1,'DMG Tables'!$G$2:$G$7,'DMG Tables'!$H$2:$H$7)</f>
        <v>105300000</v>
      </c>
      <c r="BZA20" s="1">
        <f>LOOKUP($A20,'DMG Tables'!$P$2:$P$35,'DMG Tables'!$O$2:$O$35)*BZA$1*LOOKUP(BZA$1,'DMG Tables'!$G$2:$G$7,'DMG Tables'!$H$2:$H$7)</f>
        <v>105352000</v>
      </c>
      <c r="BZB20" s="1">
        <f>LOOKUP($A20,'DMG Tables'!$P$2:$P$35,'DMG Tables'!$O$2:$O$35)*BZB$1*LOOKUP(BZB$1,'DMG Tables'!$G$2:$G$7,'DMG Tables'!$H$2:$H$7)</f>
        <v>105404000</v>
      </c>
      <c r="BZC20" s="1">
        <f>LOOKUP($A20,'DMG Tables'!$P$2:$P$35,'DMG Tables'!$O$2:$O$35)*BZC$1*LOOKUP(BZC$1,'DMG Tables'!$G$2:$G$7,'DMG Tables'!$H$2:$H$7)</f>
        <v>105456000</v>
      </c>
      <c r="BZD20" s="1">
        <f>LOOKUP($A20,'DMG Tables'!$P$2:$P$35,'DMG Tables'!$O$2:$O$35)*BZD$1*LOOKUP(BZD$1,'DMG Tables'!$G$2:$G$7,'DMG Tables'!$H$2:$H$7)</f>
        <v>105508000</v>
      </c>
      <c r="BZE20" s="1">
        <f>LOOKUP($A20,'DMG Tables'!$P$2:$P$35,'DMG Tables'!$O$2:$O$35)*BZE$1*LOOKUP(BZE$1,'DMG Tables'!$G$2:$G$7,'DMG Tables'!$H$2:$H$7)</f>
        <v>105560000</v>
      </c>
      <c r="BZF20" s="1">
        <f>LOOKUP($A20,'DMG Tables'!$P$2:$P$35,'DMG Tables'!$O$2:$O$35)*BZF$1*LOOKUP(BZF$1,'DMG Tables'!$G$2:$G$7,'DMG Tables'!$H$2:$H$7)</f>
        <v>105612000</v>
      </c>
      <c r="BZG20" s="1">
        <f>LOOKUP($A20,'DMG Tables'!$P$2:$P$35,'DMG Tables'!$O$2:$O$35)*BZG$1*LOOKUP(BZG$1,'DMG Tables'!$G$2:$G$7,'DMG Tables'!$H$2:$H$7)</f>
        <v>105664000</v>
      </c>
      <c r="BZH20" s="1">
        <f>LOOKUP($A20,'DMG Tables'!$P$2:$P$35,'DMG Tables'!$O$2:$O$35)*BZH$1*LOOKUP(BZH$1,'DMG Tables'!$G$2:$G$7,'DMG Tables'!$H$2:$H$7)</f>
        <v>105716000</v>
      </c>
      <c r="BZI20" s="1">
        <f>LOOKUP($A20,'DMG Tables'!$P$2:$P$35,'DMG Tables'!$O$2:$O$35)*BZI$1*LOOKUP(BZI$1,'DMG Tables'!$G$2:$G$7,'DMG Tables'!$H$2:$H$7)</f>
        <v>105768000</v>
      </c>
      <c r="BZJ20" s="1">
        <f>LOOKUP($A20,'DMG Tables'!$P$2:$P$35,'DMG Tables'!$O$2:$O$35)*BZJ$1*LOOKUP(BZJ$1,'DMG Tables'!$G$2:$G$7,'DMG Tables'!$H$2:$H$7)</f>
        <v>105820000</v>
      </c>
      <c r="BZK20" s="1">
        <f>LOOKUP($A20,'DMG Tables'!$P$2:$P$35,'DMG Tables'!$O$2:$O$35)*BZK$1*LOOKUP(BZK$1,'DMG Tables'!$G$2:$G$7,'DMG Tables'!$H$2:$H$7)</f>
        <v>105872000</v>
      </c>
      <c r="BZL20" s="1">
        <f>LOOKUP($A20,'DMG Tables'!$P$2:$P$35,'DMG Tables'!$O$2:$O$35)*BZL$1*LOOKUP(BZL$1,'DMG Tables'!$G$2:$G$7,'DMG Tables'!$H$2:$H$7)</f>
        <v>105924000</v>
      </c>
      <c r="BZM20" s="1">
        <f>LOOKUP($A20,'DMG Tables'!$P$2:$P$35,'DMG Tables'!$O$2:$O$35)*BZM$1*LOOKUP(BZM$1,'DMG Tables'!$G$2:$G$7,'DMG Tables'!$H$2:$H$7)</f>
        <v>105976000</v>
      </c>
      <c r="BZN20" s="1">
        <f>LOOKUP($A20,'DMG Tables'!$P$2:$P$35,'DMG Tables'!$O$2:$O$35)*BZN$1*LOOKUP(BZN$1,'DMG Tables'!$G$2:$G$7,'DMG Tables'!$H$2:$H$7)</f>
        <v>106028000</v>
      </c>
      <c r="BZO20" s="1">
        <f>LOOKUP($A20,'DMG Tables'!$P$2:$P$35,'DMG Tables'!$O$2:$O$35)*BZO$1*LOOKUP(BZO$1,'DMG Tables'!$G$2:$G$7,'DMG Tables'!$H$2:$H$7)</f>
        <v>106080000</v>
      </c>
      <c r="BZP20" s="1">
        <f>LOOKUP($A20,'DMG Tables'!$P$2:$P$35,'DMG Tables'!$O$2:$O$35)*BZP$1*LOOKUP(BZP$1,'DMG Tables'!$G$2:$G$7,'DMG Tables'!$H$2:$H$7)</f>
        <v>106132000</v>
      </c>
      <c r="BZQ20" s="1">
        <f>LOOKUP($A20,'DMG Tables'!$P$2:$P$35,'DMG Tables'!$O$2:$O$35)*BZQ$1*LOOKUP(BZQ$1,'DMG Tables'!$G$2:$G$7,'DMG Tables'!$H$2:$H$7)</f>
        <v>106184000</v>
      </c>
      <c r="BZR20" s="1">
        <f>LOOKUP($A20,'DMG Tables'!$P$2:$P$35,'DMG Tables'!$O$2:$O$35)*BZR$1*LOOKUP(BZR$1,'DMG Tables'!$G$2:$G$7,'DMG Tables'!$H$2:$H$7)</f>
        <v>106236000</v>
      </c>
      <c r="BZS20" s="1">
        <f>LOOKUP($A20,'DMG Tables'!$P$2:$P$35,'DMG Tables'!$O$2:$O$35)*BZS$1*LOOKUP(BZS$1,'DMG Tables'!$G$2:$G$7,'DMG Tables'!$H$2:$H$7)</f>
        <v>106288000</v>
      </c>
      <c r="BZT20" s="1">
        <f>LOOKUP($A20,'DMG Tables'!$P$2:$P$35,'DMG Tables'!$O$2:$O$35)*BZT$1*LOOKUP(BZT$1,'DMG Tables'!$G$2:$G$7,'DMG Tables'!$H$2:$H$7)</f>
        <v>106340000</v>
      </c>
      <c r="BZU20" s="1">
        <f>LOOKUP($A20,'DMG Tables'!$P$2:$P$35,'DMG Tables'!$O$2:$O$35)*BZU$1*LOOKUP(BZU$1,'DMG Tables'!$G$2:$G$7,'DMG Tables'!$H$2:$H$7)</f>
        <v>106392000</v>
      </c>
      <c r="BZV20" s="1">
        <f>LOOKUP($A20,'DMG Tables'!$P$2:$P$35,'DMG Tables'!$O$2:$O$35)*BZV$1*LOOKUP(BZV$1,'DMG Tables'!$G$2:$G$7,'DMG Tables'!$H$2:$H$7)</f>
        <v>106444000</v>
      </c>
      <c r="BZW20" s="1">
        <f>LOOKUP($A20,'DMG Tables'!$P$2:$P$35,'DMG Tables'!$O$2:$O$35)*BZW$1*LOOKUP(BZW$1,'DMG Tables'!$G$2:$G$7,'DMG Tables'!$H$2:$H$7)</f>
        <v>106496000</v>
      </c>
      <c r="BZX20" s="1">
        <f>LOOKUP($A20,'DMG Tables'!$P$2:$P$35,'DMG Tables'!$O$2:$O$35)*BZX$1*LOOKUP(BZX$1,'DMG Tables'!$G$2:$G$7,'DMG Tables'!$H$2:$H$7)</f>
        <v>106548000</v>
      </c>
      <c r="BZY20" s="1">
        <f>LOOKUP($A20,'DMG Tables'!$P$2:$P$35,'DMG Tables'!$O$2:$O$35)*BZY$1*LOOKUP(BZY$1,'DMG Tables'!$G$2:$G$7,'DMG Tables'!$H$2:$H$7)</f>
        <v>106600000</v>
      </c>
      <c r="BZZ20" s="1">
        <f>LOOKUP($A20,'DMG Tables'!$P$2:$P$35,'DMG Tables'!$O$2:$O$35)*BZZ$1*LOOKUP(BZZ$1,'DMG Tables'!$G$2:$G$7,'DMG Tables'!$H$2:$H$7)</f>
        <v>106652000</v>
      </c>
      <c r="CAA20" s="1">
        <f>LOOKUP($A20,'DMG Tables'!$P$2:$P$35,'DMG Tables'!$O$2:$O$35)*CAA$1*LOOKUP(CAA$1,'DMG Tables'!$G$2:$G$7,'DMG Tables'!$H$2:$H$7)</f>
        <v>106704000</v>
      </c>
      <c r="CAB20" s="1">
        <f>LOOKUP($A20,'DMG Tables'!$P$2:$P$35,'DMG Tables'!$O$2:$O$35)*CAB$1*LOOKUP(CAB$1,'DMG Tables'!$G$2:$G$7,'DMG Tables'!$H$2:$H$7)</f>
        <v>106756000</v>
      </c>
      <c r="CAC20" s="1">
        <f>LOOKUP($A20,'DMG Tables'!$P$2:$P$35,'DMG Tables'!$O$2:$O$35)*CAC$1*LOOKUP(CAC$1,'DMG Tables'!$G$2:$G$7,'DMG Tables'!$H$2:$H$7)</f>
        <v>106808000</v>
      </c>
      <c r="CAD20" s="1">
        <f>LOOKUP($A20,'DMG Tables'!$P$2:$P$35,'DMG Tables'!$O$2:$O$35)*CAD$1*LOOKUP(CAD$1,'DMG Tables'!$G$2:$G$7,'DMG Tables'!$H$2:$H$7)</f>
        <v>106860000</v>
      </c>
      <c r="CAE20" s="1">
        <f>LOOKUP($A20,'DMG Tables'!$P$2:$P$35,'DMG Tables'!$O$2:$O$35)*CAE$1*LOOKUP(CAE$1,'DMG Tables'!$G$2:$G$7,'DMG Tables'!$H$2:$H$7)</f>
        <v>106912000</v>
      </c>
      <c r="CAF20" s="1">
        <f>LOOKUP($A20,'DMG Tables'!$P$2:$P$35,'DMG Tables'!$O$2:$O$35)*CAF$1*LOOKUP(CAF$1,'DMG Tables'!$G$2:$G$7,'DMG Tables'!$H$2:$H$7)</f>
        <v>106964000</v>
      </c>
      <c r="CAG20" s="1">
        <f>LOOKUP($A20,'DMG Tables'!$P$2:$P$35,'DMG Tables'!$O$2:$O$35)*CAG$1*LOOKUP(CAG$1,'DMG Tables'!$G$2:$G$7,'DMG Tables'!$H$2:$H$7)</f>
        <v>107016000</v>
      </c>
      <c r="CAH20" s="1">
        <f>LOOKUP($A20,'DMG Tables'!$P$2:$P$35,'DMG Tables'!$O$2:$O$35)*CAH$1*LOOKUP(CAH$1,'DMG Tables'!$G$2:$G$7,'DMG Tables'!$H$2:$H$7)</f>
        <v>107068000</v>
      </c>
      <c r="CAI20" s="1">
        <f>LOOKUP($A20,'DMG Tables'!$P$2:$P$35,'DMG Tables'!$O$2:$O$35)*CAI$1*LOOKUP(CAI$1,'DMG Tables'!$G$2:$G$7,'DMG Tables'!$H$2:$H$7)</f>
        <v>107120000</v>
      </c>
      <c r="CAJ20" s="1">
        <f>LOOKUP($A20,'DMG Tables'!$P$2:$P$35,'DMG Tables'!$O$2:$O$35)*CAJ$1*LOOKUP(CAJ$1,'DMG Tables'!$G$2:$G$7,'DMG Tables'!$H$2:$H$7)</f>
        <v>107172000</v>
      </c>
      <c r="CAK20" s="1">
        <f>LOOKUP($A20,'DMG Tables'!$P$2:$P$35,'DMG Tables'!$O$2:$O$35)*CAK$1*LOOKUP(CAK$1,'DMG Tables'!$G$2:$G$7,'DMG Tables'!$H$2:$H$7)</f>
        <v>107224000</v>
      </c>
      <c r="CAL20" s="1">
        <f>LOOKUP($A20,'DMG Tables'!$P$2:$P$35,'DMG Tables'!$O$2:$O$35)*CAL$1*LOOKUP(CAL$1,'DMG Tables'!$G$2:$G$7,'DMG Tables'!$H$2:$H$7)</f>
        <v>107276000</v>
      </c>
      <c r="CAM20" s="1">
        <f>LOOKUP($A20,'DMG Tables'!$P$2:$P$35,'DMG Tables'!$O$2:$O$35)*CAM$1*LOOKUP(CAM$1,'DMG Tables'!$G$2:$G$7,'DMG Tables'!$H$2:$H$7)</f>
        <v>107328000</v>
      </c>
      <c r="CAN20" s="1">
        <f>LOOKUP($A20,'DMG Tables'!$P$2:$P$35,'DMG Tables'!$O$2:$O$35)*CAN$1*LOOKUP(CAN$1,'DMG Tables'!$G$2:$G$7,'DMG Tables'!$H$2:$H$7)</f>
        <v>107380000</v>
      </c>
      <c r="CAO20" s="1">
        <f>LOOKUP($A20,'DMG Tables'!$P$2:$P$35,'DMG Tables'!$O$2:$O$35)*CAO$1*LOOKUP(CAO$1,'DMG Tables'!$G$2:$G$7,'DMG Tables'!$H$2:$H$7)</f>
        <v>107432000</v>
      </c>
      <c r="CAP20" s="1">
        <f>LOOKUP($A20,'DMG Tables'!$P$2:$P$35,'DMG Tables'!$O$2:$O$35)*CAP$1*LOOKUP(CAP$1,'DMG Tables'!$G$2:$G$7,'DMG Tables'!$H$2:$H$7)</f>
        <v>107484000</v>
      </c>
      <c r="CAQ20" s="1">
        <f>LOOKUP($A20,'DMG Tables'!$P$2:$P$35,'DMG Tables'!$O$2:$O$35)*CAQ$1*LOOKUP(CAQ$1,'DMG Tables'!$G$2:$G$7,'DMG Tables'!$H$2:$H$7)</f>
        <v>107536000</v>
      </c>
      <c r="CAR20" s="1">
        <f>LOOKUP($A20,'DMG Tables'!$P$2:$P$35,'DMG Tables'!$O$2:$O$35)*CAR$1*LOOKUP(CAR$1,'DMG Tables'!$G$2:$G$7,'DMG Tables'!$H$2:$H$7)</f>
        <v>107588000</v>
      </c>
      <c r="CAS20" s="1">
        <f>LOOKUP($A20,'DMG Tables'!$P$2:$P$35,'DMG Tables'!$O$2:$O$35)*CAS$1*LOOKUP(CAS$1,'DMG Tables'!$G$2:$G$7,'DMG Tables'!$H$2:$H$7)</f>
        <v>107640000</v>
      </c>
      <c r="CAT20" s="1">
        <f>LOOKUP($A20,'DMG Tables'!$P$2:$P$35,'DMG Tables'!$O$2:$O$35)*CAT$1*LOOKUP(CAT$1,'DMG Tables'!$G$2:$G$7,'DMG Tables'!$H$2:$H$7)</f>
        <v>107692000</v>
      </c>
      <c r="CAU20" s="1">
        <f>LOOKUP($A20,'DMG Tables'!$P$2:$P$35,'DMG Tables'!$O$2:$O$35)*CAU$1*LOOKUP(CAU$1,'DMG Tables'!$G$2:$G$7,'DMG Tables'!$H$2:$H$7)</f>
        <v>107744000</v>
      </c>
      <c r="CAV20" s="1">
        <f>LOOKUP($A20,'DMG Tables'!$P$2:$P$35,'DMG Tables'!$O$2:$O$35)*CAV$1*LOOKUP(CAV$1,'DMG Tables'!$G$2:$G$7,'DMG Tables'!$H$2:$H$7)</f>
        <v>107796000</v>
      </c>
      <c r="CAW20" s="1">
        <f>LOOKUP($A20,'DMG Tables'!$P$2:$P$35,'DMG Tables'!$O$2:$O$35)*CAW$1*LOOKUP(CAW$1,'DMG Tables'!$G$2:$G$7,'DMG Tables'!$H$2:$H$7)</f>
        <v>107848000</v>
      </c>
      <c r="CAX20" s="1">
        <f>LOOKUP($A20,'DMG Tables'!$P$2:$P$35,'DMG Tables'!$O$2:$O$35)*CAX$1*LOOKUP(CAX$1,'DMG Tables'!$G$2:$G$7,'DMG Tables'!$H$2:$H$7)</f>
        <v>107900000</v>
      </c>
      <c r="CAY20" s="1">
        <f>LOOKUP($A20,'DMG Tables'!$P$2:$P$35,'DMG Tables'!$O$2:$O$35)*CAY$1*LOOKUP(CAY$1,'DMG Tables'!$G$2:$G$7,'DMG Tables'!$H$2:$H$7)</f>
        <v>107952000</v>
      </c>
      <c r="CAZ20" s="1">
        <f>LOOKUP($A20,'DMG Tables'!$P$2:$P$35,'DMG Tables'!$O$2:$O$35)*CAZ$1*LOOKUP(CAZ$1,'DMG Tables'!$G$2:$G$7,'DMG Tables'!$H$2:$H$7)</f>
        <v>108004000</v>
      </c>
      <c r="CBA20" s="1">
        <f>LOOKUP($A20,'DMG Tables'!$P$2:$P$35,'DMG Tables'!$O$2:$O$35)*CBA$1*LOOKUP(CBA$1,'DMG Tables'!$G$2:$G$7,'DMG Tables'!$H$2:$H$7)</f>
        <v>108056000</v>
      </c>
      <c r="CBB20" s="1">
        <f>LOOKUP($A20,'DMG Tables'!$P$2:$P$35,'DMG Tables'!$O$2:$O$35)*CBB$1*LOOKUP(CBB$1,'DMG Tables'!$G$2:$G$7,'DMG Tables'!$H$2:$H$7)</f>
        <v>108108000</v>
      </c>
      <c r="CBC20" s="1">
        <f>LOOKUP($A20,'DMG Tables'!$P$2:$P$35,'DMG Tables'!$O$2:$O$35)*CBC$1*LOOKUP(CBC$1,'DMG Tables'!$G$2:$G$7,'DMG Tables'!$H$2:$H$7)</f>
        <v>108160000</v>
      </c>
      <c r="CBD20" s="1">
        <f>LOOKUP($A20,'DMG Tables'!$P$2:$P$35,'DMG Tables'!$O$2:$O$35)*CBD$1*LOOKUP(CBD$1,'DMG Tables'!$G$2:$G$7,'DMG Tables'!$H$2:$H$7)</f>
        <v>108212000</v>
      </c>
      <c r="CBE20" s="1">
        <f>LOOKUP($A20,'DMG Tables'!$P$2:$P$35,'DMG Tables'!$O$2:$O$35)*CBE$1*LOOKUP(CBE$1,'DMG Tables'!$G$2:$G$7,'DMG Tables'!$H$2:$H$7)</f>
        <v>108264000</v>
      </c>
      <c r="CBF20" s="1">
        <f>LOOKUP($A20,'DMG Tables'!$P$2:$P$35,'DMG Tables'!$O$2:$O$35)*CBF$1*LOOKUP(CBF$1,'DMG Tables'!$G$2:$G$7,'DMG Tables'!$H$2:$H$7)</f>
        <v>108316000</v>
      </c>
      <c r="CBG20" s="1">
        <f>LOOKUP($A20,'DMG Tables'!$P$2:$P$35,'DMG Tables'!$O$2:$O$35)*CBG$1*LOOKUP(CBG$1,'DMG Tables'!$G$2:$G$7,'DMG Tables'!$H$2:$H$7)</f>
        <v>108368000</v>
      </c>
      <c r="CBH20" s="1">
        <f>LOOKUP($A20,'DMG Tables'!$P$2:$P$35,'DMG Tables'!$O$2:$O$35)*CBH$1*LOOKUP(CBH$1,'DMG Tables'!$G$2:$G$7,'DMG Tables'!$H$2:$H$7)</f>
        <v>108420000</v>
      </c>
      <c r="CBI20" s="1">
        <f>LOOKUP($A20,'DMG Tables'!$P$2:$P$35,'DMG Tables'!$O$2:$O$35)*CBI$1*LOOKUP(CBI$1,'DMG Tables'!$G$2:$G$7,'DMG Tables'!$H$2:$H$7)</f>
        <v>108472000</v>
      </c>
      <c r="CBJ20" s="1">
        <f>LOOKUP($A20,'DMG Tables'!$P$2:$P$35,'DMG Tables'!$O$2:$O$35)*CBJ$1*LOOKUP(CBJ$1,'DMG Tables'!$G$2:$G$7,'DMG Tables'!$H$2:$H$7)</f>
        <v>108524000</v>
      </c>
      <c r="CBK20" s="1">
        <f>LOOKUP($A20,'DMG Tables'!$P$2:$P$35,'DMG Tables'!$O$2:$O$35)*CBK$1*LOOKUP(CBK$1,'DMG Tables'!$G$2:$G$7,'DMG Tables'!$H$2:$H$7)</f>
        <v>108576000</v>
      </c>
      <c r="CBL20" s="1">
        <f>LOOKUP($A20,'DMG Tables'!$P$2:$P$35,'DMG Tables'!$O$2:$O$35)*CBL$1*LOOKUP(CBL$1,'DMG Tables'!$G$2:$G$7,'DMG Tables'!$H$2:$H$7)</f>
        <v>108628000</v>
      </c>
      <c r="CBM20" s="1">
        <f>LOOKUP($A20,'DMG Tables'!$P$2:$P$35,'DMG Tables'!$O$2:$O$35)*CBM$1*LOOKUP(CBM$1,'DMG Tables'!$G$2:$G$7,'DMG Tables'!$H$2:$H$7)</f>
        <v>108680000</v>
      </c>
      <c r="CBN20" s="1">
        <f>LOOKUP($A20,'DMG Tables'!$P$2:$P$35,'DMG Tables'!$O$2:$O$35)*CBN$1*LOOKUP(CBN$1,'DMG Tables'!$G$2:$G$7,'DMG Tables'!$H$2:$H$7)</f>
        <v>108732000</v>
      </c>
      <c r="CBO20" s="1">
        <f>LOOKUP($A20,'DMG Tables'!$P$2:$P$35,'DMG Tables'!$O$2:$O$35)*CBO$1*LOOKUP(CBO$1,'DMG Tables'!$G$2:$G$7,'DMG Tables'!$H$2:$H$7)</f>
        <v>108784000</v>
      </c>
      <c r="CBP20" s="1">
        <f>LOOKUP($A20,'DMG Tables'!$P$2:$P$35,'DMG Tables'!$O$2:$O$35)*CBP$1*LOOKUP(CBP$1,'DMG Tables'!$G$2:$G$7,'DMG Tables'!$H$2:$H$7)</f>
        <v>108836000</v>
      </c>
      <c r="CBQ20" s="1">
        <f>LOOKUP($A20,'DMG Tables'!$P$2:$P$35,'DMG Tables'!$O$2:$O$35)*CBQ$1*LOOKUP(CBQ$1,'DMG Tables'!$G$2:$G$7,'DMG Tables'!$H$2:$H$7)</f>
        <v>108888000</v>
      </c>
      <c r="CBR20" s="1">
        <f>LOOKUP($A20,'DMG Tables'!$P$2:$P$35,'DMG Tables'!$O$2:$O$35)*CBR$1*LOOKUP(CBR$1,'DMG Tables'!$G$2:$G$7,'DMG Tables'!$H$2:$H$7)</f>
        <v>108940000</v>
      </c>
      <c r="CBS20" s="1">
        <f>LOOKUP($A20,'DMG Tables'!$P$2:$P$35,'DMG Tables'!$O$2:$O$35)*CBS$1*LOOKUP(CBS$1,'DMG Tables'!$G$2:$G$7,'DMG Tables'!$H$2:$H$7)</f>
        <v>108992000</v>
      </c>
      <c r="CBT20" s="1">
        <f>LOOKUP($A20,'DMG Tables'!$P$2:$P$35,'DMG Tables'!$O$2:$O$35)*CBT$1*LOOKUP(CBT$1,'DMG Tables'!$G$2:$G$7,'DMG Tables'!$H$2:$H$7)</f>
        <v>109044000</v>
      </c>
      <c r="CBU20" s="1">
        <f>LOOKUP($A20,'DMG Tables'!$P$2:$P$35,'DMG Tables'!$O$2:$O$35)*CBU$1*LOOKUP(CBU$1,'DMG Tables'!$G$2:$G$7,'DMG Tables'!$H$2:$H$7)</f>
        <v>109096000</v>
      </c>
      <c r="CBV20" s="1">
        <f>LOOKUP($A20,'DMG Tables'!$P$2:$P$35,'DMG Tables'!$O$2:$O$35)*CBV$1*LOOKUP(CBV$1,'DMG Tables'!$G$2:$G$7,'DMG Tables'!$H$2:$H$7)</f>
        <v>109148000</v>
      </c>
      <c r="CBW20" s="1">
        <f>LOOKUP($A20,'DMG Tables'!$P$2:$P$35,'DMG Tables'!$O$2:$O$35)*CBW$1*LOOKUP(CBW$1,'DMG Tables'!$G$2:$G$7,'DMG Tables'!$H$2:$H$7)</f>
        <v>109200000</v>
      </c>
      <c r="CBX20" s="1">
        <f>LOOKUP($A20,'DMG Tables'!$P$2:$P$35,'DMG Tables'!$O$2:$O$35)*CBX$1*LOOKUP(CBX$1,'DMG Tables'!$G$2:$G$7,'DMG Tables'!$H$2:$H$7)</f>
        <v>109252000</v>
      </c>
      <c r="CBY20" s="1">
        <f>LOOKUP($A20,'DMG Tables'!$P$2:$P$35,'DMG Tables'!$O$2:$O$35)*CBY$1*LOOKUP(CBY$1,'DMG Tables'!$G$2:$G$7,'DMG Tables'!$H$2:$H$7)</f>
        <v>109304000</v>
      </c>
      <c r="CBZ20" s="1">
        <f>LOOKUP($A20,'DMG Tables'!$P$2:$P$35,'DMG Tables'!$O$2:$O$35)*CBZ$1*LOOKUP(CBZ$1,'DMG Tables'!$G$2:$G$7,'DMG Tables'!$H$2:$H$7)</f>
        <v>109356000</v>
      </c>
      <c r="CCA20" s="1">
        <f>LOOKUP($A20,'DMG Tables'!$P$2:$P$35,'DMG Tables'!$O$2:$O$35)*CCA$1*LOOKUP(CCA$1,'DMG Tables'!$G$2:$G$7,'DMG Tables'!$H$2:$H$7)</f>
        <v>109408000</v>
      </c>
      <c r="CCB20" s="1">
        <f>LOOKUP($A20,'DMG Tables'!$P$2:$P$35,'DMG Tables'!$O$2:$O$35)*CCB$1*LOOKUP(CCB$1,'DMG Tables'!$G$2:$G$7,'DMG Tables'!$H$2:$H$7)</f>
        <v>109460000</v>
      </c>
      <c r="CCC20" s="1">
        <f>LOOKUP($A20,'DMG Tables'!$P$2:$P$35,'DMG Tables'!$O$2:$O$35)*CCC$1*LOOKUP(CCC$1,'DMG Tables'!$G$2:$G$7,'DMG Tables'!$H$2:$H$7)</f>
        <v>109512000</v>
      </c>
      <c r="CCD20" s="1">
        <f>LOOKUP($A20,'DMG Tables'!$P$2:$P$35,'DMG Tables'!$O$2:$O$35)*CCD$1*LOOKUP(CCD$1,'DMG Tables'!$G$2:$G$7,'DMG Tables'!$H$2:$H$7)</f>
        <v>109564000</v>
      </c>
      <c r="CCE20" s="1">
        <f>LOOKUP($A20,'DMG Tables'!$P$2:$P$35,'DMG Tables'!$O$2:$O$35)*CCE$1*LOOKUP(CCE$1,'DMG Tables'!$G$2:$G$7,'DMG Tables'!$H$2:$H$7)</f>
        <v>109616000</v>
      </c>
      <c r="CCF20" s="1">
        <f>LOOKUP($A20,'DMG Tables'!$P$2:$P$35,'DMG Tables'!$O$2:$O$35)*CCF$1*LOOKUP(CCF$1,'DMG Tables'!$G$2:$G$7,'DMG Tables'!$H$2:$H$7)</f>
        <v>109668000</v>
      </c>
      <c r="CCG20" s="1">
        <f>LOOKUP($A20,'DMG Tables'!$P$2:$P$35,'DMG Tables'!$O$2:$O$35)*CCG$1*LOOKUP(CCG$1,'DMG Tables'!$G$2:$G$7,'DMG Tables'!$H$2:$H$7)</f>
        <v>109720000</v>
      </c>
      <c r="CCH20" s="1">
        <f>LOOKUP($A20,'DMG Tables'!$P$2:$P$35,'DMG Tables'!$O$2:$O$35)*CCH$1*LOOKUP(CCH$1,'DMG Tables'!$G$2:$G$7,'DMG Tables'!$H$2:$H$7)</f>
        <v>109772000</v>
      </c>
      <c r="CCI20" s="1">
        <f>LOOKUP($A20,'DMG Tables'!$P$2:$P$35,'DMG Tables'!$O$2:$O$35)*CCI$1*LOOKUP(CCI$1,'DMG Tables'!$G$2:$G$7,'DMG Tables'!$H$2:$H$7)</f>
        <v>109824000</v>
      </c>
      <c r="CCJ20" s="1">
        <f>LOOKUP($A20,'DMG Tables'!$P$2:$P$35,'DMG Tables'!$O$2:$O$35)*CCJ$1*LOOKUP(CCJ$1,'DMG Tables'!$G$2:$G$7,'DMG Tables'!$H$2:$H$7)</f>
        <v>109876000</v>
      </c>
      <c r="CCK20" s="1">
        <f>LOOKUP($A20,'DMG Tables'!$P$2:$P$35,'DMG Tables'!$O$2:$O$35)*CCK$1*LOOKUP(CCK$1,'DMG Tables'!$G$2:$G$7,'DMG Tables'!$H$2:$H$7)</f>
        <v>109928000</v>
      </c>
      <c r="CCL20" s="1">
        <f>LOOKUP($A20,'DMG Tables'!$P$2:$P$35,'DMG Tables'!$O$2:$O$35)*CCL$1*LOOKUP(CCL$1,'DMG Tables'!$G$2:$G$7,'DMG Tables'!$H$2:$H$7)</f>
        <v>109980000</v>
      </c>
      <c r="CCM20" s="1">
        <f>LOOKUP($A20,'DMG Tables'!$P$2:$P$35,'DMG Tables'!$O$2:$O$35)*CCM$1*LOOKUP(CCM$1,'DMG Tables'!$G$2:$G$7,'DMG Tables'!$H$2:$H$7)</f>
        <v>110032000</v>
      </c>
      <c r="CCN20" s="1">
        <f>LOOKUP($A20,'DMG Tables'!$P$2:$P$35,'DMG Tables'!$O$2:$O$35)*CCN$1*LOOKUP(CCN$1,'DMG Tables'!$G$2:$G$7,'DMG Tables'!$H$2:$H$7)</f>
        <v>110084000</v>
      </c>
      <c r="CCO20" s="1">
        <f>LOOKUP($A20,'DMG Tables'!$P$2:$P$35,'DMG Tables'!$O$2:$O$35)*CCO$1*LOOKUP(CCO$1,'DMG Tables'!$G$2:$G$7,'DMG Tables'!$H$2:$H$7)</f>
        <v>110136000</v>
      </c>
      <c r="CCP20" s="1">
        <f>LOOKUP($A20,'DMG Tables'!$P$2:$P$35,'DMG Tables'!$O$2:$O$35)*CCP$1*LOOKUP(CCP$1,'DMG Tables'!$G$2:$G$7,'DMG Tables'!$H$2:$H$7)</f>
        <v>110188000</v>
      </c>
      <c r="CCQ20" s="1">
        <f>LOOKUP($A20,'DMG Tables'!$P$2:$P$35,'DMG Tables'!$O$2:$O$35)*CCQ$1*LOOKUP(CCQ$1,'DMG Tables'!$G$2:$G$7,'DMG Tables'!$H$2:$H$7)</f>
        <v>110240000</v>
      </c>
      <c r="CCR20" s="1">
        <f>LOOKUP($A20,'DMG Tables'!$P$2:$P$35,'DMG Tables'!$O$2:$O$35)*CCR$1*LOOKUP(CCR$1,'DMG Tables'!$G$2:$G$7,'DMG Tables'!$H$2:$H$7)</f>
        <v>110292000</v>
      </c>
      <c r="CCS20" s="1">
        <f>LOOKUP($A20,'DMG Tables'!$P$2:$P$35,'DMG Tables'!$O$2:$O$35)*CCS$1*LOOKUP(CCS$1,'DMG Tables'!$G$2:$G$7,'DMG Tables'!$H$2:$H$7)</f>
        <v>110344000</v>
      </c>
      <c r="CCT20" s="1">
        <f>LOOKUP($A20,'DMG Tables'!$P$2:$P$35,'DMG Tables'!$O$2:$O$35)*CCT$1*LOOKUP(CCT$1,'DMG Tables'!$G$2:$G$7,'DMG Tables'!$H$2:$H$7)</f>
        <v>110396000</v>
      </c>
      <c r="CCU20" s="1">
        <f>LOOKUP($A20,'DMG Tables'!$P$2:$P$35,'DMG Tables'!$O$2:$O$35)*CCU$1*LOOKUP(CCU$1,'DMG Tables'!$G$2:$G$7,'DMG Tables'!$H$2:$H$7)</f>
        <v>110448000</v>
      </c>
      <c r="CCV20" s="1">
        <f>LOOKUP($A20,'DMG Tables'!$P$2:$P$35,'DMG Tables'!$O$2:$O$35)*CCV$1*LOOKUP(CCV$1,'DMG Tables'!$G$2:$G$7,'DMG Tables'!$H$2:$H$7)</f>
        <v>110500000</v>
      </c>
      <c r="CCW20" s="1">
        <f>LOOKUP($A20,'DMG Tables'!$P$2:$P$35,'DMG Tables'!$O$2:$O$35)*CCW$1*LOOKUP(CCW$1,'DMG Tables'!$G$2:$G$7,'DMG Tables'!$H$2:$H$7)</f>
        <v>110552000</v>
      </c>
      <c r="CCX20" s="1">
        <f>LOOKUP($A20,'DMG Tables'!$P$2:$P$35,'DMG Tables'!$O$2:$O$35)*CCX$1*LOOKUP(CCX$1,'DMG Tables'!$G$2:$G$7,'DMG Tables'!$H$2:$H$7)</f>
        <v>110604000</v>
      </c>
      <c r="CCY20" s="1">
        <f>LOOKUP($A20,'DMG Tables'!$P$2:$P$35,'DMG Tables'!$O$2:$O$35)*CCY$1*LOOKUP(CCY$1,'DMG Tables'!$G$2:$G$7,'DMG Tables'!$H$2:$H$7)</f>
        <v>110656000</v>
      </c>
      <c r="CCZ20" s="1">
        <f>LOOKUP($A20,'DMG Tables'!$P$2:$P$35,'DMG Tables'!$O$2:$O$35)*CCZ$1*LOOKUP(CCZ$1,'DMG Tables'!$G$2:$G$7,'DMG Tables'!$H$2:$H$7)</f>
        <v>110708000</v>
      </c>
      <c r="CDA20" s="1">
        <f>LOOKUP($A20,'DMG Tables'!$P$2:$P$35,'DMG Tables'!$O$2:$O$35)*CDA$1*LOOKUP(CDA$1,'DMG Tables'!$G$2:$G$7,'DMG Tables'!$H$2:$H$7)</f>
        <v>110760000</v>
      </c>
      <c r="CDB20" s="1">
        <f>LOOKUP($A20,'DMG Tables'!$P$2:$P$35,'DMG Tables'!$O$2:$O$35)*CDB$1*LOOKUP(CDB$1,'DMG Tables'!$G$2:$G$7,'DMG Tables'!$H$2:$H$7)</f>
        <v>110812000</v>
      </c>
      <c r="CDC20" s="1">
        <f>LOOKUP($A20,'DMG Tables'!$P$2:$P$35,'DMG Tables'!$O$2:$O$35)*CDC$1*LOOKUP(CDC$1,'DMG Tables'!$G$2:$G$7,'DMG Tables'!$H$2:$H$7)</f>
        <v>110864000</v>
      </c>
      <c r="CDD20" s="1">
        <f>LOOKUP($A20,'DMG Tables'!$P$2:$P$35,'DMG Tables'!$O$2:$O$35)*CDD$1*LOOKUP(CDD$1,'DMG Tables'!$G$2:$G$7,'DMG Tables'!$H$2:$H$7)</f>
        <v>110916000</v>
      </c>
      <c r="CDE20" s="1">
        <f>LOOKUP($A20,'DMG Tables'!$P$2:$P$35,'DMG Tables'!$O$2:$O$35)*CDE$1*LOOKUP(CDE$1,'DMG Tables'!$G$2:$G$7,'DMG Tables'!$H$2:$H$7)</f>
        <v>110968000</v>
      </c>
      <c r="CDF20" s="1">
        <f>LOOKUP($A20,'DMG Tables'!$P$2:$P$35,'DMG Tables'!$O$2:$O$35)*CDF$1*LOOKUP(CDF$1,'DMG Tables'!$G$2:$G$7,'DMG Tables'!$H$2:$H$7)</f>
        <v>111020000</v>
      </c>
      <c r="CDG20" s="1">
        <f>LOOKUP($A20,'DMG Tables'!$P$2:$P$35,'DMG Tables'!$O$2:$O$35)*CDG$1*LOOKUP(CDG$1,'DMG Tables'!$G$2:$G$7,'DMG Tables'!$H$2:$H$7)</f>
        <v>111072000</v>
      </c>
      <c r="CDH20" s="1">
        <f>LOOKUP($A20,'DMG Tables'!$P$2:$P$35,'DMG Tables'!$O$2:$O$35)*CDH$1*LOOKUP(CDH$1,'DMG Tables'!$G$2:$G$7,'DMG Tables'!$H$2:$H$7)</f>
        <v>111124000</v>
      </c>
      <c r="CDI20" s="1">
        <f>LOOKUP($A20,'DMG Tables'!$P$2:$P$35,'DMG Tables'!$O$2:$O$35)*CDI$1*LOOKUP(CDI$1,'DMG Tables'!$G$2:$G$7,'DMG Tables'!$H$2:$H$7)</f>
        <v>111176000</v>
      </c>
      <c r="CDJ20" s="1">
        <f>LOOKUP($A20,'DMG Tables'!$P$2:$P$35,'DMG Tables'!$O$2:$O$35)*CDJ$1*LOOKUP(CDJ$1,'DMG Tables'!$G$2:$G$7,'DMG Tables'!$H$2:$H$7)</f>
        <v>111228000</v>
      </c>
      <c r="CDK20" s="1">
        <f>LOOKUP($A20,'DMG Tables'!$P$2:$P$35,'DMG Tables'!$O$2:$O$35)*CDK$1*LOOKUP(CDK$1,'DMG Tables'!$G$2:$G$7,'DMG Tables'!$H$2:$H$7)</f>
        <v>111280000</v>
      </c>
      <c r="CDL20" s="1">
        <f>LOOKUP($A20,'DMG Tables'!$P$2:$P$35,'DMG Tables'!$O$2:$O$35)*CDL$1*LOOKUP(CDL$1,'DMG Tables'!$G$2:$G$7,'DMG Tables'!$H$2:$H$7)</f>
        <v>111332000</v>
      </c>
      <c r="CDM20" s="1">
        <f>LOOKUP($A20,'DMG Tables'!$P$2:$P$35,'DMG Tables'!$O$2:$O$35)*CDM$1*LOOKUP(CDM$1,'DMG Tables'!$G$2:$G$7,'DMG Tables'!$H$2:$H$7)</f>
        <v>111384000</v>
      </c>
      <c r="CDN20" s="1">
        <f>LOOKUP($A20,'DMG Tables'!$P$2:$P$35,'DMG Tables'!$O$2:$O$35)*CDN$1*LOOKUP(CDN$1,'DMG Tables'!$G$2:$G$7,'DMG Tables'!$H$2:$H$7)</f>
        <v>111436000</v>
      </c>
      <c r="CDO20" s="1">
        <f>LOOKUP($A20,'DMG Tables'!$P$2:$P$35,'DMG Tables'!$O$2:$O$35)*CDO$1*LOOKUP(CDO$1,'DMG Tables'!$G$2:$G$7,'DMG Tables'!$H$2:$H$7)</f>
        <v>111488000</v>
      </c>
      <c r="CDP20" s="1">
        <f>LOOKUP($A20,'DMG Tables'!$P$2:$P$35,'DMG Tables'!$O$2:$O$35)*CDP$1*LOOKUP(CDP$1,'DMG Tables'!$G$2:$G$7,'DMG Tables'!$H$2:$H$7)</f>
        <v>111540000</v>
      </c>
      <c r="CDQ20" s="1">
        <f>LOOKUP($A20,'DMG Tables'!$P$2:$P$35,'DMG Tables'!$O$2:$O$35)*CDQ$1*LOOKUP(CDQ$1,'DMG Tables'!$G$2:$G$7,'DMG Tables'!$H$2:$H$7)</f>
        <v>111592000</v>
      </c>
      <c r="CDR20" s="1">
        <f>LOOKUP($A20,'DMG Tables'!$P$2:$P$35,'DMG Tables'!$O$2:$O$35)*CDR$1*LOOKUP(CDR$1,'DMG Tables'!$G$2:$G$7,'DMG Tables'!$H$2:$H$7)</f>
        <v>111644000</v>
      </c>
      <c r="CDS20" s="1">
        <f>LOOKUP($A20,'DMG Tables'!$P$2:$P$35,'DMG Tables'!$O$2:$O$35)*CDS$1*LOOKUP(CDS$1,'DMG Tables'!$G$2:$G$7,'DMG Tables'!$H$2:$H$7)</f>
        <v>111696000</v>
      </c>
      <c r="CDT20" s="1">
        <f>LOOKUP($A20,'DMG Tables'!$P$2:$P$35,'DMG Tables'!$O$2:$O$35)*CDT$1*LOOKUP(CDT$1,'DMG Tables'!$G$2:$G$7,'DMG Tables'!$H$2:$H$7)</f>
        <v>111748000</v>
      </c>
      <c r="CDU20" s="1">
        <f>LOOKUP($A20,'DMG Tables'!$P$2:$P$35,'DMG Tables'!$O$2:$O$35)*CDU$1*LOOKUP(CDU$1,'DMG Tables'!$G$2:$G$7,'DMG Tables'!$H$2:$H$7)</f>
        <v>111800000</v>
      </c>
      <c r="CDV20" s="1">
        <f>LOOKUP($A20,'DMG Tables'!$P$2:$P$35,'DMG Tables'!$O$2:$O$35)*CDV$1*LOOKUP(CDV$1,'DMG Tables'!$G$2:$G$7,'DMG Tables'!$H$2:$H$7)</f>
        <v>111852000</v>
      </c>
      <c r="CDW20" s="1">
        <f>LOOKUP($A20,'DMG Tables'!$P$2:$P$35,'DMG Tables'!$O$2:$O$35)*CDW$1*LOOKUP(CDW$1,'DMG Tables'!$G$2:$G$7,'DMG Tables'!$H$2:$H$7)</f>
        <v>111904000</v>
      </c>
      <c r="CDX20" s="1">
        <f>LOOKUP($A20,'DMG Tables'!$P$2:$P$35,'DMG Tables'!$O$2:$O$35)*CDX$1*LOOKUP(CDX$1,'DMG Tables'!$G$2:$G$7,'DMG Tables'!$H$2:$H$7)</f>
        <v>111956000</v>
      </c>
      <c r="CDY20" s="1">
        <f>LOOKUP($A20,'DMG Tables'!$P$2:$P$35,'DMG Tables'!$O$2:$O$35)*CDY$1*LOOKUP(CDY$1,'DMG Tables'!$G$2:$G$7,'DMG Tables'!$H$2:$H$7)</f>
        <v>112008000</v>
      </c>
      <c r="CDZ20" s="1">
        <f>LOOKUP($A20,'DMG Tables'!$P$2:$P$35,'DMG Tables'!$O$2:$O$35)*CDZ$1*LOOKUP(CDZ$1,'DMG Tables'!$G$2:$G$7,'DMG Tables'!$H$2:$H$7)</f>
        <v>112060000</v>
      </c>
      <c r="CEA20" s="1">
        <f>LOOKUP($A20,'DMG Tables'!$P$2:$P$35,'DMG Tables'!$O$2:$O$35)*CEA$1*LOOKUP(CEA$1,'DMG Tables'!$G$2:$G$7,'DMG Tables'!$H$2:$H$7)</f>
        <v>112112000</v>
      </c>
      <c r="CEB20" s="1">
        <f>LOOKUP($A20,'DMG Tables'!$P$2:$P$35,'DMG Tables'!$O$2:$O$35)*CEB$1*LOOKUP(CEB$1,'DMG Tables'!$G$2:$G$7,'DMG Tables'!$H$2:$H$7)</f>
        <v>112164000</v>
      </c>
      <c r="CEC20" s="1">
        <f>LOOKUP($A20,'DMG Tables'!$P$2:$P$35,'DMG Tables'!$O$2:$O$35)*CEC$1*LOOKUP(CEC$1,'DMG Tables'!$G$2:$G$7,'DMG Tables'!$H$2:$H$7)</f>
        <v>112216000</v>
      </c>
      <c r="CED20" s="1">
        <f>LOOKUP($A20,'DMG Tables'!$P$2:$P$35,'DMG Tables'!$O$2:$O$35)*CED$1*LOOKUP(CED$1,'DMG Tables'!$G$2:$G$7,'DMG Tables'!$H$2:$H$7)</f>
        <v>112268000</v>
      </c>
      <c r="CEE20" s="1">
        <f>LOOKUP($A20,'DMG Tables'!$P$2:$P$35,'DMG Tables'!$O$2:$O$35)*CEE$1*LOOKUP(CEE$1,'DMG Tables'!$G$2:$G$7,'DMG Tables'!$H$2:$H$7)</f>
        <v>112320000</v>
      </c>
      <c r="CEF20" s="1">
        <f>LOOKUP($A20,'DMG Tables'!$P$2:$P$35,'DMG Tables'!$O$2:$O$35)*CEF$1*LOOKUP(CEF$1,'DMG Tables'!$G$2:$G$7,'DMG Tables'!$H$2:$H$7)</f>
        <v>112372000</v>
      </c>
      <c r="CEG20" s="1">
        <f>LOOKUP($A20,'DMG Tables'!$P$2:$P$35,'DMG Tables'!$O$2:$O$35)*CEG$1*LOOKUP(CEG$1,'DMG Tables'!$G$2:$G$7,'DMG Tables'!$H$2:$H$7)</f>
        <v>112424000</v>
      </c>
      <c r="CEH20" s="1">
        <f>LOOKUP($A20,'DMG Tables'!$P$2:$P$35,'DMG Tables'!$O$2:$O$35)*CEH$1*LOOKUP(CEH$1,'DMG Tables'!$G$2:$G$7,'DMG Tables'!$H$2:$H$7)</f>
        <v>112476000</v>
      </c>
      <c r="CEI20" s="1">
        <f>LOOKUP($A20,'DMG Tables'!$P$2:$P$35,'DMG Tables'!$O$2:$O$35)*CEI$1*LOOKUP(CEI$1,'DMG Tables'!$G$2:$G$7,'DMG Tables'!$H$2:$H$7)</f>
        <v>112528000</v>
      </c>
      <c r="CEJ20" s="1">
        <f>LOOKUP($A20,'DMG Tables'!$P$2:$P$35,'DMG Tables'!$O$2:$O$35)*CEJ$1*LOOKUP(CEJ$1,'DMG Tables'!$G$2:$G$7,'DMG Tables'!$H$2:$H$7)</f>
        <v>112580000</v>
      </c>
      <c r="CEK20" s="1">
        <f>LOOKUP($A20,'DMG Tables'!$P$2:$P$35,'DMG Tables'!$O$2:$O$35)*CEK$1*LOOKUP(CEK$1,'DMG Tables'!$G$2:$G$7,'DMG Tables'!$H$2:$H$7)</f>
        <v>112632000</v>
      </c>
      <c r="CEL20" s="1">
        <f>LOOKUP($A20,'DMG Tables'!$P$2:$P$35,'DMG Tables'!$O$2:$O$35)*CEL$1*LOOKUP(CEL$1,'DMG Tables'!$G$2:$G$7,'DMG Tables'!$H$2:$H$7)</f>
        <v>112684000</v>
      </c>
      <c r="CEM20" s="1">
        <f>LOOKUP($A20,'DMG Tables'!$P$2:$P$35,'DMG Tables'!$O$2:$O$35)*CEM$1*LOOKUP(CEM$1,'DMG Tables'!$G$2:$G$7,'DMG Tables'!$H$2:$H$7)</f>
        <v>112736000</v>
      </c>
      <c r="CEN20" s="1">
        <f>LOOKUP($A20,'DMG Tables'!$P$2:$P$35,'DMG Tables'!$O$2:$O$35)*CEN$1*LOOKUP(CEN$1,'DMG Tables'!$G$2:$G$7,'DMG Tables'!$H$2:$H$7)</f>
        <v>112788000</v>
      </c>
      <c r="CEO20" s="1">
        <f>LOOKUP($A20,'DMG Tables'!$P$2:$P$35,'DMG Tables'!$O$2:$O$35)*CEO$1*LOOKUP(CEO$1,'DMG Tables'!$G$2:$G$7,'DMG Tables'!$H$2:$H$7)</f>
        <v>112840000</v>
      </c>
      <c r="CEP20" s="1">
        <f>LOOKUP($A20,'DMG Tables'!$P$2:$P$35,'DMG Tables'!$O$2:$O$35)*CEP$1*LOOKUP(CEP$1,'DMG Tables'!$G$2:$G$7,'DMG Tables'!$H$2:$H$7)</f>
        <v>112892000</v>
      </c>
      <c r="CEQ20" s="1">
        <f>LOOKUP($A20,'DMG Tables'!$P$2:$P$35,'DMG Tables'!$O$2:$O$35)*CEQ$1*LOOKUP(CEQ$1,'DMG Tables'!$G$2:$G$7,'DMG Tables'!$H$2:$H$7)</f>
        <v>112944000</v>
      </c>
      <c r="CER20" s="1">
        <f>LOOKUP($A20,'DMG Tables'!$P$2:$P$35,'DMG Tables'!$O$2:$O$35)*CER$1*LOOKUP(CER$1,'DMG Tables'!$G$2:$G$7,'DMG Tables'!$H$2:$H$7)</f>
        <v>112996000</v>
      </c>
      <c r="CES20" s="1">
        <f>LOOKUP($A20,'DMG Tables'!$P$2:$P$35,'DMG Tables'!$O$2:$O$35)*CES$1*LOOKUP(CES$1,'DMG Tables'!$G$2:$G$7,'DMG Tables'!$H$2:$H$7)</f>
        <v>113048000</v>
      </c>
      <c r="CET20" s="1">
        <f>LOOKUP($A20,'DMG Tables'!$P$2:$P$35,'DMG Tables'!$O$2:$O$35)*CET$1*LOOKUP(CET$1,'DMG Tables'!$G$2:$G$7,'DMG Tables'!$H$2:$H$7)</f>
        <v>113100000</v>
      </c>
      <c r="CEU20" s="1">
        <f>LOOKUP($A20,'DMG Tables'!$P$2:$P$35,'DMG Tables'!$O$2:$O$35)*CEU$1*LOOKUP(CEU$1,'DMG Tables'!$G$2:$G$7,'DMG Tables'!$H$2:$H$7)</f>
        <v>113152000</v>
      </c>
      <c r="CEV20" s="1">
        <f>LOOKUP($A20,'DMG Tables'!$P$2:$P$35,'DMG Tables'!$O$2:$O$35)*CEV$1*LOOKUP(CEV$1,'DMG Tables'!$G$2:$G$7,'DMG Tables'!$H$2:$H$7)</f>
        <v>113204000</v>
      </c>
      <c r="CEW20" s="1">
        <f>LOOKUP($A20,'DMG Tables'!$P$2:$P$35,'DMG Tables'!$O$2:$O$35)*CEW$1*LOOKUP(CEW$1,'DMG Tables'!$G$2:$G$7,'DMG Tables'!$H$2:$H$7)</f>
        <v>113256000</v>
      </c>
      <c r="CEX20" s="1">
        <f>LOOKUP($A20,'DMG Tables'!$P$2:$P$35,'DMG Tables'!$O$2:$O$35)*CEX$1*LOOKUP(CEX$1,'DMG Tables'!$G$2:$G$7,'DMG Tables'!$H$2:$H$7)</f>
        <v>113308000</v>
      </c>
      <c r="CEY20" s="1">
        <f>LOOKUP($A20,'DMG Tables'!$P$2:$P$35,'DMG Tables'!$O$2:$O$35)*CEY$1*LOOKUP(CEY$1,'DMG Tables'!$G$2:$G$7,'DMG Tables'!$H$2:$H$7)</f>
        <v>113360000</v>
      </c>
      <c r="CEZ20" s="1">
        <f>LOOKUP($A20,'DMG Tables'!$P$2:$P$35,'DMG Tables'!$O$2:$O$35)*CEZ$1*LOOKUP(CEZ$1,'DMG Tables'!$G$2:$G$7,'DMG Tables'!$H$2:$H$7)</f>
        <v>113412000</v>
      </c>
      <c r="CFA20" s="1">
        <f>LOOKUP($A20,'DMG Tables'!$P$2:$P$35,'DMG Tables'!$O$2:$O$35)*CFA$1*LOOKUP(CFA$1,'DMG Tables'!$G$2:$G$7,'DMG Tables'!$H$2:$H$7)</f>
        <v>113464000</v>
      </c>
      <c r="CFB20" s="1">
        <f>LOOKUP($A20,'DMG Tables'!$P$2:$P$35,'DMG Tables'!$O$2:$O$35)*CFB$1*LOOKUP(CFB$1,'DMG Tables'!$G$2:$G$7,'DMG Tables'!$H$2:$H$7)</f>
        <v>113516000</v>
      </c>
      <c r="CFC20" s="1">
        <f>LOOKUP($A20,'DMG Tables'!$P$2:$P$35,'DMG Tables'!$O$2:$O$35)*CFC$1*LOOKUP(CFC$1,'DMG Tables'!$G$2:$G$7,'DMG Tables'!$H$2:$H$7)</f>
        <v>113568000</v>
      </c>
      <c r="CFD20" s="1">
        <f>LOOKUP($A20,'DMG Tables'!$P$2:$P$35,'DMG Tables'!$O$2:$O$35)*CFD$1*LOOKUP(CFD$1,'DMG Tables'!$G$2:$G$7,'DMG Tables'!$H$2:$H$7)</f>
        <v>113620000</v>
      </c>
      <c r="CFE20" s="1">
        <f>LOOKUP($A20,'DMG Tables'!$P$2:$P$35,'DMG Tables'!$O$2:$O$35)*CFE$1*LOOKUP(CFE$1,'DMG Tables'!$G$2:$G$7,'DMG Tables'!$H$2:$H$7)</f>
        <v>113672000</v>
      </c>
      <c r="CFF20" s="1">
        <f>LOOKUP($A20,'DMG Tables'!$P$2:$P$35,'DMG Tables'!$O$2:$O$35)*CFF$1*LOOKUP(CFF$1,'DMG Tables'!$G$2:$G$7,'DMG Tables'!$H$2:$H$7)</f>
        <v>113724000</v>
      </c>
      <c r="CFG20" s="1">
        <f>LOOKUP($A20,'DMG Tables'!$P$2:$P$35,'DMG Tables'!$O$2:$O$35)*CFG$1*LOOKUP(CFG$1,'DMG Tables'!$G$2:$G$7,'DMG Tables'!$H$2:$H$7)</f>
        <v>113776000</v>
      </c>
      <c r="CFH20" s="1">
        <f>LOOKUP($A20,'DMG Tables'!$P$2:$P$35,'DMG Tables'!$O$2:$O$35)*CFH$1*LOOKUP(CFH$1,'DMG Tables'!$G$2:$G$7,'DMG Tables'!$H$2:$H$7)</f>
        <v>113828000</v>
      </c>
      <c r="CFI20" s="1">
        <f>LOOKUP($A20,'DMG Tables'!$P$2:$P$35,'DMG Tables'!$O$2:$O$35)*CFI$1*LOOKUP(CFI$1,'DMG Tables'!$G$2:$G$7,'DMG Tables'!$H$2:$H$7)</f>
        <v>113880000</v>
      </c>
      <c r="CFJ20" s="1">
        <f>LOOKUP($A20,'DMG Tables'!$P$2:$P$35,'DMG Tables'!$O$2:$O$35)*CFJ$1*LOOKUP(CFJ$1,'DMG Tables'!$G$2:$G$7,'DMG Tables'!$H$2:$H$7)</f>
        <v>113932000</v>
      </c>
      <c r="CFK20" s="1">
        <f>LOOKUP($A20,'DMG Tables'!$P$2:$P$35,'DMG Tables'!$O$2:$O$35)*CFK$1*LOOKUP(CFK$1,'DMG Tables'!$G$2:$G$7,'DMG Tables'!$H$2:$H$7)</f>
        <v>113984000</v>
      </c>
      <c r="CFL20" s="1">
        <f>LOOKUP($A20,'DMG Tables'!$P$2:$P$35,'DMG Tables'!$O$2:$O$35)*CFL$1*LOOKUP(CFL$1,'DMG Tables'!$G$2:$G$7,'DMG Tables'!$H$2:$H$7)</f>
        <v>114036000</v>
      </c>
      <c r="CFM20" s="1">
        <f>LOOKUP($A20,'DMG Tables'!$P$2:$P$35,'DMG Tables'!$O$2:$O$35)*CFM$1*LOOKUP(CFM$1,'DMG Tables'!$G$2:$G$7,'DMG Tables'!$H$2:$H$7)</f>
        <v>114088000</v>
      </c>
      <c r="CFN20" s="1">
        <f>LOOKUP($A20,'DMG Tables'!$P$2:$P$35,'DMG Tables'!$O$2:$O$35)*CFN$1*LOOKUP(CFN$1,'DMG Tables'!$G$2:$G$7,'DMG Tables'!$H$2:$H$7)</f>
        <v>114140000</v>
      </c>
      <c r="CFO20" s="1">
        <f>LOOKUP($A20,'DMG Tables'!$P$2:$P$35,'DMG Tables'!$O$2:$O$35)*CFO$1*LOOKUP(CFO$1,'DMG Tables'!$G$2:$G$7,'DMG Tables'!$H$2:$H$7)</f>
        <v>114192000</v>
      </c>
      <c r="CFP20" s="1">
        <f>LOOKUP($A20,'DMG Tables'!$P$2:$P$35,'DMG Tables'!$O$2:$O$35)*CFP$1*LOOKUP(CFP$1,'DMG Tables'!$G$2:$G$7,'DMG Tables'!$H$2:$H$7)</f>
        <v>114244000</v>
      </c>
      <c r="CFQ20" s="1">
        <f>LOOKUP($A20,'DMG Tables'!$P$2:$P$35,'DMG Tables'!$O$2:$O$35)*CFQ$1*LOOKUP(CFQ$1,'DMG Tables'!$G$2:$G$7,'DMG Tables'!$H$2:$H$7)</f>
        <v>114296000</v>
      </c>
      <c r="CFR20" s="1">
        <f>LOOKUP($A20,'DMG Tables'!$P$2:$P$35,'DMG Tables'!$O$2:$O$35)*CFR$1*LOOKUP(CFR$1,'DMG Tables'!$G$2:$G$7,'DMG Tables'!$H$2:$H$7)</f>
        <v>114348000</v>
      </c>
      <c r="CFS20" s="1">
        <f>LOOKUP($A20,'DMG Tables'!$P$2:$P$35,'DMG Tables'!$O$2:$O$35)*CFS$1*LOOKUP(CFS$1,'DMG Tables'!$G$2:$G$7,'DMG Tables'!$H$2:$H$7)</f>
        <v>114400000</v>
      </c>
      <c r="CFT20" s="1">
        <f>LOOKUP($A20,'DMG Tables'!$P$2:$P$35,'DMG Tables'!$O$2:$O$35)*CFT$1*LOOKUP(CFT$1,'DMG Tables'!$G$2:$G$7,'DMG Tables'!$H$2:$H$7)</f>
        <v>114452000</v>
      </c>
      <c r="CFU20" s="1">
        <f>LOOKUP($A20,'DMG Tables'!$P$2:$P$35,'DMG Tables'!$O$2:$O$35)*CFU$1*LOOKUP(CFU$1,'DMG Tables'!$G$2:$G$7,'DMG Tables'!$H$2:$H$7)</f>
        <v>114504000</v>
      </c>
      <c r="CFV20" s="1">
        <f>LOOKUP($A20,'DMG Tables'!$P$2:$P$35,'DMG Tables'!$O$2:$O$35)*CFV$1*LOOKUP(CFV$1,'DMG Tables'!$G$2:$G$7,'DMG Tables'!$H$2:$H$7)</f>
        <v>114556000</v>
      </c>
      <c r="CFW20" s="1">
        <f>LOOKUP($A20,'DMG Tables'!$P$2:$P$35,'DMG Tables'!$O$2:$O$35)*CFW$1*LOOKUP(CFW$1,'DMG Tables'!$G$2:$G$7,'DMG Tables'!$H$2:$H$7)</f>
        <v>114608000</v>
      </c>
      <c r="CFX20" s="1">
        <f>LOOKUP($A20,'DMG Tables'!$P$2:$P$35,'DMG Tables'!$O$2:$O$35)*CFX$1*LOOKUP(CFX$1,'DMG Tables'!$G$2:$G$7,'DMG Tables'!$H$2:$H$7)</f>
        <v>114660000</v>
      </c>
      <c r="CFY20" s="1">
        <f>LOOKUP($A20,'DMG Tables'!$P$2:$P$35,'DMG Tables'!$O$2:$O$35)*CFY$1*LOOKUP(CFY$1,'DMG Tables'!$G$2:$G$7,'DMG Tables'!$H$2:$H$7)</f>
        <v>114712000</v>
      </c>
      <c r="CFZ20" s="1">
        <f>LOOKUP($A20,'DMG Tables'!$P$2:$P$35,'DMG Tables'!$O$2:$O$35)*CFZ$1*LOOKUP(CFZ$1,'DMG Tables'!$G$2:$G$7,'DMG Tables'!$H$2:$H$7)</f>
        <v>114764000</v>
      </c>
      <c r="CGA20" s="1">
        <f>LOOKUP($A20,'DMG Tables'!$P$2:$P$35,'DMG Tables'!$O$2:$O$35)*CGA$1*LOOKUP(CGA$1,'DMG Tables'!$G$2:$G$7,'DMG Tables'!$H$2:$H$7)</f>
        <v>114816000</v>
      </c>
      <c r="CGB20" s="1">
        <f>LOOKUP($A20,'DMG Tables'!$P$2:$P$35,'DMG Tables'!$O$2:$O$35)*CGB$1*LOOKUP(CGB$1,'DMG Tables'!$G$2:$G$7,'DMG Tables'!$H$2:$H$7)</f>
        <v>114868000</v>
      </c>
      <c r="CGC20" s="1">
        <f>LOOKUP($A20,'DMG Tables'!$P$2:$P$35,'DMG Tables'!$O$2:$O$35)*CGC$1*LOOKUP(CGC$1,'DMG Tables'!$G$2:$G$7,'DMG Tables'!$H$2:$H$7)</f>
        <v>114920000</v>
      </c>
      <c r="CGD20" s="1">
        <f>LOOKUP($A20,'DMG Tables'!$P$2:$P$35,'DMG Tables'!$O$2:$O$35)*CGD$1*LOOKUP(CGD$1,'DMG Tables'!$G$2:$G$7,'DMG Tables'!$H$2:$H$7)</f>
        <v>114972000</v>
      </c>
      <c r="CGE20" s="1">
        <f>LOOKUP($A20,'DMG Tables'!$P$2:$P$35,'DMG Tables'!$O$2:$O$35)*CGE$1*LOOKUP(CGE$1,'DMG Tables'!$G$2:$G$7,'DMG Tables'!$H$2:$H$7)</f>
        <v>115024000</v>
      </c>
      <c r="CGF20" s="1">
        <f>LOOKUP($A20,'DMG Tables'!$P$2:$P$35,'DMG Tables'!$O$2:$O$35)*CGF$1*LOOKUP(CGF$1,'DMG Tables'!$G$2:$G$7,'DMG Tables'!$H$2:$H$7)</f>
        <v>115076000</v>
      </c>
      <c r="CGG20" s="1">
        <f>LOOKUP($A20,'DMG Tables'!$P$2:$P$35,'DMG Tables'!$O$2:$O$35)*CGG$1*LOOKUP(CGG$1,'DMG Tables'!$G$2:$G$7,'DMG Tables'!$H$2:$H$7)</f>
        <v>115128000</v>
      </c>
      <c r="CGH20" s="1">
        <f>LOOKUP($A20,'DMG Tables'!$P$2:$P$35,'DMG Tables'!$O$2:$O$35)*CGH$1*LOOKUP(CGH$1,'DMG Tables'!$G$2:$G$7,'DMG Tables'!$H$2:$H$7)</f>
        <v>115180000</v>
      </c>
      <c r="CGI20" s="1">
        <f>LOOKUP($A20,'DMG Tables'!$P$2:$P$35,'DMG Tables'!$O$2:$O$35)*CGI$1*LOOKUP(CGI$1,'DMG Tables'!$G$2:$G$7,'DMG Tables'!$H$2:$H$7)</f>
        <v>115232000</v>
      </c>
      <c r="CGJ20" s="1">
        <f>LOOKUP($A20,'DMG Tables'!$P$2:$P$35,'DMG Tables'!$O$2:$O$35)*CGJ$1*LOOKUP(CGJ$1,'DMG Tables'!$G$2:$G$7,'DMG Tables'!$H$2:$H$7)</f>
        <v>115284000</v>
      </c>
      <c r="CGK20" s="1">
        <f>LOOKUP($A20,'DMG Tables'!$P$2:$P$35,'DMG Tables'!$O$2:$O$35)*CGK$1*LOOKUP(CGK$1,'DMG Tables'!$G$2:$G$7,'DMG Tables'!$H$2:$H$7)</f>
        <v>115336000</v>
      </c>
      <c r="CGL20" s="1">
        <f>LOOKUP($A20,'DMG Tables'!$P$2:$P$35,'DMG Tables'!$O$2:$O$35)*CGL$1*LOOKUP(CGL$1,'DMG Tables'!$G$2:$G$7,'DMG Tables'!$H$2:$H$7)</f>
        <v>115388000</v>
      </c>
      <c r="CGM20" s="1">
        <f>LOOKUP($A20,'DMG Tables'!$P$2:$P$35,'DMG Tables'!$O$2:$O$35)*CGM$1*LOOKUP(CGM$1,'DMG Tables'!$G$2:$G$7,'DMG Tables'!$H$2:$H$7)</f>
        <v>115440000</v>
      </c>
      <c r="CGN20" s="1">
        <f>LOOKUP($A20,'DMG Tables'!$P$2:$P$35,'DMG Tables'!$O$2:$O$35)*CGN$1*LOOKUP(CGN$1,'DMG Tables'!$G$2:$G$7,'DMG Tables'!$H$2:$H$7)</f>
        <v>115492000</v>
      </c>
      <c r="CGO20" s="1">
        <f>LOOKUP($A20,'DMG Tables'!$P$2:$P$35,'DMG Tables'!$O$2:$O$35)*CGO$1*LOOKUP(CGO$1,'DMG Tables'!$G$2:$G$7,'DMG Tables'!$H$2:$H$7)</f>
        <v>115544000</v>
      </c>
      <c r="CGP20" s="1">
        <f>LOOKUP($A20,'DMG Tables'!$P$2:$P$35,'DMG Tables'!$O$2:$O$35)*CGP$1*LOOKUP(CGP$1,'DMG Tables'!$G$2:$G$7,'DMG Tables'!$H$2:$H$7)</f>
        <v>115596000</v>
      </c>
      <c r="CGQ20" s="1">
        <f>LOOKUP($A20,'DMG Tables'!$P$2:$P$35,'DMG Tables'!$O$2:$O$35)*CGQ$1*LOOKUP(CGQ$1,'DMG Tables'!$G$2:$G$7,'DMG Tables'!$H$2:$H$7)</f>
        <v>115648000</v>
      </c>
      <c r="CGR20" s="1">
        <f>LOOKUP($A20,'DMG Tables'!$P$2:$P$35,'DMG Tables'!$O$2:$O$35)*CGR$1*LOOKUP(CGR$1,'DMG Tables'!$G$2:$G$7,'DMG Tables'!$H$2:$H$7)</f>
        <v>115700000</v>
      </c>
      <c r="CGS20" s="1">
        <f>LOOKUP($A20,'DMG Tables'!$P$2:$P$35,'DMG Tables'!$O$2:$O$35)*CGS$1*LOOKUP(CGS$1,'DMG Tables'!$G$2:$G$7,'DMG Tables'!$H$2:$H$7)</f>
        <v>115752000</v>
      </c>
      <c r="CGT20" s="1">
        <f>LOOKUP($A20,'DMG Tables'!$P$2:$P$35,'DMG Tables'!$O$2:$O$35)*CGT$1*LOOKUP(CGT$1,'DMG Tables'!$G$2:$G$7,'DMG Tables'!$H$2:$H$7)</f>
        <v>115804000</v>
      </c>
      <c r="CGU20" s="1">
        <f>LOOKUP($A20,'DMG Tables'!$P$2:$P$35,'DMG Tables'!$O$2:$O$35)*CGU$1*LOOKUP(CGU$1,'DMG Tables'!$G$2:$G$7,'DMG Tables'!$H$2:$H$7)</f>
        <v>115856000</v>
      </c>
      <c r="CGV20" s="1">
        <f>LOOKUP($A20,'DMG Tables'!$P$2:$P$35,'DMG Tables'!$O$2:$O$35)*CGV$1*LOOKUP(CGV$1,'DMG Tables'!$G$2:$G$7,'DMG Tables'!$H$2:$H$7)</f>
        <v>115908000</v>
      </c>
      <c r="CGW20" s="1">
        <f>LOOKUP($A20,'DMG Tables'!$P$2:$P$35,'DMG Tables'!$O$2:$O$35)*CGW$1*LOOKUP(CGW$1,'DMG Tables'!$G$2:$G$7,'DMG Tables'!$H$2:$H$7)</f>
        <v>115960000</v>
      </c>
      <c r="CGX20" s="1">
        <f>LOOKUP($A20,'DMG Tables'!$P$2:$P$35,'DMG Tables'!$O$2:$O$35)*CGX$1*LOOKUP(CGX$1,'DMG Tables'!$G$2:$G$7,'DMG Tables'!$H$2:$H$7)</f>
        <v>116012000</v>
      </c>
      <c r="CGY20" s="1">
        <f>LOOKUP($A20,'DMG Tables'!$P$2:$P$35,'DMG Tables'!$O$2:$O$35)*CGY$1*LOOKUP(CGY$1,'DMG Tables'!$G$2:$G$7,'DMG Tables'!$H$2:$H$7)</f>
        <v>116064000</v>
      </c>
      <c r="CGZ20" s="1">
        <f>LOOKUP($A20,'DMG Tables'!$P$2:$P$35,'DMG Tables'!$O$2:$O$35)*CGZ$1*LOOKUP(CGZ$1,'DMG Tables'!$G$2:$G$7,'DMG Tables'!$H$2:$H$7)</f>
        <v>116116000</v>
      </c>
      <c r="CHA20" s="1">
        <f>LOOKUP($A20,'DMG Tables'!$P$2:$P$35,'DMG Tables'!$O$2:$O$35)*CHA$1*LOOKUP(CHA$1,'DMG Tables'!$G$2:$G$7,'DMG Tables'!$H$2:$H$7)</f>
        <v>116168000</v>
      </c>
      <c r="CHB20" s="1">
        <f>LOOKUP($A20,'DMG Tables'!$P$2:$P$35,'DMG Tables'!$O$2:$O$35)*CHB$1*LOOKUP(CHB$1,'DMG Tables'!$G$2:$G$7,'DMG Tables'!$H$2:$H$7)</f>
        <v>116220000</v>
      </c>
      <c r="CHC20" s="1">
        <f>LOOKUP($A20,'DMG Tables'!$P$2:$P$35,'DMG Tables'!$O$2:$O$35)*CHC$1*LOOKUP(CHC$1,'DMG Tables'!$G$2:$G$7,'DMG Tables'!$H$2:$H$7)</f>
        <v>116272000</v>
      </c>
      <c r="CHD20" s="1">
        <f>LOOKUP($A20,'DMG Tables'!$P$2:$P$35,'DMG Tables'!$O$2:$O$35)*CHD$1*LOOKUP(CHD$1,'DMG Tables'!$G$2:$G$7,'DMG Tables'!$H$2:$H$7)</f>
        <v>116324000</v>
      </c>
      <c r="CHE20" s="1">
        <f>LOOKUP($A20,'DMG Tables'!$P$2:$P$35,'DMG Tables'!$O$2:$O$35)*CHE$1*LOOKUP(CHE$1,'DMG Tables'!$G$2:$G$7,'DMG Tables'!$H$2:$H$7)</f>
        <v>116376000</v>
      </c>
      <c r="CHF20" s="1">
        <f>LOOKUP($A20,'DMG Tables'!$P$2:$P$35,'DMG Tables'!$O$2:$O$35)*CHF$1*LOOKUP(CHF$1,'DMG Tables'!$G$2:$G$7,'DMG Tables'!$H$2:$H$7)</f>
        <v>116428000</v>
      </c>
      <c r="CHG20" s="1">
        <f>LOOKUP($A20,'DMG Tables'!$P$2:$P$35,'DMG Tables'!$O$2:$O$35)*CHG$1*LOOKUP(CHG$1,'DMG Tables'!$G$2:$G$7,'DMG Tables'!$H$2:$H$7)</f>
        <v>116480000</v>
      </c>
      <c r="CHH20" s="1">
        <f>LOOKUP($A20,'DMG Tables'!$P$2:$P$35,'DMG Tables'!$O$2:$O$35)*CHH$1*LOOKUP(CHH$1,'DMG Tables'!$G$2:$G$7,'DMG Tables'!$H$2:$H$7)</f>
        <v>116532000</v>
      </c>
      <c r="CHI20" s="1">
        <f>LOOKUP($A20,'DMG Tables'!$P$2:$P$35,'DMG Tables'!$O$2:$O$35)*CHI$1*LOOKUP(CHI$1,'DMG Tables'!$G$2:$G$7,'DMG Tables'!$H$2:$H$7)</f>
        <v>116584000</v>
      </c>
      <c r="CHJ20" s="1">
        <f>LOOKUP($A20,'DMG Tables'!$P$2:$P$35,'DMG Tables'!$O$2:$O$35)*CHJ$1*LOOKUP(CHJ$1,'DMG Tables'!$G$2:$G$7,'DMG Tables'!$H$2:$H$7)</f>
        <v>116636000</v>
      </c>
      <c r="CHK20" s="1">
        <f>LOOKUP($A20,'DMG Tables'!$P$2:$P$35,'DMG Tables'!$O$2:$O$35)*CHK$1*LOOKUP(CHK$1,'DMG Tables'!$G$2:$G$7,'DMG Tables'!$H$2:$H$7)</f>
        <v>116688000</v>
      </c>
      <c r="CHL20" s="1">
        <f>LOOKUP($A20,'DMG Tables'!$P$2:$P$35,'DMG Tables'!$O$2:$O$35)*CHL$1*LOOKUP(CHL$1,'DMG Tables'!$G$2:$G$7,'DMG Tables'!$H$2:$H$7)</f>
        <v>116740000</v>
      </c>
      <c r="CHM20" s="1">
        <f>LOOKUP($A20,'DMG Tables'!$P$2:$P$35,'DMG Tables'!$O$2:$O$35)*CHM$1*LOOKUP(CHM$1,'DMG Tables'!$G$2:$G$7,'DMG Tables'!$H$2:$H$7)</f>
        <v>116792000</v>
      </c>
      <c r="CHN20" s="1">
        <f>LOOKUP($A20,'DMG Tables'!$P$2:$P$35,'DMG Tables'!$O$2:$O$35)*CHN$1*LOOKUP(CHN$1,'DMG Tables'!$G$2:$G$7,'DMG Tables'!$H$2:$H$7)</f>
        <v>116844000</v>
      </c>
      <c r="CHO20" s="1">
        <f>LOOKUP($A20,'DMG Tables'!$P$2:$P$35,'DMG Tables'!$O$2:$O$35)*CHO$1*LOOKUP(CHO$1,'DMG Tables'!$G$2:$G$7,'DMG Tables'!$H$2:$H$7)</f>
        <v>116896000</v>
      </c>
      <c r="CHP20" s="1">
        <f>LOOKUP($A20,'DMG Tables'!$P$2:$P$35,'DMG Tables'!$O$2:$O$35)*CHP$1*LOOKUP(CHP$1,'DMG Tables'!$G$2:$G$7,'DMG Tables'!$H$2:$H$7)</f>
        <v>116948000</v>
      </c>
      <c r="CHQ20" s="1">
        <f>LOOKUP($A20,'DMG Tables'!$P$2:$P$35,'DMG Tables'!$O$2:$O$35)*CHQ$1*LOOKUP(CHQ$1,'DMG Tables'!$G$2:$G$7,'DMG Tables'!$H$2:$H$7)</f>
        <v>117000000</v>
      </c>
      <c r="CHR20" s="1">
        <f>LOOKUP($A20,'DMG Tables'!$P$2:$P$35,'DMG Tables'!$O$2:$O$35)*CHR$1*LOOKUP(CHR$1,'DMG Tables'!$G$2:$G$7,'DMG Tables'!$H$2:$H$7)</f>
        <v>117052000</v>
      </c>
      <c r="CHS20" s="1">
        <f>LOOKUP($A20,'DMG Tables'!$P$2:$P$35,'DMG Tables'!$O$2:$O$35)*CHS$1*LOOKUP(CHS$1,'DMG Tables'!$G$2:$G$7,'DMG Tables'!$H$2:$H$7)</f>
        <v>117104000</v>
      </c>
      <c r="CHT20" s="1">
        <f>LOOKUP($A20,'DMG Tables'!$P$2:$P$35,'DMG Tables'!$O$2:$O$35)*CHT$1*LOOKUP(CHT$1,'DMG Tables'!$G$2:$G$7,'DMG Tables'!$H$2:$H$7)</f>
        <v>117156000</v>
      </c>
      <c r="CHU20" s="1">
        <f>LOOKUP($A20,'DMG Tables'!$P$2:$P$35,'DMG Tables'!$O$2:$O$35)*CHU$1*LOOKUP(CHU$1,'DMG Tables'!$G$2:$G$7,'DMG Tables'!$H$2:$H$7)</f>
        <v>117208000</v>
      </c>
      <c r="CHV20" s="1">
        <f>LOOKUP($A20,'DMG Tables'!$P$2:$P$35,'DMG Tables'!$O$2:$O$35)*CHV$1*LOOKUP(CHV$1,'DMG Tables'!$G$2:$G$7,'DMG Tables'!$H$2:$H$7)</f>
        <v>117260000</v>
      </c>
      <c r="CHW20" s="1">
        <f>LOOKUP($A20,'DMG Tables'!$P$2:$P$35,'DMG Tables'!$O$2:$O$35)*CHW$1*LOOKUP(CHW$1,'DMG Tables'!$G$2:$G$7,'DMG Tables'!$H$2:$H$7)</f>
        <v>117312000</v>
      </c>
      <c r="CHX20" s="1">
        <f>LOOKUP($A20,'DMG Tables'!$P$2:$P$35,'DMG Tables'!$O$2:$O$35)*CHX$1*LOOKUP(CHX$1,'DMG Tables'!$G$2:$G$7,'DMG Tables'!$H$2:$H$7)</f>
        <v>117364000</v>
      </c>
      <c r="CHY20" s="1">
        <f>LOOKUP($A20,'DMG Tables'!$P$2:$P$35,'DMG Tables'!$O$2:$O$35)*CHY$1*LOOKUP(CHY$1,'DMG Tables'!$G$2:$G$7,'DMG Tables'!$H$2:$H$7)</f>
        <v>117416000</v>
      </c>
      <c r="CHZ20" s="1">
        <f>LOOKUP($A20,'DMG Tables'!$P$2:$P$35,'DMG Tables'!$O$2:$O$35)*CHZ$1*LOOKUP(CHZ$1,'DMG Tables'!$G$2:$G$7,'DMG Tables'!$H$2:$H$7)</f>
        <v>117468000</v>
      </c>
      <c r="CIA20" s="1">
        <f>LOOKUP($A20,'DMG Tables'!$P$2:$P$35,'DMG Tables'!$O$2:$O$35)*CIA$1*LOOKUP(CIA$1,'DMG Tables'!$G$2:$G$7,'DMG Tables'!$H$2:$H$7)</f>
        <v>117520000</v>
      </c>
      <c r="CIB20" s="1">
        <f>LOOKUP($A20,'DMG Tables'!$P$2:$P$35,'DMG Tables'!$O$2:$O$35)*CIB$1*LOOKUP(CIB$1,'DMG Tables'!$G$2:$G$7,'DMG Tables'!$H$2:$H$7)</f>
        <v>117572000</v>
      </c>
      <c r="CIC20" s="1">
        <f>LOOKUP($A20,'DMG Tables'!$P$2:$P$35,'DMG Tables'!$O$2:$O$35)*CIC$1*LOOKUP(CIC$1,'DMG Tables'!$G$2:$G$7,'DMG Tables'!$H$2:$H$7)</f>
        <v>117624000</v>
      </c>
      <c r="CID20" s="1">
        <f>LOOKUP($A20,'DMG Tables'!$P$2:$P$35,'DMG Tables'!$O$2:$O$35)*CID$1*LOOKUP(CID$1,'DMG Tables'!$G$2:$G$7,'DMG Tables'!$H$2:$H$7)</f>
        <v>117676000</v>
      </c>
      <c r="CIE20" s="1">
        <f>LOOKUP($A20,'DMG Tables'!$P$2:$P$35,'DMG Tables'!$O$2:$O$35)*CIE$1*LOOKUP(CIE$1,'DMG Tables'!$G$2:$G$7,'DMG Tables'!$H$2:$H$7)</f>
        <v>117728000</v>
      </c>
      <c r="CIF20" s="1">
        <f>LOOKUP($A20,'DMG Tables'!$P$2:$P$35,'DMG Tables'!$O$2:$O$35)*CIF$1*LOOKUP(CIF$1,'DMG Tables'!$G$2:$G$7,'DMG Tables'!$H$2:$H$7)</f>
        <v>117780000</v>
      </c>
      <c r="CIG20" s="1">
        <f>LOOKUP($A20,'DMG Tables'!$P$2:$P$35,'DMG Tables'!$O$2:$O$35)*CIG$1*LOOKUP(CIG$1,'DMG Tables'!$G$2:$G$7,'DMG Tables'!$H$2:$H$7)</f>
        <v>117832000</v>
      </c>
      <c r="CIH20" s="1">
        <f>LOOKUP($A20,'DMG Tables'!$P$2:$P$35,'DMG Tables'!$O$2:$O$35)*CIH$1*LOOKUP(CIH$1,'DMG Tables'!$G$2:$G$7,'DMG Tables'!$H$2:$H$7)</f>
        <v>117884000</v>
      </c>
      <c r="CII20" s="1">
        <f>LOOKUP($A20,'DMG Tables'!$P$2:$P$35,'DMG Tables'!$O$2:$O$35)*CII$1*LOOKUP(CII$1,'DMG Tables'!$G$2:$G$7,'DMG Tables'!$H$2:$H$7)</f>
        <v>117936000</v>
      </c>
      <c r="CIJ20" s="1">
        <f>LOOKUP($A20,'DMG Tables'!$P$2:$P$35,'DMG Tables'!$O$2:$O$35)*CIJ$1*LOOKUP(CIJ$1,'DMG Tables'!$G$2:$G$7,'DMG Tables'!$H$2:$H$7)</f>
        <v>117988000</v>
      </c>
      <c r="CIK20" s="1">
        <f>LOOKUP($A20,'DMG Tables'!$P$2:$P$35,'DMG Tables'!$O$2:$O$35)*CIK$1*LOOKUP(CIK$1,'DMG Tables'!$G$2:$G$7,'DMG Tables'!$H$2:$H$7)</f>
        <v>118040000</v>
      </c>
      <c r="CIL20" s="1">
        <f>LOOKUP($A20,'DMG Tables'!$P$2:$P$35,'DMG Tables'!$O$2:$O$35)*CIL$1*LOOKUP(CIL$1,'DMG Tables'!$G$2:$G$7,'DMG Tables'!$H$2:$H$7)</f>
        <v>118092000</v>
      </c>
      <c r="CIM20" s="1">
        <f>LOOKUP($A20,'DMG Tables'!$P$2:$P$35,'DMG Tables'!$O$2:$O$35)*CIM$1*LOOKUP(CIM$1,'DMG Tables'!$G$2:$G$7,'DMG Tables'!$H$2:$H$7)</f>
        <v>118144000</v>
      </c>
      <c r="CIN20" s="1">
        <f>LOOKUP($A20,'DMG Tables'!$P$2:$P$35,'DMG Tables'!$O$2:$O$35)*CIN$1*LOOKUP(CIN$1,'DMG Tables'!$G$2:$G$7,'DMG Tables'!$H$2:$H$7)</f>
        <v>118196000</v>
      </c>
      <c r="CIO20" s="1">
        <f>LOOKUP($A20,'DMG Tables'!$P$2:$P$35,'DMG Tables'!$O$2:$O$35)*CIO$1*LOOKUP(CIO$1,'DMG Tables'!$G$2:$G$7,'DMG Tables'!$H$2:$H$7)</f>
        <v>118248000</v>
      </c>
      <c r="CIP20" s="1">
        <f>LOOKUP($A20,'DMG Tables'!$P$2:$P$35,'DMG Tables'!$O$2:$O$35)*CIP$1*LOOKUP(CIP$1,'DMG Tables'!$G$2:$G$7,'DMG Tables'!$H$2:$H$7)</f>
        <v>118300000</v>
      </c>
      <c r="CIQ20" s="1">
        <f>LOOKUP($A20,'DMG Tables'!$P$2:$P$35,'DMG Tables'!$O$2:$O$35)*CIQ$1*LOOKUP(CIQ$1,'DMG Tables'!$G$2:$G$7,'DMG Tables'!$H$2:$H$7)</f>
        <v>118352000</v>
      </c>
      <c r="CIR20" s="1">
        <f>LOOKUP($A20,'DMG Tables'!$P$2:$P$35,'DMG Tables'!$O$2:$O$35)*CIR$1*LOOKUP(CIR$1,'DMG Tables'!$G$2:$G$7,'DMG Tables'!$H$2:$H$7)</f>
        <v>118404000</v>
      </c>
      <c r="CIS20" s="1">
        <f>LOOKUP($A20,'DMG Tables'!$P$2:$P$35,'DMG Tables'!$O$2:$O$35)*CIS$1*LOOKUP(CIS$1,'DMG Tables'!$G$2:$G$7,'DMG Tables'!$H$2:$H$7)</f>
        <v>118456000</v>
      </c>
      <c r="CIT20" s="1">
        <f>LOOKUP($A20,'DMG Tables'!$P$2:$P$35,'DMG Tables'!$O$2:$O$35)*CIT$1*LOOKUP(CIT$1,'DMG Tables'!$G$2:$G$7,'DMG Tables'!$H$2:$H$7)</f>
        <v>118508000</v>
      </c>
      <c r="CIU20" s="1">
        <f>LOOKUP($A20,'DMG Tables'!$P$2:$P$35,'DMG Tables'!$O$2:$O$35)*CIU$1*LOOKUP(CIU$1,'DMG Tables'!$G$2:$G$7,'DMG Tables'!$H$2:$H$7)</f>
        <v>118560000</v>
      </c>
      <c r="CIV20" s="1">
        <f>LOOKUP($A20,'DMG Tables'!$P$2:$P$35,'DMG Tables'!$O$2:$O$35)*CIV$1*LOOKUP(CIV$1,'DMG Tables'!$G$2:$G$7,'DMG Tables'!$H$2:$H$7)</f>
        <v>118612000</v>
      </c>
      <c r="CIW20" s="1">
        <f>LOOKUP($A20,'DMG Tables'!$P$2:$P$35,'DMG Tables'!$O$2:$O$35)*CIW$1*LOOKUP(CIW$1,'DMG Tables'!$G$2:$G$7,'DMG Tables'!$H$2:$H$7)</f>
        <v>118664000</v>
      </c>
      <c r="CIX20" s="1">
        <f>LOOKUP($A20,'DMG Tables'!$P$2:$P$35,'DMG Tables'!$O$2:$O$35)*CIX$1*LOOKUP(CIX$1,'DMG Tables'!$G$2:$G$7,'DMG Tables'!$H$2:$H$7)</f>
        <v>118716000</v>
      </c>
      <c r="CIY20" s="1">
        <f>LOOKUP($A20,'DMG Tables'!$P$2:$P$35,'DMG Tables'!$O$2:$O$35)*CIY$1*LOOKUP(CIY$1,'DMG Tables'!$G$2:$G$7,'DMG Tables'!$H$2:$H$7)</f>
        <v>118768000</v>
      </c>
      <c r="CIZ20" s="1">
        <f>LOOKUP($A20,'DMG Tables'!$P$2:$P$35,'DMG Tables'!$O$2:$O$35)*CIZ$1*LOOKUP(CIZ$1,'DMG Tables'!$G$2:$G$7,'DMG Tables'!$H$2:$H$7)</f>
        <v>118820000</v>
      </c>
      <c r="CJA20" s="1">
        <f>LOOKUP($A20,'DMG Tables'!$P$2:$P$35,'DMG Tables'!$O$2:$O$35)*CJA$1*LOOKUP(CJA$1,'DMG Tables'!$G$2:$G$7,'DMG Tables'!$H$2:$H$7)</f>
        <v>118872000</v>
      </c>
      <c r="CJB20" s="1">
        <f>LOOKUP($A20,'DMG Tables'!$P$2:$P$35,'DMG Tables'!$O$2:$O$35)*CJB$1*LOOKUP(CJB$1,'DMG Tables'!$G$2:$G$7,'DMG Tables'!$H$2:$H$7)</f>
        <v>118924000</v>
      </c>
      <c r="CJC20" s="1">
        <f>LOOKUP($A20,'DMG Tables'!$P$2:$P$35,'DMG Tables'!$O$2:$O$35)*CJC$1*LOOKUP(CJC$1,'DMG Tables'!$G$2:$G$7,'DMG Tables'!$H$2:$H$7)</f>
        <v>118976000</v>
      </c>
      <c r="CJD20" s="1">
        <f>LOOKUP($A20,'DMG Tables'!$P$2:$P$35,'DMG Tables'!$O$2:$O$35)*CJD$1*LOOKUP(CJD$1,'DMG Tables'!$G$2:$G$7,'DMG Tables'!$H$2:$H$7)</f>
        <v>119028000</v>
      </c>
      <c r="CJE20" s="1">
        <f>LOOKUP($A20,'DMG Tables'!$P$2:$P$35,'DMG Tables'!$O$2:$O$35)*CJE$1*LOOKUP(CJE$1,'DMG Tables'!$G$2:$G$7,'DMG Tables'!$H$2:$H$7)</f>
        <v>119080000</v>
      </c>
      <c r="CJF20" s="1">
        <f>LOOKUP($A20,'DMG Tables'!$P$2:$P$35,'DMG Tables'!$O$2:$O$35)*CJF$1*LOOKUP(CJF$1,'DMG Tables'!$G$2:$G$7,'DMG Tables'!$H$2:$H$7)</f>
        <v>119132000</v>
      </c>
      <c r="CJG20" s="1">
        <f>LOOKUP($A20,'DMG Tables'!$P$2:$P$35,'DMG Tables'!$O$2:$O$35)*CJG$1*LOOKUP(CJG$1,'DMG Tables'!$G$2:$G$7,'DMG Tables'!$H$2:$H$7)</f>
        <v>119184000</v>
      </c>
      <c r="CJH20" s="1">
        <f>LOOKUP($A20,'DMG Tables'!$P$2:$P$35,'DMG Tables'!$O$2:$O$35)*CJH$1*LOOKUP(CJH$1,'DMG Tables'!$G$2:$G$7,'DMG Tables'!$H$2:$H$7)</f>
        <v>119236000</v>
      </c>
      <c r="CJI20" s="1">
        <f>LOOKUP($A20,'DMG Tables'!$P$2:$P$35,'DMG Tables'!$O$2:$O$35)*CJI$1*LOOKUP(CJI$1,'DMG Tables'!$G$2:$G$7,'DMG Tables'!$H$2:$H$7)</f>
        <v>119288000</v>
      </c>
      <c r="CJJ20" s="1">
        <f>LOOKUP($A20,'DMG Tables'!$P$2:$P$35,'DMG Tables'!$O$2:$O$35)*CJJ$1*LOOKUP(CJJ$1,'DMG Tables'!$G$2:$G$7,'DMG Tables'!$H$2:$H$7)</f>
        <v>119340000</v>
      </c>
      <c r="CJK20" s="1">
        <f>LOOKUP($A20,'DMG Tables'!$P$2:$P$35,'DMG Tables'!$O$2:$O$35)*CJK$1*LOOKUP(CJK$1,'DMG Tables'!$G$2:$G$7,'DMG Tables'!$H$2:$H$7)</f>
        <v>119392000</v>
      </c>
      <c r="CJL20" s="1">
        <f>LOOKUP($A20,'DMG Tables'!$P$2:$P$35,'DMG Tables'!$O$2:$O$35)*CJL$1*LOOKUP(CJL$1,'DMG Tables'!$G$2:$G$7,'DMG Tables'!$H$2:$H$7)</f>
        <v>119444000</v>
      </c>
      <c r="CJM20" s="1">
        <f>LOOKUP($A20,'DMG Tables'!$P$2:$P$35,'DMG Tables'!$O$2:$O$35)*CJM$1*LOOKUP(CJM$1,'DMG Tables'!$G$2:$G$7,'DMG Tables'!$H$2:$H$7)</f>
        <v>119496000</v>
      </c>
      <c r="CJN20" s="1">
        <f>LOOKUP($A20,'DMG Tables'!$P$2:$P$35,'DMG Tables'!$O$2:$O$35)*CJN$1*LOOKUP(CJN$1,'DMG Tables'!$G$2:$G$7,'DMG Tables'!$H$2:$H$7)</f>
        <v>119548000</v>
      </c>
      <c r="CJO20" s="1">
        <f>LOOKUP($A20,'DMG Tables'!$P$2:$P$35,'DMG Tables'!$O$2:$O$35)*CJO$1*LOOKUP(CJO$1,'DMG Tables'!$G$2:$G$7,'DMG Tables'!$H$2:$H$7)</f>
        <v>119600000</v>
      </c>
      <c r="CJP20" s="1">
        <f>LOOKUP($A20,'DMG Tables'!$P$2:$P$35,'DMG Tables'!$O$2:$O$35)*CJP$1*LOOKUP(CJP$1,'DMG Tables'!$G$2:$G$7,'DMG Tables'!$H$2:$H$7)</f>
        <v>119652000</v>
      </c>
      <c r="CJQ20" s="1">
        <f>LOOKUP($A20,'DMG Tables'!$P$2:$P$35,'DMG Tables'!$O$2:$O$35)*CJQ$1*LOOKUP(CJQ$1,'DMG Tables'!$G$2:$G$7,'DMG Tables'!$H$2:$H$7)</f>
        <v>119704000</v>
      </c>
      <c r="CJR20" s="1">
        <f>LOOKUP($A20,'DMG Tables'!$P$2:$P$35,'DMG Tables'!$O$2:$O$35)*CJR$1*LOOKUP(CJR$1,'DMG Tables'!$G$2:$G$7,'DMG Tables'!$H$2:$H$7)</f>
        <v>119756000</v>
      </c>
      <c r="CJS20" s="1">
        <f>LOOKUP($A20,'DMG Tables'!$P$2:$P$35,'DMG Tables'!$O$2:$O$35)*CJS$1*LOOKUP(CJS$1,'DMG Tables'!$G$2:$G$7,'DMG Tables'!$H$2:$H$7)</f>
        <v>119808000</v>
      </c>
      <c r="CJT20" s="1">
        <f>LOOKUP($A20,'DMG Tables'!$P$2:$P$35,'DMG Tables'!$O$2:$O$35)*CJT$1*LOOKUP(CJT$1,'DMG Tables'!$G$2:$G$7,'DMG Tables'!$H$2:$H$7)</f>
        <v>119860000</v>
      </c>
      <c r="CJU20" s="1">
        <f>LOOKUP($A20,'DMG Tables'!$P$2:$P$35,'DMG Tables'!$O$2:$O$35)*CJU$1*LOOKUP(CJU$1,'DMG Tables'!$G$2:$G$7,'DMG Tables'!$H$2:$H$7)</f>
        <v>119912000</v>
      </c>
      <c r="CJV20" s="1">
        <f>LOOKUP($A20,'DMG Tables'!$P$2:$P$35,'DMG Tables'!$O$2:$O$35)*CJV$1*LOOKUP(CJV$1,'DMG Tables'!$G$2:$G$7,'DMG Tables'!$H$2:$H$7)</f>
        <v>119964000</v>
      </c>
      <c r="CJW20" s="1">
        <f>LOOKUP($A20,'DMG Tables'!$P$2:$P$35,'DMG Tables'!$O$2:$O$35)*CJW$1*LOOKUP(CJW$1,'DMG Tables'!$G$2:$G$7,'DMG Tables'!$H$2:$H$7)</f>
        <v>120016000</v>
      </c>
      <c r="CJX20" s="1">
        <f>LOOKUP($A20,'DMG Tables'!$P$2:$P$35,'DMG Tables'!$O$2:$O$35)*CJX$1*LOOKUP(CJX$1,'DMG Tables'!$G$2:$G$7,'DMG Tables'!$H$2:$H$7)</f>
        <v>120068000</v>
      </c>
      <c r="CJY20" s="1">
        <f>LOOKUP($A20,'DMG Tables'!$P$2:$P$35,'DMG Tables'!$O$2:$O$35)*CJY$1*LOOKUP(CJY$1,'DMG Tables'!$G$2:$G$7,'DMG Tables'!$H$2:$H$7)</f>
        <v>120120000</v>
      </c>
      <c r="CJZ20" s="1">
        <f>LOOKUP($A20,'DMG Tables'!$P$2:$P$35,'DMG Tables'!$O$2:$O$35)*CJZ$1*LOOKUP(CJZ$1,'DMG Tables'!$G$2:$G$7,'DMG Tables'!$H$2:$H$7)</f>
        <v>120172000</v>
      </c>
      <c r="CKA20" s="1">
        <f>LOOKUP($A20,'DMG Tables'!$P$2:$P$35,'DMG Tables'!$O$2:$O$35)*CKA$1*LOOKUP(CKA$1,'DMG Tables'!$G$2:$G$7,'DMG Tables'!$H$2:$H$7)</f>
        <v>120224000</v>
      </c>
      <c r="CKB20" s="1">
        <f>LOOKUP($A20,'DMG Tables'!$P$2:$P$35,'DMG Tables'!$O$2:$O$35)*CKB$1*LOOKUP(CKB$1,'DMG Tables'!$G$2:$G$7,'DMG Tables'!$H$2:$H$7)</f>
        <v>120276000</v>
      </c>
      <c r="CKC20" s="1">
        <f>LOOKUP($A20,'DMG Tables'!$P$2:$P$35,'DMG Tables'!$O$2:$O$35)*CKC$1*LOOKUP(CKC$1,'DMG Tables'!$G$2:$G$7,'DMG Tables'!$H$2:$H$7)</f>
        <v>120328000</v>
      </c>
      <c r="CKD20" s="1">
        <f>LOOKUP($A20,'DMG Tables'!$P$2:$P$35,'DMG Tables'!$O$2:$O$35)*CKD$1*LOOKUP(CKD$1,'DMG Tables'!$G$2:$G$7,'DMG Tables'!$H$2:$H$7)</f>
        <v>120380000</v>
      </c>
      <c r="CKE20" s="1">
        <f>LOOKUP($A20,'DMG Tables'!$P$2:$P$35,'DMG Tables'!$O$2:$O$35)*CKE$1*LOOKUP(CKE$1,'DMG Tables'!$G$2:$G$7,'DMG Tables'!$H$2:$H$7)</f>
        <v>120432000</v>
      </c>
      <c r="CKF20" s="1">
        <f>LOOKUP($A20,'DMG Tables'!$P$2:$P$35,'DMG Tables'!$O$2:$O$35)*CKF$1*LOOKUP(CKF$1,'DMG Tables'!$G$2:$G$7,'DMG Tables'!$H$2:$H$7)</f>
        <v>120484000</v>
      </c>
      <c r="CKG20" s="1">
        <f>LOOKUP($A20,'DMG Tables'!$P$2:$P$35,'DMG Tables'!$O$2:$O$35)*CKG$1*LOOKUP(CKG$1,'DMG Tables'!$G$2:$G$7,'DMG Tables'!$H$2:$H$7)</f>
        <v>120536000</v>
      </c>
      <c r="CKH20" s="1">
        <f>LOOKUP($A20,'DMG Tables'!$P$2:$P$35,'DMG Tables'!$O$2:$O$35)*CKH$1*LOOKUP(CKH$1,'DMG Tables'!$G$2:$G$7,'DMG Tables'!$H$2:$H$7)</f>
        <v>120588000</v>
      </c>
      <c r="CKI20" s="1">
        <f>LOOKUP($A20,'DMG Tables'!$P$2:$P$35,'DMG Tables'!$O$2:$O$35)*CKI$1*LOOKUP(CKI$1,'DMG Tables'!$G$2:$G$7,'DMG Tables'!$H$2:$H$7)</f>
        <v>120640000</v>
      </c>
      <c r="CKJ20" s="1">
        <f>LOOKUP($A20,'DMG Tables'!$P$2:$P$35,'DMG Tables'!$O$2:$O$35)*CKJ$1*LOOKUP(CKJ$1,'DMG Tables'!$G$2:$G$7,'DMG Tables'!$H$2:$H$7)</f>
        <v>120692000</v>
      </c>
      <c r="CKK20" s="1">
        <f>LOOKUP($A20,'DMG Tables'!$P$2:$P$35,'DMG Tables'!$O$2:$O$35)*CKK$1*LOOKUP(CKK$1,'DMG Tables'!$G$2:$G$7,'DMG Tables'!$H$2:$H$7)</f>
        <v>120744000</v>
      </c>
      <c r="CKL20" s="1">
        <f>LOOKUP($A20,'DMG Tables'!$P$2:$P$35,'DMG Tables'!$O$2:$O$35)*CKL$1*LOOKUP(CKL$1,'DMG Tables'!$G$2:$G$7,'DMG Tables'!$H$2:$H$7)</f>
        <v>120796000</v>
      </c>
      <c r="CKM20" s="1">
        <f>LOOKUP($A20,'DMG Tables'!$P$2:$P$35,'DMG Tables'!$O$2:$O$35)*CKM$1*LOOKUP(CKM$1,'DMG Tables'!$G$2:$G$7,'DMG Tables'!$H$2:$H$7)</f>
        <v>120848000</v>
      </c>
      <c r="CKN20" s="1">
        <f>LOOKUP($A20,'DMG Tables'!$P$2:$P$35,'DMG Tables'!$O$2:$O$35)*CKN$1*LOOKUP(CKN$1,'DMG Tables'!$G$2:$G$7,'DMG Tables'!$H$2:$H$7)</f>
        <v>120900000</v>
      </c>
      <c r="CKO20" s="1">
        <f>LOOKUP($A20,'DMG Tables'!$P$2:$P$35,'DMG Tables'!$O$2:$O$35)*CKO$1*LOOKUP(CKO$1,'DMG Tables'!$G$2:$G$7,'DMG Tables'!$H$2:$H$7)</f>
        <v>120952000</v>
      </c>
      <c r="CKP20" s="1">
        <f>LOOKUP($A20,'DMG Tables'!$P$2:$P$35,'DMG Tables'!$O$2:$O$35)*CKP$1*LOOKUP(CKP$1,'DMG Tables'!$G$2:$G$7,'DMG Tables'!$H$2:$H$7)</f>
        <v>121004000</v>
      </c>
      <c r="CKQ20" s="1">
        <f>LOOKUP($A20,'DMG Tables'!$P$2:$P$35,'DMG Tables'!$O$2:$O$35)*CKQ$1*LOOKUP(CKQ$1,'DMG Tables'!$G$2:$G$7,'DMG Tables'!$H$2:$H$7)</f>
        <v>121056000</v>
      </c>
      <c r="CKR20" s="1">
        <f>LOOKUP($A20,'DMG Tables'!$P$2:$P$35,'DMG Tables'!$O$2:$O$35)*CKR$1*LOOKUP(CKR$1,'DMG Tables'!$G$2:$G$7,'DMG Tables'!$H$2:$H$7)</f>
        <v>121108000</v>
      </c>
      <c r="CKS20" s="1">
        <f>LOOKUP($A20,'DMG Tables'!$P$2:$P$35,'DMG Tables'!$O$2:$O$35)*CKS$1*LOOKUP(CKS$1,'DMG Tables'!$G$2:$G$7,'DMG Tables'!$H$2:$H$7)</f>
        <v>121160000</v>
      </c>
      <c r="CKT20" s="1">
        <f>LOOKUP($A20,'DMG Tables'!$P$2:$P$35,'DMG Tables'!$O$2:$O$35)*CKT$1*LOOKUP(CKT$1,'DMG Tables'!$G$2:$G$7,'DMG Tables'!$H$2:$H$7)</f>
        <v>121212000</v>
      </c>
      <c r="CKU20" s="1">
        <f>LOOKUP($A20,'DMG Tables'!$P$2:$P$35,'DMG Tables'!$O$2:$O$35)*CKU$1*LOOKUP(CKU$1,'DMG Tables'!$G$2:$G$7,'DMG Tables'!$H$2:$H$7)</f>
        <v>121264000</v>
      </c>
      <c r="CKV20" s="1">
        <f>LOOKUP($A20,'DMG Tables'!$P$2:$P$35,'DMG Tables'!$O$2:$O$35)*CKV$1*LOOKUP(CKV$1,'DMG Tables'!$G$2:$G$7,'DMG Tables'!$H$2:$H$7)</f>
        <v>121316000</v>
      </c>
      <c r="CKW20" s="1">
        <f>LOOKUP($A20,'DMG Tables'!$P$2:$P$35,'DMG Tables'!$O$2:$O$35)*CKW$1*LOOKUP(CKW$1,'DMG Tables'!$G$2:$G$7,'DMG Tables'!$H$2:$H$7)</f>
        <v>121368000</v>
      </c>
      <c r="CKX20" s="1">
        <f>LOOKUP($A20,'DMG Tables'!$P$2:$P$35,'DMG Tables'!$O$2:$O$35)*CKX$1*LOOKUP(CKX$1,'DMG Tables'!$G$2:$G$7,'DMG Tables'!$H$2:$H$7)</f>
        <v>121420000</v>
      </c>
      <c r="CKY20" s="1">
        <f>LOOKUP($A20,'DMG Tables'!$P$2:$P$35,'DMG Tables'!$O$2:$O$35)*CKY$1*LOOKUP(CKY$1,'DMG Tables'!$G$2:$G$7,'DMG Tables'!$H$2:$H$7)</f>
        <v>121472000</v>
      </c>
      <c r="CKZ20" s="1">
        <f>LOOKUP($A20,'DMG Tables'!$P$2:$P$35,'DMG Tables'!$O$2:$O$35)*CKZ$1*LOOKUP(CKZ$1,'DMG Tables'!$G$2:$G$7,'DMG Tables'!$H$2:$H$7)</f>
        <v>121524000</v>
      </c>
      <c r="CLA20" s="1">
        <f>LOOKUP($A20,'DMG Tables'!$P$2:$P$35,'DMG Tables'!$O$2:$O$35)*CLA$1*LOOKUP(CLA$1,'DMG Tables'!$G$2:$G$7,'DMG Tables'!$H$2:$H$7)</f>
        <v>121576000</v>
      </c>
      <c r="CLB20" s="1">
        <f>LOOKUP($A20,'DMG Tables'!$P$2:$P$35,'DMG Tables'!$O$2:$O$35)*CLB$1*LOOKUP(CLB$1,'DMG Tables'!$G$2:$G$7,'DMG Tables'!$H$2:$H$7)</f>
        <v>121628000</v>
      </c>
      <c r="CLC20" s="1">
        <f>LOOKUP($A20,'DMG Tables'!$P$2:$P$35,'DMG Tables'!$O$2:$O$35)*CLC$1*LOOKUP(CLC$1,'DMG Tables'!$G$2:$G$7,'DMG Tables'!$H$2:$H$7)</f>
        <v>121680000</v>
      </c>
      <c r="CLD20" s="1">
        <f>LOOKUP($A20,'DMG Tables'!$P$2:$P$35,'DMG Tables'!$O$2:$O$35)*CLD$1*LOOKUP(CLD$1,'DMG Tables'!$G$2:$G$7,'DMG Tables'!$H$2:$H$7)</f>
        <v>121732000</v>
      </c>
      <c r="CLE20" s="1">
        <f>LOOKUP($A20,'DMG Tables'!$P$2:$P$35,'DMG Tables'!$O$2:$O$35)*CLE$1*LOOKUP(CLE$1,'DMG Tables'!$G$2:$G$7,'DMG Tables'!$H$2:$H$7)</f>
        <v>121784000</v>
      </c>
      <c r="CLF20" s="1">
        <f>LOOKUP($A20,'DMG Tables'!$P$2:$P$35,'DMG Tables'!$O$2:$O$35)*CLF$1*LOOKUP(CLF$1,'DMG Tables'!$G$2:$G$7,'DMG Tables'!$H$2:$H$7)</f>
        <v>121836000</v>
      </c>
      <c r="CLG20" s="1">
        <f>LOOKUP($A20,'DMG Tables'!$P$2:$P$35,'DMG Tables'!$O$2:$O$35)*CLG$1*LOOKUP(CLG$1,'DMG Tables'!$G$2:$G$7,'DMG Tables'!$H$2:$H$7)</f>
        <v>121888000</v>
      </c>
      <c r="CLH20" s="1">
        <f>LOOKUP($A20,'DMG Tables'!$P$2:$P$35,'DMG Tables'!$O$2:$O$35)*CLH$1*LOOKUP(CLH$1,'DMG Tables'!$G$2:$G$7,'DMG Tables'!$H$2:$H$7)</f>
        <v>121940000</v>
      </c>
      <c r="CLI20" s="1">
        <f>LOOKUP($A20,'DMG Tables'!$P$2:$P$35,'DMG Tables'!$O$2:$O$35)*CLI$1*LOOKUP(CLI$1,'DMG Tables'!$G$2:$G$7,'DMG Tables'!$H$2:$H$7)</f>
        <v>121992000</v>
      </c>
      <c r="CLJ20" s="1">
        <f>LOOKUP($A20,'DMG Tables'!$P$2:$P$35,'DMG Tables'!$O$2:$O$35)*CLJ$1*LOOKUP(CLJ$1,'DMG Tables'!$G$2:$G$7,'DMG Tables'!$H$2:$H$7)</f>
        <v>122044000</v>
      </c>
      <c r="CLK20" s="1">
        <f>LOOKUP($A20,'DMG Tables'!$P$2:$P$35,'DMG Tables'!$O$2:$O$35)*CLK$1*LOOKUP(CLK$1,'DMG Tables'!$G$2:$G$7,'DMG Tables'!$H$2:$H$7)</f>
        <v>122096000</v>
      </c>
      <c r="CLL20" s="1">
        <f>LOOKUP($A20,'DMG Tables'!$P$2:$P$35,'DMG Tables'!$O$2:$O$35)*CLL$1*LOOKUP(CLL$1,'DMG Tables'!$G$2:$G$7,'DMG Tables'!$H$2:$H$7)</f>
        <v>122148000</v>
      </c>
      <c r="CLM20" s="1">
        <f>LOOKUP($A20,'DMG Tables'!$P$2:$P$35,'DMG Tables'!$O$2:$O$35)*CLM$1*LOOKUP(CLM$1,'DMG Tables'!$G$2:$G$7,'DMG Tables'!$H$2:$H$7)</f>
        <v>122200000</v>
      </c>
      <c r="CLN20" s="1">
        <f>LOOKUP($A20,'DMG Tables'!$P$2:$P$35,'DMG Tables'!$O$2:$O$35)*CLN$1*LOOKUP(CLN$1,'DMG Tables'!$G$2:$G$7,'DMG Tables'!$H$2:$H$7)</f>
        <v>122252000</v>
      </c>
      <c r="CLO20" s="1">
        <f>LOOKUP($A20,'DMG Tables'!$P$2:$P$35,'DMG Tables'!$O$2:$O$35)*CLO$1*LOOKUP(CLO$1,'DMG Tables'!$G$2:$G$7,'DMG Tables'!$H$2:$H$7)</f>
        <v>122304000</v>
      </c>
      <c r="CLP20" s="1">
        <f>LOOKUP($A20,'DMG Tables'!$P$2:$P$35,'DMG Tables'!$O$2:$O$35)*CLP$1*LOOKUP(CLP$1,'DMG Tables'!$G$2:$G$7,'DMG Tables'!$H$2:$H$7)</f>
        <v>122356000</v>
      </c>
      <c r="CLQ20" s="1">
        <f>LOOKUP($A20,'DMG Tables'!$P$2:$P$35,'DMG Tables'!$O$2:$O$35)*CLQ$1*LOOKUP(CLQ$1,'DMG Tables'!$G$2:$G$7,'DMG Tables'!$H$2:$H$7)</f>
        <v>122408000</v>
      </c>
      <c r="CLR20" s="1">
        <f>LOOKUP($A20,'DMG Tables'!$P$2:$P$35,'DMG Tables'!$O$2:$O$35)*CLR$1*LOOKUP(CLR$1,'DMG Tables'!$G$2:$G$7,'DMG Tables'!$H$2:$H$7)</f>
        <v>122460000</v>
      </c>
      <c r="CLS20" s="1">
        <f>LOOKUP($A20,'DMG Tables'!$P$2:$P$35,'DMG Tables'!$O$2:$O$35)*CLS$1*LOOKUP(CLS$1,'DMG Tables'!$G$2:$G$7,'DMG Tables'!$H$2:$H$7)</f>
        <v>122512000</v>
      </c>
      <c r="CLT20" s="1">
        <f>LOOKUP($A20,'DMG Tables'!$P$2:$P$35,'DMG Tables'!$O$2:$O$35)*CLT$1*LOOKUP(CLT$1,'DMG Tables'!$G$2:$G$7,'DMG Tables'!$H$2:$H$7)</f>
        <v>122564000</v>
      </c>
      <c r="CLU20" s="1">
        <f>LOOKUP($A20,'DMG Tables'!$P$2:$P$35,'DMG Tables'!$O$2:$O$35)*CLU$1*LOOKUP(CLU$1,'DMG Tables'!$G$2:$G$7,'DMG Tables'!$H$2:$H$7)</f>
        <v>122616000</v>
      </c>
      <c r="CLV20" s="1">
        <f>LOOKUP($A20,'DMG Tables'!$P$2:$P$35,'DMG Tables'!$O$2:$O$35)*CLV$1*LOOKUP(CLV$1,'DMG Tables'!$G$2:$G$7,'DMG Tables'!$H$2:$H$7)</f>
        <v>122668000</v>
      </c>
      <c r="CLW20" s="1">
        <f>LOOKUP($A20,'DMG Tables'!$P$2:$P$35,'DMG Tables'!$O$2:$O$35)*CLW$1*LOOKUP(CLW$1,'DMG Tables'!$G$2:$G$7,'DMG Tables'!$H$2:$H$7)</f>
        <v>122720000</v>
      </c>
      <c r="CLX20" s="1">
        <f>LOOKUP($A20,'DMG Tables'!$P$2:$P$35,'DMG Tables'!$O$2:$O$35)*CLX$1*LOOKUP(CLX$1,'DMG Tables'!$G$2:$G$7,'DMG Tables'!$H$2:$H$7)</f>
        <v>122772000</v>
      </c>
      <c r="CLY20" s="1">
        <f>LOOKUP($A20,'DMG Tables'!$P$2:$P$35,'DMG Tables'!$O$2:$O$35)*CLY$1*LOOKUP(CLY$1,'DMG Tables'!$G$2:$G$7,'DMG Tables'!$H$2:$H$7)</f>
        <v>122824000</v>
      </c>
      <c r="CLZ20" s="1">
        <f>LOOKUP($A20,'DMG Tables'!$P$2:$P$35,'DMG Tables'!$O$2:$O$35)*CLZ$1*LOOKUP(CLZ$1,'DMG Tables'!$G$2:$G$7,'DMG Tables'!$H$2:$H$7)</f>
        <v>122876000</v>
      </c>
      <c r="CMA20" s="1">
        <f>LOOKUP($A20,'DMG Tables'!$P$2:$P$35,'DMG Tables'!$O$2:$O$35)*CMA$1*LOOKUP(CMA$1,'DMG Tables'!$G$2:$G$7,'DMG Tables'!$H$2:$H$7)</f>
        <v>122928000</v>
      </c>
      <c r="CMB20" s="1">
        <f>LOOKUP($A20,'DMG Tables'!$P$2:$P$35,'DMG Tables'!$O$2:$O$35)*CMB$1*LOOKUP(CMB$1,'DMG Tables'!$G$2:$G$7,'DMG Tables'!$H$2:$H$7)</f>
        <v>122980000</v>
      </c>
      <c r="CMC20" s="1">
        <f>LOOKUP($A20,'DMG Tables'!$P$2:$P$35,'DMG Tables'!$O$2:$O$35)*CMC$1*LOOKUP(CMC$1,'DMG Tables'!$G$2:$G$7,'DMG Tables'!$H$2:$H$7)</f>
        <v>123032000</v>
      </c>
      <c r="CMD20" s="1">
        <f>LOOKUP($A20,'DMG Tables'!$P$2:$P$35,'DMG Tables'!$O$2:$O$35)*CMD$1*LOOKUP(CMD$1,'DMG Tables'!$G$2:$G$7,'DMG Tables'!$H$2:$H$7)</f>
        <v>123084000</v>
      </c>
      <c r="CME20" s="1">
        <f>LOOKUP($A20,'DMG Tables'!$P$2:$P$35,'DMG Tables'!$O$2:$O$35)*CME$1*LOOKUP(CME$1,'DMG Tables'!$G$2:$G$7,'DMG Tables'!$H$2:$H$7)</f>
        <v>123136000</v>
      </c>
      <c r="CMF20" s="1">
        <f>LOOKUP($A20,'DMG Tables'!$P$2:$P$35,'DMG Tables'!$O$2:$O$35)*CMF$1*LOOKUP(CMF$1,'DMG Tables'!$G$2:$G$7,'DMG Tables'!$H$2:$H$7)</f>
        <v>123188000</v>
      </c>
      <c r="CMG20" s="1">
        <f>LOOKUP($A20,'DMG Tables'!$P$2:$P$35,'DMG Tables'!$O$2:$O$35)*CMG$1*LOOKUP(CMG$1,'DMG Tables'!$G$2:$G$7,'DMG Tables'!$H$2:$H$7)</f>
        <v>123240000</v>
      </c>
      <c r="CMH20" s="1">
        <f>LOOKUP($A20,'DMG Tables'!$P$2:$P$35,'DMG Tables'!$O$2:$O$35)*CMH$1*LOOKUP(CMH$1,'DMG Tables'!$G$2:$G$7,'DMG Tables'!$H$2:$H$7)</f>
        <v>123292000</v>
      </c>
      <c r="CMI20" s="1">
        <f>LOOKUP($A20,'DMG Tables'!$P$2:$P$35,'DMG Tables'!$O$2:$O$35)*CMI$1*LOOKUP(CMI$1,'DMG Tables'!$G$2:$G$7,'DMG Tables'!$H$2:$H$7)</f>
        <v>123344000</v>
      </c>
      <c r="CMJ20" s="1">
        <f>LOOKUP($A20,'DMG Tables'!$P$2:$P$35,'DMG Tables'!$O$2:$O$35)*CMJ$1*LOOKUP(CMJ$1,'DMG Tables'!$G$2:$G$7,'DMG Tables'!$H$2:$H$7)</f>
        <v>123396000</v>
      </c>
      <c r="CMK20" s="1">
        <f>LOOKUP($A20,'DMG Tables'!$P$2:$P$35,'DMG Tables'!$O$2:$O$35)*CMK$1*LOOKUP(CMK$1,'DMG Tables'!$G$2:$G$7,'DMG Tables'!$H$2:$H$7)</f>
        <v>123448000</v>
      </c>
      <c r="CML20" s="1">
        <f>LOOKUP($A20,'DMG Tables'!$P$2:$P$35,'DMG Tables'!$O$2:$O$35)*CML$1*LOOKUP(CML$1,'DMG Tables'!$G$2:$G$7,'DMG Tables'!$H$2:$H$7)</f>
        <v>123500000</v>
      </c>
      <c r="CMM20" s="1">
        <f>LOOKUP($A20,'DMG Tables'!$P$2:$P$35,'DMG Tables'!$O$2:$O$35)*CMM$1*LOOKUP(CMM$1,'DMG Tables'!$G$2:$G$7,'DMG Tables'!$H$2:$H$7)</f>
        <v>123552000</v>
      </c>
      <c r="CMN20" s="1">
        <f>LOOKUP($A20,'DMG Tables'!$P$2:$P$35,'DMG Tables'!$O$2:$O$35)*CMN$1*LOOKUP(CMN$1,'DMG Tables'!$G$2:$G$7,'DMG Tables'!$H$2:$H$7)</f>
        <v>123604000</v>
      </c>
      <c r="CMO20" s="1">
        <f>LOOKUP($A20,'DMG Tables'!$P$2:$P$35,'DMG Tables'!$O$2:$O$35)*CMO$1*LOOKUP(CMO$1,'DMG Tables'!$G$2:$G$7,'DMG Tables'!$H$2:$H$7)</f>
        <v>123656000</v>
      </c>
      <c r="CMP20" s="1">
        <f>LOOKUP($A20,'DMG Tables'!$P$2:$P$35,'DMG Tables'!$O$2:$O$35)*CMP$1*LOOKUP(CMP$1,'DMG Tables'!$G$2:$G$7,'DMG Tables'!$H$2:$H$7)</f>
        <v>123708000</v>
      </c>
      <c r="CMQ20" s="1">
        <f>LOOKUP($A20,'DMG Tables'!$P$2:$P$35,'DMG Tables'!$O$2:$O$35)*CMQ$1*LOOKUP(CMQ$1,'DMG Tables'!$G$2:$G$7,'DMG Tables'!$H$2:$H$7)</f>
        <v>123760000</v>
      </c>
      <c r="CMR20" s="1">
        <f>LOOKUP($A20,'DMG Tables'!$P$2:$P$35,'DMG Tables'!$O$2:$O$35)*CMR$1*LOOKUP(CMR$1,'DMG Tables'!$G$2:$G$7,'DMG Tables'!$H$2:$H$7)</f>
        <v>123812000</v>
      </c>
      <c r="CMS20" s="1">
        <f>LOOKUP($A20,'DMG Tables'!$P$2:$P$35,'DMG Tables'!$O$2:$O$35)*CMS$1*LOOKUP(CMS$1,'DMG Tables'!$G$2:$G$7,'DMG Tables'!$H$2:$H$7)</f>
        <v>123864000</v>
      </c>
      <c r="CMT20" s="1">
        <f>LOOKUP($A20,'DMG Tables'!$P$2:$P$35,'DMG Tables'!$O$2:$O$35)*CMT$1*LOOKUP(CMT$1,'DMG Tables'!$G$2:$G$7,'DMG Tables'!$H$2:$H$7)</f>
        <v>123916000</v>
      </c>
      <c r="CMU20" s="1">
        <f>LOOKUP($A20,'DMG Tables'!$P$2:$P$35,'DMG Tables'!$O$2:$O$35)*CMU$1*LOOKUP(CMU$1,'DMG Tables'!$G$2:$G$7,'DMG Tables'!$H$2:$H$7)</f>
        <v>123968000</v>
      </c>
      <c r="CMV20" s="1">
        <f>LOOKUP($A20,'DMG Tables'!$P$2:$P$35,'DMG Tables'!$O$2:$O$35)*CMV$1*LOOKUP(CMV$1,'DMG Tables'!$G$2:$G$7,'DMG Tables'!$H$2:$H$7)</f>
        <v>124020000</v>
      </c>
      <c r="CMW20" s="1">
        <f>LOOKUP($A20,'DMG Tables'!$P$2:$P$35,'DMG Tables'!$O$2:$O$35)*CMW$1*LOOKUP(CMW$1,'DMG Tables'!$G$2:$G$7,'DMG Tables'!$H$2:$H$7)</f>
        <v>124072000</v>
      </c>
      <c r="CMX20" s="1">
        <f>LOOKUP($A20,'DMG Tables'!$P$2:$P$35,'DMG Tables'!$O$2:$O$35)*CMX$1*LOOKUP(CMX$1,'DMG Tables'!$G$2:$G$7,'DMG Tables'!$H$2:$H$7)</f>
        <v>124124000</v>
      </c>
      <c r="CMY20" s="1">
        <f>LOOKUP($A20,'DMG Tables'!$P$2:$P$35,'DMG Tables'!$O$2:$O$35)*CMY$1*LOOKUP(CMY$1,'DMG Tables'!$G$2:$G$7,'DMG Tables'!$H$2:$H$7)</f>
        <v>124176000</v>
      </c>
      <c r="CMZ20" s="1">
        <f>LOOKUP($A20,'DMG Tables'!$P$2:$P$35,'DMG Tables'!$O$2:$O$35)*CMZ$1*LOOKUP(CMZ$1,'DMG Tables'!$G$2:$G$7,'DMG Tables'!$H$2:$H$7)</f>
        <v>124228000</v>
      </c>
      <c r="CNA20" s="1">
        <f>LOOKUP($A20,'DMG Tables'!$P$2:$P$35,'DMG Tables'!$O$2:$O$35)*CNA$1*LOOKUP(CNA$1,'DMG Tables'!$G$2:$G$7,'DMG Tables'!$H$2:$H$7)</f>
        <v>124280000</v>
      </c>
      <c r="CNB20" s="1">
        <f>LOOKUP($A20,'DMG Tables'!$P$2:$P$35,'DMG Tables'!$O$2:$O$35)*CNB$1*LOOKUP(CNB$1,'DMG Tables'!$G$2:$G$7,'DMG Tables'!$H$2:$H$7)</f>
        <v>124332000</v>
      </c>
      <c r="CNC20" s="1">
        <f>LOOKUP($A20,'DMG Tables'!$P$2:$P$35,'DMG Tables'!$O$2:$O$35)*CNC$1*LOOKUP(CNC$1,'DMG Tables'!$G$2:$G$7,'DMG Tables'!$H$2:$H$7)</f>
        <v>124384000</v>
      </c>
      <c r="CND20" s="1">
        <f>LOOKUP($A20,'DMG Tables'!$P$2:$P$35,'DMG Tables'!$O$2:$O$35)*CND$1*LOOKUP(CND$1,'DMG Tables'!$G$2:$G$7,'DMG Tables'!$H$2:$H$7)</f>
        <v>124436000</v>
      </c>
      <c r="CNE20" s="1">
        <f>LOOKUP($A20,'DMG Tables'!$P$2:$P$35,'DMG Tables'!$O$2:$O$35)*CNE$1*LOOKUP(CNE$1,'DMG Tables'!$G$2:$G$7,'DMG Tables'!$H$2:$H$7)</f>
        <v>124488000</v>
      </c>
      <c r="CNF20" s="1">
        <f>LOOKUP($A20,'DMG Tables'!$P$2:$P$35,'DMG Tables'!$O$2:$O$35)*CNF$1*LOOKUP(CNF$1,'DMG Tables'!$G$2:$G$7,'DMG Tables'!$H$2:$H$7)</f>
        <v>124540000</v>
      </c>
      <c r="CNG20" s="1">
        <f>LOOKUP($A20,'DMG Tables'!$P$2:$P$35,'DMG Tables'!$O$2:$O$35)*CNG$1*LOOKUP(CNG$1,'DMG Tables'!$G$2:$G$7,'DMG Tables'!$H$2:$H$7)</f>
        <v>124592000</v>
      </c>
      <c r="CNH20" s="1">
        <f>LOOKUP($A20,'DMG Tables'!$P$2:$P$35,'DMG Tables'!$O$2:$O$35)*CNH$1*LOOKUP(CNH$1,'DMG Tables'!$G$2:$G$7,'DMG Tables'!$H$2:$H$7)</f>
        <v>124644000</v>
      </c>
      <c r="CNI20" s="1">
        <f>LOOKUP($A20,'DMG Tables'!$P$2:$P$35,'DMG Tables'!$O$2:$O$35)*CNI$1*LOOKUP(CNI$1,'DMG Tables'!$G$2:$G$7,'DMG Tables'!$H$2:$H$7)</f>
        <v>124696000</v>
      </c>
      <c r="CNJ20" s="1">
        <f>LOOKUP($A20,'DMG Tables'!$P$2:$P$35,'DMG Tables'!$O$2:$O$35)*CNJ$1*LOOKUP(CNJ$1,'DMG Tables'!$G$2:$G$7,'DMG Tables'!$H$2:$H$7)</f>
        <v>124748000</v>
      </c>
      <c r="CNK20" s="1">
        <f>LOOKUP($A20,'DMG Tables'!$P$2:$P$35,'DMG Tables'!$O$2:$O$35)*CNK$1*LOOKUP(CNK$1,'DMG Tables'!$G$2:$G$7,'DMG Tables'!$H$2:$H$7)</f>
        <v>124800000</v>
      </c>
      <c r="CNL20" s="1">
        <f>LOOKUP($A20,'DMG Tables'!$P$2:$P$35,'DMG Tables'!$O$2:$O$35)*CNL$1*LOOKUP(CNL$1,'DMG Tables'!$G$2:$G$7,'DMG Tables'!$H$2:$H$7)</f>
        <v>124852000</v>
      </c>
      <c r="CNM20" s="1">
        <f>LOOKUP($A20,'DMG Tables'!$P$2:$P$35,'DMG Tables'!$O$2:$O$35)*CNM$1*LOOKUP(CNM$1,'DMG Tables'!$G$2:$G$7,'DMG Tables'!$H$2:$H$7)</f>
        <v>124904000</v>
      </c>
      <c r="CNN20" s="1">
        <f>LOOKUP($A20,'DMG Tables'!$P$2:$P$35,'DMG Tables'!$O$2:$O$35)*CNN$1*LOOKUP(CNN$1,'DMG Tables'!$G$2:$G$7,'DMG Tables'!$H$2:$H$7)</f>
        <v>124956000</v>
      </c>
      <c r="CNO20" s="1">
        <f>LOOKUP($A20,'DMG Tables'!$P$2:$P$35,'DMG Tables'!$O$2:$O$35)*CNO$1*LOOKUP(CNO$1,'DMG Tables'!$G$2:$G$7,'DMG Tables'!$H$2:$H$7)</f>
        <v>125008000</v>
      </c>
      <c r="CNP20" s="1">
        <f>LOOKUP($A20,'DMG Tables'!$P$2:$P$35,'DMG Tables'!$O$2:$O$35)*CNP$1*LOOKUP(CNP$1,'DMG Tables'!$G$2:$G$7,'DMG Tables'!$H$2:$H$7)</f>
        <v>125060000</v>
      </c>
      <c r="CNQ20" s="1">
        <f>LOOKUP($A20,'DMG Tables'!$P$2:$P$35,'DMG Tables'!$O$2:$O$35)*CNQ$1*LOOKUP(CNQ$1,'DMG Tables'!$G$2:$G$7,'DMG Tables'!$H$2:$H$7)</f>
        <v>125112000</v>
      </c>
      <c r="CNR20" s="1">
        <f>LOOKUP($A20,'DMG Tables'!$P$2:$P$35,'DMG Tables'!$O$2:$O$35)*CNR$1*LOOKUP(CNR$1,'DMG Tables'!$G$2:$G$7,'DMG Tables'!$H$2:$H$7)</f>
        <v>125164000</v>
      </c>
      <c r="CNS20" s="1">
        <f>LOOKUP($A20,'DMG Tables'!$P$2:$P$35,'DMG Tables'!$O$2:$O$35)*CNS$1*LOOKUP(CNS$1,'DMG Tables'!$G$2:$G$7,'DMG Tables'!$H$2:$H$7)</f>
        <v>125216000</v>
      </c>
      <c r="CNT20" s="1">
        <f>LOOKUP($A20,'DMG Tables'!$P$2:$P$35,'DMG Tables'!$O$2:$O$35)*CNT$1*LOOKUP(CNT$1,'DMG Tables'!$G$2:$G$7,'DMG Tables'!$H$2:$H$7)</f>
        <v>125268000</v>
      </c>
      <c r="CNU20" s="1">
        <f>LOOKUP($A20,'DMG Tables'!$P$2:$P$35,'DMG Tables'!$O$2:$O$35)*CNU$1*LOOKUP(CNU$1,'DMG Tables'!$G$2:$G$7,'DMG Tables'!$H$2:$H$7)</f>
        <v>125320000</v>
      </c>
      <c r="CNV20" s="1">
        <f>LOOKUP($A20,'DMG Tables'!$P$2:$P$35,'DMG Tables'!$O$2:$O$35)*CNV$1*LOOKUP(CNV$1,'DMG Tables'!$G$2:$G$7,'DMG Tables'!$H$2:$H$7)</f>
        <v>125372000</v>
      </c>
      <c r="CNW20" s="1">
        <f>LOOKUP($A20,'DMG Tables'!$P$2:$P$35,'DMG Tables'!$O$2:$O$35)*CNW$1*LOOKUP(CNW$1,'DMG Tables'!$G$2:$G$7,'DMG Tables'!$H$2:$H$7)</f>
        <v>125424000</v>
      </c>
      <c r="CNX20" s="1">
        <f>LOOKUP($A20,'DMG Tables'!$P$2:$P$35,'DMG Tables'!$O$2:$O$35)*CNX$1*LOOKUP(CNX$1,'DMG Tables'!$G$2:$G$7,'DMG Tables'!$H$2:$H$7)</f>
        <v>125476000</v>
      </c>
      <c r="CNY20" s="1">
        <f>LOOKUP($A20,'DMG Tables'!$P$2:$P$35,'DMG Tables'!$O$2:$O$35)*CNY$1*LOOKUP(CNY$1,'DMG Tables'!$G$2:$G$7,'DMG Tables'!$H$2:$H$7)</f>
        <v>125528000</v>
      </c>
      <c r="CNZ20" s="1">
        <f>LOOKUP($A20,'DMG Tables'!$P$2:$P$35,'DMG Tables'!$O$2:$O$35)*CNZ$1*LOOKUP(CNZ$1,'DMG Tables'!$G$2:$G$7,'DMG Tables'!$H$2:$H$7)</f>
        <v>125580000</v>
      </c>
      <c r="COA20" s="1">
        <f>LOOKUP($A20,'DMG Tables'!$P$2:$P$35,'DMG Tables'!$O$2:$O$35)*COA$1*LOOKUP(COA$1,'DMG Tables'!$G$2:$G$7,'DMG Tables'!$H$2:$H$7)</f>
        <v>125632000</v>
      </c>
      <c r="COB20" s="1">
        <f>LOOKUP($A20,'DMG Tables'!$P$2:$P$35,'DMG Tables'!$O$2:$O$35)*COB$1*LOOKUP(COB$1,'DMG Tables'!$G$2:$G$7,'DMG Tables'!$H$2:$H$7)</f>
        <v>125684000</v>
      </c>
      <c r="COC20" s="1">
        <f>LOOKUP($A20,'DMG Tables'!$P$2:$P$35,'DMG Tables'!$O$2:$O$35)*COC$1*LOOKUP(COC$1,'DMG Tables'!$G$2:$G$7,'DMG Tables'!$H$2:$H$7)</f>
        <v>125736000</v>
      </c>
      <c r="COD20" s="1">
        <f>LOOKUP($A20,'DMG Tables'!$P$2:$P$35,'DMG Tables'!$O$2:$O$35)*COD$1*LOOKUP(COD$1,'DMG Tables'!$G$2:$G$7,'DMG Tables'!$H$2:$H$7)</f>
        <v>125788000</v>
      </c>
      <c r="COE20" s="1">
        <f>LOOKUP($A20,'DMG Tables'!$P$2:$P$35,'DMG Tables'!$O$2:$O$35)*COE$1*LOOKUP(COE$1,'DMG Tables'!$G$2:$G$7,'DMG Tables'!$H$2:$H$7)</f>
        <v>125840000</v>
      </c>
      <c r="COF20" s="1">
        <f>LOOKUP($A20,'DMG Tables'!$P$2:$P$35,'DMG Tables'!$O$2:$O$35)*COF$1*LOOKUP(COF$1,'DMG Tables'!$G$2:$G$7,'DMG Tables'!$H$2:$H$7)</f>
        <v>125892000</v>
      </c>
      <c r="COG20" s="1">
        <f>LOOKUP($A20,'DMG Tables'!$P$2:$P$35,'DMG Tables'!$O$2:$O$35)*COG$1*LOOKUP(COG$1,'DMG Tables'!$G$2:$G$7,'DMG Tables'!$H$2:$H$7)</f>
        <v>125944000</v>
      </c>
      <c r="COH20" s="1">
        <f>LOOKUP($A20,'DMG Tables'!$P$2:$P$35,'DMG Tables'!$O$2:$O$35)*COH$1*LOOKUP(COH$1,'DMG Tables'!$G$2:$G$7,'DMG Tables'!$H$2:$H$7)</f>
        <v>125996000</v>
      </c>
      <c r="COI20" s="1">
        <f>LOOKUP($A20,'DMG Tables'!$P$2:$P$35,'DMG Tables'!$O$2:$O$35)*COI$1*LOOKUP(COI$1,'DMG Tables'!$G$2:$G$7,'DMG Tables'!$H$2:$H$7)</f>
        <v>126048000</v>
      </c>
      <c r="COJ20" s="1">
        <f>LOOKUP($A20,'DMG Tables'!$P$2:$P$35,'DMG Tables'!$O$2:$O$35)*COJ$1*LOOKUP(COJ$1,'DMG Tables'!$G$2:$G$7,'DMG Tables'!$H$2:$H$7)</f>
        <v>126100000</v>
      </c>
      <c r="COK20" s="1">
        <f>LOOKUP($A20,'DMG Tables'!$P$2:$P$35,'DMG Tables'!$O$2:$O$35)*COK$1*LOOKUP(COK$1,'DMG Tables'!$G$2:$G$7,'DMG Tables'!$H$2:$H$7)</f>
        <v>126152000</v>
      </c>
      <c r="COL20" s="1">
        <f>LOOKUP($A20,'DMG Tables'!$P$2:$P$35,'DMG Tables'!$O$2:$O$35)*COL$1*LOOKUP(COL$1,'DMG Tables'!$G$2:$G$7,'DMG Tables'!$H$2:$H$7)</f>
        <v>126204000</v>
      </c>
      <c r="COM20" s="1">
        <f>LOOKUP($A20,'DMG Tables'!$P$2:$P$35,'DMG Tables'!$O$2:$O$35)*COM$1*LOOKUP(COM$1,'DMG Tables'!$G$2:$G$7,'DMG Tables'!$H$2:$H$7)</f>
        <v>126256000</v>
      </c>
      <c r="CON20" s="1">
        <f>LOOKUP($A20,'DMG Tables'!$P$2:$P$35,'DMG Tables'!$O$2:$O$35)*CON$1*LOOKUP(CON$1,'DMG Tables'!$G$2:$G$7,'DMG Tables'!$H$2:$H$7)</f>
        <v>126308000</v>
      </c>
      <c r="COO20" s="1">
        <f>LOOKUP($A20,'DMG Tables'!$P$2:$P$35,'DMG Tables'!$O$2:$O$35)*COO$1*LOOKUP(COO$1,'DMG Tables'!$G$2:$G$7,'DMG Tables'!$H$2:$H$7)</f>
        <v>126360000</v>
      </c>
      <c r="COP20" s="1">
        <f>LOOKUP($A20,'DMG Tables'!$P$2:$P$35,'DMG Tables'!$O$2:$O$35)*COP$1*LOOKUP(COP$1,'DMG Tables'!$G$2:$G$7,'DMG Tables'!$H$2:$H$7)</f>
        <v>126412000</v>
      </c>
      <c r="COQ20" s="1">
        <f>LOOKUP($A20,'DMG Tables'!$P$2:$P$35,'DMG Tables'!$O$2:$O$35)*COQ$1*LOOKUP(COQ$1,'DMG Tables'!$G$2:$G$7,'DMG Tables'!$H$2:$H$7)</f>
        <v>126464000</v>
      </c>
      <c r="COR20" s="1">
        <f>LOOKUP($A20,'DMG Tables'!$P$2:$P$35,'DMG Tables'!$O$2:$O$35)*COR$1*LOOKUP(COR$1,'DMG Tables'!$G$2:$G$7,'DMG Tables'!$H$2:$H$7)</f>
        <v>126516000</v>
      </c>
      <c r="COS20" s="1">
        <f>LOOKUP($A20,'DMG Tables'!$P$2:$P$35,'DMG Tables'!$O$2:$O$35)*COS$1*LOOKUP(COS$1,'DMG Tables'!$G$2:$G$7,'DMG Tables'!$H$2:$H$7)</f>
        <v>126568000</v>
      </c>
      <c r="COT20" s="1">
        <f>LOOKUP($A20,'DMG Tables'!$P$2:$P$35,'DMG Tables'!$O$2:$O$35)*COT$1*LOOKUP(COT$1,'DMG Tables'!$G$2:$G$7,'DMG Tables'!$H$2:$H$7)</f>
        <v>126620000</v>
      </c>
      <c r="COU20" s="1">
        <f>LOOKUP($A20,'DMG Tables'!$P$2:$P$35,'DMG Tables'!$O$2:$O$35)*COU$1*LOOKUP(COU$1,'DMG Tables'!$G$2:$G$7,'DMG Tables'!$H$2:$H$7)</f>
        <v>126672000</v>
      </c>
      <c r="COV20" s="1">
        <f>LOOKUP($A20,'DMG Tables'!$P$2:$P$35,'DMG Tables'!$O$2:$O$35)*COV$1*LOOKUP(COV$1,'DMG Tables'!$G$2:$G$7,'DMG Tables'!$H$2:$H$7)</f>
        <v>126724000</v>
      </c>
      <c r="COW20" s="1">
        <f>LOOKUP($A20,'DMG Tables'!$P$2:$P$35,'DMG Tables'!$O$2:$O$35)*COW$1*LOOKUP(COW$1,'DMG Tables'!$G$2:$G$7,'DMG Tables'!$H$2:$H$7)</f>
        <v>126776000</v>
      </c>
      <c r="COX20" s="1">
        <f>LOOKUP($A20,'DMG Tables'!$P$2:$P$35,'DMG Tables'!$O$2:$O$35)*COX$1*LOOKUP(COX$1,'DMG Tables'!$G$2:$G$7,'DMG Tables'!$H$2:$H$7)</f>
        <v>126828000</v>
      </c>
      <c r="COY20" s="1">
        <f>LOOKUP($A20,'DMG Tables'!$P$2:$P$35,'DMG Tables'!$O$2:$O$35)*COY$1*LOOKUP(COY$1,'DMG Tables'!$G$2:$G$7,'DMG Tables'!$H$2:$H$7)</f>
        <v>126880000</v>
      </c>
      <c r="COZ20" s="1">
        <f>LOOKUP($A20,'DMG Tables'!$P$2:$P$35,'DMG Tables'!$O$2:$O$35)*COZ$1*LOOKUP(COZ$1,'DMG Tables'!$G$2:$G$7,'DMG Tables'!$H$2:$H$7)</f>
        <v>126932000</v>
      </c>
      <c r="CPA20" s="1">
        <f>LOOKUP($A20,'DMG Tables'!$P$2:$P$35,'DMG Tables'!$O$2:$O$35)*CPA$1*LOOKUP(CPA$1,'DMG Tables'!$G$2:$G$7,'DMG Tables'!$H$2:$H$7)</f>
        <v>126984000</v>
      </c>
      <c r="CPB20" s="1">
        <f>LOOKUP($A20,'DMG Tables'!$P$2:$P$35,'DMG Tables'!$O$2:$O$35)*CPB$1*LOOKUP(CPB$1,'DMG Tables'!$G$2:$G$7,'DMG Tables'!$H$2:$H$7)</f>
        <v>127036000</v>
      </c>
      <c r="CPC20" s="1">
        <f>LOOKUP($A20,'DMG Tables'!$P$2:$P$35,'DMG Tables'!$O$2:$O$35)*CPC$1*LOOKUP(CPC$1,'DMG Tables'!$G$2:$G$7,'DMG Tables'!$H$2:$H$7)</f>
        <v>127088000</v>
      </c>
      <c r="CPD20" s="1">
        <f>LOOKUP($A20,'DMG Tables'!$P$2:$P$35,'DMG Tables'!$O$2:$O$35)*CPD$1*LOOKUP(CPD$1,'DMG Tables'!$G$2:$G$7,'DMG Tables'!$H$2:$H$7)</f>
        <v>127140000</v>
      </c>
      <c r="CPE20" s="1">
        <f>LOOKUP($A20,'DMG Tables'!$P$2:$P$35,'DMG Tables'!$O$2:$O$35)*CPE$1*LOOKUP(CPE$1,'DMG Tables'!$G$2:$G$7,'DMG Tables'!$H$2:$H$7)</f>
        <v>127192000</v>
      </c>
      <c r="CPF20" s="1">
        <f>LOOKUP($A20,'DMG Tables'!$P$2:$P$35,'DMG Tables'!$O$2:$O$35)*CPF$1*LOOKUP(CPF$1,'DMG Tables'!$G$2:$G$7,'DMG Tables'!$H$2:$H$7)</f>
        <v>127244000</v>
      </c>
      <c r="CPG20" s="1">
        <f>LOOKUP($A20,'DMG Tables'!$P$2:$P$35,'DMG Tables'!$O$2:$O$35)*CPG$1*LOOKUP(CPG$1,'DMG Tables'!$G$2:$G$7,'DMG Tables'!$H$2:$H$7)</f>
        <v>127296000</v>
      </c>
      <c r="CPH20" s="1">
        <f>LOOKUP($A20,'DMG Tables'!$P$2:$P$35,'DMG Tables'!$O$2:$O$35)*CPH$1*LOOKUP(CPH$1,'DMG Tables'!$G$2:$G$7,'DMG Tables'!$H$2:$H$7)</f>
        <v>127348000</v>
      </c>
      <c r="CPI20" s="1">
        <f>LOOKUP($A20,'DMG Tables'!$P$2:$P$35,'DMG Tables'!$O$2:$O$35)*CPI$1*LOOKUP(CPI$1,'DMG Tables'!$G$2:$G$7,'DMG Tables'!$H$2:$H$7)</f>
        <v>127400000</v>
      </c>
      <c r="CPJ20" s="1">
        <f>LOOKUP($A20,'DMG Tables'!$P$2:$P$35,'DMG Tables'!$O$2:$O$35)*CPJ$1*LOOKUP(CPJ$1,'DMG Tables'!$G$2:$G$7,'DMG Tables'!$H$2:$H$7)</f>
        <v>127452000</v>
      </c>
      <c r="CPK20" s="1">
        <f>LOOKUP($A20,'DMG Tables'!$P$2:$P$35,'DMG Tables'!$O$2:$O$35)*CPK$1*LOOKUP(CPK$1,'DMG Tables'!$G$2:$G$7,'DMG Tables'!$H$2:$H$7)</f>
        <v>127504000</v>
      </c>
      <c r="CPL20" s="1">
        <f>LOOKUP($A20,'DMG Tables'!$P$2:$P$35,'DMG Tables'!$O$2:$O$35)*CPL$1*LOOKUP(CPL$1,'DMG Tables'!$G$2:$G$7,'DMG Tables'!$H$2:$H$7)</f>
        <v>127556000</v>
      </c>
      <c r="CPM20" s="1">
        <f>LOOKUP($A20,'DMG Tables'!$P$2:$P$35,'DMG Tables'!$O$2:$O$35)*CPM$1*LOOKUP(CPM$1,'DMG Tables'!$G$2:$G$7,'DMG Tables'!$H$2:$H$7)</f>
        <v>127608000</v>
      </c>
      <c r="CPN20" s="1">
        <f>LOOKUP($A20,'DMG Tables'!$P$2:$P$35,'DMG Tables'!$O$2:$O$35)*CPN$1*LOOKUP(CPN$1,'DMG Tables'!$G$2:$G$7,'DMG Tables'!$H$2:$H$7)</f>
        <v>127660000</v>
      </c>
      <c r="CPO20" s="1">
        <f>LOOKUP($A20,'DMG Tables'!$P$2:$P$35,'DMG Tables'!$O$2:$O$35)*CPO$1*LOOKUP(CPO$1,'DMG Tables'!$G$2:$G$7,'DMG Tables'!$H$2:$H$7)</f>
        <v>127712000</v>
      </c>
      <c r="CPP20" s="1">
        <f>LOOKUP($A20,'DMG Tables'!$P$2:$P$35,'DMG Tables'!$O$2:$O$35)*CPP$1*LOOKUP(CPP$1,'DMG Tables'!$G$2:$G$7,'DMG Tables'!$H$2:$H$7)</f>
        <v>127764000</v>
      </c>
      <c r="CPQ20" s="1">
        <f>LOOKUP($A20,'DMG Tables'!$P$2:$P$35,'DMG Tables'!$O$2:$O$35)*CPQ$1*LOOKUP(CPQ$1,'DMG Tables'!$G$2:$G$7,'DMG Tables'!$H$2:$H$7)</f>
        <v>127816000</v>
      </c>
      <c r="CPR20" s="1">
        <f>LOOKUP($A20,'DMG Tables'!$P$2:$P$35,'DMG Tables'!$O$2:$O$35)*CPR$1*LOOKUP(CPR$1,'DMG Tables'!$G$2:$G$7,'DMG Tables'!$H$2:$H$7)</f>
        <v>127868000</v>
      </c>
      <c r="CPS20" s="1">
        <f>LOOKUP($A20,'DMG Tables'!$P$2:$P$35,'DMG Tables'!$O$2:$O$35)*CPS$1*LOOKUP(CPS$1,'DMG Tables'!$G$2:$G$7,'DMG Tables'!$H$2:$H$7)</f>
        <v>127920000</v>
      </c>
      <c r="CPT20" s="1">
        <f>LOOKUP($A20,'DMG Tables'!$P$2:$P$35,'DMG Tables'!$O$2:$O$35)*CPT$1*LOOKUP(CPT$1,'DMG Tables'!$G$2:$G$7,'DMG Tables'!$H$2:$H$7)</f>
        <v>127972000</v>
      </c>
      <c r="CPU20" s="1">
        <f>LOOKUP($A20,'DMG Tables'!$P$2:$P$35,'DMG Tables'!$O$2:$O$35)*CPU$1*LOOKUP(CPU$1,'DMG Tables'!$G$2:$G$7,'DMG Tables'!$H$2:$H$7)</f>
        <v>128024000</v>
      </c>
      <c r="CPV20" s="1">
        <f>LOOKUP($A20,'DMG Tables'!$P$2:$P$35,'DMG Tables'!$O$2:$O$35)*CPV$1*LOOKUP(CPV$1,'DMG Tables'!$G$2:$G$7,'DMG Tables'!$H$2:$H$7)</f>
        <v>128076000</v>
      </c>
      <c r="CPW20" s="1">
        <f>LOOKUP($A20,'DMG Tables'!$P$2:$P$35,'DMG Tables'!$O$2:$O$35)*CPW$1*LOOKUP(CPW$1,'DMG Tables'!$G$2:$G$7,'DMG Tables'!$H$2:$H$7)</f>
        <v>128128000</v>
      </c>
      <c r="CPX20" s="1">
        <f>LOOKUP($A20,'DMG Tables'!$P$2:$P$35,'DMG Tables'!$O$2:$O$35)*CPX$1*LOOKUP(CPX$1,'DMG Tables'!$G$2:$G$7,'DMG Tables'!$H$2:$H$7)</f>
        <v>128180000</v>
      </c>
      <c r="CPY20" s="1">
        <f>LOOKUP($A20,'DMG Tables'!$P$2:$P$35,'DMG Tables'!$O$2:$O$35)*CPY$1*LOOKUP(CPY$1,'DMG Tables'!$G$2:$G$7,'DMG Tables'!$H$2:$H$7)</f>
        <v>128232000</v>
      </c>
      <c r="CPZ20" s="1">
        <f>LOOKUP($A20,'DMG Tables'!$P$2:$P$35,'DMG Tables'!$O$2:$O$35)*CPZ$1*LOOKUP(CPZ$1,'DMG Tables'!$G$2:$G$7,'DMG Tables'!$H$2:$H$7)</f>
        <v>128284000</v>
      </c>
      <c r="CQA20" s="1">
        <f>LOOKUP($A20,'DMG Tables'!$P$2:$P$35,'DMG Tables'!$O$2:$O$35)*CQA$1*LOOKUP(CQA$1,'DMG Tables'!$G$2:$G$7,'DMG Tables'!$H$2:$H$7)</f>
        <v>128336000</v>
      </c>
      <c r="CQB20" s="1">
        <f>LOOKUP($A20,'DMG Tables'!$P$2:$P$35,'DMG Tables'!$O$2:$O$35)*CQB$1*LOOKUP(CQB$1,'DMG Tables'!$G$2:$G$7,'DMG Tables'!$H$2:$H$7)</f>
        <v>128388000</v>
      </c>
      <c r="CQC20" s="1">
        <f>LOOKUP($A20,'DMG Tables'!$P$2:$P$35,'DMG Tables'!$O$2:$O$35)*CQC$1*LOOKUP(CQC$1,'DMG Tables'!$G$2:$G$7,'DMG Tables'!$H$2:$H$7)</f>
        <v>128440000</v>
      </c>
      <c r="CQD20" s="1">
        <f>LOOKUP($A20,'DMG Tables'!$P$2:$P$35,'DMG Tables'!$O$2:$O$35)*CQD$1*LOOKUP(CQD$1,'DMG Tables'!$G$2:$G$7,'DMG Tables'!$H$2:$H$7)</f>
        <v>128492000</v>
      </c>
      <c r="CQE20" s="1">
        <f>LOOKUP($A20,'DMG Tables'!$P$2:$P$35,'DMG Tables'!$O$2:$O$35)*CQE$1*LOOKUP(CQE$1,'DMG Tables'!$G$2:$G$7,'DMG Tables'!$H$2:$H$7)</f>
        <v>128544000</v>
      </c>
      <c r="CQF20" s="1">
        <f>LOOKUP($A20,'DMG Tables'!$P$2:$P$35,'DMG Tables'!$O$2:$O$35)*CQF$1*LOOKUP(CQF$1,'DMG Tables'!$G$2:$G$7,'DMG Tables'!$H$2:$H$7)</f>
        <v>128596000</v>
      </c>
      <c r="CQG20" s="1">
        <f>LOOKUP($A20,'DMG Tables'!$P$2:$P$35,'DMG Tables'!$O$2:$O$35)*CQG$1*LOOKUP(CQG$1,'DMG Tables'!$G$2:$G$7,'DMG Tables'!$H$2:$H$7)</f>
        <v>128648000</v>
      </c>
      <c r="CQH20" s="1">
        <f>LOOKUP($A20,'DMG Tables'!$P$2:$P$35,'DMG Tables'!$O$2:$O$35)*CQH$1*LOOKUP(CQH$1,'DMG Tables'!$G$2:$G$7,'DMG Tables'!$H$2:$H$7)</f>
        <v>128700000</v>
      </c>
      <c r="CQI20" s="1">
        <f>LOOKUP($A20,'DMG Tables'!$P$2:$P$35,'DMG Tables'!$O$2:$O$35)*CQI$1*LOOKUP(CQI$1,'DMG Tables'!$G$2:$G$7,'DMG Tables'!$H$2:$H$7)</f>
        <v>128752000</v>
      </c>
      <c r="CQJ20" s="1">
        <f>LOOKUP($A20,'DMG Tables'!$P$2:$P$35,'DMG Tables'!$O$2:$O$35)*CQJ$1*LOOKUP(CQJ$1,'DMG Tables'!$G$2:$G$7,'DMG Tables'!$H$2:$H$7)</f>
        <v>128804000</v>
      </c>
      <c r="CQK20" s="1">
        <f>LOOKUP($A20,'DMG Tables'!$P$2:$P$35,'DMG Tables'!$O$2:$O$35)*CQK$1*LOOKUP(CQK$1,'DMG Tables'!$G$2:$G$7,'DMG Tables'!$H$2:$H$7)</f>
        <v>128856000</v>
      </c>
      <c r="CQL20" s="1">
        <f>LOOKUP($A20,'DMG Tables'!$P$2:$P$35,'DMG Tables'!$O$2:$O$35)*CQL$1*LOOKUP(CQL$1,'DMG Tables'!$G$2:$G$7,'DMG Tables'!$H$2:$H$7)</f>
        <v>128908000</v>
      </c>
      <c r="CQM20" s="1">
        <f>LOOKUP($A20,'DMG Tables'!$P$2:$P$35,'DMG Tables'!$O$2:$O$35)*CQM$1*LOOKUP(CQM$1,'DMG Tables'!$G$2:$G$7,'DMG Tables'!$H$2:$H$7)</f>
        <v>128960000</v>
      </c>
      <c r="CQN20" s="1">
        <f>LOOKUP($A20,'DMG Tables'!$P$2:$P$35,'DMG Tables'!$O$2:$O$35)*CQN$1*LOOKUP(CQN$1,'DMG Tables'!$G$2:$G$7,'DMG Tables'!$H$2:$H$7)</f>
        <v>129012000</v>
      </c>
      <c r="CQO20" s="1">
        <f>LOOKUP($A20,'DMG Tables'!$P$2:$P$35,'DMG Tables'!$O$2:$O$35)*CQO$1*LOOKUP(CQO$1,'DMG Tables'!$G$2:$G$7,'DMG Tables'!$H$2:$H$7)</f>
        <v>129064000</v>
      </c>
      <c r="CQP20" s="1">
        <f>LOOKUP($A20,'DMG Tables'!$P$2:$P$35,'DMG Tables'!$O$2:$O$35)*CQP$1*LOOKUP(CQP$1,'DMG Tables'!$G$2:$G$7,'DMG Tables'!$H$2:$H$7)</f>
        <v>129116000</v>
      </c>
      <c r="CQQ20" s="1">
        <f>LOOKUP($A20,'DMG Tables'!$P$2:$P$35,'DMG Tables'!$O$2:$O$35)*CQQ$1*LOOKUP(CQQ$1,'DMG Tables'!$G$2:$G$7,'DMG Tables'!$H$2:$H$7)</f>
        <v>129168000</v>
      </c>
      <c r="CQR20" s="1">
        <f>LOOKUP($A20,'DMG Tables'!$P$2:$P$35,'DMG Tables'!$O$2:$O$35)*CQR$1*LOOKUP(CQR$1,'DMG Tables'!$G$2:$G$7,'DMG Tables'!$H$2:$H$7)</f>
        <v>129220000</v>
      </c>
      <c r="CQS20" s="1">
        <f>LOOKUP($A20,'DMG Tables'!$P$2:$P$35,'DMG Tables'!$O$2:$O$35)*CQS$1*LOOKUP(CQS$1,'DMG Tables'!$G$2:$G$7,'DMG Tables'!$H$2:$H$7)</f>
        <v>129272000</v>
      </c>
      <c r="CQT20" s="1">
        <f>LOOKUP($A20,'DMG Tables'!$P$2:$P$35,'DMG Tables'!$O$2:$O$35)*CQT$1*LOOKUP(CQT$1,'DMG Tables'!$G$2:$G$7,'DMG Tables'!$H$2:$H$7)</f>
        <v>129324000</v>
      </c>
      <c r="CQU20" s="1">
        <f>LOOKUP($A20,'DMG Tables'!$P$2:$P$35,'DMG Tables'!$O$2:$O$35)*CQU$1*LOOKUP(CQU$1,'DMG Tables'!$G$2:$G$7,'DMG Tables'!$H$2:$H$7)</f>
        <v>129376000</v>
      </c>
      <c r="CQV20" s="1">
        <f>LOOKUP($A20,'DMG Tables'!$P$2:$P$35,'DMG Tables'!$O$2:$O$35)*CQV$1*LOOKUP(CQV$1,'DMG Tables'!$G$2:$G$7,'DMG Tables'!$H$2:$H$7)</f>
        <v>129428000</v>
      </c>
      <c r="CQW20" s="1">
        <f>LOOKUP($A20,'DMG Tables'!$P$2:$P$35,'DMG Tables'!$O$2:$O$35)*CQW$1*LOOKUP(CQW$1,'DMG Tables'!$G$2:$G$7,'DMG Tables'!$H$2:$H$7)</f>
        <v>129480000</v>
      </c>
      <c r="CQX20" s="1">
        <f>LOOKUP($A20,'DMG Tables'!$P$2:$P$35,'DMG Tables'!$O$2:$O$35)*CQX$1*LOOKUP(CQX$1,'DMG Tables'!$G$2:$G$7,'DMG Tables'!$H$2:$H$7)</f>
        <v>129532000</v>
      </c>
      <c r="CQY20" s="1">
        <f>LOOKUP($A20,'DMG Tables'!$P$2:$P$35,'DMG Tables'!$O$2:$O$35)*CQY$1*LOOKUP(CQY$1,'DMG Tables'!$G$2:$G$7,'DMG Tables'!$H$2:$H$7)</f>
        <v>129584000</v>
      </c>
      <c r="CQZ20" s="1">
        <f>LOOKUP($A20,'DMG Tables'!$P$2:$P$35,'DMG Tables'!$O$2:$O$35)*CQZ$1*LOOKUP(CQZ$1,'DMG Tables'!$G$2:$G$7,'DMG Tables'!$H$2:$H$7)</f>
        <v>129636000</v>
      </c>
      <c r="CRA20" s="1">
        <f>LOOKUP($A20,'DMG Tables'!$P$2:$P$35,'DMG Tables'!$O$2:$O$35)*CRA$1*LOOKUP(CRA$1,'DMG Tables'!$G$2:$G$7,'DMG Tables'!$H$2:$H$7)</f>
        <v>129688000</v>
      </c>
      <c r="CRB20" s="1">
        <f>LOOKUP($A20,'DMG Tables'!$P$2:$P$35,'DMG Tables'!$O$2:$O$35)*CRB$1*LOOKUP(CRB$1,'DMG Tables'!$G$2:$G$7,'DMG Tables'!$H$2:$H$7)</f>
        <v>129740000</v>
      </c>
      <c r="CRC20" s="1">
        <f>LOOKUP($A20,'DMG Tables'!$P$2:$P$35,'DMG Tables'!$O$2:$O$35)*CRC$1*LOOKUP(CRC$1,'DMG Tables'!$G$2:$G$7,'DMG Tables'!$H$2:$H$7)</f>
        <v>129792000</v>
      </c>
      <c r="CRD20" s="1">
        <f>LOOKUP($A20,'DMG Tables'!$P$2:$P$35,'DMG Tables'!$O$2:$O$35)*CRD$1*LOOKUP(CRD$1,'DMG Tables'!$G$2:$G$7,'DMG Tables'!$H$2:$H$7)</f>
        <v>129844000</v>
      </c>
      <c r="CRE20" s="1">
        <f>LOOKUP($A20,'DMG Tables'!$P$2:$P$35,'DMG Tables'!$O$2:$O$35)*CRE$1*LOOKUP(CRE$1,'DMG Tables'!$G$2:$G$7,'DMG Tables'!$H$2:$H$7)</f>
        <v>129896000</v>
      </c>
      <c r="CRF20" s="1">
        <f>LOOKUP($A20,'DMG Tables'!$P$2:$P$35,'DMG Tables'!$O$2:$O$35)*CRF$1*LOOKUP(CRF$1,'DMG Tables'!$G$2:$G$7,'DMG Tables'!$H$2:$H$7)</f>
        <v>129948000</v>
      </c>
      <c r="CRG20" s="1">
        <f>LOOKUP($A20,'DMG Tables'!$P$2:$P$35,'DMG Tables'!$O$2:$O$35)*CRG$1*LOOKUP(CRG$1,'DMG Tables'!$G$2:$G$7,'DMG Tables'!$H$2:$H$7)</f>
        <v>130000000</v>
      </c>
      <c r="CRH20" s="1">
        <f>LOOKUP($A20,'DMG Tables'!$P$2:$P$35,'DMG Tables'!$O$2:$O$35)*CRH$1*LOOKUP(CRH$1,'DMG Tables'!$G$2:$G$7,'DMG Tables'!$H$2:$H$7)</f>
        <v>130052000</v>
      </c>
      <c r="CRI20" s="1">
        <f>LOOKUP($A20,'DMG Tables'!$P$2:$P$35,'DMG Tables'!$O$2:$O$35)*CRI$1*LOOKUP(CRI$1,'DMG Tables'!$G$2:$G$7,'DMG Tables'!$H$2:$H$7)</f>
        <v>130104000</v>
      </c>
      <c r="CRJ20" s="1">
        <f>LOOKUP($A20,'DMG Tables'!$P$2:$P$35,'DMG Tables'!$O$2:$O$35)*CRJ$1*LOOKUP(CRJ$1,'DMG Tables'!$G$2:$G$7,'DMG Tables'!$H$2:$H$7)</f>
        <v>130156000</v>
      </c>
      <c r="CRK20" s="1">
        <f>LOOKUP($A20,'DMG Tables'!$P$2:$P$35,'DMG Tables'!$O$2:$O$35)*CRK$1*LOOKUP(CRK$1,'DMG Tables'!$G$2:$G$7,'DMG Tables'!$H$2:$H$7)</f>
        <v>130208000</v>
      </c>
      <c r="CRL20" s="1">
        <f>LOOKUP($A20,'DMG Tables'!$P$2:$P$35,'DMG Tables'!$O$2:$O$35)*CRL$1*LOOKUP(CRL$1,'DMG Tables'!$G$2:$G$7,'DMG Tables'!$H$2:$H$7)</f>
        <v>130260000</v>
      </c>
      <c r="CRM20" s="1">
        <f>LOOKUP($A20,'DMG Tables'!$P$2:$P$35,'DMG Tables'!$O$2:$O$35)*CRM$1*LOOKUP(CRM$1,'DMG Tables'!$G$2:$G$7,'DMG Tables'!$H$2:$H$7)</f>
        <v>130312000</v>
      </c>
      <c r="CRN20" s="1">
        <f>LOOKUP($A20,'DMG Tables'!$P$2:$P$35,'DMG Tables'!$O$2:$O$35)*CRN$1*LOOKUP(CRN$1,'DMG Tables'!$G$2:$G$7,'DMG Tables'!$H$2:$H$7)</f>
        <v>130364000</v>
      </c>
      <c r="CRO20" s="1">
        <f>LOOKUP($A20,'DMG Tables'!$P$2:$P$35,'DMG Tables'!$O$2:$O$35)*CRO$1*LOOKUP(CRO$1,'DMG Tables'!$G$2:$G$7,'DMG Tables'!$H$2:$H$7)</f>
        <v>130416000</v>
      </c>
      <c r="CRP20" s="1">
        <f>LOOKUP($A20,'DMG Tables'!$P$2:$P$35,'DMG Tables'!$O$2:$O$35)*CRP$1*LOOKUP(CRP$1,'DMG Tables'!$G$2:$G$7,'DMG Tables'!$H$2:$H$7)</f>
        <v>130468000</v>
      </c>
      <c r="CRQ20" s="1">
        <f>LOOKUP($A20,'DMG Tables'!$P$2:$P$35,'DMG Tables'!$O$2:$O$35)*CRQ$1*LOOKUP(CRQ$1,'DMG Tables'!$G$2:$G$7,'DMG Tables'!$H$2:$H$7)</f>
        <v>130520000</v>
      </c>
      <c r="CRR20" s="1">
        <f>LOOKUP($A20,'DMG Tables'!$P$2:$P$35,'DMG Tables'!$O$2:$O$35)*CRR$1*LOOKUP(CRR$1,'DMG Tables'!$G$2:$G$7,'DMG Tables'!$H$2:$H$7)</f>
        <v>130572000</v>
      </c>
      <c r="CRS20" s="1">
        <f>LOOKUP($A20,'DMG Tables'!$P$2:$P$35,'DMG Tables'!$O$2:$O$35)*CRS$1*LOOKUP(CRS$1,'DMG Tables'!$G$2:$G$7,'DMG Tables'!$H$2:$H$7)</f>
        <v>130624000</v>
      </c>
      <c r="CRT20" s="1">
        <f>LOOKUP($A20,'DMG Tables'!$P$2:$P$35,'DMG Tables'!$O$2:$O$35)*CRT$1*LOOKUP(CRT$1,'DMG Tables'!$G$2:$G$7,'DMG Tables'!$H$2:$H$7)</f>
        <v>130676000</v>
      </c>
      <c r="CRU20" s="1">
        <f>LOOKUP($A20,'DMG Tables'!$P$2:$P$35,'DMG Tables'!$O$2:$O$35)*CRU$1*LOOKUP(CRU$1,'DMG Tables'!$G$2:$G$7,'DMG Tables'!$H$2:$H$7)</f>
        <v>130728000</v>
      </c>
      <c r="CRV20" s="1">
        <f>LOOKUP($A20,'DMG Tables'!$P$2:$P$35,'DMG Tables'!$O$2:$O$35)*CRV$1*LOOKUP(CRV$1,'DMG Tables'!$G$2:$G$7,'DMG Tables'!$H$2:$H$7)</f>
        <v>130780000</v>
      </c>
      <c r="CRW20" s="1">
        <f>LOOKUP($A20,'DMG Tables'!$P$2:$P$35,'DMG Tables'!$O$2:$O$35)*CRW$1*LOOKUP(CRW$1,'DMG Tables'!$G$2:$G$7,'DMG Tables'!$H$2:$H$7)</f>
        <v>130832000</v>
      </c>
      <c r="CRX20" s="1">
        <f>LOOKUP($A20,'DMG Tables'!$P$2:$P$35,'DMG Tables'!$O$2:$O$35)*CRX$1*LOOKUP(CRX$1,'DMG Tables'!$G$2:$G$7,'DMG Tables'!$H$2:$H$7)</f>
        <v>130884000</v>
      </c>
      <c r="CRY20" s="1">
        <f>LOOKUP($A20,'DMG Tables'!$P$2:$P$35,'DMG Tables'!$O$2:$O$35)*CRY$1*LOOKUP(CRY$1,'DMG Tables'!$G$2:$G$7,'DMG Tables'!$H$2:$H$7)</f>
        <v>130936000</v>
      </c>
      <c r="CRZ20" s="1">
        <f>LOOKUP($A20,'DMG Tables'!$P$2:$P$35,'DMG Tables'!$O$2:$O$35)*CRZ$1*LOOKUP(CRZ$1,'DMG Tables'!$G$2:$G$7,'DMG Tables'!$H$2:$H$7)</f>
        <v>130988000</v>
      </c>
      <c r="CSA20" s="1">
        <f>LOOKUP($A20,'DMG Tables'!$P$2:$P$35,'DMG Tables'!$O$2:$O$35)*CSA$1*LOOKUP(CSA$1,'DMG Tables'!$G$2:$G$7,'DMG Tables'!$H$2:$H$7)</f>
        <v>131040000</v>
      </c>
      <c r="CSB20" s="1">
        <f>LOOKUP($A20,'DMG Tables'!$P$2:$P$35,'DMG Tables'!$O$2:$O$35)*CSB$1*LOOKUP(CSB$1,'DMG Tables'!$G$2:$G$7,'DMG Tables'!$H$2:$H$7)</f>
        <v>131092000</v>
      </c>
      <c r="CSC20" s="1">
        <f>LOOKUP($A20,'DMG Tables'!$P$2:$P$35,'DMG Tables'!$O$2:$O$35)*CSC$1*LOOKUP(CSC$1,'DMG Tables'!$G$2:$G$7,'DMG Tables'!$H$2:$H$7)</f>
        <v>131144000</v>
      </c>
      <c r="CSD20" s="1">
        <f>LOOKUP($A20,'DMG Tables'!$P$2:$P$35,'DMG Tables'!$O$2:$O$35)*CSD$1*LOOKUP(CSD$1,'DMG Tables'!$G$2:$G$7,'DMG Tables'!$H$2:$H$7)</f>
        <v>131196000</v>
      </c>
      <c r="CSE20" s="1">
        <f>LOOKUP($A20,'DMG Tables'!$P$2:$P$35,'DMG Tables'!$O$2:$O$35)*CSE$1*LOOKUP(CSE$1,'DMG Tables'!$G$2:$G$7,'DMG Tables'!$H$2:$H$7)</f>
        <v>131248000</v>
      </c>
      <c r="CSF20" s="1">
        <f>LOOKUP($A20,'DMG Tables'!$P$2:$P$35,'DMG Tables'!$O$2:$O$35)*CSF$1*LOOKUP(CSF$1,'DMG Tables'!$G$2:$G$7,'DMG Tables'!$H$2:$H$7)</f>
        <v>131300000</v>
      </c>
      <c r="CSG20" s="1">
        <f>LOOKUP($A20,'DMG Tables'!$P$2:$P$35,'DMG Tables'!$O$2:$O$35)*CSG$1*LOOKUP(CSG$1,'DMG Tables'!$G$2:$G$7,'DMG Tables'!$H$2:$H$7)</f>
        <v>131352000</v>
      </c>
      <c r="CSH20" s="1">
        <f>LOOKUP($A20,'DMG Tables'!$P$2:$P$35,'DMG Tables'!$O$2:$O$35)*CSH$1*LOOKUP(CSH$1,'DMG Tables'!$G$2:$G$7,'DMG Tables'!$H$2:$H$7)</f>
        <v>131404000</v>
      </c>
      <c r="CSI20" s="1">
        <f>LOOKUP($A20,'DMG Tables'!$P$2:$P$35,'DMG Tables'!$O$2:$O$35)*CSI$1*LOOKUP(CSI$1,'DMG Tables'!$G$2:$G$7,'DMG Tables'!$H$2:$H$7)</f>
        <v>131456000</v>
      </c>
      <c r="CSJ20" s="1">
        <f>LOOKUP($A20,'DMG Tables'!$P$2:$P$35,'DMG Tables'!$O$2:$O$35)*CSJ$1*LOOKUP(CSJ$1,'DMG Tables'!$G$2:$G$7,'DMG Tables'!$H$2:$H$7)</f>
        <v>131508000</v>
      </c>
      <c r="CSK20" s="1">
        <f>LOOKUP($A20,'DMG Tables'!$P$2:$P$35,'DMG Tables'!$O$2:$O$35)*CSK$1*LOOKUP(CSK$1,'DMG Tables'!$G$2:$G$7,'DMG Tables'!$H$2:$H$7)</f>
        <v>131560000</v>
      </c>
      <c r="CSL20" s="1">
        <f>LOOKUP($A20,'DMG Tables'!$P$2:$P$35,'DMG Tables'!$O$2:$O$35)*CSL$1*LOOKUP(CSL$1,'DMG Tables'!$G$2:$G$7,'DMG Tables'!$H$2:$H$7)</f>
        <v>131612000</v>
      </c>
      <c r="CSM20" s="1">
        <f>LOOKUP($A20,'DMG Tables'!$P$2:$P$35,'DMG Tables'!$O$2:$O$35)*CSM$1*LOOKUP(CSM$1,'DMG Tables'!$G$2:$G$7,'DMG Tables'!$H$2:$H$7)</f>
        <v>131664000</v>
      </c>
      <c r="CSN20" s="1">
        <f>LOOKUP($A20,'DMG Tables'!$P$2:$P$35,'DMG Tables'!$O$2:$O$35)*CSN$1*LOOKUP(CSN$1,'DMG Tables'!$G$2:$G$7,'DMG Tables'!$H$2:$H$7)</f>
        <v>131716000</v>
      </c>
      <c r="CSO20" s="1">
        <f>LOOKUP($A20,'DMG Tables'!$P$2:$P$35,'DMG Tables'!$O$2:$O$35)*CSO$1*LOOKUP(CSO$1,'DMG Tables'!$G$2:$G$7,'DMG Tables'!$H$2:$H$7)</f>
        <v>131768000</v>
      </c>
      <c r="CSP20" s="1">
        <f>LOOKUP($A20,'DMG Tables'!$P$2:$P$35,'DMG Tables'!$O$2:$O$35)*CSP$1*LOOKUP(CSP$1,'DMG Tables'!$G$2:$G$7,'DMG Tables'!$H$2:$H$7)</f>
        <v>131820000</v>
      </c>
      <c r="CSQ20" s="1">
        <f>LOOKUP($A20,'DMG Tables'!$P$2:$P$35,'DMG Tables'!$O$2:$O$35)*CSQ$1*LOOKUP(CSQ$1,'DMG Tables'!$G$2:$G$7,'DMG Tables'!$H$2:$H$7)</f>
        <v>131872000</v>
      </c>
      <c r="CSR20" s="1">
        <f>LOOKUP($A20,'DMG Tables'!$P$2:$P$35,'DMG Tables'!$O$2:$O$35)*CSR$1*LOOKUP(CSR$1,'DMG Tables'!$G$2:$G$7,'DMG Tables'!$H$2:$H$7)</f>
        <v>131924000</v>
      </c>
      <c r="CSS20" s="1">
        <f>LOOKUP($A20,'DMG Tables'!$P$2:$P$35,'DMG Tables'!$O$2:$O$35)*CSS$1*LOOKUP(CSS$1,'DMG Tables'!$G$2:$G$7,'DMG Tables'!$H$2:$H$7)</f>
        <v>131976000</v>
      </c>
      <c r="CST20" s="1">
        <f>LOOKUP($A20,'DMG Tables'!$P$2:$P$35,'DMG Tables'!$O$2:$O$35)*CST$1*LOOKUP(CST$1,'DMG Tables'!$G$2:$G$7,'DMG Tables'!$H$2:$H$7)</f>
        <v>132028000</v>
      </c>
      <c r="CSU20" s="1">
        <f>LOOKUP($A20,'DMG Tables'!$P$2:$P$35,'DMG Tables'!$O$2:$O$35)*CSU$1*LOOKUP(CSU$1,'DMG Tables'!$G$2:$G$7,'DMG Tables'!$H$2:$H$7)</f>
        <v>132080000</v>
      </c>
      <c r="CSV20" s="1">
        <f>LOOKUP($A20,'DMG Tables'!$P$2:$P$35,'DMG Tables'!$O$2:$O$35)*CSV$1*LOOKUP(CSV$1,'DMG Tables'!$G$2:$G$7,'DMG Tables'!$H$2:$H$7)</f>
        <v>132132000</v>
      </c>
      <c r="CSW20" s="1">
        <f>LOOKUP($A20,'DMG Tables'!$P$2:$P$35,'DMG Tables'!$O$2:$O$35)*CSW$1*LOOKUP(CSW$1,'DMG Tables'!$G$2:$G$7,'DMG Tables'!$H$2:$H$7)</f>
        <v>132184000</v>
      </c>
      <c r="CSX20" s="1">
        <f>LOOKUP($A20,'DMG Tables'!$P$2:$P$35,'DMG Tables'!$O$2:$O$35)*CSX$1*LOOKUP(CSX$1,'DMG Tables'!$G$2:$G$7,'DMG Tables'!$H$2:$H$7)</f>
        <v>132236000</v>
      </c>
      <c r="CSY20" s="1">
        <f>LOOKUP($A20,'DMG Tables'!$P$2:$P$35,'DMG Tables'!$O$2:$O$35)*CSY$1*LOOKUP(CSY$1,'DMG Tables'!$G$2:$G$7,'DMG Tables'!$H$2:$H$7)</f>
        <v>132288000</v>
      </c>
      <c r="CSZ20" s="1">
        <f>LOOKUP($A20,'DMG Tables'!$P$2:$P$35,'DMG Tables'!$O$2:$O$35)*CSZ$1*LOOKUP(CSZ$1,'DMG Tables'!$G$2:$G$7,'DMG Tables'!$H$2:$H$7)</f>
        <v>132340000</v>
      </c>
      <c r="CTA20" s="1">
        <f>LOOKUP($A20,'DMG Tables'!$P$2:$P$35,'DMG Tables'!$O$2:$O$35)*CTA$1*LOOKUP(CTA$1,'DMG Tables'!$G$2:$G$7,'DMG Tables'!$H$2:$H$7)</f>
        <v>132392000</v>
      </c>
      <c r="CTB20" s="1">
        <f>LOOKUP($A20,'DMG Tables'!$P$2:$P$35,'DMG Tables'!$O$2:$O$35)*CTB$1*LOOKUP(CTB$1,'DMG Tables'!$G$2:$G$7,'DMG Tables'!$H$2:$H$7)</f>
        <v>132444000</v>
      </c>
      <c r="CTC20" s="1">
        <f>LOOKUP($A20,'DMG Tables'!$P$2:$P$35,'DMG Tables'!$O$2:$O$35)*CTC$1*LOOKUP(CTC$1,'DMG Tables'!$G$2:$G$7,'DMG Tables'!$H$2:$H$7)</f>
        <v>132496000</v>
      </c>
      <c r="CTD20" s="1">
        <f>LOOKUP($A20,'DMG Tables'!$P$2:$P$35,'DMG Tables'!$O$2:$O$35)*CTD$1*LOOKUP(CTD$1,'DMG Tables'!$G$2:$G$7,'DMG Tables'!$H$2:$H$7)</f>
        <v>132548000</v>
      </c>
      <c r="CTE20" s="1">
        <f>LOOKUP($A20,'DMG Tables'!$P$2:$P$35,'DMG Tables'!$O$2:$O$35)*CTE$1*LOOKUP(CTE$1,'DMG Tables'!$G$2:$G$7,'DMG Tables'!$H$2:$H$7)</f>
        <v>132600000</v>
      </c>
      <c r="CTF20" s="1">
        <f>LOOKUP($A20,'DMG Tables'!$P$2:$P$35,'DMG Tables'!$O$2:$O$35)*CTF$1*LOOKUP(CTF$1,'DMG Tables'!$G$2:$G$7,'DMG Tables'!$H$2:$H$7)</f>
        <v>132652000</v>
      </c>
      <c r="CTG20" s="1">
        <f>LOOKUP($A20,'DMG Tables'!$P$2:$P$35,'DMG Tables'!$O$2:$O$35)*CTG$1*LOOKUP(CTG$1,'DMG Tables'!$G$2:$G$7,'DMG Tables'!$H$2:$H$7)</f>
        <v>132704000</v>
      </c>
      <c r="CTH20" s="1">
        <f>LOOKUP($A20,'DMG Tables'!$P$2:$P$35,'DMG Tables'!$O$2:$O$35)*CTH$1*LOOKUP(CTH$1,'DMG Tables'!$G$2:$G$7,'DMG Tables'!$H$2:$H$7)</f>
        <v>132756000</v>
      </c>
      <c r="CTI20" s="1">
        <f>LOOKUP($A20,'DMG Tables'!$P$2:$P$35,'DMG Tables'!$O$2:$O$35)*CTI$1*LOOKUP(CTI$1,'DMG Tables'!$G$2:$G$7,'DMG Tables'!$H$2:$H$7)</f>
        <v>132808000</v>
      </c>
      <c r="CTJ20" s="1">
        <f>LOOKUP($A20,'DMG Tables'!$P$2:$P$35,'DMG Tables'!$O$2:$O$35)*CTJ$1*LOOKUP(CTJ$1,'DMG Tables'!$G$2:$G$7,'DMG Tables'!$H$2:$H$7)</f>
        <v>132860000</v>
      </c>
      <c r="CTK20" s="1">
        <f>LOOKUP($A20,'DMG Tables'!$P$2:$P$35,'DMG Tables'!$O$2:$O$35)*CTK$1*LOOKUP(CTK$1,'DMG Tables'!$G$2:$G$7,'DMG Tables'!$H$2:$H$7)</f>
        <v>132912000</v>
      </c>
      <c r="CTL20" s="1">
        <f>LOOKUP($A20,'DMG Tables'!$P$2:$P$35,'DMG Tables'!$O$2:$O$35)*CTL$1*LOOKUP(CTL$1,'DMG Tables'!$G$2:$G$7,'DMG Tables'!$H$2:$H$7)</f>
        <v>132964000</v>
      </c>
      <c r="CTM20" s="1">
        <f>LOOKUP($A20,'DMG Tables'!$P$2:$P$35,'DMG Tables'!$O$2:$O$35)*CTM$1*LOOKUP(CTM$1,'DMG Tables'!$G$2:$G$7,'DMG Tables'!$H$2:$H$7)</f>
        <v>133016000</v>
      </c>
      <c r="CTN20" s="1">
        <f>LOOKUP($A20,'DMG Tables'!$P$2:$P$35,'DMG Tables'!$O$2:$O$35)*CTN$1*LOOKUP(CTN$1,'DMG Tables'!$G$2:$G$7,'DMG Tables'!$H$2:$H$7)</f>
        <v>133068000</v>
      </c>
      <c r="CTO20" s="1">
        <f>LOOKUP($A20,'DMG Tables'!$P$2:$P$35,'DMG Tables'!$O$2:$O$35)*CTO$1*LOOKUP(CTO$1,'DMG Tables'!$G$2:$G$7,'DMG Tables'!$H$2:$H$7)</f>
        <v>133120000</v>
      </c>
      <c r="CTP20" s="1">
        <f>LOOKUP($A20,'DMG Tables'!$P$2:$P$35,'DMG Tables'!$O$2:$O$35)*CTP$1*LOOKUP(CTP$1,'DMG Tables'!$G$2:$G$7,'DMG Tables'!$H$2:$H$7)</f>
        <v>133172000</v>
      </c>
      <c r="CTQ20" s="1">
        <f>LOOKUP($A20,'DMG Tables'!$P$2:$P$35,'DMG Tables'!$O$2:$O$35)*CTQ$1*LOOKUP(CTQ$1,'DMG Tables'!$G$2:$G$7,'DMG Tables'!$H$2:$H$7)</f>
        <v>133224000</v>
      </c>
      <c r="CTR20" s="1">
        <f>LOOKUP($A20,'DMG Tables'!$P$2:$P$35,'DMG Tables'!$O$2:$O$35)*CTR$1*LOOKUP(CTR$1,'DMG Tables'!$G$2:$G$7,'DMG Tables'!$H$2:$H$7)</f>
        <v>133276000</v>
      </c>
      <c r="CTS20" s="1">
        <f>LOOKUP($A20,'DMG Tables'!$P$2:$P$35,'DMG Tables'!$O$2:$O$35)*CTS$1*LOOKUP(CTS$1,'DMG Tables'!$G$2:$G$7,'DMG Tables'!$H$2:$H$7)</f>
        <v>133328000</v>
      </c>
      <c r="CTT20" s="1">
        <f>LOOKUP($A20,'DMG Tables'!$P$2:$P$35,'DMG Tables'!$O$2:$O$35)*CTT$1*LOOKUP(CTT$1,'DMG Tables'!$G$2:$G$7,'DMG Tables'!$H$2:$H$7)</f>
        <v>133380000</v>
      </c>
      <c r="CTU20" s="1">
        <f>LOOKUP($A20,'DMG Tables'!$P$2:$P$35,'DMG Tables'!$O$2:$O$35)*CTU$1*LOOKUP(CTU$1,'DMG Tables'!$G$2:$G$7,'DMG Tables'!$H$2:$H$7)</f>
        <v>133432000</v>
      </c>
      <c r="CTV20" s="1">
        <f>LOOKUP($A20,'DMG Tables'!$P$2:$P$35,'DMG Tables'!$O$2:$O$35)*CTV$1*LOOKUP(CTV$1,'DMG Tables'!$G$2:$G$7,'DMG Tables'!$H$2:$H$7)</f>
        <v>133484000</v>
      </c>
      <c r="CTW20" s="1">
        <f>LOOKUP($A20,'DMG Tables'!$P$2:$P$35,'DMG Tables'!$O$2:$O$35)*CTW$1*LOOKUP(CTW$1,'DMG Tables'!$G$2:$G$7,'DMG Tables'!$H$2:$H$7)</f>
        <v>133536000</v>
      </c>
      <c r="CTX20" s="1">
        <f>LOOKUP($A20,'DMG Tables'!$P$2:$P$35,'DMG Tables'!$O$2:$O$35)*CTX$1*LOOKUP(CTX$1,'DMG Tables'!$G$2:$G$7,'DMG Tables'!$H$2:$H$7)</f>
        <v>133588000</v>
      </c>
      <c r="CTY20" s="1">
        <f>LOOKUP($A20,'DMG Tables'!$P$2:$P$35,'DMG Tables'!$O$2:$O$35)*CTY$1*LOOKUP(CTY$1,'DMG Tables'!$G$2:$G$7,'DMG Tables'!$H$2:$H$7)</f>
        <v>133640000</v>
      </c>
      <c r="CTZ20" s="1">
        <f>LOOKUP($A20,'DMG Tables'!$P$2:$P$35,'DMG Tables'!$O$2:$O$35)*CTZ$1*LOOKUP(CTZ$1,'DMG Tables'!$G$2:$G$7,'DMG Tables'!$H$2:$H$7)</f>
        <v>133692000</v>
      </c>
      <c r="CUA20" s="1">
        <f>LOOKUP($A20,'DMG Tables'!$P$2:$P$35,'DMG Tables'!$O$2:$O$35)*CUA$1*LOOKUP(CUA$1,'DMG Tables'!$G$2:$G$7,'DMG Tables'!$H$2:$H$7)</f>
        <v>133744000</v>
      </c>
      <c r="CUB20" s="1">
        <f>LOOKUP($A20,'DMG Tables'!$P$2:$P$35,'DMG Tables'!$O$2:$O$35)*CUB$1*LOOKUP(CUB$1,'DMG Tables'!$G$2:$G$7,'DMG Tables'!$H$2:$H$7)</f>
        <v>133796000</v>
      </c>
      <c r="CUC20" s="1">
        <f>LOOKUP($A20,'DMG Tables'!$P$2:$P$35,'DMG Tables'!$O$2:$O$35)*CUC$1*LOOKUP(CUC$1,'DMG Tables'!$G$2:$G$7,'DMG Tables'!$H$2:$H$7)</f>
        <v>133848000</v>
      </c>
      <c r="CUD20" s="1">
        <f>LOOKUP($A20,'DMG Tables'!$P$2:$P$35,'DMG Tables'!$O$2:$O$35)*CUD$1*LOOKUP(CUD$1,'DMG Tables'!$G$2:$G$7,'DMG Tables'!$H$2:$H$7)</f>
        <v>133900000</v>
      </c>
      <c r="CUE20" s="1">
        <f>LOOKUP($A20,'DMG Tables'!$P$2:$P$35,'DMG Tables'!$O$2:$O$35)*CUE$1*LOOKUP(CUE$1,'DMG Tables'!$G$2:$G$7,'DMG Tables'!$H$2:$H$7)</f>
        <v>133952000</v>
      </c>
      <c r="CUF20" s="1">
        <f>LOOKUP($A20,'DMG Tables'!$P$2:$P$35,'DMG Tables'!$O$2:$O$35)*CUF$1*LOOKUP(CUF$1,'DMG Tables'!$G$2:$G$7,'DMG Tables'!$H$2:$H$7)</f>
        <v>134004000</v>
      </c>
      <c r="CUG20" s="1">
        <f>LOOKUP($A20,'DMG Tables'!$P$2:$P$35,'DMG Tables'!$O$2:$O$35)*CUG$1*LOOKUP(CUG$1,'DMG Tables'!$G$2:$G$7,'DMG Tables'!$H$2:$H$7)</f>
        <v>134056000</v>
      </c>
      <c r="CUH20" s="1">
        <f>LOOKUP($A20,'DMG Tables'!$P$2:$P$35,'DMG Tables'!$O$2:$O$35)*CUH$1*LOOKUP(CUH$1,'DMG Tables'!$G$2:$G$7,'DMG Tables'!$H$2:$H$7)</f>
        <v>134108000</v>
      </c>
      <c r="CUI20" s="1">
        <f>LOOKUP($A20,'DMG Tables'!$P$2:$P$35,'DMG Tables'!$O$2:$O$35)*CUI$1*LOOKUP(CUI$1,'DMG Tables'!$G$2:$G$7,'DMG Tables'!$H$2:$H$7)</f>
        <v>134160000</v>
      </c>
      <c r="CUJ20" s="1">
        <f>LOOKUP($A20,'DMG Tables'!$P$2:$P$35,'DMG Tables'!$O$2:$O$35)*CUJ$1*LOOKUP(CUJ$1,'DMG Tables'!$G$2:$G$7,'DMG Tables'!$H$2:$H$7)</f>
        <v>134212000</v>
      </c>
      <c r="CUK20" s="1">
        <f>LOOKUP($A20,'DMG Tables'!$P$2:$P$35,'DMG Tables'!$O$2:$O$35)*CUK$1*LOOKUP(CUK$1,'DMG Tables'!$G$2:$G$7,'DMG Tables'!$H$2:$H$7)</f>
        <v>134264000</v>
      </c>
      <c r="CUL20" s="1">
        <f>LOOKUP($A20,'DMG Tables'!$P$2:$P$35,'DMG Tables'!$O$2:$O$35)*CUL$1*LOOKUP(CUL$1,'DMG Tables'!$G$2:$G$7,'DMG Tables'!$H$2:$H$7)</f>
        <v>134316000</v>
      </c>
      <c r="CUM20" s="1">
        <f>LOOKUP($A20,'DMG Tables'!$P$2:$P$35,'DMG Tables'!$O$2:$O$35)*CUM$1*LOOKUP(CUM$1,'DMG Tables'!$G$2:$G$7,'DMG Tables'!$H$2:$H$7)</f>
        <v>134368000</v>
      </c>
      <c r="CUN20" s="1">
        <f>LOOKUP($A20,'DMG Tables'!$P$2:$P$35,'DMG Tables'!$O$2:$O$35)*CUN$1*LOOKUP(CUN$1,'DMG Tables'!$G$2:$G$7,'DMG Tables'!$H$2:$H$7)</f>
        <v>134420000</v>
      </c>
      <c r="CUO20" s="1">
        <f>LOOKUP($A20,'DMG Tables'!$P$2:$P$35,'DMG Tables'!$O$2:$O$35)*CUO$1*LOOKUP(CUO$1,'DMG Tables'!$G$2:$G$7,'DMG Tables'!$H$2:$H$7)</f>
        <v>134472000</v>
      </c>
      <c r="CUP20" s="1">
        <f>LOOKUP($A20,'DMG Tables'!$P$2:$P$35,'DMG Tables'!$O$2:$O$35)*CUP$1*LOOKUP(CUP$1,'DMG Tables'!$G$2:$G$7,'DMG Tables'!$H$2:$H$7)</f>
        <v>134524000</v>
      </c>
      <c r="CUQ20" s="1">
        <f>LOOKUP($A20,'DMG Tables'!$P$2:$P$35,'DMG Tables'!$O$2:$O$35)*CUQ$1*LOOKUP(CUQ$1,'DMG Tables'!$G$2:$G$7,'DMG Tables'!$H$2:$H$7)</f>
        <v>134576000</v>
      </c>
      <c r="CUR20" s="1">
        <f>LOOKUP($A20,'DMG Tables'!$P$2:$P$35,'DMG Tables'!$O$2:$O$35)*CUR$1*LOOKUP(CUR$1,'DMG Tables'!$G$2:$G$7,'DMG Tables'!$H$2:$H$7)</f>
        <v>134628000</v>
      </c>
      <c r="CUS20" s="1">
        <f>LOOKUP($A20,'DMG Tables'!$P$2:$P$35,'DMG Tables'!$O$2:$O$35)*CUS$1*LOOKUP(CUS$1,'DMG Tables'!$G$2:$G$7,'DMG Tables'!$H$2:$H$7)</f>
        <v>134680000</v>
      </c>
      <c r="CUT20" s="1">
        <f>LOOKUP($A20,'DMG Tables'!$P$2:$P$35,'DMG Tables'!$O$2:$O$35)*CUT$1*LOOKUP(CUT$1,'DMG Tables'!$G$2:$G$7,'DMG Tables'!$H$2:$H$7)</f>
        <v>134732000</v>
      </c>
      <c r="CUU20" s="1">
        <f>LOOKUP($A20,'DMG Tables'!$P$2:$P$35,'DMG Tables'!$O$2:$O$35)*CUU$1*LOOKUP(CUU$1,'DMG Tables'!$G$2:$G$7,'DMG Tables'!$H$2:$H$7)</f>
        <v>134784000</v>
      </c>
      <c r="CUV20" s="1">
        <f>LOOKUP($A20,'DMG Tables'!$P$2:$P$35,'DMG Tables'!$O$2:$O$35)*CUV$1*LOOKUP(CUV$1,'DMG Tables'!$G$2:$G$7,'DMG Tables'!$H$2:$H$7)</f>
        <v>134836000</v>
      </c>
      <c r="CUW20" s="1">
        <f>LOOKUP($A20,'DMG Tables'!$P$2:$P$35,'DMG Tables'!$O$2:$O$35)*CUW$1*LOOKUP(CUW$1,'DMG Tables'!$G$2:$G$7,'DMG Tables'!$H$2:$H$7)</f>
        <v>134888000</v>
      </c>
      <c r="CUX20" s="1">
        <f>LOOKUP($A20,'DMG Tables'!$P$2:$P$35,'DMG Tables'!$O$2:$O$35)*CUX$1*LOOKUP(CUX$1,'DMG Tables'!$G$2:$G$7,'DMG Tables'!$H$2:$H$7)</f>
        <v>134940000</v>
      </c>
      <c r="CUY20" s="1">
        <f>LOOKUP($A20,'DMG Tables'!$P$2:$P$35,'DMG Tables'!$O$2:$O$35)*CUY$1*LOOKUP(CUY$1,'DMG Tables'!$G$2:$G$7,'DMG Tables'!$H$2:$H$7)</f>
        <v>134992000</v>
      </c>
      <c r="CUZ20" s="1">
        <f>LOOKUP($A20,'DMG Tables'!$P$2:$P$35,'DMG Tables'!$O$2:$O$35)*CUZ$1*LOOKUP(CUZ$1,'DMG Tables'!$G$2:$G$7,'DMG Tables'!$H$2:$H$7)</f>
        <v>135044000</v>
      </c>
      <c r="CVA20" s="1">
        <f>LOOKUP($A20,'DMG Tables'!$P$2:$P$35,'DMG Tables'!$O$2:$O$35)*CVA$1*LOOKUP(CVA$1,'DMG Tables'!$G$2:$G$7,'DMG Tables'!$H$2:$H$7)</f>
        <v>135096000</v>
      </c>
      <c r="CVB20" s="1">
        <f>LOOKUP($A20,'DMG Tables'!$P$2:$P$35,'DMG Tables'!$O$2:$O$35)*CVB$1*LOOKUP(CVB$1,'DMG Tables'!$G$2:$G$7,'DMG Tables'!$H$2:$H$7)</f>
        <v>135148000</v>
      </c>
      <c r="CVC20" s="1">
        <f>LOOKUP($A20,'DMG Tables'!$P$2:$P$35,'DMG Tables'!$O$2:$O$35)*CVC$1*LOOKUP(CVC$1,'DMG Tables'!$G$2:$G$7,'DMG Tables'!$H$2:$H$7)</f>
        <v>135200000</v>
      </c>
    </row>
    <row r="21" spans="1:2603" x14ac:dyDescent="0.3">
      <c r="A21" s="1">
        <v>16</v>
      </c>
      <c r="D21" s="1">
        <f>LOOKUP($A21,'DMG Tables'!$P$2:$P$35,'DMG Tables'!$O$2:$O$35)*D$1*LOOKUP(D$1,'DMG Tables'!$G$2:$G$7,'DMG Tables'!$H$2:$H$7)</f>
        <v>15000</v>
      </c>
      <c r="E21" s="1">
        <f>LOOKUP($A21,'DMG Tables'!$P$2:$P$35,'DMG Tables'!$O$2:$O$35)*E$1*LOOKUP(E$1,'DMG Tables'!$G$2:$G$7,'DMG Tables'!$H$2:$H$7)</f>
        <v>45000</v>
      </c>
      <c r="F21" s="1">
        <f>LOOKUP($A21,'DMG Tables'!$P$2:$P$35,'DMG Tables'!$O$2:$O$35)*F$1*LOOKUP(F$1,'DMG Tables'!$G$2:$G$7,'DMG Tables'!$H$2:$H$7)</f>
        <v>90000</v>
      </c>
      <c r="G21" s="1">
        <f>LOOKUP($A21,'DMG Tables'!$P$2:$P$35,'DMG Tables'!$O$2:$O$35)*G$1*LOOKUP(G$1,'DMG Tables'!$G$2:$G$7,'DMG Tables'!$H$2:$H$7)</f>
        <v>120000</v>
      </c>
      <c r="H21" s="1">
        <f>LOOKUP($A21,'DMG Tables'!$P$2:$P$35,'DMG Tables'!$O$2:$O$35)*H$1*LOOKUP(H$1,'DMG Tables'!$G$2:$G$7,'DMG Tables'!$H$2:$H$7)</f>
        <v>150000</v>
      </c>
      <c r="I21" s="1">
        <f>LOOKUP($A21,'DMG Tables'!$P$2:$P$35,'DMG Tables'!$O$2:$O$35)*I$1*LOOKUP(I$1,'DMG Tables'!$G$2:$G$7,'DMG Tables'!$H$2:$H$7)</f>
        <v>180000</v>
      </c>
      <c r="J21" s="1">
        <f>LOOKUP($A21,'DMG Tables'!$P$2:$P$35,'DMG Tables'!$O$2:$O$35)*J$1*LOOKUP(J$1,'DMG Tables'!$G$2:$G$7,'DMG Tables'!$H$2:$H$7)</f>
        <v>262500</v>
      </c>
      <c r="K21" s="1">
        <f>LOOKUP($A21,'DMG Tables'!$P$2:$P$35,'DMG Tables'!$O$2:$O$35)*K$1*LOOKUP(K$1,'DMG Tables'!$G$2:$G$7,'DMG Tables'!$H$2:$H$7)</f>
        <v>300000</v>
      </c>
      <c r="L21" s="1">
        <f>LOOKUP($A21,'DMG Tables'!$P$2:$P$35,'DMG Tables'!$O$2:$O$35)*L$1*LOOKUP(L$1,'DMG Tables'!$G$2:$G$7,'DMG Tables'!$H$2:$H$7)</f>
        <v>337500</v>
      </c>
      <c r="M21" s="1">
        <f>LOOKUP($A21,'DMG Tables'!$P$2:$P$35,'DMG Tables'!$O$2:$O$35)*M$1*LOOKUP(M$1,'DMG Tables'!$G$2:$G$7,'DMG Tables'!$H$2:$H$7)</f>
        <v>375000</v>
      </c>
      <c r="N21" s="1">
        <f>LOOKUP($A21,'DMG Tables'!$P$2:$P$35,'DMG Tables'!$O$2:$O$35)*N$1*LOOKUP(N$1,'DMG Tables'!$G$2:$G$7,'DMG Tables'!$H$2:$H$7)</f>
        <v>495000</v>
      </c>
      <c r="O21" s="1">
        <f>LOOKUP($A21,'DMG Tables'!$P$2:$P$35,'DMG Tables'!$O$2:$O$35)*O$1*LOOKUP(O$1,'DMG Tables'!$G$2:$G$7,'DMG Tables'!$H$2:$H$7)</f>
        <v>540000</v>
      </c>
      <c r="P21" s="1">
        <f>LOOKUP($A21,'DMG Tables'!$P$2:$P$35,'DMG Tables'!$O$2:$O$35)*P$1*LOOKUP(P$1,'DMG Tables'!$G$2:$G$7,'DMG Tables'!$H$2:$H$7)</f>
        <v>585000</v>
      </c>
      <c r="Q21" s="1">
        <f>LOOKUP($A21,'DMG Tables'!$P$2:$P$35,'DMG Tables'!$O$2:$O$35)*Q$1*LOOKUP(Q$1,'DMG Tables'!$G$2:$G$7,'DMG Tables'!$H$2:$H$7)</f>
        <v>630000</v>
      </c>
      <c r="R21" s="1">
        <f>LOOKUP($A21,'DMG Tables'!$P$2:$P$35,'DMG Tables'!$O$2:$O$35)*R$1*LOOKUP(R$1,'DMG Tables'!$G$2:$G$7,'DMG Tables'!$H$2:$H$7)</f>
        <v>900000</v>
      </c>
      <c r="S21" s="1">
        <f>LOOKUP($A21,'DMG Tables'!$P$2:$P$35,'DMG Tables'!$O$2:$O$35)*S$1*LOOKUP(S$1,'DMG Tables'!$G$2:$G$7,'DMG Tables'!$H$2:$H$7)</f>
        <v>960000</v>
      </c>
      <c r="T21" s="1">
        <f>LOOKUP($A21,'DMG Tables'!$P$2:$P$35,'DMG Tables'!$O$2:$O$35)*T$1*LOOKUP(T$1,'DMG Tables'!$G$2:$G$7,'DMG Tables'!$H$2:$H$7)</f>
        <v>1020000</v>
      </c>
      <c r="U21" s="1">
        <f>LOOKUP($A21,'DMG Tables'!$P$2:$P$35,'DMG Tables'!$O$2:$O$35)*U$1*LOOKUP(U$1,'DMG Tables'!$G$2:$G$7,'DMG Tables'!$H$2:$H$7)</f>
        <v>1080000</v>
      </c>
      <c r="V21" s="1">
        <f>LOOKUP($A21,'DMG Tables'!$P$2:$P$35,'DMG Tables'!$O$2:$O$35)*V$1*LOOKUP(V$1,'DMG Tables'!$G$2:$G$7,'DMG Tables'!$H$2:$H$7)</f>
        <v>1140000</v>
      </c>
      <c r="W21" s="1">
        <f>LOOKUP($A21,'DMG Tables'!$P$2:$P$35,'DMG Tables'!$O$2:$O$35)*W$1*LOOKUP(W$1,'DMG Tables'!$G$2:$G$7,'DMG Tables'!$H$2:$H$7)</f>
        <v>1200000</v>
      </c>
      <c r="X21" s="1">
        <f>LOOKUP($A21,'DMG Tables'!$P$2:$P$35,'DMG Tables'!$O$2:$O$35)*X$1*LOOKUP(X$1,'DMG Tables'!$G$2:$G$7,'DMG Tables'!$H$2:$H$7)</f>
        <v>1260000</v>
      </c>
      <c r="Y21" s="1">
        <f>LOOKUP($A21,'DMG Tables'!$P$2:$P$35,'DMG Tables'!$O$2:$O$35)*Y$1*LOOKUP(Y$1,'DMG Tables'!$G$2:$G$7,'DMG Tables'!$H$2:$H$7)</f>
        <v>1320000</v>
      </c>
      <c r="Z21" s="1">
        <f>LOOKUP($A21,'DMG Tables'!$P$2:$P$35,'DMG Tables'!$O$2:$O$35)*Z$1*LOOKUP(Z$1,'DMG Tables'!$G$2:$G$7,'DMG Tables'!$H$2:$H$7)</f>
        <v>1380000</v>
      </c>
      <c r="AA21" s="1">
        <f>LOOKUP($A21,'DMG Tables'!$P$2:$P$35,'DMG Tables'!$O$2:$O$35)*AA$1*LOOKUP(AA$1,'DMG Tables'!$G$2:$G$7,'DMG Tables'!$H$2:$H$7)</f>
        <v>1440000</v>
      </c>
      <c r="AB21" s="1">
        <f>LOOKUP($A21,'DMG Tables'!$P$2:$P$35,'DMG Tables'!$O$2:$O$35)*AB$1*LOOKUP(AB$1,'DMG Tables'!$G$2:$G$7,'DMG Tables'!$H$2:$H$7)</f>
        <v>1500000</v>
      </c>
      <c r="AC21" s="1">
        <f>LOOKUP($A21,'DMG Tables'!$P$2:$P$35,'DMG Tables'!$O$2:$O$35)*AC$1*LOOKUP(AC$1,'DMG Tables'!$G$2:$G$7,'DMG Tables'!$H$2:$H$7)</f>
        <v>1560000</v>
      </c>
      <c r="AD21" s="1">
        <f>LOOKUP($A21,'DMG Tables'!$P$2:$P$35,'DMG Tables'!$O$2:$O$35)*AD$1*LOOKUP(AD$1,'DMG Tables'!$G$2:$G$7,'DMG Tables'!$H$2:$H$7)</f>
        <v>1620000</v>
      </c>
      <c r="AE21" s="1">
        <f>LOOKUP($A21,'DMG Tables'!$P$2:$P$35,'DMG Tables'!$O$2:$O$35)*AE$1*LOOKUP(AE$1,'DMG Tables'!$G$2:$G$7,'DMG Tables'!$H$2:$H$7)</f>
        <v>1680000</v>
      </c>
      <c r="AF21" s="1">
        <f>LOOKUP($A21,'DMG Tables'!$P$2:$P$35,'DMG Tables'!$O$2:$O$35)*AF$1*LOOKUP(AF$1,'DMG Tables'!$G$2:$G$7,'DMG Tables'!$H$2:$H$7)</f>
        <v>1740000</v>
      </c>
      <c r="AG21" s="1">
        <f>LOOKUP($A21,'DMG Tables'!$P$2:$P$35,'DMG Tables'!$O$2:$O$35)*AG$1*LOOKUP(AG$1,'DMG Tables'!$G$2:$G$7,'DMG Tables'!$H$2:$H$7)</f>
        <v>1800000</v>
      </c>
      <c r="AH21" s="1">
        <f>LOOKUP($A21,'DMG Tables'!$P$2:$P$35,'DMG Tables'!$O$2:$O$35)*AH$1*LOOKUP(AH$1,'DMG Tables'!$G$2:$G$7,'DMG Tables'!$H$2:$H$7)</f>
        <v>1860000</v>
      </c>
      <c r="AI21" s="1">
        <f>LOOKUP($A21,'DMG Tables'!$P$2:$P$35,'DMG Tables'!$O$2:$O$35)*AI$1*LOOKUP(AI$1,'DMG Tables'!$G$2:$G$7,'DMG Tables'!$H$2:$H$7)</f>
        <v>1920000</v>
      </c>
      <c r="AJ21" s="1">
        <f>LOOKUP($A21,'DMG Tables'!$P$2:$P$35,'DMG Tables'!$O$2:$O$35)*AJ$1*LOOKUP(AJ$1,'DMG Tables'!$G$2:$G$7,'DMG Tables'!$H$2:$H$7)</f>
        <v>1980000</v>
      </c>
      <c r="AK21" s="1">
        <f>LOOKUP($A21,'DMG Tables'!$P$2:$P$35,'DMG Tables'!$O$2:$O$35)*AK$1*LOOKUP(AK$1,'DMG Tables'!$G$2:$G$7,'DMG Tables'!$H$2:$H$7)</f>
        <v>2040000</v>
      </c>
      <c r="AL21" s="1">
        <f>LOOKUP($A21,'DMG Tables'!$P$2:$P$35,'DMG Tables'!$O$2:$O$35)*AL$1*LOOKUP(AL$1,'DMG Tables'!$G$2:$G$7,'DMG Tables'!$H$2:$H$7)</f>
        <v>2100000</v>
      </c>
      <c r="AM21" s="1">
        <f>LOOKUP($A21,'DMG Tables'!$P$2:$P$35,'DMG Tables'!$O$2:$O$35)*AM$1*LOOKUP(AM$1,'DMG Tables'!$G$2:$G$7,'DMG Tables'!$H$2:$H$7)</f>
        <v>2160000</v>
      </c>
      <c r="AN21" s="1">
        <f>LOOKUP($A21,'DMG Tables'!$P$2:$P$35,'DMG Tables'!$O$2:$O$35)*AN$1*LOOKUP(AN$1,'DMG Tables'!$G$2:$G$7,'DMG Tables'!$H$2:$H$7)</f>
        <v>2220000</v>
      </c>
      <c r="AO21" s="1">
        <f>LOOKUP($A21,'DMG Tables'!$P$2:$P$35,'DMG Tables'!$O$2:$O$35)*AO$1*LOOKUP(AO$1,'DMG Tables'!$G$2:$G$7,'DMG Tables'!$H$2:$H$7)</f>
        <v>2280000</v>
      </c>
      <c r="AP21" s="1">
        <f>LOOKUP($A21,'DMG Tables'!$P$2:$P$35,'DMG Tables'!$O$2:$O$35)*AP$1*LOOKUP(AP$1,'DMG Tables'!$G$2:$G$7,'DMG Tables'!$H$2:$H$7)</f>
        <v>2340000</v>
      </c>
      <c r="AQ21" s="1">
        <f>LOOKUP($A21,'DMG Tables'!$P$2:$P$35,'DMG Tables'!$O$2:$O$35)*AQ$1*LOOKUP(AQ$1,'DMG Tables'!$G$2:$G$7,'DMG Tables'!$H$2:$H$7)</f>
        <v>2400000</v>
      </c>
      <c r="AR21" s="1">
        <f>LOOKUP($A21,'DMG Tables'!$P$2:$P$35,'DMG Tables'!$O$2:$O$35)*AR$1*LOOKUP(AR$1,'DMG Tables'!$G$2:$G$7,'DMG Tables'!$H$2:$H$7)</f>
        <v>2460000</v>
      </c>
      <c r="AS21" s="1">
        <f>LOOKUP($A21,'DMG Tables'!$P$2:$P$35,'DMG Tables'!$O$2:$O$35)*AS$1*LOOKUP(AS$1,'DMG Tables'!$G$2:$G$7,'DMG Tables'!$H$2:$H$7)</f>
        <v>2520000</v>
      </c>
      <c r="AT21" s="1">
        <f>LOOKUP($A21,'DMG Tables'!$P$2:$P$35,'DMG Tables'!$O$2:$O$35)*AT$1*LOOKUP(AT$1,'DMG Tables'!$G$2:$G$7,'DMG Tables'!$H$2:$H$7)</f>
        <v>2580000</v>
      </c>
      <c r="AU21" s="1">
        <f>LOOKUP($A21,'DMG Tables'!$P$2:$P$35,'DMG Tables'!$O$2:$O$35)*AU$1*LOOKUP(AU$1,'DMG Tables'!$G$2:$G$7,'DMG Tables'!$H$2:$H$7)</f>
        <v>2640000</v>
      </c>
      <c r="AV21" s="1">
        <f>LOOKUP($A21,'DMG Tables'!$P$2:$P$35,'DMG Tables'!$O$2:$O$35)*AV$1*LOOKUP(AV$1,'DMG Tables'!$G$2:$G$7,'DMG Tables'!$H$2:$H$7)</f>
        <v>2700000</v>
      </c>
      <c r="AW21" s="1">
        <f>LOOKUP($A21,'DMG Tables'!$P$2:$P$35,'DMG Tables'!$O$2:$O$35)*AW$1*LOOKUP(AW$1,'DMG Tables'!$G$2:$G$7,'DMG Tables'!$H$2:$H$7)</f>
        <v>2760000</v>
      </c>
      <c r="AX21" s="1">
        <f>LOOKUP($A21,'DMG Tables'!$P$2:$P$35,'DMG Tables'!$O$2:$O$35)*AX$1*LOOKUP(AX$1,'DMG Tables'!$G$2:$G$7,'DMG Tables'!$H$2:$H$7)</f>
        <v>2820000</v>
      </c>
      <c r="AY21" s="1">
        <f>LOOKUP($A21,'DMG Tables'!$P$2:$P$35,'DMG Tables'!$O$2:$O$35)*AY$1*LOOKUP(AY$1,'DMG Tables'!$G$2:$G$7,'DMG Tables'!$H$2:$H$7)</f>
        <v>2880000</v>
      </c>
      <c r="AZ21" s="1">
        <f>LOOKUP($A21,'DMG Tables'!$P$2:$P$35,'DMG Tables'!$O$2:$O$35)*AZ$1*LOOKUP(AZ$1,'DMG Tables'!$G$2:$G$7,'DMG Tables'!$H$2:$H$7)</f>
        <v>2940000</v>
      </c>
      <c r="BA21" s="1">
        <f>LOOKUP($A21,'DMG Tables'!$P$2:$P$35,'DMG Tables'!$O$2:$O$35)*BA$1*LOOKUP(BA$1,'DMG Tables'!$G$2:$G$7,'DMG Tables'!$H$2:$H$7)</f>
        <v>3000000</v>
      </c>
      <c r="BB21" s="1">
        <f>LOOKUP($A21,'DMG Tables'!$P$2:$P$35,'DMG Tables'!$O$2:$O$35)*BB$1*LOOKUP(BB$1,'DMG Tables'!$G$2:$G$7,'DMG Tables'!$H$2:$H$7)</f>
        <v>3060000</v>
      </c>
      <c r="BC21" s="1">
        <f>LOOKUP($A21,'DMG Tables'!$P$2:$P$35,'DMG Tables'!$O$2:$O$35)*BC$1*LOOKUP(BC$1,'DMG Tables'!$G$2:$G$7,'DMG Tables'!$H$2:$H$7)</f>
        <v>3120000</v>
      </c>
      <c r="BD21" s="1">
        <f>LOOKUP($A21,'DMG Tables'!$P$2:$P$35,'DMG Tables'!$O$2:$O$35)*BD$1*LOOKUP(BD$1,'DMG Tables'!$G$2:$G$7,'DMG Tables'!$H$2:$H$7)</f>
        <v>3180000</v>
      </c>
      <c r="BE21" s="1">
        <f>LOOKUP($A21,'DMG Tables'!$P$2:$P$35,'DMG Tables'!$O$2:$O$35)*BE$1*LOOKUP(BE$1,'DMG Tables'!$G$2:$G$7,'DMG Tables'!$H$2:$H$7)</f>
        <v>3240000</v>
      </c>
      <c r="BF21" s="1">
        <f>LOOKUP($A21,'DMG Tables'!$P$2:$P$35,'DMG Tables'!$O$2:$O$35)*BF$1*LOOKUP(BF$1,'DMG Tables'!$G$2:$G$7,'DMG Tables'!$H$2:$H$7)</f>
        <v>3300000</v>
      </c>
      <c r="BG21" s="1">
        <f>LOOKUP($A21,'DMG Tables'!$P$2:$P$35,'DMG Tables'!$O$2:$O$35)*BG$1*LOOKUP(BG$1,'DMG Tables'!$G$2:$G$7,'DMG Tables'!$H$2:$H$7)</f>
        <v>3360000</v>
      </c>
      <c r="BH21" s="1">
        <f>LOOKUP($A21,'DMG Tables'!$P$2:$P$35,'DMG Tables'!$O$2:$O$35)*BH$1*LOOKUP(BH$1,'DMG Tables'!$G$2:$G$7,'DMG Tables'!$H$2:$H$7)</f>
        <v>3420000</v>
      </c>
      <c r="BI21" s="1">
        <f>LOOKUP($A21,'DMG Tables'!$P$2:$P$35,'DMG Tables'!$O$2:$O$35)*BI$1*LOOKUP(BI$1,'DMG Tables'!$G$2:$G$7,'DMG Tables'!$H$2:$H$7)</f>
        <v>3480000</v>
      </c>
      <c r="BJ21" s="1">
        <f>LOOKUP($A21,'DMG Tables'!$P$2:$P$35,'DMG Tables'!$O$2:$O$35)*BJ$1*LOOKUP(BJ$1,'DMG Tables'!$G$2:$G$7,'DMG Tables'!$H$2:$H$7)</f>
        <v>3540000</v>
      </c>
      <c r="BK21" s="1">
        <f>LOOKUP($A21,'DMG Tables'!$P$2:$P$35,'DMG Tables'!$O$2:$O$35)*BK$1*LOOKUP(BK$1,'DMG Tables'!$G$2:$G$7,'DMG Tables'!$H$2:$H$7)</f>
        <v>3600000</v>
      </c>
      <c r="BL21" s="1">
        <f>LOOKUP($A21,'DMG Tables'!$P$2:$P$35,'DMG Tables'!$O$2:$O$35)*BL$1*LOOKUP(BL$1,'DMG Tables'!$G$2:$G$7,'DMG Tables'!$H$2:$H$7)</f>
        <v>3660000</v>
      </c>
      <c r="BM21" s="1">
        <f>LOOKUP($A21,'DMG Tables'!$P$2:$P$35,'DMG Tables'!$O$2:$O$35)*BM$1*LOOKUP(BM$1,'DMG Tables'!$G$2:$G$7,'DMG Tables'!$H$2:$H$7)</f>
        <v>3720000</v>
      </c>
      <c r="BN21" s="1">
        <f>LOOKUP($A21,'DMG Tables'!$P$2:$P$35,'DMG Tables'!$O$2:$O$35)*BN$1*LOOKUP(BN$1,'DMG Tables'!$G$2:$G$7,'DMG Tables'!$H$2:$H$7)</f>
        <v>3780000</v>
      </c>
      <c r="BO21" s="1">
        <f>LOOKUP($A21,'DMG Tables'!$P$2:$P$35,'DMG Tables'!$O$2:$O$35)*BO$1*LOOKUP(BO$1,'DMG Tables'!$G$2:$G$7,'DMG Tables'!$H$2:$H$7)</f>
        <v>3840000</v>
      </c>
      <c r="BP21" s="1">
        <f>LOOKUP($A21,'DMG Tables'!$P$2:$P$35,'DMG Tables'!$O$2:$O$35)*BP$1*LOOKUP(BP$1,'DMG Tables'!$G$2:$G$7,'DMG Tables'!$H$2:$H$7)</f>
        <v>3900000</v>
      </c>
      <c r="BQ21" s="1">
        <f>LOOKUP($A21,'DMG Tables'!$P$2:$P$35,'DMG Tables'!$O$2:$O$35)*BQ$1*LOOKUP(BQ$1,'DMG Tables'!$G$2:$G$7,'DMG Tables'!$H$2:$H$7)</f>
        <v>3960000</v>
      </c>
      <c r="BR21" s="1">
        <f>LOOKUP($A21,'DMG Tables'!$P$2:$P$35,'DMG Tables'!$O$2:$O$35)*BR$1*LOOKUP(BR$1,'DMG Tables'!$G$2:$G$7,'DMG Tables'!$H$2:$H$7)</f>
        <v>4020000</v>
      </c>
      <c r="BS21" s="1">
        <f>LOOKUP($A21,'DMG Tables'!$P$2:$P$35,'DMG Tables'!$O$2:$O$35)*BS$1*LOOKUP(BS$1,'DMG Tables'!$G$2:$G$7,'DMG Tables'!$H$2:$H$7)</f>
        <v>4080000</v>
      </c>
      <c r="BT21" s="1">
        <f>LOOKUP($A21,'DMG Tables'!$P$2:$P$35,'DMG Tables'!$O$2:$O$35)*BT$1*LOOKUP(BT$1,'DMG Tables'!$G$2:$G$7,'DMG Tables'!$H$2:$H$7)</f>
        <v>4140000</v>
      </c>
      <c r="BU21" s="1">
        <f>LOOKUP($A21,'DMG Tables'!$P$2:$P$35,'DMG Tables'!$O$2:$O$35)*BU$1*LOOKUP(BU$1,'DMG Tables'!$G$2:$G$7,'DMG Tables'!$H$2:$H$7)</f>
        <v>4200000</v>
      </c>
      <c r="BV21" s="1">
        <f>LOOKUP($A21,'DMG Tables'!$P$2:$P$35,'DMG Tables'!$O$2:$O$35)*BV$1*LOOKUP(BV$1,'DMG Tables'!$G$2:$G$7,'DMG Tables'!$H$2:$H$7)</f>
        <v>4260000</v>
      </c>
      <c r="BW21" s="1">
        <f>LOOKUP($A21,'DMG Tables'!$P$2:$P$35,'DMG Tables'!$O$2:$O$35)*BW$1*LOOKUP(BW$1,'DMG Tables'!$G$2:$G$7,'DMG Tables'!$H$2:$H$7)</f>
        <v>4320000</v>
      </c>
      <c r="BX21" s="1">
        <f>LOOKUP($A21,'DMG Tables'!$P$2:$P$35,'DMG Tables'!$O$2:$O$35)*BX$1*LOOKUP(BX$1,'DMG Tables'!$G$2:$G$7,'DMG Tables'!$H$2:$H$7)</f>
        <v>4380000</v>
      </c>
      <c r="BY21" s="1">
        <f>LOOKUP($A21,'DMG Tables'!$P$2:$P$35,'DMG Tables'!$O$2:$O$35)*BY$1*LOOKUP(BY$1,'DMG Tables'!$G$2:$G$7,'DMG Tables'!$H$2:$H$7)</f>
        <v>4440000</v>
      </c>
      <c r="BZ21" s="1">
        <f>LOOKUP($A21,'DMG Tables'!$P$2:$P$35,'DMG Tables'!$O$2:$O$35)*BZ$1*LOOKUP(BZ$1,'DMG Tables'!$G$2:$G$7,'DMG Tables'!$H$2:$H$7)</f>
        <v>4500000</v>
      </c>
      <c r="CA21" s="1">
        <f>LOOKUP($A21,'DMG Tables'!$P$2:$P$35,'DMG Tables'!$O$2:$O$35)*CA$1*LOOKUP(CA$1,'DMG Tables'!$G$2:$G$7,'DMG Tables'!$H$2:$H$7)</f>
        <v>4560000</v>
      </c>
      <c r="CB21" s="1">
        <f>LOOKUP($A21,'DMG Tables'!$P$2:$P$35,'DMG Tables'!$O$2:$O$35)*CB$1*LOOKUP(CB$1,'DMG Tables'!$G$2:$G$7,'DMG Tables'!$H$2:$H$7)</f>
        <v>4620000</v>
      </c>
      <c r="CC21" s="1">
        <f>LOOKUP($A21,'DMG Tables'!$P$2:$P$35,'DMG Tables'!$O$2:$O$35)*CC$1*LOOKUP(CC$1,'DMG Tables'!$G$2:$G$7,'DMG Tables'!$H$2:$H$7)</f>
        <v>4680000</v>
      </c>
      <c r="CD21" s="1">
        <f>LOOKUP($A21,'DMG Tables'!$P$2:$P$35,'DMG Tables'!$O$2:$O$35)*CD$1*LOOKUP(CD$1,'DMG Tables'!$G$2:$G$7,'DMG Tables'!$H$2:$H$7)</f>
        <v>4740000</v>
      </c>
      <c r="CE21" s="1">
        <f>LOOKUP($A21,'DMG Tables'!$P$2:$P$35,'DMG Tables'!$O$2:$O$35)*CE$1*LOOKUP(CE$1,'DMG Tables'!$G$2:$G$7,'DMG Tables'!$H$2:$H$7)</f>
        <v>4800000</v>
      </c>
      <c r="CF21" s="1">
        <f>LOOKUP($A21,'DMG Tables'!$P$2:$P$35,'DMG Tables'!$O$2:$O$35)*CF$1*LOOKUP(CF$1,'DMG Tables'!$G$2:$G$7,'DMG Tables'!$H$2:$H$7)</f>
        <v>4860000</v>
      </c>
      <c r="CG21" s="1">
        <f>LOOKUP($A21,'DMG Tables'!$P$2:$P$35,'DMG Tables'!$O$2:$O$35)*CG$1*LOOKUP(CG$1,'DMG Tables'!$G$2:$G$7,'DMG Tables'!$H$2:$H$7)</f>
        <v>4920000</v>
      </c>
      <c r="CH21" s="1">
        <f>LOOKUP($A21,'DMG Tables'!$P$2:$P$35,'DMG Tables'!$O$2:$O$35)*CH$1*LOOKUP(CH$1,'DMG Tables'!$G$2:$G$7,'DMG Tables'!$H$2:$H$7)</f>
        <v>4980000</v>
      </c>
      <c r="CI21" s="1">
        <f>LOOKUP($A21,'DMG Tables'!$P$2:$P$35,'DMG Tables'!$O$2:$O$35)*CI$1*LOOKUP(CI$1,'DMG Tables'!$G$2:$G$7,'DMG Tables'!$H$2:$H$7)</f>
        <v>5040000</v>
      </c>
      <c r="CJ21" s="1">
        <f>LOOKUP($A21,'DMG Tables'!$P$2:$P$35,'DMG Tables'!$O$2:$O$35)*CJ$1*LOOKUP(CJ$1,'DMG Tables'!$G$2:$G$7,'DMG Tables'!$H$2:$H$7)</f>
        <v>5100000</v>
      </c>
      <c r="CK21" s="1">
        <f>LOOKUP($A21,'DMG Tables'!$P$2:$P$35,'DMG Tables'!$O$2:$O$35)*CK$1*LOOKUP(CK$1,'DMG Tables'!$G$2:$G$7,'DMG Tables'!$H$2:$H$7)</f>
        <v>5160000</v>
      </c>
      <c r="CL21" s="1">
        <f>LOOKUP($A21,'DMG Tables'!$P$2:$P$35,'DMG Tables'!$O$2:$O$35)*CL$1*LOOKUP(CL$1,'DMG Tables'!$G$2:$G$7,'DMG Tables'!$H$2:$H$7)</f>
        <v>5220000</v>
      </c>
      <c r="CM21" s="1">
        <f>LOOKUP($A21,'DMG Tables'!$P$2:$P$35,'DMG Tables'!$O$2:$O$35)*CM$1*LOOKUP(CM$1,'DMG Tables'!$G$2:$G$7,'DMG Tables'!$H$2:$H$7)</f>
        <v>5280000</v>
      </c>
      <c r="CN21" s="1">
        <f>LOOKUP($A21,'DMG Tables'!$P$2:$P$35,'DMG Tables'!$O$2:$O$35)*CN$1*LOOKUP(CN$1,'DMG Tables'!$G$2:$G$7,'DMG Tables'!$H$2:$H$7)</f>
        <v>5340000</v>
      </c>
      <c r="CO21" s="1">
        <f>LOOKUP($A21,'DMG Tables'!$P$2:$P$35,'DMG Tables'!$O$2:$O$35)*CO$1*LOOKUP(CO$1,'DMG Tables'!$G$2:$G$7,'DMG Tables'!$H$2:$H$7)</f>
        <v>5400000</v>
      </c>
      <c r="CP21" s="1">
        <f>LOOKUP($A21,'DMG Tables'!$P$2:$P$35,'DMG Tables'!$O$2:$O$35)*CP$1*LOOKUP(CP$1,'DMG Tables'!$G$2:$G$7,'DMG Tables'!$H$2:$H$7)</f>
        <v>5460000</v>
      </c>
      <c r="CQ21" s="1">
        <f>LOOKUP($A21,'DMG Tables'!$P$2:$P$35,'DMG Tables'!$O$2:$O$35)*CQ$1*LOOKUP(CQ$1,'DMG Tables'!$G$2:$G$7,'DMG Tables'!$H$2:$H$7)</f>
        <v>5520000</v>
      </c>
      <c r="CR21" s="1">
        <f>LOOKUP($A21,'DMG Tables'!$P$2:$P$35,'DMG Tables'!$O$2:$O$35)*CR$1*LOOKUP(CR$1,'DMG Tables'!$G$2:$G$7,'DMG Tables'!$H$2:$H$7)</f>
        <v>5580000</v>
      </c>
      <c r="CS21" s="1">
        <f>LOOKUP($A21,'DMG Tables'!$P$2:$P$35,'DMG Tables'!$O$2:$O$35)*CS$1*LOOKUP(CS$1,'DMG Tables'!$G$2:$G$7,'DMG Tables'!$H$2:$H$7)</f>
        <v>5640000</v>
      </c>
      <c r="CT21" s="1">
        <f>LOOKUP($A21,'DMG Tables'!$P$2:$P$35,'DMG Tables'!$O$2:$O$35)*CT$1*LOOKUP(CT$1,'DMG Tables'!$G$2:$G$7,'DMG Tables'!$H$2:$H$7)</f>
        <v>5700000</v>
      </c>
      <c r="CU21" s="1">
        <f>LOOKUP($A21,'DMG Tables'!$P$2:$P$35,'DMG Tables'!$O$2:$O$35)*CU$1*LOOKUP(CU$1,'DMG Tables'!$G$2:$G$7,'DMG Tables'!$H$2:$H$7)</f>
        <v>5760000</v>
      </c>
      <c r="CV21" s="1">
        <f>LOOKUP($A21,'DMG Tables'!$P$2:$P$35,'DMG Tables'!$O$2:$O$35)*CV$1*LOOKUP(CV$1,'DMG Tables'!$G$2:$G$7,'DMG Tables'!$H$2:$H$7)</f>
        <v>5820000</v>
      </c>
      <c r="CW21" s="1">
        <f>LOOKUP($A21,'DMG Tables'!$P$2:$P$35,'DMG Tables'!$O$2:$O$35)*CW$1*LOOKUP(CW$1,'DMG Tables'!$G$2:$G$7,'DMG Tables'!$H$2:$H$7)</f>
        <v>5880000</v>
      </c>
      <c r="CX21" s="1">
        <f>LOOKUP($A21,'DMG Tables'!$P$2:$P$35,'DMG Tables'!$O$2:$O$35)*CX$1*LOOKUP(CX$1,'DMG Tables'!$G$2:$G$7,'DMG Tables'!$H$2:$H$7)</f>
        <v>5940000</v>
      </c>
      <c r="CY21" s="1">
        <f>LOOKUP($A21,'DMG Tables'!$P$2:$P$35,'DMG Tables'!$O$2:$O$35)*CY$1*LOOKUP(CY$1,'DMG Tables'!$G$2:$G$7,'DMG Tables'!$H$2:$H$7)</f>
        <v>6000000</v>
      </c>
      <c r="CZ21" s="1">
        <f>LOOKUP($A21,'DMG Tables'!$P$2:$P$35,'DMG Tables'!$O$2:$O$35)*CZ$1*LOOKUP(CZ$1,'DMG Tables'!$G$2:$G$7,'DMG Tables'!$H$2:$H$7)</f>
        <v>6060000</v>
      </c>
      <c r="DA21" s="1">
        <f>LOOKUP($A21,'DMG Tables'!$P$2:$P$35,'DMG Tables'!$O$2:$O$35)*DA$1*LOOKUP(DA$1,'DMG Tables'!$G$2:$G$7,'DMG Tables'!$H$2:$H$7)</f>
        <v>6120000</v>
      </c>
      <c r="DB21" s="1">
        <f>LOOKUP($A21,'DMG Tables'!$P$2:$P$35,'DMG Tables'!$O$2:$O$35)*DB$1*LOOKUP(DB$1,'DMG Tables'!$G$2:$G$7,'DMG Tables'!$H$2:$H$7)</f>
        <v>6180000</v>
      </c>
      <c r="DC21" s="1">
        <f>LOOKUP($A21,'DMG Tables'!$P$2:$P$35,'DMG Tables'!$O$2:$O$35)*DC$1*LOOKUP(DC$1,'DMG Tables'!$G$2:$G$7,'DMG Tables'!$H$2:$H$7)</f>
        <v>6240000</v>
      </c>
      <c r="DD21" s="1">
        <f>LOOKUP($A21,'DMG Tables'!$P$2:$P$35,'DMG Tables'!$O$2:$O$35)*DD$1*LOOKUP(DD$1,'DMG Tables'!$G$2:$G$7,'DMG Tables'!$H$2:$H$7)</f>
        <v>6300000</v>
      </c>
      <c r="DE21" s="1">
        <f>LOOKUP($A21,'DMG Tables'!$P$2:$P$35,'DMG Tables'!$O$2:$O$35)*DE$1*LOOKUP(DE$1,'DMG Tables'!$G$2:$G$7,'DMG Tables'!$H$2:$H$7)</f>
        <v>6360000</v>
      </c>
      <c r="DF21" s="1">
        <f>LOOKUP($A21,'DMG Tables'!$P$2:$P$35,'DMG Tables'!$O$2:$O$35)*DF$1*LOOKUP(DF$1,'DMG Tables'!$G$2:$G$7,'DMG Tables'!$H$2:$H$7)</f>
        <v>6420000</v>
      </c>
      <c r="DG21" s="1">
        <f>LOOKUP($A21,'DMG Tables'!$P$2:$P$35,'DMG Tables'!$O$2:$O$35)*DG$1*LOOKUP(DG$1,'DMG Tables'!$G$2:$G$7,'DMG Tables'!$H$2:$H$7)</f>
        <v>6480000</v>
      </c>
      <c r="DH21" s="1">
        <f>LOOKUP($A21,'DMG Tables'!$P$2:$P$35,'DMG Tables'!$O$2:$O$35)*DH$1*LOOKUP(DH$1,'DMG Tables'!$G$2:$G$7,'DMG Tables'!$H$2:$H$7)</f>
        <v>6540000</v>
      </c>
      <c r="DI21" s="1">
        <f>LOOKUP($A21,'DMG Tables'!$P$2:$P$35,'DMG Tables'!$O$2:$O$35)*DI$1*LOOKUP(DI$1,'DMG Tables'!$G$2:$G$7,'DMG Tables'!$H$2:$H$7)</f>
        <v>6600000</v>
      </c>
      <c r="DJ21" s="1">
        <f>LOOKUP($A21,'DMG Tables'!$P$2:$P$35,'DMG Tables'!$O$2:$O$35)*DJ$1*LOOKUP(DJ$1,'DMG Tables'!$G$2:$G$7,'DMG Tables'!$H$2:$H$7)</f>
        <v>6660000</v>
      </c>
      <c r="DK21" s="1">
        <f>LOOKUP($A21,'DMG Tables'!$P$2:$P$35,'DMG Tables'!$O$2:$O$35)*DK$1*LOOKUP(DK$1,'DMG Tables'!$G$2:$G$7,'DMG Tables'!$H$2:$H$7)</f>
        <v>6720000</v>
      </c>
      <c r="DL21" s="1">
        <f>LOOKUP($A21,'DMG Tables'!$P$2:$P$35,'DMG Tables'!$O$2:$O$35)*DL$1*LOOKUP(DL$1,'DMG Tables'!$G$2:$G$7,'DMG Tables'!$H$2:$H$7)</f>
        <v>6780000</v>
      </c>
      <c r="DM21" s="1">
        <f>LOOKUP($A21,'DMG Tables'!$P$2:$P$35,'DMG Tables'!$O$2:$O$35)*DM$1*LOOKUP(DM$1,'DMG Tables'!$G$2:$G$7,'DMG Tables'!$H$2:$H$7)</f>
        <v>6840000</v>
      </c>
      <c r="DN21" s="1">
        <f>LOOKUP($A21,'DMG Tables'!$P$2:$P$35,'DMG Tables'!$O$2:$O$35)*DN$1*LOOKUP(DN$1,'DMG Tables'!$G$2:$G$7,'DMG Tables'!$H$2:$H$7)</f>
        <v>6900000</v>
      </c>
      <c r="DO21" s="1">
        <f>LOOKUP($A21,'DMG Tables'!$P$2:$P$35,'DMG Tables'!$O$2:$O$35)*DO$1*LOOKUP(DO$1,'DMG Tables'!$G$2:$G$7,'DMG Tables'!$H$2:$H$7)</f>
        <v>6960000</v>
      </c>
      <c r="DP21" s="1">
        <f>LOOKUP($A21,'DMG Tables'!$P$2:$P$35,'DMG Tables'!$O$2:$O$35)*DP$1*LOOKUP(DP$1,'DMG Tables'!$G$2:$G$7,'DMG Tables'!$H$2:$H$7)</f>
        <v>7020000</v>
      </c>
      <c r="DQ21" s="1">
        <f>LOOKUP($A21,'DMG Tables'!$P$2:$P$35,'DMG Tables'!$O$2:$O$35)*DQ$1*LOOKUP(DQ$1,'DMG Tables'!$G$2:$G$7,'DMG Tables'!$H$2:$H$7)</f>
        <v>7080000</v>
      </c>
      <c r="DR21" s="1">
        <f>LOOKUP($A21,'DMG Tables'!$P$2:$P$35,'DMG Tables'!$O$2:$O$35)*DR$1*LOOKUP(DR$1,'DMG Tables'!$G$2:$G$7,'DMG Tables'!$H$2:$H$7)</f>
        <v>7140000</v>
      </c>
      <c r="DS21" s="1">
        <f>LOOKUP($A21,'DMG Tables'!$P$2:$P$35,'DMG Tables'!$O$2:$O$35)*DS$1*LOOKUP(DS$1,'DMG Tables'!$G$2:$G$7,'DMG Tables'!$H$2:$H$7)</f>
        <v>7200000</v>
      </c>
      <c r="DT21" s="1">
        <f>LOOKUP($A21,'DMG Tables'!$P$2:$P$35,'DMG Tables'!$O$2:$O$35)*DT$1*LOOKUP(DT$1,'DMG Tables'!$G$2:$G$7,'DMG Tables'!$H$2:$H$7)</f>
        <v>7260000</v>
      </c>
      <c r="DU21" s="1">
        <f>LOOKUP($A21,'DMG Tables'!$P$2:$P$35,'DMG Tables'!$O$2:$O$35)*DU$1*LOOKUP(DU$1,'DMG Tables'!$G$2:$G$7,'DMG Tables'!$H$2:$H$7)</f>
        <v>7320000</v>
      </c>
      <c r="DV21" s="1">
        <f>LOOKUP($A21,'DMG Tables'!$P$2:$P$35,'DMG Tables'!$O$2:$O$35)*DV$1*LOOKUP(DV$1,'DMG Tables'!$G$2:$G$7,'DMG Tables'!$H$2:$H$7)</f>
        <v>7380000</v>
      </c>
      <c r="DW21" s="1">
        <f>LOOKUP($A21,'DMG Tables'!$P$2:$P$35,'DMG Tables'!$O$2:$O$35)*DW$1*LOOKUP(DW$1,'DMG Tables'!$G$2:$G$7,'DMG Tables'!$H$2:$H$7)</f>
        <v>7440000</v>
      </c>
      <c r="DX21" s="1">
        <f>LOOKUP($A21,'DMG Tables'!$P$2:$P$35,'DMG Tables'!$O$2:$O$35)*DX$1*LOOKUP(DX$1,'DMG Tables'!$G$2:$G$7,'DMG Tables'!$H$2:$H$7)</f>
        <v>7500000</v>
      </c>
      <c r="DY21" s="1">
        <f>LOOKUP($A21,'DMG Tables'!$P$2:$P$35,'DMG Tables'!$O$2:$O$35)*DY$1*LOOKUP(DY$1,'DMG Tables'!$G$2:$G$7,'DMG Tables'!$H$2:$H$7)</f>
        <v>7560000</v>
      </c>
      <c r="DZ21" s="1">
        <f>LOOKUP($A21,'DMG Tables'!$P$2:$P$35,'DMG Tables'!$O$2:$O$35)*DZ$1*LOOKUP(DZ$1,'DMG Tables'!$G$2:$G$7,'DMG Tables'!$H$2:$H$7)</f>
        <v>7620000</v>
      </c>
      <c r="EA21" s="1">
        <f>LOOKUP($A21,'DMG Tables'!$P$2:$P$35,'DMG Tables'!$O$2:$O$35)*EA$1*LOOKUP(EA$1,'DMG Tables'!$G$2:$G$7,'DMG Tables'!$H$2:$H$7)</f>
        <v>7680000</v>
      </c>
      <c r="EB21" s="1">
        <f>LOOKUP($A21,'DMG Tables'!$P$2:$P$35,'DMG Tables'!$O$2:$O$35)*EB$1*LOOKUP(EB$1,'DMG Tables'!$G$2:$G$7,'DMG Tables'!$H$2:$H$7)</f>
        <v>7740000</v>
      </c>
      <c r="EC21" s="1">
        <f>LOOKUP($A21,'DMG Tables'!$P$2:$P$35,'DMG Tables'!$O$2:$O$35)*EC$1*LOOKUP(EC$1,'DMG Tables'!$G$2:$G$7,'DMG Tables'!$H$2:$H$7)</f>
        <v>7800000</v>
      </c>
      <c r="ED21" s="1">
        <f>LOOKUP($A21,'DMG Tables'!$P$2:$P$35,'DMG Tables'!$O$2:$O$35)*ED$1*LOOKUP(ED$1,'DMG Tables'!$G$2:$G$7,'DMG Tables'!$H$2:$H$7)</f>
        <v>7860000</v>
      </c>
      <c r="EE21" s="1">
        <f>LOOKUP($A21,'DMG Tables'!$P$2:$P$35,'DMG Tables'!$O$2:$O$35)*EE$1*LOOKUP(EE$1,'DMG Tables'!$G$2:$G$7,'DMG Tables'!$H$2:$H$7)</f>
        <v>7920000</v>
      </c>
      <c r="EF21" s="1">
        <f>LOOKUP($A21,'DMG Tables'!$P$2:$P$35,'DMG Tables'!$O$2:$O$35)*EF$1*LOOKUP(EF$1,'DMG Tables'!$G$2:$G$7,'DMG Tables'!$H$2:$H$7)</f>
        <v>7980000</v>
      </c>
      <c r="EG21" s="1">
        <f>LOOKUP($A21,'DMG Tables'!$P$2:$P$35,'DMG Tables'!$O$2:$O$35)*EG$1*LOOKUP(EG$1,'DMG Tables'!$G$2:$G$7,'DMG Tables'!$H$2:$H$7)</f>
        <v>8040000</v>
      </c>
      <c r="EH21" s="1">
        <f>LOOKUP($A21,'DMG Tables'!$P$2:$P$35,'DMG Tables'!$O$2:$O$35)*EH$1*LOOKUP(EH$1,'DMG Tables'!$G$2:$G$7,'DMG Tables'!$H$2:$H$7)</f>
        <v>8100000</v>
      </c>
      <c r="EI21" s="1">
        <f>LOOKUP($A21,'DMG Tables'!$P$2:$P$35,'DMG Tables'!$O$2:$O$35)*EI$1*LOOKUP(EI$1,'DMG Tables'!$G$2:$G$7,'DMG Tables'!$H$2:$H$7)</f>
        <v>8160000</v>
      </c>
      <c r="EJ21" s="1">
        <f>LOOKUP($A21,'DMG Tables'!$P$2:$P$35,'DMG Tables'!$O$2:$O$35)*EJ$1*LOOKUP(EJ$1,'DMG Tables'!$G$2:$G$7,'DMG Tables'!$H$2:$H$7)</f>
        <v>8220000</v>
      </c>
      <c r="EK21" s="1">
        <f>LOOKUP($A21,'DMG Tables'!$P$2:$P$35,'DMG Tables'!$O$2:$O$35)*EK$1*LOOKUP(EK$1,'DMG Tables'!$G$2:$G$7,'DMG Tables'!$H$2:$H$7)</f>
        <v>8280000</v>
      </c>
      <c r="EL21" s="1">
        <f>LOOKUP($A21,'DMG Tables'!$P$2:$P$35,'DMG Tables'!$O$2:$O$35)*EL$1*LOOKUP(EL$1,'DMG Tables'!$G$2:$G$7,'DMG Tables'!$H$2:$H$7)</f>
        <v>8340000</v>
      </c>
      <c r="EM21" s="1">
        <f>LOOKUP($A21,'DMG Tables'!$P$2:$P$35,'DMG Tables'!$O$2:$O$35)*EM$1*LOOKUP(EM$1,'DMG Tables'!$G$2:$G$7,'DMG Tables'!$H$2:$H$7)</f>
        <v>8400000</v>
      </c>
      <c r="EN21" s="1">
        <f>LOOKUP($A21,'DMG Tables'!$P$2:$P$35,'DMG Tables'!$O$2:$O$35)*EN$1*LOOKUP(EN$1,'DMG Tables'!$G$2:$G$7,'DMG Tables'!$H$2:$H$7)</f>
        <v>8460000</v>
      </c>
      <c r="EO21" s="1">
        <f>LOOKUP($A21,'DMG Tables'!$P$2:$P$35,'DMG Tables'!$O$2:$O$35)*EO$1*LOOKUP(EO$1,'DMG Tables'!$G$2:$G$7,'DMG Tables'!$H$2:$H$7)</f>
        <v>8520000</v>
      </c>
      <c r="EP21" s="1">
        <f>LOOKUP($A21,'DMG Tables'!$P$2:$P$35,'DMG Tables'!$O$2:$O$35)*EP$1*LOOKUP(EP$1,'DMG Tables'!$G$2:$G$7,'DMG Tables'!$H$2:$H$7)</f>
        <v>8580000</v>
      </c>
      <c r="EQ21" s="1">
        <f>LOOKUP($A21,'DMG Tables'!$P$2:$P$35,'DMG Tables'!$O$2:$O$35)*EQ$1*LOOKUP(EQ$1,'DMG Tables'!$G$2:$G$7,'DMG Tables'!$H$2:$H$7)</f>
        <v>8640000</v>
      </c>
      <c r="ER21" s="1">
        <f>LOOKUP($A21,'DMG Tables'!$P$2:$P$35,'DMG Tables'!$O$2:$O$35)*ER$1*LOOKUP(ER$1,'DMG Tables'!$G$2:$G$7,'DMG Tables'!$H$2:$H$7)</f>
        <v>8700000</v>
      </c>
      <c r="ES21" s="1">
        <f>LOOKUP($A21,'DMG Tables'!$P$2:$P$35,'DMG Tables'!$O$2:$O$35)*ES$1*LOOKUP(ES$1,'DMG Tables'!$G$2:$G$7,'DMG Tables'!$H$2:$H$7)</f>
        <v>8760000</v>
      </c>
      <c r="ET21" s="1">
        <f>LOOKUP($A21,'DMG Tables'!$P$2:$P$35,'DMG Tables'!$O$2:$O$35)*ET$1*LOOKUP(ET$1,'DMG Tables'!$G$2:$G$7,'DMG Tables'!$H$2:$H$7)</f>
        <v>8820000</v>
      </c>
      <c r="EU21" s="1">
        <f>LOOKUP($A21,'DMG Tables'!$P$2:$P$35,'DMG Tables'!$O$2:$O$35)*EU$1*LOOKUP(EU$1,'DMG Tables'!$G$2:$G$7,'DMG Tables'!$H$2:$H$7)</f>
        <v>8880000</v>
      </c>
      <c r="EV21" s="1">
        <f>LOOKUP($A21,'DMG Tables'!$P$2:$P$35,'DMG Tables'!$O$2:$O$35)*EV$1*LOOKUP(EV$1,'DMG Tables'!$G$2:$G$7,'DMG Tables'!$H$2:$H$7)</f>
        <v>8940000</v>
      </c>
      <c r="EW21" s="1">
        <f>LOOKUP($A21,'DMG Tables'!$P$2:$P$35,'DMG Tables'!$O$2:$O$35)*EW$1*LOOKUP(EW$1,'DMG Tables'!$G$2:$G$7,'DMG Tables'!$H$2:$H$7)</f>
        <v>9000000</v>
      </c>
      <c r="EX21" s="1">
        <f>LOOKUP($A21,'DMG Tables'!$P$2:$P$35,'DMG Tables'!$O$2:$O$35)*EX$1*LOOKUP(EX$1,'DMG Tables'!$G$2:$G$7,'DMG Tables'!$H$2:$H$7)</f>
        <v>9060000</v>
      </c>
      <c r="EY21" s="1">
        <f>LOOKUP($A21,'DMG Tables'!$P$2:$P$35,'DMG Tables'!$O$2:$O$35)*EY$1*LOOKUP(EY$1,'DMG Tables'!$G$2:$G$7,'DMG Tables'!$H$2:$H$7)</f>
        <v>9120000</v>
      </c>
      <c r="EZ21" s="1">
        <f>LOOKUP($A21,'DMG Tables'!$P$2:$P$35,'DMG Tables'!$O$2:$O$35)*EZ$1*LOOKUP(EZ$1,'DMG Tables'!$G$2:$G$7,'DMG Tables'!$H$2:$H$7)</f>
        <v>9180000</v>
      </c>
      <c r="FA21" s="1">
        <f>LOOKUP($A21,'DMG Tables'!$P$2:$P$35,'DMG Tables'!$O$2:$O$35)*FA$1*LOOKUP(FA$1,'DMG Tables'!$G$2:$G$7,'DMG Tables'!$H$2:$H$7)</f>
        <v>9240000</v>
      </c>
      <c r="FB21" s="1">
        <f>LOOKUP($A21,'DMG Tables'!$P$2:$P$35,'DMG Tables'!$O$2:$O$35)*FB$1*LOOKUP(FB$1,'DMG Tables'!$G$2:$G$7,'DMG Tables'!$H$2:$H$7)</f>
        <v>9300000</v>
      </c>
      <c r="FC21" s="1">
        <f>LOOKUP($A21,'DMG Tables'!$P$2:$P$35,'DMG Tables'!$O$2:$O$35)*FC$1*LOOKUP(FC$1,'DMG Tables'!$G$2:$G$7,'DMG Tables'!$H$2:$H$7)</f>
        <v>9360000</v>
      </c>
      <c r="FD21" s="1">
        <f>LOOKUP($A21,'DMG Tables'!$P$2:$P$35,'DMG Tables'!$O$2:$O$35)*FD$1*LOOKUP(FD$1,'DMG Tables'!$G$2:$G$7,'DMG Tables'!$H$2:$H$7)</f>
        <v>9420000</v>
      </c>
      <c r="FE21" s="1">
        <f>LOOKUP($A21,'DMG Tables'!$P$2:$P$35,'DMG Tables'!$O$2:$O$35)*FE$1*LOOKUP(FE$1,'DMG Tables'!$G$2:$G$7,'DMG Tables'!$H$2:$H$7)</f>
        <v>9480000</v>
      </c>
      <c r="FF21" s="1">
        <f>LOOKUP($A21,'DMG Tables'!$P$2:$P$35,'DMG Tables'!$O$2:$O$35)*FF$1*LOOKUP(FF$1,'DMG Tables'!$G$2:$G$7,'DMG Tables'!$H$2:$H$7)</f>
        <v>9540000</v>
      </c>
      <c r="FG21" s="1">
        <f>LOOKUP($A21,'DMG Tables'!$P$2:$P$35,'DMG Tables'!$O$2:$O$35)*FG$1*LOOKUP(FG$1,'DMG Tables'!$G$2:$G$7,'DMG Tables'!$H$2:$H$7)</f>
        <v>9600000</v>
      </c>
      <c r="FH21" s="1">
        <f>LOOKUP($A21,'DMG Tables'!$P$2:$P$35,'DMG Tables'!$O$2:$O$35)*FH$1*LOOKUP(FH$1,'DMG Tables'!$G$2:$G$7,'DMG Tables'!$H$2:$H$7)</f>
        <v>9660000</v>
      </c>
      <c r="FI21" s="1">
        <f>LOOKUP($A21,'DMG Tables'!$P$2:$P$35,'DMG Tables'!$O$2:$O$35)*FI$1*LOOKUP(FI$1,'DMG Tables'!$G$2:$G$7,'DMG Tables'!$H$2:$H$7)</f>
        <v>9720000</v>
      </c>
      <c r="FJ21" s="1">
        <f>LOOKUP($A21,'DMG Tables'!$P$2:$P$35,'DMG Tables'!$O$2:$O$35)*FJ$1*LOOKUP(FJ$1,'DMG Tables'!$G$2:$G$7,'DMG Tables'!$H$2:$H$7)</f>
        <v>9780000</v>
      </c>
      <c r="FK21" s="1">
        <f>LOOKUP($A21,'DMG Tables'!$P$2:$P$35,'DMG Tables'!$O$2:$O$35)*FK$1*LOOKUP(FK$1,'DMG Tables'!$G$2:$G$7,'DMG Tables'!$H$2:$H$7)</f>
        <v>9840000</v>
      </c>
      <c r="FL21" s="1">
        <f>LOOKUP($A21,'DMG Tables'!$P$2:$P$35,'DMG Tables'!$O$2:$O$35)*FL$1*LOOKUP(FL$1,'DMG Tables'!$G$2:$G$7,'DMG Tables'!$H$2:$H$7)</f>
        <v>9900000</v>
      </c>
      <c r="FM21" s="1">
        <f>LOOKUP($A21,'DMG Tables'!$P$2:$P$35,'DMG Tables'!$O$2:$O$35)*FM$1*LOOKUP(FM$1,'DMG Tables'!$G$2:$G$7,'DMG Tables'!$H$2:$H$7)</f>
        <v>9960000</v>
      </c>
      <c r="FN21" s="1">
        <f>LOOKUP($A21,'DMG Tables'!$P$2:$P$35,'DMG Tables'!$O$2:$O$35)*FN$1*LOOKUP(FN$1,'DMG Tables'!$G$2:$G$7,'DMG Tables'!$H$2:$H$7)</f>
        <v>10020000</v>
      </c>
      <c r="FO21" s="1">
        <f>LOOKUP($A21,'DMG Tables'!$P$2:$P$35,'DMG Tables'!$O$2:$O$35)*FO$1*LOOKUP(FO$1,'DMG Tables'!$G$2:$G$7,'DMG Tables'!$H$2:$H$7)</f>
        <v>10080000</v>
      </c>
      <c r="FP21" s="1">
        <f>LOOKUP($A21,'DMG Tables'!$P$2:$P$35,'DMG Tables'!$O$2:$O$35)*FP$1*LOOKUP(FP$1,'DMG Tables'!$G$2:$G$7,'DMG Tables'!$H$2:$H$7)</f>
        <v>10140000</v>
      </c>
      <c r="FQ21" s="1">
        <f>LOOKUP($A21,'DMG Tables'!$P$2:$P$35,'DMG Tables'!$O$2:$O$35)*FQ$1*LOOKUP(FQ$1,'DMG Tables'!$G$2:$G$7,'DMG Tables'!$H$2:$H$7)</f>
        <v>10200000</v>
      </c>
      <c r="FR21" s="1">
        <f>LOOKUP($A21,'DMG Tables'!$P$2:$P$35,'DMG Tables'!$O$2:$O$35)*FR$1*LOOKUP(FR$1,'DMG Tables'!$G$2:$G$7,'DMG Tables'!$H$2:$H$7)</f>
        <v>10260000</v>
      </c>
      <c r="FS21" s="1">
        <f>LOOKUP($A21,'DMG Tables'!$P$2:$P$35,'DMG Tables'!$O$2:$O$35)*FS$1*LOOKUP(FS$1,'DMG Tables'!$G$2:$G$7,'DMG Tables'!$H$2:$H$7)</f>
        <v>10320000</v>
      </c>
      <c r="FT21" s="1">
        <f>LOOKUP($A21,'DMG Tables'!$P$2:$P$35,'DMG Tables'!$O$2:$O$35)*FT$1*LOOKUP(FT$1,'DMG Tables'!$G$2:$G$7,'DMG Tables'!$H$2:$H$7)</f>
        <v>10380000</v>
      </c>
      <c r="FU21" s="1">
        <f>LOOKUP($A21,'DMG Tables'!$P$2:$P$35,'DMG Tables'!$O$2:$O$35)*FU$1*LOOKUP(FU$1,'DMG Tables'!$G$2:$G$7,'DMG Tables'!$H$2:$H$7)</f>
        <v>10440000</v>
      </c>
      <c r="FV21" s="1">
        <f>LOOKUP($A21,'DMG Tables'!$P$2:$P$35,'DMG Tables'!$O$2:$O$35)*FV$1*LOOKUP(FV$1,'DMG Tables'!$G$2:$G$7,'DMG Tables'!$H$2:$H$7)</f>
        <v>10500000</v>
      </c>
      <c r="FW21" s="1">
        <f>LOOKUP($A21,'DMG Tables'!$P$2:$P$35,'DMG Tables'!$O$2:$O$35)*FW$1*LOOKUP(FW$1,'DMG Tables'!$G$2:$G$7,'DMG Tables'!$H$2:$H$7)</f>
        <v>10560000</v>
      </c>
      <c r="FX21" s="1">
        <f>LOOKUP($A21,'DMG Tables'!$P$2:$P$35,'DMG Tables'!$O$2:$O$35)*FX$1*LOOKUP(FX$1,'DMG Tables'!$G$2:$G$7,'DMG Tables'!$H$2:$H$7)</f>
        <v>10620000</v>
      </c>
      <c r="FY21" s="1">
        <f>LOOKUP($A21,'DMG Tables'!$P$2:$P$35,'DMG Tables'!$O$2:$O$35)*FY$1*LOOKUP(FY$1,'DMG Tables'!$G$2:$G$7,'DMG Tables'!$H$2:$H$7)</f>
        <v>10680000</v>
      </c>
      <c r="FZ21" s="1">
        <f>LOOKUP($A21,'DMG Tables'!$P$2:$P$35,'DMG Tables'!$O$2:$O$35)*FZ$1*LOOKUP(FZ$1,'DMG Tables'!$G$2:$G$7,'DMG Tables'!$H$2:$H$7)</f>
        <v>10740000</v>
      </c>
      <c r="GA21" s="1">
        <f>LOOKUP($A21,'DMG Tables'!$P$2:$P$35,'DMG Tables'!$O$2:$O$35)*GA$1*LOOKUP(GA$1,'DMG Tables'!$G$2:$G$7,'DMG Tables'!$H$2:$H$7)</f>
        <v>10800000</v>
      </c>
      <c r="GB21" s="1">
        <f>LOOKUP($A21,'DMG Tables'!$P$2:$P$35,'DMG Tables'!$O$2:$O$35)*GB$1*LOOKUP(GB$1,'DMG Tables'!$G$2:$G$7,'DMG Tables'!$H$2:$H$7)</f>
        <v>10860000</v>
      </c>
      <c r="GC21" s="1">
        <f>LOOKUP($A21,'DMG Tables'!$P$2:$P$35,'DMG Tables'!$O$2:$O$35)*GC$1*LOOKUP(GC$1,'DMG Tables'!$G$2:$G$7,'DMG Tables'!$H$2:$H$7)</f>
        <v>10920000</v>
      </c>
      <c r="GD21" s="1">
        <f>LOOKUP($A21,'DMG Tables'!$P$2:$P$35,'DMG Tables'!$O$2:$O$35)*GD$1*LOOKUP(GD$1,'DMG Tables'!$G$2:$G$7,'DMG Tables'!$H$2:$H$7)</f>
        <v>10980000</v>
      </c>
      <c r="GE21" s="1">
        <f>LOOKUP($A21,'DMG Tables'!$P$2:$P$35,'DMG Tables'!$O$2:$O$35)*GE$1*LOOKUP(GE$1,'DMG Tables'!$G$2:$G$7,'DMG Tables'!$H$2:$H$7)</f>
        <v>11040000</v>
      </c>
      <c r="GF21" s="1">
        <f>LOOKUP($A21,'DMG Tables'!$P$2:$P$35,'DMG Tables'!$O$2:$O$35)*GF$1*LOOKUP(GF$1,'DMG Tables'!$G$2:$G$7,'DMG Tables'!$H$2:$H$7)</f>
        <v>11100000</v>
      </c>
      <c r="GG21" s="1">
        <f>LOOKUP($A21,'DMG Tables'!$P$2:$P$35,'DMG Tables'!$O$2:$O$35)*GG$1*LOOKUP(GG$1,'DMG Tables'!$G$2:$G$7,'DMG Tables'!$H$2:$H$7)</f>
        <v>11160000</v>
      </c>
      <c r="GH21" s="1">
        <f>LOOKUP($A21,'DMG Tables'!$P$2:$P$35,'DMG Tables'!$O$2:$O$35)*GH$1*LOOKUP(GH$1,'DMG Tables'!$G$2:$G$7,'DMG Tables'!$H$2:$H$7)</f>
        <v>11220000</v>
      </c>
      <c r="GI21" s="1">
        <f>LOOKUP($A21,'DMG Tables'!$P$2:$P$35,'DMG Tables'!$O$2:$O$35)*GI$1*LOOKUP(GI$1,'DMG Tables'!$G$2:$G$7,'DMG Tables'!$H$2:$H$7)</f>
        <v>11280000</v>
      </c>
      <c r="GJ21" s="1">
        <f>LOOKUP($A21,'DMG Tables'!$P$2:$P$35,'DMG Tables'!$O$2:$O$35)*GJ$1*LOOKUP(GJ$1,'DMG Tables'!$G$2:$G$7,'DMG Tables'!$H$2:$H$7)</f>
        <v>11340000</v>
      </c>
      <c r="GK21" s="1">
        <f>LOOKUP($A21,'DMG Tables'!$P$2:$P$35,'DMG Tables'!$O$2:$O$35)*GK$1*LOOKUP(GK$1,'DMG Tables'!$G$2:$G$7,'DMG Tables'!$H$2:$H$7)</f>
        <v>11400000</v>
      </c>
      <c r="GL21" s="1">
        <f>LOOKUP($A21,'DMG Tables'!$P$2:$P$35,'DMG Tables'!$O$2:$O$35)*GL$1*LOOKUP(GL$1,'DMG Tables'!$G$2:$G$7,'DMG Tables'!$H$2:$H$7)</f>
        <v>11460000</v>
      </c>
      <c r="GM21" s="1">
        <f>LOOKUP($A21,'DMG Tables'!$P$2:$P$35,'DMG Tables'!$O$2:$O$35)*GM$1*LOOKUP(GM$1,'DMG Tables'!$G$2:$G$7,'DMG Tables'!$H$2:$H$7)</f>
        <v>11520000</v>
      </c>
      <c r="GN21" s="1">
        <f>LOOKUP($A21,'DMG Tables'!$P$2:$P$35,'DMG Tables'!$O$2:$O$35)*GN$1*LOOKUP(GN$1,'DMG Tables'!$G$2:$G$7,'DMG Tables'!$H$2:$H$7)</f>
        <v>11580000</v>
      </c>
      <c r="GO21" s="1">
        <f>LOOKUP($A21,'DMG Tables'!$P$2:$P$35,'DMG Tables'!$O$2:$O$35)*GO$1*LOOKUP(GO$1,'DMG Tables'!$G$2:$G$7,'DMG Tables'!$H$2:$H$7)</f>
        <v>11640000</v>
      </c>
      <c r="GP21" s="1">
        <f>LOOKUP($A21,'DMG Tables'!$P$2:$P$35,'DMG Tables'!$O$2:$O$35)*GP$1*LOOKUP(GP$1,'DMG Tables'!$G$2:$G$7,'DMG Tables'!$H$2:$H$7)</f>
        <v>11700000</v>
      </c>
      <c r="GQ21" s="1">
        <f>LOOKUP($A21,'DMG Tables'!$P$2:$P$35,'DMG Tables'!$O$2:$O$35)*GQ$1*LOOKUP(GQ$1,'DMG Tables'!$G$2:$G$7,'DMG Tables'!$H$2:$H$7)</f>
        <v>11760000</v>
      </c>
      <c r="GR21" s="1">
        <f>LOOKUP($A21,'DMG Tables'!$P$2:$P$35,'DMG Tables'!$O$2:$O$35)*GR$1*LOOKUP(GR$1,'DMG Tables'!$G$2:$G$7,'DMG Tables'!$H$2:$H$7)</f>
        <v>11820000</v>
      </c>
      <c r="GS21" s="1">
        <f>LOOKUP($A21,'DMG Tables'!$P$2:$P$35,'DMG Tables'!$O$2:$O$35)*GS$1*LOOKUP(GS$1,'DMG Tables'!$G$2:$G$7,'DMG Tables'!$H$2:$H$7)</f>
        <v>11880000</v>
      </c>
      <c r="GT21" s="1">
        <f>LOOKUP($A21,'DMG Tables'!$P$2:$P$35,'DMG Tables'!$O$2:$O$35)*GT$1*LOOKUP(GT$1,'DMG Tables'!$G$2:$G$7,'DMG Tables'!$H$2:$H$7)</f>
        <v>11940000</v>
      </c>
      <c r="GU21" s="1">
        <f>LOOKUP($A21,'DMG Tables'!$P$2:$P$35,'DMG Tables'!$O$2:$O$35)*GU$1*LOOKUP(GU$1,'DMG Tables'!$G$2:$G$7,'DMG Tables'!$H$2:$H$7)</f>
        <v>12000000</v>
      </c>
      <c r="GV21" s="1">
        <f>LOOKUP($A21,'DMG Tables'!$P$2:$P$35,'DMG Tables'!$O$2:$O$35)*GV$1*LOOKUP(GV$1,'DMG Tables'!$G$2:$G$7,'DMG Tables'!$H$2:$H$7)</f>
        <v>12060000</v>
      </c>
      <c r="GW21" s="1">
        <f>LOOKUP($A21,'DMG Tables'!$P$2:$P$35,'DMG Tables'!$O$2:$O$35)*GW$1*LOOKUP(GW$1,'DMG Tables'!$G$2:$G$7,'DMG Tables'!$H$2:$H$7)</f>
        <v>12120000</v>
      </c>
      <c r="GX21" s="1">
        <f>LOOKUP($A21,'DMG Tables'!$P$2:$P$35,'DMG Tables'!$O$2:$O$35)*GX$1*LOOKUP(GX$1,'DMG Tables'!$G$2:$G$7,'DMG Tables'!$H$2:$H$7)</f>
        <v>12180000</v>
      </c>
      <c r="GY21" s="1">
        <f>LOOKUP($A21,'DMG Tables'!$P$2:$P$35,'DMG Tables'!$O$2:$O$35)*GY$1*LOOKUP(GY$1,'DMG Tables'!$G$2:$G$7,'DMG Tables'!$H$2:$H$7)</f>
        <v>12240000</v>
      </c>
      <c r="GZ21" s="1">
        <f>LOOKUP($A21,'DMG Tables'!$P$2:$P$35,'DMG Tables'!$O$2:$O$35)*GZ$1*LOOKUP(GZ$1,'DMG Tables'!$G$2:$G$7,'DMG Tables'!$H$2:$H$7)</f>
        <v>12300000</v>
      </c>
      <c r="HA21" s="1">
        <f>LOOKUP($A21,'DMG Tables'!$P$2:$P$35,'DMG Tables'!$O$2:$O$35)*HA$1*LOOKUP(HA$1,'DMG Tables'!$G$2:$G$7,'DMG Tables'!$H$2:$H$7)</f>
        <v>12360000</v>
      </c>
      <c r="HB21" s="1">
        <f>LOOKUP($A21,'DMG Tables'!$P$2:$P$35,'DMG Tables'!$O$2:$O$35)*HB$1*LOOKUP(HB$1,'DMG Tables'!$G$2:$G$7,'DMG Tables'!$H$2:$H$7)</f>
        <v>12420000</v>
      </c>
      <c r="HC21" s="1">
        <f>LOOKUP($A21,'DMG Tables'!$P$2:$P$35,'DMG Tables'!$O$2:$O$35)*HC$1*LOOKUP(HC$1,'DMG Tables'!$G$2:$G$7,'DMG Tables'!$H$2:$H$7)</f>
        <v>12480000</v>
      </c>
      <c r="HD21" s="1">
        <f>LOOKUP($A21,'DMG Tables'!$P$2:$P$35,'DMG Tables'!$O$2:$O$35)*HD$1*LOOKUP(HD$1,'DMG Tables'!$G$2:$G$7,'DMG Tables'!$H$2:$H$7)</f>
        <v>12540000</v>
      </c>
      <c r="HE21" s="1">
        <f>LOOKUP($A21,'DMG Tables'!$P$2:$P$35,'DMG Tables'!$O$2:$O$35)*HE$1*LOOKUP(HE$1,'DMG Tables'!$G$2:$G$7,'DMG Tables'!$H$2:$H$7)</f>
        <v>12600000</v>
      </c>
      <c r="HF21" s="1">
        <f>LOOKUP($A21,'DMG Tables'!$P$2:$P$35,'DMG Tables'!$O$2:$O$35)*HF$1*LOOKUP(HF$1,'DMG Tables'!$G$2:$G$7,'DMG Tables'!$H$2:$H$7)</f>
        <v>12660000</v>
      </c>
      <c r="HG21" s="1">
        <f>LOOKUP($A21,'DMG Tables'!$P$2:$P$35,'DMG Tables'!$O$2:$O$35)*HG$1*LOOKUP(HG$1,'DMG Tables'!$G$2:$G$7,'DMG Tables'!$H$2:$H$7)</f>
        <v>12720000</v>
      </c>
      <c r="HH21" s="1">
        <f>LOOKUP($A21,'DMG Tables'!$P$2:$P$35,'DMG Tables'!$O$2:$O$35)*HH$1*LOOKUP(HH$1,'DMG Tables'!$G$2:$G$7,'DMG Tables'!$H$2:$H$7)</f>
        <v>12780000</v>
      </c>
      <c r="HI21" s="1">
        <f>LOOKUP($A21,'DMG Tables'!$P$2:$P$35,'DMG Tables'!$O$2:$O$35)*HI$1*LOOKUP(HI$1,'DMG Tables'!$G$2:$G$7,'DMG Tables'!$H$2:$H$7)</f>
        <v>12840000</v>
      </c>
      <c r="HJ21" s="1">
        <f>LOOKUP($A21,'DMG Tables'!$P$2:$P$35,'DMG Tables'!$O$2:$O$35)*HJ$1*LOOKUP(HJ$1,'DMG Tables'!$G$2:$G$7,'DMG Tables'!$H$2:$H$7)</f>
        <v>12900000</v>
      </c>
      <c r="HK21" s="1">
        <f>LOOKUP($A21,'DMG Tables'!$P$2:$P$35,'DMG Tables'!$O$2:$O$35)*HK$1*LOOKUP(HK$1,'DMG Tables'!$G$2:$G$7,'DMG Tables'!$H$2:$H$7)</f>
        <v>12960000</v>
      </c>
      <c r="HL21" s="1">
        <f>LOOKUP($A21,'DMG Tables'!$P$2:$P$35,'DMG Tables'!$O$2:$O$35)*HL$1*LOOKUP(HL$1,'DMG Tables'!$G$2:$G$7,'DMG Tables'!$H$2:$H$7)</f>
        <v>13020000</v>
      </c>
      <c r="HM21" s="1">
        <f>LOOKUP($A21,'DMG Tables'!$P$2:$P$35,'DMG Tables'!$O$2:$O$35)*HM$1*LOOKUP(HM$1,'DMG Tables'!$G$2:$G$7,'DMG Tables'!$H$2:$H$7)</f>
        <v>13080000</v>
      </c>
      <c r="HN21" s="1">
        <f>LOOKUP($A21,'DMG Tables'!$P$2:$P$35,'DMG Tables'!$O$2:$O$35)*HN$1*LOOKUP(HN$1,'DMG Tables'!$G$2:$G$7,'DMG Tables'!$H$2:$H$7)</f>
        <v>13140000</v>
      </c>
      <c r="HO21" s="1">
        <f>LOOKUP($A21,'DMG Tables'!$P$2:$P$35,'DMG Tables'!$O$2:$O$35)*HO$1*LOOKUP(HO$1,'DMG Tables'!$G$2:$G$7,'DMG Tables'!$H$2:$H$7)</f>
        <v>13200000</v>
      </c>
      <c r="HP21" s="1">
        <f>LOOKUP($A21,'DMG Tables'!$P$2:$P$35,'DMG Tables'!$O$2:$O$35)*HP$1*LOOKUP(HP$1,'DMG Tables'!$G$2:$G$7,'DMG Tables'!$H$2:$H$7)</f>
        <v>13260000</v>
      </c>
      <c r="HQ21" s="1">
        <f>LOOKUP($A21,'DMG Tables'!$P$2:$P$35,'DMG Tables'!$O$2:$O$35)*HQ$1*LOOKUP(HQ$1,'DMG Tables'!$G$2:$G$7,'DMG Tables'!$H$2:$H$7)</f>
        <v>13320000</v>
      </c>
      <c r="HR21" s="1">
        <f>LOOKUP($A21,'DMG Tables'!$P$2:$P$35,'DMG Tables'!$O$2:$O$35)*HR$1*LOOKUP(HR$1,'DMG Tables'!$G$2:$G$7,'DMG Tables'!$H$2:$H$7)</f>
        <v>13380000</v>
      </c>
      <c r="HS21" s="1">
        <f>LOOKUP($A21,'DMG Tables'!$P$2:$P$35,'DMG Tables'!$O$2:$O$35)*HS$1*LOOKUP(HS$1,'DMG Tables'!$G$2:$G$7,'DMG Tables'!$H$2:$H$7)</f>
        <v>13440000</v>
      </c>
      <c r="HT21" s="1">
        <f>LOOKUP($A21,'DMG Tables'!$P$2:$P$35,'DMG Tables'!$O$2:$O$35)*HT$1*LOOKUP(HT$1,'DMG Tables'!$G$2:$G$7,'DMG Tables'!$H$2:$H$7)</f>
        <v>13500000</v>
      </c>
      <c r="HU21" s="1">
        <f>LOOKUP($A21,'DMG Tables'!$P$2:$P$35,'DMG Tables'!$O$2:$O$35)*HU$1*LOOKUP(HU$1,'DMG Tables'!$G$2:$G$7,'DMG Tables'!$H$2:$H$7)</f>
        <v>13560000</v>
      </c>
      <c r="HV21" s="1">
        <f>LOOKUP($A21,'DMG Tables'!$P$2:$P$35,'DMG Tables'!$O$2:$O$35)*HV$1*LOOKUP(HV$1,'DMG Tables'!$G$2:$G$7,'DMG Tables'!$H$2:$H$7)</f>
        <v>13620000</v>
      </c>
      <c r="HW21" s="1">
        <f>LOOKUP($A21,'DMG Tables'!$P$2:$P$35,'DMG Tables'!$O$2:$O$35)*HW$1*LOOKUP(HW$1,'DMG Tables'!$G$2:$G$7,'DMG Tables'!$H$2:$H$7)</f>
        <v>13680000</v>
      </c>
      <c r="HX21" s="1">
        <f>LOOKUP($A21,'DMG Tables'!$P$2:$P$35,'DMG Tables'!$O$2:$O$35)*HX$1*LOOKUP(HX$1,'DMG Tables'!$G$2:$G$7,'DMG Tables'!$H$2:$H$7)</f>
        <v>13740000</v>
      </c>
      <c r="HY21" s="1">
        <f>LOOKUP($A21,'DMG Tables'!$P$2:$P$35,'DMG Tables'!$O$2:$O$35)*HY$1*LOOKUP(HY$1,'DMG Tables'!$G$2:$G$7,'DMG Tables'!$H$2:$H$7)</f>
        <v>13800000</v>
      </c>
      <c r="HZ21" s="1">
        <f>LOOKUP($A21,'DMG Tables'!$P$2:$P$35,'DMG Tables'!$O$2:$O$35)*HZ$1*LOOKUP(HZ$1,'DMG Tables'!$G$2:$G$7,'DMG Tables'!$H$2:$H$7)</f>
        <v>13860000</v>
      </c>
      <c r="IA21" s="1">
        <f>LOOKUP($A21,'DMG Tables'!$P$2:$P$35,'DMG Tables'!$O$2:$O$35)*IA$1*LOOKUP(IA$1,'DMG Tables'!$G$2:$G$7,'DMG Tables'!$H$2:$H$7)</f>
        <v>13920000</v>
      </c>
      <c r="IB21" s="1">
        <f>LOOKUP($A21,'DMG Tables'!$P$2:$P$35,'DMG Tables'!$O$2:$O$35)*IB$1*LOOKUP(IB$1,'DMG Tables'!$G$2:$G$7,'DMG Tables'!$H$2:$H$7)</f>
        <v>13980000</v>
      </c>
      <c r="IC21" s="1">
        <f>LOOKUP($A21,'DMG Tables'!$P$2:$P$35,'DMG Tables'!$O$2:$O$35)*IC$1*LOOKUP(IC$1,'DMG Tables'!$G$2:$G$7,'DMG Tables'!$H$2:$H$7)</f>
        <v>14040000</v>
      </c>
      <c r="ID21" s="1">
        <f>LOOKUP($A21,'DMG Tables'!$P$2:$P$35,'DMG Tables'!$O$2:$O$35)*ID$1*LOOKUP(ID$1,'DMG Tables'!$G$2:$G$7,'DMG Tables'!$H$2:$H$7)</f>
        <v>14100000</v>
      </c>
      <c r="IE21" s="1">
        <f>LOOKUP($A21,'DMG Tables'!$P$2:$P$35,'DMG Tables'!$O$2:$O$35)*IE$1*LOOKUP(IE$1,'DMG Tables'!$G$2:$G$7,'DMG Tables'!$H$2:$H$7)</f>
        <v>14160000</v>
      </c>
      <c r="IF21" s="1">
        <f>LOOKUP($A21,'DMG Tables'!$P$2:$P$35,'DMG Tables'!$O$2:$O$35)*IF$1*LOOKUP(IF$1,'DMG Tables'!$G$2:$G$7,'DMG Tables'!$H$2:$H$7)</f>
        <v>14220000</v>
      </c>
      <c r="IG21" s="1">
        <f>LOOKUP($A21,'DMG Tables'!$P$2:$P$35,'DMG Tables'!$O$2:$O$35)*IG$1*LOOKUP(IG$1,'DMG Tables'!$G$2:$G$7,'DMG Tables'!$H$2:$H$7)</f>
        <v>14280000</v>
      </c>
      <c r="IH21" s="1">
        <f>LOOKUP($A21,'DMG Tables'!$P$2:$P$35,'DMG Tables'!$O$2:$O$35)*IH$1*LOOKUP(IH$1,'DMG Tables'!$G$2:$G$7,'DMG Tables'!$H$2:$H$7)</f>
        <v>14340000</v>
      </c>
      <c r="II21" s="1">
        <f>LOOKUP($A21,'DMG Tables'!$P$2:$P$35,'DMG Tables'!$O$2:$O$35)*II$1*LOOKUP(II$1,'DMG Tables'!$G$2:$G$7,'DMG Tables'!$H$2:$H$7)</f>
        <v>14400000</v>
      </c>
      <c r="IJ21" s="1">
        <f>LOOKUP($A21,'DMG Tables'!$P$2:$P$35,'DMG Tables'!$O$2:$O$35)*IJ$1*LOOKUP(IJ$1,'DMG Tables'!$G$2:$G$7,'DMG Tables'!$H$2:$H$7)</f>
        <v>14460000</v>
      </c>
      <c r="IK21" s="1">
        <f>LOOKUP($A21,'DMG Tables'!$P$2:$P$35,'DMG Tables'!$O$2:$O$35)*IK$1*LOOKUP(IK$1,'DMG Tables'!$G$2:$G$7,'DMG Tables'!$H$2:$H$7)</f>
        <v>14520000</v>
      </c>
      <c r="IL21" s="1">
        <f>LOOKUP($A21,'DMG Tables'!$P$2:$P$35,'DMG Tables'!$O$2:$O$35)*IL$1*LOOKUP(IL$1,'DMG Tables'!$G$2:$G$7,'DMG Tables'!$H$2:$H$7)</f>
        <v>14580000</v>
      </c>
      <c r="IM21" s="1">
        <f>LOOKUP($A21,'DMG Tables'!$P$2:$P$35,'DMG Tables'!$O$2:$O$35)*IM$1*LOOKUP(IM$1,'DMG Tables'!$G$2:$G$7,'DMG Tables'!$H$2:$H$7)</f>
        <v>14640000</v>
      </c>
      <c r="IN21" s="1">
        <f>LOOKUP($A21,'DMG Tables'!$P$2:$P$35,'DMG Tables'!$O$2:$O$35)*IN$1*LOOKUP(IN$1,'DMG Tables'!$G$2:$G$7,'DMG Tables'!$H$2:$H$7)</f>
        <v>14700000</v>
      </c>
      <c r="IO21" s="1">
        <f>LOOKUP($A21,'DMG Tables'!$P$2:$P$35,'DMG Tables'!$O$2:$O$35)*IO$1*LOOKUP(IO$1,'DMG Tables'!$G$2:$G$7,'DMG Tables'!$H$2:$H$7)</f>
        <v>14760000</v>
      </c>
      <c r="IP21" s="1">
        <f>LOOKUP($A21,'DMG Tables'!$P$2:$P$35,'DMG Tables'!$O$2:$O$35)*IP$1*LOOKUP(IP$1,'DMG Tables'!$G$2:$G$7,'DMG Tables'!$H$2:$H$7)</f>
        <v>14820000</v>
      </c>
      <c r="IQ21" s="1">
        <f>LOOKUP($A21,'DMG Tables'!$P$2:$P$35,'DMG Tables'!$O$2:$O$35)*IQ$1*LOOKUP(IQ$1,'DMG Tables'!$G$2:$G$7,'DMG Tables'!$H$2:$H$7)</f>
        <v>14880000</v>
      </c>
      <c r="IR21" s="1">
        <f>LOOKUP($A21,'DMG Tables'!$P$2:$P$35,'DMG Tables'!$O$2:$O$35)*IR$1*LOOKUP(IR$1,'DMG Tables'!$G$2:$G$7,'DMG Tables'!$H$2:$H$7)</f>
        <v>14940000</v>
      </c>
      <c r="IS21" s="1">
        <f>LOOKUP($A21,'DMG Tables'!$P$2:$P$35,'DMG Tables'!$O$2:$O$35)*IS$1*LOOKUP(IS$1,'DMG Tables'!$G$2:$G$7,'DMG Tables'!$H$2:$H$7)</f>
        <v>15000000</v>
      </c>
      <c r="IT21" s="1">
        <f>LOOKUP($A21,'DMG Tables'!$P$2:$P$35,'DMG Tables'!$O$2:$O$35)*IT$1*LOOKUP(IT$1,'DMG Tables'!$G$2:$G$7,'DMG Tables'!$H$2:$H$7)</f>
        <v>15060000</v>
      </c>
      <c r="IU21" s="1">
        <f>LOOKUP($A21,'DMG Tables'!$P$2:$P$35,'DMG Tables'!$O$2:$O$35)*IU$1*LOOKUP(IU$1,'DMG Tables'!$G$2:$G$7,'DMG Tables'!$H$2:$H$7)</f>
        <v>15120000</v>
      </c>
      <c r="IV21" s="1">
        <f>LOOKUP($A21,'DMG Tables'!$P$2:$P$35,'DMG Tables'!$O$2:$O$35)*IV$1*LOOKUP(IV$1,'DMG Tables'!$G$2:$G$7,'DMG Tables'!$H$2:$H$7)</f>
        <v>15180000</v>
      </c>
      <c r="IW21" s="1">
        <f>LOOKUP($A21,'DMG Tables'!$P$2:$P$35,'DMG Tables'!$O$2:$O$35)*IW$1*LOOKUP(IW$1,'DMG Tables'!$G$2:$G$7,'DMG Tables'!$H$2:$H$7)</f>
        <v>15240000</v>
      </c>
      <c r="IX21" s="1">
        <f>LOOKUP($A21,'DMG Tables'!$P$2:$P$35,'DMG Tables'!$O$2:$O$35)*IX$1*LOOKUP(IX$1,'DMG Tables'!$G$2:$G$7,'DMG Tables'!$H$2:$H$7)</f>
        <v>15300000</v>
      </c>
      <c r="IY21" s="1">
        <f>LOOKUP($A21,'DMG Tables'!$P$2:$P$35,'DMG Tables'!$O$2:$O$35)*IY$1*LOOKUP(IY$1,'DMG Tables'!$G$2:$G$7,'DMG Tables'!$H$2:$H$7)</f>
        <v>15360000</v>
      </c>
      <c r="IZ21" s="1">
        <f>LOOKUP($A21,'DMG Tables'!$P$2:$P$35,'DMG Tables'!$O$2:$O$35)*IZ$1*LOOKUP(IZ$1,'DMG Tables'!$G$2:$G$7,'DMG Tables'!$H$2:$H$7)</f>
        <v>15420000</v>
      </c>
      <c r="JA21" s="1">
        <f>LOOKUP($A21,'DMG Tables'!$P$2:$P$35,'DMG Tables'!$O$2:$O$35)*JA$1*LOOKUP(JA$1,'DMG Tables'!$G$2:$G$7,'DMG Tables'!$H$2:$H$7)</f>
        <v>15480000</v>
      </c>
      <c r="JB21" s="1">
        <f>LOOKUP($A21,'DMG Tables'!$P$2:$P$35,'DMG Tables'!$O$2:$O$35)*JB$1*LOOKUP(JB$1,'DMG Tables'!$G$2:$G$7,'DMG Tables'!$H$2:$H$7)</f>
        <v>15540000</v>
      </c>
      <c r="JC21" s="1">
        <f>LOOKUP($A21,'DMG Tables'!$P$2:$P$35,'DMG Tables'!$O$2:$O$35)*JC$1*LOOKUP(JC$1,'DMG Tables'!$G$2:$G$7,'DMG Tables'!$H$2:$H$7)</f>
        <v>15600000</v>
      </c>
      <c r="JD21" s="1">
        <f>LOOKUP($A21,'DMG Tables'!$P$2:$P$35,'DMG Tables'!$O$2:$O$35)*JD$1*LOOKUP(JD$1,'DMG Tables'!$G$2:$G$7,'DMG Tables'!$H$2:$H$7)</f>
        <v>15660000</v>
      </c>
      <c r="JE21" s="1">
        <f>LOOKUP($A21,'DMG Tables'!$P$2:$P$35,'DMG Tables'!$O$2:$O$35)*JE$1*LOOKUP(JE$1,'DMG Tables'!$G$2:$G$7,'DMG Tables'!$H$2:$H$7)</f>
        <v>15720000</v>
      </c>
      <c r="JF21" s="1">
        <f>LOOKUP($A21,'DMG Tables'!$P$2:$P$35,'DMG Tables'!$O$2:$O$35)*JF$1*LOOKUP(JF$1,'DMG Tables'!$G$2:$G$7,'DMG Tables'!$H$2:$H$7)</f>
        <v>15780000</v>
      </c>
      <c r="JG21" s="1">
        <f>LOOKUP($A21,'DMG Tables'!$P$2:$P$35,'DMG Tables'!$O$2:$O$35)*JG$1*LOOKUP(JG$1,'DMG Tables'!$G$2:$G$7,'DMG Tables'!$H$2:$H$7)</f>
        <v>15840000</v>
      </c>
      <c r="JH21" s="1">
        <f>LOOKUP($A21,'DMG Tables'!$P$2:$P$35,'DMG Tables'!$O$2:$O$35)*JH$1*LOOKUP(JH$1,'DMG Tables'!$G$2:$G$7,'DMG Tables'!$H$2:$H$7)</f>
        <v>15900000</v>
      </c>
      <c r="JI21" s="1">
        <f>LOOKUP($A21,'DMG Tables'!$P$2:$P$35,'DMG Tables'!$O$2:$O$35)*JI$1*LOOKUP(JI$1,'DMG Tables'!$G$2:$G$7,'DMG Tables'!$H$2:$H$7)</f>
        <v>15960000</v>
      </c>
      <c r="JJ21" s="1">
        <f>LOOKUP($A21,'DMG Tables'!$P$2:$P$35,'DMG Tables'!$O$2:$O$35)*JJ$1*LOOKUP(JJ$1,'DMG Tables'!$G$2:$G$7,'DMG Tables'!$H$2:$H$7)</f>
        <v>16020000</v>
      </c>
      <c r="JK21" s="1">
        <f>LOOKUP($A21,'DMG Tables'!$P$2:$P$35,'DMG Tables'!$O$2:$O$35)*JK$1*LOOKUP(JK$1,'DMG Tables'!$G$2:$G$7,'DMG Tables'!$H$2:$H$7)</f>
        <v>16080000</v>
      </c>
      <c r="JL21" s="1">
        <f>LOOKUP($A21,'DMG Tables'!$P$2:$P$35,'DMG Tables'!$O$2:$O$35)*JL$1*LOOKUP(JL$1,'DMG Tables'!$G$2:$G$7,'DMG Tables'!$H$2:$H$7)</f>
        <v>16140000</v>
      </c>
      <c r="JM21" s="1">
        <f>LOOKUP($A21,'DMG Tables'!$P$2:$P$35,'DMG Tables'!$O$2:$O$35)*JM$1*LOOKUP(JM$1,'DMG Tables'!$G$2:$G$7,'DMG Tables'!$H$2:$H$7)</f>
        <v>16200000</v>
      </c>
      <c r="JN21" s="1">
        <f>LOOKUP($A21,'DMG Tables'!$P$2:$P$35,'DMG Tables'!$O$2:$O$35)*JN$1*LOOKUP(JN$1,'DMG Tables'!$G$2:$G$7,'DMG Tables'!$H$2:$H$7)</f>
        <v>16260000</v>
      </c>
      <c r="JO21" s="1">
        <f>LOOKUP($A21,'DMG Tables'!$P$2:$P$35,'DMG Tables'!$O$2:$O$35)*JO$1*LOOKUP(JO$1,'DMG Tables'!$G$2:$G$7,'DMG Tables'!$H$2:$H$7)</f>
        <v>16320000</v>
      </c>
      <c r="JP21" s="1">
        <f>LOOKUP($A21,'DMG Tables'!$P$2:$P$35,'DMG Tables'!$O$2:$O$35)*JP$1*LOOKUP(JP$1,'DMG Tables'!$G$2:$G$7,'DMG Tables'!$H$2:$H$7)</f>
        <v>16380000</v>
      </c>
      <c r="JQ21" s="1">
        <f>LOOKUP($A21,'DMG Tables'!$P$2:$P$35,'DMG Tables'!$O$2:$O$35)*JQ$1*LOOKUP(JQ$1,'DMG Tables'!$G$2:$G$7,'DMG Tables'!$H$2:$H$7)</f>
        <v>16440000</v>
      </c>
      <c r="JR21" s="1">
        <f>LOOKUP($A21,'DMG Tables'!$P$2:$P$35,'DMG Tables'!$O$2:$O$35)*JR$1*LOOKUP(JR$1,'DMG Tables'!$G$2:$G$7,'DMG Tables'!$H$2:$H$7)</f>
        <v>16500000</v>
      </c>
      <c r="JS21" s="1">
        <f>LOOKUP($A21,'DMG Tables'!$P$2:$P$35,'DMG Tables'!$O$2:$O$35)*JS$1*LOOKUP(JS$1,'DMG Tables'!$G$2:$G$7,'DMG Tables'!$H$2:$H$7)</f>
        <v>16560000</v>
      </c>
      <c r="JT21" s="1">
        <f>LOOKUP($A21,'DMG Tables'!$P$2:$P$35,'DMG Tables'!$O$2:$O$35)*JT$1*LOOKUP(JT$1,'DMG Tables'!$G$2:$G$7,'DMG Tables'!$H$2:$H$7)</f>
        <v>16620000</v>
      </c>
      <c r="JU21" s="1">
        <f>LOOKUP($A21,'DMG Tables'!$P$2:$P$35,'DMG Tables'!$O$2:$O$35)*JU$1*LOOKUP(JU$1,'DMG Tables'!$G$2:$G$7,'DMG Tables'!$H$2:$H$7)</f>
        <v>16680000</v>
      </c>
      <c r="JV21" s="1">
        <f>LOOKUP($A21,'DMG Tables'!$P$2:$P$35,'DMG Tables'!$O$2:$O$35)*JV$1*LOOKUP(JV$1,'DMG Tables'!$G$2:$G$7,'DMG Tables'!$H$2:$H$7)</f>
        <v>16740000</v>
      </c>
      <c r="JW21" s="1">
        <f>LOOKUP($A21,'DMG Tables'!$P$2:$P$35,'DMG Tables'!$O$2:$O$35)*JW$1*LOOKUP(JW$1,'DMG Tables'!$G$2:$G$7,'DMG Tables'!$H$2:$H$7)</f>
        <v>16800000</v>
      </c>
      <c r="JX21" s="1">
        <f>LOOKUP($A21,'DMG Tables'!$P$2:$P$35,'DMG Tables'!$O$2:$O$35)*JX$1*LOOKUP(JX$1,'DMG Tables'!$G$2:$G$7,'DMG Tables'!$H$2:$H$7)</f>
        <v>16860000</v>
      </c>
      <c r="JY21" s="1">
        <f>LOOKUP($A21,'DMG Tables'!$P$2:$P$35,'DMG Tables'!$O$2:$O$35)*JY$1*LOOKUP(JY$1,'DMG Tables'!$G$2:$G$7,'DMG Tables'!$H$2:$H$7)</f>
        <v>16920000</v>
      </c>
      <c r="JZ21" s="1">
        <f>LOOKUP($A21,'DMG Tables'!$P$2:$P$35,'DMG Tables'!$O$2:$O$35)*JZ$1*LOOKUP(JZ$1,'DMG Tables'!$G$2:$G$7,'DMG Tables'!$H$2:$H$7)</f>
        <v>16980000</v>
      </c>
      <c r="KA21" s="1">
        <f>LOOKUP($A21,'DMG Tables'!$P$2:$P$35,'DMG Tables'!$O$2:$O$35)*KA$1*LOOKUP(KA$1,'DMG Tables'!$G$2:$G$7,'DMG Tables'!$H$2:$H$7)</f>
        <v>17040000</v>
      </c>
      <c r="KB21" s="1">
        <f>LOOKUP($A21,'DMG Tables'!$P$2:$P$35,'DMG Tables'!$O$2:$O$35)*KB$1*LOOKUP(KB$1,'DMG Tables'!$G$2:$G$7,'DMG Tables'!$H$2:$H$7)</f>
        <v>17100000</v>
      </c>
      <c r="KC21" s="1">
        <f>LOOKUP($A21,'DMG Tables'!$P$2:$P$35,'DMG Tables'!$O$2:$O$35)*KC$1*LOOKUP(KC$1,'DMG Tables'!$G$2:$G$7,'DMG Tables'!$H$2:$H$7)</f>
        <v>17160000</v>
      </c>
      <c r="KD21" s="1">
        <f>LOOKUP($A21,'DMG Tables'!$P$2:$P$35,'DMG Tables'!$O$2:$O$35)*KD$1*LOOKUP(KD$1,'DMG Tables'!$G$2:$G$7,'DMG Tables'!$H$2:$H$7)</f>
        <v>17220000</v>
      </c>
      <c r="KE21" s="1">
        <f>LOOKUP($A21,'DMG Tables'!$P$2:$P$35,'DMG Tables'!$O$2:$O$35)*KE$1*LOOKUP(KE$1,'DMG Tables'!$G$2:$G$7,'DMG Tables'!$H$2:$H$7)</f>
        <v>17280000</v>
      </c>
      <c r="KF21" s="1">
        <f>LOOKUP($A21,'DMG Tables'!$P$2:$P$35,'DMG Tables'!$O$2:$O$35)*KF$1*LOOKUP(KF$1,'DMG Tables'!$G$2:$G$7,'DMG Tables'!$H$2:$H$7)</f>
        <v>17340000</v>
      </c>
      <c r="KG21" s="1">
        <f>LOOKUP($A21,'DMG Tables'!$P$2:$P$35,'DMG Tables'!$O$2:$O$35)*KG$1*LOOKUP(KG$1,'DMG Tables'!$G$2:$G$7,'DMG Tables'!$H$2:$H$7)</f>
        <v>17400000</v>
      </c>
      <c r="KH21" s="1">
        <f>LOOKUP($A21,'DMG Tables'!$P$2:$P$35,'DMG Tables'!$O$2:$O$35)*KH$1*LOOKUP(KH$1,'DMG Tables'!$G$2:$G$7,'DMG Tables'!$H$2:$H$7)</f>
        <v>17460000</v>
      </c>
      <c r="KI21" s="1">
        <f>LOOKUP($A21,'DMG Tables'!$P$2:$P$35,'DMG Tables'!$O$2:$O$35)*KI$1*LOOKUP(KI$1,'DMG Tables'!$G$2:$G$7,'DMG Tables'!$H$2:$H$7)</f>
        <v>17520000</v>
      </c>
      <c r="KJ21" s="1">
        <f>LOOKUP($A21,'DMG Tables'!$P$2:$P$35,'DMG Tables'!$O$2:$O$35)*KJ$1*LOOKUP(KJ$1,'DMG Tables'!$G$2:$G$7,'DMG Tables'!$H$2:$H$7)</f>
        <v>17580000</v>
      </c>
      <c r="KK21" s="1">
        <f>LOOKUP($A21,'DMG Tables'!$P$2:$P$35,'DMG Tables'!$O$2:$O$35)*KK$1*LOOKUP(KK$1,'DMG Tables'!$G$2:$G$7,'DMG Tables'!$H$2:$H$7)</f>
        <v>17640000</v>
      </c>
      <c r="KL21" s="1">
        <f>LOOKUP($A21,'DMG Tables'!$P$2:$P$35,'DMG Tables'!$O$2:$O$35)*KL$1*LOOKUP(KL$1,'DMG Tables'!$G$2:$G$7,'DMG Tables'!$H$2:$H$7)</f>
        <v>17700000</v>
      </c>
      <c r="KM21" s="1">
        <f>LOOKUP($A21,'DMG Tables'!$P$2:$P$35,'DMG Tables'!$O$2:$O$35)*KM$1*LOOKUP(KM$1,'DMG Tables'!$G$2:$G$7,'DMG Tables'!$H$2:$H$7)</f>
        <v>17760000</v>
      </c>
      <c r="KN21" s="1">
        <f>LOOKUP($A21,'DMG Tables'!$P$2:$P$35,'DMG Tables'!$O$2:$O$35)*KN$1*LOOKUP(KN$1,'DMG Tables'!$G$2:$G$7,'DMG Tables'!$H$2:$H$7)</f>
        <v>17820000</v>
      </c>
      <c r="KO21" s="1">
        <f>LOOKUP($A21,'DMG Tables'!$P$2:$P$35,'DMG Tables'!$O$2:$O$35)*KO$1*LOOKUP(KO$1,'DMG Tables'!$G$2:$G$7,'DMG Tables'!$H$2:$H$7)</f>
        <v>17880000</v>
      </c>
      <c r="KP21" s="1">
        <f>LOOKUP($A21,'DMG Tables'!$P$2:$P$35,'DMG Tables'!$O$2:$O$35)*KP$1*LOOKUP(KP$1,'DMG Tables'!$G$2:$G$7,'DMG Tables'!$H$2:$H$7)</f>
        <v>17940000</v>
      </c>
      <c r="KQ21" s="1">
        <f>LOOKUP($A21,'DMG Tables'!$P$2:$P$35,'DMG Tables'!$O$2:$O$35)*KQ$1*LOOKUP(KQ$1,'DMG Tables'!$G$2:$G$7,'DMG Tables'!$H$2:$H$7)</f>
        <v>18000000</v>
      </c>
      <c r="KR21" s="1">
        <f>LOOKUP($A21,'DMG Tables'!$P$2:$P$35,'DMG Tables'!$O$2:$O$35)*KR$1*LOOKUP(KR$1,'DMG Tables'!$G$2:$G$7,'DMG Tables'!$H$2:$H$7)</f>
        <v>18060000</v>
      </c>
      <c r="KS21" s="1">
        <f>LOOKUP($A21,'DMG Tables'!$P$2:$P$35,'DMG Tables'!$O$2:$O$35)*KS$1*LOOKUP(KS$1,'DMG Tables'!$G$2:$G$7,'DMG Tables'!$H$2:$H$7)</f>
        <v>18120000</v>
      </c>
      <c r="KT21" s="1">
        <f>LOOKUP($A21,'DMG Tables'!$P$2:$P$35,'DMG Tables'!$O$2:$O$35)*KT$1*LOOKUP(KT$1,'DMG Tables'!$G$2:$G$7,'DMG Tables'!$H$2:$H$7)</f>
        <v>18180000</v>
      </c>
      <c r="KU21" s="1">
        <f>LOOKUP($A21,'DMG Tables'!$P$2:$P$35,'DMG Tables'!$O$2:$O$35)*KU$1*LOOKUP(KU$1,'DMG Tables'!$G$2:$G$7,'DMG Tables'!$H$2:$H$7)</f>
        <v>18240000</v>
      </c>
      <c r="KV21" s="1">
        <f>LOOKUP($A21,'DMG Tables'!$P$2:$P$35,'DMG Tables'!$O$2:$O$35)*KV$1*LOOKUP(KV$1,'DMG Tables'!$G$2:$G$7,'DMG Tables'!$H$2:$H$7)</f>
        <v>18300000</v>
      </c>
      <c r="KW21" s="1">
        <f>LOOKUP($A21,'DMG Tables'!$P$2:$P$35,'DMG Tables'!$O$2:$O$35)*KW$1*LOOKUP(KW$1,'DMG Tables'!$G$2:$G$7,'DMG Tables'!$H$2:$H$7)</f>
        <v>18360000</v>
      </c>
      <c r="KX21" s="1">
        <f>LOOKUP($A21,'DMG Tables'!$P$2:$P$35,'DMG Tables'!$O$2:$O$35)*KX$1*LOOKUP(KX$1,'DMG Tables'!$G$2:$G$7,'DMG Tables'!$H$2:$H$7)</f>
        <v>18420000</v>
      </c>
      <c r="KY21" s="1">
        <f>LOOKUP($A21,'DMG Tables'!$P$2:$P$35,'DMG Tables'!$O$2:$O$35)*KY$1*LOOKUP(KY$1,'DMG Tables'!$G$2:$G$7,'DMG Tables'!$H$2:$H$7)</f>
        <v>18480000</v>
      </c>
      <c r="KZ21" s="1">
        <f>LOOKUP($A21,'DMG Tables'!$P$2:$P$35,'DMG Tables'!$O$2:$O$35)*KZ$1*LOOKUP(KZ$1,'DMG Tables'!$G$2:$G$7,'DMG Tables'!$H$2:$H$7)</f>
        <v>18540000</v>
      </c>
      <c r="LA21" s="1">
        <f>LOOKUP($A21,'DMG Tables'!$P$2:$P$35,'DMG Tables'!$O$2:$O$35)*LA$1*LOOKUP(LA$1,'DMG Tables'!$G$2:$G$7,'DMG Tables'!$H$2:$H$7)</f>
        <v>18600000</v>
      </c>
      <c r="LB21" s="1">
        <f>LOOKUP($A21,'DMG Tables'!$P$2:$P$35,'DMG Tables'!$O$2:$O$35)*LB$1*LOOKUP(LB$1,'DMG Tables'!$G$2:$G$7,'DMG Tables'!$H$2:$H$7)</f>
        <v>18660000</v>
      </c>
      <c r="LC21" s="1">
        <f>LOOKUP($A21,'DMG Tables'!$P$2:$P$35,'DMG Tables'!$O$2:$O$35)*LC$1*LOOKUP(LC$1,'DMG Tables'!$G$2:$G$7,'DMG Tables'!$H$2:$H$7)</f>
        <v>18720000</v>
      </c>
      <c r="LD21" s="1">
        <f>LOOKUP($A21,'DMG Tables'!$P$2:$P$35,'DMG Tables'!$O$2:$O$35)*LD$1*LOOKUP(LD$1,'DMG Tables'!$G$2:$G$7,'DMG Tables'!$H$2:$H$7)</f>
        <v>18780000</v>
      </c>
      <c r="LE21" s="1">
        <f>LOOKUP($A21,'DMG Tables'!$P$2:$P$35,'DMG Tables'!$O$2:$O$35)*LE$1*LOOKUP(LE$1,'DMG Tables'!$G$2:$G$7,'DMG Tables'!$H$2:$H$7)</f>
        <v>18840000</v>
      </c>
      <c r="LF21" s="1">
        <f>LOOKUP($A21,'DMG Tables'!$P$2:$P$35,'DMG Tables'!$O$2:$O$35)*LF$1*LOOKUP(LF$1,'DMG Tables'!$G$2:$G$7,'DMG Tables'!$H$2:$H$7)</f>
        <v>18900000</v>
      </c>
      <c r="LG21" s="1">
        <f>LOOKUP($A21,'DMG Tables'!$P$2:$P$35,'DMG Tables'!$O$2:$O$35)*LG$1*LOOKUP(LG$1,'DMG Tables'!$G$2:$G$7,'DMG Tables'!$H$2:$H$7)</f>
        <v>18960000</v>
      </c>
      <c r="LH21" s="1">
        <f>LOOKUP($A21,'DMG Tables'!$P$2:$P$35,'DMG Tables'!$O$2:$O$35)*LH$1*LOOKUP(LH$1,'DMG Tables'!$G$2:$G$7,'DMG Tables'!$H$2:$H$7)</f>
        <v>19020000</v>
      </c>
      <c r="LI21" s="1">
        <f>LOOKUP($A21,'DMG Tables'!$P$2:$P$35,'DMG Tables'!$O$2:$O$35)*LI$1*LOOKUP(LI$1,'DMG Tables'!$G$2:$G$7,'DMG Tables'!$H$2:$H$7)</f>
        <v>19080000</v>
      </c>
      <c r="LJ21" s="1">
        <f>LOOKUP($A21,'DMG Tables'!$P$2:$P$35,'DMG Tables'!$O$2:$O$35)*LJ$1*LOOKUP(LJ$1,'DMG Tables'!$G$2:$G$7,'DMG Tables'!$H$2:$H$7)</f>
        <v>19140000</v>
      </c>
      <c r="LK21" s="1">
        <f>LOOKUP($A21,'DMG Tables'!$P$2:$P$35,'DMG Tables'!$O$2:$O$35)*LK$1*LOOKUP(LK$1,'DMG Tables'!$G$2:$G$7,'DMG Tables'!$H$2:$H$7)</f>
        <v>19200000</v>
      </c>
      <c r="LL21" s="1">
        <f>LOOKUP($A21,'DMG Tables'!$P$2:$P$35,'DMG Tables'!$O$2:$O$35)*LL$1*LOOKUP(LL$1,'DMG Tables'!$G$2:$G$7,'DMG Tables'!$H$2:$H$7)</f>
        <v>19260000</v>
      </c>
      <c r="LM21" s="1">
        <f>LOOKUP($A21,'DMG Tables'!$P$2:$P$35,'DMG Tables'!$O$2:$O$35)*LM$1*LOOKUP(LM$1,'DMG Tables'!$G$2:$G$7,'DMG Tables'!$H$2:$H$7)</f>
        <v>19320000</v>
      </c>
      <c r="LN21" s="1">
        <f>LOOKUP($A21,'DMG Tables'!$P$2:$P$35,'DMG Tables'!$O$2:$O$35)*LN$1*LOOKUP(LN$1,'DMG Tables'!$G$2:$G$7,'DMG Tables'!$H$2:$H$7)</f>
        <v>19380000</v>
      </c>
      <c r="LO21" s="1">
        <f>LOOKUP($A21,'DMG Tables'!$P$2:$P$35,'DMG Tables'!$O$2:$O$35)*LO$1*LOOKUP(LO$1,'DMG Tables'!$G$2:$G$7,'DMG Tables'!$H$2:$H$7)</f>
        <v>19440000</v>
      </c>
      <c r="LP21" s="1">
        <f>LOOKUP($A21,'DMG Tables'!$P$2:$P$35,'DMG Tables'!$O$2:$O$35)*LP$1*LOOKUP(LP$1,'DMG Tables'!$G$2:$G$7,'DMG Tables'!$H$2:$H$7)</f>
        <v>19500000</v>
      </c>
      <c r="LQ21" s="1">
        <f>LOOKUP($A21,'DMG Tables'!$P$2:$P$35,'DMG Tables'!$O$2:$O$35)*LQ$1*LOOKUP(LQ$1,'DMG Tables'!$G$2:$G$7,'DMG Tables'!$H$2:$H$7)</f>
        <v>19560000</v>
      </c>
      <c r="LR21" s="1">
        <f>LOOKUP($A21,'DMG Tables'!$P$2:$P$35,'DMG Tables'!$O$2:$O$35)*LR$1*LOOKUP(LR$1,'DMG Tables'!$G$2:$G$7,'DMG Tables'!$H$2:$H$7)</f>
        <v>19620000</v>
      </c>
      <c r="LS21" s="1">
        <f>LOOKUP($A21,'DMG Tables'!$P$2:$P$35,'DMG Tables'!$O$2:$O$35)*LS$1*LOOKUP(LS$1,'DMG Tables'!$G$2:$G$7,'DMG Tables'!$H$2:$H$7)</f>
        <v>19680000</v>
      </c>
      <c r="LT21" s="1">
        <f>LOOKUP($A21,'DMG Tables'!$P$2:$P$35,'DMG Tables'!$O$2:$O$35)*LT$1*LOOKUP(LT$1,'DMG Tables'!$G$2:$G$7,'DMG Tables'!$H$2:$H$7)</f>
        <v>19740000</v>
      </c>
      <c r="LU21" s="1">
        <f>LOOKUP($A21,'DMG Tables'!$P$2:$P$35,'DMG Tables'!$O$2:$O$35)*LU$1*LOOKUP(LU$1,'DMG Tables'!$G$2:$G$7,'DMG Tables'!$H$2:$H$7)</f>
        <v>19800000</v>
      </c>
      <c r="LV21" s="1">
        <f>LOOKUP($A21,'DMG Tables'!$P$2:$P$35,'DMG Tables'!$O$2:$O$35)*LV$1*LOOKUP(LV$1,'DMG Tables'!$G$2:$G$7,'DMG Tables'!$H$2:$H$7)</f>
        <v>19860000</v>
      </c>
      <c r="LW21" s="1">
        <f>LOOKUP($A21,'DMG Tables'!$P$2:$P$35,'DMG Tables'!$O$2:$O$35)*LW$1*LOOKUP(LW$1,'DMG Tables'!$G$2:$G$7,'DMG Tables'!$H$2:$H$7)</f>
        <v>19920000</v>
      </c>
      <c r="LX21" s="1">
        <f>LOOKUP($A21,'DMG Tables'!$P$2:$P$35,'DMG Tables'!$O$2:$O$35)*LX$1*LOOKUP(LX$1,'DMG Tables'!$G$2:$G$7,'DMG Tables'!$H$2:$H$7)</f>
        <v>19980000</v>
      </c>
      <c r="LY21" s="1">
        <f>LOOKUP($A21,'DMG Tables'!$P$2:$P$35,'DMG Tables'!$O$2:$O$35)*LY$1*LOOKUP(LY$1,'DMG Tables'!$G$2:$G$7,'DMG Tables'!$H$2:$H$7)</f>
        <v>20040000</v>
      </c>
      <c r="LZ21" s="1">
        <f>LOOKUP($A21,'DMG Tables'!$P$2:$P$35,'DMG Tables'!$O$2:$O$35)*LZ$1*LOOKUP(LZ$1,'DMG Tables'!$G$2:$G$7,'DMG Tables'!$H$2:$H$7)</f>
        <v>20100000</v>
      </c>
      <c r="MA21" s="1">
        <f>LOOKUP($A21,'DMG Tables'!$P$2:$P$35,'DMG Tables'!$O$2:$O$35)*MA$1*LOOKUP(MA$1,'DMG Tables'!$G$2:$G$7,'DMG Tables'!$H$2:$H$7)</f>
        <v>20160000</v>
      </c>
      <c r="MB21" s="1">
        <f>LOOKUP($A21,'DMG Tables'!$P$2:$P$35,'DMG Tables'!$O$2:$O$35)*MB$1*LOOKUP(MB$1,'DMG Tables'!$G$2:$G$7,'DMG Tables'!$H$2:$H$7)</f>
        <v>20220000</v>
      </c>
      <c r="MC21" s="1">
        <f>LOOKUP($A21,'DMG Tables'!$P$2:$P$35,'DMG Tables'!$O$2:$O$35)*MC$1*LOOKUP(MC$1,'DMG Tables'!$G$2:$G$7,'DMG Tables'!$H$2:$H$7)</f>
        <v>20280000</v>
      </c>
      <c r="MD21" s="1">
        <f>LOOKUP($A21,'DMG Tables'!$P$2:$P$35,'DMG Tables'!$O$2:$O$35)*MD$1*LOOKUP(MD$1,'DMG Tables'!$G$2:$G$7,'DMG Tables'!$H$2:$H$7)</f>
        <v>20340000</v>
      </c>
      <c r="ME21" s="1">
        <f>LOOKUP($A21,'DMG Tables'!$P$2:$P$35,'DMG Tables'!$O$2:$O$35)*ME$1*LOOKUP(ME$1,'DMG Tables'!$G$2:$G$7,'DMG Tables'!$H$2:$H$7)</f>
        <v>20400000</v>
      </c>
      <c r="MF21" s="1">
        <f>LOOKUP($A21,'DMG Tables'!$P$2:$P$35,'DMG Tables'!$O$2:$O$35)*MF$1*LOOKUP(MF$1,'DMG Tables'!$G$2:$G$7,'DMG Tables'!$H$2:$H$7)</f>
        <v>20460000</v>
      </c>
      <c r="MG21" s="1">
        <f>LOOKUP($A21,'DMG Tables'!$P$2:$P$35,'DMG Tables'!$O$2:$O$35)*MG$1*LOOKUP(MG$1,'DMG Tables'!$G$2:$G$7,'DMG Tables'!$H$2:$H$7)</f>
        <v>20520000</v>
      </c>
      <c r="MH21" s="1">
        <f>LOOKUP($A21,'DMG Tables'!$P$2:$P$35,'DMG Tables'!$O$2:$O$35)*MH$1*LOOKUP(MH$1,'DMG Tables'!$G$2:$G$7,'DMG Tables'!$H$2:$H$7)</f>
        <v>20580000</v>
      </c>
      <c r="MI21" s="1">
        <f>LOOKUP($A21,'DMG Tables'!$P$2:$P$35,'DMG Tables'!$O$2:$O$35)*MI$1*LOOKUP(MI$1,'DMG Tables'!$G$2:$G$7,'DMG Tables'!$H$2:$H$7)</f>
        <v>20640000</v>
      </c>
      <c r="MJ21" s="1">
        <f>LOOKUP($A21,'DMG Tables'!$P$2:$P$35,'DMG Tables'!$O$2:$O$35)*MJ$1*LOOKUP(MJ$1,'DMG Tables'!$G$2:$G$7,'DMG Tables'!$H$2:$H$7)</f>
        <v>20700000</v>
      </c>
      <c r="MK21" s="1">
        <f>LOOKUP($A21,'DMG Tables'!$P$2:$P$35,'DMG Tables'!$O$2:$O$35)*MK$1*LOOKUP(MK$1,'DMG Tables'!$G$2:$G$7,'DMG Tables'!$H$2:$H$7)</f>
        <v>20760000</v>
      </c>
      <c r="ML21" s="1">
        <f>LOOKUP($A21,'DMG Tables'!$P$2:$P$35,'DMG Tables'!$O$2:$O$35)*ML$1*LOOKUP(ML$1,'DMG Tables'!$G$2:$G$7,'DMG Tables'!$H$2:$H$7)</f>
        <v>20820000</v>
      </c>
      <c r="MM21" s="1">
        <f>LOOKUP($A21,'DMG Tables'!$P$2:$P$35,'DMG Tables'!$O$2:$O$35)*MM$1*LOOKUP(MM$1,'DMG Tables'!$G$2:$G$7,'DMG Tables'!$H$2:$H$7)</f>
        <v>20880000</v>
      </c>
      <c r="MN21" s="1">
        <f>LOOKUP($A21,'DMG Tables'!$P$2:$P$35,'DMG Tables'!$O$2:$O$35)*MN$1*LOOKUP(MN$1,'DMG Tables'!$G$2:$G$7,'DMG Tables'!$H$2:$H$7)</f>
        <v>20940000</v>
      </c>
      <c r="MO21" s="1">
        <f>LOOKUP($A21,'DMG Tables'!$P$2:$P$35,'DMG Tables'!$O$2:$O$35)*MO$1*LOOKUP(MO$1,'DMG Tables'!$G$2:$G$7,'DMG Tables'!$H$2:$H$7)</f>
        <v>21000000</v>
      </c>
      <c r="MP21" s="1">
        <f>LOOKUP($A21,'DMG Tables'!$P$2:$P$35,'DMG Tables'!$O$2:$O$35)*MP$1*LOOKUP(MP$1,'DMG Tables'!$G$2:$G$7,'DMG Tables'!$H$2:$H$7)</f>
        <v>21060000</v>
      </c>
      <c r="MQ21" s="1">
        <f>LOOKUP($A21,'DMG Tables'!$P$2:$P$35,'DMG Tables'!$O$2:$O$35)*MQ$1*LOOKUP(MQ$1,'DMG Tables'!$G$2:$G$7,'DMG Tables'!$H$2:$H$7)</f>
        <v>21120000</v>
      </c>
      <c r="MR21" s="1">
        <f>LOOKUP($A21,'DMG Tables'!$P$2:$P$35,'DMG Tables'!$O$2:$O$35)*MR$1*LOOKUP(MR$1,'DMG Tables'!$G$2:$G$7,'DMG Tables'!$H$2:$H$7)</f>
        <v>21180000</v>
      </c>
      <c r="MS21" s="1">
        <f>LOOKUP($A21,'DMG Tables'!$P$2:$P$35,'DMG Tables'!$O$2:$O$35)*MS$1*LOOKUP(MS$1,'DMG Tables'!$G$2:$G$7,'DMG Tables'!$H$2:$H$7)</f>
        <v>21240000</v>
      </c>
      <c r="MT21" s="1">
        <f>LOOKUP($A21,'DMG Tables'!$P$2:$P$35,'DMG Tables'!$O$2:$O$35)*MT$1*LOOKUP(MT$1,'DMG Tables'!$G$2:$G$7,'DMG Tables'!$H$2:$H$7)</f>
        <v>21300000</v>
      </c>
      <c r="MU21" s="1">
        <f>LOOKUP($A21,'DMG Tables'!$P$2:$P$35,'DMG Tables'!$O$2:$O$35)*MU$1*LOOKUP(MU$1,'DMG Tables'!$G$2:$G$7,'DMG Tables'!$H$2:$H$7)</f>
        <v>21360000</v>
      </c>
      <c r="MV21" s="1">
        <f>LOOKUP($A21,'DMG Tables'!$P$2:$P$35,'DMG Tables'!$O$2:$O$35)*MV$1*LOOKUP(MV$1,'DMG Tables'!$G$2:$G$7,'DMG Tables'!$H$2:$H$7)</f>
        <v>21420000</v>
      </c>
      <c r="MW21" s="1">
        <f>LOOKUP($A21,'DMG Tables'!$P$2:$P$35,'DMG Tables'!$O$2:$O$35)*MW$1*LOOKUP(MW$1,'DMG Tables'!$G$2:$G$7,'DMG Tables'!$H$2:$H$7)</f>
        <v>21480000</v>
      </c>
      <c r="MX21" s="1">
        <f>LOOKUP($A21,'DMG Tables'!$P$2:$P$35,'DMG Tables'!$O$2:$O$35)*MX$1*LOOKUP(MX$1,'DMG Tables'!$G$2:$G$7,'DMG Tables'!$H$2:$H$7)</f>
        <v>21540000</v>
      </c>
      <c r="MY21" s="1">
        <f>LOOKUP($A21,'DMG Tables'!$P$2:$P$35,'DMG Tables'!$O$2:$O$35)*MY$1*LOOKUP(MY$1,'DMG Tables'!$G$2:$G$7,'DMG Tables'!$H$2:$H$7)</f>
        <v>21600000</v>
      </c>
      <c r="MZ21" s="1">
        <f>LOOKUP($A21,'DMG Tables'!$P$2:$P$35,'DMG Tables'!$O$2:$O$35)*MZ$1*LOOKUP(MZ$1,'DMG Tables'!$G$2:$G$7,'DMG Tables'!$H$2:$H$7)</f>
        <v>21660000</v>
      </c>
      <c r="NA21" s="1">
        <f>LOOKUP($A21,'DMG Tables'!$P$2:$P$35,'DMG Tables'!$O$2:$O$35)*NA$1*LOOKUP(NA$1,'DMG Tables'!$G$2:$G$7,'DMG Tables'!$H$2:$H$7)</f>
        <v>21720000</v>
      </c>
      <c r="NB21" s="1">
        <f>LOOKUP($A21,'DMG Tables'!$P$2:$P$35,'DMG Tables'!$O$2:$O$35)*NB$1*LOOKUP(NB$1,'DMG Tables'!$G$2:$G$7,'DMG Tables'!$H$2:$H$7)</f>
        <v>21780000</v>
      </c>
      <c r="NC21" s="1">
        <f>LOOKUP($A21,'DMG Tables'!$P$2:$P$35,'DMG Tables'!$O$2:$O$35)*NC$1*LOOKUP(NC$1,'DMG Tables'!$G$2:$G$7,'DMG Tables'!$H$2:$H$7)</f>
        <v>21840000</v>
      </c>
      <c r="ND21" s="1">
        <f>LOOKUP($A21,'DMG Tables'!$P$2:$P$35,'DMG Tables'!$O$2:$O$35)*ND$1*LOOKUP(ND$1,'DMG Tables'!$G$2:$G$7,'DMG Tables'!$H$2:$H$7)</f>
        <v>21900000</v>
      </c>
      <c r="NE21" s="1">
        <f>LOOKUP($A21,'DMG Tables'!$P$2:$P$35,'DMG Tables'!$O$2:$O$35)*NE$1*LOOKUP(NE$1,'DMG Tables'!$G$2:$G$7,'DMG Tables'!$H$2:$H$7)</f>
        <v>21960000</v>
      </c>
      <c r="NF21" s="1">
        <f>LOOKUP($A21,'DMG Tables'!$P$2:$P$35,'DMG Tables'!$O$2:$O$35)*NF$1*LOOKUP(NF$1,'DMG Tables'!$G$2:$G$7,'DMG Tables'!$H$2:$H$7)</f>
        <v>22020000</v>
      </c>
      <c r="NG21" s="1">
        <f>LOOKUP($A21,'DMG Tables'!$P$2:$P$35,'DMG Tables'!$O$2:$O$35)*NG$1*LOOKUP(NG$1,'DMG Tables'!$G$2:$G$7,'DMG Tables'!$H$2:$H$7)</f>
        <v>22080000</v>
      </c>
      <c r="NH21" s="1">
        <f>LOOKUP($A21,'DMG Tables'!$P$2:$P$35,'DMG Tables'!$O$2:$O$35)*NH$1*LOOKUP(NH$1,'DMG Tables'!$G$2:$G$7,'DMG Tables'!$H$2:$H$7)</f>
        <v>22140000</v>
      </c>
      <c r="NI21" s="1">
        <f>LOOKUP($A21,'DMG Tables'!$P$2:$P$35,'DMG Tables'!$O$2:$O$35)*NI$1*LOOKUP(NI$1,'DMG Tables'!$G$2:$G$7,'DMG Tables'!$H$2:$H$7)</f>
        <v>22200000</v>
      </c>
      <c r="NJ21" s="1">
        <f>LOOKUP($A21,'DMG Tables'!$P$2:$P$35,'DMG Tables'!$O$2:$O$35)*NJ$1*LOOKUP(NJ$1,'DMG Tables'!$G$2:$G$7,'DMG Tables'!$H$2:$H$7)</f>
        <v>22260000</v>
      </c>
      <c r="NK21" s="1">
        <f>LOOKUP($A21,'DMG Tables'!$P$2:$P$35,'DMG Tables'!$O$2:$O$35)*NK$1*LOOKUP(NK$1,'DMG Tables'!$G$2:$G$7,'DMG Tables'!$H$2:$H$7)</f>
        <v>22320000</v>
      </c>
      <c r="NL21" s="1">
        <f>LOOKUP($A21,'DMG Tables'!$P$2:$P$35,'DMG Tables'!$O$2:$O$35)*NL$1*LOOKUP(NL$1,'DMG Tables'!$G$2:$G$7,'DMG Tables'!$H$2:$H$7)</f>
        <v>22380000</v>
      </c>
      <c r="NM21" s="1">
        <f>LOOKUP($A21,'DMG Tables'!$P$2:$P$35,'DMG Tables'!$O$2:$O$35)*NM$1*LOOKUP(NM$1,'DMG Tables'!$G$2:$G$7,'DMG Tables'!$H$2:$H$7)</f>
        <v>22440000</v>
      </c>
      <c r="NN21" s="1">
        <f>LOOKUP($A21,'DMG Tables'!$P$2:$P$35,'DMG Tables'!$O$2:$O$35)*NN$1*LOOKUP(NN$1,'DMG Tables'!$G$2:$G$7,'DMG Tables'!$H$2:$H$7)</f>
        <v>22500000</v>
      </c>
      <c r="NO21" s="1">
        <f>LOOKUP($A21,'DMG Tables'!$P$2:$P$35,'DMG Tables'!$O$2:$O$35)*NO$1*LOOKUP(NO$1,'DMG Tables'!$G$2:$G$7,'DMG Tables'!$H$2:$H$7)</f>
        <v>22560000</v>
      </c>
      <c r="NP21" s="1">
        <f>LOOKUP($A21,'DMG Tables'!$P$2:$P$35,'DMG Tables'!$O$2:$O$35)*NP$1*LOOKUP(NP$1,'DMG Tables'!$G$2:$G$7,'DMG Tables'!$H$2:$H$7)</f>
        <v>22620000</v>
      </c>
      <c r="NQ21" s="1">
        <f>LOOKUP($A21,'DMG Tables'!$P$2:$P$35,'DMG Tables'!$O$2:$O$35)*NQ$1*LOOKUP(NQ$1,'DMG Tables'!$G$2:$G$7,'DMG Tables'!$H$2:$H$7)</f>
        <v>22680000</v>
      </c>
      <c r="NR21" s="1">
        <f>LOOKUP($A21,'DMG Tables'!$P$2:$P$35,'DMG Tables'!$O$2:$O$35)*NR$1*LOOKUP(NR$1,'DMG Tables'!$G$2:$G$7,'DMG Tables'!$H$2:$H$7)</f>
        <v>22740000</v>
      </c>
      <c r="NS21" s="1">
        <f>LOOKUP($A21,'DMG Tables'!$P$2:$P$35,'DMG Tables'!$O$2:$O$35)*NS$1*LOOKUP(NS$1,'DMG Tables'!$G$2:$G$7,'DMG Tables'!$H$2:$H$7)</f>
        <v>22800000</v>
      </c>
      <c r="NT21" s="1">
        <f>LOOKUP($A21,'DMG Tables'!$P$2:$P$35,'DMG Tables'!$O$2:$O$35)*NT$1*LOOKUP(NT$1,'DMG Tables'!$G$2:$G$7,'DMG Tables'!$H$2:$H$7)</f>
        <v>22860000</v>
      </c>
      <c r="NU21" s="1">
        <f>LOOKUP($A21,'DMG Tables'!$P$2:$P$35,'DMG Tables'!$O$2:$O$35)*NU$1*LOOKUP(NU$1,'DMG Tables'!$G$2:$G$7,'DMG Tables'!$H$2:$H$7)</f>
        <v>22920000</v>
      </c>
      <c r="NV21" s="1">
        <f>LOOKUP($A21,'DMG Tables'!$P$2:$P$35,'DMG Tables'!$O$2:$O$35)*NV$1*LOOKUP(NV$1,'DMG Tables'!$G$2:$G$7,'DMG Tables'!$H$2:$H$7)</f>
        <v>22980000</v>
      </c>
      <c r="NW21" s="1">
        <f>LOOKUP($A21,'DMG Tables'!$P$2:$P$35,'DMG Tables'!$O$2:$O$35)*NW$1*LOOKUP(NW$1,'DMG Tables'!$G$2:$G$7,'DMG Tables'!$H$2:$H$7)</f>
        <v>23040000</v>
      </c>
      <c r="NX21" s="1">
        <f>LOOKUP($A21,'DMG Tables'!$P$2:$P$35,'DMG Tables'!$O$2:$O$35)*NX$1*LOOKUP(NX$1,'DMG Tables'!$G$2:$G$7,'DMG Tables'!$H$2:$H$7)</f>
        <v>23100000</v>
      </c>
      <c r="NY21" s="1">
        <f>LOOKUP($A21,'DMG Tables'!$P$2:$P$35,'DMG Tables'!$O$2:$O$35)*NY$1*LOOKUP(NY$1,'DMG Tables'!$G$2:$G$7,'DMG Tables'!$H$2:$H$7)</f>
        <v>23160000</v>
      </c>
      <c r="NZ21" s="1">
        <f>LOOKUP($A21,'DMG Tables'!$P$2:$P$35,'DMG Tables'!$O$2:$O$35)*NZ$1*LOOKUP(NZ$1,'DMG Tables'!$G$2:$G$7,'DMG Tables'!$H$2:$H$7)</f>
        <v>23220000</v>
      </c>
      <c r="OA21" s="1">
        <f>LOOKUP($A21,'DMG Tables'!$P$2:$P$35,'DMG Tables'!$O$2:$O$35)*OA$1*LOOKUP(OA$1,'DMG Tables'!$G$2:$G$7,'DMG Tables'!$H$2:$H$7)</f>
        <v>23280000</v>
      </c>
      <c r="OB21" s="1">
        <f>LOOKUP($A21,'DMG Tables'!$P$2:$P$35,'DMG Tables'!$O$2:$O$35)*OB$1*LOOKUP(OB$1,'DMG Tables'!$G$2:$G$7,'DMG Tables'!$H$2:$H$7)</f>
        <v>23340000</v>
      </c>
      <c r="OC21" s="1">
        <f>LOOKUP($A21,'DMG Tables'!$P$2:$P$35,'DMG Tables'!$O$2:$O$35)*OC$1*LOOKUP(OC$1,'DMG Tables'!$G$2:$G$7,'DMG Tables'!$H$2:$H$7)</f>
        <v>23400000</v>
      </c>
      <c r="OD21" s="1">
        <f>LOOKUP($A21,'DMG Tables'!$P$2:$P$35,'DMG Tables'!$O$2:$O$35)*OD$1*LOOKUP(OD$1,'DMG Tables'!$G$2:$G$7,'DMG Tables'!$H$2:$H$7)</f>
        <v>23460000</v>
      </c>
      <c r="OE21" s="1">
        <f>LOOKUP($A21,'DMG Tables'!$P$2:$P$35,'DMG Tables'!$O$2:$O$35)*OE$1*LOOKUP(OE$1,'DMG Tables'!$G$2:$G$7,'DMG Tables'!$H$2:$H$7)</f>
        <v>23520000</v>
      </c>
      <c r="OF21" s="1">
        <f>LOOKUP($A21,'DMG Tables'!$P$2:$P$35,'DMG Tables'!$O$2:$O$35)*OF$1*LOOKUP(OF$1,'DMG Tables'!$G$2:$G$7,'DMG Tables'!$H$2:$H$7)</f>
        <v>23580000</v>
      </c>
      <c r="OG21" s="1">
        <f>LOOKUP($A21,'DMG Tables'!$P$2:$P$35,'DMG Tables'!$O$2:$O$35)*OG$1*LOOKUP(OG$1,'DMG Tables'!$G$2:$G$7,'DMG Tables'!$H$2:$H$7)</f>
        <v>23640000</v>
      </c>
      <c r="OH21" s="1">
        <f>LOOKUP($A21,'DMG Tables'!$P$2:$P$35,'DMG Tables'!$O$2:$O$35)*OH$1*LOOKUP(OH$1,'DMG Tables'!$G$2:$G$7,'DMG Tables'!$H$2:$H$7)</f>
        <v>23700000</v>
      </c>
      <c r="OI21" s="1">
        <f>LOOKUP($A21,'DMG Tables'!$P$2:$P$35,'DMG Tables'!$O$2:$O$35)*OI$1*LOOKUP(OI$1,'DMG Tables'!$G$2:$G$7,'DMG Tables'!$H$2:$H$7)</f>
        <v>23760000</v>
      </c>
      <c r="OJ21" s="1">
        <f>LOOKUP($A21,'DMG Tables'!$P$2:$P$35,'DMG Tables'!$O$2:$O$35)*OJ$1*LOOKUP(OJ$1,'DMG Tables'!$G$2:$G$7,'DMG Tables'!$H$2:$H$7)</f>
        <v>23820000</v>
      </c>
      <c r="OK21" s="1">
        <f>LOOKUP($A21,'DMG Tables'!$P$2:$P$35,'DMG Tables'!$O$2:$O$35)*OK$1*LOOKUP(OK$1,'DMG Tables'!$G$2:$G$7,'DMG Tables'!$H$2:$H$7)</f>
        <v>23880000</v>
      </c>
      <c r="OL21" s="1">
        <f>LOOKUP($A21,'DMG Tables'!$P$2:$P$35,'DMG Tables'!$O$2:$O$35)*OL$1*LOOKUP(OL$1,'DMG Tables'!$G$2:$G$7,'DMG Tables'!$H$2:$H$7)</f>
        <v>23940000</v>
      </c>
      <c r="OM21" s="1">
        <f>LOOKUP($A21,'DMG Tables'!$P$2:$P$35,'DMG Tables'!$O$2:$O$35)*OM$1*LOOKUP(OM$1,'DMG Tables'!$G$2:$G$7,'DMG Tables'!$H$2:$H$7)</f>
        <v>24000000</v>
      </c>
      <c r="ON21" s="1">
        <f>LOOKUP($A21,'DMG Tables'!$P$2:$P$35,'DMG Tables'!$O$2:$O$35)*ON$1*LOOKUP(ON$1,'DMG Tables'!$G$2:$G$7,'DMG Tables'!$H$2:$H$7)</f>
        <v>24060000</v>
      </c>
      <c r="OO21" s="1">
        <f>LOOKUP($A21,'DMG Tables'!$P$2:$P$35,'DMG Tables'!$O$2:$O$35)*OO$1*LOOKUP(OO$1,'DMG Tables'!$G$2:$G$7,'DMG Tables'!$H$2:$H$7)</f>
        <v>24120000</v>
      </c>
      <c r="OP21" s="1">
        <f>LOOKUP($A21,'DMG Tables'!$P$2:$P$35,'DMG Tables'!$O$2:$O$35)*OP$1*LOOKUP(OP$1,'DMG Tables'!$G$2:$G$7,'DMG Tables'!$H$2:$H$7)</f>
        <v>24180000</v>
      </c>
      <c r="OQ21" s="1">
        <f>LOOKUP($A21,'DMG Tables'!$P$2:$P$35,'DMG Tables'!$O$2:$O$35)*OQ$1*LOOKUP(OQ$1,'DMG Tables'!$G$2:$G$7,'DMG Tables'!$H$2:$H$7)</f>
        <v>24240000</v>
      </c>
      <c r="OR21" s="1">
        <f>LOOKUP($A21,'DMG Tables'!$P$2:$P$35,'DMG Tables'!$O$2:$O$35)*OR$1*LOOKUP(OR$1,'DMG Tables'!$G$2:$G$7,'DMG Tables'!$H$2:$H$7)</f>
        <v>24300000</v>
      </c>
      <c r="OS21" s="1">
        <f>LOOKUP($A21,'DMG Tables'!$P$2:$P$35,'DMG Tables'!$O$2:$O$35)*OS$1*LOOKUP(OS$1,'DMG Tables'!$G$2:$G$7,'DMG Tables'!$H$2:$H$7)</f>
        <v>24360000</v>
      </c>
      <c r="OT21" s="1">
        <f>LOOKUP($A21,'DMG Tables'!$P$2:$P$35,'DMG Tables'!$O$2:$O$35)*OT$1*LOOKUP(OT$1,'DMG Tables'!$G$2:$G$7,'DMG Tables'!$H$2:$H$7)</f>
        <v>24420000</v>
      </c>
      <c r="OU21" s="1">
        <f>LOOKUP($A21,'DMG Tables'!$P$2:$P$35,'DMG Tables'!$O$2:$O$35)*OU$1*LOOKUP(OU$1,'DMG Tables'!$G$2:$G$7,'DMG Tables'!$H$2:$H$7)</f>
        <v>24480000</v>
      </c>
      <c r="OV21" s="1">
        <f>LOOKUP($A21,'DMG Tables'!$P$2:$P$35,'DMG Tables'!$O$2:$O$35)*OV$1*LOOKUP(OV$1,'DMG Tables'!$G$2:$G$7,'DMG Tables'!$H$2:$H$7)</f>
        <v>24540000</v>
      </c>
      <c r="OW21" s="1">
        <f>LOOKUP($A21,'DMG Tables'!$P$2:$P$35,'DMG Tables'!$O$2:$O$35)*OW$1*LOOKUP(OW$1,'DMG Tables'!$G$2:$G$7,'DMG Tables'!$H$2:$H$7)</f>
        <v>24600000</v>
      </c>
      <c r="OX21" s="1">
        <f>LOOKUP($A21,'DMG Tables'!$P$2:$P$35,'DMG Tables'!$O$2:$O$35)*OX$1*LOOKUP(OX$1,'DMG Tables'!$G$2:$G$7,'DMG Tables'!$H$2:$H$7)</f>
        <v>24660000</v>
      </c>
      <c r="OY21" s="1">
        <f>LOOKUP($A21,'DMG Tables'!$P$2:$P$35,'DMG Tables'!$O$2:$O$35)*OY$1*LOOKUP(OY$1,'DMG Tables'!$G$2:$G$7,'DMG Tables'!$H$2:$H$7)</f>
        <v>24720000</v>
      </c>
      <c r="OZ21" s="1">
        <f>LOOKUP($A21,'DMG Tables'!$P$2:$P$35,'DMG Tables'!$O$2:$O$35)*OZ$1*LOOKUP(OZ$1,'DMG Tables'!$G$2:$G$7,'DMG Tables'!$H$2:$H$7)</f>
        <v>24780000</v>
      </c>
      <c r="PA21" s="1">
        <f>LOOKUP($A21,'DMG Tables'!$P$2:$P$35,'DMG Tables'!$O$2:$O$35)*PA$1*LOOKUP(PA$1,'DMG Tables'!$G$2:$G$7,'DMG Tables'!$H$2:$H$7)</f>
        <v>24840000</v>
      </c>
      <c r="PB21" s="1">
        <f>LOOKUP($A21,'DMG Tables'!$P$2:$P$35,'DMG Tables'!$O$2:$O$35)*PB$1*LOOKUP(PB$1,'DMG Tables'!$G$2:$G$7,'DMG Tables'!$H$2:$H$7)</f>
        <v>24900000</v>
      </c>
      <c r="PC21" s="1">
        <f>LOOKUP($A21,'DMG Tables'!$P$2:$P$35,'DMG Tables'!$O$2:$O$35)*PC$1*LOOKUP(PC$1,'DMG Tables'!$G$2:$G$7,'DMG Tables'!$H$2:$H$7)</f>
        <v>24960000</v>
      </c>
      <c r="PD21" s="1">
        <f>LOOKUP($A21,'DMG Tables'!$P$2:$P$35,'DMG Tables'!$O$2:$O$35)*PD$1*LOOKUP(PD$1,'DMG Tables'!$G$2:$G$7,'DMG Tables'!$H$2:$H$7)</f>
        <v>25020000</v>
      </c>
      <c r="PE21" s="1">
        <f>LOOKUP($A21,'DMG Tables'!$P$2:$P$35,'DMG Tables'!$O$2:$O$35)*PE$1*LOOKUP(PE$1,'DMG Tables'!$G$2:$G$7,'DMG Tables'!$H$2:$H$7)</f>
        <v>25080000</v>
      </c>
      <c r="PF21" s="1">
        <f>LOOKUP($A21,'DMG Tables'!$P$2:$P$35,'DMG Tables'!$O$2:$O$35)*PF$1*LOOKUP(PF$1,'DMG Tables'!$G$2:$G$7,'DMG Tables'!$H$2:$H$7)</f>
        <v>25140000</v>
      </c>
      <c r="PG21" s="1">
        <f>LOOKUP($A21,'DMG Tables'!$P$2:$P$35,'DMG Tables'!$O$2:$O$35)*PG$1*LOOKUP(PG$1,'DMG Tables'!$G$2:$G$7,'DMG Tables'!$H$2:$H$7)</f>
        <v>25200000</v>
      </c>
      <c r="PH21" s="1">
        <f>LOOKUP($A21,'DMG Tables'!$P$2:$P$35,'DMG Tables'!$O$2:$O$35)*PH$1*LOOKUP(PH$1,'DMG Tables'!$G$2:$G$7,'DMG Tables'!$H$2:$H$7)</f>
        <v>25260000</v>
      </c>
      <c r="PI21" s="1">
        <f>LOOKUP($A21,'DMG Tables'!$P$2:$P$35,'DMG Tables'!$O$2:$O$35)*PI$1*LOOKUP(PI$1,'DMG Tables'!$G$2:$G$7,'DMG Tables'!$H$2:$H$7)</f>
        <v>25320000</v>
      </c>
      <c r="PJ21" s="1">
        <f>LOOKUP($A21,'DMG Tables'!$P$2:$P$35,'DMG Tables'!$O$2:$O$35)*PJ$1*LOOKUP(PJ$1,'DMG Tables'!$G$2:$G$7,'DMG Tables'!$H$2:$H$7)</f>
        <v>25380000</v>
      </c>
      <c r="PK21" s="1">
        <f>LOOKUP($A21,'DMG Tables'!$P$2:$P$35,'DMG Tables'!$O$2:$O$35)*PK$1*LOOKUP(PK$1,'DMG Tables'!$G$2:$G$7,'DMG Tables'!$H$2:$H$7)</f>
        <v>25440000</v>
      </c>
      <c r="PL21" s="1">
        <f>LOOKUP($A21,'DMG Tables'!$P$2:$P$35,'DMG Tables'!$O$2:$O$35)*PL$1*LOOKUP(PL$1,'DMG Tables'!$G$2:$G$7,'DMG Tables'!$H$2:$H$7)</f>
        <v>25500000</v>
      </c>
      <c r="PM21" s="1">
        <f>LOOKUP($A21,'DMG Tables'!$P$2:$P$35,'DMG Tables'!$O$2:$O$35)*PM$1*LOOKUP(PM$1,'DMG Tables'!$G$2:$G$7,'DMG Tables'!$H$2:$H$7)</f>
        <v>25560000</v>
      </c>
      <c r="PN21" s="1">
        <f>LOOKUP($A21,'DMG Tables'!$P$2:$P$35,'DMG Tables'!$O$2:$O$35)*PN$1*LOOKUP(PN$1,'DMG Tables'!$G$2:$G$7,'DMG Tables'!$H$2:$H$7)</f>
        <v>25620000</v>
      </c>
      <c r="PO21" s="1">
        <f>LOOKUP($A21,'DMG Tables'!$P$2:$P$35,'DMG Tables'!$O$2:$O$35)*PO$1*LOOKUP(PO$1,'DMG Tables'!$G$2:$G$7,'DMG Tables'!$H$2:$H$7)</f>
        <v>25680000</v>
      </c>
      <c r="PP21" s="1">
        <f>LOOKUP($A21,'DMG Tables'!$P$2:$P$35,'DMG Tables'!$O$2:$O$35)*PP$1*LOOKUP(PP$1,'DMG Tables'!$G$2:$G$7,'DMG Tables'!$H$2:$H$7)</f>
        <v>25740000</v>
      </c>
      <c r="PQ21" s="1">
        <f>LOOKUP($A21,'DMG Tables'!$P$2:$P$35,'DMG Tables'!$O$2:$O$35)*PQ$1*LOOKUP(PQ$1,'DMG Tables'!$G$2:$G$7,'DMG Tables'!$H$2:$H$7)</f>
        <v>25800000</v>
      </c>
      <c r="PR21" s="1">
        <f>LOOKUP($A21,'DMG Tables'!$P$2:$P$35,'DMG Tables'!$O$2:$O$35)*PR$1*LOOKUP(PR$1,'DMG Tables'!$G$2:$G$7,'DMG Tables'!$H$2:$H$7)</f>
        <v>25860000</v>
      </c>
      <c r="PS21" s="1">
        <f>LOOKUP($A21,'DMG Tables'!$P$2:$P$35,'DMG Tables'!$O$2:$O$35)*PS$1*LOOKUP(PS$1,'DMG Tables'!$G$2:$G$7,'DMG Tables'!$H$2:$H$7)</f>
        <v>25920000</v>
      </c>
      <c r="PT21" s="1">
        <f>LOOKUP($A21,'DMG Tables'!$P$2:$P$35,'DMG Tables'!$O$2:$O$35)*PT$1*LOOKUP(PT$1,'DMG Tables'!$G$2:$G$7,'DMG Tables'!$H$2:$H$7)</f>
        <v>25980000</v>
      </c>
      <c r="PU21" s="1">
        <f>LOOKUP($A21,'DMG Tables'!$P$2:$P$35,'DMG Tables'!$O$2:$O$35)*PU$1*LOOKUP(PU$1,'DMG Tables'!$G$2:$G$7,'DMG Tables'!$H$2:$H$7)</f>
        <v>26040000</v>
      </c>
      <c r="PV21" s="1">
        <f>LOOKUP($A21,'DMG Tables'!$P$2:$P$35,'DMG Tables'!$O$2:$O$35)*PV$1*LOOKUP(PV$1,'DMG Tables'!$G$2:$G$7,'DMG Tables'!$H$2:$H$7)</f>
        <v>26100000</v>
      </c>
      <c r="PW21" s="1">
        <f>LOOKUP($A21,'DMG Tables'!$P$2:$P$35,'DMG Tables'!$O$2:$O$35)*PW$1*LOOKUP(PW$1,'DMG Tables'!$G$2:$G$7,'DMG Tables'!$H$2:$H$7)</f>
        <v>26160000</v>
      </c>
      <c r="PX21" s="1">
        <f>LOOKUP($A21,'DMG Tables'!$P$2:$P$35,'DMG Tables'!$O$2:$O$35)*PX$1*LOOKUP(PX$1,'DMG Tables'!$G$2:$G$7,'DMG Tables'!$H$2:$H$7)</f>
        <v>26220000</v>
      </c>
      <c r="PY21" s="1">
        <f>LOOKUP($A21,'DMG Tables'!$P$2:$P$35,'DMG Tables'!$O$2:$O$35)*PY$1*LOOKUP(PY$1,'DMG Tables'!$G$2:$G$7,'DMG Tables'!$H$2:$H$7)</f>
        <v>26280000</v>
      </c>
      <c r="PZ21" s="1">
        <f>LOOKUP($A21,'DMG Tables'!$P$2:$P$35,'DMG Tables'!$O$2:$O$35)*PZ$1*LOOKUP(PZ$1,'DMG Tables'!$G$2:$G$7,'DMG Tables'!$H$2:$H$7)</f>
        <v>26340000</v>
      </c>
      <c r="QA21" s="1">
        <f>LOOKUP($A21,'DMG Tables'!$P$2:$P$35,'DMG Tables'!$O$2:$O$35)*QA$1*LOOKUP(QA$1,'DMG Tables'!$G$2:$G$7,'DMG Tables'!$H$2:$H$7)</f>
        <v>26400000</v>
      </c>
      <c r="QB21" s="1">
        <f>LOOKUP($A21,'DMG Tables'!$P$2:$P$35,'DMG Tables'!$O$2:$O$35)*QB$1*LOOKUP(QB$1,'DMG Tables'!$G$2:$G$7,'DMG Tables'!$H$2:$H$7)</f>
        <v>26460000</v>
      </c>
      <c r="QC21" s="1">
        <f>LOOKUP($A21,'DMG Tables'!$P$2:$P$35,'DMG Tables'!$O$2:$O$35)*QC$1*LOOKUP(QC$1,'DMG Tables'!$G$2:$G$7,'DMG Tables'!$H$2:$H$7)</f>
        <v>26520000</v>
      </c>
      <c r="QD21" s="1">
        <f>LOOKUP($A21,'DMG Tables'!$P$2:$P$35,'DMG Tables'!$O$2:$O$35)*QD$1*LOOKUP(QD$1,'DMG Tables'!$G$2:$G$7,'DMG Tables'!$H$2:$H$7)</f>
        <v>26580000</v>
      </c>
      <c r="QE21" s="1">
        <f>LOOKUP($A21,'DMG Tables'!$P$2:$P$35,'DMG Tables'!$O$2:$O$35)*QE$1*LOOKUP(QE$1,'DMG Tables'!$G$2:$G$7,'DMG Tables'!$H$2:$H$7)</f>
        <v>26640000</v>
      </c>
      <c r="QF21" s="1">
        <f>LOOKUP($A21,'DMG Tables'!$P$2:$P$35,'DMG Tables'!$O$2:$O$35)*QF$1*LOOKUP(QF$1,'DMG Tables'!$G$2:$G$7,'DMG Tables'!$H$2:$H$7)</f>
        <v>26700000</v>
      </c>
      <c r="QG21" s="1">
        <f>LOOKUP($A21,'DMG Tables'!$P$2:$P$35,'DMG Tables'!$O$2:$O$35)*QG$1*LOOKUP(QG$1,'DMG Tables'!$G$2:$G$7,'DMG Tables'!$H$2:$H$7)</f>
        <v>26760000</v>
      </c>
      <c r="QH21" s="1">
        <f>LOOKUP($A21,'DMG Tables'!$P$2:$P$35,'DMG Tables'!$O$2:$O$35)*QH$1*LOOKUP(QH$1,'DMG Tables'!$G$2:$G$7,'DMG Tables'!$H$2:$H$7)</f>
        <v>26820000</v>
      </c>
      <c r="QI21" s="1">
        <f>LOOKUP($A21,'DMG Tables'!$P$2:$P$35,'DMG Tables'!$O$2:$O$35)*QI$1*LOOKUP(QI$1,'DMG Tables'!$G$2:$G$7,'DMG Tables'!$H$2:$H$7)</f>
        <v>26880000</v>
      </c>
      <c r="QJ21" s="1">
        <f>LOOKUP($A21,'DMG Tables'!$P$2:$P$35,'DMG Tables'!$O$2:$O$35)*QJ$1*LOOKUP(QJ$1,'DMG Tables'!$G$2:$G$7,'DMG Tables'!$H$2:$H$7)</f>
        <v>26940000</v>
      </c>
      <c r="QK21" s="1">
        <f>LOOKUP($A21,'DMG Tables'!$P$2:$P$35,'DMG Tables'!$O$2:$O$35)*QK$1*LOOKUP(QK$1,'DMG Tables'!$G$2:$G$7,'DMG Tables'!$H$2:$H$7)</f>
        <v>27000000</v>
      </c>
      <c r="QL21" s="1">
        <f>LOOKUP($A21,'DMG Tables'!$P$2:$P$35,'DMG Tables'!$O$2:$O$35)*QL$1*LOOKUP(QL$1,'DMG Tables'!$G$2:$G$7,'DMG Tables'!$H$2:$H$7)</f>
        <v>27060000</v>
      </c>
      <c r="QM21" s="1">
        <f>LOOKUP($A21,'DMG Tables'!$P$2:$P$35,'DMG Tables'!$O$2:$O$35)*QM$1*LOOKUP(QM$1,'DMG Tables'!$G$2:$G$7,'DMG Tables'!$H$2:$H$7)</f>
        <v>27120000</v>
      </c>
      <c r="QN21" s="1">
        <f>LOOKUP($A21,'DMG Tables'!$P$2:$P$35,'DMG Tables'!$O$2:$O$35)*QN$1*LOOKUP(QN$1,'DMG Tables'!$G$2:$G$7,'DMG Tables'!$H$2:$H$7)</f>
        <v>27180000</v>
      </c>
      <c r="QO21" s="1">
        <f>LOOKUP($A21,'DMG Tables'!$P$2:$P$35,'DMG Tables'!$O$2:$O$35)*QO$1*LOOKUP(QO$1,'DMG Tables'!$G$2:$G$7,'DMG Tables'!$H$2:$H$7)</f>
        <v>27240000</v>
      </c>
      <c r="QP21" s="1">
        <f>LOOKUP($A21,'DMG Tables'!$P$2:$P$35,'DMG Tables'!$O$2:$O$35)*QP$1*LOOKUP(QP$1,'DMG Tables'!$G$2:$G$7,'DMG Tables'!$H$2:$H$7)</f>
        <v>27300000</v>
      </c>
      <c r="QQ21" s="1">
        <f>LOOKUP($A21,'DMG Tables'!$P$2:$P$35,'DMG Tables'!$O$2:$O$35)*QQ$1*LOOKUP(QQ$1,'DMG Tables'!$G$2:$G$7,'DMG Tables'!$H$2:$H$7)</f>
        <v>27360000</v>
      </c>
      <c r="QR21" s="1">
        <f>LOOKUP($A21,'DMG Tables'!$P$2:$P$35,'DMG Tables'!$O$2:$O$35)*QR$1*LOOKUP(QR$1,'DMG Tables'!$G$2:$G$7,'DMG Tables'!$H$2:$H$7)</f>
        <v>27420000</v>
      </c>
      <c r="QS21" s="1">
        <f>LOOKUP($A21,'DMG Tables'!$P$2:$P$35,'DMG Tables'!$O$2:$O$35)*QS$1*LOOKUP(QS$1,'DMG Tables'!$G$2:$G$7,'DMG Tables'!$H$2:$H$7)</f>
        <v>27480000</v>
      </c>
      <c r="QT21" s="1">
        <f>LOOKUP($A21,'DMG Tables'!$P$2:$P$35,'DMG Tables'!$O$2:$O$35)*QT$1*LOOKUP(QT$1,'DMG Tables'!$G$2:$G$7,'DMG Tables'!$H$2:$H$7)</f>
        <v>27540000</v>
      </c>
      <c r="QU21" s="1">
        <f>LOOKUP($A21,'DMG Tables'!$P$2:$P$35,'DMG Tables'!$O$2:$O$35)*QU$1*LOOKUP(QU$1,'DMG Tables'!$G$2:$G$7,'DMG Tables'!$H$2:$H$7)</f>
        <v>27600000</v>
      </c>
      <c r="QV21" s="1">
        <f>LOOKUP($A21,'DMG Tables'!$P$2:$P$35,'DMG Tables'!$O$2:$O$35)*QV$1*LOOKUP(QV$1,'DMG Tables'!$G$2:$G$7,'DMG Tables'!$H$2:$H$7)</f>
        <v>27660000</v>
      </c>
      <c r="QW21" s="1">
        <f>LOOKUP($A21,'DMG Tables'!$P$2:$P$35,'DMG Tables'!$O$2:$O$35)*QW$1*LOOKUP(QW$1,'DMG Tables'!$G$2:$G$7,'DMG Tables'!$H$2:$H$7)</f>
        <v>27720000</v>
      </c>
      <c r="QX21" s="1">
        <f>LOOKUP($A21,'DMG Tables'!$P$2:$P$35,'DMG Tables'!$O$2:$O$35)*QX$1*LOOKUP(QX$1,'DMG Tables'!$G$2:$G$7,'DMG Tables'!$H$2:$H$7)</f>
        <v>27780000</v>
      </c>
      <c r="QY21" s="1">
        <f>LOOKUP($A21,'DMG Tables'!$P$2:$P$35,'DMG Tables'!$O$2:$O$35)*QY$1*LOOKUP(QY$1,'DMG Tables'!$G$2:$G$7,'DMG Tables'!$H$2:$H$7)</f>
        <v>27840000</v>
      </c>
      <c r="QZ21" s="1">
        <f>LOOKUP($A21,'DMG Tables'!$P$2:$P$35,'DMG Tables'!$O$2:$O$35)*QZ$1*LOOKUP(QZ$1,'DMG Tables'!$G$2:$G$7,'DMG Tables'!$H$2:$H$7)</f>
        <v>27900000</v>
      </c>
      <c r="RA21" s="1">
        <f>LOOKUP($A21,'DMG Tables'!$P$2:$P$35,'DMG Tables'!$O$2:$O$35)*RA$1*LOOKUP(RA$1,'DMG Tables'!$G$2:$G$7,'DMG Tables'!$H$2:$H$7)</f>
        <v>27960000</v>
      </c>
      <c r="RB21" s="1">
        <f>LOOKUP($A21,'DMG Tables'!$P$2:$P$35,'DMG Tables'!$O$2:$O$35)*RB$1*LOOKUP(RB$1,'DMG Tables'!$G$2:$G$7,'DMG Tables'!$H$2:$H$7)</f>
        <v>28020000</v>
      </c>
      <c r="RC21" s="1">
        <f>LOOKUP($A21,'DMG Tables'!$P$2:$P$35,'DMG Tables'!$O$2:$O$35)*RC$1*LOOKUP(RC$1,'DMG Tables'!$G$2:$G$7,'DMG Tables'!$H$2:$H$7)</f>
        <v>28080000</v>
      </c>
      <c r="RD21" s="1">
        <f>LOOKUP($A21,'DMG Tables'!$P$2:$P$35,'DMG Tables'!$O$2:$O$35)*RD$1*LOOKUP(RD$1,'DMG Tables'!$G$2:$G$7,'DMG Tables'!$H$2:$H$7)</f>
        <v>28140000</v>
      </c>
      <c r="RE21" s="1">
        <f>LOOKUP($A21,'DMG Tables'!$P$2:$P$35,'DMG Tables'!$O$2:$O$35)*RE$1*LOOKUP(RE$1,'DMG Tables'!$G$2:$G$7,'DMG Tables'!$H$2:$H$7)</f>
        <v>28200000</v>
      </c>
      <c r="RF21" s="1">
        <f>LOOKUP($A21,'DMG Tables'!$P$2:$P$35,'DMG Tables'!$O$2:$O$35)*RF$1*LOOKUP(RF$1,'DMG Tables'!$G$2:$G$7,'DMG Tables'!$H$2:$H$7)</f>
        <v>28260000</v>
      </c>
      <c r="RG21" s="1">
        <f>LOOKUP($A21,'DMG Tables'!$P$2:$P$35,'DMG Tables'!$O$2:$O$35)*RG$1*LOOKUP(RG$1,'DMG Tables'!$G$2:$G$7,'DMG Tables'!$H$2:$H$7)</f>
        <v>28320000</v>
      </c>
      <c r="RH21" s="1">
        <f>LOOKUP($A21,'DMG Tables'!$P$2:$P$35,'DMG Tables'!$O$2:$O$35)*RH$1*LOOKUP(RH$1,'DMG Tables'!$G$2:$G$7,'DMG Tables'!$H$2:$H$7)</f>
        <v>28380000</v>
      </c>
      <c r="RI21" s="1">
        <f>LOOKUP($A21,'DMG Tables'!$P$2:$P$35,'DMG Tables'!$O$2:$O$35)*RI$1*LOOKUP(RI$1,'DMG Tables'!$G$2:$G$7,'DMG Tables'!$H$2:$H$7)</f>
        <v>28440000</v>
      </c>
      <c r="RJ21" s="1">
        <f>LOOKUP($A21,'DMG Tables'!$P$2:$P$35,'DMG Tables'!$O$2:$O$35)*RJ$1*LOOKUP(RJ$1,'DMG Tables'!$G$2:$G$7,'DMG Tables'!$H$2:$H$7)</f>
        <v>28500000</v>
      </c>
      <c r="RK21" s="1">
        <f>LOOKUP($A21,'DMG Tables'!$P$2:$P$35,'DMG Tables'!$O$2:$O$35)*RK$1*LOOKUP(RK$1,'DMG Tables'!$G$2:$G$7,'DMG Tables'!$H$2:$H$7)</f>
        <v>28560000</v>
      </c>
      <c r="RL21" s="1">
        <f>LOOKUP($A21,'DMG Tables'!$P$2:$P$35,'DMG Tables'!$O$2:$O$35)*RL$1*LOOKUP(RL$1,'DMG Tables'!$G$2:$G$7,'DMG Tables'!$H$2:$H$7)</f>
        <v>28620000</v>
      </c>
      <c r="RM21" s="1">
        <f>LOOKUP($A21,'DMG Tables'!$P$2:$P$35,'DMG Tables'!$O$2:$O$35)*RM$1*LOOKUP(RM$1,'DMG Tables'!$G$2:$G$7,'DMG Tables'!$H$2:$H$7)</f>
        <v>28680000</v>
      </c>
      <c r="RN21" s="1">
        <f>LOOKUP($A21,'DMG Tables'!$P$2:$P$35,'DMG Tables'!$O$2:$O$35)*RN$1*LOOKUP(RN$1,'DMG Tables'!$G$2:$G$7,'DMG Tables'!$H$2:$H$7)</f>
        <v>28740000</v>
      </c>
      <c r="RO21" s="1">
        <f>LOOKUP($A21,'DMG Tables'!$P$2:$P$35,'DMG Tables'!$O$2:$O$35)*RO$1*LOOKUP(RO$1,'DMG Tables'!$G$2:$G$7,'DMG Tables'!$H$2:$H$7)</f>
        <v>28800000</v>
      </c>
      <c r="RP21" s="1">
        <f>LOOKUP($A21,'DMG Tables'!$P$2:$P$35,'DMG Tables'!$O$2:$O$35)*RP$1*LOOKUP(RP$1,'DMG Tables'!$G$2:$G$7,'DMG Tables'!$H$2:$H$7)</f>
        <v>28860000</v>
      </c>
      <c r="RQ21" s="1">
        <f>LOOKUP($A21,'DMG Tables'!$P$2:$P$35,'DMG Tables'!$O$2:$O$35)*RQ$1*LOOKUP(RQ$1,'DMG Tables'!$G$2:$G$7,'DMG Tables'!$H$2:$H$7)</f>
        <v>28920000</v>
      </c>
      <c r="RR21" s="1">
        <f>LOOKUP($A21,'DMG Tables'!$P$2:$P$35,'DMG Tables'!$O$2:$O$35)*RR$1*LOOKUP(RR$1,'DMG Tables'!$G$2:$G$7,'DMG Tables'!$H$2:$H$7)</f>
        <v>28980000</v>
      </c>
      <c r="RS21" s="1">
        <f>LOOKUP($A21,'DMG Tables'!$P$2:$P$35,'DMG Tables'!$O$2:$O$35)*RS$1*LOOKUP(RS$1,'DMG Tables'!$G$2:$G$7,'DMG Tables'!$H$2:$H$7)</f>
        <v>29040000</v>
      </c>
      <c r="RT21" s="1">
        <f>LOOKUP($A21,'DMG Tables'!$P$2:$P$35,'DMG Tables'!$O$2:$O$35)*RT$1*LOOKUP(RT$1,'DMG Tables'!$G$2:$G$7,'DMG Tables'!$H$2:$H$7)</f>
        <v>29100000</v>
      </c>
      <c r="RU21" s="1">
        <f>LOOKUP($A21,'DMG Tables'!$P$2:$P$35,'DMG Tables'!$O$2:$O$35)*RU$1*LOOKUP(RU$1,'DMG Tables'!$G$2:$G$7,'DMG Tables'!$H$2:$H$7)</f>
        <v>29160000</v>
      </c>
      <c r="RV21" s="1">
        <f>LOOKUP($A21,'DMG Tables'!$P$2:$P$35,'DMG Tables'!$O$2:$O$35)*RV$1*LOOKUP(RV$1,'DMG Tables'!$G$2:$G$7,'DMG Tables'!$H$2:$H$7)</f>
        <v>29220000</v>
      </c>
      <c r="RW21" s="1">
        <f>LOOKUP($A21,'DMG Tables'!$P$2:$P$35,'DMG Tables'!$O$2:$O$35)*RW$1*LOOKUP(RW$1,'DMG Tables'!$G$2:$G$7,'DMG Tables'!$H$2:$H$7)</f>
        <v>29280000</v>
      </c>
      <c r="RX21" s="1">
        <f>LOOKUP($A21,'DMG Tables'!$P$2:$P$35,'DMG Tables'!$O$2:$O$35)*RX$1*LOOKUP(RX$1,'DMG Tables'!$G$2:$G$7,'DMG Tables'!$H$2:$H$7)</f>
        <v>29340000</v>
      </c>
      <c r="RY21" s="1">
        <f>LOOKUP($A21,'DMG Tables'!$P$2:$P$35,'DMG Tables'!$O$2:$O$35)*RY$1*LOOKUP(RY$1,'DMG Tables'!$G$2:$G$7,'DMG Tables'!$H$2:$H$7)</f>
        <v>29400000</v>
      </c>
      <c r="RZ21" s="1">
        <f>LOOKUP($A21,'DMG Tables'!$P$2:$P$35,'DMG Tables'!$O$2:$O$35)*RZ$1*LOOKUP(RZ$1,'DMG Tables'!$G$2:$G$7,'DMG Tables'!$H$2:$H$7)</f>
        <v>29460000</v>
      </c>
      <c r="SA21" s="1">
        <f>LOOKUP($A21,'DMG Tables'!$P$2:$P$35,'DMG Tables'!$O$2:$O$35)*SA$1*LOOKUP(SA$1,'DMG Tables'!$G$2:$G$7,'DMG Tables'!$H$2:$H$7)</f>
        <v>29520000</v>
      </c>
      <c r="SB21" s="1">
        <f>LOOKUP($A21,'DMG Tables'!$P$2:$P$35,'DMG Tables'!$O$2:$O$35)*SB$1*LOOKUP(SB$1,'DMG Tables'!$G$2:$G$7,'DMG Tables'!$H$2:$H$7)</f>
        <v>29580000</v>
      </c>
      <c r="SC21" s="1">
        <f>LOOKUP($A21,'DMG Tables'!$P$2:$P$35,'DMG Tables'!$O$2:$O$35)*SC$1*LOOKUP(SC$1,'DMG Tables'!$G$2:$G$7,'DMG Tables'!$H$2:$H$7)</f>
        <v>29640000</v>
      </c>
      <c r="SD21" s="1">
        <f>LOOKUP($A21,'DMG Tables'!$P$2:$P$35,'DMG Tables'!$O$2:$O$35)*SD$1*LOOKUP(SD$1,'DMG Tables'!$G$2:$G$7,'DMG Tables'!$H$2:$H$7)</f>
        <v>29700000</v>
      </c>
      <c r="SE21" s="1">
        <f>LOOKUP($A21,'DMG Tables'!$P$2:$P$35,'DMG Tables'!$O$2:$O$35)*SE$1*LOOKUP(SE$1,'DMG Tables'!$G$2:$G$7,'DMG Tables'!$H$2:$H$7)</f>
        <v>29760000</v>
      </c>
      <c r="SF21" s="1">
        <f>LOOKUP($A21,'DMG Tables'!$P$2:$P$35,'DMG Tables'!$O$2:$O$35)*SF$1*LOOKUP(SF$1,'DMG Tables'!$G$2:$G$7,'DMG Tables'!$H$2:$H$7)</f>
        <v>29820000</v>
      </c>
      <c r="SG21" s="1">
        <f>LOOKUP($A21,'DMG Tables'!$P$2:$P$35,'DMG Tables'!$O$2:$O$35)*SG$1*LOOKUP(SG$1,'DMG Tables'!$G$2:$G$7,'DMG Tables'!$H$2:$H$7)</f>
        <v>29880000</v>
      </c>
      <c r="SH21" s="1">
        <f>LOOKUP($A21,'DMG Tables'!$P$2:$P$35,'DMG Tables'!$O$2:$O$35)*SH$1*LOOKUP(SH$1,'DMG Tables'!$G$2:$G$7,'DMG Tables'!$H$2:$H$7)</f>
        <v>29940000</v>
      </c>
      <c r="SI21" s="1">
        <f>LOOKUP($A21,'DMG Tables'!$P$2:$P$35,'DMG Tables'!$O$2:$O$35)*SI$1*LOOKUP(SI$1,'DMG Tables'!$G$2:$G$7,'DMG Tables'!$H$2:$H$7)</f>
        <v>30000000</v>
      </c>
      <c r="SJ21" s="1">
        <f>LOOKUP($A21,'DMG Tables'!$P$2:$P$35,'DMG Tables'!$O$2:$O$35)*SJ$1*LOOKUP(SJ$1,'DMG Tables'!$G$2:$G$7,'DMG Tables'!$H$2:$H$7)</f>
        <v>30060000</v>
      </c>
      <c r="SK21" s="1">
        <f>LOOKUP($A21,'DMG Tables'!$P$2:$P$35,'DMG Tables'!$O$2:$O$35)*SK$1*LOOKUP(SK$1,'DMG Tables'!$G$2:$G$7,'DMG Tables'!$H$2:$H$7)</f>
        <v>30120000</v>
      </c>
      <c r="SL21" s="1">
        <f>LOOKUP($A21,'DMG Tables'!$P$2:$P$35,'DMG Tables'!$O$2:$O$35)*SL$1*LOOKUP(SL$1,'DMG Tables'!$G$2:$G$7,'DMG Tables'!$H$2:$H$7)</f>
        <v>30180000</v>
      </c>
      <c r="SM21" s="1">
        <f>LOOKUP($A21,'DMG Tables'!$P$2:$P$35,'DMG Tables'!$O$2:$O$35)*SM$1*LOOKUP(SM$1,'DMG Tables'!$G$2:$G$7,'DMG Tables'!$H$2:$H$7)</f>
        <v>30240000</v>
      </c>
      <c r="SN21" s="1">
        <f>LOOKUP($A21,'DMG Tables'!$P$2:$P$35,'DMG Tables'!$O$2:$O$35)*SN$1*LOOKUP(SN$1,'DMG Tables'!$G$2:$G$7,'DMG Tables'!$H$2:$H$7)</f>
        <v>30300000</v>
      </c>
      <c r="SO21" s="1">
        <f>LOOKUP($A21,'DMG Tables'!$P$2:$P$35,'DMG Tables'!$O$2:$O$35)*SO$1*LOOKUP(SO$1,'DMG Tables'!$G$2:$G$7,'DMG Tables'!$H$2:$H$7)</f>
        <v>30360000</v>
      </c>
      <c r="SP21" s="1">
        <f>LOOKUP($A21,'DMG Tables'!$P$2:$P$35,'DMG Tables'!$O$2:$O$35)*SP$1*LOOKUP(SP$1,'DMG Tables'!$G$2:$G$7,'DMG Tables'!$H$2:$H$7)</f>
        <v>30420000</v>
      </c>
      <c r="SQ21" s="1">
        <f>LOOKUP($A21,'DMG Tables'!$P$2:$P$35,'DMG Tables'!$O$2:$O$35)*SQ$1*LOOKUP(SQ$1,'DMG Tables'!$G$2:$G$7,'DMG Tables'!$H$2:$H$7)</f>
        <v>30480000</v>
      </c>
      <c r="SR21" s="1">
        <f>LOOKUP($A21,'DMG Tables'!$P$2:$P$35,'DMG Tables'!$O$2:$O$35)*SR$1*LOOKUP(SR$1,'DMG Tables'!$G$2:$G$7,'DMG Tables'!$H$2:$H$7)</f>
        <v>30540000</v>
      </c>
      <c r="SS21" s="1">
        <f>LOOKUP($A21,'DMG Tables'!$P$2:$P$35,'DMG Tables'!$O$2:$O$35)*SS$1*LOOKUP(SS$1,'DMG Tables'!$G$2:$G$7,'DMG Tables'!$H$2:$H$7)</f>
        <v>30600000</v>
      </c>
      <c r="ST21" s="1">
        <f>LOOKUP($A21,'DMG Tables'!$P$2:$P$35,'DMG Tables'!$O$2:$O$35)*ST$1*LOOKUP(ST$1,'DMG Tables'!$G$2:$G$7,'DMG Tables'!$H$2:$H$7)</f>
        <v>30660000</v>
      </c>
      <c r="SU21" s="1">
        <f>LOOKUP($A21,'DMG Tables'!$P$2:$P$35,'DMG Tables'!$O$2:$O$35)*SU$1*LOOKUP(SU$1,'DMG Tables'!$G$2:$G$7,'DMG Tables'!$H$2:$H$7)</f>
        <v>30720000</v>
      </c>
      <c r="SV21" s="1">
        <f>LOOKUP($A21,'DMG Tables'!$P$2:$P$35,'DMG Tables'!$O$2:$O$35)*SV$1*LOOKUP(SV$1,'DMG Tables'!$G$2:$G$7,'DMG Tables'!$H$2:$H$7)</f>
        <v>30780000</v>
      </c>
      <c r="SW21" s="1">
        <f>LOOKUP($A21,'DMG Tables'!$P$2:$P$35,'DMG Tables'!$O$2:$O$35)*SW$1*LOOKUP(SW$1,'DMG Tables'!$G$2:$G$7,'DMG Tables'!$H$2:$H$7)</f>
        <v>30840000</v>
      </c>
      <c r="SX21" s="1">
        <f>LOOKUP($A21,'DMG Tables'!$P$2:$P$35,'DMG Tables'!$O$2:$O$35)*SX$1*LOOKUP(SX$1,'DMG Tables'!$G$2:$G$7,'DMG Tables'!$H$2:$H$7)</f>
        <v>30900000</v>
      </c>
      <c r="SY21" s="1">
        <f>LOOKUP($A21,'DMG Tables'!$P$2:$P$35,'DMG Tables'!$O$2:$O$35)*SY$1*LOOKUP(SY$1,'DMG Tables'!$G$2:$G$7,'DMG Tables'!$H$2:$H$7)</f>
        <v>30960000</v>
      </c>
      <c r="SZ21" s="1">
        <f>LOOKUP($A21,'DMG Tables'!$P$2:$P$35,'DMG Tables'!$O$2:$O$35)*SZ$1*LOOKUP(SZ$1,'DMG Tables'!$G$2:$G$7,'DMG Tables'!$H$2:$H$7)</f>
        <v>31020000</v>
      </c>
      <c r="TA21" s="1">
        <f>LOOKUP($A21,'DMG Tables'!$P$2:$P$35,'DMG Tables'!$O$2:$O$35)*TA$1*LOOKUP(TA$1,'DMG Tables'!$G$2:$G$7,'DMG Tables'!$H$2:$H$7)</f>
        <v>31080000</v>
      </c>
      <c r="TB21" s="1">
        <f>LOOKUP($A21,'DMG Tables'!$P$2:$P$35,'DMG Tables'!$O$2:$O$35)*TB$1*LOOKUP(TB$1,'DMG Tables'!$G$2:$G$7,'DMG Tables'!$H$2:$H$7)</f>
        <v>31140000</v>
      </c>
      <c r="TC21" s="1">
        <f>LOOKUP($A21,'DMG Tables'!$P$2:$P$35,'DMG Tables'!$O$2:$O$35)*TC$1*LOOKUP(TC$1,'DMG Tables'!$G$2:$G$7,'DMG Tables'!$H$2:$H$7)</f>
        <v>31200000</v>
      </c>
      <c r="TD21" s="1">
        <f>LOOKUP($A21,'DMG Tables'!$P$2:$P$35,'DMG Tables'!$O$2:$O$35)*TD$1*LOOKUP(TD$1,'DMG Tables'!$G$2:$G$7,'DMG Tables'!$H$2:$H$7)</f>
        <v>31260000</v>
      </c>
      <c r="TE21" s="1">
        <f>LOOKUP($A21,'DMG Tables'!$P$2:$P$35,'DMG Tables'!$O$2:$O$35)*TE$1*LOOKUP(TE$1,'DMG Tables'!$G$2:$G$7,'DMG Tables'!$H$2:$H$7)</f>
        <v>31320000</v>
      </c>
      <c r="TF21" s="1">
        <f>LOOKUP($A21,'DMG Tables'!$P$2:$P$35,'DMG Tables'!$O$2:$O$35)*TF$1*LOOKUP(TF$1,'DMG Tables'!$G$2:$G$7,'DMG Tables'!$H$2:$H$7)</f>
        <v>31380000</v>
      </c>
      <c r="TG21" s="1">
        <f>LOOKUP($A21,'DMG Tables'!$P$2:$P$35,'DMG Tables'!$O$2:$O$35)*TG$1*LOOKUP(TG$1,'DMG Tables'!$G$2:$G$7,'DMG Tables'!$H$2:$H$7)</f>
        <v>31440000</v>
      </c>
      <c r="TH21" s="1">
        <f>LOOKUP($A21,'DMG Tables'!$P$2:$P$35,'DMG Tables'!$O$2:$O$35)*TH$1*LOOKUP(TH$1,'DMG Tables'!$G$2:$G$7,'DMG Tables'!$H$2:$H$7)</f>
        <v>31500000</v>
      </c>
      <c r="TI21" s="1">
        <f>LOOKUP($A21,'DMG Tables'!$P$2:$P$35,'DMG Tables'!$O$2:$O$35)*TI$1*LOOKUP(TI$1,'DMG Tables'!$G$2:$G$7,'DMG Tables'!$H$2:$H$7)</f>
        <v>31560000</v>
      </c>
      <c r="TJ21" s="1">
        <f>LOOKUP($A21,'DMG Tables'!$P$2:$P$35,'DMG Tables'!$O$2:$O$35)*TJ$1*LOOKUP(TJ$1,'DMG Tables'!$G$2:$G$7,'DMG Tables'!$H$2:$H$7)</f>
        <v>31620000</v>
      </c>
      <c r="TK21" s="1">
        <f>LOOKUP($A21,'DMG Tables'!$P$2:$P$35,'DMG Tables'!$O$2:$O$35)*TK$1*LOOKUP(TK$1,'DMG Tables'!$G$2:$G$7,'DMG Tables'!$H$2:$H$7)</f>
        <v>31680000</v>
      </c>
      <c r="TL21" s="1">
        <f>LOOKUP($A21,'DMG Tables'!$P$2:$P$35,'DMG Tables'!$O$2:$O$35)*TL$1*LOOKUP(TL$1,'DMG Tables'!$G$2:$G$7,'DMG Tables'!$H$2:$H$7)</f>
        <v>31740000</v>
      </c>
      <c r="TM21" s="1">
        <f>LOOKUP($A21,'DMG Tables'!$P$2:$P$35,'DMG Tables'!$O$2:$O$35)*TM$1*LOOKUP(TM$1,'DMG Tables'!$G$2:$G$7,'DMG Tables'!$H$2:$H$7)</f>
        <v>31800000</v>
      </c>
      <c r="TN21" s="1">
        <f>LOOKUP($A21,'DMG Tables'!$P$2:$P$35,'DMG Tables'!$O$2:$O$35)*TN$1*LOOKUP(TN$1,'DMG Tables'!$G$2:$G$7,'DMG Tables'!$H$2:$H$7)</f>
        <v>31860000</v>
      </c>
      <c r="TO21" s="1">
        <f>LOOKUP($A21,'DMG Tables'!$P$2:$P$35,'DMG Tables'!$O$2:$O$35)*TO$1*LOOKUP(TO$1,'DMG Tables'!$G$2:$G$7,'DMG Tables'!$H$2:$H$7)</f>
        <v>31920000</v>
      </c>
      <c r="TP21" s="1">
        <f>LOOKUP($A21,'DMG Tables'!$P$2:$P$35,'DMG Tables'!$O$2:$O$35)*TP$1*LOOKUP(TP$1,'DMG Tables'!$G$2:$G$7,'DMG Tables'!$H$2:$H$7)</f>
        <v>31980000</v>
      </c>
      <c r="TQ21" s="1">
        <f>LOOKUP($A21,'DMG Tables'!$P$2:$P$35,'DMG Tables'!$O$2:$O$35)*TQ$1*LOOKUP(TQ$1,'DMG Tables'!$G$2:$G$7,'DMG Tables'!$H$2:$H$7)</f>
        <v>32040000</v>
      </c>
      <c r="TR21" s="1">
        <f>LOOKUP($A21,'DMG Tables'!$P$2:$P$35,'DMG Tables'!$O$2:$O$35)*TR$1*LOOKUP(TR$1,'DMG Tables'!$G$2:$G$7,'DMG Tables'!$H$2:$H$7)</f>
        <v>32100000</v>
      </c>
      <c r="TS21" s="1">
        <f>LOOKUP($A21,'DMG Tables'!$P$2:$P$35,'DMG Tables'!$O$2:$O$35)*TS$1*LOOKUP(TS$1,'DMG Tables'!$G$2:$G$7,'DMG Tables'!$H$2:$H$7)</f>
        <v>32160000</v>
      </c>
      <c r="TT21" s="1">
        <f>LOOKUP($A21,'DMG Tables'!$P$2:$P$35,'DMG Tables'!$O$2:$O$35)*TT$1*LOOKUP(TT$1,'DMG Tables'!$G$2:$G$7,'DMG Tables'!$H$2:$H$7)</f>
        <v>32220000</v>
      </c>
      <c r="TU21" s="1">
        <f>LOOKUP($A21,'DMG Tables'!$P$2:$P$35,'DMG Tables'!$O$2:$O$35)*TU$1*LOOKUP(TU$1,'DMG Tables'!$G$2:$G$7,'DMG Tables'!$H$2:$H$7)</f>
        <v>32280000</v>
      </c>
      <c r="TV21" s="1">
        <f>LOOKUP($A21,'DMG Tables'!$P$2:$P$35,'DMG Tables'!$O$2:$O$35)*TV$1*LOOKUP(TV$1,'DMG Tables'!$G$2:$G$7,'DMG Tables'!$H$2:$H$7)</f>
        <v>32340000</v>
      </c>
      <c r="TW21" s="1">
        <f>LOOKUP($A21,'DMG Tables'!$P$2:$P$35,'DMG Tables'!$O$2:$O$35)*TW$1*LOOKUP(TW$1,'DMG Tables'!$G$2:$G$7,'DMG Tables'!$H$2:$H$7)</f>
        <v>32400000</v>
      </c>
      <c r="TX21" s="1">
        <f>LOOKUP($A21,'DMG Tables'!$P$2:$P$35,'DMG Tables'!$O$2:$O$35)*TX$1*LOOKUP(TX$1,'DMG Tables'!$G$2:$G$7,'DMG Tables'!$H$2:$H$7)</f>
        <v>32460000</v>
      </c>
      <c r="TY21" s="1">
        <f>LOOKUP($A21,'DMG Tables'!$P$2:$P$35,'DMG Tables'!$O$2:$O$35)*TY$1*LOOKUP(TY$1,'DMG Tables'!$G$2:$G$7,'DMG Tables'!$H$2:$H$7)</f>
        <v>32520000</v>
      </c>
      <c r="TZ21" s="1">
        <f>LOOKUP($A21,'DMG Tables'!$P$2:$P$35,'DMG Tables'!$O$2:$O$35)*TZ$1*LOOKUP(TZ$1,'DMG Tables'!$G$2:$G$7,'DMG Tables'!$H$2:$H$7)</f>
        <v>32580000</v>
      </c>
      <c r="UA21" s="1">
        <f>LOOKUP($A21,'DMG Tables'!$P$2:$P$35,'DMG Tables'!$O$2:$O$35)*UA$1*LOOKUP(UA$1,'DMG Tables'!$G$2:$G$7,'DMG Tables'!$H$2:$H$7)</f>
        <v>32640000</v>
      </c>
      <c r="UB21" s="1">
        <f>LOOKUP($A21,'DMG Tables'!$P$2:$P$35,'DMG Tables'!$O$2:$O$35)*UB$1*LOOKUP(UB$1,'DMG Tables'!$G$2:$G$7,'DMG Tables'!$H$2:$H$7)</f>
        <v>32700000</v>
      </c>
      <c r="UC21" s="1">
        <f>LOOKUP($A21,'DMG Tables'!$P$2:$P$35,'DMG Tables'!$O$2:$O$35)*UC$1*LOOKUP(UC$1,'DMG Tables'!$G$2:$G$7,'DMG Tables'!$H$2:$H$7)</f>
        <v>32760000</v>
      </c>
      <c r="UD21" s="1">
        <f>LOOKUP($A21,'DMG Tables'!$P$2:$P$35,'DMG Tables'!$O$2:$O$35)*UD$1*LOOKUP(UD$1,'DMG Tables'!$G$2:$G$7,'DMG Tables'!$H$2:$H$7)</f>
        <v>32820000</v>
      </c>
      <c r="UE21" s="1">
        <f>LOOKUP($A21,'DMG Tables'!$P$2:$P$35,'DMG Tables'!$O$2:$O$35)*UE$1*LOOKUP(UE$1,'DMG Tables'!$G$2:$G$7,'DMG Tables'!$H$2:$H$7)</f>
        <v>32880000</v>
      </c>
      <c r="UF21" s="1">
        <f>LOOKUP($A21,'DMG Tables'!$P$2:$P$35,'DMG Tables'!$O$2:$O$35)*UF$1*LOOKUP(UF$1,'DMG Tables'!$G$2:$G$7,'DMG Tables'!$H$2:$H$7)</f>
        <v>32940000</v>
      </c>
      <c r="UG21" s="1">
        <f>LOOKUP($A21,'DMG Tables'!$P$2:$P$35,'DMG Tables'!$O$2:$O$35)*UG$1*LOOKUP(UG$1,'DMG Tables'!$G$2:$G$7,'DMG Tables'!$H$2:$H$7)</f>
        <v>33000000</v>
      </c>
      <c r="UH21" s="1">
        <f>LOOKUP($A21,'DMG Tables'!$P$2:$P$35,'DMG Tables'!$O$2:$O$35)*UH$1*LOOKUP(UH$1,'DMG Tables'!$G$2:$G$7,'DMG Tables'!$H$2:$H$7)</f>
        <v>33060000</v>
      </c>
      <c r="UI21" s="1">
        <f>LOOKUP($A21,'DMG Tables'!$P$2:$P$35,'DMG Tables'!$O$2:$O$35)*UI$1*LOOKUP(UI$1,'DMG Tables'!$G$2:$G$7,'DMG Tables'!$H$2:$H$7)</f>
        <v>33120000</v>
      </c>
      <c r="UJ21" s="1">
        <f>LOOKUP($A21,'DMG Tables'!$P$2:$P$35,'DMG Tables'!$O$2:$O$35)*UJ$1*LOOKUP(UJ$1,'DMG Tables'!$G$2:$G$7,'DMG Tables'!$H$2:$H$7)</f>
        <v>33180000</v>
      </c>
      <c r="UK21" s="1">
        <f>LOOKUP($A21,'DMG Tables'!$P$2:$P$35,'DMG Tables'!$O$2:$O$35)*UK$1*LOOKUP(UK$1,'DMG Tables'!$G$2:$G$7,'DMG Tables'!$H$2:$H$7)</f>
        <v>33240000</v>
      </c>
      <c r="UL21" s="1">
        <f>LOOKUP($A21,'DMG Tables'!$P$2:$P$35,'DMG Tables'!$O$2:$O$35)*UL$1*LOOKUP(UL$1,'DMG Tables'!$G$2:$G$7,'DMG Tables'!$H$2:$H$7)</f>
        <v>33300000</v>
      </c>
      <c r="UM21" s="1">
        <f>LOOKUP($A21,'DMG Tables'!$P$2:$P$35,'DMG Tables'!$O$2:$O$35)*UM$1*LOOKUP(UM$1,'DMG Tables'!$G$2:$G$7,'DMG Tables'!$H$2:$H$7)</f>
        <v>33360000</v>
      </c>
      <c r="UN21" s="1">
        <f>LOOKUP($A21,'DMG Tables'!$P$2:$P$35,'DMG Tables'!$O$2:$O$35)*UN$1*LOOKUP(UN$1,'DMG Tables'!$G$2:$G$7,'DMG Tables'!$H$2:$H$7)</f>
        <v>33420000</v>
      </c>
      <c r="UO21" s="1">
        <f>LOOKUP($A21,'DMG Tables'!$P$2:$P$35,'DMG Tables'!$O$2:$O$35)*UO$1*LOOKUP(UO$1,'DMG Tables'!$G$2:$G$7,'DMG Tables'!$H$2:$H$7)</f>
        <v>33480000</v>
      </c>
      <c r="UP21" s="1">
        <f>LOOKUP($A21,'DMG Tables'!$P$2:$P$35,'DMG Tables'!$O$2:$O$35)*UP$1*LOOKUP(UP$1,'DMG Tables'!$G$2:$G$7,'DMG Tables'!$H$2:$H$7)</f>
        <v>33540000</v>
      </c>
      <c r="UQ21" s="1">
        <f>LOOKUP($A21,'DMG Tables'!$P$2:$P$35,'DMG Tables'!$O$2:$O$35)*UQ$1*LOOKUP(UQ$1,'DMG Tables'!$G$2:$G$7,'DMG Tables'!$H$2:$H$7)</f>
        <v>33600000</v>
      </c>
      <c r="UR21" s="1">
        <f>LOOKUP($A21,'DMG Tables'!$P$2:$P$35,'DMG Tables'!$O$2:$O$35)*UR$1*LOOKUP(UR$1,'DMG Tables'!$G$2:$G$7,'DMG Tables'!$H$2:$H$7)</f>
        <v>33660000</v>
      </c>
      <c r="US21" s="1">
        <f>LOOKUP($A21,'DMG Tables'!$P$2:$P$35,'DMG Tables'!$O$2:$O$35)*US$1*LOOKUP(US$1,'DMG Tables'!$G$2:$G$7,'DMG Tables'!$H$2:$H$7)</f>
        <v>33720000</v>
      </c>
      <c r="UT21" s="1">
        <f>LOOKUP($A21,'DMG Tables'!$P$2:$P$35,'DMG Tables'!$O$2:$O$35)*UT$1*LOOKUP(UT$1,'DMG Tables'!$G$2:$G$7,'DMG Tables'!$H$2:$H$7)</f>
        <v>33780000</v>
      </c>
      <c r="UU21" s="1">
        <f>LOOKUP($A21,'DMG Tables'!$P$2:$P$35,'DMG Tables'!$O$2:$O$35)*UU$1*LOOKUP(UU$1,'DMG Tables'!$G$2:$G$7,'DMG Tables'!$H$2:$H$7)</f>
        <v>33840000</v>
      </c>
      <c r="UV21" s="1">
        <f>LOOKUP($A21,'DMG Tables'!$P$2:$P$35,'DMG Tables'!$O$2:$O$35)*UV$1*LOOKUP(UV$1,'DMG Tables'!$G$2:$G$7,'DMG Tables'!$H$2:$H$7)</f>
        <v>33900000</v>
      </c>
      <c r="UW21" s="1">
        <f>LOOKUP($A21,'DMG Tables'!$P$2:$P$35,'DMG Tables'!$O$2:$O$35)*UW$1*LOOKUP(UW$1,'DMG Tables'!$G$2:$G$7,'DMG Tables'!$H$2:$H$7)</f>
        <v>33960000</v>
      </c>
      <c r="UX21" s="1">
        <f>LOOKUP($A21,'DMG Tables'!$P$2:$P$35,'DMG Tables'!$O$2:$O$35)*UX$1*LOOKUP(UX$1,'DMG Tables'!$G$2:$G$7,'DMG Tables'!$H$2:$H$7)</f>
        <v>34020000</v>
      </c>
      <c r="UY21" s="1">
        <f>LOOKUP($A21,'DMG Tables'!$P$2:$P$35,'DMG Tables'!$O$2:$O$35)*UY$1*LOOKUP(UY$1,'DMG Tables'!$G$2:$G$7,'DMG Tables'!$H$2:$H$7)</f>
        <v>34080000</v>
      </c>
      <c r="UZ21" s="1">
        <f>LOOKUP($A21,'DMG Tables'!$P$2:$P$35,'DMG Tables'!$O$2:$O$35)*UZ$1*LOOKUP(UZ$1,'DMG Tables'!$G$2:$G$7,'DMG Tables'!$H$2:$H$7)</f>
        <v>34140000</v>
      </c>
      <c r="VA21" s="1">
        <f>LOOKUP($A21,'DMG Tables'!$P$2:$P$35,'DMG Tables'!$O$2:$O$35)*VA$1*LOOKUP(VA$1,'DMG Tables'!$G$2:$G$7,'DMG Tables'!$H$2:$H$7)</f>
        <v>34200000</v>
      </c>
      <c r="VB21" s="1">
        <f>LOOKUP($A21,'DMG Tables'!$P$2:$P$35,'DMG Tables'!$O$2:$O$35)*VB$1*LOOKUP(VB$1,'DMG Tables'!$G$2:$G$7,'DMG Tables'!$H$2:$H$7)</f>
        <v>34260000</v>
      </c>
      <c r="VC21" s="1">
        <f>LOOKUP($A21,'DMG Tables'!$P$2:$P$35,'DMG Tables'!$O$2:$O$35)*VC$1*LOOKUP(VC$1,'DMG Tables'!$G$2:$G$7,'DMG Tables'!$H$2:$H$7)</f>
        <v>34320000</v>
      </c>
      <c r="VD21" s="1">
        <f>LOOKUP($A21,'DMG Tables'!$P$2:$P$35,'DMG Tables'!$O$2:$O$35)*VD$1*LOOKUP(VD$1,'DMG Tables'!$G$2:$G$7,'DMG Tables'!$H$2:$H$7)</f>
        <v>34380000</v>
      </c>
      <c r="VE21" s="1">
        <f>LOOKUP($A21,'DMG Tables'!$P$2:$P$35,'DMG Tables'!$O$2:$O$35)*VE$1*LOOKUP(VE$1,'DMG Tables'!$G$2:$G$7,'DMG Tables'!$H$2:$H$7)</f>
        <v>34440000</v>
      </c>
      <c r="VF21" s="1">
        <f>LOOKUP($A21,'DMG Tables'!$P$2:$P$35,'DMG Tables'!$O$2:$O$35)*VF$1*LOOKUP(VF$1,'DMG Tables'!$G$2:$G$7,'DMG Tables'!$H$2:$H$7)</f>
        <v>34500000</v>
      </c>
      <c r="VG21" s="1">
        <f>LOOKUP($A21,'DMG Tables'!$P$2:$P$35,'DMG Tables'!$O$2:$O$35)*VG$1*LOOKUP(VG$1,'DMG Tables'!$G$2:$G$7,'DMG Tables'!$H$2:$H$7)</f>
        <v>34560000</v>
      </c>
      <c r="VH21" s="1">
        <f>LOOKUP($A21,'DMG Tables'!$P$2:$P$35,'DMG Tables'!$O$2:$O$35)*VH$1*LOOKUP(VH$1,'DMG Tables'!$G$2:$G$7,'DMG Tables'!$H$2:$H$7)</f>
        <v>34620000</v>
      </c>
      <c r="VI21" s="1">
        <f>LOOKUP($A21,'DMG Tables'!$P$2:$P$35,'DMG Tables'!$O$2:$O$35)*VI$1*LOOKUP(VI$1,'DMG Tables'!$G$2:$G$7,'DMG Tables'!$H$2:$H$7)</f>
        <v>34680000</v>
      </c>
      <c r="VJ21" s="1">
        <f>LOOKUP($A21,'DMG Tables'!$P$2:$P$35,'DMG Tables'!$O$2:$O$35)*VJ$1*LOOKUP(VJ$1,'DMG Tables'!$G$2:$G$7,'DMG Tables'!$H$2:$H$7)</f>
        <v>34740000</v>
      </c>
      <c r="VK21" s="1">
        <f>LOOKUP($A21,'DMG Tables'!$P$2:$P$35,'DMG Tables'!$O$2:$O$35)*VK$1*LOOKUP(VK$1,'DMG Tables'!$G$2:$G$7,'DMG Tables'!$H$2:$H$7)</f>
        <v>34800000</v>
      </c>
      <c r="VL21" s="1">
        <f>LOOKUP($A21,'DMG Tables'!$P$2:$P$35,'DMG Tables'!$O$2:$O$35)*VL$1*LOOKUP(VL$1,'DMG Tables'!$G$2:$G$7,'DMG Tables'!$H$2:$H$7)</f>
        <v>34860000</v>
      </c>
      <c r="VM21" s="1">
        <f>LOOKUP($A21,'DMG Tables'!$P$2:$P$35,'DMG Tables'!$O$2:$O$35)*VM$1*LOOKUP(VM$1,'DMG Tables'!$G$2:$G$7,'DMG Tables'!$H$2:$H$7)</f>
        <v>34920000</v>
      </c>
      <c r="VN21" s="1">
        <f>LOOKUP($A21,'DMG Tables'!$P$2:$P$35,'DMG Tables'!$O$2:$O$35)*VN$1*LOOKUP(VN$1,'DMG Tables'!$G$2:$G$7,'DMG Tables'!$H$2:$H$7)</f>
        <v>34980000</v>
      </c>
      <c r="VO21" s="1">
        <f>LOOKUP($A21,'DMG Tables'!$P$2:$P$35,'DMG Tables'!$O$2:$O$35)*VO$1*LOOKUP(VO$1,'DMG Tables'!$G$2:$G$7,'DMG Tables'!$H$2:$H$7)</f>
        <v>35040000</v>
      </c>
      <c r="VP21" s="1">
        <f>LOOKUP($A21,'DMG Tables'!$P$2:$P$35,'DMG Tables'!$O$2:$O$35)*VP$1*LOOKUP(VP$1,'DMG Tables'!$G$2:$G$7,'DMG Tables'!$H$2:$H$7)</f>
        <v>35100000</v>
      </c>
      <c r="VQ21" s="1">
        <f>LOOKUP($A21,'DMG Tables'!$P$2:$P$35,'DMG Tables'!$O$2:$O$35)*VQ$1*LOOKUP(VQ$1,'DMG Tables'!$G$2:$G$7,'DMG Tables'!$H$2:$H$7)</f>
        <v>35160000</v>
      </c>
      <c r="VR21" s="1">
        <f>LOOKUP($A21,'DMG Tables'!$P$2:$P$35,'DMG Tables'!$O$2:$O$35)*VR$1*LOOKUP(VR$1,'DMG Tables'!$G$2:$G$7,'DMG Tables'!$H$2:$H$7)</f>
        <v>35220000</v>
      </c>
      <c r="VS21" s="1">
        <f>LOOKUP($A21,'DMG Tables'!$P$2:$P$35,'DMG Tables'!$O$2:$O$35)*VS$1*LOOKUP(VS$1,'DMG Tables'!$G$2:$G$7,'DMG Tables'!$H$2:$H$7)</f>
        <v>35280000</v>
      </c>
      <c r="VT21" s="1">
        <f>LOOKUP($A21,'DMG Tables'!$P$2:$P$35,'DMG Tables'!$O$2:$O$35)*VT$1*LOOKUP(VT$1,'DMG Tables'!$G$2:$G$7,'DMG Tables'!$H$2:$H$7)</f>
        <v>35340000</v>
      </c>
      <c r="VU21" s="1">
        <f>LOOKUP($A21,'DMG Tables'!$P$2:$P$35,'DMG Tables'!$O$2:$O$35)*VU$1*LOOKUP(VU$1,'DMG Tables'!$G$2:$G$7,'DMG Tables'!$H$2:$H$7)</f>
        <v>35400000</v>
      </c>
      <c r="VV21" s="1">
        <f>LOOKUP($A21,'DMG Tables'!$P$2:$P$35,'DMG Tables'!$O$2:$O$35)*VV$1*LOOKUP(VV$1,'DMG Tables'!$G$2:$G$7,'DMG Tables'!$H$2:$H$7)</f>
        <v>35460000</v>
      </c>
      <c r="VW21" s="1">
        <f>LOOKUP($A21,'DMG Tables'!$P$2:$P$35,'DMG Tables'!$O$2:$O$35)*VW$1*LOOKUP(VW$1,'DMG Tables'!$G$2:$G$7,'DMG Tables'!$H$2:$H$7)</f>
        <v>35520000</v>
      </c>
      <c r="VX21" s="1">
        <f>LOOKUP($A21,'DMG Tables'!$P$2:$P$35,'DMG Tables'!$O$2:$O$35)*VX$1*LOOKUP(VX$1,'DMG Tables'!$G$2:$G$7,'DMG Tables'!$H$2:$H$7)</f>
        <v>35580000</v>
      </c>
      <c r="VY21" s="1">
        <f>LOOKUP($A21,'DMG Tables'!$P$2:$P$35,'DMG Tables'!$O$2:$O$35)*VY$1*LOOKUP(VY$1,'DMG Tables'!$G$2:$G$7,'DMG Tables'!$H$2:$H$7)</f>
        <v>35640000</v>
      </c>
      <c r="VZ21" s="1">
        <f>LOOKUP($A21,'DMG Tables'!$P$2:$P$35,'DMG Tables'!$O$2:$O$35)*VZ$1*LOOKUP(VZ$1,'DMG Tables'!$G$2:$G$7,'DMG Tables'!$H$2:$H$7)</f>
        <v>35700000</v>
      </c>
      <c r="WA21" s="1">
        <f>LOOKUP($A21,'DMG Tables'!$P$2:$P$35,'DMG Tables'!$O$2:$O$35)*WA$1*LOOKUP(WA$1,'DMG Tables'!$G$2:$G$7,'DMG Tables'!$H$2:$H$7)</f>
        <v>35760000</v>
      </c>
      <c r="WB21" s="1">
        <f>LOOKUP($A21,'DMG Tables'!$P$2:$P$35,'DMG Tables'!$O$2:$O$35)*WB$1*LOOKUP(WB$1,'DMG Tables'!$G$2:$G$7,'DMG Tables'!$H$2:$H$7)</f>
        <v>35820000</v>
      </c>
      <c r="WC21" s="1">
        <f>LOOKUP($A21,'DMG Tables'!$P$2:$P$35,'DMG Tables'!$O$2:$O$35)*WC$1*LOOKUP(WC$1,'DMG Tables'!$G$2:$G$7,'DMG Tables'!$H$2:$H$7)</f>
        <v>35880000</v>
      </c>
      <c r="WD21" s="1">
        <f>LOOKUP($A21,'DMG Tables'!$P$2:$P$35,'DMG Tables'!$O$2:$O$35)*WD$1*LOOKUP(WD$1,'DMG Tables'!$G$2:$G$7,'DMG Tables'!$H$2:$H$7)</f>
        <v>35940000</v>
      </c>
      <c r="WE21" s="1">
        <f>LOOKUP($A21,'DMG Tables'!$P$2:$P$35,'DMG Tables'!$O$2:$O$35)*WE$1*LOOKUP(WE$1,'DMG Tables'!$G$2:$G$7,'DMG Tables'!$H$2:$H$7)</f>
        <v>36000000</v>
      </c>
      <c r="WF21" s="1">
        <f>LOOKUP($A21,'DMG Tables'!$P$2:$P$35,'DMG Tables'!$O$2:$O$35)*WF$1*LOOKUP(WF$1,'DMG Tables'!$G$2:$G$7,'DMG Tables'!$H$2:$H$7)</f>
        <v>36060000</v>
      </c>
      <c r="WG21" s="1">
        <f>LOOKUP($A21,'DMG Tables'!$P$2:$P$35,'DMG Tables'!$O$2:$O$35)*WG$1*LOOKUP(WG$1,'DMG Tables'!$G$2:$G$7,'DMG Tables'!$H$2:$H$7)</f>
        <v>36120000</v>
      </c>
      <c r="WH21" s="1">
        <f>LOOKUP($A21,'DMG Tables'!$P$2:$P$35,'DMG Tables'!$O$2:$O$35)*WH$1*LOOKUP(WH$1,'DMG Tables'!$G$2:$G$7,'DMG Tables'!$H$2:$H$7)</f>
        <v>36180000</v>
      </c>
      <c r="WI21" s="1">
        <f>LOOKUP($A21,'DMG Tables'!$P$2:$P$35,'DMG Tables'!$O$2:$O$35)*WI$1*LOOKUP(WI$1,'DMG Tables'!$G$2:$G$7,'DMG Tables'!$H$2:$H$7)</f>
        <v>36240000</v>
      </c>
      <c r="WJ21" s="1">
        <f>LOOKUP($A21,'DMG Tables'!$P$2:$P$35,'DMG Tables'!$O$2:$O$35)*WJ$1*LOOKUP(WJ$1,'DMG Tables'!$G$2:$G$7,'DMG Tables'!$H$2:$H$7)</f>
        <v>36300000</v>
      </c>
      <c r="WK21" s="1">
        <f>LOOKUP($A21,'DMG Tables'!$P$2:$P$35,'DMG Tables'!$O$2:$O$35)*WK$1*LOOKUP(WK$1,'DMG Tables'!$G$2:$G$7,'DMG Tables'!$H$2:$H$7)</f>
        <v>36360000</v>
      </c>
      <c r="WL21" s="1">
        <f>LOOKUP($A21,'DMG Tables'!$P$2:$P$35,'DMG Tables'!$O$2:$O$35)*WL$1*LOOKUP(WL$1,'DMG Tables'!$G$2:$G$7,'DMG Tables'!$H$2:$H$7)</f>
        <v>36420000</v>
      </c>
      <c r="WM21" s="1">
        <f>LOOKUP($A21,'DMG Tables'!$P$2:$P$35,'DMG Tables'!$O$2:$O$35)*WM$1*LOOKUP(WM$1,'DMG Tables'!$G$2:$G$7,'DMG Tables'!$H$2:$H$7)</f>
        <v>36480000</v>
      </c>
      <c r="WN21" s="1">
        <f>LOOKUP($A21,'DMG Tables'!$P$2:$P$35,'DMG Tables'!$O$2:$O$35)*WN$1*LOOKUP(WN$1,'DMG Tables'!$G$2:$G$7,'DMG Tables'!$H$2:$H$7)</f>
        <v>36540000</v>
      </c>
      <c r="WO21" s="1">
        <f>LOOKUP($A21,'DMG Tables'!$P$2:$P$35,'DMG Tables'!$O$2:$O$35)*WO$1*LOOKUP(WO$1,'DMG Tables'!$G$2:$G$7,'DMG Tables'!$H$2:$H$7)</f>
        <v>36600000</v>
      </c>
      <c r="WP21" s="1">
        <f>LOOKUP($A21,'DMG Tables'!$P$2:$P$35,'DMG Tables'!$O$2:$O$35)*WP$1*LOOKUP(WP$1,'DMG Tables'!$G$2:$G$7,'DMG Tables'!$H$2:$H$7)</f>
        <v>36660000</v>
      </c>
      <c r="WQ21" s="1">
        <f>LOOKUP($A21,'DMG Tables'!$P$2:$P$35,'DMG Tables'!$O$2:$O$35)*WQ$1*LOOKUP(WQ$1,'DMG Tables'!$G$2:$G$7,'DMG Tables'!$H$2:$H$7)</f>
        <v>36720000</v>
      </c>
      <c r="WR21" s="1">
        <f>LOOKUP($A21,'DMG Tables'!$P$2:$P$35,'DMG Tables'!$O$2:$O$35)*WR$1*LOOKUP(WR$1,'DMG Tables'!$G$2:$G$7,'DMG Tables'!$H$2:$H$7)</f>
        <v>36780000</v>
      </c>
      <c r="WS21" s="1">
        <f>LOOKUP($A21,'DMG Tables'!$P$2:$P$35,'DMG Tables'!$O$2:$O$35)*WS$1*LOOKUP(WS$1,'DMG Tables'!$G$2:$G$7,'DMG Tables'!$H$2:$H$7)</f>
        <v>36840000</v>
      </c>
      <c r="WT21" s="1">
        <f>LOOKUP($A21,'DMG Tables'!$P$2:$P$35,'DMG Tables'!$O$2:$O$35)*WT$1*LOOKUP(WT$1,'DMG Tables'!$G$2:$G$7,'DMG Tables'!$H$2:$H$7)</f>
        <v>36900000</v>
      </c>
      <c r="WU21" s="1">
        <f>LOOKUP($A21,'DMG Tables'!$P$2:$P$35,'DMG Tables'!$O$2:$O$35)*WU$1*LOOKUP(WU$1,'DMG Tables'!$G$2:$G$7,'DMG Tables'!$H$2:$H$7)</f>
        <v>36960000</v>
      </c>
      <c r="WV21" s="1">
        <f>LOOKUP($A21,'DMG Tables'!$P$2:$P$35,'DMG Tables'!$O$2:$O$35)*WV$1*LOOKUP(WV$1,'DMG Tables'!$G$2:$G$7,'DMG Tables'!$H$2:$H$7)</f>
        <v>37020000</v>
      </c>
      <c r="WW21" s="1">
        <f>LOOKUP($A21,'DMG Tables'!$P$2:$P$35,'DMG Tables'!$O$2:$O$35)*WW$1*LOOKUP(WW$1,'DMG Tables'!$G$2:$G$7,'DMG Tables'!$H$2:$H$7)</f>
        <v>37080000</v>
      </c>
      <c r="WX21" s="1">
        <f>LOOKUP($A21,'DMG Tables'!$P$2:$P$35,'DMG Tables'!$O$2:$O$35)*WX$1*LOOKUP(WX$1,'DMG Tables'!$G$2:$G$7,'DMG Tables'!$H$2:$H$7)</f>
        <v>37140000</v>
      </c>
      <c r="WY21" s="1">
        <f>LOOKUP($A21,'DMG Tables'!$P$2:$P$35,'DMG Tables'!$O$2:$O$35)*WY$1*LOOKUP(WY$1,'DMG Tables'!$G$2:$G$7,'DMG Tables'!$H$2:$H$7)</f>
        <v>37200000</v>
      </c>
      <c r="WZ21" s="1">
        <f>LOOKUP($A21,'DMG Tables'!$P$2:$P$35,'DMG Tables'!$O$2:$O$35)*WZ$1*LOOKUP(WZ$1,'DMG Tables'!$G$2:$G$7,'DMG Tables'!$H$2:$H$7)</f>
        <v>37260000</v>
      </c>
      <c r="XA21" s="1">
        <f>LOOKUP($A21,'DMG Tables'!$P$2:$P$35,'DMG Tables'!$O$2:$O$35)*XA$1*LOOKUP(XA$1,'DMG Tables'!$G$2:$G$7,'DMG Tables'!$H$2:$H$7)</f>
        <v>37320000</v>
      </c>
      <c r="XB21" s="1">
        <f>LOOKUP($A21,'DMG Tables'!$P$2:$P$35,'DMG Tables'!$O$2:$O$35)*XB$1*LOOKUP(XB$1,'DMG Tables'!$G$2:$G$7,'DMG Tables'!$H$2:$H$7)</f>
        <v>37380000</v>
      </c>
      <c r="XC21" s="1">
        <f>LOOKUP($A21,'DMG Tables'!$P$2:$P$35,'DMG Tables'!$O$2:$O$35)*XC$1*LOOKUP(XC$1,'DMG Tables'!$G$2:$G$7,'DMG Tables'!$H$2:$H$7)</f>
        <v>37440000</v>
      </c>
      <c r="XD21" s="1">
        <f>LOOKUP($A21,'DMG Tables'!$P$2:$P$35,'DMG Tables'!$O$2:$O$35)*XD$1*LOOKUP(XD$1,'DMG Tables'!$G$2:$G$7,'DMG Tables'!$H$2:$H$7)</f>
        <v>37500000</v>
      </c>
      <c r="XE21" s="1">
        <f>LOOKUP($A21,'DMG Tables'!$P$2:$P$35,'DMG Tables'!$O$2:$O$35)*XE$1*LOOKUP(XE$1,'DMG Tables'!$G$2:$G$7,'DMG Tables'!$H$2:$H$7)</f>
        <v>37560000</v>
      </c>
      <c r="XF21" s="1">
        <f>LOOKUP($A21,'DMG Tables'!$P$2:$P$35,'DMG Tables'!$O$2:$O$35)*XF$1*LOOKUP(XF$1,'DMG Tables'!$G$2:$G$7,'DMG Tables'!$H$2:$H$7)</f>
        <v>37620000</v>
      </c>
      <c r="XG21" s="1">
        <f>LOOKUP($A21,'DMG Tables'!$P$2:$P$35,'DMG Tables'!$O$2:$O$35)*XG$1*LOOKUP(XG$1,'DMG Tables'!$G$2:$G$7,'DMG Tables'!$H$2:$H$7)</f>
        <v>37680000</v>
      </c>
      <c r="XH21" s="1">
        <f>LOOKUP($A21,'DMG Tables'!$P$2:$P$35,'DMG Tables'!$O$2:$O$35)*XH$1*LOOKUP(XH$1,'DMG Tables'!$G$2:$G$7,'DMG Tables'!$H$2:$H$7)</f>
        <v>37740000</v>
      </c>
      <c r="XI21" s="1">
        <f>LOOKUP($A21,'DMG Tables'!$P$2:$P$35,'DMG Tables'!$O$2:$O$35)*XI$1*LOOKUP(XI$1,'DMG Tables'!$G$2:$G$7,'DMG Tables'!$H$2:$H$7)</f>
        <v>37800000</v>
      </c>
      <c r="XJ21" s="1">
        <f>LOOKUP($A21,'DMG Tables'!$P$2:$P$35,'DMG Tables'!$O$2:$O$35)*XJ$1*LOOKUP(XJ$1,'DMG Tables'!$G$2:$G$7,'DMG Tables'!$H$2:$H$7)</f>
        <v>37860000</v>
      </c>
      <c r="XK21" s="1">
        <f>LOOKUP($A21,'DMG Tables'!$P$2:$P$35,'DMG Tables'!$O$2:$O$35)*XK$1*LOOKUP(XK$1,'DMG Tables'!$G$2:$G$7,'DMG Tables'!$H$2:$H$7)</f>
        <v>37920000</v>
      </c>
      <c r="XL21" s="1">
        <f>LOOKUP($A21,'DMG Tables'!$P$2:$P$35,'DMG Tables'!$O$2:$O$35)*XL$1*LOOKUP(XL$1,'DMG Tables'!$G$2:$G$7,'DMG Tables'!$H$2:$H$7)</f>
        <v>37980000</v>
      </c>
      <c r="XM21" s="1">
        <f>LOOKUP($A21,'DMG Tables'!$P$2:$P$35,'DMG Tables'!$O$2:$O$35)*XM$1*LOOKUP(XM$1,'DMG Tables'!$G$2:$G$7,'DMG Tables'!$H$2:$H$7)</f>
        <v>38040000</v>
      </c>
      <c r="XN21" s="1">
        <f>LOOKUP($A21,'DMG Tables'!$P$2:$P$35,'DMG Tables'!$O$2:$O$35)*XN$1*LOOKUP(XN$1,'DMG Tables'!$G$2:$G$7,'DMG Tables'!$H$2:$H$7)</f>
        <v>38100000</v>
      </c>
      <c r="XO21" s="1">
        <f>LOOKUP($A21,'DMG Tables'!$P$2:$P$35,'DMG Tables'!$O$2:$O$35)*XO$1*LOOKUP(XO$1,'DMG Tables'!$G$2:$G$7,'DMG Tables'!$H$2:$H$7)</f>
        <v>38160000</v>
      </c>
      <c r="XP21" s="1">
        <f>LOOKUP($A21,'DMG Tables'!$P$2:$P$35,'DMG Tables'!$O$2:$O$35)*XP$1*LOOKUP(XP$1,'DMG Tables'!$G$2:$G$7,'DMG Tables'!$H$2:$H$7)</f>
        <v>38220000</v>
      </c>
      <c r="XQ21" s="1">
        <f>LOOKUP($A21,'DMG Tables'!$P$2:$P$35,'DMG Tables'!$O$2:$O$35)*XQ$1*LOOKUP(XQ$1,'DMG Tables'!$G$2:$G$7,'DMG Tables'!$H$2:$H$7)</f>
        <v>38280000</v>
      </c>
      <c r="XR21" s="1">
        <f>LOOKUP($A21,'DMG Tables'!$P$2:$P$35,'DMG Tables'!$O$2:$O$35)*XR$1*LOOKUP(XR$1,'DMG Tables'!$G$2:$G$7,'DMG Tables'!$H$2:$H$7)</f>
        <v>38340000</v>
      </c>
      <c r="XS21" s="1">
        <f>LOOKUP($A21,'DMG Tables'!$P$2:$P$35,'DMG Tables'!$O$2:$O$35)*XS$1*LOOKUP(XS$1,'DMG Tables'!$G$2:$G$7,'DMG Tables'!$H$2:$H$7)</f>
        <v>38400000</v>
      </c>
      <c r="XT21" s="1">
        <f>LOOKUP($A21,'DMG Tables'!$P$2:$P$35,'DMG Tables'!$O$2:$O$35)*XT$1*LOOKUP(XT$1,'DMG Tables'!$G$2:$G$7,'DMG Tables'!$H$2:$H$7)</f>
        <v>38460000</v>
      </c>
      <c r="XU21" s="1">
        <f>LOOKUP($A21,'DMG Tables'!$P$2:$P$35,'DMG Tables'!$O$2:$O$35)*XU$1*LOOKUP(XU$1,'DMG Tables'!$G$2:$G$7,'DMG Tables'!$H$2:$H$7)</f>
        <v>38520000</v>
      </c>
      <c r="XV21" s="1">
        <f>LOOKUP($A21,'DMG Tables'!$P$2:$P$35,'DMG Tables'!$O$2:$O$35)*XV$1*LOOKUP(XV$1,'DMG Tables'!$G$2:$G$7,'DMG Tables'!$H$2:$H$7)</f>
        <v>38580000</v>
      </c>
      <c r="XW21" s="1">
        <f>LOOKUP($A21,'DMG Tables'!$P$2:$P$35,'DMG Tables'!$O$2:$O$35)*XW$1*LOOKUP(XW$1,'DMG Tables'!$G$2:$G$7,'DMG Tables'!$H$2:$H$7)</f>
        <v>38640000</v>
      </c>
      <c r="XX21" s="1">
        <f>LOOKUP($A21,'DMG Tables'!$P$2:$P$35,'DMG Tables'!$O$2:$O$35)*XX$1*LOOKUP(XX$1,'DMG Tables'!$G$2:$G$7,'DMG Tables'!$H$2:$H$7)</f>
        <v>38700000</v>
      </c>
      <c r="XY21" s="1">
        <f>LOOKUP($A21,'DMG Tables'!$P$2:$P$35,'DMG Tables'!$O$2:$O$35)*XY$1*LOOKUP(XY$1,'DMG Tables'!$G$2:$G$7,'DMG Tables'!$H$2:$H$7)</f>
        <v>38760000</v>
      </c>
      <c r="XZ21" s="1">
        <f>LOOKUP($A21,'DMG Tables'!$P$2:$P$35,'DMG Tables'!$O$2:$O$35)*XZ$1*LOOKUP(XZ$1,'DMG Tables'!$G$2:$G$7,'DMG Tables'!$H$2:$H$7)</f>
        <v>38820000</v>
      </c>
      <c r="YA21" s="1">
        <f>LOOKUP($A21,'DMG Tables'!$P$2:$P$35,'DMG Tables'!$O$2:$O$35)*YA$1*LOOKUP(YA$1,'DMG Tables'!$G$2:$G$7,'DMG Tables'!$H$2:$H$7)</f>
        <v>38880000</v>
      </c>
      <c r="YB21" s="1">
        <f>LOOKUP($A21,'DMG Tables'!$P$2:$P$35,'DMG Tables'!$O$2:$O$35)*YB$1*LOOKUP(YB$1,'DMG Tables'!$G$2:$G$7,'DMG Tables'!$H$2:$H$7)</f>
        <v>38940000</v>
      </c>
      <c r="YC21" s="1">
        <f>LOOKUP($A21,'DMG Tables'!$P$2:$P$35,'DMG Tables'!$O$2:$O$35)*YC$1*LOOKUP(YC$1,'DMG Tables'!$G$2:$G$7,'DMG Tables'!$H$2:$H$7)</f>
        <v>39000000</v>
      </c>
      <c r="YD21" s="1">
        <f>LOOKUP($A21,'DMG Tables'!$P$2:$P$35,'DMG Tables'!$O$2:$O$35)*YD$1*LOOKUP(YD$1,'DMG Tables'!$G$2:$G$7,'DMG Tables'!$H$2:$H$7)</f>
        <v>39060000</v>
      </c>
      <c r="YE21" s="1">
        <f>LOOKUP($A21,'DMG Tables'!$P$2:$P$35,'DMG Tables'!$O$2:$O$35)*YE$1*LOOKUP(YE$1,'DMG Tables'!$G$2:$G$7,'DMG Tables'!$H$2:$H$7)</f>
        <v>39120000</v>
      </c>
      <c r="YF21" s="1">
        <f>LOOKUP($A21,'DMG Tables'!$P$2:$P$35,'DMG Tables'!$O$2:$O$35)*YF$1*LOOKUP(YF$1,'DMG Tables'!$G$2:$G$7,'DMG Tables'!$H$2:$H$7)</f>
        <v>39180000</v>
      </c>
      <c r="YG21" s="1">
        <f>LOOKUP($A21,'DMG Tables'!$P$2:$P$35,'DMG Tables'!$O$2:$O$35)*YG$1*LOOKUP(YG$1,'DMG Tables'!$G$2:$G$7,'DMG Tables'!$H$2:$H$7)</f>
        <v>39240000</v>
      </c>
      <c r="YH21" s="1">
        <f>LOOKUP($A21,'DMG Tables'!$P$2:$P$35,'DMG Tables'!$O$2:$O$35)*YH$1*LOOKUP(YH$1,'DMG Tables'!$G$2:$G$7,'DMG Tables'!$H$2:$H$7)</f>
        <v>39300000</v>
      </c>
      <c r="YI21" s="1">
        <f>LOOKUP($A21,'DMG Tables'!$P$2:$P$35,'DMG Tables'!$O$2:$O$35)*YI$1*LOOKUP(YI$1,'DMG Tables'!$G$2:$G$7,'DMG Tables'!$H$2:$H$7)</f>
        <v>39360000</v>
      </c>
      <c r="YJ21" s="1">
        <f>LOOKUP($A21,'DMG Tables'!$P$2:$P$35,'DMG Tables'!$O$2:$O$35)*YJ$1*LOOKUP(YJ$1,'DMG Tables'!$G$2:$G$7,'DMG Tables'!$H$2:$H$7)</f>
        <v>39420000</v>
      </c>
      <c r="YK21" s="1">
        <f>LOOKUP($A21,'DMG Tables'!$P$2:$P$35,'DMG Tables'!$O$2:$O$35)*YK$1*LOOKUP(YK$1,'DMG Tables'!$G$2:$G$7,'DMG Tables'!$H$2:$H$7)</f>
        <v>39480000</v>
      </c>
      <c r="YL21" s="1">
        <f>LOOKUP($A21,'DMG Tables'!$P$2:$P$35,'DMG Tables'!$O$2:$O$35)*YL$1*LOOKUP(YL$1,'DMG Tables'!$G$2:$G$7,'DMG Tables'!$H$2:$H$7)</f>
        <v>39540000</v>
      </c>
      <c r="YM21" s="1">
        <f>LOOKUP($A21,'DMG Tables'!$P$2:$P$35,'DMG Tables'!$O$2:$O$35)*YM$1*LOOKUP(YM$1,'DMG Tables'!$G$2:$G$7,'DMG Tables'!$H$2:$H$7)</f>
        <v>39600000</v>
      </c>
      <c r="YN21" s="1">
        <f>LOOKUP($A21,'DMG Tables'!$P$2:$P$35,'DMG Tables'!$O$2:$O$35)*YN$1*LOOKUP(YN$1,'DMG Tables'!$G$2:$G$7,'DMG Tables'!$H$2:$H$7)</f>
        <v>39660000</v>
      </c>
      <c r="YO21" s="1">
        <f>LOOKUP($A21,'DMG Tables'!$P$2:$P$35,'DMG Tables'!$O$2:$O$35)*YO$1*LOOKUP(YO$1,'DMG Tables'!$G$2:$G$7,'DMG Tables'!$H$2:$H$7)</f>
        <v>39720000</v>
      </c>
      <c r="YP21" s="1">
        <f>LOOKUP($A21,'DMG Tables'!$P$2:$P$35,'DMG Tables'!$O$2:$O$35)*YP$1*LOOKUP(YP$1,'DMG Tables'!$G$2:$G$7,'DMG Tables'!$H$2:$H$7)</f>
        <v>39780000</v>
      </c>
      <c r="YQ21" s="1">
        <f>LOOKUP($A21,'DMG Tables'!$P$2:$P$35,'DMG Tables'!$O$2:$O$35)*YQ$1*LOOKUP(YQ$1,'DMG Tables'!$G$2:$G$7,'DMG Tables'!$H$2:$H$7)</f>
        <v>39840000</v>
      </c>
      <c r="YR21" s="1">
        <f>LOOKUP($A21,'DMG Tables'!$P$2:$P$35,'DMG Tables'!$O$2:$O$35)*YR$1*LOOKUP(YR$1,'DMG Tables'!$G$2:$G$7,'DMG Tables'!$H$2:$H$7)</f>
        <v>39900000</v>
      </c>
      <c r="YS21" s="1">
        <f>LOOKUP($A21,'DMG Tables'!$P$2:$P$35,'DMG Tables'!$O$2:$O$35)*YS$1*LOOKUP(YS$1,'DMG Tables'!$G$2:$G$7,'DMG Tables'!$H$2:$H$7)</f>
        <v>39960000</v>
      </c>
      <c r="YT21" s="1">
        <f>LOOKUP($A21,'DMG Tables'!$P$2:$P$35,'DMG Tables'!$O$2:$O$35)*YT$1*LOOKUP(YT$1,'DMG Tables'!$G$2:$G$7,'DMG Tables'!$H$2:$H$7)</f>
        <v>40020000</v>
      </c>
      <c r="YU21" s="1">
        <f>LOOKUP($A21,'DMG Tables'!$P$2:$P$35,'DMG Tables'!$O$2:$O$35)*YU$1*LOOKUP(YU$1,'DMG Tables'!$G$2:$G$7,'DMG Tables'!$H$2:$H$7)</f>
        <v>40080000</v>
      </c>
      <c r="YV21" s="1">
        <f>LOOKUP($A21,'DMG Tables'!$P$2:$P$35,'DMG Tables'!$O$2:$O$35)*YV$1*LOOKUP(YV$1,'DMG Tables'!$G$2:$G$7,'DMG Tables'!$H$2:$H$7)</f>
        <v>40140000</v>
      </c>
      <c r="YW21" s="1">
        <f>LOOKUP($A21,'DMG Tables'!$P$2:$P$35,'DMG Tables'!$O$2:$O$35)*YW$1*LOOKUP(YW$1,'DMG Tables'!$G$2:$G$7,'DMG Tables'!$H$2:$H$7)</f>
        <v>40200000</v>
      </c>
      <c r="YX21" s="1">
        <f>LOOKUP($A21,'DMG Tables'!$P$2:$P$35,'DMG Tables'!$O$2:$O$35)*YX$1*LOOKUP(YX$1,'DMG Tables'!$G$2:$G$7,'DMG Tables'!$H$2:$H$7)</f>
        <v>40260000</v>
      </c>
      <c r="YY21" s="1">
        <f>LOOKUP($A21,'DMG Tables'!$P$2:$P$35,'DMG Tables'!$O$2:$O$35)*YY$1*LOOKUP(YY$1,'DMG Tables'!$G$2:$G$7,'DMG Tables'!$H$2:$H$7)</f>
        <v>40320000</v>
      </c>
      <c r="YZ21" s="1">
        <f>LOOKUP($A21,'DMG Tables'!$P$2:$P$35,'DMG Tables'!$O$2:$O$35)*YZ$1*LOOKUP(YZ$1,'DMG Tables'!$G$2:$G$7,'DMG Tables'!$H$2:$H$7)</f>
        <v>40380000</v>
      </c>
      <c r="ZA21" s="1">
        <f>LOOKUP($A21,'DMG Tables'!$P$2:$P$35,'DMG Tables'!$O$2:$O$35)*ZA$1*LOOKUP(ZA$1,'DMG Tables'!$G$2:$G$7,'DMG Tables'!$H$2:$H$7)</f>
        <v>40440000</v>
      </c>
      <c r="ZB21" s="1">
        <f>LOOKUP($A21,'DMG Tables'!$P$2:$P$35,'DMG Tables'!$O$2:$O$35)*ZB$1*LOOKUP(ZB$1,'DMG Tables'!$G$2:$G$7,'DMG Tables'!$H$2:$H$7)</f>
        <v>40500000</v>
      </c>
      <c r="ZC21" s="1">
        <f>LOOKUP($A21,'DMG Tables'!$P$2:$P$35,'DMG Tables'!$O$2:$O$35)*ZC$1*LOOKUP(ZC$1,'DMG Tables'!$G$2:$G$7,'DMG Tables'!$H$2:$H$7)</f>
        <v>40560000</v>
      </c>
      <c r="ZD21" s="1">
        <f>LOOKUP($A21,'DMG Tables'!$P$2:$P$35,'DMG Tables'!$O$2:$O$35)*ZD$1*LOOKUP(ZD$1,'DMG Tables'!$G$2:$G$7,'DMG Tables'!$H$2:$H$7)</f>
        <v>40620000</v>
      </c>
      <c r="ZE21" s="1">
        <f>LOOKUP($A21,'DMG Tables'!$P$2:$P$35,'DMG Tables'!$O$2:$O$35)*ZE$1*LOOKUP(ZE$1,'DMG Tables'!$G$2:$G$7,'DMG Tables'!$H$2:$H$7)</f>
        <v>40680000</v>
      </c>
      <c r="ZF21" s="1">
        <f>LOOKUP($A21,'DMG Tables'!$P$2:$P$35,'DMG Tables'!$O$2:$O$35)*ZF$1*LOOKUP(ZF$1,'DMG Tables'!$G$2:$G$7,'DMG Tables'!$H$2:$H$7)</f>
        <v>40740000</v>
      </c>
      <c r="ZG21" s="1">
        <f>LOOKUP($A21,'DMG Tables'!$P$2:$P$35,'DMG Tables'!$O$2:$O$35)*ZG$1*LOOKUP(ZG$1,'DMG Tables'!$G$2:$G$7,'DMG Tables'!$H$2:$H$7)</f>
        <v>40800000</v>
      </c>
      <c r="ZH21" s="1">
        <f>LOOKUP($A21,'DMG Tables'!$P$2:$P$35,'DMG Tables'!$O$2:$O$35)*ZH$1*LOOKUP(ZH$1,'DMG Tables'!$G$2:$G$7,'DMG Tables'!$H$2:$H$7)</f>
        <v>40860000</v>
      </c>
      <c r="ZI21" s="1">
        <f>LOOKUP($A21,'DMG Tables'!$P$2:$P$35,'DMG Tables'!$O$2:$O$35)*ZI$1*LOOKUP(ZI$1,'DMG Tables'!$G$2:$G$7,'DMG Tables'!$H$2:$H$7)</f>
        <v>40920000</v>
      </c>
      <c r="ZJ21" s="1">
        <f>LOOKUP($A21,'DMG Tables'!$P$2:$P$35,'DMG Tables'!$O$2:$O$35)*ZJ$1*LOOKUP(ZJ$1,'DMG Tables'!$G$2:$G$7,'DMG Tables'!$H$2:$H$7)</f>
        <v>40980000</v>
      </c>
      <c r="ZK21" s="1">
        <f>LOOKUP($A21,'DMG Tables'!$P$2:$P$35,'DMG Tables'!$O$2:$O$35)*ZK$1*LOOKUP(ZK$1,'DMG Tables'!$G$2:$G$7,'DMG Tables'!$H$2:$H$7)</f>
        <v>41040000</v>
      </c>
      <c r="ZL21" s="1">
        <f>LOOKUP($A21,'DMG Tables'!$P$2:$P$35,'DMG Tables'!$O$2:$O$35)*ZL$1*LOOKUP(ZL$1,'DMG Tables'!$G$2:$G$7,'DMG Tables'!$H$2:$H$7)</f>
        <v>41100000</v>
      </c>
      <c r="ZM21" s="1">
        <f>LOOKUP($A21,'DMG Tables'!$P$2:$P$35,'DMG Tables'!$O$2:$O$35)*ZM$1*LOOKUP(ZM$1,'DMG Tables'!$G$2:$G$7,'DMG Tables'!$H$2:$H$7)</f>
        <v>41160000</v>
      </c>
      <c r="ZN21" s="1">
        <f>LOOKUP($A21,'DMG Tables'!$P$2:$P$35,'DMG Tables'!$O$2:$O$35)*ZN$1*LOOKUP(ZN$1,'DMG Tables'!$G$2:$G$7,'DMG Tables'!$H$2:$H$7)</f>
        <v>41220000</v>
      </c>
      <c r="ZO21" s="1">
        <f>LOOKUP($A21,'DMG Tables'!$P$2:$P$35,'DMG Tables'!$O$2:$O$35)*ZO$1*LOOKUP(ZO$1,'DMG Tables'!$G$2:$G$7,'DMG Tables'!$H$2:$H$7)</f>
        <v>41280000</v>
      </c>
      <c r="ZP21" s="1">
        <f>LOOKUP($A21,'DMG Tables'!$P$2:$P$35,'DMG Tables'!$O$2:$O$35)*ZP$1*LOOKUP(ZP$1,'DMG Tables'!$G$2:$G$7,'DMG Tables'!$H$2:$H$7)</f>
        <v>41340000</v>
      </c>
      <c r="ZQ21" s="1">
        <f>LOOKUP($A21,'DMG Tables'!$P$2:$P$35,'DMG Tables'!$O$2:$O$35)*ZQ$1*LOOKUP(ZQ$1,'DMG Tables'!$G$2:$G$7,'DMG Tables'!$H$2:$H$7)</f>
        <v>41400000</v>
      </c>
      <c r="ZR21" s="1">
        <f>LOOKUP($A21,'DMG Tables'!$P$2:$P$35,'DMG Tables'!$O$2:$O$35)*ZR$1*LOOKUP(ZR$1,'DMG Tables'!$G$2:$G$7,'DMG Tables'!$H$2:$H$7)</f>
        <v>41460000</v>
      </c>
      <c r="ZS21" s="1">
        <f>LOOKUP($A21,'DMG Tables'!$P$2:$P$35,'DMG Tables'!$O$2:$O$35)*ZS$1*LOOKUP(ZS$1,'DMG Tables'!$G$2:$G$7,'DMG Tables'!$H$2:$H$7)</f>
        <v>41520000</v>
      </c>
      <c r="ZT21" s="1">
        <f>LOOKUP($A21,'DMG Tables'!$P$2:$P$35,'DMG Tables'!$O$2:$O$35)*ZT$1*LOOKUP(ZT$1,'DMG Tables'!$G$2:$G$7,'DMG Tables'!$H$2:$H$7)</f>
        <v>41580000</v>
      </c>
      <c r="ZU21" s="1">
        <f>LOOKUP($A21,'DMG Tables'!$P$2:$P$35,'DMG Tables'!$O$2:$O$35)*ZU$1*LOOKUP(ZU$1,'DMG Tables'!$G$2:$G$7,'DMG Tables'!$H$2:$H$7)</f>
        <v>41640000</v>
      </c>
      <c r="ZV21" s="1">
        <f>LOOKUP($A21,'DMG Tables'!$P$2:$P$35,'DMG Tables'!$O$2:$O$35)*ZV$1*LOOKUP(ZV$1,'DMG Tables'!$G$2:$G$7,'DMG Tables'!$H$2:$H$7)</f>
        <v>41700000</v>
      </c>
      <c r="ZW21" s="1">
        <f>LOOKUP($A21,'DMG Tables'!$P$2:$P$35,'DMG Tables'!$O$2:$O$35)*ZW$1*LOOKUP(ZW$1,'DMG Tables'!$G$2:$G$7,'DMG Tables'!$H$2:$H$7)</f>
        <v>41760000</v>
      </c>
      <c r="ZX21" s="1">
        <f>LOOKUP($A21,'DMG Tables'!$P$2:$P$35,'DMG Tables'!$O$2:$O$35)*ZX$1*LOOKUP(ZX$1,'DMG Tables'!$G$2:$G$7,'DMG Tables'!$H$2:$H$7)</f>
        <v>41820000</v>
      </c>
      <c r="ZY21" s="1">
        <f>LOOKUP($A21,'DMG Tables'!$P$2:$P$35,'DMG Tables'!$O$2:$O$35)*ZY$1*LOOKUP(ZY$1,'DMG Tables'!$G$2:$G$7,'DMG Tables'!$H$2:$H$7)</f>
        <v>41880000</v>
      </c>
      <c r="ZZ21" s="1">
        <f>LOOKUP($A21,'DMG Tables'!$P$2:$P$35,'DMG Tables'!$O$2:$O$35)*ZZ$1*LOOKUP(ZZ$1,'DMG Tables'!$G$2:$G$7,'DMG Tables'!$H$2:$H$7)</f>
        <v>41940000</v>
      </c>
      <c r="AAA21" s="1">
        <f>LOOKUP($A21,'DMG Tables'!$P$2:$P$35,'DMG Tables'!$O$2:$O$35)*AAA$1*LOOKUP(AAA$1,'DMG Tables'!$G$2:$G$7,'DMG Tables'!$H$2:$H$7)</f>
        <v>42000000</v>
      </c>
      <c r="AAB21" s="1">
        <f>LOOKUP($A21,'DMG Tables'!$P$2:$P$35,'DMG Tables'!$O$2:$O$35)*AAB$1*LOOKUP(AAB$1,'DMG Tables'!$G$2:$G$7,'DMG Tables'!$H$2:$H$7)</f>
        <v>42060000</v>
      </c>
      <c r="AAC21" s="1">
        <f>LOOKUP($A21,'DMG Tables'!$P$2:$P$35,'DMG Tables'!$O$2:$O$35)*AAC$1*LOOKUP(AAC$1,'DMG Tables'!$G$2:$G$7,'DMG Tables'!$H$2:$H$7)</f>
        <v>42120000</v>
      </c>
      <c r="AAD21" s="1">
        <f>LOOKUP($A21,'DMG Tables'!$P$2:$P$35,'DMG Tables'!$O$2:$O$35)*AAD$1*LOOKUP(AAD$1,'DMG Tables'!$G$2:$G$7,'DMG Tables'!$H$2:$H$7)</f>
        <v>42180000</v>
      </c>
      <c r="AAE21" s="1">
        <f>LOOKUP($A21,'DMG Tables'!$P$2:$P$35,'DMG Tables'!$O$2:$O$35)*AAE$1*LOOKUP(AAE$1,'DMG Tables'!$G$2:$G$7,'DMG Tables'!$H$2:$H$7)</f>
        <v>42240000</v>
      </c>
      <c r="AAF21" s="1">
        <f>LOOKUP($A21,'DMG Tables'!$P$2:$P$35,'DMG Tables'!$O$2:$O$35)*AAF$1*LOOKUP(AAF$1,'DMG Tables'!$G$2:$G$7,'DMG Tables'!$H$2:$H$7)</f>
        <v>42300000</v>
      </c>
      <c r="AAG21" s="1">
        <f>LOOKUP($A21,'DMG Tables'!$P$2:$P$35,'DMG Tables'!$O$2:$O$35)*AAG$1*LOOKUP(AAG$1,'DMG Tables'!$G$2:$G$7,'DMG Tables'!$H$2:$H$7)</f>
        <v>42360000</v>
      </c>
      <c r="AAH21" s="1">
        <f>LOOKUP($A21,'DMG Tables'!$P$2:$P$35,'DMG Tables'!$O$2:$O$35)*AAH$1*LOOKUP(AAH$1,'DMG Tables'!$G$2:$G$7,'DMG Tables'!$H$2:$H$7)</f>
        <v>42420000</v>
      </c>
      <c r="AAI21" s="1">
        <f>LOOKUP($A21,'DMG Tables'!$P$2:$P$35,'DMG Tables'!$O$2:$O$35)*AAI$1*LOOKUP(AAI$1,'DMG Tables'!$G$2:$G$7,'DMG Tables'!$H$2:$H$7)</f>
        <v>42480000</v>
      </c>
      <c r="AAJ21" s="1">
        <f>LOOKUP($A21,'DMG Tables'!$P$2:$P$35,'DMG Tables'!$O$2:$O$35)*AAJ$1*LOOKUP(AAJ$1,'DMG Tables'!$G$2:$G$7,'DMG Tables'!$H$2:$H$7)</f>
        <v>42540000</v>
      </c>
      <c r="AAK21" s="1">
        <f>LOOKUP($A21,'DMG Tables'!$P$2:$P$35,'DMG Tables'!$O$2:$O$35)*AAK$1*LOOKUP(AAK$1,'DMG Tables'!$G$2:$G$7,'DMG Tables'!$H$2:$H$7)</f>
        <v>42600000</v>
      </c>
      <c r="AAL21" s="1">
        <f>LOOKUP($A21,'DMG Tables'!$P$2:$P$35,'DMG Tables'!$O$2:$O$35)*AAL$1*LOOKUP(AAL$1,'DMG Tables'!$G$2:$G$7,'DMG Tables'!$H$2:$H$7)</f>
        <v>42660000</v>
      </c>
      <c r="AAM21" s="1">
        <f>LOOKUP($A21,'DMG Tables'!$P$2:$P$35,'DMG Tables'!$O$2:$O$35)*AAM$1*LOOKUP(AAM$1,'DMG Tables'!$G$2:$G$7,'DMG Tables'!$H$2:$H$7)</f>
        <v>42720000</v>
      </c>
      <c r="AAN21" s="1">
        <f>LOOKUP($A21,'DMG Tables'!$P$2:$P$35,'DMG Tables'!$O$2:$O$35)*AAN$1*LOOKUP(AAN$1,'DMG Tables'!$G$2:$G$7,'DMG Tables'!$H$2:$H$7)</f>
        <v>42780000</v>
      </c>
      <c r="AAO21" s="1">
        <f>LOOKUP($A21,'DMG Tables'!$P$2:$P$35,'DMG Tables'!$O$2:$O$35)*AAO$1*LOOKUP(AAO$1,'DMG Tables'!$G$2:$G$7,'DMG Tables'!$H$2:$H$7)</f>
        <v>42840000</v>
      </c>
      <c r="AAP21" s="1">
        <f>LOOKUP($A21,'DMG Tables'!$P$2:$P$35,'DMG Tables'!$O$2:$O$35)*AAP$1*LOOKUP(AAP$1,'DMG Tables'!$G$2:$G$7,'DMG Tables'!$H$2:$H$7)</f>
        <v>42900000</v>
      </c>
      <c r="AAQ21" s="1">
        <f>LOOKUP($A21,'DMG Tables'!$P$2:$P$35,'DMG Tables'!$O$2:$O$35)*AAQ$1*LOOKUP(AAQ$1,'DMG Tables'!$G$2:$G$7,'DMG Tables'!$H$2:$H$7)</f>
        <v>42960000</v>
      </c>
      <c r="AAR21" s="1">
        <f>LOOKUP($A21,'DMG Tables'!$P$2:$P$35,'DMG Tables'!$O$2:$O$35)*AAR$1*LOOKUP(AAR$1,'DMG Tables'!$G$2:$G$7,'DMG Tables'!$H$2:$H$7)</f>
        <v>43020000</v>
      </c>
      <c r="AAS21" s="1">
        <f>LOOKUP($A21,'DMG Tables'!$P$2:$P$35,'DMG Tables'!$O$2:$O$35)*AAS$1*LOOKUP(AAS$1,'DMG Tables'!$G$2:$G$7,'DMG Tables'!$H$2:$H$7)</f>
        <v>43080000</v>
      </c>
      <c r="AAT21" s="1">
        <f>LOOKUP($A21,'DMG Tables'!$P$2:$P$35,'DMG Tables'!$O$2:$O$35)*AAT$1*LOOKUP(AAT$1,'DMG Tables'!$G$2:$G$7,'DMG Tables'!$H$2:$H$7)</f>
        <v>43140000</v>
      </c>
      <c r="AAU21" s="1">
        <f>LOOKUP($A21,'DMG Tables'!$P$2:$P$35,'DMG Tables'!$O$2:$O$35)*AAU$1*LOOKUP(AAU$1,'DMG Tables'!$G$2:$G$7,'DMG Tables'!$H$2:$H$7)</f>
        <v>43200000</v>
      </c>
      <c r="AAV21" s="1">
        <f>LOOKUP($A21,'DMG Tables'!$P$2:$P$35,'DMG Tables'!$O$2:$O$35)*AAV$1*LOOKUP(AAV$1,'DMG Tables'!$G$2:$G$7,'DMG Tables'!$H$2:$H$7)</f>
        <v>43260000</v>
      </c>
      <c r="AAW21" s="1">
        <f>LOOKUP($A21,'DMG Tables'!$P$2:$P$35,'DMG Tables'!$O$2:$O$35)*AAW$1*LOOKUP(AAW$1,'DMG Tables'!$G$2:$G$7,'DMG Tables'!$H$2:$H$7)</f>
        <v>43320000</v>
      </c>
      <c r="AAX21" s="1">
        <f>LOOKUP($A21,'DMG Tables'!$P$2:$P$35,'DMG Tables'!$O$2:$O$35)*AAX$1*LOOKUP(AAX$1,'DMG Tables'!$G$2:$G$7,'DMG Tables'!$H$2:$H$7)</f>
        <v>43380000</v>
      </c>
      <c r="AAY21" s="1">
        <f>LOOKUP($A21,'DMG Tables'!$P$2:$P$35,'DMG Tables'!$O$2:$O$35)*AAY$1*LOOKUP(AAY$1,'DMG Tables'!$G$2:$G$7,'DMG Tables'!$H$2:$H$7)</f>
        <v>43440000</v>
      </c>
      <c r="AAZ21" s="1">
        <f>LOOKUP($A21,'DMG Tables'!$P$2:$P$35,'DMG Tables'!$O$2:$O$35)*AAZ$1*LOOKUP(AAZ$1,'DMG Tables'!$G$2:$G$7,'DMG Tables'!$H$2:$H$7)</f>
        <v>43500000</v>
      </c>
      <c r="ABA21" s="1">
        <f>LOOKUP($A21,'DMG Tables'!$P$2:$P$35,'DMG Tables'!$O$2:$O$35)*ABA$1*LOOKUP(ABA$1,'DMG Tables'!$G$2:$G$7,'DMG Tables'!$H$2:$H$7)</f>
        <v>43560000</v>
      </c>
      <c r="ABB21" s="1">
        <f>LOOKUP($A21,'DMG Tables'!$P$2:$P$35,'DMG Tables'!$O$2:$O$35)*ABB$1*LOOKUP(ABB$1,'DMG Tables'!$G$2:$G$7,'DMG Tables'!$H$2:$H$7)</f>
        <v>43620000</v>
      </c>
      <c r="ABC21" s="1">
        <f>LOOKUP($A21,'DMG Tables'!$P$2:$P$35,'DMG Tables'!$O$2:$O$35)*ABC$1*LOOKUP(ABC$1,'DMG Tables'!$G$2:$G$7,'DMG Tables'!$H$2:$H$7)</f>
        <v>43680000</v>
      </c>
      <c r="ABD21" s="1">
        <f>LOOKUP($A21,'DMG Tables'!$P$2:$P$35,'DMG Tables'!$O$2:$O$35)*ABD$1*LOOKUP(ABD$1,'DMG Tables'!$G$2:$G$7,'DMG Tables'!$H$2:$H$7)</f>
        <v>43740000</v>
      </c>
      <c r="ABE21" s="1">
        <f>LOOKUP($A21,'DMG Tables'!$P$2:$P$35,'DMG Tables'!$O$2:$O$35)*ABE$1*LOOKUP(ABE$1,'DMG Tables'!$G$2:$G$7,'DMG Tables'!$H$2:$H$7)</f>
        <v>43800000</v>
      </c>
      <c r="ABF21" s="1">
        <f>LOOKUP($A21,'DMG Tables'!$P$2:$P$35,'DMG Tables'!$O$2:$O$35)*ABF$1*LOOKUP(ABF$1,'DMG Tables'!$G$2:$G$7,'DMG Tables'!$H$2:$H$7)</f>
        <v>43860000</v>
      </c>
      <c r="ABG21" s="1">
        <f>LOOKUP($A21,'DMG Tables'!$P$2:$P$35,'DMG Tables'!$O$2:$O$35)*ABG$1*LOOKUP(ABG$1,'DMG Tables'!$G$2:$G$7,'DMG Tables'!$H$2:$H$7)</f>
        <v>43920000</v>
      </c>
      <c r="ABH21" s="1">
        <f>LOOKUP($A21,'DMG Tables'!$P$2:$P$35,'DMG Tables'!$O$2:$O$35)*ABH$1*LOOKUP(ABH$1,'DMG Tables'!$G$2:$G$7,'DMG Tables'!$H$2:$H$7)</f>
        <v>43980000</v>
      </c>
      <c r="ABI21" s="1">
        <f>LOOKUP($A21,'DMG Tables'!$P$2:$P$35,'DMG Tables'!$O$2:$O$35)*ABI$1*LOOKUP(ABI$1,'DMG Tables'!$G$2:$G$7,'DMG Tables'!$H$2:$H$7)</f>
        <v>44040000</v>
      </c>
      <c r="ABJ21" s="1">
        <f>LOOKUP($A21,'DMG Tables'!$P$2:$P$35,'DMG Tables'!$O$2:$O$35)*ABJ$1*LOOKUP(ABJ$1,'DMG Tables'!$G$2:$G$7,'DMG Tables'!$H$2:$H$7)</f>
        <v>44100000</v>
      </c>
      <c r="ABK21" s="1">
        <f>LOOKUP($A21,'DMG Tables'!$P$2:$P$35,'DMG Tables'!$O$2:$O$35)*ABK$1*LOOKUP(ABK$1,'DMG Tables'!$G$2:$G$7,'DMG Tables'!$H$2:$H$7)</f>
        <v>44160000</v>
      </c>
      <c r="ABL21" s="1">
        <f>LOOKUP($A21,'DMG Tables'!$P$2:$P$35,'DMG Tables'!$O$2:$O$35)*ABL$1*LOOKUP(ABL$1,'DMG Tables'!$G$2:$G$7,'DMG Tables'!$H$2:$H$7)</f>
        <v>44220000</v>
      </c>
      <c r="ABM21" s="1">
        <f>LOOKUP($A21,'DMG Tables'!$P$2:$P$35,'DMG Tables'!$O$2:$O$35)*ABM$1*LOOKUP(ABM$1,'DMG Tables'!$G$2:$G$7,'DMG Tables'!$H$2:$H$7)</f>
        <v>44280000</v>
      </c>
      <c r="ABN21" s="1">
        <f>LOOKUP($A21,'DMG Tables'!$P$2:$P$35,'DMG Tables'!$O$2:$O$35)*ABN$1*LOOKUP(ABN$1,'DMG Tables'!$G$2:$G$7,'DMG Tables'!$H$2:$H$7)</f>
        <v>44340000</v>
      </c>
      <c r="ABO21" s="1">
        <f>LOOKUP($A21,'DMG Tables'!$P$2:$P$35,'DMG Tables'!$O$2:$O$35)*ABO$1*LOOKUP(ABO$1,'DMG Tables'!$G$2:$G$7,'DMG Tables'!$H$2:$H$7)</f>
        <v>44400000</v>
      </c>
      <c r="ABP21" s="1">
        <f>LOOKUP($A21,'DMG Tables'!$P$2:$P$35,'DMG Tables'!$O$2:$O$35)*ABP$1*LOOKUP(ABP$1,'DMG Tables'!$G$2:$G$7,'DMG Tables'!$H$2:$H$7)</f>
        <v>44460000</v>
      </c>
      <c r="ABQ21" s="1">
        <f>LOOKUP($A21,'DMG Tables'!$P$2:$P$35,'DMG Tables'!$O$2:$O$35)*ABQ$1*LOOKUP(ABQ$1,'DMG Tables'!$G$2:$G$7,'DMG Tables'!$H$2:$H$7)</f>
        <v>44520000</v>
      </c>
      <c r="ABR21" s="1">
        <f>LOOKUP($A21,'DMG Tables'!$P$2:$P$35,'DMG Tables'!$O$2:$O$35)*ABR$1*LOOKUP(ABR$1,'DMG Tables'!$G$2:$G$7,'DMG Tables'!$H$2:$H$7)</f>
        <v>44580000</v>
      </c>
      <c r="ABS21" s="1">
        <f>LOOKUP($A21,'DMG Tables'!$P$2:$P$35,'DMG Tables'!$O$2:$O$35)*ABS$1*LOOKUP(ABS$1,'DMG Tables'!$G$2:$G$7,'DMG Tables'!$H$2:$H$7)</f>
        <v>44640000</v>
      </c>
      <c r="ABT21" s="1">
        <f>LOOKUP($A21,'DMG Tables'!$P$2:$P$35,'DMG Tables'!$O$2:$O$35)*ABT$1*LOOKUP(ABT$1,'DMG Tables'!$G$2:$G$7,'DMG Tables'!$H$2:$H$7)</f>
        <v>44700000</v>
      </c>
      <c r="ABU21" s="1">
        <f>LOOKUP($A21,'DMG Tables'!$P$2:$P$35,'DMG Tables'!$O$2:$O$35)*ABU$1*LOOKUP(ABU$1,'DMG Tables'!$G$2:$G$7,'DMG Tables'!$H$2:$H$7)</f>
        <v>44760000</v>
      </c>
      <c r="ABV21" s="1">
        <f>LOOKUP($A21,'DMG Tables'!$P$2:$P$35,'DMG Tables'!$O$2:$O$35)*ABV$1*LOOKUP(ABV$1,'DMG Tables'!$G$2:$G$7,'DMG Tables'!$H$2:$H$7)</f>
        <v>44820000</v>
      </c>
      <c r="ABW21" s="1">
        <f>LOOKUP($A21,'DMG Tables'!$P$2:$P$35,'DMG Tables'!$O$2:$O$35)*ABW$1*LOOKUP(ABW$1,'DMG Tables'!$G$2:$G$7,'DMG Tables'!$H$2:$H$7)</f>
        <v>44880000</v>
      </c>
      <c r="ABX21" s="1">
        <f>LOOKUP($A21,'DMG Tables'!$P$2:$P$35,'DMG Tables'!$O$2:$O$35)*ABX$1*LOOKUP(ABX$1,'DMG Tables'!$G$2:$G$7,'DMG Tables'!$H$2:$H$7)</f>
        <v>44940000</v>
      </c>
      <c r="ABY21" s="1">
        <f>LOOKUP($A21,'DMG Tables'!$P$2:$P$35,'DMG Tables'!$O$2:$O$35)*ABY$1*LOOKUP(ABY$1,'DMG Tables'!$G$2:$G$7,'DMG Tables'!$H$2:$H$7)</f>
        <v>45000000</v>
      </c>
      <c r="ABZ21" s="1">
        <f>LOOKUP($A21,'DMG Tables'!$P$2:$P$35,'DMG Tables'!$O$2:$O$35)*ABZ$1*LOOKUP(ABZ$1,'DMG Tables'!$G$2:$G$7,'DMG Tables'!$H$2:$H$7)</f>
        <v>45060000</v>
      </c>
      <c r="ACA21" s="1">
        <f>LOOKUP($A21,'DMG Tables'!$P$2:$P$35,'DMG Tables'!$O$2:$O$35)*ACA$1*LOOKUP(ACA$1,'DMG Tables'!$G$2:$G$7,'DMG Tables'!$H$2:$H$7)</f>
        <v>45120000</v>
      </c>
      <c r="ACB21" s="1">
        <f>LOOKUP($A21,'DMG Tables'!$P$2:$P$35,'DMG Tables'!$O$2:$O$35)*ACB$1*LOOKUP(ACB$1,'DMG Tables'!$G$2:$G$7,'DMG Tables'!$H$2:$H$7)</f>
        <v>45180000</v>
      </c>
      <c r="ACC21" s="1">
        <f>LOOKUP($A21,'DMG Tables'!$P$2:$P$35,'DMG Tables'!$O$2:$O$35)*ACC$1*LOOKUP(ACC$1,'DMG Tables'!$G$2:$G$7,'DMG Tables'!$H$2:$H$7)</f>
        <v>45240000</v>
      </c>
      <c r="ACD21" s="1">
        <f>LOOKUP($A21,'DMG Tables'!$P$2:$P$35,'DMG Tables'!$O$2:$O$35)*ACD$1*LOOKUP(ACD$1,'DMG Tables'!$G$2:$G$7,'DMG Tables'!$H$2:$H$7)</f>
        <v>45300000</v>
      </c>
      <c r="ACE21" s="1">
        <f>LOOKUP($A21,'DMG Tables'!$P$2:$P$35,'DMG Tables'!$O$2:$O$35)*ACE$1*LOOKUP(ACE$1,'DMG Tables'!$G$2:$G$7,'DMG Tables'!$H$2:$H$7)</f>
        <v>45360000</v>
      </c>
      <c r="ACF21" s="1">
        <f>LOOKUP($A21,'DMG Tables'!$P$2:$P$35,'DMG Tables'!$O$2:$O$35)*ACF$1*LOOKUP(ACF$1,'DMG Tables'!$G$2:$G$7,'DMG Tables'!$H$2:$H$7)</f>
        <v>45420000</v>
      </c>
      <c r="ACG21" s="1">
        <f>LOOKUP($A21,'DMG Tables'!$P$2:$P$35,'DMG Tables'!$O$2:$O$35)*ACG$1*LOOKUP(ACG$1,'DMG Tables'!$G$2:$G$7,'DMG Tables'!$H$2:$H$7)</f>
        <v>45480000</v>
      </c>
      <c r="ACH21" s="1">
        <f>LOOKUP($A21,'DMG Tables'!$P$2:$P$35,'DMG Tables'!$O$2:$O$35)*ACH$1*LOOKUP(ACH$1,'DMG Tables'!$G$2:$G$7,'DMG Tables'!$H$2:$H$7)</f>
        <v>45540000</v>
      </c>
      <c r="ACI21" s="1">
        <f>LOOKUP($A21,'DMG Tables'!$P$2:$P$35,'DMG Tables'!$O$2:$O$35)*ACI$1*LOOKUP(ACI$1,'DMG Tables'!$G$2:$G$7,'DMG Tables'!$H$2:$H$7)</f>
        <v>45600000</v>
      </c>
      <c r="ACJ21" s="1">
        <f>LOOKUP($A21,'DMG Tables'!$P$2:$P$35,'DMG Tables'!$O$2:$O$35)*ACJ$1*LOOKUP(ACJ$1,'DMG Tables'!$G$2:$G$7,'DMG Tables'!$H$2:$H$7)</f>
        <v>45660000</v>
      </c>
      <c r="ACK21" s="1">
        <f>LOOKUP($A21,'DMG Tables'!$P$2:$P$35,'DMG Tables'!$O$2:$O$35)*ACK$1*LOOKUP(ACK$1,'DMG Tables'!$G$2:$G$7,'DMG Tables'!$H$2:$H$7)</f>
        <v>45720000</v>
      </c>
      <c r="ACL21" s="1">
        <f>LOOKUP($A21,'DMG Tables'!$P$2:$P$35,'DMG Tables'!$O$2:$O$35)*ACL$1*LOOKUP(ACL$1,'DMG Tables'!$G$2:$G$7,'DMG Tables'!$H$2:$H$7)</f>
        <v>45780000</v>
      </c>
      <c r="ACM21" s="1">
        <f>LOOKUP($A21,'DMG Tables'!$P$2:$P$35,'DMG Tables'!$O$2:$O$35)*ACM$1*LOOKUP(ACM$1,'DMG Tables'!$G$2:$G$7,'DMG Tables'!$H$2:$H$7)</f>
        <v>45840000</v>
      </c>
      <c r="ACN21" s="1">
        <f>LOOKUP($A21,'DMG Tables'!$P$2:$P$35,'DMG Tables'!$O$2:$O$35)*ACN$1*LOOKUP(ACN$1,'DMG Tables'!$G$2:$G$7,'DMG Tables'!$H$2:$H$7)</f>
        <v>45900000</v>
      </c>
      <c r="ACO21" s="1">
        <f>LOOKUP($A21,'DMG Tables'!$P$2:$P$35,'DMG Tables'!$O$2:$O$35)*ACO$1*LOOKUP(ACO$1,'DMG Tables'!$G$2:$G$7,'DMG Tables'!$H$2:$H$7)</f>
        <v>45960000</v>
      </c>
      <c r="ACP21" s="1">
        <f>LOOKUP($A21,'DMG Tables'!$P$2:$P$35,'DMG Tables'!$O$2:$O$35)*ACP$1*LOOKUP(ACP$1,'DMG Tables'!$G$2:$G$7,'DMG Tables'!$H$2:$H$7)</f>
        <v>46020000</v>
      </c>
      <c r="ACQ21" s="1">
        <f>LOOKUP($A21,'DMG Tables'!$P$2:$P$35,'DMG Tables'!$O$2:$O$35)*ACQ$1*LOOKUP(ACQ$1,'DMG Tables'!$G$2:$G$7,'DMG Tables'!$H$2:$H$7)</f>
        <v>46080000</v>
      </c>
      <c r="ACR21" s="1">
        <f>LOOKUP($A21,'DMG Tables'!$P$2:$P$35,'DMG Tables'!$O$2:$O$35)*ACR$1*LOOKUP(ACR$1,'DMG Tables'!$G$2:$G$7,'DMG Tables'!$H$2:$H$7)</f>
        <v>46140000</v>
      </c>
      <c r="ACS21" s="1">
        <f>LOOKUP($A21,'DMG Tables'!$P$2:$P$35,'DMG Tables'!$O$2:$O$35)*ACS$1*LOOKUP(ACS$1,'DMG Tables'!$G$2:$G$7,'DMG Tables'!$H$2:$H$7)</f>
        <v>46200000</v>
      </c>
      <c r="ACT21" s="1">
        <f>LOOKUP($A21,'DMG Tables'!$P$2:$P$35,'DMG Tables'!$O$2:$O$35)*ACT$1*LOOKUP(ACT$1,'DMG Tables'!$G$2:$G$7,'DMG Tables'!$H$2:$H$7)</f>
        <v>46260000</v>
      </c>
      <c r="ACU21" s="1">
        <f>LOOKUP($A21,'DMG Tables'!$P$2:$P$35,'DMG Tables'!$O$2:$O$35)*ACU$1*LOOKUP(ACU$1,'DMG Tables'!$G$2:$G$7,'DMG Tables'!$H$2:$H$7)</f>
        <v>46320000</v>
      </c>
      <c r="ACV21" s="1">
        <f>LOOKUP($A21,'DMG Tables'!$P$2:$P$35,'DMG Tables'!$O$2:$O$35)*ACV$1*LOOKUP(ACV$1,'DMG Tables'!$G$2:$G$7,'DMG Tables'!$H$2:$H$7)</f>
        <v>46380000</v>
      </c>
      <c r="ACW21" s="1">
        <f>LOOKUP($A21,'DMG Tables'!$P$2:$P$35,'DMG Tables'!$O$2:$O$35)*ACW$1*LOOKUP(ACW$1,'DMG Tables'!$G$2:$G$7,'DMG Tables'!$H$2:$H$7)</f>
        <v>46440000</v>
      </c>
      <c r="ACX21" s="1">
        <f>LOOKUP($A21,'DMG Tables'!$P$2:$P$35,'DMG Tables'!$O$2:$O$35)*ACX$1*LOOKUP(ACX$1,'DMG Tables'!$G$2:$G$7,'DMG Tables'!$H$2:$H$7)</f>
        <v>46500000</v>
      </c>
      <c r="ACY21" s="1">
        <f>LOOKUP($A21,'DMG Tables'!$P$2:$P$35,'DMG Tables'!$O$2:$O$35)*ACY$1*LOOKUP(ACY$1,'DMG Tables'!$G$2:$G$7,'DMG Tables'!$H$2:$H$7)</f>
        <v>46560000</v>
      </c>
      <c r="ACZ21" s="1">
        <f>LOOKUP($A21,'DMG Tables'!$P$2:$P$35,'DMG Tables'!$O$2:$O$35)*ACZ$1*LOOKUP(ACZ$1,'DMG Tables'!$G$2:$G$7,'DMG Tables'!$H$2:$H$7)</f>
        <v>46620000</v>
      </c>
      <c r="ADA21" s="1">
        <f>LOOKUP($A21,'DMG Tables'!$P$2:$P$35,'DMG Tables'!$O$2:$O$35)*ADA$1*LOOKUP(ADA$1,'DMG Tables'!$G$2:$G$7,'DMG Tables'!$H$2:$H$7)</f>
        <v>46680000</v>
      </c>
      <c r="ADB21" s="1">
        <f>LOOKUP($A21,'DMG Tables'!$P$2:$P$35,'DMG Tables'!$O$2:$O$35)*ADB$1*LOOKUP(ADB$1,'DMG Tables'!$G$2:$G$7,'DMG Tables'!$H$2:$H$7)</f>
        <v>46740000</v>
      </c>
      <c r="ADC21" s="1">
        <f>LOOKUP($A21,'DMG Tables'!$P$2:$P$35,'DMG Tables'!$O$2:$O$35)*ADC$1*LOOKUP(ADC$1,'DMG Tables'!$G$2:$G$7,'DMG Tables'!$H$2:$H$7)</f>
        <v>46800000</v>
      </c>
      <c r="ADD21" s="1">
        <f>LOOKUP($A21,'DMG Tables'!$P$2:$P$35,'DMG Tables'!$O$2:$O$35)*ADD$1*LOOKUP(ADD$1,'DMG Tables'!$G$2:$G$7,'DMG Tables'!$H$2:$H$7)</f>
        <v>46860000</v>
      </c>
      <c r="ADE21" s="1">
        <f>LOOKUP($A21,'DMG Tables'!$P$2:$P$35,'DMG Tables'!$O$2:$O$35)*ADE$1*LOOKUP(ADE$1,'DMG Tables'!$G$2:$G$7,'DMG Tables'!$H$2:$H$7)</f>
        <v>46920000</v>
      </c>
      <c r="ADF21" s="1">
        <f>LOOKUP($A21,'DMG Tables'!$P$2:$P$35,'DMG Tables'!$O$2:$O$35)*ADF$1*LOOKUP(ADF$1,'DMG Tables'!$G$2:$G$7,'DMG Tables'!$H$2:$H$7)</f>
        <v>46980000</v>
      </c>
      <c r="ADG21" s="1">
        <f>LOOKUP($A21,'DMG Tables'!$P$2:$P$35,'DMG Tables'!$O$2:$O$35)*ADG$1*LOOKUP(ADG$1,'DMG Tables'!$G$2:$G$7,'DMG Tables'!$H$2:$H$7)</f>
        <v>47040000</v>
      </c>
      <c r="ADH21" s="1">
        <f>LOOKUP($A21,'DMG Tables'!$P$2:$P$35,'DMG Tables'!$O$2:$O$35)*ADH$1*LOOKUP(ADH$1,'DMG Tables'!$G$2:$G$7,'DMG Tables'!$H$2:$H$7)</f>
        <v>47100000</v>
      </c>
      <c r="ADI21" s="1">
        <f>LOOKUP($A21,'DMG Tables'!$P$2:$P$35,'DMG Tables'!$O$2:$O$35)*ADI$1*LOOKUP(ADI$1,'DMG Tables'!$G$2:$G$7,'DMG Tables'!$H$2:$H$7)</f>
        <v>47160000</v>
      </c>
      <c r="ADJ21" s="1">
        <f>LOOKUP($A21,'DMG Tables'!$P$2:$P$35,'DMG Tables'!$O$2:$O$35)*ADJ$1*LOOKUP(ADJ$1,'DMG Tables'!$G$2:$G$7,'DMG Tables'!$H$2:$H$7)</f>
        <v>47220000</v>
      </c>
      <c r="ADK21" s="1">
        <f>LOOKUP($A21,'DMG Tables'!$P$2:$P$35,'DMG Tables'!$O$2:$O$35)*ADK$1*LOOKUP(ADK$1,'DMG Tables'!$G$2:$G$7,'DMG Tables'!$H$2:$H$7)</f>
        <v>47280000</v>
      </c>
      <c r="ADL21" s="1">
        <f>LOOKUP($A21,'DMG Tables'!$P$2:$P$35,'DMG Tables'!$O$2:$O$35)*ADL$1*LOOKUP(ADL$1,'DMG Tables'!$G$2:$G$7,'DMG Tables'!$H$2:$H$7)</f>
        <v>47340000</v>
      </c>
      <c r="ADM21" s="1">
        <f>LOOKUP($A21,'DMG Tables'!$P$2:$P$35,'DMG Tables'!$O$2:$O$35)*ADM$1*LOOKUP(ADM$1,'DMG Tables'!$G$2:$G$7,'DMG Tables'!$H$2:$H$7)</f>
        <v>47400000</v>
      </c>
      <c r="ADN21" s="1">
        <f>LOOKUP($A21,'DMG Tables'!$P$2:$P$35,'DMG Tables'!$O$2:$O$35)*ADN$1*LOOKUP(ADN$1,'DMG Tables'!$G$2:$G$7,'DMG Tables'!$H$2:$H$7)</f>
        <v>47460000</v>
      </c>
      <c r="ADO21" s="1">
        <f>LOOKUP($A21,'DMG Tables'!$P$2:$P$35,'DMG Tables'!$O$2:$O$35)*ADO$1*LOOKUP(ADO$1,'DMG Tables'!$G$2:$G$7,'DMG Tables'!$H$2:$H$7)</f>
        <v>47520000</v>
      </c>
      <c r="ADP21" s="1">
        <f>LOOKUP($A21,'DMG Tables'!$P$2:$P$35,'DMG Tables'!$O$2:$O$35)*ADP$1*LOOKUP(ADP$1,'DMG Tables'!$G$2:$G$7,'DMG Tables'!$H$2:$H$7)</f>
        <v>47580000</v>
      </c>
      <c r="ADQ21" s="1">
        <f>LOOKUP($A21,'DMG Tables'!$P$2:$P$35,'DMG Tables'!$O$2:$O$35)*ADQ$1*LOOKUP(ADQ$1,'DMG Tables'!$G$2:$G$7,'DMG Tables'!$H$2:$H$7)</f>
        <v>47640000</v>
      </c>
      <c r="ADR21" s="1">
        <f>LOOKUP($A21,'DMG Tables'!$P$2:$P$35,'DMG Tables'!$O$2:$O$35)*ADR$1*LOOKUP(ADR$1,'DMG Tables'!$G$2:$G$7,'DMG Tables'!$H$2:$H$7)</f>
        <v>47700000</v>
      </c>
      <c r="ADS21" s="1">
        <f>LOOKUP($A21,'DMG Tables'!$P$2:$P$35,'DMG Tables'!$O$2:$O$35)*ADS$1*LOOKUP(ADS$1,'DMG Tables'!$G$2:$G$7,'DMG Tables'!$H$2:$H$7)</f>
        <v>47760000</v>
      </c>
      <c r="ADT21" s="1">
        <f>LOOKUP($A21,'DMG Tables'!$P$2:$P$35,'DMG Tables'!$O$2:$O$35)*ADT$1*LOOKUP(ADT$1,'DMG Tables'!$G$2:$G$7,'DMG Tables'!$H$2:$H$7)</f>
        <v>47820000</v>
      </c>
      <c r="ADU21" s="1">
        <f>LOOKUP($A21,'DMG Tables'!$P$2:$P$35,'DMG Tables'!$O$2:$O$35)*ADU$1*LOOKUP(ADU$1,'DMG Tables'!$G$2:$G$7,'DMG Tables'!$H$2:$H$7)</f>
        <v>47880000</v>
      </c>
      <c r="ADV21" s="1">
        <f>LOOKUP($A21,'DMG Tables'!$P$2:$P$35,'DMG Tables'!$O$2:$O$35)*ADV$1*LOOKUP(ADV$1,'DMG Tables'!$G$2:$G$7,'DMG Tables'!$H$2:$H$7)</f>
        <v>47940000</v>
      </c>
      <c r="ADW21" s="1">
        <f>LOOKUP($A21,'DMG Tables'!$P$2:$P$35,'DMG Tables'!$O$2:$O$35)*ADW$1*LOOKUP(ADW$1,'DMG Tables'!$G$2:$G$7,'DMG Tables'!$H$2:$H$7)</f>
        <v>48000000</v>
      </c>
      <c r="ADX21" s="1">
        <f>LOOKUP($A21,'DMG Tables'!$P$2:$P$35,'DMG Tables'!$O$2:$O$35)*ADX$1*LOOKUP(ADX$1,'DMG Tables'!$G$2:$G$7,'DMG Tables'!$H$2:$H$7)</f>
        <v>48060000</v>
      </c>
      <c r="ADY21" s="1">
        <f>LOOKUP($A21,'DMG Tables'!$P$2:$P$35,'DMG Tables'!$O$2:$O$35)*ADY$1*LOOKUP(ADY$1,'DMG Tables'!$G$2:$G$7,'DMG Tables'!$H$2:$H$7)</f>
        <v>48120000</v>
      </c>
      <c r="ADZ21" s="1">
        <f>LOOKUP($A21,'DMG Tables'!$P$2:$P$35,'DMG Tables'!$O$2:$O$35)*ADZ$1*LOOKUP(ADZ$1,'DMG Tables'!$G$2:$G$7,'DMG Tables'!$H$2:$H$7)</f>
        <v>48180000</v>
      </c>
      <c r="AEA21" s="1">
        <f>LOOKUP($A21,'DMG Tables'!$P$2:$P$35,'DMG Tables'!$O$2:$O$35)*AEA$1*LOOKUP(AEA$1,'DMG Tables'!$G$2:$G$7,'DMG Tables'!$H$2:$H$7)</f>
        <v>48240000</v>
      </c>
      <c r="AEB21" s="1">
        <f>LOOKUP($A21,'DMG Tables'!$P$2:$P$35,'DMG Tables'!$O$2:$O$35)*AEB$1*LOOKUP(AEB$1,'DMG Tables'!$G$2:$G$7,'DMG Tables'!$H$2:$H$7)</f>
        <v>48300000</v>
      </c>
      <c r="AEC21" s="1">
        <f>LOOKUP($A21,'DMG Tables'!$P$2:$P$35,'DMG Tables'!$O$2:$O$35)*AEC$1*LOOKUP(AEC$1,'DMG Tables'!$G$2:$G$7,'DMG Tables'!$H$2:$H$7)</f>
        <v>48360000</v>
      </c>
      <c r="AED21" s="1">
        <f>LOOKUP($A21,'DMG Tables'!$P$2:$P$35,'DMG Tables'!$O$2:$O$35)*AED$1*LOOKUP(AED$1,'DMG Tables'!$G$2:$G$7,'DMG Tables'!$H$2:$H$7)</f>
        <v>48420000</v>
      </c>
      <c r="AEE21" s="1">
        <f>LOOKUP($A21,'DMG Tables'!$P$2:$P$35,'DMG Tables'!$O$2:$O$35)*AEE$1*LOOKUP(AEE$1,'DMG Tables'!$G$2:$G$7,'DMG Tables'!$H$2:$H$7)</f>
        <v>48480000</v>
      </c>
      <c r="AEF21" s="1">
        <f>LOOKUP($A21,'DMG Tables'!$P$2:$P$35,'DMG Tables'!$O$2:$O$35)*AEF$1*LOOKUP(AEF$1,'DMG Tables'!$G$2:$G$7,'DMG Tables'!$H$2:$H$7)</f>
        <v>48540000</v>
      </c>
      <c r="AEG21" s="1">
        <f>LOOKUP($A21,'DMG Tables'!$P$2:$P$35,'DMG Tables'!$O$2:$O$35)*AEG$1*LOOKUP(AEG$1,'DMG Tables'!$G$2:$G$7,'DMG Tables'!$H$2:$H$7)</f>
        <v>48600000</v>
      </c>
      <c r="AEH21" s="1">
        <f>LOOKUP($A21,'DMG Tables'!$P$2:$P$35,'DMG Tables'!$O$2:$O$35)*AEH$1*LOOKUP(AEH$1,'DMG Tables'!$G$2:$G$7,'DMG Tables'!$H$2:$H$7)</f>
        <v>48660000</v>
      </c>
      <c r="AEI21" s="1">
        <f>LOOKUP($A21,'DMG Tables'!$P$2:$P$35,'DMG Tables'!$O$2:$O$35)*AEI$1*LOOKUP(AEI$1,'DMG Tables'!$G$2:$G$7,'DMG Tables'!$H$2:$H$7)</f>
        <v>48720000</v>
      </c>
      <c r="AEJ21" s="1">
        <f>LOOKUP($A21,'DMG Tables'!$P$2:$P$35,'DMG Tables'!$O$2:$O$35)*AEJ$1*LOOKUP(AEJ$1,'DMG Tables'!$G$2:$G$7,'DMG Tables'!$H$2:$H$7)</f>
        <v>48780000</v>
      </c>
      <c r="AEK21" s="1">
        <f>LOOKUP($A21,'DMG Tables'!$P$2:$P$35,'DMG Tables'!$O$2:$O$35)*AEK$1*LOOKUP(AEK$1,'DMG Tables'!$G$2:$G$7,'DMG Tables'!$H$2:$H$7)</f>
        <v>48840000</v>
      </c>
      <c r="AEL21" s="1">
        <f>LOOKUP($A21,'DMG Tables'!$P$2:$P$35,'DMG Tables'!$O$2:$O$35)*AEL$1*LOOKUP(AEL$1,'DMG Tables'!$G$2:$G$7,'DMG Tables'!$H$2:$H$7)</f>
        <v>48900000</v>
      </c>
      <c r="AEM21" s="1">
        <f>LOOKUP($A21,'DMG Tables'!$P$2:$P$35,'DMG Tables'!$O$2:$O$35)*AEM$1*LOOKUP(AEM$1,'DMG Tables'!$G$2:$G$7,'DMG Tables'!$H$2:$H$7)</f>
        <v>48960000</v>
      </c>
      <c r="AEN21" s="1">
        <f>LOOKUP($A21,'DMG Tables'!$P$2:$P$35,'DMG Tables'!$O$2:$O$35)*AEN$1*LOOKUP(AEN$1,'DMG Tables'!$G$2:$G$7,'DMG Tables'!$H$2:$H$7)</f>
        <v>49020000</v>
      </c>
      <c r="AEO21" s="1">
        <f>LOOKUP($A21,'DMG Tables'!$P$2:$P$35,'DMG Tables'!$O$2:$O$35)*AEO$1*LOOKUP(AEO$1,'DMG Tables'!$G$2:$G$7,'DMG Tables'!$H$2:$H$7)</f>
        <v>49080000</v>
      </c>
      <c r="AEP21" s="1">
        <f>LOOKUP($A21,'DMG Tables'!$P$2:$P$35,'DMG Tables'!$O$2:$O$35)*AEP$1*LOOKUP(AEP$1,'DMG Tables'!$G$2:$G$7,'DMG Tables'!$H$2:$H$7)</f>
        <v>49140000</v>
      </c>
      <c r="AEQ21" s="1">
        <f>LOOKUP($A21,'DMG Tables'!$P$2:$P$35,'DMG Tables'!$O$2:$O$35)*AEQ$1*LOOKUP(AEQ$1,'DMG Tables'!$G$2:$G$7,'DMG Tables'!$H$2:$H$7)</f>
        <v>49200000</v>
      </c>
      <c r="AER21" s="1">
        <f>LOOKUP($A21,'DMG Tables'!$P$2:$P$35,'DMG Tables'!$O$2:$O$35)*AER$1*LOOKUP(AER$1,'DMG Tables'!$G$2:$G$7,'DMG Tables'!$H$2:$H$7)</f>
        <v>49260000</v>
      </c>
      <c r="AES21" s="1">
        <f>LOOKUP($A21,'DMG Tables'!$P$2:$P$35,'DMG Tables'!$O$2:$O$35)*AES$1*LOOKUP(AES$1,'DMG Tables'!$G$2:$G$7,'DMG Tables'!$H$2:$H$7)</f>
        <v>49320000</v>
      </c>
      <c r="AET21" s="1">
        <f>LOOKUP($A21,'DMG Tables'!$P$2:$P$35,'DMG Tables'!$O$2:$O$35)*AET$1*LOOKUP(AET$1,'DMG Tables'!$G$2:$G$7,'DMG Tables'!$H$2:$H$7)</f>
        <v>49380000</v>
      </c>
      <c r="AEU21" s="1">
        <f>LOOKUP($A21,'DMG Tables'!$P$2:$P$35,'DMG Tables'!$O$2:$O$35)*AEU$1*LOOKUP(AEU$1,'DMG Tables'!$G$2:$G$7,'DMG Tables'!$H$2:$H$7)</f>
        <v>49440000</v>
      </c>
      <c r="AEV21" s="1">
        <f>LOOKUP($A21,'DMG Tables'!$P$2:$P$35,'DMG Tables'!$O$2:$O$35)*AEV$1*LOOKUP(AEV$1,'DMG Tables'!$G$2:$G$7,'DMG Tables'!$H$2:$H$7)</f>
        <v>49500000</v>
      </c>
      <c r="AEW21" s="1">
        <f>LOOKUP($A21,'DMG Tables'!$P$2:$P$35,'DMG Tables'!$O$2:$O$35)*AEW$1*LOOKUP(AEW$1,'DMG Tables'!$G$2:$G$7,'DMG Tables'!$H$2:$H$7)</f>
        <v>49560000</v>
      </c>
      <c r="AEX21" s="1">
        <f>LOOKUP($A21,'DMG Tables'!$P$2:$P$35,'DMG Tables'!$O$2:$O$35)*AEX$1*LOOKUP(AEX$1,'DMG Tables'!$G$2:$G$7,'DMG Tables'!$H$2:$H$7)</f>
        <v>49620000</v>
      </c>
      <c r="AEY21" s="1">
        <f>LOOKUP($A21,'DMG Tables'!$P$2:$P$35,'DMG Tables'!$O$2:$O$35)*AEY$1*LOOKUP(AEY$1,'DMG Tables'!$G$2:$G$7,'DMG Tables'!$H$2:$H$7)</f>
        <v>49680000</v>
      </c>
      <c r="AEZ21" s="1">
        <f>LOOKUP($A21,'DMG Tables'!$P$2:$P$35,'DMG Tables'!$O$2:$O$35)*AEZ$1*LOOKUP(AEZ$1,'DMG Tables'!$G$2:$G$7,'DMG Tables'!$H$2:$H$7)</f>
        <v>49740000</v>
      </c>
      <c r="AFA21" s="1">
        <f>LOOKUP($A21,'DMG Tables'!$P$2:$P$35,'DMG Tables'!$O$2:$O$35)*AFA$1*LOOKUP(AFA$1,'DMG Tables'!$G$2:$G$7,'DMG Tables'!$H$2:$H$7)</f>
        <v>49800000</v>
      </c>
      <c r="AFB21" s="1">
        <f>LOOKUP($A21,'DMG Tables'!$P$2:$P$35,'DMG Tables'!$O$2:$O$35)*AFB$1*LOOKUP(AFB$1,'DMG Tables'!$G$2:$G$7,'DMG Tables'!$H$2:$H$7)</f>
        <v>49860000</v>
      </c>
      <c r="AFC21" s="1">
        <f>LOOKUP($A21,'DMG Tables'!$P$2:$P$35,'DMG Tables'!$O$2:$O$35)*AFC$1*LOOKUP(AFC$1,'DMG Tables'!$G$2:$G$7,'DMG Tables'!$H$2:$H$7)</f>
        <v>49920000</v>
      </c>
      <c r="AFD21" s="1">
        <f>LOOKUP($A21,'DMG Tables'!$P$2:$P$35,'DMG Tables'!$O$2:$O$35)*AFD$1*LOOKUP(AFD$1,'DMG Tables'!$G$2:$G$7,'DMG Tables'!$H$2:$H$7)</f>
        <v>49980000</v>
      </c>
      <c r="AFE21" s="1">
        <f>LOOKUP($A21,'DMG Tables'!$P$2:$P$35,'DMG Tables'!$O$2:$O$35)*AFE$1*LOOKUP(AFE$1,'DMG Tables'!$G$2:$G$7,'DMG Tables'!$H$2:$H$7)</f>
        <v>50040000</v>
      </c>
      <c r="AFF21" s="1">
        <f>LOOKUP($A21,'DMG Tables'!$P$2:$P$35,'DMG Tables'!$O$2:$O$35)*AFF$1*LOOKUP(AFF$1,'DMG Tables'!$G$2:$G$7,'DMG Tables'!$H$2:$H$7)</f>
        <v>50100000</v>
      </c>
      <c r="AFG21" s="1">
        <f>LOOKUP($A21,'DMG Tables'!$P$2:$P$35,'DMG Tables'!$O$2:$O$35)*AFG$1*LOOKUP(AFG$1,'DMG Tables'!$G$2:$G$7,'DMG Tables'!$H$2:$H$7)</f>
        <v>50160000</v>
      </c>
      <c r="AFH21" s="1">
        <f>LOOKUP($A21,'DMG Tables'!$P$2:$P$35,'DMG Tables'!$O$2:$O$35)*AFH$1*LOOKUP(AFH$1,'DMG Tables'!$G$2:$G$7,'DMG Tables'!$H$2:$H$7)</f>
        <v>50220000</v>
      </c>
      <c r="AFI21" s="1">
        <f>LOOKUP($A21,'DMG Tables'!$P$2:$P$35,'DMG Tables'!$O$2:$O$35)*AFI$1*LOOKUP(AFI$1,'DMG Tables'!$G$2:$G$7,'DMG Tables'!$H$2:$H$7)</f>
        <v>50280000</v>
      </c>
      <c r="AFJ21" s="1">
        <f>LOOKUP($A21,'DMG Tables'!$P$2:$P$35,'DMG Tables'!$O$2:$O$35)*AFJ$1*LOOKUP(AFJ$1,'DMG Tables'!$G$2:$G$7,'DMG Tables'!$H$2:$H$7)</f>
        <v>50340000</v>
      </c>
      <c r="AFK21" s="1">
        <f>LOOKUP($A21,'DMG Tables'!$P$2:$P$35,'DMG Tables'!$O$2:$O$35)*AFK$1*LOOKUP(AFK$1,'DMG Tables'!$G$2:$G$7,'DMG Tables'!$H$2:$H$7)</f>
        <v>50400000</v>
      </c>
      <c r="AFL21" s="1">
        <f>LOOKUP($A21,'DMG Tables'!$P$2:$P$35,'DMG Tables'!$O$2:$O$35)*AFL$1*LOOKUP(AFL$1,'DMG Tables'!$G$2:$G$7,'DMG Tables'!$H$2:$H$7)</f>
        <v>50460000</v>
      </c>
      <c r="AFM21" s="1">
        <f>LOOKUP($A21,'DMG Tables'!$P$2:$P$35,'DMG Tables'!$O$2:$O$35)*AFM$1*LOOKUP(AFM$1,'DMG Tables'!$G$2:$G$7,'DMG Tables'!$H$2:$H$7)</f>
        <v>50520000</v>
      </c>
      <c r="AFN21" s="1">
        <f>LOOKUP($A21,'DMG Tables'!$P$2:$P$35,'DMG Tables'!$O$2:$O$35)*AFN$1*LOOKUP(AFN$1,'DMG Tables'!$G$2:$G$7,'DMG Tables'!$H$2:$H$7)</f>
        <v>50580000</v>
      </c>
      <c r="AFO21" s="1">
        <f>LOOKUP($A21,'DMG Tables'!$P$2:$P$35,'DMG Tables'!$O$2:$O$35)*AFO$1*LOOKUP(AFO$1,'DMG Tables'!$G$2:$G$7,'DMG Tables'!$H$2:$H$7)</f>
        <v>50640000</v>
      </c>
      <c r="AFP21" s="1">
        <f>LOOKUP($A21,'DMG Tables'!$P$2:$P$35,'DMG Tables'!$O$2:$O$35)*AFP$1*LOOKUP(AFP$1,'DMG Tables'!$G$2:$G$7,'DMG Tables'!$H$2:$H$7)</f>
        <v>50700000</v>
      </c>
      <c r="AFQ21" s="1">
        <f>LOOKUP($A21,'DMG Tables'!$P$2:$P$35,'DMG Tables'!$O$2:$O$35)*AFQ$1*LOOKUP(AFQ$1,'DMG Tables'!$G$2:$G$7,'DMG Tables'!$H$2:$H$7)</f>
        <v>50760000</v>
      </c>
      <c r="AFR21" s="1">
        <f>LOOKUP($A21,'DMG Tables'!$P$2:$P$35,'DMG Tables'!$O$2:$O$35)*AFR$1*LOOKUP(AFR$1,'DMG Tables'!$G$2:$G$7,'DMG Tables'!$H$2:$H$7)</f>
        <v>50820000</v>
      </c>
      <c r="AFS21" s="1">
        <f>LOOKUP($A21,'DMG Tables'!$P$2:$P$35,'DMG Tables'!$O$2:$O$35)*AFS$1*LOOKUP(AFS$1,'DMG Tables'!$G$2:$G$7,'DMG Tables'!$H$2:$H$7)</f>
        <v>50880000</v>
      </c>
      <c r="AFT21" s="1">
        <f>LOOKUP($A21,'DMG Tables'!$P$2:$P$35,'DMG Tables'!$O$2:$O$35)*AFT$1*LOOKUP(AFT$1,'DMG Tables'!$G$2:$G$7,'DMG Tables'!$H$2:$H$7)</f>
        <v>50940000</v>
      </c>
      <c r="AFU21" s="1">
        <f>LOOKUP($A21,'DMG Tables'!$P$2:$P$35,'DMG Tables'!$O$2:$O$35)*AFU$1*LOOKUP(AFU$1,'DMG Tables'!$G$2:$G$7,'DMG Tables'!$H$2:$H$7)</f>
        <v>51000000</v>
      </c>
      <c r="AFV21" s="1">
        <f>LOOKUP($A21,'DMG Tables'!$P$2:$P$35,'DMG Tables'!$O$2:$O$35)*AFV$1*LOOKUP(AFV$1,'DMG Tables'!$G$2:$G$7,'DMG Tables'!$H$2:$H$7)</f>
        <v>51060000</v>
      </c>
      <c r="AFW21" s="1">
        <f>LOOKUP($A21,'DMG Tables'!$P$2:$P$35,'DMG Tables'!$O$2:$O$35)*AFW$1*LOOKUP(AFW$1,'DMG Tables'!$G$2:$G$7,'DMG Tables'!$H$2:$H$7)</f>
        <v>51120000</v>
      </c>
      <c r="AFX21" s="1">
        <f>LOOKUP($A21,'DMG Tables'!$P$2:$P$35,'DMG Tables'!$O$2:$O$35)*AFX$1*LOOKUP(AFX$1,'DMG Tables'!$G$2:$G$7,'DMG Tables'!$H$2:$H$7)</f>
        <v>51180000</v>
      </c>
      <c r="AFY21" s="1">
        <f>LOOKUP($A21,'DMG Tables'!$P$2:$P$35,'DMG Tables'!$O$2:$O$35)*AFY$1*LOOKUP(AFY$1,'DMG Tables'!$G$2:$G$7,'DMG Tables'!$H$2:$H$7)</f>
        <v>51240000</v>
      </c>
      <c r="AFZ21" s="1">
        <f>LOOKUP($A21,'DMG Tables'!$P$2:$P$35,'DMG Tables'!$O$2:$O$35)*AFZ$1*LOOKUP(AFZ$1,'DMG Tables'!$G$2:$G$7,'DMG Tables'!$H$2:$H$7)</f>
        <v>51300000</v>
      </c>
      <c r="AGA21" s="1">
        <f>LOOKUP($A21,'DMG Tables'!$P$2:$P$35,'DMG Tables'!$O$2:$O$35)*AGA$1*LOOKUP(AGA$1,'DMG Tables'!$G$2:$G$7,'DMG Tables'!$H$2:$H$7)</f>
        <v>51360000</v>
      </c>
      <c r="AGB21" s="1">
        <f>LOOKUP($A21,'DMG Tables'!$P$2:$P$35,'DMG Tables'!$O$2:$O$35)*AGB$1*LOOKUP(AGB$1,'DMG Tables'!$G$2:$G$7,'DMG Tables'!$H$2:$H$7)</f>
        <v>51420000</v>
      </c>
      <c r="AGC21" s="1">
        <f>LOOKUP($A21,'DMG Tables'!$P$2:$P$35,'DMG Tables'!$O$2:$O$35)*AGC$1*LOOKUP(AGC$1,'DMG Tables'!$G$2:$G$7,'DMG Tables'!$H$2:$H$7)</f>
        <v>51480000</v>
      </c>
      <c r="AGD21" s="1">
        <f>LOOKUP($A21,'DMG Tables'!$P$2:$P$35,'DMG Tables'!$O$2:$O$35)*AGD$1*LOOKUP(AGD$1,'DMG Tables'!$G$2:$G$7,'DMG Tables'!$H$2:$H$7)</f>
        <v>51540000</v>
      </c>
      <c r="AGE21" s="1">
        <f>LOOKUP($A21,'DMG Tables'!$P$2:$P$35,'DMG Tables'!$O$2:$O$35)*AGE$1*LOOKUP(AGE$1,'DMG Tables'!$G$2:$G$7,'DMG Tables'!$H$2:$H$7)</f>
        <v>51600000</v>
      </c>
      <c r="AGF21" s="1">
        <f>LOOKUP($A21,'DMG Tables'!$P$2:$P$35,'DMG Tables'!$O$2:$O$35)*AGF$1*LOOKUP(AGF$1,'DMG Tables'!$G$2:$G$7,'DMG Tables'!$H$2:$H$7)</f>
        <v>51660000</v>
      </c>
      <c r="AGG21" s="1">
        <f>LOOKUP($A21,'DMG Tables'!$P$2:$P$35,'DMG Tables'!$O$2:$O$35)*AGG$1*LOOKUP(AGG$1,'DMG Tables'!$G$2:$G$7,'DMG Tables'!$H$2:$H$7)</f>
        <v>51720000</v>
      </c>
      <c r="AGH21" s="1">
        <f>LOOKUP($A21,'DMG Tables'!$P$2:$P$35,'DMG Tables'!$O$2:$O$35)*AGH$1*LOOKUP(AGH$1,'DMG Tables'!$G$2:$G$7,'DMG Tables'!$H$2:$H$7)</f>
        <v>51780000</v>
      </c>
      <c r="AGI21" s="1">
        <f>LOOKUP($A21,'DMG Tables'!$P$2:$P$35,'DMG Tables'!$O$2:$O$35)*AGI$1*LOOKUP(AGI$1,'DMG Tables'!$G$2:$G$7,'DMG Tables'!$H$2:$H$7)</f>
        <v>51840000</v>
      </c>
      <c r="AGJ21" s="1">
        <f>LOOKUP($A21,'DMG Tables'!$P$2:$P$35,'DMG Tables'!$O$2:$O$35)*AGJ$1*LOOKUP(AGJ$1,'DMG Tables'!$G$2:$G$7,'DMG Tables'!$H$2:$H$7)</f>
        <v>51900000</v>
      </c>
      <c r="AGK21" s="1">
        <f>LOOKUP($A21,'DMG Tables'!$P$2:$P$35,'DMG Tables'!$O$2:$O$35)*AGK$1*LOOKUP(AGK$1,'DMG Tables'!$G$2:$G$7,'DMG Tables'!$H$2:$H$7)</f>
        <v>51960000</v>
      </c>
      <c r="AGL21" s="1">
        <f>LOOKUP($A21,'DMG Tables'!$P$2:$P$35,'DMG Tables'!$O$2:$O$35)*AGL$1*LOOKUP(AGL$1,'DMG Tables'!$G$2:$G$7,'DMG Tables'!$H$2:$H$7)</f>
        <v>52020000</v>
      </c>
      <c r="AGM21" s="1">
        <f>LOOKUP($A21,'DMG Tables'!$P$2:$P$35,'DMG Tables'!$O$2:$O$35)*AGM$1*LOOKUP(AGM$1,'DMG Tables'!$G$2:$G$7,'DMG Tables'!$H$2:$H$7)</f>
        <v>52080000</v>
      </c>
      <c r="AGN21" s="1">
        <f>LOOKUP($A21,'DMG Tables'!$P$2:$P$35,'DMG Tables'!$O$2:$O$35)*AGN$1*LOOKUP(AGN$1,'DMG Tables'!$G$2:$G$7,'DMG Tables'!$H$2:$H$7)</f>
        <v>52140000</v>
      </c>
      <c r="AGO21" s="1">
        <f>LOOKUP($A21,'DMG Tables'!$P$2:$P$35,'DMG Tables'!$O$2:$O$35)*AGO$1*LOOKUP(AGO$1,'DMG Tables'!$G$2:$G$7,'DMG Tables'!$H$2:$H$7)</f>
        <v>52200000</v>
      </c>
      <c r="AGP21" s="1">
        <f>LOOKUP($A21,'DMG Tables'!$P$2:$P$35,'DMG Tables'!$O$2:$O$35)*AGP$1*LOOKUP(AGP$1,'DMG Tables'!$G$2:$G$7,'DMG Tables'!$H$2:$H$7)</f>
        <v>52260000</v>
      </c>
      <c r="AGQ21" s="1">
        <f>LOOKUP($A21,'DMG Tables'!$P$2:$P$35,'DMG Tables'!$O$2:$O$35)*AGQ$1*LOOKUP(AGQ$1,'DMG Tables'!$G$2:$G$7,'DMG Tables'!$H$2:$H$7)</f>
        <v>52320000</v>
      </c>
      <c r="AGR21" s="1">
        <f>LOOKUP($A21,'DMG Tables'!$P$2:$P$35,'DMG Tables'!$O$2:$O$35)*AGR$1*LOOKUP(AGR$1,'DMG Tables'!$G$2:$G$7,'DMG Tables'!$H$2:$H$7)</f>
        <v>52380000</v>
      </c>
      <c r="AGS21" s="1">
        <f>LOOKUP($A21,'DMG Tables'!$P$2:$P$35,'DMG Tables'!$O$2:$O$35)*AGS$1*LOOKUP(AGS$1,'DMG Tables'!$G$2:$G$7,'DMG Tables'!$H$2:$H$7)</f>
        <v>52440000</v>
      </c>
      <c r="AGT21" s="1">
        <f>LOOKUP($A21,'DMG Tables'!$P$2:$P$35,'DMG Tables'!$O$2:$O$35)*AGT$1*LOOKUP(AGT$1,'DMG Tables'!$G$2:$G$7,'DMG Tables'!$H$2:$H$7)</f>
        <v>52500000</v>
      </c>
      <c r="AGU21" s="1">
        <f>LOOKUP($A21,'DMG Tables'!$P$2:$P$35,'DMG Tables'!$O$2:$O$35)*AGU$1*LOOKUP(AGU$1,'DMG Tables'!$G$2:$G$7,'DMG Tables'!$H$2:$H$7)</f>
        <v>52560000</v>
      </c>
      <c r="AGV21" s="1">
        <f>LOOKUP($A21,'DMG Tables'!$P$2:$P$35,'DMG Tables'!$O$2:$O$35)*AGV$1*LOOKUP(AGV$1,'DMG Tables'!$G$2:$G$7,'DMG Tables'!$H$2:$H$7)</f>
        <v>52620000</v>
      </c>
      <c r="AGW21" s="1">
        <f>LOOKUP($A21,'DMG Tables'!$P$2:$P$35,'DMG Tables'!$O$2:$O$35)*AGW$1*LOOKUP(AGW$1,'DMG Tables'!$G$2:$G$7,'DMG Tables'!$H$2:$H$7)</f>
        <v>52680000</v>
      </c>
      <c r="AGX21" s="1">
        <f>LOOKUP($A21,'DMG Tables'!$P$2:$P$35,'DMG Tables'!$O$2:$O$35)*AGX$1*LOOKUP(AGX$1,'DMG Tables'!$G$2:$G$7,'DMG Tables'!$H$2:$H$7)</f>
        <v>52740000</v>
      </c>
      <c r="AGY21" s="1">
        <f>LOOKUP($A21,'DMG Tables'!$P$2:$P$35,'DMG Tables'!$O$2:$O$35)*AGY$1*LOOKUP(AGY$1,'DMG Tables'!$G$2:$G$7,'DMG Tables'!$H$2:$H$7)</f>
        <v>52800000</v>
      </c>
      <c r="AGZ21" s="1">
        <f>LOOKUP($A21,'DMG Tables'!$P$2:$P$35,'DMG Tables'!$O$2:$O$35)*AGZ$1*LOOKUP(AGZ$1,'DMG Tables'!$G$2:$G$7,'DMG Tables'!$H$2:$H$7)</f>
        <v>52860000</v>
      </c>
      <c r="AHA21" s="1">
        <f>LOOKUP($A21,'DMG Tables'!$P$2:$P$35,'DMG Tables'!$O$2:$O$35)*AHA$1*LOOKUP(AHA$1,'DMG Tables'!$G$2:$G$7,'DMG Tables'!$H$2:$H$7)</f>
        <v>52920000</v>
      </c>
      <c r="AHB21" s="1">
        <f>LOOKUP($A21,'DMG Tables'!$P$2:$P$35,'DMG Tables'!$O$2:$O$35)*AHB$1*LOOKUP(AHB$1,'DMG Tables'!$G$2:$G$7,'DMG Tables'!$H$2:$H$7)</f>
        <v>52980000</v>
      </c>
      <c r="AHC21" s="1">
        <f>LOOKUP($A21,'DMG Tables'!$P$2:$P$35,'DMG Tables'!$O$2:$O$35)*AHC$1*LOOKUP(AHC$1,'DMG Tables'!$G$2:$G$7,'DMG Tables'!$H$2:$H$7)</f>
        <v>53040000</v>
      </c>
      <c r="AHD21" s="1">
        <f>LOOKUP($A21,'DMG Tables'!$P$2:$P$35,'DMG Tables'!$O$2:$O$35)*AHD$1*LOOKUP(AHD$1,'DMG Tables'!$G$2:$G$7,'DMG Tables'!$H$2:$H$7)</f>
        <v>53100000</v>
      </c>
      <c r="AHE21" s="1">
        <f>LOOKUP($A21,'DMG Tables'!$P$2:$P$35,'DMG Tables'!$O$2:$O$35)*AHE$1*LOOKUP(AHE$1,'DMG Tables'!$G$2:$G$7,'DMG Tables'!$H$2:$H$7)</f>
        <v>53160000</v>
      </c>
      <c r="AHF21" s="1">
        <f>LOOKUP($A21,'DMG Tables'!$P$2:$P$35,'DMG Tables'!$O$2:$O$35)*AHF$1*LOOKUP(AHF$1,'DMG Tables'!$G$2:$G$7,'DMG Tables'!$H$2:$H$7)</f>
        <v>53220000</v>
      </c>
      <c r="AHG21" s="1">
        <f>LOOKUP($A21,'DMG Tables'!$P$2:$P$35,'DMG Tables'!$O$2:$O$35)*AHG$1*LOOKUP(AHG$1,'DMG Tables'!$G$2:$G$7,'DMG Tables'!$H$2:$H$7)</f>
        <v>53280000</v>
      </c>
      <c r="AHH21" s="1">
        <f>LOOKUP($A21,'DMG Tables'!$P$2:$P$35,'DMG Tables'!$O$2:$O$35)*AHH$1*LOOKUP(AHH$1,'DMG Tables'!$G$2:$G$7,'DMG Tables'!$H$2:$H$7)</f>
        <v>53340000</v>
      </c>
      <c r="AHI21" s="1">
        <f>LOOKUP($A21,'DMG Tables'!$P$2:$P$35,'DMG Tables'!$O$2:$O$35)*AHI$1*LOOKUP(AHI$1,'DMG Tables'!$G$2:$G$7,'DMG Tables'!$H$2:$H$7)</f>
        <v>53400000</v>
      </c>
      <c r="AHJ21" s="1">
        <f>LOOKUP($A21,'DMG Tables'!$P$2:$P$35,'DMG Tables'!$O$2:$O$35)*AHJ$1*LOOKUP(AHJ$1,'DMG Tables'!$G$2:$G$7,'DMG Tables'!$H$2:$H$7)</f>
        <v>53460000</v>
      </c>
      <c r="AHK21" s="1">
        <f>LOOKUP($A21,'DMG Tables'!$P$2:$P$35,'DMG Tables'!$O$2:$O$35)*AHK$1*LOOKUP(AHK$1,'DMG Tables'!$G$2:$G$7,'DMG Tables'!$H$2:$H$7)</f>
        <v>53520000</v>
      </c>
      <c r="AHL21" s="1">
        <f>LOOKUP($A21,'DMG Tables'!$P$2:$P$35,'DMG Tables'!$O$2:$O$35)*AHL$1*LOOKUP(AHL$1,'DMG Tables'!$G$2:$G$7,'DMG Tables'!$H$2:$H$7)</f>
        <v>53580000</v>
      </c>
      <c r="AHM21" s="1">
        <f>LOOKUP($A21,'DMG Tables'!$P$2:$P$35,'DMG Tables'!$O$2:$O$35)*AHM$1*LOOKUP(AHM$1,'DMG Tables'!$G$2:$G$7,'DMG Tables'!$H$2:$H$7)</f>
        <v>53640000</v>
      </c>
      <c r="AHN21" s="1">
        <f>LOOKUP($A21,'DMG Tables'!$P$2:$P$35,'DMG Tables'!$O$2:$O$35)*AHN$1*LOOKUP(AHN$1,'DMG Tables'!$G$2:$G$7,'DMG Tables'!$H$2:$H$7)</f>
        <v>53700000</v>
      </c>
      <c r="AHO21" s="1">
        <f>LOOKUP($A21,'DMG Tables'!$P$2:$P$35,'DMG Tables'!$O$2:$O$35)*AHO$1*LOOKUP(AHO$1,'DMG Tables'!$G$2:$G$7,'DMG Tables'!$H$2:$H$7)</f>
        <v>53760000</v>
      </c>
      <c r="AHP21" s="1">
        <f>LOOKUP($A21,'DMG Tables'!$P$2:$P$35,'DMG Tables'!$O$2:$O$35)*AHP$1*LOOKUP(AHP$1,'DMG Tables'!$G$2:$G$7,'DMG Tables'!$H$2:$H$7)</f>
        <v>53820000</v>
      </c>
      <c r="AHQ21" s="1">
        <f>LOOKUP($A21,'DMG Tables'!$P$2:$P$35,'DMG Tables'!$O$2:$O$35)*AHQ$1*LOOKUP(AHQ$1,'DMG Tables'!$G$2:$G$7,'DMG Tables'!$H$2:$H$7)</f>
        <v>53880000</v>
      </c>
      <c r="AHR21" s="1">
        <f>LOOKUP($A21,'DMG Tables'!$P$2:$P$35,'DMG Tables'!$O$2:$O$35)*AHR$1*LOOKUP(AHR$1,'DMG Tables'!$G$2:$G$7,'DMG Tables'!$H$2:$H$7)</f>
        <v>53940000</v>
      </c>
      <c r="AHS21" s="1">
        <f>LOOKUP($A21,'DMG Tables'!$P$2:$P$35,'DMG Tables'!$O$2:$O$35)*AHS$1*LOOKUP(AHS$1,'DMG Tables'!$G$2:$G$7,'DMG Tables'!$H$2:$H$7)</f>
        <v>54000000</v>
      </c>
      <c r="AHT21" s="1">
        <f>LOOKUP($A21,'DMG Tables'!$P$2:$P$35,'DMG Tables'!$O$2:$O$35)*AHT$1*LOOKUP(AHT$1,'DMG Tables'!$G$2:$G$7,'DMG Tables'!$H$2:$H$7)</f>
        <v>54060000</v>
      </c>
      <c r="AHU21" s="1">
        <f>LOOKUP($A21,'DMG Tables'!$P$2:$P$35,'DMG Tables'!$O$2:$O$35)*AHU$1*LOOKUP(AHU$1,'DMG Tables'!$G$2:$G$7,'DMG Tables'!$H$2:$H$7)</f>
        <v>54120000</v>
      </c>
      <c r="AHV21" s="1">
        <f>LOOKUP($A21,'DMG Tables'!$P$2:$P$35,'DMG Tables'!$O$2:$O$35)*AHV$1*LOOKUP(AHV$1,'DMG Tables'!$G$2:$G$7,'DMG Tables'!$H$2:$H$7)</f>
        <v>54180000</v>
      </c>
      <c r="AHW21" s="1">
        <f>LOOKUP($A21,'DMG Tables'!$P$2:$P$35,'DMG Tables'!$O$2:$O$35)*AHW$1*LOOKUP(AHW$1,'DMG Tables'!$G$2:$G$7,'DMG Tables'!$H$2:$H$7)</f>
        <v>54240000</v>
      </c>
      <c r="AHX21" s="1">
        <f>LOOKUP($A21,'DMG Tables'!$P$2:$P$35,'DMG Tables'!$O$2:$O$35)*AHX$1*LOOKUP(AHX$1,'DMG Tables'!$G$2:$G$7,'DMG Tables'!$H$2:$H$7)</f>
        <v>54300000</v>
      </c>
      <c r="AHY21" s="1">
        <f>LOOKUP($A21,'DMG Tables'!$P$2:$P$35,'DMG Tables'!$O$2:$O$35)*AHY$1*LOOKUP(AHY$1,'DMG Tables'!$G$2:$G$7,'DMG Tables'!$H$2:$H$7)</f>
        <v>54360000</v>
      </c>
      <c r="AHZ21" s="1">
        <f>LOOKUP($A21,'DMG Tables'!$P$2:$P$35,'DMG Tables'!$O$2:$O$35)*AHZ$1*LOOKUP(AHZ$1,'DMG Tables'!$G$2:$G$7,'DMG Tables'!$H$2:$H$7)</f>
        <v>54420000</v>
      </c>
      <c r="AIA21" s="1">
        <f>LOOKUP($A21,'DMG Tables'!$P$2:$P$35,'DMG Tables'!$O$2:$O$35)*AIA$1*LOOKUP(AIA$1,'DMG Tables'!$G$2:$G$7,'DMG Tables'!$H$2:$H$7)</f>
        <v>54480000</v>
      </c>
      <c r="AIB21" s="1">
        <f>LOOKUP($A21,'DMG Tables'!$P$2:$P$35,'DMG Tables'!$O$2:$O$35)*AIB$1*LOOKUP(AIB$1,'DMG Tables'!$G$2:$G$7,'DMG Tables'!$H$2:$H$7)</f>
        <v>54540000</v>
      </c>
      <c r="AIC21" s="1">
        <f>LOOKUP($A21,'DMG Tables'!$P$2:$P$35,'DMG Tables'!$O$2:$O$35)*AIC$1*LOOKUP(AIC$1,'DMG Tables'!$G$2:$G$7,'DMG Tables'!$H$2:$H$7)</f>
        <v>54600000</v>
      </c>
      <c r="AID21" s="1">
        <f>LOOKUP($A21,'DMG Tables'!$P$2:$P$35,'DMG Tables'!$O$2:$O$35)*AID$1*LOOKUP(AID$1,'DMG Tables'!$G$2:$G$7,'DMG Tables'!$H$2:$H$7)</f>
        <v>54660000</v>
      </c>
      <c r="AIE21" s="1">
        <f>LOOKUP($A21,'DMG Tables'!$P$2:$P$35,'DMG Tables'!$O$2:$O$35)*AIE$1*LOOKUP(AIE$1,'DMG Tables'!$G$2:$G$7,'DMG Tables'!$H$2:$H$7)</f>
        <v>54720000</v>
      </c>
      <c r="AIF21" s="1">
        <f>LOOKUP($A21,'DMG Tables'!$P$2:$P$35,'DMG Tables'!$O$2:$O$35)*AIF$1*LOOKUP(AIF$1,'DMG Tables'!$G$2:$G$7,'DMG Tables'!$H$2:$H$7)</f>
        <v>54780000</v>
      </c>
      <c r="AIG21" s="1">
        <f>LOOKUP($A21,'DMG Tables'!$P$2:$P$35,'DMG Tables'!$O$2:$O$35)*AIG$1*LOOKUP(AIG$1,'DMG Tables'!$G$2:$G$7,'DMG Tables'!$H$2:$H$7)</f>
        <v>54840000</v>
      </c>
      <c r="AIH21" s="1">
        <f>LOOKUP($A21,'DMG Tables'!$P$2:$P$35,'DMG Tables'!$O$2:$O$35)*AIH$1*LOOKUP(AIH$1,'DMG Tables'!$G$2:$G$7,'DMG Tables'!$H$2:$H$7)</f>
        <v>54900000</v>
      </c>
      <c r="AII21" s="1">
        <f>LOOKUP($A21,'DMG Tables'!$P$2:$P$35,'DMG Tables'!$O$2:$O$35)*AII$1*LOOKUP(AII$1,'DMG Tables'!$G$2:$G$7,'DMG Tables'!$H$2:$H$7)</f>
        <v>54960000</v>
      </c>
      <c r="AIJ21" s="1">
        <f>LOOKUP($A21,'DMG Tables'!$P$2:$P$35,'DMG Tables'!$O$2:$O$35)*AIJ$1*LOOKUP(AIJ$1,'DMG Tables'!$G$2:$G$7,'DMG Tables'!$H$2:$H$7)</f>
        <v>55020000</v>
      </c>
      <c r="AIK21" s="1">
        <f>LOOKUP($A21,'DMG Tables'!$P$2:$P$35,'DMG Tables'!$O$2:$O$35)*AIK$1*LOOKUP(AIK$1,'DMG Tables'!$G$2:$G$7,'DMG Tables'!$H$2:$H$7)</f>
        <v>55080000</v>
      </c>
      <c r="AIL21" s="1">
        <f>LOOKUP($A21,'DMG Tables'!$P$2:$P$35,'DMG Tables'!$O$2:$O$35)*AIL$1*LOOKUP(AIL$1,'DMG Tables'!$G$2:$G$7,'DMG Tables'!$H$2:$H$7)</f>
        <v>55140000</v>
      </c>
      <c r="AIM21" s="1">
        <f>LOOKUP($A21,'DMG Tables'!$P$2:$P$35,'DMG Tables'!$O$2:$O$35)*AIM$1*LOOKUP(AIM$1,'DMG Tables'!$G$2:$G$7,'DMG Tables'!$H$2:$H$7)</f>
        <v>55200000</v>
      </c>
      <c r="AIN21" s="1">
        <f>LOOKUP($A21,'DMG Tables'!$P$2:$P$35,'DMG Tables'!$O$2:$O$35)*AIN$1*LOOKUP(AIN$1,'DMG Tables'!$G$2:$G$7,'DMG Tables'!$H$2:$H$7)</f>
        <v>55260000</v>
      </c>
      <c r="AIO21" s="1">
        <f>LOOKUP($A21,'DMG Tables'!$P$2:$P$35,'DMG Tables'!$O$2:$O$35)*AIO$1*LOOKUP(AIO$1,'DMG Tables'!$G$2:$G$7,'DMG Tables'!$H$2:$H$7)</f>
        <v>55320000</v>
      </c>
      <c r="AIP21" s="1">
        <f>LOOKUP($A21,'DMG Tables'!$P$2:$P$35,'DMG Tables'!$O$2:$O$35)*AIP$1*LOOKUP(AIP$1,'DMG Tables'!$G$2:$G$7,'DMG Tables'!$H$2:$H$7)</f>
        <v>55380000</v>
      </c>
      <c r="AIQ21" s="1">
        <f>LOOKUP($A21,'DMG Tables'!$P$2:$P$35,'DMG Tables'!$O$2:$O$35)*AIQ$1*LOOKUP(AIQ$1,'DMG Tables'!$G$2:$G$7,'DMG Tables'!$H$2:$H$7)</f>
        <v>55440000</v>
      </c>
      <c r="AIR21" s="1">
        <f>LOOKUP($A21,'DMG Tables'!$P$2:$P$35,'DMG Tables'!$O$2:$O$35)*AIR$1*LOOKUP(AIR$1,'DMG Tables'!$G$2:$G$7,'DMG Tables'!$H$2:$H$7)</f>
        <v>55500000</v>
      </c>
      <c r="AIS21" s="1">
        <f>LOOKUP($A21,'DMG Tables'!$P$2:$P$35,'DMG Tables'!$O$2:$O$35)*AIS$1*LOOKUP(AIS$1,'DMG Tables'!$G$2:$G$7,'DMG Tables'!$H$2:$H$7)</f>
        <v>55560000</v>
      </c>
      <c r="AIT21" s="1">
        <f>LOOKUP($A21,'DMG Tables'!$P$2:$P$35,'DMG Tables'!$O$2:$O$35)*AIT$1*LOOKUP(AIT$1,'DMG Tables'!$G$2:$G$7,'DMG Tables'!$H$2:$H$7)</f>
        <v>55620000</v>
      </c>
      <c r="AIU21" s="1">
        <f>LOOKUP($A21,'DMG Tables'!$P$2:$P$35,'DMG Tables'!$O$2:$O$35)*AIU$1*LOOKUP(AIU$1,'DMG Tables'!$G$2:$G$7,'DMG Tables'!$H$2:$H$7)</f>
        <v>55680000</v>
      </c>
      <c r="AIV21" s="1">
        <f>LOOKUP($A21,'DMG Tables'!$P$2:$P$35,'DMG Tables'!$O$2:$O$35)*AIV$1*LOOKUP(AIV$1,'DMG Tables'!$G$2:$G$7,'DMG Tables'!$H$2:$H$7)</f>
        <v>55740000</v>
      </c>
      <c r="AIW21" s="1">
        <f>LOOKUP($A21,'DMG Tables'!$P$2:$P$35,'DMG Tables'!$O$2:$O$35)*AIW$1*LOOKUP(AIW$1,'DMG Tables'!$G$2:$G$7,'DMG Tables'!$H$2:$H$7)</f>
        <v>55800000</v>
      </c>
      <c r="AIX21" s="1">
        <f>LOOKUP($A21,'DMG Tables'!$P$2:$P$35,'DMG Tables'!$O$2:$O$35)*AIX$1*LOOKUP(AIX$1,'DMG Tables'!$G$2:$G$7,'DMG Tables'!$H$2:$H$7)</f>
        <v>55860000</v>
      </c>
      <c r="AIY21" s="1">
        <f>LOOKUP($A21,'DMG Tables'!$P$2:$P$35,'DMG Tables'!$O$2:$O$35)*AIY$1*LOOKUP(AIY$1,'DMG Tables'!$G$2:$G$7,'DMG Tables'!$H$2:$H$7)</f>
        <v>55920000</v>
      </c>
      <c r="AIZ21" s="1">
        <f>LOOKUP($A21,'DMG Tables'!$P$2:$P$35,'DMG Tables'!$O$2:$O$35)*AIZ$1*LOOKUP(AIZ$1,'DMG Tables'!$G$2:$G$7,'DMG Tables'!$H$2:$H$7)</f>
        <v>55980000</v>
      </c>
      <c r="AJA21" s="1">
        <f>LOOKUP($A21,'DMG Tables'!$P$2:$P$35,'DMG Tables'!$O$2:$O$35)*AJA$1*LOOKUP(AJA$1,'DMG Tables'!$G$2:$G$7,'DMG Tables'!$H$2:$H$7)</f>
        <v>56040000</v>
      </c>
      <c r="AJB21" s="1">
        <f>LOOKUP($A21,'DMG Tables'!$P$2:$P$35,'DMG Tables'!$O$2:$O$35)*AJB$1*LOOKUP(AJB$1,'DMG Tables'!$G$2:$G$7,'DMG Tables'!$H$2:$H$7)</f>
        <v>56100000</v>
      </c>
      <c r="AJC21" s="1">
        <f>LOOKUP($A21,'DMG Tables'!$P$2:$P$35,'DMG Tables'!$O$2:$O$35)*AJC$1*LOOKUP(AJC$1,'DMG Tables'!$G$2:$G$7,'DMG Tables'!$H$2:$H$7)</f>
        <v>56160000</v>
      </c>
      <c r="AJD21" s="1">
        <f>LOOKUP($A21,'DMG Tables'!$P$2:$P$35,'DMG Tables'!$O$2:$O$35)*AJD$1*LOOKUP(AJD$1,'DMG Tables'!$G$2:$G$7,'DMG Tables'!$H$2:$H$7)</f>
        <v>56220000</v>
      </c>
      <c r="AJE21" s="1">
        <f>LOOKUP($A21,'DMG Tables'!$P$2:$P$35,'DMG Tables'!$O$2:$O$35)*AJE$1*LOOKUP(AJE$1,'DMG Tables'!$G$2:$G$7,'DMG Tables'!$H$2:$H$7)</f>
        <v>56280000</v>
      </c>
      <c r="AJF21" s="1">
        <f>LOOKUP($A21,'DMG Tables'!$P$2:$P$35,'DMG Tables'!$O$2:$O$35)*AJF$1*LOOKUP(AJF$1,'DMG Tables'!$G$2:$G$7,'DMG Tables'!$H$2:$H$7)</f>
        <v>56340000</v>
      </c>
      <c r="AJG21" s="1">
        <f>LOOKUP($A21,'DMG Tables'!$P$2:$P$35,'DMG Tables'!$O$2:$O$35)*AJG$1*LOOKUP(AJG$1,'DMG Tables'!$G$2:$G$7,'DMG Tables'!$H$2:$H$7)</f>
        <v>56400000</v>
      </c>
      <c r="AJH21" s="1">
        <f>LOOKUP($A21,'DMG Tables'!$P$2:$P$35,'DMG Tables'!$O$2:$O$35)*AJH$1*LOOKUP(AJH$1,'DMG Tables'!$G$2:$G$7,'DMG Tables'!$H$2:$H$7)</f>
        <v>56460000</v>
      </c>
      <c r="AJI21" s="1">
        <f>LOOKUP($A21,'DMG Tables'!$P$2:$P$35,'DMG Tables'!$O$2:$O$35)*AJI$1*LOOKUP(AJI$1,'DMG Tables'!$G$2:$G$7,'DMG Tables'!$H$2:$H$7)</f>
        <v>56520000</v>
      </c>
      <c r="AJJ21" s="1">
        <f>LOOKUP($A21,'DMG Tables'!$P$2:$P$35,'DMG Tables'!$O$2:$O$35)*AJJ$1*LOOKUP(AJJ$1,'DMG Tables'!$G$2:$G$7,'DMG Tables'!$H$2:$H$7)</f>
        <v>56580000</v>
      </c>
      <c r="AJK21" s="1">
        <f>LOOKUP($A21,'DMG Tables'!$P$2:$P$35,'DMG Tables'!$O$2:$O$35)*AJK$1*LOOKUP(AJK$1,'DMG Tables'!$G$2:$G$7,'DMG Tables'!$H$2:$H$7)</f>
        <v>56640000</v>
      </c>
      <c r="AJL21" s="1">
        <f>LOOKUP($A21,'DMG Tables'!$P$2:$P$35,'DMG Tables'!$O$2:$O$35)*AJL$1*LOOKUP(AJL$1,'DMG Tables'!$G$2:$G$7,'DMG Tables'!$H$2:$H$7)</f>
        <v>56700000</v>
      </c>
      <c r="AJM21" s="1">
        <f>LOOKUP($A21,'DMG Tables'!$P$2:$P$35,'DMG Tables'!$O$2:$O$35)*AJM$1*LOOKUP(AJM$1,'DMG Tables'!$G$2:$G$7,'DMG Tables'!$H$2:$H$7)</f>
        <v>56760000</v>
      </c>
      <c r="AJN21" s="1">
        <f>LOOKUP($A21,'DMG Tables'!$P$2:$P$35,'DMG Tables'!$O$2:$O$35)*AJN$1*LOOKUP(AJN$1,'DMG Tables'!$G$2:$G$7,'DMG Tables'!$H$2:$H$7)</f>
        <v>56820000</v>
      </c>
      <c r="AJO21" s="1">
        <f>LOOKUP($A21,'DMG Tables'!$P$2:$P$35,'DMG Tables'!$O$2:$O$35)*AJO$1*LOOKUP(AJO$1,'DMG Tables'!$G$2:$G$7,'DMG Tables'!$H$2:$H$7)</f>
        <v>56880000</v>
      </c>
      <c r="AJP21" s="1">
        <f>LOOKUP($A21,'DMG Tables'!$P$2:$P$35,'DMG Tables'!$O$2:$O$35)*AJP$1*LOOKUP(AJP$1,'DMG Tables'!$G$2:$G$7,'DMG Tables'!$H$2:$H$7)</f>
        <v>56940000</v>
      </c>
      <c r="AJQ21" s="1">
        <f>LOOKUP($A21,'DMG Tables'!$P$2:$P$35,'DMG Tables'!$O$2:$O$35)*AJQ$1*LOOKUP(AJQ$1,'DMG Tables'!$G$2:$G$7,'DMG Tables'!$H$2:$H$7)</f>
        <v>57000000</v>
      </c>
      <c r="AJR21" s="1">
        <f>LOOKUP($A21,'DMG Tables'!$P$2:$P$35,'DMG Tables'!$O$2:$O$35)*AJR$1*LOOKUP(AJR$1,'DMG Tables'!$G$2:$G$7,'DMG Tables'!$H$2:$H$7)</f>
        <v>57060000</v>
      </c>
      <c r="AJS21" s="1">
        <f>LOOKUP($A21,'DMG Tables'!$P$2:$P$35,'DMG Tables'!$O$2:$O$35)*AJS$1*LOOKUP(AJS$1,'DMG Tables'!$G$2:$G$7,'DMG Tables'!$H$2:$H$7)</f>
        <v>57120000</v>
      </c>
      <c r="AJT21" s="1">
        <f>LOOKUP($A21,'DMG Tables'!$P$2:$P$35,'DMG Tables'!$O$2:$O$35)*AJT$1*LOOKUP(AJT$1,'DMG Tables'!$G$2:$G$7,'DMG Tables'!$H$2:$H$7)</f>
        <v>57180000</v>
      </c>
      <c r="AJU21" s="1">
        <f>LOOKUP($A21,'DMG Tables'!$P$2:$P$35,'DMG Tables'!$O$2:$O$35)*AJU$1*LOOKUP(AJU$1,'DMG Tables'!$G$2:$G$7,'DMG Tables'!$H$2:$H$7)</f>
        <v>57240000</v>
      </c>
      <c r="AJV21" s="1">
        <f>LOOKUP($A21,'DMG Tables'!$P$2:$P$35,'DMG Tables'!$O$2:$O$35)*AJV$1*LOOKUP(AJV$1,'DMG Tables'!$G$2:$G$7,'DMG Tables'!$H$2:$H$7)</f>
        <v>57300000</v>
      </c>
      <c r="AJW21" s="1">
        <f>LOOKUP($A21,'DMG Tables'!$P$2:$P$35,'DMG Tables'!$O$2:$O$35)*AJW$1*LOOKUP(AJW$1,'DMG Tables'!$G$2:$G$7,'DMG Tables'!$H$2:$H$7)</f>
        <v>57360000</v>
      </c>
      <c r="AJX21" s="1">
        <f>LOOKUP($A21,'DMG Tables'!$P$2:$P$35,'DMG Tables'!$O$2:$O$35)*AJX$1*LOOKUP(AJX$1,'DMG Tables'!$G$2:$G$7,'DMG Tables'!$H$2:$H$7)</f>
        <v>57420000</v>
      </c>
      <c r="AJY21" s="1">
        <f>LOOKUP($A21,'DMG Tables'!$P$2:$P$35,'DMG Tables'!$O$2:$O$35)*AJY$1*LOOKUP(AJY$1,'DMG Tables'!$G$2:$G$7,'DMG Tables'!$H$2:$H$7)</f>
        <v>57480000</v>
      </c>
      <c r="AJZ21" s="1">
        <f>LOOKUP($A21,'DMG Tables'!$P$2:$P$35,'DMG Tables'!$O$2:$O$35)*AJZ$1*LOOKUP(AJZ$1,'DMG Tables'!$G$2:$G$7,'DMG Tables'!$H$2:$H$7)</f>
        <v>57540000</v>
      </c>
      <c r="AKA21" s="1">
        <f>LOOKUP($A21,'DMG Tables'!$P$2:$P$35,'DMG Tables'!$O$2:$O$35)*AKA$1*LOOKUP(AKA$1,'DMG Tables'!$G$2:$G$7,'DMG Tables'!$H$2:$H$7)</f>
        <v>57600000</v>
      </c>
      <c r="AKB21" s="1">
        <f>LOOKUP($A21,'DMG Tables'!$P$2:$P$35,'DMG Tables'!$O$2:$O$35)*AKB$1*LOOKUP(AKB$1,'DMG Tables'!$G$2:$G$7,'DMG Tables'!$H$2:$H$7)</f>
        <v>57660000</v>
      </c>
      <c r="AKC21" s="1">
        <f>LOOKUP($A21,'DMG Tables'!$P$2:$P$35,'DMG Tables'!$O$2:$O$35)*AKC$1*LOOKUP(AKC$1,'DMG Tables'!$G$2:$G$7,'DMG Tables'!$H$2:$H$7)</f>
        <v>57720000</v>
      </c>
      <c r="AKD21" s="1">
        <f>LOOKUP($A21,'DMG Tables'!$P$2:$P$35,'DMG Tables'!$O$2:$O$35)*AKD$1*LOOKUP(AKD$1,'DMG Tables'!$G$2:$G$7,'DMG Tables'!$H$2:$H$7)</f>
        <v>57780000</v>
      </c>
      <c r="AKE21" s="1">
        <f>LOOKUP($A21,'DMG Tables'!$P$2:$P$35,'DMG Tables'!$O$2:$O$35)*AKE$1*LOOKUP(AKE$1,'DMG Tables'!$G$2:$G$7,'DMG Tables'!$H$2:$H$7)</f>
        <v>57840000</v>
      </c>
      <c r="AKF21" s="1">
        <f>LOOKUP($A21,'DMG Tables'!$P$2:$P$35,'DMG Tables'!$O$2:$O$35)*AKF$1*LOOKUP(AKF$1,'DMG Tables'!$G$2:$G$7,'DMG Tables'!$H$2:$H$7)</f>
        <v>57900000</v>
      </c>
      <c r="AKG21" s="1">
        <f>LOOKUP($A21,'DMG Tables'!$P$2:$P$35,'DMG Tables'!$O$2:$O$35)*AKG$1*LOOKUP(AKG$1,'DMG Tables'!$G$2:$G$7,'DMG Tables'!$H$2:$H$7)</f>
        <v>57960000</v>
      </c>
      <c r="AKH21" s="1">
        <f>LOOKUP($A21,'DMG Tables'!$P$2:$P$35,'DMG Tables'!$O$2:$O$35)*AKH$1*LOOKUP(AKH$1,'DMG Tables'!$G$2:$G$7,'DMG Tables'!$H$2:$H$7)</f>
        <v>58020000</v>
      </c>
      <c r="AKI21" s="1">
        <f>LOOKUP($A21,'DMG Tables'!$P$2:$P$35,'DMG Tables'!$O$2:$O$35)*AKI$1*LOOKUP(AKI$1,'DMG Tables'!$G$2:$G$7,'DMG Tables'!$H$2:$H$7)</f>
        <v>58080000</v>
      </c>
      <c r="AKJ21" s="1">
        <f>LOOKUP($A21,'DMG Tables'!$P$2:$P$35,'DMG Tables'!$O$2:$O$35)*AKJ$1*LOOKUP(AKJ$1,'DMG Tables'!$G$2:$G$7,'DMG Tables'!$H$2:$H$7)</f>
        <v>58140000</v>
      </c>
      <c r="AKK21" s="1">
        <f>LOOKUP($A21,'DMG Tables'!$P$2:$P$35,'DMG Tables'!$O$2:$O$35)*AKK$1*LOOKUP(AKK$1,'DMG Tables'!$G$2:$G$7,'DMG Tables'!$H$2:$H$7)</f>
        <v>58200000</v>
      </c>
      <c r="AKL21" s="1">
        <f>LOOKUP($A21,'DMG Tables'!$P$2:$P$35,'DMG Tables'!$O$2:$O$35)*AKL$1*LOOKUP(AKL$1,'DMG Tables'!$G$2:$G$7,'DMG Tables'!$H$2:$H$7)</f>
        <v>58260000</v>
      </c>
      <c r="AKM21" s="1">
        <f>LOOKUP($A21,'DMG Tables'!$P$2:$P$35,'DMG Tables'!$O$2:$O$35)*AKM$1*LOOKUP(AKM$1,'DMG Tables'!$G$2:$G$7,'DMG Tables'!$H$2:$H$7)</f>
        <v>58320000</v>
      </c>
      <c r="AKN21" s="1">
        <f>LOOKUP($A21,'DMG Tables'!$P$2:$P$35,'DMG Tables'!$O$2:$O$35)*AKN$1*LOOKUP(AKN$1,'DMG Tables'!$G$2:$G$7,'DMG Tables'!$H$2:$H$7)</f>
        <v>58380000</v>
      </c>
      <c r="AKO21" s="1">
        <f>LOOKUP($A21,'DMG Tables'!$P$2:$P$35,'DMG Tables'!$O$2:$O$35)*AKO$1*LOOKUP(AKO$1,'DMG Tables'!$G$2:$G$7,'DMG Tables'!$H$2:$H$7)</f>
        <v>58440000</v>
      </c>
      <c r="AKP21" s="1">
        <f>LOOKUP($A21,'DMG Tables'!$P$2:$P$35,'DMG Tables'!$O$2:$O$35)*AKP$1*LOOKUP(AKP$1,'DMG Tables'!$G$2:$G$7,'DMG Tables'!$H$2:$H$7)</f>
        <v>58500000</v>
      </c>
      <c r="AKQ21" s="1">
        <f>LOOKUP($A21,'DMG Tables'!$P$2:$P$35,'DMG Tables'!$O$2:$O$35)*AKQ$1*LOOKUP(AKQ$1,'DMG Tables'!$G$2:$G$7,'DMG Tables'!$H$2:$H$7)</f>
        <v>58560000</v>
      </c>
      <c r="AKR21" s="1">
        <f>LOOKUP($A21,'DMG Tables'!$P$2:$P$35,'DMG Tables'!$O$2:$O$35)*AKR$1*LOOKUP(AKR$1,'DMG Tables'!$G$2:$G$7,'DMG Tables'!$H$2:$H$7)</f>
        <v>58620000</v>
      </c>
      <c r="AKS21" s="1">
        <f>LOOKUP($A21,'DMG Tables'!$P$2:$P$35,'DMG Tables'!$O$2:$O$35)*AKS$1*LOOKUP(AKS$1,'DMG Tables'!$G$2:$G$7,'DMG Tables'!$H$2:$H$7)</f>
        <v>58680000</v>
      </c>
      <c r="AKT21" s="1">
        <f>LOOKUP($A21,'DMG Tables'!$P$2:$P$35,'DMG Tables'!$O$2:$O$35)*AKT$1*LOOKUP(AKT$1,'DMG Tables'!$G$2:$G$7,'DMG Tables'!$H$2:$H$7)</f>
        <v>58740000</v>
      </c>
      <c r="AKU21" s="1">
        <f>LOOKUP($A21,'DMG Tables'!$P$2:$P$35,'DMG Tables'!$O$2:$O$35)*AKU$1*LOOKUP(AKU$1,'DMG Tables'!$G$2:$G$7,'DMG Tables'!$H$2:$H$7)</f>
        <v>58800000</v>
      </c>
      <c r="AKV21" s="1">
        <f>LOOKUP($A21,'DMG Tables'!$P$2:$P$35,'DMG Tables'!$O$2:$O$35)*AKV$1*LOOKUP(AKV$1,'DMG Tables'!$G$2:$G$7,'DMG Tables'!$H$2:$H$7)</f>
        <v>58860000</v>
      </c>
      <c r="AKW21" s="1">
        <f>LOOKUP($A21,'DMG Tables'!$P$2:$P$35,'DMG Tables'!$O$2:$O$35)*AKW$1*LOOKUP(AKW$1,'DMG Tables'!$G$2:$G$7,'DMG Tables'!$H$2:$H$7)</f>
        <v>58920000</v>
      </c>
      <c r="AKX21" s="1">
        <f>LOOKUP($A21,'DMG Tables'!$P$2:$P$35,'DMG Tables'!$O$2:$O$35)*AKX$1*LOOKUP(AKX$1,'DMG Tables'!$G$2:$G$7,'DMG Tables'!$H$2:$H$7)</f>
        <v>58980000</v>
      </c>
      <c r="AKY21" s="1">
        <f>LOOKUP($A21,'DMG Tables'!$P$2:$P$35,'DMG Tables'!$O$2:$O$35)*AKY$1*LOOKUP(AKY$1,'DMG Tables'!$G$2:$G$7,'DMG Tables'!$H$2:$H$7)</f>
        <v>59040000</v>
      </c>
      <c r="AKZ21" s="1">
        <f>LOOKUP($A21,'DMG Tables'!$P$2:$P$35,'DMG Tables'!$O$2:$O$35)*AKZ$1*LOOKUP(AKZ$1,'DMG Tables'!$G$2:$G$7,'DMG Tables'!$H$2:$H$7)</f>
        <v>59100000</v>
      </c>
      <c r="ALA21" s="1">
        <f>LOOKUP($A21,'DMG Tables'!$P$2:$P$35,'DMG Tables'!$O$2:$O$35)*ALA$1*LOOKUP(ALA$1,'DMG Tables'!$G$2:$G$7,'DMG Tables'!$H$2:$H$7)</f>
        <v>59160000</v>
      </c>
      <c r="ALB21" s="1">
        <f>LOOKUP($A21,'DMG Tables'!$P$2:$P$35,'DMG Tables'!$O$2:$O$35)*ALB$1*LOOKUP(ALB$1,'DMG Tables'!$G$2:$G$7,'DMG Tables'!$H$2:$H$7)</f>
        <v>59220000</v>
      </c>
      <c r="ALC21" s="1">
        <f>LOOKUP($A21,'DMG Tables'!$P$2:$P$35,'DMG Tables'!$O$2:$O$35)*ALC$1*LOOKUP(ALC$1,'DMG Tables'!$G$2:$G$7,'DMG Tables'!$H$2:$H$7)</f>
        <v>59280000</v>
      </c>
      <c r="ALD21" s="1">
        <f>LOOKUP($A21,'DMG Tables'!$P$2:$P$35,'DMG Tables'!$O$2:$O$35)*ALD$1*LOOKUP(ALD$1,'DMG Tables'!$G$2:$G$7,'DMG Tables'!$H$2:$H$7)</f>
        <v>59340000</v>
      </c>
      <c r="ALE21" s="1">
        <f>LOOKUP($A21,'DMG Tables'!$P$2:$P$35,'DMG Tables'!$O$2:$O$35)*ALE$1*LOOKUP(ALE$1,'DMG Tables'!$G$2:$G$7,'DMG Tables'!$H$2:$H$7)</f>
        <v>59400000</v>
      </c>
      <c r="ALF21" s="1">
        <f>LOOKUP($A21,'DMG Tables'!$P$2:$P$35,'DMG Tables'!$O$2:$O$35)*ALF$1*LOOKUP(ALF$1,'DMG Tables'!$G$2:$G$7,'DMG Tables'!$H$2:$H$7)</f>
        <v>59460000</v>
      </c>
      <c r="ALG21" s="1">
        <f>LOOKUP($A21,'DMG Tables'!$P$2:$P$35,'DMG Tables'!$O$2:$O$35)*ALG$1*LOOKUP(ALG$1,'DMG Tables'!$G$2:$G$7,'DMG Tables'!$H$2:$H$7)</f>
        <v>59520000</v>
      </c>
      <c r="ALH21" s="1">
        <f>LOOKUP($A21,'DMG Tables'!$P$2:$P$35,'DMG Tables'!$O$2:$O$35)*ALH$1*LOOKUP(ALH$1,'DMG Tables'!$G$2:$G$7,'DMG Tables'!$H$2:$H$7)</f>
        <v>59580000</v>
      </c>
      <c r="ALI21" s="1">
        <f>LOOKUP($A21,'DMG Tables'!$P$2:$P$35,'DMG Tables'!$O$2:$O$35)*ALI$1*LOOKUP(ALI$1,'DMG Tables'!$G$2:$G$7,'DMG Tables'!$H$2:$H$7)</f>
        <v>59640000</v>
      </c>
      <c r="ALJ21" s="1">
        <f>LOOKUP($A21,'DMG Tables'!$P$2:$P$35,'DMG Tables'!$O$2:$O$35)*ALJ$1*LOOKUP(ALJ$1,'DMG Tables'!$G$2:$G$7,'DMG Tables'!$H$2:$H$7)</f>
        <v>59700000</v>
      </c>
      <c r="ALK21" s="1">
        <f>LOOKUP($A21,'DMG Tables'!$P$2:$P$35,'DMG Tables'!$O$2:$O$35)*ALK$1*LOOKUP(ALK$1,'DMG Tables'!$G$2:$G$7,'DMG Tables'!$H$2:$H$7)</f>
        <v>59760000</v>
      </c>
      <c r="ALL21" s="1">
        <f>LOOKUP($A21,'DMG Tables'!$P$2:$P$35,'DMG Tables'!$O$2:$O$35)*ALL$1*LOOKUP(ALL$1,'DMG Tables'!$G$2:$G$7,'DMG Tables'!$H$2:$H$7)</f>
        <v>59820000</v>
      </c>
      <c r="ALM21" s="1">
        <f>LOOKUP($A21,'DMG Tables'!$P$2:$P$35,'DMG Tables'!$O$2:$O$35)*ALM$1*LOOKUP(ALM$1,'DMG Tables'!$G$2:$G$7,'DMG Tables'!$H$2:$H$7)</f>
        <v>59880000</v>
      </c>
      <c r="ALN21" s="1">
        <f>LOOKUP($A21,'DMG Tables'!$P$2:$P$35,'DMG Tables'!$O$2:$O$35)*ALN$1*LOOKUP(ALN$1,'DMG Tables'!$G$2:$G$7,'DMG Tables'!$H$2:$H$7)</f>
        <v>59940000</v>
      </c>
      <c r="ALO21" s="1">
        <f>LOOKUP($A21,'DMG Tables'!$P$2:$P$35,'DMG Tables'!$O$2:$O$35)*ALO$1*LOOKUP(ALO$1,'DMG Tables'!$G$2:$G$7,'DMG Tables'!$H$2:$H$7)</f>
        <v>60000000</v>
      </c>
      <c r="ALP21" s="1">
        <f>LOOKUP($A21,'DMG Tables'!$P$2:$P$35,'DMG Tables'!$O$2:$O$35)*ALP$1*LOOKUP(ALP$1,'DMG Tables'!$G$2:$G$7,'DMG Tables'!$H$2:$H$7)</f>
        <v>60060000</v>
      </c>
      <c r="ALQ21" s="1">
        <f>LOOKUP($A21,'DMG Tables'!$P$2:$P$35,'DMG Tables'!$O$2:$O$35)*ALQ$1*LOOKUP(ALQ$1,'DMG Tables'!$G$2:$G$7,'DMG Tables'!$H$2:$H$7)</f>
        <v>60120000</v>
      </c>
      <c r="ALR21" s="1">
        <f>LOOKUP($A21,'DMG Tables'!$P$2:$P$35,'DMG Tables'!$O$2:$O$35)*ALR$1*LOOKUP(ALR$1,'DMG Tables'!$G$2:$G$7,'DMG Tables'!$H$2:$H$7)</f>
        <v>60180000</v>
      </c>
      <c r="ALS21" s="1">
        <f>LOOKUP($A21,'DMG Tables'!$P$2:$P$35,'DMG Tables'!$O$2:$O$35)*ALS$1*LOOKUP(ALS$1,'DMG Tables'!$G$2:$G$7,'DMG Tables'!$H$2:$H$7)</f>
        <v>60240000</v>
      </c>
      <c r="ALT21" s="1">
        <f>LOOKUP($A21,'DMG Tables'!$P$2:$P$35,'DMG Tables'!$O$2:$O$35)*ALT$1*LOOKUP(ALT$1,'DMG Tables'!$G$2:$G$7,'DMG Tables'!$H$2:$H$7)</f>
        <v>60300000</v>
      </c>
      <c r="ALU21" s="1">
        <f>LOOKUP($A21,'DMG Tables'!$P$2:$P$35,'DMG Tables'!$O$2:$O$35)*ALU$1*LOOKUP(ALU$1,'DMG Tables'!$G$2:$G$7,'DMG Tables'!$H$2:$H$7)</f>
        <v>60360000</v>
      </c>
      <c r="ALV21" s="1">
        <f>LOOKUP($A21,'DMG Tables'!$P$2:$P$35,'DMG Tables'!$O$2:$O$35)*ALV$1*LOOKUP(ALV$1,'DMG Tables'!$G$2:$G$7,'DMG Tables'!$H$2:$H$7)</f>
        <v>60420000</v>
      </c>
      <c r="ALW21" s="1">
        <f>LOOKUP($A21,'DMG Tables'!$P$2:$P$35,'DMG Tables'!$O$2:$O$35)*ALW$1*LOOKUP(ALW$1,'DMG Tables'!$G$2:$G$7,'DMG Tables'!$H$2:$H$7)</f>
        <v>60480000</v>
      </c>
      <c r="ALX21" s="1">
        <f>LOOKUP($A21,'DMG Tables'!$P$2:$P$35,'DMG Tables'!$O$2:$O$35)*ALX$1*LOOKUP(ALX$1,'DMG Tables'!$G$2:$G$7,'DMG Tables'!$H$2:$H$7)</f>
        <v>60540000</v>
      </c>
      <c r="ALY21" s="1">
        <f>LOOKUP($A21,'DMG Tables'!$P$2:$P$35,'DMG Tables'!$O$2:$O$35)*ALY$1*LOOKUP(ALY$1,'DMG Tables'!$G$2:$G$7,'DMG Tables'!$H$2:$H$7)</f>
        <v>60600000</v>
      </c>
      <c r="ALZ21" s="1">
        <f>LOOKUP($A21,'DMG Tables'!$P$2:$P$35,'DMG Tables'!$O$2:$O$35)*ALZ$1*LOOKUP(ALZ$1,'DMG Tables'!$G$2:$G$7,'DMG Tables'!$H$2:$H$7)</f>
        <v>60660000</v>
      </c>
      <c r="AMA21" s="1">
        <f>LOOKUP($A21,'DMG Tables'!$P$2:$P$35,'DMG Tables'!$O$2:$O$35)*AMA$1*LOOKUP(AMA$1,'DMG Tables'!$G$2:$G$7,'DMG Tables'!$H$2:$H$7)</f>
        <v>60720000</v>
      </c>
      <c r="AMB21" s="1">
        <f>LOOKUP($A21,'DMG Tables'!$P$2:$P$35,'DMG Tables'!$O$2:$O$35)*AMB$1*LOOKUP(AMB$1,'DMG Tables'!$G$2:$G$7,'DMG Tables'!$H$2:$H$7)</f>
        <v>60780000</v>
      </c>
      <c r="AMC21" s="1">
        <f>LOOKUP($A21,'DMG Tables'!$P$2:$P$35,'DMG Tables'!$O$2:$O$35)*AMC$1*LOOKUP(AMC$1,'DMG Tables'!$G$2:$G$7,'DMG Tables'!$H$2:$H$7)</f>
        <v>60840000</v>
      </c>
      <c r="AMD21" s="1">
        <f>LOOKUP($A21,'DMG Tables'!$P$2:$P$35,'DMG Tables'!$O$2:$O$35)*AMD$1*LOOKUP(AMD$1,'DMG Tables'!$G$2:$G$7,'DMG Tables'!$H$2:$H$7)</f>
        <v>60900000</v>
      </c>
      <c r="AME21" s="1">
        <f>LOOKUP($A21,'DMG Tables'!$P$2:$P$35,'DMG Tables'!$O$2:$O$35)*AME$1*LOOKUP(AME$1,'DMG Tables'!$G$2:$G$7,'DMG Tables'!$H$2:$H$7)</f>
        <v>60960000</v>
      </c>
      <c r="AMF21" s="1">
        <f>LOOKUP($A21,'DMG Tables'!$P$2:$P$35,'DMG Tables'!$O$2:$O$35)*AMF$1*LOOKUP(AMF$1,'DMG Tables'!$G$2:$G$7,'DMG Tables'!$H$2:$H$7)</f>
        <v>61020000</v>
      </c>
      <c r="AMG21" s="1">
        <f>LOOKUP($A21,'DMG Tables'!$P$2:$P$35,'DMG Tables'!$O$2:$O$35)*AMG$1*LOOKUP(AMG$1,'DMG Tables'!$G$2:$G$7,'DMG Tables'!$H$2:$H$7)</f>
        <v>61080000</v>
      </c>
      <c r="AMH21" s="1">
        <f>LOOKUP($A21,'DMG Tables'!$P$2:$P$35,'DMG Tables'!$O$2:$O$35)*AMH$1*LOOKUP(AMH$1,'DMG Tables'!$G$2:$G$7,'DMG Tables'!$H$2:$H$7)</f>
        <v>61140000</v>
      </c>
      <c r="AMI21" s="1">
        <f>LOOKUP($A21,'DMG Tables'!$P$2:$P$35,'DMG Tables'!$O$2:$O$35)*AMI$1*LOOKUP(AMI$1,'DMG Tables'!$G$2:$G$7,'DMG Tables'!$H$2:$H$7)</f>
        <v>61200000</v>
      </c>
      <c r="AMJ21" s="1">
        <f>LOOKUP($A21,'DMG Tables'!$P$2:$P$35,'DMG Tables'!$O$2:$O$35)*AMJ$1*LOOKUP(AMJ$1,'DMG Tables'!$G$2:$G$7,'DMG Tables'!$H$2:$H$7)</f>
        <v>61260000</v>
      </c>
      <c r="AMK21" s="1">
        <f>LOOKUP($A21,'DMG Tables'!$P$2:$P$35,'DMG Tables'!$O$2:$O$35)*AMK$1*LOOKUP(AMK$1,'DMG Tables'!$G$2:$G$7,'DMG Tables'!$H$2:$H$7)</f>
        <v>61320000</v>
      </c>
      <c r="AML21" s="1">
        <f>LOOKUP($A21,'DMG Tables'!$P$2:$P$35,'DMG Tables'!$O$2:$O$35)*AML$1*LOOKUP(AML$1,'DMG Tables'!$G$2:$G$7,'DMG Tables'!$H$2:$H$7)</f>
        <v>61380000</v>
      </c>
      <c r="AMM21" s="1">
        <f>LOOKUP($A21,'DMG Tables'!$P$2:$P$35,'DMG Tables'!$O$2:$O$35)*AMM$1*LOOKUP(AMM$1,'DMG Tables'!$G$2:$G$7,'DMG Tables'!$H$2:$H$7)</f>
        <v>61440000</v>
      </c>
      <c r="AMN21" s="1">
        <f>LOOKUP($A21,'DMG Tables'!$P$2:$P$35,'DMG Tables'!$O$2:$O$35)*AMN$1*LOOKUP(AMN$1,'DMG Tables'!$G$2:$G$7,'DMG Tables'!$H$2:$H$7)</f>
        <v>61500000</v>
      </c>
      <c r="AMO21" s="1">
        <f>LOOKUP($A21,'DMG Tables'!$P$2:$P$35,'DMG Tables'!$O$2:$O$35)*AMO$1*LOOKUP(AMO$1,'DMG Tables'!$G$2:$G$7,'DMG Tables'!$H$2:$H$7)</f>
        <v>61560000</v>
      </c>
      <c r="AMP21" s="1">
        <f>LOOKUP($A21,'DMG Tables'!$P$2:$P$35,'DMG Tables'!$O$2:$O$35)*AMP$1*LOOKUP(AMP$1,'DMG Tables'!$G$2:$G$7,'DMG Tables'!$H$2:$H$7)</f>
        <v>61620000</v>
      </c>
      <c r="AMQ21" s="1">
        <f>LOOKUP($A21,'DMG Tables'!$P$2:$P$35,'DMG Tables'!$O$2:$O$35)*AMQ$1*LOOKUP(AMQ$1,'DMG Tables'!$G$2:$G$7,'DMG Tables'!$H$2:$H$7)</f>
        <v>61680000</v>
      </c>
      <c r="AMR21" s="1">
        <f>LOOKUP($A21,'DMG Tables'!$P$2:$P$35,'DMG Tables'!$O$2:$O$35)*AMR$1*LOOKUP(AMR$1,'DMG Tables'!$G$2:$G$7,'DMG Tables'!$H$2:$H$7)</f>
        <v>61740000</v>
      </c>
      <c r="AMS21" s="1">
        <f>LOOKUP($A21,'DMG Tables'!$P$2:$P$35,'DMG Tables'!$O$2:$O$35)*AMS$1*LOOKUP(AMS$1,'DMG Tables'!$G$2:$G$7,'DMG Tables'!$H$2:$H$7)</f>
        <v>61800000</v>
      </c>
      <c r="AMT21" s="1">
        <f>LOOKUP($A21,'DMG Tables'!$P$2:$P$35,'DMG Tables'!$O$2:$O$35)*AMT$1*LOOKUP(AMT$1,'DMG Tables'!$G$2:$G$7,'DMG Tables'!$H$2:$H$7)</f>
        <v>61860000</v>
      </c>
      <c r="AMU21" s="1">
        <f>LOOKUP($A21,'DMG Tables'!$P$2:$P$35,'DMG Tables'!$O$2:$O$35)*AMU$1*LOOKUP(AMU$1,'DMG Tables'!$G$2:$G$7,'DMG Tables'!$H$2:$H$7)</f>
        <v>61920000</v>
      </c>
      <c r="AMV21" s="1">
        <f>LOOKUP($A21,'DMG Tables'!$P$2:$P$35,'DMG Tables'!$O$2:$O$35)*AMV$1*LOOKUP(AMV$1,'DMG Tables'!$G$2:$G$7,'DMG Tables'!$H$2:$H$7)</f>
        <v>61980000</v>
      </c>
      <c r="AMW21" s="1">
        <f>LOOKUP($A21,'DMG Tables'!$P$2:$P$35,'DMG Tables'!$O$2:$O$35)*AMW$1*LOOKUP(AMW$1,'DMG Tables'!$G$2:$G$7,'DMG Tables'!$H$2:$H$7)</f>
        <v>62040000</v>
      </c>
      <c r="AMX21" s="1">
        <f>LOOKUP($A21,'DMG Tables'!$P$2:$P$35,'DMG Tables'!$O$2:$O$35)*AMX$1*LOOKUP(AMX$1,'DMG Tables'!$G$2:$G$7,'DMG Tables'!$H$2:$H$7)</f>
        <v>62100000</v>
      </c>
      <c r="AMY21" s="1">
        <f>LOOKUP($A21,'DMG Tables'!$P$2:$P$35,'DMG Tables'!$O$2:$O$35)*AMY$1*LOOKUP(AMY$1,'DMG Tables'!$G$2:$G$7,'DMG Tables'!$H$2:$H$7)</f>
        <v>62160000</v>
      </c>
      <c r="AMZ21" s="1">
        <f>LOOKUP($A21,'DMG Tables'!$P$2:$P$35,'DMG Tables'!$O$2:$O$35)*AMZ$1*LOOKUP(AMZ$1,'DMG Tables'!$G$2:$G$7,'DMG Tables'!$H$2:$H$7)</f>
        <v>62220000</v>
      </c>
      <c r="ANA21" s="1">
        <f>LOOKUP($A21,'DMG Tables'!$P$2:$P$35,'DMG Tables'!$O$2:$O$35)*ANA$1*LOOKUP(ANA$1,'DMG Tables'!$G$2:$G$7,'DMG Tables'!$H$2:$H$7)</f>
        <v>62280000</v>
      </c>
      <c r="ANB21" s="1">
        <f>LOOKUP($A21,'DMG Tables'!$P$2:$P$35,'DMG Tables'!$O$2:$O$35)*ANB$1*LOOKUP(ANB$1,'DMG Tables'!$G$2:$G$7,'DMG Tables'!$H$2:$H$7)</f>
        <v>62340000</v>
      </c>
      <c r="ANC21" s="1">
        <f>LOOKUP($A21,'DMG Tables'!$P$2:$P$35,'DMG Tables'!$O$2:$O$35)*ANC$1*LOOKUP(ANC$1,'DMG Tables'!$G$2:$G$7,'DMG Tables'!$H$2:$H$7)</f>
        <v>62400000</v>
      </c>
      <c r="AND21" s="1">
        <f>LOOKUP($A21,'DMG Tables'!$P$2:$P$35,'DMG Tables'!$O$2:$O$35)*AND$1*LOOKUP(AND$1,'DMG Tables'!$G$2:$G$7,'DMG Tables'!$H$2:$H$7)</f>
        <v>62460000</v>
      </c>
      <c r="ANE21" s="1">
        <f>LOOKUP($A21,'DMG Tables'!$P$2:$P$35,'DMG Tables'!$O$2:$O$35)*ANE$1*LOOKUP(ANE$1,'DMG Tables'!$G$2:$G$7,'DMG Tables'!$H$2:$H$7)</f>
        <v>62520000</v>
      </c>
      <c r="ANF21" s="1">
        <f>LOOKUP($A21,'DMG Tables'!$P$2:$P$35,'DMG Tables'!$O$2:$O$35)*ANF$1*LOOKUP(ANF$1,'DMG Tables'!$G$2:$G$7,'DMG Tables'!$H$2:$H$7)</f>
        <v>62580000</v>
      </c>
      <c r="ANG21" s="1">
        <f>LOOKUP($A21,'DMG Tables'!$P$2:$P$35,'DMG Tables'!$O$2:$O$35)*ANG$1*LOOKUP(ANG$1,'DMG Tables'!$G$2:$G$7,'DMG Tables'!$H$2:$H$7)</f>
        <v>62640000</v>
      </c>
      <c r="ANH21" s="1">
        <f>LOOKUP($A21,'DMG Tables'!$P$2:$P$35,'DMG Tables'!$O$2:$O$35)*ANH$1*LOOKUP(ANH$1,'DMG Tables'!$G$2:$G$7,'DMG Tables'!$H$2:$H$7)</f>
        <v>62700000</v>
      </c>
      <c r="ANI21" s="1">
        <f>LOOKUP($A21,'DMG Tables'!$P$2:$P$35,'DMG Tables'!$O$2:$O$35)*ANI$1*LOOKUP(ANI$1,'DMG Tables'!$G$2:$G$7,'DMG Tables'!$H$2:$H$7)</f>
        <v>62760000</v>
      </c>
      <c r="ANJ21" s="1">
        <f>LOOKUP($A21,'DMG Tables'!$P$2:$P$35,'DMG Tables'!$O$2:$O$35)*ANJ$1*LOOKUP(ANJ$1,'DMG Tables'!$G$2:$G$7,'DMG Tables'!$H$2:$H$7)</f>
        <v>62820000</v>
      </c>
      <c r="ANK21" s="1">
        <f>LOOKUP($A21,'DMG Tables'!$P$2:$P$35,'DMG Tables'!$O$2:$O$35)*ANK$1*LOOKUP(ANK$1,'DMG Tables'!$G$2:$G$7,'DMG Tables'!$H$2:$H$7)</f>
        <v>62880000</v>
      </c>
      <c r="ANL21" s="1">
        <f>LOOKUP($A21,'DMG Tables'!$P$2:$P$35,'DMG Tables'!$O$2:$O$35)*ANL$1*LOOKUP(ANL$1,'DMG Tables'!$G$2:$G$7,'DMG Tables'!$H$2:$H$7)</f>
        <v>62940000</v>
      </c>
      <c r="ANM21" s="1">
        <f>LOOKUP($A21,'DMG Tables'!$P$2:$P$35,'DMG Tables'!$O$2:$O$35)*ANM$1*LOOKUP(ANM$1,'DMG Tables'!$G$2:$G$7,'DMG Tables'!$H$2:$H$7)</f>
        <v>63000000</v>
      </c>
      <c r="ANN21" s="1">
        <f>LOOKUP($A21,'DMG Tables'!$P$2:$P$35,'DMG Tables'!$O$2:$O$35)*ANN$1*LOOKUP(ANN$1,'DMG Tables'!$G$2:$G$7,'DMG Tables'!$H$2:$H$7)</f>
        <v>63060000</v>
      </c>
      <c r="ANO21" s="1">
        <f>LOOKUP($A21,'DMG Tables'!$P$2:$P$35,'DMG Tables'!$O$2:$O$35)*ANO$1*LOOKUP(ANO$1,'DMG Tables'!$G$2:$G$7,'DMG Tables'!$H$2:$H$7)</f>
        <v>63120000</v>
      </c>
      <c r="ANP21" s="1">
        <f>LOOKUP($A21,'DMG Tables'!$P$2:$P$35,'DMG Tables'!$O$2:$O$35)*ANP$1*LOOKUP(ANP$1,'DMG Tables'!$G$2:$G$7,'DMG Tables'!$H$2:$H$7)</f>
        <v>63180000</v>
      </c>
      <c r="ANQ21" s="1">
        <f>LOOKUP($A21,'DMG Tables'!$P$2:$P$35,'DMG Tables'!$O$2:$O$35)*ANQ$1*LOOKUP(ANQ$1,'DMG Tables'!$G$2:$G$7,'DMG Tables'!$H$2:$H$7)</f>
        <v>63240000</v>
      </c>
      <c r="ANR21" s="1">
        <f>LOOKUP($A21,'DMG Tables'!$P$2:$P$35,'DMG Tables'!$O$2:$O$35)*ANR$1*LOOKUP(ANR$1,'DMG Tables'!$G$2:$G$7,'DMG Tables'!$H$2:$H$7)</f>
        <v>63300000</v>
      </c>
      <c r="ANS21" s="1">
        <f>LOOKUP($A21,'DMG Tables'!$P$2:$P$35,'DMG Tables'!$O$2:$O$35)*ANS$1*LOOKUP(ANS$1,'DMG Tables'!$G$2:$G$7,'DMG Tables'!$H$2:$H$7)</f>
        <v>63360000</v>
      </c>
      <c r="ANT21" s="1">
        <f>LOOKUP($A21,'DMG Tables'!$P$2:$P$35,'DMG Tables'!$O$2:$O$35)*ANT$1*LOOKUP(ANT$1,'DMG Tables'!$G$2:$G$7,'DMG Tables'!$H$2:$H$7)</f>
        <v>63420000</v>
      </c>
      <c r="ANU21" s="1">
        <f>LOOKUP($A21,'DMG Tables'!$P$2:$P$35,'DMG Tables'!$O$2:$O$35)*ANU$1*LOOKUP(ANU$1,'DMG Tables'!$G$2:$G$7,'DMG Tables'!$H$2:$H$7)</f>
        <v>63480000</v>
      </c>
      <c r="ANV21" s="1">
        <f>LOOKUP($A21,'DMG Tables'!$P$2:$P$35,'DMG Tables'!$O$2:$O$35)*ANV$1*LOOKUP(ANV$1,'DMG Tables'!$G$2:$G$7,'DMG Tables'!$H$2:$H$7)</f>
        <v>63540000</v>
      </c>
      <c r="ANW21" s="1">
        <f>LOOKUP($A21,'DMG Tables'!$P$2:$P$35,'DMG Tables'!$O$2:$O$35)*ANW$1*LOOKUP(ANW$1,'DMG Tables'!$G$2:$G$7,'DMG Tables'!$H$2:$H$7)</f>
        <v>63600000</v>
      </c>
      <c r="ANX21" s="1">
        <f>LOOKUP($A21,'DMG Tables'!$P$2:$P$35,'DMG Tables'!$O$2:$O$35)*ANX$1*LOOKUP(ANX$1,'DMG Tables'!$G$2:$G$7,'DMG Tables'!$H$2:$H$7)</f>
        <v>63660000</v>
      </c>
      <c r="ANY21" s="1">
        <f>LOOKUP($A21,'DMG Tables'!$P$2:$P$35,'DMG Tables'!$O$2:$O$35)*ANY$1*LOOKUP(ANY$1,'DMG Tables'!$G$2:$G$7,'DMG Tables'!$H$2:$H$7)</f>
        <v>63720000</v>
      </c>
      <c r="ANZ21" s="1">
        <f>LOOKUP($A21,'DMG Tables'!$P$2:$P$35,'DMG Tables'!$O$2:$O$35)*ANZ$1*LOOKUP(ANZ$1,'DMG Tables'!$G$2:$G$7,'DMG Tables'!$H$2:$H$7)</f>
        <v>63780000</v>
      </c>
      <c r="AOA21" s="1">
        <f>LOOKUP($A21,'DMG Tables'!$P$2:$P$35,'DMG Tables'!$O$2:$O$35)*AOA$1*LOOKUP(AOA$1,'DMG Tables'!$G$2:$G$7,'DMG Tables'!$H$2:$H$7)</f>
        <v>63840000</v>
      </c>
      <c r="AOB21" s="1">
        <f>LOOKUP($A21,'DMG Tables'!$P$2:$P$35,'DMG Tables'!$O$2:$O$35)*AOB$1*LOOKUP(AOB$1,'DMG Tables'!$G$2:$G$7,'DMG Tables'!$H$2:$H$7)</f>
        <v>63900000</v>
      </c>
      <c r="AOC21" s="1">
        <f>LOOKUP($A21,'DMG Tables'!$P$2:$P$35,'DMG Tables'!$O$2:$O$35)*AOC$1*LOOKUP(AOC$1,'DMG Tables'!$G$2:$G$7,'DMG Tables'!$H$2:$H$7)</f>
        <v>63960000</v>
      </c>
      <c r="AOD21" s="1">
        <f>LOOKUP($A21,'DMG Tables'!$P$2:$P$35,'DMG Tables'!$O$2:$O$35)*AOD$1*LOOKUP(AOD$1,'DMG Tables'!$G$2:$G$7,'DMG Tables'!$H$2:$H$7)</f>
        <v>64020000</v>
      </c>
      <c r="AOE21" s="1">
        <f>LOOKUP($A21,'DMG Tables'!$P$2:$P$35,'DMG Tables'!$O$2:$O$35)*AOE$1*LOOKUP(AOE$1,'DMG Tables'!$G$2:$G$7,'DMG Tables'!$H$2:$H$7)</f>
        <v>64080000</v>
      </c>
      <c r="AOF21" s="1">
        <f>LOOKUP($A21,'DMG Tables'!$P$2:$P$35,'DMG Tables'!$O$2:$O$35)*AOF$1*LOOKUP(AOF$1,'DMG Tables'!$G$2:$G$7,'DMG Tables'!$H$2:$H$7)</f>
        <v>64140000</v>
      </c>
      <c r="AOG21" s="1">
        <f>LOOKUP($A21,'DMG Tables'!$P$2:$P$35,'DMG Tables'!$O$2:$O$35)*AOG$1*LOOKUP(AOG$1,'DMG Tables'!$G$2:$G$7,'DMG Tables'!$H$2:$H$7)</f>
        <v>64200000</v>
      </c>
      <c r="AOH21" s="1">
        <f>LOOKUP($A21,'DMG Tables'!$P$2:$P$35,'DMG Tables'!$O$2:$O$35)*AOH$1*LOOKUP(AOH$1,'DMG Tables'!$G$2:$G$7,'DMG Tables'!$H$2:$H$7)</f>
        <v>64260000</v>
      </c>
      <c r="AOI21" s="1">
        <f>LOOKUP($A21,'DMG Tables'!$P$2:$P$35,'DMG Tables'!$O$2:$O$35)*AOI$1*LOOKUP(AOI$1,'DMG Tables'!$G$2:$G$7,'DMG Tables'!$H$2:$H$7)</f>
        <v>64320000</v>
      </c>
      <c r="AOJ21" s="1">
        <f>LOOKUP($A21,'DMG Tables'!$P$2:$P$35,'DMG Tables'!$O$2:$O$35)*AOJ$1*LOOKUP(AOJ$1,'DMG Tables'!$G$2:$G$7,'DMG Tables'!$H$2:$H$7)</f>
        <v>64380000</v>
      </c>
      <c r="AOK21" s="1">
        <f>LOOKUP($A21,'DMG Tables'!$P$2:$P$35,'DMG Tables'!$O$2:$O$35)*AOK$1*LOOKUP(AOK$1,'DMG Tables'!$G$2:$G$7,'DMG Tables'!$H$2:$H$7)</f>
        <v>64440000</v>
      </c>
      <c r="AOL21" s="1">
        <f>LOOKUP($A21,'DMG Tables'!$P$2:$P$35,'DMG Tables'!$O$2:$O$35)*AOL$1*LOOKUP(AOL$1,'DMG Tables'!$G$2:$G$7,'DMG Tables'!$H$2:$H$7)</f>
        <v>64500000</v>
      </c>
      <c r="AOM21" s="1">
        <f>LOOKUP($A21,'DMG Tables'!$P$2:$P$35,'DMG Tables'!$O$2:$O$35)*AOM$1*LOOKUP(AOM$1,'DMG Tables'!$G$2:$G$7,'DMG Tables'!$H$2:$H$7)</f>
        <v>64560000</v>
      </c>
      <c r="AON21" s="1">
        <f>LOOKUP($A21,'DMG Tables'!$P$2:$P$35,'DMG Tables'!$O$2:$O$35)*AON$1*LOOKUP(AON$1,'DMG Tables'!$G$2:$G$7,'DMG Tables'!$H$2:$H$7)</f>
        <v>64620000</v>
      </c>
      <c r="AOO21" s="1">
        <f>LOOKUP($A21,'DMG Tables'!$P$2:$P$35,'DMG Tables'!$O$2:$O$35)*AOO$1*LOOKUP(AOO$1,'DMG Tables'!$G$2:$G$7,'DMG Tables'!$H$2:$H$7)</f>
        <v>64680000</v>
      </c>
      <c r="AOP21" s="1">
        <f>LOOKUP($A21,'DMG Tables'!$P$2:$P$35,'DMG Tables'!$O$2:$O$35)*AOP$1*LOOKUP(AOP$1,'DMG Tables'!$G$2:$G$7,'DMG Tables'!$H$2:$H$7)</f>
        <v>64740000</v>
      </c>
      <c r="AOQ21" s="1">
        <f>LOOKUP($A21,'DMG Tables'!$P$2:$P$35,'DMG Tables'!$O$2:$O$35)*AOQ$1*LOOKUP(AOQ$1,'DMG Tables'!$G$2:$G$7,'DMG Tables'!$H$2:$H$7)</f>
        <v>64800000</v>
      </c>
      <c r="AOR21" s="1">
        <f>LOOKUP($A21,'DMG Tables'!$P$2:$P$35,'DMG Tables'!$O$2:$O$35)*AOR$1*LOOKUP(AOR$1,'DMG Tables'!$G$2:$G$7,'DMG Tables'!$H$2:$H$7)</f>
        <v>64860000</v>
      </c>
      <c r="AOS21" s="1">
        <f>LOOKUP($A21,'DMG Tables'!$P$2:$P$35,'DMG Tables'!$O$2:$O$35)*AOS$1*LOOKUP(AOS$1,'DMG Tables'!$G$2:$G$7,'DMG Tables'!$H$2:$H$7)</f>
        <v>64920000</v>
      </c>
      <c r="AOT21" s="1">
        <f>LOOKUP($A21,'DMG Tables'!$P$2:$P$35,'DMG Tables'!$O$2:$O$35)*AOT$1*LOOKUP(AOT$1,'DMG Tables'!$G$2:$G$7,'DMG Tables'!$H$2:$H$7)</f>
        <v>64980000</v>
      </c>
      <c r="AOU21" s="1">
        <f>LOOKUP($A21,'DMG Tables'!$P$2:$P$35,'DMG Tables'!$O$2:$O$35)*AOU$1*LOOKUP(AOU$1,'DMG Tables'!$G$2:$G$7,'DMG Tables'!$H$2:$H$7)</f>
        <v>65040000</v>
      </c>
      <c r="AOV21" s="1">
        <f>LOOKUP($A21,'DMG Tables'!$P$2:$P$35,'DMG Tables'!$O$2:$O$35)*AOV$1*LOOKUP(AOV$1,'DMG Tables'!$G$2:$G$7,'DMG Tables'!$H$2:$H$7)</f>
        <v>65100000</v>
      </c>
      <c r="AOW21" s="1">
        <f>LOOKUP($A21,'DMG Tables'!$P$2:$P$35,'DMG Tables'!$O$2:$O$35)*AOW$1*LOOKUP(AOW$1,'DMG Tables'!$G$2:$G$7,'DMG Tables'!$H$2:$H$7)</f>
        <v>65160000</v>
      </c>
      <c r="AOX21" s="1">
        <f>LOOKUP($A21,'DMG Tables'!$P$2:$P$35,'DMG Tables'!$O$2:$O$35)*AOX$1*LOOKUP(AOX$1,'DMG Tables'!$G$2:$G$7,'DMG Tables'!$H$2:$H$7)</f>
        <v>65220000</v>
      </c>
      <c r="AOY21" s="1">
        <f>LOOKUP($A21,'DMG Tables'!$P$2:$P$35,'DMG Tables'!$O$2:$O$35)*AOY$1*LOOKUP(AOY$1,'DMG Tables'!$G$2:$G$7,'DMG Tables'!$H$2:$H$7)</f>
        <v>65280000</v>
      </c>
      <c r="AOZ21" s="1">
        <f>LOOKUP($A21,'DMG Tables'!$P$2:$P$35,'DMG Tables'!$O$2:$O$35)*AOZ$1*LOOKUP(AOZ$1,'DMG Tables'!$G$2:$G$7,'DMG Tables'!$H$2:$H$7)</f>
        <v>65340000</v>
      </c>
      <c r="APA21" s="1">
        <f>LOOKUP($A21,'DMG Tables'!$P$2:$P$35,'DMG Tables'!$O$2:$O$35)*APA$1*LOOKUP(APA$1,'DMG Tables'!$G$2:$G$7,'DMG Tables'!$H$2:$H$7)</f>
        <v>65400000</v>
      </c>
      <c r="APB21" s="1">
        <f>LOOKUP($A21,'DMG Tables'!$P$2:$P$35,'DMG Tables'!$O$2:$O$35)*APB$1*LOOKUP(APB$1,'DMG Tables'!$G$2:$G$7,'DMG Tables'!$H$2:$H$7)</f>
        <v>65460000</v>
      </c>
      <c r="APC21" s="1">
        <f>LOOKUP($A21,'DMG Tables'!$P$2:$P$35,'DMG Tables'!$O$2:$O$35)*APC$1*LOOKUP(APC$1,'DMG Tables'!$G$2:$G$7,'DMG Tables'!$H$2:$H$7)</f>
        <v>65520000</v>
      </c>
      <c r="APD21" s="1">
        <f>LOOKUP($A21,'DMG Tables'!$P$2:$P$35,'DMG Tables'!$O$2:$O$35)*APD$1*LOOKUP(APD$1,'DMG Tables'!$G$2:$G$7,'DMG Tables'!$H$2:$H$7)</f>
        <v>65580000</v>
      </c>
      <c r="APE21" s="1">
        <f>LOOKUP($A21,'DMG Tables'!$P$2:$P$35,'DMG Tables'!$O$2:$O$35)*APE$1*LOOKUP(APE$1,'DMG Tables'!$G$2:$G$7,'DMG Tables'!$H$2:$H$7)</f>
        <v>65640000</v>
      </c>
      <c r="APF21" s="1">
        <f>LOOKUP($A21,'DMG Tables'!$P$2:$P$35,'DMG Tables'!$O$2:$O$35)*APF$1*LOOKUP(APF$1,'DMG Tables'!$G$2:$G$7,'DMG Tables'!$H$2:$H$7)</f>
        <v>65700000</v>
      </c>
      <c r="APG21" s="1">
        <f>LOOKUP($A21,'DMG Tables'!$P$2:$P$35,'DMG Tables'!$O$2:$O$35)*APG$1*LOOKUP(APG$1,'DMG Tables'!$G$2:$G$7,'DMG Tables'!$H$2:$H$7)</f>
        <v>65760000</v>
      </c>
      <c r="APH21" s="1">
        <f>LOOKUP($A21,'DMG Tables'!$P$2:$P$35,'DMG Tables'!$O$2:$O$35)*APH$1*LOOKUP(APH$1,'DMG Tables'!$G$2:$G$7,'DMG Tables'!$H$2:$H$7)</f>
        <v>65820000</v>
      </c>
      <c r="API21" s="1">
        <f>LOOKUP($A21,'DMG Tables'!$P$2:$P$35,'DMG Tables'!$O$2:$O$35)*API$1*LOOKUP(API$1,'DMG Tables'!$G$2:$G$7,'DMG Tables'!$H$2:$H$7)</f>
        <v>65880000</v>
      </c>
      <c r="APJ21" s="1">
        <f>LOOKUP($A21,'DMG Tables'!$P$2:$P$35,'DMG Tables'!$O$2:$O$35)*APJ$1*LOOKUP(APJ$1,'DMG Tables'!$G$2:$G$7,'DMG Tables'!$H$2:$H$7)</f>
        <v>65940000</v>
      </c>
      <c r="APK21" s="1">
        <f>LOOKUP($A21,'DMG Tables'!$P$2:$P$35,'DMG Tables'!$O$2:$O$35)*APK$1*LOOKUP(APK$1,'DMG Tables'!$G$2:$G$7,'DMG Tables'!$H$2:$H$7)</f>
        <v>66000000</v>
      </c>
      <c r="APL21" s="1">
        <f>LOOKUP($A21,'DMG Tables'!$P$2:$P$35,'DMG Tables'!$O$2:$O$35)*APL$1*LOOKUP(APL$1,'DMG Tables'!$G$2:$G$7,'DMG Tables'!$H$2:$H$7)</f>
        <v>66060000</v>
      </c>
      <c r="APM21" s="1">
        <f>LOOKUP($A21,'DMG Tables'!$P$2:$P$35,'DMG Tables'!$O$2:$O$35)*APM$1*LOOKUP(APM$1,'DMG Tables'!$G$2:$G$7,'DMG Tables'!$H$2:$H$7)</f>
        <v>66120000</v>
      </c>
      <c r="APN21" s="1">
        <f>LOOKUP($A21,'DMG Tables'!$P$2:$P$35,'DMG Tables'!$O$2:$O$35)*APN$1*LOOKUP(APN$1,'DMG Tables'!$G$2:$G$7,'DMG Tables'!$H$2:$H$7)</f>
        <v>66180000</v>
      </c>
      <c r="APO21" s="1">
        <f>LOOKUP($A21,'DMG Tables'!$P$2:$P$35,'DMG Tables'!$O$2:$O$35)*APO$1*LOOKUP(APO$1,'DMG Tables'!$G$2:$G$7,'DMG Tables'!$H$2:$H$7)</f>
        <v>66240000</v>
      </c>
      <c r="APP21" s="1">
        <f>LOOKUP($A21,'DMG Tables'!$P$2:$P$35,'DMG Tables'!$O$2:$O$35)*APP$1*LOOKUP(APP$1,'DMG Tables'!$G$2:$G$7,'DMG Tables'!$H$2:$H$7)</f>
        <v>66300000</v>
      </c>
      <c r="APQ21" s="1">
        <f>LOOKUP($A21,'DMG Tables'!$P$2:$P$35,'DMG Tables'!$O$2:$O$35)*APQ$1*LOOKUP(APQ$1,'DMG Tables'!$G$2:$G$7,'DMG Tables'!$H$2:$H$7)</f>
        <v>66360000</v>
      </c>
      <c r="APR21" s="1">
        <f>LOOKUP($A21,'DMG Tables'!$P$2:$P$35,'DMG Tables'!$O$2:$O$35)*APR$1*LOOKUP(APR$1,'DMG Tables'!$G$2:$G$7,'DMG Tables'!$H$2:$H$7)</f>
        <v>66420000</v>
      </c>
      <c r="APS21" s="1">
        <f>LOOKUP($A21,'DMG Tables'!$P$2:$P$35,'DMG Tables'!$O$2:$O$35)*APS$1*LOOKUP(APS$1,'DMG Tables'!$G$2:$G$7,'DMG Tables'!$H$2:$H$7)</f>
        <v>66480000</v>
      </c>
      <c r="APT21" s="1">
        <f>LOOKUP($A21,'DMG Tables'!$P$2:$P$35,'DMG Tables'!$O$2:$O$35)*APT$1*LOOKUP(APT$1,'DMG Tables'!$G$2:$G$7,'DMG Tables'!$H$2:$H$7)</f>
        <v>66540000</v>
      </c>
      <c r="APU21" s="1">
        <f>LOOKUP($A21,'DMG Tables'!$P$2:$P$35,'DMG Tables'!$O$2:$O$35)*APU$1*LOOKUP(APU$1,'DMG Tables'!$G$2:$G$7,'DMG Tables'!$H$2:$H$7)</f>
        <v>66600000</v>
      </c>
      <c r="APV21" s="1">
        <f>LOOKUP($A21,'DMG Tables'!$P$2:$P$35,'DMG Tables'!$O$2:$O$35)*APV$1*LOOKUP(APV$1,'DMG Tables'!$G$2:$G$7,'DMG Tables'!$H$2:$H$7)</f>
        <v>66660000</v>
      </c>
      <c r="APW21" s="1">
        <f>LOOKUP($A21,'DMG Tables'!$P$2:$P$35,'DMG Tables'!$O$2:$O$35)*APW$1*LOOKUP(APW$1,'DMG Tables'!$G$2:$G$7,'DMG Tables'!$H$2:$H$7)</f>
        <v>66720000</v>
      </c>
      <c r="APX21" s="1">
        <f>LOOKUP($A21,'DMG Tables'!$P$2:$P$35,'DMG Tables'!$O$2:$O$35)*APX$1*LOOKUP(APX$1,'DMG Tables'!$G$2:$G$7,'DMG Tables'!$H$2:$H$7)</f>
        <v>66780000</v>
      </c>
      <c r="APY21" s="1">
        <f>LOOKUP($A21,'DMG Tables'!$P$2:$P$35,'DMG Tables'!$O$2:$O$35)*APY$1*LOOKUP(APY$1,'DMG Tables'!$G$2:$G$7,'DMG Tables'!$H$2:$H$7)</f>
        <v>66840000</v>
      </c>
      <c r="APZ21" s="1">
        <f>LOOKUP($A21,'DMG Tables'!$P$2:$P$35,'DMG Tables'!$O$2:$O$35)*APZ$1*LOOKUP(APZ$1,'DMG Tables'!$G$2:$G$7,'DMG Tables'!$H$2:$H$7)</f>
        <v>66900000</v>
      </c>
      <c r="AQA21" s="1">
        <f>LOOKUP($A21,'DMG Tables'!$P$2:$P$35,'DMG Tables'!$O$2:$O$35)*AQA$1*LOOKUP(AQA$1,'DMG Tables'!$G$2:$G$7,'DMG Tables'!$H$2:$H$7)</f>
        <v>66960000</v>
      </c>
      <c r="AQB21" s="1">
        <f>LOOKUP($A21,'DMG Tables'!$P$2:$P$35,'DMG Tables'!$O$2:$O$35)*AQB$1*LOOKUP(AQB$1,'DMG Tables'!$G$2:$G$7,'DMG Tables'!$H$2:$H$7)</f>
        <v>67020000</v>
      </c>
      <c r="AQC21" s="1">
        <f>LOOKUP($A21,'DMG Tables'!$P$2:$P$35,'DMG Tables'!$O$2:$O$35)*AQC$1*LOOKUP(AQC$1,'DMG Tables'!$G$2:$G$7,'DMG Tables'!$H$2:$H$7)</f>
        <v>67080000</v>
      </c>
      <c r="AQD21" s="1">
        <f>LOOKUP($A21,'DMG Tables'!$P$2:$P$35,'DMG Tables'!$O$2:$O$35)*AQD$1*LOOKUP(AQD$1,'DMG Tables'!$G$2:$G$7,'DMG Tables'!$H$2:$H$7)</f>
        <v>67140000</v>
      </c>
      <c r="AQE21" s="1">
        <f>LOOKUP($A21,'DMG Tables'!$P$2:$P$35,'DMG Tables'!$O$2:$O$35)*AQE$1*LOOKUP(AQE$1,'DMG Tables'!$G$2:$G$7,'DMG Tables'!$H$2:$H$7)</f>
        <v>67200000</v>
      </c>
      <c r="AQF21" s="1">
        <f>LOOKUP($A21,'DMG Tables'!$P$2:$P$35,'DMG Tables'!$O$2:$O$35)*AQF$1*LOOKUP(AQF$1,'DMG Tables'!$G$2:$G$7,'DMG Tables'!$H$2:$H$7)</f>
        <v>67260000</v>
      </c>
      <c r="AQG21" s="1">
        <f>LOOKUP($A21,'DMG Tables'!$P$2:$P$35,'DMG Tables'!$O$2:$O$35)*AQG$1*LOOKUP(AQG$1,'DMG Tables'!$G$2:$G$7,'DMG Tables'!$H$2:$H$7)</f>
        <v>67320000</v>
      </c>
      <c r="AQH21" s="1">
        <f>LOOKUP($A21,'DMG Tables'!$P$2:$P$35,'DMG Tables'!$O$2:$O$35)*AQH$1*LOOKUP(AQH$1,'DMG Tables'!$G$2:$G$7,'DMG Tables'!$H$2:$H$7)</f>
        <v>67380000</v>
      </c>
      <c r="AQI21" s="1">
        <f>LOOKUP($A21,'DMG Tables'!$P$2:$P$35,'DMG Tables'!$O$2:$O$35)*AQI$1*LOOKUP(AQI$1,'DMG Tables'!$G$2:$G$7,'DMG Tables'!$H$2:$H$7)</f>
        <v>67440000</v>
      </c>
      <c r="AQJ21" s="1">
        <f>LOOKUP($A21,'DMG Tables'!$P$2:$P$35,'DMG Tables'!$O$2:$O$35)*AQJ$1*LOOKUP(AQJ$1,'DMG Tables'!$G$2:$G$7,'DMG Tables'!$H$2:$H$7)</f>
        <v>67500000</v>
      </c>
      <c r="AQK21" s="1">
        <f>LOOKUP($A21,'DMG Tables'!$P$2:$P$35,'DMG Tables'!$O$2:$O$35)*AQK$1*LOOKUP(AQK$1,'DMG Tables'!$G$2:$G$7,'DMG Tables'!$H$2:$H$7)</f>
        <v>67560000</v>
      </c>
      <c r="AQL21" s="1">
        <f>LOOKUP($A21,'DMG Tables'!$P$2:$P$35,'DMG Tables'!$O$2:$O$35)*AQL$1*LOOKUP(AQL$1,'DMG Tables'!$G$2:$G$7,'DMG Tables'!$H$2:$H$7)</f>
        <v>67620000</v>
      </c>
      <c r="AQM21" s="1">
        <f>LOOKUP($A21,'DMG Tables'!$P$2:$P$35,'DMG Tables'!$O$2:$O$35)*AQM$1*LOOKUP(AQM$1,'DMG Tables'!$G$2:$G$7,'DMG Tables'!$H$2:$H$7)</f>
        <v>67680000</v>
      </c>
      <c r="AQN21" s="1">
        <f>LOOKUP($A21,'DMG Tables'!$P$2:$P$35,'DMG Tables'!$O$2:$O$35)*AQN$1*LOOKUP(AQN$1,'DMG Tables'!$G$2:$G$7,'DMG Tables'!$H$2:$H$7)</f>
        <v>67740000</v>
      </c>
      <c r="AQO21" s="1">
        <f>LOOKUP($A21,'DMG Tables'!$P$2:$P$35,'DMG Tables'!$O$2:$O$35)*AQO$1*LOOKUP(AQO$1,'DMG Tables'!$G$2:$G$7,'DMG Tables'!$H$2:$H$7)</f>
        <v>67800000</v>
      </c>
      <c r="AQP21" s="1">
        <f>LOOKUP($A21,'DMG Tables'!$P$2:$P$35,'DMG Tables'!$O$2:$O$35)*AQP$1*LOOKUP(AQP$1,'DMG Tables'!$G$2:$G$7,'DMG Tables'!$H$2:$H$7)</f>
        <v>67860000</v>
      </c>
      <c r="AQQ21" s="1">
        <f>LOOKUP($A21,'DMG Tables'!$P$2:$P$35,'DMG Tables'!$O$2:$O$35)*AQQ$1*LOOKUP(AQQ$1,'DMG Tables'!$G$2:$G$7,'DMG Tables'!$H$2:$H$7)</f>
        <v>67920000</v>
      </c>
      <c r="AQR21" s="1">
        <f>LOOKUP($A21,'DMG Tables'!$P$2:$P$35,'DMG Tables'!$O$2:$O$35)*AQR$1*LOOKUP(AQR$1,'DMG Tables'!$G$2:$G$7,'DMG Tables'!$H$2:$H$7)</f>
        <v>67980000</v>
      </c>
      <c r="AQS21" s="1">
        <f>LOOKUP($A21,'DMG Tables'!$P$2:$P$35,'DMG Tables'!$O$2:$O$35)*AQS$1*LOOKUP(AQS$1,'DMG Tables'!$G$2:$G$7,'DMG Tables'!$H$2:$H$7)</f>
        <v>68040000</v>
      </c>
      <c r="AQT21" s="1">
        <f>LOOKUP($A21,'DMG Tables'!$P$2:$P$35,'DMG Tables'!$O$2:$O$35)*AQT$1*LOOKUP(AQT$1,'DMG Tables'!$G$2:$G$7,'DMG Tables'!$H$2:$H$7)</f>
        <v>68100000</v>
      </c>
      <c r="AQU21" s="1">
        <f>LOOKUP($A21,'DMG Tables'!$P$2:$P$35,'DMG Tables'!$O$2:$O$35)*AQU$1*LOOKUP(AQU$1,'DMG Tables'!$G$2:$G$7,'DMG Tables'!$H$2:$H$7)</f>
        <v>68160000</v>
      </c>
      <c r="AQV21" s="1">
        <f>LOOKUP($A21,'DMG Tables'!$P$2:$P$35,'DMG Tables'!$O$2:$O$35)*AQV$1*LOOKUP(AQV$1,'DMG Tables'!$G$2:$G$7,'DMG Tables'!$H$2:$H$7)</f>
        <v>68220000</v>
      </c>
      <c r="AQW21" s="1">
        <f>LOOKUP($A21,'DMG Tables'!$P$2:$P$35,'DMG Tables'!$O$2:$O$35)*AQW$1*LOOKUP(AQW$1,'DMG Tables'!$G$2:$G$7,'DMG Tables'!$H$2:$H$7)</f>
        <v>68280000</v>
      </c>
      <c r="AQX21" s="1">
        <f>LOOKUP($A21,'DMG Tables'!$P$2:$P$35,'DMG Tables'!$O$2:$O$35)*AQX$1*LOOKUP(AQX$1,'DMG Tables'!$G$2:$G$7,'DMG Tables'!$H$2:$H$7)</f>
        <v>68340000</v>
      </c>
      <c r="AQY21" s="1">
        <f>LOOKUP($A21,'DMG Tables'!$P$2:$P$35,'DMG Tables'!$O$2:$O$35)*AQY$1*LOOKUP(AQY$1,'DMG Tables'!$G$2:$G$7,'DMG Tables'!$H$2:$H$7)</f>
        <v>68400000</v>
      </c>
      <c r="AQZ21" s="1">
        <f>LOOKUP($A21,'DMG Tables'!$P$2:$P$35,'DMG Tables'!$O$2:$O$35)*AQZ$1*LOOKUP(AQZ$1,'DMG Tables'!$G$2:$G$7,'DMG Tables'!$H$2:$H$7)</f>
        <v>68460000</v>
      </c>
      <c r="ARA21" s="1">
        <f>LOOKUP($A21,'DMG Tables'!$P$2:$P$35,'DMG Tables'!$O$2:$O$35)*ARA$1*LOOKUP(ARA$1,'DMG Tables'!$G$2:$G$7,'DMG Tables'!$H$2:$H$7)</f>
        <v>68520000</v>
      </c>
      <c r="ARB21" s="1">
        <f>LOOKUP($A21,'DMG Tables'!$P$2:$P$35,'DMG Tables'!$O$2:$O$35)*ARB$1*LOOKUP(ARB$1,'DMG Tables'!$G$2:$G$7,'DMG Tables'!$H$2:$H$7)</f>
        <v>68580000</v>
      </c>
      <c r="ARC21" s="1">
        <f>LOOKUP($A21,'DMG Tables'!$P$2:$P$35,'DMG Tables'!$O$2:$O$35)*ARC$1*LOOKUP(ARC$1,'DMG Tables'!$G$2:$G$7,'DMG Tables'!$H$2:$H$7)</f>
        <v>68640000</v>
      </c>
      <c r="ARD21" s="1">
        <f>LOOKUP($A21,'DMG Tables'!$P$2:$P$35,'DMG Tables'!$O$2:$O$35)*ARD$1*LOOKUP(ARD$1,'DMG Tables'!$G$2:$G$7,'DMG Tables'!$H$2:$H$7)</f>
        <v>68700000</v>
      </c>
      <c r="ARE21" s="1">
        <f>LOOKUP($A21,'DMG Tables'!$P$2:$P$35,'DMG Tables'!$O$2:$O$35)*ARE$1*LOOKUP(ARE$1,'DMG Tables'!$G$2:$G$7,'DMG Tables'!$H$2:$H$7)</f>
        <v>68760000</v>
      </c>
      <c r="ARF21" s="1">
        <f>LOOKUP($A21,'DMG Tables'!$P$2:$P$35,'DMG Tables'!$O$2:$O$35)*ARF$1*LOOKUP(ARF$1,'DMG Tables'!$G$2:$G$7,'DMG Tables'!$H$2:$H$7)</f>
        <v>68820000</v>
      </c>
      <c r="ARG21" s="1">
        <f>LOOKUP($A21,'DMG Tables'!$P$2:$P$35,'DMG Tables'!$O$2:$O$35)*ARG$1*LOOKUP(ARG$1,'DMG Tables'!$G$2:$G$7,'DMG Tables'!$H$2:$H$7)</f>
        <v>68880000</v>
      </c>
      <c r="ARH21" s="1">
        <f>LOOKUP($A21,'DMG Tables'!$P$2:$P$35,'DMG Tables'!$O$2:$O$35)*ARH$1*LOOKUP(ARH$1,'DMG Tables'!$G$2:$G$7,'DMG Tables'!$H$2:$H$7)</f>
        <v>68940000</v>
      </c>
      <c r="ARI21" s="1">
        <f>LOOKUP($A21,'DMG Tables'!$P$2:$P$35,'DMG Tables'!$O$2:$O$35)*ARI$1*LOOKUP(ARI$1,'DMG Tables'!$G$2:$G$7,'DMG Tables'!$H$2:$H$7)</f>
        <v>69000000</v>
      </c>
      <c r="ARJ21" s="1">
        <f>LOOKUP($A21,'DMG Tables'!$P$2:$P$35,'DMG Tables'!$O$2:$O$35)*ARJ$1*LOOKUP(ARJ$1,'DMG Tables'!$G$2:$G$7,'DMG Tables'!$H$2:$H$7)</f>
        <v>69060000</v>
      </c>
      <c r="ARK21" s="1">
        <f>LOOKUP($A21,'DMG Tables'!$P$2:$P$35,'DMG Tables'!$O$2:$O$35)*ARK$1*LOOKUP(ARK$1,'DMG Tables'!$G$2:$G$7,'DMG Tables'!$H$2:$H$7)</f>
        <v>69120000</v>
      </c>
      <c r="ARL21" s="1">
        <f>LOOKUP($A21,'DMG Tables'!$P$2:$P$35,'DMG Tables'!$O$2:$O$35)*ARL$1*LOOKUP(ARL$1,'DMG Tables'!$G$2:$G$7,'DMG Tables'!$H$2:$H$7)</f>
        <v>69180000</v>
      </c>
      <c r="ARM21" s="1">
        <f>LOOKUP($A21,'DMG Tables'!$P$2:$P$35,'DMG Tables'!$O$2:$O$35)*ARM$1*LOOKUP(ARM$1,'DMG Tables'!$G$2:$G$7,'DMG Tables'!$H$2:$H$7)</f>
        <v>69240000</v>
      </c>
      <c r="ARN21" s="1">
        <f>LOOKUP($A21,'DMG Tables'!$P$2:$P$35,'DMG Tables'!$O$2:$O$35)*ARN$1*LOOKUP(ARN$1,'DMG Tables'!$G$2:$G$7,'DMG Tables'!$H$2:$H$7)</f>
        <v>69300000</v>
      </c>
      <c r="ARO21" s="1">
        <f>LOOKUP($A21,'DMG Tables'!$P$2:$P$35,'DMG Tables'!$O$2:$O$35)*ARO$1*LOOKUP(ARO$1,'DMG Tables'!$G$2:$G$7,'DMG Tables'!$H$2:$H$7)</f>
        <v>69360000</v>
      </c>
      <c r="ARP21" s="1">
        <f>LOOKUP($A21,'DMG Tables'!$P$2:$P$35,'DMG Tables'!$O$2:$O$35)*ARP$1*LOOKUP(ARP$1,'DMG Tables'!$G$2:$G$7,'DMG Tables'!$H$2:$H$7)</f>
        <v>69420000</v>
      </c>
      <c r="ARQ21" s="1">
        <f>LOOKUP($A21,'DMG Tables'!$P$2:$P$35,'DMG Tables'!$O$2:$O$35)*ARQ$1*LOOKUP(ARQ$1,'DMG Tables'!$G$2:$G$7,'DMG Tables'!$H$2:$H$7)</f>
        <v>69480000</v>
      </c>
      <c r="ARR21" s="1">
        <f>LOOKUP($A21,'DMG Tables'!$P$2:$P$35,'DMG Tables'!$O$2:$O$35)*ARR$1*LOOKUP(ARR$1,'DMG Tables'!$G$2:$G$7,'DMG Tables'!$H$2:$H$7)</f>
        <v>69540000</v>
      </c>
      <c r="ARS21" s="1">
        <f>LOOKUP($A21,'DMG Tables'!$P$2:$P$35,'DMG Tables'!$O$2:$O$35)*ARS$1*LOOKUP(ARS$1,'DMG Tables'!$G$2:$G$7,'DMG Tables'!$H$2:$H$7)</f>
        <v>69600000</v>
      </c>
      <c r="ART21" s="1">
        <f>LOOKUP($A21,'DMG Tables'!$P$2:$P$35,'DMG Tables'!$O$2:$O$35)*ART$1*LOOKUP(ART$1,'DMG Tables'!$G$2:$G$7,'DMG Tables'!$H$2:$H$7)</f>
        <v>69660000</v>
      </c>
      <c r="ARU21" s="1">
        <f>LOOKUP($A21,'DMG Tables'!$P$2:$P$35,'DMG Tables'!$O$2:$O$35)*ARU$1*LOOKUP(ARU$1,'DMG Tables'!$G$2:$G$7,'DMG Tables'!$H$2:$H$7)</f>
        <v>69720000</v>
      </c>
      <c r="ARV21" s="1">
        <f>LOOKUP($A21,'DMG Tables'!$P$2:$P$35,'DMG Tables'!$O$2:$O$35)*ARV$1*LOOKUP(ARV$1,'DMG Tables'!$G$2:$G$7,'DMG Tables'!$H$2:$H$7)</f>
        <v>69780000</v>
      </c>
      <c r="ARW21" s="1">
        <f>LOOKUP($A21,'DMG Tables'!$P$2:$P$35,'DMG Tables'!$O$2:$O$35)*ARW$1*LOOKUP(ARW$1,'DMG Tables'!$G$2:$G$7,'DMG Tables'!$H$2:$H$7)</f>
        <v>69840000</v>
      </c>
      <c r="ARX21" s="1">
        <f>LOOKUP($A21,'DMG Tables'!$P$2:$P$35,'DMG Tables'!$O$2:$O$35)*ARX$1*LOOKUP(ARX$1,'DMG Tables'!$G$2:$G$7,'DMG Tables'!$H$2:$H$7)</f>
        <v>69900000</v>
      </c>
      <c r="ARY21" s="1">
        <f>LOOKUP($A21,'DMG Tables'!$P$2:$P$35,'DMG Tables'!$O$2:$O$35)*ARY$1*LOOKUP(ARY$1,'DMG Tables'!$G$2:$G$7,'DMG Tables'!$H$2:$H$7)</f>
        <v>69960000</v>
      </c>
      <c r="ARZ21" s="1">
        <f>LOOKUP($A21,'DMG Tables'!$P$2:$P$35,'DMG Tables'!$O$2:$O$35)*ARZ$1*LOOKUP(ARZ$1,'DMG Tables'!$G$2:$G$7,'DMG Tables'!$H$2:$H$7)</f>
        <v>70020000</v>
      </c>
      <c r="ASA21" s="1">
        <f>LOOKUP($A21,'DMG Tables'!$P$2:$P$35,'DMG Tables'!$O$2:$O$35)*ASA$1*LOOKUP(ASA$1,'DMG Tables'!$G$2:$G$7,'DMG Tables'!$H$2:$H$7)</f>
        <v>70080000</v>
      </c>
      <c r="ASB21" s="1">
        <f>LOOKUP($A21,'DMG Tables'!$P$2:$P$35,'DMG Tables'!$O$2:$O$35)*ASB$1*LOOKUP(ASB$1,'DMG Tables'!$G$2:$G$7,'DMG Tables'!$H$2:$H$7)</f>
        <v>70140000</v>
      </c>
      <c r="ASC21" s="1">
        <f>LOOKUP($A21,'DMG Tables'!$P$2:$P$35,'DMG Tables'!$O$2:$O$35)*ASC$1*LOOKUP(ASC$1,'DMG Tables'!$G$2:$G$7,'DMG Tables'!$H$2:$H$7)</f>
        <v>70200000</v>
      </c>
      <c r="ASD21" s="1">
        <f>LOOKUP($A21,'DMG Tables'!$P$2:$P$35,'DMG Tables'!$O$2:$O$35)*ASD$1*LOOKUP(ASD$1,'DMG Tables'!$G$2:$G$7,'DMG Tables'!$H$2:$H$7)</f>
        <v>70260000</v>
      </c>
      <c r="ASE21" s="1">
        <f>LOOKUP($A21,'DMG Tables'!$P$2:$P$35,'DMG Tables'!$O$2:$O$35)*ASE$1*LOOKUP(ASE$1,'DMG Tables'!$G$2:$G$7,'DMG Tables'!$H$2:$H$7)</f>
        <v>70320000</v>
      </c>
      <c r="ASF21" s="1">
        <f>LOOKUP($A21,'DMG Tables'!$P$2:$P$35,'DMG Tables'!$O$2:$O$35)*ASF$1*LOOKUP(ASF$1,'DMG Tables'!$G$2:$G$7,'DMG Tables'!$H$2:$H$7)</f>
        <v>70380000</v>
      </c>
      <c r="ASG21" s="1">
        <f>LOOKUP($A21,'DMG Tables'!$P$2:$P$35,'DMG Tables'!$O$2:$O$35)*ASG$1*LOOKUP(ASG$1,'DMG Tables'!$G$2:$G$7,'DMG Tables'!$H$2:$H$7)</f>
        <v>70440000</v>
      </c>
      <c r="ASH21" s="1">
        <f>LOOKUP($A21,'DMG Tables'!$P$2:$P$35,'DMG Tables'!$O$2:$O$35)*ASH$1*LOOKUP(ASH$1,'DMG Tables'!$G$2:$G$7,'DMG Tables'!$H$2:$H$7)</f>
        <v>70500000</v>
      </c>
      <c r="ASI21" s="1">
        <f>LOOKUP($A21,'DMG Tables'!$P$2:$P$35,'DMG Tables'!$O$2:$O$35)*ASI$1*LOOKUP(ASI$1,'DMG Tables'!$G$2:$G$7,'DMG Tables'!$H$2:$H$7)</f>
        <v>70560000</v>
      </c>
      <c r="ASJ21" s="1">
        <f>LOOKUP($A21,'DMG Tables'!$P$2:$P$35,'DMG Tables'!$O$2:$O$35)*ASJ$1*LOOKUP(ASJ$1,'DMG Tables'!$G$2:$G$7,'DMG Tables'!$H$2:$H$7)</f>
        <v>70620000</v>
      </c>
      <c r="ASK21" s="1">
        <f>LOOKUP($A21,'DMG Tables'!$P$2:$P$35,'DMG Tables'!$O$2:$O$35)*ASK$1*LOOKUP(ASK$1,'DMG Tables'!$G$2:$G$7,'DMG Tables'!$H$2:$H$7)</f>
        <v>70680000</v>
      </c>
      <c r="ASL21" s="1">
        <f>LOOKUP($A21,'DMG Tables'!$P$2:$P$35,'DMG Tables'!$O$2:$O$35)*ASL$1*LOOKUP(ASL$1,'DMG Tables'!$G$2:$G$7,'DMG Tables'!$H$2:$H$7)</f>
        <v>70740000</v>
      </c>
      <c r="ASM21" s="1">
        <f>LOOKUP($A21,'DMG Tables'!$P$2:$P$35,'DMG Tables'!$O$2:$O$35)*ASM$1*LOOKUP(ASM$1,'DMG Tables'!$G$2:$G$7,'DMG Tables'!$H$2:$H$7)</f>
        <v>70800000</v>
      </c>
      <c r="ASN21" s="1">
        <f>LOOKUP($A21,'DMG Tables'!$P$2:$P$35,'DMG Tables'!$O$2:$O$35)*ASN$1*LOOKUP(ASN$1,'DMG Tables'!$G$2:$G$7,'DMG Tables'!$H$2:$H$7)</f>
        <v>70860000</v>
      </c>
      <c r="ASO21" s="1">
        <f>LOOKUP($A21,'DMG Tables'!$P$2:$P$35,'DMG Tables'!$O$2:$O$35)*ASO$1*LOOKUP(ASO$1,'DMG Tables'!$G$2:$G$7,'DMG Tables'!$H$2:$H$7)</f>
        <v>70920000</v>
      </c>
      <c r="ASP21" s="1">
        <f>LOOKUP($A21,'DMG Tables'!$P$2:$P$35,'DMG Tables'!$O$2:$O$35)*ASP$1*LOOKUP(ASP$1,'DMG Tables'!$G$2:$G$7,'DMG Tables'!$H$2:$H$7)</f>
        <v>70980000</v>
      </c>
      <c r="ASQ21" s="1">
        <f>LOOKUP($A21,'DMG Tables'!$P$2:$P$35,'DMG Tables'!$O$2:$O$35)*ASQ$1*LOOKUP(ASQ$1,'DMG Tables'!$G$2:$G$7,'DMG Tables'!$H$2:$H$7)</f>
        <v>71040000</v>
      </c>
      <c r="ASR21" s="1">
        <f>LOOKUP($A21,'DMG Tables'!$P$2:$P$35,'DMG Tables'!$O$2:$O$35)*ASR$1*LOOKUP(ASR$1,'DMG Tables'!$G$2:$G$7,'DMG Tables'!$H$2:$H$7)</f>
        <v>71100000</v>
      </c>
      <c r="ASS21" s="1">
        <f>LOOKUP($A21,'DMG Tables'!$P$2:$P$35,'DMG Tables'!$O$2:$O$35)*ASS$1*LOOKUP(ASS$1,'DMG Tables'!$G$2:$G$7,'DMG Tables'!$H$2:$H$7)</f>
        <v>71160000</v>
      </c>
      <c r="AST21" s="1">
        <f>LOOKUP($A21,'DMG Tables'!$P$2:$P$35,'DMG Tables'!$O$2:$O$35)*AST$1*LOOKUP(AST$1,'DMG Tables'!$G$2:$G$7,'DMG Tables'!$H$2:$H$7)</f>
        <v>71220000</v>
      </c>
      <c r="ASU21" s="1">
        <f>LOOKUP($A21,'DMG Tables'!$P$2:$P$35,'DMG Tables'!$O$2:$O$35)*ASU$1*LOOKUP(ASU$1,'DMG Tables'!$G$2:$G$7,'DMG Tables'!$H$2:$H$7)</f>
        <v>71280000</v>
      </c>
      <c r="ASV21" s="1">
        <f>LOOKUP($A21,'DMG Tables'!$P$2:$P$35,'DMG Tables'!$O$2:$O$35)*ASV$1*LOOKUP(ASV$1,'DMG Tables'!$G$2:$G$7,'DMG Tables'!$H$2:$H$7)</f>
        <v>71340000</v>
      </c>
      <c r="ASW21" s="1">
        <f>LOOKUP($A21,'DMG Tables'!$P$2:$P$35,'DMG Tables'!$O$2:$O$35)*ASW$1*LOOKUP(ASW$1,'DMG Tables'!$G$2:$G$7,'DMG Tables'!$H$2:$H$7)</f>
        <v>71400000</v>
      </c>
      <c r="ASX21" s="1">
        <f>LOOKUP($A21,'DMG Tables'!$P$2:$P$35,'DMG Tables'!$O$2:$O$35)*ASX$1*LOOKUP(ASX$1,'DMG Tables'!$G$2:$G$7,'DMG Tables'!$H$2:$H$7)</f>
        <v>71460000</v>
      </c>
      <c r="ASY21" s="1">
        <f>LOOKUP($A21,'DMG Tables'!$P$2:$P$35,'DMG Tables'!$O$2:$O$35)*ASY$1*LOOKUP(ASY$1,'DMG Tables'!$G$2:$G$7,'DMG Tables'!$H$2:$H$7)</f>
        <v>71520000</v>
      </c>
      <c r="ASZ21" s="1">
        <f>LOOKUP($A21,'DMG Tables'!$P$2:$P$35,'DMG Tables'!$O$2:$O$35)*ASZ$1*LOOKUP(ASZ$1,'DMG Tables'!$G$2:$G$7,'DMG Tables'!$H$2:$H$7)</f>
        <v>71580000</v>
      </c>
      <c r="ATA21" s="1">
        <f>LOOKUP($A21,'DMG Tables'!$P$2:$P$35,'DMG Tables'!$O$2:$O$35)*ATA$1*LOOKUP(ATA$1,'DMG Tables'!$G$2:$G$7,'DMG Tables'!$H$2:$H$7)</f>
        <v>71640000</v>
      </c>
      <c r="ATB21" s="1">
        <f>LOOKUP($A21,'DMG Tables'!$P$2:$P$35,'DMG Tables'!$O$2:$O$35)*ATB$1*LOOKUP(ATB$1,'DMG Tables'!$G$2:$G$7,'DMG Tables'!$H$2:$H$7)</f>
        <v>71700000</v>
      </c>
      <c r="ATC21" s="1">
        <f>LOOKUP($A21,'DMG Tables'!$P$2:$P$35,'DMG Tables'!$O$2:$O$35)*ATC$1*LOOKUP(ATC$1,'DMG Tables'!$G$2:$G$7,'DMG Tables'!$H$2:$H$7)</f>
        <v>71760000</v>
      </c>
      <c r="ATD21" s="1">
        <f>LOOKUP($A21,'DMG Tables'!$P$2:$P$35,'DMG Tables'!$O$2:$O$35)*ATD$1*LOOKUP(ATD$1,'DMG Tables'!$G$2:$G$7,'DMG Tables'!$H$2:$H$7)</f>
        <v>71820000</v>
      </c>
      <c r="ATE21" s="1">
        <f>LOOKUP($A21,'DMG Tables'!$P$2:$P$35,'DMG Tables'!$O$2:$O$35)*ATE$1*LOOKUP(ATE$1,'DMG Tables'!$G$2:$G$7,'DMG Tables'!$H$2:$H$7)</f>
        <v>71880000</v>
      </c>
      <c r="ATF21" s="1">
        <f>LOOKUP($A21,'DMG Tables'!$P$2:$P$35,'DMG Tables'!$O$2:$O$35)*ATF$1*LOOKUP(ATF$1,'DMG Tables'!$G$2:$G$7,'DMG Tables'!$H$2:$H$7)</f>
        <v>71940000</v>
      </c>
      <c r="ATG21" s="1">
        <f>LOOKUP($A21,'DMG Tables'!$P$2:$P$35,'DMG Tables'!$O$2:$O$35)*ATG$1*LOOKUP(ATG$1,'DMG Tables'!$G$2:$G$7,'DMG Tables'!$H$2:$H$7)</f>
        <v>72000000</v>
      </c>
      <c r="ATH21" s="1">
        <f>LOOKUP($A21,'DMG Tables'!$P$2:$P$35,'DMG Tables'!$O$2:$O$35)*ATH$1*LOOKUP(ATH$1,'DMG Tables'!$G$2:$G$7,'DMG Tables'!$H$2:$H$7)</f>
        <v>72060000</v>
      </c>
      <c r="ATI21" s="1">
        <f>LOOKUP($A21,'DMG Tables'!$P$2:$P$35,'DMG Tables'!$O$2:$O$35)*ATI$1*LOOKUP(ATI$1,'DMG Tables'!$G$2:$G$7,'DMG Tables'!$H$2:$H$7)</f>
        <v>72120000</v>
      </c>
      <c r="ATJ21" s="1">
        <f>LOOKUP($A21,'DMG Tables'!$P$2:$P$35,'DMG Tables'!$O$2:$O$35)*ATJ$1*LOOKUP(ATJ$1,'DMG Tables'!$G$2:$G$7,'DMG Tables'!$H$2:$H$7)</f>
        <v>72180000</v>
      </c>
      <c r="ATK21" s="1">
        <f>LOOKUP($A21,'DMG Tables'!$P$2:$P$35,'DMG Tables'!$O$2:$O$35)*ATK$1*LOOKUP(ATK$1,'DMG Tables'!$G$2:$G$7,'DMG Tables'!$H$2:$H$7)</f>
        <v>72240000</v>
      </c>
      <c r="ATL21" s="1">
        <f>LOOKUP($A21,'DMG Tables'!$P$2:$P$35,'DMG Tables'!$O$2:$O$35)*ATL$1*LOOKUP(ATL$1,'DMG Tables'!$G$2:$G$7,'DMG Tables'!$H$2:$H$7)</f>
        <v>72300000</v>
      </c>
      <c r="ATM21" s="1">
        <f>LOOKUP($A21,'DMG Tables'!$P$2:$P$35,'DMG Tables'!$O$2:$O$35)*ATM$1*LOOKUP(ATM$1,'DMG Tables'!$G$2:$G$7,'DMG Tables'!$H$2:$H$7)</f>
        <v>72360000</v>
      </c>
      <c r="ATN21" s="1">
        <f>LOOKUP($A21,'DMG Tables'!$P$2:$P$35,'DMG Tables'!$O$2:$O$35)*ATN$1*LOOKUP(ATN$1,'DMG Tables'!$G$2:$G$7,'DMG Tables'!$H$2:$H$7)</f>
        <v>72420000</v>
      </c>
      <c r="ATO21" s="1">
        <f>LOOKUP($A21,'DMG Tables'!$P$2:$P$35,'DMG Tables'!$O$2:$O$35)*ATO$1*LOOKUP(ATO$1,'DMG Tables'!$G$2:$G$7,'DMG Tables'!$H$2:$H$7)</f>
        <v>72480000</v>
      </c>
      <c r="ATP21" s="1">
        <f>LOOKUP($A21,'DMG Tables'!$P$2:$P$35,'DMG Tables'!$O$2:$O$35)*ATP$1*LOOKUP(ATP$1,'DMG Tables'!$G$2:$G$7,'DMG Tables'!$H$2:$H$7)</f>
        <v>72540000</v>
      </c>
      <c r="ATQ21" s="1">
        <f>LOOKUP($A21,'DMG Tables'!$P$2:$P$35,'DMG Tables'!$O$2:$O$35)*ATQ$1*LOOKUP(ATQ$1,'DMG Tables'!$G$2:$G$7,'DMG Tables'!$H$2:$H$7)</f>
        <v>72600000</v>
      </c>
      <c r="ATR21" s="1">
        <f>LOOKUP($A21,'DMG Tables'!$P$2:$P$35,'DMG Tables'!$O$2:$O$35)*ATR$1*LOOKUP(ATR$1,'DMG Tables'!$G$2:$G$7,'DMG Tables'!$H$2:$H$7)</f>
        <v>72660000</v>
      </c>
      <c r="ATS21" s="1">
        <f>LOOKUP($A21,'DMG Tables'!$P$2:$P$35,'DMG Tables'!$O$2:$O$35)*ATS$1*LOOKUP(ATS$1,'DMG Tables'!$G$2:$G$7,'DMG Tables'!$H$2:$H$7)</f>
        <v>72720000</v>
      </c>
      <c r="ATT21" s="1">
        <f>LOOKUP($A21,'DMG Tables'!$P$2:$P$35,'DMG Tables'!$O$2:$O$35)*ATT$1*LOOKUP(ATT$1,'DMG Tables'!$G$2:$G$7,'DMG Tables'!$H$2:$H$7)</f>
        <v>72780000</v>
      </c>
      <c r="ATU21" s="1">
        <f>LOOKUP($A21,'DMG Tables'!$P$2:$P$35,'DMG Tables'!$O$2:$O$35)*ATU$1*LOOKUP(ATU$1,'DMG Tables'!$G$2:$G$7,'DMG Tables'!$H$2:$H$7)</f>
        <v>72840000</v>
      </c>
      <c r="ATV21" s="1">
        <f>LOOKUP($A21,'DMG Tables'!$P$2:$P$35,'DMG Tables'!$O$2:$O$35)*ATV$1*LOOKUP(ATV$1,'DMG Tables'!$G$2:$G$7,'DMG Tables'!$H$2:$H$7)</f>
        <v>72900000</v>
      </c>
      <c r="ATW21" s="1">
        <f>LOOKUP($A21,'DMG Tables'!$P$2:$P$35,'DMG Tables'!$O$2:$O$35)*ATW$1*LOOKUP(ATW$1,'DMG Tables'!$G$2:$G$7,'DMG Tables'!$H$2:$H$7)</f>
        <v>72960000</v>
      </c>
      <c r="ATX21" s="1">
        <f>LOOKUP($A21,'DMG Tables'!$P$2:$P$35,'DMG Tables'!$O$2:$O$35)*ATX$1*LOOKUP(ATX$1,'DMG Tables'!$G$2:$G$7,'DMG Tables'!$H$2:$H$7)</f>
        <v>73020000</v>
      </c>
      <c r="ATY21" s="1">
        <f>LOOKUP($A21,'DMG Tables'!$P$2:$P$35,'DMG Tables'!$O$2:$O$35)*ATY$1*LOOKUP(ATY$1,'DMG Tables'!$G$2:$G$7,'DMG Tables'!$H$2:$H$7)</f>
        <v>73080000</v>
      </c>
      <c r="ATZ21" s="1">
        <f>LOOKUP($A21,'DMG Tables'!$P$2:$P$35,'DMG Tables'!$O$2:$O$35)*ATZ$1*LOOKUP(ATZ$1,'DMG Tables'!$G$2:$G$7,'DMG Tables'!$H$2:$H$7)</f>
        <v>73140000</v>
      </c>
      <c r="AUA21" s="1">
        <f>LOOKUP($A21,'DMG Tables'!$P$2:$P$35,'DMG Tables'!$O$2:$O$35)*AUA$1*LOOKUP(AUA$1,'DMG Tables'!$G$2:$G$7,'DMG Tables'!$H$2:$H$7)</f>
        <v>73200000</v>
      </c>
      <c r="AUB21" s="1">
        <f>LOOKUP($A21,'DMG Tables'!$P$2:$P$35,'DMG Tables'!$O$2:$O$35)*AUB$1*LOOKUP(AUB$1,'DMG Tables'!$G$2:$G$7,'DMG Tables'!$H$2:$H$7)</f>
        <v>73260000</v>
      </c>
      <c r="AUC21" s="1">
        <f>LOOKUP($A21,'DMG Tables'!$P$2:$P$35,'DMG Tables'!$O$2:$O$35)*AUC$1*LOOKUP(AUC$1,'DMG Tables'!$G$2:$G$7,'DMG Tables'!$H$2:$H$7)</f>
        <v>73320000</v>
      </c>
      <c r="AUD21" s="1">
        <f>LOOKUP($A21,'DMG Tables'!$P$2:$P$35,'DMG Tables'!$O$2:$O$35)*AUD$1*LOOKUP(AUD$1,'DMG Tables'!$G$2:$G$7,'DMG Tables'!$H$2:$H$7)</f>
        <v>73380000</v>
      </c>
      <c r="AUE21" s="1">
        <f>LOOKUP($A21,'DMG Tables'!$P$2:$P$35,'DMG Tables'!$O$2:$O$35)*AUE$1*LOOKUP(AUE$1,'DMG Tables'!$G$2:$G$7,'DMG Tables'!$H$2:$H$7)</f>
        <v>73440000</v>
      </c>
      <c r="AUF21" s="1">
        <f>LOOKUP($A21,'DMG Tables'!$P$2:$P$35,'DMG Tables'!$O$2:$O$35)*AUF$1*LOOKUP(AUF$1,'DMG Tables'!$G$2:$G$7,'DMG Tables'!$H$2:$H$7)</f>
        <v>73500000</v>
      </c>
      <c r="AUG21" s="1">
        <f>LOOKUP($A21,'DMG Tables'!$P$2:$P$35,'DMG Tables'!$O$2:$O$35)*AUG$1*LOOKUP(AUG$1,'DMG Tables'!$G$2:$G$7,'DMG Tables'!$H$2:$H$7)</f>
        <v>73560000</v>
      </c>
      <c r="AUH21" s="1">
        <f>LOOKUP($A21,'DMG Tables'!$P$2:$P$35,'DMG Tables'!$O$2:$O$35)*AUH$1*LOOKUP(AUH$1,'DMG Tables'!$G$2:$G$7,'DMG Tables'!$H$2:$H$7)</f>
        <v>73620000</v>
      </c>
      <c r="AUI21" s="1">
        <f>LOOKUP($A21,'DMG Tables'!$P$2:$P$35,'DMG Tables'!$O$2:$O$35)*AUI$1*LOOKUP(AUI$1,'DMG Tables'!$G$2:$G$7,'DMG Tables'!$H$2:$H$7)</f>
        <v>73680000</v>
      </c>
      <c r="AUJ21" s="1">
        <f>LOOKUP($A21,'DMG Tables'!$P$2:$P$35,'DMG Tables'!$O$2:$O$35)*AUJ$1*LOOKUP(AUJ$1,'DMG Tables'!$G$2:$G$7,'DMG Tables'!$H$2:$H$7)</f>
        <v>73740000</v>
      </c>
      <c r="AUK21" s="1">
        <f>LOOKUP($A21,'DMG Tables'!$P$2:$P$35,'DMG Tables'!$O$2:$O$35)*AUK$1*LOOKUP(AUK$1,'DMG Tables'!$G$2:$G$7,'DMG Tables'!$H$2:$H$7)</f>
        <v>73800000</v>
      </c>
      <c r="AUL21" s="1">
        <f>LOOKUP($A21,'DMG Tables'!$P$2:$P$35,'DMG Tables'!$O$2:$O$35)*AUL$1*LOOKUP(AUL$1,'DMG Tables'!$G$2:$G$7,'DMG Tables'!$H$2:$H$7)</f>
        <v>73860000</v>
      </c>
      <c r="AUM21" s="1">
        <f>LOOKUP($A21,'DMG Tables'!$P$2:$P$35,'DMG Tables'!$O$2:$O$35)*AUM$1*LOOKUP(AUM$1,'DMG Tables'!$G$2:$G$7,'DMG Tables'!$H$2:$H$7)</f>
        <v>73920000</v>
      </c>
      <c r="AUN21" s="1">
        <f>LOOKUP($A21,'DMG Tables'!$P$2:$P$35,'DMG Tables'!$O$2:$O$35)*AUN$1*LOOKUP(AUN$1,'DMG Tables'!$G$2:$G$7,'DMG Tables'!$H$2:$H$7)</f>
        <v>73980000</v>
      </c>
      <c r="AUO21" s="1">
        <f>LOOKUP($A21,'DMG Tables'!$P$2:$P$35,'DMG Tables'!$O$2:$O$35)*AUO$1*LOOKUP(AUO$1,'DMG Tables'!$G$2:$G$7,'DMG Tables'!$H$2:$H$7)</f>
        <v>74040000</v>
      </c>
      <c r="AUP21" s="1">
        <f>LOOKUP($A21,'DMG Tables'!$P$2:$P$35,'DMG Tables'!$O$2:$O$35)*AUP$1*LOOKUP(AUP$1,'DMG Tables'!$G$2:$G$7,'DMG Tables'!$H$2:$H$7)</f>
        <v>74100000</v>
      </c>
      <c r="AUQ21" s="1">
        <f>LOOKUP($A21,'DMG Tables'!$P$2:$P$35,'DMG Tables'!$O$2:$O$35)*AUQ$1*LOOKUP(AUQ$1,'DMG Tables'!$G$2:$G$7,'DMG Tables'!$H$2:$H$7)</f>
        <v>74160000</v>
      </c>
      <c r="AUR21" s="1">
        <f>LOOKUP($A21,'DMG Tables'!$P$2:$P$35,'DMG Tables'!$O$2:$O$35)*AUR$1*LOOKUP(AUR$1,'DMG Tables'!$G$2:$G$7,'DMG Tables'!$H$2:$H$7)</f>
        <v>74220000</v>
      </c>
      <c r="AUS21" s="1">
        <f>LOOKUP($A21,'DMG Tables'!$P$2:$P$35,'DMG Tables'!$O$2:$O$35)*AUS$1*LOOKUP(AUS$1,'DMG Tables'!$G$2:$G$7,'DMG Tables'!$H$2:$H$7)</f>
        <v>74280000</v>
      </c>
      <c r="AUT21" s="1">
        <f>LOOKUP($A21,'DMG Tables'!$P$2:$P$35,'DMG Tables'!$O$2:$O$35)*AUT$1*LOOKUP(AUT$1,'DMG Tables'!$G$2:$G$7,'DMG Tables'!$H$2:$H$7)</f>
        <v>74340000</v>
      </c>
      <c r="AUU21" s="1">
        <f>LOOKUP($A21,'DMG Tables'!$P$2:$P$35,'DMG Tables'!$O$2:$O$35)*AUU$1*LOOKUP(AUU$1,'DMG Tables'!$G$2:$G$7,'DMG Tables'!$H$2:$H$7)</f>
        <v>74400000</v>
      </c>
      <c r="AUV21" s="1">
        <f>LOOKUP($A21,'DMG Tables'!$P$2:$P$35,'DMG Tables'!$O$2:$O$35)*AUV$1*LOOKUP(AUV$1,'DMG Tables'!$G$2:$G$7,'DMG Tables'!$H$2:$H$7)</f>
        <v>74460000</v>
      </c>
      <c r="AUW21" s="1">
        <f>LOOKUP($A21,'DMG Tables'!$P$2:$P$35,'DMG Tables'!$O$2:$O$35)*AUW$1*LOOKUP(AUW$1,'DMG Tables'!$G$2:$G$7,'DMG Tables'!$H$2:$H$7)</f>
        <v>74520000</v>
      </c>
      <c r="AUX21" s="1">
        <f>LOOKUP($A21,'DMG Tables'!$P$2:$P$35,'DMG Tables'!$O$2:$O$35)*AUX$1*LOOKUP(AUX$1,'DMG Tables'!$G$2:$G$7,'DMG Tables'!$H$2:$H$7)</f>
        <v>74580000</v>
      </c>
      <c r="AUY21" s="1">
        <f>LOOKUP($A21,'DMG Tables'!$P$2:$P$35,'DMG Tables'!$O$2:$O$35)*AUY$1*LOOKUP(AUY$1,'DMG Tables'!$G$2:$G$7,'DMG Tables'!$H$2:$H$7)</f>
        <v>74640000</v>
      </c>
      <c r="AUZ21" s="1">
        <f>LOOKUP($A21,'DMG Tables'!$P$2:$P$35,'DMG Tables'!$O$2:$O$35)*AUZ$1*LOOKUP(AUZ$1,'DMG Tables'!$G$2:$G$7,'DMG Tables'!$H$2:$H$7)</f>
        <v>74700000</v>
      </c>
      <c r="AVA21" s="1">
        <f>LOOKUP($A21,'DMG Tables'!$P$2:$P$35,'DMG Tables'!$O$2:$O$35)*AVA$1*LOOKUP(AVA$1,'DMG Tables'!$G$2:$G$7,'DMG Tables'!$H$2:$H$7)</f>
        <v>74760000</v>
      </c>
      <c r="AVB21" s="1">
        <f>LOOKUP($A21,'DMG Tables'!$P$2:$P$35,'DMG Tables'!$O$2:$O$35)*AVB$1*LOOKUP(AVB$1,'DMG Tables'!$G$2:$G$7,'DMG Tables'!$H$2:$H$7)</f>
        <v>74820000</v>
      </c>
      <c r="AVC21" s="1">
        <f>LOOKUP($A21,'DMG Tables'!$P$2:$P$35,'DMG Tables'!$O$2:$O$35)*AVC$1*LOOKUP(AVC$1,'DMG Tables'!$G$2:$G$7,'DMG Tables'!$H$2:$H$7)</f>
        <v>74880000</v>
      </c>
      <c r="AVD21" s="1">
        <f>LOOKUP($A21,'DMG Tables'!$P$2:$P$35,'DMG Tables'!$O$2:$O$35)*AVD$1*LOOKUP(AVD$1,'DMG Tables'!$G$2:$G$7,'DMG Tables'!$H$2:$H$7)</f>
        <v>74940000</v>
      </c>
      <c r="AVE21" s="1">
        <f>LOOKUP($A21,'DMG Tables'!$P$2:$P$35,'DMG Tables'!$O$2:$O$35)*AVE$1*LOOKUP(AVE$1,'DMG Tables'!$G$2:$G$7,'DMG Tables'!$H$2:$H$7)</f>
        <v>75000000</v>
      </c>
      <c r="AVF21" s="1">
        <f>LOOKUP($A21,'DMG Tables'!$P$2:$P$35,'DMG Tables'!$O$2:$O$35)*AVF$1*LOOKUP(AVF$1,'DMG Tables'!$G$2:$G$7,'DMG Tables'!$H$2:$H$7)</f>
        <v>75060000</v>
      </c>
      <c r="AVG21" s="1">
        <f>LOOKUP($A21,'DMG Tables'!$P$2:$P$35,'DMG Tables'!$O$2:$O$35)*AVG$1*LOOKUP(AVG$1,'DMG Tables'!$G$2:$G$7,'DMG Tables'!$H$2:$H$7)</f>
        <v>75120000</v>
      </c>
      <c r="AVH21" s="1">
        <f>LOOKUP($A21,'DMG Tables'!$P$2:$P$35,'DMG Tables'!$O$2:$O$35)*AVH$1*LOOKUP(AVH$1,'DMG Tables'!$G$2:$G$7,'DMG Tables'!$H$2:$H$7)</f>
        <v>75180000</v>
      </c>
      <c r="AVI21" s="1">
        <f>LOOKUP($A21,'DMG Tables'!$P$2:$P$35,'DMG Tables'!$O$2:$O$35)*AVI$1*LOOKUP(AVI$1,'DMG Tables'!$G$2:$G$7,'DMG Tables'!$H$2:$H$7)</f>
        <v>75240000</v>
      </c>
      <c r="AVJ21" s="1">
        <f>LOOKUP($A21,'DMG Tables'!$P$2:$P$35,'DMG Tables'!$O$2:$O$35)*AVJ$1*LOOKUP(AVJ$1,'DMG Tables'!$G$2:$G$7,'DMG Tables'!$H$2:$H$7)</f>
        <v>75300000</v>
      </c>
      <c r="AVK21" s="1">
        <f>LOOKUP($A21,'DMG Tables'!$P$2:$P$35,'DMG Tables'!$O$2:$O$35)*AVK$1*LOOKUP(AVK$1,'DMG Tables'!$G$2:$G$7,'DMG Tables'!$H$2:$H$7)</f>
        <v>75360000</v>
      </c>
      <c r="AVL21" s="1">
        <f>LOOKUP($A21,'DMG Tables'!$P$2:$P$35,'DMG Tables'!$O$2:$O$35)*AVL$1*LOOKUP(AVL$1,'DMG Tables'!$G$2:$G$7,'DMG Tables'!$H$2:$H$7)</f>
        <v>75420000</v>
      </c>
      <c r="AVM21" s="1">
        <f>LOOKUP($A21,'DMG Tables'!$P$2:$P$35,'DMG Tables'!$O$2:$O$35)*AVM$1*LOOKUP(AVM$1,'DMG Tables'!$G$2:$G$7,'DMG Tables'!$H$2:$H$7)</f>
        <v>75480000</v>
      </c>
      <c r="AVN21" s="1">
        <f>LOOKUP($A21,'DMG Tables'!$P$2:$P$35,'DMG Tables'!$O$2:$O$35)*AVN$1*LOOKUP(AVN$1,'DMG Tables'!$G$2:$G$7,'DMG Tables'!$H$2:$H$7)</f>
        <v>75540000</v>
      </c>
      <c r="AVO21" s="1">
        <f>LOOKUP($A21,'DMG Tables'!$P$2:$P$35,'DMG Tables'!$O$2:$O$35)*AVO$1*LOOKUP(AVO$1,'DMG Tables'!$G$2:$G$7,'DMG Tables'!$H$2:$H$7)</f>
        <v>75600000</v>
      </c>
      <c r="AVP21" s="1">
        <f>LOOKUP($A21,'DMG Tables'!$P$2:$P$35,'DMG Tables'!$O$2:$O$35)*AVP$1*LOOKUP(AVP$1,'DMG Tables'!$G$2:$G$7,'DMG Tables'!$H$2:$H$7)</f>
        <v>75660000</v>
      </c>
      <c r="AVQ21" s="1">
        <f>LOOKUP($A21,'DMG Tables'!$P$2:$P$35,'DMG Tables'!$O$2:$O$35)*AVQ$1*LOOKUP(AVQ$1,'DMG Tables'!$G$2:$G$7,'DMG Tables'!$H$2:$H$7)</f>
        <v>75720000</v>
      </c>
      <c r="AVR21" s="1">
        <f>LOOKUP($A21,'DMG Tables'!$P$2:$P$35,'DMG Tables'!$O$2:$O$35)*AVR$1*LOOKUP(AVR$1,'DMG Tables'!$G$2:$G$7,'DMG Tables'!$H$2:$H$7)</f>
        <v>75780000</v>
      </c>
      <c r="AVS21" s="1">
        <f>LOOKUP($A21,'DMG Tables'!$P$2:$P$35,'DMG Tables'!$O$2:$O$35)*AVS$1*LOOKUP(AVS$1,'DMG Tables'!$G$2:$G$7,'DMG Tables'!$H$2:$H$7)</f>
        <v>75840000</v>
      </c>
      <c r="AVT21" s="1">
        <f>LOOKUP($A21,'DMG Tables'!$P$2:$P$35,'DMG Tables'!$O$2:$O$35)*AVT$1*LOOKUP(AVT$1,'DMG Tables'!$G$2:$G$7,'DMG Tables'!$H$2:$H$7)</f>
        <v>75900000</v>
      </c>
      <c r="AVU21" s="1">
        <f>LOOKUP($A21,'DMG Tables'!$P$2:$P$35,'DMG Tables'!$O$2:$O$35)*AVU$1*LOOKUP(AVU$1,'DMG Tables'!$G$2:$G$7,'DMG Tables'!$H$2:$H$7)</f>
        <v>75960000</v>
      </c>
      <c r="AVV21" s="1">
        <f>LOOKUP($A21,'DMG Tables'!$P$2:$P$35,'DMG Tables'!$O$2:$O$35)*AVV$1*LOOKUP(AVV$1,'DMG Tables'!$G$2:$G$7,'DMG Tables'!$H$2:$H$7)</f>
        <v>76020000</v>
      </c>
      <c r="AVW21" s="1">
        <f>LOOKUP($A21,'DMG Tables'!$P$2:$P$35,'DMG Tables'!$O$2:$O$35)*AVW$1*LOOKUP(AVW$1,'DMG Tables'!$G$2:$G$7,'DMG Tables'!$H$2:$H$7)</f>
        <v>76080000</v>
      </c>
      <c r="AVX21" s="1">
        <f>LOOKUP($A21,'DMG Tables'!$P$2:$P$35,'DMG Tables'!$O$2:$O$35)*AVX$1*LOOKUP(AVX$1,'DMG Tables'!$G$2:$G$7,'DMG Tables'!$H$2:$H$7)</f>
        <v>76140000</v>
      </c>
      <c r="AVY21" s="1">
        <f>LOOKUP($A21,'DMG Tables'!$P$2:$P$35,'DMG Tables'!$O$2:$O$35)*AVY$1*LOOKUP(AVY$1,'DMG Tables'!$G$2:$G$7,'DMG Tables'!$H$2:$H$7)</f>
        <v>76200000</v>
      </c>
      <c r="AVZ21" s="1">
        <f>LOOKUP($A21,'DMG Tables'!$P$2:$P$35,'DMG Tables'!$O$2:$O$35)*AVZ$1*LOOKUP(AVZ$1,'DMG Tables'!$G$2:$G$7,'DMG Tables'!$H$2:$H$7)</f>
        <v>76260000</v>
      </c>
      <c r="AWA21" s="1">
        <f>LOOKUP($A21,'DMG Tables'!$P$2:$P$35,'DMG Tables'!$O$2:$O$35)*AWA$1*LOOKUP(AWA$1,'DMG Tables'!$G$2:$G$7,'DMG Tables'!$H$2:$H$7)</f>
        <v>76320000</v>
      </c>
      <c r="AWB21" s="1">
        <f>LOOKUP($A21,'DMG Tables'!$P$2:$P$35,'DMG Tables'!$O$2:$O$35)*AWB$1*LOOKUP(AWB$1,'DMG Tables'!$G$2:$G$7,'DMG Tables'!$H$2:$H$7)</f>
        <v>76380000</v>
      </c>
      <c r="AWC21" s="1">
        <f>LOOKUP($A21,'DMG Tables'!$P$2:$P$35,'DMG Tables'!$O$2:$O$35)*AWC$1*LOOKUP(AWC$1,'DMG Tables'!$G$2:$G$7,'DMG Tables'!$H$2:$H$7)</f>
        <v>76440000</v>
      </c>
      <c r="AWD21" s="1">
        <f>LOOKUP($A21,'DMG Tables'!$P$2:$P$35,'DMG Tables'!$O$2:$O$35)*AWD$1*LOOKUP(AWD$1,'DMG Tables'!$G$2:$G$7,'DMG Tables'!$H$2:$H$7)</f>
        <v>76500000</v>
      </c>
      <c r="AWE21" s="1">
        <f>LOOKUP($A21,'DMG Tables'!$P$2:$P$35,'DMG Tables'!$O$2:$O$35)*AWE$1*LOOKUP(AWE$1,'DMG Tables'!$G$2:$G$7,'DMG Tables'!$H$2:$H$7)</f>
        <v>76560000</v>
      </c>
      <c r="AWF21" s="1">
        <f>LOOKUP($A21,'DMG Tables'!$P$2:$P$35,'DMG Tables'!$O$2:$O$35)*AWF$1*LOOKUP(AWF$1,'DMG Tables'!$G$2:$G$7,'DMG Tables'!$H$2:$H$7)</f>
        <v>76620000</v>
      </c>
      <c r="AWG21" s="1">
        <f>LOOKUP($A21,'DMG Tables'!$P$2:$P$35,'DMG Tables'!$O$2:$O$35)*AWG$1*LOOKUP(AWG$1,'DMG Tables'!$G$2:$G$7,'DMG Tables'!$H$2:$H$7)</f>
        <v>76680000</v>
      </c>
      <c r="AWH21" s="1">
        <f>LOOKUP($A21,'DMG Tables'!$P$2:$P$35,'DMG Tables'!$O$2:$O$35)*AWH$1*LOOKUP(AWH$1,'DMG Tables'!$G$2:$G$7,'DMG Tables'!$H$2:$H$7)</f>
        <v>76740000</v>
      </c>
      <c r="AWI21" s="1">
        <f>LOOKUP($A21,'DMG Tables'!$P$2:$P$35,'DMG Tables'!$O$2:$O$35)*AWI$1*LOOKUP(AWI$1,'DMG Tables'!$G$2:$G$7,'DMG Tables'!$H$2:$H$7)</f>
        <v>76800000</v>
      </c>
      <c r="AWJ21" s="1">
        <f>LOOKUP($A21,'DMG Tables'!$P$2:$P$35,'DMG Tables'!$O$2:$O$35)*AWJ$1*LOOKUP(AWJ$1,'DMG Tables'!$G$2:$G$7,'DMG Tables'!$H$2:$H$7)</f>
        <v>76860000</v>
      </c>
      <c r="AWK21" s="1">
        <f>LOOKUP($A21,'DMG Tables'!$P$2:$P$35,'DMG Tables'!$O$2:$O$35)*AWK$1*LOOKUP(AWK$1,'DMG Tables'!$G$2:$G$7,'DMG Tables'!$H$2:$H$7)</f>
        <v>76920000</v>
      </c>
      <c r="AWL21" s="1">
        <f>LOOKUP($A21,'DMG Tables'!$P$2:$P$35,'DMG Tables'!$O$2:$O$35)*AWL$1*LOOKUP(AWL$1,'DMG Tables'!$G$2:$G$7,'DMG Tables'!$H$2:$H$7)</f>
        <v>76980000</v>
      </c>
      <c r="AWM21" s="1">
        <f>LOOKUP($A21,'DMG Tables'!$P$2:$P$35,'DMG Tables'!$O$2:$O$35)*AWM$1*LOOKUP(AWM$1,'DMG Tables'!$G$2:$G$7,'DMG Tables'!$H$2:$H$7)</f>
        <v>77040000</v>
      </c>
      <c r="AWN21" s="1">
        <f>LOOKUP($A21,'DMG Tables'!$P$2:$P$35,'DMG Tables'!$O$2:$O$35)*AWN$1*LOOKUP(AWN$1,'DMG Tables'!$G$2:$G$7,'DMG Tables'!$H$2:$H$7)</f>
        <v>77100000</v>
      </c>
      <c r="AWO21" s="1">
        <f>LOOKUP($A21,'DMG Tables'!$P$2:$P$35,'DMG Tables'!$O$2:$O$35)*AWO$1*LOOKUP(AWO$1,'DMG Tables'!$G$2:$G$7,'DMG Tables'!$H$2:$H$7)</f>
        <v>77160000</v>
      </c>
      <c r="AWP21" s="1">
        <f>LOOKUP($A21,'DMG Tables'!$P$2:$P$35,'DMG Tables'!$O$2:$O$35)*AWP$1*LOOKUP(AWP$1,'DMG Tables'!$G$2:$G$7,'DMG Tables'!$H$2:$H$7)</f>
        <v>77220000</v>
      </c>
      <c r="AWQ21" s="1">
        <f>LOOKUP($A21,'DMG Tables'!$P$2:$P$35,'DMG Tables'!$O$2:$O$35)*AWQ$1*LOOKUP(AWQ$1,'DMG Tables'!$G$2:$G$7,'DMG Tables'!$H$2:$H$7)</f>
        <v>77280000</v>
      </c>
      <c r="AWR21" s="1">
        <f>LOOKUP($A21,'DMG Tables'!$P$2:$P$35,'DMG Tables'!$O$2:$O$35)*AWR$1*LOOKUP(AWR$1,'DMG Tables'!$G$2:$G$7,'DMG Tables'!$H$2:$H$7)</f>
        <v>77340000</v>
      </c>
      <c r="AWS21" s="1">
        <f>LOOKUP($A21,'DMG Tables'!$P$2:$P$35,'DMG Tables'!$O$2:$O$35)*AWS$1*LOOKUP(AWS$1,'DMG Tables'!$G$2:$G$7,'DMG Tables'!$H$2:$H$7)</f>
        <v>77400000</v>
      </c>
      <c r="AWT21" s="1">
        <f>LOOKUP($A21,'DMG Tables'!$P$2:$P$35,'DMG Tables'!$O$2:$O$35)*AWT$1*LOOKUP(AWT$1,'DMG Tables'!$G$2:$G$7,'DMG Tables'!$H$2:$H$7)</f>
        <v>77460000</v>
      </c>
      <c r="AWU21" s="1">
        <f>LOOKUP($A21,'DMG Tables'!$P$2:$P$35,'DMG Tables'!$O$2:$O$35)*AWU$1*LOOKUP(AWU$1,'DMG Tables'!$G$2:$G$7,'DMG Tables'!$H$2:$H$7)</f>
        <v>77520000</v>
      </c>
      <c r="AWV21" s="1">
        <f>LOOKUP($A21,'DMG Tables'!$P$2:$P$35,'DMG Tables'!$O$2:$O$35)*AWV$1*LOOKUP(AWV$1,'DMG Tables'!$G$2:$G$7,'DMG Tables'!$H$2:$H$7)</f>
        <v>77580000</v>
      </c>
      <c r="AWW21" s="1">
        <f>LOOKUP($A21,'DMG Tables'!$P$2:$P$35,'DMG Tables'!$O$2:$O$35)*AWW$1*LOOKUP(AWW$1,'DMG Tables'!$G$2:$G$7,'DMG Tables'!$H$2:$H$7)</f>
        <v>77640000</v>
      </c>
      <c r="AWX21" s="1">
        <f>LOOKUP($A21,'DMG Tables'!$P$2:$P$35,'DMG Tables'!$O$2:$O$35)*AWX$1*LOOKUP(AWX$1,'DMG Tables'!$G$2:$G$7,'DMG Tables'!$H$2:$H$7)</f>
        <v>77700000</v>
      </c>
      <c r="AWY21" s="1">
        <f>LOOKUP($A21,'DMG Tables'!$P$2:$P$35,'DMG Tables'!$O$2:$O$35)*AWY$1*LOOKUP(AWY$1,'DMG Tables'!$G$2:$G$7,'DMG Tables'!$H$2:$H$7)</f>
        <v>77760000</v>
      </c>
      <c r="AWZ21" s="1">
        <f>LOOKUP($A21,'DMG Tables'!$P$2:$P$35,'DMG Tables'!$O$2:$O$35)*AWZ$1*LOOKUP(AWZ$1,'DMG Tables'!$G$2:$G$7,'DMG Tables'!$H$2:$H$7)</f>
        <v>77820000</v>
      </c>
      <c r="AXA21" s="1">
        <f>LOOKUP($A21,'DMG Tables'!$P$2:$P$35,'DMG Tables'!$O$2:$O$35)*AXA$1*LOOKUP(AXA$1,'DMG Tables'!$G$2:$G$7,'DMG Tables'!$H$2:$H$7)</f>
        <v>77880000</v>
      </c>
      <c r="AXB21" s="1">
        <f>LOOKUP($A21,'DMG Tables'!$P$2:$P$35,'DMG Tables'!$O$2:$O$35)*AXB$1*LOOKUP(AXB$1,'DMG Tables'!$G$2:$G$7,'DMG Tables'!$H$2:$H$7)</f>
        <v>77940000</v>
      </c>
      <c r="AXC21" s="1">
        <f>LOOKUP($A21,'DMG Tables'!$P$2:$P$35,'DMG Tables'!$O$2:$O$35)*AXC$1*LOOKUP(AXC$1,'DMG Tables'!$G$2:$G$7,'DMG Tables'!$H$2:$H$7)</f>
        <v>78000000</v>
      </c>
      <c r="AXD21" s="1">
        <f>LOOKUP($A21,'DMG Tables'!$P$2:$P$35,'DMG Tables'!$O$2:$O$35)*AXD$1*LOOKUP(AXD$1,'DMG Tables'!$G$2:$G$7,'DMG Tables'!$H$2:$H$7)</f>
        <v>78060000</v>
      </c>
      <c r="AXE21" s="1">
        <f>LOOKUP($A21,'DMG Tables'!$P$2:$P$35,'DMG Tables'!$O$2:$O$35)*AXE$1*LOOKUP(AXE$1,'DMG Tables'!$G$2:$G$7,'DMG Tables'!$H$2:$H$7)</f>
        <v>78120000</v>
      </c>
      <c r="AXF21" s="1">
        <f>LOOKUP($A21,'DMG Tables'!$P$2:$P$35,'DMG Tables'!$O$2:$O$35)*AXF$1*LOOKUP(AXF$1,'DMG Tables'!$G$2:$G$7,'DMG Tables'!$H$2:$H$7)</f>
        <v>78180000</v>
      </c>
      <c r="AXG21" s="1">
        <f>LOOKUP($A21,'DMG Tables'!$P$2:$P$35,'DMG Tables'!$O$2:$O$35)*AXG$1*LOOKUP(AXG$1,'DMG Tables'!$G$2:$G$7,'DMG Tables'!$H$2:$H$7)</f>
        <v>78240000</v>
      </c>
      <c r="AXH21" s="1">
        <f>LOOKUP($A21,'DMG Tables'!$P$2:$P$35,'DMG Tables'!$O$2:$O$35)*AXH$1*LOOKUP(AXH$1,'DMG Tables'!$G$2:$G$7,'DMG Tables'!$H$2:$H$7)</f>
        <v>78300000</v>
      </c>
      <c r="AXI21" s="1">
        <f>LOOKUP($A21,'DMG Tables'!$P$2:$P$35,'DMG Tables'!$O$2:$O$35)*AXI$1*LOOKUP(AXI$1,'DMG Tables'!$G$2:$G$7,'DMG Tables'!$H$2:$H$7)</f>
        <v>78360000</v>
      </c>
      <c r="AXJ21" s="1">
        <f>LOOKUP($A21,'DMG Tables'!$P$2:$P$35,'DMG Tables'!$O$2:$O$35)*AXJ$1*LOOKUP(AXJ$1,'DMG Tables'!$G$2:$G$7,'DMG Tables'!$H$2:$H$7)</f>
        <v>78420000</v>
      </c>
      <c r="AXK21" s="1">
        <f>LOOKUP($A21,'DMG Tables'!$P$2:$P$35,'DMG Tables'!$O$2:$O$35)*AXK$1*LOOKUP(AXK$1,'DMG Tables'!$G$2:$G$7,'DMG Tables'!$H$2:$H$7)</f>
        <v>78480000</v>
      </c>
      <c r="AXL21" s="1">
        <f>LOOKUP($A21,'DMG Tables'!$P$2:$P$35,'DMG Tables'!$O$2:$O$35)*AXL$1*LOOKUP(AXL$1,'DMG Tables'!$G$2:$G$7,'DMG Tables'!$H$2:$H$7)</f>
        <v>78540000</v>
      </c>
      <c r="AXM21" s="1">
        <f>LOOKUP($A21,'DMG Tables'!$P$2:$P$35,'DMG Tables'!$O$2:$O$35)*AXM$1*LOOKUP(AXM$1,'DMG Tables'!$G$2:$G$7,'DMG Tables'!$H$2:$H$7)</f>
        <v>78600000</v>
      </c>
      <c r="AXN21" s="1">
        <f>LOOKUP($A21,'DMG Tables'!$P$2:$P$35,'DMG Tables'!$O$2:$O$35)*AXN$1*LOOKUP(AXN$1,'DMG Tables'!$G$2:$G$7,'DMG Tables'!$H$2:$H$7)</f>
        <v>78660000</v>
      </c>
      <c r="AXO21" s="1">
        <f>LOOKUP($A21,'DMG Tables'!$P$2:$P$35,'DMG Tables'!$O$2:$O$35)*AXO$1*LOOKUP(AXO$1,'DMG Tables'!$G$2:$G$7,'DMG Tables'!$H$2:$H$7)</f>
        <v>78720000</v>
      </c>
      <c r="AXP21" s="1">
        <f>LOOKUP($A21,'DMG Tables'!$P$2:$P$35,'DMG Tables'!$O$2:$O$35)*AXP$1*LOOKUP(AXP$1,'DMG Tables'!$G$2:$G$7,'DMG Tables'!$H$2:$H$7)</f>
        <v>78780000</v>
      </c>
      <c r="AXQ21" s="1">
        <f>LOOKUP($A21,'DMG Tables'!$P$2:$P$35,'DMG Tables'!$O$2:$O$35)*AXQ$1*LOOKUP(AXQ$1,'DMG Tables'!$G$2:$G$7,'DMG Tables'!$H$2:$H$7)</f>
        <v>78840000</v>
      </c>
      <c r="AXR21" s="1">
        <f>LOOKUP($A21,'DMG Tables'!$P$2:$P$35,'DMG Tables'!$O$2:$O$35)*AXR$1*LOOKUP(AXR$1,'DMG Tables'!$G$2:$G$7,'DMG Tables'!$H$2:$H$7)</f>
        <v>78900000</v>
      </c>
      <c r="AXS21" s="1">
        <f>LOOKUP($A21,'DMG Tables'!$P$2:$P$35,'DMG Tables'!$O$2:$O$35)*AXS$1*LOOKUP(AXS$1,'DMG Tables'!$G$2:$G$7,'DMG Tables'!$H$2:$H$7)</f>
        <v>78960000</v>
      </c>
      <c r="AXT21" s="1">
        <f>LOOKUP($A21,'DMG Tables'!$P$2:$P$35,'DMG Tables'!$O$2:$O$35)*AXT$1*LOOKUP(AXT$1,'DMG Tables'!$G$2:$G$7,'DMG Tables'!$H$2:$H$7)</f>
        <v>79020000</v>
      </c>
      <c r="AXU21" s="1">
        <f>LOOKUP($A21,'DMG Tables'!$P$2:$P$35,'DMG Tables'!$O$2:$O$35)*AXU$1*LOOKUP(AXU$1,'DMG Tables'!$G$2:$G$7,'DMG Tables'!$H$2:$H$7)</f>
        <v>79080000</v>
      </c>
      <c r="AXV21" s="1">
        <f>LOOKUP($A21,'DMG Tables'!$P$2:$P$35,'DMG Tables'!$O$2:$O$35)*AXV$1*LOOKUP(AXV$1,'DMG Tables'!$G$2:$G$7,'DMG Tables'!$H$2:$H$7)</f>
        <v>79140000</v>
      </c>
      <c r="AXW21" s="1">
        <f>LOOKUP($A21,'DMG Tables'!$P$2:$P$35,'DMG Tables'!$O$2:$O$35)*AXW$1*LOOKUP(AXW$1,'DMG Tables'!$G$2:$G$7,'DMG Tables'!$H$2:$H$7)</f>
        <v>79200000</v>
      </c>
      <c r="AXX21" s="1">
        <f>LOOKUP($A21,'DMG Tables'!$P$2:$P$35,'DMG Tables'!$O$2:$O$35)*AXX$1*LOOKUP(AXX$1,'DMG Tables'!$G$2:$G$7,'DMG Tables'!$H$2:$H$7)</f>
        <v>79260000</v>
      </c>
      <c r="AXY21" s="1">
        <f>LOOKUP($A21,'DMG Tables'!$P$2:$P$35,'DMG Tables'!$O$2:$O$35)*AXY$1*LOOKUP(AXY$1,'DMG Tables'!$G$2:$G$7,'DMG Tables'!$H$2:$H$7)</f>
        <v>79320000</v>
      </c>
      <c r="AXZ21" s="1">
        <f>LOOKUP($A21,'DMG Tables'!$P$2:$P$35,'DMG Tables'!$O$2:$O$35)*AXZ$1*LOOKUP(AXZ$1,'DMG Tables'!$G$2:$G$7,'DMG Tables'!$H$2:$H$7)</f>
        <v>79380000</v>
      </c>
      <c r="AYA21" s="1">
        <f>LOOKUP($A21,'DMG Tables'!$P$2:$P$35,'DMG Tables'!$O$2:$O$35)*AYA$1*LOOKUP(AYA$1,'DMG Tables'!$G$2:$G$7,'DMG Tables'!$H$2:$H$7)</f>
        <v>79440000</v>
      </c>
      <c r="AYB21" s="1">
        <f>LOOKUP($A21,'DMG Tables'!$P$2:$P$35,'DMG Tables'!$O$2:$O$35)*AYB$1*LOOKUP(AYB$1,'DMG Tables'!$G$2:$G$7,'DMG Tables'!$H$2:$H$7)</f>
        <v>79500000</v>
      </c>
      <c r="AYC21" s="1">
        <f>LOOKUP($A21,'DMG Tables'!$P$2:$P$35,'DMG Tables'!$O$2:$O$35)*AYC$1*LOOKUP(AYC$1,'DMG Tables'!$G$2:$G$7,'DMG Tables'!$H$2:$H$7)</f>
        <v>79560000</v>
      </c>
      <c r="AYD21" s="1">
        <f>LOOKUP($A21,'DMG Tables'!$P$2:$P$35,'DMG Tables'!$O$2:$O$35)*AYD$1*LOOKUP(AYD$1,'DMG Tables'!$G$2:$G$7,'DMG Tables'!$H$2:$H$7)</f>
        <v>79620000</v>
      </c>
      <c r="AYE21" s="1">
        <f>LOOKUP($A21,'DMG Tables'!$P$2:$P$35,'DMG Tables'!$O$2:$O$35)*AYE$1*LOOKUP(AYE$1,'DMG Tables'!$G$2:$G$7,'DMG Tables'!$H$2:$H$7)</f>
        <v>79680000</v>
      </c>
      <c r="AYF21" s="1">
        <f>LOOKUP($A21,'DMG Tables'!$P$2:$P$35,'DMG Tables'!$O$2:$O$35)*AYF$1*LOOKUP(AYF$1,'DMG Tables'!$G$2:$G$7,'DMG Tables'!$H$2:$H$7)</f>
        <v>79740000</v>
      </c>
      <c r="AYG21" s="1">
        <f>LOOKUP($A21,'DMG Tables'!$P$2:$P$35,'DMG Tables'!$O$2:$O$35)*AYG$1*LOOKUP(AYG$1,'DMG Tables'!$G$2:$G$7,'DMG Tables'!$H$2:$H$7)</f>
        <v>79800000</v>
      </c>
      <c r="AYH21" s="1">
        <f>LOOKUP($A21,'DMG Tables'!$P$2:$P$35,'DMG Tables'!$O$2:$O$35)*AYH$1*LOOKUP(AYH$1,'DMG Tables'!$G$2:$G$7,'DMG Tables'!$H$2:$H$7)</f>
        <v>79860000</v>
      </c>
      <c r="AYI21" s="1">
        <f>LOOKUP($A21,'DMG Tables'!$P$2:$P$35,'DMG Tables'!$O$2:$O$35)*AYI$1*LOOKUP(AYI$1,'DMG Tables'!$G$2:$G$7,'DMG Tables'!$H$2:$H$7)</f>
        <v>79920000</v>
      </c>
      <c r="AYJ21" s="1">
        <f>LOOKUP($A21,'DMG Tables'!$P$2:$P$35,'DMG Tables'!$O$2:$O$35)*AYJ$1*LOOKUP(AYJ$1,'DMG Tables'!$G$2:$G$7,'DMG Tables'!$H$2:$H$7)</f>
        <v>79980000</v>
      </c>
      <c r="AYK21" s="1">
        <f>LOOKUP($A21,'DMG Tables'!$P$2:$P$35,'DMG Tables'!$O$2:$O$35)*AYK$1*LOOKUP(AYK$1,'DMG Tables'!$G$2:$G$7,'DMG Tables'!$H$2:$H$7)</f>
        <v>80040000</v>
      </c>
      <c r="AYL21" s="1">
        <f>LOOKUP($A21,'DMG Tables'!$P$2:$P$35,'DMG Tables'!$O$2:$O$35)*AYL$1*LOOKUP(AYL$1,'DMG Tables'!$G$2:$G$7,'DMG Tables'!$H$2:$H$7)</f>
        <v>80100000</v>
      </c>
      <c r="AYM21" s="1">
        <f>LOOKUP($A21,'DMG Tables'!$P$2:$P$35,'DMG Tables'!$O$2:$O$35)*AYM$1*LOOKUP(AYM$1,'DMG Tables'!$G$2:$G$7,'DMG Tables'!$H$2:$H$7)</f>
        <v>80160000</v>
      </c>
      <c r="AYN21" s="1">
        <f>LOOKUP($A21,'DMG Tables'!$P$2:$P$35,'DMG Tables'!$O$2:$O$35)*AYN$1*LOOKUP(AYN$1,'DMG Tables'!$G$2:$G$7,'DMG Tables'!$H$2:$H$7)</f>
        <v>80220000</v>
      </c>
      <c r="AYO21" s="1">
        <f>LOOKUP($A21,'DMG Tables'!$P$2:$P$35,'DMG Tables'!$O$2:$O$35)*AYO$1*LOOKUP(AYO$1,'DMG Tables'!$G$2:$G$7,'DMG Tables'!$H$2:$H$7)</f>
        <v>80280000</v>
      </c>
      <c r="AYP21" s="1">
        <f>LOOKUP($A21,'DMG Tables'!$P$2:$P$35,'DMG Tables'!$O$2:$O$35)*AYP$1*LOOKUP(AYP$1,'DMG Tables'!$G$2:$G$7,'DMG Tables'!$H$2:$H$7)</f>
        <v>80340000</v>
      </c>
      <c r="AYQ21" s="1">
        <f>LOOKUP($A21,'DMG Tables'!$P$2:$P$35,'DMG Tables'!$O$2:$O$35)*AYQ$1*LOOKUP(AYQ$1,'DMG Tables'!$G$2:$G$7,'DMG Tables'!$H$2:$H$7)</f>
        <v>80400000</v>
      </c>
      <c r="AYR21" s="1">
        <f>LOOKUP($A21,'DMG Tables'!$P$2:$P$35,'DMG Tables'!$O$2:$O$35)*AYR$1*LOOKUP(AYR$1,'DMG Tables'!$G$2:$G$7,'DMG Tables'!$H$2:$H$7)</f>
        <v>80460000</v>
      </c>
      <c r="AYS21" s="1">
        <f>LOOKUP($A21,'DMG Tables'!$P$2:$P$35,'DMG Tables'!$O$2:$O$35)*AYS$1*LOOKUP(AYS$1,'DMG Tables'!$G$2:$G$7,'DMG Tables'!$H$2:$H$7)</f>
        <v>80520000</v>
      </c>
      <c r="AYT21" s="1">
        <f>LOOKUP($A21,'DMG Tables'!$P$2:$P$35,'DMG Tables'!$O$2:$O$35)*AYT$1*LOOKUP(AYT$1,'DMG Tables'!$G$2:$G$7,'DMG Tables'!$H$2:$H$7)</f>
        <v>80580000</v>
      </c>
      <c r="AYU21" s="1">
        <f>LOOKUP($A21,'DMG Tables'!$P$2:$P$35,'DMG Tables'!$O$2:$O$35)*AYU$1*LOOKUP(AYU$1,'DMG Tables'!$G$2:$G$7,'DMG Tables'!$H$2:$H$7)</f>
        <v>80640000</v>
      </c>
      <c r="AYV21" s="1">
        <f>LOOKUP($A21,'DMG Tables'!$P$2:$P$35,'DMG Tables'!$O$2:$O$35)*AYV$1*LOOKUP(AYV$1,'DMG Tables'!$G$2:$G$7,'DMG Tables'!$H$2:$H$7)</f>
        <v>80700000</v>
      </c>
      <c r="AYW21" s="1">
        <f>LOOKUP($A21,'DMG Tables'!$P$2:$P$35,'DMG Tables'!$O$2:$O$35)*AYW$1*LOOKUP(AYW$1,'DMG Tables'!$G$2:$G$7,'DMG Tables'!$H$2:$H$7)</f>
        <v>80760000</v>
      </c>
      <c r="AYX21" s="1">
        <f>LOOKUP($A21,'DMG Tables'!$P$2:$P$35,'DMG Tables'!$O$2:$O$35)*AYX$1*LOOKUP(AYX$1,'DMG Tables'!$G$2:$G$7,'DMG Tables'!$H$2:$H$7)</f>
        <v>80820000</v>
      </c>
      <c r="AYY21" s="1">
        <f>LOOKUP($A21,'DMG Tables'!$P$2:$P$35,'DMG Tables'!$O$2:$O$35)*AYY$1*LOOKUP(AYY$1,'DMG Tables'!$G$2:$G$7,'DMG Tables'!$H$2:$H$7)</f>
        <v>80880000</v>
      </c>
      <c r="AYZ21" s="1">
        <f>LOOKUP($A21,'DMG Tables'!$P$2:$P$35,'DMG Tables'!$O$2:$O$35)*AYZ$1*LOOKUP(AYZ$1,'DMG Tables'!$G$2:$G$7,'DMG Tables'!$H$2:$H$7)</f>
        <v>80940000</v>
      </c>
      <c r="AZA21" s="1">
        <f>LOOKUP($A21,'DMG Tables'!$P$2:$P$35,'DMG Tables'!$O$2:$O$35)*AZA$1*LOOKUP(AZA$1,'DMG Tables'!$G$2:$G$7,'DMG Tables'!$H$2:$H$7)</f>
        <v>81000000</v>
      </c>
      <c r="AZB21" s="1">
        <f>LOOKUP($A21,'DMG Tables'!$P$2:$P$35,'DMG Tables'!$O$2:$O$35)*AZB$1*LOOKUP(AZB$1,'DMG Tables'!$G$2:$G$7,'DMG Tables'!$H$2:$H$7)</f>
        <v>81060000</v>
      </c>
      <c r="AZC21" s="1">
        <f>LOOKUP($A21,'DMG Tables'!$P$2:$P$35,'DMG Tables'!$O$2:$O$35)*AZC$1*LOOKUP(AZC$1,'DMG Tables'!$G$2:$G$7,'DMG Tables'!$H$2:$H$7)</f>
        <v>81120000</v>
      </c>
      <c r="AZD21" s="1">
        <f>LOOKUP($A21,'DMG Tables'!$P$2:$P$35,'DMG Tables'!$O$2:$O$35)*AZD$1*LOOKUP(AZD$1,'DMG Tables'!$G$2:$G$7,'DMG Tables'!$H$2:$H$7)</f>
        <v>81180000</v>
      </c>
      <c r="AZE21" s="1">
        <f>LOOKUP($A21,'DMG Tables'!$P$2:$P$35,'DMG Tables'!$O$2:$O$35)*AZE$1*LOOKUP(AZE$1,'DMG Tables'!$G$2:$G$7,'DMG Tables'!$H$2:$H$7)</f>
        <v>81240000</v>
      </c>
      <c r="AZF21" s="1">
        <f>LOOKUP($A21,'DMG Tables'!$P$2:$P$35,'DMG Tables'!$O$2:$O$35)*AZF$1*LOOKUP(AZF$1,'DMG Tables'!$G$2:$G$7,'DMG Tables'!$H$2:$H$7)</f>
        <v>81300000</v>
      </c>
      <c r="AZG21" s="1">
        <f>LOOKUP($A21,'DMG Tables'!$P$2:$P$35,'DMG Tables'!$O$2:$O$35)*AZG$1*LOOKUP(AZG$1,'DMG Tables'!$G$2:$G$7,'DMG Tables'!$H$2:$H$7)</f>
        <v>81360000</v>
      </c>
      <c r="AZH21" s="1">
        <f>LOOKUP($A21,'DMG Tables'!$P$2:$P$35,'DMG Tables'!$O$2:$O$35)*AZH$1*LOOKUP(AZH$1,'DMG Tables'!$G$2:$G$7,'DMG Tables'!$H$2:$H$7)</f>
        <v>81420000</v>
      </c>
      <c r="AZI21" s="1">
        <f>LOOKUP($A21,'DMG Tables'!$P$2:$P$35,'DMG Tables'!$O$2:$O$35)*AZI$1*LOOKUP(AZI$1,'DMG Tables'!$G$2:$G$7,'DMG Tables'!$H$2:$H$7)</f>
        <v>81480000</v>
      </c>
      <c r="AZJ21" s="1">
        <f>LOOKUP($A21,'DMG Tables'!$P$2:$P$35,'DMG Tables'!$O$2:$O$35)*AZJ$1*LOOKUP(AZJ$1,'DMG Tables'!$G$2:$G$7,'DMG Tables'!$H$2:$H$7)</f>
        <v>81540000</v>
      </c>
      <c r="AZK21" s="1">
        <f>LOOKUP($A21,'DMG Tables'!$P$2:$P$35,'DMG Tables'!$O$2:$O$35)*AZK$1*LOOKUP(AZK$1,'DMG Tables'!$G$2:$G$7,'DMG Tables'!$H$2:$H$7)</f>
        <v>81600000</v>
      </c>
      <c r="AZL21" s="1">
        <f>LOOKUP($A21,'DMG Tables'!$P$2:$P$35,'DMG Tables'!$O$2:$O$35)*AZL$1*LOOKUP(AZL$1,'DMG Tables'!$G$2:$G$7,'DMG Tables'!$H$2:$H$7)</f>
        <v>81660000</v>
      </c>
      <c r="AZM21" s="1">
        <f>LOOKUP($A21,'DMG Tables'!$P$2:$P$35,'DMG Tables'!$O$2:$O$35)*AZM$1*LOOKUP(AZM$1,'DMG Tables'!$G$2:$G$7,'DMG Tables'!$H$2:$H$7)</f>
        <v>81720000</v>
      </c>
      <c r="AZN21" s="1">
        <f>LOOKUP($A21,'DMG Tables'!$P$2:$P$35,'DMG Tables'!$O$2:$O$35)*AZN$1*LOOKUP(AZN$1,'DMG Tables'!$G$2:$G$7,'DMG Tables'!$H$2:$H$7)</f>
        <v>81780000</v>
      </c>
      <c r="AZO21" s="1">
        <f>LOOKUP($A21,'DMG Tables'!$P$2:$P$35,'DMG Tables'!$O$2:$O$35)*AZO$1*LOOKUP(AZO$1,'DMG Tables'!$G$2:$G$7,'DMG Tables'!$H$2:$H$7)</f>
        <v>81840000</v>
      </c>
      <c r="AZP21" s="1">
        <f>LOOKUP($A21,'DMG Tables'!$P$2:$P$35,'DMG Tables'!$O$2:$O$35)*AZP$1*LOOKUP(AZP$1,'DMG Tables'!$G$2:$G$7,'DMG Tables'!$H$2:$H$7)</f>
        <v>81900000</v>
      </c>
      <c r="AZQ21" s="1">
        <f>LOOKUP($A21,'DMG Tables'!$P$2:$P$35,'DMG Tables'!$O$2:$O$35)*AZQ$1*LOOKUP(AZQ$1,'DMG Tables'!$G$2:$G$7,'DMG Tables'!$H$2:$H$7)</f>
        <v>81960000</v>
      </c>
      <c r="AZR21" s="1">
        <f>LOOKUP($A21,'DMG Tables'!$P$2:$P$35,'DMG Tables'!$O$2:$O$35)*AZR$1*LOOKUP(AZR$1,'DMG Tables'!$G$2:$G$7,'DMG Tables'!$H$2:$H$7)</f>
        <v>82020000</v>
      </c>
      <c r="AZS21" s="1">
        <f>LOOKUP($A21,'DMG Tables'!$P$2:$P$35,'DMG Tables'!$O$2:$O$35)*AZS$1*LOOKUP(AZS$1,'DMG Tables'!$G$2:$G$7,'DMG Tables'!$H$2:$H$7)</f>
        <v>82080000</v>
      </c>
      <c r="AZT21" s="1">
        <f>LOOKUP($A21,'DMG Tables'!$P$2:$P$35,'DMG Tables'!$O$2:$O$35)*AZT$1*LOOKUP(AZT$1,'DMG Tables'!$G$2:$G$7,'DMG Tables'!$H$2:$H$7)</f>
        <v>82140000</v>
      </c>
      <c r="AZU21" s="1">
        <f>LOOKUP($A21,'DMG Tables'!$P$2:$P$35,'DMG Tables'!$O$2:$O$35)*AZU$1*LOOKUP(AZU$1,'DMG Tables'!$G$2:$G$7,'DMG Tables'!$H$2:$H$7)</f>
        <v>82200000</v>
      </c>
      <c r="AZV21" s="1">
        <f>LOOKUP($A21,'DMG Tables'!$P$2:$P$35,'DMG Tables'!$O$2:$O$35)*AZV$1*LOOKUP(AZV$1,'DMG Tables'!$G$2:$G$7,'DMG Tables'!$H$2:$H$7)</f>
        <v>82260000</v>
      </c>
      <c r="AZW21" s="1">
        <f>LOOKUP($A21,'DMG Tables'!$P$2:$P$35,'DMG Tables'!$O$2:$O$35)*AZW$1*LOOKUP(AZW$1,'DMG Tables'!$G$2:$G$7,'DMG Tables'!$H$2:$H$7)</f>
        <v>82320000</v>
      </c>
      <c r="AZX21" s="1">
        <f>LOOKUP($A21,'DMG Tables'!$P$2:$P$35,'DMG Tables'!$O$2:$O$35)*AZX$1*LOOKUP(AZX$1,'DMG Tables'!$G$2:$G$7,'DMG Tables'!$H$2:$H$7)</f>
        <v>82380000</v>
      </c>
      <c r="AZY21" s="1">
        <f>LOOKUP($A21,'DMG Tables'!$P$2:$P$35,'DMG Tables'!$O$2:$O$35)*AZY$1*LOOKUP(AZY$1,'DMG Tables'!$G$2:$G$7,'DMG Tables'!$H$2:$H$7)</f>
        <v>82440000</v>
      </c>
      <c r="AZZ21" s="1">
        <f>LOOKUP($A21,'DMG Tables'!$P$2:$P$35,'DMG Tables'!$O$2:$O$35)*AZZ$1*LOOKUP(AZZ$1,'DMG Tables'!$G$2:$G$7,'DMG Tables'!$H$2:$H$7)</f>
        <v>82500000</v>
      </c>
      <c r="BAA21" s="1">
        <f>LOOKUP($A21,'DMG Tables'!$P$2:$P$35,'DMG Tables'!$O$2:$O$35)*BAA$1*LOOKUP(BAA$1,'DMG Tables'!$G$2:$G$7,'DMG Tables'!$H$2:$H$7)</f>
        <v>82560000</v>
      </c>
      <c r="BAB21" s="1">
        <f>LOOKUP($A21,'DMG Tables'!$P$2:$P$35,'DMG Tables'!$O$2:$O$35)*BAB$1*LOOKUP(BAB$1,'DMG Tables'!$G$2:$G$7,'DMG Tables'!$H$2:$H$7)</f>
        <v>82620000</v>
      </c>
      <c r="BAC21" s="1">
        <f>LOOKUP($A21,'DMG Tables'!$P$2:$P$35,'DMG Tables'!$O$2:$O$35)*BAC$1*LOOKUP(BAC$1,'DMG Tables'!$G$2:$G$7,'DMG Tables'!$H$2:$H$7)</f>
        <v>82680000</v>
      </c>
      <c r="BAD21" s="1">
        <f>LOOKUP($A21,'DMG Tables'!$P$2:$P$35,'DMG Tables'!$O$2:$O$35)*BAD$1*LOOKUP(BAD$1,'DMG Tables'!$G$2:$G$7,'DMG Tables'!$H$2:$H$7)</f>
        <v>82740000</v>
      </c>
      <c r="BAE21" s="1">
        <f>LOOKUP($A21,'DMG Tables'!$P$2:$P$35,'DMG Tables'!$O$2:$O$35)*BAE$1*LOOKUP(BAE$1,'DMG Tables'!$G$2:$G$7,'DMG Tables'!$H$2:$H$7)</f>
        <v>82800000</v>
      </c>
      <c r="BAF21" s="1">
        <f>LOOKUP($A21,'DMG Tables'!$P$2:$P$35,'DMG Tables'!$O$2:$O$35)*BAF$1*LOOKUP(BAF$1,'DMG Tables'!$G$2:$G$7,'DMG Tables'!$H$2:$H$7)</f>
        <v>82860000</v>
      </c>
      <c r="BAG21" s="1">
        <f>LOOKUP($A21,'DMG Tables'!$P$2:$P$35,'DMG Tables'!$O$2:$O$35)*BAG$1*LOOKUP(BAG$1,'DMG Tables'!$G$2:$G$7,'DMG Tables'!$H$2:$H$7)</f>
        <v>82920000</v>
      </c>
      <c r="BAH21" s="1">
        <f>LOOKUP($A21,'DMG Tables'!$P$2:$P$35,'DMG Tables'!$O$2:$O$35)*BAH$1*LOOKUP(BAH$1,'DMG Tables'!$G$2:$G$7,'DMG Tables'!$H$2:$H$7)</f>
        <v>82980000</v>
      </c>
      <c r="BAI21" s="1">
        <f>LOOKUP($A21,'DMG Tables'!$P$2:$P$35,'DMG Tables'!$O$2:$O$35)*BAI$1*LOOKUP(BAI$1,'DMG Tables'!$G$2:$G$7,'DMG Tables'!$H$2:$H$7)</f>
        <v>83040000</v>
      </c>
      <c r="BAJ21" s="1">
        <f>LOOKUP($A21,'DMG Tables'!$P$2:$P$35,'DMG Tables'!$O$2:$O$35)*BAJ$1*LOOKUP(BAJ$1,'DMG Tables'!$G$2:$G$7,'DMG Tables'!$H$2:$H$7)</f>
        <v>83100000</v>
      </c>
      <c r="BAK21" s="1">
        <f>LOOKUP($A21,'DMG Tables'!$P$2:$P$35,'DMG Tables'!$O$2:$O$35)*BAK$1*LOOKUP(BAK$1,'DMG Tables'!$G$2:$G$7,'DMG Tables'!$H$2:$H$7)</f>
        <v>83160000</v>
      </c>
      <c r="BAL21" s="1">
        <f>LOOKUP($A21,'DMG Tables'!$P$2:$P$35,'DMG Tables'!$O$2:$O$35)*BAL$1*LOOKUP(BAL$1,'DMG Tables'!$G$2:$G$7,'DMG Tables'!$H$2:$H$7)</f>
        <v>83220000</v>
      </c>
      <c r="BAM21" s="1">
        <f>LOOKUP($A21,'DMG Tables'!$P$2:$P$35,'DMG Tables'!$O$2:$O$35)*BAM$1*LOOKUP(BAM$1,'DMG Tables'!$G$2:$G$7,'DMG Tables'!$H$2:$H$7)</f>
        <v>83280000</v>
      </c>
      <c r="BAN21" s="1">
        <f>LOOKUP($A21,'DMG Tables'!$P$2:$P$35,'DMG Tables'!$O$2:$O$35)*BAN$1*LOOKUP(BAN$1,'DMG Tables'!$G$2:$G$7,'DMG Tables'!$H$2:$H$7)</f>
        <v>83340000</v>
      </c>
      <c r="BAO21" s="1">
        <f>LOOKUP($A21,'DMG Tables'!$P$2:$P$35,'DMG Tables'!$O$2:$O$35)*BAO$1*LOOKUP(BAO$1,'DMG Tables'!$G$2:$G$7,'DMG Tables'!$H$2:$H$7)</f>
        <v>83400000</v>
      </c>
      <c r="BAP21" s="1">
        <f>LOOKUP($A21,'DMG Tables'!$P$2:$P$35,'DMG Tables'!$O$2:$O$35)*BAP$1*LOOKUP(BAP$1,'DMG Tables'!$G$2:$G$7,'DMG Tables'!$H$2:$H$7)</f>
        <v>83460000</v>
      </c>
      <c r="BAQ21" s="1">
        <f>LOOKUP($A21,'DMG Tables'!$P$2:$P$35,'DMG Tables'!$O$2:$O$35)*BAQ$1*LOOKUP(BAQ$1,'DMG Tables'!$G$2:$G$7,'DMG Tables'!$H$2:$H$7)</f>
        <v>83520000</v>
      </c>
      <c r="BAR21" s="1">
        <f>LOOKUP($A21,'DMG Tables'!$P$2:$P$35,'DMG Tables'!$O$2:$O$35)*BAR$1*LOOKUP(BAR$1,'DMG Tables'!$G$2:$G$7,'DMG Tables'!$H$2:$H$7)</f>
        <v>83580000</v>
      </c>
      <c r="BAS21" s="1">
        <f>LOOKUP($A21,'DMG Tables'!$P$2:$P$35,'DMG Tables'!$O$2:$O$35)*BAS$1*LOOKUP(BAS$1,'DMG Tables'!$G$2:$G$7,'DMG Tables'!$H$2:$H$7)</f>
        <v>83640000</v>
      </c>
      <c r="BAT21" s="1">
        <f>LOOKUP($A21,'DMG Tables'!$P$2:$P$35,'DMG Tables'!$O$2:$O$35)*BAT$1*LOOKUP(BAT$1,'DMG Tables'!$G$2:$G$7,'DMG Tables'!$H$2:$H$7)</f>
        <v>83700000</v>
      </c>
      <c r="BAU21" s="1">
        <f>LOOKUP($A21,'DMG Tables'!$P$2:$P$35,'DMG Tables'!$O$2:$O$35)*BAU$1*LOOKUP(BAU$1,'DMG Tables'!$G$2:$G$7,'DMG Tables'!$H$2:$H$7)</f>
        <v>83760000</v>
      </c>
      <c r="BAV21" s="1">
        <f>LOOKUP($A21,'DMG Tables'!$P$2:$P$35,'DMG Tables'!$O$2:$O$35)*BAV$1*LOOKUP(BAV$1,'DMG Tables'!$G$2:$G$7,'DMG Tables'!$H$2:$H$7)</f>
        <v>83820000</v>
      </c>
      <c r="BAW21" s="1">
        <f>LOOKUP($A21,'DMG Tables'!$P$2:$P$35,'DMG Tables'!$O$2:$O$35)*BAW$1*LOOKUP(BAW$1,'DMG Tables'!$G$2:$G$7,'DMG Tables'!$H$2:$H$7)</f>
        <v>83880000</v>
      </c>
      <c r="BAX21" s="1">
        <f>LOOKUP($A21,'DMG Tables'!$P$2:$P$35,'DMG Tables'!$O$2:$O$35)*BAX$1*LOOKUP(BAX$1,'DMG Tables'!$G$2:$G$7,'DMG Tables'!$H$2:$H$7)</f>
        <v>83940000</v>
      </c>
      <c r="BAY21" s="1">
        <f>LOOKUP($A21,'DMG Tables'!$P$2:$P$35,'DMG Tables'!$O$2:$O$35)*BAY$1*LOOKUP(BAY$1,'DMG Tables'!$G$2:$G$7,'DMG Tables'!$H$2:$H$7)</f>
        <v>84000000</v>
      </c>
      <c r="BAZ21" s="1">
        <f>LOOKUP($A21,'DMG Tables'!$P$2:$P$35,'DMG Tables'!$O$2:$O$35)*BAZ$1*LOOKUP(BAZ$1,'DMG Tables'!$G$2:$G$7,'DMG Tables'!$H$2:$H$7)</f>
        <v>84060000</v>
      </c>
      <c r="BBA21" s="1">
        <f>LOOKUP($A21,'DMG Tables'!$P$2:$P$35,'DMG Tables'!$O$2:$O$35)*BBA$1*LOOKUP(BBA$1,'DMG Tables'!$G$2:$G$7,'DMG Tables'!$H$2:$H$7)</f>
        <v>84120000</v>
      </c>
      <c r="BBB21" s="1">
        <f>LOOKUP($A21,'DMG Tables'!$P$2:$P$35,'DMG Tables'!$O$2:$O$35)*BBB$1*LOOKUP(BBB$1,'DMG Tables'!$G$2:$G$7,'DMG Tables'!$H$2:$H$7)</f>
        <v>84180000</v>
      </c>
      <c r="BBC21" s="1">
        <f>LOOKUP($A21,'DMG Tables'!$P$2:$P$35,'DMG Tables'!$O$2:$O$35)*BBC$1*LOOKUP(BBC$1,'DMG Tables'!$G$2:$G$7,'DMG Tables'!$H$2:$H$7)</f>
        <v>84240000</v>
      </c>
      <c r="BBD21" s="1">
        <f>LOOKUP($A21,'DMG Tables'!$P$2:$P$35,'DMG Tables'!$O$2:$O$35)*BBD$1*LOOKUP(BBD$1,'DMG Tables'!$G$2:$G$7,'DMG Tables'!$H$2:$H$7)</f>
        <v>84300000</v>
      </c>
      <c r="BBE21" s="1">
        <f>LOOKUP($A21,'DMG Tables'!$P$2:$P$35,'DMG Tables'!$O$2:$O$35)*BBE$1*LOOKUP(BBE$1,'DMG Tables'!$G$2:$G$7,'DMG Tables'!$H$2:$H$7)</f>
        <v>84360000</v>
      </c>
      <c r="BBF21" s="1">
        <f>LOOKUP($A21,'DMG Tables'!$P$2:$P$35,'DMG Tables'!$O$2:$O$35)*BBF$1*LOOKUP(BBF$1,'DMG Tables'!$G$2:$G$7,'DMG Tables'!$H$2:$H$7)</f>
        <v>84420000</v>
      </c>
      <c r="BBG21" s="1">
        <f>LOOKUP($A21,'DMG Tables'!$P$2:$P$35,'DMG Tables'!$O$2:$O$35)*BBG$1*LOOKUP(BBG$1,'DMG Tables'!$G$2:$G$7,'DMG Tables'!$H$2:$H$7)</f>
        <v>84480000</v>
      </c>
      <c r="BBH21" s="1">
        <f>LOOKUP($A21,'DMG Tables'!$P$2:$P$35,'DMG Tables'!$O$2:$O$35)*BBH$1*LOOKUP(BBH$1,'DMG Tables'!$G$2:$G$7,'DMG Tables'!$H$2:$H$7)</f>
        <v>84540000</v>
      </c>
      <c r="BBI21" s="1">
        <f>LOOKUP($A21,'DMG Tables'!$P$2:$P$35,'DMG Tables'!$O$2:$O$35)*BBI$1*LOOKUP(BBI$1,'DMG Tables'!$G$2:$G$7,'DMG Tables'!$H$2:$H$7)</f>
        <v>84600000</v>
      </c>
      <c r="BBJ21" s="1">
        <f>LOOKUP($A21,'DMG Tables'!$P$2:$P$35,'DMG Tables'!$O$2:$O$35)*BBJ$1*LOOKUP(BBJ$1,'DMG Tables'!$G$2:$G$7,'DMG Tables'!$H$2:$H$7)</f>
        <v>84660000</v>
      </c>
      <c r="BBK21" s="1">
        <f>LOOKUP($A21,'DMG Tables'!$P$2:$P$35,'DMG Tables'!$O$2:$O$35)*BBK$1*LOOKUP(BBK$1,'DMG Tables'!$G$2:$G$7,'DMG Tables'!$H$2:$H$7)</f>
        <v>84720000</v>
      </c>
      <c r="BBL21" s="1">
        <f>LOOKUP($A21,'DMG Tables'!$P$2:$P$35,'DMG Tables'!$O$2:$O$35)*BBL$1*LOOKUP(BBL$1,'DMG Tables'!$G$2:$G$7,'DMG Tables'!$H$2:$H$7)</f>
        <v>84780000</v>
      </c>
      <c r="BBM21" s="1">
        <f>LOOKUP($A21,'DMG Tables'!$P$2:$P$35,'DMG Tables'!$O$2:$O$35)*BBM$1*LOOKUP(BBM$1,'DMG Tables'!$G$2:$G$7,'DMG Tables'!$H$2:$H$7)</f>
        <v>84840000</v>
      </c>
      <c r="BBN21" s="1">
        <f>LOOKUP($A21,'DMG Tables'!$P$2:$P$35,'DMG Tables'!$O$2:$O$35)*BBN$1*LOOKUP(BBN$1,'DMG Tables'!$G$2:$G$7,'DMG Tables'!$H$2:$H$7)</f>
        <v>84900000</v>
      </c>
      <c r="BBO21" s="1">
        <f>LOOKUP($A21,'DMG Tables'!$P$2:$P$35,'DMG Tables'!$O$2:$O$35)*BBO$1*LOOKUP(BBO$1,'DMG Tables'!$G$2:$G$7,'DMG Tables'!$H$2:$H$7)</f>
        <v>84960000</v>
      </c>
      <c r="BBP21" s="1">
        <f>LOOKUP($A21,'DMG Tables'!$P$2:$P$35,'DMG Tables'!$O$2:$O$35)*BBP$1*LOOKUP(BBP$1,'DMG Tables'!$G$2:$G$7,'DMG Tables'!$H$2:$H$7)</f>
        <v>85020000</v>
      </c>
      <c r="BBQ21" s="1">
        <f>LOOKUP($A21,'DMG Tables'!$P$2:$P$35,'DMG Tables'!$O$2:$O$35)*BBQ$1*LOOKUP(BBQ$1,'DMG Tables'!$G$2:$G$7,'DMG Tables'!$H$2:$H$7)</f>
        <v>85080000</v>
      </c>
      <c r="BBR21" s="1">
        <f>LOOKUP($A21,'DMG Tables'!$P$2:$P$35,'DMG Tables'!$O$2:$O$35)*BBR$1*LOOKUP(BBR$1,'DMG Tables'!$G$2:$G$7,'DMG Tables'!$H$2:$H$7)</f>
        <v>85140000</v>
      </c>
      <c r="BBS21" s="1">
        <f>LOOKUP($A21,'DMG Tables'!$P$2:$P$35,'DMG Tables'!$O$2:$O$35)*BBS$1*LOOKUP(BBS$1,'DMG Tables'!$G$2:$G$7,'DMG Tables'!$H$2:$H$7)</f>
        <v>85200000</v>
      </c>
      <c r="BBT21" s="1">
        <f>LOOKUP($A21,'DMG Tables'!$P$2:$P$35,'DMG Tables'!$O$2:$O$35)*BBT$1*LOOKUP(BBT$1,'DMG Tables'!$G$2:$G$7,'DMG Tables'!$H$2:$H$7)</f>
        <v>85260000</v>
      </c>
      <c r="BBU21" s="1">
        <f>LOOKUP($A21,'DMG Tables'!$P$2:$P$35,'DMG Tables'!$O$2:$O$35)*BBU$1*LOOKUP(BBU$1,'DMG Tables'!$G$2:$G$7,'DMG Tables'!$H$2:$H$7)</f>
        <v>85320000</v>
      </c>
      <c r="BBV21" s="1">
        <f>LOOKUP($A21,'DMG Tables'!$P$2:$P$35,'DMG Tables'!$O$2:$O$35)*BBV$1*LOOKUP(BBV$1,'DMG Tables'!$G$2:$G$7,'DMG Tables'!$H$2:$H$7)</f>
        <v>85380000</v>
      </c>
      <c r="BBW21" s="1">
        <f>LOOKUP($A21,'DMG Tables'!$P$2:$P$35,'DMG Tables'!$O$2:$O$35)*BBW$1*LOOKUP(BBW$1,'DMG Tables'!$G$2:$G$7,'DMG Tables'!$H$2:$H$7)</f>
        <v>85440000</v>
      </c>
      <c r="BBX21" s="1">
        <f>LOOKUP($A21,'DMG Tables'!$P$2:$P$35,'DMG Tables'!$O$2:$O$35)*BBX$1*LOOKUP(BBX$1,'DMG Tables'!$G$2:$G$7,'DMG Tables'!$H$2:$H$7)</f>
        <v>85500000</v>
      </c>
      <c r="BBY21" s="1">
        <f>LOOKUP($A21,'DMG Tables'!$P$2:$P$35,'DMG Tables'!$O$2:$O$35)*BBY$1*LOOKUP(BBY$1,'DMG Tables'!$G$2:$G$7,'DMG Tables'!$H$2:$H$7)</f>
        <v>85560000</v>
      </c>
      <c r="BBZ21" s="1">
        <f>LOOKUP($A21,'DMG Tables'!$P$2:$P$35,'DMG Tables'!$O$2:$O$35)*BBZ$1*LOOKUP(BBZ$1,'DMG Tables'!$G$2:$G$7,'DMG Tables'!$H$2:$H$7)</f>
        <v>85620000</v>
      </c>
      <c r="BCA21" s="1">
        <f>LOOKUP($A21,'DMG Tables'!$P$2:$P$35,'DMG Tables'!$O$2:$O$35)*BCA$1*LOOKUP(BCA$1,'DMG Tables'!$G$2:$G$7,'DMG Tables'!$H$2:$H$7)</f>
        <v>85680000</v>
      </c>
      <c r="BCB21" s="1">
        <f>LOOKUP($A21,'DMG Tables'!$P$2:$P$35,'DMG Tables'!$O$2:$O$35)*BCB$1*LOOKUP(BCB$1,'DMG Tables'!$G$2:$G$7,'DMG Tables'!$H$2:$H$7)</f>
        <v>85740000</v>
      </c>
      <c r="BCC21" s="1">
        <f>LOOKUP($A21,'DMG Tables'!$P$2:$P$35,'DMG Tables'!$O$2:$O$35)*BCC$1*LOOKUP(BCC$1,'DMG Tables'!$G$2:$G$7,'DMG Tables'!$H$2:$H$7)</f>
        <v>85800000</v>
      </c>
      <c r="BCD21" s="1">
        <f>LOOKUP($A21,'DMG Tables'!$P$2:$P$35,'DMG Tables'!$O$2:$O$35)*BCD$1*LOOKUP(BCD$1,'DMG Tables'!$G$2:$G$7,'DMG Tables'!$H$2:$H$7)</f>
        <v>85860000</v>
      </c>
      <c r="BCE21" s="1">
        <f>LOOKUP($A21,'DMG Tables'!$P$2:$P$35,'DMG Tables'!$O$2:$O$35)*BCE$1*LOOKUP(BCE$1,'DMG Tables'!$G$2:$G$7,'DMG Tables'!$H$2:$H$7)</f>
        <v>85920000</v>
      </c>
      <c r="BCF21" s="1">
        <f>LOOKUP($A21,'DMG Tables'!$P$2:$P$35,'DMG Tables'!$O$2:$O$35)*BCF$1*LOOKUP(BCF$1,'DMG Tables'!$G$2:$G$7,'DMG Tables'!$H$2:$H$7)</f>
        <v>85980000</v>
      </c>
      <c r="BCG21" s="1">
        <f>LOOKUP($A21,'DMG Tables'!$P$2:$P$35,'DMG Tables'!$O$2:$O$35)*BCG$1*LOOKUP(BCG$1,'DMG Tables'!$G$2:$G$7,'DMG Tables'!$H$2:$H$7)</f>
        <v>86040000</v>
      </c>
      <c r="BCH21" s="1">
        <f>LOOKUP($A21,'DMG Tables'!$P$2:$P$35,'DMG Tables'!$O$2:$O$35)*BCH$1*LOOKUP(BCH$1,'DMG Tables'!$G$2:$G$7,'DMG Tables'!$H$2:$H$7)</f>
        <v>86100000</v>
      </c>
      <c r="BCI21" s="1">
        <f>LOOKUP($A21,'DMG Tables'!$P$2:$P$35,'DMG Tables'!$O$2:$O$35)*BCI$1*LOOKUP(BCI$1,'DMG Tables'!$G$2:$G$7,'DMG Tables'!$H$2:$H$7)</f>
        <v>86160000</v>
      </c>
      <c r="BCJ21" s="1">
        <f>LOOKUP($A21,'DMG Tables'!$P$2:$P$35,'DMG Tables'!$O$2:$O$35)*BCJ$1*LOOKUP(BCJ$1,'DMG Tables'!$G$2:$G$7,'DMG Tables'!$H$2:$H$7)</f>
        <v>86220000</v>
      </c>
      <c r="BCK21" s="1">
        <f>LOOKUP($A21,'DMG Tables'!$P$2:$P$35,'DMG Tables'!$O$2:$O$35)*BCK$1*LOOKUP(BCK$1,'DMG Tables'!$G$2:$G$7,'DMG Tables'!$H$2:$H$7)</f>
        <v>86280000</v>
      </c>
      <c r="BCL21" s="1">
        <f>LOOKUP($A21,'DMG Tables'!$P$2:$P$35,'DMG Tables'!$O$2:$O$35)*BCL$1*LOOKUP(BCL$1,'DMG Tables'!$G$2:$G$7,'DMG Tables'!$H$2:$H$7)</f>
        <v>86340000</v>
      </c>
      <c r="BCM21" s="1">
        <f>LOOKUP($A21,'DMG Tables'!$P$2:$P$35,'DMG Tables'!$O$2:$O$35)*BCM$1*LOOKUP(BCM$1,'DMG Tables'!$G$2:$G$7,'DMG Tables'!$H$2:$H$7)</f>
        <v>86400000</v>
      </c>
      <c r="BCN21" s="1">
        <f>LOOKUP($A21,'DMG Tables'!$P$2:$P$35,'DMG Tables'!$O$2:$O$35)*BCN$1*LOOKUP(BCN$1,'DMG Tables'!$G$2:$G$7,'DMG Tables'!$H$2:$H$7)</f>
        <v>86460000</v>
      </c>
      <c r="BCO21" s="1">
        <f>LOOKUP($A21,'DMG Tables'!$P$2:$P$35,'DMG Tables'!$O$2:$O$35)*BCO$1*LOOKUP(BCO$1,'DMG Tables'!$G$2:$G$7,'DMG Tables'!$H$2:$H$7)</f>
        <v>86520000</v>
      </c>
      <c r="BCP21" s="1">
        <f>LOOKUP($A21,'DMG Tables'!$P$2:$P$35,'DMG Tables'!$O$2:$O$35)*BCP$1*LOOKUP(BCP$1,'DMG Tables'!$G$2:$G$7,'DMG Tables'!$H$2:$H$7)</f>
        <v>86580000</v>
      </c>
      <c r="BCQ21" s="1">
        <f>LOOKUP($A21,'DMG Tables'!$P$2:$P$35,'DMG Tables'!$O$2:$O$35)*BCQ$1*LOOKUP(BCQ$1,'DMG Tables'!$G$2:$G$7,'DMG Tables'!$H$2:$H$7)</f>
        <v>86640000</v>
      </c>
      <c r="BCR21" s="1">
        <f>LOOKUP($A21,'DMG Tables'!$P$2:$P$35,'DMG Tables'!$O$2:$O$35)*BCR$1*LOOKUP(BCR$1,'DMG Tables'!$G$2:$G$7,'DMG Tables'!$H$2:$H$7)</f>
        <v>86700000</v>
      </c>
      <c r="BCS21" s="1">
        <f>LOOKUP($A21,'DMG Tables'!$P$2:$P$35,'DMG Tables'!$O$2:$O$35)*BCS$1*LOOKUP(BCS$1,'DMG Tables'!$G$2:$G$7,'DMG Tables'!$H$2:$H$7)</f>
        <v>86760000</v>
      </c>
      <c r="BCT21" s="1">
        <f>LOOKUP($A21,'DMG Tables'!$P$2:$P$35,'DMG Tables'!$O$2:$O$35)*BCT$1*LOOKUP(BCT$1,'DMG Tables'!$G$2:$G$7,'DMG Tables'!$H$2:$H$7)</f>
        <v>86820000</v>
      </c>
      <c r="BCU21" s="1">
        <f>LOOKUP($A21,'DMG Tables'!$P$2:$P$35,'DMG Tables'!$O$2:$O$35)*BCU$1*LOOKUP(BCU$1,'DMG Tables'!$G$2:$G$7,'DMG Tables'!$H$2:$H$7)</f>
        <v>86880000</v>
      </c>
      <c r="BCV21" s="1">
        <f>LOOKUP($A21,'DMG Tables'!$P$2:$P$35,'DMG Tables'!$O$2:$O$35)*BCV$1*LOOKUP(BCV$1,'DMG Tables'!$G$2:$G$7,'DMG Tables'!$H$2:$H$7)</f>
        <v>86940000</v>
      </c>
      <c r="BCW21" s="1">
        <f>LOOKUP($A21,'DMG Tables'!$P$2:$P$35,'DMG Tables'!$O$2:$O$35)*BCW$1*LOOKUP(BCW$1,'DMG Tables'!$G$2:$G$7,'DMG Tables'!$H$2:$H$7)</f>
        <v>87000000</v>
      </c>
      <c r="BCX21" s="1">
        <f>LOOKUP($A21,'DMG Tables'!$P$2:$P$35,'DMG Tables'!$O$2:$O$35)*BCX$1*LOOKUP(BCX$1,'DMG Tables'!$G$2:$G$7,'DMG Tables'!$H$2:$H$7)</f>
        <v>87060000</v>
      </c>
      <c r="BCY21" s="1">
        <f>LOOKUP($A21,'DMG Tables'!$P$2:$P$35,'DMG Tables'!$O$2:$O$35)*BCY$1*LOOKUP(BCY$1,'DMG Tables'!$G$2:$G$7,'DMG Tables'!$H$2:$H$7)</f>
        <v>87120000</v>
      </c>
      <c r="BCZ21" s="1">
        <f>LOOKUP($A21,'DMG Tables'!$P$2:$P$35,'DMG Tables'!$O$2:$O$35)*BCZ$1*LOOKUP(BCZ$1,'DMG Tables'!$G$2:$G$7,'DMG Tables'!$H$2:$H$7)</f>
        <v>87180000</v>
      </c>
      <c r="BDA21" s="1">
        <f>LOOKUP($A21,'DMG Tables'!$P$2:$P$35,'DMG Tables'!$O$2:$O$35)*BDA$1*LOOKUP(BDA$1,'DMG Tables'!$G$2:$G$7,'DMG Tables'!$H$2:$H$7)</f>
        <v>87240000</v>
      </c>
      <c r="BDB21" s="1">
        <f>LOOKUP($A21,'DMG Tables'!$P$2:$P$35,'DMG Tables'!$O$2:$O$35)*BDB$1*LOOKUP(BDB$1,'DMG Tables'!$G$2:$G$7,'DMG Tables'!$H$2:$H$7)</f>
        <v>87300000</v>
      </c>
      <c r="BDC21" s="1">
        <f>LOOKUP($A21,'DMG Tables'!$P$2:$P$35,'DMG Tables'!$O$2:$O$35)*BDC$1*LOOKUP(BDC$1,'DMG Tables'!$G$2:$G$7,'DMG Tables'!$H$2:$H$7)</f>
        <v>87360000</v>
      </c>
      <c r="BDD21" s="1">
        <f>LOOKUP($A21,'DMG Tables'!$P$2:$P$35,'DMG Tables'!$O$2:$O$35)*BDD$1*LOOKUP(BDD$1,'DMG Tables'!$G$2:$G$7,'DMG Tables'!$H$2:$H$7)</f>
        <v>87420000</v>
      </c>
      <c r="BDE21" s="1">
        <f>LOOKUP($A21,'DMG Tables'!$P$2:$P$35,'DMG Tables'!$O$2:$O$35)*BDE$1*LOOKUP(BDE$1,'DMG Tables'!$G$2:$G$7,'DMG Tables'!$H$2:$H$7)</f>
        <v>87480000</v>
      </c>
      <c r="BDF21" s="1">
        <f>LOOKUP($A21,'DMG Tables'!$P$2:$P$35,'DMG Tables'!$O$2:$O$35)*BDF$1*LOOKUP(BDF$1,'DMG Tables'!$G$2:$G$7,'DMG Tables'!$H$2:$H$7)</f>
        <v>87540000</v>
      </c>
      <c r="BDG21" s="1">
        <f>LOOKUP($A21,'DMG Tables'!$P$2:$P$35,'DMG Tables'!$O$2:$O$35)*BDG$1*LOOKUP(BDG$1,'DMG Tables'!$G$2:$G$7,'DMG Tables'!$H$2:$H$7)</f>
        <v>87600000</v>
      </c>
      <c r="BDH21" s="1">
        <f>LOOKUP($A21,'DMG Tables'!$P$2:$P$35,'DMG Tables'!$O$2:$O$35)*BDH$1*LOOKUP(BDH$1,'DMG Tables'!$G$2:$G$7,'DMG Tables'!$H$2:$H$7)</f>
        <v>87660000</v>
      </c>
      <c r="BDI21" s="1">
        <f>LOOKUP($A21,'DMG Tables'!$P$2:$P$35,'DMG Tables'!$O$2:$O$35)*BDI$1*LOOKUP(BDI$1,'DMG Tables'!$G$2:$G$7,'DMG Tables'!$H$2:$H$7)</f>
        <v>87720000</v>
      </c>
      <c r="BDJ21" s="1">
        <f>LOOKUP($A21,'DMG Tables'!$P$2:$P$35,'DMG Tables'!$O$2:$O$35)*BDJ$1*LOOKUP(BDJ$1,'DMG Tables'!$G$2:$G$7,'DMG Tables'!$H$2:$H$7)</f>
        <v>87780000</v>
      </c>
      <c r="BDK21" s="1">
        <f>LOOKUP($A21,'DMG Tables'!$P$2:$P$35,'DMG Tables'!$O$2:$O$35)*BDK$1*LOOKUP(BDK$1,'DMG Tables'!$G$2:$G$7,'DMG Tables'!$H$2:$H$7)</f>
        <v>87840000</v>
      </c>
      <c r="BDL21" s="1">
        <f>LOOKUP($A21,'DMG Tables'!$P$2:$P$35,'DMG Tables'!$O$2:$O$35)*BDL$1*LOOKUP(BDL$1,'DMG Tables'!$G$2:$G$7,'DMG Tables'!$H$2:$H$7)</f>
        <v>87900000</v>
      </c>
      <c r="BDM21" s="1">
        <f>LOOKUP($A21,'DMG Tables'!$P$2:$P$35,'DMG Tables'!$O$2:$O$35)*BDM$1*LOOKUP(BDM$1,'DMG Tables'!$G$2:$G$7,'DMG Tables'!$H$2:$H$7)</f>
        <v>87960000</v>
      </c>
      <c r="BDN21" s="1">
        <f>LOOKUP($A21,'DMG Tables'!$P$2:$P$35,'DMG Tables'!$O$2:$O$35)*BDN$1*LOOKUP(BDN$1,'DMG Tables'!$G$2:$G$7,'DMG Tables'!$H$2:$H$7)</f>
        <v>88020000</v>
      </c>
      <c r="BDO21" s="1">
        <f>LOOKUP($A21,'DMG Tables'!$P$2:$P$35,'DMG Tables'!$O$2:$O$35)*BDO$1*LOOKUP(BDO$1,'DMG Tables'!$G$2:$G$7,'DMG Tables'!$H$2:$H$7)</f>
        <v>88080000</v>
      </c>
      <c r="BDP21" s="1">
        <f>LOOKUP($A21,'DMG Tables'!$P$2:$P$35,'DMG Tables'!$O$2:$O$35)*BDP$1*LOOKUP(BDP$1,'DMG Tables'!$G$2:$G$7,'DMG Tables'!$H$2:$H$7)</f>
        <v>88140000</v>
      </c>
      <c r="BDQ21" s="1">
        <f>LOOKUP($A21,'DMG Tables'!$P$2:$P$35,'DMG Tables'!$O$2:$O$35)*BDQ$1*LOOKUP(BDQ$1,'DMG Tables'!$G$2:$G$7,'DMG Tables'!$H$2:$H$7)</f>
        <v>88200000</v>
      </c>
      <c r="BDR21" s="1">
        <f>LOOKUP($A21,'DMG Tables'!$P$2:$P$35,'DMG Tables'!$O$2:$O$35)*BDR$1*LOOKUP(BDR$1,'DMG Tables'!$G$2:$G$7,'DMG Tables'!$H$2:$H$7)</f>
        <v>88260000</v>
      </c>
      <c r="BDS21" s="1">
        <f>LOOKUP($A21,'DMG Tables'!$P$2:$P$35,'DMG Tables'!$O$2:$O$35)*BDS$1*LOOKUP(BDS$1,'DMG Tables'!$G$2:$G$7,'DMG Tables'!$H$2:$H$7)</f>
        <v>88320000</v>
      </c>
      <c r="BDT21" s="1">
        <f>LOOKUP($A21,'DMG Tables'!$P$2:$P$35,'DMG Tables'!$O$2:$O$35)*BDT$1*LOOKUP(BDT$1,'DMG Tables'!$G$2:$G$7,'DMG Tables'!$H$2:$H$7)</f>
        <v>88380000</v>
      </c>
      <c r="BDU21" s="1">
        <f>LOOKUP($A21,'DMG Tables'!$P$2:$P$35,'DMG Tables'!$O$2:$O$35)*BDU$1*LOOKUP(BDU$1,'DMG Tables'!$G$2:$G$7,'DMG Tables'!$H$2:$H$7)</f>
        <v>88440000</v>
      </c>
      <c r="BDV21" s="1">
        <f>LOOKUP($A21,'DMG Tables'!$P$2:$P$35,'DMG Tables'!$O$2:$O$35)*BDV$1*LOOKUP(BDV$1,'DMG Tables'!$G$2:$G$7,'DMG Tables'!$H$2:$H$7)</f>
        <v>88500000</v>
      </c>
      <c r="BDW21" s="1">
        <f>LOOKUP($A21,'DMG Tables'!$P$2:$P$35,'DMG Tables'!$O$2:$O$35)*BDW$1*LOOKUP(BDW$1,'DMG Tables'!$G$2:$G$7,'DMG Tables'!$H$2:$H$7)</f>
        <v>88560000</v>
      </c>
      <c r="BDX21" s="1">
        <f>LOOKUP($A21,'DMG Tables'!$P$2:$P$35,'DMG Tables'!$O$2:$O$35)*BDX$1*LOOKUP(BDX$1,'DMG Tables'!$G$2:$G$7,'DMG Tables'!$H$2:$H$7)</f>
        <v>88620000</v>
      </c>
      <c r="BDY21" s="1">
        <f>LOOKUP($A21,'DMG Tables'!$P$2:$P$35,'DMG Tables'!$O$2:$O$35)*BDY$1*LOOKUP(BDY$1,'DMG Tables'!$G$2:$G$7,'DMG Tables'!$H$2:$H$7)</f>
        <v>88680000</v>
      </c>
      <c r="BDZ21" s="1">
        <f>LOOKUP($A21,'DMG Tables'!$P$2:$P$35,'DMG Tables'!$O$2:$O$35)*BDZ$1*LOOKUP(BDZ$1,'DMG Tables'!$G$2:$G$7,'DMG Tables'!$H$2:$H$7)</f>
        <v>88740000</v>
      </c>
      <c r="BEA21" s="1">
        <f>LOOKUP($A21,'DMG Tables'!$P$2:$P$35,'DMG Tables'!$O$2:$O$35)*BEA$1*LOOKUP(BEA$1,'DMG Tables'!$G$2:$G$7,'DMG Tables'!$H$2:$H$7)</f>
        <v>88800000</v>
      </c>
      <c r="BEB21" s="1">
        <f>LOOKUP($A21,'DMG Tables'!$P$2:$P$35,'DMG Tables'!$O$2:$O$35)*BEB$1*LOOKUP(BEB$1,'DMG Tables'!$G$2:$G$7,'DMG Tables'!$H$2:$H$7)</f>
        <v>88860000</v>
      </c>
      <c r="BEC21" s="1">
        <f>LOOKUP($A21,'DMG Tables'!$P$2:$P$35,'DMG Tables'!$O$2:$O$35)*BEC$1*LOOKUP(BEC$1,'DMG Tables'!$G$2:$G$7,'DMG Tables'!$H$2:$H$7)</f>
        <v>88920000</v>
      </c>
      <c r="BED21" s="1">
        <f>LOOKUP($A21,'DMG Tables'!$P$2:$P$35,'DMG Tables'!$O$2:$O$35)*BED$1*LOOKUP(BED$1,'DMG Tables'!$G$2:$G$7,'DMG Tables'!$H$2:$H$7)</f>
        <v>88980000</v>
      </c>
      <c r="BEE21" s="1">
        <f>LOOKUP($A21,'DMG Tables'!$P$2:$P$35,'DMG Tables'!$O$2:$O$35)*BEE$1*LOOKUP(BEE$1,'DMG Tables'!$G$2:$G$7,'DMG Tables'!$H$2:$H$7)</f>
        <v>89040000</v>
      </c>
      <c r="BEF21" s="1">
        <f>LOOKUP($A21,'DMG Tables'!$P$2:$P$35,'DMG Tables'!$O$2:$O$35)*BEF$1*LOOKUP(BEF$1,'DMG Tables'!$G$2:$G$7,'DMG Tables'!$H$2:$H$7)</f>
        <v>89100000</v>
      </c>
      <c r="BEG21" s="1">
        <f>LOOKUP($A21,'DMG Tables'!$P$2:$P$35,'DMG Tables'!$O$2:$O$35)*BEG$1*LOOKUP(BEG$1,'DMG Tables'!$G$2:$G$7,'DMG Tables'!$H$2:$H$7)</f>
        <v>89160000</v>
      </c>
      <c r="BEH21" s="1">
        <f>LOOKUP($A21,'DMG Tables'!$P$2:$P$35,'DMG Tables'!$O$2:$O$35)*BEH$1*LOOKUP(BEH$1,'DMG Tables'!$G$2:$G$7,'DMG Tables'!$H$2:$H$7)</f>
        <v>89220000</v>
      </c>
      <c r="BEI21" s="1">
        <f>LOOKUP($A21,'DMG Tables'!$P$2:$P$35,'DMG Tables'!$O$2:$O$35)*BEI$1*LOOKUP(BEI$1,'DMG Tables'!$G$2:$G$7,'DMG Tables'!$H$2:$H$7)</f>
        <v>89280000</v>
      </c>
      <c r="BEJ21" s="1">
        <f>LOOKUP($A21,'DMG Tables'!$P$2:$P$35,'DMG Tables'!$O$2:$O$35)*BEJ$1*LOOKUP(BEJ$1,'DMG Tables'!$G$2:$G$7,'DMG Tables'!$H$2:$H$7)</f>
        <v>89340000</v>
      </c>
      <c r="BEK21" s="1">
        <f>LOOKUP($A21,'DMG Tables'!$P$2:$P$35,'DMG Tables'!$O$2:$O$35)*BEK$1*LOOKUP(BEK$1,'DMG Tables'!$G$2:$G$7,'DMG Tables'!$H$2:$H$7)</f>
        <v>89400000</v>
      </c>
      <c r="BEL21" s="1">
        <f>LOOKUP($A21,'DMG Tables'!$P$2:$P$35,'DMG Tables'!$O$2:$O$35)*BEL$1*LOOKUP(BEL$1,'DMG Tables'!$G$2:$G$7,'DMG Tables'!$H$2:$H$7)</f>
        <v>89460000</v>
      </c>
      <c r="BEM21" s="1">
        <f>LOOKUP($A21,'DMG Tables'!$P$2:$P$35,'DMG Tables'!$O$2:$O$35)*BEM$1*LOOKUP(BEM$1,'DMG Tables'!$G$2:$G$7,'DMG Tables'!$H$2:$H$7)</f>
        <v>89520000</v>
      </c>
      <c r="BEN21" s="1">
        <f>LOOKUP($A21,'DMG Tables'!$P$2:$P$35,'DMG Tables'!$O$2:$O$35)*BEN$1*LOOKUP(BEN$1,'DMG Tables'!$G$2:$G$7,'DMG Tables'!$H$2:$H$7)</f>
        <v>89580000</v>
      </c>
      <c r="BEO21" s="1">
        <f>LOOKUP($A21,'DMG Tables'!$P$2:$P$35,'DMG Tables'!$O$2:$O$35)*BEO$1*LOOKUP(BEO$1,'DMG Tables'!$G$2:$G$7,'DMG Tables'!$H$2:$H$7)</f>
        <v>89640000</v>
      </c>
      <c r="BEP21" s="1">
        <f>LOOKUP($A21,'DMG Tables'!$P$2:$P$35,'DMG Tables'!$O$2:$O$35)*BEP$1*LOOKUP(BEP$1,'DMG Tables'!$G$2:$G$7,'DMG Tables'!$H$2:$H$7)</f>
        <v>89700000</v>
      </c>
      <c r="BEQ21" s="1">
        <f>LOOKUP($A21,'DMG Tables'!$P$2:$P$35,'DMG Tables'!$O$2:$O$35)*BEQ$1*LOOKUP(BEQ$1,'DMG Tables'!$G$2:$G$7,'DMG Tables'!$H$2:$H$7)</f>
        <v>89760000</v>
      </c>
      <c r="BER21" s="1">
        <f>LOOKUP($A21,'DMG Tables'!$P$2:$P$35,'DMG Tables'!$O$2:$O$35)*BER$1*LOOKUP(BER$1,'DMG Tables'!$G$2:$G$7,'DMG Tables'!$H$2:$H$7)</f>
        <v>89820000</v>
      </c>
      <c r="BES21" s="1">
        <f>LOOKUP($A21,'DMG Tables'!$P$2:$P$35,'DMG Tables'!$O$2:$O$35)*BES$1*LOOKUP(BES$1,'DMG Tables'!$G$2:$G$7,'DMG Tables'!$H$2:$H$7)</f>
        <v>89880000</v>
      </c>
      <c r="BET21" s="1">
        <f>LOOKUP($A21,'DMG Tables'!$P$2:$P$35,'DMG Tables'!$O$2:$O$35)*BET$1*LOOKUP(BET$1,'DMG Tables'!$G$2:$G$7,'DMG Tables'!$H$2:$H$7)</f>
        <v>89940000</v>
      </c>
      <c r="BEU21" s="1">
        <f>LOOKUP($A21,'DMG Tables'!$P$2:$P$35,'DMG Tables'!$O$2:$O$35)*BEU$1*LOOKUP(BEU$1,'DMG Tables'!$G$2:$G$7,'DMG Tables'!$H$2:$H$7)</f>
        <v>90000000</v>
      </c>
      <c r="BEV21" s="1">
        <f>LOOKUP($A21,'DMG Tables'!$P$2:$P$35,'DMG Tables'!$O$2:$O$35)*BEV$1*LOOKUP(BEV$1,'DMG Tables'!$G$2:$G$7,'DMG Tables'!$H$2:$H$7)</f>
        <v>90060000</v>
      </c>
      <c r="BEW21" s="1">
        <f>LOOKUP($A21,'DMG Tables'!$P$2:$P$35,'DMG Tables'!$O$2:$O$35)*BEW$1*LOOKUP(BEW$1,'DMG Tables'!$G$2:$G$7,'DMG Tables'!$H$2:$H$7)</f>
        <v>90120000</v>
      </c>
      <c r="BEX21" s="1">
        <f>LOOKUP($A21,'DMG Tables'!$P$2:$P$35,'DMG Tables'!$O$2:$O$35)*BEX$1*LOOKUP(BEX$1,'DMG Tables'!$G$2:$G$7,'DMG Tables'!$H$2:$H$7)</f>
        <v>90180000</v>
      </c>
      <c r="BEY21" s="1">
        <f>LOOKUP($A21,'DMG Tables'!$P$2:$P$35,'DMG Tables'!$O$2:$O$35)*BEY$1*LOOKUP(BEY$1,'DMG Tables'!$G$2:$G$7,'DMG Tables'!$H$2:$H$7)</f>
        <v>90240000</v>
      </c>
      <c r="BEZ21" s="1">
        <f>LOOKUP($A21,'DMG Tables'!$P$2:$P$35,'DMG Tables'!$O$2:$O$35)*BEZ$1*LOOKUP(BEZ$1,'DMG Tables'!$G$2:$G$7,'DMG Tables'!$H$2:$H$7)</f>
        <v>90300000</v>
      </c>
      <c r="BFA21" s="1">
        <f>LOOKUP($A21,'DMG Tables'!$P$2:$P$35,'DMG Tables'!$O$2:$O$35)*BFA$1*LOOKUP(BFA$1,'DMG Tables'!$G$2:$G$7,'DMG Tables'!$H$2:$H$7)</f>
        <v>90360000</v>
      </c>
      <c r="BFB21" s="1">
        <f>LOOKUP($A21,'DMG Tables'!$P$2:$P$35,'DMG Tables'!$O$2:$O$35)*BFB$1*LOOKUP(BFB$1,'DMG Tables'!$G$2:$G$7,'DMG Tables'!$H$2:$H$7)</f>
        <v>90420000</v>
      </c>
      <c r="BFC21" s="1">
        <f>LOOKUP($A21,'DMG Tables'!$P$2:$P$35,'DMG Tables'!$O$2:$O$35)*BFC$1*LOOKUP(BFC$1,'DMG Tables'!$G$2:$G$7,'DMG Tables'!$H$2:$H$7)</f>
        <v>90480000</v>
      </c>
      <c r="BFD21" s="1">
        <f>LOOKUP($A21,'DMG Tables'!$P$2:$P$35,'DMG Tables'!$O$2:$O$35)*BFD$1*LOOKUP(BFD$1,'DMG Tables'!$G$2:$G$7,'DMG Tables'!$H$2:$H$7)</f>
        <v>90540000</v>
      </c>
      <c r="BFE21" s="1">
        <f>LOOKUP($A21,'DMG Tables'!$P$2:$P$35,'DMG Tables'!$O$2:$O$35)*BFE$1*LOOKUP(BFE$1,'DMG Tables'!$G$2:$G$7,'DMG Tables'!$H$2:$H$7)</f>
        <v>90600000</v>
      </c>
      <c r="BFF21" s="1">
        <f>LOOKUP($A21,'DMG Tables'!$P$2:$P$35,'DMG Tables'!$O$2:$O$35)*BFF$1*LOOKUP(BFF$1,'DMG Tables'!$G$2:$G$7,'DMG Tables'!$H$2:$H$7)</f>
        <v>90660000</v>
      </c>
      <c r="BFG21" s="1">
        <f>LOOKUP($A21,'DMG Tables'!$P$2:$P$35,'DMG Tables'!$O$2:$O$35)*BFG$1*LOOKUP(BFG$1,'DMG Tables'!$G$2:$G$7,'DMG Tables'!$H$2:$H$7)</f>
        <v>90720000</v>
      </c>
      <c r="BFH21" s="1">
        <f>LOOKUP($A21,'DMG Tables'!$P$2:$P$35,'DMG Tables'!$O$2:$O$35)*BFH$1*LOOKUP(BFH$1,'DMG Tables'!$G$2:$G$7,'DMG Tables'!$H$2:$H$7)</f>
        <v>90780000</v>
      </c>
      <c r="BFI21" s="1">
        <f>LOOKUP($A21,'DMG Tables'!$P$2:$P$35,'DMG Tables'!$O$2:$O$35)*BFI$1*LOOKUP(BFI$1,'DMG Tables'!$G$2:$G$7,'DMG Tables'!$H$2:$H$7)</f>
        <v>90840000</v>
      </c>
      <c r="BFJ21" s="1">
        <f>LOOKUP($A21,'DMG Tables'!$P$2:$P$35,'DMG Tables'!$O$2:$O$35)*BFJ$1*LOOKUP(BFJ$1,'DMG Tables'!$G$2:$G$7,'DMG Tables'!$H$2:$H$7)</f>
        <v>90900000</v>
      </c>
      <c r="BFK21" s="1">
        <f>LOOKUP($A21,'DMG Tables'!$P$2:$P$35,'DMG Tables'!$O$2:$O$35)*BFK$1*LOOKUP(BFK$1,'DMG Tables'!$G$2:$G$7,'DMG Tables'!$H$2:$H$7)</f>
        <v>90960000</v>
      </c>
      <c r="BFL21" s="1">
        <f>LOOKUP($A21,'DMG Tables'!$P$2:$P$35,'DMG Tables'!$O$2:$O$35)*BFL$1*LOOKUP(BFL$1,'DMG Tables'!$G$2:$G$7,'DMG Tables'!$H$2:$H$7)</f>
        <v>91020000</v>
      </c>
      <c r="BFM21" s="1">
        <f>LOOKUP($A21,'DMG Tables'!$P$2:$P$35,'DMG Tables'!$O$2:$O$35)*BFM$1*LOOKUP(BFM$1,'DMG Tables'!$G$2:$G$7,'DMG Tables'!$H$2:$H$7)</f>
        <v>91080000</v>
      </c>
      <c r="BFN21" s="1">
        <f>LOOKUP($A21,'DMG Tables'!$P$2:$P$35,'DMG Tables'!$O$2:$O$35)*BFN$1*LOOKUP(BFN$1,'DMG Tables'!$G$2:$G$7,'DMG Tables'!$H$2:$H$7)</f>
        <v>91140000</v>
      </c>
      <c r="BFO21" s="1">
        <f>LOOKUP($A21,'DMG Tables'!$P$2:$P$35,'DMG Tables'!$O$2:$O$35)*BFO$1*LOOKUP(BFO$1,'DMG Tables'!$G$2:$G$7,'DMG Tables'!$H$2:$H$7)</f>
        <v>91200000</v>
      </c>
      <c r="BFP21" s="1">
        <f>LOOKUP($A21,'DMG Tables'!$P$2:$P$35,'DMG Tables'!$O$2:$O$35)*BFP$1*LOOKUP(BFP$1,'DMG Tables'!$G$2:$G$7,'DMG Tables'!$H$2:$H$7)</f>
        <v>91260000</v>
      </c>
      <c r="BFQ21" s="1">
        <f>LOOKUP($A21,'DMG Tables'!$P$2:$P$35,'DMG Tables'!$O$2:$O$35)*BFQ$1*LOOKUP(BFQ$1,'DMG Tables'!$G$2:$G$7,'DMG Tables'!$H$2:$H$7)</f>
        <v>91320000</v>
      </c>
      <c r="BFR21" s="1">
        <f>LOOKUP($A21,'DMG Tables'!$P$2:$P$35,'DMG Tables'!$O$2:$O$35)*BFR$1*LOOKUP(BFR$1,'DMG Tables'!$G$2:$G$7,'DMG Tables'!$H$2:$H$7)</f>
        <v>91380000</v>
      </c>
      <c r="BFS21" s="1">
        <f>LOOKUP($A21,'DMG Tables'!$P$2:$P$35,'DMG Tables'!$O$2:$O$35)*BFS$1*LOOKUP(BFS$1,'DMG Tables'!$G$2:$G$7,'DMG Tables'!$H$2:$H$7)</f>
        <v>91440000</v>
      </c>
      <c r="BFT21" s="1">
        <f>LOOKUP($A21,'DMG Tables'!$P$2:$P$35,'DMG Tables'!$O$2:$O$35)*BFT$1*LOOKUP(BFT$1,'DMG Tables'!$G$2:$G$7,'DMG Tables'!$H$2:$H$7)</f>
        <v>91500000</v>
      </c>
      <c r="BFU21" s="1">
        <f>LOOKUP($A21,'DMG Tables'!$P$2:$P$35,'DMG Tables'!$O$2:$O$35)*BFU$1*LOOKUP(BFU$1,'DMG Tables'!$G$2:$G$7,'DMG Tables'!$H$2:$H$7)</f>
        <v>91560000</v>
      </c>
      <c r="BFV21" s="1">
        <f>LOOKUP($A21,'DMG Tables'!$P$2:$P$35,'DMG Tables'!$O$2:$O$35)*BFV$1*LOOKUP(BFV$1,'DMG Tables'!$G$2:$G$7,'DMG Tables'!$H$2:$H$7)</f>
        <v>91620000</v>
      </c>
      <c r="BFW21" s="1">
        <f>LOOKUP($A21,'DMG Tables'!$P$2:$P$35,'DMG Tables'!$O$2:$O$35)*BFW$1*LOOKUP(BFW$1,'DMG Tables'!$G$2:$G$7,'DMG Tables'!$H$2:$H$7)</f>
        <v>91680000</v>
      </c>
      <c r="BFX21" s="1">
        <f>LOOKUP($A21,'DMG Tables'!$P$2:$P$35,'DMG Tables'!$O$2:$O$35)*BFX$1*LOOKUP(BFX$1,'DMG Tables'!$G$2:$G$7,'DMG Tables'!$H$2:$H$7)</f>
        <v>91740000</v>
      </c>
      <c r="BFY21" s="1">
        <f>LOOKUP($A21,'DMG Tables'!$P$2:$P$35,'DMG Tables'!$O$2:$O$35)*BFY$1*LOOKUP(BFY$1,'DMG Tables'!$G$2:$G$7,'DMG Tables'!$H$2:$H$7)</f>
        <v>91800000</v>
      </c>
      <c r="BFZ21" s="1">
        <f>LOOKUP($A21,'DMG Tables'!$P$2:$P$35,'DMG Tables'!$O$2:$O$35)*BFZ$1*LOOKUP(BFZ$1,'DMG Tables'!$G$2:$G$7,'DMG Tables'!$H$2:$H$7)</f>
        <v>91860000</v>
      </c>
      <c r="BGA21" s="1">
        <f>LOOKUP($A21,'DMG Tables'!$P$2:$P$35,'DMG Tables'!$O$2:$O$35)*BGA$1*LOOKUP(BGA$1,'DMG Tables'!$G$2:$G$7,'DMG Tables'!$H$2:$H$7)</f>
        <v>91920000</v>
      </c>
      <c r="BGB21" s="1">
        <f>LOOKUP($A21,'DMG Tables'!$P$2:$P$35,'DMG Tables'!$O$2:$O$35)*BGB$1*LOOKUP(BGB$1,'DMG Tables'!$G$2:$G$7,'DMG Tables'!$H$2:$H$7)</f>
        <v>91980000</v>
      </c>
      <c r="BGC21" s="1">
        <f>LOOKUP($A21,'DMG Tables'!$P$2:$P$35,'DMG Tables'!$O$2:$O$35)*BGC$1*LOOKUP(BGC$1,'DMG Tables'!$G$2:$G$7,'DMG Tables'!$H$2:$H$7)</f>
        <v>92040000</v>
      </c>
      <c r="BGD21" s="1">
        <f>LOOKUP($A21,'DMG Tables'!$P$2:$P$35,'DMG Tables'!$O$2:$O$35)*BGD$1*LOOKUP(BGD$1,'DMG Tables'!$G$2:$G$7,'DMG Tables'!$H$2:$H$7)</f>
        <v>92100000</v>
      </c>
      <c r="BGE21" s="1">
        <f>LOOKUP($A21,'DMG Tables'!$P$2:$P$35,'DMG Tables'!$O$2:$O$35)*BGE$1*LOOKUP(BGE$1,'DMG Tables'!$G$2:$G$7,'DMG Tables'!$H$2:$H$7)</f>
        <v>92160000</v>
      </c>
      <c r="BGF21" s="1">
        <f>LOOKUP($A21,'DMG Tables'!$P$2:$P$35,'DMG Tables'!$O$2:$O$35)*BGF$1*LOOKUP(BGF$1,'DMG Tables'!$G$2:$G$7,'DMG Tables'!$H$2:$H$7)</f>
        <v>92220000</v>
      </c>
      <c r="BGG21" s="1">
        <f>LOOKUP($A21,'DMG Tables'!$P$2:$P$35,'DMG Tables'!$O$2:$O$35)*BGG$1*LOOKUP(BGG$1,'DMG Tables'!$G$2:$G$7,'DMG Tables'!$H$2:$H$7)</f>
        <v>92280000</v>
      </c>
      <c r="BGH21" s="1">
        <f>LOOKUP($A21,'DMG Tables'!$P$2:$P$35,'DMG Tables'!$O$2:$O$35)*BGH$1*LOOKUP(BGH$1,'DMG Tables'!$G$2:$G$7,'DMG Tables'!$H$2:$H$7)</f>
        <v>92340000</v>
      </c>
      <c r="BGI21" s="1">
        <f>LOOKUP($A21,'DMG Tables'!$P$2:$P$35,'DMG Tables'!$O$2:$O$35)*BGI$1*LOOKUP(BGI$1,'DMG Tables'!$G$2:$G$7,'DMG Tables'!$H$2:$H$7)</f>
        <v>92400000</v>
      </c>
      <c r="BGJ21" s="1">
        <f>LOOKUP($A21,'DMG Tables'!$P$2:$P$35,'DMG Tables'!$O$2:$O$35)*BGJ$1*LOOKUP(BGJ$1,'DMG Tables'!$G$2:$G$7,'DMG Tables'!$H$2:$H$7)</f>
        <v>92460000</v>
      </c>
      <c r="BGK21" s="1">
        <f>LOOKUP($A21,'DMG Tables'!$P$2:$P$35,'DMG Tables'!$O$2:$O$35)*BGK$1*LOOKUP(BGK$1,'DMG Tables'!$G$2:$G$7,'DMG Tables'!$H$2:$H$7)</f>
        <v>92520000</v>
      </c>
      <c r="BGL21" s="1">
        <f>LOOKUP($A21,'DMG Tables'!$P$2:$P$35,'DMG Tables'!$O$2:$O$35)*BGL$1*LOOKUP(BGL$1,'DMG Tables'!$G$2:$G$7,'DMG Tables'!$H$2:$H$7)</f>
        <v>92580000</v>
      </c>
      <c r="BGM21" s="1">
        <f>LOOKUP($A21,'DMG Tables'!$P$2:$P$35,'DMG Tables'!$O$2:$O$35)*BGM$1*LOOKUP(BGM$1,'DMG Tables'!$G$2:$G$7,'DMG Tables'!$H$2:$H$7)</f>
        <v>92640000</v>
      </c>
      <c r="BGN21" s="1">
        <f>LOOKUP($A21,'DMG Tables'!$P$2:$P$35,'DMG Tables'!$O$2:$O$35)*BGN$1*LOOKUP(BGN$1,'DMG Tables'!$G$2:$G$7,'DMG Tables'!$H$2:$H$7)</f>
        <v>92700000</v>
      </c>
      <c r="BGO21" s="1">
        <f>LOOKUP($A21,'DMG Tables'!$P$2:$P$35,'DMG Tables'!$O$2:$O$35)*BGO$1*LOOKUP(BGO$1,'DMG Tables'!$G$2:$G$7,'DMG Tables'!$H$2:$H$7)</f>
        <v>92760000</v>
      </c>
      <c r="BGP21" s="1">
        <f>LOOKUP($A21,'DMG Tables'!$P$2:$P$35,'DMG Tables'!$O$2:$O$35)*BGP$1*LOOKUP(BGP$1,'DMG Tables'!$G$2:$G$7,'DMG Tables'!$H$2:$H$7)</f>
        <v>92820000</v>
      </c>
      <c r="BGQ21" s="1">
        <f>LOOKUP($A21,'DMG Tables'!$P$2:$P$35,'DMG Tables'!$O$2:$O$35)*BGQ$1*LOOKUP(BGQ$1,'DMG Tables'!$G$2:$G$7,'DMG Tables'!$H$2:$H$7)</f>
        <v>92880000</v>
      </c>
      <c r="BGR21" s="1">
        <f>LOOKUP($A21,'DMG Tables'!$P$2:$P$35,'DMG Tables'!$O$2:$O$35)*BGR$1*LOOKUP(BGR$1,'DMG Tables'!$G$2:$G$7,'DMG Tables'!$H$2:$H$7)</f>
        <v>92940000</v>
      </c>
      <c r="BGS21" s="1">
        <f>LOOKUP($A21,'DMG Tables'!$P$2:$P$35,'DMG Tables'!$O$2:$O$35)*BGS$1*LOOKUP(BGS$1,'DMG Tables'!$G$2:$G$7,'DMG Tables'!$H$2:$H$7)</f>
        <v>93000000</v>
      </c>
      <c r="BGT21" s="1">
        <f>LOOKUP($A21,'DMG Tables'!$P$2:$P$35,'DMG Tables'!$O$2:$O$35)*BGT$1*LOOKUP(BGT$1,'DMG Tables'!$G$2:$G$7,'DMG Tables'!$H$2:$H$7)</f>
        <v>93060000</v>
      </c>
      <c r="BGU21" s="1">
        <f>LOOKUP($A21,'DMG Tables'!$P$2:$P$35,'DMG Tables'!$O$2:$O$35)*BGU$1*LOOKUP(BGU$1,'DMG Tables'!$G$2:$G$7,'DMG Tables'!$H$2:$H$7)</f>
        <v>93120000</v>
      </c>
      <c r="BGV21" s="1">
        <f>LOOKUP($A21,'DMG Tables'!$P$2:$P$35,'DMG Tables'!$O$2:$O$35)*BGV$1*LOOKUP(BGV$1,'DMG Tables'!$G$2:$G$7,'DMG Tables'!$H$2:$H$7)</f>
        <v>93180000</v>
      </c>
      <c r="BGW21" s="1">
        <f>LOOKUP($A21,'DMG Tables'!$P$2:$P$35,'DMG Tables'!$O$2:$O$35)*BGW$1*LOOKUP(BGW$1,'DMG Tables'!$G$2:$G$7,'DMG Tables'!$H$2:$H$7)</f>
        <v>93240000</v>
      </c>
      <c r="BGX21" s="1">
        <f>LOOKUP($A21,'DMG Tables'!$P$2:$P$35,'DMG Tables'!$O$2:$O$35)*BGX$1*LOOKUP(BGX$1,'DMG Tables'!$G$2:$G$7,'DMG Tables'!$H$2:$H$7)</f>
        <v>93300000</v>
      </c>
      <c r="BGY21" s="1">
        <f>LOOKUP($A21,'DMG Tables'!$P$2:$P$35,'DMG Tables'!$O$2:$O$35)*BGY$1*LOOKUP(BGY$1,'DMG Tables'!$G$2:$G$7,'DMG Tables'!$H$2:$H$7)</f>
        <v>93360000</v>
      </c>
      <c r="BGZ21" s="1">
        <f>LOOKUP($A21,'DMG Tables'!$P$2:$P$35,'DMG Tables'!$O$2:$O$35)*BGZ$1*LOOKUP(BGZ$1,'DMG Tables'!$G$2:$G$7,'DMG Tables'!$H$2:$H$7)</f>
        <v>93420000</v>
      </c>
      <c r="BHA21" s="1">
        <f>LOOKUP($A21,'DMG Tables'!$P$2:$P$35,'DMG Tables'!$O$2:$O$35)*BHA$1*LOOKUP(BHA$1,'DMG Tables'!$G$2:$G$7,'DMG Tables'!$H$2:$H$7)</f>
        <v>93480000</v>
      </c>
      <c r="BHB21" s="1">
        <f>LOOKUP($A21,'DMG Tables'!$P$2:$P$35,'DMG Tables'!$O$2:$O$35)*BHB$1*LOOKUP(BHB$1,'DMG Tables'!$G$2:$G$7,'DMG Tables'!$H$2:$H$7)</f>
        <v>93540000</v>
      </c>
      <c r="BHC21" s="1">
        <f>LOOKUP($A21,'DMG Tables'!$P$2:$P$35,'DMG Tables'!$O$2:$O$35)*BHC$1*LOOKUP(BHC$1,'DMG Tables'!$G$2:$G$7,'DMG Tables'!$H$2:$H$7)</f>
        <v>93600000</v>
      </c>
      <c r="BHD21" s="1">
        <f>LOOKUP($A21,'DMG Tables'!$P$2:$P$35,'DMG Tables'!$O$2:$O$35)*BHD$1*LOOKUP(BHD$1,'DMG Tables'!$G$2:$G$7,'DMG Tables'!$H$2:$H$7)</f>
        <v>93660000</v>
      </c>
      <c r="BHE21" s="1">
        <f>LOOKUP($A21,'DMG Tables'!$P$2:$P$35,'DMG Tables'!$O$2:$O$35)*BHE$1*LOOKUP(BHE$1,'DMG Tables'!$G$2:$G$7,'DMG Tables'!$H$2:$H$7)</f>
        <v>93720000</v>
      </c>
      <c r="BHF21" s="1">
        <f>LOOKUP($A21,'DMG Tables'!$P$2:$P$35,'DMG Tables'!$O$2:$O$35)*BHF$1*LOOKUP(BHF$1,'DMG Tables'!$G$2:$G$7,'DMG Tables'!$H$2:$H$7)</f>
        <v>93780000</v>
      </c>
      <c r="BHG21" s="1">
        <f>LOOKUP($A21,'DMG Tables'!$P$2:$P$35,'DMG Tables'!$O$2:$O$35)*BHG$1*LOOKUP(BHG$1,'DMG Tables'!$G$2:$G$7,'DMG Tables'!$H$2:$H$7)</f>
        <v>93840000</v>
      </c>
      <c r="BHH21" s="1">
        <f>LOOKUP($A21,'DMG Tables'!$P$2:$P$35,'DMG Tables'!$O$2:$O$35)*BHH$1*LOOKUP(BHH$1,'DMG Tables'!$G$2:$G$7,'DMG Tables'!$H$2:$H$7)</f>
        <v>93900000</v>
      </c>
      <c r="BHI21" s="1">
        <f>LOOKUP($A21,'DMG Tables'!$P$2:$P$35,'DMG Tables'!$O$2:$O$35)*BHI$1*LOOKUP(BHI$1,'DMG Tables'!$G$2:$G$7,'DMG Tables'!$H$2:$H$7)</f>
        <v>93960000</v>
      </c>
      <c r="BHJ21" s="1">
        <f>LOOKUP($A21,'DMG Tables'!$P$2:$P$35,'DMG Tables'!$O$2:$O$35)*BHJ$1*LOOKUP(BHJ$1,'DMG Tables'!$G$2:$G$7,'DMG Tables'!$H$2:$H$7)</f>
        <v>94020000</v>
      </c>
      <c r="BHK21" s="1">
        <f>LOOKUP($A21,'DMG Tables'!$P$2:$P$35,'DMG Tables'!$O$2:$O$35)*BHK$1*LOOKUP(BHK$1,'DMG Tables'!$G$2:$G$7,'DMG Tables'!$H$2:$H$7)</f>
        <v>94080000</v>
      </c>
      <c r="BHL21" s="1">
        <f>LOOKUP($A21,'DMG Tables'!$P$2:$P$35,'DMG Tables'!$O$2:$O$35)*BHL$1*LOOKUP(BHL$1,'DMG Tables'!$G$2:$G$7,'DMG Tables'!$H$2:$H$7)</f>
        <v>94140000</v>
      </c>
      <c r="BHM21" s="1">
        <f>LOOKUP($A21,'DMG Tables'!$P$2:$P$35,'DMG Tables'!$O$2:$O$35)*BHM$1*LOOKUP(BHM$1,'DMG Tables'!$G$2:$G$7,'DMG Tables'!$H$2:$H$7)</f>
        <v>94200000</v>
      </c>
      <c r="BHN21" s="1">
        <f>LOOKUP($A21,'DMG Tables'!$P$2:$P$35,'DMG Tables'!$O$2:$O$35)*BHN$1*LOOKUP(BHN$1,'DMG Tables'!$G$2:$G$7,'DMG Tables'!$H$2:$H$7)</f>
        <v>94260000</v>
      </c>
      <c r="BHO21" s="1">
        <f>LOOKUP($A21,'DMG Tables'!$P$2:$P$35,'DMG Tables'!$O$2:$O$35)*BHO$1*LOOKUP(BHO$1,'DMG Tables'!$G$2:$G$7,'DMG Tables'!$H$2:$H$7)</f>
        <v>94320000</v>
      </c>
      <c r="BHP21" s="1">
        <f>LOOKUP($A21,'DMG Tables'!$P$2:$P$35,'DMG Tables'!$O$2:$O$35)*BHP$1*LOOKUP(BHP$1,'DMG Tables'!$G$2:$G$7,'DMG Tables'!$H$2:$H$7)</f>
        <v>94380000</v>
      </c>
      <c r="BHQ21" s="1">
        <f>LOOKUP($A21,'DMG Tables'!$P$2:$P$35,'DMG Tables'!$O$2:$O$35)*BHQ$1*LOOKUP(BHQ$1,'DMG Tables'!$G$2:$G$7,'DMG Tables'!$H$2:$H$7)</f>
        <v>94440000</v>
      </c>
      <c r="BHR21" s="1">
        <f>LOOKUP($A21,'DMG Tables'!$P$2:$P$35,'DMG Tables'!$O$2:$O$35)*BHR$1*LOOKUP(BHR$1,'DMG Tables'!$G$2:$G$7,'DMG Tables'!$H$2:$H$7)</f>
        <v>94500000</v>
      </c>
      <c r="BHS21" s="1">
        <f>LOOKUP($A21,'DMG Tables'!$P$2:$P$35,'DMG Tables'!$O$2:$O$35)*BHS$1*LOOKUP(BHS$1,'DMG Tables'!$G$2:$G$7,'DMG Tables'!$H$2:$H$7)</f>
        <v>94560000</v>
      </c>
      <c r="BHT21" s="1">
        <f>LOOKUP($A21,'DMG Tables'!$P$2:$P$35,'DMG Tables'!$O$2:$O$35)*BHT$1*LOOKUP(BHT$1,'DMG Tables'!$G$2:$G$7,'DMG Tables'!$H$2:$H$7)</f>
        <v>94620000</v>
      </c>
      <c r="BHU21" s="1">
        <f>LOOKUP($A21,'DMG Tables'!$P$2:$P$35,'DMG Tables'!$O$2:$O$35)*BHU$1*LOOKUP(BHU$1,'DMG Tables'!$G$2:$G$7,'DMG Tables'!$H$2:$H$7)</f>
        <v>94680000</v>
      </c>
      <c r="BHV21" s="1">
        <f>LOOKUP($A21,'DMG Tables'!$P$2:$P$35,'DMG Tables'!$O$2:$O$35)*BHV$1*LOOKUP(BHV$1,'DMG Tables'!$G$2:$G$7,'DMG Tables'!$H$2:$H$7)</f>
        <v>94740000</v>
      </c>
      <c r="BHW21" s="1">
        <f>LOOKUP($A21,'DMG Tables'!$P$2:$P$35,'DMG Tables'!$O$2:$O$35)*BHW$1*LOOKUP(BHW$1,'DMG Tables'!$G$2:$G$7,'DMG Tables'!$H$2:$H$7)</f>
        <v>94800000</v>
      </c>
      <c r="BHX21" s="1">
        <f>LOOKUP($A21,'DMG Tables'!$P$2:$P$35,'DMG Tables'!$O$2:$O$35)*BHX$1*LOOKUP(BHX$1,'DMG Tables'!$G$2:$G$7,'DMG Tables'!$H$2:$H$7)</f>
        <v>94860000</v>
      </c>
      <c r="BHY21" s="1">
        <f>LOOKUP($A21,'DMG Tables'!$P$2:$P$35,'DMG Tables'!$O$2:$O$35)*BHY$1*LOOKUP(BHY$1,'DMG Tables'!$G$2:$G$7,'DMG Tables'!$H$2:$H$7)</f>
        <v>94920000</v>
      </c>
      <c r="BHZ21" s="1">
        <f>LOOKUP($A21,'DMG Tables'!$P$2:$P$35,'DMG Tables'!$O$2:$O$35)*BHZ$1*LOOKUP(BHZ$1,'DMG Tables'!$G$2:$G$7,'DMG Tables'!$H$2:$H$7)</f>
        <v>94980000</v>
      </c>
      <c r="BIA21" s="1">
        <f>LOOKUP($A21,'DMG Tables'!$P$2:$P$35,'DMG Tables'!$O$2:$O$35)*BIA$1*LOOKUP(BIA$1,'DMG Tables'!$G$2:$G$7,'DMG Tables'!$H$2:$H$7)</f>
        <v>95040000</v>
      </c>
      <c r="BIB21" s="1">
        <f>LOOKUP($A21,'DMG Tables'!$P$2:$P$35,'DMG Tables'!$O$2:$O$35)*BIB$1*LOOKUP(BIB$1,'DMG Tables'!$G$2:$G$7,'DMG Tables'!$H$2:$H$7)</f>
        <v>95100000</v>
      </c>
      <c r="BIC21" s="1">
        <f>LOOKUP($A21,'DMG Tables'!$P$2:$P$35,'DMG Tables'!$O$2:$O$35)*BIC$1*LOOKUP(BIC$1,'DMG Tables'!$G$2:$G$7,'DMG Tables'!$H$2:$H$7)</f>
        <v>95160000</v>
      </c>
      <c r="BID21" s="1">
        <f>LOOKUP($A21,'DMG Tables'!$P$2:$P$35,'DMG Tables'!$O$2:$O$35)*BID$1*LOOKUP(BID$1,'DMG Tables'!$G$2:$G$7,'DMG Tables'!$H$2:$H$7)</f>
        <v>95220000</v>
      </c>
      <c r="BIE21" s="1">
        <f>LOOKUP($A21,'DMG Tables'!$P$2:$P$35,'DMG Tables'!$O$2:$O$35)*BIE$1*LOOKUP(BIE$1,'DMG Tables'!$G$2:$G$7,'DMG Tables'!$H$2:$H$7)</f>
        <v>95280000</v>
      </c>
      <c r="BIF21" s="1">
        <f>LOOKUP($A21,'DMG Tables'!$P$2:$P$35,'DMG Tables'!$O$2:$O$35)*BIF$1*LOOKUP(BIF$1,'DMG Tables'!$G$2:$G$7,'DMG Tables'!$H$2:$H$7)</f>
        <v>95340000</v>
      </c>
      <c r="BIG21" s="1">
        <f>LOOKUP($A21,'DMG Tables'!$P$2:$P$35,'DMG Tables'!$O$2:$O$35)*BIG$1*LOOKUP(BIG$1,'DMG Tables'!$G$2:$G$7,'DMG Tables'!$H$2:$H$7)</f>
        <v>95400000</v>
      </c>
      <c r="BIH21" s="1">
        <f>LOOKUP($A21,'DMG Tables'!$P$2:$P$35,'DMG Tables'!$O$2:$O$35)*BIH$1*LOOKUP(BIH$1,'DMG Tables'!$G$2:$G$7,'DMG Tables'!$H$2:$H$7)</f>
        <v>95460000</v>
      </c>
      <c r="BII21" s="1">
        <f>LOOKUP($A21,'DMG Tables'!$P$2:$P$35,'DMG Tables'!$O$2:$O$35)*BII$1*LOOKUP(BII$1,'DMG Tables'!$G$2:$G$7,'DMG Tables'!$H$2:$H$7)</f>
        <v>95520000</v>
      </c>
      <c r="BIJ21" s="1">
        <f>LOOKUP($A21,'DMG Tables'!$P$2:$P$35,'DMG Tables'!$O$2:$O$35)*BIJ$1*LOOKUP(BIJ$1,'DMG Tables'!$G$2:$G$7,'DMG Tables'!$H$2:$H$7)</f>
        <v>95580000</v>
      </c>
      <c r="BIK21" s="1">
        <f>LOOKUP($A21,'DMG Tables'!$P$2:$P$35,'DMG Tables'!$O$2:$O$35)*BIK$1*LOOKUP(BIK$1,'DMG Tables'!$G$2:$G$7,'DMG Tables'!$H$2:$H$7)</f>
        <v>95640000</v>
      </c>
      <c r="BIL21" s="1">
        <f>LOOKUP($A21,'DMG Tables'!$P$2:$P$35,'DMG Tables'!$O$2:$O$35)*BIL$1*LOOKUP(BIL$1,'DMG Tables'!$G$2:$G$7,'DMG Tables'!$H$2:$H$7)</f>
        <v>95700000</v>
      </c>
      <c r="BIM21" s="1">
        <f>LOOKUP($A21,'DMG Tables'!$P$2:$P$35,'DMG Tables'!$O$2:$O$35)*BIM$1*LOOKUP(BIM$1,'DMG Tables'!$G$2:$G$7,'DMG Tables'!$H$2:$H$7)</f>
        <v>95760000</v>
      </c>
      <c r="BIN21" s="1">
        <f>LOOKUP($A21,'DMG Tables'!$P$2:$P$35,'DMG Tables'!$O$2:$O$35)*BIN$1*LOOKUP(BIN$1,'DMG Tables'!$G$2:$G$7,'DMG Tables'!$H$2:$H$7)</f>
        <v>95820000</v>
      </c>
      <c r="BIO21" s="1">
        <f>LOOKUP($A21,'DMG Tables'!$P$2:$P$35,'DMG Tables'!$O$2:$O$35)*BIO$1*LOOKUP(BIO$1,'DMG Tables'!$G$2:$G$7,'DMG Tables'!$H$2:$H$7)</f>
        <v>95880000</v>
      </c>
      <c r="BIP21" s="1">
        <f>LOOKUP($A21,'DMG Tables'!$P$2:$P$35,'DMG Tables'!$O$2:$O$35)*BIP$1*LOOKUP(BIP$1,'DMG Tables'!$G$2:$G$7,'DMG Tables'!$H$2:$H$7)</f>
        <v>95940000</v>
      </c>
      <c r="BIQ21" s="1">
        <f>LOOKUP($A21,'DMG Tables'!$P$2:$P$35,'DMG Tables'!$O$2:$O$35)*BIQ$1*LOOKUP(BIQ$1,'DMG Tables'!$G$2:$G$7,'DMG Tables'!$H$2:$H$7)</f>
        <v>96000000</v>
      </c>
      <c r="BIR21" s="1">
        <f>LOOKUP($A21,'DMG Tables'!$P$2:$P$35,'DMG Tables'!$O$2:$O$35)*BIR$1*LOOKUP(BIR$1,'DMG Tables'!$G$2:$G$7,'DMG Tables'!$H$2:$H$7)</f>
        <v>96060000</v>
      </c>
      <c r="BIS21" s="1">
        <f>LOOKUP($A21,'DMG Tables'!$P$2:$P$35,'DMG Tables'!$O$2:$O$35)*BIS$1*LOOKUP(BIS$1,'DMG Tables'!$G$2:$G$7,'DMG Tables'!$H$2:$H$7)</f>
        <v>96120000</v>
      </c>
      <c r="BIT21" s="1">
        <f>LOOKUP($A21,'DMG Tables'!$P$2:$P$35,'DMG Tables'!$O$2:$O$35)*BIT$1*LOOKUP(BIT$1,'DMG Tables'!$G$2:$G$7,'DMG Tables'!$H$2:$H$7)</f>
        <v>96180000</v>
      </c>
      <c r="BIU21" s="1">
        <f>LOOKUP($A21,'DMG Tables'!$P$2:$P$35,'DMG Tables'!$O$2:$O$35)*BIU$1*LOOKUP(BIU$1,'DMG Tables'!$G$2:$G$7,'DMG Tables'!$H$2:$H$7)</f>
        <v>96240000</v>
      </c>
      <c r="BIV21" s="1">
        <f>LOOKUP($A21,'DMG Tables'!$P$2:$P$35,'DMG Tables'!$O$2:$O$35)*BIV$1*LOOKUP(BIV$1,'DMG Tables'!$G$2:$G$7,'DMG Tables'!$H$2:$H$7)</f>
        <v>96300000</v>
      </c>
      <c r="BIW21" s="1">
        <f>LOOKUP($A21,'DMG Tables'!$P$2:$P$35,'DMG Tables'!$O$2:$O$35)*BIW$1*LOOKUP(BIW$1,'DMG Tables'!$G$2:$G$7,'DMG Tables'!$H$2:$H$7)</f>
        <v>96360000</v>
      </c>
      <c r="BIX21" s="1">
        <f>LOOKUP($A21,'DMG Tables'!$P$2:$P$35,'DMG Tables'!$O$2:$O$35)*BIX$1*LOOKUP(BIX$1,'DMG Tables'!$G$2:$G$7,'DMG Tables'!$H$2:$H$7)</f>
        <v>96420000</v>
      </c>
      <c r="BIY21" s="1">
        <f>LOOKUP($A21,'DMG Tables'!$P$2:$P$35,'DMG Tables'!$O$2:$O$35)*BIY$1*LOOKUP(BIY$1,'DMG Tables'!$G$2:$G$7,'DMG Tables'!$H$2:$H$7)</f>
        <v>96480000</v>
      </c>
      <c r="BIZ21" s="1">
        <f>LOOKUP($A21,'DMG Tables'!$P$2:$P$35,'DMG Tables'!$O$2:$O$35)*BIZ$1*LOOKUP(BIZ$1,'DMG Tables'!$G$2:$G$7,'DMG Tables'!$H$2:$H$7)</f>
        <v>96540000</v>
      </c>
      <c r="BJA21" s="1">
        <f>LOOKUP($A21,'DMG Tables'!$P$2:$P$35,'DMG Tables'!$O$2:$O$35)*BJA$1*LOOKUP(BJA$1,'DMG Tables'!$G$2:$G$7,'DMG Tables'!$H$2:$H$7)</f>
        <v>96600000</v>
      </c>
      <c r="BJB21" s="1">
        <f>LOOKUP($A21,'DMG Tables'!$P$2:$P$35,'DMG Tables'!$O$2:$O$35)*BJB$1*LOOKUP(BJB$1,'DMG Tables'!$G$2:$G$7,'DMG Tables'!$H$2:$H$7)</f>
        <v>96660000</v>
      </c>
      <c r="BJC21" s="1">
        <f>LOOKUP($A21,'DMG Tables'!$P$2:$P$35,'DMG Tables'!$O$2:$O$35)*BJC$1*LOOKUP(BJC$1,'DMG Tables'!$G$2:$G$7,'DMG Tables'!$H$2:$H$7)</f>
        <v>96720000</v>
      </c>
      <c r="BJD21" s="1">
        <f>LOOKUP($A21,'DMG Tables'!$P$2:$P$35,'DMG Tables'!$O$2:$O$35)*BJD$1*LOOKUP(BJD$1,'DMG Tables'!$G$2:$G$7,'DMG Tables'!$H$2:$H$7)</f>
        <v>96780000</v>
      </c>
      <c r="BJE21" s="1">
        <f>LOOKUP($A21,'DMG Tables'!$P$2:$P$35,'DMG Tables'!$O$2:$O$35)*BJE$1*LOOKUP(BJE$1,'DMG Tables'!$G$2:$G$7,'DMG Tables'!$H$2:$H$7)</f>
        <v>96840000</v>
      </c>
      <c r="BJF21" s="1">
        <f>LOOKUP($A21,'DMG Tables'!$P$2:$P$35,'DMG Tables'!$O$2:$O$35)*BJF$1*LOOKUP(BJF$1,'DMG Tables'!$G$2:$G$7,'DMG Tables'!$H$2:$H$7)</f>
        <v>96900000</v>
      </c>
      <c r="BJG21" s="1">
        <f>LOOKUP($A21,'DMG Tables'!$P$2:$P$35,'DMG Tables'!$O$2:$O$35)*BJG$1*LOOKUP(BJG$1,'DMG Tables'!$G$2:$G$7,'DMG Tables'!$H$2:$H$7)</f>
        <v>96960000</v>
      </c>
      <c r="BJH21" s="1">
        <f>LOOKUP($A21,'DMG Tables'!$P$2:$P$35,'DMG Tables'!$O$2:$O$35)*BJH$1*LOOKUP(BJH$1,'DMG Tables'!$G$2:$G$7,'DMG Tables'!$H$2:$H$7)</f>
        <v>97020000</v>
      </c>
      <c r="BJI21" s="1">
        <f>LOOKUP($A21,'DMG Tables'!$P$2:$P$35,'DMG Tables'!$O$2:$O$35)*BJI$1*LOOKUP(BJI$1,'DMG Tables'!$G$2:$G$7,'DMG Tables'!$H$2:$H$7)</f>
        <v>97080000</v>
      </c>
      <c r="BJJ21" s="1">
        <f>LOOKUP($A21,'DMG Tables'!$P$2:$P$35,'DMG Tables'!$O$2:$O$35)*BJJ$1*LOOKUP(BJJ$1,'DMG Tables'!$G$2:$G$7,'DMG Tables'!$H$2:$H$7)</f>
        <v>97140000</v>
      </c>
      <c r="BJK21" s="1">
        <f>LOOKUP($A21,'DMG Tables'!$P$2:$P$35,'DMG Tables'!$O$2:$O$35)*BJK$1*LOOKUP(BJK$1,'DMG Tables'!$G$2:$G$7,'DMG Tables'!$H$2:$H$7)</f>
        <v>97200000</v>
      </c>
      <c r="BJL21" s="1">
        <f>LOOKUP($A21,'DMG Tables'!$P$2:$P$35,'DMG Tables'!$O$2:$O$35)*BJL$1*LOOKUP(BJL$1,'DMG Tables'!$G$2:$G$7,'DMG Tables'!$H$2:$H$7)</f>
        <v>97260000</v>
      </c>
      <c r="BJM21" s="1">
        <f>LOOKUP($A21,'DMG Tables'!$P$2:$P$35,'DMG Tables'!$O$2:$O$35)*BJM$1*LOOKUP(BJM$1,'DMG Tables'!$G$2:$G$7,'DMG Tables'!$H$2:$H$7)</f>
        <v>97320000</v>
      </c>
      <c r="BJN21" s="1">
        <f>LOOKUP($A21,'DMG Tables'!$P$2:$P$35,'DMG Tables'!$O$2:$O$35)*BJN$1*LOOKUP(BJN$1,'DMG Tables'!$G$2:$G$7,'DMG Tables'!$H$2:$H$7)</f>
        <v>97380000</v>
      </c>
      <c r="BJO21" s="1">
        <f>LOOKUP($A21,'DMG Tables'!$P$2:$P$35,'DMG Tables'!$O$2:$O$35)*BJO$1*LOOKUP(BJO$1,'DMG Tables'!$G$2:$G$7,'DMG Tables'!$H$2:$H$7)</f>
        <v>97440000</v>
      </c>
      <c r="BJP21" s="1">
        <f>LOOKUP($A21,'DMG Tables'!$P$2:$P$35,'DMG Tables'!$O$2:$O$35)*BJP$1*LOOKUP(BJP$1,'DMG Tables'!$G$2:$G$7,'DMG Tables'!$H$2:$H$7)</f>
        <v>97500000</v>
      </c>
      <c r="BJQ21" s="1">
        <f>LOOKUP($A21,'DMG Tables'!$P$2:$P$35,'DMG Tables'!$O$2:$O$35)*BJQ$1*LOOKUP(BJQ$1,'DMG Tables'!$G$2:$G$7,'DMG Tables'!$H$2:$H$7)</f>
        <v>97560000</v>
      </c>
      <c r="BJR21" s="1">
        <f>LOOKUP($A21,'DMG Tables'!$P$2:$P$35,'DMG Tables'!$O$2:$O$35)*BJR$1*LOOKUP(BJR$1,'DMG Tables'!$G$2:$G$7,'DMG Tables'!$H$2:$H$7)</f>
        <v>97620000</v>
      </c>
      <c r="BJS21" s="1">
        <f>LOOKUP($A21,'DMG Tables'!$P$2:$P$35,'DMG Tables'!$O$2:$O$35)*BJS$1*LOOKUP(BJS$1,'DMG Tables'!$G$2:$G$7,'DMG Tables'!$H$2:$H$7)</f>
        <v>97680000</v>
      </c>
      <c r="BJT21" s="1">
        <f>LOOKUP($A21,'DMG Tables'!$P$2:$P$35,'DMG Tables'!$O$2:$O$35)*BJT$1*LOOKUP(BJT$1,'DMG Tables'!$G$2:$G$7,'DMG Tables'!$H$2:$H$7)</f>
        <v>97740000</v>
      </c>
      <c r="BJU21" s="1">
        <f>LOOKUP($A21,'DMG Tables'!$P$2:$P$35,'DMG Tables'!$O$2:$O$35)*BJU$1*LOOKUP(BJU$1,'DMG Tables'!$G$2:$G$7,'DMG Tables'!$H$2:$H$7)</f>
        <v>97800000</v>
      </c>
      <c r="BJV21" s="1">
        <f>LOOKUP($A21,'DMG Tables'!$P$2:$P$35,'DMG Tables'!$O$2:$O$35)*BJV$1*LOOKUP(BJV$1,'DMG Tables'!$G$2:$G$7,'DMG Tables'!$H$2:$H$7)</f>
        <v>97860000</v>
      </c>
      <c r="BJW21" s="1">
        <f>LOOKUP($A21,'DMG Tables'!$P$2:$P$35,'DMG Tables'!$O$2:$O$35)*BJW$1*LOOKUP(BJW$1,'DMG Tables'!$G$2:$G$7,'DMG Tables'!$H$2:$H$7)</f>
        <v>97920000</v>
      </c>
      <c r="BJX21" s="1">
        <f>LOOKUP($A21,'DMG Tables'!$P$2:$P$35,'DMG Tables'!$O$2:$O$35)*BJX$1*LOOKUP(BJX$1,'DMG Tables'!$G$2:$G$7,'DMG Tables'!$H$2:$H$7)</f>
        <v>97980000</v>
      </c>
      <c r="BJY21" s="1">
        <f>LOOKUP($A21,'DMG Tables'!$P$2:$P$35,'DMG Tables'!$O$2:$O$35)*BJY$1*LOOKUP(BJY$1,'DMG Tables'!$G$2:$G$7,'DMG Tables'!$H$2:$H$7)</f>
        <v>98040000</v>
      </c>
      <c r="BJZ21" s="1">
        <f>LOOKUP($A21,'DMG Tables'!$P$2:$P$35,'DMG Tables'!$O$2:$O$35)*BJZ$1*LOOKUP(BJZ$1,'DMG Tables'!$G$2:$G$7,'DMG Tables'!$H$2:$H$7)</f>
        <v>98100000</v>
      </c>
      <c r="BKA21" s="1">
        <f>LOOKUP($A21,'DMG Tables'!$P$2:$P$35,'DMG Tables'!$O$2:$O$35)*BKA$1*LOOKUP(BKA$1,'DMG Tables'!$G$2:$G$7,'DMG Tables'!$H$2:$H$7)</f>
        <v>98160000</v>
      </c>
      <c r="BKB21" s="1">
        <f>LOOKUP($A21,'DMG Tables'!$P$2:$P$35,'DMG Tables'!$O$2:$O$35)*BKB$1*LOOKUP(BKB$1,'DMG Tables'!$G$2:$G$7,'DMG Tables'!$H$2:$H$7)</f>
        <v>98220000</v>
      </c>
      <c r="BKC21" s="1">
        <f>LOOKUP($A21,'DMG Tables'!$P$2:$P$35,'DMG Tables'!$O$2:$O$35)*BKC$1*LOOKUP(BKC$1,'DMG Tables'!$G$2:$G$7,'DMG Tables'!$H$2:$H$7)</f>
        <v>98280000</v>
      </c>
      <c r="BKD21" s="1">
        <f>LOOKUP($A21,'DMG Tables'!$P$2:$P$35,'DMG Tables'!$O$2:$O$35)*BKD$1*LOOKUP(BKD$1,'DMG Tables'!$G$2:$G$7,'DMG Tables'!$H$2:$H$7)</f>
        <v>98340000</v>
      </c>
      <c r="BKE21" s="1">
        <f>LOOKUP($A21,'DMG Tables'!$P$2:$P$35,'DMG Tables'!$O$2:$O$35)*BKE$1*LOOKUP(BKE$1,'DMG Tables'!$G$2:$G$7,'DMG Tables'!$H$2:$H$7)</f>
        <v>98400000</v>
      </c>
      <c r="BKF21" s="1">
        <f>LOOKUP($A21,'DMG Tables'!$P$2:$P$35,'DMG Tables'!$O$2:$O$35)*BKF$1*LOOKUP(BKF$1,'DMG Tables'!$G$2:$G$7,'DMG Tables'!$H$2:$H$7)</f>
        <v>98460000</v>
      </c>
      <c r="BKG21" s="1">
        <f>LOOKUP($A21,'DMG Tables'!$P$2:$P$35,'DMG Tables'!$O$2:$O$35)*BKG$1*LOOKUP(BKG$1,'DMG Tables'!$G$2:$G$7,'DMG Tables'!$H$2:$H$7)</f>
        <v>98520000</v>
      </c>
      <c r="BKH21" s="1">
        <f>LOOKUP($A21,'DMG Tables'!$P$2:$P$35,'DMG Tables'!$O$2:$O$35)*BKH$1*LOOKUP(BKH$1,'DMG Tables'!$G$2:$G$7,'DMG Tables'!$H$2:$H$7)</f>
        <v>98580000</v>
      </c>
      <c r="BKI21" s="1">
        <f>LOOKUP($A21,'DMG Tables'!$P$2:$P$35,'DMG Tables'!$O$2:$O$35)*BKI$1*LOOKUP(BKI$1,'DMG Tables'!$G$2:$G$7,'DMG Tables'!$H$2:$H$7)</f>
        <v>98640000</v>
      </c>
      <c r="BKJ21" s="1">
        <f>LOOKUP($A21,'DMG Tables'!$P$2:$P$35,'DMG Tables'!$O$2:$O$35)*BKJ$1*LOOKUP(BKJ$1,'DMG Tables'!$G$2:$G$7,'DMG Tables'!$H$2:$H$7)</f>
        <v>98700000</v>
      </c>
      <c r="BKK21" s="1">
        <f>LOOKUP($A21,'DMG Tables'!$P$2:$P$35,'DMG Tables'!$O$2:$O$35)*BKK$1*LOOKUP(BKK$1,'DMG Tables'!$G$2:$G$7,'DMG Tables'!$H$2:$H$7)</f>
        <v>98760000</v>
      </c>
      <c r="BKL21" s="1">
        <f>LOOKUP($A21,'DMG Tables'!$P$2:$P$35,'DMG Tables'!$O$2:$O$35)*BKL$1*LOOKUP(BKL$1,'DMG Tables'!$G$2:$G$7,'DMG Tables'!$H$2:$H$7)</f>
        <v>98820000</v>
      </c>
      <c r="BKM21" s="1">
        <f>LOOKUP($A21,'DMG Tables'!$P$2:$P$35,'DMG Tables'!$O$2:$O$35)*BKM$1*LOOKUP(BKM$1,'DMG Tables'!$G$2:$G$7,'DMG Tables'!$H$2:$H$7)</f>
        <v>98880000</v>
      </c>
      <c r="BKN21" s="1">
        <f>LOOKUP($A21,'DMG Tables'!$P$2:$P$35,'DMG Tables'!$O$2:$O$35)*BKN$1*LOOKUP(BKN$1,'DMG Tables'!$G$2:$G$7,'DMG Tables'!$H$2:$H$7)</f>
        <v>98940000</v>
      </c>
      <c r="BKO21" s="1">
        <f>LOOKUP($A21,'DMG Tables'!$P$2:$P$35,'DMG Tables'!$O$2:$O$35)*BKO$1*LOOKUP(BKO$1,'DMG Tables'!$G$2:$G$7,'DMG Tables'!$H$2:$H$7)</f>
        <v>99000000</v>
      </c>
      <c r="BKP21" s="1">
        <f>LOOKUP($A21,'DMG Tables'!$P$2:$P$35,'DMG Tables'!$O$2:$O$35)*BKP$1*LOOKUP(BKP$1,'DMG Tables'!$G$2:$G$7,'DMG Tables'!$H$2:$H$7)</f>
        <v>99060000</v>
      </c>
      <c r="BKQ21" s="1">
        <f>LOOKUP($A21,'DMG Tables'!$P$2:$P$35,'DMG Tables'!$O$2:$O$35)*BKQ$1*LOOKUP(BKQ$1,'DMG Tables'!$G$2:$G$7,'DMG Tables'!$H$2:$H$7)</f>
        <v>99120000</v>
      </c>
      <c r="BKR21" s="1">
        <f>LOOKUP($A21,'DMG Tables'!$P$2:$P$35,'DMG Tables'!$O$2:$O$35)*BKR$1*LOOKUP(BKR$1,'DMG Tables'!$G$2:$G$7,'DMG Tables'!$H$2:$H$7)</f>
        <v>99180000</v>
      </c>
      <c r="BKS21" s="1">
        <f>LOOKUP($A21,'DMG Tables'!$P$2:$P$35,'DMG Tables'!$O$2:$O$35)*BKS$1*LOOKUP(BKS$1,'DMG Tables'!$G$2:$G$7,'DMG Tables'!$H$2:$H$7)</f>
        <v>99240000</v>
      </c>
      <c r="BKT21" s="1">
        <f>LOOKUP($A21,'DMG Tables'!$P$2:$P$35,'DMG Tables'!$O$2:$O$35)*BKT$1*LOOKUP(BKT$1,'DMG Tables'!$G$2:$G$7,'DMG Tables'!$H$2:$H$7)</f>
        <v>99300000</v>
      </c>
      <c r="BKU21" s="1">
        <f>LOOKUP($A21,'DMG Tables'!$P$2:$P$35,'DMG Tables'!$O$2:$O$35)*BKU$1*LOOKUP(BKU$1,'DMG Tables'!$G$2:$G$7,'DMG Tables'!$H$2:$H$7)</f>
        <v>99360000</v>
      </c>
      <c r="BKV21" s="1">
        <f>LOOKUP($A21,'DMG Tables'!$P$2:$P$35,'DMG Tables'!$O$2:$O$35)*BKV$1*LOOKUP(BKV$1,'DMG Tables'!$G$2:$G$7,'DMG Tables'!$H$2:$H$7)</f>
        <v>99420000</v>
      </c>
      <c r="BKW21" s="1">
        <f>LOOKUP($A21,'DMG Tables'!$P$2:$P$35,'DMG Tables'!$O$2:$O$35)*BKW$1*LOOKUP(BKW$1,'DMG Tables'!$G$2:$G$7,'DMG Tables'!$H$2:$H$7)</f>
        <v>99480000</v>
      </c>
      <c r="BKX21" s="1">
        <f>LOOKUP($A21,'DMG Tables'!$P$2:$P$35,'DMG Tables'!$O$2:$O$35)*BKX$1*LOOKUP(BKX$1,'DMG Tables'!$G$2:$G$7,'DMG Tables'!$H$2:$H$7)</f>
        <v>99540000</v>
      </c>
      <c r="BKY21" s="1">
        <f>LOOKUP($A21,'DMG Tables'!$P$2:$P$35,'DMG Tables'!$O$2:$O$35)*BKY$1*LOOKUP(BKY$1,'DMG Tables'!$G$2:$G$7,'DMG Tables'!$H$2:$H$7)</f>
        <v>99600000</v>
      </c>
      <c r="BKZ21" s="1">
        <f>LOOKUP($A21,'DMG Tables'!$P$2:$P$35,'DMG Tables'!$O$2:$O$35)*BKZ$1*LOOKUP(BKZ$1,'DMG Tables'!$G$2:$G$7,'DMG Tables'!$H$2:$H$7)</f>
        <v>99660000</v>
      </c>
      <c r="BLA21" s="1">
        <f>LOOKUP($A21,'DMG Tables'!$P$2:$P$35,'DMG Tables'!$O$2:$O$35)*BLA$1*LOOKUP(BLA$1,'DMG Tables'!$G$2:$G$7,'DMG Tables'!$H$2:$H$7)</f>
        <v>99720000</v>
      </c>
      <c r="BLB21" s="1">
        <f>LOOKUP($A21,'DMG Tables'!$P$2:$P$35,'DMG Tables'!$O$2:$O$35)*BLB$1*LOOKUP(BLB$1,'DMG Tables'!$G$2:$G$7,'DMG Tables'!$H$2:$H$7)</f>
        <v>99780000</v>
      </c>
      <c r="BLC21" s="1">
        <f>LOOKUP($A21,'DMG Tables'!$P$2:$P$35,'DMG Tables'!$O$2:$O$35)*BLC$1*LOOKUP(BLC$1,'DMG Tables'!$G$2:$G$7,'DMG Tables'!$H$2:$H$7)</f>
        <v>99840000</v>
      </c>
      <c r="BLD21" s="1">
        <f>LOOKUP($A21,'DMG Tables'!$P$2:$P$35,'DMG Tables'!$O$2:$O$35)*BLD$1*LOOKUP(BLD$1,'DMG Tables'!$G$2:$G$7,'DMG Tables'!$H$2:$H$7)</f>
        <v>99900000</v>
      </c>
      <c r="BLE21" s="1">
        <f>LOOKUP($A21,'DMG Tables'!$P$2:$P$35,'DMG Tables'!$O$2:$O$35)*BLE$1*LOOKUP(BLE$1,'DMG Tables'!$G$2:$G$7,'DMG Tables'!$H$2:$H$7)</f>
        <v>99960000</v>
      </c>
      <c r="BLF21" s="1">
        <f>LOOKUP($A21,'DMG Tables'!$P$2:$P$35,'DMG Tables'!$O$2:$O$35)*BLF$1*LOOKUP(BLF$1,'DMG Tables'!$G$2:$G$7,'DMG Tables'!$H$2:$H$7)</f>
        <v>100020000</v>
      </c>
      <c r="BLG21" s="1">
        <f>LOOKUP($A21,'DMG Tables'!$P$2:$P$35,'DMG Tables'!$O$2:$O$35)*BLG$1*LOOKUP(BLG$1,'DMG Tables'!$G$2:$G$7,'DMG Tables'!$H$2:$H$7)</f>
        <v>100080000</v>
      </c>
      <c r="BLH21" s="1">
        <f>LOOKUP($A21,'DMG Tables'!$P$2:$P$35,'DMG Tables'!$O$2:$O$35)*BLH$1*LOOKUP(BLH$1,'DMG Tables'!$G$2:$G$7,'DMG Tables'!$H$2:$H$7)</f>
        <v>100140000</v>
      </c>
      <c r="BLI21" s="1">
        <f>LOOKUP($A21,'DMG Tables'!$P$2:$P$35,'DMG Tables'!$O$2:$O$35)*BLI$1*LOOKUP(BLI$1,'DMG Tables'!$G$2:$G$7,'DMG Tables'!$H$2:$H$7)</f>
        <v>100200000</v>
      </c>
      <c r="BLJ21" s="1">
        <f>LOOKUP($A21,'DMG Tables'!$P$2:$P$35,'DMG Tables'!$O$2:$O$35)*BLJ$1*LOOKUP(BLJ$1,'DMG Tables'!$G$2:$G$7,'DMG Tables'!$H$2:$H$7)</f>
        <v>100260000</v>
      </c>
      <c r="BLK21" s="1">
        <f>LOOKUP($A21,'DMG Tables'!$P$2:$P$35,'DMG Tables'!$O$2:$O$35)*BLK$1*LOOKUP(BLK$1,'DMG Tables'!$G$2:$G$7,'DMG Tables'!$H$2:$H$7)</f>
        <v>100320000</v>
      </c>
      <c r="BLL21" s="1">
        <f>LOOKUP($A21,'DMG Tables'!$P$2:$P$35,'DMG Tables'!$O$2:$O$35)*BLL$1*LOOKUP(BLL$1,'DMG Tables'!$G$2:$G$7,'DMG Tables'!$H$2:$H$7)</f>
        <v>100380000</v>
      </c>
      <c r="BLM21" s="1">
        <f>LOOKUP($A21,'DMG Tables'!$P$2:$P$35,'DMG Tables'!$O$2:$O$35)*BLM$1*LOOKUP(BLM$1,'DMG Tables'!$G$2:$G$7,'DMG Tables'!$H$2:$H$7)</f>
        <v>100440000</v>
      </c>
      <c r="BLN21" s="1">
        <f>LOOKUP($A21,'DMG Tables'!$P$2:$P$35,'DMG Tables'!$O$2:$O$35)*BLN$1*LOOKUP(BLN$1,'DMG Tables'!$G$2:$G$7,'DMG Tables'!$H$2:$H$7)</f>
        <v>100500000</v>
      </c>
      <c r="BLO21" s="1">
        <f>LOOKUP($A21,'DMG Tables'!$P$2:$P$35,'DMG Tables'!$O$2:$O$35)*BLO$1*LOOKUP(BLO$1,'DMG Tables'!$G$2:$G$7,'DMG Tables'!$H$2:$H$7)</f>
        <v>100560000</v>
      </c>
      <c r="BLP21" s="1">
        <f>LOOKUP($A21,'DMG Tables'!$P$2:$P$35,'DMG Tables'!$O$2:$O$35)*BLP$1*LOOKUP(BLP$1,'DMG Tables'!$G$2:$G$7,'DMG Tables'!$H$2:$H$7)</f>
        <v>100620000</v>
      </c>
      <c r="BLQ21" s="1">
        <f>LOOKUP($A21,'DMG Tables'!$P$2:$P$35,'DMG Tables'!$O$2:$O$35)*BLQ$1*LOOKUP(BLQ$1,'DMG Tables'!$G$2:$G$7,'DMG Tables'!$H$2:$H$7)</f>
        <v>100680000</v>
      </c>
      <c r="BLR21" s="1">
        <f>LOOKUP($A21,'DMG Tables'!$P$2:$P$35,'DMG Tables'!$O$2:$O$35)*BLR$1*LOOKUP(BLR$1,'DMG Tables'!$G$2:$G$7,'DMG Tables'!$H$2:$H$7)</f>
        <v>100740000</v>
      </c>
      <c r="BLS21" s="1">
        <f>LOOKUP($A21,'DMG Tables'!$P$2:$P$35,'DMG Tables'!$O$2:$O$35)*BLS$1*LOOKUP(BLS$1,'DMG Tables'!$G$2:$G$7,'DMG Tables'!$H$2:$H$7)</f>
        <v>100800000</v>
      </c>
      <c r="BLT21" s="1">
        <f>LOOKUP($A21,'DMG Tables'!$P$2:$P$35,'DMG Tables'!$O$2:$O$35)*BLT$1*LOOKUP(BLT$1,'DMG Tables'!$G$2:$G$7,'DMG Tables'!$H$2:$H$7)</f>
        <v>100860000</v>
      </c>
      <c r="BLU21" s="1">
        <f>LOOKUP($A21,'DMG Tables'!$P$2:$P$35,'DMG Tables'!$O$2:$O$35)*BLU$1*LOOKUP(BLU$1,'DMG Tables'!$G$2:$G$7,'DMG Tables'!$H$2:$H$7)</f>
        <v>100920000</v>
      </c>
      <c r="BLV21" s="1">
        <f>LOOKUP($A21,'DMG Tables'!$P$2:$P$35,'DMG Tables'!$O$2:$O$35)*BLV$1*LOOKUP(BLV$1,'DMG Tables'!$G$2:$G$7,'DMG Tables'!$H$2:$H$7)</f>
        <v>100980000</v>
      </c>
      <c r="BLW21" s="1">
        <f>LOOKUP($A21,'DMG Tables'!$P$2:$P$35,'DMG Tables'!$O$2:$O$35)*BLW$1*LOOKUP(BLW$1,'DMG Tables'!$G$2:$G$7,'DMG Tables'!$H$2:$H$7)</f>
        <v>101040000</v>
      </c>
      <c r="BLX21" s="1">
        <f>LOOKUP($A21,'DMG Tables'!$P$2:$P$35,'DMG Tables'!$O$2:$O$35)*BLX$1*LOOKUP(BLX$1,'DMG Tables'!$G$2:$G$7,'DMG Tables'!$H$2:$H$7)</f>
        <v>101100000</v>
      </c>
      <c r="BLY21" s="1">
        <f>LOOKUP($A21,'DMG Tables'!$P$2:$P$35,'DMG Tables'!$O$2:$O$35)*BLY$1*LOOKUP(BLY$1,'DMG Tables'!$G$2:$G$7,'DMG Tables'!$H$2:$H$7)</f>
        <v>101160000</v>
      </c>
      <c r="BLZ21" s="1">
        <f>LOOKUP($A21,'DMG Tables'!$P$2:$P$35,'DMG Tables'!$O$2:$O$35)*BLZ$1*LOOKUP(BLZ$1,'DMG Tables'!$G$2:$G$7,'DMG Tables'!$H$2:$H$7)</f>
        <v>101220000</v>
      </c>
      <c r="BMA21" s="1">
        <f>LOOKUP($A21,'DMG Tables'!$P$2:$P$35,'DMG Tables'!$O$2:$O$35)*BMA$1*LOOKUP(BMA$1,'DMG Tables'!$G$2:$G$7,'DMG Tables'!$H$2:$H$7)</f>
        <v>101280000</v>
      </c>
      <c r="BMB21" s="1">
        <f>LOOKUP($A21,'DMG Tables'!$P$2:$P$35,'DMG Tables'!$O$2:$O$35)*BMB$1*LOOKUP(BMB$1,'DMG Tables'!$G$2:$G$7,'DMG Tables'!$H$2:$H$7)</f>
        <v>101340000</v>
      </c>
      <c r="BMC21" s="1">
        <f>LOOKUP($A21,'DMG Tables'!$P$2:$P$35,'DMG Tables'!$O$2:$O$35)*BMC$1*LOOKUP(BMC$1,'DMG Tables'!$G$2:$G$7,'DMG Tables'!$H$2:$H$7)</f>
        <v>101400000</v>
      </c>
      <c r="BMD21" s="1">
        <f>LOOKUP($A21,'DMG Tables'!$P$2:$P$35,'DMG Tables'!$O$2:$O$35)*BMD$1*LOOKUP(BMD$1,'DMG Tables'!$G$2:$G$7,'DMG Tables'!$H$2:$H$7)</f>
        <v>101460000</v>
      </c>
      <c r="BME21" s="1">
        <f>LOOKUP($A21,'DMG Tables'!$P$2:$P$35,'DMG Tables'!$O$2:$O$35)*BME$1*LOOKUP(BME$1,'DMG Tables'!$G$2:$G$7,'DMG Tables'!$H$2:$H$7)</f>
        <v>101520000</v>
      </c>
      <c r="BMF21" s="1">
        <f>LOOKUP($A21,'DMG Tables'!$P$2:$P$35,'DMG Tables'!$O$2:$O$35)*BMF$1*LOOKUP(BMF$1,'DMG Tables'!$G$2:$G$7,'DMG Tables'!$H$2:$H$7)</f>
        <v>101580000</v>
      </c>
      <c r="BMG21" s="1">
        <f>LOOKUP($A21,'DMG Tables'!$P$2:$P$35,'DMG Tables'!$O$2:$O$35)*BMG$1*LOOKUP(BMG$1,'DMG Tables'!$G$2:$G$7,'DMG Tables'!$H$2:$H$7)</f>
        <v>101640000</v>
      </c>
      <c r="BMH21" s="1">
        <f>LOOKUP($A21,'DMG Tables'!$P$2:$P$35,'DMG Tables'!$O$2:$O$35)*BMH$1*LOOKUP(BMH$1,'DMG Tables'!$G$2:$G$7,'DMG Tables'!$H$2:$H$7)</f>
        <v>101700000</v>
      </c>
      <c r="BMI21" s="1">
        <f>LOOKUP($A21,'DMG Tables'!$P$2:$P$35,'DMG Tables'!$O$2:$O$35)*BMI$1*LOOKUP(BMI$1,'DMG Tables'!$G$2:$G$7,'DMG Tables'!$H$2:$H$7)</f>
        <v>101760000</v>
      </c>
      <c r="BMJ21" s="1">
        <f>LOOKUP($A21,'DMG Tables'!$P$2:$P$35,'DMG Tables'!$O$2:$O$35)*BMJ$1*LOOKUP(BMJ$1,'DMG Tables'!$G$2:$G$7,'DMG Tables'!$H$2:$H$7)</f>
        <v>101820000</v>
      </c>
      <c r="BMK21" s="1">
        <f>LOOKUP($A21,'DMG Tables'!$P$2:$P$35,'DMG Tables'!$O$2:$O$35)*BMK$1*LOOKUP(BMK$1,'DMG Tables'!$G$2:$G$7,'DMG Tables'!$H$2:$H$7)</f>
        <v>101880000</v>
      </c>
      <c r="BML21" s="1">
        <f>LOOKUP($A21,'DMG Tables'!$P$2:$P$35,'DMG Tables'!$O$2:$O$35)*BML$1*LOOKUP(BML$1,'DMG Tables'!$G$2:$G$7,'DMG Tables'!$H$2:$H$7)</f>
        <v>101940000</v>
      </c>
      <c r="BMM21" s="1">
        <f>LOOKUP($A21,'DMG Tables'!$P$2:$P$35,'DMG Tables'!$O$2:$O$35)*BMM$1*LOOKUP(BMM$1,'DMG Tables'!$G$2:$G$7,'DMG Tables'!$H$2:$H$7)</f>
        <v>102000000</v>
      </c>
      <c r="BMN21" s="1">
        <f>LOOKUP($A21,'DMG Tables'!$P$2:$P$35,'DMG Tables'!$O$2:$O$35)*BMN$1*LOOKUP(BMN$1,'DMG Tables'!$G$2:$G$7,'DMG Tables'!$H$2:$H$7)</f>
        <v>102060000</v>
      </c>
      <c r="BMO21" s="1">
        <f>LOOKUP($A21,'DMG Tables'!$P$2:$P$35,'DMG Tables'!$O$2:$O$35)*BMO$1*LOOKUP(BMO$1,'DMG Tables'!$G$2:$G$7,'DMG Tables'!$H$2:$H$7)</f>
        <v>102120000</v>
      </c>
      <c r="BMP21" s="1">
        <f>LOOKUP($A21,'DMG Tables'!$P$2:$P$35,'DMG Tables'!$O$2:$O$35)*BMP$1*LOOKUP(BMP$1,'DMG Tables'!$G$2:$G$7,'DMG Tables'!$H$2:$H$7)</f>
        <v>102180000</v>
      </c>
      <c r="BMQ21" s="1">
        <f>LOOKUP($A21,'DMG Tables'!$P$2:$P$35,'DMG Tables'!$O$2:$O$35)*BMQ$1*LOOKUP(BMQ$1,'DMG Tables'!$G$2:$G$7,'DMG Tables'!$H$2:$H$7)</f>
        <v>102240000</v>
      </c>
      <c r="BMR21" s="1">
        <f>LOOKUP($A21,'DMG Tables'!$P$2:$P$35,'DMG Tables'!$O$2:$O$35)*BMR$1*LOOKUP(BMR$1,'DMG Tables'!$G$2:$G$7,'DMG Tables'!$H$2:$H$7)</f>
        <v>102300000</v>
      </c>
      <c r="BMS21" s="1">
        <f>LOOKUP($A21,'DMG Tables'!$P$2:$P$35,'DMG Tables'!$O$2:$O$35)*BMS$1*LOOKUP(BMS$1,'DMG Tables'!$G$2:$G$7,'DMG Tables'!$H$2:$H$7)</f>
        <v>102360000</v>
      </c>
      <c r="BMT21" s="1">
        <f>LOOKUP($A21,'DMG Tables'!$P$2:$P$35,'DMG Tables'!$O$2:$O$35)*BMT$1*LOOKUP(BMT$1,'DMG Tables'!$G$2:$G$7,'DMG Tables'!$H$2:$H$7)</f>
        <v>102420000</v>
      </c>
      <c r="BMU21" s="1">
        <f>LOOKUP($A21,'DMG Tables'!$P$2:$P$35,'DMG Tables'!$O$2:$O$35)*BMU$1*LOOKUP(BMU$1,'DMG Tables'!$G$2:$G$7,'DMG Tables'!$H$2:$H$7)</f>
        <v>102480000</v>
      </c>
      <c r="BMV21" s="1">
        <f>LOOKUP($A21,'DMG Tables'!$P$2:$P$35,'DMG Tables'!$O$2:$O$35)*BMV$1*LOOKUP(BMV$1,'DMG Tables'!$G$2:$G$7,'DMG Tables'!$H$2:$H$7)</f>
        <v>102540000</v>
      </c>
      <c r="BMW21" s="1">
        <f>LOOKUP($A21,'DMG Tables'!$P$2:$P$35,'DMG Tables'!$O$2:$O$35)*BMW$1*LOOKUP(BMW$1,'DMG Tables'!$G$2:$G$7,'DMG Tables'!$H$2:$H$7)</f>
        <v>102600000</v>
      </c>
      <c r="BMX21" s="1">
        <f>LOOKUP($A21,'DMG Tables'!$P$2:$P$35,'DMG Tables'!$O$2:$O$35)*BMX$1*LOOKUP(BMX$1,'DMG Tables'!$G$2:$G$7,'DMG Tables'!$H$2:$H$7)</f>
        <v>102660000</v>
      </c>
      <c r="BMY21" s="1">
        <f>LOOKUP($A21,'DMG Tables'!$P$2:$P$35,'DMG Tables'!$O$2:$O$35)*BMY$1*LOOKUP(BMY$1,'DMG Tables'!$G$2:$G$7,'DMG Tables'!$H$2:$H$7)</f>
        <v>102720000</v>
      </c>
      <c r="BMZ21" s="1">
        <f>LOOKUP($A21,'DMG Tables'!$P$2:$P$35,'DMG Tables'!$O$2:$O$35)*BMZ$1*LOOKUP(BMZ$1,'DMG Tables'!$G$2:$G$7,'DMG Tables'!$H$2:$H$7)</f>
        <v>102780000</v>
      </c>
      <c r="BNA21" s="1">
        <f>LOOKUP($A21,'DMG Tables'!$P$2:$P$35,'DMG Tables'!$O$2:$O$35)*BNA$1*LOOKUP(BNA$1,'DMG Tables'!$G$2:$G$7,'DMG Tables'!$H$2:$H$7)</f>
        <v>102840000</v>
      </c>
      <c r="BNB21" s="1">
        <f>LOOKUP($A21,'DMG Tables'!$P$2:$P$35,'DMG Tables'!$O$2:$O$35)*BNB$1*LOOKUP(BNB$1,'DMG Tables'!$G$2:$G$7,'DMG Tables'!$H$2:$H$7)</f>
        <v>102900000</v>
      </c>
      <c r="BNC21" s="1">
        <f>LOOKUP($A21,'DMG Tables'!$P$2:$P$35,'DMG Tables'!$O$2:$O$35)*BNC$1*LOOKUP(BNC$1,'DMG Tables'!$G$2:$G$7,'DMG Tables'!$H$2:$H$7)</f>
        <v>102960000</v>
      </c>
      <c r="BND21" s="1">
        <f>LOOKUP($A21,'DMG Tables'!$P$2:$P$35,'DMG Tables'!$O$2:$O$35)*BND$1*LOOKUP(BND$1,'DMG Tables'!$G$2:$G$7,'DMG Tables'!$H$2:$H$7)</f>
        <v>103020000</v>
      </c>
      <c r="BNE21" s="1">
        <f>LOOKUP($A21,'DMG Tables'!$P$2:$P$35,'DMG Tables'!$O$2:$O$35)*BNE$1*LOOKUP(BNE$1,'DMG Tables'!$G$2:$G$7,'DMG Tables'!$H$2:$H$7)</f>
        <v>103080000</v>
      </c>
      <c r="BNF21" s="1">
        <f>LOOKUP($A21,'DMG Tables'!$P$2:$P$35,'DMG Tables'!$O$2:$O$35)*BNF$1*LOOKUP(BNF$1,'DMG Tables'!$G$2:$G$7,'DMG Tables'!$H$2:$H$7)</f>
        <v>103140000</v>
      </c>
      <c r="BNG21" s="1">
        <f>LOOKUP($A21,'DMG Tables'!$P$2:$P$35,'DMG Tables'!$O$2:$O$35)*BNG$1*LOOKUP(BNG$1,'DMG Tables'!$G$2:$G$7,'DMG Tables'!$H$2:$H$7)</f>
        <v>103200000</v>
      </c>
      <c r="BNH21" s="1">
        <f>LOOKUP($A21,'DMG Tables'!$P$2:$P$35,'DMG Tables'!$O$2:$O$35)*BNH$1*LOOKUP(BNH$1,'DMG Tables'!$G$2:$G$7,'DMG Tables'!$H$2:$H$7)</f>
        <v>103260000</v>
      </c>
      <c r="BNI21" s="1">
        <f>LOOKUP($A21,'DMG Tables'!$P$2:$P$35,'DMG Tables'!$O$2:$O$35)*BNI$1*LOOKUP(BNI$1,'DMG Tables'!$G$2:$G$7,'DMG Tables'!$H$2:$H$7)</f>
        <v>103320000</v>
      </c>
      <c r="BNJ21" s="1">
        <f>LOOKUP($A21,'DMG Tables'!$P$2:$P$35,'DMG Tables'!$O$2:$O$35)*BNJ$1*LOOKUP(BNJ$1,'DMG Tables'!$G$2:$G$7,'DMG Tables'!$H$2:$H$7)</f>
        <v>103380000</v>
      </c>
      <c r="BNK21" s="1">
        <f>LOOKUP($A21,'DMG Tables'!$P$2:$P$35,'DMG Tables'!$O$2:$O$35)*BNK$1*LOOKUP(BNK$1,'DMG Tables'!$G$2:$G$7,'DMG Tables'!$H$2:$H$7)</f>
        <v>103440000</v>
      </c>
      <c r="BNL21" s="1">
        <f>LOOKUP($A21,'DMG Tables'!$P$2:$P$35,'DMG Tables'!$O$2:$O$35)*BNL$1*LOOKUP(BNL$1,'DMG Tables'!$G$2:$G$7,'DMG Tables'!$H$2:$H$7)</f>
        <v>103500000</v>
      </c>
      <c r="BNM21" s="1">
        <f>LOOKUP($A21,'DMG Tables'!$P$2:$P$35,'DMG Tables'!$O$2:$O$35)*BNM$1*LOOKUP(BNM$1,'DMG Tables'!$G$2:$G$7,'DMG Tables'!$H$2:$H$7)</f>
        <v>103560000</v>
      </c>
      <c r="BNN21" s="1">
        <f>LOOKUP($A21,'DMG Tables'!$P$2:$P$35,'DMG Tables'!$O$2:$O$35)*BNN$1*LOOKUP(BNN$1,'DMG Tables'!$G$2:$G$7,'DMG Tables'!$H$2:$H$7)</f>
        <v>103620000</v>
      </c>
      <c r="BNO21" s="1">
        <f>LOOKUP($A21,'DMG Tables'!$P$2:$P$35,'DMG Tables'!$O$2:$O$35)*BNO$1*LOOKUP(BNO$1,'DMG Tables'!$G$2:$G$7,'DMG Tables'!$H$2:$H$7)</f>
        <v>103680000</v>
      </c>
      <c r="BNP21" s="1">
        <f>LOOKUP($A21,'DMG Tables'!$P$2:$P$35,'DMG Tables'!$O$2:$O$35)*BNP$1*LOOKUP(BNP$1,'DMG Tables'!$G$2:$G$7,'DMG Tables'!$H$2:$H$7)</f>
        <v>103740000</v>
      </c>
      <c r="BNQ21" s="1">
        <f>LOOKUP($A21,'DMG Tables'!$P$2:$P$35,'DMG Tables'!$O$2:$O$35)*BNQ$1*LOOKUP(BNQ$1,'DMG Tables'!$G$2:$G$7,'DMG Tables'!$H$2:$H$7)</f>
        <v>103800000</v>
      </c>
      <c r="BNR21" s="1">
        <f>LOOKUP($A21,'DMG Tables'!$P$2:$P$35,'DMG Tables'!$O$2:$O$35)*BNR$1*LOOKUP(BNR$1,'DMG Tables'!$G$2:$G$7,'DMG Tables'!$H$2:$H$7)</f>
        <v>103860000</v>
      </c>
      <c r="BNS21" s="1">
        <f>LOOKUP($A21,'DMG Tables'!$P$2:$P$35,'DMG Tables'!$O$2:$O$35)*BNS$1*LOOKUP(BNS$1,'DMG Tables'!$G$2:$G$7,'DMG Tables'!$H$2:$H$7)</f>
        <v>103920000</v>
      </c>
      <c r="BNT21" s="1">
        <f>LOOKUP($A21,'DMG Tables'!$P$2:$P$35,'DMG Tables'!$O$2:$O$35)*BNT$1*LOOKUP(BNT$1,'DMG Tables'!$G$2:$G$7,'DMG Tables'!$H$2:$H$7)</f>
        <v>103980000</v>
      </c>
      <c r="BNU21" s="1">
        <f>LOOKUP($A21,'DMG Tables'!$P$2:$P$35,'DMG Tables'!$O$2:$O$35)*BNU$1*LOOKUP(BNU$1,'DMG Tables'!$G$2:$G$7,'DMG Tables'!$H$2:$H$7)</f>
        <v>104040000</v>
      </c>
      <c r="BNV21" s="1">
        <f>LOOKUP($A21,'DMG Tables'!$P$2:$P$35,'DMG Tables'!$O$2:$O$35)*BNV$1*LOOKUP(BNV$1,'DMG Tables'!$G$2:$G$7,'DMG Tables'!$H$2:$H$7)</f>
        <v>104100000</v>
      </c>
      <c r="BNW21" s="1">
        <f>LOOKUP($A21,'DMG Tables'!$P$2:$P$35,'DMG Tables'!$O$2:$O$35)*BNW$1*LOOKUP(BNW$1,'DMG Tables'!$G$2:$G$7,'DMG Tables'!$H$2:$H$7)</f>
        <v>104160000</v>
      </c>
      <c r="BNX21" s="1">
        <f>LOOKUP($A21,'DMG Tables'!$P$2:$P$35,'DMG Tables'!$O$2:$O$35)*BNX$1*LOOKUP(BNX$1,'DMG Tables'!$G$2:$G$7,'DMG Tables'!$H$2:$H$7)</f>
        <v>104220000</v>
      </c>
      <c r="BNY21" s="1">
        <f>LOOKUP($A21,'DMG Tables'!$P$2:$P$35,'DMG Tables'!$O$2:$O$35)*BNY$1*LOOKUP(BNY$1,'DMG Tables'!$G$2:$G$7,'DMG Tables'!$H$2:$H$7)</f>
        <v>104280000</v>
      </c>
      <c r="BNZ21" s="1">
        <f>LOOKUP($A21,'DMG Tables'!$P$2:$P$35,'DMG Tables'!$O$2:$O$35)*BNZ$1*LOOKUP(BNZ$1,'DMG Tables'!$G$2:$G$7,'DMG Tables'!$H$2:$H$7)</f>
        <v>104340000</v>
      </c>
      <c r="BOA21" s="1">
        <f>LOOKUP($A21,'DMG Tables'!$P$2:$P$35,'DMG Tables'!$O$2:$O$35)*BOA$1*LOOKUP(BOA$1,'DMG Tables'!$G$2:$G$7,'DMG Tables'!$H$2:$H$7)</f>
        <v>104400000</v>
      </c>
      <c r="BOB21" s="1">
        <f>LOOKUP($A21,'DMG Tables'!$P$2:$P$35,'DMG Tables'!$O$2:$O$35)*BOB$1*LOOKUP(BOB$1,'DMG Tables'!$G$2:$G$7,'DMG Tables'!$H$2:$H$7)</f>
        <v>104460000</v>
      </c>
      <c r="BOC21" s="1">
        <f>LOOKUP($A21,'DMG Tables'!$P$2:$P$35,'DMG Tables'!$O$2:$O$35)*BOC$1*LOOKUP(BOC$1,'DMG Tables'!$G$2:$G$7,'DMG Tables'!$H$2:$H$7)</f>
        <v>104520000</v>
      </c>
      <c r="BOD21" s="1">
        <f>LOOKUP($A21,'DMG Tables'!$P$2:$P$35,'DMG Tables'!$O$2:$O$35)*BOD$1*LOOKUP(BOD$1,'DMG Tables'!$G$2:$G$7,'DMG Tables'!$H$2:$H$7)</f>
        <v>104580000</v>
      </c>
      <c r="BOE21" s="1">
        <f>LOOKUP($A21,'DMG Tables'!$P$2:$P$35,'DMG Tables'!$O$2:$O$35)*BOE$1*LOOKUP(BOE$1,'DMG Tables'!$G$2:$G$7,'DMG Tables'!$H$2:$H$7)</f>
        <v>104640000</v>
      </c>
      <c r="BOF21" s="1">
        <f>LOOKUP($A21,'DMG Tables'!$P$2:$P$35,'DMG Tables'!$O$2:$O$35)*BOF$1*LOOKUP(BOF$1,'DMG Tables'!$G$2:$G$7,'DMG Tables'!$H$2:$H$7)</f>
        <v>104700000</v>
      </c>
      <c r="BOG21" s="1">
        <f>LOOKUP($A21,'DMG Tables'!$P$2:$P$35,'DMG Tables'!$O$2:$O$35)*BOG$1*LOOKUP(BOG$1,'DMG Tables'!$G$2:$G$7,'DMG Tables'!$H$2:$H$7)</f>
        <v>104760000</v>
      </c>
      <c r="BOH21" s="1">
        <f>LOOKUP($A21,'DMG Tables'!$P$2:$P$35,'DMG Tables'!$O$2:$O$35)*BOH$1*LOOKUP(BOH$1,'DMG Tables'!$G$2:$G$7,'DMG Tables'!$H$2:$H$7)</f>
        <v>104820000</v>
      </c>
      <c r="BOI21" s="1">
        <f>LOOKUP($A21,'DMG Tables'!$P$2:$P$35,'DMG Tables'!$O$2:$O$35)*BOI$1*LOOKUP(BOI$1,'DMG Tables'!$G$2:$G$7,'DMG Tables'!$H$2:$H$7)</f>
        <v>104880000</v>
      </c>
      <c r="BOJ21" s="1">
        <f>LOOKUP($A21,'DMG Tables'!$P$2:$P$35,'DMG Tables'!$O$2:$O$35)*BOJ$1*LOOKUP(BOJ$1,'DMG Tables'!$G$2:$G$7,'DMG Tables'!$H$2:$H$7)</f>
        <v>104940000</v>
      </c>
      <c r="BOK21" s="1">
        <f>LOOKUP($A21,'DMG Tables'!$P$2:$P$35,'DMG Tables'!$O$2:$O$35)*BOK$1*LOOKUP(BOK$1,'DMG Tables'!$G$2:$G$7,'DMG Tables'!$H$2:$H$7)</f>
        <v>105000000</v>
      </c>
      <c r="BOL21" s="1">
        <f>LOOKUP($A21,'DMG Tables'!$P$2:$P$35,'DMG Tables'!$O$2:$O$35)*BOL$1*LOOKUP(BOL$1,'DMG Tables'!$G$2:$G$7,'DMG Tables'!$H$2:$H$7)</f>
        <v>105060000</v>
      </c>
      <c r="BOM21" s="1">
        <f>LOOKUP($A21,'DMG Tables'!$P$2:$P$35,'DMG Tables'!$O$2:$O$35)*BOM$1*LOOKUP(BOM$1,'DMG Tables'!$G$2:$G$7,'DMG Tables'!$H$2:$H$7)</f>
        <v>105120000</v>
      </c>
      <c r="BON21" s="1">
        <f>LOOKUP($A21,'DMG Tables'!$P$2:$P$35,'DMG Tables'!$O$2:$O$35)*BON$1*LOOKUP(BON$1,'DMG Tables'!$G$2:$G$7,'DMG Tables'!$H$2:$H$7)</f>
        <v>105180000</v>
      </c>
      <c r="BOO21" s="1">
        <f>LOOKUP($A21,'DMG Tables'!$P$2:$P$35,'DMG Tables'!$O$2:$O$35)*BOO$1*LOOKUP(BOO$1,'DMG Tables'!$G$2:$G$7,'DMG Tables'!$H$2:$H$7)</f>
        <v>105240000</v>
      </c>
      <c r="BOP21" s="1">
        <f>LOOKUP($A21,'DMG Tables'!$P$2:$P$35,'DMG Tables'!$O$2:$O$35)*BOP$1*LOOKUP(BOP$1,'DMG Tables'!$G$2:$G$7,'DMG Tables'!$H$2:$H$7)</f>
        <v>105300000</v>
      </c>
      <c r="BOQ21" s="1">
        <f>LOOKUP($A21,'DMG Tables'!$P$2:$P$35,'DMG Tables'!$O$2:$O$35)*BOQ$1*LOOKUP(BOQ$1,'DMG Tables'!$G$2:$G$7,'DMG Tables'!$H$2:$H$7)</f>
        <v>105360000</v>
      </c>
      <c r="BOR21" s="1">
        <f>LOOKUP($A21,'DMG Tables'!$P$2:$P$35,'DMG Tables'!$O$2:$O$35)*BOR$1*LOOKUP(BOR$1,'DMG Tables'!$G$2:$G$7,'DMG Tables'!$H$2:$H$7)</f>
        <v>105420000</v>
      </c>
      <c r="BOS21" s="1">
        <f>LOOKUP($A21,'DMG Tables'!$P$2:$P$35,'DMG Tables'!$O$2:$O$35)*BOS$1*LOOKUP(BOS$1,'DMG Tables'!$G$2:$G$7,'DMG Tables'!$H$2:$H$7)</f>
        <v>105480000</v>
      </c>
      <c r="BOT21" s="1">
        <f>LOOKUP($A21,'DMG Tables'!$P$2:$P$35,'DMG Tables'!$O$2:$O$35)*BOT$1*LOOKUP(BOT$1,'DMG Tables'!$G$2:$G$7,'DMG Tables'!$H$2:$H$7)</f>
        <v>105540000</v>
      </c>
      <c r="BOU21" s="1">
        <f>LOOKUP($A21,'DMG Tables'!$P$2:$P$35,'DMG Tables'!$O$2:$O$35)*BOU$1*LOOKUP(BOU$1,'DMG Tables'!$G$2:$G$7,'DMG Tables'!$H$2:$H$7)</f>
        <v>105600000</v>
      </c>
      <c r="BOV21" s="1">
        <f>LOOKUP($A21,'DMG Tables'!$P$2:$P$35,'DMG Tables'!$O$2:$O$35)*BOV$1*LOOKUP(BOV$1,'DMG Tables'!$G$2:$G$7,'DMG Tables'!$H$2:$H$7)</f>
        <v>105660000</v>
      </c>
      <c r="BOW21" s="1">
        <f>LOOKUP($A21,'DMG Tables'!$P$2:$P$35,'DMG Tables'!$O$2:$O$35)*BOW$1*LOOKUP(BOW$1,'DMG Tables'!$G$2:$G$7,'DMG Tables'!$H$2:$H$7)</f>
        <v>105720000</v>
      </c>
      <c r="BOX21" s="1">
        <f>LOOKUP($A21,'DMG Tables'!$P$2:$P$35,'DMG Tables'!$O$2:$O$35)*BOX$1*LOOKUP(BOX$1,'DMG Tables'!$G$2:$G$7,'DMG Tables'!$H$2:$H$7)</f>
        <v>105780000</v>
      </c>
      <c r="BOY21" s="1">
        <f>LOOKUP($A21,'DMG Tables'!$P$2:$P$35,'DMG Tables'!$O$2:$O$35)*BOY$1*LOOKUP(BOY$1,'DMG Tables'!$G$2:$G$7,'DMG Tables'!$H$2:$H$7)</f>
        <v>105840000</v>
      </c>
      <c r="BOZ21" s="1">
        <f>LOOKUP($A21,'DMG Tables'!$P$2:$P$35,'DMG Tables'!$O$2:$O$35)*BOZ$1*LOOKUP(BOZ$1,'DMG Tables'!$G$2:$G$7,'DMG Tables'!$H$2:$H$7)</f>
        <v>105900000</v>
      </c>
      <c r="BPA21" s="1">
        <f>LOOKUP($A21,'DMG Tables'!$P$2:$P$35,'DMG Tables'!$O$2:$O$35)*BPA$1*LOOKUP(BPA$1,'DMG Tables'!$G$2:$G$7,'DMG Tables'!$H$2:$H$7)</f>
        <v>105960000</v>
      </c>
      <c r="BPB21" s="1">
        <f>LOOKUP($A21,'DMG Tables'!$P$2:$P$35,'DMG Tables'!$O$2:$O$35)*BPB$1*LOOKUP(BPB$1,'DMG Tables'!$G$2:$G$7,'DMG Tables'!$H$2:$H$7)</f>
        <v>106020000</v>
      </c>
      <c r="BPC21" s="1">
        <f>LOOKUP($A21,'DMG Tables'!$P$2:$P$35,'DMG Tables'!$O$2:$O$35)*BPC$1*LOOKUP(BPC$1,'DMG Tables'!$G$2:$G$7,'DMG Tables'!$H$2:$H$7)</f>
        <v>106080000</v>
      </c>
      <c r="BPD21" s="1">
        <f>LOOKUP($A21,'DMG Tables'!$P$2:$P$35,'DMG Tables'!$O$2:$O$35)*BPD$1*LOOKUP(BPD$1,'DMG Tables'!$G$2:$G$7,'DMG Tables'!$H$2:$H$7)</f>
        <v>106140000</v>
      </c>
      <c r="BPE21" s="1">
        <f>LOOKUP($A21,'DMG Tables'!$P$2:$P$35,'DMG Tables'!$O$2:$O$35)*BPE$1*LOOKUP(BPE$1,'DMG Tables'!$G$2:$G$7,'DMG Tables'!$H$2:$H$7)</f>
        <v>106200000</v>
      </c>
      <c r="BPF21" s="1">
        <f>LOOKUP($A21,'DMG Tables'!$P$2:$P$35,'DMG Tables'!$O$2:$O$35)*BPF$1*LOOKUP(BPF$1,'DMG Tables'!$G$2:$G$7,'DMG Tables'!$H$2:$H$7)</f>
        <v>106260000</v>
      </c>
      <c r="BPG21" s="1">
        <f>LOOKUP($A21,'DMG Tables'!$P$2:$P$35,'DMG Tables'!$O$2:$O$35)*BPG$1*LOOKUP(BPG$1,'DMG Tables'!$G$2:$G$7,'DMG Tables'!$H$2:$H$7)</f>
        <v>106320000</v>
      </c>
      <c r="BPH21" s="1">
        <f>LOOKUP($A21,'DMG Tables'!$P$2:$P$35,'DMG Tables'!$O$2:$O$35)*BPH$1*LOOKUP(BPH$1,'DMG Tables'!$G$2:$G$7,'DMG Tables'!$H$2:$H$7)</f>
        <v>106380000</v>
      </c>
      <c r="BPI21" s="1">
        <f>LOOKUP($A21,'DMG Tables'!$P$2:$P$35,'DMG Tables'!$O$2:$O$35)*BPI$1*LOOKUP(BPI$1,'DMG Tables'!$G$2:$G$7,'DMG Tables'!$H$2:$H$7)</f>
        <v>106440000</v>
      </c>
      <c r="BPJ21" s="1">
        <f>LOOKUP($A21,'DMG Tables'!$P$2:$P$35,'DMG Tables'!$O$2:$O$35)*BPJ$1*LOOKUP(BPJ$1,'DMG Tables'!$G$2:$G$7,'DMG Tables'!$H$2:$H$7)</f>
        <v>106500000</v>
      </c>
      <c r="BPK21" s="1">
        <f>LOOKUP($A21,'DMG Tables'!$P$2:$P$35,'DMG Tables'!$O$2:$O$35)*BPK$1*LOOKUP(BPK$1,'DMG Tables'!$G$2:$G$7,'DMG Tables'!$H$2:$H$7)</f>
        <v>106560000</v>
      </c>
      <c r="BPL21" s="1">
        <f>LOOKUP($A21,'DMG Tables'!$P$2:$P$35,'DMG Tables'!$O$2:$O$35)*BPL$1*LOOKUP(BPL$1,'DMG Tables'!$G$2:$G$7,'DMG Tables'!$H$2:$H$7)</f>
        <v>106620000</v>
      </c>
      <c r="BPM21" s="1">
        <f>LOOKUP($A21,'DMG Tables'!$P$2:$P$35,'DMG Tables'!$O$2:$O$35)*BPM$1*LOOKUP(BPM$1,'DMG Tables'!$G$2:$G$7,'DMG Tables'!$H$2:$H$7)</f>
        <v>106680000</v>
      </c>
      <c r="BPN21" s="1">
        <f>LOOKUP($A21,'DMG Tables'!$P$2:$P$35,'DMG Tables'!$O$2:$O$35)*BPN$1*LOOKUP(BPN$1,'DMG Tables'!$G$2:$G$7,'DMG Tables'!$H$2:$H$7)</f>
        <v>106740000</v>
      </c>
      <c r="BPO21" s="1">
        <f>LOOKUP($A21,'DMG Tables'!$P$2:$P$35,'DMG Tables'!$O$2:$O$35)*BPO$1*LOOKUP(BPO$1,'DMG Tables'!$G$2:$G$7,'DMG Tables'!$H$2:$H$7)</f>
        <v>106800000</v>
      </c>
      <c r="BPP21" s="1">
        <f>LOOKUP($A21,'DMG Tables'!$P$2:$P$35,'DMG Tables'!$O$2:$O$35)*BPP$1*LOOKUP(BPP$1,'DMG Tables'!$G$2:$G$7,'DMG Tables'!$H$2:$H$7)</f>
        <v>106860000</v>
      </c>
      <c r="BPQ21" s="1">
        <f>LOOKUP($A21,'DMG Tables'!$P$2:$P$35,'DMG Tables'!$O$2:$O$35)*BPQ$1*LOOKUP(BPQ$1,'DMG Tables'!$G$2:$G$7,'DMG Tables'!$H$2:$H$7)</f>
        <v>106920000</v>
      </c>
      <c r="BPR21" s="1">
        <f>LOOKUP($A21,'DMG Tables'!$P$2:$P$35,'DMG Tables'!$O$2:$O$35)*BPR$1*LOOKUP(BPR$1,'DMG Tables'!$G$2:$G$7,'DMG Tables'!$H$2:$H$7)</f>
        <v>106980000</v>
      </c>
      <c r="BPS21" s="1">
        <f>LOOKUP($A21,'DMG Tables'!$P$2:$P$35,'DMG Tables'!$O$2:$O$35)*BPS$1*LOOKUP(BPS$1,'DMG Tables'!$G$2:$G$7,'DMG Tables'!$H$2:$H$7)</f>
        <v>107040000</v>
      </c>
      <c r="BPT21" s="1">
        <f>LOOKUP($A21,'DMG Tables'!$P$2:$P$35,'DMG Tables'!$O$2:$O$35)*BPT$1*LOOKUP(BPT$1,'DMG Tables'!$G$2:$G$7,'DMG Tables'!$H$2:$H$7)</f>
        <v>107100000</v>
      </c>
      <c r="BPU21" s="1">
        <f>LOOKUP($A21,'DMG Tables'!$P$2:$P$35,'DMG Tables'!$O$2:$O$35)*BPU$1*LOOKUP(BPU$1,'DMG Tables'!$G$2:$G$7,'DMG Tables'!$H$2:$H$7)</f>
        <v>107160000</v>
      </c>
      <c r="BPV21" s="1">
        <f>LOOKUP($A21,'DMG Tables'!$P$2:$P$35,'DMG Tables'!$O$2:$O$35)*BPV$1*LOOKUP(BPV$1,'DMG Tables'!$G$2:$G$7,'DMG Tables'!$H$2:$H$7)</f>
        <v>107220000</v>
      </c>
      <c r="BPW21" s="1">
        <f>LOOKUP($A21,'DMG Tables'!$P$2:$P$35,'DMG Tables'!$O$2:$O$35)*BPW$1*LOOKUP(BPW$1,'DMG Tables'!$G$2:$G$7,'DMG Tables'!$H$2:$H$7)</f>
        <v>107280000</v>
      </c>
      <c r="BPX21" s="1">
        <f>LOOKUP($A21,'DMG Tables'!$P$2:$P$35,'DMG Tables'!$O$2:$O$35)*BPX$1*LOOKUP(BPX$1,'DMG Tables'!$G$2:$G$7,'DMG Tables'!$H$2:$H$7)</f>
        <v>107340000</v>
      </c>
      <c r="BPY21" s="1">
        <f>LOOKUP($A21,'DMG Tables'!$P$2:$P$35,'DMG Tables'!$O$2:$O$35)*BPY$1*LOOKUP(BPY$1,'DMG Tables'!$G$2:$G$7,'DMG Tables'!$H$2:$H$7)</f>
        <v>107400000</v>
      </c>
      <c r="BPZ21" s="1">
        <f>LOOKUP($A21,'DMG Tables'!$P$2:$P$35,'DMG Tables'!$O$2:$O$35)*BPZ$1*LOOKUP(BPZ$1,'DMG Tables'!$G$2:$G$7,'DMG Tables'!$H$2:$H$7)</f>
        <v>107460000</v>
      </c>
      <c r="BQA21" s="1">
        <f>LOOKUP($A21,'DMG Tables'!$P$2:$P$35,'DMG Tables'!$O$2:$O$35)*BQA$1*LOOKUP(BQA$1,'DMG Tables'!$G$2:$G$7,'DMG Tables'!$H$2:$H$7)</f>
        <v>107520000</v>
      </c>
      <c r="BQB21" s="1">
        <f>LOOKUP($A21,'DMG Tables'!$P$2:$P$35,'DMG Tables'!$O$2:$O$35)*BQB$1*LOOKUP(BQB$1,'DMG Tables'!$G$2:$G$7,'DMG Tables'!$H$2:$H$7)</f>
        <v>107580000</v>
      </c>
      <c r="BQC21" s="1">
        <f>LOOKUP($A21,'DMG Tables'!$P$2:$P$35,'DMG Tables'!$O$2:$O$35)*BQC$1*LOOKUP(BQC$1,'DMG Tables'!$G$2:$G$7,'DMG Tables'!$H$2:$H$7)</f>
        <v>107640000</v>
      </c>
      <c r="BQD21" s="1">
        <f>LOOKUP($A21,'DMG Tables'!$P$2:$P$35,'DMG Tables'!$O$2:$O$35)*BQD$1*LOOKUP(BQD$1,'DMG Tables'!$G$2:$G$7,'DMG Tables'!$H$2:$H$7)</f>
        <v>107700000</v>
      </c>
      <c r="BQE21" s="1">
        <f>LOOKUP($A21,'DMG Tables'!$P$2:$P$35,'DMG Tables'!$O$2:$O$35)*BQE$1*LOOKUP(BQE$1,'DMG Tables'!$G$2:$G$7,'DMG Tables'!$H$2:$H$7)</f>
        <v>107760000</v>
      </c>
      <c r="BQF21" s="1">
        <f>LOOKUP($A21,'DMG Tables'!$P$2:$P$35,'DMG Tables'!$O$2:$O$35)*BQF$1*LOOKUP(BQF$1,'DMG Tables'!$G$2:$G$7,'DMG Tables'!$H$2:$H$7)</f>
        <v>107820000</v>
      </c>
      <c r="BQG21" s="1">
        <f>LOOKUP($A21,'DMG Tables'!$P$2:$P$35,'DMG Tables'!$O$2:$O$35)*BQG$1*LOOKUP(BQG$1,'DMG Tables'!$G$2:$G$7,'DMG Tables'!$H$2:$H$7)</f>
        <v>107880000</v>
      </c>
      <c r="BQH21" s="1">
        <f>LOOKUP($A21,'DMG Tables'!$P$2:$P$35,'DMG Tables'!$O$2:$O$35)*BQH$1*LOOKUP(BQH$1,'DMG Tables'!$G$2:$G$7,'DMG Tables'!$H$2:$H$7)</f>
        <v>107940000</v>
      </c>
      <c r="BQI21" s="1">
        <f>LOOKUP($A21,'DMG Tables'!$P$2:$P$35,'DMG Tables'!$O$2:$O$35)*BQI$1*LOOKUP(BQI$1,'DMG Tables'!$G$2:$G$7,'DMG Tables'!$H$2:$H$7)</f>
        <v>108000000</v>
      </c>
      <c r="BQJ21" s="1">
        <f>LOOKUP($A21,'DMG Tables'!$P$2:$P$35,'DMG Tables'!$O$2:$O$35)*BQJ$1*LOOKUP(BQJ$1,'DMG Tables'!$G$2:$G$7,'DMG Tables'!$H$2:$H$7)</f>
        <v>108060000</v>
      </c>
      <c r="BQK21" s="1">
        <f>LOOKUP($A21,'DMG Tables'!$P$2:$P$35,'DMG Tables'!$O$2:$O$35)*BQK$1*LOOKUP(BQK$1,'DMG Tables'!$G$2:$G$7,'DMG Tables'!$H$2:$H$7)</f>
        <v>108120000</v>
      </c>
      <c r="BQL21" s="1">
        <f>LOOKUP($A21,'DMG Tables'!$P$2:$P$35,'DMG Tables'!$O$2:$O$35)*BQL$1*LOOKUP(BQL$1,'DMG Tables'!$G$2:$G$7,'DMG Tables'!$H$2:$H$7)</f>
        <v>108180000</v>
      </c>
      <c r="BQM21" s="1">
        <f>LOOKUP($A21,'DMG Tables'!$P$2:$P$35,'DMG Tables'!$O$2:$O$35)*BQM$1*LOOKUP(BQM$1,'DMG Tables'!$G$2:$G$7,'DMG Tables'!$H$2:$H$7)</f>
        <v>108240000</v>
      </c>
      <c r="BQN21" s="1">
        <f>LOOKUP($A21,'DMG Tables'!$P$2:$P$35,'DMG Tables'!$O$2:$O$35)*BQN$1*LOOKUP(BQN$1,'DMG Tables'!$G$2:$G$7,'DMG Tables'!$H$2:$H$7)</f>
        <v>108300000</v>
      </c>
      <c r="BQO21" s="1">
        <f>LOOKUP($A21,'DMG Tables'!$P$2:$P$35,'DMG Tables'!$O$2:$O$35)*BQO$1*LOOKUP(BQO$1,'DMG Tables'!$G$2:$G$7,'DMG Tables'!$H$2:$H$7)</f>
        <v>108360000</v>
      </c>
      <c r="BQP21" s="1">
        <f>LOOKUP($A21,'DMG Tables'!$P$2:$P$35,'DMG Tables'!$O$2:$O$35)*BQP$1*LOOKUP(BQP$1,'DMG Tables'!$G$2:$G$7,'DMG Tables'!$H$2:$H$7)</f>
        <v>108420000</v>
      </c>
      <c r="BQQ21" s="1">
        <f>LOOKUP($A21,'DMG Tables'!$P$2:$P$35,'DMG Tables'!$O$2:$O$35)*BQQ$1*LOOKUP(BQQ$1,'DMG Tables'!$G$2:$G$7,'DMG Tables'!$H$2:$H$7)</f>
        <v>108480000</v>
      </c>
      <c r="BQR21" s="1">
        <f>LOOKUP($A21,'DMG Tables'!$P$2:$P$35,'DMG Tables'!$O$2:$O$35)*BQR$1*LOOKUP(BQR$1,'DMG Tables'!$G$2:$G$7,'DMG Tables'!$H$2:$H$7)</f>
        <v>108540000</v>
      </c>
      <c r="BQS21" s="1">
        <f>LOOKUP($A21,'DMG Tables'!$P$2:$P$35,'DMG Tables'!$O$2:$O$35)*BQS$1*LOOKUP(BQS$1,'DMG Tables'!$G$2:$G$7,'DMG Tables'!$H$2:$H$7)</f>
        <v>108600000</v>
      </c>
      <c r="BQT21" s="1">
        <f>LOOKUP($A21,'DMG Tables'!$P$2:$P$35,'DMG Tables'!$O$2:$O$35)*BQT$1*LOOKUP(BQT$1,'DMG Tables'!$G$2:$G$7,'DMG Tables'!$H$2:$H$7)</f>
        <v>108660000</v>
      </c>
      <c r="BQU21" s="1">
        <f>LOOKUP($A21,'DMG Tables'!$P$2:$P$35,'DMG Tables'!$O$2:$O$35)*BQU$1*LOOKUP(BQU$1,'DMG Tables'!$G$2:$G$7,'DMG Tables'!$H$2:$H$7)</f>
        <v>108720000</v>
      </c>
      <c r="BQV21" s="1">
        <f>LOOKUP($A21,'DMG Tables'!$P$2:$P$35,'DMG Tables'!$O$2:$O$35)*BQV$1*LOOKUP(BQV$1,'DMG Tables'!$G$2:$G$7,'DMG Tables'!$H$2:$H$7)</f>
        <v>108780000</v>
      </c>
      <c r="BQW21" s="1">
        <f>LOOKUP($A21,'DMG Tables'!$P$2:$P$35,'DMG Tables'!$O$2:$O$35)*BQW$1*LOOKUP(BQW$1,'DMG Tables'!$G$2:$G$7,'DMG Tables'!$H$2:$H$7)</f>
        <v>108840000</v>
      </c>
      <c r="BQX21" s="1">
        <f>LOOKUP($A21,'DMG Tables'!$P$2:$P$35,'DMG Tables'!$O$2:$O$35)*BQX$1*LOOKUP(BQX$1,'DMG Tables'!$G$2:$G$7,'DMG Tables'!$H$2:$H$7)</f>
        <v>108900000</v>
      </c>
      <c r="BQY21" s="1">
        <f>LOOKUP($A21,'DMG Tables'!$P$2:$P$35,'DMG Tables'!$O$2:$O$35)*BQY$1*LOOKUP(BQY$1,'DMG Tables'!$G$2:$G$7,'DMG Tables'!$H$2:$H$7)</f>
        <v>108960000</v>
      </c>
      <c r="BQZ21" s="1">
        <f>LOOKUP($A21,'DMG Tables'!$P$2:$P$35,'DMG Tables'!$O$2:$O$35)*BQZ$1*LOOKUP(BQZ$1,'DMG Tables'!$G$2:$G$7,'DMG Tables'!$H$2:$H$7)</f>
        <v>109020000</v>
      </c>
      <c r="BRA21" s="1">
        <f>LOOKUP($A21,'DMG Tables'!$P$2:$P$35,'DMG Tables'!$O$2:$O$35)*BRA$1*LOOKUP(BRA$1,'DMG Tables'!$G$2:$G$7,'DMG Tables'!$H$2:$H$7)</f>
        <v>109080000</v>
      </c>
      <c r="BRB21" s="1">
        <f>LOOKUP($A21,'DMG Tables'!$P$2:$P$35,'DMG Tables'!$O$2:$O$35)*BRB$1*LOOKUP(BRB$1,'DMG Tables'!$G$2:$G$7,'DMG Tables'!$H$2:$H$7)</f>
        <v>109140000</v>
      </c>
      <c r="BRC21" s="1">
        <f>LOOKUP($A21,'DMG Tables'!$P$2:$P$35,'DMG Tables'!$O$2:$O$35)*BRC$1*LOOKUP(BRC$1,'DMG Tables'!$G$2:$G$7,'DMG Tables'!$H$2:$H$7)</f>
        <v>109200000</v>
      </c>
      <c r="BRD21" s="1">
        <f>LOOKUP($A21,'DMG Tables'!$P$2:$P$35,'DMG Tables'!$O$2:$O$35)*BRD$1*LOOKUP(BRD$1,'DMG Tables'!$G$2:$G$7,'DMG Tables'!$H$2:$H$7)</f>
        <v>109260000</v>
      </c>
      <c r="BRE21" s="1">
        <f>LOOKUP($A21,'DMG Tables'!$P$2:$P$35,'DMG Tables'!$O$2:$O$35)*BRE$1*LOOKUP(BRE$1,'DMG Tables'!$G$2:$G$7,'DMG Tables'!$H$2:$H$7)</f>
        <v>109320000</v>
      </c>
      <c r="BRF21" s="1">
        <f>LOOKUP($A21,'DMG Tables'!$P$2:$P$35,'DMG Tables'!$O$2:$O$35)*BRF$1*LOOKUP(BRF$1,'DMG Tables'!$G$2:$G$7,'DMG Tables'!$H$2:$H$7)</f>
        <v>109380000</v>
      </c>
      <c r="BRG21" s="1">
        <f>LOOKUP($A21,'DMG Tables'!$P$2:$P$35,'DMG Tables'!$O$2:$O$35)*BRG$1*LOOKUP(BRG$1,'DMG Tables'!$G$2:$G$7,'DMG Tables'!$H$2:$H$7)</f>
        <v>109440000</v>
      </c>
      <c r="BRH21" s="1">
        <f>LOOKUP($A21,'DMG Tables'!$P$2:$P$35,'DMG Tables'!$O$2:$O$35)*BRH$1*LOOKUP(BRH$1,'DMG Tables'!$G$2:$G$7,'DMG Tables'!$H$2:$H$7)</f>
        <v>109500000</v>
      </c>
      <c r="BRI21" s="1">
        <f>LOOKUP($A21,'DMG Tables'!$P$2:$P$35,'DMG Tables'!$O$2:$O$35)*BRI$1*LOOKUP(BRI$1,'DMG Tables'!$G$2:$G$7,'DMG Tables'!$H$2:$H$7)</f>
        <v>109560000</v>
      </c>
      <c r="BRJ21" s="1">
        <f>LOOKUP($A21,'DMG Tables'!$P$2:$P$35,'DMG Tables'!$O$2:$O$35)*BRJ$1*LOOKUP(BRJ$1,'DMG Tables'!$G$2:$G$7,'DMG Tables'!$H$2:$H$7)</f>
        <v>109620000</v>
      </c>
      <c r="BRK21" s="1">
        <f>LOOKUP($A21,'DMG Tables'!$P$2:$P$35,'DMG Tables'!$O$2:$O$35)*BRK$1*LOOKUP(BRK$1,'DMG Tables'!$G$2:$G$7,'DMG Tables'!$H$2:$H$7)</f>
        <v>109680000</v>
      </c>
      <c r="BRL21" s="1">
        <f>LOOKUP($A21,'DMG Tables'!$P$2:$P$35,'DMG Tables'!$O$2:$O$35)*BRL$1*LOOKUP(BRL$1,'DMG Tables'!$G$2:$G$7,'DMG Tables'!$H$2:$H$7)</f>
        <v>109740000</v>
      </c>
      <c r="BRM21" s="1">
        <f>LOOKUP($A21,'DMG Tables'!$P$2:$P$35,'DMG Tables'!$O$2:$O$35)*BRM$1*LOOKUP(BRM$1,'DMG Tables'!$G$2:$G$7,'DMG Tables'!$H$2:$H$7)</f>
        <v>109800000</v>
      </c>
      <c r="BRN21" s="1">
        <f>LOOKUP($A21,'DMG Tables'!$P$2:$P$35,'DMG Tables'!$O$2:$O$35)*BRN$1*LOOKUP(BRN$1,'DMG Tables'!$G$2:$G$7,'DMG Tables'!$H$2:$H$7)</f>
        <v>109860000</v>
      </c>
      <c r="BRO21" s="1">
        <f>LOOKUP($A21,'DMG Tables'!$P$2:$P$35,'DMG Tables'!$O$2:$O$35)*BRO$1*LOOKUP(BRO$1,'DMG Tables'!$G$2:$G$7,'DMG Tables'!$H$2:$H$7)</f>
        <v>109920000</v>
      </c>
      <c r="BRP21" s="1">
        <f>LOOKUP($A21,'DMG Tables'!$P$2:$P$35,'DMG Tables'!$O$2:$O$35)*BRP$1*LOOKUP(BRP$1,'DMG Tables'!$G$2:$G$7,'DMG Tables'!$H$2:$H$7)</f>
        <v>109980000</v>
      </c>
      <c r="BRQ21" s="1">
        <f>LOOKUP($A21,'DMG Tables'!$P$2:$P$35,'DMG Tables'!$O$2:$O$35)*BRQ$1*LOOKUP(BRQ$1,'DMG Tables'!$G$2:$G$7,'DMG Tables'!$H$2:$H$7)</f>
        <v>110040000</v>
      </c>
      <c r="BRR21" s="1">
        <f>LOOKUP($A21,'DMG Tables'!$P$2:$P$35,'DMG Tables'!$O$2:$O$35)*BRR$1*LOOKUP(BRR$1,'DMG Tables'!$G$2:$G$7,'DMG Tables'!$H$2:$H$7)</f>
        <v>110100000</v>
      </c>
      <c r="BRS21" s="1">
        <f>LOOKUP($A21,'DMG Tables'!$P$2:$P$35,'DMG Tables'!$O$2:$O$35)*BRS$1*LOOKUP(BRS$1,'DMG Tables'!$G$2:$G$7,'DMG Tables'!$H$2:$H$7)</f>
        <v>110160000</v>
      </c>
      <c r="BRT21" s="1">
        <f>LOOKUP($A21,'DMG Tables'!$P$2:$P$35,'DMG Tables'!$O$2:$O$35)*BRT$1*LOOKUP(BRT$1,'DMG Tables'!$G$2:$G$7,'DMG Tables'!$H$2:$H$7)</f>
        <v>110220000</v>
      </c>
      <c r="BRU21" s="1">
        <f>LOOKUP($A21,'DMG Tables'!$P$2:$P$35,'DMG Tables'!$O$2:$O$35)*BRU$1*LOOKUP(BRU$1,'DMG Tables'!$G$2:$G$7,'DMG Tables'!$H$2:$H$7)</f>
        <v>110280000</v>
      </c>
      <c r="BRV21" s="1">
        <f>LOOKUP($A21,'DMG Tables'!$P$2:$P$35,'DMG Tables'!$O$2:$O$35)*BRV$1*LOOKUP(BRV$1,'DMG Tables'!$G$2:$G$7,'DMG Tables'!$H$2:$H$7)</f>
        <v>110340000</v>
      </c>
      <c r="BRW21" s="1">
        <f>LOOKUP($A21,'DMG Tables'!$P$2:$P$35,'DMG Tables'!$O$2:$O$35)*BRW$1*LOOKUP(BRW$1,'DMG Tables'!$G$2:$G$7,'DMG Tables'!$H$2:$H$7)</f>
        <v>110400000</v>
      </c>
      <c r="BRX21" s="1">
        <f>LOOKUP($A21,'DMG Tables'!$P$2:$P$35,'DMG Tables'!$O$2:$O$35)*BRX$1*LOOKUP(BRX$1,'DMG Tables'!$G$2:$G$7,'DMG Tables'!$H$2:$H$7)</f>
        <v>110460000</v>
      </c>
      <c r="BRY21" s="1">
        <f>LOOKUP($A21,'DMG Tables'!$P$2:$P$35,'DMG Tables'!$O$2:$O$35)*BRY$1*LOOKUP(BRY$1,'DMG Tables'!$G$2:$G$7,'DMG Tables'!$H$2:$H$7)</f>
        <v>110520000</v>
      </c>
      <c r="BRZ21" s="1">
        <f>LOOKUP($A21,'DMG Tables'!$P$2:$P$35,'DMG Tables'!$O$2:$O$35)*BRZ$1*LOOKUP(BRZ$1,'DMG Tables'!$G$2:$G$7,'DMG Tables'!$H$2:$H$7)</f>
        <v>110580000</v>
      </c>
      <c r="BSA21" s="1">
        <f>LOOKUP($A21,'DMG Tables'!$P$2:$P$35,'DMG Tables'!$O$2:$O$35)*BSA$1*LOOKUP(BSA$1,'DMG Tables'!$G$2:$G$7,'DMG Tables'!$H$2:$H$7)</f>
        <v>110640000</v>
      </c>
      <c r="BSB21" s="1">
        <f>LOOKUP($A21,'DMG Tables'!$P$2:$P$35,'DMG Tables'!$O$2:$O$35)*BSB$1*LOOKUP(BSB$1,'DMG Tables'!$G$2:$G$7,'DMG Tables'!$H$2:$H$7)</f>
        <v>110700000</v>
      </c>
      <c r="BSC21" s="1">
        <f>LOOKUP($A21,'DMG Tables'!$P$2:$P$35,'DMG Tables'!$O$2:$O$35)*BSC$1*LOOKUP(BSC$1,'DMG Tables'!$G$2:$G$7,'DMG Tables'!$H$2:$H$7)</f>
        <v>110760000</v>
      </c>
      <c r="BSD21" s="1">
        <f>LOOKUP($A21,'DMG Tables'!$P$2:$P$35,'DMG Tables'!$O$2:$O$35)*BSD$1*LOOKUP(BSD$1,'DMG Tables'!$G$2:$G$7,'DMG Tables'!$H$2:$H$7)</f>
        <v>110820000</v>
      </c>
      <c r="BSE21" s="1">
        <f>LOOKUP($A21,'DMG Tables'!$P$2:$P$35,'DMG Tables'!$O$2:$O$35)*BSE$1*LOOKUP(BSE$1,'DMG Tables'!$G$2:$G$7,'DMG Tables'!$H$2:$H$7)</f>
        <v>110880000</v>
      </c>
      <c r="BSF21" s="1">
        <f>LOOKUP($A21,'DMG Tables'!$P$2:$P$35,'DMG Tables'!$O$2:$O$35)*BSF$1*LOOKUP(BSF$1,'DMG Tables'!$G$2:$G$7,'DMG Tables'!$H$2:$H$7)</f>
        <v>110940000</v>
      </c>
      <c r="BSG21" s="1">
        <f>LOOKUP($A21,'DMG Tables'!$P$2:$P$35,'DMG Tables'!$O$2:$O$35)*BSG$1*LOOKUP(BSG$1,'DMG Tables'!$G$2:$G$7,'DMG Tables'!$H$2:$H$7)</f>
        <v>111000000</v>
      </c>
      <c r="BSH21" s="1">
        <f>LOOKUP($A21,'DMG Tables'!$P$2:$P$35,'DMG Tables'!$O$2:$O$35)*BSH$1*LOOKUP(BSH$1,'DMG Tables'!$G$2:$G$7,'DMG Tables'!$H$2:$H$7)</f>
        <v>111060000</v>
      </c>
      <c r="BSI21" s="1">
        <f>LOOKUP($A21,'DMG Tables'!$P$2:$P$35,'DMG Tables'!$O$2:$O$35)*BSI$1*LOOKUP(BSI$1,'DMG Tables'!$G$2:$G$7,'DMG Tables'!$H$2:$H$7)</f>
        <v>111120000</v>
      </c>
      <c r="BSJ21" s="1">
        <f>LOOKUP($A21,'DMG Tables'!$P$2:$P$35,'DMG Tables'!$O$2:$O$35)*BSJ$1*LOOKUP(BSJ$1,'DMG Tables'!$G$2:$G$7,'DMG Tables'!$H$2:$H$7)</f>
        <v>111180000</v>
      </c>
      <c r="BSK21" s="1">
        <f>LOOKUP($A21,'DMG Tables'!$P$2:$P$35,'DMG Tables'!$O$2:$O$35)*BSK$1*LOOKUP(BSK$1,'DMG Tables'!$G$2:$G$7,'DMG Tables'!$H$2:$H$7)</f>
        <v>111240000</v>
      </c>
      <c r="BSL21" s="1">
        <f>LOOKUP($A21,'DMG Tables'!$P$2:$P$35,'DMG Tables'!$O$2:$O$35)*BSL$1*LOOKUP(BSL$1,'DMG Tables'!$G$2:$G$7,'DMG Tables'!$H$2:$H$7)</f>
        <v>111300000</v>
      </c>
      <c r="BSM21" s="1">
        <f>LOOKUP($A21,'DMG Tables'!$P$2:$P$35,'DMG Tables'!$O$2:$O$35)*BSM$1*LOOKUP(BSM$1,'DMG Tables'!$G$2:$G$7,'DMG Tables'!$H$2:$H$7)</f>
        <v>111360000</v>
      </c>
      <c r="BSN21" s="1">
        <f>LOOKUP($A21,'DMG Tables'!$P$2:$P$35,'DMG Tables'!$O$2:$O$35)*BSN$1*LOOKUP(BSN$1,'DMG Tables'!$G$2:$G$7,'DMG Tables'!$H$2:$H$7)</f>
        <v>111420000</v>
      </c>
      <c r="BSO21" s="1">
        <f>LOOKUP($A21,'DMG Tables'!$P$2:$P$35,'DMG Tables'!$O$2:$O$35)*BSO$1*LOOKUP(BSO$1,'DMG Tables'!$G$2:$G$7,'DMG Tables'!$H$2:$H$7)</f>
        <v>111480000</v>
      </c>
      <c r="BSP21" s="1">
        <f>LOOKUP($A21,'DMG Tables'!$P$2:$P$35,'DMG Tables'!$O$2:$O$35)*BSP$1*LOOKUP(BSP$1,'DMG Tables'!$G$2:$G$7,'DMG Tables'!$H$2:$H$7)</f>
        <v>111540000</v>
      </c>
      <c r="BSQ21" s="1">
        <f>LOOKUP($A21,'DMG Tables'!$P$2:$P$35,'DMG Tables'!$O$2:$O$35)*BSQ$1*LOOKUP(BSQ$1,'DMG Tables'!$G$2:$G$7,'DMG Tables'!$H$2:$H$7)</f>
        <v>111600000</v>
      </c>
      <c r="BSR21" s="1">
        <f>LOOKUP($A21,'DMG Tables'!$P$2:$P$35,'DMG Tables'!$O$2:$O$35)*BSR$1*LOOKUP(BSR$1,'DMG Tables'!$G$2:$G$7,'DMG Tables'!$H$2:$H$7)</f>
        <v>111660000</v>
      </c>
      <c r="BSS21" s="1">
        <f>LOOKUP($A21,'DMG Tables'!$P$2:$P$35,'DMG Tables'!$O$2:$O$35)*BSS$1*LOOKUP(BSS$1,'DMG Tables'!$G$2:$G$7,'DMG Tables'!$H$2:$H$7)</f>
        <v>111720000</v>
      </c>
      <c r="BST21" s="1">
        <f>LOOKUP($A21,'DMG Tables'!$P$2:$P$35,'DMG Tables'!$O$2:$O$35)*BST$1*LOOKUP(BST$1,'DMG Tables'!$G$2:$G$7,'DMG Tables'!$H$2:$H$7)</f>
        <v>111780000</v>
      </c>
      <c r="BSU21" s="1">
        <f>LOOKUP($A21,'DMG Tables'!$P$2:$P$35,'DMG Tables'!$O$2:$O$35)*BSU$1*LOOKUP(BSU$1,'DMG Tables'!$G$2:$G$7,'DMG Tables'!$H$2:$H$7)</f>
        <v>111840000</v>
      </c>
      <c r="BSV21" s="1">
        <f>LOOKUP($A21,'DMG Tables'!$P$2:$P$35,'DMG Tables'!$O$2:$O$35)*BSV$1*LOOKUP(BSV$1,'DMG Tables'!$G$2:$G$7,'DMG Tables'!$H$2:$H$7)</f>
        <v>111900000</v>
      </c>
      <c r="BSW21" s="1">
        <f>LOOKUP($A21,'DMG Tables'!$P$2:$P$35,'DMG Tables'!$O$2:$O$35)*BSW$1*LOOKUP(BSW$1,'DMG Tables'!$G$2:$G$7,'DMG Tables'!$H$2:$H$7)</f>
        <v>111960000</v>
      </c>
      <c r="BSX21" s="1">
        <f>LOOKUP($A21,'DMG Tables'!$P$2:$P$35,'DMG Tables'!$O$2:$O$35)*BSX$1*LOOKUP(BSX$1,'DMG Tables'!$G$2:$G$7,'DMG Tables'!$H$2:$H$7)</f>
        <v>112020000</v>
      </c>
      <c r="BSY21" s="1">
        <f>LOOKUP($A21,'DMG Tables'!$P$2:$P$35,'DMG Tables'!$O$2:$O$35)*BSY$1*LOOKUP(BSY$1,'DMG Tables'!$G$2:$G$7,'DMG Tables'!$H$2:$H$7)</f>
        <v>112080000</v>
      </c>
      <c r="BSZ21" s="1">
        <f>LOOKUP($A21,'DMG Tables'!$P$2:$P$35,'DMG Tables'!$O$2:$O$35)*BSZ$1*LOOKUP(BSZ$1,'DMG Tables'!$G$2:$G$7,'DMG Tables'!$H$2:$H$7)</f>
        <v>112140000</v>
      </c>
      <c r="BTA21" s="1">
        <f>LOOKUP($A21,'DMG Tables'!$P$2:$P$35,'DMG Tables'!$O$2:$O$35)*BTA$1*LOOKUP(BTA$1,'DMG Tables'!$G$2:$G$7,'DMG Tables'!$H$2:$H$7)</f>
        <v>112200000</v>
      </c>
      <c r="BTB21" s="1">
        <f>LOOKUP($A21,'DMG Tables'!$P$2:$P$35,'DMG Tables'!$O$2:$O$35)*BTB$1*LOOKUP(BTB$1,'DMG Tables'!$G$2:$G$7,'DMG Tables'!$H$2:$H$7)</f>
        <v>112260000</v>
      </c>
      <c r="BTC21" s="1">
        <f>LOOKUP($A21,'DMG Tables'!$P$2:$P$35,'DMG Tables'!$O$2:$O$35)*BTC$1*LOOKUP(BTC$1,'DMG Tables'!$G$2:$G$7,'DMG Tables'!$H$2:$H$7)</f>
        <v>112320000</v>
      </c>
      <c r="BTD21" s="1">
        <f>LOOKUP($A21,'DMG Tables'!$P$2:$P$35,'DMG Tables'!$O$2:$O$35)*BTD$1*LOOKUP(BTD$1,'DMG Tables'!$G$2:$G$7,'DMG Tables'!$H$2:$H$7)</f>
        <v>112380000</v>
      </c>
      <c r="BTE21" s="1">
        <f>LOOKUP($A21,'DMG Tables'!$P$2:$P$35,'DMG Tables'!$O$2:$O$35)*BTE$1*LOOKUP(BTE$1,'DMG Tables'!$G$2:$G$7,'DMG Tables'!$H$2:$H$7)</f>
        <v>112440000</v>
      </c>
      <c r="BTF21" s="1">
        <f>LOOKUP($A21,'DMG Tables'!$P$2:$P$35,'DMG Tables'!$O$2:$O$35)*BTF$1*LOOKUP(BTF$1,'DMG Tables'!$G$2:$G$7,'DMG Tables'!$H$2:$H$7)</f>
        <v>112500000</v>
      </c>
      <c r="BTG21" s="1">
        <f>LOOKUP($A21,'DMG Tables'!$P$2:$P$35,'DMG Tables'!$O$2:$O$35)*BTG$1*LOOKUP(BTG$1,'DMG Tables'!$G$2:$G$7,'DMG Tables'!$H$2:$H$7)</f>
        <v>112560000</v>
      </c>
      <c r="BTH21" s="1">
        <f>LOOKUP($A21,'DMG Tables'!$P$2:$P$35,'DMG Tables'!$O$2:$O$35)*BTH$1*LOOKUP(BTH$1,'DMG Tables'!$G$2:$G$7,'DMG Tables'!$H$2:$H$7)</f>
        <v>112620000</v>
      </c>
      <c r="BTI21" s="1">
        <f>LOOKUP($A21,'DMG Tables'!$P$2:$P$35,'DMG Tables'!$O$2:$O$35)*BTI$1*LOOKUP(BTI$1,'DMG Tables'!$G$2:$G$7,'DMG Tables'!$H$2:$H$7)</f>
        <v>112680000</v>
      </c>
      <c r="BTJ21" s="1">
        <f>LOOKUP($A21,'DMG Tables'!$P$2:$P$35,'DMG Tables'!$O$2:$O$35)*BTJ$1*LOOKUP(BTJ$1,'DMG Tables'!$G$2:$G$7,'DMG Tables'!$H$2:$H$7)</f>
        <v>112740000</v>
      </c>
      <c r="BTK21" s="1">
        <f>LOOKUP($A21,'DMG Tables'!$P$2:$P$35,'DMG Tables'!$O$2:$O$35)*BTK$1*LOOKUP(BTK$1,'DMG Tables'!$G$2:$G$7,'DMG Tables'!$H$2:$H$7)</f>
        <v>112800000</v>
      </c>
      <c r="BTL21" s="1">
        <f>LOOKUP($A21,'DMG Tables'!$P$2:$P$35,'DMG Tables'!$O$2:$O$35)*BTL$1*LOOKUP(BTL$1,'DMG Tables'!$G$2:$G$7,'DMG Tables'!$H$2:$H$7)</f>
        <v>112860000</v>
      </c>
      <c r="BTM21" s="1">
        <f>LOOKUP($A21,'DMG Tables'!$P$2:$P$35,'DMG Tables'!$O$2:$O$35)*BTM$1*LOOKUP(BTM$1,'DMG Tables'!$G$2:$G$7,'DMG Tables'!$H$2:$H$7)</f>
        <v>112920000</v>
      </c>
      <c r="BTN21" s="1">
        <f>LOOKUP($A21,'DMG Tables'!$P$2:$P$35,'DMG Tables'!$O$2:$O$35)*BTN$1*LOOKUP(BTN$1,'DMG Tables'!$G$2:$G$7,'DMG Tables'!$H$2:$H$7)</f>
        <v>112980000</v>
      </c>
      <c r="BTO21" s="1">
        <f>LOOKUP($A21,'DMG Tables'!$P$2:$P$35,'DMG Tables'!$O$2:$O$35)*BTO$1*LOOKUP(BTO$1,'DMG Tables'!$G$2:$G$7,'DMG Tables'!$H$2:$H$7)</f>
        <v>113040000</v>
      </c>
      <c r="BTP21" s="1">
        <f>LOOKUP($A21,'DMG Tables'!$P$2:$P$35,'DMG Tables'!$O$2:$O$35)*BTP$1*LOOKUP(BTP$1,'DMG Tables'!$G$2:$G$7,'DMG Tables'!$H$2:$H$7)</f>
        <v>113100000</v>
      </c>
      <c r="BTQ21" s="1">
        <f>LOOKUP($A21,'DMG Tables'!$P$2:$P$35,'DMG Tables'!$O$2:$O$35)*BTQ$1*LOOKUP(BTQ$1,'DMG Tables'!$G$2:$G$7,'DMG Tables'!$H$2:$H$7)</f>
        <v>113160000</v>
      </c>
      <c r="BTR21" s="1">
        <f>LOOKUP($A21,'DMG Tables'!$P$2:$P$35,'DMG Tables'!$O$2:$O$35)*BTR$1*LOOKUP(BTR$1,'DMG Tables'!$G$2:$G$7,'DMG Tables'!$H$2:$H$7)</f>
        <v>113220000</v>
      </c>
      <c r="BTS21" s="1">
        <f>LOOKUP($A21,'DMG Tables'!$P$2:$P$35,'DMG Tables'!$O$2:$O$35)*BTS$1*LOOKUP(BTS$1,'DMG Tables'!$G$2:$G$7,'DMG Tables'!$H$2:$H$7)</f>
        <v>113280000</v>
      </c>
      <c r="BTT21" s="1">
        <f>LOOKUP($A21,'DMG Tables'!$P$2:$P$35,'DMG Tables'!$O$2:$O$35)*BTT$1*LOOKUP(BTT$1,'DMG Tables'!$G$2:$G$7,'DMG Tables'!$H$2:$H$7)</f>
        <v>113340000</v>
      </c>
      <c r="BTU21" s="1">
        <f>LOOKUP($A21,'DMG Tables'!$P$2:$P$35,'DMG Tables'!$O$2:$O$35)*BTU$1*LOOKUP(BTU$1,'DMG Tables'!$G$2:$G$7,'DMG Tables'!$H$2:$H$7)</f>
        <v>113400000</v>
      </c>
      <c r="BTV21" s="1">
        <f>LOOKUP($A21,'DMG Tables'!$P$2:$P$35,'DMG Tables'!$O$2:$O$35)*BTV$1*LOOKUP(BTV$1,'DMG Tables'!$G$2:$G$7,'DMG Tables'!$H$2:$H$7)</f>
        <v>113460000</v>
      </c>
      <c r="BTW21" s="1">
        <f>LOOKUP($A21,'DMG Tables'!$P$2:$P$35,'DMG Tables'!$O$2:$O$35)*BTW$1*LOOKUP(BTW$1,'DMG Tables'!$G$2:$G$7,'DMG Tables'!$H$2:$H$7)</f>
        <v>113520000</v>
      </c>
      <c r="BTX21" s="1">
        <f>LOOKUP($A21,'DMG Tables'!$P$2:$P$35,'DMG Tables'!$O$2:$O$35)*BTX$1*LOOKUP(BTX$1,'DMG Tables'!$G$2:$G$7,'DMG Tables'!$H$2:$H$7)</f>
        <v>113580000</v>
      </c>
      <c r="BTY21" s="1">
        <f>LOOKUP($A21,'DMG Tables'!$P$2:$P$35,'DMG Tables'!$O$2:$O$35)*BTY$1*LOOKUP(BTY$1,'DMG Tables'!$G$2:$G$7,'DMG Tables'!$H$2:$H$7)</f>
        <v>113640000</v>
      </c>
      <c r="BTZ21" s="1">
        <f>LOOKUP($A21,'DMG Tables'!$P$2:$P$35,'DMG Tables'!$O$2:$O$35)*BTZ$1*LOOKUP(BTZ$1,'DMG Tables'!$G$2:$G$7,'DMG Tables'!$H$2:$H$7)</f>
        <v>113700000</v>
      </c>
      <c r="BUA21" s="1">
        <f>LOOKUP($A21,'DMG Tables'!$P$2:$P$35,'DMG Tables'!$O$2:$O$35)*BUA$1*LOOKUP(BUA$1,'DMG Tables'!$G$2:$G$7,'DMG Tables'!$H$2:$H$7)</f>
        <v>113760000</v>
      </c>
      <c r="BUB21" s="1">
        <f>LOOKUP($A21,'DMG Tables'!$P$2:$P$35,'DMG Tables'!$O$2:$O$35)*BUB$1*LOOKUP(BUB$1,'DMG Tables'!$G$2:$G$7,'DMG Tables'!$H$2:$H$7)</f>
        <v>113820000</v>
      </c>
      <c r="BUC21" s="1">
        <f>LOOKUP($A21,'DMG Tables'!$P$2:$P$35,'DMG Tables'!$O$2:$O$35)*BUC$1*LOOKUP(BUC$1,'DMG Tables'!$G$2:$G$7,'DMG Tables'!$H$2:$H$7)</f>
        <v>113880000</v>
      </c>
      <c r="BUD21" s="1">
        <f>LOOKUP($A21,'DMG Tables'!$P$2:$P$35,'DMG Tables'!$O$2:$O$35)*BUD$1*LOOKUP(BUD$1,'DMG Tables'!$G$2:$G$7,'DMG Tables'!$H$2:$H$7)</f>
        <v>113940000</v>
      </c>
      <c r="BUE21" s="1">
        <f>LOOKUP($A21,'DMG Tables'!$P$2:$P$35,'DMG Tables'!$O$2:$O$35)*BUE$1*LOOKUP(BUE$1,'DMG Tables'!$G$2:$G$7,'DMG Tables'!$H$2:$H$7)</f>
        <v>114000000</v>
      </c>
      <c r="BUF21" s="1">
        <f>LOOKUP($A21,'DMG Tables'!$P$2:$P$35,'DMG Tables'!$O$2:$O$35)*BUF$1*LOOKUP(BUF$1,'DMG Tables'!$G$2:$G$7,'DMG Tables'!$H$2:$H$7)</f>
        <v>114060000</v>
      </c>
      <c r="BUG21" s="1">
        <f>LOOKUP($A21,'DMG Tables'!$P$2:$P$35,'DMG Tables'!$O$2:$O$35)*BUG$1*LOOKUP(BUG$1,'DMG Tables'!$G$2:$G$7,'DMG Tables'!$H$2:$H$7)</f>
        <v>114120000</v>
      </c>
      <c r="BUH21" s="1">
        <f>LOOKUP($A21,'DMG Tables'!$P$2:$P$35,'DMG Tables'!$O$2:$O$35)*BUH$1*LOOKUP(BUH$1,'DMG Tables'!$G$2:$G$7,'DMG Tables'!$H$2:$H$7)</f>
        <v>114180000</v>
      </c>
      <c r="BUI21" s="1">
        <f>LOOKUP($A21,'DMG Tables'!$P$2:$P$35,'DMG Tables'!$O$2:$O$35)*BUI$1*LOOKUP(BUI$1,'DMG Tables'!$G$2:$G$7,'DMG Tables'!$H$2:$H$7)</f>
        <v>114240000</v>
      </c>
      <c r="BUJ21" s="1">
        <f>LOOKUP($A21,'DMG Tables'!$P$2:$P$35,'DMG Tables'!$O$2:$O$35)*BUJ$1*LOOKUP(BUJ$1,'DMG Tables'!$G$2:$G$7,'DMG Tables'!$H$2:$H$7)</f>
        <v>114300000</v>
      </c>
      <c r="BUK21" s="1">
        <f>LOOKUP($A21,'DMG Tables'!$P$2:$P$35,'DMG Tables'!$O$2:$O$35)*BUK$1*LOOKUP(BUK$1,'DMG Tables'!$G$2:$G$7,'DMG Tables'!$H$2:$H$7)</f>
        <v>114360000</v>
      </c>
      <c r="BUL21" s="1">
        <f>LOOKUP($A21,'DMG Tables'!$P$2:$P$35,'DMG Tables'!$O$2:$O$35)*BUL$1*LOOKUP(BUL$1,'DMG Tables'!$G$2:$G$7,'DMG Tables'!$H$2:$H$7)</f>
        <v>114420000</v>
      </c>
      <c r="BUM21" s="1">
        <f>LOOKUP($A21,'DMG Tables'!$P$2:$P$35,'DMG Tables'!$O$2:$O$35)*BUM$1*LOOKUP(BUM$1,'DMG Tables'!$G$2:$G$7,'DMG Tables'!$H$2:$H$7)</f>
        <v>114480000</v>
      </c>
      <c r="BUN21" s="1">
        <f>LOOKUP($A21,'DMG Tables'!$P$2:$P$35,'DMG Tables'!$O$2:$O$35)*BUN$1*LOOKUP(BUN$1,'DMG Tables'!$G$2:$G$7,'DMG Tables'!$H$2:$H$7)</f>
        <v>114540000</v>
      </c>
      <c r="BUO21" s="1">
        <f>LOOKUP($A21,'DMG Tables'!$P$2:$P$35,'DMG Tables'!$O$2:$O$35)*BUO$1*LOOKUP(BUO$1,'DMG Tables'!$G$2:$G$7,'DMG Tables'!$H$2:$H$7)</f>
        <v>114600000</v>
      </c>
      <c r="BUP21" s="1">
        <f>LOOKUP($A21,'DMG Tables'!$P$2:$P$35,'DMG Tables'!$O$2:$O$35)*BUP$1*LOOKUP(BUP$1,'DMG Tables'!$G$2:$G$7,'DMG Tables'!$H$2:$H$7)</f>
        <v>114660000</v>
      </c>
      <c r="BUQ21" s="1">
        <f>LOOKUP($A21,'DMG Tables'!$P$2:$P$35,'DMG Tables'!$O$2:$O$35)*BUQ$1*LOOKUP(BUQ$1,'DMG Tables'!$G$2:$G$7,'DMG Tables'!$H$2:$H$7)</f>
        <v>114720000</v>
      </c>
      <c r="BUR21" s="1">
        <f>LOOKUP($A21,'DMG Tables'!$P$2:$P$35,'DMG Tables'!$O$2:$O$35)*BUR$1*LOOKUP(BUR$1,'DMG Tables'!$G$2:$G$7,'DMG Tables'!$H$2:$H$7)</f>
        <v>114780000</v>
      </c>
      <c r="BUS21" s="1">
        <f>LOOKUP($A21,'DMG Tables'!$P$2:$P$35,'DMG Tables'!$O$2:$O$35)*BUS$1*LOOKUP(BUS$1,'DMG Tables'!$G$2:$G$7,'DMG Tables'!$H$2:$H$7)</f>
        <v>114840000</v>
      </c>
      <c r="BUT21" s="1">
        <f>LOOKUP($A21,'DMG Tables'!$P$2:$P$35,'DMG Tables'!$O$2:$O$35)*BUT$1*LOOKUP(BUT$1,'DMG Tables'!$G$2:$G$7,'DMG Tables'!$H$2:$H$7)</f>
        <v>114900000</v>
      </c>
      <c r="BUU21" s="1">
        <f>LOOKUP($A21,'DMG Tables'!$P$2:$P$35,'DMG Tables'!$O$2:$O$35)*BUU$1*LOOKUP(BUU$1,'DMG Tables'!$G$2:$G$7,'DMG Tables'!$H$2:$H$7)</f>
        <v>114960000</v>
      </c>
      <c r="BUV21" s="1">
        <f>LOOKUP($A21,'DMG Tables'!$P$2:$P$35,'DMG Tables'!$O$2:$O$35)*BUV$1*LOOKUP(BUV$1,'DMG Tables'!$G$2:$G$7,'DMG Tables'!$H$2:$H$7)</f>
        <v>115020000</v>
      </c>
      <c r="BUW21" s="1">
        <f>LOOKUP($A21,'DMG Tables'!$P$2:$P$35,'DMG Tables'!$O$2:$O$35)*BUW$1*LOOKUP(BUW$1,'DMG Tables'!$G$2:$G$7,'DMG Tables'!$H$2:$H$7)</f>
        <v>115080000</v>
      </c>
      <c r="BUX21" s="1">
        <f>LOOKUP($A21,'DMG Tables'!$P$2:$P$35,'DMG Tables'!$O$2:$O$35)*BUX$1*LOOKUP(BUX$1,'DMG Tables'!$G$2:$G$7,'DMG Tables'!$H$2:$H$7)</f>
        <v>115140000</v>
      </c>
      <c r="BUY21" s="1">
        <f>LOOKUP($A21,'DMG Tables'!$P$2:$P$35,'DMG Tables'!$O$2:$O$35)*BUY$1*LOOKUP(BUY$1,'DMG Tables'!$G$2:$G$7,'DMG Tables'!$H$2:$H$7)</f>
        <v>115200000</v>
      </c>
      <c r="BUZ21" s="1">
        <f>LOOKUP($A21,'DMG Tables'!$P$2:$P$35,'DMG Tables'!$O$2:$O$35)*BUZ$1*LOOKUP(BUZ$1,'DMG Tables'!$G$2:$G$7,'DMG Tables'!$H$2:$H$7)</f>
        <v>115260000</v>
      </c>
      <c r="BVA21" s="1">
        <f>LOOKUP($A21,'DMG Tables'!$P$2:$P$35,'DMG Tables'!$O$2:$O$35)*BVA$1*LOOKUP(BVA$1,'DMG Tables'!$G$2:$G$7,'DMG Tables'!$H$2:$H$7)</f>
        <v>115320000</v>
      </c>
      <c r="BVB21" s="1">
        <f>LOOKUP($A21,'DMG Tables'!$P$2:$P$35,'DMG Tables'!$O$2:$O$35)*BVB$1*LOOKUP(BVB$1,'DMG Tables'!$G$2:$G$7,'DMG Tables'!$H$2:$H$7)</f>
        <v>115380000</v>
      </c>
      <c r="BVC21" s="1">
        <f>LOOKUP($A21,'DMG Tables'!$P$2:$P$35,'DMG Tables'!$O$2:$O$35)*BVC$1*LOOKUP(BVC$1,'DMG Tables'!$G$2:$G$7,'DMG Tables'!$H$2:$H$7)</f>
        <v>115440000</v>
      </c>
      <c r="BVD21" s="1">
        <f>LOOKUP($A21,'DMG Tables'!$P$2:$P$35,'DMG Tables'!$O$2:$O$35)*BVD$1*LOOKUP(BVD$1,'DMG Tables'!$G$2:$G$7,'DMG Tables'!$H$2:$H$7)</f>
        <v>115500000</v>
      </c>
      <c r="BVE21" s="1">
        <f>LOOKUP($A21,'DMG Tables'!$P$2:$P$35,'DMG Tables'!$O$2:$O$35)*BVE$1*LOOKUP(BVE$1,'DMG Tables'!$G$2:$G$7,'DMG Tables'!$H$2:$H$7)</f>
        <v>115560000</v>
      </c>
      <c r="BVF21" s="1">
        <f>LOOKUP($A21,'DMG Tables'!$P$2:$P$35,'DMG Tables'!$O$2:$O$35)*BVF$1*LOOKUP(BVF$1,'DMG Tables'!$G$2:$G$7,'DMG Tables'!$H$2:$H$7)</f>
        <v>115620000</v>
      </c>
      <c r="BVG21" s="1">
        <f>LOOKUP($A21,'DMG Tables'!$P$2:$P$35,'DMG Tables'!$O$2:$O$35)*BVG$1*LOOKUP(BVG$1,'DMG Tables'!$G$2:$G$7,'DMG Tables'!$H$2:$H$7)</f>
        <v>115680000</v>
      </c>
      <c r="BVH21" s="1">
        <f>LOOKUP($A21,'DMG Tables'!$P$2:$P$35,'DMG Tables'!$O$2:$O$35)*BVH$1*LOOKUP(BVH$1,'DMG Tables'!$G$2:$G$7,'DMG Tables'!$H$2:$H$7)</f>
        <v>115740000</v>
      </c>
      <c r="BVI21" s="1">
        <f>LOOKUP($A21,'DMG Tables'!$P$2:$P$35,'DMG Tables'!$O$2:$O$35)*BVI$1*LOOKUP(BVI$1,'DMG Tables'!$G$2:$G$7,'DMG Tables'!$H$2:$H$7)</f>
        <v>115800000</v>
      </c>
      <c r="BVJ21" s="1">
        <f>LOOKUP($A21,'DMG Tables'!$P$2:$P$35,'DMG Tables'!$O$2:$O$35)*BVJ$1*LOOKUP(BVJ$1,'DMG Tables'!$G$2:$G$7,'DMG Tables'!$H$2:$H$7)</f>
        <v>115860000</v>
      </c>
      <c r="BVK21" s="1">
        <f>LOOKUP($A21,'DMG Tables'!$P$2:$P$35,'DMG Tables'!$O$2:$O$35)*BVK$1*LOOKUP(BVK$1,'DMG Tables'!$G$2:$G$7,'DMG Tables'!$H$2:$H$7)</f>
        <v>115920000</v>
      </c>
      <c r="BVL21" s="1">
        <f>LOOKUP($A21,'DMG Tables'!$P$2:$P$35,'DMG Tables'!$O$2:$O$35)*BVL$1*LOOKUP(BVL$1,'DMG Tables'!$G$2:$G$7,'DMG Tables'!$H$2:$H$7)</f>
        <v>115980000</v>
      </c>
      <c r="BVM21" s="1">
        <f>LOOKUP($A21,'DMG Tables'!$P$2:$P$35,'DMG Tables'!$O$2:$O$35)*BVM$1*LOOKUP(BVM$1,'DMG Tables'!$G$2:$G$7,'DMG Tables'!$H$2:$H$7)</f>
        <v>116040000</v>
      </c>
      <c r="BVN21" s="1">
        <f>LOOKUP($A21,'DMG Tables'!$P$2:$P$35,'DMG Tables'!$O$2:$O$35)*BVN$1*LOOKUP(BVN$1,'DMG Tables'!$G$2:$G$7,'DMG Tables'!$H$2:$H$7)</f>
        <v>116100000</v>
      </c>
      <c r="BVO21" s="1">
        <f>LOOKUP($A21,'DMG Tables'!$P$2:$P$35,'DMG Tables'!$O$2:$O$35)*BVO$1*LOOKUP(BVO$1,'DMG Tables'!$G$2:$G$7,'DMG Tables'!$H$2:$H$7)</f>
        <v>116160000</v>
      </c>
      <c r="BVP21" s="1">
        <f>LOOKUP($A21,'DMG Tables'!$P$2:$P$35,'DMG Tables'!$O$2:$O$35)*BVP$1*LOOKUP(BVP$1,'DMG Tables'!$G$2:$G$7,'DMG Tables'!$H$2:$H$7)</f>
        <v>116220000</v>
      </c>
      <c r="BVQ21" s="1">
        <f>LOOKUP($A21,'DMG Tables'!$P$2:$P$35,'DMG Tables'!$O$2:$O$35)*BVQ$1*LOOKUP(BVQ$1,'DMG Tables'!$G$2:$G$7,'DMG Tables'!$H$2:$H$7)</f>
        <v>116280000</v>
      </c>
      <c r="BVR21" s="1">
        <f>LOOKUP($A21,'DMG Tables'!$P$2:$P$35,'DMG Tables'!$O$2:$O$35)*BVR$1*LOOKUP(BVR$1,'DMG Tables'!$G$2:$G$7,'DMG Tables'!$H$2:$H$7)</f>
        <v>116340000</v>
      </c>
      <c r="BVS21" s="1">
        <f>LOOKUP($A21,'DMG Tables'!$P$2:$P$35,'DMG Tables'!$O$2:$O$35)*BVS$1*LOOKUP(BVS$1,'DMG Tables'!$G$2:$G$7,'DMG Tables'!$H$2:$H$7)</f>
        <v>116400000</v>
      </c>
      <c r="BVT21" s="1">
        <f>LOOKUP($A21,'DMG Tables'!$P$2:$P$35,'DMG Tables'!$O$2:$O$35)*BVT$1*LOOKUP(BVT$1,'DMG Tables'!$G$2:$G$7,'DMG Tables'!$H$2:$H$7)</f>
        <v>116460000</v>
      </c>
      <c r="BVU21" s="1">
        <f>LOOKUP($A21,'DMG Tables'!$P$2:$P$35,'DMG Tables'!$O$2:$O$35)*BVU$1*LOOKUP(BVU$1,'DMG Tables'!$G$2:$G$7,'DMG Tables'!$H$2:$H$7)</f>
        <v>116520000</v>
      </c>
      <c r="BVV21" s="1">
        <f>LOOKUP($A21,'DMG Tables'!$P$2:$P$35,'DMG Tables'!$O$2:$O$35)*BVV$1*LOOKUP(BVV$1,'DMG Tables'!$G$2:$G$7,'DMG Tables'!$H$2:$H$7)</f>
        <v>116580000</v>
      </c>
      <c r="BVW21" s="1">
        <f>LOOKUP($A21,'DMG Tables'!$P$2:$P$35,'DMG Tables'!$O$2:$O$35)*BVW$1*LOOKUP(BVW$1,'DMG Tables'!$G$2:$G$7,'DMG Tables'!$H$2:$H$7)</f>
        <v>116640000</v>
      </c>
      <c r="BVX21" s="1">
        <f>LOOKUP($A21,'DMG Tables'!$P$2:$P$35,'DMG Tables'!$O$2:$O$35)*BVX$1*LOOKUP(BVX$1,'DMG Tables'!$G$2:$G$7,'DMG Tables'!$H$2:$H$7)</f>
        <v>116700000</v>
      </c>
      <c r="BVY21" s="1">
        <f>LOOKUP($A21,'DMG Tables'!$P$2:$P$35,'DMG Tables'!$O$2:$O$35)*BVY$1*LOOKUP(BVY$1,'DMG Tables'!$G$2:$G$7,'DMG Tables'!$H$2:$H$7)</f>
        <v>116760000</v>
      </c>
      <c r="BVZ21" s="1">
        <f>LOOKUP($A21,'DMG Tables'!$P$2:$P$35,'DMG Tables'!$O$2:$O$35)*BVZ$1*LOOKUP(BVZ$1,'DMG Tables'!$G$2:$G$7,'DMG Tables'!$H$2:$H$7)</f>
        <v>116820000</v>
      </c>
      <c r="BWA21" s="1">
        <f>LOOKUP($A21,'DMG Tables'!$P$2:$P$35,'DMG Tables'!$O$2:$O$35)*BWA$1*LOOKUP(BWA$1,'DMG Tables'!$G$2:$G$7,'DMG Tables'!$H$2:$H$7)</f>
        <v>116880000</v>
      </c>
      <c r="BWB21" s="1">
        <f>LOOKUP($A21,'DMG Tables'!$P$2:$P$35,'DMG Tables'!$O$2:$O$35)*BWB$1*LOOKUP(BWB$1,'DMG Tables'!$G$2:$G$7,'DMG Tables'!$H$2:$H$7)</f>
        <v>116940000</v>
      </c>
      <c r="BWC21" s="1">
        <f>LOOKUP($A21,'DMG Tables'!$P$2:$P$35,'DMG Tables'!$O$2:$O$35)*BWC$1*LOOKUP(BWC$1,'DMG Tables'!$G$2:$G$7,'DMG Tables'!$H$2:$H$7)</f>
        <v>117000000</v>
      </c>
      <c r="BWD21" s="1">
        <f>LOOKUP($A21,'DMG Tables'!$P$2:$P$35,'DMG Tables'!$O$2:$O$35)*BWD$1*LOOKUP(BWD$1,'DMG Tables'!$G$2:$G$7,'DMG Tables'!$H$2:$H$7)</f>
        <v>117060000</v>
      </c>
      <c r="BWE21" s="1">
        <f>LOOKUP($A21,'DMG Tables'!$P$2:$P$35,'DMG Tables'!$O$2:$O$35)*BWE$1*LOOKUP(BWE$1,'DMG Tables'!$G$2:$G$7,'DMG Tables'!$H$2:$H$7)</f>
        <v>117120000</v>
      </c>
      <c r="BWF21" s="1">
        <f>LOOKUP($A21,'DMG Tables'!$P$2:$P$35,'DMG Tables'!$O$2:$O$35)*BWF$1*LOOKUP(BWF$1,'DMG Tables'!$G$2:$G$7,'DMG Tables'!$H$2:$H$7)</f>
        <v>117180000</v>
      </c>
      <c r="BWG21" s="1">
        <f>LOOKUP($A21,'DMG Tables'!$P$2:$P$35,'DMG Tables'!$O$2:$O$35)*BWG$1*LOOKUP(BWG$1,'DMG Tables'!$G$2:$G$7,'DMG Tables'!$H$2:$H$7)</f>
        <v>117240000</v>
      </c>
      <c r="BWH21" s="1">
        <f>LOOKUP($A21,'DMG Tables'!$P$2:$P$35,'DMG Tables'!$O$2:$O$35)*BWH$1*LOOKUP(BWH$1,'DMG Tables'!$G$2:$G$7,'DMG Tables'!$H$2:$H$7)</f>
        <v>117300000</v>
      </c>
      <c r="BWI21" s="1">
        <f>LOOKUP($A21,'DMG Tables'!$P$2:$P$35,'DMG Tables'!$O$2:$O$35)*BWI$1*LOOKUP(BWI$1,'DMG Tables'!$G$2:$G$7,'DMG Tables'!$H$2:$H$7)</f>
        <v>117360000</v>
      </c>
      <c r="BWJ21" s="1">
        <f>LOOKUP($A21,'DMG Tables'!$P$2:$P$35,'DMG Tables'!$O$2:$O$35)*BWJ$1*LOOKUP(BWJ$1,'DMG Tables'!$G$2:$G$7,'DMG Tables'!$H$2:$H$7)</f>
        <v>117420000</v>
      </c>
      <c r="BWK21" s="1">
        <f>LOOKUP($A21,'DMG Tables'!$P$2:$P$35,'DMG Tables'!$O$2:$O$35)*BWK$1*LOOKUP(BWK$1,'DMG Tables'!$G$2:$G$7,'DMG Tables'!$H$2:$H$7)</f>
        <v>117480000</v>
      </c>
      <c r="BWL21" s="1">
        <f>LOOKUP($A21,'DMG Tables'!$P$2:$P$35,'DMG Tables'!$O$2:$O$35)*BWL$1*LOOKUP(BWL$1,'DMG Tables'!$G$2:$G$7,'DMG Tables'!$H$2:$H$7)</f>
        <v>117540000</v>
      </c>
      <c r="BWM21" s="1">
        <f>LOOKUP($A21,'DMG Tables'!$P$2:$P$35,'DMG Tables'!$O$2:$O$35)*BWM$1*LOOKUP(BWM$1,'DMG Tables'!$G$2:$G$7,'DMG Tables'!$H$2:$H$7)</f>
        <v>117600000</v>
      </c>
      <c r="BWN21" s="1">
        <f>LOOKUP($A21,'DMG Tables'!$P$2:$P$35,'DMG Tables'!$O$2:$O$35)*BWN$1*LOOKUP(BWN$1,'DMG Tables'!$G$2:$G$7,'DMG Tables'!$H$2:$H$7)</f>
        <v>117660000</v>
      </c>
      <c r="BWO21" s="1">
        <f>LOOKUP($A21,'DMG Tables'!$P$2:$P$35,'DMG Tables'!$O$2:$O$35)*BWO$1*LOOKUP(BWO$1,'DMG Tables'!$G$2:$G$7,'DMG Tables'!$H$2:$H$7)</f>
        <v>117720000</v>
      </c>
      <c r="BWP21" s="1">
        <f>LOOKUP($A21,'DMG Tables'!$P$2:$P$35,'DMG Tables'!$O$2:$O$35)*BWP$1*LOOKUP(BWP$1,'DMG Tables'!$G$2:$G$7,'DMG Tables'!$H$2:$H$7)</f>
        <v>117780000</v>
      </c>
      <c r="BWQ21" s="1">
        <f>LOOKUP($A21,'DMG Tables'!$P$2:$P$35,'DMG Tables'!$O$2:$O$35)*BWQ$1*LOOKUP(BWQ$1,'DMG Tables'!$G$2:$G$7,'DMG Tables'!$H$2:$H$7)</f>
        <v>117840000</v>
      </c>
      <c r="BWR21" s="1">
        <f>LOOKUP($A21,'DMG Tables'!$P$2:$P$35,'DMG Tables'!$O$2:$O$35)*BWR$1*LOOKUP(BWR$1,'DMG Tables'!$G$2:$G$7,'DMG Tables'!$H$2:$H$7)</f>
        <v>117900000</v>
      </c>
      <c r="BWS21" s="1">
        <f>LOOKUP($A21,'DMG Tables'!$P$2:$P$35,'DMG Tables'!$O$2:$O$35)*BWS$1*LOOKUP(BWS$1,'DMG Tables'!$G$2:$G$7,'DMG Tables'!$H$2:$H$7)</f>
        <v>117960000</v>
      </c>
      <c r="BWT21" s="1">
        <f>LOOKUP($A21,'DMG Tables'!$P$2:$P$35,'DMG Tables'!$O$2:$O$35)*BWT$1*LOOKUP(BWT$1,'DMG Tables'!$G$2:$G$7,'DMG Tables'!$H$2:$H$7)</f>
        <v>118020000</v>
      </c>
      <c r="BWU21" s="1">
        <f>LOOKUP($A21,'DMG Tables'!$P$2:$P$35,'DMG Tables'!$O$2:$O$35)*BWU$1*LOOKUP(BWU$1,'DMG Tables'!$G$2:$G$7,'DMG Tables'!$H$2:$H$7)</f>
        <v>118080000</v>
      </c>
      <c r="BWV21" s="1">
        <f>LOOKUP($A21,'DMG Tables'!$P$2:$P$35,'DMG Tables'!$O$2:$O$35)*BWV$1*LOOKUP(BWV$1,'DMG Tables'!$G$2:$G$7,'DMG Tables'!$H$2:$H$7)</f>
        <v>118140000</v>
      </c>
      <c r="BWW21" s="1">
        <f>LOOKUP($A21,'DMG Tables'!$P$2:$P$35,'DMG Tables'!$O$2:$O$35)*BWW$1*LOOKUP(BWW$1,'DMG Tables'!$G$2:$G$7,'DMG Tables'!$H$2:$H$7)</f>
        <v>118200000</v>
      </c>
      <c r="BWX21" s="1">
        <f>LOOKUP($A21,'DMG Tables'!$P$2:$P$35,'DMG Tables'!$O$2:$O$35)*BWX$1*LOOKUP(BWX$1,'DMG Tables'!$G$2:$G$7,'DMG Tables'!$H$2:$H$7)</f>
        <v>118260000</v>
      </c>
      <c r="BWY21" s="1">
        <f>LOOKUP($A21,'DMG Tables'!$P$2:$P$35,'DMG Tables'!$O$2:$O$35)*BWY$1*LOOKUP(BWY$1,'DMG Tables'!$G$2:$G$7,'DMG Tables'!$H$2:$H$7)</f>
        <v>118320000</v>
      </c>
      <c r="BWZ21" s="1">
        <f>LOOKUP($A21,'DMG Tables'!$P$2:$P$35,'DMG Tables'!$O$2:$O$35)*BWZ$1*LOOKUP(BWZ$1,'DMG Tables'!$G$2:$G$7,'DMG Tables'!$H$2:$H$7)</f>
        <v>118380000</v>
      </c>
      <c r="BXA21" s="1">
        <f>LOOKUP($A21,'DMG Tables'!$P$2:$P$35,'DMG Tables'!$O$2:$O$35)*BXA$1*LOOKUP(BXA$1,'DMG Tables'!$G$2:$G$7,'DMG Tables'!$H$2:$H$7)</f>
        <v>118440000</v>
      </c>
      <c r="BXB21" s="1">
        <f>LOOKUP($A21,'DMG Tables'!$P$2:$P$35,'DMG Tables'!$O$2:$O$35)*BXB$1*LOOKUP(BXB$1,'DMG Tables'!$G$2:$G$7,'DMG Tables'!$H$2:$H$7)</f>
        <v>118500000</v>
      </c>
      <c r="BXC21" s="1">
        <f>LOOKUP($A21,'DMG Tables'!$P$2:$P$35,'DMG Tables'!$O$2:$O$35)*BXC$1*LOOKUP(BXC$1,'DMG Tables'!$G$2:$G$7,'DMG Tables'!$H$2:$H$7)</f>
        <v>118560000</v>
      </c>
      <c r="BXD21" s="1">
        <f>LOOKUP($A21,'DMG Tables'!$P$2:$P$35,'DMG Tables'!$O$2:$O$35)*BXD$1*LOOKUP(BXD$1,'DMG Tables'!$G$2:$G$7,'DMG Tables'!$H$2:$H$7)</f>
        <v>118620000</v>
      </c>
      <c r="BXE21" s="1">
        <f>LOOKUP($A21,'DMG Tables'!$P$2:$P$35,'DMG Tables'!$O$2:$O$35)*BXE$1*LOOKUP(BXE$1,'DMG Tables'!$G$2:$G$7,'DMG Tables'!$H$2:$H$7)</f>
        <v>118680000</v>
      </c>
      <c r="BXF21" s="1">
        <f>LOOKUP($A21,'DMG Tables'!$P$2:$P$35,'DMG Tables'!$O$2:$O$35)*BXF$1*LOOKUP(BXF$1,'DMG Tables'!$G$2:$G$7,'DMG Tables'!$H$2:$H$7)</f>
        <v>118740000</v>
      </c>
      <c r="BXG21" s="1">
        <f>LOOKUP($A21,'DMG Tables'!$P$2:$P$35,'DMG Tables'!$O$2:$O$35)*BXG$1*LOOKUP(BXG$1,'DMG Tables'!$G$2:$G$7,'DMG Tables'!$H$2:$H$7)</f>
        <v>118800000</v>
      </c>
      <c r="BXH21" s="1">
        <f>LOOKUP($A21,'DMG Tables'!$P$2:$P$35,'DMG Tables'!$O$2:$O$35)*BXH$1*LOOKUP(BXH$1,'DMG Tables'!$G$2:$G$7,'DMG Tables'!$H$2:$H$7)</f>
        <v>118860000</v>
      </c>
      <c r="BXI21" s="1">
        <f>LOOKUP($A21,'DMG Tables'!$P$2:$P$35,'DMG Tables'!$O$2:$O$35)*BXI$1*LOOKUP(BXI$1,'DMG Tables'!$G$2:$G$7,'DMG Tables'!$H$2:$H$7)</f>
        <v>118920000</v>
      </c>
      <c r="BXJ21" s="1">
        <f>LOOKUP($A21,'DMG Tables'!$P$2:$P$35,'DMG Tables'!$O$2:$O$35)*BXJ$1*LOOKUP(BXJ$1,'DMG Tables'!$G$2:$G$7,'DMG Tables'!$H$2:$H$7)</f>
        <v>118980000</v>
      </c>
      <c r="BXK21" s="1">
        <f>LOOKUP($A21,'DMG Tables'!$P$2:$P$35,'DMG Tables'!$O$2:$O$35)*BXK$1*LOOKUP(BXK$1,'DMG Tables'!$G$2:$G$7,'DMG Tables'!$H$2:$H$7)</f>
        <v>119040000</v>
      </c>
      <c r="BXL21" s="1">
        <f>LOOKUP($A21,'DMG Tables'!$P$2:$P$35,'DMG Tables'!$O$2:$O$35)*BXL$1*LOOKUP(BXL$1,'DMG Tables'!$G$2:$G$7,'DMG Tables'!$H$2:$H$7)</f>
        <v>119100000</v>
      </c>
      <c r="BXM21" s="1">
        <f>LOOKUP($A21,'DMG Tables'!$P$2:$P$35,'DMG Tables'!$O$2:$O$35)*BXM$1*LOOKUP(BXM$1,'DMG Tables'!$G$2:$G$7,'DMG Tables'!$H$2:$H$7)</f>
        <v>119160000</v>
      </c>
      <c r="BXN21" s="1">
        <f>LOOKUP($A21,'DMG Tables'!$P$2:$P$35,'DMG Tables'!$O$2:$O$35)*BXN$1*LOOKUP(BXN$1,'DMG Tables'!$G$2:$G$7,'DMG Tables'!$H$2:$H$7)</f>
        <v>119220000</v>
      </c>
      <c r="BXO21" s="1">
        <f>LOOKUP($A21,'DMG Tables'!$P$2:$P$35,'DMG Tables'!$O$2:$O$35)*BXO$1*LOOKUP(BXO$1,'DMG Tables'!$G$2:$G$7,'DMG Tables'!$H$2:$H$7)</f>
        <v>119280000</v>
      </c>
      <c r="BXP21" s="1">
        <f>LOOKUP($A21,'DMG Tables'!$P$2:$P$35,'DMG Tables'!$O$2:$O$35)*BXP$1*LOOKUP(BXP$1,'DMG Tables'!$G$2:$G$7,'DMG Tables'!$H$2:$H$7)</f>
        <v>119340000</v>
      </c>
      <c r="BXQ21" s="1">
        <f>LOOKUP($A21,'DMG Tables'!$P$2:$P$35,'DMG Tables'!$O$2:$O$35)*BXQ$1*LOOKUP(BXQ$1,'DMG Tables'!$G$2:$G$7,'DMG Tables'!$H$2:$H$7)</f>
        <v>119400000</v>
      </c>
      <c r="BXR21" s="1">
        <f>LOOKUP($A21,'DMG Tables'!$P$2:$P$35,'DMG Tables'!$O$2:$O$35)*BXR$1*LOOKUP(BXR$1,'DMG Tables'!$G$2:$G$7,'DMG Tables'!$H$2:$H$7)</f>
        <v>119460000</v>
      </c>
      <c r="BXS21" s="1">
        <f>LOOKUP($A21,'DMG Tables'!$P$2:$P$35,'DMG Tables'!$O$2:$O$35)*BXS$1*LOOKUP(BXS$1,'DMG Tables'!$G$2:$G$7,'DMG Tables'!$H$2:$H$7)</f>
        <v>119520000</v>
      </c>
      <c r="BXT21" s="1">
        <f>LOOKUP($A21,'DMG Tables'!$P$2:$P$35,'DMG Tables'!$O$2:$O$35)*BXT$1*LOOKUP(BXT$1,'DMG Tables'!$G$2:$G$7,'DMG Tables'!$H$2:$H$7)</f>
        <v>119580000</v>
      </c>
      <c r="BXU21" s="1">
        <f>LOOKUP($A21,'DMG Tables'!$P$2:$P$35,'DMG Tables'!$O$2:$O$35)*BXU$1*LOOKUP(BXU$1,'DMG Tables'!$G$2:$G$7,'DMG Tables'!$H$2:$H$7)</f>
        <v>119640000</v>
      </c>
      <c r="BXV21" s="1">
        <f>LOOKUP($A21,'DMG Tables'!$P$2:$P$35,'DMG Tables'!$O$2:$O$35)*BXV$1*LOOKUP(BXV$1,'DMG Tables'!$G$2:$G$7,'DMG Tables'!$H$2:$H$7)</f>
        <v>119700000</v>
      </c>
      <c r="BXW21" s="1">
        <f>LOOKUP($A21,'DMG Tables'!$P$2:$P$35,'DMG Tables'!$O$2:$O$35)*BXW$1*LOOKUP(BXW$1,'DMG Tables'!$G$2:$G$7,'DMG Tables'!$H$2:$H$7)</f>
        <v>119760000</v>
      </c>
      <c r="BXX21" s="1">
        <f>LOOKUP($A21,'DMG Tables'!$P$2:$P$35,'DMG Tables'!$O$2:$O$35)*BXX$1*LOOKUP(BXX$1,'DMG Tables'!$G$2:$G$7,'DMG Tables'!$H$2:$H$7)</f>
        <v>119820000</v>
      </c>
      <c r="BXY21" s="1">
        <f>LOOKUP($A21,'DMG Tables'!$P$2:$P$35,'DMG Tables'!$O$2:$O$35)*BXY$1*LOOKUP(BXY$1,'DMG Tables'!$G$2:$G$7,'DMG Tables'!$H$2:$H$7)</f>
        <v>119880000</v>
      </c>
      <c r="BXZ21" s="1">
        <f>LOOKUP($A21,'DMG Tables'!$P$2:$P$35,'DMG Tables'!$O$2:$O$35)*BXZ$1*LOOKUP(BXZ$1,'DMG Tables'!$G$2:$G$7,'DMG Tables'!$H$2:$H$7)</f>
        <v>119940000</v>
      </c>
      <c r="BYA21" s="1">
        <f>LOOKUP($A21,'DMG Tables'!$P$2:$P$35,'DMG Tables'!$O$2:$O$35)*BYA$1*LOOKUP(BYA$1,'DMG Tables'!$G$2:$G$7,'DMG Tables'!$H$2:$H$7)</f>
        <v>120000000</v>
      </c>
      <c r="BYB21" s="1">
        <f>LOOKUP($A21,'DMG Tables'!$P$2:$P$35,'DMG Tables'!$O$2:$O$35)*BYB$1*LOOKUP(BYB$1,'DMG Tables'!$G$2:$G$7,'DMG Tables'!$H$2:$H$7)</f>
        <v>120060000</v>
      </c>
      <c r="BYC21" s="1">
        <f>LOOKUP($A21,'DMG Tables'!$P$2:$P$35,'DMG Tables'!$O$2:$O$35)*BYC$1*LOOKUP(BYC$1,'DMG Tables'!$G$2:$G$7,'DMG Tables'!$H$2:$H$7)</f>
        <v>120120000</v>
      </c>
      <c r="BYD21" s="1">
        <f>LOOKUP($A21,'DMG Tables'!$P$2:$P$35,'DMG Tables'!$O$2:$O$35)*BYD$1*LOOKUP(BYD$1,'DMG Tables'!$G$2:$G$7,'DMG Tables'!$H$2:$H$7)</f>
        <v>120180000</v>
      </c>
      <c r="BYE21" s="1">
        <f>LOOKUP($A21,'DMG Tables'!$P$2:$P$35,'DMG Tables'!$O$2:$O$35)*BYE$1*LOOKUP(BYE$1,'DMG Tables'!$G$2:$G$7,'DMG Tables'!$H$2:$H$7)</f>
        <v>120240000</v>
      </c>
      <c r="BYF21" s="1">
        <f>LOOKUP($A21,'DMG Tables'!$P$2:$P$35,'DMG Tables'!$O$2:$O$35)*BYF$1*LOOKUP(BYF$1,'DMG Tables'!$G$2:$G$7,'DMG Tables'!$H$2:$H$7)</f>
        <v>120300000</v>
      </c>
      <c r="BYG21" s="1">
        <f>LOOKUP($A21,'DMG Tables'!$P$2:$P$35,'DMG Tables'!$O$2:$O$35)*BYG$1*LOOKUP(BYG$1,'DMG Tables'!$G$2:$G$7,'DMG Tables'!$H$2:$H$7)</f>
        <v>120360000</v>
      </c>
      <c r="BYH21" s="1">
        <f>LOOKUP($A21,'DMG Tables'!$P$2:$P$35,'DMG Tables'!$O$2:$O$35)*BYH$1*LOOKUP(BYH$1,'DMG Tables'!$G$2:$G$7,'DMG Tables'!$H$2:$H$7)</f>
        <v>120420000</v>
      </c>
      <c r="BYI21" s="1">
        <f>LOOKUP($A21,'DMG Tables'!$P$2:$P$35,'DMG Tables'!$O$2:$O$35)*BYI$1*LOOKUP(BYI$1,'DMG Tables'!$G$2:$G$7,'DMG Tables'!$H$2:$H$7)</f>
        <v>120480000</v>
      </c>
      <c r="BYJ21" s="1">
        <f>LOOKUP($A21,'DMG Tables'!$P$2:$P$35,'DMG Tables'!$O$2:$O$35)*BYJ$1*LOOKUP(BYJ$1,'DMG Tables'!$G$2:$G$7,'DMG Tables'!$H$2:$H$7)</f>
        <v>120540000</v>
      </c>
      <c r="BYK21" s="1">
        <f>LOOKUP($A21,'DMG Tables'!$P$2:$P$35,'DMG Tables'!$O$2:$O$35)*BYK$1*LOOKUP(BYK$1,'DMG Tables'!$G$2:$G$7,'DMG Tables'!$H$2:$H$7)</f>
        <v>120600000</v>
      </c>
      <c r="BYL21" s="1">
        <f>LOOKUP($A21,'DMG Tables'!$P$2:$P$35,'DMG Tables'!$O$2:$O$35)*BYL$1*LOOKUP(BYL$1,'DMG Tables'!$G$2:$G$7,'DMG Tables'!$H$2:$H$7)</f>
        <v>120660000</v>
      </c>
      <c r="BYM21" s="1">
        <f>LOOKUP($A21,'DMG Tables'!$P$2:$P$35,'DMG Tables'!$O$2:$O$35)*BYM$1*LOOKUP(BYM$1,'DMG Tables'!$G$2:$G$7,'DMG Tables'!$H$2:$H$7)</f>
        <v>120720000</v>
      </c>
      <c r="BYN21" s="1">
        <f>LOOKUP($A21,'DMG Tables'!$P$2:$P$35,'DMG Tables'!$O$2:$O$35)*BYN$1*LOOKUP(BYN$1,'DMG Tables'!$G$2:$G$7,'DMG Tables'!$H$2:$H$7)</f>
        <v>120780000</v>
      </c>
      <c r="BYO21" s="1">
        <f>LOOKUP($A21,'DMG Tables'!$P$2:$P$35,'DMG Tables'!$O$2:$O$35)*BYO$1*LOOKUP(BYO$1,'DMG Tables'!$G$2:$G$7,'DMG Tables'!$H$2:$H$7)</f>
        <v>120840000</v>
      </c>
      <c r="BYP21" s="1">
        <f>LOOKUP($A21,'DMG Tables'!$P$2:$P$35,'DMG Tables'!$O$2:$O$35)*BYP$1*LOOKUP(BYP$1,'DMG Tables'!$G$2:$G$7,'DMG Tables'!$H$2:$H$7)</f>
        <v>120900000</v>
      </c>
      <c r="BYQ21" s="1">
        <f>LOOKUP($A21,'DMG Tables'!$P$2:$P$35,'DMG Tables'!$O$2:$O$35)*BYQ$1*LOOKUP(BYQ$1,'DMG Tables'!$G$2:$G$7,'DMG Tables'!$H$2:$H$7)</f>
        <v>120960000</v>
      </c>
      <c r="BYR21" s="1">
        <f>LOOKUP($A21,'DMG Tables'!$P$2:$P$35,'DMG Tables'!$O$2:$O$35)*BYR$1*LOOKUP(BYR$1,'DMG Tables'!$G$2:$G$7,'DMG Tables'!$H$2:$H$7)</f>
        <v>121020000</v>
      </c>
      <c r="BYS21" s="1">
        <f>LOOKUP($A21,'DMG Tables'!$P$2:$P$35,'DMG Tables'!$O$2:$O$35)*BYS$1*LOOKUP(BYS$1,'DMG Tables'!$G$2:$G$7,'DMG Tables'!$H$2:$H$7)</f>
        <v>121080000</v>
      </c>
      <c r="BYT21" s="1">
        <f>LOOKUP($A21,'DMG Tables'!$P$2:$P$35,'DMG Tables'!$O$2:$O$35)*BYT$1*LOOKUP(BYT$1,'DMG Tables'!$G$2:$G$7,'DMG Tables'!$H$2:$H$7)</f>
        <v>121140000</v>
      </c>
      <c r="BYU21" s="1">
        <f>LOOKUP($A21,'DMG Tables'!$P$2:$P$35,'DMG Tables'!$O$2:$O$35)*BYU$1*LOOKUP(BYU$1,'DMG Tables'!$G$2:$G$7,'DMG Tables'!$H$2:$H$7)</f>
        <v>121200000</v>
      </c>
      <c r="BYV21" s="1">
        <f>LOOKUP($A21,'DMG Tables'!$P$2:$P$35,'DMG Tables'!$O$2:$O$35)*BYV$1*LOOKUP(BYV$1,'DMG Tables'!$G$2:$G$7,'DMG Tables'!$H$2:$H$7)</f>
        <v>121260000</v>
      </c>
      <c r="BYW21" s="1">
        <f>LOOKUP($A21,'DMG Tables'!$P$2:$P$35,'DMG Tables'!$O$2:$O$35)*BYW$1*LOOKUP(BYW$1,'DMG Tables'!$G$2:$G$7,'DMG Tables'!$H$2:$H$7)</f>
        <v>121320000</v>
      </c>
      <c r="BYX21" s="1">
        <f>LOOKUP($A21,'DMG Tables'!$P$2:$P$35,'DMG Tables'!$O$2:$O$35)*BYX$1*LOOKUP(BYX$1,'DMG Tables'!$G$2:$G$7,'DMG Tables'!$H$2:$H$7)</f>
        <v>121380000</v>
      </c>
      <c r="BYY21" s="1">
        <f>LOOKUP($A21,'DMG Tables'!$P$2:$P$35,'DMG Tables'!$O$2:$O$35)*BYY$1*LOOKUP(BYY$1,'DMG Tables'!$G$2:$G$7,'DMG Tables'!$H$2:$H$7)</f>
        <v>121440000</v>
      </c>
      <c r="BYZ21" s="1">
        <f>LOOKUP($A21,'DMG Tables'!$P$2:$P$35,'DMG Tables'!$O$2:$O$35)*BYZ$1*LOOKUP(BYZ$1,'DMG Tables'!$G$2:$G$7,'DMG Tables'!$H$2:$H$7)</f>
        <v>121500000</v>
      </c>
      <c r="BZA21" s="1">
        <f>LOOKUP($A21,'DMG Tables'!$P$2:$P$35,'DMG Tables'!$O$2:$O$35)*BZA$1*LOOKUP(BZA$1,'DMG Tables'!$G$2:$G$7,'DMG Tables'!$H$2:$H$7)</f>
        <v>121560000</v>
      </c>
      <c r="BZB21" s="1">
        <f>LOOKUP($A21,'DMG Tables'!$P$2:$P$35,'DMG Tables'!$O$2:$O$35)*BZB$1*LOOKUP(BZB$1,'DMG Tables'!$G$2:$G$7,'DMG Tables'!$H$2:$H$7)</f>
        <v>121620000</v>
      </c>
      <c r="BZC21" s="1">
        <f>LOOKUP($A21,'DMG Tables'!$P$2:$P$35,'DMG Tables'!$O$2:$O$35)*BZC$1*LOOKUP(BZC$1,'DMG Tables'!$G$2:$G$7,'DMG Tables'!$H$2:$H$7)</f>
        <v>121680000</v>
      </c>
      <c r="BZD21" s="1">
        <f>LOOKUP($A21,'DMG Tables'!$P$2:$P$35,'DMG Tables'!$O$2:$O$35)*BZD$1*LOOKUP(BZD$1,'DMG Tables'!$G$2:$G$7,'DMG Tables'!$H$2:$H$7)</f>
        <v>121740000</v>
      </c>
      <c r="BZE21" s="1">
        <f>LOOKUP($A21,'DMG Tables'!$P$2:$P$35,'DMG Tables'!$O$2:$O$35)*BZE$1*LOOKUP(BZE$1,'DMG Tables'!$G$2:$G$7,'DMG Tables'!$H$2:$H$7)</f>
        <v>121800000</v>
      </c>
      <c r="BZF21" s="1">
        <f>LOOKUP($A21,'DMG Tables'!$P$2:$P$35,'DMG Tables'!$O$2:$O$35)*BZF$1*LOOKUP(BZF$1,'DMG Tables'!$G$2:$G$7,'DMG Tables'!$H$2:$H$7)</f>
        <v>121860000</v>
      </c>
      <c r="BZG21" s="1">
        <f>LOOKUP($A21,'DMG Tables'!$P$2:$P$35,'DMG Tables'!$O$2:$O$35)*BZG$1*LOOKUP(BZG$1,'DMG Tables'!$G$2:$G$7,'DMG Tables'!$H$2:$H$7)</f>
        <v>121920000</v>
      </c>
      <c r="BZH21" s="1">
        <f>LOOKUP($A21,'DMG Tables'!$P$2:$P$35,'DMG Tables'!$O$2:$O$35)*BZH$1*LOOKUP(BZH$1,'DMG Tables'!$G$2:$G$7,'DMG Tables'!$H$2:$H$7)</f>
        <v>121980000</v>
      </c>
      <c r="BZI21" s="1">
        <f>LOOKUP($A21,'DMG Tables'!$P$2:$P$35,'DMG Tables'!$O$2:$O$35)*BZI$1*LOOKUP(BZI$1,'DMG Tables'!$G$2:$G$7,'DMG Tables'!$H$2:$H$7)</f>
        <v>122040000</v>
      </c>
      <c r="BZJ21" s="1">
        <f>LOOKUP($A21,'DMG Tables'!$P$2:$P$35,'DMG Tables'!$O$2:$O$35)*BZJ$1*LOOKUP(BZJ$1,'DMG Tables'!$G$2:$G$7,'DMG Tables'!$H$2:$H$7)</f>
        <v>122100000</v>
      </c>
      <c r="BZK21" s="1">
        <f>LOOKUP($A21,'DMG Tables'!$P$2:$P$35,'DMG Tables'!$O$2:$O$35)*BZK$1*LOOKUP(BZK$1,'DMG Tables'!$G$2:$G$7,'DMG Tables'!$H$2:$H$7)</f>
        <v>122160000</v>
      </c>
      <c r="BZL21" s="1">
        <f>LOOKUP($A21,'DMG Tables'!$P$2:$P$35,'DMG Tables'!$O$2:$O$35)*BZL$1*LOOKUP(BZL$1,'DMG Tables'!$G$2:$G$7,'DMG Tables'!$H$2:$H$7)</f>
        <v>122220000</v>
      </c>
      <c r="BZM21" s="1">
        <f>LOOKUP($A21,'DMG Tables'!$P$2:$P$35,'DMG Tables'!$O$2:$O$35)*BZM$1*LOOKUP(BZM$1,'DMG Tables'!$G$2:$G$7,'DMG Tables'!$H$2:$H$7)</f>
        <v>122280000</v>
      </c>
      <c r="BZN21" s="1">
        <f>LOOKUP($A21,'DMG Tables'!$P$2:$P$35,'DMG Tables'!$O$2:$O$35)*BZN$1*LOOKUP(BZN$1,'DMG Tables'!$G$2:$G$7,'DMG Tables'!$H$2:$H$7)</f>
        <v>122340000</v>
      </c>
      <c r="BZO21" s="1">
        <f>LOOKUP($A21,'DMG Tables'!$P$2:$P$35,'DMG Tables'!$O$2:$O$35)*BZO$1*LOOKUP(BZO$1,'DMG Tables'!$G$2:$G$7,'DMG Tables'!$H$2:$H$7)</f>
        <v>122400000</v>
      </c>
      <c r="BZP21" s="1">
        <f>LOOKUP($A21,'DMG Tables'!$P$2:$P$35,'DMG Tables'!$O$2:$O$35)*BZP$1*LOOKUP(BZP$1,'DMG Tables'!$G$2:$G$7,'DMG Tables'!$H$2:$H$7)</f>
        <v>122460000</v>
      </c>
      <c r="BZQ21" s="1">
        <f>LOOKUP($A21,'DMG Tables'!$P$2:$P$35,'DMG Tables'!$O$2:$O$35)*BZQ$1*LOOKUP(BZQ$1,'DMG Tables'!$G$2:$G$7,'DMG Tables'!$H$2:$H$7)</f>
        <v>122520000</v>
      </c>
      <c r="BZR21" s="1">
        <f>LOOKUP($A21,'DMG Tables'!$P$2:$P$35,'DMG Tables'!$O$2:$O$35)*BZR$1*LOOKUP(BZR$1,'DMG Tables'!$G$2:$G$7,'DMG Tables'!$H$2:$H$7)</f>
        <v>122580000</v>
      </c>
      <c r="BZS21" s="1">
        <f>LOOKUP($A21,'DMG Tables'!$P$2:$P$35,'DMG Tables'!$O$2:$O$35)*BZS$1*LOOKUP(BZS$1,'DMG Tables'!$G$2:$G$7,'DMG Tables'!$H$2:$H$7)</f>
        <v>122640000</v>
      </c>
      <c r="BZT21" s="1">
        <f>LOOKUP($A21,'DMG Tables'!$P$2:$P$35,'DMG Tables'!$O$2:$O$35)*BZT$1*LOOKUP(BZT$1,'DMG Tables'!$G$2:$G$7,'DMG Tables'!$H$2:$H$7)</f>
        <v>122700000</v>
      </c>
      <c r="BZU21" s="1">
        <f>LOOKUP($A21,'DMG Tables'!$P$2:$P$35,'DMG Tables'!$O$2:$O$35)*BZU$1*LOOKUP(BZU$1,'DMG Tables'!$G$2:$G$7,'DMG Tables'!$H$2:$H$7)</f>
        <v>122760000</v>
      </c>
      <c r="BZV21" s="1">
        <f>LOOKUP($A21,'DMG Tables'!$P$2:$P$35,'DMG Tables'!$O$2:$O$35)*BZV$1*LOOKUP(BZV$1,'DMG Tables'!$G$2:$G$7,'DMG Tables'!$H$2:$H$7)</f>
        <v>122820000</v>
      </c>
      <c r="BZW21" s="1">
        <f>LOOKUP($A21,'DMG Tables'!$P$2:$P$35,'DMG Tables'!$O$2:$O$35)*BZW$1*LOOKUP(BZW$1,'DMG Tables'!$G$2:$G$7,'DMG Tables'!$H$2:$H$7)</f>
        <v>122880000</v>
      </c>
      <c r="BZX21" s="1">
        <f>LOOKUP($A21,'DMG Tables'!$P$2:$P$35,'DMG Tables'!$O$2:$O$35)*BZX$1*LOOKUP(BZX$1,'DMG Tables'!$G$2:$G$7,'DMG Tables'!$H$2:$H$7)</f>
        <v>122940000</v>
      </c>
      <c r="BZY21" s="1">
        <f>LOOKUP($A21,'DMG Tables'!$P$2:$P$35,'DMG Tables'!$O$2:$O$35)*BZY$1*LOOKUP(BZY$1,'DMG Tables'!$G$2:$G$7,'DMG Tables'!$H$2:$H$7)</f>
        <v>123000000</v>
      </c>
      <c r="BZZ21" s="1">
        <f>LOOKUP($A21,'DMG Tables'!$P$2:$P$35,'DMG Tables'!$O$2:$O$35)*BZZ$1*LOOKUP(BZZ$1,'DMG Tables'!$G$2:$G$7,'DMG Tables'!$H$2:$H$7)</f>
        <v>123060000</v>
      </c>
      <c r="CAA21" s="1">
        <f>LOOKUP($A21,'DMG Tables'!$P$2:$P$35,'DMG Tables'!$O$2:$O$35)*CAA$1*LOOKUP(CAA$1,'DMG Tables'!$G$2:$G$7,'DMG Tables'!$H$2:$H$7)</f>
        <v>123120000</v>
      </c>
      <c r="CAB21" s="1">
        <f>LOOKUP($A21,'DMG Tables'!$P$2:$P$35,'DMG Tables'!$O$2:$O$35)*CAB$1*LOOKUP(CAB$1,'DMG Tables'!$G$2:$G$7,'DMG Tables'!$H$2:$H$7)</f>
        <v>123180000</v>
      </c>
      <c r="CAC21" s="1">
        <f>LOOKUP($A21,'DMG Tables'!$P$2:$P$35,'DMG Tables'!$O$2:$O$35)*CAC$1*LOOKUP(CAC$1,'DMG Tables'!$G$2:$G$7,'DMG Tables'!$H$2:$H$7)</f>
        <v>123240000</v>
      </c>
      <c r="CAD21" s="1">
        <f>LOOKUP($A21,'DMG Tables'!$P$2:$P$35,'DMG Tables'!$O$2:$O$35)*CAD$1*LOOKUP(CAD$1,'DMG Tables'!$G$2:$G$7,'DMG Tables'!$H$2:$H$7)</f>
        <v>123300000</v>
      </c>
      <c r="CAE21" s="1">
        <f>LOOKUP($A21,'DMG Tables'!$P$2:$P$35,'DMG Tables'!$O$2:$O$35)*CAE$1*LOOKUP(CAE$1,'DMG Tables'!$G$2:$G$7,'DMG Tables'!$H$2:$H$7)</f>
        <v>123360000</v>
      </c>
      <c r="CAF21" s="1">
        <f>LOOKUP($A21,'DMG Tables'!$P$2:$P$35,'DMG Tables'!$O$2:$O$35)*CAF$1*LOOKUP(CAF$1,'DMG Tables'!$G$2:$G$7,'DMG Tables'!$H$2:$H$7)</f>
        <v>123420000</v>
      </c>
      <c r="CAG21" s="1">
        <f>LOOKUP($A21,'DMG Tables'!$P$2:$P$35,'DMG Tables'!$O$2:$O$35)*CAG$1*LOOKUP(CAG$1,'DMG Tables'!$G$2:$G$7,'DMG Tables'!$H$2:$H$7)</f>
        <v>123480000</v>
      </c>
      <c r="CAH21" s="1">
        <f>LOOKUP($A21,'DMG Tables'!$P$2:$P$35,'DMG Tables'!$O$2:$O$35)*CAH$1*LOOKUP(CAH$1,'DMG Tables'!$G$2:$G$7,'DMG Tables'!$H$2:$H$7)</f>
        <v>123540000</v>
      </c>
      <c r="CAI21" s="1">
        <f>LOOKUP($A21,'DMG Tables'!$P$2:$P$35,'DMG Tables'!$O$2:$O$35)*CAI$1*LOOKUP(CAI$1,'DMG Tables'!$G$2:$G$7,'DMG Tables'!$H$2:$H$7)</f>
        <v>123600000</v>
      </c>
      <c r="CAJ21" s="1">
        <f>LOOKUP($A21,'DMG Tables'!$P$2:$P$35,'DMG Tables'!$O$2:$O$35)*CAJ$1*LOOKUP(CAJ$1,'DMG Tables'!$G$2:$G$7,'DMG Tables'!$H$2:$H$7)</f>
        <v>123660000</v>
      </c>
      <c r="CAK21" s="1">
        <f>LOOKUP($A21,'DMG Tables'!$P$2:$P$35,'DMG Tables'!$O$2:$O$35)*CAK$1*LOOKUP(CAK$1,'DMG Tables'!$G$2:$G$7,'DMG Tables'!$H$2:$H$7)</f>
        <v>123720000</v>
      </c>
      <c r="CAL21" s="1">
        <f>LOOKUP($A21,'DMG Tables'!$P$2:$P$35,'DMG Tables'!$O$2:$O$35)*CAL$1*LOOKUP(CAL$1,'DMG Tables'!$G$2:$G$7,'DMG Tables'!$H$2:$H$7)</f>
        <v>123780000</v>
      </c>
      <c r="CAM21" s="1">
        <f>LOOKUP($A21,'DMG Tables'!$P$2:$P$35,'DMG Tables'!$O$2:$O$35)*CAM$1*LOOKUP(CAM$1,'DMG Tables'!$G$2:$G$7,'DMG Tables'!$H$2:$H$7)</f>
        <v>123840000</v>
      </c>
      <c r="CAN21" s="1">
        <f>LOOKUP($A21,'DMG Tables'!$P$2:$P$35,'DMG Tables'!$O$2:$O$35)*CAN$1*LOOKUP(CAN$1,'DMG Tables'!$G$2:$G$7,'DMG Tables'!$H$2:$H$7)</f>
        <v>123900000</v>
      </c>
      <c r="CAO21" s="1">
        <f>LOOKUP($A21,'DMG Tables'!$P$2:$P$35,'DMG Tables'!$O$2:$O$35)*CAO$1*LOOKUP(CAO$1,'DMG Tables'!$G$2:$G$7,'DMG Tables'!$H$2:$H$7)</f>
        <v>123960000</v>
      </c>
      <c r="CAP21" s="1">
        <f>LOOKUP($A21,'DMG Tables'!$P$2:$P$35,'DMG Tables'!$O$2:$O$35)*CAP$1*LOOKUP(CAP$1,'DMG Tables'!$G$2:$G$7,'DMG Tables'!$H$2:$H$7)</f>
        <v>124020000</v>
      </c>
      <c r="CAQ21" s="1">
        <f>LOOKUP($A21,'DMG Tables'!$P$2:$P$35,'DMG Tables'!$O$2:$O$35)*CAQ$1*LOOKUP(CAQ$1,'DMG Tables'!$G$2:$G$7,'DMG Tables'!$H$2:$H$7)</f>
        <v>124080000</v>
      </c>
      <c r="CAR21" s="1">
        <f>LOOKUP($A21,'DMG Tables'!$P$2:$P$35,'DMG Tables'!$O$2:$O$35)*CAR$1*LOOKUP(CAR$1,'DMG Tables'!$G$2:$G$7,'DMG Tables'!$H$2:$H$7)</f>
        <v>124140000</v>
      </c>
      <c r="CAS21" s="1">
        <f>LOOKUP($A21,'DMG Tables'!$P$2:$P$35,'DMG Tables'!$O$2:$O$35)*CAS$1*LOOKUP(CAS$1,'DMG Tables'!$G$2:$G$7,'DMG Tables'!$H$2:$H$7)</f>
        <v>124200000</v>
      </c>
      <c r="CAT21" s="1">
        <f>LOOKUP($A21,'DMG Tables'!$P$2:$P$35,'DMG Tables'!$O$2:$O$35)*CAT$1*LOOKUP(CAT$1,'DMG Tables'!$G$2:$G$7,'DMG Tables'!$H$2:$H$7)</f>
        <v>124260000</v>
      </c>
      <c r="CAU21" s="1">
        <f>LOOKUP($A21,'DMG Tables'!$P$2:$P$35,'DMG Tables'!$O$2:$O$35)*CAU$1*LOOKUP(CAU$1,'DMG Tables'!$G$2:$G$7,'DMG Tables'!$H$2:$H$7)</f>
        <v>124320000</v>
      </c>
      <c r="CAV21" s="1">
        <f>LOOKUP($A21,'DMG Tables'!$P$2:$P$35,'DMG Tables'!$O$2:$O$35)*CAV$1*LOOKUP(CAV$1,'DMG Tables'!$G$2:$G$7,'DMG Tables'!$H$2:$H$7)</f>
        <v>124380000</v>
      </c>
      <c r="CAW21" s="1">
        <f>LOOKUP($A21,'DMG Tables'!$P$2:$P$35,'DMG Tables'!$O$2:$O$35)*CAW$1*LOOKUP(CAW$1,'DMG Tables'!$G$2:$G$7,'DMG Tables'!$H$2:$H$7)</f>
        <v>124440000</v>
      </c>
      <c r="CAX21" s="1">
        <f>LOOKUP($A21,'DMG Tables'!$P$2:$P$35,'DMG Tables'!$O$2:$O$35)*CAX$1*LOOKUP(CAX$1,'DMG Tables'!$G$2:$G$7,'DMG Tables'!$H$2:$H$7)</f>
        <v>124500000</v>
      </c>
      <c r="CAY21" s="1">
        <f>LOOKUP($A21,'DMG Tables'!$P$2:$P$35,'DMG Tables'!$O$2:$O$35)*CAY$1*LOOKUP(CAY$1,'DMG Tables'!$G$2:$G$7,'DMG Tables'!$H$2:$H$7)</f>
        <v>124560000</v>
      </c>
      <c r="CAZ21" s="1">
        <f>LOOKUP($A21,'DMG Tables'!$P$2:$P$35,'DMG Tables'!$O$2:$O$35)*CAZ$1*LOOKUP(CAZ$1,'DMG Tables'!$G$2:$G$7,'DMG Tables'!$H$2:$H$7)</f>
        <v>124620000</v>
      </c>
      <c r="CBA21" s="1">
        <f>LOOKUP($A21,'DMG Tables'!$P$2:$P$35,'DMG Tables'!$O$2:$O$35)*CBA$1*LOOKUP(CBA$1,'DMG Tables'!$G$2:$G$7,'DMG Tables'!$H$2:$H$7)</f>
        <v>124680000</v>
      </c>
      <c r="CBB21" s="1">
        <f>LOOKUP($A21,'DMG Tables'!$P$2:$P$35,'DMG Tables'!$O$2:$O$35)*CBB$1*LOOKUP(CBB$1,'DMG Tables'!$G$2:$G$7,'DMG Tables'!$H$2:$H$7)</f>
        <v>124740000</v>
      </c>
      <c r="CBC21" s="1">
        <f>LOOKUP($A21,'DMG Tables'!$P$2:$P$35,'DMG Tables'!$O$2:$O$35)*CBC$1*LOOKUP(CBC$1,'DMG Tables'!$G$2:$G$7,'DMG Tables'!$H$2:$H$7)</f>
        <v>124800000</v>
      </c>
      <c r="CBD21" s="1">
        <f>LOOKUP($A21,'DMG Tables'!$P$2:$P$35,'DMG Tables'!$O$2:$O$35)*CBD$1*LOOKUP(CBD$1,'DMG Tables'!$G$2:$G$7,'DMG Tables'!$H$2:$H$7)</f>
        <v>124860000</v>
      </c>
      <c r="CBE21" s="1">
        <f>LOOKUP($A21,'DMG Tables'!$P$2:$P$35,'DMG Tables'!$O$2:$O$35)*CBE$1*LOOKUP(CBE$1,'DMG Tables'!$G$2:$G$7,'DMG Tables'!$H$2:$H$7)</f>
        <v>124920000</v>
      </c>
      <c r="CBF21" s="1">
        <f>LOOKUP($A21,'DMG Tables'!$P$2:$P$35,'DMG Tables'!$O$2:$O$35)*CBF$1*LOOKUP(CBF$1,'DMG Tables'!$G$2:$G$7,'DMG Tables'!$H$2:$H$7)</f>
        <v>124980000</v>
      </c>
      <c r="CBG21" s="1">
        <f>LOOKUP($A21,'DMG Tables'!$P$2:$P$35,'DMG Tables'!$O$2:$O$35)*CBG$1*LOOKUP(CBG$1,'DMG Tables'!$G$2:$G$7,'DMG Tables'!$H$2:$H$7)</f>
        <v>125040000</v>
      </c>
      <c r="CBH21" s="1">
        <f>LOOKUP($A21,'DMG Tables'!$P$2:$P$35,'DMG Tables'!$O$2:$O$35)*CBH$1*LOOKUP(CBH$1,'DMG Tables'!$G$2:$G$7,'DMG Tables'!$H$2:$H$7)</f>
        <v>125100000</v>
      </c>
      <c r="CBI21" s="1">
        <f>LOOKUP($A21,'DMG Tables'!$P$2:$P$35,'DMG Tables'!$O$2:$O$35)*CBI$1*LOOKUP(CBI$1,'DMG Tables'!$G$2:$G$7,'DMG Tables'!$H$2:$H$7)</f>
        <v>125160000</v>
      </c>
      <c r="CBJ21" s="1">
        <f>LOOKUP($A21,'DMG Tables'!$P$2:$P$35,'DMG Tables'!$O$2:$O$35)*CBJ$1*LOOKUP(CBJ$1,'DMG Tables'!$G$2:$G$7,'DMG Tables'!$H$2:$H$7)</f>
        <v>125220000</v>
      </c>
      <c r="CBK21" s="1">
        <f>LOOKUP($A21,'DMG Tables'!$P$2:$P$35,'DMG Tables'!$O$2:$O$35)*CBK$1*LOOKUP(CBK$1,'DMG Tables'!$G$2:$G$7,'DMG Tables'!$H$2:$H$7)</f>
        <v>125280000</v>
      </c>
      <c r="CBL21" s="1">
        <f>LOOKUP($A21,'DMG Tables'!$P$2:$P$35,'DMG Tables'!$O$2:$O$35)*CBL$1*LOOKUP(CBL$1,'DMG Tables'!$G$2:$G$7,'DMG Tables'!$H$2:$H$7)</f>
        <v>125340000</v>
      </c>
      <c r="CBM21" s="1">
        <f>LOOKUP($A21,'DMG Tables'!$P$2:$P$35,'DMG Tables'!$O$2:$O$35)*CBM$1*LOOKUP(CBM$1,'DMG Tables'!$G$2:$G$7,'DMG Tables'!$H$2:$H$7)</f>
        <v>125400000</v>
      </c>
      <c r="CBN21" s="1">
        <f>LOOKUP($A21,'DMG Tables'!$P$2:$P$35,'DMG Tables'!$O$2:$O$35)*CBN$1*LOOKUP(CBN$1,'DMG Tables'!$G$2:$G$7,'DMG Tables'!$H$2:$H$7)</f>
        <v>125460000</v>
      </c>
      <c r="CBO21" s="1">
        <f>LOOKUP($A21,'DMG Tables'!$P$2:$P$35,'DMG Tables'!$O$2:$O$35)*CBO$1*LOOKUP(CBO$1,'DMG Tables'!$G$2:$G$7,'DMG Tables'!$H$2:$H$7)</f>
        <v>125520000</v>
      </c>
      <c r="CBP21" s="1">
        <f>LOOKUP($A21,'DMG Tables'!$P$2:$P$35,'DMG Tables'!$O$2:$O$35)*CBP$1*LOOKUP(CBP$1,'DMG Tables'!$G$2:$G$7,'DMG Tables'!$H$2:$H$7)</f>
        <v>125580000</v>
      </c>
      <c r="CBQ21" s="1">
        <f>LOOKUP($A21,'DMG Tables'!$P$2:$P$35,'DMG Tables'!$O$2:$O$35)*CBQ$1*LOOKUP(CBQ$1,'DMG Tables'!$G$2:$G$7,'DMG Tables'!$H$2:$H$7)</f>
        <v>125640000</v>
      </c>
      <c r="CBR21" s="1">
        <f>LOOKUP($A21,'DMG Tables'!$P$2:$P$35,'DMG Tables'!$O$2:$O$35)*CBR$1*LOOKUP(CBR$1,'DMG Tables'!$G$2:$G$7,'DMG Tables'!$H$2:$H$7)</f>
        <v>125700000</v>
      </c>
      <c r="CBS21" s="1">
        <f>LOOKUP($A21,'DMG Tables'!$P$2:$P$35,'DMG Tables'!$O$2:$O$35)*CBS$1*LOOKUP(CBS$1,'DMG Tables'!$G$2:$G$7,'DMG Tables'!$H$2:$H$7)</f>
        <v>125760000</v>
      </c>
      <c r="CBT21" s="1">
        <f>LOOKUP($A21,'DMG Tables'!$P$2:$P$35,'DMG Tables'!$O$2:$O$35)*CBT$1*LOOKUP(CBT$1,'DMG Tables'!$G$2:$G$7,'DMG Tables'!$H$2:$H$7)</f>
        <v>125820000</v>
      </c>
      <c r="CBU21" s="1">
        <f>LOOKUP($A21,'DMG Tables'!$P$2:$P$35,'DMG Tables'!$O$2:$O$35)*CBU$1*LOOKUP(CBU$1,'DMG Tables'!$G$2:$G$7,'DMG Tables'!$H$2:$H$7)</f>
        <v>125880000</v>
      </c>
      <c r="CBV21" s="1">
        <f>LOOKUP($A21,'DMG Tables'!$P$2:$P$35,'DMG Tables'!$O$2:$O$35)*CBV$1*LOOKUP(CBV$1,'DMG Tables'!$G$2:$G$7,'DMG Tables'!$H$2:$H$7)</f>
        <v>125940000</v>
      </c>
      <c r="CBW21" s="1">
        <f>LOOKUP($A21,'DMG Tables'!$P$2:$P$35,'DMG Tables'!$O$2:$O$35)*CBW$1*LOOKUP(CBW$1,'DMG Tables'!$G$2:$G$7,'DMG Tables'!$H$2:$H$7)</f>
        <v>126000000</v>
      </c>
      <c r="CBX21" s="1">
        <f>LOOKUP($A21,'DMG Tables'!$P$2:$P$35,'DMG Tables'!$O$2:$O$35)*CBX$1*LOOKUP(CBX$1,'DMG Tables'!$G$2:$G$7,'DMG Tables'!$H$2:$H$7)</f>
        <v>126060000</v>
      </c>
      <c r="CBY21" s="1">
        <f>LOOKUP($A21,'DMG Tables'!$P$2:$P$35,'DMG Tables'!$O$2:$O$35)*CBY$1*LOOKUP(CBY$1,'DMG Tables'!$G$2:$G$7,'DMG Tables'!$H$2:$H$7)</f>
        <v>126120000</v>
      </c>
      <c r="CBZ21" s="1">
        <f>LOOKUP($A21,'DMG Tables'!$P$2:$P$35,'DMG Tables'!$O$2:$O$35)*CBZ$1*LOOKUP(CBZ$1,'DMG Tables'!$G$2:$G$7,'DMG Tables'!$H$2:$H$7)</f>
        <v>126180000</v>
      </c>
      <c r="CCA21" s="1">
        <f>LOOKUP($A21,'DMG Tables'!$P$2:$P$35,'DMG Tables'!$O$2:$O$35)*CCA$1*LOOKUP(CCA$1,'DMG Tables'!$G$2:$G$7,'DMG Tables'!$H$2:$H$7)</f>
        <v>126240000</v>
      </c>
      <c r="CCB21" s="1">
        <f>LOOKUP($A21,'DMG Tables'!$P$2:$P$35,'DMG Tables'!$O$2:$O$35)*CCB$1*LOOKUP(CCB$1,'DMG Tables'!$G$2:$G$7,'DMG Tables'!$H$2:$H$7)</f>
        <v>126300000</v>
      </c>
      <c r="CCC21" s="1">
        <f>LOOKUP($A21,'DMG Tables'!$P$2:$P$35,'DMG Tables'!$O$2:$O$35)*CCC$1*LOOKUP(CCC$1,'DMG Tables'!$G$2:$G$7,'DMG Tables'!$H$2:$H$7)</f>
        <v>126360000</v>
      </c>
      <c r="CCD21" s="1">
        <f>LOOKUP($A21,'DMG Tables'!$P$2:$P$35,'DMG Tables'!$O$2:$O$35)*CCD$1*LOOKUP(CCD$1,'DMG Tables'!$G$2:$G$7,'DMG Tables'!$H$2:$H$7)</f>
        <v>126420000</v>
      </c>
      <c r="CCE21" s="1">
        <f>LOOKUP($A21,'DMG Tables'!$P$2:$P$35,'DMG Tables'!$O$2:$O$35)*CCE$1*LOOKUP(CCE$1,'DMG Tables'!$G$2:$G$7,'DMG Tables'!$H$2:$H$7)</f>
        <v>126480000</v>
      </c>
      <c r="CCF21" s="1">
        <f>LOOKUP($A21,'DMG Tables'!$P$2:$P$35,'DMG Tables'!$O$2:$O$35)*CCF$1*LOOKUP(CCF$1,'DMG Tables'!$G$2:$G$7,'DMG Tables'!$H$2:$H$7)</f>
        <v>126540000</v>
      </c>
      <c r="CCG21" s="1">
        <f>LOOKUP($A21,'DMG Tables'!$P$2:$P$35,'DMG Tables'!$O$2:$O$35)*CCG$1*LOOKUP(CCG$1,'DMG Tables'!$G$2:$G$7,'DMG Tables'!$H$2:$H$7)</f>
        <v>126600000</v>
      </c>
      <c r="CCH21" s="1">
        <f>LOOKUP($A21,'DMG Tables'!$P$2:$P$35,'DMG Tables'!$O$2:$O$35)*CCH$1*LOOKUP(CCH$1,'DMG Tables'!$G$2:$G$7,'DMG Tables'!$H$2:$H$7)</f>
        <v>126660000</v>
      </c>
      <c r="CCI21" s="1">
        <f>LOOKUP($A21,'DMG Tables'!$P$2:$P$35,'DMG Tables'!$O$2:$O$35)*CCI$1*LOOKUP(CCI$1,'DMG Tables'!$G$2:$G$7,'DMG Tables'!$H$2:$H$7)</f>
        <v>126720000</v>
      </c>
      <c r="CCJ21" s="1">
        <f>LOOKUP($A21,'DMG Tables'!$P$2:$P$35,'DMG Tables'!$O$2:$O$35)*CCJ$1*LOOKUP(CCJ$1,'DMG Tables'!$G$2:$G$7,'DMG Tables'!$H$2:$H$7)</f>
        <v>126780000</v>
      </c>
      <c r="CCK21" s="1">
        <f>LOOKUP($A21,'DMG Tables'!$P$2:$P$35,'DMG Tables'!$O$2:$O$35)*CCK$1*LOOKUP(CCK$1,'DMG Tables'!$G$2:$G$7,'DMG Tables'!$H$2:$H$7)</f>
        <v>126840000</v>
      </c>
      <c r="CCL21" s="1">
        <f>LOOKUP($A21,'DMG Tables'!$P$2:$P$35,'DMG Tables'!$O$2:$O$35)*CCL$1*LOOKUP(CCL$1,'DMG Tables'!$G$2:$G$7,'DMG Tables'!$H$2:$H$7)</f>
        <v>126900000</v>
      </c>
      <c r="CCM21" s="1">
        <f>LOOKUP($A21,'DMG Tables'!$P$2:$P$35,'DMG Tables'!$O$2:$O$35)*CCM$1*LOOKUP(CCM$1,'DMG Tables'!$G$2:$G$7,'DMG Tables'!$H$2:$H$7)</f>
        <v>126960000</v>
      </c>
      <c r="CCN21" s="1">
        <f>LOOKUP($A21,'DMG Tables'!$P$2:$P$35,'DMG Tables'!$O$2:$O$35)*CCN$1*LOOKUP(CCN$1,'DMG Tables'!$G$2:$G$7,'DMG Tables'!$H$2:$H$7)</f>
        <v>127020000</v>
      </c>
      <c r="CCO21" s="1">
        <f>LOOKUP($A21,'DMG Tables'!$P$2:$P$35,'DMG Tables'!$O$2:$O$35)*CCO$1*LOOKUP(CCO$1,'DMG Tables'!$G$2:$G$7,'DMG Tables'!$H$2:$H$7)</f>
        <v>127080000</v>
      </c>
      <c r="CCP21" s="1">
        <f>LOOKUP($A21,'DMG Tables'!$P$2:$P$35,'DMG Tables'!$O$2:$O$35)*CCP$1*LOOKUP(CCP$1,'DMG Tables'!$G$2:$G$7,'DMG Tables'!$H$2:$H$7)</f>
        <v>127140000</v>
      </c>
      <c r="CCQ21" s="1">
        <f>LOOKUP($A21,'DMG Tables'!$P$2:$P$35,'DMG Tables'!$O$2:$O$35)*CCQ$1*LOOKUP(CCQ$1,'DMG Tables'!$G$2:$G$7,'DMG Tables'!$H$2:$H$7)</f>
        <v>127200000</v>
      </c>
      <c r="CCR21" s="1">
        <f>LOOKUP($A21,'DMG Tables'!$P$2:$P$35,'DMG Tables'!$O$2:$O$35)*CCR$1*LOOKUP(CCR$1,'DMG Tables'!$G$2:$G$7,'DMG Tables'!$H$2:$H$7)</f>
        <v>127260000</v>
      </c>
      <c r="CCS21" s="1">
        <f>LOOKUP($A21,'DMG Tables'!$P$2:$P$35,'DMG Tables'!$O$2:$O$35)*CCS$1*LOOKUP(CCS$1,'DMG Tables'!$G$2:$G$7,'DMG Tables'!$H$2:$H$7)</f>
        <v>127320000</v>
      </c>
      <c r="CCT21" s="1">
        <f>LOOKUP($A21,'DMG Tables'!$P$2:$P$35,'DMG Tables'!$O$2:$O$35)*CCT$1*LOOKUP(CCT$1,'DMG Tables'!$G$2:$G$7,'DMG Tables'!$H$2:$H$7)</f>
        <v>127380000</v>
      </c>
      <c r="CCU21" s="1">
        <f>LOOKUP($A21,'DMG Tables'!$P$2:$P$35,'DMG Tables'!$O$2:$O$35)*CCU$1*LOOKUP(CCU$1,'DMG Tables'!$G$2:$G$7,'DMG Tables'!$H$2:$H$7)</f>
        <v>127440000</v>
      </c>
      <c r="CCV21" s="1">
        <f>LOOKUP($A21,'DMG Tables'!$P$2:$P$35,'DMG Tables'!$O$2:$O$35)*CCV$1*LOOKUP(CCV$1,'DMG Tables'!$G$2:$G$7,'DMG Tables'!$H$2:$H$7)</f>
        <v>127500000</v>
      </c>
      <c r="CCW21" s="1">
        <f>LOOKUP($A21,'DMG Tables'!$P$2:$P$35,'DMG Tables'!$O$2:$O$35)*CCW$1*LOOKUP(CCW$1,'DMG Tables'!$G$2:$G$7,'DMG Tables'!$H$2:$H$7)</f>
        <v>127560000</v>
      </c>
      <c r="CCX21" s="1">
        <f>LOOKUP($A21,'DMG Tables'!$P$2:$P$35,'DMG Tables'!$O$2:$O$35)*CCX$1*LOOKUP(CCX$1,'DMG Tables'!$G$2:$G$7,'DMG Tables'!$H$2:$H$7)</f>
        <v>127620000</v>
      </c>
      <c r="CCY21" s="1">
        <f>LOOKUP($A21,'DMG Tables'!$P$2:$P$35,'DMG Tables'!$O$2:$O$35)*CCY$1*LOOKUP(CCY$1,'DMG Tables'!$G$2:$G$7,'DMG Tables'!$H$2:$H$7)</f>
        <v>127680000</v>
      </c>
      <c r="CCZ21" s="1">
        <f>LOOKUP($A21,'DMG Tables'!$P$2:$P$35,'DMG Tables'!$O$2:$O$35)*CCZ$1*LOOKUP(CCZ$1,'DMG Tables'!$G$2:$G$7,'DMG Tables'!$H$2:$H$7)</f>
        <v>127740000</v>
      </c>
      <c r="CDA21" s="1">
        <f>LOOKUP($A21,'DMG Tables'!$P$2:$P$35,'DMG Tables'!$O$2:$O$35)*CDA$1*LOOKUP(CDA$1,'DMG Tables'!$G$2:$G$7,'DMG Tables'!$H$2:$H$7)</f>
        <v>127800000</v>
      </c>
      <c r="CDB21" s="1">
        <f>LOOKUP($A21,'DMG Tables'!$P$2:$P$35,'DMG Tables'!$O$2:$O$35)*CDB$1*LOOKUP(CDB$1,'DMG Tables'!$G$2:$G$7,'DMG Tables'!$H$2:$H$7)</f>
        <v>127860000</v>
      </c>
      <c r="CDC21" s="1">
        <f>LOOKUP($A21,'DMG Tables'!$P$2:$P$35,'DMG Tables'!$O$2:$O$35)*CDC$1*LOOKUP(CDC$1,'DMG Tables'!$G$2:$G$7,'DMG Tables'!$H$2:$H$7)</f>
        <v>127920000</v>
      </c>
      <c r="CDD21" s="1">
        <f>LOOKUP($A21,'DMG Tables'!$P$2:$P$35,'DMG Tables'!$O$2:$O$35)*CDD$1*LOOKUP(CDD$1,'DMG Tables'!$G$2:$G$7,'DMG Tables'!$H$2:$H$7)</f>
        <v>127980000</v>
      </c>
      <c r="CDE21" s="1">
        <f>LOOKUP($A21,'DMG Tables'!$P$2:$P$35,'DMG Tables'!$O$2:$O$35)*CDE$1*LOOKUP(CDE$1,'DMG Tables'!$G$2:$G$7,'DMG Tables'!$H$2:$H$7)</f>
        <v>128040000</v>
      </c>
      <c r="CDF21" s="1">
        <f>LOOKUP($A21,'DMG Tables'!$P$2:$P$35,'DMG Tables'!$O$2:$O$35)*CDF$1*LOOKUP(CDF$1,'DMG Tables'!$G$2:$G$7,'DMG Tables'!$H$2:$H$7)</f>
        <v>128100000</v>
      </c>
      <c r="CDG21" s="1">
        <f>LOOKUP($A21,'DMG Tables'!$P$2:$P$35,'DMG Tables'!$O$2:$O$35)*CDG$1*LOOKUP(CDG$1,'DMG Tables'!$G$2:$G$7,'DMG Tables'!$H$2:$H$7)</f>
        <v>128160000</v>
      </c>
      <c r="CDH21" s="1">
        <f>LOOKUP($A21,'DMG Tables'!$P$2:$P$35,'DMG Tables'!$O$2:$O$35)*CDH$1*LOOKUP(CDH$1,'DMG Tables'!$G$2:$G$7,'DMG Tables'!$H$2:$H$7)</f>
        <v>128220000</v>
      </c>
      <c r="CDI21" s="1">
        <f>LOOKUP($A21,'DMG Tables'!$P$2:$P$35,'DMG Tables'!$O$2:$O$35)*CDI$1*LOOKUP(CDI$1,'DMG Tables'!$G$2:$G$7,'DMG Tables'!$H$2:$H$7)</f>
        <v>128280000</v>
      </c>
      <c r="CDJ21" s="1">
        <f>LOOKUP($A21,'DMG Tables'!$P$2:$P$35,'DMG Tables'!$O$2:$O$35)*CDJ$1*LOOKUP(CDJ$1,'DMG Tables'!$G$2:$G$7,'DMG Tables'!$H$2:$H$7)</f>
        <v>128340000</v>
      </c>
      <c r="CDK21" s="1">
        <f>LOOKUP($A21,'DMG Tables'!$P$2:$P$35,'DMG Tables'!$O$2:$O$35)*CDK$1*LOOKUP(CDK$1,'DMG Tables'!$G$2:$G$7,'DMG Tables'!$H$2:$H$7)</f>
        <v>128400000</v>
      </c>
      <c r="CDL21" s="1">
        <f>LOOKUP($A21,'DMG Tables'!$P$2:$P$35,'DMG Tables'!$O$2:$O$35)*CDL$1*LOOKUP(CDL$1,'DMG Tables'!$G$2:$G$7,'DMG Tables'!$H$2:$H$7)</f>
        <v>128460000</v>
      </c>
      <c r="CDM21" s="1">
        <f>LOOKUP($A21,'DMG Tables'!$P$2:$P$35,'DMG Tables'!$O$2:$O$35)*CDM$1*LOOKUP(CDM$1,'DMG Tables'!$G$2:$G$7,'DMG Tables'!$H$2:$H$7)</f>
        <v>128520000</v>
      </c>
      <c r="CDN21" s="1">
        <f>LOOKUP($A21,'DMG Tables'!$P$2:$P$35,'DMG Tables'!$O$2:$O$35)*CDN$1*LOOKUP(CDN$1,'DMG Tables'!$G$2:$G$7,'DMG Tables'!$H$2:$H$7)</f>
        <v>128580000</v>
      </c>
      <c r="CDO21" s="1">
        <f>LOOKUP($A21,'DMG Tables'!$P$2:$P$35,'DMG Tables'!$O$2:$O$35)*CDO$1*LOOKUP(CDO$1,'DMG Tables'!$G$2:$G$7,'DMG Tables'!$H$2:$H$7)</f>
        <v>128640000</v>
      </c>
      <c r="CDP21" s="1">
        <f>LOOKUP($A21,'DMG Tables'!$P$2:$P$35,'DMG Tables'!$O$2:$O$35)*CDP$1*LOOKUP(CDP$1,'DMG Tables'!$G$2:$G$7,'DMG Tables'!$H$2:$H$7)</f>
        <v>128700000</v>
      </c>
      <c r="CDQ21" s="1">
        <f>LOOKUP($A21,'DMG Tables'!$P$2:$P$35,'DMG Tables'!$O$2:$O$35)*CDQ$1*LOOKUP(CDQ$1,'DMG Tables'!$G$2:$G$7,'DMG Tables'!$H$2:$H$7)</f>
        <v>128760000</v>
      </c>
      <c r="CDR21" s="1">
        <f>LOOKUP($A21,'DMG Tables'!$P$2:$P$35,'DMG Tables'!$O$2:$O$35)*CDR$1*LOOKUP(CDR$1,'DMG Tables'!$G$2:$G$7,'DMG Tables'!$H$2:$H$7)</f>
        <v>128820000</v>
      </c>
      <c r="CDS21" s="1">
        <f>LOOKUP($A21,'DMG Tables'!$P$2:$P$35,'DMG Tables'!$O$2:$O$35)*CDS$1*LOOKUP(CDS$1,'DMG Tables'!$G$2:$G$7,'DMG Tables'!$H$2:$H$7)</f>
        <v>128880000</v>
      </c>
      <c r="CDT21" s="1">
        <f>LOOKUP($A21,'DMG Tables'!$P$2:$P$35,'DMG Tables'!$O$2:$O$35)*CDT$1*LOOKUP(CDT$1,'DMG Tables'!$G$2:$G$7,'DMG Tables'!$H$2:$H$7)</f>
        <v>128940000</v>
      </c>
      <c r="CDU21" s="1">
        <f>LOOKUP($A21,'DMG Tables'!$P$2:$P$35,'DMG Tables'!$O$2:$O$35)*CDU$1*LOOKUP(CDU$1,'DMG Tables'!$G$2:$G$7,'DMG Tables'!$H$2:$H$7)</f>
        <v>129000000</v>
      </c>
      <c r="CDV21" s="1">
        <f>LOOKUP($A21,'DMG Tables'!$P$2:$P$35,'DMG Tables'!$O$2:$O$35)*CDV$1*LOOKUP(CDV$1,'DMG Tables'!$G$2:$G$7,'DMG Tables'!$H$2:$H$7)</f>
        <v>129060000</v>
      </c>
      <c r="CDW21" s="1">
        <f>LOOKUP($A21,'DMG Tables'!$P$2:$P$35,'DMG Tables'!$O$2:$O$35)*CDW$1*LOOKUP(CDW$1,'DMG Tables'!$G$2:$G$7,'DMG Tables'!$H$2:$H$7)</f>
        <v>129120000</v>
      </c>
      <c r="CDX21" s="1">
        <f>LOOKUP($A21,'DMG Tables'!$P$2:$P$35,'DMG Tables'!$O$2:$O$35)*CDX$1*LOOKUP(CDX$1,'DMG Tables'!$G$2:$G$7,'DMG Tables'!$H$2:$H$7)</f>
        <v>129180000</v>
      </c>
      <c r="CDY21" s="1">
        <f>LOOKUP($A21,'DMG Tables'!$P$2:$P$35,'DMG Tables'!$O$2:$O$35)*CDY$1*LOOKUP(CDY$1,'DMG Tables'!$G$2:$G$7,'DMG Tables'!$H$2:$H$7)</f>
        <v>129240000</v>
      </c>
      <c r="CDZ21" s="1">
        <f>LOOKUP($A21,'DMG Tables'!$P$2:$P$35,'DMG Tables'!$O$2:$O$35)*CDZ$1*LOOKUP(CDZ$1,'DMG Tables'!$G$2:$G$7,'DMG Tables'!$H$2:$H$7)</f>
        <v>129300000</v>
      </c>
      <c r="CEA21" s="1">
        <f>LOOKUP($A21,'DMG Tables'!$P$2:$P$35,'DMG Tables'!$O$2:$O$35)*CEA$1*LOOKUP(CEA$1,'DMG Tables'!$G$2:$G$7,'DMG Tables'!$H$2:$H$7)</f>
        <v>129360000</v>
      </c>
      <c r="CEB21" s="1">
        <f>LOOKUP($A21,'DMG Tables'!$P$2:$P$35,'DMG Tables'!$O$2:$O$35)*CEB$1*LOOKUP(CEB$1,'DMG Tables'!$G$2:$G$7,'DMG Tables'!$H$2:$H$7)</f>
        <v>129420000</v>
      </c>
      <c r="CEC21" s="1">
        <f>LOOKUP($A21,'DMG Tables'!$P$2:$P$35,'DMG Tables'!$O$2:$O$35)*CEC$1*LOOKUP(CEC$1,'DMG Tables'!$G$2:$G$7,'DMG Tables'!$H$2:$H$7)</f>
        <v>129480000</v>
      </c>
      <c r="CED21" s="1">
        <f>LOOKUP($A21,'DMG Tables'!$P$2:$P$35,'DMG Tables'!$O$2:$O$35)*CED$1*LOOKUP(CED$1,'DMG Tables'!$G$2:$G$7,'DMG Tables'!$H$2:$H$7)</f>
        <v>129540000</v>
      </c>
      <c r="CEE21" s="1">
        <f>LOOKUP($A21,'DMG Tables'!$P$2:$P$35,'DMG Tables'!$O$2:$O$35)*CEE$1*LOOKUP(CEE$1,'DMG Tables'!$G$2:$G$7,'DMG Tables'!$H$2:$H$7)</f>
        <v>129600000</v>
      </c>
      <c r="CEF21" s="1">
        <f>LOOKUP($A21,'DMG Tables'!$P$2:$P$35,'DMG Tables'!$O$2:$O$35)*CEF$1*LOOKUP(CEF$1,'DMG Tables'!$G$2:$G$7,'DMG Tables'!$H$2:$H$7)</f>
        <v>129660000</v>
      </c>
      <c r="CEG21" s="1">
        <f>LOOKUP($A21,'DMG Tables'!$P$2:$P$35,'DMG Tables'!$O$2:$O$35)*CEG$1*LOOKUP(CEG$1,'DMG Tables'!$G$2:$G$7,'DMG Tables'!$H$2:$H$7)</f>
        <v>129720000</v>
      </c>
      <c r="CEH21" s="1">
        <f>LOOKUP($A21,'DMG Tables'!$P$2:$P$35,'DMG Tables'!$O$2:$O$35)*CEH$1*LOOKUP(CEH$1,'DMG Tables'!$G$2:$G$7,'DMG Tables'!$H$2:$H$7)</f>
        <v>129780000</v>
      </c>
      <c r="CEI21" s="1">
        <f>LOOKUP($A21,'DMG Tables'!$P$2:$P$35,'DMG Tables'!$O$2:$O$35)*CEI$1*LOOKUP(CEI$1,'DMG Tables'!$G$2:$G$7,'DMG Tables'!$H$2:$H$7)</f>
        <v>129840000</v>
      </c>
      <c r="CEJ21" s="1">
        <f>LOOKUP($A21,'DMG Tables'!$P$2:$P$35,'DMG Tables'!$O$2:$O$35)*CEJ$1*LOOKUP(CEJ$1,'DMG Tables'!$G$2:$G$7,'DMG Tables'!$H$2:$H$7)</f>
        <v>129900000</v>
      </c>
      <c r="CEK21" s="1">
        <f>LOOKUP($A21,'DMG Tables'!$P$2:$P$35,'DMG Tables'!$O$2:$O$35)*CEK$1*LOOKUP(CEK$1,'DMG Tables'!$G$2:$G$7,'DMG Tables'!$H$2:$H$7)</f>
        <v>129960000</v>
      </c>
      <c r="CEL21" s="1">
        <f>LOOKUP($A21,'DMG Tables'!$P$2:$P$35,'DMG Tables'!$O$2:$O$35)*CEL$1*LOOKUP(CEL$1,'DMG Tables'!$G$2:$G$7,'DMG Tables'!$H$2:$H$7)</f>
        <v>130020000</v>
      </c>
      <c r="CEM21" s="1">
        <f>LOOKUP($A21,'DMG Tables'!$P$2:$P$35,'DMG Tables'!$O$2:$O$35)*CEM$1*LOOKUP(CEM$1,'DMG Tables'!$G$2:$G$7,'DMG Tables'!$H$2:$H$7)</f>
        <v>130080000</v>
      </c>
      <c r="CEN21" s="1">
        <f>LOOKUP($A21,'DMG Tables'!$P$2:$P$35,'DMG Tables'!$O$2:$O$35)*CEN$1*LOOKUP(CEN$1,'DMG Tables'!$G$2:$G$7,'DMG Tables'!$H$2:$H$7)</f>
        <v>130140000</v>
      </c>
      <c r="CEO21" s="1">
        <f>LOOKUP($A21,'DMG Tables'!$P$2:$P$35,'DMG Tables'!$O$2:$O$35)*CEO$1*LOOKUP(CEO$1,'DMG Tables'!$G$2:$G$7,'DMG Tables'!$H$2:$H$7)</f>
        <v>130200000</v>
      </c>
      <c r="CEP21" s="1">
        <f>LOOKUP($A21,'DMG Tables'!$P$2:$P$35,'DMG Tables'!$O$2:$O$35)*CEP$1*LOOKUP(CEP$1,'DMG Tables'!$G$2:$G$7,'DMG Tables'!$H$2:$H$7)</f>
        <v>130260000</v>
      </c>
      <c r="CEQ21" s="1">
        <f>LOOKUP($A21,'DMG Tables'!$P$2:$P$35,'DMG Tables'!$O$2:$O$35)*CEQ$1*LOOKUP(CEQ$1,'DMG Tables'!$G$2:$G$7,'DMG Tables'!$H$2:$H$7)</f>
        <v>130320000</v>
      </c>
      <c r="CER21" s="1">
        <f>LOOKUP($A21,'DMG Tables'!$P$2:$P$35,'DMG Tables'!$O$2:$O$35)*CER$1*LOOKUP(CER$1,'DMG Tables'!$G$2:$G$7,'DMG Tables'!$H$2:$H$7)</f>
        <v>130380000</v>
      </c>
      <c r="CES21" s="1">
        <f>LOOKUP($A21,'DMG Tables'!$P$2:$P$35,'DMG Tables'!$O$2:$O$35)*CES$1*LOOKUP(CES$1,'DMG Tables'!$G$2:$G$7,'DMG Tables'!$H$2:$H$7)</f>
        <v>130440000</v>
      </c>
      <c r="CET21" s="1">
        <f>LOOKUP($A21,'DMG Tables'!$P$2:$P$35,'DMG Tables'!$O$2:$O$35)*CET$1*LOOKUP(CET$1,'DMG Tables'!$G$2:$G$7,'DMG Tables'!$H$2:$H$7)</f>
        <v>130500000</v>
      </c>
      <c r="CEU21" s="1">
        <f>LOOKUP($A21,'DMG Tables'!$P$2:$P$35,'DMG Tables'!$O$2:$O$35)*CEU$1*LOOKUP(CEU$1,'DMG Tables'!$G$2:$G$7,'DMG Tables'!$H$2:$H$7)</f>
        <v>130560000</v>
      </c>
      <c r="CEV21" s="1">
        <f>LOOKUP($A21,'DMG Tables'!$P$2:$P$35,'DMG Tables'!$O$2:$O$35)*CEV$1*LOOKUP(CEV$1,'DMG Tables'!$G$2:$G$7,'DMG Tables'!$H$2:$H$7)</f>
        <v>130620000</v>
      </c>
      <c r="CEW21" s="1">
        <f>LOOKUP($A21,'DMG Tables'!$P$2:$P$35,'DMG Tables'!$O$2:$O$35)*CEW$1*LOOKUP(CEW$1,'DMG Tables'!$G$2:$G$7,'DMG Tables'!$H$2:$H$7)</f>
        <v>130680000</v>
      </c>
      <c r="CEX21" s="1">
        <f>LOOKUP($A21,'DMG Tables'!$P$2:$P$35,'DMG Tables'!$O$2:$O$35)*CEX$1*LOOKUP(CEX$1,'DMG Tables'!$G$2:$G$7,'DMG Tables'!$H$2:$H$7)</f>
        <v>130740000</v>
      </c>
      <c r="CEY21" s="1">
        <f>LOOKUP($A21,'DMG Tables'!$P$2:$P$35,'DMG Tables'!$O$2:$O$35)*CEY$1*LOOKUP(CEY$1,'DMG Tables'!$G$2:$G$7,'DMG Tables'!$H$2:$H$7)</f>
        <v>130800000</v>
      </c>
      <c r="CEZ21" s="1">
        <f>LOOKUP($A21,'DMG Tables'!$P$2:$P$35,'DMG Tables'!$O$2:$O$35)*CEZ$1*LOOKUP(CEZ$1,'DMG Tables'!$G$2:$G$7,'DMG Tables'!$H$2:$H$7)</f>
        <v>130860000</v>
      </c>
      <c r="CFA21" s="1">
        <f>LOOKUP($A21,'DMG Tables'!$P$2:$P$35,'DMG Tables'!$O$2:$O$35)*CFA$1*LOOKUP(CFA$1,'DMG Tables'!$G$2:$G$7,'DMG Tables'!$H$2:$H$7)</f>
        <v>130920000</v>
      </c>
      <c r="CFB21" s="1">
        <f>LOOKUP($A21,'DMG Tables'!$P$2:$P$35,'DMG Tables'!$O$2:$O$35)*CFB$1*LOOKUP(CFB$1,'DMG Tables'!$G$2:$G$7,'DMG Tables'!$H$2:$H$7)</f>
        <v>130980000</v>
      </c>
      <c r="CFC21" s="1">
        <f>LOOKUP($A21,'DMG Tables'!$P$2:$P$35,'DMG Tables'!$O$2:$O$35)*CFC$1*LOOKUP(CFC$1,'DMG Tables'!$G$2:$G$7,'DMG Tables'!$H$2:$H$7)</f>
        <v>131040000</v>
      </c>
      <c r="CFD21" s="1">
        <f>LOOKUP($A21,'DMG Tables'!$P$2:$P$35,'DMG Tables'!$O$2:$O$35)*CFD$1*LOOKUP(CFD$1,'DMG Tables'!$G$2:$G$7,'DMG Tables'!$H$2:$H$7)</f>
        <v>131100000</v>
      </c>
      <c r="CFE21" s="1">
        <f>LOOKUP($A21,'DMG Tables'!$P$2:$P$35,'DMG Tables'!$O$2:$O$35)*CFE$1*LOOKUP(CFE$1,'DMG Tables'!$G$2:$G$7,'DMG Tables'!$H$2:$H$7)</f>
        <v>131160000</v>
      </c>
      <c r="CFF21" s="1">
        <f>LOOKUP($A21,'DMG Tables'!$P$2:$P$35,'DMG Tables'!$O$2:$O$35)*CFF$1*LOOKUP(CFF$1,'DMG Tables'!$G$2:$G$7,'DMG Tables'!$H$2:$H$7)</f>
        <v>131220000</v>
      </c>
      <c r="CFG21" s="1">
        <f>LOOKUP($A21,'DMG Tables'!$P$2:$P$35,'DMG Tables'!$O$2:$O$35)*CFG$1*LOOKUP(CFG$1,'DMG Tables'!$G$2:$G$7,'DMG Tables'!$H$2:$H$7)</f>
        <v>131280000</v>
      </c>
      <c r="CFH21" s="1">
        <f>LOOKUP($A21,'DMG Tables'!$P$2:$P$35,'DMG Tables'!$O$2:$O$35)*CFH$1*LOOKUP(CFH$1,'DMG Tables'!$G$2:$G$7,'DMG Tables'!$H$2:$H$7)</f>
        <v>131340000</v>
      </c>
      <c r="CFI21" s="1">
        <f>LOOKUP($A21,'DMG Tables'!$P$2:$P$35,'DMG Tables'!$O$2:$O$35)*CFI$1*LOOKUP(CFI$1,'DMG Tables'!$G$2:$G$7,'DMG Tables'!$H$2:$H$7)</f>
        <v>131400000</v>
      </c>
      <c r="CFJ21" s="1">
        <f>LOOKUP($A21,'DMG Tables'!$P$2:$P$35,'DMG Tables'!$O$2:$O$35)*CFJ$1*LOOKUP(CFJ$1,'DMG Tables'!$G$2:$G$7,'DMG Tables'!$H$2:$H$7)</f>
        <v>131460000</v>
      </c>
      <c r="CFK21" s="1">
        <f>LOOKUP($A21,'DMG Tables'!$P$2:$P$35,'DMG Tables'!$O$2:$O$35)*CFK$1*LOOKUP(CFK$1,'DMG Tables'!$G$2:$G$7,'DMG Tables'!$H$2:$H$7)</f>
        <v>131520000</v>
      </c>
      <c r="CFL21" s="1">
        <f>LOOKUP($A21,'DMG Tables'!$P$2:$P$35,'DMG Tables'!$O$2:$O$35)*CFL$1*LOOKUP(CFL$1,'DMG Tables'!$G$2:$G$7,'DMG Tables'!$H$2:$H$7)</f>
        <v>131580000</v>
      </c>
      <c r="CFM21" s="1">
        <f>LOOKUP($A21,'DMG Tables'!$P$2:$P$35,'DMG Tables'!$O$2:$O$35)*CFM$1*LOOKUP(CFM$1,'DMG Tables'!$G$2:$G$7,'DMG Tables'!$H$2:$H$7)</f>
        <v>131640000</v>
      </c>
      <c r="CFN21" s="1">
        <f>LOOKUP($A21,'DMG Tables'!$P$2:$P$35,'DMG Tables'!$O$2:$O$35)*CFN$1*LOOKUP(CFN$1,'DMG Tables'!$G$2:$G$7,'DMG Tables'!$H$2:$H$7)</f>
        <v>131700000</v>
      </c>
      <c r="CFO21" s="1">
        <f>LOOKUP($A21,'DMG Tables'!$P$2:$P$35,'DMG Tables'!$O$2:$O$35)*CFO$1*LOOKUP(CFO$1,'DMG Tables'!$G$2:$G$7,'DMG Tables'!$H$2:$H$7)</f>
        <v>131760000</v>
      </c>
      <c r="CFP21" s="1">
        <f>LOOKUP($A21,'DMG Tables'!$P$2:$P$35,'DMG Tables'!$O$2:$O$35)*CFP$1*LOOKUP(CFP$1,'DMG Tables'!$G$2:$G$7,'DMG Tables'!$H$2:$H$7)</f>
        <v>131820000</v>
      </c>
      <c r="CFQ21" s="1">
        <f>LOOKUP($A21,'DMG Tables'!$P$2:$P$35,'DMG Tables'!$O$2:$O$35)*CFQ$1*LOOKUP(CFQ$1,'DMG Tables'!$G$2:$G$7,'DMG Tables'!$H$2:$H$7)</f>
        <v>131880000</v>
      </c>
      <c r="CFR21" s="1">
        <f>LOOKUP($A21,'DMG Tables'!$P$2:$P$35,'DMG Tables'!$O$2:$O$35)*CFR$1*LOOKUP(CFR$1,'DMG Tables'!$G$2:$G$7,'DMG Tables'!$H$2:$H$7)</f>
        <v>131940000</v>
      </c>
      <c r="CFS21" s="1">
        <f>LOOKUP($A21,'DMG Tables'!$P$2:$P$35,'DMG Tables'!$O$2:$O$35)*CFS$1*LOOKUP(CFS$1,'DMG Tables'!$G$2:$G$7,'DMG Tables'!$H$2:$H$7)</f>
        <v>132000000</v>
      </c>
      <c r="CFT21" s="1">
        <f>LOOKUP($A21,'DMG Tables'!$P$2:$P$35,'DMG Tables'!$O$2:$O$35)*CFT$1*LOOKUP(CFT$1,'DMG Tables'!$G$2:$G$7,'DMG Tables'!$H$2:$H$7)</f>
        <v>132060000</v>
      </c>
      <c r="CFU21" s="1">
        <f>LOOKUP($A21,'DMG Tables'!$P$2:$P$35,'DMG Tables'!$O$2:$O$35)*CFU$1*LOOKUP(CFU$1,'DMG Tables'!$G$2:$G$7,'DMG Tables'!$H$2:$H$7)</f>
        <v>132120000</v>
      </c>
      <c r="CFV21" s="1">
        <f>LOOKUP($A21,'DMG Tables'!$P$2:$P$35,'DMG Tables'!$O$2:$O$35)*CFV$1*LOOKUP(CFV$1,'DMG Tables'!$G$2:$G$7,'DMG Tables'!$H$2:$H$7)</f>
        <v>132180000</v>
      </c>
      <c r="CFW21" s="1">
        <f>LOOKUP($A21,'DMG Tables'!$P$2:$P$35,'DMG Tables'!$O$2:$O$35)*CFW$1*LOOKUP(CFW$1,'DMG Tables'!$G$2:$G$7,'DMG Tables'!$H$2:$H$7)</f>
        <v>132240000</v>
      </c>
      <c r="CFX21" s="1">
        <f>LOOKUP($A21,'DMG Tables'!$P$2:$P$35,'DMG Tables'!$O$2:$O$35)*CFX$1*LOOKUP(CFX$1,'DMG Tables'!$G$2:$G$7,'DMG Tables'!$H$2:$H$7)</f>
        <v>132300000</v>
      </c>
      <c r="CFY21" s="1">
        <f>LOOKUP($A21,'DMG Tables'!$P$2:$P$35,'DMG Tables'!$O$2:$O$35)*CFY$1*LOOKUP(CFY$1,'DMG Tables'!$G$2:$G$7,'DMG Tables'!$H$2:$H$7)</f>
        <v>132360000</v>
      </c>
      <c r="CFZ21" s="1">
        <f>LOOKUP($A21,'DMG Tables'!$P$2:$P$35,'DMG Tables'!$O$2:$O$35)*CFZ$1*LOOKUP(CFZ$1,'DMG Tables'!$G$2:$G$7,'DMG Tables'!$H$2:$H$7)</f>
        <v>132420000</v>
      </c>
      <c r="CGA21" s="1">
        <f>LOOKUP($A21,'DMG Tables'!$P$2:$P$35,'DMG Tables'!$O$2:$O$35)*CGA$1*LOOKUP(CGA$1,'DMG Tables'!$G$2:$G$7,'DMG Tables'!$H$2:$H$7)</f>
        <v>132480000</v>
      </c>
      <c r="CGB21" s="1">
        <f>LOOKUP($A21,'DMG Tables'!$P$2:$P$35,'DMG Tables'!$O$2:$O$35)*CGB$1*LOOKUP(CGB$1,'DMG Tables'!$G$2:$G$7,'DMG Tables'!$H$2:$H$7)</f>
        <v>132540000</v>
      </c>
      <c r="CGC21" s="1">
        <f>LOOKUP($A21,'DMG Tables'!$P$2:$P$35,'DMG Tables'!$O$2:$O$35)*CGC$1*LOOKUP(CGC$1,'DMG Tables'!$G$2:$G$7,'DMG Tables'!$H$2:$H$7)</f>
        <v>132600000</v>
      </c>
      <c r="CGD21" s="1">
        <f>LOOKUP($A21,'DMG Tables'!$P$2:$P$35,'DMG Tables'!$O$2:$O$35)*CGD$1*LOOKUP(CGD$1,'DMG Tables'!$G$2:$G$7,'DMG Tables'!$H$2:$H$7)</f>
        <v>132660000</v>
      </c>
      <c r="CGE21" s="1">
        <f>LOOKUP($A21,'DMG Tables'!$P$2:$P$35,'DMG Tables'!$O$2:$O$35)*CGE$1*LOOKUP(CGE$1,'DMG Tables'!$G$2:$G$7,'DMG Tables'!$H$2:$H$7)</f>
        <v>132720000</v>
      </c>
      <c r="CGF21" s="1">
        <f>LOOKUP($A21,'DMG Tables'!$P$2:$P$35,'DMG Tables'!$O$2:$O$35)*CGF$1*LOOKUP(CGF$1,'DMG Tables'!$G$2:$G$7,'DMG Tables'!$H$2:$H$7)</f>
        <v>132780000</v>
      </c>
      <c r="CGG21" s="1">
        <f>LOOKUP($A21,'DMG Tables'!$P$2:$P$35,'DMG Tables'!$O$2:$O$35)*CGG$1*LOOKUP(CGG$1,'DMG Tables'!$G$2:$G$7,'DMG Tables'!$H$2:$H$7)</f>
        <v>132840000</v>
      </c>
      <c r="CGH21" s="1">
        <f>LOOKUP($A21,'DMG Tables'!$P$2:$P$35,'DMG Tables'!$O$2:$O$35)*CGH$1*LOOKUP(CGH$1,'DMG Tables'!$G$2:$G$7,'DMG Tables'!$H$2:$H$7)</f>
        <v>132900000</v>
      </c>
      <c r="CGI21" s="1">
        <f>LOOKUP($A21,'DMG Tables'!$P$2:$P$35,'DMG Tables'!$O$2:$O$35)*CGI$1*LOOKUP(CGI$1,'DMG Tables'!$G$2:$G$7,'DMG Tables'!$H$2:$H$7)</f>
        <v>132960000</v>
      </c>
      <c r="CGJ21" s="1">
        <f>LOOKUP($A21,'DMG Tables'!$P$2:$P$35,'DMG Tables'!$O$2:$O$35)*CGJ$1*LOOKUP(CGJ$1,'DMG Tables'!$G$2:$G$7,'DMG Tables'!$H$2:$H$7)</f>
        <v>133020000</v>
      </c>
      <c r="CGK21" s="1">
        <f>LOOKUP($A21,'DMG Tables'!$P$2:$P$35,'DMG Tables'!$O$2:$O$35)*CGK$1*LOOKUP(CGK$1,'DMG Tables'!$G$2:$G$7,'DMG Tables'!$H$2:$H$7)</f>
        <v>133080000</v>
      </c>
      <c r="CGL21" s="1">
        <f>LOOKUP($A21,'DMG Tables'!$P$2:$P$35,'DMG Tables'!$O$2:$O$35)*CGL$1*LOOKUP(CGL$1,'DMG Tables'!$G$2:$G$7,'DMG Tables'!$H$2:$H$7)</f>
        <v>133140000</v>
      </c>
      <c r="CGM21" s="1">
        <f>LOOKUP($A21,'DMG Tables'!$P$2:$P$35,'DMG Tables'!$O$2:$O$35)*CGM$1*LOOKUP(CGM$1,'DMG Tables'!$G$2:$G$7,'DMG Tables'!$H$2:$H$7)</f>
        <v>133200000</v>
      </c>
      <c r="CGN21" s="1">
        <f>LOOKUP($A21,'DMG Tables'!$P$2:$P$35,'DMG Tables'!$O$2:$O$35)*CGN$1*LOOKUP(CGN$1,'DMG Tables'!$G$2:$G$7,'DMG Tables'!$H$2:$H$7)</f>
        <v>133260000</v>
      </c>
      <c r="CGO21" s="1">
        <f>LOOKUP($A21,'DMG Tables'!$P$2:$P$35,'DMG Tables'!$O$2:$O$35)*CGO$1*LOOKUP(CGO$1,'DMG Tables'!$G$2:$G$7,'DMG Tables'!$H$2:$H$7)</f>
        <v>133320000</v>
      </c>
      <c r="CGP21" s="1">
        <f>LOOKUP($A21,'DMG Tables'!$P$2:$P$35,'DMG Tables'!$O$2:$O$35)*CGP$1*LOOKUP(CGP$1,'DMG Tables'!$G$2:$G$7,'DMG Tables'!$H$2:$H$7)</f>
        <v>133380000</v>
      </c>
      <c r="CGQ21" s="1">
        <f>LOOKUP($A21,'DMG Tables'!$P$2:$P$35,'DMG Tables'!$O$2:$O$35)*CGQ$1*LOOKUP(CGQ$1,'DMG Tables'!$G$2:$G$7,'DMG Tables'!$H$2:$H$7)</f>
        <v>133440000</v>
      </c>
      <c r="CGR21" s="1">
        <f>LOOKUP($A21,'DMG Tables'!$P$2:$P$35,'DMG Tables'!$O$2:$O$35)*CGR$1*LOOKUP(CGR$1,'DMG Tables'!$G$2:$G$7,'DMG Tables'!$H$2:$H$7)</f>
        <v>133500000</v>
      </c>
      <c r="CGS21" s="1">
        <f>LOOKUP($A21,'DMG Tables'!$P$2:$P$35,'DMG Tables'!$O$2:$O$35)*CGS$1*LOOKUP(CGS$1,'DMG Tables'!$G$2:$G$7,'DMG Tables'!$H$2:$H$7)</f>
        <v>133560000</v>
      </c>
      <c r="CGT21" s="1">
        <f>LOOKUP($A21,'DMG Tables'!$P$2:$P$35,'DMG Tables'!$O$2:$O$35)*CGT$1*LOOKUP(CGT$1,'DMG Tables'!$G$2:$G$7,'DMG Tables'!$H$2:$H$7)</f>
        <v>133620000</v>
      </c>
      <c r="CGU21" s="1">
        <f>LOOKUP($A21,'DMG Tables'!$P$2:$P$35,'DMG Tables'!$O$2:$O$35)*CGU$1*LOOKUP(CGU$1,'DMG Tables'!$G$2:$G$7,'DMG Tables'!$H$2:$H$7)</f>
        <v>133680000</v>
      </c>
      <c r="CGV21" s="1">
        <f>LOOKUP($A21,'DMG Tables'!$P$2:$P$35,'DMG Tables'!$O$2:$O$35)*CGV$1*LOOKUP(CGV$1,'DMG Tables'!$G$2:$G$7,'DMG Tables'!$H$2:$H$7)</f>
        <v>133740000</v>
      </c>
      <c r="CGW21" s="1">
        <f>LOOKUP($A21,'DMG Tables'!$P$2:$P$35,'DMG Tables'!$O$2:$O$35)*CGW$1*LOOKUP(CGW$1,'DMG Tables'!$G$2:$G$7,'DMG Tables'!$H$2:$H$7)</f>
        <v>133800000</v>
      </c>
      <c r="CGX21" s="1">
        <f>LOOKUP($A21,'DMG Tables'!$P$2:$P$35,'DMG Tables'!$O$2:$O$35)*CGX$1*LOOKUP(CGX$1,'DMG Tables'!$G$2:$G$7,'DMG Tables'!$H$2:$H$7)</f>
        <v>133860000</v>
      </c>
      <c r="CGY21" s="1">
        <f>LOOKUP($A21,'DMG Tables'!$P$2:$P$35,'DMG Tables'!$O$2:$O$35)*CGY$1*LOOKUP(CGY$1,'DMG Tables'!$G$2:$G$7,'DMG Tables'!$H$2:$H$7)</f>
        <v>133920000</v>
      </c>
      <c r="CGZ21" s="1">
        <f>LOOKUP($A21,'DMG Tables'!$P$2:$P$35,'DMG Tables'!$O$2:$O$35)*CGZ$1*LOOKUP(CGZ$1,'DMG Tables'!$G$2:$G$7,'DMG Tables'!$H$2:$H$7)</f>
        <v>133980000</v>
      </c>
      <c r="CHA21" s="1">
        <f>LOOKUP($A21,'DMG Tables'!$P$2:$P$35,'DMG Tables'!$O$2:$O$35)*CHA$1*LOOKUP(CHA$1,'DMG Tables'!$G$2:$G$7,'DMG Tables'!$H$2:$H$7)</f>
        <v>134040000</v>
      </c>
      <c r="CHB21" s="1">
        <f>LOOKUP($A21,'DMG Tables'!$P$2:$P$35,'DMG Tables'!$O$2:$O$35)*CHB$1*LOOKUP(CHB$1,'DMG Tables'!$G$2:$G$7,'DMG Tables'!$H$2:$H$7)</f>
        <v>134100000</v>
      </c>
      <c r="CHC21" s="1">
        <f>LOOKUP($A21,'DMG Tables'!$P$2:$P$35,'DMG Tables'!$O$2:$O$35)*CHC$1*LOOKUP(CHC$1,'DMG Tables'!$G$2:$G$7,'DMG Tables'!$H$2:$H$7)</f>
        <v>134160000</v>
      </c>
      <c r="CHD21" s="1">
        <f>LOOKUP($A21,'DMG Tables'!$P$2:$P$35,'DMG Tables'!$O$2:$O$35)*CHD$1*LOOKUP(CHD$1,'DMG Tables'!$G$2:$G$7,'DMG Tables'!$H$2:$H$7)</f>
        <v>134220000</v>
      </c>
      <c r="CHE21" s="1">
        <f>LOOKUP($A21,'DMG Tables'!$P$2:$P$35,'DMG Tables'!$O$2:$O$35)*CHE$1*LOOKUP(CHE$1,'DMG Tables'!$G$2:$G$7,'DMG Tables'!$H$2:$H$7)</f>
        <v>134280000</v>
      </c>
      <c r="CHF21" s="1">
        <f>LOOKUP($A21,'DMG Tables'!$P$2:$P$35,'DMG Tables'!$O$2:$O$35)*CHF$1*LOOKUP(CHF$1,'DMG Tables'!$G$2:$G$7,'DMG Tables'!$H$2:$H$7)</f>
        <v>134340000</v>
      </c>
      <c r="CHG21" s="1">
        <f>LOOKUP($A21,'DMG Tables'!$P$2:$P$35,'DMG Tables'!$O$2:$O$35)*CHG$1*LOOKUP(CHG$1,'DMG Tables'!$G$2:$G$7,'DMG Tables'!$H$2:$H$7)</f>
        <v>134400000</v>
      </c>
      <c r="CHH21" s="1">
        <f>LOOKUP($A21,'DMG Tables'!$P$2:$P$35,'DMG Tables'!$O$2:$O$35)*CHH$1*LOOKUP(CHH$1,'DMG Tables'!$G$2:$G$7,'DMG Tables'!$H$2:$H$7)</f>
        <v>134460000</v>
      </c>
      <c r="CHI21" s="1">
        <f>LOOKUP($A21,'DMG Tables'!$P$2:$P$35,'DMG Tables'!$O$2:$O$35)*CHI$1*LOOKUP(CHI$1,'DMG Tables'!$G$2:$G$7,'DMG Tables'!$H$2:$H$7)</f>
        <v>134520000</v>
      </c>
      <c r="CHJ21" s="1">
        <f>LOOKUP($A21,'DMG Tables'!$P$2:$P$35,'DMG Tables'!$O$2:$O$35)*CHJ$1*LOOKUP(CHJ$1,'DMG Tables'!$G$2:$G$7,'DMG Tables'!$H$2:$H$7)</f>
        <v>134580000</v>
      </c>
      <c r="CHK21" s="1">
        <f>LOOKUP($A21,'DMG Tables'!$P$2:$P$35,'DMG Tables'!$O$2:$O$35)*CHK$1*LOOKUP(CHK$1,'DMG Tables'!$G$2:$G$7,'DMG Tables'!$H$2:$H$7)</f>
        <v>134640000</v>
      </c>
      <c r="CHL21" s="1">
        <f>LOOKUP($A21,'DMG Tables'!$P$2:$P$35,'DMG Tables'!$O$2:$O$35)*CHL$1*LOOKUP(CHL$1,'DMG Tables'!$G$2:$G$7,'DMG Tables'!$H$2:$H$7)</f>
        <v>134700000</v>
      </c>
      <c r="CHM21" s="1">
        <f>LOOKUP($A21,'DMG Tables'!$P$2:$P$35,'DMG Tables'!$O$2:$O$35)*CHM$1*LOOKUP(CHM$1,'DMG Tables'!$G$2:$G$7,'DMG Tables'!$H$2:$H$7)</f>
        <v>134760000</v>
      </c>
      <c r="CHN21" s="1">
        <f>LOOKUP($A21,'DMG Tables'!$P$2:$P$35,'DMG Tables'!$O$2:$O$35)*CHN$1*LOOKUP(CHN$1,'DMG Tables'!$G$2:$G$7,'DMG Tables'!$H$2:$H$7)</f>
        <v>134820000</v>
      </c>
      <c r="CHO21" s="1">
        <f>LOOKUP($A21,'DMG Tables'!$P$2:$P$35,'DMG Tables'!$O$2:$O$35)*CHO$1*LOOKUP(CHO$1,'DMG Tables'!$G$2:$G$7,'DMG Tables'!$H$2:$H$7)</f>
        <v>134880000</v>
      </c>
      <c r="CHP21" s="1">
        <f>LOOKUP($A21,'DMG Tables'!$P$2:$P$35,'DMG Tables'!$O$2:$O$35)*CHP$1*LOOKUP(CHP$1,'DMG Tables'!$G$2:$G$7,'DMG Tables'!$H$2:$H$7)</f>
        <v>134940000</v>
      </c>
      <c r="CHQ21" s="1">
        <f>LOOKUP($A21,'DMG Tables'!$P$2:$P$35,'DMG Tables'!$O$2:$O$35)*CHQ$1*LOOKUP(CHQ$1,'DMG Tables'!$G$2:$G$7,'DMG Tables'!$H$2:$H$7)</f>
        <v>135000000</v>
      </c>
      <c r="CHR21" s="1">
        <f>LOOKUP($A21,'DMG Tables'!$P$2:$P$35,'DMG Tables'!$O$2:$O$35)*CHR$1*LOOKUP(CHR$1,'DMG Tables'!$G$2:$G$7,'DMG Tables'!$H$2:$H$7)</f>
        <v>135060000</v>
      </c>
      <c r="CHS21" s="1">
        <f>LOOKUP($A21,'DMG Tables'!$P$2:$P$35,'DMG Tables'!$O$2:$O$35)*CHS$1*LOOKUP(CHS$1,'DMG Tables'!$G$2:$G$7,'DMG Tables'!$H$2:$H$7)</f>
        <v>135120000</v>
      </c>
      <c r="CHT21" s="1">
        <f>LOOKUP($A21,'DMG Tables'!$P$2:$P$35,'DMG Tables'!$O$2:$O$35)*CHT$1*LOOKUP(CHT$1,'DMG Tables'!$G$2:$G$7,'DMG Tables'!$H$2:$H$7)</f>
        <v>135180000</v>
      </c>
      <c r="CHU21" s="1">
        <f>LOOKUP($A21,'DMG Tables'!$P$2:$P$35,'DMG Tables'!$O$2:$O$35)*CHU$1*LOOKUP(CHU$1,'DMG Tables'!$G$2:$G$7,'DMG Tables'!$H$2:$H$7)</f>
        <v>135240000</v>
      </c>
      <c r="CHV21" s="1">
        <f>LOOKUP($A21,'DMG Tables'!$P$2:$P$35,'DMG Tables'!$O$2:$O$35)*CHV$1*LOOKUP(CHV$1,'DMG Tables'!$G$2:$G$7,'DMG Tables'!$H$2:$H$7)</f>
        <v>135300000</v>
      </c>
      <c r="CHW21" s="1">
        <f>LOOKUP($A21,'DMG Tables'!$P$2:$P$35,'DMG Tables'!$O$2:$O$35)*CHW$1*LOOKUP(CHW$1,'DMG Tables'!$G$2:$G$7,'DMG Tables'!$H$2:$H$7)</f>
        <v>135360000</v>
      </c>
      <c r="CHX21" s="1">
        <f>LOOKUP($A21,'DMG Tables'!$P$2:$P$35,'DMG Tables'!$O$2:$O$35)*CHX$1*LOOKUP(CHX$1,'DMG Tables'!$G$2:$G$7,'DMG Tables'!$H$2:$H$7)</f>
        <v>135420000</v>
      </c>
      <c r="CHY21" s="1">
        <f>LOOKUP($A21,'DMG Tables'!$P$2:$P$35,'DMG Tables'!$O$2:$O$35)*CHY$1*LOOKUP(CHY$1,'DMG Tables'!$G$2:$G$7,'DMG Tables'!$H$2:$H$7)</f>
        <v>135480000</v>
      </c>
      <c r="CHZ21" s="1">
        <f>LOOKUP($A21,'DMG Tables'!$P$2:$P$35,'DMG Tables'!$O$2:$O$35)*CHZ$1*LOOKUP(CHZ$1,'DMG Tables'!$G$2:$G$7,'DMG Tables'!$H$2:$H$7)</f>
        <v>135540000</v>
      </c>
      <c r="CIA21" s="1">
        <f>LOOKUP($A21,'DMG Tables'!$P$2:$P$35,'DMG Tables'!$O$2:$O$35)*CIA$1*LOOKUP(CIA$1,'DMG Tables'!$G$2:$G$7,'DMG Tables'!$H$2:$H$7)</f>
        <v>135600000</v>
      </c>
      <c r="CIB21" s="1">
        <f>LOOKUP($A21,'DMG Tables'!$P$2:$P$35,'DMG Tables'!$O$2:$O$35)*CIB$1*LOOKUP(CIB$1,'DMG Tables'!$G$2:$G$7,'DMG Tables'!$H$2:$H$7)</f>
        <v>135660000</v>
      </c>
      <c r="CIC21" s="1">
        <f>LOOKUP($A21,'DMG Tables'!$P$2:$P$35,'DMG Tables'!$O$2:$O$35)*CIC$1*LOOKUP(CIC$1,'DMG Tables'!$G$2:$G$7,'DMG Tables'!$H$2:$H$7)</f>
        <v>135720000</v>
      </c>
      <c r="CID21" s="1">
        <f>LOOKUP($A21,'DMG Tables'!$P$2:$P$35,'DMG Tables'!$O$2:$O$35)*CID$1*LOOKUP(CID$1,'DMG Tables'!$G$2:$G$7,'DMG Tables'!$H$2:$H$7)</f>
        <v>135780000</v>
      </c>
      <c r="CIE21" s="1">
        <f>LOOKUP($A21,'DMG Tables'!$P$2:$P$35,'DMG Tables'!$O$2:$O$35)*CIE$1*LOOKUP(CIE$1,'DMG Tables'!$G$2:$G$7,'DMG Tables'!$H$2:$H$7)</f>
        <v>135840000</v>
      </c>
      <c r="CIF21" s="1">
        <f>LOOKUP($A21,'DMG Tables'!$P$2:$P$35,'DMG Tables'!$O$2:$O$35)*CIF$1*LOOKUP(CIF$1,'DMG Tables'!$G$2:$G$7,'DMG Tables'!$H$2:$H$7)</f>
        <v>135900000</v>
      </c>
      <c r="CIG21" s="1">
        <f>LOOKUP($A21,'DMG Tables'!$P$2:$P$35,'DMG Tables'!$O$2:$O$35)*CIG$1*LOOKUP(CIG$1,'DMG Tables'!$G$2:$G$7,'DMG Tables'!$H$2:$H$7)</f>
        <v>135960000</v>
      </c>
      <c r="CIH21" s="1">
        <f>LOOKUP($A21,'DMG Tables'!$P$2:$P$35,'DMG Tables'!$O$2:$O$35)*CIH$1*LOOKUP(CIH$1,'DMG Tables'!$G$2:$G$7,'DMG Tables'!$H$2:$H$7)</f>
        <v>136020000</v>
      </c>
      <c r="CII21" s="1">
        <f>LOOKUP($A21,'DMG Tables'!$P$2:$P$35,'DMG Tables'!$O$2:$O$35)*CII$1*LOOKUP(CII$1,'DMG Tables'!$G$2:$G$7,'DMG Tables'!$H$2:$H$7)</f>
        <v>136080000</v>
      </c>
      <c r="CIJ21" s="1">
        <f>LOOKUP($A21,'DMG Tables'!$P$2:$P$35,'DMG Tables'!$O$2:$O$35)*CIJ$1*LOOKUP(CIJ$1,'DMG Tables'!$G$2:$G$7,'DMG Tables'!$H$2:$H$7)</f>
        <v>136140000</v>
      </c>
      <c r="CIK21" s="1">
        <f>LOOKUP($A21,'DMG Tables'!$P$2:$P$35,'DMG Tables'!$O$2:$O$35)*CIK$1*LOOKUP(CIK$1,'DMG Tables'!$G$2:$G$7,'DMG Tables'!$H$2:$H$7)</f>
        <v>136200000</v>
      </c>
      <c r="CIL21" s="1">
        <f>LOOKUP($A21,'DMG Tables'!$P$2:$P$35,'DMG Tables'!$O$2:$O$35)*CIL$1*LOOKUP(CIL$1,'DMG Tables'!$G$2:$G$7,'DMG Tables'!$H$2:$H$7)</f>
        <v>136260000</v>
      </c>
      <c r="CIM21" s="1">
        <f>LOOKUP($A21,'DMG Tables'!$P$2:$P$35,'DMG Tables'!$O$2:$O$35)*CIM$1*LOOKUP(CIM$1,'DMG Tables'!$G$2:$G$7,'DMG Tables'!$H$2:$H$7)</f>
        <v>136320000</v>
      </c>
      <c r="CIN21" s="1">
        <f>LOOKUP($A21,'DMG Tables'!$P$2:$P$35,'DMG Tables'!$O$2:$O$35)*CIN$1*LOOKUP(CIN$1,'DMG Tables'!$G$2:$G$7,'DMG Tables'!$H$2:$H$7)</f>
        <v>136380000</v>
      </c>
      <c r="CIO21" s="1">
        <f>LOOKUP($A21,'DMG Tables'!$P$2:$P$35,'DMG Tables'!$O$2:$O$35)*CIO$1*LOOKUP(CIO$1,'DMG Tables'!$G$2:$G$7,'DMG Tables'!$H$2:$H$7)</f>
        <v>136440000</v>
      </c>
      <c r="CIP21" s="1">
        <f>LOOKUP($A21,'DMG Tables'!$P$2:$P$35,'DMG Tables'!$O$2:$O$35)*CIP$1*LOOKUP(CIP$1,'DMG Tables'!$G$2:$G$7,'DMG Tables'!$H$2:$H$7)</f>
        <v>136500000</v>
      </c>
      <c r="CIQ21" s="1">
        <f>LOOKUP($A21,'DMG Tables'!$P$2:$P$35,'DMG Tables'!$O$2:$O$35)*CIQ$1*LOOKUP(CIQ$1,'DMG Tables'!$G$2:$G$7,'DMG Tables'!$H$2:$H$7)</f>
        <v>136560000</v>
      </c>
      <c r="CIR21" s="1">
        <f>LOOKUP($A21,'DMG Tables'!$P$2:$P$35,'DMG Tables'!$O$2:$O$35)*CIR$1*LOOKUP(CIR$1,'DMG Tables'!$G$2:$G$7,'DMG Tables'!$H$2:$H$7)</f>
        <v>136620000</v>
      </c>
      <c r="CIS21" s="1">
        <f>LOOKUP($A21,'DMG Tables'!$P$2:$P$35,'DMG Tables'!$O$2:$O$35)*CIS$1*LOOKUP(CIS$1,'DMG Tables'!$G$2:$G$7,'DMG Tables'!$H$2:$H$7)</f>
        <v>136680000</v>
      </c>
      <c r="CIT21" s="1">
        <f>LOOKUP($A21,'DMG Tables'!$P$2:$P$35,'DMG Tables'!$O$2:$O$35)*CIT$1*LOOKUP(CIT$1,'DMG Tables'!$G$2:$G$7,'DMG Tables'!$H$2:$H$7)</f>
        <v>136740000</v>
      </c>
      <c r="CIU21" s="1">
        <f>LOOKUP($A21,'DMG Tables'!$P$2:$P$35,'DMG Tables'!$O$2:$O$35)*CIU$1*LOOKUP(CIU$1,'DMG Tables'!$G$2:$G$7,'DMG Tables'!$H$2:$H$7)</f>
        <v>136800000</v>
      </c>
      <c r="CIV21" s="1">
        <f>LOOKUP($A21,'DMG Tables'!$P$2:$P$35,'DMG Tables'!$O$2:$O$35)*CIV$1*LOOKUP(CIV$1,'DMG Tables'!$G$2:$G$7,'DMG Tables'!$H$2:$H$7)</f>
        <v>136860000</v>
      </c>
      <c r="CIW21" s="1">
        <f>LOOKUP($A21,'DMG Tables'!$P$2:$P$35,'DMG Tables'!$O$2:$O$35)*CIW$1*LOOKUP(CIW$1,'DMG Tables'!$G$2:$G$7,'DMG Tables'!$H$2:$H$7)</f>
        <v>136920000</v>
      </c>
      <c r="CIX21" s="1">
        <f>LOOKUP($A21,'DMG Tables'!$P$2:$P$35,'DMG Tables'!$O$2:$O$35)*CIX$1*LOOKUP(CIX$1,'DMG Tables'!$G$2:$G$7,'DMG Tables'!$H$2:$H$7)</f>
        <v>136980000</v>
      </c>
      <c r="CIY21" s="1">
        <f>LOOKUP($A21,'DMG Tables'!$P$2:$P$35,'DMG Tables'!$O$2:$O$35)*CIY$1*LOOKUP(CIY$1,'DMG Tables'!$G$2:$G$7,'DMG Tables'!$H$2:$H$7)</f>
        <v>137040000</v>
      </c>
      <c r="CIZ21" s="1">
        <f>LOOKUP($A21,'DMG Tables'!$P$2:$P$35,'DMG Tables'!$O$2:$O$35)*CIZ$1*LOOKUP(CIZ$1,'DMG Tables'!$G$2:$G$7,'DMG Tables'!$H$2:$H$7)</f>
        <v>137100000</v>
      </c>
      <c r="CJA21" s="1">
        <f>LOOKUP($A21,'DMG Tables'!$P$2:$P$35,'DMG Tables'!$O$2:$O$35)*CJA$1*LOOKUP(CJA$1,'DMG Tables'!$G$2:$G$7,'DMG Tables'!$H$2:$H$7)</f>
        <v>137160000</v>
      </c>
      <c r="CJB21" s="1">
        <f>LOOKUP($A21,'DMG Tables'!$P$2:$P$35,'DMG Tables'!$O$2:$O$35)*CJB$1*LOOKUP(CJB$1,'DMG Tables'!$G$2:$G$7,'DMG Tables'!$H$2:$H$7)</f>
        <v>137220000</v>
      </c>
      <c r="CJC21" s="1">
        <f>LOOKUP($A21,'DMG Tables'!$P$2:$P$35,'DMG Tables'!$O$2:$O$35)*CJC$1*LOOKUP(CJC$1,'DMG Tables'!$G$2:$G$7,'DMG Tables'!$H$2:$H$7)</f>
        <v>137280000</v>
      </c>
      <c r="CJD21" s="1">
        <f>LOOKUP($A21,'DMG Tables'!$P$2:$P$35,'DMG Tables'!$O$2:$O$35)*CJD$1*LOOKUP(CJD$1,'DMG Tables'!$G$2:$G$7,'DMG Tables'!$H$2:$H$7)</f>
        <v>137340000</v>
      </c>
      <c r="CJE21" s="1">
        <f>LOOKUP($A21,'DMG Tables'!$P$2:$P$35,'DMG Tables'!$O$2:$O$35)*CJE$1*LOOKUP(CJE$1,'DMG Tables'!$G$2:$G$7,'DMG Tables'!$H$2:$H$7)</f>
        <v>137400000</v>
      </c>
      <c r="CJF21" s="1">
        <f>LOOKUP($A21,'DMG Tables'!$P$2:$P$35,'DMG Tables'!$O$2:$O$35)*CJF$1*LOOKUP(CJF$1,'DMG Tables'!$G$2:$G$7,'DMG Tables'!$H$2:$H$7)</f>
        <v>137460000</v>
      </c>
      <c r="CJG21" s="1">
        <f>LOOKUP($A21,'DMG Tables'!$P$2:$P$35,'DMG Tables'!$O$2:$O$35)*CJG$1*LOOKUP(CJG$1,'DMG Tables'!$G$2:$G$7,'DMG Tables'!$H$2:$H$7)</f>
        <v>137520000</v>
      </c>
      <c r="CJH21" s="1">
        <f>LOOKUP($A21,'DMG Tables'!$P$2:$P$35,'DMG Tables'!$O$2:$O$35)*CJH$1*LOOKUP(CJH$1,'DMG Tables'!$G$2:$G$7,'DMG Tables'!$H$2:$H$7)</f>
        <v>137580000</v>
      </c>
      <c r="CJI21" s="1">
        <f>LOOKUP($A21,'DMG Tables'!$P$2:$P$35,'DMG Tables'!$O$2:$O$35)*CJI$1*LOOKUP(CJI$1,'DMG Tables'!$G$2:$G$7,'DMG Tables'!$H$2:$H$7)</f>
        <v>137640000</v>
      </c>
      <c r="CJJ21" s="1">
        <f>LOOKUP($A21,'DMG Tables'!$P$2:$P$35,'DMG Tables'!$O$2:$O$35)*CJJ$1*LOOKUP(CJJ$1,'DMG Tables'!$G$2:$G$7,'DMG Tables'!$H$2:$H$7)</f>
        <v>137700000</v>
      </c>
      <c r="CJK21" s="1">
        <f>LOOKUP($A21,'DMG Tables'!$P$2:$P$35,'DMG Tables'!$O$2:$O$35)*CJK$1*LOOKUP(CJK$1,'DMG Tables'!$G$2:$G$7,'DMG Tables'!$H$2:$H$7)</f>
        <v>137760000</v>
      </c>
      <c r="CJL21" s="1">
        <f>LOOKUP($A21,'DMG Tables'!$P$2:$P$35,'DMG Tables'!$O$2:$O$35)*CJL$1*LOOKUP(CJL$1,'DMG Tables'!$G$2:$G$7,'DMG Tables'!$H$2:$H$7)</f>
        <v>137820000</v>
      </c>
      <c r="CJM21" s="1">
        <f>LOOKUP($A21,'DMG Tables'!$P$2:$P$35,'DMG Tables'!$O$2:$O$35)*CJM$1*LOOKUP(CJM$1,'DMG Tables'!$G$2:$G$7,'DMG Tables'!$H$2:$H$7)</f>
        <v>137880000</v>
      </c>
      <c r="CJN21" s="1">
        <f>LOOKUP($A21,'DMG Tables'!$P$2:$P$35,'DMG Tables'!$O$2:$O$35)*CJN$1*LOOKUP(CJN$1,'DMG Tables'!$G$2:$G$7,'DMG Tables'!$H$2:$H$7)</f>
        <v>137940000</v>
      </c>
      <c r="CJO21" s="1">
        <f>LOOKUP($A21,'DMG Tables'!$P$2:$P$35,'DMG Tables'!$O$2:$O$35)*CJO$1*LOOKUP(CJO$1,'DMG Tables'!$G$2:$G$7,'DMG Tables'!$H$2:$H$7)</f>
        <v>138000000</v>
      </c>
      <c r="CJP21" s="1">
        <f>LOOKUP($A21,'DMG Tables'!$P$2:$P$35,'DMG Tables'!$O$2:$O$35)*CJP$1*LOOKUP(CJP$1,'DMG Tables'!$G$2:$G$7,'DMG Tables'!$H$2:$H$7)</f>
        <v>138060000</v>
      </c>
      <c r="CJQ21" s="1">
        <f>LOOKUP($A21,'DMG Tables'!$P$2:$P$35,'DMG Tables'!$O$2:$O$35)*CJQ$1*LOOKUP(CJQ$1,'DMG Tables'!$G$2:$G$7,'DMG Tables'!$H$2:$H$7)</f>
        <v>138120000</v>
      </c>
      <c r="CJR21" s="1">
        <f>LOOKUP($A21,'DMG Tables'!$P$2:$P$35,'DMG Tables'!$O$2:$O$35)*CJR$1*LOOKUP(CJR$1,'DMG Tables'!$G$2:$G$7,'DMG Tables'!$H$2:$H$7)</f>
        <v>138180000</v>
      </c>
      <c r="CJS21" s="1">
        <f>LOOKUP($A21,'DMG Tables'!$P$2:$P$35,'DMG Tables'!$O$2:$O$35)*CJS$1*LOOKUP(CJS$1,'DMG Tables'!$G$2:$G$7,'DMG Tables'!$H$2:$H$7)</f>
        <v>138240000</v>
      </c>
      <c r="CJT21" s="1">
        <f>LOOKUP($A21,'DMG Tables'!$P$2:$P$35,'DMG Tables'!$O$2:$O$35)*CJT$1*LOOKUP(CJT$1,'DMG Tables'!$G$2:$G$7,'DMG Tables'!$H$2:$H$7)</f>
        <v>138300000</v>
      </c>
      <c r="CJU21" s="1">
        <f>LOOKUP($A21,'DMG Tables'!$P$2:$P$35,'DMG Tables'!$O$2:$O$35)*CJU$1*LOOKUP(CJU$1,'DMG Tables'!$G$2:$G$7,'DMG Tables'!$H$2:$H$7)</f>
        <v>138360000</v>
      </c>
      <c r="CJV21" s="1">
        <f>LOOKUP($A21,'DMG Tables'!$P$2:$P$35,'DMG Tables'!$O$2:$O$35)*CJV$1*LOOKUP(CJV$1,'DMG Tables'!$G$2:$G$7,'DMG Tables'!$H$2:$H$7)</f>
        <v>138420000</v>
      </c>
      <c r="CJW21" s="1">
        <f>LOOKUP($A21,'DMG Tables'!$P$2:$P$35,'DMG Tables'!$O$2:$O$35)*CJW$1*LOOKUP(CJW$1,'DMG Tables'!$G$2:$G$7,'DMG Tables'!$H$2:$H$7)</f>
        <v>138480000</v>
      </c>
      <c r="CJX21" s="1">
        <f>LOOKUP($A21,'DMG Tables'!$P$2:$P$35,'DMG Tables'!$O$2:$O$35)*CJX$1*LOOKUP(CJX$1,'DMG Tables'!$G$2:$G$7,'DMG Tables'!$H$2:$H$7)</f>
        <v>138540000</v>
      </c>
      <c r="CJY21" s="1">
        <f>LOOKUP($A21,'DMG Tables'!$P$2:$P$35,'DMG Tables'!$O$2:$O$35)*CJY$1*LOOKUP(CJY$1,'DMG Tables'!$G$2:$G$7,'DMG Tables'!$H$2:$H$7)</f>
        <v>138600000</v>
      </c>
      <c r="CJZ21" s="1">
        <f>LOOKUP($A21,'DMG Tables'!$P$2:$P$35,'DMG Tables'!$O$2:$O$35)*CJZ$1*LOOKUP(CJZ$1,'DMG Tables'!$G$2:$G$7,'DMG Tables'!$H$2:$H$7)</f>
        <v>138660000</v>
      </c>
      <c r="CKA21" s="1">
        <f>LOOKUP($A21,'DMG Tables'!$P$2:$P$35,'DMG Tables'!$O$2:$O$35)*CKA$1*LOOKUP(CKA$1,'DMG Tables'!$G$2:$G$7,'DMG Tables'!$H$2:$H$7)</f>
        <v>138720000</v>
      </c>
      <c r="CKB21" s="1">
        <f>LOOKUP($A21,'DMG Tables'!$P$2:$P$35,'DMG Tables'!$O$2:$O$35)*CKB$1*LOOKUP(CKB$1,'DMG Tables'!$G$2:$G$7,'DMG Tables'!$H$2:$H$7)</f>
        <v>138780000</v>
      </c>
      <c r="CKC21" s="1">
        <f>LOOKUP($A21,'DMG Tables'!$P$2:$P$35,'DMG Tables'!$O$2:$O$35)*CKC$1*LOOKUP(CKC$1,'DMG Tables'!$G$2:$G$7,'DMG Tables'!$H$2:$H$7)</f>
        <v>138840000</v>
      </c>
      <c r="CKD21" s="1">
        <f>LOOKUP($A21,'DMG Tables'!$P$2:$P$35,'DMG Tables'!$O$2:$O$35)*CKD$1*LOOKUP(CKD$1,'DMG Tables'!$G$2:$G$7,'DMG Tables'!$H$2:$H$7)</f>
        <v>138900000</v>
      </c>
      <c r="CKE21" s="1">
        <f>LOOKUP($A21,'DMG Tables'!$P$2:$P$35,'DMG Tables'!$O$2:$O$35)*CKE$1*LOOKUP(CKE$1,'DMG Tables'!$G$2:$G$7,'DMG Tables'!$H$2:$H$7)</f>
        <v>138960000</v>
      </c>
      <c r="CKF21" s="1">
        <f>LOOKUP($A21,'DMG Tables'!$P$2:$P$35,'DMG Tables'!$O$2:$O$35)*CKF$1*LOOKUP(CKF$1,'DMG Tables'!$G$2:$G$7,'DMG Tables'!$H$2:$H$7)</f>
        <v>139020000</v>
      </c>
      <c r="CKG21" s="1">
        <f>LOOKUP($A21,'DMG Tables'!$P$2:$P$35,'DMG Tables'!$O$2:$O$35)*CKG$1*LOOKUP(CKG$1,'DMG Tables'!$G$2:$G$7,'DMG Tables'!$H$2:$H$7)</f>
        <v>139080000</v>
      </c>
      <c r="CKH21" s="1">
        <f>LOOKUP($A21,'DMG Tables'!$P$2:$P$35,'DMG Tables'!$O$2:$O$35)*CKH$1*LOOKUP(CKH$1,'DMG Tables'!$G$2:$G$7,'DMG Tables'!$H$2:$H$7)</f>
        <v>139140000</v>
      </c>
      <c r="CKI21" s="1">
        <f>LOOKUP($A21,'DMG Tables'!$P$2:$P$35,'DMG Tables'!$O$2:$O$35)*CKI$1*LOOKUP(CKI$1,'DMG Tables'!$G$2:$G$7,'DMG Tables'!$H$2:$H$7)</f>
        <v>139200000</v>
      </c>
      <c r="CKJ21" s="1">
        <f>LOOKUP($A21,'DMG Tables'!$P$2:$P$35,'DMG Tables'!$O$2:$O$35)*CKJ$1*LOOKUP(CKJ$1,'DMG Tables'!$G$2:$G$7,'DMG Tables'!$H$2:$H$7)</f>
        <v>139260000</v>
      </c>
      <c r="CKK21" s="1">
        <f>LOOKUP($A21,'DMG Tables'!$P$2:$P$35,'DMG Tables'!$O$2:$O$35)*CKK$1*LOOKUP(CKK$1,'DMG Tables'!$G$2:$G$7,'DMG Tables'!$H$2:$H$7)</f>
        <v>139320000</v>
      </c>
      <c r="CKL21" s="1">
        <f>LOOKUP($A21,'DMG Tables'!$P$2:$P$35,'DMG Tables'!$O$2:$O$35)*CKL$1*LOOKUP(CKL$1,'DMG Tables'!$G$2:$G$7,'DMG Tables'!$H$2:$H$7)</f>
        <v>139380000</v>
      </c>
      <c r="CKM21" s="1">
        <f>LOOKUP($A21,'DMG Tables'!$P$2:$P$35,'DMG Tables'!$O$2:$O$35)*CKM$1*LOOKUP(CKM$1,'DMG Tables'!$G$2:$G$7,'DMG Tables'!$H$2:$H$7)</f>
        <v>139440000</v>
      </c>
      <c r="CKN21" s="1">
        <f>LOOKUP($A21,'DMG Tables'!$P$2:$P$35,'DMG Tables'!$O$2:$O$35)*CKN$1*LOOKUP(CKN$1,'DMG Tables'!$G$2:$G$7,'DMG Tables'!$H$2:$H$7)</f>
        <v>139500000</v>
      </c>
      <c r="CKO21" s="1">
        <f>LOOKUP($A21,'DMG Tables'!$P$2:$P$35,'DMG Tables'!$O$2:$O$35)*CKO$1*LOOKUP(CKO$1,'DMG Tables'!$G$2:$G$7,'DMG Tables'!$H$2:$H$7)</f>
        <v>139560000</v>
      </c>
      <c r="CKP21" s="1">
        <f>LOOKUP($A21,'DMG Tables'!$P$2:$P$35,'DMG Tables'!$O$2:$O$35)*CKP$1*LOOKUP(CKP$1,'DMG Tables'!$G$2:$G$7,'DMG Tables'!$H$2:$H$7)</f>
        <v>139620000</v>
      </c>
      <c r="CKQ21" s="1">
        <f>LOOKUP($A21,'DMG Tables'!$P$2:$P$35,'DMG Tables'!$O$2:$O$35)*CKQ$1*LOOKUP(CKQ$1,'DMG Tables'!$G$2:$G$7,'DMG Tables'!$H$2:$H$7)</f>
        <v>139680000</v>
      </c>
      <c r="CKR21" s="1">
        <f>LOOKUP($A21,'DMG Tables'!$P$2:$P$35,'DMG Tables'!$O$2:$O$35)*CKR$1*LOOKUP(CKR$1,'DMG Tables'!$G$2:$G$7,'DMG Tables'!$H$2:$H$7)</f>
        <v>139740000</v>
      </c>
      <c r="CKS21" s="1">
        <f>LOOKUP($A21,'DMG Tables'!$P$2:$P$35,'DMG Tables'!$O$2:$O$35)*CKS$1*LOOKUP(CKS$1,'DMG Tables'!$G$2:$G$7,'DMG Tables'!$H$2:$H$7)</f>
        <v>139800000</v>
      </c>
      <c r="CKT21" s="1">
        <f>LOOKUP($A21,'DMG Tables'!$P$2:$P$35,'DMG Tables'!$O$2:$O$35)*CKT$1*LOOKUP(CKT$1,'DMG Tables'!$G$2:$G$7,'DMG Tables'!$H$2:$H$7)</f>
        <v>139860000</v>
      </c>
      <c r="CKU21" s="1">
        <f>LOOKUP($A21,'DMG Tables'!$P$2:$P$35,'DMG Tables'!$O$2:$O$35)*CKU$1*LOOKUP(CKU$1,'DMG Tables'!$G$2:$G$7,'DMG Tables'!$H$2:$H$7)</f>
        <v>139920000</v>
      </c>
      <c r="CKV21" s="1">
        <f>LOOKUP($A21,'DMG Tables'!$P$2:$P$35,'DMG Tables'!$O$2:$O$35)*CKV$1*LOOKUP(CKV$1,'DMG Tables'!$G$2:$G$7,'DMG Tables'!$H$2:$H$7)</f>
        <v>139980000</v>
      </c>
      <c r="CKW21" s="1">
        <f>LOOKUP($A21,'DMG Tables'!$P$2:$P$35,'DMG Tables'!$O$2:$O$35)*CKW$1*LOOKUP(CKW$1,'DMG Tables'!$G$2:$G$7,'DMG Tables'!$H$2:$H$7)</f>
        <v>140040000</v>
      </c>
      <c r="CKX21" s="1">
        <f>LOOKUP($A21,'DMG Tables'!$P$2:$P$35,'DMG Tables'!$O$2:$O$35)*CKX$1*LOOKUP(CKX$1,'DMG Tables'!$G$2:$G$7,'DMG Tables'!$H$2:$H$7)</f>
        <v>140100000</v>
      </c>
      <c r="CKY21" s="1">
        <f>LOOKUP($A21,'DMG Tables'!$P$2:$P$35,'DMG Tables'!$O$2:$O$35)*CKY$1*LOOKUP(CKY$1,'DMG Tables'!$G$2:$G$7,'DMG Tables'!$H$2:$H$7)</f>
        <v>140160000</v>
      </c>
      <c r="CKZ21" s="1">
        <f>LOOKUP($A21,'DMG Tables'!$P$2:$P$35,'DMG Tables'!$O$2:$O$35)*CKZ$1*LOOKUP(CKZ$1,'DMG Tables'!$G$2:$G$7,'DMG Tables'!$H$2:$H$7)</f>
        <v>140220000</v>
      </c>
      <c r="CLA21" s="1">
        <f>LOOKUP($A21,'DMG Tables'!$P$2:$P$35,'DMG Tables'!$O$2:$O$35)*CLA$1*LOOKUP(CLA$1,'DMG Tables'!$G$2:$G$7,'DMG Tables'!$H$2:$H$7)</f>
        <v>140280000</v>
      </c>
      <c r="CLB21" s="1">
        <f>LOOKUP($A21,'DMG Tables'!$P$2:$P$35,'DMG Tables'!$O$2:$O$35)*CLB$1*LOOKUP(CLB$1,'DMG Tables'!$G$2:$G$7,'DMG Tables'!$H$2:$H$7)</f>
        <v>140340000</v>
      </c>
      <c r="CLC21" s="1">
        <f>LOOKUP($A21,'DMG Tables'!$P$2:$P$35,'DMG Tables'!$O$2:$O$35)*CLC$1*LOOKUP(CLC$1,'DMG Tables'!$G$2:$G$7,'DMG Tables'!$H$2:$H$7)</f>
        <v>140400000</v>
      </c>
      <c r="CLD21" s="1">
        <f>LOOKUP($A21,'DMG Tables'!$P$2:$P$35,'DMG Tables'!$O$2:$O$35)*CLD$1*LOOKUP(CLD$1,'DMG Tables'!$G$2:$G$7,'DMG Tables'!$H$2:$H$7)</f>
        <v>140460000</v>
      </c>
      <c r="CLE21" s="1">
        <f>LOOKUP($A21,'DMG Tables'!$P$2:$P$35,'DMG Tables'!$O$2:$O$35)*CLE$1*LOOKUP(CLE$1,'DMG Tables'!$G$2:$G$7,'DMG Tables'!$H$2:$H$7)</f>
        <v>140520000</v>
      </c>
      <c r="CLF21" s="1">
        <f>LOOKUP($A21,'DMG Tables'!$P$2:$P$35,'DMG Tables'!$O$2:$O$35)*CLF$1*LOOKUP(CLF$1,'DMG Tables'!$G$2:$G$7,'DMG Tables'!$H$2:$H$7)</f>
        <v>140580000</v>
      </c>
      <c r="CLG21" s="1">
        <f>LOOKUP($A21,'DMG Tables'!$P$2:$P$35,'DMG Tables'!$O$2:$O$35)*CLG$1*LOOKUP(CLG$1,'DMG Tables'!$G$2:$G$7,'DMG Tables'!$H$2:$H$7)</f>
        <v>140640000</v>
      </c>
      <c r="CLH21" s="1">
        <f>LOOKUP($A21,'DMG Tables'!$P$2:$P$35,'DMG Tables'!$O$2:$O$35)*CLH$1*LOOKUP(CLH$1,'DMG Tables'!$G$2:$G$7,'DMG Tables'!$H$2:$H$7)</f>
        <v>140700000</v>
      </c>
      <c r="CLI21" s="1">
        <f>LOOKUP($A21,'DMG Tables'!$P$2:$P$35,'DMG Tables'!$O$2:$O$35)*CLI$1*LOOKUP(CLI$1,'DMG Tables'!$G$2:$G$7,'DMG Tables'!$H$2:$H$7)</f>
        <v>140760000</v>
      </c>
      <c r="CLJ21" s="1">
        <f>LOOKUP($A21,'DMG Tables'!$P$2:$P$35,'DMG Tables'!$O$2:$O$35)*CLJ$1*LOOKUP(CLJ$1,'DMG Tables'!$G$2:$G$7,'DMG Tables'!$H$2:$H$7)</f>
        <v>140820000</v>
      </c>
      <c r="CLK21" s="1">
        <f>LOOKUP($A21,'DMG Tables'!$P$2:$P$35,'DMG Tables'!$O$2:$O$35)*CLK$1*LOOKUP(CLK$1,'DMG Tables'!$G$2:$G$7,'DMG Tables'!$H$2:$H$7)</f>
        <v>140880000</v>
      </c>
      <c r="CLL21" s="1">
        <f>LOOKUP($A21,'DMG Tables'!$P$2:$P$35,'DMG Tables'!$O$2:$O$35)*CLL$1*LOOKUP(CLL$1,'DMG Tables'!$G$2:$G$7,'DMG Tables'!$H$2:$H$7)</f>
        <v>140940000</v>
      </c>
      <c r="CLM21" s="1">
        <f>LOOKUP($A21,'DMG Tables'!$P$2:$P$35,'DMG Tables'!$O$2:$O$35)*CLM$1*LOOKUP(CLM$1,'DMG Tables'!$G$2:$G$7,'DMG Tables'!$H$2:$H$7)</f>
        <v>141000000</v>
      </c>
      <c r="CLN21" s="1">
        <f>LOOKUP($A21,'DMG Tables'!$P$2:$P$35,'DMG Tables'!$O$2:$O$35)*CLN$1*LOOKUP(CLN$1,'DMG Tables'!$G$2:$G$7,'DMG Tables'!$H$2:$H$7)</f>
        <v>141060000</v>
      </c>
      <c r="CLO21" s="1">
        <f>LOOKUP($A21,'DMG Tables'!$P$2:$P$35,'DMG Tables'!$O$2:$O$35)*CLO$1*LOOKUP(CLO$1,'DMG Tables'!$G$2:$G$7,'DMG Tables'!$H$2:$H$7)</f>
        <v>141120000</v>
      </c>
      <c r="CLP21" s="1">
        <f>LOOKUP($A21,'DMG Tables'!$P$2:$P$35,'DMG Tables'!$O$2:$O$35)*CLP$1*LOOKUP(CLP$1,'DMG Tables'!$G$2:$G$7,'DMG Tables'!$H$2:$H$7)</f>
        <v>141180000</v>
      </c>
      <c r="CLQ21" s="1">
        <f>LOOKUP($A21,'DMG Tables'!$P$2:$P$35,'DMG Tables'!$O$2:$O$35)*CLQ$1*LOOKUP(CLQ$1,'DMG Tables'!$G$2:$G$7,'DMG Tables'!$H$2:$H$7)</f>
        <v>141240000</v>
      </c>
      <c r="CLR21" s="1">
        <f>LOOKUP($A21,'DMG Tables'!$P$2:$P$35,'DMG Tables'!$O$2:$O$35)*CLR$1*LOOKUP(CLR$1,'DMG Tables'!$G$2:$G$7,'DMG Tables'!$H$2:$H$7)</f>
        <v>141300000</v>
      </c>
      <c r="CLS21" s="1">
        <f>LOOKUP($A21,'DMG Tables'!$P$2:$P$35,'DMG Tables'!$O$2:$O$35)*CLS$1*LOOKUP(CLS$1,'DMG Tables'!$G$2:$G$7,'DMG Tables'!$H$2:$H$7)</f>
        <v>141360000</v>
      </c>
      <c r="CLT21" s="1">
        <f>LOOKUP($A21,'DMG Tables'!$P$2:$P$35,'DMG Tables'!$O$2:$O$35)*CLT$1*LOOKUP(CLT$1,'DMG Tables'!$G$2:$G$7,'DMG Tables'!$H$2:$H$7)</f>
        <v>141420000</v>
      </c>
      <c r="CLU21" s="1">
        <f>LOOKUP($A21,'DMG Tables'!$P$2:$P$35,'DMG Tables'!$O$2:$O$35)*CLU$1*LOOKUP(CLU$1,'DMG Tables'!$G$2:$G$7,'DMG Tables'!$H$2:$H$7)</f>
        <v>141480000</v>
      </c>
      <c r="CLV21" s="1">
        <f>LOOKUP($A21,'DMG Tables'!$P$2:$P$35,'DMG Tables'!$O$2:$O$35)*CLV$1*LOOKUP(CLV$1,'DMG Tables'!$G$2:$G$7,'DMG Tables'!$H$2:$H$7)</f>
        <v>141540000</v>
      </c>
      <c r="CLW21" s="1">
        <f>LOOKUP($A21,'DMG Tables'!$P$2:$P$35,'DMG Tables'!$O$2:$O$35)*CLW$1*LOOKUP(CLW$1,'DMG Tables'!$G$2:$G$7,'DMG Tables'!$H$2:$H$7)</f>
        <v>141600000</v>
      </c>
      <c r="CLX21" s="1">
        <f>LOOKUP($A21,'DMG Tables'!$P$2:$P$35,'DMG Tables'!$O$2:$O$35)*CLX$1*LOOKUP(CLX$1,'DMG Tables'!$G$2:$G$7,'DMG Tables'!$H$2:$H$7)</f>
        <v>141660000</v>
      </c>
      <c r="CLY21" s="1">
        <f>LOOKUP($A21,'DMG Tables'!$P$2:$P$35,'DMG Tables'!$O$2:$O$35)*CLY$1*LOOKUP(CLY$1,'DMG Tables'!$G$2:$G$7,'DMG Tables'!$H$2:$H$7)</f>
        <v>141720000</v>
      </c>
      <c r="CLZ21" s="1">
        <f>LOOKUP($A21,'DMG Tables'!$P$2:$P$35,'DMG Tables'!$O$2:$O$35)*CLZ$1*LOOKUP(CLZ$1,'DMG Tables'!$G$2:$G$7,'DMG Tables'!$H$2:$H$7)</f>
        <v>141780000</v>
      </c>
      <c r="CMA21" s="1">
        <f>LOOKUP($A21,'DMG Tables'!$P$2:$P$35,'DMG Tables'!$O$2:$O$35)*CMA$1*LOOKUP(CMA$1,'DMG Tables'!$G$2:$G$7,'DMG Tables'!$H$2:$H$7)</f>
        <v>141840000</v>
      </c>
      <c r="CMB21" s="1">
        <f>LOOKUP($A21,'DMG Tables'!$P$2:$P$35,'DMG Tables'!$O$2:$O$35)*CMB$1*LOOKUP(CMB$1,'DMG Tables'!$G$2:$G$7,'DMG Tables'!$H$2:$H$7)</f>
        <v>141900000</v>
      </c>
      <c r="CMC21" s="1">
        <f>LOOKUP($A21,'DMG Tables'!$P$2:$P$35,'DMG Tables'!$O$2:$O$35)*CMC$1*LOOKUP(CMC$1,'DMG Tables'!$G$2:$G$7,'DMG Tables'!$H$2:$H$7)</f>
        <v>141960000</v>
      </c>
      <c r="CMD21" s="1">
        <f>LOOKUP($A21,'DMG Tables'!$P$2:$P$35,'DMG Tables'!$O$2:$O$35)*CMD$1*LOOKUP(CMD$1,'DMG Tables'!$G$2:$G$7,'DMG Tables'!$H$2:$H$7)</f>
        <v>142020000</v>
      </c>
      <c r="CME21" s="1">
        <f>LOOKUP($A21,'DMG Tables'!$P$2:$P$35,'DMG Tables'!$O$2:$O$35)*CME$1*LOOKUP(CME$1,'DMG Tables'!$G$2:$G$7,'DMG Tables'!$H$2:$H$7)</f>
        <v>142080000</v>
      </c>
      <c r="CMF21" s="1">
        <f>LOOKUP($A21,'DMG Tables'!$P$2:$P$35,'DMG Tables'!$O$2:$O$35)*CMF$1*LOOKUP(CMF$1,'DMG Tables'!$G$2:$G$7,'DMG Tables'!$H$2:$H$7)</f>
        <v>142140000</v>
      </c>
      <c r="CMG21" s="1">
        <f>LOOKUP($A21,'DMG Tables'!$P$2:$P$35,'DMG Tables'!$O$2:$O$35)*CMG$1*LOOKUP(CMG$1,'DMG Tables'!$G$2:$G$7,'DMG Tables'!$H$2:$H$7)</f>
        <v>142200000</v>
      </c>
      <c r="CMH21" s="1">
        <f>LOOKUP($A21,'DMG Tables'!$P$2:$P$35,'DMG Tables'!$O$2:$O$35)*CMH$1*LOOKUP(CMH$1,'DMG Tables'!$G$2:$G$7,'DMG Tables'!$H$2:$H$7)</f>
        <v>142260000</v>
      </c>
      <c r="CMI21" s="1">
        <f>LOOKUP($A21,'DMG Tables'!$P$2:$P$35,'DMG Tables'!$O$2:$O$35)*CMI$1*LOOKUP(CMI$1,'DMG Tables'!$G$2:$G$7,'DMG Tables'!$H$2:$H$7)</f>
        <v>142320000</v>
      </c>
      <c r="CMJ21" s="1">
        <f>LOOKUP($A21,'DMG Tables'!$P$2:$P$35,'DMG Tables'!$O$2:$O$35)*CMJ$1*LOOKUP(CMJ$1,'DMG Tables'!$G$2:$G$7,'DMG Tables'!$H$2:$H$7)</f>
        <v>142380000</v>
      </c>
      <c r="CMK21" s="1">
        <f>LOOKUP($A21,'DMG Tables'!$P$2:$P$35,'DMG Tables'!$O$2:$O$35)*CMK$1*LOOKUP(CMK$1,'DMG Tables'!$G$2:$G$7,'DMG Tables'!$H$2:$H$7)</f>
        <v>142440000</v>
      </c>
      <c r="CML21" s="1">
        <f>LOOKUP($A21,'DMG Tables'!$P$2:$P$35,'DMG Tables'!$O$2:$O$35)*CML$1*LOOKUP(CML$1,'DMG Tables'!$G$2:$G$7,'DMG Tables'!$H$2:$H$7)</f>
        <v>142500000</v>
      </c>
      <c r="CMM21" s="1">
        <f>LOOKUP($A21,'DMG Tables'!$P$2:$P$35,'DMG Tables'!$O$2:$O$35)*CMM$1*LOOKUP(CMM$1,'DMG Tables'!$G$2:$G$7,'DMG Tables'!$H$2:$H$7)</f>
        <v>142560000</v>
      </c>
      <c r="CMN21" s="1">
        <f>LOOKUP($A21,'DMG Tables'!$P$2:$P$35,'DMG Tables'!$O$2:$O$35)*CMN$1*LOOKUP(CMN$1,'DMG Tables'!$G$2:$G$7,'DMG Tables'!$H$2:$H$7)</f>
        <v>142620000</v>
      </c>
      <c r="CMO21" s="1">
        <f>LOOKUP($A21,'DMG Tables'!$P$2:$P$35,'DMG Tables'!$O$2:$O$35)*CMO$1*LOOKUP(CMO$1,'DMG Tables'!$G$2:$G$7,'DMG Tables'!$H$2:$H$7)</f>
        <v>142680000</v>
      </c>
      <c r="CMP21" s="1">
        <f>LOOKUP($A21,'DMG Tables'!$P$2:$P$35,'DMG Tables'!$O$2:$O$35)*CMP$1*LOOKUP(CMP$1,'DMG Tables'!$G$2:$G$7,'DMG Tables'!$H$2:$H$7)</f>
        <v>142740000</v>
      </c>
      <c r="CMQ21" s="1">
        <f>LOOKUP($A21,'DMG Tables'!$P$2:$P$35,'DMG Tables'!$O$2:$O$35)*CMQ$1*LOOKUP(CMQ$1,'DMG Tables'!$G$2:$G$7,'DMG Tables'!$H$2:$H$7)</f>
        <v>142800000</v>
      </c>
      <c r="CMR21" s="1">
        <f>LOOKUP($A21,'DMG Tables'!$P$2:$P$35,'DMG Tables'!$O$2:$O$35)*CMR$1*LOOKUP(CMR$1,'DMG Tables'!$G$2:$G$7,'DMG Tables'!$H$2:$H$7)</f>
        <v>142860000</v>
      </c>
      <c r="CMS21" s="1">
        <f>LOOKUP($A21,'DMG Tables'!$P$2:$P$35,'DMG Tables'!$O$2:$O$35)*CMS$1*LOOKUP(CMS$1,'DMG Tables'!$G$2:$G$7,'DMG Tables'!$H$2:$H$7)</f>
        <v>142920000</v>
      </c>
      <c r="CMT21" s="1">
        <f>LOOKUP($A21,'DMG Tables'!$P$2:$P$35,'DMG Tables'!$O$2:$O$35)*CMT$1*LOOKUP(CMT$1,'DMG Tables'!$G$2:$G$7,'DMG Tables'!$H$2:$H$7)</f>
        <v>142980000</v>
      </c>
      <c r="CMU21" s="1">
        <f>LOOKUP($A21,'DMG Tables'!$P$2:$P$35,'DMG Tables'!$O$2:$O$35)*CMU$1*LOOKUP(CMU$1,'DMG Tables'!$G$2:$G$7,'DMG Tables'!$H$2:$H$7)</f>
        <v>143040000</v>
      </c>
      <c r="CMV21" s="1">
        <f>LOOKUP($A21,'DMG Tables'!$P$2:$P$35,'DMG Tables'!$O$2:$O$35)*CMV$1*LOOKUP(CMV$1,'DMG Tables'!$G$2:$G$7,'DMG Tables'!$H$2:$H$7)</f>
        <v>143100000</v>
      </c>
      <c r="CMW21" s="1">
        <f>LOOKUP($A21,'DMG Tables'!$P$2:$P$35,'DMG Tables'!$O$2:$O$35)*CMW$1*LOOKUP(CMW$1,'DMG Tables'!$G$2:$G$7,'DMG Tables'!$H$2:$H$7)</f>
        <v>143160000</v>
      </c>
      <c r="CMX21" s="1">
        <f>LOOKUP($A21,'DMG Tables'!$P$2:$P$35,'DMG Tables'!$O$2:$O$35)*CMX$1*LOOKUP(CMX$1,'DMG Tables'!$G$2:$G$7,'DMG Tables'!$H$2:$H$7)</f>
        <v>143220000</v>
      </c>
      <c r="CMY21" s="1">
        <f>LOOKUP($A21,'DMG Tables'!$P$2:$P$35,'DMG Tables'!$O$2:$O$35)*CMY$1*LOOKUP(CMY$1,'DMG Tables'!$G$2:$G$7,'DMG Tables'!$H$2:$H$7)</f>
        <v>143280000</v>
      </c>
      <c r="CMZ21" s="1">
        <f>LOOKUP($A21,'DMG Tables'!$P$2:$P$35,'DMG Tables'!$O$2:$O$35)*CMZ$1*LOOKUP(CMZ$1,'DMG Tables'!$G$2:$G$7,'DMG Tables'!$H$2:$H$7)</f>
        <v>143340000</v>
      </c>
      <c r="CNA21" s="1">
        <f>LOOKUP($A21,'DMG Tables'!$P$2:$P$35,'DMG Tables'!$O$2:$O$35)*CNA$1*LOOKUP(CNA$1,'DMG Tables'!$G$2:$G$7,'DMG Tables'!$H$2:$H$7)</f>
        <v>143400000</v>
      </c>
      <c r="CNB21" s="1">
        <f>LOOKUP($A21,'DMG Tables'!$P$2:$P$35,'DMG Tables'!$O$2:$O$35)*CNB$1*LOOKUP(CNB$1,'DMG Tables'!$G$2:$G$7,'DMG Tables'!$H$2:$H$7)</f>
        <v>143460000</v>
      </c>
      <c r="CNC21" s="1">
        <f>LOOKUP($A21,'DMG Tables'!$P$2:$P$35,'DMG Tables'!$O$2:$O$35)*CNC$1*LOOKUP(CNC$1,'DMG Tables'!$G$2:$G$7,'DMG Tables'!$H$2:$H$7)</f>
        <v>143520000</v>
      </c>
      <c r="CND21" s="1">
        <f>LOOKUP($A21,'DMG Tables'!$P$2:$P$35,'DMG Tables'!$O$2:$O$35)*CND$1*LOOKUP(CND$1,'DMG Tables'!$G$2:$G$7,'DMG Tables'!$H$2:$H$7)</f>
        <v>143580000</v>
      </c>
      <c r="CNE21" s="1">
        <f>LOOKUP($A21,'DMG Tables'!$P$2:$P$35,'DMG Tables'!$O$2:$O$35)*CNE$1*LOOKUP(CNE$1,'DMG Tables'!$G$2:$G$7,'DMG Tables'!$H$2:$H$7)</f>
        <v>143640000</v>
      </c>
      <c r="CNF21" s="1">
        <f>LOOKUP($A21,'DMG Tables'!$P$2:$P$35,'DMG Tables'!$O$2:$O$35)*CNF$1*LOOKUP(CNF$1,'DMG Tables'!$G$2:$G$7,'DMG Tables'!$H$2:$H$7)</f>
        <v>143700000</v>
      </c>
      <c r="CNG21" s="1">
        <f>LOOKUP($A21,'DMG Tables'!$P$2:$P$35,'DMG Tables'!$O$2:$O$35)*CNG$1*LOOKUP(CNG$1,'DMG Tables'!$G$2:$G$7,'DMG Tables'!$H$2:$H$7)</f>
        <v>143760000</v>
      </c>
      <c r="CNH21" s="1">
        <f>LOOKUP($A21,'DMG Tables'!$P$2:$P$35,'DMG Tables'!$O$2:$O$35)*CNH$1*LOOKUP(CNH$1,'DMG Tables'!$G$2:$G$7,'DMG Tables'!$H$2:$H$7)</f>
        <v>143820000</v>
      </c>
      <c r="CNI21" s="1">
        <f>LOOKUP($A21,'DMG Tables'!$P$2:$P$35,'DMG Tables'!$O$2:$O$35)*CNI$1*LOOKUP(CNI$1,'DMG Tables'!$G$2:$G$7,'DMG Tables'!$H$2:$H$7)</f>
        <v>143880000</v>
      </c>
      <c r="CNJ21" s="1">
        <f>LOOKUP($A21,'DMG Tables'!$P$2:$P$35,'DMG Tables'!$O$2:$O$35)*CNJ$1*LOOKUP(CNJ$1,'DMG Tables'!$G$2:$G$7,'DMG Tables'!$H$2:$H$7)</f>
        <v>143940000</v>
      </c>
      <c r="CNK21" s="1">
        <f>LOOKUP($A21,'DMG Tables'!$P$2:$P$35,'DMG Tables'!$O$2:$O$35)*CNK$1*LOOKUP(CNK$1,'DMG Tables'!$G$2:$G$7,'DMG Tables'!$H$2:$H$7)</f>
        <v>144000000</v>
      </c>
      <c r="CNL21" s="1">
        <f>LOOKUP($A21,'DMG Tables'!$P$2:$P$35,'DMG Tables'!$O$2:$O$35)*CNL$1*LOOKUP(CNL$1,'DMG Tables'!$G$2:$G$7,'DMG Tables'!$H$2:$H$7)</f>
        <v>144060000</v>
      </c>
      <c r="CNM21" s="1">
        <f>LOOKUP($A21,'DMG Tables'!$P$2:$P$35,'DMG Tables'!$O$2:$O$35)*CNM$1*LOOKUP(CNM$1,'DMG Tables'!$G$2:$G$7,'DMG Tables'!$H$2:$H$7)</f>
        <v>144120000</v>
      </c>
      <c r="CNN21" s="1">
        <f>LOOKUP($A21,'DMG Tables'!$P$2:$P$35,'DMG Tables'!$O$2:$O$35)*CNN$1*LOOKUP(CNN$1,'DMG Tables'!$G$2:$G$7,'DMG Tables'!$H$2:$H$7)</f>
        <v>144180000</v>
      </c>
      <c r="CNO21" s="1">
        <f>LOOKUP($A21,'DMG Tables'!$P$2:$P$35,'DMG Tables'!$O$2:$O$35)*CNO$1*LOOKUP(CNO$1,'DMG Tables'!$G$2:$G$7,'DMG Tables'!$H$2:$H$7)</f>
        <v>144240000</v>
      </c>
      <c r="CNP21" s="1">
        <f>LOOKUP($A21,'DMG Tables'!$P$2:$P$35,'DMG Tables'!$O$2:$O$35)*CNP$1*LOOKUP(CNP$1,'DMG Tables'!$G$2:$G$7,'DMG Tables'!$H$2:$H$7)</f>
        <v>144300000</v>
      </c>
      <c r="CNQ21" s="1">
        <f>LOOKUP($A21,'DMG Tables'!$P$2:$P$35,'DMG Tables'!$O$2:$O$35)*CNQ$1*LOOKUP(CNQ$1,'DMG Tables'!$G$2:$G$7,'DMG Tables'!$H$2:$H$7)</f>
        <v>144360000</v>
      </c>
      <c r="CNR21" s="1">
        <f>LOOKUP($A21,'DMG Tables'!$P$2:$P$35,'DMG Tables'!$O$2:$O$35)*CNR$1*LOOKUP(CNR$1,'DMG Tables'!$G$2:$G$7,'DMG Tables'!$H$2:$H$7)</f>
        <v>144420000</v>
      </c>
      <c r="CNS21" s="1">
        <f>LOOKUP($A21,'DMG Tables'!$P$2:$P$35,'DMG Tables'!$O$2:$O$35)*CNS$1*LOOKUP(CNS$1,'DMG Tables'!$G$2:$G$7,'DMG Tables'!$H$2:$H$7)</f>
        <v>144480000</v>
      </c>
      <c r="CNT21" s="1">
        <f>LOOKUP($A21,'DMG Tables'!$P$2:$P$35,'DMG Tables'!$O$2:$O$35)*CNT$1*LOOKUP(CNT$1,'DMG Tables'!$G$2:$G$7,'DMG Tables'!$H$2:$H$7)</f>
        <v>144540000</v>
      </c>
      <c r="CNU21" s="1">
        <f>LOOKUP($A21,'DMG Tables'!$P$2:$P$35,'DMG Tables'!$O$2:$O$35)*CNU$1*LOOKUP(CNU$1,'DMG Tables'!$G$2:$G$7,'DMG Tables'!$H$2:$H$7)</f>
        <v>144600000</v>
      </c>
      <c r="CNV21" s="1">
        <f>LOOKUP($A21,'DMG Tables'!$P$2:$P$35,'DMG Tables'!$O$2:$O$35)*CNV$1*LOOKUP(CNV$1,'DMG Tables'!$G$2:$G$7,'DMG Tables'!$H$2:$H$7)</f>
        <v>144660000</v>
      </c>
      <c r="CNW21" s="1">
        <f>LOOKUP($A21,'DMG Tables'!$P$2:$P$35,'DMG Tables'!$O$2:$O$35)*CNW$1*LOOKUP(CNW$1,'DMG Tables'!$G$2:$G$7,'DMG Tables'!$H$2:$H$7)</f>
        <v>144720000</v>
      </c>
      <c r="CNX21" s="1">
        <f>LOOKUP($A21,'DMG Tables'!$P$2:$P$35,'DMG Tables'!$O$2:$O$35)*CNX$1*LOOKUP(CNX$1,'DMG Tables'!$G$2:$G$7,'DMG Tables'!$H$2:$H$7)</f>
        <v>144780000</v>
      </c>
      <c r="CNY21" s="1">
        <f>LOOKUP($A21,'DMG Tables'!$P$2:$P$35,'DMG Tables'!$O$2:$O$35)*CNY$1*LOOKUP(CNY$1,'DMG Tables'!$G$2:$G$7,'DMG Tables'!$H$2:$H$7)</f>
        <v>144840000</v>
      </c>
      <c r="CNZ21" s="1">
        <f>LOOKUP($A21,'DMG Tables'!$P$2:$P$35,'DMG Tables'!$O$2:$O$35)*CNZ$1*LOOKUP(CNZ$1,'DMG Tables'!$G$2:$G$7,'DMG Tables'!$H$2:$H$7)</f>
        <v>144900000</v>
      </c>
      <c r="COA21" s="1">
        <f>LOOKUP($A21,'DMG Tables'!$P$2:$P$35,'DMG Tables'!$O$2:$O$35)*COA$1*LOOKUP(COA$1,'DMG Tables'!$G$2:$G$7,'DMG Tables'!$H$2:$H$7)</f>
        <v>144960000</v>
      </c>
      <c r="COB21" s="1">
        <f>LOOKUP($A21,'DMG Tables'!$P$2:$P$35,'DMG Tables'!$O$2:$O$35)*COB$1*LOOKUP(COB$1,'DMG Tables'!$G$2:$G$7,'DMG Tables'!$H$2:$H$7)</f>
        <v>145020000</v>
      </c>
      <c r="COC21" s="1">
        <f>LOOKUP($A21,'DMG Tables'!$P$2:$P$35,'DMG Tables'!$O$2:$O$35)*COC$1*LOOKUP(COC$1,'DMG Tables'!$G$2:$G$7,'DMG Tables'!$H$2:$H$7)</f>
        <v>145080000</v>
      </c>
      <c r="COD21" s="1">
        <f>LOOKUP($A21,'DMG Tables'!$P$2:$P$35,'DMG Tables'!$O$2:$O$35)*COD$1*LOOKUP(COD$1,'DMG Tables'!$G$2:$G$7,'DMG Tables'!$H$2:$H$7)</f>
        <v>145140000</v>
      </c>
      <c r="COE21" s="1">
        <f>LOOKUP($A21,'DMG Tables'!$P$2:$P$35,'DMG Tables'!$O$2:$O$35)*COE$1*LOOKUP(COE$1,'DMG Tables'!$G$2:$G$7,'DMG Tables'!$H$2:$H$7)</f>
        <v>145200000</v>
      </c>
      <c r="COF21" s="1">
        <f>LOOKUP($A21,'DMG Tables'!$P$2:$P$35,'DMG Tables'!$O$2:$O$35)*COF$1*LOOKUP(COF$1,'DMG Tables'!$G$2:$G$7,'DMG Tables'!$H$2:$H$7)</f>
        <v>145260000</v>
      </c>
      <c r="COG21" s="1">
        <f>LOOKUP($A21,'DMG Tables'!$P$2:$P$35,'DMG Tables'!$O$2:$O$35)*COG$1*LOOKUP(COG$1,'DMG Tables'!$G$2:$G$7,'DMG Tables'!$H$2:$H$7)</f>
        <v>145320000</v>
      </c>
      <c r="COH21" s="1">
        <f>LOOKUP($A21,'DMG Tables'!$P$2:$P$35,'DMG Tables'!$O$2:$O$35)*COH$1*LOOKUP(COH$1,'DMG Tables'!$G$2:$G$7,'DMG Tables'!$H$2:$H$7)</f>
        <v>145380000</v>
      </c>
      <c r="COI21" s="1">
        <f>LOOKUP($A21,'DMG Tables'!$P$2:$P$35,'DMG Tables'!$O$2:$O$35)*COI$1*LOOKUP(COI$1,'DMG Tables'!$G$2:$G$7,'DMG Tables'!$H$2:$H$7)</f>
        <v>145440000</v>
      </c>
      <c r="COJ21" s="1">
        <f>LOOKUP($A21,'DMG Tables'!$P$2:$P$35,'DMG Tables'!$O$2:$O$35)*COJ$1*LOOKUP(COJ$1,'DMG Tables'!$G$2:$G$7,'DMG Tables'!$H$2:$H$7)</f>
        <v>145500000</v>
      </c>
      <c r="COK21" s="1">
        <f>LOOKUP($A21,'DMG Tables'!$P$2:$P$35,'DMG Tables'!$O$2:$O$35)*COK$1*LOOKUP(COK$1,'DMG Tables'!$G$2:$G$7,'DMG Tables'!$H$2:$H$7)</f>
        <v>145560000</v>
      </c>
      <c r="COL21" s="1">
        <f>LOOKUP($A21,'DMG Tables'!$P$2:$P$35,'DMG Tables'!$O$2:$O$35)*COL$1*LOOKUP(COL$1,'DMG Tables'!$G$2:$G$7,'DMG Tables'!$H$2:$H$7)</f>
        <v>145620000</v>
      </c>
      <c r="COM21" s="1">
        <f>LOOKUP($A21,'DMG Tables'!$P$2:$P$35,'DMG Tables'!$O$2:$O$35)*COM$1*LOOKUP(COM$1,'DMG Tables'!$G$2:$G$7,'DMG Tables'!$H$2:$H$7)</f>
        <v>145680000</v>
      </c>
      <c r="CON21" s="1">
        <f>LOOKUP($A21,'DMG Tables'!$P$2:$P$35,'DMG Tables'!$O$2:$O$35)*CON$1*LOOKUP(CON$1,'DMG Tables'!$G$2:$G$7,'DMG Tables'!$H$2:$H$7)</f>
        <v>145740000</v>
      </c>
      <c r="COO21" s="1">
        <f>LOOKUP($A21,'DMG Tables'!$P$2:$P$35,'DMG Tables'!$O$2:$O$35)*COO$1*LOOKUP(COO$1,'DMG Tables'!$G$2:$G$7,'DMG Tables'!$H$2:$H$7)</f>
        <v>145800000</v>
      </c>
      <c r="COP21" s="1">
        <f>LOOKUP($A21,'DMG Tables'!$P$2:$P$35,'DMG Tables'!$O$2:$O$35)*COP$1*LOOKUP(COP$1,'DMG Tables'!$G$2:$G$7,'DMG Tables'!$H$2:$H$7)</f>
        <v>145860000</v>
      </c>
      <c r="COQ21" s="1">
        <f>LOOKUP($A21,'DMG Tables'!$P$2:$P$35,'DMG Tables'!$O$2:$O$35)*COQ$1*LOOKUP(COQ$1,'DMG Tables'!$G$2:$G$7,'DMG Tables'!$H$2:$H$7)</f>
        <v>145920000</v>
      </c>
      <c r="COR21" s="1">
        <f>LOOKUP($A21,'DMG Tables'!$P$2:$P$35,'DMG Tables'!$O$2:$O$35)*COR$1*LOOKUP(COR$1,'DMG Tables'!$G$2:$G$7,'DMG Tables'!$H$2:$H$7)</f>
        <v>145980000</v>
      </c>
      <c r="COS21" s="1">
        <f>LOOKUP($A21,'DMG Tables'!$P$2:$P$35,'DMG Tables'!$O$2:$O$35)*COS$1*LOOKUP(COS$1,'DMG Tables'!$G$2:$G$7,'DMG Tables'!$H$2:$H$7)</f>
        <v>146040000</v>
      </c>
      <c r="COT21" s="1">
        <f>LOOKUP($A21,'DMG Tables'!$P$2:$P$35,'DMG Tables'!$O$2:$O$35)*COT$1*LOOKUP(COT$1,'DMG Tables'!$G$2:$G$7,'DMG Tables'!$H$2:$H$7)</f>
        <v>146100000</v>
      </c>
      <c r="COU21" s="1">
        <f>LOOKUP($A21,'DMG Tables'!$P$2:$P$35,'DMG Tables'!$O$2:$O$35)*COU$1*LOOKUP(COU$1,'DMG Tables'!$G$2:$G$7,'DMG Tables'!$H$2:$H$7)</f>
        <v>146160000</v>
      </c>
      <c r="COV21" s="1">
        <f>LOOKUP($A21,'DMG Tables'!$P$2:$P$35,'DMG Tables'!$O$2:$O$35)*COV$1*LOOKUP(COV$1,'DMG Tables'!$G$2:$G$7,'DMG Tables'!$H$2:$H$7)</f>
        <v>146220000</v>
      </c>
      <c r="COW21" s="1">
        <f>LOOKUP($A21,'DMG Tables'!$P$2:$P$35,'DMG Tables'!$O$2:$O$35)*COW$1*LOOKUP(COW$1,'DMG Tables'!$G$2:$G$7,'DMG Tables'!$H$2:$H$7)</f>
        <v>146280000</v>
      </c>
      <c r="COX21" s="1">
        <f>LOOKUP($A21,'DMG Tables'!$P$2:$P$35,'DMG Tables'!$O$2:$O$35)*COX$1*LOOKUP(COX$1,'DMG Tables'!$G$2:$G$7,'DMG Tables'!$H$2:$H$7)</f>
        <v>146340000</v>
      </c>
      <c r="COY21" s="1">
        <f>LOOKUP($A21,'DMG Tables'!$P$2:$P$35,'DMG Tables'!$O$2:$O$35)*COY$1*LOOKUP(COY$1,'DMG Tables'!$G$2:$G$7,'DMG Tables'!$H$2:$H$7)</f>
        <v>146400000</v>
      </c>
      <c r="COZ21" s="1">
        <f>LOOKUP($A21,'DMG Tables'!$P$2:$P$35,'DMG Tables'!$O$2:$O$35)*COZ$1*LOOKUP(COZ$1,'DMG Tables'!$G$2:$G$7,'DMG Tables'!$H$2:$H$7)</f>
        <v>146460000</v>
      </c>
      <c r="CPA21" s="1">
        <f>LOOKUP($A21,'DMG Tables'!$P$2:$P$35,'DMG Tables'!$O$2:$O$35)*CPA$1*LOOKUP(CPA$1,'DMG Tables'!$G$2:$G$7,'DMG Tables'!$H$2:$H$7)</f>
        <v>146520000</v>
      </c>
      <c r="CPB21" s="1">
        <f>LOOKUP($A21,'DMG Tables'!$P$2:$P$35,'DMG Tables'!$O$2:$O$35)*CPB$1*LOOKUP(CPB$1,'DMG Tables'!$G$2:$G$7,'DMG Tables'!$H$2:$H$7)</f>
        <v>146580000</v>
      </c>
      <c r="CPC21" s="1">
        <f>LOOKUP($A21,'DMG Tables'!$P$2:$P$35,'DMG Tables'!$O$2:$O$35)*CPC$1*LOOKUP(CPC$1,'DMG Tables'!$G$2:$G$7,'DMG Tables'!$H$2:$H$7)</f>
        <v>146640000</v>
      </c>
      <c r="CPD21" s="1">
        <f>LOOKUP($A21,'DMG Tables'!$P$2:$P$35,'DMG Tables'!$O$2:$O$35)*CPD$1*LOOKUP(CPD$1,'DMG Tables'!$G$2:$G$7,'DMG Tables'!$H$2:$H$7)</f>
        <v>146700000</v>
      </c>
      <c r="CPE21" s="1">
        <f>LOOKUP($A21,'DMG Tables'!$P$2:$P$35,'DMG Tables'!$O$2:$O$35)*CPE$1*LOOKUP(CPE$1,'DMG Tables'!$G$2:$G$7,'DMG Tables'!$H$2:$H$7)</f>
        <v>146760000</v>
      </c>
      <c r="CPF21" s="1">
        <f>LOOKUP($A21,'DMG Tables'!$P$2:$P$35,'DMG Tables'!$O$2:$O$35)*CPF$1*LOOKUP(CPF$1,'DMG Tables'!$G$2:$G$7,'DMG Tables'!$H$2:$H$7)</f>
        <v>146820000</v>
      </c>
      <c r="CPG21" s="1">
        <f>LOOKUP($A21,'DMG Tables'!$P$2:$P$35,'DMG Tables'!$O$2:$O$35)*CPG$1*LOOKUP(CPG$1,'DMG Tables'!$G$2:$G$7,'DMG Tables'!$H$2:$H$7)</f>
        <v>146880000</v>
      </c>
      <c r="CPH21" s="1">
        <f>LOOKUP($A21,'DMG Tables'!$P$2:$P$35,'DMG Tables'!$O$2:$O$35)*CPH$1*LOOKUP(CPH$1,'DMG Tables'!$G$2:$G$7,'DMG Tables'!$H$2:$H$7)</f>
        <v>146940000</v>
      </c>
      <c r="CPI21" s="1">
        <f>LOOKUP($A21,'DMG Tables'!$P$2:$P$35,'DMG Tables'!$O$2:$O$35)*CPI$1*LOOKUP(CPI$1,'DMG Tables'!$G$2:$G$7,'DMG Tables'!$H$2:$H$7)</f>
        <v>147000000</v>
      </c>
      <c r="CPJ21" s="1">
        <f>LOOKUP($A21,'DMG Tables'!$P$2:$P$35,'DMG Tables'!$O$2:$O$35)*CPJ$1*LOOKUP(CPJ$1,'DMG Tables'!$G$2:$G$7,'DMG Tables'!$H$2:$H$7)</f>
        <v>147060000</v>
      </c>
      <c r="CPK21" s="1">
        <f>LOOKUP($A21,'DMG Tables'!$P$2:$P$35,'DMG Tables'!$O$2:$O$35)*CPK$1*LOOKUP(CPK$1,'DMG Tables'!$G$2:$G$7,'DMG Tables'!$H$2:$H$7)</f>
        <v>147120000</v>
      </c>
      <c r="CPL21" s="1">
        <f>LOOKUP($A21,'DMG Tables'!$P$2:$P$35,'DMG Tables'!$O$2:$O$35)*CPL$1*LOOKUP(CPL$1,'DMG Tables'!$G$2:$G$7,'DMG Tables'!$H$2:$H$7)</f>
        <v>147180000</v>
      </c>
      <c r="CPM21" s="1">
        <f>LOOKUP($A21,'DMG Tables'!$P$2:$P$35,'DMG Tables'!$O$2:$O$35)*CPM$1*LOOKUP(CPM$1,'DMG Tables'!$G$2:$G$7,'DMG Tables'!$H$2:$H$7)</f>
        <v>147240000</v>
      </c>
      <c r="CPN21" s="1">
        <f>LOOKUP($A21,'DMG Tables'!$P$2:$P$35,'DMG Tables'!$O$2:$O$35)*CPN$1*LOOKUP(CPN$1,'DMG Tables'!$G$2:$G$7,'DMG Tables'!$H$2:$H$7)</f>
        <v>147300000</v>
      </c>
      <c r="CPO21" s="1">
        <f>LOOKUP($A21,'DMG Tables'!$P$2:$P$35,'DMG Tables'!$O$2:$O$35)*CPO$1*LOOKUP(CPO$1,'DMG Tables'!$G$2:$G$7,'DMG Tables'!$H$2:$H$7)</f>
        <v>147360000</v>
      </c>
      <c r="CPP21" s="1">
        <f>LOOKUP($A21,'DMG Tables'!$P$2:$P$35,'DMG Tables'!$O$2:$O$35)*CPP$1*LOOKUP(CPP$1,'DMG Tables'!$G$2:$G$7,'DMG Tables'!$H$2:$H$7)</f>
        <v>147420000</v>
      </c>
      <c r="CPQ21" s="1">
        <f>LOOKUP($A21,'DMG Tables'!$P$2:$P$35,'DMG Tables'!$O$2:$O$35)*CPQ$1*LOOKUP(CPQ$1,'DMG Tables'!$G$2:$G$7,'DMG Tables'!$H$2:$H$7)</f>
        <v>147480000</v>
      </c>
      <c r="CPR21" s="1">
        <f>LOOKUP($A21,'DMG Tables'!$P$2:$P$35,'DMG Tables'!$O$2:$O$35)*CPR$1*LOOKUP(CPR$1,'DMG Tables'!$G$2:$G$7,'DMG Tables'!$H$2:$H$7)</f>
        <v>147540000</v>
      </c>
      <c r="CPS21" s="1">
        <f>LOOKUP($A21,'DMG Tables'!$P$2:$P$35,'DMG Tables'!$O$2:$O$35)*CPS$1*LOOKUP(CPS$1,'DMG Tables'!$G$2:$G$7,'DMG Tables'!$H$2:$H$7)</f>
        <v>147600000</v>
      </c>
      <c r="CPT21" s="1">
        <f>LOOKUP($A21,'DMG Tables'!$P$2:$P$35,'DMG Tables'!$O$2:$O$35)*CPT$1*LOOKUP(CPT$1,'DMG Tables'!$G$2:$G$7,'DMG Tables'!$H$2:$H$7)</f>
        <v>147660000</v>
      </c>
      <c r="CPU21" s="1">
        <f>LOOKUP($A21,'DMG Tables'!$P$2:$P$35,'DMG Tables'!$O$2:$O$35)*CPU$1*LOOKUP(CPU$1,'DMG Tables'!$G$2:$G$7,'DMG Tables'!$H$2:$H$7)</f>
        <v>147720000</v>
      </c>
      <c r="CPV21" s="1">
        <f>LOOKUP($A21,'DMG Tables'!$P$2:$P$35,'DMG Tables'!$O$2:$O$35)*CPV$1*LOOKUP(CPV$1,'DMG Tables'!$G$2:$G$7,'DMG Tables'!$H$2:$H$7)</f>
        <v>147780000</v>
      </c>
      <c r="CPW21" s="1">
        <f>LOOKUP($A21,'DMG Tables'!$P$2:$P$35,'DMG Tables'!$O$2:$O$35)*CPW$1*LOOKUP(CPW$1,'DMG Tables'!$G$2:$G$7,'DMG Tables'!$H$2:$H$7)</f>
        <v>147840000</v>
      </c>
      <c r="CPX21" s="1">
        <f>LOOKUP($A21,'DMG Tables'!$P$2:$P$35,'DMG Tables'!$O$2:$O$35)*CPX$1*LOOKUP(CPX$1,'DMG Tables'!$G$2:$G$7,'DMG Tables'!$H$2:$H$7)</f>
        <v>147900000</v>
      </c>
      <c r="CPY21" s="1">
        <f>LOOKUP($A21,'DMG Tables'!$P$2:$P$35,'DMG Tables'!$O$2:$O$35)*CPY$1*LOOKUP(CPY$1,'DMG Tables'!$G$2:$G$7,'DMG Tables'!$H$2:$H$7)</f>
        <v>147960000</v>
      </c>
      <c r="CPZ21" s="1">
        <f>LOOKUP($A21,'DMG Tables'!$P$2:$P$35,'DMG Tables'!$O$2:$O$35)*CPZ$1*LOOKUP(CPZ$1,'DMG Tables'!$G$2:$G$7,'DMG Tables'!$H$2:$H$7)</f>
        <v>148020000</v>
      </c>
      <c r="CQA21" s="1">
        <f>LOOKUP($A21,'DMG Tables'!$P$2:$P$35,'DMG Tables'!$O$2:$O$35)*CQA$1*LOOKUP(CQA$1,'DMG Tables'!$G$2:$G$7,'DMG Tables'!$H$2:$H$7)</f>
        <v>148080000</v>
      </c>
      <c r="CQB21" s="1">
        <f>LOOKUP($A21,'DMG Tables'!$P$2:$P$35,'DMG Tables'!$O$2:$O$35)*CQB$1*LOOKUP(CQB$1,'DMG Tables'!$G$2:$G$7,'DMG Tables'!$H$2:$H$7)</f>
        <v>148140000</v>
      </c>
      <c r="CQC21" s="1">
        <f>LOOKUP($A21,'DMG Tables'!$P$2:$P$35,'DMG Tables'!$O$2:$O$35)*CQC$1*LOOKUP(CQC$1,'DMG Tables'!$G$2:$G$7,'DMG Tables'!$H$2:$H$7)</f>
        <v>148200000</v>
      </c>
      <c r="CQD21" s="1">
        <f>LOOKUP($A21,'DMG Tables'!$P$2:$P$35,'DMG Tables'!$O$2:$O$35)*CQD$1*LOOKUP(CQD$1,'DMG Tables'!$G$2:$G$7,'DMG Tables'!$H$2:$H$7)</f>
        <v>148260000</v>
      </c>
      <c r="CQE21" s="1">
        <f>LOOKUP($A21,'DMG Tables'!$P$2:$P$35,'DMG Tables'!$O$2:$O$35)*CQE$1*LOOKUP(CQE$1,'DMG Tables'!$G$2:$G$7,'DMG Tables'!$H$2:$H$7)</f>
        <v>148320000</v>
      </c>
      <c r="CQF21" s="1">
        <f>LOOKUP($A21,'DMG Tables'!$P$2:$P$35,'DMG Tables'!$O$2:$O$35)*CQF$1*LOOKUP(CQF$1,'DMG Tables'!$G$2:$G$7,'DMG Tables'!$H$2:$H$7)</f>
        <v>148380000</v>
      </c>
      <c r="CQG21" s="1">
        <f>LOOKUP($A21,'DMG Tables'!$P$2:$P$35,'DMG Tables'!$O$2:$O$35)*CQG$1*LOOKUP(CQG$1,'DMG Tables'!$G$2:$G$7,'DMG Tables'!$H$2:$H$7)</f>
        <v>148440000</v>
      </c>
      <c r="CQH21" s="1">
        <f>LOOKUP($A21,'DMG Tables'!$P$2:$P$35,'DMG Tables'!$O$2:$O$35)*CQH$1*LOOKUP(CQH$1,'DMG Tables'!$G$2:$G$7,'DMG Tables'!$H$2:$H$7)</f>
        <v>148500000</v>
      </c>
      <c r="CQI21" s="1">
        <f>LOOKUP($A21,'DMG Tables'!$P$2:$P$35,'DMG Tables'!$O$2:$O$35)*CQI$1*LOOKUP(CQI$1,'DMG Tables'!$G$2:$G$7,'DMG Tables'!$H$2:$H$7)</f>
        <v>148560000</v>
      </c>
      <c r="CQJ21" s="1">
        <f>LOOKUP($A21,'DMG Tables'!$P$2:$P$35,'DMG Tables'!$O$2:$O$35)*CQJ$1*LOOKUP(CQJ$1,'DMG Tables'!$G$2:$G$7,'DMG Tables'!$H$2:$H$7)</f>
        <v>148620000</v>
      </c>
      <c r="CQK21" s="1">
        <f>LOOKUP($A21,'DMG Tables'!$P$2:$P$35,'DMG Tables'!$O$2:$O$35)*CQK$1*LOOKUP(CQK$1,'DMG Tables'!$G$2:$G$7,'DMG Tables'!$H$2:$H$7)</f>
        <v>148680000</v>
      </c>
      <c r="CQL21" s="1">
        <f>LOOKUP($A21,'DMG Tables'!$P$2:$P$35,'DMG Tables'!$O$2:$O$35)*CQL$1*LOOKUP(CQL$1,'DMG Tables'!$G$2:$G$7,'DMG Tables'!$H$2:$H$7)</f>
        <v>148740000</v>
      </c>
      <c r="CQM21" s="1">
        <f>LOOKUP($A21,'DMG Tables'!$P$2:$P$35,'DMG Tables'!$O$2:$O$35)*CQM$1*LOOKUP(CQM$1,'DMG Tables'!$G$2:$G$7,'DMG Tables'!$H$2:$H$7)</f>
        <v>148800000</v>
      </c>
      <c r="CQN21" s="1">
        <f>LOOKUP($A21,'DMG Tables'!$P$2:$P$35,'DMG Tables'!$O$2:$O$35)*CQN$1*LOOKUP(CQN$1,'DMG Tables'!$G$2:$G$7,'DMG Tables'!$H$2:$H$7)</f>
        <v>148860000</v>
      </c>
      <c r="CQO21" s="1">
        <f>LOOKUP($A21,'DMG Tables'!$P$2:$P$35,'DMG Tables'!$O$2:$O$35)*CQO$1*LOOKUP(CQO$1,'DMG Tables'!$G$2:$G$7,'DMG Tables'!$H$2:$H$7)</f>
        <v>148920000</v>
      </c>
      <c r="CQP21" s="1">
        <f>LOOKUP($A21,'DMG Tables'!$P$2:$P$35,'DMG Tables'!$O$2:$O$35)*CQP$1*LOOKUP(CQP$1,'DMG Tables'!$G$2:$G$7,'DMG Tables'!$H$2:$H$7)</f>
        <v>148980000</v>
      </c>
      <c r="CQQ21" s="1">
        <f>LOOKUP($A21,'DMG Tables'!$P$2:$P$35,'DMG Tables'!$O$2:$O$35)*CQQ$1*LOOKUP(CQQ$1,'DMG Tables'!$G$2:$G$7,'DMG Tables'!$H$2:$H$7)</f>
        <v>149040000</v>
      </c>
      <c r="CQR21" s="1">
        <f>LOOKUP($A21,'DMG Tables'!$P$2:$P$35,'DMG Tables'!$O$2:$O$35)*CQR$1*LOOKUP(CQR$1,'DMG Tables'!$G$2:$G$7,'DMG Tables'!$H$2:$H$7)</f>
        <v>149100000</v>
      </c>
      <c r="CQS21" s="1">
        <f>LOOKUP($A21,'DMG Tables'!$P$2:$P$35,'DMG Tables'!$O$2:$O$35)*CQS$1*LOOKUP(CQS$1,'DMG Tables'!$G$2:$G$7,'DMG Tables'!$H$2:$H$7)</f>
        <v>149160000</v>
      </c>
      <c r="CQT21" s="1">
        <f>LOOKUP($A21,'DMG Tables'!$P$2:$P$35,'DMG Tables'!$O$2:$O$35)*CQT$1*LOOKUP(CQT$1,'DMG Tables'!$G$2:$G$7,'DMG Tables'!$H$2:$H$7)</f>
        <v>149220000</v>
      </c>
      <c r="CQU21" s="1">
        <f>LOOKUP($A21,'DMG Tables'!$P$2:$P$35,'DMG Tables'!$O$2:$O$35)*CQU$1*LOOKUP(CQU$1,'DMG Tables'!$G$2:$G$7,'DMG Tables'!$H$2:$H$7)</f>
        <v>149280000</v>
      </c>
      <c r="CQV21" s="1">
        <f>LOOKUP($A21,'DMG Tables'!$P$2:$P$35,'DMG Tables'!$O$2:$O$35)*CQV$1*LOOKUP(CQV$1,'DMG Tables'!$G$2:$G$7,'DMG Tables'!$H$2:$H$7)</f>
        <v>149340000</v>
      </c>
      <c r="CQW21" s="1">
        <f>LOOKUP($A21,'DMG Tables'!$P$2:$P$35,'DMG Tables'!$O$2:$O$35)*CQW$1*LOOKUP(CQW$1,'DMG Tables'!$G$2:$G$7,'DMG Tables'!$H$2:$H$7)</f>
        <v>149400000</v>
      </c>
      <c r="CQX21" s="1">
        <f>LOOKUP($A21,'DMG Tables'!$P$2:$P$35,'DMG Tables'!$O$2:$O$35)*CQX$1*LOOKUP(CQX$1,'DMG Tables'!$G$2:$G$7,'DMG Tables'!$H$2:$H$7)</f>
        <v>149460000</v>
      </c>
      <c r="CQY21" s="1">
        <f>LOOKUP($A21,'DMG Tables'!$P$2:$P$35,'DMG Tables'!$O$2:$O$35)*CQY$1*LOOKUP(CQY$1,'DMG Tables'!$G$2:$G$7,'DMG Tables'!$H$2:$H$7)</f>
        <v>149520000</v>
      </c>
      <c r="CQZ21" s="1">
        <f>LOOKUP($A21,'DMG Tables'!$P$2:$P$35,'DMG Tables'!$O$2:$O$35)*CQZ$1*LOOKUP(CQZ$1,'DMG Tables'!$G$2:$G$7,'DMG Tables'!$H$2:$H$7)</f>
        <v>149580000</v>
      </c>
      <c r="CRA21" s="1">
        <f>LOOKUP($A21,'DMG Tables'!$P$2:$P$35,'DMG Tables'!$O$2:$O$35)*CRA$1*LOOKUP(CRA$1,'DMG Tables'!$G$2:$G$7,'DMG Tables'!$H$2:$H$7)</f>
        <v>149640000</v>
      </c>
      <c r="CRB21" s="1">
        <f>LOOKUP($A21,'DMG Tables'!$P$2:$P$35,'DMG Tables'!$O$2:$O$35)*CRB$1*LOOKUP(CRB$1,'DMG Tables'!$G$2:$G$7,'DMG Tables'!$H$2:$H$7)</f>
        <v>149700000</v>
      </c>
      <c r="CRC21" s="1">
        <f>LOOKUP($A21,'DMG Tables'!$P$2:$P$35,'DMG Tables'!$O$2:$O$35)*CRC$1*LOOKUP(CRC$1,'DMG Tables'!$G$2:$G$7,'DMG Tables'!$H$2:$H$7)</f>
        <v>149760000</v>
      </c>
      <c r="CRD21" s="1">
        <f>LOOKUP($A21,'DMG Tables'!$P$2:$P$35,'DMG Tables'!$O$2:$O$35)*CRD$1*LOOKUP(CRD$1,'DMG Tables'!$G$2:$G$7,'DMG Tables'!$H$2:$H$7)</f>
        <v>149820000</v>
      </c>
      <c r="CRE21" s="1">
        <f>LOOKUP($A21,'DMG Tables'!$P$2:$P$35,'DMG Tables'!$O$2:$O$35)*CRE$1*LOOKUP(CRE$1,'DMG Tables'!$G$2:$G$7,'DMG Tables'!$H$2:$H$7)</f>
        <v>149880000</v>
      </c>
      <c r="CRF21" s="1">
        <f>LOOKUP($A21,'DMG Tables'!$P$2:$P$35,'DMG Tables'!$O$2:$O$35)*CRF$1*LOOKUP(CRF$1,'DMG Tables'!$G$2:$G$7,'DMG Tables'!$H$2:$H$7)</f>
        <v>149940000</v>
      </c>
      <c r="CRG21" s="1">
        <f>LOOKUP($A21,'DMG Tables'!$P$2:$P$35,'DMG Tables'!$O$2:$O$35)*CRG$1*LOOKUP(CRG$1,'DMG Tables'!$G$2:$G$7,'DMG Tables'!$H$2:$H$7)</f>
        <v>150000000</v>
      </c>
      <c r="CRH21" s="1">
        <f>LOOKUP($A21,'DMG Tables'!$P$2:$P$35,'DMG Tables'!$O$2:$O$35)*CRH$1*LOOKUP(CRH$1,'DMG Tables'!$G$2:$G$7,'DMG Tables'!$H$2:$H$7)</f>
        <v>150060000</v>
      </c>
      <c r="CRI21" s="1">
        <f>LOOKUP($A21,'DMG Tables'!$P$2:$P$35,'DMG Tables'!$O$2:$O$35)*CRI$1*LOOKUP(CRI$1,'DMG Tables'!$G$2:$G$7,'DMG Tables'!$H$2:$H$7)</f>
        <v>150120000</v>
      </c>
      <c r="CRJ21" s="1">
        <f>LOOKUP($A21,'DMG Tables'!$P$2:$P$35,'DMG Tables'!$O$2:$O$35)*CRJ$1*LOOKUP(CRJ$1,'DMG Tables'!$G$2:$G$7,'DMG Tables'!$H$2:$H$7)</f>
        <v>150180000</v>
      </c>
      <c r="CRK21" s="1">
        <f>LOOKUP($A21,'DMG Tables'!$P$2:$P$35,'DMG Tables'!$O$2:$O$35)*CRK$1*LOOKUP(CRK$1,'DMG Tables'!$G$2:$G$7,'DMG Tables'!$H$2:$H$7)</f>
        <v>150240000</v>
      </c>
      <c r="CRL21" s="1">
        <f>LOOKUP($A21,'DMG Tables'!$P$2:$P$35,'DMG Tables'!$O$2:$O$35)*CRL$1*LOOKUP(CRL$1,'DMG Tables'!$G$2:$G$7,'DMG Tables'!$H$2:$H$7)</f>
        <v>150300000</v>
      </c>
      <c r="CRM21" s="1">
        <f>LOOKUP($A21,'DMG Tables'!$P$2:$P$35,'DMG Tables'!$O$2:$O$35)*CRM$1*LOOKUP(CRM$1,'DMG Tables'!$G$2:$G$7,'DMG Tables'!$H$2:$H$7)</f>
        <v>150360000</v>
      </c>
      <c r="CRN21" s="1">
        <f>LOOKUP($A21,'DMG Tables'!$P$2:$P$35,'DMG Tables'!$O$2:$O$35)*CRN$1*LOOKUP(CRN$1,'DMG Tables'!$G$2:$G$7,'DMG Tables'!$H$2:$H$7)</f>
        <v>150420000</v>
      </c>
      <c r="CRO21" s="1">
        <f>LOOKUP($A21,'DMG Tables'!$P$2:$P$35,'DMG Tables'!$O$2:$O$35)*CRO$1*LOOKUP(CRO$1,'DMG Tables'!$G$2:$G$7,'DMG Tables'!$H$2:$H$7)</f>
        <v>150480000</v>
      </c>
      <c r="CRP21" s="1">
        <f>LOOKUP($A21,'DMG Tables'!$P$2:$P$35,'DMG Tables'!$O$2:$O$35)*CRP$1*LOOKUP(CRP$1,'DMG Tables'!$G$2:$G$7,'DMG Tables'!$H$2:$H$7)</f>
        <v>150540000</v>
      </c>
      <c r="CRQ21" s="1">
        <f>LOOKUP($A21,'DMG Tables'!$P$2:$P$35,'DMG Tables'!$O$2:$O$35)*CRQ$1*LOOKUP(CRQ$1,'DMG Tables'!$G$2:$G$7,'DMG Tables'!$H$2:$H$7)</f>
        <v>150600000</v>
      </c>
      <c r="CRR21" s="1">
        <f>LOOKUP($A21,'DMG Tables'!$P$2:$P$35,'DMG Tables'!$O$2:$O$35)*CRR$1*LOOKUP(CRR$1,'DMG Tables'!$G$2:$G$7,'DMG Tables'!$H$2:$H$7)</f>
        <v>150660000</v>
      </c>
      <c r="CRS21" s="1">
        <f>LOOKUP($A21,'DMG Tables'!$P$2:$P$35,'DMG Tables'!$O$2:$O$35)*CRS$1*LOOKUP(CRS$1,'DMG Tables'!$G$2:$G$7,'DMG Tables'!$H$2:$H$7)</f>
        <v>150720000</v>
      </c>
      <c r="CRT21" s="1">
        <f>LOOKUP($A21,'DMG Tables'!$P$2:$P$35,'DMG Tables'!$O$2:$O$35)*CRT$1*LOOKUP(CRT$1,'DMG Tables'!$G$2:$G$7,'DMG Tables'!$H$2:$H$7)</f>
        <v>150780000</v>
      </c>
      <c r="CRU21" s="1">
        <f>LOOKUP($A21,'DMG Tables'!$P$2:$P$35,'DMG Tables'!$O$2:$O$35)*CRU$1*LOOKUP(CRU$1,'DMG Tables'!$G$2:$G$7,'DMG Tables'!$H$2:$H$7)</f>
        <v>150840000</v>
      </c>
      <c r="CRV21" s="1">
        <f>LOOKUP($A21,'DMG Tables'!$P$2:$P$35,'DMG Tables'!$O$2:$O$35)*CRV$1*LOOKUP(CRV$1,'DMG Tables'!$G$2:$G$7,'DMG Tables'!$H$2:$H$7)</f>
        <v>150900000</v>
      </c>
      <c r="CRW21" s="1">
        <f>LOOKUP($A21,'DMG Tables'!$P$2:$P$35,'DMG Tables'!$O$2:$O$35)*CRW$1*LOOKUP(CRW$1,'DMG Tables'!$G$2:$G$7,'DMG Tables'!$H$2:$H$7)</f>
        <v>150960000</v>
      </c>
      <c r="CRX21" s="1">
        <f>LOOKUP($A21,'DMG Tables'!$P$2:$P$35,'DMG Tables'!$O$2:$O$35)*CRX$1*LOOKUP(CRX$1,'DMG Tables'!$G$2:$G$7,'DMG Tables'!$H$2:$H$7)</f>
        <v>151020000</v>
      </c>
      <c r="CRY21" s="1">
        <f>LOOKUP($A21,'DMG Tables'!$P$2:$P$35,'DMG Tables'!$O$2:$O$35)*CRY$1*LOOKUP(CRY$1,'DMG Tables'!$G$2:$G$7,'DMG Tables'!$H$2:$H$7)</f>
        <v>151080000</v>
      </c>
      <c r="CRZ21" s="1">
        <f>LOOKUP($A21,'DMG Tables'!$P$2:$P$35,'DMG Tables'!$O$2:$O$35)*CRZ$1*LOOKUP(CRZ$1,'DMG Tables'!$G$2:$G$7,'DMG Tables'!$H$2:$H$7)</f>
        <v>151140000</v>
      </c>
      <c r="CSA21" s="1">
        <f>LOOKUP($A21,'DMG Tables'!$P$2:$P$35,'DMG Tables'!$O$2:$O$35)*CSA$1*LOOKUP(CSA$1,'DMG Tables'!$G$2:$G$7,'DMG Tables'!$H$2:$H$7)</f>
        <v>151200000</v>
      </c>
      <c r="CSB21" s="1">
        <f>LOOKUP($A21,'DMG Tables'!$P$2:$P$35,'DMG Tables'!$O$2:$O$35)*CSB$1*LOOKUP(CSB$1,'DMG Tables'!$G$2:$G$7,'DMG Tables'!$H$2:$H$7)</f>
        <v>151260000</v>
      </c>
      <c r="CSC21" s="1">
        <f>LOOKUP($A21,'DMG Tables'!$P$2:$P$35,'DMG Tables'!$O$2:$O$35)*CSC$1*LOOKUP(CSC$1,'DMG Tables'!$G$2:$G$7,'DMG Tables'!$H$2:$H$7)</f>
        <v>151320000</v>
      </c>
      <c r="CSD21" s="1">
        <f>LOOKUP($A21,'DMG Tables'!$P$2:$P$35,'DMG Tables'!$O$2:$O$35)*CSD$1*LOOKUP(CSD$1,'DMG Tables'!$G$2:$G$7,'DMG Tables'!$H$2:$H$7)</f>
        <v>151380000</v>
      </c>
      <c r="CSE21" s="1">
        <f>LOOKUP($A21,'DMG Tables'!$P$2:$P$35,'DMG Tables'!$O$2:$O$35)*CSE$1*LOOKUP(CSE$1,'DMG Tables'!$G$2:$G$7,'DMG Tables'!$H$2:$H$7)</f>
        <v>151440000</v>
      </c>
      <c r="CSF21" s="1">
        <f>LOOKUP($A21,'DMG Tables'!$P$2:$P$35,'DMG Tables'!$O$2:$O$35)*CSF$1*LOOKUP(CSF$1,'DMG Tables'!$G$2:$G$7,'DMG Tables'!$H$2:$H$7)</f>
        <v>151500000</v>
      </c>
      <c r="CSG21" s="1">
        <f>LOOKUP($A21,'DMG Tables'!$P$2:$P$35,'DMG Tables'!$O$2:$O$35)*CSG$1*LOOKUP(CSG$1,'DMG Tables'!$G$2:$G$7,'DMG Tables'!$H$2:$H$7)</f>
        <v>151560000</v>
      </c>
      <c r="CSH21" s="1">
        <f>LOOKUP($A21,'DMG Tables'!$P$2:$P$35,'DMG Tables'!$O$2:$O$35)*CSH$1*LOOKUP(CSH$1,'DMG Tables'!$G$2:$G$7,'DMG Tables'!$H$2:$H$7)</f>
        <v>151620000</v>
      </c>
      <c r="CSI21" s="1">
        <f>LOOKUP($A21,'DMG Tables'!$P$2:$P$35,'DMG Tables'!$O$2:$O$35)*CSI$1*LOOKUP(CSI$1,'DMG Tables'!$G$2:$G$7,'DMG Tables'!$H$2:$H$7)</f>
        <v>151680000</v>
      </c>
      <c r="CSJ21" s="1">
        <f>LOOKUP($A21,'DMG Tables'!$P$2:$P$35,'DMG Tables'!$O$2:$O$35)*CSJ$1*LOOKUP(CSJ$1,'DMG Tables'!$G$2:$G$7,'DMG Tables'!$H$2:$H$7)</f>
        <v>151740000</v>
      </c>
      <c r="CSK21" s="1">
        <f>LOOKUP($A21,'DMG Tables'!$P$2:$P$35,'DMG Tables'!$O$2:$O$35)*CSK$1*LOOKUP(CSK$1,'DMG Tables'!$G$2:$G$7,'DMG Tables'!$H$2:$H$7)</f>
        <v>151800000</v>
      </c>
      <c r="CSL21" s="1">
        <f>LOOKUP($A21,'DMG Tables'!$P$2:$P$35,'DMG Tables'!$O$2:$O$35)*CSL$1*LOOKUP(CSL$1,'DMG Tables'!$G$2:$G$7,'DMG Tables'!$H$2:$H$7)</f>
        <v>151860000</v>
      </c>
      <c r="CSM21" s="1">
        <f>LOOKUP($A21,'DMG Tables'!$P$2:$P$35,'DMG Tables'!$O$2:$O$35)*CSM$1*LOOKUP(CSM$1,'DMG Tables'!$G$2:$G$7,'DMG Tables'!$H$2:$H$7)</f>
        <v>151920000</v>
      </c>
      <c r="CSN21" s="1">
        <f>LOOKUP($A21,'DMG Tables'!$P$2:$P$35,'DMG Tables'!$O$2:$O$35)*CSN$1*LOOKUP(CSN$1,'DMG Tables'!$G$2:$G$7,'DMG Tables'!$H$2:$H$7)</f>
        <v>151980000</v>
      </c>
      <c r="CSO21" s="1">
        <f>LOOKUP($A21,'DMG Tables'!$P$2:$P$35,'DMG Tables'!$O$2:$O$35)*CSO$1*LOOKUP(CSO$1,'DMG Tables'!$G$2:$G$7,'DMG Tables'!$H$2:$H$7)</f>
        <v>152040000</v>
      </c>
      <c r="CSP21" s="1">
        <f>LOOKUP($A21,'DMG Tables'!$P$2:$P$35,'DMG Tables'!$O$2:$O$35)*CSP$1*LOOKUP(CSP$1,'DMG Tables'!$G$2:$G$7,'DMG Tables'!$H$2:$H$7)</f>
        <v>152100000</v>
      </c>
      <c r="CSQ21" s="1">
        <f>LOOKUP($A21,'DMG Tables'!$P$2:$P$35,'DMG Tables'!$O$2:$O$35)*CSQ$1*LOOKUP(CSQ$1,'DMG Tables'!$G$2:$G$7,'DMG Tables'!$H$2:$H$7)</f>
        <v>152160000</v>
      </c>
      <c r="CSR21" s="1">
        <f>LOOKUP($A21,'DMG Tables'!$P$2:$P$35,'DMG Tables'!$O$2:$O$35)*CSR$1*LOOKUP(CSR$1,'DMG Tables'!$G$2:$G$7,'DMG Tables'!$H$2:$H$7)</f>
        <v>152220000</v>
      </c>
      <c r="CSS21" s="1">
        <f>LOOKUP($A21,'DMG Tables'!$P$2:$P$35,'DMG Tables'!$O$2:$O$35)*CSS$1*LOOKUP(CSS$1,'DMG Tables'!$G$2:$G$7,'DMG Tables'!$H$2:$H$7)</f>
        <v>152280000</v>
      </c>
      <c r="CST21" s="1">
        <f>LOOKUP($A21,'DMG Tables'!$P$2:$P$35,'DMG Tables'!$O$2:$O$35)*CST$1*LOOKUP(CST$1,'DMG Tables'!$G$2:$G$7,'DMG Tables'!$H$2:$H$7)</f>
        <v>152340000</v>
      </c>
      <c r="CSU21" s="1">
        <f>LOOKUP($A21,'DMG Tables'!$P$2:$P$35,'DMG Tables'!$O$2:$O$35)*CSU$1*LOOKUP(CSU$1,'DMG Tables'!$G$2:$G$7,'DMG Tables'!$H$2:$H$7)</f>
        <v>152400000</v>
      </c>
      <c r="CSV21" s="1">
        <f>LOOKUP($A21,'DMG Tables'!$P$2:$P$35,'DMG Tables'!$O$2:$O$35)*CSV$1*LOOKUP(CSV$1,'DMG Tables'!$G$2:$G$7,'DMG Tables'!$H$2:$H$7)</f>
        <v>152460000</v>
      </c>
      <c r="CSW21" s="1">
        <f>LOOKUP($A21,'DMG Tables'!$P$2:$P$35,'DMG Tables'!$O$2:$O$35)*CSW$1*LOOKUP(CSW$1,'DMG Tables'!$G$2:$G$7,'DMG Tables'!$H$2:$H$7)</f>
        <v>152520000</v>
      </c>
      <c r="CSX21" s="1">
        <f>LOOKUP($A21,'DMG Tables'!$P$2:$P$35,'DMG Tables'!$O$2:$O$35)*CSX$1*LOOKUP(CSX$1,'DMG Tables'!$G$2:$G$7,'DMG Tables'!$H$2:$H$7)</f>
        <v>152580000</v>
      </c>
      <c r="CSY21" s="1">
        <f>LOOKUP($A21,'DMG Tables'!$P$2:$P$35,'DMG Tables'!$O$2:$O$35)*CSY$1*LOOKUP(CSY$1,'DMG Tables'!$G$2:$G$7,'DMG Tables'!$H$2:$H$7)</f>
        <v>152640000</v>
      </c>
      <c r="CSZ21" s="1">
        <f>LOOKUP($A21,'DMG Tables'!$P$2:$P$35,'DMG Tables'!$O$2:$O$35)*CSZ$1*LOOKUP(CSZ$1,'DMG Tables'!$G$2:$G$7,'DMG Tables'!$H$2:$H$7)</f>
        <v>152700000</v>
      </c>
      <c r="CTA21" s="1">
        <f>LOOKUP($A21,'DMG Tables'!$P$2:$P$35,'DMG Tables'!$O$2:$O$35)*CTA$1*LOOKUP(CTA$1,'DMG Tables'!$G$2:$G$7,'DMG Tables'!$H$2:$H$7)</f>
        <v>152760000</v>
      </c>
      <c r="CTB21" s="1">
        <f>LOOKUP($A21,'DMG Tables'!$P$2:$P$35,'DMG Tables'!$O$2:$O$35)*CTB$1*LOOKUP(CTB$1,'DMG Tables'!$G$2:$G$7,'DMG Tables'!$H$2:$H$7)</f>
        <v>152820000</v>
      </c>
      <c r="CTC21" s="1">
        <f>LOOKUP($A21,'DMG Tables'!$P$2:$P$35,'DMG Tables'!$O$2:$O$35)*CTC$1*LOOKUP(CTC$1,'DMG Tables'!$G$2:$G$7,'DMG Tables'!$H$2:$H$7)</f>
        <v>152880000</v>
      </c>
      <c r="CTD21" s="1">
        <f>LOOKUP($A21,'DMG Tables'!$P$2:$P$35,'DMG Tables'!$O$2:$O$35)*CTD$1*LOOKUP(CTD$1,'DMG Tables'!$G$2:$G$7,'DMG Tables'!$H$2:$H$7)</f>
        <v>152940000</v>
      </c>
      <c r="CTE21" s="1">
        <f>LOOKUP($A21,'DMG Tables'!$P$2:$P$35,'DMG Tables'!$O$2:$O$35)*CTE$1*LOOKUP(CTE$1,'DMG Tables'!$G$2:$G$7,'DMG Tables'!$H$2:$H$7)</f>
        <v>153000000</v>
      </c>
      <c r="CTF21" s="1">
        <f>LOOKUP($A21,'DMG Tables'!$P$2:$P$35,'DMG Tables'!$O$2:$O$35)*CTF$1*LOOKUP(CTF$1,'DMG Tables'!$G$2:$G$7,'DMG Tables'!$H$2:$H$7)</f>
        <v>153060000</v>
      </c>
      <c r="CTG21" s="1">
        <f>LOOKUP($A21,'DMG Tables'!$P$2:$P$35,'DMG Tables'!$O$2:$O$35)*CTG$1*LOOKUP(CTG$1,'DMG Tables'!$G$2:$G$7,'DMG Tables'!$H$2:$H$7)</f>
        <v>153120000</v>
      </c>
      <c r="CTH21" s="1">
        <f>LOOKUP($A21,'DMG Tables'!$P$2:$P$35,'DMG Tables'!$O$2:$O$35)*CTH$1*LOOKUP(CTH$1,'DMG Tables'!$G$2:$G$7,'DMG Tables'!$H$2:$H$7)</f>
        <v>153180000</v>
      </c>
      <c r="CTI21" s="1">
        <f>LOOKUP($A21,'DMG Tables'!$P$2:$P$35,'DMG Tables'!$O$2:$O$35)*CTI$1*LOOKUP(CTI$1,'DMG Tables'!$G$2:$G$7,'DMG Tables'!$H$2:$H$7)</f>
        <v>153240000</v>
      </c>
      <c r="CTJ21" s="1">
        <f>LOOKUP($A21,'DMG Tables'!$P$2:$P$35,'DMG Tables'!$O$2:$O$35)*CTJ$1*LOOKUP(CTJ$1,'DMG Tables'!$G$2:$G$7,'DMG Tables'!$H$2:$H$7)</f>
        <v>153300000</v>
      </c>
      <c r="CTK21" s="1">
        <f>LOOKUP($A21,'DMG Tables'!$P$2:$P$35,'DMG Tables'!$O$2:$O$35)*CTK$1*LOOKUP(CTK$1,'DMG Tables'!$G$2:$G$7,'DMG Tables'!$H$2:$H$7)</f>
        <v>153360000</v>
      </c>
      <c r="CTL21" s="1">
        <f>LOOKUP($A21,'DMG Tables'!$P$2:$P$35,'DMG Tables'!$O$2:$O$35)*CTL$1*LOOKUP(CTL$1,'DMG Tables'!$G$2:$G$7,'DMG Tables'!$H$2:$H$7)</f>
        <v>153420000</v>
      </c>
      <c r="CTM21" s="1">
        <f>LOOKUP($A21,'DMG Tables'!$P$2:$P$35,'DMG Tables'!$O$2:$O$35)*CTM$1*LOOKUP(CTM$1,'DMG Tables'!$G$2:$G$7,'DMG Tables'!$H$2:$H$7)</f>
        <v>153480000</v>
      </c>
      <c r="CTN21" s="1">
        <f>LOOKUP($A21,'DMG Tables'!$P$2:$P$35,'DMG Tables'!$O$2:$O$35)*CTN$1*LOOKUP(CTN$1,'DMG Tables'!$G$2:$G$7,'DMG Tables'!$H$2:$H$7)</f>
        <v>153540000</v>
      </c>
      <c r="CTO21" s="1">
        <f>LOOKUP($A21,'DMG Tables'!$P$2:$P$35,'DMG Tables'!$O$2:$O$35)*CTO$1*LOOKUP(CTO$1,'DMG Tables'!$G$2:$G$7,'DMG Tables'!$H$2:$H$7)</f>
        <v>153600000</v>
      </c>
      <c r="CTP21" s="1">
        <f>LOOKUP($A21,'DMG Tables'!$P$2:$P$35,'DMG Tables'!$O$2:$O$35)*CTP$1*LOOKUP(CTP$1,'DMG Tables'!$G$2:$G$7,'DMG Tables'!$H$2:$H$7)</f>
        <v>153660000</v>
      </c>
      <c r="CTQ21" s="1">
        <f>LOOKUP($A21,'DMG Tables'!$P$2:$P$35,'DMG Tables'!$O$2:$O$35)*CTQ$1*LOOKUP(CTQ$1,'DMG Tables'!$G$2:$G$7,'DMG Tables'!$H$2:$H$7)</f>
        <v>153720000</v>
      </c>
      <c r="CTR21" s="1">
        <f>LOOKUP($A21,'DMG Tables'!$P$2:$P$35,'DMG Tables'!$O$2:$O$35)*CTR$1*LOOKUP(CTR$1,'DMG Tables'!$G$2:$G$7,'DMG Tables'!$H$2:$H$7)</f>
        <v>153780000</v>
      </c>
      <c r="CTS21" s="1">
        <f>LOOKUP($A21,'DMG Tables'!$P$2:$P$35,'DMG Tables'!$O$2:$O$35)*CTS$1*LOOKUP(CTS$1,'DMG Tables'!$G$2:$G$7,'DMG Tables'!$H$2:$H$7)</f>
        <v>153840000</v>
      </c>
      <c r="CTT21" s="1">
        <f>LOOKUP($A21,'DMG Tables'!$P$2:$P$35,'DMG Tables'!$O$2:$O$35)*CTT$1*LOOKUP(CTT$1,'DMG Tables'!$G$2:$G$7,'DMG Tables'!$H$2:$H$7)</f>
        <v>153900000</v>
      </c>
      <c r="CTU21" s="1">
        <f>LOOKUP($A21,'DMG Tables'!$P$2:$P$35,'DMG Tables'!$O$2:$O$35)*CTU$1*LOOKUP(CTU$1,'DMG Tables'!$G$2:$G$7,'DMG Tables'!$H$2:$H$7)</f>
        <v>153960000</v>
      </c>
      <c r="CTV21" s="1">
        <f>LOOKUP($A21,'DMG Tables'!$P$2:$P$35,'DMG Tables'!$O$2:$O$35)*CTV$1*LOOKUP(CTV$1,'DMG Tables'!$G$2:$G$7,'DMG Tables'!$H$2:$H$7)</f>
        <v>154020000</v>
      </c>
      <c r="CTW21" s="1">
        <f>LOOKUP($A21,'DMG Tables'!$P$2:$P$35,'DMG Tables'!$O$2:$O$35)*CTW$1*LOOKUP(CTW$1,'DMG Tables'!$G$2:$G$7,'DMG Tables'!$H$2:$H$7)</f>
        <v>154080000</v>
      </c>
      <c r="CTX21" s="1">
        <f>LOOKUP($A21,'DMG Tables'!$P$2:$P$35,'DMG Tables'!$O$2:$O$35)*CTX$1*LOOKUP(CTX$1,'DMG Tables'!$G$2:$G$7,'DMG Tables'!$H$2:$H$7)</f>
        <v>154140000</v>
      </c>
      <c r="CTY21" s="1">
        <f>LOOKUP($A21,'DMG Tables'!$P$2:$P$35,'DMG Tables'!$O$2:$O$35)*CTY$1*LOOKUP(CTY$1,'DMG Tables'!$G$2:$G$7,'DMG Tables'!$H$2:$H$7)</f>
        <v>154200000</v>
      </c>
      <c r="CTZ21" s="1">
        <f>LOOKUP($A21,'DMG Tables'!$P$2:$P$35,'DMG Tables'!$O$2:$O$35)*CTZ$1*LOOKUP(CTZ$1,'DMG Tables'!$G$2:$G$7,'DMG Tables'!$H$2:$H$7)</f>
        <v>154260000</v>
      </c>
      <c r="CUA21" s="1">
        <f>LOOKUP($A21,'DMG Tables'!$P$2:$P$35,'DMG Tables'!$O$2:$O$35)*CUA$1*LOOKUP(CUA$1,'DMG Tables'!$G$2:$G$7,'DMG Tables'!$H$2:$H$7)</f>
        <v>154320000</v>
      </c>
      <c r="CUB21" s="1">
        <f>LOOKUP($A21,'DMG Tables'!$P$2:$P$35,'DMG Tables'!$O$2:$O$35)*CUB$1*LOOKUP(CUB$1,'DMG Tables'!$G$2:$G$7,'DMG Tables'!$H$2:$H$7)</f>
        <v>154380000</v>
      </c>
      <c r="CUC21" s="1">
        <f>LOOKUP($A21,'DMG Tables'!$P$2:$P$35,'DMG Tables'!$O$2:$O$35)*CUC$1*LOOKUP(CUC$1,'DMG Tables'!$G$2:$G$7,'DMG Tables'!$H$2:$H$7)</f>
        <v>154440000</v>
      </c>
      <c r="CUD21" s="1">
        <f>LOOKUP($A21,'DMG Tables'!$P$2:$P$35,'DMG Tables'!$O$2:$O$35)*CUD$1*LOOKUP(CUD$1,'DMG Tables'!$G$2:$G$7,'DMG Tables'!$H$2:$H$7)</f>
        <v>154500000</v>
      </c>
      <c r="CUE21" s="1">
        <f>LOOKUP($A21,'DMG Tables'!$P$2:$P$35,'DMG Tables'!$O$2:$O$35)*CUE$1*LOOKUP(CUE$1,'DMG Tables'!$G$2:$G$7,'DMG Tables'!$H$2:$H$7)</f>
        <v>154560000</v>
      </c>
      <c r="CUF21" s="1">
        <f>LOOKUP($A21,'DMG Tables'!$P$2:$P$35,'DMG Tables'!$O$2:$O$35)*CUF$1*LOOKUP(CUF$1,'DMG Tables'!$G$2:$G$7,'DMG Tables'!$H$2:$H$7)</f>
        <v>154620000</v>
      </c>
      <c r="CUG21" s="1">
        <f>LOOKUP($A21,'DMG Tables'!$P$2:$P$35,'DMG Tables'!$O$2:$O$35)*CUG$1*LOOKUP(CUG$1,'DMG Tables'!$G$2:$G$7,'DMG Tables'!$H$2:$H$7)</f>
        <v>154680000</v>
      </c>
      <c r="CUH21" s="1">
        <f>LOOKUP($A21,'DMG Tables'!$P$2:$P$35,'DMG Tables'!$O$2:$O$35)*CUH$1*LOOKUP(CUH$1,'DMG Tables'!$G$2:$G$7,'DMG Tables'!$H$2:$H$7)</f>
        <v>154740000</v>
      </c>
      <c r="CUI21" s="1">
        <f>LOOKUP($A21,'DMG Tables'!$P$2:$P$35,'DMG Tables'!$O$2:$O$35)*CUI$1*LOOKUP(CUI$1,'DMG Tables'!$G$2:$G$7,'DMG Tables'!$H$2:$H$7)</f>
        <v>154800000</v>
      </c>
      <c r="CUJ21" s="1">
        <f>LOOKUP($A21,'DMG Tables'!$P$2:$P$35,'DMG Tables'!$O$2:$O$35)*CUJ$1*LOOKUP(CUJ$1,'DMG Tables'!$G$2:$G$7,'DMG Tables'!$H$2:$H$7)</f>
        <v>154860000</v>
      </c>
      <c r="CUK21" s="1">
        <f>LOOKUP($A21,'DMG Tables'!$P$2:$P$35,'DMG Tables'!$O$2:$O$35)*CUK$1*LOOKUP(CUK$1,'DMG Tables'!$G$2:$G$7,'DMG Tables'!$H$2:$H$7)</f>
        <v>154920000</v>
      </c>
      <c r="CUL21" s="1">
        <f>LOOKUP($A21,'DMG Tables'!$P$2:$P$35,'DMG Tables'!$O$2:$O$35)*CUL$1*LOOKUP(CUL$1,'DMG Tables'!$G$2:$G$7,'DMG Tables'!$H$2:$H$7)</f>
        <v>154980000</v>
      </c>
      <c r="CUM21" s="1">
        <f>LOOKUP($A21,'DMG Tables'!$P$2:$P$35,'DMG Tables'!$O$2:$O$35)*CUM$1*LOOKUP(CUM$1,'DMG Tables'!$G$2:$G$7,'DMG Tables'!$H$2:$H$7)</f>
        <v>155040000</v>
      </c>
      <c r="CUN21" s="1">
        <f>LOOKUP($A21,'DMG Tables'!$P$2:$P$35,'DMG Tables'!$O$2:$O$35)*CUN$1*LOOKUP(CUN$1,'DMG Tables'!$G$2:$G$7,'DMG Tables'!$H$2:$H$7)</f>
        <v>155100000</v>
      </c>
      <c r="CUO21" s="1">
        <f>LOOKUP($A21,'DMG Tables'!$P$2:$P$35,'DMG Tables'!$O$2:$O$35)*CUO$1*LOOKUP(CUO$1,'DMG Tables'!$G$2:$G$7,'DMG Tables'!$H$2:$H$7)</f>
        <v>155160000</v>
      </c>
      <c r="CUP21" s="1">
        <f>LOOKUP($A21,'DMG Tables'!$P$2:$P$35,'DMG Tables'!$O$2:$O$35)*CUP$1*LOOKUP(CUP$1,'DMG Tables'!$G$2:$G$7,'DMG Tables'!$H$2:$H$7)</f>
        <v>155220000</v>
      </c>
      <c r="CUQ21" s="1">
        <f>LOOKUP($A21,'DMG Tables'!$P$2:$P$35,'DMG Tables'!$O$2:$O$35)*CUQ$1*LOOKUP(CUQ$1,'DMG Tables'!$G$2:$G$7,'DMG Tables'!$H$2:$H$7)</f>
        <v>155280000</v>
      </c>
      <c r="CUR21" s="1">
        <f>LOOKUP($A21,'DMG Tables'!$P$2:$P$35,'DMG Tables'!$O$2:$O$35)*CUR$1*LOOKUP(CUR$1,'DMG Tables'!$G$2:$G$7,'DMG Tables'!$H$2:$H$7)</f>
        <v>155340000</v>
      </c>
      <c r="CUS21" s="1">
        <f>LOOKUP($A21,'DMG Tables'!$P$2:$P$35,'DMG Tables'!$O$2:$O$35)*CUS$1*LOOKUP(CUS$1,'DMG Tables'!$G$2:$G$7,'DMG Tables'!$H$2:$H$7)</f>
        <v>155400000</v>
      </c>
      <c r="CUT21" s="1">
        <f>LOOKUP($A21,'DMG Tables'!$P$2:$P$35,'DMG Tables'!$O$2:$O$35)*CUT$1*LOOKUP(CUT$1,'DMG Tables'!$G$2:$G$7,'DMG Tables'!$H$2:$H$7)</f>
        <v>155460000</v>
      </c>
      <c r="CUU21" s="1">
        <f>LOOKUP($A21,'DMG Tables'!$P$2:$P$35,'DMG Tables'!$O$2:$O$35)*CUU$1*LOOKUP(CUU$1,'DMG Tables'!$G$2:$G$7,'DMG Tables'!$H$2:$H$7)</f>
        <v>155520000</v>
      </c>
      <c r="CUV21" s="1">
        <f>LOOKUP($A21,'DMG Tables'!$P$2:$P$35,'DMG Tables'!$O$2:$O$35)*CUV$1*LOOKUP(CUV$1,'DMG Tables'!$G$2:$G$7,'DMG Tables'!$H$2:$H$7)</f>
        <v>155580000</v>
      </c>
      <c r="CUW21" s="1">
        <f>LOOKUP($A21,'DMG Tables'!$P$2:$P$35,'DMG Tables'!$O$2:$O$35)*CUW$1*LOOKUP(CUW$1,'DMG Tables'!$G$2:$G$7,'DMG Tables'!$H$2:$H$7)</f>
        <v>155640000</v>
      </c>
      <c r="CUX21" s="1">
        <f>LOOKUP($A21,'DMG Tables'!$P$2:$P$35,'DMG Tables'!$O$2:$O$35)*CUX$1*LOOKUP(CUX$1,'DMG Tables'!$G$2:$G$7,'DMG Tables'!$H$2:$H$7)</f>
        <v>155700000</v>
      </c>
      <c r="CUY21" s="1">
        <f>LOOKUP($A21,'DMG Tables'!$P$2:$P$35,'DMG Tables'!$O$2:$O$35)*CUY$1*LOOKUP(CUY$1,'DMG Tables'!$G$2:$G$7,'DMG Tables'!$H$2:$H$7)</f>
        <v>155760000</v>
      </c>
      <c r="CUZ21" s="1">
        <f>LOOKUP($A21,'DMG Tables'!$P$2:$P$35,'DMG Tables'!$O$2:$O$35)*CUZ$1*LOOKUP(CUZ$1,'DMG Tables'!$G$2:$G$7,'DMG Tables'!$H$2:$H$7)</f>
        <v>155820000</v>
      </c>
      <c r="CVA21" s="1">
        <f>LOOKUP($A21,'DMG Tables'!$P$2:$P$35,'DMG Tables'!$O$2:$O$35)*CVA$1*LOOKUP(CVA$1,'DMG Tables'!$G$2:$G$7,'DMG Tables'!$H$2:$H$7)</f>
        <v>155880000</v>
      </c>
      <c r="CVB21" s="1">
        <f>LOOKUP($A21,'DMG Tables'!$P$2:$P$35,'DMG Tables'!$O$2:$O$35)*CVB$1*LOOKUP(CVB$1,'DMG Tables'!$G$2:$G$7,'DMG Tables'!$H$2:$H$7)</f>
        <v>155940000</v>
      </c>
      <c r="CVC21" s="1">
        <f>LOOKUP($A21,'DMG Tables'!$P$2:$P$35,'DMG Tables'!$O$2:$O$35)*CVC$1*LOOKUP(CVC$1,'DMG Tables'!$G$2:$G$7,'DMG Tables'!$H$2:$H$7)</f>
        <v>156000000</v>
      </c>
    </row>
    <row r="22" spans="1:2603" x14ac:dyDescent="0.3">
      <c r="A22" s="1">
        <v>17</v>
      </c>
      <c r="D22" s="1">
        <f>LOOKUP($A22,'DMG Tables'!$P$2:$P$35,'DMG Tables'!$O$2:$O$35)*D$1*LOOKUP(D$1,'DMG Tables'!$G$2:$G$7,'DMG Tables'!$H$2:$H$7)</f>
        <v>18000</v>
      </c>
      <c r="E22" s="1">
        <f>LOOKUP($A22,'DMG Tables'!$P$2:$P$35,'DMG Tables'!$O$2:$O$35)*E$1*LOOKUP(E$1,'DMG Tables'!$G$2:$G$7,'DMG Tables'!$H$2:$H$7)</f>
        <v>54000</v>
      </c>
      <c r="F22" s="1">
        <f>LOOKUP($A22,'DMG Tables'!$P$2:$P$35,'DMG Tables'!$O$2:$O$35)*F$1*LOOKUP(F$1,'DMG Tables'!$G$2:$G$7,'DMG Tables'!$H$2:$H$7)</f>
        <v>108000</v>
      </c>
      <c r="G22" s="1">
        <f>LOOKUP($A22,'DMG Tables'!$P$2:$P$35,'DMG Tables'!$O$2:$O$35)*G$1*LOOKUP(G$1,'DMG Tables'!$G$2:$G$7,'DMG Tables'!$H$2:$H$7)</f>
        <v>144000</v>
      </c>
      <c r="H22" s="1">
        <f>LOOKUP($A22,'DMG Tables'!$P$2:$P$35,'DMG Tables'!$O$2:$O$35)*H$1*LOOKUP(H$1,'DMG Tables'!$G$2:$G$7,'DMG Tables'!$H$2:$H$7)</f>
        <v>180000</v>
      </c>
      <c r="I22" s="1">
        <f>LOOKUP($A22,'DMG Tables'!$P$2:$P$35,'DMG Tables'!$O$2:$O$35)*I$1*LOOKUP(I$1,'DMG Tables'!$G$2:$G$7,'DMG Tables'!$H$2:$H$7)</f>
        <v>216000</v>
      </c>
      <c r="J22" s="1">
        <f>LOOKUP($A22,'DMG Tables'!$P$2:$P$35,'DMG Tables'!$O$2:$O$35)*J$1*LOOKUP(J$1,'DMG Tables'!$G$2:$G$7,'DMG Tables'!$H$2:$H$7)</f>
        <v>315000</v>
      </c>
      <c r="K22" s="1">
        <f>LOOKUP($A22,'DMG Tables'!$P$2:$P$35,'DMG Tables'!$O$2:$O$35)*K$1*LOOKUP(K$1,'DMG Tables'!$G$2:$G$7,'DMG Tables'!$H$2:$H$7)</f>
        <v>360000</v>
      </c>
      <c r="L22" s="1">
        <f>LOOKUP($A22,'DMG Tables'!$P$2:$P$35,'DMG Tables'!$O$2:$O$35)*L$1*LOOKUP(L$1,'DMG Tables'!$G$2:$G$7,'DMG Tables'!$H$2:$H$7)</f>
        <v>405000</v>
      </c>
      <c r="M22" s="1">
        <f>LOOKUP($A22,'DMG Tables'!$P$2:$P$35,'DMG Tables'!$O$2:$O$35)*M$1*LOOKUP(M$1,'DMG Tables'!$G$2:$G$7,'DMG Tables'!$H$2:$H$7)</f>
        <v>450000</v>
      </c>
      <c r="N22" s="1">
        <f>LOOKUP($A22,'DMG Tables'!$P$2:$P$35,'DMG Tables'!$O$2:$O$35)*N$1*LOOKUP(N$1,'DMG Tables'!$G$2:$G$7,'DMG Tables'!$H$2:$H$7)</f>
        <v>594000</v>
      </c>
      <c r="O22" s="1">
        <f>LOOKUP($A22,'DMG Tables'!$P$2:$P$35,'DMG Tables'!$O$2:$O$35)*O$1*LOOKUP(O$1,'DMG Tables'!$G$2:$G$7,'DMG Tables'!$H$2:$H$7)</f>
        <v>648000</v>
      </c>
      <c r="P22" s="1">
        <f>LOOKUP($A22,'DMG Tables'!$P$2:$P$35,'DMG Tables'!$O$2:$O$35)*P$1*LOOKUP(P$1,'DMG Tables'!$G$2:$G$7,'DMG Tables'!$H$2:$H$7)</f>
        <v>702000</v>
      </c>
      <c r="Q22" s="1">
        <f>LOOKUP($A22,'DMG Tables'!$P$2:$P$35,'DMG Tables'!$O$2:$O$35)*Q$1*LOOKUP(Q$1,'DMG Tables'!$G$2:$G$7,'DMG Tables'!$H$2:$H$7)</f>
        <v>756000</v>
      </c>
      <c r="R22" s="1">
        <f>LOOKUP($A22,'DMG Tables'!$P$2:$P$35,'DMG Tables'!$O$2:$O$35)*R$1*LOOKUP(R$1,'DMG Tables'!$G$2:$G$7,'DMG Tables'!$H$2:$H$7)</f>
        <v>1080000</v>
      </c>
      <c r="S22" s="1">
        <f>LOOKUP($A22,'DMG Tables'!$P$2:$P$35,'DMG Tables'!$O$2:$O$35)*S$1*LOOKUP(S$1,'DMG Tables'!$G$2:$G$7,'DMG Tables'!$H$2:$H$7)</f>
        <v>1152000</v>
      </c>
      <c r="T22" s="1">
        <f>LOOKUP($A22,'DMG Tables'!$P$2:$P$35,'DMG Tables'!$O$2:$O$35)*T$1*LOOKUP(T$1,'DMG Tables'!$G$2:$G$7,'DMG Tables'!$H$2:$H$7)</f>
        <v>1224000</v>
      </c>
      <c r="U22" s="1">
        <f>LOOKUP($A22,'DMG Tables'!$P$2:$P$35,'DMG Tables'!$O$2:$O$35)*U$1*LOOKUP(U$1,'DMG Tables'!$G$2:$G$7,'DMG Tables'!$H$2:$H$7)</f>
        <v>1296000</v>
      </c>
      <c r="V22" s="1">
        <f>LOOKUP($A22,'DMG Tables'!$P$2:$P$35,'DMG Tables'!$O$2:$O$35)*V$1*LOOKUP(V$1,'DMG Tables'!$G$2:$G$7,'DMG Tables'!$H$2:$H$7)</f>
        <v>1368000</v>
      </c>
      <c r="W22" s="1">
        <f>LOOKUP($A22,'DMG Tables'!$P$2:$P$35,'DMG Tables'!$O$2:$O$35)*W$1*LOOKUP(W$1,'DMG Tables'!$G$2:$G$7,'DMG Tables'!$H$2:$H$7)</f>
        <v>1440000</v>
      </c>
      <c r="X22" s="1">
        <f>LOOKUP($A22,'DMG Tables'!$P$2:$P$35,'DMG Tables'!$O$2:$O$35)*X$1*LOOKUP(X$1,'DMG Tables'!$G$2:$G$7,'DMG Tables'!$H$2:$H$7)</f>
        <v>1512000</v>
      </c>
      <c r="Y22" s="1">
        <f>LOOKUP($A22,'DMG Tables'!$P$2:$P$35,'DMG Tables'!$O$2:$O$35)*Y$1*LOOKUP(Y$1,'DMG Tables'!$G$2:$G$7,'DMG Tables'!$H$2:$H$7)</f>
        <v>1584000</v>
      </c>
      <c r="Z22" s="1">
        <f>LOOKUP($A22,'DMG Tables'!$P$2:$P$35,'DMG Tables'!$O$2:$O$35)*Z$1*LOOKUP(Z$1,'DMG Tables'!$G$2:$G$7,'DMG Tables'!$H$2:$H$7)</f>
        <v>1656000</v>
      </c>
      <c r="AA22" s="1">
        <f>LOOKUP($A22,'DMG Tables'!$P$2:$P$35,'DMG Tables'!$O$2:$O$35)*AA$1*LOOKUP(AA$1,'DMG Tables'!$G$2:$G$7,'DMG Tables'!$H$2:$H$7)</f>
        <v>1728000</v>
      </c>
      <c r="AB22" s="1">
        <f>LOOKUP($A22,'DMG Tables'!$P$2:$P$35,'DMG Tables'!$O$2:$O$35)*AB$1*LOOKUP(AB$1,'DMG Tables'!$G$2:$G$7,'DMG Tables'!$H$2:$H$7)</f>
        <v>1800000</v>
      </c>
      <c r="AC22" s="1">
        <f>LOOKUP($A22,'DMG Tables'!$P$2:$P$35,'DMG Tables'!$O$2:$O$35)*AC$1*LOOKUP(AC$1,'DMG Tables'!$G$2:$G$7,'DMG Tables'!$H$2:$H$7)</f>
        <v>1872000</v>
      </c>
      <c r="AD22" s="1">
        <f>LOOKUP($A22,'DMG Tables'!$P$2:$P$35,'DMG Tables'!$O$2:$O$35)*AD$1*LOOKUP(AD$1,'DMG Tables'!$G$2:$G$7,'DMG Tables'!$H$2:$H$7)</f>
        <v>1944000</v>
      </c>
      <c r="AE22" s="1">
        <f>LOOKUP($A22,'DMG Tables'!$P$2:$P$35,'DMG Tables'!$O$2:$O$35)*AE$1*LOOKUP(AE$1,'DMG Tables'!$G$2:$G$7,'DMG Tables'!$H$2:$H$7)</f>
        <v>2016000</v>
      </c>
      <c r="AF22" s="1">
        <f>LOOKUP($A22,'DMG Tables'!$P$2:$P$35,'DMG Tables'!$O$2:$O$35)*AF$1*LOOKUP(AF$1,'DMG Tables'!$G$2:$G$7,'DMG Tables'!$H$2:$H$7)</f>
        <v>2088000</v>
      </c>
      <c r="AG22" s="1">
        <f>LOOKUP($A22,'DMG Tables'!$P$2:$P$35,'DMG Tables'!$O$2:$O$35)*AG$1*LOOKUP(AG$1,'DMG Tables'!$G$2:$G$7,'DMG Tables'!$H$2:$H$7)</f>
        <v>2160000</v>
      </c>
      <c r="AH22" s="1">
        <f>LOOKUP($A22,'DMG Tables'!$P$2:$P$35,'DMG Tables'!$O$2:$O$35)*AH$1*LOOKUP(AH$1,'DMG Tables'!$G$2:$G$7,'DMG Tables'!$H$2:$H$7)</f>
        <v>2232000</v>
      </c>
      <c r="AI22" s="1">
        <f>LOOKUP($A22,'DMG Tables'!$P$2:$P$35,'DMG Tables'!$O$2:$O$35)*AI$1*LOOKUP(AI$1,'DMG Tables'!$G$2:$G$7,'DMG Tables'!$H$2:$H$7)</f>
        <v>2304000</v>
      </c>
      <c r="AJ22" s="1">
        <f>LOOKUP($A22,'DMG Tables'!$P$2:$P$35,'DMG Tables'!$O$2:$O$35)*AJ$1*LOOKUP(AJ$1,'DMG Tables'!$G$2:$G$7,'DMG Tables'!$H$2:$H$7)</f>
        <v>2376000</v>
      </c>
      <c r="AK22" s="1">
        <f>LOOKUP($A22,'DMG Tables'!$P$2:$P$35,'DMG Tables'!$O$2:$O$35)*AK$1*LOOKUP(AK$1,'DMG Tables'!$G$2:$G$7,'DMG Tables'!$H$2:$H$7)</f>
        <v>2448000</v>
      </c>
      <c r="AL22" s="1">
        <f>LOOKUP($A22,'DMG Tables'!$P$2:$P$35,'DMG Tables'!$O$2:$O$35)*AL$1*LOOKUP(AL$1,'DMG Tables'!$G$2:$G$7,'DMG Tables'!$H$2:$H$7)</f>
        <v>2520000</v>
      </c>
      <c r="AM22" s="1">
        <f>LOOKUP($A22,'DMG Tables'!$P$2:$P$35,'DMG Tables'!$O$2:$O$35)*AM$1*LOOKUP(AM$1,'DMG Tables'!$G$2:$G$7,'DMG Tables'!$H$2:$H$7)</f>
        <v>2592000</v>
      </c>
      <c r="AN22" s="1">
        <f>LOOKUP($A22,'DMG Tables'!$P$2:$P$35,'DMG Tables'!$O$2:$O$35)*AN$1*LOOKUP(AN$1,'DMG Tables'!$G$2:$G$7,'DMG Tables'!$H$2:$H$7)</f>
        <v>2664000</v>
      </c>
      <c r="AO22" s="1">
        <f>LOOKUP($A22,'DMG Tables'!$P$2:$P$35,'DMG Tables'!$O$2:$O$35)*AO$1*LOOKUP(AO$1,'DMG Tables'!$G$2:$G$7,'DMG Tables'!$H$2:$H$7)</f>
        <v>2736000</v>
      </c>
      <c r="AP22" s="1">
        <f>LOOKUP($A22,'DMG Tables'!$P$2:$P$35,'DMG Tables'!$O$2:$O$35)*AP$1*LOOKUP(AP$1,'DMG Tables'!$G$2:$G$7,'DMG Tables'!$H$2:$H$7)</f>
        <v>2808000</v>
      </c>
      <c r="AQ22" s="1">
        <f>LOOKUP($A22,'DMG Tables'!$P$2:$P$35,'DMG Tables'!$O$2:$O$35)*AQ$1*LOOKUP(AQ$1,'DMG Tables'!$G$2:$G$7,'DMG Tables'!$H$2:$H$7)</f>
        <v>2880000</v>
      </c>
      <c r="AR22" s="1">
        <f>LOOKUP($A22,'DMG Tables'!$P$2:$P$35,'DMG Tables'!$O$2:$O$35)*AR$1*LOOKUP(AR$1,'DMG Tables'!$G$2:$G$7,'DMG Tables'!$H$2:$H$7)</f>
        <v>2952000</v>
      </c>
      <c r="AS22" s="1">
        <f>LOOKUP($A22,'DMG Tables'!$P$2:$P$35,'DMG Tables'!$O$2:$O$35)*AS$1*LOOKUP(AS$1,'DMG Tables'!$G$2:$G$7,'DMG Tables'!$H$2:$H$7)</f>
        <v>3024000</v>
      </c>
      <c r="AT22" s="1">
        <f>LOOKUP($A22,'DMG Tables'!$P$2:$P$35,'DMG Tables'!$O$2:$O$35)*AT$1*LOOKUP(AT$1,'DMG Tables'!$G$2:$G$7,'DMG Tables'!$H$2:$H$7)</f>
        <v>3096000</v>
      </c>
      <c r="AU22" s="1">
        <f>LOOKUP($A22,'DMG Tables'!$P$2:$P$35,'DMG Tables'!$O$2:$O$35)*AU$1*LOOKUP(AU$1,'DMG Tables'!$G$2:$G$7,'DMG Tables'!$H$2:$H$7)</f>
        <v>3168000</v>
      </c>
      <c r="AV22" s="1">
        <f>LOOKUP($A22,'DMG Tables'!$P$2:$P$35,'DMG Tables'!$O$2:$O$35)*AV$1*LOOKUP(AV$1,'DMG Tables'!$G$2:$G$7,'DMG Tables'!$H$2:$H$7)</f>
        <v>3240000</v>
      </c>
      <c r="AW22" s="1">
        <f>LOOKUP($A22,'DMG Tables'!$P$2:$P$35,'DMG Tables'!$O$2:$O$35)*AW$1*LOOKUP(AW$1,'DMG Tables'!$G$2:$G$7,'DMG Tables'!$H$2:$H$7)</f>
        <v>3312000</v>
      </c>
      <c r="AX22" s="1">
        <f>LOOKUP($A22,'DMG Tables'!$P$2:$P$35,'DMG Tables'!$O$2:$O$35)*AX$1*LOOKUP(AX$1,'DMG Tables'!$G$2:$G$7,'DMG Tables'!$H$2:$H$7)</f>
        <v>3384000</v>
      </c>
      <c r="AY22" s="1">
        <f>LOOKUP($A22,'DMG Tables'!$P$2:$P$35,'DMG Tables'!$O$2:$O$35)*AY$1*LOOKUP(AY$1,'DMG Tables'!$G$2:$G$7,'DMG Tables'!$H$2:$H$7)</f>
        <v>3456000</v>
      </c>
      <c r="AZ22" s="1">
        <f>LOOKUP($A22,'DMG Tables'!$P$2:$P$35,'DMG Tables'!$O$2:$O$35)*AZ$1*LOOKUP(AZ$1,'DMG Tables'!$G$2:$G$7,'DMG Tables'!$H$2:$H$7)</f>
        <v>3528000</v>
      </c>
      <c r="BA22" s="1">
        <f>LOOKUP($A22,'DMG Tables'!$P$2:$P$35,'DMG Tables'!$O$2:$O$35)*BA$1*LOOKUP(BA$1,'DMG Tables'!$G$2:$G$7,'DMG Tables'!$H$2:$H$7)</f>
        <v>3600000</v>
      </c>
      <c r="BB22" s="1">
        <f>LOOKUP($A22,'DMG Tables'!$P$2:$P$35,'DMG Tables'!$O$2:$O$35)*BB$1*LOOKUP(BB$1,'DMG Tables'!$G$2:$G$7,'DMG Tables'!$H$2:$H$7)</f>
        <v>3672000</v>
      </c>
      <c r="BC22" s="1">
        <f>LOOKUP($A22,'DMG Tables'!$P$2:$P$35,'DMG Tables'!$O$2:$O$35)*BC$1*LOOKUP(BC$1,'DMG Tables'!$G$2:$G$7,'DMG Tables'!$H$2:$H$7)</f>
        <v>3744000</v>
      </c>
      <c r="BD22" s="1">
        <f>LOOKUP($A22,'DMG Tables'!$P$2:$P$35,'DMG Tables'!$O$2:$O$35)*BD$1*LOOKUP(BD$1,'DMG Tables'!$G$2:$G$7,'DMG Tables'!$H$2:$H$7)</f>
        <v>3816000</v>
      </c>
      <c r="BE22" s="1">
        <f>LOOKUP($A22,'DMG Tables'!$P$2:$P$35,'DMG Tables'!$O$2:$O$35)*BE$1*LOOKUP(BE$1,'DMG Tables'!$G$2:$G$7,'DMG Tables'!$H$2:$H$7)</f>
        <v>3888000</v>
      </c>
      <c r="BF22" s="1">
        <f>LOOKUP($A22,'DMG Tables'!$P$2:$P$35,'DMG Tables'!$O$2:$O$35)*BF$1*LOOKUP(BF$1,'DMG Tables'!$G$2:$G$7,'DMG Tables'!$H$2:$H$7)</f>
        <v>3960000</v>
      </c>
      <c r="BG22" s="1">
        <f>LOOKUP($A22,'DMG Tables'!$P$2:$P$35,'DMG Tables'!$O$2:$O$35)*BG$1*LOOKUP(BG$1,'DMG Tables'!$G$2:$G$7,'DMG Tables'!$H$2:$H$7)</f>
        <v>4032000</v>
      </c>
      <c r="BH22" s="1">
        <f>LOOKUP($A22,'DMG Tables'!$P$2:$P$35,'DMG Tables'!$O$2:$O$35)*BH$1*LOOKUP(BH$1,'DMG Tables'!$G$2:$G$7,'DMG Tables'!$H$2:$H$7)</f>
        <v>4104000</v>
      </c>
      <c r="BI22" s="1">
        <f>LOOKUP($A22,'DMG Tables'!$P$2:$P$35,'DMG Tables'!$O$2:$O$35)*BI$1*LOOKUP(BI$1,'DMG Tables'!$G$2:$G$7,'DMG Tables'!$H$2:$H$7)</f>
        <v>4176000</v>
      </c>
      <c r="BJ22" s="1">
        <f>LOOKUP($A22,'DMG Tables'!$P$2:$P$35,'DMG Tables'!$O$2:$O$35)*BJ$1*LOOKUP(BJ$1,'DMG Tables'!$G$2:$G$7,'DMG Tables'!$H$2:$H$7)</f>
        <v>4248000</v>
      </c>
      <c r="BK22" s="1">
        <f>LOOKUP($A22,'DMG Tables'!$P$2:$P$35,'DMG Tables'!$O$2:$O$35)*BK$1*LOOKUP(BK$1,'DMG Tables'!$G$2:$G$7,'DMG Tables'!$H$2:$H$7)</f>
        <v>4320000</v>
      </c>
      <c r="BL22" s="1">
        <f>LOOKUP($A22,'DMG Tables'!$P$2:$P$35,'DMG Tables'!$O$2:$O$35)*BL$1*LOOKUP(BL$1,'DMG Tables'!$G$2:$G$7,'DMG Tables'!$H$2:$H$7)</f>
        <v>4392000</v>
      </c>
      <c r="BM22" s="1">
        <f>LOOKUP($A22,'DMG Tables'!$P$2:$P$35,'DMG Tables'!$O$2:$O$35)*BM$1*LOOKUP(BM$1,'DMG Tables'!$G$2:$G$7,'DMG Tables'!$H$2:$H$7)</f>
        <v>4464000</v>
      </c>
      <c r="BN22" s="1">
        <f>LOOKUP($A22,'DMG Tables'!$P$2:$P$35,'DMG Tables'!$O$2:$O$35)*BN$1*LOOKUP(BN$1,'DMG Tables'!$G$2:$G$7,'DMG Tables'!$H$2:$H$7)</f>
        <v>4536000</v>
      </c>
      <c r="BO22" s="1">
        <f>LOOKUP($A22,'DMG Tables'!$P$2:$P$35,'DMG Tables'!$O$2:$O$35)*BO$1*LOOKUP(BO$1,'DMG Tables'!$G$2:$G$7,'DMG Tables'!$H$2:$H$7)</f>
        <v>4608000</v>
      </c>
      <c r="BP22" s="1">
        <f>LOOKUP($A22,'DMG Tables'!$P$2:$P$35,'DMG Tables'!$O$2:$O$35)*BP$1*LOOKUP(BP$1,'DMG Tables'!$G$2:$G$7,'DMG Tables'!$H$2:$H$7)</f>
        <v>4680000</v>
      </c>
      <c r="BQ22" s="1">
        <f>LOOKUP($A22,'DMG Tables'!$P$2:$P$35,'DMG Tables'!$O$2:$O$35)*BQ$1*LOOKUP(BQ$1,'DMG Tables'!$G$2:$G$7,'DMG Tables'!$H$2:$H$7)</f>
        <v>4752000</v>
      </c>
      <c r="BR22" s="1">
        <f>LOOKUP($A22,'DMG Tables'!$P$2:$P$35,'DMG Tables'!$O$2:$O$35)*BR$1*LOOKUP(BR$1,'DMG Tables'!$G$2:$G$7,'DMG Tables'!$H$2:$H$7)</f>
        <v>4824000</v>
      </c>
      <c r="BS22" s="1">
        <f>LOOKUP($A22,'DMG Tables'!$P$2:$P$35,'DMG Tables'!$O$2:$O$35)*BS$1*LOOKUP(BS$1,'DMG Tables'!$G$2:$G$7,'DMG Tables'!$H$2:$H$7)</f>
        <v>4896000</v>
      </c>
      <c r="BT22" s="1">
        <f>LOOKUP($A22,'DMG Tables'!$P$2:$P$35,'DMG Tables'!$O$2:$O$35)*BT$1*LOOKUP(BT$1,'DMG Tables'!$G$2:$G$7,'DMG Tables'!$H$2:$H$7)</f>
        <v>4968000</v>
      </c>
      <c r="BU22" s="1">
        <f>LOOKUP($A22,'DMG Tables'!$P$2:$P$35,'DMG Tables'!$O$2:$O$35)*BU$1*LOOKUP(BU$1,'DMG Tables'!$G$2:$G$7,'DMG Tables'!$H$2:$H$7)</f>
        <v>5040000</v>
      </c>
      <c r="BV22" s="1">
        <f>LOOKUP($A22,'DMG Tables'!$P$2:$P$35,'DMG Tables'!$O$2:$O$35)*BV$1*LOOKUP(BV$1,'DMG Tables'!$G$2:$G$7,'DMG Tables'!$H$2:$H$7)</f>
        <v>5112000</v>
      </c>
      <c r="BW22" s="1">
        <f>LOOKUP($A22,'DMG Tables'!$P$2:$P$35,'DMG Tables'!$O$2:$O$35)*BW$1*LOOKUP(BW$1,'DMG Tables'!$G$2:$G$7,'DMG Tables'!$H$2:$H$7)</f>
        <v>5184000</v>
      </c>
      <c r="BX22" s="1">
        <f>LOOKUP($A22,'DMG Tables'!$P$2:$P$35,'DMG Tables'!$O$2:$O$35)*BX$1*LOOKUP(BX$1,'DMG Tables'!$G$2:$G$7,'DMG Tables'!$H$2:$H$7)</f>
        <v>5256000</v>
      </c>
      <c r="BY22" s="1">
        <f>LOOKUP($A22,'DMG Tables'!$P$2:$P$35,'DMG Tables'!$O$2:$O$35)*BY$1*LOOKUP(BY$1,'DMG Tables'!$G$2:$G$7,'DMG Tables'!$H$2:$H$7)</f>
        <v>5328000</v>
      </c>
      <c r="BZ22" s="1">
        <f>LOOKUP($A22,'DMG Tables'!$P$2:$P$35,'DMG Tables'!$O$2:$O$35)*BZ$1*LOOKUP(BZ$1,'DMG Tables'!$G$2:$G$7,'DMG Tables'!$H$2:$H$7)</f>
        <v>5400000</v>
      </c>
      <c r="CA22" s="1">
        <f>LOOKUP($A22,'DMG Tables'!$P$2:$P$35,'DMG Tables'!$O$2:$O$35)*CA$1*LOOKUP(CA$1,'DMG Tables'!$G$2:$G$7,'DMG Tables'!$H$2:$H$7)</f>
        <v>5472000</v>
      </c>
      <c r="CB22" s="1">
        <f>LOOKUP($A22,'DMG Tables'!$P$2:$P$35,'DMG Tables'!$O$2:$O$35)*CB$1*LOOKUP(CB$1,'DMG Tables'!$G$2:$G$7,'DMG Tables'!$H$2:$H$7)</f>
        <v>5544000</v>
      </c>
      <c r="CC22" s="1">
        <f>LOOKUP($A22,'DMG Tables'!$P$2:$P$35,'DMG Tables'!$O$2:$O$35)*CC$1*LOOKUP(CC$1,'DMG Tables'!$G$2:$G$7,'DMG Tables'!$H$2:$H$7)</f>
        <v>5616000</v>
      </c>
      <c r="CD22" s="1">
        <f>LOOKUP($A22,'DMG Tables'!$P$2:$P$35,'DMG Tables'!$O$2:$O$35)*CD$1*LOOKUP(CD$1,'DMG Tables'!$G$2:$G$7,'DMG Tables'!$H$2:$H$7)</f>
        <v>5688000</v>
      </c>
      <c r="CE22" s="1">
        <f>LOOKUP($A22,'DMG Tables'!$P$2:$P$35,'DMG Tables'!$O$2:$O$35)*CE$1*LOOKUP(CE$1,'DMG Tables'!$G$2:$G$7,'DMG Tables'!$H$2:$H$7)</f>
        <v>5760000</v>
      </c>
      <c r="CF22" s="1">
        <f>LOOKUP($A22,'DMG Tables'!$P$2:$P$35,'DMG Tables'!$O$2:$O$35)*CF$1*LOOKUP(CF$1,'DMG Tables'!$G$2:$G$7,'DMG Tables'!$H$2:$H$7)</f>
        <v>5832000</v>
      </c>
      <c r="CG22" s="1">
        <f>LOOKUP($A22,'DMG Tables'!$P$2:$P$35,'DMG Tables'!$O$2:$O$35)*CG$1*LOOKUP(CG$1,'DMG Tables'!$G$2:$G$7,'DMG Tables'!$H$2:$H$7)</f>
        <v>5904000</v>
      </c>
      <c r="CH22" s="1">
        <f>LOOKUP($A22,'DMG Tables'!$P$2:$P$35,'DMG Tables'!$O$2:$O$35)*CH$1*LOOKUP(CH$1,'DMG Tables'!$G$2:$G$7,'DMG Tables'!$H$2:$H$7)</f>
        <v>5976000</v>
      </c>
      <c r="CI22" s="1">
        <f>LOOKUP($A22,'DMG Tables'!$P$2:$P$35,'DMG Tables'!$O$2:$O$35)*CI$1*LOOKUP(CI$1,'DMG Tables'!$G$2:$G$7,'DMG Tables'!$H$2:$H$7)</f>
        <v>6048000</v>
      </c>
      <c r="CJ22" s="1">
        <f>LOOKUP($A22,'DMG Tables'!$P$2:$P$35,'DMG Tables'!$O$2:$O$35)*CJ$1*LOOKUP(CJ$1,'DMG Tables'!$G$2:$G$7,'DMG Tables'!$H$2:$H$7)</f>
        <v>6120000</v>
      </c>
      <c r="CK22" s="1">
        <f>LOOKUP($A22,'DMG Tables'!$P$2:$P$35,'DMG Tables'!$O$2:$O$35)*CK$1*LOOKUP(CK$1,'DMG Tables'!$G$2:$G$7,'DMG Tables'!$H$2:$H$7)</f>
        <v>6192000</v>
      </c>
      <c r="CL22" s="1">
        <f>LOOKUP($A22,'DMG Tables'!$P$2:$P$35,'DMG Tables'!$O$2:$O$35)*CL$1*LOOKUP(CL$1,'DMG Tables'!$G$2:$G$7,'DMG Tables'!$H$2:$H$7)</f>
        <v>6264000</v>
      </c>
      <c r="CM22" s="1">
        <f>LOOKUP($A22,'DMG Tables'!$P$2:$P$35,'DMG Tables'!$O$2:$O$35)*CM$1*LOOKUP(CM$1,'DMG Tables'!$G$2:$G$7,'DMG Tables'!$H$2:$H$7)</f>
        <v>6336000</v>
      </c>
      <c r="CN22" s="1">
        <f>LOOKUP($A22,'DMG Tables'!$P$2:$P$35,'DMG Tables'!$O$2:$O$35)*CN$1*LOOKUP(CN$1,'DMG Tables'!$G$2:$G$7,'DMG Tables'!$H$2:$H$7)</f>
        <v>6408000</v>
      </c>
      <c r="CO22" s="1">
        <f>LOOKUP($A22,'DMG Tables'!$P$2:$P$35,'DMG Tables'!$O$2:$O$35)*CO$1*LOOKUP(CO$1,'DMG Tables'!$G$2:$G$7,'DMG Tables'!$H$2:$H$7)</f>
        <v>6480000</v>
      </c>
      <c r="CP22" s="1">
        <f>LOOKUP($A22,'DMG Tables'!$P$2:$P$35,'DMG Tables'!$O$2:$O$35)*CP$1*LOOKUP(CP$1,'DMG Tables'!$G$2:$G$7,'DMG Tables'!$H$2:$H$7)</f>
        <v>6552000</v>
      </c>
      <c r="CQ22" s="1">
        <f>LOOKUP($A22,'DMG Tables'!$P$2:$P$35,'DMG Tables'!$O$2:$O$35)*CQ$1*LOOKUP(CQ$1,'DMG Tables'!$G$2:$G$7,'DMG Tables'!$H$2:$H$7)</f>
        <v>6624000</v>
      </c>
      <c r="CR22" s="1">
        <f>LOOKUP($A22,'DMG Tables'!$P$2:$P$35,'DMG Tables'!$O$2:$O$35)*CR$1*LOOKUP(CR$1,'DMG Tables'!$G$2:$G$7,'DMG Tables'!$H$2:$H$7)</f>
        <v>6696000</v>
      </c>
      <c r="CS22" s="1">
        <f>LOOKUP($A22,'DMG Tables'!$P$2:$P$35,'DMG Tables'!$O$2:$O$35)*CS$1*LOOKUP(CS$1,'DMG Tables'!$G$2:$G$7,'DMG Tables'!$H$2:$H$7)</f>
        <v>6768000</v>
      </c>
      <c r="CT22" s="1">
        <f>LOOKUP($A22,'DMG Tables'!$P$2:$P$35,'DMG Tables'!$O$2:$O$35)*CT$1*LOOKUP(CT$1,'DMG Tables'!$G$2:$G$7,'DMG Tables'!$H$2:$H$7)</f>
        <v>6840000</v>
      </c>
      <c r="CU22" s="1">
        <f>LOOKUP($A22,'DMG Tables'!$P$2:$P$35,'DMG Tables'!$O$2:$O$35)*CU$1*LOOKUP(CU$1,'DMG Tables'!$G$2:$G$7,'DMG Tables'!$H$2:$H$7)</f>
        <v>6912000</v>
      </c>
      <c r="CV22" s="1">
        <f>LOOKUP($A22,'DMG Tables'!$P$2:$P$35,'DMG Tables'!$O$2:$O$35)*CV$1*LOOKUP(CV$1,'DMG Tables'!$G$2:$G$7,'DMG Tables'!$H$2:$H$7)</f>
        <v>6984000</v>
      </c>
      <c r="CW22" s="1">
        <f>LOOKUP($A22,'DMG Tables'!$P$2:$P$35,'DMG Tables'!$O$2:$O$35)*CW$1*LOOKUP(CW$1,'DMG Tables'!$G$2:$G$7,'DMG Tables'!$H$2:$H$7)</f>
        <v>7056000</v>
      </c>
      <c r="CX22" s="1">
        <f>LOOKUP($A22,'DMG Tables'!$P$2:$P$35,'DMG Tables'!$O$2:$O$35)*CX$1*LOOKUP(CX$1,'DMG Tables'!$G$2:$G$7,'DMG Tables'!$H$2:$H$7)</f>
        <v>7128000</v>
      </c>
      <c r="CY22" s="1">
        <f>LOOKUP($A22,'DMG Tables'!$P$2:$P$35,'DMG Tables'!$O$2:$O$35)*CY$1*LOOKUP(CY$1,'DMG Tables'!$G$2:$G$7,'DMG Tables'!$H$2:$H$7)</f>
        <v>7200000</v>
      </c>
      <c r="CZ22" s="1">
        <f>LOOKUP($A22,'DMG Tables'!$P$2:$P$35,'DMG Tables'!$O$2:$O$35)*CZ$1*LOOKUP(CZ$1,'DMG Tables'!$G$2:$G$7,'DMG Tables'!$H$2:$H$7)</f>
        <v>7272000</v>
      </c>
      <c r="DA22" s="1">
        <f>LOOKUP($A22,'DMG Tables'!$P$2:$P$35,'DMG Tables'!$O$2:$O$35)*DA$1*LOOKUP(DA$1,'DMG Tables'!$G$2:$G$7,'DMG Tables'!$H$2:$H$7)</f>
        <v>7344000</v>
      </c>
      <c r="DB22" s="1">
        <f>LOOKUP($A22,'DMG Tables'!$P$2:$P$35,'DMG Tables'!$O$2:$O$35)*DB$1*LOOKUP(DB$1,'DMG Tables'!$G$2:$G$7,'DMG Tables'!$H$2:$H$7)</f>
        <v>7416000</v>
      </c>
      <c r="DC22" s="1">
        <f>LOOKUP($A22,'DMG Tables'!$P$2:$P$35,'DMG Tables'!$O$2:$O$35)*DC$1*LOOKUP(DC$1,'DMG Tables'!$G$2:$G$7,'DMG Tables'!$H$2:$H$7)</f>
        <v>7488000</v>
      </c>
      <c r="DD22" s="1">
        <f>LOOKUP($A22,'DMG Tables'!$P$2:$P$35,'DMG Tables'!$O$2:$O$35)*DD$1*LOOKUP(DD$1,'DMG Tables'!$G$2:$G$7,'DMG Tables'!$H$2:$H$7)</f>
        <v>7560000</v>
      </c>
      <c r="DE22" s="1">
        <f>LOOKUP($A22,'DMG Tables'!$P$2:$P$35,'DMG Tables'!$O$2:$O$35)*DE$1*LOOKUP(DE$1,'DMG Tables'!$G$2:$G$7,'DMG Tables'!$H$2:$H$7)</f>
        <v>7632000</v>
      </c>
      <c r="DF22" s="1">
        <f>LOOKUP($A22,'DMG Tables'!$P$2:$P$35,'DMG Tables'!$O$2:$O$35)*DF$1*LOOKUP(DF$1,'DMG Tables'!$G$2:$G$7,'DMG Tables'!$H$2:$H$7)</f>
        <v>7704000</v>
      </c>
      <c r="DG22" s="1">
        <f>LOOKUP($A22,'DMG Tables'!$P$2:$P$35,'DMG Tables'!$O$2:$O$35)*DG$1*LOOKUP(DG$1,'DMG Tables'!$G$2:$G$7,'DMG Tables'!$H$2:$H$7)</f>
        <v>7776000</v>
      </c>
      <c r="DH22" s="1">
        <f>LOOKUP($A22,'DMG Tables'!$P$2:$P$35,'DMG Tables'!$O$2:$O$35)*DH$1*LOOKUP(DH$1,'DMG Tables'!$G$2:$G$7,'DMG Tables'!$H$2:$H$7)</f>
        <v>7848000</v>
      </c>
      <c r="DI22" s="1">
        <f>LOOKUP($A22,'DMG Tables'!$P$2:$P$35,'DMG Tables'!$O$2:$O$35)*DI$1*LOOKUP(DI$1,'DMG Tables'!$G$2:$G$7,'DMG Tables'!$H$2:$H$7)</f>
        <v>7920000</v>
      </c>
      <c r="DJ22" s="1">
        <f>LOOKUP($A22,'DMG Tables'!$P$2:$P$35,'DMG Tables'!$O$2:$O$35)*DJ$1*LOOKUP(DJ$1,'DMG Tables'!$G$2:$G$7,'DMG Tables'!$H$2:$H$7)</f>
        <v>7992000</v>
      </c>
      <c r="DK22" s="1">
        <f>LOOKUP($A22,'DMG Tables'!$P$2:$P$35,'DMG Tables'!$O$2:$O$35)*DK$1*LOOKUP(DK$1,'DMG Tables'!$G$2:$G$7,'DMG Tables'!$H$2:$H$7)</f>
        <v>8064000</v>
      </c>
      <c r="DL22" s="1">
        <f>LOOKUP($A22,'DMG Tables'!$P$2:$P$35,'DMG Tables'!$O$2:$O$35)*DL$1*LOOKUP(DL$1,'DMG Tables'!$G$2:$G$7,'DMG Tables'!$H$2:$H$7)</f>
        <v>8136000</v>
      </c>
      <c r="DM22" s="1">
        <f>LOOKUP($A22,'DMG Tables'!$P$2:$P$35,'DMG Tables'!$O$2:$O$35)*DM$1*LOOKUP(DM$1,'DMG Tables'!$G$2:$G$7,'DMG Tables'!$H$2:$H$7)</f>
        <v>8208000</v>
      </c>
      <c r="DN22" s="1">
        <f>LOOKUP($A22,'DMG Tables'!$P$2:$P$35,'DMG Tables'!$O$2:$O$35)*DN$1*LOOKUP(DN$1,'DMG Tables'!$G$2:$G$7,'DMG Tables'!$H$2:$H$7)</f>
        <v>8280000</v>
      </c>
      <c r="DO22" s="1">
        <f>LOOKUP($A22,'DMG Tables'!$P$2:$P$35,'DMG Tables'!$O$2:$O$35)*DO$1*LOOKUP(DO$1,'DMG Tables'!$G$2:$G$7,'DMG Tables'!$H$2:$H$7)</f>
        <v>8352000</v>
      </c>
      <c r="DP22" s="1">
        <f>LOOKUP($A22,'DMG Tables'!$P$2:$P$35,'DMG Tables'!$O$2:$O$35)*DP$1*LOOKUP(DP$1,'DMG Tables'!$G$2:$G$7,'DMG Tables'!$H$2:$H$7)</f>
        <v>8424000</v>
      </c>
      <c r="DQ22" s="1">
        <f>LOOKUP($A22,'DMG Tables'!$P$2:$P$35,'DMG Tables'!$O$2:$O$35)*DQ$1*LOOKUP(DQ$1,'DMG Tables'!$G$2:$G$7,'DMG Tables'!$H$2:$H$7)</f>
        <v>8496000</v>
      </c>
      <c r="DR22" s="1">
        <f>LOOKUP($A22,'DMG Tables'!$P$2:$P$35,'DMG Tables'!$O$2:$O$35)*DR$1*LOOKUP(DR$1,'DMG Tables'!$G$2:$G$7,'DMG Tables'!$H$2:$H$7)</f>
        <v>8568000</v>
      </c>
      <c r="DS22" s="1">
        <f>LOOKUP($A22,'DMG Tables'!$P$2:$P$35,'DMG Tables'!$O$2:$O$35)*DS$1*LOOKUP(DS$1,'DMG Tables'!$G$2:$G$7,'DMG Tables'!$H$2:$H$7)</f>
        <v>8640000</v>
      </c>
      <c r="DT22" s="1">
        <f>LOOKUP($A22,'DMG Tables'!$P$2:$P$35,'DMG Tables'!$O$2:$O$35)*DT$1*LOOKUP(DT$1,'DMG Tables'!$G$2:$G$7,'DMG Tables'!$H$2:$H$7)</f>
        <v>8712000</v>
      </c>
      <c r="DU22" s="1">
        <f>LOOKUP($A22,'DMG Tables'!$P$2:$P$35,'DMG Tables'!$O$2:$O$35)*DU$1*LOOKUP(DU$1,'DMG Tables'!$G$2:$G$7,'DMG Tables'!$H$2:$H$7)</f>
        <v>8784000</v>
      </c>
      <c r="DV22" s="1">
        <f>LOOKUP($A22,'DMG Tables'!$P$2:$P$35,'DMG Tables'!$O$2:$O$35)*DV$1*LOOKUP(DV$1,'DMG Tables'!$G$2:$G$7,'DMG Tables'!$H$2:$H$7)</f>
        <v>8856000</v>
      </c>
      <c r="DW22" s="1">
        <f>LOOKUP($A22,'DMG Tables'!$P$2:$P$35,'DMG Tables'!$O$2:$O$35)*DW$1*LOOKUP(DW$1,'DMG Tables'!$G$2:$G$7,'DMG Tables'!$H$2:$H$7)</f>
        <v>8928000</v>
      </c>
      <c r="DX22" s="1">
        <f>LOOKUP($A22,'DMG Tables'!$P$2:$P$35,'DMG Tables'!$O$2:$O$35)*DX$1*LOOKUP(DX$1,'DMG Tables'!$G$2:$G$7,'DMG Tables'!$H$2:$H$7)</f>
        <v>9000000</v>
      </c>
      <c r="DY22" s="1">
        <f>LOOKUP($A22,'DMG Tables'!$P$2:$P$35,'DMG Tables'!$O$2:$O$35)*DY$1*LOOKUP(DY$1,'DMG Tables'!$G$2:$G$7,'DMG Tables'!$H$2:$H$7)</f>
        <v>9072000</v>
      </c>
      <c r="DZ22" s="1">
        <f>LOOKUP($A22,'DMG Tables'!$P$2:$P$35,'DMG Tables'!$O$2:$O$35)*DZ$1*LOOKUP(DZ$1,'DMG Tables'!$G$2:$G$7,'DMG Tables'!$H$2:$H$7)</f>
        <v>9144000</v>
      </c>
      <c r="EA22" s="1">
        <f>LOOKUP($A22,'DMG Tables'!$P$2:$P$35,'DMG Tables'!$O$2:$O$35)*EA$1*LOOKUP(EA$1,'DMG Tables'!$G$2:$G$7,'DMG Tables'!$H$2:$H$7)</f>
        <v>9216000</v>
      </c>
      <c r="EB22" s="1">
        <f>LOOKUP($A22,'DMG Tables'!$P$2:$P$35,'DMG Tables'!$O$2:$O$35)*EB$1*LOOKUP(EB$1,'DMG Tables'!$G$2:$G$7,'DMG Tables'!$H$2:$H$7)</f>
        <v>9288000</v>
      </c>
      <c r="EC22" s="1">
        <f>LOOKUP($A22,'DMG Tables'!$P$2:$P$35,'DMG Tables'!$O$2:$O$35)*EC$1*LOOKUP(EC$1,'DMG Tables'!$G$2:$G$7,'DMG Tables'!$H$2:$H$7)</f>
        <v>9360000</v>
      </c>
      <c r="ED22" s="1">
        <f>LOOKUP($A22,'DMG Tables'!$P$2:$P$35,'DMG Tables'!$O$2:$O$35)*ED$1*LOOKUP(ED$1,'DMG Tables'!$G$2:$G$7,'DMG Tables'!$H$2:$H$7)</f>
        <v>9432000</v>
      </c>
      <c r="EE22" s="1">
        <f>LOOKUP($A22,'DMG Tables'!$P$2:$P$35,'DMG Tables'!$O$2:$O$35)*EE$1*LOOKUP(EE$1,'DMG Tables'!$G$2:$G$7,'DMG Tables'!$H$2:$H$7)</f>
        <v>9504000</v>
      </c>
      <c r="EF22" s="1">
        <f>LOOKUP($A22,'DMG Tables'!$P$2:$P$35,'DMG Tables'!$O$2:$O$35)*EF$1*LOOKUP(EF$1,'DMG Tables'!$G$2:$G$7,'DMG Tables'!$H$2:$H$7)</f>
        <v>9576000</v>
      </c>
      <c r="EG22" s="1">
        <f>LOOKUP($A22,'DMG Tables'!$P$2:$P$35,'DMG Tables'!$O$2:$O$35)*EG$1*LOOKUP(EG$1,'DMG Tables'!$G$2:$G$7,'DMG Tables'!$H$2:$H$7)</f>
        <v>9648000</v>
      </c>
      <c r="EH22" s="1">
        <f>LOOKUP($A22,'DMG Tables'!$P$2:$P$35,'DMG Tables'!$O$2:$O$35)*EH$1*LOOKUP(EH$1,'DMG Tables'!$G$2:$G$7,'DMG Tables'!$H$2:$H$7)</f>
        <v>9720000</v>
      </c>
      <c r="EI22" s="1">
        <f>LOOKUP($A22,'DMG Tables'!$P$2:$P$35,'DMG Tables'!$O$2:$O$35)*EI$1*LOOKUP(EI$1,'DMG Tables'!$G$2:$G$7,'DMG Tables'!$H$2:$H$7)</f>
        <v>9792000</v>
      </c>
      <c r="EJ22" s="1">
        <f>LOOKUP($A22,'DMG Tables'!$P$2:$P$35,'DMG Tables'!$O$2:$O$35)*EJ$1*LOOKUP(EJ$1,'DMG Tables'!$G$2:$G$7,'DMG Tables'!$H$2:$H$7)</f>
        <v>9864000</v>
      </c>
      <c r="EK22" s="1">
        <f>LOOKUP($A22,'DMG Tables'!$P$2:$P$35,'DMG Tables'!$O$2:$O$35)*EK$1*LOOKUP(EK$1,'DMG Tables'!$G$2:$G$7,'DMG Tables'!$H$2:$H$7)</f>
        <v>9936000</v>
      </c>
      <c r="EL22" s="1">
        <f>LOOKUP($A22,'DMG Tables'!$P$2:$P$35,'DMG Tables'!$O$2:$O$35)*EL$1*LOOKUP(EL$1,'DMG Tables'!$G$2:$G$7,'DMG Tables'!$H$2:$H$7)</f>
        <v>10008000</v>
      </c>
      <c r="EM22" s="1">
        <f>LOOKUP($A22,'DMG Tables'!$P$2:$P$35,'DMG Tables'!$O$2:$O$35)*EM$1*LOOKUP(EM$1,'DMG Tables'!$G$2:$G$7,'DMG Tables'!$H$2:$H$7)</f>
        <v>10080000</v>
      </c>
      <c r="EN22" s="1">
        <f>LOOKUP($A22,'DMG Tables'!$P$2:$P$35,'DMG Tables'!$O$2:$O$35)*EN$1*LOOKUP(EN$1,'DMG Tables'!$G$2:$G$7,'DMG Tables'!$H$2:$H$7)</f>
        <v>10152000</v>
      </c>
      <c r="EO22" s="1">
        <f>LOOKUP($A22,'DMG Tables'!$P$2:$P$35,'DMG Tables'!$O$2:$O$35)*EO$1*LOOKUP(EO$1,'DMG Tables'!$G$2:$G$7,'DMG Tables'!$H$2:$H$7)</f>
        <v>10224000</v>
      </c>
      <c r="EP22" s="1">
        <f>LOOKUP($A22,'DMG Tables'!$P$2:$P$35,'DMG Tables'!$O$2:$O$35)*EP$1*LOOKUP(EP$1,'DMG Tables'!$G$2:$G$7,'DMG Tables'!$H$2:$H$7)</f>
        <v>10296000</v>
      </c>
      <c r="EQ22" s="1">
        <f>LOOKUP($A22,'DMG Tables'!$P$2:$P$35,'DMG Tables'!$O$2:$O$35)*EQ$1*LOOKUP(EQ$1,'DMG Tables'!$G$2:$G$7,'DMG Tables'!$H$2:$H$7)</f>
        <v>10368000</v>
      </c>
      <c r="ER22" s="1">
        <f>LOOKUP($A22,'DMG Tables'!$P$2:$P$35,'DMG Tables'!$O$2:$O$35)*ER$1*LOOKUP(ER$1,'DMG Tables'!$G$2:$G$7,'DMG Tables'!$H$2:$H$7)</f>
        <v>10440000</v>
      </c>
      <c r="ES22" s="1">
        <f>LOOKUP($A22,'DMG Tables'!$P$2:$P$35,'DMG Tables'!$O$2:$O$35)*ES$1*LOOKUP(ES$1,'DMG Tables'!$G$2:$G$7,'DMG Tables'!$H$2:$H$7)</f>
        <v>10512000</v>
      </c>
      <c r="ET22" s="1">
        <f>LOOKUP($A22,'DMG Tables'!$P$2:$P$35,'DMG Tables'!$O$2:$O$35)*ET$1*LOOKUP(ET$1,'DMG Tables'!$G$2:$G$7,'DMG Tables'!$H$2:$H$7)</f>
        <v>10584000</v>
      </c>
      <c r="EU22" s="1">
        <f>LOOKUP($A22,'DMG Tables'!$P$2:$P$35,'DMG Tables'!$O$2:$O$35)*EU$1*LOOKUP(EU$1,'DMG Tables'!$G$2:$G$7,'DMG Tables'!$H$2:$H$7)</f>
        <v>10656000</v>
      </c>
      <c r="EV22" s="1">
        <f>LOOKUP($A22,'DMG Tables'!$P$2:$P$35,'DMG Tables'!$O$2:$O$35)*EV$1*LOOKUP(EV$1,'DMG Tables'!$G$2:$G$7,'DMG Tables'!$H$2:$H$7)</f>
        <v>10728000</v>
      </c>
      <c r="EW22" s="1">
        <f>LOOKUP($A22,'DMG Tables'!$P$2:$P$35,'DMG Tables'!$O$2:$O$35)*EW$1*LOOKUP(EW$1,'DMG Tables'!$G$2:$G$7,'DMG Tables'!$H$2:$H$7)</f>
        <v>10800000</v>
      </c>
      <c r="EX22" s="1">
        <f>LOOKUP($A22,'DMG Tables'!$P$2:$P$35,'DMG Tables'!$O$2:$O$35)*EX$1*LOOKUP(EX$1,'DMG Tables'!$G$2:$G$7,'DMG Tables'!$H$2:$H$7)</f>
        <v>10872000</v>
      </c>
      <c r="EY22" s="1">
        <f>LOOKUP($A22,'DMG Tables'!$P$2:$P$35,'DMG Tables'!$O$2:$O$35)*EY$1*LOOKUP(EY$1,'DMG Tables'!$G$2:$G$7,'DMG Tables'!$H$2:$H$7)</f>
        <v>10944000</v>
      </c>
      <c r="EZ22" s="1">
        <f>LOOKUP($A22,'DMG Tables'!$P$2:$P$35,'DMG Tables'!$O$2:$O$35)*EZ$1*LOOKUP(EZ$1,'DMG Tables'!$G$2:$G$7,'DMG Tables'!$H$2:$H$7)</f>
        <v>11016000</v>
      </c>
      <c r="FA22" s="1">
        <f>LOOKUP($A22,'DMG Tables'!$P$2:$P$35,'DMG Tables'!$O$2:$O$35)*FA$1*LOOKUP(FA$1,'DMG Tables'!$G$2:$G$7,'DMG Tables'!$H$2:$H$7)</f>
        <v>11088000</v>
      </c>
      <c r="FB22" s="1">
        <f>LOOKUP($A22,'DMG Tables'!$P$2:$P$35,'DMG Tables'!$O$2:$O$35)*FB$1*LOOKUP(FB$1,'DMG Tables'!$G$2:$G$7,'DMG Tables'!$H$2:$H$7)</f>
        <v>11160000</v>
      </c>
      <c r="FC22" s="1">
        <f>LOOKUP($A22,'DMG Tables'!$P$2:$P$35,'DMG Tables'!$O$2:$O$35)*FC$1*LOOKUP(FC$1,'DMG Tables'!$G$2:$G$7,'DMG Tables'!$H$2:$H$7)</f>
        <v>11232000</v>
      </c>
      <c r="FD22" s="1">
        <f>LOOKUP($A22,'DMG Tables'!$P$2:$P$35,'DMG Tables'!$O$2:$O$35)*FD$1*LOOKUP(FD$1,'DMG Tables'!$G$2:$G$7,'DMG Tables'!$H$2:$H$7)</f>
        <v>11304000</v>
      </c>
      <c r="FE22" s="1">
        <f>LOOKUP($A22,'DMG Tables'!$P$2:$P$35,'DMG Tables'!$O$2:$O$35)*FE$1*LOOKUP(FE$1,'DMG Tables'!$G$2:$G$7,'DMG Tables'!$H$2:$H$7)</f>
        <v>11376000</v>
      </c>
      <c r="FF22" s="1">
        <f>LOOKUP($A22,'DMG Tables'!$P$2:$P$35,'DMG Tables'!$O$2:$O$35)*FF$1*LOOKUP(FF$1,'DMG Tables'!$G$2:$G$7,'DMG Tables'!$H$2:$H$7)</f>
        <v>11448000</v>
      </c>
      <c r="FG22" s="1">
        <f>LOOKUP($A22,'DMG Tables'!$P$2:$P$35,'DMG Tables'!$O$2:$O$35)*FG$1*LOOKUP(FG$1,'DMG Tables'!$G$2:$G$7,'DMG Tables'!$H$2:$H$7)</f>
        <v>11520000</v>
      </c>
      <c r="FH22" s="1">
        <f>LOOKUP($A22,'DMG Tables'!$P$2:$P$35,'DMG Tables'!$O$2:$O$35)*FH$1*LOOKUP(FH$1,'DMG Tables'!$G$2:$G$7,'DMG Tables'!$H$2:$H$7)</f>
        <v>11592000</v>
      </c>
      <c r="FI22" s="1">
        <f>LOOKUP($A22,'DMG Tables'!$P$2:$P$35,'DMG Tables'!$O$2:$O$35)*FI$1*LOOKUP(FI$1,'DMG Tables'!$G$2:$G$7,'DMG Tables'!$H$2:$H$7)</f>
        <v>11664000</v>
      </c>
      <c r="FJ22" s="1">
        <f>LOOKUP($A22,'DMG Tables'!$P$2:$P$35,'DMG Tables'!$O$2:$O$35)*FJ$1*LOOKUP(FJ$1,'DMG Tables'!$G$2:$G$7,'DMG Tables'!$H$2:$H$7)</f>
        <v>11736000</v>
      </c>
      <c r="FK22" s="1">
        <f>LOOKUP($A22,'DMG Tables'!$P$2:$P$35,'DMG Tables'!$O$2:$O$35)*FK$1*LOOKUP(FK$1,'DMG Tables'!$G$2:$G$7,'DMG Tables'!$H$2:$H$7)</f>
        <v>11808000</v>
      </c>
      <c r="FL22" s="1">
        <f>LOOKUP($A22,'DMG Tables'!$P$2:$P$35,'DMG Tables'!$O$2:$O$35)*FL$1*LOOKUP(FL$1,'DMG Tables'!$G$2:$G$7,'DMG Tables'!$H$2:$H$7)</f>
        <v>11880000</v>
      </c>
      <c r="FM22" s="1">
        <f>LOOKUP($A22,'DMG Tables'!$P$2:$P$35,'DMG Tables'!$O$2:$O$35)*FM$1*LOOKUP(FM$1,'DMG Tables'!$G$2:$G$7,'DMG Tables'!$H$2:$H$7)</f>
        <v>11952000</v>
      </c>
      <c r="FN22" s="1">
        <f>LOOKUP($A22,'DMG Tables'!$P$2:$P$35,'DMG Tables'!$O$2:$O$35)*FN$1*LOOKUP(FN$1,'DMG Tables'!$G$2:$G$7,'DMG Tables'!$H$2:$H$7)</f>
        <v>12024000</v>
      </c>
      <c r="FO22" s="1">
        <f>LOOKUP($A22,'DMG Tables'!$P$2:$P$35,'DMG Tables'!$O$2:$O$35)*FO$1*LOOKUP(FO$1,'DMG Tables'!$G$2:$G$7,'DMG Tables'!$H$2:$H$7)</f>
        <v>12096000</v>
      </c>
      <c r="FP22" s="1">
        <f>LOOKUP($A22,'DMG Tables'!$P$2:$P$35,'DMG Tables'!$O$2:$O$35)*FP$1*LOOKUP(FP$1,'DMG Tables'!$G$2:$G$7,'DMG Tables'!$H$2:$H$7)</f>
        <v>12168000</v>
      </c>
      <c r="FQ22" s="1">
        <f>LOOKUP($A22,'DMG Tables'!$P$2:$P$35,'DMG Tables'!$O$2:$O$35)*FQ$1*LOOKUP(FQ$1,'DMG Tables'!$G$2:$G$7,'DMG Tables'!$H$2:$H$7)</f>
        <v>12240000</v>
      </c>
      <c r="FR22" s="1">
        <f>LOOKUP($A22,'DMG Tables'!$P$2:$P$35,'DMG Tables'!$O$2:$O$35)*FR$1*LOOKUP(FR$1,'DMG Tables'!$G$2:$G$7,'DMG Tables'!$H$2:$H$7)</f>
        <v>12312000</v>
      </c>
      <c r="FS22" s="1">
        <f>LOOKUP($A22,'DMG Tables'!$P$2:$P$35,'DMG Tables'!$O$2:$O$35)*FS$1*LOOKUP(FS$1,'DMG Tables'!$G$2:$G$7,'DMG Tables'!$H$2:$H$7)</f>
        <v>12384000</v>
      </c>
      <c r="FT22" s="1">
        <f>LOOKUP($A22,'DMG Tables'!$P$2:$P$35,'DMG Tables'!$O$2:$O$35)*FT$1*LOOKUP(FT$1,'DMG Tables'!$G$2:$G$7,'DMG Tables'!$H$2:$H$7)</f>
        <v>12456000</v>
      </c>
      <c r="FU22" s="1">
        <f>LOOKUP($A22,'DMG Tables'!$P$2:$P$35,'DMG Tables'!$O$2:$O$35)*FU$1*LOOKUP(FU$1,'DMG Tables'!$G$2:$G$7,'DMG Tables'!$H$2:$H$7)</f>
        <v>12528000</v>
      </c>
      <c r="FV22" s="1">
        <f>LOOKUP($A22,'DMG Tables'!$P$2:$P$35,'DMG Tables'!$O$2:$O$35)*FV$1*LOOKUP(FV$1,'DMG Tables'!$G$2:$G$7,'DMG Tables'!$H$2:$H$7)</f>
        <v>12600000</v>
      </c>
      <c r="FW22" s="1">
        <f>LOOKUP($A22,'DMG Tables'!$P$2:$P$35,'DMG Tables'!$O$2:$O$35)*FW$1*LOOKUP(FW$1,'DMG Tables'!$G$2:$G$7,'DMG Tables'!$H$2:$H$7)</f>
        <v>12672000</v>
      </c>
      <c r="FX22" s="1">
        <f>LOOKUP($A22,'DMG Tables'!$P$2:$P$35,'DMG Tables'!$O$2:$O$35)*FX$1*LOOKUP(FX$1,'DMG Tables'!$G$2:$G$7,'DMG Tables'!$H$2:$H$7)</f>
        <v>12744000</v>
      </c>
      <c r="FY22" s="1">
        <f>LOOKUP($A22,'DMG Tables'!$P$2:$P$35,'DMG Tables'!$O$2:$O$35)*FY$1*LOOKUP(FY$1,'DMG Tables'!$G$2:$G$7,'DMG Tables'!$H$2:$H$7)</f>
        <v>12816000</v>
      </c>
      <c r="FZ22" s="1">
        <f>LOOKUP($A22,'DMG Tables'!$P$2:$P$35,'DMG Tables'!$O$2:$O$35)*FZ$1*LOOKUP(FZ$1,'DMG Tables'!$G$2:$G$7,'DMG Tables'!$H$2:$H$7)</f>
        <v>12888000</v>
      </c>
      <c r="GA22" s="1">
        <f>LOOKUP($A22,'DMG Tables'!$P$2:$P$35,'DMG Tables'!$O$2:$O$35)*GA$1*LOOKUP(GA$1,'DMG Tables'!$G$2:$G$7,'DMG Tables'!$H$2:$H$7)</f>
        <v>12960000</v>
      </c>
      <c r="GB22" s="1">
        <f>LOOKUP($A22,'DMG Tables'!$P$2:$P$35,'DMG Tables'!$O$2:$O$35)*GB$1*LOOKUP(GB$1,'DMG Tables'!$G$2:$G$7,'DMG Tables'!$H$2:$H$7)</f>
        <v>13032000</v>
      </c>
      <c r="GC22" s="1">
        <f>LOOKUP($A22,'DMG Tables'!$P$2:$P$35,'DMG Tables'!$O$2:$O$35)*GC$1*LOOKUP(GC$1,'DMG Tables'!$G$2:$G$7,'DMG Tables'!$H$2:$H$7)</f>
        <v>13104000</v>
      </c>
      <c r="GD22" s="1">
        <f>LOOKUP($A22,'DMG Tables'!$P$2:$P$35,'DMG Tables'!$O$2:$O$35)*GD$1*LOOKUP(GD$1,'DMG Tables'!$G$2:$G$7,'DMG Tables'!$H$2:$H$7)</f>
        <v>13176000</v>
      </c>
      <c r="GE22" s="1">
        <f>LOOKUP($A22,'DMG Tables'!$P$2:$P$35,'DMG Tables'!$O$2:$O$35)*GE$1*LOOKUP(GE$1,'DMG Tables'!$G$2:$G$7,'DMG Tables'!$H$2:$H$7)</f>
        <v>13248000</v>
      </c>
      <c r="GF22" s="1">
        <f>LOOKUP($A22,'DMG Tables'!$P$2:$P$35,'DMG Tables'!$O$2:$O$35)*GF$1*LOOKUP(GF$1,'DMG Tables'!$G$2:$G$7,'DMG Tables'!$H$2:$H$7)</f>
        <v>13320000</v>
      </c>
      <c r="GG22" s="1">
        <f>LOOKUP($A22,'DMG Tables'!$P$2:$P$35,'DMG Tables'!$O$2:$O$35)*GG$1*LOOKUP(GG$1,'DMG Tables'!$G$2:$G$7,'DMG Tables'!$H$2:$H$7)</f>
        <v>13392000</v>
      </c>
      <c r="GH22" s="1">
        <f>LOOKUP($A22,'DMG Tables'!$P$2:$P$35,'DMG Tables'!$O$2:$O$35)*GH$1*LOOKUP(GH$1,'DMG Tables'!$G$2:$G$7,'DMG Tables'!$H$2:$H$7)</f>
        <v>13464000</v>
      </c>
      <c r="GI22" s="1">
        <f>LOOKUP($A22,'DMG Tables'!$P$2:$P$35,'DMG Tables'!$O$2:$O$35)*GI$1*LOOKUP(GI$1,'DMG Tables'!$G$2:$G$7,'DMG Tables'!$H$2:$H$7)</f>
        <v>13536000</v>
      </c>
      <c r="GJ22" s="1">
        <f>LOOKUP($A22,'DMG Tables'!$P$2:$P$35,'DMG Tables'!$O$2:$O$35)*GJ$1*LOOKUP(GJ$1,'DMG Tables'!$G$2:$G$7,'DMG Tables'!$H$2:$H$7)</f>
        <v>13608000</v>
      </c>
      <c r="GK22" s="1">
        <f>LOOKUP($A22,'DMG Tables'!$P$2:$P$35,'DMG Tables'!$O$2:$O$35)*GK$1*LOOKUP(GK$1,'DMG Tables'!$G$2:$G$7,'DMG Tables'!$H$2:$H$7)</f>
        <v>13680000</v>
      </c>
      <c r="GL22" s="1">
        <f>LOOKUP($A22,'DMG Tables'!$P$2:$P$35,'DMG Tables'!$O$2:$O$35)*GL$1*LOOKUP(GL$1,'DMG Tables'!$G$2:$G$7,'DMG Tables'!$H$2:$H$7)</f>
        <v>13752000</v>
      </c>
      <c r="GM22" s="1">
        <f>LOOKUP($A22,'DMG Tables'!$P$2:$P$35,'DMG Tables'!$O$2:$O$35)*GM$1*LOOKUP(GM$1,'DMG Tables'!$G$2:$G$7,'DMG Tables'!$H$2:$H$7)</f>
        <v>13824000</v>
      </c>
      <c r="GN22" s="1">
        <f>LOOKUP($A22,'DMG Tables'!$P$2:$P$35,'DMG Tables'!$O$2:$O$35)*GN$1*LOOKUP(GN$1,'DMG Tables'!$G$2:$G$7,'DMG Tables'!$H$2:$H$7)</f>
        <v>13896000</v>
      </c>
      <c r="GO22" s="1">
        <f>LOOKUP($A22,'DMG Tables'!$P$2:$P$35,'DMG Tables'!$O$2:$O$35)*GO$1*LOOKUP(GO$1,'DMG Tables'!$G$2:$G$7,'DMG Tables'!$H$2:$H$7)</f>
        <v>13968000</v>
      </c>
      <c r="GP22" s="1">
        <f>LOOKUP($A22,'DMG Tables'!$P$2:$P$35,'DMG Tables'!$O$2:$O$35)*GP$1*LOOKUP(GP$1,'DMG Tables'!$G$2:$G$7,'DMG Tables'!$H$2:$H$7)</f>
        <v>14040000</v>
      </c>
      <c r="GQ22" s="1">
        <f>LOOKUP($A22,'DMG Tables'!$P$2:$P$35,'DMG Tables'!$O$2:$O$35)*GQ$1*LOOKUP(GQ$1,'DMG Tables'!$G$2:$G$7,'DMG Tables'!$H$2:$H$7)</f>
        <v>14112000</v>
      </c>
      <c r="GR22" s="1">
        <f>LOOKUP($A22,'DMG Tables'!$P$2:$P$35,'DMG Tables'!$O$2:$O$35)*GR$1*LOOKUP(GR$1,'DMG Tables'!$G$2:$G$7,'DMG Tables'!$H$2:$H$7)</f>
        <v>14184000</v>
      </c>
      <c r="GS22" s="1">
        <f>LOOKUP($A22,'DMG Tables'!$P$2:$P$35,'DMG Tables'!$O$2:$O$35)*GS$1*LOOKUP(GS$1,'DMG Tables'!$G$2:$G$7,'DMG Tables'!$H$2:$H$7)</f>
        <v>14256000</v>
      </c>
      <c r="GT22" s="1">
        <f>LOOKUP($A22,'DMG Tables'!$P$2:$P$35,'DMG Tables'!$O$2:$O$35)*GT$1*LOOKUP(GT$1,'DMG Tables'!$G$2:$G$7,'DMG Tables'!$H$2:$H$7)</f>
        <v>14328000</v>
      </c>
      <c r="GU22" s="1">
        <f>LOOKUP($A22,'DMG Tables'!$P$2:$P$35,'DMG Tables'!$O$2:$O$35)*GU$1*LOOKUP(GU$1,'DMG Tables'!$G$2:$G$7,'DMG Tables'!$H$2:$H$7)</f>
        <v>14400000</v>
      </c>
      <c r="GV22" s="1">
        <f>LOOKUP($A22,'DMG Tables'!$P$2:$P$35,'DMG Tables'!$O$2:$O$35)*GV$1*LOOKUP(GV$1,'DMG Tables'!$G$2:$G$7,'DMG Tables'!$H$2:$H$7)</f>
        <v>14472000</v>
      </c>
      <c r="GW22" s="1">
        <f>LOOKUP($A22,'DMG Tables'!$P$2:$P$35,'DMG Tables'!$O$2:$O$35)*GW$1*LOOKUP(GW$1,'DMG Tables'!$G$2:$G$7,'DMG Tables'!$H$2:$H$7)</f>
        <v>14544000</v>
      </c>
      <c r="GX22" s="1">
        <f>LOOKUP($A22,'DMG Tables'!$P$2:$P$35,'DMG Tables'!$O$2:$O$35)*GX$1*LOOKUP(GX$1,'DMG Tables'!$G$2:$G$7,'DMG Tables'!$H$2:$H$7)</f>
        <v>14616000</v>
      </c>
      <c r="GY22" s="1">
        <f>LOOKUP($A22,'DMG Tables'!$P$2:$P$35,'DMG Tables'!$O$2:$O$35)*GY$1*LOOKUP(GY$1,'DMG Tables'!$G$2:$G$7,'DMG Tables'!$H$2:$H$7)</f>
        <v>14688000</v>
      </c>
      <c r="GZ22" s="1">
        <f>LOOKUP($A22,'DMG Tables'!$P$2:$P$35,'DMG Tables'!$O$2:$O$35)*GZ$1*LOOKUP(GZ$1,'DMG Tables'!$G$2:$G$7,'DMG Tables'!$H$2:$H$7)</f>
        <v>14760000</v>
      </c>
      <c r="HA22" s="1">
        <f>LOOKUP($A22,'DMG Tables'!$P$2:$P$35,'DMG Tables'!$O$2:$O$35)*HA$1*LOOKUP(HA$1,'DMG Tables'!$G$2:$G$7,'DMG Tables'!$H$2:$H$7)</f>
        <v>14832000</v>
      </c>
      <c r="HB22" s="1">
        <f>LOOKUP($A22,'DMG Tables'!$P$2:$P$35,'DMG Tables'!$O$2:$O$35)*HB$1*LOOKUP(HB$1,'DMG Tables'!$G$2:$G$7,'DMG Tables'!$H$2:$H$7)</f>
        <v>14904000</v>
      </c>
      <c r="HC22" s="1">
        <f>LOOKUP($A22,'DMG Tables'!$P$2:$P$35,'DMG Tables'!$O$2:$O$35)*HC$1*LOOKUP(HC$1,'DMG Tables'!$G$2:$G$7,'DMG Tables'!$H$2:$H$7)</f>
        <v>14976000</v>
      </c>
      <c r="HD22" s="1">
        <f>LOOKUP($A22,'DMG Tables'!$P$2:$P$35,'DMG Tables'!$O$2:$O$35)*HD$1*LOOKUP(HD$1,'DMG Tables'!$G$2:$G$7,'DMG Tables'!$H$2:$H$7)</f>
        <v>15048000</v>
      </c>
      <c r="HE22" s="1">
        <f>LOOKUP($A22,'DMG Tables'!$P$2:$P$35,'DMG Tables'!$O$2:$O$35)*HE$1*LOOKUP(HE$1,'DMG Tables'!$G$2:$G$7,'DMG Tables'!$H$2:$H$7)</f>
        <v>15120000</v>
      </c>
      <c r="HF22" s="1">
        <f>LOOKUP($A22,'DMG Tables'!$P$2:$P$35,'DMG Tables'!$O$2:$O$35)*HF$1*LOOKUP(HF$1,'DMG Tables'!$G$2:$G$7,'DMG Tables'!$H$2:$H$7)</f>
        <v>15192000</v>
      </c>
      <c r="HG22" s="1">
        <f>LOOKUP($A22,'DMG Tables'!$P$2:$P$35,'DMG Tables'!$O$2:$O$35)*HG$1*LOOKUP(HG$1,'DMG Tables'!$G$2:$G$7,'DMG Tables'!$H$2:$H$7)</f>
        <v>15264000</v>
      </c>
      <c r="HH22" s="1">
        <f>LOOKUP($A22,'DMG Tables'!$P$2:$P$35,'DMG Tables'!$O$2:$O$35)*HH$1*LOOKUP(HH$1,'DMG Tables'!$G$2:$G$7,'DMG Tables'!$H$2:$H$7)</f>
        <v>15336000</v>
      </c>
      <c r="HI22" s="1">
        <f>LOOKUP($A22,'DMG Tables'!$P$2:$P$35,'DMG Tables'!$O$2:$O$35)*HI$1*LOOKUP(HI$1,'DMG Tables'!$G$2:$G$7,'DMG Tables'!$H$2:$H$7)</f>
        <v>15408000</v>
      </c>
      <c r="HJ22" s="1">
        <f>LOOKUP($A22,'DMG Tables'!$P$2:$P$35,'DMG Tables'!$O$2:$O$35)*HJ$1*LOOKUP(HJ$1,'DMG Tables'!$G$2:$G$7,'DMG Tables'!$H$2:$H$7)</f>
        <v>15480000</v>
      </c>
      <c r="HK22" s="1">
        <f>LOOKUP($A22,'DMG Tables'!$P$2:$P$35,'DMG Tables'!$O$2:$O$35)*HK$1*LOOKUP(HK$1,'DMG Tables'!$G$2:$G$7,'DMG Tables'!$H$2:$H$7)</f>
        <v>15552000</v>
      </c>
      <c r="HL22" s="1">
        <f>LOOKUP($A22,'DMG Tables'!$P$2:$P$35,'DMG Tables'!$O$2:$O$35)*HL$1*LOOKUP(HL$1,'DMG Tables'!$G$2:$G$7,'DMG Tables'!$H$2:$H$7)</f>
        <v>15624000</v>
      </c>
      <c r="HM22" s="1">
        <f>LOOKUP($A22,'DMG Tables'!$P$2:$P$35,'DMG Tables'!$O$2:$O$35)*HM$1*LOOKUP(HM$1,'DMG Tables'!$G$2:$G$7,'DMG Tables'!$H$2:$H$7)</f>
        <v>15696000</v>
      </c>
      <c r="HN22" s="1">
        <f>LOOKUP($A22,'DMG Tables'!$P$2:$P$35,'DMG Tables'!$O$2:$O$35)*HN$1*LOOKUP(HN$1,'DMG Tables'!$G$2:$G$7,'DMG Tables'!$H$2:$H$7)</f>
        <v>15768000</v>
      </c>
      <c r="HO22" s="1">
        <f>LOOKUP($A22,'DMG Tables'!$P$2:$P$35,'DMG Tables'!$O$2:$O$35)*HO$1*LOOKUP(HO$1,'DMG Tables'!$G$2:$G$7,'DMG Tables'!$H$2:$H$7)</f>
        <v>15840000</v>
      </c>
      <c r="HP22" s="1">
        <f>LOOKUP($A22,'DMG Tables'!$P$2:$P$35,'DMG Tables'!$O$2:$O$35)*HP$1*LOOKUP(HP$1,'DMG Tables'!$G$2:$G$7,'DMG Tables'!$H$2:$H$7)</f>
        <v>15912000</v>
      </c>
      <c r="HQ22" s="1">
        <f>LOOKUP($A22,'DMG Tables'!$P$2:$P$35,'DMG Tables'!$O$2:$O$35)*HQ$1*LOOKUP(HQ$1,'DMG Tables'!$G$2:$G$7,'DMG Tables'!$H$2:$H$7)</f>
        <v>15984000</v>
      </c>
      <c r="HR22" s="1">
        <f>LOOKUP($A22,'DMG Tables'!$P$2:$P$35,'DMG Tables'!$O$2:$O$35)*HR$1*LOOKUP(HR$1,'DMG Tables'!$G$2:$G$7,'DMG Tables'!$H$2:$H$7)</f>
        <v>16056000</v>
      </c>
      <c r="HS22" s="1">
        <f>LOOKUP($A22,'DMG Tables'!$P$2:$P$35,'DMG Tables'!$O$2:$O$35)*HS$1*LOOKUP(HS$1,'DMG Tables'!$G$2:$G$7,'DMG Tables'!$H$2:$H$7)</f>
        <v>16128000</v>
      </c>
      <c r="HT22" s="1">
        <f>LOOKUP($A22,'DMG Tables'!$P$2:$P$35,'DMG Tables'!$O$2:$O$35)*HT$1*LOOKUP(HT$1,'DMG Tables'!$G$2:$G$7,'DMG Tables'!$H$2:$H$7)</f>
        <v>16200000</v>
      </c>
      <c r="HU22" s="1">
        <f>LOOKUP($A22,'DMG Tables'!$P$2:$P$35,'DMG Tables'!$O$2:$O$35)*HU$1*LOOKUP(HU$1,'DMG Tables'!$G$2:$G$7,'DMG Tables'!$H$2:$H$7)</f>
        <v>16272000</v>
      </c>
      <c r="HV22" s="1">
        <f>LOOKUP($A22,'DMG Tables'!$P$2:$P$35,'DMG Tables'!$O$2:$O$35)*HV$1*LOOKUP(HV$1,'DMG Tables'!$G$2:$G$7,'DMG Tables'!$H$2:$H$7)</f>
        <v>16344000</v>
      </c>
      <c r="HW22" s="1">
        <f>LOOKUP($A22,'DMG Tables'!$P$2:$P$35,'DMG Tables'!$O$2:$O$35)*HW$1*LOOKUP(HW$1,'DMG Tables'!$G$2:$G$7,'DMG Tables'!$H$2:$H$7)</f>
        <v>16416000</v>
      </c>
      <c r="HX22" s="1">
        <f>LOOKUP($A22,'DMG Tables'!$P$2:$P$35,'DMG Tables'!$O$2:$O$35)*HX$1*LOOKUP(HX$1,'DMG Tables'!$G$2:$G$7,'DMG Tables'!$H$2:$H$7)</f>
        <v>16488000</v>
      </c>
      <c r="HY22" s="1">
        <f>LOOKUP($A22,'DMG Tables'!$P$2:$P$35,'DMG Tables'!$O$2:$O$35)*HY$1*LOOKUP(HY$1,'DMG Tables'!$G$2:$G$7,'DMG Tables'!$H$2:$H$7)</f>
        <v>16560000</v>
      </c>
      <c r="HZ22" s="1">
        <f>LOOKUP($A22,'DMG Tables'!$P$2:$P$35,'DMG Tables'!$O$2:$O$35)*HZ$1*LOOKUP(HZ$1,'DMG Tables'!$G$2:$G$7,'DMG Tables'!$H$2:$H$7)</f>
        <v>16632000</v>
      </c>
      <c r="IA22" s="1">
        <f>LOOKUP($A22,'DMG Tables'!$P$2:$P$35,'DMG Tables'!$O$2:$O$35)*IA$1*LOOKUP(IA$1,'DMG Tables'!$G$2:$G$7,'DMG Tables'!$H$2:$H$7)</f>
        <v>16704000</v>
      </c>
      <c r="IB22" s="1">
        <f>LOOKUP($A22,'DMG Tables'!$P$2:$P$35,'DMG Tables'!$O$2:$O$35)*IB$1*LOOKUP(IB$1,'DMG Tables'!$G$2:$G$7,'DMG Tables'!$H$2:$H$7)</f>
        <v>16776000</v>
      </c>
      <c r="IC22" s="1">
        <f>LOOKUP($A22,'DMG Tables'!$P$2:$P$35,'DMG Tables'!$O$2:$O$35)*IC$1*LOOKUP(IC$1,'DMG Tables'!$G$2:$G$7,'DMG Tables'!$H$2:$H$7)</f>
        <v>16848000</v>
      </c>
      <c r="ID22" s="1">
        <f>LOOKUP($A22,'DMG Tables'!$P$2:$P$35,'DMG Tables'!$O$2:$O$35)*ID$1*LOOKUP(ID$1,'DMG Tables'!$G$2:$G$7,'DMG Tables'!$H$2:$H$7)</f>
        <v>16920000</v>
      </c>
      <c r="IE22" s="1">
        <f>LOOKUP($A22,'DMG Tables'!$P$2:$P$35,'DMG Tables'!$O$2:$O$35)*IE$1*LOOKUP(IE$1,'DMG Tables'!$G$2:$G$7,'DMG Tables'!$H$2:$H$7)</f>
        <v>16992000</v>
      </c>
      <c r="IF22" s="1">
        <f>LOOKUP($A22,'DMG Tables'!$P$2:$P$35,'DMG Tables'!$O$2:$O$35)*IF$1*LOOKUP(IF$1,'DMG Tables'!$G$2:$G$7,'DMG Tables'!$H$2:$H$7)</f>
        <v>17064000</v>
      </c>
      <c r="IG22" s="1">
        <f>LOOKUP($A22,'DMG Tables'!$P$2:$P$35,'DMG Tables'!$O$2:$O$35)*IG$1*LOOKUP(IG$1,'DMG Tables'!$G$2:$G$7,'DMG Tables'!$H$2:$H$7)</f>
        <v>17136000</v>
      </c>
      <c r="IH22" s="1">
        <f>LOOKUP($A22,'DMG Tables'!$P$2:$P$35,'DMG Tables'!$O$2:$O$35)*IH$1*LOOKUP(IH$1,'DMG Tables'!$G$2:$G$7,'DMG Tables'!$H$2:$H$7)</f>
        <v>17208000</v>
      </c>
      <c r="II22" s="1">
        <f>LOOKUP($A22,'DMG Tables'!$P$2:$P$35,'DMG Tables'!$O$2:$O$35)*II$1*LOOKUP(II$1,'DMG Tables'!$G$2:$G$7,'DMG Tables'!$H$2:$H$7)</f>
        <v>17280000</v>
      </c>
      <c r="IJ22" s="1">
        <f>LOOKUP($A22,'DMG Tables'!$P$2:$P$35,'DMG Tables'!$O$2:$O$35)*IJ$1*LOOKUP(IJ$1,'DMG Tables'!$G$2:$G$7,'DMG Tables'!$H$2:$H$7)</f>
        <v>17352000</v>
      </c>
      <c r="IK22" s="1">
        <f>LOOKUP($A22,'DMG Tables'!$P$2:$P$35,'DMG Tables'!$O$2:$O$35)*IK$1*LOOKUP(IK$1,'DMG Tables'!$G$2:$G$7,'DMG Tables'!$H$2:$H$7)</f>
        <v>17424000</v>
      </c>
      <c r="IL22" s="1">
        <f>LOOKUP($A22,'DMG Tables'!$P$2:$P$35,'DMG Tables'!$O$2:$O$35)*IL$1*LOOKUP(IL$1,'DMG Tables'!$G$2:$G$7,'DMG Tables'!$H$2:$H$7)</f>
        <v>17496000</v>
      </c>
      <c r="IM22" s="1">
        <f>LOOKUP($A22,'DMG Tables'!$P$2:$P$35,'DMG Tables'!$O$2:$O$35)*IM$1*LOOKUP(IM$1,'DMG Tables'!$G$2:$G$7,'DMG Tables'!$H$2:$H$7)</f>
        <v>17568000</v>
      </c>
      <c r="IN22" s="1">
        <f>LOOKUP($A22,'DMG Tables'!$P$2:$P$35,'DMG Tables'!$O$2:$O$35)*IN$1*LOOKUP(IN$1,'DMG Tables'!$G$2:$G$7,'DMG Tables'!$H$2:$H$7)</f>
        <v>17640000</v>
      </c>
      <c r="IO22" s="1">
        <f>LOOKUP($A22,'DMG Tables'!$P$2:$P$35,'DMG Tables'!$O$2:$O$35)*IO$1*LOOKUP(IO$1,'DMG Tables'!$G$2:$G$7,'DMG Tables'!$H$2:$H$7)</f>
        <v>17712000</v>
      </c>
      <c r="IP22" s="1">
        <f>LOOKUP($A22,'DMG Tables'!$P$2:$P$35,'DMG Tables'!$O$2:$O$35)*IP$1*LOOKUP(IP$1,'DMG Tables'!$G$2:$G$7,'DMG Tables'!$H$2:$H$7)</f>
        <v>17784000</v>
      </c>
      <c r="IQ22" s="1">
        <f>LOOKUP($A22,'DMG Tables'!$P$2:$P$35,'DMG Tables'!$O$2:$O$35)*IQ$1*LOOKUP(IQ$1,'DMG Tables'!$G$2:$G$7,'DMG Tables'!$H$2:$H$7)</f>
        <v>17856000</v>
      </c>
      <c r="IR22" s="1">
        <f>LOOKUP($A22,'DMG Tables'!$P$2:$P$35,'DMG Tables'!$O$2:$O$35)*IR$1*LOOKUP(IR$1,'DMG Tables'!$G$2:$G$7,'DMG Tables'!$H$2:$H$7)</f>
        <v>17928000</v>
      </c>
      <c r="IS22" s="1">
        <f>LOOKUP($A22,'DMG Tables'!$P$2:$P$35,'DMG Tables'!$O$2:$O$35)*IS$1*LOOKUP(IS$1,'DMG Tables'!$G$2:$G$7,'DMG Tables'!$H$2:$H$7)</f>
        <v>18000000</v>
      </c>
      <c r="IT22" s="1">
        <f>LOOKUP($A22,'DMG Tables'!$P$2:$P$35,'DMG Tables'!$O$2:$O$35)*IT$1*LOOKUP(IT$1,'DMG Tables'!$G$2:$G$7,'DMG Tables'!$H$2:$H$7)</f>
        <v>18072000</v>
      </c>
      <c r="IU22" s="1">
        <f>LOOKUP($A22,'DMG Tables'!$P$2:$P$35,'DMG Tables'!$O$2:$O$35)*IU$1*LOOKUP(IU$1,'DMG Tables'!$G$2:$G$7,'DMG Tables'!$H$2:$H$7)</f>
        <v>18144000</v>
      </c>
      <c r="IV22" s="1">
        <f>LOOKUP($A22,'DMG Tables'!$P$2:$P$35,'DMG Tables'!$O$2:$O$35)*IV$1*LOOKUP(IV$1,'DMG Tables'!$G$2:$G$7,'DMG Tables'!$H$2:$H$7)</f>
        <v>18216000</v>
      </c>
      <c r="IW22" s="1">
        <f>LOOKUP($A22,'DMG Tables'!$P$2:$P$35,'DMG Tables'!$O$2:$O$35)*IW$1*LOOKUP(IW$1,'DMG Tables'!$G$2:$G$7,'DMG Tables'!$H$2:$H$7)</f>
        <v>18288000</v>
      </c>
      <c r="IX22" s="1">
        <f>LOOKUP($A22,'DMG Tables'!$P$2:$P$35,'DMG Tables'!$O$2:$O$35)*IX$1*LOOKUP(IX$1,'DMG Tables'!$G$2:$G$7,'DMG Tables'!$H$2:$H$7)</f>
        <v>18360000</v>
      </c>
      <c r="IY22" s="1">
        <f>LOOKUP($A22,'DMG Tables'!$P$2:$P$35,'DMG Tables'!$O$2:$O$35)*IY$1*LOOKUP(IY$1,'DMG Tables'!$G$2:$G$7,'DMG Tables'!$H$2:$H$7)</f>
        <v>18432000</v>
      </c>
      <c r="IZ22" s="1">
        <f>LOOKUP($A22,'DMG Tables'!$P$2:$P$35,'DMG Tables'!$O$2:$O$35)*IZ$1*LOOKUP(IZ$1,'DMG Tables'!$G$2:$G$7,'DMG Tables'!$H$2:$H$7)</f>
        <v>18504000</v>
      </c>
      <c r="JA22" s="1">
        <f>LOOKUP($A22,'DMG Tables'!$P$2:$P$35,'DMG Tables'!$O$2:$O$35)*JA$1*LOOKUP(JA$1,'DMG Tables'!$G$2:$G$7,'DMG Tables'!$H$2:$H$7)</f>
        <v>18576000</v>
      </c>
      <c r="JB22" s="1">
        <f>LOOKUP($A22,'DMG Tables'!$P$2:$P$35,'DMG Tables'!$O$2:$O$35)*JB$1*LOOKUP(JB$1,'DMG Tables'!$G$2:$G$7,'DMG Tables'!$H$2:$H$7)</f>
        <v>18648000</v>
      </c>
      <c r="JC22" s="1">
        <f>LOOKUP($A22,'DMG Tables'!$P$2:$P$35,'DMG Tables'!$O$2:$O$35)*JC$1*LOOKUP(JC$1,'DMG Tables'!$G$2:$G$7,'DMG Tables'!$H$2:$H$7)</f>
        <v>18720000</v>
      </c>
      <c r="JD22" s="1">
        <f>LOOKUP($A22,'DMG Tables'!$P$2:$P$35,'DMG Tables'!$O$2:$O$35)*JD$1*LOOKUP(JD$1,'DMG Tables'!$G$2:$G$7,'DMG Tables'!$H$2:$H$7)</f>
        <v>18792000</v>
      </c>
      <c r="JE22" s="1">
        <f>LOOKUP($A22,'DMG Tables'!$P$2:$P$35,'DMG Tables'!$O$2:$O$35)*JE$1*LOOKUP(JE$1,'DMG Tables'!$G$2:$G$7,'DMG Tables'!$H$2:$H$7)</f>
        <v>18864000</v>
      </c>
      <c r="JF22" s="1">
        <f>LOOKUP($A22,'DMG Tables'!$P$2:$P$35,'DMG Tables'!$O$2:$O$35)*JF$1*LOOKUP(JF$1,'DMG Tables'!$G$2:$G$7,'DMG Tables'!$H$2:$H$7)</f>
        <v>18936000</v>
      </c>
      <c r="JG22" s="1">
        <f>LOOKUP($A22,'DMG Tables'!$P$2:$P$35,'DMG Tables'!$O$2:$O$35)*JG$1*LOOKUP(JG$1,'DMG Tables'!$G$2:$G$7,'DMG Tables'!$H$2:$H$7)</f>
        <v>19008000</v>
      </c>
      <c r="JH22" s="1">
        <f>LOOKUP($A22,'DMG Tables'!$P$2:$P$35,'DMG Tables'!$O$2:$O$35)*JH$1*LOOKUP(JH$1,'DMG Tables'!$G$2:$G$7,'DMG Tables'!$H$2:$H$7)</f>
        <v>19080000</v>
      </c>
      <c r="JI22" s="1">
        <f>LOOKUP($A22,'DMG Tables'!$P$2:$P$35,'DMG Tables'!$O$2:$O$35)*JI$1*LOOKUP(JI$1,'DMG Tables'!$G$2:$G$7,'DMG Tables'!$H$2:$H$7)</f>
        <v>19152000</v>
      </c>
      <c r="JJ22" s="1">
        <f>LOOKUP($A22,'DMG Tables'!$P$2:$P$35,'DMG Tables'!$O$2:$O$35)*JJ$1*LOOKUP(JJ$1,'DMG Tables'!$G$2:$G$7,'DMG Tables'!$H$2:$H$7)</f>
        <v>19224000</v>
      </c>
      <c r="JK22" s="1">
        <f>LOOKUP($A22,'DMG Tables'!$P$2:$P$35,'DMG Tables'!$O$2:$O$35)*JK$1*LOOKUP(JK$1,'DMG Tables'!$G$2:$G$7,'DMG Tables'!$H$2:$H$7)</f>
        <v>19296000</v>
      </c>
      <c r="JL22" s="1">
        <f>LOOKUP($A22,'DMG Tables'!$P$2:$P$35,'DMG Tables'!$O$2:$O$35)*JL$1*LOOKUP(JL$1,'DMG Tables'!$G$2:$G$7,'DMG Tables'!$H$2:$H$7)</f>
        <v>19368000</v>
      </c>
      <c r="JM22" s="1">
        <f>LOOKUP($A22,'DMG Tables'!$P$2:$P$35,'DMG Tables'!$O$2:$O$35)*JM$1*LOOKUP(JM$1,'DMG Tables'!$G$2:$G$7,'DMG Tables'!$H$2:$H$7)</f>
        <v>19440000</v>
      </c>
      <c r="JN22" s="1">
        <f>LOOKUP($A22,'DMG Tables'!$P$2:$P$35,'DMG Tables'!$O$2:$O$35)*JN$1*LOOKUP(JN$1,'DMG Tables'!$G$2:$G$7,'DMG Tables'!$H$2:$H$7)</f>
        <v>19512000</v>
      </c>
      <c r="JO22" s="1">
        <f>LOOKUP($A22,'DMG Tables'!$P$2:$P$35,'DMG Tables'!$O$2:$O$35)*JO$1*LOOKUP(JO$1,'DMG Tables'!$G$2:$G$7,'DMG Tables'!$H$2:$H$7)</f>
        <v>19584000</v>
      </c>
      <c r="JP22" s="1">
        <f>LOOKUP($A22,'DMG Tables'!$P$2:$P$35,'DMG Tables'!$O$2:$O$35)*JP$1*LOOKUP(JP$1,'DMG Tables'!$G$2:$G$7,'DMG Tables'!$H$2:$H$7)</f>
        <v>19656000</v>
      </c>
      <c r="JQ22" s="1">
        <f>LOOKUP($A22,'DMG Tables'!$P$2:$P$35,'DMG Tables'!$O$2:$O$35)*JQ$1*LOOKUP(JQ$1,'DMG Tables'!$G$2:$G$7,'DMG Tables'!$H$2:$H$7)</f>
        <v>19728000</v>
      </c>
      <c r="JR22" s="1">
        <f>LOOKUP($A22,'DMG Tables'!$P$2:$P$35,'DMG Tables'!$O$2:$O$35)*JR$1*LOOKUP(JR$1,'DMG Tables'!$G$2:$G$7,'DMG Tables'!$H$2:$H$7)</f>
        <v>19800000</v>
      </c>
      <c r="JS22" s="1">
        <f>LOOKUP($A22,'DMG Tables'!$P$2:$P$35,'DMG Tables'!$O$2:$O$35)*JS$1*LOOKUP(JS$1,'DMG Tables'!$G$2:$G$7,'DMG Tables'!$H$2:$H$7)</f>
        <v>19872000</v>
      </c>
      <c r="JT22" s="1">
        <f>LOOKUP($A22,'DMG Tables'!$P$2:$P$35,'DMG Tables'!$O$2:$O$35)*JT$1*LOOKUP(JT$1,'DMG Tables'!$G$2:$G$7,'DMG Tables'!$H$2:$H$7)</f>
        <v>19944000</v>
      </c>
      <c r="JU22" s="1">
        <f>LOOKUP($A22,'DMG Tables'!$P$2:$P$35,'DMG Tables'!$O$2:$O$35)*JU$1*LOOKUP(JU$1,'DMG Tables'!$G$2:$G$7,'DMG Tables'!$H$2:$H$7)</f>
        <v>20016000</v>
      </c>
      <c r="JV22" s="1">
        <f>LOOKUP($A22,'DMG Tables'!$P$2:$P$35,'DMG Tables'!$O$2:$O$35)*JV$1*LOOKUP(JV$1,'DMG Tables'!$G$2:$G$7,'DMG Tables'!$H$2:$H$7)</f>
        <v>20088000</v>
      </c>
      <c r="JW22" s="1">
        <f>LOOKUP($A22,'DMG Tables'!$P$2:$P$35,'DMG Tables'!$O$2:$O$35)*JW$1*LOOKUP(JW$1,'DMG Tables'!$G$2:$G$7,'DMG Tables'!$H$2:$H$7)</f>
        <v>20160000</v>
      </c>
      <c r="JX22" s="1">
        <f>LOOKUP($A22,'DMG Tables'!$P$2:$P$35,'DMG Tables'!$O$2:$O$35)*JX$1*LOOKUP(JX$1,'DMG Tables'!$G$2:$G$7,'DMG Tables'!$H$2:$H$7)</f>
        <v>20232000</v>
      </c>
      <c r="JY22" s="1">
        <f>LOOKUP($A22,'DMG Tables'!$P$2:$P$35,'DMG Tables'!$O$2:$O$35)*JY$1*LOOKUP(JY$1,'DMG Tables'!$G$2:$G$7,'DMG Tables'!$H$2:$H$7)</f>
        <v>20304000</v>
      </c>
      <c r="JZ22" s="1">
        <f>LOOKUP($A22,'DMG Tables'!$P$2:$P$35,'DMG Tables'!$O$2:$O$35)*JZ$1*LOOKUP(JZ$1,'DMG Tables'!$G$2:$G$7,'DMG Tables'!$H$2:$H$7)</f>
        <v>20376000</v>
      </c>
      <c r="KA22" s="1">
        <f>LOOKUP($A22,'DMG Tables'!$P$2:$P$35,'DMG Tables'!$O$2:$O$35)*KA$1*LOOKUP(KA$1,'DMG Tables'!$G$2:$G$7,'DMG Tables'!$H$2:$H$7)</f>
        <v>20448000</v>
      </c>
      <c r="KB22" s="1">
        <f>LOOKUP($A22,'DMG Tables'!$P$2:$P$35,'DMG Tables'!$O$2:$O$35)*KB$1*LOOKUP(KB$1,'DMG Tables'!$G$2:$G$7,'DMG Tables'!$H$2:$H$7)</f>
        <v>20520000</v>
      </c>
      <c r="KC22" s="1">
        <f>LOOKUP($A22,'DMG Tables'!$P$2:$P$35,'DMG Tables'!$O$2:$O$35)*KC$1*LOOKUP(KC$1,'DMG Tables'!$G$2:$G$7,'DMG Tables'!$H$2:$H$7)</f>
        <v>20592000</v>
      </c>
      <c r="KD22" s="1">
        <f>LOOKUP($A22,'DMG Tables'!$P$2:$P$35,'DMG Tables'!$O$2:$O$35)*KD$1*LOOKUP(KD$1,'DMG Tables'!$G$2:$G$7,'DMG Tables'!$H$2:$H$7)</f>
        <v>20664000</v>
      </c>
      <c r="KE22" s="1">
        <f>LOOKUP($A22,'DMG Tables'!$P$2:$P$35,'DMG Tables'!$O$2:$O$35)*KE$1*LOOKUP(KE$1,'DMG Tables'!$G$2:$G$7,'DMG Tables'!$H$2:$H$7)</f>
        <v>20736000</v>
      </c>
      <c r="KF22" s="1">
        <f>LOOKUP($A22,'DMG Tables'!$P$2:$P$35,'DMG Tables'!$O$2:$O$35)*KF$1*LOOKUP(KF$1,'DMG Tables'!$G$2:$G$7,'DMG Tables'!$H$2:$H$7)</f>
        <v>20808000</v>
      </c>
      <c r="KG22" s="1">
        <f>LOOKUP($A22,'DMG Tables'!$P$2:$P$35,'DMG Tables'!$O$2:$O$35)*KG$1*LOOKUP(KG$1,'DMG Tables'!$G$2:$G$7,'DMG Tables'!$H$2:$H$7)</f>
        <v>20880000</v>
      </c>
      <c r="KH22" s="1">
        <f>LOOKUP($A22,'DMG Tables'!$P$2:$P$35,'DMG Tables'!$O$2:$O$35)*KH$1*LOOKUP(KH$1,'DMG Tables'!$G$2:$G$7,'DMG Tables'!$H$2:$H$7)</f>
        <v>20952000</v>
      </c>
      <c r="KI22" s="1">
        <f>LOOKUP($A22,'DMG Tables'!$P$2:$P$35,'DMG Tables'!$O$2:$O$35)*KI$1*LOOKUP(KI$1,'DMG Tables'!$G$2:$G$7,'DMG Tables'!$H$2:$H$7)</f>
        <v>21024000</v>
      </c>
      <c r="KJ22" s="1">
        <f>LOOKUP($A22,'DMG Tables'!$P$2:$P$35,'DMG Tables'!$O$2:$O$35)*KJ$1*LOOKUP(KJ$1,'DMG Tables'!$G$2:$G$7,'DMG Tables'!$H$2:$H$7)</f>
        <v>21096000</v>
      </c>
      <c r="KK22" s="1">
        <f>LOOKUP($A22,'DMG Tables'!$P$2:$P$35,'DMG Tables'!$O$2:$O$35)*KK$1*LOOKUP(KK$1,'DMG Tables'!$G$2:$G$7,'DMG Tables'!$H$2:$H$7)</f>
        <v>21168000</v>
      </c>
      <c r="KL22" s="1">
        <f>LOOKUP($A22,'DMG Tables'!$P$2:$P$35,'DMG Tables'!$O$2:$O$35)*KL$1*LOOKUP(KL$1,'DMG Tables'!$G$2:$G$7,'DMG Tables'!$H$2:$H$7)</f>
        <v>21240000</v>
      </c>
      <c r="KM22" s="1">
        <f>LOOKUP($A22,'DMG Tables'!$P$2:$P$35,'DMG Tables'!$O$2:$O$35)*KM$1*LOOKUP(KM$1,'DMG Tables'!$G$2:$G$7,'DMG Tables'!$H$2:$H$7)</f>
        <v>21312000</v>
      </c>
      <c r="KN22" s="1">
        <f>LOOKUP($A22,'DMG Tables'!$P$2:$P$35,'DMG Tables'!$O$2:$O$35)*KN$1*LOOKUP(KN$1,'DMG Tables'!$G$2:$G$7,'DMG Tables'!$H$2:$H$7)</f>
        <v>21384000</v>
      </c>
      <c r="KO22" s="1">
        <f>LOOKUP($A22,'DMG Tables'!$P$2:$P$35,'DMG Tables'!$O$2:$O$35)*KO$1*LOOKUP(KO$1,'DMG Tables'!$G$2:$G$7,'DMG Tables'!$H$2:$H$7)</f>
        <v>21456000</v>
      </c>
      <c r="KP22" s="1">
        <f>LOOKUP($A22,'DMG Tables'!$P$2:$P$35,'DMG Tables'!$O$2:$O$35)*KP$1*LOOKUP(KP$1,'DMG Tables'!$G$2:$G$7,'DMG Tables'!$H$2:$H$7)</f>
        <v>21528000</v>
      </c>
      <c r="KQ22" s="1">
        <f>LOOKUP($A22,'DMG Tables'!$P$2:$P$35,'DMG Tables'!$O$2:$O$35)*KQ$1*LOOKUP(KQ$1,'DMG Tables'!$G$2:$G$7,'DMG Tables'!$H$2:$H$7)</f>
        <v>21600000</v>
      </c>
      <c r="KR22" s="1">
        <f>LOOKUP($A22,'DMG Tables'!$P$2:$P$35,'DMG Tables'!$O$2:$O$35)*KR$1*LOOKUP(KR$1,'DMG Tables'!$G$2:$G$7,'DMG Tables'!$H$2:$H$7)</f>
        <v>21672000</v>
      </c>
      <c r="KS22" s="1">
        <f>LOOKUP($A22,'DMG Tables'!$P$2:$P$35,'DMG Tables'!$O$2:$O$35)*KS$1*LOOKUP(KS$1,'DMG Tables'!$G$2:$G$7,'DMG Tables'!$H$2:$H$7)</f>
        <v>21744000</v>
      </c>
      <c r="KT22" s="1">
        <f>LOOKUP($A22,'DMG Tables'!$P$2:$P$35,'DMG Tables'!$O$2:$O$35)*KT$1*LOOKUP(KT$1,'DMG Tables'!$G$2:$G$7,'DMG Tables'!$H$2:$H$7)</f>
        <v>21816000</v>
      </c>
      <c r="KU22" s="1">
        <f>LOOKUP($A22,'DMG Tables'!$P$2:$P$35,'DMG Tables'!$O$2:$O$35)*KU$1*LOOKUP(KU$1,'DMG Tables'!$G$2:$G$7,'DMG Tables'!$H$2:$H$7)</f>
        <v>21888000</v>
      </c>
      <c r="KV22" s="1">
        <f>LOOKUP($A22,'DMG Tables'!$P$2:$P$35,'DMG Tables'!$O$2:$O$35)*KV$1*LOOKUP(KV$1,'DMG Tables'!$G$2:$G$7,'DMG Tables'!$H$2:$H$7)</f>
        <v>21960000</v>
      </c>
      <c r="KW22" s="1">
        <f>LOOKUP($A22,'DMG Tables'!$P$2:$P$35,'DMG Tables'!$O$2:$O$35)*KW$1*LOOKUP(KW$1,'DMG Tables'!$G$2:$G$7,'DMG Tables'!$H$2:$H$7)</f>
        <v>22032000</v>
      </c>
      <c r="KX22" s="1">
        <f>LOOKUP($A22,'DMG Tables'!$P$2:$P$35,'DMG Tables'!$O$2:$O$35)*KX$1*LOOKUP(KX$1,'DMG Tables'!$G$2:$G$7,'DMG Tables'!$H$2:$H$7)</f>
        <v>22104000</v>
      </c>
      <c r="KY22" s="1">
        <f>LOOKUP($A22,'DMG Tables'!$P$2:$P$35,'DMG Tables'!$O$2:$O$35)*KY$1*LOOKUP(KY$1,'DMG Tables'!$G$2:$G$7,'DMG Tables'!$H$2:$H$7)</f>
        <v>22176000</v>
      </c>
      <c r="KZ22" s="1">
        <f>LOOKUP($A22,'DMG Tables'!$P$2:$P$35,'DMG Tables'!$O$2:$O$35)*KZ$1*LOOKUP(KZ$1,'DMG Tables'!$G$2:$G$7,'DMG Tables'!$H$2:$H$7)</f>
        <v>22248000</v>
      </c>
      <c r="LA22" s="1">
        <f>LOOKUP($A22,'DMG Tables'!$P$2:$P$35,'DMG Tables'!$O$2:$O$35)*LA$1*LOOKUP(LA$1,'DMG Tables'!$G$2:$G$7,'DMG Tables'!$H$2:$H$7)</f>
        <v>22320000</v>
      </c>
      <c r="LB22" s="1">
        <f>LOOKUP($A22,'DMG Tables'!$P$2:$P$35,'DMG Tables'!$O$2:$O$35)*LB$1*LOOKUP(LB$1,'DMG Tables'!$G$2:$G$7,'DMG Tables'!$H$2:$H$7)</f>
        <v>22392000</v>
      </c>
      <c r="LC22" s="1">
        <f>LOOKUP($A22,'DMG Tables'!$P$2:$P$35,'DMG Tables'!$O$2:$O$35)*LC$1*LOOKUP(LC$1,'DMG Tables'!$G$2:$G$7,'DMG Tables'!$H$2:$H$7)</f>
        <v>22464000</v>
      </c>
      <c r="LD22" s="1">
        <f>LOOKUP($A22,'DMG Tables'!$P$2:$P$35,'DMG Tables'!$O$2:$O$35)*LD$1*LOOKUP(LD$1,'DMG Tables'!$G$2:$G$7,'DMG Tables'!$H$2:$H$7)</f>
        <v>22536000</v>
      </c>
      <c r="LE22" s="1">
        <f>LOOKUP($A22,'DMG Tables'!$P$2:$P$35,'DMG Tables'!$O$2:$O$35)*LE$1*LOOKUP(LE$1,'DMG Tables'!$G$2:$G$7,'DMG Tables'!$H$2:$H$7)</f>
        <v>22608000</v>
      </c>
      <c r="LF22" s="1">
        <f>LOOKUP($A22,'DMG Tables'!$P$2:$P$35,'DMG Tables'!$O$2:$O$35)*LF$1*LOOKUP(LF$1,'DMG Tables'!$G$2:$G$7,'DMG Tables'!$H$2:$H$7)</f>
        <v>22680000</v>
      </c>
      <c r="LG22" s="1">
        <f>LOOKUP($A22,'DMG Tables'!$P$2:$P$35,'DMG Tables'!$O$2:$O$35)*LG$1*LOOKUP(LG$1,'DMG Tables'!$G$2:$G$7,'DMG Tables'!$H$2:$H$7)</f>
        <v>22752000</v>
      </c>
      <c r="LH22" s="1">
        <f>LOOKUP($A22,'DMG Tables'!$P$2:$P$35,'DMG Tables'!$O$2:$O$35)*LH$1*LOOKUP(LH$1,'DMG Tables'!$G$2:$G$7,'DMG Tables'!$H$2:$H$7)</f>
        <v>22824000</v>
      </c>
      <c r="LI22" s="1">
        <f>LOOKUP($A22,'DMG Tables'!$P$2:$P$35,'DMG Tables'!$O$2:$O$35)*LI$1*LOOKUP(LI$1,'DMG Tables'!$G$2:$G$7,'DMG Tables'!$H$2:$H$7)</f>
        <v>22896000</v>
      </c>
      <c r="LJ22" s="1">
        <f>LOOKUP($A22,'DMG Tables'!$P$2:$P$35,'DMG Tables'!$O$2:$O$35)*LJ$1*LOOKUP(LJ$1,'DMG Tables'!$G$2:$G$7,'DMG Tables'!$H$2:$H$7)</f>
        <v>22968000</v>
      </c>
      <c r="LK22" s="1">
        <f>LOOKUP($A22,'DMG Tables'!$P$2:$P$35,'DMG Tables'!$O$2:$O$35)*LK$1*LOOKUP(LK$1,'DMG Tables'!$G$2:$G$7,'DMG Tables'!$H$2:$H$7)</f>
        <v>23040000</v>
      </c>
      <c r="LL22" s="1">
        <f>LOOKUP($A22,'DMG Tables'!$P$2:$P$35,'DMG Tables'!$O$2:$O$35)*LL$1*LOOKUP(LL$1,'DMG Tables'!$G$2:$G$7,'DMG Tables'!$H$2:$H$7)</f>
        <v>23112000</v>
      </c>
      <c r="LM22" s="1">
        <f>LOOKUP($A22,'DMG Tables'!$P$2:$P$35,'DMG Tables'!$O$2:$O$35)*LM$1*LOOKUP(LM$1,'DMG Tables'!$G$2:$G$7,'DMG Tables'!$H$2:$H$7)</f>
        <v>23184000</v>
      </c>
      <c r="LN22" s="1">
        <f>LOOKUP($A22,'DMG Tables'!$P$2:$P$35,'DMG Tables'!$O$2:$O$35)*LN$1*LOOKUP(LN$1,'DMG Tables'!$G$2:$G$7,'DMG Tables'!$H$2:$H$7)</f>
        <v>23256000</v>
      </c>
      <c r="LO22" s="1">
        <f>LOOKUP($A22,'DMG Tables'!$P$2:$P$35,'DMG Tables'!$O$2:$O$35)*LO$1*LOOKUP(LO$1,'DMG Tables'!$G$2:$G$7,'DMG Tables'!$H$2:$H$7)</f>
        <v>23328000</v>
      </c>
      <c r="LP22" s="1">
        <f>LOOKUP($A22,'DMG Tables'!$P$2:$P$35,'DMG Tables'!$O$2:$O$35)*LP$1*LOOKUP(LP$1,'DMG Tables'!$G$2:$G$7,'DMG Tables'!$H$2:$H$7)</f>
        <v>23400000</v>
      </c>
      <c r="LQ22" s="1">
        <f>LOOKUP($A22,'DMG Tables'!$P$2:$P$35,'DMG Tables'!$O$2:$O$35)*LQ$1*LOOKUP(LQ$1,'DMG Tables'!$G$2:$G$7,'DMG Tables'!$H$2:$H$7)</f>
        <v>23472000</v>
      </c>
      <c r="LR22" s="1">
        <f>LOOKUP($A22,'DMG Tables'!$P$2:$P$35,'DMG Tables'!$O$2:$O$35)*LR$1*LOOKUP(LR$1,'DMG Tables'!$G$2:$G$7,'DMG Tables'!$H$2:$H$7)</f>
        <v>23544000</v>
      </c>
      <c r="LS22" s="1">
        <f>LOOKUP($A22,'DMG Tables'!$P$2:$P$35,'DMG Tables'!$O$2:$O$35)*LS$1*LOOKUP(LS$1,'DMG Tables'!$G$2:$G$7,'DMG Tables'!$H$2:$H$7)</f>
        <v>23616000</v>
      </c>
      <c r="LT22" s="1">
        <f>LOOKUP($A22,'DMG Tables'!$P$2:$P$35,'DMG Tables'!$O$2:$O$35)*LT$1*LOOKUP(LT$1,'DMG Tables'!$G$2:$G$7,'DMG Tables'!$H$2:$H$7)</f>
        <v>23688000</v>
      </c>
      <c r="LU22" s="1">
        <f>LOOKUP($A22,'DMG Tables'!$P$2:$P$35,'DMG Tables'!$O$2:$O$35)*LU$1*LOOKUP(LU$1,'DMG Tables'!$G$2:$G$7,'DMG Tables'!$H$2:$H$7)</f>
        <v>23760000</v>
      </c>
      <c r="LV22" s="1">
        <f>LOOKUP($A22,'DMG Tables'!$P$2:$P$35,'DMG Tables'!$O$2:$O$35)*LV$1*LOOKUP(LV$1,'DMG Tables'!$G$2:$G$7,'DMG Tables'!$H$2:$H$7)</f>
        <v>23832000</v>
      </c>
      <c r="LW22" s="1">
        <f>LOOKUP($A22,'DMG Tables'!$P$2:$P$35,'DMG Tables'!$O$2:$O$35)*LW$1*LOOKUP(LW$1,'DMG Tables'!$G$2:$G$7,'DMG Tables'!$H$2:$H$7)</f>
        <v>23904000</v>
      </c>
      <c r="LX22" s="1">
        <f>LOOKUP($A22,'DMG Tables'!$P$2:$P$35,'DMG Tables'!$O$2:$O$35)*LX$1*LOOKUP(LX$1,'DMG Tables'!$G$2:$G$7,'DMG Tables'!$H$2:$H$7)</f>
        <v>23976000</v>
      </c>
      <c r="LY22" s="1">
        <f>LOOKUP($A22,'DMG Tables'!$P$2:$P$35,'DMG Tables'!$O$2:$O$35)*LY$1*LOOKUP(LY$1,'DMG Tables'!$G$2:$G$7,'DMG Tables'!$H$2:$H$7)</f>
        <v>24048000</v>
      </c>
      <c r="LZ22" s="1">
        <f>LOOKUP($A22,'DMG Tables'!$P$2:$P$35,'DMG Tables'!$O$2:$O$35)*LZ$1*LOOKUP(LZ$1,'DMG Tables'!$G$2:$G$7,'DMG Tables'!$H$2:$H$7)</f>
        <v>24120000</v>
      </c>
      <c r="MA22" s="1">
        <f>LOOKUP($A22,'DMG Tables'!$P$2:$P$35,'DMG Tables'!$O$2:$O$35)*MA$1*LOOKUP(MA$1,'DMG Tables'!$G$2:$G$7,'DMG Tables'!$H$2:$H$7)</f>
        <v>24192000</v>
      </c>
      <c r="MB22" s="1">
        <f>LOOKUP($A22,'DMG Tables'!$P$2:$P$35,'DMG Tables'!$O$2:$O$35)*MB$1*LOOKUP(MB$1,'DMG Tables'!$G$2:$G$7,'DMG Tables'!$H$2:$H$7)</f>
        <v>24264000</v>
      </c>
      <c r="MC22" s="1">
        <f>LOOKUP($A22,'DMG Tables'!$P$2:$P$35,'DMG Tables'!$O$2:$O$35)*MC$1*LOOKUP(MC$1,'DMG Tables'!$G$2:$G$7,'DMG Tables'!$H$2:$H$7)</f>
        <v>24336000</v>
      </c>
      <c r="MD22" s="1">
        <f>LOOKUP($A22,'DMG Tables'!$P$2:$P$35,'DMG Tables'!$O$2:$O$35)*MD$1*LOOKUP(MD$1,'DMG Tables'!$G$2:$G$7,'DMG Tables'!$H$2:$H$7)</f>
        <v>24408000</v>
      </c>
      <c r="ME22" s="1">
        <f>LOOKUP($A22,'DMG Tables'!$P$2:$P$35,'DMG Tables'!$O$2:$O$35)*ME$1*LOOKUP(ME$1,'DMG Tables'!$G$2:$G$7,'DMG Tables'!$H$2:$H$7)</f>
        <v>24480000</v>
      </c>
      <c r="MF22" s="1">
        <f>LOOKUP($A22,'DMG Tables'!$P$2:$P$35,'DMG Tables'!$O$2:$O$35)*MF$1*LOOKUP(MF$1,'DMG Tables'!$G$2:$G$7,'DMG Tables'!$H$2:$H$7)</f>
        <v>24552000</v>
      </c>
      <c r="MG22" s="1">
        <f>LOOKUP($A22,'DMG Tables'!$P$2:$P$35,'DMG Tables'!$O$2:$O$35)*MG$1*LOOKUP(MG$1,'DMG Tables'!$G$2:$G$7,'DMG Tables'!$H$2:$H$7)</f>
        <v>24624000</v>
      </c>
      <c r="MH22" s="1">
        <f>LOOKUP($A22,'DMG Tables'!$P$2:$P$35,'DMG Tables'!$O$2:$O$35)*MH$1*LOOKUP(MH$1,'DMG Tables'!$G$2:$G$7,'DMG Tables'!$H$2:$H$7)</f>
        <v>24696000</v>
      </c>
      <c r="MI22" s="1">
        <f>LOOKUP($A22,'DMG Tables'!$P$2:$P$35,'DMG Tables'!$O$2:$O$35)*MI$1*LOOKUP(MI$1,'DMG Tables'!$G$2:$G$7,'DMG Tables'!$H$2:$H$7)</f>
        <v>24768000</v>
      </c>
      <c r="MJ22" s="1">
        <f>LOOKUP($A22,'DMG Tables'!$P$2:$P$35,'DMG Tables'!$O$2:$O$35)*MJ$1*LOOKUP(MJ$1,'DMG Tables'!$G$2:$G$7,'DMG Tables'!$H$2:$H$7)</f>
        <v>24840000</v>
      </c>
      <c r="MK22" s="1">
        <f>LOOKUP($A22,'DMG Tables'!$P$2:$P$35,'DMG Tables'!$O$2:$O$35)*MK$1*LOOKUP(MK$1,'DMG Tables'!$G$2:$G$7,'DMG Tables'!$H$2:$H$7)</f>
        <v>24912000</v>
      </c>
      <c r="ML22" s="1">
        <f>LOOKUP($A22,'DMG Tables'!$P$2:$P$35,'DMG Tables'!$O$2:$O$35)*ML$1*LOOKUP(ML$1,'DMG Tables'!$G$2:$G$7,'DMG Tables'!$H$2:$H$7)</f>
        <v>24984000</v>
      </c>
      <c r="MM22" s="1">
        <f>LOOKUP($A22,'DMG Tables'!$P$2:$P$35,'DMG Tables'!$O$2:$O$35)*MM$1*LOOKUP(MM$1,'DMG Tables'!$G$2:$G$7,'DMG Tables'!$H$2:$H$7)</f>
        <v>25056000</v>
      </c>
      <c r="MN22" s="1">
        <f>LOOKUP($A22,'DMG Tables'!$P$2:$P$35,'DMG Tables'!$O$2:$O$35)*MN$1*LOOKUP(MN$1,'DMG Tables'!$G$2:$G$7,'DMG Tables'!$H$2:$H$7)</f>
        <v>25128000</v>
      </c>
      <c r="MO22" s="1">
        <f>LOOKUP($A22,'DMG Tables'!$P$2:$P$35,'DMG Tables'!$O$2:$O$35)*MO$1*LOOKUP(MO$1,'DMG Tables'!$G$2:$G$7,'DMG Tables'!$H$2:$H$7)</f>
        <v>25200000</v>
      </c>
      <c r="MP22" s="1">
        <f>LOOKUP($A22,'DMG Tables'!$P$2:$P$35,'DMG Tables'!$O$2:$O$35)*MP$1*LOOKUP(MP$1,'DMG Tables'!$G$2:$G$7,'DMG Tables'!$H$2:$H$7)</f>
        <v>25272000</v>
      </c>
      <c r="MQ22" s="1">
        <f>LOOKUP($A22,'DMG Tables'!$P$2:$P$35,'DMG Tables'!$O$2:$O$35)*MQ$1*LOOKUP(MQ$1,'DMG Tables'!$G$2:$G$7,'DMG Tables'!$H$2:$H$7)</f>
        <v>25344000</v>
      </c>
      <c r="MR22" s="1">
        <f>LOOKUP($A22,'DMG Tables'!$P$2:$P$35,'DMG Tables'!$O$2:$O$35)*MR$1*LOOKUP(MR$1,'DMG Tables'!$G$2:$G$7,'DMG Tables'!$H$2:$H$7)</f>
        <v>25416000</v>
      </c>
      <c r="MS22" s="1">
        <f>LOOKUP($A22,'DMG Tables'!$P$2:$P$35,'DMG Tables'!$O$2:$O$35)*MS$1*LOOKUP(MS$1,'DMG Tables'!$G$2:$G$7,'DMG Tables'!$H$2:$H$7)</f>
        <v>25488000</v>
      </c>
      <c r="MT22" s="1">
        <f>LOOKUP($A22,'DMG Tables'!$P$2:$P$35,'DMG Tables'!$O$2:$O$35)*MT$1*LOOKUP(MT$1,'DMG Tables'!$G$2:$G$7,'DMG Tables'!$H$2:$H$7)</f>
        <v>25560000</v>
      </c>
      <c r="MU22" s="1">
        <f>LOOKUP($A22,'DMG Tables'!$P$2:$P$35,'DMG Tables'!$O$2:$O$35)*MU$1*LOOKUP(MU$1,'DMG Tables'!$G$2:$G$7,'DMG Tables'!$H$2:$H$7)</f>
        <v>25632000</v>
      </c>
      <c r="MV22" s="1">
        <f>LOOKUP($A22,'DMG Tables'!$P$2:$P$35,'DMG Tables'!$O$2:$O$35)*MV$1*LOOKUP(MV$1,'DMG Tables'!$G$2:$G$7,'DMG Tables'!$H$2:$H$7)</f>
        <v>25704000</v>
      </c>
      <c r="MW22" s="1">
        <f>LOOKUP($A22,'DMG Tables'!$P$2:$P$35,'DMG Tables'!$O$2:$O$35)*MW$1*LOOKUP(MW$1,'DMG Tables'!$G$2:$G$7,'DMG Tables'!$H$2:$H$7)</f>
        <v>25776000</v>
      </c>
      <c r="MX22" s="1">
        <f>LOOKUP($A22,'DMG Tables'!$P$2:$P$35,'DMG Tables'!$O$2:$O$35)*MX$1*LOOKUP(MX$1,'DMG Tables'!$G$2:$G$7,'DMG Tables'!$H$2:$H$7)</f>
        <v>25848000</v>
      </c>
      <c r="MY22" s="1">
        <f>LOOKUP($A22,'DMG Tables'!$P$2:$P$35,'DMG Tables'!$O$2:$O$35)*MY$1*LOOKUP(MY$1,'DMG Tables'!$G$2:$G$7,'DMG Tables'!$H$2:$H$7)</f>
        <v>25920000</v>
      </c>
      <c r="MZ22" s="1">
        <f>LOOKUP($A22,'DMG Tables'!$P$2:$P$35,'DMG Tables'!$O$2:$O$35)*MZ$1*LOOKUP(MZ$1,'DMG Tables'!$G$2:$G$7,'DMG Tables'!$H$2:$H$7)</f>
        <v>25992000</v>
      </c>
      <c r="NA22" s="1">
        <f>LOOKUP($A22,'DMG Tables'!$P$2:$P$35,'DMG Tables'!$O$2:$O$35)*NA$1*LOOKUP(NA$1,'DMG Tables'!$G$2:$G$7,'DMG Tables'!$H$2:$H$7)</f>
        <v>26064000</v>
      </c>
      <c r="NB22" s="1">
        <f>LOOKUP($A22,'DMG Tables'!$P$2:$P$35,'DMG Tables'!$O$2:$O$35)*NB$1*LOOKUP(NB$1,'DMG Tables'!$G$2:$G$7,'DMG Tables'!$H$2:$H$7)</f>
        <v>26136000</v>
      </c>
      <c r="NC22" s="1">
        <f>LOOKUP($A22,'DMG Tables'!$P$2:$P$35,'DMG Tables'!$O$2:$O$35)*NC$1*LOOKUP(NC$1,'DMG Tables'!$G$2:$G$7,'DMG Tables'!$H$2:$H$7)</f>
        <v>26208000</v>
      </c>
      <c r="ND22" s="1">
        <f>LOOKUP($A22,'DMG Tables'!$P$2:$P$35,'DMG Tables'!$O$2:$O$35)*ND$1*LOOKUP(ND$1,'DMG Tables'!$G$2:$G$7,'DMG Tables'!$H$2:$H$7)</f>
        <v>26280000</v>
      </c>
      <c r="NE22" s="1">
        <f>LOOKUP($A22,'DMG Tables'!$P$2:$P$35,'DMG Tables'!$O$2:$O$35)*NE$1*LOOKUP(NE$1,'DMG Tables'!$G$2:$G$7,'DMG Tables'!$H$2:$H$7)</f>
        <v>26352000</v>
      </c>
      <c r="NF22" s="1">
        <f>LOOKUP($A22,'DMG Tables'!$P$2:$P$35,'DMG Tables'!$O$2:$O$35)*NF$1*LOOKUP(NF$1,'DMG Tables'!$G$2:$G$7,'DMG Tables'!$H$2:$H$7)</f>
        <v>26424000</v>
      </c>
      <c r="NG22" s="1">
        <f>LOOKUP($A22,'DMG Tables'!$P$2:$P$35,'DMG Tables'!$O$2:$O$35)*NG$1*LOOKUP(NG$1,'DMG Tables'!$G$2:$G$7,'DMG Tables'!$H$2:$H$7)</f>
        <v>26496000</v>
      </c>
      <c r="NH22" s="1">
        <f>LOOKUP($A22,'DMG Tables'!$P$2:$P$35,'DMG Tables'!$O$2:$O$35)*NH$1*LOOKUP(NH$1,'DMG Tables'!$G$2:$G$7,'DMG Tables'!$H$2:$H$7)</f>
        <v>26568000</v>
      </c>
      <c r="NI22" s="1">
        <f>LOOKUP($A22,'DMG Tables'!$P$2:$P$35,'DMG Tables'!$O$2:$O$35)*NI$1*LOOKUP(NI$1,'DMG Tables'!$G$2:$G$7,'DMG Tables'!$H$2:$H$7)</f>
        <v>26640000</v>
      </c>
      <c r="NJ22" s="1">
        <f>LOOKUP($A22,'DMG Tables'!$P$2:$P$35,'DMG Tables'!$O$2:$O$35)*NJ$1*LOOKUP(NJ$1,'DMG Tables'!$G$2:$G$7,'DMG Tables'!$H$2:$H$7)</f>
        <v>26712000</v>
      </c>
      <c r="NK22" s="1">
        <f>LOOKUP($A22,'DMG Tables'!$P$2:$P$35,'DMG Tables'!$O$2:$O$35)*NK$1*LOOKUP(NK$1,'DMG Tables'!$G$2:$G$7,'DMG Tables'!$H$2:$H$7)</f>
        <v>26784000</v>
      </c>
      <c r="NL22" s="1">
        <f>LOOKUP($A22,'DMG Tables'!$P$2:$P$35,'DMG Tables'!$O$2:$O$35)*NL$1*LOOKUP(NL$1,'DMG Tables'!$G$2:$G$7,'DMG Tables'!$H$2:$H$7)</f>
        <v>26856000</v>
      </c>
      <c r="NM22" s="1">
        <f>LOOKUP($A22,'DMG Tables'!$P$2:$P$35,'DMG Tables'!$O$2:$O$35)*NM$1*LOOKUP(NM$1,'DMG Tables'!$G$2:$G$7,'DMG Tables'!$H$2:$H$7)</f>
        <v>26928000</v>
      </c>
      <c r="NN22" s="1">
        <f>LOOKUP($A22,'DMG Tables'!$P$2:$P$35,'DMG Tables'!$O$2:$O$35)*NN$1*LOOKUP(NN$1,'DMG Tables'!$G$2:$G$7,'DMG Tables'!$H$2:$H$7)</f>
        <v>27000000</v>
      </c>
      <c r="NO22" s="1">
        <f>LOOKUP($A22,'DMG Tables'!$P$2:$P$35,'DMG Tables'!$O$2:$O$35)*NO$1*LOOKUP(NO$1,'DMG Tables'!$G$2:$G$7,'DMG Tables'!$H$2:$H$7)</f>
        <v>27072000</v>
      </c>
      <c r="NP22" s="1">
        <f>LOOKUP($A22,'DMG Tables'!$P$2:$P$35,'DMG Tables'!$O$2:$O$35)*NP$1*LOOKUP(NP$1,'DMG Tables'!$G$2:$G$7,'DMG Tables'!$H$2:$H$7)</f>
        <v>27144000</v>
      </c>
      <c r="NQ22" s="1">
        <f>LOOKUP($A22,'DMG Tables'!$P$2:$P$35,'DMG Tables'!$O$2:$O$35)*NQ$1*LOOKUP(NQ$1,'DMG Tables'!$G$2:$G$7,'DMG Tables'!$H$2:$H$7)</f>
        <v>27216000</v>
      </c>
      <c r="NR22" s="1">
        <f>LOOKUP($A22,'DMG Tables'!$P$2:$P$35,'DMG Tables'!$O$2:$O$35)*NR$1*LOOKUP(NR$1,'DMG Tables'!$G$2:$G$7,'DMG Tables'!$H$2:$H$7)</f>
        <v>27288000</v>
      </c>
      <c r="NS22" s="1">
        <f>LOOKUP($A22,'DMG Tables'!$P$2:$P$35,'DMG Tables'!$O$2:$O$35)*NS$1*LOOKUP(NS$1,'DMG Tables'!$G$2:$G$7,'DMG Tables'!$H$2:$H$7)</f>
        <v>27360000</v>
      </c>
      <c r="NT22" s="1">
        <f>LOOKUP($A22,'DMG Tables'!$P$2:$P$35,'DMG Tables'!$O$2:$O$35)*NT$1*LOOKUP(NT$1,'DMG Tables'!$G$2:$G$7,'DMG Tables'!$H$2:$H$7)</f>
        <v>27432000</v>
      </c>
      <c r="NU22" s="1">
        <f>LOOKUP($A22,'DMG Tables'!$P$2:$P$35,'DMG Tables'!$O$2:$O$35)*NU$1*LOOKUP(NU$1,'DMG Tables'!$G$2:$G$7,'DMG Tables'!$H$2:$H$7)</f>
        <v>27504000</v>
      </c>
      <c r="NV22" s="1">
        <f>LOOKUP($A22,'DMG Tables'!$P$2:$P$35,'DMG Tables'!$O$2:$O$35)*NV$1*LOOKUP(NV$1,'DMG Tables'!$G$2:$G$7,'DMG Tables'!$H$2:$H$7)</f>
        <v>27576000</v>
      </c>
      <c r="NW22" s="1">
        <f>LOOKUP($A22,'DMG Tables'!$P$2:$P$35,'DMG Tables'!$O$2:$O$35)*NW$1*LOOKUP(NW$1,'DMG Tables'!$G$2:$G$7,'DMG Tables'!$H$2:$H$7)</f>
        <v>27648000</v>
      </c>
      <c r="NX22" s="1">
        <f>LOOKUP($A22,'DMG Tables'!$P$2:$P$35,'DMG Tables'!$O$2:$O$35)*NX$1*LOOKUP(NX$1,'DMG Tables'!$G$2:$G$7,'DMG Tables'!$H$2:$H$7)</f>
        <v>27720000</v>
      </c>
      <c r="NY22" s="1">
        <f>LOOKUP($A22,'DMG Tables'!$P$2:$P$35,'DMG Tables'!$O$2:$O$35)*NY$1*LOOKUP(NY$1,'DMG Tables'!$G$2:$G$7,'DMG Tables'!$H$2:$H$7)</f>
        <v>27792000</v>
      </c>
      <c r="NZ22" s="1">
        <f>LOOKUP($A22,'DMG Tables'!$P$2:$P$35,'DMG Tables'!$O$2:$O$35)*NZ$1*LOOKUP(NZ$1,'DMG Tables'!$G$2:$G$7,'DMG Tables'!$H$2:$H$7)</f>
        <v>27864000</v>
      </c>
      <c r="OA22" s="1">
        <f>LOOKUP($A22,'DMG Tables'!$P$2:$P$35,'DMG Tables'!$O$2:$O$35)*OA$1*LOOKUP(OA$1,'DMG Tables'!$G$2:$G$7,'DMG Tables'!$H$2:$H$7)</f>
        <v>27936000</v>
      </c>
      <c r="OB22" s="1">
        <f>LOOKUP($A22,'DMG Tables'!$P$2:$P$35,'DMG Tables'!$O$2:$O$35)*OB$1*LOOKUP(OB$1,'DMG Tables'!$G$2:$G$7,'DMG Tables'!$H$2:$H$7)</f>
        <v>28008000</v>
      </c>
      <c r="OC22" s="1">
        <f>LOOKUP($A22,'DMG Tables'!$P$2:$P$35,'DMG Tables'!$O$2:$O$35)*OC$1*LOOKUP(OC$1,'DMG Tables'!$G$2:$G$7,'DMG Tables'!$H$2:$H$7)</f>
        <v>28080000</v>
      </c>
      <c r="OD22" s="1">
        <f>LOOKUP($A22,'DMG Tables'!$P$2:$P$35,'DMG Tables'!$O$2:$O$35)*OD$1*LOOKUP(OD$1,'DMG Tables'!$G$2:$G$7,'DMG Tables'!$H$2:$H$7)</f>
        <v>28152000</v>
      </c>
      <c r="OE22" s="1">
        <f>LOOKUP($A22,'DMG Tables'!$P$2:$P$35,'DMG Tables'!$O$2:$O$35)*OE$1*LOOKUP(OE$1,'DMG Tables'!$G$2:$G$7,'DMG Tables'!$H$2:$H$7)</f>
        <v>28224000</v>
      </c>
      <c r="OF22" s="1">
        <f>LOOKUP($A22,'DMG Tables'!$P$2:$P$35,'DMG Tables'!$O$2:$O$35)*OF$1*LOOKUP(OF$1,'DMG Tables'!$G$2:$G$7,'DMG Tables'!$H$2:$H$7)</f>
        <v>28296000</v>
      </c>
      <c r="OG22" s="1">
        <f>LOOKUP($A22,'DMG Tables'!$P$2:$P$35,'DMG Tables'!$O$2:$O$35)*OG$1*LOOKUP(OG$1,'DMG Tables'!$G$2:$G$7,'DMG Tables'!$H$2:$H$7)</f>
        <v>28368000</v>
      </c>
      <c r="OH22" s="1">
        <f>LOOKUP($A22,'DMG Tables'!$P$2:$P$35,'DMG Tables'!$O$2:$O$35)*OH$1*LOOKUP(OH$1,'DMG Tables'!$G$2:$G$7,'DMG Tables'!$H$2:$H$7)</f>
        <v>28440000</v>
      </c>
      <c r="OI22" s="1">
        <f>LOOKUP($A22,'DMG Tables'!$P$2:$P$35,'DMG Tables'!$O$2:$O$35)*OI$1*LOOKUP(OI$1,'DMG Tables'!$G$2:$G$7,'DMG Tables'!$H$2:$H$7)</f>
        <v>28512000</v>
      </c>
      <c r="OJ22" s="1">
        <f>LOOKUP($A22,'DMG Tables'!$P$2:$P$35,'DMG Tables'!$O$2:$O$35)*OJ$1*LOOKUP(OJ$1,'DMG Tables'!$G$2:$G$7,'DMG Tables'!$H$2:$H$7)</f>
        <v>28584000</v>
      </c>
      <c r="OK22" s="1">
        <f>LOOKUP($A22,'DMG Tables'!$P$2:$P$35,'DMG Tables'!$O$2:$O$35)*OK$1*LOOKUP(OK$1,'DMG Tables'!$G$2:$G$7,'DMG Tables'!$H$2:$H$7)</f>
        <v>28656000</v>
      </c>
      <c r="OL22" s="1">
        <f>LOOKUP($A22,'DMG Tables'!$P$2:$P$35,'DMG Tables'!$O$2:$O$35)*OL$1*LOOKUP(OL$1,'DMG Tables'!$G$2:$G$7,'DMG Tables'!$H$2:$H$7)</f>
        <v>28728000</v>
      </c>
      <c r="OM22" s="1">
        <f>LOOKUP($A22,'DMG Tables'!$P$2:$P$35,'DMG Tables'!$O$2:$O$35)*OM$1*LOOKUP(OM$1,'DMG Tables'!$G$2:$G$7,'DMG Tables'!$H$2:$H$7)</f>
        <v>28800000</v>
      </c>
      <c r="ON22" s="1">
        <f>LOOKUP($A22,'DMG Tables'!$P$2:$P$35,'DMG Tables'!$O$2:$O$35)*ON$1*LOOKUP(ON$1,'DMG Tables'!$G$2:$G$7,'DMG Tables'!$H$2:$H$7)</f>
        <v>28872000</v>
      </c>
      <c r="OO22" s="1">
        <f>LOOKUP($A22,'DMG Tables'!$P$2:$P$35,'DMG Tables'!$O$2:$O$35)*OO$1*LOOKUP(OO$1,'DMG Tables'!$G$2:$G$7,'DMG Tables'!$H$2:$H$7)</f>
        <v>28944000</v>
      </c>
      <c r="OP22" s="1">
        <f>LOOKUP($A22,'DMG Tables'!$P$2:$P$35,'DMG Tables'!$O$2:$O$35)*OP$1*LOOKUP(OP$1,'DMG Tables'!$G$2:$G$7,'DMG Tables'!$H$2:$H$7)</f>
        <v>29016000</v>
      </c>
      <c r="OQ22" s="1">
        <f>LOOKUP($A22,'DMG Tables'!$P$2:$P$35,'DMG Tables'!$O$2:$O$35)*OQ$1*LOOKUP(OQ$1,'DMG Tables'!$G$2:$G$7,'DMG Tables'!$H$2:$H$7)</f>
        <v>29088000</v>
      </c>
      <c r="OR22" s="1">
        <f>LOOKUP($A22,'DMG Tables'!$P$2:$P$35,'DMG Tables'!$O$2:$O$35)*OR$1*LOOKUP(OR$1,'DMG Tables'!$G$2:$G$7,'DMG Tables'!$H$2:$H$7)</f>
        <v>29160000</v>
      </c>
      <c r="OS22" s="1">
        <f>LOOKUP($A22,'DMG Tables'!$P$2:$P$35,'DMG Tables'!$O$2:$O$35)*OS$1*LOOKUP(OS$1,'DMG Tables'!$G$2:$G$7,'DMG Tables'!$H$2:$H$7)</f>
        <v>29232000</v>
      </c>
      <c r="OT22" s="1">
        <f>LOOKUP($A22,'DMG Tables'!$P$2:$P$35,'DMG Tables'!$O$2:$O$35)*OT$1*LOOKUP(OT$1,'DMG Tables'!$G$2:$G$7,'DMG Tables'!$H$2:$H$7)</f>
        <v>29304000</v>
      </c>
      <c r="OU22" s="1">
        <f>LOOKUP($A22,'DMG Tables'!$P$2:$P$35,'DMG Tables'!$O$2:$O$35)*OU$1*LOOKUP(OU$1,'DMG Tables'!$G$2:$G$7,'DMG Tables'!$H$2:$H$7)</f>
        <v>29376000</v>
      </c>
      <c r="OV22" s="1">
        <f>LOOKUP($A22,'DMG Tables'!$P$2:$P$35,'DMG Tables'!$O$2:$O$35)*OV$1*LOOKUP(OV$1,'DMG Tables'!$G$2:$G$7,'DMG Tables'!$H$2:$H$7)</f>
        <v>29448000</v>
      </c>
      <c r="OW22" s="1">
        <f>LOOKUP($A22,'DMG Tables'!$P$2:$P$35,'DMG Tables'!$O$2:$O$35)*OW$1*LOOKUP(OW$1,'DMG Tables'!$G$2:$G$7,'DMG Tables'!$H$2:$H$7)</f>
        <v>29520000</v>
      </c>
      <c r="OX22" s="1">
        <f>LOOKUP($A22,'DMG Tables'!$P$2:$P$35,'DMG Tables'!$O$2:$O$35)*OX$1*LOOKUP(OX$1,'DMG Tables'!$G$2:$G$7,'DMG Tables'!$H$2:$H$7)</f>
        <v>29592000</v>
      </c>
      <c r="OY22" s="1">
        <f>LOOKUP($A22,'DMG Tables'!$P$2:$P$35,'DMG Tables'!$O$2:$O$35)*OY$1*LOOKUP(OY$1,'DMG Tables'!$G$2:$G$7,'DMG Tables'!$H$2:$H$7)</f>
        <v>29664000</v>
      </c>
      <c r="OZ22" s="1">
        <f>LOOKUP($A22,'DMG Tables'!$P$2:$P$35,'DMG Tables'!$O$2:$O$35)*OZ$1*LOOKUP(OZ$1,'DMG Tables'!$G$2:$G$7,'DMG Tables'!$H$2:$H$7)</f>
        <v>29736000</v>
      </c>
      <c r="PA22" s="1">
        <f>LOOKUP($A22,'DMG Tables'!$P$2:$P$35,'DMG Tables'!$O$2:$O$35)*PA$1*LOOKUP(PA$1,'DMG Tables'!$G$2:$G$7,'DMG Tables'!$H$2:$H$7)</f>
        <v>29808000</v>
      </c>
      <c r="PB22" s="1">
        <f>LOOKUP($A22,'DMG Tables'!$P$2:$P$35,'DMG Tables'!$O$2:$O$35)*PB$1*LOOKUP(PB$1,'DMG Tables'!$G$2:$G$7,'DMG Tables'!$H$2:$H$7)</f>
        <v>29880000</v>
      </c>
      <c r="PC22" s="1">
        <f>LOOKUP($A22,'DMG Tables'!$P$2:$P$35,'DMG Tables'!$O$2:$O$35)*PC$1*LOOKUP(PC$1,'DMG Tables'!$G$2:$G$7,'DMG Tables'!$H$2:$H$7)</f>
        <v>29952000</v>
      </c>
      <c r="PD22" s="1">
        <f>LOOKUP($A22,'DMG Tables'!$P$2:$P$35,'DMG Tables'!$O$2:$O$35)*PD$1*LOOKUP(PD$1,'DMG Tables'!$G$2:$G$7,'DMG Tables'!$H$2:$H$7)</f>
        <v>30024000</v>
      </c>
      <c r="PE22" s="1">
        <f>LOOKUP($A22,'DMG Tables'!$P$2:$P$35,'DMG Tables'!$O$2:$O$35)*PE$1*LOOKUP(PE$1,'DMG Tables'!$G$2:$G$7,'DMG Tables'!$H$2:$H$7)</f>
        <v>30096000</v>
      </c>
      <c r="PF22" s="1">
        <f>LOOKUP($A22,'DMG Tables'!$P$2:$P$35,'DMG Tables'!$O$2:$O$35)*PF$1*LOOKUP(PF$1,'DMG Tables'!$G$2:$G$7,'DMG Tables'!$H$2:$H$7)</f>
        <v>30168000</v>
      </c>
      <c r="PG22" s="1">
        <f>LOOKUP($A22,'DMG Tables'!$P$2:$P$35,'DMG Tables'!$O$2:$O$35)*PG$1*LOOKUP(PG$1,'DMG Tables'!$G$2:$G$7,'DMG Tables'!$H$2:$H$7)</f>
        <v>30240000</v>
      </c>
      <c r="PH22" s="1">
        <f>LOOKUP($A22,'DMG Tables'!$P$2:$P$35,'DMG Tables'!$O$2:$O$35)*PH$1*LOOKUP(PH$1,'DMG Tables'!$G$2:$G$7,'DMG Tables'!$H$2:$H$7)</f>
        <v>30312000</v>
      </c>
      <c r="PI22" s="1">
        <f>LOOKUP($A22,'DMG Tables'!$P$2:$P$35,'DMG Tables'!$O$2:$O$35)*PI$1*LOOKUP(PI$1,'DMG Tables'!$G$2:$G$7,'DMG Tables'!$H$2:$H$7)</f>
        <v>30384000</v>
      </c>
      <c r="PJ22" s="1">
        <f>LOOKUP($A22,'DMG Tables'!$P$2:$P$35,'DMG Tables'!$O$2:$O$35)*PJ$1*LOOKUP(PJ$1,'DMG Tables'!$G$2:$G$7,'DMG Tables'!$H$2:$H$7)</f>
        <v>30456000</v>
      </c>
      <c r="PK22" s="1">
        <f>LOOKUP($A22,'DMG Tables'!$P$2:$P$35,'DMG Tables'!$O$2:$O$35)*PK$1*LOOKUP(PK$1,'DMG Tables'!$G$2:$G$7,'DMG Tables'!$H$2:$H$7)</f>
        <v>30528000</v>
      </c>
      <c r="PL22" s="1">
        <f>LOOKUP($A22,'DMG Tables'!$P$2:$P$35,'DMG Tables'!$O$2:$O$35)*PL$1*LOOKUP(PL$1,'DMG Tables'!$G$2:$G$7,'DMG Tables'!$H$2:$H$7)</f>
        <v>30600000</v>
      </c>
      <c r="PM22" s="1">
        <f>LOOKUP($A22,'DMG Tables'!$P$2:$P$35,'DMG Tables'!$O$2:$O$35)*PM$1*LOOKUP(PM$1,'DMG Tables'!$G$2:$G$7,'DMG Tables'!$H$2:$H$7)</f>
        <v>30672000</v>
      </c>
      <c r="PN22" s="1">
        <f>LOOKUP($A22,'DMG Tables'!$P$2:$P$35,'DMG Tables'!$O$2:$O$35)*PN$1*LOOKUP(PN$1,'DMG Tables'!$G$2:$G$7,'DMG Tables'!$H$2:$H$7)</f>
        <v>30744000</v>
      </c>
      <c r="PO22" s="1">
        <f>LOOKUP($A22,'DMG Tables'!$P$2:$P$35,'DMG Tables'!$O$2:$O$35)*PO$1*LOOKUP(PO$1,'DMG Tables'!$G$2:$G$7,'DMG Tables'!$H$2:$H$7)</f>
        <v>30816000</v>
      </c>
      <c r="PP22" s="1">
        <f>LOOKUP($A22,'DMG Tables'!$P$2:$P$35,'DMG Tables'!$O$2:$O$35)*PP$1*LOOKUP(PP$1,'DMG Tables'!$G$2:$G$7,'DMG Tables'!$H$2:$H$7)</f>
        <v>30888000</v>
      </c>
      <c r="PQ22" s="1">
        <f>LOOKUP($A22,'DMG Tables'!$P$2:$P$35,'DMG Tables'!$O$2:$O$35)*PQ$1*LOOKUP(PQ$1,'DMG Tables'!$G$2:$G$7,'DMG Tables'!$H$2:$H$7)</f>
        <v>30960000</v>
      </c>
      <c r="PR22" s="1">
        <f>LOOKUP($A22,'DMG Tables'!$P$2:$P$35,'DMG Tables'!$O$2:$O$35)*PR$1*LOOKUP(PR$1,'DMG Tables'!$G$2:$G$7,'DMG Tables'!$H$2:$H$7)</f>
        <v>31032000</v>
      </c>
      <c r="PS22" s="1">
        <f>LOOKUP($A22,'DMG Tables'!$P$2:$P$35,'DMG Tables'!$O$2:$O$35)*PS$1*LOOKUP(PS$1,'DMG Tables'!$G$2:$G$7,'DMG Tables'!$H$2:$H$7)</f>
        <v>31104000</v>
      </c>
      <c r="PT22" s="1">
        <f>LOOKUP($A22,'DMG Tables'!$P$2:$P$35,'DMG Tables'!$O$2:$O$35)*PT$1*LOOKUP(PT$1,'DMG Tables'!$G$2:$G$7,'DMG Tables'!$H$2:$H$7)</f>
        <v>31176000</v>
      </c>
      <c r="PU22" s="1">
        <f>LOOKUP($A22,'DMG Tables'!$P$2:$P$35,'DMG Tables'!$O$2:$O$35)*PU$1*LOOKUP(PU$1,'DMG Tables'!$G$2:$G$7,'DMG Tables'!$H$2:$H$7)</f>
        <v>31248000</v>
      </c>
      <c r="PV22" s="1">
        <f>LOOKUP($A22,'DMG Tables'!$P$2:$P$35,'DMG Tables'!$O$2:$O$35)*PV$1*LOOKUP(PV$1,'DMG Tables'!$G$2:$G$7,'DMG Tables'!$H$2:$H$7)</f>
        <v>31320000</v>
      </c>
      <c r="PW22" s="1">
        <f>LOOKUP($A22,'DMG Tables'!$P$2:$P$35,'DMG Tables'!$O$2:$O$35)*PW$1*LOOKUP(PW$1,'DMG Tables'!$G$2:$G$7,'DMG Tables'!$H$2:$H$7)</f>
        <v>31392000</v>
      </c>
      <c r="PX22" s="1">
        <f>LOOKUP($A22,'DMG Tables'!$P$2:$P$35,'DMG Tables'!$O$2:$O$35)*PX$1*LOOKUP(PX$1,'DMG Tables'!$G$2:$G$7,'DMG Tables'!$H$2:$H$7)</f>
        <v>31464000</v>
      </c>
      <c r="PY22" s="1">
        <f>LOOKUP($A22,'DMG Tables'!$P$2:$P$35,'DMG Tables'!$O$2:$O$35)*PY$1*LOOKUP(PY$1,'DMG Tables'!$G$2:$G$7,'DMG Tables'!$H$2:$H$7)</f>
        <v>31536000</v>
      </c>
      <c r="PZ22" s="1">
        <f>LOOKUP($A22,'DMG Tables'!$P$2:$P$35,'DMG Tables'!$O$2:$O$35)*PZ$1*LOOKUP(PZ$1,'DMG Tables'!$G$2:$G$7,'DMG Tables'!$H$2:$H$7)</f>
        <v>31608000</v>
      </c>
      <c r="QA22" s="1">
        <f>LOOKUP($A22,'DMG Tables'!$P$2:$P$35,'DMG Tables'!$O$2:$O$35)*QA$1*LOOKUP(QA$1,'DMG Tables'!$G$2:$G$7,'DMG Tables'!$H$2:$H$7)</f>
        <v>31680000</v>
      </c>
      <c r="QB22" s="1">
        <f>LOOKUP($A22,'DMG Tables'!$P$2:$P$35,'DMG Tables'!$O$2:$O$35)*QB$1*LOOKUP(QB$1,'DMG Tables'!$G$2:$G$7,'DMG Tables'!$H$2:$H$7)</f>
        <v>31752000</v>
      </c>
      <c r="QC22" s="1">
        <f>LOOKUP($A22,'DMG Tables'!$P$2:$P$35,'DMG Tables'!$O$2:$O$35)*QC$1*LOOKUP(QC$1,'DMG Tables'!$G$2:$G$7,'DMG Tables'!$H$2:$H$7)</f>
        <v>31824000</v>
      </c>
      <c r="QD22" s="1">
        <f>LOOKUP($A22,'DMG Tables'!$P$2:$P$35,'DMG Tables'!$O$2:$O$35)*QD$1*LOOKUP(QD$1,'DMG Tables'!$G$2:$G$7,'DMG Tables'!$H$2:$H$7)</f>
        <v>31896000</v>
      </c>
      <c r="QE22" s="1">
        <f>LOOKUP($A22,'DMG Tables'!$P$2:$P$35,'DMG Tables'!$O$2:$O$35)*QE$1*LOOKUP(QE$1,'DMG Tables'!$G$2:$G$7,'DMG Tables'!$H$2:$H$7)</f>
        <v>31968000</v>
      </c>
      <c r="QF22" s="1">
        <f>LOOKUP($A22,'DMG Tables'!$P$2:$P$35,'DMG Tables'!$O$2:$O$35)*QF$1*LOOKUP(QF$1,'DMG Tables'!$G$2:$G$7,'DMG Tables'!$H$2:$H$7)</f>
        <v>32040000</v>
      </c>
      <c r="QG22" s="1">
        <f>LOOKUP($A22,'DMG Tables'!$P$2:$P$35,'DMG Tables'!$O$2:$O$35)*QG$1*LOOKUP(QG$1,'DMG Tables'!$G$2:$G$7,'DMG Tables'!$H$2:$H$7)</f>
        <v>32112000</v>
      </c>
      <c r="QH22" s="1">
        <f>LOOKUP($A22,'DMG Tables'!$P$2:$P$35,'DMG Tables'!$O$2:$O$35)*QH$1*LOOKUP(QH$1,'DMG Tables'!$G$2:$G$7,'DMG Tables'!$H$2:$H$7)</f>
        <v>32184000</v>
      </c>
      <c r="QI22" s="1">
        <f>LOOKUP($A22,'DMG Tables'!$P$2:$P$35,'DMG Tables'!$O$2:$O$35)*QI$1*LOOKUP(QI$1,'DMG Tables'!$G$2:$G$7,'DMG Tables'!$H$2:$H$7)</f>
        <v>32256000</v>
      </c>
      <c r="QJ22" s="1">
        <f>LOOKUP($A22,'DMG Tables'!$P$2:$P$35,'DMG Tables'!$O$2:$O$35)*QJ$1*LOOKUP(QJ$1,'DMG Tables'!$G$2:$G$7,'DMG Tables'!$H$2:$H$7)</f>
        <v>32328000</v>
      </c>
      <c r="QK22" s="1">
        <f>LOOKUP($A22,'DMG Tables'!$P$2:$P$35,'DMG Tables'!$O$2:$O$35)*QK$1*LOOKUP(QK$1,'DMG Tables'!$G$2:$G$7,'DMG Tables'!$H$2:$H$7)</f>
        <v>32400000</v>
      </c>
      <c r="QL22" s="1">
        <f>LOOKUP($A22,'DMG Tables'!$P$2:$P$35,'DMG Tables'!$O$2:$O$35)*QL$1*LOOKUP(QL$1,'DMG Tables'!$G$2:$G$7,'DMG Tables'!$H$2:$H$7)</f>
        <v>32472000</v>
      </c>
      <c r="QM22" s="1">
        <f>LOOKUP($A22,'DMG Tables'!$P$2:$P$35,'DMG Tables'!$O$2:$O$35)*QM$1*LOOKUP(QM$1,'DMG Tables'!$G$2:$G$7,'DMG Tables'!$H$2:$H$7)</f>
        <v>32544000</v>
      </c>
      <c r="QN22" s="1">
        <f>LOOKUP($A22,'DMG Tables'!$P$2:$P$35,'DMG Tables'!$O$2:$O$35)*QN$1*LOOKUP(QN$1,'DMG Tables'!$G$2:$G$7,'DMG Tables'!$H$2:$H$7)</f>
        <v>32616000</v>
      </c>
      <c r="QO22" s="1">
        <f>LOOKUP($A22,'DMG Tables'!$P$2:$P$35,'DMG Tables'!$O$2:$O$35)*QO$1*LOOKUP(QO$1,'DMG Tables'!$G$2:$G$7,'DMG Tables'!$H$2:$H$7)</f>
        <v>32688000</v>
      </c>
      <c r="QP22" s="1">
        <f>LOOKUP($A22,'DMG Tables'!$P$2:$P$35,'DMG Tables'!$O$2:$O$35)*QP$1*LOOKUP(QP$1,'DMG Tables'!$G$2:$G$7,'DMG Tables'!$H$2:$H$7)</f>
        <v>32760000</v>
      </c>
      <c r="QQ22" s="1">
        <f>LOOKUP($A22,'DMG Tables'!$P$2:$P$35,'DMG Tables'!$O$2:$O$35)*QQ$1*LOOKUP(QQ$1,'DMG Tables'!$G$2:$G$7,'DMG Tables'!$H$2:$H$7)</f>
        <v>32832000</v>
      </c>
      <c r="QR22" s="1">
        <f>LOOKUP($A22,'DMG Tables'!$P$2:$P$35,'DMG Tables'!$O$2:$O$35)*QR$1*LOOKUP(QR$1,'DMG Tables'!$G$2:$G$7,'DMG Tables'!$H$2:$H$7)</f>
        <v>32904000</v>
      </c>
      <c r="QS22" s="1">
        <f>LOOKUP($A22,'DMG Tables'!$P$2:$P$35,'DMG Tables'!$O$2:$O$35)*QS$1*LOOKUP(QS$1,'DMG Tables'!$G$2:$G$7,'DMG Tables'!$H$2:$H$7)</f>
        <v>32976000</v>
      </c>
      <c r="QT22" s="1">
        <f>LOOKUP($A22,'DMG Tables'!$P$2:$P$35,'DMG Tables'!$O$2:$O$35)*QT$1*LOOKUP(QT$1,'DMG Tables'!$G$2:$G$7,'DMG Tables'!$H$2:$H$7)</f>
        <v>33048000</v>
      </c>
      <c r="QU22" s="1">
        <f>LOOKUP($A22,'DMG Tables'!$P$2:$P$35,'DMG Tables'!$O$2:$O$35)*QU$1*LOOKUP(QU$1,'DMG Tables'!$G$2:$G$7,'DMG Tables'!$H$2:$H$7)</f>
        <v>33120000</v>
      </c>
      <c r="QV22" s="1">
        <f>LOOKUP($A22,'DMG Tables'!$P$2:$P$35,'DMG Tables'!$O$2:$O$35)*QV$1*LOOKUP(QV$1,'DMG Tables'!$G$2:$G$7,'DMG Tables'!$H$2:$H$7)</f>
        <v>33192000</v>
      </c>
      <c r="QW22" s="1">
        <f>LOOKUP($A22,'DMG Tables'!$P$2:$P$35,'DMG Tables'!$O$2:$O$35)*QW$1*LOOKUP(QW$1,'DMG Tables'!$G$2:$G$7,'DMG Tables'!$H$2:$H$7)</f>
        <v>33264000</v>
      </c>
      <c r="QX22" s="1">
        <f>LOOKUP($A22,'DMG Tables'!$P$2:$P$35,'DMG Tables'!$O$2:$O$35)*QX$1*LOOKUP(QX$1,'DMG Tables'!$G$2:$G$7,'DMG Tables'!$H$2:$H$7)</f>
        <v>33336000</v>
      </c>
      <c r="QY22" s="1">
        <f>LOOKUP($A22,'DMG Tables'!$P$2:$P$35,'DMG Tables'!$O$2:$O$35)*QY$1*LOOKUP(QY$1,'DMG Tables'!$G$2:$G$7,'DMG Tables'!$H$2:$H$7)</f>
        <v>33408000</v>
      </c>
      <c r="QZ22" s="1">
        <f>LOOKUP($A22,'DMG Tables'!$P$2:$P$35,'DMG Tables'!$O$2:$O$35)*QZ$1*LOOKUP(QZ$1,'DMG Tables'!$G$2:$G$7,'DMG Tables'!$H$2:$H$7)</f>
        <v>33480000</v>
      </c>
      <c r="RA22" s="1">
        <f>LOOKUP($A22,'DMG Tables'!$P$2:$P$35,'DMG Tables'!$O$2:$O$35)*RA$1*LOOKUP(RA$1,'DMG Tables'!$G$2:$G$7,'DMG Tables'!$H$2:$H$7)</f>
        <v>33552000</v>
      </c>
      <c r="RB22" s="1">
        <f>LOOKUP($A22,'DMG Tables'!$P$2:$P$35,'DMG Tables'!$O$2:$O$35)*RB$1*LOOKUP(RB$1,'DMG Tables'!$G$2:$G$7,'DMG Tables'!$H$2:$H$7)</f>
        <v>33624000</v>
      </c>
      <c r="RC22" s="1">
        <f>LOOKUP($A22,'DMG Tables'!$P$2:$P$35,'DMG Tables'!$O$2:$O$35)*RC$1*LOOKUP(RC$1,'DMG Tables'!$G$2:$G$7,'DMG Tables'!$H$2:$H$7)</f>
        <v>33696000</v>
      </c>
      <c r="RD22" s="1">
        <f>LOOKUP($A22,'DMG Tables'!$P$2:$P$35,'DMG Tables'!$O$2:$O$35)*RD$1*LOOKUP(RD$1,'DMG Tables'!$G$2:$G$7,'DMG Tables'!$H$2:$H$7)</f>
        <v>33768000</v>
      </c>
      <c r="RE22" s="1">
        <f>LOOKUP($A22,'DMG Tables'!$P$2:$P$35,'DMG Tables'!$O$2:$O$35)*RE$1*LOOKUP(RE$1,'DMG Tables'!$G$2:$G$7,'DMG Tables'!$H$2:$H$7)</f>
        <v>33840000</v>
      </c>
      <c r="RF22" s="1">
        <f>LOOKUP($A22,'DMG Tables'!$P$2:$P$35,'DMG Tables'!$O$2:$O$35)*RF$1*LOOKUP(RF$1,'DMG Tables'!$G$2:$G$7,'DMG Tables'!$H$2:$H$7)</f>
        <v>33912000</v>
      </c>
      <c r="RG22" s="1">
        <f>LOOKUP($A22,'DMG Tables'!$P$2:$P$35,'DMG Tables'!$O$2:$O$35)*RG$1*LOOKUP(RG$1,'DMG Tables'!$G$2:$G$7,'DMG Tables'!$H$2:$H$7)</f>
        <v>33984000</v>
      </c>
      <c r="RH22" s="1">
        <f>LOOKUP($A22,'DMG Tables'!$P$2:$P$35,'DMG Tables'!$O$2:$O$35)*RH$1*LOOKUP(RH$1,'DMG Tables'!$G$2:$G$7,'DMG Tables'!$H$2:$H$7)</f>
        <v>34056000</v>
      </c>
      <c r="RI22" s="1">
        <f>LOOKUP($A22,'DMG Tables'!$P$2:$P$35,'DMG Tables'!$O$2:$O$35)*RI$1*LOOKUP(RI$1,'DMG Tables'!$G$2:$G$7,'DMG Tables'!$H$2:$H$7)</f>
        <v>34128000</v>
      </c>
      <c r="RJ22" s="1">
        <f>LOOKUP($A22,'DMG Tables'!$P$2:$P$35,'DMG Tables'!$O$2:$O$35)*RJ$1*LOOKUP(RJ$1,'DMG Tables'!$G$2:$G$7,'DMG Tables'!$H$2:$H$7)</f>
        <v>34200000</v>
      </c>
      <c r="RK22" s="1">
        <f>LOOKUP($A22,'DMG Tables'!$P$2:$P$35,'DMG Tables'!$O$2:$O$35)*RK$1*LOOKUP(RK$1,'DMG Tables'!$G$2:$G$7,'DMG Tables'!$H$2:$H$7)</f>
        <v>34272000</v>
      </c>
      <c r="RL22" s="1">
        <f>LOOKUP($A22,'DMG Tables'!$P$2:$P$35,'DMG Tables'!$O$2:$O$35)*RL$1*LOOKUP(RL$1,'DMG Tables'!$G$2:$G$7,'DMG Tables'!$H$2:$H$7)</f>
        <v>34344000</v>
      </c>
      <c r="RM22" s="1">
        <f>LOOKUP($A22,'DMG Tables'!$P$2:$P$35,'DMG Tables'!$O$2:$O$35)*RM$1*LOOKUP(RM$1,'DMG Tables'!$G$2:$G$7,'DMG Tables'!$H$2:$H$7)</f>
        <v>34416000</v>
      </c>
      <c r="RN22" s="1">
        <f>LOOKUP($A22,'DMG Tables'!$P$2:$P$35,'DMG Tables'!$O$2:$O$35)*RN$1*LOOKUP(RN$1,'DMG Tables'!$G$2:$G$7,'DMG Tables'!$H$2:$H$7)</f>
        <v>34488000</v>
      </c>
      <c r="RO22" s="1">
        <f>LOOKUP($A22,'DMG Tables'!$P$2:$P$35,'DMG Tables'!$O$2:$O$35)*RO$1*LOOKUP(RO$1,'DMG Tables'!$G$2:$G$7,'DMG Tables'!$H$2:$H$7)</f>
        <v>34560000</v>
      </c>
      <c r="RP22" s="1">
        <f>LOOKUP($A22,'DMG Tables'!$P$2:$P$35,'DMG Tables'!$O$2:$O$35)*RP$1*LOOKUP(RP$1,'DMG Tables'!$G$2:$G$7,'DMG Tables'!$H$2:$H$7)</f>
        <v>34632000</v>
      </c>
      <c r="RQ22" s="1">
        <f>LOOKUP($A22,'DMG Tables'!$P$2:$P$35,'DMG Tables'!$O$2:$O$35)*RQ$1*LOOKUP(RQ$1,'DMG Tables'!$G$2:$G$7,'DMG Tables'!$H$2:$H$7)</f>
        <v>34704000</v>
      </c>
      <c r="RR22" s="1">
        <f>LOOKUP($A22,'DMG Tables'!$P$2:$P$35,'DMG Tables'!$O$2:$O$35)*RR$1*LOOKUP(RR$1,'DMG Tables'!$G$2:$G$7,'DMG Tables'!$H$2:$H$7)</f>
        <v>34776000</v>
      </c>
      <c r="RS22" s="1">
        <f>LOOKUP($A22,'DMG Tables'!$P$2:$P$35,'DMG Tables'!$O$2:$O$35)*RS$1*LOOKUP(RS$1,'DMG Tables'!$G$2:$G$7,'DMG Tables'!$H$2:$H$7)</f>
        <v>34848000</v>
      </c>
      <c r="RT22" s="1">
        <f>LOOKUP($A22,'DMG Tables'!$P$2:$P$35,'DMG Tables'!$O$2:$O$35)*RT$1*LOOKUP(RT$1,'DMG Tables'!$G$2:$G$7,'DMG Tables'!$H$2:$H$7)</f>
        <v>34920000</v>
      </c>
      <c r="RU22" s="1">
        <f>LOOKUP($A22,'DMG Tables'!$P$2:$P$35,'DMG Tables'!$O$2:$O$35)*RU$1*LOOKUP(RU$1,'DMG Tables'!$G$2:$G$7,'DMG Tables'!$H$2:$H$7)</f>
        <v>34992000</v>
      </c>
      <c r="RV22" s="1">
        <f>LOOKUP($A22,'DMG Tables'!$P$2:$P$35,'DMG Tables'!$O$2:$O$35)*RV$1*LOOKUP(RV$1,'DMG Tables'!$G$2:$G$7,'DMG Tables'!$H$2:$H$7)</f>
        <v>35064000</v>
      </c>
      <c r="RW22" s="1">
        <f>LOOKUP($A22,'DMG Tables'!$P$2:$P$35,'DMG Tables'!$O$2:$O$35)*RW$1*LOOKUP(RW$1,'DMG Tables'!$G$2:$G$7,'DMG Tables'!$H$2:$H$7)</f>
        <v>35136000</v>
      </c>
      <c r="RX22" s="1">
        <f>LOOKUP($A22,'DMG Tables'!$P$2:$P$35,'DMG Tables'!$O$2:$O$35)*RX$1*LOOKUP(RX$1,'DMG Tables'!$G$2:$G$7,'DMG Tables'!$H$2:$H$7)</f>
        <v>35208000</v>
      </c>
      <c r="RY22" s="1">
        <f>LOOKUP($A22,'DMG Tables'!$P$2:$P$35,'DMG Tables'!$O$2:$O$35)*RY$1*LOOKUP(RY$1,'DMG Tables'!$G$2:$G$7,'DMG Tables'!$H$2:$H$7)</f>
        <v>35280000</v>
      </c>
      <c r="RZ22" s="1">
        <f>LOOKUP($A22,'DMG Tables'!$P$2:$P$35,'DMG Tables'!$O$2:$O$35)*RZ$1*LOOKUP(RZ$1,'DMG Tables'!$G$2:$G$7,'DMG Tables'!$H$2:$H$7)</f>
        <v>35352000</v>
      </c>
      <c r="SA22" s="1">
        <f>LOOKUP($A22,'DMG Tables'!$P$2:$P$35,'DMG Tables'!$O$2:$O$35)*SA$1*LOOKUP(SA$1,'DMG Tables'!$G$2:$G$7,'DMG Tables'!$H$2:$H$7)</f>
        <v>35424000</v>
      </c>
      <c r="SB22" s="1">
        <f>LOOKUP($A22,'DMG Tables'!$P$2:$P$35,'DMG Tables'!$O$2:$O$35)*SB$1*LOOKUP(SB$1,'DMG Tables'!$G$2:$G$7,'DMG Tables'!$H$2:$H$7)</f>
        <v>35496000</v>
      </c>
      <c r="SC22" s="1">
        <f>LOOKUP($A22,'DMG Tables'!$P$2:$P$35,'DMG Tables'!$O$2:$O$35)*SC$1*LOOKUP(SC$1,'DMG Tables'!$G$2:$G$7,'DMG Tables'!$H$2:$H$7)</f>
        <v>35568000</v>
      </c>
      <c r="SD22" s="1">
        <f>LOOKUP($A22,'DMG Tables'!$P$2:$P$35,'DMG Tables'!$O$2:$O$35)*SD$1*LOOKUP(SD$1,'DMG Tables'!$G$2:$G$7,'DMG Tables'!$H$2:$H$7)</f>
        <v>35640000</v>
      </c>
      <c r="SE22" s="1">
        <f>LOOKUP($A22,'DMG Tables'!$P$2:$P$35,'DMG Tables'!$O$2:$O$35)*SE$1*LOOKUP(SE$1,'DMG Tables'!$G$2:$G$7,'DMG Tables'!$H$2:$H$7)</f>
        <v>35712000</v>
      </c>
      <c r="SF22" s="1">
        <f>LOOKUP($A22,'DMG Tables'!$P$2:$P$35,'DMG Tables'!$O$2:$O$35)*SF$1*LOOKUP(SF$1,'DMG Tables'!$G$2:$G$7,'DMG Tables'!$H$2:$H$7)</f>
        <v>35784000</v>
      </c>
      <c r="SG22" s="1">
        <f>LOOKUP($A22,'DMG Tables'!$P$2:$P$35,'DMG Tables'!$O$2:$O$35)*SG$1*LOOKUP(SG$1,'DMG Tables'!$G$2:$G$7,'DMG Tables'!$H$2:$H$7)</f>
        <v>35856000</v>
      </c>
      <c r="SH22" s="1">
        <f>LOOKUP($A22,'DMG Tables'!$P$2:$P$35,'DMG Tables'!$O$2:$O$35)*SH$1*LOOKUP(SH$1,'DMG Tables'!$G$2:$G$7,'DMG Tables'!$H$2:$H$7)</f>
        <v>35928000</v>
      </c>
      <c r="SI22" s="1">
        <f>LOOKUP($A22,'DMG Tables'!$P$2:$P$35,'DMG Tables'!$O$2:$O$35)*SI$1*LOOKUP(SI$1,'DMG Tables'!$G$2:$G$7,'DMG Tables'!$H$2:$H$7)</f>
        <v>36000000</v>
      </c>
      <c r="SJ22" s="1">
        <f>LOOKUP($A22,'DMG Tables'!$P$2:$P$35,'DMG Tables'!$O$2:$O$35)*SJ$1*LOOKUP(SJ$1,'DMG Tables'!$G$2:$G$7,'DMG Tables'!$H$2:$H$7)</f>
        <v>36072000</v>
      </c>
      <c r="SK22" s="1">
        <f>LOOKUP($A22,'DMG Tables'!$P$2:$P$35,'DMG Tables'!$O$2:$O$35)*SK$1*LOOKUP(SK$1,'DMG Tables'!$G$2:$G$7,'DMG Tables'!$H$2:$H$7)</f>
        <v>36144000</v>
      </c>
      <c r="SL22" s="1">
        <f>LOOKUP($A22,'DMG Tables'!$P$2:$P$35,'DMG Tables'!$O$2:$O$35)*SL$1*LOOKUP(SL$1,'DMG Tables'!$G$2:$G$7,'DMG Tables'!$H$2:$H$7)</f>
        <v>36216000</v>
      </c>
      <c r="SM22" s="1">
        <f>LOOKUP($A22,'DMG Tables'!$P$2:$P$35,'DMG Tables'!$O$2:$O$35)*SM$1*LOOKUP(SM$1,'DMG Tables'!$G$2:$G$7,'DMG Tables'!$H$2:$H$7)</f>
        <v>36288000</v>
      </c>
      <c r="SN22" s="1">
        <f>LOOKUP($A22,'DMG Tables'!$P$2:$P$35,'DMG Tables'!$O$2:$O$35)*SN$1*LOOKUP(SN$1,'DMG Tables'!$G$2:$G$7,'DMG Tables'!$H$2:$H$7)</f>
        <v>36360000</v>
      </c>
      <c r="SO22" s="1">
        <f>LOOKUP($A22,'DMG Tables'!$P$2:$P$35,'DMG Tables'!$O$2:$O$35)*SO$1*LOOKUP(SO$1,'DMG Tables'!$G$2:$G$7,'DMG Tables'!$H$2:$H$7)</f>
        <v>36432000</v>
      </c>
      <c r="SP22" s="1">
        <f>LOOKUP($A22,'DMG Tables'!$P$2:$P$35,'DMG Tables'!$O$2:$O$35)*SP$1*LOOKUP(SP$1,'DMG Tables'!$G$2:$G$7,'DMG Tables'!$H$2:$H$7)</f>
        <v>36504000</v>
      </c>
      <c r="SQ22" s="1">
        <f>LOOKUP($A22,'DMG Tables'!$P$2:$P$35,'DMG Tables'!$O$2:$O$35)*SQ$1*LOOKUP(SQ$1,'DMG Tables'!$G$2:$G$7,'DMG Tables'!$H$2:$H$7)</f>
        <v>36576000</v>
      </c>
      <c r="SR22" s="1">
        <f>LOOKUP($A22,'DMG Tables'!$P$2:$P$35,'DMG Tables'!$O$2:$O$35)*SR$1*LOOKUP(SR$1,'DMG Tables'!$G$2:$G$7,'DMG Tables'!$H$2:$H$7)</f>
        <v>36648000</v>
      </c>
      <c r="SS22" s="1">
        <f>LOOKUP($A22,'DMG Tables'!$P$2:$P$35,'DMG Tables'!$O$2:$O$35)*SS$1*LOOKUP(SS$1,'DMG Tables'!$G$2:$G$7,'DMG Tables'!$H$2:$H$7)</f>
        <v>36720000</v>
      </c>
      <c r="ST22" s="1">
        <f>LOOKUP($A22,'DMG Tables'!$P$2:$P$35,'DMG Tables'!$O$2:$O$35)*ST$1*LOOKUP(ST$1,'DMG Tables'!$G$2:$G$7,'DMG Tables'!$H$2:$H$7)</f>
        <v>36792000</v>
      </c>
      <c r="SU22" s="1">
        <f>LOOKUP($A22,'DMG Tables'!$P$2:$P$35,'DMG Tables'!$O$2:$O$35)*SU$1*LOOKUP(SU$1,'DMG Tables'!$G$2:$G$7,'DMG Tables'!$H$2:$H$7)</f>
        <v>36864000</v>
      </c>
      <c r="SV22" s="1">
        <f>LOOKUP($A22,'DMG Tables'!$P$2:$P$35,'DMG Tables'!$O$2:$O$35)*SV$1*LOOKUP(SV$1,'DMG Tables'!$G$2:$G$7,'DMG Tables'!$H$2:$H$7)</f>
        <v>36936000</v>
      </c>
      <c r="SW22" s="1">
        <f>LOOKUP($A22,'DMG Tables'!$P$2:$P$35,'DMG Tables'!$O$2:$O$35)*SW$1*LOOKUP(SW$1,'DMG Tables'!$G$2:$G$7,'DMG Tables'!$H$2:$H$7)</f>
        <v>37008000</v>
      </c>
      <c r="SX22" s="1">
        <f>LOOKUP($A22,'DMG Tables'!$P$2:$P$35,'DMG Tables'!$O$2:$O$35)*SX$1*LOOKUP(SX$1,'DMG Tables'!$G$2:$G$7,'DMG Tables'!$H$2:$H$7)</f>
        <v>37080000</v>
      </c>
      <c r="SY22" s="1">
        <f>LOOKUP($A22,'DMG Tables'!$P$2:$P$35,'DMG Tables'!$O$2:$O$35)*SY$1*LOOKUP(SY$1,'DMG Tables'!$G$2:$G$7,'DMG Tables'!$H$2:$H$7)</f>
        <v>37152000</v>
      </c>
      <c r="SZ22" s="1">
        <f>LOOKUP($A22,'DMG Tables'!$P$2:$P$35,'DMG Tables'!$O$2:$O$35)*SZ$1*LOOKUP(SZ$1,'DMG Tables'!$G$2:$G$7,'DMG Tables'!$H$2:$H$7)</f>
        <v>37224000</v>
      </c>
      <c r="TA22" s="1">
        <f>LOOKUP($A22,'DMG Tables'!$P$2:$P$35,'DMG Tables'!$O$2:$O$35)*TA$1*LOOKUP(TA$1,'DMG Tables'!$G$2:$G$7,'DMG Tables'!$H$2:$H$7)</f>
        <v>37296000</v>
      </c>
      <c r="TB22" s="1">
        <f>LOOKUP($A22,'DMG Tables'!$P$2:$P$35,'DMG Tables'!$O$2:$O$35)*TB$1*LOOKUP(TB$1,'DMG Tables'!$G$2:$G$7,'DMG Tables'!$H$2:$H$7)</f>
        <v>37368000</v>
      </c>
      <c r="TC22" s="1">
        <f>LOOKUP($A22,'DMG Tables'!$P$2:$P$35,'DMG Tables'!$O$2:$O$35)*TC$1*LOOKUP(TC$1,'DMG Tables'!$G$2:$G$7,'DMG Tables'!$H$2:$H$7)</f>
        <v>37440000</v>
      </c>
      <c r="TD22" s="1">
        <f>LOOKUP($A22,'DMG Tables'!$P$2:$P$35,'DMG Tables'!$O$2:$O$35)*TD$1*LOOKUP(TD$1,'DMG Tables'!$G$2:$G$7,'DMG Tables'!$H$2:$H$7)</f>
        <v>37512000</v>
      </c>
      <c r="TE22" s="1">
        <f>LOOKUP($A22,'DMG Tables'!$P$2:$P$35,'DMG Tables'!$O$2:$O$35)*TE$1*LOOKUP(TE$1,'DMG Tables'!$G$2:$G$7,'DMG Tables'!$H$2:$H$7)</f>
        <v>37584000</v>
      </c>
      <c r="TF22" s="1">
        <f>LOOKUP($A22,'DMG Tables'!$P$2:$P$35,'DMG Tables'!$O$2:$O$35)*TF$1*LOOKUP(TF$1,'DMG Tables'!$G$2:$G$7,'DMG Tables'!$H$2:$H$7)</f>
        <v>37656000</v>
      </c>
      <c r="TG22" s="1">
        <f>LOOKUP($A22,'DMG Tables'!$P$2:$P$35,'DMG Tables'!$O$2:$O$35)*TG$1*LOOKUP(TG$1,'DMG Tables'!$G$2:$G$7,'DMG Tables'!$H$2:$H$7)</f>
        <v>37728000</v>
      </c>
      <c r="TH22" s="1">
        <f>LOOKUP($A22,'DMG Tables'!$P$2:$P$35,'DMG Tables'!$O$2:$O$35)*TH$1*LOOKUP(TH$1,'DMG Tables'!$G$2:$G$7,'DMG Tables'!$H$2:$H$7)</f>
        <v>37800000</v>
      </c>
      <c r="TI22" s="1">
        <f>LOOKUP($A22,'DMG Tables'!$P$2:$P$35,'DMG Tables'!$O$2:$O$35)*TI$1*LOOKUP(TI$1,'DMG Tables'!$G$2:$G$7,'DMG Tables'!$H$2:$H$7)</f>
        <v>37872000</v>
      </c>
      <c r="TJ22" s="1">
        <f>LOOKUP($A22,'DMG Tables'!$P$2:$P$35,'DMG Tables'!$O$2:$O$35)*TJ$1*LOOKUP(TJ$1,'DMG Tables'!$G$2:$G$7,'DMG Tables'!$H$2:$H$7)</f>
        <v>37944000</v>
      </c>
      <c r="TK22" s="1">
        <f>LOOKUP($A22,'DMG Tables'!$P$2:$P$35,'DMG Tables'!$O$2:$O$35)*TK$1*LOOKUP(TK$1,'DMG Tables'!$G$2:$G$7,'DMG Tables'!$H$2:$H$7)</f>
        <v>38016000</v>
      </c>
      <c r="TL22" s="1">
        <f>LOOKUP($A22,'DMG Tables'!$P$2:$P$35,'DMG Tables'!$O$2:$O$35)*TL$1*LOOKUP(TL$1,'DMG Tables'!$G$2:$G$7,'DMG Tables'!$H$2:$H$7)</f>
        <v>38088000</v>
      </c>
      <c r="TM22" s="1">
        <f>LOOKUP($A22,'DMG Tables'!$P$2:$P$35,'DMG Tables'!$O$2:$O$35)*TM$1*LOOKUP(TM$1,'DMG Tables'!$G$2:$G$7,'DMG Tables'!$H$2:$H$7)</f>
        <v>38160000</v>
      </c>
      <c r="TN22" s="1">
        <f>LOOKUP($A22,'DMG Tables'!$P$2:$P$35,'DMG Tables'!$O$2:$O$35)*TN$1*LOOKUP(TN$1,'DMG Tables'!$G$2:$G$7,'DMG Tables'!$H$2:$H$7)</f>
        <v>38232000</v>
      </c>
      <c r="TO22" s="1">
        <f>LOOKUP($A22,'DMG Tables'!$P$2:$P$35,'DMG Tables'!$O$2:$O$35)*TO$1*LOOKUP(TO$1,'DMG Tables'!$G$2:$G$7,'DMG Tables'!$H$2:$H$7)</f>
        <v>38304000</v>
      </c>
      <c r="TP22" s="1">
        <f>LOOKUP($A22,'DMG Tables'!$P$2:$P$35,'DMG Tables'!$O$2:$O$35)*TP$1*LOOKUP(TP$1,'DMG Tables'!$G$2:$G$7,'DMG Tables'!$H$2:$H$7)</f>
        <v>38376000</v>
      </c>
      <c r="TQ22" s="1">
        <f>LOOKUP($A22,'DMG Tables'!$P$2:$P$35,'DMG Tables'!$O$2:$O$35)*TQ$1*LOOKUP(TQ$1,'DMG Tables'!$G$2:$G$7,'DMG Tables'!$H$2:$H$7)</f>
        <v>38448000</v>
      </c>
      <c r="TR22" s="1">
        <f>LOOKUP($A22,'DMG Tables'!$P$2:$P$35,'DMG Tables'!$O$2:$O$35)*TR$1*LOOKUP(TR$1,'DMG Tables'!$G$2:$G$7,'DMG Tables'!$H$2:$H$7)</f>
        <v>38520000</v>
      </c>
      <c r="TS22" s="1">
        <f>LOOKUP($A22,'DMG Tables'!$P$2:$P$35,'DMG Tables'!$O$2:$O$35)*TS$1*LOOKUP(TS$1,'DMG Tables'!$G$2:$G$7,'DMG Tables'!$H$2:$H$7)</f>
        <v>38592000</v>
      </c>
      <c r="TT22" s="1">
        <f>LOOKUP($A22,'DMG Tables'!$P$2:$P$35,'DMG Tables'!$O$2:$O$35)*TT$1*LOOKUP(TT$1,'DMG Tables'!$G$2:$G$7,'DMG Tables'!$H$2:$H$7)</f>
        <v>38664000</v>
      </c>
      <c r="TU22" s="1">
        <f>LOOKUP($A22,'DMG Tables'!$P$2:$P$35,'DMG Tables'!$O$2:$O$35)*TU$1*LOOKUP(TU$1,'DMG Tables'!$G$2:$G$7,'DMG Tables'!$H$2:$H$7)</f>
        <v>38736000</v>
      </c>
      <c r="TV22" s="1">
        <f>LOOKUP($A22,'DMG Tables'!$P$2:$P$35,'DMG Tables'!$O$2:$O$35)*TV$1*LOOKUP(TV$1,'DMG Tables'!$G$2:$G$7,'DMG Tables'!$H$2:$H$7)</f>
        <v>38808000</v>
      </c>
      <c r="TW22" s="1">
        <f>LOOKUP($A22,'DMG Tables'!$P$2:$P$35,'DMG Tables'!$O$2:$O$35)*TW$1*LOOKUP(TW$1,'DMG Tables'!$G$2:$G$7,'DMG Tables'!$H$2:$H$7)</f>
        <v>38880000</v>
      </c>
      <c r="TX22" s="1">
        <f>LOOKUP($A22,'DMG Tables'!$P$2:$P$35,'DMG Tables'!$O$2:$O$35)*TX$1*LOOKUP(TX$1,'DMG Tables'!$G$2:$G$7,'DMG Tables'!$H$2:$H$7)</f>
        <v>38952000</v>
      </c>
      <c r="TY22" s="1">
        <f>LOOKUP($A22,'DMG Tables'!$P$2:$P$35,'DMG Tables'!$O$2:$O$35)*TY$1*LOOKUP(TY$1,'DMG Tables'!$G$2:$G$7,'DMG Tables'!$H$2:$H$7)</f>
        <v>39024000</v>
      </c>
      <c r="TZ22" s="1">
        <f>LOOKUP($A22,'DMG Tables'!$P$2:$P$35,'DMG Tables'!$O$2:$O$35)*TZ$1*LOOKUP(TZ$1,'DMG Tables'!$G$2:$G$7,'DMG Tables'!$H$2:$H$7)</f>
        <v>39096000</v>
      </c>
      <c r="UA22" s="1">
        <f>LOOKUP($A22,'DMG Tables'!$P$2:$P$35,'DMG Tables'!$O$2:$O$35)*UA$1*LOOKUP(UA$1,'DMG Tables'!$G$2:$G$7,'DMG Tables'!$H$2:$H$7)</f>
        <v>39168000</v>
      </c>
      <c r="UB22" s="1">
        <f>LOOKUP($A22,'DMG Tables'!$P$2:$P$35,'DMG Tables'!$O$2:$O$35)*UB$1*LOOKUP(UB$1,'DMG Tables'!$G$2:$G$7,'DMG Tables'!$H$2:$H$7)</f>
        <v>39240000</v>
      </c>
      <c r="UC22" s="1">
        <f>LOOKUP($A22,'DMG Tables'!$P$2:$P$35,'DMG Tables'!$O$2:$O$35)*UC$1*LOOKUP(UC$1,'DMG Tables'!$G$2:$G$7,'DMG Tables'!$H$2:$H$7)</f>
        <v>39312000</v>
      </c>
      <c r="UD22" s="1">
        <f>LOOKUP($A22,'DMG Tables'!$P$2:$P$35,'DMG Tables'!$O$2:$O$35)*UD$1*LOOKUP(UD$1,'DMG Tables'!$G$2:$G$7,'DMG Tables'!$H$2:$H$7)</f>
        <v>39384000</v>
      </c>
      <c r="UE22" s="1">
        <f>LOOKUP($A22,'DMG Tables'!$P$2:$P$35,'DMG Tables'!$O$2:$O$35)*UE$1*LOOKUP(UE$1,'DMG Tables'!$G$2:$G$7,'DMG Tables'!$H$2:$H$7)</f>
        <v>39456000</v>
      </c>
      <c r="UF22" s="1">
        <f>LOOKUP($A22,'DMG Tables'!$P$2:$P$35,'DMG Tables'!$O$2:$O$35)*UF$1*LOOKUP(UF$1,'DMG Tables'!$G$2:$G$7,'DMG Tables'!$H$2:$H$7)</f>
        <v>39528000</v>
      </c>
      <c r="UG22" s="1">
        <f>LOOKUP($A22,'DMG Tables'!$P$2:$P$35,'DMG Tables'!$O$2:$O$35)*UG$1*LOOKUP(UG$1,'DMG Tables'!$G$2:$G$7,'DMG Tables'!$H$2:$H$7)</f>
        <v>39600000</v>
      </c>
      <c r="UH22" s="1">
        <f>LOOKUP($A22,'DMG Tables'!$P$2:$P$35,'DMG Tables'!$O$2:$O$35)*UH$1*LOOKUP(UH$1,'DMG Tables'!$G$2:$G$7,'DMG Tables'!$H$2:$H$7)</f>
        <v>39672000</v>
      </c>
      <c r="UI22" s="1">
        <f>LOOKUP($A22,'DMG Tables'!$P$2:$P$35,'DMG Tables'!$O$2:$O$35)*UI$1*LOOKUP(UI$1,'DMG Tables'!$G$2:$G$7,'DMG Tables'!$H$2:$H$7)</f>
        <v>39744000</v>
      </c>
      <c r="UJ22" s="1">
        <f>LOOKUP($A22,'DMG Tables'!$P$2:$P$35,'DMG Tables'!$O$2:$O$35)*UJ$1*LOOKUP(UJ$1,'DMG Tables'!$G$2:$G$7,'DMG Tables'!$H$2:$H$7)</f>
        <v>39816000</v>
      </c>
      <c r="UK22" s="1">
        <f>LOOKUP($A22,'DMG Tables'!$P$2:$P$35,'DMG Tables'!$O$2:$O$35)*UK$1*LOOKUP(UK$1,'DMG Tables'!$G$2:$G$7,'DMG Tables'!$H$2:$H$7)</f>
        <v>39888000</v>
      </c>
      <c r="UL22" s="1">
        <f>LOOKUP($A22,'DMG Tables'!$P$2:$P$35,'DMG Tables'!$O$2:$O$35)*UL$1*LOOKUP(UL$1,'DMG Tables'!$G$2:$G$7,'DMG Tables'!$H$2:$H$7)</f>
        <v>39960000</v>
      </c>
      <c r="UM22" s="1">
        <f>LOOKUP($A22,'DMG Tables'!$P$2:$P$35,'DMG Tables'!$O$2:$O$35)*UM$1*LOOKUP(UM$1,'DMG Tables'!$G$2:$G$7,'DMG Tables'!$H$2:$H$7)</f>
        <v>40032000</v>
      </c>
      <c r="UN22" s="1">
        <f>LOOKUP($A22,'DMG Tables'!$P$2:$P$35,'DMG Tables'!$O$2:$O$35)*UN$1*LOOKUP(UN$1,'DMG Tables'!$G$2:$G$7,'DMG Tables'!$H$2:$H$7)</f>
        <v>40104000</v>
      </c>
      <c r="UO22" s="1">
        <f>LOOKUP($A22,'DMG Tables'!$P$2:$P$35,'DMG Tables'!$O$2:$O$35)*UO$1*LOOKUP(UO$1,'DMG Tables'!$G$2:$G$7,'DMG Tables'!$H$2:$H$7)</f>
        <v>40176000</v>
      </c>
      <c r="UP22" s="1">
        <f>LOOKUP($A22,'DMG Tables'!$P$2:$P$35,'DMG Tables'!$O$2:$O$35)*UP$1*LOOKUP(UP$1,'DMG Tables'!$G$2:$G$7,'DMG Tables'!$H$2:$H$7)</f>
        <v>40248000</v>
      </c>
      <c r="UQ22" s="1">
        <f>LOOKUP($A22,'DMG Tables'!$P$2:$P$35,'DMG Tables'!$O$2:$O$35)*UQ$1*LOOKUP(UQ$1,'DMG Tables'!$G$2:$G$7,'DMG Tables'!$H$2:$H$7)</f>
        <v>40320000</v>
      </c>
      <c r="UR22" s="1">
        <f>LOOKUP($A22,'DMG Tables'!$P$2:$P$35,'DMG Tables'!$O$2:$O$35)*UR$1*LOOKUP(UR$1,'DMG Tables'!$G$2:$G$7,'DMG Tables'!$H$2:$H$7)</f>
        <v>40392000</v>
      </c>
      <c r="US22" s="1">
        <f>LOOKUP($A22,'DMG Tables'!$P$2:$P$35,'DMG Tables'!$O$2:$O$35)*US$1*LOOKUP(US$1,'DMG Tables'!$G$2:$G$7,'DMG Tables'!$H$2:$H$7)</f>
        <v>40464000</v>
      </c>
      <c r="UT22" s="1">
        <f>LOOKUP($A22,'DMG Tables'!$P$2:$P$35,'DMG Tables'!$O$2:$O$35)*UT$1*LOOKUP(UT$1,'DMG Tables'!$G$2:$G$7,'DMG Tables'!$H$2:$H$7)</f>
        <v>40536000</v>
      </c>
      <c r="UU22" s="1">
        <f>LOOKUP($A22,'DMG Tables'!$P$2:$P$35,'DMG Tables'!$O$2:$O$35)*UU$1*LOOKUP(UU$1,'DMG Tables'!$G$2:$G$7,'DMG Tables'!$H$2:$H$7)</f>
        <v>40608000</v>
      </c>
      <c r="UV22" s="1">
        <f>LOOKUP($A22,'DMG Tables'!$P$2:$P$35,'DMG Tables'!$O$2:$O$35)*UV$1*LOOKUP(UV$1,'DMG Tables'!$G$2:$G$7,'DMG Tables'!$H$2:$H$7)</f>
        <v>40680000</v>
      </c>
      <c r="UW22" s="1">
        <f>LOOKUP($A22,'DMG Tables'!$P$2:$P$35,'DMG Tables'!$O$2:$O$35)*UW$1*LOOKUP(UW$1,'DMG Tables'!$G$2:$G$7,'DMG Tables'!$H$2:$H$7)</f>
        <v>40752000</v>
      </c>
      <c r="UX22" s="1">
        <f>LOOKUP($A22,'DMG Tables'!$P$2:$P$35,'DMG Tables'!$O$2:$O$35)*UX$1*LOOKUP(UX$1,'DMG Tables'!$G$2:$G$7,'DMG Tables'!$H$2:$H$7)</f>
        <v>40824000</v>
      </c>
      <c r="UY22" s="1">
        <f>LOOKUP($A22,'DMG Tables'!$P$2:$P$35,'DMG Tables'!$O$2:$O$35)*UY$1*LOOKUP(UY$1,'DMG Tables'!$G$2:$G$7,'DMG Tables'!$H$2:$H$7)</f>
        <v>40896000</v>
      </c>
      <c r="UZ22" s="1">
        <f>LOOKUP($A22,'DMG Tables'!$P$2:$P$35,'DMG Tables'!$O$2:$O$35)*UZ$1*LOOKUP(UZ$1,'DMG Tables'!$G$2:$G$7,'DMG Tables'!$H$2:$H$7)</f>
        <v>40968000</v>
      </c>
      <c r="VA22" s="1">
        <f>LOOKUP($A22,'DMG Tables'!$P$2:$P$35,'DMG Tables'!$O$2:$O$35)*VA$1*LOOKUP(VA$1,'DMG Tables'!$G$2:$G$7,'DMG Tables'!$H$2:$H$7)</f>
        <v>41040000</v>
      </c>
      <c r="VB22" s="1">
        <f>LOOKUP($A22,'DMG Tables'!$P$2:$P$35,'DMG Tables'!$O$2:$O$35)*VB$1*LOOKUP(VB$1,'DMG Tables'!$G$2:$G$7,'DMG Tables'!$H$2:$H$7)</f>
        <v>41112000</v>
      </c>
      <c r="VC22" s="1">
        <f>LOOKUP($A22,'DMG Tables'!$P$2:$P$35,'DMG Tables'!$O$2:$O$35)*VC$1*LOOKUP(VC$1,'DMG Tables'!$G$2:$G$7,'DMG Tables'!$H$2:$H$7)</f>
        <v>41184000</v>
      </c>
      <c r="VD22" s="1">
        <f>LOOKUP($A22,'DMG Tables'!$P$2:$P$35,'DMG Tables'!$O$2:$O$35)*VD$1*LOOKUP(VD$1,'DMG Tables'!$G$2:$G$7,'DMG Tables'!$H$2:$H$7)</f>
        <v>41256000</v>
      </c>
      <c r="VE22" s="1">
        <f>LOOKUP($A22,'DMG Tables'!$P$2:$P$35,'DMG Tables'!$O$2:$O$35)*VE$1*LOOKUP(VE$1,'DMG Tables'!$G$2:$G$7,'DMG Tables'!$H$2:$H$7)</f>
        <v>41328000</v>
      </c>
      <c r="VF22" s="1">
        <f>LOOKUP($A22,'DMG Tables'!$P$2:$P$35,'DMG Tables'!$O$2:$O$35)*VF$1*LOOKUP(VF$1,'DMG Tables'!$G$2:$G$7,'DMG Tables'!$H$2:$H$7)</f>
        <v>41400000</v>
      </c>
      <c r="VG22" s="1">
        <f>LOOKUP($A22,'DMG Tables'!$P$2:$P$35,'DMG Tables'!$O$2:$O$35)*VG$1*LOOKUP(VG$1,'DMG Tables'!$G$2:$G$7,'DMG Tables'!$H$2:$H$7)</f>
        <v>41472000</v>
      </c>
      <c r="VH22" s="1">
        <f>LOOKUP($A22,'DMG Tables'!$P$2:$P$35,'DMG Tables'!$O$2:$O$35)*VH$1*LOOKUP(VH$1,'DMG Tables'!$G$2:$G$7,'DMG Tables'!$H$2:$H$7)</f>
        <v>41544000</v>
      </c>
      <c r="VI22" s="1">
        <f>LOOKUP($A22,'DMG Tables'!$P$2:$P$35,'DMG Tables'!$O$2:$O$35)*VI$1*LOOKUP(VI$1,'DMG Tables'!$G$2:$G$7,'DMG Tables'!$H$2:$H$7)</f>
        <v>41616000</v>
      </c>
      <c r="VJ22" s="1">
        <f>LOOKUP($A22,'DMG Tables'!$P$2:$P$35,'DMG Tables'!$O$2:$O$35)*VJ$1*LOOKUP(VJ$1,'DMG Tables'!$G$2:$G$7,'DMG Tables'!$H$2:$H$7)</f>
        <v>41688000</v>
      </c>
      <c r="VK22" s="1">
        <f>LOOKUP($A22,'DMG Tables'!$P$2:$P$35,'DMG Tables'!$O$2:$O$35)*VK$1*LOOKUP(VK$1,'DMG Tables'!$G$2:$G$7,'DMG Tables'!$H$2:$H$7)</f>
        <v>41760000</v>
      </c>
      <c r="VL22" s="1">
        <f>LOOKUP($A22,'DMG Tables'!$P$2:$P$35,'DMG Tables'!$O$2:$O$35)*VL$1*LOOKUP(VL$1,'DMG Tables'!$G$2:$G$7,'DMG Tables'!$H$2:$H$7)</f>
        <v>41832000</v>
      </c>
      <c r="VM22" s="1">
        <f>LOOKUP($A22,'DMG Tables'!$P$2:$P$35,'DMG Tables'!$O$2:$O$35)*VM$1*LOOKUP(VM$1,'DMG Tables'!$G$2:$G$7,'DMG Tables'!$H$2:$H$7)</f>
        <v>41904000</v>
      </c>
      <c r="VN22" s="1">
        <f>LOOKUP($A22,'DMG Tables'!$P$2:$P$35,'DMG Tables'!$O$2:$O$35)*VN$1*LOOKUP(VN$1,'DMG Tables'!$G$2:$G$7,'DMG Tables'!$H$2:$H$7)</f>
        <v>41976000</v>
      </c>
      <c r="VO22" s="1">
        <f>LOOKUP($A22,'DMG Tables'!$P$2:$P$35,'DMG Tables'!$O$2:$O$35)*VO$1*LOOKUP(VO$1,'DMG Tables'!$G$2:$G$7,'DMG Tables'!$H$2:$H$7)</f>
        <v>42048000</v>
      </c>
      <c r="VP22" s="1">
        <f>LOOKUP($A22,'DMG Tables'!$P$2:$P$35,'DMG Tables'!$O$2:$O$35)*VP$1*LOOKUP(VP$1,'DMG Tables'!$G$2:$G$7,'DMG Tables'!$H$2:$H$7)</f>
        <v>42120000</v>
      </c>
      <c r="VQ22" s="1">
        <f>LOOKUP($A22,'DMG Tables'!$P$2:$P$35,'DMG Tables'!$O$2:$O$35)*VQ$1*LOOKUP(VQ$1,'DMG Tables'!$G$2:$G$7,'DMG Tables'!$H$2:$H$7)</f>
        <v>42192000</v>
      </c>
      <c r="VR22" s="1">
        <f>LOOKUP($A22,'DMG Tables'!$P$2:$P$35,'DMG Tables'!$O$2:$O$35)*VR$1*LOOKUP(VR$1,'DMG Tables'!$G$2:$G$7,'DMG Tables'!$H$2:$H$7)</f>
        <v>42264000</v>
      </c>
      <c r="VS22" s="1">
        <f>LOOKUP($A22,'DMG Tables'!$P$2:$P$35,'DMG Tables'!$O$2:$O$35)*VS$1*LOOKUP(VS$1,'DMG Tables'!$G$2:$G$7,'DMG Tables'!$H$2:$H$7)</f>
        <v>42336000</v>
      </c>
      <c r="VT22" s="1">
        <f>LOOKUP($A22,'DMG Tables'!$P$2:$P$35,'DMG Tables'!$O$2:$O$35)*VT$1*LOOKUP(VT$1,'DMG Tables'!$G$2:$G$7,'DMG Tables'!$H$2:$H$7)</f>
        <v>42408000</v>
      </c>
      <c r="VU22" s="1">
        <f>LOOKUP($A22,'DMG Tables'!$P$2:$P$35,'DMG Tables'!$O$2:$O$35)*VU$1*LOOKUP(VU$1,'DMG Tables'!$G$2:$G$7,'DMG Tables'!$H$2:$H$7)</f>
        <v>42480000</v>
      </c>
      <c r="VV22" s="1">
        <f>LOOKUP($A22,'DMG Tables'!$P$2:$P$35,'DMG Tables'!$O$2:$O$35)*VV$1*LOOKUP(VV$1,'DMG Tables'!$G$2:$G$7,'DMG Tables'!$H$2:$H$7)</f>
        <v>42552000</v>
      </c>
      <c r="VW22" s="1">
        <f>LOOKUP($A22,'DMG Tables'!$P$2:$P$35,'DMG Tables'!$O$2:$O$35)*VW$1*LOOKUP(VW$1,'DMG Tables'!$G$2:$G$7,'DMG Tables'!$H$2:$H$7)</f>
        <v>42624000</v>
      </c>
      <c r="VX22" s="1">
        <f>LOOKUP($A22,'DMG Tables'!$P$2:$P$35,'DMG Tables'!$O$2:$O$35)*VX$1*LOOKUP(VX$1,'DMG Tables'!$G$2:$G$7,'DMG Tables'!$H$2:$H$7)</f>
        <v>42696000</v>
      </c>
      <c r="VY22" s="1">
        <f>LOOKUP($A22,'DMG Tables'!$P$2:$P$35,'DMG Tables'!$O$2:$O$35)*VY$1*LOOKUP(VY$1,'DMG Tables'!$G$2:$G$7,'DMG Tables'!$H$2:$H$7)</f>
        <v>42768000</v>
      </c>
      <c r="VZ22" s="1">
        <f>LOOKUP($A22,'DMG Tables'!$P$2:$P$35,'DMG Tables'!$O$2:$O$35)*VZ$1*LOOKUP(VZ$1,'DMG Tables'!$G$2:$G$7,'DMG Tables'!$H$2:$H$7)</f>
        <v>42840000</v>
      </c>
      <c r="WA22" s="1">
        <f>LOOKUP($A22,'DMG Tables'!$P$2:$P$35,'DMG Tables'!$O$2:$O$35)*WA$1*LOOKUP(WA$1,'DMG Tables'!$G$2:$G$7,'DMG Tables'!$H$2:$H$7)</f>
        <v>42912000</v>
      </c>
      <c r="WB22" s="1">
        <f>LOOKUP($A22,'DMG Tables'!$P$2:$P$35,'DMG Tables'!$O$2:$O$35)*WB$1*LOOKUP(WB$1,'DMG Tables'!$G$2:$G$7,'DMG Tables'!$H$2:$H$7)</f>
        <v>42984000</v>
      </c>
      <c r="WC22" s="1">
        <f>LOOKUP($A22,'DMG Tables'!$P$2:$P$35,'DMG Tables'!$O$2:$O$35)*WC$1*LOOKUP(WC$1,'DMG Tables'!$G$2:$G$7,'DMG Tables'!$H$2:$H$7)</f>
        <v>43056000</v>
      </c>
      <c r="WD22" s="1">
        <f>LOOKUP($A22,'DMG Tables'!$P$2:$P$35,'DMG Tables'!$O$2:$O$35)*WD$1*LOOKUP(WD$1,'DMG Tables'!$G$2:$G$7,'DMG Tables'!$H$2:$H$7)</f>
        <v>43128000</v>
      </c>
      <c r="WE22" s="1">
        <f>LOOKUP($A22,'DMG Tables'!$P$2:$P$35,'DMG Tables'!$O$2:$O$35)*WE$1*LOOKUP(WE$1,'DMG Tables'!$G$2:$G$7,'DMG Tables'!$H$2:$H$7)</f>
        <v>43200000</v>
      </c>
      <c r="WF22" s="1">
        <f>LOOKUP($A22,'DMG Tables'!$P$2:$P$35,'DMG Tables'!$O$2:$O$35)*WF$1*LOOKUP(WF$1,'DMG Tables'!$G$2:$G$7,'DMG Tables'!$H$2:$H$7)</f>
        <v>43272000</v>
      </c>
      <c r="WG22" s="1">
        <f>LOOKUP($A22,'DMG Tables'!$P$2:$P$35,'DMG Tables'!$O$2:$O$35)*WG$1*LOOKUP(WG$1,'DMG Tables'!$G$2:$G$7,'DMG Tables'!$H$2:$H$7)</f>
        <v>43344000</v>
      </c>
      <c r="WH22" s="1">
        <f>LOOKUP($A22,'DMG Tables'!$P$2:$P$35,'DMG Tables'!$O$2:$O$35)*WH$1*LOOKUP(WH$1,'DMG Tables'!$G$2:$G$7,'DMG Tables'!$H$2:$H$7)</f>
        <v>43416000</v>
      </c>
      <c r="WI22" s="1">
        <f>LOOKUP($A22,'DMG Tables'!$P$2:$P$35,'DMG Tables'!$O$2:$O$35)*WI$1*LOOKUP(WI$1,'DMG Tables'!$G$2:$G$7,'DMG Tables'!$H$2:$H$7)</f>
        <v>43488000</v>
      </c>
      <c r="WJ22" s="1">
        <f>LOOKUP($A22,'DMG Tables'!$P$2:$P$35,'DMG Tables'!$O$2:$O$35)*WJ$1*LOOKUP(WJ$1,'DMG Tables'!$G$2:$G$7,'DMG Tables'!$H$2:$H$7)</f>
        <v>43560000</v>
      </c>
      <c r="WK22" s="1">
        <f>LOOKUP($A22,'DMG Tables'!$P$2:$P$35,'DMG Tables'!$O$2:$O$35)*WK$1*LOOKUP(WK$1,'DMG Tables'!$G$2:$G$7,'DMG Tables'!$H$2:$H$7)</f>
        <v>43632000</v>
      </c>
      <c r="WL22" s="1">
        <f>LOOKUP($A22,'DMG Tables'!$P$2:$P$35,'DMG Tables'!$O$2:$O$35)*WL$1*LOOKUP(WL$1,'DMG Tables'!$G$2:$G$7,'DMG Tables'!$H$2:$H$7)</f>
        <v>43704000</v>
      </c>
      <c r="WM22" s="1">
        <f>LOOKUP($A22,'DMG Tables'!$P$2:$P$35,'DMG Tables'!$O$2:$O$35)*WM$1*LOOKUP(WM$1,'DMG Tables'!$G$2:$G$7,'DMG Tables'!$H$2:$H$7)</f>
        <v>43776000</v>
      </c>
      <c r="WN22" s="1">
        <f>LOOKUP($A22,'DMG Tables'!$P$2:$P$35,'DMG Tables'!$O$2:$O$35)*WN$1*LOOKUP(WN$1,'DMG Tables'!$G$2:$G$7,'DMG Tables'!$H$2:$H$7)</f>
        <v>43848000</v>
      </c>
      <c r="WO22" s="1">
        <f>LOOKUP($A22,'DMG Tables'!$P$2:$P$35,'DMG Tables'!$O$2:$O$35)*WO$1*LOOKUP(WO$1,'DMG Tables'!$G$2:$G$7,'DMG Tables'!$H$2:$H$7)</f>
        <v>43920000</v>
      </c>
      <c r="WP22" s="1">
        <f>LOOKUP($A22,'DMG Tables'!$P$2:$P$35,'DMG Tables'!$O$2:$O$35)*WP$1*LOOKUP(WP$1,'DMG Tables'!$G$2:$G$7,'DMG Tables'!$H$2:$H$7)</f>
        <v>43992000</v>
      </c>
      <c r="WQ22" s="1">
        <f>LOOKUP($A22,'DMG Tables'!$P$2:$P$35,'DMG Tables'!$O$2:$O$35)*WQ$1*LOOKUP(WQ$1,'DMG Tables'!$G$2:$G$7,'DMG Tables'!$H$2:$H$7)</f>
        <v>44064000</v>
      </c>
      <c r="WR22" s="1">
        <f>LOOKUP($A22,'DMG Tables'!$P$2:$P$35,'DMG Tables'!$O$2:$O$35)*WR$1*LOOKUP(WR$1,'DMG Tables'!$G$2:$G$7,'DMG Tables'!$H$2:$H$7)</f>
        <v>44136000</v>
      </c>
      <c r="WS22" s="1">
        <f>LOOKUP($A22,'DMG Tables'!$P$2:$P$35,'DMG Tables'!$O$2:$O$35)*WS$1*LOOKUP(WS$1,'DMG Tables'!$G$2:$G$7,'DMG Tables'!$H$2:$H$7)</f>
        <v>44208000</v>
      </c>
      <c r="WT22" s="1">
        <f>LOOKUP($A22,'DMG Tables'!$P$2:$P$35,'DMG Tables'!$O$2:$O$35)*WT$1*LOOKUP(WT$1,'DMG Tables'!$G$2:$G$7,'DMG Tables'!$H$2:$H$7)</f>
        <v>44280000</v>
      </c>
      <c r="WU22" s="1">
        <f>LOOKUP($A22,'DMG Tables'!$P$2:$P$35,'DMG Tables'!$O$2:$O$35)*WU$1*LOOKUP(WU$1,'DMG Tables'!$G$2:$G$7,'DMG Tables'!$H$2:$H$7)</f>
        <v>44352000</v>
      </c>
      <c r="WV22" s="1">
        <f>LOOKUP($A22,'DMG Tables'!$P$2:$P$35,'DMG Tables'!$O$2:$O$35)*WV$1*LOOKUP(WV$1,'DMG Tables'!$G$2:$G$7,'DMG Tables'!$H$2:$H$7)</f>
        <v>44424000</v>
      </c>
      <c r="WW22" s="1">
        <f>LOOKUP($A22,'DMG Tables'!$P$2:$P$35,'DMG Tables'!$O$2:$O$35)*WW$1*LOOKUP(WW$1,'DMG Tables'!$G$2:$G$7,'DMG Tables'!$H$2:$H$7)</f>
        <v>44496000</v>
      </c>
      <c r="WX22" s="1">
        <f>LOOKUP($A22,'DMG Tables'!$P$2:$P$35,'DMG Tables'!$O$2:$O$35)*WX$1*LOOKUP(WX$1,'DMG Tables'!$G$2:$G$7,'DMG Tables'!$H$2:$H$7)</f>
        <v>44568000</v>
      </c>
      <c r="WY22" s="1">
        <f>LOOKUP($A22,'DMG Tables'!$P$2:$P$35,'DMG Tables'!$O$2:$O$35)*WY$1*LOOKUP(WY$1,'DMG Tables'!$G$2:$G$7,'DMG Tables'!$H$2:$H$7)</f>
        <v>44640000</v>
      </c>
      <c r="WZ22" s="1">
        <f>LOOKUP($A22,'DMG Tables'!$P$2:$P$35,'DMG Tables'!$O$2:$O$35)*WZ$1*LOOKUP(WZ$1,'DMG Tables'!$G$2:$G$7,'DMG Tables'!$H$2:$H$7)</f>
        <v>44712000</v>
      </c>
      <c r="XA22" s="1">
        <f>LOOKUP($A22,'DMG Tables'!$P$2:$P$35,'DMG Tables'!$O$2:$O$35)*XA$1*LOOKUP(XA$1,'DMG Tables'!$G$2:$G$7,'DMG Tables'!$H$2:$H$7)</f>
        <v>44784000</v>
      </c>
      <c r="XB22" s="1">
        <f>LOOKUP($A22,'DMG Tables'!$P$2:$P$35,'DMG Tables'!$O$2:$O$35)*XB$1*LOOKUP(XB$1,'DMG Tables'!$G$2:$G$7,'DMG Tables'!$H$2:$H$7)</f>
        <v>44856000</v>
      </c>
      <c r="XC22" s="1">
        <f>LOOKUP($A22,'DMG Tables'!$P$2:$P$35,'DMG Tables'!$O$2:$O$35)*XC$1*LOOKUP(XC$1,'DMG Tables'!$G$2:$G$7,'DMG Tables'!$H$2:$H$7)</f>
        <v>44928000</v>
      </c>
      <c r="XD22" s="1">
        <f>LOOKUP($A22,'DMG Tables'!$P$2:$P$35,'DMG Tables'!$O$2:$O$35)*XD$1*LOOKUP(XD$1,'DMG Tables'!$G$2:$G$7,'DMG Tables'!$H$2:$H$7)</f>
        <v>45000000</v>
      </c>
      <c r="XE22" s="1">
        <f>LOOKUP($A22,'DMG Tables'!$P$2:$P$35,'DMG Tables'!$O$2:$O$35)*XE$1*LOOKUP(XE$1,'DMG Tables'!$G$2:$G$7,'DMG Tables'!$H$2:$H$7)</f>
        <v>45072000</v>
      </c>
      <c r="XF22" s="1">
        <f>LOOKUP($A22,'DMG Tables'!$P$2:$P$35,'DMG Tables'!$O$2:$O$35)*XF$1*LOOKUP(XF$1,'DMG Tables'!$G$2:$G$7,'DMG Tables'!$H$2:$H$7)</f>
        <v>45144000</v>
      </c>
      <c r="XG22" s="1">
        <f>LOOKUP($A22,'DMG Tables'!$P$2:$P$35,'DMG Tables'!$O$2:$O$35)*XG$1*LOOKUP(XG$1,'DMG Tables'!$G$2:$G$7,'DMG Tables'!$H$2:$H$7)</f>
        <v>45216000</v>
      </c>
      <c r="XH22" s="1">
        <f>LOOKUP($A22,'DMG Tables'!$P$2:$P$35,'DMG Tables'!$O$2:$O$35)*XH$1*LOOKUP(XH$1,'DMG Tables'!$G$2:$G$7,'DMG Tables'!$H$2:$H$7)</f>
        <v>45288000</v>
      </c>
      <c r="XI22" s="1">
        <f>LOOKUP($A22,'DMG Tables'!$P$2:$P$35,'DMG Tables'!$O$2:$O$35)*XI$1*LOOKUP(XI$1,'DMG Tables'!$G$2:$G$7,'DMG Tables'!$H$2:$H$7)</f>
        <v>45360000</v>
      </c>
      <c r="XJ22" s="1">
        <f>LOOKUP($A22,'DMG Tables'!$P$2:$P$35,'DMG Tables'!$O$2:$O$35)*XJ$1*LOOKUP(XJ$1,'DMG Tables'!$G$2:$G$7,'DMG Tables'!$H$2:$H$7)</f>
        <v>45432000</v>
      </c>
      <c r="XK22" s="1">
        <f>LOOKUP($A22,'DMG Tables'!$P$2:$P$35,'DMG Tables'!$O$2:$O$35)*XK$1*LOOKUP(XK$1,'DMG Tables'!$G$2:$G$7,'DMG Tables'!$H$2:$H$7)</f>
        <v>45504000</v>
      </c>
      <c r="XL22" s="1">
        <f>LOOKUP($A22,'DMG Tables'!$P$2:$P$35,'DMG Tables'!$O$2:$O$35)*XL$1*LOOKUP(XL$1,'DMG Tables'!$G$2:$G$7,'DMG Tables'!$H$2:$H$7)</f>
        <v>45576000</v>
      </c>
      <c r="XM22" s="1">
        <f>LOOKUP($A22,'DMG Tables'!$P$2:$P$35,'DMG Tables'!$O$2:$O$35)*XM$1*LOOKUP(XM$1,'DMG Tables'!$G$2:$G$7,'DMG Tables'!$H$2:$H$7)</f>
        <v>45648000</v>
      </c>
      <c r="XN22" s="1">
        <f>LOOKUP($A22,'DMG Tables'!$P$2:$P$35,'DMG Tables'!$O$2:$O$35)*XN$1*LOOKUP(XN$1,'DMG Tables'!$G$2:$G$7,'DMG Tables'!$H$2:$H$7)</f>
        <v>45720000</v>
      </c>
      <c r="XO22" s="1">
        <f>LOOKUP($A22,'DMG Tables'!$P$2:$P$35,'DMG Tables'!$O$2:$O$35)*XO$1*LOOKUP(XO$1,'DMG Tables'!$G$2:$G$7,'DMG Tables'!$H$2:$H$7)</f>
        <v>45792000</v>
      </c>
      <c r="XP22" s="1">
        <f>LOOKUP($A22,'DMG Tables'!$P$2:$P$35,'DMG Tables'!$O$2:$O$35)*XP$1*LOOKUP(XP$1,'DMG Tables'!$G$2:$G$7,'DMG Tables'!$H$2:$H$7)</f>
        <v>45864000</v>
      </c>
      <c r="XQ22" s="1">
        <f>LOOKUP($A22,'DMG Tables'!$P$2:$P$35,'DMG Tables'!$O$2:$O$35)*XQ$1*LOOKUP(XQ$1,'DMG Tables'!$G$2:$G$7,'DMG Tables'!$H$2:$H$7)</f>
        <v>45936000</v>
      </c>
      <c r="XR22" s="1">
        <f>LOOKUP($A22,'DMG Tables'!$P$2:$P$35,'DMG Tables'!$O$2:$O$35)*XR$1*LOOKUP(XR$1,'DMG Tables'!$G$2:$G$7,'DMG Tables'!$H$2:$H$7)</f>
        <v>46008000</v>
      </c>
      <c r="XS22" s="1">
        <f>LOOKUP($A22,'DMG Tables'!$P$2:$P$35,'DMG Tables'!$O$2:$O$35)*XS$1*LOOKUP(XS$1,'DMG Tables'!$G$2:$G$7,'DMG Tables'!$H$2:$H$7)</f>
        <v>46080000</v>
      </c>
      <c r="XT22" s="1">
        <f>LOOKUP($A22,'DMG Tables'!$P$2:$P$35,'DMG Tables'!$O$2:$O$35)*XT$1*LOOKUP(XT$1,'DMG Tables'!$G$2:$G$7,'DMG Tables'!$H$2:$H$7)</f>
        <v>46152000</v>
      </c>
      <c r="XU22" s="1">
        <f>LOOKUP($A22,'DMG Tables'!$P$2:$P$35,'DMG Tables'!$O$2:$O$35)*XU$1*LOOKUP(XU$1,'DMG Tables'!$G$2:$G$7,'DMG Tables'!$H$2:$H$7)</f>
        <v>46224000</v>
      </c>
      <c r="XV22" s="1">
        <f>LOOKUP($A22,'DMG Tables'!$P$2:$P$35,'DMG Tables'!$O$2:$O$35)*XV$1*LOOKUP(XV$1,'DMG Tables'!$G$2:$G$7,'DMG Tables'!$H$2:$H$7)</f>
        <v>46296000</v>
      </c>
      <c r="XW22" s="1">
        <f>LOOKUP($A22,'DMG Tables'!$P$2:$P$35,'DMG Tables'!$O$2:$O$35)*XW$1*LOOKUP(XW$1,'DMG Tables'!$G$2:$G$7,'DMG Tables'!$H$2:$H$7)</f>
        <v>46368000</v>
      </c>
      <c r="XX22" s="1">
        <f>LOOKUP($A22,'DMG Tables'!$P$2:$P$35,'DMG Tables'!$O$2:$O$35)*XX$1*LOOKUP(XX$1,'DMG Tables'!$G$2:$G$7,'DMG Tables'!$H$2:$H$7)</f>
        <v>46440000</v>
      </c>
      <c r="XY22" s="1">
        <f>LOOKUP($A22,'DMG Tables'!$P$2:$P$35,'DMG Tables'!$O$2:$O$35)*XY$1*LOOKUP(XY$1,'DMG Tables'!$G$2:$G$7,'DMG Tables'!$H$2:$H$7)</f>
        <v>46512000</v>
      </c>
      <c r="XZ22" s="1">
        <f>LOOKUP($A22,'DMG Tables'!$P$2:$P$35,'DMG Tables'!$O$2:$O$35)*XZ$1*LOOKUP(XZ$1,'DMG Tables'!$G$2:$G$7,'DMG Tables'!$H$2:$H$7)</f>
        <v>46584000</v>
      </c>
      <c r="YA22" s="1">
        <f>LOOKUP($A22,'DMG Tables'!$P$2:$P$35,'DMG Tables'!$O$2:$O$35)*YA$1*LOOKUP(YA$1,'DMG Tables'!$G$2:$G$7,'DMG Tables'!$H$2:$H$7)</f>
        <v>46656000</v>
      </c>
      <c r="YB22" s="1">
        <f>LOOKUP($A22,'DMG Tables'!$P$2:$P$35,'DMG Tables'!$O$2:$O$35)*YB$1*LOOKUP(YB$1,'DMG Tables'!$G$2:$G$7,'DMG Tables'!$H$2:$H$7)</f>
        <v>46728000</v>
      </c>
      <c r="YC22" s="1">
        <f>LOOKUP($A22,'DMG Tables'!$P$2:$P$35,'DMG Tables'!$O$2:$O$35)*YC$1*LOOKUP(YC$1,'DMG Tables'!$G$2:$G$7,'DMG Tables'!$H$2:$H$7)</f>
        <v>46800000</v>
      </c>
      <c r="YD22" s="1">
        <f>LOOKUP($A22,'DMG Tables'!$P$2:$P$35,'DMG Tables'!$O$2:$O$35)*YD$1*LOOKUP(YD$1,'DMG Tables'!$G$2:$G$7,'DMG Tables'!$H$2:$H$7)</f>
        <v>46872000</v>
      </c>
      <c r="YE22" s="1">
        <f>LOOKUP($A22,'DMG Tables'!$P$2:$P$35,'DMG Tables'!$O$2:$O$35)*YE$1*LOOKUP(YE$1,'DMG Tables'!$G$2:$G$7,'DMG Tables'!$H$2:$H$7)</f>
        <v>46944000</v>
      </c>
      <c r="YF22" s="1">
        <f>LOOKUP($A22,'DMG Tables'!$P$2:$P$35,'DMG Tables'!$O$2:$O$35)*YF$1*LOOKUP(YF$1,'DMG Tables'!$G$2:$G$7,'DMG Tables'!$H$2:$H$7)</f>
        <v>47016000</v>
      </c>
      <c r="YG22" s="1">
        <f>LOOKUP($A22,'DMG Tables'!$P$2:$P$35,'DMG Tables'!$O$2:$O$35)*YG$1*LOOKUP(YG$1,'DMG Tables'!$G$2:$G$7,'DMG Tables'!$H$2:$H$7)</f>
        <v>47088000</v>
      </c>
      <c r="YH22" s="1">
        <f>LOOKUP($A22,'DMG Tables'!$P$2:$P$35,'DMG Tables'!$O$2:$O$35)*YH$1*LOOKUP(YH$1,'DMG Tables'!$G$2:$G$7,'DMG Tables'!$H$2:$H$7)</f>
        <v>47160000</v>
      </c>
      <c r="YI22" s="1">
        <f>LOOKUP($A22,'DMG Tables'!$P$2:$P$35,'DMG Tables'!$O$2:$O$35)*YI$1*LOOKUP(YI$1,'DMG Tables'!$G$2:$G$7,'DMG Tables'!$H$2:$H$7)</f>
        <v>47232000</v>
      </c>
      <c r="YJ22" s="1">
        <f>LOOKUP($A22,'DMG Tables'!$P$2:$P$35,'DMG Tables'!$O$2:$O$35)*YJ$1*LOOKUP(YJ$1,'DMG Tables'!$G$2:$G$7,'DMG Tables'!$H$2:$H$7)</f>
        <v>47304000</v>
      </c>
      <c r="YK22" s="1">
        <f>LOOKUP($A22,'DMG Tables'!$P$2:$P$35,'DMG Tables'!$O$2:$O$35)*YK$1*LOOKUP(YK$1,'DMG Tables'!$G$2:$G$7,'DMG Tables'!$H$2:$H$7)</f>
        <v>47376000</v>
      </c>
      <c r="YL22" s="1">
        <f>LOOKUP($A22,'DMG Tables'!$P$2:$P$35,'DMG Tables'!$O$2:$O$35)*YL$1*LOOKUP(YL$1,'DMG Tables'!$G$2:$G$7,'DMG Tables'!$H$2:$H$7)</f>
        <v>47448000</v>
      </c>
      <c r="YM22" s="1">
        <f>LOOKUP($A22,'DMG Tables'!$P$2:$P$35,'DMG Tables'!$O$2:$O$35)*YM$1*LOOKUP(YM$1,'DMG Tables'!$G$2:$G$7,'DMG Tables'!$H$2:$H$7)</f>
        <v>47520000</v>
      </c>
      <c r="YN22" s="1">
        <f>LOOKUP($A22,'DMG Tables'!$P$2:$P$35,'DMG Tables'!$O$2:$O$35)*YN$1*LOOKUP(YN$1,'DMG Tables'!$G$2:$G$7,'DMG Tables'!$H$2:$H$7)</f>
        <v>47592000</v>
      </c>
      <c r="YO22" s="1">
        <f>LOOKUP($A22,'DMG Tables'!$P$2:$P$35,'DMG Tables'!$O$2:$O$35)*YO$1*LOOKUP(YO$1,'DMG Tables'!$G$2:$G$7,'DMG Tables'!$H$2:$H$7)</f>
        <v>47664000</v>
      </c>
      <c r="YP22" s="1">
        <f>LOOKUP($A22,'DMG Tables'!$P$2:$P$35,'DMG Tables'!$O$2:$O$35)*YP$1*LOOKUP(YP$1,'DMG Tables'!$G$2:$G$7,'DMG Tables'!$H$2:$H$7)</f>
        <v>47736000</v>
      </c>
      <c r="YQ22" s="1">
        <f>LOOKUP($A22,'DMG Tables'!$P$2:$P$35,'DMG Tables'!$O$2:$O$35)*YQ$1*LOOKUP(YQ$1,'DMG Tables'!$G$2:$G$7,'DMG Tables'!$H$2:$H$7)</f>
        <v>47808000</v>
      </c>
      <c r="YR22" s="1">
        <f>LOOKUP($A22,'DMG Tables'!$P$2:$P$35,'DMG Tables'!$O$2:$O$35)*YR$1*LOOKUP(YR$1,'DMG Tables'!$G$2:$G$7,'DMG Tables'!$H$2:$H$7)</f>
        <v>47880000</v>
      </c>
      <c r="YS22" s="1">
        <f>LOOKUP($A22,'DMG Tables'!$P$2:$P$35,'DMG Tables'!$O$2:$O$35)*YS$1*LOOKUP(YS$1,'DMG Tables'!$G$2:$G$7,'DMG Tables'!$H$2:$H$7)</f>
        <v>47952000</v>
      </c>
      <c r="YT22" s="1">
        <f>LOOKUP($A22,'DMG Tables'!$P$2:$P$35,'DMG Tables'!$O$2:$O$35)*YT$1*LOOKUP(YT$1,'DMG Tables'!$G$2:$G$7,'DMG Tables'!$H$2:$H$7)</f>
        <v>48024000</v>
      </c>
      <c r="YU22" s="1">
        <f>LOOKUP($A22,'DMG Tables'!$P$2:$P$35,'DMG Tables'!$O$2:$O$35)*YU$1*LOOKUP(YU$1,'DMG Tables'!$G$2:$G$7,'DMG Tables'!$H$2:$H$7)</f>
        <v>48096000</v>
      </c>
      <c r="YV22" s="1">
        <f>LOOKUP($A22,'DMG Tables'!$P$2:$P$35,'DMG Tables'!$O$2:$O$35)*YV$1*LOOKUP(YV$1,'DMG Tables'!$G$2:$G$7,'DMG Tables'!$H$2:$H$7)</f>
        <v>48168000</v>
      </c>
      <c r="YW22" s="1">
        <f>LOOKUP($A22,'DMG Tables'!$P$2:$P$35,'DMG Tables'!$O$2:$O$35)*YW$1*LOOKUP(YW$1,'DMG Tables'!$G$2:$G$7,'DMG Tables'!$H$2:$H$7)</f>
        <v>48240000</v>
      </c>
      <c r="YX22" s="1">
        <f>LOOKUP($A22,'DMG Tables'!$P$2:$P$35,'DMG Tables'!$O$2:$O$35)*YX$1*LOOKUP(YX$1,'DMG Tables'!$G$2:$G$7,'DMG Tables'!$H$2:$H$7)</f>
        <v>48312000</v>
      </c>
      <c r="YY22" s="1">
        <f>LOOKUP($A22,'DMG Tables'!$P$2:$P$35,'DMG Tables'!$O$2:$O$35)*YY$1*LOOKUP(YY$1,'DMG Tables'!$G$2:$G$7,'DMG Tables'!$H$2:$H$7)</f>
        <v>48384000</v>
      </c>
      <c r="YZ22" s="1">
        <f>LOOKUP($A22,'DMG Tables'!$P$2:$P$35,'DMG Tables'!$O$2:$O$35)*YZ$1*LOOKUP(YZ$1,'DMG Tables'!$G$2:$G$7,'DMG Tables'!$H$2:$H$7)</f>
        <v>48456000</v>
      </c>
      <c r="ZA22" s="1">
        <f>LOOKUP($A22,'DMG Tables'!$P$2:$P$35,'DMG Tables'!$O$2:$O$35)*ZA$1*LOOKUP(ZA$1,'DMG Tables'!$G$2:$G$7,'DMG Tables'!$H$2:$H$7)</f>
        <v>48528000</v>
      </c>
      <c r="ZB22" s="1">
        <f>LOOKUP($A22,'DMG Tables'!$P$2:$P$35,'DMG Tables'!$O$2:$O$35)*ZB$1*LOOKUP(ZB$1,'DMG Tables'!$G$2:$G$7,'DMG Tables'!$H$2:$H$7)</f>
        <v>48600000</v>
      </c>
      <c r="ZC22" s="1">
        <f>LOOKUP($A22,'DMG Tables'!$P$2:$P$35,'DMG Tables'!$O$2:$O$35)*ZC$1*LOOKUP(ZC$1,'DMG Tables'!$G$2:$G$7,'DMG Tables'!$H$2:$H$7)</f>
        <v>48672000</v>
      </c>
      <c r="ZD22" s="1">
        <f>LOOKUP($A22,'DMG Tables'!$P$2:$P$35,'DMG Tables'!$O$2:$O$35)*ZD$1*LOOKUP(ZD$1,'DMG Tables'!$G$2:$G$7,'DMG Tables'!$H$2:$H$7)</f>
        <v>48744000</v>
      </c>
      <c r="ZE22" s="1">
        <f>LOOKUP($A22,'DMG Tables'!$P$2:$P$35,'DMG Tables'!$O$2:$O$35)*ZE$1*LOOKUP(ZE$1,'DMG Tables'!$G$2:$G$7,'DMG Tables'!$H$2:$H$7)</f>
        <v>48816000</v>
      </c>
      <c r="ZF22" s="1">
        <f>LOOKUP($A22,'DMG Tables'!$P$2:$P$35,'DMG Tables'!$O$2:$O$35)*ZF$1*LOOKUP(ZF$1,'DMG Tables'!$G$2:$G$7,'DMG Tables'!$H$2:$H$7)</f>
        <v>48888000</v>
      </c>
      <c r="ZG22" s="1">
        <f>LOOKUP($A22,'DMG Tables'!$P$2:$P$35,'DMG Tables'!$O$2:$O$35)*ZG$1*LOOKUP(ZG$1,'DMG Tables'!$G$2:$G$7,'DMG Tables'!$H$2:$H$7)</f>
        <v>48960000</v>
      </c>
      <c r="ZH22" s="1">
        <f>LOOKUP($A22,'DMG Tables'!$P$2:$P$35,'DMG Tables'!$O$2:$O$35)*ZH$1*LOOKUP(ZH$1,'DMG Tables'!$G$2:$G$7,'DMG Tables'!$H$2:$H$7)</f>
        <v>49032000</v>
      </c>
      <c r="ZI22" s="1">
        <f>LOOKUP($A22,'DMG Tables'!$P$2:$P$35,'DMG Tables'!$O$2:$O$35)*ZI$1*LOOKUP(ZI$1,'DMG Tables'!$G$2:$G$7,'DMG Tables'!$H$2:$H$7)</f>
        <v>49104000</v>
      </c>
      <c r="ZJ22" s="1">
        <f>LOOKUP($A22,'DMG Tables'!$P$2:$P$35,'DMG Tables'!$O$2:$O$35)*ZJ$1*LOOKUP(ZJ$1,'DMG Tables'!$G$2:$G$7,'DMG Tables'!$H$2:$H$7)</f>
        <v>49176000</v>
      </c>
      <c r="ZK22" s="1">
        <f>LOOKUP($A22,'DMG Tables'!$P$2:$P$35,'DMG Tables'!$O$2:$O$35)*ZK$1*LOOKUP(ZK$1,'DMG Tables'!$G$2:$G$7,'DMG Tables'!$H$2:$H$7)</f>
        <v>49248000</v>
      </c>
      <c r="ZL22" s="1">
        <f>LOOKUP($A22,'DMG Tables'!$P$2:$P$35,'DMG Tables'!$O$2:$O$35)*ZL$1*LOOKUP(ZL$1,'DMG Tables'!$G$2:$G$7,'DMG Tables'!$H$2:$H$7)</f>
        <v>49320000</v>
      </c>
      <c r="ZM22" s="1">
        <f>LOOKUP($A22,'DMG Tables'!$P$2:$P$35,'DMG Tables'!$O$2:$O$35)*ZM$1*LOOKUP(ZM$1,'DMG Tables'!$G$2:$G$7,'DMG Tables'!$H$2:$H$7)</f>
        <v>49392000</v>
      </c>
      <c r="ZN22" s="1">
        <f>LOOKUP($A22,'DMG Tables'!$P$2:$P$35,'DMG Tables'!$O$2:$O$35)*ZN$1*LOOKUP(ZN$1,'DMG Tables'!$G$2:$G$7,'DMG Tables'!$H$2:$H$7)</f>
        <v>49464000</v>
      </c>
      <c r="ZO22" s="1">
        <f>LOOKUP($A22,'DMG Tables'!$P$2:$P$35,'DMG Tables'!$O$2:$O$35)*ZO$1*LOOKUP(ZO$1,'DMG Tables'!$G$2:$G$7,'DMG Tables'!$H$2:$H$7)</f>
        <v>49536000</v>
      </c>
      <c r="ZP22" s="1">
        <f>LOOKUP($A22,'DMG Tables'!$P$2:$P$35,'DMG Tables'!$O$2:$O$35)*ZP$1*LOOKUP(ZP$1,'DMG Tables'!$G$2:$G$7,'DMG Tables'!$H$2:$H$7)</f>
        <v>49608000</v>
      </c>
      <c r="ZQ22" s="1">
        <f>LOOKUP($A22,'DMG Tables'!$P$2:$P$35,'DMG Tables'!$O$2:$O$35)*ZQ$1*LOOKUP(ZQ$1,'DMG Tables'!$G$2:$G$7,'DMG Tables'!$H$2:$H$7)</f>
        <v>49680000</v>
      </c>
      <c r="ZR22" s="1">
        <f>LOOKUP($A22,'DMG Tables'!$P$2:$P$35,'DMG Tables'!$O$2:$O$35)*ZR$1*LOOKUP(ZR$1,'DMG Tables'!$G$2:$G$7,'DMG Tables'!$H$2:$H$7)</f>
        <v>49752000</v>
      </c>
      <c r="ZS22" s="1">
        <f>LOOKUP($A22,'DMG Tables'!$P$2:$P$35,'DMG Tables'!$O$2:$O$35)*ZS$1*LOOKUP(ZS$1,'DMG Tables'!$G$2:$G$7,'DMG Tables'!$H$2:$H$7)</f>
        <v>49824000</v>
      </c>
      <c r="ZT22" s="1">
        <f>LOOKUP($A22,'DMG Tables'!$P$2:$P$35,'DMG Tables'!$O$2:$O$35)*ZT$1*LOOKUP(ZT$1,'DMG Tables'!$G$2:$G$7,'DMG Tables'!$H$2:$H$7)</f>
        <v>49896000</v>
      </c>
      <c r="ZU22" s="1">
        <f>LOOKUP($A22,'DMG Tables'!$P$2:$P$35,'DMG Tables'!$O$2:$O$35)*ZU$1*LOOKUP(ZU$1,'DMG Tables'!$G$2:$G$7,'DMG Tables'!$H$2:$H$7)</f>
        <v>49968000</v>
      </c>
      <c r="ZV22" s="1">
        <f>LOOKUP($A22,'DMG Tables'!$P$2:$P$35,'DMG Tables'!$O$2:$O$35)*ZV$1*LOOKUP(ZV$1,'DMG Tables'!$G$2:$G$7,'DMG Tables'!$H$2:$H$7)</f>
        <v>50040000</v>
      </c>
      <c r="ZW22" s="1">
        <f>LOOKUP($A22,'DMG Tables'!$P$2:$P$35,'DMG Tables'!$O$2:$O$35)*ZW$1*LOOKUP(ZW$1,'DMG Tables'!$G$2:$G$7,'DMG Tables'!$H$2:$H$7)</f>
        <v>50112000</v>
      </c>
      <c r="ZX22" s="1">
        <f>LOOKUP($A22,'DMG Tables'!$P$2:$P$35,'DMG Tables'!$O$2:$O$35)*ZX$1*LOOKUP(ZX$1,'DMG Tables'!$G$2:$G$7,'DMG Tables'!$H$2:$H$7)</f>
        <v>50184000</v>
      </c>
      <c r="ZY22" s="1">
        <f>LOOKUP($A22,'DMG Tables'!$P$2:$P$35,'DMG Tables'!$O$2:$O$35)*ZY$1*LOOKUP(ZY$1,'DMG Tables'!$G$2:$G$7,'DMG Tables'!$H$2:$H$7)</f>
        <v>50256000</v>
      </c>
      <c r="ZZ22" s="1">
        <f>LOOKUP($A22,'DMG Tables'!$P$2:$P$35,'DMG Tables'!$O$2:$O$35)*ZZ$1*LOOKUP(ZZ$1,'DMG Tables'!$G$2:$G$7,'DMG Tables'!$H$2:$H$7)</f>
        <v>50328000</v>
      </c>
      <c r="AAA22" s="1">
        <f>LOOKUP($A22,'DMG Tables'!$P$2:$P$35,'DMG Tables'!$O$2:$O$35)*AAA$1*LOOKUP(AAA$1,'DMG Tables'!$G$2:$G$7,'DMG Tables'!$H$2:$H$7)</f>
        <v>50400000</v>
      </c>
      <c r="AAB22" s="1">
        <f>LOOKUP($A22,'DMG Tables'!$P$2:$P$35,'DMG Tables'!$O$2:$O$35)*AAB$1*LOOKUP(AAB$1,'DMG Tables'!$G$2:$G$7,'DMG Tables'!$H$2:$H$7)</f>
        <v>50472000</v>
      </c>
      <c r="AAC22" s="1">
        <f>LOOKUP($A22,'DMG Tables'!$P$2:$P$35,'DMG Tables'!$O$2:$O$35)*AAC$1*LOOKUP(AAC$1,'DMG Tables'!$G$2:$G$7,'DMG Tables'!$H$2:$H$7)</f>
        <v>50544000</v>
      </c>
      <c r="AAD22" s="1">
        <f>LOOKUP($A22,'DMG Tables'!$P$2:$P$35,'DMG Tables'!$O$2:$O$35)*AAD$1*LOOKUP(AAD$1,'DMG Tables'!$G$2:$G$7,'DMG Tables'!$H$2:$H$7)</f>
        <v>50616000</v>
      </c>
      <c r="AAE22" s="1">
        <f>LOOKUP($A22,'DMG Tables'!$P$2:$P$35,'DMG Tables'!$O$2:$O$35)*AAE$1*LOOKUP(AAE$1,'DMG Tables'!$G$2:$G$7,'DMG Tables'!$H$2:$H$7)</f>
        <v>50688000</v>
      </c>
      <c r="AAF22" s="1">
        <f>LOOKUP($A22,'DMG Tables'!$P$2:$P$35,'DMG Tables'!$O$2:$O$35)*AAF$1*LOOKUP(AAF$1,'DMG Tables'!$G$2:$G$7,'DMG Tables'!$H$2:$H$7)</f>
        <v>50760000</v>
      </c>
      <c r="AAG22" s="1">
        <f>LOOKUP($A22,'DMG Tables'!$P$2:$P$35,'DMG Tables'!$O$2:$O$35)*AAG$1*LOOKUP(AAG$1,'DMG Tables'!$G$2:$G$7,'DMG Tables'!$H$2:$H$7)</f>
        <v>50832000</v>
      </c>
      <c r="AAH22" s="1">
        <f>LOOKUP($A22,'DMG Tables'!$P$2:$P$35,'DMG Tables'!$O$2:$O$35)*AAH$1*LOOKUP(AAH$1,'DMG Tables'!$G$2:$G$7,'DMG Tables'!$H$2:$H$7)</f>
        <v>50904000</v>
      </c>
      <c r="AAI22" s="1">
        <f>LOOKUP($A22,'DMG Tables'!$P$2:$P$35,'DMG Tables'!$O$2:$O$35)*AAI$1*LOOKUP(AAI$1,'DMG Tables'!$G$2:$G$7,'DMG Tables'!$H$2:$H$7)</f>
        <v>50976000</v>
      </c>
      <c r="AAJ22" s="1">
        <f>LOOKUP($A22,'DMG Tables'!$P$2:$P$35,'DMG Tables'!$O$2:$O$35)*AAJ$1*LOOKUP(AAJ$1,'DMG Tables'!$G$2:$G$7,'DMG Tables'!$H$2:$H$7)</f>
        <v>51048000</v>
      </c>
      <c r="AAK22" s="1">
        <f>LOOKUP($A22,'DMG Tables'!$P$2:$P$35,'DMG Tables'!$O$2:$O$35)*AAK$1*LOOKUP(AAK$1,'DMG Tables'!$G$2:$G$7,'DMG Tables'!$H$2:$H$7)</f>
        <v>51120000</v>
      </c>
      <c r="AAL22" s="1">
        <f>LOOKUP($A22,'DMG Tables'!$P$2:$P$35,'DMG Tables'!$O$2:$O$35)*AAL$1*LOOKUP(AAL$1,'DMG Tables'!$G$2:$G$7,'DMG Tables'!$H$2:$H$7)</f>
        <v>51192000</v>
      </c>
      <c r="AAM22" s="1">
        <f>LOOKUP($A22,'DMG Tables'!$P$2:$P$35,'DMG Tables'!$O$2:$O$35)*AAM$1*LOOKUP(AAM$1,'DMG Tables'!$G$2:$G$7,'DMG Tables'!$H$2:$H$7)</f>
        <v>51264000</v>
      </c>
      <c r="AAN22" s="1">
        <f>LOOKUP($A22,'DMG Tables'!$P$2:$P$35,'DMG Tables'!$O$2:$O$35)*AAN$1*LOOKUP(AAN$1,'DMG Tables'!$G$2:$G$7,'DMG Tables'!$H$2:$H$7)</f>
        <v>51336000</v>
      </c>
      <c r="AAO22" s="1">
        <f>LOOKUP($A22,'DMG Tables'!$P$2:$P$35,'DMG Tables'!$O$2:$O$35)*AAO$1*LOOKUP(AAO$1,'DMG Tables'!$G$2:$G$7,'DMG Tables'!$H$2:$H$7)</f>
        <v>51408000</v>
      </c>
      <c r="AAP22" s="1">
        <f>LOOKUP($A22,'DMG Tables'!$P$2:$P$35,'DMG Tables'!$O$2:$O$35)*AAP$1*LOOKUP(AAP$1,'DMG Tables'!$G$2:$G$7,'DMG Tables'!$H$2:$H$7)</f>
        <v>51480000</v>
      </c>
      <c r="AAQ22" s="1">
        <f>LOOKUP($A22,'DMG Tables'!$P$2:$P$35,'DMG Tables'!$O$2:$O$35)*AAQ$1*LOOKUP(AAQ$1,'DMG Tables'!$G$2:$G$7,'DMG Tables'!$H$2:$H$7)</f>
        <v>51552000</v>
      </c>
      <c r="AAR22" s="1">
        <f>LOOKUP($A22,'DMG Tables'!$P$2:$P$35,'DMG Tables'!$O$2:$O$35)*AAR$1*LOOKUP(AAR$1,'DMG Tables'!$G$2:$G$7,'DMG Tables'!$H$2:$H$7)</f>
        <v>51624000</v>
      </c>
      <c r="AAS22" s="1">
        <f>LOOKUP($A22,'DMG Tables'!$P$2:$P$35,'DMG Tables'!$O$2:$O$35)*AAS$1*LOOKUP(AAS$1,'DMG Tables'!$G$2:$G$7,'DMG Tables'!$H$2:$H$7)</f>
        <v>51696000</v>
      </c>
      <c r="AAT22" s="1">
        <f>LOOKUP($A22,'DMG Tables'!$P$2:$P$35,'DMG Tables'!$O$2:$O$35)*AAT$1*LOOKUP(AAT$1,'DMG Tables'!$G$2:$G$7,'DMG Tables'!$H$2:$H$7)</f>
        <v>51768000</v>
      </c>
      <c r="AAU22" s="1">
        <f>LOOKUP($A22,'DMG Tables'!$P$2:$P$35,'DMG Tables'!$O$2:$O$35)*AAU$1*LOOKUP(AAU$1,'DMG Tables'!$G$2:$G$7,'DMG Tables'!$H$2:$H$7)</f>
        <v>51840000</v>
      </c>
      <c r="AAV22" s="1">
        <f>LOOKUP($A22,'DMG Tables'!$P$2:$P$35,'DMG Tables'!$O$2:$O$35)*AAV$1*LOOKUP(AAV$1,'DMG Tables'!$G$2:$G$7,'DMG Tables'!$H$2:$H$7)</f>
        <v>51912000</v>
      </c>
      <c r="AAW22" s="1">
        <f>LOOKUP($A22,'DMG Tables'!$P$2:$P$35,'DMG Tables'!$O$2:$O$35)*AAW$1*LOOKUP(AAW$1,'DMG Tables'!$G$2:$G$7,'DMG Tables'!$H$2:$H$7)</f>
        <v>51984000</v>
      </c>
      <c r="AAX22" s="1">
        <f>LOOKUP($A22,'DMG Tables'!$P$2:$P$35,'DMG Tables'!$O$2:$O$35)*AAX$1*LOOKUP(AAX$1,'DMG Tables'!$G$2:$G$7,'DMG Tables'!$H$2:$H$7)</f>
        <v>52056000</v>
      </c>
      <c r="AAY22" s="1">
        <f>LOOKUP($A22,'DMG Tables'!$P$2:$P$35,'DMG Tables'!$O$2:$O$35)*AAY$1*LOOKUP(AAY$1,'DMG Tables'!$G$2:$G$7,'DMG Tables'!$H$2:$H$7)</f>
        <v>52128000</v>
      </c>
      <c r="AAZ22" s="1">
        <f>LOOKUP($A22,'DMG Tables'!$P$2:$P$35,'DMG Tables'!$O$2:$O$35)*AAZ$1*LOOKUP(AAZ$1,'DMG Tables'!$G$2:$G$7,'DMG Tables'!$H$2:$H$7)</f>
        <v>52200000</v>
      </c>
      <c r="ABA22" s="1">
        <f>LOOKUP($A22,'DMG Tables'!$P$2:$P$35,'DMG Tables'!$O$2:$O$35)*ABA$1*LOOKUP(ABA$1,'DMG Tables'!$G$2:$G$7,'DMG Tables'!$H$2:$H$7)</f>
        <v>52272000</v>
      </c>
      <c r="ABB22" s="1">
        <f>LOOKUP($A22,'DMG Tables'!$P$2:$P$35,'DMG Tables'!$O$2:$O$35)*ABB$1*LOOKUP(ABB$1,'DMG Tables'!$G$2:$G$7,'DMG Tables'!$H$2:$H$7)</f>
        <v>52344000</v>
      </c>
      <c r="ABC22" s="1">
        <f>LOOKUP($A22,'DMG Tables'!$P$2:$P$35,'DMG Tables'!$O$2:$O$35)*ABC$1*LOOKUP(ABC$1,'DMG Tables'!$G$2:$G$7,'DMG Tables'!$H$2:$H$7)</f>
        <v>52416000</v>
      </c>
      <c r="ABD22" s="1">
        <f>LOOKUP($A22,'DMG Tables'!$P$2:$P$35,'DMG Tables'!$O$2:$O$35)*ABD$1*LOOKUP(ABD$1,'DMG Tables'!$G$2:$G$7,'DMG Tables'!$H$2:$H$7)</f>
        <v>52488000</v>
      </c>
      <c r="ABE22" s="1">
        <f>LOOKUP($A22,'DMG Tables'!$P$2:$P$35,'DMG Tables'!$O$2:$O$35)*ABE$1*LOOKUP(ABE$1,'DMG Tables'!$G$2:$G$7,'DMG Tables'!$H$2:$H$7)</f>
        <v>52560000</v>
      </c>
      <c r="ABF22" s="1">
        <f>LOOKUP($A22,'DMG Tables'!$P$2:$P$35,'DMG Tables'!$O$2:$O$35)*ABF$1*LOOKUP(ABF$1,'DMG Tables'!$G$2:$G$7,'DMG Tables'!$H$2:$H$7)</f>
        <v>52632000</v>
      </c>
      <c r="ABG22" s="1">
        <f>LOOKUP($A22,'DMG Tables'!$P$2:$P$35,'DMG Tables'!$O$2:$O$35)*ABG$1*LOOKUP(ABG$1,'DMG Tables'!$G$2:$G$7,'DMG Tables'!$H$2:$H$7)</f>
        <v>52704000</v>
      </c>
      <c r="ABH22" s="1">
        <f>LOOKUP($A22,'DMG Tables'!$P$2:$P$35,'DMG Tables'!$O$2:$O$35)*ABH$1*LOOKUP(ABH$1,'DMG Tables'!$G$2:$G$7,'DMG Tables'!$H$2:$H$7)</f>
        <v>52776000</v>
      </c>
      <c r="ABI22" s="1">
        <f>LOOKUP($A22,'DMG Tables'!$P$2:$P$35,'DMG Tables'!$O$2:$O$35)*ABI$1*LOOKUP(ABI$1,'DMG Tables'!$G$2:$G$7,'DMG Tables'!$H$2:$H$7)</f>
        <v>52848000</v>
      </c>
      <c r="ABJ22" s="1">
        <f>LOOKUP($A22,'DMG Tables'!$P$2:$P$35,'DMG Tables'!$O$2:$O$35)*ABJ$1*LOOKUP(ABJ$1,'DMG Tables'!$G$2:$G$7,'DMG Tables'!$H$2:$H$7)</f>
        <v>52920000</v>
      </c>
      <c r="ABK22" s="1">
        <f>LOOKUP($A22,'DMG Tables'!$P$2:$P$35,'DMG Tables'!$O$2:$O$35)*ABK$1*LOOKUP(ABK$1,'DMG Tables'!$G$2:$G$7,'DMG Tables'!$H$2:$H$7)</f>
        <v>52992000</v>
      </c>
      <c r="ABL22" s="1">
        <f>LOOKUP($A22,'DMG Tables'!$P$2:$P$35,'DMG Tables'!$O$2:$O$35)*ABL$1*LOOKUP(ABL$1,'DMG Tables'!$G$2:$G$7,'DMG Tables'!$H$2:$H$7)</f>
        <v>53064000</v>
      </c>
      <c r="ABM22" s="1">
        <f>LOOKUP($A22,'DMG Tables'!$P$2:$P$35,'DMG Tables'!$O$2:$O$35)*ABM$1*LOOKUP(ABM$1,'DMG Tables'!$G$2:$G$7,'DMG Tables'!$H$2:$H$7)</f>
        <v>53136000</v>
      </c>
      <c r="ABN22" s="1">
        <f>LOOKUP($A22,'DMG Tables'!$P$2:$P$35,'DMG Tables'!$O$2:$O$35)*ABN$1*LOOKUP(ABN$1,'DMG Tables'!$G$2:$G$7,'DMG Tables'!$H$2:$H$7)</f>
        <v>53208000</v>
      </c>
      <c r="ABO22" s="1">
        <f>LOOKUP($A22,'DMG Tables'!$P$2:$P$35,'DMG Tables'!$O$2:$O$35)*ABO$1*LOOKUP(ABO$1,'DMG Tables'!$G$2:$G$7,'DMG Tables'!$H$2:$H$7)</f>
        <v>53280000</v>
      </c>
      <c r="ABP22" s="1">
        <f>LOOKUP($A22,'DMG Tables'!$P$2:$P$35,'DMG Tables'!$O$2:$O$35)*ABP$1*LOOKUP(ABP$1,'DMG Tables'!$G$2:$G$7,'DMG Tables'!$H$2:$H$7)</f>
        <v>53352000</v>
      </c>
      <c r="ABQ22" s="1">
        <f>LOOKUP($A22,'DMG Tables'!$P$2:$P$35,'DMG Tables'!$O$2:$O$35)*ABQ$1*LOOKUP(ABQ$1,'DMG Tables'!$G$2:$G$7,'DMG Tables'!$H$2:$H$7)</f>
        <v>53424000</v>
      </c>
      <c r="ABR22" s="1">
        <f>LOOKUP($A22,'DMG Tables'!$P$2:$P$35,'DMG Tables'!$O$2:$O$35)*ABR$1*LOOKUP(ABR$1,'DMG Tables'!$G$2:$G$7,'DMG Tables'!$H$2:$H$7)</f>
        <v>53496000</v>
      </c>
      <c r="ABS22" s="1">
        <f>LOOKUP($A22,'DMG Tables'!$P$2:$P$35,'DMG Tables'!$O$2:$O$35)*ABS$1*LOOKUP(ABS$1,'DMG Tables'!$G$2:$G$7,'DMG Tables'!$H$2:$H$7)</f>
        <v>53568000</v>
      </c>
      <c r="ABT22" s="1">
        <f>LOOKUP($A22,'DMG Tables'!$P$2:$P$35,'DMG Tables'!$O$2:$O$35)*ABT$1*LOOKUP(ABT$1,'DMG Tables'!$G$2:$G$7,'DMG Tables'!$H$2:$H$7)</f>
        <v>53640000</v>
      </c>
      <c r="ABU22" s="1">
        <f>LOOKUP($A22,'DMG Tables'!$P$2:$P$35,'DMG Tables'!$O$2:$O$35)*ABU$1*LOOKUP(ABU$1,'DMG Tables'!$G$2:$G$7,'DMG Tables'!$H$2:$H$7)</f>
        <v>53712000</v>
      </c>
      <c r="ABV22" s="1">
        <f>LOOKUP($A22,'DMG Tables'!$P$2:$P$35,'DMG Tables'!$O$2:$O$35)*ABV$1*LOOKUP(ABV$1,'DMG Tables'!$G$2:$G$7,'DMG Tables'!$H$2:$H$7)</f>
        <v>53784000</v>
      </c>
      <c r="ABW22" s="1">
        <f>LOOKUP($A22,'DMG Tables'!$P$2:$P$35,'DMG Tables'!$O$2:$O$35)*ABW$1*LOOKUP(ABW$1,'DMG Tables'!$G$2:$G$7,'DMG Tables'!$H$2:$H$7)</f>
        <v>53856000</v>
      </c>
      <c r="ABX22" s="1">
        <f>LOOKUP($A22,'DMG Tables'!$P$2:$P$35,'DMG Tables'!$O$2:$O$35)*ABX$1*LOOKUP(ABX$1,'DMG Tables'!$G$2:$G$7,'DMG Tables'!$H$2:$H$7)</f>
        <v>53928000</v>
      </c>
      <c r="ABY22" s="1">
        <f>LOOKUP($A22,'DMG Tables'!$P$2:$P$35,'DMG Tables'!$O$2:$O$35)*ABY$1*LOOKUP(ABY$1,'DMG Tables'!$G$2:$G$7,'DMG Tables'!$H$2:$H$7)</f>
        <v>54000000</v>
      </c>
      <c r="ABZ22" s="1">
        <f>LOOKUP($A22,'DMG Tables'!$P$2:$P$35,'DMG Tables'!$O$2:$O$35)*ABZ$1*LOOKUP(ABZ$1,'DMG Tables'!$G$2:$G$7,'DMG Tables'!$H$2:$H$7)</f>
        <v>54072000</v>
      </c>
      <c r="ACA22" s="1">
        <f>LOOKUP($A22,'DMG Tables'!$P$2:$P$35,'DMG Tables'!$O$2:$O$35)*ACA$1*LOOKUP(ACA$1,'DMG Tables'!$G$2:$G$7,'DMG Tables'!$H$2:$H$7)</f>
        <v>54144000</v>
      </c>
      <c r="ACB22" s="1">
        <f>LOOKUP($A22,'DMG Tables'!$P$2:$P$35,'DMG Tables'!$O$2:$O$35)*ACB$1*LOOKUP(ACB$1,'DMG Tables'!$G$2:$G$7,'DMG Tables'!$H$2:$H$7)</f>
        <v>54216000</v>
      </c>
      <c r="ACC22" s="1">
        <f>LOOKUP($A22,'DMG Tables'!$P$2:$P$35,'DMG Tables'!$O$2:$O$35)*ACC$1*LOOKUP(ACC$1,'DMG Tables'!$G$2:$G$7,'DMG Tables'!$H$2:$H$7)</f>
        <v>54288000</v>
      </c>
      <c r="ACD22" s="1">
        <f>LOOKUP($A22,'DMG Tables'!$P$2:$P$35,'DMG Tables'!$O$2:$O$35)*ACD$1*LOOKUP(ACD$1,'DMG Tables'!$G$2:$G$7,'DMG Tables'!$H$2:$H$7)</f>
        <v>54360000</v>
      </c>
      <c r="ACE22" s="1">
        <f>LOOKUP($A22,'DMG Tables'!$P$2:$P$35,'DMG Tables'!$O$2:$O$35)*ACE$1*LOOKUP(ACE$1,'DMG Tables'!$G$2:$G$7,'DMG Tables'!$H$2:$H$7)</f>
        <v>54432000</v>
      </c>
      <c r="ACF22" s="1">
        <f>LOOKUP($A22,'DMG Tables'!$P$2:$P$35,'DMG Tables'!$O$2:$O$35)*ACF$1*LOOKUP(ACF$1,'DMG Tables'!$G$2:$G$7,'DMG Tables'!$H$2:$H$7)</f>
        <v>54504000</v>
      </c>
      <c r="ACG22" s="1">
        <f>LOOKUP($A22,'DMG Tables'!$P$2:$P$35,'DMG Tables'!$O$2:$O$35)*ACG$1*LOOKUP(ACG$1,'DMG Tables'!$G$2:$G$7,'DMG Tables'!$H$2:$H$7)</f>
        <v>54576000</v>
      </c>
      <c r="ACH22" s="1">
        <f>LOOKUP($A22,'DMG Tables'!$P$2:$P$35,'DMG Tables'!$O$2:$O$35)*ACH$1*LOOKUP(ACH$1,'DMG Tables'!$G$2:$G$7,'DMG Tables'!$H$2:$H$7)</f>
        <v>54648000</v>
      </c>
      <c r="ACI22" s="1">
        <f>LOOKUP($A22,'DMG Tables'!$P$2:$P$35,'DMG Tables'!$O$2:$O$35)*ACI$1*LOOKUP(ACI$1,'DMG Tables'!$G$2:$G$7,'DMG Tables'!$H$2:$H$7)</f>
        <v>54720000</v>
      </c>
      <c r="ACJ22" s="1">
        <f>LOOKUP($A22,'DMG Tables'!$P$2:$P$35,'DMG Tables'!$O$2:$O$35)*ACJ$1*LOOKUP(ACJ$1,'DMG Tables'!$G$2:$G$7,'DMG Tables'!$H$2:$H$7)</f>
        <v>54792000</v>
      </c>
      <c r="ACK22" s="1">
        <f>LOOKUP($A22,'DMG Tables'!$P$2:$P$35,'DMG Tables'!$O$2:$O$35)*ACK$1*LOOKUP(ACK$1,'DMG Tables'!$G$2:$G$7,'DMG Tables'!$H$2:$H$7)</f>
        <v>54864000</v>
      </c>
      <c r="ACL22" s="1">
        <f>LOOKUP($A22,'DMG Tables'!$P$2:$P$35,'DMG Tables'!$O$2:$O$35)*ACL$1*LOOKUP(ACL$1,'DMG Tables'!$G$2:$G$7,'DMG Tables'!$H$2:$H$7)</f>
        <v>54936000</v>
      </c>
      <c r="ACM22" s="1">
        <f>LOOKUP($A22,'DMG Tables'!$P$2:$P$35,'DMG Tables'!$O$2:$O$35)*ACM$1*LOOKUP(ACM$1,'DMG Tables'!$G$2:$G$7,'DMG Tables'!$H$2:$H$7)</f>
        <v>55008000</v>
      </c>
      <c r="ACN22" s="1">
        <f>LOOKUP($A22,'DMG Tables'!$P$2:$P$35,'DMG Tables'!$O$2:$O$35)*ACN$1*LOOKUP(ACN$1,'DMG Tables'!$G$2:$G$7,'DMG Tables'!$H$2:$H$7)</f>
        <v>55080000</v>
      </c>
      <c r="ACO22" s="1">
        <f>LOOKUP($A22,'DMG Tables'!$P$2:$P$35,'DMG Tables'!$O$2:$O$35)*ACO$1*LOOKUP(ACO$1,'DMG Tables'!$G$2:$G$7,'DMG Tables'!$H$2:$H$7)</f>
        <v>55152000</v>
      </c>
      <c r="ACP22" s="1">
        <f>LOOKUP($A22,'DMG Tables'!$P$2:$P$35,'DMG Tables'!$O$2:$O$35)*ACP$1*LOOKUP(ACP$1,'DMG Tables'!$G$2:$G$7,'DMG Tables'!$H$2:$H$7)</f>
        <v>55224000</v>
      </c>
      <c r="ACQ22" s="1">
        <f>LOOKUP($A22,'DMG Tables'!$P$2:$P$35,'DMG Tables'!$O$2:$O$35)*ACQ$1*LOOKUP(ACQ$1,'DMG Tables'!$G$2:$G$7,'DMG Tables'!$H$2:$H$7)</f>
        <v>55296000</v>
      </c>
      <c r="ACR22" s="1">
        <f>LOOKUP($A22,'DMG Tables'!$P$2:$P$35,'DMG Tables'!$O$2:$O$35)*ACR$1*LOOKUP(ACR$1,'DMG Tables'!$G$2:$G$7,'DMG Tables'!$H$2:$H$7)</f>
        <v>55368000</v>
      </c>
      <c r="ACS22" s="1">
        <f>LOOKUP($A22,'DMG Tables'!$P$2:$P$35,'DMG Tables'!$O$2:$O$35)*ACS$1*LOOKUP(ACS$1,'DMG Tables'!$G$2:$G$7,'DMG Tables'!$H$2:$H$7)</f>
        <v>55440000</v>
      </c>
      <c r="ACT22" s="1">
        <f>LOOKUP($A22,'DMG Tables'!$P$2:$P$35,'DMG Tables'!$O$2:$O$35)*ACT$1*LOOKUP(ACT$1,'DMG Tables'!$G$2:$G$7,'DMG Tables'!$H$2:$H$7)</f>
        <v>55512000</v>
      </c>
      <c r="ACU22" s="1">
        <f>LOOKUP($A22,'DMG Tables'!$P$2:$P$35,'DMG Tables'!$O$2:$O$35)*ACU$1*LOOKUP(ACU$1,'DMG Tables'!$G$2:$G$7,'DMG Tables'!$H$2:$H$7)</f>
        <v>55584000</v>
      </c>
      <c r="ACV22" s="1">
        <f>LOOKUP($A22,'DMG Tables'!$P$2:$P$35,'DMG Tables'!$O$2:$O$35)*ACV$1*LOOKUP(ACV$1,'DMG Tables'!$G$2:$G$7,'DMG Tables'!$H$2:$H$7)</f>
        <v>55656000</v>
      </c>
      <c r="ACW22" s="1">
        <f>LOOKUP($A22,'DMG Tables'!$P$2:$P$35,'DMG Tables'!$O$2:$O$35)*ACW$1*LOOKUP(ACW$1,'DMG Tables'!$G$2:$G$7,'DMG Tables'!$H$2:$H$7)</f>
        <v>55728000</v>
      </c>
      <c r="ACX22" s="1">
        <f>LOOKUP($A22,'DMG Tables'!$P$2:$P$35,'DMG Tables'!$O$2:$O$35)*ACX$1*LOOKUP(ACX$1,'DMG Tables'!$G$2:$G$7,'DMG Tables'!$H$2:$H$7)</f>
        <v>55800000</v>
      </c>
      <c r="ACY22" s="1">
        <f>LOOKUP($A22,'DMG Tables'!$P$2:$P$35,'DMG Tables'!$O$2:$O$35)*ACY$1*LOOKUP(ACY$1,'DMG Tables'!$G$2:$G$7,'DMG Tables'!$H$2:$H$7)</f>
        <v>55872000</v>
      </c>
      <c r="ACZ22" s="1">
        <f>LOOKUP($A22,'DMG Tables'!$P$2:$P$35,'DMG Tables'!$O$2:$O$35)*ACZ$1*LOOKUP(ACZ$1,'DMG Tables'!$G$2:$G$7,'DMG Tables'!$H$2:$H$7)</f>
        <v>55944000</v>
      </c>
      <c r="ADA22" s="1">
        <f>LOOKUP($A22,'DMG Tables'!$P$2:$P$35,'DMG Tables'!$O$2:$O$35)*ADA$1*LOOKUP(ADA$1,'DMG Tables'!$G$2:$G$7,'DMG Tables'!$H$2:$H$7)</f>
        <v>56016000</v>
      </c>
      <c r="ADB22" s="1">
        <f>LOOKUP($A22,'DMG Tables'!$P$2:$P$35,'DMG Tables'!$O$2:$O$35)*ADB$1*LOOKUP(ADB$1,'DMG Tables'!$G$2:$G$7,'DMG Tables'!$H$2:$H$7)</f>
        <v>56088000</v>
      </c>
      <c r="ADC22" s="1">
        <f>LOOKUP($A22,'DMG Tables'!$P$2:$P$35,'DMG Tables'!$O$2:$O$35)*ADC$1*LOOKUP(ADC$1,'DMG Tables'!$G$2:$G$7,'DMG Tables'!$H$2:$H$7)</f>
        <v>56160000</v>
      </c>
      <c r="ADD22" s="1">
        <f>LOOKUP($A22,'DMG Tables'!$P$2:$P$35,'DMG Tables'!$O$2:$O$35)*ADD$1*LOOKUP(ADD$1,'DMG Tables'!$G$2:$G$7,'DMG Tables'!$H$2:$H$7)</f>
        <v>56232000</v>
      </c>
      <c r="ADE22" s="1">
        <f>LOOKUP($A22,'DMG Tables'!$P$2:$P$35,'DMG Tables'!$O$2:$O$35)*ADE$1*LOOKUP(ADE$1,'DMG Tables'!$G$2:$G$7,'DMG Tables'!$H$2:$H$7)</f>
        <v>56304000</v>
      </c>
      <c r="ADF22" s="1">
        <f>LOOKUP($A22,'DMG Tables'!$P$2:$P$35,'DMG Tables'!$O$2:$O$35)*ADF$1*LOOKUP(ADF$1,'DMG Tables'!$G$2:$G$7,'DMG Tables'!$H$2:$H$7)</f>
        <v>56376000</v>
      </c>
      <c r="ADG22" s="1">
        <f>LOOKUP($A22,'DMG Tables'!$P$2:$P$35,'DMG Tables'!$O$2:$O$35)*ADG$1*LOOKUP(ADG$1,'DMG Tables'!$G$2:$G$7,'DMG Tables'!$H$2:$H$7)</f>
        <v>56448000</v>
      </c>
      <c r="ADH22" s="1">
        <f>LOOKUP($A22,'DMG Tables'!$P$2:$P$35,'DMG Tables'!$O$2:$O$35)*ADH$1*LOOKUP(ADH$1,'DMG Tables'!$G$2:$G$7,'DMG Tables'!$H$2:$H$7)</f>
        <v>56520000</v>
      </c>
      <c r="ADI22" s="1">
        <f>LOOKUP($A22,'DMG Tables'!$P$2:$P$35,'DMG Tables'!$O$2:$O$35)*ADI$1*LOOKUP(ADI$1,'DMG Tables'!$G$2:$G$7,'DMG Tables'!$H$2:$H$7)</f>
        <v>56592000</v>
      </c>
      <c r="ADJ22" s="1">
        <f>LOOKUP($A22,'DMG Tables'!$P$2:$P$35,'DMG Tables'!$O$2:$O$35)*ADJ$1*LOOKUP(ADJ$1,'DMG Tables'!$G$2:$G$7,'DMG Tables'!$H$2:$H$7)</f>
        <v>56664000</v>
      </c>
      <c r="ADK22" s="1">
        <f>LOOKUP($A22,'DMG Tables'!$P$2:$P$35,'DMG Tables'!$O$2:$O$35)*ADK$1*LOOKUP(ADK$1,'DMG Tables'!$G$2:$G$7,'DMG Tables'!$H$2:$H$7)</f>
        <v>56736000</v>
      </c>
      <c r="ADL22" s="1">
        <f>LOOKUP($A22,'DMG Tables'!$P$2:$P$35,'DMG Tables'!$O$2:$O$35)*ADL$1*LOOKUP(ADL$1,'DMG Tables'!$G$2:$G$7,'DMG Tables'!$H$2:$H$7)</f>
        <v>56808000</v>
      </c>
      <c r="ADM22" s="1">
        <f>LOOKUP($A22,'DMG Tables'!$P$2:$P$35,'DMG Tables'!$O$2:$O$35)*ADM$1*LOOKUP(ADM$1,'DMG Tables'!$G$2:$G$7,'DMG Tables'!$H$2:$H$7)</f>
        <v>56880000</v>
      </c>
      <c r="ADN22" s="1">
        <f>LOOKUP($A22,'DMG Tables'!$P$2:$P$35,'DMG Tables'!$O$2:$O$35)*ADN$1*LOOKUP(ADN$1,'DMG Tables'!$G$2:$G$7,'DMG Tables'!$H$2:$H$7)</f>
        <v>56952000</v>
      </c>
      <c r="ADO22" s="1">
        <f>LOOKUP($A22,'DMG Tables'!$P$2:$P$35,'DMG Tables'!$O$2:$O$35)*ADO$1*LOOKUP(ADO$1,'DMG Tables'!$G$2:$G$7,'DMG Tables'!$H$2:$H$7)</f>
        <v>57024000</v>
      </c>
      <c r="ADP22" s="1">
        <f>LOOKUP($A22,'DMG Tables'!$P$2:$P$35,'DMG Tables'!$O$2:$O$35)*ADP$1*LOOKUP(ADP$1,'DMG Tables'!$G$2:$G$7,'DMG Tables'!$H$2:$H$7)</f>
        <v>57096000</v>
      </c>
      <c r="ADQ22" s="1">
        <f>LOOKUP($A22,'DMG Tables'!$P$2:$P$35,'DMG Tables'!$O$2:$O$35)*ADQ$1*LOOKUP(ADQ$1,'DMG Tables'!$G$2:$G$7,'DMG Tables'!$H$2:$H$7)</f>
        <v>57168000</v>
      </c>
      <c r="ADR22" s="1">
        <f>LOOKUP($A22,'DMG Tables'!$P$2:$P$35,'DMG Tables'!$O$2:$O$35)*ADR$1*LOOKUP(ADR$1,'DMG Tables'!$G$2:$G$7,'DMG Tables'!$H$2:$H$7)</f>
        <v>57240000</v>
      </c>
      <c r="ADS22" s="1">
        <f>LOOKUP($A22,'DMG Tables'!$P$2:$P$35,'DMG Tables'!$O$2:$O$35)*ADS$1*LOOKUP(ADS$1,'DMG Tables'!$G$2:$G$7,'DMG Tables'!$H$2:$H$7)</f>
        <v>57312000</v>
      </c>
      <c r="ADT22" s="1">
        <f>LOOKUP($A22,'DMG Tables'!$P$2:$P$35,'DMG Tables'!$O$2:$O$35)*ADT$1*LOOKUP(ADT$1,'DMG Tables'!$G$2:$G$7,'DMG Tables'!$H$2:$H$7)</f>
        <v>57384000</v>
      </c>
      <c r="ADU22" s="1">
        <f>LOOKUP($A22,'DMG Tables'!$P$2:$P$35,'DMG Tables'!$O$2:$O$35)*ADU$1*LOOKUP(ADU$1,'DMG Tables'!$G$2:$G$7,'DMG Tables'!$H$2:$H$7)</f>
        <v>57456000</v>
      </c>
      <c r="ADV22" s="1">
        <f>LOOKUP($A22,'DMG Tables'!$P$2:$P$35,'DMG Tables'!$O$2:$O$35)*ADV$1*LOOKUP(ADV$1,'DMG Tables'!$G$2:$G$7,'DMG Tables'!$H$2:$H$7)</f>
        <v>57528000</v>
      </c>
      <c r="ADW22" s="1">
        <f>LOOKUP($A22,'DMG Tables'!$P$2:$P$35,'DMG Tables'!$O$2:$O$35)*ADW$1*LOOKUP(ADW$1,'DMG Tables'!$G$2:$G$7,'DMG Tables'!$H$2:$H$7)</f>
        <v>57600000</v>
      </c>
      <c r="ADX22" s="1">
        <f>LOOKUP($A22,'DMG Tables'!$P$2:$P$35,'DMG Tables'!$O$2:$O$35)*ADX$1*LOOKUP(ADX$1,'DMG Tables'!$G$2:$G$7,'DMG Tables'!$H$2:$H$7)</f>
        <v>57672000</v>
      </c>
      <c r="ADY22" s="1">
        <f>LOOKUP($A22,'DMG Tables'!$P$2:$P$35,'DMG Tables'!$O$2:$O$35)*ADY$1*LOOKUP(ADY$1,'DMG Tables'!$G$2:$G$7,'DMG Tables'!$H$2:$H$7)</f>
        <v>57744000</v>
      </c>
      <c r="ADZ22" s="1">
        <f>LOOKUP($A22,'DMG Tables'!$P$2:$P$35,'DMG Tables'!$O$2:$O$35)*ADZ$1*LOOKUP(ADZ$1,'DMG Tables'!$G$2:$G$7,'DMG Tables'!$H$2:$H$7)</f>
        <v>57816000</v>
      </c>
      <c r="AEA22" s="1">
        <f>LOOKUP($A22,'DMG Tables'!$P$2:$P$35,'DMG Tables'!$O$2:$O$35)*AEA$1*LOOKUP(AEA$1,'DMG Tables'!$G$2:$G$7,'DMG Tables'!$H$2:$H$7)</f>
        <v>57888000</v>
      </c>
      <c r="AEB22" s="1">
        <f>LOOKUP($A22,'DMG Tables'!$P$2:$P$35,'DMG Tables'!$O$2:$O$35)*AEB$1*LOOKUP(AEB$1,'DMG Tables'!$G$2:$G$7,'DMG Tables'!$H$2:$H$7)</f>
        <v>57960000</v>
      </c>
      <c r="AEC22" s="1">
        <f>LOOKUP($A22,'DMG Tables'!$P$2:$P$35,'DMG Tables'!$O$2:$O$35)*AEC$1*LOOKUP(AEC$1,'DMG Tables'!$G$2:$G$7,'DMG Tables'!$H$2:$H$7)</f>
        <v>58032000</v>
      </c>
      <c r="AED22" s="1">
        <f>LOOKUP($A22,'DMG Tables'!$P$2:$P$35,'DMG Tables'!$O$2:$O$35)*AED$1*LOOKUP(AED$1,'DMG Tables'!$G$2:$G$7,'DMG Tables'!$H$2:$H$7)</f>
        <v>58104000</v>
      </c>
      <c r="AEE22" s="1">
        <f>LOOKUP($A22,'DMG Tables'!$P$2:$P$35,'DMG Tables'!$O$2:$O$35)*AEE$1*LOOKUP(AEE$1,'DMG Tables'!$G$2:$G$7,'DMG Tables'!$H$2:$H$7)</f>
        <v>58176000</v>
      </c>
      <c r="AEF22" s="1">
        <f>LOOKUP($A22,'DMG Tables'!$P$2:$P$35,'DMG Tables'!$O$2:$O$35)*AEF$1*LOOKUP(AEF$1,'DMG Tables'!$G$2:$G$7,'DMG Tables'!$H$2:$H$7)</f>
        <v>58248000</v>
      </c>
      <c r="AEG22" s="1">
        <f>LOOKUP($A22,'DMG Tables'!$P$2:$P$35,'DMG Tables'!$O$2:$O$35)*AEG$1*LOOKUP(AEG$1,'DMG Tables'!$G$2:$G$7,'DMG Tables'!$H$2:$H$7)</f>
        <v>58320000</v>
      </c>
      <c r="AEH22" s="1">
        <f>LOOKUP($A22,'DMG Tables'!$P$2:$P$35,'DMG Tables'!$O$2:$O$35)*AEH$1*LOOKUP(AEH$1,'DMG Tables'!$G$2:$G$7,'DMG Tables'!$H$2:$H$7)</f>
        <v>58392000</v>
      </c>
      <c r="AEI22" s="1">
        <f>LOOKUP($A22,'DMG Tables'!$P$2:$P$35,'DMG Tables'!$O$2:$O$35)*AEI$1*LOOKUP(AEI$1,'DMG Tables'!$G$2:$G$7,'DMG Tables'!$H$2:$H$7)</f>
        <v>58464000</v>
      </c>
      <c r="AEJ22" s="1">
        <f>LOOKUP($A22,'DMG Tables'!$P$2:$P$35,'DMG Tables'!$O$2:$O$35)*AEJ$1*LOOKUP(AEJ$1,'DMG Tables'!$G$2:$G$7,'DMG Tables'!$H$2:$H$7)</f>
        <v>58536000</v>
      </c>
      <c r="AEK22" s="1">
        <f>LOOKUP($A22,'DMG Tables'!$P$2:$P$35,'DMG Tables'!$O$2:$O$35)*AEK$1*LOOKUP(AEK$1,'DMG Tables'!$G$2:$G$7,'DMG Tables'!$H$2:$H$7)</f>
        <v>58608000</v>
      </c>
      <c r="AEL22" s="1">
        <f>LOOKUP($A22,'DMG Tables'!$P$2:$P$35,'DMG Tables'!$O$2:$O$35)*AEL$1*LOOKUP(AEL$1,'DMG Tables'!$G$2:$G$7,'DMG Tables'!$H$2:$H$7)</f>
        <v>58680000</v>
      </c>
      <c r="AEM22" s="1">
        <f>LOOKUP($A22,'DMG Tables'!$P$2:$P$35,'DMG Tables'!$O$2:$O$35)*AEM$1*LOOKUP(AEM$1,'DMG Tables'!$G$2:$G$7,'DMG Tables'!$H$2:$H$7)</f>
        <v>58752000</v>
      </c>
      <c r="AEN22" s="1">
        <f>LOOKUP($A22,'DMG Tables'!$P$2:$P$35,'DMG Tables'!$O$2:$O$35)*AEN$1*LOOKUP(AEN$1,'DMG Tables'!$G$2:$G$7,'DMG Tables'!$H$2:$H$7)</f>
        <v>58824000</v>
      </c>
      <c r="AEO22" s="1">
        <f>LOOKUP($A22,'DMG Tables'!$P$2:$P$35,'DMG Tables'!$O$2:$O$35)*AEO$1*LOOKUP(AEO$1,'DMG Tables'!$G$2:$G$7,'DMG Tables'!$H$2:$H$7)</f>
        <v>58896000</v>
      </c>
      <c r="AEP22" s="1">
        <f>LOOKUP($A22,'DMG Tables'!$P$2:$P$35,'DMG Tables'!$O$2:$O$35)*AEP$1*LOOKUP(AEP$1,'DMG Tables'!$G$2:$G$7,'DMG Tables'!$H$2:$H$7)</f>
        <v>58968000</v>
      </c>
      <c r="AEQ22" s="1">
        <f>LOOKUP($A22,'DMG Tables'!$P$2:$P$35,'DMG Tables'!$O$2:$O$35)*AEQ$1*LOOKUP(AEQ$1,'DMG Tables'!$G$2:$G$7,'DMG Tables'!$H$2:$H$7)</f>
        <v>59040000</v>
      </c>
      <c r="AER22" s="1">
        <f>LOOKUP($A22,'DMG Tables'!$P$2:$P$35,'DMG Tables'!$O$2:$O$35)*AER$1*LOOKUP(AER$1,'DMG Tables'!$G$2:$G$7,'DMG Tables'!$H$2:$H$7)</f>
        <v>59112000</v>
      </c>
      <c r="AES22" s="1">
        <f>LOOKUP($A22,'DMG Tables'!$P$2:$P$35,'DMG Tables'!$O$2:$O$35)*AES$1*LOOKUP(AES$1,'DMG Tables'!$G$2:$G$7,'DMG Tables'!$H$2:$H$7)</f>
        <v>59184000</v>
      </c>
      <c r="AET22" s="1">
        <f>LOOKUP($A22,'DMG Tables'!$P$2:$P$35,'DMG Tables'!$O$2:$O$35)*AET$1*LOOKUP(AET$1,'DMG Tables'!$G$2:$G$7,'DMG Tables'!$H$2:$H$7)</f>
        <v>59256000</v>
      </c>
      <c r="AEU22" s="1">
        <f>LOOKUP($A22,'DMG Tables'!$P$2:$P$35,'DMG Tables'!$O$2:$O$35)*AEU$1*LOOKUP(AEU$1,'DMG Tables'!$G$2:$G$7,'DMG Tables'!$H$2:$H$7)</f>
        <v>59328000</v>
      </c>
      <c r="AEV22" s="1">
        <f>LOOKUP($A22,'DMG Tables'!$P$2:$P$35,'DMG Tables'!$O$2:$O$35)*AEV$1*LOOKUP(AEV$1,'DMG Tables'!$G$2:$G$7,'DMG Tables'!$H$2:$H$7)</f>
        <v>59400000</v>
      </c>
      <c r="AEW22" s="1">
        <f>LOOKUP($A22,'DMG Tables'!$P$2:$P$35,'DMG Tables'!$O$2:$O$35)*AEW$1*LOOKUP(AEW$1,'DMG Tables'!$G$2:$G$7,'DMG Tables'!$H$2:$H$7)</f>
        <v>59472000</v>
      </c>
      <c r="AEX22" s="1">
        <f>LOOKUP($A22,'DMG Tables'!$P$2:$P$35,'DMG Tables'!$O$2:$O$35)*AEX$1*LOOKUP(AEX$1,'DMG Tables'!$G$2:$G$7,'DMG Tables'!$H$2:$H$7)</f>
        <v>59544000</v>
      </c>
      <c r="AEY22" s="1">
        <f>LOOKUP($A22,'DMG Tables'!$P$2:$P$35,'DMG Tables'!$O$2:$O$35)*AEY$1*LOOKUP(AEY$1,'DMG Tables'!$G$2:$G$7,'DMG Tables'!$H$2:$H$7)</f>
        <v>59616000</v>
      </c>
      <c r="AEZ22" s="1">
        <f>LOOKUP($A22,'DMG Tables'!$P$2:$P$35,'DMG Tables'!$O$2:$O$35)*AEZ$1*LOOKUP(AEZ$1,'DMG Tables'!$G$2:$G$7,'DMG Tables'!$H$2:$H$7)</f>
        <v>59688000</v>
      </c>
      <c r="AFA22" s="1">
        <f>LOOKUP($A22,'DMG Tables'!$P$2:$P$35,'DMG Tables'!$O$2:$O$35)*AFA$1*LOOKUP(AFA$1,'DMG Tables'!$G$2:$G$7,'DMG Tables'!$H$2:$H$7)</f>
        <v>59760000</v>
      </c>
      <c r="AFB22" s="1">
        <f>LOOKUP($A22,'DMG Tables'!$P$2:$P$35,'DMG Tables'!$O$2:$O$35)*AFB$1*LOOKUP(AFB$1,'DMG Tables'!$G$2:$G$7,'DMG Tables'!$H$2:$H$7)</f>
        <v>59832000</v>
      </c>
      <c r="AFC22" s="1">
        <f>LOOKUP($A22,'DMG Tables'!$P$2:$P$35,'DMG Tables'!$O$2:$O$35)*AFC$1*LOOKUP(AFC$1,'DMG Tables'!$G$2:$G$7,'DMG Tables'!$H$2:$H$7)</f>
        <v>59904000</v>
      </c>
      <c r="AFD22" s="1">
        <f>LOOKUP($A22,'DMG Tables'!$P$2:$P$35,'DMG Tables'!$O$2:$O$35)*AFD$1*LOOKUP(AFD$1,'DMG Tables'!$G$2:$G$7,'DMG Tables'!$H$2:$H$7)</f>
        <v>59976000</v>
      </c>
      <c r="AFE22" s="1">
        <f>LOOKUP($A22,'DMG Tables'!$P$2:$P$35,'DMG Tables'!$O$2:$O$35)*AFE$1*LOOKUP(AFE$1,'DMG Tables'!$G$2:$G$7,'DMG Tables'!$H$2:$H$7)</f>
        <v>60048000</v>
      </c>
      <c r="AFF22" s="1">
        <f>LOOKUP($A22,'DMG Tables'!$P$2:$P$35,'DMG Tables'!$O$2:$O$35)*AFF$1*LOOKUP(AFF$1,'DMG Tables'!$G$2:$G$7,'DMG Tables'!$H$2:$H$7)</f>
        <v>60120000</v>
      </c>
      <c r="AFG22" s="1">
        <f>LOOKUP($A22,'DMG Tables'!$P$2:$P$35,'DMG Tables'!$O$2:$O$35)*AFG$1*LOOKUP(AFG$1,'DMG Tables'!$G$2:$G$7,'DMG Tables'!$H$2:$H$7)</f>
        <v>60192000</v>
      </c>
      <c r="AFH22" s="1">
        <f>LOOKUP($A22,'DMG Tables'!$P$2:$P$35,'DMG Tables'!$O$2:$O$35)*AFH$1*LOOKUP(AFH$1,'DMG Tables'!$G$2:$G$7,'DMG Tables'!$H$2:$H$7)</f>
        <v>60264000</v>
      </c>
      <c r="AFI22" s="1">
        <f>LOOKUP($A22,'DMG Tables'!$P$2:$P$35,'DMG Tables'!$O$2:$O$35)*AFI$1*LOOKUP(AFI$1,'DMG Tables'!$G$2:$G$7,'DMG Tables'!$H$2:$H$7)</f>
        <v>60336000</v>
      </c>
      <c r="AFJ22" s="1">
        <f>LOOKUP($A22,'DMG Tables'!$P$2:$P$35,'DMG Tables'!$O$2:$O$35)*AFJ$1*LOOKUP(AFJ$1,'DMG Tables'!$G$2:$G$7,'DMG Tables'!$H$2:$H$7)</f>
        <v>60408000</v>
      </c>
      <c r="AFK22" s="1">
        <f>LOOKUP($A22,'DMG Tables'!$P$2:$P$35,'DMG Tables'!$O$2:$O$35)*AFK$1*LOOKUP(AFK$1,'DMG Tables'!$G$2:$G$7,'DMG Tables'!$H$2:$H$7)</f>
        <v>60480000</v>
      </c>
      <c r="AFL22" s="1">
        <f>LOOKUP($A22,'DMG Tables'!$P$2:$P$35,'DMG Tables'!$O$2:$O$35)*AFL$1*LOOKUP(AFL$1,'DMG Tables'!$G$2:$G$7,'DMG Tables'!$H$2:$H$7)</f>
        <v>60552000</v>
      </c>
      <c r="AFM22" s="1">
        <f>LOOKUP($A22,'DMG Tables'!$P$2:$P$35,'DMG Tables'!$O$2:$O$35)*AFM$1*LOOKUP(AFM$1,'DMG Tables'!$G$2:$G$7,'DMG Tables'!$H$2:$H$7)</f>
        <v>60624000</v>
      </c>
      <c r="AFN22" s="1">
        <f>LOOKUP($A22,'DMG Tables'!$P$2:$P$35,'DMG Tables'!$O$2:$O$35)*AFN$1*LOOKUP(AFN$1,'DMG Tables'!$G$2:$G$7,'DMG Tables'!$H$2:$H$7)</f>
        <v>60696000</v>
      </c>
      <c r="AFO22" s="1">
        <f>LOOKUP($A22,'DMG Tables'!$P$2:$P$35,'DMG Tables'!$O$2:$O$35)*AFO$1*LOOKUP(AFO$1,'DMG Tables'!$G$2:$G$7,'DMG Tables'!$H$2:$H$7)</f>
        <v>60768000</v>
      </c>
      <c r="AFP22" s="1">
        <f>LOOKUP($A22,'DMG Tables'!$P$2:$P$35,'DMG Tables'!$O$2:$O$35)*AFP$1*LOOKUP(AFP$1,'DMG Tables'!$G$2:$G$7,'DMG Tables'!$H$2:$H$7)</f>
        <v>60840000</v>
      </c>
      <c r="AFQ22" s="1">
        <f>LOOKUP($A22,'DMG Tables'!$P$2:$P$35,'DMG Tables'!$O$2:$O$35)*AFQ$1*LOOKUP(AFQ$1,'DMG Tables'!$G$2:$G$7,'DMG Tables'!$H$2:$H$7)</f>
        <v>60912000</v>
      </c>
      <c r="AFR22" s="1">
        <f>LOOKUP($A22,'DMG Tables'!$P$2:$P$35,'DMG Tables'!$O$2:$O$35)*AFR$1*LOOKUP(AFR$1,'DMG Tables'!$G$2:$G$7,'DMG Tables'!$H$2:$H$7)</f>
        <v>60984000</v>
      </c>
      <c r="AFS22" s="1">
        <f>LOOKUP($A22,'DMG Tables'!$P$2:$P$35,'DMG Tables'!$O$2:$O$35)*AFS$1*LOOKUP(AFS$1,'DMG Tables'!$G$2:$G$7,'DMG Tables'!$H$2:$H$7)</f>
        <v>61056000</v>
      </c>
      <c r="AFT22" s="1">
        <f>LOOKUP($A22,'DMG Tables'!$P$2:$P$35,'DMG Tables'!$O$2:$O$35)*AFT$1*LOOKUP(AFT$1,'DMG Tables'!$G$2:$G$7,'DMG Tables'!$H$2:$H$7)</f>
        <v>61128000</v>
      </c>
      <c r="AFU22" s="1">
        <f>LOOKUP($A22,'DMG Tables'!$P$2:$P$35,'DMG Tables'!$O$2:$O$35)*AFU$1*LOOKUP(AFU$1,'DMG Tables'!$G$2:$G$7,'DMG Tables'!$H$2:$H$7)</f>
        <v>61200000</v>
      </c>
      <c r="AFV22" s="1">
        <f>LOOKUP($A22,'DMG Tables'!$P$2:$P$35,'DMG Tables'!$O$2:$O$35)*AFV$1*LOOKUP(AFV$1,'DMG Tables'!$G$2:$G$7,'DMG Tables'!$H$2:$H$7)</f>
        <v>61272000</v>
      </c>
      <c r="AFW22" s="1">
        <f>LOOKUP($A22,'DMG Tables'!$P$2:$P$35,'DMG Tables'!$O$2:$O$35)*AFW$1*LOOKUP(AFW$1,'DMG Tables'!$G$2:$G$7,'DMG Tables'!$H$2:$H$7)</f>
        <v>61344000</v>
      </c>
      <c r="AFX22" s="1">
        <f>LOOKUP($A22,'DMG Tables'!$P$2:$P$35,'DMG Tables'!$O$2:$O$35)*AFX$1*LOOKUP(AFX$1,'DMG Tables'!$G$2:$G$7,'DMG Tables'!$H$2:$H$7)</f>
        <v>61416000</v>
      </c>
      <c r="AFY22" s="1">
        <f>LOOKUP($A22,'DMG Tables'!$P$2:$P$35,'DMG Tables'!$O$2:$O$35)*AFY$1*LOOKUP(AFY$1,'DMG Tables'!$G$2:$G$7,'DMG Tables'!$H$2:$H$7)</f>
        <v>61488000</v>
      </c>
      <c r="AFZ22" s="1">
        <f>LOOKUP($A22,'DMG Tables'!$P$2:$P$35,'DMG Tables'!$O$2:$O$35)*AFZ$1*LOOKUP(AFZ$1,'DMG Tables'!$G$2:$G$7,'DMG Tables'!$H$2:$H$7)</f>
        <v>61560000</v>
      </c>
      <c r="AGA22" s="1">
        <f>LOOKUP($A22,'DMG Tables'!$P$2:$P$35,'DMG Tables'!$O$2:$O$35)*AGA$1*LOOKUP(AGA$1,'DMG Tables'!$G$2:$G$7,'DMG Tables'!$H$2:$H$7)</f>
        <v>61632000</v>
      </c>
      <c r="AGB22" s="1">
        <f>LOOKUP($A22,'DMG Tables'!$P$2:$P$35,'DMG Tables'!$O$2:$O$35)*AGB$1*LOOKUP(AGB$1,'DMG Tables'!$G$2:$G$7,'DMG Tables'!$H$2:$H$7)</f>
        <v>61704000</v>
      </c>
      <c r="AGC22" s="1">
        <f>LOOKUP($A22,'DMG Tables'!$P$2:$P$35,'DMG Tables'!$O$2:$O$35)*AGC$1*LOOKUP(AGC$1,'DMG Tables'!$G$2:$G$7,'DMG Tables'!$H$2:$H$7)</f>
        <v>61776000</v>
      </c>
      <c r="AGD22" s="1">
        <f>LOOKUP($A22,'DMG Tables'!$P$2:$P$35,'DMG Tables'!$O$2:$O$35)*AGD$1*LOOKUP(AGD$1,'DMG Tables'!$G$2:$G$7,'DMG Tables'!$H$2:$H$7)</f>
        <v>61848000</v>
      </c>
      <c r="AGE22" s="1">
        <f>LOOKUP($A22,'DMG Tables'!$P$2:$P$35,'DMG Tables'!$O$2:$O$35)*AGE$1*LOOKUP(AGE$1,'DMG Tables'!$G$2:$G$7,'DMG Tables'!$H$2:$H$7)</f>
        <v>61920000</v>
      </c>
      <c r="AGF22" s="1">
        <f>LOOKUP($A22,'DMG Tables'!$P$2:$P$35,'DMG Tables'!$O$2:$O$35)*AGF$1*LOOKUP(AGF$1,'DMG Tables'!$G$2:$G$7,'DMG Tables'!$H$2:$H$7)</f>
        <v>61992000</v>
      </c>
      <c r="AGG22" s="1">
        <f>LOOKUP($A22,'DMG Tables'!$P$2:$P$35,'DMG Tables'!$O$2:$O$35)*AGG$1*LOOKUP(AGG$1,'DMG Tables'!$G$2:$G$7,'DMG Tables'!$H$2:$H$7)</f>
        <v>62064000</v>
      </c>
      <c r="AGH22" s="1">
        <f>LOOKUP($A22,'DMG Tables'!$P$2:$P$35,'DMG Tables'!$O$2:$O$35)*AGH$1*LOOKUP(AGH$1,'DMG Tables'!$G$2:$G$7,'DMG Tables'!$H$2:$H$7)</f>
        <v>62136000</v>
      </c>
      <c r="AGI22" s="1">
        <f>LOOKUP($A22,'DMG Tables'!$P$2:$P$35,'DMG Tables'!$O$2:$O$35)*AGI$1*LOOKUP(AGI$1,'DMG Tables'!$G$2:$G$7,'DMG Tables'!$H$2:$H$7)</f>
        <v>62208000</v>
      </c>
      <c r="AGJ22" s="1">
        <f>LOOKUP($A22,'DMG Tables'!$P$2:$P$35,'DMG Tables'!$O$2:$O$35)*AGJ$1*LOOKUP(AGJ$1,'DMG Tables'!$G$2:$G$7,'DMG Tables'!$H$2:$H$7)</f>
        <v>62280000</v>
      </c>
      <c r="AGK22" s="1">
        <f>LOOKUP($A22,'DMG Tables'!$P$2:$P$35,'DMG Tables'!$O$2:$O$35)*AGK$1*LOOKUP(AGK$1,'DMG Tables'!$G$2:$G$7,'DMG Tables'!$H$2:$H$7)</f>
        <v>62352000</v>
      </c>
      <c r="AGL22" s="1">
        <f>LOOKUP($A22,'DMG Tables'!$P$2:$P$35,'DMG Tables'!$O$2:$O$35)*AGL$1*LOOKUP(AGL$1,'DMG Tables'!$G$2:$G$7,'DMG Tables'!$H$2:$H$7)</f>
        <v>62424000</v>
      </c>
      <c r="AGM22" s="1">
        <f>LOOKUP($A22,'DMG Tables'!$P$2:$P$35,'DMG Tables'!$O$2:$O$35)*AGM$1*LOOKUP(AGM$1,'DMG Tables'!$G$2:$G$7,'DMG Tables'!$H$2:$H$7)</f>
        <v>62496000</v>
      </c>
      <c r="AGN22" s="1">
        <f>LOOKUP($A22,'DMG Tables'!$P$2:$P$35,'DMG Tables'!$O$2:$O$35)*AGN$1*LOOKUP(AGN$1,'DMG Tables'!$G$2:$G$7,'DMG Tables'!$H$2:$H$7)</f>
        <v>62568000</v>
      </c>
      <c r="AGO22" s="1">
        <f>LOOKUP($A22,'DMG Tables'!$P$2:$P$35,'DMG Tables'!$O$2:$O$35)*AGO$1*LOOKUP(AGO$1,'DMG Tables'!$G$2:$G$7,'DMG Tables'!$H$2:$H$7)</f>
        <v>62640000</v>
      </c>
      <c r="AGP22" s="1">
        <f>LOOKUP($A22,'DMG Tables'!$P$2:$P$35,'DMG Tables'!$O$2:$O$35)*AGP$1*LOOKUP(AGP$1,'DMG Tables'!$G$2:$G$7,'DMG Tables'!$H$2:$H$7)</f>
        <v>62712000</v>
      </c>
      <c r="AGQ22" s="1">
        <f>LOOKUP($A22,'DMG Tables'!$P$2:$P$35,'DMG Tables'!$O$2:$O$35)*AGQ$1*LOOKUP(AGQ$1,'DMG Tables'!$G$2:$G$7,'DMG Tables'!$H$2:$H$7)</f>
        <v>62784000</v>
      </c>
      <c r="AGR22" s="1">
        <f>LOOKUP($A22,'DMG Tables'!$P$2:$P$35,'DMG Tables'!$O$2:$O$35)*AGR$1*LOOKUP(AGR$1,'DMG Tables'!$G$2:$G$7,'DMG Tables'!$H$2:$H$7)</f>
        <v>62856000</v>
      </c>
      <c r="AGS22" s="1">
        <f>LOOKUP($A22,'DMG Tables'!$P$2:$P$35,'DMG Tables'!$O$2:$O$35)*AGS$1*LOOKUP(AGS$1,'DMG Tables'!$G$2:$G$7,'DMG Tables'!$H$2:$H$7)</f>
        <v>62928000</v>
      </c>
      <c r="AGT22" s="1">
        <f>LOOKUP($A22,'DMG Tables'!$P$2:$P$35,'DMG Tables'!$O$2:$O$35)*AGT$1*LOOKUP(AGT$1,'DMG Tables'!$G$2:$G$7,'DMG Tables'!$H$2:$H$7)</f>
        <v>63000000</v>
      </c>
      <c r="AGU22" s="1">
        <f>LOOKUP($A22,'DMG Tables'!$P$2:$P$35,'DMG Tables'!$O$2:$O$35)*AGU$1*LOOKUP(AGU$1,'DMG Tables'!$G$2:$G$7,'DMG Tables'!$H$2:$H$7)</f>
        <v>63072000</v>
      </c>
      <c r="AGV22" s="1">
        <f>LOOKUP($A22,'DMG Tables'!$P$2:$P$35,'DMG Tables'!$O$2:$O$35)*AGV$1*LOOKUP(AGV$1,'DMG Tables'!$G$2:$G$7,'DMG Tables'!$H$2:$H$7)</f>
        <v>63144000</v>
      </c>
      <c r="AGW22" s="1">
        <f>LOOKUP($A22,'DMG Tables'!$P$2:$P$35,'DMG Tables'!$O$2:$O$35)*AGW$1*LOOKUP(AGW$1,'DMG Tables'!$G$2:$G$7,'DMG Tables'!$H$2:$H$7)</f>
        <v>63216000</v>
      </c>
      <c r="AGX22" s="1">
        <f>LOOKUP($A22,'DMG Tables'!$P$2:$P$35,'DMG Tables'!$O$2:$O$35)*AGX$1*LOOKUP(AGX$1,'DMG Tables'!$G$2:$G$7,'DMG Tables'!$H$2:$H$7)</f>
        <v>63288000</v>
      </c>
      <c r="AGY22" s="1">
        <f>LOOKUP($A22,'DMG Tables'!$P$2:$P$35,'DMG Tables'!$O$2:$O$35)*AGY$1*LOOKUP(AGY$1,'DMG Tables'!$G$2:$G$7,'DMG Tables'!$H$2:$H$7)</f>
        <v>63360000</v>
      </c>
      <c r="AGZ22" s="1">
        <f>LOOKUP($A22,'DMG Tables'!$P$2:$P$35,'DMG Tables'!$O$2:$O$35)*AGZ$1*LOOKUP(AGZ$1,'DMG Tables'!$G$2:$G$7,'DMG Tables'!$H$2:$H$7)</f>
        <v>63432000</v>
      </c>
      <c r="AHA22" s="1">
        <f>LOOKUP($A22,'DMG Tables'!$P$2:$P$35,'DMG Tables'!$O$2:$O$35)*AHA$1*LOOKUP(AHA$1,'DMG Tables'!$G$2:$G$7,'DMG Tables'!$H$2:$H$7)</f>
        <v>63504000</v>
      </c>
      <c r="AHB22" s="1">
        <f>LOOKUP($A22,'DMG Tables'!$P$2:$P$35,'DMG Tables'!$O$2:$O$35)*AHB$1*LOOKUP(AHB$1,'DMG Tables'!$G$2:$G$7,'DMG Tables'!$H$2:$H$7)</f>
        <v>63576000</v>
      </c>
      <c r="AHC22" s="1">
        <f>LOOKUP($A22,'DMG Tables'!$P$2:$P$35,'DMG Tables'!$O$2:$O$35)*AHC$1*LOOKUP(AHC$1,'DMG Tables'!$G$2:$G$7,'DMG Tables'!$H$2:$H$7)</f>
        <v>63648000</v>
      </c>
      <c r="AHD22" s="1">
        <f>LOOKUP($A22,'DMG Tables'!$P$2:$P$35,'DMG Tables'!$O$2:$O$35)*AHD$1*LOOKUP(AHD$1,'DMG Tables'!$G$2:$G$7,'DMG Tables'!$H$2:$H$7)</f>
        <v>63720000</v>
      </c>
      <c r="AHE22" s="1">
        <f>LOOKUP($A22,'DMG Tables'!$P$2:$P$35,'DMG Tables'!$O$2:$O$35)*AHE$1*LOOKUP(AHE$1,'DMG Tables'!$G$2:$G$7,'DMG Tables'!$H$2:$H$7)</f>
        <v>63792000</v>
      </c>
      <c r="AHF22" s="1">
        <f>LOOKUP($A22,'DMG Tables'!$P$2:$P$35,'DMG Tables'!$O$2:$O$35)*AHF$1*LOOKUP(AHF$1,'DMG Tables'!$G$2:$G$7,'DMG Tables'!$H$2:$H$7)</f>
        <v>63864000</v>
      </c>
      <c r="AHG22" s="1">
        <f>LOOKUP($A22,'DMG Tables'!$P$2:$P$35,'DMG Tables'!$O$2:$O$35)*AHG$1*LOOKUP(AHG$1,'DMG Tables'!$G$2:$G$7,'DMG Tables'!$H$2:$H$7)</f>
        <v>63936000</v>
      </c>
      <c r="AHH22" s="1">
        <f>LOOKUP($A22,'DMG Tables'!$P$2:$P$35,'DMG Tables'!$O$2:$O$35)*AHH$1*LOOKUP(AHH$1,'DMG Tables'!$G$2:$G$7,'DMG Tables'!$H$2:$H$7)</f>
        <v>64008000</v>
      </c>
      <c r="AHI22" s="1">
        <f>LOOKUP($A22,'DMG Tables'!$P$2:$P$35,'DMG Tables'!$O$2:$O$35)*AHI$1*LOOKUP(AHI$1,'DMG Tables'!$G$2:$G$7,'DMG Tables'!$H$2:$H$7)</f>
        <v>64080000</v>
      </c>
      <c r="AHJ22" s="1">
        <f>LOOKUP($A22,'DMG Tables'!$P$2:$P$35,'DMG Tables'!$O$2:$O$35)*AHJ$1*LOOKUP(AHJ$1,'DMG Tables'!$G$2:$G$7,'DMG Tables'!$H$2:$H$7)</f>
        <v>64152000</v>
      </c>
      <c r="AHK22" s="1">
        <f>LOOKUP($A22,'DMG Tables'!$P$2:$P$35,'DMG Tables'!$O$2:$O$35)*AHK$1*LOOKUP(AHK$1,'DMG Tables'!$G$2:$G$7,'DMG Tables'!$H$2:$H$7)</f>
        <v>64224000</v>
      </c>
      <c r="AHL22" s="1">
        <f>LOOKUP($A22,'DMG Tables'!$P$2:$P$35,'DMG Tables'!$O$2:$O$35)*AHL$1*LOOKUP(AHL$1,'DMG Tables'!$G$2:$G$7,'DMG Tables'!$H$2:$H$7)</f>
        <v>64296000</v>
      </c>
      <c r="AHM22" s="1">
        <f>LOOKUP($A22,'DMG Tables'!$P$2:$P$35,'DMG Tables'!$O$2:$O$35)*AHM$1*LOOKUP(AHM$1,'DMG Tables'!$G$2:$G$7,'DMG Tables'!$H$2:$H$7)</f>
        <v>64368000</v>
      </c>
      <c r="AHN22" s="1">
        <f>LOOKUP($A22,'DMG Tables'!$P$2:$P$35,'DMG Tables'!$O$2:$O$35)*AHN$1*LOOKUP(AHN$1,'DMG Tables'!$G$2:$G$7,'DMG Tables'!$H$2:$H$7)</f>
        <v>64440000</v>
      </c>
      <c r="AHO22" s="1">
        <f>LOOKUP($A22,'DMG Tables'!$P$2:$P$35,'DMG Tables'!$O$2:$O$35)*AHO$1*LOOKUP(AHO$1,'DMG Tables'!$G$2:$G$7,'DMG Tables'!$H$2:$H$7)</f>
        <v>64512000</v>
      </c>
      <c r="AHP22" s="1">
        <f>LOOKUP($A22,'DMG Tables'!$P$2:$P$35,'DMG Tables'!$O$2:$O$35)*AHP$1*LOOKUP(AHP$1,'DMG Tables'!$G$2:$G$7,'DMG Tables'!$H$2:$H$7)</f>
        <v>64584000</v>
      </c>
      <c r="AHQ22" s="1">
        <f>LOOKUP($A22,'DMG Tables'!$P$2:$P$35,'DMG Tables'!$O$2:$O$35)*AHQ$1*LOOKUP(AHQ$1,'DMG Tables'!$G$2:$G$7,'DMG Tables'!$H$2:$H$7)</f>
        <v>64656000</v>
      </c>
      <c r="AHR22" s="1">
        <f>LOOKUP($A22,'DMG Tables'!$P$2:$P$35,'DMG Tables'!$O$2:$O$35)*AHR$1*LOOKUP(AHR$1,'DMG Tables'!$G$2:$G$7,'DMG Tables'!$H$2:$H$7)</f>
        <v>64728000</v>
      </c>
      <c r="AHS22" s="1">
        <f>LOOKUP($A22,'DMG Tables'!$P$2:$P$35,'DMG Tables'!$O$2:$O$35)*AHS$1*LOOKUP(AHS$1,'DMG Tables'!$G$2:$G$7,'DMG Tables'!$H$2:$H$7)</f>
        <v>64800000</v>
      </c>
      <c r="AHT22" s="1">
        <f>LOOKUP($A22,'DMG Tables'!$P$2:$P$35,'DMG Tables'!$O$2:$O$35)*AHT$1*LOOKUP(AHT$1,'DMG Tables'!$G$2:$G$7,'DMG Tables'!$H$2:$H$7)</f>
        <v>64872000</v>
      </c>
      <c r="AHU22" s="1">
        <f>LOOKUP($A22,'DMG Tables'!$P$2:$P$35,'DMG Tables'!$O$2:$O$35)*AHU$1*LOOKUP(AHU$1,'DMG Tables'!$G$2:$G$7,'DMG Tables'!$H$2:$H$7)</f>
        <v>64944000</v>
      </c>
      <c r="AHV22" s="1">
        <f>LOOKUP($A22,'DMG Tables'!$P$2:$P$35,'DMG Tables'!$O$2:$O$35)*AHV$1*LOOKUP(AHV$1,'DMG Tables'!$G$2:$G$7,'DMG Tables'!$H$2:$H$7)</f>
        <v>65016000</v>
      </c>
      <c r="AHW22" s="1">
        <f>LOOKUP($A22,'DMG Tables'!$P$2:$P$35,'DMG Tables'!$O$2:$O$35)*AHW$1*LOOKUP(AHW$1,'DMG Tables'!$G$2:$G$7,'DMG Tables'!$H$2:$H$7)</f>
        <v>65088000</v>
      </c>
      <c r="AHX22" s="1">
        <f>LOOKUP($A22,'DMG Tables'!$P$2:$P$35,'DMG Tables'!$O$2:$O$35)*AHX$1*LOOKUP(AHX$1,'DMG Tables'!$G$2:$G$7,'DMG Tables'!$H$2:$H$7)</f>
        <v>65160000</v>
      </c>
      <c r="AHY22" s="1">
        <f>LOOKUP($A22,'DMG Tables'!$P$2:$P$35,'DMG Tables'!$O$2:$O$35)*AHY$1*LOOKUP(AHY$1,'DMG Tables'!$G$2:$G$7,'DMG Tables'!$H$2:$H$7)</f>
        <v>65232000</v>
      </c>
      <c r="AHZ22" s="1">
        <f>LOOKUP($A22,'DMG Tables'!$P$2:$P$35,'DMG Tables'!$O$2:$O$35)*AHZ$1*LOOKUP(AHZ$1,'DMG Tables'!$G$2:$G$7,'DMG Tables'!$H$2:$H$7)</f>
        <v>65304000</v>
      </c>
      <c r="AIA22" s="1">
        <f>LOOKUP($A22,'DMG Tables'!$P$2:$P$35,'DMG Tables'!$O$2:$O$35)*AIA$1*LOOKUP(AIA$1,'DMG Tables'!$G$2:$G$7,'DMG Tables'!$H$2:$H$7)</f>
        <v>65376000</v>
      </c>
      <c r="AIB22" s="1">
        <f>LOOKUP($A22,'DMG Tables'!$P$2:$P$35,'DMG Tables'!$O$2:$O$35)*AIB$1*LOOKUP(AIB$1,'DMG Tables'!$G$2:$G$7,'DMG Tables'!$H$2:$H$7)</f>
        <v>65448000</v>
      </c>
      <c r="AIC22" s="1">
        <f>LOOKUP($A22,'DMG Tables'!$P$2:$P$35,'DMG Tables'!$O$2:$O$35)*AIC$1*LOOKUP(AIC$1,'DMG Tables'!$G$2:$G$7,'DMG Tables'!$H$2:$H$7)</f>
        <v>65520000</v>
      </c>
      <c r="AID22" s="1">
        <f>LOOKUP($A22,'DMG Tables'!$P$2:$P$35,'DMG Tables'!$O$2:$O$35)*AID$1*LOOKUP(AID$1,'DMG Tables'!$G$2:$G$7,'DMG Tables'!$H$2:$H$7)</f>
        <v>65592000</v>
      </c>
      <c r="AIE22" s="1">
        <f>LOOKUP($A22,'DMG Tables'!$P$2:$P$35,'DMG Tables'!$O$2:$O$35)*AIE$1*LOOKUP(AIE$1,'DMG Tables'!$G$2:$G$7,'DMG Tables'!$H$2:$H$7)</f>
        <v>65664000</v>
      </c>
      <c r="AIF22" s="1">
        <f>LOOKUP($A22,'DMG Tables'!$P$2:$P$35,'DMG Tables'!$O$2:$O$35)*AIF$1*LOOKUP(AIF$1,'DMG Tables'!$G$2:$G$7,'DMG Tables'!$H$2:$H$7)</f>
        <v>65736000</v>
      </c>
      <c r="AIG22" s="1">
        <f>LOOKUP($A22,'DMG Tables'!$P$2:$P$35,'DMG Tables'!$O$2:$O$35)*AIG$1*LOOKUP(AIG$1,'DMG Tables'!$G$2:$G$7,'DMG Tables'!$H$2:$H$7)</f>
        <v>65808000</v>
      </c>
      <c r="AIH22" s="1">
        <f>LOOKUP($A22,'DMG Tables'!$P$2:$P$35,'DMG Tables'!$O$2:$O$35)*AIH$1*LOOKUP(AIH$1,'DMG Tables'!$G$2:$G$7,'DMG Tables'!$H$2:$H$7)</f>
        <v>65880000</v>
      </c>
      <c r="AII22" s="1">
        <f>LOOKUP($A22,'DMG Tables'!$P$2:$P$35,'DMG Tables'!$O$2:$O$35)*AII$1*LOOKUP(AII$1,'DMG Tables'!$G$2:$G$7,'DMG Tables'!$H$2:$H$7)</f>
        <v>65952000</v>
      </c>
      <c r="AIJ22" s="1">
        <f>LOOKUP($A22,'DMG Tables'!$P$2:$P$35,'DMG Tables'!$O$2:$O$35)*AIJ$1*LOOKUP(AIJ$1,'DMG Tables'!$G$2:$G$7,'DMG Tables'!$H$2:$H$7)</f>
        <v>66024000</v>
      </c>
      <c r="AIK22" s="1">
        <f>LOOKUP($A22,'DMG Tables'!$P$2:$P$35,'DMG Tables'!$O$2:$O$35)*AIK$1*LOOKUP(AIK$1,'DMG Tables'!$G$2:$G$7,'DMG Tables'!$H$2:$H$7)</f>
        <v>66096000</v>
      </c>
      <c r="AIL22" s="1">
        <f>LOOKUP($A22,'DMG Tables'!$P$2:$P$35,'DMG Tables'!$O$2:$O$35)*AIL$1*LOOKUP(AIL$1,'DMG Tables'!$G$2:$G$7,'DMG Tables'!$H$2:$H$7)</f>
        <v>66168000</v>
      </c>
      <c r="AIM22" s="1">
        <f>LOOKUP($A22,'DMG Tables'!$P$2:$P$35,'DMG Tables'!$O$2:$O$35)*AIM$1*LOOKUP(AIM$1,'DMG Tables'!$G$2:$G$7,'DMG Tables'!$H$2:$H$7)</f>
        <v>66240000</v>
      </c>
      <c r="AIN22" s="1">
        <f>LOOKUP($A22,'DMG Tables'!$P$2:$P$35,'DMG Tables'!$O$2:$O$35)*AIN$1*LOOKUP(AIN$1,'DMG Tables'!$G$2:$G$7,'DMG Tables'!$H$2:$H$7)</f>
        <v>66312000</v>
      </c>
      <c r="AIO22" s="1">
        <f>LOOKUP($A22,'DMG Tables'!$P$2:$P$35,'DMG Tables'!$O$2:$O$35)*AIO$1*LOOKUP(AIO$1,'DMG Tables'!$G$2:$G$7,'DMG Tables'!$H$2:$H$7)</f>
        <v>66384000</v>
      </c>
      <c r="AIP22" s="1">
        <f>LOOKUP($A22,'DMG Tables'!$P$2:$P$35,'DMG Tables'!$O$2:$O$35)*AIP$1*LOOKUP(AIP$1,'DMG Tables'!$G$2:$G$7,'DMG Tables'!$H$2:$H$7)</f>
        <v>66456000</v>
      </c>
      <c r="AIQ22" s="1">
        <f>LOOKUP($A22,'DMG Tables'!$P$2:$P$35,'DMG Tables'!$O$2:$O$35)*AIQ$1*LOOKUP(AIQ$1,'DMG Tables'!$G$2:$G$7,'DMG Tables'!$H$2:$H$7)</f>
        <v>66528000</v>
      </c>
      <c r="AIR22" s="1">
        <f>LOOKUP($A22,'DMG Tables'!$P$2:$P$35,'DMG Tables'!$O$2:$O$35)*AIR$1*LOOKUP(AIR$1,'DMG Tables'!$G$2:$G$7,'DMG Tables'!$H$2:$H$7)</f>
        <v>66600000</v>
      </c>
      <c r="AIS22" s="1">
        <f>LOOKUP($A22,'DMG Tables'!$P$2:$P$35,'DMG Tables'!$O$2:$O$35)*AIS$1*LOOKUP(AIS$1,'DMG Tables'!$G$2:$G$7,'DMG Tables'!$H$2:$H$7)</f>
        <v>66672000</v>
      </c>
      <c r="AIT22" s="1">
        <f>LOOKUP($A22,'DMG Tables'!$P$2:$P$35,'DMG Tables'!$O$2:$O$35)*AIT$1*LOOKUP(AIT$1,'DMG Tables'!$G$2:$G$7,'DMG Tables'!$H$2:$H$7)</f>
        <v>66744000</v>
      </c>
      <c r="AIU22" s="1">
        <f>LOOKUP($A22,'DMG Tables'!$P$2:$P$35,'DMG Tables'!$O$2:$O$35)*AIU$1*LOOKUP(AIU$1,'DMG Tables'!$G$2:$G$7,'DMG Tables'!$H$2:$H$7)</f>
        <v>66816000</v>
      </c>
      <c r="AIV22" s="1">
        <f>LOOKUP($A22,'DMG Tables'!$P$2:$P$35,'DMG Tables'!$O$2:$O$35)*AIV$1*LOOKUP(AIV$1,'DMG Tables'!$G$2:$G$7,'DMG Tables'!$H$2:$H$7)</f>
        <v>66888000</v>
      </c>
      <c r="AIW22" s="1">
        <f>LOOKUP($A22,'DMG Tables'!$P$2:$P$35,'DMG Tables'!$O$2:$O$35)*AIW$1*LOOKUP(AIW$1,'DMG Tables'!$G$2:$G$7,'DMG Tables'!$H$2:$H$7)</f>
        <v>66960000</v>
      </c>
      <c r="AIX22" s="1">
        <f>LOOKUP($A22,'DMG Tables'!$P$2:$P$35,'DMG Tables'!$O$2:$O$35)*AIX$1*LOOKUP(AIX$1,'DMG Tables'!$G$2:$G$7,'DMG Tables'!$H$2:$H$7)</f>
        <v>67032000</v>
      </c>
      <c r="AIY22" s="1">
        <f>LOOKUP($A22,'DMG Tables'!$P$2:$P$35,'DMG Tables'!$O$2:$O$35)*AIY$1*LOOKUP(AIY$1,'DMG Tables'!$G$2:$G$7,'DMG Tables'!$H$2:$H$7)</f>
        <v>67104000</v>
      </c>
      <c r="AIZ22" s="1">
        <f>LOOKUP($A22,'DMG Tables'!$P$2:$P$35,'DMG Tables'!$O$2:$O$35)*AIZ$1*LOOKUP(AIZ$1,'DMG Tables'!$G$2:$G$7,'DMG Tables'!$H$2:$H$7)</f>
        <v>67176000</v>
      </c>
      <c r="AJA22" s="1">
        <f>LOOKUP($A22,'DMG Tables'!$P$2:$P$35,'DMG Tables'!$O$2:$O$35)*AJA$1*LOOKUP(AJA$1,'DMG Tables'!$G$2:$G$7,'DMG Tables'!$H$2:$H$7)</f>
        <v>67248000</v>
      </c>
      <c r="AJB22" s="1">
        <f>LOOKUP($A22,'DMG Tables'!$P$2:$P$35,'DMG Tables'!$O$2:$O$35)*AJB$1*LOOKUP(AJB$1,'DMG Tables'!$G$2:$G$7,'DMG Tables'!$H$2:$H$7)</f>
        <v>67320000</v>
      </c>
      <c r="AJC22" s="1">
        <f>LOOKUP($A22,'DMG Tables'!$P$2:$P$35,'DMG Tables'!$O$2:$O$35)*AJC$1*LOOKUP(AJC$1,'DMG Tables'!$G$2:$G$7,'DMG Tables'!$H$2:$H$7)</f>
        <v>67392000</v>
      </c>
      <c r="AJD22" s="1">
        <f>LOOKUP($A22,'DMG Tables'!$P$2:$P$35,'DMG Tables'!$O$2:$O$35)*AJD$1*LOOKUP(AJD$1,'DMG Tables'!$G$2:$G$7,'DMG Tables'!$H$2:$H$7)</f>
        <v>67464000</v>
      </c>
      <c r="AJE22" s="1">
        <f>LOOKUP($A22,'DMG Tables'!$P$2:$P$35,'DMG Tables'!$O$2:$O$35)*AJE$1*LOOKUP(AJE$1,'DMG Tables'!$G$2:$G$7,'DMG Tables'!$H$2:$H$7)</f>
        <v>67536000</v>
      </c>
      <c r="AJF22" s="1">
        <f>LOOKUP($A22,'DMG Tables'!$P$2:$P$35,'DMG Tables'!$O$2:$O$35)*AJF$1*LOOKUP(AJF$1,'DMG Tables'!$G$2:$G$7,'DMG Tables'!$H$2:$H$7)</f>
        <v>67608000</v>
      </c>
      <c r="AJG22" s="1">
        <f>LOOKUP($A22,'DMG Tables'!$P$2:$P$35,'DMG Tables'!$O$2:$O$35)*AJG$1*LOOKUP(AJG$1,'DMG Tables'!$G$2:$G$7,'DMG Tables'!$H$2:$H$7)</f>
        <v>67680000</v>
      </c>
      <c r="AJH22" s="1">
        <f>LOOKUP($A22,'DMG Tables'!$P$2:$P$35,'DMG Tables'!$O$2:$O$35)*AJH$1*LOOKUP(AJH$1,'DMG Tables'!$G$2:$G$7,'DMG Tables'!$H$2:$H$7)</f>
        <v>67752000</v>
      </c>
      <c r="AJI22" s="1">
        <f>LOOKUP($A22,'DMG Tables'!$P$2:$P$35,'DMG Tables'!$O$2:$O$35)*AJI$1*LOOKUP(AJI$1,'DMG Tables'!$G$2:$G$7,'DMG Tables'!$H$2:$H$7)</f>
        <v>67824000</v>
      </c>
      <c r="AJJ22" s="1">
        <f>LOOKUP($A22,'DMG Tables'!$P$2:$P$35,'DMG Tables'!$O$2:$O$35)*AJJ$1*LOOKUP(AJJ$1,'DMG Tables'!$G$2:$G$7,'DMG Tables'!$H$2:$H$7)</f>
        <v>67896000</v>
      </c>
      <c r="AJK22" s="1">
        <f>LOOKUP($A22,'DMG Tables'!$P$2:$P$35,'DMG Tables'!$O$2:$O$35)*AJK$1*LOOKUP(AJK$1,'DMG Tables'!$G$2:$G$7,'DMG Tables'!$H$2:$H$7)</f>
        <v>67968000</v>
      </c>
      <c r="AJL22" s="1">
        <f>LOOKUP($A22,'DMG Tables'!$P$2:$P$35,'DMG Tables'!$O$2:$O$35)*AJL$1*LOOKUP(AJL$1,'DMG Tables'!$G$2:$G$7,'DMG Tables'!$H$2:$H$7)</f>
        <v>68040000</v>
      </c>
      <c r="AJM22" s="1">
        <f>LOOKUP($A22,'DMG Tables'!$P$2:$P$35,'DMG Tables'!$O$2:$O$35)*AJM$1*LOOKUP(AJM$1,'DMG Tables'!$G$2:$G$7,'DMG Tables'!$H$2:$H$7)</f>
        <v>68112000</v>
      </c>
      <c r="AJN22" s="1">
        <f>LOOKUP($A22,'DMG Tables'!$P$2:$P$35,'DMG Tables'!$O$2:$O$35)*AJN$1*LOOKUP(AJN$1,'DMG Tables'!$G$2:$G$7,'DMG Tables'!$H$2:$H$7)</f>
        <v>68184000</v>
      </c>
      <c r="AJO22" s="1">
        <f>LOOKUP($A22,'DMG Tables'!$P$2:$P$35,'DMG Tables'!$O$2:$O$35)*AJO$1*LOOKUP(AJO$1,'DMG Tables'!$G$2:$G$7,'DMG Tables'!$H$2:$H$7)</f>
        <v>68256000</v>
      </c>
      <c r="AJP22" s="1">
        <f>LOOKUP($A22,'DMG Tables'!$P$2:$P$35,'DMG Tables'!$O$2:$O$35)*AJP$1*LOOKUP(AJP$1,'DMG Tables'!$G$2:$G$7,'DMG Tables'!$H$2:$H$7)</f>
        <v>68328000</v>
      </c>
      <c r="AJQ22" s="1">
        <f>LOOKUP($A22,'DMG Tables'!$P$2:$P$35,'DMG Tables'!$O$2:$O$35)*AJQ$1*LOOKUP(AJQ$1,'DMG Tables'!$G$2:$G$7,'DMG Tables'!$H$2:$H$7)</f>
        <v>68400000</v>
      </c>
      <c r="AJR22" s="1">
        <f>LOOKUP($A22,'DMG Tables'!$P$2:$P$35,'DMG Tables'!$O$2:$O$35)*AJR$1*LOOKUP(AJR$1,'DMG Tables'!$G$2:$G$7,'DMG Tables'!$H$2:$H$7)</f>
        <v>68472000</v>
      </c>
      <c r="AJS22" s="1">
        <f>LOOKUP($A22,'DMG Tables'!$P$2:$P$35,'DMG Tables'!$O$2:$O$35)*AJS$1*LOOKUP(AJS$1,'DMG Tables'!$G$2:$G$7,'DMG Tables'!$H$2:$H$7)</f>
        <v>68544000</v>
      </c>
      <c r="AJT22" s="1">
        <f>LOOKUP($A22,'DMG Tables'!$P$2:$P$35,'DMG Tables'!$O$2:$O$35)*AJT$1*LOOKUP(AJT$1,'DMG Tables'!$G$2:$G$7,'DMG Tables'!$H$2:$H$7)</f>
        <v>68616000</v>
      </c>
      <c r="AJU22" s="1">
        <f>LOOKUP($A22,'DMG Tables'!$P$2:$P$35,'DMG Tables'!$O$2:$O$35)*AJU$1*LOOKUP(AJU$1,'DMG Tables'!$G$2:$G$7,'DMG Tables'!$H$2:$H$7)</f>
        <v>68688000</v>
      </c>
      <c r="AJV22" s="1">
        <f>LOOKUP($A22,'DMG Tables'!$P$2:$P$35,'DMG Tables'!$O$2:$O$35)*AJV$1*LOOKUP(AJV$1,'DMG Tables'!$G$2:$G$7,'DMG Tables'!$H$2:$H$7)</f>
        <v>68760000</v>
      </c>
      <c r="AJW22" s="1">
        <f>LOOKUP($A22,'DMG Tables'!$P$2:$P$35,'DMG Tables'!$O$2:$O$35)*AJW$1*LOOKUP(AJW$1,'DMG Tables'!$G$2:$G$7,'DMG Tables'!$H$2:$H$7)</f>
        <v>68832000</v>
      </c>
      <c r="AJX22" s="1">
        <f>LOOKUP($A22,'DMG Tables'!$P$2:$P$35,'DMG Tables'!$O$2:$O$35)*AJX$1*LOOKUP(AJX$1,'DMG Tables'!$G$2:$G$7,'DMG Tables'!$H$2:$H$7)</f>
        <v>68904000</v>
      </c>
      <c r="AJY22" s="1">
        <f>LOOKUP($A22,'DMG Tables'!$P$2:$P$35,'DMG Tables'!$O$2:$O$35)*AJY$1*LOOKUP(AJY$1,'DMG Tables'!$G$2:$G$7,'DMG Tables'!$H$2:$H$7)</f>
        <v>68976000</v>
      </c>
      <c r="AJZ22" s="1">
        <f>LOOKUP($A22,'DMG Tables'!$P$2:$P$35,'DMG Tables'!$O$2:$O$35)*AJZ$1*LOOKUP(AJZ$1,'DMG Tables'!$G$2:$G$7,'DMG Tables'!$H$2:$H$7)</f>
        <v>69048000</v>
      </c>
      <c r="AKA22" s="1">
        <f>LOOKUP($A22,'DMG Tables'!$P$2:$P$35,'DMG Tables'!$O$2:$O$35)*AKA$1*LOOKUP(AKA$1,'DMG Tables'!$G$2:$G$7,'DMG Tables'!$H$2:$H$7)</f>
        <v>69120000</v>
      </c>
      <c r="AKB22" s="1">
        <f>LOOKUP($A22,'DMG Tables'!$P$2:$P$35,'DMG Tables'!$O$2:$O$35)*AKB$1*LOOKUP(AKB$1,'DMG Tables'!$G$2:$G$7,'DMG Tables'!$H$2:$H$7)</f>
        <v>69192000</v>
      </c>
      <c r="AKC22" s="1">
        <f>LOOKUP($A22,'DMG Tables'!$P$2:$P$35,'DMG Tables'!$O$2:$O$35)*AKC$1*LOOKUP(AKC$1,'DMG Tables'!$G$2:$G$7,'DMG Tables'!$H$2:$H$7)</f>
        <v>69264000</v>
      </c>
      <c r="AKD22" s="1">
        <f>LOOKUP($A22,'DMG Tables'!$P$2:$P$35,'DMG Tables'!$O$2:$O$35)*AKD$1*LOOKUP(AKD$1,'DMG Tables'!$G$2:$G$7,'DMG Tables'!$H$2:$H$7)</f>
        <v>69336000</v>
      </c>
      <c r="AKE22" s="1">
        <f>LOOKUP($A22,'DMG Tables'!$P$2:$P$35,'DMG Tables'!$O$2:$O$35)*AKE$1*LOOKUP(AKE$1,'DMG Tables'!$G$2:$G$7,'DMG Tables'!$H$2:$H$7)</f>
        <v>69408000</v>
      </c>
      <c r="AKF22" s="1">
        <f>LOOKUP($A22,'DMG Tables'!$P$2:$P$35,'DMG Tables'!$O$2:$O$35)*AKF$1*LOOKUP(AKF$1,'DMG Tables'!$G$2:$G$7,'DMG Tables'!$H$2:$H$7)</f>
        <v>69480000</v>
      </c>
      <c r="AKG22" s="1">
        <f>LOOKUP($A22,'DMG Tables'!$P$2:$P$35,'DMG Tables'!$O$2:$O$35)*AKG$1*LOOKUP(AKG$1,'DMG Tables'!$G$2:$G$7,'DMG Tables'!$H$2:$H$7)</f>
        <v>69552000</v>
      </c>
      <c r="AKH22" s="1">
        <f>LOOKUP($A22,'DMG Tables'!$P$2:$P$35,'DMG Tables'!$O$2:$O$35)*AKH$1*LOOKUP(AKH$1,'DMG Tables'!$G$2:$G$7,'DMG Tables'!$H$2:$H$7)</f>
        <v>69624000</v>
      </c>
      <c r="AKI22" s="1">
        <f>LOOKUP($A22,'DMG Tables'!$P$2:$P$35,'DMG Tables'!$O$2:$O$35)*AKI$1*LOOKUP(AKI$1,'DMG Tables'!$G$2:$G$7,'DMG Tables'!$H$2:$H$7)</f>
        <v>69696000</v>
      </c>
      <c r="AKJ22" s="1">
        <f>LOOKUP($A22,'DMG Tables'!$P$2:$P$35,'DMG Tables'!$O$2:$O$35)*AKJ$1*LOOKUP(AKJ$1,'DMG Tables'!$G$2:$G$7,'DMG Tables'!$H$2:$H$7)</f>
        <v>69768000</v>
      </c>
      <c r="AKK22" s="1">
        <f>LOOKUP($A22,'DMG Tables'!$P$2:$P$35,'DMG Tables'!$O$2:$O$35)*AKK$1*LOOKUP(AKK$1,'DMG Tables'!$G$2:$G$7,'DMG Tables'!$H$2:$H$7)</f>
        <v>69840000</v>
      </c>
      <c r="AKL22" s="1">
        <f>LOOKUP($A22,'DMG Tables'!$P$2:$P$35,'DMG Tables'!$O$2:$O$35)*AKL$1*LOOKUP(AKL$1,'DMG Tables'!$G$2:$G$7,'DMG Tables'!$H$2:$H$7)</f>
        <v>69912000</v>
      </c>
      <c r="AKM22" s="1">
        <f>LOOKUP($A22,'DMG Tables'!$P$2:$P$35,'DMG Tables'!$O$2:$O$35)*AKM$1*LOOKUP(AKM$1,'DMG Tables'!$G$2:$G$7,'DMG Tables'!$H$2:$H$7)</f>
        <v>69984000</v>
      </c>
      <c r="AKN22" s="1">
        <f>LOOKUP($A22,'DMG Tables'!$P$2:$P$35,'DMG Tables'!$O$2:$O$35)*AKN$1*LOOKUP(AKN$1,'DMG Tables'!$G$2:$G$7,'DMG Tables'!$H$2:$H$7)</f>
        <v>70056000</v>
      </c>
      <c r="AKO22" s="1">
        <f>LOOKUP($A22,'DMG Tables'!$P$2:$P$35,'DMG Tables'!$O$2:$O$35)*AKO$1*LOOKUP(AKO$1,'DMG Tables'!$G$2:$G$7,'DMG Tables'!$H$2:$H$7)</f>
        <v>70128000</v>
      </c>
      <c r="AKP22" s="1">
        <f>LOOKUP($A22,'DMG Tables'!$P$2:$P$35,'DMG Tables'!$O$2:$O$35)*AKP$1*LOOKUP(AKP$1,'DMG Tables'!$G$2:$G$7,'DMG Tables'!$H$2:$H$7)</f>
        <v>70200000</v>
      </c>
      <c r="AKQ22" s="1">
        <f>LOOKUP($A22,'DMG Tables'!$P$2:$P$35,'DMG Tables'!$O$2:$O$35)*AKQ$1*LOOKUP(AKQ$1,'DMG Tables'!$G$2:$G$7,'DMG Tables'!$H$2:$H$7)</f>
        <v>70272000</v>
      </c>
      <c r="AKR22" s="1">
        <f>LOOKUP($A22,'DMG Tables'!$P$2:$P$35,'DMG Tables'!$O$2:$O$35)*AKR$1*LOOKUP(AKR$1,'DMG Tables'!$G$2:$G$7,'DMG Tables'!$H$2:$H$7)</f>
        <v>70344000</v>
      </c>
      <c r="AKS22" s="1">
        <f>LOOKUP($A22,'DMG Tables'!$P$2:$P$35,'DMG Tables'!$O$2:$O$35)*AKS$1*LOOKUP(AKS$1,'DMG Tables'!$G$2:$G$7,'DMG Tables'!$H$2:$H$7)</f>
        <v>70416000</v>
      </c>
      <c r="AKT22" s="1">
        <f>LOOKUP($A22,'DMG Tables'!$P$2:$P$35,'DMG Tables'!$O$2:$O$35)*AKT$1*LOOKUP(AKT$1,'DMG Tables'!$G$2:$G$7,'DMG Tables'!$H$2:$H$7)</f>
        <v>70488000</v>
      </c>
      <c r="AKU22" s="1">
        <f>LOOKUP($A22,'DMG Tables'!$P$2:$P$35,'DMG Tables'!$O$2:$O$35)*AKU$1*LOOKUP(AKU$1,'DMG Tables'!$G$2:$G$7,'DMG Tables'!$H$2:$H$7)</f>
        <v>70560000</v>
      </c>
      <c r="AKV22" s="1">
        <f>LOOKUP($A22,'DMG Tables'!$P$2:$P$35,'DMG Tables'!$O$2:$O$35)*AKV$1*LOOKUP(AKV$1,'DMG Tables'!$G$2:$G$7,'DMG Tables'!$H$2:$H$7)</f>
        <v>70632000</v>
      </c>
      <c r="AKW22" s="1">
        <f>LOOKUP($A22,'DMG Tables'!$P$2:$P$35,'DMG Tables'!$O$2:$O$35)*AKW$1*LOOKUP(AKW$1,'DMG Tables'!$G$2:$G$7,'DMG Tables'!$H$2:$H$7)</f>
        <v>70704000</v>
      </c>
      <c r="AKX22" s="1">
        <f>LOOKUP($A22,'DMG Tables'!$P$2:$P$35,'DMG Tables'!$O$2:$O$35)*AKX$1*LOOKUP(AKX$1,'DMG Tables'!$G$2:$G$7,'DMG Tables'!$H$2:$H$7)</f>
        <v>70776000</v>
      </c>
      <c r="AKY22" s="1">
        <f>LOOKUP($A22,'DMG Tables'!$P$2:$P$35,'DMG Tables'!$O$2:$O$35)*AKY$1*LOOKUP(AKY$1,'DMG Tables'!$G$2:$G$7,'DMG Tables'!$H$2:$H$7)</f>
        <v>70848000</v>
      </c>
      <c r="AKZ22" s="1">
        <f>LOOKUP($A22,'DMG Tables'!$P$2:$P$35,'DMG Tables'!$O$2:$O$35)*AKZ$1*LOOKUP(AKZ$1,'DMG Tables'!$G$2:$G$7,'DMG Tables'!$H$2:$H$7)</f>
        <v>70920000</v>
      </c>
      <c r="ALA22" s="1">
        <f>LOOKUP($A22,'DMG Tables'!$P$2:$P$35,'DMG Tables'!$O$2:$O$35)*ALA$1*LOOKUP(ALA$1,'DMG Tables'!$G$2:$G$7,'DMG Tables'!$H$2:$H$7)</f>
        <v>70992000</v>
      </c>
      <c r="ALB22" s="1">
        <f>LOOKUP($A22,'DMG Tables'!$P$2:$P$35,'DMG Tables'!$O$2:$O$35)*ALB$1*LOOKUP(ALB$1,'DMG Tables'!$G$2:$G$7,'DMG Tables'!$H$2:$H$7)</f>
        <v>71064000</v>
      </c>
      <c r="ALC22" s="1">
        <f>LOOKUP($A22,'DMG Tables'!$P$2:$P$35,'DMG Tables'!$O$2:$O$35)*ALC$1*LOOKUP(ALC$1,'DMG Tables'!$G$2:$G$7,'DMG Tables'!$H$2:$H$7)</f>
        <v>71136000</v>
      </c>
      <c r="ALD22" s="1">
        <f>LOOKUP($A22,'DMG Tables'!$P$2:$P$35,'DMG Tables'!$O$2:$O$35)*ALD$1*LOOKUP(ALD$1,'DMG Tables'!$G$2:$G$7,'DMG Tables'!$H$2:$H$7)</f>
        <v>71208000</v>
      </c>
      <c r="ALE22" s="1">
        <f>LOOKUP($A22,'DMG Tables'!$P$2:$P$35,'DMG Tables'!$O$2:$O$35)*ALE$1*LOOKUP(ALE$1,'DMG Tables'!$G$2:$G$7,'DMG Tables'!$H$2:$H$7)</f>
        <v>71280000</v>
      </c>
      <c r="ALF22" s="1">
        <f>LOOKUP($A22,'DMG Tables'!$P$2:$P$35,'DMG Tables'!$O$2:$O$35)*ALF$1*LOOKUP(ALF$1,'DMG Tables'!$G$2:$G$7,'DMG Tables'!$H$2:$H$7)</f>
        <v>71352000</v>
      </c>
      <c r="ALG22" s="1">
        <f>LOOKUP($A22,'DMG Tables'!$P$2:$P$35,'DMG Tables'!$O$2:$O$35)*ALG$1*LOOKUP(ALG$1,'DMG Tables'!$G$2:$G$7,'DMG Tables'!$H$2:$H$7)</f>
        <v>71424000</v>
      </c>
      <c r="ALH22" s="1">
        <f>LOOKUP($A22,'DMG Tables'!$P$2:$P$35,'DMG Tables'!$O$2:$O$35)*ALH$1*LOOKUP(ALH$1,'DMG Tables'!$G$2:$G$7,'DMG Tables'!$H$2:$H$7)</f>
        <v>71496000</v>
      </c>
      <c r="ALI22" s="1">
        <f>LOOKUP($A22,'DMG Tables'!$P$2:$P$35,'DMG Tables'!$O$2:$O$35)*ALI$1*LOOKUP(ALI$1,'DMG Tables'!$G$2:$G$7,'DMG Tables'!$H$2:$H$7)</f>
        <v>71568000</v>
      </c>
      <c r="ALJ22" s="1">
        <f>LOOKUP($A22,'DMG Tables'!$P$2:$P$35,'DMG Tables'!$O$2:$O$35)*ALJ$1*LOOKUP(ALJ$1,'DMG Tables'!$G$2:$G$7,'DMG Tables'!$H$2:$H$7)</f>
        <v>71640000</v>
      </c>
      <c r="ALK22" s="1">
        <f>LOOKUP($A22,'DMG Tables'!$P$2:$P$35,'DMG Tables'!$O$2:$O$35)*ALK$1*LOOKUP(ALK$1,'DMG Tables'!$G$2:$G$7,'DMG Tables'!$H$2:$H$7)</f>
        <v>71712000</v>
      </c>
      <c r="ALL22" s="1">
        <f>LOOKUP($A22,'DMG Tables'!$P$2:$P$35,'DMG Tables'!$O$2:$O$35)*ALL$1*LOOKUP(ALL$1,'DMG Tables'!$G$2:$G$7,'DMG Tables'!$H$2:$H$7)</f>
        <v>71784000</v>
      </c>
      <c r="ALM22" s="1">
        <f>LOOKUP($A22,'DMG Tables'!$P$2:$P$35,'DMG Tables'!$O$2:$O$35)*ALM$1*LOOKUP(ALM$1,'DMG Tables'!$G$2:$G$7,'DMG Tables'!$H$2:$H$7)</f>
        <v>71856000</v>
      </c>
      <c r="ALN22" s="1">
        <f>LOOKUP($A22,'DMG Tables'!$P$2:$P$35,'DMG Tables'!$O$2:$O$35)*ALN$1*LOOKUP(ALN$1,'DMG Tables'!$G$2:$G$7,'DMG Tables'!$H$2:$H$7)</f>
        <v>71928000</v>
      </c>
      <c r="ALO22" s="1">
        <f>LOOKUP($A22,'DMG Tables'!$P$2:$P$35,'DMG Tables'!$O$2:$O$35)*ALO$1*LOOKUP(ALO$1,'DMG Tables'!$G$2:$G$7,'DMG Tables'!$H$2:$H$7)</f>
        <v>72000000</v>
      </c>
      <c r="ALP22" s="1">
        <f>LOOKUP($A22,'DMG Tables'!$P$2:$P$35,'DMG Tables'!$O$2:$O$35)*ALP$1*LOOKUP(ALP$1,'DMG Tables'!$G$2:$G$7,'DMG Tables'!$H$2:$H$7)</f>
        <v>72072000</v>
      </c>
      <c r="ALQ22" s="1">
        <f>LOOKUP($A22,'DMG Tables'!$P$2:$P$35,'DMG Tables'!$O$2:$O$35)*ALQ$1*LOOKUP(ALQ$1,'DMG Tables'!$G$2:$G$7,'DMG Tables'!$H$2:$H$7)</f>
        <v>72144000</v>
      </c>
      <c r="ALR22" s="1">
        <f>LOOKUP($A22,'DMG Tables'!$P$2:$P$35,'DMG Tables'!$O$2:$O$35)*ALR$1*LOOKUP(ALR$1,'DMG Tables'!$G$2:$G$7,'DMG Tables'!$H$2:$H$7)</f>
        <v>72216000</v>
      </c>
      <c r="ALS22" s="1">
        <f>LOOKUP($A22,'DMG Tables'!$P$2:$P$35,'DMG Tables'!$O$2:$O$35)*ALS$1*LOOKUP(ALS$1,'DMG Tables'!$G$2:$G$7,'DMG Tables'!$H$2:$H$7)</f>
        <v>72288000</v>
      </c>
      <c r="ALT22" s="1">
        <f>LOOKUP($A22,'DMG Tables'!$P$2:$P$35,'DMG Tables'!$O$2:$O$35)*ALT$1*LOOKUP(ALT$1,'DMG Tables'!$G$2:$G$7,'DMG Tables'!$H$2:$H$7)</f>
        <v>72360000</v>
      </c>
      <c r="ALU22" s="1">
        <f>LOOKUP($A22,'DMG Tables'!$P$2:$P$35,'DMG Tables'!$O$2:$O$35)*ALU$1*LOOKUP(ALU$1,'DMG Tables'!$G$2:$G$7,'DMG Tables'!$H$2:$H$7)</f>
        <v>72432000</v>
      </c>
      <c r="ALV22" s="1">
        <f>LOOKUP($A22,'DMG Tables'!$P$2:$P$35,'DMG Tables'!$O$2:$O$35)*ALV$1*LOOKUP(ALV$1,'DMG Tables'!$G$2:$G$7,'DMG Tables'!$H$2:$H$7)</f>
        <v>72504000</v>
      </c>
      <c r="ALW22" s="1">
        <f>LOOKUP($A22,'DMG Tables'!$P$2:$P$35,'DMG Tables'!$O$2:$O$35)*ALW$1*LOOKUP(ALW$1,'DMG Tables'!$G$2:$G$7,'DMG Tables'!$H$2:$H$7)</f>
        <v>72576000</v>
      </c>
      <c r="ALX22" s="1">
        <f>LOOKUP($A22,'DMG Tables'!$P$2:$P$35,'DMG Tables'!$O$2:$O$35)*ALX$1*LOOKUP(ALX$1,'DMG Tables'!$G$2:$G$7,'DMG Tables'!$H$2:$H$7)</f>
        <v>72648000</v>
      </c>
      <c r="ALY22" s="1">
        <f>LOOKUP($A22,'DMG Tables'!$P$2:$P$35,'DMG Tables'!$O$2:$O$35)*ALY$1*LOOKUP(ALY$1,'DMG Tables'!$G$2:$G$7,'DMG Tables'!$H$2:$H$7)</f>
        <v>72720000</v>
      </c>
      <c r="ALZ22" s="1">
        <f>LOOKUP($A22,'DMG Tables'!$P$2:$P$35,'DMG Tables'!$O$2:$O$35)*ALZ$1*LOOKUP(ALZ$1,'DMG Tables'!$G$2:$G$7,'DMG Tables'!$H$2:$H$7)</f>
        <v>72792000</v>
      </c>
      <c r="AMA22" s="1">
        <f>LOOKUP($A22,'DMG Tables'!$P$2:$P$35,'DMG Tables'!$O$2:$O$35)*AMA$1*LOOKUP(AMA$1,'DMG Tables'!$G$2:$G$7,'DMG Tables'!$H$2:$H$7)</f>
        <v>72864000</v>
      </c>
      <c r="AMB22" s="1">
        <f>LOOKUP($A22,'DMG Tables'!$P$2:$P$35,'DMG Tables'!$O$2:$O$35)*AMB$1*LOOKUP(AMB$1,'DMG Tables'!$G$2:$G$7,'DMG Tables'!$H$2:$H$7)</f>
        <v>72936000</v>
      </c>
      <c r="AMC22" s="1">
        <f>LOOKUP($A22,'DMG Tables'!$P$2:$P$35,'DMG Tables'!$O$2:$O$35)*AMC$1*LOOKUP(AMC$1,'DMG Tables'!$G$2:$G$7,'DMG Tables'!$H$2:$H$7)</f>
        <v>73008000</v>
      </c>
      <c r="AMD22" s="1">
        <f>LOOKUP($A22,'DMG Tables'!$P$2:$P$35,'DMG Tables'!$O$2:$O$35)*AMD$1*LOOKUP(AMD$1,'DMG Tables'!$G$2:$G$7,'DMG Tables'!$H$2:$H$7)</f>
        <v>73080000</v>
      </c>
      <c r="AME22" s="1">
        <f>LOOKUP($A22,'DMG Tables'!$P$2:$P$35,'DMG Tables'!$O$2:$O$35)*AME$1*LOOKUP(AME$1,'DMG Tables'!$G$2:$G$7,'DMG Tables'!$H$2:$H$7)</f>
        <v>73152000</v>
      </c>
      <c r="AMF22" s="1">
        <f>LOOKUP($A22,'DMG Tables'!$P$2:$P$35,'DMG Tables'!$O$2:$O$35)*AMF$1*LOOKUP(AMF$1,'DMG Tables'!$G$2:$G$7,'DMG Tables'!$H$2:$H$7)</f>
        <v>73224000</v>
      </c>
      <c r="AMG22" s="1">
        <f>LOOKUP($A22,'DMG Tables'!$P$2:$P$35,'DMG Tables'!$O$2:$O$35)*AMG$1*LOOKUP(AMG$1,'DMG Tables'!$G$2:$G$7,'DMG Tables'!$H$2:$H$7)</f>
        <v>73296000</v>
      </c>
      <c r="AMH22" s="1">
        <f>LOOKUP($A22,'DMG Tables'!$P$2:$P$35,'DMG Tables'!$O$2:$O$35)*AMH$1*LOOKUP(AMH$1,'DMG Tables'!$G$2:$G$7,'DMG Tables'!$H$2:$H$7)</f>
        <v>73368000</v>
      </c>
      <c r="AMI22" s="1">
        <f>LOOKUP($A22,'DMG Tables'!$P$2:$P$35,'DMG Tables'!$O$2:$O$35)*AMI$1*LOOKUP(AMI$1,'DMG Tables'!$G$2:$G$7,'DMG Tables'!$H$2:$H$7)</f>
        <v>73440000</v>
      </c>
      <c r="AMJ22" s="1">
        <f>LOOKUP($A22,'DMG Tables'!$P$2:$P$35,'DMG Tables'!$O$2:$O$35)*AMJ$1*LOOKUP(AMJ$1,'DMG Tables'!$G$2:$G$7,'DMG Tables'!$H$2:$H$7)</f>
        <v>73512000</v>
      </c>
      <c r="AMK22" s="1">
        <f>LOOKUP($A22,'DMG Tables'!$P$2:$P$35,'DMG Tables'!$O$2:$O$35)*AMK$1*LOOKUP(AMK$1,'DMG Tables'!$G$2:$G$7,'DMG Tables'!$H$2:$H$7)</f>
        <v>73584000</v>
      </c>
      <c r="AML22" s="1">
        <f>LOOKUP($A22,'DMG Tables'!$P$2:$P$35,'DMG Tables'!$O$2:$O$35)*AML$1*LOOKUP(AML$1,'DMG Tables'!$G$2:$G$7,'DMG Tables'!$H$2:$H$7)</f>
        <v>73656000</v>
      </c>
      <c r="AMM22" s="1">
        <f>LOOKUP($A22,'DMG Tables'!$P$2:$P$35,'DMG Tables'!$O$2:$O$35)*AMM$1*LOOKUP(AMM$1,'DMG Tables'!$G$2:$G$7,'DMG Tables'!$H$2:$H$7)</f>
        <v>73728000</v>
      </c>
      <c r="AMN22" s="1">
        <f>LOOKUP($A22,'DMG Tables'!$P$2:$P$35,'DMG Tables'!$O$2:$O$35)*AMN$1*LOOKUP(AMN$1,'DMG Tables'!$G$2:$G$7,'DMG Tables'!$H$2:$H$7)</f>
        <v>73800000</v>
      </c>
      <c r="AMO22" s="1">
        <f>LOOKUP($A22,'DMG Tables'!$P$2:$P$35,'DMG Tables'!$O$2:$O$35)*AMO$1*LOOKUP(AMO$1,'DMG Tables'!$G$2:$G$7,'DMG Tables'!$H$2:$H$7)</f>
        <v>73872000</v>
      </c>
      <c r="AMP22" s="1">
        <f>LOOKUP($A22,'DMG Tables'!$P$2:$P$35,'DMG Tables'!$O$2:$O$35)*AMP$1*LOOKUP(AMP$1,'DMG Tables'!$G$2:$G$7,'DMG Tables'!$H$2:$H$7)</f>
        <v>73944000</v>
      </c>
      <c r="AMQ22" s="1">
        <f>LOOKUP($A22,'DMG Tables'!$P$2:$P$35,'DMG Tables'!$O$2:$O$35)*AMQ$1*LOOKUP(AMQ$1,'DMG Tables'!$G$2:$G$7,'DMG Tables'!$H$2:$H$7)</f>
        <v>74016000</v>
      </c>
      <c r="AMR22" s="1">
        <f>LOOKUP($A22,'DMG Tables'!$P$2:$P$35,'DMG Tables'!$O$2:$O$35)*AMR$1*LOOKUP(AMR$1,'DMG Tables'!$G$2:$G$7,'DMG Tables'!$H$2:$H$7)</f>
        <v>74088000</v>
      </c>
      <c r="AMS22" s="1">
        <f>LOOKUP($A22,'DMG Tables'!$P$2:$P$35,'DMG Tables'!$O$2:$O$35)*AMS$1*LOOKUP(AMS$1,'DMG Tables'!$G$2:$G$7,'DMG Tables'!$H$2:$H$7)</f>
        <v>74160000</v>
      </c>
      <c r="AMT22" s="1">
        <f>LOOKUP($A22,'DMG Tables'!$P$2:$P$35,'DMG Tables'!$O$2:$O$35)*AMT$1*LOOKUP(AMT$1,'DMG Tables'!$G$2:$G$7,'DMG Tables'!$H$2:$H$7)</f>
        <v>74232000</v>
      </c>
      <c r="AMU22" s="1">
        <f>LOOKUP($A22,'DMG Tables'!$P$2:$P$35,'DMG Tables'!$O$2:$O$35)*AMU$1*LOOKUP(AMU$1,'DMG Tables'!$G$2:$G$7,'DMG Tables'!$H$2:$H$7)</f>
        <v>74304000</v>
      </c>
      <c r="AMV22" s="1">
        <f>LOOKUP($A22,'DMG Tables'!$P$2:$P$35,'DMG Tables'!$O$2:$O$35)*AMV$1*LOOKUP(AMV$1,'DMG Tables'!$G$2:$G$7,'DMG Tables'!$H$2:$H$7)</f>
        <v>74376000</v>
      </c>
      <c r="AMW22" s="1">
        <f>LOOKUP($A22,'DMG Tables'!$P$2:$P$35,'DMG Tables'!$O$2:$O$35)*AMW$1*LOOKUP(AMW$1,'DMG Tables'!$G$2:$G$7,'DMG Tables'!$H$2:$H$7)</f>
        <v>74448000</v>
      </c>
      <c r="AMX22" s="1">
        <f>LOOKUP($A22,'DMG Tables'!$P$2:$P$35,'DMG Tables'!$O$2:$O$35)*AMX$1*LOOKUP(AMX$1,'DMG Tables'!$G$2:$G$7,'DMG Tables'!$H$2:$H$7)</f>
        <v>74520000</v>
      </c>
      <c r="AMY22" s="1">
        <f>LOOKUP($A22,'DMG Tables'!$P$2:$P$35,'DMG Tables'!$O$2:$O$35)*AMY$1*LOOKUP(AMY$1,'DMG Tables'!$G$2:$G$7,'DMG Tables'!$H$2:$H$7)</f>
        <v>74592000</v>
      </c>
      <c r="AMZ22" s="1">
        <f>LOOKUP($A22,'DMG Tables'!$P$2:$P$35,'DMG Tables'!$O$2:$O$35)*AMZ$1*LOOKUP(AMZ$1,'DMG Tables'!$G$2:$G$7,'DMG Tables'!$H$2:$H$7)</f>
        <v>74664000</v>
      </c>
      <c r="ANA22" s="1">
        <f>LOOKUP($A22,'DMG Tables'!$P$2:$P$35,'DMG Tables'!$O$2:$O$35)*ANA$1*LOOKUP(ANA$1,'DMG Tables'!$G$2:$G$7,'DMG Tables'!$H$2:$H$7)</f>
        <v>74736000</v>
      </c>
      <c r="ANB22" s="1">
        <f>LOOKUP($A22,'DMG Tables'!$P$2:$P$35,'DMG Tables'!$O$2:$O$35)*ANB$1*LOOKUP(ANB$1,'DMG Tables'!$G$2:$G$7,'DMG Tables'!$H$2:$H$7)</f>
        <v>74808000</v>
      </c>
      <c r="ANC22" s="1">
        <f>LOOKUP($A22,'DMG Tables'!$P$2:$P$35,'DMG Tables'!$O$2:$O$35)*ANC$1*LOOKUP(ANC$1,'DMG Tables'!$G$2:$G$7,'DMG Tables'!$H$2:$H$7)</f>
        <v>74880000</v>
      </c>
      <c r="AND22" s="1">
        <f>LOOKUP($A22,'DMG Tables'!$P$2:$P$35,'DMG Tables'!$O$2:$O$35)*AND$1*LOOKUP(AND$1,'DMG Tables'!$G$2:$G$7,'DMG Tables'!$H$2:$H$7)</f>
        <v>74952000</v>
      </c>
      <c r="ANE22" s="1">
        <f>LOOKUP($A22,'DMG Tables'!$P$2:$P$35,'DMG Tables'!$O$2:$O$35)*ANE$1*LOOKUP(ANE$1,'DMG Tables'!$G$2:$G$7,'DMG Tables'!$H$2:$H$7)</f>
        <v>75024000</v>
      </c>
      <c r="ANF22" s="1">
        <f>LOOKUP($A22,'DMG Tables'!$P$2:$P$35,'DMG Tables'!$O$2:$O$35)*ANF$1*LOOKUP(ANF$1,'DMG Tables'!$G$2:$G$7,'DMG Tables'!$H$2:$H$7)</f>
        <v>75096000</v>
      </c>
      <c r="ANG22" s="1">
        <f>LOOKUP($A22,'DMG Tables'!$P$2:$P$35,'DMG Tables'!$O$2:$O$35)*ANG$1*LOOKUP(ANG$1,'DMG Tables'!$G$2:$G$7,'DMG Tables'!$H$2:$H$7)</f>
        <v>75168000</v>
      </c>
      <c r="ANH22" s="1">
        <f>LOOKUP($A22,'DMG Tables'!$P$2:$P$35,'DMG Tables'!$O$2:$O$35)*ANH$1*LOOKUP(ANH$1,'DMG Tables'!$G$2:$G$7,'DMG Tables'!$H$2:$H$7)</f>
        <v>75240000</v>
      </c>
      <c r="ANI22" s="1">
        <f>LOOKUP($A22,'DMG Tables'!$P$2:$P$35,'DMG Tables'!$O$2:$O$35)*ANI$1*LOOKUP(ANI$1,'DMG Tables'!$G$2:$G$7,'DMG Tables'!$H$2:$H$7)</f>
        <v>75312000</v>
      </c>
      <c r="ANJ22" s="1">
        <f>LOOKUP($A22,'DMG Tables'!$P$2:$P$35,'DMG Tables'!$O$2:$O$35)*ANJ$1*LOOKUP(ANJ$1,'DMG Tables'!$G$2:$G$7,'DMG Tables'!$H$2:$H$7)</f>
        <v>75384000</v>
      </c>
      <c r="ANK22" s="1">
        <f>LOOKUP($A22,'DMG Tables'!$P$2:$P$35,'DMG Tables'!$O$2:$O$35)*ANK$1*LOOKUP(ANK$1,'DMG Tables'!$G$2:$G$7,'DMG Tables'!$H$2:$H$7)</f>
        <v>75456000</v>
      </c>
      <c r="ANL22" s="1">
        <f>LOOKUP($A22,'DMG Tables'!$P$2:$P$35,'DMG Tables'!$O$2:$O$35)*ANL$1*LOOKUP(ANL$1,'DMG Tables'!$G$2:$G$7,'DMG Tables'!$H$2:$H$7)</f>
        <v>75528000</v>
      </c>
      <c r="ANM22" s="1">
        <f>LOOKUP($A22,'DMG Tables'!$P$2:$P$35,'DMG Tables'!$O$2:$O$35)*ANM$1*LOOKUP(ANM$1,'DMG Tables'!$G$2:$G$7,'DMG Tables'!$H$2:$H$7)</f>
        <v>75600000</v>
      </c>
      <c r="ANN22" s="1">
        <f>LOOKUP($A22,'DMG Tables'!$P$2:$P$35,'DMG Tables'!$O$2:$O$35)*ANN$1*LOOKUP(ANN$1,'DMG Tables'!$G$2:$G$7,'DMG Tables'!$H$2:$H$7)</f>
        <v>75672000</v>
      </c>
      <c r="ANO22" s="1">
        <f>LOOKUP($A22,'DMG Tables'!$P$2:$P$35,'DMG Tables'!$O$2:$O$35)*ANO$1*LOOKUP(ANO$1,'DMG Tables'!$G$2:$G$7,'DMG Tables'!$H$2:$H$7)</f>
        <v>75744000</v>
      </c>
      <c r="ANP22" s="1">
        <f>LOOKUP($A22,'DMG Tables'!$P$2:$P$35,'DMG Tables'!$O$2:$O$35)*ANP$1*LOOKUP(ANP$1,'DMG Tables'!$G$2:$G$7,'DMG Tables'!$H$2:$H$7)</f>
        <v>75816000</v>
      </c>
      <c r="ANQ22" s="1">
        <f>LOOKUP($A22,'DMG Tables'!$P$2:$P$35,'DMG Tables'!$O$2:$O$35)*ANQ$1*LOOKUP(ANQ$1,'DMG Tables'!$G$2:$G$7,'DMG Tables'!$H$2:$H$7)</f>
        <v>75888000</v>
      </c>
      <c r="ANR22" s="1">
        <f>LOOKUP($A22,'DMG Tables'!$P$2:$P$35,'DMG Tables'!$O$2:$O$35)*ANR$1*LOOKUP(ANR$1,'DMG Tables'!$G$2:$G$7,'DMG Tables'!$H$2:$H$7)</f>
        <v>75960000</v>
      </c>
      <c r="ANS22" s="1">
        <f>LOOKUP($A22,'DMG Tables'!$P$2:$P$35,'DMG Tables'!$O$2:$O$35)*ANS$1*LOOKUP(ANS$1,'DMG Tables'!$G$2:$G$7,'DMG Tables'!$H$2:$H$7)</f>
        <v>76032000</v>
      </c>
      <c r="ANT22" s="1">
        <f>LOOKUP($A22,'DMG Tables'!$P$2:$P$35,'DMG Tables'!$O$2:$O$35)*ANT$1*LOOKUP(ANT$1,'DMG Tables'!$G$2:$G$7,'DMG Tables'!$H$2:$H$7)</f>
        <v>76104000</v>
      </c>
      <c r="ANU22" s="1">
        <f>LOOKUP($A22,'DMG Tables'!$P$2:$P$35,'DMG Tables'!$O$2:$O$35)*ANU$1*LOOKUP(ANU$1,'DMG Tables'!$G$2:$G$7,'DMG Tables'!$H$2:$H$7)</f>
        <v>76176000</v>
      </c>
      <c r="ANV22" s="1">
        <f>LOOKUP($A22,'DMG Tables'!$P$2:$P$35,'DMG Tables'!$O$2:$O$35)*ANV$1*LOOKUP(ANV$1,'DMG Tables'!$G$2:$G$7,'DMG Tables'!$H$2:$H$7)</f>
        <v>76248000</v>
      </c>
      <c r="ANW22" s="1">
        <f>LOOKUP($A22,'DMG Tables'!$P$2:$P$35,'DMG Tables'!$O$2:$O$35)*ANW$1*LOOKUP(ANW$1,'DMG Tables'!$G$2:$G$7,'DMG Tables'!$H$2:$H$7)</f>
        <v>76320000</v>
      </c>
      <c r="ANX22" s="1">
        <f>LOOKUP($A22,'DMG Tables'!$P$2:$P$35,'DMG Tables'!$O$2:$O$35)*ANX$1*LOOKUP(ANX$1,'DMG Tables'!$G$2:$G$7,'DMG Tables'!$H$2:$H$7)</f>
        <v>76392000</v>
      </c>
      <c r="ANY22" s="1">
        <f>LOOKUP($A22,'DMG Tables'!$P$2:$P$35,'DMG Tables'!$O$2:$O$35)*ANY$1*LOOKUP(ANY$1,'DMG Tables'!$G$2:$G$7,'DMG Tables'!$H$2:$H$7)</f>
        <v>76464000</v>
      </c>
      <c r="ANZ22" s="1">
        <f>LOOKUP($A22,'DMG Tables'!$P$2:$P$35,'DMG Tables'!$O$2:$O$35)*ANZ$1*LOOKUP(ANZ$1,'DMG Tables'!$G$2:$G$7,'DMG Tables'!$H$2:$H$7)</f>
        <v>76536000</v>
      </c>
      <c r="AOA22" s="1">
        <f>LOOKUP($A22,'DMG Tables'!$P$2:$P$35,'DMG Tables'!$O$2:$O$35)*AOA$1*LOOKUP(AOA$1,'DMG Tables'!$G$2:$G$7,'DMG Tables'!$H$2:$H$7)</f>
        <v>76608000</v>
      </c>
      <c r="AOB22" s="1">
        <f>LOOKUP($A22,'DMG Tables'!$P$2:$P$35,'DMG Tables'!$O$2:$O$35)*AOB$1*LOOKUP(AOB$1,'DMG Tables'!$G$2:$G$7,'DMG Tables'!$H$2:$H$7)</f>
        <v>76680000</v>
      </c>
      <c r="AOC22" s="1">
        <f>LOOKUP($A22,'DMG Tables'!$P$2:$P$35,'DMG Tables'!$O$2:$O$35)*AOC$1*LOOKUP(AOC$1,'DMG Tables'!$G$2:$G$7,'DMG Tables'!$H$2:$H$7)</f>
        <v>76752000</v>
      </c>
      <c r="AOD22" s="1">
        <f>LOOKUP($A22,'DMG Tables'!$P$2:$P$35,'DMG Tables'!$O$2:$O$35)*AOD$1*LOOKUP(AOD$1,'DMG Tables'!$G$2:$G$7,'DMG Tables'!$H$2:$H$7)</f>
        <v>76824000</v>
      </c>
      <c r="AOE22" s="1">
        <f>LOOKUP($A22,'DMG Tables'!$P$2:$P$35,'DMG Tables'!$O$2:$O$35)*AOE$1*LOOKUP(AOE$1,'DMG Tables'!$G$2:$G$7,'DMG Tables'!$H$2:$H$7)</f>
        <v>76896000</v>
      </c>
      <c r="AOF22" s="1">
        <f>LOOKUP($A22,'DMG Tables'!$P$2:$P$35,'DMG Tables'!$O$2:$O$35)*AOF$1*LOOKUP(AOF$1,'DMG Tables'!$G$2:$G$7,'DMG Tables'!$H$2:$H$7)</f>
        <v>76968000</v>
      </c>
      <c r="AOG22" s="1">
        <f>LOOKUP($A22,'DMG Tables'!$P$2:$P$35,'DMG Tables'!$O$2:$O$35)*AOG$1*LOOKUP(AOG$1,'DMG Tables'!$G$2:$G$7,'DMG Tables'!$H$2:$H$7)</f>
        <v>77040000</v>
      </c>
      <c r="AOH22" s="1">
        <f>LOOKUP($A22,'DMG Tables'!$P$2:$P$35,'DMG Tables'!$O$2:$O$35)*AOH$1*LOOKUP(AOH$1,'DMG Tables'!$G$2:$G$7,'DMG Tables'!$H$2:$H$7)</f>
        <v>77112000</v>
      </c>
      <c r="AOI22" s="1">
        <f>LOOKUP($A22,'DMG Tables'!$P$2:$P$35,'DMG Tables'!$O$2:$O$35)*AOI$1*LOOKUP(AOI$1,'DMG Tables'!$G$2:$G$7,'DMG Tables'!$H$2:$H$7)</f>
        <v>77184000</v>
      </c>
      <c r="AOJ22" s="1">
        <f>LOOKUP($A22,'DMG Tables'!$P$2:$P$35,'DMG Tables'!$O$2:$O$35)*AOJ$1*LOOKUP(AOJ$1,'DMG Tables'!$G$2:$G$7,'DMG Tables'!$H$2:$H$7)</f>
        <v>77256000</v>
      </c>
      <c r="AOK22" s="1">
        <f>LOOKUP($A22,'DMG Tables'!$P$2:$P$35,'DMG Tables'!$O$2:$O$35)*AOK$1*LOOKUP(AOK$1,'DMG Tables'!$G$2:$G$7,'DMG Tables'!$H$2:$H$7)</f>
        <v>77328000</v>
      </c>
      <c r="AOL22" s="1">
        <f>LOOKUP($A22,'DMG Tables'!$P$2:$P$35,'DMG Tables'!$O$2:$O$35)*AOL$1*LOOKUP(AOL$1,'DMG Tables'!$G$2:$G$7,'DMG Tables'!$H$2:$H$7)</f>
        <v>77400000</v>
      </c>
      <c r="AOM22" s="1">
        <f>LOOKUP($A22,'DMG Tables'!$P$2:$P$35,'DMG Tables'!$O$2:$O$35)*AOM$1*LOOKUP(AOM$1,'DMG Tables'!$G$2:$G$7,'DMG Tables'!$H$2:$H$7)</f>
        <v>77472000</v>
      </c>
      <c r="AON22" s="1">
        <f>LOOKUP($A22,'DMG Tables'!$P$2:$P$35,'DMG Tables'!$O$2:$O$35)*AON$1*LOOKUP(AON$1,'DMG Tables'!$G$2:$G$7,'DMG Tables'!$H$2:$H$7)</f>
        <v>77544000</v>
      </c>
      <c r="AOO22" s="1">
        <f>LOOKUP($A22,'DMG Tables'!$P$2:$P$35,'DMG Tables'!$O$2:$O$35)*AOO$1*LOOKUP(AOO$1,'DMG Tables'!$G$2:$G$7,'DMG Tables'!$H$2:$H$7)</f>
        <v>77616000</v>
      </c>
      <c r="AOP22" s="1">
        <f>LOOKUP($A22,'DMG Tables'!$P$2:$P$35,'DMG Tables'!$O$2:$O$35)*AOP$1*LOOKUP(AOP$1,'DMG Tables'!$G$2:$G$7,'DMG Tables'!$H$2:$H$7)</f>
        <v>77688000</v>
      </c>
      <c r="AOQ22" s="1">
        <f>LOOKUP($A22,'DMG Tables'!$P$2:$P$35,'DMG Tables'!$O$2:$O$35)*AOQ$1*LOOKUP(AOQ$1,'DMG Tables'!$G$2:$G$7,'DMG Tables'!$H$2:$H$7)</f>
        <v>77760000</v>
      </c>
      <c r="AOR22" s="1">
        <f>LOOKUP($A22,'DMG Tables'!$P$2:$P$35,'DMG Tables'!$O$2:$O$35)*AOR$1*LOOKUP(AOR$1,'DMG Tables'!$G$2:$G$7,'DMG Tables'!$H$2:$H$7)</f>
        <v>77832000</v>
      </c>
      <c r="AOS22" s="1">
        <f>LOOKUP($A22,'DMG Tables'!$P$2:$P$35,'DMG Tables'!$O$2:$O$35)*AOS$1*LOOKUP(AOS$1,'DMG Tables'!$G$2:$G$7,'DMG Tables'!$H$2:$H$7)</f>
        <v>77904000</v>
      </c>
      <c r="AOT22" s="1">
        <f>LOOKUP($A22,'DMG Tables'!$P$2:$P$35,'DMG Tables'!$O$2:$O$35)*AOT$1*LOOKUP(AOT$1,'DMG Tables'!$G$2:$G$7,'DMG Tables'!$H$2:$H$7)</f>
        <v>77976000</v>
      </c>
      <c r="AOU22" s="1">
        <f>LOOKUP($A22,'DMG Tables'!$P$2:$P$35,'DMG Tables'!$O$2:$O$35)*AOU$1*LOOKUP(AOU$1,'DMG Tables'!$G$2:$G$7,'DMG Tables'!$H$2:$H$7)</f>
        <v>78048000</v>
      </c>
      <c r="AOV22" s="1">
        <f>LOOKUP($A22,'DMG Tables'!$P$2:$P$35,'DMG Tables'!$O$2:$O$35)*AOV$1*LOOKUP(AOV$1,'DMG Tables'!$G$2:$G$7,'DMG Tables'!$H$2:$H$7)</f>
        <v>78120000</v>
      </c>
      <c r="AOW22" s="1">
        <f>LOOKUP($A22,'DMG Tables'!$P$2:$P$35,'DMG Tables'!$O$2:$O$35)*AOW$1*LOOKUP(AOW$1,'DMG Tables'!$G$2:$G$7,'DMG Tables'!$H$2:$H$7)</f>
        <v>78192000</v>
      </c>
      <c r="AOX22" s="1">
        <f>LOOKUP($A22,'DMG Tables'!$P$2:$P$35,'DMG Tables'!$O$2:$O$35)*AOX$1*LOOKUP(AOX$1,'DMG Tables'!$G$2:$G$7,'DMG Tables'!$H$2:$H$7)</f>
        <v>78264000</v>
      </c>
      <c r="AOY22" s="1">
        <f>LOOKUP($A22,'DMG Tables'!$P$2:$P$35,'DMG Tables'!$O$2:$O$35)*AOY$1*LOOKUP(AOY$1,'DMG Tables'!$G$2:$G$7,'DMG Tables'!$H$2:$H$7)</f>
        <v>78336000</v>
      </c>
      <c r="AOZ22" s="1">
        <f>LOOKUP($A22,'DMG Tables'!$P$2:$P$35,'DMG Tables'!$O$2:$O$35)*AOZ$1*LOOKUP(AOZ$1,'DMG Tables'!$G$2:$G$7,'DMG Tables'!$H$2:$H$7)</f>
        <v>78408000</v>
      </c>
      <c r="APA22" s="1">
        <f>LOOKUP($A22,'DMG Tables'!$P$2:$P$35,'DMG Tables'!$O$2:$O$35)*APA$1*LOOKUP(APA$1,'DMG Tables'!$G$2:$G$7,'DMG Tables'!$H$2:$H$7)</f>
        <v>78480000</v>
      </c>
      <c r="APB22" s="1">
        <f>LOOKUP($A22,'DMG Tables'!$P$2:$P$35,'DMG Tables'!$O$2:$O$35)*APB$1*LOOKUP(APB$1,'DMG Tables'!$G$2:$G$7,'DMG Tables'!$H$2:$H$7)</f>
        <v>78552000</v>
      </c>
      <c r="APC22" s="1">
        <f>LOOKUP($A22,'DMG Tables'!$P$2:$P$35,'DMG Tables'!$O$2:$O$35)*APC$1*LOOKUP(APC$1,'DMG Tables'!$G$2:$G$7,'DMG Tables'!$H$2:$H$7)</f>
        <v>78624000</v>
      </c>
      <c r="APD22" s="1">
        <f>LOOKUP($A22,'DMG Tables'!$P$2:$P$35,'DMG Tables'!$O$2:$O$35)*APD$1*LOOKUP(APD$1,'DMG Tables'!$G$2:$G$7,'DMG Tables'!$H$2:$H$7)</f>
        <v>78696000</v>
      </c>
      <c r="APE22" s="1">
        <f>LOOKUP($A22,'DMG Tables'!$P$2:$P$35,'DMG Tables'!$O$2:$O$35)*APE$1*LOOKUP(APE$1,'DMG Tables'!$G$2:$G$7,'DMG Tables'!$H$2:$H$7)</f>
        <v>78768000</v>
      </c>
      <c r="APF22" s="1">
        <f>LOOKUP($A22,'DMG Tables'!$P$2:$P$35,'DMG Tables'!$O$2:$O$35)*APF$1*LOOKUP(APF$1,'DMG Tables'!$G$2:$G$7,'DMG Tables'!$H$2:$H$7)</f>
        <v>78840000</v>
      </c>
      <c r="APG22" s="1">
        <f>LOOKUP($A22,'DMG Tables'!$P$2:$P$35,'DMG Tables'!$O$2:$O$35)*APG$1*LOOKUP(APG$1,'DMG Tables'!$G$2:$G$7,'DMG Tables'!$H$2:$H$7)</f>
        <v>78912000</v>
      </c>
      <c r="APH22" s="1">
        <f>LOOKUP($A22,'DMG Tables'!$P$2:$P$35,'DMG Tables'!$O$2:$O$35)*APH$1*LOOKUP(APH$1,'DMG Tables'!$G$2:$G$7,'DMG Tables'!$H$2:$H$7)</f>
        <v>78984000</v>
      </c>
      <c r="API22" s="1">
        <f>LOOKUP($A22,'DMG Tables'!$P$2:$P$35,'DMG Tables'!$O$2:$O$35)*API$1*LOOKUP(API$1,'DMG Tables'!$G$2:$G$7,'DMG Tables'!$H$2:$H$7)</f>
        <v>79056000</v>
      </c>
      <c r="APJ22" s="1">
        <f>LOOKUP($A22,'DMG Tables'!$P$2:$P$35,'DMG Tables'!$O$2:$O$35)*APJ$1*LOOKUP(APJ$1,'DMG Tables'!$G$2:$G$7,'DMG Tables'!$H$2:$H$7)</f>
        <v>79128000</v>
      </c>
      <c r="APK22" s="1">
        <f>LOOKUP($A22,'DMG Tables'!$P$2:$P$35,'DMG Tables'!$O$2:$O$35)*APK$1*LOOKUP(APK$1,'DMG Tables'!$G$2:$G$7,'DMG Tables'!$H$2:$H$7)</f>
        <v>79200000</v>
      </c>
      <c r="APL22" s="1">
        <f>LOOKUP($A22,'DMG Tables'!$P$2:$P$35,'DMG Tables'!$O$2:$O$35)*APL$1*LOOKUP(APL$1,'DMG Tables'!$G$2:$G$7,'DMG Tables'!$H$2:$H$7)</f>
        <v>79272000</v>
      </c>
      <c r="APM22" s="1">
        <f>LOOKUP($A22,'DMG Tables'!$P$2:$P$35,'DMG Tables'!$O$2:$O$35)*APM$1*LOOKUP(APM$1,'DMG Tables'!$G$2:$G$7,'DMG Tables'!$H$2:$H$7)</f>
        <v>79344000</v>
      </c>
      <c r="APN22" s="1">
        <f>LOOKUP($A22,'DMG Tables'!$P$2:$P$35,'DMG Tables'!$O$2:$O$35)*APN$1*LOOKUP(APN$1,'DMG Tables'!$G$2:$G$7,'DMG Tables'!$H$2:$H$7)</f>
        <v>79416000</v>
      </c>
      <c r="APO22" s="1">
        <f>LOOKUP($A22,'DMG Tables'!$P$2:$P$35,'DMG Tables'!$O$2:$O$35)*APO$1*LOOKUP(APO$1,'DMG Tables'!$G$2:$G$7,'DMG Tables'!$H$2:$H$7)</f>
        <v>79488000</v>
      </c>
      <c r="APP22" s="1">
        <f>LOOKUP($A22,'DMG Tables'!$P$2:$P$35,'DMG Tables'!$O$2:$O$35)*APP$1*LOOKUP(APP$1,'DMG Tables'!$G$2:$G$7,'DMG Tables'!$H$2:$H$7)</f>
        <v>79560000</v>
      </c>
      <c r="APQ22" s="1">
        <f>LOOKUP($A22,'DMG Tables'!$P$2:$P$35,'DMG Tables'!$O$2:$O$35)*APQ$1*LOOKUP(APQ$1,'DMG Tables'!$G$2:$G$7,'DMG Tables'!$H$2:$H$7)</f>
        <v>79632000</v>
      </c>
      <c r="APR22" s="1">
        <f>LOOKUP($A22,'DMG Tables'!$P$2:$P$35,'DMG Tables'!$O$2:$O$35)*APR$1*LOOKUP(APR$1,'DMG Tables'!$G$2:$G$7,'DMG Tables'!$H$2:$H$7)</f>
        <v>79704000</v>
      </c>
      <c r="APS22" s="1">
        <f>LOOKUP($A22,'DMG Tables'!$P$2:$P$35,'DMG Tables'!$O$2:$O$35)*APS$1*LOOKUP(APS$1,'DMG Tables'!$G$2:$G$7,'DMG Tables'!$H$2:$H$7)</f>
        <v>79776000</v>
      </c>
      <c r="APT22" s="1">
        <f>LOOKUP($A22,'DMG Tables'!$P$2:$P$35,'DMG Tables'!$O$2:$O$35)*APT$1*LOOKUP(APT$1,'DMG Tables'!$G$2:$G$7,'DMG Tables'!$H$2:$H$7)</f>
        <v>79848000</v>
      </c>
      <c r="APU22" s="1">
        <f>LOOKUP($A22,'DMG Tables'!$P$2:$P$35,'DMG Tables'!$O$2:$O$35)*APU$1*LOOKUP(APU$1,'DMG Tables'!$G$2:$G$7,'DMG Tables'!$H$2:$H$7)</f>
        <v>79920000</v>
      </c>
      <c r="APV22" s="1">
        <f>LOOKUP($A22,'DMG Tables'!$P$2:$P$35,'DMG Tables'!$O$2:$O$35)*APV$1*LOOKUP(APV$1,'DMG Tables'!$G$2:$G$7,'DMG Tables'!$H$2:$H$7)</f>
        <v>79992000</v>
      </c>
      <c r="APW22" s="1">
        <f>LOOKUP($A22,'DMG Tables'!$P$2:$P$35,'DMG Tables'!$O$2:$O$35)*APW$1*LOOKUP(APW$1,'DMG Tables'!$G$2:$G$7,'DMG Tables'!$H$2:$H$7)</f>
        <v>80064000</v>
      </c>
      <c r="APX22" s="1">
        <f>LOOKUP($A22,'DMG Tables'!$P$2:$P$35,'DMG Tables'!$O$2:$O$35)*APX$1*LOOKUP(APX$1,'DMG Tables'!$G$2:$G$7,'DMG Tables'!$H$2:$H$7)</f>
        <v>80136000</v>
      </c>
      <c r="APY22" s="1">
        <f>LOOKUP($A22,'DMG Tables'!$P$2:$P$35,'DMG Tables'!$O$2:$O$35)*APY$1*LOOKUP(APY$1,'DMG Tables'!$G$2:$G$7,'DMG Tables'!$H$2:$H$7)</f>
        <v>80208000</v>
      </c>
      <c r="APZ22" s="1">
        <f>LOOKUP($A22,'DMG Tables'!$P$2:$P$35,'DMG Tables'!$O$2:$O$35)*APZ$1*LOOKUP(APZ$1,'DMG Tables'!$G$2:$G$7,'DMG Tables'!$H$2:$H$7)</f>
        <v>80280000</v>
      </c>
      <c r="AQA22" s="1">
        <f>LOOKUP($A22,'DMG Tables'!$P$2:$P$35,'DMG Tables'!$O$2:$O$35)*AQA$1*LOOKUP(AQA$1,'DMG Tables'!$G$2:$G$7,'DMG Tables'!$H$2:$H$7)</f>
        <v>80352000</v>
      </c>
      <c r="AQB22" s="1">
        <f>LOOKUP($A22,'DMG Tables'!$P$2:$P$35,'DMG Tables'!$O$2:$O$35)*AQB$1*LOOKUP(AQB$1,'DMG Tables'!$G$2:$G$7,'DMG Tables'!$H$2:$H$7)</f>
        <v>80424000</v>
      </c>
      <c r="AQC22" s="1">
        <f>LOOKUP($A22,'DMG Tables'!$P$2:$P$35,'DMG Tables'!$O$2:$O$35)*AQC$1*LOOKUP(AQC$1,'DMG Tables'!$G$2:$G$7,'DMG Tables'!$H$2:$H$7)</f>
        <v>80496000</v>
      </c>
      <c r="AQD22" s="1">
        <f>LOOKUP($A22,'DMG Tables'!$P$2:$P$35,'DMG Tables'!$O$2:$O$35)*AQD$1*LOOKUP(AQD$1,'DMG Tables'!$G$2:$G$7,'DMG Tables'!$H$2:$H$7)</f>
        <v>80568000</v>
      </c>
      <c r="AQE22" s="1">
        <f>LOOKUP($A22,'DMG Tables'!$P$2:$P$35,'DMG Tables'!$O$2:$O$35)*AQE$1*LOOKUP(AQE$1,'DMG Tables'!$G$2:$G$7,'DMG Tables'!$H$2:$H$7)</f>
        <v>80640000</v>
      </c>
      <c r="AQF22" s="1">
        <f>LOOKUP($A22,'DMG Tables'!$P$2:$P$35,'DMG Tables'!$O$2:$O$35)*AQF$1*LOOKUP(AQF$1,'DMG Tables'!$G$2:$G$7,'DMG Tables'!$H$2:$H$7)</f>
        <v>80712000</v>
      </c>
      <c r="AQG22" s="1">
        <f>LOOKUP($A22,'DMG Tables'!$P$2:$P$35,'DMG Tables'!$O$2:$O$35)*AQG$1*LOOKUP(AQG$1,'DMG Tables'!$G$2:$G$7,'DMG Tables'!$H$2:$H$7)</f>
        <v>80784000</v>
      </c>
      <c r="AQH22" s="1">
        <f>LOOKUP($A22,'DMG Tables'!$P$2:$P$35,'DMG Tables'!$O$2:$O$35)*AQH$1*LOOKUP(AQH$1,'DMG Tables'!$G$2:$G$7,'DMG Tables'!$H$2:$H$7)</f>
        <v>80856000</v>
      </c>
      <c r="AQI22" s="1">
        <f>LOOKUP($A22,'DMG Tables'!$P$2:$P$35,'DMG Tables'!$O$2:$O$35)*AQI$1*LOOKUP(AQI$1,'DMG Tables'!$G$2:$G$7,'DMG Tables'!$H$2:$H$7)</f>
        <v>80928000</v>
      </c>
      <c r="AQJ22" s="1">
        <f>LOOKUP($A22,'DMG Tables'!$P$2:$P$35,'DMG Tables'!$O$2:$O$35)*AQJ$1*LOOKUP(AQJ$1,'DMG Tables'!$G$2:$G$7,'DMG Tables'!$H$2:$H$7)</f>
        <v>81000000</v>
      </c>
      <c r="AQK22" s="1">
        <f>LOOKUP($A22,'DMG Tables'!$P$2:$P$35,'DMG Tables'!$O$2:$O$35)*AQK$1*LOOKUP(AQK$1,'DMG Tables'!$G$2:$G$7,'DMG Tables'!$H$2:$H$7)</f>
        <v>81072000</v>
      </c>
      <c r="AQL22" s="1">
        <f>LOOKUP($A22,'DMG Tables'!$P$2:$P$35,'DMG Tables'!$O$2:$O$35)*AQL$1*LOOKUP(AQL$1,'DMG Tables'!$G$2:$G$7,'DMG Tables'!$H$2:$H$7)</f>
        <v>81144000</v>
      </c>
      <c r="AQM22" s="1">
        <f>LOOKUP($A22,'DMG Tables'!$P$2:$P$35,'DMG Tables'!$O$2:$O$35)*AQM$1*LOOKUP(AQM$1,'DMG Tables'!$G$2:$G$7,'DMG Tables'!$H$2:$H$7)</f>
        <v>81216000</v>
      </c>
      <c r="AQN22" s="1">
        <f>LOOKUP($A22,'DMG Tables'!$P$2:$P$35,'DMG Tables'!$O$2:$O$35)*AQN$1*LOOKUP(AQN$1,'DMG Tables'!$G$2:$G$7,'DMG Tables'!$H$2:$H$7)</f>
        <v>81288000</v>
      </c>
      <c r="AQO22" s="1">
        <f>LOOKUP($A22,'DMG Tables'!$P$2:$P$35,'DMG Tables'!$O$2:$O$35)*AQO$1*LOOKUP(AQO$1,'DMG Tables'!$G$2:$G$7,'DMG Tables'!$H$2:$H$7)</f>
        <v>81360000</v>
      </c>
      <c r="AQP22" s="1">
        <f>LOOKUP($A22,'DMG Tables'!$P$2:$P$35,'DMG Tables'!$O$2:$O$35)*AQP$1*LOOKUP(AQP$1,'DMG Tables'!$G$2:$G$7,'DMG Tables'!$H$2:$H$7)</f>
        <v>81432000</v>
      </c>
      <c r="AQQ22" s="1">
        <f>LOOKUP($A22,'DMG Tables'!$P$2:$P$35,'DMG Tables'!$O$2:$O$35)*AQQ$1*LOOKUP(AQQ$1,'DMG Tables'!$G$2:$G$7,'DMG Tables'!$H$2:$H$7)</f>
        <v>81504000</v>
      </c>
      <c r="AQR22" s="1">
        <f>LOOKUP($A22,'DMG Tables'!$P$2:$P$35,'DMG Tables'!$O$2:$O$35)*AQR$1*LOOKUP(AQR$1,'DMG Tables'!$G$2:$G$7,'DMG Tables'!$H$2:$H$7)</f>
        <v>81576000</v>
      </c>
      <c r="AQS22" s="1">
        <f>LOOKUP($A22,'DMG Tables'!$P$2:$P$35,'DMG Tables'!$O$2:$O$35)*AQS$1*LOOKUP(AQS$1,'DMG Tables'!$G$2:$G$7,'DMG Tables'!$H$2:$H$7)</f>
        <v>81648000</v>
      </c>
      <c r="AQT22" s="1">
        <f>LOOKUP($A22,'DMG Tables'!$P$2:$P$35,'DMG Tables'!$O$2:$O$35)*AQT$1*LOOKUP(AQT$1,'DMG Tables'!$G$2:$G$7,'DMG Tables'!$H$2:$H$7)</f>
        <v>81720000</v>
      </c>
      <c r="AQU22" s="1">
        <f>LOOKUP($A22,'DMG Tables'!$P$2:$P$35,'DMG Tables'!$O$2:$O$35)*AQU$1*LOOKUP(AQU$1,'DMG Tables'!$G$2:$G$7,'DMG Tables'!$H$2:$H$7)</f>
        <v>81792000</v>
      </c>
      <c r="AQV22" s="1">
        <f>LOOKUP($A22,'DMG Tables'!$P$2:$P$35,'DMG Tables'!$O$2:$O$35)*AQV$1*LOOKUP(AQV$1,'DMG Tables'!$G$2:$G$7,'DMG Tables'!$H$2:$H$7)</f>
        <v>81864000</v>
      </c>
      <c r="AQW22" s="1">
        <f>LOOKUP($A22,'DMG Tables'!$P$2:$P$35,'DMG Tables'!$O$2:$O$35)*AQW$1*LOOKUP(AQW$1,'DMG Tables'!$G$2:$G$7,'DMG Tables'!$H$2:$H$7)</f>
        <v>81936000</v>
      </c>
      <c r="AQX22" s="1">
        <f>LOOKUP($A22,'DMG Tables'!$P$2:$P$35,'DMG Tables'!$O$2:$O$35)*AQX$1*LOOKUP(AQX$1,'DMG Tables'!$G$2:$G$7,'DMG Tables'!$H$2:$H$7)</f>
        <v>82008000</v>
      </c>
      <c r="AQY22" s="1">
        <f>LOOKUP($A22,'DMG Tables'!$P$2:$P$35,'DMG Tables'!$O$2:$O$35)*AQY$1*LOOKUP(AQY$1,'DMG Tables'!$G$2:$G$7,'DMG Tables'!$H$2:$H$7)</f>
        <v>82080000</v>
      </c>
      <c r="AQZ22" s="1">
        <f>LOOKUP($A22,'DMG Tables'!$P$2:$P$35,'DMG Tables'!$O$2:$O$35)*AQZ$1*LOOKUP(AQZ$1,'DMG Tables'!$G$2:$G$7,'DMG Tables'!$H$2:$H$7)</f>
        <v>82152000</v>
      </c>
      <c r="ARA22" s="1">
        <f>LOOKUP($A22,'DMG Tables'!$P$2:$P$35,'DMG Tables'!$O$2:$O$35)*ARA$1*LOOKUP(ARA$1,'DMG Tables'!$G$2:$G$7,'DMG Tables'!$H$2:$H$7)</f>
        <v>82224000</v>
      </c>
      <c r="ARB22" s="1">
        <f>LOOKUP($A22,'DMG Tables'!$P$2:$P$35,'DMG Tables'!$O$2:$O$35)*ARB$1*LOOKUP(ARB$1,'DMG Tables'!$G$2:$G$7,'DMG Tables'!$H$2:$H$7)</f>
        <v>82296000</v>
      </c>
      <c r="ARC22" s="1">
        <f>LOOKUP($A22,'DMG Tables'!$P$2:$P$35,'DMG Tables'!$O$2:$O$35)*ARC$1*LOOKUP(ARC$1,'DMG Tables'!$G$2:$G$7,'DMG Tables'!$H$2:$H$7)</f>
        <v>82368000</v>
      </c>
      <c r="ARD22" s="1">
        <f>LOOKUP($A22,'DMG Tables'!$P$2:$P$35,'DMG Tables'!$O$2:$O$35)*ARD$1*LOOKUP(ARD$1,'DMG Tables'!$G$2:$G$7,'DMG Tables'!$H$2:$H$7)</f>
        <v>82440000</v>
      </c>
      <c r="ARE22" s="1">
        <f>LOOKUP($A22,'DMG Tables'!$P$2:$P$35,'DMG Tables'!$O$2:$O$35)*ARE$1*LOOKUP(ARE$1,'DMG Tables'!$G$2:$G$7,'DMG Tables'!$H$2:$H$7)</f>
        <v>82512000</v>
      </c>
      <c r="ARF22" s="1">
        <f>LOOKUP($A22,'DMG Tables'!$P$2:$P$35,'DMG Tables'!$O$2:$O$35)*ARF$1*LOOKUP(ARF$1,'DMG Tables'!$G$2:$G$7,'DMG Tables'!$H$2:$H$7)</f>
        <v>82584000</v>
      </c>
      <c r="ARG22" s="1">
        <f>LOOKUP($A22,'DMG Tables'!$P$2:$P$35,'DMG Tables'!$O$2:$O$35)*ARG$1*LOOKUP(ARG$1,'DMG Tables'!$G$2:$G$7,'DMG Tables'!$H$2:$H$7)</f>
        <v>82656000</v>
      </c>
      <c r="ARH22" s="1">
        <f>LOOKUP($A22,'DMG Tables'!$P$2:$P$35,'DMG Tables'!$O$2:$O$35)*ARH$1*LOOKUP(ARH$1,'DMG Tables'!$G$2:$G$7,'DMG Tables'!$H$2:$H$7)</f>
        <v>82728000</v>
      </c>
      <c r="ARI22" s="1">
        <f>LOOKUP($A22,'DMG Tables'!$P$2:$P$35,'DMG Tables'!$O$2:$O$35)*ARI$1*LOOKUP(ARI$1,'DMG Tables'!$G$2:$G$7,'DMG Tables'!$H$2:$H$7)</f>
        <v>82800000</v>
      </c>
      <c r="ARJ22" s="1">
        <f>LOOKUP($A22,'DMG Tables'!$P$2:$P$35,'DMG Tables'!$O$2:$O$35)*ARJ$1*LOOKUP(ARJ$1,'DMG Tables'!$G$2:$G$7,'DMG Tables'!$H$2:$H$7)</f>
        <v>82872000</v>
      </c>
      <c r="ARK22" s="1">
        <f>LOOKUP($A22,'DMG Tables'!$P$2:$P$35,'DMG Tables'!$O$2:$O$35)*ARK$1*LOOKUP(ARK$1,'DMG Tables'!$G$2:$G$7,'DMG Tables'!$H$2:$H$7)</f>
        <v>82944000</v>
      </c>
      <c r="ARL22" s="1">
        <f>LOOKUP($A22,'DMG Tables'!$P$2:$P$35,'DMG Tables'!$O$2:$O$35)*ARL$1*LOOKUP(ARL$1,'DMG Tables'!$G$2:$G$7,'DMG Tables'!$H$2:$H$7)</f>
        <v>83016000</v>
      </c>
      <c r="ARM22" s="1">
        <f>LOOKUP($A22,'DMG Tables'!$P$2:$P$35,'DMG Tables'!$O$2:$O$35)*ARM$1*LOOKUP(ARM$1,'DMG Tables'!$G$2:$G$7,'DMG Tables'!$H$2:$H$7)</f>
        <v>83088000</v>
      </c>
      <c r="ARN22" s="1">
        <f>LOOKUP($A22,'DMG Tables'!$P$2:$P$35,'DMG Tables'!$O$2:$O$35)*ARN$1*LOOKUP(ARN$1,'DMG Tables'!$G$2:$G$7,'DMG Tables'!$H$2:$H$7)</f>
        <v>83160000</v>
      </c>
      <c r="ARO22" s="1">
        <f>LOOKUP($A22,'DMG Tables'!$P$2:$P$35,'DMG Tables'!$O$2:$O$35)*ARO$1*LOOKUP(ARO$1,'DMG Tables'!$G$2:$G$7,'DMG Tables'!$H$2:$H$7)</f>
        <v>83232000</v>
      </c>
      <c r="ARP22" s="1">
        <f>LOOKUP($A22,'DMG Tables'!$P$2:$P$35,'DMG Tables'!$O$2:$O$35)*ARP$1*LOOKUP(ARP$1,'DMG Tables'!$G$2:$G$7,'DMG Tables'!$H$2:$H$7)</f>
        <v>83304000</v>
      </c>
      <c r="ARQ22" s="1">
        <f>LOOKUP($A22,'DMG Tables'!$P$2:$P$35,'DMG Tables'!$O$2:$O$35)*ARQ$1*LOOKUP(ARQ$1,'DMG Tables'!$G$2:$G$7,'DMG Tables'!$H$2:$H$7)</f>
        <v>83376000</v>
      </c>
      <c r="ARR22" s="1">
        <f>LOOKUP($A22,'DMG Tables'!$P$2:$P$35,'DMG Tables'!$O$2:$O$35)*ARR$1*LOOKUP(ARR$1,'DMG Tables'!$G$2:$G$7,'DMG Tables'!$H$2:$H$7)</f>
        <v>83448000</v>
      </c>
      <c r="ARS22" s="1">
        <f>LOOKUP($A22,'DMG Tables'!$P$2:$P$35,'DMG Tables'!$O$2:$O$35)*ARS$1*LOOKUP(ARS$1,'DMG Tables'!$G$2:$G$7,'DMG Tables'!$H$2:$H$7)</f>
        <v>83520000</v>
      </c>
      <c r="ART22" s="1">
        <f>LOOKUP($A22,'DMG Tables'!$P$2:$P$35,'DMG Tables'!$O$2:$O$35)*ART$1*LOOKUP(ART$1,'DMG Tables'!$G$2:$G$7,'DMG Tables'!$H$2:$H$7)</f>
        <v>83592000</v>
      </c>
      <c r="ARU22" s="1">
        <f>LOOKUP($A22,'DMG Tables'!$P$2:$P$35,'DMG Tables'!$O$2:$O$35)*ARU$1*LOOKUP(ARU$1,'DMG Tables'!$G$2:$G$7,'DMG Tables'!$H$2:$H$7)</f>
        <v>83664000</v>
      </c>
      <c r="ARV22" s="1">
        <f>LOOKUP($A22,'DMG Tables'!$P$2:$P$35,'DMG Tables'!$O$2:$O$35)*ARV$1*LOOKUP(ARV$1,'DMG Tables'!$G$2:$G$7,'DMG Tables'!$H$2:$H$7)</f>
        <v>83736000</v>
      </c>
      <c r="ARW22" s="1">
        <f>LOOKUP($A22,'DMG Tables'!$P$2:$P$35,'DMG Tables'!$O$2:$O$35)*ARW$1*LOOKUP(ARW$1,'DMG Tables'!$G$2:$G$7,'DMG Tables'!$H$2:$H$7)</f>
        <v>83808000</v>
      </c>
      <c r="ARX22" s="1">
        <f>LOOKUP($A22,'DMG Tables'!$P$2:$P$35,'DMG Tables'!$O$2:$O$35)*ARX$1*LOOKUP(ARX$1,'DMG Tables'!$G$2:$G$7,'DMG Tables'!$H$2:$H$7)</f>
        <v>83880000</v>
      </c>
      <c r="ARY22" s="1">
        <f>LOOKUP($A22,'DMG Tables'!$P$2:$P$35,'DMG Tables'!$O$2:$O$35)*ARY$1*LOOKUP(ARY$1,'DMG Tables'!$G$2:$G$7,'DMG Tables'!$H$2:$H$7)</f>
        <v>83952000</v>
      </c>
      <c r="ARZ22" s="1">
        <f>LOOKUP($A22,'DMG Tables'!$P$2:$P$35,'DMG Tables'!$O$2:$O$35)*ARZ$1*LOOKUP(ARZ$1,'DMG Tables'!$G$2:$G$7,'DMG Tables'!$H$2:$H$7)</f>
        <v>84024000</v>
      </c>
      <c r="ASA22" s="1">
        <f>LOOKUP($A22,'DMG Tables'!$P$2:$P$35,'DMG Tables'!$O$2:$O$35)*ASA$1*LOOKUP(ASA$1,'DMG Tables'!$G$2:$G$7,'DMG Tables'!$H$2:$H$7)</f>
        <v>84096000</v>
      </c>
      <c r="ASB22" s="1">
        <f>LOOKUP($A22,'DMG Tables'!$P$2:$P$35,'DMG Tables'!$O$2:$O$35)*ASB$1*LOOKUP(ASB$1,'DMG Tables'!$G$2:$G$7,'DMG Tables'!$H$2:$H$7)</f>
        <v>84168000</v>
      </c>
      <c r="ASC22" s="1">
        <f>LOOKUP($A22,'DMG Tables'!$P$2:$P$35,'DMG Tables'!$O$2:$O$35)*ASC$1*LOOKUP(ASC$1,'DMG Tables'!$G$2:$G$7,'DMG Tables'!$H$2:$H$7)</f>
        <v>84240000</v>
      </c>
      <c r="ASD22" s="1">
        <f>LOOKUP($A22,'DMG Tables'!$P$2:$P$35,'DMG Tables'!$O$2:$O$35)*ASD$1*LOOKUP(ASD$1,'DMG Tables'!$G$2:$G$7,'DMG Tables'!$H$2:$H$7)</f>
        <v>84312000</v>
      </c>
      <c r="ASE22" s="1">
        <f>LOOKUP($A22,'DMG Tables'!$P$2:$P$35,'DMG Tables'!$O$2:$O$35)*ASE$1*LOOKUP(ASE$1,'DMG Tables'!$G$2:$G$7,'DMG Tables'!$H$2:$H$7)</f>
        <v>84384000</v>
      </c>
      <c r="ASF22" s="1">
        <f>LOOKUP($A22,'DMG Tables'!$P$2:$P$35,'DMG Tables'!$O$2:$O$35)*ASF$1*LOOKUP(ASF$1,'DMG Tables'!$G$2:$G$7,'DMG Tables'!$H$2:$H$7)</f>
        <v>84456000</v>
      </c>
      <c r="ASG22" s="1">
        <f>LOOKUP($A22,'DMG Tables'!$P$2:$P$35,'DMG Tables'!$O$2:$O$35)*ASG$1*LOOKUP(ASG$1,'DMG Tables'!$G$2:$G$7,'DMG Tables'!$H$2:$H$7)</f>
        <v>84528000</v>
      </c>
      <c r="ASH22" s="1">
        <f>LOOKUP($A22,'DMG Tables'!$P$2:$P$35,'DMG Tables'!$O$2:$O$35)*ASH$1*LOOKUP(ASH$1,'DMG Tables'!$G$2:$G$7,'DMG Tables'!$H$2:$H$7)</f>
        <v>84600000</v>
      </c>
      <c r="ASI22" s="1">
        <f>LOOKUP($A22,'DMG Tables'!$P$2:$P$35,'DMG Tables'!$O$2:$O$35)*ASI$1*LOOKUP(ASI$1,'DMG Tables'!$G$2:$G$7,'DMG Tables'!$H$2:$H$7)</f>
        <v>84672000</v>
      </c>
      <c r="ASJ22" s="1">
        <f>LOOKUP($A22,'DMG Tables'!$P$2:$P$35,'DMG Tables'!$O$2:$O$35)*ASJ$1*LOOKUP(ASJ$1,'DMG Tables'!$G$2:$G$7,'DMG Tables'!$H$2:$H$7)</f>
        <v>84744000</v>
      </c>
      <c r="ASK22" s="1">
        <f>LOOKUP($A22,'DMG Tables'!$P$2:$P$35,'DMG Tables'!$O$2:$O$35)*ASK$1*LOOKUP(ASK$1,'DMG Tables'!$G$2:$G$7,'DMG Tables'!$H$2:$H$7)</f>
        <v>84816000</v>
      </c>
      <c r="ASL22" s="1">
        <f>LOOKUP($A22,'DMG Tables'!$P$2:$P$35,'DMG Tables'!$O$2:$O$35)*ASL$1*LOOKUP(ASL$1,'DMG Tables'!$G$2:$G$7,'DMG Tables'!$H$2:$H$7)</f>
        <v>84888000</v>
      </c>
      <c r="ASM22" s="1">
        <f>LOOKUP($A22,'DMG Tables'!$P$2:$P$35,'DMG Tables'!$O$2:$O$35)*ASM$1*LOOKUP(ASM$1,'DMG Tables'!$G$2:$G$7,'DMG Tables'!$H$2:$H$7)</f>
        <v>84960000</v>
      </c>
      <c r="ASN22" s="1">
        <f>LOOKUP($A22,'DMG Tables'!$P$2:$P$35,'DMG Tables'!$O$2:$O$35)*ASN$1*LOOKUP(ASN$1,'DMG Tables'!$G$2:$G$7,'DMG Tables'!$H$2:$H$7)</f>
        <v>85032000</v>
      </c>
      <c r="ASO22" s="1">
        <f>LOOKUP($A22,'DMG Tables'!$P$2:$P$35,'DMG Tables'!$O$2:$O$35)*ASO$1*LOOKUP(ASO$1,'DMG Tables'!$G$2:$G$7,'DMG Tables'!$H$2:$H$7)</f>
        <v>85104000</v>
      </c>
      <c r="ASP22" s="1">
        <f>LOOKUP($A22,'DMG Tables'!$P$2:$P$35,'DMG Tables'!$O$2:$O$35)*ASP$1*LOOKUP(ASP$1,'DMG Tables'!$G$2:$G$7,'DMG Tables'!$H$2:$H$7)</f>
        <v>85176000</v>
      </c>
      <c r="ASQ22" s="1">
        <f>LOOKUP($A22,'DMG Tables'!$P$2:$P$35,'DMG Tables'!$O$2:$O$35)*ASQ$1*LOOKUP(ASQ$1,'DMG Tables'!$G$2:$G$7,'DMG Tables'!$H$2:$H$7)</f>
        <v>85248000</v>
      </c>
      <c r="ASR22" s="1">
        <f>LOOKUP($A22,'DMG Tables'!$P$2:$P$35,'DMG Tables'!$O$2:$O$35)*ASR$1*LOOKUP(ASR$1,'DMG Tables'!$G$2:$G$7,'DMG Tables'!$H$2:$H$7)</f>
        <v>85320000</v>
      </c>
      <c r="ASS22" s="1">
        <f>LOOKUP($A22,'DMG Tables'!$P$2:$P$35,'DMG Tables'!$O$2:$O$35)*ASS$1*LOOKUP(ASS$1,'DMG Tables'!$G$2:$G$7,'DMG Tables'!$H$2:$H$7)</f>
        <v>85392000</v>
      </c>
      <c r="AST22" s="1">
        <f>LOOKUP($A22,'DMG Tables'!$P$2:$P$35,'DMG Tables'!$O$2:$O$35)*AST$1*LOOKUP(AST$1,'DMG Tables'!$G$2:$G$7,'DMG Tables'!$H$2:$H$7)</f>
        <v>85464000</v>
      </c>
      <c r="ASU22" s="1">
        <f>LOOKUP($A22,'DMG Tables'!$P$2:$P$35,'DMG Tables'!$O$2:$O$35)*ASU$1*LOOKUP(ASU$1,'DMG Tables'!$G$2:$G$7,'DMG Tables'!$H$2:$H$7)</f>
        <v>85536000</v>
      </c>
      <c r="ASV22" s="1">
        <f>LOOKUP($A22,'DMG Tables'!$P$2:$P$35,'DMG Tables'!$O$2:$O$35)*ASV$1*LOOKUP(ASV$1,'DMG Tables'!$G$2:$G$7,'DMG Tables'!$H$2:$H$7)</f>
        <v>85608000</v>
      </c>
      <c r="ASW22" s="1">
        <f>LOOKUP($A22,'DMG Tables'!$P$2:$P$35,'DMG Tables'!$O$2:$O$35)*ASW$1*LOOKUP(ASW$1,'DMG Tables'!$G$2:$G$7,'DMG Tables'!$H$2:$H$7)</f>
        <v>85680000</v>
      </c>
      <c r="ASX22" s="1">
        <f>LOOKUP($A22,'DMG Tables'!$P$2:$P$35,'DMG Tables'!$O$2:$O$35)*ASX$1*LOOKUP(ASX$1,'DMG Tables'!$G$2:$G$7,'DMG Tables'!$H$2:$H$7)</f>
        <v>85752000</v>
      </c>
      <c r="ASY22" s="1">
        <f>LOOKUP($A22,'DMG Tables'!$P$2:$P$35,'DMG Tables'!$O$2:$O$35)*ASY$1*LOOKUP(ASY$1,'DMG Tables'!$G$2:$G$7,'DMG Tables'!$H$2:$H$7)</f>
        <v>85824000</v>
      </c>
      <c r="ASZ22" s="1">
        <f>LOOKUP($A22,'DMG Tables'!$P$2:$P$35,'DMG Tables'!$O$2:$O$35)*ASZ$1*LOOKUP(ASZ$1,'DMG Tables'!$G$2:$G$7,'DMG Tables'!$H$2:$H$7)</f>
        <v>85896000</v>
      </c>
      <c r="ATA22" s="1">
        <f>LOOKUP($A22,'DMG Tables'!$P$2:$P$35,'DMG Tables'!$O$2:$O$35)*ATA$1*LOOKUP(ATA$1,'DMG Tables'!$G$2:$G$7,'DMG Tables'!$H$2:$H$7)</f>
        <v>85968000</v>
      </c>
      <c r="ATB22" s="1">
        <f>LOOKUP($A22,'DMG Tables'!$P$2:$P$35,'DMG Tables'!$O$2:$O$35)*ATB$1*LOOKUP(ATB$1,'DMG Tables'!$G$2:$G$7,'DMG Tables'!$H$2:$H$7)</f>
        <v>86040000</v>
      </c>
      <c r="ATC22" s="1">
        <f>LOOKUP($A22,'DMG Tables'!$P$2:$P$35,'DMG Tables'!$O$2:$O$35)*ATC$1*LOOKUP(ATC$1,'DMG Tables'!$G$2:$G$7,'DMG Tables'!$H$2:$H$7)</f>
        <v>86112000</v>
      </c>
      <c r="ATD22" s="1">
        <f>LOOKUP($A22,'DMG Tables'!$P$2:$P$35,'DMG Tables'!$O$2:$O$35)*ATD$1*LOOKUP(ATD$1,'DMG Tables'!$G$2:$G$7,'DMG Tables'!$H$2:$H$7)</f>
        <v>86184000</v>
      </c>
      <c r="ATE22" s="1">
        <f>LOOKUP($A22,'DMG Tables'!$P$2:$P$35,'DMG Tables'!$O$2:$O$35)*ATE$1*LOOKUP(ATE$1,'DMG Tables'!$G$2:$G$7,'DMG Tables'!$H$2:$H$7)</f>
        <v>86256000</v>
      </c>
      <c r="ATF22" s="1">
        <f>LOOKUP($A22,'DMG Tables'!$P$2:$P$35,'DMG Tables'!$O$2:$O$35)*ATF$1*LOOKUP(ATF$1,'DMG Tables'!$G$2:$G$7,'DMG Tables'!$H$2:$H$7)</f>
        <v>86328000</v>
      </c>
      <c r="ATG22" s="1">
        <f>LOOKUP($A22,'DMG Tables'!$P$2:$P$35,'DMG Tables'!$O$2:$O$35)*ATG$1*LOOKUP(ATG$1,'DMG Tables'!$G$2:$G$7,'DMG Tables'!$H$2:$H$7)</f>
        <v>86400000</v>
      </c>
      <c r="ATH22" s="1">
        <f>LOOKUP($A22,'DMG Tables'!$P$2:$P$35,'DMG Tables'!$O$2:$O$35)*ATH$1*LOOKUP(ATH$1,'DMG Tables'!$G$2:$G$7,'DMG Tables'!$H$2:$H$7)</f>
        <v>86472000</v>
      </c>
      <c r="ATI22" s="1">
        <f>LOOKUP($A22,'DMG Tables'!$P$2:$P$35,'DMG Tables'!$O$2:$O$35)*ATI$1*LOOKUP(ATI$1,'DMG Tables'!$G$2:$G$7,'DMG Tables'!$H$2:$H$7)</f>
        <v>86544000</v>
      </c>
      <c r="ATJ22" s="1">
        <f>LOOKUP($A22,'DMG Tables'!$P$2:$P$35,'DMG Tables'!$O$2:$O$35)*ATJ$1*LOOKUP(ATJ$1,'DMG Tables'!$G$2:$G$7,'DMG Tables'!$H$2:$H$7)</f>
        <v>86616000</v>
      </c>
      <c r="ATK22" s="1">
        <f>LOOKUP($A22,'DMG Tables'!$P$2:$P$35,'DMG Tables'!$O$2:$O$35)*ATK$1*LOOKUP(ATK$1,'DMG Tables'!$G$2:$G$7,'DMG Tables'!$H$2:$H$7)</f>
        <v>86688000</v>
      </c>
      <c r="ATL22" s="1">
        <f>LOOKUP($A22,'DMG Tables'!$P$2:$P$35,'DMG Tables'!$O$2:$O$35)*ATL$1*LOOKUP(ATL$1,'DMG Tables'!$G$2:$G$7,'DMG Tables'!$H$2:$H$7)</f>
        <v>86760000</v>
      </c>
      <c r="ATM22" s="1">
        <f>LOOKUP($A22,'DMG Tables'!$P$2:$P$35,'DMG Tables'!$O$2:$O$35)*ATM$1*LOOKUP(ATM$1,'DMG Tables'!$G$2:$G$7,'DMG Tables'!$H$2:$H$7)</f>
        <v>86832000</v>
      </c>
      <c r="ATN22" s="1">
        <f>LOOKUP($A22,'DMG Tables'!$P$2:$P$35,'DMG Tables'!$O$2:$O$35)*ATN$1*LOOKUP(ATN$1,'DMG Tables'!$G$2:$G$7,'DMG Tables'!$H$2:$H$7)</f>
        <v>86904000</v>
      </c>
      <c r="ATO22" s="1">
        <f>LOOKUP($A22,'DMG Tables'!$P$2:$P$35,'DMG Tables'!$O$2:$O$35)*ATO$1*LOOKUP(ATO$1,'DMG Tables'!$G$2:$G$7,'DMG Tables'!$H$2:$H$7)</f>
        <v>86976000</v>
      </c>
      <c r="ATP22" s="1">
        <f>LOOKUP($A22,'DMG Tables'!$P$2:$P$35,'DMG Tables'!$O$2:$O$35)*ATP$1*LOOKUP(ATP$1,'DMG Tables'!$G$2:$G$7,'DMG Tables'!$H$2:$H$7)</f>
        <v>87048000</v>
      </c>
      <c r="ATQ22" s="1">
        <f>LOOKUP($A22,'DMG Tables'!$P$2:$P$35,'DMG Tables'!$O$2:$O$35)*ATQ$1*LOOKUP(ATQ$1,'DMG Tables'!$G$2:$G$7,'DMG Tables'!$H$2:$H$7)</f>
        <v>87120000</v>
      </c>
      <c r="ATR22" s="1">
        <f>LOOKUP($A22,'DMG Tables'!$P$2:$P$35,'DMG Tables'!$O$2:$O$35)*ATR$1*LOOKUP(ATR$1,'DMG Tables'!$G$2:$G$7,'DMG Tables'!$H$2:$H$7)</f>
        <v>87192000</v>
      </c>
      <c r="ATS22" s="1">
        <f>LOOKUP($A22,'DMG Tables'!$P$2:$P$35,'DMG Tables'!$O$2:$O$35)*ATS$1*LOOKUP(ATS$1,'DMG Tables'!$G$2:$G$7,'DMG Tables'!$H$2:$H$7)</f>
        <v>87264000</v>
      </c>
      <c r="ATT22" s="1">
        <f>LOOKUP($A22,'DMG Tables'!$P$2:$P$35,'DMG Tables'!$O$2:$O$35)*ATT$1*LOOKUP(ATT$1,'DMG Tables'!$G$2:$G$7,'DMG Tables'!$H$2:$H$7)</f>
        <v>87336000</v>
      </c>
      <c r="ATU22" s="1">
        <f>LOOKUP($A22,'DMG Tables'!$P$2:$P$35,'DMG Tables'!$O$2:$O$35)*ATU$1*LOOKUP(ATU$1,'DMG Tables'!$G$2:$G$7,'DMG Tables'!$H$2:$H$7)</f>
        <v>87408000</v>
      </c>
      <c r="ATV22" s="1">
        <f>LOOKUP($A22,'DMG Tables'!$P$2:$P$35,'DMG Tables'!$O$2:$O$35)*ATV$1*LOOKUP(ATV$1,'DMG Tables'!$G$2:$G$7,'DMG Tables'!$H$2:$H$7)</f>
        <v>87480000</v>
      </c>
      <c r="ATW22" s="1">
        <f>LOOKUP($A22,'DMG Tables'!$P$2:$P$35,'DMG Tables'!$O$2:$O$35)*ATW$1*LOOKUP(ATW$1,'DMG Tables'!$G$2:$G$7,'DMG Tables'!$H$2:$H$7)</f>
        <v>87552000</v>
      </c>
      <c r="ATX22" s="1">
        <f>LOOKUP($A22,'DMG Tables'!$P$2:$P$35,'DMG Tables'!$O$2:$O$35)*ATX$1*LOOKUP(ATX$1,'DMG Tables'!$G$2:$G$7,'DMG Tables'!$H$2:$H$7)</f>
        <v>87624000</v>
      </c>
      <c r="ATY22" s="1">
        <f>LOOKUP($A22,'DMG Tables'!$P$2:$P$35,'DMG Tables'!$O$2:$O$35)*ATY$1*LOOKUP(ATY$1,'DMG Tables'!$G$2:$G$7,'DMG Tables'!$H$2:$H$7)</f>
        <v>87696000</v>
      </c>
      <c r="ATZ22" s="1">
        <f>LOOKUP($A22,'DMG Tables'!$P$2:$P$35,'DMG Tables'!$O$2:$O$35)*ATZ$1*LOOKUP(ATZ$1,'DMG Tables'!$G$2:$G$7,'DMG Tables'!$H$2:$H$7)</f>
        <v>87768000</v>
      </c>
      <c r="AUA22" s="1">
        <f>LOOKUP($A22,'DMG Tables'!$P$2:$P$35,'DMG Tables'!$O$2:$O$35)*AUA$1*LOOKUP(AUA$1,'DMG Tables'!$G$2:$G$7,'DMG Tables'!$H$2:$H$7)</f>
        <v>87840000</v>
      </c>
      <c r="AUB22" s="1">
        <f>LOOKUP($A22,'DMG Tables'!$P$2:$P$35,'DMG Tables'!$O$2:$O$35)*AUB$1*LOOKUP(AUB$1,'DMG Tables'!$G$2:$G$7,'DMG Tables'!$H$2:$H$7)</f>
        <v>87912000</v>
      </c>
      <c r="AUC22" s="1">
        <f>LOOKUP($A22,'DMG Tables'!$P$2:$P$35,'DMG Tables'!$O$2:$O$35)*AUC$1*LOOKUP(AUC$1,'DMG Tables'!$G$2:$G$7,'DMG Tables'!$H$2:$H$7)</f>
        <v>87984000</v>
      </c>
      <c r="AUD22" s="1">
        <f>LOOKUP($A22,'DMG Tables'!$P$2:$P$35,'DMG Tables'!$O$2:$O$35)*AUD$1*LOOKUP(AUD$1,'DMG Tables'!$G$2:$G$7,'DMG Tables'!$H$2:$H$7)</f>
        <v>88056000</v>
      </c>
      <c r="AUE22" s="1">
        <f>LOOKUP($A22,'DMG Tables'!$P$2:$P$35,'DMG Tables'!$O$2:$O$35)*AUE$1*LOOKUP(AUE$1,'DMG Tables'!$G$2:$G$7,'DMG Tables'!$H$2:$H$7)</f>
        <v>88128000</v>
      </c>
      <c r="AUF22" s="1">
        <f>LOOKUP($A22,'DMG Tables'!$P$2:$P$35,'DMG Tables'!$O$2:$O$35)*AUF$1*LOOKUP(AUF$1,'DMG Tables'!$G$2:$G$7,'DMG Tables'!$H$2:$H$7)</f>
        <v>88200000</v>
      </c>
      <c r="AUG22" s="1">
        <f>LOOKUP($A22,'DMG Tables'!$P$2:$P$35,'DMG Tables'!$O$2:$O$35)*AUG$1*LOOKUP(AUG$1,'DMG Tables'!$G$2:$G$7,'DMG Tables'!$H$2:$H$7)</f>
        <v>88272000</v>
      </c>
      <c r="AUH22" s="1">
        <f>LOOKUP($A22,'DMG Tables'!$P$2:$P$35,'DMG Tables'!$O$2:$O$35)*AUH$1*LOOKUP(AUH$1,'DMG Tables'!$G$2:$G$7,'DMG Tables'!$H$2:$H$7)</f>
        <v>88344000</v>
      </c>
      <c r="AUI22" s="1">
        <f>LOOKUP($A22,'DMG Tables'!$P$2:$P$35,'DMG Tables'!$O$2:$O$35)*AUI$1*LOOKUP(AUI$1,'DMG Tables'!$G$2:$G$7,'DMG Tables'!$H$2:$H$7)</f>
        <v>88416000</v>
      </c>
      <c r="AUJ22" s="1">
        <f>LOOKUP($A22,'DMG Tables'!$P$2:$P$35,'DMG Tables'!$O$2:$O$35)*AUJ$1*LOOKUP(AUJ$1,'DMG Tables'!$G$2:$G$7,'DMG Tables'!$H$2:$H$7)</f>
        <v>88488000</v>
      </c>
      <c r="AUK22" s="1">
        <f>LOOKUP($A22,'DMG Tables'!$P$2:$P$35,'DMG Tables'!$O$2:$O$35)*AUK$1*LOOKUP(AUK$1,'DMG Tables'!$G$2:$G$7,'DMG Tables'!$H$2:$H$7)</f>
        <v>88560000</v>
      </c>
      <c r="AUL22" s="1">
        <f>LOOKUP($A22,'DMG Tables'!$P$2:$P$35,'DMG Tables'!$O$2:$O$35)*AUL$1*LOOKUP(AUL$1,'DMG Tables'!$G$2:$G$7,'DMG Tables'!$H$2:$H$7)</f>
        <v>88632000</v>
      </c>
      <c r="AUM22" s="1">
        <f>LOOKUP($A22,'DMG Tables'!$P$2:$P$35,'DMG Tables'!$O$2:$O$35)*AUM$1*LOOKUP(AUM$1,'DMG Tables'!$G$2:$G$7,'DMG Tables'!$H$2:$H$7)</f>
        <v>88704000</v>
      </c>
      <c r="AUN22" s="1">
        <f>LOOKUP($A22,'DMG Tables'!$P$2:$P$35,'DMG Tables'!$O$2:$O$35)*AUN$1*LOOKUP(AUN$1,'DMG Tables'!$G$2:$G$7,'DMG Tables'!$H$2:$H$7)</f>
        <v>88776000</v>
      </c>
      <c r="AUO22" s="1">
        <f>LOOKUP($A22,'DMG Tables'!$P$2:$P$35,'DMG Tables'!$O$2:$O$35)*AUO$1*LOOKUP(AUO$1,'DMG Tables'!$G$2:$G$7,'DMG Tables'!$H$2:$H$7)</f>
        <v>88848000</v>
      </c>
      <c r="AUP22" s="1">
        <f>LOOKUP($A22,'DMG Tables'!$P$2:$P$35,'DMG Tables'!$O$2:$O$35)*AUP$1*LOOKUP(AUP$1,'DMG Tables'!$G$2:$G$7,'DMG Tables'!$H$2:$H$7)</f>
        <v>88920000</v>
      </c>
      <c r="AUQ22" s="1">
        <f>LOOKUP($A22,'DMG Tables'!$P$2:$P$35,'DMG Tables'!$O$2:$O$35)*AUQ$1*LOOKUP(AUQ$1,'DMG Tables'!$G$2:$G$7,'DMG Tables'!$H$2:$H$7)</f>
        <v>88992000</v>
      </c>
      <c r="AUR22" s="1">
        <f>LOOKUP($A22,'DMG Tables'!$P$2:$P$35,'DMG Tables'!$O$2:$O$35)*AUR$1*LOOKUP(AUR$1,'DMG Tables'!$G$2:$G$7,'DMG Tables'!$H$2:$H$7)</f>
        <v>89064000</v>
      </c>
      <c r="AUS22" s="1">
        <f>LOOKUP($A22,'DMG Tables'!$P$2:$P$35,'DMG Tables'!$O$2:$O$35)*AUS$1*LOOKUP(AUS$1,'DMG Tables'!$G$2:$G$7,'DMG Tables'!$H$2:$H$7)</f>
        <v>89136000</v>
      </c>
      <c r="AUT22" s="1">
        <f>LOOKUP($A22,'DMG Tables'!$P$2:$P$35,'DMG Tables'!$O$2:$O$35)*AUT$1*LOOKUP(AUT$1,'DMG Tables'!$G$2:$G$7,'DMG Tables'!$H$2:$H$7)</f>
        <v>89208000</v>
      </c>
      <c r="AUU22" s="1">
        <f>LOOKUP($A22,'DMG Tables'!$P$2:$P$35,'DMG Tables'!$O$2:$O$35)*AUU$1*LOOKUP(AUU$1,'DMG Tables'!$G$2:$G$7,'DMG Tables'!$H$2:$H$7)</f>
        <v>89280000</v>
      </c>
      <c r="AUV22" s="1">
        <f>LOOKUP($A22,'DMG Tables'!$P$2:$P$35,'DMG Tables'!$O$2:$O$35)*AUV$1*LOOKUP(AUV$1,'DMG Tables'!$G$2:$G$7,'DMG Tables'!$H$2:$H$7)</f>
        <v>89352000</v>
      </c>
      <c r="AUW22" s="1">
        <f>LOOKUP($A22,'DMG Tables'!$P$2:$P$35,'DMG Tables'!$O$2:$O$35)*AUW$1*LOOKUP(AUW$1,'DMG Tables'!$G$2:$G$7,'DMG Tables'!$H$2:$H$7)</f>
        <v>89424000</v>
      </c>
      <c r="AUX22" s="1">
        <f>LOOKUP($A22,'DMG Tables'!$P$2:$P$35,'DMG Tables'!$O$2:$O$35)*AUX$1*LOOKUP(AUX$1,'DMG Tables'!$G$2:$G$7,'DMG Tables'!$H$2:$H$7)</f>
        <v>89496000</v>
      </c>
      <c r="AUY22" s="1">
        <f>LOOKUP($A22,'DMG Tables'!$P$2:$P$35,'DMG Tables'!$O$2:$O$35)*AUY$1*LOOKUP(AUY$1,'DMG Tables'!$G$2:$G$7,'DMG Tables'!$H$2:$H$7)</f>
        <v>89568000</v>
      </c>
      <c r="AUZ22" s="1">
        <f>LOOKUP($A22,'DMG Tables'!$P$2:$P$35,'DMG Tables'!$O$2:$O$35)*AUZ$1*LOOKUP(AUZ$1,'DMG Tables'!$G$2:$G$7,'DMG Tables'!$H$2:$H$7)</f>
        <v>89640000</v>
      </c>
      <c r="AVA22" s="1">
        <f>LOOKUP($A22,'DMG Tables'!$P$2:$P$35,'DMG Tables'!$O$2:$O$35)*AVA$1*LOOKUP(AVA$1,'DMG Tables'!$G$2:$G$7,'DMG Tables'!$H$2:$H$7)</f>
        <v>89712000</v>
      </c>
      <c r="AVB22" s="1">
        <f>LOOKUP($A22,'DMG Tables'!$P$2:$P$35,'DMG Tables'!$O$2:$O$35)*AVB$1*LOOKUP(AVB$1,'DMG Tables'!$G$2:$G$7,'DMG Tables'!$H$2:$H$7)</f>
        <v>89784000</v>
      </c>
      <c r="AVC22" s="1">
        <f>LOOKUP($A22,'DMG Tables'!$P$2:$P$35,'DMG Tables'!$O$2:$O$35)*AVC$1*LOOKUP(AVC$1,'DMG Tables'!$G$2:$G$7,'DMG Tables'!$H$2:$H$7)</f>
        <v>89856000</v>
      </c>
      <c r="AVD22" s="1">
        <f>LOOKUP($A22,'DMG Tables'!$P$2:$P$35,'DMG Tables'!$O$2:$O$35)*AVD$1*LOOKUP(AVD$1,'DMG Tables'!$G$2:$G$7,'DMG Tables'!$H$2:$H$7)</f>
        <v>89928000</v>
      </c>
      <c r="AVE22" s="1">
        <f>LOOKUP($A22,'DMG Tables'!$P$2:$P$35,'DMG Tables'!$O$2:$O$35)*AVE$1*LOOKUP(AVE$1,'DMG Tables'!$G$2:$G$7,'DMG Tables'!$H$2:$H$7)</f>
        <v>90000000</v>
      </c>
      <c r="AVF22" s="1">
        <f>LOOKUP($A22,'DMG Tables'!$P$2:$P$35,'DMG Tables'!$O$2:$O$35)*AVF$1*LOOKUP(AVF$1,'DMG Tables'!$G$2:$G$7,'DMG Tables'!$H$2:$H$7)</f>
        <v>90072000</v>
      </c>
      <c r="AVG22" s="1">
        <f>LOOKUP($A22,'DMG Tables'!$P$2:$P$35,'DMG Tables'!$O$2:$O$35)*AVG$1*LOOKUP(AVG$1,'DMG Tables'!$G$2:$G$7,'DMG Tables'!$H$2:$H$7)</f>
        <v>90144000</v>
      </c>
      <c r="AVH22" s="1">
        <f>LOOKUP($A22,'DMG Tables'!$P$2:$P$35,'DMG Tables'!$O$2:$O$35)*AVH$1*LOOKUP(AVH$1,'DMG Tables'!$G$2:$G$7,'DMG Tables'!$H$2:$H$7)</f>
        <v>90216000</v>
      </c>
      <c r="AVI22" s="1">
        <f>LOOKUP($A22,'DMG Tables'!$P$2:$P$35,'DMG Tables'!$O$2:$O$35)*AVI$1*LOOKUP(AVI$1,'DMG Tables'!$G$2:$G$7,'DMG Tables'!$H$2:$H$7)</f>
        <v>90288000</v>
      </c>
      <c r="AVJ22" s="1">
        <f>LOOKUP($A22,'DMG Tables'!$P$2:$P$35,'DMG Tables'!$O$2:$O$35)*AVJ$1*LOOKUP(AVJ$1,'DMG Tables'!$G$2:$G$7,'DMG Tables'!$H$2:$H$7)</f>
        <v>90360000</v>
      </c>
      <c r="AVK22" s="1">
        <f>LOOKUP($A22,'DMG Tables'!$P$2:$P$35,'DMG Tables'!$O$2:$O$35)*AVK$1*LOOKUP(AVK$1,'DMG Tables'!$G$2:$G$7,'DMG Tables'!$H$2:$H$7)</f>
        <v>90432000</v>
      </c>
      <c r="AVL22" s="1">
        <f>LOOKUP($A22,'DMG Tables'!$P$2:$P$35,'DMG Tables'!$O$2:$O$35)*AVL$1*LOOKUP(AVL$1,'DMG Tables'!$G$2:$G$7,'DMG Tables'!$H$2:$H$7)</f>
        <v>90504000</v>
      </c>
      <c r="AVM22" s="1">
        <f>LOOKUP($A22,'DMG Tables'!$P$2:$P$35,'DMG Tables'!$O$2:$O$35)*AVM$1*LOOKUP(AVM$1,'DMG Tables'!$G$2:$G$7,'DMG Tables'!$H$2:$H$7)</f>
        <v>90576000</v>
      </c>
      <c r="AVN22" s="1">
        <f>LOOKUP($A22,'DMG Tables'!$P$2:$P$35,'DMG Tables'!$O$2:$O$35)*AVN$1*LOOKUP(AVN$1,'DMG Tables'!$G$2:$G$7,'DMG Tables'!$H$2:$H$7)</f>
        <v>90648000</v>
      </c>
      <c r="AVO22" s="1">
        <f>LOOKUP($A22,'DMG Tables'!$P$2:$P$35,'DMG Tables'!$O$2:$O$35)*AVO$1*LOOKUP(AVO$1,'DMG Tables'!$G$2:$G$7,'DMG Tables'!$H$2:$H$7)</f>
        <v>90720000</v>
      </c>
      <c r="AVP22" s="1">
        <f>LOOKUP($A22,'DMG Tables'!$P$2:$P$35,'DMG Tables'!$O$2:$O$35)*AVP$1*LOOKUP(AVP$1,'DMG Tables'!$G$2:$G$7,'DMG Tables'!$H$2:$H$7)</f>
        <v>90792000</v>
      </c>
      <c r="AVQ22" s="1">
        <f>LOOKUP($A22,'DMG Tables'!$P$2:$P$35,'DMG Tables'!$O$2:$O$35)*AVQ$1*LOOKUP(AVQ$1,'DMG Tables'!$G$2:$G$7,'DMG Tables'!$H$2:$H$7)</f>
        <v>90864000</v>
      </c>
      <c r="AVR22" s="1">
        <f>LOOKUP($A22,'DMG Tables'!$P$2:$P$35,'DMG Tables'!$O$2:$O$35)*AVR$1*LOOKUP(AVR$1,'DMG Tables'!$G$2:$G$7,'DMG Tables'!$H$2:$H$7)</f>
        <v>90936000</v>
      </c>
      <c r="AVS22" s="1">
        <f>LOOKUP($A22,'DMG Tables'!$P$2:$P$35,'DMG Tables'!$O$2:$O$35)*AVS$1*LOOKUP(AVS$1,'DMG Tables'!$G$2:$G$7,'DMG Tables'!$H$2:$H$7)</f>
        <v>91008000</v>
      </c>
      <c r="AVT22" s="1">
        <f>LOOKUP($A22,'DMG Tables'!$P$2:$P$35,'DMG Tables'!$O$2:$O$35)*AVT$1*LOOKUP(AVT$1,'DMG Tables'!$G$2:$G$7,'DMG Tables'!$H$2:$H$7)</f>
        <v>91080000</v>
      </c>
      <c r="AVU22" s="1">
        <f>LOOKUP($A22,'DMG Tables'!$P$2:$P$35,'DMG Tables'!$O$2:$O$35)*AVU$1*LOOKUP(AVU$1,'DMG Tables'!$G$2:$G$7,'DMG Tables'!$H$2:$H$7)</f>
        <v>91152000</v>
      </c>
      <c r="AVV22" s="1">
        <f>LOOKUP($A22,'DMG Tables'!$P$2:$P$35,'DMG Tables'!$O$2:$O$35)*AVV$1*LOOKUP(AVV$1,'DMG Tables'!$G$2:$G$7,'DMG Tables'!$H$2:$H$7)</f>
        <v>91224000</v>
      </c>
      <c r="AVW22" s="1">
        <f>LOOKUP($A22,'DMG Tables'!$P$2:$P$35,'DMG Tables'!$O$2:$O$35)*AVW$1*LOOKUP(AVW$1,'DMG Tables'!$G$2:$G$7,'DMG Tables'!$H$2:$H$7)</f>
        <v>91296000</v>
      </c>
      <c r="AVX22" s="1">
        <f>LOOKUP($A22,'DMG Tables'!$P$2:$P$35,'DMG Tables'!$O$2:$O$35)*AVX$1*LOOKUP(AVX$1,'DMG Tables'!$G$2:$G$7,'DMG Tables'!$H$2:$H$7)</f>
        <v>91368000</v>
      </c>
      <c r="AVY22" s="1">
        <f>LOOKUP($A22,'DMG Tables'!$P$2:$P$35,'DMG Tables'!$O$2:$O$35)*AVY$1*LOOKUP(AVY$1,'DMG Tables'!$G$2:$G$7,'DMG Tables'!$H$2:$H$7)</f>
        <v>91440000</v>
      </c>
      <c r="AVZ22" s="1">
        <f>LOOKUP($A22,'DMG Tables'!$P$2:$P$35,'DMG Tables'!$O$2:$O$35)*AVZ$1*LOOKUP(AVZ$1,'DMG Tables'!$G$2:$G$7,'DMG Tables'!$H$2:$H$7)</f>
        <v>91512000</v>
      </c>
      <c r="AWA22" s="1">
        <f>LOOKUP($A22,'DMG Tables'!$P$2:$P$35,'DMG Tables'!$O$2:$O$35)*AWA$1*LOOKUP(AWA$1,'DMG Tables'!$G$2:$G$7,'DMG Tables'!$H$2:$H$7)</f>
        <v>91584000</v>
      </c>
      <c r="AWB22" s="1">
        <f>LOOKUP($A22,'DMG Tables'!$P$2:$P$35,'DMG Tables'!$O$2:$O$35)*AWB$1*LOOKUP(AWB$1,'DMG Tables'!$G$2:$G$7,'DMG Tables'!$H$2:$H$7)</f>
        <v>91656000</v>
      </c>
      <c r="AWC22" s="1">
        <f>LOOKUP($A22,'DMG Tables'!$P$2:$P$35,'DMG Tables'!$O$2:$O$35)*AWC$1*LOOKUP(AWC$1,'DMG Tables'!$G$2:$G$7,'DMG Tables'!$H$2:$H$7)</f>
        <v>91728000</v>
      </c>
      <c r="AWD22" s="1">
        <f>LOOKUP($A22,'DMG Tables'!$P$2:$P$35,'DMG Tables'!$O$2:$O$35)*AWD$1*LOOKUP(AWD$1,'DMG Tables'!$G$2:$G$7,'DMG Tables'!$H$2:$H$7)</f>
        <v>91800000</v>
      </c>
      <c r="AWE22" s="1">
        <f>LOOKUP($A22,'DMG Tables'!$P$2:$P$35,'DMG Tables'!$O$2:$O$35)*AWE$1*LOOKUP(AWE$1,'DMG Tables'!$G$2:$G$7,'DMG Tables'!$H$2:$H$7)</f>
        <v>91872000</v>
      </c>
      <c r="AWF22" s="1">
        <f>LOOKUP($A22,'DMG Tables'!$P$2:$P$35,'DMG Tables'!$O$2:$O$35)*AWF$1*LOOKUP(AWF$1,'DMG Tables'!$G$2:$G$7,'DMG Tables'!$H$2:$H$7)</f>
        <v>91944000</v>
      </c>
      <c r="AWG22" s="1">
        <f>LOOKUP($A22,'DMG Tables'!$P$2:$P$35,'DMG Tables'!$O$2:$O$35)*AWG$1*LOOKUP(AWG$1,'DMG Tables'!$G$2:$G$7,'DMG Tables'!$H$2:$H$7)</f>
        <v>92016000</v>
      </c>
      <c r="AWH22" s="1">
        <f>LOOKUP($A22,'DMG Tables'!$P$2:$P$35,'DMG Tables'!$O$2:$O$35)*AWH$1*LOOKUP(AWH$1,'DMG Tables'!$G$2:$G$7,'DMG Tables'!$H$2:$H$7)</f>
        <v>92088000</v>
      </c>
      <c r="AWI22" s="1">
        <f>LOOKUP($A22,'DMG Tables'!$P$2:$P$35,'DMG Tables'!$O$2:$O$35)*AWI$1*LOOKUP(AWI$1,'DMG Tables'!$G$2:$G$7,'DMG Tables'!$H$2:$H$7)</f>
        <v>92160000</v>
      </c>
      <c r="AWJ22" s="1">
        <f>LOOKUP($A22,'DMG Tables'!$P$2:$P$35,'DMG Tables'!$O$2:$O$35)*AWJ$1*LOOKUP(AWJ$1,'DMG Tables'!$G$2:$G$7,'DMG Tables'!$H$2:$H$7)</f>
        <v>92232000</v>
      </c>
      <c r="AWK22" s="1">
        <f>LOOKUP($A22,'DMG Tables'!$P$2:$P$35,'DMG Tables'!$O$2:$O$35)*AWK$1*LOOKUP(AWK$1,'DMG Tables'!$G$2:$G$7,'DMG Tables'!$H$2:$H$7)</f>
        <v>92304000</v>
      </c>
      <c r="AWL22" s="1">
        <f>LOOKUP($A22,'DMG Tables'!$P$2:$P$35,'DMG Tables'!$O$2:$O$35)*AWL$1*LOOKUP(AWL$1,'DMG Tables'!$G$2:$G$7,'DMG Tables'!$H$2:$H$7)</f>
        <v>92376000</v>
      </c>
      <c r="AWM22" s="1">
        <f>LOOKUP($A22,'DMG Tables'!$P$2:$P$35,'DMG Tables'!$O$2:$O$35)*AWM$1*LOOKUP(AWM$1,'DMG Tables'!$G$2:$G$7,'DMG Tables'!$H$2:$H$7)</f>
        <v>92448000</v>
      </c>
      <c r="AWN22" s="1">
        <f>LOOKUP($A22,'DMG Tables'!$P$2:$P$35,'DMG Tables'!$O$2:$O$35)*AWN$1*LOOKUP(AWN$1,'DMG Tables'!$G$2:$G$7,'DMG Tables'!$H$2:$H$7)</f>
        <v>92520000</v>
      </c>
      <c r="AWO22" s="1">
        <f>LOOKUP($A22,'DMG Tables'!$P$2:$P$35,'DMG Tables'!$O$2:$O$35)*AWO$1*LOOKUP(AWO$1,'DMG Tables'!$G$2:$G$7,'DMG Tables'!$H$2:$H$7)</f>
        <v>92592000</v>
      </c>
      <c r="AWP22" s="1">
        <f>LOOKUP($A22,'DMG Tables'!$P$2:$P$35,'DMG Tables'!$O$2:$O$35)*AWP$1*LOOKUP(AWP$1,'DMG Tables'!$G$2:$G$7,'DMG Tables'!$H$2:$H$7)</f>
        <v>92664000</v>
      </c>
      <c r="AWQ22" s="1">
        <f>LOOKUP($A22,'DMG Tables'!$P$2:$P$35,'DMG Tables'!$O$2:$O$35)*AWQ$1*LOOKUP(AWQ$1,'DMG Tables'!$G$2:$G$7,'DMG Tables'!$H$2:$H$7)</f>
        <v>92736000</v>
      </c>
      <c r="AWR22" s="1">
        <f>LOOKUP($A22,'DMG Tables'!$P$2:$P$35,'DMG Tables'!$O$2:$O$35)*AWR$1*LOOKUP(AWR$1,'DMG Tables'!$G$2:$G$7,'DMG Tables'!$H$2:$H$7)</f>
        <v>92808000</v>
      </c>
      <c r="AWS22" s="1">
        <f>LOOKUP($A22,'DMG Tables'!$P$2:$P$35,'DMG Tables'!$O$2:$O$35)*AWS$1*LOOKUP(AWS$1,'DMG Tables'!$G$2:$G$7,'DMG Tables'!$H$2:$H$7)</f>
        <v>92880000</v>
      </c>
      <c r="AWT22" s="1">
        <f>LOOKUP($A22,'DMG Tables'!$P$2:$P$35,'DMG Tables'!$O$2:$O$35)*AWT$1*LOOKUP(AWT$1,'DMG Tables'!$G$2:$G$7,'DMG Tables'!$H$2:$H$7)</f>
        <v>92952000</v>
      </c>
      <c r="AWU22" s="1">
        <f>LOOKUP($A22,'DMG Tables'!$P$2:$P$35,'DMG Tables'!$O$2:$O$35)*AWU$1*LOOKUP(AWU$1,'DMG Tables'!$G$2:$G$7,'DMG Tables'!$H$2:$H$7)</f>
        <v>93024000</v>
      </c>
      <c r="AWV22" s="1">
        <f>LOOKUP($A22,'DMG Tables'!$P$2:$P$35,'DMG Tables'!$O$2:$O$35)*AWV$1*LOOKUP(AWV$1,'DMG Tables'!$G$2:$G$7,'DMG Tables'!$H$2:$H$7)</f>
        <v>93096000</v>
      </c>
      <c r="AWW22" s="1">
        <f>LOOKUP($A22,'DMG Tables'!$P$2:$P$35,'DMG Tables'!$O$2:$O$35)*AWW$1*LOOKUP(AWW$1,'DMG Tables'!$G$2:$G$7,'DMG Tables'!$H$2:$H$7)</f>
        <v>93168000</v>
      </c>
      <c r="AWX22" s="1">
        <f>LOOKUP($A22,'DMG Tables'!$P$2:$P$35,'DMG Tables'!$O$2:$O$35)*AWX$1*LOOKUP(AWX$1,'DMG Tables'!$G$2:$G$7,'DMG Tables'!$H$2:$H$7)</f>
        <v>93240000</v>
      </c>
      <c r="AWY22" s="1">
        <f>LOOKUP($A22,'DMG Tables'!$P$2:$P$35,'DMG Tables'!$O$2:$O$35)*AWY$1*LOOKUP(AWY$1,'DMG Tables'!$G$2:$G$7,'DMG Tables'!$H$2:$H$7)</f>
        <v>93312000</v>
      </c>
      <c r="AWZ22" s="1">
        <f>LOOKUP($A22,'DMG Tables'!$P$2:$P$35,'DMG Tables'!$O$2:$O$35)*AWZ$1*LOOKUP(AWZ$1,'DMG Tables'!$G$2:$G$7,'DMG Tables'!$H$2:$H$7)</f>
        <v>93384000</v>
      </c>
      <c r="AXA22" s="1">
        <f>LOOKUP($A22,'DMG Tables'!$P$2:$P$35,'DMG Tables'!$O$2:$O$35)*AXA$1*LOOKUP(AXA$1,'DMG Tables'!$G$2:$G$7,'DMG Tables'!$H$2:$H$7)</f>
        <v>93456000</v>
      </c>
      <c r="AXB22" s="1">
        <f>LOOKUP($A22,'DMG Tables'!$P$2:$P$35,'DMG Tables'!$O$2:$O$35)*AXB$1*LOOKUP(AXB$1,'DMG Tables'!$G$2:$G$7,'DMG Tables'!$H$2:$H$7)</f>
        <v>93528000</v>
      </c>
      <c r="AXC22" s="1">
        <f>LOOKUP($A22,'DMG Tables'!$P$2:$P$35,'DMG Tables'!$O$2:$O$35)*AXC$1*LOOKUP(AXC$1,'DMG Tables'!$G$2:$G$7,'DMG Tables'!$H$2:$H$7)</f>
        <v>93600000</v>
      </c>
      <c r="AXD22" s="1">
        <f>LOOKUP($A22,'DMG Tables'!$P$2:$P$35,'DMG Tables'!$O$2:$O$35)*AXD$1*LOOKUP(AXD$1,'DMG Tables'!$G$2:$G$7,'DMG Tables'!$H$2:$H$7)</f>
        <v>93672000</v>
      </c>
      <c r="AXE22" s="1">
        <f>LOOKUP($A22,'DMG Tables'!$P$2:$P$35,'DMG Tables'!$O$2:$O$35)*AXE$1*LOOKUP(AXE$1,'DMG Tables'!$G$2:$G$7,'DMG Tables'!$H$2:$H$7)</f>
        <v>93744000</v>
      </c>
      <c r="AXF22" s="1">
        <f>LOOKUP($A22,'DMG Tables'!$P$2:$P$35,'DMG Tables'!$O$2:$O$35)*AXF$1*LOOKUP(AXF$1,'DMG Tables'!$G$2:$G$7,'DMG Tables'!$H$2:$H$7)</f>
        <v>93816000</v>
      </c>
      <c r="AXG22" s="1">
        <f>LOOKUP($A22,'DMG Tables'!$P$2:$P$35,'DMG Tables'!$O$2:$O$35)*AXG$1*LOOKUP(AXG$1,'DMG Tables'!$G$2:$G$7,'DMG Tables'!$H$2:$H$7)</f>
        <v>93888000</v>
      </c>
      <c r="AXH22" s="1">
        <f>LOOKUP($A22,'DMG Tables'!$P$2:$P$35,'DMG Tables'!$O$2:$O$35)*AXH$1*LOOKUP(AXH$1,'DMG Tables'!$G$2:$G$7,'DMG Tables'!$H$2:$H$7)</f>
        <v>93960000</v>
      </c>
      <c r="AXI22" s="1">
        <f>LOOKUP($A22,'DMG Tables'!$P$2:$P$35,'DMG Tables'!$O$2:$O$35)*AXI$1*LOOKUP(AXI$1,'DMG Tables'!$G$2:$G$7,'DMG Tables'!$H$2:$H$7)</f>
        <v>94032000</v>
      </c>
      <c r="AXJ22" s="1">
        <f>LOOKUP($A22,'DMG Tables'!$P$2:$P$35,'DMG Tables'!$O$2:$O$35)*AXJ$1*LOOKUP(AXJ$1,'DMG Tables'!$G$2:$G$7,'DMG Tables'!$H$2:$H$7)</f>
        <v>94104000</v>
      </c>
      <c r="AXK22" s="1">
        <f>LOOKUP($A22,'DMG Tables'!$P$2:$P$35,'DMG Tables'!$O$2:$O$35)*AXK$1*LOOKUP(AXK$1,'DMG Tables'!$G$2:$G$7,'DMG Tables'!$H$2:$H$7)</f>
        <v>94176000</v>
      </c>
      <c r="AXL22" s="1">
        <f>LOOKUP($A22,'DMG Tables'!$P$2:$P$35,'DMG Tables'!$O$2:$O$35)*AXL$1*LOOKUP(AXL$1,'DMG Tables'!$G$2:$G$7,'DMG Tables'!$H$2:$H$7)</f>
        <v>94248000</v>
      </c>
      <c r="AXM22" s="1">
        <f>LOOKUP($A22,'DMG Tables'!$P$2:$P$35,'DMG Tables'!$O$2:$O$35)*AXM$1*LOOKUP(AXM$1,'DMG Tables'!$G$2:$G$7,'DMG Tables'!$H$2:$H$7)</f>
        <v>94320000</v>
      </c>
      <c r="AXN22" s="1">
        <f>LOOKUP($A22,'DMG Tables'!$P$2:$P$35,'DMG Tables'!$O$2:$O$35)*AXN$1*LOOKUP(AXN$1,'DMG Tables'!$G$2:$G$7,'DMG Tables'!$H$2:$H$7)</f>
        <v>94392000</v>
      </c>
      <c r="AXO22" s="1">
        <f>LOOKUP($A22,'DMG Tables'!$P$2:$P$35,'DMG Tables'!$O$2:$O$35)*AXO$1*LOOKUP(AXO$1,'DMG Tables'!$G$2:$G$7,'DMG Tables'!$H$2:$H$7)</f>
        <v>94464000</v>
      </c>
      <c r="AXP22" s="1">
        <f>LOOKUP($A22,'DMG Tables'!$P$2:$P$35,'DMG Tables'!$O$2:$O$35)*AXP$1*LOOKUP(AXP$1,'DMG Tables'!$G$2:$G$7,'DMG Tables'!$H$2:$H$7)</f>
        <v>94536000</v>
      </c>
      <c r="AXQ22" s="1">
        <f>LOOKUP($A22,'DMG Tables'!$P$2:$P$35,'DMG Tables'!$O$2:$O$35)*AXQ$1*LOOKUP(AXQ$1,'DMG Tables'!$G$2:$G$7,'DMG Tables'!$H$2:$H$7)</f>
        <v>94608000</v>
      </c>
      <c r="AXR22" s="1">
        <f>LOOKUP($A22,'DMG Tables'!$P$2:$P$35,'DMG Tables'!$O$2:$O$35)*AXR$1*LOOKUP(AXR$1,'DMG Tables'!$G$2:$G$7,'DMG Tables'!$H$2:$H$7)</f>
        <v>94680000</v>
      </c>
      <c r="AXS22" s="1">
        <f>LOOKUP($A22,'DMG Tables'!$P$2:$P$35,'DMG Tables'!$O$2:$O$35)*AXS$1*LOOKUP(AXS$1,'DMG Tables'!$G$2:$G$7,'DMG Tables'!$H$2:$H$7)</f>
        <v>94752000</v>
      </c>
      <c r="AXT22" s="1">
        <f>LOOKUP($A22,'DMG Tables'!$P$2:$P$35,'DMG Tables'!$O$2:$O$35)*AXT$1*LOOKUP(AXT$1,'DMG Tables'!$G$2:$G$7,'DMG Tables'!$H$2:$H$7)</f>
        <v>94824000</v>
      </c>
      <c r="AXU22" s="1">
        <f>LOOKUP($A22,'DMG Tables'!$P$2:$P$35,'DMG Tables'!$O$2:$O$35)*AXU$1*LOOKUP(AXU$1,'DMG Tables'!$G$2:$G$7,'DMG Tables'!$H$2:$H$7)</f>
        <v>94896000</v>
      </c>
      <c r="AXV22" s="1">
        <f>LOOKUP($A22,'DMG Tables'!$P$2:$P$35,'DMG Tables'!$O$2:$O$35)*AXV$1*LOOKUP(AXV$1,'DMG Tables'!$G$2:$G$7,'DMG Tables'!$H$2:$H$7)</f>
        <v>94968000</v>
      </c>
      <c r="AXW22" s="1">
        <f>LOOKUP($A22,'DMG Tables'!$P$2:$P$35,'DMG Tables'!$O$2:$O$35)*AXW$1*LOOKUP(AXW$1,'DMG Tables'!$G$2:$G$7,'DMG Tables'!$H$2:$H$7)</f>
        <v>95040000</v>
      </c>
      <c r="AXX22" s="1">
        <f>LOOKUP($A22,'DMG Tables'!$P$2:$P$35,'DMG Tables'!$O$2:$O$35)*AXX$1*LOOKUP(AXX$1,'DMG Tables'!$G$2:$G$7,'DMG Tables'!$H$2:$H$7)</f>
        <v>95112000</v>
      </c>
      <c r="AXY22" s="1">
        <f>LOOKUP($A22,'DMG Tables'!$P$2:$P$35,'DMG Tables'!$O$2:$O$35)*AXY$1*LOOKUP(AXY$1,'DMG Tables'!$G$2:$G$7,'DMG Tables'!$H$2:$H$7)</f>
        <v>95184000</v>
      </c>
      <c r="AXZ22" s="1">
        <f>LOOKUP($A22,'DMG Tables'!$P$2:$P$35,'DMG Tables'!$O$2:$O$35)*AXZ$1*LOOKUP(AXZ$1,'DMG Tables'!$G$2:$G$7,'DMG Tables'!$H$2:$H$7)</f>
        <v>95256000</v>
      </c>
      <c r="AYA22" s="1">
        <f>LOOKUP($A22,'DMG Tables'!$P$2:$P$35,'DMG Tables'!$O$2:$O$35)*AYA$1*LOOKUP(AYA$1,'DMG Tables'!$G$2:$G$7,'DMG Tables'!$H$2:$H$7)</f>
        <v>95328000</v>
      </c>
      <c r="AYB22" s="1">
        <f>LOOKUP($A22,'DMG Tables'!$P$2:$P$35,'DMG Tables'!$O$2:$O$35)*AYB$1*LOOKUP(AYB$1,'DMG Tables'!$G$2:$G$7,'DMG Tables'!$H$2:$H$7)</f>
        <v>95400000</v>
      </c>
      <c r="AYC22" s="1">
        <f>LOOKUP($A22,'DMG Tables'!$P$2:$P$35,'DMG Tables'!$O$2:$O$35)*AYC$1*LOOKUP(AYC$1,'DMG Tables'!$G$2:$G$7,'DMG Tables'!$H$2:$H$7)</f>
        <v>95472000</v>
      </c>
      <c r="AYD22" s="1">
        <f>LOOKUP($A22,'DMG Tables'!$P$2:$P$35,'DMG Tables'!$O$2:$O$35)*AYD$1*LOOKUP(AYD$1,'DMG Tables'!$G$2:$G$7,'DMG Tables'!$H$2:$H$7)</f>
        <v>95544000</v>
      </c>
      <c r="AYE22" s="1">
        <f>LOOKUP($A22,'DMG Tables'!$P$2:$P$35,'DMG Tables'!$O$2:$O$35)*AYE$1*LOOKUP(AYE$1,'DMG Tables'!$G$2:$G$7,'DMG Tables'!$H$2:$H$7)</f>
        <v>95616000</v>
      </c>
      <c r="AYF22" s="1">
        <f>LOOKUP($A22,'DMG Tables'!$P$2:$P$35,'DMG Tables'!$O$2:$O$35)*AYF$1*LOOKUP(AYF$1,'DMG Tables'!$G$2:$G$7,'DMG Tables'!$H$2:$H$7)</f>
        <v>95688000</v>
      </c>
      <c r="AYG22" s="1">
        <f>LOOKUP($A22,'DMG Tables'!$P$2:$P$35,'DMG Tables'!$O$2:$O$35)*AYG$1*LOOKUP(AYG$1,'DMG Tables'!$G$2:$G$7,'DMG Tables'!$H$2:$H$7)</f>
        <v>95760000</v>
      </c>
      <c r="AYH22" s="1">
        <f>LOOKUP($A22,'DMG Tables'!$P$2:$P$35,'DMG Tables'!$O$2:$O$35)*AYH$1*LOOKUP(AYH$1,'DMG Tables'!$G$2:$G$7,'DMG Tables'!$H$2:$H$7)</f>
        <v>95832000</v>
      </c>
      <c r="AYI22" s="1">
        <f>LOOKUP($A22,'DMG Tables'!$P$2:$P$35,'DMG Tables'!$O$2:$O$35)*AYI$1*LOOKUP(AYI$1,'DMG Tables'!$G$2:$G$7,'DMG Tables'!$H$2:$H$7)</f>
        <v>95904000</v>
      </c>
      <c r="AYJ22" s="1">
        <f>LOOKUP($A22,'DMG Tables'!$P$2:$P$35,'DMG Tables'!$O$2:$O$35)*AYJ$1*LOOKUP(AYJ$1,'DMG Tables'!$G$2:$G$7,'DMG Tables'!$H$2:$H$7)</f>
        <v>95976000</v>
      </c>
      <c r="AYK22" s="1">
        <f>LOOKUP($A22,'DMG Tables'!$P$2:$P$35,'DMG Tables'!$O$2:$O$35)*AYK$1*LOOKUP(AYK$1,'DMG Tables'!$G$2:$G$7,'DMG Tables'!$H$2:$H$7)</f>
        <v>96048000</v>
      </c>
      <c r="AYL22" s="1">
        <f>LOOKUP($A22,'DMG Tables'!$P$2:$P$35,'DMG Tables'!$O$2:$O$35)*AYL$1*LOOKUP(AYL$1,'DMG Tables'!$G$2:$G$7,'DMG Tables'!$H$2:$H$7)</f>
        <v>96120000</v>
      </c>
      <c r="AYM22" s="1">
        <f>LOOKUP($A22,'DMG Tables'!$P$2:$P$35,'DMG Tables'!$O$2:$O$35)*AYM$1*LOOKUP(AYM$1,'DMG Tables'!$G$2:$G$7,'DMG Tables'!$H$2:$H$7)</f>
        <v>96192000</v>
      </c>
      <c r="AYN22" s="1">
        <f>LOOKUP($A22,'DMG Tables'!$P$2:$P$35,'DMG Tables'!$O$2:$O$35)*AYN$1*LOOKUP(AYN$1,'DMG Tables'!$G$2:$G$7,'DMG Tables'!$H$2:$H$7)</f>
        <v>96264000</v>
      </c>
      <c r="AYO22" s="1">
        <f>LOOKUP($A22,'DMG Tables'!$P$2:$P$35,'DMG Tables'!$O$2:$O$35)*AYO$1*LOOKUP(AYO$1,'DMG Tables'!$G$2:$G$7,'DMG Tables'!$H$2:$H$7)</f>
        <v>96336000</v>
      </c>
      <c r="AYP22" s="1">
        <f>LOOKUP($A22,'DMG Tables'!$P$2:$P$35,'DMG Tables'!$O$2:$O$35)*AYP$1*LOOKUP(AYP$1,'DMG Tables'!$G$2:$G$7,'DMG Tables'!$H$2:$H$7)</f>
        <v>96408000</v>
      </c>
      <c r="AYQ22" s="1">
        <f>LOOKUP($A22,'DMG Tables'!$P$2:$P$35,'DMG Tables'!$O$2:$O$35)*AYQ$1*LOOKUP(AYQ$1,'DMG Tables'!$G$2:$G$7,'DMG Tables'!$H$2:$H$7)</f>
        <v>96480000</v>
      </c>
      <c r="AYR22" s="1">
        <f>LOOKUP($A22,'DMG Tables'!$P$2:$P$35,'DMG Tables'!$O$2:$O$35)*AYR$1*LOOKUP(AYR$1,'DMG Tables'!$G$2:$G$7,'DMG Tables'!$H$2:$H$7)</f>
        <v>96552000</v>
      </c>
      <c r="AYS22" s="1">
        <f>LOOKUP($A22,'DMG Tables'!$P$2:$P$35,'DMG Tables'!$O$2:$O$35)*AYS$1*LOOKUP(AYS$1,'DMG Tables'!$G$2:$G$7,'DMG Tables'!$H$2:$H$7)</f>
        <v>96624000</v>
      </c>
      <c r="AYT22" s="1">
        <f>LOOKUP($A22,'DMG Tables'!$P$2:$P$35,'DMG Tables'!$O$2:$O$35)*AYT$1*LOOKUP(AYT$1,'DMG Tables'!$G$2:$G$7,'DMG Tables'!$H$2:$H$7)</f>
        <v>96696000</v>
      </c>
      <c r="AYU22" s="1">
        <f>LOOKUP($A22,'DMG Tables'!$P$2:$P$35,'DMG Tables'!$O$2:$O$35)*AYU$1*LOOKUP(AYU$1,'DMG Tables'!$G$2:$G$7,'DMG Tables'!$H$2:$H$7)</f>
        <v>96768000</v>
      </c>
      <c r="AYV22" s="1">
        <f>LOOKUP($A22,'DMG Tables'!$P$2:$P$35,'DMG Tables'!$O$2:$O$35)*AYV$1*LOOKUP(AYV$1,'DMG Tables'!$G$2:$G$7,'DMG Tables'!$H$2:$H$7)</f>
        <v>96840000</v>
      </c>
      <c r="AYW22" s="1">
        <f>LOOKUP($A22,'DMG Tables'!$P$2:$P$35,'DMG Tables'!$O$2:$O$35)*AYW$1*LOOKUP(AYW$1,'DMG Tables'!$G$2:$G$7,'DMG Tables'!$H$2:$H$7)</f>
        <v>96912000</v>
      </c>
      <c r="AYX22" s="1">
        <f>LOOKUP($A22,'DMG Tables'!$P$2:$P$35,'DMG Tables'!$O$2:$O$35)*AYX$1*LOOKUP(AYX$1,'DMG Tables'!$G$2:$G$7,'DMG Tables'!$H$2:$H$7)</f>
        <v>96984000</v>
      </c>
      <c r="AYY22" s="1">
        <f>LOOKUP($A22,'DMG Tables'!$P$2:$P$35,'DMG Tables'!$O$2:$O$35)*AYY$1*LOOKUP(AYY$1,'DMG Tables'!$G$2:$G$7,'DMG Tables'!$H$2:$H$7)</f>
        <v>97056000</v>
      </c>
      <c r="AYZ22" s="1">
        <f>LOOKUP($A22,'DMG Tables'!$P$2:$P$35,'DMG Tables'!$O$2:$O$35)*AYZ$1*LOOKUP(AYZ$1,'DMG Tables'!$G$2:$G$7,'DMG Tables'!$H$2:$H$7)</f>
        <v>97128000</v>
      </c>
      <c r="AZA22" s="1">
        <f>LOOKUP($A22,'DMG Tables'!$P$2:$P$35,'DMG Tables'!$O$2:$O$35)*AZA$1*LOOKUP(AZA$1,'DMG Tables'!$G$2:$G$7,'DMG Tables'!$H$2:$H$7)</f>
        <v>97200000</v>
      </c>
      <c r="AZB22" s="1">
        <f>LOOKUP($A22,'DMG Tables'!$P$2:$P$35,'DMG Tables'!$O$2:$O$35)*AZB$1*LOOKUP(AZB$1,'DMG Tables'!$G$2:$G$7,'DMG Tables'!$H$2:$H$7)</f>
        <v>97272000</v>
      </c>
      <c r="AZC22" s="1">
        <f>LOOKUP($A22,'DMG Tables'!$P$2:$P$35,'DMG Tables'!$O$2:$O$35)*AZC$1*LOOKUP(AZC$1,'DMG Tables'!$G$2:$G$7,'DMG Tables'!$H$2:$H$7)</f>
        <v>97344000</v>
      </c>
      <c r="AZD22" s="1">
        <f>LOOKUP($A22,'DMG Tables'!$P$2:$P$35,'DMG Tables'!$O$2:$O$35)*AZD$1*LOOKUP(AZD$1,'DMG Tables'!$G$2:$G$7,'DMG Tables'!$H$2:$H$7)</f>
        <v>97416000</v>
      </c>
      <c r="AZE22" s="1">
        <f>LOOKUP($A22,'DMG Tables'!$P$2:$P$35,'DMG Tables'!$O$2:$O$35)*AZE$1*LOOKUP(AZE$1,'DMG Tables'!$G$2:$G$7,'DMG Tables'!$H$2:$H$7)</f>
        <v>97488000</v>
      </c>
      <c r="AZF22" s="1">
        <f>LOOKUP($A22,'DMG Tables'!$P$2:$P$35,'DMG Tables'!$O$2:$O$35)*AZF$1*LOOKUP(AZF$1,'DMG Tables'!$G$2:$G$7,'DMG Tables'!$H$2:$H$7)</f>
        <v>97560000</v>
      </c>
      <c r="AZG22" s="1">
        <f>LOOKUP($A22,'DMG Tables'!$P$2:$P$35,'DMG Tables'!$O$2:$O$35)*AZG$1*LOOKUP(AZG$1,'DMG Tables'!$G$2:$G$7,'DMG Tables'!$H$2:$H$7)</f>
        <v>97632000</v>
      </c>
      <c r="AZH22" s="1">
        <f>LOOKUP($A22,'DMG Tables'!$P$2:$P$35,'DMG Tables'!$O$2:$O$35)*AZH$1*LOOKUP(AZH$1,'DMG Tables'!$G$2:$G$7,'DMG Tables'!$H$2:$H$7)</f>
        <v>97704000</v>
      </c>
      <c r="AZI22" s="1">
        <f>LOOKUP($A22,'DMG Tables'!$P$2:$P$35,'DMG Tables'!$O$2:$O$35)*AZI$1*LOOKUP(AZI$1,'DMG Tables'!$G$2:$G$7,'DMG Tables'!$H$2:$H$7)</f>
        <v>97776000</v>
      </c>
      <c r="AZJ22" s="1">
        <f>LOOKUP($A22,'DMG Tables'!$P$2:$P$35,'DMG Tables'!$O$2:$O$35)*AZJ$1*LOOKUP(AZJ$1,'DMG Tables'!$G$2:$G$7,'DMG Tables'!$H$2:$H$7)</f>
        <v>97848000</v>
      </c>
      <c r="AZK22" s="1">
        <f>LOOKUP($A22,'DMG Tables'!$P$2:$P$35,'DMG Tables'!$O$2:$O$35)*AZK$1*LOOKUP(AZK$1,'DMG Tables'!$G$2:$G$7,'DMG Tables'!$H$2:$H$7)</f>
        <v>97920000</v>
      </c>
      <c r="AZL22" s="1">
        <f>LOOKUP($A22,'DMG Tables'!$P$2:$P$35,'DMG Tables'!$O$2:$O$35)*AZL$1*LOOKUP(AZL$1,'DMG Tables'!$G$2:$G$7,'DMG Tables'!$H$2:$H$7)</f>
        <v>97992000</v>
      </c>
      <c r="AZM22" s="1">
        <f>LOOKUP($A22,'DMG Tables'!$P$2:$P$35,'DMG Tables'!$O$2:$O$35)*AZM$1*LOOKUP(AZM$1,'DMG Tables'!$G$2:$G$7,'DMG Tables'!$H$2:$H$7)</f>
        <v>98064000</v>
      </c>
      <c r="AZN22" s="1">
        <f>LOOKUP($A22,'DMG Tables'!$P$2:$P$35,'DMG Tables'!$O$2:$O$35)*AZN$1*LOOKUP(AZN$1,'DMG Tables'!$G$2:$G$7,'DMG Tables'!$H$2:$H$7)</f>
        <v>98136000</v>
      </c>
      <c r="AZO22" s="1">
        <f>LOOKUP($A22,'DMG Tables'!$P$2:$P$35,'DMG Tables'!$O$2:$O$35)*AZO$1*LOOKUP(AZO$1,'DMG Tables'!$G$2:$G$7,'DMG Tables'!$H$2:$H$7)</f>
        <v>98208000</v>
      </c>
      <c r="AZP22" s="1">
        <f>LOOKUP($A22,'DMG Tables'!$P$2:$P$35,'DMG Tables'!$O$2:$O$35)*AZP$1*LOOKUP(AZP$1,'DMG Tables'!$G$2:$G$7,'DMG Tables'!$H$2:$H$7)</f>
        <v>98280000</v>
      </c>
      <c r="AZQ22" s="1">
        <f>LOOKUP($A22,'DMG Tables'!$P$2:$P$35,'DMG Tables'!$O$2:$O$35)*AZQ$1*LOOKUP(AZQ$1,'DMG Tables'!$G$2:$G$7,'DMG Tables'!$H$2:$H$7)</f>
        <v>98352000</v>
      </c>
      <c r="AZR22" s="1">
        <f>LOOKUP($A22,'DMG Tables'!$P$2:$P$35,'DMG Tables'!$O$2:$O$35)*AZR$1*LOOKUP(AZR$1,'DMG Tables'!$G$2:$G$7,'DMG Tables'!$H$2:$H$7)</f>
        <v>98424000</v>
      </c>
      <c r="AZS22" s="1">
        <f>LOOKUP($A22,'DMG Tables'!$P$2:$P$35,'DMG Tables'!$O$2:$O$35)*AZS$1*LOOKUP(AZS$1,'DMG Tables'!$G$2:$G$7,'DMG Tables'!$H$2:$H$7)</f>
        <v>98496000</v>
      </c>
      <c r="AZT22" s="1">
        <f>LOOKUP($A22,'DMG Tables'!$P$2:$P$35,'DMG Tables'!$O$2:$O$35)*AZT$1*LOOKUP(AZT$1,'DMG Tables'!$G$2:$G$7,'DMG Tables'!$H$2:$H$7)</f>
        <v>98568000</v>
      </c>
      <c r="AZU22" s="1">
        <f>LOOKUP($A22,'DMG Tables'!$P$2:$P$35,'DMG Tables'!$O$2:$O$35)*AZU$1*LOOKUP(AZU$1,'DMG Tables'!$G$2:$G$7,'DMG Tables'!$H$2:$H$7)</f>
        <v>98640000</v>
      </c>
      <c r="AZV22" s="1">
        <f>LOOKUP($A22,'DMG Tables'!$P$2:$P$35,'DMG Tables'!$O$2:$O$35)*AZV$1*LOOKUP(AZV$1,'DMG Tables'!$G$2:$G$7,'DMG Tables'!$H$2:$H$7)</f>
        <v>98712000</v>
      </c>
      <c r="AZW22" s="1">
        <f>LOOKUP($A22,'DMG Tables'!$P$2:$P$35,'DMG Tables'!$O$2:$O$35)*AZW$1*LOOKUP(AZW$1,'DMG Tables'!$G$2:$G$7,'DMG Tables'!$H$2:$H$7)</f>
        <v>98784000</v>
      </c>
      <c r="AZX22" s="1">
        <f>LOOKUP($A22,'DMG Tables'!$P$2:$P$35,'DMG Tables'!$O$2:$O$35)*AZX$1*LOOKUP(AZX$1,'DMG Tables'!$G$2:$G$7,'DMG Tables'!$H$2:$H$7)</f>
        <v>98856000</v>
      </c>
      <c r="AZY22" s="1">
        <f>LOOKUP($A22,'DMG Tables'!$P$2:$P$35,'DMG Tables'!$O$2:$O$35)*AZY$1*LOOKUP(AZY$1,'DMG Tables'!$G$2:$G$7,'DMG Tables'!$H$2:$H$7)</f>
        <v>98928000</v>
      </c>
      <c r="AZZ22" s="1">
        <f>LOOKUP($A22,'DMG Tables'!$P$2:$P$35,'DMG Tables'!$O$2:$O$35)*AZZ$1*LOOKUP(AZZ$1,'DMG Tables'!$G$2:$G$7,'DMG Tables'!$H$2:$H$7)</f>
        <v>99000000</v>
      </c>
      <c r="BAA22" s="1">
        <f>LOOKUP($A22,'DMG Tables'!$P$2:$P$35,'DMG Tables'!$O$2:$O$35)*BAA$1*LOOKUP(BAA$1,'DMG Tables'!$G$2:$G$7,'DMG Tables'!$H$2:$H$7)</f>
        <v>99072000</v>
      </c>
      <c r="BAB22" s="1">
        <f>LOOKUP($A22,'DMG Tables'!$P$2:$P$35,'DMG Tables'!$O$2:$O$35)*BAB$1*LOOKUP(BAB$1,'DMG Tables'!$G$2:$G$7,'DMG Tables'!$H$2:$H$7)</f>
        <v>99144000</v>
      </c>
      <c r="BAC22" s="1">
        <f>LOOKUP($A22,'DMG Tables'!$P$2:$P$35,'DMG Tables'!$O$2:$O$35)*BAC$1*LOOKUP(BAC$1,'DMG Tables'!$G$2:$G$7,'DMG Tables'!$H$2:$H$7)</f>
        <v>99216000</v>
      </c>
      <c r="BAD22" s="1">
        <f>LOOKUP($A22,'DMG Tables'!$P$2:$P$35,'DMG Tables'!$O$2:$O$35)*BAD$1*LOOKUP(BAD$1,'DMG Tables'!$G$2:$G$7,'DMG Tables'!$H$2:$H$7)</f>
        <v>99288000</v>
      </c>
      <c r="BAE22" s="1">
        <f>LOOKUP($A22,'DMG Tables'!$P$2:$P$35,'DMG Tables'!$O$2:$O$35)*BAE$1*LOOKUP(BAE$1,'DMG Tables'!$G$2:$G$7,'DMG Tables'!$H$2:$H$7)</f>
        <v>99360000</v>
      </c>
      <c r="BAF22" s="1">
        <f>LOOKUP($A22,'DMG Tables'!$P$2:$P$35,'DMG Tables'!$O$2:$O$35)*BAF$1*LOOKUP(BAF$1,'DMG Tables'!$G$2:$G$7,'DMG Tables'!$H$2:$H$7)</f>
        <v>99432000</v>
      </c>
      <c r="BAG22" s="1">
        <f>LOOKUP($A22,'DMG Tables'!$P$2:$P$35,'DMG Tables'!$O$2:$O$35)*BAG$1*LOOKUP(BAG$1,'DMG Tables'!$G$2:$G$7,'DMG Tables'!$H$2:$H$7)</f>
        <v>99504000</v>
      </c>
      <c r="BAH22" s="1">
        <f>LOOKUP($A22,'DMG Tables'!$P$2:$P$35,'DMG Tables'!$O$2:$O$35)*BAH$1*LOOKUP(BAH$1,'DMG Tables'!$G$2:$G$7,'DMG Tables'!$H$2:$H$7)</f>
        <v>99576000</v>
      </c>
      <c r="BAI22" s="1">
        <f>LOOKUP($A22,'DMG Tables'!$P$2:$P$35,'DMG Tables'!$O$2:$O$35)*BAI$1*LOOKUP(BAI$1,'DMG Tables'!$G$2:$G$7,'DMG Tables'!$H$2:$H$7)</f>
        <v>99648000</v>
      </c>
      <c r="BAJ22" s="1">
        <f>LOOKUP($A22,'DMG Tables'!$P$2:$P$35,'DMG Tables'!$O$2:$O$35)*BAJ$1*LOOKUP(BAJ$1,'DMG Tables'!$G$2:$G$7,'DMG Tables'!$H$2:$H$7)</f>
        <v>99720000</v>
      </c>
      <c r="BAK22" s="1">
        <f>LOOKUP($A22,'DMG Tables'!$P$2:$P$35,'DMG Tables'!$O$2:$O$35)*BAK$1*LOOKUP(BAK$1,'DMG Tables'!$G$2:$G$7,'DMG Tables'!$H$2:$H$7)</f>
        <v>99792000</v>
      </c>
      <c r="BAL22" s="1">
        <f>LOOKUP($A22,'DMG Tables'!$P$2:$P$35,'DMG Tables'!$O$2:$O$35)*BAL$1*LOOKUP(BAL$1,'DMG Tables'!$G$2:$G$7,'DMG Tables'!$H$2:$H$7)</f>
        <v>99864000</v>
      </c>
      <c r="BAM22" s="1">
        <f>LOOKUP($A22,'DMG Tables'!$P$2:$P$35,'DMG Tables'!$O$2:$O$35)*BAM$1*LOOKUP(BAM$1,'DMG Tables'!$G$2:$G$7,'DMG Tables'!$H$2:$H$7)</f>
        <v>99936000</v>
      </c>
      <c r="BAN22" s="1">
        <f>LOOKUP($A22,'DMG Tables'!$P$2:$P$35,'DMG Tables'!$O$2:$O$35)*BAN$1*LOOKUP(BAN$1,'DMG Tables'!$G$2:$G$7,'DMG Tables'!$H$2:$H$7)</f>
        <v>100008000</v>
      </c>
      <c r="BAO22" s="1">
        <f>LOOKUP($A22,'DMG Tables'!$P$2:$P$35,'DMG Tables'!$O$2:$O$35)*BAO$1*LOOKUP(BAO$1,'DMG Tables'!$G$2:$G$7,'DMG Tables'!$H$2:$H$7)</f>
        <v>100080000</v>
      </c>
      <c r="BAP22" s="1">
        <f>LOOKUP($A22,'DMG Tables'!$P$2:$P$35,'DMG Tables'!$O$2:$O$35)*BAP$1*LOOKUP(BAP$1,'DMG Tables'!$G$2:$G$7,'DMG Tables'!$H$2:$H$7)</f>
        <v>100152000</v>
      </c>
      <c r="BAQ22" s="1">
        <f>LOOKUP($A22,'DMG Tables'!$P$2:$P$35,'DMG Tables'!$O$2:$O$35)*BAQ$1*LOOKUP(BAQ$1,'DMG Tables'!$G$2:$G$7,'DMG Tables'!$H$2:$H$7)</f>
        <v>100224000</v>
      </c>
      <c r="BAR22" s="1">
        <f>LOOKUP($A22,'DMG Tables'!$P$2:$P$35,'DMG Tables'!$O$2:$O$35)*BAR$1*LOOKUP(BAR$1,'DMG Tables'!$G$2:$G$7,'DMG Tables'!$H$2:$H$7)</f>
        <v>100296000</v>
      </c>
      <c r="BAS22" s="1">
        <f>LOOKUP($A22,'DMG Tables'!$P$2:$P$35,'DMG Tables'!$O$2:$O$35)*BAS$1*LOOKUP(BAS$1,'DMG Tables'!$G$2:$G$7,'DMG Tables'!$H$2:$H$7)</f>
        <v>100368000</v>
      </c>
      <c r="BAT22" s="1">
        <f>LOOKUP($A22,'DMG Tables'!$P$2:$P$35,'DMG Tables'!$O$2:$O$35)*BAT$1*LOOKUP(BAT$1,'DMG Tables'!$G$2:$G$7,'DMG Tables'!$H$2:$H$7)</f>
        <v>100440000</v>
      </c>
      <c r="BAU22" s="1">
        <f>LOOKUP($A22,'DMG Tables'!$P$2:$P$35,'DMG Tables'!$O$2:$O$35)*BAU$1*LOOKUP(BAU$1,'DMG Tables'!$G$2:$G$7,'DMG Tables'!$H$2:$H$7)</f>
        <v>100512000</v>
      </c>
      <c r="BAV22" s="1">
        <f>LOOKUP($A22,'DMG Tables'!$P$2:$P$35,'DMG Tables'!$O$2:$O$35)*BAV$1*LOOKUP(BAV$1,'DMG Tables'!$G$2:$G$7,'DMG Tables'!$H$2:$H$7)</f>
        <v>100584000</v>
      </c>
      <c r="BAW22" s="1">
        <f>LOOKUP($A22,'DMG Tables'!$P$2:$P$35,'DMG Tables'!$O$2:$O$35)*BAW$1*LOOKUP(BAW$1,'DMG Tables'!$G$2:$G$7,'DMG Tables'!$H$2:$H$7)</f>
        <v>100656000</v>
      </c>
      <c r="BAX22" s="1">
        <f>LOOKUP($A22,'DMG Tables'!$P$2:$P$35,'DMG Tables'!$O$2:$O$35)*BAX$1*LOOKUP(BAX$1,'DMG Tables'!$G$2:$G$7,'DMG Tables'!$H$2:$H$7)</f>
        <v>100728000</v>
      </c>
      <c r="BAY22" s="1">
        <f>LOOKUP($A22,'DMG Tables'!$P$2:$P$35,'DMG Tables'!$O$2:$O$35)*BAY$1*LOOKUP(BAY$1,'DMG Tables'!$G$2:$G$7,'DMG Tables'!$H$2:$H$7)</f>
        <v>100800000</v>
      </c>
      <c r="BAZ22" s="1">
        <f>LOOKUP($A22,'DMG Tables'!$P$2:$P$35,'DMG Tables'!$O$2:$O$35)*BAZ$1*LOOKUP(BAZ$1,'DMG Tables'!$G$2:$G$7,'DMG Tables'!$H$2:$H$7)</f>
        <v>100872000</v>
      </c>
      <c r="BBA22" s="1">
        <f>LOOKUP($A22,'DMG Tables'!$P$2:$P$35,'DMG Tables'!$O$2:$O$35)*BBA$1*LOOKUP(BBA$1,'DMG Tables'!$G$2:$G$7,'DMG Tables'!$H$2:$H$7)</f>
        <v>100944000</v>
      </c>
      <c r="BBB22" s="1">
        <f>LOOKUP($A22,'DMG Tables'!$P$2:$P$35,'DMG Tables'!$O$2:$O$35)*BBB$1*LOOKUP(BBB$1,'DMG Tables'!$G$2:$G$7,'DMG Tables'!$H$2:$H$7)</f>
        <v>101016000</v>
      </c>
      <c r="BBC22" s="1">
        <f>LOOKUP($A22,'DMG Tables'!$P$2:$P$35,'DMG Tables'!$O$2:$O$35)*BBC$1*LOOKUP(BBC$1,'DMG Tables'!$G$2:$G$7,'DMG Tables'!$H$2:$H$7)</f>
        <v>101088000</v>
      </c>
      <c r="BBD22" s="1">
        <f>LOOKUP($A22,'DMG Tables'!$P$2:$P$35,'DMG Tables'!$O$2:$O$35)*BBD$1*LOOKUP(BBD$1,'DMG Tables'!$G$2:$G$7,'DMG Tables'!$H$2:$H$7)</f>
        <v>101160000</v>
      </c>
      <c r="BBE22" s="1">
        <f>LOOKUP($A22,'DMG Tables'!$P$2:$P$35,'DMG Tables'!$O$2:$O$35)*BBE$1*LOOKUP(BBE$1,'DMG Tables'!$G$2:$G$7,'DMG Tables'!$H$2:$H$7)</f>
        <v>101232000</v>
      </c>
      <c r="BBF22" s="1">
        <f>LOOKUP($A22,'DMG Tables'!$P$2:$P$35,'DMG Tables'!$O$2:$O$35)*BBF$1*LOOKUP(BBF$1,'DMG Tables'!$G$2:$G$7,'DMG Tables'!$H$2:$H$7)</f>
        <v>101304000</v>
      </c>
      <c r="BBG22" s="1">
        <f>LOOKUP($A22,'DMG Tables'!$P$2:$P$35,'DMG Tables'!$O$2:$O$35)*BBG$1*LOOKUP(BBG$1,'DMG Tables'!$G$2:$G$7,'DMG Tables'!$H$2:$H$7)</f>
        <v>101376000</v>
      </c>
      <c r="BBH22" s="1">
        <f>LOOKUP($A22,'DMG Tables'!$P$2:$P$35,'DMG Tables'!$O$2:$O$35)*BBH$1*LOOKUP(BBH$1,'DMG Tables'!$G$2:$G$7,'DMG Tables'!$H$2:$H$7)</f>
        <v>101448000</v>
      </c>
      <c r="BBI22" s="1">
        <f>LOOKUP($A22,'DMG Tables'!$P$2:$P$35,'DMG Tables'!$O$2:$O$35)*BBI$1*LOOKUP(BBI$1,'DMG Tables'!$G$2:$G$7,'DMG Tables'!$H$2:$H$7)</f>
        <v>101520000</v>
      </c>
      <c r="BBJ22" s="1">
        <f>LOOKUP($A22,'DMG Tables'!$P$2:$P$35,'DMG Tables'!$O$2:$O$35)*BBJ$1*LOOKUP(BBJ$1,'DMG Tables'!$G$2:$G$7,'DMG Tables'!$H$2:$H$7)</f>
        <v>101592000</v>
      </c>
      <c r="BBK22" s="1">
        <f>LOOKUP($A22,'DMG Tables'!$P$2:$P$35,'DMG Tables'!$O$2:$O$35)*BBK$1*LOOKUP(BBK$1,'DMG Tables'!$G$2:$G$7,'DMG Tables'!$H$2:$H$7)</f>
        <v>101664000</v>
      </c>
      <c r="BBL22" s="1">
        <f>LOOKUP($A22,'DMG Tables'!$P$2:$P$35,'DMG Tables'!$O$2:$O$35)*BBL$1*LOOKUP(BBL$1,'DMG Tables'!$G$2:$G$7,'DMG Tables'!$H$2:$H$7)</f>
        <v>101736000</v>
      </c>
      <c r="BBM22" s="1">
        <f>LOOKUP($A22,'DMG Tables'!$P$2:$P$35,'DMG Tables'!$O$2:$O$35)*BBM$1*LOOKUP(BBM$1,'DMG Tables'!$G$2:$G$7,'DMG Tables'!$H$2:$H$7)</f>
        <v>101808000</v>
      </c>
      <c r="BBN22" s="1">
        <f>LOOKUP($A22,'DMG Tables'!$P$2:$P$35,'DMG Tables'!$O$2:$O$35)*BBN$1*LOOKUP(BBN$1,'DMG Tables'!$G$2:$G$7,'DMG Tables'!$H$2:$H$7)</f>
        <v>101880000</v>
      </c>
      <c r="BBO22" s="1">
        <f>LOOKUP($A22,'DMG Tables'!$P$2:$P$35,'DMG Tables'!$O$2:$O$35)*BBO$1*LOOKUP(BBO$1,'DMG Tables'!$G$2:$G$7,'DMG Tables'!$H$2:$H$7)</f>
        <v>101952000</v>
      </c>
      <c r="BBP22" s="1">
        <f>LOOKUP($A22,'DMG Tables'!$P$2:$P$35,'DMG Tables'!$O$2:$O$35)*BBP$1*LOOKUP(BBP$1,'DMG Tables'!$G$2:$G$7,'DMG Tables'!$H$2:$H$7)</f>
        <v>102024000</v>
      </c>
      <c r="BBQ22" s="1">
        <f>LOOKUP($A22,'DMG Tables'!$P$2:$P$35,'DMG Tables'!$O$2:$O$35)*BBQ$1*LOOKUP(BBQ$1,'DMG Tables'!$G$2:$G$7,'DMG Tables'!$H$2:$H$7)</f>
        <v>102096000</v>
      </c>
      <c r="BBR22" s="1">
        <f>LOOKUP($A22,'DMG Tables'!$P$2:$P$35,'DMG Tables'!$O$2:$O$35)*BBR$1*LOOKUP(BBR$1,'DMG Tables'!$G$2:$G$7,'DMG Tables'!$H$2:$H$7)</f>
        <v>102168000</v>
      </c>
      <c r="BBS22" s="1">
        <f>LOOKUP($A22,'DMG Tables'!$P$2:$P$35,'DMG Tables'!$O$2:$O$35)*BBS$1*LOOKUP(BBS$1,'DMG Tables'!$G$2:$G$7,'DMG Tables'!$H$2:$H$7)</f>
        <v>102240000</v>
      </c>
      <c r="BBT22" s="1">
        <f>LOOKUP($A22,'DMG Tables'!$P$2:$P$35,'DMG Tables'!$O$2:$O$35)*BBT$1*LOOKUP(BBT$1,'DMG Tables'!$G$2:$G$7,'DMG Tables'!$H$2:$H$7)</f>
        <v>102312000</v>
      </c>
      <c r="BBU22" s="1">
        <f>LOOKUP($A22,'DMG Tables'!$P$2:$P$35,'DMG Tables'!$O$2:$O$35)*BBU$1*LOOKUP(BBU$1,'DMG Tables'!$G$2:$G$7,'DMG Tables'!$H$2:$H$7)</f>
        <v>102384000</v>
      </c>
      <c r="BBV22" s="1">
        <f>LOOKUP($A22,'DMG Tables'!$P$2:$P$35,'DMG Tables'!$O$2:$O$35)*BBV$1*LOOKUP(BBV$1,'DMG Tables'!$G$2:$G$7,'DMG Tables'!$H$2:$H$7)</f>
        <v>102456000</v>
      </c>
      <c r="BBW22" s="1">
        <f>LOOKUP($A22,'DMG Tables'!$P$2:$P$35,'DMG Tables'!$O$2:$O$35)*BBW$1*LOOKUP(BBW$1,'DMG Tables'!$G$2:$G$7,'DMG Tables'!$H$2:$H$7)</f>
        <v>102528000</v>
      </c>
      <c r="BBX22" s="1">
        <f>LOOKUP($A22,'DMG Tables'!$P$2:$P$35,'DMG Tables'!$O$2:$O$35)*BBX$1*LOOKUP(BBX$1,'DMG Tables'!$G$2:$G$7,'DMG Tables'!$H$2:$H$7)</f>
        <v>102600000</v>
      </c>
      <c r="BBY22" s="1">
        <f>LOOKUP($A22,'DMG Tables'!$P$2:$P$35,'DMG Tables'!$O$2:$O$35)*BBY$1*LOOKUP(BBY$1,'DMG Tables'!$G$2:$G$7,'DMG Tables'!$H$2:$H$7)</f>
        <v>102672000</v>
      </c>
      <c r="BBZ22" s="1">
        <f>LOOKUP($A22,'DMG Tables'!$P$2:$P$35,'DMG Tables'!$O$2:$O$35)*BBZ$1*LOOKUP(BBZ$1,'DMG Tables'!$G$2:$G$7,'DMG Tables'!$H$2:$H$7)</f>
        <v>102744000</v>
      </c>
      <c r="BCA22" s="1">
        <f>LOOKUP($A22,'DMG Tables'!$P$2:$P$35,'DMG Tables'!$O$2:$O$35)*BCA$1*LOOKUP(BCA$1,'DMG Tables'!$G$2:$G$7,'DMG Tables'!$H$2:$H$7)</f>
        <v>102816000</v>
      </c>
      <c r="BCB22" s="1">
        <f>LOOKUP($A22,'DMG Tables'!$P$2:$P$35,'DMG Tables'!$O$2:$O$35)*BCB$1*LOOKUP(BCB$1,'DMG Tables'!$G$2:$G$7,'DMG Tables'!$H$2:$H$7)</f>
        <v>102888000</v>
      </c>
      <c r="BCC22" s="1">
        <f>LOOKUP($A22,'DMG Tables'!$P$2:$P$35,'DMG Tables'!$O$2:$O$35)*BCC$1*LOOKUP(BCC$1,'DMG Tables'!$G$2:$G$7,'DMG Tables'!$H$2:$H$7)</f>
        <v>102960000</v>
      </c>
      <c r="BCD22" s="1">
        <f>LOOKUP($A22,'DMG Tables'!$P$2:$P$35,'DMG Tables'!$O$2:$O$35)*BCD$1*LOOKUP(BCD$1,'DMG Tables'!$G$2:$G$7,'DMG Tables'!$H$2:$H$7)</f>
        <v>103032000</v>
      </c>
      <c r="BCE22" s="1">
        <f>LOOKUP($A22,'DMG Tables'!$P$2:$P$35,'DMG Tables'!$O$2:$O$35)*BCE$1*LOOKUP(BCE$1,'DMG Tables'!$G$2:$G$7,'DMG Tables'!$H$2:$H$7)</f>
        <v>103104000</v>
      </c>
      <c r="BCF22" s="1">
        <f>LOOKUP($A22,'DMG Tables'!$P$2:$P$35,'DMG Tables'!$O$2:$O$35)*BCF$1*LOOKUP(BCF$1,'DMG Tables'!$G$2:$G$7,'DMG Tables'!$H$2:$H$7)</f>
        <v>103176000</v>
      </c>
      <c r="BCG22" s="1">
        <f>LOOKUP($A22,'DMG Tables'!$P$2:$P$35,'DMG Tables'!$O$2:$O$35)*BCG$1*LOOKUP(BCG$1,'DMG Tables'!$G$2:$G$7,'DMG Tables'!$H$2:$H$7)</f>
        <v>103248000</v>
      </c>
      <c r="BCH22" s="1">
        <f>LOOKUP($A22,'DMG Tables'!$P$2:$P$35,'DMG Tables'!$O$2:$O$35)*BCH$1*LOOKUP(BCH$1,'DMG Tables'!$G$2:$G$7,'DMG Tables'!$H$2:$H$7)</f>
        <v>103320000</v>
      </c>
      <c r="BCI22" s="1">
        <f>LOOKUP($A22,'DMG Tables'!$P$2:$P$35,'DMG Tables'!$O$2:$O$35)*BCI$1*LOOKUP(BCI$1,'DMG Tables'!$G$2:$G$7,'DMG Tables'!$H$2:$H$7)</f>
        <v>103392000</v>
      </c>
      <c r="BCJ22" s="1">
        <f>LOOKUP($A22,'DMG Tables'!$P$2:$P$35,'DMG Tables'!$O$2:$O$35)*BCJ$1*LOOKUP(BCJ$1,'DMG Tables'!$G$2:$G$7,'DMG Tables'!$H$2:$H$7)</f>
        <v>103464000</v>
      </c>
      <c r="BCK22" s="1">
        <f>LOOKUP($A22,'DMG Tables'!$P$2:$P$35,'DMG Tables'!$O$2:$O$35)*BCK$1*LOOKUP(BCK$1,'DMG Tables'!$G$2:$G$7,'DMG Tables'!$H$2:$H$7)</f>
        <v>103536000</v>
      </c>
      <c r="BCL22" s="1">
        <f>LOOKUP($A22,'DMG Tables'!$P$2:$P$35,'DMG Tables'!$O$2:$O$35)*BCL$1*LOOKUP(BCL$1,'DMG Tables'!$G$2:$G$7,'DMG Tables'!$H$2:$H$7)</f>
        <v>103608000</v>
      </c>
      <c r="BCM22" s="1">
        <f>LOOKUP($A22,'DMG Tables'!$P$2:$P$35,'DMG Tables'!$O$2:$O$35)*BCM$1*LOOKUP(BCM$1,'DMG Tables'!$G$2:$G$7,'DMG Tables'!$H$2:$H$7)</f>
        <v>103680000</v>
      </c>
      <c r="BCN22" s="1">
        <f>LOOKUP($A22,'DMG Tables'!$P$2:$P$35,'DMG Tables'!$O$2:$O$35)*BCN$1*LOOKUP(BCN$1,'DMG Tables'!$G$2:$G$7,'DMG Tables'!$H$2:$H$7)</f>
        <v>103752000</v>
      </c>
      <c r="BCO22" s="1">
        <f>LOOKUP($A22,'DMG Tables'!$P$2:$P$35,'DMG Tables'!$O$2:$O$35)*BCO$1*LOOKUP(BCO$1,'DMG Tables'!$G$2:$G$7,'DMG Tables'!$H$2:$H$7)</f>
        <v>103824000</v>
      </c>
      <c r="BCP22" s="1">
        <f>LOOKUP($A22,'DMG Tables'!$P$2:$P$35,'DMG Tables'!$O$2:$O$35)*BCP$1*LOOKUP(BCP$1,'DMG Tables'!$G$2:$G$7,'DMG Tables'!$H$2:$H$7)</f>
        <v>103896000</v>
      </c>
      <c r="BCQ22" s="1">
        <f>LOOKUP($A22,'DMG Tables'!$P$2:$P$35,'DMG Tables'!$O$2:$O$35)*BCQ$1*LOOKUP(BCQ$1,'DMG Tables'!$G$2:$G$7,'DMG Tables'!$H$2:$H$7)</f>
        <v>103968000</v>
      </c>
      <c r="BCR22" s="1">
        <f>LOOKUP($A22,'DMG Tables'!$P$2:$P$35,'DMG Tables'!$O$2:$O$35)*BCR$1*LOOKUP(BCR$1,'DMG Tables'!$G$2:$G$7,'DMG Tables'!$H$2:$H$7)</f>
        <v>104040000</v>
      </c>
      <c r="BCS22" s="1">
        <f>LOOKUP($A22,'DMG Tables'!$P$2:$P$35,'DMG Tables'!$O$2:$O$35)*BCS$1*LOOKUP(BCS$1,'DMG Tables'!$G$2:$G$7,'DMG Tables'!$H$2:$H$7)</f>
        <v>104112000</v>
      </c>
      <c r="BCT22" s="1">
        <f>LOOKUP($A22,'DMG Tables'!$P$2:$P$35,'DMG Tables'!$O$2:$O$35)*BCT$1*LOOKUP(BCT$1,'DMG Tables'!$G$2:$G$7,'DMG Tables'!$H$2:$H$7)</f>
        <v>104184000</v>
      </c>
      <c r="BCU22" s="1">
        <f>LOOKUP($A22,'DMG Tables'!$P$2:$P$35,'DMG Tables'!$O$2:$O$35)*BCU$1*LOOKUP(BCU$1,'DMG Tables'!$G$2:$G$7,'DMG Tables'!$H$2:$H$7)</f>
        <v>104256000</v>
      </c>
      <c r="BCV22" s="1">
        <f>LOOKUP($A22,'DMG Tables'!$P$2:$P$35,'DMG Tables'!$O$2:$O$35)*BCV$1*LOOKUP(BCV$1,'DMG Tables'!$G$2:$G$7,'DMG Tables'!$H$2:$H$7)</f>
        <v>104328000</v>
      </c>
      <c r="BCW22" s="1">
        <f>LOOKUP($A22,'DMG Tables'!$P$2:$P$35,'DMG Tables'!$O$2:$O$35)*BCW$1*LOOKUP(BCW$1,'DMG Tables'!$G$2:$G$7,'DMG Tables'!$H$2:$H$7)</f>
        <v>104400000</v>
      </c>
      <c r="BCX22" s="1">
        <f>LOOKUP($A22,'DMG Tables'!$P$2:$P$35,'DMG Tables'!$O$2:$O$35)*BCX$1*LOOKUP(BCX$1,'DMG Tables'!$G$2:$G$7,'DMG Tables'!$H$2:$H$7)</f>
        <v>104472000</v>
      </c>
      <c r="BCY22" s="1">
        <f>LOOKUP($A22,'DMG Tables'!$P$2:$P$35,'DMG Tables'!$O$2:$O$35)*BCY$1*LOOKUP(BCY$1,'DMG Tables'!$G$2:$G$7,'DMG Tables'!$H$2:$H$7)</f>
        <v>104544000</v>
      </c>
      <c r="BCZ22" s="1">
        <f>LOOKUP($A22,'DMG Tables'!$P$2:$P$35,'DMG Tables'!$O$2:$O$35)*BCZ$1*LOOKUP(BCZ$1,'DMG Tables'!$G$2:$G$7,'DMG Tables'!$H$2:$H$7)</f>
        <v>104616000</v>
      </c>
      <c r="BDA22" s="1">
        <f>LOOKUP($A22,'DMG Tables'!$P$2:$P$35,'DMG Tables'!$O$2:$O$35)*BDA$1*LOOKUP(BDA$1,'DMG Tables'!$G$2:$G$7,'DMG Tables'!$H$2:$H$7)</f>
        <v>104688000</v>
      </c>
      <c r="BDB22" s="1">
        <f>LOOKUP($A22,'DMG Tables'!$P$2:$P$35,'DMG Tables'!$O$2:$O$35)*BDB$1*LOOKUP(BDB$1,'DMG Tables'!$G$2:$G$7,'DMG Tables'!$H$2:$H$7)</f>
        <v>104760000</v>
      </c>
      <c r="BDC22" s="1">
        <f>LOOKUP($A22,'DMG Tables'!$P$2:$P$35,'DMG Tables'!$O$2:$O$35)*BDC$1*LOOKUP(BDC$1,'DMG Tables'!$G$2:$G$7,'DMG Tables'!$H$2:$H$7)</f>
        <v>104832000</v>
      </c>
      <c r="BDD22" s="1">
        <f>LOOKUP($A22,'DMG Tables'!$P$2:$P$35,'DMG Tables'!$O$2:$O$35)*BDD$1*LOOKUP(BDD$1,'DMG Tables'!$G$2:$G$7,'DMG Tables'!$H$2:$H$7)</f>
        <v>104904000</v>
      </c>
      <c r="BDE22" s="1">
        <f>LOOKUP($A22,'DMG Tables'!$P$2:$P$35,'DMG Tables'!$O$2:$O$35)*BDE$1*LOOKUP(BDE$1,'DMG Tables'!$G$2:$G$7,'DMG Tables'!$H$2:$H$7)</f>
        <v>104976000</v>
      </c>
      <c r="BDF22" s="1">
        <f>LOOKUP($A22,'DMG Tables'!$P$2:$P$35,'DMG Tables'!$O$2:$O$35)*BDF$1*LOOKUP(BDF$1,'DMG Tables'!$G$2:$G$7,'DMG Tables'!$H$2:$H$7)</f>
        <v>105048000</v>
      </c>
      <c r="BDG22" s="1">
        <f>LOOKUP($A22,'DMG Tables'!$P$2:$P$35,'DMG Tables'!$O$2:$O$35)*BDG$1*LOOKUP(BDG$1,'DMG Tables'!$G$2:$G$7,'DMG Tables'!$H$2:$H$7)</f>
        <v>105120000</v>
      </c>
      <c r="BDH22" s="1">
        <f>LOOKUP($A22,'DMG Tables'!$P$2:$P$35,'DMG Tables'!$O$2:$O$35)*BDH$1*LOOKUP(BDH$1,'DMG Tables'!$G$2:$G$7,'DMG Tables'!$H$2:$H$7)</f>
        <v>105192000</v>
      </c>
      <c r="BDI22" s="1">
        <f>LOOKUP($A22,'DMG Tables'!$P$2:$P$35,'DMG Tables'!$O$2:$O$35)*BDI$1*LOOKUP(BDI$1,'DMG Tables'!$G$2:$G$7,'DMG Tables'!$H$2:$H$7)</f>
        <v>105264000</v>
      </c>
      <c r="BDJ22" s="1">
        <f>LOOKUP($A22,'DMG Tables'!$P$2:$P$35,'DMG Tables'!$O$2:$O$35)*BDJ$1*LOOKUP(BDJ$1,'DMG Tables'!$G$2:$G$7,'DMG Tables'!$H$2:$H$7)</f>
        <v>105336000</v>
      </c>
      <c r="BDK22" s="1">
        <f>LOOKUP($A22,'DMG Tables'!$P$2:$P$35,'DMG Tables'!$O$2:$O$35)*BDK$1*LOOKUP(BDK$1,'DMG Tables'!$G$2:$G$7,'DMG Tables'!$H$2:$H$7)</f>
        <v>105408000</v>
      </c>
      <c r="BDL22" s="1">
        <f>LOOKUP($A22,'DMG Tables'!$P$2:$P$35,'DMG Tables'!$O$2:$O$35)*BDL$1*LOOKUP(BDL$1,'DMG Tables'!$G$2:$G$7,'DMG Tables'!$H$2:$H$7)</f>
        <v>105480000</v>
      </c>
      <c r="BDM22" s="1">
        <f>LOOKUP($A22,'DMG Tables'!$P$2:$P$35,'DMG Tables'!$O$2:$O$35)*BDM$1*LOOKUP(BDM$1,'DMG Tables'!$G$2:$G$7,'DMG Tables'!$H$2:$H$7)</f>
        <v>105552000</v>
      </c>
      <c r="BDN22" s="1">
        <f>LOOKUP($A22,'DMG Tables'!$P$2:$P$35,'DMG Tables'!$O$2:$O$35)*BDN$1*LOOKUP(BDN$1,'DMG Tables'!$G$2:$G$7,'DMG Tables'!$H$2:$H$7)</f>
        <v>105624000</v>
      </c>
      <c r="BDO22" s="1">
        <f>LOOKUP($A22,'DMG Tables'!$P$2:$P$35,'DMG Tables'!$O$2:$O$35)*BDO$1*LOOKUP(BDO$1,'DMG Tables'!$G$2:$G$7,'DMG Tables'!$H$2:$H$7)</f>
        <v>105696000</v>
      </c>
      <c r="BDP22" s="1">
        <f>LOOKUP($A22,'DMG Tables'!$P$2:$P$35,'DMG Tables'!$O$2:$O$35)*BDP$1*LOOKUP(BDP$1,'DMG Tables'!$G$2:$G$7,'DMG Tables'!$H$2:$H$7)</f>
        <v>105768000</v>
      </c>
      <c r="BDQ22" s="1">
        <f>LOOKUP($A22,'DMG Tables'!$P$2:$P$35,'DMG Tables'!$O$2:$O$35)*BDQ$1*LOOKUP(BDQ$1,'DMG Tables'!$G$2:$G$7,'DMG Tables'!$H$2:$H$7)</f>
        <v>105840000</v>
      </c>
      <c r="BDR22" s="1">
        <f>LOOKUP($A22,'DMG Tables'!$P$2:$P$35,'DMG Tables'!$O$2:$O$35)*BDR$1*LOOKUP(BDR$1,'DMG Tables'!$G$2:$G$7,'DMG Tables'!$H$2:$H$7)</f>
        <v>105912000</v>
      </c>
      <c r="BDS22" s="1">
        <f>LOOKUP($A22,'DMG Tables'!$P$2:$P$35,'DMG Tables'!$O$2:$O$35)*BDS$1*LOOKUP(BDS$1,'DMG Tables'!$G$2:$G$7,'DMG Tables'!$H$2:$H$7)</f>
        <v>105984000</v>
      </c>
      <c r="BDT22" s="1">
        <f>LOOKUP($A22,'DMG Tables'!$P$2:$P$35,'DMG Tables'!$O$2:$O$35)*BDT$1*LOOKUP(BDT$1,'DMG Tables'!$G$2:$G$7,'DMG Tables'!$H$2:$H$7)</f>
        <v>106056000</v>
      </c>
      <c r="BDU22" s="1">
        <f>LOOKUP($A22,'DMG Tables'!$P$2:$P$35,'DMG Tables'!$O$2:$O$35)*BDU$1*LOOKUP(BDU$1,'DMG Tables'!$G$2:$G$7,'DMG Tables'!$H$2:$H$7)</f>
        <v>106128000</v>
      </c>
      <c r="BDV22" s="1">
        <f>LOOKUP($A22,'DMG Tables'!$P$2:$P$35,'DMG Tables'!$O$2:$O$35)*BDV$1*LOOKUP(BDV$1,'DMG Tables'!$G$2:$G$7,'DMG Tables'!$H$2:$H$7)</f>
        <v>106200000</v>
      </c>
      <c r="BDW22" s="1">
        <f>LOOKUP($A22,'DMG Tables'!$P$2:$P$35,'DMG Tables'!$O$2:$O$35)*BDW$1*LOOKUP(BDW$1,'DMG Tables'!$G$2:$G$7,'DMG Tables'!$H$2:$H$7)</f>
        <v>106272000</v>
      </c>
      <c r="BDX22" s="1">
        <f>LOOKUP($A22,'DMG Tables'!$P$2:$P$35,'DMG Tables'!$O$2:$O$35)*BDX$1*LOOKUP(BDX$1,'DMG Tables'!$G$2:$G$7,'DMG Tables'!$H$2:$H$7)</f>
        <v>106344000</v>
      </c>
      <c r="BDY22" s="1">
        <f>LOOKUP($A22,'DMG Tables'!$P$2:$P$35,'DMG Tables'!$O$2:$O$35)*BDY$1*LOOKUP(BDY$1,'DMG Tables'!$G$2:$G$7,'DMG Tables'!$H$2:$H$7)</f>
        <v>106416000</v>
      </c>
      <c r="BDZ22" s="1">
        <f>LOOKUP($A22,'DMG Tables'!$P$2:$P$35,'DMG Tables'!$O$2:$O$35)*BDZ$1*LOOKUP(BDZ$1,'DMG Tables'!$G$2:$G$7,'DMG Tables'!$H$2:$H$7)</f>
        <v>106488000</v>
      </c>
      <c r="BEA22" s="1">
        <f>LOOKUP($A22,'DMG Tables'!$P$2:$P$35,'DMG Tables'!$O$2:$O$35)*BEA$1*LOOKUP(BEA$1,'DMG Tables'!$G$2:$G$7,'DMG Tables'!$H$2:$H$7)</f>
        <v>106560000</v>
      </c>
      <c r="BEB22" s="1">
        <f>LOOKUP($A22,'DMG Tables'!$P$2:$P$35,'DMG Tables'!$O$2:$O$35)*BEB$1*LOOKUP(BEB$1,'DMG Tables'!$G$2:$G$7,'DMG Tables'!$H$2:$H$7)</f>
        <v>106632000</v>
      </c>
      <c r="BEC22" s="1">
        <f>LOOKUP($A22,'DMG Tables'!$P$2:$P$35,'DMG Tables'!$O$2:$O$35)*BEC$1*LOOKUP(BEC$1,'DMG Tables'!$G$2:$G$7,'DMG Tables'!$H$2:$H$7)</f>
        <v>106704000</v>
      </c>
      <c r="BED22" s="1">
        <f>LOOKUP($A22,'DMG Tables'!$P$2:$P$35,'DMG Tables'!$O$2:$O$35)*BED$1*LOOKUP(BED$1,'DMG Tables'!$G$2:$G$7,'DMG Tables'!$H$2:$H$7)</f>
        <v>106776000</v>
      </c>
      <c r="BEE22" s="1">
        <f>LOOKUP($A22,'DMG Tables'!$P$2:$P$35,'DMG Tables'!$O$2:$O$35)*BEE$1*LOOKUP(BEE$1,'DMG Tables'!$G$2:$G$7,'DMG Tables'!$H$2:$H$7)</f>
        <v>106848000</v>
      </c>
      <c r="BEF22" s="1">
        <f>LOOKUP($A22,'DMG Tables'!$P$2:$P$35,'DMG Tables'!$O$2:$O$35)*BEF$1*LOOKUP(BEF$1,'DMG Tables'!$G$2:$G$7,'DMG Tables'!$H$2:$H$7)</f>
        <v>106920000</v>
      </c>
      <c r="BEG22" s="1">
        <f>LOOKUP($A22,'DMG Tables'!$P$2:$P$35,'DMG Tables'!$O$2:$O$35)*BEG$1*LOOKUP(BEG$1,'DMG Tables'!$G$2:$G$7,'DMG Tables'!$H$2:$H$7)</f>
        <v>106992000</v>
      </c>
      <c r="BEH22" s="1">
        <f>LOOKUP($A22,'DMG Tables'!$P$2:$P$35,'DMG Tables'!$O$2:$O$35)*BEH$1*LOOKUP(BEH$1,'DMG Tables'!$G$2:$G$7,'DMG Tables'!$H$2:$H$7)</f>
        <v>107064000</v>
      </c>
      <c r="BEI22" s="1">
        <f>LOOKUP($A22,'DMG Tables'!$P$2:$P$35,'DMG Tables'!$O$2:$O$35)*BEI$1*LOOKUP(BEI$1,'DMG Tables'!$G$2:$G$7,'DMG Tables'!$H$2:$H$7)</f>
        <v>107136000</v>
      </c>
      <c r="BEJ22" s="1">
        <f>LOOKUP($A22,'DMG Tables'!$P$2:$P$35,'DMG Tables'!$O$2:$O$35)*BEJ$1*LOOKUP(BEJ$1,'DMG Tables'!$G$2:$G$7,'DMG Tables'!$H$2:$H$7)</f>
        <v>107208000</v>
      </c>
      <c r="BEK22" s="1">
        <f>LOOKUP($A22,'DMG Tables'!$P$2:$P$35,'DMG Tables'!$O$2:$O$35)*BEK$1*LOOKUP(BEK$1,'DMG Tables'!$G$2:$G$7,'DMG Tables'!$H$2:$H$7)</f>
        <v>107280000</v>
      </c>
      <c r="BEL22" s="1">
        <f>LOOKUP($A22,'DMG Tables'!$P$2:$P$35,'DMG Tables'!$O$2:$O$35)*BEL$1*LOOKUP(BEL$1,'DMG Tables'!$G$2:$G$7,'DMG Tables'!$H$2:$H$7)</f>
        <v>107352000</v>
      </c>
      <c r="BEM22" s="1">
        <f>LOOKUP($A22,'DMG Tables'!$P$2:$P$35,'DMG Tables'!$O$2:$O$35)*BEM$1*LOOKUP(BEM$1,'DMG Tables'!$G$2:$G$7,'DMG Tables'!$H$2:$H$7)</f>
        <v>107424000</v>
      </c>
      <c r="BEN22" s="1">
        <f>LOOKUP($A22,'DMG Tables'!$P$2:$P$35,'DMG Tables'!$O$2:$O$35)*BEN$1*LOOKUP(BEN$1,'DMG Tables'!$G$2:$G$7,'DMG Tables'!$H$2:$H$7)</f>
        <v>107496000</v>
      </c>
      <c r="BEO22" s="1">
        <f>LOOKUP($A22,'DMG Tables'!$P$2:$P$35,'DMG Tables'!$O$2:$O$35)*BEO$1*LOOKUP(BEO$1,'DMG Tables'!$G$2:$G$7,'DMG Tables'!$H$2:$H$7)</f>
        <v>107568000</v>
      </c>
      <c r="BEP22" s="1">
        <f>LOOKUP($A22,'DMG Tables'!$P$2:$P$35,'DMG Tables'!$O$2:$O$35)*BEP$1*LOOKUP(BEP$1,'DMG Tables'!$G$2:$G$7,'DMG Tables'!$H$2:$H$7)</f>
        <v>107640000</v>
      </c>
      <c r="BEQ22" s="1">
        <f>LOOKUP($A22,'DMG Tables'!$P$2:$P$35,'DMG Tables'!$O$2:$O$35)*BEQ$1*LOOKUP(BEQ$1,'DMG Tables'!$G$2:$G$7,'DMG Tables'!$H$2:$H$7)</f>
        <v>107712000</v>
      </c>
      <c r="BER22" s="1">
        <f>LOOKUP($A22,'DMG Tables'!$P$2:$P$35,'DMG Tables'!$O$2:$O$35)*BER$1*LOOKUP(BER$1,'DMG Tables'!$G$2:$G$7,'DMG Tables'!$H$2:$H$7)</f>
        <v>107784000</v>
      </c>
      <c r="BES22" s="1">
        <f>LOOKUP($A22,'DMG Tables'!$P$2:$P$35,'DMG Tables'!$O$2:$O$35)*BES$1*LOOKUP(BES$1,'DMG Tables'!$G$2:$G$7,'DMG Tables'!$H$2:$H$7)</f>
        <v>107856000</v>
      </c>
      <c r="BET22" s="1">
        <f>LOOKUP($A22,'DMG Tables'!$P$2:$P$35,'DMG Tables'!$O$2:$O$35)*BET$1*LOOKUP(BET$1,'DMG Tables'!$G$2:$G$7,'DMG Tables'!$H$2:$H$7)</f>
        <v>107928000</v>
      </c>
      <c r="BEU22" s="1">
        <f>LOOKUP($A22,'DMG Tables'!$P$2:$P$35,'DMG Tables'!$O$2:$O$35)*BEU$1*LOOKUP(BEU$1,'DMG Tables'!$G$2:$G$7,'DMG Tables'!$H$2:$H$7)</f>
        <v>108000000</v>
      </c>
      <c r="BEV22" s="1">
        <f>LOOKUP($A22,'DMG Tables'!$P$2:$P$35,'DMG Tables'!$O$2:$O$35)*BEV$1*LOOKUP(BEV$1,'DMG Tables'!$G$2:$G$7,'DMG Tables'!$H$2:$H$7)</f>
        <v>108072000</v>
      </c>
      <c r="BEW22" s="1">
        <f>LOOKUP($A22,'DMG Tables'!$P$2:$P$35,'DMG Tables'!$O$2:$O$35)*BEW$1*LOOKUP(BEW$1,'DMG Tables'!$G$2:$G$7,'DMG Tables'!$H$2:$H$7)</f>
        <v>108144000</v>
      </c>
      <c r="BEX22" s="1">
        <f>LOOKUP($A22,'DMG Tables'!$P$2:$P$35,'DMG Tables'!$O$2:$O$35)*BEX$1*LOOKUP(BEX$1,'DMG Tables'!$G$2:$G$7,'DMG Tables'!$H$2:$H$7)</f>
        <v>108216000</v>
      </c>
      <c r="BEY22" s="1">
        <f>LOOKUP($A22,'DMG Tables'!$P$2:$P$35,'DMG Tables'!$O$2:$O$35)*BEY$1*LOOKUP(BEY$1,'DMG Tables'!$G$2:$G$7,'DMG Tables'!$H$2:$H$7)</f>
        <v>108288000</v>
      </c>
      <c r="BEZ22" s="1">
        <f>LOOKUP($A22,'DMG Tables'!$P$2:$P$35,'DMG Tables'!$O$2:$O$35)*BEZ$1*LOOKUP(BEZ$1,'DMG Tables'!$G$2:$G$7,'DMG Tables'!$H$2:$H$7)</f>
        <v>108360000</v>
      </c>
      <c r="BFA22" s="1">
        <f>LOOKUP($A22,'DMG Tables'!$P$2:$P$35,'DMG Tables'!$O$2:$O$35)*BFA$1*LOOKUP(BFA$1,'DMG Tables'!$G$2:$G$7,'DMG Tables'!$H$2:$H$7)</f>
        <v>108432000</v>
      </c>
      <c r="BFB22" s="1">
        <f>LOOKUP($A22,'DMG Tables'!$P$2:$P$35,'DMG Tables'!$O$2:$O$35)*BFB$1*LOOKUP(BFB$1,'DMG Tables'!$G$2:$G$7,'DMG Tables'!$H$2:$H$7)</f>
        <v>108504000</v>
      </c>
      <c r="BFC22" s="1">
        <f>LOOKUP($A22,'DMG Tables'!$P$2:$P$35,'DMG Tables'!$O$2:$O$35)*BFC$1*LOOKUP(BFC$1,'DMG Tables'!$G$2:$G$7,'DMG Tables'!$H$2:$H$7)</f>
        <v>108576000</v>
      </c>
      <c r="BFD22" s="1">
        <f>LOOKUP($A22,'DMG Tables'!$P$2:$P$35,'DMG Tables'!$O$2:$O$35)*BFD$1*LOOKUP(BFD$1,'DMG Tables'!$G$2:$G$7,'DMG Tables'!$H$2:$H$7)</f>
        <v>108648000</v>
      </c>
      <c r="BFE22" s="1">
        <f>LOOKUP($A22,'DMG Tables'!$P$2:$P$35,'DMG Tables'!$O$2:$O$35)*BFE$1*LOOKUP(BFE$1,'DMG Tables'!$G$2:$G$7,'DMG Tables'!$H$2:$H$7)</f>
        <v>108720000</v>
      </c>
      <c r="BFF22" s="1">
        <f>LOOKUP($A22,'DMG Tables'!$P$2:$P$35,'DMG Tables'!$O$2:$O$35)*BFF$1*LOOKUP(BFF$1,'DMG Tables'!$G$2:$G$7,'DMG Tables'!$H$2:$H$7)</f>
        <v>108792000</v>
      </c>
      <c r="BFG22" s="1">
        <f>LOOKUP($A22,'DMG Tables'!$P$2:$P$35,'DMG Tables'!$O$2:$O$35)*BFG$1*LOOKUP(BFG$1,'DMG Tables'!$G$2:$G$7,'DMG Tables'!$H$2:$H$7)</f>
        <v>108864000</v>
      </c>
      <c r="BFH22" s="1">
        <f>LOOKUP($A22,'DMG Tables'!$P$2:$P$35,'DMG Tables'!$O$2:$O$35)*BFH$1*LOOKUP(BFH$1,'DMG Tables'!$G$2:$G$7,'DMG Tables'!$H$2:$H$7)</f>
        <v>108936000</v>
      </c>
      <c r="BFI22" s="1">
        <f>LOOKUP($A22,'DMG Tables'!$P$2:$P$35,'DMG Tables'!$O$2:$O$35)*BFI$1*LOOKUP(BFI$1,'DMG Tables'!$G$2:$G$7,'DMG Tables'!$H$2:$H$7)</f>
        <v>109008000</v>
      </c>
      <c r="BFJ22" s="1">
        <f>LOOKUP($A22,'DMG Tables'!$P$2:$P$35,'DMG Tables'!$O$2:$O$35)*BFJ$1*LOOKUP(BFJ$1,'DMG Tables'!$G$2:$G$7,'DMG Tables'!$H$2:$H$7)</f>
        <v>109080000</v>
      </c>
      <c r="BFK22" s="1">
        <f>LOOKUP($A22,'DMG Tables'!$P$2:$P$35,'DMG Tables'!$O$2:$O$35)*BFK$1*LOOKUP(BFK$1,'DMG Tables'!$G$2:$G$7,'DMG Tables'!$H$2:$H$7)</f>
        <v>109152000</v>
      </c>
      <c r="BFL22" s="1">
        <f>LOOKUP($A22,'DMG Tables'!$P$2:$P$35,'DMG Tables'!$O$2:$O$35)*BFL$1*LOOKUP(BFL$1,'DMG Tables'!$G$2:$G$7,'DMG Tables'!$H$2:$H$7)</f>
        <v>109224000</v>
      </c>
      <c r="BFM22" s="1">
        <f>LOOKUP($A22,'DMG Tables'!$P$2:$P$35,'DMG Tables'!$O$2:$O$35)*BFM$1*LOOKUP(BFM$1,'DMG Tables'!$G$2:$G$7,'DMG Tables'!$H$2:$H$7)</f>
        <v>109296000</v>
      </c>
      <c r="BFN22" s="1">
        <f>LOOKUP($A22,'DMG Tables'!$P$2:$P$35,'DMG Tables'!$O$2:$O$35)*BFN$1*LOOKUP(BFN$1,'DMG Tables'!$G$2:$G$7,'DMG Tables'!$H$2:$H$7)</f>
        <v>109368000</v>
      </c>
      <c r="BFO22" s="1">
        <f>LOOKUP($A22,'DMG Tables'!$P$2:$P$35,'DMG Tables'!$O$2:$O$35)*BFO$1*LOOKUP(BFO$1,'DMG Tables'!$G$2:$G$7,'DMG Tables'!$H$2:$H$7)</f>
        <v>109440000</v>
      </c>
      <c r="BFP22" s="1">
        <f>LOOKUP($A22,'DMG Tables'!$P$2:$P$35,'DMG Tables'!$O$2:$O$35)*BFP$1*LOOKUP(BFP$1,'DMG Tables'!$G$2:$G$7,'DMG Tables'!$H$2:$H$7)</f>
        <v>109512000</v>
      </c>
      <c r="BFQ22" s="1">
        <f>LOOKUP($A22,'DMG Tables'!$P$2:$P$35,'DMG Tables'!$O$2:$O$35)*BFQ$1*LOOKUP(BFQ$1,'DMG Tables'!$G$2:$G$7,'DMG Tables'!$H$2:$H$7)</f>
        <v>109584000</v>
      </c>
      <c r="BFR22" s="1">
        <f>LOOKUP($A22,'DMG Tables'!$P$2:$P$35,'DMG Tables'!$O$2:$O$35)*BFR$1*LOOKUP(BFR$1,'DMG Tables'!$G$2:$G$7,'DMG Tables'!$H$2:$H$7)</f>
        <v>109656000</v>
      </c>
      <c r="BFS22" s="1">
        <f>LOOKUP($A22,'DMG Tables'!$P$2:$P$35,'DMG Tables'!$O$2:$O$35)*BFS$1*LOOKUP(BFS$1,'DMG Tables'!$G$2:$G$7,'DMG Tables'!$H$2:$H$7)</f>
        <v>109728000</v>
      </c>
      <c r="BFT22" s="1">
        <f>LOOKUP($A22,'DMG Tables'!$P$2:$P$35,'DMG Tables'!$O$2:$O$35)*BFT$1*LOOKUP(BFT$1,'DMG Tables'!$G$2:$G$7,'DMG Tables'!$H$2:$H$7)</f>
        <v>109800000</v>
      </c>
      <c r="BFU22" s="1">
        <f>LOOKUP($A22,'DMG Tables'!$P$2:$P$35,'DMG Tables'!$O$2:$O$35)*BFU$1*LOOKUP(BFU$1,'DMG Tables'!$G$2:$G$7,'DMG Tables'!$H$2:$H$7)</f>
        <v>109872000</v>
      </c>
      <c r="BFV22" s="1">
        <f>LOOKUP($A22,'DMG Tables'!$P$2:$P$35,'DMG Tables'!$O$2:$O$35)*BFV$1*LOOKUP(BFV$1,'DMG Tables'!$G$2:$G$7,'DMG Tables'!$H$2:$H$7)</f>
        <v>109944000</v>
      </c>
      <c r="BFW22" s="1">
        <f>LOOKUP($A22,'DMG Tables'!$P$2:$P$35,'DMG Tables'!$O$2:$O$35)*BFW$1*LOOKUP(BFW$1,'DMG Tables'!$G$2:$G$7,'DMG Tables'!$H$2:$H$7)</f>
        <v>110016000</v>
      </c>
      <c r="BFX22" s="1">
        <f>LOOKUP($A22,'DMG Tables'!$P$2:$P$35,'DMG Tables'!$O$2:$O$35)*BFX$1*LOOKUP(BFX$1,'DMG Tables'!$G$2:$G$7,'DMG Tables'!$H$2:$H$7)</f>
        <v>110088000</v>
      </c>
      <c r="BFY22" s="1">
        <f>LOOKUP($A22,'DMG Tables'!$P$2:$P$35,'DMG Tables'!$O$2:$O$35)*BFY$1*LOOKUP(BFY$1,'DMG Tables'!$G$2:$G$7,'DMG Tables'!$H$2:$H$7)</f>
        <v>110160000</v>
      </c>
      <c r="BFZ22" s="1">
        <f>LOOKUP($A22,'DMG Tables'!$P$2:$P$35,'DMG Tables'!$O$2:$O$35)*BFZ$1*LOOKUP(BFZ$1,'DMG Tables'!$G$2:$G$7,'DMG Tables'!$H$2:$H$7)</f>
        <v>110232000</v>
      </c>
      <c r="BGA22" s="1">
        <f>LOOKUP($A22,'DMG Tables'!$P$2:$P$35,'DMG Tables'!$O$2:$O$35)*BGA$1*LOOKUP(BGA$1,'DMG Tables'!$G$2:$G$7,'DMG Tables'!$H$2:$H$7)</f>
        <v>110304000</v>
      </c>
      <c r="BGB22" s="1">
        <f>LOOKUP($A22,'DMG Tables'!$P$2:$P$35,'DMG Tables'!$O$2:$O$35)*BGB$1*LOOKUP(BGB$1,'DMG Tables'!$G$2:$G$7,'DMG Tables'!$H$2:$H$7)</f>
        <v>110376000</v>
      </c>
      <c r="BGC22" s="1">
        <f>LOOKUP($A22,'DMG Tables'!$P$2:$P$35,'DMG Tables'!$O$2:$O$35)*BGC$1*LOOKUP(BGC$1,'DMG Tables'!$G$2:$G$7,'DMG Tables'!$H$2:$H$7)</f>
        <v>110448000</v>
      </c>
      <c r="BGD22" s="1">
        <f>LOOKUP($A22,'DMG Tables'!$P$2:$P$35,'DMG Tables'!$O$2:$O$35)*BGD$1*LOOKUP(BGD$1,'DMG Tables'!$G$2:$G$7,'DMG Tables'!$H$2:$H$7)</f>
        <v>110520000</v>
      </c>
      <c r="BGE22" s="1">
        <f>LOOKUP($A22,'DMG Tables'!$P$2:$P$35,'DMG Tables'!$O$2:$O$35)*BGE$1*LOOKUP(BGE$1,'DMG Tables'!$G$2:$G$7,'DMG Tables'!$H$2:$H$7)</f>
        <v>110592000</v>
      </c>
      <c r="BGF22" s="1">
        <f>LOOKUP($A22,'DMG Tables'!$P$2:$P$35,'DMG Tables'!$O$2:$O$35)*BGF$1*LOOKUP(BGF$1,'DMG Tables'!$G$2:$G$7,'DMG Tables'!$H$2:$H$7)</f>
        <v>110664000</v>
      </c>
      <c r="BGG22" s="1">
        <f>LOOKUP($A22,'DMG Tables'!$P$2:$P$35,'DMG Tables'!$O$2:$O$35)*BGG$1*LOOKUP(BGG$1,'DMG Tables'!$G$2:$G$7,'DMG Tables'!$H$2:$H$7)</f>
        <v>110736000</v>
      </c>
      <c r="BGH22" s="1">
        <f>LOOKUP($A22,'DMG Tables'!$P$2:$P$35,'DMG Tables'!$O$2:$O$35)*BGH$1*LOOKUP(BGH$1,'DMG Tables'!$G$2:$G$7,'DMG Tables'!$H$2:$H$7)</f>
        <v>110808000</v>
      </c>
      <c r="BGI22" s="1">
        <f>LOOKUP($A22,'DMG Tables'!$P$2:$P$35,'DMG Tables'!$O$2:$O$35)*BGI$1*LOOKUP(BGI$1,'DMG Tables'!$G$2:$G$7,'DMG Tables'!$H$2:$H$7)</f>
        <v>110880000</v>
      </c>
      <c r="BGJ22" s="1">
        <f>LOOKUP($A22,'DMG Tables'!$P$2:$P$35,'DMG Tables'!$O$2:$O$35)*BGJ$1*LOOKUP(BGJ$1,'DMG Tables'!$G$2:$G$7,'DMG Tables'!$H$2:$H$7)</f>
        <v>110952000</v>
      </c>
      <c r="BGK22" s="1">
        <f>LOOKUP($A22,'DMG Tables'!$P$2:$P$35,'DMG Tables'!$O$2:$O$35)*BGK$1*LOOKUP(BGK$1,'DMG Tables'!$G$2:$G$7,'DMG Tables'!$H$2:$H$7)</f>
        <v>111024000</v>
      </c>
      <c r="BGL22" s="1">
        <f>LOOKUP($A22,'DMG Tables'!$P$2:$P$35,'DMG Tables'!$O$2:$O$35)*BGL$1*LOOKUP(BGL$1,'DMG Tables'!$G$2:$G$7,'DMG Tables'!$H$2:$H$7)</f>
        <v>111096000</v>
      </c>
      <c r="BGM22" s="1">
        <f>LOOKUP($A22,'DMG Tables'!$P$2:$P$35,'DMG Tables'!$O$2:$O$35)*BGM$1*LOOKUP(BGM$1,'DMG Tables'!$G$2:$G$7,'DMG Tables'!$H$2:$H$7)</f>
        <v>111168000</v>
      </c>
      <c r="BGN22" s="1">
        <f>LOOKUP($A22,'DMG Tables'!$P$2:$P$35,'DMG Tables'!$O$2:$O$35)*BGN$1*LOOKUP(BGN$1,'DMG Tables'!$G$2:$G$7,'DMG Tables'!$H$2:$H$7)</f>
        <v>111240000</v>
      </c>
      <c r="BGO22" s="1">
        <f>LOOKUP($A22,'DMG Tables'!$P$2:$P$35,'DMG Tables'!$O$2:$O$35)*BGO$1*LOOKUP(BGO$1,'DMG Tables'!$G$2:$G$7,'DMG Tables'!$H$2:$H$7)</f>
        <v>111312000</v>
      </c>
      <c r="BGP22" s="1">
        <f>LOOKUP($A22,'DMG Tables'!$P$2:$P$35,'DMG Tables'!$O$2:$O$35)*BGP$1*LOOKUP(BGP$1,'DMG Tables'!$G$2:$G$7,'DMG Tables'!$H$2:$H$7)</f>
        <v>111384000</v>
      </c>
      <c r="BGQ22" s="1">
        <f>LOOKUP($A22,'DMG Tables'!$P$2:$P$35,'DMG Tables'!$O$2:$O$35)*BGQ$1*LOOKUP(BGQ$1,'DMG Tables'!$G$2:$G$7,'DMG Tables'!$H$2:$H$7)</f>
        <v>111456000</v>
      </c>
      <c r="BGR22" s="1">
        <f>LOOKUP($A22,'DMG Tables'!$P$2:$P$35,'DMG Tables'!$O$2:$O$35)*BGR$1*LOOKUP(BGR$1,'DMG Tables'!$G$2:$G$7,'DMG Tables'!$H$2:$H$7)</f>
        <v>111528000</v>
      </c>
      <c r="BGS22" s="1">
        <f>LOOKUP($A22,'DMG Tables'!$P$2:$P$35,'DMG Tables'!$O$2:$O$35)*BGS$1*LOOKUP(BGS$1,'DMG Tables'!$G$2:$G$7,'DMG Tables'!$H$2:$H$7)</f>
        <v>111600000</v>
      </c>
      <c r="BGT22" s="1">
        <f>LOOKUP($A22,'DMG Tables'!$P$2:$P$35,'DMG Tables'!$O$2:$O$35)*BGT$1*LOOKUP(BGT$1,'DMG Tables'!$G$2:$G$7,'DMG Tables'!$H$2:$H$7)</f>
        <v>111672000</v>
      </c>
      <c r="BGU22" s="1">
        <f>LOOKUP($A22,'DMG Tables'!$P$2:$P$35,'DMG Tables'!$O$2:$O$35)*BGU$1*LOOKUP(BGU$1,'DMG Tables'!$G$2:$G$7,'DMG Tables'!$H$2:$H$7)</f>
        <v>111744000</v>
      </c>
      <c r="BGV22" s="1">
        <f>LOOKUP($A22,'DMG Tables'!$P$2:$P$35,'DMG Tables'!$O$2:$O$35)*BGV$1*LOOKUP(BGV$1,'DMG Tables'!$G$2:$G$7,'DMG Tables'!$H$2:$H$7)</f>
        <v>111816000</v>
      </c>
      <c r="BGW22" s="1">
        <f>LOOKUP($A22,'DMG Tables'!$P$2:$P$35,'DMG Tables'!$O$2:$O$35)*BGW$1*LOOKUP(BGW$1,'DMG Tables'!$G$2:$G$7,'DMG Tables'!$H$2:$H$7)</f>
        <v>111888000</v>
      </c>
      <c r="BGX22" s="1">
        <f>LOOKUP($A22,'DMG Tables'!$P$2:$P$35,'DMG Tables'!$O$2:$O$35)*BGX$1*LOOKUP(BGX$1,'DMG Tables'!$G$2:$G$7,'DMG Tables'!$H$2:$H$7)</f>
        <v>111960000</v>
      </c>
      <c r="BGY22" s="1">
        <f>LOOKUP($A22,'DMG Tables'!$P$2:$P$35,'DMG Tables'!$O$2:$O$35)*BGY$1*LOOKUP(BGY$1,'DMG Tables'!$G$2:$G$7,'DMG Tables'!$H$2:$H$7)</f>
        <v>112032000</v>
      </c>
      <c r="BGZ22" s="1">
        <f>LOOKUP($A22,'DMG Tables'!$P$2:$P$35,'DMG Tables'!$O$2:$O$35)*BGZ$1*LOOKUP(BGZ$1,'DMG Tables'!$G$2:$G$7,'DMG Tables'!$H$2:$H$7)</f>
        <v>112104000</v>
      </c>
      <c r="BHA22" s="1">
        <f>LOOKUP($A22,'DMG Tables'!$P$2:$P$35,'DMG Tables'!$O$2:$O$35)*BHA$1*LOOKUP(BHA$1,'DMG Tables'!$G$2:$G$7,'DMG Tables'!$H$2:$H$7)</f>
        <v>112176000</v>
      </c>
      <c r="BHB22" s="1">
        <f>LOOKUP($A22,'DMG Tables'!$P$2:$P$35,'DMG Tables'!$O$2:$O$35)*BHB$1*LOOKUP(BHB$1,'DMG Tables'!$G$2:$G$7,'DMG Tables'!$H$2:$H$7)</f>
        <v>112248000</v>
      </c>
      <c r="BHC22" s="1">
        <f>LOOKUP($A22,'DMG Tables'!$P$2:$P$35,'DMG Tables'!$O$2:$O$35)*BHC$1*LOOKUP(BHC$1,'DMG Tables'!$G$2:$G$7,'DMG Tables'!$H$2:$H$7)</f>
        <v>112320000</v>
      </c>
      <c r="BHD22" s="1">
        <f>LOOKUP($A22,'DMG Tables'!$P$2:$P$35,'DMG Tables'!$O$2:$O$35)*BHD$1*LOOKUP(BHD$1,'DMG Tables'!$G$2:$G$7,'DMG Tables'!$H$2:$H$7)</f>
        <v>112392000</v>
      </c>
      <c r="BHE22" s="1">
        <f>LOOKUP($A22,'DMG Tables'!$P$2:$P$35,'DMG Tables'!$O$2:$O$35)*BHE$1*LOOKUP(BHE$1,'DMG Tables'!$G$2:$G$7,'DMG Tables'!$H$2:$H$7)</f>
        <v>112464000</v>
      </c>
      <c r="BHF22" s="1">
        <f>LOOKUP($A22,'DMG Tables'!$P$2:$P$35,'DMG Tables'!$O$2:$O$35)*BHF$1*LOOKUP(BHF$1,'DMG Tables'!$G$2:$G$7,'DMG Tables'!$H$2:$H$7)</f>
        <v>112536000</v>
      </c>
      <c r="BHG22" s="1">
        <f>LOOKUP($A22,'DMG Tables'!$P$2:$P$35,'DMG Tables'!$O$2:$O$35)*BHG$1*LOOKUP(BHG$1,'DMG Tables'!$G$2:$G$7,'DMG Tables'!$H$2:$H$7)</f>
        <v>112608000</v>
      </c>
      <c r="BHH22" s="1">
        <f>LOOKUP($A22,'DMG Tables'!$P$2:$P$35,'DMG Tables'!$O$2:$O$35)*BHH$1*LOOKUP(BHH$1,'DMG Tables'!$G$2:$G$7,'DMG Tables'!$H$2:$H$7)</f>
        <v>112680000</v>
      </c>
      <c r="BHI22" s="1">
        <f>LOOKUP($A22,'DMG Tables'!$P$2:$P$35,'DMG Tables'!$O$2:$O$35)*BHI$1*LOOKUP(BHI$1,'DMG Tables'!$G$2:$G$7,'DMG Tables'!$H$2:$H$7)</f>
        <v>112752000</v>
      </c>
      <c r="BHJ22" s="1">
        <f>LOOKUP($A22,'DMG Tables'!$P$2:$P$35,'DMG Tables'!$O$2:$O$35)*BHJ$1*LOOKUP(BHJ$1,'DMG Tables'!$G$2:$G$7,'DMG Tables'!$H$2:$H$7)</f>
        <v>112824000</v>
      </c>
      <c r="BHK22" s="1">
        <f>LOOKUP($A22,'DMG Tables'!$P$2:$P$35,'DMG Tables'!$O$2:$O$35)*BHK$1*LOOKUP(BHK$1,'DMG Tables'!$G$2:$G$7,'DMG Tables'!$H$2:$H$7)</f>
        <v>112896000</v>
      </c>
      <c r="BHL22" s="1">
        <f>LOOKUP($A22,'DMG Tables'!$P$2:$P$35,'DMG Tables'!$O$2:$O$35)*BHL$1*LOOKUP(BHL$1,'DMG Tables'!$G$2:$G$7,'DMG Tables'!$H$2:$H$7)</f>
        <v>112968000</v>
      </c>
      <c r="BHM22" s="1">
        <f>LOOKUP($A22,'DMG Tables'!$P$2:$P$35,'DMG Tables'!$O$2:$O$35)*BHM$1*LOOKUP(BHM$1,'DMG Tables'!$G$2:$G$7,'DMG Tables'!$H$2:$H$7)</f>
        <v>113040000</v>
      </c>
      <c r="BHN22" s="1">
        <f>LOOKUP($A22,'DMG Tables'!$P$2:$P$35,'DMG Tables'!$O$2:$O$35)*BHN$1*LOOKUP(BHN$1,'DMG Tables'!$G$2:$G$7,'DMG Tables'!$H$2:$H$7)</f>
        <v>113112000</v>
      </c>
      <c r="BHO22" s="1">
        <f>LOOKUP($A22,'DMG Tables'!$P$2:$P$35,'DMG Tables'!$O$2:$O$35)*BHO$1*LOOKUP(BHO$1,'DMG Tables'!$G$2:$G$7,'DMG Tables'!$H$2:$H$7)</f>
        <v>113184000</v>
      </c>
      <c r="BHP22" s="1">
        <f>LOOKUP($A22,'DMG Tables'!$P$2:$P$35,'DMG Tables'!$O$2:$O$35)*BHP$1*LOOKUP(BHP$1,'DMG Tables'!$G$2:$G$7,'DMG Tables'!$H$2:$H$7)</f>
        <v>113256000</v>
      </c>
      <c r="BHQ22" s="1">
        <f>LOOKUP($A22,'DMG Tables'!$P$2:$P$35,'DMG Tables'!$O$2:$O$35)*BHQ$1*LOOKUP(BHQ$1,'DMG Tables'!$G$2:$G$7,'DMG Tables'!$H$2:$H$7)</f>
        <v>113328000</v>
      </c>
      <c r="BHR22" s="1">
        <f>LOOKUP($A22,'DMG Tables'!$P$2:$P$35,'DMG Tables'!$O$2:$O$35)*BHR$1*LOOKUP(BHR$1,'DMG Tables'!$G$2:$G$7,'DMG Tables'!$H$2:$H$7)</f>
        <v>113400000</v>
      </c>
      <c r="BHS22" s="1">
        <f>LOOKUP($A22,'DMG Tables'!$P$2:$P$35,'DMG Tables'!$O$2:$O$35)*BHS$1*LOOKUP(BHS$1,'DMG Tables'!$G$2:$G$7,'DMG Tables'!$H$2:$H$7)</f>
        <v>113472000</v>
      </c>
      <c r="BHT22" s="1">
        <f>LOOKUP($A22,'DMG Tables'!$P$2:$P$35,'DMG Tables'!$O$2:$O$35)*BHT$1*LOOKUP(BHT$1,'DMG Tables'!$G$2:$G$7,'DMG Tables'!$H$2:$H$7)</f>
        <v>113544000</v>
      </c>
      <c r="BHU22" s="1">
        <f>LOOKUP($A22,'DMG Tables'!$P$2:$P$35,'DMG Tables'!$O$2:$O$35)*BHU$1*LOOKUP(BHU$1,'DMG Tables'!$G$2:$G$7,'DMG Tables'!$H$2:$H$7)</f>
        <v>113616000</v>
      </c>
      <c r="BHV22" s="1">
        <f>LOOKUP($A22,'DMG Tables'!$P$2:$P$35,'DMG Tables'!$O$2:$O$35)*BHV$1*LOOKUP(BHV$1,'DMG Tables'!$G$2:$G$7,'DMG Tables'!$H$2:$H$7)</f>
        <v>113688000</v>
      </c>
      <c r="BHW22" s="1">
        <f>LOOKUP($A22,'DMG Tables'!$P$2:$P$35,'DMG Tables'!$O$2:$O$35)*BHW$1*LOOKUP(BHW$1,'DMG Tables'!$G$2:$G$7,'DMG Tables'!$H$2:$H$7)</f>
        <v>113760000</v>
      </c>
      <c r="BHX22" s="1">
        <f>LOOKUP($A22,'DMG Tables'!$P$2:$P$35,'DMG Tables'!$O$2:$O$35)*BHX$1*LOOKUP(BHX$1,'DMG Tables'!$G$2:$G$7,'DMG Tables'!$H$2:$H$7)</f>
        <v>113832000</v>
      </c>
      <c r="BHY22" s="1">
        <f>LOOKUP($A22,'DMG Tables'!$P$2:$P$35,'DMG Tables'!$O$2:$O$35)*BHY$1*LOOKUP(BHY$1,'DMG Tables'!$G$2:$G$7,'DMG Tables'!$H$2:$H$7)</f>
        <v>113904000</v>
      </c>
      <c r="BHZ22" s="1">
        <f>LOOKUP($A22,'DMG Tables'!$P$2:$P$35,'DMG Tables'!$O$2:$O$35)*BHZ$1*LOOKUP(BHZ$1,'DMG Tables'!$G$2:$G$7,'DMG Tables'!$H$2:$H$7)</f>
        <v>113976000</v>
      </c>
      <c r="BIA22" s="1">
        <f>LOOKUP($A22,'DMG Tables'!$P$2:$P$35,'DMG Tables'!$O$2:$O$35)*BIA$1*LOOKUP(BIA$1,'DMG Tables'!$G$2:$G$7,'DMG Tables'!$H$2:$H$7)</f>
        <v>114048000</v>
      </c>
      <c r="BIB22" s="1">
        <f>LOOKUP($A22,'DMG Tables'!$P$2:$P$35,'DMG Tables'!$O$2:$O$35)*BIB$1*LOOKUP(BIB$1,'DMG Tables'!$G$2:$G$7,'DMG Tables'!$H$2:$H$7)</f>
        <v>114120000</v>
      </c>
      <c r="BIC22" s="1">
        <f>LOOKUP($A22,'DMG Tables'!$P$2:$P$35,'DMG Tables'!$O$2:$O$35)*BIC$1*LOOKUP(BIC$1,'DMG Tables'!$G$2:$G$7,'DMG Tables'!$H$2:$H$7)</f>
        <v>114192000</v>
      </c>
      <c r="BID22" s="1">
        <f>LOOKUP($A22,'DMG Tables'!$P$2:$P$35,'DMG Tables'!$O$2:$O$35)*BID$1*LOOKUP(BID$1,'DMG Tables'!$G$2:$G$7,'DMG Tables'!$H$2:$H$7)</f>
        <v>114264000</v>
      </c>
      <c r="BIE22" s="1">
        <f>LOOKUP($A22,'DMG Tables'!$P$2:$P$35,'DMG Tables'!$O$2:$O$35)*BIE$1*LOOKUP(BIE$1,'DMG Tables'!$G$2:$G$7,'DMG Tables'!$H$2:$H$7)</f>
        <v>114336000</v>
      </c>
      <c r="BIF22" s="1">
        <f>LOOKUP($A22,'DMG Tables'!$P$2:$P$35,'DMG Tables'!$O$2:$O$35)*BIF$1*LOOKUP(BIF$1,'DMG Tables'!$G$2:$G$7,'DMG Tables'!$H$2:$H$7)</f>
        <v>114408000</v>
      </c>
      <c r="BIG22" s="1">
        <f>LOOKUP($A22,'DMG Tables'!$P$2:$P$35,'DMG Tables'!$O$2:$O$35)*BIG$1*LOOKUP(BIG$1,'DMG Tables'!$G$2:$G$7,'DMG Tables'!$H$2:$H$7)</f>
        <v>114480000</v>
      </c>
      <c r="BIH22" s="1">
        <f>LOOKUP($A22,'DMG Tables'!$P$2:$P$35,'DMG Tables'!$O$2:$O$35)*BIH$1*LOOKUP(BIH$1,'DMG Tables'!$G$2:$G$7,'DMG Tables'!$H$2:$H$7)</f>
        <v>114552000</v>
      </c>
      <c r="BII22" s="1">
        <f>LOOKUP($A22,'DMG Tables'!$P$2:$P$35,'DMG Tables'!$O$2:$O$35)*BII$1*LOOKUP(BII$1,'DMG Tables'!$G$2:$G$7,'DMG Tables'!$H$2:$H$7)</f>
        <v>114624000</v>
      </c>
      <c r="BIJ22" s="1">
        <f>LOOKUP($A22,'DMG Tables'!$P$2:$P$35,'DMG Tables'!$O$2:$O$35)*BIJ$1*LOOKUP(BIJ$1,'DMG Tables'!$G$2:$G$7,'DMG Tables'!$H$2:$H$7)</f>
        <v>114696000</v>
      </c>
      <c r="BIK22" s="1">
        <f>LOOKUP($A22,'DMG Tables'!$P$2:$P$35,'DMG Tables'!$O$2:$O$35)*BIK$1*LOOKUP(BIK$1,'DMG Tables'!$G$2:$G$7,'DMG Tables'!$H$2:$H$7)</f>
        <v>114768000</v>
      </c>
      <c r="BIL22" s="1">
        <f>LOOKUP($A22,'DMG Tables'!$P$2:$P$35,'DMG Tables'!$O$2:$O$35)*BIL$1*LOOKUP(BIL$1,'DMG Tables'!$G$2:$G$7,'DMG Tables'!$H$2:$H$7)</f>
        <v>114840000</v>
      </c>
      <c r="BIM22" s="1">
        <f>LOOKUP($A22,'DMG Tables'!$P$2:$P$35,'DMG Tables'!$O$2:$O$35)*BIM$1*LOOKUP(BIM$1,'DMG Tables'!$G$2:$G$7,'DMG Tables'!$H$2:$H$7)</f>
        <v>114912000</v>
      </c>
      <c r="BIN22" s="1">
        <f>LOOKUP($A22,'DMG Tables'!$P$2:$P$35,'DMG Tables'!$O$2:$O$35)*BIN$1*LOOKUP(BIN$1,'DMG Tables'!$G$2:$G$7,'DMG Tables'!$H$2:$H$7)</f>
        <v>114984000</v>
      </c>
      <c r="BIO22" s="1">
        <f>LOOKUP($A22,'DMG Tables'!$P$2:$P$35,'DMG Tables'!$O$2:$O$35)*BIO$1*LOOKUP(BIO$1,'DMG Tables'!$G$2:$G$7,'DMG Tables'!$H$2:$H$7)</f>
        <v>115056000</v>
      </c>
      <c r="BIP22" s="1">
        <f>LOOKUP($A22,'DMG Tables'!$P$2:$P$35,'DMG Tables'!$O$2:$O$35)*BIP$1*LOOKUP(BIP$1,'DMG Tables'!$G$2:$G$7,'DMG Tables'!$H$2:$H$7)</f>
        <v>115128000</v>
      </c>
      <c r="BIQ22" s="1">
        <f>LOOKUP($A22,'DMG Tables'!$P$2:$P$35,'DMG Tables'!$O$2:$O$35)*BIQ$1*LOOKUP(BIQ$1,'DMG Tables'!$G$2:$G$7,'DMG Tables'!$H$2:$H$7)</f>
        <v>115200000</v>
      </c>
      <c r="BIR22" s="1">
        <f>LOOKUP($A22,'DMG Tables'!$P$2:$P$35,'DMG Tables'!$O$2:$O$35)*BIR$1*LOOKUP(BIR$1,'DMG Tables'!$G$2:$G$7,'DMG Tables'!$H$2:$H$7)</f>
        <v>115272000</v>
      </c>
      <c r="BIS22" s="1">
        <f>LOOKUP($A22,'DMG Tables'!$P$2:$P$35,'DMG Tables'!$O$2:$O$35)*BIS$1*LOOKUP(BIS$1,'DMG Tables'!$G$2:$G$7,'DMG Tables'!$H$2:$H$7)</f>
        <v>115344000</v>
      </c>
      <c r="BIT22" s="1">
        <f>LOOKUP($A22,'DMG Tables'!$P$2:$P$35,'DMG Tables'!$O$2:$O$35)*BIT$1*LOOKUP(BIT$1,'DMG Tables'!$G$2:$G$7,'DMG Tables'!$H$2:$H$7)</f>
        <v>115416000</v>
      </c>
      <c r="BIU22" s="1">
        <f>LOOKUP($A22,'DMG Tables'!$P$2:$P$35,'DMG Tables'!$O$2:$O$35)*BIU$1*LOOKUP(BIU$1,'DMG Tables'!$G$2:$G$7,'DMG Tables'!$H$2:$H$7)</f>
        <v>115488000</v>
      </c>
      <c r="BIV22" s="1">
        <f>LOOKUP($A22,'DMG Tables'!$P$2:$P$35,'DMG Tables'!$O$2:$O$35)*BIV$1*LOOKUP(BIV$1,'DMG Tables'!$G$2:$G$7,'DMG Tables'!$H$2:$H$7)</f>
        <v>115560000</v>
      </c>
      <c r="BIW22" s="1">
        <f>LOOKUP($A22,'DMG Tables'!$P$2:$P$35,'DMG Tables'!$O$2:$O$35)*BIW$1*LOOKUP(BIW$1,'DMG Tables'!$G$2:$G$7,'DMG Tables'!$H$2:$H$7)</f>
        <v>115632000</v>
      </c>
      <c r="BIX22" s="1">
        <f>LOOKUP($A22,'DMG Tables'!$P$2:$P$35,'DMG Tables'!$O$2:$O$35)*BIX$1*LOOKUP(BIX$1,'DMG Tables'!$G$2:$G$7,'DMG Tables'!$H$2:$H$7)</f>
        <v>115704000</v>
      </c>
      <c r="BIY22" s="1">
        <f>LOOKUP($A22,'DMG Tables'!$P$2:$P$35,'DMG Tables'!$O$2:$O$35)*BIY$1*LOOKUP(BIY$1,'DMG Tables'!$G$2:$G$7,'DMG Tables'!$H$2:$H$7)</f>
        <v>115776000</v>
      </c>
      <c r="BIZ22" s="1">
        <f>LOOKUP($A22,'DMG Tables'!$P$2:$P$35,'DMG Tables'!$O$2:$O$35)*BIZ$1*LOOKUP(BIZ$1,'DMG Tables'!$G$2:$G$7,'DMG Tables'!$H$2:$H$7)</f>
        <v>115848000</v>
      </c>
      <c r="BJA22" s="1">
        <f>LOOKUP($A22,'DMG Tables'!$P$2:$P$35,'DMG Tables'!$O$2:$O$35)*BJA$1*LOOKUP(BJA$1,'DMG Tables'!$G$2:$G$7,'DMG Tables'!$H$2:$H$7)</f>
        <v>115920000</v>
      </c>
      <c r="BJB22" s="1">
        <f>LOOKUP($A22,'DMG Tables'!$P$2:$P$35,'DMG Tables'!$O$2:$O$35)*BJB$1*LOOKUP(BJB$1,'DMG Tables'!$G$2:$G$7,'DMG Tables'!$H$2:$H$7)</f>
        <v>115992000</v>
      </c>
      <c r="BJC22" s="1">
        <f>LOOKUP($A22,'DMG Tables'!$P$2:$P$35,'DMG Tables'!$O$2:$O$35)*BJC$1*LOOKUP(BJC$1,'DMG Tables'!$G$2:$G$7,'DMG Tables'!$H$2:$H$7)</f>
        <v>116064000</v>
      </c>
      <c r="BJD22" s="1">
        <f>LOOKUP($A22,'DMG Tables'!$P$2:$P$35,'DMG Tables'!$O$2:$O$35)*BJD$1*LOOKUP(BJD$1,'DMG Tables'!$G$2:$G$7,'DMG Tables'!$H$2:$H$7)</f>
        <v>116136000</v>
      </c>
      <c r="BJE22" s="1">
        <f>LOOKUP($A22,'DMG Tables'!$P$2:$P$35,'DMG Tables'!$O$2:$O$35)*BJE$1*LOOKUP(BJE$1,'DMG Tables'!$G$2:$G$7,'DMG Tables'!$H$2:$H$7)</f>
        <v>116208000</v>
      </c>
      <c r="BJF22" s="1">
        <f>LOOKUP($A22,'DMG Tables'!$P$2:$P$35,'DMG Tables'!$O$2:$O$35)*BJF$1*LOOKUP(BJF$1,'DMG Tables'!$G$2:$G$7,'DMG Tables'!$H$2:$H$7)</f>
        <v>116280000</v>
      </c>
      <c r="BJG22" s="1">
        <f>LOOKUP($A22,'DMG Tables'!$P$2:$P$35,'DMG Tables'!$O$2:$O$35)*BJG$1*LOOKUP(BJG$1,'DMG Tables'!$G$2:$G$7,'DMG Tables'!$H$2:$H$7)</f>
        <v>116352000</v>
      </c>
      <c r="BJH22" s="1">
        <f>LOOKUP($A22,'DMG Tables'!$P$2:$P$35,'DMG Tables'!$O$2:$O$35)*BJH$1*LOOKUP(BJH$1,'DMG Tables'!$G$2:$G$7,'DMG Tables'!$H$2:$H$7)</f>
        <v>116424000</v>
      </c>
      <c r="BJI22" s="1">
        <f>LOOKUP($A22,'DMG Tables'!$P$2:$P$35,'DMG Tables'!$O$2:$O$35)*BJI$1*LOOKUP(BJI$1,'DMG Tables'!$G$2:$G$7,'DMG Tables'!$H$2:$H$7)</f>
        <v>116496000</v>
      </c>
      <c r="BJJ22" s="1">
        <f>LOOKUP($A22,'DMG Tables'!$P$2:$P$35,'DMG Tables'!$O$2:$O$35)*BJJ$1*LOOKUP(BJJ$1,'DMG Tables'!$G$2:$G$7,'DMG Tables'!$H$2:$H$7)</f>
        <v>116568000</v>
      </c>
      <c r="BJK22" s="1">
        <f>LOOKUP($A22,'DMG Tables'!$P$2:$P$35,'DMG Tables'!$O$2:$O$35)*BJK$1*LOOKUP(BJK$1,'DMG Tables'!$G$2:$G$7,'DMG Tables'!$H$2:$H$7)</f>
        <v>116640000</v>
      </c>
      <c r="BJL22" s="1">
        <f>LOOKUP($A22,'DMG Tables'!$P$2:$P$35,'DMG Tables'!$O$2:$O$35)*BJL$1*LOOKUP(BJL$1,'DMG Tables'!$G$2:$G$7,'DMG Tables'!$H$2:$H$7)</f>
        <v>116712000</v>
      </c>
      <c r="BJM22" s="1">
        <f>LOOKUP($A22,'DMG Tables'!$P$2:$P$35,'DMG Tables'!$O$2:$O$35)*BJM$1*LOOKUP(BJM$1,'DMG Tables'!$G$2:$G$7,'DMG Tables'!$H$2:$H$7)</f>
        <v>116784000</v>
      </c>
      <c r="BJN22" s="1">
        <f>LOOKUP($A22,'DMG Tables'!$P$2:$P$35,'DMG Tables'!$O$2:$O$35)*BJN$1*LOOKUP(BJN$1,'DMG Tables'!$G$2:$G$7,'DMG Tables'!$H$2:$H$7)</f>
        <v>116856000</v>
      </c>
      <c r="BJO22" s="1">
        <f>LOOKUP($A22,'DMG Tables'!$P$2:$P$35,'DMG Tables'!$O$2:$O$35)*BJO$1*LOOKUP(BJO$1,'DMG Tables'!$G$2:$G$7,'DMG Tables'!$H$2:$H$7)</f>
        <v>116928000</v>
      </c>
      <c r="BJP22" s="1">
        <f>LOOKUP($A22,'DMG Tables'!$P$2:$P$35,'DMG Tables'!$O$2:$O$35)*BJP$1*LOOKUP(BJP$1,'DMG Tables'!$G$2:$G$7,'DMG Tables'!$H$2:$H$7)</f>
        <v>117000000</v>
      </c>
      <c r="BJQ22" s="1">
        <f>LOOKUP($A22,'DMG Tables'!$P$2:$P$35,'DMG Tables'!$O$2:$O$35)*BJQ$1*LOOKUP(BJQ$1,'DMG Tables'!$G$2:$G$7,'DMG Tables'!$H$2:$H$7)</f>
        <v>117072000</v>
      </c>
      <c r="BJR22" s="1">
        <f>LOOKUP($A22,'DMG Tables'!$P$2:$P$35,'DMG Tables'!$O$2:$O$35)*BJR$1*LOOKUP(BJR$1,'DMG Tables'!$G$2:$G$7,'DMG Tables'!$H$2:$H$7)</f>
        <v>117144000</v>
      </c>
      <c r="BJS22" s="1">
        <f>LOOKUP($A22,'DMG Tables'!$P$2:$P$35,'DMG Tables'!$O$2:$O$35)*BJS$1*LOOKUP(BJS$1,'DMG Tables'!$G$2:$G$7,'DMG Tables'!$H$2:$H$7)</f>
        <v>117216000</v>
      </c>
      <c r="BJT22" s="1">
        <f>LOOKUP($A22,'DMG Tables'!$P$2:$P$35,'DMG Tables'!$O$2:$O$35)*BJT$1*LOOKUP(BJT$1,'DMG Tables'!$G$2:$G$7,'DMG Tables'!$H$2:$H$7)</f>
        <v>117288000</v>
      </c>
      <c r="BJU22" s="1">
        <f>LOOKUP($A22,'DMG Tables'!$P$2:$P$35,'DMG Tables'!$O$2:$O$35)*BJU$1*LOOKUP(BJU$1,'DMG Tables'!$G$2:$G$7,'DMG Tables'!$H$2:$H$7)</f>
        <v>117360000</v>
      </c>
      <c r="BJV22" s="1">
        <f>LOOKUP($A22,'DMG Tables'!$P$2:$P$35,'DMG Tables'!$O$2:$O$35)*BJV$1*LOOKUP(BJV$1,'DMG Tables'!$G$2:$G$7,'DMG Tables'!$H$2:$H$7)</f>
        <v>117432000</v>
      </c>
      <c r="BJW22" s="1">
        <f>LOOKUP($A22,'DMG Tables'!$P$2:$P$35,'DMG Tables'!$O$2:$O$35)*BJW$1*LOOKUP(BJW$1,'DMG Tables'!$G$2:$G$7,'DMG Tables'!$H$2:$H$7)</f>
        <v>117504000</v>
      </c>
      <c r="BJX22" s="1">
        <f>LOOKUP($A22,'DMG Tables'!$P$2:$P$35,'DMG Tables'!$O$2:$O$35)*BJX$1*LOOKUP(BJX$1,'DMG Tables'!$G$2:$G$7,'DMG Tables'!$H$2:$H$7)</f>
        <v>117576000</v>
      </c>
      <c r="BJY22" s="1">
        <f>LOOKUP($A22,'DMG Tables'!$P$2:$P$35,'DMG Tables'!$O$2:$O$35)*BJY$1*LOOKUP(BJY$1,'DMG Tables'!$G$2:$G$7,'DMG Tables'!$H$2:$H$7)</f>
        <v>117648000</v>
      </c>
      <c r="BJZ22" s="1">
        <f>LOOKUP($A22,'DMG Tables'!$P$2:$P$35,'DMG Tables'!$O$2:$O$35)*BJZ$1*LOOKUP(BJZ$1,'DMG Tables'!$G$2:$G$7,'DMG Tables'!$H$2:$H$7)</f>
        <v>117720000</v>
      </c>
      <c r="BKA22" s="1">
        <f>LOOKUP($A22,'DMG Tables'!$P$2:$P$35,'DMG Tables'!$O$2:$O$35)*BKA$1*LOOKUP(BKA$1,'DMG Tables'!$G$2:$G$7,'DMG Tables'!$H$2:$H$7)</f>
        <v>117792000</v>
      </c>
      <c r="BKB22" s="1">
        <f>LOOKUP($A22,'DMG Tables'!$P$2:$P$35,'DMG Tables'!$O$2:$O$35)*BKB$1*LOOKUP(BKB$1,'DMG Tables'!$G$2:$G$7,'DMG Tables'!$H$2:$H$7)</f>
        <v>117864000</v>
      </c>
      <c r="BKC22" s="1">
        <f>LOOKUP($A22,'DMG Tables'!$P$2:$P$35,'DMG Tables'!$O$2:$O$35)*BKC$1*LOOKUP(BKC$1,'DMG Tables'!$G$2:$G$7,'DMG Tables'!$H$2:$H$7)</f>
        <v>117936000</v>
      </c>
      <c r="BKD22" s="1">
        <f>LOOKUP($A22,'DMG Tables'!$P$2:$P$35,'DMG Tables'!$O$2:$O$35)*BKD$1*LOOKUP(BKD$1,'DMG Tables'!$G$2:$G$7,'DMG Tables'!$H$2:$H$7)</f>
        <v>118008000</v>
      </c>
      <c r="BKE22" s="1">
        <f>LOOKUP($A22,'DMG Tables'!$P$2:$P$35,'DMG Tables'!$O$2:$O$35)*BKE$1*LOOKUP(BKE$1,'DMG Tables'!$G$2:$G$7,'DMG Tables'!$H$2:$H$7)</f>
        <v>118080000</v>
      </c>
      <c r="BKF22" s="1">
        <f>LOOKUP($A22,'DMG Tables'!$P$2:$P$35,'DMG Tables'!$O$2:$O$35)*BKF$1*LOOKUP(BKF$1,'DMG Tables'!$G$2:$G$7,'DMG Tables'!$H$2:$H$7)</f>
        <v>118152000</v>
      </c>
      <c r="BKG22" s="1">
        <f>LOOKUP($A22,'DMG Tables'!$P$2:$P$35,'DMG Tables'!$O$2:$O$35)*BKG$1*LOOKUP(BKG$1,'DMG Tables'!$G$2:$G$7,'DMG Tables'!$H$2:$H$7)</f>
        <v>118224000</v>
      </c>
      <c r="BKH22" s="1">
        <f>LOOKUP($A22,'DMG Tables'!$P$2:$P$35,'DMG Tables'!$O$2:$O$35)*BKH$1*LOOKUP(BKH$1,'DMG Tables'!$G$2:$G$7,'DMG Tables'!$H$2:$H$7)</f>
        <v>118296000</v>
      </c>
      <c r="BKI22" s="1">
        <f>LOOKUP($A22,'DMG Tables'!$P$2:$P$35,'DMG Tables'!$O$2:$O$35)*BKI$1*LOOKUP(BKI$1,'DMG Tables'!$G$2:$G$7,'DMG Tables'!$H$2:$H$7)</f>
        <v>118368000</v>
      </c>
      <c r="BKJ22" s="1">
        <f>LOOKUP($A22,'DMG Tables'!$P$2:$P$35,'DMG Tables'!$O$2:$O$35)*BKJ$1*LOOKUP(BKJ$1,'DMG Tables'!$G$2:$G$7,'DMG Tables'!$H$2:$H$7)</f>
        <v>118440000</v>
      </c>
      <c r="BKK22" s="1">
        <f>LOOKUP($A22,'DMG Tables'!$P$2:$P$35,'DMG Tables'!$O$2:$O$35)*BKK$1*LOOKUP(BKK$1,'DMG Tables'!$G$2:$G$7,'DMG Tables'!$H$2:$H$7)</f>
        <v>118512000</v>
      </c>
      <c r="BKL22" s="1">
        <f>LOOKUP($A22,'DMG Tables'!$P$2:$P$35,'DMG Tables'!$O$2:$O$35)*BKL$1*LOOKUP(BKL$1,'DMG Tables'!$G$2:$G$7,'DMG Tables'!$H$2:$H$7)</f>
        <v>118584000</v>
      </c>
      <c r="BKM22" s="1">
        <f>LOOKUP($A22,'DMG Tables'!$P$2:$P$35,'DMG Tables'!$O$2:$O$35)*BKM$1*LOOKUP(BKM$1,'DMG Tables'!$G$2:$G$7,'DMG Tables'!$H$2:$H$7)</f>
        <v>118656000</v>
      </c>
      <c r="BKN22" s="1">
        <f>LOOKUP($A22,'DMG Tables'!$P$2:$P$35,'DMG Tables'!$O$2:$O$35)*BKN$1*LOOKUP(BKN$1,'DMG Tables'!$G$2:$G$7,'DMG Tables'!$H$2:$H$7)</f>
        <v>118728000</v>
      </c>
      <c r="BKO22" s="1">
        <f>LOOKUP($A22,'DMG Tables'!$P$2:$P$35,'DMG Tables'!$O$2:$O$35)*BKO$1*LOOKUP(BKO$1,'DMG Tables'!$G$2:$G$7,'DMG Tables'!$H$2:$H$7)</f>
        <v>118800000</v>
      </c>
      <c r="BKP22" s="1">
        <f>LOOKUP($A22,'DMG Tables'!$P$2:$P$35,'DMG Tables'!$O$2:$O$35)*BKP$1*LOOKUP(BKP$1,'DMG Tables'!$G$2:$G$7,'DMG Tables'!$H$2:$H$7)</f>
        <v>118872000</v>
      </c>
      <c r="BKQ22" s="1">
        <f>LOOKUP($A22,'DMG Tables'!$P$2:$P$35,'DMG Tables'!$O$2:$O$35)*BKQ$1*LOOKUP(BKQ$1,'DMG Tables'!$G$2:$G$7,'DMG Tables'!$H$2:$H$7)</f>
        <v>118944000</v>
      </c>
      <c r="BKR22" s="1">
        <f>LOOKUP($A22,'DMG Tables'!$P$2:$P$35,'DMG Tables'!$O$2:$O$35)*BKR$1*LOOKUP(BKR$1,'DMG Tables'!$G$2:$G$7,'DMG Tables'!$H$2:$H$7)</f>
        <v>119016000</v>
      </c>
      <c r="BKS22" s="1">
        <f>LOOKUP($A22,'DMG Tables'!$P$2:$P$35,'DMG Tables'!$O$2:$O$35)*BKS$1*LOOKUP(BKS$1,'DMG Tables'!$G$2:$G$7,'DMG Tables'!$H$2:$H$7)</f>
        <v>119088000</v>
      </c>
      <c r="BKT22" s="1">
        <f>LOOKUP($A22,'DMG Tables'!$P$2:$P$35,'DMG Tables'!$O$2:$O$35)*BKT$1*LOOKUP(BKT$1,'DMG Tables'!$G$2:$G$7,'DMG Tables'!$H$2:$H$7)</f>
        <v>119160000</v>
      </c>
      <c r="BKU22" s="1">
        <f>LOOKUP($A22,'DMG Tables'!$P$2:$P$35,'DMG Tables'!$O$2:$O$35)*BKU$1*LOOKUP(BKU$1,'DMG Tables'!$G$2:$G$7,'DMG Tables'!$H$2:$H$7)</f>
        <v>119232000</v>
      </c>
      <c r="BKV22" s="1">
        <f>LOOKUP($A22,'DMG Tables'!$P$2:$P$35,'DMG Tables'!$O$2:$O$35)*BKV$1*LOOKUP(BKV$1,'DMG Tables'!$G$2:$G$7,'DMG Tables'!$H$2:$H$7)</f>
        <v>119304000</v>
      </c>
      <c r="BKW22" s="1">
        <f>LOOKUP($A22,'DMG Tables'!$P$2:$P$35,'DMG Tables'!$O$2:$O$35)*BKW$1*LOOKUP(BKW$1,'DMG Tables'!$G$2:$G$7,'DMG Tables'!$H$2:$H$7)</f>
        <v>119376000</v>
      </c>
      <c r="BKX22" s="1">
        <f>LOOKUP($A22,'DMG Tables'!$P$2:$P$35,'DMG Tables'!$O$2:$O$35)*BKX$1*LOOKUP(BKX$1,'DMG Tables'!$G$2:$G$7,'DMG Tables'!$H$2:$H$7)</f>
        <v>119448000</v>
      </c>
      <c r="BKY22" s="1">
        <f>LOOKUP($A22,'DMG Tables'!$P$2:$P$35,'DMG Tables'!$O$2:$O$35)*BKY$1*LOOKUP(BKY$1,'DMG Tables'!$G$2:$G$7,'DMG Tables'!$H$2:$H$7)</f>
        <v>119520000</v>
      </c>
      <c r="BKZ22" s="1">
        <f>LOOKUP($A22,'DMG Tables'!$P$2:$P$35,'DMG Tables'!$O$2:$O$35)*BKZ$1*LOOKUP(BKZ$1,'DMG Tables'!$G$2:$G$7,'DMG Tables'!$H$2:$H$7)</f>
        <v>119592000</v>
      </c>
      <c r="BLA22" s="1">
        <f>LOOKUP($A22,'DMG Tables'!$P$2:$P$35,'DMG Tables'!$O$2:$O$35)*BLA$1*LOOKUP(BLA$1,'DMG Tables'!$G$2:$G$7,'DMG Tables'!$H$2:$H$7)</f>
        <v>119664000</v>
      </c>
      <c r="BLB22" s="1">
        <f>LOOKUP($A22,'DMG Tables'!$P$2:$P$35,'DMG Tables'!$O$2:$O$35)*BLB$1*LOOKUP(BLB$1,'DMG Tables'!$G$2:$G$7,'DMG Tables'!$H$2:$H$7)</f>
        <v>119736000</v>
      </c>
      <c r="BLC22" s="1">
        <f>LOOKUP($A22,'DMG Tables'!$P$2:$P$35,'DMG Tables'!$O$2:$O$35)*BLC$1*LOOKUP(BLC$1,'DMG Tables'!$G$2:$G$7,'DMG Tables'!$H$2:$H$7)</f>
        <v>119808000</v>
      </c>
      <c r="BLD22" s="1">
        <f>LOOKUP($A22,'DMG Tables'!$P$2:$P$35,'DMG Tables'!$O$2:$O$35)*BLD$1*LOOKUP(BLD$1,'DMG Tables'!$G$2:$G$7,'DMG Tables'!$H$2:$H$7)</f>
        <v>119880000</v>
      </c>
      <c r="BLE22" s="1">
        <f>LOOKUP($A22,'DMG Tables'!$P$2:$P$35,'DMG Tables'!$O$2:$O$35)*BLE$1*LOOKUP(BLE$1,'DMG Tables'!$G$2:$G$7,'DMG Tables'!$H$2:$H$7)</f>
        <v>119952000</v>
      </c>
      <c r="BLF22" s="1">
        <f>LOOKUP($A22,'DMG Tables'!$P$2:$P$35,'DMG Tables'!$O$2:$O$35)*BLF$1*LOOKUP(BLF$1,'DMG Tables'!$G$2:$G$7,'DMG Tables'!$H$2:$H$7)</f>
        <v>120024000</v>
      </c>
      <c r="BLG22" s="1">
        <f>LOOKUP($A22,'DMG Tables'!$P$2:$P$35,'DMG Tables'!$O$2:$O$35)*BLG$1*LOOKUP(BLG$1,'DMG Tables'!$G$2:$G$7,'DMG Tables'!$H$2:$H$7)</f>
        <v>120096000</v>
      </c>
      <c r="BLH22" s="1">
        <f>LOOKUP($A22,'DMG Tables'!$P$2:$P$35,'DMG Tables'!$O$2:$O$35)*BLH$1*LOOKUP(BLH$1,'DMG Tables'!$G$2:$G$7,'DMG Tables'!$H$2:$H$7)</f>
        <v>120168000</v>
      </c>
      <c r="BLI22" s="1">
        <f>LOOKUP($A22,'DMG Tables'!$P$2:$P$35,'DMG Tables'!$O$2:$O$35)*BLI$1*LOOKUP(BLI$1,'DMG Tables'!$G$2:$G$7,'DMG Tables'!$H$2:$H$7)</f>
        <v>120240000</v>
      </c>
      <c r="BLJ22" s="1">
        <f>LOOKUP($A22,'DMG Tables'!$P$2:$P$35,'DMG Tables'!$O$2:$O$35)*BLJ$1*LOOKUP(BLJ$1,'DMG Tables'!$G$2:$G$7,'DMG Tables'!$H$2:$H$7)</f>
        <v>120312000</v>
      </c>
      <c r="BLK22" s="1">
        <f>LOOKUP($A22,'DMG Tables'!$P$2:$P$35,'DMG Tables'!$O$2:$O$35)*BLK$1*LOOKUP(BLK$1,'DMG Tables'!$G$2:$G$7,'DMG Tables'!$H$2:$H$7)</f>
        <v>120384000</v>
      </c>
      <c r="BLL22" s="1">
        <f>LOOKUP($A22,'DMG Tables'!$P$2:$P$35,'DMG Tables'!$O$2:$O$35)*BLL$1*LOOKUP(BLL$1,'DMG Tables'!$G$2:$G$7,'DMG Tables'!$H$2:$H$7)</f>
        <v>120456000</v>
      </c>
      <c r="BLM22" s="1">
        <f>LOOKUP($A22,'DMG Tables'!$P$2:$P$35,'DMG Tables'!$O$2:$O$35)*BLM$1*LOOKUP(BLM$1,'DMG Tables'!$G$2:$G$7,'DMG Tables'!$H$2:$H$7)</f>
        <v>120528000</v>
      </c>
      <c r="BLN22" s="1">
        <f>LOOKUP($A22,'DMG Tables'!$P$2:$P$35,'DMG Tables'!$O$2:$O$35)*BLN$1*LOOKUP(BLN$1,'DMG Tables'!$G$2:$G$7,'DMG Tables'!$H$2:$H$7)</f>
        <v>120600000</v>
      </c>
      <c r="BLO22" s="1">
        <f>LOOKUP($A22,'DMG Tables'!$P$2:$P$35,'DMG Tables'!$O$2:$O$35)*BLO$1*LOOKUP(BLO$1,'DMG Tables'!$G$2:$G$7,'DMG Tables'!$H$2:$H$7)</f>
        <v>120672000</v>
      </c>
      <c r="BLP22" s="1">
        <f>LOOKUP($A22,'DMG Tables'!$P$2:$P$35,'DMG Tables'!$O$2:$O$35)*BLP$1*LOOKUP(BLP$1,'DMG Tables'!$G$2:$G$7,'DMG Tables'!$H$2:$H$7)</f>
        <v>120744000</v>
      </c>
      <c r="BLQ22" s="1">
        <f>LOOKUP($A22,'DMG Tables'!$P$2:$P$35,'DMG Tables'!$O$2:$O$35)*BLQ$1*LOOKUP(BLQ$1,'DMG Tables'!$G$2:$G$7,'DMG Tables'!$H$2:$H$7)</f>
        <v>120816000</v>
      </c>
      <c r="BLR22" s="1">
        <f>LOOKUP($A22,'DMG Tables'!$P$2:$P$35,'DMG Tables'!$O$2:$O$35)*BLR$1*LOOKUP(BLR$1,'DMG Tables'!$G$2:$G$7,'DMG Tables'!$H$2:$H$7)</f>
        <v>120888000</v>
      </c>
      <c r="BLS22" s="1">
        <f>LOOKUP($A22,'DMG Tables'!$P$2:$P$35,'DMG Tables'!$O$2:$O$35)*BLS$1*LOOKUP(BLS$1,'DMG Tables'!$G$2:$G$7,'DMG Tables'!$H$2:$H$7)</f>
        <v>120960000</v>
      </c>
      <c r="BLT22" s="1">
        <f>LOOKUP($A22,'DMG Tables'!$P$2:$P$35,'DMG Tables'!$O$2:$O$35)*BLT$1*LOOKUP(BLT$1,'DMG Tables'!$G$2:$G$7,'DMG Tables'!$H$2:$H$7)</f>
        <v>121032000</v>
      </c>
      <c r="BLU22" s="1">
        <f>LOOKUP($A22,'DMG Tables'!$P$2:$P$35,'DMG Tables'!$O$2:$O$35)*BLU$1*LOOKUP(BLU$1,'DMG Tables'!$G$2:$G$7,'DMG Tables'!$H$2:$H$7)</f>
        <v>121104000</v>
      </c>
      <c r="BLV22" s="1">
        <f>LOOKUP($A22,'DMG Tables'!$P$2:$P$35,'DMG Tables'!$O$2:$O$35)*BLV$1*LOOKUP(BLV$1,'DMG Tables'!$G$2:$G$7,'DMG Tables'!$H$2:$H$7)</f>
        <v>121176000</v>
      </c>
      <c r="BLW22" s="1">
        <f>LOOKUP($A22,'DMG Tables'!$P$2:$P$35,'DMG Tables'!$O$2:$O$35)*BLW$1*LOOKUP(BLW$1,'DMG Tables'!$G$2:$G$7,'DMG Tables'!$H$2:$H$7)</f>
        <v>121248000</v>
      </c>
      <c r="BLX22" s="1">
        <f>LOOKUP($A22,'DMG Tables'!$P$2:$P$35,'DMG Tables'!$O$2:$O$35)*BLX$1*LOOKUP(BLX$1,'DMG Tables'!$G$2:$G$7,'DMG Tables'!$H$2:$H$7)</f>
        <v>121320000</v>
      </c>
      <c r="BLY22" s="1">
        <f>LOOKUP($A22,'DMG Tables'!$P$2:$P$35,'DMG Tables'!$O$2:$O$35)*BLY$1*LOOKUP(BLY$1,'DMG Tables'!$G$2:$G$7,'DMG Tables'!$H$2:$H$7)</f>
        <v>121392000</v>
      </c>
      <c r="BLZ22" s="1">
        <f>LOOKUP($A22,'DMG Tables'!$P$2:$P$35,'DMG Tables'!$O$2:$O$35)*BLZ$1*LOOKUP(BLZ$1,'DMG Tables'!$G$2:$G$7,'DMG Tables'!$H$2:$H$7)</f>
        <v>121464000</v>
      </c>
      <c r="BMA22" s="1">
        <f>LOOKUP($A22,'DMG Tables'!$P$2:$P$35,'DMG Tables'!$O$2:$O$35)*BMA$1*LOOKUP(BMA$1,'DMG Tables'!$G$2:$G$7,'DMG Tables'!$H$2:$H$7)</f>
        <v>121536000</v>
      </c>
      <c r="BMB22" s="1">
        <f>LOOKUP($A22,'DMG Tables'!$P$2:$P$35,'DMG Tables'!$O$2:$O$35)*BMB$1*LOOKUP(BMB$1,'DMG Tables'!$G$2:$G$7,'DMG Tables'!$H$2:$H$7)</f>
        <v>121608000</v>
      </c>
      <c r="BMC22" s="1">
        <f>LOOKUP($A22,'DMG Tables'!$P$2:$P$35,'DMG Tables'!$O$2:$O$35)*BMC$1*LOOKUP(BMC$1,'DMG Tables'!$G$2:$G$7,'DMG Tables'!$H$2:$H$7)</f>
        <v>121680000</v>
      </c>
      <c r="BMD22" s="1">
        <f>LOOKUP($A22,'DMG Tables'!$P$2:$P$35,'DMG Tables'!$O$2:$O$35)*BMD$1*LOOKUP(BMD$1,'DMG Tables'!$G$2:$G$7,'DMG Tables'!$H$2:$H$7)</f>
        <v>121752000</v>
      </c>
      <c r="BME22" s="1">
        <f>LOOKUP($A22,'DMG Tables'!$P$2:$P$35,'DMG Tables'!$O$2:$O$35)*BME$1*LOOKUP(BME$1,'DMG Tables'!$G$2:$G$7,'DMG Tables'!$H$2:$H$7)</f>
        <v>121824000</v>
      </c>
      <c r="BMF22" s="1">
        <f>LOOKUP($A22,'DMG Tables'!$P$2:$P$35,'DMG Tables'!$O$2:$O$35)*BMF$1*LOOKUP(BMF$1,'DMG Tables'!$G$2:$G$7,'DMG Tables'!$H$2:$H$7)</f>
        <v>121896000</v>
      </c>
      <c r="BMG22" s="1">
        <f>LOOKUP($A22,'DMG Tables'!$P$2:$P$35,'DMG Tables'!$O$2:$O$35)*BMG$1*LOOKUP(BMG$1,'DMG Tables'!$G$2:$G$7,'DMG Tables'!$H$2:$H$7)</f>
        <v>121968000</v>
      </c>
      <c r="BMH22" s="1">
        <f>LOOKUP($A22,'DMG Tables'!$P$2:$P$35,'DMG Tables'!$O$2:$O$35)*BMH$1*LOOKUP(BMH$1,'DMG Tables'!$G$2:$G$7,'DMG Tables'!$H$2:$H$7)</f>
        <v>122040000</v>
      </c>
      <c r="BMI22" s="1">
        <f>LOOKUP($A22,'DMG Tables'!$P$2:$P$35,'DMG Tables'!$O$2:$O$35)*BMI$1*LOOKUP(BMI$1,'DMG Tables'!$G$2:$G$7,'DMG Tables'!$H$2:$H$7)</f>
        <v>122112000</v>
      </c>
      <c r="BMJ22" s="1">
        <f>LOOKUP($A22,'DMG Tables'!$P$2:$P$35,'DMG Tables'!$O$2:$O$35)*BMJ$1*LOOKUP(BMJ$1,'DMG Tables'!$G$2:$G$7,'DMG Tables'!$H$2:$H$7)</f>
        <v>122184000</v>
      </c>
      <c r="BMK22" s="1">
        <f>LOOKUP($A22,'DMG Tables'!$P$2:$P$35,'DMG Tables'!$O$2:$O$35)*BMK$1*LOOKUP(BMK$1,'DMG Tables'!$G$2:$G$7,'DMG Tables'!$H$2:$H$7)</f>
        <v>122256000</v>
      </c>
      <c r="BML22" s="1">
        <f>LOOKUP($A22,'DMG Tables'!$P$2:$P$35,'DMG Tables'!$O$2:$O$35)*BML$1*LOOKUP(BML$1,'DMG Tables'!$G$2:$G$7,'DMG Tables'!$H$2:$H$7)</f>
        <v>122328000</v>
      </c>
      <c r="BMM22" s="1">
        <f>LOOKUP($A22,'DMG Tables'!$P$2:$P$35,'DMG Tables'!$O$2:$O$35)*BMM$1*LOOKUP(BMM$1,'DMG Tables'!$G$2:$G$7,'DMG Tables'!$H$2:$H$7)</f>
        <v>122400000</v>
      </c>
      <c r="BMN22" s="1">
        <f>LOOKUP($A22,'DMG Tables'!$P$2:$P$35,'DMG Tables'!$O$2:$O$35)*BMN$1*LOOKUP(BMN$1,'DMG Tables'!$G$2:$G$7,'DMG Tables'!$H$2:$H$7)</f>
        <v>122472000</v>
      </c>
      <c r="BMO22" s="1">
        <f>LOOKUP($A22,'DMG Tables'!$P$2:$P$35,'DMG Tables'!$O$2:$O$35)*BMO$1*LOOKUP(BMO$1,'DMG Tables'!$G$2:$G$7,'DMG Tables'!$H$2:$H$7)</f>
        <v>122544000</v>
      </c>
      <c r="BMP22" s="1">
        <f>LOOKUP($A22,'DMG Tables'!$P$2:$P$35,'DMG Tables'!$O$2:$O$35)*BMP$1*LOOKUP(BMP$1,'DMG Tables'!$G$2:$G$7,'DMG Tables'!$H$2:$H$7)</f>
        <v>122616000</v>
      </c>
      <c r="BMQ22" s="1">
        <f>LOOKUP($A22,'DMG Tables'!$P$2:$P$35,'DMG Tables'!$O$2:$O$35)*BMQ$1*LOOKUP(BMQ$1,'DMG Tables'!$G$2:$G$7,'DMG Tables'!$H$2:$H$7)</f>
        <v>122688000</v>
      </c>
      <c r="BMR22" s="1">
        <f>LOOKUP($A22,'DMG Tables'!$P$2:$P$35,'DMG Tables'!$O$2:$O$35)*BMR$1*LOOKUP(BMR$1,'DMG Tables'!$G$2:$G$7,'DMG Tables'!$H$2:$H$7)</f>
        <v>122760000</v>
      </c>
      <c r="BMS22" s="1">
        <f>LOOKUP($A22,'DMG Tables'!$P$2:$P$35,'DMG Tables'!$O$2:$O$35)*BMS$1*LOOKUP(BMS$1,'DMG Tables'!$G$2:$G$7,'DMG Tables'!$H$2:$H$7)</f>
        <v>122832000</v>
      </c>
      <c r="BMT22" s="1">
        <f>LOOKUP($A22,'DMG Tables'!$P$2:$P$35,'DMG Tables'!$O$2:$O$35)*BMT$1*LOOKUP(BMT$1,'DMG Tables'!$G$2:$G$7,'DMG Tables'!$H$2:$H$7)</f>
        <v>122904000</v>
      </c>
      <c r="BMU22" s="1">
        <f>LOOKUP($A22,'DMG Tables'!$P$2:$P$35,'DMG Tables'!$O$2:$O$35)*BMU$1*LOOKUP(BMU$1,'DMG Tables'!$G$2:$G$7,'DMG Tables'!$H$2:$H$7)</f>
        <v>122976000</v>
      </c>
      <c r="BMV22" s="1">
        <f>LOOKUP($A22,'DMG Tables'!$P$2:$P$35,'DMG Tables'!$O$2:$O$35)*BMV$1*LOOKUP(BMV$1,'DMG Tables'!$G$2:$G$7,'DMG Tables'!$H$2:$H$7)</f>
        <v>123048000</v>
      </c>
      <c r="BMW22" s="1">
        <f>LOOKUP($A22,'DMG Tables'!$P$2:$P$35,'DMG Tables'!$O$2:$O$35)*BMW$1*LOOKUP(BMW$1,'DMG Tables'!$G$2:$G$7,'DMG Tables'!$H$2:$H$7)</f>
        <v>123120000</v>
      </c>
      <c r="BMX22" s="1">
        <f>LOOKUP($A22,'DMG Tables'!$P$2:$P$35,'DMG Tables'!$O$2:$O$35)*BMX$1*LOOKUP(BMX$1,'DMG Tables'!$G$2:$G$7,'DMG Tables'!$H$2:$H$7)</f>
        <v>123192000</v>
      </c>
      <c r="BMY22" s="1">
        <f>LOOKUP($A22,'DMG Tables'!$P$2:$P$35,'DMG Tables'!$O$2:$O$35)*BMY$1*LOOKUP(BMY$1,'DMG Tables'!$G$2:$G$7,'DMG Tables'!$H$2:$H$7)</f>
        <v>123264000</v>
      </c>
      <c r="BMZ22" s="1">
        <f>LOOKUP($A22,'DMG Tables'!$P$2:$P$35,'DMG Tables'!$O$2:$O$35)*BMZ$1*LOOKUP(BMZ$1,'DMG Tables'!$G$2:$G$7,'DMG Tables'!$H$2:$H$7)</f>
        <v>123336000</v>
      </c>
      <c r="BNA22" s="1">
        <f>LOOKUP($A22,'DMG Tables'!$P$2:$P$35,'DMG Tables'!$O$2:$O$35)*BNA$1*LOOKUP(BNA$1,'DMG Tables'!$G$2:$G$7,'DMG Tables'!$H$2:$H$7)</f>
        <v>123408000</v>
      </c>
      <c r="BNB22" s="1">
        <f>LOOKUP($A22,'DMG Tables'!$P$2:$P$35,'DMG Tables'!$O$2:$O$35)*BNB$1*LOOKUP(BNB$1,'DMG Tables'!$G$2:$G$7,'DMG Tables'!$H$2:$H$7)</f>
        <v>123480000</v>
      </c>
      <c r="BNC22" s="1">
        <f>LOOKUP($A22,'DMG Tables'!$P$2:$P$35,'DMG Tables'!$O$2:$O$35)*BNC$1*LOOKUP(BNC$1,'DMG Tables'!$G$2:$G$7,'DMG Tables'!$H$2:$H$7)</f>
        <v>123552000</v>
      </c>
      <c r="BND22" s="1">
        <f>LOOKUP($A22,'DMG Tables'!$P$2:$P$35,'DMG Tables'!$O$2:$O$35)*BND$1*LOOKUP(BND$1,'DMG Tables'!$G$2:$G$7,'DMG Tables'!$H$2:$H$7)</f>
        <v>123624000</v>
      </c>
      <c r="BNE22" s="1">
        <f>LOOKUP($A22,'DMG Tables'!$P$2:$P$35,'DMG Tables'!$O$2:$O$35)*BNE$1*LOOKUP(BNE$1,'DMG Tables'!$G$2:$G$7,'DMG Tables'!$H$2:$H$7)</f>
        <v>123696000</v>
      </c>
      <c r="BNF22" s="1">
        <f>LOOKUP($A22,'DMG Tables'!$P$2:$P$35,'DMG Tables'!$O$2:$O$35)*BNF$1*LOOKUP(BNF$1,'DMG Tables'!$G$2:$G$7,'DMG Tables'!$H$2:$H$7)</f>
        <v>123768000</v>
      </c>
      <c r="BNG22" s="1">
        <f>LOOKUP($A22,'DMG Tables'!$P$2:$P$35,'DMG Tables'!$O$2:$O$35)*BNG$1*LOOKUP(BNG$1,'DMG Tables'!$G$2:$G$7,'DMG Tables'!$H$2:$H$7)</f>
        <v>123840000</v>
      </c>
      <c r="BNH22" s="1">
        <f>LOOKUP($A22,'DMG Tables'!$P$2:$P$35,'DMG Tables'!$O$2:$O$35)*BNH$1*LOOKUP(BNH$1,'DMG Tables'!$G$2:$G$7,'DMG Tables'!$H$2:$H$7)</f>
        <v>123912000</v>
      </c>
      <c r="BNI22" s="1">
        <f>LOOKUP($A22,'DMG Tables'!$P$2:$P$35,'DMG Tables'!$O$2:$O$35)*BNI$1*LOOKUP(BNI$1,'DMG Tables'!$G$2:$G$7,'DMG Tables'!$H$2:$H$7)</f>
        <v>123984000</v>
      </c>
      <c r="BNJ22" s="1">
        <f>LOOKUP($A22,'DMG Tables'!$P$2:$P$35,'DMG Tables'!$O$2:$O$35)*BNJ$1*LOOKUP(BNJ$1,'DMG Tables'!$G$2:$G$7,'DMG Tables'!$H$2:$H$7)</f>
        <v>124056000</v>
      </c>
      <c r="BNK22" s="1">
        <f>LOOKUP($A22,'DMG Tables'!$P$2:$P$35,'DMG Tables'!$O$2:$O$35)*BNK$1*LOOKUP(BNK$1,'DMG Tables'!$G$2:$G$7,'DMG Tables'!$H$2:$H$7)</f>
        <v>124128000</v>
      </c>
      <c r="BNL22" s="1">
        <f>LOOKUP($A22,'DMG Tables'!$P$2:$P$35,'DMG Tables'!$O$2:$O$35)*BNL$1*LOOKUP(BNL$1,'DMG Tables'!$G$2:$G$7,'DMG Tables'!$H$2:$H$7)</f>
        <v>124200000</v>
      </c>
      <c r="BNM22" s="1">
        <f>LOOKUP($A22,'DMG Tables'!$P$2:$P$35,'DMG Tables'!$O$2:$O$35)*BNM$1*LOOKUP(BNM$1,'DMG Tables'!$G$2:$G$7,'DMG Tables'!$H$2:$H$7)</f>
        <v>124272000</v>
      </c>
      <c r="BNN22" s="1">
        <f>LOOKUP($A22,'DMG Tables'!$P$2:$P$35,'DMG Tables'!$O$2:$O$35)*BNN$1*LOOKUP(BNN$1,'DMG Tables'!$G$2:$G$7,'DMG Tables'!$H$2:$H$7)</f>
        <v>124344000</v>
      </c>
      <c r="BNO22" s="1">
        <f>LOOKUP($A22,'DMG Tables'!$P$2:$P$35,'DMG Tables'!$O$2:$O$35)*BNO$1*LOOKUP(BNO$1,'DMG Tables'!$G$2:$G$7,'DMG Tables'!$H$2:$H$7)</f>
        <v>124416000</v>
      </c>
      <c r="BNP22" s="1">
        <f>LOOKUP($A22,'DMG Tables'!$P$2:$P$35,'DMG Tables'!$O$2:$O$35)*BNP$1*LOOKUP(BNP$1,'DMG Tables'!$G$2:$G$7,'DMG Tables'!$H$2:$H$7)</f>
        <v>124488000</v>
      </c>
      <c r="BNQ22" s="1">
        <f>LOOKUP($A22,'DMG Tables'!$P$2:$P$35,'DMG Tables'!$O$2:$O$35)*BNQ$1*LOOKUP(BNQ$1,'DMG Tables'!$G$2:$G$7,'DMG Tables'!$H$2:$H$7)</f>
        <v>124560000</v>
      </c>
      <c r="BNR22" s="1">
        <f>LOOKUP($A22,'DMG Tables'!$P$2:$P$35,'DMG Tables'!$O$2:$O$35)*BNR$1*LOOKUP(BNR$1,'DMG Tables'!$G$2:$G$7,'DMG Tables'!$H$2:$H$7)</f>
        <v>124632000</v>
      </c>
      <c r="BNS22" s="1">
        <f>LOOKUP($A22,'DMG Tables'!$P$2:$P$35,'DMG Tables'!$O$2:$O$35)*BNS$1*LOOKUP(BNS$1,'DMG Tables'!$G$2:$G$7,'DMG Tables'!$H$2:$H$7)</f>
        <v>124704000</v>
      </c>
      <c r="BNT22" s="1">
        <f>LOOKUP($A22,'DMG Tables'!$P$2:$P$35,'DMG Tables'!$O$2:$O$35)*BNT$1*LOOKUP(BNT$1,'DMG Tables'!$G$2:$G$7,'DMG Tables'!$H$2:$H$7)</f>
        <v>124776000</v>
      </c>
      <c r="BNU22" s="1">
        <f>LOOKUP($A22,'DMG Tables'!$P$2:$P$35,'DMG Tables'!$O$2:$O$35)*BNU$1*LOOKUP(BNU$1,'DMG Tables'!$G$2:$G$7,'DMG Tables'!$H$2:$H$7)</f>
        <v>124848000</v>
      </c>
      <c r="BNV22" s="1">
        <f>LOOKUP($A22,'DMG Tables'!$P$2:$P$35,'DMG Tables'!$O$2:$O$35)*BNV$1*LOOKUP(BNV$1,'DMG Tables'!$G$2:$G$7,'DMG Tables'!$H$2:$H$7)</f>
        <v>124920000</v>
      </c>
      <c r="BNW22" s="1">
        <f>LOOKUP($A22,'DMG Tables'!$P$2:$P$35,'DMG Tables'!$O$2:$O$35)*BNW$1*LOOKUP(BNW$1,'DMG Tables'!$G$2:$G$7,'DMG Tables'!$H$2:$H$7)</f>
        <v>124992000</v>
      </c>
      <c r="BNX22" s="1">
        <f>LOOKUP($A22,'DMG Tables'!$P$2:$P$35,'DMG Tables'!$O$2:$O$35)*BNX$1*LOOKUP(BNX$1,'DMG Tables'!$G$2:$G$7,'DMG Tables'!$H$2:$H$7)</f>
        <v>125064000</v>
      </c>
      <c r="BNY22" s="1">
        <f>LOOKUP($A22,'DMG Tables'!$P$2:$P$35,'DMG Tables'!$O$2:$O$35)*BNY$1*LOOKUP(BNY$1,'DMG Tables'!$G$2:$G$7,'DMG Tables'!$H$2:$H$7)</f>
        <v>125136000</v>
      </c>
      <c r="BNZ22" s="1">
        <f>LOOKUP($A22,'DMG Tables'!$P$2:$P$35,'DMG Tables'!$O$2:$O$35)*BNZ$1*LOOKUP(BNZ$1,'DMG Tables'!$G$2:$G$7,'DMG Tables'!$H$2:$H$7)</f>
        <v>125208000</v>
      </c>
      <c r="BOA22" s="1">
        <f>LOOKUP($A22,'DMG Tables'!$P$2:$P$35,'DMG Tables'!$O$2:$O$35)*BOA$1*LOOKUP(BOA$1,'DMG Tables'!$G$2:$G$7,'DMG Tables'!$H$2:$H$7)</f>
        <v>125280000</v>
      </c>
      <c r="BOB22" s="1">
        <f>LOOKUP($A22,'DMG Tables'!$P$2:$P$35,'DMG Tables'!$O$2:$O$35)*BOB$1*LOOKUP(BOB$1,'DMG Tables'!$G$2:$G$7,'DMG Tables'!$H$2:$H$7)</f>
        <v>125352000</v>
      </c>
      <c r="BOC22" s="1">
        <f>LOOKUP($A22,'DMG Tables'!$P$2:$P$35,'DMG Tables'!$O$2:$O$35)*BOC$1*LOOKUP(BOC$1,'DMG Tables'!$G$2:$G$7,'DMG Tables'!$H$2:$H$7)</f>
        <v>125424000</v>
      </c>
      <c r="BOD22" s="1">
        <f>LOOKUP($A22,'DMG Tables'!$P$2:$P$35,'DMG Tables'!$O$2:$O$35)*BOD$1*LOOKUP(BOD$1,'DMG Tables'!$G$2:$G$7,'DMG Tables'!$H$2:$H$7)</f>
        <v>125496000</v>
      </c>
      <c r="BOE22" s="1">
        <f>LOOKUP($A22,'DMG Tables'!$P$2:$P$35,'DMG Tables'!$O$2:$O$35)*BOE$1*LOOKUP(BOE$1,'DMG Tables'!$G$2:$G$7,'DMG Tables'!$H$2:$H$7)</f>
        <v>125568000</v>
      </c>
      <c r="BOF22" s="1">
        <f>LOOKUP($A22,'DMG Tables'!$P$2:$P$35,'DMG Tables'!$O$2:$O$35)*BOF$1*LOOKUP(BOF$1,'DMG Tables'!$G$2:$G$7,'DMG Tables'!$H$2:$H$7)</f>
        <v>125640000</v>
      </c>
      <c r="BOG22" s="1">
        <f>LOOKUP($A22,'DMG Tables'!$P$2:$P$35,'DMG Tables'!$O$2:$O$35)*BOG$1*LOOKUP(BOG$1,'DMG Tables'!$G$2:$G$7,'DMG Tables'!$H$2:$H$7)</f>
        <v>125712000</v>
      </c>
      <c r="BOH22" s="1">
        <f>LOOKUP($A22,'DMG Tables'!$P$2:$P$35,'DMG Tables'!$O$2:$O$35)*BOH$1*LOOKUP(BOH$1,'DMG Tables'!$G$2:$G$7,'DMG Tables'!$H$2:$H$7)</f>
        <v>125784000</v>
      </c>
      <c r="BOI22" s="1">
        <f>LOOKUP($A22,'DMG Tables'!$P$2:$P$35,'DMG Tables'!$O$2:$O$35)*BOI$1*LOOKUP(BOI$1,'DMG Tables'!$G$2:$G$7,'DMG Tables'!$H$2:$H$7)</f>
        <v>125856000</v>
      </c>
      <c r="BOJ22" s="1">
        <f>LOOKUP($A22,'DMG Tables'!$P$2:$P$35,'DMG Tables'!$O$2:$O$35)*BOJ$1*LOOKUP(BOJ$1,'DMG Tables'!$G$2:$G$7,'DMG Tables'!$H$2:$H$7)</f>
        <v>125928000</v>
      </c>
      <c r="BOK22" s="1">
        <f>LOOKUP($A22,'DMG Tables'!$P$2:$P$35,'DMG Tables'!$O$2:$O$35)*BOK$1*LOOKUP(BOK$1,'DMG Tables'!$G$2:$G$7,'DMG Tables'!$H$2:$H$7)</f>
        <v>126000000</v>
      </c>
      <c r="BOL22" s="1">
        <f>LOOKUP($A22,'DMG Tables'!$P$2:$P$35,'DMG Tables'!$O$2:$O$35)*BOL$1*LOOKUP(BOL$1,'DMG Tables'!$G$2:$G$7,'DMG Tables'!$H$2:$H$7)</f>
        <v>126072000</v>
      </c>
      <c r="BOM22" s="1">
        <f>LOOKUP($A22,'DMG Tables'!$P$2:$P$35,'DMG Tables'!$O$2:$O$35)*BOM$1*LOOKUP(BOM$1,'DMG Tables'!$G$2:$G$7,'DMG Tables'!$H$2:$H$7)</f>
        <v>126144000</v>
      </c>
      <c r="BON22" s="1">
        <f>LOOKUP($A22,'DMG Tables'!$P$2:$P$35,'DMG Tables'!$O$2:$O$35)*BON$1*LOOKUP(BON$1,'DMG Tables'!$G$2:$G$7,'DMG Tables'!$H$2:$H$7)</f>
        <v>126216000</v>
      </c>
      <c r="BOO22" s="1">
        <f>LOOKUP($A22,'DMG Tables'!$P$2:$P$35,'DMG Tables'!$O$2:$O$35)*BOO$1*LOOKUP(BOO$1,'DMG Tables'!$G$2:$G$7,'DMG Tables'!$H$2:$H$7)</f>
        <v>126288000</v>
      </c>
      <c r="BOP22" s="1">
        <f>LOOKUP($A22,'DMG Tables'!$P$2:$P$35,'DMG Tables'!$O$2:$O$35)*BOP$1*LOOKUP(BOP$1,'DMG Tables'!$G$2:$G$7,'DMG Tables'!$H$2:$H$7)</f>
        <v>126360000</v>
      </c>
      <c r="BOQ22" s="1">
        <f>LOOKUP($A22,'DMG Tables'!$P$2:$P$35,'DMG Tables'!$O$2:$O$35)*BOQ$1*LOOKUP(BOQ$1,'DMG Tables'!$G$2:$G$7,'DMG Tables'!$H$2:$H$7)</f>
        <v>126432000</v>
      </c>
      <c r="BOR22" s="1">
        <f>LOOKUP($A22,'DMG Tables'!$P$2:$P$35,'DMG Tables'!$O$2:$O$35)*BOR$1*LOOKUP(BOR$1,'DMG Tables'!$G$2:$G$7,'DMG Tables'!$H$2:$H$7)</f>
        <v>126504000</v>
      </c>
      <c r="BOS22" s="1">
        <f>LOOKUP($A22,'DMG Tables'!$P$2:$P$35,'DMG Tables'!$O$2:$O$35)*BOS$1*LOOKUP(BOS$1,'DMG Tables'!$G$2:$G$7,'DMG Tables'!$H$2:$H$7)</f>
        <v>126576000</v>
      </c>
      <c r="BOT22" s="1">
        <f>LOOKUP($A22,'DMG Tables'!$P$2:$P$35,'DMG Tables'!$O$2:$O$35)*BOT$1*LOOKUP(BOT$1,'DMG Tables'!$G$2:$G$7,'DMG Tables'!$H$2:$H$7)</f>
        <v>126648000</v>
      </c>
      <c r="BOU22" s="1">
        <f>LOOKUP($A22,'DMG Tables'!$P$2:$P$35,'DMG Tables'!$O$2:$O$35)*BOU$1*LOOKUP(BOU$1,'DMG Tables'!$G$2:$G$7,'DMG Tables'!$H$2:$H$7)</f>
        <v>126720000</v>
      </c>
      <c r="BOV22" s="1">
        <f>LOOKUP($A22,'DMG Tables'!$P$2:$P$35,'DMG Tables'!$O$2:$O$35)*BOV$1*LOOKUP(BOV$1,'DMG Tables'!$G$2:$G$7,'DMG Tables'!$H$2:$H$7)</f>
        <v>126792000</v>
      </c>
      <c r="BOW22" s="1">
        <f>LOOKUP($A22,'DMG Tables'!$P$2:$P$35,'DMG Tables'!$O$2:$O$35)*BOW$1*LOOKUP(BOW$1,'DMG Tables'!$G$2:$G$7,'DMG Tables'!$H$2:$H$7)</f>
        <v>126864000</v>
      </c>
      <c r="BOX22" s="1">
        <f>LOOKUP($A22,'DMG Tables'!$P$2:$P$35,'DMG Tables'!$O$2:$O$35)*BOX$1*LOOKUP(BOX$1,'DMG Tables'!$G$2:$G$7,'DMG Tables'!$H$2:$H$7)</f>
        <v>126936000</v>
      </c>
      <c r="BOY22" s="1">
        <f>LOOKUP($A22,'DMG Tables'!$P$2:$P$35,'DMG Tables'!$O$2:$O$35)*BOY$1*LOOKUP(BOY$1,'DMG Tables'!$G$2:$G$7,'DMG Tables'!$H$2:$H$7)</f>
        <v>127008000</v>
      </c>
      <c r="BOZ22" s="1">
        <f>LOOKUP($A22,'DMG Tables'!$P$2:$P$35,'DMG Tables'!$O$2:$O$35)*BOZ$1*LOOKUP(BOZ$1,'DMG Tables'!$G$2:$G$7,'DMG Tables'!$H$2:$H$7)</f>
        <v>127080000</v>
      </c>
      <c r="BPA22" s="1">
        <f>LOOKUP($A22,'DMG Tables'!$P$2:$P$35,'DMG Tables'!$O$2:$O$35)*BPA$1*LOOKUP(BPA$1,'DMG Tables'!$G$2:$G$7,'DMG Tables'!$H$2:$H$7)</f>
        <v>127152000</v>
      </c>
      <c r="BPB22" s="1">
        <f>LOOKUP($A22,'DMG Tables'!$P$2:$P$35,'DMG Tables'!$O$2:$O$35)*BPB$1*LOOKUP(BPB$1,'DMG Tables'!$G$2:$G$7,'DMG Tables'!$H$2:$H$7)</f>
        <v>127224000</v>
      </c>
      <c r="BPC22" s="1">
        <f>LOOKUP($A22,'DMG Tables'!$P$2:$P$35,'DMG Tables'!$O$2:$O$35)*BPC$1*LOOKUP(BPC$1,'DMG Tables'!$G$2:$G$7,'DMG Tables'!$H$2:$H$7)</f>
        <v>127296000</v>
      </c>
      <c r="BPD22" s="1">
        <f>LOOKUP($A22,'DMG Tables'!$P$2:$P$35,'DMG Tables'!$O$2:$O$35)*BPD$1*LOOKUP(BPD$1,'DMG Tables'!$G$2:$G$7,'DMG Tables'!$H$2:$H$7)</f>
        <v>127368000</v>
      </c>
      <c r="BPE22" s="1">
        <f>LOOKUP($A22,'DMG Tables'!$P$2:$P$35,'DMG Tables'!$O$2:$O$35)*BPE$1*LOOKUP(BPE$1,'DMG Tables'!$G$2:$G$7,'DMG Tables'!$H$2:$H$7)</f>
        <v>127440000</v>
      </c>
      <c r="BPF22" s="1">
        <f>LOOKUP($A22,'DMG Tables'!$P$2:$P$35,'DMG Tables'!$O$2:$O$35)*BPF$1*LOOKUP(BPF$1,'DMG Tables'!$G$2:$G$7,'DMG Tables'!$H$2:$H$7)</f>
        <v>127512000</v>
      </c>
      <c r="BPG22" s="1">
        <f>LOOKUP($A22,'DMG Tables'!$P$2:$P$35,'DMG Tables'!$O$2:$O$35)*BPG$1*LOOKUP(BPG$1,'DMG Tables'!$G$2:$G$7,'DMG Tables'!$H$2:$H$7)</f>
        <v>127584000</v>
      </c>
      <c r="BPH22" s="1">
        <f>LOOKUP($A22,'DMG Tables'!$P$2:$P$35,'DMG Tables'!$O$2:$O$35)*BPH$1*LOOKUP(BPH$1,'DMG Tables'!$G$2:$G$7,'DMG Tables'!$H$2:$H$7)</f>
        <v>127656000</v>
      </c>
      <c r="BPI22" s="1">
        <f>LOOKUP($A22,'DMG Tables'!$P$2:$P$35,'DMG Tables'!$O$2:$O$35)*BPI$1*LOOKUP(BPI$1,'DMG Tables'!$G$2:$G$7,'DMG Tables'!$H$2:$H$7)</f>
        <v>127728000</v>
      </c>
      <c r="BPJ22" s="1">
        <f>LOOKUP($A22,'DMG Tables'!$P$2:$P$35,'DMG Tables'!$O$2:$O$35)*BPJ$1*LOOKUP(BPJ$1,'DMG Tables'!$G$2:$G$7,'DMG Tables'!$H$2:$H$7)</f>
        <v>127800000</v>
      </c>
      <c r="BPK22" s="1">
        <f>LOOKUP($A22,'DMG Tables'!$P$2:$P$35,'DMG Tables'!$O$2:$O$35)*BPK$1*LOOKUP(BPK$1,'DMG Tables'!$G$2:$G$7,'DMG Tables'!$H$2:$H$7)</f>
        <v>127872000</v>
      </c>
      <c r="BPL22" s="1">
        <f>LOOKUP($A22,'DMG Tables'!$P$2:$P$35,'DMG Tables'!$O$2:$O$35)*BPL$1*LOOKUP(BPL$1,'DMG Tables'!$G$2:$G$7,'DMG Tables'!$H$2:$H$7)</f>
        <v>127944000</v>
      </c>
      <c r="BPM22" s="1">
        <f>LOOKUP($A22,'DMG Tables'!$P$2:$P$35,'DMG Tables'!$O$2:$O$35)*BPM$1*LOOKUP(BPM$1,'DMG Tables'!$G$2:$G$7,'DMG Tables'!$H$2:$H$7)</f>
        <v>128016000</v>
      </c>
      <c r="BPN22" s="1">
        <f>LOOKUP($A22,'DMG Tables'!$P$2:$P$35,'DMG Tables'!$O$2:$O$35)*BPN$1*LOOKUP(BPN$1,'DMG Tables'!$G$2:$G$7,'DMG Tables'!$H$2:$H$7)</f>
        <v>128088000</v>
      </c>
      <c r="BPO22" s="1">
        <f>LOOKUP($A22,'DMG Tables'!$P$2:$P$35,'DMG Tables'!$O$2:$O$35)*BPO$1*LOOKUP(BPO$1,'DMG Tables'!$G$2:$G$7,'DMG Tables'!$H$2:$H$7)</f>
        <v>128160000</v>
      </c>
      <c r="BPP22" s="1">
        <f>LOOKUP($A22,'DMG Tables'!$P$2:$P$35,'DMG Tables'!$O$2:$O$35)*BPP$1*LOOKUP(BPP$1,'DMG Tables'!$G$2:$G$7,'DMG Tables'!$H$2:$H$7)</f>
        <v>128232000</v>
      </c>
      <c r="BPQ22" s="1">
        <f>LOOKUP($A22,'DMG Tables'!$P$2:$P$35,'DMG Tables'!$O$2:$O$35)*BPQ$1*LOOKUP(BPQ$1,'DMG Tables'!$G$2:$G$7,'DMG Tables'!$H$2:$H$7)</f>
        <v>128304000</v>
      </c>
      <c r="BPR22" s="1">
        <f>LOOKUP($A22,'DMG Tables'!$P$2:$P$35,'DMG Tables'!$O$2:$O$35)*BPR$1*LOOKUP(BPR$1,'DMG Tables'!$G$2:$G$7,'DMG Tables'!$H$2:$H$7)</f>
        <v>128376000</v>
      </c>
      <c r="BPS22" s="1">
        <f>LOOKUP($A22,'DMG Tables'!$P$2:$P$35,'DMG Tables'!$O$2:$O$35)*BPS$1*LOOKUP(BPS$1,'DMG Tables'!$G$2:$G$7,'DMG Tables'!$H$2:$H$7)</f>
        <v>128448000</v>
      </c>
      <c r="BPT22" s="1">
        <f>LOOKUP($A22,'DMG Tables'!$P$2:$P$35,'DMG Tables'!$O$2:$O$35)*BPT$1*LOOKUP(BPT$1,'DMG Tables'!$G$2:$G$7,'DMG Tables'!$H$2:$H$7)</f>
        <v>128520000</v>
      </c>
      <c r="BPU22" s="1">
        <f>LOOKUP($A22,'DMG Tables'!$P$2:$P$35,'DMG Tables'!$O$2:$O$35)*BPU$1*LOOKUP(BPU$1,'DMG Tables'!$G$2:$G$7,'DMG Tables'!$H$2:$H$7)</f>
        <v>128592000</v>
      </c>
      <c r="BPV22" s="1">
        <f>LOOKUP($A22,'DMG Tables'!$P$2:$P$35,'DMG Tables'!$O$2:$O$35)*BPV$1*LOOKUP(BPV$1,'DMG Tables'!$G$2:$G$7,'DMG Tables'!$H$2:$H$7)</f>
        <v>128664000</v>
      </c>
      <c r="BPW22" s="1">
        <f>LOOKUP($A22,'DMG Tables'!$P$2:$P$35,'DMG Tables'!$O$2:$O$35)*BPW$1*LOOKUP(BPW$1,'DMG Tables'!$G$2:$G$7,'DMG Tables'!$H$2:$H$7)</f>
        <v>128736000</v>
      </c>
      <c r="BPX22" s="1">
        <f>LOOKUP($A22,'DMG Tables'!$P$2:$P$35,'DMG Tables'!$O$2:$O$35)*BPX$1*LOOKUP(BPX$1,'DMG Tables'!$G$2:$G$7,'DMG Tables'!$H$2:$H$7)</f>
        <v>128808000</v>
      </c>
      <c r="BPY22" s="1">
        <f>LOOKUP($A22,'DMG Tables'!$P$2:$P$35,'DMG Tables'!$O$2:$O$35)*BPY$1*LOOKUP(BPY$1,'DMG Tables'!$G$2:$G$7,'DMG Tables'!$H$2:$H$7)</f>
        <v>128880000</v>
      </c>
      <c r="BPZ22" s="1">
        <f>LOOKUP($A22,'DMG Tables'!$P$2:$P$35,'DMG Tables'!$O$2:$O$35)*BPZ$1*LOOKUP(BPZ$1,'DMG Tables'!$G$2:$G$7,'DMG Tables'!$H$2:$H$7)</f>
        <v>128952000</v>
      </c>
      <c r="BQA22" s="1">
        <f>LOOKUP($A22,'DMG Tables'!$P$2:$P$35,'DMG Tables'!$O$2:$O$35)*BQA$1*LOOKUP(BQA$1,'DMG Tables'!$G$2:$G$7,'DMG Tables'!$H$2:$H$7)</f>
        <v>129024000</v>
      </c>
      <c r="BQB22" s="1">
        <f>LOOKUP($A22,'DMG Tables'!$P$2:$P$35,'DMG Tables'!$O$2:$O$35)*BQB$1*LOOKUP(BQB$1,'DMG Tables'!$G$2:$G$7,'DMG Tables'!$H$2:$H$7)</f>
        <v>129096000</v>
      </c>
      <c r="BQC22" s="1">
        <f>LOOKUP($A22,'DMG Tables'!$P$2:$P$35,'DMG Tables'!$O$2:$O$35)*BQC$1*LOOKUP(BQC$1,'DMG Tables'!$G$2:$G$7,'DMG Tables'!$H$2:$H$7)</f>
        <v>129168000</v>
      </c>
      <c r="BQD22" s="1">
        <f>LOOKUP($A22,'DMG Tables'!$P$2:$P$35,'DMG Tables'!$O$2:$O$35)*BQD$1*LOOKUP(BQD$1,'DMG Tables'!$G$2:$G$7,'DMG Tables'!$H$2:$H$7)</f>
        <v>129240000</v>
      </c>
      <c r="BQE22" s="1">
        <f>LOOKUP($A22,'DMG Tables'!$P$2:$P$35,'DMG Tables'!$O$2:$O$35)*BQE$1*LOOKUP(BQE$1,'DMG Tables'!$G$2:$G$7,'DMG Tables'!$H$2:$H$7)</f>
        <v>129312000</v>
      </c>
      <c r="BQF22" s="1">
        <f>LOOKUP($A22,'DMG Tables'!$P$2:$P$35,'DMG Tables'!$O$2:$O$35)*BQF$1*LOOKUP(BQF$1,'DMG Tables'!$G$2:$G$7,'DMG Tables'!$H$2:$H$7)</f>
        <v>129384000</v>
      </c>
      <c r="BQG22" s="1">
        <f>LOOKUP($A22,'DMG Tables'!$P$2:$P$35,'DMG Tables'!$O$2:$O$35)*BQG$1*LOOKUP(BQG$1,'DMG Tables'!$G$2:$G$7,'DMG Tables'!$H$2:$H$7)</f>
        <v>129456000</v>
      </c>
      <c r="BQH22" s="1">
        <f>LOOKUP($A22,'DMG Tables'!$P$2:$P$35,'DMG Tables'!$O$2:$O$35)*BQH$1*LOOKUP(BQH$1,'DMG Tables'!$G$2:$G$7,'DMG Tables'!$H$2:$H$7)</f>
        <v>129528000</v>
      </c>
      <c r="BQI22" s="1">
        <f>LOOKUP($A22,'DMG Tables'!$P$2:$P$35,'DMG Tables'!$O$2:$O$35)*BQI$1*LOOKUP(BQI$1,'DMG Tables'!$G$2:$G$7,'DMG Tables'!$H$2:$H$7)</f>
        <v>129600000</v>
      </c>
      <c r="BQJ22" s="1">
        <f>LOOKUP($A22,'DMG Tables'!$P$2:$P$35,'DMG Tables'!$O$2:$O$35)*BQJ$1*LOOKUP(BQJ$1,'DMG Tables'!$G$2:$G$7,'DMG Tables'!$H$2:$H$7)</f>
        <v>129672000</v>
      </c>
      <c r="BQK22" s="1">
        <f>LOOKUP($A22,'DMG Tables'!$P$2:$P$35,'DMG Tables'!$O$2:$O$35)*BQK$1*LOOKUP(BQK$1,'DMG Tables'!$G$2:$G$7,'DMG Tables'!$H$2:$H$7)</f>
        <v>129744000</v>
      </c>
      <c r="BQL22" s="1">
        <f>LOOKUP($A22,'DMG Tables'!$P$2:$P$35,'DMG Tables'!$O$2:$O$35)*BQL$1*LOOKUP(BQL$1,'DMG Tables'!$G$2:$G$7,'DMG Tables'!$H$2:$H$7)</f>
        <v>129816000</v>
      </c>
      <c r="BQM22" s="1">
        <f>LOOKUP($A22,'DMG Tables'!$P$2:$P$35,'DMG Tables'!$O$2:$O$35)*BQM$1*LOOKUP(BQM$1,'DMG Tables'!$G$2:$G$7,'DMG Tables'!$H$2:$H$7)</f>
        <v>129888000</v>
      </c>
      <c r="BQN22" s="1">
        <f>LOOKUP($A22,'DMG Tables'!$P$2:$P$35,'DMG Tables'!$O$2:$O$35)*BQN$1*LOOKUP(BQN$1,'DMG Tables'!$G$2:$G$7,'DMG Tables'!$H$2:$H$7)</f>
        <v>129960000</v>
      </c>
      <c r="BQO22" s="1">
        <f>LOOKUP($A22,'DMG Tables'!$P$2:$P$35,'DMG Tables'!$O$2:$O$35)*BQO$1*LOOKUP(BQO$1,'DMG Tables'!$G$2:$G$7,'DMG Tables'!$H$2:$H$7)</f>
        <v>130032000</v>
      </c>
      <c r="BQP22" s="1">
        <f>LOOKUP($A22,'DMG Tables'!$P$2:$P$35,'DMG Tables'!$O$2:$O$35)*BQP$1*LOOKUP(BQP$1,'DMG Tables'!$G$2:$G$7,'DMG Tables'!$H$2:$H$7)</f>
        <v>130104000</v>
      </c>
      <c r="BQQ22" s="1">
        <f>LOOKUP($A22,'DMG Tables'!$P$2:$P$35,'DMG Tables'!$O$2:$O$35)*BQQ$1*LOOKUP(BQQ$1,'DMG Tables'!$G$2:$G$7,'DMG Tables'!$H$2:$H$7)</f>
        <v>130176000</v>
      </c>
      <c r="BQR22" s="1">
        <f>LOOKUP($A22,'DMG Tables'!$P$2:$P$35,'DMG Tables'!$O$2:$O$35)*BQR$1*LOOKUP(BQR$1,'DMG Tables'!$G$2:$G$7,'DMG Tables'!$H$2:$H$7)</f>
        <v>130248000</v>
      </c>
      <c r="BQS22" s="1">
        <f>LOOKUP($A22,'DMG Tables'!$P$2:$P$35,'DMG Tables'!$O$2:$O$35)*BQS$1*LOOKUP(BQS$1,'DMG Tables'!$G$2:$G$7,'DMG Tables'!$H$2:$H$7)</f>
        <v>130320000</v>
      </c>
      <c r="BQT22" s="1">
        <f>LOOKUP($A22,'DMG Tables'!$P$2:$P$35,'DMG Tables'!$O$2:$O$35)*BQT$1*LOOKUP(BQT$1,'DMG Tables'!$G$2:$G$7,'DMG Tables'!$H$2:$H$7)</f>
        <v>130392000</v>
      </c>
      <c r="BQU22" s="1">
        <f>LOOKUP($A22,'DMG Tables'!$P$2:$P$35,'DMG Tables'!$O$2:$O$35)*BQU$1*LOOKUP(BQU$1,'DMG Tables'!$G$2:$G$7,'DMG Tables'!$H$2:$H$7)</f>
        <v>130464000</v>
      </c>
      <c r="BQV22" s="1">
        <f>LOOKUP($A22,'DMG Tables'!$P$2:$P$35,'DMG Tables'!$O$2:$O$35)*BQV$1*LOOKUP(BQV$1,'DMG Tables'!$G$2:$G$7,'DMG Tables'!$H$2:$H$7)</f>
        <v>130536000</v>
      </c>
      <c r="BQW22" s="1">
        <f>LOOKUP($A22,'DMG Tables'!$P$2:$P$35,'DMG Tables'!$O$2:$O$35)*BQW$1*LOOKUP(BQW$1,'DMG Tables'!$G$2:$G$7,'DMG Tables'!$H$2:$H$7)</f>
        <v>130608000</v>
      </c>
      <c r="BQX22" s="1">
        <f>LOOKUP($A22,'DMG Tables'!$P$2:$P$35,'DMG Tables'!$O$2:$O$35)*BQX$1*LOOKUP(BQX$1,'DMG Tables'!$G$2:$G$7,'DMG Tables'!$H$2:$H$7)</f>
        <v>130680000</v>
      </c>
      <c r="BQY22" s="1">
        <f>LOOKUP($A22,'DMG Tables'!$P$2:$P$35,'DMG Tables'!$O$2:$O$35)*BQY$1*LOOKUP(BQY$1,'DMG Tables'!$G$2:$G$7,'DMG Tables'!$H$2:$H$7)</f>
        <v>130752000</v>
      </c>
      <c r="BQZ22" s="1">
        <f>LOOKUP($A22,'DMG Tables'!$P$2:$P$35,'DMG Tables'!$O$2:$O$35)*BQZ$1*LOOKUP(BQZ$1,'DMG Tables'!$G$2:$G$7,'DMG Tables'!$H$2:$H$7)</f>
        <v>130824000</v>
      </c>
      <c r="BRA22" s="1">
        <f>LOOKUP($A22,'DMG Tables'!$P$2:$P$35,'DMG Tables'!$O$2:$O$35)*BRA$1*LOOKUP(BRA$1,'DMG Tables'!$G$2:$G$7,'DMG Tables'!$H$2:$H$7)</f>
        <v>130896000</v>
      </c>
      <c r="BRB22" s="1">
        <f>LOOKUP($A22,'DMG Tables'!$P$2:$P$35,'DMG Tables'!$O$2:$O$35)*BRB$1*LOOKUP(BRB$1,'DMG Tables'!$G$2:$G$7,'DMG Tables'!$H$2:$H$7)</f>
        <v>130968000</v>
      </c>
      <c r="BRC22" s="1">
        <f>LOOKUP($A22,'DMG Tables'!$P$2:$P$35,'DMG Tables'!$O$2:$O$35)*BRC$1*LOOKUP(BRC$1,'DMG Tables'!$G$2:$G$7,'DMG Tables'!$H$2:$H$7)</f>
        <v>131040000</v>
      </c>
      <c r="BRD22" s="1">
        <f>LOOKUP($A22,'DMG Tables'!$P$2:$P$35,'DMG Tables'!$O$2:$O$35)*BRD$1*LOOKUP(BRD$1,'DMG Tables'!$G$2:$G$7,'DMG Tables'!$H$2:$H$7)</f>
        <v>131112000</v>
      </c>
      <c r="BRE22" s="1">
        <f>LOOKUP($A22,'DMG Tables'!$P$2:$P$35,'DMG Tables'!$O$2:$O$35)*BRE$1*LOOKUP(BRE$1,'DMG Tables'!$G$2:$G$7,'DMG Tables'!$H$2:$H$7)</f>
        <v>131184000</v>
      </c>
      <c r="BRF22" s="1">
        <f>LOOKUP($A22,'DMG Tables'!$P$2:$P$35,'DMG Tables'!$O$2:$O$35)*BRF$1*LOOKUP(BRF$1,'DMG Tables'!$G$2:$G$7,'DMG Tables'!$H$2:$H$7)</f>
        <v>131256000</v>
      </c>
      <c r="BRG22" s="1">
        <f>LOOKUP($A22,'DMG Tables'!$P$2:$P$35,'DMG Tables'!$O$2:$O$35)*BRG$1*LOOKUP(BRG$1,'DMG Tables'!$G$2:$G$7,'DMG Tables'!$H$2:$H$7)</f>
        <v>131328000</v>
      </c>
      <c r="BRH22" s="1">
        <f>LOOKUP($A22,'DMG Tables'!$P$2:$P$35,'DMG Tables'!$O$2:$O$35)*BRH$1*LOOKUP(BRH$1,'DMG Tables'!$G$2:$G$7,'DMG Tables'!$H$2:$H$7)</f>
        <v>131400000</v>
      </c>
      <c r="BRI22" s="1">
        <f>LOOKUP($A22,'DMG Tables'!$P$2:$P$35,'DMG Tables'!$O$2:$O$35)*BRI$1*LOOKUP(BRI$1,'DMG Tables'!$G$2:$G$7,'DMG Tables'!$H$2:$H$7)</f>
        <v>131472000</v>
      </c>
      <c r="BRJ22" s="1">
        <f>LOOKUP($A22,'DMG Tables'!$P$2:$P$35,'DMG Tables'!$O$2:$O$35)*BRJ$1*LOOKUP(BRJ$1,'DMG Tables'!$G$2:$G$7,'DMG Tables'!$H$2:$H$7)</f>
        <v>131544000</v>
      </c>
      <c r="BRK22" s="1">
        <f>LOOKUP($A22,'DMG Tables'!$P$2:$P$35,'DMG Tables'!$O$2:$O$35)*BRK$1*LOOKUP(BRK$1,'DMG Tables'!$G$2:$G$7,'DMG Tables'!$H$2:$H$7)</f>
        <v>131616000</v>
      </c>
      <c r="BRL22" s="1">
        <f>LOOKUP($A22,'DMG Tables'!$P$2:$P$35,'DMG Tables'!$O$2:$O$35)*BRL$1*LOOKUP(BRL$1,'DMG Tables'!$G$2:$G$7,'DMG Tables'!$H$2:$H$7)</f>
        <v>131688000</v>
      </c>
      <c r="BRM22" s="1">
        <f>LOOKUP($A22,'DMG Tables'!$P$2:$P$35,'DMG Tables'!$O$2:$O$35)*BRM$1*LOOKUP(BRM$1,'DMG Tables'!$G$2:$G$7,'DMG Tables'!$H$2:$H$7)</f>
        <v>131760000</v>
      </c>
      <c r="BRN22" s="1">
        <f>LOOKUP($A22,'DMG Tables'!$P$2:$P$35,'DMG Tables'!$O$2:$O$35)*BRN$1*LOOKUP(BRN$1,'DMG Tables'!$G$2:$G$7,'DMG Tables'!$H$2:$H$7)</f>
        <v>131832000</v>
      </c>
      <c r="BRO22" s="1">
        <f>LOOKUP($A22,'DMG Tables'!$P$2:$P$35,'DMG Tables'!$O$2:$O$35)*BRO$1*LOOKUP(BRO$1,'DMG Tables'!$G$2:$G$7,'DMG Tables'!$H$2:$H$7)</f>
        <v>131904000</v>
      </c>
      <c r="BRP22" s="1">
        <f>LOOKUP($A22,'DMG Tables'!$P$2:$P$35,'DMG Tables'!$O$2:$O$35)*BRP$1*LOOKUP(BRP$1,'DMG Tables'!$G$2:$G$7,'DMG Tables'!$H$2:$H$7)</f>
        <v>131976000</v>
      </c>
      <c r="BRQ22" s="1">
        <f>LOOKUP($A22,'DMG Tables'!$P$2:$P$35,'DMG Tables'!$O$2:$O$35)*BRQ$1*LOOKUP(BRQ$1,'DMG Tables'!$G$2:$G$7,'DMG Tables'!$H$2:$H$7)</f>
        <v>132048000</v>
      </c>
      <c r="BRR22" s="1">
        <f>LOOKUP($A22,'DMG Tables'!$P$2:$P$35,'DMG Tables'!$O$2:$O$35)*BRR$1*LOOKUP(BRR$1,'DMG Tables'!$G$2:$G$7,'DMG Tables'!$H$2:$H$7)</f>
        <v>132120000</v>
      </c>
      <c r="BRS22" s="1">
        <f>LOOKUP($A22,'DMG Tables'!$P$2:$P$35,'DMG Tables'!$O$2:$O$35)*BRS$1*LOOKUP(BRS$1,'DMG Tables'!$G$2:$G$7,'DMG Tables'!$H$2:$H$7)</f>
        <v>132192000</v>
      </c>
      <c r="BRT22" s="1">
        <f>LOOKUP($A22,'DMG Tables'!$P$2:$P$35,'DMG Tables'!$O$2:$O$35)*BRT$1*LOOKUP(BRT$1,'DMG Tables'!$G$2:$G$7,'DMG Tables'!$H$2:$H$7)</f>
        <v>132264000</v>
      </c>
      <c r="BRU22" s="1">
        <f>LOOKUP($A22,'DMG Tables'!$P$2:$P$35,'DMG Tables'!$O$2:$O$35)*BRU$1*LOOKUP(BRU$1,'DMG Tables'!$G$2:$G$7,'DMG Tables'!$H$2:$H$7)</f>
        <v>132336000</v>
      </c>
      <c r="BRV22" s="1">
        <f>LOOKUP($A22,'DMG Tables'!$P$2:$P$35,'DMG Tables'!$O$2:$O$35)*BRV$1*LOOKUP(BRV$1,'DMG Tables'!$G$2:$G$7,'DMG Tables'!$H$2:$H$7)</f>
        <v>132408000</v>
      </c>
      <c r="BRW22" s="1">
        <f>LOOKUP($A22,'DMG Tables'!$P$2:$P$35,'DMG Tables'!$O$2:$O$35)*BRW$1*LOOKUP(BRW$1,'DMG Tables'!$G$2:$G$7,'DMG Tables'!$H$2:$H$7)</f>
        <v>132480000</v>
      </c>
      <c r="BRX22" s="1">
        <f>LOOKUP($A22,'DMG Tables'!$P$2:$P$35,'DMG Tables'!$O$2:$O$35)*BRX$1*LOOKUP(BRX$1,'DMG Tables'!$G$2:$G$7,'DMG Tables'!$H$2:$H$7)</f>
        <v>132552000</v>
      </c>
      <c r="BRY22" s="1">
        <f>LOOKUP($A22,'DMG Tables'!$P$2:$P$35,'DMG Tables'!$O$2:$O$35)*BRY$1*LOOKUP(BRY$1,'DMG Tables'!$G$2:$G$7,'DMG Tables'!$H$2:$H$7)</f>
        <v>132624000</v>
      </c>
      <c r="BRZ22" s="1">
        <f>LOOKUP($A22,'DMG Tables'!$P$2:$P$35,'DMG Tables'!$O$2:$O$35)*BRZ$1*LOOKUP(BRZ$1,'DMG Tables'!$G$2:$G$7,'DMG Tables'!$H$2:$H$7)</f>
        <v>132696000</v>
      </c>
      <c r="BSA22" s="1">
        <f>LOOKUP($A22,'DMG Tables'!$P$2:$P$35,'DMG Tables'!$O$2:$O$35)*BSA$1*LOOKUP(BSA$1,'DMG Tables'!$G$2:$G$7,'DMG Tables'!$H$2:$H$7)</f>
        <v>132768000</v>
      </c>
      <c r="BSB22" s="1">
        <f>LOOKUP($A22,'DMG Tables'!$P$2:$P$35,'DMG Tables'!$O$2:$O$35)*BSB$1*LOOKUP(BSB$1,'DMG Tables'!$G$2:$G$7,'DMG Tables'!$H$2:$H$7)</f>
        <v>132840000</v>
      </c>
      <c r="BSC22" s="1">
        <f>LOOKUP($A22,'DMG Tables'!$P$2:$P$35,'DMG Tables'!$O$2:$O$35)*BSC$1*LOOKUP(BSC$1,'DMG Tables'!$G$2:$G$7,'DMG Tables'!$H$2:$H$7)</f>
        <v>132912000</v>
      </c>
      <c r="BSD22" s="1">
        <f>LOOKUP($A22,'DMG Tables'!$P$2:$P$35,'DMG Tables'!$O$2:$O$35)*BSD$1*LOOKUP(BSD$1,'DMG Tables'!$G$2:$G$7,'DMG Tables'!$H$2:$H$7)</f>
        <v>132984000</v>
      </c>
      <c r="BSE22" s="1">
        <f>LOOKUP($A22,'DMG Tables'!$P$2:$P$35,'DMG Tables'!$O$2:$O$35)*BSE$1*LOOKUP(BSE$1,'DMG Tables'!$G$2:$G$7,'DMG Tables'!$H$2:$H$7)</f>
        <v>133056000</v>
      </c>
      <c r="BSF22" s="1">
        <f>LOOKUP($A22,'DMG Tables'!$P$2:$P$35,'DMG Tables'!$O$2:$O$35)*BSF$1*LOOKUP(BSF$1,'DMG Tables'!$G$2:$G$7,'DMG Tables'!$H$2:$H$7)</f>
        <v>133128000</v>
      </c>
      <c r="BSG22" s="1">
        <f>LOOKUP($A22,'DMG Tables'!$P$2:$P$35,'DMG Tables'!$O$2:$O$35)*BSG$1*LOOKUP(BSG$1,'DMG Tables'!$G$2:$G$7,'DMG Tables'!$H$2:$H$7)</f>
        <v>133200000</v>
      </c>
      <c r="BSH22" s="1">
        <f>LOOKUP($A22,'DMG Tables'!$P$2:$P$35,'DMG Tables'!$O$2:$O$35)*BSH$1*LOOKUP(BSH$1,'DMG Tables'!$G$2:$G$7,'DMG Tables'!$H$2:$H$7)</f>
        <v>133272000</v>
      </c>
      <c r="BSI22" s="1">
        <f>LOOKUP($A22,'DMG Tables'!$P$2:$P$35,'DMG Tables'!$O$2:$O$35)*BSI$1*LOOKUP(BSI$1,'DMG Tables'!$G$2:$G$7,'DMG Tables'!$H$2:$H$7)</f>
        <v>133344000</v>
      </c>
      <c r="BSJ22" s="1">
        <f>LOOKUP($A22,'DMG Tables'!$P$2:$P$35,'DMG Tables'!$O$2:$O$35)*BSJ$1*LOOKUP(BSJ$1,'DMG Tables'!$G$2:$G$7,'DMG Tables'!$H$2:$H$7)</f>
        <v>133416000</v>
      </c>
      <c r="BSK22" s="1">
        <f>LOOKUP($A22,'DMG Tables'!$P$2:$P$35,'DMG Tables'!$O$2:$O$35)*BSK$1*LOOKUP(BSK$1,'DMG Tables'!$G$2:$G$7,'DMG Tables'!$H$2:$H$7)</f>
        <v>133488000</v>
      </c>
      <c r="BSL22" s="1">
        <f>LOOKUP($A22,'DMG Tables'!$P$2:$P$35,'DMG Tables'!$O$2:$O$35)*BSL$1*LOOKUP(BSL$1,'DMG Tables'!$G$2:$G$7,'DMG Tables'!$H$2:$H$7)</f>
        <v>133560000</v>
      </c>
      <c r="BSM22" s="1">
        <f>LOOKUP($A22,'DMG Tables'!$P$2:$P$35,'DMG Tables'!$O$2:$O$35)*BSM$1*LOOKUP(BSM$1,'DMG Tables'!$G$2:$G$7,'DMG Tables'!$H$2:$H$7)</f>
        <v>133632000</v>
      </c>
      <c r="BSN22" s="1">
        <f>LOOKUP($A22,'DMG Tables'!$P$2:$P$35,'DMG Tables'!$O$2:$O$35)*BSN$1*LOOKUP(BSN$1,'DMG Tables'!$G$2:$G$7,'DMG Tables'!$H$2:$H$7)</f>
        <v>133704000</v>
      </c>
      <c r="BSO22" s="1">
        <f>LOOKUP($A22,'DMG Tables'!$P$2:$P$35,'DMG Tables'!$O$2:$O$35)*BSO$1*LOOKUP(BSO$1,'DMG Tables'!$G$2:$G$7,'DMG Tables'!$H$2:$H$7)</f>
        <v>133776000</v>
      </c>
      <c r="BSP22" s="1">
        <f>LOOKUP($A22,'DMG Tables'!$P$2:$P$35,'DMG Tables'!$O$2:$O$35)*BSP$1*LOOKUP(BSP$1,'DMG Tables'!$G$2:$G$7,'DMG Tables'!$H$2:$H$7)</f>
        <v>133848000</v>
      </c>
      <c r="BSQ22" s="1">
        <f>LOOKUP($A22,'DMG Tables'!$P$2:$P$35,'DMG Tables'!$O$2:$O$35)*BSQ$1*LOOKUP(BSQ$1,'DMG Tables'!$G$2:$G$7,'DMG Tables'!$H$2:$H$7)</f>
        <v>133920000</v>
      </c>
      <c r="BSR22" s="1">
        <f>LOOKUP($A22,'DMG Tables'!$P$2:$P$35,'DMG Tables'!$O$2:$O$35)*BSR$1*LOOKUP(BSR$1,'DMG Tables'!$G$2:$G$7,'DMG Tables'!$H$2:$H$7)</f>
        <v>133992000</v>
      </c>
      <c r="BSS22" s="1">
        <f>LOOKUP($A22,'DMG Tables'!$P$2:$P$35,'DMG Tables'!$O$2:$O$35)*BSS$1*LOOKUP(BSS$1,'DMG Tables'!$G$2:$G$7,'DMG Tables'!$H$2:$H$7)</f>
        <v>134064000</v>
      </c>
      <c r="BST22" s="1">
        <f>LOOKUP($A22,'DMG Tables'!$P$2:$P$35,'DMG Tables'!$O$2:$O$35)*BST$1*LOOKUP(BST$1,'DMG Tables'!$G$2:$G$7,'DMG Tables'!$H$2:$H$7)</f>
        <v>134136000</v>
      </c>
      <c r="BSU22" s="1">
        <f>LOOKUP($A22,'DMG Tables'!$P$2:$P$35,'DMG Tables'!$O$2:$O$35)*BSU$1*LOOKUP(BSU$1,'DMG Tables'!$G$2:$G$7,'DMG Tables'!$H$2:$H$7)</f>
        <v>134208000</v>
      </c>
      <c r="BSV22" s="1">
        <f>LOOKUP($A22,'DMG Tables'!$P$2:$P$35,'DMG Tables'!$O$2:$O$35)*BSV$1*LOOKUP(BSV$1,'DMG Tables'!$G$2:$G$7,'DMG Tables'!$H$2:$H$7)</f>
        <v>134280000</v>
      </c>
      <c r="BSW22" s="1">
        <f>LOOKUP($A22,'DMG Tables'!$P$2:$P$35,'DMG Tables'!$O$2:$O$35)*BSW$1*LOOKUP(BSW$1,'DMG Tables'!$G$2:$G$7,'DMG Tables'!$H$2:$H$7)</f>
        <v>134352000</v>
      </c>
      <c r="BSX22" s="1">
        <f>LOOKUP($A22,'DMG Tables'!$P$2:$P$35,'DMG Tables'!$O$2:$O$35)*BSX$1*LOOKUP(BSX$1,'DMG Tables'!$G$2:$G$7,'DMG Tables'!$H$2:$H$7)</f>
        <v>134424000</v>
      </c>
      <c r="BSY22" s="1">
        <f>LOOKUP($A22,'DMG Tables'!$P$2:$P$35,'DMG Tables'!$O$2:$O$35)*BSY$1*LOOKUP(BSY$1,'DMG Tables'!$G$2:$G$7,'DMG Tables'!$H$2:$H$7)</f>
        <v>134496000</v>
      </c>
      <c r="BSZ22" s="1">
        <f>LOOKUP($A22,'DMG Tables'!$P$2:$P$35,'DMG Tables'!$O$2:$O$35)*BSZ$1*LOOKUP(BSZ$1,'DMG Tables'!$G$2:$G$7,'DMG Tables'!$H$2:$H$7)</f>
        <v>134568000</v>
      </c>
      <c r="BTA22" s="1">
        <f>LOOKUP($A22,'DMG Tables'!$P$2:$P$35,'DMG Tables'!$O$2:$O$35)*BTA$1*LOOKUP(BTA$1,'DMG Tables'!$G$2:$G$7,'DMG Tables'!$H$2:$H$7)</f>
        <v>134640000</v>
      </c>
      <c r="BTB22" s="1">
        <f>LOOKUP($A22,'DMG Tables'!$P$2:$P$35,'DMG Tables'!$O$2:$O$35)*BTB$1*LOOKUP(BTB$1,'DMG Tables'!$G$2:$G$7,'DMG Tables'!$H$2:$H$7)</f>
        <v>134712000</v>
      </c>
      <c r="BTC22" s="1">
        <f>LOOKUP($A22,'DMG Tables'!$P$2:$P$35,'DMG Tables'!$O$2:$O$35)*BTC$1*LOOKUP(BTC$1,'DMG Tables'!$G$2:$G$7,'DMG Tables'!$H$2:$H$7)</f>
        <v>134784000</v>
      </c>
      <c r="BTD22" s="1">
        <f>LOOKUP($A22,'DMG Tables'!$P$2:$P$35,'DMG Tables'!$O$2:$O$35)*BTD$1*LOOKUP(BTD$1,'DMG Tables'!$G$2:$G$7,'DMG Tables'!$H$2:$H$7)</f>
        <v>134856000</v>
      </c>
      <c r="BTE22" s="1">
        <f>LOOKUP($A22,'DMG Tables'!$P$2:$P$35,'DMG Tables'!$O$2:$O$35)*BTE$1*LOOKUP(BTE$1,'DMG Tables'!$G$2:$G$7,'DMG Tables'!$H$2:$H$7)</f>
        <v>134928000</v>
      </c>
      <c r="BTF22" s="1">
        <f>LOOKUP($A22,'DMG Tables'!$P$2:$P$35,'DMG Tables'!$O$2:$O$35)*BTF$1*LOOKUP(BTF$1,'DMG Tables'!$G$2:$G$7,'DMG Tables'!$H$2:$H$7)</f>
        <v>135000000</v>
      </c>
      <c r="BTG22" s="1">
        <f>LOOKUP($A22,'DMG Tables'!$P$2:$P$35,'DMG Tables'!$O$2:$O$35)*BTG$1*LOOKUP(BTG$1,'DMG Tables'!$G$2:$G$7,'DMG Tables'!$H$2:$H$7)</f>
        <v>135072000</v>
      </c>
      <c r="BTH22" s="1">
        <f>LOOKUP($A22,'DMG Tables'!$P$2:$P$35,'DMG Tables'!$O$2:$O$35)*BTH$1*LOOKUP(BTH$1,'DMG Tables'!$G$2:$G$7,'DMG Tables'!$H$2:$H$7)</f>
        <v>135144000</v>
      </c>
      <c r="BTI22" s="1">
        <f>LOOKUP($A22,'DMG Tables'!$P$2:$P$35,'DMG Tables'!$O$2:$O$35)*BTI$1*LOOKUP(BTI$1,'DMG Tables'!$G$2:$G$7,'DMG Tables'!$H$2:$H$7)</f>
        <v>135216000</v>
      </c>
      <c r="BTJ22" s="1">
        <f>LOOKUP($A22,'DMG Tables'!$P$2:$P$35,'DMG Tables'!$O$2:$O$35)*BTJ$1*LOOKUP(BTJ$1,'DMG Tables'!$G$2:$G$7,'DMG Tables'!$H$2:$H$7)</f>
        <v>135288000</v>
      </c>
      <c r="BTK22" s="1">
        <f>LOOKUP($A22,'DMG Tables'!$P$2:$P$35,'DMG Tables'!$O$2:$O$35)*BTK$1*LOOKUP(BTK$1,'DMG Tables'!$G$2:$G$7,'DMG Tables'!$H$2:$H$7)</f>
        <v>135360000</v>
      </c>
      <c r="BTL22" s="1">
        <f>LOOKUP($A22,'DMG Tables'!$P$2:$P$35,'DMG Tables'!$O$2:$O$35)*BTL$1*LOOKUP(BTL$1,'DMG Tables'!$G$2:$G$7,'DMG Tables'!$H$2:$H$7)</f>
        <v>135432000</v>
      </c>
      <c r="BTM22" s="1">
        <f>LOOKUP($A22,'DMG Tables'!$P$2:$P$35,'DMG Tables'!$O$2:$O$35)*BTM$1*LOOKUP(BTM$1,'DMG Tables'!$G$2:$G$7,'DMG Tables'!$H$2:$H$7)</f>
        <v>135504000</v>
      </c>
      <c r="BTN22" s="1">
        <f>LOOKUP($A22,'DMG Tables'!$P$2:$P$35,'DMG Tables'!$O$2:$O$35)*BTN$1*LOOKUP(BTN$1,'DMG Tables'!$G$2:$G$7,'DMG Tables'!$H$2:$H$7)</f>
        <v>135576000</v>
      </c>
      <c r="BTO22" s="1">
        <f>LOOKUP($A22,'DMG Tables'!$P$2:$P$35,'DMG Tables'!$O$2:$O$35)*BTO$1*LOOKUP(BTO$1,'DMG Tables'!$G$2:$G$7,'DMG Tables'!$H$2:$H$7)</f>
        <v>135648000</v>
      </c>
      <c r="BTP22" s="1">
        <f>LOOKUP($A22,'DMG Tables'!$P$2:$P$35,'DMG Tables'!$O$2:$O$35)*BTP$1*LOOKUP(BTP$1,'DMG Tables'!$G$2:$G$7,'DMG Tables'!$H$2:$H$7)</f>
        <v>135720000</v>
      </c>
      <c r="BTQ22" s="1">
        <f>LOOKUP($A22,'DMG Tables'!$P$2:$P$35,'DMG Tables'!$O$2:$O$35)*BTQ$1*LOOKUP(BTQ$1,'DMG Tables'!$G$2:$G$7,'DMG Tables'!$H$2:$H$7)</f>
        <v>135792000</v>
      </c>
      <c r="BTR22" s="1">
        <f>LOOKUP($A22,'DMG Tables'!$P$2:$P$35,'DMG Tables'!$O$2:$O$35)*BTR$1*LOOKUP(BTR$1,'DMG Tables'!$G$2:$G$7,'DMG Tables'!$H$2:$H$7)</f>
        <v>135864000</v>
      </c>
      <c r="BTS22" s="1">
        <f>LOOKUP($A22,'DMG Tables'!$P$2:$P$35,'DMG Tables'!$O$2:$O$35)*BTS$1*LOOKUP(BTS$1,'DMG Tables'!$G$2:$G$7,'DMG Tables'!$H$2:$H$7)</f>
        <v>135936000</v>
      </c>
      <c r="BTT22" s="1">
        <f>LOOKUP($A22,'DMG Tables'!$P$2:$P$35,'DMG Tables'!$O$2:$O$35)*BTT$1*LOOKUP(BTT$1,'DMG Tables'!$G$2:$G$7,'DMG Tables'!$H$2:$H$7)</f>
        <v>136008000</v>
      </c>
      <c r="BTU22" s="1">
        <f>LOOKUP($A22,'DMG Tables'!$P$2:$P$35,'DMG Tables'!$O$2:$O$35)*BTU$1*LOOKUP(BTU$1,'DMG Tables'!$G$2:$G$7,'DMG Tables'!$H$2:$H$7)</f>
        <v>136080000</v>
      </c>
      <c r="BTV22" s="1">
        <f>LOOKUP($A22,'DMG Tables'!$P$2:$P$35,'DMG Tables'!$O$2:$O$35)*BTV$1*LOOKUP(BTV$1,'DMG Tables'!$G$2:$G$7,'DMG Tables'!$H$2:$H$7)</f>
        <v>136152000</v>
      </c>
      <c r="BTW22" s="1">
        <f>LOOKUP($A22,'DMG Tables'!$P$2:$P$35,'DMG Tables'!$O$2:$O$35)*BTW$1*LOOKUP(BTW$1,'DMG Tables'!$G$2:$G$7,'DMG Tables'!$H$2:$H$7)</f>
        <v>136224000</v>
      </c>
      <c r="BTX22" s="1">
        <f>LOOKUP($A22,'DMG Tables'!$P$2:$P$35,'DMG Tables'!$O$2:$O$35)*BTX$1*LOOKUP(BTX$1,'DMG Tables'!$G$2:$G$7,'DMG Tables'!$H$2:$H$7)</f>
        <v>136296000</v>
      </c>
      <c r="BTY22" s="1">
        <f>LOOKUP($A22,'DMG Tables'!$P$2:$P$35,'DMG Tables'!$O$2:$O$35)*BTY$1*LOOKUP(BTY$1,'DMG Tables'!$G$2:$G$7,'DMG Tables'!$H$2:$H$7)</f>
        <v>136368000</v>
      </c>
      <c r="BTZ22" s="1">
        <f>LOOKUP($A22,'DMG Tables'!$P$2:$P$35,'DMG Tables'!$O$2:$O$35)*BTZ$1*LOOKUP(BTZ$1,'DMG Tables'!$G$2:$G$7,'DMG Tables'!$H$2:$H$7)</f>
        <v>136440000</v>
      </c>
      <c r="BUA22" s="1">
        <f>LOOKUP($A22,'DMG Tables'!$P$2:$P$35,'DMG Tables'!$O$2:$O$35)*BUA$1*LOOKUP(BUA$1,'DMG Tables'!$G$2:$G$7,'DMG Tables'!$H$2:$H$7)</f>
        <v>136512000</v>
      </c>
      <c r="BUB22" s="1">
        <f>LOOKUP($A22,'DMG Tables'!$P$2:$P$35,'DMG Tables'!$O$2:$O$35)*BUB$1*LOOKUP(BUB$1,'DMG Tables'!$G$2:$G$7,'DMG Tables'!$H$2:$H$7)</f>
        <v>136584000</v>
      </c>
      <c r="BUC22" s="1">
        <f>LOOKUP($A22,'DMG Tables'!$P$2:$P$35,'DMG Tables'!$O$2:$O$35)*BUC$1*LOOKUP(BUC$1,'DMG Tables'!$G$2:$G$7,'DMG Tables'!$H$2:$H$7)</f>
        <v>136656000</v>
      </c>
      <c r="BUD22" s="1">
        <f>LOOKUP($A22,'DMG Tables'!$P$2:$P$35,'DMG Tables'!$O$2:$O$35)*BUD$1*LOOKUP(BUD$1,'DMG Tables'!$G$2:$G$7,'DMG Tables'!$H$2:$H$7)</f>
        <v>136728000</v>
      </c>
      <c r="BUE22" s="1">
        <f>LOOKUP($A22,'DMG Tables'!$P$2:$P$35,'DMG Tables'!$O$2:$O$35)*BUE$1*LOOKUP(BUE$1,'DMG Tables'!$G$2:$G$7,'DMG Tables'!$H$2:$H$7)</f>
        <v>136800000</v>
      </c>
      <c r="BUF22" s="1">
        <f>LOOKUP($A22,'DMG Tables'!$P$2:$P$35,'DMG Tables'!$O$2:$O$35)*BUF$1*LOOKUP(BUF$1,'DMG Tables'!$G$2:$G$7,'DMG Tables'!$H$2:$H$7)</f>
        <v>136872000</v>
      </c>
      <c r="BUG22" s="1">
        <f>LOOKUP($A22,'DMG Tables'!$P$2:$P$35,'DMG Tables'!$O$2:$O$35)*BUG$1*LOOKUP(BUG$1,'DMG Tables'!$G$2:$G$7,'DMG Tables'!$H$2:$H$7)</f>
        <v>136944000</v>
      </c>
      <c r="BUH22" s="1">
        <f>LOOKUP($A22,'DMG Tables'!$P$2:$P$35,'DMG Tables'!$O$2:$O$35)*BUH$1*LOOKUP(BUH$1,'DMG Tables'!$G$2:$G$7,'DMG Tables'!$H$2:$H$7)</f>
        <v>137016000</v>
      </c>
      <c r="BUI22" s="1">
        <f>LOOKUP($A22,'DMG Tables'!$P$2:$P$35,'DMG Tables'!$O$2:$O$35)*BUI$1*LOOKUP(BUI$1,'DMG Tables'!$G$2:$G$7,'DMG Tables'!$H$2:$H$7)</f>
        <v>137088000</v>
      </c>
      <c r="BUJ22" s="1">
        <f>LOOKUP($A22,'DMG Tables'!$P$2:$P$35,'DMG Tables'!$O$2:$O$35)*BUJ$1*LOOKUP(BUJ$1,'DMG Tables'!$G$2:$G$7,'DMG Tables'!$H$2:$H$7)</f>
        <v>137160000</v>
      </c>
      <c r="BUK22" s="1">
        <f>LOOKUP($A22,'DMG Tables'!$P$2:$P$35,'DMG Tables'!$O$2:$O$35)*BUK$1*LOOKUP(BUK$1,'DMG Tables'!$G$2:$G$7,'DMG Tables'!$H$2:$H$7)</f>
        <v>137232000</v>
      </c>
      <c r="BUL22" s="1">
        <f>LOOKUP($A22,'DMG Tables'!$P$2:$P$35,'DMG Tables'!$O$2:$O$35)*BUL$1*LOOKUP(BUL$1,'DMG Tables'!$G$2:$G$7,'DMG Tables'!$H$2:$H$7)</f>
        <v>137304000</v>
      </c>
      <c r="BUM22" s="1">
        <f>LOOKUP($A22,'DMG Tables'!$P$2:$P$35,'DMG Tables'!$O$2:$O$35)*BUM$1*LOOKUP(BUM$1,'DMG Tables'!$G$2:$G$7,'DMG Tables'!$H$2:$H$7)</f>
        <v>137376000</v>
      </c>
      <c r="BUN22" s="1">
        <f>LOOKUP($A22,'DMG Tables'!$P$2:$P$35,'DMG Tables'!$O$2:$O$35)*BUN$1*LOOKUP(BUN$1,'DMG Tables'!$G$2:$G$7,'DMG Tables'!$H$2:$H$7)</f>
        <v>137448000</v>
      </c>
      <c r="BUO22" s="1">
        <f>LOOKUP($A22,'DMG Tables'!$P$2:$P$35,'DMG Tables'!$O$2:$O$35)*BUO$1*LOOKUP(BUO$1,'DMG Tables'!$G$2:$G$7,'DMG Tables'!$H$2:$H$7)</f>
        <v>137520000</v>
      </c>
      <c r="BUP22" s="1">
        <f>LOOKUP($A22,'DMG Tables'!$P$2:$P$35,'DMG Tables'!$O$2:$O$35)*BUP$1*LOOKUP(BUP$1,'DMG Tables'!$G$2:$G$7,'DMG Tables'!$H$2:$H$7)</f>
        <v>137592000</v>
      </c>
      <c r="BUQ22" s="1">
        <f>LOOKUP($A22,'DMG Tables'!$P$2:$P$35,'DMG Tables'!$O$2:$O$35)*BUQ$1*LOOKUP(BUQ$1,'DMG Tables'!$G$2:$G$7,'DMG Tables'!$H$2:$H$7)</f>
        <v>137664000</v>
      </c>
      <c r="BUR22" s="1">
        <f>LOOKUP($A22,'DMG Tables'!$P$2:$P$35,'DMG Tables'!$O$2:$O$35)*BUR$1*LOOKUP(BUR$1,'DMG Tables'!$G$2:$G$7,'DMG Tables'!$H$2:$H$7)</f>
        <v>137736000</v>
      </c>
      <c r="BUS22" s="1">
        <f>LOOKUP($A22,'DMG Tables'!$P$2:$P$35,'DMG Tables'!$O$2:$O$35)*BUS$1*LOOKUP(BUS$1,'DMG Tables'!$G$2:$G$7,'DMG Tables'!$H$2:$H$7)</f>
        <v>137808000</v>
      </c>
      <c r="BUT22" s="1">
        <f>LOOKUP($A22,'DMG Tables'!$P$2:$P$35,'DMG Tables'!$O$2:$O$35)*BUT$1*LOOKUP(BUT$1,'DMG Tables'!$G$2:$G$7,'DMG Tables'!$H$2:$H$7)</f>
        <v>137880000</v>
      </c>
      <c r="BUU22" s="1">
        <f>LOOKUP($A22,'DMG Tables'!$P$2:$P$35,'DMG Tables'!$O$2:$O$35)*BUU$1*LOOKUP(BUU$1,'DMG Tables'!$G$2:$G$7,'DMG Tables'!$H$2:$H$7)</f>
        <v>137952000</v>
      </c>
      <c r="BUV22" s="1">
        <f>LOOKUP($A22,'DMG Tables'!$P$2:$P$35,'DMG Tables'!$O$2:$O$35)*BUV$1*LOOKUP(BUV$1,'DMG Tables'!$G$2:$G$7,'DMG Tables'!$H$2:$H$7)</f>
        <v>138024000</v>
      </c>
      <c r="BUW22" s="1">
        <f>LOOKUP($A22,'DMG Tables'!$P$2:$P$35,'DMG Tables'!$O$2:$O$35)*BUW$1*LOOKUP(BUW$1,'DMG Tables'!$G$2:$G$7,'DMG Tables'!$H$2:$H$7)</f>
        <v>138096000</v>
      </c>
      <c r="BUX22" s="1">
        <f>LOOKUP($A22,'DMG Tables'!$P$2:$P$35,'DMG Tables'!$O$2:$O$35)*BUX$1*LOOKUP(BUX$1,'DMG Tables'!$G$2:$G$7,'DMG Tables'!$H$2:$H$7)</f>
        <v>138168000</v>
      </c>
      <c r="BUY22" s="1">
        <f>LOOKUP($A22,'DMG Tables'!$P$2:$P$35,'DMG Tables'!$O$2:$O$35)*BUY$1*LOOKUP(BUY$1,'DMG Tables'!$G$2:$G$7,'DMG Tables'!$H$2:$H$7)</f>
        <v>138240000</v>
      </c>
      <c r="BUZ22" s="1">
        <f>LOOKUP($A22,'DMG Tables'!$P$2:$P$35,'DMG Tables'!$O$2:$O$35)*BUZ$1*LOOKUP(BUZ$1,'DMG Tables'!$G$2:$G$7,'DMG Tables'!$H$2:$H$7)</f>
        <v>138312000</v>
      </c>
      <c r="BVA22" s="1">
        <f>LOOKUP($A22,'DMG Tables'!$P$2:$P$35,'DMG Tables'!$O$2:$O$35)*BVA$1*LOOKUP(BVA$1,'DMG Tables'!$G$2:$G$7,'DMG Tables'!$H$2:$H$7)</f>
        <v>138384000</v>
      </c>
      <c r="BVB22" s="1">
        <f>LOOKUP($A22,'DMG Tables'!$P$2:$P$35,'DMG Tables'!$O$2:$O$35)*BVB$1*LOOKUP(BVB$1,'DMG Tables'!$G$2:$G$7,'DMG Tables'!$H$2:$H$7)</f>
        <v>138456000</v>
      </c>
      <c r="BVC22" s="1">
        <f>LOOKUP($A22,'DMG Tables'!$P$2:$P$35,'DMG Tables'!$O$2:$O$35)*BVC$1*LOOKUP(BVC$1,'DMG Tables'!$G$2:$G$7,'DMG Tables'!$H$2:$H$7)</f>
        <v>138528000</v>
      </c>
      <c r="BVD22" s="1">
        <f>LOOKUP($A22,'DMG Tables'!$P$2:$P$35,'DMG Tables'!$O$2:$O$35)*BVD$1*LOOKUP(BVD$1,'DMG Tables'!$G$2:$G$7,'DMG Tables'!$H$2:$H$7)</f>
        <v>138600000</v>
      </c>
      <c r="BVE22" s="1">
        <f>LOOKUP($A22,'DMG Tables'!$P$2:$P$35,'DMG Tables'!$O$2:$O$35)*BVE$1*LOOKUP(BVE$1,'DMG Tables'!$G$2:$G$7,'DMG Tables'!$H$2:$H$7)</f>
        <v>138672000</v>
      </c>
      <c r="BVF22" s="1">
        <f>LOOKUP($A22,'DMG Tables'!$P$2:$P$35,'DMG Tables'!$O$2:$O$35)*BVF$1*LOOKUP(BVF$1,'DMG Tables'!$G$2:$G$7,'DMG Tables'!$H$2:$H$7)</f>
        <v>138744000</v>
      </c>
      <c r="BVG22" s="1">
        <f>LOOKUP($A22,'DMG Tables'!$P$2:$P$35,'DMG Tables'!$O$2:$O$35)*BVG$1*LOOKUP(BVG$1,'DMG Tables'!$G$2:$G$7,'DMG Tables'!$H$2:$H$7)</f>
        <v>138816000</v>
      </c>
      <c r="BVH22" s="1">
        <f>LOOKUP($A22,'DMG Tables'!$P$2:$P$35,'DMG Tables'!$O$2:$O$35)*BVH$1*LOOKUP(BVH$1,'DMG Tables'!$G$2:$G$7,'DMG Tables'!$H$2:$H$7)</f>
        <v>138888000</v>
      </c>
      <c r="BVI22" s="1">
        <f>LOOKUP($A22,'DMG Tables'!$P$2:$P$35,'DMG Tables'!$O$2:$O$35)*BVI$1*LOOKUP(BVI$1,'DMG Tables'!$G$2:$G$7,'DMG Tables'!$H$2:$H$7)</f>
        <v>138960000</v>
      </c>
      <c r="BVJ22" s="1">
        <f>LOOKUP($A22,'DMG Tables'!$P$2:$P$35,'DMG Tables'!$O$2:$O$35)*BVJ$1*LOOKUP(BVJ$1,'DMG Tables'!$G$2:$G$7,'DMG Tables'!$H$2:$H$7)</f>
        <v>139032000</v>
      </c>
      <c r="BVK22" s="1">
        <f>LOOKUP($A22,'DMG Tables'!$P$2:$P$35,'DMG Tables'!$O$2:$O$35)*BVK$1*LOOKUP(BVK$1,'DMG Tables'!$G$2:$G$7,'DMG Tables'!$H$2:$H$7)</f>
        <v>139104000</v>
      </c>
      <c r="BVL22" s="1">
        <f>LOOKUP($A22,'DMG Tables'!$P$2:$P$35,'DMG Tables'!$O$2:$O$35)*BVL$1*LOOKUP(BVL$1,'DMG Tables'!$G$2:$G$7,'DMG Tables'!$H$2:$H$7)</f>
        <v>139176000</v>
      </c>
      <c r="BVM22" s="1">
        <f>LOOKUP($A22,'DMG Tables'!$P$2:$P$35,'DMG Tables'!$O$2:$O$35)*BVM$1*LOOKUP(BVM$1,'DMG Tables'!$G$2:$G$7,'DMG Tables'!$H$2:$H$7)</f>
        <v>139248000</v>
      </c>
      <c r="BVN22" s="1">
        <f>LOOKUP($A22,'DMG Tables'!$P$2:$P$35,'DMG Tables'!$O$2:$O$35)*BVN$1*LOOKUP(BVN$1,'DMG Tables'!$G$2:$G$7,'DMG Tables'!$H$2:$H$7)</f>
        <v>139320000</v>
      </c>
      <c r="BVO22" s="1">
        <f>LOOKUP($A22,'DMG Tables'!$P$2:$P$35,'DMG Tables'!$O$2:$O$35)*BVO$1*LOOKUP(BVO$1,'DMG Tables'!$G$2:$G$7,'DMG Tables'!$H$2:$H$7)</f>
        <v>139392000</v>
      </c>
      <c r="BVP22" s="1">
        <f>LOOKUP($A22,'DMG Tables'!$P$2:$P$35,'DMG Tables'!$O$2:$O$35)*BVP$1*LOOKUP(BVP$1,'DMG Tables'!$G$2:$G$7,'DMG Tables'!$H$2:$H$7)</f>
        <v>139464000</v>
      </c>
      <c r="BVQ22" s="1">
        <f>LOOKUP($A22,'DMG Tables'!$P$2:$P$35,'DMG Tables'!$O$2:$O$35)*BVQ$1*LOOKUP(BVQ$1,'DMG Tables'!$G$2:$G$7,'DMG Tables'!$H$2:$H$7)</f>
        <v>139536000</v>
      </c>
      <c r="BVR22" s="1">
        <f>LOOKUP($A22,'DMG Tables'!$P$2:$P$35,'DMG Tables'!$O$2:$O$35)*BVR$1*LOOKUP(BVR$1,'DMG Tables'!$G$2:$G$7,'DMG Tables'!$H$2:$H$7)</f>
        <v>139608000</v>
      </c>
      <c r="BVS22" s="1">
        <f>LOOKUP($A22,'DMG Tables'!$P$2:$P$35,'DMG Tables'!$O$2:$O$35)*BVS$1*LOOKUP(BVS$1,'DMG Tables'!$G$2:$G$7,'DMG Tables'!$H$2:$H$7)</f>
        <v>139680000</v>
      </c>
      <c r="BVT22" s="1">
        <f>LOOKUP($A22,'DMG Tables'!$P$2:$P$35,'DMG Tables'!$O$2:$O$35)*BVT$1*LOOKUP(BVT$1,'DMG Tables'!$G$2:$G$7,'DMG Tables'!$H$2:$H$7)</f>
        <v>139752000</v>
      </c>
      <c r="BVU22" s="1">
        <f>LOOKUP($A22,'DMG Tables'!$P$2:$P$35,'DMG Tables'!$O$2:$O$35)*BVU$1*LOOKUP(BVU$1,'DMG Tables'!$G$2:$G$7,'DMG Tables'!$H$2:$H$7)</f>
        <v>139824000</v>
      </c>
      <c r="BVV22" s="1">
        <f>LOOKUP($A22,'DMG Tables'!$P$2:$P$35,'DMG Tables'!$O$2:$O$35)*BVV$1*LOOKUP(BVV$1,'DMG Tables'!$G$2:$G$7,'DMG Tables'!$H$2:$H$7)</f>
        <v>139896000</v>
      </c>
      <c r="BVW22" s="1">
        <f>LOOKUP($A22,'DMG Tables'!$P$2:$P$35,'DMG Tables'!$O$2:$O$35)*BVW$1*LOOKUP(BVW$1,'DMG Tables'!$G$2:$G$7,'DMG Tables'!$H$2:$H$7)</f>
        <v>139968000</v>
      </c>
      <c r="BVX22" s="1">
        <f>LOOKUP($A22,'DMG Tables'!$P$2:$P$35,'DMG Tables'!$O$2:$O$35)*BVX$1*LOOKUP(BVX$1,'DMG Tables'!$G$2:$G$7,'DMG Tables'!$H$2:$H$7)</f>
        <v>140040000</v>
      </c>
      <c r="BVY22" s="1">
        <f>LOOKUP($A22,'DMG Tables'!$P$2:$P$35,'DMG Tables'!$O$2:$O$35)*BVY$1*LOOKUP(BVY$1,'DMG Tables'!$G$2:$G$7,'DMG Tables'!$H$2:$H$7)</f>
        <v>140112000</v>
      </c>
      <c r="BVZ22" s="1">
        <f>LOOKUP($A22,'DMG Tables'!$P$2:$P$35,'DMG Tables'!$O$2:$O$35)*BVZ$1*LOOKUP(BVZ$1,'DMG Tables'!$G$2:$G$7,'DMG Tables'!$H$2:$H$7)</f>
        <v>140184000</v>
      </c>
      <c r="BWA22" s="1">
        <f>LOOKUP($A22,'DMG Tables'!$P$2:$P$35,'DMG Tables'!$O$2:$O$35)*BWA$1*LOOKUP(BWA$1,'DMG Tables'!$G$2:$G$7,'DMG Tables'!$H$2:$H$7)</f>
        <v>140256000</v>
      </c>
      <c r="BWB22" s="1">
        <f>LOOKUP($A22,'DMG Tables'!$P$2:$P$35,'DMG Tables'!$O$2:$O$35)*BWB$1*LOOKUP(BWB$1,'DMG Tables'!$G$2:$G$7,'DMG Tables'!$H$2:$H$7)</f>
        <v>140328000</v>
      </c>
      <c r="BWC22" s="1">
        <f>LOOKUP($A22,'DMG Tables'!$P$2:$P$35,'DMG Tables'!$O$2:$O$35)*BWC$1*LOOKUP(BWC$1,'DMG Tables'!$G$2:$G$7,'DMG Tables'!$H$2:$H$7)</f>
        <v>140400000</v>
      </c>
      <c r="BWD22" s="1">
        <f>LOOKUP($A22,'DMG Tables'!$P$2:$P$35,'DMG Tables'!$O$2:$O$35)*BWD$1*LOOKUP(BWD$1,'DMG Tables'!$G$2:$G$7,'DMG Tables'!$H$2:$H$7)</f>
        <v>140472000</v>
      </c>
      <c r="BWE22" s="1">
        <f>LOOKUP($A22,'DMG Tables'!$P$2:$P$35,'DMG Tables'!$O$2:$O$35)*BWE$1*LOOKUP(BWE$1,'DMG Tables'!$G$2:$G$7,'DMG Tables'!$H$2:$H$7)</f>
        <v>140544000</v>
      </c>
      <c r="BWF22" s="1">
        <f>LOOKUP($A22,'DMG Tables'!$P$2:$P$35,'DMG Tables'!$O$2:$O$35)*BWF$1*LOOKUP(BWF$1,'DMG Tables'!$G$2:$G$7,'DMG Tables'!$H$2:$H$7)</f>
        <v>140616000</v>
      </c>
      <c r="BWG22" s="1">
        <f>LOOKUP($A22,'DMG Tables'!$P$2:$P$35,'DMG Tables'!$O$2:$O$35)*BWG$1*LOOKUP(BWG$1,'DMG Tables'!$G$2:$G$7,'DMG Tables'!$H$2:$H$7)</f>
        <v>140688000</v>
      </c>
      <c r="BWH22" s="1">
        <f>LOOKUP($A22,'DMG Tables'!$P$2:$P$35,'DMG Tables'!$O$2:$O$35)*BWH$1*LOOKUP(BWH$1,'DMG Tables'!$G$2:$G$7,'DMG Tables'!$H$2:$H$7)</f>
        <v>140760000</v>
      </c>
      <c r="BWI22" s="1">
        <f>LOOKUP($A22,'DMG Tables'!$P$2:$P$35,'DMG Tables'!$O$2:$O$35)*BWI$1*LOOKUP(BWI$1,'DMG Tables'!$G$2:$G$7,'DMG Tables'!$H$2:$H$7)</f>
        <v>140832000</v>
      </c>
      <c r="BWJ22" s="1">
        <f>LOOKUP($A22,'DMG Tables'!$P$2:$P$35,'DMG Tables'!$O$2:$O$35)*BWJ$1*LOOKUP(BWJ$1,'DMG Tables'!$G$2:$G$7,'DMG Tables'!$H$2:$H$7)</f>
        <v>140904000</v>
      </c>
      <c r="BWK22" s="1">
        <f>LOOKUP($A22,'DMG Tables'!$P$2:$P$35,'DMG Tables'!$O$2:$O$35)*BWK$1*LOOKUP(BWK$1,'DMG Tables'!$G$2:$G$7,'DMG Tables'!$H$2:$H$7)</f>
        <v>140976000</v>
      </c>
      <c r="BWL22" s="1">
        <f>LOOKUP($A22,'DMG Tables'!$P$2:$P$35,'DMG Tables'!$O$2:$O$35)*BWL$1*LOOKUP(BWL$1,'DMG Tables'!$G$2:$G$7,'DMG Tables'!$H$2:$H$7)</f>
        <v>141048000</v>
      </c>
      <c r="BWM22" s="1">
        <f>LOOKUP($A22,'DMG Tables'!$P$2:$P$35,'DMG Tables'!$O$2:$O$35)*BWM$1*LOOKUP(BWM$1,'DMG Tables'!$G$2:$G$7,'DMG Tables'!$H$2:$H$7)</f>
        <v>141120000</v>
      </c>
      <c r="BWN22" s="1">
        <f>LOOKUP($A22,'DMG Tables'!$P$2:$P$35,'DMG Tables'!$O$2:$O$35)*BWN$1*LOOKUP(BWN$1,'DMG Tables'!$G$2:$G$7,'DMG Tables'!$H$2:$H$7)</f>
        <v>141192000</v>
      </c>
      <c r="BWO22" s="1">
        <f>LOOKUP($A22,'DMG Tables'!$P$2:$P$35,'DMG Tables'!$O$2:$O$35)*BWO$1*LOOKUP(BWO$1,'DMG Tables'!$G$2:$G$7,'DMG Tables'!$H$2:$H$7)</f>
        <v>141264000</v>
      </c>
      <c r="BWP22" s="1">
        <f>LOOKUP($A22,'DMG Tables'!$P$2:$P$35,'DMG Tables'!$O$2:$O$35)*BWP$1*LOOKUP(BWP$1,'DMG Tables'!$G$2:$G$7,'DMG Tables'!$H$2:$H$7)</f>
        <v>141336000</v>
      </c>
      <c r="BWQ22" s="1">
        <f>LOOKUP($A22,'DMG Tables'!$P$2:$P$35,'DMG Tables'!$O$2:$O$35)*BWQ$1*LOOKUP(BWQ$1,'DMG Tables'!$G$2:$G$7,'DMG Tables'!$H$2:$H$7)</f>
        <v>141408000</v>
      </c>
      <c r="BWR22" s="1">
        <f>LOOKUP($A22,'DMG Tables'!$P$2:$P$35,'DMG Tables'!$O$2:$O$35)*BWR$1*LOOKUP(BWR$1,'DMG Tables'!$G$2:$G$7,'DMG Tables'!$H$2:$H$7)</f>
        <v>141480000</v>
      </c>
      <c r="BWS22" s="1">
        <f>LOOKUP($A22,'DMG Tables'!$P$2:$P$35,'DMG Tables'!$O$2:$O$35)*BWS$1*LOOKUP(BWS$1,'DMG Tables'!$G$2:$G$7,'DMG Tables'!$H$2:$H$7)</f>
        <v>141552000</v>
      </c>
      <c r="BWT22" s="1">
        <f>LOOKUP($A22,'DMG Tables'!$P$2:$P$35,'DMG Tables'!$O$2:$O$35)*BWT$1*LOOKUP(BWT$1,'DMG Tables'!$G$2:$G$7,'DMG Tables'!$H$2:$H$7)</f>
        <v>141624000</v>
      </c>
      <c r="BWU22" s="1">
        <f>LOOKUP($A22,'DMG Tables'!$P$2:$P$35,'DMG Tables'!$O$2:$O$35)*BWU$1*LOOKUP(BWU$1,'DMG Tables'!$G$2:$G$7,'DMG Tables'!$H$2:$H$7)</f>
        <v>141696000</v>
      </c>
      <c r="BWV22" s="1">
        <f>LOOKUP($A22,'DMG Tables'!$P$2:$P$35,'DMG Tables'!$O$2:$O$35)*BWV$1*LOOKUP(BWV$1,'DMG Tables'!$G$2:$G$7,'DMG Tables'!$H$2:$H$7)</f>
        <v>141768000</v>
      </c>
      <c r="BWW22" s="1">
        <f>LOOKUP($A22,'DMG Tables'!$P$2:$P$35,'DMG Tables'!$O$2:$O$35)*BWW$1*LOOKUP(BWW$1,'DMG Tables'!$G$2:$G$7,'DMG Tables'!$H$2:$H$7)</f>
        <v>141840000</v>
      </c>
      <c r="BWX22" s="1">
        <f>LOOKUP($A22,'DMG Tables'!$P$2:$P$35,'DMG Tables'!$O$2:$O$35)*BWX$1*LOOKUP(BWX$1,'DMG Tables'!$G$2:$G$7,'DMG Tables'!$H$2:$H$7)</f>
        <v>141912000</v>
      </c>
      <c r="BWY22" s="1">
        <f>LOOKUP($A22,'DMG Tables'!$P$2:$P$35,'DMG Tables'!$O$2:$O$35)*BWY$1*LOOKUP(BWY$1,'DMG Tables'!$G$2:$G$7,'DMG Tables'!$H$2:$H$7)</f>
        <v>141984000</v>
      </c>
      <c r="BWZ22" s="1">
        <f>LOOKUP($A22,'DMG Tables'!$P$2:$P$35,'DMG Tables'!$O$2:$O$35)*BWZ$1*LOOKUP(BWZ$1,'DMG Tables'!$G$2:$G$7,'DMG Tables'!$H$2:$H$7)</f>
        <v>142056000</v>
      </c>
      <c r="BXA22" s="1">
        <f>LOOKUP($A22,'DMG Tables'!$P$2:$P$35,'DMG Tables'!$O$2:$O$35)*BXA$1*LOOKUP(BXA$1,'DMG Tables'!$G$2:$G$7,'DMG Tables'!$H$2:$H$7)</f>
        <v>142128000</v>
      </c>
      <c r="BXB22" s="1">
        <f>LOOKUP($A22,'DMG Tables'!$P$2:$P$35,'DMG Tables'!$O$2:$O$35)*BXB$1*LOOKUP(BXB$1,'DMG Tables'!$G$2:$G$7,'DMG Tables'!$H$2:$H$7)</f>
        <v>142200000</v>
      </c>
      <c r="BXC22" s="1">
        <f>LOOKUP($A22,'DMG Tables'!$P$2:$P$35,'DMG Tables'!$O$2:$O$35)*BXC$1*LOOKUP(BXC$1,'DMG Tables'!$G$2:$G$7,'DMG Tables'!$H$2:$H$7)</f>
        <v>142272000</v>
      </c>
      <c r="BXD22" s="1">
        <f>LOOKUP($A22,'DMG Tables'!$P$2:$P$35,'DMG Tables'!$O$2:$O$35)*BXD$1*LOOKUP(BXD$1,'DMG Tables'!$G$2:$G$7,'DMG Tables'!$H$2:$H$7)</f>
        <v>142344000</v>
      </c>
      <c r="BXE22" s="1">
        <f>LOOKUP($A22,'DMG Tables'!$P$2:$P$35,'DMG Tables'!$O$2:$O$35)*BXE$1*LOOKUP(BXE$1,'DMG Tables'!$G$2:$G$7,'DMG Tables'!$H$2:$H$7)</f>
        <v>142416000</v>
      </c>
      <c r="BXF22" s="1">
        <f>LOOKUP($A22,'DMG Tables'!$P$2:$P$35,'DMG Tables'!$O$2:$O$35)*BXF$1*LOOKUP(BXF$1,'DMG Tables'!$G$2:$G$7,'DMG Tables'!$H$2:$H$7)</f>
        <v>142488000</v>
      </c>
      <c r="BXG22" s="1">
        <f>LOOKUP($A22,'DMG Tables'!$P$2:$P$35,'DMG Tables'!$O$2:$O$35)*BXG$1*LOOKUP(BXG$1,'DMG Tables'!$G$2:$G$7,'DMG Tables'!$H$2:$H$7)</f>
        <v>142560000</v>
      </c>
      <c r="BXH22" s="1">
        <f>LOOKUP($A22,'DMG Tables'!$P$2:$P$35,'DMG Tables'!$O$2:$O$35)*BXH$1*LOOKUP(BXH$1,'DMG Tables'!$G$2:$G$7,'DMG Tables'!$H$2:$H$7)</f>
        <v>142632000</v>
      </c>
      <c r="BXI22" s="1">
        <f>LOOKUP($A22,'DMG Tables'!$P$2:$P$35,'DMG Tables'!$O$2:$O$35)*BXI$1*LOOKUP(BXI$1,'DMG Tables'!$G$2:$G$7,'DMG Tables'!$H$2:$H$7)</f>
        <v>142704000</v>
      </c>
      <c r="BXJ22" s="1">
        <f>LOOKUP($A22,'DMG Tables'!$P$2:$P$35,'DMG Tables'!$O$2:$O$35)*BXJ$1*LOOKUP(BXJ$1,'DMG Tables'!$G$2:$G$7,'DMG Tables'!$H$2:$H$7)</f>
        <v>142776000</v>
      </c>
      <c r="BXK22" s="1">
        <f>LOOKUP($A22,'DMG Tables'!$P$2:$P$35,'DMG Tables'!$O$2:$O$35)*BXK$1*LOOKUP(BXK$1,'DMG Tables'!$G$2:$G$7,'DMG Tables'!$H$2:$H$7)</f>
        <v>142848000</v>
      </c>
      <c r="BXL22" s="1">
        <f>LOOKUP($A22,'DMG Tables'!$P$2:$P$35,'DMG Tables'!$O$2:$O$35)*BXL$1*LOOKUP(BXL$1,'DMG Tables'!$G$2:$G$7,'DMG Tables'!$H$2:$H$7)</f>
        <v>142920000</v>
      </c>
      <c r="BXM22" s="1">
        <f>LOOKUP($A22,'DMG Tables'!$P$2:$P$35,'DMG Tables'!$O$2:$O$35)*BXM$1*LOOKUP(BXM$1,'DMG Tables'!$G$2:$G$7,'DMG Tables'!$H$2:$H$7)</f>
        <v>142992000</v>
      </c>
      <c r="BXN22" s="1">
        <f>LOOKUP($A22,'DMG Tables'!$P$2:$P$35,'DMG Tables'!$O$2:$O$35)*BXN$1*LOOKUP(BXN$1,'DMG Tables'!$G$2:$G$7,'DMG Tables'!$H$2:$H$7)</f>
        <v>143064000</v>
      </c>
      <c r="BXO22" s="1">
        <f>LOOKUP($A22,'DMG Tables'!$P$2:$P$35,'DMG Tables'!$O$2:$O$35)*BXO$1*LOOKUP(BXO$1,'DMG Tables'!$G$2:$G$7,'DMG Tables'!$H$2:$H$7)</f>
        <v>143136000</v>
      </c>
      <c r="BXP22" s="1">
        <f>LOOKUP($A22,'DMG Tables'!$P$2:$P$35,'DMG Tables'!$O$2:$O$35)*BXP$1*LOOKUP(BXP$1,'DMG Tables'!$G$2:$G$7,'DMG Tables'!$H$2:$H$7)</f>
        <v>143208000</v>
      </c>
      <c r="BXQ22" s="1">
        <f>LOOKUP($A22,'DMG Tables'!$P$2:$P$35,'DMG Tables'!$O$2:$O$35)*BXQ$1*LOOKUP(BXQ$1,'DMG Tables'!$G$2:$G$7,'DMG Tables'!$H$2:$H$7)</f>
        <v>143280000</v>
      </c>
      <c r="BXR22" s="1">
        <f>LOOKUP($A22,'DMG Tables'!$P$2:$P$35,'DMG Tables'!$O$2:$O$35)*BXR$1*LOOKUP(BXR$1,'DMG Tables'!$G$2:$G$7,'DMG Tables'!$H$2:$H$7)</f>
        <v>143352000</v>
      </c>
      <c r="BXS22" s="1">
        <f>LOOKUP($A22,'DMG Tables'!$P$2:$P$35,'DMG Tables'!$O$2:$O$35)*BXS$1*LOOKUP(BXS$1,'DMG Tables'!$G$2:$G$7,'DMG Tables'!$H$2:$H$7)</f>
        <v>143424000</v>
      </c>
      <c r="BXT22" s="1">
        <f>LOOKUP($A22,'DMG Tables'!$P$2:$P$35,'DMG Tables'!$O$2:$O$35)*BXT$1*LOOKUP(BXT$1,'DMG Tables'!$G$2:$G$7,'DMG Tables'!$H$2:$H$7)</f>
        <v>143496000</v>
      </c>
      <c r="BXU22" s="1">
        <f>LOOKUP($A22,'DMG Tables'!$P$2:$P$35,'DMG Tables'!$O$2:$O$35)*BXU$1*LOOKUP(BXU$1,'DMG Tables'!$G$2:$G$7,'DMG Tables'!$H$2:$H$7)</f>
        <v>143568000</v>
      </c>
      <c r="BXV22" s="1">
        <f>LOOKUP($A22,'DMG Tables'!$P$2:$P$35,'DMG Tables'!$O$2:$O$35)*BXV$1*LOOKUP(BXV$1,'DMG Tables'!$G$2:$G$7,'DMG Tables'!$H$2:$H$7)</f>
        <v>143640000</v>
      </c>
      <c r="BXW22" s="1">
        <f>LOOKUP($A22,'DMG Tables'!$P$2:$P$35,'DMG Tables'!$O$2:$O$35)*BXW$1*LOOKUP(BXW$1,'DMG Tables'!$G$2:$G$7,'DMG Tables'!$H$2:$H$7)</f>
        <v>143712000</v>
      </c>
      <c r="BXX22" s="1">
        <f>LOOKUP($A22,'DMG Tables'!$P$2:$P$35,'DMG Tables'!$O$2:$O$35)*BXX$1*LOOKUP(BXX$1,'DMG Tables'!$G$2:$G$7,'DMG Tables'!$H$2:$H$7)</f>
        <v>143784000</v>
      </c>
      <c r="BXY22" s="1">
        <f>LOOKUP($A22,'DMG Tables'!$P$2:$P$35,'DMG Tables'!$O$2:$O$35)*BXY$1*LOOKUP(BXY$1,'DMG Tables'!$G$2:$G$7,'DMG Tables'!$H$2:$H$7)</f>
        <v>143856000</v>
      </c>
      <c r="BXZ22" s="1">
        <f>LOOKUP($A22,'DMG Tables'!$P$2:$P$35,'DMG Tables'!$O$2:$O$35)*BXZ$1*LOOKUP(BXZ$1,'DMG Tables'!$G$2:$G$7,'DMG Tables'!$H$2:$H$7)</f>
        <v>143928000</v>
      </c>
      <c r="BYA22" s="1">
        <f>LOOKUP($A22,'DMG Tables'!$P$2:$P$35,'DMG Tables'!$O$2:$O$35)*BYA$1*LOOKUP(BYA$1,'DMG Tables'!$G$2:$G$7,'DMG Tables'!$H$2:$H$7)</f>
        <v>144000000</v>
      </c>
      <c r="BYB22" s="1">
        <f>LOOKUP($A22,'DMG Tables'!$P$2:$P$35,'DMG Tables'!$O$2:$O$35)*BYB$1*LOOKUP(BYB$1,'DMG Tables'!$G$2:$G$7,'DMG Tables'!$H$2:$H$7)</f>
        <v>144072000</v>
      </c>
      <c r="BYC22" s="1">
        <f>LOOKUP($A22,'DMG Tables'!$P$2:$P$35,'DMG Tables'!$O$2:$O$35)*BYC$1*LOOKUP(BYC$1,'DMG Tables'!$G$2:$G$7,'DMG Tables'!$H$2:$H$7)</f>
        <v>144144000</v>
      </c>
      <c r="BYD22" s="1">
        <f>LOOKUP($A22,'DMG Tables'!$P$2:$P$35,'DMG Tables'!$O$2:$O$35)*BYD$1*LOOKUP(BYD$1,'DMG Tables'!$G$2:$G$7,'DMG Tables'!$H$2:$H$7)</f>
        <v>144216000</v>
      </c>
      <c r="BYE22" s="1">
        <f>LOOKUP($A22,'DMG Tables'!$P$2:$P$35,'DMG Tables'!$O$2:$O$35)*BYE$1*LOOKUP(BYE$1,'DMG Tables'!$G$2:$G$7,'DMG Tables'!$H$2:$H$7)</f>
        <v>144288000</v>
      </c>
      <c r="BYF22" s="1">
        <f>LOOKUP($A22,'DMG Tables'!$P$2:$P$35,'DMG Tables'!$O$2:$O$35)*BYF$1*LOOKUP(BYF$1,'DMG Tables'!$G$2:$G$7,'DMG Tables'!$H$2:$H$7)</f>
        <v>144360000</v>
      </c>
      <c r="BYG22" s="1">
        <f>LOOKUP($A22,'DMG Tables'!$P$2:$P$35,'DMG Tables'!$O$2:$O$35)*BYG$1*LOOKUP(BYG$1,'DMG Tables'!$G$2:$G$7,'DMG Tables'!$H$2:$H$7)</f>
        <v>144432000</v>
      </c>
      <c r="BYH22" s="1">
        <f>LOOKUP($A22,'DMG Tables'!$P$2:$P$35,'DMG Tables'!$O$2:$O$35)*BYH$1*LOOKUP(BYH$1,'DMG Tables'!$G$2:$G$7,'DMG Tables'!$H$2:$H$7)</f>
        <v>144504000</v>
      </c>
      <c r="BYI22" s="1">
        <f>LOOKUP($A22,'DMG Tables'!$P$2:$P$35,'DMG Tables'!$O$2:$O$35)*BYI$1*LOOKUP(BYI$1,'DMG Tables'!$G$2:$G$7,'DMG Tables'!$H$2:$H$7)</f>
        <v>144576000</v>
      </c>
      <c r="BYJ22" s="1">
        <f>LOOKUP($A22,'DMG Tables'!$P$2:$P$35,'DMG Tables'!$O$2:$O$35)*BYJ$1*LOOKUP(BYJ$1,'DMG Tables'!$G$2:$G$7,'DMG Tables'!$H$2:$H$7)</f>
        <v>144648000</v>
      </c>
      <c r="BYK22" s="1">
        <f>LOOKUP($A22,'DMG Tables'!$P$2:$P$35,'DMG Tables'!$O$2:$O$35)*BYK$1*LOOKUP(BYK$1,'DMG Tables'!$G$2:$G$7,'DMG Tables'!$H$2:$H$7)</f>
        <v>144720000</v>
      </c>
      <c r="BYL22" s="1">
        <f>LOOKUP($A22,'DMG Tables'!$P$2:$P$35,'DMG Tables'!$O$2:$O$35)*BYL$1*LOOKUP(BYL$1,'DMG Tables'!$G$2:$G$7,'DMG Tables'!$H$2:$H$7)</f>
        <v>144792000</v>
      </c>
      <c r="BYM22" s="1">
        <f>LOOKUP($A22,'DMG Tables'!$P$2:$P$35,'DMG Tables'!$O$2:$O$35)*BYM$1*LOOKUP(BYM$1,'DMG Tables'!$G$2:$G$7,'DMG Tables'!$H$2:$H$7)</f>
        <v>144864000</v>
      </c>
      <c r="BYN22" s="1">
        <f>LOOKUP($A22,'DMG Tables'!$P$2:$P$35,'DMG Tables'!$O$2:$O$35)*BYN$1*LOOKUP(BYN$1,'DMG Tables'!$G$2:$G$7,'DMG Tables'!$H$2:$H$7)</f>
        <v>144936000</v>
      </c>
      <c r="BYO22" s="1">
        <f>LOOKUP($A22,'DMG Tables'!$P$2:$P$35,'DMG Tables'!$O$2:$O$35)*BYO$1*LOOKUP(BYO$1,'DMG Tables'!$G$2:$G$7,'DMG Tables'!$H$2:$H$7)</f>
        <v>145008000</v>
      </c>
      <c r="BYP22" s="1">
        <f>LOOKUP($A22,'DMG Tables'!$P$2:$P$35,'DMG Tables'!$O$2:$O$35)*BYP$1*LOOKUP(BYP$1,'DMG Tables'!$G$2:$G$7,'DMG Tables'!$H$2:$H$7)</f>
        <v>145080000</v>
      </c>
      <c r="BYQ22" s="1">
        <f>LOOKUP($A22,'DMG Tables'!$P$2:$P$35,'DMG Tables'!$O$2:$O$35)*BYQ$1*LOOKUP(BYQ$1,'DMG Tables'!$G$2:$G$7,'DMG Tables'!$H$2:$H$7)</f>
        <v>145152000</v>
      </c>
      <c r="BYR22" s="1">
        <f>LOOKUP($A22,'DMG Tables'!$P$2:$P$35,'DMG Tables'!$O$2:$O$35)*BYR$1*LOOKUP(BYR$1,'DMG Tables'!$G$2:$G$7,'DMG Tables'!$H$2:$H$7)</f>
        <v>145224000</v>
      </c>
      <c r="BYS22" s="1">
        <f>LOOKUP($A22,'DMG Tables'!$P$2:$P$35,'DMG Tables'!$O$2:$O$35)*BYS$1*LOOKUP(BYS$1,'DMG Tables'!$G$2:$G$7,'DMG Tables'!$H$2:$H$7)</f>
        <v>145296000</v>
      </c>
      <c r="BYT22" s="1">
        <f>LOOKUP($A22,'DMG Tables'!$P$2:$P$35,'DMG Tables'!$O$2:$O$35)*BYT$1*LOOKUP(BYT$1,'DMG Tables'!$G$2:$G$7,'DMG Tables'!$H$2:$H$7)</f>
        <v>145368000</v>
      </c>
      <c r="BYU22" s="1">
        <f>LOOKUP($A22,'DMG Tables'!$P$2:$P$35,'DMG Tables'!$O$2:$O$35)*BYU$1*LOOKUP(BYU$1,'DMG Tables'!$G$2:$G$7,'DMG Tables'!$H$2:$H$7)</f>
        <v>145440000</v>
      </c>
      <c r="BYV22" s="1">
        <f>LOOKUP($A22,'DMG Tables'!$P$2:$P$35,'DMG Tables'!$O$2:$O$35)*BYV$1*LOOKUP(BYV$1,'DMG Tables'!$G$2:$G$7,'DMG Tables'!$H$2:$H$7)</f>
        <v>145512000</v>
      </c>
      <c r="BYW22" s="1">
        <f>LOOKUP($A22,'DMG Tables'!$P$2:$P$35,'DMG Tables'!$O$2:$O$35)*BYW$1*LOOKUP(BYW$1,'DMG Tables'!$G$2:$G$7,'DMG Tables'!$H$2:$H$7)</f>
        <v>145584000</v>
      </c>
      <c r="BYX22" s="1">
        <f>LOOKUP($A22,'DMG Tables'!$P$2:$P$35,'DMG Tables'!$O$2:$O$35)*BYX$1*LOOKUP(BYX$1,'DMG Tables'!$G$2:$G$7,'DMG Tables'!$H$2:$H$7)</f>
        <v>145656000</v>
      </c>
      <c r="BYY22" s="1">
        <f>LOOKUP($A22,'DMG Tables'!$P$2:$P$35,'DMG Tables'!$O$2:$O$35)*BYY$1*LOOKUP(BYY$1,'DMG Tables'!$G$2:$G$7,'DMG Tables'!$H$2:$H$7)</f>
        <v>145728000</v>
      </c>
      <c r="BYZ22" s="1">
        <f>LOOKUP($A22,'DMG Tables'!$P$2:$P$35,'DMG Tables'!$O$2:$O$35)*BYZ$1*LOOKUP(BYZ$1,'DMG Tables'!$G$2:$G$7,'DMG Tables'!$H$2:$H$7)</f>
        <v>145800000</v>
      </c>
      <c r="BZA22" s="1">
        <f>LOOKUP($A22,'DMG Tables'!$P$2:$P$35,'DMG Tables'!$O$2:$O$35)*BZA$1*LOOKUP(BZA$1,'DMG Tables'!$G$2:$G$7,'DMG Tables'!$H$2:$H$7)</f>
        <v>145872000</v>
      </c>
      <c r="BZB22" s="1">
        <f>LOOKUP($A22,'DMG Tables'!$P$2:$P$35,'DMG Tables'!$O$2:$O$35)*BZB$1*LOOKUP(BZB$1,'DMG Tables'!$G$2:$G$7,'DMG Tables'!$H$2:$H$7)</f>
        <v>145944000</v>
      </c>
      <c r="BZC22" s="1">
        <f>LOOKUP($A22,'DMG Tables'!$P$2:$P$35,'DMG Tables'!$O$2:$O$35)*BZC$1*LOOKUP(BZC$1,'DMG Tables'!$G$2:$G$7,'DMG Tables'!$H$2:$H$7)</f>
        <v>146016000</v>
      </c>
      <c r="BZD22" s="1">
        <f>LOOKUP($A22,'DMG Tables'!$P$2:$P$35,'DMG Tables'!$O$2:$O$35)*BZD$1*LOOKUP(BZD$1,'DMG Tables'!$G$2:$G$7,'DMG Tables'!$H$2:$H$7)</f>
        <v>146088000</v>
      </c>
      <c r="BZE22" s="1">
        <f>LOOKUP($A22,'DMG Tables'!$P$2:$P$35,'DMG Tables'!$O$2:$O$35)*BZE$1*LOOKUP(BZE$1,'DMG Tables'!$G$2:$G$7,'DMG Tables'!$H$2:$H$7)</f>
        <v>146160000</v>
      </c>
      <c r="BZF22" s="1">
        <f>LOOKUP($A22,'DMG Tables'!$P$2:$P$35,'DMG Tables'!$O$2:$O$35)*BZF$1*LOOKUP(BZF$1,'DMG Tables'!$G$2:$G$7,'DMG Tables'!$H$2:$H$7)</f>
        <v>146232000</v>
      </c>
      <c r="BZG22" s="1">
        <f>LOOKUP($A22,'DMG Tables'!$P$2:$P$35,'DMG Tables'!$O$2:$O$35)*BZG$1*LOOKUP(BZG$1,'DMG Tables'!$G$2:$G$7,'DMG Tables'!$H$2:$H$7)</f>
        <v>146304000</v>
      </c>
      <c r="BZH22" s="1">
        <f>LOOKUP($A22,'DMG Tables'!$P$2:$P$35,'DMG Tables'!$O$2:$O$35)*BZH$1*LOOKUP(BZH$1,'DMG Tables'!$G$2:$G$7,'DMG Tables'!$H$2:$H$7)</f>
        <v>146376000</v>
      </c>
      <c r="BZI22" s="1">
        <f>LOOKUP($A22,'DMG Tables'!$P$2:$P$35,'DMG Tables'!$O$2:$O$35)*BZI$1*LOOKUP(BZI$1,'DMG Tables'!$G$2:$G$7,'DMG Tables'!$H$2:$H$7)</f>
        <v>146448000</v>
      </c>
      <c r="BZJ22" s="1">
        <f>LOOKUP($A22,'DMG Tables'!$P$2:$P$35,'DMG Tables'!$O$2:$O$35)*BZJ$1*LOOKUP(BZJ$1,'DMG Tables'!$G$2:$G$7,'DMG Tables'!$H$2:$H$7)</f>
        <v>146520000</v>
      </c>
      <c r="BZK22" s="1">
        <f>LOOKUP($A22,'DMG Tables'!$P$2:$P$35,'DMG Tables'!$O$2:$O$35)*BZK$1*LOOKUP(BZK$1,'DMG Tables'!$G$2:$G$7,'DMG Tables'!$H$2:$H$7)</f>
        <v>146592000</v>
      </c>
      <c r="BZL22" s="1">
        <f>LOOKUP($A22,'DMG Tables'!$P$2:$P$35,'DMG Tables'!$O$2:$O$35)*BZL$1*LOOKUP(BZL$1,'DMG Tables'!$G$2:$G$7,'DMG Tables'!$H$2:$H$7)</f>
        <v>146664000</v>
      </c>
      <c r="BZM22" s="1">
        <f>LOOKUP($A22,'DMG Tables'!$P$2:$P$35,'DMG Tables'!$O$2:$O$35)*BZM$1*LOOKUP(BZM$1,'DMG Tables'!$G$2:$G$7,'DMG Tables'!$H$2:$H$7)</f>
        <v>146736000</v>
      </c>
      <c r="BZN22" s="1">
        <f>LOOKUP($A22,'DMG Tables'!$P$2:$P$35,'DMG Tables'!$O$2:$O$35)*BZN$1*LOOKUP(BZN$1,'DMG Tables'!$G$2:$G$7,'DMG Tables'!$H$2:$H$7)</f>
        <v>146808000</v>
      </c>
      <c r="BZO22" s="1">
        <f>LOOKUP($A22,'DMG Tables'!$P$2:$P$35,'DMG Tables'!$O$2:$O$35)*BZO$1*LOOKUP(BZO$1,'DMG Tables'!$G$2:$G$7,'DMG Tables'!$H$2:$H$7)</f>
        <v>146880000</v>
      </c>
      <c r="BZP22" s="1">
        <f>LOOKUP($A22,'DMG Tables'!$P$2:$P$35,'DMG Tables'!$O$2:$O$35)*BZP$1*LOOKUP(BZP$1,'DMG Tables'!$G$2:$G$7,'DMG Tables'!$H$2:$H$7)</f>
        <v>146952000</v>
      </c>
      <c r="BZQ22" s="1">
        <f>LOOKUP($A22,'DMG Tables'!$P$2:$P$35,'DMG Tables'!$O$2:$O$35)*BZQ$1*LOOKUP(BZQ$1,'DMG Tables'!$G$2:$G$7,'DMG Tables'!$H$2:$H$7)</f>
        <v>147024000</v>
      </c>
      <c r="BZR22" s="1">
        <f>LOOKUP($A22,'DMG Tables'!$P$2:$P$35,'DMG Tables'!$O$2:$O$35)*BZR$1*LOOKUP(BZR$1,'DMG Tables'!$G$2:$G$7,'DMG Tables'!$H$2:$H$7)</f>
        <v>147096000</v>
      </c>
      <c r="BZS22" s="1">
        <f>LOOKUP($A22,'DMG Tables'!$P$2:$P$35,'DMG Tables'!$O$2:$O$35)*BZS$1*LOOKUP(BZS$1,'DMG Tables'!$G$2:$G$7,'DMG Tables'!$H$2:$H$7)</f>
        <v>147168000</v>
      </c>
      <c r="BZT22" s="1">
        <f>LOOKUP($A22,'DMG Tables'!$P$2:$P$35,'DMG Tables'!$O$2:$O$35)*BZT$1*LOOKUP(BZT$1,'DMG Tables'!$G$2:$G$7,'DMG Tables'!$H$2:$H$7)</f>
        <v>147240000</v>
      </c>
      <c r="BZU22" s="1">
        <f>LOOKUP($A22,'DMG Tables'!$P$2:$P$35,'DMG Tables'!$O$2:$O$35)*BZU$1*LOOKUP(BZU$1,'DMG Tables'!$G$2:$G$7,'DMG Tables'!$H$2:$H$7)</f>
        <v>147312000</v>
      </c>
      <c r="BZV22" s="1">
        <f>LOOKUP($A22,'DMG Tables'!$P$2:$P$35,'DMG Tables'!$O$2:$O$35)*BZV$1*LOOKUP(BZV$1,'DMG Tables'!$G$2:$G$7,'DMG Tables'!$H$2:$H$7)</f>
        <v>147384000</v>
      </c>
      <c r="BZW22" s="1">
        <f>LOOKUP($A22,'DMG Tables'!$P$2:$P$35,'DMG Tables'!$O$2:$O$35)*BZW$1*LOOKUP(BZW$1,'DMG Tables'!$G$2:$G$7,'DMG Tables'!$H$2:$H$7)</f>
        <v>147456000</v>
      </c>
      <c r="BZX22" s="1">
        <f>LOOKUP($A22,'DMG Tables'!$P$2:$P$35,'DMG Tables'!$O$2:$O$35)*BZX$1*LOOKUP(BZX$1,'DMG Tables'!$G$2:$G$7,'DMG Tables'!$H$2:$H$7)</f>
        <v>147528000</v>
      </c>
      <c r="BZY22" s="1">
        <f>LOOKUP($A22,'DMG Tables'!$P$2:$P$35,'DMG Tables'!$O$2:$O$35)*BZY$1*LOOKUP(BZY$1,'DMG Tables'!$G$2:$G$7,'DMG Tables'!$H$2:$H$7)</f>
        <v>147600000</v>
      </c>
      <c r="BZZ22" s="1">
        <f>LOOKUP($A22,'DMG Tables'!$P$2:$P$35,'DMG Tables'!$O$2:$O$35)*BZZ$1*LOOKUP(BZZ$1,'DMG Tables'!$G$2:$G$7,'DMG Tables'!$H$2:$H$7)</f>
        <v>147672000</v>
      </c>
      <c r="CAA22" s="1">
        <f>LOOKUP($A22,'DMG Tables'!$P$2:$P$35,'DMG Tables'!$O$2:$O$35)*CAA$1*LOOKUP(CAA$1,'DMG Tables'!$G$2:$G$7,'DMG Tables'!$H$2:$H$7)</f>
        <v>147744000</v>
      </c>
      <c r="CAB22" s="1">
        <f>LOOKUP($A22,'DMG Tables'!$P$2:$P$35,'DMG Tables'!$O$2:$O$35)*CAB$1*LOOKUP(CAB$1,'DMG Tables'!$G$2:$G$7,'DMG Tables'!$H$2:$H$7)</f>
        <v>147816000</v>
      </c>
      <c r="CAC22" s="1">
        <f>LOOKUP($A22,'DMG Tables'!$P$2:$P$35,'DMG Tables'!$O$2:$O$35)*CAC$1*LOOKUP(CAC$1,'DMG Tables'!$G$2:$G$7,'DMG Tables'!$H$2:$H$7)</f>
        <v>147888000</v>
      </c>
      <c r="CAD22" s="1">
        <f>LOOKUP($A22,'DMG Tables'!$P$2:$P$35,'DMG Tables'!$O$2:$O$35)*CAD$1*LOOKUP(CAD$1,'DMG Tables'!$G$2:$G$7,'DMG Tables'!$H$2:$H$7)</f>
        <v>147960000</v>
      </c>
      <c r="CAE22" s="1">
        <f>LOOKUP($A22,'DMG Tables'!$P$2:$P$35,'DMG Tables'!$O$2:$O$35)*CAE$1*LOOKUP(CAE$1,'DMG Tables'!$G$2:$G$7,'DMG Tables'!$H$2:$H$7)</f>
        <v>148032000</v>
      </c>
      <c r="CAF22" s="1">
        <f>LOOKUP($A22,'DMG Tables'!$P$2:$P$35,'DMG Tables'!$O$2:$O$35)*CAF$1*LOOKUP(CAF$1,'DMG Tables'!$G$2:$G$7,'DMG Tables'!$H$2:$H$7)</f>
        <v>148104000</v>
      </c>
      <c r="CAG22" s="1">
        <f>LOOKUP($A22,'DMG Tables'!$P$2:$P$35,'DMG Tables'!$O$2:$O$35)*CAG$1*LOOKUP(CAG$1,'DMG Tables'!$G$2:$G$7,'DMG Tables'!$H$2:$H$7)</f>
        <v>148176000</v>
      </c>
      <c r="CAH22" s="1">
        <f>LOOKUP($A22,'DMG Tables'!$P$2:$P$35,'DMG Tables'!$O$2:$O$35)*CAH$1*LOOKUP(CAH$1,'DMG Tables'!$G$2:$G$7,'DMG Tables'!$H$2:$H$7)</f>
        <v>148248000</v>
      </c>
      <c r="CAI22" s="1">
        <f>LOOKUP($A22,'DMG Tables'!$P$2:$P$35,'DMG Tables'!$O$2:$O$35)*CAI$1*LOOKUP(CAI$1,'DMG Tables'!$G$2:$G$7,'DMG Tables'!$H$2:$H$7)</f>
        <v>148320000</v>
      </c>
      <c r="CAJ22" s="1">
        <f>LOOKUP($A22,'DMG Tables'!$P$2:$P$35,'DMG Tables'!$O$2:$O$35)*CAJ$1*LOOKUP(CAJ$1,'DMG Tables'!$G$2:$G$7,'DMG Tables'!$H$2:$H$7)</f>
        <v>148392000</v>
      </c>
      <c r="CAK22" s="1">
        <f>LOOKUP($A22,'DMG Tables'!$P$2:$P$35,'DMG Tables'!$O$2:$O$35)*CAK$1*LOOKUP(CAK$1,'DMG Tables'!$G$2:$G$7,'DMG Tables'!$H$2:$H$7)</f>
        <v>148464000</v>
      </c>
      <c r="CAL22" s="1">
        <f>LOOKUP($A22,'DMG Tables'!$P$2:$P$35,'DMG Tables'!$O$2:$O$35)*CAL$1*LOOKUP(CAL$1,'DMG Tables'!$G$2:$G$7,'DMG Tables'!$H$2:$H$7)</f>
        <v>148536000</v>
      </c>
      <c r="CAM22" s="1">
        <f>LOOKUP($A22,'DMG Tables'!$P$2:$P$35,'DMG Tables'!$O$2:$O$35)*CAM$1*LOOKUP(CAM$1,'DMG Tables'!$G$2:$G$7,'DMG Tables'!$H$2:$H$7)</f>
        <v>148608000</v>
      </c>
      <c r="CAN22" s="1">
        <f>LOOKUP($A22,'DMG Tables'!$P$2:$P$35,'DMG Tables'!$O$2:$O$35)*CAN$1*LOOKUP(CAN$1,'DMG Tables'!$G$2:$G$7,'DMG Tables'!$H$2:$H$7)</f>
        <v>148680000</v>
      </c>
      <c r="CAO22" s="1">
        <f>LOOKUP($A22,'DMG Tables'!$P$2:$P$35,'DMG Tables'!$O$2:$O$35)*CAO$1*LOOKUP(CAO$1,'DMG Tables'!$G$2:$G$7,'DMG Tables'!$H$2:$H$7)</f>
        <v>148752000</v>
      </c>
      <c r="CAP22" s="1">
        <f>LOOKUP($A22,'DMG Tables'!$P$2:$P$35,'DMG Tables'!$O$2:$O$35)*CAP$1*LOOKUP(CAP$1,'DMG Tables'!$G$2:$G$7,'DMG Tables'!$H$2:$H$7)</f>
        <v>148824000</v>
      </c>
      <c r="CAQ22" s="1">
        <f>LOOKUP($A22,'DMG Tables'!$P$2:$P$35,'DMG Tables'!$O$2:$O$35)*CAQ$1*LOOKUP(CAQ$1,'DMG Tables'!$G$2:$G$7,'DMG Tables'!$H$2:$H$7)</f>
        <v>148896000</v>
      </c>
      <c r="CAR22" s="1">
        <f>LOOKUP($A22,'DMG Tables'!$P$2:$P$35,'DMG Tables'!$O$2:$O$35)*CAR$1*LOOKUP(CAR$1,'DMG Tables'!$G$2:$G$7,'DMG Tables'!$H$2:$H$7)</f>
        <v>148968000</v>
      </c>
      <c r="CAS22" s="1">
        <f>LOOKUP($A22,'DMG Tables'!$P$2:$P$35,'DMG Tables'!$O$2:$O$35)*CAS$1*LOOKUP(CAS$1,'DMG Tables'!$G$2:$G$7,'DMG Tables'!$H$2:$H$7)</f>
        <v>149040000</v>
      </c>
      <c r="CAT22" s="1">
        <f>LOOKUP($A22,'DMG Tables'!$P$2:$P$35,'DMG Tables'!$O$2:$O$35)*CAT$1*LOOKUP(CAT$1,'DMG Tables'!$G$2:$G$7,'DMG Tables'!$H$2:$H$7)</f>
        <v>149112000</v>
      </c>
      <c r="CAU22" s="1">
        <f>LOOKUP($A22,'DMG Tables'!$P$2:$P$35,'DMG Tables'!$O$2:$O$35)*CAU$1*LOOKUP(CAU$1,'DMG Tables'!$G$2:$G$7,'DMG Tables'!$H$2:$H$7)</f>
        <v>149184000</v>
      </c>
      <c r="CAV22" s="1">
        <f>LOOKUP($A22,'DMG Tables'!$P$2:$P$35,'DMG Tables'!$O$2:$O$35)*CAV$1*LOOKUP(CAV$1,'DMG Tables'!$G$2:$G$7,'DMG Tables'!$H$2:$H$7)</f>
        <v>149256000</v>
      </c>
      <c r="CAW22" s="1">
        <f>LOOKUP($A22,'DMG Tables'!$P$2:$P$35,'DMG Tables'!$O$2:$O$35)*CAW$1*LOOKUP(CAW$1,'DMG Tables'!$G$2:$G$7,'DMG Tables'!$H$2:$H$7)</f>
        <v>149328000</v>
      </c>
      <c r="CAX22" s="1">
        <f>LOOKUP($A22,'DMG Tables'!$P$2:$P$35,'DMG Tables'!$O$2:$O$35)*CAX$1*LOOKUP(CAX$1,'DMG Tables'!$G$2:$G$7,'DMG Tables'!$H$2:$H$7)</f>
        <v>149400000</v>
      </c>
      <c r="CAY22" s="1">
        <f>LOOKUP($A22,'DMG Tables'!$P$2:$P$35,'DMG Tables'!$O$2:$O$35)*CAY$1*LOOKUP(CAY$1,'DMG Tables'!$G$2:$G$7,'DMG Tables'!$H$2:$H$7)</f>
        <v>149472000</v>
      </c>
      <c r="CAZ22" s="1">
        <f>LOOKUP($A22,'DMG Tables'!$P$2:$P$35,'DMG Tables'!$O$2:$O$35)*CAZ$1*LOOKUP(CAZ$1,'DMG Tables'!$G$2:$G$7,'DMG Tables'!$H$2:$H$7)</f>
        <v>149544000</v>
      </c>
      <c r="CBA22" s="1">
        <f>LOOKUP($A22,'DMG Tables'!$P$2:$P$35,'DMG Tables'!$O$2:$O$35)*CBA$1*LOOKUP(CBA$1,'DMG Tables'!$G$2:$G$7,'DMG Tables'!$H$2:$H$7)</f>
        <v>149616000</v>
      </c>
      <c r="CBB22" s="1">
        <f>LOOKUP($A22,'DMG Tables'!$P$2:$P$35,'DMG Tables'!$O$2:$O$35)*CBB$1*LOOKUP(CBB$1,'DMG Tables'!$G$2:$G$7,'DMG Tables'!$H$2:$H$7)</f>
        <v>149688000</v>
      </c>
      <c r="CBC22" s="1">
        <f>LOOKUP($A22,'DMG Tables'!$P$2:$P$35,'DMG Tables'!$O$2:$O$35)*CBC$1*LOOKUP(CBC$1,'DMG Tables'!$G$2:$G$7,'DMG Tables'!$H$2:$H$7)</f>
        <v>149760000</v>
      </c>
      <c r="CBD22" s="1">
        <f>LOOKUP($A22,'DMG Tables'!$P$2:$P$35,'DMG Tables'!$O$2:$O$35)*CBD$1*LOOKUP(CBD$1,'DMG Tables'!$G$2:$G$7,'DMG Tables'!$H$2:$H$7)</f>
        <v>149832000</v>
      </c>
      <c r="CBE22" s="1">
        <f>LOOKUP($A22,'DMG Tables'!$P$2:$P$35,'DMG Tables'!$O$2:$O$35)*CBE$1*LOOKUP(CBE$1,'DMG Tables'!$G$2:$G$7,'DMG Tables'!$H$2:$H$7)</f>
        <v>149904000</v>
      </c>
      <c r="CBF22" s="1">
        <f>LOOKUP($A22,'DMG Tables'!$P$2:$P$35,'DMG Tables'!$O$2:$O$35)*CBF$1*LOOKUP(CBF$1,'DMG Tables'!$G$2:$G$7,'DMG Tables'!$H$2:$H$7)</f>
        <v>149976000</v>
      </c>
      <c r="CBG22" s="1">
        <f>LOOKUP($A22,'DMG Tables'!$P$2:$P$35,'DMG Tables'!$O$2:$O$35)*CBG$1*LOOKUP(CBG$1,'DMG Tables'!$G$2:$G$7,'DMG Tables'!$H$2:$H$7)</f>
        <v>150048000</v>
      </c>
      <c r="CBH22" s="1">
        <f>LOOKUP($A22,'DMG Tables'!$P$2:$P$35,'DMG Tables'!$O$2:$O$35)*CBH$1*LOOKUP(CBH$1,'DMG Tables'!$G$2:$G$7,'DMG Tables'!$H$2:$H$7)</f>
        <v>150120000</v>
      </c>
      <c r="CBI22" s="1">
        <f>LOOKUP($A22,'DMG Tables'!$P$2:$P$35,'DMG Tables'!$O$2:$O$35)*CBI$1*LOOKUP(CBI$1,'DMG Tables'!$G$2:$G$7,'DMG Tables'!$H$2:$H$7)</f>
        <v>150192000</v>
      </c>
      <c r="CBJ22" s="1">
        <f>LOOKUP($A22,'DMG Tables'!$P$2:$P$35,'DMG Tables'!$O$2:$O$35)*CBJ$1*LOOKUP(CBJ$1,'DMG Tables'!$G$2:$G$7,'DMG Tables'!$H$2:$H$7)</f>
        <v>150264000</v>
      </c>
      <c r="CBK22" s="1">
        <f>LOOKUP($A22,'DMG Tables'!$P$2:$P$35,'DMG Tables'!$O$2:$O$35)*CBK$1*LOOKUP(CBK$1,'DMG Tables'!$G$2:$G$7,'DMG Tables'!$H$2:$H$7)</f>
        <v>150336000</v>
      </c>
      <c r="CBL22" s="1">
        <f>LOOKUP($A22,'DMG Tables'!$P$2:$P$35,'DMG Tables'!$O$2:$O$35)*CBL$1*LOOKUP(CBL$1,'DMG Tables'!$G$2:$G$7,'DMG Tables'!$H$2:$H$7)</f>
        <v>150408000</v>
      </c>
      <c r="CBM22" s="1">
        <f>LOOKUP($A22,'DMG Tables'!$P$2:$P$35,'DMG Tables'!$O$2:$O$35)*CBM$1*LOOKUP(CBM$1,'DMG Tables'!$G$2:$G$7,'DMG Tables'!$H$2:$H$7)</f>
        <v>150480000</v>
      </c>
      <c r="CBN22" s="1">
        <f>LOOKUP($A22,'DMG Tables'!$P$2:$P$35,'DMG Tables'!$O$2:$O$35)*CBN$1*LOOKUP(CBN$1,'DMG Tables'!$G$2:$G$7,'DMG Tables'!$H$2:$H$7)</f>
        <v>150552000</v>
      </c>
      <c r="CBO22" s="1">
        <f>LOOKUP($A22,'DMG Tables'!$P$2:$P$35,'DMG Tables'!$O$2:$O$35)*CBO$1*LOOKUP(CBO$1,'DMG Tables'!$G$2:$G$7,'DMG Tables'!$H$2:$H$7)</f>
        <v>150624000</v>
      </c>
      <c r="CBP22" s="1">
        <f>LOOKUP($A22,'DMG Tables'!$P$2:$P$35,'DMG Tables'!$O$2:$O$35)*CBP$1*LOOKUP(CBP$1,'DMG Tables'!$G$2:$G$7,'DMG Tables'!$H$2:$H$7)</f>
        <v>150696000</v>
      </c>
      <c r="CBQ22" s="1">
        <f>LOOKUP($A22,'DMG Tables'!$P$2:$P$35,'DMG Tables'!$O$2:$O$35)*CBQ$1*LOOKUP(CBQ$1,'DMG Tables'!$G$2:$G$7,'DMG Tables'!$H$2:$H$7)</f>
        <v>150768000</v>
      </c>
      <c r="CBR22" s="1">
        <f>LOOKUP($A22,'DMG Tables'!$P$2:$P$35,'DMG Tables'!$O$2:$O$35)*CBR$1*LOOKUP(CBR$1,'DMG Tables'!$G$2:$G$7,'DMG Tables'!$H$2:$H$7)</f>
        <v>150840000</v>
      </c>
      <c r="CBS22" s="1">
        <f>LOOKUP($A22,'DMG Tables'!$P$2:$P$35,'DMG Tables'!$O$2:$O$35)*CBS$1*LOOKUP(CBS$1,'DMG Tables'!$G$2:$G$7,'DMG Tables'!$H$2:$H$7)</f>
        <v>150912000</v>
      </c>
      <c r="CBT22" s="1">
        <f>LOOKUP($A22,'DMG Tables'!$P$2:$P$35,'DMG Tables'!$O$2:$O$35)*CBT$1*LOOKUP(CBT$1,'DMG Tables'!$G$2:$G$7,'DMG Tables'!$H$2:$H$7)</f>
        <v>150984000</v>
      </c>
      <c r="CBU22" s="1">
        <f>LOOKUP($A22,'DMG Tables'!$P$2:$P$35,'DMG Tables'!$O$2:$O$35)*CBU$1*LOOKUP(CBU$1,'DMG Tables'!$G$2:$G$7,'DMG Tables'!$H$2:$H$7)</f>
        <v>151056000</v>
      </c>
      <c r="CBV22" s="1">
        <f>LOOKUP($A22,'DMG Tables'!$P$2:$P$35,'DMG Tables'!$O$2:$O$35)*CBV$1*LOOKUP(CBV$1,'DMG Tables'!$G$2:$G$7,'DMG Tables'!$H$2:$H$7)</f>
        <v>151128000</v>
      </c>
      <c r="CBW22" s="1">
        <f>LOOKUP($A22,'DMG Tables'!$P$2:$P$35,'DMG Tables'!$O$2:$O$35)*CBW$1*LOOKUP(CBW$1,'DMG Tables'!$G$2:$G$7,'DMG Tables'!$H$2:$H$7)</f>
        <v>151200000</v>
      </c>
      <c r="CBX22" s="1">
        <f>LOOKUP($A22,'DMG Tables'!$P$2:$P$35,'DMG Tables'!$O$2:$O$35)*CBX$1*LOOKUP(CBX$1,'DMG Tables'!$G$2:$G$7,'DMG Tables'!$H$2:$H$7)</f>
        <v>151272000</v>
      </c>
      <c r="CBY22" s="1">
        <f>LOOKUP($A22,'DMG Tables'!$P$2:$P$35,'DMG Tables'!$O$2:$O$35)*CBY$1*LOOKUP(CBY$1,'DMG Tables'!$G$2:$G$7,'DMG Tables'!$H$2:$H$7)</f>
        <v>151344000</v>
      </c>
      <c r="CBZ22" s="1">
        <f>LOOKUP($A22,'DMG Tables'!$P$2:$P$35,'DMG Tables'!$O$2:$O$35)*CBZ$1*LOOKUP(CBZ$1,'DMG Tables'!$G$2:$G$7,'DMG Tables'!$H$2:$H$7)</f>
        <v>151416000</v>
      </c>
      <c r="CCA22" s="1">
        <f>LOOKUP($A22,'DMG Tables'!$P$2:$P$35,'DMG Tables'!$O$2:$O$35)*CCA$1*LOOKUP(CCA$1,'DMG Tables'!$G$2:$G$7,'DMG Tables'!$H$2:$H$7)</f>
        <v>151488000</v>
      </c>
      <c r="CCB22" s="1">
        <f>LOOKUP($A22,'DMG Tables'!$P$2:$P$35,'DMG Tables'!$O$2:$O$35)*CCB$1*LOOKUP(CCB$1,'DMG Tables'!$G$2:$G$7,'DMG Tables'!$H$2:$H$7)</f>
        <v>151560000</v>
      </c>
      <c r="CCC22" s="1">
        <f>LOOKUP($A22,'DMG Tables'!$P$2:$P$35,'DMG Tables'!$O$2:$O$35)*CCC$1*LOOKUP(CCC$1,'DMG Tables'!$G$2:$G$7,'DMG Tables'!$H$2:$H$7)</f>
        <v>151632000</v>
      </c>
      <c r="CCD22" s="1">
        <f>LOOKUP($A22,'DMG Tables'!$P$2:$P$35,'DMG Tables'!$O$2:$O$35)*CCD$1*LOOKUP(CCD$1,'DMG Tables'!$G$2:$G$7,'DMG Tables'!$H$2:$H$7)</f>
        <v>151704000</v>
      </c>
      <c r="CCE22" s="1">
        <f>LOOKUP($A22,'DMG Tables'!$P$2:$P$35,'DMG Tables'!$O$2:$O$35)*CCE$1*LOOKUP(CCE$1,'DMG Tables'!$G$2:$G$7,'DMG Tables'!$H$2:$H$7)</f>
        <v>151776000</v>
      </c>
      <c r="CCF22" s="1">
        <f>LOOKUP($A22,'DMG Tables'!$P$2:$P$35,'DMG Tables'!$O$2:$O$35)*CCF$1*LOOKUP(CCF$1,'DMG Tables'!$G$2:$G$7,'DMG Tables'!$H$2:$H$7)</f>
        <v>151848000</v>
      </c>
      <c r="CCG22" s="1">
        <f>LOOKUP($A22,'DMG Tables'!$P$2:$P$35,'DMG Tables'!$O$2:$O$35)*CCG$1*LOOKUP(CCG$1,'DMG Tables'!$G$2:$G$7,'DMG Tables'!$H$2:$H$7)</f>
        <v>151920000</v>
      </c>
      <c r="CCH22" s="1">
        <f>LOOKUP($A22,'DMG Tables'!$P$2:$P$35,'DMG Tables'!$O$2:$O$35)*CCH$1*LOOKUP(CCH$1,'DMG Tables'!$G$2:$G$7,'DMG Tables'!$H$2:$H$7)</f>
        <v>151992000</v>
      </c>
      <c r="CCI22" s="1">
        <f>LOOKUP($A22,'DMG Tables'!$P$2:$P$35,'DMG Tables'!$O$2:$O$35)*CCI$1*LOOKUP(CCI$1,'DMG Tables'!$G$2:$G$7,'DMG Tables'!$H$2:$H$7)</f>
        <v>152064000</v>
      </c>
      <c r="CCJ22" s="1">
        <f>LOOKUP($A22,'DMG Tables'!$P$2:$P$35,'DMG Tables'!$O$2:$O$35)*CCJ$1*LOOKUP(CCJ$1,'DMG Tables'!$G$2:$G$7,'DMG Tables'!$H$2:$H$7)</f>
        <v>152136000</v>
      </c>
      <c r="CCK22" s="1">
        <f>LOOKUP($A22,'DMG Tables'!$P$2:$P$35,'DMG Tables'!$O$2:$O$35)*CCK$1*LOOKUP(CCK$1,'DMG Tables'!$G$2:$G$7,'DMG Tables'!$H$2:$H$7)</f>
        <v>152208000</v>
      </c>
      <c r="CCL22" s="1">
        <f>LOOKUP($A22,'DMG Tables'!$P$2:$P$35,'DMG Tables'!$O$2:$O$35)*CCL$1*LOOKUP(CCL$1,'DMG Tables'!$G$2:$G$7,'DMG Tables'!$H$2:$H$7)</f>
        <v>152280000</v>
      </c>
      <c r="CCM22" s="1">
        <f>LOOKUP($A22,'DMG Tables'!$P$2:$P$35,'DMG Tables'!$O$2:$O$35)*CCM$1*LOOKUP(CCM$1,'DMG Tables'!$G$2:$G$7,'DMG Tables'!$H$2:$H$7)</f>
        <v>152352000</v>
      </c>
      <c r="CCN22" s="1">
        <f>LOOKUP($A22,'DMG Tables'!$P$2:$P$35,'DMG Tables'!$O$2:$O$35)*CCN$1*LOOKUP(CCN$1,'DMG Tables'!$G$2:$G$7,'DMG Tables'!$H$2:$H$7)</f>
        <v>152424000</v>
      </c>
      <c r="CCO22" s="1">
        <f>LOOKUP($A22,'DMG Tables'!$P$2:$P$35,'DMG Tables'!$O$2:$O$35)*CCO$1*LOOKUP(CCO$1,'DMG Tables'!$G$2:$G$7,'DMG Tables'!$H$2:$H$7)</f>
        <v>152496000</v>
      </c>
      <c r="CCP22" s="1">
        <f>LOOKUP($A22,'DMG Tables'!$P$2:$P$35,'DMG Tables'!$O$2:$O$35)*CCP$1*LOOKUP(CCP$1,'DMG Tables'!$G$2:$G$7,'DMG Tables'!$H$2:$H$7)</f>
        <v>152568000</v>
      </c>
      <c r="CCQ22" s="1">
        <f>LOOKUP($A22,'DMG Tables'!$P$2:$P$35,'DMG Tables'!$O$2:$O$35)*CCQ$1*LOOKUP(CCQ$1,'DMG Tables'!$G$2:$G$7,'DMG Tables'!$H$2:$H$7)</f>
        <v>152640000</v>
      </c>
      <c r="CCR22" s="1">
        <f>LOOKUP($A22,'DMG Tables'!$P$2:$P$35,'DMG Tables'!$O$2:$O$35)*CCR$1*LOOKUP(CCR$1,'DMG Tables'!$G$2:$G$7,'DMG Tables'!$H$2:$H$7)</f>
        <v>152712000</v>
      </c>
      <c r="CCS22" s="1">
        <f>LOOKUP($A22,'DMG Tables'!$P$2:$P$35,'DMG Tables'!$O$2:$O$35)*CCS$1*LOOKUP(CCS$1,'DMG Tables'!$G$2:$G$7,'DMG Tables'!$H$2:$H$7)</f>
        <v>152784000</v>
      </c>
      <c r="CCT22" s="1">
        <f>LOOKUP($A22,'DMG Tables'!$P$2:$P$35,'DMG Tables'!$O$2:$O$35)*CCT$1*LOOKUP(CCT$1,'DMG Tables'!$G$2:$G$7,'DMG Tables'!$H$2:$H$7)</f>
        <v>152856000</v>
      </c>
      <c r="CCU22" s="1">
        <f>LOOKUP($A22,'DMG Tables'!$P$2:$P$35,'DMG Tables'!$O$2:$O$35)*CCU$1*LOOKUP(CCU$1,'DMG Tables'!$G$2:$G$7,'DMG Tables'!$H$2:$H$7)</f>
        <v>152928000</v>
      </c>
      <c r="CCV22" s="1">
        <f>LOOKUP($A22,'DMG Tables'!$P$2:$P$35,'DMG Tables'!$O$2:$O$35)*CCV$1*LOOKUP(CCV$1,'DMG Tables'!$G$2:$G$7,'DMG Tables'!$H$2:$H$7)</f>
        <v>153000000</v>
      </c>
      <c r="CCW22" s="1">
        <f>LOOKUP($A22,'DMG Tables'!$P$2:$P$35,'DMG Tables'!$O$2:$O$35)*CCW$1*LOOKUP(CCW$1,'DMG Tables'!$G$2:$G$7,'DMG Tables'!$H$2:$H$7)</f>
        <v>153072000</v>
      </c>
      <c r="CCX22" s="1">
        <f>LOOKUP($A22,'DMG Tables'!$P$2:$P$35,'DMG Tables'!$O$2:$O$35)*CCX$1*LOOKUP(CCX$1,'DMG Tables'!$G$2:$G$7,'DMG Tables'!$H$2:$H$7)</f>
        <v>153144000</v>
      </c>
      <c r="CCY22" s="1">
        <f>LOOKUP($A22,'DMG Tables'!$P$2:$P$35,'DMG Tables'!$O$2:$O$35)*CCY$1*LOOKUP(CCY$1,'DMG Tables'!$G$2:$G$7,'DMG Tables'!$H$2:$H$7)</f>
        <v>153216000</v>
      </c>
      <c r="CCZ22" s="1">
        <f>LOOKUP($A22,'DMG Tables'!$P$2:$P$35,'DMG Tables'!$O$2:$O$35)*CCZ$1*LOOKUP(CCZ$1,'DMG Tables'!$G$2:$G$7,'DMG Tables'!$H$2:$H$7)</f>
        <v>153288000</v>
      </c>
      <c r="CDA22" s="1">
        <f>LOOKUP($A22,'DMG Tables'!$P$2:$P$35,'DMG Tables'!$O$2:$O$35)*CDA$1*LOOKUP(CDA$1,'DMG Tables'!$G$2:$G$7,'DMG Tables'!$H$2:$H$7)</f>
        <v>153360000</v>
      </c>
      <c r="CDB22" s="1">
        <f>LOOKUP($A22,'DMG Tables'!$P$2:$P$35,'DMG Tables'!$O$2:$O$35)*CDB$1*LOOKUP(CDB$1,'DMG Tables'!$G$2:$G$7,'DMG Tables'!$H$2:$H$7)</f>
        <v>153432000</v>
      </c>
      <c r="CDC22" s="1">
        <f>LOOKUP($A22,'DMG Tables'!$P$2:$P$35,'DMG Tables'!$O$2:$O$35)*CDC$1*LOOKUP(CDC$1,'DMG Tables'!$G$2:$G$7,'DMG Tables'!$H$2:$H$7)</f>
        <v>153504000</v>
      </c>
      <c r="CDD22" s="1">
        <f>LOOKUP($A22,'DMG Tables'!$P$2:$P$35,'DMG Tables'!$O$2:$O$35)*CDD$1*LOOKUP(CDD$1,'DMG Tables'!$G$2:$G$7,'DMG Tables'!$H$2:$H$7)</f>
        <v>153576000</v>
      </c>
      <c r="CDE22" s="1">
        <f>LOOKUP($A22,'DMG Tables'!$P$2:$P$35,'DMG Tables'!$O$2:$O$35)*CDE$1*LOOKUP(CDE$1,'DMG Tables'!$G$2:$G$7,'DMG Tables'!$H$2:$H$7)</f>
        <v>153648000</v>
      </c>
      <c r="CDF22" s="1">
        <f>LOOKUP($A22,'DMG Tables'!$P$2:$P$35,'DMG Tables'!$O$2:$O$35)*CDF$1*LOOKUP(CDF$1,'DMG Tables'!$G$2:$G$7,'DMG Tables'!$H$2:$H$7)</f>
        <v>153720000</v>
      </c>
      <c r="CDG22" s="1">
        <f>LOOKUP($A22,'DMG Tables'!$P$2:$P$35,'DMG Tables'!$O$2:$O$35)*CDG$1*LOOKUP(CDG$1,'DMG Tables'!$G$2:$G$7,'DMG Tables'!$H$2:$H$7)</f>
        <v>153792000</v>
      </c>
      <c r="CDH22" s="1">
        <f>LOOKUP($A22,'DMG Tables'!$P$2:$P$35,'DMG Tables'!$O$2:$O$35)*CDH$1*LOOKUP(CDH$1,'DMG Tables'!$G$2:$G$7,'DMG Tables'!$H$2:$H$7)</f>
        <v>153864000</v>
      </c>
      <c r="CDI22" s="1">
        <f>LOOKUP($A22,'DMG Tables'!$P$2:$P$35,'DMG Tables'!$O$2:$O$35)*CDI$1*LOOKUP(CDI$1,'DMG Tables'!$G$2:$G$7,'DMG Tables'!$H$2:$H$7)</f>
        <v>153936000</v>
      </c>
      <c r="CDJ22" s="1">
        <f>LOOKUP($A22,'DMG Tables'!$P$2:$P$35,'DMG Tables'!$O$2:$O$35)*CDJ$1*LOOKUP(CDJ$1,'DMG Tables'!$G$2:$G$7,'DMG Tables'!$H$2:$H$7)</f>
        <v>154008000</v>
      </c>
      <c r="CDK22" s="1">
        <f>LOOKUP($A22,'DMG Tables'!$P$2:$P$35,'DMG Tables'!$O$2:$O$35)*CDK$1*LOOKUP(CDK$1,'DMG Tables'!$G$2:$G$7,'DMG Tables'!$H$2:$H$7)</f>
        <v>154080000</v>
      </c>
      <c r="CDL22" s="1">
        <f>LOOKUP($A22,'DMG Tables'!$P$2:$P$35,'DMG Tables'!$O$2:$O$35)*CDL$1*LOOKUP(CDL$1,'DMG Tables'!$G$2:$G$7,'DMG Tables'!$H$2:$H$7)</f>
        <v>154152000</v>
      </c>
      <c r="CDM22" s="1">
        <f>LOOKUP($A22,'DMG Tables'!$P$2:$P$35,'DMG Tables'!$O$2:$O$35)*CDM$1*LOOKUP(CDM$1,'DMG Tables'!$G$2:$G$7,'DMG Tables'!$H$2:$H$7)</f>
        <v>154224000</v>
      </c>
      <c r="CDN22" s="1">
        <f>LOOKUP($A22,'DMG Tables'!$P$2:$P$35,'DMG Tables'!$O$2:$O$35)*CDN$1*LOOKUP(CDN$1,'DMG Tables'!$G$2:$G$7,'DMG Tables'!$H$2:$H$7)</f>
        <v>154296000</v>
      </c>
      <c r="CDO22" s="1">
        <f>LOOKUP($A22,'DMG Tables'!$P$2:$P$35,'DMG Tables'!$O$2:$O$35)*CDO$1*LOOKUP(CDO$1,'DMG Tables'!$G$2:$G$7,'DMG Tables'!$H$2:$H$7)</f>
        <v>154368000</v>
      </c>
      <c r="CDP22" s="1">
        <f>LOOKUP($A22,'DMG Tables'!$P$2:$P$35,'DMG Tables'!$O$2:$O$35)*CDP$1*LOOKUP(CDP$1,'DMG Tables'!$G$2:$G$7,'DMG Tables'!$H$2:$H$7)</f>
        <v>154440000</v>
      </c>
      <c r="CDQ22" s="1">
        <f>LOOKUP($A22,'DMG Tables'!$P$2:$P$35,'DMG Tables'!$O$2:$O$35)*CDQ$1*LOOKUP(CDQ$1,'DMG Tables'!$G$2:$G$7,'DMG Tables'!$H$2:$H$7)</f>
        <v>154512000</v>
      </c>
      <c r="CDR22" s="1">
        <f>LOOKUP($A22,'DMG Tables'!$P$2:$P$35,'DMG Tables'!$O$2:$O$35)*CDR$1*LOOKUP(CDR$1,'DMG Tables'!$G$2:$G$7,'DMG Tables'!$H$2:$H$7)</f>
        <v>154584000</v>
      </c>
      <c r="CDS22" s="1">
        <f>LOOKUP($A22,'DMG Tables'!$P$2:$P$35,'DMG Tables'!$O$2:$O$35)*CDS$1*LOOKUP(CDS$1,'DMG Tables'!$G$2:$G$7,'DMG Tables'!$H$2:$H$7)</f>
        <v>154656000</v>
      </c>
      <c r="CDT22" s="1">
        <f>LOOKUP($A22,'DMG Tables'!$P$2:$P$35,'DMG Tables'!$O$2:$O$35)*CDT$1*LOOKUP(CDT$1,'DMG Tables'!$G$2:$G$7,'DMG Tables'!$H$2:$H$7)</f>
        <v>154728000</v>
      </c>
      <c r="CDU22" s="1">
        <f>LOOKUP($A22,'DMG Tables'!$P$2:$P$35,'DMG Tables'!$O$2:$O$35)*CDU$1*LOOKUP(CDU$1,'DMG Tables'!$G$2:$G$7,'DMG Tables'!$H$2:$H$7)</f>
        <v>154800000</v>
      </c>
      <c r="CDV22" s="1">
        <f>LOOKUP($A22,'DMG Tables'!$P$2:$P$35,'DMG Tables'!$O$2:$O$35)*CDV$1*LOOKUP(CDV$1,'DMG Tables'!$G$2:$G$7,'DMG Tables'!$H$2:$H$7)</f>
        <v>154872000</v>
      </c>
      <c r="CDW22" s="1">
        <f>LOOKUP($A22,'DMG Tables'!$P$2:$P$35,'DMG Tables'!$O$2:$O$35)*CDW$1*LOOKUP(CDW$1,'DMG Tables'!$G$2:$G$7,'DMG Tables'!$H$2:$H$7)</f>
        <v>154944000</v>
      </c>
      <c r="CDX22" s="1">
        <f>LOOKUP($A22,'DMG Tables'!$P$2:$P$35,'DMG Tables'!$O$2:$O$35)*CDX$1*LOOKUP(CDX$1,'DMG Tables'!$G$2:$G$7,'DMG Tables'!$H$2:$H$7)</f>
        <v>155016000</v>
      </c>
      <c r="CDY22" s="1">
        <f>LOOKUP($A22,'DMG Tables'!$P$2:$P$35,'DMG Tables'!$O$2:$O$35)*CDY$1*LOOKUP(CDY$1,'DMG Tables'!$G$2:$G$7,'DMG Tables'!$H$2:$H$7)</f>
        <v>155088000</v>
      </c>
      <c r="CDZ22" s="1">
        <f>LOOKUP($A22,'DMG Tables'!$P$2:$P$35,'DMG Tables'!$O$2:$O$35)*CDZ$1*LOOKUP(CDZ$1,'DMG Tables'!$G$2:$G$7,'DMG Tables'!$H$2:$H$7)</f>
        <v>155160000</v>
      </c>
      <c r="CEA22" s="1">
        <f>LOOKUP($A22,'DMG Tables'!$P$2:$P$35,'DMG Tables'!$O$2:$O$35)*CEA$1*LOOKUP(CEA$1,'DMG Tables'!$G$2:$G$7,'DMG Tables'!$H$2:$H$7)</f>
        <v>155232000</v>
      </c>
      <c r="CEB22" s="1">
        <f>LOOKUP($A22,'DMG Tables'!$P$2:$P$35,'DMG Tables'!$O$2:$O$35)*CEB$1*LOOKUP(CEB$1,'DMG Tables'!$G$2:$G$7,'DMG Tables'!$H$2:$H$7)</f>
        <v>155304000</v>
      </c>
      <c r="CEC22" s="1">
        <f>LOOKUP($A22,'DMG Tables'!$P$2:$P$35,'DMG Tables'!$O$2:$O$35)*CEC$1*LOOKUP(CEC$1,'DMG Tables'!$G$2:$G$7,'DMG Tables'!$H$2:$H$7)</f>
        <v>155376000</v>
      </c>
      <c r="CED22" s="1">
        <f>LOOKUP($A22,'DMG Tables'!$P$2:$P$35,'DMG Tables'!$O$2:$O$35)*CED$1*LOOKUP(CED$1,'DMG Tables'!$G$2:$G$7,'DMG Tables'!$H$2:$H$7)</f>
        <v>155448000</v>
      </c>
      <c r="CEE22" s="1">
        <f>LOOKUP($A22,'DMG Tables'!$P$2:$P$35,'DMG Tables'!$O$2:$O$35)*CEE$1*LOOKUP(CEE$1,'DMG Tables'!$G$2:$G$7,'DMG Tables'!$H$2:$H$7)</f>
        <v>155520000</v>
      </c>
      <c r="CEF22" s="1">
        <f>LOOKUP($A22,'DMG Tables'!$P$2:$P$35,'DMG Tables'!$O$2:$O$35)*CEF$1*LOOKUP(CEF$1,'DMG Tables'!$G$2:$G$7,'DMG Tables'!$H$2:$H$7)</f>
        <v>155592000</v>
      </c>
      <c r="CEG22" s="1">
        <f>LOOKUP($A22,'DMG Tables'!$P$2:$P$35,'DMG Tables'!$O$2:$O$35)*CEG$1*LOOKUP(CEG$1,'DMG Tables'!$G$2:$G$7,'DMG Tables'!$H$2:$H$7)</f>
        <v>155664000</v>
      </c>
      <c r="CEH22" s="1">
        <f>LOOKUP($A22,'DMG Tables'!$P$2:$P$35,'DMG Tables'!$O$2:$O$35)*CEH$1*LOOKUP(CEH$1,'DMG Tables'!$G$2:$G$7,'DMG Tables'!$H$2:$H$7)</f>
        <v>155736000</v>
      </c>
      <c r="CEI22" s="1">
        <f>LOOKUP($A22,'DMG Tables'!$P$2:$P$35,'DMG Tables'!$O$2:$O$35)*CEI$1*LOOKUP(CEI$1,'DMG Tables'!$G$2:$G$7,'DMG Tables'!$H$2:$H$7)</f>
        <v>155808000</v>
      </c>
      <c r="CEJ22" s="1">
        <f>LOOKUP($A22,'DMG Tables'!$P$2:$P$35,'DMG Tables'!$O$2:$O$35)*CEJ$1*LOOKUP(CEJ$1,'DMG Tables'!$G$2:$G$7,'DMG Tables'!$H$2:$H$7)</f>
        <v>155880000</v>
      </c>
      <c r="CEK22" s="1">
        <f>LOOKUP($A22,'DMG Tables'!$P$2:$P$35,'DMG Tables'!$O$2:$O$35)*CEK$1*LOOKUP(CEK$1,'DMG Tables'!$G$2:$G$7,'DMG Tables'!$H$2:$H$7)</f>
        <v>155952000</v>
      </c>
      <c r="CEL22" s="1">
        <f>LOOKUP($A22,'DMG Tables'!$P$2:$P$35,'DMG Tables'!$O$2:$O$35)*CEL$1*LOOKUP(CEL$1,'DMG Tables'!$G$2:$G$7,'DMG Tables'!$H$2:$H$7)</f>
        <v>156024000</v>
      </c>
      <c r="CEM22" s="1">
        <f>LOOKUP($A22,'DMG Tables'!$P$2:$P$35,'DMG Tables'!$O$2:$O$35)*CEM$1*LOOKUP(CEM$1,'DMG Tables'!$G$2:$G$7,'DMG Tables'!$H$2:$H$7)</f>
        <v>156096000</v>
      </c>
      <c r="CEN22" s="1">
        <f>LOOKUP($A22,'DMG Tables'!$P$2:$P$35,'DMG Tables'!$O$2:$O$35)*CEN$1*LOOKUP(CEN$1,'DMG Tables'!$G$2:$G$7,'DMG Tables'!$H$2:$H$7)</f>
        <v>156168000</v>
      </c>
      <c r="CEO22" s="1">
        <f>LOOKUP($A22,'DMG Tables'!$P$2:$P$35,'DMG Tables'!$O$2:$O$35)*CEO$1*LOOKUP(CEO$1,'DMG Tables'!$G$2:$G$7,'DMG Tables'!$H$2:$H$7)</f>
        <v>156240000</v>
      </c>
      <c r="CEP22" s="1">
        <f>LOOKUP($A22,'DMG Tables'!$P$2:$P$35,'DMG Tables'!$O$2:$O$35)*CEP$1*LOOKUP(CEP$1,'DMG Tables'!$G$2:$G$7,'DMG Tables'!$H$2:$H$7)</f>
        <v>156312000</v>
      </c>
      <c r="CEQ22" s="1">
        <f>LOOKUP($A22,'DMG Tables'!$P$2:$P$35,'DMG Tables'!$O$2:$O$35)*CEQ$1*LOOKUP(CEQ$1,'DMG Tables'!$G$2:$G$7,'DMG Tables'!$H$2:$H$7)</f>
        <v>156384000</v>
      </c>
      <c r="CER22" s="1">
        <f>LOOKUP($A22,'DMG Tables'!$P$2:$P$35,'DMG Tables'!$O$2:$O$35)*CER$1*LOOKUP(CER$1,'DMG Tables'!$G$2:$G$7,'DMG Tables'!$H$2:$H$7)</f>
        <v>156456000</v>
      </c>
      <c r="CES22" s="1">
        <f>LOOKUP($A22,'DMG Tables'!$P$2:$P$35,'DMG Tables'!$O$2:$O$35)*CES$1*LOOKUP(CES$1,'DMG Tables'!$G$2:$G$7,'DMG Tables'!$H$2:$H$7)</f>
        <v>156528000</v>
      </c>
      <c r="CET22" s="1">
        <f>LOOKUP($A22,'DMG Tables'!$P$2:$P$35,'DMG Tables'!$O$2:$O$35)*CET$1*LOOKUP(CET$1,'DMG Tables'!$G$2:$G$7,'DMG Tables'!$H$2:$H$7)</f>
        <v>156600000</v>
      </c>
      <c r="CEU22" s="1">
        <f>LOOKUP($A22,'DMG Tables'!$P$2:$P$35,'DMG Tables'!$O$2:$O$35)*CEU$1*LOOKUP(CEU$1,'DMG Tables'!$G$2:$G$7,'DMG Tables'!$H$2:$H$7)</f>
        <v>156672000</v>
      </c>
      <c r="CEV22" s="1">
        <f>LOOKUP($A22,'DMG Tables'!$P$2:$P$35,'DMG Tables'!$O$2:$O$35)*CEV$1*LOOKUP(CEV$1,'DMG Tables'!$G$2:$G$7,'DMG Tables'!$H$2:$H$7)</f>
        <v>156744000</v>
      </c>
      <c r="CEW22" s="1">
        <f>LOOKUP($A22,'DMG Tables'!$P$2:$P$35,'DMG Tables'!$O$2:$O$35)*CEW$1*LOOKUP(CEW$1,'DMG Tables'!$G$2:$G$7,'DMG Tables'!$H$2:$H$7)</f>
        <v>156816000</v>
      </c>
      <c r="CEX22" s="1">
        <f>LOOKUP($A22,'DMG Tables'!$P$2:$P$35,'DMG Tables'!$O$2:$O$35)*CEX$1*LOOKUP(CEX$1,'DMG Tables'!$G$2:$G$7,'DMG Tables'!$H$2:$H$7)</f>
        <v>156888000</v>
      </c>
      <c r="CEY22" s="1">
        <f>LOOKUP($A22,'DMG Tables'!$P$2:$P$35,'DMG Tables'!$O$2:$O$35)*CEY$1*LOOKUP(CEY$1,'DMG Tables'!$G$2:$G$7,'DMG Tables'!$H$2:$H$7)</f>
        <v>156960000</v>
      </c>
      <c r="CEZ22" s="1">
        <f>LOOKUP($A22,'DMG Tables'!$P$2:$P$35,'DMG Tables'!$O$2:$O$35)*CEZ$1*LOOKUP(CEZ$1,'DMG Tables'!$G$2:$G$7,'DMG Tables'!$H$2:$H$7)</f>
        <v>157032000</v>
      </c>
      <c r="CFA22" s="1">
        <f>LOOKUP($A22,'DMG Tables'!$P$2:$P$35,'DMG Tables'!$O$2:$O$35)*CFA$1*LOOKUP(CFA$1,'DMG Tables'!$G$2:$G$7,'DMG Tables'!$H$2:$H$7)</f>
        <v>157104000</v>
      </c>
      <c r="CFB22" s="1">
        <f>LOOKUP($A22,'DMG Tables'!$P$2:$P$35,'DMG Tables'!$O$2:$O$35)*CFB$1*LOOKUP(CFB$1,'DMG Tables'!$G$2:$G$7,'DMG Tables'!$H$2:$H$7)</f>
        <v>157176000</v>
      </c>
      <c r="CFC22" s="1">
        <f>LOOKUP($A22,'DMG Tables'!$P$2:$P$35,'DMG Tables'!$O$2:$O$35)*CFC$1*LOOKUP(CFC$1,'DMG Tables'!$G$2:$G$7,'DMG Tables'!$H$2:$H$7)</f>
        <v>157248000</v>
      </c>
      <c r="CFD22" s="1">
        <f>LOOKUP($A22,'DMG Tables'!$P$2:$P$35,'DMG Tables'!$O$2:$O$35)*CFD$1*LOOKUP(CFD$1,'DMG Tables'!$G$2:$G$7,'DMG Tables'!$H$2:$H$7)</f>
        <v>157320000</v>
      </c>
      <c r="CFE22" s="1">
        <f>LOOKUP($A22,'DMG Tables'!$P$2:$P$35,'DMG Tables'!$O$2:$O$35)*CFE$1*LOOKUP(CFE$1,'DMG Tables'!$G$2:$G$7,'DMG Tables'!$H$2:$H$7)</f>
        <v>157392000</v>
      </c>
      <c r="CFF22" s="1">
        <f>LOOKUP($A22,'DMG Tables'!$P$2:$P$35,'DMG Tables'!$O$2:$O$35)*CFF$1*LOOKUP(CFF$1,'DMG Tables'!$G$2:$G$7,'DMG Tables'!$H$2:$H$7)</f>
        <v>157464000</v>
      </c>
      <c r="CFG22" s="1">
        <f>LOOKUP($A22,'DMG Tables'!$P$2:$P$35,'DMG Tables'!$O$2:$O$35)*CFG$1*LOOKUP(CFG$1,'DMG Tables'!$G$2:$G$7,'DMG Tables'!$H$2:$H$7)</f>
        <v>157536000</v>
      </c>
      <c r="CFH22" s="1">
        <f>LOOKUP($A22,'DMG Tables'!$P$2:$P$35,'DMG Tables'!$O$2:$O$35)*CFH$1*LOOKUP(CFH$1,'DMG Tables'!$G$2:$G$7,'DMG Tables'!$H$2:$H$7)</f>
        <v>157608000</v>
      </c>
      <c r="CFI22" s="1">
        <f>LOOKUP($A22,'DMG Tables'!$P$2:$P$35,'DMG Tables'!$O$2:$O$35)*CFI$1*LOOKUP(CFI$1,'DMG Tables'!$G$2:$G$7,'DMG Tables'!$H$2:$H$7)</f>
        <v>157680000</v>
      </c>
      <c r="CFJ22" s="1">
        <f>LOOKUP($A22,'DMG Tables'!$P$2:$P$35,'DMG Tables'!$O$2:$O$35)*CFJ$1*LOOKUP(CFJ$1,'DMG Tables'!$G$2:$G$7,'DMG Tables'!$H$2:$H$7)</f>
        <v>157752000</v>
      </c>
      <c r="CFK22" s="1">
        <f>LOOKUP($A22,'DMG Tables'!$P$2:$P$35,'DMG Tables'!$O$2:$O$35)*CFK$1*LOOKUP(CFK$1,'DMG Tables'!$G$2:$G$7,'DMG Tables'!$H$2:$H$7)</f>
        <v>157824000</v>
      </c>
      <c r="CFL22" s="1">
        <f>LOOKUP($A22,'DMG Tables'!$P$2:$P$35,'DMG Tables'!$O$2:$O$35)*CFL$1*LOOKUP(CFL$1,'DMG Tables'!$G$2:$G$7,'DMG Tables'!$H$2:$H$7)</f>
        <v>157896000</v>
      </c>
      <c r="CFM22" s="1">
        <f>LOOKUP($A22,'DMG Tables'!$P$2:$P$35,'DMG Tables'!$O$2:$O$35)*CFM$1*LOOKUP(CFM$1,'DMG Tables'!$G$2:$G$7,'DMG Tables'!$H$2:$H$7)</f>
        <v>157968000</v>
      </c>
      <c r="CFN22" s="1">
        <f>LOOKUP($A22,'DMG Tables'!$P$2:$P$35,'DMG Tables'!$O$2:$O$35)*CFN$1*LOOKUP(CFN$1,'DMG Tables'!$G$2:$G$7,'DMG Tables'!$H$2:$H$7)</f>
        <v>158040000</v>
      </c>
      <c r="CFO22" s="1">
        <f>LOOKUP($A22,'DMG Tables'!$P$2:$P$35,'DMG Tables'!$O$2:$O$35)*CFO$1*LOOKUP(CFO$1,'DMG Tables'!$G$2:$G$7,'DMG Tables'!$H$2:$H$7)</f>
        <v>158112000</v>
      </c>
      <c r="CFP22" s="1">
        <f>LOOKUP($A22,'DMG Tables'!$P$2:$P$35,'DMG Tables'!$O$2:$O$35)*CFP$1*LOOKUP(CFP$1,'DMG Tables'!$G$2:$G$7,'DMG Tables'!$H$2:$H$7)</f>
        <v>158184000</v>
      </c>
      <c r="CFQ22" s="1">
        <f>LOOKUP($A22,'DMG Tables'!$P$2:$P$35,'DMG Tables'!$O$2:$O$35)*CFQ$1*LOOKUP(CFQ$1,'DMG Tables'!$G$2:$G$7,'DMG Tables'!$H$2:$H$7)</f>
        <v>158256000</v>
      </c>
      <c r="CFR22" s="1">
        <f>LOOKUP($A22,'DMG Tables'!$P$2:$P$35,'DMG Tables'!$O$2:$O$35)*CFR$1*LOOKUP(CFR$1,'DMG Tables'!$G$2:$G$7,'DMG Tables'!$H$2:$H$7)</f>
        <v>158328000</v>
      </c>
      <c r="CFS22" s="1">
        <f>LOOKUP($A22,'DMG Tables'!$P$2:$P$35,'DMG Tables'!$O$2:$O$35)*CFS$1*LOOKUP(CFS$1,'DMG Tables'!$G$2:$G$7,'DMG Tables'!$H$2:$H$7)</f>
        <v>158400000</v>
      </c>
      <c r="CFT22" s="1">
        <f>LOOKUP($A22,'DMG Tables'!$P$2:$P$35,'DMG Tables'!$O$2:$O$35)*CFT$1*LOOKUP(CFT$1,'DMG Tables'!$G$2:$G$7,'DMG Tables'!$H$2:$H$7)</f>
        <v>158472000</v>
      </c>
      <c r="CFU22" s="1">
        <f>LOOKUP($A22,'DMG Tables'!$P$2:$P$35,'DMG Tables'!$O$2:$O$35)*CFU$1*LOOKUP(CFU$1,'DMG Tables'!$G$2:$G$7,'DMG Tables'!$H$2:$H$7)</f>
        <v>158544000</v>
      </c>
      <c r="CFV22" s="1">
        <f>LOOKUP($A22,'DMG Tables'!$P$2:$P$35,'DMG Tables'!$O$2:$O$35)*CFV$1*LOOKUP(CFV$1,'DMG Tables'!$G$2:$G$7,'DMG Tables'!$H$2:$H$7)</f>
        <v>158616000</v>
      </c>
      <c r="CFW22" s="1">
        <f>LOOKUP($A22,'DMG Tables'!$P$2:$P$35,'DMG Tables'!$O$2:$O$35)*CFW$1*LOOKUP(CFW$1,'DMG Tables'!$G$2:$G$7,'DMG Tables'!$H$2:$H$7)</f>
        <v>158688000</v>
      </c>
      <c r="CFX22" s="1">
        <f>LOOKUP($A22,'DMG Tables'!$P$2:$P$35,'DMG Tables'!$O$2:$O$35)*CFX$1*LOOKUP(CFX$1,'DMG Tables'!$G$2:$G$7,'DMG Tables'!$H$2:$H$7)</f>
        <v>158760000</v>
      </c>
      <c r="CFY22" s="1">
        <f>LOOKUP($A22,'DMG Tables'!$P$2:$P$35,'DMG Tables'!$O$2:$O$35)*CFY$1*LOOKUP(CFY$1,'DMG Tables'!$G$2:$G$7,'DMG Tables'!$H$2:$H$7)</f>
        <v>158832000</v>
      </c>
      <c r="CFZ22" s="1">
        <f>LOOKUP($A22,'DMG Tables'!$P$2:$P$35,'DMG Tables'!$O$2:$O$35)*CFZ$1*LOOKUP(CFZ$1,'DMG Tables'!$G$2:$G$7,'DMG Tables'!$H$2:$H$7)</f>
        <v>158904000</v>
      </c>
      <c r="CGA22" s="1">
        <f>LOOKUP($A22,'DMG Tables'!$P$2:$P$35,'DMG Tables'!$O$2:$O$35)*CGA$1*LOOKUP(CGA$1,'DMG Tables'!$G$2:$G$7,'DMG Tables'!$H$2:$H$7)</f>
        <v>158976000</v>
      </c>
      <c r="CGB22" s="1">
        <f>LOOKUP($A22,'DMG Tables'!$P$2:$P$35,'DMG Tables'!$O$2:$O$35)*CGB$1*LOOKUP(CGB$1,'DMG Tables'!$G$2:$G$7,'DMG Tables'!$H$2:$H$7)</f>
        <v>159048000</v>
      </c>
      <c r="CGC22" s="1">
        <f>LOOKUP($A22,'DMG Tables'!$P$2:$P$35,'DMG Tables'!$O$2:$O$35)*CGC$1*LOOKUP(CGC$1,'DMG Tables'!$G$2:$G$7,'DMG Tables'!$H$2:$H$7)</f>
        <v>159120000</v>
      </c>
      <c r="CGD22" s="1">
        <f>LOOKUP($A22,'DMG Tables'!$P$2:$P$35,'DMG Tables'!$O$2:$O$35)*CGD$1*LOOKUP(CGD$1,'DMG Tables'!$G$2:$G$7,'DMG Tables'!$H$2:$H$7)</f>
        <v>159192000</v>
      </c>
      <c r="CGE22" s="1">
        <f>LOOKUP($A22,'DMG Tables'!$P$2:$P$35,'DMG Tables'!$O$2:$O$35)*CGE$1*LOOKUP(CGE$1,'DMG Tables'!$G$2:$G$7,'DMG Tables'!$H$2:$H$7)</f>
        <v>159264000</v>
      </c>
      <c r="CGF22" s="1">
        <f>LOOKUP($A22,'DMG Tables'!$P$2:$P$35,'DMG Tables'!$O$2:$O$35)*CGF$1*LOOKUP(CGF$1,'DMG Tables'!$G$2:$G$7,'DMG Tables'!$H$2:$H$7)</f>
        <v>159336000</v>
      </c>
      <c r="CGG22" s="1">
        <f>LOOKUP($A22,'DMG Tables'!$P$2:$P$35,'DMG Tables'!$O$2:$O$35)*CGG$1*LOOKUP(CGG$1,'DMG Tables'!$G$2:$G$7,'DMG Tables'!$H$2:$H$7)</f>
        <v>159408000</v>
      </c>
      <c r="CGH22" s="1">
        <f>LOOKUP($A22,'DMG Tables'!$P$2:$P$35,'DMG Tables'!$O$2:$O$35)*CGH$1*LOOKUP(CGH$1,'DMG Tables'!$G$2:$G$7,'DMG Tables'!$H$2:$H$7)</f>
        <v>159480000</v>
      </c>
      <c r="CGI22" s="1">
        <f>LOOKUP($A22,'DMG Tables'!$P$2:$P$35,'DMG Tables'!$O$2:$O$35)*CGI$1*LOOKUP(CGI$1,'DMG Tables'!$G$2:$G$7,'DMG Tables'!$H$2:$H$7)</f>
        <v>159552000</v>
      </c>
      <c r="CGJ22" s="1">
        <f>LOOKUP($A22,'DMG Tables'!$P$2:$P$35,'DMG Tables'!$O$2:$O$35)*CGJ$1*LOOKUP(CGJ$1,'DMG Tables'!$G$2:$G$7,'DMG Tables'!$H$2:$H$7)</f>
        <v>159624000</v>
      </c>
      <c r="CGK22" s="1">
        <f>LOOKUP($A22,'DMG Tables'!$P$2:$P$35,'DMG Tables'!$O$2:$O$35)*CGK$1*LOOKUP(CGK$1,'DMG Tables'!$G$2:$G$7,'DMG Tables'!$H$2:$H$7)</f>
        <v>159696000</v>
      </c>
      <c r="CGL22" s="1">
        <f>LOOKUP($A22,'DMG Tables'!$P$2:$P$35,'DMG Tables'!$O$2:$O$35)*CGL$1*LOOKUP(CGL$1,'DMG Tables'!$G$2:$G$7,'DMG Tables'!$H$2:$H$7)</f>
        <v>159768000</v>
      </c>
      <c r="CGM22" s="1">
        <f>LOOKUP($A22,'DMG Tables'!$P$2:$P$35,'DMG Tables'!$O$2:$O$35)*CGM$1*LOOKUP(CGM$1,'DMG Tables'!$G$2:$G$7,'DMG Tables'!$H$2:$H$7)</f>
        <v>159840000</v>
      </c>
      <c r="CGN22" s="1">
        <f>LOOKUP($A22,'DMG Tables'!$P$2:$P$35,'DMG Tables'!$O$2:$O$35)*CGN$1*LOOKUP(CGN$1,'DMG Tables'!$G$2:$G$7,'DMG Tables'!$H$2:$H$7)</f>
        <v>159912000</v>
      </c>
      <c r="CGO22" s="1">
        <f>LOOKUP($A22,'DMG Tables'!$P$2:$P$35,'DMG Tables'!$O$2:$O$35)*CGO$1*LOOKUP(CGO$1,'DMG Tables'!$G$2:$G$7,'DMG Tables'!$H$2:$H$7)</f>
        <v>159984000</v>
      </c>
      <c r="CGP22" s="1">
        <f>LOOKUP($A22,'DMG Tables'!$P$2:$P$35,'DMG Tables'!$O$2:$O$35)*CGP$1*LOOKUP(CGP$1,'DMG Tables'!$G$2:$G$7,'DMG Tables'!$H$2:$H$7)</f>
        <v>160056000</v>
      </c>
      <c r="CGQ22" s="1">
        <f>LOOKUP($A22,'DMG Tables'!$P$2:$P$35,'DMG Tables'!$O$2:$O$35)*CGQ$1*LOOKUP(CGQ$1,'DMG Tables'!$G$2:$G$7,'DMG Tables'!$H$2:$H$7)</f>
        <v>160128000</v>
      </c>
      <c r="CGR22" s="1">
        <f>LOOKUP($A22,'DMG Tables'!$P$2:$P$35,'DMG Tables'!$O$2:$O$35)*CGR$1*LOOKUP(CGR$1,'DMG Tables'!$G$2:$G$7,'DMG Tables'!$H$2:$H$7)</f>
        <v>160200000</v>
      </c>
      <c r="CGS22" s="1">
        <f>LOOKUP($A22,'DMG Tables'!$P$2:$P$35,'DMG Tables'!$O$2:$O$35)*CGS$1*LOOKUP(CGS$1,'DMG Tables'!$G$2:$G$7,'DMG Tables'!$H$2:$H$7)</f>
        <v>160272000</v>
      </c>
      <c r="CGT22" s="1">
        <f>LOOKUP($A22,'DMG Tables'!$P$2:$P$35,'DMG Tables'!$O$2:$O$35)*CGT$1*LOOKUP(CGT$1,'DMG Tables'!$G$2:$G$7,'DMG Tables'!$H$2:$H$7)</f>
        <v>160344000</v>
      </c>
      <c r="CGU22" s="1">
        <f>LOOKUP($A22,'DMG Tables'!$P$2:$P$35,'DMG Tables'!$O$2:$O$35)*CGU$1*LOOKUP(CGU$1,'DMG Tables'!$G$2:$G$7,'DMG Tables'!$H$2:$H$7)</f>
        <v>160416000</v>
      </c>
      <c r="CGV22" s="1">
        <f>LOOKUP($A22,'DMG Tables'!$P$2:$P$35,'DMG Tables'!$O$2:$O$35)*CGV$1*LOOKUP(CGV$1,'DMG Tables'!$G$2:$G$7,'DMG Tables'!$H$2:$H$7)</f>
        <v>160488000</v>
      </c>
      <c r="CGW22" s="1">
        <f>LOOKUP($A22,'DMG Tables'!$P$2:$P$35,'DMG Tables'!$O$2:$O$35)*CGW$1*LOOKUP(CGW$1,'DMG Tables'!$G$2:$G$7,'DMG Tables'!$H$2:$H$7)</f>
        <v>160560000</v>
      </c>
      <c r="CGX22" s="1">
        <f>LOOKUP($A22,'DMG Tables'!$P$2:$P$35,'DMG Tables'!$O$2:$O$35)*CGX$1*LOOKUP(CGX$1,'DMG Tables'!$G$2:$G$7,'DMG Tables'!$H$2:$H$7)</f>
        <v>160632000</v>
      </c>
      <c r="CGY22" s="1">
        <f>LOOKUP($A22,'DMG Tables'!$P$2:$P$35,'DMG Tables'!$O$2:$O$35)*CGY$1*LOOKUP(CGY$1,'DMG Tables'!$G$2:$G$7,'DMG Tables'!$H$2:$H$7)</f>
        <v>160704000</v>
      </c>
      <c r="CGZ22" s="1">
        <f>LOOKUP($A22,'DMG Tables'!$P$2:$P$35,'DMG Tables'!$O$2:$O$35)*CGZ$1*LOOKUP(CGZ$1,'DMG Tables'!$G$2:$G$7,'DMG Tables'!$H$2:$H$7)</f>
        <v>160776000</v>
      </c>
      <c r="CHA22" s="1">
        <f>LOOKUP($A22,'DMG Tables'!$P$2:$P$35,'DMG Tables'!$O$2:$O$35)*CHA$1*LOOKUP(CHA$1,'DMG Tables'!$G$2:$G$7,'DMG Tables'!$H$2:$H$7)</f>
        <v>160848000</v>
      </c>
      <c r="CHB22" s="1">
        <f>LOOKUP($A22,'DMG Tables'!$P$2:$P$35,'DMG Tables'!$O$2:$O$35)*CHB$1*LOOKUP(CHB$1,'DMG Tables'!$G$2:$G$7,'DMG Tables'!$H$2:$H$7)</f>
        <v>160920000</v>
      </c>
      <c r="CHC22" s="1">
        <f>LOOKUP($A22,'DMG Tables'!$P$2:$P$35,'DMG Tables'!$O$2:$O$35)*CHC$1*LOOKUP(CHC$1,'DMG Tables'!$G$2:$G$7,'DMG Tables'!$H$2:$H$7)</f>
        <v>160992000</v>
      </c>
      <c r="CHD22" s="1">
        <f>LOOKUP($A22,'DMG Tables'!$P$2:$P$35,'DMG Tables'!$O$2:$O$35)*CHD$1*LOOKUP(CHD$1,'DMG Tables'!$G$2:$G$7,'DMG Tables'!$H$2:$H$7)</f>
        <v>161064000</v>
      </c>
      <c r="CHE22" s="1">
        <f>LOOKUP($A22,'DMG Tables'!$P$2:$P$35,'DMG Tables'!$O$2:$O$35)*CHE$1*LOOKUP(CHE$1,'DMG Tables'!$G$2:$G$7,'DMG Tables'!$H$2:$H$7)</f>
        <v>161136000</v>
      </c>
      <c r="CHF22" s="1">
        <f>LOOKUP($A22,'DMG Tables'!$P$2:$P$35,'DMG Tables'!$O$2:$O$35)*CHF$1*LOOKUP(CHF$1,'DMG Tables'!$G$2:$G$7,'DMG Tables'!$H$2:$H$7)</f>
        <v>161208000</v>
      </c>
      <c r="CHG22" s="1">
        <f>LOOKUP($A22,'DMG Tables'!$P$2:$P$35,'DMG Tables'!$O$2:$O$35)*CHG$1*LOOKUP(CHG$1,'DMG Tables'!$G$2:$G$7,'DMG Tables'!$H$2:$H$7)</f>
        <v>161280000</v>
      </c>
      <c r="CHH22" s="1">
        <f>LOOKUP($A22,'DMG Tables'!$P$2:$P$35,'DMG Tables'!$O$2:$O$35)*CHH$1*LOOKUP(CHH$1,'DMG Tables'!$G$2:$G$7,'DMG Tables'!$H$2:$H$7)</f>
        <v>161352000</v>
      </c>
      <c r="CHI22" s="1">
        <f>LOOKUP($A22,'DMG Tables'!$P$2:$P$35,'DMG Tables'!$O$2:$O$35)*CHI$1*LOOKUP(CHI$1,'DMG Tables'!$G$2:$G$7,'DMG Tables'!$H$2:$H$7)</f>
        <v>161424000</v>
      </c>
      <c r="CHJ22" s="1">
        <f>LOOKUP($A22,'DMG Tables'!$P$2:$P$35,'DMG Tables'!$O$2:$O$35)*CHJ$1*LOOKUP(CHJ$1,'DMG Tables'!$G$2:$G$7,'DMG Tables'!$H$2:$H$7)</f>
        <v>161496000</v>
      </c>
      <c r="CHK22" s="1">
        <f>LOOKUP($A22,'DMG Tables'!$P$2:$P$35,'DMG Tables'!$O$2:$O$35)*CHK$1*LOOKUP(CHK$1,'DMG Tables'!$G$2:$G$7,'DMG Tables'!$H$2:$H$7)</f>
        <v>161568000</v>
      </c>
      <c r="CHL22" s="1">
        <f>LOOKUP($A22,'DMG Tables'!$P$2:$P$35,'DMG Tables'!$O$2:$O$35)*CHL$1*LOOKUP(CHL$1,'DMG Tables'!$G$2:$G$7,'DMG Tables'!$H$2:$H$7)</f>
        <v>161640000</v>
      </c>
      <c r="CHM22" s="1">
        <f>LOOKUP($A22,'DMG Tables'!$P$2:$P$35,'DMG Tables'!$O$2:$O$35)*CHM$1*LOOKUP(CHM$1,'DMG Tables'!$G$2:$G$7,'DMG Tables'!$H$2:$H$7)</f>
        <v>161712000</v>
      </c>
      <c r="CHN22" s="1">
        <f>LOOKUP($A22,'DMG Tables'!$P$2:$P$35,'DMG Tables'!$O$2:$O$35)*CHN$1*LOOKUP(CHN$1,'DMG Tables'!$G$2:$G$7,'DMG Tables'!$H$2:$H$7)</f>
        <v>161784000</v>
      </c>
      <c r="CHO22" s="1">
        <f>LOOKUP($A22,'DMG Tables'!$P$2:$P$35,'DMG Tables'!$O$2:$O$35)*CHO$1*LOOKUP(CHO$1,'DMG Tables'!$G$2:$G$7,'DMG Tables'!$H$2:$H$7)</f>
        <v>161856000</v>
      </c>
      <c r="CHP22" s="1">
        <f>LOOKUP($A22,'DMG Tables'!$P$2:$P$35,'DMG Tables'!$O$2:$O$35)*CHP$1*LOOKUP(CHP$1,'DMG Tables'!$G$2:$G$7,'DMG Tables'!$H$2:$H$7)</f>
        <v>161928000</v>
      </c>
      <c r="CHQ22" s="1">
        <f>LOOKUP($A22,'DMG Tables'!$P$2:$P$35,'DMG Tables'!$O$2:$O$35)*CHQ$1*LOOKUP(CHQ$1,'DMG Tables'!$G$2:$G$7,'DMG Tables'!$H$2:$H$7)</f>
        <v>162000000</v>
      </c>
      <c r="CHR22" s="1">
        <f>LOOKUP($A22,'DMG Tables'!$P$2:$P$35,'DMG Tables'!$O$2:$O$35)*CHR$1*LOOKUP(CHR$1,'DMG Tables'!$G$2:$G$7,'DMG Tables'!$H$2:$H$7)</f>
        <v>162072000</v>
      </c>
      <c r="CHS22" s="1">
        <f>LOOKUP($A22,'DMG Tables'!$P$2:$P$35,'DMG Tables'!$O$2:$O$35)*CHS$1*LOOKUP(CHS$1,'DMG Tables'!$G$2:$G$7,'DMG Tables'!$H$2:$H$7)</f>
        <v>162144000</v>
      </c>
      <c r="CHT22" s="1">
        <f>LOOKUP($A22,'DMG Tables'!$P$2:$P$35,'DMG Tables'!$O$2:$O$35)*CHT$1*LOOKUP(CHT$1,'DMG Tables'!$G$2:$G$7,'DMG Tables'!$H$2:$H$7)</f>
        <v>162216000</v>
      </c>
      <c r="CHU22" s="1">
        <f>LOOKUP($A22,'DMG Tables'!$P$2:$P$35,'DMG Tables'!$O$2:$O$35)*CHU$1*LOOKUP(CHU$1,'DMG Tables'!$G$2:$G$7,'DMG Tables'!$H$2:$H$7)</f>
        <v>162288000</v>
      </c>
      <c r="CHV22" s="1">
        <f>LOOKUP($A22,'DMG Tables'!$P$2:$P$35,'DMG Tables'!$O$2:$O$35)*CHV$1*LOOKUP(CHV$1,'DMG Tables'!$G$2:$G$7,'DMG Tables'!$H$2:$H$7)</f>
        <v>162360000</v>
      </c>
      <c r="CHW22" s="1">
        <f>LOOKUP($A22,'DMG Tables'!$P$2:$P$35,'DMG Tables'!$O$2:$O$35)*CHW$1*LOOKUP(CHW$1,'DMG Tables'!$G$2:$G$7,'DMG Tables'!$H$2:$H$7)</f>
        <v>162432000</v>
      </c>
      <c r="CHX22" s="1">
        <f>LOOKUP($A22,'DMG Tables'!$P$2:$P$35,'DMG Tables'!$O$2:$O$35)*CHX$1*LOOKUP(CHX$1,'DMG Tables'!$G$2:$G$7,'DMG Tables'!$H$2:$H$7)</f>
        <v>162504000</v>
      </c>
      <c r="CHY22" s="1">
        <f>LOOKUP($A22,'DMG Tables'!$P$2:$P$35,'DMG Tables'!$O$2:$O$35)*CHY$1*LOOKUP(CHY$1,'DMG Tables'!$G$2:$G$7,'DMG Tables'!$H$2:$H$7)</f>
        <v>162576000</v>
      </c>
      <c r="CHZ22" s="1">
        <f>LOOKUP($A22,'DMG Tables'!$P$2:$P$35,'DMG Tables'!$O$2:$O$35)*CHZ$1*LOOKUP(CHZ$1,'DMG Tables'!$G$2:$G$7,'DMG Tables'!$H$2:$H$7)</f>
        <v>162648000</v>
      </c>
      <c r="CIA22" s="1">
        <f>LOOKUP($A22,'DMG Tables'!$P$2:$P$35,'DMG Tables'!$O$2:$O$35)*CIA$1*LOOKUP(CIA$1,'DMG Tables'!$G$2:$G$7,'DMG Tables'!$H$2:$H$7)</f>
        <v>162720000</v>
      </c>
      <c r="CIB22" s="1">
        <f>LOOKUP($A22,'DMG Tables'!$P$2:$P$35,'DMG Tables'!$O$2:$O$35)*CIB$1*LOOKUP(CIB$1,'DMG Tables'!$G$2:$G$7,'DMG Tables'!$H$2:$H$7)</f>
        <v>162792000</v>
      </c>
      <c r="CIC22" s="1">
        <f>LOOKUP($A22,'DMG Tables'!$P$2:$P$35,'DMG Tables'!$O$2:$O$35)*CIC$1*LOOKUP(CIC$1,'DMG Tables'!$G$2:$G$7,'DMG Tables'!$H$2:$H$7)</f>
        <v>162864000</v>
      </c>
      <c r="CID22" s="1">
        <f>LOOKUP($A22,'DMG Tables'!$P$2:$P$35,'DMG Tables'!$O$2:$O$35)*CID$1*LOOKUP(CID$1,'DMG Tables'!$G$2:$G$7,'DMG Tables'!$H$2:$H$7)</f>
        <v>162936000</v>
      </c>
      <c r="CIE22" s="1">
        <f>LOOKUP($A22,'DMG Tables'!$P$2:$P$35,'DMG Tables'!$O$2:$O$35)*CIE$1*LOOKUP(CIE$1,'DMG Tables'!$G$2:$G$7,'DMG Tables'!$H$2:$H$7)</f>
        <v>163008000</v>
      </c>
      <c r="CIF22" s="1">
        <f>LOOKUP($A22,'DMG Tables'!$P$2:$P$35,'DMG Tables'!$O$2:$O$35)*CIF$1*LOOKUP(CIF$1,'DMG Tables'!$G$2:$G$7,'DMG Tables'!$H$2:$H$7)</f>
        <v>163080000</v>
      </c>
      <c r="CIG22" s="1">
        <f>LOOKUP($A22,'DMG Tables'!$P$2:$P$35,'DMG Tables'!$O$2:$O$35)*CIG$1*LOOKUP(CIG$1,'DMG Tables'!$G$2:$G$7,'DMG Tables'!$H$2:$H$7)</f>
        <v>163152000</v>
      </c>
      <c r="CIH22" s="1">
        <f>LOOKUP($A22,'DMG Tables'!$P$2:$P$35,'DMG Tables'!$O$2:$O$35)*CIH$1*LOOKUP(CIH$1,'DMG Tables'!$G$2:$G$7,'DMG Tables'!$H$2:$H$7)</f>
        <v>163224000</v>
      </c>
      <c r="CII22" s="1">
        <f>LOOKUP($A22,'DMG Tables'!$P$2:$P$35,'DMG Tables'!$O$2:$O$35)*CII$1*LOOKUP(CII$1,'DMG Tables'!$G$2:$G$7,'DMG Tables'!$H$2:$H$7)</f>
        <v>163296000</v>
      </c>
      <c r="CIJ22" s="1">
        <f>LOOKUP($A22,'DMG Tables'!$P$2:$P$35,'DMG Tables'!$O$2:$O$35)*CIJ$1*LOOKUP(CIJ$1,'DMG Tables'!$G$2:$G$7,'DMG Tables'!$H$2:$H$7)</f>
        <v>163368000</v>
      </c>
      <c r="CIK22" s="1">
        <f>LOOKUP($A22,'DMG Tables'!$P$2:$P$35,'DMG Tables'!$O$2:$O$35)*CIK$1*LOOKUP(CIK$1,'DMG Tables'!$G$2:$G$7,'DMG Tables'!$H$2:$H$7)</f>
        <v>163440000</v>
      </c>
      <c r="CIL22" s="1">
        <f>LOOKUP($A22,'DMG Tables'!$P$2:$P$35,'DMG Tables'!$O$2:$O$35)*CIL$1*LOOKUP(CIL$1,'DMG Tables'!$G$2:$G$7,'DMG Tables'!$H$2:$H$7)</f>
        <v>163512000</v>
      </c>
      <c r="CIM22" s="1">
        <f>LOOKUP($A22,'DMG Tables'!$P$2:$P$35,'DMG Tables'!$O$2:$O$35)*CIM$1*LOOKUP(CIM$1,'DMG Tables'!$G$2:$G$7,'DMG Tables'!$H$2:$H$7)</f>
        <v>163584000</v>
      </c>
      <c r="CIN22" s="1">
        <f>LOOKUP($A22,'DMG Tables'!$P$2:$P$35,'DMG Tables'!$O$2:$O$35)*CIN$1*LOOKUP(CIN$1,'DMG Tables'!$G$2:$G$7,'DMG Tables'!$H$2:$H$7)</f>
        <v>163656000</v>
      </c>
      <c r="CIO22" s="1">
        <f>LOOKUP($A22,'DMG Tables'!$P$2:$P$35,'DMG Tables'!$O$2:$O$35)*CIO$1*LOOKUP(CIO$1,'DMG Tables'!$G$2:$G$7,'DMG Tables'!$H$2:$H$7)</f>
        <v>163728000</v>
      </c>
      <c r="CIP22" s="1">
        <f>LOOKUP($A22,'DMG Tables'!$P$2:$P$35,'DMG Tables'!$O$2:$O$35)*CIP$1*LOOKUP(CIP$1,'DMG Tables'!$G$2:$G$7,'DMG Tables'!$H$2:$H$7)</f>
        <v>163800000</v>
      </c>
      <c r="CIQ22" s="1">
        <f>LOOKUP($A22,'DMG Tables'!$P$2:$P$35,'DMG Tables'!$O$2:$O$35)*CIQ$1*LOOKUP(CIQ$1,'DMG Tables'!$G$2:$G$7,'DMG Tables'!$H$2:$H$7)</f>
        <v>163872000</v>
      </c>
      <c r="CIR22" s="1">
        <f>LOOKUP($A22,'DMG Tables'!$P$2:$P$35,'DMG Tables'!$O$2:$O$35)*CIR$1*LOOKUP(CIR$1,'DMG Tables'!$G$2:$G$7,'DMG Tables'!$H$2:$H$7)</f>
        <v>163944000</v>
      </c>
      <c r="CIS22" s="1">
        <f>LOOKUP($A22,'DMG Tables'!$P$2:$P$35,'DMG Tables'!$O$2:$O$35)*CIS$1*LOOKUP(CIS$1,'DMG Tables'!$G$2:$G$7,'DMG Tables'!$H$2:$H$7)</f>
        <v>164016000</v>
      </c>
      <c r="CIT22" s="1">
        <f>LOOKUP($A22,'DMG Tables'!$P$2:$P$35,'DMG Tables'!$O$2:$O$35)*CIT$1*LOOKUP(CIT$1,'DMG Tables'!$G$2:$G$7,'DMG Tables'!$H$2:$H$7)</f>
        <v>164088000</v>
      </c>
      <c r="CIU22" s="1">
        <f>LOOKUP($A22,'DMG Tables'!$P$2:$P$35,'DMG Tables'!$O$2:$O$35)*CIU$1*LOOKUP(CIU$1,'DMG Tables'!$G$2:$G$7,'DMG Tables'!$H$2:$H$7)</f>
        <v>164160000</v>
      </c>
      <c r="CIV22" s="1">
        <f>LOOKUP($A22,'DMG Tables'!$P$2:$P$35,'DMG Tables'!$O$2:$O$35)*CIV$1*LOOKUP(CIV$1,'DMG Tables'!$G$2:$G$7,'DMG Tables'!$H$2:$H$7)</f>
        <v>164232000</v>
      </c>
      <c r="CIW22" s="1">
        <f>LOOKUP($A22,'DMG Tables'!$P$2:$P$35,'DMG Tables'!$O$2:$O$35)*CIW$1*LOOKUP(CIW$1,'DMG Tables'!$G$2:$G$7,'DMG Tables'!$H$2:$H$7)</f>
        <v>164304000</v>
      </c>
      <c r="CIX22" s="1">
        <f>LOOKUP($A22,'DMG Tables'!$P$2:$P$35,'DMG Tables'!$O$2:$O$35)*CIX$1*LOOKUP(CIX$1,'DMG Tables'!$G$2:$G$7,'DMG Tables'!$H$2:$H$7)</f>
        <v>164376000</v>
      </c>
      <c r="CIY22" s="1">
        <f>LOOKUP($A22,'DMG Tables'!$P$2:$P$35,'DMG Tables'!$O$2:$O$35)*CIY$1*LOOKUP(CIY$1,'DMG Tables'!$G$2:$G$7,'DMG Tables'!$H$2:$H$7)</f>
        <v>164448000</v>
      </c>
      <c r="CIZ22" s="1">
        <f>LOOKUP($A22,'DMG Tables'!$P$2:$P$35,'DMG Tables'!$O$2:$O$35)*CIZ$1*LOOKUP(CIZ$1,'DMG Tables'!$G$2:$G$7,'DMG Tables'!$H$2:$H$7)</f>
        <v>164520000</v>
      </c>
      <c r="CJA22" s="1">
        <f>LOOKUP($A22,'DMG Tables'!$P$2:$P$35,'DMG Tables'!$O$2:$O$35)*CJA$1*LOOKUP(CJA$1,'DMG Tables'!$G$2:$G$7,'DMG Tables'!$H$2:$H$7)</f>
        <v>164592000</v>
      </c>
      <c r="CJB22" s="1">
        <f>LOOKUP($A22,'DMG Tables'!$P$2:$P$35,'DMG Tables'!$O$2:$O$35)*CJB$1*LOOKUP(CJB$1,'DMG Tables'!$G$2:$G$7,'DMG Tables'!$H$2:$H$7)</f>
        <v>164664000</v>
      </c>
      <c r="CJC22" s="1">
        <f>LOOKUP($A22,'DMG Tables'!$P$2:$P$35,'DMG Tables'!$O$2:$O$35)*CJC$1*LOOKUP(CJC$1,'DMG Tables'!$G$2:$G$7,'DMG Tables'!$H$2:$H$7)</f>
        <v>164736000</v>
      </c>
      <c r="CJD22" s="1">
        <f>LOOKUP($A22,'DMG Tables'!$P$2:$P$35,'DMG Tables'!$O$2:$O$35)*CJD$1*LOOKUP(CJD$1,'DMG Tables'!$G$2:$G$7,'DMG Tables'!$H$2:$H$7)</f>
        <v>164808000</v>
      </c>
      <c r="CJE22" s="1">
        <f>LOOKUP($A22,'DMG Tables'!$P$2:$P$35,'DMG Tables'!$O$2:$O$35)*CJE$1*LOOKUP(CJE$1,'DMG Tables'!$G$2:$G$7,'DMG Tables'!$H$2:$H$7)</f>
        <v>164880000</v>
      </c>
      <c r="CJF22" s="1">
        <f>LOOKUP($A22,'DMG Tables'!$P$2:$P$35,'DMG Tables'!$O$2:$O$35)*CJF$1*LOOKUP(CJF$1,'DMG Tables'!$G$2:$G$7,'DMG Tables'!$H$2:$H$7)</f>
        <v>164952000</v>
      </c>
      <c r="CJG22" s="1">
        <f>LOOKUP($A22,'DMG Tables'!$P$2:$P$35,'DMG Tables'!$O$2:$O$35)*CJG$1*LOOKUP(CJG$1,'DMG Tables'!$G$2:$G$7,'DMG Tables'!$H$2:$H$7)</f>
        <v>165024000</v>
      </c>
      <c r="CJH22" s="1">
        <f>LOOKUP($A22,'DMG Tables'!$P$2:$P$35,'DMG Tables'!$O$2:$O$35)*CJH$1*LOOKUP(CJH$1,'DMG Tables'!$G$2:$G$7,'DMG Tables'!$H$2:$H$7)</f>
        <v>165096000</v>
      </c>
      <c r="CJI22" s="1">
        <f>LOOKUP($A22,'DMG Tables'!$P$2:$P$35,'DMG Tables'!$O$2:$O$35)*CJI$1*LOOKUP(CJI$1,'DMG Tables'!$G$2:$G$7,'DMG Tables'!$H$2:$H$7)</f>
        <v>165168000</v>
      </c>
      <c r="CJJ22" s="1">
        <f>LOOKUP($A22,'DMG Tables'!$P$2:$P$35,'DMG Tables'!$O$2:$O$35)*CJJ$1*LOOKUP(CJJ$1,'DMG Tables'!$G$2:$G$7,'DMG Tables'!$H$2:$H$7)</f>
        <v>165240000</v>
      </c>
      <c r="CJK22" s="1">
        <f>LOOKUP($A22,'DMG Tables'!$P$2:$P$35,'DMG Tables'!$O$2:$O$35)*CJK$1*LOOKUP(CJK$1,'DMG Tables'!$G$2:$G$7,'DMG Tables'!$H$2:$H$7)</f>
        <v>165312000</v>
      </c>
      <c r="CJL22" s="1">
        <f>LOOKUP($A22,'DMG Tables'!$P$2:$P$35,'DMG Tables'!$O$2:$O$35)*CJL$1*LOOKUP(CJL$1,'DMG Tables'!$G$2:$G$7,'DMG Tables'!$H$2:$H$7)</f>
        <v>165384000</v>
      </c>
      <c r="CJM22" s="1">
        <f>LOOKUP($A22,'DMG Tables'!$P$2:$P$35,'DMG Tables'!$O$2:$O$35)*CJM$1*LOOKUP(CJM$1,'DMG Tables'!$G$2:$G$7,'DMG Tables'!$H$2:$H$7)</f>
        <v>165456000</v>
      </c>
      <c r="CJN22" s="1">
        <f>LOOKUP($A22,'DMG Tables'!$P$2:$P$35,'DMG Tables'!$O$2:$O$35)*CJN$1*LOOKUP(CJN$1,'DMG Tables'!$G$2:$G$7,'DMG Tables'!$H$2:$H$7)</f>
        <v>165528000</v>
      </c>
      <c r="CJO22" s="1">
        <f>LOOKUP($A22,'DMG Tables'!$P$2:$P$35,'DMG Tables'!$O$2:$O$35)*CJO$1*LOOKUP(CJO$1,'DMG Tables'!$G$2:$G$7,'DMG Tables'!$H$2:$H$7)</f>
        <v>165600000</v>
      </c>
      <c r="CJP22" s="1">
        <f>LOOKUP($A22,'DMG Tables'!$P$2:$P$35,'DMG Tables'!$O$2:$O$35)*CJP$1*LOOKUP(CJP$1,'DMG Tables'!$G$2:$G$7,'DMG Tables'!$H$2:$H$7)</f>
        <v>165672000</v>
      </c>
      <c r="CJQ22" s="1">
        <f>LOOKUP($A22,'DMG Tables'!$P$2:$P$35,'DMG Tables'!$O$2:$O$35)*CJQ$1*LOOKUP(CJQ$1,'DMG Tables'!$G$2:$G$7,'DMG Tables'!$H$2:$H$7)</f>
        <v>165744000</v>
      </c>
      <c r="CJR22" s="1">
        <f>LOOKUP($A22,'DMG Tables'!$P$2:$P$35,'DMG Tables'!$O$2:$O$35)*CJR$1*LOOKUP(CJR$1,'DMG Tables'!$G$2:$G$7,'DMG Tables'!$H$2:$H$7)</f>
        <v>165816000</v>
      </c>
      <c r="CJS22" s="1">
        <f>LOOKUP($A22,'DMG Tables'!$P$2:$P$35,'DMG Tables'!$O$2:$O$35)*CJS$1*LOOKUP(CJS$1,'DMG Tables'!$G$2:$G$7,'DMG Tables'!$H$2:$H$7)</f>
        <v>165888000</v>
      </c>
      <c r="CJT22" s="1">
        <f>LOOKUP($A22,'DMG Tables'!$P$2:$P$35,'DMG Tables'!$O$2:$O$35)*CJT$1*LOOKUP(CJT$1,'DMG Tables'!$G$2:$G$7,'DMG Tables'!$H$2:$H$7)</f>
        <v>165960000</v>
      </c>
      <c r="CJU22" s="1">
        <f>LOOKUP($A22,'DMG Tables'!$P$2:$P$35,'DMG Tables'!$O$2:$O$35)*CJU$1*LOOKUP(CJU$1,'DMG Tables'!$G$2:$G$7,'DMG Tables'!$H$2:$H$7)</f>
        <v>166032000</v>
      </c>
      <c r="CJV22" s="1">
        <f>LOOKUP($A22,'DMG Tables'!$P$2:$P$35,'DMG Tables'!$O$2:$O$35)*CJV$1*LOOKUP(CJV$1,'DMG Tables'!$G$2:$G$7,'DMG Tables'!$H$2:$H$7)</f>
        <v>166104000</v>
      </c>
      <c r="CJW22" s="1">
        <f>LOOKUP($A22,'DMG Tables'!$P$2:$P$35,'DMG Tables'!$O$2:$O$35)*CJW$1*LOOKUP(CJW$1,'DMG Tables'!$G$2:$G$7,'DMG Tables'!$H$2:$H$7)</f>
        <v>166176000</v>
      </c>
      <c r="CJX22" s="1">
        <f>LOOKUP($A22,'DMG Tables'!$P$2:$P$35,'DMG Tables'!$O$2:$O$35)*CJX$1*LOOKUP(CJX$1,'DMG Tables'!$G$2:$G$7,'DMG Tables'!$H$2:$H$7)</f>
        <v>166248000</v>
      </c>
      <c r="CJY22" s="1">
        <f>LOOKUP($A22,'DMG Tables'!$P$2:$P$35,'DMG Tables'!$O$2:$O$35)*CJY$1*LOOKUP(CJY$1,'DMG Tables'!$G$2:$G$7,'DMG Tables'!$H$2:$H$7)</f>
        <v>166320000</v>
      </c>
      <c r="CJZ22" s="1">
        <f>LOOKUP($A22,'DMG Tables'!$P$2:$P$35,'DMG Tables'!$O$2:$O$35)*CJZ$1*LOOKUP(CJZ$1,'DMG Tables'!$G$2:$G$7,'DMG Tables'!$H$2:$H$7)</f>
        <v>166392000</v>
      </c>
      <c r="CKA22" s="1">
        <f>LOOKUP($A22,'DMG Tables'!$P$2:$P$35,'DMG Tables'!$O$2:$O$35)*CKA$1*LOOKUP(CKA$1,'DMG Tables'!$G$2:$G$7,'DMG Tables'!$H$2:$H$7)</f>
        <v>166464000</v>
      </c>
      <c r="CKB22" s="1">
        <f>LOOKUP($A22,'DMG Tables'!$P$2:$P$35,'DMG Tables'!$O$2:$O$35)*CKB$1*LOOKUP(CKB$1,'DMG Tables'!$G$2:$G$7,'DMG Tables'!$H$2:$H$7)</f>
        <v>166536000</v>
      </c>
      <c r="CKC22" s="1">
        <f>LOOKUP($A22,'DMG Tables'!$P$2:$P$35,'DMG Tables'!$O$2:$O$35)*CKC$1*LOOKUP(CKC$1,'DMG Tables'!$G$2:$G$7,'DMG Tables'!$H$2:$H$7)</f>
        <v>166608000</v>
      </c>
      <c r="CKD22" s="1">
        <f>LOOKUP($A22,'DMG Tables'!$P$2:$P$35,'DMG Tables'!$O$2:$O$35)*CKD$1*LOOKUP(CKD$1,'DMG Tables'!$G$2:$G$7,'DMG Tables'!$H$2:$H$7)</f>
        <v>166680000</v>
      </c>
      <c r="CKE22" s="1">
        <f>LOOKUP($A22,'DMG Tables'!$P$2:$P$35,'DMG Tables'!$O$2:$O$35)*CKE$1*LOOKUP(CKE$1,'DMG Tables'!$G$2:$G$7,'DMG Tables'!$H$2:$H$7)</f>
        <v>166752000</v>
      </c>
      <c r="CKF22" s="1">
        <f>LOOKUP($A22,'DMG Tables'!$P$2:$P$35,'DMG Tables'!$O$2:$O$35)*CKF$1*LOOKUP(CKF$1,'DMG Tables'!$G$2:$G$7,'DMG Tables'!$H$2:$H$7)</f>
        <v>166824000</v>
      </c>
      <c r="CKG22" s="1">
        <f>LOOKUP($A22,'DMG Tables'!$P$2:$P$35,'DMG Tables'!$O$2:$O$35)*CKG$1*LOOKUP(CKG$1,'DMG Tables'!$G$2:$G$7,'DMG Tables'!$H$2:$H$7)</f>
        <v>166896000</v>
      </c>
      <c r="CKH22" s="1">
        <f>LOOKUP($A22,'DMG Tables'!$P$2:$P$35,'DMG Tables'!$O$2:$O$35)*CKH$1*LOOKUP(CKH$1,'DMG Tables'!$G$2:$G$7,'DMG Tables'!$H$2:$H$7)</f>
        <v>166968000</v>
      </c>
      <c r="CKI22" s="1">
        <f>LOOKUP($A22,'DMG Tables'!$P$2:$P$35,'DMG Tables'!$O$2:$O$35)*CKI$1*LOOKUP(CKI$1,'DMG Tables'!$G$2:$G$7,'DMG Tables'!$H$2:$H$7)</f>
        <v>167040000</v>
      </c>
      <c r="CKJ22" s="1">
        <f>LOOKUP($A22,'DMG Tables'!$P$2:$P$35,'DMG Tables'!$O$2:$O$35)*CKJ$1*LOOKUP(CKJ$1,'DMG Tables'!$G$2:$G$7,'DMG Tables'!$H$2:$H$7)</f>
        <v>167112000</v>
      </c>
      <c r="CKK22" s="1">
        <f>LOOKUP($A22,'DMG Tables'!$P$2:$P$35,'DMG Tables'!$O$2:$O$35)*CKK$1*LOOKUP(CKK$1,'DMG Tables'!$G$2:$G$7,'DMG Tables'!$H$2:$H$7)</f>
        <v>167184000</v>
      </c>
      <c r="CKL22" s="1">
        <f>LOOKUP($A22,'DMG Tables'!$P$2:$P$35,'DMG Tables'!$O$2:$O$35)*CKL$1*LOOKUP(CKL$1,'DMG Tables'!$G$2:$G$7,'DMG Tables'!$H$2:$H$7)</f>
        <v>167256000</v>
      </c>
      <c r="CKM22" s="1">
        <f>LOOKUP($A22,'DMG Tables'!$P$2:$P$35,'DMG Tables'!$O$2:$O$35)*CKM$1*LOOKUP(CKM$1,'DMG Tables'!$G$2:$G$7,'DMG Tables'!$H$2:$H$7)</f>
        <v>167328000</v>
      </c>
      <c r="CKN22" s="1">
        <f>LOOKUP($A22,'DMG Tables'!$P$2:$P$35,'DMG Tables'!$O$2:$O$35)*CKN$1*LOOKUP(CKN$1,'DMG Tables'!$G$2:$G$7,'DMG Tables'!$H$2:$H$7)</f>
        <v>167400000</v>
      </c>
      <c r="CKO22" s="1">
        <f>LOOKUP($A22,'DMG Tables'!$P$2:$P$35,'DMG Tables'!$O$2:$O$35)*CKO$1*LOOKUP(CKO$1,'DMG Tables'!$G$2:$G$7,'DMG Tables'!$H$2:$H$7)</f>
        <v>167472000</v>
      </c>
      <c r="CKP22" s="1">
        <f>LOOKUP($A22,'DMG Tables'!$P$2:$P$35,'DMG Tables'!$O$2:$O$35)*CKP$1*LOOKUP(CKP$1,'DMG Tables'!$G$2:$G$7,'DMG Tables'!$H$2:$H$7)</f>
        <v>167544000</v>
      </c>
      <c r="CKQ22" s="1">
        <f>LOOKUP($A22,'DMG Tables'!$P$2:$P$35,'DMG Tables'!$O$2:$O$35)*CKQ$1*LOOKUP(CKQ$1,'DMG Tables'!$G$2:$G$7,'DMG Tables'!$H$2:$H$7)</f>
        <v>167616000</v>
      </c>
      <c r="CKR22" s="1">
        <f>LOOKUP($A22,'DMG Tables'!$P$2:$P$35,'DMG Tables'!$O$2:$O$35)*CKR$1*LOOKUP(CKR$1,'DMG Tables'!$G$2:$G$7,'DMG Tables'!$H$2:$H$7)</f>
        <v>167688000</v>
      </c>
      <c r="CKS22" s="1">
        <f>LOOKUP($A22,'DMG Tables'!$P$2:$P$35,'DMG Tables'!$O$2:$O$35)*CKS$1*LOOKUP(CKS$1,'DMG Tables'!$G$2:$G$7,'DMG Tables'!$H$2:$H$7)</f>
        <v>167760000</v>
      </c>
      <c r="CKT22" s="1">
        <f>LOOKUP($A22,'DMG Tables'!$P$2:$P$35,'DMG Tables'!$O$2:$O$35)*CKT$1*LOOKUP(CKT$1,'DMG Tables'!$G$2:$G$7,'DMG Tables'!$H$2:$H$7)</f>
        <v>167832000</v>
      </c>
      <c r="CKU22" s="1">
        <f>LOOKUP($A22,'DMG Tables'!$P$2:$P$35,'DMG Tables'!$O$2:$O$35)*CKU$1*LOOKUP(CKU$1,'DMG Tables'!$G$2:$G$7,'DMG Tables'!$H$2:$H$7)</f>
        <v>167904000</v>
      </c>
      <c r="CKV22" s="1">
        <f>LOOKUP($A22,'DMG Tables'!$P$2:$P$35,'DMG Tables'!$O$2:$O$35)*CKV$1*LOOKUP(CKV$1,'DMG Tables'!$G$2:$G$7,'DMG Tables'!$H$2:$H$7)</f>
        <v>167976000</v>
      </c>
      <c r="CKW22" s="1">
        <f>LOOKUP($A22,'DMG Tables'!$P$2:$P$35,'DMG Tables'!$O$2:$O$35)*CKW$1*LOOKUP(CKW$1,'DMG Tables'!$G$2:$G$7,'DMG Tables'!$H$2:$H$7)</f>
        <v>168048000</v>
      </c>
      <c r="CKX22" s="1">
        <f>LOOKUP($A22,'DMG Tables'!$P$2:$P$35,'DMG Tables'!$O$2:$O$35)*CKX$1*LOOKUP(CKX$1,'DMG Tables'!$G$2:$G$7,'DMG Tables'!$H$2:$H$7)</f>
        <v>168120000</v>
      </c>
      <c r="CKY22" s="1">
        <f>LOOKUP($A22,'DMG Tables'!$P$2:$P$35,'DMG Tables'!$O$2:$O$35)*CKY$1*LOOKUP(CKY$1,'DMG Tables'!$G$2:$G$7,'DMG Tables'!$H$2:$H$7)</f>
        <v>168192000</v>
      </c>
      <c r="CKZ22" s="1">
        <f>LOOKUP($A22,'DMG Tables'!$P$2:$P$35,'DMG Tables'!$O$2:$O$35)*CKZ$1*LOOKUP(CKZ$1,'DMG Tables'!$G$2:$G$7,'DMG Tables'!$H$2:$H$7)</f>
        <v>168264000</v>
      </c>
      <c r="CLA22" s="1">
        <f>LOOKUP($A22,'DMG Tables'!$P$2:$P$35,'DMG Tables'!$O$2:$O$35)*CLA$1*LOOKUP(CLA$1,'DMG Tables'!$G$2:$G$7,'DMG Tables'!$H$2:$H$7)</f>
        <v>168336000</v>
      </c>
      <c r="CLB22" s="1">
        <f>LOOKUP($A22,'DMG Tables'!$P$2:$P$35,'DMG Tables'!$O$2:$O$35)*CLB$1*LOOKUP(CLB$1,'DMG Tables'!$G$2:$G$7,'DMG Tables'!$H$2:$H$7)</f>
        <v>168408000</v>
      </c>
      <c r="CLC22" s="1">
        <f>LOOKUP($A22,'DMG Tables'!$P$2:$P$35,'DMG Tables'!$O$2:$O$35)*CLC$1*LOOKUP(CLC$1,'DMG Tables'!$G$2:$G$7,'DMG Tables'!$H$2:$H$7)</f>
        <v>168480000</v>
      </c>
      <c r="CLD22" s="1">
        <f>LOOKUP($A22,'DMG Tables'!$P$2:$P$35,'DMG Tables'!$O$2:$O$35)*CLD$1*LOOKUP(CLD$1,'DMG Tables'!$G$2:$G$7,'DMG Tables'!$H$2:$H$7)</f>
        <v>168552000</v>
      </c>
      <c r="CLE22" s="1">
        <f>LOOKUP($A22,'DMG Tables'!$P$2:$P$35,'DMG Tables'!$O$2:$O$35)*CLE$1*LOOKUP(CLE$1,'DMG Tables'!$G$2:$G$7,'DMG Tables'!$H$2:$H$7)</f>
        <v>168624000</v>
      </c>
      <c r="CLF22" s="1">
        <f>LOOKUP($A22,'DMG Tables'!$P$2:$P$35,'DMG Tables'!$O$2:$O$35)*CLF$1*LOOKUP(CLF$1,'DMG Tables'!$G$2:$G$7,'DMG Tables'!$H$2:$H$7)</f>
        <v>168696000</v>
      </c>
      <c r="CLG22" s="1">
        <f>LOOKUP($A22,'DMG Tables'!$P$2:$P$35,'DMG Tables'!$O$2:$O$35)*CLG$1*LOOKUP(CLG$1,'DMG Tables'!$G$2:$G$7,'DMG Tables'!$H$2:$H$7)</f>
        <v>168768000</v>
      </c>
      <c r="CLH22" s="1">
        <f>LOOKUP($A22,'DMG Tables'!$P$2:$P$35,'DMG Tables'!$O$2:$O$35)*CLH$1*LOOKUP(CLH$1,'DMG Tables'!$G$2:$G$7,'DMG Tables'!$H$2:$H$7)</f>
        <v>168840000</v>
      </c>
      <c r="CLI22" s="1">
        <f>LOOKUP($A22,'DMG Tables'!$P$2:$P$35,'DMG Tables'!$O$2:$O$35)*CLI$1*LOOKUP(CLI$1,'DMG Tables'!$G$2:$G$7,'DMG Tables'!$H$2:$H$7)</f>
        <v>168912000</v>
      </c>
      <c r="CLJ22" s="1">
        <f>LOOKUP($A22,'DMG Tables'!$P$2:$P$35,'DMG Tables'!$O$2:$O$35)*CLJ$1*LOOKUP(CLJ$1,'DMG Tables'!$G$2:$G$7,'DMG Tables'!$H$2:$H$7)</f>
        <v>168984000</v>
      </c>
      <c r="CLK22" s="1">
        <f>LOOKUP($A22,'DMG Tables'!$P$2:$P$35,'DMG Tables'!$O$2:$O$35)*CLK$1*LOOKUP(CLK$1,'DMG Tables'!$G$2:$G$7,'DMG Tables'!$H$2:$H$7)</f>
        <v>169056000</v>
      </c>
      <c r="CLL22" s="1">
        <f>LOOKUP($A22,'DMG Tables'!$P$2:$P$35,'DMG Tables'!$O$2:$O$35)*CLL$1*LOOKUP(CLL$1,'DMG Tables'!$G$2:$G$7,'DMG Tables'!$H$2:$H$7)</f>
        <v>169128000</v>
      </c>
      <c r="CLM22" s="1">
        <f>LOOKUP($A22,'DMG Tables'!$P$2:$P$35,'DMG Tables'!$O$2:$O$35)*CLM$1*LOOKUP(CLM$1,'DMG Tables'!$G$2:$G$7,'DMG Tables'!$H$2:$H$7)</f>
        <v>169200000</v>
      </c>
      <c r="CLN22" s="1">
        <f>LOOKUP($A22,'DMG Tables'!$P$2:$P$35,'DMG Tables'!$O$2:$O$35)*CLN$1*LOOKUP(CLN$1,'DMG Tables'!$G$2:$G$7,'DMG Tables'!$H$2:$H$7)</f>
        <v>169272000</v>
      </c>
      <c r="CLO22" s="1">
        <f>LOOKUP($A22,'DMG Tables'!$P$2:$P$35,'DMG Tables'!$O$2:$O$35)*CLO$1*LOOKUP(CLO$1,'DMG Tables'!$G$2:$G$7,'DMG Tables'!$H$2:$H$7)</f>
        <v>169344000</v>
      </c>
      <c r="CLP22" s="1">
        <f>LOOKUP($A22,'DMG Tables'!$P$2:$P$35,'DMG Tables'!$O$2:$O$35)*CLP$1*LOOKUP(CLP$1,'DMG Tables'!$G$2:$G$7,'DMG Tables'!$H$2:$H$7)</f>
        <v>169416000</v>
      </c>
      <c r="CLQ22" s="1">
        <f>LOOKUP($A22,'DMG Tables'!$P$2:$P$35,'DMG Tables'!$O$2:$O$35)*CLQ$1*LOOKUP(CLQ$1,'DMG Tables'!$G$2:$G$7,'DMG Tables'!$H$2:$H$7)</f>
        <v>169488000</v>
      </c>
      <c r="CLR22" s="1">
        <f>LOOKUP($A22,'DMG Tables'!$P$2:$P$35,'DMG Tables'!$O$2:$O$35)*CLR$1*LOOKUP(CLR$1,'DMG Tables'!$G$2:$G$7,'DMG Tables'!$H$2:$H$7)</f>
        <v>169560000</v>
      </c>
      <c r="CLS22" s="1">
        <f>LOOKUP($A22,'DMG Tables'!$P$2:$P$35,'DMG Tables'!$O$2:$O$35)*CLS$1*LOOKUP(CLS$1,'DMG Tables'!$G$2:$G$7,'DMG Tables'!$H$2:$H$7)</f>
        <v>169632000</v>
      </c>
      <c r="CLT22" s="1">
        <f>LOOKUP($A22,'DMG Tables'!$P$2:$P$35,'DMG Tables'!$O$2:$O$35)*CLT$1*LOOKUP(CLT$1,'DMG Tables'!$G$2:$G$7,'DMG Tables'!$H$2:$H$7)</f>
        <v>169704000</v>
      </c>
      <c r="CLU22" s="1">
        <f>LOOKUP($A22,'DMG Tables'!$P$2:$P$35,'DMG Tables'!$O$2:$O$35)*CLU$1*LOOKUP(CLU$1,'DMG Tables'!$G$2:$G$7,'DMG Tables'!$H$2:$H$7)</f>
        <v>169776000</v>
      </c>
      <c r="CLV22" s="1">
        <f>LOOKUP($A22,'DMG Tables'!$P$2:$P$35,'DMG Tables'!$O$2:$O$35)*CLV$1*LOOKUP(CLV$1,'DMG Tables'!$G$2:$G$7,'DMG Tables'!$H$2:$H$7)</f>
        <v>169848000</v>
      </c>
      <c r="CLW22" s="1">
        <f>LOOKUP($A22,'DMG Tables'!$P$2:$P$35,'DMG Tables'!$O$2:$O$35)*CLW$1*LOOKUP(CLW$1,'DMG Tables'!$G$2:$G$7,'DMG Tables'!$H$2:$H$7)</f>
        <v>169920000</v>
      </c>
      <c r="CLX22" s="1">
        <f>LOOKUP($A22,'DMG Tables'!$P$2:$P$35,'DMG Tables'!$O$2:$O$35)*CLX$1*LOOKUP(CLX$1,'DMG Tables'!$G$2:$G$7,'DMG Tables'!$H$2:$H$7)</f>
        <v>169992000</v>
      </c>
      <c r="CLY22" s="1">
        <f>LOOKUP($A22,'DMG Tables'!$P$2:$P$35,'DMG Tables'!$O$2:$O$35)*CLY$1*LOOKUP(CLY$1,'DMG Tables'!$G$2:$G$7,'DMG Tables'!$H$2:$H$7)</f>
        <v>170064000</v>
      </c>
      <c r="CLZ22" s="1">
        <f>LOOKUP($A22,'DMG Tables'!$P$2:$P$35,'DMG Tables'!$O$2:$O$35)*CLZ$1*LOOKUP(CLZ$1,'DMG Tables'!$G$2:$G$7,'DMG Tables'!$H$2:$H$7)</f>
        <v>170136000</v>
      </c>
      <c r="CMA22" s="1">
        <f>LOOKUP($A22,'DMG Tables'!$P$2:$P$35,'DMG Tables'!$O$2:$O$35)*CMA$1*LOOKUP(CMA$1,'DMG Tables'!$G$2:$G$7,'DMG Tables'!$H$2:$H$7)</f>
        <v>170208000</v>
      </c>
      <c r="CMB22" s="1">
        <f>LOOKUP($A22,'DMG Tables'!$P$2:$P$35,'DMG Tables'!$O$2:$O$35)*CMB$1*LOOKUP(CMB$1,'DMG Tables'!$G$2:$G$7,'DMG Tables'!$H$2:$H$7)</f>
        <v>170280000</v>
      </c>
      <c r="CMC22" s="1">
        <f>LOOKUP($A22,'DMG Tables'!$P$2:$P$35,'DMG Tables'!$O$2:$O$35)*CMC$1*LOOKUP(CMC$1,'DMG Tables'!$G$2:$G$7,'DMG Tables'!$H$2:$H$7)</f>
        <v>170352000</v>
      </c>
      <c r="CMD22" s="1">
        <f>LOOKUP($A22,'DMG Tables'!$P$2:$P$35,'DMG Tables'!$O$2:$O$35)*CMD$1*LOOKUP(CMD$1,'DMG Tables'!$G$2:$G$7,'DMG Tables'!$H$2:$H$7)</f>
        <v>170424000</v>
      </c>
      <c r="CME22" s="1">
        <f>LOOKUP($A22,'DMG Tables'!$P$2:$P$35,'DMG Tables'!$O$2:$O$35)*CME$1*LOOKUP(CME$1,'DMG Tables'!$G$2:$G$7,'DMG Tables'!$H$2:$H$7)</f>
        <v>170496000</v>
      </c>
      <c r="CMF22" s="1">
        <f>LOOKUP($A22,'DMG Tables'!$P$2:$P$35,'DMG Tables'!$O$2:$O$35)*CMF$1*LOOKUP(CMF$1,'DMG Tables'!$G$2:$G$7,'DMG Tables'!$H$2:$H$7)</f>
        <v>170568000</v>
      </c>
      <c r="CMG22" s="1">
        <f>LOOKUP($A22,'DMG Tables'!$P$2:$P$35,'DMG Tables'!$O$2:$O$35)*CMG$1*LOOKUP(CMG$1,'DMG Tables'!$G$2:$G$7,'DMG Tables'!$H$2:$H$7)</f>
        <v>170640000</v>
      </c>
      <c r="CMH22" s="1">
        <f>LOOKUP($A22,'DMG Tables'!$P$2:$P$35,'DMG Tables'!$O$2:$O$35)*CMH$1*LOOKUP(CMH$1,'DMG Tables'!$G$2:$G$7,'DMG Tables'!$H$2:$H$7)</f>
        <v>170712000</v>
      </c>
      <c r="CMI22" s="1">
        <f>LOOKUP($A22,'DMG Tables'!$P$2:$P$35,'DMG Tables'!$O$2:$O$35)*CMI$1*LOOKUP(CMI$1,'DMG Tables'!$G$2:$G$7,'DMG Tables'!$H$2:$H$7)</f>
        <v>170784000</v>
      </c>
      <c r="CMJ22" s="1">
        <f>LOOKUP($A22,'DMG Tables'!$P$2:$P$35,'DMG Tables'!$O$2:$O$35)*CMJ$1*LOOKUP(CMJ$1,'DMG Tables'!$G$2:$G$7,'DMG Tables'!$H$2:$H$7)</f>
        <v>170856000</v>
      </c>
      <c r="CMK22" s="1">
        <f>LOOKUP($A22,'DMG Tables'!$P$2:$P$35,'DMG Tables'!$O$2:$O$35)*CMK$1*LOOKUP(CMK$1,'DMG Tables'!$G$2:$G$7,'DMG Tables'!$H$2:$H$7)</f>
        <v>170928000</v>
      </c>
      <c r="CML22" s="1">
        <f>LOOKUP($A22,'DMG Tables'!$P$2:$P$35,'DMG Tables'!$O$2:$O$35)*CML$1*LOOKUP(CML$1,'DMG Tables'!$G$2:$G$7,'DMG Tables'!$H$2:$H$7)</f>
        <v>171000000</v>
      </c>
      <c r="CMM22" s="1">
        <f>LOOKUP($A22,'DMG Tables'!$P$2:$P$35,'DMG Tables'!$O$2:$O$35)*CMM$1*LOOKUP(CMM$1,'DMG Tables'!$G$2:$G$7,'DMG Tables'!$H$2:$H$7)</f>
        <v>171072000</v>
      </c>
      <c r="CMN22" s="1">
        <f>LOOKUP($A22,'DMG Tables'!$P$2:$P$35,'DMG Tables'!$O$2:$O$35)*CMN$1*LOOKUP(CMN$1,'DMG Tables'!$G$2:$G$7,'DMG Tables'!$H$2:$H$7)</f>
        <v>171144000</v>
      </c>
      <c r="CMO22" s="1">
        <f>LOOKUP($A22,'DMG Tables'!$P$2:$P$35,'DMG Tables'!$O$2:$O$35)*CMO$1*LOOKUP(CMO$1,'DMG Tables'!$G$2:$G$7,'DMG Tables'!$H$2:$H$7)</f>
        <v>171216000</v>
      </c>
      <c r="CMP22" s="1">
        <f>LOOKUP($A22,'DMG Tables'!$P$2:$P$35,'DMG Tables'!$O$2:$O$35)*CMP$1*LOOKUP(CMP$1,'DMG Tables'!$G$2:$G$7,'DMG Tables'!$H$2:$H$7)</f>
        <v>171288000</v>
      </c>
      <c r="CMQ22" s="1">
        <f>LOOKUP($A22,'DMG Tables'!$P$2:$P$35,'DMG Tables'!$O$2:$O$35)*CMQ$1*LOOKUP(CMQ$1,'DMG Tables'!$G$2:$G$7,'DMG Tables'!$H$2:$H$7)</f>
        <v>171360000</v>
      </c>
      <c r="CMR22" s="1">
        <f>LOOKUP($A22,'DMG Tables'!$P$2:$P$35,'DMG Tables'!$O$2:$O$35)*CMR$1*LOOKUP(CMR$1,'DMG Tables'!$G$2:$G$7,'DMG Tables'!$H$2:$H$7)</f>
        <v>171432000</v>
      </c>
      <c r="CMS22" s="1">
        <f>LOOKUP($A22,'DMG Tables'!$P$2:$P$35,'DMG Tables'!$O$2:$O$35)*CMS$1*LOOKUP(CMS$1,'DMG Tables'!$G$2:$G$7,'DMG Tables'!$H$2:$H$7)</f>
        <v>171504000</v>
      </c>
      <c r="CMT22" s="1">
        <f>LOOKUP($A22,'DMG Tables'!$P$2:$P$35,'DMG Tables'!$O$2:$O$35)*CMT$1*LOOKUP(CMT$1,'DMG Tables'!$G$2:$G$7,'DMG Tables'!$H$2:$H$7)</f>
        <v>171576000</v>
      </c>
      <c r="CMU22" s="1">
        <f>LOOKUP($A22,'DMG Tables'!$P$2:$P$35,'DMG Tables'!$O$2:$O$35)*CMU$1*LOOKUP(CMU$1,'DMG Tables'!$G$2:$G$7,'DMG Tables'!$H$2:$H$7)</f>
        <v>171648000</v>
      </c>
      <c r="CMV22" s="1">
        <f>LOOKUP($A22,'DMG Tables'!$P$2:$P$35,'DMG Tables'!$O$2:$O$35)*CMV$1*LOOKUP(CMV$1,'DMG Tables'!$G$2:$G$7,'DMG Tables'!$H$2:$H$7)</f>
        <v>171720000</v>
      </c>
      <c r="CMW22" s="1">
        <f>LOOKUP($A22,'DMG Tables'!$P$2:$P$35,'DMG Tables'!$O$2:$O$35)*CMW$1*LOOKUP(CMW$1,'DMG Tables'!$G$2:$G$7,'DMG Tables'!$H$2:$H$7)</f>
        <v>171792000</v>
      </c>
      <c r="CMX22" s="1">
        <f>LOOKUP($A22,'DMG Tables'!$P$2:$P$35,'DMG Tables'!$O$2:$O$35)*CMX$1*LOOKUP(CMX$1,'DMG Tables'!$G$2:$G$7,'DMG Tables'!$H$2:$H$7)</f>
        <v>171864000</v>
      </c>
      <c r="CMY22" s="1">
        <f>LOOKUP($A22,'DMG Tables'!$P$2:$P$35,'DMG Tables'!$O$2:$O$35)*CMY$1*LOOKUP(CMY$1,'DMG Tables'!$G$2:$G$7,'DMG Tables'!$H$2:$H$7)</f>
        <v>171936000</v>
      </c>
      <c r="CMZ22" s="1">
        <f>LOOKUP($A22,'DMG Tables'!$P$2:$P$35,'DMG Tables'!$O$2:$O$35)*CMZ$1*LOOKUP(CMZ$1,'DMG Tables'!$G$2:$G$7,'DMG Tables'!$H$2:$H$7)</f>
        <v>172008000</v>
      </c>
      <c r="CNA22" s="1">
        <f>LOOKUP($A22,'DMG Tables'!$P$2:$P$35,'DMG Tables'!$O$2:$O$35)*CNA$1*LOOKUP(CNA$1,'DMG Tables'!$G$2:$G$7,'DMG Tables'!$H$2:$H$7)</f>
        <v>172080000</v>
      </c>
      <c r="CNB22" s="1">
        <f>LOOKUP($A22,'DMG Tables'!$P$2:$P$35,'DMG Tables'!$O$2:$O$35)*CNB$1*LOOKUP(CNB$1,'DMG Tables'!$G$2:$G$7,'DMG Tables'!$H$2:$H$7)</f>
        <v>172152000</v>
      </c>
      <c r="CNC22" s="1">
        <f>LOOKUP($A22,'DMG Tables'!$P$2:$P$35,'DMG Tables'!$O$2:$O$35)*CNC$1*LOOKUP(CNC$1,'DMG Tables'!$G$2:$G$7,'DMG Tables'!$H$2:$H$7)</f>
        <v>172224000</v>
      </c>
      <c r="CND22" s="1">
        <f>LOOKUP($A22,'DMG Tables'!$P$2:$P$35,'DMG Tables'!$O$2:$O$35)*CND$1*LOOKUP(CND$1,'DMG Tables'!$G$2:$G$7,'DMG Tables'!$H$2:$H$7)</f>
        <v>172296000</v>
      </c>
      <c r="CNE22" s="1">
        <f>LOOKUP($A22,'DMG Tables'!$P$2:$P$35,'DMG Tables'!$O$2:$O$35)*CNE$1*LOOKUP(CNE$1,'DMG Tables'!$G$2:$G$7,'DMG Tables'!$H$2:$H$7)</f>
        <v>172368000</v>
      </c>
      <c r="CNF22" s="1">
        <f>LOOKUP($A22,'DMG Tables'!$P$2:$P$35,'DMG Tables'!$O$2:$O$35)*CNF$1*LOOKUP(CNF$1,'DMG Tables'!$G$2:$G$7,'DMG Tables'!$H$2:$H$7)</f>
        <v>172440000</v>
      </c>
      <c r="CNG22" s="1">
        <f>LOOKUP($A22,'DMG Tables'!$P$2:$P$35,'DMG Tables'!$O$2:$O$35)*CNG$1*LOOKUP(CNG$1,'DMG Tables'!$G$2:$G$7,'DMG Tables'!$H$2:$H$7)</f>
        <v>172512000</v>
      </c>
      <c r="CNH22" s="1">
        <f>LOOKUP($A22,'DMG Tables'!$P$2:$P$35,'DMG Tables'!$O$2:$O$35)*CNH$1*LOOKUP(CNH$1,'DMG Tables'!$G$2:$G$7,'DMG Tables'!$H$2:$H$7)</f>
        <v>172584000</v>
      </c>
      <c r="CNI22" s="1">
        <f>LOOKUP($A22,'DMG Tables'!$P$2:$P$35,'DMG Tables'!$O$2:$O$35)*CNI$1*LOOKUP(CNI$1,'DMG Tables'!$G$2:$G$7,'DMG Tables'!$H$2:$H$7)</f>
        <v>172656000</v>
      </c>
      <c r="CNJ22" s="1">
        <f>LOOKUP($A22,'DMG Tables'!$P$2:$P$35,'DMG Tables'!$O$2:$O$35)*CNJ$1*LOOKUP(CNJ$1,'DMG Tables'!$G$2:$G$7,'DMG Tables'!$H$2:$H$7)</f>
        <v>172728000</v>
      </c>
      <c r="CNK22" s="1">
        <f>LOOKUP($A22,'DMG Tables'!$P$2:$P$35,'DMG Tables'!$O$2:$O$35)*CNK$1*LOOKUP(CNK$1,'DMG Tables'!$G$2:$G$7,'DMG Tables'!$H$2:$H$7)</f>
        <v>172800000</v>
      </c>
      <c r="CNL22" s="1">
        <f>LOOKUP($A22,'DMG Tables'!$P$2:$P$35,'DMG Tables'!$O$2:$O$35)*CNL$1*LOOKUP(CNL$1,'DMG Tables'!$G$2:$G$7,'DMG Tables'!$H$2:$H$7)</f>
        <v>172872000</v>
      </c>
      <c r="CNM22" s="1">
        <f>LOOKUP($A22,'DMG Tables'!$P$2:$P$35,'DMG Tables'!$O$2:$O$35)*CNM$1*LOOKUP(CNM$1,'DMG Tables'!$G$2:$G$7,'DMG Tables'!$H$2:$H$7)</f>
        <v>172944000</v>
      </c>
      <c r="CNN22" s="1">
        <f>LOOKUP($A22,'DMG Tables'!$P$2:$P$35,'DMG Tables'!$O$2:$O$35)*CNN$1*LOOKUP(CNN$1,'DMG Tables'!$G$2:$G$7,'DMG Tables'!$H$2:$H$7)</f>
        <v>173016000</v>
      </c>
      <c r="CNO22" s="1">
        <f>LOOKUP($A22,'DMG Tables'!$P$2:$P$35,'DMG Tables'!$O$2:$O$35)*CNO$1*LOOKUP(CNO$1,'DMG Tables'!$G$2:$G$7,'DMG Tables'!$H$2:$H$7)</f>
        <v>173088000</v>
      </c>
      <c r="CNP22" s="1">
        <f>LOOKUP($A22,'DMG Tables'!$P$2:$P$35,'DMG Tables'!$O$2:$O$35)*CNP$1*LOOKUP(CNP$1,'DMG Tables'!$G$2:$G$7,'DMG Tables'!$H$2:$H$7)</f>
        <v>173160000</v>
      </c>
      <c r="CNQ22" s="1">
        <f>LOOKUP($A22,'DMG Tables'!$P$2:$P$35,'DMG Tables'!$O$2:$O$35)*CNQ$1*LOOKUP(CNQ$1,'DMG Tables'!$G$2:$G$7,'DMG Tables'!$H$2:$H$7)</f>
        <v>173232000</v>
      </c>
      <c r="CNR22" s="1">
        <f>LOOKUP($A22,'DMG Tables'!$P$2:$P$35,'DMG Tables'!$O$2:$O$35)*CNR$1*LOOKUP(CNR$1,'DMG Tables'!$G$2:$G$7,'DMG Tables'!$H$2:$H$7)</f>
        <v>173304000</v>
      </c>
      <c r="CNS22" s="1">
        <f>LOOKUP($A22,'DMG Tables'!$P$2:$P$35,'DMG Tables'!$O$2:$O$35)*CNS$1*LOOKUP(CNS$1,'DMG Tables'!$G$2:$G$7,'DMG Tables'!$H$2:$H$7)</f>
        <v>173376000</v>
      </c>
      <c r="CNT22" s="1">
        <f>LOOKUP($A22,'DMG Tables'!$P$2:$P$35,'DMG Tables'!$O$2:$O$35)*CNT$1*LOOKUP(CNT$1,'DMG Tables'!$G$2:$G$7,'DMG Tables'!$H$2:$H$7)</f>
        <v>173448000</v>
      </c>
      <c r="CNU22" s="1">
        <f>LOOKUP($A22,'DMG Tables'!$P$2:$P$35,'DMG Tables'!$O$2:$O$35)*CNU$1*LOOKUP(CNU$1,'DMG Tables'!$G$2:$G$7,'DMG Tables'!$H$2:$H$7)</f>
        <v>173520000</v>
      </c>
      <c r="CNV22" s="1">
        <f>LOOKUP($A22,'DMG Tables'!$P$2:$P$35,'DMG Tables'!$O$2:$O$35)*CNV$1*LOOKUP(CNV$1,'DMG Tables'!$G$2:$G$7,'DMG Tables'!$H$2:$H$7)</f>
        <v>173592000</v>
      </c>
      <c r="CNW22" s="1">
        <f>LOOKUP($A22,'DMG Tables'!$P$2:$P$35,'DMG Tables'!$O$2:$O$35)*CNW$1*LOOKUP(CNW$1,'DMG Tables'!$G$2:$G$7,'DMG Tables'!$H$2:$H$7)</f>
        <v>173664000</v>
      </c>
      <c r="CNX22" s="1">
        <f>LOOKUP($A22,'DMG Tables'!$P$2:$P$35,'DMG Tables'!$O$2:$O$35)*CNX$1*LOOKUP(CNX$1,'DMG Tables'!$G$2:$G$7,'DMG Tables'!$H$2:$H$7)</f>
        <v>173736000</v>
      </c>
      <c r="CNY22" s="1">
        <f>LOOKUP($A22,'DMG Tables'!$P$2:$P$35,'DMG Tables'!$O$2:$O$35)*CNY$1*LOOKUP(CNY$1,'DMG Tables'!$G$2:$G$7,'DMG Tables'!$H$2:$H$7)</f>
        <v>173808000</v>
      </c>
      <c r="CNZ22" s="1">
        <f>LOOKUP($A22,'DMG Tables'!$P$2:$P$35,'DMG Tables'!$O$2:$O$35)*CNZ$1*LOOKUP(CNZ$1,'DMG Tables'!$G$2:$G$7,'DMG Tables'!$H$2:$H$7)</f>
        <v>173880000</v>
      </c>
      <c r="COA22" s="1">
        <f>LOOKUP($A22,'DMG Tables'!$P$2:$P$35,'DMG Tables'!$O$2:$O$35)*COA$1*LOOKUP(COA$1,'DMG Tables'!$G$2:$G$7,'DMG Tables'!$H$2:$H$7)</f>
        <v>173952000</v>
      </c>
      <c r="COB22" s="1">
        <f>LOOKUP($A22,'DMG Tables'!$P$2:$P$35,'DMG Tables'!$O$2:$O$35)*COB$1*LOOKUP(COB$1,'DMG Tables'!$G$2:$G$7,'DMG Tables'!$H$2:$H$7)</f>
        <v>174024000</v>
      </c>
      <c r="COC22" s="1">
        <f>LOOKUP($A22,'DMG Tables'!$P$2:$P$35,'DMG Tables'!$O$2:$O$35)*COC$1*LOOKUP(COC$1,'DMG Tables'!$G$2:$G$7,'DMG Tables'!$H$2:$H$7)</f>
        <v>174096000</v>
      </c>
      <c r="COD22" s="1">
        <f>LOOKUP($A22,'DMG Tables'!$P$2:$P$35,'DMG Tables'!$O$2:$O$35)*COD$1*LOOKUP(COD$1,'DMG Tables'!$G$2:$G$7,'DMG Tables'!$H$2:$H$7)</f>
        <v>174168000</v>
      </c>
      <c r="COE22" s="1">
        <f>LOOKUP($A22,'DMG Tables'!$P$2:$P$35,'DMG Tables'!$O$2:$O$35)*COE$1*LOOKUP(COE$1,'DMG Tables'!$G$2:$G$7,'DMG Tables'!$H$2:$H$7)</f>
        <v>174240000</v>
      </c>
      <c r="COF22" s="1">
        <f>LOOKUP($A22,'DMG Tables'!$P$2:$P$35,'DMG Tables'!$O$2:$O$35)*COF$1*LOOKUP(COF$1,'DMG Tables'!$G$2:$G$7,'DMG Tables'!$H$2:$H$7)</f>
        <v>174312000</v>
      </c>
      <c r="COG22" s="1">
        <f>LOOKUP($A22,'DMG Tables'!$P$2:$P$35,'DMG Tables'!$O$2:$O$35)*COG$1*LOOKUP(COG$1,'DMG Tables'!$G$2:$G$7,'DMG Tables'!$H$2:$H$7)</f>
        <v>174384000</v>
      </c>
      <c r="COH22" s="1">
        <f>LOOKUP($A22,'DMG Tables'!$P$2:$P$35,'DMG Tables'!$O$2:$O$35)*COH$1*LOOKUP(COH$1,'DMG Tables'!$G$2:$G$7,'DMG Tables'!$H$2:$H$7)</f>
        <v>174456000</v>
      </c>
      <c r="COI22" s="1">
        <f>LOOKUP($A22,'DMG Tables'!$P$2:$P$35,'DMG Tables'!$O$2:$O$35)*COI$1*LOOKUP(COI$1,'DMG Tables'!$G$2:$G$7,'DMG Tables'!$H$2:$H$7)</f>
        <v>174528000</v>
      </c>
      <c r="COJ22" s="1">
        <f>LOOKUP($A22,'DMG Tables'!$P$2:$P$35,'DMG Tables'!$O$2:$O$35)*COJ$1*LOOKUP(COJ$1,'DMG Tables'!$G$2:$G$7,'DMG Tables'!$H$2:$H$7)</f>
        <v>174600000</v>
      </c>
      <c r="COK22" s="1">
        <f>LOOKUP($A22,'DMG Tables'!$P$2:$P$35,'DMG Tables'!$O$2:$O$35)*COK$1*LOOKUP(COK$1,'DMG Tables'!$G$2:$G$7,'DMG Tables'!$H$2:$H$7)</f>
        <v>174672000</v>
      </c>
      <c r="COL22" s="1">
        <f>LOOKUP($A22,'DMG Tables'!$P$2:$P$35,'DMG Tables'!$O$2:$O$35)*COL$1*LOOKUP(COL$1,'DMG Tables'!$G$2:$G$7,'DMG Tables'!$H$2:$H$7)</f>
        <v>174744000</v>
      </c>
      <c r="COM22" s="1">
        <f>LOOKUP($A22,'DMG Tables'!$P$2:$P$35,'DMG Tables'!$O$2:$O$35)*COM$1*LOOKUP(COM$1,'DMG Tables'!$G$2:$G$7,'DMG Tables'!$H$2:$H$7)</f>
        <v>174816000</v>
      </c>
      <c r="CON22" s="1">
        <f>LOOKUP($A22,'DMG Tables'!$P$2:$P$35,'DMG Tables'!$O$2:$O$35)*CON$1*LOOKUP(CON$1,'DMG Tables'!$G$2:$G$7,'DMG Tables'!$H$2:$H$7)</f>
        <v>174888000</v>
      </c>
      <c r="COO22" s="1">
        <f>LOOKUP($A22,'DMG Tables'!$P$2:$P$35,'DMG Tables'!$O$2:$O$35)*COO$1*LOOKUP(COO$1,'DMG Tables'!$G$2:$G$7,'DMG Tables'!$H$2:$H$7)</f>
        <v>174960000</v>
      </c>
      <c r="COP22" s="1">
        <f>LOOKUP($A22,'DMG Tables'!$P$2:$P$35,'DMG Tables'!$O$2:$O$35)*COP$1*LOOKUP(COP$1,'DMG Tables'!$G$2:$G$7,'DMG Tables'!$H$2:$H$7)</f>
        <v>175032000</v>
      </c>
      <c r="COQ22" s="1">
        <f>LOOKUP($A22,'DMG Tables'!$P$2:$P$35,'DMG Tables'!$O$2:$O$35)*COQ$1*LOOKUP(COQ$1,'DMG Tables'!$G$2:$G$7,'DMG Tables'!$H$2:$H$7)</f>
        <v>175104000</v>
      </c>
      <c r="COR22" s="1">
        <f>LOOKUP($A22,'DMG Tables'!$P$2:$P$35,'DMG Tables'!$O$2:$O$35)*COR$1*LOOKUP(COR$1,'DMG Tables'!$G$2:$G$7,'DMG Tables'!$H$2:$H$7)</f>
        <v>175176000</v>
      </c>
      <c r="COS22" s="1">
        <f>LOOKUP($A22,'DMG Tables'!$P$2:$P$35,'DMG Tables'!$O$2:$O$35)*COS$1*LOOKUP(COS$1,'DMG Tables'!$G$2:$G$7,'DMG Tables'!$H$2:$H$7)</f>
        <v>175248000</v>
      </c>
      <c r="COT22" s="1">
        <f>LOOKUP($A22,'DMG Tables'!$P$2:$P$35,'DMG Tables'!$O$2:$O$35)*COT$1*LOOKUP(COT$1,'DMG Tables'!$G$2:$G$7,'DMG Tables'!$H$2:$H$7)</f>
        <v>175320000</v>
      </c>
      <c r="COU22" s="1">
        <f>LOOKUP($A22,'DMG Tables'!$P$2:$P$35,'DMG Tables'!$O$2:$O$35)*COU$1*LOOKUP(COU$1,'DMG Tables'!$G$2:$G$7,'DMG Tables'!$H$2:$H$7)</f>
        <v>175392000</v>
      </c>
      <c r="COV22" s="1">
        <f>LOOKUP($A22,'DMG Tables'!$P$2:$P$35,'DMG Tables'!$O$2:$O$35)*COV$1*LOOKUP(COV$1,'DMG Tables'!$G$2:$G$7,'DMG Tables'!$H$2:$H$7)</f>
        <v>175464000</v>
      </c>
      <c r="COW22" s="1">
        <f>LOOKUP($A22,'DMG Tables'!$P$2:$P$35,'DMG Tables'!$O$2:$O$35)*COW$1*LOOKUP(COW$1,'DMG Tables'!$G$2:$G$7,'DMG Tables'!$H$2:$H$7)</f>
        <v>175536000</v>
      </c>
      <c r="COX22" s="1">
        <f>LOOKUP($A22,'DMG Tables'!$P$2:$P$35,'DMG Tables'!$O$2:$O$35)*COX$1*LOOKUP(COX$1,'DMG Tables'!$G$2:$G$7,'DMG Tables'!$H$2:$H$7)</f>
        <v>175608000</v>
      </c>
      <c r="COY22" s="1">
        <f>LOOKUP($A22,'DMG Tables'!$P$2:$P$35,'DMG Tables'!$O$2:$O$35)*COY$1*LOOKUP(COY$1,'DMG Tables'!$G$2:$G$7,'DMG Tables'!$H$2:$H$7)</f>
        <v>175680000</v>
      </c>
      <c r="COZ22" s="1">
        <f>LOOKUP($A22,'DMG Tables'!$P$2:$P$35,'DMG Tables'!$O$2:$O$35)*COZ$1*LOOKUP(COZ$1,'DMG Tables'!$G$2:$G$7,'DMG Tables'!$H$2:$H$7)</f>
        <v>175752000</v>
      </c>
      <c r="CPA22" s="1">
        <f>LOOKUP($A22,'DMG Tables'!$P$2:$P$35,'DMG Tables'!$O$2:$O$35)*CPA$1*LOOKUP(CPA$1,'DMG Tables'!$G$2:$G$7,'DMG Tables'!$H$2:$H$7)</f>
        <v>175824000</v>
      </c>
      <c r="CPB22" s="1">
        <f>LOOKUP($A22,'DMG Tables'!$P$2:$P$35,'DMG Tables'!$O$2:$O$35)*CPB$1*LOOKUP(CPB$1,'DMG Tables'!$G$2:$G$7,'DMG Tables'!$H$2:$H$7)</f>
        <v>175896000</v>
      </c>
      <c r="CPC22" s="1">
        <f>LOOKUP($A22,'DMG Tables'!$P$2:$P$35,'DMG Tables'!$O$2:$O$35)*CPC$1*LOOKUP(CPC$1,'DMG Tables'!$G$2:$G$7,'DMG Tables'!$H$2:$H$7)</f>
        <v>175968000</v>
      </c>
      <c r="CPD22" s="1">
        <f>LOOKUP($A22,'DMG Tables'!$P$2:$P$35,'DMG Tables'!$O$2:$O$35)*CPD$1*LOOKUP(CPD$1,'DMG Tables'!$G$2:$G$7,'DMG Tables'!$H$2:$H$7)</f>
        <v>176040000</v>
      </c>
      <c r="CPE22" s="1">
        <f>LOOKUP($A22,'DMG Tables'!$P$2:$P$35,'DMG Tables'!$O$2:$O$35)*CPE$1*LOOKUP(CPE$1,'DMG Tables'!$G$2:$G$7,'DMG Tables'!$H$2:$H$7)</f>
        <v>176112000</v>
      </c>
      <c r="CPF22" s="1">
        <f>LOOKUP($A22,'DMG Tables'!$P$2:$P$35,'DMG Tables'!$O$2:$O$35)*CPF$1*LOOKUP(CPF$1,'DMG Tables'!$G$2:$G$7,'DMG Tables'!$H$2:$H$7)</f>
        <v>176184000</v>
      </c>
      <c r="CPG22" s="1">
        <f>LOOKUP($A22,'DMG Tables'!$P$2:$P$35,'DMG Tables'!$O$2:$O$35)*CPG$1*LOOKUP(CPG$1,'DMG Tables'!$G$2:$G$7,'DMG Tables'!$H$2:$H$7)</f>
        <v>176256000</v>
      </c>
      <c r="CPH22" s="1">
        <f>LOOKUP($A22,'DMG Tables'!$P$2:$P$35,'DMG Tables'!$O$2:$O$35)*CPH$1*LOOKUP(CPH$1,'DMG Tables'!$G$2:$G$7,'DMG Tables'!$H$2:$H$7)</f>
        <v>176328000</v>
      </c>
      <c r="CPI22" s="1">
        <f>LOOKUP($A22,'DMG Tables'!$P$2:$P$35,'DMG Tables'!$O$2:$O$35)*CPI$1*LOOKUP(CPI$1,'DMG Tables'!$G$2:$G$7,'DMG Tables'!$H$2:$H$7)</f>
        <v>176400000</v>
      </c>
      <c r="CPJ22" s="1">
        <f>LOOKUP($A22,'DMG Tables'!$P$2:$P$35,'DMG Tables'!$O$2:$O$35)*CPJ$1*LOOKUP(CPJ$1,'DMG Tables'!$G$2:$G$7,'DMG Tables'!$H$2:$H$7)</f>
        <v>176472000</v>
      </c>
      <c r="CPK22" s="1">
        <f>LOOKUP($A22,'DMG Tables'!$P$2:$P$35,'DMG Tables'!$O$2:$O$35)*CPK$1*LOOKUP(CPK$1,'DMG Tables'!$G$2:$G$7,'DMG Tables'!$H$2:$H$7)</f>
        <v>176544000</v>
      </c>
      <c r="CPL22" s="1">
        <f>LOOKUP($A22,'DMG Tables'!$P$2:$P$35,'DMG Tables'!$O$2:$O$35)*CPL$1*LOOKUP(CPL$1,'DMG Tables'!$G$2:$G$7,'DMG Tables'!$H$2:$H$7)</f>
        <v>176616000</v>
      </c>
      <c r="CPM22" s="1">
        <f>LOOKUP($A22,'DMG Tables'!$P$2:$P$35,'DMG Tables'!$O$2:$O$35)*CPM$1*LOOKUP(CPM$1,'DMG Tables'!$G$2:$G$7,'DMG Tables'!$H$2:$H$7)</f>
        <v>176688000</v>
      </c>
      <c r="CPN22" s="1">
        <f>LOOKUP($A22,'DMG Tables'!$P$2:$P$35,'DMG Tables'!$O$2:$O$35)*CPN$1*LOOKUP(CPN$1,'DMG Tables'!$G$2:$G$7,'DMG Tables'!$H$2:$H$7)</f>
        <v>176760000</v>
      </c>
      <c r="CPO22" s="1">
        <f>LOOKUP($A22,'DMG Tables'!$P$2:$P$35,'DMG Tables'!$O$2:$O$35)*CPO$1*LOOKUP(CPO$1,'DMG Tables'!$G$2:$G$7,'DMG Tables'!$H$2:$H$7)</f>
        <v>176832000</v>
      </c>
      <c r="CPP22" s="1">
        <f>LOOKUP($A22,'DMG Tables'!$P$2:$P$35,'DMG Tables'!$O$2:$O$35)*CPP$1*LOOKUP(CPP$1,'DMG Tables'!$G$2:$G$7,'DMG Tables'!$H$2:$H$7)</f>
        <v>176904000</v>
      </c>
      <c r="CPQ22" s="1">
        <f>LOOKUP($A22,'DMG Tables'!$P$2:$P$35,'DMG Tables'!$O$2:$O$35)*CPQ$1*LOOKUP(CPQ$1,'DMG Tables'!$G$2:$G$7,'DMG Tables'!$H$2:$H$7)</f>
        <v>176976000</v>
      </c>
      <c r="CPR22" s="1">
        <f>LOOKUP($A22,'DMG Tables'!$P$2:$P$35,'DMG Tables'!$O$2:$O$35)*CPR$1*LOOKUP(CPR$1,'DMG Tables'!$G$2:$G$7,'DMG Tables'!$H$2:$H$7)</f>
        <v>177048000</v>
      </c>
      <c r="CPS22" s="1">
        <f>LOOKUP($A22,'DMG Tables'!$P$2:$P$35,'DMG Tables'!$O$2:$O$35)*CPS$1*LOOKUP(CPS$1,'DMG Tables'!$G$2:$G$7,'DMG Tables'!$H$2:$H$7)</f>
        <v>177120000</v>
      </c>
      <c r="CPT22" s="1">
        <f>LOOKUP($A22,'DMG Tables'!$P$2:$P$35,'DMG Tables'!$O$2:$O$35)*CPT$1*LOOKUP(CPT$1,'DMG Tables'!$G$2:$G$7,'DMG Tables'!$H$2:$H$7)</f>
        <v>177192000</v>
      </c>
      <c r="CPU22" s="1">
        <f>LOOKUP($A22,'DMG Tables'!$P$2:$P$35,'DMG Tables'!$O$2:$O$35)*CPU$1*LOOKUP(CPU$1,'DMG Tables'!$G$2:$G$7,'DMG Tables'!$H$2:$H$7)</f>
        <v>177264000</v>
      </c>
      <c r="CPV22" s="1">
        <f>LOOKUP($A22,'DMG Tables'!$P$2:$P$35,'DMG Tables'!$O$2:$O$35)*CPV$1*LOOKUP(CPV$1,'DMG Tables'!$G$2:$G$7,'DMG Tables'!$H$2:$H$7)</f>
        <v>177336000</v>
      </c>
      <c r="CPW22" s="1">
        <f>LOOKUP($A22,'DMG Tables'!$P$2:$P$35,'DMG Tables'!$O$2:$O$35)*CPW$1*LOOKUP(CPW$1,'DMG Tables'!$G$2:$G$7,'DMG Tables'!$H$2:$H$7)</f>
        <v>177408000</v>
      </c>
      <c r="CPX22" s="1">
        <f>LOOKUP($A22,'DMG Tables'!$P$2:$P$35,'DMG Tables'!$O$2:$O$35)*CPX$1*LOOKUP(CPX$1,'DMG Tables'!$G$2:$G$7,'DMG Tables'!$H$2:$H$7)</f>
        <v>177480000</v>
      </c>
      <c r="CPY22" s="1">
        <f>LOOKUP($A22,'DMG Tables'!$P$2:$P$35,'DMG Tables'!$O$2:$O$35)*CPY$1*LOOKUP(CPY$1,'DMG Tables'!$G$2:$G$7,'DMG Tables'!$H$2:$H$7)</f>
        <v>177552000</v>
      </c>
      <c r="CPZ22" s="1">
        <f>LOOKUP($A22,'DMG Tables'!$P$2:$P$35,'DMG Tables'!$O$2:$O$35)*CPZ$1*LOOKUP(CPZ$1,'DMG Tables'!$G$2:$G$7,'DMG Tables'!$H$2:$H$7)</f>
        <v>177624000</v>
      </c>
      <c r="CQA22" s="1">
        <f>LOOKUP($A22,'DMG Tables'!$P$2:$P$35,'DMG Tables'!$O$2:$O$35)*CQA$1*LOOKUP(CQA$1,'DMG Tables'!$G$2:$G$7,'DMG Tables'!$H$2:$H$7)</f>
        <v>177696000</v>
      </c>
      <c r="CQB22" s="1">
        <f>LOOKUP($A22,'DMG Tables'!$P$2:$P$35,'DMG Tables'!$O$2:$O$35)*CQB$1*LOOKUP(CQB$1,'DMG Tables'!$G$2:$G$7,'DMG Tables'!$H$2:$H$7)</f>
        <v>177768000</v>
      </c>
      <c r="CQC22" s="1">
        <f>LOOKUP($A22,'DMG Tables'!$P$2:$P$35,'DMG Tables'!$O$2:$O$35)*CQC$1*LOOKUP(CQC$1,'DMG Tables'!$G$2:$G$7,'DMG Tables'!$H$2:$H$7)</f>
        <v>177840000</v>
      </c>
      <c r="CQD22" s="1">
        <f>LOOKUP($A22,'DMG Tables'!$P$2:$P$35,'DMG Tables'!$O$2:$O$35)*CQD$1*LOOKUP(CQD$1,'DMG Tables'!$G$2:$G$7,'DMG Tables'!$H$2:$H$7)</f>
        <v>177912000</v>
      </c>
      <c r="CQE22" s="1">
        <f>LOOKUP($A22,'DMG Tables'!$P$2:$P$35,'DMG Tables'!$O$2:$O$35)*CQE$1*LOOKUP(CQE$1,'DMG Tables'!$G$2:$G$7,'DMG Tables'!$H$2:$H$7)</f>
        <v>177984000</v>
      </c>
      <c r="CQF22" s="1">
        <f>LOOKUP($A22,'DMG Tables'!$P$2:$P$35,'DMG Tables'!$O$2:$O$35)*CQF$1*LOOKUP(CQF$1,'DMG Tables'!$G$2:$G$7,'DMG Tables'!$H$2:$H$7)</f>
        <v>178056000</v>
      </c>
      <c r="CQG22" s="1">
        <f>LOOKUP($A22,'DMG Tables'!$P$2:$P$35,'DMG Tables'!$O$2:$O$35)*CQG$1*LOOKUP(CQG$1,'DMG Tables'!$G$2:$G$7,'DMG Tables'!$H$2:$H$7)</f>
        <v>178128000</v>
      </c>
      <c r="CQH22" s="1">
        <f>LOOKUP($A22,'DMG Tables'!$P$2:$P$35,'DMG Tables'!$O$2:$O$35)*CQH$1*LOOKUP(CQH$1,'DMG Tables'!$G$2:$G$7,'DMG Tables'!$H$2:$H$7)</f>
        <v>178200000</v>
      </c>
      <c r="CQI22" s="1">
        <f>LOOKUP($A22,'DMG Tables'!$P$2:$P$35,'DMG Tables'!$O$2:$O$35)*CQI$1*LOOKUP(CQI$1,'DMG Tables'!$G$2:$G$7,'DMG Tables'!$H$2:$H$7)</f>
        <v>178272000</v>
      </c>
      <c r="CQJ22" s="1">
        <f>LOOKUP($A22,'DMG Tables'!$P$2:$P$35,'DMG Tables'!$O$2:$O$35)*CQJ$1*LOOKUP(CQJ$1,'DMG Tables'!$G$2:$G$7,'DMG Tables'!$H$2:$H$7)</f>
        <v>178344000</v>
      </c>
      <c r="CQK22" s="1">
        <f>LOOKUP($A22,'DMG Tables'!$P$2:$P$35,'DMG Tables'!$O$2:$O$35)*CQK$1*LOOKUP(CQK$1,'DMG Tables'!$G$2:$G$7,'DMG Tables'!$H$2:$H$7)</f>
        <v>178416000</v>
      </c>
      <c r="CQL22" s="1">
        <f>LOOKUP($A22,'DMG Tables'!$P$2:$P$35,'DMG Tables'!$O$2:$O$35)*CQL$1*LOOKUP(CQL$1,'DMG Tables'!$G$2:$G$7,'DMG Tables'!$H$2:$H$7)</f>
        <v>178488000</v>
      </c>
      <c r="CQM22" s="1">
        <f>LOOKUP($A22,'DMG Tables'!$P$2:$P$35,'DMG Tables'!$O$2:$O$35)*CQM$1*LOOKUP(CQM$1,'DMG Tables'!$G$2:$G$7,'DMG Tables'!$H$2:$H$7)</f>
        <v>178560000</v>
      </c>
      <c r="CQN22" s="1">
        <f>LOOKUP($A22,'DMG Tables'!$P$2:$P$35,'DMG Tables'!$O$2:$O$35)*CQN$1*LOOKUP(CQN$1,'DMG Tables'!$G$2:$G$7,'DMG Tables'!$H$2:$H$7)</f>
        <v>178632000</v>
      </c>
      <c r="CQO22" s="1">
        <f>LOOKUP($A22,'DMG Tables'!$P$2:$P$35,'DMG Tables'!$O$2:$O$35)*CQO$1*LOOKUP(CQO$1,'DMG Tables'!$G$2:$G$7,'DMG Tables'!$H$2:$H$7)</f>
        <v>178704000</v>
      </c>
      <c r="CQP22" s="1">
        <f>LOOKUP($A22,'DMG Tables'!$P$2:$P$35,'DMG Tables'!$O$2:$O$35)*CQP$1*LOOKUP(CQP$1,'DMG Tables'!$G$2:$G$7,'DMG Tables'!$H$2:$H$7)</f>
        <v>178776000</v>
      </c>
      <c r="CQQ22" s="1">
        <f>LOOKUP($A22,'DMG Tables'!$P$2:$P$35,'DMG Tables'!$O$2:$O$35)*CQQ$1*LOOKUP(CQQ$1,'DMG Tables'!$G$2:$G$7,'DMG Tables'!$H$2:$H$7)</f>
        <v>178848000</v>
      </c>
      <c r="CQR22" s="1">
        <f>LOOKUP($A22,'DMG Tables'!$P$2:$P$35,'DMG Tables'!$O$2:$O$35)*CQR$1*LOOKUP(CQR$1,'DMG Tables'!$G$2:$G$7,'DMG Tables'!$H$2:$H$7)</f>
        <v>178920000</v>
      </c>
      <c r="CQS22" s="1">
        <f>LOOKUP($A22,'DMG Tables'!$P$2:$P$35,'DMG Tables'!$O$2:$O$35)*CQS$1*LOOKUP(CQS$1,'DMG Tables'!$G$2:$G$7,'DMG Tables'!$H$2:$H$7)</f>
        <v>178992000</v>
      </c>
      <c r="CQT22" s="1">
        <f>LOOKUP($A22,'DMG Tables'!$P$2:$P$35,'DMG Tables'!$O$2:$O$35)*CQT$1*LOOKUP(CQT$1,'DMG Tables'!$G$2:$G$7,'DMG Tables'!$H$2:$H$7)</f>
        <v>179064000</v>
      </c>
      <c r="CQU22" s="1">
        <f>LOOKUP($A22,'DMG Tables'!$P$2:$P$35,'DMG Tables'!$O$2:$O$35)*CQU$1*LOOKUP(CQU$1,'DMG Tables'!$G$2:$G$7,'DMG Tables'!$H$2:$H$7)</f>
        <v>179136000</v>
      </c>
      <c r="CQV22" s="1">
        <f>LOOKUP($A22,'DMG Tables'!$P$2:$P$35,'DMG Tables'!$O$2:$O$35)*CQV$1*LOOKUP(CQV$1,'DMG Tables'!$G$2:$G$7,'DMG Tables'!$H$2:$H$7)</f>
        <v>179208000</v>
      </c>
      <c r="CQW22" s="1">
        <f>LOOKUP($A22,'DMG Tables'!$P$2:$P$35,'DMG Tables'!$O$2:$O$35)*CQW$1*LOOKUP(CQW$1,'DMG Tables'!$G$2:$G$7,'DMG Tables'!$H$2:$H$7)</f>
        <v>179280000</v>
      </c>
      <c r="CQX22" s="1">
        <f>LOOKUP($A22,'DMG Tables'!$P$2:$P$35,'DMG Tables'!$O$2:$O$35)*CQX$1*LOOKUP(CQX$1,'DMG Tables'!$G$2:$G$7,'DMG Tables'!$H$2:$H$7)</f>
        <v>179352000</v>
      </c>
      <c r="CQY22" s="1">
        <f>LOOKUP($A22,'DMG Tables'!$P$2:$P$35,'DMG Tables'!$O$2:$O$35)*CQY$1*LOOKUP(CQY$1,'DMG Tables'!$G$2:$G$7,'DMG Tables'!$H$2:$H$7)</f>
        <v>179424000</v>
      </c>
      <c r="CQZ22" s="1">
        <f>LOOKUP($A22,'DMG Tables'!$P$2:$P$35,'DMG Tables'!$O$2:$O$35)*CQZ$1*LOOKUP(CQZ$1,'DMG Tables'!$G$2:$G$7,'DMG Tables'!$H$2:$H$7)</f>
        <v>179496000</v>
      </c>
      <c r="CRA22" s="1">
        <f>LOOKUP($A22,'DMG Tables'!$P$2:$P$35,'DMG Tables'!$O$2:$O$35)*CRA$1*LOOKUP(CRA$1,'DMG Tables'!$G$2:$G$7,'DMG Tables'!$H$2:$H$7)</f>
        <v>179568000</v>
      </c>
      <c r="CRB22" s="1">
        <f>LOOKUP($A22,'DMG Tables'!$P$2:$P$35,'DMG Tables'!$O$2:$O$35)*CRB$1*LOOKUP(CRB$1,'DMG Tables'!$G$2:$G$7,'DMG Tables'!$H$2:$H$7)</f>
        <v>179640000</v>
      </c>
      <c r="CRC22" s="1">
        <f>LOOKUP($A22,'DMG Tables'!$P$2:$P$35,'DMG Tables'!$O$2:$O$35)*CRC$1*LOOKUP(CRC$1,'DMG Tables'!$G$2:$G$7,'DMG Tables'!$H$2:$H$7)</f>
        <v>179712000</v>
      </c>
      <c r="CRD22" s="1">
        <f>LOOKUP($A22,'DMG Tables'!$P$2:$P$35,'DMG Tables'!$O$2:$O$35)*CRD$1*LOOKUP(CRD$1,'DMG Tables'!$G$2:$G$7,'DMG Tables'!$H$2:$H$7)</f>
        <v>179784000</v>
      </c>
      <c r="CRE22" s="1">
        <f>LOOKUP($A22,'DMG Tables'!$P$2:$P$35,'DMG Tables'!$O$2:$O$35)*CRE$1*LOOKUP(CRE$1,'DMG Tables'!$G$2:$G$7,'DMG Tables'!$H$2:$H$7)</f>
        <v>179856000</v>
      </c>
      <c r="CRF22" s="1">
        <f>LOOKUP($A22,'DMG Tables'!$P$2:$P$35,'DMG Tables'!$O$2:$O$35)*CRF$1*LOOKUP(CRF$1,'DMG Tables'!$G$2:$G$7,'DMG Tables'!$H$2:$H$7)</f>
        <v>179928000</v>
      </c>
      <c r="CRG22" s="1">
        <f>LOOKUP($A22,'DMG Tables'!$P$2:$P$35,'DMG Tables'!$O$2:$O$35)*CRG$1*LOOKUP(CRG$1,'DMG Tables'!$G$2:$G$7,'DMG Tables'!$H$2:$H$7)</f>
        <v>180000000</v>
      </c>
      <c r="CRH22" s="1">
        <f>LOOKUP($A22,'DMG Tables'!$P$2:$P$35,'DMG Tables'!$O$2:$O$35)*CRH$1*LOOKUP(CRH$1,'DMG Tables'!$G$2:$G$7,'DMG Tables'!$H$2:$H$7)</f>
        <v>180072000</v>
      </c>
      <c r="CRI22" s="1">
        <f>LOOKUP($A22,'DMG Tables'!$P$2:$P$35,'DMG Tables'!$O$2:$O$35)*CRI$1*LOOKUP(CRI$1,'DMG Tables'!$G$2:$G$7,'DMG Tables'!$H$2:$H$7)</f>
        <v>180144000</v>
      </c>
      <c r="CRJ22" s="1">
        <f>LOOKUP($A22,'DMG Tables'!$P$2:$P$35,'DMG Tables'!$O$2:$O$35)*CRJ$1*LOOKUP(CRJ$1,'DMG Tables'!$G$2:$G$7,'DMG Tables'!$H$2:$H$7)</f>
        <v>180216000</v>
      </c>
      <c r="CRK22" s="1">
        <f>LOOKUP($A22,'DMG Tables'!$P$2:$P$35,'DMG Tables'!$O$2:$O$35)*CRK$1*LOOKUP(CRK$1,'DMG Tables'!$G$2:$G$7,'DMG Tables'!$H$2:$H$7)</f>
        <v>180288000</v>
      </c>
      <c r="CRL22" s="1">
        <f>LOOKUP($A22,'DMG Tables'!$P$2:$P$35,'DMG Tables'!$O$2:$O$35)*CRL$1*LOOKUP(CRL$1,'DMG Tables'!$G$2:$G$7,'DMG Tables'!$H$2:$H$7)</f>
        <v>180360000</v>
      </c>
      <c r="CRM22" s="1">
        <f>LOOKUP($A22,'DMG Tables'!$P$2:$P$35,'DMG Tables'!$O$2:$O$35)*CRM$1*LOOKUP(CRM$1,'DMG Tables'!$G$2:$G$7,'DMG Tables'!$H$2:$H$7)</f>
        <v>180432000</v>
      </c>
      <c r="CRN22" s="1">
        <f>LOOKUP($A22,'DMG Tables'!$P$2:$P$35,'DMG Tables'!$O$2:$O$35)*CRN$1*LOOKUP(CRN$1,'DMG Tables'!$G$2:$G$7,'DMG Tables'!$H$2:$H$7)</f>
        <v>180504000</v>
      </c>
      <c r="CRO22" s="1">
        <f>LOOKUP($A22,'DMG Tables'!$P$2:$P$35,'DMG Tables'!$O$2:$O$35)*CRO$1*LOOKUP(CRO$1,'DMG Tables'!$G$2:$G$7,'DMG Tables'!$H$2:$H$7)</f>
        <v>180576000</v>
      </c>
      <c r="CRP22" s="1">
        <f>LOOKUP($A22,'DMG Tables'!$P$2:$P$35,'DMG Tables'!$O$2:$O$35)*CRP$1*LOOKUP(CRP$1,'DMG Tables'!$G$2:$G$7,'DMG Tables'!$H$2:$H$7)</f>
        <v>180648000</v>
      </c>
      <c r="CRQ22" s="1">
        <f>LOOKUP($A22,'DMG Tables'!$P$2:$P$35,'DMG Tables'!$O$2:$O$35)*CRQ$1*LOOKUP(CRQ$1,'DMG Tables'!$G$2:$G$7,'DMG Tables'!$H$2:$H$7)</f>
        <v>180720000</v>
      </c>
      <c r="CRR22" s="1">
        <f>LOOKUP($A22,'DMG Tables'!$P$2:$P$35,'DMG Tables'!$O$2:$O$35)*CRR$1*LOOKUP(CRR$1,'DMG Tables'!$G$2:$G$7,'DMG Tables'!$H$2:$H$7)</f>
        <v>180792000</v>
      </c>
      <c r="CRS22" s="1">
        <f>LOOKUP($A22,'DMG Tables'!$P$2:$P$35,'DMG Tables'!$O$2:$O$35)*CRS$1*LOOKUP(CRS$1,'DMG Tables'!$G$2:$G$7,'DMG Tables'!$H$2:$H$7)</f>
        <v>180864000</v>
      </c>
      <c r="CRT22" s="1">
        <f>LOOKUP($A22,'DMG Tables'!$P$2:$P$35,'DMG Tables'!$O$2:$O$35)*CRT$1*LOOKUP(CRT$1,'DMG Tables'!$G$2:$G$7,'DMG Tables'!$H$2:$H$7)</f>
        <v>180936000</v>
      </c>
      <c r="CRU22" s="1">
        <f>LOOKUP($A22,'DMG Tables'!$P$2:$P$35,'DMG Tables'!$O$2:$O$35)*CRU$1*LOOKUP(CRU$1,'DMG Tables'!$G$2:$G$7,'DMG Tables'!$H$2:$H$7)</f>
        <v>181008000</v>
      </c>
      <c r="CRV22" s="1">
        <f>LOOKUP($A22,'DMG Tables'!$P$2:$P$35,'DMG Tables'!$O$2:$O$35)*CRV$1*LOOKUP(CRV$1,'DMG Tables'!$G$2:$G$7,'DMG Tables'!$H$2:$H$7)</f>
        <v>181080000</v>
      </c>
      <c r="CRW22" s="1">
        <f>LOOKUP($A22,'DMG Tables'!$P$2:$P$35,'DMG Tables'!$O$2:$O$35)*CRW$1*LOOKUP(CRW$1,'DMG Tables'!$G$2:$G$7,'DMG Tables'!$H$2:$H$7)</f>
        <v>181152000</v>
      </c>
      <c r="CRX22" s="1">
        <f>LOOKUP($A22,'DMG Tables'!$P$2:$P$35,'DMG Tables'!$O$2:$O$35)*CRX$1*LOOKUP(CRX$1,'DMG Tables'!$G$2:$G$7,'DMG Tables'!$H$2:$H$7)</f>
        <v>181224000</v>
      </c>
      <c r="CRY22" s="1">
        <f>LOOKUP($A22,'DMG Tables'!$P$2:$P$35,'DMG Tables'!$O$2:$O$35)*CRY$1*LOOKUP(CRY$1,'DMG Tables'!$G$2:$G$7,'DMG Tables'!$H$2:$H$7)</f>
        <v>181296000</v>
      </c>
      <c r="CRZ22" s="1">
        <f>LOOKUP($A22,'DMG Tables'!$P$2:$P$35,'DMG Tables'!$O$2:$O$35)*CRZ$1*LOOKUP(CRZ$1,'DMG Tables'!$G$2:$G$7,'DMG Tables'!$H$2:$H$7)</f>
        <v>181368000</v>
      </c>
      <c r="CSA22" s="1">
        <f>LOOKUP($A22,'DMG Tables'!$P$2:$P$35,'DMG Tables'!$O$2:$O$35)*CSA$1*LOOKUP(CSA$1,'DMG Tables'!$G$2:$G$7,'DMG Tables'!$H$2:$H$7)</f>
        <v>181440000</v>
      </c>
      <c r="CSB22" s="1">
        <f>LOOKUP($A22,'DMG Tables'!$P$2:$P$35,'DMG Tables'!$O$2:$O$35)*CSB$1*LOOKUP(CSB$1,'DMG Tables'!$G$2:$G$7,'DMG Tables'!$H$2:$H$7)</f>
        <v>181512000</v>
      </c>
      <c r="CSC22" s="1">
        <f>LOOKUP($A22,'DMG Tables'!$P$2:$P$35,'DMG Tables'!$O$2:$O$35)*CSC$1*LOOKUP(CSC$1,'DMG Tables'!$G$2:$G$7,'DMG Tables'!$H$2:$H$7)</f>
        <v>181584000</v>
      </c>
      <c r="CSD22" s="1">
        <f>LOOKUP($A22,'DMG Tables'!$P$2:$P$35,'DMG Tables'!$O$2:$O$35)*CSD$1*LOOKUP(CSD$1,'DMG Tables'!$G$2:$G$7,'DMG Tables'!$H$2:$H$7)</f>
        <v>181656000</v>
      </c>
      <c r="CSE22" s="1">
        <f>LOOKUP($A22,'DMG Tables'!$P$2:$P$35,'DMG Tables'!$O$2:$O$35)*CSE$1*LOOKUP(CSE$1,'DMG Tables'!$G$2:$G$7,'DMG Tables'!$H$2:$H$7)</f>
        <v>181728000</v>
      </c>
      <c r="CSF22" s="1">
        <f>LOOKUP($A22,'DMG Tables'!$P$2:$P$35,'DMG Tables'!$O$2:$O$35)*CSF$1*LOOKUP(CSF$1,'DMG Tables'!$G$2:$G$7,'DMG Tables'!$H$2:$H$7)</f>
        <v>181800000</v>
      </c>
      <c r="CSG22" s="1">
        <f>LOOKUP($A22,'DMG Tables'!$P$2:$P$35,'DMG Tables'!$O$2:$O$35)*CSG$1*LOOKUP(CSG$1,'DMG Tables'!$G$2:$G$7,'DMG Tables'!$H$2:$H$7)</f>
        <v>181872000</v>
      </c>
      <c r="CSH22" s="1">
        <f>LOOKUP($A22,'DMG Tables'!$P$2:$P$35,'DMG Tables'!$O$2:$O$35)*CSH$1*LOOKUP(CSH$1,'DMG Tables'!$G$2:$G$7,'DMG Tables'!$H$2:$H$7)</f>
        <v>181944000</v>
      </c>
      <c r="CSI22" s="1">
        <f>LOOKUP($A22,'DMG Tables'!$P$2:$P$35,'DMG Tables'!$O$2:$O$35)*CSI$1*LOOKUP(CSI$1,'DMG Tables'!$G$2:$G$7,'DMG Tables'!$H$2:$H$7)</f>
        <v>182016000</v>
      </c>
      <c r="CSJ22" s="1">
        <f>LOOKUP($A22,'DMG Tables'!$P$2:$P$35,'DMG Tables'!$O$2:$O$35)*CSJ$1*LOOKUP(CSJ$1,'DMG Tables'!$G$2:$G$7,'DMG Tables'!$H$2:$H$7)</f>
        <v>182088000</v>
      </c>
      <c r="CSK22" s="1">
        <f>LOOKUP($A22,'DMG Tables'!$P$2:$P$35,'DMG Tables'!$O$2:$O$35)*CSK$1*LOOKUP(CSK$1,'DMG Tables'!$G$2:$G$7,'DMG Tables'!$H$2:$H$7)</f>
        <v>182160000</v>
      </c>
      <c r="CSL22" s="1">
        <f>LOOKUP($A22,'DMG Tables'!$P$2:$P$35,'DMG Tables'!$O$2:$O$35)*CSL$1*LOOKUP(CSL$1,'DMG Tables'!$G$2:$G$7,'DMG Tables'!$H$2:$H$7)</f>
        <v>182232000</v>
      </c>
      <c r="CSM22" s="1">
        <f>LOOKUP($A22,'DMG Tables'!$P$2:$P$35,'DMG Tables'!$O$2:$O$35)*CSM$1*LOOKUP(CSM$1,'DMG Tables'!$G$2:$G$7,'DMG Tables'!$H$2:$H$7)</f>
        <v>182304000</v>
      </c>
      <c r="CSN22" s="1">
        <f>LOOKUP($A22,'DMG Tables'!$P$2:$P$35,'DMG Tables'!$O$2:$O$35)*CSN$1*LOOKUP(CSN$1,'DMG Tables'!$G$2:$G$7,'DMG Tables'!$H$2:$H$7)</f>
        <v>182376000</v>
      </c>
      <c r="CSO22" s="1">
        <f>LOOKUP($A22,'DMG Tables'!$P$2:$P$35,'DMG Tables'!$O$2:$O$35)*CSO$1*LOOKUP(CSO$1,'DMG Tables'!$G$2:$G$7,'DMG Tables'!$H$2:$H$7)</f>
        <v>182448000</v>
      </c>
      <c r="CSP22" s="1">
        <f>LOOKUP($A22,'DMG Tables'!$P$2:$P$35,'DMG Tables'!$O$2:$O$35)*CSP$1*LOOKUP(CSP$1,'DMG Tables'!$G$2:$G$7,'DMG Tables'!$H$2:$H$7)</f>
        <v>182520000</v>
      </c>
      <c r="CSQ22" s="1">
        <f>LOOKUP($A22,'DMG Tables'!$P$2:$P$35,'DMG Tables'!$O$2:$O$35)*CSQ$1*LOOKUP(CSQ$1,'DMG Tables'!$G$2:$G$7,'DMG Tables'!$H$2:$H$7)</f>
        <v>182592000</v>
      </c>
      <c r="CSR22" s="1">
        <f>LOOKUP($A22,'DMG Tables'!$P$2:$P$35,'DMG Tables'!$O$2:$O$35)*CSR$1*LOOKUP(CSR$1,'DMG Tables'!$G$2:$G$7,'DMG Tables'!$H$2:$H$7)</f>
        <v>182664000</v>
      </c>
      <c r="CSS22" s="1">
        <f>LOOKUP($A22,'DMG Tables'!$P$2:$P$35,'DMG Tables'!$O$2:$O$35)*CSS$1*LOOKUP(CSS$1,'DMG Tables'!$G$2:$G$7,'DMG Tables'!$H$2:$H$7)</f>
        <v>182736000</v>
      </c>
      <c r="CST22" s="1">
        <f>LOOKUP($A22,'DMG Tables'!$P$2:$P$35,'DMG Tables'!$O$2:$O$35)*CST$1*LOOKUP(CST$1,'DMG Tables'!$G$2:$G$7,'DMG Tables'!$H$2:$H$7)</f>
        <v>182808000</v>
      </c>
      <c r="CSU22" s="1">
        <f>LOOKUP($A22,'DMG Tables'!$P$2:$P$35,'DMG Tables'!$O$2:$O$35)*CSU$1*LOOKUP(CSU$1,'DMG Tables'!$G$2:$G$7,'DMG Tables'!$H$2:$H$7)</f>
        <v>182880000</v>
      </c>
      <c r="CSV22" s="1">
        <f>LOOKUP($A22,'DMG Tables'!$P$2:$P$35,'DMG Tables'!$O$2:$O$35)*CSV$1*LOOKUP(CSV$1,'DMG Tables'!$G$2:$G$7,'DMG Tables'!$H$2:$H$7)</f>
        <v>182952000</v>
      </c>
      <c r="CSW22" s="1">
        <f>LOOKUP($A22,'DMG Tables'!$P$2:$P$35,'DMG Tables'!$O$2:$O$35)*CSW$1*LOOKUP(CSW$1,'DMG Tables'!$G$2:$G$7,'DMG Tables'!$H$2:$H$7)</f>
        <v>183024000</v>
      </c>
      <c r="CSX22" s="1">
        <f>LOOKUP($A22,'DMG Tables'!$P$2:$P$35,'DMG Tables'!$O$2:$O$35)*CSX$1*LOOKUP(CSX$1,'DMG Tables'!$G$2:$G$7,'DMG Tables'!$H$2:$H$7)</f>
        <v>183096000</v>
      </c>
      <c r="CSY22" s="1">
        <f>LOOKUP($A22,'DMG Tables'!$P$2:$P$35,'DMG Tables'!$O$2:$O$35)*CSY$1*LOOKUP(CSY$1,'DMG Tables'!$G$2:$G$7,'DMG Tables'!$H$2:$H$7)</f>
        <v>183168000</v>
      </c>
      <c r="CSZ22" s="1">
        <f>LOOKUP($A22,'DMG Tables'!$P$2:$P$35,'DMG Tables'!$O$2:$O$35)*CSZ$1*LOOKUP(CSZ$1,'DMG Tables'!$G$2:$G$7,'DMG Tables'!$H$2:$H$7)</f>
        <v>183240000</v>
      </c>
      <c r="CTA22" s="1">
        <f>LOOKUP($A22,'DMG Tables'!$P$2:$P$35,'DMG Tables'!$O$2:$O$35)*CTA$1*LOOKUP(CTA$1,'DMG Tables'!$G$2:$G$7,'DMG Tables'!$H$2:$H$7)</f>
        <v>183312000</v>
      </c>
      <c r="CTB22" s="1">
        <f>LOOKUP($A22,'DMG Tables'!$P$2:$P$35,'DMG Tables'!$O$2:$O$35)*CTB$1*LOOKUP(CTB$1,'DMG Tables'!$G$2:$G$7,'DMG Tables'!$H$2:$H$7)</f>
        <v>183384000</v>
      </c>
      <c r="CTC22" s="1">
        <f>LOOKUP($A22,'DMG Tables'!$P$2:$P$35,'DMG Tables'!$O$2:$O$35)*CTC$1*LOOKUP(CTC$1,'DMG Tables'!$G$2:$G$7,'DMG Tables'!$H$2:$H$7)</f>
        <v>183456000</v>
      </c>
      <c r="CTD22" s="1">
        <f>LOOKUP($A22,'DMG Tables'!$P$2:$P$35,'DMG Tables'!$O$2:$O$35)*CTD$1*LOOKUP(CTD$1,'DMG Tables'!$G$2:$G$7,'DMG Tables'!$H$2:$H$7)</f>
        <v>183528000</v>
      </c>
      <c r="CTE22" s="1">
        <f>LOOKUP($A22,'DMG Tables'!$P$2:$P$35,'DMG Tables'!$O$2:$O$35)*CTE$1*LOOKUP(CTE$1,'DMG Tables'!$G$2:$G$7,'DMG Tables'!$H$2:$H$7)</f>
        <v>183600000</v>
      </c>
      <c r="CTF22" s="1">
        <f>LOOKUP($A22,'DMG Tables'!$P$2:$P$35,'DMG Tables'!$O$2:$O$35)*CTF$1*LOOKUP(CTF$1,'DMG Tables'!$G$2:$G$7,'DMG Tables'!$H$2:$H$7)</f>
        <v>183672000</v>
      </c>
      <c r="CTG22" s="1">
        <f>LOOKUP($A22,'DMG Tables'!$P$2:$P$35,'DMG Tables'!$O$2:$O$35)*CTG$1*LOOKUP(CTG$1,'DMG Tables'!$G$2:$G$7,'DMG Tables'!$H$2:$H$7)</f>
        <v>183744000</v>
      </c>
      <c r="CTH22" s="1">
        <f>LOOKUP($A22,'DMG Tables'!$P$2:$P$35,'DMG Tables'!$O$2:$O$35)*CTH$1*LOOKUP(CTH$1,'DMG Tables'!$G$2:$G$7,'DMG Tables'!$H$2:$H$7)</f>
        <v>183816000</v>
      </c>
      <c r="CTI22" s="1">
        <f>LOOKUP($A22,'DMG Tables'!$P$2:$P$35,'DMG Tables'!$O$2:$O$35)*CTI$1*LOOKUP(CTI$1,'DMG Tables'!$G$2:$G$7,'DMG Tables'!$H$2:$H$7)</f>
        <v>183888000</v>
      </c>
      <c r="CTJ22" s="1">
        <f>LOOKUP($A22,'DMG Tables'!$P$2:$P$35,'DMG Tables'!$O$2:$O$35)*CTJ$1*LOOKUP(CTJ$1,'DMG Tables'!$G$2:$G$7,'DMG Tables'!$H$2:$H$7)</f>
        <v>183960000</v>
      </c>
      <c r="CTK22" s="1">
        <f>LOOKUP($A22,'DMG Tables'!$P$2:$P$35,'DMG Tables'!$O$2:$O$35)*CTK$1*LOOKUP(CTK$1,'DMG Tables'!$G$2:$G$7,'DMG Tables'!$H$2:$H$7)</f>
        <v>184032000</v>
      </c>
      <c r="CTL22" s="1">
        <f>LOOKUP($A22,'DMG Tables'!$P$2:$P$35,'DMG Tables'!$O$2:$O$35)*CTL$1*LOOKUP(CTL$1,'DMG Tables'!$G$2:$G$7,'DMG Tables'!$H$2:$H$7)</f>
        <v>184104000</v>
      </c>
      <c r="CTM22" s="1">
        <f>LOOKUP($A22,'DMG Tables'!$P$2:$P$35,'DMG Tables'!$O$2:$O$35)*CTM$1*LOOKUP(CTM$1,'DMG Tables'!$G$2:$G$7,'DMG Tables'!$H$2:$H$7)</f>
        <v>184176000</v>
      </c>
      <c r="CTN22" s="1">
        <f>LOOKUP($A22,'DMG Tables'!$P$2:$P$35,'DMG Tables'!$O$2:$O$35)*CTN$1*LOOKUP(CTN$1,'DMG Tables'!$G$2:$G$7,'DMG Tables'!$H$2:$H$7)</f>
        <v>184248000</v>
      </c>
      <c r="CTO22" s="1">
        <f>LOOKUP($A22,'DMG Tables'!$P$2:$P$35,'DMG Tables'!$O$2:$O$35)*CTO$1*LOOKUP(CTO$1,'DMG Tables'!$G$2:$G$7,'DMG Tables'!$H$2:$H$7)</f>
        <v>184320000</v>
      </c>
      <c r="CTP22" s="1">
        <f>LOOKUP($A22,'DMG Tables'!$P$2:$P$35,'DMG Tables'!$O$2:$O$35)*CTP$1*LOOKUP(CTP$1,'DMG Tables'!$G$2:$G$7,'DMG Tables'!$H$2:$H$7)</f>
        <v>184392000</v>
      </c>
      <c r="CTQ22" s="1">
        <f>LOOKUP($A22,'DMG Tables'!$P$2:$P$35,'DMG Tables'!$O$2:$O$35)*CTQ$1*LOOKUP(CTQ$1,'DMG Tables'!$G$2:$G$7,'DMG Tables'!$H$2:$H$7)</f>
        <v>184464000</v>
      </c>
      <c r="CTR22" s="1">
        <f>LOOKUP($A22,'DMG Tables'!$P$2:$P$35,'DMG Tables'!$O$2:$O$35)*CTR$1*LOOKUP(CTR$1,'DMG Tables'!$G$2:$G$7,'DMG Tables'!$H$2:$H$7)</f>
        <v>184536000</v>
      </c>
      <c r="CTS22" s="1">
        <f>LOOKUP($A22,'DMG Tables'!$P$2:$P$35,'DMG Tables'!$O$2:$O$35)*CTS$1*LOOKUP(CTS$1,'DMG Tables'!$G$2:$G$7,'DMG Tables'!$H$2:$H$7)</f>
        <v>184608000</v>
      </c>
      <c r="CTT22" s="1">
        <f>LOOKUP($A22,'DMG Tables'!$P$2:$P$35,'DMG Tables'!$O$2:$O$35)*CTT$1*LOOKUP(CTT$1,'DMG Tables'!$G$2:$G$7,'DMG Tables'!$H$2:$H$7)</f>
        <v>184680000</v>
      </c>
      <c r="CTU22" s="1">
        <f>LOOKUP($A22,'DMG Tables'!$P$2:$P$35,'DMG Tables'!$O$2:$O$35)*CTU$1*LOOKUP(CTU$1,'DMG Tables'!$G$2:$G$7,'DMG Tables'!$H$2:$H$7)</f>
        <v>184752000</v>
      </c>
      <c r="CTV22" s="1">
        <f>LOOKUP($A22,'DMG Tables'!$P$2:$P$35,'DMG Tables'!$O$2:$O$35)*CTV$1*LOOKUP(CTV$1,'DMG Tables'!$G$2:$G$7,'DMG Tables'!$H$2:$H$7)</f>
        <v>184824000</v>
      </c>
      <c r="CTW22" s="1">
        <f>LOOKUP($A22,'DMG Tables'!$P$2:$P$35,'DMG Tables'!$O$2:$O$35)*CTW$1*LOOKUP(CTW$1,'DMG Tables'!$G$2:$G$7,'DMG Tables'!$H$2:$H$7)</f>
        <v>184896000</v>
      </c>
      <c r="CTX22" s="1">
        <f>LOOKUP($A22,'DMG Tables'!$P$2:$P$35,'DMG Tables'!$O$2:$O$35)*CTX$1*LOOKUP(CTX$1,'DMG Tables'!$G$2:$G$7,'DMG Tables'!$H$2:$H$7)</f>
        <v>184968000</v>
      </c>
      <c r="CTY22" s="1">
        <f>LOOKUP($A22,'DMG Tables'!$P$2:$P$35,'DMG Tables'!$O$2:$O$35)*CTY$1*LOOKUP(CTY$1,'DMG Tables'!$G$2:$G$7,'DMG Tables'!$H$2:$H$7)</f>
        <v>185040000</v>
      </c>
      <c r="CTZ22" s="1">
        <f>LOOKUP($A22,'DMG Tables'!$P$2:$P$35,'DMG Tables'!$O$2:$O$35)*CTZ$1*LOOKUP(CTZ$1,'DMG Tables'!$G$2:$G$7,'DMG Tables'!$H$2:$H$7)</f>
        <v>185112000</v>
      </c>
      <c r="CUA22" s="1">
        <f>LOOKUP($A22,'DMG Tables'!$P$2:$P$35,'DMG Tables'!$O$2:$O$35)*CUA$1*LOOKUP(CUA$1,'DMG Tables'!$G$2:$G$7,'DMG Tables'!$H$2:$H$7)</f>
        <v>185184000</v>
      </c>
      <c r="CUB22" s="1">
        <f>LOOKUP($A22,'DMG Tables'!$P$2:$P$35,'DMG Tables'!$O$2:$O$35)*CUB$1*LOOKUP(CUB$1,'DMG Tables'!$G$2:$G$7,'DMG Tables'!$H$2:$H$7)</f>
        <v>185256000</v>
      </c>
      <c r="CUC22" s="1">
        <f>LOOKUP($A22,'DMG Tables'!$P$2:$P$35,'DMG Tables'!$O$2:$O$35)*CUC$1*LOOKUP(CUC$1,'DMG Tables'!$G$2:$G$7,'DMG Tables'!$H$2:$H$7)</f>
        <v>185328000</v>
      </c>
      <c r="CUD22" s="1">
        <f>LOOKUP($A22,'DMG Tables'!$P$2:$P$35,'DMG Tables'!$O$2:$O$35)*CUD$1*LOOKUP(CUD$1,'DMG Tables'!$G$2:$G$7,'DMG Tables'!$H$2:$H$7)</f>
        <v>185400000</v>
      </c>
      <c r="CUE22" s="1">
        <f>LOOKUP($A22,'DMG Tables'!$P$2:$P$35,'DMG Tables'!$O$2:$O$35)*CUE$1*LOOKUP(CUE$1,'DMG Tables'!$G$2:$G$7,'DMG Tables'!$H$2:$H$7)</f>
        <v>185472000</v>
      </c>
      <c r="CUF22" s="1">
        <f>LOOKUP($A22,'DMG Tables'!$P$2:$P$35,'DMG Tables'!$O$2:$O$35)*CUF$1*LOOKUP(CUF$1,'DMG Tables'!$G$2:$G$7,'DMG Tables'!$H$2:$H$7)</f>
        <v>185544000</v>
      </c>
      <c r="CUG22" s="1">
        <f>LOOKUP($A22,'DMG Tables'!$P$2:$P$35,'DMG Tables'!$O$2:$O$35)*CUG$1*LOOKUP(CUG$1,'DMG Tables'!$G$2:$G$7,'DMG Tables'!$H$2:$H$7)</f>
        <v>185616000</v>
      </c>
      <c r="CUH22" s="1">
        <f>LOOKUP($A22,'DMG Tables'!$P$2:$P$35,'DMG Tables'!$O$2:$O$35)*CUH$1*LOOKUP(CUH$1,'DMG Tables'!$G$2:$G$7,'DMG Tables'!$H$2:$H$7)</f>
        <v>185688000</v>
      </c>
      <c r="CUI22" s="1">
        <f>LOOKUP($A22,'DMG Tables'!$P$2:$P$35,'DMG Tables'!$O$2:$O$35)*CUI$1*LOOKUP(CUI$1,'DMG Tables'!$G$2:$G$7,'DMG Tables'!$H$2:$H$7)</f>
        <v>185760000</v>
      </c>
      <c r="CUJ22" s="1">
        <f>LOOKUP($A22,'DMG Tables'!$P$2:$P$35,'DMG Tables'!$O$2:$O$35)*CUJ$1*LOOKUP(CUJ$1,'DMG Tables'!$G$2:$G$7,'DMG Tables'!$H$2:$H$7)</f>
        <v>185832000</v>
      </c>
      <c r="CUK22" s="1">
        <f>LOOKUP($A22,'DMG Tables'!$P$2:$P$35,'DMG Tables'!$O$2:$O$35)*CUK$1*LOOKUP(CUK$1,'DMG Tables'!$G$2:$G$7,'DMG Tables'!$H$2:$H$7)</f>
        <v>185904000</v>
      </c>
      <c r="CUL22" s="1">
        <f>LOOKUP($A22,'DMG Tables'!$P$2:$P$35,'DMG Tables'!$O$2:$O$35)*CUL$1*LOOKUP(CUL$1,'DMG Tables'!$G$2:$G$7,'DMG Tables'!$H$2:$H$7)</f>
        <v>185976000</v>
      </c>
      <c r="CUM22" s="1">
        <f>LOOKUP($A22,'DMG Tables'!$P$2:$P$35,'DMG Tables'!$O$2:$O$35)*CUM$1*LOOKUP(CUM$1,'DMG Tables'!$G$2:$G$7,'DMG Tables'!$H$2:$H$7)</f>
        <v>186048000</v>
      </c>
      <c r="CUN22" s="1">
        <f>LOOKUP($A22,'DMG Tables'!$P$2:$P$35,'DMG Tables'!$O$2:$O$35)*CUN$1*LOOKUP(CUN$1,'DMG Tables'!$G$2:$G$7,'DMG Tables'!$H$2:$H$7)</f>
        <v>186120000</v>
      </c>
      <c r="CUO22" s="1">
        <f>LOOKUP($A22,'DMG Tables'!$P$2:$P$35,'DMG Tables'!$O$2:$O$35)*CUO$1*LOOKUP(CUO$1,'DMG Tables'!$G$2:$G$7,'DMG Tables'!$H$2:$H$7)</f>
        <v>186192000</v>
      </c>
      <c r="CUP22" s="1">
        <f>LOOKUP($A22,'DMG Tables'!$P$2:$P$35,'DMG Tables'!$O$2:$O$35)*CUP$1*LOOKUP(CUP$1,'DMG Tables'!$G$2:$G$7,'DMG Tables'!$H$2:$H$7)</f>
        <v>186264000</v>
      </c>
      <c r="CUQ22" s="1">
        <f>LOOKUP($A22,'DMG Tables'!$P$2:$P$35,'DMG Tables'!$O$2:$O$35)*CUQ$1*LOOKUP(CUQ$1,'DMG Tables'!$G$2:$G$7,'DMG Tables'!$H$2:$H$7)</f>
        <v>186336000</v>
      </c>
      <c r="CUR22" s="1">
        <f>LOOKUP($A22,'DMG Tables'!$P$2:$P$35,'DMG Tables'!$O$2:$O$35)*CUR$1*LOOKUP(CUR$1,'DMG Tables'!$G$2:$G$7,'DMG Tables'!$H$2:$H$7)</f>
        <v>186408000</v>
      </c>
      <c r="CUS22" s="1">
        <f>LOOKUP($A22,'DMG Tables'!$P$2:$P$35,'DMG Tables'!$O$2:$O$35)*CUS$1*LOOKUP(CUS$1,'DMG Tables'!$G$2:$G$7,'DMG Tables'!$H$2:$H$7)</f>
        <v>186480000</v>
      </c>
      <c r="CUT22" s="1">
        <f>LOOKUP($A22,'DMG Tables'!$P$2:$P$35,'DMG Tables'!$O$2:$O$35)*CUT$1*LOOKUP(CUT$1,'DMG Tables'!$G$2:$G$7,'DMG Tables'!$H$2:$H$7)</f>
        <v>186552000</v>
      </c>
      <c r="CUU22" s="1">
        <f>LOOKUP($A22,'DMG Tables'!$P$2:$P$35,'DMG Tables'!$O$2:$O$35)*CUU$1*LOOKUP(CUU$1,'DMG Tables'!$G$2:$G$7,'DMG Tables'!$H$2:$H$7)</f>
        <v>186624000</v>
      </c>
      <c r="CUV22" s="1">
        <f>LOOKUP($A22,'DMG Tables'!$P$2:$P$35,'DMG Tables'!$O$2:$O$35)*CUV$1*LOOKUP(CUV$1,'DMG Tables'!$G$2:$G$7,'DMG Tables'!$H$2:$H$7)</f>
        <v>186696000</v>
      </c>
      <c r="CUW22" s="1">
        <f>LOOKUP($A22,'DMG Tables'!$P$2:$P$35,'DMG Tables'!$O$2:$O$35)*CUW$1*LOOKUP(CUW$1,'DMG Tables'!$G$2:$G$7,'DMG Tables'!$H$2:$H$7)</f>
        <v>186768000</v>
      </c>
      <c r="CUX22" s="1">
        <f>LOOKUP($A22,'DMG Tables'!$P$2:$P$35,'DMG Tables'!$O$2:$O$35)*CUX$1*LOOKUP(CUX$1,'DMG Tables'!$G$2:$G$7,'DMG Tables'!$H$2:$H$7)</f>
        <v>186840000</v>
      </c>
      <c r="CUY22" s="1">
        <f>LOOKUP($A22,'DMG Tables'!$P$2:$P$35,'DMG Tables'!$O$2:$O$35)*CUY$1*LOOKUP(CUY$1,'DMG Tables'!$G$2:$G$7,'DMG Tables'!$H$2:$H$7)</f>
        <v>186912000</v>
      </c>
      <c r="CUZ22" s="1">
        <f>LOOKUP($A22,'DMG Tables'!$P$2:$P$35,'DMG Tables'!$O$2:$O$35)*CUZ$1*LOOKUP(CUZ$1,'DMG Tables'!$G$2:$G$7,'DMG Tables'!$H$2:$H$7)</f>
        <v>186984000</v>
      </c>
      <c r="CVA22" s="1">
        <f>LOOKUP($A22,'DMG Tables'!$P$2:$P$35,'DMG Tables'!$O$2:$O$35)*CVA$1*LOOKUP(CVA$1,'DMG Tables'!$G$2:$G$7,'DMG Tables'!$H$2:$H$7)</f>
        <v>187056000</v>
      </c>
      <c r="CVB22" s="1">
        <f>LOOKUP($A22,'DMG Tables'!$P$2:$P$35,'DMG Tables'!$O$2:$O$35)*CVB$1*LOOKUP(CVB$1,'DMG Tables'!$G$2:$G$7,'DMG Tables'!$H$2:$H$7)</f>
        <v>187128000</v>
      </c>
      <c r="CVC22" s="1">
        <f>LOOKUP($A22,'DMG Tables'!$P$2:$P$35,'DMG Tables'!$O$2:$O$35)*CVC$1*LOOKUP(CVC$1,'DMG Tables'!$G$2:$G$7,'DMG Tables'!$H$2:$H$7)</f>
        <v>187200000</v>
      </c>
    </row>
    <row r="23" spans="1:2603" x14ac:dyDescent="0.3">
      <c r="A23" s="1">
        <v>18</v>
      </c>
      <c r="D23" s="1">
        <f>LOOKUP($A23,'DMG Tables'!$P$2:$P$35,'DMG Tables'!$O$2:$O$35)*D$1*LOOKUP(D$1,'DMG Tables'!$G$2:$G$7,'DMG Tables'!$H$2:$H$7)</f>
        <v>20000</v>
      </c>
      <c r="E23" s="1">
        <f>LOOKUP($A23,'DMG Tables'!$P$2:$P$35,'DMG Tables'!$O$2:$O$35)*E$1*LOOKUP(E$1,'DMG Tables'!$G$2:$G$7,'DMG Tables'!$H$2:$H$7)</f>
        <v>60000</v>
      </c>
      <c r="F23" s="1">
        <f>LOOKUP($A23,'DMG Tables'!$P$2:$P$35,'DMG Tables'!$O$2:$O$35)*F$1*LOOKUP(F$1,'DMG Tables'!$G$2:$G$7,'DMG Tables'!$H$2:$H$7)</f>
        <v>120000</v>
      </c>
      <c r="G23" s="1">
        <f>LOOKUP($A23,'DMG Tables'!$P$2:$P$35,'DMG Tables'!$O$2:$O$35)*G$1*LOOKUP(G$1,'DMG Tables'!$G$2:$G$7,'DMG Tables'!$H$2:$H$7)</f>
        <v>160000</v>
      </c>
      <c r="H23" s="1">
        <f>LOOKUP($A23,'DMG Tables'!$P$2:$P$35,'DMG Tables'!$O$2:$O$35)*H$1*LOOKUP(H$1,'DMG Tables'!$G$2:$G$7,'DMG Tables'!$H$2:$H$7)</f>
        <v>200000</v>
      </c>
      <c r="I23" s="1">
        <f>LOOKUP($A23,'DMG Tables'!$P$2:$P$35,'DMG Tables'!$O$2:$O$35)*I$1*LOOKUP(I$1,'DMG Tables'!$G$2:$G$7,'DMG Tables'!$H$2:$H$7)</f>
        <v>240000</v>
      </c>
      <c r="J23" s="1">
        <f>LOOKUP($A23,'DMG Tables'!$P$2:$P$35,'DMG Tables'!$O$2:$O$35)*J$1*LOOKUP(J$1,'DMG Tables'!$G$2:$G$7,'DMG Tables'!$H$2:$H$7)</f>
        <v>350000</v>
      </c>
      <c r="K23" s="1">
        <f>LOOKUP($A23,'DMG Tables'!$P$2:$P$35,'DMG Tables'!$O$2:$O$35)*K$1*LOOKUP(K$1,'DMG Tables'!$G$2:$G$7,'DMG Tables'!$H$2:$H$7)</f>
        <v>400000</v>
      </c>
      <c r="L23" s="1">
        <f>LOOKUP($A23,'DMG Tables'!$P$2:$P$35,'DMG Tables'!$O$2:$O$35)*L$1*LOOKUP(L$1,'DMG Tables'!$G$2:$G$7,'DMG Tables'!$H$2:$H$7)</f>
        <v>450000</v>
      </c>
      <c r="M23" s="1">
        <f>LOOKUP($A23,'DMG Tables'!$P$2:$P$35,'DMG Tables'!$O$2:$O$35)*M$1*LOOKUP(M$1,'DMG Tables'!$G$2:$G$7,'DMG Tables'!$H$2:$H$7)</f>
        <v>500000</v>
      </c>
      <c r="N23" s="1">
        <f>LOOKUP($A23,'DMG Tables'!$P$2:$P$35,'DMG Tables'!$O$2:$O$35)*N$1*LOOKUP(N$1,'DMG Tables'!$G$2:$G$7,'DMG Tables'!$H$2:$H$7)</f>
        <v>660000</v>
      </c>
      <c r="O23" s="1">
        <f>LOOKUP($A23,'DMG Tables'!$P$2:$P$35,'DMG Tables'!$O$2:$O$35)*O$1*LOOKUP(O$1,'DMG Tables'!$G$2:$G$7,'DMG Tables'!$H$2:$H$7)</f>
        <v>720000</v>
      </c>
      <c r="P23" s="1">
        <f>LOOKUP($A23,'DMG Tables'!$P$2:$P$35,'DMG Tables'!$O$2:$O$35)*P$1*LOOKUP(P$1,'DMG Tables'!$G$2:$G$7,'DMG Tables'!$H$2:$H$7)</f>
        <v>780000</v>
      </c>
      <c r="Q23" s="1">
        <f>LOOKUP($A23,'DMG Tables'!$P$2:$P$35,'DMG Tables'!$O$2:$O$35)*Q$1*LOOKUP(Q$1,'DMG Tables'!$G$2:$G$7,'DMG Tables'!$H$2:$H$7)</f>
        <v>840000</v>
      </c>
      <c r="R23" s="1">
        <f>LOOKUP($A23,'DMG Tables'!$P$2:$P$35,'DMG Tables'!$O$2:$O$35)*R$1*LOOKUP(R$1,'DMG Tables'!$G$2:$G$7,'DMG Tables'!$H$2:$H$7)</f>
        <v>1200000</v>
      </c>
      <c r="S23" s="1">
        <f>LOOKUP($A23,'DMG Tables'!$P$2:$P$35,'DMG Tables'!$O$2:$O$35)*S$1*LOOKUP(S$1,'DMG Tables'!$G$2:$G$7,'DMG Tables'!$H$2:$H$7)</f>
        <v>1280000</v>
      </c>
      <c r="T23" s="1">
        <f>LOOKUP($A23,'DMG Tables'!$P$2:$P$35,'DMG Tables'!$O$2:$O$35)*T$1*LOOKUP(T$1,'DMG Tables'!$G$2:$G$7,'DMG Tables'!$H$2:$H$7)</f>
        <v>1360000</v>
      </c>
      <c r="U23" s="1">
        <f>LOOKUP($A23,'DMG Tables'!$P$2:$P$35,'DMG Tables'!$O$2:$O$35)*U$1*LOOKUP(U$1,'DMG Tables'!$G$2:$G$7,'DMG Tables'!$H$2:$H$7)</f>
        <v>1440000</v>
      </c>
      <c r="V23" s="1">
        <f>LOOKUP($A23,'DMG Tables'!$P$2:$P$35,'DMG Tables'!$O$2:$O$35)*V$1*LOOKUP(V$1,'DMG Tables'!$G$2:$G$7,'DMG Tables'!$H$2:$H$7)</f>
        <v>1520000</v>
      </c>
      <c r="W23" s="1">
        <f>LOOKUP($A23,'DMG Tables'!$P$2:$P$35,'DMG Tables'!$O$2:$O$35)*W$1*LOOKUP(W$1,'DMG Tables'!$G$2:$G$7,'DMG Tables'!$H$2:$H$7)</f>
        <v>1600000</v>
      </c>
      <c r="X23" s="1">
        <f>LOOKUP($A23,'DMG Tables'!$P$2:$P$35,'DMG Tables'!$O$2:$O$35)*X$1*LOOKUP(X$1,'DMG Tables'!$G$2:$G$7,'DMG Tables'!$H$2:$H$7)</f>
        <v>1680000</v>
      </c>
      <c r="Y23" s="1">
        <f>LOOKUP($A23,'DMG Tables'!$P$2:$P$35,'DMG Tables'!$O$2:$O$35)*Y$1*LOOKUP(Y$1,'DMG Tables'!$G$2:$G$7,'DMG Tables'!$H$2:$H$7)</f>
        <v>1760000</v>
      </c>
      <c r="Z23" s="1">
        <f>LOOKUP($A23,'DMG Tables'!$P$2:$P$35,'DMG Tables'!$O$2:$O$35)*Z$1*LOOKUP(Z$1,'DMG Tables'!$G$2:$G$7,'DMG Tables'!$H$2:$H$7)</f>
        <v>1840000</v>
      </c>
      <c r="AA23" s="1">
        <f>LOOKUP($A23,'DMG Tables'!$P$2:$P$35,'DMG Tables'!$O$2:$O$35)*AA$1*LOOKUP(AA$1,'DMG Tables'!$G$2:$G$7,'DMG Tables'!$H$2:$H$7)</f>
        <v>1920000</v>
      </c>
      <c r="AB23" s="1">
        <f>LOOKUP($A23,'DMG Tables'!$P$2:$P$35,'DMG Tables'!$O$2:$O$35)*AB$1*LOOKUP(AB$1,'DMG Tables'!$G$2:$G$7,'DMG Tables'!$H$2:$H$7)</f>
        <v>2000000</v>
      </c>
      <c r="AC23" s="1">
        <f>LOOKUP($A23,'DMG Tables'!$P$2:$P$35,'DMG Tables'!$O$2:$O$35)*AC$1*LOOKUP(AC$1,'DMG Tables'!$G$2:$G$7,'DMG Tables'!$H$2:$H$7)</f>
        <v>2080000</v>
      </c>
      <c r="AD23" s="1">
        <f>LOOKUP($A23,'DMG Tables'!$P$2:$P$35,'DMG Tables'!$O$2:$O$35)*AD$1*LOOKUP(AD$1,'DMG Tables'!$G$2:$G$7,'DMG Tables'!$H$2:$H$7)</f>
        <v>2160000</v>
      </c>
      <c r="AE23" s="1">
        <f>LOOKUP($A23,'DMG Tables'!$P$2:$P$35,'DMG Tables'!$O$2:$O$35)*AE$1*LOOKUP(AE$1,'DMG Tables'!$G$2:$G$7,'DMG Tables'!$H$2:$H$7)</f>
        <v>2240000</v>
      </c>
      <c r="AF23" s="1">
        <f>LOOKUP($A23,'DMG Tables'!$P$2:$P$35,'DMG Tables'!$O$2:$O$35)*AF$1*LOOKUP(AF$1,'DMG Tables'!$G$2:$G$7,'DMG Tables'!$H$2:$H$7)</f>
        <v>2320000</v>
      </c>
      <c r="AG23" s="1">
        <f>LOOKUP($A23,'DMG Tables'!$P$2:$P$35,'DMG Tables'!$O$2:$O$35)*AG$1*LOOKUP(AG$1,'DMG Tables'!$G$2:$G$7,'DMG Tables'!$H$2:$H$7)</f>
        <v>2400000</v>
      </c>
      <c r="AH23" s="1">
        <f>LOOKUP($A23,'DMG Tables'!$P$2:$P$35,'DMG Tables'!$O$2:$O$35)*AH$1*LOOKUP(AH$1,'DMG Tables'!$G$2:$G$7,'DMG Tables'!$H$2:$H$7)</f>
        <v>2480000</v>
      </c>
      <c r="AI23" s="1">
        <f>LOOKUP($A23,'DMG Tables'!$P$2:$P$35,'DMG Tables'!$O$2:$O$35)*AI$1*LOOKUP(AI$1,'DMG Tables'!$G$2:$G$7,'DMG Tables'!$H$2:$H$7)</f>
        <v>2560000</v>
      </c>
      <c r="AJ23" s="1">
        <f>LOOKUP($A23,'DMG Tables'!$P$2:$P$35,'DMG Tables'!$O$2:$O$35)*AJ$1*LOOKUP(AJ$1,'DMG Tables'!$G$2:$G$7,'DMG Tables'!$H$2:$H$7)</f>
        <v>2640000</v>
      </c>
      <c r="AK23" s="1">
        <f>LOOKUP($A23,'DMG Tables'!$P$2:$P$35,'DMG Tables'!$O$2:$O$35)*AK$1*LOOKUP(AK$1,'DMG Tables'!$G$2:$G$7,'DMG Tables'!$H$2:$H$7)</f>
        <v>2720000</v>
      </c>
      <c r="AL23" s="1">
        <f>LOOKUP($A23,'DMG Tables'!$P$2:$P$35,'DMG Tables'!$O$2:$O$35)*AL$1*LOOKUP(AL$1,'DMG Tables'!$G$2:$G$7,'DMG Tables'!$H$2:$H$7)</f>
        <v>2800000</v>
      </c>
      <c r="AM23" s="1">
        <f>LOOKUP($A23,'DMG Tables'!$P$2:$P$35,'DMG Tables'!$O$2:$O$35)*AM$1*LOOKUP(AM$1,'DMG Tables'!$G$2:$G$7,'DMG Tables'!$H$2:$H$7)</f>
        <v>2880000</v>
      </c>
      <c r="AN23" s="1">
        <f>LOOKUP($A23,'DMG Tables'!$P$2:$P$35,'DMG Tables'!$O$2:$O$35)*AN$1*LOOKUP(AN$1,'DMG Tables'!$G$2:$G$7,'DMG Tables'!$H$2:$H$7)</f>
        <v>2960000</v>
      </c>
      <c r="AO23" s="1">
        <f>LOOKUP($A23,'DMG Tables'!$P$2:$P$35,'DMG Tables'!$O$2:$O$35)*AO$1*LOOKUP(AO$1,'DMG Tables'!$G$2:$G$7,'DMG Tables'!$H$2:$H$7)</f>
        <v>3040000</v>
      </c>
      <c r="AP23" s="1">
        <f>LOOKUP($A23,'DMG Tables'!$P$2:$P$35,'DMG Tables'!$O$2:$O$35)*AP$1*LOOKUP(AP$1,'DMG Tables'!$G$2:$G$7,'DMG Tables'!$H$2:$H$7)</f>
        <v>3120000</v>
      </c>
      <c r="AQ23" s="1">
        <f>LOOKUP($A23,'DMG Tables'!$P$2:$P$35,'DMG Tables'!$O$2:$O$35)*AQ$1*LOOKUP(AQ$1,'DMG Tables'!$G$2:$G$7,'DMG Tables'!$H$2:$H$7)</f>
        <v>3200000</v>
      </c>
      <c r="AR23" s="1">
        <f>LOOKUP($A23,'DMG Tables'!$P$2:$P$35,'DMG Tables'!$O$2:$O$35)*AR$1*LOOKUP(AR$1,'DMG Tables'!$G$2:$G$7,'DMG Tables'!$H$2:$H$7)</f>
        <v>3280000</v>
      </c>
      <c r="AS23" s="1">
        <f>LOOKUP($A23,'DMG Tables'!$P$2:$P$35,'DMG Tables'!$O$2:$O$35)*AS$1*LOOKUP(AS$1,'DMG Tables'!$G$2:$G$7,'DMG Tables'!$H$2:$H$7)</f>
        <v>3360000</v>
      </c>
      <c r="AT23" s="1">
        <f>LOOKUP($A23,'DMG Tables'!$P$2:$P$35,'DMG Tables'!$O$2:$O$35)*AT$1*LOOKUP(AT$1,'DMG Tables'!$G$2:$G$7,'DMG Tables'!$H$2:$H$7)</f>
        <v>3440000</v>
      </c>
      <c r="AU23" s="1">
        <f>LOOKUP($A23,'DMG Tables'!$P$2:$P$35,'DMG Tables'!$O$2:$O$35)*AU$1*LOOKUP(AU$1,'DMG Tables'!$G$2:$G$7,'DMG Tables'!$H$2:$H$7)</f>
        <v>3520000</v>
      </c>
      <c r="AV23" s="1">
        <f>LOOKUP($A23,'DMG Tables'!$P$2:$P$35,'DMG Tables'!$O$2:$O$35)*AV$1*LOOKUP(AV$1,'DMG Tables'!$G$2:$G$7,'DMG Tables'!$H$2:$H$7)</f>
        <v>3600000</v>
      </c>
      <c r="AW23" s="1">
        <f>LOOKUP($A23,'DMG Tables'!$P$2:$P$35,'DMG Tables'!$O$2:$O$35)*AW$1*LOOKUP(AW$1,'DMG Tables'!$G$2:$G$7,'DMG Tables'!$H$2:$H$7)</f>
        <v>3680000</v>
      </c>
      <c r="AX23" s="1">
        <f>LOOKUP($A23,'DMG Tables'!$P$2:$P$35,'DMG Tables'!$O$2:$O$35)*AX$1*LOOKUP(AX$1,'DMG Tables'!$G$2:$G$7,'DMG Tables'!$H$2:$H$7)</f>
        <v>3760000</v>
      </c>
      <c r="AY23" s="1">
        <f>LOOKUP($A23,'DMG Tables'!$P$2:$P$35,'DMG Tables'!$O$2:$O$35)*AY$1*LOOKUP(AY$1,'DMG Tables'!$G$2:$G$7,'DMG Tables'!$H$2:$H$7)</f>
        <v>3840000</v>
      </c>
      <c r="AZ23" s="1">
        <f>LOOKUP($A23,'DMG Tables'!$P$2:$P$35,'DMG Tables'!$O$2:$O$35)*AZ$1*LOOKUP(AZ$1,'DMG Tables'!$G$2:$G$7,'DMG Tables'!$H$2:$H$7)</f>
        <v>3920000</v>
      </c>
      <c r="BA23" s="1">
        <f>LOOKUP($A23,'DMG Tables'!$P$2:$P$35,'DMG Tables'!$O$2:$O$35)*BA$1*LOOKUP(BA$1,'DMG Tables'!$G$2:$G$7,'DMG Tables'!$H$2:$H$7)</f>
        <v>4000000</v>
      </c>
      <c r="BB23" s="1">
        <f>LOOKUP($A23,'DMG Tables'!$P$2:$P$35,'DMG Tables'!$O$2:$O$35)*BB$1*LOOKUP(BB$1,'DMG Tables'!$G$2:$G$7,'DMG Tables'!$H$2:$H$7)</f>
        <v>4080000</v>
      </c>
      <c r="BC23" s="1">
        <f>LOOKUP($A23,'DMG Tables'!$P$2:$P$35,'DMG Tables'!$O$2:$O$35)*BC$1*LOOKUP(BC$1,'DMG Tables'!$G$2:$G$7,'DMG Tables'!$H$2:$H$7)</f>
        <v>4160000</v>
      </c>
      <c r="BD23" s="1">
        <f>LOOKUP($A23,'DMG Tables'!$P$2:$P$35,'DMG Tables'!$O$2:$O$35)*BD$1*LOOKUP(BD$1,'DMG Tables'!$G$2:$G$7,'DMG Tables'!$H$2:$H$7)</f>
        <v>4240000</v>
      </c>
      <c r="BE23" s="1">
        <f>LOOKUP($A23,'DMG Tables'!$P$2:$P$35,'DMG Tables'!$O$2:$O$35)*BE$1*LOOKUP(BE$1,'DMG Tables'!$G$2:$G$7,'DMG Tables'!$H$2:$H$7)</f>
        <v>4320000</v>
      </c>
      <c r="BF23" s="1">
        <f>LOOKUP($A23,'DMG Tables'!$P$2:$P$35,'DMG Tables'!$O$2:$O$35)*BF$1*LOOKUP(BF$1,'DMG Tables'!$G$2:$G$7,'DMG Tables'!$H$2:$H$7)</f>
        <v>4400000</v>
      </c>
      <c r="BG23" s="1">
        <f>LOOKUP($A23,'DMG Tables'!$P$2:$P$35,'DMG Tables'!$O$2:$O$35)*BG$1*LOOKUP(BG$1,'DMG Tables'!$G$2:$G$7,'DMG Tables'!$H$2:$H$7)</f>
        <v>4480000</v>
      </c>
      <c r="BH23" s="1">
        <f>LOOKUP($A23,'DMG Tables'!$P$2:$P$35,'DMG Tables'!$O$2:$O$35)*BH$1*LOOKUP(BH$1,'DMG Tables'!$G$2:$G$7,'DMG Tables'!$H$2:$H$7)</f>
        <v>4560000</v>
      </c>
      <c r="BI23" s="1">
        <f>LOOKUP($A23,'DMG Tables'!$P$2:$P$35,'DMG Tables'!$O$2:$O$35)*BI$1*LOOKUP(BI$1,'DMG Tables'!$G$2:$G$7,'DMG Tables'!$H$2:$H$7)</f>
        <v>4640000</v>
      </c>
      <c r="BJ23" s="1">
        <f>LOOKUP($A23,'DMG Tables'!$P$2:$P$35,'DMG Tables'!$O$2:$O$35)*BJ$1*LOOKUP(BJ$1,'DMG Tables'!$G$2:$G$7,'DMG Tables'!$H$2:$H$7)</f>
        <v>4720000</v>
      </c>
      <c r="BK23" s="1">
        <f>LOOKUP($A23,'DMG Tables'!$P$2:$P$35,'DMG Tables'!$O$2:$O$35)*BK$1*LOOKUP(BK$1,'DMG Tables'!$G$2:$G$7,'DMG Tables'!$H$2:$H$7)</f>
        <v>4800000</v>
      </c>
      <c r="BL23" s="1">
        <f>LOOKUP($A23,'DMG Tables'!$P$2:$P$35,'DMG Tables'!$O$2:$O$35)*BL$1*LOOKUP(BL$1,'DMG Tables'!$G$2:$G$7,'DMG Tables'!$H$2:$H$7)</f>
        <v>4880000</v>
      </c>
      <c r="BM23" s="1">
        <f>LOOKUP($A23,'DMG Tables'!$P$2:$P$35,'DMG Tables'!$O$2:$O$35)*BM$1*LOOKUP(BM$1,'DMG Tables'!$G$2:$G$7,'DMG Tables'!$H$2:$H$7)</f>
        <v>4960000</v>
      </c>
      <c r="BN23" s="1">
        <f>LOOKUP($A23,'DMG Tables'!$P$2:$P$35,'DMG Tables'!$O$2:$O$35)*BN$1*LOOKUP(BN$1,'DMG Tables'!$G$2:$G$7,'DMG Tables'!$H$2:$H$7)</f>
        <v>5040000</v>
      </c>
      <c r="BO23" s="1">
        <f>LOOKUP($A23,'DMG Tables'!$P$2:$P$35,'DMG Tables'!$O$2:$O$35)*BO$1*LOOKUP(BO$1,'DMG Tables'!$G$2:$G$7,'DMG Tables'!$H$2:$H$7)</f>
        <v>5120000</v>
      </c>
      <c r="BP23" s="1">
        <f>LOOKUP($A23,'DMG Tables'!$P$2:$P$35,'DMG Tables'!$O$2:$O$35)*BP$1*LOOKUP(BP$1,'DMG Tables'!$G$2:$G$7,'DMG Tables'!$H$2:$H$7)</f>
        <v>5200000</v>
      </c>
      <c r="BQ23" s="1">
        <f>LOOKUP($A23,'DMG Tables'!$P$2:$P$35,'DMG Tables'!$O$2:$O$35)*BQ$1*LOOKUP(BQ$1,'DMG Tables'!$G$2:$G$7,'DMG Tables'!$H$2:$H$7)</f>
        <v>5280000</v>
      </c>
      <c r="BR23" s="1">
        <f>LOOKUP($A23,'DMG Tables'!$P$2:$P$35,'DMG Tables'!$O$2:$O$35)*BR$1*LOOKUP(BR$1,'DMG Tables'!$G$2:$G$7,'DMG Tables'!$H$2:$H$7)</f>
        <v>5360000</v>
      </c>
      <c r="BS23" s="1">
        <f>LOOKUP($A23,'DMG Tables'!$P$2:$P$35,'DMG Tables'!$O$2:$O$35)*BS$1*LOOKUP(BS$1,'DMG Tables'!$G$2:$G$7,'DMG Tables'!$H$2:$H$7)</f>
        <v>5440000</v>
      </c>
      <c r="BT23" s="1">
        <f>LOOKUP($A23,'DMG Tables'!$P$2:$P$35,'DMG Tables'!$O$2:$O$35)*BT$1*LOOKUP(BT$1,'DMG Tables'!$G$2:$G$7,'DMG Tables'!$H$2:$H$7)</f>
        <v>5520000</v>
      </c>
      <c r="BU23" s="1">
        <f>LOOKUP($A23,'DMG Tables'!$P$2:$P$35,'DMG Tables'!$O$2:$O$35)*BU$1*LOOKUP(BU$1,'DMG Tables'!$G$2:$G$7,'DMG Tables'!$H$2:$H$7)</f>
        <v>5600000</v>
      </c>
      <c r="BV23" s="1">
        <f>LOOKUP($A23,'DMG Tables'!$P$2:$P$35,'DMG Tables'!$O$2:$O$35)*BV$1*LOOKUP(BV$1,'DMG Tables'!$G$2:$G$7,'DMG Tables'!$H$2:$H$7)</f>
        <v>5680000</v>
      </c>
      <c r="BW23" s="1">
        <f>LOOKUP($A23,'DMG Tables'!$P$2:$P$35,'DMG Tables'!$O$2:$O$35)*BW$1*LOOKUP(BW$1,'DMG Tables'!$G$2:$G$7,'DMG Tables'!$H$2:$H$7)</f>
        <v>5760000</v>
      </c>
      <c r="BX23" s="1">
        <f>LOOKUP($A23,'DMG Tables'!$P$2:$P$35,'DMG Tables'!$O$2:$O$35)*BX$1*LOOKUP(BX$1,'DMG Tables'!$G$2:$G$7,'DMG Tables'!$H$2:$H$7)</f>
        <v>5840000</v>
      </c>
      <c r="BY23" s="1">
        <f>LOOKUP($A23,'DMG Tables'!$P$2:$P$35,'DMG Tables'!$O$2:$O$35)*BY$1*LOOKUP(BY$1,'DMG Tables'!$G$2:$G$7,'DMG Tables'!$H$2:$H$7)</f>
        <v>5920000</v>
      </c>
      <c r="BZ23" s="1">
        <f>LOOKUP($A23,'DMG Tables'!$P$2:$P$35,'DMG Tables'!$O$2:$O$35)*BZ$1*LOOKUP(BZ$1,'DMG Tables'!$G$2:$G$7,'DMG Tables'!$H$2:$H$7)</f>
        <v>6000000</v>
      </c>
      <c r="CA23" s="1">
        <f>LOOKUP($A23,'DMG Tables'!$P$2:$P$35,'DMG Tables'!$O$2:$O$35)*CA$1*LOOKUP(CA$1,'DMG Tables'!$G$2:$G$7,'DMG Tables'!$H$2:$H$7)</f>
        <v>6080000</v>
      </c>
      <c r="CB23" s="1">
        <f>LOOKUP($A23,'DMG Tables'!$P$2:$P$35,'DMG Tables'!$O$2:$O$35)*CB$1*LOOKUP(CB$1,'DMG Tables'!$G$2:$G$7,'DMG Tables'!$H$2:$H$7)</f>
        <v>6160000</v>
      </c>
      <c r="CC23" s="1">
        <f>LOOKUP($A23,'DMG Tables'!$P$2:$P$35,'DMG Tables'!$O$2:$O$35)*CC$1*LOOKUP(CC$1,'DMG Tables'!$G$2:$G$7,'DMG Tables'!$H$2:$H$7)</f>
        <v>6240000</v>
      </c>
      <c r="CD23" s="1">
        <f>LOOKUP($A23,'DMG Tables'!$P$2:$P$35,'DMG Tables'!$O$2:$O$35)*CD$1*LOOKUP(CD$1,'DMG Tables'!$G$2:$G$7,'DMG Tables'!$H$2:$H$7)</f>
        <v>6320000</v>
      </c>
      <c r="CE23" s="1">
        <f>LOOKUP($A23,'DMG Tables'!$P$2:$P$35,'DMG Tables'!$O$2:$O$35)*CE$1*LOOKUP(CE$1,'DMG Tables'!$G$2:$G$7,'DMG Tables'!$H$2:$H$7)</f>
        <v>6400000</v>
      </c>
      <c r="CF23" s="1">
        <f>LOOKUP($A23,'DMG Tables'!$P$2:$P$35,'DMG Tables'!$O$2:$O$35)*CF$1*LOOKUP(CF$1,'DMG Tables'!$G$2:$G$7,'DMG Tables'!$H$2:$H$7)</f>
        <v>6480000</v>
      </c>
      <c r="CG23" s="1">
        <f>LOOKUP($A23,'DMG Tables'!$P$2:$P$35,'DMG Tables'!$O$2:$O$35)*CG$1*LOOKUP(CG$1,'DMG Tables'!$G$2:$G$7,'DMG Tables'!$H$2:$H$7)</f>
        <v>6560000</v>
      </c>
      <c r="CH23" s="1">
        <f>LOOKUP($A23,'DMG Tables'!$P$2:$P$35,'DMG Tables'!$O$2:$O$35)*CH$1*LOOKUP(CH$1,'DMG Tables'!$G$2:$G$7,'DMG Tables'!$H$2:$H$7)</f>
        <v>6640000</v>
      </c>
      <c r="CI23" s="1">
        <f>LOOKUP($A23,'DMG Tables'!$P$2:$P$35,'DMG Tables'!$O$2:$O$35)*CI$1*LOOKUP(CI$1,'DMG Tables'!$G$2:$G$7,'DMG Tables'!$H$2:$H$7)</f>
        <v>6720000</v>
      </c>
      <c r="CJ23" s="1">
        <f>LOOKUP($A23,'DMG Tables'!$P$2:$P$35,'DMG Tables'!$O$2:$O$35)*CJ$1*LOOKUP(CJ$1,'DMG Tables'!$G$2:$G$7,'DMG Tables'!$H$2:$H$7)</f>
        <v>6800000</v>
      </c>
      <c r="CK23" s="1">
        <f>LOOKUP($A23,'DMG Tables'!$P$2:$P$35,'DMG Tables'!$O$2:$O$35)*CK$1*LOOKUP(CK$1,'DMG Tables'!$G$2:$G$7,'DMG Tables'!$H$2:$H$7)</f>
        <v>6880000</v>
      </c>
      <c r="CL23" s="1">
        <f>LOOKUP($A23,'DMG Tables'!$P$2:$P$35,'DMG Tables'!$O$2:$O$35)*CL$1*LOOKUP(CL$1,'DMG Tables'!$G$2:$G$7,'DMG Tables'!$H$2:$H$7)</f>
        <v>6960000</v>
      </c>
      <c r="CM23" s="1">
        <f>LOOKUP($A23,'DMG Tables'!$P$2:$P$35,'DMG Tables'!$O$2:$O$35)*CM$1*LOOKUP(CM$1,'DMG Tables'!$G$2:$G$7,'DMG Tables'!$H$2:$H$7)</f>
        <v>7040000</v>
      </c>
      <c r="CN23" s="1">
        <f>LOOKUP($A23,'DMG Tables'!$P$2:$P$35,'DMG Tables'!$O$2:$O$35)*CN$1*LOOKUP(CN$1,'DMG Tables'!$G$2:$G$7,'DMG Tables'!$H$2:$H$7)</f>
        <v>7120000</v>
      </c>
      <c r="CO23" s="1">
        <f>LOOKUP($A23,'DMG Tables'!$P$2:$P$35,'DMG Tables'!$O$2:$O$35)*CO$1*LOOKUP(CO$1,'DMG Tables'!$G$2:$G$7,'DMG Tables'!$H$2:$H$7)</f>
        <v>7200000</v>
      </c>
      <c r="CP23" s="1">
        <f>LOOKUP($A23,'DMG Tables'!$P$2:$P$35,'DMG Tables'!$O$2:$O$35)*CP$1*LOOKUP(CP$1,'DMG Tables'!$G$2:$G$7,'DMG Tables'!$H$2:$H$7)</f>
        <v>7280000</v>
      </c>
      <c r="CQ23" s="1">
        <f>LOOKUP($A23,'DMG Tables'!$P$2:$P$35,'DMG Tables'!$O$2:$O$35)*CQ$1*LOOKUP(CQ$1,'DMG Tables'!$G$2:$G$7,'DMG Tables'!$H$2:$H$7)</f>
        <v>7360000</v>
      </c>
      <c r="CR23" s="1">
        <f>LOOKUP($A23,'DMG Tables'!$P$2:$P$35,'DMG Tables'!$O$2:$O$35)*CR$1*LOOKUP(CR$1,'DMG Tables'!$G$2:$G$7,'DMG Tables'!$H$2:$H$7)</f>
        <v>7440000</v>
      </c>
      <c r="CS23" s="1">
        <f>LOOKUP($A23,'DMG Tables'!$P$2:$P$35,'DMG Tables'!$O$2:$O$35)*CS$1*LOOKUP(CS$1,'DMG Tables'!$G$2:$G$7,'DMG Tables'!$H$2:$H$7)</f>
        <v>7520000</v>
      </c>
      <c r="CT23" s="1">
        <f>LOOKUP($A23,'DMG Tables'!$P$2:$P$35,'DMG Tables'!$O$2:$O$35)*CT$1*LOOKUP(CT$1,'DMG Tables'!$G$2:$G$7,'DMG Tables'!$H$2:$H$7)</f>
        <v>7600000</v>
      </c>
      <c r="CU23" s="1">
        <f>LOOKUP($A23,'DMG Tables'!$P$2:$P$35,'DMG Tables'!$O$2:$O$35)*CU$1*LOOKUP(CU$1,'DMG Tables'!$G$2:$G$7,'DMG Tables'!$H$2:$H$7)</f>
        <v>7680000</v>
      </c>
      <c r="CV23" s="1">
        <f>LOOKUP($A23,'DMG Tables'!$P$2:$P$35,'DMG Tables'!$O$2:$O$35)*CV$1*LOOKUP(CV$1,'DMG Tables'!$G$2:$G$7,'DMG Tables'!$H$2:$H$7)</f>
        <v>7760000</v>
      </c>
      <c r="CW23" s="1">
        <f>LOOKUP($A23,'DMG Tables'!$P$2:$P$35,'DMG Tables'!$O$2:$O$35)*CW$1*LOOKUP(CW$1,'DMG Tables'!$G$2:$G$7,'DMG Tables'!$H$2:$H$7)</f>
        <v>7840000</v>
      </c>
      <c r="CX23" s="1">
        <f>LOOKUP($A23,'DMG Tables'!$P$2:$P$35,'DMG Tables'!$O$2:$O$35)*CX$1*LOOKUP(CX$1,'DMG Tables'!$G$2:$G$7,'DMG Tables'!$H$2:$H$7)</f>
        <v>7920000</v>
      </c>
      <c r="CY23" s="1">
        <f>LOOKUP($A23,'DMG Tables'!$P$2:$P$35,'DMG Tables'!$O$2:$O$35)*CY$1*LOOKUP(CY$1,'DMG Tables'!$G$2:$G$7,'DMG Tables'!$H$2:$H$7)</f>
        <v>8000000</v>
      </c>
      <c r="CZ23" s="1">
        <f>LOOKUP($A23,'DMG Tables'!$P$2:$P$35,'DMG Tables'!$O$2:$O$35)*CZ$1*LOOKUP(CZ$1,'DMG Tables'!$G$2:$G$7,'DMG Tables'!$H$2:$H$7)</f>
        <v>8080000</v>
      </c>
      <c r="DA23" s="1">
        <f>LOOKUP($A23,'DMG Tables'!$P$2:$P$35,'DMG Tables'!$O$2:$O$35)*DA$1*LOOKUP(DA$1,'DMG Tables'!$G$2:$G$7,'DMG Tables'!$H$2:$H$7)</f>
        <v>8160000</v>
      </c>
      <c r="DB23" s="1">
        <f>LOOKUP($A23,'DMG Tables'!$P$2:$P$35,'DMG Tables'!$O$2:$O$35)*DB$1*LOOKUP(DB$1,'DMG Tables'!$G$2:$G$7,'DMG Tables'!$H$2:$H$7)</f>
        <v>8240000</v>
      </c>
      <c r="DC23" s="1">
        <f>LOOKUP($A23,'DMG Tables'!$P$2:$P$35,'DMG Tables'!$O$2:$O$35)*DC$1*LOOKUP(DC$1,'DMG Tables'!$G$2:$G$7,'DMG Tables'!$H$2:$H$7)</f>
        <v>8320000</v>
      </c>
      <c r="DD23" s="1">
        <f>LOOKUP($A23,'DMG Tables'!$P$2:$P$35,'DMG Tables'!$O$2:$O$35)*DD$1*LOOKUP(DD$1,'DMG Tables'!$G$2:$G$7,'DMG Tables'!$H$2:$H$7)</f>
        <v>8400000</v>
      </c>
      <c r="DE23" s="1">
        <f>LOOKUP($A23,'DMG Tables'!$P$2:$P$35,'DMG Tables'!$O$2:$O$35)*DE$1*LOOKUP(DE$1,'DMG Tables'!$G$2:$G$7,'DMG Tables'!$H$2:$H$7)</f>
        <v>8480000</v>
      </c>
      <c r="DF23" s="1">
        <f>LOOKUP($A23,'DMG Tables'!$P$2:$P$35,'DMG Tables'!$O$2:$O$35)*DF$1*LOOKUP(DF$1,'DMG Tables'!$G$2:$G$7,'DMG Tables'!$H$2:$H$7)</f>
        <v>8560000</v>
      </c>
      <c r="DG23" s="1">
        <f>LOOKUP($A23,'DMG Tables'!$P$2:$P$35,'DMG Tables'!$O$2:$O$35)*DG$1*LOOKUP(DG$1,'DMG Tables'!$G$2:$G$7,'DMG Tables'!$H$2:$H$7)</f>
        <v>8640000</v>
      </c>
      <c r="DH23" s="1">
        <f>LOOKUP($A23,'DMG Tables'!$P$2:$P$35,'DMG Tables'!$O$2:$O$35)*DH$1*LOOKUP(DH$1,'DMG Tables'!$G$2:$G$7,'DMG Tables'!$H$2:$H$7)</f>
        <v>8720000</v>
      </c>
      <c r="DI23" s="1">
        <f>LOOKUP($A23,'DMG Tables'!$P$2:$P$35,'DMG Tables'!$O$2:$O$35)*DI$1*LOOKUP(DI$1,'DMG Tables'!$G$2:$G$7,'DMG Tables'!$H$2:$H$7)</f>
        <v>8800000</v>
      </c>
      <c r="DJ23" s="1">
        <f>LOOKUP($A23,'DMG Tables'!$P$2:$P$35,'DMG Tables'!$O$2:$O$35)*DJ$1*LOOKUP(DJ$1,'DMG Tables'!$G$2:$G$7,'DMG Tables'!$H$2:$H$7)</f>
        <v>8880000</v>
      </c>
      <c r="DK23" s="1">
        <f>LOOKUP($A23,'DMG Tables'!$P$2:$P$35,'DMG Tables'!$O$2:$O$35)*DK$1*LOOKUP(DK$1,'DMG Tables'!$G$2:$G$7,'DMG Tables'!$H$2:$H$7)</f>
        <v>8960000</v>
      </c>
      <c r="DL23" s="1">
        <f>LOOKUP($A23,'DMG Tables'!$P$2:$P$35,'DMG Tables'!$O$2:$O$35)*DL$1*LOOKUP(DL$1,'DMG Tables'!$G$2:$G$7,'DMG Tables'!$H$2:$H$7)</f>
        <v>9040000</v>
      </c>
      <c r="DM23" s="1">
        <f>LOOKUP($A23,'DMG Tables'!$P$2:$P$35,'DMG Tables'!$O$2:$O$35)*DM$1*LOOKUP(DM$1,'DMG Tables'!$G$2:$G$7,'DMG Tables'!$H$2:$H$7)</f>
        <v>9120000</v>
      </c>
      <c r="DN23" s="1">
        <f>LOOKUP($A23,'DMG Tables'!$P$2:$P$35,'DMG Tables'!$O$2:$O$35)*DN$1*LOOKUP(DN$1,'DMG Tables'!$G$2:$G$7,'DMG Tables'!$H$2:$H$7)</f>
        <v>9200000</v>
      </c>
      <c r="DO23" s="1">
        <f>LOOKUP($A23,'DMG Tables'!$P$2:$P$35,'DMG Tables'!$O$2:$O$35)*DO$1*LOOKUP(DO$1,'DMG Tables'!$G$2:$G$7,'DMG Tables'!$H$2:$H$7)</f>
        <v>9280000</v>
      </c>
      <c r="DP23" s="1">
        <f>LOOKUP($A23,'DMG Tables'!$P$2:$P$35,'DMG Tables'!$O$2:$O$35)*DP$1*LOOKUP(DP$1,'DMG Tables'!$G$2:$G$7,'DMG Tables'!$H$2:$H$7)</f>
        <v>9360000</v>
      </c>
      <c r="DQ23" s="1">
        <f>LOOKUP($A23,'DMG Tables'!$P$2:$P$35,'DMG Tables'!$O$2:$O$35)*DQ$1*LOOKUP(DQ$1,'DMG Tables'!$G$2:$G$7,'DMG Tables'!$H$2:$H$7)</f>
        <v>9440000</v>
      </c>
      <c r="DR23" s="1">
        <f>LOOKUP($A23,'DMG Tables'!$P$2:$P$35,'DMG Tables'!$O$2:$O$35)*DR$1*LOOKUP(DR$1,'DMG Tables'!$G$2:$G$7,'DMG Tables'!$H$2:$H$7)</f>
        <v>9520000</v>
      </c>
      <c r="DS23" s="1">
        <f>LOOKUP($A23,'DMG Tables'!$P$2:$P$35,'DMG Tables'!$O$2:$O$35)*DS$1*LOOKUP(DS$1,'DMG Tables'!$G$2:$G$7,'DMG Tables'!$H$2:$H$7)</f>
        <v>9600000</v>
      </c>
      <c r="DT23" s="1">
        <f>LOOKUP($A23,'DMG Tables'!$P$2:$P$35,'DMG Tables'!$O$2:$O$35)*DT$1*LOOKUP(DT$1,'DMG Tables'!$G$2:$G$7,'DMG Tables'!$H$2:$H$7)</f>
        <v>9680000</v>
      </c>
      <c r="DU23" s="1">
        <f>LOOKUP($A23,'DMG Tables'!$P$2:$P$35,'DMG Tables'!$O$2:$O$35)*DU$1*LOOKUP(DU$1,'DMG Tables'!$G$2:$G$7,'DMG Tables'!$H$2:$H$7)</f>
        <v>9760000</v>
      </c>
      <c r="DV23" s="1">
        <f>LOOKUP($A23,'DMG Tables'!$P$2:$P$35,'DMG Tables'!$O$2:$O$35)*DV$1*LOOKUP(DV$1,'DMG Tables'!$G$2:$G$7,'DMG Tables'!$H$2:$H$7)</f>
        <v>9840000</v>
      </c>
      <c r="DW23" s="1">
        <f>LOOKUP($A23,'DMG Tables'!$P$2:$P$35,'DMG Tables'!$O$2:$O$35)*DW$1*LOOKUP(DW$1,'DMG Tables'!$G$2:$G$7,'DMG Tables'!$H$2:$H$7)</f>
        <v>9920000</v>
      </c>
      <c r="DX23" s="1">
        <f>LOOKUP($A23,'DMG Tables'!$P$2:$P$35,'DMG Tables'!$O$2:$O$35)*DX$1*LOOKUP(DX$1,'DMG Tables'!$G$2:$G$7,'DMG Tables'!$H$2:$H$7)</f>
        <v>10000000</v>
      </c>
      <c r="DY23" s="1">
        <f>LOOKUP($A23,'DMG Tables'!$P$2:$P$35,'DMG Tables'!$O$2:$O$35)*DY$1*LOOKUP(DY$1,'DMG Tables'!$G$2:$G$7,'DMG Tables'!$H$2:$H$7)</f>
        <v>10080000</v>
      </c>
      <c r="DZ23" s="1">
        <f>LOOKUP($A23,'DMG Tables'!$P$2:$P$35,'DMG Tables'!$O$2:$O$35)*DZ$1*LOOKUP(DZ$1,'DMG Tables'!$G$2:$G$7,'DMG Tables'!$H$2:$H$7)</f>
        <v>10160000</v>
      </c>
      <c r="EA23" s="1">
        <f>LOOKUP($A23,'DMG Tables'!$P$2:$P$35,'DMG Tables'!$O$2:$O$35)*EA$1*LOOKUP(EA$1,'DMG Tables'!$G$2:$G$7,'DMG Tables'!$H$2:$H$7)</f>
        <v>10240000</v>
      </c>
      <c r="EB23" s="1">
        <f>LOOKUP($A23,'DMG Tables'!$P$2:$P$35,'DMG Tables'!$O$2:$O$35)*EB$1*LOOKUP(EB$1,'DMG Tables'!$G$2:$G$7,'DMG Tables'!$H$2:$H$7)</f>
        <v>10320000</v>
      </c>
      <c r="EC23" s="1">
        <f>LOOKUP($A23,'DMG Tables'!$P$2:$P$35,'DMG Tables'!$O$2:$O$35)*EC$1*LOOKUP(EC$1,'DMG Tables'!$G$2:$G$7,'DMG Tables'!$H$2:$H$7)</f>
        <v>10400000</v>
      </c>
      <c r="ED23" s="1">
        <f>LOOKUP($A23,'DMG Tables'!$P$2:$P$35,'DMG Tables'!$O$2:$O$35)*ED$1*LOOKUP(ED$1,'DMG Tables'!$G$2:$G$7,'DMG Tables'!$H$2:$H$7)</f>
        <v>10480000</v>
      </c>
      <c r="EE23" s="1">
        <f>LOOKUP($A23,'DMG Tables'!$P$2:$P$35,'DMG Tables'!$O$2:$O$35)*EE$1*LOOKUP(EE$1,'DMG Tables'!$G$2:$G$7,'DMG Tables'!$H$2:$H$7)</f>
        <v>10560000</v>
      </c>
      <c r="EF23" s="1">
        <f>LOOKUP($A23,'DMG Tables'!$P$2:$P$35,'DMG Tables'!$O$2:$O$35)*EF$1*LOOKUP(EF$1,'DMG Tables'!$G$2:$G$7,'DMG Tables'!$H$2:$H$7)</f>
        <v>10640000</v>
      </c>
      <c r="EG23" s="1">
        <f>LOOKUP($A23,'DMG Tables'!$P$2:$P$35,'DMG Tables'!$O$2:$O$35)*EG$1*LOOKUP(EG$1,'DMG Tables'!$G$2:$G$7,'DMG Tables'!$H$2:$H$7)</f>
        <v>10720000</v>
      </c>
      <c r="EH23" s="1">
        <f>LOOKUP($A23,'DMG Tables'!$P$2:$P$35,'DMG Tables'!$O$2:$O$35)*EH$1*LOOKUP(EH$1,'DMG Tables'!$G$2:$G$7,'DMG Tables'!$H$2:$H$7)</f>
        <v>10800000</v>
      </c>
      <c r="EI23" s="1">
        <f>LOOKUP($A23,'DMG Tables'!$P$2:$P$35,'DMG Tables'!$O$2:$O$35)*EI$1*LOOKUP(EI$1,'DMG Tables'!$G$2:$G$7,'DMG Tables'!$H$2:$H$7)</f>
        <v>10880000</v>
      </c>
      <c r="EJ23" s="1">
        <f>LOOKUP($A23,'DMG Tables'!$P$2:$P$35,'DMG Tables'!$O$2:$O$35)*EJ$1*LOOKUP(EJ$1,'DMG Tables'!$G$2:$G$7,'DMG Tables'!$H$2:$H$7)</f>
        <v>10960000</v>
      </c>
      <c r="EK23" s="1">
        <f>LOOKUP($A23,'DMG Tables'!$P$2:$P$35,'DMG Tables'!$O$2:$O$35)*EK$1*LOOKUP(EK$1,'DMG Tables'!$G$2:$G$7,'DMG Tables'!$H$2:$H$7)</f>
        <v>11040000</v>
      </c>
      <c r="EL23" s="1">
        <f>LOOKUP($A23,'DMG Tables'!$P$2:$P$35,'DMG Tables'!$O$2:$O$35)*EL$1*LOOKUP(EL$1,'DMG Tables'!$G$2:$G$7,'DMG Tables'!$H$2:$H$7)</f>
        <v>11120000</v>
      </c>
      <c r="EM23" s="1">
        <f>LOOKUP($A23,'DMG Tables'!$P$2:$P$35,'DMG Tables'!$O$2:$O$35)*EM$1*LOOKUP(EM$1,'DMG Tables'!$G$2:$G$7,'DMG Tables'!$H$2:$H$7)</f>
        <v>11200000</v>
      </c>
      <c r="EN23" s="1">
        <f>LOOKUP($A23,'DMG Tables'!$P$2:$P$35,'DMG Tables'!$O$2:$O$35)*EN$1*LOOKUP(EN$1,'DMG Tables'!$G$2:$G$7,'DMG Tables'!$H$2:$H$7)</f>
        <v>11280000</v>
      </c>
      <c r="EO23" s="1">
        <f>LOOKUP($A23,'DMG Tables'!$P$2:$P$35,'DMG Tables'!$O$2:$O$35)*EO$1*LOOKUP(EO$1,'DMG Tables'!$G$2:$G$7,'DMG Tables'!$H$2:$H$7)</f>
        <v>11360000</v>
      </c>
      <c r="EP23" s="1">
        <f>LOOKUP($A23,'DMG Tables'!$P$2:$P$35,'DMG Tables'!$O$2:$O$35)*EP$1*LOOKUP(EP$1,'DMG Tables'!$G$2:$G$7,'DMG Tables'!$H$2:$H$7)</f>
        <v>11440000</v>
      </c>
      <c r="EQ23" s="1">
        <f>LOOKUP($A23,'DMG Tables'!$P$2:$P$35,'DMG Tables'!$O$2:$O$35)*EQ$1*LOOKUP(EQ$1,'DMG Tables'!$G$2:$G$7,'DMG Tables'!$H$2:$H$7)</f>
        <v>11520000</v>
      </c>
      <c r="ER23" s="1">
        <f>LOOKUP($A23,'DMG Tables'!$P$2:$P$35,'DMG Tables'!$O$2:$O$35)*ER$1*LOOKUP(ER$1,'DMG Tables'!$G$2:$G$7,'DMG Tables'!$H$2:$H$7)</f>
        <v>11600000</v>
      </c>
      <c r="ES23" s="1">
        <f>LOOKUP($A23,'DMG Tables'!$P$2:$P$35,'DMG Tables'!$O$2:$O$35)*ES$1*LOOKUP(ES$1,'DMG Tables'!$G$2:$G$7,'DMG Tables'!$H$2:$H$7)</f>
        <v>11680000</v>
      </c>
      <c r="ET23" s="1">
        <f>LOOKUP($A23,'DMG Tables'!$P$2:$P$35,'DMG Tables'!$O$2:$O$35)*ET$1*LOOKUP(ET$1,'DMG Tables'!$G$2:$G$7,'DMG Tables'!$H$2:$H$7)</f>
        <v>11760000</v>
      </c>
      <c r="EU23" s="1">
        <f>LOOKUP($A23,'DMG Tables'!$P$2:$P$35,'DMG Tables'!$O$2:$O$35)*EU$1*LOOKUP(EU$1,'DMG Tables'!$G$2:$G$7,'DMG Tables'!$H$2:$H$7)</f>
        <v>11840000</v>
      </c>
      <c r="EV23" s="1">
        <f>LOOKUP($A23,'DMG Tables'!$P$2:$P$35,'DMG Tables'!$O$2:$O$35)*EV$1*LOOKUP(EV$1,'DMG Tables'!$G$2:$G$7,'DMG Tables'!$H$2:$H$7)</f>
        <v>11920000</v>
      </c>
      <c r="EW23" s="1">
        <f>LOOKUP($A23,'DMG Tables'!$P$2:$P$35,'DMG Tables'!$O$2:$O$35)*EW$1*LOOKUP(EW$1,'DMG Tables'!$G$2:$G$7,'DMG Tables'!$H$2:$H$7)</f>
        <v>12000000</v>
      </c>
      <c r="EX23" s="1">
        <f>LOOKUP($A23,'DMG Tables'!$P$2:$P$35,'DMG Tables'!$O$2:$O$35)*EX$1*LOOKUP(EX$1,'DMG Tables'!$G$2:$G$7,'DMG Tables'!$H$2:$H$7)</f>
        <v>12080000</v>
      </c>
      <c r="EY23" s="1">
        <f>LOOKUP($A23,'DMG Tables'!$P$2:$P$35,'DMG Tables'!$O$2:$O$35)*EY$1*LOOKUP(EY$1,'DMG Tables'!$G$2:$G$7,'DMG Tables'!$H$2:$H$7)</f>
        <v>12160000</v>
      </c>
      <c r="EZ23" s="1">
        <f>LOOKUP($A23,'DMG Tables'!$P$2:$P$35,'DMG Tables'!$O$2:$O$35)*EZ$1*LOOKUP(EZ$1,'DMG Tables'!$G$2:$G$7,'DMG Tables'!$H$2:$H$7)</f>
        <v>12240000</v>
      </c>
      <c r="FA23" s="1">
        <f>LOOKUP($A23,'DMG Tables'!$P$2:$P$35,'DMG Tables'!$O$2:$O$35)*FA$1*LOOKUP(FA$1,'DMG Tables'!$G$2:$G$7,'DMG Tables'!$H$2:$H$7)</f>
        <v>12320000</v>
      </c>
      <c r="FB23" s="1">
        <f>LOOKUP($A23,'DMG Tables'!$P$2:$P$35,'DMG Tables'!$O$2:$O$35)*FB$1*LOOKUP(FB$1,'DMG Tables'!$G$2:$G$7,'DMG Tables'!$H$2:$H$7)</f>
        <v>12400000</v>
      </c>
      <c r="FC23" s="1">
        <f>LOOKUP($A23,'DMG Tables'!$P$2:$P$35,'DMG Tables'!$O$2:$O$35)*FC$1*LOOKUP(FC$1,'DMG Tables'!$G$2:$G$7,'DMG Tables'!$H$2:$H$7)</f>
        <v>12480000</v>
      </c>
      <c r="FD23" s="1">
        <f>LOOKUP($A23,'DMG Tables'!$P$2:$P$35,'DMG Tables'!$O$2:$O$35)*FD$1*LOOKUP(FD$1,'DMG Tables'!$G$2:$G$7,'DMG Tables'!$H$2:$H$7)</f>
        <v>12560000</v>
      </c>
      <c r="FE23" s="1">
        <f>LOOKUP($A23,'DMG Tables'!$P$2:$P$35,'DMG Tables'!$O$2:$O$35)*FE$1*LOOKUP(FE$1,'DMG Tables'!$G$2:$G$7,'DMG Tables'!$H$2:$H$7)</f>
        <v>12640000</v>
      </c>
      <c r="FF23" s="1">
        <f>LOOKUP($A23,'DMG Tables'!$P$2:$P$35,'DMG Tables'!$O$2:$O$35)*FF$1*LOOKUP(FF$1,'DMG Tables'!$G$2:$G$7,'DMG Tables'!$H$2:$H$7)</f>
        <v>12720000</v>
      </c>
      <c r="FG23" s="1">
        <f>LOOKUP($A23,'DMG Tables'!$P$2:$P$35,'DMG Tables'!$O$2:$O$35)*FG$1*LOOKUP(FG$1,'DMG Tables'!$G$2:$G$7,'DMG Tables'!$H$2:$H$7)</f>
        <v>12800000</v>
      </c>
      <c r="FH23" s="1">
        <f>LOOKUP($A23,'DMG Tables'!$P$2:$P$35,'DMG Tables'!$O$2:$O$35)*FH$1*LOOKUP(FH$1,'DMG Tables'!$G$2:$G$7,'DMG Tables'!$H$2:$H$7)</f>
        <v>12880000</v>
      </c>
      <c r="FI23" s="1">
        <f>LOOKUP($A23,'DMG Tables'!$P$2:$P$35,'DMG Tables'!$O$2:$O$35)*FI$1*LOOKUP(FI$1,'DMG Tables'!$G$2:$G$7,'DMG Tables'!$H$2:$H$7)</f>
        <v>12960000</v>
      </c>
      <c r="FJ23" s="1">
        <f>LOOKUP($A23,'DMG Tables'!$P$2:$P$35,'DMG Tables'!$O$2:$O$35)*FJ$1*LOOKUP(FJ$1,'DMG Tables'!$G$2:$G$7,'DMG Tables'!$H$2:$H$7)</f>
        <v>13040000</v>
      </c>
      <c r="FK23" s="1">
        <f>LOOKUP($A23,'DMG Tables'!$P$2:$P$35,'DMG Tables'!$O$2:$O$35)*FK$1*LOOKUP(FK$1,'DMG Tables'!$G$2:$G$7,'DMG Tables'!$H$2:$H$7)</f>
        <v>13120000</v>
      </c>
      <c r="FL23" s="1">
        <f>LOOKUP($A23,'DMG Tables'!$P$2:$P$35,'DMG Tables'!$O$2:$O$35)*FL$1*LOOKUP(FL$1,'DMG Tables'!$G$2:$G$7,'DMG Tables'!$H$2:$H$7)</f>
        <v>13200000</v>
      </c>
      <c r="FM23" s="1">
        <f>LOOKUP($A23,'DMG Tables'!$P$2:$P$35,'DMG Tables'!$O$2:$O$35)*FM$1*LOOKUP(FM$1,'DMG Tables'!$G$2:$G$7,'DMG Tables'!$H$2:$H$7)</f>
        <v>13280000</v>
      </c>
      <c r="FN23" s="1">
        <f>LOOKUP($A23,'DMG Tables'!$P$2:$P$35,'DMG Tables'!$O$2:$O$35)*FN$1*LOOKUP(FN$1,'DMG Tables'!$G$2:$G$7,'DMG Tables'!$H$2:$H$7)</f>
        <v>13360000</v>
      </c>
      <c r="FO23" s="1">
        <f>LOOKUP($A23,'DMG Tables'!$P$2:$P$35,'DMG Tables'!$O$2:$O$35)*FO$1*LOOKUP(FO$1,'DMG Tables'!$G$2:$G$7,'DMG Tables'!$H$2:$H$7)</f>
        <v>13440000</v>
      </c>
      <c r="FP23" s="1">
        <f>LOOKUP($A23,'DMG Tables'!$P$2:$P$35,'DMG Tables'!$O$2:$O$35)*FP$1*LOOKUP(FP$1,'DMG Tables'!$G$2:$G$7,'DMG Tables'!$H$2:$H$7)</f>
        <v>13520000</v>
      </c>
      <c r="FQ23" s="1">
        <f>LOOKUP($A23,'DMG Tables'!$P$2:$P$35,'DMG Tables'!$O$2:$O$35)*FQ$1*LOOKUP(FQ$1,'DMG Tables'!$G$2:$G$7,'DMG Tables'!$H$2:$H$7)</f>
        <v>13600000</v>
      </c>
      <c r="FR23" s="1">
        <f>LOOKUP($A23,'DMG Tables'!$P$2:$P$35,'DMG Tables'!$O$2:$O$35)*FR$1*LOOKUP(FR$1,'DMG Tables'!$G$2:$G$7,'DMG Tables'!$H$2:$H$7)</f>
        <v>13680000</v>
      </c>
      <c r="FS23" s="1">
        <f>LOOKUP($A23,'DMG Tables'!$P$2:$P$35,'DMG Tables'!$O$2:$O$35)*FS$1*LOOKUP(FS$1,'DMG Tables'!$G$2:$G$7,'DMG Tables'!$H$2:$H$7)</f>
        <v>13760000</v>
      </c>
      <c r="FT23" s="1">
        <f>LOOKUP($A23,'DMG Tables'!$P$2:$P$35,'DMG Tables'!$O$2:$O$35)*FT$1*LOOKUP(FT$1,'DMG Tables'!$G$2:$G$7,'DMG Tables'!$H$2:$H$7)</f>
        <v>13840000</v>
      </c>
      <c r="FU23" s="1">
        <f>LOOKUP($A23,'DMG Tables'!$P$2:$P$35,'DMG Tables'!$O$2:$O$35)*FU$1*LOOKUP(FU$1,'DMG Tables'!$G$2:$G$7,'DMG Tables'!$H$2:$H$7)</f>
        <v>13920000</v>
      </c>
      <c r="FV23" s="1">
        <f>LOOKUP($A23,'DMG Tables'!$P$2:$P$35,'DMG Tables'!$O$2:$O$35)*FV$1*LOOKUP(FV$1,'DMG Tables'!$G$2:$G$7,'DMG Tables'!$H$2:$H$7)</f>
        <v>14000000</v>
      </c>
      <c r="FW23" s="1">
        <f>LOOKUP($A23,'DMG Tables'!$P$2:$P$35,'DMG Tables'!$O$2:$O$35)*FW$1*LOOKUP(FW$1,'DMG Tables'!$G$2:$G$7,'DMG Tables'!$H$2:$H$7)</f>
        <v>14080000</v>
      </c>
      <c r="FX23" s="1">
        <f>LOOKUP($A23,'DMG Tables'!$P$2:$P$35,'DMG Tables'!$O$2:$O$35)*FX$1*LOOKUP(FX$1,'DMG Tables'!$G$2:$G$7,'DMG Tables'!$H$2:$H$7)</f>
        <v>14160000</v>
      </c>
      <c r="FY23" s="1">
        <f>LOOKUP($A23,'DMG Tables'!$P$2:$P$35,'DMG Tables'!$O$2:$O$35)*FY$1*LOOKUP(FY$1,'DMG Tables'!$G$2:$G$7,'DMG Tables'!$H$2:$H$7)</f>
        <v>14240000</v>
      </c>
      <c r="FZ23" s="1">
        <f>LOOKUP($A23,'DMG Tables'!$P$2:$P$35,'DMG Tables'!$O$2:$O$35)*FZ$1*LOOKUP(FZ$1,'DMG Tables'!$G$2:$G$7,'DMG Tables'!$H$2:$H$7)</f>
        <v>14320000</v>
      </c>
      <c r="GA23" s="1">
        <f>LOOKUP($A23,'DMG Tables'!$P$2:$P$35,'DMG Tables'!$O$2:$O$35)*GA$1*LOOKUP(GA$1,'DMG Tables'!$G$2:$G$7,'DMG Tables'!$H$2:$H$7)</f>
        <v>14400000</v>
      </c>
      <c r="GB23" s="1">
        <f>LOOKUP($A23,'DMG Tables'!$P$2:$P$35,'DMG Tables'!$O$2:$O$35)*GB$1*LOOKUP(GB$1,'DMG Tables'!$G$2:$G$7,'DMG Tables'!$H$2:$H$7)</f>
        <v>14480000</v>
      </c>
      <c r="GC23" s="1">
        <f>LOOKUP($A23,'DMG Tables'!$P$2:$P$35,'DMG Tables'!$O$2:$O$35)*GC$1*LOOKUP(GC$1,'DMG Tables'!$G$2:$G$7,'DMG Tables'!$H$2:$H$7)</f>
        <v>14560000</v>
      </c>
      <c r="GD23" s="1">
        <f>LOOKUP($A23,'DMG Tables'!$P$2:$P$35,'DMG Tables'!$O$2:$O$35)*GD$1*LOOKUP(GD$1,'DMG Tables'!$G$2:$G$7,'DMG Tables'!$H$2:$H$7)</f>
        <v>14640000</v>
      </c>
      <c r="GE23" s="1">
        <f>LOOKUP($A23,'DMG Tables'!$P$2:$P$35,'DMG Tables'!$O$2:$O$35)*GE$1*LOOKUP(GE$1,'DMG Tables'!$G$2:$G$7,'DMG Tables'!$H$2:$H$7)</f>
        <v>14720000</v>
      </c>
      <c r="GF23" s="1">
        <f>LOOKUP($A23,'DMG Tables'!$P$2:$P$35,'DMG Tables'!$O$2:$O$35)*GF$1*LOOKUP(GF$1,'DMG Tables'!$G$2:$G$7,'DMG Tables'!$H$2:$H$7)</f>
        <v>14800000</v>
      </c>
      <c r="GG23" s="1">
        <f>LOOKUP($A23,'DMG Tables'!$P$2:$P$35,'DMG Tables'!$O$2:$O$35)*GG$1*LOOKUP(GG$1,'DMG Tables'!$G$2:$G$7,'DMG Tables'!$H$2:$H$7)</f>
        <v>14880000</v>
      </c>
      <c r="GH23" s="1">
        <f>LOOKUP($A23,'DMG Tables'!$P$2:$P$35,'DMG Tables'!$O$2:$O$35)*GH$1*LOOKUP(GH$1,'DMG Tables'!$G$2:$G$7,'DMG Tables'!$H$2:$H$7)</f>
        <v>14960000</v>
      </c>
      <c r="GI23" s="1">
        <f>LOOKUP($A23,'DMG Tables'!$P$2:$P$35,'DMG Tables'!$O$2:$O$35)*GI$1*LOOKUP(GI$1,'DMG Tables'!$G$2:$G$7,'DMG Tables'!$H$2:$H$7)</f>
        <v>15040000</v>
      </c>
      <c r="GJ23" s="1">
        <f>LOOKUP($A23,'DMG Tables'!$P$2:$P$35,'DMG Tables'!$O$2:$O$35)*GJ$1*LOOKUP(GJ$1,'DMG Tables'!$G$2:$G$7,'DMG Tables'!$H$2:$H$7)</f>
        <v>15120000</v>
      </c>
      <c r="GK23" s="1">
        <f>LOOKUP($A23,'DMG Tables'!$P$2:$P$35,'DMG Tables'!$O$2:$O$35)*GK$1*LOOKUP(GK$1,'DMG Tables'!$G$2:$G$7,'DMG Tables'!$H$2:$H$7)</f>
        <v>15200000</v>
      </c>
      <c r="GL23" s="1">
        <f>LOOKUP($A23,'DMG Tables'!$P$2:$P$35,'DMG Tables'!$O$2:$O$35)*GL$1*LOOKUP(GL$1,'DMG Tables'!$G$2:$G$7,'DMG Tables'!$H$2:$H$7)</f>
        <v>15280000</v>
      </c>
      <c r="GM23" s="1">
        <f>LOOKUP($A23,'DMG Tables'!$P$2:$P$35,'DMG Tables'!$O$2:$O$35)*GM$1*LOOKUP(GM$1,'DMG Tables'!$G$2:$G$7,'DMG Tables'!$H$2:$H$7)</f>
        <v>15360000</v>
      </c>
      <c r="GN23" s="1">
        <f>LOOKUP($A23,'DMG Tables'!$P$2:$P$35,'DMG Tables'!$O$2:$O$35)*GN$1*LOOKUP(GN$1,'DMG Tables'!$G$2:$G$7,'DMG Tables'!$H$2:$H$7)</f>
        <v>15440000</v>
      </c>
      <c r="GO23" s="1">
        <f>LOOKUP($A23,'DMG Tables'!$P$2:$P$35,'DMG Tables'!$O$2:$O$35)*GO$1*LOOKUP(GO$1,'DMG Tables'!$G$2:$G$7,'DMG Tables'!$H$2:$H$7)</f>
        <v>15520000</v>
      </c>
      <c r="GP23" s="1">
        <f>LOOKUP($A23,'DMG Tables'!$P$2:$P$35,'DMG Tables'!$O$2:$O$35)*GP$1*LOOKUP(GP$1,'DMG Tables'!$G$2:$G$7,'DMG Tables'!$H$2:$H$7)</f>
        <v>15600000</v>
      </c>
      <c r="GQ23" s="1">
        <f>LOOKUP($A23,'DMG Tables'!$P$2:$P$35,'DMG Tables'!$O$2:$O$35)*GQ$1*LOOKUP(GQ$1,'DMG Tables'!$G$2:$G$7,'DMG Tables'!$H$2:$H$7)</f>
        <v>15680000</v>
      </c>
      <c r="GR23" s="1">
        <f>LOOKUP($A23,'DMG Tables'!$P$2:$P$35,'DMG Tables'!$O$2:$O$35)*GR$1*LOOKUP(GR$1,'DMG Tables'!$G$2:$G$7,'DMG Tables'!$H$2:$H$7)</f>
        <v>15760000</v>
      </c>
      <c r="GS23" s="1">
        <f>LOOKUP($A23,'DMG Tables'!$P$2:$P$35,'DMG Tables'!$O$2:$O$35)*GS$1*LOOKUP(GS$1,'DMG Tables'!$G$2:$G$7,'DMG Tables'!$H$2:$H$7)</f>
        <v>15840000</v>
      </c>
      <c r="GT23" s="1">
        <f>LOOKUP($A23,'DMG Tables'!$P$2:$P$35,'DMG Tables'!$O$2:$O$35)*GT$1*LOOKUP(GT$1,'DMG Tables'!$G$2:$G$7,'DMG Tables'!$H$2:$H$7)</f>
        <v>15920000</v>
      </c>
      <c r="GU23" s="1">
        <f>LOOKUP($A23,'DMG Tables'!$P$2:$P$35,'DMG Tables'!$O$2:$O$35)*GU$1*LOOKUP(GU$1,'DMG Tables'!$G$2:$G$7,'DMG Tables'!$H$2:$H$7)</f>
        <v>16000000</v>
      </c>
      <c r="GV23" s="1">
        <f>LOOKUP($A23,'DMG Tables'!$P$2:$P$35,'DMG Tables'!$O$2:$O$35)*GV$1*LOOKUP(GV$1,'DMG Tables'!$G$2:$G$7,'DMG Tables'!$H$2:$H$7)</f>
        <v>16080000</v>
      </c>
      <c r="GW23" s="1">
        <f>LOOKUP($A23,'DMG Tables'!$P$2:$P$35,'DMG Tables'!$O$2:$O$35)*GW$1*LOOKUP(GW$1,'DMG Tables'!$G$2:$G$7,'DMG Tables'!$H$2:$H$7)</f>
        <v>16160000</v>
      </c>
      <c r="GX23" s="1">
        <f>LOOKUP($A23,'DMG Tables'!$P$2:$P$35,'DMG Tables'!$O$2:$O$35)*GX$1*LOOKUP(GX$1,'DMG Tables'!$G$2:$G$7,'DMG Tables'!$H$2:$H$7)</f>
        <v>16240000</v>
      </c>
      <c r="GY23" s="1">
        <f>LOOKUP($A23,'DMG Tables'!$P$2:$P$35,'DMG Tables'!$O$2:$O$35)*GY$1*LOOKUP(GY$1,'DMG Tables'!$G$2:$G$7,'DMG Tables'!$H$2:$H$7)</f>
        <v>16320000</v>
      </c>
      <c r="GZ23" s="1">
        <f>LOOKUP($A23,'DMG Tables'!$P$2:$P$35,'DMG Tables'!$O$2:$O$35)*GZ$1*LOOKUP(GZ$1,'DMG Tables'!$G$2:$G$7,'DMG Tables'!$H$2:$H$7)</f>
        <v>16400000</v>
      </c>
      <c r="HA23" s="1">
        <f>LOOKUP($A23,'DMG Tables'!$P$2:$P$35,'DMG Tables'!$O$2:$O$35)*HA$1*LOOKUP(HA$1,'DMG Tables'!$G$2:$G$7,'DMG Tables'!$H$2:$H$7)</f>
        <v>16480000</v>
      </c>
      <c r="HB23" s="1">
        <f>LOOKUP($A23,'DMG Tables'!$P$2:$P$35,'DMG Tables'!$O$2:$O$35)*HB$1*LOOKUP(HB$1,'DMG Tables'!$G$2:$G$7,'DMG Tables'!$H$2:$H$7)</f>
        <v>16560000</v>
      </c>
      <c r="HC23" s="1">
        <f>LOOKUP($A23,'DMG Tables'!$P$2:$P$35,'DMG Tables'!$O$2:$O$35)*HC$1*LOOKUP(HC$1,'DMG Tables'!$G$2:$G$7,'DMG Tables'!$H$2:$H$7)</f>
        <v>16640000</v>
      </c>
      <c r="HD23" s="1">
        <f>LOOKUP($A23,'DMG Tables'!$P$2:$P$35,'DMG Tables'!$O$2:$O$35)*HD$1*LOOKUP(HD$1,'DMG Tables'!$G$2:$G$7,'DMG Tables'!$H$2:$H$7)</f>
        <v>16720000</v>
      </c>
      <c r="HE23" s="1">
        <f>LOOKUP($A23,'DMG Tables'!$P$2:$P$35,'DMG Tables'!$O$2:$O$35)*HE$1*LOOKUP(HE$1,'DMG Tables'!$G$2:$G$7,'DMG Tables'!$H$2:$H$7)</f>
        <v>16800000</v>
      </c>
      <c r="HF23" s="1">
        <f>LOOKUP($A23,'DMG Tables'!$P$2:$P$35,'DMG Tables'!$O$2:$O$35)*HF$1*LOOKUP(HF$1,'DMG Tables'!$G$2:$G$7,'DMG Tables'!$H$2:$H$7)</f>
        <v>16880000</v>
      </c>
      <c r="HG23" s="1">
        <f>LOOKUP($A23,'DMG Tables'!$P$2:$P$35,'DMG Tables'!$O$2:$O$35)*HG$1*LOOKUP(HG$1,'DMG Tables'!$G$2:$G$7,'DMG Tables'!$H$2:$H$7)</f>
        <v>16960000</v>
      </c>
      <c r="HH23" s="1">
        <f>LOOKUP($A23,'DMG Tables'!$P$2:$P$35,'DMG Tables'!$O$2:$O$35)*HH$1*LOOKUP(HH$1,'DMG Tables'!$G$2:$G$7,'DMG Tables'!$H$2:$H$7)</f>
        <v>17040000</v>
      </c>
      <c r="HI23" s="1">
        <f>LOOKUP($A23,'DMG Tables'!$P$2:$P$35,'DMG Tables'!$O$2:$O$35)*HI$1*LOOKUP(HI$1,'DMG Tables'!$G$2:$G$7,'DMG Tables'!$H$2:$H$7)</f>
        <v>17120000</v>
      </c>
      <c r="HJ23" s="1">
        <f>LOOKUP($A23,'DMG Tables'!$P$2:$P$35,'DMG Tables'!$O$2:$O$35)*HJ$1*LOOKUP(HJ$1,'DMG Tables'!$G$2:$G$7,'DMG Tables'!$H$2:$H$7)</f>
        <v>17200000</v>
      </c>
      <c r="HK23" s="1">
        <f>LOOKUP($A23,'DMG Tables'!$P$2:$P$35,'DMG Tables'!$O$2:$O$35)*HK$1*LOOKUP(HK$1,'DMG Tables'!$G$2:$G$7,'DMG Tables'!$H$2:$H$7)</f>
        <v>17280000</v>
      </c>
      <c r="HL23" s="1">
        <f>LOOKUP($A23,'DMG Tables'!$P$2:$P$35,'DMG Tables'!$O$2:$O$35)*HL$1*LOOKUP(HL$1,'DMG Tables'!$G$2:$G$7,'DMG Tables'!$H$2:$H$7)</f>
        <v>17360000</v>
      </c>
      <c r="HM23" s="1">
        <f>LOOKUP($A23,'DMG Tables'!$P$2:$P$35,'DMG Tables'!$O$2:$O$35)*HM$1*LOOKUP(HM$1,'DMG Tables'!$G$2:$G$7,'DMG Tables'!$H$2:$H$7)</f>
        <v>17440000</v>
      </c>
      <c r="HN23" s="1">
        <f>LOOKUP($A23,'DMG Tables'!$P$2:$P$35,'DMG Tables'!$O$2:$O$35)*HN$1*LOOKUP(HN$1,'DMG Tables'!$G$2:$G$7,'DMG Tables'!$H$2:$H$7)</f>
        <v>17520000</v>
      </c>
      <c r="HO23" s="1">
        <f>LOOKUP($A23,'DMG Tables'!$P$2:$P$35,'DMG Tables'!$O$2:$O$35)*HO$1*LOOKUP(HO$1,'DMG Tables'!$G$2:$G$7,'DMG Tables'!$H$2:$H$7)</f>
        <v>17600000</v>
      </c>
      <c r="HP23" s="1">
        <f>LOOKUP($A23,'DMG Tables'!$P$2:$P$35,'DMG Tables'!$O$2:$O$35)*HP$1*LOOKUP(HP$1,'DMG Tables'!$G$2:$G$7,'DMG Tables'!$H$2:$H$7)</f>
        <v>17680000</v>
      </c>
      <c r="HQ23" s="1">
        <f>LOOKUP($A23,'DMG Tables'!$P$2:$P$35,'DMG Tables'!$O$2:$O$35)*HQ$1*LOOKUP(HQ$1,'DMG Tables'!$G$2:$G$7,'DMG Tables'!$H$2:$H$7)</f>
        <v>17760000</v>
      </c>
      <c r="HR23" s="1">
        <f>LOOKUP($A23,'DMG Tables'!$P$2:$P$35,'DMG Tables'!$O$2:$O$35)*HR$1*LOOKUP(HR$1,'DMG Tables'!$G$2:$G$7,'DMG Tables'!$H$2:$H$7)</f>
        <v>17840000</v>
      </c>
      <c r="HS23" s="1">
        <f>LOOKUP($A23,'DMG Tables'!$P$2:$P$35,'DMG Tables'!$O$2:$O$35)*HS$1*LOOKUP(HS$1,'DMG Tables'!$G$2:$G$7,'DMG Tables'!$H$2:$H$7)</f>
        <v>17920000</v>
      </c>
      <c r="HT23" s="1">
        <f>LOOKUP($A23,'DMG Tables'!$P$2:$P$35,'DMG Tables'!$O$2:$O$35)*HT$1*LOOKUP(HT$1,'DMG Tables'!$G$2:$G$7,'DMG Tables'!$H$2:$H$7)</f>
        <v>18000000</v>
      </c>
      <c r="HU23" s="1">
        <f>LOOKUP($A23,'DMG Tables'!$P$2:$P$35,'DMG Tables'!$O$2:$O$35)*HU$1*LOOKUP(HU$1,'DMG Tables'!$G$2:$G$7,'DMG Tables'!$H$2:$H$7)</f>
        <v>18080000</v>
      </c>
      <c r="HV23" s="1">
        <f>LOOKUP($A23,'DMG Tables'!$P$2:$P$35,'DMG Tables'!$O$2:$O$35)*HV$1*LOOKUP(HV$1,'DMG Tables'!$G$2:$G$7,'DMG Tables'!$H$2:$H$7)</f>
        <v>18160000</v>
      </c>
      <c r="HW23" s="1">
        <f>LOOKUP($A23,'DMG Tables'!$P$2:$P$35,'DMG Tables'!$O$2:$O$35)*HW$1*LOOKUP(HW$1,'DMG Tables'!$G$2:$G$7,'DMG Tables'!$H$2:$H$7)</f>
        <v>18240000</v>
      </c>
      <c r="HX23" s="1">
        <f>LOOKUP($A23,'DMG Tables'!$P$2:$P$35,'DMG Tables'!$O$2:$O$35)*HX$1*LOOKUP(HX$1,'DMG Tables'!$G$2:$G$7,'DMG Tables'!$H$2:$H$7)</f>
        <v>18320000</v>
      </c>
      <c r="HY23" s="1">
        <f>LOOKUP($A23,'DMG Tables'!$P$2:$P$35,'DMG Tables'!$O$2:$O$35)*HY$1*LOOKUP(HY$1,'DMG Tables'!$G$2:$G$7,'DMG Tables'!$H$2:$H$7)</f>
        <v>18400000</v>
      </c>
      <c r="HZ23" s="1">
        <f>LOOKUP($A23,'DMG Tables'!$P$2:$P$35,'DMG Tables'!$O$2:$O$35)*HZ$1*LOOKUP(HZ$1,'DMG Tables'!$G$2:$G$7,'DMG Tables'!$H$2:$H$7)</f>
        <v>18480000</v>
      </c>
      <c r="IA23" s="1">
        <f>LOOKUP($A23,'DMG Tables'!$P$2:$P$35,'DMG Tables'!$O$2:$O$35)*IA$1*LOOKUP(IA$1,'DMG Tables'!$G$2:$G$7,'DMG Tables'!$H$2:$H$7)</f>
        <v>18560000</v>
      </c>
      <c r="IB23" s="1">
        <f>LOOKUP($A23,'DMG Tables'!$P$2:$P$35,'DMG Tables'!$O$2:$O$35)*IB$1*LOOKUP(IB$1,'DMG Tables'!$G$2:$G$7,'DMG Tables'!$H$2:$H$7)</f>
        <v>18640000</v>
      </c>
      <c r="IC23" s="1">
        <f>LOOKUP($A23,'DMG Tables'!$P$2:$P$35,'DMG Tables'!$O$2:$O$35)*IC$1*LOOKUP(IC$1,'DMG Tables'!$G$2:$G$7,'DMG Tables'!$H$2:$H$7)</f>
        <v>18720000</v>
      </c>
      <c r="ID23" s="1">
        <f>LOOKUP($A23,'DMG Tables'!$P$2:$P$35,'DMG Tables'!$O$2:$O$35)*ID$1*LOOKUP(ID$1,'DMG Tables'!$G$2:$G$7,'DMG Tables'!$H$2:$H$7)</f>
        <v>18800000</v>
      </c>
      <c r="IE23" s="1">
        <f>LOOKUP($A23,'DMG Tables'!$P$2:$P$35,'DMG Tables'!$O$2:$O$35)*IE$1*LOOKUP(IE$1,'DMG Tables'!$G$2:$G$7,'DMG Tables'!$H$2:$H$7)</f>
        <v>18880000</v>
      </c>
      <c r="IF23" s="1">
        <f>LOOKUP($A23,'DMG Tables'!$P$2:$P$35,'DMG Tables'!$O$2:$O$35)*IF$1*LOOKUP(IF$1,'DMG Tables'!$G$2:$G$7,'DMG Tables'!$H$2:$H$7)</f>
        <v>18960000</v>
      </c>
      <c r="IG23" s="1">
        <f>LOOKUP($A23,'DMG Tables'!$P$2:$P$35,'DMG Tables'!$O$2:$O$35)*IG$1*LOOKUP(IG$1,'DMG Tables'!$G$2:$G$7,'DMG Tables'!$H$2:$H$7)</f>
        <v>19040000</v>
      </c>
      <c r="IH23" s="1">
        <f>LOOKUP($A23,'DMG Tables'!$P$2:$P$35,'DMG Tables'!$O$2:$O$35)*IH$1*LOOKUP(IH$1,'DMG Tables'!$G$2:$G$7,'DMG Tables'!$H$2:$H$7)</f>
        <v>19120000</v>
      </c>
      <c r="II23" s="1">
        <f>LOOKUP($A23,'DMG Tables'!$P$2:$P$35,'DMG Tables'!$O$2:$O$35)*II$1*LOOKUP(II$1,'DMG Tables'!$G$2:$G$7,'DMG Tables'!$H$2:$H$7)</f>
        <v>19200000</v>
      </c>
      <c r="IJ23" s="1">
        <f>LOOKUP($A23,'DMG Tables'!$P$2:$P$35,'DMG Tables'!$O$2:$O$35)*IJ$1*LOOKUP(IJ$1,'DMG Tables'!$G$2:$G$7,'DMG Tables'!$H$2:$H$7)</f>
        <v>19280000</v>
      </c>
      <c r="IK23" s="1">
        <f>LOOKUP($A23,'DMG Tables'!$P$2:$P$35,'DMG Tables'!$O$2:$O$35)*IK$1*LOOKUP(IK$1,'DMG Tables'!$G$2:$G$7,'DMG Tables'!$H$2:$H$7)</f>
        <v>19360000</v>
      </c>
      <c r="IL23" s="1">
        <f>LOOKUP($A23,'DMG Tables'!$P$2:$P$35,'DMG Tables'!$O$2:$O$35)*IL$1*LOOKUP(IL$1,'DMG Tables'!$G$2:$G$7,'DMG Tables'!$H$2:$H$7)</f>
        <v>19440000</v>
      </c>
      <c r="IM23" s="1">
        <f>LOOKUP($A23,'DMG Tables'!$P$2:$P$35,'DMG Tables'!$O$2:$O$35)*IM$1*LOOKUP(IM$1,'DMG Tables'!$G$2:$G$7,'DMG Tables'!$H$2:$H$7)</f>
        <v>19520000</v>
      </c>
      <c r="IN23" s="1">
        <f>LOOKUP($A23,'DMG Tables'!$P$2:$P$35,'DMG Tables'!$O$2:$O$35)*IN$1*LOOKUP(IN$1,'DMG Tables'!$G$2:$G$7,'DMG Tables'!$H$2:$H$7)</f>
        <v>19600000</v>
      </c>
      <c r="IO23" s="1">
        <f>LOOKUP($A23,'DMG Tables'!$P$2:$P$35,'DMG Tables'!$O$2:$O$35)*IO$1*LOOKUP(IO$1,'DMG Tables'!$G$2:$G$7,'DMG Tables'!$H$2:$H$7)</f>
        <v>19680000</v>
      </c>
      <c r="IP23" s="1">
        <f>LOOKUP($A23,'DMG Tables'!$P$2:$P$35,'DMG Tables'!$O$2:$O$35)*IP$1*LOOKUP(IP$1,'DMG Tables'!$G$2:$G$7,'DMG Tables'!$H$2:$H$7)</f>
        <v>19760000</v>
      </c>
      <c r="IQ23" s="1">
        <f>LOOKUP($A23,'DMG Tables'!$P$2:$P$35,'DMG Tables'!$O$2:$O$35)*IQ$1*LOOKUP(IQ$1,'DMG Tables'!$G$2:$G$7,'DMG Tables'!$H$2:$H$7)</f>
        <v>19840000</v>
      </c>
      <c r="IR23" s="1">
        <f>LOOKUP($A23,'DMG Tables'!$P$2:$P$35,'DMG Tables'!$O$2:$O$35)*IR$1*LOOKUP(IR$1,'DMG Tables'!$G$2:$G$7,'DMG Tables'!$H$2:$H$7)</f>
        <v>19920000</v>
      </c>
      <c r="IS23" s="1">
        <f>LOOKUP($A23,'DMG Tables'!$P$2:$P$35,'DMG Tables'!$O$2:$O$35)*IS$1*LOOKUP(IS$1,'DMG Tables'!$G$2:$G$7,'DMG Tables'!$H$2:$H$7)</f>
        <v>20000000</v>
      </c>
      <c r="IT23" s="1">
        <f>LOOKUP($A23,'DMG Tables'!$P$2:$P$35,'DMG Tables'!$O$2:$O$35)*IT$1*LOOKUP(IT$1,'DMG Tables'!$G$2:$G$7,'DMG Tables'!$H$2:$H$7)</f>
        <v>20080000</v>
      </c>
      <c r="IU23" s="1">
        <f>LOOKUP($A23,'DMG Tables'!$P$2:$P$35,'DMG Tables'!$O$2:$O$35)*IU$1*LOOKUP(IU$1,'DMG Tables'!$G$2:$G$7,'DMG Tables'!$H$2:$H$7)</f>
        <v>20160000</v>
      </c>
      <c r="IV23" s="1">
        <f>LOOKUP($A23,'DMG Tables'!$P$2:$P$35,'DMG Tables'!$O$2:$O$35)*IV$1*LOOKUP(IV$1,'DMG Tables'!$G$2:$G$7,'DMG Tables'!$H$2:$H$7)</f>
        <v>20240000</v>
      </c>
      <c r="IW23" s="1">
        <f>LOOKUP($A23,'DMG Tables'!$P$2:$P$35,'DMG Tables'!$O$2:$O$35)*IW$1*LOOKUP(IW$1,'DMG Tables'!$G$2:$G$7,'DMG Tables'!$H$2:$H$7)</f>
        <v>20320000</v>
      </c>
      <c r="IX23" s="1">
        <f>LOOKUP($A23,'DMG Tables'!$P$2:$P$35,'DMG Tables'!$O$2:$O$35)*IX$1*LOOKUP(IX$1,'DMG Tables'!$G$2:$G$7,'DMG Tables'!$H$2:$H$7)</f>
        <v>20400000</v>
      </c>
      <c r="IY23" s="1">
        <f>LOOKUP($A23,'DMG Tables'!$P$2:$P$35,'DMG Tables'!$O$2:$O$35)*IY$1*LOOKUP(IY$1,'DMG Tables'!$G$2:$G$7,'DMG Tables'!$H$2:$H$7)</f>
        <v>20480000</v>
      </c>
      <c r="IZ23" s="1">
        <f>LOOKUP($A23,'DMG Tables'!$P$2:$P$35,'DMG Tables'!$O$2:$O$35)*IZ$1*LOOKUP(IZ$1,'DMG Tables'!$G$2:$G$7,'DMG Tables'!$H$2:$H$7)</f>
        <v>20560000</v>
      </c>
      <c r="JA23" s="1">
        <f>LOOKUP($A23,'DMG Tables'!$P$2:$P$35,'DMG Tables'!$O$2:$O$35)*JA$1*LOOKUP(JA$1,'DMG Tables'!$G$2:$G$7,'DMG Tables'!$H$2:$H$7)</f>
        <v>20640000</v>
      </c>
      <c r="JB23" s="1">
        <f>LOOKUP($A23,'DMG Tables'!$P$2:$P$35,'DMG Tables'!$O$2:$O$35)*JB$1*LOOKUP(JB$1,'DMG Tables'!$G$2:$G$7,'DMG Tables'!$H$2:$H$7)</f>
        <v>20720000</v>
      </c>
      <c r="JC23" s="1">
        <f>LOOKUP($A23,'DMG Tables'!$P$2:$P$35,'DMG Tables'!$O$2:$O$35)*JC$1*LOOKUP(JC$1,'DMG Tables'!$G$2:$G$7,'DMG Tables'!$H$2:$H$7)</f>
        <v>20800000</v>
      </c>
      <c r="JD23" s="1">
        <f>LOOKUP($A23,'DMG Tables'!$P$2:$P$35,'DMG Tables'!$O$2:$O$35)*JD$1*LOOKUP(JD$1,'DMG Tables'!$G$2:$G$7,'DMG Tables'!$H$2:$H$7)</f>
        <v>20880000</v>
      </c>
      <c r="JE23" s="1">
        <f>LOOKUP($A23,'DMG Tables'!$P$2:$P$35,'DMG Tables'!$O$2:$O$35)*JE$1*LOOKUP(JE$1,'DMG Tables'!$G$2:$G$7,'DMG Tables'!$H$2:$H$7)</f>
        <v>20960000</v>
      </c>
      <c r="JF23" s="1">
        <f>LOOKUP($A23,'DMG Tables'!$P$2:$P$35,'DMG Tables'!$O$2:$O$35)*JF$1*LOOKUP(JF$1,'DMG Tables'!$G$2:$G$7,'DMG Tables'!$H$2:$H$7)</f>
        <v>21040000</v>
      </c>
      <c r="JG23" s="1">
        <f>LOOKUP($A23,'DMG Tables'!$P$2:$P$35,'DMG Tables'!$O$2:$O$35)*JG$1*LOOKUP(JG$1,'DMG Tables'!$G$2:$G$7,'DMG Tables'!$H$2:$H$7)</f>
        <v>21120000</v>
      </c>
      <c r="JH23" s="1">
        <f>LOOKUP($A23,'DMG Tables'!$P$2:$P$35,'DMG Tables'!$O$2:$O$35)*JH$1*LOOKUP(JH$1,'DMG Tables'!$G$2:$G$7,'DMG Tables'!$H$2:$H$7)</f>
        <v>21200000</v>
      </c>
      <c r="JI23" s="1">
        <f>LOOKUP($A23,'DMG Tables'!$P$2:$P$35,'DMG Tables'!$O$2:$O$35)*JI$1*LOOKUP(JI$1,'DMG Tables'!$G$2:$G$7,'DMG Tables'!$H$2:$H$7)</f>
        <v>21280000</v>
      </c>
      <c r="JJ23" s="1">
        <f>LOOKUP($A23,'DMG Tables'!$P$2:$P$35,'DMG Tables'!$O$2:$O$35)*JJ$1*LOOKUP(JJ$1,'DMG Tables'!$G$2:$G$7,'DMG Tables'!$H$2:$H$7)</f>
        <v>21360000</v>
      </c>
      <c r="JK23" s="1">
        <f>LOOKUP($A23,'DMG Tables'!$P$2:$P$35,'DMG Tables'!$O$2:$O$35)*JK$1*LOOKUP(JK$1,'DMG Tables'!$G$2:$G$7,'DMG Tables'!$H$2:$H$7)</f>
        <v>21440000</v>
      </c>
      <c r="JL23" s="1">
        <f>LOOKUP($A23,'DMG Tables'!$P$2:$P$35,'DMG Tables'!$O$2:$O$35)*JL$1*LOOKUP(JL$1,'DMG Tables'!$G$2:$G$7,'DMG Tables'!$H$2:$H$7)</f>
        <v>21520000</v>
      </c>
      <c r="JM23" s="1">
        <f>LOOKUP($A23,'DMG Tables'!$P$2:$P$35,'DMG Tables'!$O$2:$O$35)*JM$1*LOOKUP(JM$1,'DMG Tables'!$G$2:$G$7,'DMG Tables'!$H$2:$H$7)</f>
        <v>21600000</v>
      </c>
      <c r="JN23" s="1">
        <f>LOOKUP($A23,'DMG Tables'!$P$2:$P$35,'DMG Tables'!$O$2:$O$35)*JN$1*LOOKUP(JN$1,'DMG Tables'!$G$2:$G$7,'DMG Tables'!$H$2:$H$7)</f>
        <v>21680000</v>
      </c>
      <c r="JO23" s="1">
        <f>LOOKUP($A23,'DMG Tables'!$P$2:$P$35,'DMG Tables'!$O$2:$O$35)*JO$1*LOOKUP(JO$1,'DMG Tables'!$G$2:$G$7,'DMG Tables'!$H$2:$H$7)</f>
        <v>21760000</v>
      </c>
      <c r="JP23" s="1">
        <f>LOOKUP($A23,'DMG Tables'!$P$2:$P$35,'DMG Tables'!$O$2:$O$35)*JP$1*LOOKUP(JP$1,'DMG Tables'!$G$2:$G$7,'DMG Tables'!$H$2:$H$7)</f>
        <v>21840000</v>
      </c>
      <c r="JQ23" s="1">
        <f>LOOKUP($A23,'DMG Tables'!$P$2:$P$35,'DMG Tables'!$O$2:$O$35)*JQ$1*LOOKUP(JQ$1,'DMG Tables'!$G$2:$G$7,'DMG Tables'!$H$2:$H$7)</f>
        <v>21920000</v>
      </c>
      <c r="JR23" s="1">
        <f>LOOKUP($A23,'DMG Tables'!$P$2:$P$35,'DMG Tables'!$O$2:$O$35)*JR$1*LOOKUP(JR$1,'DMG Tables'!$G$2:$G$7,'DMG Tables'!$H$2:$H$7)</f>
        <v>22000000</v>
      </c>
      <c r="JS23" s="1">
        <f>LOOKUP($A23,'DMG Tables'!$P$2:$P$35,'DMG Tables'!$O$2:$O$35)*JS$1*LOOKUP(JS$1,'DMG Tables'!$G$2:$G$7,'DMG Tables'!$H$2:$H$7)</f>
        <v>22080000</v>
      </c>
      <c r="JT23" s="1">
        <f>LOOKUP($A23,'DMG Tables'!$P$2:$P$35,'DMG Tables'!$O$2:$O$35)*JT$1*LOOKUP(JT$1,'DMG Tables'!$G$2:$G$7,'DMG Tables'!$H$2:$H$7)</f>
        <v>22160000</v>
      </c>
      <c r="JU23" s="1">
        <f>LOOKUP($A23,'DMG Tables'!$P$2:$P$35,'DMG Tables'!$O$2:$O$35)*JU$1*LOOKUP(JU$1,'DMG Tables'!$G$2:$G$7,'DMG Tables'!$H$2:$H$7)</f>
        <v>22240000</v>
      </c>
      <c r="JV23" s="1">
        <f>LOOKUP($A23,'DMG Tables'!$P$2:$P$35,'DMG Tables'!$O$2:$O$35)*JV$1*LOOKUP(JV$1,'DMG Tables'!$G$2:$G$7,'DMG Tables'!$H$2:$H$7)</f>
        <v>22320000</v>
      </c>
      <c r="JW23" s="1">
        <f>LOOKUP($A23,'DMG Tables'!$P$2:$P$35,'DMG Tables'!$O$2:$O$35)*JW$1*LOOKUP(JW$1,'DMG Tables'!$G$2:$G$7,'DMG Tables'!$H$2:$H$7)</f>
        <v>22400000</v>
      </c>
      <c r="JX23" s="1">
        <f>LOOKUP($A23,'DMG Tables'!$P$2:$P$35,'DMG Tables'!$O$2:$O$35)*JX$1*LOOKUP(JX$1,'DMG Tables'!$G$2:$G$7,'DMG Tables'!$H$2:$H$7)</f>
        <v>22480000</v>
      </c>
      <c r="JY23" s="1">
        <f>LOOKUP($A23,'DMG Tables'!$P$2:$P$35,'DMG Tables'!$O$2:$O$35)*JY$1*LOOKUP(JY$1,'DMG Tables'!$G$2:$G$7,'DMG Tables'!$H$2:$H$7)</f>
        <v>22560000</v>
      </c>
      <c r="JZ23" s="1">
        <f>LOOKUP($A23,'DMG Tables'!$P$2:$P$35,'DMG Tables'!$O$2:$O$35)*JZ$1*LOOKUP(JZ$1,'DMG Tables'!$G$2:$G$7,'DMG Tables'!$H$2:$H$7)</f>
        <v>22640000</v>
      </c>
      <c r="KA23" s="1">
        <f>LOOKUP($A23,'DMG Tables'!$P$2:$P$35,'DMG Tables'!$O$2:$O$35)*KA$1*LOOKUP(KA$1,'DMG Tables'!$G$2:$G$7,'DMG Tables'!$H$2:$H$7)</f>
        <v>22720000</v>
      </c>
      <c r="KB23" s="1">
        <f>LOOKUP($A23,'DMG Tables'!$P$2:$P$35,'DMG Tables'!$O$2:$O$35)*KB$1*LOOKUP(KB$1,'DMG Tables'!$G$2:$G$7,'DMG Tables'!$H$2:$H$7)</f>
        <v>22800000</v>
      </c>
      <c r="KC23" s="1">
        <f>LOOKUP($A23,'DMG Tables'!$P$2:$P$35,'DMG Tables'!$O$2:$O$35)*KC$1*LOOKUP(KC$1,'DMG Tables'!$G$2:$G$7,'DMG Tables'!$H$2:$H$7)</f>
        <v>22880000</v>
      </c>
      <c r="KD23" s="1">
        <f>LOOKUP($A23,'DMG Tables'!$P$2:$P$35,'DMG Tables'!$O$2:$O$35)*KD$1*LOOKUP(KD$1,'DMG Tables'!$G$2:$G$7,'DMG Tables'!$H$2:$H$7)</f>
        <v>22960000</v>
      </c>
      <c r="KE23" s="1">
        <f>LOOKUP($A23,'DMG Tables'!$P$2:$P$35,'DMG Tables'!$O$2:$O$35)*KE$1*LOOKUP(KE$1,'DMG Tables'!$G$2:$G$7,'DMG Tables'!$H$2:$H$7)</f>
        <v>23040000</v>
      </c>
      <c r="KF23" s="1">
        <f>LOOKUP($A23,'DMG Tables'!$P$2:$P$35,'DMG Tables'!$O$2:$O$35)*KF$1*LOOKUP(KF$1,'DMG Tables'!$G$2:$G$7,'DMG Tables'!$H$2:$H$7)</f>
        <v>23120000</v>
      </c>
      <c r="KG23" s="1">
        <f>LOOKUP($A23,'DMG Tables'!$P$2:$P$35,'DMG Tables'!$O$2:$O$35)*KG$1*LOOKUP(KG$1,'DMG Tables'!$G$2:$G$7,'DMG Tables'!$H$2:$H$7)</f>
        <v>23200000</v>
      </c>
      <c r="KH23" s="1">
        <f>LOOKUP($A23,'DMG Tables'!$P$2:$P$35,'DMG Tables'!$O$2:$O$35)*KH$1*LOOKUP(KH$1,'DMG Tables'!$G$2:$G$7,'DMG Tables'!$H$2:$H$7)</f>
        <v>23280000</v>
      </c>
      <c r="KI23" s="1">
        <f>LOOKUP($A23,'DMG Tables'!$P$2:$P$35,'DMG Tables'!$O$2:$O$35)*KI$1*LOOKUP(KI$1,'DMG Tables'!$G$2:$G$7,'DMG Tables'!$H$2:$H$7)</f>
        <v>23360000</v>
      </c>
      <c r="KJ23" s="1">
        <f>LOOKUP($A23,'DMG Tables'!$P$2:$P$35,'DMG Tables'!$O$2:$O$35)*KJ$1*LOOKUP(KJ$1,'DMG Tables'!$G$2:$G$7,'DMG Tables'!$H$2:$H$7)</f>
        <v>23440000</v>
      </c>
      <c r="KK23" s="1">
        <f>LOOKUP($A23,'DMG Tables'!$P$2:$P$35,'DMG Tables'!$O$2:$O$35)*KK$1*LOOKUP(KK$1,'DMG Tables'!$G$2:$G$7,'DMG Tables'!$H$2:$H$7)</f>
        <v>23520000</v>
      </c>
      <c r="KL23" s="1">
        <f>LOOKUP($A23,'DMG Tables'!$P$2:$P$35,'DMG Tables'!$O$2:$O$35)*KL$1*LOOKUP(KL$1,'DMG Tables'!$G$2:$G$7,'DMG Tables'!$H$2:$H$7)</f>
        <v>23600000</v>
      </c>
      <c r="KM23" s="1">
        <f>LOOKUP($A23,'DMG Tables'!$P$2:$P$35,'DMG Tables'!$O$2:$O$35)*KM$1*LOOKUP(KM$1,'DMG Tables'!$G$2:$G$7,'DMG Tables'!$H$2:$H$7)</f>
        <v>23680000</v>
      </c>
      <c r="KN23" s="1">
        <f>LOOKUP($A23,'DMG Tables'!$P$2:$P$35,'DMG Tables'!$O$2:$O$35)*KN$1*LOOKUP(KN$1,'DMG Tables'!$G$2:$G$7,'DMG Tables'!$H$2:$H$7)</f>
        <v>23760000</v>
      </c>
      <c r="KO23" s="1">
        <f>LOOKUP($A23,'DMG Tables'!$P$2:$P$35,'DMG Tables'!$O$2:$O$35)*KO$1*LOOKUP(KO$1,'DMG Tables'!$G$2:$G$7,'DMG Tables'!$H$2:$H$7)</f>
        <v>23840000</v>
      </c>
      <c r="KP23" s="1">
        <f>LOOKUP($A23,'DMG Tables'!$P$2:$P$35,'DMG Tables'!$O$2:$O$35)*KP$1*LOOKUP(KP$1,'DMG Tables'!$G$2:$G$7,'DMG Tables'!$H$2:$H$7)</f>
        <v>23920000</v>
      </c>
      <c r="KQ23" s="1">
        <f>LOOKUP($A23,'DMG Tables'!$P$2:$P$35,'DMG Tables'!$O$2:$O$35)*KQ$1*LOOKUP(KQ$1,'DMG Tables'!$G$2:$G$7,'DMG Tables'!$H$2:$H$7)</f>
        <v>24000000</v>
      </c>
      <c r="KR23" s="1">
        <f>LOOKUP($A23,'DMG Tables'!$P$2:$P$35,'DMG Tables'!$O$2:$O$35)*KR$1*LOOKUP(KR$1,'DMG Tables'!$G$2:$G$7,'DMG Tables'!$H$2:$H$7)</f>
        <v>24080000</v>
      </c>
      <c r="KS23" s="1">
        <f>LOOKUP($A23,'DMG Tables'!$P$2:$P$35,'DMG Tables'!$O$2:$O$35)*KS$1*LOOKUP(KS$1,'DMG Tables'!$G$2:$G$7,'DMG Tables'!$H$2:$H$7)</f>
        <v>24160000</v>
      </c>
      <c r="KT23" s="1">
        <f>LOOKUP($A23,'DMG Tables'!$P$2:$P$35,'DMG Tables'!$O$2:$O$35)*KT$1*LOOKUP(KT$1,'DMG Tables'!$G$2:$G$7,'DMG Tables'!$H$2:$H$7)</f>
        <v>24240000</v>
      </c>
      <c r="KU23" s="1">
        <f>LOOKUP($A23,'DMG Tables'!$P$2:$P$35,'DMG Tables'!$O$2:$O$35)*KU$1*LOOKUP(KU$1,'DMG Tables'!$G$2:$G$7,'DMG Tables'!$H$2:$H$7)</f>
        <v>24320000</v>
      </c>
      <c r="KV23" s="1">
        <f>LOOKUP($A23,'DMG Tables'!$P$2:$P$35,'DMG Tables'!$O$2:$O$35)*KV$1*LOOKUP(KV$1,'DMG Tables'!$G$2:$G$7,'DMG Tables'!$H$2:$H$7)</f>
        <v>24400000</v>
      </c>
      <c r="KW23" s="1">
        <f>LOOKUP($A23,'DMG Tables'!$P$2:$P$35,'DMG Tables'!$O$2:$O$35)*KW$1*LOOKUP(KW$1,'DMG Tables'!$G$2:$G$7,'DMG Tables'!$H$2:$H$7)</f>
        <v>24480000</v>
      </c>
      <c r="KX23" s="1">
        <f>LOOKUP($A23,'DMG Tables'!$P$2:$P$35,'DMG Tables'!$O$2:$O$35)*KX$1*LOOKUP(KX$1,'DMG Tables'!$G$2:$G$7,'DMG Tables'!$H$2:$H$7)</f>
        <v>24560000</v>
      </c>
      <c r="KY23" s="1">
        <f>LOOKUP($A23,'DMG Tables'!$P$2:$P$35,'DMG Tables'!$O$2:$O$35)*KY$1*LOOKUP(KY$1,'DMG Tables'!$G$2:$G$7,'DMG Tables'!$H$2:$H$7)</f>
        <v>24640000</v>
      </c>
      <c r="KZ23" s="1">
        <f>LOOKUP($A23,'DMG Tables'!$P$2:$P$35,'DMG Tables'!$O$2:$O$35)*KZ$1*LOOKUP(KZ$1,'DMG Tables'!$G$2:$G$7,'DMG Tables'!$H$2:$H$7)</f>
        <v>24720000</v>
      </c>
      <c r="LA23" s="1">
        <f>LOOKUP($A23,'DMG Tables'!$P$2:$P$35,'DMG Tables'!$O$2:$O$35)*LA$1*LOOKUP(LA$1,'DMG Tables'!$G$2:$G$7,'DMG Tables'!$H$2:$H$7)</f>
        <v>24800000</v>
      </c>
      <c r="LB23" s="1">
        <f>LOOKUP($A23,'DMG Tables'!$P$2:$P$35,'DMG Tables'!$O$2:$O$35)*LB$1*LOOKUP(LB$1,'DMG Tables'!$G$2:$G$7,'DMG Tables'!$H$2:$H$7)</f>
        <v>24880000</v>
      </c>
      <c r="LC23" s="1">
        <f>LOOKUP($A23,'DMG Tables'!$P$2:$P$35,'DMG Tables'!$O$2:$O$35)*LC$1*LOOKUP(LC$1,'DMG Tables'!$G$2:$G$7,'DMG Tables'!$H$2:$H$7)</f>
        <v>24960000</v>
      </c>
      <c r="LD23" s="1">
        <f>LOOKUP($A23,'DMG Tables'!$P$2:$P$35,'DMG Tables'!$O$2:$O$35)*LD$1*LOOKUP(LD$1,'DMG Tables'!$G$2:$G$7,'DMG Tables'!$H$2:$H$7)</f>
        <v>25040000</v>
      </c>
      <c r="LE23" s="1">
        <f>LOOKUP($A23,'DMG Tables'!$P$2:$P$35,'DMG Tables'!$O$2:$O$35)*LE$1*LOOKUP(LE$1,'DMG Tables'!$G$2:$G$7,'DMG Tables'!$H$2:$H$7)</f>
        <v>25120000</v>
      </c>
      <c r="LF23" s="1">
        <f>LOOKUP($A23,'DMG Tables'!$P$2:$P$35,'DMG Tables'!$O$2:$O$35)*LF$1*LOOKUP(LF$1,'DMG Tables'!$G$2:$G$7,'DMG Tables'!$H$2:$H$7)</f>
        <v>25200000</v>
      </c>
      <c r="LG23" s="1">
        <f>LOOKUP($A23,'DMG Tables'!$P$2:$P$35,'DMG Tables'!$O$2:$O$35)*LG$1*LOOKUP(LG$1,'DMG Tables'!$G$2:$G$7,'DMG Tables'!$H$2:$H$7)</f>
        <v>25280000</v>
      </c>
      <c r="LH23" s="1">
        <f>LOOKUP($A23,'DMG Tables'!$P$2:$P$35,'DMG Tables'!$O$2:$O$35)*LH$1*LOOKUP(LH$1,'DMG Tables'!$G$2:$G$7,'DMG Tables'!$H$2:$H$7)</f>
        <v>25360000</v>
      </c>
      <c r="LI23" s="1">
        <f>LOOKUP($A23,'DMG Tables'!$P$2:$P$35,'DMG Tables'!$O$2:$O$35)*LI$1*LOOKUP(LI$1,'DMG Tables'!$G$2:$G$7,'DMG Tables'!$H$2:$H$7)</f>
        <v>25440000</v>
      </c>
      <c r="LJ23" s="1">
        <f>LOOKUP($A23,'DMG Tables'!$P$2:$P$35,'DMG Tables'!$O$2:$O$35)*LJ$1*LOOKUP(LJ$1,'DMG Tables'!$G$2:$G$7,'DMG Tables'!$H$2:$H$7)</f>
        <v>25520000</v>
      </c>
      <c r="LK23" s="1">
        <f>LOOKUP($A23,'DMG Tables'!$P$2:$P$35,'DMG Tables'!$O$2:$O$35)*LK$1*LOOKUP(LK$1,'DMG Tables'!$G$2:$G$7,'DMG Tables'!$H$2:$H$7)</f>
        <v>25600000</v>
      </c>
      <c r="LL23" s="1">
        <f>LOOKUP($A23,'DMG Tables'!$P$2:$P$35,'DMG Tables'!$O$2:$O$35)*LL$1*LOOKUP(LL$1,'DMG Tables'!$G$2:$G$7,'DMG Tables'!$H$2:$H$7)</f>
        <v>25680000</v>
      </c>
      <c r="LM23" s="1">
        <f>LOOKUP($A23,'DMG Tables'!$P$2:$P$35,'DMG Tables'!$O$2:$O$35)*LM$1*LOOKUP(LM$1,'DMG Tables'!$G$2:$G$7,'DMG Tables'!$H$2:$H$7)</f>
        <v>25760000</v>
      </c>
      <c r="LN23" s="1">
        <f>LOOKUP($A23,'DMG Tables'!$P$2:$P$35,'DMG Tables'!$O$2:$O$35)*LN$1*LOOKUP(LN$1,'DMG Tables'!$G$2:$G$7,'DMG Tables'!$H$2:$H$7)</f>
        <v>25840000</v>
      </c>
      <c r="LO23" s="1">
        <f>LOOKUP($A23,'DMG Tables'!$P$2:$P$35,'DMG Tables'!$O$2:$O$35)*LO$1*LOOKUP(LO$1,'DMG Tables'!$G$2:$G$7,'DMG Tables'!$H$2:$H$7)</f>
        <v>25920000</v>
      </c>
      <c r="LP23" s="1">
        <f>LOOKUP($A23,'DMG Tables'!$P$2:$P$35,'DMG Tables'!$O$2:$O$35)*LP$1*LOOKUP(LP$1,'DMG Tables'!$G$2:$G$7,'DMG Tables'!$H$2:$H$7)</f>
        <v>26000000</v>
      </c>
      <c r="LQ23" s="1">
        <f>LOOKUP($A23,'DMG Tables'!$P$2:$P$35,'DMG Tables'!$O$2:$O$35)*LQ$1*LOOKUP(LQ$1,'DMG Tables'!$G$2:$G$7,'DMG Tables'!$H$2:$H$7)</f>
        <v>26080000</v>
      </c>
      <c r="LR23" s="1">
        <f>LOOKUP($A23,'DMG Tables'!$P$2:$P$35,'DMG Tables'!$O$2:$O$35)*LR$1*LOOKUP(LR$1,'DMG Tables'!$G$2:$G$7,'DMG Tables'!$H$2:$H$7)</f>
        <v>26160000</v>
      </c>
      <c r="LS23" s="1">
        <f>LOOKUP($A23,'DMG Tables'!$P$2:$P$35,'DMG Tables'!$O$2:$O$35)*LS$1*LOOKUP(LS$1,'DMG Tables'!$G$2:$G$7,'DMG Tables'!$H$2:$H$7)</f>
        <v>26240000</v>
      </c>
      <c r="LT23" s="1">
        <f>LOOKUP($A23,'DMG Tables'!$P$2:$P$35,'DMG Tables'!$O$2:$O$35)*LT$1*LOOKUP(LT$1,'DMG Tables'!$G$2:$G$7,'DMG Tables'!$H$2:$H$7)</f>
        <v>26320000</v>
      </c>
      <c r="LU23" s="1">
        <f>LOOKUP($A23,'DMG Tables'!$P$2:$P$35,'DMG Tables'!$O$2:$O$35)*LU$1*LOOKUP(LU$1,'DMG Tables'!$G$2:$G$7,'DMG Tables'!$H$2:$H$7)</f>
        <v>26400000</v>
      </c>
      <c r="LV23" s="1">
        <f>LOOKUP($A23,'DMG Tables'!$P$2:$P$35,'DMG Tables'!$O$2:$O$35)*LV$1*LOOKUP(LV$1,'DMG Tables'!$G$2:$G$7,'DMG Tables'!$H$2:$H$7)</f>
        <v>26480000</v>
      </c>
      <c r="LW23" s="1">
        <f>LOOKUP($A23,'DMG Tables'!$P$2:$P$35,'DMG Tables'!$O$2:$O$35)*LW$1*LOOKUP(LW$1,'DMG Tables'!$G$2:$G$7,'DMG Tables'!$H$2:$H$7)</f>
        <v>26560000</v>
      </c>
      <c r="LX23" s="1">
        <f>LOOKUP($A23,'DMG Tables'!$P$2:$P$35,'DMG Tables'!$O$2:$O$35)*LX$1*LOOKUP(LX$1,'DMG Tables'!$G$2:$G$7,'DMG Tables'!$H$2:$H$7)</f>
        <v>26640000</v>
      </c>
      <c r="LY23" s="1">
        <f>LOOKUP($A23,'DMG Tables'!$P$2:$P$35,'DMG Tables'!$O$2:$O$35)*LY$1*LOOKUP(LY$1,'DMG Tables'!$G$2:$G$7,'DMG Tables'!$H$2:$H$7)</f>
        <v>26720000</v>
      </c>
      <c r="LZ23" s="1">
        <f>LOOKUP($A23,'DMG Tables'!$P$2:$P$35,'DMG Tables'!$O$2:$O$35)*LZ$1*LOOKUP(LZ$1,'DMG Tables'!$G$2:$G$7,'DMG Tables'!$H$2:$H$7)</f>
        <v>26800000</v>
      </c>
      <c r="MA23" s="1">
        <f>LOOKUP($A23,'DMG Tables'!$P$2:$P$35,'DMG Tables'!$O$2:$O$35)*MA$1*LOOKUP(MA$1,'DMG Tables'!$G$2:$G$7,'DMG Tables'!$H$2:$H$7)</f>
        <v>26880000</v>
      </c>
      <c r="MB23" s="1">
        <f>LOOKUP($A23,'DMG Tables'!$P$2:$P$35,'DMG Tables'!$O$2:$O$35)*MB$1*LOOKUP(MB$1,'DMG Tables'!$G$2:$G$7,'DMG Tables'!$H$2:$H$7)</f>
        <v>26960000</v>
      </c>
      <c r="MC23" s="1">
        <f>LOOKUP($A23,'DMG Tables'!$P$2:$P$35,'DMG Tables'!$O$2:$O$35)*MC$1*LOOKUP(MC$1,'DMG Tables'!$G$2:$G$7,'DMG Tables'!$H$2:$H$7)</f>
        <v>27040000</v>
      </c>
      <c r="MD23" s="1">
        <f>LOOKUP($A23,'DMG Tables'!$P$2:$P$35,'DMG Tables'!$O$2:$O$35)*MD$1*LOOKUP(MD$1,'DMG Tables'!$G$2:$G$7,'DMG Tables'!$H$2:$H$7)</f>
        <v>27120000</v>
      </c>
      <c r="ME23" s="1">
        <f>LOOKUP($A23,'DMG Tables'!$P$2:$P$35,'DMG Tables'!$O$2:$O$35)*ME$1*LOOKUP(ME$1,'DMG Tables'!$G$2:$G$7,'DMG Tables'!$H$2:$H$7)</f>
        <v>27200000</v>
      </c>
      <c r="MF23" s="1">
        <f>LOOKUP($A23,'DMG Tables'!$P$2:$P$35,'DMG Tables'!$O$2:$O$35)*MF$1*LOOKUP(MF$1,'DMG Tables'!$G$2:$G$7,'DMG Tables'!$H$2:$H$7)</f>
        <v>27280000</v>
      </c>
      <c r="MG23" s="1">
        <f>LOOKUP($A23,'DMG Tables'!$P$2:$P$35,'DMG Tables'!$O$2:$O$35)*MG$1*LOOKUP(MG$1,'DMG Tables'!$G$2:$G$7,'DMG Tables'!$H$2:$H$7)</f>
        <v>27360000</v>
      </c>
      <c r="MH23" s="1">
        <f>LOOKUP($A23,'DMG Tables'!$P$2:$P$35,'DMG Tables'!$O$2:$O$35)*MH$1*LOOKUP(MH$1,'DMG Tables'!$G$2:$G$7,'DMG Tables'!$H$2:$H$7)</f>
        <v>27440000</v>
      </c>
      <c r="MI23" s="1">
        <f>LOOKUP($A23,'DMG Tables'!$P$2:$P$35,'DMG Tables'!$O$2:$O$35)*MI$1*LOOKUP(MI$1,'DMG Tables'!$G$2:$G$7,'DMG Tables'!$H$2:$H$7)</f>
        <v>27520000</v>
      </c>
      <c r="MJ23" s="1">
        <f>LOOKUP($A23,'DMG Tables'!$P$2:$P$35,'DMG Tables'!$O$2:$O$35)*MJ$1*LOOKUP(MJ$1,'DMG Tables'!$G$2:$G$7,'DMG Tables'!$H$2:$H$7)</f>
        <v>27600000</v>
      </c>
      <c r="MK23" s="1">
        <f>LOOKUP($A23,'DMG Tables'!$P$2:$P$35,'DMG Tables'!$O$2:$O$35)*MK$1*LOOKUP(MK$1,'DMG Tables'!$G$2:$G$7,'DMG Tables'!$H$2:$H$7)</f>
        <v>27680000</v>
      </c>
      <c r="ML23" s="1">
        <f>LOOKUP($A23,'DMG Tables'!$P$2:$P$35,'DMG Tables'!$O$2:$O$35)*ML$1*LOOKUP(ML$1,'DMG Tables'!$G$2:$G$7,'DMG Tables'!$H$2:$H$7)</f>
        <v>27760000</v>
      </c>
      <c r="MM23" s="1">
        <f>LOOKUP($A23,'DMG Tables'!$P$2:$P$35,'DMG Tables'!$O$2:$O$35)*MM$1*LOOKUP(MM$1,'DMG Tables'!$G$2:$G$7,'DMG Tables'!$H$2:$H$7)</f>
        <v>27840000</v>
      </c>
      <c r="MN23" s="1">
        <f>LOOKUP($A23,'DMG Tables'!$P$2:$P$35,'DMG Tables'!$O$2:$O$35)*MN$1*LOOKUP(MN$1,'DMG Tables'!$G$2:$G$7,'DMG Tables'!$H$2:$H$7)</f>
        <v>27920000</v>
      </c>
      <c r="MO23" s="1">
        <f>LOOKUP($A23,'DMG Tables'!$P$2:$P$35,'DMG Tables'!$O$2:$O$35)*MO$1*LOOKUP(MO$1,'DMG Tables'!$G$2:$G$7,'DMG Tables'!$H$2:$H$7)</f>
        <v>28000000</v>
      </c>
      <c r="MP23" s="1">
        <f>LOOKUP($A23,'DMG Tables'!$P$2:$P$35,'DMG Tables'!$O$2:$O$35)*MP$1*LOOKUP(MP$1,'DMG Tables'!$G$2:$G$7,'DMG Tables'!$H$2:$H$7)</f>
        <v>28080000</v>
      </c>
      <c r="MQ23" s="1">
        <f>LOOKUP($A23,'DMG Tables'!$P$2:$P$35,'DMG Tables'!$O$2:$O$35)*MQ$1*LOOKUP(MQ$1,'DMG Tables'!$G$2:$G$7,'DMG Tables'!$H$2:$H$7)</f>
        <v>28160000</v>
      </c>
      <c r="MR23" s="1">
        <f>LOOKUP($A23,'DMG Tables'!$P$2:$P$35,'DMG Tables'!$O$2:$O$35)*MR$1*LOOKUP(MR$1,'DMG Tables'!$G$2:$G$7,'DMG Tables'!$H$2:$H$7)</f>
        <v>28240000</v>
      </c>
      <c r="MS23" s="1">
        <f>LOOKUP($A23,'DMG Tables'!$P$2:$P$35,'DMG Tables'!$O$2:$O$35)*MS$1*LOOKUP(MS$1,'DMG Tables'!$G$2:$G$7,'DMG Tables'!$H$2:$H$7)</f>
        <v>28320000</v>
      </c>
      <c r="MT23" s="1">
        <f>LOOKUP($A23,'DMG Tables'!$P$2:$P$35,'DMG Tables'!$O$2:$O$35)*MT$1*LOOKUP(MT$1,'DMG Tables'!$G$2:$G$7,'DMG Tables'!$H$2:$H$7)</f>
        <v>28400000</v>
      </c>
      <c r="MU23" s="1">
        <f>LOOKUP($A23,'DMG Tables'!$P$2:$P$35,'DMG Tables'!$O$2:$O$35)*MU$1*LOOKUP(MU$1,'DMG Tables'!$G$2:$G$7,'DMG Tables'!$H$2:$H$7)</f>
        <v>28480000</v>
      </c>
      <c r="MV23" s="1">
        <f>LOOKUP($A23,'DMG Tables'!$P$2:$P$35,'DMG Tables'!$O$2:$O$35)*MV$1*LOOKUP(MV$1,'DMG Tables'!$G$2:$G$7,'DMG Tables'!$H$2:$H$7)</f>
        <v>28560000</v>
      </c>
      <c r="MW23" s="1">
        <f>LOOKUP($A23,'DMG Tables'!$P$2:$P$35,'DMG Tables'!$O$2:$O$35)*MW$1*LOOKUP(MW$1,'DMG Tables'!$G$2:$G$7,'DMG Tables'!$H$2:$H$7)</f>
        <v>28640000</v>
      </c>
      <c r="MX23" s="1">
        <f>LOOKUP($A23,'DMG Tables'!$P$2:$P$35,'DMG Tables'!$O$2:$O$35)*MX$1*LOOKUP(MX$1,'DMG Tables'!$G$2:$G$7,'DMG Tables'!$H$2:$H$7)</f>
        <v>28720000</v>
      </c>
      <c r="MY23" s="1">
        <f>LOOKUP($A23,'DMG Tables'!$P$2:$P$35,'DMG Tables'!$O$2:$O$35)*MY$1*LOOKUP(MY$1,'DMG Tables'!$G$2:$G$7,'DMG Tables'!$H$2:$H$7)</f>
        <v>28800000</v>
      </c>
      <c r="MZ23" s="1">
        <f>LOOKUP($A23,'DMG Tables'!$P$2:$P$35,'DMG Tables'!$O$2:$O$35)*MZ$1*LOOKUP(MZ$1,'DMG Tables'!$G$2:$G$7,'DMG Tables'!$H$2:$H$7)</f>
        <v>28880000</v>
      </c>
      <c r="NA23" s="1">
        <f>LOOKUP($A23,'DMG Tables'!$P$2:$P$35,'DMG Tables'!$O$2:$O$35)*NA$1*LOOKUP(NA$1,'DMG Tables'!$G$2:$G$7,'DMG Tables'!$H$2:$H$7)</f>
        <v>28960000</v>
      </c>
      <c r="NB23" s="1">
        <f>LOOKUP($A23,'DMG Tables'!$P$2:$P$35,'DMG Tables'!$O$2:$O$35)*NB$1*LOOKUP(NB$1,'DMG Tables'!$G$2:$G$7,'DMG Tables'!$H$2:$H$7)</f>
        <v>29040000</v>
      </c>
      <c r="NC23" s="1">
        <f>LOOKUP($A23,'DMG Tables'!$P$2:$P$35,'DMG Tables'!$O$2:$O$35)*NC$1*LOOKUP(NC$1,'DMG Tables'!$G$2:$G$7,'DMG Tables'!$H$2:$H$7)</f>
        <v>29120000</v>
      </c>
      <c r="ND23" s="1">
        <f>LOOKUP($A23,'DMG Tables'!$P$2:$P$35,'DMG Tables'!$O$2:$O$35)*ND$1*LOOKUP(ND$1,'DMG Tables'!$G$2:$G$7,'DMG Tables'!$H$2:$H$7)</f>
        <v>29200000</v>
      </c>
      <c r="NE23" s="1">
        <f>LOOKUP($A23,'DMG Tables'!$P$2:$P$35,'DMG Tables'!$O$2:$O$35)*NE$1*LOOKUP(NE$1,'DMG Tables'!$G$2:$G$7,'DMG Tables'!$H$2:$H$7)</f>
        <v>29280000</v>
      </c>
      <c r="NF23" s="1">
        <f>LOOKUP($A23,'DMG Tables'!$P$2:$P$35,'DMG Tables'!$O$2:$O$35)*NF$1*LOOKUP(NF$1,'DMG Tables'!$G$2:$G$7,'DMG Tables'!$H$2:$H$7)</f>
        <v>29360000</v>
      </c>
      <c r="NG23" s="1">
        <f>LOOKUP($A23,'DMG Tables'!$P$2:$P$35,'DMG Tables'!$O$2:$O$35)*NG$1*LOOKUP(NG$1,'DMG Tables'!$G$2:$G$7,'DMG Tables'!$H$2:$H$7)</f>
        <v>29440000</v>
      </c>
      <c r="NH23" s="1">
        <f>LOOKUP($A23,'DMG Tables'!$P$2:$P$35,'DMG Tables'!$O$2:$O$35)*NH$1*LOOKUP(NH$1,'DMG Tables'!$G$2:$G$7,'DMG Tables'!$H$2:$H$7)</f>
        <v>29520000</v>
      </c>
      <c r="NI23" s="1">
        <f>LOOKUP($A23,'DMG Tables'!$P$2:$P$35,'DMG Tables'!$O$2:$O$35)*NI$1*LOOKUP(NI$1,'DMG Tables'!$G$2:$G$7,'DMG Tables'!$H$2:$H$7)</f>
        <v>29600000</v>
      </c>
      <c r="NJ23" s="1">
        <f>LOOKUP($A23,'DMG Tables'!$P$2:$P$35,'DMG Tables'!$O$2:$O$35)*NJ$1*LOOKUP(NJ$1,'DMG Tables'!$G$2:$G$7,'DMG Tables'!$H$2:$H$7)</f>
        <v>29680000</v>
      </c>
      <c r="NK23" s="1">
        <f>LOOKUP($A23,'DMG Tables'!$P$2:$P$35,'DMG Tables'!$O$2:$O$35)*NK$1*LOOKUP(NK$1,'DMG Tables'!$G$2:$G$7,'DMG Tables'!$H$2:$H$7)</f>
        <v>29760000</v>
      </c>
      <c r="NL23" s="1">
        <f>LOOKUP($A23,'DMG Tables'!$P$2:$P$35,'DMG Tables'!$O$2:$O$35)*NL$1*LOOKUP(NL$1,'DMG Tables'!$G$2:$G$7,'DMG Tables'!$H$2:$H$7)</f>
        <v>29840000</v>
      </c>
      <c r="NM23" s="1">
        <f>LOOKUP($A23,'DMG Tables'!$P$2:$P$35,'DMG Tables'!$O$2:$O$35)*NM$1*LOOKUP(NM$1,'DMG Tables'!$G$2:$G$7,'DMG Tables'!$H$2:$H$7)</f>
        <v>29920000</v>
      </c>
      <c r="NN23" s="1">
        <f>LOOKUP($A23,'DMG Tables'!$P$2:$P$35,'DMG Tables'!$O$2:$O$35)*NN$1*LOOKUP(NN$1,'DMG Tables'!$G$2:$G$7,'DMG Tables'!$H$2:$H$7)</f>
        <v>30000000</v>
      </c>
      <c r="NO23" s="1">
        <f>LOOKUP($A23,'DMG Tables'!$P$2:$P$35,'DMG Tables'!$O$2:$O$35)*NO$1*LOOKUP(NO$1,'DMG Tables'!$G$2:$G$7,'DMG Tables'!$H$2:$H$7)</f>
        <v>30080000</v>
      </c>
      <c r="NP23" s="1">
        <f>LOOKUP($A23,'DMG Tables'!$P$2:$P$35,'DMG Tables'!$O$2:$O$35)*NP$1*LOOKUP(NP$1,'DMG Tables'!$G$2:$G$7,'DMG Tables'!$H$2:$H$7)</f>
        <v>30160000</v>
      </c>
      <c r="NQ23" s="1">
        <f>LOOKUP($A23,'DMG Tables'!$P$2:$P$35,'DMG Tables'!$O$2:$O$35)*NQ$1*LOOKUP(NQ$1,'DMG Tables'!$G$2:$G$7,'DMG Tables'!$H$2:$H$7)</f>
        <v>30240000</v>
      </c>
      <c r="NR23" s="1">
        <f>LOOKUP($A23,'DMG Tables'!$P$2:$P$35,'DMG Tables'!$O$2:$O$35)*NR$1*LOOKUP(NR$1,'DMG Tables'!$G$2:$G$7,'DMG Tables'!$H$2:$H$7)</f>
        <v>30320000</v>
      </c>
      <c r="NS23" s="1">
        <f>LOOKUP($A23,'DMG Tables'!$P$2:$P$35,'DMG Tables'!$O$2:$O$35)*NS$1*LOOKUP(NS$1,'DMG Tables'!$G$2:$G$7,'DMG Tables'!$H$2:$H$7)</f>
        <v>30400000</v>
      </c>
      <c r="NT23" s="1">
        <f>LOOKUP($A23,'DMG Tables'!$P$2:$P$35,'DMG Tables'!$O$2:$O$35)*NT$1*LOOKUP(NT$1,'DMG Tables'!$G$2:$G$7,'DMG Tables'!$H$2:$H$7)</f>
        <v>30480000</v>
      </c>
      <c r="NU23" s="1">
        <f>LOOKUP($A23,'DMG Tables'!$P$2:$P$35,'DMG Tables'!$O$2:$O$35)*NU$1*LOOKUP(NU$1,'DMG Tables'!$G$2:$G$7,'DMG Tables'!$H$2:$H$7)</f>
        <v>30560000</v>
      </c>
      <c r="NV23" s="1">
        <f>LOOKUP($A23,'DMG Tables'!$P$2:$P$35,'DMG Tables'!$O$2:$O$35)*NV$1*LOOKUP(NV$1,'DMG Tables'!$G$2:$G$7,'DMG Tables'!$H$2:$H$7)</f>
        <v>30640000</v>
      </c>
      <c r="NW23" s="1">
        <f>LOOKUP($A23,'DMG Tables'!$P$2:$P$35,'DMG Tables'!$O$2:$O$35)*NW$1*LOOKUP(NW$1,'DMG Tables'!$G$2:$G$7,'DMG Tables'!$H$2:$H$7)</f>
        <v>30720000</v>
      </c>
      <c r="NX23" s="1">
        <f>LOOKUP($A23,'DMG Tables'!$P$2:$P$35,'DMG Tables'!$O$2:$O$35)*NX$1*LOOKUP(NX$1,'DMG Tables'!$G$2:$G$7,'DMG Tables'!$H$2:$H$7)</f>
        <v>30800000</v>
      </c>
      <c r="NY23" s="1">
        <f>LOOKUP($A23,'DMG Tables'!$P$2:$P$35,'DMG Tables'!$O$2:$O$35)*NY$1*LOOKUP(NY$1,'DMG Tables'!$G$2:$G$7,'DMG Tables'!$H$2:$H$7)</f>
        <v>30880000</v>
      </c>
      <c r="NZ23" s="1">
        <f>LOOKUP($A23,'DMG Tables'!$P$2:$P$35,'DMG Tables'!$O$2:$O$35)*NZ$1*LOOKUP(NZ$1,'DMG Tables'!$G$2:$G$7,'DMG Tables'!$H$2:$H$7)</f>
        <v>30960000</v>
      </c>
      <c r="OA23" s="1">
        <f>LOOKUP($A23,'DMG Tables'!$P$2:$P$35,'DMG Tables'!$O$2:$O$35)*OA$1*LOOKUP(OA$1,'DMG Tables'!$G$2:$G$7,'DMG Tables'!$H$2:$H$7)</f>
        <v>31040000</v>
      </c>
      <c r="OB23" s="1">
        <f>LOOKUP($A23,'DMG Tables'!$P$2:$P$35,'DMG Tables'!$O$2:$O$35)*OB$1*LOOKUP(OB$1,'DMG Tables'!$G$2:$G$7,'DMG Tables'!$H$2:$H$7)</f>
        <v>31120000</v>
      </c>
      <c r="OC23" s="1">
        <f>LOOKUP($A23,'DMG Tables'!$P$2:$P$35,'DMG Tables'!$O$2:$O$35)*OC$1*LOOKUP(OC$1,'DMG Tables'!$G$2:$G$7,'DMG Tables'!$H$2:$H$7)</f>
        <v>31200000</v>
      </c>
      <c r="OD23" s="1">
        <f>LOOKUP($A23,'DMG Tables'!$P$2:$P$35,'DMG Tables'!$O$2:$O$35)*OD$1*LOOKUP(OD$1,'DMG Tables'!$G$2:$G$7,'DMG Tables'!$H$2:$H$7)</f>
        <v>31280000</v>
      </c>
      <c r="OE23" s="1">
        <f>LOOKUP($A23,'DMG Tables'!$P$2:$P$35,'DMG Tables'!$O$2:$O$35)*OE$1*LOOKUP(OE$1,'DMG Tables'!$G$2:$G$7,'DMG Tables'!$H$2:$H$7)</f>
        <v>31360000</v>
      </c>
      <c r="OF23" s="1">
        <f>LOOKUP($A23,'DMG Tables'!$P$2:$P$35,'DMG Tables'!$O$2:$O$35)*OF$1*LOOKUP(OF$1,'DMG Tables'!$G$2:$G$7,'DMG Tables'!$H$2:$H$7)</f>
        <v>31440000</v>
      </c>
      <c r="OG23" s="1">
        <f>LOOKUP($A23,'DMG Tables'!$P$2:$P$35,'DMG Tables'!$O$2:$O$35)*OG$1*LOOKUP(OG$1,'DMG Tables'!$G$2:$G$7,'DMG Tables'!$H$2:$H$7)</f>
        <v>31520000</v>
      </c>
      <c r="OH23" s="1">
        <f>LOOKUP($A23,'DMG Tables'!$P$2:$P$35,'DMG Tables'!$O$2:$O$35)*OH$1*LOOKUP(OH$1,'DMG Tables'!$G$2:$G$7,'DMG Tables'!$H$2:$H$7)</f>
        <v>31600000</v>
      </c>
      <c r="OI23" s="1">
        <f>LOOKUP($A23,'DMG Tables'!$P$2:$P$35,'DMG Tables'!$O$2:$O$35)*OI$1*LOOKUP(OI$1,'DMG Tables'!$G$2:$G$7,'DMG Tables'!$H$2:$H$7)</f>
        <v>31680000</v>
      </c>
      <c r="OJ23" s="1">
        <f>LOOKUP($A23,'DMG Tables'!$P$2:$P$35,'DMG Tables'!$O$2:$O$35)*OJ$1*LOOKUP(OJ$1,'DMG Tables'!$G$2:$G$7,'DMG Tables'!$H$2:$H$7)</f>
        <v>31760000</v>
      </c>
      <c r="OK23" s="1">
        <f>LOOKUP($A23,'DMG Tables'!$P$2:$P$35,'DMG Tables'!$O$2:$O$35)*OK$1*LOOKUP(OK$1,'DMG Tables'!$G$2:$G$7,'DMG Tables'!$H$2:$H$7)</f>
        <v>31840000</v>
      </c>
      <c r="OL23" s="1">
        <f>LOOKUP($A23,'DMG Tables'!$P$2:$P$35,'DMG Tables'!$O$2:$O$35)*OL$1*LOOKUP(OL$1,'DMG Tables'!$G$2:$G$7,'DMG Tables'!$H$2:$H$7)</f>
        <v>31920000</v>
      </c>
      <c r="OM23" s="1">
        <f>LOOKUP($A23,'DMG Tables'!$P$2:$P$35,'DMG Tables'!$O$2:$O$35)*OM$1*LOOKUP(OM$1,'DMG Tables'!$G$2:$G$7,'DMG Tables'!$H$2:$H$7)</f>
        <v>32000000</v>
      </c>
      <c r="ON23" s="1">
        <f>LOOKUP($A23,'DMG Tables'!$P$2:$P$35,'DMG Tables'!$O$2:$O$35)*ON$1*LOOKUP(ON$1,'DMG Tables'!$G$2:$G$7,'DMG Tables'!$H$2:$H$7)</f>
        <v>32080000</v>
      </c>
      <c r="OO23" s="1">
        <f>LOOKUP($A23,'DMG Tables'!$P$2:$P$35,'DMG Tables'!$O$2:$O$35)*OO$1*LOOKUP(OO$1,'DMG Tables'!$G$2:$G$7,'DMG Tables'!$H$2:$H$7)</f>
        <v>32160000</v>
      </c>
      <c r="OP23" s="1">
        <f>LOOKUP($A23,'DMG Tables'!$P$2:$P$35,'DMG Tables'!$O$2:$O$35)*OP$1*LOOKUP(OP$1,'DMG Tables'!$G$2:$G$7,'DMG Tables'!$H$2:$H$7)</f>
        <v>32240000</v>
      </c>
      <c r="OQ23" s="1">
        <f>LOOKUP($A23,'DMG Tables'!$P$2:$P$35,'DMG Tables'!$O$2:$O$35)*OQ$1*LOOKUP(OQ$1,'DMG Tables'!$G$2:$G$7,'DMG Tables'!$H$2:$H$7)</f>
        <v>32320000</v>
      </c>
      <c r="OR23" s="1">
        <f>LOOKUP($A23,'DMG Tables'!$P$2:$P$35,'DMG Tables'!$O$2:$O$35)*OR$1*LOOKUP(OR$1,'DMG Tables'!$G$2:$G$7,'DMG Tables'!$H$2:$H$7)</f>
        <v>32400000</v>
      </c>
      <c r="OS23" s="1">
        <f>LOOKUP($A23,'DMG Tables'!$P$2:$P$35,'DMG Tables'!$O$2:$O$35)*OS$1*LOOKUP(OS$1,'DMG Tables'!$G$2:$G$7,'DMG Tables'!$H$2:$H$7)</f>
        <v>32480000</v>
      </c>
      <c r="OT23" s="1">
        <f>LOOKUP($A23,'DMG Tables'!$P$2:$P$35,'DMG Tables'!$O$2:$O$35)*OT$1*LOOKUP(OT$1,'DMG Tables'!$G$2:$G$7,'DMG Tables'!$H$2:$H$7)</f>
        <v>32560000</v>
      </c>
      <c r="OU23" s="1">
        <f>LOOKUP($A23,'DMG Tables'!$P$2:$P$35,'DMG Tables'!$O$2:$O$35)*OU$1*LOOKUP(OU$1,'DMG Tables'!$G$2:$G$7,'DMG Tables'!$H$2:$H$7)</f>
        <v>32640000</v>
      </c>
      <c r="OV23" s="1">
        <f>LOOKUP($A23,'DMG Tables'!$P$2:$P$35,'DMG Tables'!$O$2:$O$35)*OV$1*LOOKUP(OV$1,'DMG Tables'!$G$2:$G$7,'DMG Tables'!$H$2:$H$7)</f>
        <v>32720000</v>
      </c>
      <c r="OW23" s="1">
        <f>LOOKUP($A23,'DMG Tables'!$P$2:$P$35,'DMG Tables'!$O$2:$O$35)*OW$1*LOOKUP(OW$1,'DMG Tables'!$G$2:$G$7,'DMG Tables'!$H$2:$H$7)</f>
        <v>32800000</v>
      </c>
      <c r="OX23" s="1">
        <f>LOOKUP($A23,'DMG Tables'!$P$2:$P$35,'DMG Tables'!$O$2:$O$35)*OX$1*LOOKUP(OX$1,'DMG Tables'!$G$2:$G$7,'DMG Tables'!$H$2:$H$7)</f>
        <v>32880000</v>
      </c>
      <c r="OY23" s="1">
        <f>LOOKUP($A23,'DMG Tables'!$P$2:$P$35,'DMG Tables'!$O$2:$O$35)*OY$1*LOOKUP(OY$1,'DMG Tables'!$G$2:$G$7,'DMG Tables'!$H$2:$H$7)</f>
        <v>32960000</v>
      </c>
      <c r="OZ23" s="1">
        <f>LOOKUP($A23,'DMG Tables'!$P$2:$P$35,'DMG Tables'!$O$2:$O$35)*OZ$1*LOOKUP(OZ$1,'DMG Tables'!$G$2:$G$7,'DMG Tables'!$H$2:$H$7)</f>
        <v>33040000</v>
      </c>
      <c r="PA23" s="1">
        <f>LOOKUP($A23,'DMG Tables'!$P$2:$P$35,'DMG Tables'!$O$2:$O$35)*PA$1*LOOKUP(PA$1,'DMG Tables'!$G$2:$G$7,'DMG Tables'!$H$2:$H$7)</f>
        <v>33120000</v>
      </c>
      <c r="PB23" s="1">
        <f>LOOKUP($A23,'DMG Tables'!$P$2:$P$35,'DMG Tables'!$O$2:$O$35)*PB$1*LOOKUP(PB$1,'DMG Tables'!$G$2:$G$7,'DMG Tables'!$H$2:$H$7)</f>
        <v>33200000</v>
      </c>
      <c r="PC23" s="1">
        <f>LOOKUP($A23,'DMG Tables'!$P$2:$P$35,'DMG Tables'!$O$2:$O$35)*PC$1*LOOKUP(PC$1,'DMG Tables'!$G$2:$G$7,'DMG Tables'!$H$2:$H$7)</f>
        <v>33280000</v>
      </c>
      <c r="PD23" s="1">
        <f>LOOKUP($A23,'DMG Tables'!$P$2:$P$35,'DMG Tables'!$O$2:$O$35)*PD$1*LOOKUP(PD$1,'DMG Tables'!$G$2:$G$7,'DMG Tables'!$H$2:$H$7)</f>
        <v>33360000</v>
      </c>
      <c r="PE23" s="1">
        <f>LOOKUP($A23,'DMG Tables'!$P$2:$P$35,'DMG Tables'!$O$2:$O$35)*PE$1*LOOKUP(PE$1,'DMG Tables'!$G$2:$G$7,'DMG Tables'!$H$2:$H$7)</f>
        <v>33440000</v>
      </c>
      <c r="PF23" s="1">
        <f>LOOKUP($A23,'DMG Tables'!$P$2:$P$35,'DMG Tables'!$O$2:$O$35)*PF$1*LOOKUP(PF$1,'DMG Tables'!$G$2:$G$7,'DMG Tables'!$H$2:$H$7)</f>
        <v>33520000</v>
      </c>
      <c r="PG23" s="1">
        <f>LOOKUP($A23,'DMG Tables'!$P$2:$P$35,'DMG Tables'!$O$2:$O$35)*PG$1*LOOKUP(PG$1,'DMG Tables'!$G$2:$G$7,'DMG Tables'!$H$2:$H$7)</f>
        <v>33600000</v>
      </c>
      <c r="PH23" s="1">
        <f>LOOKUP($A23,'DMG Tables'!$P$2:$P$35,'DMG Tables'!$O$2:$O$35)*PH$1*LOOKUP(PH$1,'DMG Tables'!$G$2:$G$7,'DMG Tables'!$H$2:$H$7)</f>
        <v>33680000</v>
      </c>
      <c r="PI23" s="1">
        <f>LOOKUP($A23,'DMG Tables'!$P$2:$P$35,'DMG Tables'!$O$2:$O$35)*PI$1*LOOKUP(PI$1,'DMG Tables'!$G$2:$G$7,'DMG Tables'!$H$2:$H$7)</f>
        <v>33760000</v>
      </c>
      <c r="PJ23" s="1">
        <f>LOOKUP($A23,'DMG Tables'!$P$2:$P$35,'DMG Tables'!$O$2:$O$35)*PJ$1*LOOKUP(PJ$1,'DMG Tables'!$G$2:$G$7,'DMG Tables'!$H$2:$H$7)</f>
        <v>33840000</v>
      </c>
      <c r="PK23" s="1">
        <f>LOOKUP($A23,'DMG Tables'!$P$2:$P$35,'DMG Tables'!$O$2:$O$35)*PK$1*LOOKUP(PK$1,'DMG Tables'!$G$2:$G$7,'DMG Tables'!$H$2:$H$7)</f>
        <v>33920000</v>
      </c>
      <c r="PL23" s="1">
        <f>LOOKUP($A23,'DMG Tables'!$P$2:$P$35,'DMG Tables'!$O$2:$O$35)*PL$1*LOOKUP(PL$1,'DMG Tables'!$G$2:$G$7,'DMG Tables'!$H$2:$H$7)</f>
        <v>34000000</v>
      </c>
      <c r="PM23" s="1">
        <f>LOOKUP($A23,'DMG Tables'!$P$2:$P$35,'DMG Tables'!$O$2:$O$35)*PM$1*LOOKUP(PM$1,'DMG Tables'!$G$2:$G$7,'DMG Tables'!$H$2:$H$7)</f>
        <v>34080000</v>
      </c>
      <c r="PN23" s="1">
        <f>LOOKUP($A23,'DMG Tables'!$P$2:$P$35,'DMG Tables'!$O$2:$O$35)*PN$1*LOOKUP(PN$1,'DMG Tables'!$G$2:$G$7,'DMG Tables'!$H$2:$H$7)</f>
        <v>34160000</v>
      </c>
      <c r="PO23" s="1">
        <f>LOOKUP($A23,'DMG Tables'!$P$2:$P$35,'DMG Tables'!$O$2:$O$35)*PO$1*LOOKUP(PO$1,'DMG Tables'!$G$2:$G$7,'DMG Tables'!$H$2:$H$7)</f>
        <v>34240000</v>
      </c>
      <c r="PP23" s="1">
        <f>LOOKUP($A23,'DMG Tables'!$P$2:$P$35,'DMG Tables'!$O$2:$O$35)*PP$1*LOOKUP(PP$1,'DMG Tables'!$G$2:$G$7,'DMG Tables'!$H$2:$H$7)</f>
        <v>34320000</v>
      </c>
      <c r="PQ23" s="1">
        <f>LOOKUP($A23,'DMG Tables'!$P$2:$P$35,'DMG Tables'!$O$2:$O$35)*PQ$1*LOOKUP(PQ$1,'DMG Tables'!$G$2:$G$7,'DMG Tables'!$H$2:$H$7)</f>
        <v>34400000</v>
      </c>
      <c r="PR23" s="1">
        <f>LOOKUP($A23,'DMG Tables'!$P$2:$P$35,'DMG Tables'!$O$2:$O$35)*PR$1*LOOKUP(PR$1,'DMG Tables'!$G$2:$G$7,'DMG Tables'!$H$2:$H$7)</f>
        <v>34480000</v>
      </c>
      <c r="PS23" s="1">
        <f>LOOKUP($A23,'DMG Tables'!$P$2:$P$35,'DMG Tables'!$O$2:$O$35)*PS$1*LOOKUP(PS$1,'DMG Tables'!$G$2:$G$7,'DMG Tables'!$H$2:$H$7)</f>
        <v>34560000</v>
      </c>
      <c r="PT23" s="1">
        <f>LOOKUP($A23,'DMG Tables'!$P$2:$P$35,'DMG Tables'!$O$2:$O$35)*PT$1*LOOKUP(PT$1,'DMG Tables'!$G$2:$G$7,'DMG Tables'!$H$2:$H$7)</f>
        <v>34640000</v>
      </c>
      <c r="PU23" s="1">
        <f>LOOKUP($A23,'DMG Tables'!$P$2:$P$35,'DMG Tables'!$O$2:$O$35)*PU$1*LOOKUP(PU$1,'DMG Tables'!$G$2:$G$7,'DMG Tables'!$H$2:$H$7)</f>
        <v>34720000</v>
      </c>
      <c r="PV23" s="1">
        <f>LOOKUP($A23,'DMG Tables'!$P$2:$P$35,'DMG Tables'!$O$2:$O$35)*PV$1*LOOKUP(PV$1,'DMG Tables'!$G$2:$G$7,'DMG Tables'!$H$2:$H$7)</f>
        <v>34800000</v>
      </c>
      <c r="PW23" s="1">
        <f>LOOKUP($A23,'DMG Tables'!$P$2:$P$35,'DMG Tables'!$O$2:$O$35)*PW$1*LOOKUP(PW$1,'DMG Tables'!$G$2:$G$7,'DMG Tables'!$H$2:$H$7)</f>
        <v>34880000</v>
      </c>
      <c r="PX23" s="1">
        <f>LOOKUP($A23,'DMG Tables'!$P$2:$P$35,'DMG Tables'!$O$2:$O$35)*PX$1*LOOKUP(PX$1,'DMG Tables'!$G$2:$G$7,'DMG Tables'!$H$2:$H$7)</f>
        <v>34960000</v>
      </c>
      <c r="PY23" s="1">
        <f>LOOKUP($A23,'DMG Tables'!$P$2:$P$35,'DMG Tables'!$O$2:$O$35)*PY$1*LOOKUP(PY$1,'DMG Tables'!$G$2:$G$7,'DMG Tables'!$H$2:$H$7)</f>
        <v>35040000</v>
      </c>
      <c r="PZ23" s="1">
        <f>LOOKUP($A23,'DMG Tables'!$P$2:$P$35,'DMG Tables'!$O$2:$O$35)*PZ$1*LOOKUP(PZ$1,'DMG Tables'!$G$2:$G$7,'DMG Tables'!$H$2:$H$7)</f>
        <v>35120000</v>
      </c>
      <c r="QA23" s="1">
        <f>LOOKUP($A23,'DMG Tables'!$P$2:$P$35,'DMG Tables'!$O$2:$O$35)*QA$1*LOOKUP(QA$1,'DMG Tables'!$G$2:$G$7,'DMG Tables'!$H$2:$H$7)</f>
        <v>35200000</v>
      </c>
      <c r="QB23" s="1">
        <f>LOOKUP($A23,'DMG Tables'!$P$2:$P$35,'DMG Tables'!$O$2:$O$35)*QB$1*LOOKUP(QB$1,'DMG Tables'!$G$2:$G$7,'DMG Tables'!$H$2:$H$7)</f>
        <v>35280000</v>
      </c>
      <c r="QC23" s="1">
        <f>LOOKUP($A23,'DMG Tables'!$P$2:$P$35,'DMG Tables'!$O$2:$O$35)*QC$1*LOOKUP(QC$1,'DMG Tables'!$G$2:$G$7,'DMG Tables'!$H$2:$H$7)</f>
        <v>35360000</v>
      </c>
      <c r="QD23" s="1">
        <f>LOOKUP($A23,'DMG Tables'!$P$2:$P$35,'DMG Tables'!$O$2:$O$35)*QD$1*LOOKUP(QD$1,'DMG Tables'!$G$2:$G$7,'DMG Tables'!$H$2:$H$7)</f>
        <v>35440000</v>
      </c>
      <c r="QE23" s="1">
        <f>LOOKUP($A23,'DMG Tables'!$P$2:$P$35,'DMG Tables'!$O$2:$O$35)*QE$1*LOOKUP(QE$1,'DMG Tables'!$G$2:$G$7,'DMG Tables'!$H$2:$H$7)</f>
        <v>35520000</v>
      </c>
      <c r="QF23" s="1">
        <f>LOOKUP($A23,'DMG Tables'!$P$2:$P$35,'DMG Tables'!$O$2:$O$35)*QF$1*LOOKUP(QF$1,'DMG Tables'!$G$2:$G$7,'DMG Tables'!$H$2:$H$7)</f>
        <v>35600000</v>
      </c>
      <c r="QG23" s="1">
        <f>LOOKUP($A23,'DMG Tables'!$P$2:$P$35,'DMG Tables'!$O$2:$O$35)*QG$1*LOOKUP(QG$1,'DMG Tables'!$G$2:$G$7,'DMG Tables'!$H$2:$H$7)</f>
        <v>35680000</v>
      </c>
      <c r="QH23" s="1">
        <f>LOOKUP($A23,'DMG Tables'!$P$2:$P$35,'DMG Tables'!$O$2:$O$35)*QH$1*LOOKUP(QH$1,'DMG Tables'!$G$2:$G$7,'DMG Tables'!$H$2:$H$7)</f>
        <v>35760000</v>
      </c>
      <c r="QI23" s="1">
        <f>LOOKUP($A23,'DMG Tables'!$P$2:$P$35,'DMG Tables'!$O$2:$O$35)*QI$1*LOOKUP(QI$1,'DMG Tables'!$G$2:$G$7,'DMG Tables'!$H$2:$H$7)</f>
        <v>35840000</v>
      </c>
      <c r="QJ23" s="1">
        <f>LOOKUP($A23,'DMG Tables'!$P$2:$P$35,'DMG Tables'!$O$2:$O$35)*QJ$1*LOOKUP(QJ$1,'DMG Tables'!$G$2:$G$7,'DMG Tables'!$H$2:$H$7)</f>
        <v>35920000</v>
      </c>
      <c r="QK23" s="1">
        <f>LOOKUP($A23,'DMG Tables'!$P$2:$P$35,'DMG Tables'!$O$2:$O$35)*QK$1*LOOKUP(QK$1,'DMG Tables'!$G$2:$G$7,'DMG Tables'!$H$2:$H$7)</f>
        <v>36000000</v>
      </c>
      <c r="QL23" s="1">
        <f>LOOKUP($A23,'DMG Tables'!$P$2:$P$35,'DMG Tables'!$O$2:$O$35)*QL$1*LOOKUP(QL$1,'DMG Tables'!$G$2:$G$7,'DMG Tables'!$H$2:$H$7)</f>
        <v>36080000</v>
      </c>
      <c r="QM23" s="1">
        <f>LOOKUP($A23,'DMG Tables'!$P$2:$P$35,'DMG Tables'!$O$2:$O$35)*QM$1*LOOKUP(QM$1,'DMG Tables'!$G$2:$G$7,'DMG Tables'!$H$2:$H$7)</f>
        <v>36160000</v>
      </c>
      <c r="QN23" s="1">
        <f>LOOKUP($A23,'DMG Tables'!$P$2:$P$35,'DMG Tables'!$O$2:$O$35)*QN$1*LOOKUP(QN$1,'DMG Tables'!$G$2:$G$7,'DMG Tables'!$H$2:$H$7)</f>
        <v>36240000</v>
      </c>
      <c r="QO23" s="1">
        <f>LOOKUP($A23,'DMG Tables'!$P$2:$P$35,'DMG Tables'!$O$2:$O$35)*QO$1*LOOKUP(QO$1,'DMG Tables'!$G$2:$G$7,'DMG Tables'!$H$2:$H$7)</f>
        <v>36320000</v>
      </c>
      <c r="QP23" s="1">
        <f>LOOKUP($A23,'DMG Tables'!$P$2:$P$35,'DMG Tables'!$O$2:$O$35)*QP$1*LOOKUP(QP$1,'DMG Tables'!$G$2:$G$7,'DMG Tables'!$H$2:$H$7)</f>
        <v>36400000</v>
      </c>
      <c r="QQ23" s="1">
        <f>LOOKUP($A23,'DMG Tables'!$P$2:$P$35,'DMG Tables'!$O$2:$O$35)*QQ$1*LOOKUP(QQ$1,'DMG Tables'!$G$2:$G$7,'DMG Tables'!$H$2:$H$7)</f>
        <v>36480000</v>
      </c>
      <c r="QR23" s="1">
        <f>LOOKUP($A23,'DMG Tables'!$P$2:$P$35,'DMG Tables'!$O$2:$O$35)*QR$1*LOOKUP(QR$1,'DMG Tables'!$G$2:$G$7,'DMG Tables'!$H$2:$H$7)</f>
        <v>36560000</v>
      </c>
      <c r="QS23" s="1">
        <f>LOOKUP($A23,'DMG Tables'!$P$2:$P$35,'DMG Tables'!$O$2:$O$35)*QS$1*LOOKUP(QS$1,'DMG Tables'!$G$2:$G$7,'DMG Tables'!$H$2:$H$7)</f>
        <v>36640000</v>
      </c>
      <c r="QT23" s="1">
        <f>LOOKUP($A23,'DMG Tables'!$P$2:$P$35,'DMG Tables'!$O$2:$O$35)*QT$1*LOOKUP(QT$1,'DMG Tables'!$G$2:$G$7,'DMG Tables'!$H$2:$H$7)</f>
        <v>36720000</v>
      </c>
      <c r="QU23" s="1">
        <f>LOOKUP($A23,'DMG Tables'!$P$2:$P$35,'DMG Tables'!$O$2:$O$35)*QU$1*LOOKUP(QU$1,'DMG Tables'!$G$2:$G$7,'DMG Tables'!$H$2:$H$7)</f>
        <v>36800000</v>
      </c>
      <c r="QV23" s="1">
        <f>LOOKUP($A23,'DMG Tables'!$P$2:$P$35,'DMG Tables'!$O$2:$O$35)*QV$1*LOOKUP(QV$1,'DMG Tables'!$G$2:$G$7,'DMG Tables'!$H$2:$H$7)</f>
        <v>36880000</v>
      </c>
      <c r="QW23" s="1">
        <f>LOOKUP($A23,'DMG Tables'!$P$2:$P$35,'DMG Tables'!$O$2:$O$35)*QW$1*LOOKUP(QW$1,'DMG Tables'!$G$2:$G$7,'DMG Tables'!$H$2:$H$7)</f>
        <v>36960000</v>
      </c>
      <c r="QX23" s="1">
        <f>LOOKUP($A23,'DMG Tables'!$P$2:$P$35,'DMG Tables'!$O$2:$O$35)*QX$1*LOOKUP(QX$1,'DMG Tables'!$G$2:$G$7,'DMG Tables'!$H$2:$H$7)</f>
        <v>37040000</v>
      </c>
      <c r="QY23" s="1">
        <f>LOOKUP($A23,'DMG Tables'!$P$2:$P$35,'DMG Tables'!$O$2:$O$35)*QY$1*LOOKUP(QY$1,'DMG Tables'!$G$2:$G$7,'DMG Tables'!$H$2:$H$7)</f>
        <v>37120000</v>
      </c>
      <c r="QZ23" s="1">
        <f>LOOKUP($A23,'DMG Tables'!$P$2:$P$35,'DMG Tables'!$O$2:$O$35)*QZ$1*LOOKUP(QZ$1,'DMG Tables'!$G$2:$G$7,'DMG Tables'!$H$2:$H$7)</f>
        <v>37200000</v>
      </c>
      <c r="RA23" s="1">
        <f>LOOKUP($A23,'DMG Tables'!$P$2:$P$35,'DMG Tables'!$O$2:$O$35)*RA$1*LOOKUP(RA$1,'DMG Tables'!$G$2:$G$7,'DMG Tables'!$H$2:$H$7)</f>
        <v>37280000</v>
      </c>
      <c r="RB23" s="1">
        <f>LOOKUP($A23,'DMG Tables'!$P$2:$P$35,'DMG Tables'!$O$2:$O$35)*RB$1*LOOKUP(RB$1,'DMG Tables'!$G$2:$G$7,'DMG Tables'!$H$2:$H$7)</f>
        <v>37360000</v>
      </c>
      <c r="RC23" s="1">
        <f>LOOKUP($A23,'DMG Tables'!$P$2:$P$35,'DMG Tables'!$O$2:$O$35)*RC$1*LOOKUP(RC$1,'DMG Tables'!$G$2:$G$7,'DMG Tables'!$H$2:$H$7)</f>
        <v>37440000</v>
      </c>
      <c r="RD23" s="1">
        <f>LOOKUP($A23,'DMG Tables'!$P$2:$P$35,'DMG Tables'!$O$2:$O$35)*RD$1*LOOKUP(RD$1,'DMG Tables'!$G$2:$G$7,'DMG Tables'!$H$2:$H$7)</f>
        <v>37520000</v>
      </c>
      <c r="RE23" s="1">
        <f>LOOKUP($A23,'DMG Tables'!$P$2:$P$35,'DMG Tables'!$O$2:$O$35)*RE$1*LOOKUP(RE$1,'DMG Tables'!$G$2:$G$7,'DMG Tables'!$H$2:$H$7)</f>
        <v>37600000</v>
      </c>
      <c r="RF23" s="1">
        <f>LOOKUP($A23,'DMG Tables'!$P$2:$P$35,'DMG Tables'!$O$2:$O$35)*RF$1*LOOKUP(RF$1,'DMG Tables'!$G$2:$G$7,'DMG Tables'!$H$2:$H$7)</f>
        <v>37680000</v>
      </c>
      <c r="RG23" s="1">
        <f>LOOKUP($A23,'DMG Tables'!$P$2:$P$35,'DMG Tables'!$O$2:$O$35)*RG$1*LOOKUP(RG$1,'DMG Tables'!$G$2:$G$7,'DMG Tables'!$H$2:$H$7)</f>
        <v>37760000</v>
      </c>
      <c r="RH23" s="1">
        <f>LOOKUP($A23,'DMG Tables'!$P$2:$P$35,'DMG Tables'!$O$2:$O$35)*RH$1*LOOKUP(RH$1,'DMG Tables'!$G$2:$G$7,'DMG Tables'!$H$2:$H$7)</f>
        <v>37840000</v>
      </c>
      <c r="RI23" s="1">
        <f>LOOKUP($A23,'DMG Tables'!$P$2:$P$35,'DMG Tables'!$O$2:$O$35)*RI$1*LOOKUP(RI$1,'DMG Tables'!$G$2:$G$7,'DMG Tables'!$H$2:$H$7)</f>
        <v>37920000</v>
      </c>
      <c r="RJ23" s="1">
        <f>LOOKUP($A23,'DMG Tables'!$P$2:$P$35,'DMG Tables'!$O$2:$O$35)*RJ$1*LOOKUP(RJ$1,'DMG Tables'!$G$2:$G$7,'DMG Tables'!$H$2:$H$7)</f>
        <v>38000000</v>
      </c>
      <c r="RK23" s="1">
        <f>LOOKUP($A23,'DMG Tables'!$P$2:$P$35,'DMG Tables'!$O$2:$O$35)*RK$1*LOOKUP(RK$1,'DMG Tables'!$G$2:$G$7,'DMG Tables'!$H$2:$H$7)</f>
        <v>38080000</v>
      </c>
      <c r="RL23" s="1">
        <f>LOOKUP($A23,'DMG Tables'!$P$2:$P$35,'DMG Tables'!$O$2:$O$35)*RL$1*LOOKUP(RL$1,'DMG Tables'!$G$2:$G$7,'DMG Tables'!$H$2:$H$7)</f>
        <v>38160000</v>
      </c>
      <c r="RM23" s="1">
        <f>LOOKUP($A23,'DMG Tables'!$P$2:$P$35,'DMG Tables'!$O$2:$O$35)*RM$1*LOOKUP(RM$1,'DMG Tables'!$G$2:$G$7,'DMG Tables'!$H$2:$H$7)</f>
        <v>38240000</v>
      </c>
      <c r="RN23" s="1">
        <f>LOOKUP($A23,'DMG Tables'!$P$2:$P$35,'DMG Tables'!$O$2:$O$35)*RN$1*LOOKUP(RN$1,'DMG Tables'!$G$2:$G$7,'DMG Tables'!$H$2:$H$7)</f>
        <v>38320000</v>
      </c>
      <c r="RO23" s="1">
        <f>LOOKUP($A23,'DMG Tables'!$P$2:$P$35,'DMG Tables'!$O$2:$O$35)*RO$1*LOOKUP(RO$1,'DMG Tables'!$G$2:$G$7,'DMG Tables'!$H$2:$H$7)</f>
        <v>38400000</v>
      </c>
      <c r="RP23" s="1">
        <f>LOOKUP($A23,'DMG Tables'!$P$2:$P$35,'DMG Tables'!$O$2:$O$35)*RP$1*LOOKUP(RP$1,'DMG Tables'!$G$2:$G$7,'DMG Tables'!$H$2:$H$7)</f>
        <v>38480000</v>
      </c>
      <c r="RQ23" s="1">
        <f>LOOKUP($A23,'DMG Tables'!$P$2:$P$35,'DMG Tables'!$O$2:$O$35)*RQ$1*LOOKUP(RQ$1,'DMG Tables'!$G$2:$G$7,'DMG Tables'!$H$2:$H$7)</f>
        <v>38560000</v>
      </c>
      <c r="RR23" s="1">
        <f>LOOKUP($A23,'DMG Tables'!$P$2:$P$35,'DMG Tables'!$O$2:$O$35)*RR$1*LOOKUP(RR$1,'DMG Tables'!$G$2:$G$7,'DMG Tables'!$H$2:$H$7)</f>
        <v>38640000</v>
      </c>
      <c r="RS23" s="1">
        <f>LOOKUP($A23,'DMG Tables'!$P$2:$P$35,'DMG Tables'!$O$2:$O$35)*RS$1*LOOKUP(RS$1,'DMG Tables'!$G$2:$G$7,'DMG Tables'!$H$2:$H$7)</f>
        <v>38720000</v>
      </c>
      <c r="RT23" s="1">
        <f>LOOKUP($A23,'DMG Tables'!$P$2:$P$35,'DMG Tables'!$O$2:$O$35)*RT$1*LOOKUP(RT$1,'DMG Tables'!$G$2:$G$7,'DMG Tables'!$H$2:$H$7)</f>
        <v>38800000</v>
      </c>
      <c r="RU23" s="1">
        <f>LOOKUP($A23,'DMG Tables'!$P$2:$P$35,'DMG Tables'!$O$2:$O$35)*RU$1*LOOKUP(RU$1,'DMG Tables'!$G$2:$G$7,'DMG Tables'!$H$2:$H$7)</f>
        <v>38880000</v>
      </c>
      <c r="RV23" s="1">
        <f>LOOKUP($A23,'DMG Tables'!$P$2:$P$35,'DMG Tables'!$O$2:$O$35)*RV$1*LOOKUP(RV$1,'DMG Tables'!$G$2:$G$7,'DMG Tables'!$H$2:$H$7)</f>
        <v>38960000</v>
      </c>
      <c r="RW23" s="1">
        <f>LOOKUP($A23,'DMG Tables'!$P$2:$P$35,'DMG Tables'!$O$2:$O$35)*RW$1*LOOKUP(RW$1,'DMG Tables'!$G$2:$G$7,'DMG Tables'!$H$2:$H$7)</f>
        <v>39040000</v>
      </c>
      <c r="RX23" s="1">
        <f>LOOKUP($A23,'DMG Tables'!$P$2:$P$35,'DMG Tables'!$O$2:$O$35)*RX$1*LOOKUP(RX$1,'DMG Tables'!$G$2:$G$7,'DMG Tables'!$H$2:$H$7)</f>
        <v>39120000</v>
      </c>
      <c r="RY23" s="1">
        <f>LOOKUP($A23,'DMG Tables'!$P$2:$P$35,'DMG Tables'!$O$2:$O$35)*RY$1*LOOKUP(RY$1,'DMG Tables'!$G$2:$G$7,'DMG Tables'!$H$2:$H$7)</f>
        <v>39200000</v>
      </c>
      <c r="RZ23" s="1">
        <f>LOOKUP($A23,'DMG Tables'!$P$2:$P$35,'DMG Tables'!$O$2:$O$35)*RZ$1*LOOKUP(RZ$1,'DMG Tables'!$G$2:$G$7,'DMG Tables'!$H$2:$H$7)</f>
        <v>39280000</v>
      </c>
      <c r="SA23" s="1">
        <f>LOOKUP($A23,'DMG Tables'!$P$2:$P$35,'DMG Tables'!$O$2:$O$35)*SA$1*LOOKUP(SA$1,'DMG Tables'!$G$2:$G$7,'DMG Tables'!$H$2:$H$7)</f>
        <v>39360000</v>
      </c>
      <c r="SB23" s="1">
        <f>LOOKUP($A23,'DMG Tables'!$P$2:$P$35,'DMG Tables'!$O$2:$O$35)*SB$1*LOOKUP(SB$1,'DMG Tables'!$G$2:$G$7,'DMG Tables'!$H$2:$H$7)</f>
        <v>39440000</v>
      </c>
      <c r="SC23" s="1">
        <f>LOOKUP($A23,'DMG Tables'!$P$2:$P$35,'DMG Tables'!$O$2:$O$35)*SC$1*LOOKUP(SC$1,'DMG Tables'!$G$2:$G$7,'DMG Tables'!$H$2:$H$7)</f>
        <v>39520000</v>
      </c>
      <c r="SD23" s="1">
        <f>LOOKUP($A23,'DMG Tables'!$P$2:$P$35,'DMG Tables'!$O$2:$O$35)*SD$1*LOOKUP(SD$1,'DMG Tables'!$G$2:$G$7,'DMG Tables'!$H$2:$H$7)</f>
        <v>39600000</v>
      </c>
      <c r="SE23" s="1">
        <f>LOOKUP($A23,'DMG Tables'!$P$2:$P$35,'DMG Tables'!$O$2:$O$35)*SE$1*LOOKUP(SE$1,'DMG Tables'!$G$2:$G$7,'DMG Tables'!$H$2:$H$7)</f>
        <v>39680000</v>
      </c>
      <c r="SF23" s="1">
        <f>LOOKUP($A23,'DMG Tables'!$P$2:$P$35,'DMG Tables'!$O$2:$O$35)*SF$1*LOOKUP(SF$1,'DMG Tables'!$G$2:$G$7,'DMG Tables'!$H$2:$H$7)</f>
        <v>39760000</v>
      </c>
      <c r="SG23" s="1">
        <f>LOOKUP($A23,'DMG Tables'!$P$2:$P$35,'DMG Tables'!$O$2:$O$35)*SG$1*LOOKUP(SG$1,'DMG Tables'!$G$2:$G$7,'DMG Tables'!$H$2:$H$7)</f>
        <v>39840000</v>
      </c>
      <c r="SH23" s="1">
        <f>LOOKUP($A23,'DMG Tables'!$P$2:$P$35,'DMG Tables'!$O$2:$O$35)*SH$1*LOOKUP(SH$1,'DMG Tables'!$G$2:$G$7,'DMG Tables'!$H$2:$H$7)</f>
        <v>39920000</v>
      </c>
      <c r="SI23" s="1">
        <f>LOOKUP($A23,'DMG Tables'!$P$2:$P$35,'DMG Tables'!$O$2:$O$35)*SI$1*LOOKUP(SI$1,'DMG Tables'!$G$2:$G$7,'DMG Tables'!$H$2:$H$7)</f>
        <v>40000000</v>
      </c>
      <c r="SJ23" s="1">
        <f>LOOKUP($A23,'DMG Tables'!$P$2:$P$35,'DMG Tables'!$O$2:$O$35)*SJ$1*LOOKUP(SJ$1,'DMG Tables'!$G$2:$G$7,'DMG Tables'!$H$2:$H$7)</f>
        <v>40080000</v>
      </c>
      <c r="SK23" s="1">
        <f>LOOKUP($A23,'DMG Tables'!$P$2:$P$35,'DMG Tables'!$O$2:$O$35)*SK$1*LOOKUP(SK$1,'DMG Tables'!$G$2:$G$7,'DMG Tables'!$H$2:$H$7)</f>
        <v>40160000</v>
      </c>
      <c r="SL23" s="1">
        <f>LOOKUP($A23,'DMG Tables'!$P$2:$P$35,'DMG Tables'!$O$2:$O$35)*SL$1*LOOKUP(SL$1,'DMG Tables'!$G$2:$G$7,'DMG Tables'!$H$2:$H$7)</f>
        <v>40240000</v>
      </c>
      <c r="SM23" s="1">
        <f>LOOKUP($A23,'DMG Tables'!$P$2:$P$35,'DMG Tables'!$O$2:$O$35)*SM$1*LOOKUP(SM$1,'DMG Tables'!$G$2:$G$7,'DMG Tables'!$H$2:$H$7)</f>
        <v>40320000</v>
      </c>
      <c r="SN23" s="1">
        <f>LOOKUP($A23,'DMG Tables'!$P$2:$P$35,'DMG Tables'!$O$2:$O$35)*SN$1*LOOKUP(SN$1,'DMG Tables'!$G$2:$G$7,'DMG Tables'!$H$2:$H$7)</f>
        <v>40400000</v>
      </c>
      <c r="SO23" s="1">
        <f>LOOKUP($A23,'DMG Tables'!$P$2:$P$35,'DMG Tables'!$O$2:$O$35)*SO$1*LOOKUP(SO$1,'DMG Tables'!$G$2:$G$7,'DMG Tables'!$H$2:$H$7)</f>
        <v>40480000</v>
      </c>
      <c r="SP23" s="1">
        <f>LOOKUP($A23,'DMG Tables'!$P$2:$P$35,'DMG Tables'!$O$2:$O$35)*SP$1*LOOKUP(SP$1,'DMG Tables'!$G$2:$G$7,'DMG Tables'!$H$2:$H$7)</f>
        <v>40560000</v>
      </c>
      <c r="SQ23" s="1">
        <f>LOOKUP($A23,'DMG Tables'!$P$2:$P$35,'DMG Tables'!$O$2:$O$35)*SQ$1*LOOKUP(SQ$1,'DMG Tables'!$G$2:$G$7,'DMG Tables'!$H$2:$H$7)</f>
        <v>40640000</v>
      </c>
      <c r="SR23" s="1">
        <f>LOOKUP($A23,'DMG Tables'!$P$2:$P$35,'DMG Tables'!$O$2:$O$35)*SR$1*LOOKUP(SR$1,'DMG Tables'!$G$2:$G$7,'DMG Tables'!$H$2:$H$7)</f>
        <v>40720000</v>
      </c>
      <c r="SS23" s="1">
        <f>LOOKUP($A23,'DMG Tables'!$P$2:$P$35,'DMG Tables'!$O$2:$O$35)*SS$1*LOOKUP(SS$1,'DMG Tables'!$G$2:$G$7,'DMG Tables'!$H$2:$H$7)</f>
        <v>40800000</v>
      </c>
      <c r="ST23" s="1">
        <f>LOOKUP($A23,'DMG Tables'!$P$2:$P$35,'DMG Tables'!$O$2:$O$35)*ST$1*LOOKUP(ST$1,'DMG Tables'!$G$2:$G$7,'DMG Tables'!$H$2:$H$7)</f>
        <v>40880000</v>
      </c>
      <c r="SU23" s="1">
        <f>LOOKUP($A23,'DMG Tables'!$P$2:$P$35,'DMG Tables'!$O$2:$O$35)*SU$1*LOOKUP(SU$1,'DMG Tables'!$G$2:$G$7,'DMG Tables'!$H$2:$H$7)</f>
        <v>40960000</v>
      </c>
      <c r="SV23" s="1">
        <f>LOOKUP($A23,'DMG Tables'!$P$2:$P$35,'DMG Tables'!$O$2:$O$35)*SV$1*LOOKUP(SV$1,'DMG Tables'!$G$2:$G$7,'DMG Tables'!$H$2:$H$7)</f>
        <v>41040000</v>
      </c>
      <c r="SW23" s="1">
        <f>LOOKUP($A23,'DMG Tables'!$P$2:$P$35,'DMG Tables'!$O$2:$O$35)*SW$1*LOOKUP(SW$1,'DMG Tables'!$G$2:$G$7,'DMG Tables'!$H$2:$H$7)</f>
        <v>41120000</v>
      </c>
      <c r="SX23" s="1">
        <f>LOOKUP($A23,'DMG Tables'!$P$2:$P$35,'DMG Tables'!$O$2:$O$35)*SX$1*LOOKUP(SX$1,'DMG Tables'!$G$2:$G$7,'DMG Tables'!$H$2:$H$7)</f>
        <v>41200000</v>
      </c>
      <c r="SY23" s="1">
        <f>LOOKUP($A23,'DMG Tables'!$P$2:$P$35,'DMG Tables'!$O$2:$O$35)*SY$1*LOOKUP(SY$1,'DMG Tables'!$G$2:$G$7,'DMG Tables'!$H$2:$H$7)</f>
        <v>41280000</v>
      </c>
      <c r="SZ23" s="1">
        <f>LOOKUP($A23,'DMG Tables'!$P$2:$P$35,'DMG Tables'!$O$2:$O$35)*SZ$1*LOOKUP(SZ$1,'DMG Tables'!$G$2:$G$7,'DMG Tables'!$H$2:$H$7)</f>
        <v>41360000</v>
      </c>
      <c r="TA23" s="1">
        <f>LOOKUP($A23,'DMG Tables'!$P$2:$P$35,'DMG Tables'!$O$2:$O$35)*TA$1*LOOKUP(TA$1,'DMG Tables'!$G$2:$G$7,'DMG Tables'!$H$2:$H$7)</f>
        <v>41440000</v>
      </c>
      <c r="TB23" s="1">
        <f>LOOKUP($A23,'DMG Tables'!$P$2:$P$35,'DMG Tables'!$O$2:$O$35)*TB$1*LOOKUP(TB$1,'DMG Tables'!$G$2:$G$7,'DMG Tables'!$H$2:$H$7)</f>
        <v>41520000</v>
      </c>
      <c r="TC23" s="1">
        <f>LOOKUP($A23,'DMG Tables'!$P$2:$P$35,'DMG Tables'!$O$2:$O$35)*TC$1*LOOKUP(TC$1,'DMG Tables'!$G$2:$G$7,'DMG Tables'!$H$2:$H$7)</f>
        <v>41600000</v>
      </c>
      <c r="TD23" s="1">
        <f>LOOKUP($A23,'DMG Tables'!$P$2:$P$35,'DMG Tables'!$O$2:$O$35)*TD$1*LOOKUP(TD$1,'DMG Tables'!$G$2:$G$7,'DMG Tables'!$H$2:$H$7)</f>
        <v>41680000</v>
      </c>
      <c r="TE23" s="1">
        <f>LOOKUP($A23,'DMG Tables'!$P$2:$P$35,'DMG Tables'!$O$2:$O$35)*TE$1*LOOKUP(TE$1,'DMG Tables'!$G$2:$G$7,'DMG Tables'!$H$2:$H$7)</f>
        <v>41760000</v>
      </c>
      <c r="TF23" s="1">
        <f>LOOKUP($A23,'DMG Tables'!$P$2:$P$35,'DMG Tables'!$O$2:$O$35)*TF$1*LOOKUP(TF$1,'DMG Tables'!$G$2:$G$7,'DMG Tables'!$H$2:$H$7)</f>
        <v>41840000</v>
      </c>
      <c r="TG23" s="1">
        <f>LOOKUP($A23,'DMG Tables'!$P$2:$P$35,'DMG Tables'!$O$2:$O$35)*TG$1*LOOKUP(TG$1,'DMG Tables'!$G$2:$G$7,'DMG Tables'!$H$2:$H$7)</f>
        <v>41920000</v>
      </c>
      <c r="TH23" s="1">
        <f>LOOKUP($A23,'DMG Tables'!$P$2:$P$35,'DMG Tables'!$O$2:$O$35)*TH$1*LOOKUP(TH$1,'DMG Tables'!$G$2:$G$7,'DMG Tables'!$H$2:$H$7)</f>
        <v>42000000</v>
      </c>
      <c r="TI23" s="1">
        <f>LOOKUP($A23,'DMG Tables'!$P$2:$P$35,'DMG Tables'!$O$2:$O$35)*TI$1*LOOKUP(TI$1,'DMG Tables'!$G$2:$G$7,'DMG Tables'!$H$2:$H$7)</f>
        <v>42080000</v>
      </c>
      <c r="TJ23" s="1">
        <f>LOOKUP($A23,'DMG Tables'!$P$2:$P$35,'DMG Tables'!$O$2:$O$35)*TJ$1*LOOKUP(TJ$1,'DMG Tables'!$G$2:$G$7,'DMG Tables'!$H$2:$H$7)</f>
        <v>42160000</v>
      </c>
      <c r="TK23" s="1">
        <f>LOOKUP($A23,'DMG Tables'!$P$2:$P$35,'DMG Tables'!$O$2:$O$35)*TK$1*LOOKUP(TK$1,'DMG Tables'!$G$2:$G$7,'DMG Tables'!$H$2:$H$7)</f>
        <v>42240000</v>
      </c>
      <c r="TL23" s="1">
        <f>LOOKUP($A23,'DMG Tables'!$P$2:$P$35,'DMG Tables'!$O$2:$O$35)*TL$1*LOOKUP(TL$1,'DMG Tables'!$G$2:$G$7,'DMG Tables'!$H$2:$H$7)</f>
        <v>42320000</v>
      </c>
      <c r="TM23" s="1">
        <f>LOOKUP($A23,'DMG Tables'!$P$2:$P$35,'DMG Tables'!$O$2:$O$35)*TM$1*LOOKUP(TM$1,'DMG Tables'!$G$2:$G$7,'DMG Tables'!$H$2:$H$7)</f>
        <v>42400000</v>
      </c>
      <c r="TN23" s="1">
        <f>LOOKUP($A23,'DMG Tables'!$P$2:$P$35,'DMG Tables'!$O$2:$O$35)*TN$1*LOOKUP(TN$1,'DMG Tables'!$G$2:$G$7,'DMG Tables'!$H$2:$H$7)</f>
        <v>42480000</v>
      </c>
      <c r="TO23" s="1">
        <f>LOOKUP($A23,'DMG Tables'!$P$2:$P$35,'DMG Tables'!$O$2:$O$35)*TO$1*LOOKUP(TO$1,'DMG Tables'!$G$2:$G$7,'DMG Tables'!$H$2:$H$7)</f>
        <v>42560000</v>
      </c>
      <c r="TP23" s="1">
        <f>LOOKUP($A23,'DMG Tables'!$P$2:$P$35,'DMG Tables'!$O$2:$O$35)*TP$1*LOOKUP(TP$1,'DMG Tables'!$G$2:$G$7,'DMG Tables'!$H$2:$H$7)</f>
        <v>42640000</v>
      </c>
      <c r="TQ23" s="1">
        <f>LOOKUP($A23,'DMG Tables'!$P$2:$P$35,'DMG Tables'!$O$2:$O$35)*TQ$1*LOOKUP(TQ$1,'DMG Tables'!$G$2:$G$7,'DMG Tables'!$H$2:$H$7)</f>
        <v>42720000</v>
      </c>
      <c r="TR23" s="1">
        <f>LOOKUP($A23,'DMG Tables'!$P$2:$P$35,'DMG Tables'!$O$2:$O$35)*TR$1*LOOKUP(TR$1,'DMG Tables'!$G$2:$G$7,'DMG Tables'!$H$2:$H$7)</f>
        <v>42800000</v>
      </c>
      <c r="TS23" s="1">
        <f>LOOKUP($A23,'DMG Tables'!$P$2:$P$35,'DMG Tables'!$O$2:$O$35)*TS$1*LOOKUP(TS$1,'DMG Tables'!$G$2:$G$7,'DMG Tables'!$H$2:$H$7)</f>
        <v>42880000</v>
      </c>
      <c r="TT23" s="1">
        <f>LOOKUP($A23,'DMG Tables'!$P$2:$P$35,'DMG Tables'!$O$2:$O$35)*TT$1*LOOKUP(TT$1,'DMG Tables'!$G$2:$G$7,'DMG Tables'!$H$2:$H$7)</f>
        <v>42960000</v>
      </c>
      <c r="TU23" s="1">
        <f>LOOKUP($A23,'DMG Tables'!$P$2:$P$35,'DMG Tables'!$O$2:$O$35)*TU$1*LOOKUP(TU$1,'DMG Tables'!$G$2:$G$7,'DMG Tables'!$H$2:$H$7)</f>
        <v>43040000</v>
      </c>
      <c r="TV23" s="1">
        <f>LOOKUP($A23,'DMG Tables'!$P$2:$P$35,'DMG Tables'!$O$2:$O$35)*TV$1*LOOKUP(TV$1,'DMG Tables'!$G$2:$G$7,'DMG Tables'!$H$2:$H$7)</f>
        <v>43120000</v>
      </c>
      <c r="TW23" s="1">
        <f>LOOKUP($A23,'DMG Tables'!$P$2:$P$35,'DMG Tables'!$O$2:$O$35)*TW$1*LOOKUP(TW$1,'DMG Tables'!$G$2:$G$7,'DMG Tables'!$H$2:$H$7)</f>
        <v>43200000</v>
      </c>
      <c r="TX23" s="1">
        <f>LOOKUP($A23,'DMG Tables'!$P$2:$P$35,'DMG Tables'!$O$2:$O$35)*TX$1*LOOKUP(TX$1,'DMG Tables'!$G$2:$G$7,'DMG Tables'!$H$2:$H$7)</f>
        <v>43280000</v>
      </c>
      <c r="TY23" s="1">
        <f>LOOKUP($A23,'DMG Tables'!$P$2:$P$35,'DMG Tables'!$O$2:$O$35)*TY$1*LOOKUP(TY$1,'DMG Tables'!$G$2:$G$7,'DMG Tables'!$H$2:$H$7)</f>
        <v>43360000</v>
      </c>
      <c r="TZ23" s="1">
        <f>LOOKUP($A23,'DMG Tables'!$P$2:$P$35,'DMG Tables'!$O$2:$O$35)*TZ$1*LOOKUP(TZ$1,'DMG Tables'!$G$2:$G$7,'DMG Tables'!$H$2:$H$7)</f>
        <v>43440000</v>
      </c>
      <c r="UA23" s="1">
        <f>LOOKUP($A23,'DMG Tables'!$P$2:$P$35,'DMG Tables'!$O$2:$O$35)*UA$1*LOOKUP(UA$1,'DMG Tables'!$G$2:$G$7,'DMG Tables'!$H$2:$H$7)</f>
        <v>43520000</v>
      </c>
      <c r="UB23" s="1">
        <f>LOOKUP($A23,'DMG Tables'!$P$2:$P$35,'DMG Tables'!$O$2:$O$35)*UB$1*LOOKUP(UB$1,'DMG Tables'!$G$2:$G$7,'DMG Tables'!$H$2:$H$7)</f>
        <v>43600000</v>
      </c>
      <c r="UC23" s="1">
        <f>LOOKUP($A23,'DMG Tables'!$P$2:$P$35,'DMG Tables'!$O$2:$O$35)*UC$1*LOOKUP(UC$1,'DMG Tables'!$G$2:$G$7,'DMG Tables'!$H$2:$H$7)</f>
        <v>43680000</v>
      </c>
      <c r="UD23" s="1">
        <f>LOOKUP($A23,'DMG Tables'!$P$2:$P$35,'DMG Tables'!$O$2:$O$35)*UD$1*LOOKUP(UD$1,'DMG Tables'!$G$2:$G$7,'DMG Tables'!$H$2:$H$7)</f>
        <v>43760000</v>
      </c>
      <c r="UE23" s="1">
        <f>LOOKUP($A23,'DMG Tables'!$P$2:$P$35,'DMG Tables'!$O$2:$O$35)*UE$1*LOOKUP(UE$1,'DMG Tables'!$G$2:$G$7,'DMG Tables'!$H$2:$H$7)</f>
        <v>43840000</v>
      </c>
      <c r="UF23" s="1">
        <f>LOOKUP($A23,'DMG Tables'!$P$2:$P$35,'DMG Tables'!$O$2:$O$35)*UF$1*LOOKUP(UF$1,'DMG Tables'!$G$2:$G$7,'DMG Tables'!$H$2:$H$7)</f>
        <v>43920000</v>
      </c>
      <c r="UG23" s="1">
        <f>LOOKUP($A23,'DMG Tables'!$P$2:$P$35,'DMG Tables'!$O$2:$O$35)*UG$1*LOOKUP(UG$1,'DMG Tables'!$G$2:$G$7,'DMG Tables'!$H$2:$H$7)</f>
        <v>44000000</v>
      </c>
      <c r="UH23" s="1">
        <f>LOOKUP($A23,'DMG Tables'!$P$2:$P$35,'DMG Tables'!$O$2:$O$35)*UH$1*LOOKUP(UH$1,'DMG Tables'!$G$2:$G$7,'DMG Tables'!$H$2:$H$7)</f>
        <v>44080000</v>
      </c>
      <c r="UI23" s="1">
        <f>LOOKUP($A23,'DMG Tables'!$P$2:$P$35,'DMG Tables'!$O$2:$O$35)*UI$1*LOOKUP(UI$1,'DMG Tables'!$G$2:$G$7,'DMG Tables'!$H$2:$H$7)</f>
        <v>44160000</v>
      </c>
      <c r="UJ23" s="1">
        <f>LOOKUP($A23,'DMG Tables'!$P$2:$P$35,'DMG Tables'!$O$2:$O$35)*UJ$1*LOOKUP(UJ$1,'DMG Tables'!$G$2:$G$7,'DMG Tables'!$H$2:$H$7)</f>
        <v>44240000</v>
      </c>
      <c r="UK23" s="1">
        <f>LOOKUP($A23,'DMG Tables'!$P$2:$P$35,'DMG Tables'!$O$2:$O$35)*UK$1*LOOKUP(UK$1,'DMG Tables'!$G$2:$G$7,'DMG Tables'!$H$2:$H$7)</f>
        <v>44320000</v>
      </c>
      <c r="UL23" s="1">
        <f>LOOKUP($A23,'DMG Tables'!$P$2:$P$35,'DMG Tables'!$O$2:$O$35)*UL$1*LOOKUP(UL$1,'DMG Tables'!$G$2:$G$7,'DMG Tables'!$H$2:$H$7)</f>
        <v>44400000</v>
      </c>
      <c r="UM23" s="1">
        <f>LOOKUP($A23,'DMG Tables'!$P$2:$P$35,'DMG Tables'!$O$2:$O$35)*UM$1*LOOKUP(UM$1,'DMG Tables'!$G$2:$G$7,'DMG Tables'!$H$2:$H$7)</f>
        <v>44480000</v>
      </c>
      <c r="UN23" s="1">
        <f>LOOKUP($A23,'DMG Tables'!$P$2:$P$35,'DMG Tables'!$O$2:$O$35)*UN$1*LOOKUP(UN$1,'DMG Tables'!$G$2:$G$7,'DMG Tables'!$H$2:$H$7)</f>
        <v>44560000</v>
      </c>
      <c r="UO23" s="1">
        <f>LOOKUP($A23,'DMG Tables'!$P$2:$P$35,'DMG Tables'!$O$2:$O$35)*UO$1*LOOKUP(UO$1,'DMG Tables'!$G$2:$G$7,'DMG Tables'!$H$2:$H$7)</f>
        <v>44640000</v>
      </c>
      <c r="UP23" s="1">
        <f>LOOKUP($A23,'DMG Tables'!$P$2:$P$35,'DMG Tables'!$O$2:$O$35)*UP$1*LOOKUP(UP$1,'DMG Tables'!$G$2:$G$7,'DMG Tables'!$H$2:$H$7)</f>
        <v>44720000</v>
      </c>
      <c r="UQ23" s="1">
        <f>LOOKUP($A23,'DMG Tables'!$P$2:$P$35,'DMG Tables'!$O$2:$O$35)*UQ$1*LOOKUP(UQ$1,'DMG Tables'!$G$2:$G$7,'DMG Tables'!$H$2:$H$7)</f>
        <v>44800000</v>
      </c>
      <c r="UR23" s="1">
        <f>LOOKUP($A23,'DMG Tables'!$P$2:$P$35,'DMG Tables'!$O$2:$O$35)*UR$1*LOOKUP(UR$1,'DMG Tables'!$G$2:$G$7,'DMG Tables'!$H$2:$H$7)</f>
        <v>44880000</v>
      </c>
      <c r="US23" s="1">
        <f>LOOKUP($A23,'DMG Tables'!$P$2:$P$35,'DMG Tables'!$O$2:$O$35)*US$1*LOOKUP(US$1,'DMG Tables'!$G$2:$G$7,'DMG Tables'!$H$2:$H$7)</f>
        <v>44960000</v>
      </c>
      <c r="UT23" s="1">
        <f>LOOKUP($A23,'DMG Tables'!$P$2:$P$35,'DMG Tables'!$O$2:$O$35)*UT$1*LOOKUP(UT$1,'DMG Tables'!$G$2:$G$7,'DMG Tables'!$H$2:$H$7)</f>
        <v>45040000</v>
      </c>
      <c r="UU23" s="1">
        <f>LOOKUP($A23,'DMG Tables'!$P$2:$P$35,'DMG Tables'!$O$2:$O$35)*UU$1*LOOKUP(UU$1,'DMG Tables'!$G$2:$G$7,'DMG Tables'!$H$2:$H$7)</f>
        <v>45120000</v>
      </c>
      <c r="UV23" s="1">
        <f>LOOKUP($A23,'DMG Tables'!$P$2:$P$35,'DMG Tables'!$O$2:$O$35)*UV$1*LOOKUP(UV$1,'DMG Tables'!$G$2:$G$7,'DMG Tables'!$H$2:$H$7)</f>
        <v>45200000</v>
      </c>
      <c r="UW23" s="1">
        <f>LOOKUP($A23,'DMG Tables'!$P$2:$P$35,'DMG Tables'!$O$2:$O$35)*UW$1*LOOKUP(UW$1,'DMG Tables'!$G$2:$G$7,'DMG Tables'!$H$2:$H$7)</f>
        <v>45280000</v>
      </c>
      <c r="UX23" s="1">
        <f>LOOKUP($A23,'DMG Tables'!$P$2:$P$35,'DMG Tables'!$O$2:$O$35)*UX$1*LOOKUP(UX$1,'DMG Tables'!$G$2:$G$7,'DMG Tables'!$H$2:$H$7)</f>
        <v>45360000</v>
      </c>
      <c r="UY23" s="1">
        <f>LOOKUP($A23,'DMG Tables'!$P$2:$P$35,'DMG Tables'!$O$2:$O$35)*UY$1*LOOKUP(UY$1,'DMG Tables'!$G$2:$G$7,'DMG Tables'!$H$2:$H$7)</f>
        <v>45440000</v>
      </c>
      <c r="UZ23" s="1">
        <f>LOOKUP($A23,'DMG Tables'!$P$2:$P$35,'DMG Tables'!$O$2:$O$35)*UZ$1*LOOKUP(UZ$1,'DMG Tables'!$G$2:$G$7,'DMG Tables'!$H$2:$H$7)</f>
        <v>45520000</v>
      </c>
      <c r="VA23" s="1">
        <f>LOOKUP($A23,'DMG Tables'!$P$2:$P$35,'DMG Tables'!$O$2:$O$35)*VA$1*LOOKUP(VA$1,'DMG Tables'!$G$2:$G$7,'DMG Tables'!$H$2:$H$7)</f>
        <v>45600000</v>
      </c>
      <c r="VB23" s="1">
        <f>LOOKUP($A23,'DMG Tables'!$P$2:$P$35,'DMG Tables'!$O$2:$O$35)*VB$1*LOOKUP(VB$1,'DMG Tables'!$G$2:$G$7,'DMG Tables'!$H$2:$H$7)</f>
        <v>45680000</v>
      </c>
      <c r="VC23" s="1">
        <f>LOOKUP($A23,'DMG Tables'!$P$2:$P$35,'DMG Tables'!$O$2:$O$35)*VC$1*LOOKUP(VC$1,'DMG Tables'!$G$2:$G$7,'DMG Tables'!$H$2:$H$7)</f>
        <v>45760000</v>
      </c>
      <c r="VD23" s="1">
        <f>LOOKUP($A23,'DMG Tables'!$P$2:$P$35,'DMG Tables'!$O$2:$O$35)*VD$1*LOOKUP(VD$1,'DMG Tables'!$G$2:$G$7,'DMG Tables'!$H$2:$H$7)</f>
        <v>45840000</v>
      </c>
      <c r="VE23" s="1">
        <f>LOOKUP($A23,'DMG Tables'!$P$2:$P$35,'DMG Tables'!$O$2:$O$35)*VE$1*LOOKUP(VE$1,'DMG Tables'!$G$2:$G$7,'DMG Tables'!$H$2:$H$7)</f>
        <v>45920000</v>
      </c>
      <c r="VF23" s="1">
        <f>LOOKUP($A23,'DMG Tables'!$P$2:$P$35,'DMG Tables'!$O$2:$O$35)*VF$1*LOOKUP(VF$1,'DMG Tables'!$G$2:$G$7,'DMG Tables'!$H$2:$H$7)</f>
        <v>46000000</v>
      </c>
      <c r="VG23" s="1">
        <f>LOOKUP($A23,'DMG Tables'!$P$2:$P$35,'DMG Tables'!$O$2:$O$35)*VG$1*LOOKUP(VG$1,'DMG Tables'!$G$2:$G$7,'DMG Tables'!$H$2:$H$7)</f>
        <v>46080000</v>
      </c>
      <c r="VH23" s="1">
        <f>LOOKUP($A23,'DMG Tables'!$P$2:$P$35,'DMG Tables'!$O$2:$O$35)*VH$1*LOOKUP(VH$1,'DMG Tables'!$G$2:$G$7,'DMG Tables'!$H$2:$H$7)</f>
        <v>46160000</v>
      </c>
      <c r="VI23" s="1">
        <f>LOOKUP($A23,'DMG Tables'!$P$2:$P$35,'DMG Tables'!$O$2:$O$35)*VI$1*LOOKUP(VI$1,'DMG Tables'!$G$2:$G$7,'DMG Tables'!$H$2:$H$7)</f>
        <v>46240000</v>
      </c>
      <c r="VJ23" s="1">
        <f>LOOKUP($A23,'DMG Tables'!$P$2:$P$35,'DMG Tables'!$O$2:$O$35)*VJ$1*LOOKUP(VJ$1,'DMG Tables'!$G$2:$G$7,'DMG Tables'!$H$2:$H$7)</f>
        <v>46320000</v>
      </c>
      <c r="VK23" s="1">
        <f>LOOKUP($A23,'DMG Tables'!$P$2:$P$35,'DMG Tables'!$O$2:$O$35)*VK$1*LOOKUP(VK$1,'DMG Tables'!$G$2:$G$7,'DMG Tables'!$H$2:$H$7)</f>
        <v>46400000</v>
      </c>
      <c r="VL23" s="1">
        <f>LOOKUP($A23,'DMG Tables'!$P$2:$P$35,'DMG Tables'!$O$2:$O$35)*VL$1*LOOKUP(VL$1,'DMG Tables'!$G$2:$G$7,'DMG Tables'!$H$2:$H$7)</f>
        <v>46480000</v>
      </c>
      <c r="VM23" s="1">
        <f>LOOKUP($A23,'DMG Tables'!$P$2:$P$35,'DMG Tables'!$O$2:$O$35)*VM$1*LOOKUP(VM$1,'DMG Tables'!$G$2:$G$7,'DMG Tables'!$H$2:$H$7)</f>
        <v>46560000</v>
      </c>
      <c r="VN23" s="1">
        <f>LOOKUP($A23,'DMG Tables'!$P$2:$P$35,'DMG Tables'!$O$2:$O$35)*VN$1*LOOKUP(VN$1,'DMG Tables'!$G$2:$G$7,'DMG Tables'!$H$2:$H$7)</f>
        <v>46640000</v>
      </c>
      <c r="VO23" s="1">
        <f>LOOKUP($A23,'DMG Tables'!$P$2:$P$35,'DMG Tables'!$O$2:$O$35)*VO$1*LOOKUP(VO$1,'DMG Tables'!$G$2:$G$7,'DMG Tables'!$H$2:$H$7)</f>
        <v>46720000</v>
      </c>
      <c r="VP23" s="1">
        <f>LOOKUP($A23,'DMG Tables'!$P$2:$P$35,'DMG Tables'!$O$2:$O$35)*VP$1*LOOKUP(VP$1,'DMG Tables'!$G$2:$G$7,'DMG Tables'!$H$2:$H$7)</f>
        <v>46800000</v>
      </c>
      <c r="VQ23" s="1">
        <f>LOOKUP($A23,'DMG Tables'!$P$2:$P$35,'DMG Tables'!$O$2:$O$35)*VQ$1*LOOKUP(VQ$1,'DMG Tables'!$G$2:$G$7,'DMG Tables'!$H$2:$H$7)</f>
        <v>46880000</v>
      </c>
      <c r="VR23" s="1">
        <f>LOOKUP($A23,'DMG Tables'!$P$2:$P$35,'DMG Tables'!$O$2:$O$35)*VR$1*LOOKUP(VR$1,'DMG Tables'!$G$2:$G$7,'DMG Tables'!$H$2:$H$7)</f>
        <v>46960000</v>
      </c>
      <c r="VS23" s="1">
        <f>LOOKUP($A23,'DMG Tables'!$P$2:$P$35,'DMG Tables'!$O$2:$O$35)*VS$1*LOOKUP(VS$1,'DMG Tables'!$G$2:$G$7,'DMG Tables'!$H$2:$H$7)</f>
        <v>47040000</v>
      </c>
      <c r="VT23" s="1">
        <f>LOOKUP($A23,'DMG Tables'!$P$2:$P$35,'DMG Tables'!$O$2:$O$35)*VT$1*LOOKUP(VT$1,'DMG Tables'!$G$2:$G$7,'DMG Tables'!$H$2:$H$7)</f>
        <v>47120000</v>
      </c>
      <c r="VU23" s="1">
        <f>LOOKUP($A23,'DMG Tables'!$P$2:$P$35,'DMG Tables'!$O$2:$O$35)*VU$1*LOOKUP(VU$1,'DMG Tables'!$G$2:$G$7,'DMG Tables'!$H$2:$H$7)</f>
        <v>47200000</v>
      </c>
      <c r="VV23" s="1">
        <f>LOOKUP($A23,'DMG Tables'!$P$2:$P$35,'DMG Tables'!$O$2:$O$35)*VV$1*LOOKUP(VV$1,'DMG Tables'!$G$2:$G$7,'DMG Tables'!$H$2:$H$7)</f>
        <v>47280000</v>
      </c>
      <c r="VW23" s="1">
        <f>LOOKUP($A23,'DMG Tables'!$P$2:$P$35,'DMG Tables'!$O$2:$O$35)*VW$1*LOOKUP(VW$1,'DMG Tables'!$G$2:$G$7,'DMG Tables'!$H$2:$H$7)</f>
        <v>47360000</v>
      </c>
      <c r="VX23" s="1">
        <f>LOOKUP($A23,'DMG Tables'!$P$2:$P$35,'DMG Tables'!$O$2:$O$35)*VX$1*LOOKUP(VX$1,'DMG Tables'!$G$2:$G$7,'DMG Tables'!$H$2:$H$7)</f>
        <v>47440000</v>
      </c>
      <c r="VY23" s="1">
        <f>LOOKUP($A23,'DMG Tables'!$P$2:$P$35,'DMG Tables'!$O$2:$O$35)*VY$1*LOOKUP(VY$1,'DMG Tables'!$G$2:$G$7,'DMG Tables'!$H$2:$H$7)</f>
        <v>47520000</v>
      </c>
      <c r="VZ23" s="1">
        <f>LOOKUP($A23,'DMG Tables'!$P$2:$P$35,'DMG Tables'!$O$2:$O$35)*VZ$1*LOOKUP(VZ$1,'DMG Tables'!$G$2:$G$7,'DMG Tables'!$H$2:$H$7)</f>
        <v>47600000</v>
      </c>
      <c r="WA23" s="1">
        <f>LOOKUP($A23,'DMG Tables'!$P$2:$P$35,'DMG Tables'!$O$2:$O$35)*WA$1*LOOKUP(WA$1,'DMG Tables'!$G$2:$G$7,'DMG Tables'!$H$2:$H$7)</f>
        <v>47680000</v>
      </c>
      <c r="WB23" s="1">
        <f>LOOKUP($A23,'DMG Tables'!$P$2:$P$35,'DMG Tables'!$O$2:$O$35)*WB$1*LOOKUP(WB$1,'DMG Tables'!$G$2:$G$7,'DMG Tables'!$H$2:$H$7)</f>
        <v>47760000</v>
      </c>
      <c r="WC23" s="1">
        <f>LOOKUP($A23,'DMG Tables'!$P$2:$P$35,'DMG Tables'!$O$2:$O$35)*WC$1*LOOKUP(WC$1,'DMG Tables'!$G$2:$G$7,'DMG Tables'!$H$2:$H$7)</f>
        <v>47840000</v>
      </c>
      <c r="WD23" s="1">
        <f>LOOKUP($A23,'DMG Tables'!$P$2:$P$35,'DMG Tables'!$O$2:$O$35)*WD$1*LOOKUP(WD$1,'DMG Tables'!$G$2:$G$7,'DMG Tables'!$H$2:$H$7)</f>
        <v>47920000</v>
      </c>
      <c r="WE23" s="1">
        <f>LOOKUP($A23,'DMG Tables'!$P$2:$P$35,'DMG Tables'!$O$2:$O$35)*WE$1*LOOKUP(WE$1,'DMG Tables'!$G$2:$G$7,'DMG Tables'!$H$2:$H$7)</f>
        <v>48000000</v>
      </c>
      <c r="WF23" s="1">
        <f>LOOKUP($A23,'DMG Tables'!$P$2:$P$35,'DMG Tables'!$O$2:$O$35)*WF$1*LOOKUP(WF$1,'DMG Tables'!$G$2:$G$7,'DMG Tables'!$H$2:$H$7)</f>
        <v>48080000</v>
      </c>
      <c r="WG23" s="1">
        <f>LOOKUP($A23,'DMG Tables'!$P$2:$P$35,'DMG Tables'!$O$2:$O$35)*WG$1*LOOKUP(WG$1,'DMG Tables'!$G$2:$G$7,'DMG Tables'!$H$2:$H$7)</f>
        <v>48160000</v>
      </c>
      <c r="WH23" s="1">
        <f>LOOKUP($A23,'DMG Tables'!$P$2:$P$35,'DMG Tables'!$O$2:$O$35)*WH$1*LOOKUP(WH$1,'DMG Tables'!$G$2:$G$7,'DMG Tables'!$H$2:$H$7)</f>
        <v>48240000</v>
      </c>
      <c r="WI23" s="1">
        <f>LOOKUP($A23,'DMG Tables'!$P$2:$P$35,'DMG Tables'!$O$2:$O$35)*WI$1*LOOKUP(WI$1,'DMG Tables'!$G$2:$G$7,'DMG Tables'!$H$2:$H$7)</f>
        <v>48320000</v>
      </c>
      <c r="WJ23" s="1">
        <f>LOOKUP($A23,'DMG Tables'!$P$2:$P$35,'DMG Tables'!$O$2:$O$35)*WJ$1*LOOKUP(WJ$1,'DMG Tables'!$G$2:$G$7,'DMG Tables'!$H$2:$H$7)</f>
        <v>48400000</v>
      </c>
      <c r="WK23" s="1">
        <f>LOOKUP($A23,'DMG Tables'!$P$2:$P$35,'DMG Tables'!$O$2:$O$35)*WK$1*LOOKUP(WK$1,'DMG Tables'!$G$2:$G$7,'DMG Tables'!$H$2:$H$7)</f>
        <v>48480000</v>
      </c>
      <c r="WL23" s="1">
        <f>LOOKUP($A23,'DMG Tables'!$P$2:$P$35,'DMG Tables'!$O$2:$O$35)*WL$1*LOOKUP(WL$1,'DMG Tables'!$G$2:$G$7,'DMG Tables'!$H$2:$H$7)</f>
        <v>48560000</v>
      </c>
      <c r="WM23" s="1">
        <f>LOOKUP($A23,'DMG Tables'!$P$2:$P$35,'DMG Tables'!$O$2:$O$35)*WM$1*LOOKUP(WM$1,'DMG Tables'!$G$2:$G$7,'DMG Tables'!$H$2:$H$7)</f>
        <v>48640000</v>
      </c>
      <c r="WN23" s="1">
        <f>LOOKUP($A23,'DMG Tables'!$P$2:$P$35,'DMG Tables'!$O$2:$O$35)*WN$1*LOOKUP(WN$1,'DMG Tables'!$G$2:$G$7,'DMG Tables'!$H$2:$H$7)</f>
        <v>48720000</v>
      </c>
      <c r="WO23" s="1">
        <f>LOOKUP($A23,'DMG Tables'!$P$2:$P$35,'DMG Tables'!$O$2:$O$35)*WO$1*LOOKUP(WO$1,'DMG Tables'!$G$2:$G$7,'DMG Tables'!$H$2:$H$7)</f>
        <v>48800000</v>
      </c>
      <c r="WP23" s="1">
        <f>LOOKUP($A23,'DMG Tables'!$P$2:$P$35,'DMG Tables'!$O$2:$O$35)*WP$1*LOOKUP(WP$1,'DMG Tables'!$G$2:$G$7,'DMG Tables'!$H$2:$H$7)</f>
        <v>48880000</v>
      </c>
      <c r="WQ23" s="1">
        <f>LOOKUP($A23,'DMG Tables'!$P$2:$P$35,'DMG Tables'!$O$2:$O$35)*WQ$1*LOOKUP(WQ$1,'DMG Tables'!$G$2:$G$7,'DMG Tables'!$H$2:$H$7)</f>
        <v>48960000</v>
      </c>
      <c r="WR23" s="1">
        <f>LOOKUP($A23,'DMG Tables'!$P$2:$P$35,'DMG Tables'!$O$2:$O$35)*WR$1*LOOKUP(WR$1,'DMG Tables'!$G$2:$G$7,'DMG Tables'!$H$2:$H$7)</f>
        <v>49040000</v>
      </c>
      <c r="WS23" s="1">
        <f>LOOKUP($A23,'DMG Tables'!$P$2:$P$35,'DMG Tables'!$O$2:$O$35)*WS$1*LOOKUP(WS$1,'DMG Tables'!$G$2:$G$7,'DMG Tables'!$H$2:$H$7)</f>
        <v>49120000</v>
      </c>
      <c r="WT23" s="1">
        <f>LOOKUP($A23,'DMG Tables'!$P$2:$P$35,'DMG Tables'!$O$2:$O$35)*WT$1*LOOKUP(WT$1,'DMG Tables'!$G$2:$G$7,'DMG Tables'!$H$2:$H$7)</f>
        <v>49200000</v>
      </c>
      <c r="WU23" s="1">
        <f>LOOKUP($A23,'DMG Tables'!$P$2:$P$35,'DMG Tables'!$O$2:$O$35)*WU$1*LOOKUP(WU$1,'DMG Tables'!$G$2:$G$7,'DMG Tables'!$H$2:$H$7)</f>
        <v>49280000</v>
      </c>
      <c r="WV23" s="1">
        <f>LOOKUP($A23,'DMG Tables'!$P$2:$P$35,'DMG Tables'!$O$2:$O$35)*WV$1*LOOKUP(WV$1,'DMG Tables'!$G$2:$G$7,'DMG Tables'!$H$2:$H$7)</f>
        <v>49360000</v>
      </c>
      <c r="WW23" s="1">
        <f>LOOKUP($A23,'DMG Tables'!$P$2:$P$35,'DMG Tables'!$O$2:$O$35)*WW$1*LOOKUP(WW$1,'DMG Tables'!$G$2:$G$7,'DMG Tables'!$H$2:$H$7)</f>
        <v>49440000</v>
      </c>
      <c r="WX23" s="1">
        <f>LOOKUP($A23,'DMG Tables'!$P$2:$P$35,'DMG Tables'!$O$2:$O$35)*WX$1*LOOKUP(WX$1,'DMG Tables'!$G$2:$G$7,'DMG Tables'!$H$2:$H$7)</f>
        <v>49520000</v>
      </c>
      <c r="WY23" s="1">
        <f>LOOKUP($A23,'DMG Tables'!$P$2:$P$35,'DMG Tables'!$O$2:$O$35)*WY$1*LOOKUP(WY$1,'DMG Tables'!$G$2:$G$7,'DMG Tables'!$H$2:$H$7)</f>
        <v>49600000</v>
      </c>
      <c r="WZ23" s="1">
        <f>LOOKUP($A23,'DMG Tables'!$P$2:$P$35,'DMG Tables'!$O$2:$O$35)*WZ$1*LOOKUP(WZ$1,'DMG Tables'!$G$2:$G$7,'DMG Tables'!$H$2:$H$7)</f>
        <v>49680000</v>
      </c>
      <c r="XA23" s="1">
        <f>LOOKUP($A23,'DMG Tables'!$P$2:$P$35,'DMG Tables'!$O$2:$O$35)*XA$1*LOOKUP(XA$1,'DMG Tables'!$G$2:$G$7,'DMG Tables'!$H$2:$H$7)</f>
        <v>49760000</v>
      </c>
      <c r="XB23" s="1">
        <f>LOOKUP($A23,'DMG Tables'!$P$2:$P$35,'DMG Tables'!$O$2:$O$35)*XB$1*LOOKUP(XB$1,'DMG Tables'!$G$2:$G$7,'DMG Tables'!$H$2:$H$7)</f>
        <v>49840000</v>
      </c>
      <c r="XC23" s="1">
        <f>LOOKUP($A23,'DMG Tables'!$P$2:$P$35,'DMG Tables'!$O$2:$O$35)*XC$1*LOOKUP(XC$1,'DMG Tables'!$G$2:$G$7,'DMG Tables'!$H$2:$H$7)</f>
        <v>49920000</v>
      </c>
      <c r="XD23" s="1">
        <f>LOOKUP($A23,'DMG Tables'!$P$2:$P$35,'DMG Tables'!$O$2:$O$35)*XD$1*LOOKUP(XD$1,'DMG Tables'!$G$2:$G$7,'DMG Tables'!$H$2:$H$7)</f>
        <v>50000000</v>
      </c>
      <c r="XE23" s="1">
        <f>LOOKUP($A23,'DMG Tables'!$P$2:$P$35,'DMG Tables'!$O$2:$O$35)*XE$1*LOOKUP(XE$1,'DMG Tables'!$G$2:$G$7,'DMG Tables'!$H$2:$H$7)</f>
        <v>50080000</v>
      </c>
      <c r="XF23" s="1">
        <f>LOOKUP($A23,'DMG Tables'!$P$2:$P$35,'DMG Tables'!$O$2:$O$35)*XF$1*LOOKUP(XF$1,'DMG Tables'!$G$2:$G$7,'DMG Tables'!$H$2:$H$7)</f>
        <v>50160000</v>
      </c>
      <c r="XG23" s="1">
        <f>LOOKUP($A23,'DMG Tables'!$P$2:$P$35,'DMG Tables'!$O$2:$O$35)*XG$1*LOOKUP(XG$1,'DMG Tables'!$G$2:$G$7,'DMG Tables'!$H$2:$H$7)</f>
        <v>50240000</v>
      </c>
      <c r="XH23" s="1">
        <f>LOOKUP($A23,'DMG Tables'!$P$2:$P$35,'DMG Tables'!$O$2:$O$35)*XH$1*LOOKUP(XH$1,'DMG Tables'!$G$2:$G$7,'DMG Tables'!$H$2:$H$7)</f>
        <v>50320000</v>
      </c>
      <c r="XI23" s="1">
        <f>LOOKUP($A23,'DMG Tables'!$P$2:$P$35,'DMG Tables'!$O$2:$O$35)*XI$1*LOOKUP(XI$1,'DMG Tables'!$G$2:$G$7,'DMG Tables'!$H$2:$H$7)</f>
        <v>50400000</v>
      </c>
      <c r="XJ23" s="1">
        <f>LOOKUP($A23,'DMG Tables'!$P$2:$P$35,'DMG Tables'!$O$2:$O$35)*XJ$1*LOOKUP(XJ$1,'DMG Tables'!$G$2:$G$7,'DMG Tables'!$H$2:$H$7)</f>
        <v>50480000</v>
      </c>
      <c r="XK23" s="1">
        <f>LOOKUP($A23,'DMG Tables'!$P$2:$P$35,'DMG Tables'!$O$2:$O$35)*XK$1*LOOKUP(XK$1,'DMG Tables'!$G$2:$G$7,'DMG Tables'!$H$2:$H$7)</f>
        <v>50560000</v>
      </c>
      <c r="XL23" s="1">
        <f>LOOKUP($A23,'DMG Tables'!$P$2:$P$35,'DMG Tables'!$O$2:$O$35)*XL$1*LOOKUP(XL$1,'DMG Tables'!$G$2:$G$7,'DMG Tables'!$H$2:$H$7)</f>
        <v>50640000</v>
      </c>
      <c r="XM23" s="1">
        <f>LOOKUP($A23,'DMG Tables'!$P$2:$P$35,'DMG Tables'!$O$2:$O$35)*XM$1*LOOKUP(XM$1,'DMG Tables'!$G$2:$G$7,'DMG Tables'!$H$2:$H$7)</f>
        <v>50720000</v>
      </c>
      <c r="XN23" s="1">
        <f>LOOKUP($A23,'DMG Tables'!$P$2:$P$35,'DMG Tables'!$O$2:$O$35)*XN$1*LOOKUP(XN$1,'DMG Tables'!$G$2:$G$7,'DMG Tables'!$H$2:$H$7)</f>
        <v>50800000</v>
      </c>
      <c r="XO23" s="1">
        <f>LOOKUP($A23,'DMG Tables'!$P$2:$P$35,'DMG Tables'!$O$2:$O$35)*XO$1*LOOKUP(XO$1,'DMG Tables'!$G$2:$G$7,'DMG Tables'!$H$2:$H$7)</f>
        <v>50880000</v>
      </c>
      <c r="XP23" s="1">
        <f>LOOKUP($A23,'DMG Tables'!$P$2:$P$35,'DMG Tables'!$O$2:$O$35)*XP$1*LOOKUP(XP$1,'DMG Tables'!$G$2:$G$7,'DMG Tables'!$H$2:$H$7)</f>
        <v>50960000</v>
      </c>
      <c r="XQ23" s="1">
        <f>LOOKUP($A23,'DMG Tables'!$P$2:$P$35,'DMG Tables'!$O$2:$O$35)*XQ$1*LOOKUP(XQ$1,'DMG Tables'!$G$2:$G$7,'DMG Tables'!$H$2:$H$7)</f>
        <v>51040000</v>
      </c>
      <c r="XR23" s="1">
        <f>LOOKUP($A23,'DMG Tables'!$P$2:$P$35,'DMG Tables'!$O$2:$O$35)*XR$1*LOOKUP(XR$1,'DMG Tables'!$G$2:$G$7,'DMG Tables'!$H$2:$H$7)</f>
        <v>51120000</v>
      </c>
      <c r="XS23" s="1">
        <f>LOOKUP($A23,'DMG Tables'!$P$2:$P$35,'DMG Tables'!$O$2:$O$35)*XS$1*LOOKUP(XS$1,'DMG Tables'!$G$2:$G$7,'DMG Tables'!$H$2:$H$7)</f>
        <v>51200000</v>
      </c>
      <c r="XT23" s="1">
        <f>LOOKUP($A23,'DMG Tables'!$P$2:$P$35,'DMG Tables'!$O$2:$O$35)*XT$1*LOOKUP(XT$1,'DMG Tables'!$G$2:$G$7,'DMG Tables'!$H$2:$H$7)</f>
        <v>51280000</v>
      </c>
      <c r="XU23" s="1">
        <f>LOOKUP($A23,'DMG Tables'!$P$2:$P$35,'DMG Tables'!$O$2:$O$35)*XU$1*LOOKUP(XU$1,'DMG Tables'!$G$2:$G$7,'DMG Tables'!$H$2:$H$7)</f>
        <v>51360000</v>
      </c>
      <c r="XV23" s="1">
        <f>LOOKUP($A23,'DMG Tables'!$P$2:$P$35,'DMG Tables'!$O$2:$O$35)*XV$1*LOOKUP(XV$1,'DMG Tables'!$G$2:$G$7,'DMG Tables'!$H$2:$H$7)</f>
        <v>51440000</v>
      </c>
      <c r="XW23" s="1">
        <f>LOOKUP($A23,'DMG Tables'!$P$2:$P$35,'DMG Tables'!$O$2:$O$35)*XW$1*LOOKUP(XW$1,'DMG Tables'!$G$2:$G$7,'DMG Tables'!$H$2:$H$7)</f>
        <v>51520000</v>
      </c>
      <c r="XX23" s="1">
        <f>LOOKUP($A23,'DMG Tables'!$P$2:$P$35,'DMG Tables'!$O$2:$O$35)*XX$1*LOOKUP(XX$1,'DMG Tables'!$G$2:$G$7,'DMG Tables'!$H$2:$H$7)</f>
        <v>51600000</v>
      </c>
      <c r="XY23" s="1">
        <f>LOOKUP($A23,'DMG Tables'!$P$2:$P$35,'DMG Tables'!$O$2:$O$35)*XY$1*LOOKUP(XY$1,'DMG Tables'!$G$2:$G$7,'DMG Tables'!$H$2:$H$7)</f>
        <v>51680000</v>
      </c>
      <c r="XZ23" s="1">
        <f>LOOKUP($A23,'DMG Tables'!$P$2:$P$35,'DMG Tables'!$O$2:$O$35)*XZ$1*LOOKUP(XZ$1,'DMG Tables'!$G$2:$G$7,'DMG Tables'!$H$2:$H$7)</f>
        <v>51760000</v>
      </c>
      <c r="YA23" s="1">
        <f>LOOKUP($A23,'DMG Tables'!$P$2:$P$35,'DMG Tables'!$O$2:$O$35)*YA$1*LOOKUP(YA$1,'DMG Tables'!$G$2:$G$7,'DMG Tables'!$H$2:$H$7)</f>
        <v>51840000</v>
      </c>
      <c r="YB23" s="1">
        <f>LOOKUP($A23,'DMG Tables'!$P$2:$P$35,'DMG Tables'!$O$2:$O$35)*YB$1*LOOKUP(YB$1,'DMG Tables'!$G$2:$G$7,'DMG Tables'!$H$2:$H$7)</f>
        <v>51920000</v>
      </c>
      <c r="YC23" s="1">
        <f>LOOKUP($A23,'DMG Tables'!$P$2:$P$35,'DMG Tables'!$O$2:$O$35)*YC$1*LOOKUP(YC$1,'DMG Tables'!$G$2:$G$7,'DMG Tables'!$H$2:$H$7)</f>
        <v>52000000</v>
      </c>
      <c r="YD23" s="1">
        <f>LOOKUP($A23,'DMG Tables'!$P$2:$P$35,'DMG Tables'!$O$2:$O$35)*YD$1*LOOKUP(YD$1,'DMG Tables'!$G$2:$G$7,'DMG Tables'!$H$2:$H$7)</f>
        <v>52080000</v>
      </c>
      <c r="YE23" s="1">
        <f>LOOKUP($A23,'DMG Tables'!$P$2:$P$35,'DMG Tables'!$O$2:$O$35)*YE$1*LOOKUP(YE$1,'DMG Tables'!$G$2:$G$7,'DMG Tables'!$H$2:$H$7)</f>
        <v>52160000</v>
      </c>
      <c r="YF23" s="1">
        <f>LOOKUP($A23,'DMG Tables'!$P$2:$P$35,'DMG Tables'!$O$2:$O$35)*YF$1*LOOKUP(YF$1,'DMG Tables'!$G$2:$G$7,'DMG Tables'!$H$2:$H$7)</f>
        <v>52240000</v>
      </c>
      <c r="YG23" s="1">
        <f>LOOKUP($A23,'DMG Tables'!$P$2:$P$35,'DMG Tables'!$O$2:$O$35)*YG$1*LOOKUP(YG$1,'DMG Tables'!$G$2:$G$7,'DMG Tables'!$H$2:$H$7)</f>
        <v>52320000</v>
      </c>
      <c r="YH23" s="1">
        <f>LOOKUP($A23,'DMG Tables'!$P$2:$P$35,'DMG Tables'!$O$2:$O$35)*YH$1*LOOKUP(YH$1,'DMG Tables'!$G$2:$G$7,'DMG Tables'!$H$2:$H$7)</f>
        <v>52400000</v>
      </c>
      <c r="YI23" s="1">
        <f>LOOKUP($A23,'DMG Tables'!$P$2:$P$35,'DMG Tables'!$O$2:$O$35)*YI$1*LOOKUP(YI$1,'DMG Tables'!$G$2:$G$7,'DMG Tables'!$H$2:$H$7)</f>
        <v>52480000</v>
      </c>
      <c r="YJ23" s="1">
        <f>LOOKUP($A23,'DMG Tables'!$P$2:$P$35,'DMG Tables'!$O$2:$O$35)*YJ$1*LOOKUP(YJ$1,'DMG Tables'!$G$2:$G$7,'DMG Tables'!$H$2:$H$7)</f>
        <v>52560000</v>
      </c>
      <c r="YK23" s="1">
        <f>LOOKUP($A23,'DMG Tables'!$P$2:$P$35,'DMG Tables'!$O$2:$O$35)*YK$1*LOOKUP(YK$1,'DMG Tables'!$G$2:$G$7,'DMG Tables'!$H$2:$H$7)</f>
        <v>52640000</v>
      </c>
      <c r="YL23" s="1">
        <f>LOOKUP($A23,'DMG Tables'!$P$2:$P$35,'DMG Tables'!$O$2:$O$35)*YL$1*LOOKUP(YL$1,'DMG Tables'!$G$2:$G$7,'DMG Tables'!$H$2:$H$7)</f>
        <v>52720000</v>
      </c>
      <c r="YM23" s="1">
        <f>LOOKUP($A23,'DMG Tables'!$P$2:$P$35,'DMG Tables'!$O$2:$O$35)*YM$1*LOOKUP(YM$1,'DMG Tables'!$G$2:$G$7,'DMG Tables'!$H$2:$H$7)</f>
        <v>52800000</v>
      </c>
      <c r="YN23" s="1">
        <f>LOOKUP($A23,'DMG Tables'!$P$2:$P$35,'DMG Tables'!$O$2:$O$35)*YN$1*LOOKUP(YN$1,'DMG Tables'!$G$2:$G$7,'DMG Tables'!$H$2:$H$7)</f>
        <v>52880000</v>
      </c>
      <c r="YO23" s="1">
        <f>LOOKUP($A23,'DMG Tables'!$P$2:$P$35,'DMG Tables'!$O$2:$O$35)*YO$1*LOOKUP(YO$1,'DMG Tables'!$G$2:$G$7,'DMG Tables'!$H$2:$H$7)</f>
        <v>52960000</v>
      </c>
      <c r="YP23" s="1">
        <f>LOOKUP($A23,'DMG Tables'!$P$2:$P$35,'DMG Tables'!$O$2:$O$35)*YP$1*LOOKUP(YP$1,'DMG Tables'!$G$2:$G$7,'DMG Tables'!$H$2:$H$7)</f>
        <v>53040000</v>
      </c>
      <c r="YQ23" s="1">
        <f>LOOKUP($A23,'DMG Tables'!$P$2:$P$35,'DMG Tables'!$O$2:$O$35)*YQ$1*LOOKUP(YQ$1,'DMG Tables'!$G$2:$G$7,'DMG Tables'!$H$2:$H$7)</f>
        <v>53120000</v>
      </c>
      <c r="YR23" s="1">
        <f>LOOKUP($A23,'DMG Tables'!$P$2:$P$35,'DMG Tables'!$O$2:$O$35)*YR$1*LOOKUP(YR$1,'DMG Tables'!$G$2:$G$7,'DMG Tables'!$H$2:$H$7)</f>
        <v>53200000</v>
      </c>
      <c r="YS23" s="1">
        <f>LOOKUP($A23,'DMG Tables'!$P$2:$P$35,'DMG Tables'!$O$2:$O$35)*YS$1*LOOKUP(YS$1,'DMG Tables'!$G$2:$G$7,'DMG Tables'!$H$2:$H$7)</f>
        <v>53280000</v>
      </c>
      <c r="YT23" s="1">
        <f>LOOKUP($A23,'DMG Tables'!$P$2:$P$35,'DMG Tables'!$O$2:$O$35)*YT$1*LOOKUP(YT$1,'DMG Tables'!$G$2:$G$7,'DMG Tables'!$H$2:$H$7)</f>
        <v>53360000</v>
      </c>
      <c r="YU23" s="1">
        <f>LOOKUP($A23,'DMG Tables'!$P$2:$P$35,'DMG Tables'!$O$2:$O$35)*YU$1*LOOKUP(YU$1,'DMG Tables'!$G$2:$G$7,'DMG Tables'!$H$2:$H$7)</f>
        <v>53440000</v>
      </c>
      <c r="YV23" s="1">
        <f>LOOKUP($A23,'DMG Tables'!$P$2:$P$35,'DMG Tables'!$O$2:$O$35)*YV$1*LOOKUP(YV$1,'DMG Tables'!$G$2:$G$7,'DMG Tables'!$H$2:$H$7)</f>
        <v>53520000</v>
      </c>
      <c r="YW23" s="1">
        <f>LOOKUP($A23,'DMG Tables'!$P$2:$P$35,'DMG Tables'!$O$2:$O$35)*YW$1*LOOKUP(YW$1,'DMG Tables'!$G$2:$G$7,'DMG Tables'!$H$2:$H$7)</f>
        <v>53600000</v>
      </c>
      <c r="YX23" s="1">
        <f>LOOKUP($A23,'DMG Tables'!$P$2:$P$35,'DMG Tables'!$O$2:$O$35)*YX$1*LOOKUP(YX$1,'DMG Tables'!$G$2:$G$7,'DMG Tables'!$H$2:$H$7)</f>
        <v>53680000</v>
      </c>
      <c r="YY23" s="1">
        <f>LOOKUP($A23,'DMG Tables'!$P$2:$P$35,'DMG Tables'!$O$2:$O$35)*YY$1*LOOKUP(YY$1,'DMG Tables'!$G$2:$G$7,'DMG Tables'!$H$2:$H$7)</f>
        <v>53760000</v>
      </c>
      <c r="YZ23" s="1">
        <f>LOOKUP($A23,'DMG Tables'!$P$2:$P$35,'DMG Tables'!$O$2:$O$35)*YZ$1*LOOKUP(YZ$1,'DMG Tables'!$G$2:$G$7,'DMG Tables'!$H$2:$H$7)</f>
        <v>53840000</v>
      </c>
      <c r="ZA23" s="1">
        <f>LOOKUP($A23,'DMG Tables'!$P$2:$P$35,'DMG Tables'!$O$2:$O$35)*ZA$1*LOOKUP(ZA$1,'DMG Tables'!$G$2:$G$7,'DMG Tables'!$H$2:$H$7)</f>
        <v>53920000</v>
      </c>
      <c r="ZB23" s="1">
        <f>LOOKUP($A23,'DMG Tables'!$P$2:$P$35,'DMG Tables'!$O$2:$O$35)*ZB$1*LOOKUP(ZB$1,'DMG Tables'!$G$2:$G$7,'DMG Tables'!$H$2:$H$7)</f>
        <v>54000000</v>
      </c>
      <c r="ZC23" s="1">
        <f>LOOKUP($A23,'DMG Tables'!$P$2:$P$35,'DMG Tables'!$O$2:$O$35)*ZC$1*LOOKUP(ZC$1,'DMG Tables'!$G$2:$G$7,'DMG Tables'!$H$2:$H$7)</f>
        <v>54080000</v>
      </c>
      <c r="ZD23" s="1">
        <f>LOOKUP($A23,'DMG Tables'!$P$2:$P$35,'DMG Tables'!$O$2:$O$35)*ZD$1*LOOKUP(ZD$1,'DMG Tables'!$G$2:$G$7,'DMG Tables'!$H$2:$H$7)</f>
        <v>54160000</v>
      </c>
      <c r="ZE23" s="1">
        <f>LOOKUP($A23,'DMG Tables'!$P$2:$P$35,'DMG Tables'!$O$2:$O$35)*ZE$1*LOOKUP(ZE$1,'DMG Tables'!$G$2:$G$7,'DMG Tables'!$H$2:$H$7)</f>
        <v>54240000</v>
      </c>
      <c r="ZF23" s="1">
        <f>LOOKUP($A23,'DMG Tables'!$P$2:$P$35,'DMG Tables'!$O$2:$O$35)*ZF$1*LOOKUP(ZF$1,'DMG Tables'!$G$2:$G$7,'DMG Tables'!$H$2:$H$7)</f>
        <v>54320000</v>
      </c>
      <c r="ZG23" s="1">
        <f>LOOKUP($A23,'DMG Tables'!$P$2:$P$35,'DMG Tables'!$O$2:$O$35)*ZG$1*LOOKUP(ZG$1,'DMG Tables'!$G$2:$G$7,'DMG Tables'!$H$2:$H$7)</f>
        <v>54400000</v>
      </c>
      <c r="ZH23" s="1">
        <f>LOOKUP($A23,'DMG Tables'!$P$2:$P$35,'DMG Tables'!$O$2:$O$35)*ZH$1*LOOKUP(ZH$1,'DMG Tables'!$G$2:$G$7,'DMG Tables'!$H$2:$H$7)</f>
        <v>54480000</v>
      </c>
      <c r="ZI23" s="1">
        <f>LOOKUP($A23,'DMG Tables'!$P$2:$P$35,'DMG Tables'!$O$2:$O$35)*ZI$1*LOOKUP(ZI$1,'DMG Tables'!$G$2:$G$7,'DMG Tables'!$H$2:$H$7)</f>
        <v>54560000</v>
      </c>
      <c r="ZJ23" s="1">
        <f>LOOKUP($A23,'DMG Tables'!$P$2:$P$35,'DMG Tables'!$O$2:$O$35)*ZJ$1*LOOKUP(ZJ$1,'DMG Tables'!$G$2:$G$7,'DMG Tables'!$H$2:$H$7)</f>
        <v>54640000</v>
      </c>
      <c r="ZK23" s="1">
        <f>LOOKUP($A23,'DMG Tables'!$P$2:$P$35,'DMG Tables'!$O$2:$O$35)*ZK$1*LOOKUP(ZK$1,'DMG Tables'!$G$2:$G$7,'DMG Tables'!$H$2:$H$7)</f>
        <v>54720000</v>
      </c>
      <c r="ZL23" s="1">
        <f>LOOKUP($A23,'DMG Tables'!$P$2:$P$35,'DMG Tables'!$O$2:$O$35)*ZL$1*LOOKUP(ZL$1,'DMG Tables'!$G$2:$G$7,'DMG Tables'!$H$2:$H$7)</f>
        <v>54800000</v>
      </c>
      <c r="ZM23" s="1">
        <f>LOOKUP($A23,'DMG Tables'!$P$2:$P$35,'DMG Tables'!$O$2:$O$35)*ZM$1*LOOKUP(ZM$1,'DMG Tables'!$G$2:$G$7,'DMG Tables'!$H$2:$H$7)</f>
        <v>54880000</v>
      </c>
      <c r="ZN23" s="1">
        <f>LOOKUP($A23,'DMG Tables'!$P$2:$P$35,'DMG Tables'!$O$2:$O$35)*ZN$1*LOOKUP(ZN$1,'DMG Tables'!$G$2:$G$7,'DMG Tables'!$H$2:$H$7)</f>
        <v>54960000</v>
      </c>
      <c r="ZO23" s="1">
        <f>LOOKUP($A23,'DMG Tables'!$P$2:$P$35,'DMG Tables'!$O$2:$O$35)*ZO$1*LOOKUP(ZO$1,'DMG Tables'!$G$2:$G$7,'DMG Tables'!$H$2:$H$7)</f>
        <v>55040000</v>
      </c>
      <c r="ZP23" s="1">
        <f>LOOKUP($A23,'DMG Tables'!$P$2:$P$35,'DMG Tables'!$O$2:$O$35)*ZP$1*LOOKUP(ZP$1,'DMG Tables'!$G$2:$G$7,'DMG Tables'!$H$2:$H$7)</f>
        <v>55120000</v>
      </c>
      <c r="ZQ23" s="1">
        <f>LOOKUP($A23,'DMG Tables'!$P$2:$P$35,'DMG Tables'!$O$2:$O$35)*ZQ$1*LOOKUP(ZQ$1,'DMG Tables'!$G$2:$G$7,'DMG Tables'!$H$2:$H$7)</f>
        <v>55200000</v>
      </c>
      <c r="ZR23" s="1">
        <f>LOOKUP($A23,'DMG Tables'!$P$2:$P$35,'DMG Tables'!$O$2:$O$35)*ZR$1*LOOKUP(ZR$1,'DMG Tables'!$G$2:$G$7,'DMG Tables'!$H$2:$H$7)</f>
        <v>55280000</v>
      </c>
      <c r="ZS23" s="1">
        <f>LOOKUP($A23,'DMG Tables'!$P$2:$P$35,'DMG Tables'!$O$2:$O$35)*ZS$1*LOOKUP(ZS$1,'DMG Tables'!$G$2:$G$7,'DMG Tables'!$H$2:$H$7)</f>
        <v>55360000</v>
      </c>
      <c r="ZT23" s="1">
        <f>LOOKUP($A23,'DMG Tables'!$P$2:$P$35,'DMG Tables'!$O$2:$O$35)*ZT$1*LOOKUP(ZT$1,'DMG Tables'!$G$2:$G$7,'DMG Tables'!$H$2:$H$7)</f>
        <v>55440000</v>
      </c>
      <c r="ZU23" s="1">
        <f>LOOKUP($A23,'DMG Tables'!$P$2:$P$35,'DMG Tables'!$O$2:$O$35)*ZU$1*LOOKUP(ZU$1,'DMG Tables'!$G$2:$G$7,'DMG Tables'!$H$2:$H$7)</f>
        <v>55520000</v>
      </c>
      <c r="ZV23" s="1">
        <f>LOOKUP($A23,'DMG Tables'!$P$2:$P$35,'DMG Tables'!$O$2:$O$35)*ZV$1*LOOKUP(ZV$1,'DMG Tables'!$G$2:$G$7,'DMG Tables'!$H$2:$H$7)</f>
        <v>55600000</v>
      </c>
      <c r="ZW23" s="1">
        <f>LOOKUP($A23,'DMG Tables'!$P$2:$P$35,'DMG Tables'!$O$2:$O$35)*ZW$1*LOOKUP(ZW$1,'DMG Tables'!$G$2:$G$7,'DMG Tables'!$H$2:$H$7)</f>
        <v>55680000</v>
      </c>
      <c r="ZX23" s="1">
        <f>LOOKUP($A23,'DMG Tables'!$P$2:$P$35,'DMG Tables'!$O$2:$O$35)*ZX$1*LOOKUP(ZX$1,'DMG Tables'!$G$2:$G$7,'DMG Tables'!$H$2:$H$7)</f>
        <v>55760000</v>
      </c>
      <c r="ZY23" s="1">
        <f>LOOKUP($A23,'DMG Tables'!$P$2:$P$35,'DMG Tables'!$O$2:$O$35)*ZY$1*LOOKUP(ZY$1,'DMG Tables'!$G$2:$G$7,'DMG Tables'!$H$2:$H$7)</f>
        <v>55840000</v>
      </c>
      <c r="ZZ23" s="1">
        <f>LOOKUP($A23,'DMG Tables'!$P$2:$P$35,'DMG Tables'!$O$2:$O$35)*ZZ$1*LOOKUP(ZZ$1,'DMG Tables'!$G$2:$G$7,'DMG Tables'!$H$2:$H$7)</f>
        <v>55920000</v>
      </c>
      <c r="AAA23" s="1">
        <f>LOOKUP($A23,'DMG Tables'!$P$2:$P$35,'DMG Tables'!$O$2:$O$35)*AAA$1*LOOKUP(AAA$1,'DMG Tables'!$G$2:$G$7,'DMG Tables'!$H$2:$H$7)</f>
        <v>56000000</v>
      </c>
      <c r="AAB23" s="1">
        <f>LOOKUP($A23,'DMG Tables'!$P$2:$P$35,'DMG Tables'!$O$2:$O$35)*AAB$1*LOOKUP(AAB$1,'DMG Tables'!$G$2:$G$7,'DMG Tables'!$H$2:$H$7)</f>
        <v>56080000</v>
      </c>
      <c r="AAC23" s="1">
        <f>LOOKUP($A23,'DMG Tables'!$P$2:$P$35,'DMG Tables'!$O$2:$O$35)*AAC$1*LOOKUP(AAC$1,'DMG Tables'!$G$2:$G$7,'DMG Tables'!$H$2:$H$7)</f>
        <v>56160000</v>
      </c>
      <c r="AAD23" s="1">
        <f>LOOKUP($A23,'DMG Tables'!$P$2:$P$35,'DMG Tables'!$O$2:$O$35)*AAD$1*LOOKUP(AAD$1,'DMG Tables'!$G$2:$G$7,'DMG Tables'!$H$2:$H$7)</f>
        <v>56240000</v>
      </c>
      <c r="AAE23" s="1">
        <f>LOOKUP($A23,'DMG Tables'!$P$2:$P$35,'DMG Tables'!$O$2:$O$35)*AAE$1*LOOKUP(AAE$1,'DMG Tables'!$G$2:$G$7,'DMG Tables'!$H$2:$H$7)</f>
        <v>56320000</v>
      </c>
      <c r="AAF23" s="1">
        <f>LOOKUP($A23,'DMG Tables'!$P$2:$P$35,'DMG Tables'!$O$2:$O$35)*AAF$1*LOOKUP(AAF$1,'DMG Tables'!$G$2:$G$7,'DMG Tables'!$H$2:$H$7)</f>
        <v>56400000</v>
      </c>
      <c r="AAG23" s="1">
        <f>LOOKUP($A23,'DMG Tables'!$P$2:$P$35,'DMG Tables'!$O$2:$O$35)*AAG$1*LOOKUP(AAG$1,'DMG Tables'!$G$2:$G$7,'DMG Tables'!$H$2:$H$7)</f>
        <v>56480000</v>
      </c>
      <c r="AAH23" s="1">
        <f>LOOKUP($A23,'DMG Tables'!$P$2:$P$35,'DMG Tables'!$O$2:$O$35)*AAH$1*LOOKUP(AAH$1,'DMG Tables'!$G$2:$G$7,'DMG Tables'!$H$2:$H$7)</f>
        <v>56560000</v>
      </c>
      <c r="AAI23" s="1">
        <f>LOOKUP($A23,'DMG Tables'!$P$2:$P$35,'DMG Tables'!$O$2:$O$35)*AAI$1*LOOKUP(AAI$1,'DMG Tables'!$G$2:$G$7,'DMG Tables'!$H$2:$H$7)</f>
        <v>56640000</v>
      </c>
      <c r="AAJ23" s="1">
        <f>LOOKUP($A23,'DMG Tables'!$P$2:$P$35,'DMG Tables'!$O$2:$O$35)*AAJ$1*LOOKUP(AAJ$1,'DMG Tables'!$G$2:$G$7,'DMG Tables'!$H$2:$H$7)</f>
        <v>56720000</v>
      </c>
      <c r="AAK23" s="1">
        <f>LOOKUP($A23,'DMG Tables'!$P$2:$P$35,'DMG Tables'!$O$2:$O$35)*AAK$1*LOOKUP(AAK$1,'DMG Tables'!$G$2:$G$7,'DMG Tables'!$H$2:$H$7)</f>
        <v>56800000</v>
      </c>
      <c r="AAL23" s="1">
        <f>LOOKUP($A23,'DMG Tables'!$P$2:$P$35,'DMG Tables'!$O$2:$O$35)*AAL$1*LOOKUP(AAL$1,'DMG Tables'!$G$2:$G$7,'DMG Tables'!$H$2:$H$7)</f>
        <v>56880000</v>
      </c>
      <c r="AAM23" s="1">
        <f>LOOKUP($A23,'DMG Tables'!$P$2:$P$35,'DMG Tables'!$O$2:$O$35)*AAM$1*LOOKUP(AAM$1,'DMG Tables'!$G$2:$G$7,'DMG Tables'!$H$2:$H$7)</f>
        <v>56960000</v>
      </c>
      <c r="AAN23" s="1">
        <f>LOOKUP($A23,'DMG Tables'!$P$2:$P$35,'DMG Tables'!$O$2:$O$35)*AAN$1*LOOKUP(AAN$1,'DMG Tables'!$G$2:$G$7,'DMG Tables'!$H$2:$H$7)</f>
        <v>57040000</v>
      </c>
      <c r="AAO23" s="1">
        <f>LOOKUP($A23,'DMG Tables'!$P$2:$P$35,'DMG Tables'!$O$2:$O$35)*AAO$1*LOOKUP(AAO$1,'DMG Tables'!$G$2:$G$7,'DMG Tables'!$H$2:$H$7)</f>
        <v>57120000</v>
      </c>
      <c r="AAP23" s="1">
        <f>LOOKUP($A23,'DMG Tables'!$P$2:$P$35,'DMG Tables'!$O$2:$O$35)*AAP$1*LOOKUP(AAP$1,'DMG Tables'!$G$2:$G$7,'DMG Tables'!$H$2:$H$7)</f>
        <v>57200000</v>
      </c>
      <c r="AAQ23" s="1">
        <f>LOOKUP($A23,'DMG Tables'!$P$2:$P$35,'DMG Tables'!$O$2:$O$35)*AAQ$1*LOOKUP(AAQ$1,'DMG Tables'!$G$2:$G$7,'DMG Tables'!$H$2:$H$7)</f>
        <v>57280000</v>
      </c>
      <c r="AAR23" s="1">
        <f>LOOKUP($A23,'DMG Tables'!$P$2:$P$35,'DMG Tables'!$O$2:$O$35)*AAR$1*LOOKUP(AAR$1,'DMG Tables'!$G$2:$G$7,'DMG Tables'!$H$2:$H$7)</f>
        <v>57360000</v>
      </c>
      <c r="AAS23" s="1">
        <f>LOOKUP($A23,'DMG Tables'!$P$2:$P$35,'DMG Tables'!$O$2:$O$35)*AAS$1*LOOKUP(AAS$1,'DMG Tables'!$G$2:$G$7,'DMG Tables'!$H$2:$H$7)</f>
        <v>57440000</v>
      </c>
      <c r="AAT23" s="1">
        <f>LOOKUP($A23,'DMG Tables'!$P$2:$P$35,'DMG Tables'!$O$2:$O$35)*AAT$1*LOOKUP(AAT$1,'DMG Tables'!$G$2:$G$7,'DMG Tables'!$H$2:$H$7)</f>
        <v>57520000</v>
      </c>
      <c r="AAU23" s="1">
        <f>LOOKUP($A23,'DMG Tables'!$P$2:$P$35,'DMG Tables'!$O$2:$O$35)*AAU$1*LOOKUP(AAU$1,'DMG Tables'!$G$2:$G$7,'DMG Tables'!$H$2:$H$7)</f>
        <v>57600000</v>
      </c>
      <c r="AAV23" s="1">
        <f>LOOKUP($A23,'DMG Tables'!$P$2:$P$35,'DMG Tables'!$O$2:$O$35)*AAV$1*LOOKUP(AAV$1,'DMG Tables'!$G$2:$G$7,'DMG Tables'!$H$2:$H$7)</f>
        <v>57680000</v>
      </c>
      <c r="AAW23" s="1">
        <f>LOOKUP($A23,'DMG Tables'!$P$2:$P$35,'DMG Tables'!$O$2:$O$35)*AAW$1*LOOKUP(AAW$1,'DMG Tables'!$G$2:$G$7,'DMG Tables'!$H$2:$H$7)</f>
        <v>57760000</v>
      </c>
      <c r="AAX23" s="1">
        <f>LOOKUP($A23,'DMG Tables'!$P$2:$P$35,'DMG Tables'!$O$2:$O$35)*AAX$1*LOOKUP(AAX$1,'DMG Tables'!$G$2:$G$7,'DMG Tables'!$H$2:$H$7)</f>
        <v>57840000</v>
      </c>
      <c r="AAY23" s="1">
        <f>LOOKUP($A23,'DMG Tables'!$P$2:$P$35,'DMG Tables'!$O$2:$O$35)*AAY$1*LOOKUP(AAY$1,'DMG Tables'!$G$2:$G$7,'DMG Tables'!$H$2:$H$7)</f>
        <v>57920000</v>
      </c>
      <c r="AAZ23" s="1">
        <f>LOOKUP($A23,'DMG Tables'!$P$2:$P$35,'DMG Tables'!$O$2:$O$35)*AAZ$1*LOOKUP(AAZ$1,'DMG Tables'!$G$2:$G$7,'DMG Tables'!$H$2:$H$7)</f>
        <v>58000000</v>
      </c>
      <c r="ABA23" s="1">
        <f>LOOKUP($A23,'DMG Tables'!$P$2:$P$35,'DMG Tables'!$O$2:$O$35)*ABA$1*LOOKUP(ABA$1,'DMG Tables'!$G$2:$G$7,'DMG Tables'!$H$2:$H$7)</f>
        <v>58080000</v>
      </c>
      <c r="ABB23" s="1">
        <f>LOOKUP($A23,'DMG Tables'!$P$2:$P$35,'DMG Tables'!$O$2:$O$35)*ABB$1*LOOKUP(ABB$1,'DMG Tables'!$G$2:$G$7,'DMG Tables'!$H$2:$H$7)</f>
        <v>58160000</v>
      </c>
      <c r="ABC23" s="1">
        <f>LOOKUP($A23,'DMG Tables'!$P$2:$P$35,'DMG Tables'!$O$2:$O$35)*ABC$1*LOOKUP(ABC$1,'DMG Tables'!$G$2:$G$7,'DMG Tables'!$H$2:$H$7)</f>
        <v>58240000</v>
      </c>
      <c r="ABD23" s="1">
        <f>LOOKUP($A23,'DMG Tables'!$P$2:$P$35,'DMG Tables'!$O$2:$O$35)*ABD$1*LOOKUP(ABD$1,'DMG Tables'!$G$2:$G$7,'DMG Tables'!$H$2:$H$7)</f>
        <v>58320000</v>
      </c>
      <c r="ABE23" s="1">
        <f>LOOKUP($A23,'DMG Tables'!$P$2:$P$35,'DMG Tables'!$O$2:$O$35)*ABE$1*LOOKUP(ABE$1,'DMG Tables'!$G$2:$G$7,'DMG Tables'!$H$2:$H$7)</f>
        <v>58400000</v>
      </c>
      <c r="ABF23" s="1">
        <f>LOOKUP($A23,'DMG Tables'!$P$2:$P$35,'DMG Tables'!$O$2:$O$35)*ABF$1*LOOKUP(ABF$1,'DMG Tables'!$G$2:$G$7,'DMG Tables'!$H$2:$H$7)</f>
        <v>58480000</v>
      </c>
      <c r="ABG23" s="1">
        <f>LOOKUP($A23,'DMG Tables'!$P$2:$P$35,'DMG Tables'!$O$2:$O$35)*ABG$1*LOOKUP(ABG$1,'DMG Tables'!$G$2:$G$7,'DMG Tables'!$H$2:$H$7)</f>
        <v>58560000</v>
      </c>
      <c r="ABH23" s="1">
        <f>LOOKUP($A23,'DMG Tables'!$P$2:$P$35,'DMG Tables'!$O$2:$O$35)*ABH$1*LOOKUP(ABH$1,'DMG Tables'!$G$2:$G$7,'DMG Tables'!$H$2:$H$7)</f>
        <v>58640000</v>
      </c>
      <c r="ABI23" s="1">
        <f>LOOKUP($A23,'DMG Tables'!$P$2:$P$35,'DMG Tables'!$O$2:$O$35)*ABI$1*LOOKUP(ABI$1,'DMG Tables'!$G$2:$G$7,'DMG Tables'!$H$2:$H$7)</f>
        <v>58720000</v>
      </c>
      <c r="ABJ23" s="1">
        <f>LOOKUP($A23,'DMG Tables'!$P$2:$P$35,'DMG Tables'!$O$2:$O$35)*ABJ$1*LOOKUP(ABJ$1,'DMG Tables'!$G$2:$G$7,'DMG Tables'!$H$2:$H$7)</f>
        <v>58800000</v>
      </c>
      <c r="ABK23" s="1">
        <f>LOOKUP($A23,'DMG Tables'!$P$2:$P$35,'DMG Tables'!$O$2:$O$35)*ABK$1*LOOKUP(ABK$1,'DMG Tables'!$G$2:$G$7,'DMG Tables'!$H$2:$H$7)</f>
        <v>58880000</v>
      </c>
      <c r="ABL23" s="1">
        <f>LOOKUP($A23,'DMG Tables'!$P$2:$P$35,'DMG Tables'!$O$2:$O$35)*ABL$1*LOOKUP(ABL$1,'DMG Tables'!$G$2:$G$7,'DMG Tables'!$H$2:$H$7)</f>
        <v>58960000</v>
      </c>
      <c r="ABM23" s="1">
        <f>LOOKUP($A23,'DMG Tables'!$P$2:$P$35,'DMG Tables'!$O$2:$O$35)*ABM$1*LOOKUP(ABM$1,'DMG Tables'!$G$2:$G$7,'DMG Tables'!$H$2:$H$7)</f>
        <v>59040000</v>
      </c>
      <c r="ABN23" s="1">
        <f>LOOKUP($A23,'DMG Tables'!$P$2:$P$35,'DMG Tables'!$O$2:$O$35)*ABN$1*LOOKUP(ABN$1,'DMG Tables'!$G$2:$G$7,'DMG Tables'!$H$2:$H$7)</f>
        <v>59120000</v>
      </c>
      <c r="ABO23" s="1">
        <f>LOOKUP($A23,'DMG Tables'!$P$2:$P$35,'DMG Tables'!$O$2:$O$35)*ABO$1*LOOKUP(ABO$1,'DMG Tables'!$G$2:$G$7,'DMG Tables'!$H$2:$H$7)</f>
        <v>59200000</v>
      </c>
      <c r="ABP23" s="1">
        <f>LOOKUP($A23,'DMG Tables'!$P$2:$P$35,'DMG Tables'!$O$2:$O$35)*ABP$1*LOOKUP(ABP$1,'DMG Tables'!$G$2:$G$7,'DMG Tables'!$H$2:$H$7)</f>
        <v>59280000</v>
      </c>
      <c r="ABQ23" s="1">
        <f>LOOKUP($A23,'DMG Tables'!$P$2:$P$35,'DMG Tables'!$O$2:$O$35)*ABQ$1*LOOKUP(ABQ$1,'DMG Tables'!$G$2:$G$7,'DMG Tables'!$H$2:$H$7)</f>
        <v>59360000</v>
      </c>
      <c r="ABR23" s="1">
        <f>LOOKUP($A23,'DMG Tables'!$P$2:$P$35,'DMG Tables'!$O$2:$O$35)*ABR$1*LOOKUP(ABR$1,'DMG Tables'!$G$2:$G$7,'DMG Tables'!$H$2:$H$7)</f>
        <v>59440000</v>
      </c>
      <c r="ABS23" s="1">
        <f>LOOKUP($A23,'DMG Tables'!$P$2:$P$35,'DMG Tables'!$O$2:$O$35)*ABS$1*LOOKUP(ABS$1,'DMG Tables'!$G$2:$G$7,'DMG Tables'!$H$2:$H$7)</f>
        <v>59520000</v>
      </c>
      <c r="ABT23" s="1">
        <f>LOOKUP($A23,'DMG Tables'!$P$2:$P$35,'DMG Tables'!$O$2:$O$35)*ABT$1*LOOKUP(ABT$1,'DMG Tables'!$G$2:$G$7,'DMG Tables'!$H$2:$H$7)</f>
        <v>59600000</v>
      </c>
      <c r="ABU23" s="1">
        <f>LOOKUP($A23,'DMG Tables'!$P$2:$P$35,'DMG Tables'!$O$2:$O$35)*ABU$1*LOOKUP(ABU$1,'DMG Tables'!$G$2:$G$7,'DMG Tables'!$H$2:$H$7)</f>
        <v>59680000</v>
      </c>
      <c r="ABV23" s="1">
        <f>LOOKUP($A23,'DMG Tables'!$P$2:$P$35,'DMG Tables'!$O$2:$O$35)*ABV$1*LOOKUP(ABV$1,'DMG Tables'!$G$2:$G$7,'DMG Tables'!$H$2:$H$7)</f>
        <v>59760000</v>
      </c>
      <c r="ABW23" s="1">
        <f>LOOKUP($A23,'DMG Tables'!$P$2:$P$35,'DMG Tables'!$O$2:$O$35)*ABW$1*LOOKUP(ABW$1,'DMG Tables'!$G$2:$G$7,'DMG Tables'!$H$2:$H$7)</f>
        <v>59840000</v>
      </c>
      <c r="ABX23" s="1">
        <f>LOOKUP($A23,'DMG Tables'!$P$2:$P$35,'DMG Tables'!$O$2:$O$35)*ABX$1*LOOKUP(ABX$1,'DMG Tables'!$G$2:$G$7,'DMG Tables'!$H$2:$H$7)</f>
        <v>59920000</v>
      </c>
      <c r="ABY23" s="1">
        <f>LOOKUP($A23,'DMG Tables'!$P$2:$P$35,'DMG Tables'!$O$2:$O$35)*ABY$1*LOOKUP(ABY$1,'DMG Tables'!$G$2:$G$7,'DMG Tables'!$H$2:$H$7)</f>
        <v>60000000</v>
      </c>
      <c r="ABZ23" s="1">
        <f>LOOKUP($A23,'DMG Tables'!$P$2:$P$35,'DMG Tables'!$O$2:$O$35)*ABZ$1*LOOKUP(ABZ$1,'DMG Tables'!$G$2:$G$7,'DMG Tables'!$H$2:$H$7)</f>
        <v>60080000</v>
      </c>
      <c r="ACA23" s="1">
        <f>LOOKUP($A23,'DMG Tables'!$P$2:$P$35,'DMG Tables'!$O$2:$O$35)*ACA$1*LOOKUP(ACA$1,'DMG Tables'!$G$2:$G$7,'DMG Tables'!$H$2:$H$7)</f>
        <v>60160000</v>
      </c>
      <c r="ACB23" s="1">
        <f>LOOKUP($A23,'DMG Tables'!$P$2:$P$35,'DMG Tables'!$O$2:$O$35)*ACB$1*LOOKUP(ACB$1,'DMG Tables'!$G$2:$G$7,'DMG Tables'!$H$2:$H$7)</f>
        <v>60240000</v>
      </c>
      <c r="ACC23" s="1">
        <f>LOOKUP($A23,'DMG Tables'!$P$2:$P$35,'DMG Tables'!$O$2:$O$35)*ACC$1*LOOKUP(ACC$1,'DMG Tables'!$G$2:$G$7,'DMG Tables'!$H$2:$H$7)</f>
        <v>60320000</v>
      </c>
      <c r="ACD23" s="1">
        <f>LOOKUP($A23,'DMG Tables'!$P$2:$P$35,'DMG Tables'!$O$2:$O$35)*ACD$1*LOOKUP(ACD$1,'DMG Tables'!$G$2:$G$7,'DMG Tables'!$H$2:$H$7)</f>
        <v>60400000</v>
      </c>
      <c r="ACE23" s="1">
        <f>LOOKUP($A23,'DMG Tables'!$P$2:$P$35,'DMG Tables'!$O$2:$O$35)*ACE$1*LOOKUP(ACE$1,'DMG Tables'!$G$2:$G$7,'DMG Tables'!$H$2:$H$7)</f>
        <v>60480000</v>
      </c>
      <c r="ACF23" s="1">
        <f>LOOKUP($A23,'DMG Tables'!$P$2:$P$35,'DMG Tables'!$O$2:$O$35)*ACF$1*LOOKUP(ACF$1,'DMG Tables'!$G$2:$G$7,'DMG Tables'!$H$2:$H$7)</f>
        <v>60560000</v>
      </c>
      <c r="ACG23" s="1">
        <f>LOOKUP($A23,'DMG Tables'!$P$2:$P$35,'DMG Tables'!$O$2:$O$35)*ACG$1*LOOKUP(ACG$1,'DMG Tables'!$G$2:$G$7,'DMG Tables'!$H$2:$H$7)</f>
        <v>60640000</v>
      </c>
      <c r="ACH23" s="1">
        <f>LOOKUP($A23,'DMG Tables'!$P$2:$P$35,'DMG Tables'!$O$2:$O$35)*ACH$1*LOOKUP(ACH$1,'DMG Tables'!$G$2:$G$7,'DMG Tables'!$H$2:$H$7)</f>
        <v>60720000</v>
      </c>
      <c r="ACI23" s="1">
        <f>LOOKUP($A23,'DMG Tables'!$P$2:$P$35,'DMG Tables'!$O$2:$O$35)*ACI$1*LOOKUP(ACI$1,'DMG Tables'!$G$2:$G$7,'DMG Tables'!$H$2:$H$7)</f>
        <v>60800000</v>
      </c>
      <c r="ACJ23" s="1">
        <f>LOOKUP($A23,'DMG Tables'!$P$2:$P$35,'DMG Tables'!$O$2:$O$35)*ACJ$1*LOOKUP(ACJ$1,'DMG Tables'!$G$2:$G$7,'DMG Tables'!$H$2:$H$7)</f>
        <v>60880000</v>
      </c>
      <c r="ACK23" s="1">
        <f>LOOKUP($A23,'DMG Tables'!$P$2:$P$35,'DMG Tables'!$O$2:$O$35)*ACK$1*LOOKUP(ACK$1,'DMG Tables'!$G$2:$G$7,'DMG Tables'!$H$2:$H$7)</f>
        <v>60960000</v>
      </c>
      <c r="ACL23" s="1">
        <f>LOOKUP($A23,'DMG Tables'!$P$2:$P$35,'DMG Tables'!$O$2:$O$35)*ACL$1*LOOKUP(ACL$1,'DMG Tables'!$G$2:$G$7,'DMG Tables'!$H$2:$H$7)</f>
        <v>61040000</v>
      </c>
      <c r="ACM23" s="1">
        <f>LOOKUP($A23,'DMG Tables'!$P$2:$P$35,'DMG Tables'!$O$2:$O$35)*ACM$1*LOOKUP(ACM$1,'DMG Tables'!$G$2:$G$7,'DMG Tables'!$H$2:$H$7)</f>
        <v>61120000</v>
      </c>
      <c r="ACN23" s="1">
        <f>LOOKUP($A23,'DMG Tables'!$P$2:$P$35,'DMG Tables'!$O$2:$O$35)*ACN$1*LOOKUP(ACN$1,'DMG Tables'!$G$2:$G$7,'DMG Tables'!$H$2:$H$7)</f>
        <v>61200000</v>
      </c>
      <c r="ACO23" s="1">
        <f>LOOKUP($A23,'DMG Tables'!$P$2:$P$35,'DMG Tables'!$O$2:$O$35)*ACO$1*LOOKUP(ACO$1,'DMG Tables'!$G$2:$G$7,'DMG Tables'!$H$2:$H$7)</f>
        <v>61280000</v>
      </c>
      <c r="ACP23" s="1">
        <f>LOOKUP($A23,'DMG Tables'!$P$2:$P$35,'DMG Tables'!$O$2:$O$35)*ACP$1*LOOKUP(ACP$1,'DMG Tables'!$G$2:$G$7,'DMG Tables'!$H$2:$H$7)</f>
        <v>61360000</v>
      </c>
      <c r="ACQ23" s="1">
        <f>LOOKUP($A23,'DMG Tables'!$P$2:$P$35,'DMG Tables'!$O$2:$O$35)*ACQ$1*LOOKUP(ACQ$1,'DMG Tables'!$G$2:$G$7,'DMG Tables'!$H$2:$H$7)</f>
        <v>61440000</v>
      </c>
      <c r="ACR23" s="1">
        <f>LOOKUP($A23,'DMG Tables'!$P$2:$P$35,'DMG Tables'!$O$2:$O$35)*ACR$1*LOOKUP(ACR$1,'DMG Tables'!$G$2:$G$7,'DMG Tables'!$H$2:$H$7)</f>
        <v>61520000</v>
      </c>
      <c r="ACS23" s="1">
        <f>LOOKUP($A23,'DMG Tables'!$P$2:$P$35,'DMG Tables'!$O$2:$O$35)*ACS$1*LOOKUP(ACS$1,'DMG Tables'!$G$2:$G$7,'DMG Tables'!$H$2:$H$7)</f>
        <v>61600000</v>
      </c>
      <c r="ACT23" s="1">
        <f>LOOKUP($A23,'DMG Tables'!$P$2:$P$35,'DMG Tables'!$O$2:$O$35)*ACT$1*LOOKUP(ACT$1,'DMG Tables'!$G$2:$G$7,'DMG Tables'!$H$2:$H$7)</f>
        <v>61680000</v>
      </c>
      <c r="ACU23" s="1">
        <f>LOOKUP($A23,'DMG Tables'!$P$2:$P$35,'DMG Tables'!$O$2:$O$35)*ACU$1*LOOKUP(ACU$1,'DMG Tables'!$G$2:$G$7,'DMG Tables'!$H$2:$H$7)</f>
        <v>61760000</v>
      </c>
      <c r="ACV23" s="1">
        <f>LOOKUP($A23,'DMG Tables'!$P$2:$P$35,'DMG Tables'!$O$2:$O$35)*ACV$1*LOOKUP(ACV$1,'DMG Tables'!$G$2:$G$7,'DMG Tables'!$H$2:$H$7)</f>
        <v>61840000</v>
      </c>
      <c r="ACW23" s="1">
        <f>LOOKUP($A23,'DMG Tables'!$P$2:$P$35,'DMG Tables'!$O$2:$O$35)*ACW$1*LOOKUP(ACW$1,'DMG Tables'!$G$2:$G$7,'DMG Tables'!$H$2:$H$7)</f>
        <v>61920000</v>
      </c>
      <c r="ACX23" s="1">
        <f>LOOKUP($A23,'DMG Tables'!$P$2:$P$35,'DMG Tables'!$O$2:$O$35)*ACX$1*LOOKUP(ACX$1,'DMG Tables'!$G$2:$G$7,'DMG Tables'!$H$2:$H$7)</f>
        <v>62000000</v>
      </c>
      <c r="ACY23" s="1">
        <f>LOOKUP($A23,'DMG Tables'!$P$2:$P$35,'DMG Tables'!$O$2:$O$35)*ACY$1*LOOKUP(ACY$1,'DMG Tables'!$G$2:$G$7,'DMG Tables'!$H$2:$H$7)</f>
        <v>62080000</v>
      </c>
      <c r="ACZ23" s="1">
        <f>LOOKUP($A23,'DMG Tables'!$P$2:$P$35,'DMG Tables'!$O$2:$O$35)*ACZ$1*LOOKUP(ACZ$1,'DMG Tables'!$G$2:$G$7,'DMG Tables'!$H$2:$H$7)</f>
        <v>62160000</v>
      </c>
      <c r="ADA23" s="1">
        <f>LOOKUP($A23,'DMG Tables'!$P$2:$P$35,'DMG Tables'!$O$2:$O$35)*ADA$1*LOOKUP(ADA$1,'DMG Tables'!$G$2:$G$7,'DMG Tables'!$H$2:$H$7)</f>
        <v>62240000</v>
      </c>
      <c r="ADB23" s="1">
        <f>LOOKUP($A23,'DMG Tables'!$P$2:$P$35,'DMG Tables'!$O$2:$O$35)*ADB$1*LOOKUP(ADB$1,'DMG Tables'!$G$2:$G$7,'DMG Tables'!$H$2:$H$7)</f>
        <v>62320000</v>
      </c>
      <c r="ADC23" s="1">
        <f>LOOKUP($A23,'DMG Tables'!$P$2:$P$35,'DMG Tables'!$O$2:$O$35)*ADC$1*LOOKUP(ADC$1,'DMG Tables'!$G$2:$G$7,'DMG Tables'!$H$2:$H$7)</f>
        <v>62400000</v>
      </c>
      <c r="ADD23" s="1">
        <f>LOOKUP($A23,'DMG Tables'!$P$2:$P$35,'DMG Tables'!$O$2:$O$35)*ADD$1*LOOKUP(ADD$1,'DMG Tables'!$G$2:$G$7,'DMG Tables'!$H$2:$H$7)</f>
        <v>62480000</v>
      </c>
      <c r="ADE23" s="1">
        <f>LOOKUP($A23,'DMG Tables'!$P$2:$P$35,'DMG Tables'!$O$2:$O$35)*ADE$1*LOOKUP(ADE$1,'DMG Tables'!$G$2:$G$7,'DMG Tables'!$H$2:$H$7)</f>
        <v>62560000</v>
      </c>
      <c r="ADF23" s="1">
        <f>LOOKUP($A23,'DMG Tables'!$P$2:$P$35,'DMG Tables'!$O$2:$O$35)*ADF$1*LOOKUP(ADF$1,'DMG Tables'!$G$2:$G$7,'DMG Tables'!$H$2:$H$7)</f>
        <v>62640000</v>
      </c>
      <c r="ADG23" s="1">
        <f>LOOKUP($A23,'DMG Tables'!$P$2:$P$35,'DMG Tables'!$O$2:$O$35)*ADG$1*LOOKUP(ADG$1,'DMG Tables'!$G$2:$G$7,'DMG Tables'!$H$2:$H$7)</f>
        <v>62720000</v>
      </c>
      <c r="ADH23" s="1">
        <f>LOOKUP($A23,'DMG Tables'!$P$2:$P$35,'DMG Tables'!$O$2:$O$35)*ADH$1*LOOKUP(ADH$1,'DMG Tables'!$G$2:$G$7,'DMG Tables'!$H$2:$H$7)</f>
        <v>62800000</v>
      </c>
      <c r="ADI23" s="1">
        <f>LOOKUP($A23,'DMG Tables'!$P$2:$P$35,'DMG Tables'!$O$2:$O$35)*ADI$1*LOOKUP(ADI$1,'DMG Tables'!$G$2:$G$7,'DMG Tables'!$H$2:$H$7)</f>
        <v>62880000</v>
      </c>
      <c r="ADJ23" s="1">
        <f>LOOKUP($A23,'DMG Tables'!$P$2:$P$35,'DMG Tables'!$O$2:$O$35)*ADJ$1*LOOKUP(ADJ$1,'DMG Tables'!$G$2:$G$7,'DMG Tables'!$H$2:$H$7)</f>
        <v>62960000</v>
      </c>
      <c r="ADK23" s="1">
        <f>LOOKUP($A23,'DMG Tables'!$P$2:$P$35,'DMG Tables'!$O$2:$O$35)*ADK$1*LOOKUP(ADK$1,'DMG Tables'!$G$2:$G$7,'DMG Tables'!$H$2:$H$7)</f>
        <v>63040000</v>
      </c>
      <c r="ADL23" s="1">
        <f>LOOKUP($A23,'DMG Tables'!$P$2:$P$35,'DMG Tables'!$O$2:$O$35)*ADL$1*LOOKUP(ADL$1,'DMG Tables'!$G$2:$G$7,'DMG Tables'!$H$2:$H$7)</f>
        <v>63120000</v>
      </c>
      <c r="ADM23" s="1">
        <f>LOOKUP($A23,'DMG Tables'!$P$2:$P$35,'DMG Tables'!$O$2:$O$35)*ADM$1*LOOKUP(ADM$1,'DMG Tables'!$G$2:$G$7,'DMG Tables'!$H$2:$H$7)</f>
        <v>63200000</v>
      </c>
      <c r="ADN23" s="1">
        <f>LOOKUP($A23,'DMG Tables'!$P$2:$P$35,'DMG Tables'!$O$2:$O$35)*ADN$1*LOOKUP(ADN$1,'DMG Tables'!$G$2:$G$7,'DMG Tables'!$H$2:$H$7)</f>
        <v>63280000</v>
      </c>
      <c r="ADO23" s="1">
        <f>LOOKUP($A23,'DMG Tables'!$P$2:$P$35,'DMG Tables'!$O$2:$O$35)*ADO$1*LOOKUP(ADO$1,'DMG Tables'!$G$2:$G$7,'DMG Tables'!$H$2:$H$7)</f>
        <v>63360000</v>
      </c>
      <c r="ADP23" s="1">
        <f>LOOKUP($A23,'DMG Tables'!$P$2:$P$35,'DMG Tables'!$O$2:$O$35)*ADP$1*LOOKUP(ADP$1,'DMG Tables'!$G$2:$G$7,'DMG Tables'!$H$2:$H$7)</f>
        <v>63440000</v>
      </c>
      <c r="ADQ23" s="1">
        <f>LOOKUP($A23,'DMG Tables'!$P$2:$P$35,'DMG Tables'!$O$2:$O$35)*ADQ$1*LOOKUP(ADQ$1,'DMG Tables'!$G$2:$G$7,'DMG Tables'!$H$2:$H$7)</f>
        <v>63520000</v>
      </c>
      <c r="ADR23" s="1">
        <f>LOOKUP($A23,'DMG Tables'!$P$2:$P$35,'DMG Tables'!$O$2:$O$35)*ADR$1*LOOKUP(ADR$1,'DMG Tables'!$G$2:$G$7,'DMG Tables'!$H$2:$H$7)</f>
        <v>63600000</v>
      </c>
      <c r="ADS23" s="1">
        <f>LOOKUP($A23,'DMG Tables'!$P$2:$P$35,'DMG Tables'!$O$2:$O$35)*ADS$1*LOOKUP(ADS$1,'DMG Tables'!$G$2:$G$7,'DMG Tables'!$H$2:$H$7)</f>
        <v>63680000</v>
      </c>
      <c r="ADT23" s="1">
        <f>LOOKUP($A23,'DMG Tables'!$P$2:$P$35,'DMG Tables'!$O$2:$O$35)*ADT$1*LOOKUP(ADT$1,'DMG Tables'!$G$2:$G$7,'DMG Tables'!$H$2:$H$7)</f>
        <v>63760000</v>
      </c>
      <c r="ADU23" s="1">
        <f>LOOKUP($A23,'DMG Tables'!$P$2:$P$35,'DMG Tables'!$O$2:$O$35)*ADU$1*LOOKUP(ADU$1,'DMG Tables'!$G$2:$G$7,'DMG Tables'!$H$2:$H$7)</f>
        <v>63840000</v>
      </c>
      <c r="ADV23" s="1">
        <f>LOOKUP($A23,'DMG Tables'!$P$2:$P$35,'DMG Tables'!$O$2:$O$35)*ADV$1*LOOKUP(ADV$1,'DMG Tables'!$G$2:$G$7,'DMG Tables'!$H$2:$H$7)</f>
        <v>63920000</v>
      </c>
      <c r="ADW23" s="1">
        <f>LOOKUP($A23,'DMG Tables'!$P$2:$P$35,'DMG Tables'!$O$2:$O$35)*ADW$1*LOOKUP(ADW$1,'DMG Tables'!$G$2:$G$7,'DMG Tables'!$H$2:$H$7)</f>
        <v>64000000</v>
      </c>
      <c r="ADX23" s="1">
        <f>LOOKUP($A23,'DMG Tables'!$P$2:$P$35,'DMG Tables'!$O$2:$O$35)*ADX$1*LOOKUP(ADX$1,'DMG Tables'!$G$2:$G$7,'DMG Tables'!$H$2:$H$7)</f>
        <v>64080000</v>
      </c>
      <c r="ADY23" s="1">
        <f>LOOKUP($A23,'DMG Tables'!$P$2:$P$35,'DMG Tables'!$O$2:$O$35)*ADY$1*LOOKUP(ADY$1,'DMG Tables'!$G$2:$G$7,'DMG Tables'!$H$2:$H$7)</f>
        <v>64160000</v>
      </c>
      <c r="ADZ23" s="1">
        <f>LOOKUP($A23,'DMG Tables'!$P$2:$P$35,'DMG Tables'!$O$2:$O$35)*ADZ$1*LOOKUP(ADZ$1,'DMG Tables'!$G$2:$G$7,'DMG Tables'!$H$2:$H$7)</f>
        <v>64240000</v>
      </c>
      <c r="AEA23" s="1">
        <f>LOOKUP($A23,'DMG Tables'!$P$2:$P$35,'DMG Tables'!$O$2:$O$35)*AEA$1*LOOKUP(AEA$1,'DMG Tables'!$G$2:$G$7,'DMG Tables'!$H$2:$H$7)</f>
        <v>64320000</v>
      </c>
      <c r="AEB23" s="1">
        <f>LOOKUP($A23,'DMG Tables'!$P$2:$P$35,'DMG Tables'!$O$2:$O$35)*AEB$1*LOOKUP(AEB$1,'DMG Tables'!$G$2:$G$7,'DMG Tables'!$H$2:$H$7)</f>
        <v>64400000</v>
      </c>
      <c r="AEC23" s="1">
        <f>LOOKUP($A23,'DMG Tables'!$P$2:$P$35,'DMG Tables'!$O$2:$O$35)*AEC$1*LOOKUP(AEC$1,'DMG Tables'!$G$2:$G$7,'DMG Tables'!$H$2:$H$7)</f>
        <v>64480000</v>
      </c>
      <c r="AED23" s="1">
        <f>LOOKUP($A23,'DMG Tables'!$P$2:$P$35,'DMG Tables'!$O$2:$O$35)*AED$1*LOOKUP(AED$1,'DMG Tables'!$G$2:$G$7,'DMG Tables'!$H$2:$H$7)</f>
        <v>64560000</v>
      </c>
      <c r="AEE23" s="1">
        <f>LOOKUP($A23,'DMG Tables'!$P$2:$P$35,'DMG Tables'!$O$2:$O$35)*AEE$1*LOOKUP(AEE$1,'DMG Tables'!$G$2:$G$7,'DMG Tables'!$H$2:$H$7)</f>
        <v>64640000</v>
      </c>
      <c r="AEF23" s="1">
        <f>LOOKUP($A23,'DMG Tables'!$P$2:$P$35,'DMG Tables'!$O$2:$O$35)*AEF$1*LOOKUP(AEF$1,'DMG Tables'!$G$2:$G$7,'DMG Tables'!$H$2:$H$7)</f>
        <v>64720000</v>
      </c>
      <c r="AEG23" s="1">
        <f>LOOKUP($A23,'DMG Tables'!$P$2:$P$35,'DMG Tables'!$O$2:$O$35)*AEG$1*LOOKUP(AEG$1,'DMG Tables'!$G$2:$G$7,'DMG Tables'!$H$2:$H$7)</f>
        <v>64800000</v>
      </c>
      <c r="AEH23" s="1">
        <f>LOOKUP($A23,'DMG Tables'!$P$2:$P$35,'DMG Tables'!$O$2:$O$35)*AEH$1*LOOKUP(AEH$1,'DMG Tables'!$G$2:$G$7,'DMG Tables'!$H$2:$H$7)</f>
        <v>64880000</v>
      </c>
      <c r="AEI23" s="1">
        <f>LOOKUP($A23,'DMG Tables'!$P$2:$P$35,'DMG Tables'!$O$2:$O$35)*AEI$1*LOOKUP(AEI$1,'DMG Tables'!$G$2:$G$7,'DMG Tables'!$H$2:$H$7)</f>
        <v>64960000</v>
      </c>
      <c r="AEJ23" s="1">
        <f>LOOKUP($A23,'DMG Tables'!$P$2:$P$35,'DMG Tables'!$O$2:$O$35)*AEJ$1*LOOKUP(AEJ$1,'DMG Tables'!$G$2:$G$7,'DMG Tables'!$H$2:$H$7)</f>
        <v>65040000</v>
      </c>
      <c r="AEK23" s="1">
        <f>LOOKUP($A23,'DMG Tables'!$P$2:$P$35,'DMG Tables'!$O$2:$O$35)*AEK$1*LOOKUP(AEK$1,'DMG Tables'!$G$2:$G$7,'DMG Tables'!$H$2:$H$7)</f>
        <v>65120000</v>
      </c>
      <c r="AEL23" s="1">
        <f>LOOKUP($A23,'DMG Tables'!$P$2:$P$35,'DMG Tables'!$O$2:$O$35)*AEL$1*LOOKUP(AEL$1,'DMG Tables'!$G$2:$G$7,'DMG Tables'!$H$2:$H$7)</f>
        <v>65200000</v>
      </c>
      <c r="AEM23" s="1">
        <f>LOOKUP($A23,'DMG Tables'!$P$2:$P$35,'DMG Tables'!$O$2:$O$35)*AEM$1*LOOKUP(AEM$1,'DMG Tables'!$G$2:$G$7,'DMG Tables'!$H$2:$H$7)</f>
        <v>65280000</v>
      </c>
      <c r="AEN23" s="1">
        <f>LOOKUP($A23,'DMG Tables'!$P$2:$P$35,'DMG Tables'!$O$2:$O$35)*AEN$1*LOOKUP(AEN$1,'DMG Tables'!$G$2:$G$7,'DMG Tables'!$H$2:$H$7)</f>
        <v>65360000</v>
      </c>
      <c r="AEO23" s="1">
        <f>LOOKUP($A23,'DMG Tables'!$P$2:$P$35,'DMG Tables'!$O$2:$O$35)*AEO$1*LOOKUP(AEO$1,'DMG Tables'!$G$2:$G$7,'DMG Tables'!$H$2:$H$7)</f>
        <v>65440000</v>
      </c>
      <c r="AEP23" s="1">
        <f>LOOKUP($A23,'DMG Tables'!$P$2:$P$35,'DMG Tables'!$O$2:$O$35)*AEP$1*LOOKUP(AEP$1,'DMG Tables'!$G$2:$G$7,'DMG Tables'!$H$2:$H$7)</f>
        <v>65520000</v>
      </c>
      <c r="AEQ23" s="1">
        <f>LOOKUP($A23,'DMG Tables'!$P$2:$P$35,'DMG Tables'!$O$2:$O$35)*AEQ$1*LOOKUP(AEQ$1,'DMG Tables'!$G$2:$G$7,'DMG Tables'!$H$2:$H$7)</f>
        <v>65600000</v>
      </c>
      <c r="AER23" s="1">
        <f>LOOKUP($A23,'DMG Tables'!$P$2:$P$35,'DMG Tables'!$O$2:$O$35)*AER$1*LOOKUP(AER$1,'DMG Tables'!$G$2:$G$7,'DMG Tables'!$H$2:$H$7)</f>
        <v>65680000</v>
      </c>
      <c r="AES23" s="1">
        <f>LOOKUP($A23,'DMG Tables'!$P$2:$P$35,'DMG Tables'!$O$2:$O$35)*AES$1*LOOKUP(AES$1,'DMG Tables'!$G$2:$G$7,'DMG Tables'!$H$2:$H$7)</f>
        <v>65760000</v>
      </c>
      <c r="AET23" s="1">
        <f>LOOKUP($A23,'DMG Tables'!$P$2:$P$35,'DMG Tables'!$O$2:$O$35)*AET$1*LOOKUP(AET$1,'DMG Tables'!$G$2:$G$7,'DMG Tables'!$H$2:$H$7)</f>
        <v>65840000</v>
      </c>
      <c r="AEU23" s="1">
        <f>LOOKUP($A23,'DMG Tables'!$P$2:$P$35,'DMG Tables'!$O$2:$O$35)*AEU$1*LOOKUP(AEU$1,'DMG Tables'!$G$2:$G$7,'DMG Tables'!$H$2:$H$7)</f>
        <v>65920000</v>
      </c>
      <c r="AEV23" s="1">
        <f>LOOKUP($A23,'DMG Tables'!$P$2:$P$35,'DMG Tables'!$O$2:$O$35)*AEV$1*LOOKUP(AEV$1,'DMG Tables'!$G$2:$G$7,'DMG Tables'!$H$2:$H$7)</f>
        <v>66000000</v>
      </c>
      <c r="AEW23" s="1">
        <f>LOOKUP($A23,'DMG Tables'!$P$2:$P$35,'DMG Tables'!$O$2:$O$35)*AEW$1*LOOKUP(AEW$1,'DMG Tables'!$G$2:$G$7,'DMG Tables'!$H$2:$H$7)</f>
        <v>66080000</v>
      </c>
      <c r="AEX23" s="1">
        <f>LOOKUP($A23,'DMG Tables'!$P$2:$P$35,'DMG Tables'!$O$2:$O$35)*AEX$1*LOOKUP(AEX$1,'DMG Tables'!$G$2:$G$7,'DMG Tables'!$H$2:$H$7)</f>
        <v>66160000</v>
      </c>
      <c r="AEY23" s="1">
        <f>LOOKUP($A23,'DMG Tables'!$P$2:$P$35,'DMG Tables'!$O$2:$O$35)*AEY$1*LOOKUP(AEY$1,'DMG Tables'!$G$2:$G$7,'DMG Tables'!$H$2:$H$7)</f>
        <v>66240000</v>
      </c>
      <c r="AEZ23" s="1">
        <f>LOOKUP($A23,'DMG Tables'!$P$2:$P$35,'DMG Tables'!$O$2:$O$35)*AEZ$1*LOOKUP(AEZ$1,'DMG Tables'!$G$2:$G$7,'DMG Tables'!$H$2:$H$7)</f>
        <v>66320000</v>
      </c>
      <c r="AFA23" s="1">
        <f>LOOKUP($A23,'DMG Tables'!$P$2:$P$35,'DMG Tables'!$O$2:$O$35)*AFA$1*LOOKUP(AFA$1,'DMG Tables'!$G$2:$G$7,'DMG Tables'!$H$2:$H$7)</f>
        <v>66400000</v>
      </c>
      <c r="AFB23" s="1">
        <f>LOOKUP($A23,'DMG Tables'!$P$2:$P$35,'DMG Tables'!$O$2:$O$35)*AFB$1*LOOKUP(AFB$1,'DMG Tables'!$G$2:$G$7,'DMG Tables'!$H$2:$H$7)</f>
        <v>66480000</v>
      </c>
      <c r="AFC23" s="1">
        <f>LOOKUP($A23,'DMG Tables'!$P$2:$P$35,'DMG Tables'!$O$2:$O$35)*AFC$1*LOOKUP(AFC$1,'DMG Tables'!$G$2:$G$7,'DMG Tables'!$H$2:$H$7)</f>
        <v>66560000</v>
      </c>
      <c r="AFD23" s="1">
        <f>LOOKUP($A23,'DMG Tables'!$P$2:$P$35,'DMG Tables'!$O$2:$O$35)*AFD$1*LOOKUP(AFD$1,'DMG Tables'!$G$2:$G$7,'DMG Tables'!$H$2:$H$7)</f>
        <v>66640000</v>
      </c>
      <c r="AFE23" s="1">
        <f>LOOKUP($A23,'DMG Tables'!$P$2:$P$35,'DMG Tables'!$O$2:$O$35)*AFE$1*LOOKUP(AFE$1,'DMG Tables'!$G$2:$G$7,'DMG Tables'!$H$2:$H$7)</f>
        <v>66720000</v>
      </c>
      <c r="AFF23" s="1">
        <f>LOOKUP($A23,'DMG Tables'!$P$2:$P$35,'DMG Tables'!$O$2:$O$35)*AFF$1*LOOKUP(AFF$1,'DMG Tables'!$G$2:$G$7,'DMG Tables'!$H$2:$H$7)</f>
        <v>66800000</v>
      </c>
      <c r="AFG23" s="1">
        <f>LOOKUP($A23,'DMG Tables'!$P$2:$P$35,'DMG Tables'!$O$2:$O$35)*AFG$1*LOOKUP(AFG$1,'DMG Tables'!$G$2:$G$7,'DMG Tables'!$H$2:$H$7)</f>
        <v>66880000</v>
      </c>
      <c r="AFH23" s="1">
        <f>LOOKUP($A23,'DMG Tables'!$P$2:$P$35,'DMG Tables'!$O$2:$O$35)*AFH$1*LOOKUP(AFH$1,'DMG Tables'!$G$2:$G$7,'DMG Tables'!$H$2:$H$7)</f>
        <v>66960000</v>
      </c>
      <c r="AFI23" s="1">
        <f>LOOKUP($A23,'DMG Tables'!$P$2:$P$35,'DMG Tables'!$O$2:$O$35)*AFI$1*LOOKUP(AFI$1,'DMG Tables'!$G$2:$G$7,'DMG Tables'!$H$2:$H$7)</f>
        <v>67040000</v>
      </c>
      <c r="AFJ23" s="1">
        <f>LOOKUP($A23,'DMG Tables'!$P$2:$P$35,'DMG Tables'!$O$2:$O$35)*AFJ$1*LOOKUP(AFJ$1,'DMG Tables'!$G$2:$G$7,'DMG Tables'!$H$2:$H$7)</f>
        <v>67120000</v>
      </c>
      <c r="AFK23" s="1">
        <f>LOOKUP($A23,'DMG Tables'!$P$2:$P$35,'DMG Tables'!$O$2:$O$35)*AFK$1*LOOKUP(AFK$1,'DMG Tables'!$G$2:$G$7,'DMG Tables'!$H$2:$H$7)</f>
        <v>67200000</v>
      </c>
      <c r="AFL23" s="1">
        <f>LOOKUP($A23,'DMG Tables'!$P$2:$P$35,'DMG Tables'!$O$2:$O$35)*AFL$1*LOOKUP(AFL$1,'DMG Tables'!$G$2:$G$7,'DMG Tables'!$H$2:$H$7)</f>
        <v>67280000</v>
      </c>
      <c r="AFM23" s="1">
        <f>LOOKUP($A23,'DMG Tables'!$P$2:$P$35,'DMG Tables'!$O$2:$O$35)*AFM$1*LOOKUP(AFM$1,'DMG Tables'!$G$2:$G$7,'DMG Tables'!$H$2:$H$7)</f>
        <v>67360000</v>
      </c>
      <c r="AFN23" s="1">
        <f>LOOKUP($A23,'DMG Tables'!$P$2:$P$35,'DMG Tables'!$O$2:$O$35)*AFN$1*LOOKUP(AFN$1,'DMG Tables'!$G$2:$G$7,'DMG Tables'!$H$2:$H$7)</f>
        <v>67440000</v>
      </c>
      <c r="AFO23" s="1">
        <f>LOOKUP($A23,'DMG Tables'!$P$2:$P$35,'DMG Tables'!$O$2:$O$35)*AFO$1*LOOKUP(AFO$1,'DMG Tables'!$G$2:$G$7,'DMG Tables'!$H$2:$H$7)</f>
        <v>67520000</v>
      </c>
      <c r="AFP23" s="1">
        <f>LOOKUP($A23,'DMG Tables'!$P$2:$P$35,'DMG Tables'!$O$2:$O$35)*AFP$1*LOOKUP(AFP$1,'DMG Tables'!$G$2:$G$7,'DMG Tables'!$H$2:$H$7)</f>
        <v>67600000</v>
      </c>
      <c r="AFQ23" s="1">
        <f>LOOKUP($A23,'DMG Tables'!$P$2:$P$35,'DMG Tables'!$O$2:$O$35)*AFQ$1*LOOKUP(AFQ$1,'DMG Tables'!$G$2:$G$7,'DMG Tables'!$H$2:$H$7)</f>
        <v>67680000</v>
      </c>
      <c r="AFR23" s="1">
        <f>LOOKUP($A23,'DMG Tables'!$P$2:$P$35,'DMG Tables'!$O$2:$O$35)*AFR$1*LOOKUP(AFR$1,'DMG Tables'!$G$2:$G$7,'DMG Tables'!$H$2:$H$7)</f>
        <v>67760000</v>
      </c>
      <c r="AFS23" s="1">
        <f>LOOKUP($A23,'DMG Tables'!$P$2:$P$35,'DMG Tables'!$O$2:$O$35)*AFS$1*LOOKUP(AFS$1,'DMG Tables'!$G$2:$G$7,'DMG Tables'!$H$2:$H$7)</f>
        <v>67840000</v>
      </c>
      <c r="AFT23" s="1">
        <f>LOOKUP($A23,'DMG Tables'!$P$2:$P$35,'DMG Tables'!$O$2:$O$35)*AFT$1*LOOKUP(AFT$1,'DMG Tables'!$G$2:$G$7,'DMG Tables'!$H$2:$H$7)</f>
        <v>67920000</v>
      </c>
      <c r="AFU23" s="1">
        <f>LOOKUP($A23,'DMG Tables'!$P$2:$P$35,'DMG Tables'!$O$2:$O$35)*AFU$1*LOOKUP(AFU$1,'DMG Tables'!$G$2:$G$7,'DMG Tables'!$H$2:$H$7)</f>
        <v>68000000</v>
      </c>
      <c r="AFV23" s="1">
        <f>LOOKUP($A23,'DMG Tables'!$P$2:$P$35,'DMG Tables'!$O$2:$O$35)*AFV$1*LOOKUP(AFV$1,'DMG Tables'!$G$2:$G$7,'DMG Tables'!$H$2:$H$7)</f>
        <v>68080000</v>
      </c>
      <c r="AFW23" s="1">
        <f>LOOKUP($A23,'DMG Tables'!$P$2:$P$35,'DMG Tables'!$O$2:$O$35)*AFW$1*LOOKUP(AFW$1,'DMG Tables'!$G$2:$G$7,'DMG Tables'!$H$2:$H$7)</f>
        <v>68160000</v>
      </c>
      <c r="AFX23" s="1">
        <f>LOOKUP($A23,'DMG Tables'!$P$2:$P$35,'DMG Tables'!$O$2:$O$35)*AFX$1*LOOKUP(AFX$1,'DMG Tables'!$G$2:$G$7,'DMG Tables'!$H$2:$H$7)</f>
        <v>68240000</v>
      </c>
      <c r="AFY23" s="1">
        <f>LOOKUP($A23,'DMG Tables'!$P$2:$P$35,'DMG Tables'!$O$2:$O$35)*AFY$1*LOOKUP(AFY$1,'DMG Tables'!$G$2:$G$7,'DMG Tables'!$H$2:$H$7)</f>
        <v>68320000</v>
      </c>
      <c r="AFZ23" s="1">
        <f>LOOKUP($A23,'DMG Tables'!$P$2:$P$35,'DMG Tables'!$O$2:$O$35)*AFZ$1*LOOKUP(AFZ$1,'DMG Tables'!$G$2:$G$7,'DMG Tables'!$H$2:$H$7)</f>
        <v>68400000</v>
      </c>
      <c r="AGA23" s="1">
        <f>LOOKUP($A23,'DMG Tables'!$P$2:$P$35,'DMG Tables'!$O$2:$O$35)*AGA$1*LOOKUP(AGA$1,'DMG Tables'!$G$2:$G$7,'DMG Tables'!$H$2:$H$7)</f>
        <v>68480000</v>
      </c>
      <c r="AGB23" s="1">
        <f>LOOKUP($A23,'DMG Tables'!$P$2:$P$35,'DMG Tables'!$O$2:$O$35)*AGB$1*LOOKUP(AGB$1,'DMG Tables'!$G$2:$G$7,'DMG Tables'!$H$2:$H$7)</f>
        <v>68560000</v>
      </c>
      <c r="AGC23" s="1">
        <f>LOOKUP($A23,'DMG Tables'!$P$2:$P$35,'DMG Tables'!$O$2:$O$35)*AGC$1*LOOKUP(AGC$1,'DMG Tables'!$G$2:$G$7,'DMG Tables'!$H$2:$H$7)</f>
        <v>68640000</v>
      </c>
      <c r="AGD23" s="1">
        <f>LOOKUP($A23,'DMG Tables'!$P$2:$P$35,'DMG Tables'!$O$2:$O$35)*AGD$1*LOOKUP(AGD$1,'DMG Tables'!$G$2:$G$7,'DMG Tables'!$H$2:$H$7)</f>
        <v>68720000</v>
      </c>
      <c r="AGE23" s="1">
        <f>LOOKUP($A23,'DMG Tables'!$P$2:$P$35,'DMG Tables'!$O$2:$O$35)*AGE$1*LOOKUP(AGE$1,'DMG Tables'!$G$2:$G$7,'DMG Tables'!$H$2:$H$7)</f>
        <v>68800000</v>
      </c>
      <c r="AGF23" s="1">
        <f>LOOKUP($A23,'DMG Tables'!$P$2:$P$35,'DMG Tables'!$O$2:$O$35)*AGF$1*LOOKUP(AGF$1,'DMG Tables'!$G$2:$G$7,'DMG Tables'!$H$2:$H$7)</f>
        <v>68880000</v>
      </c>
      <c r="AGG23" s="1">
        <f>LOOKUP($A23,'DMG Tables'!$P$2:$P$35,'DMG Tables'!$O$2:$O$35)*AGG$1*LOOKUP(AGG$1,'DMG Tables'!$G$2:$G$7,'DMG Tables'!$H$2:$H$7)</f>
        <v>68960000</v>
      </c>
      <c r="AGH23" s="1">
        <f>LOOKUP($A23,'DMG Tables'!$P$2:$P$35,'DMG Tables'!$O$2:$O$35)*AGH$1*LOOKUP(AGH$1,'DMG Tables'!$G$2:$G$7,'DMG Tables'!$H$2:$H$7)</f>
        <v>69040000</v>
      </c>
      <c r="AGI23" s="1">
        <f>LOOKUP($A23,'DMG Tables'!$P$2:$P$35,'DMG Tables'!$O$2:$O$35)*AGI$1*LOOKUP(AGI$1,'DMG Tables'!$G$2:$G$7,'DMG Tables'!$H$2:$H$7)</f>
        <v>69120000</v>
      </c>
      <c r="AGJ23" s="1">
        <f>LOOKUP($A23,'DMG Tables'!$P$2:$P$35,'DMG Tables'!$O$2:$O$35)*AGJ$1*LOOKUP(AGJ$1,'DMG Tables'!$G$2:$G$7,'DMG Tables'!$H$2:$H$7)</f>
        <v>69200000</v>
      </c>
      <c r="AGK23" s="1">
        <f>LOOKUP($A23,'DMG Tables'!$P$2:$P$35,'DMG Tables'!$O$2:$O$35)*AGK$1*LOOKUP(AGK$1,'DMG Tables'!$G$2:$G$7,'DMG Tables'!$H$2:$H$7)</f>
        <v>69280000</v>
      </c>
      <c r="AGL23" s="1">
        <f>LOOKUP($A23,'DMG Tables'!$P$2:$P$35,'DMG Tables'!$O$2:$O$35)*AGL$1*LOOKUP(AGL$1,'DMG Tables'!$G$2:$G$7,'DMG Tables'!$H$2:$H$7)</f>
        <v>69360000</v>
      </c>
      <c r="AGM23" s="1">
        <f>LOOKUP($A23,'DMG Tables'!$P$2:$P$35,'DMG Tables'!$O$2:$O$35)*AGM$1*LOOKUP(AGM$1,'DMG Tables'!$G$2:$G$7,'DMG Tables'!$H$2:$H$7)</f>
        <v>69440000</v>
      </c>
      <c r="AGN23" s="1">
        <f>LOOKUP($A23,'DMG Tables'!$P$2:$P$35,'DMG Tables'!$O$2:$O$35)*AGN$1*LOOKUP(AGN$1,'DMG Tables'!$G$2:$G$7,'DMG Tables'!$H$2:$H$7)</f>
        <v>69520000</v>
      </c>
      <c r="AGO23" s="1">
        <f>LOOKUP($A23,'DMG Tables'!$P$2:$P$35,'DMG Tables'!$O$2:$O$35)*AGO$1*LOOKUP(AGO$1,'DMG Tables'!$G$2:$G$7,'DMG Tables'!$H$2:$H$7)</f>
        <v>69600000</v>
      </c>
      <c r="AGP23" s="1">
        <f>LOOKUP($A23,'DMG Tables'!$P$2:$P$35,'DMG Tables'!$O$2:$O$35)*AGP$1*LOOKUP(AGP$1,'DMG Tables'!$G$2:$G$7,'DMG Tables'!$H$2:$H$7)</f>
        <v>69680000</v>
      </c>
      <c r="AGQ23" s="1">
        <f>LOOKUP($A23,'DMG Tables'!$P$2:$P$35,'DMG Tables'!$O$2:$O$35)*AGQ$1*LOOKUP(AGQ$1,'DMG Tables'!$G$2:$G$7,'DMG Tables'!$H$2:$H$7)</f>
        <v>69760000</v>
      </c>
      <c r="AGR23" s="1">
        <f>LOOKUP($A23,'DMG Tables'!$P$2:$P$35,'DMG Tables'!$O$2:$O$35)*AGR$1*LOOKUP(AGR$1,'DMG Tables'!$G$2:$G$7,'DMG Tables'!$H$2:$H$7)</f>
        <v>69840000</v>
      </c>
      <c r="AGS23" s="1">
        <f>LOOKUP($A23,'DMG Tables'!$P$2:$P$35,'DMG Tables'!$O$2:$O$35)*AGS$1*LOOKUP(AGS$1,'DMG Tables'!$G$2:$G$7,'DMG Tables'!$H$2:$H$7)</f>
        <v>69920000</v>
      </c>
      <c r="AGT23" s="1">
        <f>LOOKUP($A23,'DMG Tables'!$P$2:$P$35,'DMG Tables'!$O$2:$O$35)*AGT$1*LOOKUP(AGT$1,'DMG Tables'!$G$2:$G$7,'DMG Tables'!$H$2:$H$7)</f>
        <v>70000000</v>
      </c>
      <c r="AGU23" s="1">
        <f>LOOKUP($A23,'DMG Tables'!$P$2:$P$35,'DMG Tables'!$O$2:$O$35)*AGU$1*LOOKUP(AGU$1,'DMG Tables'!$G$2:$G$7,'DMG Tables'!$H$2:$H$7)</f>
        <v>70080000</v>
      </c>
      <c r="AGV23" s="1">
        <f>LOOKUP($A23,'DMG Tables'!$P$2:$P$35,'DMG Tables'!$O$2:$O$35)*AGV$1*LOOKUP(AGV$1,'DMG Tables'!$G$2:$G$7,'DMG Tables'!$H$2:$H$7)</f>
        <v>70160000</v>
      </c>
      <c r="AGW23" s="1">
        <f>LOOKUP($A23,'DMG Tables'!$P$2:$P$35,'DMG Tables'!$O$2:$O$35)*AGW$1*LOOKUP(AGW$1,'DMG Tables'!$G$2:$G$7,'DMG Tables'!$H$2:$H$7)</f>
        <v>70240000</v>
      </c>
      <c r="AGX23" s="1">
        <f>LOOKUP($A23,'DMG Tables'!$P$2:$P$35,'DMG Tables'!$O$2:$O$35)*AGX$1*LOOKUP(AGX$1,'DMG Tables'!$G$2:$G$7,'DMG Tables'!$H$2:$H$7)</f>
        <v>70320000</v>
      </c>
      <c r="AGY23" s="1">
        <f>LOOKUP($A23,'DMG Tables'!$P$2:$P$35,'DMG Tables'!$O$2:$O$35)*AGY$1*LOOKUP(AGY$1,'DMG Tables'!$G$2:$G$7,'DMG Tables'!$H$2:$H$7)</f>
        <v>70400000</v>
      </c>
      <c r="AGZ23" s="1">
        <f>LOOKUP($A23,'DMG Tables'!$P$2:$P$35,'DMG Tables'!$O$2:$O$35)*AGZ$1*LOOKUP(AGZ$1,'DMG Tables'!$G$2:$G$7,'DMG Tables'!$H$2:$H$7)</f>
        <v>70480000</v>
      </c>
      <c r="AHA23" s="1">
        <f>LOOKUP($A23,'DMG Tables'!$P$2:$P$35,'DMG Tables'!$O$2:$O$35)*AHA$1*LOOKUP(AHA$1,'DMG Tables'!$G$2:$G$7,'DMG Tables'!$H$2:$H$7)</f>
        <v>70560000</v>
      </c>
      <c r="AHB23" s="1">
        <f>LOOKUP($A23,'DMG Tables'!$P$2:$P$35,'DMG Tables'!$O$2:$O$35)*AHB$1*LOOKUP(AHB$1,'DMG Tables'!$G$2:$G$7,'DMG Tables'!$H$2:$H$7)</f>
        <v>70640000</v>
      </c>
      <c r="AHC23" s="1">
        <f>LOOKUP($A23,'DMG Tables'!$P$2:$P$35,'DMG Tables'!$O$2:$O$35)*AHC$1*LOOKUP(AHC$1,'DMG Tables'!$G$2:$G$7,'DMG Tables'!$H$2:$H$7)</f>
        <v>70720000</v>
      </c>
      <c r="AHD23" s="1">
        <f>LOOKUP($A23,'DMG Tables'!$P$2:$P$35,'DMG Tables'!$O$2:$O$35)*AHD$1*LOOKUP(AHD$1,'DMG Tables'!$G$2:$G$7,'DMG Tables'!$H$2:$H$7)</f>
        <v>70800000</v>
      </c>
      <c r="AHE23" s="1">
        <f>LOOKUP($A23,'DMG Tables'!$P$2:$P$35,'DMG Tables'!$O$2:$O$35)*AHE$1*LOOKUP(AHE$1,'DMG Tables'!$G$2:$G$7,'DMG Tables'!$H$2:$H$7)</f>
        <v>70880000</v>
      </c>
      <c r="AHF23" s="1">
        <f>LOOKUP($A23,'DMG Tables'!$P$2:$P$35,'DMG Tables'!$O$2:$O$35)*AHF$1*LOOKUP(AHF$1,'DMG Tables'!$G$2:$G$7,'DMG Tables'!$H$2:$H$7)</f>
        <v>70960000</v>
      </c>
      <c r="AHG23" s="1">
        <f>LOOKUP($A23,'DMG Tables'!$P$2:$P$35,'DMG Tables'!$O$2:$O$35)*AHG$1*LOOKUP(AHG$1,'DMG Tables'!$G$2:$G$7,'DMG Tables'!$H$2:$H$7)</f>
        <v>71040000</v>
      </c>
      <c r="AHH23" s="1">
        <f>LOOKUP($A23,'DMG Tables'!$P$2:$P$35,'DMG Tables'!$O$2:$O$35)*AHH$1*LOOKUP(AHH$1,'DMG Tables'!$G$2:$G$7,'DMG Tables'!$H$2:$H$7)</f>
        <v>71120000</v>
      </c>
      <c r="AHI23" s="1">
        <f>LOOKUP($A23,'DMG Tables'!$P$2:$P$35,'DMG Tables'!$O$2:$O$35)*AHI$1*LOOKUP(AHI$1,'DMG Tables'!$G$2:$G$7,'DMG Tables'!$H$2:$H$7)</f>
        <v>71200000</v>
      </c>
      <c r="AHJ23" s="1">
        <f>LOOKUP($A23,'DMG Tables'!$P$2:$P$35,'DMG Tables'!$O$2:$O$35)*AHJ$1*LOOKUP(AHJ$1,'DMG Tables'!$G$2:$G$7,'DMG Tables'!$H$2:$H$7)</f>
        <v>71280000</v>
      </c>
      <c r="AHK23" s="1">
        <f>LOOKUP($A23,'DMG Tables'!$P$2:$P$35,'DMG Tables'!$O$2:$O$35)*AHK$1*LOOKUP(AHK$1,'DMG Tables'!$G$2:$G$7,'DMG Tables'!$H$2:$H$7)</f>
        <v>71360000</v>
      </c>
      <c r="AHL23" s="1">
        <f>LOOKUP($A23,'DMG Tables'!$P$2:$P$35,'DMG Tables'!$O$2:$O$35)*AHL$1*LOOKUP(AHL$1,'DMG Tables'!$G$2:$G$7,'DMG Tables'!$H$2:$H$7)</f>
        <v>71440000</v>
      </c>
      <c r="AHM23" s="1">
        <f>LOOKUP($A23,'DMG Tables'!$P$2:$P$35,'DMG Tables'!$O$2:$O$35)*AHM$1*LOOKUP(AHM$1,'DMG Tables'!$G$2:$G$7,'DMG Tables'!$H$2:$H$7)</f>
        <v>71520000</v>
      </c>
      <c r="AHN23" s="1">
        <f>LOOKUP($A23,'DMG Tables'!$P$2:$P$35,'DMG Tables'!$O$2:$O$35)*AHN$1*LOOKUP(AHN$1,'DMG Tables'!$G$2:$G$7,'DMG Tables'!$H$2:$H$7)</f>
        <v>71600000</v>
      </c>
      <c r="AHO23" s="1">
        <f>LOOKUP($A23,'DMG Tables'!$P$2:$P$35,'DMG Tables'!$O$2:$O$35)*AHO$1*LOOKUP(AHO$1,'DMG Tables'!$G$2:$G$7,'DMG Tables'!$H$2:$H$7)</f>
        <v>71680000</v>
      </c>
      <c r="AHP23" s="1">
        <f>LOOKUP($A23,'DMG Tables'!$P$2:$P$35,'DMG Tables'!$O$2:$O$35)*AHP$1*LOOKUP(AHP$1,'DMG Tables'!$G$2:$G$7,'DMG Tables'!$H$2:$H$7)</f>
        <v>71760000</v>
      </c>
      <c r="AHQ23" s="1">
        <f>LOOKUP($A23,'DMG Tables'!$P$2:$P$35,'DMG Tables'!$O$2:$O$35)*AHQ$1*LOOKUP(AHQ$1,'DMG Tables'!$G$2:$G$7,'DMG Tables'!$H$2:$H$7)</f>
        <v>71840000</v>
      </c>
      <c r="AHR23" s="1">
        <f>LOOKUP($A23,'DMG Tables'!$P$2:$P$35,'DMG Tables'!$O$2:$O$35)*AHR$1*LOOKUP(AHR$1,'DMG Tables'!$G$2:$G$7,'DMG Tables'!$H$2:$H$7)</f>
        <v>71920000</v>
      </c>
      <c r="AHS23" s="1">
        <f>LOOKUP($A23,'DMG Tables'!$P$2:$P$35,'DMG Tables'!$O$2:$O$35)*AHS$1*LOOKUP(AHS$1,'DMG Tables'!$G$2:$G$7,'DMG Tables'!$H$2:$H$7)</f>
        <v>72000000</v>
      </c>
      <c r="AHT23" s="1">
        <f>LOOKUP($A23,'DMG Tables'!$P$2:$P$35,'DMG Tables'!$O$2:$O$35)*AHT$1*LOOKUP(AHT$1,'DMG Tables'!$G$2:$G$7,'DMG Tables'!$H$2:$H$7)</f>
        <v>72080000</v>
      </c>
      <c r="AHU23" s="1">
        <f>LOOKUP($A23,'DMG Tables'!$P$2:$P$35,'DMG Tables'!$O$2:$O$35)*AHU$1*LOOKUP(AHU$1,'DMG Tables'!$G$2:$G$7,'DMG Tables'!$H$2:$H$7)</f>
        <v>72160000</v>
      </c>
      <c r="AHV23" s="1">
        <f>LOOKUP($A23,'DMG Tables'!$P$2:$P$35,'DMG Tables'!$O$2:$O$35)*AHV$1*LOOKUP(AHV$1,'DMG Tables'!$G$2:$G$7,'DMG Tables'!$H$2:$H$7)</f>
        <v>72240000</v>
      </c>
      <c r="AHW23" s="1">
        <f>LOOKUP($A23,'DMG Tables'!$P$2:$P$35,'DMG Tables'!$O$2:$O$35)*AHW$1*LOOKUP(AHW$1,'DMG Tables'!$G$2:$G$7,'DMG Tables'!$H$2:$H$7)</f>
        <v>72320000</v>
      </c>
      <c r="AHX23" s="1">
        <f>LOOKUP($A23,'DMG Tables'!$P$2:$P$35,'DMG Tables'!$O$2:$O$35)*AHX$1*LOOKUP(AHX$1,'DMG Tables'!$G$2:$G$7,'DMG Tables'!$H$2:$H$7)</f>
        <v>72400000</v>
      </c>
      <c r="AHY23" s="1">
        <f>LOOKUP($A23,'DMG Tables'!$P$2:$P$35,'DMG Tables'!$O$2:$O$35)*AHY$1*LOOKUP(AHY$1,'DMG Tables'!$G$2:$G$7,'DMG Tables'!$H$2:$H$7)</f>
        <v>72480000</v>
      </c>
      <c r="AHZ23" s="1">
        <f>LOOKUP($A23,'DMG Tables'!$P$2:$P$35,'DMG Tables'!$O$2:$O$35)*AHZ$1*LOOKUP(AHZ$1,'DMG Tables'!$G$2:$G$7,'DMG Tables'!$H$2:$H$7)</f>
        <v>72560000</v>
      </c>
      <c r="AIA23" s="1">
        <f>LOOKUP($A23,'DMG Tables'!$P$2:$P$35,'DMG Tables'!$O$2:$O$35)*AIA$1*LOOKUP(AIA$1,'DMG Tables'!$G$2:$G$7,'DMG Tables'!$H$2:$H$7)</f>
        <v>72640000</v>
      </c>
      <c r="AIB23" s="1">
        <f>LOOKUP($A23,'DMG Tables'!$P$2:$P$35,'DMG Tables'!$O$2:$O$35)*AIB$1*LOOKUP(AIB$1,'DMG Tables'!$G$2:$G$7,'DMG Tables'!$H$2:$H$7)</f>
        <v>72720000</v>
      </c>
      <c r="AIC23" s="1">
        <f>LOOKUP($A23,'DMG Tables'!$P$2:$P$35,'DMG Tables'!$O$2:$O$35)*AIC$1*LOOKUP(AIC$1,'DMG Tables'!$G$2:$G$7,'DMG Tables'!$H$2:$H$7)</f>
        <v>72800000</v>
      </c>
      <c r="AID23" s="1">
        <f>LOOKUP($A23,'DMG Tables'!$P$2:$P$35,'DMG Tables'!$O$2:$O$35)*AID$1*LOOKUP(AID$1,'DMG Tables'!$G$2:$G$7,'DMG Tables'!$H$2:$H$7)</f>
        <v>72880000</v>
      </c>
      <c r="AIE23" s="1">
        <f>LOOKUP($A23,'DMG Tables'!$P$2:$P$35,'DMG Tables'!$O$2:$O$35)*AIE$1*LOOKUP(AIE$1,'DMG Tables'!$G$2:$G$7,'DMG Tables'!$H$2:$H$7)</f>
        <v>72960000</v>
      </c>
      <c r="AIF23" s="1">
        <f>LOOKUP($A23,'DMG Tables'!$P$2:$P$35,'DMG Tables'!$O$2:$O$35)*AIF$1*LOOKUP(AIF$1,'DMG Tables'!$G$2:$G$7,'DMG Tables'!$H$2:$H$7)</f>
        <v>73040000</v>
      </c>
      <c r="AIG23" s="1">
        <f>LOOKUP($A23,'DMG Tables'!$P$2:$P$35,'DMG Tables'!$O$2:$O$35)*AIG$1*LOOKUP(AIG$1,'DMG Tables'!$G$2:$G$7,'DMG Tables'!$H$2:$H$7)</f>
        <v>73120000</v>
      </c>
      <c r="AIH23" s="1">
        <f>LOOKUP($A23,'DMG Tables'!$P$2:$P$35,'DMG Tables'!$O$2:$O$35)*AIH$1*LOOKUP(AIH$1,'DMG Tables'!$G$2:$G$7,'DMG Tables'!$H$2:$H$7)</f>
        <v>73200000</v>
      </c>
      <c r="AII23" s="1">
        <f>LOOKUP($A23,'DMG Tables'!$P$2:$P$35,'DMG Tables'!$O$2:$O$35)*AII$1*LOOKUP(AII$1,'DMG Tables'!$G$2:$G$7,'DMG Tables'!$H$2:$H$7)</f>
        <v>73280000</v>
      </c>
      <c r="AIJ23" s="1">
        <f>LOOKUP($A23,'DMG Tables'!$P$2:$P$35,'DMG Tables'!$O$2:$O$35)*AIJ$1*LOOKUP(AIJ$1,'DMG Tables'!$G$2:$G$7,'DMG Tables'!$H$2:$H$7)</f>
        <v>73360000</v>
      </c>
      <c r="AIK23" s="1">
        <f>LOOKUP($A23,'DMG Tables'!$P$2:$P$35,'DMG Tables'!$O$2:$O$35)*AIK$1*LOOKUP(AIK$1,'DMG Tables'!$G$2:$G$7,'DMG Tables'!$H$2:$H$7)</f>
        <v>73440000</v>
      </c>
      <c r="AIL23" s="1">
        <f>LOOKUP($A23,'DMG Tables'!$P$2:$P$35,'DMG Tables'!$O$2:$O$35)*AIL$1*LOOKUP(AIL$1,'DMG Tables'!$G$2:$G$7,'DMG Tables'!$H$2:$H$7)</f>
        <v>73520000</v>
      </c>
      <c r="AIM23" s="1">
        <f>LOOKUP($A23,'DMG Tables'!$P$2:$P$35,'DMG Tables'!$O$2:$O$35)*AIM$1*LOOKUP(AIM$1,'DMG Tables'!$G$2:$G$7,'DMG Tables'!$H$2:$H$7)</f>
        <v>73600000</v>
      </c>
      <c r="AIN23" s="1">
        <f>LOOKUP($A23,'DMG Tables'!$P$2:$P$35,'DMG Tables'!$O$2:$O$35)*AIN$1*LOOKUP(AIN$1,'DMG Tables'!$G$2:$G$7,'DMG Tables'!$H$2:$H$7)</f>
        <v>73680000</v>
      </c>
      <c r="AIO23" s="1">
        <f>LOOKUP($A23,'DMG Tables'!$P$2:$P$35,'DMG Tables'!$O$2:$O$35)*AIO$1*LOOKUP(AIO$1,'DMG Tables'!$G$2:$G$7,'DMG Tables'!$H$2:$H$7)</f>
        <v>73760000</v>
      </c>
      <c r="AIP23" s="1">
        <f>LOOKUP($A23,'DMG Tables'!$P$2:$P$35,'DMG Tables'!$O$2:$O$35)*AIP$1*LOOKUP(AIP$1,'DMG Tables'!$G$2:$G$7,'DMG Tables'!$H$2:$H$7)</f>
        <v>73840000</v>
      </c>
      <c r="AIQ23" s="1">
        <f>LOOKUP($A23,'DMG Tables'!$P$2:$P$35,'DMG Tables'!$O$2:$O$35)*AIQ$1*LOOKUP(AIQ$1,'DMG Tables'!$G$2:$G$7,'DMG Tables'!$H$2:$H$7)</f>
        <v>73920000</v>
      </c>
      <c r="AIR23" s="1">
        <f>LOOKUP($A23,'DMG Tables'!$P$2:$P$35,'DMG Tables'!$O$2:$O$35)*AIR$1*LOOKUP(AIR$1,'DMG Tables'!$G$2:$G$7,'DMG Tables'!$H$2:$H$7)</f>
        <v>74000000</v>
      </c>
      <c r="AIS23" s="1">
        <f>LOOKUP($A23,'DMG Tables'!$P$2:$P$35,'DMG Tables'!$O$2:$O$35)*AIS$1*LOOKUP(AIS$1,'DMG Tables'!$G$2:$G$7,'DMG Tables'!$H$2:$H$7)</f>
        <v>74080000</v>
      </c>
      <c r="AIT23" s="1">
        <f>LOOKUP($A23,'DMG Tables'!$P$2:$P$35,'DMG Tables'!$O$2:$O$35)*AIT$1*LOOKUP(AIT$1,'DMG Tables'!$G$2:$G$7,'DMG Tables'!$H$2:$H$7)</f>
        <v>74160000</v>
      </c>
      <c r="AIU23" s="1">
        <f>LOOKUP($A23,'DMG Tables'!$P$2:$P$35,'DMG Tables'!$O$2:$O$35)*AIU$1*LOOKUP(AIU$1,'DMG Tables'!$G$2:$G$7,'DMG Tables'!$H$2:$H$7)</f>
        <v>74240000</v>
      </c>
      <c r="AIV23" s="1">
        <f>LOOKUP($A23,'DMG Tables'!$P$2:$P$35,'DMG Tables'!$O$2:$O$35)*AIV$1*LOOKUP(AIV$1,'DMG Tables'!$G$2:$G$7,'DMG Tables'!$H$2:$H$7)</f>
        <v>74320000</v>
      </c>
      <c r="AIW23" s="1">
        <f>LOOKUP($A23,'DMG Tables'!$P$2:$P$35,'DMG Tables'!$O$2:$O$35)*AIW$1*LOOKUP(AIW$1,'DMG Tables'!$G$2:$G$7,'DMG Tables'!$H$2:$H$7)</f>
        <v>74400000</v>
      </c>
      <c r="AIX23" s="1">
        <f>LOOKUP($A23,'DMG Tables'!$P$2:$P$35,'DMG Tables'!$O$2:$O$35)*AIX$1*LOOKUP(AIX$1,'DMG Tables'!$G$2:$G$7,'DMG Tables'!$H$2:$H$7)</f>
        <v>74480000</v>
      </c>
      <c r="AIY23" s="1">
        <f>LOOKUP($A23,'DMG Tables'!$P$2:$P$35,'DMG Tables'!$O$2:$O$35)*AIY$1*LOOKUP(AIY$1,'DMG Tables'!$G$2:$G$7,'DMG Tables'!$H$2:$H$7)</f>
        <v>74560000</v>
      </c>
      <c r="AIZ23" s="1">
        <f>LOOKUP($A23,'DMG Tables'!$P$2:$P$35,'DMG Tables'!$O$2:$O$35)*AIZ$1*LOOKUP(AIZ$1,'DMG Tables'!$G$2:$G$7,'DMG Tables'!$H$2:$H$7)</f>
        <v>74640000</v>
      </c>
      <c r="AJA23" s="1">
        <f>LOOKUP($A23,'DMG Tables'!$P$2:$P$35,'DMG Tables'!$O$2:$O$35)*AJA$1*LOOKUP(AJA$1,'DMG Tables'!$G$2:$G$7,'DMG Tables'!$H$2:$H$7)</f>
        <v>74720000</v>
      </c>
      <c r="AJB23" s="1">
        <f>LOOKUP($A23,'DMG Tables'!$P$2:$P$35,'DMG Tables'!$O$2:$O$35)*AJB$1*LOOKUP(AJB$1,'DMG Tables'!$G$2:$G$7,'DMG Tables'!$H$2:$H$7)</f>
        <v>74800000</v>
      </c>
      <c r="AJC23" s="1">
        <f>LOOKUP($A23,'DMG Tables'!$P$2:$P$35,'DMG Tables'!$O$2:$O$35)*AJC$1*LOOKUP(AJC$1,'DMG Tables'!$G$2:$G$7,'DMG Tables'!$H$2:$H$7)</f>
        <v>74880000</v>
      </c>
      <c r="AJD23" s="1">
        <f>LOOKUP($A23,'DMG Tables'!$P$2:$P$35,'DMG Tables'!$O$2:$O$35)*AJD$1*LOOKUP(AJD$1,'DMG Tables'!$G$2:$G$7,'DMG Tables'!$H$2:$H$7)</f>
        <v>74960000</v>
      </c>
      <c r="AJE23" s="1">
        <f>LOOKUP($A23,'DMG Tables'!$P$2:$P$35,'DMG Tables'!$O$2:$O$35)*AJE$1*LOOKUP(AJE$1,'DMG Tables'!$G$2:$G$7,'DMG Tables'!$H$2:$H$7)</f>
        <v>75040000</v>
      </c>
      <c r="AJF23" s="1">
        <f>LOOKUP($A23,'DMG Tables'!$P$2:$P$35,'DMG Tables'!$O$2:$O$35)*AJF$1*LOOKUP(AJF$1,'DMG Tables'!$G$2:$G$7,'DMG Tables'!$H$2:$H$7)</f>
        <v>75120000</v>
      </c>
      <c r="AJG23" s="1">
        <f>LOOKUP($A23,'DMG Tables'!$P$2:$P$35,'DMG Tables'!$O$2:$O$35)*AJG$1*LOOKUP(AJG$1,'DMG Tables'!$G$2:$G$7,'DMG Tables'!$H$2:$H$7)</f>
        <v>75200000</v>
      </c>
      <c r="AJH23" s="1">
        <f>LOOKUP($A23,'DMG Tables'!$P$2:$P$35,'DMG Tables'!$O$2:$O$35)*AJH$1*LOOKUP(AJH$1,'DMG Tables'!$G$2:$G$7,'DMG Tables'!$H$2:$H$7)</f>
        <v>75280000</v>
      </c>
      <c r="AJI23" s="1">
        <f>LOOKUP($A23,'DMG Tables'!$P$2:$P$35,'DMG Tables'!$O$2:$O$35)*AJI$1*LOOKUP(AJI$1,'DMG Tables'!$G$2:$G$7,'DMG Tables'!$H$2:$H$7)</f>
        <v>75360000</v>
      </c>
      <c r="AJJ23" s="1">
        <f>LOOKUP($A23,'DMG Tables'!$P$2:$P$35,'DMG Tables'!$O$2:$O$35)*AJJ$1*LOOKUP(AJJ$1,'DMG Tables'!$G$2:$G$7,'DMG Tables'!$H$2:$H$7)</f>
        <v>75440000</v>
      </c>
      <c r="AJK23" s="1">
        <f>LOOKUP($A23,'DMG Tables'!$P$2:$P$35,'DMG Tables'!$O$2:$O$35)*AJK$1*LOOKUP(AJK$1,'DMG Tables'!$G$2:$G$7,'DMG Tables'!$H$2:$H$7)</f>
        <v>75520000</v>
      </c>
      <c r="AJL23" s="1">
        <f>LOOKUP($A23,'DMG Tables'!$P$2:$P$35,'DMG Tables'!$O$2:$O$35)*AJL$1*LOOKUP(AJL$1,'DMG Tables'!$G$2:$G$7,'DMG Tables'!$H$2:$H$7)</f>
        <v>75600000</v>
      </c>
      <c r="AJM23" s="1">
        <f>LOOKUP($A23,'DMG Tables'!$P$2:$P$35,'DMG Tables'!$O$2:$O$35)*AJM$1*LOOKUP(AJM$1,'DMG Tables'!$G$2:$G$7,'DMG Tables'!$H$2:$H$7)</f>
        <v>75680000</v>
      </c>
      <c r="AJN23" s="1">
        <f>LOOKUP($A23,'DMG Tables'!$P$2:$P$35,'DMG Tables'!$O$2:$O$35)*AJN$1*LOOKUP(AJN$1,'DMG Tables'!$G$2:$G$7,'DMG Tables'!$H$2:$H$7)</f>
        <v>75760000</v>
      </c>
      <c r="AJO23" s="1">
        <f>LOOKUP($A23,'DMG Tables'!$P$2:$P$35,'DMG Tables'!$O$2:$O$35)*AJO$1*LOOKUP(AJO$1,'DMG Tables'!$G$2:$G$7,'DMG Tables'!$H$2:$H$7)</f>
        <v>75840000</v>
      </c>
      <c r="AJP23" s="1">
        <f>LOOKUP($A23,'DMG Tables'!$P$2:$P$35,'DMG Tables'!$O$2:$O$35)*AJP$1*LOOKUP(AJP$1,'DMG Tables'!$G$2:$G$7,'DMG Tables'!$H$2:$H$7)</f>
        <v>75920000</v>
      </c>
      <c r="AJQ23" s="1">
        <f>LOOKUP($A23,'DMG Tables'!$P$2:$P$35,'DMG Tables'!$O$2:$O$35)*AJQ$1*LOOKUP(AJQ$1,'DMG Tables'!$G$2:$G$7,'DMG Tables'!$H$2:$H$7)</f>
        <v>76000000</v>
      </c>
      <c r="AJR23" s="1">
        <f>LOOKUP($A23,'DMG Tables'!$P$2:$P$35,'DMG Tables'!$O$2:$O$35)*AJR$1*LOOKUP(AJR$1,'DMG Tables'!$G$2:$G$7,'DMG Tables'!$H$2:$H$7)</f>
        <v>76080000</v>
      </c>
      <c r="AJS23" s="1">
        <f>LOOKUP($A23,'DMG Tables'!$P$2:$P$35,'DMG Tables'!$O$2:$O$35)*AJS$1*LOOKUP(AJS$1,'DMG Tables'!$G$2:$G$7,'DMG Tables'!$H$2:$H$7)</f>
        <v>76160000</v>
      </c>
      <c r="AJT23" s="1">
        <f>LOOKUP($A23,'DMG Tables'!$P$2:$P$35,'DMG Tables'!$O$2:$O$35)*AJT$1*LOOKUP(AJT$1,'DMG Tables'!$G$2:$G$7,'DMG Tables'!$H$2:$H$7)</f>
        <v>76240000</v>
      </c>
      <c r="AJU23" s="1">
        <f>LOOKUP($A23,'DMG Tables'!$P$2:$P$35,'DMG Tables'!$O$2:$O$35)*AJU$1*LOOKUP(AJU$1,'DMG Tables'!$G$2:$G$7,'DMG Tables'!$H$2:$H$7)</f>
        <v>76320000</v>
      </c>
      <c r="AJV23" s="1">
        <f>LOOKUP($A23,'DMG Tables'!$P$2:$P$35,'DMG Tables'!$O$2:$O$35)*AJV$1*LOOKUP(AJV$1,'DMG Tables'!$G$2:$G$7,'DMG Tables'!$H$2:$H$7)</f>
        <v>76400000</v>
      </c>
      <c r="AJW23" s="1">
        <f>LOOKUP($A23,'DMG Tables'!$P$2:$P$35,'DMG Tables'!$O$2:$O$35)*AJW$1*LOOKUP(AJW$1,'DMG Tables'!$G$2:$G$7,'DMG Tables'!$H$2:$H$7)</f>
        <v>76480000</v>
      </c>
      <c r="AJX23" s="1">
        <f>LOOKUP($A23,'DMG Tables'!$P$2:$P$35,'DMG Tables'!$O$2:$O$35)*AJX$1*LOOKUP(AJX$1,'DMG Tables'!$G$2:$G$7,'DMG Tables'!$H$2:$H$7)</f>
        <v>76560000</v>
      </c>
      <c r="AJY23" s="1">
        <f>LOOKUP($A23,'DMG Tables'!$P$2:$P$35,'DMG Tables'!$O$2:$O$35)*AJY$1*LOOKUP(AJY$1,'DMG Tables'!$G$2:$G$7,'DMG Tables'!$H$2:$H$7)</f>
        <v>76640000</v>
      </c>
      <c r="AJZ23" s="1">
        <f>LOOKUP($A23,'DMG Tables'!$P$2:$P$35,'DMG Tables'!$O$2:$O$35)*AJZ$1*LOOKUP(AJZ$1,'DMG Tables'!$G$2:$G$7,'DMG Tables'!$H$2:$H$7)</f>
        <v>76720000</v>
      </c>
      <c r="AKA23" s="1">
        <f>LOOKUP($A23,'DMG Tables'!$P$2:$P$35,'DMG Tables'!$O$2:$O$35)*AKA$1*LOOKUP(AKA$1,'DMG Tables'!$G$2:$G$7,'DMG Tables'!$H$2:$H$7)</f>
        <v>76800000</v>
      </c>
      <c r="AKB23" s="1">
        <f>LOOKUP($A23,'DMG Tables'!$P$2:$P$35,'DMG Tables'!$O$2:$O$35)*AKB$1*LOOKUP(AKB$1,'DMG Tables'!$G$2:$G$7,'DMG Tables'!$H$2:$H$7)</f>
        <v>76880000</v>
      </c>
      <c r="AKC23" s="1">
        <f>LOOKUP($A23,'DMG Tables'!$P$2:$P$35,'DMG Tables'!$O$2:$O$35)*AKC$1*LOOKUP(AKC$1,'DMG Tables'!$G$2:$G$7,'DMG Tables'!$H$2:$H$7)</f>
        <v>76960000</v>
      </c>
      <c r="AKD23" s="1">
        <f>LOOKUP($A23,'DMG Tables'!$P$2:$P$35,'DMG Tables'!$O$2:$O$35)*AKD$1*LOOKUP(AKD$1,'DMG Tables'!$G$2:$G$7,'DMG Tables'!$H$2:$H$7)</f>
        <v>77040000</v>
      </c>
      <c r="AKE23" s="1">
        <f>LOOKUP($A23,'DMG Tables'!$P$2:$P$35,'DMG Tables'!$O$2:$O$35)*AKE$1*LOOKUP(AKE$1,'DMG Tables'!$G$2:$G$7,'DMG Tables'!$H$2:$H$7)</f>
        <v>77120000</v>
      </c>
      <c r="AKF23" s="1">
        <f>LOOKUP($A23,'DMG Tables'!$P$2:$P$35,'DMG Tables'!$O$2:$O$35)*AKF$1*LOOKUP(AKF$1,'DMG Tables'!$G$2:$G$7,'DMG Tables'!$H$2:$H$7)</f>
        <v>77200000</v>
      </c>
      <c r="AKG23" s="1">
        <f>LOOKUP($A23,'DMG Tables'!$P$2:$P$35,'DMG Tables'!$O$2:$O$35)*AKG$1*LOOKUP(AKG$1,'DMG Tables'!$G$2:$G$7,'DMG Tables'!$H$2:$H$7)</f>
        <v>77280000</v>
      </c>
      <c r="AKH23" s="1">
        <f>LOOKUP($A23,'DMG Tables'!$P$2:$P$35,'DMG Tables'!$O$2:$O$35)*AKH$1*LOOKUP(AKH$1,'DMG Tables'!$G$2:$G$7,'DMG Tables'!$H$2:$H$7)</f>
        <v>77360000</v>
      </c>
      <c r="AKI23" s="1">
        <f>LOOKUP($A23,'DMG Tables'!$P$2:$P$35,'DMG Tables'!$O$2:$O$35)*AKI$1*LOOKUP(AKI$1,'DMG Tables'!$G$2:$G$7,'DMG Tables'!$H$2:$H$7)</f>
        <v>77440000</v>
      </c>
      <c r="AKJ23" s="1">
        <f>LOOKUP($A23,'DMG Tables'!$P$2:$P$35,'DMG Tables'!$O$2:$O$35)*AKJ$1*LOOKUP(AKJ$1,'DMG Tables'!$G$2:$G$7,'DMG Tables'!$H$2:$H$7)</f>
        <v>77520000</v>
      </c>
      <c r="AKK23" s="1">
        <f>LOOKUP($A23,'DMG Tables'!$P$2:$P$35,'DMG Tables'!$O$2:$O$35)*AKK$1*LOOKUP(AKK$1,'DMG Tables'!$G$2:$G$7,'DMG Tables'!$H$2:$H$7)</f>
        <v>77600000</v>
      </c>
      <c r="AKL23" s="1">
        <f>LOOKUP($A23,'DMG Tables'!$P$2:$P$35,'DMG Tables'!$O$2:$O$35)*AKL$1*LOOKUP(AKL$1,'DMG Tables'!$G$2:$G$7,'DMG Tables'!$H$2:$H$7)</f>
        <v>77680000</v>
      </c>
      <c r="AKM23" s="1">
        <f>LOOKUP($A23,'DMG Tables'!$P$2:$P$35,'DMG Tables'!$O$2:$O$35)*AKM$1*LOOKUP(AKM$1,'DMG Tables'!$G$2:$G$7,'DMG Tables'!$H$2:$H$7)</f>
        <v>77760000</v>
      </c>
      <c r="AKN23" s="1">
        <f>LOOKUP($A23,'DMG Tables'!$P$2:$P$35,'DMG Tables'!$O$2:$O$35)*AKN$1*LOOKUP(AKN$1,'DMG Tables'!$G$2:$G$7,'DMG Tables'!$H$2:$H$7)</f>
        <v>77840000</v>
      </c>
      <c r="AKO23" s="1">
        <f>LOOKUP($A23,'DMG Tables'!$P$2:$P$35,'DMG Tables'!$O$2:$O$35)*AKO$1*LOOKUP(AKO$1,'DMG Tables'!$G$2:$G$7,'DMG Tables'!$H$2:$H$7)</f>
        <v>77920000</v>
      </c>
      <c r="AKP23" s="1">
        <f>LOOKUP($A23,'DMG Tables'!$P$2:$P$35,'DMG Tables'!$O$2:$O$35)*AKP$1*LOOKUP(AKP$1,'DMG Tables'!$G$2:$G$7,'DMG Tables'!$H$2:$H$7)</f>
        <v>78000000</v>
      </c>
      <c r="AKQ23" s="1">
        <f>LOOKUP($A23,'DMG Tables'!$P$2:$P$35,'DMG Tables'!$O$2:$O$35)*AKQ$1*LOOKUP(AKQ$1,'DMG Tables'!$G$2:$G$7,'DMG Tables'!$H$2:$H$7)</f>
        <v>78080000</v>
      </c>
      <c r="AKR23" s="1">
        <f>LOOKUP($A23,'DMG Tables'!$P$2:$P$35,'DMG Tables'!$O$2:$O$35)*AKR$1*LOOKUP(AKR$1,'DMG Tables'!$G$2:$G$7,'DMG Tables'!$H$2:$H$7)</f>
        <v>78160000</v>
      </c>
      <c r="AKS23" s="1">
        <f>LOOKUP($A23,'DMG Tables'!$P$2:$P$35,'DMG Tables'!$O$2:$O$35)*AKS$1*LOOKUP(AKS$1,'DMG Tables'!$G$2:$G$7,'DMG Tables'!$H$2:$H$7)</f>
        <v>78240000</v>
      </c>
      <c r="AKT23" s="1">
        <f>LOOKUP($A23,'DMG Tables'!$P$2:$P$35,'DMG Tables'!$O$2:$O$35)*AKT$1*LOOKUP(AKT$1,'DMG Tables'!$G$2:$G$7,'DMG Tables'!$H$2:$H$7)</f>
        <v>78320000</v>
      </c>
      <c r="AKU23" s="1">
        <f>LOOKUP($A23,'DMG Tables'!$P$2:$P$35,'DMG Tables'!$O$2:$O$35)*AKU$1*LOOKUP(AKU$1,'DMG Tables'!$G$2:$G$7,'DMG Tables'!$H$2:$H$7)</f>
        <v>78400000</v>
      </c>
      <c r="AKV23" s="1">
        <f>LOOKUP($A23,'DMG Tables'!$P$2:$P$35,'DMG Tables'!$O$2:$O$35)*AKV$1*LOOKUP(AKV$1,'DMG Tables'!$G$2:$G$7,'DMG Tables'!$H$2:$H$7)</f>
        <v>78480000</v>
      </c>
      <c r="AKW23" s="1">
        <f>LOOKUP($A23,'DMG Tables'!$P$2:$P$35,'DMG Tables'!$O$2:$O$35)*AKW$1*LOOKUP(AKW$1,'DMG Tables'!$G$2:$G$7,'DMG Tables'!$H$2:$H$7)</f>
        <v>78560000</v>
      </c>
      <c r="AKX23" s="1">
        <f>LOOKUP($A23,'DMG Tables'!$P$2:$P$35,'DMG Tables'!$O$2:$O$35)*AKX$1*LOOKUP(AKX$1,'DMG Tables'!$G$2:$G$7,'DMG Tables'!$H$2:$H$7)</f>
        <v>78640000</v>
      </c>
      <c r="AKY23" s="1">
        <f>LOOKUP($A23,'DMG Tables'!$P$2:$P$35,'DMG Tables'!$O$2:$O$35)*AKY$1*LOOKUP(AKY$1,'DMG Tables'!$G$2:$G$7,'DMG Tables'!$H$2:$H$7)</f>
        <v>78720000</v>
      </c>
      <c r="AKZ23" s="1">
        <f>LOOKUP($A23,'DMG Tables'!$P$2:$P$35,'DMG Tables'!$O$2:$O$35)*AKZ$1*LOOKUP(AKZ$1,'DMG Tables'!$G$2:$G$7,'DMG Tables'!$H$2:$H$7)</f>
        <v>78800000</v>
      </c>
      <c r="ALA23" s="1">
        <f>LOOKUP($A23,'DMG Tables'!$P$2:$P$35,'DMG Tables'!$O$2:$O$35)*ALA$1*LOOKUP(ALA$1,'DMG Tables'!$G$2:$G$7,'DMG Tables'!$H$2:$H$7)</f>
        <v>78880000</v>
      </c>
      <c r="ALB23" s="1">
        <f>LOOKUP($A23,'DMG Tables'!$P$2:$P$35,'DMG Tables'!$O$2:$O$35)*ALB$1*LOOKUP(ALB$1,'DMG Tables'!$G$2:$G$7,'DMG Tables'!$H$2:$H$7)</f>
        <v>78960000</v>
      </c>
      <c r="ALC23" s="1">
        <f>LOOKUP($A23,'DMG Tables'!$P$2:$P$35,'DMG Tables'!$O$2:$O$35)*ALC$1*LOOKUP(ALC$1,'DMG Tables'!$G$2:$G$7,'DMG Tables'!$H$2:$H$7)</f>
        <v>79040000</v>
      </c>
      <c r="ALD23" s="1">
        <f>LOOKUP($A23,'DMG Tables'!$P$2:$P$35,'DMG Tables'!$O$2:$O$35)*ALD$1*LOOKUP(ALD$1,'DMG Tables'!$G$2:$G$7,'DMG Tables'!$H$2:$H$7)</f>
        <v>79120000</v>
      </c>
      <c r="ALE23" s="1">
        <f>LOOKUP($A23,'DMG Tables'!$P$2:$P$35,'DMG Tables'!$O$2:$O$35)*ALE$1*LOOKUP(ALE$1,'DMG Tables'!$G$2:$G$7,'DMG Tables'!$H$2:$H$7)</f>
        <v>79200000</v>
      </c>
      <c r="ALF23" s="1">
        <f>LOOKUP($A23,'DMG Tables'!$P$2:$P$35,'DMG Tables'!$O$2:$O$35)*ALF$1*LOOKUP(ALF$1,'DMG Tables'!$G$2:$G$7,'DMG Tables'!$H$2:$H$7)</f>
        <v>79280000</v>
      </c>
      <c r="ALG23" s="1">
        <f>LOOKUP($A23,'DMG Tables'!$P$2:$P$35,'DMG Tables'!$O$2:$O$35)*ALG$1*LOOKUP(ALG$1,'DMG Tables'!$G$2:$G$7,'DMG Tables'!$H$2:$H$7)</f>
        <v>79360000</v>
      </c>
      <c r="ALH23" s="1">
        <f>LOOKUP($A23,'DMG Tables'!$P$2:$P$35,'DMG Tables'!$O$2:$O$35)*ALH$1*LOOKUP(ALH$1,'DMG Tables'!$G$2:$G$7,'DMG Tables'!$H$2:$H$7)</f>
        <v>79440000</v>
      </c>
      <c r="ALI23" s="1">
        <f>LOOKUP($A23,'DMG Tables'!$P$2:$P$35,'DMG Tables'!$O$2:$O$35)*ALI$1*LOOKUP(ALI$1,'DMG Tables'!$G$2:$G$7,'DMG Tables'!$H$2:$H$7)</f>
        <v>79520000</v>
      </c>
      <c r="ALJ23" s="1">
        <f>LOOKUP($A23,'DMG Tables'!$P$2:$P$35,'DMG Tables'!$O$2:$O$35)*ALJ$1*LOOKUP(ALJ$1,'DMG Tables'!$G$2:$G$7,'DMG Tables'!$H$2:$H$7)</f>
        <v>79600000</v>
      </c>
      <c r="ALK23" s="1">
        <f>LOOKUP($A23,'DMG Tables'!$P$2:$P$35,'DMG Tables'!$O$2:$O$35)*ALK$1*LOOKUP(ALK$1,'DMG Tables'!$G$2:$G$7,'DMG Tables'!$H$2:$H$7)</f>
        <v>79680000</v>
      </c>
      <c r="ALL23" s="1">
        <f>LOOKUP($A23,'DMG Tables'!$P$2:$P$35,'DMG Tables'!$O$2:$O$35)*ALL$1*LOOKUP(ALL$1,'DMG Tables'!$G$2:$G$7,'DMG Tables'!$H$2:$H$7)</f>
        <v>79760000</v>
      </c>
      <c r="ALM23" s="1">
        <f>LOOKUP($A23,'DMG Tables'!$P$2:$P$35,'DMG Tables'!$O$2:$O$35)*ALM$1*LOOKUP(ALM$1,'DMG Tables'!$G$2:$G$7,'DMG Tables'!$H$2:$H$7)</f>
        <v>79840000</v>
      </c>
      <c r="ALN23" s="1">
        <f>LOOKUP($A23,'DMG Tables'!$P$2:$P$35,'DMG Tables'!$O$2:$O$35)*ALN$1*LOOKUP(ALN$1,'DMG Tables'!$G$2:$G$7,'DMG Tables'!$H$2:$H$7)</f>
        <v>79920000</v>
      </c>
      <c r="ALO23" s="1">
        <f>LOOKUP($A23,'DMG Tables'!$P$2:$P$35,'DMG Tables'!$O$2:$O$35)*ALO$1*LOOKUP(ALO$1,'DMG Tables'!$G$2:$G$7,'DMG Tables'!$H$2:$H$7)</f>
        <v>80000000</v>
      </c>
      <c r="ALP23" s="1">
        <f>LOOKUP($A23,'DMG Tables'!$P$2:$P$35,'DMG Tables'!$O$2:$O$35)*ALP$1*LOOKUP(ALP$1,'DMG Tables'!$G$2:$G$7,'DMG Tables'!$H$2:$H$7)</f>
        <v>80080000</v>
      </c>
      <c r="ALQ23" s="1">
        <f>LOOKUP($A23,'DMG Tables'!$P$2:$P$35,'DMG Tables'!$O$2:$O$35)*ALQ$1*LOOKUP(ALQ$1,'DMG Tables'!$G$2:$G$7,'DMG Tables'!$H$2:$H$7)</f>
        <v>80160000</v>
      </c>
      <c r="ALR23" s="1">
        <f>LOOKUP($A23,'DMG Tables'!$P$2:$P$35,'DMG Tables'!$O$2:$O$35)*ALR$1*LOOKUP(ALR$1,'DMG Tables'!$G$2:$G$7,'DMG Tables'!$H$2:$H$7)</f>
        <v>80240000</v>
      </c>
      <c r="ALS23" s="1">
        <f>LOOKUP($A23,'DMG Tables'!$P$2:$P$35,'DMG Tables'!$O$2:$O$35)*ALS$1*LOOKUP(ALS$1,'DMG Tables'!$G$2:$G$7,'DMG Tables'!$H$2:$H$7)</f>
        <v>80320000</v>
      </c>
      <c r="ALT23" s="1">
        <f>LOOKUP($A23,'DMG Tables'!$P$2:$P$35,'DMG Tables'!$O$2:$O$35)*ALT$1*LOOKUP(ALT$1,'DMG Tables'!$G$2:$G$7,'DMG Tables'!$H$2:$H$7)</f>
        <v>80400000</v>
      </c>
      <c r="ALU23" s="1">
        <f>LOOKUP($A23,'DMG Tables'!$P$2:$P$35,'DMG Tables'!$O$2:$O$35)*ALU$1*LOOKUP(ALU$1,'DMG Tables'!$G$2:$G$7,'DMG Tables'!$H$2:$H$7)</f>
        <v>80480000</v>
      </c>
      <c r="ALV23" s="1">
        <f>LOOKUP($A23,'DMG Tables'!$P$2:$P$35,'DMG Tables'!$O$2:$O$35)*ALV$1*LOOKUP(ALV$1,'DMG Tables'!$G$2:$G$7,'DMG Tables'!$H$2:$H$7)</f>
        <v>80560000</v>
      </c>
      <c r="ALW23" s="1">
        <f>LOOKUP($A23,'DMG Tables'!$P$2:$P$35,'DMG Tables'!$O$2:$O$35)*ALW$1*LOOKUP(ALW$1,'DMG Tables'!$G$2:$G$7,'DMG Tables'!$H$2:$H$7)</f>
        <v>80640000</v>
      </c>
      <c r="ALX23" s="1">
        <f>LOOKUP($A23,'DMG Tables'!$P$2:$P$35,'DMG Tables'!$O$2:$O$35)*ALX$1*LOOKUP(ALX$1,'DMG Tables'!$G$2:$G$7,'DMG Tables'!$H$2:$H$7)</f>
        <v>80720000</v>
      </c>
      <c r="ALY23" s="1">
        <f>LOOKUP($A23,'DMG Tables'!$P$2:$P$35,'DMG Tables'!$O$2:$O$35)*ALY$1*LOOKUP(ALY$1,'DMG Tables'!$G$2:$G$7,'DMG Tables'!$H$2:$H$7)</f>
        <v>80800000</v>
      </c>
      <c r="ALZ23" s="1">
        <f>LOOKUP($A23,'DMG Tables'!$P$2:$P$35,'DMG Tables'!$O$2:$O$35)*ALZ$1*LOOKUP(ALZ$1,'DMG Tables'!$G$2:$G$7,'DMG Tables'!$H$2:$H$7)</f>
        <v>80880000</v>
      </c>
      <c r="AMA23" s="1">
        <f>LOOKUP($A23,'DMG Tables'!$P$2:$P$35,'DMG Tables'!$O$2:$O$35)*AMA$1*LOOKUP(AMA$1,'DMG Tables'!$G$2:$G$7,'DMG Tables'!$H$2:$H$7)</f>
        <v>80960000</v>
      </c>
      <c r="AMB23" s="1">
        <f>LOOKUP($A23,'DMG Tables'!$P$2:$P$35,'DMG Tables'!$O$2:$O$35)*AMB$1*LOOKUP(AMB$1,'DMG Tables'!$G$2:$G$7,'DMG Tables'!$H$2:$H$7)</f>
        <v>81040000</v>
      </c>
      <c r="AMC23" s="1">
        <f>LOOKUP($A23,'DMG Tables'!$P$2:$P$35,'DMG Tables'!$O$2:$O$35)*AMC$1*LOOKUP(AMC$1,'DMG Tables'!$G$2:$G$7,'DMG Tables'!$H$2:$H$7)</f>
        <v>81120000</v>
      </c>
      <c r="AMD23" s="1">
        <f>LOOKUP($A23,'DMG Tables'!$P$2:$P$35,'DMG Tables'!$O$2:$O$35)*AMD$1*LOOKUP(AMD$1,'DMG Tables'!$G$2:$G$7,'DMG Tables'!$H$2:$H$7)</f>
        <v>81200000</v>
      </c>
      <c r="AME23" s="1">
        <f>LOOKUP($A23,'DMG Tables'!$P$2:$P$35,'DMG Tables'!$O$2:$O$35)*AME$1*LOOKUP(AME$1,'DMG Tables'!$G$2:$G$7,'DMG Tables'!$H$2:$H$7)</f>
        <v>81280000</v>
      </c>
      <c r="AMF23" s="1">
        <f>LOOKUP($A23,'DMG Tables'!$P$2:$P$35,'DMG Tables'!$O$2:$O$35)*AMF$1*LOOKUP(AMF$1,'DMG Tables'!$G$2:$G$7,'DMG Tables'!$H$2:$H$7)</f>
        <v>81360000</v>
      </c>
      <c r="AMG23" s="1">
        <f>LOOKUP($A23,'DMG Tables'!$P$2:$P$35,'DMG Tables'!$O$2:$O$35)*AMG$1*LOOKUP(AMG$1,'DMG Tables'!$G$2:$G$7,'DMG Tables'!$H$2:$H$7)</f>
        <v>81440000</v>
      </c>
      <c r="AMH23" s="1">
        <f>LOOKUP($A23,'DMG Tables'!$P$2:$P$35,'DMG Tables'!$O$2:$O$35)*AMH$1*LOOKUP(AMH$1,'DMG Tables'!$G$2:$G$7,'DMG Tables'!$H$2:$H$7)</f>
        <v>81520000</v>
      </c>
      <c r="AMI23" s="1">
        <f>LOOKUP($A23,'DMG Tables'!$P$2:$P$35,'DMG Tables'!$O$2:$O$35)*AMI$1*LOOKUP(AMI$1,'DMG Tables'!$G$2:$G$7,'DMG Tables'!$H$2:$H$7)</f>
        <v>81600000</v>
      </c>
      <c r="AMJ23" s="1">
        <f>LOOKUP($A23,'DMG Tables'!$P$2:$P$35,'DMG Tables'!$O$2:$O$35)*AMJ$1*LOOKUP(AMJ$1,'DMG Tables'!$G$2:$G$7,'DMG Tables'!$H$2:$H$7)</f>
        <v>81680000</v>
      </c>
      <c r="AMK23" s="1">
        <f>LOOKUP($A23,'DMG Tables'!$P$2:$P$35,'DMG Tables'!$O$2:$O$35)*AMK$1*LOOKUP(AMK$1,'DMG Tables'!$G$2:$G$7,'DMG Tables'!$H$2:$H$7)</f>
        <v>81760000</v>
      </c>
      <c r="AML23" s="1">
        <f>LOOKUP($A23,'DMG Tables'!$P$2:$P$35,'DMG Tables'!$O$2:$O$35)*AML$1*LOOKUP(AML$1,'DMG Tables'!$G$2:$G$7,'DMG Tables'!$H$2:$H$7)</f>
        <v>81840000</v>
      </c>
      <c r="AMM23" s="1">
        <f>LOOKUP($A23,'DMG Tables'!$P$2:$P$35,'DMG Tables'!$O$2:$O$35)*AMM$1*LOOKUP(AMM$1,'DMG Tables'!$G$2:$G$7,'DMG Tables'!$H$2:$H$7)</f>
        <v>81920000</v>
      </c>
      <c r="AMN23" s="1">
        <f>LOOKUP($A23,'DMG Tables'!$P$2:$P$35,'DMG Tables'!$O$2:$O$35)*AMN$1*LOOKUP(AMN$1,'DMG Tables'!$G$2:$G$7,'DMG Tables'!$H$2:$H$7)</f>
        <v>82000000</v>
      </c>
      <c r="AMO23" s="1">
        <f>LOOKUP($A23,'DMG Tables'!$P$2:$P$35,'DMG Tables'!$O$2:$O$35)*AMO$1*LOOKUP(AMO$1,'DMG Tables'!$G$2:$G$7,'DMG Tables'!$H$2:$H$7)</f>
        <v>82080000</v>
      </c>
      <c r="AMP23" s="1">
        <f>LOOKUP($A23,'DMG Tables'!$P$2:$P$35,'DMG Tables'!$O$2:$O$35)*AMP$1*LOOKUP(AMP$1,'DMG Tables'!$G$2:$G$7,'DMG Tables'!$H$2:$H$7)</f>
        <v>82160000</v>
      </c>
      <c r="AMQ23" s="1">
        <f>LOOKUP($A23,'DMG Tables'!$P$2:$P$35,'DMG Tables'!$O$2:$O$35)*AMQ$1*LOOKUP(AMQ$1,'DMG Tables'!$G$2:$G$7,'DMG Tables'!$H$2:$H$7)</f>
        <v>82240000</v>
      </c>
      <c r="AMR23" s="1">
        <f>LOOKUP($A23,'DMG Tables'!$P$2:$P$35,'DMG Tables'!$O$2:$O$35)*AMR$1*LOOKUP(AMR$1,'DMG Tables'!$G$2:$G$7,'DMG Tables'!$H$2:$H$7)</f>
        <v>82320000</v>
      </c>
      <c r="AMS23" s="1">
        <f>LOOKUP($A23,'DMG Tables'!$P$2:$P$35,'DMG Tables'!$O$2:$O$35)*AMS$1*LOOKUP(AMS$1,'DMG Tables'!$G$2:$G$7,'DMG Tables'!$H$2:$H$7)</f>
        <v>82400000</v>
      </c>
      <c r="AMT23" s="1">
        <f>LOOKUP($A23,'DMG Tables'!$P$2:$P$35,'DMG Tables'!$O$2:$O$35)*AMT$1*LOOKUP(AMT$1,'DMG Tables'!$G$2:$G$7,'DMG Tables'!$H$2:$H$7)</f>
        <v>82480000</v>
      </c>
      <c r="AMU23" s="1">
        <f>LOOKUP($A23,'DMG Tables'!$P$2:$P$35,'DMG Tables'!$O$2:$O$35)*AMU$1*LOOKUP(AMU$1,'DMG Tables'!$G$2:$G$7,'DMG Tables'!$H$2:$H$7)</f>
        <v>82560000</v>
      </c>
      <c r="AMV23" s="1">
        <f>LOOKUP($A23,'DMG Tables'!$P$2:$P$35,'DMG Tables'!$O$2:$O$35)*AMV$1*LOOKUP(AMV$1,'DMG Tables'!$G$2:$G$7,'DMG Tables'!$H$2:$H$7)</f>
        <v>82640000</v>
      </c>
      <c r="AMW23" s="1">
        <f>LOOKUP($A23,'DMG Tables'!$P$2:$P$35,'DMG Tables'!$O$2:$O$35)*AMW$1*LOOKUP(AMW$1,'DMG Tables'!$G$2:$G$7,'DMG Tables'!$H$2:$H$7)</f>
        <v>82720000</v>
      </c>
      <c r="AMX23" s="1">
        <f>LOOKUP($A23,'DMG Tables'!$P$2:$P$35,'DMG Tables'!$O$2:$O$35)*AMX$1*LOOKUP(AMX$1,'DMG Tables'!$G$2:$G$7,'DMG Tables'!$H$2:$H$7)</f>
        <v>82800000</v>
      </c>
      <c r="AMY23" s="1">
        <f>LOOKUP($A23,'DMG Tables'!$P$2:$P$35,'DMG Tables'!$O$2:$O$35)*AMY$1*LOOKUP(AMY$1,'DMG Tables'!$G$2:$G$7,'DMG Tables'!$H$2:$H$7)</f>
        <v>82880000</v>
      </c>
      <c r="AMZ23" s="1">
        <f>LOOKUP($A23,'DMG Tables'!$P$2:$P$35,'DMG Tables'!$O$2:$O$35)*AMZ$1*LOOKUP(AMZ$1,'DMG Tables'!$G$2:$G$7,'DMG Tables'!$H$2:$H$7)</f>
        <v>82960000</v>
      </c>
      <c r="ANA23" s="1">
        <f>LOOKUP($A23,'DMG Tables'!$P$2:$P$35,'DMG Tables'!$O$2:$O$35)*ANA$1*LOOKUP(ANA$1,'DMG Tables'!$G$2:$G$7,'DMG Tables'!$H$2:$H$7)</f>
        <v>83040000</v>
      </c>
      <c r="ANB23" s="1">
        <f>LOOKUP($A23,'DMG Tables'!$P$2:$P$35,'DMG Tables'!$O$2:$O$35)*ANB$1*LOOKUP(ANB$1,'DMG Tables'!$G$2:$G$7,'DMG Tables'!$H$2:$H$7)</f>
        <v>83120000</v>
      </c>
      <c r="ANC23" s="1">
        <f>LOOKUP($A23,'DMG Tables'!$P$2:$P$35,'DMG Tables'!$O$2:$O$35)*ANC$1*LOOKUP(ANC$1,'DMG Tables'!$G$2:$G$7,'DMG Tables'!$H$2:$H$7)</f>
        <v>83200000</v>
      </c>
      <c r="AND23" s="1">
        <f>LOOKUP($A23,'DMG Tables'!$P$2:$P$35,'DMG Tables'!$O$2:$O$35)*AND$1*LOOKUP(AND$1,'DMG Tables'!$G$2:$G$7,'DMG Tables'!$H$2:$H$7)</f>
        <v>83280000</v>
      </c>
      <c r="ANE23" s="1">
        <f>LOOKUP($A23,'DMG Tables'!$P$2:$P$35,'DMG Tables'!$O$2:$O$35)*ANE$1*LOOKUP(ANE$1,'DMG Tables'!$G$2:$G$7,'DMG Tables'!$H$2:$H$7)</f>
        <v>83360000</v>
      </c>
      <c r="ANF23" s="1">
        <f>LOOKUP($A23,'DMG Tables'!$P$2:$P$35,'DMG Tables'!$O$2:$O$35)*ANF$1*LOOKUP(ANF$1,'DMG Tables'!$G$2:$G$7,'DMG Tables'!$H$2:$H$7)</f>
        <v>83440000</v>
      </c>
      <c r="ANG23" s="1">
        <f>LOOKUP($A23,'DMG Tables'!$P$2:$P$35,'DMG Tables'!$O$2:$O$35)*ANG$1*LOOKUP(ANG$1,'DMG Tables'!$G$2:$G$7,'DMG Tables'!$H$2:$H$7)</f>
        <v>83520000</v>
      </c>
      <c r="ANH23" s="1">
        <f>LOOKUP($A23,'DMG Tables'!$P$2:$P$35,'DMG Tables'!$O$2:$O$35)*ANH$1*LOOKUP(ANH$1,'DMG Tables'!$G$2:$G$7,'DMG Tables'!$H$2:$H$7)</f>
        <v>83600000</v>
      </c>
      <c r="ANI23" s="1">
        <f>LOOKUP($A23,'DMG Tables'!$P$2:$P$35,'DMG Tables'!$O$2:$O$35)*ANI$1*LOOKUP(ANI$1,'DMG Tables'!$G$2:$G$7,'DMG Tables'!$H$2:$H$7)</f>
        <v>83680000</v>
      </c>
      <c r="ANJ23" s="1">
        <f>LOOKUP($A23,'DMG Tables'!$P$2:$P$35,'DMG Tables'!$O$2:$O$35)*ANJ$1*LOOKUP(ANJ$1,'DMG Tables'!$G$2:$G$7,'DMG Tables'!$H$2:$H$7)</f>
        <v>83760000</v>
      </c>
      <c r="ANK23" s="1">
        <f>LOOKUP($A23,'DMG Tables'!$P$2:$P$35,'DMG Tables'!$O$2:$O$35)*ANK$1*LOOKUP(ANK$1,'DMG Tables'!$G$2:$G$7,'DMG Tables'!$H$2:$H$7)</f>
        <v>83840000</v>
      </c>
      <c r="ANL23" s="1">
        <f>LOOKUP($A23,'DMG Tables'!$P$2:$P$35,'DMG Tables'!$O$2:$O$35)*ANL$1*LOOKUP(ANL$1,'DMG Tables'!$G$2:$G$7,'DMG Tables'!$H$2:$H$7)</f>
        <v>83920000</v>
      </c>
      <c r="ANM23" s="1">
        <f>LOOKUP($A23,'DMG Tables'!$P$2:$P$35,'DMG Tables'!$O$2:$O$35)*ANM$1*LOOKUP(ANM$1,'DMG Tables'!$G$2:$G$7,'DMG Tables'!$H$2:$H$7)</f>
        <v>84000000</v>
      </c>
      <c r="ANN23" s="1">
        <f>LOOKUP($A23,'DMG Tables'!$P$2:$P$35,'DMG Tables'!$O$2:$O$35)*ANN$1*LOOKUP(ANN$1,'DMG Tables'!$G$2:$G$7,'DMG Tables'!$H$2:$H$7)</f>
        <v>84080000</v>
      </c>
      <c r="ANO23" s="1">
        <f>LOOKUP($A23,'DMG Tables'!$P$2:$P$35,'DMG Tables'!$O$2:$O$35)*ANO$1*LOOKUP(ANO$1,'DMG Tables'!$G$2:$G$7,'DMG Tables'!$H$2:$H$7)</f>
        <v>84160000</v>
      </c>
      <c r="ANP23" s="1">
        <f>LOOKUP($A23,'DMG Tables'!$P$2:$P$35,'DMG Tables'!$O$2:$O$35)*ANP$1*LOOKUP(ANP$1,'DMG Tables'!$G$2:$G$7,'DMG Tables'!$H$2:$H$7)</f>
        <v>84240000</v>
      </c>
      <c r="ANQ23" s="1">
        <f>LOOKUP($A23,'DMG Tables'!$P$2:$P$35,'DMG Tables'!$O$2:$O$35)*ANQ$1*LOOKUP(ANQ$1,'DMG Tables'!$G$2:$G$7,'DMG Tables'!$H$2:$H$7)</f>
        <v>84320000</v>
      </c>
      <c r="ANR23" s="1">
        <f>LOOKUP($A23,'DMG Tables'!$P$2:$P$35,'DMG Tables'!$O$2:$O$35)*ANR$1*LOOKUP(ANR$1,'DMG Tables'!$G$2:$G$7,'DMG Tables'!$H$2:$H$7)</f>
        <v>84400000</v>
      </c>
      <c r="ANS23" s="1">
        <f>LOOKUP($A23,'DMG Tables'!$P$2:$P$35,'DMG Tables'!$O$2:$O$35)*ANS$1*LOOKUP(ANS$1,'DMG Tables'!$G$2:$G$7,'DMG Tables'!$H$2:$H$7)</f>
        <v>84480000</v>
      </c>
      <c r="ANT23" s="1">
        <f>LOOKUP($A23,'DMG Tables'!$P$2:$P$35,'DMG Tables'!$O$2:$O$35)*ANT$1*LOOKUP(ANT$1,'DMG Tables'!$G$2:$G$7,'DMG Tables'!$H$2:$H$7)</f>
        <v>84560000</v>
      </c>
      <c r="ANU23" s="1">
        <f>LOOKUP($A23,'DMG Tables'!$P$2:$P$35,'DMG Tables'!$O$2:$O$35)*ANU$1*LOOKUP(ANU$1,'DMG Tables'!$G$2:$G$7,'DMG Tables'!$H$2:$H$7)</f>
        <v>84640000</v>
      </c>
      <c r="ANV23" s="1">
        <f>LOOKUP($A23,'DMG Tables'!$P$2:$P$35,'DMG Tables'!$O$2:$O$35)*ANV$1*LOOKUP(ANV$1,'DMG Tables'!$G$2:$G$7,'DMG Tables'!$H$2:$H$7)</f>
        <v>84720000</v>
      </c>
      <c r="ANW23" s="1">
        <f>LOOKUP($A23,'DMG Tables'!$P$2:$P$35,'DMG Tables'!$O$2:$O$35)*ANW$1*LOOKUP(ANW$1,'DMG Tables'!$G$2:$G$7,'DMG Tables'!$H$2:$H$7)</f>
        <v>84800000</v>
      </c>
      <c r="ANX23" s="1">
        <f>LOOKUP($A23,'DMG Tables'!$P$2:$P$35,'DMG Tables'!$O$2:$O$35)*ANX$1*LOOKUP(ANX$1,'DMG Tables'!$G$2:$G$7,'DMG Tables'!$H$2:$H$7)</f>
        <v>84880000</v>
      </c>
      <c r="ANY23" s="1">
        <f>LOOKUP($A23,'DMG Tables'!$P$2:$P$35,'DMG Tables'!$O$2:$O$35)*ANY$1*LOOKUP(ANY$1,'DMG Tables'!$G$2:$G$7,'DMG Tables'!$H$2:$H$7)</f>
        <v>84960000</v>
      </c>
      <c r="ANZ23" s="1">
        <f>LOOKUP($A23,'DMG Tables'!$P$2:$P$35,'DMG Tables'!$O$2:$O$35)*ANZ$1*LOOKUP(ANZ$1,'DMG Tables'!$G$2:$G$7,'DMG Tables'!$H$2:$H$7)</f>
        <v>85040000</v>
      </c>
      <c r="AOA23" s="1">
        <f>LOOKUP($A23,'DMG Tables'!$P$2:$P$35,'DMG Tables'!$O$2:$O$35)*AOA$1*LOOKUP(AOA$1,'DMG Tables'!$G$2:$G$7,'DMG Tables'!$H$2:$H$7)</f>
        <v>85120000</v>
      </c>
      <c r="AOB23" s="1">
        <f>LOOKUP($A23,'DMG Tables'!$P$2:$P$35,'DMG Tables'!$O$2:$O$35)*AOB$1*LOOKUP(AOB$1,'DMG Tables'!$G$2:$G$7,'DMG Tables'!$H$2:$H$7)</f>
        <v>85200000</v>
      </c>
      <c r="AOC23" s="1">
        <f>LOOKUP($A23,'DMG Tables'!$P$2:$P$35,'DMG Tables'!$O$2:$O$35)*AOC$1*LOOKUP(AOC$1,'DMG Tables'!$G$2:$G$7,'DMG Tables'!$H$2:$H$7)</f>
        <v>85280000</v>
      </c>
      <c r="AOD23" s="1">
        <f>LOOKUP($A23,'DMG Tables'!$P$2:$P$35,'DMG Tables'!$O$2:$O$35)*AOD$1*LOOKUP(AOD$1,'DMG Tables'!$G$2:$G$7,'DMG Tables'!$H$2:$H$7)</f>
        <v>85360000</v>
      </c>
      <c r="AOE23" s="1">
        <f>LOOKUP($A23,'DMG Tables'!$P$2:$P$35,'DMG Tables'!$O$2:$O$35)*AOE$1*LOOKUP(AOE$1,'DMG Tables'!$G$2:$G$7,'DMG Tables'!$H$2:$H$7)</f>
        <v>85440000</v>
      </c>
      <c r="AOF23" s="1">
        <f>LOOKUP($A23,'DMG Tables'!$P$2:$P$35,'DMG Tables'!$O$2:$O$35)*AOF$1*LOOKUP(AOF$1,'DMG Tables'!$G$2:$G$7,'DMG Tables'!$H$2:$H$7)</f>
        <v>85520000</v>
      </c>
      <c r="AOG23" s="1">
        <f>LOOKUP($A23,'DMG Tables'!$P$2:$P$35,'DMG Tables'!$O$2:$O$35)*AOG$1*LOOKUP(AOG$1,'DMG Tables'!$G$2:$G$7,'DMG Tables'!$H$2:$H$7)</f>
        <v>85600000</v>
      </c>
      <c r="AOH23" s="1">
        <f>LOOKUP($A23,'DMG Tables'!$P$2:$P$35,'DMG Tables'!$O$2:$O$35)*AOH$1*LOOKUP(AOH$1,'DMG Tables'!$G$2:$G$7,'DMG Tables'!$H$2:$H$7)</f>
        <v>85680000</v>
      </c>
      <c r="AOI23" s="1">
        <f>LOOKUP($A23,'DMG Tables'!$P$2:$P$35,'DMG Tables'!$O$2:$O$35)*AOI$1*LOOKUP(AOI$1,'DMG Tables'!$G$2:$G$7,'DMG Tables'!$H$2:$H$7)</f>
        <v>85760000</v>
      </c>
      <c r="AOJ23" s="1">
        <f>LOOKUP($A23,'DMG Tables'!$P$2:$P$35,'DMG Tables'!$O$2:$O$35)*AOJ$1*LOOKUP(AOJ$1,'DMG Tables'!$G$2:$G$7,'DMG Tables'!$H$2:$H$7)</f>
        <v>85840000</v>
      </c>
      <c r="AOK23" s="1">
        <f>LOOKUP($A23,'DMG Tables'!$P$2:$P$35,'DMG Tables'!$O$2:$O$35)*AOK$1*LOOKUP(AOK$1,'DMG Tables'!$G$2:$G$7,'DMG Tables'!$H$2:$H$7)</f>
        <v>85920000</v>
      </c>
      <c r="AOL23" s="1">
        <f>LOOKUP($A23,'DMG Tables'!$P$2:$P$35,'DMG Tables'!$O$2:$O$35)*AOL$1*LOOKUP(AOL$1,'DMG Tables'!$G$2:$G$7,'DMG Tables'!$H$2:$H$7)</f>
        <v>86000000</v>
      </c>
      <c r="AOM23" s="1">
        <f>LOOKUP($A23,'DMG Tables'!$P$2:$P$35,'DMG Tables'!$O$2:$O$35)*AOM$1*LOOKUP(AOM$1,'DMG Tables'!$G$2:$G$7,'DMG Tables'!$H$2:$H$7)</f>
        <v>86080000</v>
      </c>
      <c r="AON23" s="1">
        <f>LOOKUP($A23,'DMG Tables'!$P$2:$P$35,'DMG Tables'!$O$2:$O$35)*AON$1*LOOKUP(AON$1,'DMG Tables'!$G$2:$G$7,'DMG Tables'!$H$2:$H$7)</f>
        <v>86160000</v>
      </c>
      <c r="AOO23" s="1">
        <f>LOOKUP($A23,'DMG Tables'!$P$2:$P$35,'DMG Tables'!$O$2:$O$35)*AOO$1*LOOKUP(AOO$1,'DMG Tables'!$G$2:$G$7,'DMG Tables'!$H$2:$H$7)</f>
        <v>86240000</v>
      </c>
      <c r="AOP23" s="1">
        <f>LOOKUP($A23,'DMG Tables'!$P$2:$P$35,'DMG Tables'!$O$2:$O$35)*AOP$1*LOOKUP(AOP$1,'DMG Tables'!$G$2:$G$7,'DMG Tables'!$H$2:$H$7)</f>
        <v>86320000</v>
      </c>
      <c r="AOQ23" s="1">
        <f>LOOKUP($A23,'DMG Tables'!$P$2:$P$35,'DMG Tables'!$O$2:$O$35)*AOQ$1*LOOKUP(AOQ$1,'DMG Tables'!$G$2:$G$7,'DMG Tables'!$H$2:$H$7)</f>
        <v>86400000</v>
      </c>
      <c r="AOR23" s="1">
        <f>LOOKUP($A23,'DMG Tables'!$P$2:$P$35,'DMG Tables'!$O$2:$O$35)*AOR$1*LOOKUP(AOR$1,'DMG Tables'!$G$2:$G$7,'DMG Tables'!$H$2:$H$7)</f>
        <v>86480000</v>
      </c>
      <c r="AOS23" s="1">
        <f>LOOKUP($A23,'DMG Tables'!$P$2:$P$35,'DMG Tables'!$O$2:$O$35)*AOS$1*LOOKUP(AOS$1,'DMG Tables'!$G$2:$G$7,'DMG Tables'!$H$2:$H$7)</f>
        <v>86560000</v>
      </c>
      <c r="AOT23" s="1">
        <f>LOOKUP($A23,'DMG Tables'!$P$2:$P$35,'DMG Tables'!$O$2:$O$35)*AOT$1*LOOKUP(AOT$1,'DMG Tables'!$G$2:$G$7,'DMG Tables'!$H$2:$H$7)</f>
        <v>86640000</v>
      </c>
      <c r="AOU23" s="1">
        <f>LOOKUP($A23,'DMG Tables'!$P$2:$P$35,'DMG Tables'!$O$2:$O$35)*AOU$1*LOOKUP(AOU$1,'DMG Tables'!$G$2:$G$7,'DMG Tables'!$H$2:$H$7)</f>
        <v>86720000</v>
      </c>
      <c r="AOV23" s="1">
        <f>LOOKUP($A23,'DMG Tables'!$P$2:$P$35,'DMG Tables'!$O$2:$O$35)*AOV$1*LOOKUP(AOV$1,'DMG Tables'!$G$2:$G$7,'DMG Tables'!$H$2:$H$7)</f>
        <v>86800000</v>
      </c>
      <c r="AOW23" s="1">
        <f>LOOKUP($A23,'DMG Tables'!$P$2:$P$35,'DMG Tables'!$O$2:$O$35)*AOW$1*LOOKUP(AOW$1,'DMG Tables'!$G$2:$G$7,'DMG Tables'!$H$2:$H$7)</f>
        <v>86880000</v>
      </c>
      <c r="AOX23" s="1">
        <f>LOOKUP($A23,'DMG Tables'!$P$2:$P$35,'DMG Tables'!$O$2:$O$35)*AOX$1*LOOKUP(AOX$1,'DMG Tables'!$G$2:$G$7,'DMG Tables'!$H$2:$H$7)</f>
        <v>86960000</v>
      </c>
      <c r="AOY23" s="1">
        <f>LOOKUP($A23,'DMG Tables'!$P$2:$P$35,'DMG Tables'!$O$2:$O$35)*AOY$1*LOOKUP(AOY$1,'DMG Tables'!$G$2:$G$7,'DMG Tables'!$H$2:$H$7)</f>
        <v>87040000</v>
      </c>
      <c r="AOZ23" s="1">
        <f>LOOKUP($A23,'DMG Tables'!$P$2:$P$35,'DMG Tables'!$O$2:$O$35)*AOZ$1*LOOKUP(AOZ$1,'DMG Tables'!$G$2:$G$7,'DMG Tables'!$H$2:$H$7)</f>
        <v>87120000</v>
      </c>
      <c r="APA23" s="1">
        <f>LOOKUP($A23,'DMG Tables'!$P$2:$P$35,'DMG Tables'!$O$2:$O$35)*APA$1*LOOKUP(APA$1,'DMG Tables'!$G$2:$G$7,'DMG Tables'!$H$2:$H$7)</f>
        <v>87200000</v>
      </c>
      <c r="APB23" s="1">
        <f>LOOKUP($A23,'DMG Tables'!$P$2:$P$35,'DMG Tables'!$O$2:$O$35)*APB$1*LOOKUP(APB$1,'DMG Tables'!$G$2:$G$7,'DMG Tables'!$H$2:$H$7)</f>
        <v>87280000</v>
      </c>
      <c r="APC23" s="1">
        <f>LOOKUP($A23,'DMG Tables'!$P$2:$P$35,'DMG Tables'!$O$2:$O$35)*APC$1*LOOKUP(APC$1,'DMG Tables'!$G$2:$G$7,'DMG Tables'!$H$2:$H$7)</f>
        <v>87360000</v>
      </c>
      <c r="APD23" s="1">
        <f>LOOKUP($A23,'DMG Tables'!$P$2:$P$35,'DMG Tables'!$O$2:$O$35)*APD$1*LOOKUP(APD$1,'DMG Tables'!$G$2:$G$7,'DMG Tables'!$H$2:$H$7)</f>
        <v>87440000</v>
      </c>
      <c r="APE23" s="1">
        <f>LOOKUP($A23,'DMG Tables'!$P$2:$P$35,'DMG Tables'!$O$2:$O$35)*APE$1*LOOKUP(APE$1,'DMG Tables'!$G$2:$G$7,'DMG Tables'!$H$2:$H$7)</f>
        <v>87520000</v>
      </c>
      <c r="APF23" s="1">
        <f>LOOKUP($A23,'DMG Tables'!$P$2:$P$35,'DMG Tables'!$O$2:$O$35)*APF$1*LOOKUP(APF$1,'DMG Tables'!$G$2:$G$7,'DMG Tables'!$H$2:$H$7)</f>
        <v>87600000</v>
      </c>
      <c r="APG23" s="1">
        <f>LOOKUP($A23,'DMG Tables'!$P$2:$P$35,'DMG Tables'!$O$2:$O$35)*APG$1*LOOKUP(APG$1,'DMG Tables'!$G$2:$G$7,'DMG Tables'!$H$2:$H$7)</f>
        <v>87680000</v>
      </c>
      <c r="APH23" s="1">
        <f>LOOKUP($A23,'DMG Tables'!$P$2:$P$35,'DMG Tables'!$O$2:$O$35)*APH$1*LOOKUP(APH$1,'DMG Tables'!$G$2:$G$7,'DMG Tables'!$H$2:$H$7)</f>
        <v>87760000</v>
      </c>
      <c r="API23" s="1">
        <f>LOOKUP($A23,'DMG Tables'!$P$2:$P$35,'DMG Tables'!$O$2:$O$35)*API$1*LOOKUP(API$1,'DMG Tables'!$G$2:$G$7,'DMG Tables'!$H$2:$H$7)</f>
        <v>87840000</v>
      </c>
      <c r="APJ23" s="1">
        <f>LOOKUP($A23,'DMG Tables'!$P$2:$P$35,'DMG Tables'!$O$2:$O$35)*APJ$1*LOOKUP(APJ$1,'DMG Tables'!$G$2:$G$7,'DMG Tables'!$H$2:$H$7)</f>
        <v>87920000</v>
      </c>
      <c r="APK23" s="1">
        <f>LOOKUP($A23,'DMG Tables'!$P$2:$P$35,'DMG Tables'!$O$2:$O$35)*APK$1*LOOKUP(APK$1,'DMG Tables'!$G$2:$G$7,'DMG Tables'!$H$2:$H$7)</f>
        <v>88000000</v>
      </c>
      <c r="APL23" s="1">
        <f>LOOKUP($A23,'DMG Tables'!$P$2:$P$35,'DMG Tables'!$O$2:$O$35)*APL$1*LOOKUP(APL$1,'DMG Tables'!$G$2:$G$7,'DMG Tables'!$H$2:$H$7)</f>
        <v>88080000</v>
      </c>
      <c r="APM23" s="1">
        <f>LOOKUP($A23,'DMG Tables'!$P$2:$P$35,'DMG Tables'!$O$2:$O$35)*APM$1*LOOKUP(APM$1,'DMG Tables'!$G$2:$G$7,'DMG Tables'!$H$2:$H$7)</f>
        <v>88160000</v>
      </c>
      <c r="APN23" s="1">
        <f>LOOKUP($A23,'DMG Tables'!$P$2:$P$35,'DMG Tables'!$O$2:$O$35)*APN$1*LOOKUP(APN$1,'DMG Tables'!$G$2:$G$7,'DMG Tables'!$H$2:$H$7)</f>
        <v>88240000</v>
      </c>
      <c r="APO23" s="1">
        <f>LOOKUP($A23,'DMG Tables'!$P$2:$P$35,'DMG Tables'!$O$2:$O$35)*APO$1*LOOKUP(APO$1,'DMG Tables'!$G$2:$G$7,'DMG Tables'!$H$2:$H$7)</f>
        <v>88320000</v>
      </c>
      <c r="APP23" s="1">
        <f>LOOKUP($A23,'DMG Tables'!$P$2:$P$35,'DMG Tables'!$O$2:$O$35)*APP$1*LOOKUP(APP$1,'DMG Tables'!$G$2:$G$7,'DMG Tables'!$H$2:$H$7)</f>
        <v>88400000</v>
      </c>
      <c r="APQ23" s="1">
        <f>LOOKUP($A23,'DMG Tables'!$P$2:$P$35,'DMG Tables'!$O$2:$O$35)*APQ$1*LOOKUP(APQ$1,'DMG Tables'!$G$2:$G$7,'DMG Tables'!$H$2:$H$7)</f>
        <v>88480000</v>
      </c>
      <c r="APR23" s="1">
        <f>LOOKUP($A23,'DMG Tables'!$P$2:$P$35,'DMG Tables'!$O$2:$O$35)*APR$1*LOOKUP(APR$1,'DMG Tables'!$G$2:$G$7,'DMG Tables'!$H$2:$H$7)</f>
        <v>88560000</v>
      </c>
      <c r="APS23" s="1">
        <f>LOOKUP($A23,'DMG Tables'!$P$2:$P$35,'DMG Tables'!$O$2:$O$35)*APS$1*LOOKUP(APS$1,'DMG Tables'!$G$2:$G$7,'DMG Tables'!$H$2:$H$7)</f>
        <v>88640000</v>
      </c>
      <c r="APT23" s="1">
        <f>LOOKUP($A23,'DMG Tables'!$P$2:$P$35,'DMG Tables'!$O$2:$O$35)*APT$1*LOOKUP(APT$1,'DMG Tables'!$G$2:$G$7,'DMG Tables'!$H$2:$H$7)</f>
        <v>88720000</v>
      </c>
      <c r="APU23" s="1">
        <f>LOOKUP($A23,'DMG Tables'!$P$2:$P$35,'DMG Tables'!$O$2:$O$35)*APU$1*LOOKUP(APU$1,'DMG Tables'!$G$2:$G$7,'DMG Tables'!$H$2:$H$7)</f>
        <v>88800000</v>
      </c>
      <c r="APV23" s="1">
        <f>LOOKUP($A23,'DMG Tables'!$P$2:$P$35,'DMG Tables'!$O$2:$O$35)*APV$1*LOOKUP(APV$1,'DMG Tables'!$G$2:$G$7,'DMG Tables'!$H$2:$H$7)</f>
        <v>88880000</v>
      </c>
      <c r="APW23" s="1">
        <f>LOOKUP($A23,'DMG Tables'!$P$2:$P$35,'DMG Tables'!$O$2:$O$35)*APW$1*LOOKUP(APW$1,'DMG Tables'!$G$2:$G$7,'DMG Tables'!$H$2:$H$7)</f>
        <v>88960000</v>
      </c>
      <c r="APX23" s="1">
        <f>LOOKUP($A23,'DMG Tables'!$P$2:$P$35,'DMG Tables'!$O$2:$O$35)*APX$1*LOOKUP(APX$1,'DMG Tables'!$G$2:$G$7,'DMG Tables'!$H$2:$H$7)</f>
        <v>89040000</v>
      </c>
      <c r="APY23" s="1">
        <f>LOOKUP($A23,'DMG Tables'!$P$2:$P$35,'DMG Tables'!$O$2:$O$35)*APY$1*LOOKUP(APY$1,'DMG Tables'!$G$2:$G$7,'DMG Tables'!$H$2:$H$7)</f>
        <v>89120000</v>
      </c>
      <c r="APZ23" s="1">
        <f>LOOKUP($A23,'DMG Tables'!$P$2:$P$35,'DMG Tables'!$O$2:$O$35)*APZ$1*LOOKUP(APZ$1,'DMG Tables'!$G$2:$G$7,'DMG Tables'!$H$2:$H$7)</f>
        <v>89200000</v>
      </c>
      <c r="AQA23" s="1">
        <f>LOOKUP($A23,'DMG Tables'!$P$2:$P$35,'DMG Tables'!$O$2:$O$35)*AQA$1*LOOKUP(AQA$1,'DMG Tables'!$G$2:$G$7,'DMG Tables'!$H$2:$H$7)</f>
        <v>89280000</v>
      </c>
      <c r="AQB23" s="1">
        <f>LOOKUP($A23,'DMG Tables'!$P$2:$P$35,'DMG Tables'!$O$2:$O$35)*AQB$1*LOOKUP(AQB$1,'DMG Tables'!$G$2:$G$7,'DMG Tables'!$H$2:$H$7)</f>
        <v>89360000</v>
      </c>
      <c r="AQC23" s="1">
        <f>LOOKUP($A23,'DMG Tables'!$P$2:$P$35,'DMG Tables'!$O$2:$O$35)*AQC$1*LOOKUP(AQC$1,'DMG Tables'!$G$2:$G$7,'DMG Tables'!$H$2:$H$7)</f>
        <v>89440000</v>
      </c>
      <c r="AQD23" s="1">
        <f>LOOKUP($A23,'DMG Tables'!$P$2:$P$35,'DMG Tables'!$O$2:$O$35)*AQD$1*LOOKUP(AQD$1,'DMG Tables'!$G$2:$G$7,'DMG Tables'!$H$2:$H$7)</f>
        <v>89520000</v>
      </c>
      <c r="AQE23" s="1">
        <f>LOOKUP($A23,'DMG Tables'!$P$2:$P$35,'DMG Tables'!$O$2:$O$35)*AQE$1*LOOKUP(AQE$1,'DMG Tables'!$G$2:$G$7,'DMG Tables'!$H$2:$H$7)</f>
        <v>89600000</v>
      </c>
      <c r="AQF23" s="1">
        <f>LOOKUP($A23,'DMG Tables'!$P$2:$P$35,'DMG Tables'!$O$2:$O$35)*AQF$1*LOOKUP(AQF$1,'DMG Tables'!$G$2:$G$7,'DMG Tables'!$H$2:$H$7)</f>
        <v>89680000</v>
      </c>
      <c r="AQG23" s="1">
        <f>LOOKUP($A23,'DMG Tables'!$P$2:$P$35,'DMG Tables'!$O$2:$O$35)*AQG$1*LOOKUP(AQG$1,'DMG Tables'!$G$2:$G$7,'DMG Tables'!$H$2:$H$7)</f>
        <v>89760000</v>
      </c>
      <c r="AQH23" s="1">
        <f>LOOKUP($A23,'DMG Tables'!$P$2:$P$35,'DMG Tables'!$O$2:$O$35)*AQH$1*LOOKUP(AQH$1,'DMG Tables'!$G$2:$G$7,'DMG Tables'!$H$2:$H$7)</f>
        <v>89840000</v>
      </c>
      <c r="AQI23" s="1">
        <f>LOOKUP($A23,'DMG Tables'!$P$2:$P$35,'DMG Tables'!$O$2:$O$35)*AQI$1*LOOKUP(AQI$1,'DMG Tables'!$G$2:$G$7,'DMG Tables'!$H$2:$H$7)</f>
        <v>89920000</v>
      </c>
      <c r="AQJ23" s="1">
        <f>LOOKUP($A23,'DMG Tables'!$P$2:$P$35,'DMG Tables'!$O$2:$O$35)*AQJ$1*LOOKUP(AQJ$1,'DMG Tables'!$G$2:$G$7,'DMG Tables'!$H$2:$H$7)</f>
        <v>90000000</v>
      </c>
      <c r="AQK23" s="1">
        <f>LOOKUP($A23,'DMG Tables'!$P$2:$P$35,'DMG Tables'!$O$2:$O$35)*AQK$1*LOOKUP(AQK$1,'DMG Tables'!$G$2:$G$7,'DMG Tables'!$H$2:$H$7)</f>
        <v>90080000</v>
      </c>
      <c r="AQL23" s="1">
        <f>LOOKUP($A23,'DMG Tables'!$P$2:$P$35,'DMG Tables'!$O$2:$O$35)*AQL$1*LOOKUP(AQL$1,'DMG Tables'!$G$2:$G$7,'DMG Tables'!$H$2:$H$7)</f>
        <v>90160000</v>
      </c>
      <c r="AQM23" s="1">
        <f>LOOKUP($A23,'DMG Tables'!$P$2:$P$35,'DMG Tables'!$O$2:$O$35)*AQM$1*LOOKUP(AQM$1,'DMG Tables'!$G$2:$G$7,'DMG Tables'!$H$2:$H$7)</f>
        <v>90240000</v>
      </c>
      <c r="AQN23" s="1">
        <f>LOOKUP($A23,'DMG Tables'!$P$2:$P$35,'DMG Tables'!$O$2:$O$35)*AQN$1*LOOKUP(AQN$1,'DMG Tables'!$G$2:$G$7,'DMG Tables'!$H$2:$H$7)</f>
        <v>90320000</v>
      </c>
      <c r="AQO23" s="1">
        <f>LOOKUP($A23,'DMG Tables'!$P$2:$P$35,'DMG Tables'!$O$2:$O$35)*AQO$1*LOOKUP(AQO$1,'DMG Tables'!$G$2:$G$7,'DMG Tables'!$H$2:$H$7)</f>
        <v>90400000</v>
      </c>
      <c r="AQP23" s="1">
        <f>LOOKUP($A23,'DMG Tables'!$P$2:$P$35,'DMG Tables'!$O$2:$O$35)*AQP$1*LOOKUP(AQP$1,'DMG Tables'!$G$2:$G$7,'DMG Tables'!$H$2:$H$7)</f>
        <v>90480000</v>
      </c>
      <c r="AQQ23" s="1">
        <f>LOOKUP($A23,'DMG Tables'!$P$2:$P$35,'DMG Tables'!$O$2:$O$35)*AQQ$1*LOOKUP(AQQ$1,'DMG Tables'!$G$2:$G$7,'DMG Tables'!$H$2:$H$7)</f>
        <v>90560000</v>
      </c>
      <c r="AQR23" s="1">
        <f>LOOKUP($A23,'DMG Tables'!$P$2:$P$35,'DMG Tables'!$O$2:$O$35)*AQR$1*LOOKUP(AQR$1,'DMG Tables'!$G$2:$G$7,'DMG Tables'!$H$2:$H$7)</f>
        <v>90640000</v>
      </c>
      <c r="AQS23" s="1">
        <f>LOOKUP($A23,'DMG Tables'!$P$2:$P$35,'DMG Tables'!$O$2:$O$35)*AQS$1*LOOKUP(AQS$1,'DMG Tables'!$G$2:$G$7,'DMG Tables'!$H$2:$H$7)</f>
        <v>90720000</v>
      </c>
      <c r="AQT23" s="1">
        <f>LOOKUP($A23,'DMG Tables'!$P$2:$P$35,'DMG Tables'!$O$2:$O$35)*AQT$1*LOOKUP(AQT$1,'DMG Tables'!$G$2:$G$7,'DMG Tables'!$H$2:$H$7)</f>
        <v>90800000</v>
      </c>
      <c r="AQU23" s="1">
        <f>LOOKUP($A23,'DMG Tables'!$P$2:$P$35,'DMG Tables'!$O$2:$O$35)*AQU$1*LOOKUP(AQU$1,'DMG Tables'!$G$2:$G$7,'DMG Tables'!$H$2:$H$7)</f>
        <v>90880000</v>
      </c>
      <c r="AQV23" s="1">
        <f>LOOKUP($A23,'DMG Tables'!$P$2:$P$35,'DMG Tables'!$O$2:$O$35)*AQV$1*LOOKUP(AQV$1,'DMG Tables'!$G$2:$G$7,'DMG Tables'!$H$2:$H$7)</f>
        <v>90960000</v>
      </c>
      <c r="AQW23" s="1">
        <f>LOOKUP($A23,'DMG Tables'!$P$2:$P$35,'DMG Tables'!$O$2:$O$35)*AQW$1*LOOKUP(AQW$1,'DMG Tables'!$G$2:$G$7,'DMG Tables'!$H$2:$H$7)</f>
        <v>91040000</v>
      </c>
      <c r="AQX23" s="1">
        <f>LOOKUP($A23,'DMG Tables'!$P$2:$P$35,'DMG Tables'!$O$2:$O$35)*AQX$1*LOOKUP(AQX$1,'DMG Tables'!$G$2:$G$7,'DMG Tables'!$H$2:$H$7)</f>
        <v>91120000</v>
      </c>
      <c r="AQY23" s="1">
        <f>LOOKUP($A23,'DMG Tables'!$P$2:$P$35,'DMG Tables'!$O$2:$O$35)*AQY$1*LOOKUP(AQY$1,'DMG Tables'!$G$2:$G$7,'DMG Tables'!$H$2:$H$7)</f>
        <v>91200000</v>
      </c>
      <c r="AQZ23" s="1">
        <f>LOOKUP($A23,'DMG Tables'!$P$2:$P$35,'DMG Tables'!$O$2:$O$35)*AQZ$1*LOOKUP(AQZ$1,'DMG Tables'!$G$2:$G$7,'DMG Tables'!$H$2:$H$7)</f>
        <v>91280000</v>
      </c>
      <c r="ARA23" s="1">
        <f>LOOKUP($A23,'DMG Tables'!$P$2:$P$35,'DMG Tables'!$O$2:$O$35)*ARA$1*LOOKUP(ARA$1,'DMG Tables'!$G$2:$G$7,'DMG Tables'!$H$2:$H$7)</f>
        <v>91360000</v>
      </c>
      <c r="ARB23" s="1">
        <f>LOOKUP($A23,'DMG Tables'!$P$2:$P$35,'DMG Tables'!$O$2:$O$35)*ARB$1*LOOKUP(ARB$1,'DMG Tables'!$G$2:$G$7,'DMG Tables'!$H$2:$H$7)</f>
        <v>91440000</v>
      </c>
      <c r="ARC23" s="1">
        <f>LOOKUP($A23,'DMG Tables'!$P$2:$P$35,'DMG Tables'!$O$2:$O$35)*ARC$1*LOOKUP(ARC$1,'DMG Tables'!$G$2:$G$7,'DMG Tables'!$H$2:$H$7)</f>
        <v>91520000</v>
      </c>
      <c r="ARD23" s="1">
        <f>LOOKUP($A23,'DMG Tables'!$P$2:$P$35,'DMG Tables'!$O$2:$O$35)*ARD$1*LOOKUP(ARD$1,'DMG Tables'!$G$2:$G$7,'DMG Tables'!$H$2:$H$7)</f>
        <v>91600000</v>
      </c>
      <c r="ARE23" s="1">
        <f>LOOKUP($A23,'DMG Tables'!$P$2:$P$35,'DMG Tables'!$O$2:$O$35)*ARE$1*LOOKUP(ARE$1,'DMG Tables'!$G$2:$G$7,'DMG Tables'!$H$2:$H$7)</f>
        <v>91680000</v>
      </c>
      <c r="ARF23" s="1">
        <f>LOOKUP($A23,'DMG Tables'!$P$2:$P$35,'DMG Tables'!$O$2:$O$35)*ARF$1*LOOKUP(ARF$1,'DMG Tables'!$G$2:$G$7,'DMG Tables'!$H$2:$H$7)</f>
        <v>91760000</v>
      </c>
      <c r="ARG23" s="1">
        <f>LOOKUP($A23,'DMG Tables'!$P$2:$P$35,'DMG Tables'!$O$2:$O$35)*ARG$1*LOOKUP(ARG$1,'DMG Tables'!$G$2:$G$7,'DMG Tables'!$H$2:$H$7)</f>
        <v>91840000</v>
      </c>
      <c r="ARH23" s="1">
        <f>LOOKUP($A23,'DMG Tables'!$P$2:$P$35,'DMG Tables'!$O$2:$O$35)*ARH$1*LOOKUP(ARH$1,'DMG Tables'!$G$2:$G$7,'DMG Tables'!$H$2:$H$7)</f>
        <v>91920000</v>
      </c>
      <c r="ARI23" s="1">
        <f>LOOKUP($A23,'DMG Tables'!$P$2:$P$35,'DMG Tables'!$O$2:$O$35)*ARI$1*LOOKUP(ARI$1,'DMG Tables'!$G$2:$G$7,'DMG Tables'!$H$2:$H$7)</f>
        <v>92000000</v>
      </c>
      <c r="ARJ23" s="1">
        <f>LOOKUP($A23,'DMG Tables'!$P$2:$P$35,'DMG Tables'!$O$2:$O$35)*ARJ$1*LOOKUP(ARJ$1,'DMG Tables'!$G$2:$G$7,'DMG Tables'!$H$2:$H$7)</f>
        <v>92080000</v>
      </c>
      <c r="ARK23" s="1">
        <f>LOOKUP($A23,'DMG Tables'!$P$2:$P$35,'DMG Tables'!$O$2:$O$35)*ARK$1*LOOKUP(ARK$1,'DMG Tables'!$G$2:$G$7,'DMG Tables'!$H$2:$H$7)</f>
        <v>92160000</v>
      </c>
      <c r="ARL23" s="1">
        <f>LOOKUP($A23,'DMG Tables'!$P$2:$P$35,'DMG Tables'!$O$2:$O$35)*ARL$1*LOOKUP(ARL$1,'DMG Tables'!$G$2:$G$7,'DMG Tables'!$H$2:$H$7)</f>
        <v>92240000</v>
      </c>
      <c r="ARM23" s="1">
        <f>LOOKUP($A23,'DMG Tables'!$P$2:$P$35,'DMG Tables'!$O$2:$O$35)*ARM$1*LOOKUP(ARM$1,'DMG Tables'!$G$2:$G$7,'DMG Tables'!$H$2:$H$7)</f>
        <v>92320000</v>
      </c>
      <c r="ARN23" s="1">
        <f>LOOKUP($A23,'DMG Tables'!$P$2:$P$35,'DMG Tables'!$O$2:$O$35)*ARN$1*LOOKUP(ARN$1,'DMG Tables'!$G$2:$G$7,'DMG Tables'!$H$2:$H$7)</f>
        <v>92400000</v>
      </c>
      <c r="ARO23" s="1">
        <f>LOOKUP($A23,'DMG Tables'!$P$2:$P$35,'DMG Tables'!$O$2:$O$35)*ARO$1*LOOKUP(ARO$1,'DMG Tables'!$G$2:$G$7,'DMG Tables'!$H$2:$H$7)</f>
        <v>92480000</v>
      </c>
      <c r="ARP23" s="1">
        <f>LOOKUP($A23,'DMG Tables'!$P$2:$P$35,'DMG Tables'!$O$2:$O$35)*ARP$1*LOOKUP(ARP$1,'DMG Tables'!$G$2:$G$7,'DMG Tables'!$H$2:$H$7)</f>
        <v>92560000</v>
      </c>
      <c r="ARQ23" s="1">
        <f>LOOKUP($A23,'DMG Tables'!$P$2:$P$35,'DMG Tables'!$O$2:$O$35)*ARQ$1*LOOKUP(ARQ$1,'DMG Tables'!$G$2:$G$7,'DMG Tables'!$H$2:$H$7)</f>
        <v>92640000</v>
      </c>
      <c r="ARR23" s="1">
        <f>LOOKUP($A23,'DMG Tables'!$P$2:$P$35,'DMG Tables'!$O$2:$O$35)*ARR$1*LOOKUP(ARR$1,'DMG Tables'!$G$2:$G$7,'DMG Tables'!$H$2:$H$7)</f>
        <v>92720000</v>
      </c>
      <c r="ARS23" s="1">
        <f>LOOKUP($A23,'DMG Tables'!$P$2:$P$35,'DMG Tables'!$O$2:$O$35)*ARS$1*LOOKUP(ARS$1,'DMG Tables'!$G$2:$G$7,'DMG Tables'!$H$2:$H$7)</f>
        <v>92800000</v>
      </c>
      <c r="ART23" s="1">
        <f>LOOKUP($A23,'DMG Tables'!$P$2:$P$35,'DMG Tables'!$O$2:$O$35)*ART$1*LOOKUP(ART$1,'DMG Tables'!$G$2:$G$7,'DMG Tables'!$H$2:$H$7)</f>
        <v>92880000</v>
      </c>
      <c r="ARU23" s="1">
        <f>LOOKUP($A23,'DMG Tables'!$P$2:$P$35,'DMG Tables'!$O$2:$O$35)*ARU$1*LOOKUP(ARU$1,'DMG Tables'!$G$2:$G$7,'DMG Tables'!$H$2:$H$7)</f>
        <v>92960000</v>
      </c>
      <c r="ARV23" s="1">
        <f>LOOKUP($A23,'DMG Tables'!$P$2:$P$35,'DMG Tables'!$O$2:$O$35)*ARV$1*LOOKUP(ARV$1,'DMG Tables'!$G$2:$G$7,'DMG Tables'!$H$2:$H$7)</f>
        <v>93040000</v>
      </c>
      <c r="ARW23" s="1">
        <f>LOOKUP($A23,'DMG Tables'!$P$2:$P$35,'DMG Tables'!$O$2:$O$35)*ARW$1*LOOKUP(ARW$1,'DMG Tables'!$G$2:$G$7,'DMG Tables'!$H$2:$H$7)</f>
        <v>93120000</v>
      </c>
      <c r="ARX23" s="1">
        <f>LOOKUP($A23,'DMG Tables'!$P$2:$P$35,'DMG Tables'!$O$2:$O$35)*ARX$1*LOOKUP(ARX$1,'DMG Tables'!$G$2:$G$7,'DMG Tables'!$H$2:$H$7)</f>
        <v>93200000</v>
      </c>
      <c r="ARY23" s="1">
        <f>LOOKUP($A23,'DMG Tables'!$P$2:$P$35,'DMG Tables'!$O$2:$O$35)*ARY$1*LOOKUP(ARY$1,'DMG Tables'!$G$2:$G$7,'DMG Tables'!$H$2:$H$7)</f>
        <v>93280000</v>
      </c>
      <c r="ARZ23" s="1">
        <f>LOOKUP($A23,'DMG Tables'!$P$2:$P$35,'DMG Tables'!$O$2:$O$35)*ARZ$1*LOOKUP(ARZ$1,'DMG Tables'!$G$2:$G$7,'DMG Tables'!$H$2:$H$7)</f>
        <v>93360000</v>
      </c>
      <c r="ASA23" s="1">
        <f>LOOKUP($A23,'DMG Tables'!$P$2:$P$35,'DMG Tables'!$O$2:$O$35)*ASA$1*LOOKUP(ASA$1,'DMG Tables'!$G$2:$G$7,'DMG Tables'!$H$2:$H$7)</f>
        <v>93440000</v>
      </c>
      <c r="ASB23" s="1">
        <f>LOOKUP($A23,'DMG Tables'!$P$2:$P$35,'DMG Tables'!$O$2:$O$35)*ASB$1*LOOKUP(ASB$1,'DMG Tables'!$G$2:$G$7,'DMG Tables'!$H$2:$H$7)</f>
        <v>93520000</v>
      </c>
      <c r="ASC23" s="1">
        <f>LOOKUP($A23,'DMG Tables'!$P$2:$P$35,'DMG Tables'!$O$2:$O$35)*ASC$1*LOOKUP(ASC$1,'DMG Tables'!$G$2:$G$7,'DMG Tables'!$H$2:$H$7)</f>
        <v>93600000</v>
      </c>
      <c r="ASD23" s="1">
        <f>LOOKUP($A23,'DMG Tables'!$P$2:$P$35,'DMG Tables'!$O$2:$O$35)*ASD$1*LOOKUP(ASD$1,'DMG Tables'!$G$2:$G$7,'DMG Tables'!$H$2:$H$7)</f>
        <v>93680000</v>
      </c>
      <c r="ASE23" s="1">
        <f>LOOKUP($A23,'DMG Tables'!$P$2:$P$35,'DMG Tables'!$O$2:$O$35)*ASE$1*LOOKUP(ASE$1,'DMG Tables'!$G$2:$G$7,'DMG Tables'!$H$2:$H$7)</f>
        <v>93760000</v>
      </c>
      <c r="ASF23" s="1">
        <f>LOOKUP($A23,'DMG Tables'!$P$2:$P$35,'DMG Tables'!$O$2:$O$35)*ASF$1*LOOKUP(ASF$1,'DMG Tables'!$G$2:$G$7,'DMG Tables'!$H$2:$H$7)</f>
        <v>93840000</v>
      </c>
      <c r="ASG23" s="1">
        <f>LOOKUP($A23,'DMG Tables'!$P$2:$P$35,'DMG Tables'!$O$2:$O$35)*ASG$1*LOOKUP(ASG$1,'DMG Tables'!$G$2:$G$7,'DMG Tables'!$H$2:$H$7)</f>
        <v>93920000</v>
      </c>
      <c r="ASH23" s="1">
        <f>LOOKUP($A23,'DMG Tables'!$P$2:$P$35,'DMG Tables'!$O$2:$O$35)*ASH$1*LOOKUP(ASH$1,'DMG Tables'!$G$2:$G$7,'DMG Tables'!$H$2:$H$7)</f>
        <v>94000000</v>
      </c>
      <c r="ASI23" s="1">
        <f>LOOKUP($A23,'DMG Tables'!$P$2:$P$35,'DMG Tables'!$O$2:$O$35)*ASI$1*LOOKUP(ASI$1,'DMG Tables'!$G$2:$G$7,'DMG Tables'!$H$2:$H$7)</f>
        <v>94080000</v>
      </c>
      <c r="ASJ23" s="1">
        <f>LOOKUP($A23,'DMG Tables'!$P$2:$P$35,'DMG Tables'!$O$2:$O$35)*ASJ$1*LOOKUP(ASJ$1,'DMG Tables'!$G$2:$G$7,'DMG Tables'!$H$2:$H$7)</f>
        <v>94160000</v>
      </c>
      <c r="ASK23" s="1">
        <f>LOOKUP($A23,'DMG Tables'!$P$2:$P$35,'DMG Tables'!$O$2:$O$35)*ASK$1*LOOKUP(ASK$1,'DMG Tables'!$G$2:$G$7,'DMG Tables'!$H$2:$H$7)</f>
        <v>94240000</v>
      </c>
      <c r="ASL23" s="1">
        <f>LOOKUP($A23,'DMG Tables'!$P$2:$P$35,'DMG Tables'!$O$2:$O$35)*ASL$1*LOOKUP(ASL$1,'DMG Tables'!$G$2:$G$7,'DMG Tables'!$H$2:$H$7)</f>
        <v>94320000</v>
      </c>
      <c r="ASM23" s="1">
        <f>LOOKUP($A23,'DMG Tables'!$P$2:$P$35,'DMG Tables'!$O$2:$O$35)*ASM$1*LOOKUP(ASM$1,'DMG Tables'!$G$2:$G$7,'DMG Tables'!$H$2:$H$7)</f>
        <v>94400000</v>
      </c>
      <c r="ASN23" s="1">
        <f>LOOKUP($A23,'DMG Tables'!$P$2:$P$35,'DMG Tables'!$O$2:$O$35)*ASN$1*LOOKUP(ASN$1,'DMG Tables'!$G$2:$G$7,'DMG Tables'!$H$2:$H$7)</f>
        <v>94480000</v>
      </c>
      <c r="ASO23" s="1">
        <f>LOOKUP($A23,'DMG Tables'!$P$2:$P$35,'DMG Tables'!$O$2:$O$35)*ASO$1*LOOKUP(ASO$1,'DMG Tables'!$G$2:$G$7,'DMG Tables'!$H$2:$H$7)</f>
        <v>94560000</v>
      </c>
      <c r="ASP23" s="1">
        <f>LOOKUP($A23,'DMG Tables'!$P$2:$P$35,'DMG Tables'!$O$2:$O$35)*ASP$1*LOOKUP(ASP$1,'DMG Tables'!$G$2:$G$7,'DMG Tables'!$H$2:$H$7)</f>
        <v>94640000</v>
      </c>
      <c r="ASQ23" s="1">
        <f>LOOKUP($A23,'DMG Tables'!$P$2:$P$35,'DMG Tables'!$O$2:$O$35)*ASQ$1*LOOKUP(ASQ$1,'DMG Tables'!$G$2:$G$7,'DMG Tables'!$H$2:$H$7)</f>
        <v>94720000</v>
      </c>
      <c r="ASR23" s="1">
        <f>LOOKUP($A23,'DMG Tables'!$P$2:$P$35,'DMG Tables'!$O$2:$O$35)*ASR$1*LOOKUP(ASR$1,'DMG Tables'!$G$2:$G$7,'DMG Tables'!$H$2:$H$7)</f>
        <v>94800000</v>
      </c>
      <c r="ASS23" s="1">
        <f>LOOKUP($A23,'DMG Tables'!$P$2:$P$35,'DMG Tables'!$O$2:$O$35)*ASS$1*LOOKUP(ASS$1,'DMG Tables'!$G$2:$G$7,'DMG Tables'!$H$2:$H$7)</f>
        <v>94880000</v>
      </c>
      <c r="AST23" s="1">
        <f>LOOKUP($A23,'DMG Tables'!$P$2:$P$35,'DMG Tables'!$O$2:$O$35)*AST$1*LOOKUP(AST$1,'DMG Tables'!$G$2:$G$7,'DMG Tables'!$H$2:$H$7)</f>
        <v>94960000</v>
      </c>
      <c r="ASU23" s="1">
        <f>LOOKUP($A23,'DMG Tables'!$P$2:$P$35,'DMG Tables'!$O$2:$O$35)*ASU$1*LOOKUP(ASU$1,'DMG Tables'!$G$2:$G$7,'DMG Tables'!$H$2:$H$7)</f>
        <v>95040000</v>
      </c>
      <c r="ASV23" s="1">
        <f>LOOKUP($A23,'DMG Tables'!$P$2:$P$35,'DMG Tables'!$O$2:$O$35)*ASV$1*LOOKUP(ASV$1,'DMG Tables'!$G$2:$G$7,'DMG Tables'!$H$2:$H$7)</f>
        <v>95120000</v>
      </c>
      <c r="ASW23" s="1">
        <f>LOOKUP($A23,'DMG Tables'!$P$2:$P$35,'DMG Tables'!$O$2:$O$35)*ASW$1*LOOKUP(ASW$1,'DMG Tables'!$G$2:$G$7,'DMG Tables'!$H$2:$H$7)</f>
        <v>95200000</v>
      </c>
      <c r="ASX23" s="1">
        <f>LOOKUP($A23,'DMG Tables'!$P$2:$P$35,'DMG Tables'!$O$2:$O$35)*ASX$1*LOOKUP(ASX$1,'DMG Tables'!$G$2:$G$7,'DMG Tables'!$H$2:$H$7)</f>
        <v>95280000</v>
      </c>
      <c r="ASY23" s="1">
        <f>LOOKUP($A23,'DMG Tables'!$P$2:$P$35,'DMG Tables'!$O$2:$O$35)*ASY$1*LOOKUP(ASY$1,'DMG Tables'!$G$2:$G$7,'DMG Tables'!$H$2:$H$7)</f>
        <v>95360000</v>
      </c>
      <c r="ASZ23" s="1">
        <f>LOOKUP($A23,'DMG Tables'!$P$2:$P$35,'DMG Tables'!$O$2:$O$35)*ASZ$1*LOOKUP(ASZ$1,'DMG Tables'!$G$2:$G$7,'DMG Tables'!$H$2:$H$7)</f>
        <v>95440000</v>
      </c>
      <c r="ATA23" s="1">
        <f>LOOKUP($A23,'DMG Tables'!$P$2:$P$35,'DMG Tables'!$O$2:$O$35)*ATA$1*LOOKUP(ATA$1,'DMG Tables'!$G$2:$G$7,'DMG Tables'!$H$2:$H$7)</f>
        <v>95520000</v>
      </c>
      <c r="ATB23" s="1">
        <f>LOOKUP($A23,'DMG Tables'!$P$2:$P$35,'DMG Tables'!$O$2:$O$35)*ATB$1*LOOKUP(ATB$1,'DMG Tables'!$G$2:$G$7,'DMG Tables'!$H$2:$H$7)</f>
        <v>95600000</v>
      </c>
      <c r="ATC23" s="1">
        <f>LOOKUP($A23,'DMG Tables'!$P$2:$P$35,'DMG Tables'!$O$2:$O$35)*ATC$1*LOOKUP(ATC$1,'DMG Tables'!$G$2:$G$7,'DMG Tables'!$H$2:$H$7)</f>
        <v>95680000</v>
      </c>
      <c r="ATD23" s="1">
        <f>LOOKUP($A23,'DMG Tables'!$P$2:$P$35,'DMG Tables'!$O$2:$O$35)*ATD$1*LOOKUP(ATD$1,'DMG Tables'!$G$2:$G$7,'DMG Tables'!$H$2:$H$7)</f>
        <v>95760000</v>
      </c>
      <c r="ATE23" s="1">
        <f>LOOKUP($A23,'DMG Tables'!$P$2:$P$35,'DMG Tables'!$O$2:$O$35)*ATE$1*LOOKUP(ATE$1,'DMG Tables'!$G$2:$G$7,'DMG Tables'!$H$2:$H$7)</f>
        <v>95840000</v>
      </c>
      <c r="ATF23" s="1">
        <f>LOOKUP($A23,'DMG Tables'!$P$2:$P$35,'DMG Tables'!$O$2:$O$35)*ATF$1*LOOKUP(ATF$1,'DMG Tables'!$G$2:$G$7,'DMG Tables'!$H$2:$H$7)</f>
        <v>95920000</v>
      </c>
      <c r="ATG23" s="1">
        <f>LOOKUP($A23,'DMG Tables'!$P$2:$P$35,'DMG Tables'!$O$2:$O$35)*ATG$1*LOOKUP(ATG$1,'DMG Tables'!$G$2:$G$7,'DMG Tables'!$H$2:$H$7)</f>
        <v>96000000</v>
      </c>
      <c r="ATH23" s="1">
        <f>LOOKUP($A23,'DMG Tables'!$P$2:$P$35,'DMG Tables'!$O$2:$O$35)*ATH$1*LOOKUP(ATH$1,'DMG Tables'!$G$2:$G$7,'DMG Tables'!$H$2:$H$7)</f>
        <v>96080000</v>
      </c>
      <c r="ATI23" s="1">
        <f>LOOKUP($A23,'DMG Tables'!$P$2:$P$35,'DMG Tables'!$O$2:$O$35)*ATI$1*LOOKUP(ATI$1,'DMG Tables'!$G$2:$G$7,'DMG Tables'!$H$2:$H$7)</f>
        <v>96160000</v>
      </c>
      <c r="ATJ23" s="1">
        <f>LOOKUP($A23,'DMG Tables'!$P$2:$P$35,'DMG Tables'!$O$2:$O$35)*ATJ$1*LOOKUP(ATJ$1,'DMG Tables'!$G$2:$G$7,'DMG Tables'!$H$2:$H$7)</f>
        <v>96240000</v>
      </c>
      <c r="ATK23" s="1">
        <f>LOOKUP($A23,'DMG Tables'!$P$2:$P$35,'DMG Tables'!$O$2:$O$35)*ATK$1*LOOKUP(ATK$1,'DMG Tables'!$G$2:$G$7,'DMG Tables'!$H$2:$H$7)</f>
        <v>96320000</v>
      </c>
      <c r="ATL23" s="1">
        <f>LOOKUP($A23,'DMG Tables'!$P$2:$P$35,'DMG Tables'!$O$2:$O$35)*ATL$1*LOOKUP(ATL$1,'DMG Tables'!$G$2:$G$7,'DMG Tables'!$H$2:$H$7)</f>
        <v>96400000</v>
      </c>
      <c r="ATM23" s="1">
        <f>LOOKUP($A23,'DMG Tables'!$P$2:$P$35,'DMG Tables'!$O$2:$O$35)*ATM$1*LOOKUP(ATM$1,'DMG Tables'!$G$2:$G$7,'DMG Tables'!$H$2:$H$7)</f>
        <v>96480000</v>
      </c>
      <c r="ATN23" s="1">
        <f>LOOKUP($A23,'DMG Tables'!$P$2:$P$35,'DMG Tables'!$O$2:$O$35)*ATN$1*LOOKUP(ATN$1,'DMG Tables'!$G$2:$G$7,'DMG Tables'!$H$2:$H$7)</f>
        <v>96560000</v>
      </c>
      <c r="ATO23" s="1">
        <f>LOOKUP($A23,'DMG Tables'!$P$2:$P$35,'DMG Tables'!$O$2:$O$35)*ATO$1*LOOKUP(ATO$1,'DMG Tables'!$G$2:$G$7,'DMG Tables'!$H$2:$H$7)</f>
        <v>96640000</v>
      </c>
      <c r="ATP23" s="1">
        <f>LOOKUP($A23,'DMG Tables'!$P$2:$P$35,'DMG Tables'!$O$2:$O$35)*ATP$1*LOOKUP(ATP$1,'DMG Tables'!$G$2:$G$7,'DMG Tables'!$H$2:$H$7)</f>
        <v>96720000</v>
      </c>
      <c r="ATQ23" s="1">
        <f>LOOKUP($A23,'DMG Tables'!$P$2:$P$35,'DMG Tables'!$O$2:$O$35)*ATQ$1*LOOKUP(ATQ$1,'DMG Tables'!$G$2:$G$7,'DMG Tables'!$H$2:$H$7)</f>
        <v>96800000</v>
      </c>
      <c r="ATR23" s="1">
        <f>LOOKUP($A23,'DMG Tables'!$P$2:$P$35,'DMG Tables'!$O$2:$O$35)*ATR$1*LOOKUP(ATR$1,'DMG Tables'!$G$2:$G$7,'DMG Tables'!$H$2:$H$7)</f>
        <v>96880000</v>
      </c>
      <c r="ATS23" s="1">
        <f>LOOKUP($A23,'DMG Tables'!$P$2:$P$35,'DMG Tables'!$O$2:$O$35)*ATS$1*LOOKUP(ATS$1,'DMG Tables'!$G$2:$G$7,'DMG Tables'!$H$2:$H$7)</f>
        <v>96960000</v>
      </c>
      <c r="ATT23" s="1">
        <f>LOOKUP($A23,'DMG Tables'!$P$2:$P$35,'DMG Tables'!$O$2:$O$35)*ATT$1*LOOKUP(ATT$1,'DMG Tables'!$G$2:$G$7,'DMG Tables'!$H$2:$H$7)</f>
        <v>97040000</v>
      </c>
      <c r="ATU23" s="1">
        <f>LOOKUP($A23,'DMG Tables'!$P$2:$P$35,'DMG Tables'!$O$2:$O$35)*ATU$1*LOOKUP(ATU$1,'DMG Tables'!$G$2:$G$7,'DMG Tables'!$H$2:$H$7)</f>
        <v>97120000</v>
      </c>
      <c r="ATV23" s="1">
        <f>LOOKUP($A23,'DMG Tables'!$P$2:$P$35,'DMG Tables'!$O$2:$O$35)*ATV$1*LOOKUP(ATV$1,'DMG Tables'!$G$2:$G$7,'DMG Tables'!$H$2:$H$7)</f>
        <v>97200000</v>
      </c>
      <c r="ATW23" s="1">
        <f>LOOKUP($A23,'DMG Tables'!$P$2:$P$35,'DMG Tables'!$O$2:$O$35)*ATW$1*LOOKUP(ATW$1,'DMG Tables'!$G$2:$G$7,'DMG Tables'!$H$2:$H$7)</f>
        <v>97280000</v>
      </c>
      <c r="ATX23" s="1">
        <f>LOOKUP($A23,'DMG Tables'!$P$2:$P$35,'DMG Tables'!$O$2:$O$35)*ATX$1*LOOKUP(ATX$1,'DMG Tables'!$G$2:$G$7,'DMG Tables'!$H$2:$H$7)</f>
        <v>97360000</v>
      </c>
      <c r="ATY23" s="1">
        <f>LOOKUP($A23,'DMG Tables'!$P$2:$P$35,'DMG Tables'!$O$2:$O$35)*ATY$1*LOOKUP(ATY$1,'DMG Tables'!$G$2:$G$7,'DMG Tables'!$H$2:$H$7)</f>
        <v>97440000</v>
      </c>
      <c r="ATZ23" s="1">
        <f>LOOKUP($A23,'DMG Tables'!$P$2:$P$35,'DMG Tables'!$O$2:$O$35)*ATZ$1*LOOKUP(ATZ$1,'DMG Tables'!$G$2:$G$7,'DMG Tables'!$H$2:$H$7)</f>
        <v>97520000</v>
      </c>
      <c r="AUA23" s="1">
        <f>LOOKUP($A23,'DMG Tables'!$P$2:$P$35,'DMG Tables'!$O$2:$O$35)*AUA$1*LOOKUP(AUA$1,'DMG Tables'!$G$2:$G$7,'DMG Tables'!$H$2:$H$7)</f>
        <v>97600000</v>
      </c>
      <c r="AUB23" s="1">
        <f>LOOKUP($A23,'DMG Tables'!$P$2:$P$35,'DMG Tables'!$O$2:$O$35)*AUB$1*LOOKUP(AUB$1,'DMG Tables'!$G$2:$G$7,'DMG Tables'!$H$2:$H$7)</f>
        <v>97680000</v>
      </c>
      <c r="AUC23" s="1">
        <f>LOOKUP($A23,'DMG Tables'!$P$2:$P$35,'DMG Tables'!$O$2:$O$35)*AUC$1*LOOKUP(AUC$1,'DMG Tables'!$G$2:$G$7,'DMG Tables'!$H$2:$H$7)</f>
        <v>97760000</v>
      </c>
      <c r="AUD23" s="1">
        <f>LOOKUP($A23,'DMG Tables'!$P$2:$P$35,'DMG Tables'!$O$2:$O$35)*AUD$1*LOOKUP(AUD$1,'DMG Tables'!$G$2:$G$7,'DMG Tables'!$H$2:$H$7)</f>
        <v>97840000</v>
      </c>
      <c r="AUE23" s="1">
        <f>LOOKUP($A23,'DMG Tables'!$P$2:$P$35,'DMG Tables'!$O$2:$O$35)*AUE$1*LOOKUP(AUE$1,'DMG Tables'!$G$2:$G$7,'DMG Tables'!$H$2:$H$7)</f>
        <v>97920000</v>
      </c>
      <c r="AUF23" s="1">
        <f>LOOKUP($A23,'DMG Tables'!$P$2:$P$35,'DMG Tables'!$O$2:$O$35)*AUF$1*LOOKUP(AUF$1,'DMG Tables'!$G$2:$G$7,'DMG Tables'!$H$2:$H$7)</f>
        <v>98000000</v>
      </c>
      <c r="AUG23" s="1">
        <f>LOOKUP($A23,'DMG Tables'!$P$2:$P$35,'DMG Tables'!$O$2:$O$35)*AUG$1*LOOKUP(AUG$1,'DMG Tables'!$G$2:$G$7,'DMG Tables'!$H$2:$H$7)</f>
        <v>98080000</v>
      </c>
      <c r="AUH23" s="1">
        <f>LOOKUP($A23,'DMG Tables'!$P$2:$P$35,'DMG Tables'!$O$2:$O$35)*AUH$1*LOOKUP(AUH$1,'DMG Tables'!$G$2:$G$7,'DMG Tables'!$H$2:$H$7)</f>
        <v>98160000</v>
      </c>
      <c r="AUI23" s="1">
        <f>LOOKUP($A23,'DMG Tables'!$P$2:$P$35,'DMG Tables'!$O$2:$O$35)*AUI$1*LOOKUP(AUI$1,'DMG Tables'!$G$2:$G$7,'DMG Tables'!$H$2:$H$7)</f>
        <v>98240000</v>
      </c>
      <c r="AUJ23" s="1">
        <f>LOOKUP($A23,'DMG Tables'!$P$2:$P$35,'DMG Tables'!$O$2:$O$35)*AUJ$1*LOOKUP(AUJ$1,'DMG Tables'!$G$2:$G$7,'DMG Tables'!$H$2:$H$7)</f>
        <v>98320000</v>
      </c>
      <c r="AUK23" s="1">
        <f>LOOKUP($A23,'DMG Tables'!$P$2:$P$35,'DMG Tables'!$O$2:$O$35)*AUK$1*LOOKUP(AUK$1,'DMG Tables'!$G$2:$G$7,'DMG Tables'!$H$2:$H$7)</f>
        <v>98400000</v>
      </c>
      <c r="AUL23" s="1">
        <f>LOOKUP($A23,'DMG Tables'!$P$2:$P$35,'DMG Tables'!$O$2:$O$35)*AUL$1*LOOKUP(AUL$1,'DMG Tables'!$G$2:$G$7,'DMG Tables'!$H$2:$H$7)</f>
        <v>98480000</v>
      </c>
      <c r="AUM23" s="1">
        <f>LOOKUP($A23,'DMG Tables'!$P$2:$P$35,'DMG Tables'!$O$2:$O$35)*AUM$1*LOOKUP(AUM$1,'DMG Tables'!$G$2:$G$7,'DMG Tables'!$H$2:$H$7)</f>
        <v>98560000</v>
      </c>
      <c r="AUN23" s="1">
        <f>LOOKUP($A23,'DMG Tables'!$P$2:$P$35,'DMG Tables'!$O$2:$O$35)*AUN$1*LOOKUP(AUN$1,'DMG Tables'!$G$2:$G$7,'DMG Tables'!$H$2:$H$7)</f>
        <v>98640000</v>
      </c>
      <c r="AUO23" s="1">
        <f>LOOKUP($A23,'DMG Tables'!$P$2:$P$35,'DMG Tables'!$O$2:$O$35)*AUO$1*LOOKUP(AUO$1,'DMG Tables'!$G$2:$G$7,'DMG Tables'!$H$2:$H$7)</f>
        <v>98720000</v>
      </c>
      <c r="AUP23" s="1">
        <f>LOOKUP($A23,'DMG Tables'!$P$2:$P$35,'DMG Tables'!$O$2:$O$35)*AUP$1*LOOKUP(AUP$1,'DMG Tables'!$G$2:$G$7,'DMG Tables'!$H$2:$H$7)</f>
        <v>98800000</v>
      </c>
      <c r="AUQ23" s="1">
        <f>LOOKUP($A23,'DMG Tables'!$P$2:$P$35,'DMG Tables'!$O$2:$O$35)*AUQ$1*LOOKUP(AUQ$1,'DMG Tables'!$G$2:$G$7,'DMG Tables'!$H$2:$H$7)</f>
        <v>98880000</v>
      </c>
      <c r="AUR23" s="1">
        <f>LOOKUP($A23,'DMG Tables'!$P$2:$P$35,'DMG Tables'!$O$2:$O$35)*AUR$1*LOOKUP(AUR$1,'DMG Tables'!$G$2:$G$7,'DMG Tables'!$H$2:$H$7)</f>
        <v>98960000</v>
      </c>
      <c r="AUS23" s="1">
        <f>LOOKUP($A23,'DMG Tables'!$P$2:$P$35,'DMG Tables'!$O$2:$O$35)*AUS$1*LOOKUP(AUS$1,'DMG Tables'!$G$2:$G$7,'DMG Tables'!$H$2:$H$7)</f>
        <v>99040000</v>
      </c>
      <c r="AUT23" s="1">
        <f>LOOKUP($A23,'DMG Tables'!$P$2:$P$35,'DMG Tables'!$O$2:$O$35)*AUT$1*LOOKUP(AUT$1,'DMG Tables'!$G$2:$G$7,'DMG Tables'!$H$2:$H$7)</f>
        <v>99120000</v>
      </c>
      <c r="AUU23" s="1">
        <f>LOOKUP($A23,'DMG Tables'!$P$2:$P$35,'DMG Tables'!$O$2:$O$35)*AUU$1*LOOKUP(AUU$1,'DMG Tables'!$G$2:$G$7,'DMG Tables'!$H$2:$H$7)</f>
        <v>99200000</v>
      </c>
      <c r="AUV23" s="1">
        <f>LOOKUP($A23,'DMG Tables'!$P$2:$P$35,'DMG Tables'!$O$2:$O$35)*AUV$1*LOOKUP(AUV$1,'DMG Tables'!$G$2:$G$7,'DMG Tables'!$H$2:$H$7)</f>
        <v>99280000</v>
      </c>
      <c r="AUW23" s="1">
        <f>LOOKUP($A23,'DMG Tables'!$P$2:$P$35,'DMG Tables'!$O$2:$O$35)*AUW$1*LOOKUP(AUW$1,'DMG Tables'!$G$2:$G$7,'DMG Tables'!$H$2:$H$7)</f>
        <v>99360000</v>
      </c>
      <c r="AUX23" s="1">
        <f>LOOKUP($A23,'DMG Tables'!$P$2:$P$35,'DMG Tables'!$O$2:$O$35)*AUX$1*LOOKUP(AUX$1,'DMG Tables'!$G$2:$G$7,'DMG Tables'!$H$2:$H$7)</f>
        <v>99440000</v>
      </c>
      <c r="AUY23" s="1">
        <f>LOOKUP($A23,'DMG Tables'!$P$2:$P$35,'DMG Tables'!$O$2:$O$35)*AUY$1*LOOKUP(AUY$1,'DMG Tables'!$G$2:$G$7,'DMG Tables'!$H$2:$H$7)</f>
        <v>99520000</v>
      </c>
      <c r="AUZ23" s="1">
        <f>LOOKUP($A23,'DMG Tables'!$P$2:$P$35,'DMG Tables'!$O$2:$O$35)*AUZ$1*LOOKUP(AUZ$1,'DMG Tables'!$G$2:$G$7,'DMG Tables'!$H$2:$H$7)</f>
        <v>99600000</v>
      </c>
      <c r="AVA23" s="1">
        <f>LOOKUP($A23,'DMG Tables'!$P$2:$P$35,'DMG Tables'!$O$2:$O$35)*AVA$1*LOOKUP(AVA$1,'DMG Tables'!$G$2:$G$7,'DMG Tables'!$H$2:$H$7)</f>
        <v>99680000</v>
      </c>
      <c r="AVB23" s="1">
        <f>LOOKUP($A23,'DMG Tables'!$P$2:$P$35,'DMG Tables'!$O$2:$O$35)*AVB$1*LOOKUP(AVB$1,'DMG Tables'!$G$2:$G$7,'DMG Tables'!$H$2:$H$7)</f>
        <v>99760000</v>
      </c>
      <c r="AVC23" s="1">
        <f>LOOKUP($A23,'DMG Tables'!$P$2:$P$35,'DMG Tables'!$O$2:$O$35)*AVC$1*LOOKUP(AVC$1,'DMG Tables'!$G$2:$G$7,'DMG Tables'!$H$2:$H$7)</f>
        <v>99840000</v>
      </c>
      <c r="AVD23" s="1">
        <f>LOOKUP($A23,'DMG Tables'!$P$2:$P$35,'DMG Tables'!$O$2:$O$35)*AVD$1*LOOKUP(AVD$1,'DMG Tables'!$G$2:$G$7,'DMG Tables'!$H$2:$H$7)</f>
        <v>99920000</v>
      </c>
      <c r="AVE23" s="1">
        <f>LOOKUP($A23,'DMG Tables'!$P$2:$P$35,'DMG Tables'!$O$2:$O$35)*AVE$1*LOOKUP(AVE$1,'DMG Tables'!$G$2:$G$7,'DMG Tables'!$H$2:$H$7)</f>
        <v>100000000</v>
      </c>
      <c r="AVF23" s="1">
        <f>LOOKUP($A23,'DMG Tables'!$P$2:$P$35,'DMG Tables'!$O$2:$O$35)*AVF$1*LOOKUP(AVF$1,'DMG Tables'!$G$2:$G$7,'DMG Tables'!$H$2:$H$7)</f>
        <v>100080000</v>
      </c>
      <c r="AVG23" s="1">
        <f>LOOKUP($A23,'DMG Tables'!$P$2:$P$35,'DMG Tables'!$O$2:$O$35)*AVG$1*LOOKUP(AVG$1,'DMG Tables'!$G$2:$G$7,'DMG Tables'!$H$2:$H$7)</f>
        <v>100160000</v>
      </c>
      <c r="AVH23" s="1">
        <f>LOOKUP($A23,'DMG Tables'!$P$2:$P$35,'DMG Tables'!$O$2:$O$35)*AVH$1*LOOKUP(AVH$1,'DMG Tables'!$G$2:$G$7,'DMG Tables'!$H$2:$H$7)</f>
        <v>100240000</v>
      </c>
      <c r="AVI23" s="1">
        <f>LOOKUP($A23,'DMG Tables'!$P$2:$P$35,'DMG Tables'!$O$2:$O$35)*AVI$1*LOOKUP(AVI$1,'DMG Tables'!$G$2:$G$7,'DMG Tables'!$H$2:$H$7)</f>
        <v>100320000</v>
      </c>
      <c r="AVJ23" s="1">
        <f>LOOKUP($A23,'DMG Tables'!$P$2:$P$35,'DMG Tables'!$O$2:$O$35)*AVJ$1*LOOKUP(AVJ$1,'DMG Tables'!$G$2:$G$7,'DMG Tables'!$H$2:$H$7)</f>
        <v>100400000</v>
      </c>
      <c r="AVK23" s="1">
        <f>LOOKUP($A23,'DMG Tables'!$P$2:$P$35,'DMG Tables'!$O$2:$O$35)*AVK$1*LOOKUP(AVK$1,'DMG Tables'!$G$2:$G$7,'DMG Tables'!$H$2:$H$7)</f>
        <v>100480000</v>
      </c>
      <c r="AVL23" s="1">
        <f>LOOKUP($A23,'DMG Tables'!$P$2:$P$35,'DMG Tables'!$O$2:$O$35)*AVL$1*LOOKUP(AVL$1,'DMG Tables'!$G$2:$G$7,'DMG Tables'!$H$2:$H$7)</f>
        <v>100560000</v>
      </c>
      <c r="AVM23" s="1">
        <f>LOOKUP($A23,'DMG Tables'!$P$2:$P$35,'DMG Tables'!$O$2:$O$35)*AVM$1*LOOKUP(AVM$1,'DMG Tables'!$G$2:$G$7,'DMG Tables'!$H$2:$H$7)</f>
        <v>100640000</v>
      </c>
      <c r="AVN23" s="1">
        <f>LOOKUP($A23,'DMG Tables'!$P$2:$P$35,'DMG Tables'!$O$2:$O$35)*AVN$1*LOOKUP(AVN$1,'DMG Tables'!$G$2:$G$7,'DMG Tables'!$H$2:$H$7)</f>
        <v>100720000</v>
      </c>
      <c r="AVO23" s="1">
        <f>LOOKUP($A23,'DMG Tables'!$P$2:$P$35,'DMG Tables'!$O$2:$O$35)*AVO$1*LOOKUP(AVO$1,'DMG Tables'!$G$2:$G$7,'DMG Tables'!$H$2:$H$7)</f>
        <v>100800000</v>
      </c>
      <c r="AVP23" s="1">
        <f>LOOKUP($A23,'DMG Tables'!$P$2:$P$35,'DMG Tables'!$O$2:$O$35)*AVP$1*LOOKUP(AVP$1,'DMG Tables'!$G$2:$G$7,'DMG Tables'!$H$2:$H$7)</f>
        <v>100880000</v>
      </c>
      <c r="AVQ23" s="1">
        <f>LOOKUP($A23,'DMG Tables'!$P$2:$P$35,'DMG Tables'!$O$2:$O$35)*AVQ$1*LOOKUP(AVQ$1,'DMG Tables'!$G$2:$G$7,'DMG Tables'!$H$2:$H$7)</f>
        <v>100960000</v>
      </c>
      <c r="AVR23" s="1">
        <f>LOOKUP($A23,'DMG Tables'!$P$2:$P$35,'DMG Tables'!$O$2:$O$35)*AVR$1*LOOKUP(AVR$1,'DMG Tables'!$G$2:$G$7,'DMG Tables'!$H$2:$H$7)</f>
        <v>101040000</v>
      </c>
      <c r="AVS23" s="1">
        <f>LOOKUP($A23,'DMG Tables'!$P$2:$P$35,'DMG Tables'!$O$2:$O$35)*AVS$1*LOOKUP(AVS$1,'DMG Tables'!$G$2:$G$7,'DMG Tables'!$H$2:$H$7)</f>
        <v>101120000</v>
      </c>
      <c r="AVT23" s="1">
        <f>LOOKUP($A23,'DMG Tables'!$P$2:$P$35,'DMG Tables'!$O$2:$O$35)*AVT$1*LOOKUP(AVT$1,'DMG Tables'!$G$2:$G$7,'DMG Tables'!$H$2:$H$7)</f>
        <v>101200000</v>
      </c>
      <c r="AVU23" s="1">
        <f>LOOKUP($A23,'DMG Tables'!$P$2:$P$35,'DMG Tables'!$O$2:$O$35)*AVU$1*LOOKUP(AVU$1,'DMG Tables'!$G$2:$G$7,'DMG Tables'!$H$2:$H$7)</f>
        <v>101280000</v>
      </c>
      <c r="AVV23" s="1">
        <f>LOOKUP($A23,'DMG Tables'!$P$2:$P$35,'DMG Tables'!$O$2:$O$35)*AVV$1*LOOKUP(AVV$1,'DMG Tables'!$G$2:$G$7,'DMG Tables'!$H$2:$H$7)</f>
        <v>101360000</v>
      </c>
      <c r="AVW23" s="1">
        <f>LOOKUP($A23,'DMG Tables'!$P$2:$P$35,'DMG Tables'!$O$2:$O$35)*AVW$1*LOOKUP(AVW$1,'DMG Tables'!$G$2:$G$7,'DMG Tables'!$H$2:$H$7)</f>
        <v>101440000</v>
      </c>
      <c r="AVX23" s="1">
        <f>LOOKUP($A23,'DMG Tables'!$P$2:$P$35,'DMG Tables'!$O$2:$O$35)*AVX$1*LOOKUP(AVX$1,'DMG Tables'!$G$2:$G$7,'DMG Tables'!$H$2:$H$7)</f>
        <v>101520000</v>
      </c>
      <c r="AVY23" s="1">
        <f>LOOKUP($A23,'DMG Tables'!$P$2:$P$35,'DMG Tables'!$O$2:$O$35)*AVY$1*LOOKUP(AVY$1,'DMG Tables'!$G$2:$G$7,'DMG Tables'!$H$2:$H$7)</f>
        <v>101600000</v>
      </c>
      <c r="AVZ23" s="1">
        <f>LOOKUP($A23,'DMG Tables'!$P$2:$P$35,'DMG Tables'!$O$2:$O$35)*AVZ$1*LOOKUP(AVZ$1,'DMG Tables'!$G$2:$G$7,'DMG Tables'!$H$2:$H$7)</f>
        <v>101680000</v>
      </c>
      <c r="AWA23" s="1">
        <f>LOOKUP($A23,'DMG Tables'!$P$2:$P$35,'DMG Tables'!$O$2:$O$35)*AWA$1*LOOKUP(AWA$1,'DMG Tables'!$G$2:$G$7,'DMG Tables'!$H$2:$H$7)</f>
        <v>101760000</v>
      </c>
      <c r="AWB23" s="1">
        <f>LOOKUP($A23,'DMG Tables'!$P$2:$P$35,'DMG Tables'!$O$2:$O$35)*AWB$1*LOOKUP(AWB$1,'DMG Tables'!$G$2:$G$7,'DMG Tables'!$H$2:$H$7)</f>
        <v>101840000</v>
      </c>
      <c r="AWC23" s="1">
        <f>LOOKUP($A23,'DMG Tables'!$P$2:$P$35,'DMG Tables'!$O$2:$O$35)*AWC$1*LOOKUP(AWC$1,'DMG Tables'!$G$2:$G$7,'DMG Tables'!$H$2:$H$7)</f>
        <v>101920000</v>
      </c>
      <c r="AWD23" s="1">
        <f>LOOKUP($A23,'DMG Tables'!$P$2:$P$35,'DMG Tables'!$O$2:$O$35)*AWD$1*LOOKUP(AWD$1,'DMG Tables'!$G$2:$G$7,'DMG Tables'!$H$2:$H$7)</f>
        <v>102000000</v>
      </c>
      <c r="AWE23" s="1">
        <f>LOOKUP($A23,'DMG Tables'!$P$2:$P$35,'DMG Tables'!$O$2:$O$35)*AWE$1*LOOKUP(AWE$1,'DMG Tables'!$G$2:$G$7,'DMG Tables'!$H$2:$H$7)</f>
        <v>102080000</v>
      </c>
      <c r="AWF23" s="1">
        <f>LOOKUP($A23,'DMG Tables'!$P$2:$P$35,'DMG Tables'!$O$2:$O$35)*AWF$1*LOOKUP(AWF$1,'DMG Tables'!$G$2:$G$7,'DMG Tables'!$H$2:$H$7)</f>
        <v>102160000</v>
      </c>
      <c r="AWG23" s="1">
        <f>LOOKUP($A23,'DMG Tables'!$P$2:$P$35,'DMG Tables'!$O$2:$O$35)*AWG$1*LOOKUP(AWG$1,'DMG Tables'!$G$2:$G$7,'DMG Tables'!$H$2:$H$7)</f>
        <v>102240000</v>
      </c>
      <c r="AWH23" s="1">
        <f>LOOKUP($A23,'DMG Tables'!$P$2:$P$35,'DMG Tables'!$O$2:$O$35)*AWH$1*LOOKUP(AWH$1,'DMG Tables'!$G$2:$G$7,'DMG Tables'!$H$2:$H$7)</f>
        <v>102320000</v>
      </c>
      <c r="AWI23" s="1">
        <f>LOOKUP($A23,'DMG Tables'!$P$2:$P$35,'DMG Tables'!$O$2:$O$35)*AWI$1*LOOKUP(AWI$1,'DMG Tables'!$G$2:$G$7,'DMG Tables'!$H$2:$H$7)</f>
        <v>102400000</v>
      </c>
      <c r="AWJ23" s="1">
        <f>LOOKUP($A23,'DMG Tables'!$P$2:$P$35,'DMG Tables'!$O$2:$O$35)*AWJ$1*LOOKUP(AWJ$1,'DMG Tables'!$G$2:$G$7,'DMG Tables'!$H$2:$H$7)</f>
        <v>102480000</v>
      </c>
      <c r="AWK23" s="1">
        <f>LOOKUP($A23,'DMG Tables'!$P$2:$P$35,'DMG Tables'!$O$2:$O$35)*AWK$1*LOOKUP(AWK$1,'DMG Tables'!$G$2:$G$7,'DMG Tables'!$H$2:$H$7)</f>
        <v>102560000</v>
      </c>
      <c r="AWL23" s="1">
        <f>LOOKUP($A23,'DMG Tables'!$P$2:$P$35,'DMG Tables'!$O$2:$O$35)*AWL$1*LOOKUP(AWL$1,'DMG Tables'!$G$2:$G$7,'DMG Tables'!$H$2:$H$7)</f>
        <v>102640000</v>
      </c>
      <c r="AWM23" s="1">
        <f>LOOKUP($A23,'DMG Tables'!$P$2:$P$35,'DMG Tables'!$O$2:$O$35)*AWM$1*LOOKUP(AWM$1,'DMG Tables'!$G$2:$G$7,'DMG Tables'!$H$2:$H$7)</f>
        <v>102720000</v>
      </c>
      <c r="AWN23" s="1">
        <f>LOOKUP($A23,'DMG Tables'!$P$2:$P$35,'DMG Tables'!$O$2:$O$35)*AWN$1*LOOKUP(AWN$1,'DMG Tables'!$G$2:$G$7,'DMG Tables'!$H$2:$H$7)</f>
        <v>102800000</v>
      </c>
      <c r="AWO23" s="1">
        <f>LOOKUP($A23,'DMG Tables'!$P$2:$P$35,'DMG Tables'!$O$2:$O$35)*AWO$1*LOOKUP(AWO$1,'DMG Tables'!$G$2:$G$7,'DMG Tables'!$H$2:$H$7)</f>
        <v>102880000</v>
      </c>
      <c r="AWP23" s="1">
        <f>LOOKUP($A23,'DMG Tables'!$P$2:$P$35,'DMG Tables'!$O$2:$O$35)*AWP$1*LOOKUP(AWP$1,'DMG Tables'!$G$2:$G$7,'DMG Tables'!$H$2:$H$7)</f>
        <v>102960000</v>
      </c>
      <c r="AWQ23" s="1">
        <f>LOOKUP($A23,'DMG Tables'!$P$2:$P$35,'DMG Tables'!$O$2:$O$35)*AWQ$1*LOOKUP(AWQ$1,'DMG Tables'!$G$2:$G$7,'DMG Tables'!$H$2:$H$7)</f>
        <v>103040000</v>
      </c>
      <c r="AWR23" s="1">
        <f>LOOKUP($A23,'DMG Tables'!$P$2:$P$35,'DMG Tables'!$O$2:$O$35)*AWR$1*LOOKUP(AWR$1,'DMG Tables'!$G$2:$G$7,'DMG Tables'!$H$2:$H$7)</f>
        <v>103120000</v>
      </c>
      <c r="AWS23" s="1">
        <f>LOOKUP($A23,'DMG Tables'!$P$2:$P$35,'DMG Tables'!$O$2:$O$35)*AWS$1*LOOKUP(AWS$1,'DMG Tables'!$G$2:$G$7,'DMG Tables'!$H$2:$H$7)</f>
        <v>103200000</v>
      </c>
      <c r="AWT23" s="1">
        <f>LOOKUP($A23,'DMG Tables'!$P$2:$P$35,'DMG Tables'!$O$2:$O$35)*AWT$1*LOOKUP(AWT$1,'DMG Tables'!$G$2:$G$7,'DMG Tables'!$H$2:$H$7)</f>
        <v>103280000</v>
      </c>
      <c r="AWU23" s="1">
        <f>LOOKUP($A23,'DMG Tables'!$P$2:$P$35,'DMG Tables'!$O$2:$O$35)*AWU$1*LOOKUP(AWU$1,'DMG Tables'!$G$2:$G$7,'DMG Tables'!$H$2:$H$7)</f>
        <v>103360000</v>
      </c>
      <c r="AWV23" s="1">
        <f>LOOKUP($A23,'DMG Tables'!$P$2:$P$35,'DMG Tables'!$O$2:$O$35)*AWV$1*LOOKUP(AWV$1,'DMG Tables'!$G$2:$G$7,'DMG Tables'!$H$2:$H$7)</f>
        <v>103440000</v>
      </c>
      <c r="AWW23" s="1">
        <f>LOOKUP($A23,'DMG Tables'!$P$2:$P$35,'DMG Tables'!$O$2:$O$35)*AWW$1*LOOKUP(AWW$1,'DMG Tables'!$G$2:$G$7,'DMG Tables'!$H$2:$H$7)</f>
        <v>103520000</v>
      </c>
      <c r="AWX23" s="1">
        <f>LOOKUP($A23,'DMG Tables'!$P$2:$P$35,'DMG Tables'!$O$2:$O$35)*AWX$1*LOOKUP(AWX$1,'DMG Tables'!$G$2:$G$7,'DMG Tables'!$H$2:$H$7)</f>
        <v>103600000</v>
      </c>
      <c r="AWY23" s="1">
        <f>LOOKUP($A23,'DMG Tables'!$P$2:$P$35,'DMG Tables'!$O$2:$O$35)*AWY$1*LOOKUP(AWY$1,'DMG Tables'!$G$2:$G$7,'DMG Tables'!$H$2:$H$7)</f>
        <v>103680000</v>
      </c>
      <c r="AWZ23" s="1">
        <f>LOOKUP($A23,'DMG Tables'!$P$2:$P$35,'DMG Tables'!$O$2:$O$35)*AWZ$1*LOOKUP(AWZ$1,'DMG Tables'!$G$2:$G$7,'DMG Tables'!$H$2:$H$7)</f>
        <v>103760000</v>
      </c>
      <c r="AXA23" s="1">
        <f>LOOKUP($A23,'DMG Tables'!$P$2:$P$35,'DMG Tables'!$O$2:$O$35)*AXA$1*LOOKUP(AXA$1,'DMG Tables'!$G$2:$G$7,'DMG Tables'!$H$2:$H$7)</f>
        <v>103840000</v>
      </c>
      <c r="AXB23" s="1">
        <f>LOOKUP($A23,'DMG Tables'!$P$2:$P$35,'DMG Tables'!$O$2:$O$35)*AXB$1*LOOKUP(AXB$1,'DMG Tables'!$G$2:$G$7,'DMG Tables'!$H$2:$H$7)</f>
        <v>103920000</v>
      </c>
      <c r="AXC23" s="1">
        <f>LOOKUP($A23,'DMG Tables'!$P$2:$P$35,'DMG Tables'!$O$2:$O$35)*AXC$1*LOOKUP(AXC$1,'DMG Tables'!$G$2:$G$7,'DMG Tables'!$H$2:$H$7)</f>
        <v>104000000</v>
      </c>
      <c r="AXD23" s="1">
        <f>LOOKUP($A23,'DMG Tables'!$P$2:$P$35,'DMG Tables'!$O$2:$O$35)*AXD$1*LOOKUP(AXD$1,'DMG Tables'!$G$2:$G$7,'DMG Tables'!$H$2:$H$7)</f>
        <v>104080000</v>
      </c>
      <c r="AXE23" s="1">
        <f>LOOKUP($A23,'DMG Tables'!$P$2:$P$35,'DMG Tables'!$O$2:$O$35)*AXE$1*LOOKUP(AXE$1,'DMG Tables'!$G$2:$G$7,'DMG Tables'!$H$2:$H$7)</f>
        <v>104160000</v>
      </c>
      <c r="AXF23" s="1">
        <f>LOOKUP($A23,'DMG Tables'!$P$2:$P$35,'DMG Tables'!$O$2:$O$35)*AXF$1*LOOKUP(AXF$1,'DMG Tables'!$G$2:$G$7,'DMG Tables'!$H$2:$H$7)</f>
        <v>104240000</v>
      </c>
      <c r="AXG23" s="1">
        <f>LOOKUP($A23,'DMG Tables'!$P$2:$P$35,'DMG Tables'!$O$2:$O$35)*AXG$1*LOOKUP(AXG$1,'DMG Tables'!$G$2:$G$7,'DMG Tables'!$H$2:$H$7)</f>
        <v>104320000</v>
      </c>
      <c r="AXH23" s="1">
        <f>LOOKUP($A23,'DMG Tables'!$P$2:$P$35,'DMG Tables'!$O$2:$O$35)*AXH$1*LOOKUP(AXH$1,'DMG Tables'!$G$2:$G$7,'DMG Tables'!$H$2:$H$7)</f>
        <v>104400000</v>
      </c>
      <c r="AXI23" s="1">
        <f>LOOKUP($A23,'DMG Tables'!$P$2:$P$35,'DMG Tables'!$O$2:$O$35)*AXI$1*LOOKUP(AXI$1,'DMG Tables'!$G$2:$G$7,'DMG Tables'!$H$2:$H$7)</f>
        <v>104480000</v>
      </c>
      <c r="AXJ23" s="1">
        <f>LOOKUP($A23,'DMG Tables'!$P$2:$P$35,'DMG Tables'!$O$2:$O$35)*AXJ$1*LOOKUP(AXJ$1,'DMG Tables'!$G$2:$G$7,'DMG Tables'!$H$2:$H$7)</f>
        <v>104560000</v>
      </c>
      <c r="AXK23" s="1">
        <f>LOOKUP($A23,'DMG Tables'!$P$2:$P$35,'DMG Tables'!$O$2:$O$35)*AXK$1*LOOKUP(AXK$1,'DMG Tables'!$G$2:$G$7,'DMG Tables'!$H$2:$H$7)</f>
        <v>104640000</v>
      </c>
      <c r="AXL23" s="1">
        <f>LOOKUP($A23,'DMG Tables'!$P$2:$P$35,'DMG Tables'!$O$2:$O$35)*AXL$1*LOOKUP(AXL$1,'DMG Tables'!$G$2:$G$7,'DMG Tables'!$H$2:$H$7)</f>
        <v>104720000</v>
      </c>
      <c r="AXM23" s="1">
        <f>LOOKUP($A23,'DMG Tables'!$P$2:$P$35,'DMG Tables'!$O$2:$O$35)*AXM$1*LOOKUP(AXM$1,'DMG Tables'!$G$2:$G$7,'DMG Tables'!$H$2:$H$7)</f>
        <v>104800000</v>
      </c>
      <c r="AXN23" s="1">
        <f>LOOKUP($A23,'DMG Tables'!$P$2:$P$35,'DMG Tables'!$O$2:$O$35)*AXN$1*LOOKUP(AXN$1,'DMG Tables'!$G$2:$G$7,'DMG Tables'!$H$2:$H$7)</f>
        <v>104880000</v>
      </c>
      <c r="AXO23" s="1">
        <f>LOOKUP($A23,'DMG Tables'!$P$2:$P$35,'DMG Tables'!$O$2:$O$35)*AXO$1*LOOKUP(AXO$1,'DMG Tables'!$G$2:$G$7,'DMG Tables'!$H$2:$H$7)</f>
        <v>104960000</v>
      </c>
      <c r="AXP23" s="1">
        <f>LOOKUP($A23,'DMG Tables'!$P$2:$P$35,'DMG Tables'!$O$2:$O$35)*AXP$1*LOOKUP(AXP$1,'DMG Tables'!$G$2:$G$7,'DMG Tables'!$H$2:$H$7)</f>
        <v>105040000</v>
      </c>
      <c r="AXQ23" s="1">
        <f>LOOKUP($A23,'DMG Tables'!$P$2:$P$35,'DMG Tables'!$O$2:$O$35)*AXQ$1*LOOKUP(AXQ$1,'DMG Tables'!$G$2:$G$7,'DMG Tables'!$H$2:$H$7)</f>
        <v>105120000</v>
      </c>
      <c r="AXR23" s="1">
        <f>LOOKUP($A23,'DMG Tables'!$P$2:$P$35,'DMG Tables'!$O$2:$O$35)*AXR$1*LOOKUP(AXR$1,'DMG Tables'!$G$2:$G$7,'DMG Tables'!$H$2:$H$7)</f>
        <v>105200000</v>
      </c>
      <c r="AXS23" s="1">
        <f>LOOKUP($A23,'DMG Tables'!$P$2:$P$35,'DMG Tables'!$O$2:$O$35)*AXS$1*LOOKUP(AXS$1,'DMG Tables'!$G$2:$G$7,'DMG Tables'!$H$2:$H$7)</f>
        <v>105280000</v>
      </c>
      <c r="AXT23" s="1">
        <f>LOOKUP($A23,'DMG Tables'!$P$2:$P$35,'DMG Tables'!$O$2:$O$35)*AXT$1*LOOKUP(AXT$1,'DMG Tables'!$G$2:$G$7,'DMG Tables'!$H$2:$H$7)</f>
        <v>105360000</v>
      </c>
      <c r="AXU23" s="1">
        <f>LOOKUP($A23,'DMG Tables'!$P$2:$P$35,'DMG Tables'!$O$2:$O$35)*AXU$1*LOOKUP(AXU$1,'DMG Tables'!$G$2:$G$7,'DMG Tables'!$H$2:$H$7)</f>
        <v>105440000</v>
      </c>
      <c r="AXV23" s="1">
        <f>LOOKUP($A23,'DMG Tables'!$P$2:$P$35,'DMG Tables'!$O$2:$O$35)*AXV$1*LOOKUP(AXV$1,'DMG Tables'!$G$2:$G$7,'DMG Tables'!$H$2:$H$7)</f>
        <v>105520000</v>
      </c>
      <c r="AXW23" s="1">
        <f>LOOKUP($A23,'DMG Tables'!$P$2:$P$35,'DMG Tables'!$O$2:$O$35)*AXW$1*LOOKUP(AXW$1,'DMG Tables'!$G$2:$G$7,'DMG Tables'!$H$2:$H$7)</f>
        <v>105600000</v>
      </c>
      <c r="AXX23" s="1">
        <f>LOOKUP($A23,'DMG Tables'!$P$2:$P$35,'DMG Tables'!$O$2:$O$35)*AXX$1*LOOKUP(AXX$1,'DMG Tables'!$G$2:$G$7,'DMG Tables'!$H$2:$H$7)</f>
        <v>105680000</v>
      </c>
      <c r="AXY23" s="1">
        <f>LOOKUP($A23,'DMG Tables'!$P$2:$P$35,'DMG Tables'!$O$2:$O$35)*AXY$1*LOOKUP(AXY$1,'DMG Tables'!$G$2:$G$7,'DMG Tables'!$H$2:$H$7)</f>
        <v>105760000</v>
      </c>
      <c r="AXZ23" s="1">
        <f>LOOKUP($A23,'DMG Tables'!$P$2:$P$35,'DMG Tables'!$O$2:$O$35)*AXZ$1*LOOKUP(AXZ$1,'DMG Tables'!$G$2:$G$7,'DMG Tables'!$H$2:$H$7)</f>
        <v>105840000</v>
      </c>
      <c r="AYA23" s="1">
        <f>LOOKUP($A23,'DMG Tables'!$P$2:$P$35,'DMG Tables'!$O$2:$O$35)*AYA$1*LOOKUP(AYA$1,'DMG Tables'!$G$2:$G$7,'DMG Tables'!$H$2:$H$7)</f>
        <v>105920000</v>
      </c>
      <c r="AYB23" s="1">
        <f>LOOKUP($A23,'DMG Tables'!$P$2:$P$35,'DMG Tables'!$O$2:$O$35)*AYB$1*LOOKUP(AYB$1,'DMG Tables'!$G$2:$G$7,'DMG Tables'!$H$2:$H$7)</f>
        <v>106000000</v>
      </c>
      <c r="AYC23" s="1">
        <f>LOOKUP($A23,'DMG Tables'!$P$2:$P$35,'DMG Tables'!$O$2:$O$35)*AYC$1*LOOKUP(AYC$1,'DMG Tables'!$G$2:$G$7,'DMG Tables'!$H$2:$H$7)</f>
        <v>106080000</v>
      </c>
      <c r="AYD23" s="1">
        <f>LOOKUP($A23,'DMG Tables'!$P$2:$P$35,'DMG Tables'!$O$2:$O$35)*AYD$1*LOOKUP(AYD$1,'DMG Tables'!$G$2:$G$7,'DMG Tables'!$H$2:$H$7)</f>
        <v>106160000</v>
      </c>
      <c r="AYE23" s="1">
        <f>LOOKUP($A23,'DMG Tables'!$P$2:$P$35,'DMG Tables'!$O$2:$O$35)*AYE$1*LOOKUP(AYE$1,'DMG Tables'!$G$2:$G$7,'DMG Tables'!$H$2:$H$7)</f>
        <v>106240000</v>
      </c>
      <c r="AYF23" s="1">
        <f>LOOKUP($A23,'DMG Tables'!$P$2:$P$35,'DMG Tables'!$O$2:$O$35)*AYF$1*LOOKUP(AYF$1,'DMG Tables'!$G$2:$G$7,'DMG Tables'!$H$2:$H$7)</f>
        <v>106320000</v>
      </c>
      <c r="AYG23" s="1">
        <f>LOOKUP($A23,'DMG Tables'!$P$2:$P$35,'DMG Tables'!$O$2:$O$35)*AYG$1*LOOKUP(AYG$1,'DMG Tables'!$G$2:$G$7,'DMG Tables'!$H$2:$H$7)</f>
        <v>106400000</v>
      </c>
      <c r="AYH23" s="1">
        <f>LOOKUP($A23,'DMG Tables'!$P$2:$P$35,'DMG Tables'!$O$2:$O$35)*AYH$1*LOOKUP(AYH$1,'DMG Tables'!$G$2:$G$7,'DMG Tables'!$H$2:$H$7)</f>
        <v>106480000</v>
      </c>
      <c r="AYI23" s="1">
        <f>LOOKUP($A23,'DMG Tables'!$P$2:$P$35,'DMG Tables'!$O$2:$O$35)*AYI$1*LOOKUP(AYI$1,'DMG Tables'!$G$2:$G$7,'DMG Tables'!$H$2:$H$7)</f>
        <v>106560000</v>
      </c>
      <c r="AYJ23" s="1">
        <f>LOOKUP($A23,'DMG Tables'!$P$2:$P$35,'DMG Tables'!$O$2:$O$35)*AYJ$1*LOOKUP(AYJ$1,'DMG Tables'!$G$2:$G$7,'DMG Tables'!$H$2:$H$7)</f>
        <v>106640000</v>
      </c>
      <c r="AYK23" s="1">
        <f>LOOKUP($A23,'DMG Tables'!$P$2:$P$35,'DMG Tables'!$O$2:$O$35)*AYK$1*LOOKUP(AYK$1,'DMG Tables'!$G$2:$G$7,'DMG Tables'!$H$2:$H$7)</f>
        <v>106720000</v>
      </c>
      <c r="AYL23" s="1">
        <f>LOOKUP($A23,'DMG Tables'!$P$2:$P$35,'DMG Tables'!$O$2:$O$35)*AYL$1*LOOKUP(AYL$1,'DMG Tables'!$G$2:$G$7,'DMG Tables'!$H$2:$H$7)</f>
        <v>106800000</v>
      </c>
      <c r="AYM23" s="1">
        <f>LOOKUP($A23,'DMG Tables'!$P$2:$P$35,'DMG Tables'!$O$2:$O$35)*AYM$1*LOOKUP(AYM$1,'DMG Tables'!$G$2:$G$7,'DMG Tables'!$H$2:$H$7)</f>
        <v>106880000</v>
      </c>
      <c r="AYN23" s="1">
        <f>LOOKUP($A23,'DMG Tables'!$P$2:$P$35,'DMG Tables'!$O$2:$O$35)*AYN$1*LOOKUP(AYN$1,'DMG Tables'!$G$2:$G$7,'DMG Tables'!$H$2:$H$7)</f>
        <v>106960000</v>
      </c>
      <c r="AYO23" s="1">
        <f>LOOKUP($A23,'DMG Tables'!$P$2:$P$35,'DMG Tables'!$O$2:$O$35)*AYO$1*LOOKUP(AYO$1,'DMG Tables'!$G$2:$G$7,'DMG Tables'!$H$2:$H$7)</f>
        <v>107040000</v>
      </c>
      <c r="AYP23" s="1">
        <f>LOOKUP($A23,'DMG Tables'!$P$2:$P$35,'DMG Tables'!$O$2:$O$35)*AYP$1*LOOKUP(AYP$1,'DMG Tables'!$G$2:$G$7,'DMG Tables'!$H$2:$H$7)</f>
        <v>107120000</v>
      </c>
      <c r="AYQ23" s="1">
        <f>LOOKUP($A23,'DMG Tables'!$P$2:$P$35,'DMG Tables'!$O$2:$O$35)*AYQ$1*LOOKUP(AYQ$1,'DMG Tables'!$G$2:$G$7,'DMG Tables'!$H$2:$H$7)</f>
        <v>107200000</v>
      </c>
      <c r="AYR23" s="1">
        <f>LOOKUP($A23,'DMG Tables'!$P$2:$P$35,'DMG Tables'!$O$2:$O$35)*AYR$1*LOOKUP(AYR$1,'DMG Tables'!$G$2:$G$7,'DMG Tables'!$H$2:$H$7)</f>
        <v>107280000</v>
      </c>
      <c r="AYS23" s="1">
        <f>LOOKUP($A23,'DMG Tables'!$P$2:$P$35,'DMG Tables'!$O$2:$O$35)*AYS$1*LOOKUP(AYS$1,'DMG Tables'!$G$2:$G$7,'DMG Tables'!$H$2:$H$7)</f>
        <v>107360000</v>
      </c>
      <c r="AYT23" s="1">
        <f>LOOKUP($A23,'DMG Tables'!$P$2:$P$35,'DMG Tables'!$O$2:$O$35)*AYT$1*LOOKUP(AYT$1,'DMG Tables'!$G$2:$G$7,'DMG Tables'!$H$2:$H$7)</f>
        <v>107440000</v>
      </c>
      <c r="AYU23" s="1">
        <f>LOOKUP($A23,'DMG Tables'!$P$2:$P$35,'DMG Tables'!$O$2:$O$35)*AYU$1*LOOKUP(AYU$1,'DMG Tables'!$G$2:$G$7,'DMG Tables'!$H$2:$H$7)</f>
        <v>107520000</v>
      </c>
      <c r="AYV23" s="1">
        <f>LOOKUP($A23,'DMG Tables'!$P$2:$P$35,'DMG Tables'!$O$2:$O$35)*AYV$1*LOOKUP(AYV$1,'DMG Tables'!$G$2:$G$7,'DMG Tables'!$H$2:$H$7)</f>
        <v>107600000</v>
      </c>
      <c r="AYW23" s="1">
        <f>LOOKUP($A23,'DMG Tables'!$P$2:$P$35,'DMG Tables'!$O$2:$O$35)*AYW$1*LOOKUP(AYW$1,'DMG Tables'!$G$2:$G$7,'DMG Tables'!$H$2:$H$7)</f>
        <v>107680000</v>
      </c>
      <c r="AYX23" s="1">
        <f>LOOKUP($A23,'DMG Tables'!$P$2:$P$35,'DMG Tables'!$O$2:$O$35)*AYX$1*LOOKUP(AYX$1,'DMG Tables'!$G$2:$G$7,'DMG Tables'!$H$2:$H$7)</f>
        <v>107760000</v>
      </c>
      <c r="AYY23" s="1">
        <f>LOOKUP($A23,'DMG Tables'!$P$2:$P$35,'DMG Tables'!$O$2:$O$35)*AYY$1*LOOKUP(AYY$1,'DMG Tables'!$G$2:$G$7,'DMG Tables'!$H$2:$H$7)</f>
        <v>107840000</v>
      </c>
      <c r="AYZ23" s="1">
        <f>LOOKUP($A23,'DMG Tables'!$P$2:$P$35,'DMG Tables'!$O$2:$O$35)*AYZ$1*LOOKUP(AYZ$1,'DMG Tables'!$G$2:$G$7,'DMG Tables'!$H$2:$H$7)</f>
        <v>107920000</v>
      </c>
      <c r="AZA23" s="1">
        <f>LOOKUP($A23,'DMG Tables'!$P$2:$P$35,'DMG Tables'!$O$2:$O$35)*AZA$1*LOOKUP(AZA$1,'DMG Tables'!$G$2:$G$7,'DMG Tables'!$H$2:$H$7)</f>
        <v>108000000</v>
      </c>
      <c r="AZB23" s="1">
        <f>LOOKUP($A23,'DMG Tables'!$P$2:$P$35,'DMG Tables'!$O$2:$O$35)*AZB$1*LOOKUP(AZB$1,'DMG Tables'!$G$2:$G$7,'DMG Tables'!$H$2:$H$7)</f>
        <v>108080000</v>
      </c>
      <c r="AZC23" s="1">
        <f>LOOKUP($A23,'DMG Tables'!$P$2:$P$35,'DMG Tables'!$O$2:$O$35)*AZC$1*LOOKUP(AZC$1,'DMG Tables'!$G$2:$G$7,'DMG Tables'!$H$2:$H$7)</f>
        <v>108160000</v>
      </c>
      <c r="AZD23" s="1">
        <f>LOOKUP($A23,'DMG Tables'!$P$2:$P$35,'DMG Tables'!$O$2:$O$35)*AZD$1*LOOKUP(AZD$1,'DMG Tables'!$G$2:$G$7,'DMG Tables'!$H$2:$H$7)</f>
        <v>108240000</v>
      </c>
      <c r="AZE23" s="1">
        <f>LOOKUP($A23,'DMG Tables'!$P$2:$P$35,'DMG Tables'!$O$2:$O$35)*AZE$1*LOOKUP(AZE$1,'DMG Tables'!$G$2:$G$7,'DMG Tables'!$H$2:$H$7)</f>
        <v>108320000</v>
      </c>
      <c r="AZF23" s="1">
        <f>LOOKUP($A23,'DMG Tables'!$P$2:$P$35,'DMG Tables'!$O$2:$O$35)*AZF$1*LOOKUP(AZF$1,'DMG Tables'!$G$2:$G$7,'DMG Tables'!$H$2:$H$7)</f>
        <v>108400000</v>
      </c>
      <c r="AZG23" s="1">
        <f>LOOKUP($A23,'DMG Tables'!$P$2:$P$35,'DMG Tables'!$O$2:$O$35)*AZG$1*LOOKUP(AZG$1,'DMG Tables'!$G$2:$G$7,'DMG Tables'!$H$2:$H$7)</f>
        <v>108480000</v>
      </c>
      <c r="AZH23" s="1">
        <f>LOOKUP($A23,'DMG Tables'!$P$2:$P$35,'DMG Tables'!$O$2:$O$35)*AZH$1*LOOKUP(AZH$1,'DMG Tables'!$G$2:$G$7,'DMG Tables'!$H$2:$H$7)</f>
        <v>108560000</v>
      </c>
      <c r="AZI23" s="1">
        <f>LOOKUP($A23,'DMG Tables'!$P$2:$P$35,'DMG Tables'!$O$2:$O$35)*AZI$1*LOOKUP(AZI$1,'DMG Tables'!$G$2:$G$7,'DMG Tables'!$H$2:$H$7)</f>
        <v>108640000</v>
      </c>
      <c r="AZJ23" s="1">
        <f>LOOKUP($A23,'DMG Tables'!$P$2:$P$35,'DMG Tables'!$O$2:$O$35)*AZJ$1*LOOKUP(AZJ$1,'DMG Tables'!$G$2:$G$7,'DMG Tables'!$H$2:$H$7)</f>
        <v>108720000</v>
      </c>
      <c r="AZK23" s="1">
        <f>LOOKUP($A23,'DMG Tables'!$P$2:$P$35,'DMG Tables'!$O$2:$O$35)*AZK$1*LOOKUP(AZK$1,'DMG Tables'!$G$2:$G$7,'DMG Tables'!$H$2:$H$7)</f>
        <v>108800000</v>
      </c>
      <c r="AZL23" s="1">
        <f>LOOKUP($A23,'DMG Tables'!$P$2:$P$35,'DMG Tables'!$O$2:$O$35)*AZL$1*LOOKUP(AZL$1,'DMG Tables'!$G$2:$G$7,'DMG Tables'!$H$2:$H$7)</f>
        <v>108880000</v>
      </c>
      <c r="AZM23" s="1">
        <f>LOOKUP($A23,'DMG Tables'!$P$2:$P$35,'DMG Tables'!$O$2:$O$35)*AZM$1*LOOKUP(AZM$1,'DMG Tables'!$G$2:$G$7,'DMG Tables'!$H$2:$H$7)</f>
        <v>108960000</v>
      </c>
      <c r="AZN23" s="1">
        <f>LOOKUP($A23,'DMG Tables'!$P$2:$P$35,'DMG Tables'!$O$2:$O$35)*AZN$1*LOOKUP(AZN$1,'DMG Tables'!$G$2:$G$7,'DMG Tables'!$H$2:$H$7)</f>
        <v>109040000</v>
      </c>
      <c r="AZO23" s="1">
        <f>LOOKUP($A23,'DMG Tables'!$P$2:$P$35,'DMG Tables'!$O$2:$O$35)*AZO$1*LOOKUP(AZO$1,'DMG Tables'!$G$2:$G$7,'DMG Tables'!$H$2:$H$7)</f>
        <v>109120000</v>
      </c>
      <c r="AZP23" s="1">
        <f>LOOKUP($A23,'DMG Tables'!$P$2:$P$35,'DMG Tables'!$O$2:$O$35)*AZP$1*LOOKUP(AZP$1,'DMG Tables'!$G$2:$G$7,'DMG Tables'!$H$2:$H$7)</f>
        <v>109200000</v>
      </c>
      <c r="AZQ23" s="1">
        <f>LOOKUP($A23,'DMG Tables'!$P$2:$P$35,'DMG Tables'!$O$2:$O$35)*AZQ$1*LOOKUP(AZQ$1,'DMG Tables'!$G$2:$G$7,'DMG Tables'!$H$2:$H$7)</f>
        <v>109280000</v>
      </c>
      <c r="AZR23" s="1">
        <f>LOOKUP($A23,'DMG Tables'!$P$2:$P$35,'DMG Tables'!$O$2:$O$35)*AZR$1*LOOKUP(AZR$1,'DMG Tables'!$G$2:$G$7,'DMG Tables'!$H$2:$H$7)</f>
        <v>109360000</v>
      </c>
      <c r="AZS23" s="1">
        <f>LOOKUP($A23,'DMG Tables'!$P$2:$P$35,'DMG Tables'!$O$2:$O$35)*AZS$1*LOOKUP(AZS$1,'DMG Tables'!$G$2:$G$7,'DMG Tables'!$H$2:$H$7)</f>
        <v>109440000</v>
      </c>
      <c r="AZT23" s="1">
        <f>LOOKUP($A23,'DMG Tables'!$P$2:$P$35,'DMG Tables'!$O$2:$O$35)*AZT$1*LOOKUP(AZT$1,'DMG Tables'!$G$2:$G$7,'DMG Tables'!$H$2:$H$7)</f>
        <v>109520000</v>
      </c>
      <c r="AZU23" s="1">
        <f>LOOKUP($A23,'DMG Tables'!$P$2:$P$35,'DMG Tables'!$O$2:$O$35)*AZU$1*LOOKUP(AZU$1,'DMG Tables'!$G$2:$G$7,'DMG Tables'!$H$2:$H$7)</f>
        <v>109600000</v>
      </c>
      <c r="AZV23" s="1">
        <f>LOOKUP($A23,'DMG Tables'!$P$2:$P$35,'DMG Tables'!$O$2:$O$35)*AZV$1*LOOKUP(AZV$1,'DMG Tables'!$G$2:$G$7,'DMG Tables'!$H$2:$H$7)</f>
        <v>109680000</v>
      </c>
      <c r="AZW23" s="1">
        <f>LOOKUP($A23,'DMG Tables'!$P$2:$P$35,'DMG Tables'!$O$2:$O$35)*AZW$1*LOOKUP(AZW$1,'DMG Tables'!$G$2:$G$7,'DMG Tables'!$H$2:$H$7)</f>
        <v>109760000</v>
      </c>
      <c r="AZX23" s="1">
        <f>LOOKUP($A23,'DMG Tables'!$P$2:$P$35,'DMG Tables'!$O$2:$O$35)*AZX$1*LOOKUP(AZX$1,'DMG Tables'!$G$2:$G$7,'DMG Tables'!$H$2:$H$7)</f>
        <v>109840000</v>
      </c>
      <c r="AZY23" s="1">
        <f>LOOKUP($A23,'DMG Tables'!$P$2:$P$35,'DMG Tables'!$O$2:$O$35)*AZY$1*LOOKUP(AZY$1,'DMG Tables'!$G$2:$G$7,'DMG Tables'!$H$2:$H$7)</f>
        <v>109920000</v>
      </c>
      <c r="AZZ23" s="1">
        <f>LOOKUP($A23,'DMG Tables'!$P$2:$P$35,'DMG Tables'!$O$2:$O$35)*AZZ$1*LOOKUP(AZZ$1,'DMG Tables'!$G$2:$G$7,'DMG Tables'!$H$2:$H$7)</f>
        <v>110000000</v>
      </c>
      <c r="BAA23" s="1">
        <f>LOOKUP($A23,'DMG Tables'!$P$2:$P$35,'DMG Tables'!$O$2:$O$35)*BAA$1*LOOKUP(BAA$1,'DMG Tables'!$G$2:$G$7,'DMG Tables'!$H$2:$H$7)</f>
        <v>110080000</v>
      </c>
      <c r="BAB23" s="1">
        <f>LOOKUP($A23,'DMG Tables'!$P$2:$P$35,'DMG Tables'!$O$2:$O$35)*BAB$1*LOOKUP(BAB$1,'DMG Tables'!$G$2:$G$7,'DMG Tables'!$H$2:$H$7)</f>
        <v>110160000</v>
      </c>
      <c r="BAC23" s="1">
        <f>LOOKUP($A23,'DMG Tables'!$P$2:$P$35,'DMG Tables'!$O$2:$O$35)*BAC$1*LOOKUP(BAC$1,'DMG Tables'!$G$2:$G$7,'DMG Tables'!$H$2:$H$7)</f>
        <v>110240000</v>
      </c>
      <c r="BAD23" s="1">
        <f>LOOKUP($A23,'DMG Tables'!$P$2:$P$35,'DMG Tables'!$O$2:$O$35)*BAD$1*LOOKUP(BAD$1,'DMG Tables'!$G$2:$G$7,'DMG Tables'!$H$2:$H$7)</f>
        <v>110320000</v>
      </c>
      <c r="BAE23" s="1">
        <f>LOOKUP($A23,'DMG Tables'!$P$2:$P$35,'DMG Tables'!$O$2:$O$35)*BAE$1*LOOKUP(BAE$1,'DMG Tables'!$G$2:$G$7,'DMG Tables'!$H$2:$H$7)</f>
        <v>110400000</v>
      </c>
      <c r="BAF23" s="1">
        <f>LOOKUP($A23,'DMG Tables'!$P$2:$P$35,'DMG Tables'!$O$2:$O$35)*BAF$1*LOOKUP(BAF$1,'DMG Tables'!$G$2:$G$7,'DMG Tables'!$H$2:$H$7)</f>
        <v>110480000</v>
      </c>
      <c r="BAG23" s="1">
        <f>LOOKUP($A23,'DMG Tables'!$P$2:$P$35,'DMG Tables'!$O$2:$O$35)*BAG$1*LOOKUP(BAG$1,'DMG Tables'!$G$2:$G$7,'DMG Tables'!$H$2:$H$7)</f>
        <v>110560000</v>
      </c>
      <c r="BAH23" s="1">
        <f>LOOKUP($A23,'DMG Tables'!$P$2:$P$35,'DMG Tables'!$O$2:$O$35)*BAH$1*LOOKUP(BAH$1,'DMG Tables'!$G$2:$G$7,'DMG Tables'!$H$2:$H$7)</f>
        <v>110640000</v>
      </c>
      <c r="BAI23" s="1">
        <f>LOOKUP($A23,'DMG Tables'!$P$2:$P$35,'DMG Tables'!$O$2:$O$35)*BAI$1*LOOKUP(BAI$1,'DMG Tables'!$G$2:$G$7,'DMG Tables'!$H$2:$H$7)</f>
        <v>110720000</v>
      </c>
      <c r="BAJ23" s="1">
        <f>LOOKUP($A23,'DMG Tables'!$P$2:$P$35,'DMG Tables'!$O$2:$O$35)*BAJ$1*LOOKUP(BAJ$1,'DMG Tables'!$G$2:$G$7,'DMG Tables'!$H$2:$H$7)</f>
        <v>110800000</v>
      </c>
      <c r="BAK23" s="1">
        <f>LOOKUP($A23,'DMG Tables'!$P$2:$P$35,'DMG Tables'!$O$2:$O$35)*BAK$1*LOOKUP(BAK$1,'DMG Tables'!$G$2:$G$7,'DMG Tables'!$H$2:$H$7)</f>
        <v>110880000</v>
      </c>
      <c r="BAL23" s="1">
        <f>LOOKUP($A23,'DMG Tables'!$P$2:$P$35,'DMG Tables'!$O$2:$O$35)*BAL$1*LOOKUP(BAL$1,'DMG Tables'!$G$2:$G$7,'DMG Tables'!$H$2:$H$7)</f>
        <v>110960000</v>
      </c>
      <c r="BAM23" s="1">
        <f>LOOKUP($A23,'DMG Tables'!$P$2:$P$35,'DMG Tables'!$O$2:$O$35)*BAM$1*LOOKUP(BAM$1,'DMG Tables'!$G$2:$G$7,'DMG Tables'!$H$2:$H$7)</f>
        <v>111040000</v>
      </c>
      <c r="BAN23" s="1">
        <f>LOOKUP($A23,'DMG Tables'!$P$2:$P$35,'DMG Tables'!$O$2:$O$35)*BAN$1*LOOKUP(BAN$1,'DMG Tables'!$G$2:$G$7,'DMG Tables'!$H$2:$H$7)</f>
        <v>111120000</v>
      </c>
      <c r="BAO23" s="1">
        <f>LOOKUP($A23,'DMG Tables'!$P$2:$P$35,'DMG Tables'!$O$2:$O$35)*BAO$1*LOOKUP(BAO$1,'DMG Tables'!$G$2:$G$7,'DMG Tables'!$H$2:$H$7)</f>
        <v>111200000</v>
      </c>
      <c r="BAP23" s="1">
        <f>LOOKUP($A23,'DMG Tables'!$P$2:$P$35,'DMG Tables'!$O$2:$O$35)*BAP$1*LOOKUP(BAP$1,'DMG Tables'!$G$2:$G$7,'DMG Tables'!$H$2:$H$7)</f>
        <v>111280000</v>
      </c>
      <c r="BAQ23" s="1">
        <f>LOOKUP($A23,'DMG Tables'!$P$2:$P$35,'DMG Tables'!$O$2:$O$35)*BAQ$1*LOOKUP(BAQ$1,'DMG Tables'!$G$2:$G$7,'DMG Tables'!$H$2:$H$7)</f>
        <v>111360000</v>
      </c>
      <c r="BAR23" s="1">
        <f>LOOKUP($A23,'DMG Tables'!$P$2:$P$35,'DMG Tables'!$O$2:$O$35)*BAR$1*LOOKUP(BAR$1,'DMG Tables'!$G$2:$G$7,'DMG Tables'!$H$2:$H$7)</f>
        <v>111440000</v>
      </c>
      <c r="BAS23" s="1">
        <f>LOOKUP($A23,'DMG Tables'!$P$2:$P$35,'DMG Tables'!$O$2:$O$35)*BAS$1*LOOKUP(BAS$1,'DMG Tables'!$G$2:$G$7,'DMG Tables'!$H$2:$H$7)</f>
        <v>111520000</v>
      </c>
      <c r="BAT23" s="1">
        <f>LOOKUP($A23,'DMG Tables'!$P$2:$P$35,'DMG Tables'!$O$2:$O$35)*BAT$1*LOOKUP(BAT$1,'DMG Tables'!$G$2:$G$7,'DMG Tables'!$H$2:$H$7)</f>
        <v>111600000</v>
      </c>
      <c r="BAU23" s="1">
        <f>LOOKUP($A23,'DMG Tables'!$P$2:$P$35,'DMG Tables'!$O$2:$O$35)*BAU$1*LOOKUP(BAU$1,'DMG Tables'!$G$2:$G$7,'DMG Tables'!$H$2:$H$7)</f>
        <v>111680000</v>
      </c>
      <c r="BAV23" s="1">
        <f>LOOKUP($A23,'DMG Tables'!$P$2:$P$35,'DMG Tables'!$O$2:$O$35)*BAV$1*LOOKUP(BAV$1,'DMG Tables'!$G$2:$G$7,'DMG Tables'!$H$2:$H$7)</f>
        <v>111760000</v>
      </c>
      <c r="BAW23" s="1">
        <f>LOOKUP($A23,'DMG Tables'!$P$2:$P$35,'DMG Tables'!$O$2:$O$35)*BAW$1*LOOKUP(BAW$1,'DMG Tables'!$G$2:$G$7,'DMG Tables'!$H$2:$H$7)</f>
        <v>111840000</v>
      </c>
      <c r="BAX23" s="1">
        <f>LOOKUP($A23,'DMG Tables'!$P$2:$P$35,'DMG Tables'!$O$2:$O$35)*BAX$1*LOOKUP(BAX$1,'DMG Tables'!$G$2:$G$7,'DMG Tables'!$H$2:$H$7)</f>
        <v>111920000</v>
      </c>
      <c r="BAY23" s="1">
        <f>LOOKUP($A23,'DMG Tables'!$P$2:$P$35,'DMG Tables'!$O$2:$O$35)*BAY$1*LOOKUP(BAY$1,'DMG Tables'!$G$2:$G$7,'DMG Tables'!$H$2:$H$7)</f>
        <v>112000000</v>
      </c>
      <c r="BAZ23" s="1">
        <f>LOOKUP($A23,'DMG Tables'!$P$2:$P$35,'DMG Tables'!$O$2:$O$35)*BAZ$1*LOOKUP(BAZ$1,'DMG Tables'!$G$2:$G$7,'DMG Tables'!$H$2:$H$7)</f>
        <v>112080000</v>
      </c>
      <c r="BBA23" s="1">
        <f>LOOKUP($A23,'DMG Tables'!$P$2:$P$35,'DMG Tables'!$O$2:$O$35)*BBA$1*LOOKUP(BBA$1,'DMG Tables'!$G$2:$G$7,'DMG Tables'!$H$2:$H$7)</f>
        <v>112160000</v>
      </c>
      <c r="BBB23" s="1">
        <f>LOOKUP($A23,'DMG Tables'!$P$2:$P$35,'DMG Tables'!$O$2:$O$35)*BBB$1*LOOKUP(BBB$1,'DMG Tables'!$G$2:$G$7,'DMG Tables'!$H$2:$H$7)</f>
        <v>112240000</v>
      </c>
      <c r="BBC23" s="1">
        <f>LOOKUP($A23,'DMG Tables'!$P$2:$P$35,'DMG Tables'!$O$2:$O$35)*BBC$1*LOOKUP(BBC$1,'DMG Tables'!$G$2:$G$7,'DMG Tables'!$H$2:$H$7)</f>
        <v>112320000</v>
      </c>
      <c r="BBD23" s="1">
        <f>LOOKUP($A23,'DMG Tables'!$P$2:$P$35,'DMG Tables'!$O$2:$O$35)*BBD$1*LOOKUP(BBD$1,'DMG Tables'!$G$2:$G$7,'DMG Tables'!$H$2:$H$7)</f>
        <v>112400000</v>
      </c>
      <c r="BBE23" s="1">
        <f>LOOKUP($A23,'DMG Tables'!$P$2:$P$35,'DMG Tables'!$O$2:$O$35)*BBE$1*LOOKUP(BBE$1,'DMG Tables'!$G$2:$G$7,'DMG Tables'!$H$2:$H$7)</f>
        <v>112480000</v>
      </c>
      <c r="BBF23" s="1">
        <f>LOOKUP($A23,'DMG Tables'!$P$2:$P$35,'DMG Tables'!$O$2:$O$35)*BBF$1*LOOKUP(BBF$1,'DMG Tables'!$G$2:$G$7,'DMG Tables'!$H$2:$H$7)</f>
        <v>112560000</v>
      </c>
      <c r="BBG23" s="1">
        <f>LOOKUP($A23,'DMG Tables'!$P$2:$P$35,'DMG Tables'!$O$2:$O$35)*BBG$1*LOOKUP(BBG$1,'DMG Tables'!$G$2:$G$7,'DMG Tables'!$H$2:$H$7)</f>
        <v>112640000</v>
      </c>
      <c r="BBH23" s="1">
        <f>LOOKUP($A23,'DMG Tables'!$P$2:$P$35,'DMG Tables'!$O$2:$O$35)*BBH$1*LOOKUP(BBH$1,'DMG Tables'!$G$2:$G$7,'DMG Tables'!$H$2:$H$7)</f>
        <v>112720000</v>
      </c>
      <c r="BBI23" s="1">
        <f>LOOKUP($A23,'DMG Tables'!$P$2:$P$35,'DMG Tables'!$O$2:$O$35)*BBI$1*LOOKUP(BBI$1,'DMG Tables'!$G$2:$G$7,'DMG Tables'!$H$2:$H$7)</f>
        <v>112800000</v>
      </c>
      <c r="BBJ23" s="1">
        <f>LOOKUP($A23,'DMG Tables'!$P$2:$P$35,'DMG Tables'!$O$2:$O$35)*BBJ$1*LOOKUP(BBJ$1,'DMG Tables'!$G$2:$G$7,'DMG Tables'!$H$2:$H$7)</f>
        <v>112880000</v>
      </c>
      <c r="BBK23" s="1">
        <f>LOOKUP($A23,'DMG Tables'!$P$2:$P$35,'DMG Tables'!$O$2:$O$35)*BBK$1*LOOKUP(BBK$1,'DMG Tables'!$G$2:$G$7,'DMG Tables'!$H$2:$H$7)</f>
        <v>112960000</v>
      </c>
      <c r="BBL23" s="1">
        <f>LOOKUP($A23,'DMG Tables'!$P$2:$P$35,'DMG Tables'!$O$2:$O$35)*BBL$1*LOOKUP(BBL$1,'DMG Tables'!$G$2:$G$7,'DMG Tables'!$H$2:$H$7)</f>
        <v>113040000</v>
      </c>
      <c r="BBM23" s="1">
        <f>LOOKUP($A23,'DMG Tables'!$P$2:$P$35,'DMG Tables'!$O$2:$O$35)*BBM$1*LOOKUP(BBM$1,'DMG Tables'!$G$2:$G$7,'DMG Tables'!$H$2:$H$7)</f>
        <v>113120000</v>
      </c>
      <c r="BBN23" s="1">
        <f>LOOKUP($A23,'DMG Tables'!$P$2:$P$35,'DMG Tables'!$O$2:$O$35)*BBN$1*LOOKUP(BBN$1,'DMG Tables'!$G$2:$G$7,'DMG Tables'!$H$2:$H$7)</f>
        <v>113200000</v>
      </c>
      <c r="BBO23" s="1">
        <f>LOOKUP($A23,'DMG Tables'!$P$2:$P$35,'DMG Tables'!$O$2:$O$35)*BBO$1*LOOKUP(BBO$1,'DMG Tables'!$G$2:$G$7,'DMG Tables'!$H$2:$H$7)</f>
        <v>113280000</v>
      </c>
      <c r="BBP23" s="1">
        <f>LOOKUP($A23,'DMG Tables'!$P$2:$P$35,'DMG Tables'!$O$2:$O$35)*BBP$1*LOOKUP(BBP$1,'DMG Tables'!$G$2:$G$7,'DMG Tables'!$H$2:$H$7)</f>
        <v>113360000</v>
      </c>
      <c r="BBQ23" s="1">
        <f>LOOKUP($A23,'DMG Tables'!$P$2:$P$35,'DMG Tables'!$O$2:$O$35)*BBQ$1*LOOKUP(BBQ$1,'DMG Tables'!$G$2:$G$7,'DMG Tables'!$H$2:$H$7)</f>
        <v>113440000</v>
      </c>
      <c r="BBR23" s="1">
        <f>LOOKUP($A23,'DMG Tables'!$P$2:$P$35,'DMG Tables'!$O$2:$O$35)*BBR$1*LOOKUP(BBR$1,'DMG Tables'!$G$2:$G$7,'DMG Tables'!$H$2:$H$7)</f>
        <v>113520000</v>
      </c>
      <c r="BBS23" s="1">
        <f>LOOKUP($A23,'DMG Tables'!$P$2:$P$35,'DMG Tables'!$O$2:$O$35)*BBS$1*LOOKUP(BBS$1,'DMG Tables'!$G$2:$G$7,'DMG Tables'!$H$2:$H$7)</f>
        <v>113600000</v>
      </c>
      <c r="BBT23" s="1">
        <f>LOOKUP($A23,'DMG Tables'!$P$2:$P$35,'DMG Tables'!$O$2:$O$35)*BBT$1*LOOKUP(BBT$1,'DMG Tables'!$G$2:$G$7,'DMG Tables'!$H$2:$H$7)</f>
        <v>113680000</v>
      </c>
      <c r="BBU23" s="1">
        <f>LOOKUP($A23,'DMG Tables'!$P$2:$P$35,'DMG Tables'!$O$2:$O$35)*BBU$1*LOOKUP(BBU$1,'DMG Tables'!$G$2:$G$7,'DMG Tables'!$H$2:$H$7)</f>
        <v>113760000</v>
      </c>
      <c r="BBV23" s="1">
        <f>LOOKUP($A23,'DMG Tables'!$P$2:$P$35,'DMG Tables'!$O$2:$O$35)*BBV$1*LOOKUP(BBV$1,'DMG Tables'!$G$2:$G$7,'DMG Tables'!$H$2:$H$7)</f>
        <v>113840000</v>
      </c>
      <c r="BBW23" s="1">
        <f>LOOKUP($A23,'DMG Tables'!$P$2:$P$35,'DMG Tables'!$O$2:$O$35)*BBW$1*LOOKUP(BBW$1,'DMG Tables'!$G$2:$G$7,'DMG Tables'!$H$2:$H$7)</f>
        <v>113920000</v>
      </c>
      <c r="BBX23" s="1">
        <f>LOOKUP($A23,'DMG Tables'!$P$2:$P$35,'DMG Tables'!$O$2:$O$35)*BBX$1*LOOKUP(BBX$1,'DMG Tables'!$G$2:$G$7,'DMG Tables'!$H$2:$H$7)</f>
        <v>114000000</v>
      </c>
      <c r="BBY23" s="1">
        <f>LOOKUP($A23,'DMG Tables'!$P$2:$P$35,'DMG Tables'!$O$2:$O$35)*BBY$1*LOOKUP(BBY$1,'DMG Tables'!$G$2:$G$7,'DMG Tables'!$H$2:$H$7)</f>
        <v>114080000</v>
      </c>
      <c r="BBZ23" s="1">
        <f>LOOKUP($A23,'DMG Tables'!$P$2:$P$35,'DMG Tables'!$O$2:$O$35)*BBZ$1*LOOKUP(BBZ$1,'DMG Tables'!$G$2:$G$7,'DMG Tables'!$H$2:$H$7)</f>
        <v>114160000</v>
      </c>
      <c r="BCA23" s="1">
        <f>LOOKUP($A23,'DMG Tables'!$P$2:$P$35,'DMG Tables'!$O$2:$O$35)*BCA$1*LOOKUP(BCA$1,'DMG Tables'!$G$2:$G$7,'DMG Tables'!$H$2:$H$7)</f>
        <v>114240000</v>
      </c>
      <c r="BCB23" s="1">
        <f>LOOKUP($A23,'DMG Tables'!$P$2:$P$35,'DMG Tables'!$O$2:$O$35)*BCB$1*LOOKUP(BCB$1,'DMG Tables'!$G$2:$G$7,'DMG Tables'!$H$2:$H$7)</f>
        <v>114320000</v>
      </c>
      <c r="BCC23" s="1">
        <f>LOOKUP($A23,'DMG Tables'!$P$2:$P$35,'DMG Tables'!$O$2:$O$35)*BCC$1*LOOKUP(BCC$1,'DMG Tables'!$G$2:$G$7,'DMG Tables'!$H$2:$H$7)</f>
        <v>114400000</v>
      </c>
      <c r="BCD23" s="1">
        <f>LOOKUP($A23,'DMG Tables'!$P$2:$P$35,'DMG Tables'!$O$2:$O$35)*BCD$1*LOOKUP(BCD$1,'DMG Tables'!$G$2:$G$7,'DMG Tables'!$H$2:$H$7)</f>
        <v>114480000</v>
      </c>
      <c r="BCE23" s="1">
        <f>LOOKUP($A23,'DMG Tables'!$P$2:$P$35,'DMG Tables'!$O$2:$O$35)*BCE$1*LOOKUP(BCE$1,'DMG Tables'!$G$2:$G$7,'DMG Tables'!$H$2:$H$7)</f>
        <v>114560000</v>
      </c>
      <c r="BCF23" s="1">
        <f>LOOKUP($A23,'DMG Tables'!$P$2:$P$35,'DMG Tables'!$O$2:$O$35)*BCF$1*LOOKUP(BCF$1,'DMG Tables'!$G$2:$G$7,'DMG Tables'!$H$2:$H$7)</f>
        <v>114640000</v>
      </c>
      <c r="BCG23" s="1">
        <f>LOOKUP($A23,'DMG Tables'!$P$2:$P$35,'DMG Tables'!$O$2:$O$35)*BCG$1*LOOKUP(BCG$1,'DMG Tables'!$G$2:$G$7,'DMG Tables'!$H$2:$H$7)</f>
        <v>114720000</v>
      </c>
      <c r="BCH23" s="1">
        <f>LOOKUP($A23,'DMG Tables'!$P$2:$P$35,'DMG Tables'!$O$2:$O$35)*BCH$1*LOOKUP(BCH$1,'DMG Tables'!$G$2:$G$7,'DMG Tables'!$H$2:$H$7)</f>
        <v>114800000</v>
      </c>
      <c r="BCI23" s="1">
        <f>LOOKUP($A23,'DMG Tables'!$P$2:$P$35,'DMG Tables'!$O$2:$O$35)*BCI$1*LOOKUP(BCI$1,'DMG Tables'!$G$2:$G$7,'DMG Tables'!$H$2:$H$7)</f>
        <v>114880000</v>
      </c>
      <c r="BCJ23" s="1">
        <f>LOOKUP($A23,'DMG Tables'!$P$2:$P$35,'DMG Tables'!$O$2:$O$35)*BCJ$1*LOOKUP(BCJ$1,'DMG Tables'!$G$2:$G$7,'DMG Tables'!$H$2:$H$7)</f>
        <v>114960000</v>
      </c>
      <c r="BCK23" s="1">
        <f>LOOKUP($A23,'DMG Tables'!$P$2:$P$35,'DMG Tables'!$O$2:$O$35)*BCK$1*LOOKUP(BCK$1,'DMG Tables'!$G$2:$G$7,'DMG Tables'!$H$2:$H$7)</f>
        <v>115040000</v>
      </c>
      <c r="BCL23" s="1">
        <f>LOOKUP($A23,'DMG Tables'!$P$2:$P$35,'DMG Tables'!$O$2:$O$35)*BCL$1*LOOKUP(BCL$1,'DMG Tables'!$G$2:$G$7,'DMG Tables'!$H$2:$H$7)</f>
        <v>115120000</v>
      </c>
      <c r="BCM23" s="1">
        <f>LOOKUP($A23,'DMG Tables'!$P$2:$P$35,'DMG Tables'!$O$2:$O$35)*BCM$1*LOOKUP(BCM$1,'DMG Tables'!$G$2:$G$7,'DMG Tables'!$H$2:$H$7)</f>
        <v>115200000</v>
      </c>
      <c r="BCN23" s="1">
        <f>LOOKUP($A23,'DMG Tables'!$P$2:$P$35,'DMG Tables'!$O$2:$O$35)*BCN$1*LOOKUP(BCN$1,'DMG Tables'!$G$2:$G$7,'DMG Tables'!$H$2:$H$7)</f>
        <v>115280000</v>
      </c>
      <c r="BCO23" s="1">
        <f>LOOKUP($A23,'DMG Tables'!$P$2:$P$35,'DMG Tables'!$O$2:$O$35)*BCO$1*LOOKUP(BCO$1,'DMG Tables'!$G$2:$G$7,'DMG Tables'!$H$2:$H$7)</f>
        <v>115360000</v>
      </c>
      <c r="BCP23" s="1">
        <f>LOOKUP($A23,'DMG Tables'!$P$2:$P$35,'DMG Tables'!$O$2:$O$35)*BCP$1*LOOKUP(BCP$1,'DMG Tables'!$G$2:$G$7,'DMG Tables'!$H$2:$H$7)</f>
        <v>115440000</v>
      </c>
      <c r="BCQ23" s="1">
        <f>LOOKUP($A23,'DMG Tables'!$P$2:$P$35,'DMG Tables'!$O$2:$O$35)*BCQ$1*LOOKUP(BCQ$1,'DMG Tables'!$G$2:$G$7,'DMG Tables'!$H$2:$H$7)</f>
        <v>115520000</v>
      </c>
      <c r="BCR23" s="1">
        <f>LOOKUP($A23,'DMG Tables'!$P$2:$P$35,'DMG Tables'!$O$2:$O$35)*BCR$1*LOOKUP(BCR$1,'DMG Tables'!$G$2:$G$7,'DMG Tables'!$H$2:$H$7)</f>
        <v>115600000</v>
      </c>
      <c r="BCS23" s="1">
        <f>LOOKUP($A23,'DMG Tables'!$P$2:$P$35,'DMG Tables'!$O$2:$O$35)*BCS$1*LOOKUP(BCS$1,'DMG Tables'!$G$2:$G$7,'DMG Tables'!$H$2:$H$7)</f>
        <v>115680000</v>
      </c>
      <c r="BCT23" s="1">
        <f>LOOKUP($A23,'DMG Tables'!$P$2:$P$35,'DMG Tables'!$O$2:$O$35)*BCT$1*LOOKUP(BCT$1,'DMG Tables'!$G$2:$G$7,'DMG Tables'!$H$2:$H$7)</f>
        <v>115760000</v>
      </c>
      <c r="BCU23" s="1">
        <f>LOOKUP($A23,'DMG Tables'!$P$2:$P$35,'DMG Tables'!$O$2:$O$35)*BCU$1*LOOKUP(BCU$1,'DMG Tables'!$G$2:$G$7,'DMG Tables'!$H$2:$H$7)</f>
        <v>115840000</v>
      </c>
      <c r="BCV23" s="1">
        <f>LOOKUP($A23,'DMG Tables'!$P$2:$P$35,'DMG Tables'!$O$2:$O$35)*BCV$1*LOOKUP(BCV$1,'DMG Tables'!$G$2:$G$7,'DMG Tables'!$H$2:$H$7)</f>
        <v>115920000</v>
      </c>
      <c r="BCW23" s="1">
        <f>LOOKUP($A23,'DMG Tables'!$P$2:$P$35,'DMG Tables'!$O$2:$O$35)*BCW$1*LOOKUP(BCW$1,'DMG Tables'!$G$2:$G$7,'DMG Tables'!$H$2:$H$7)</f>
        <v>116000000</v>
      </c>
      <c r="BCX23" s="1">
        <f>LOOKUP($A23,'DMG Tables'!$P$2:$P$35,'DMG Tables'!$O$2:$O$35)*BCX$1*LOOKUP(BCX$1,'DMG Tables'!$G$2:$G$7,'DMG Tables'!$H$2:$H$7)</f>
        <v>116080000</v>
      </c>
      <c r="BCY23" s="1">
        <f>LOOKUP($A23,'DMG Tables'!$P$2:$P$35,'DMG Tables'!$O$2:$O$35)*BCY$1*LOOKUP(BCY$1,'DMG Tables'!$G$2:$G$7,'DMG Tables'!$H$2:$H$7)</f>
        <v>116160000</v>
      </c>
      <c r="BCZ23" s="1">
        <f>LOOKUP($A23,'DMG Tables'!$P$2:$P$35,'DMG Tables'!$O$2:$O$35)*BCZ$1*LOOKUP(BCZ$1,'DMG Tables'!$G$2:$G$7,'DMG Tables'!$H$2:$H$7)</f>
        <v>116240000</v>
      </c>
      <c r="BDA23" s="1">
        <f>LOOKUP($A23,'DMG Tables'!$P$2:$P$35,'DMG Tables'!$O$2:$O$35)*BDA$1*LOOKUP(BDA$1,'DMG Tables'!$G$2:$G$7,'DMG Tables'!$H$2:$H$7)</f>
        <v>116320000</v>
      </c>
      <c r="BDB23" s="1">
        <f>LOOKUP($A23,'DMG Tables'!$P$2:$P$35,'DMG Tables'!$O$2:$O$35)*BDB$1*LOOKUP(BDB$1,'DMG Tables'!$G$2:$G$7,'DMG Tables'!$H$2:$H$7)</f>
        <v>116400000</v>
      </c>
      <c r="BDC23" s="1">
        <f>LOOKUP($A23,'DMG Tables'!$P$2:$P$35,'DMG Tables'!$O$2:$O$35)*BDC$1*LOOKUP(BDC$1,'DMG Tables'!$G$2:$G$7,'DMG Tables'!$H$2:$H$7)</f>
        <v>116480000</v>
      </c>
      <c r="BDD23" s="1">
        <f>LOOKUP($A23,'DMG Tables'!$P$2:$P$35,'DMG Tables'!$O$2:$O$35)*BDD$1*LOOKUP(BDD$1,'DMG Tables'!$G$2:$G$7,'DMG Tables'!$H$2:$H$7)</f>
        <v>116560000</v>
      </c>
      <c r="BDE23" s="1">
        <f>LOOKUP($A23,'DMG Tables'!$P$2:$P$35,'DMG Tables'!$O$2:$O$35)*BDE$1*LOOKUP(BDE$1,'DMG Tables'!$G$2:$G$7,'DMG Tables'!$H$2:$H$7)</f>
        <v>116640000</v>
      </c>
      <c r="BDF23" s="1">
        <f>LOOKUP($A23,'DMG Tables'!$P$2:$P$35,'DMG Tables'!$O$2:$O$35)*BDF$1*LOOKUP(BDF$1,'DMG Tables'!$G$2:$G$7,'DMG Tables'!$H$2:$H$7)</f>
        <v>116720000</v>
      </c>
      <c r="BDG23" s="1">
        <f>LOOKUP($A23,'DMG Tables'!$P$2:$P$35,'DMG Tables'!$O$2:$O$35)*BDG$1*LOOKUP(BDG$1,'DMG Tables'!$G$2:$G$7,'DMG Tables'!$H$2:$H$7)</f>
        <v>116800000</v>
      </c>
      <c r="BDH23" s="1">
        <f>LOOKUP($A23,'DMG Tables'!$P$2:$P$35,'DMG Tables'!$O$2:$O$35)*BDH$1*LOOKUP(BDH$1,'DMG Tables'!$G$2:$G$7,'DMG Tables'!$H$2:$H$7)</f>
        <v>116880000</v>
      </c>
      <c r="BDI23" s="1">
        <f>LOOKUP($A23,'DMG Tables'!$P$2:$P$35,'DMG Tables'!$O$2:$O$35)*BDI$1*LOOKUP(BDI$1,'DMG Tables'!$G$2:$G$7,'DMG Tables'!$H$2:$H$7)</f>
        <v>116960000</v>
      </c>
      <c r="BDJ23" s="1">
        <f>LOOKUP($A23,'DMG Tables'!$P$2:$P$35,'DMG Tables'!$O$2:$O$35)*BDJ$1*LOOKUP(BDJ$1,'DMG Tables'!$G$2:$G$7,'DMG Tables'!$H$2:$H$7)</f>
        <v>117040000</v>
      </c>
      <c r="BDK23" s="1">
        <f>LOOKUP($A23,'DMG Tables'!$P$2:$P$35,'DMG Tables'!$O$2:$O$35)*BDK$1*LOOKUP(BDK$1,'DMG Tables'!$G$2:$G$7,'DMG Tables'!$H$2:$H$7)</f>
        <v>117120000</v>
      </c>
      <c r="BDL23" s="1">
        <f>LOOKUP($A23,'DMG Tables'!$P$2:$P$35,'DMG Tables'!$O$2:$O$35)*BDL$1*LOOKUP(BDL$1,'DMG Tables'!$G$2:$G$7,'DMG Tables'!$H$2:$H$7)</f>
        <v>117200000</v>
      </c>
      <c r="BDM23" s="1">
        <f>LOOKUP($A23,'DMG Tables'!$P$2:$P$35,'DMG Tables'!$O$2:$O$35)*BDM$1*LOOKUP(BDM$1,'DMG Tables'!$G$2:$G$7,'DMG Tables'!$H$2:$H$7)</f>
        <v>117280000</v>
      </c>
      <c r="BDN23" s="1">
        <f>LOOKUP($A23,'DMG Tables'!$P$2:$P$35,'DMG Tables'!$O$2:$O$35)*BDN$1*LOOKUP(BDN$1,'DMG Tables'!$G$2:$G$7,'DMG Tables'!$H$2:$H$7)</f>
        <v>117360000</v>
      </c>
      <c r="BDO23" s="1">
        <f>LOOKUP($A23,'DMG Tables'!$P$2:$P$35,'DMG Tables'!$O$2:$O$35)*BDO$1*LOOKUP(BDO$1,'DMG Tables'!$G$2:$G$7,'DMG Tables'!$H$2:$H$7)</f>
        <v>117440000</v>
      </c>
      <c r="BDP23" s="1">
        <f>LOOKUP($A23,'DMG Tables'!$P$2:$P$35,'DMG Tables'!$O$2:$O$35)*BDP$1*LOOKUP(BDP$1,'DMG Tables'!$G$2:$G$7,'DMG Tables'!$H$2:$H$7)</f>
        <v>117520000</v>
      </c>
      <c r="BDQ23" s="1">
        <f>LOOKUP($A23,'DMG Tables'!$P$2:$P$35,'DMG Tables'!$O$2:$O$35)*BDQ$1*LOOKUP(BDQ$1,'DMG Tables'!$G$2:$G$7,'DMG Tables'!$H$2:$H$7)</f>
        <v>117600000</v>
      </c>
      <c r="BDR23" s="1">
        <f>LOOKUP($A23,'DMG Tables'!$P$2:$P$35,'DMG Tables'!$O$2:$O$35)*BDR$1*LOOKUP(BDR$1,'DMG Tables'!$G$2:$G$7,'DMG Tables'!$H$2:$H$7)</f>
        <v>117680000</v>
      </c>
      <c r="BDS23" s="1">
        <f>LOOKUP($A23,'DMG Tables'!$P$2:$P$35,'DMG Tables'!$O$2:$O$35)*BDS$1*LOOKUP(BDS$1,'DMG Tables'!$G$2:$G$7,'DMG Tables'!$H$2:$H$7)</f>
        <v>117760000</v>
      </c>
      <c r="BDT23" s="1">
        <f>LOOKUP($A23,'DMG Tables'!$P$2:$P$35,'DMG Tables'!$O$2:$O$35)*BDT$1*LOOKUP(BDT$1,'DMG Tables'!$G$2:$G$7,'DMG Tables'!$H$2:$H$7)</f>
        <v>117840000</v>
      </c>
      <c r="BDU23" s="1">
        <f>LOOKUP($A23,'DMG Tables'!$P$2:$P$35,'DMG Tables'!$O$2:$O$35)*BDU$1*LOOKUP(BDU$1,'DMG Tables'!$G$2:$G$7,'DMG Tables'!$H$2:$H$7)</f>
        <v>117920000</v>
      </c>
      <c r="BDV23" s="1">
        <f>LOOKUP($A23,'DMG Tables'!$P$2:$P$35,'DMG Tables'!$O$2:$O$35)*BDV$1*LOOKUP(BDV$1,'DMG Tables'!$G$2:$G$7,'DMG Tables'!$H$2:$H$7)</f>
        <v>118000000</v>
      </c>
      <c r="BDW23" s="1">
        <f>LOOKUP($A23,'DMG Tables'!$P$2:$P$35,'DMG Tables'!$O$2:$O$35)*BDW$1*LOOKUP(BDW$1,'DMG Tables'!$G$2:$G$7,'DMG Tables'!$H$2:$H$7)</f>
        <v>118080000</v>
      </c>
      <c r="BDX23" s="1">
        <f>LOOKUP($A23,'DMG Tables'!$P$2:$P$35,'DMG Tables'!$O$2:$O$35)*BDX$1*LOOKUP(BDX$1,'DMG Tables'!$G$2:$G$7,'DMG Tables'!$H$2:$H$7)</f>
        <v>118160000</v>
      </c>
      <c r="BDY23" s="1">
        <f>LOOKUP($A23,'DMG Tables'!$P$2:$P$35,'DMG Tables'!$O$2:$O$35)*BDY$1*LOOKUP(BDY$1,'DMG Tables'!$G$2:$G$7,'DMG Tables'!$H$2:$H$7)</f>
        <v>118240000</v>
      </c>
      <c r="BDZ23" s="1">
        <f>LOOKUP($A23,'DMG Tables'!$P$2:$P$35,'DMG Tables'!$O$2:$O$35)*BDZ$1*LOOKUP(BDZ$1,'DMG Tables'!$G$2:$G$7,'DMG Tables'!$H$2:$H$7)</f>
        <v>118320000</v>
      </c>
      <c r="BEA23" s="1">
        <f>LOOKUP($A23,'DMG Tables'!$P$2:$P$35,'DMG Tables'!$O$2:$O$35)*BEA$1*LOOKUP(BEA$1,'DMG Tables'!$G$2:$G$7,'DMG Tables'!$H$2:$H$7)</f>
        <v>118400000</v>
      </c>
      <c r="BEB23" s="1">
        <f>LOOKUP($A23,'DMG Tables'!$P$2:$P$35,'DMG Tables'!$O$2:$O$35)*BEB$1*LOOKUP(BEB$1,'DMG Tables'!$G$2:$G$7,'DMG Tables'!$H$2:$H$7)</f>
        <v>118480000</v>
      </c>
      <c r="BEC23" s="1">
        <f>LOOKUP($A23,'DMG Tables'!$P$2:$P$35,'DMG Tables'!$O$2:$O$35)*BEC$1*LOOKUP(BEC$1,'DMG Tables'!$G$2:$G$7,'DMG Tables'!$H$2:$H$7)</f>
        <v>118560000</v>
      </c>
      <c r="BED23" s="1">
        <f>LOOKUP($A23,'DMG Tables'!$P$2:$P$35,'DMG Tables'!$O$2:$O$35)*BED$1*LOOKUP(BED$1,'DMG Tables'!$G$2:$G$7,'DMG Tables'!$H$2:$H$7)</f>
        <v>118640000</v>
      </c>
      <c r="BEE23" s="1">
        <f>LOOKUP($A23,'DMG Tables'!$P$2:$P$35,'DMG Tables'!$O$2:$O$35)*BEE$1*LOOKUP(BEE$1,'DMG Tables'!$G$2:$G$7,'DMG Tables'!$H$2:$H$7)</f>
        <v>118720000</v>
      </c>
      <c r="BEF23" s="1">
        <f>LOOKUP($A23,'DMG Tables'!$P$2:$P$35,'DMG Tables'!$O$2:$O$35)*BEF$1*LOOKUP(BEF$1,'DMG Tables'!$G$2:$G$7,'DMG Tables'!$H$2:$H$7)</f>
        <v>118800000</v>
      </c>
      <c r="BEG23" s="1">
        <f>LOOKUP($A23,'DMG Tables'!$P$2:$P$35,'DMG Tables'!$O$2:$O$35)*BEG$1*LOOKUP(BEG$1,'DMG Tables'!$G$2:$G$7,'DMG Tables'!$H$2:$H$7)</f>
        <v>118880000</v>
      </c>
      <c r="BEH23" s="1">
        <f>LOOKUP($A23,'DMG Tables'!$P$2:$P$35,'DMG Tables'!$O$2:$O$35)*BEH$1*LOOKUP(BEH$1,'DMG Tables'!$G$2:$G$7,'DMG Tables'!$H$2:$H$7)</f>
        <v>118960000</v>
      </c>
      <c r="BEI23" s="1">
        <f>LOOKUP($A23,'DMG Tables'!$P$2:$P$35,'DMG Tables'!$O$2:$O$35)*BEI$1*LOOKUP(BEI$1,'DMG Tables'!$G$2:$G$7,'DMG Tables'!$H$2:$H$7)</f>
        <v>119040000</v>
      </c>
      <c r="BEJ23" s="1">
        <f>LOOKUP($A23,'DMG Tables'!$P$2:$P$35,'DMG Tables'!$O$2:$O$35)*BEJ$1*LOOKUP(BEJ$1,'DMG Tables'!$G$2:$G$7,'DMG Tables'!$H$2:$H$7)</f>
        <v>119120000</v>
      </c>
      <c r="BEK23" s="1">
        <f>LOOKUP($A23,'DMG Tables'!$P$2:$P$35,'DMG Tables'!$O$2:$O$35)*BEK$1*LOOKUP(BEK$1,'DMG Tables'!$G$2:$G$7,'DMG Tables'!$H$2:$H$7)</f>
        <v>119200000</v>
      </c>
      <c r="BEL23" s="1">
        <f>LOOKUP($A23,'DMG Tables'!$P$2:$P$35,'DMG Tables'!$O$2:$O$35)*BEL$1*LOOKUP(BEL$1,'DMG Tables'!$G$2:$G$7,'DMG Tables'!$H$2:$H$7)</f>
        <v>119280000</v>
      </c>
      <c r="BEM23" s="1">
        <f>LOOKUP($A23,'DMG Tables'!$P$2:$P$35,'DMG Tables'!$O$2:$O$35)*BEM$1*LOOKUP(BEM$1,'DMG Tables'!$G$2:$G$7,'DMG Tables'!$H$2:$H$7)</f>
        <v>119360000</v>
      </c>
      <c r="BEN23" s="1">
        <f>LOOKUP($A23,'DMG Tables'!$P$2:$P$35,'DMG Tables'!$O$2:$O$35)*BEN$1*LOOKUP(BEN$1,'DMG Tables'!$G$2:$G$7,'DMG Tables'!$H$2:$H$7)</f>
        <v>119440000</v>
      </c>
      <c r="BEO23" s="1">
        <f>LOOKUP($A23,'DMG Tables'!$P$2:$P$35,'DMG Tables'!$O$2:$O$35)*BEO$1*LOOKUP(BEO$1,'DMG Tables'!$G$2:$G$7,'DMG Tables'!$H$2:$H$7)</f>
        <v>119520000</v>
      </c>
      <c r="BEP23" s="1">
        <f>LOOKUP($A23,'DMG Tables'!$P$2:$P$35,'DMG Tables'!$O$2:$O$35)*BEP$1*LOOKUP(BEP$1,'DMG Tables'!$G$2:$G$7,'DMG Tables'!$H$2:$H$7)</f>
        <v>119600000</v>
      </c>
      <c r="BEQ23" s="1">
        <f>LOOKUP($A23,'DMG Tables'!$P$2:$P$35,'DMG Tables'!$O$2:$O$35)*BEQ$1*LOOKUP(BEQ$1,'DMG Tables'!$G$2:$G$7,'DMG Tables'!$H$2:$H$7)</f>
        <v>119680000</v>
      </c>
      <c r="BER23" s="1">
        <f>LOOKUP($A23,'DMG Tables'!$P$2:$P$35,'DMG Tables'!$O$2:$O$35)*BER$1*LOOKUP(BER$1,'DMG Tables'!$G$2:$G$7,'DMG Tables'!$H$2:$H$7)</f>
        <v>119760000</v>
      </c>
      <c r="BES23" s="1">
        <f>LOOKUP($A23,'DMG Tables'!$P$2:$P$35,'DMG Tables'!$O$2:$O$35)*BES$1*LOOKUP(BES$1,'DMG Tables'!$G$2:$G$7,'DMG Tables'!$H$2:$H$7)</f>
        <v>119840000</v>
      </c>
      <c r="BET23" s="1">
        <f>LOOKUP($A23,'DMG Tables'!$P$2:$P$35,'DMG Tables'!$O$2:$O$35)*BET$1*LOOKUP(BET$1,'DMG Tables'!$G$2:$G$7,'DMG Tables'!$H$2:$H$7)</f>
        <v>119920000</v>
      </c>
      <c r="BEU23" s="1">
        <f>LOOKUP($A23,'DMG Tables'!$P$2:$P$35,'DMG Tables'!$O$2:$O$35)*BEU$1*LOOKUP(BEU$1,'DMG Tables'!$G$2:$G$7,'DMG Tables'!$H$2:$H$7)</f>
        <v>120000000</v>
      </c>
      <c r="BEV23" s="1">
        <f>LOOKUP($A23,'DMG Tables'!$P$2:$P$35,'DMG Tables'!$O$2:$O$35)*BEV$1*LOOKUP(BEV$1,'DMG Tables'!$G$2:$G$7,'DMG Tables'!$H$2:$H$7)</f>
        <v>120080000</v>
      </c>
      <c r="BEW23" s="1">
        <f>LOOKUP($A23,'DMG Tables'!$P$2:$P$35,'DMG Tables'!$O$2:$O$35)*BEW$1*LOOKUP(BEW$1,'DMG Tables'!$G$2:$G$7,'DMG Tables'!$H$2:$H$7)</f>
        <v>120160000</v>
      </c>
      <c r="BEX23" s="1">
        <f>LOOKUP($A23,'DMG Tables'!$P$2:$P$35,'DMG Tables'!$O$2:$O$35)*BEX$1*LOOKUP(BEX$1,'DMG Tables'!$G$2:$G$7,'DMG Tables'!$H$2:$H$7)</f>
        <v>120240000</v>
      </c>
      <c r="BEY23" s="1">
        <f>LOOKUP($A23,'DMG Tables'!$P$2:$P$35,'DMG Tables'!$O$2:$O$35)*BEY$1*LOOKUP(BEY$1,'DMG Tables'!$G$2:$G$7,'DMG Tables'!$H$2:$H$7)</f>
        <v>120320000</v>
      </c>
      <c r="BEZ23" s="1">
        <f>LOOKUP($A23,'DMG Tables'!$P$2:$P$35,'DMG Tables'!$O$2:$O$35)*BEZ$1*LOOKUP(BEZ$1,'DMG Tables'!$G$2:$G$7,'DMG Tables'!$H$2:$H$7)</f>
        <v>120400000</v>
      </c>
      <c r="BFA23" s="1">
        <f>LOOKUP($A23,'DMG Tables'!$P$2:$P$35,'DMG Tables'!$O$2:$O$35)*BFA$1*LOOKUP(BFA$1,'DMG Tables'!$G$2:$G$7,'DMG Tables'!$H$2:$H$7)</f>
        <v>120480000</v>
      </c>
      <c r="BFB23" s="1">
        <f>LOOKUP($A23,'DMG Tables'!$P$2:$P$35,'DMG Tables'!$O$2:$O$35)*BFB$1*LOOKUP(BFB$1,'DMG Tables'!$G$2:$G$7,'DMG Tables'!$H$2:$H$7)</f>
        <v>120560000</v>
      </c>
      <c r="BFC23" s="1">
        <f>LOOKUP($A23,'DMG Tables'!$P$2:$P$35,'DMG Tables'!$O$2:$O$35)*BFC$1*LOOKUP(BFC$1,'DMG Tables'!$G$2:$G$7,'DMG Tables'!$H$2:$H$7)</f>
        <v>120640000</v>
      </c>
      <c r="BFD23" s="1">
        <f>LOOKUP($A23,'DMG Tables'!$P$2:$P$35,'DMG Tables'!$O$2:$O$35)*BFD$1*LOOKUP(BFD$1,'DMG Tables'!$G$2:$G$7,'DMG Tables'!$H$2:$H$7)</f>
        <v>120720000</v>
      </c>
      <c r="BFE23" s="1">
        <f>LOOKUP($A23,'DMG Tables'!$P$2:$P$35,'DMG Tables'!$O$2:$O$35)*BFE$1*LOOKUP(BFE$1,'DMG Tables'!$G$2:$G$7,'DMG Tables'!$H$2:$H$7)</f>
        <v>120800000</v>
      </c>
      <c r="BFF23" s="1">
        <f>LOOKUP($A23,'DMG Tables'!$P$2:$P$35,'DMG Tables'!$O$2:$O$35)*BFF$1*LOOKUP(BFF$1,'DMG Tables'!$G$2:$G$7,'DMG Tables'!$H$2:$H$7)</f>
        <v>120880000</v>
      </c>
      <c r="BFG23" s="1">
        <f>LOOKUP($A23,'DMG Tables'!$P$2:$P$35,'DMG Tables'!$O$2:$O$35)*BFG$1*LOOKUP(BFG$1,'DMG Tables'!$G$2:$G$7,'DMG Tables'!$H$2:$H$7)</f>
        <v>120960000</v>
      </c>
      <c r="BFH23" s="1">
        <f>LOOKUP($A23,'DMG Tables'!$P$2:$P$35,'DMG Tables'!$O$2:$O$35)*BFH$1*LOOKUP(BFH$1,'DMG Tables'!$G$2:$G$7,'DMG Tables'!$H$2:$H$7)</f>
        <v>121040000</v>
      </c>
      <c r="BFI23" s="1">
        <f>LOOKUP($A23,'DMG Tables'!$P$2:$P$35,'DMG Tables'!$O$2:$O$35)*BFI$1*LOOKUP(BFI$1,'DMG Tables'!$G$2:$G$7,'DMG Tables'!$H$2:$H$7)</f>
        <v>121120000</v>
      </c>
      <c r="BFJ23" s="1">
        <f>LOOKUP($A23,'DMG Tables'!$P$2:$P$35,'DMG Tables'!$O$2:$O$35)*BFJ$1*LOOKUP(BFJ$1,'DMG Tables'!$G$2:$G$7,'DMG Tables'!$H$2:$H$7)</f>
        <v>121200000</v>
      </c>
      <c r="BFK23" s="1">
        <f>LOOKUP($A23,'DMG Tables'!$P$2:$P$35,'DMG Tables'!$O$2:$O$35)*BFK$1*LOOKUP(BFK$1,'DMG Tables'!$G$2:$G$7,'DMG Tables'!$H$2:$H$7)</f>
        <v>121280000</v>
      </c>
      <c r="BFL23" s="1">
        <f>LOOKUP($A23,'DMG Tables'!$P$2:$P$35,'DMG Tables'!$O$2:$O$35)*BFL$1*LOOKUP(BFL$1,'DMG Tables'!$G$2:$G$7,'DMG Tables'!$H$2:$H$7)</f>
        <v>121360000</v>
      </c>
      <c r="BFM23" s="1">
        <f>LOOKUP($A23,'DMG Tables'!$P$2:$P$35,'DMG Tables'!$O$2:$O$35)*BFM$1*LOOKUP(BFM$1,'DMG Tables'!$G$2:$G$7,'DMG Tables'!$H$2:$H$7)</f>
        <v>121440000</v>
      </c>
      <c r="BFN23" s="1">
        <f>LOOKUP($A23,'DMG Tables'!$P$2:$P$35,'DMG Tables'!$O$2:$O$35)*BFN$1*LOOKUP(BFN$1,'DMG Tables'!$G$2:$G$7,'DMG Tables'!$H$2:$H$7)</f>
        <v>121520000</v>
      </c>
      <c r="BFO23" s="1">
        <f>LOOKUP($A23,'DMG Tables'!$P$2:$P$35,'DMG Tables'!$O$2:$O$35)*BFO$1*LOOKUP(BFO$1,'DMG Tables'!$G$2:$G$7,'DMG Tables'!$H$2:$H$7)</f>
        <v>121600000</v>
      </c>
      <c r="BFP23" s="1">
        <f>LOOKUP($A23,'DMG Tables'!$P$2:$P$35,'DMG Tables'!$O$2:$O$35)*BFP$1*LOOKUP(BFP$1,'DMG Tables'!$G$2:$G$7,'DMG Tables'!$H$2:$H$7)</f>
        <v>121680000</v>
      </c>
      <c r="BFQ23" s="1">
        <f>LOOKUP($A23,'DMG Tables'!$P$2:$P$35,'DMG Tables'!$O$2:$O$35)*BFQ$1*LOOKUP(BFQ$1,'DMG Tables'!$G$2:$G$7,'DMG Tables'!$H$2:$H$7)</f>
        <v>121760000</v>
      </c>
      <c r="BFR23" s="1">
        <f>LOOKUP($A23,'DMG Tables'!$P$2:$P$35,'DMG Tables'!$O$2:$O$35)*BFR$1*LOOKUP(BFR$1,'DMG Tables'!$G$2:$G$7,'DMG Tables'!$H$2:$H$7)</f>
        <v>121840000</v>
      </c>
      <c r="BFS23" s="1">
        <f>LOOKUP($A23,'DMG Tables'!$P$2:$P$35,'DMG Tables'!$O$2:$O$35)*BFS$1*LOOKUP(BFS$1,'DMG Tables'!$G$2:$G$7,'DMG Tables'!$H$2:$H$7)</f>
        <v>121920000</v>
      </c>
      <c r="BFT23" s="1">
        <f>LOOKUP($A23,'DMG Tables'!$P$2:$P$35,'DMG Tables'!$O$2:$O$35)*BFT$1*LOOKUP(BFT$1,'DMG Tables'!$G$2:$G$7,'DMG Tables'!$H$2:$H$7)</f>
        <v>122000000</v>
      </c>
      <c r="BFU23" s="1">
        <f>LOOKUP($A23,'DMG Tables'!$P$2:$P$35,'DMG Tables'!$O$2:$O$35)*BFU$1*LOOKUP(BFU$1,'DMG Tables'!$G$2:$G$7,'DMG Tables'!$H$2:$H$7)</f>
        <v>122080000</v>
      </c>
      <c r="BFV23" s="1">
        <f>LOOKUP($A23,'DMG Tables'!$P$2:$P$35,'DMG Tables'!$O$2:$O$35)*BFV$1*LOOKUP(BFV$1,'DMG Tables'!$G$2:$G$7,'DMG Tables'!$H$2:$H$7)</f>
        <v>122160000</v>
      </c>
      <c r="BFW23" s="1">
        <f>LOOKUP($A23,'DMG Tables'!$P$2:$P$35,'DMG Tables'!$O$2:$O$35)*BFW$1*LOOKUP(BFW$1,'DMG Tables'!$G$2:$G$7,'DMG Tables'!$H$2:$H$7)</f>
        <v>122240000</v>
      </c>
      <c r="BFX23" s="1">
        <f>LOOKUP($A23,'DMG Tables'!$P$2:$P$35,'DMG Tables'!$O$2:$O$35)*BFX$1*LOOKUP(BFX$1,'DMG Tables'!$G$2:$G$7,'DMG Tables'!$H$2:$H$7)</f>
        <v>122320000</v>
      </c>
      <c r="BFY23" s="1">
        <f>LOOKUP($A23,'DMG Tables'!$P$2:$P$35,'DMG Tables'!$O$2:$O$35)*BFY$1*LOOKUP(BFY$1,'DMG Tables'!$G$2:$G$7,'DMG Tables'!$H$2:$H$7)</f>
        <v>122400000</v>
      </c>
      <c r="BFZ23" s="1">
        <f>LOOKUP($A23,'DMG Tables'!$P$2:$P$35,'DMG Tables'!$O$2:$O$35)*BFZ$1*LOOKUP(BFZ$1,'DMG Tables'!$G$2:$G$7,'DMG Tables'!$H$2:$H$7)</f>
        <v>122480000</v>
      </c>
      <c r="BGA23" s="1">
        <f>LOOKUP($A23,'DMG Tables'!$P$2:$P$35,'DMG Tables'!$O$2:$O$35)*BGA$1*LOOKUP(BGA$1,'DMG Tables'!$G$2:$G$7,'DMG Tables'!$H$2:$H$7)</f>
        <v>122560000</v>
      </c>
      <c r="BGB23" s="1">
        <f>LOOKUP($A23,'DMG Tables'!$P$2:$P$35,'DMG Tables'!$O$2:$O$35)*BGB$1*LOOKUP(BGB$1,'DMG Tables'!$G$2:$G$7,'DMG Tables'!$H$2:$H$7)</f>
        <v>122640000</v>
      </c>
      <c r="BGC23" s="1">
        <f>LOOKUP($A23,'DMG Tables'!$P$2:$P$35,'DMG Tables'!$O$2:$O$35)*BGC$1*LOOKUP(BGC$1,'DMG Tables'!$G$2:$G$7,'DMG Tables'!$H$2:$H$7)</f>
        <v>122720000</v>
      </c>
      <c r="BGD23" s="1">
        <f>LOOKUP($A23,'DMG Tables'!$P$2:$P$35,'DMG Tables'!$O$2:$O$35)*BGD$1*LOOKUP(BGD$1,'DMG Tables'!$G$2:$G$7,'DMG Tables'!$H$2:$H$7)</f>
        <v>122800000</v>
      </c>
      <c r="BGE23" s="1">
        <f>LOOKUP($A23,'DMG Tables'!$P$2:$P$35,'DMG Tables'!$O$2:$O$35)*BGE$1*LOOKUP(BGE$1,'DMG Tables'!$G$2:$G$7,'DMG Tables'!$H$2:$H$7)</f>
        <v>122880000</v>
      </c>
      <c r="BGF23" s="1">
        <f>LOOKUP($A23,'DMG Tables'!$P$2:$P$35,'DMG Tables'!$O$2:$O$35)*BGF$1*LOOKUP(BGF$1,'DMG Tables'!$G$2:$G$7,'DMG Tables'!$H$2:$H$7)</f>
        <v>122960000</v>
      </c>
      <c r="BGG23" s="1">
        <f>LOOKUP($A23,'DMG Tables'!$P$2:$P$35,'DMG Tables'!$O$2:$O$35)*BGG$1*LOOKUP(BGG$1,'DMG Tables'!$G$2:$G$7,'DMG Tables'!$H$2:$H$7)</f>
        <v>123040000</v>
      </c>
      <c r="BGH23" s="1">
        <f>LOOKUP($A23,'DMG Tables'!$P$2:$P$35,'DMG Tables'!$O$2:$O$35)*BGH$1*LOOKUP(BGH$1,'DMG Tables'!$G$2:$G$7,'DMG Tables'!$H$2:$H$7)</f>
        <v>123120000</v>
      </c>
      <c r="BGI23" s="1">
        <f>LOOKUP($A23,'DMG Tables'!$P$2:$P$35,'DMG Tables'!$O$2:$O$35)*BGI$1*LOOKUP(BGI$1,'DMG Tables'!$G$2:$G$7,'DMG Tables'!$H$2:$H$7)</f>
        <v>123200000</v>
      </c>
      <c r="BGJ23" s="1">
        <f>LOOKUP($A23,'DMG Tables'!$P$2:$P$35,'DMG Tables'!$O$2:$O$35)*BGJ$1*LOOKUP(BGJ$1,'DMG Tables'!$G$2:$G$7,'DMG Tables'!$H$2:$H$7)</f>
        <v>123280000</v>
      </c>
      <c r="BGK23" s="1">
        <f>LOOKUP($A23,'DMG Tables'!$P$2:$P$35,'DMG Tables'!$O$2:$O$35)*BGK$1*LOOKUP(BGK$1,'DMG Tables'!$G$2:$G$7,'DMG Tables'!$H$2:$H$7)</f>
        <v>123360000</v>
      </c>
      <c r="BGL23" s="1">
        <f>LOOKUP($A23,'DMG Tables'!$P$2:$P$35,'DMG Tables'!$O$2:$O$35)*BGL$1*LOOKUP(BGL$1,'DMG Tables'!$G$2:$G$7,'DMG Tables'!$H$2:$H$7)</f>
        <v>123440000</v>
      </c>
      <c r="BGM23" s="1">
        <f>LOOKUP($A23,'DMG Tables'!$P$2:$P$35,'DMG Tables'!$O$2:$O$35)*BGM$1*LOOKUP(BGM$1,'DMG Tables'!$G$2:$G$7,'DMG Tables'!$H$2:$H$7)</f>
        <v>123520000</v>
      </c>
      <c r="BGN23" s="1">
        <f>LOOKUP($A23,'DMG Tables'!$P$2:$P$35,'DMG Tables'!$O$2:$O$35)*BGN$1*LOOKUP(BGN$1,'DMG Tables'!$G$2:$G$7,'DMG Tables'!$H$2:$H$7)</f>
        <v>123600000</v>
      </c>
      <c r="BGO23" s="1">
        <f>LOOKUP($A23,'DMG Tables'!$P$2:$P$35,'DMG Tables'!$O$2:$O$35)*BGO$1*LOOKUP(BGO$1,'DMG Tables'!$G$2:$G$7,'DMG Tables'!$H$2:$H$7)</f>
        <v>123680000</v>
      </c>
      <c r="BGP23" s="1">
        <f>LOOKUP($A23,'DMG Tables'!$P$2:$P$35,'DMG Tables'!$O$2:$O$35)*BGP$1*LOOKUP(BGP$1,'DMG Tables'!$G$2:$G$7,'DMG Tables'!$H$2:$H$7)</f>
        <v>123760000</v>
      </c>
      <c r="BGQ23" s="1">
        <f>LOOKUP($A23,'DMG Tables'!$P$2:$P$35,'DMG Tables'!$O$2:$O$35)*BGQ$1*LOOKUP(BGQ$1,'DMG Tables'!$G$2:$G$7,'DMG Tables'!$H$2:$H$7)</f>
        <v>123840000</v>
      </c>
      <c r="BGR23" s="1">
        <f>LOOKUP($A23,'DMG Tables'!$P$2:$P$35,'DMG Tables'!$O$2:$O$35)*BGR$1*LOOKUP(BGR$1,'DMG Tables'!$G$2:$G$7,'DMG Tables'!$H$2:$H$7)</f>
        <v>123920000</v>
      </c>
      <c r="BGS23" s="1">
        <f>LOOKUP($A23,'DMG Tables'!$P$2:$P$35,'DMG Tables'!$O$2:$O$35)*BGS$1*LOOKUP(BGS$1,'DMG Tables'!$G$2:$G$7,'DMG Tables'!$H$2:$H$7)</f>
        <v>124000000</v>
      </c>
      <c r="BGT23" s="1">
        <f>LOOKUP($A23,'DMG Tables'!$P$2:$P$35,'DMG Tables'!$O$2:$O$35)*BGT$1*LOOKUP(BGT$1,'DMG Tables'!$G$2:$G$7,'DMG Tables'!$H$2:$H$7)</f>
        <v>124080000</v>
      </c>
      <c r="BGU23" s="1">
        <f>LOOKUP($A23,'DMG Tables'!$P$2:$P$35,'DMG Tables'!$O$2:$O$35)*BGU$1*LOOKUP(BGU$1,'DMG Tables'!$G$2:$G$7,'DMG Tables'!$H$2:$H$7)</f>
        <v>124160000</v>
      </c>
      <c r="BGV23" s="1">
        <f>LOOKUP($A23,'DMG Tables'!$P$2:$P$35,'DMG Tables'!$O$2:$O$35)*BGV$1*LOOKUP(BGV$1,'DMG Tables'!$G$2:$G$7,'DMG Tables'!$H$2:$H$7)</f>
        <v>124240000</v>
      </c>
      <c r="BGW23" s="1">
        <f>LOOKUP($A23,'DMG Tables'!$P$2:$P$35,'DMG Tables'!$O$2:$O$35)*BGW$1*LOOKUP(BGW$1,'DMG Tables'!$G$2:$G$7,'DMG Tables'!$H$2:$H$7)</f>
        <v>124320000</v>
      </c>
      <c r="BGX23" s="1">
        <f>LOOKUP($A23,'DMG Tables'!$P$2:$P$35,'DMG Tables'!$O$2:$O$35)*BGX$1*LOOKUP(BGX$1,'DMG Tables'!$G$2:$G$7,'DMG Tables'!$H$2:$H$7)</f>
        <v>124400000</v>
      </c>
      <c r="BGY23" s="1">
        <f>LOOKUP($A23,'DMG Tables'!$P$2:$P$35,'DMG Tables'!$O$2:$O$35)*BGY$1*LOOKUP(BGY$1,'DMG Tables'!$G$2:$G$7,'DMG Tables'!$H$2:$H$7)</f>
        <v>124480000</v>
      </c>
      <c r="BGZ23" s="1">
        <f>LOOKUP($A23,'DMG Tables'!$P$2:$P$35,'DMG Tables'!$O$2:$O$35)*BGZ$1*LOOKUP(BGZ$1,'DMG Tables'!$G$2:$G$7,'DMG Tables'!$H$2:$H$7)</f>
        <v>124560000</v>
      </c>
      <c r="BHA23" s="1">
        <f>LOOKUP($A23,'DMG Tables'!$P$2:$P$35,'DMG Tables'!$O$2:$O$35)*BHA$1*LOOKUP(BHA$1,'DMG Tables'!$G$2:$G$7,'DMG Tables'!$H$2:$H$7)</f>
        <v>124640000</v>
      </c>
      <c r="BHB23" s="1">
        <f>LOOKUP($A23,'DMG Tables'!$P$2:$P$35,'DMG Tables'!$O$2:$O$35)*BHB$1*LOOKUP(BHB$1,'DMG Tables'!$G$2:$G$7,'DMG Tables'!$H$2:$H$7)</f>
        <v>124720000</v>
      </c>
      <c r="BHC23" s="1">
        <f>LOOKUP($A23,'DMG Tables'!$P$2:$P$35,'DMG Tables'!$O$2:$O$35)*BHC$1*LOOKUP(BHC$1,'DMG Tables'!$G$2:$G$7,'DMG Tables'!$H$2:$H$7)</f>
        <v>124800000</v>
      </c>
      <c r="BHD23" s="1">
        <f>LOOKUP($A23,'DMG Tables'!$P$2:$P$35,'DMG Tables'!$O$2:$O$35)*BHD$1*LOOKUP(BHD$1,'DMG Tables'!$G$2:$G$7,'DMG Tables'!$H$2:$H$7)</f>
        <v>124880000</v>
      </c>
      <c r="BHE23" s="1">
        <f>LOOKUP($A23,'DMG Tables'!$P$2:$P$35,'DMG Tables'!$O$2:$O$35)*BHE$1*LOOKUP(BHE$1,'DMG Tables'!$G$2:$G$7,'DMG Tables'!$H$2:$H$7)</f>
        <v>124960000</v>
      </c>
      <c r="BHF23" s="1">
        <f>LOOKUP($A23,'DMG Tables'!$P$2:$P$35,'DMG Tables'!$O$2:$O$35)*BHF$1*LOOKUP(BHF$1,'DMG Tables'!$G$2:$G$7,'DMG Tables'!$H$2:$H$7)</f>
        <v>125040000</v>
      </c>
      <c r="BHG23" s="1">
        <f>LOOKUP($A23,'DMG Tables'!$P$2:$P$35,'DMG Tables'!$O$2:$O$35)*BHG$1*LOOKUP(BHG$1,'DMG Tables'!$G$2:$G$7,'DMG Tables'!$H$2:$H$7)</f>
        <v>125120000</v>
      </c>
      <c r="BHH23" s="1">
        <f>LOOKUP($A23,'DMG Tables'!$P$2:$P$35,'DMG Tables'!$O$2:$O$35)*BHH$1*LOOKUP(BHH$1,'DMG Tables'!$G$2:$G$7,'DMG Tables'!$H$2:$H$7)</f>
        <v>125200000</v>
      </c>
      <c r="BHI23" s="1">
        <f>LOOKUP($A23,'DMG Tables'!$P$2:$P$35,'DMG Tables'!$O$2:$O$35)*BHI$1*LOOKUP(BHI$1,'DMG Tables'!$G$2:$G$7,'DMG Tables'!$H$2:$H$7)</f>
        <v>125280000</v>
      </c>
      <c r="BHJ23" s="1">
        <f>LOOKUP($A23,'DMG Tables'!$P$2:$P$35,'DMG Tables'!$O$2:$O$35)*BHJ$1*LOOKUP(BHJ$1,'DMG Tables'!$G$2:$G$7,'DMG Tables'!$H$2:$H$7)</f>
        <v>125360000</v>
      </c>
      <c r="BHK23" s="1">
        <f>LOOKUP($A23,'DMG Tables'!$P$2:$P$35,'DMG Tables'!$O$2:$O$35)*BHK$1*LOOKUP(BHK$1,'DMG Tables'!$G$2:$G$7,'DMG Tables'!$H$2:$H$7)</f>
        <v>125440000</v>
      </c>
      <c r="BHL23" s="1">
        <f>LOOKUP($A23,'DMG Tables'!$P$2:$P$35,'DMG Tables'!$O$2:$O$35)*BHL$1*LOOKUP(BHL$1,'DMG Tables'!$G$2:$G$7,'DMG Tables'!$H$2:$H$7)</f>
        <v>125520000</v>
      </c>
      <c r="BHM23" s="1">
        <f>LOOKUP($A23,'DMG Tables'!$P$2:$P$35,'DMG Tables'!$O$2:$O$35)*BHM$1*LOOKUP(BHM$1,'DMG Tables'!$G$2:$G$7,'DMG Tables'!$H$2:$H$7)</f>
        <v>125600000</v>
      </c>
      <c r="BHN23" s="1">
        <f>LOOKUP($A23,'DMG Tables'!$P$2:$P$35,'DMG Tables'!$O$2:$O$35)*BHN$1*LOOKUP(BHN$1,'DMG Tables'!$G$2:$G$7,'DMG Tables'!$H$2:$H$7)</f>
        <v>125680000</v>
      </c>
      <c r="BHO23" s="1">
        <f>LOOKUP($A23,'DMG Tables'!$P$2:$P$35,'DMG Tables'!$O$2:$O$35)*BHO$1*LOOKUP(BHO$1,'DMG Tables'!$G$2:$G$7,'DMG Tables'!$H$2:$H$7)</f>
        <v>125760000</v>
      </c>
      <c r="BHP23" s="1">
        <f>LOOKUP($A23,'DMG Tables'!$P$2:$P$35,'DMG Tables'!$O$2:$O$35)*BHP$1*LOOKUP(BHP$1,'DMG Tables'!$G$2:$G$7,'DMG Tables'!$H$2:$H$7)</f>
        <v>125840000</v>
      </c>
      <c r="BHQ23" s="1">
        <f>LOOKUP($A23,'DMG Tables'!$P$2:$P$35,'DMG Tables'!$O$2:$O$35)*BHQ$1*LOOKUP(BHQ$1,'DMG Tables'!$G$2:$G$7,'DMG Tables'!$H$2:$H$7)</f>
        <v>125920000</v>
      </c>
      <c r="BHR23" s="1">
        <f>LOOKUP($A23,'DMG Tables'!$P$2:$P$35,'DMG Tables'!$O$2:$O$35)*BHR$1*LOOKUP(BHR$1,'DMG Tables'!$G$2:$G$7,'DMG Tables'!$H$2:$H$7)</f>
        <v>126000000</v>
      </c>
      <c r="BHS23" s="1">
        <f>LOOKUP($A23,'DMG Tables'!$P$2:$P$35,'DMG Tables'!$O$2:$O$35)*BHS$1*LOOKUP(BHS$1,'DMG Tables'!$G$2:$G$7,'DMG Tables'!$H$2:$H$7)</f>
        <v>126080000</v>
      </c>
      <c r="BHT23" s="1">
        <f>LOOKUP($A23,'DMG Tables'!$P$2:$P$35,'DMG Tables'!$O$2:$O$35)*BHT$1*LOOKUP(BHT$1,'DMG Tables'!$G$2:$G$7,'DMG Tables'!$H$2:$H$7)</f>
        <v>126160000</v>
      </c>
      <c r="BHU23" s="1">
        <f>LOOKUP($A23,'DMG Tables'!$P$2:$P$35,'DMG Tables'!$O$2:$O$35)*BHU$1*LOOKUP(BHU$1,'DMG Tables'!$G$2:$G$7,'DMG Tables'!$H$2:$H$7)</f>
        <v>126240000</v>
      </c>
      <c r="BHV23" s="1">
        <f>LOOKUP($A23,'DMG Tables'!$P$2:$P$35,'DMG Tables'!$O$2:$O$35)*BHV$1*LOOKUP(BHV$1,'DMG Tables'!$G$2:$G$7,'DMG Tables'!$H$2:$H$7)</f>
        <v>126320000</v>
      </c>
      <c r="BHW23" s="1">
        <f>LOOKUP($A23,'DMG Tables'!$P$2:$P$35,'DMG Tables'!$O$2:$O$35)*BHW$1*LOOKUP(BHW$1,'DMG Tables'!$G$2:$G$7,'DMG Tables'!$H$2:$H$7)</f>
        <v>126400000</v>
      </c>
      <c r="BHX23" s="1">
        <f>LOOKUP($A23,'DMG Tables'!$P$2:$P$35,'DMG Tables'!$O$2:$O$35)*BHX$1*LOOKUP(BHX$1,'DMG Tables'!$G$2:$G$7,'DMG Tables'!$H$2:$H$7)</f>
        <v>126480000</v>
      </c>
      <c r="BHY23" s="1">
        <f>LOOKUP($A23,'DMG Tables'!$P$2:$P$35,'DMG Tables'!$O$2:$O$35)*BHY$1*LOOKUP(BHY$1,'DMG Tables'!$G$2:$G$7,'DMG Tables'!$H$2:$H$7)</f>
        <v>126560000</v>
      </c>
      <c r="BHZ23" s="1">
        <f>LOOKUP($A23,'DMG Tables'!$P$2:$P$35,'DMG Tables'!$O$2:$O$35)*BHZ$1*LOOKUP(BHZ$1,'DMG Tables'!$G$2:$G$7,'DMG Tables'!$H$2:$H$7)</f>
        <v>126640000</v>
      </c>
      <c r="BIA23" s="1">
        <f>LOOKUP($A23,'DMG Tables'!$P$2:$P$35,'DMG Tables'!$O$2:$O$35)*BIA$1*LOOKUP(BIA$1,'DMG Tables'!$G$2:$G$7,'DMG Tables'!$H$2:$H$7)</f>
        <v>126720000</v>
      </c>
      <c r="BIB23" s="1">
        <f>LOOKUP($A23,'DMG Tables'!$P$2:$P$35,'DMG Tables'!$O$2:$O$35)*BIB$1*LOOKUP(BIB$1,'DMG Tables'!$G$2:$G$7,'DMG Tables'!$H$2:$H$7)</f>
        <v>126800000</v>
      </c>
      <c r="BIC23" s="1">
        <f>LOOKUP($A23,'DMG Tables'!$P$2:$P$35,'DMG Tables'!$O$2:$O$35)*BIC$1*LOOKUP(BIC$1,'DMG Tables'!$G$2:$G$7,'DMG Tables'!$H$2:$H$7)</f>
        <v>126880000</v>
      </c>
      <c r="BID23" s="1">
        <f>LOOKUP($A23,'DMG Tables'!$P$2:$P$35,'DMG Tables'!$O$2:$O$35)*BID$1*LOOKUP(BID$1,'DMG Tables'!$G$2:$G$7,'DMG Tables'!$H$2:$H$7)</f>
        <v>126960000</v>
      </c>
      <c r="BIE23" s="1">
        <f>LOOKUP($A23,'DMG Tables'!$P$2:$P$35,'DMG Tables'!$O$2:$O$35)*BIE$1*LOOKUP(BIE$1,'DMG Tables'!$G$2:$G$7,'DMG Tables'!$H$2:$H$7)</f>
        <v>127040000</v>
      </c>
      <c r="BIF23" s="1">
        <f>LOOKUP($A23,'DMG Tables'!$P$2:$P$35,'DMG Tables'!$O$2:$O$35)*BIF$1*LOOKUP(BIF$1,'DMG Tables'!$G$2:$G$7,'DMG Tables'!$H$2:$H$7)</f>
        <v>127120000</v>
      </c>
      <c r="BIG23" s="1">
        <f>LOOKUP($A23,'DMG Tables'!$P$2:$P$35,'DMG Tables'!$O$2:$O$35)*BIG$1*LOOKUP(BIG$1,'DMG Tables'!$G$2:$G$7,'DMG Tables'!$H$2:$H$7)</f>
        <v>127200000</v>
      </c>
      <c r="BIH23" s="1">
        <f>LOOKUP($A23,'DMG Tables'!$P$2:$P$35,'DMG Tables'!$O$2:$O$35)*BIH$1*LOOKUP(BIH$1,'DMG Tables'!$G$2:$G$7,'DMG Tables'!$H$2:$H$7)</f>
        <v>127280000</v>
      </c>
      <c r="BII23" s="1">
        <f>LOOKUP($A23,'DMG Tables'!$P$2:$P$35,'DMG Tables'!$O$2:$O$35)*BII$1*LOOKUP(BII$1,'DMG Tables'!$G$2:$G$7,'DMG Tables'!$H$2:$H$7)</f>
        <v>127360000</v>
      </c>
      <c r="BIJ23" s="1">
        <f>LOOKUP($A23,'DMG Tables'!$P$2:$P$35,'DMG Tables'!$O$2:$O$35)*BIJ$1*LOOKUP(BIJ$1,'DMG Tables'!$G$2:$G$7,'DMG Tables'!$H$2:$H$7)</f>
        <v>127440000</v>
      </c>
      <c r="BIK23" s="1">
        <f>LOOKUP($A23,'DMG Tables'!$P$2:$P$35,'DMG Tables'!$O$2:$O$35)*BIK$1*LOOKUP(BIK$1,'DMG Tables'!$G$2:$G$7,'DMG Tables'!$H$2:$H$7)</f>
        <v>127520000</v>
      </c>
      <c r="BIL23" s="1">
        <f>LOOKUP($A23,'DMG Tables'!$P$2:$P$35,'DMG Tables'!$O$2:$O$35)*BIL$1*LOOKUP(BIL$1,'DMG Tables'!$G$2:$G$7,'DMG Tables'!$H$2:$H$7)</f>
        <v>127600000</v>
      </c>
      <c r="BIM23" s="1">
        <f>LOOKUP($A23,'DMG Tables'!$P$2:$P$35,'DMG Tables'!$O$2:$O$35)*BIM$1*LOOKUP(BIM$1,'DMG Tables'!$G$2:$G$7,'DMG Tables'!$H$2:$H$7)</f>
        <v>127680000</v>
      </c>
      <c r="BIN23" s="1">
        <f>LOOKUP($A23,'DMG Tables'!$P$2:$P$35,'DMG Tables'!$O$2:$O$35)*BIN$1*LOOKUP(BIN$1,'DMG Tables'!$G$2:$G$7,'DMG Tables'!$H$2:$H$7)</f>
        <v>127760000</v>
      </c>
      <c r="BIO23" s="1">
        <f>LOOKUP($A23,'DMG Tables'!$P$2:$P$35,'DMG Tables'!$O$2:$O$35)*BIO$1*LOOKUP(BIO$1,'DMG Tables'!$G$2:$G$7,'DMG Tables'!$H$2:$H$7)</f>
        <v>127840000</v>
      </c>
      <c r="BIP23" s="1">
        <f>LOOKUP($A23,'DMG Tables'!$P$2:$P$35,'DMG Tables'!$O$2:$O$35)*BIP$1*LOOKUP(BIP$1,'DMG Tables'!$G$2:$G$7,'DMG Tables'!$H$2:$H$7)</f>
        <v>127920000</v>
      </c>
      <c r="BIQ23" s="1">
        <f>LOOKUP($A23,'DMG Tables'!$P$2:$P$35,'DMG Tables'!$O$2:$O$35)*BIQ$1*LOOKUP(BIQ$1,'DMG Tables'!$G$2:$G$7,'DMG Tables'!$H$2:$H$7)</f>
        <v>128000000</v>
      </c>
      <c r="BIR23" s="1">
        <f>LOOKUP($A23,'DMG Tables'!$P$2:$P$35,'DMG Tables'!$O$2:$O$35)*BIR$1*LOOKUP(BIR$1,'DMG Tables'!$G$2:$G$7,'DMG Tables'!$H$2:$H$7)</f>
        <v>128080000</v>
      </c>
      <c r="BIS23" s="1">
        <f>LOOKUP($A23,'DMG Tables'!$P$2:$P$35,'DMG Tables'!$O$2:$O$35)*BIS$1*LOOKUP(BIS$1,'DMG Tables'!$G$2:$G$7,'DMG Tables'!$H$2:$H$7)</f>
        <v>128160000</v>
      </c>
      <c r="BIT23" s="1">
        <f>LOOKUP($A23,'DMG Tables'!$P$2:$P$35,'DMG Tables'!$O$2:$O$35)*BIT$1*LOOKUP(BIT$1,'DMG Tables'!$G$2:$G$7,'DMG Tables'!$H$2:$H$7)</f>
        <v>128240000</v>
      </c>
      <c r="BIU23" s="1">
        <f>LOOKUP($A23,'DMG Tables'!$P$2:$P$35,'DMG Tables'!$O$2:$O$35)*BIU$1*LOOKUP(BIU$1,'DMG Tables'!$G$2:$G$7,'DMG Tables'!$H$2:$H$7)</f>
        <v>128320000</v>
      </c>
      <c r="BIV23" s="1">
        <f>LOOKUP($A23,'DMG Tables'!$P$2:$P$35,'DMG Tables'!$O$2:$O$35)*BIV$1*LOOKUP(BIV$1,'DMG Tables'!$G$2:$G$7,'DMG Tables'!$H$2:$H$7)</f>
        <v>128400000</v>
      </c>
      <c r="BIW23" s="1">
        <f>LOOKUP($A23,'DMG Tables'!$P$2:$P$35,'DMG Tables'!$O$2:$O$35)*BIW$1*LOOKUP(BIW$1,'DMG Tables'!$G$2:$G$7,'DMG Tables'!$H$2:$H$7)</f>
        <v>128480000</v>
      </c>
      <c r="BIX23" s="1">
        <f>LOOKUP($A23,'DMG Tables'!$P$2:$P$35,'DMG Tables'!$O$2:$O$35)*BIX$1*LOOKUP(BIX$1,'DMG Tables'!$G$2:$G$7,'DMG Tables'!$H$2:$H$7)</f>
        <v>128560000</v>
      </c>
      <c r="BIY23" s="1">
        <f>LOOKUP($A23,'DMG Tables'!$P$2:$P$35,'DMG Tables'!$O$2:$O$35)*BIY$1*LOOKUP(BIY$1,'DMG Tables'!$G$2:$G$7,'DMG Tables'!$H$2:$H$7)</f>
        <v>128640000</v>
      </c>
      <c r="BIZ23" s="1">
        <f>LOOKUP($A23,'DMG Tables'!$P$2:$P$35,'DMG Tables'!$O$2:$O$35)*BIZ$1*LOOKUP(BIZ$1,'DMG Tables'!$G$2:$G$7,'DMG Tables'!$H$2:$H$7)</f>
        <v>128720000</v>
      </c>
      <c r="BJA23" s="1">
        <f>LOOKUP($A23,'DMG Tables'!$P$2:$P$35,'DMG Tables'!$O$2:$O$35)*BJA$1*LOOKUP(BJA$1,'DMG Tables'!$G$2:$G$7,'DMG Tables'!$H$2:$H$7)</f>
        <v>128800000</v>
      </c>
      <c r="BJB23" s="1">
        <f>LOOKUP($A23,'DMG Tables'!$P$2:$P$35,'DMG Tables'!$O$2:$O$35)*BJB$1*LOOKUP(BJB$1,'DMG Tables'!$G$2:$G$7,'DMG Tables'!$H$2:$H$7)</f>
        <v>128880000</v>
      </c>
      <c r="BJC23" s="1">
        <f>LOOKUP($A23,'DMG Tables'!$P$2:$P$35,'DMG Tables'!$O$2:$O$35)*BJC$1*LOOKUP(BJC$1,'DMG Tables'!$G$2:$G$7,'DMG Tables'!$H$2:$H$7)</f>
        <v>128960000</v>
      </c>
      <c r="BJD23" s="1">
        <f>LOOKUP($A23,'DMG Tables'!$P$2:$P$35,'DMG Tables'!$O$2:$O$35)*BJD$1*LOOKUP(BJD$1,'DMG Tables'!$G$2:$G$7,'DMG Tables'!$H$2:$H$7)</f>
        <v>129040000</v>
      </c>
      <c r="BJE23" s="1">
        <f>LOOKUP($A23,'DMG Tables'!$P$2:$P$35,'DMG Tables'!$O$2:$O$35)*BJE$1*LOOKUP(BJE$1,'DMG Tables'!$G$2:$G$7,'DMG Tables'!$H$2:$H$7)</f>
        <v>129120000</v>
      </c>
      <c r="BJF23" s="1">
        <f>LOOKUP($A23,'DMG Tables'!$P$2:$P$35,'DMG Tables'!$O$2:$O$35)*BJF$1*LOOKUP(BJF$1,'DMG Tables'!$G$2:$G$7,'DMG Tables'!$H$2:$H$7)</f>
        <v>129200000</v>
      </c>
      <c r="BJG23" s="1">
        <f>LOOKUP($A23,'DMG Tables'!$P$2:$P$35,'DMG Tables'!$O$2:$O$35)*BJG$1*LOOKUP(BJG$1,'DMG Tables'!$G$2:$G$7,'DMG Tables'!$H$2:$H$7)</f>
        <v>129280000</v>
      </c>
      <c r="BJH23" s="1">
        <f>LOOKUP($A23,'DMG Tables'!$P$2:$P$35,'DMG Tables'!$O$2:$O$35)*BJH$1*LOOKUP(BJH$1,'DMG Tables'!$G$2:$G$7,'DMG Tables'!$H$2:$H$7)</f>
        <v>129360000</v>
      </c>
      <c r="BJI23" s="1">
        <f>LOOKUP($A23,'DMG Tables'!$P$2:$P$35,'DMG Tables'!$O$2:$O$35)*BJI$1*LOOKUP(BJI$1,'DMG Tables'!$G$2:$G$7,'DMG Tables'!$H$2:$H$7)</f>
        <v>129440000</v>
      </c>
      <c r="BJJ23" s="1">
        <f>LOOKUP($A23,'DMG Tables'!$P$2:$P$35,'DMG Tables'!$O$2:$O$35)*BJJ$1*LOOKUP(BJJ$1,'DMG Tables'!$G$2:$G$7,'DMG Tables'!$H$2:$H$7)</f>
        <v>129520000</v>
      </c>
      <c r="BJK23" s="1">
        <f>LOOKUP($A23,'DMG Tables'!$P$2:$P$35,'DMG Tables'!$O$2:$O$35)*BJK$1*LOOKUP(BJK$1,'DMG Tables'!$G$2:$G$7,'DMG Tables'!$H$2:$H$7)</f>
        <v>129600000</v>
      </c>
      <c r="BJL23" s="1">
        <f>LOOKUP($A23,'DMG Tables'!$P$2:$P$35,'DMG Tables'!$O$2:$O$35)*BJL$1*LOOKUP(BJL$1,'DMG Tables'!$G$2:$G$7,'DMG Tables'!$H$2:$H$7)</f>
        <v>129680000</v>
      </c>
      <c r="BJM23" s="1">
        <f>LOOKUP($A23,'DMG Tables'!$P$2:$P$35,'DMG Tables'!$O$2:$O$35)*BJM$1*LOOKUP(BJM$1,'DMG Tables'!$G$2:$G$7,'DMG Tables'!$H$2:$H$7)</f>
        <v>129760000</v>
      </c>
      <c r="BJN23" s="1">
        <f>LOOKUP($A23,'DMG Tables'!$P$2:$P$35,'DMG Tables'!$O$2:$O$35)*BJN$1*LOOKUP(BJN$1,'DMG Tables'!$G$2:$G$7,'DMG Tables'!$H$2:$H$7)</f>
        <v>129840000</v>
      </c>
      <c r="BJO23" s="1">
        <f>LOOKUP($A23,'DMG Tables'!$P$2:$P$35,'DMG Tables'!$O$2:$O$35)*BJO$1*LOOKUP(BJO$1,'DMG Tables'!$G$2:$G$7,'DMG Tables'!$H$2:$H$7)</f>
        <v>129920000</v>
      </c>
      <c r="BJP23" s="1">
        <f>LOOKUP($A23,'DMG Tables'!$P$2:$P$35,'DMG Tables'!$O$2:$O$35)*BJP$1*LOOKUP(BJP$1,'DMG Tables'!$G$2:$G$7,'DMG Tables'!$H$2:$H$7)</f>
        <v>130000000</v>
      </c>
      <c r="BJQ23" s="1">
        <f>LOOKUP($A23,'DMG Tables'!$P$2:$P$35,'DMG Tables'!$O$2:$O$35)*BJQ$1*LOOKUP(BJQ$1,'DMG Tables'!$G$2:$G$7,'DMG Tables'!$H$2:$H$7)</f>
        <v>130080000</v>
      </c>
      <c r="BJR23" s="1">
        <f>LOOKUP($A23,'DMG Tables'!$P$2:$P$35,'DMG Tables'!$O$2:$O$35)*BJR$1*LOOKUP(BJR$1,'DMG Tables'!$G$2:$G$7,'DMG Tables'!$H$2:$H$7)</f>
        <v>130160000</v>
      </c>
      <c r="BJS23" s="1">
        <f>LOOKUP($A23,'DMG Tables'!$P$2:$P$35,'DMG Tables'!$O$2:$O$35)*BJS$1*LOOKUP(BJS$1,'DMG Tables'!$G$2:$G$7,'DMG Tables'!$H$2:$H$7)</f>
        <v>130240000</v>
      </c>
      <c r="BJT23" s="1">
        <f>LOOKUP($A23,'DMG Tables'!$P$2:$P$35,'DMG Tables'!$O$2:$O$35)*BJT$1*LOOKUP(BJT$1,'DMG Tables'!$G$2:$G$7,'DMG Tables'!$H$2:$H$7)</f>
        <v>130320000</v>
      </c>
      <c r="BJU23" s="1">
        <f>LOOKUP($A23,'DMG Tables'!$P$2:$P$35,'DMG Tables'!$O$2:$O$35)*BJU$1*LOOKUP(BJU$1,'DMG Tables'!$G$2:$G$7,'DMG Tables'!$H$2:$H$7)</f>
        <v>130400000</v>
      </c>
      <c r="BJV23" s="1">
        <f>LOOKUP($A23,'DMG Tables'!$P$2:$P$35,'DMG Tables'!$O$2:$O$35)*BJV$1*LOOKUP(BJV$1,'DMG Tables'!$G$2:$G$7,'DMG Tables'!$H$2:$H$7)</f>
        <v>130480000</v>
      </c>
      <c r="BJW23" s="1">
        <f>LOOKUP($A23,'DMG Tables'!$P$2:$P$35,'DMG Tables'!$O$2:$O$35)*BJW$1*LOOKUP(BJW$1,'DMG Tables'!$G$2:$G$7,'DMG Tables'!$H$2:$H$7)</f>
        <v>130560000</v>
      </c>
      <c r="BJX23" s="1">
        <f>LOOKUP($A23,'DMG Tables'!$P$2:$P$35,'DMG Tables'!$O$2:$O$35)*BJX$1*LOOKUP(BJX$1,'DMG Tables'!$G$2:$G$7,'DMG Tables'!$H$2:$H$7)</f>
        <v>130640000</v>
      </c>
      <c r="BJY23" s="1">
        <f>LOOKUP($A23,'DMG Tables'!$P$2:$P$35,'DMG Tables'!$O$2:$O$35)*BJY$1*LOOKUP(BJY$1,'DMG Tables'!$G$2:$G$7,'DMG Tables'!$H$2:$H$7)</f>
        <v>130720000</v>
      </c>
      <c r="BJZ23" s="1">
        <f>LOOKUP($A23,'DMG Tables'!$P$2:$P$35,'DMG Tables'!$O$2:$O$35)*BJZ$1*LOOKUP(BJZ$1,'DMG Tables'!$G$2:$G$7,'DMG Tables'!$H$2:$H$7)</f>
        <v>130800000</v>
      </c>
      <c r="BKA23" s="1">
        <f>LOOKUP($A23,'DMG Tables'!$P$2:$P$35,'DMG Tables'!$O$2:$O$35)*BKA$1*LOOKUP(BKA$1,'DMG Tables'!$G$2:$G$7,'DMG Tables'!$H$2:$H$7)</f>
        <v>130880000</v>
      </c>
      <c r="BKB23" s="1">
        <f>LOOKUP($A23,'DMG Tables'!$P$2:$P$35,'DMG Tables'!$O$2:$O$35)*BKB$1*LOOKUP(BKB$1,'DMG Tables'!$G$2:$G$7,'DMG Tables'!$H$2:$H$7)</f>
        <v>130960000</v>
      </c>
      <c r="BKC23" s="1">
        <f>LOOKUP($A23,'DMG Tables'!$P$2:$P$35,'DMG Tables'!$O$2:$O$35)*BKC$1*LOOKUP(BKC$1,'DMG Tables'!$G$2:$G$7,'DMG Tables'!$H$2:$H$7)</f>
        <v>131040000</v>
      </c>
      <c r="BKD23" s="1">
        <f>LOOKUP($A23,'DMG Tables'!$P$2:$P$35,'DMG Tables'!$O$2:$O$35)*BKD$1*LOOKUP(BKD$1,'DMG Tables'!$G$2:$G$7,'DMG Tables'!$H$2:$H$7)</f>
        <v>131120000</v>
      </c>
      <c r="BKE23" s="1">
        <f>LOOKUP($A23,'DMG Tables'!$P$2:$P$35,'DMG Tables'!$O$2:$O$35)*BKE$1*LOOKUP(BKE$1,'DMG Tables'!$G$2:$G$7,'DMG Tables'!$H$2:$H$7)</f>
        <v>131200000</v>
      </c>
      <c r="BKF23" s="1">
        <f>LOOKUP($A23,'DMG Tables'!$P$2:$P$35,'DMG Tables'!$O$2:$O$35)*BKF$1*LOOKUP(BKF$1,'DMG Tables'!$G$2:$G$7,'DMG Tables'!$H$2:$H$7)</f>
        <v>131280000</v>
      </c>
      <c r="BKG23" s="1">
        <f>LOOKUP($A23,'DMG Tables'!$P$2:$P$35,'DMG Tables'!$O$2:$O$35)*BKG$1*LOOKUP(BKG$1,'DMG Tables'!$G$2:$G$7,'DMG Tables'!$H$2:$H$7)</f>
        <v>131360000</v>
      </c>
      <c r="BKH23" s="1">
        <f>LOOKUP($A23,'DMG Tables'!$P$2:$P$35,'DMG Tables'!$O$2:$O$35)*BKH$1*LOOKUP(BKH$1,'DMG Tables'!$G$2:$G$7,'DMG Tables'!$H$2:$H$7)</f>
        <v>131440000</v>
      </c>
      <c r="BKI23" s="1">
        <f>LOOKUP($A23,'DMG Tables'!$P$2:$P$35,'DMG Tables'!$O$2:$O$35)*BKI$1*LOOKUP(BKI$1,'DMG Tables'!$G$2:$G$7,'DMG Tables'!$H$2:$H$7)</f>
        <v>131520000</v>
      </c>
      <c r="BKJ23" s="1">
        <f>LOOKUP($A23,'DMG Tables'!$P$2:$P$35,'DMG Tables'!$O$2:$O$35)*BKJ$1*LOOKUP(BKJ$1,'DMG Tables'!$G$2:$G$7,'DMG Tables'!$H$2:$H$7)</f>
        <v>131600000</v>
      </c>
      <c r="BKK23" s="1">
        <f>LOOKUP($A23,'DMG Tables'!$P$2:$P$35,'DMG Tables'!$O$2:$O$35)*BKK$1*LOOKUP(BKK$1,'DMG Tables'!$G$2:$G$7,'DMG Tables'!$H$2:$H$7)</f>
        <v>131680000</v>
      </c>
      <c r="BKL23" s="1">
        <f>LOOKUP($A23,'DMG Tables'!$P$2:$P$35,'DMG Tables'!$O$2:$O$35)*BKL$1*LOOKUP(BKL$1,'DMG Tables'!$G$2:$G$7,'DMG Tables'!$H$2:$H$7)</f>
        <v>131760000</v>
      </c>
      <c r="BKM23" s="1">
        <f>LOOKUP($A23,'DMG Tables'!$P$2:$P$35,'DMG Tables'!$O$2:$O$35)*BKM$1*LOOKUP(BKM$1,'DMG Tables'!$G$2:$G$7,'DMG Tables'!$H$2:$H$7)</f>
        <v>131840000</v>
      </c>
      <c r="BKN23" s="1">
        <f>LOOKUP($A23,'DMG Tables'!$P$2:$P$35,'DMG Tables'!$O$2:$O$35)*BKN$1*LOOKUP(BKN$1,'DMG Tables'!$G$2:$G$7,'DMG Tables'!$H$2:$H$7)</f>
        <v>131920000</v>
      </c>
      <c r="BKO23" s="1">
        <f>LOOKUP($A23,'DMG Tables'!$P$2:$P$35,'DMG Tables'!$O$2:$O$35)*BKO$1*LOOKUP(BKO$1,'DMG Tables'!$G$2:$G$7,'DMG Tables'!$H$2:$H$7)</f>
        <v>132000000</v>
      </c>
      <c r="BKP23" s="1">
        <f>LOOKUP($A23,'DMG Tables'!$P$2:$P$35,'DMG Tables'!$O$2:$O$35)*BKP$1*LOOKUP(BKP$1,'DMG Tables'!$G$2:$G$7,'DMG Tables'!$H$2:$H$7)</f>
        <v>132080000</v>
      </c>
      <c r="BKQ23" s="1">
        <f>LOOKUP($A23,'DMG Tables'!$P$2:$P$35,'DMG Tables'!$O$2:$O$35)*BKQ$1*LOOKUP(BKQ$1,'DMG Tables'!$G$2:$G$7,'DMG Tables'!$H$2:$H$7)</f>
        <v>132160000</v>
      </c>
      <c r="BKR23" s="1">
        <f>LOOKUP($A23,'DMG Tables'!$P$2:$P$35,'DMG Tables'!$O$2:$O$35)*BKR$1*LOOKUP(BKR$1,'DMG Tables'!$G$2:$G$7,'DMG Tables'!$H$2:$H$7)</f>
        <v>132240000</v>
      </c>
      <c r="BKS23" s="1">
        <f>LOOKUP($A23,'DMG Tables'!$P$2:$P$35,'DMG Tables'!$O$2:$O$35)*BKS$1*LOOKUP(BKS$1,'DMG Tables'!$G$2:$G$7,'DMG Tables'!$H$2:$H$7)</f>
        <v>132320000</v>
      </c>
      <c r="BKT23" s="1">
        <f>LOOKUP($A23,'DMG Tables'!$P$2:$P$35,'DMG Tables'!$O$2:$O$35)*BKT$1*LOOKUP(BKT$1,'DMG Tables'!$G$2:$G$7,'DMG Tables'!$H$2:$H$7)</f>
        <v>132400000</v>
      </c>
      <c r="BKU23" s="1">
        <f>LOOKUP($A23,'DMG Tables'!$P$2:$P$35,'DMG Tables'!$O$2:$O$35)*BKU$1*LOOKUP(BKU$1,'DMG Tables'!$G$2:$G$7,'DMG Tables'!$H$2:$H$7)</f>
        <v>132480000</v>
      </c>
      <c r="BKV23" s="1">
        <f>LOOKUP($A23,'DMG Tables'!$P$2:$P$35,'DMG Tables'!$O$2:$O$35)*BKV$1*LOOKUP(BKV$1,'DMG Tables'!$G$2:$G$7,'DMG Tables'!$H$2:$H$7)</f>
        <v>132560000</v>
      </c>
      <c r="BKW23" s="1">
        <f>LOOKUP($A23,'DMG Tables'!$P$2:$P$35,'DMG Tables'!$O$2:$O$35)*BKW$1*LOOKUP(BKW$1,'DMG Tables'!$G$2:$G$7,'DMG Tables'!$H$2:$H$7)</f>
        <v>132640000</v>
      </c>
      <c r="BKX23" s="1">
        <f>LOOKUP($A23,'DMG Tables'!$P$2:$P$35,'DMG Tables'!$O$2:$O$35)*BKX$1*LOOKUP(BKX$1,'DMG Tables'!$G$2:$G$7,'DMG Tables'!$H$2:$H$7)</f>
        <v>132720000</v>
      </c>
      <c r="BKY23" s="1">
        <f>LOOKUP($A23,'DMG Tables'!$P$2:$P$35,'DMG Tables'!$O$2:$O$35)*BKY$1*LOOKUP(BKY$1,'DMG Tables'!$G$2:$G$7,'DMG Tables'!$H$2:$H$7)</f>
        <v>132800000</v>
      </c>
      <c r="BKZ23" s="1">
        <f>LOOKUP($A23,'DMG Tables'!$P$2:$P$35,'DMG Tables'!$O$2:$O$35)*BKZ$1*LOOKUP(BKZ$1,'DMG Tables'!$G$2:$G$7,'DMG Tables'!$H$2:$H$7)</f>
        <v>132880000</v>
      </c>
      <c r="BLA23" s="1">
        <f>LOOKUP($A23,'DMG Tables'!$P$2:$P$35,'DMG Tables'!$O$2:$O$35)*BLA$1*LOOKUP(BLA$1,'DMG Tables'!$G$2:$G$7,'DMG Tables'!$H$2:$H$7)</f>
        <v>132960000</v>
      </c>
      <c r="BLB23" s="1">
        <f>LOOKUP($A23,'DMG Tables'!$P$2:$P$35,'DMG Tables'!$O$2:$O$35)*BLB$1*LOOKUP(BLB$1,'DMG Tables'!$G$2:$G$7,'DMG Tables'!$H$2:$H$7)</f>
        <v>133040000</v>
      </c>
      <c r="BLC23" s="1">
        <f>LOOKUP($A23,'DMG Tables'!$P$2:$P$35,'DMG Tables'!$O$2:$O$35)*BLC$1*LOOKUP(BLC$1,'DMG Tables'!$G$2:$G$7,'DMG Tables'!$H$2:$H$7)</f>
        <v>133120000</v>
      </c>
      <c r="BLD23" s="1">
        <f>LOOKUP($A23,'DMG Tables'!$P$2:$P$35,'DMG Tables'!$O$2:$O$35)*BLD$1*LOOKUP(BLD$1,'DMG Tables'!$G$2:$G$7,'DMG Tables'!$H$2:$H$7)</f>
        <v>133200000</v>
      </c>
      <c r="BLE23" s="1">
        <f>LOOKUP($A23,'DMG Tables'!$P$2:$P$35,'DMG Tables'!$O$2:$O$35)*BLE$1*LOOKUP(BLE$1,'DMG Tables'!$G$2:$G$7,'DMG Tables'!$H$2:$H$7)</f>
        <v>133280000</v>
      </c>
      <c r="BLF23" s="1">
        <f>LOOKUP($A23,'DMG Tables'!$P$2:$P$35,'DMG Tables'!$O$2:$O$35)*BLF$1*LOOKUP(BLF$1,'DMG Tables'!$G$2:$G$7,'DMG Tables'!$H$2:$H$7)</f>
        <v>133360000</v>
      </c>
      <c r="BLG23" s="1">
        <f>LOOKUP($A23,'DMG Tables'!$P$2:$P$35,'DMG Tables'!$O$2:$O$35)*BLG$1*LOOKUP(BLG$1,'DMG Tables'!$G$2:$G$7,'DMG Tables'!$H$2:$H$7)</f>
        <v>133440000</v>
      </c>
      <c r="BLH23" s="1">
        <f>LOOKUP($A23,'DMG Tables'!$P$2:$P$35,'DMG Tables'!$O$2:$O$35)*BLH$1*LOOKUP(BLH$1,'DMG Tables'!$G$2:$G$7,'DMG Tables'!$H$2:$H$7)</f>
        <v>133520000</v>
      </c>
      <c r="BLI23" s="1">
        <f>LOOKUP($A23,'DMG Tables'!$P$2:$P$35,'DMG Tables'!$O$2:$O$35)*BLI$1*LOOKUP(BLI$1,'DMG Tables'!$G$2:$G$7,'DMG Tables'!$H$2:$H$7)</f>
        <v>133600000</v>
      </c>
      <c r="BLJ23" s="1">
        <f>LOOKUP($A23,'DMG Tables'!$P$2:$P$35,'DMG Tables'!$O$2:$O$35)*BLJ$1*LOOKUP(BLJ$1,'DMG Tables'!$G$2:$G$7,'DMG Tables'!$H$2:$H$7)</f>
        <v>133680000</v>
      </c>
      <c r="BLK23" s="1">
        <f>LOOKUP($A23,'DMG Tables'!$P$2:$P$35,'DMG Tables'!$O$2:$O$35)*BLK$1*LOOKUP(BLK$1,'DMG Tables'!$G$2:$G$7,'DMG Tables'!$H$2:$H$7)</f>
        <v>133760000</v>
      </c>
      <c r="BLL23" s="1">
        <f>LOOKUP($A23,'DMG Tables'!$P$2:$P$35,'DMG Tables'!$O$2:$O$35)*BLL$1*LOOKUP(BLL$1,'DMG Tables'!$G$2:$G$7,'DMG Tables'!$H$2:$H$7)</f>
        <v>133840000</v>
      </c>
      <c r="BLM23" s="1">
        <f>LOOKUP($A23,'DMG Tables'!$P$2:$P$35,'DMG Tables'!$O$2:$O$35)*BLM$1*LOOKUP(BLM$1,'DMG Tables'!$G$2:$G$7,'DMG Tables'!$H$2:$H$7)</f>
        <v>133920000</v>
      </c>
      <c r="BLN23" s="1">
        <f>LOOKUP($A23,'DMG Tables'!$P$2:$P$35,'DMG Tables'!$O$2:$O$35)*BLN$1*LOOKUP(BLN$1,'DMG Tables'!$G$2:$G$7,'DMG Tables'!$H$2:$H$7)</f>
        <v>134000000</v>
      </c>
      <c r="BLO23" s="1">
        <f>LOOKUP($A23,'DMG Tables'!$P$2:$P$35,'DMG Tables'!$O$2:$O$35)*BLO$1*LOOKUP(BLO$1,'DMG Tables'!$G$2:$G$7,'DMG Tables'!$H$2:$H$7)</f>
        <v>134080000</v>
      </c>
      <c r="BLP23" s="1">
        <f>LOOKUP($A23,'DMG Tables'!$P$2:$P$35,'DMG Tables'!$O$2:$O$35)*BLP$1*LOOKUP(BLP$1,'DMG Tables'!$G$2:$G$7,'DMG Tables'!$H$2:$H$7)</f>
        <v>134160000</v>
      </c>
      <c r="BLQ23" s="1">
        <f>LOOKUP($A23,'DMG Tables'!$P$2:$P$35,'DMG Tables'!$O$2:$O$35)*BLQ$1*LOOKUP(BLQ$1,'DMG Tables'!$G$2:$G$7,'DMG Tables'!$H$2:$H$7)</f>
        <v>134240000</v>
      </c>
      <c r="BLR23" s="1">
        <f>LOOKUP($A23,'DMG Tables'!$P$2:$P$35,'DMG Tables'!$O$2:$O$35)*BLR$1*LOOKUP(BLR$1,'DMG Tables'!$G$2:$G$7,'DMG Tables'!$H$2:$H$7)</f>
        <v>134320000</v>
      </c>
      <c r="BLS23" s="1">
        <f>LOOKUP($A23,'DMG Tables'!$P$2:$P$35,'DMG Tables'!$O$2:$O$35)*BLS$1*LOOKUP(BLS$1,'DMG Tables'!$G$2:$G$7,'DMG Tables'!$H$2:$H$7)</f>
        <v>134400000</v>
      </c>
      <c r="BLT23" s="1">
        <f>LOOKUP($A23,'DMG Tables'!$P$2:$P$35,'DMG Tables'!$O$2:$O$35)*BLT$1*LOOKUP(BLT$1,'DMG Tables'!$G$2:$G$7,'DMG Tables'!$H$2:$H$7)</f>
        <v>134480000</v>
      </c>
      <c r="BLU23" s="1">
        <f>LOOKUP($A23,'DMG Tables'!$P$2:$P$35,'DMG Tables'!$O$2:$O$35)*BLU$1*LOOKUP(BLU$1,'DMG Tables'!$G$2:$G$7,'DMG Tables'!$H$2:$H$7)</f>
        <v>134560000</v>
      </c>
      <c r="BLV23" s="1">
        <f>LOOKUP($A23,'DMG Tables'!$P$2:$P$35,'DMG Tables'!$O$2:$O$35)*BLV$1*LOOKUP(BLV$1,'DMG Tables'!$G$2:$G$7,'DMG Tables'!$H$2:$H$7)</f>
        <v>134640000</v>
      </c>
      <c r="BLW23" s="1">
        <f>LOOKUP($A23,'DMG Tables'!$P$2:$P$35,'DMG Tables'!$O$2:$O$35)*BLW$1*LOOKUP(BLW$1,'DMG Tables'!$G$2:$G$7,'DMG Tables'!$H$2:$H$7)</f>
        <v>134720000</v>
      </c>
      <c r="BLX23" s="1">
        <f>LOOKUP($A23,'DMG Tables'!$P$2:$P$35,'DMG Tables'!$O$2:$O$35)*BLX$1*LOOKUP(BLX$1,'DMG Tables'!$G$2:$G$7,'DMG Tables'!$H$2:$H$7)</f>
        <v>134800000</v>
      </c>
      <c r="BLY23" s="1">
        <f>LOOKUP($A23,'DMG Tables'!$P$2:$P$35,'DMG Tables'!$O$2:$O$35)*BLY$1*LOOKUP(BLY$1,'DMG Tables'!$G$2:$G$7,'DMG Tables'!$H$2:$H$7)</f>
        <v>134880000</v>
      </c>
      <c r="BLZ23" s="1">
        <f>LOOKUP($A23,'DMG Tables'!$P$2:$P$35,'DMG Tables'!$O$2:$O$35)*BLZ$1*LOOKUP(BLZ$1,'DMG Tables'!$G$2:$G$7,'DMG Tables'!$H$2:$H$7)</f>
        <v>134960000</v>
      </c>
      <c r="BMA23" s="1">
        <f>LOOKUP($A23,'DMG Tables'!$P$2:$P$35,'DMG Tables'!$O$2:$O$35)*BMA$1*LOOKUP(BMA$1,'DMG Tables'!$G$2:$G$7,'DMG Tables'!$H$2:$H$7)</f>
        <v>135040000</v>
      </c>
      <c r="BMB23" s="1">
        <f>LOOKUP($A23,'DMG Tables'!$P$2:$P$35,'DMG Tables'!$O$2:$O$35)*BMB$1*LOOKUP(BMB$1,'DMG Tables'!$G$2:$G$7,'DMG Tables'!$H$2:$H$7)</f>
        <v>135120000</v>
      </c>
      <c r="BMC23" s="1">
        <f>LOOKUP($A23,'DMG Tables'!$P$2:$P$35,'DMG Tables'!$O$2:$O$35)*BMC$1*LOOKUP(BMC$1,'DMG Tables'!$G$2:$G$7,'DMG Tables'!$H$2:$H$7)</f>
        <v>135200000</v>
      </c>
      <c r="BMD23" s="1">
        <f>LOOKUP($A23,'DMG Tables'!$P$2:$P$35,'DMG Tables'!$O$2:$O$35)*BMD$1*LOOKUP(BMD$1,'DMG Tables'!$G$2:$G$7,'DMG Tables'!$H$2:$H$7)</f>
        <v>135280000</v>
      </c>
      <c r="BME23" s="1">
        <f>LOOKUP($A23,'DMG Tables'!$P$2:$P$35,'DMG Tables'!$O$2:$O$35)*BME$1*LOOKUP(BME$1,'DMG Tables'!$G$2:$G$7,'DMG Tables'!$H$2:$H$7)</f>
        <v>135360000</v>
      </c>
      <c r="BMF23" s="1">
        <f>LOOKUP($A23,'DMG Tables'!$P$2:$P$35,'DMG Tables'!$O$2:$O$35)*BMF$1*LOOKUP(BMF$1,'DMG Tables'!$G$2:$G$7,'DMG Tables'!$H$2:$H$7)</f>
        <v>135440000</v>
      </c>
      <c r="BMG23" s="1">
        <f>LOOKUP($A23,'DMG Tables'!$P$2:$P$35,'DMG Tables'!$O$2:$O$35)*BMG$1*LOOKUP(BMG$1,'DMG Tables'!$G$2:$G$7,'DMG Tables'!$H$2:$H$7)</f>
        <v>135520000</v>
      </c>
      <c r="BMH23" s="1">
        <f>LOOKUP($A23,'DMG Tables'!$P$2:$P$35,'DMG Tables'!$O$2:$O$35)*BMH$1*LOOKUP(BMH$1,'DMG Tables'!$G$2:$G$7,'DMG Tables'!$H$2:$H$7)</f>
        <v>135600000</v>
      </c>
      <c r="BMI23" s="1">
        <f>LOOKUP($A23,'DMG Tables'!$P$2:$P$35,'DMG Tables'!$O$2:$O$35)*BMI$1*LOOKUP(BMI$1,'DMG Tables'!$G$2:$G$7,'DMG Tables'!$H$2:$H$7)</f>
        <v>135680000</v>
      </c>
      <c r="BMJ23" s="1">
        <f>LOOKUP($A23,'DMG Tables'!$P$2:$P$35,'DMG Tables'!$O$2:$O$35)*BMJ$1*LOOKUP(BMJ$1,'DMG Tables'!$G$2:$G$7,'DMG Tables'!$H$2:$H$7)</f>
        <v>135760000</v>
      </c>
      <c r="BMK23" s="1">
        <f>LOOKUP($A23,'DMG Tables'!$P$2:$P$35,'DMG Tables'!$O$2:$O$35)*BMK$1*LOOKUP(BMK$1,'DMG Tables'!$G$2:$G$7,'DMG Tables'!$H$2:$H$7)</f>
        <v>135840000</v>
      </c>
      <c r="BML23" s="1">
        <f>LOOKUP($A23,'DMG Tables'!$P$2:$P$35,'DMG Tables'!$O$2:$O$35)*BML$1*LOOKUP(BML$1,'DMG Tables'!$G$2:$G$7,'DMG Tables'!$H$2:$H$7)</f>
        <v>135920000</v>
      </c>
      <c r="BMM23" s="1">
        <f>LOOKUP($A23,'DMG Tables'!$P$2:$P$35,'DMG Tables'!$O$2:$O$35)*BMM$1*LOOKUP(BMM$1,'DMG Tables'!$G$2:$G$7,'DMG Tables'!$H$2:$H$7)</f>
        <v>136000000</v>
      </c>
      <c r="BMN23" s="1">
        <f>LOOKUP($A23,'DMG Tables'!$P$2:$P$35,'DMG Tables'!$O$2:$O$35)*BMN$1*LOOKUP(BMN$1,'DMG Tables'!$G$2:$G$7,'DMG Tables'!$H$2:$H$7)</f>
        <v>136080000</v>
      </c>
      <c r="BMO23" s="1">
        <f>LOOKUP($A23,'DMG Tables'!$P$2:$P$35,'DMG Tables'!$O$2:$O$35)*BMO$1*LOOKUP(BMO$1,'DMG Tables'!$G$2:$G$7,'DMG Tables'!$H$2:$H$7)</f>
        <v>136160000</v>
      </c>
      <c r="BMP23" s="1">
        <f>LOOKUP($A23,'DMG Tables'!$P$2:$P$35,'DMG Tables'!$O$2:$O$35)*BMP$1*LOOKUP(BMP$1,'DMG Tables'!$G$2:$G$7,'DMG Tables'!$H$2:$H$7)</f>
        <v>136240000</v>
      </c>
      <c r="BMQ23" s="1">
        <f>LOOKUP($A23,'DMG Tables'!$P$2:$P$35,'DMG Tables'!$O$2:$O$35)*BMQ$1*LOOKUP(BMQ$1,'DMG Tables'!$G$2:$G$7,'DMG Tables'!$H$2:$H$7)</f>
        <v>136320000</v>
      </c>
      <c r="BMR23" s="1">
        <f>LOOKUP($A23,'DMG Tables'!$P$2:$P$35,'DMG Tables'!$O$2:$O$35)*BMR$1*LOOKUP(BMR$1,'DMG Tables'!$G$2:$G$7,'DMG Tables'!$H$2:$H$7)</f>
        <v>136400000</v>
      </c>
      <c r="BMS23" s="1">
        <f>LOOKUP($A23,'DMG Tables'!$P$2:$P$35,'DMG Tables'!$O$2:$O$35)*BMS$1*LOOKUP(BMS$1,'DMG Tables'!$G$2:$G$7,'DMG Tables'!$H$2:$H$7)</f>
        <v>136480000</v>
      </c>
      <c r="BMT23" s="1">
        <f>LOOKUP($A23,'DMG Tables'!$P$2:$P$35,'DMG Tables'!$O$2:$O$35)*BMT$1*LOOKUP(BMT$1,'DMG Tables'!$G$2:$G$7,'DMG Tables'!$H$2:$H$7)</f>
        <v>136560000</v>
      </c>
      <c r="BMU23" s="1">
        <f>LOOKUP($A23,'DMG Tables'!$P$2:$P$35,'DMG Tables'!$O$2:$O$35)*BMU$1*LOOKUP(BMU$1,'DMG Tables'!$G$2:$G$7,'DMG Tables'!$H$2:$H$7)</f>
        <v>136640000</v>
      </c>
      <c r="BMV23" s="1">
        <f>LOOKUP($A23,'DMG Tables'!$P$2:$P$35,'DMG Tables'!$O$2:$O$35)*BMV$1*LOOKUP(BMV$1,'DMG Tables'!$G$2:$G$7,'DMG Tables'!$H$2:$H$7)</f>
        <v>136720000</v>
      </c>
      <c r="BMW23" s="1">
        <f>LOOKUP($A23,'DMG Tables'!$P$2:$P$35,'DMG Tables'!$O$2:$O$35)*BMW$1*LOOKUP(BMW$1,'DMG Tables'!$G$2:$G$7,'DMG Tables'!$H$2:$H$7)</f>
        <v>136800000</v>
      </c>
      <c r="BMX23" s="1">
        <f>LOOKUP($A23,'DMG Tables'!$P$2:$P$35,'DMG Tables'!$O$2:$O$35)*BMX$1*LOOKUP(BMX$1,'DMG Tables'!$G$2:$G$7,'DMG Tables'!$H$2:$H$7)</f>
        <v>136880000</v>
      </c>
      <c r="BMY23" s="1">
        <f>LOOKUP($A23,'DMG Tables'!$P$2:$P$35,'DMG Tables'!$O$2:$O$35)*BMY$1*LOOKUP(BMY$1,'DMG Tables'!$G$2:$G$7,'DMG Tables'!$H$2:$H$7)</f>
        <v>136960000</v>
      </c>
      <c r="BMZ23" s="1">
        <f>LOOKUP($A23,'DMG Tables'!$P$2:$P$35,'DMG Tables'!$O$2:$O$35)*BMZ$1*LOOKUP(BMZ$1,'DMG Tables'!$G$2:$G$7,'DMG Tables'!$H$2:$H$7)</f>
        <v>137040000</v>
      </c>
      <c r="BNA23" s="1">
        <f>LOOKUP($A23,'DMG Tables'!$P$2:$P$35,'DMG Tables'!$O$2:$O$35)*BNA$1*LOOKUP(BNA$1,'DMG Tables'!$G$2:$G$7,'DMG Tables'!$H$2:$H$7)</f>
        <v>137120000</v>
      </c>
      <c r="BNB23" s="1">
        <f>LOOKUP($A23,'DMG Tables'!$P$2:$P$35,'DMG Tables'!$O$2:$O$35)*BNB$1*LOOKUP(BNB$1,'DMG Tables'!$G$2:$G$7,'DMG Tables'!$H$2:$H$7)</f>
        <v>137200000</v>
      </c>
      <c r="BNC23" s="1">
        <f>LOOKUP($A23,'DMG Tables'!$P$2:$P$35,'DMG Tables'!$O$2:$O$35)*BNC$1*LOOKUP(BNC$1,'DMG Tables'!$G$2:$G$7,'DMG Tables'!$H$2:$H$7)</f>
        <v>137280000</v>
      </c>
      <c r="BND23" s="1">
        <f>LOOKUP($A23,'DMG Tables'!$P$2:$P$35,'DMG Tables'!$O$2:$O$35)*BND$1*LOOKUP(BND$1,'DMG Tables'!$G$2:$G$7,'DMG Tables'!$H$2:$H$7)</f>
        <v>137360000</v>
      </c>
      <c r="BNE23" s="1">
        <f>LOOKUP($A23,'DMG Tables'!$P$2:$P$35,'DMG Tables'!$O$2:$O$35)*BNE$1*LOOKUP(BNE$1,'DMG Tables'!$G$2:$G$7,'DMG Tables'!$H$2:$H$7)</f>
        <v>137440000</v>
      </c>
      <c r="BNF23" s="1">
        <f>LOOKUP($A23,'DMG Tables'!$P$2:$P$35,'DMG Tables'!$O$2:$O$35)*BNF$1*LOOKUP(BNF$1,'DMG Tables'!$G$2:$G$7,'DMG Tables'!$H$2:$H$7)</f>
        <v>137520000</v>
      </c>
      <c r="BNG23" s="1">
        <f>LOOKUP($A23,'DMG Tables'!$P$2:$P$35,'DMG Tables'!$O$2:$O$35)*BNG$1*LOOKUP(BNG$1,'DMG Tables'!$G$2:$G$7,'DMG Tables'!$H$2:$H$7)</f>
        <v>137600000</v>
      </c>
      <c r="BNH23" s="1">
        <f>LOOKUP($A23,'DMG Tables'!$P$2:$P$35,'DMG Tables'!$O$2:$O$35)*BNH$1*LOOKUP(BNH$1,'DMG Tables'!$G$2:$G$7,'DMG Tables'!$H$2:$H$7)</f>
        <v>137680000</v>
      </c>
      <c r="BNI23" s="1">
        <f>LOOKUP($A23,'DMG Tables'!$P$2:$P$35,'DMG Tables'!$O$2:$O$35)*BNI$1*LOOKUP(BNI$1,'DMG Tables'!$G$2:$G$7,'DMG Tables'!$H$2:$H$7)</f>
        <v>137760000</v>
      </c>
      <c r="BNJ23" s="1">
        <f>LOOKUP($A23,'DMG Tables'!$P$2:$P$35,'DMG Tables'!$O$2:$O$35)*BNJ$1*LOOKUP(BNJ$1,'DMG Tables'!$G$2:$G$7,'DMG Tables'!$H$2:$H$7)</f>
        <v>137840000</v>
      </c>
      <c r="BNK23" s="1">
        <f>LOOKUP($A23,'DMG Tables'!$P$2:$P$35,'DMG Tables'!$O$2:$O$35)*BNK$1*LOOKUP(BNK$1,'DMG Tables'!$G$2:$G$7,'DMG Tables'!$H$2:$H$7)</f>
        <v>137920000</v>
      </c>
      <c r="BNL23" s="1">
        <f>LOOKUP($A23,'DMG Tables'!$P$2:$P$35,'DMG Tables'!$O$2:$O$35)*BNL$1*LOOKUP(BNL$1,'DMG Tables'!$G$2:$G$7,'DMG Tables'!$H$2:$H$7)</f>
        <v>138000000</v>
      </c>
      <c r="BNM23" s="1">
        <f>LOOKUP($A23,'DMG Tables'!$P$2:$P$35,'DMG Tables'!$O$2:$O$35)*BNM$1*LOOKUP(BNM$1,'DMG Tables'!$G$2:$G$7,'DMG Tables'!$H$2:$H$7)</f>
        <v>138080000</v>
      </c>
      <c r="BNN23" s="1">
        <f>LOOKUP($A23,'DMG Tables'!$P$2:$P$35,'DMG Tables'!$O$2:$O$35)*BNN$1*LOOKUP(BNN$1,'DMG Tables'!$G$2:$G$7,'DMG Tables'!$H$2:$H$7)</f>
        <v>138160000</v>
      </c>
      <c r="BNO23" s="1">
        <f>LOOKUP($A23,'DMG Tables'!$P$2:$P$35,'DMG Tables'!$O$2:$O$35)*BNO$1*LOOKUP(BNO$1,'DMG Tables'!$G$2:$G$7,'DMG Tables'!$H$2:$H$7)</f>
        <v>138240000</v>
      </c>
      <c r="BNP23" s="1">
        <f>LOOKUP($A23,'DMG Tables'!$P$2:$P$35,'DMG Tables'!$O$2:$O$35)*BNP$1*LOOKUP(BNP$1,'DMG Tables'!$G$2:$G$7,'DMG Tables'!$H$2:$H$7)</f>
        <v>138320000</v>
      </c>
      <c r="BNQ23" s="1">
        <f>LOOKUP($A23,'DMG Tables'!$P$2:$P$35,'DMG Tables'!$O$2:$O$35)*BNQ$1*LOOKUP(BNQ$1,'DMG Tables'!$G$2:$G$7,'DMG Tables'!$H$2:$H$7)</f>
        <v>138400000</v>
      </c>
      <c r="BNR23" s="1">
        <f>LOOKUP($A23,'DMG Tables'!$P$2:$P$35,'DMG Tables'!$O$2:$O$35)*BNR$1*LOOKUP(BNR$1,'DMG Tables'!$G$2:$G$7,'DMG Tables'!$H$2:$H$7)</f>
        <v>138480000</v>
      </c>
      <c r="BNS23" s="1">
        <f>LOOKUP($A23,'DMG Tables'!$P$2:$P$35,'DMG Tables'!$O$2:$O$35)*BNS$1*LOOKUP(BNS$1,'DMG Tables'!$G$2:$G$7,'DMG Tables'!$H$2:$H$7)</f>
        <v>138560000</v>
      </c>
      <c r="BNT23" s="1">
        <f>LOOKUP($A23,'DMG Tables'!$P$2:$P$35,'DMG Tables'!$O$2:$O$35)*BNT$1*LOOKUP(BNT$1,'DMG Tables'!$G$2:$G$7,'DMG Tables'!$H$2:$H$7)</f>
        <v>138640000</v>
      </c>
      <c r="BNU23" s="1">
        <f>LOOKUP($A23,'DMG Tables'!$P$2:$P$35,'DMG Tables'!$O$2:$O$35)*BNU$1*LOOKUP(BNU$1,'DMG Tables'!$G$2:$G$7,'DMG Tables'!$H$2:$H$7)</f>
        <v>138720000</v>
      </c>
      <c r="BNV23" s="1">
        <f>LOOKUP($A23,'DMG Tables'!$P$2:$P$35,'DMG Tables'!$O$2:$O$35)*BNV$1*LOOKUP(BNV$1,'DMG Tables'!$G$2:$G$7,'DMG Tables'!$H$2:$H$7)</f>
        <v>138800000</v>
      </c>
      <c r="BNW23" s="1">
        <f>LOOKUP($A23,'DMG Tables'!$P$2:$P$35,'DMG Tables'!$O$2:$O$35)*BNW$1*LOOKUP(BNW$1,'DMG Tables'!$G$2:$G$7,'DMG Tables'!$H$2:$H$7)</f>
        <v>138880000</v>
      </c>
      <c r="BNX23" s="1">
        <f>LOOKUP($A23,'DMG Tables'!$P$2:$P$35,'DMG Tables'!$O$2:$O$35)*BNX$1*LOOKUP(BNX$1,'DMG Tables'!$G$2:$G$7,'DMG Tables'!$H$2:$H$7)</f>
        <v>138960000</v>
      </c>
      <c r="BNY23" s="1">
        <f>LOOKUP($A23,'DMG Tables'!$P$2:$P$35,'DMG Tables'!$O$2:$O$35)*BNY$1*LOOKUP(BNY$1,'DMG Tables'!$G$2:$G$7,'DMG Tables'!$H$2:$H$7)</f>
        <v>139040000</v>
      </c>
      <c r="BNZ23" s="1">
        <f>LOOKUP($A23,'DMG Tables'!$P$2:$P$35,'DMG Tables'!$O$2:$O$35)*BNZ$1*LOOKUP(BNZ$1,'DMG Tables'!$G$2:$G$7,'DMG Tables'!$H$2:$H$7)</f>
        <v>139120000</v>
      </c>
      <c r="BOA23" s="1">
        <f>LOOKUP($A23,'DMG Tables'!$P$2:$P$35,'DMG Tables'!$O$2:$O$35)*BOA$1*LOOKUP(BOA$1,'DMG Tables'!$G$2:$G$7,'DMG Tables'!$H$2:$H$7)</f>
        <v>139200000</v>
      </c>
      <c r="BOB23" s="1">
        <f>LOOKUP($A23,'DMG Tables'!$P$2:$P$35,'DMG Tables'!$O$2:$O$35)*BOB$1*LOOKUP(BOB$1,'DMG Tables'!$G$2:$G$7,'DMG Tables'!$H$2:$H$7)</f>
        <v>139280000</v>
      </c>
      <c r="BOC23" s="1">
        <f>LOOKUP($A23,'DMG Tables'!$P$2:$P$35,'DMG Tables'!$O$2:$O$35)*BOC$1*LOOKUP(BOC$1,'DMG Tables'!$G$2:$G$7,'DMG Tables'!$H$2:$H$7)</f>
        <v>139360000</v>
      </c>
      <c r="BOD23" s="1">
        <f>LOOKUP($A23,'DMG Tables'!$P$2:$P$35,'DMG Tables'!$O$2:$O$35)*BOD$1*LOOKUP(BOD$1,'DMG Tables'!$G$2:$G$7,'DMG Tables'!$H$2:$H$7)</f>
        <v>139440000</v>
      </c>
      <c r="BOE23" s="1">
        <f>LOOKUP($A23,'DMG Tables'!$P$2:$P$35,'DMG Tables'!$O$2:$O$35)*BOE$1*LOOKUP(BOE$1,'DMG Tables'!$G$2:$G$7,'DMG Tables'!$H$2:$H$7)</f>
        <v>139520000</v>
      </c>
      <c r="BOF23" s="1">
        <f>LOOKUP($A23,'DMG Tables'!$P$2:$P$35,'DMG Tables'!$O$2:$O$35)*BOF$1*LOOKUP(BOF$1,'DMG Tables'!$G$2:$G$7,'DMG Tables'!$H$2:$H$7)</f>
        <v>139600000</v>
      </c>
      <c r="BOG23" s="1">
        <f>LOOKUP($A23,'DMG Tables'!$P$2:$P$35,'DMG Tables'!$O$2:$O$35)*BOG$1*LOOKUP(BOG$1,'DMG Tables'!$G$2:$G$7,'DMG Tables'!$H$2:$H$7)</f>
        <v>139680000</v>
      </c>
      <c r="BOH23" s="1">
        <f>LOOKUP($A23,'DMG Tables'!$P$2:$P$35,'DMG Tables'!$O$2:$O$35)*BOH$1*LOOKUP(BOH$1,'DMG Tables'!$G$2:$G$7,'DMG Tables'!$H$2:$H$7)</f>
        <v>139760000</v>
      </c>
      <c r="BOI23" s="1">
        <f>LOOKUP($A23,'DMG Tables'!$P$2:$P$35,'DMG Tables'!$O$2:$O$35)*BOI$1*LOOKUP(BOI$1,'DMG Tables'!$G$2:$G$7,'DMG Tables'!$H$2:$H$7)</f>
        <v>139840000</v>
      </c>
      <c r="BOJ23" s="1">
        <f>LOOKUP($A23,'DMG Tables'!$P$2:$P$35,'DMG Tables'!$O$2:$O$35)*BOJ$1*LOOKUP(BOJ$1,'DMG Tables'!$G$2:$G$7,'DMG Tables'!$H$2:$H$7)</f>
        <v>139920000</v>
      </c>
      <c r="BOK23" s="1">
        <f>LOOKUP($A23,'DMG Tables'!$P$2:$P$35,'DMG Tables'!$O$2:$O$35)*BOK$1*LOOKUP(BOK$1,'DMG Tables'!$G$2:$G$7,'DMG Tables'!$H$2:$H$7)</f>
        <v>140000000</v>
      </c>
      <c r="BOL23" s="1">
        <f>LOOKUP($A23,'DMG Tables'!$P$2:$P$35,'DMG Tables'!$O$2:$O$35)*BOL$1*LOOKUP(BOL$1,'DMG Tables'!$G$2:$G$7,'DMG Tables'!$H$2:$H$7)</f>
        <v>140080000</v>
      </c>
      <c r="BOM23" s="1">
        <f>LOOKUP($A23,'DMG Tables'!$P$2:$P$35,'DMG Tables'!$O$2:$O$35)*BOM$1*LOOKUP(BOM$1,'DMG Tables'!$G$2:$G$7,'DMG Tables'!$H$2:$H$7)</f>
        <v>140160000</v>
      </c>
      <c r="BON23" s="1">
        <f>LOOKUP($A23,'DMG Tables'!$P$2:$P$35,'DMG Tables'!$O$2:$O$35)*BON$1*LOOKUP(BON$1,'DMG Tables'!$G$2:$G$7,'DMG Tables'!$H$2:$H$7)</f>
        <v>140240000</v>
      </c>
      <c r="BOO23" s="1">
        <f>LOOKUP($A23,'DMG Tables'!$P$2:$P$35,'DMG Tables'!$O$2:$O$35)*BOO$1*LOOKUP(BOO$1,'DMG Tables'!$G$2:$G$7,'DMG Tables'!$H$2:$H$7)</f>
        <v>140320000</v>
      </c>
      <c r="BOP23" s="1">
        <f>LOOKUP($A23,'DMG Tables'!$P$2:$P$35,'DMG Tables'!$O$2:$O$35)*BOP$1*LOOKUP(BOP$1,'DMG Tables'!$G$2:$G$7,'DMG Tables'!$H$2:$H$7)</f>
        <v>140400000</v>
      </c>
      <c r="BOQ23" s="1">
        <f>LOOKUP($A23,'DMG Tables'!$P$2:$P$35,'DMG Tables'!$O$2:$O$35)*BOQ$1*LOOKUP(BOQ$1,'DMG Tables'!$G$2:$G$7,'DMG Tables'!$H$2:$H$7)</f>
        <v>140480000</v>
      </c>
      <c r="BOR23" s="1">
        <f>LOOKUP($A23,'DMG Tables'!$P$2:$P$35,'DMG Tables'!$O$2:$O$35)*BOR$1*LOOKUP(BOR$1,'DMG Tables'!$G$2:$G$7,'DMG Tables'!$H$2:$H$7)</f>
        <v>140560000</v>
      </c>
      <c r="BOS23" s="1">
        <f>LOOKUP($A23,'DMG Tables'!$P$2:$P$35,'DMG Tables'!$O$2:$O$35)*BOS$1*LOOKUP(BOS$1,'DMG Tables'!$G$2:$G$7,'DMG Tables'!$H$2:$H$7)</f>
        <v>140640000</v>
      </c>
      <c r="BOT23" s="1">
        <f>LOOKUP($A23,'DMG Tables'!$P$2:$P$35,'DMG Tables'!$O$2:$O$35)*BOT$1*LOOKUP(BOT$1,'DMG Tables'!$G$2:$G$7,'DMG Tables'!$H$2:$H$7)</f>
        <v>140720000</v>
      </c>
      <c r="BOU23" s="1">
        <f>LOOKUP($A23,'DMG Tables'!$P$2:$P$35,'DMG Tables'!$O$2:$O$35)*BOU$1*LOOKUP(BOU$1,'DMG Tables'!$G$2:$G$7,'DMG Tables'!$H$2:$H$7)</f>
        <v>140800000</v>
      </c>
      <c r="BOV23" s="1">
        <f>LOOKUP($A23,'DMG Tables'!$P$2:$P$35,'DMG Tables'!$O$2:$O$35)*BOV$1*LOOKUP(BOV$1,'DMG Tables'!$G$2:$G$7,'DMG Tables'!$H$2:$H$7)</f>
        <v>140880000</v>
      </c>
      <c r="BOW23" s="1">
        <f>LOOKUP($A23,'DMG Tables'!$P$2:$P$35,'DMG Tables'!$O$2:$O$35)*BOW$1*LOOKUP(BOW$1,'DMG Tables'!$G$2:$G$7,'DMG Tables'!$H$2:$H$7)</f>
        <v>140960000</v>
      </c>
      <c r="BOX23" s="1">
        <f>LOOKUP($A23,'DMG Tables'!$P$2:$P$35,'DMG Tables'!$O$2:$O$35)*BOX$1*LOOKUP(BOX$1,'DMG Tables'!$G$2:$G$7,'DMG Tables'!$H$2:$H$7)</f>
        <v>141040000</v>
      </c>
      <c r="BOY23" s="1">
        <f>LOOKUP($A23,'DMG Tables'!$P$2:$P$35,'DMG Tables'!$O$2:$O$35)*BOY$1*LOOKUP(BOY$1,'DMG Tables'!$G$2:$G$7,'DMG Tables'!$H$2:$H$7)</f>
        <v>141120000</v>
      </c>
      <c r="BOZ23" s="1">
        <f>LOOKUP($A23,'DMG Tables'!$P$2:$P$35,'DMG Tables'!$O$2:$O$35)*BOZ$1*LOOKUP(BOZ$1,'DMG Tables'!$G$2:$G$7,'DMG Tables'!$H$2:$H$7)</f>
        <v>141200000</v>
      </c>
      <c r="BPA23" s="1">
        <f>LOOKUP($A23,'DMG Tables'!$P$2:$P$35,'DMG Tables'!$O$2:$O$35)*BPA$1*LOOKUP(BPA$1,'DMG Tables'!$G$2:$G$7,'DMG Tables'!$H$2:$H$7)</f>
        <v>141280000</v>
      </c>
      <c r="BPB23" s="1">
        <f>LOOKUP($A23,'DMG Tables'!$P$2:$P$35,'DMG Tables'!$O$2:$O$35)*BPB$1*LOOKUP(BPB$1,'DMG Tables'!$G$2:$G$7,'DMG Tables'!$H$2:$H$7)</f>
        <v>141360000</v>
      </c>
      <c r="BPC23" s="1">
        <f>LOOKUP($A23,'DMG Tables'!$P$2:$P$35,'DMG Tables'!$O$2:$O$35)*BPC$1*LOOKUP(BPC$1,'DMG Tables'!$G$2:$G$7,'DMG Tables'!$H$2:$H$7)</f>
        <v>141440000</v>
      </c>
      <c r="BPD23" s="1">
        <f>LOOKUP($A23,'DMG Tables'!$P$2:$P$35,'DMG Tables'!$O$2:$O$35)*BPD$1*LOOKUP(BPD$1,'DMG Tables'!$G$2:$G$7,'DMG Tables'!$H$2:$H$7)</f>
        <v>141520000</v>
      </c>
      <c r="BPE23" s="1">
        <f>LOOKUP($A23,'DMG Tables'!$P$2:$P$35,'DMG Tables'!$O$2:$O$35)*BPE$1*LOOKUP(BPE$1,'DMG Tables'!$G$2:$G$7,'DMG Tables'!$H$2:$H$7)</f>
        <v>141600000</v>
      </c>
      <c r="BPF23" s="1">
        <f>LOOKUP($A23,'DMG Tables'!$P$2:$P$35,'DMG Tables'!$O$2:$O$35)*BPF$1*LOOKUP(BPF$1,'DMG Tables'!$G$2:$G$7,'DMG Tables'!$H$2:$H$7)</f>
        <v>141680000</v>
      </c>
      <c r="BPG23" s="1">
        <f>LOOKUP($A23,'DMG Tables'!$P$2:$P$35,'DMG Tables'!$O$2:$O$35)*BPG$1*LOOKUP(BPG$1,'DMG Tables'!$G$2:$G$7,'DMG Tables'!$H$2:$H$7)</f>
        <v>141760000</v>
      </c>
      <c r="BPH23" s="1">
        <f>LOOKUP($A23,'DMG Tables'!$P$2:$P$35,'DMG Tables'!$O$2:$O$35)*BPH$1*LOOKUP(BPH$1,'DMG Tables'!$G$2:$G$7,'DMG Tables'!$H$2:$H$7)</f>
        <v>141840000</v>
      </c>
      <c r="BPI23" s="1">
        <f>LOOKUP($A23,'DMG Tables'!$P$2:$P$35,'DMG Tables'!$O$2:$O$35)*BPI$1*LOOKUP(BPI$1,'DMG Tables'!$G$2:$G$7,'DMG Tables'!$H$2:$H$7)</f>
        <v>141920000</v>
      </c>
      <c r="BPJ23" s="1">
        <f>LOOKUP($A23,'DMG Tables'!$P$2:$P$35,'DMG Tables'!$O$2:$O$35)*BPJ$1*LOOKUP(BPJ$1,'DMG Tables'!$G$2:$G$7,'DMG Tables'!$H$2:$H$7)</f>
        <v>142000000</v>
      </c>
      <c r="BPK23" s="1">
        <f>LOOKUP($A23,'DMG Tables'!$P$2:$P$35,'DMG Tables'!$O$2:$O$35)*BPK$1*LOOKUP(BPK$1,'DMG Tables'!$G$2:$G$7,'DMG Tables'!$H$2:$H$7)</f>
        <v>142080000</v>
      </c>
      <c r="BPL23" s="1">
        <f>LOOKUP($A23,'DMG Tables'!$P$2:$P$35,'DMG Tables'!$O$2:$O$35)*BPL$1*LOOKUP(BPL$1,'DMG Tables'!$G$2:$G$7,'DMG Tables'!$H$2:$H$7)</f>
        <v>142160000</v>
      </c>
      <c r="BPM23" s="1">
        <f>LOOKUP($A23,'DMG Tables'!$P$2:$P$35,'DMG Tables'!$O$2:$O$35)*BPM$1*LOOKUP(BPM$1,'DMG Tables'!$G$2:$G$7,'DMG Tables'!$H$2:$H$7)</f>
        <v>142240000</v>
      </c>
      <c r="BPN23" s="1">
        <f>LOOKUP($A23,'DMG Tables'!$P$2:$P$35,'DMG Tables'!$O$2:$O$35)*BPN$1*LOOKUP(BPN$1,'DMG Tables'!$G$2:$G$7,'DMG Tables'!$H$2:$H$7)</f>
        <v>142320000</v>
      </c>
      <c r="BPO23" s="1">
        <f>LOOKUP($A23,'DMG Tables'!$P$2:$P$35,'DMG Tables'!$O$2:$O$35)*BPO$1*LOOKUP(BPO$1,'DMG Tables'!$G$2:$G$7,'DMG Tables'!$H$2:$H$7)</f>
        <v>142400000</v>
      </c>
      <c r="BPP23" s="1">
        <f>LOOKUP($A23,'DMG Tables'!$P$2:$P$35,'DMG Tables'!$O$2:$O$35)*BPP$1*LOOKUP(BPP$1,'DMG Tables'!$G$2:$G$7,'DMG Tables'!$H$2:$H$7)</f>
        <v>142480000</v>
      </c>
      <c r="BPQ23" s="1">
        <f>LOOKUP($A23,'DMG Tables'!$P$2:$P$35,'DMG Tables'!$O$2:$O$35)*BPQ$1*LOOKUP(BPQ$1,'DMG Tables'!$G$2:$G$7,'DMG Tables'!$H$2:$H$7)</f>
        <v>142560000</v>
      </c>
      <c r="BPR23" s="1">
        <f>LOOKUP($A23,'DMG Tables'!$P$2:$P$35,'DMG Tables'!$O$2:$O$35)*BPR$1*LOOKUP(BPR$1,'DMG Tables'!$G$2:$G$7,'DMG Tables'!$H$2:$H$7)</f>
        <v>142640000</v>
      </c>
      <c r="BPS23" s="1">
        <f>LOOKUP($A23,'DMG Tables'!$P$2:$P$35,'DMG Tables'!$O$2:$O$35)*BPS$1*LOOKUP(BPS$1,'DMG Tables'!$G$2:$G$7,'DMG Tables'!$H$2:$H$7)</f>
        <v>142720000</v>
      </c>
      <c r="BPT23" s="1">
        <f>LOOKUP($A23,'DMG Tables'!$P$2:$P$35,'DMG Tables'!$O$2:$O$35)*BPT$1*LOOKUP(BPT$1,'DMG Tables'!$G$2:$G$7,'DMG Tables'!$H$2:$H$7)</f>
        <v>142800000</v>
      </c>
      <c r="BPU23" s="1">
        <f>LOOKUP($A23,'DMG Tables'!$P$2:$P$35,'DMG Tables'!$O$2:$O$35)*BPU$1*LOOKUP(BPU$1,'DMG Tables'!$G$2:$G$7,'DMG Tables'!$H$2:$H$7)</f>
        <v>142880000</v>
      </c>
      <c r="BPV23" s="1">
        <f>LOOKUP($A23,'DMG Tables'!$P$2:$P$35,'DMG Tables'!$O$2:$O$35)*BPV$1*LOOKUP(BPV$1,'DMG Tables'!$G$2:$G$7,'DMG Tables'!$H$2:$H$7)</f>
        <v>142960000</v>
      </c>
      <c r="BPW23" s="1">
        <f>LOOKUP($A23,'DMG Tables'!$P$2:$P$35,'DMG Tables'!$O$2:$O$35)*BPW$1*LOOKUP(BPW$1,'DMG Tables'!$G$2:$G$7,'DMG Tables'!$H$2:$H$7)</f>
        <v>143040000</v>
      </c>
      <c r="BPX23" s="1">
        <f>LOOKUP($A23,'DMG Tables'!$P$2:$P$35,'DMG Tables'!$O$2:$O$35)*BPX$1*LOOKUP(BPX$1,'DMG Tables'!$G$2:$G$7,'DMG Tables'!$H$2:$H$7)</f>
        <v>143120000</v>
      </c>
      <c r="BPY23" s="1">
        <f>LOOKUP($A23,'DMG Tables'!$P$2:$P$35,'DMG Tables'!$O$2:$O$35)*BPY$1*LOOKUP(BPY$1,'DMG Tables'!$G$2:$G$7,'DMG Tables'!$H$2:$H$7)</f>
        <v>143200000</v>
      </c>
      <c r="BPZ23" s="1">
        <f>LOOKUP($A23,'DMG Tables'!$P$2:$P$35,'DMG Tables'!$O$2:$O$35)*BPZ$1*LOOKUP(BPZ$1,'DMG Tables'!$G$2:$G$7,'DMG Tables'!$H$2:$H$7)</f>
        <v>143280000</v>
      </c>
      <c r="BQA23" s="1">
        <f>LOOKUP($A23,'DMG Tables'!$P$2:$P$35,'DMG Tables'!$O$2:$O$35)*BQA$1*LOOKUP(BQA$1,'DMG Tables'!$G$2:$G$7,'DMG Tables'!$H$2:$H$7)</f>
        <v>143360000</v>
      </c>
      <c r="BQB23" s="1">
        <f>LOOKUP($A23,'DMG Tables'!$P$2:$P$35,'DMG Tables'!$O$2:$O$35)*BQB$1*LOOKUP(BQB$1,'DMG Tables'!$G$2:$G$7,'DMG Tables'!$H$2:$H$7)</f>
        <v>143440000</v>
      </c>
      <c r="BQC23" s="1">
        <f>LOOKUP($A23,'DMG Tables'!$P$2:$P$35,'DMG Tables'!$O$2:$O$35)*BQC$1*LOOKUP(BQC$1,'DMG Tables'!$G$2:$G$7,'DMG Tables'!$H$2:$H$7)</f>
        <v>143520000</v>
      </c>
      <c r="BQD23" s="1">
        <f>LOOKUP($A23,'DMG Tables'!$P$2:$P$35,'DMG Tables'!$O$2:$O$35)*BQD$1*LOOKUP(BQD$1,'DMG Tables'!$G$2:$G$7,'DMG Tables'!$H$2:$H$7)</f>
        <v>143600000</v>
      </c>
      <c r="BQE23" s="1">
        <f>LOOKUP($A23,'DMG Tables'!$P$2:$P$35,'DMG Tables'!$O$2:$O$35)*BQE$1*LOOKUP(BQE$1,'DMG Tables'!$G$2:$G$7,'DMG Tables'!$H$2:$H$7)</f>
        <v>143680000</v>
      </c>
      <c r="BQF23" s="1">
        <f>LOOKUP($A23,'DMG Tables'!$P$2:$P$35,'DMG Tables'!$O$2:$O$35)*BQF$1*LOOKUP(BQF$1,'DMG Tables'!$G$2:$G$7,'DMG Tables'!$H$2:$H$7)</f>
        <v>143760000</v>
      </c>
      <c r="BQG23" s="1">
        <f>LOOKUP($A23,'DMG Tables'!$P$2:$P$35,'DMG Tables'!$O$2:$O$35)*BQG$1*LOOKUP(BQG$1,'DMG Tables'!$G$2:$G$7,'DMG Tables'!$H$2:$H$7)</f>
        <v>143840000</v>
      </c>
      <c r="BQH23" s="1">
        <f>LOOKUP($A23,'DMG Tables'!$P$2:$P$35,'DMG Tables'!$O$2:$O$35)*BQH$1*LOOKUP(BQH$1,'DMG Tables'!$G$2:$G$7,'DMG Tables'!$H$2:$H$7)</f>
        <v>143920000</v>
      </c>
      <c r="BQI23" s="1">
        <f>LOOKUP($A23,'DMG Tables'!$P$2:$P$35,'DMG Tables'!$O$2:$O$35)*BQI$1*LOOKUP(BQI$1,'DMG Tables'!$G$2:$G$7,'DMG Tables'!$H$2:$H$7)</f>
        <v>144000000</v>
      </c>
      <c r="BQJ23" s="1">
        <f>LOOKUP($A23,'DMG Tables'!$P$2:$P$35,'DMG Tables'!$O$2:$O$35)*BQJ$1*LOOKUP(BQJ$1,'DMG Tables'!$G$2:$G$7,'DMG Tables'!$H$2:$H$7)</f>
        <v>144080000</v>
      </c>
      <c r="BQK23" s="1">
        <f>LOOKUP($A23,'DMG Tables'!$P$2:$P$35,'DMG Tables'!$O$2:$O$35)*BQK$1*LOOKUP(BQK$1,'DMG Tables'!$G$2:$G$7,'DMG Tables'!$H$2:$H$7)</f>
        <v>144160000</v>
      </c>
      <c r="BQL23" s="1">
        <f>LOOKUP($A23,'DMG Tables'!$P$2:$P$35,'DMG Tables'!$O$2:$O$35)*BQL$1*LOOKUP(BQL$1,'DMG Tables'!$G$2:$G$7,'DMG Tables'!$H$2:$H$7)</f>
        <v>144240000</v>
      </c>
      <c r="BQM23" s="1">
        <f>LOOKUP($A23,'DMG Tables'!$P$2:$P$35,'DMG Tables'!$O$2:$O$35)*BQM$1*LOOKUP(BQM$1,'DMG Tables'!$G$2:$G$7,'DMG Tables'!$H$2:$H$7)</f>
        <v>144320000</v>
      </c>
      <c r="BQN23" s="1">
        <f>LOOKUP($A23,'DMG Tables'!$P$2:$P$35,'DMG Tables'!$O$2:$O$35)*BQN$1*LOOKUP(BQN$1,'DMG Tables'!$G$2:$G$7,'DMG Tables'!$H$2:$H$7)</f>
        <v>144400000</v>
      </c>
      <c r="BQO23" s="1">
        <f>LOOKUP($A23,'DMG Tables'!$P$2:$P$35,'DMG Tables'!$O$2:$O$35)*BQO$1*LOOKUP(BQO$1,'DMG Tables'!$G$2:$G$7,'DMG Tables'!$H$2:$H$7)</f>
        <v>144480000</v>
      </c>
      <c r="BQP23" s="1">
        <f>LOOKUP($A23,'DMG Tables'!$P$2:$P$35,'DMG Tables'!$O$2:$O$35)*BQP$1*LOOKUP(BQP$1,'DMG Tables'!$G$2:$G$7,'DMG Tables'!$H$2:$H$7)</f>
        <v>144560000</v>
      </c>
      <c r="BQQ23" s="1">
        <f>LOOKUP($A23,'DMG Tables'!$P$2:$P$35,'DMG Tables'!$O$2:$O$35)*BQQ$1*LOOKUP(BQQ$1,'DMG Tables'!$G$2:$G$7,'DMG Tables'!$H$2:$H$7)</f>
        <v>144640000</v>
      </c>
      <c r="BQR23" s="1">
        <f>LOOKUP($A23,'DMG Tables'!$P$2:$P$35,'DMG Tables'!$O$2:$O$35)*BQR$1*LOOKUP(BQR$1,'DMG Tables'!$G$2:$G$7,'DMG Tables'!$H$2:$H$7)</f>
        <v>144720000</v>
      </c>
      <c r="BQS23" s="1">
        <f>LOOKUP($A23,'DMG Tables'!$P$2:$P$35,'DMG Tables'!$O$2:$O$35)*BQS$1*LOOKUP(BQS$1,'DMG Tables'!$G$2:$G$7,'DMG Tables'!$H$2:$H$7)</f>
        <v>144800000</v>
      </c>
      <c r="BQT23" s="1">
        <f>LOOKUP($A23,'DMG Tables'!$P$2:$P$35,'DMG Tables'!$O$2:$O$35)*BQT$1*LOOKUP(BQT$1,'DMG Tables'!$G$2:$G$7,'DMG Tables'!$H$2:$H$7)</f>
        <v>144880000</v>
      </c>
      <c r="BQU23" s="1">
        <f>LOOKUP($A23,'DMG Tables'!$P$2:$P$35,'DMG Tables'!$O$2:$O$35)*BQU$1*LOOKUP(BQU$1,'DMG Tables'!$G$2:$G$7,'DMG Tables'!$H$2:$H$7)</f>
        <v>144960000</v>
      </c>
      <c r="BQV23" s="1">
        <f>LOOKUP($A23,'DMG Tables'!$P$2:$P$35,'DMG Tables'!$O$2:$O$35)*BQV$1*LOOKUP(BQV$1,'DMG Tables'!$G$2:$G$7,'DMG Tables'!$H$2:$H$7)</f>
        <v>145040000</v>
      </c>
      <c r="BQW23" s="1">
        <f>LOOKUP($A23,'DMG Tables'!$P$2:$P$35,'DMG Tables'!$O$2:$O$35)*BQW$1*LOOKUP(BQW$1,'DMG Tables'!$G$2:$G$7,'DMG Tables'!$H$2:$H$7)</f>
        <v>145120000</v>
      </c>
      <c r="BQX23" s="1">
        <f>LOOKUP($A23,'DMG Tables'!$P$2:$P$35,'DMG Tables'!$O$2:$O$35)*BQX$1*LOOKUP(BQX$1,'DMG Tables'!$G$2:$G$7,'DMG Tables'!$H$2:$H$7)</f>
        <v>145200000</v>
      </c>
      <c r="BQY23" s="1">
        <f>LOOKUP($A23,'DMG Tables'!$P$2:$P$35,'DMG Tables'!$O$2:$O$35)*BQY$1*LOOKUP(BQY$1,'DMG Tables'!$G$2:$G$7,'DMG Tables'!$H$2:$H$7)</f>
        <v>145280000</v>
      </c>
      <c r="BQZ23" s="1">
        <f>LOOKUP($A23,'DMG Tables'!$P$2:$P$35,'DMG Tables'!$O$2:$O$35)*BQZ$1*LOOKUP(BQZ$1,'DMG Tables'!$G$2:$G$7,'DMG Tables'!$H$2:$H$7)</f>
        <v>145360000</v>
      </c>
      <c r="BRA23" s="1">
        <f>LOOKUP($A23,'DMG Tables'!$P$2:$P$35,'DMG Tables'!$O$2:$O$35)*BRA$1*LOOKUP(BRA$1,'DMG Tables'!$G$2:$G$7,'DMG Tables'!$H$2:$H$7)</f>
        <v>145440000</v>
      </c>
      <c r="BRB23" s="1">
        <f>LOOKUP($A23,'DMG Tables'!$P$2:$P$35,'DMG Tables'!$O$2:$O$35)*BRB$1*LOOKUP(BRB$1,'DMG Tables'!$G$2:$G$7,'DMG Tables'!$H$2:$H$7)</f>
        <v>145520000</v>
      </c>
      <c r="BRC23" s="1">
        <f>LOOKUP($A23,'DMG Tables'!$P$2:$P$35,'DMG Tables'!$O$2:$O$35)*BRC$1*LOOKUP(BRC$1,'DMG Tables'!$G$2:$G$7,'DMG Tables'!$H$2:$H$7)</f>
        <v>145600000</v>
      </c>
      <c r="BRD23" s="1">
        <f>LOOKUP($A23,'DMG Tables'!$P$2:$P$35,'DMG Tables'!$O$2:$O$35)*BRD$1*LOOKUP(BRD$1,'DMG Tables'!$G$2:$G$7,'DMG Tables'!$H$2:$H$7)</f>
        <v>145680000</v>
      </c>
      <c r="BRE23" s="1">
        <f>LOOKUP($A23,'DMG Tables'!$P$2:$P$35,'DMG Tables'!$O$2:$O$35)*BRE$1*LOOKUP(BRE$1,'DMG Tables'!$G$2:$G$7,'DMG Tables'!$H$2:$H$7)</f>
        <v>145760000</v>
      </c>
      <c r="BRF23" s="1">
        <f>LOOKUP($A23,'DMG Tables'!$P$2:$P$35,'DMG Tables'!$O$2:$O$35)*BRF$1*LOOKUP(BRF$1,'DMG Tables'!$G$2:$G$7,'DMG Tables'!$H$2:$H$7)</f>
        <v>145840000</v>
      </c>
      <c r="BRG23" s="1">
        <f>LOOKUP($A23,'DMG Tables'!$P$2:$P$35,'DMG Tables'!$O$2:$O$35)*BRG$1*LOOKUP(BRG$1,'DMG Tables'!$G$2:$G$7,'DMG Tables'!$H$2:$H$7)</f>
        <v>145920000</v>
      </c>
      <c r="BRH23" s="1">
        <f>LOOKUP($A23,'DMG Tables'!$P$2:$P$35,'DMG Tables'!$O$2:$O$35)*BRH$1*LOOKUP(BRH$1,'DMG Tables'!$G$2:$G$7,'DMG Tables'!$H$2:$H$7)</f>
        <v>146000000</v>
      </c>
      <c r="BRI23" s="1">
        <f>LOOKUP($A23,'DMG Tables'!$P$2:$P$35,'DMG Tables'!$O$2:$O$35)*BRI$1*LOOKUP(BRI$1,'DMG Tables'!$G$2:$G$7,'DMG Tables'!$H$2:$H$7)</f>
        <v>146080000</v>
      </c>
      <c r="BRJ23" s="1">
        <f>LOOKUP($A23,'DMG Tables'!$P$2:$P$35,'DMG Tables'!$O$2:$O$35)*BRJ$1*LOOKUP(BRJ$1,'DMG Tables'!$G$2:$G$7,'DMG Tables'!$H$2:$H$7)</f>
        <v>146160000</v>
      </c>
      <c r="BRK23" s="1">
        <f>LOOKUP($A23,'DMG Tables'!$P$2:$P$35,'DMG Tables'!$O$2:$O$35)*BRK$1*LOOKUP(BRK$1,'DMG Tables'!$G$2:$G$7,'DMG Tables'!$H$2:$H$7)</f>
        <v>146240000</v>
      </c>
      <c r="BRL23" s="1">
        <f>LOOKUP($A23,'DMG Tables'!$P$2:$P$35,'DMG Tables'!$O$2:$O$35)*BRL$1*LOOKUP(BRL$1,'DMG Tables'!$G$2:$G$7,'DMG Tables'!$H$2:$H$7)</f>
        <v>146320000</v>
      </c>
      <c r="BRM23" s="1">
        <f>LOOKUP($A23,'DMG Tables'!$P$2:$P$35,'DMG Tables'!$O$2:$O$35)*BRM$1*LOOKUP(BRM$1,'DMG Tables'!$G$2:$G$7,'DMG Tables'!$H$2:$H$7)</f>
        <v>146400000</v>
      </c>
      <c r="BRN23" s="1">
        <f>LOOKUP($A23,'DMG Tables'!$P$2:$P$35,'DMG Tables'!$O$2:$O$35)*BRN$1*LOOKUP(BRN$1,'DMG Tables'!$G$2:$G$7,'DMG Tables'!$H$2:$H$7)</f>
        <v>146480000</v>
      </c>
      <c r="BRO23" s="1">
        <f>LOOKUP($A23,'DMG Tables'!$P$2:$P$35,'DMG Tables'!$O$2:$O$35)*BRO$1*LOOKUP(BRO$1,'DMG Tables'!$G$2:$G$7,'DMG Tables'!$H$2:$H$7)</f>
        <v>146560000</v>
      </c>
      <c r="BRP23" s="1">
        <f>LOOKUP($A23,'DMG Tables'!$P$2:$P$35,'DMG Tables'!$O$2:$O$35)*BRP$1*LOOKUP(BRP$1,'DMG Tables'!$G$2:$G$7,'DMG Tables'!$H$2:$H$7)</f>
        <v>146640000</v>
      </c>
      <c r="BRQ23" s="1">
        <f>LOOKUP($A23,'DMG Tables'!$P$2:$P$35,'DMG Tables'!$O$2:$O$35)*BRQ$1*LOOKUP(BRQ$1,'DMG Tables'!$G$2:$G$7,'DMG Tables'!$H$2:$H$7)</f>
        <v>146720000</v>
      </c>
      <c r="BRR23" s="1">
        <f>LOOKUP($A23,'DMG Tables'!$P$2:$P$35,'DMG Tables'!$O$2:$O$35)*BRR$1*LOOKUP(BRR$1,'DMG Tables'!$G$2:$G$7,'DMG Tables'!$H$2:$H$7)</f>
        <v>146800000</v>
      </c>
      <c r="BRS23" s="1">
        <f>LOOKUP($A23,'DMG Tables'!$P$2:$P$35,'DMG Tables'!$O$2:$O$35)*BRS$1*LOOKUP(BRS$1,'DMG Tables'!$G$2:$G$7,'DMG Tables'!$H$2:$H$7)</f>
        <v>146880000</v>
      </c>
      <c r="BRT23" s="1">
        <f>LOOKUP($A23,'DMG Tables'!$P$2:$P$35,'DMG Tables'!$O$2:$O$35)*BRT$1*LOOKUP(BRT$1,'DMG Tables'!$G$2:$G$7,'DMG Tables'!$H$2:$H$7)</f>
        <v>146960000</v>
      </c>
      <c r="BRU23" s="1">
        <f>LOOKUP($A23,'DMG Tables'!$P$2:$P$35,'DMG Tables'!$O$2:$O$35)*BRU$1*LOOKUP(BRU$1,'DMG Tables'!$G$2:$G$7,'DMG Tables'!$H$2:$H$7)</f>
        <v>147040000</v>
      </c>
      <c r="BRV23" s="1">
        <f>LOOKUP($A23,'DMG Tables'!$P$2:$P$35,'DMG Tables'!$O$2:$O$35)*BRV$1*LOOKUP(BRV$1,'DMG Tables'!$G$2:$G$7,'DMG Tables'!$H$2:$H$7)</f>
        <v>147120000</v>
      </c>
      <c r="BRW23" s="1">
        <f>LOOKUP($A23,'DMG Tables'!$P$2:$P$35,'DMG Tables'!$O$2:$O$35)*BRW$1*LOOKUP(BRW$1,'DMG Tables'!$G$2:$G$7,'DMG Tables'!$H$2:$H$7)</f>
        <v>147200000</v>
      </c>
      <c r="BRX23" s="1">
        <f>LOOKUP($A23,'DMG Tables'!$P$2:$P$35,'DMG Tables'!$O$2:$O$35)*BRX$1*LOOKUP(BRX$1,'DMG Tables'!$G$2:$G$7,'DMG Tables'!$H$2:$H$7)</f>
        <v>147280000</v>
      </c>
      <c r="BRY23" s="1">
        <f>LOOKUP($A23,'DMG Tables'!$P$2:$P$35,'DMG Tables'!$O$2:$O$35)*BRY$1*LOOKUP(BRY$1,'DMG Tables'!$G$2:$G$7,'DMG Tables'!$H$2:$H$7)</f>
        <v>147360000</v>
      </c>
      <c r="BRZ23" s="1">
        <f>LOOKUP($A23,'DMG Tables'!$P$2:$P$35,'DMG Tables'!$O$2:$O$35)*BRZ$1*LOOKUP(BRZ$1,'DMG Tables'!$G$2:$G$7,'DMG Tables'!$H$2:$H$7)</f>
        <v>147440000</v>
      </c>
      <c r="BSA23" s="1">
        <f>LOOKUP($A23,'DMG Tables'!$P$2:$P$35,'DMG Tables'!$O$2:$O$35)*BSA$1*LOOKUP(BSA$1,'DMG Tables'!$G$2:$G$7,'DMG Tables'!$H$2:$H$7)</f>
        <v>147520000</v>
      </c>
      <c r="BSB23" s="1">
        <f>LOOKUP($A23,'DMG Tables'!$P$2:$P$35,'DMG Tables'!$O$2:$O$35)*BSB$1*LOOKUP(BSB$1,'DMG Tables'!$G$2:$G$7,'DMG Tables'!$H$2:$H$7)</f>
        <v>147600000</v>
      </c>
      <c r="BSC23" s="1">
        <f>LOOKUP($A23,'DMG Tables'!$P$2:$P$35,'DMG Tables'!$O$2:$O$35)*BSC$1*LOOKUP(BSC$1,'DMG Tables'!$G$2:$G$7,'DMG Tables'!$H$2:$H$7)</f>
        <v>147680000</v>
      </c>
      <c r="BSD23" s="1">
        <f>LOOKUP($A23,'DMG Tables'!$P$2:$P$35,'DMG Tables'!$O$2:$O$35)*BSD$1*LOOKUP(BSD$1,'DMG Tables'!$G$2:$G$7,'DMG Tables'!$H$2:$H$7)</f>
        <v>147760000</v>
      </c>
      <c r="BSE23" s="1">
        <f>LOOKUP($A23,'DMG Tables'!$P$2:$P$35,'DMG Tables'!$O$2:$O$35)*BSE$1*LOOKUP(BSE$1,'DMG Tables'!$G$2:$G$7,'DMG Tables'!$H$2:$H$7)</f>
        <v>147840000</v>
      </c>
      <c r="BSF23" s="1">
        <f>LOOKUP($A23,'DMG Tables'!$P$2:$P$35,'DMG Tables'!$O$2:$O$35)*BSF$1*LOOKUP(BSF$1,'DMG Tables'!$G$2:$G$7,'DMG Tables'!$H$2:$H$7)</f>
        <v>147920000</v>
      </c>
      <c r="BSG23" s="1">
        <f>LOOKUP($A23,'DMG Tables'!$P$2:$P$35,'DMG Tables'!$O$2:$O$35)*BSG$1*LOOKUP(BSG$1,'DMG Tables'!$G$2:$G$7,'DMG Tables'!$H$2:$H$7)</f>
        <v>148000000</v>
      </c>
      <c r="BSH23" s="1">
        <f>LOOKUP($A23,'DMG Tables'!$P$2:$P$35,'DMG Tables'!$O$2:$O$35)*BSH$1*LOOKUP(BSH$1,'DMG Tables'!$G$2:$G$7,'DMG Tables'!$H$2:$H$7)</f>
        <v>148080000</v>
      </c>
      <c r="BSI23" s="1">
        <f>LOOKUP($A23,'DMG Tables'!$P$2:$P$35,'DMG Tables'!$O$2:$O$35)*BSI$1*LOOKUP(BSI$1,'DMG Tables'!$G$2:$G$7,'DMG Tables'!$H$2:$H$7)</f>
        <v>148160000</v>
      </c>
      <c r="BSJ23" s="1">
        <f>LOOKUP($A23,'DMG Tables'!$P$2:$P$35,'DMG Tables'!$O$2:$O$35)*BSJ$1*LOOKUP(BSJ$1,'DMG Tables'!$G$2:$G$7,'DMG Tables'!$H$2:$H$7)</f>
        <v>148240000</v>
      </c>
      <c r="BSK23" s="1">
        <f>LOOKUP($A23,'DMG Tables'!$P$2:$P$35,'DMG Tables'!$O$2:$O$35)*BSK$1*LOOKUP(BSK$1,'DMG Tables'!$G$2:$G$7,'DMG Tables'!$H$2:$H$7)</f>
        <v>148320000</v>
      </c>
      <c r="BSL23" s="1">
        <f>LOOKUP($A23,'DMG Tables'!$P$2:$P$35,'DMG Tables'!$O$2:$O$35)*BSL$1*LOOKUP(BSL$1,'DMG Tables'!$G$2:$G$7,'DMG Tables'!$H$2:$H$7)</f>
        <v>148400000</v>
      </c>
      <c r="BSM23" s="1">
        <f>LOOKUP($A23,'DMG Tables'!$P$2:$P$35,'DMG Tables'!$O$2:$O$35)*BSM$1*LOOKUP(BSM$1,'DMG Tables'!$G$2:$G$7,'DMG Tables'!$H$2:$H$7)</f>
        <v>148480000</v>
      </c>
      <c r="BSN23" s="1">
        <f>LOOKUP($A23,'DMG Tables'!$P$2:$P$35,'DMG Tables'!$O$2:$O$35)*BSN$1*LOOKUP(BSN$1,'DMG Tables'!$G$2:$G$7,'DMG Tables'!$H$2:$H$7)</f>
        <v>148560000</v>
      </c>
      <c r="BSO23" s="1">
        <f>LOOKUP($A23,'DMG Tables'!$P$2:$P$35,'DMG Tables'!$O$2:$O$35)*BSO$1*LOOKUP(BSO$1,'DMG Tables'!$G$2:$G$7,'DMG Tables'!$H$2:$H$7)</f>
        <v>148640000</v>
      </c>
      <c r="BSP23" s="1">
        <f>LOOKUP($A23,'DMG Tables'!$P$2:$P$35,'DMG Tables'!$O$2:$O$35)*BSP$1*LOOKUP(BSP$1,'DMG Tables'!$G$2:$G$7,'DMG Tables'!$H$2:$H$7)</f>
        <v>148720000</v>
      </c>
      <c r="BSQ23" s="1">
        <f>LOOKUP($A23,'DMG Tables'!$P$2:$P$35,'DMG Tables'!$O$2:$O$35)*BSQ$1*LOOKUP(BSQ$1,'DMG Tables'!$G$2:$G$7,'DMG Tables'!$H$2:$H$7)</f>
        <v>148800000</v>
      </c>
      <c r="BSR23" s="1">
        <f>LOOKUP($A23,'DMG Tables'!$P$2:$P$35,'DMG Tables'!$O$2:$O$35)*BSR$1*LOOKUP(BSR$1,'DMG Tables'!$G$2:$G$7,'DMG Tables'!$H$2:$H$7)</f>
        <v>148880000</v>
      </c>
      <c r="BSS23" s="1">
        <f>LOOKUP($A23,'DMG Tables'!$P$2:$P$35,'DMG Tables'!$O$2:$O$35)*BSS$1*LOOKUP(BSS$1,'DMG Tables'!$G$2:$G$7,'DMG Tables'!$H$2:$H$7)</f>
        <v>148960000</v>
      </c>
      <c r="BST23" s="1">
        <f>LOOKUP($A23,'DMG Tables'!$P$2:$P$35,'DMG Tables'!$O$2:$O$35)*BST$1*LOOKUP(BST$1,'DMG Tables'!$G$2:$G$7,'DMG Tables'!$H$2:$H$7)</f>
        <v>149040000</v>
      </c>
      <c r="BSU23" s="1">
        <f>LOOKUP($A23,'DMG Tables'!$P$2:$P$35,'DMG Tables'!$O$2:$O$35)*BSU$1*LOOKUP(BSU$1,'DMG Tables'!$G$2:$G$7,'DMG Tables'!$H$2:$H$7)</f>
        <v>149120000</v>
      </c>
      <c r="BSV23" s="1">
        <f>LOOKUP($A23,'DMG Tables'!$P$2:$P$35,'DMG Tables'!$O$2:$O$35)*BSV$1*LOOKUP(BSV$1,'DMG Tables'!$G$2:$G$7,'DMG Tables'!$H$2:$H$7)</f>
        <v>149200000</v>
      </c>
      <c r="BSW23" s="1">
        <f>LOOKUP($A23,'DMG Tables'!$P$2:$P$35,'DMG Tables'!$O$2:$O$35)*BSW$1*LOOKUP(BSW$1,'DMG Tables'!$G$2:$G$7,'DMG Tables'!$H$2:$H$7)</f>
        <v>149280000</v>
      </c>
      <c r="BSX23" s="1">
        <f>LOOKUP($A23,'DMG Tables'!$P$2:$P$35,'DMG Tables'!$O$2:$O$35)*BSX$1*LOOKUP(BSX$1,'DMG Tables'!$G$2:$G$7,'DMG Tables'!$H$2:$H$7)</f>
        <v>149360000</v>
      </c>
      <c r="BSY23" s="1">
        <f>LOOKUP($A23,'DMG Tables'!$P$2:$P$35,'DMG Tables'!$O$2:$O$35)*BSY$1*LOOKUP(BSY$1,'DMG Tables'!$G$2:$G$7,'DMG Tables'!$H$2:$H$7)</f>
        <v>149440000</v>
      </c>
      <c r="BSZ23" s="1">
        <f>LOOKUP($A23,'DMG Tables'!$P$2:$P$35,'DMG Tables'!$O$2:$O$35)*BSZ$1*LOOKUP(BSZ$1,'DMG Tables'!$G$2:$G$7,'DMG Tables'!$H$2:$H$7)</f>
        <v>149520000</v>
      </c>
      <c r="BTA23" s="1">
        <f>LOOKUP($A23,'DMG Tables'!$P$2:$P$35,'DMG Tables'!$O$2:$O$35)*BTA$1*LOOKUP(BTA$1,'DMG Tables'!$G$2:$G$7,'DMG Tables'!$H$2:$H$7)</f>
        <v>149600000</v>
      </c>
      <c r="BTB23" s="1">
        <f>LOOKUP($A23,'DMG Tables'!$P$2:$P$35,'DMG Tables'!$O$2:$O$35)*BTB$1*LOOKUP(BTB$1,'DMG Tables'!$G$2:$G$7,'DMG Tables'!$H$2:$H$7)</f>
        <v>149680000</v>
      </c>
      <c r="BTC23" s="1">
        <f>LOOKUP($A23,'DMG Tables'!$P$2:$P$35,'DMG Tables'!$O$2:$O$35)*BTC$1*LOOKUP(BTC$1,'DMG Tables'!$G$2:$G$7,'DMG Tables'!$H$2:$H$7)</f>
        <v>149760000</v>
      </c>
      <c r="BTD23" s="1">
        <f>LOOKUP($A23,'DMG Tables'!$P$2:$P$35,'DMG Tables'!$O$2:$O$35)*BTD$1*LOOKUP(BTD$1,'DMG Tables'!$G$2:$G$7,'DMG Tables'!$H$2:$H$7)</f>
        <v>149840000</v>
      </c>
      <c r="BTE23" s="1">
        <f>LOOKUP($A23,'DMG Tables'!$P$2:$P$35,'DMG Tables'!$O$2:$O$35)*BTE$1*LOOKUP(BTE$1,'DMG Tables'!$G$2:$G$7,'DMG Tables'!$H$2:$H$7)</f>
        <v>149920000</v>
      </c>
      <c r="BTF23" s="1">
        <f>LOOKUP($A23,'DMG Tables'!$P$2:$P$35,'DMG Tables'!$O$2:$O$35)*BTF$1*LOOKUP(BTF$1,'DMG Tables'!$G$2:$G$7,'DMG Tables'!$H$2:$H$7)</f>
        <v>150000000</v>
      </c>
      <c r="BTG23" s="1">
        <f>LOOKUP($A23,'DMG Tables'!$P$2:$P$35,'DMG Tables'!$O$2:$O$35)*BTG$1*LOOKUP(BTG$1,'DMG Tables'!$G$2:$G$7,'DMG Tables'!$H$2:$H$7)</f>
        <v>150080000</v>
      </c>
      <c r="BTH23" s="1">
        <f>LOOKUP($A23,'DMG Tables'!$P$2:$P$35,'DMG Tables'!$O$2:$O$35)*BTH$1*LOOKUP(BTH$1,'DMG Tables'!$G$2:$G$7,'DMG Tables'!$H$2:$H$7)</f>
        <v>150160000</v>
      </c>
      <c r="BTI23" s="1">
        <f>LOOKUP($A23,'DMG Tables'!$P$2:$P$35,'DMG Tables'!$O$2:$O$35)*BTI$1*LOOKUP(BTI$1,'DMG Tables'!$G$2:$G$7,'DMG Tables'!$H$2:$H$7)</f>
        <v>150240000</v>
      </c>
      <c r="BTJ23" s="1">
        <f>LOOKUP($A23,'DMG Tables'!$P$2:$P$35,'DMG Tables'!$O$2:$O$35)*BTJ$1*LOOKUP(BTJ$1,'DMG Tables'!$G$2:$G$7,'DMG Tables'!$H$2:$H$7)</f>
        <v>150320000</v>
      </c>
      <c r="BTK23" s="1">
        <f>LOOKUP($A23,'DMG Tables'!$P$2:$P$35,'DMG Tables'!$O$2:$O$35)*BTK$1*LOOKUP(BTK$1,'DMG Tables'!$G$2:$G$7,'DMG Tables'!$H$2:$H$7)</f>
        <v>150400000</v>
      </c>
      <c r="BTL23" s="1">
        <f>LOOKUP($A23,'DMG Tables'!$P$2:$P$35,'DMG Tables'!$O$2:$O$35)*BTL$1*LOOKUP(BTL$1,'DMG Tables'!$G$2:$G$7,'DMG Tables'!$H$2:$H$7)</f>
        <v>150480000</v>
      </c>
      <c r="BTM23" s="1">
        <f>LOOKUP($A23,'DMG Tables'!$P$2:$P$35,'DMG Tables'!$O$2:$O$35)*BTM$1*LOOKUP(BTM$1,'DMG Tables'!$G$2:$G$7,'DMG Tables'!$H$2:$H$7)</f>
        <v>150560000</v>
      </c>
      <c r="BTN23" s="1">
        <f>LOOKUP($A23,'DMG Tables'!$P$2:$P$35,'DMG Tables'!$O$2:$O$35)*BTN$1*LOOKUP(BTN$1,'DMG Tables'!$G$2:$G$7,'DMG Tables'!$H$2:$H$7)</f>
        <v>150640000</v>
      </c>
      <c r="BTO23" s="1">
        <f>LOOKUP($A23,'DMG Tables'!$P$2:$P$35,'DMG Tables'!$O$2:$O$35)*BTO$1*LOOKUP(BTO$1,'DMG Tables'!$G$2:$G$7,'DMG Tables'!$H$2:$H$7)</f>
        <v>150720000</v>
      </c>
      <c r="BTP23" s="1">
        <f>LOOKUP($A23,'DMG Tables'!$P$2:$P$35,'DMG Tables'!$O$2:$O$35)*BTP$1*LOOKUP(BTP$1,'DMG Tables'!$G$2:$G$7,'DMG Tables'!$H$2:$H$7)</f>
        <v>150800000</v>
      </c>
      <c r="BTQ23" s="1">
        <f>LOOKUP($A23,'DMG Tables'!$P$2:$P$35,'DMG Tables'!$O$2:$O$35)*BTQ$1*LOOKUP(BTQ$1,'DMG Tables'!$G$2:$G$7,'DMG Tables'!$H$2:$H$7)</f>
        <v>150880000</v>
      </c>
      <c r="BTR23" s="1">
        <f>LOOKUP($A23,'DMG Tables'!$P$2:$P$35,'DMG Tables'!$O$2:$O$35)*BTR$1*LOOKUP(BTR$1,'DMG Tables'!$G$2:$G$7,'DMG Tables'!$H$2:$H$7)</f>
        <v>150960000</v>
      </c>
      <c r="BTS23" s="1">
        <f>LOOKUP($A23,'DMG Tables'!$P$2:$P$35,'DMG Tables'!$O$2:$O$35)*BTS$1*LOOKUP(BTS$1,'DMG Tables'!$G$2:$G$7,'DMG Tables'!$H$2:$H$7)</f>
        <v>151040000</v>
      </c>
      <c r="BTT23" s="1">
        <f>LOOKUP($A23,'DMG Tables'!$P$2:$P$35,'DMG Tables'!$O$2:$O$35)*BTT$1*LOOKUP(BTT$1,'DMG Tables'!$G$2:$G$7,'DMG Tables'!$H$2:$H$7)</f>
        <v>151120000</v>
      </c>
      <c r="BTU23" s="1">
        <f>LOOKUP($A23,'DMG Tables'!$P$2:$P$35,'DMG Tables'!$O$2:$O$35)*BTU$1*LOOKUP(BTU$1,'DMG Tables'!$G$2:$G$7,'DMG Tables'!$H$2:$H$7)</f>
        <v>151200000</v>
      </c>
      <c r="BTV23" s="1">
        <f>LOOKUP($A23,'DMG Tables'!$P$2:$P$35,'DMG Tables'!$O$2:$O$35)*BTV$1*LOOKUP(BTV$1,'DMG Tables'!$G$2:$G$7,'DMG Tables'!$H$2:$H$7)</f>
        <v>151280000</v>
      </c>
      <c r="BTW23" s="1">
        <f>LOOKUP($A23,'DMG Tables'!$P$2:$P$35,'DMG Tables'!$O$2:$O$35)*BTW$1*LOOKUP(BTW$1,'DMG Tables'!$G$2:$G$7,'DMG Tables'!$H$2:$H$7)</f>
        <v>151360000</v>
      </c>
      <c r="BTX23" s="1">
        <f>LOOKUP($A23,'DMG Tables'!$P$2:$P$35,'DMG Tables'!$O$2:$O$35)*BTX$1*LOOKUP(BTX$1,'DMG Tables'!$G$2:$G$7,'DMG Tables'!$H$2:$H$7)</f>
        <v>151440000</v>
      </c>
      <c r="BTY23" s="1">
        <f>LOOKUP($A23,'DMG Tables'!$P$2:$P$35,'DMG Tables'!$O$2:$O$35)*BTY$1*LOOKUP(BTY$1,'DMG Tables'!$G$2:$G$7,'DMG Tables'!$H$2:$H$7)</f>
        <v>151520000</v>
      </c>
      <c r="BTZ23" s="1">
        <f>LOOKUP($A23,'DMG Tables'!$P$2:$P$35,'DMG Tables'!$O$2:$O$35)*BTZ$1*LOOKUP(BTZ$1,'DMG Tables'!$G$2:$G$7,'DMG Tables'!$H$2:$H$7)</f>
        <v>151600000</v>
      </c>
      <c r="BUA23" s="1">
        <f>LOOKUP($A23,'DMG Tables'!$P$2:$P$35,'DMG Tables'!$O$2:$O$35)*BUA$1*LOOKUP(BUA$1,'DMG Tables'!$G$2:$G$7,'DMG Tables'!$H$2:$H$7)</f>
        <v>151680000</v>
      </c>
      <c r="BUB23" s="1">
        <f>LOOKUP($A23,'DMG Tables'!$P$2:$P$35,'DMG Tables'!$O$2:$O$35)*BUB$1*LOOKUP(BUB$1,'DMG Tables'!$G$2:$G$7,'DMG Tables'!$H$2:$H$7)</f>
        <v>151760000</v>
      </c>
      <c r="BUC23" s="1">
        <f>LOOKUP($A23,'DMG Tables'!$P$2:$P$35,'DMG Tables'!$O$2:$O$35)*BUC$1*LOOKUP(BUC$1,'DMG Tables'!$G$2:$G$7,'DMG Tables'!$H$2:$H$7)</f>
        <v>151840000</v>
      </c>
      <c r="BUD23" s="1">
        <f>LOOKUP($A23,'DMG Tables'!$P$2:$P$35,'DMG Tables'!$O$2:$O$35)*BUD$1*LOOKUP(BUD$1,'DMG Tables'!$G$2:$G$7,'DMG Tables'!$H$2:$H$7)</f>
        <v>151920000</v>
      </c>
      <c r="BUE23" s="1">
        <f>LOOKUP($A23,'DMG Tables'!$P$2:$P$35,'DMG Tables'!$O$2:$O$35)*BUE$1*LOOKUP(BUE$1,'DMG Tables'!$G$2:$G$7,'DMG Tables'!$H$2:$H$7)</f>
        <v>152000000</v>
      </c>
      <c r="BUF23" s="1">
        <f>LOOKUP($A23,'DMG Tables'!$P$2:$P$35,'DMG Tables'!$O$2:$O$35)*BUF$1*LOOKUP(BUF$1,'DMG Tables'!$G$2:$G$7,'DMG Tables'!$H$2:$H$7)</f>
        <v>152080000</v>
      </c>
      <c r="BUG23" s="1">
        <f>LOOKUP($A23,'DMG Tables'!$P$2:$P$35,'DMG Tables'!$O$2:$O$35)*BUG$1*LOOKUP(BUG$1,'DMG Tables'!$G$2:$G$7,'DMG Tables'!$H$2:$H$7)</f>
        <v>152160000</v>
      </c>
      <c r="BUH23" s="1">
        <f>LOOKUP($A23,'DMG Tables'!$P$2:$P$35,'DMG Tables'!$O$2:$O$35)*BUH$1*LOOKUP(BUH$1,'DMG Tables'!$G$2:$G$7,'DMG Tables'!$H$2:$H$7)</f>
        <v>152240000</v>
      </c>
      <c r="BUI23" s="1">
        <f>LOOKUP($A23,'DMG Tables'!$P$2:$P$35,'DMG Tables'!$O$2:$O$35)*BUI$1*LOOKUP(BUI$1,'DMG Tables'!$G$2:$G$7,'DMG Tables'!$H$2:$H$7)</f>
        <v>152320000</v>
      </c>
      <c r="BUJ23" s="1">
        <f>LOOKUP($A23,'DMG Tables'!$P$2:$P$35,'DMG Tables'!$O$2:$O$35)*BUJ$1*LOOKUP(BUJ$1,'DMG Tables'!$G$2:$G$7,'DMG Tables'!$H$2:$H$7)</f>
        <v>152400000</v>
      </c>
      <c r="BUK23" s="1">
        <f>LOOKUP($A23,'DMG Tables'!$P$2:$P$35,'DMG Tables'!$O$2:$O$35)*BUK$1*LOOKUP(BUK$1,'DMG Tables'!$G$2:$G$7,'DMG Tables'!$H$2:$H$7)</f>
        <v>152480000</v>
      </c>
      <c r="BUL23" s="1">
        <f>LOOKUP($A23,'DMG Tables'!$P$2:$P$35,'DMG Tables'!$O$2:$O$35)*BUL$1*LOOKUP(BUL$1,'DMG Tables'!$G$2:$G$7,'DMG Tables'!$H$2:$H$7)</f>
        <v>152560000</v>
      </c>
      <c r="BUM23" s="1">
        <f>LOOKUP($A23,'DMG Tables'!$P$2:$P$35,'DMG Tables'!$O$2:$O$35)*BUM$1*LOOKUP(BUM$1,'DMG Tables'!$G$2:$G$7,'DMG Tables'!$H$2:$H$7)</f>
        <v>152640000</v>
      </c>
      <c r="BUN23" s="1">
        <f>LOOKUP($A23,'DMG Tables'!$P$2:$P$35,'DMG Tables'!$O$2:$O$35)*BUN$1*LOOKUP(BUN$1,'DMG Tables'!$G$2:$G$7,'DMG Tables'!$H$2:$H$7)</f>
        <v>152720000</v>
      </c>
      <c r="BUO23" s="1">
        <f>LOOKUP($A23,'DMG Tables'!$P$2:$P$35,'DMG Tables'!$O$2:$O$35)*BUO$1*LOOKUP(BUO$1,'DMG Tables'!$G$2:$G$7,'DMG Tables'!$H$2:$H$7)</f>
        <v>152800000</v>
      </c>
      <c r="BUP23" s="1">
        <f>LOOKUP($A23,'DMG Tables'!$P$2:$P$35,'DMG Tables'!$O$2:$O$35)*BUP$1*LOOKUP(BUP$1,'DMG Tables'!$G$2:$G$7,'DMG Tables'!$H$2:$H$7)</f>
        <v>152880000</v>
      </c>
      <c r="BUQ23" s="1">
        <f>LOOKUP($A23,'DMG Tables'!$P$2:$P$35,'DMG Tables'!$O$2:$O$35)*BUQ$1*LOOKUP(BUQ$1,'DMG Tables'!$G$2:$G$7,'DMG Tables'!$H$2:$H$7)</f>
        <v>152960000</v>
      </c>
      <c r="BUR23" s="1">
        <f>LOOKUP($A23,'DMG Tables'!$P$2:$P$35,'DMG Tables'!$O$2:$O$35)*BUR$1*LOOKUP(BUR$1,'DMG Tables'!$G$2:$G$7,'DMG Tables'!$H$2:$H$7)</f>
        <v>153040000</v>
      </c>
      <c r="BUS23" s="1">
        <f>LOOKUP($A23,'DMG Tables'!$P$2:$P$35,'DMG Tables'!$O$2:$O$35)*BUS$1*LOOKUP(BUS$1,'DMG Tables'!$G$2:$G$7,'DMG Tables'!$H$2:$H$7)</f>
        <v>153120000</v>
      </c>
      <c r="BUT23" s="1">
        <f>LOOKUP($A23,'DMG Tables'!$P$2:$P$35,'DMG Tables'!$O$2:$O$35)*BUT$1*LOOKUP(BUT$1,'DMG Tables'!$G$2:$G$7,'DMG Tables'!$H$2:$H$7)</f>
        <v>153200000</v>
      </c>
      <c r="BUU23" s="1">
        <f>LOOKUP($A23,'DMG Tables'!$P$2:$P$35,'DMG Tables'!$O$2:$O$35)*BUU$1*LOOKUP(BUU$1,'DMG Tables'!$G$2:$G$7,'DMG Tables'!$H$2:$H$7)</f>
        <v>153280000</v>
      </c>
      <c r="BUV23" s="1">
        <f>LOOKUP($A23,'DMG Tables'!$P$2:$P$35,'DMG Tables'!$O$2:$O$35)*BUV$1*LOOKUP(BUV$1,'DMG Tables'!$G$2:$G$7,'DMG Tables'!$H$2:$H$7)</f>
        <v>153360000</v>
      </c>
      <c r="BUW23" s="1">
        <f>LOOKUP($A23,'DMG Tables'!$P$2:$P$35,'DMG Tables'!$O$2:$O$35)*BUW$1*LOOKUP(BUW$1,'DMG Tables'!$G$2:$G$7,'DMG Tables'!$H$2:$H$7)</f>
        <v>153440000</v>
      </c>
      <c r="BUX23" s="1">
        <f>LOOKUP($A23,'DMG Tables'!$P$2:$P$35,'DMG Tables'!$O$2:$O$35)*BUX$1*LOOKUP(BUX$1,'DMG Tables'!$G$2:$G$7,'DMG Tables'!$H$2:$H$7)</f>
        <v>153520000</v>
      </c>
      <c r="BUY23" s="1">
        <f>LOOKUP($A23,'DMG Tables'!$P$2:$P$35,'DMG Tables'!$O$2:$O$35)*BUY$1*LOOKUP(BUY$1,'DMG Tables'!$G$2:$G$7,'DMG Tables'!$H$2:$H$7)</f>
        <v>153600000</v>
      </c>
      <c r="BUZ23" s="1">
        <f>LOOKUP($A23,'DMG Tables'!$P$2:$P$35,'DMG Tables'!$O$2:$O$35)*BUZ$1*LOOKUP(BUZ$1,'DMG Tables'!$G$2:$G$7,'DMG Tables'!$H$2:$H$7)</f>
        <v>153680000</v>
      </c>
      <c r="BVA23" s="1">
        <f>LOOKUP($A23,'DMG Tables'!$P$2:$P$35,'DMG Tables'!$O$2:$O$35)*BVA$1*LOOKUP(BVA$1,'DMG Tables'!$G$2:$G$7,'DMG Tables'!$H$2:$H$7)</f>
        <v>153760000</v>
      </c>
      <c r="BVB23" s="1">
        <f>LOOKUP($A23,'DMG Tables'!$P$2:$P$35,'DMG Tables'!$O$2:$O$35)*BVB$1*LOOKUP(BVB$1,'DMG Tables'!$G$2:$G$7,'DMG Tables'!$H$2:$H$7)</f>
        <v>153840000</v>
      </c>
      <c r="BVC23" s="1">
        <f>LOOKUP($A23,'DMG Tables'!$P$2:$P$35,'DMG Tables'!$O$2:$O$35)*BVC$1*LOOKUP(BVC$1,'DMG Tables'!$G$2:$G$7,'DMG Tables'!$H$2:$H$7)</f>
        <v>153920000</v>
      </c>
      <c r="BVD23" s="1">
        <f>LOOKUP($A23,'DMG Tables'!$P$2:$P$35,'DMG Tables'!$O$2:$O$35)*BVD$1*LOOKUP(BVD$1,'DMG Tables'!$G$2:$G$7,'DMG Tables'!$H$2:$H$7)</f>
        <v>154000000</v>
      </c>
      <c r="BVE23" s="1">
        <f>LOOKUP($A23,'DMG Tables'!$P$2:$P$35,'DMG Tables'!$O$2:$O$35)*BVE$1*LOOKUP(BVE$1,'DMG Tables'!$G$2:$G$7,'DMG Tables'!$H$2:$H$7)</f>
        <v>154080000</v>
      </c>
      <c r="BVF23" s="1">
        <f>LOOKUP($A23,'DMG Tables'!$P$2:$P$35,'DMG Tables'!$O$2:$O$35)*BVF$1*LOOKUP(BVF$1,'DMG Tables'!$G$2:$G$7,'DMG Tables'!$H$2:$H$7)</f>
        <v>154160000</v>
      </c>
      <c r="BVG23" s="1">
        <f>LOOKUP($A23,'DMG Tables'!$P$2:$P$35,'DMG Tables'!$O$2:$O$35)*BVG$1*LOOKUP(BVG$1,'DMG Tables'!$G$2:$G$7,'DMG Tables'!$H$2:$H$7)</f>
        <v>154240000</v>
      </c>
      <c r="BVH23" s="1">
        <f>LOOKUP($A23,'DMG Tables'!$P$2:$P$35,'DMG Tables'!$O$2:$O$35)*BVH$1*LOOKUP(BVH$1,'DMG Tables'!$G$2:$G$7,'DMG Tables'!$H$2:$H$7)</f>
        <v>154320000</v>
      </c>
      <c r="BVI23" s="1">
        <f>LOOKUP($A23,'DMG Tables'!$P$2:$P$35,'DMG Tables'!$O$2:$O$35)*BVI$1*LOOKUP(BVI$1,'DMG Tables'!$G$2:$G$7,'DMG Tables'!$H$2:$H$7)</f>
        <v>154400000</v>
      </c>
      <c r="BVJ23" s="1">
        <f>LOOKUP($A23,'DMG Tables'!$P$2:$P$35,'DMG Tables'!$O$2:$O$35)*BVJ$1*LOOKUP(BVJ$1,'DMG Tables'!$G$2:$G$7,'DMG Tables'!$H$2:$H$7)</f>
        <v>154480000</v>
      </c>
      <c r="BVK23" s="1">
        <f>LOOKUP($A23,'DMG Tables'!$P$2:$P$35,'DMG Tables'!$O$2:$O$35)*BVK$1*LOOKUP(BVK$1,'DMG Tables'!$G$2:$G$7,'DMG Tables'!$H$2:$H$7)</f>
        <v>154560000</v>
      </c>
      <c r="BVL23" s="1">
        <f>LOOKUP($A23,'DMG Tables'!$P$2:$P$35,'DMG Tables'!$O$2:$O$35)*BVL$1*LOOKUP(BVL$1,'DMG Tables'!$G$2:$G$7,'DMG Tables'!$H$2:$H$7)</f>
        <v>154640000</v>
      </c>
      <c r="BVM23" s="1">
        <f>LOOKUP($A23,'DMG Tables'!$P$2:$P$35,'DMG Tables'!$O$2:$O$35)*BVM$1*LOOKUP(BVM$1,'DMG Tables'!$G$2:$G$7,'DMG Tables'!$H$2:$H$7)</f>
        <v>154720000</v>
      </c>
      <c r="BVN23" s="1">
        <f>LOOKUP($A23,'DMG Tables'!$P$2:$P$35,'DMG Tables'!$O$2:$O$35)*BVN$1*LOOKUP(BVN$1,'DMG Tables'!$G$2:$G$7,'DMG Tables'!$H$2:$H$7)</f>
        <v>154800000</v>
      </c>
      <c r="BVO23" s="1">
        <f>LOOKUP($A23,'DMG Tables'!$P$2:$P$35,'DMG Tables'!$O$2:$O$35)*BVO$1*LOOKUP(BVO$1,'DMG Tables'!$G$2:$G$7,'DMG Tables'!$H$2:$H$7)</f>
        <v>154880000</v>
      </c>
      <c r="BVP23" s="1">
        <f>LOOKUP($A23,'DMG Tables'!$P$2:$P$35,'DMG Tables'!$O$2:$O$35)*BVP$1*LOOKUP(BVP$1,'DMG Tables'!$G$2:$G$7,'DMG Tables'!$H$2:$H$7)</f>
        <v>154960000</v>
      </c>
      <c r="BVQ23" s="1">
        <f>LOOKUP($A23,'DMG Tables'!$P$2:$P$35,'DMG Tables'!$O$2:$O$35)*BVQ$1*LOOKUP(BVQ$1,'DMG Tables'!$G$2:$G$7,'DMG Tables'!$H$2:$H$7)</f>
        <v>155040000</v>
      </c>
      <c r="BVR23" s="1">
        <f>LOOKUP($A23,'DMG Tables'!$P$2:$P$35,'DMG Tables'!$O$2:$O$35)*BVR$1*LOOKUP(BVR$1,'DMG Tables'!$G$2:$G$7,'DMG Tables'!$H$2:$H$7)</f>
        <v>155120000</v>
      </c>
      <c r="BVS23" s="1">
        <f>LOOKUP($A23,'DMG Tables'!$P$2:$P$35,'DMG Tables'!$O$2:$O$35)*BVS$1*LOOKUP(BVS$1,'DMG Tables'!$G$2:$G$7,'DMG Tables'!$H$2:$H$7)</f>
        <v>155200000</v>
      </c>
      <c r="BVT23" s="1">
        <f>LOOKUP($A23,'DMG Tables'!$P$2:$P$35,'DMG Tables'!$O$2:$O$35)*BVT$1*LOOKUP(BVT$1,'DMG Tables'!$G$2:$G$7,'DMG Tables'!$H$2:$H$7)</f>
        <v>155280000</v>
      </c>
      <c r="BVU23" s="1">
        <f>LOOKUP($A23,'DMG Tables'!$P$2:$P$35,'DMG Tables'!$O$2:$O$35)*BVU$1*LOOKUP(BVU$1,'DMG Tables'!$G$2:$G$7,'DMG Tables'!$H$2:$H$7)</f>
        <v>155360000</v>
      </c>
      <c r="BVV23" s="1">
        <f>LOOKUP($A23,'DMG Tables'!$P$2:$P$35,'DMG Tables'!$O$2:$O$35)*BVV$1*LOOKUP(BVV$1,'DMG Tables'!$G$2:$G$7,'DMG Tables'!$H$2:$H$7)</f>
        <v>155440000</v>
      </c>
      <c r="BVW23" s="1">
        <f>LOOKUP($A23,'DMG Tables'!$P$2:$P$35,'DMG Tables'!$O$2:$O$35)*BVW$1*LOOKUP(BVW$1,'DMG Tables'!$G$2:$G$7,'DMG Tables'!$H$2:$H$7)</f>
        <v>155520000</v>
      </c>
      <c r="BVX23" s="1">
        <f>LOOKUP($A23,'DMG Tables'!$P$2:$P$35,'DMG Tables'!$O$2:$O$35)*BVX$1*LOOKUP(BVX$1,'DMG Tables'!$G$2:$G$7,'DMG Tables'!$H$2:$H$7)</f>
        <v>155600000</v>
      </c>
      <c r="BVY23" s="1">
        <f>LOOKUP($A23,'DMG Tables'!$P$2:$P$35,'DMG Tables'!$O$2:$O$35)*BVY$1*LOOKUP(BVY$1,'DMG Tables'!$G$2:$G$7,'DMG Tables'!$H$2:$H$7)</f>
        <v>155680000</v>
      </c>
      <c r="BVZ23" s="1">
        <f>LOOKUP($A23,'DMG Tables'!$P$2:$P$35,'DMG Tables'!$O$2:$O$35)*BVZ$1*LOOKUP(BVZ$1,'DMG Tables'!$G$2:$G$7,'DMG Tables'!$H$2:$H$7)</f>
        <v>155760000</v>
      </c>
      <c r="BWA23" s="1">
        <f>LOOKUP($A23,'DMG Tables'!$P$2:$P$35,'DMG Tables'!$O$2:$O$35)*BWA$1*LOOKUP(BWA$1,'DMG Tables'!$G$2:$G$7,'DMG Tables'!$H$2:$H$7)</f>
        <v>155840000</v>
      </c>
      <c r="BWB23" s="1">
        <f>LOOKUP($A23,'DMG Tables'!$P$2:$P$35,'DMG Tables'!$O$2:$O$35)*BWB$1*LOOKUP(BWB$1,'DMG Tables'!$G$2:$G$7,'DMG Tables'!$H$2:$H$7)</f>
        <v>155920000</v>
      </c>
      <c r="BWC23" s="1">
        <f>LOOKUP($A23,'DMG Tables'!$P$2:$P$35,'DMG Tables'!$O$2:$O$35)*BWC$1*LOOKUP(BWC$1,'DMG Tables'!$G$2:$G$7,'DMG Tables'!$H$2:$H$7)</f>
        <v>156000000</v>
      </c>
      <c r="BWD23" s="1">
        <f>LOOKUP($A23,'DMG Tables'!$P$2:$P$35,'DMG Tables'!$O$2:$O$35)*BWD$1*LOOKUP(BWD$1,'DMG Tables'!$G$2:$G$7,'DMG Tables'!$H$2:$H$7)</f>
        <v>156080000</v>
      </c>
      <c r="BWE23" s="1">
        <f>LOOKUP($A23,'DMG Tables'!$P$2:$P$35,'DMG Tables'!$O$2:$O$35)*BWE$1*LOOKUP(BWE$1,'DMG Tables'!$G$2:$G$7,'DMG Tables'!$H$2:$H$7)</f>
        <v>156160000</v>
      </c>
      <c r="BWF23" s="1">
        <f>LOOKUP($A23,'DMG Tables'!$P$2:$P$35,'DMG Tables'!$O$2:$O$35)*BWF$1*LOOKUP(BWF$1,'DMG Tables'!$G$2:$G$7,'DMG Tables'!$H$2:$H$7)</f>
        <v>156240000</v>
      </c>
      <c r="BWG23" s="1">
        <f>LOOKUP($A23,'DMG Tables'!$P$2:$P$35,'DMG Tables'!$O$2:$O$35)*BWG$1*LOOKUP(BWG$1,'DMG Tables'!$G$2:$G$7,'DMG Tables'!$H$2:$H$7)</f>
        <v>156320000</v>
      </c>
      <c r="BWH23" s="1">
        <f>LOOKUP($A23,'DMG Tables'!$P$2:$P$35,'DMG Tables'!$O$2:$O$35)*BWH$1*LOOKUP(BWH$1,'DMG Tables'!$G$2:$G$7,'DMG Tables'!$H$2:$H$7)</f>
        <v>156400000</v>
      </c>
      <c r="BWI23" s="1">
        <f>LOOKUP($A23,'DMG Tables'!$P$2:$P$35,'DMG Tables'!$O$2:$O$35)*BWI$1*LOOKUP(BWI$1,'DMG Tables'!$G$2:$G$7,'DMG Tables'!$H$2:$H$7)</f>
        <v>156480000</v>
      </c>
      <c r="BWJ23" s="1">
        <f>LOOKUP($A23,'DMG Tables'!$P$2:$P$35,'DMG Tables'!$O$2:$O$35)*BWJ$1*LOOKUP(BWJ$1,'DMG Tables'!$G$2:$G$7,'DMG Tables'!$H$2:$H$7)</f>
        <v>156560000</v>
      </c>
      <c r="BWK23" s="1">
        <f>LOOKUP($A23,'DMG Tables'!$P$2:$P$35,'DMG Tables'!$O$2:$O$35)*BWK$1*LOOKUP(BWK$1,'DMG Tables'!$G$2:$G$7,'DMG Tables'!$H$2:$H$7)</f>
        <v>156640000</v>
      </c>
      <c r="BWL23" s="1">
        <f>LOOKUP($A23,'DMG Tables'!$P$2:$P$35,'DMG Tables'!$O$2:$O$35)*BWL$1*LOOKUP(BWL$1,'DMG Tables'!$G$2:$G$7,'DMG Tables'!$H$2:$H$7)</f>
        <v>156720000</v>
      </c>
      <c r="BWM23" s="1">
        <f>LOOKUP($A23,'DMG Tables'!$P$2:$P$35,'DMG Tables'!$O$2:$O$35)*BWM$1*LOOKUP(BWM$1,'DMG Tables'!$G$2:$G$7,'DMG Tables'!$H$2:$H$7)</f>
        <v>156800000</v>
      </c>
      <c r="BWN23" s="1">
        <f>LOOKUP($A23,'DMG Tables'!$P$2:$P$35,'DMG Tables'!$O$2:$O$35)*BWN$1*LOOKUP(BWN$1,'DMG Tables'!$G$2:$G$7,'DMG Tables'!$H$2:$H$7)</f>
        <v>156880000</v>
      </c>
      <c r="BWO23" s="1">
        <f>LOOKUP($A23,'DMG Tables'!$P$2:$P$35,'DMG Tables'!$O$2:$O$35)*BWO$1*LOOKUP(BWO$1,'DMG Tables'!$G$2:$G$7,'DMG Tables'!$H$2:$H$7)</f>
        <v>156960000</v>
      </c>
      <c r="BWP23" s="1">
        <f>LOOKUP($A23,'DMG Tables'!$P$2:$P$35,'DMG Tables'!$O$2:$O$35)*BWP$1*LOOKUP(BWP$1,'DMG Tables'!$G$2:$G$7,'DMG Tables'!$H$2:$H$7)</f>
        <v>157040000</v>
      </c>
      <c r="BWQ23" s="1">
        <f>LOOKUP($A23,'DMG Tables'!$P$2:$P$35,'DMG Tables'!$O$2:$O$35)*BWQ$1*LOOKUP(BWQ$1,'DMG Tables'!$G$2:$G$7,'DMG Tables'!$H$2:$H$7)</f>
        <v>157120000</v>
      </c>
      <c r="BWR23" s="1">
        <f>LOOKUP($A23,'DMG Tables'!$P$2:$P$35,'DMG Tables'!$O$2:$O$35)*BWR$1*LOOKUP(BWR$1,'DMG Tables'!$G$2:$G$7,'DMG Tables'!$H$2:$H$7)</f>
        <v>157200000</v>
      </c>
      <c r="BWS23" s="1">
        <f>LOOKUP($A23,'DMG Tables'!$P$2:$P$35,'DMG Tables'!$O$2:$O$35)*BWS$1*LOOKUP(BWS$1,'DMG Tables'!$G$2:$G$7,'DMG Tables'!$H$2:$H$7)</f>
        <v>157280000</v>
      </c>
      <c r="BWT23" s="1">
        <f>LOOKUP($A23,'DMG Tables'!$P$2:$P$35,'DMG Tables'!$O$2:$O$35)*BWT$1*LOOKUP(BWT$1,'DMG Tables'!$G$2:$G$7,'DMG Tables'!$H$2:$H$7)</f>
        <v>157360000</v>
      </c>
      <c r="BWU23" s="1">
        <f>LOOKUP($A23,'DMG Tables'!$P$2:$P$35,'DMG Tables'!$O$2:$O$35)*BWU$1*LOOKUP(BWU$1,'DMG Tables'!$G$2:$G$7,'DMG Tables'!$H$2:$H$7)</f>
        <v>157440000</v>
      </c>
      <c r="BWV23" s="1">
        <f>LOOKUP($A23,'DMG Tables'!$P$2:$P$35,'DMG Tables'!$O$2:$O$35)*BWV$1*LOOKUP(BWV$1,'DMG Tables'!$G$2:$G$7,'DMG Tables'!$H$2:$H$7)</f>
        <v>157520000</v>
      </c>
      <c r="BWW23" s="1">
        <f>LOOKUP($A23,'DMG Tables'!$P$2:$P$35,'DMG Tables'!$O$2:$O$35)*BWW$1*LOOKUP(BWW$1,'DMG Tables'!$G$2:$G$7,'DMG Tables'!$H$2:$H$7)</f>
        <v>157600000</v>
      </c>
      <c r="BWX23" s="1">
        <f>LOOKUP($A23,'DMG Tables'!$P$2:$P$35,'DMG Tables'!$O$2:$O$35)*BWX$1*LOOKUP(BWX$1,'DMG Tables'!$G$2:$G$7,'DMG Tables'!$H$2:$H$7)</f>
        <v>157680000</v>
      </c>
      <c r="BWY23" s="1">
        <f>LOOKUP($A23,'DMG Tables'!$P$2:$P$35,'DMG Tables'!$O$2:$O$35)*BWY$1*LOOKUP(BWY$1,'DMG Tables'!$G$2:$G$7,'DMG Tables'!$H$2:$H$7)</f>
        <v>157760000</v>
      </c>
      <c r="BWZ23" s="1">
        <f>LOOKUP($A23,'DMG Tables'!$P$2:$P$35,'DMG Tables'!$O$2:$O$35)*BWZ$1*LOOKUP(BWZ$1,'DMG Tables'!$G$2:$G$7,'DMG Tables'!$H$2:$H$7)</f>
        <v>157840000</v>
      </c>
      <c r="BXA23" s="1">
        <f>LOOKUP($A23,'DMG Tables'!$P$2:$P$35,'DMG Tables'!$O$2:$O$35)*BXA$1*LOOKUP(BXA$1,'DMG Tables'!$G$2:$G$7,'DMG Tables'!$H$2:$H$7)</f>
        <v>157920000</v>
      </c>
      <c r="BXB23" s="1">
        <f>LOOKUP($A23,'DMG Tables'!$P$2:$P$35,'DMG Tables'!$O$2:$O$35)*BXB$1*LOOKUP(BXB$1,'DMG Tables'!$G$2:$G$7,'DMG Tables'!$H$2:$H$7)</f>
        <v>158000000</v>
      </c>
      <c r="BXC23" s="1">
        <f>LOOKUP($A23,'DMG Tables'!$P$2:$P$35,'DMG Tables'!$O$2:$O$35)*BXC$1*LOOKUP(BXC$1,'DMG Tables'!$G$2:$G$7,'DMG Tables'!$H$2:$H$7)</f>
        <v>158080000</v>
      </c>
      <c r="BXD23" s="1">
        <f>LOOKUP($A23,'DMG Tables'!$P$2:$P$35,'DMG Tables'!$O$2:$O$35)*BXD$1*LOOKUP(BXD$1,'DMG Tables'!$G$2:$G$7,'DMG Tables'!$H$2:$H$7)</f>
        <v>158160000</v>
      </c>
      <c r="BXE23" s="1">
        <f>LOOKUP($A23,'DMG Tables'!$P$2:$P$35,'DMG Tables'!$O$2:$O$35)*BXE$1*LOOKUP(BXE$1,'DMG Tables'!$G$2:$G$7,'DMG Tables'!$H$2:$H$7)</f>
        <v>158240000</v>
      </c>
      <c r="BXF23" s="1">
        <f>LOOKUP($A23,'DMG Tables'!$P$2:$P$35,'DMG Tables'!$O$2:$O$35)*BXF$1*LOOKUP(BXF$1,'DMG Tables'!$G$2:$G$7,'DMG Tables'!$H$2:$H$7)</f>
        <v>158320000</v>
      </c>
      <c r="BXG23" s="1">
        <f>LOOKUP($A23,'DMG Tables'!$P$2:$P$35,'DMG Tables'!$O$2:$O$35)*BXG$1*LOOKUP(BXG$1,'DMG Tables'!$G$2:$G$7,'DMG Tables'!$H$2:$H$7)</f>
        <v>158400000</v>
      </c>
      <c r="BXH23" s="1">
        <f>LOOKUP($A23,'DMG Tables'!$P$2:$P$35,'DMG Tables'!$O$2:$O$35)*BXH$1*LOOKUP(BXH$1,'DMG Tables'!$G$2:$G$7,'DMG Tables'!$H$2:$H$7)</f>
        <v>158480000</v>
      </c>
      <c r="BXI23" s="1">
        <f>LOOKUP($A23,'DMG Tables'!$P$2:$P$35,'DMG Tables'!$O$2:$O$35)*BXI$1*LOOKUP(BXI$1,'DMG Tables'!$G$2:$G$7,'DMG Tables'!$H$2:$H$7)</f>
        <v>158560000</v>
      </c>
      <c r="BXJ23" s="1">
        <f>LOOKUP($A23,'DMG Tables'!$P$2:$P$35,'DMG Tables'!$O$2:$O$35)*BXJ$1*LOOKUP(BXJ$1,'DMG Tables'!$G$2:$G$7,'DMG Tables'!$H$2:$H$7)</f>
        <v>158640000</v>
      </c>
      <c r="BXK23" s="1">
        <f>LOOKUP($A23,'DMG Tables'!$P$2:$P$35,'DMG Tables'!$O$2:$O$35)*BXK$1*LOOKUP(BXK$1,'DMG Tables'!$G$2:$G$7,'DMG Tables'!$H$2:$H$7)</f>
        <v>158720000</v>
      </c>
      <c r="BXL23" s="1">
        <f>LOOKUP($A23,'DMG Tables'!$P$2:$P$35,'DMG Tables'!$O$2:$O$35)*BXL$1*LOOKUP(BXL$1,'DMG Tables'!$G$2:$G$7,'DMG Tables'!$H$2:$H$7)</f>
        <v>158800000</v>
      </c>
      <c r="BXM23" s="1">
        <f>LOOKUP($A23,'DMG Tables'!$P$2:$P$35,'DMG Tables'!$O$2:$O$35)*BXM$1*LOOKUP(BXM$1,'DMG Tables'!$G$2:$G$7,'DMG Tables'!$H$2:$H$7)</f>
        <v>158880000</v>
      </c>
      <c r="BXN23" s="1">
        <f>LOOKUP($A23,'DMG Tables'!$P$2:$P$35,'DMG Tables'!$O$2:$O$35)*BXN$1*LOOKUP(BXN$1,'DMG Tables'!$G$2:$G$7,'DMG Tables'!$H$2:$H$7)</f>
        <v>158960000</v>
      </c>
      <c r="BXO23" s="1">
        <f>LOOKUP($A23,'DMG Tables'!$P$2:$P$35,'DMG Tables'!$O$2:$O$35)*BXO$1*LOOKUP(BXO$1,'DMG Tables'!$G$2:$G$7,'DMG Tables'!$H$2:$H$7)</f>
        <v>159040000</v>
      </c>
      <c r="BXP23" s="1">
        <f>LOOKUP($A23,'DMG Tables'!$P$2:$P$35,'DMG Tables'!$O$2:$O$35)*BXP$1*LOOKUP(BXP$1,'DMG Tables'!$G$2:$G$7,'DMG Tables'!$H$2:$H$7)</f>
        <v>159120000</v>
      </c>
      <c r="BXQ23" s="1">
        <f>LOOKUP($A23,'DMG Tables'!$P$2:$P$35,'DMG Tables'!$O$2:$O$35)*BXQ$1*LOOKUP(BXQ$1,'DMG Tables'!$G$2:$G$7,'DMG Tables'!$H$2:$H$7)</f>
        <v>159200000</v>
      </c>
      <c r="BXR23" s="1">
        <f>LOOKUP($A23,'DMG Tables'!$P$2:$P$35,'DMG Tables'!$O$2:$O$35)*BXR$1*LOOKUP(BXR$1,'DMG Tables'!$G$2:$G$7,'DMG Tables'!$H$2:$H$7)</f>
        <v>159280000</v>
      </c>
      <c r="BXS23" s="1">
        <f>LOOKUP($A23,'DMG Tables'!$P$2:$P$35,'DMG Tables'!$O$2:$O$35)*BXS$1*LOOKUP(BXS$1,'DMG Tables'!$G$2:$G$7,'DMG Tables'!$H$2:$H$7)</f>
        <v>159360000</v>
      </c>
      <c r="BXT23" s="1">
        <f>LOOKUP($A23,'DMG Tables'!$P$2:$P$35,'DMG Tables'!$O$2:$O$35)*BXT$1*LOOKUP(BXT$1,'DMG Tables'!$G$2:$G$7,'DMG Tables'!$H$2:$H$7)</f>
        <v>159440000</v>
      </c>
      <c r="BXU23" s="1">
        <f>LOOKUP($A23,'DMG Tables'!$P$2:$P$35,'DMG Tables'!$O$2:$O$35)*BXU$1*LOOKUP(BXU$1,'DMG Tables'!$G$2:$G$7,'DMG Tables'!$H$2:$H$7)</f>
        <v>159520000</v>
      </c>
      <c r="BXV23" s="1">
        <f>LOOKUP($A23,'DMG Tables'!$P$2:$P$35,'DMG Tables'!$O$2:$O$35)*BXV$1*LOOKUP(BXV$1,'DMG Tables'!$G$2:$G$7,'DMG Tables'!$H$2:$H$7)</f>
        <v>159600000</v>
      </c>
      <c r="BXW23" s="1">
        <f>LOOKUP($A23,'DMG Tables'!$P$2:$P$35,'DMG Tables'!$O$2:$O$35)*BXW$1*LOOKUP(BXW$1,'DMG Tables'!$G$2:$G$7,'DMG Tables'!$H$2:$H$7)</f>
        <v>159680000</v>
      </c>
      <c r="BXX23" s="1">
        <f>LOOKUP($A23,'DMG Tables'!$P$2:$P$35,'DMG Tables'!$O$2:$O$35)*BXX$1*LOOKUP(BXX$1,'DMG Tables'!$G$2:$G$7,'DMG Tables'!$H$2:$H$7)</f>
        <v>159760000</v>
      </c>
      <c r="BXY23" s="1">
        <f>LOOKUP($A23,'DMG Tables'!$P$2:$P$35,'DMG Tables'!$O$2:$O$35)*BXY$1*LOOKUP(BXY$1,'DMG Tables'!$G$2:$G$7,'DMG Tables'!$H$2:$H$7)</f>
        <v>159840000</v>
      </c>
      <c r="BXZ23" s="1">
        <f>LOOKUP($A23,'DMG Tables'!$P$2:$P$35,'DMG Tables'!$O$2:$O$35)*BXZ$1*LOOKUP(BXZ$1,'DMG Tables'!$G$2:$G$7,'DMG Tables'!$H$2:$H$7)</f>
        <v>159920000</v>
      </c>
      <c r="BYA23" s="1">
        <f>LOOKUP($A23,'DMG Tables'!$P$2:$P$35,'DMG Tables'!$O$2:$O$35)*BYA$1*LOOKUP(BYA$1,'DMG Tables'!$G$2:$G$7,'DMG Tables'!$H$2:$H$7)</f>
        <v>160000000</v>
      </c>
      <c r="BYB23" s="1">
        <f>LOOKUP($A23,'DMG Tables'!$P$2:$P$35,'DMG Tables'!$O$2:$O$35)*BYB$1*LOOKUP(BYB$1,'DMG Tables'!$G$2:$G$7,'DMG Tables'!$H$2:$H$7)</f>
        <v>160080000</v>
      </c>
      <c r="BYC23" s="1">
        <f>LOOKUP($A23,'DMG Tables'!$P$2:$P$35,'DMG Tables'!$O$2:$O$35)*BYC$1*LOOKUP(BYC$1,'DMG Tables'!$G$2:$G$7,'DMG Tables'!$H$2:$H$7)</f>
        <v>160160000</v>
      </c>
      <c r="BYD23" s="1">
        <f>LOOKUP($A23,'DMG Tables'!$P$2:$P$35,'DMG Tables'!$O$2:$O$35)*BYD$1*LOOKUP(BYD$1,'DMG Tables'!$G$2:$G$7,'DMG Tables'!$H$2:$H$7)</f>
        <v>160240000</v>
      </c>
      <c r="BYE23" s="1">
        <f>LOOKUP($A23,'DMG Tables'!$P$2:$P$35,'DMG Tables'!$O$2:$O$35)*BYE$1*LOOKUP(BYE$1,'DMG Tables'!$G$2:$G$7,'DMG Tables'!$H$2:$H$7)</f>
        <v>160320000</v>
      </c>
      <c r="BYF23" s="1">
        <f>LOOKUP($A23,'DMG Tables'!$P$2:$P$35,'DMG Tables'!$O$2:$O$35)*BYF$1*LOOKUP(BYF$1,'DMG Tables'!$G$2:$G$7,'DMG Tables'!$H$2:$H$7)</f>
        <v>160400000</v>
      </c>
      <c r="BYG23" s="1">
        <f>LOOKUP($A23,'DMG Tables'!$P$2:$P$35,'DMG Tables'!$O$2:$O$35)*BYG$1*LOOKUP(BYG$1,'DMG Tables'!$G$2:$G$7,'DMG Tables'!$H$2:$H$7)</f>
        <v>160480000</v>
      </c>
      <c r="BYH23" s="1">
        <f>LOOKUP($A23,'DMG Tables'!$P$2:$P$35,'DMG Tables'!$O$2:$O$35)*BYH$1*LOOKUP(BYH$1,'DMG Tables'!$G$2:$G$7,'DMG Tables'!$H$2:$H$7)</f>
        <v>160560000</v>
      </c>
      <c r="BYI23" s="1">
        <f>LOOKUP($A23,'DMG Tables'!$P$2:$P$35,'DMG Tables'!$O$2:$O$35)*BYI$1*LOOKUP(BYI$1,'DMG Tables'!$G$2:$G$7,'DMG Tables'!$H$2:$H$7)</f>
        <v>160640000</v>
      </c>
      <c r="BYJ23" s="1">
        <f>LOOKUP($A23,'DMG Tables'!$P$2:$P$35,'DMG Tables'!$O$2:$O$35)*BYJ$1*LOOKUP(BYJ$1,'DMG Tables'!$G$2:$G$7,'DMG Tables'!$H$2:$H$7)</f>
        <v>160720000</v>
      </c>
      <c r="BYK23" s="1">
        <f>LOOKUP($A23,'DMG Tables'!$P$2:$P$35,'DMG Tables'!$O$2:$O$35)*BYK$1*LOOKUP(BYK$1,'DMG Tables'!$G$2:$G$7,'DMG Tables'!$H$2:$H$7)</f>
        <v>160800000</v>
      </c>
      <c r="BYL23" s="1">
        <f>LOOKUP($A23,'DMG Tables'!$P$2:$P$35,'DMG Tables'!$O$2:$O$35)*BYL$1*LOOKUP(BYL$1,'DMG Tables'!$G$2:$G$7,'DMG Tables'!$H$2:$H$7)</f>
        <v>160880000</v>
      </c>
      <c r="BYM23" s="1">
        <f>LOOKUP($A23,'DMG Tables'!$P$2:$P$35,'DMG Tables'!$O$2:$O$35)*BYM$1*LOOKUP(BYM$1,'DMG Tables'!$G$2:$G$7,'DMG Tables'!$H$2:$H$7)</f>
        <v>160960000</v>
      </c>
      <c r="BYN23" s="1">
        <f>LOOKUP($A23,'DMG Tables'!$P$2:$P$35,'DMG Tables'!$O$2:$O$35)*BYN$1*LOOKUP(BYN$1,'DMG Tables'!$G$2:$G$7,'DMG Tables'!$H$2:$H$7)</f>
        <v>161040000</v>
      </c>
      <c r="BYO23" s="1">
        <f>LOOKUP($A23,'DMG Tables'!$P$2:$P$35,'DMG Tables'!$O$2:$O$35)*BYO$1*LOOKUP(BYO$1,'DMG Tables'!$G$2:$G$7,'DMG Tables'!$H$2:$H$7)</f>
        <v>161120000</v>
      </c>
      <c r="BYP23" s="1">
        <f>LOOKUP($A23,'DMG Tables'!$P$2:$P$35,'DMG Tables'!$O$2:$O$35)*BYP$1*LOOKUP(BYP$1,'DMG Tables'!$G$2:$G$7,'DMG Tables'!$H$2:$H$7)</f>
        <v>161200000</v>
      </c>
      <c r="BYQ23" s="1">
        <f>LOOKUP($A23,'DMG Tables'!$P$2:$P$35,'DMG Tables'!$O$2:$O$35)*BYQ$1*LOOKUP(BYQ$1,'DMG Tables'!$G$2:$G$7,'DMG Tables'!$H$2:$H$7)</f>
        <v>161280000</v>
      </c>
      <c r="BYR23" s="1">
        <f>LOOKUP($A23,'DMG Tables'!$P$2:$P$35,'DMG Tables'!$O$2:$O$35)*BYR$1*LOOKUP(BYR$1,'DMG Tables'!$G$2:$G$7,'DMG Tables'!$H$2:$H$7)</f>
        <v>161360000</v>
      </c>
      <c r="BYS23" s="1">
        <f>LOOKUP($A23,'DMG Tables'!$P$2:$P$35,'DMG Tables'!$O$2:$O$35)*BYS$1*LOOKUP(BYS$1,'DMG Tables'!$G$2:$G$7,'DMG Tables'!$H$2:$H$7)</f>
        <v>161440000</v>
      </c>
      <c r="BYT23" s="1">
        <f>LOOKUP($A23,'DMG Tables'!$P$2:$P$35,'DMG Tables'!$O$2:$O$35)*BYT$1*LOOKUP(BYT$1,'DMG Tables'!$G$2:$G$7,'DMG Tables'!$H$2:$H$7)</f>
        <v>161520000</v>
      </c>
      <c r="BYU23" s="1">
        <f>LOOKUP($A23,'DMG Tables'!$P$2:$P$35,'DMG Tables'!$O$2:$O$35)*BYU$1*LOOKUP(BYU$1,'DMG Tables'!$G$2:$G$7,'DMG Tables'!$H$2:$H$7)</f>
        <v>161600000</v>
      </c>
      <c r="BYV23" s="1">
        <f>LOOKUP($A23,'DMG Tables'!$P$2:$P$35,'DMG Tables'!$O$2:$O$35)*BYV$1*LOOKUP(BYV$1,'DMG Tables'!$G$2:$G$7,'DMG Tables'!$H$2:$H$7)</f>
        <v>161680000</v>
      </c>
      <c r="BYW23" s="1">
        <f>LOOKUP($A23,'DMG Tables'!$P$2:$P$35,'DMG Tables'!$O$2:$O$35)*BYW$1*LOOKUP(BYW$1,'DMG Tables'!$G$2:$G$7,'DMG Tables'!$H$2:$H$7)</f>
        <v>161760000</v>
      </c>
      <c r="BYX23" s="1">
        <f>LOOKUP($A23,'DMG Tables'!$P$2:$P$35,'DMG Tables'!$O$2:$O$35)*BYX$1*LOOKUP(BYX$1,'DMG Tables'!$G$2:$G$7,'DMG Tables'!$H$2:$H$7)</f>
        <v>161840000</v>
      </c>
      <c r="BYY23" s="1">
        <f>LOOKUP($A23,'DMG Tables'!$P$2:$P$35,'DMG Tables'!$O$2:$O$35)*BYY$1*LOOKUP(BYY$1,'DMG Tables'!$G$2:$G$7,'DMG Tables'!$H$2:$H$7)</f>
        <v>161920000</v>
      </c>
      <c r="BYZ23" s="1">
        <f>LOOKUP($A23,'DMG Tables'!$P$2:$P$35,'DMG Tables'!$O$2:$O$35)*BYZ$1*LOOKUP(BYZ$1,'DMG Tables'!$G$2:$G$7,'DMG Tables'!$H$2:$H$7)</f>
        <v>162000000</v>
      </c>
      <c r="BZA23" s="1">
        <f>LOOKUP($A23,'DMG Tables'!$P$2:$P$35,'DMG Tables'!$O$2:$O$35)*BZA$1*LOOKUP(BZA$1,'DMG Tables'!$G$2:$G$7,'DMG Tables'!$H$2:$H$7)</f>
        <v>162080000</v>
      </c>
      <c r="BZB23" s="1">
        <f>LOOKUP($A23,'DMG Tables'!$P$2:$P$35,'DMG Tables'!$O$2:$O$35)*BZB$1*LOOKUP(BZB$1,'DMG Tables'!$G$2:$G$7,'DMG Tables'!$H$2:$H$7)</f>
        <v>162160000</v>
      </c>
      <c r="BZC23" s="1">
        <f>LOOKUP($A23,'DMG Tables'!$P$2:$P$35,'DMG Tables'!$O$2:$O$35)*BZC$1*LOOKUP(BZC$1,'DMG Tables'!$G$2:$G$7,'DMG Tables'!$H$2:$H$7)</f>
        <v>162240000</v>
      </c>
      <c r="BZD23" s="1">
        <f>LOOKUP($A23,'DMG Tables'!$P$2:$P$35,'DMG Tables'!$O$2:$O$35)*BZD$1*LOOKUP(BZD$1,'DMG Tables'!$G$2:$G$7,'DMG Tables'!$H$2:$H$7)</f>
        <v>162320000</v>
      </c>
      <c r="BZE23" s="1">
        <f>LOOKUP($A23,'DMG Tables'!$P$2:$P$35,'DMG Tables'!$O$2:$O$35)*BZE$1*LOOKUP(BZE$1,'DMG Tables'!$G$2:$G$7,'DMG Tables'!$H$2:$H$7)</f>
        <v>162400000</v>
      </c>
      <c r="BZF23" s="1">
        <f>LOOKUP($A23,'DMG Tables'!$P$2:$P$35,'DMG Tables'!$O$2:$O$35)*BZF$1*LOOKUP(BZF$1,'DMG Tables'!$G$2:$G$7,'DMG Tables'!$H$2:$H$7)</f>
        <v>162480000</v>
      </c>
      <c r="BZG23" s="1">
        <f>LOOKUP($A23,'DMG Tables'!$P$2:$P$35,'DMG Tables'!$O$2:$O$35)*BZG$1*LOOKUP(BZG$1,'DMG Tables'!$G$2:$G$7,'DMG Tables'!$H$2:$H$7)</f>
        <v>162560000</v>
      </c>
      <c r="BZH23" s="1">
        <f>LOOKUP($A23,'DMG Tables'!$P$2:$P$35,'DMG Tables'!$O$2:$O$35)*BZH$1*LOOKUP(BZH$1,'DMG Tables'!$G$2:$G$7,'DMG Tables'!$H$2:$H$7)</f>
        <v>162640000</v>
      </c>
      <c r="BZI23" s="1">
        <f>LOOKUP($A23,'DMG Tables'!$P$2:$P$35,'DMG Tables'!$O$2:$O$35)*BZI$1*LOOKUP(BZI$1,'DMG Tables'!$G$2:$G$7,'DMG Tables'!$H$2:$H$7)</f>
        <v>162720000</v>
      </c>
      <c r="BZJ23" s="1">
        <f>LOOKUP($A23,'DMG Tables'!$P$2:$P$35,'DMG Tables'!$O$2:$O$35)*BZJ$1*LOOKUP(BZJ$1,'DMG Tables'!$G$2:$G$7,'DMG Tables'!$H$2:$H$7)</f>
        <v>162800000</v>
      </c>
      <c r="BZK23" s="1">
        <f>LOOKUP($A23,'DMG Tables'!$P$2:$P$35,'DMG Tables'!$O$2:$O$35)*BZK$1*LOOKUP(BZK$1,'DMG Tables'!$G$2:$G$7,'DMG Tables'!$H$2:$H$7)</f>
        <v>162880000</v>
      </c>
      <c r="BZL23" s="1">
        <f>LOOKUP($A23,'DMG Tables'!$P$2:$P$35,'DMG Tables'!$O$2:$O$35)*BZL$1*LOOKUP(BZL$1,'DMG Tables'!$G$2:$G$7,'DMG Tables'!$H$2:$H$7)</f>
        <v>162960000</v>
      </c>
      <c r="BZM23" s="1">
        <f>LOOKUP($A23,'DMG Tables'!$P$2:$P$35,'DMG Tables'!$O$2:$O$35)*BZM$1*LOOKUP(BZM$1,'DMG Tables'!$G$2:$G$7,'DMG Tables'!$H$2:$H$7)</f>
        <v>163040000</v>
      </c>
      <c r="BZN23" s="1">
        <f>LOOKUP($A23,'DMG Tables'!$P$2:$P$35,'DMG Tables'!$O$2:$O$35)*BZN$1*LOOKUP(BZN$1,'DMG Tables'!$G$2:$G$7,'DMG Tables'!$H$2:$H$7)</f>
        <v>163120000</v>
      </c>
      <c r="BZO23" s="1">
        <f>LOOKUP($A23,'DMG Tables'!$P$2:$P$35,'DMG Tables'!$O$2:$O$35)*BZO$1*LOOKUP(BZO$1,'DMG Tables'!$G$2:$G$7,'DMG Tables'!$H$2:$H$7)</f>
        <v>163200000</v>
      </c>
      <c r="BZP23" s="1">
        <f>LOOKUP($A23,'DMG Tables'!$P$2:$P$35,'DMG Tables'!$O$2:$O$35)*BZP$1*LOOKUP(BZP$1,'DMG Tables'!$G$2:$G$7,'DMG Tables'!$H$2:$H$7)</f>
        <v>163280000</v>
      </c>
      <c r="BZQ23" s="1">
        <f>LOOKUP($A23,'DMG Tables'!$P$2:$P$35,'DMG Tables'!$O$2:$O$35)*BZQ$1*LOOKUP(BZQ$1,'DMG Tables'!$G$2:$G$7,'DMG Tables'!$H$2:$H$7)</f>
        <v>163360000</v>
      </c>
      <c r="BZR23" s="1">
        <f>LOOKUP($A23,'DMG Tables'!$P$2:$P$35,'DMG Tables'!$O$2:$O$35)*BZR$1*LOOKUP(BZR$1,'DMG Tables'!$G$2:$G$7,'DMG Tables'!$H$2:$H$7)</f>
        <v>163440000</v>
      </c>
      <c r="BZS23" s="1">
        <f>LOOKUP($A23,'DMG Tables'!$P$2:$P$35,'DMG Tables'!$O$2:$O$35)*BZS$1*LOOKUP(BZS$1,'DMG Tables'!$G$2:$G$7,'DMG Tables'!$H$2:$H$7)</f>
        <v>163520000</v>
      </c>
      <c r="BZT23" s="1">
        <f>LOOKUP($A23,'DMG Tables'!$P$2:$P$35,'DMG Tables'!$O$2:$O$35)*BZT$1*LOOKUP(BZT$1,'DMG Tables'!$G$2:$G$7,'DMG Tables'!$H$2:$H$7)</f>
        <v>163600000</v>
      </c>
      <c r="BZU23" s="1">
        <f>LOOKUP($A23,'DMG Tables'!$P$2:$P$35,'DMG Tables'!$O$2:$O$35)*BZU$1*LOOKUP(BZU$1,'DMG Tables'!$G$2:$G$7,'DMG Tables'!$H$2:$H$7)</f>
        <v>163680000</v>
      </c>
      <c r="BZV23" s="1">
        <f>LOOKUP($A23,'DMG Tables'!$P$2:$P$35,'DMG Tables'!$O$2:$O$35)*BZV$1*LOOKUP(BZV$1,'DMG Tables'!$G$2:$G$7,'DMG Tables'!$H$2:$H$7)</f>
        <v>163760000</v>
      </c>
      <c r="BZW23" s="1">
        <f>LOOKUP($A23,'DMG Tables'!$P$2:$P$35,'DMG Tables'!$O$2:$O$35)*BZW$1*LOOKUP(BZW$1,'DMG Tables'!$G$2:$G$7,'DMG Tables'!$H$2:$H$7)</f>
        <v>163840000</v>
      </c>
      <c r="BZX23" s="1">
        <f>LOOKUP($A23,'DMG Tables'!$P$2:$P$35,'DMG Tables'!$O$2:$O$35)*BZX$1*LOOKUP(BZX$1,'DMG Tables'!$G$2:$G$7,'DMG Tables'!$H$2:$H$7)</f>
        <v>163920000</v>
      </c>
      <c r="BZY23" s="1">
        <f>LOOKUP($A23,'DMG Tables'!$P$2:$P$35,'DMG Tables'!$O$2:$O$35)*BZY$1*LOOKUP(BZY$1,'DMG Tables'!$G$2:$G$7,'DMG Tables'!$H$2:$H$7)</f>
        <v>164000000</v>
      </c>
      <c r="BZZ23" s="1">
        <f>LOOKUP($A23,'DMG Tables'!$P$2:$P$35,'DMG Tables'!$O$2:$O$35)*BZZ$1*LOOKUP(BZZ$1,'DMG Tables'!$G$2:$G$7,'DMG Tables'!$H$2:$H$7)</f>
        <v>164080000</v>
      </c>
      <c r="CAA23" s="1">
        <f>LOOKUP($A23,'DMG Tables'!$P$2:$P$35,'DMG Tables'!$O$2:$O$35)*CAA$1*LOOKUP(CAA$1,'DMG Tables'!$G$2:$G$7,'DMG Tables'!$H$2:$H$7)</f>
        <v>164160000</v>
      </c>
      <c r="CAB23" s="1">
        <f>LOOKUP($A23,'DMG Tables'!$P$2:$P$35,'DMG Tables'!$O$2:$O$35)*CAB$1*LOOKUP(CAB$1,'DMG Tables'!$G$2:$G$7,'DMG Tables'!$H$2:$H$7)</f>
        <v>164240000</v>
      </c>
      <c r="CAC23" s="1">
        <f>LOOKUP($A23,'DMG Tables'!$P$2:$P$35,'DMG Tables'!$O$2:$O$35)*CAC$1*LOOKUP(CAC$1,'DMG Tables'!$G$2:$G$7,'DMG Tables'!$H$2:$H$7)</f>
        <v>164320000</v>
      </c>
      <c r="CAD23" s="1">
        <f>LOOKUP($A23,'DMG Tables'!$P$2:$P$35,'DMG Tables'!$O$2:$O$35)*CAD$1*LOOKUP(CAD$1,'DMG Tables'!$G$2:$G$7,'DMG Tables'!$H$2:$H$7)</f>
        <v>164400000</v>
      </c>
      <c r="CAE23" s="1">
        <f>LOOKUP($A23,'DMG Tables'!$P$2:$P$35,'DMG Tables'!$O$2:$O$35)*CAE$1*LOOKUP(CAE$1,'DMG Tables'!$G$2:$G$7,'DMG Tables'!$H$2:$H$7)</f>
        <v>164480000</v>
      </c>
      <c r="CAF23" s="1">
        <f>LOOKUP($A23,'DMG Tables'!$P$2:$P$35,'DMG Tables'!$O$2:$O$35)*CAF$1*LOOKUP(CAF$1,'DMG Tables'!$G$2:$G$7,'DMG Tables'!$H$2:$H$7)</f>
        <v>164560000</v>
      </c>
      <c r="CAG23" s="1">
        <f>LOOKUP($A23,'DMG Tables'!$P$2:$P$35,'DMG Tables'!$O$2:$O$35)*CAG$1*LOOKUP(CAG$1,'DMG Tables'!$G$2:$G$7,'DMG Tables'!$H$2:$H$7)</f>
        <v>164640000</v>
      </c>
      <c r="CAH23" s="1">
        <f>LOOKUP($A23,'DMG Tables'!$P$2:$P$35,'DMG Tables'!$O$2:$O$35)*CAH$1*LOOKUP(CAH$1,'DMG Tables'!$G$2:$G$7,'DMG Tables'!$H$2:$H$7)</f>
        <v>164720000</v>
      </c>
      <c r="CAI23" s="1">
        <f>LOOKUP($A23,'DMG Tables'!$P$2:$P$35,'DMG Tables'!$O$2:$O$35)*CAI$1*LOOKUP(CAI$1,'DMG Tables'!$G$2:$G$7,'DMG Tables'!$H$2:$H$7)</f>
        <v>164800000</v>
      </c>
      <c r="CAJ23" s="1">
        <f>LOOKUP($A23,'DMG Tables'!$P$2:$P$35,'DMG Tables'!$O$2:$O$35)*CAJ$1*LOOKUP(CAJ$1,'DMG Tables'!$G$2:$G$7,'DMG Tables'!$H$2:$H$7)</f>
        <v>164880000</v>
      </c>
      <c r="CAK23" s="1">
        <f>LOOKUP($A23,'DMG Tables'!$P$2:$P$35,'DMG Tables'!$O$2:$O$35)*CAK$1*LOOKUP(CAK$1,'DMG Tables'!$G$2:$G$7,'DMG Tables'!$H$2:$H$7)</f>
        <v>164960000</v>
      </c>
      <c r="CAL23" s="1">
        <f>LOOKUP($A23,'DMG Tables'!$P$2:$P$35,'DMG Tables'!$O$2:$O$35)*CAL$1*LOOKUP(CAL$1,'DMG Tables'!$G$2:$G$7,'DMG Tables'!$H$2:$H$7)</f>
        <v>165040000</v>
      </c>
      <c r="CAM23" s="1">
        <f>LOOKUP($A23,'DMG Tables'!$P$2:$P$35,'DMG Tables'!$O$2:$O$35)*CAM$1*LOOKUP(CAM$1,'DMG Tables'!$G$2:$G$7,'DMG Tables'!$H$2:$H$7)</f>
        <v>165120000</v>
      </c>
      <c r="CAN23" s="1">
        <f>LOOKUP($A23,'DMG Tables'!$P$2:$P$35,'DMG Tables'!$O$2:$O$35)*CAN$1*LOOKUP(CAN$1,'DMG Tables'!$G$2:$G$7,'DMG Tables'!$H$2:$H$7)</f>
        <v>165200000</v>
      </c>
      <c r="CAO23" s="1">
        <f>LOOKUP($A23,'DMG Tables'!$P$2:$P$35,'DMG Tables'!$O$2:$O$35)*CAO$1*LOOKUP(CAO$1,'DMG Tables'!$G$2:$G$7,'DMG Tables'!$H$2:$H$7)</f>
        <v>165280000</v>
      </c>
      <c r="CAP23" s="1">
        <f>LOOKUP($A23,'DMG Tables'!$P$2:$P$35,'DMG Tables'!$O$2:$O$35)*CAP$1*LOOKUP(CAP$1,'DMG Tables'!$G$2:$G$7,'DMG Tables'!$H$2:$H$7)</f>
        <v>165360000</v>
      </c>
      <c r="CAQ23" s="1">
        <f>LOOKUP($A23,'DMG Tables'!$P$2:$P$35,'DMG Tables'!$O$2:$O$35)*CAQ$1*LOOKUP(CAQ$1,'DMG Tables'!$G$2:$G$7,'DMG Tables'!$H$2:$H$7)</f>
        <v>165440000</v>
      </c>
      <c r="CAR23" s="1">
        <f>LOOKUP($A23,'DMG Tables'!$P$2:$P$35,'DMG Tables'!$O$2:$O$35)*CAR$1*LOOKUP(CAR$1,'DMG Tables'!$G$2:$G$7,'DMG Tables'!$H$2:$H$7)</f>
        <v>165520000</v>
      </c>
      <c r="CAS23" s="1">
        <f>LOOKUP($A23,'DMG Tables'!$P$2:$P$35,'DMG Tables'!$O$2:$O$35)*CAS$1*LOOKUP(CAS$1,'DMG Tables'!$G$2:$G$7,'DMG Tables'!$H$2:$H$7)</f>
        <v>165600000</v>
      </c>
      <c r="CAT23" s="1">
        <f>LOOKUP($A23,'DMG Tables'!$P$2:$P$35,'DMG Tables'!$O$2:$O$35)*CAT$1*LOOKUP(CAT$1,'DMG Tables'!$G$2:$G$7,'DMG Tables'!$H$2:$H$7)</f>
        <v>165680000</v>
      </c>
      <c r="CAU23" s="1">
        <f>LOOKUP($A23,'DMG Tables'!$P$2:$P$35,'DMG Tables'!$O$2:$O$35)*CAU$1*LOOKUP(CAU$1,'DMG Tables'!$G$2:$G$7,'DMG Tables'!$H$2:$H$7)</f>
        <v>165760000</v>
      </c>
      <c r="CAV23" s="1">
        <f>LOOKUP($A23,'DMG Tables'!$P$2:$P$35,'DMG Tables'!$O$2:$O$35)*CAV$1*LOOKUP(CAV$1,'DMG Tables'!$G$2:$G$7,'DMG Tables'!$H$2:$H$7)</f>
        <v>165840000</v>
      </c>
      <c r="CAW23" s="1">
        <f>LOOKUP($A23,'DMG Tables'!$P$2:$P$35,'DMG Tables'!$O$2:$O$35)*CAW$1*LOOKUP(CAW$1,'DMG Tables'!$G$2:$G$7,'DMG Tables'!$H$2:$H$7)</f>
        <v>165920000</v>
      </c>
      <c r="CAX23" s="1">
        <f>LOOKUP($A23,'DMG Tables'!$P$2:$P$35,'DMG Tables'!$O$2:$O$35)*CAX$1*LOOKUP(CAX$1,'DMG Tables'!$G$2:$G$7,'DMG Tables'!$H$2:$H$7)</f>
        <v>166000000</v>
      </c>
      <c r="CAY23" s="1">
        <f>LOOKUP($A23,'DMG Tables'!$P$2:$P$35,'DMG Tables'!$O$2:$O$35)*CAY$1*LOOKUP(CAY$1,'DMG Tables'!$G$2:$G$7,'DMG Tables'!$H$2:$H$7)</f>
        <v>166080000</v>
      </c>
      <c r="CAZ23" s="1">
        <f>LOOKUP($A23,'DMG Tables'!$P$2:$P$35,'DMG Tables'!$O$2:$O$35)*CAZ$1*LOOKUP(CAZ$1,'DMG Tables'!$G$2:$G$7,'DMG Tables'!$H$2:$H$7)</f>
        <v>166160000</v>
      </c>
      <c r="CBA23" s="1">
        <f>LOOKUP($A23,'DMG Tables'!$P$2:$P$35,'DMG Tables'!$O$2:$O$35)*CBA$1*LOOKUP(CBA$1,'DMG Tables'!$G$2:$G$7,'DMG Tables'!$H$2:$H$7)</f>
        <v>166240000</v>
      </c>
      <c r="CBB23" s="1">
        <f>LOOKUP($A23,'DMG Tables'!$P$2:$P$35,'DMG Tables'!$O$2:$O$35)*CBB$1*LOOKUP(CBB$1,'DMG Tables'!$G$2:$G$7,'DMG Tables'!$H$2:$H$7)</f>
        <v>166320000</v>
      </c>
      <c r="CBC23" s="1">
        <f>LOOKUP($A23,'DMG Tables'!$P$2:$P$35,'DMG Tables'!$O$2:$O$35)*CBC$1*LOOKUP(CBC$1,'DMG Tables'!$G$2:$G$7,'DMG Tables'!$H$2:$H$7)</f>
        <v>166400000</v>
      </c>
      <c r="CBD23" s="1">
        <f>LOOKUP($A23,'DMG Tables'!$P$2:$P$35,'DMG Tables'!$O$2:$O$35)*CBD$1*LOOKUP(CBD$1,'DMG Tables'!$G$2:$G$7,'DMG Tables'!$H$2:$H$7)</f>
        <v>166480000</v>
      </c>
      <c r="CBE23" s="1">
        <f>LOOKUP($A23,'DMG Tables'!$P$2:$P$35,'DMG Tables'!$O$2:$O$35)*CBE$1*LOOKUP(CBE$1,'DMG Tables'!$G$2:$G$7,'DMG Tables'!$H$2:$H$7)</f>
        <v>166560000</v>
      </c>
      <c r="CBF23" s="1">
        <f>LOOKUP($A23,'DMG Tables'!$P$2:$P$35,'DMG Tables'!$O$2:$O$35)*CBF$1*LOOKUP(CBF$1,'DMG Tables'!$G$2:$G$7,'DMG Tables'!$H$2:$H$7)</f>
        <v>166640000</v>
      </c>
      <c r="CBG23" s="1">
        <f>LOOKUP($A23,'DMG Tables'!$P$2:$P$35,'DMG Tables'!$O$2:$O$35)*CBG$1*LOOKUP(CBG$1,'DMG Tables'!$G$2:$G$7,'DMG Tables'!$H$2:$H$7)</f>
        <v>166720000</v>
      </c>
      <c r="CBH23" s="1">
        <f>LOOKUP($A23,'DMG Tables'!$P$2:$P$35,'DMG Tables'!$O$2:$O$35)*CBH$1*LOOKUP(CBH$1,'DMG Tables'!$G$2:$G$7,'DMG Tables'!$H$2:$H$7)</f>
        <v>166800000</v>
      </c>
      <c r="CBI23" s="1">
        <f>LOOKUP($A23,'DMG Tables'!$P$2:$P$35,'DMG Tables'!$O$2:$O$35)*CBI$1*LOOKUP(CBI$1,'DMG Tables'!$G$2:$G$7,'DMG Tables'!$H$2:$H$7)</f>
        <v>166880000</v>
      </c>
      <c r="CBJ23" s="1">
        <f>LOOKUP($A23,'DMG Tables'!$P$2:$P$35,'DMG Tables'!$O$2:$O$35)*CBJ$1*LOOKUP(CBJ$1,'DMG Tables'!$G$2:$G$7,'DMG Tables'!$H$2:$H$7)</f>
        <v>166960000</v>
      </c>
      <c r="CBK23" s="1">
        <f>LOOKUP($A23,'DMG Tables'!$P$2:$P$35,'DMG Tables'!$O$2:$O$35)*CBK$1*LOOKUP(CBK$1,'DMG Tables'!$G$2:$G$7,'DMG Tables'!$H$2:$H$7)</f>
        <v>167040000</v>
      </c>
      <c r="CBL23" s="1">
        <f>LOOKUP($A23,'DMG Tables'!$P$2:$P$35,'DMG Tables'!$O$2:$O$35)*CBL$1*LOOKUP(CBL$1,'DMG Tables'!$G$2:$G$7,'DMG Tables'!$H$2:$H$7)</f>
        <v>167120000</v>
      </c>
      <c r="CBM23" s="1">
        <f>LOOKUP($A23,'DMG Tables'!$P$2:$P$35,'DMG Tables'!$O$2:$O$35)*CBM$1*LOOKUP(CBM$1,'DMG Tables'!$G$2:$G$7,'DMG Tables'!$H$2:$H$7)</f>
        <v>167200000</v>
      </c>
      <c r="CBN23" s="1">
        <f>LOOKUP($A23,'DMG Tables'!$P$2:$P$35,'DMG Tables'!$O$2:$O$35)*CBN$1*LOOKUP(CBN$1,'DMG Tables'!$G$2:$G$7,'DMG Tables'!$H$2:$H$7)</f>
        <v>167280000</v>
      </c>
      <c r="CBO23" s="1">
        <f>LOOKUP($A23,'DMG Tables'!$P$2:$P$35,'DMG Tables'!$O$2:$O$35)*CBO$1*LOOKUP(CBO$1,'DMG Tables'!$G$2:$G$7,'DMG Tables'!$H$2:$H$7)</f>
        <v>167360000</v>
      </c>
      <c r="CBP23" s="1">
        <f>LOOKUP($A23,'DMG Tables'!$P$2:$P$35,'DMG Tables'!$O$2:$O$35)*CBP$1*LOOKUP(CBP$1,'DMG Tables'!$G$2:$G$7,'DMG Tables'!$H$2:$H$7)</f>
        <v>167440000</v>
      </c>
      <c r="CBQ23" s="1">
        <f>LOOKUP($A23,'DMG Tables'!$P$2:$P$35,'DMG Tables'!$O$2:$O$35)*CBQ$1*LOOKUP(CBQ$1,'DMG Tables'!$G$2:$G$7,'DMG Tables'!$H$2:$H$7)</f>
        <v>167520000</v>
      </c>
      <c r="CBR23" s="1">
        <f>LOOKUP($A23,'DMG Tables'!$P$2:$P$35,'DMG Tables'!$O$2:$O$35)*CBR$1*LOOKUP(CBR$1,'DMG Tables'!$G$2:$G$7,'DMG Tables'!$H$2:$H$7)</f>
        <v>167600000</v>
      </c>
      <c r="CBS23" s="1">
        <f>LOOKUP($A23,'DMG Tables'!$P$2:$P$35,'DMG Tables'!$O$2:$O$35)*CBS$1*LOOKUP(CBS$1,'DMG Tables'!$G$2:$G$7,'DMG Tables'!$H$2:$H$7)</f>
        <v>167680000</v>
      </c>
      <c r="CBT23" s="1">
        <f>LOOKUP($A23,'DMG Tables'!$P$2:$P$35,'DMG Tables'!$O$2:$O$35)*CBT$1*LOOKUP(CBT$1,'DMG Tables'!$G$2:$G$7,'DMG Tables'!$H$2:$H$7)</f>
        <v>167760000</v>
      </c>
      <c r="CBU23" s="1">
        <f>LOOKUP($A23,'DMG Tables'!$P$2:$P$35,'DMG Tables'!$O$2:$O$35)*CBU$1*LOOKUP(CBU$1,'DMG Tables'!$G$2:$G$7,'DMG Tables'!$H$2:$H$7)</f>
        <v>167840000</v>
      </c>
      <c r="CBV23" s="1">
        <f>LOOKUP($A23,'DMG Tables'!$P$2:$P$35,'DMG Tables'!$O$2:$O$35)*CBV$1*LOOKUP(CBV$1,'DMG Tables'!$G$2:$G$7,'DMG Tables'!$H$2:$H$7)</f>
        <v>167920000</v>
      </c>
      <c r="CBW23" s="1">
        <f>LOOKUP($A23,'DMG Tables'!$P$2:$P$35,'DMG Tables'!$O$2:$O$35)*CBW$1*LOOKUP(CBW$1,'DMG Tables'!$G$2:$G$7,'DMG Tables'!$H$2:$H$7)</f>
        <v>168000000</v>
      </c>
      <c r="CBX23" s="1">
        <f>LOOKUP($A23,'DMG Tables'!$P$2:$P$35,'DMG Tables'!$O$2:$O$35)*CBX$1*LOOKUP(CBX$1,'DMG Tables'!$G$2:$G$7,'DMG Tables'!$H$2:$H$7)</f>
        <v>168080000</v>
      </c>
      <c r="CBY23" s="1">
        <f>LOOKUP($A23,'DMG Tables'!$P$2:$P$35,'DMG Tables'!$O$2:$O$35)*CBY$1*LOOKUP(CBY$1,'DMG Tables'!$G$2:$G$7,'DMG Tables'!$H$2:$H$7)</f>
        <v>168160000</v>
      </c>
      <c r="CBZ23" s="1">
        <f>LOOKUP($A23,'DMG Tables'!$P$2:$P$35,'DMG Tables'!$O$2:$O$35)*CBZ$1*LOOKUP(CBZ$1,'DMG Tables'!$G$2:$G$7,'DMG Tables'!$H$2:$H$7)</f>
        <v>168240000</v>
      </c>
      <c r="CCA23" s="1">
        <f>LOOKUP($A23,'DMG Tables'!$P$2:$P$35,'DMG Tables'!$O$2:$O$35)*CCA$1*LOOKUP(CCA$1,'DMG Tables'!$G$2:$G$7,'DMG Tables'!$H$2:$H$7)</f>
        <v>168320000</v>
      </c>
      <c r="CCB23" s="1">
        <f>LOOKUP($A23,'DMG Tables'!$P$2:$P$35,'DMG Tables'!$O$2:$O$35)*CCB$1*LOOKUP(CCB$1,'DMG Tables'!$G$2:$G$7,'DMG Tables'!$H$2:$H$7)</f>
        <v>168400000</v>
      </c>
      <c r="CCC23" s="1">
        <f>LOOKUP($A23,'DMG Tables'!$P$2:$P$35,'DMG Tables'!$O$2:$O$35)*CCC$1*LOOKUP(CCC$1,'DMG Tables'!$G$2:$G$7,'DMG Tables'!$H$2:$H$7)</f>
        <v>168480000</v>
      </c>
      <c r="CCD23" s="1">
        <f>LOOKUP($A23,'DMG Tables'!$P$2:$P$35,'DMG Tables'!$O$2:$O$35)*CCD$1*LOOKUP(CCD$1,'DMG Tables'!$G$2:$G$7,'DMG Tables'!$H$2:$H$7)</f>
        <v>168560000</v>
      </c>
      <c r="CCE23" s="1">
        <f>LOOKUP($A23,'DMG Tables'!$P$2:$P$35,'DMG Tables'!$O$2:$O$35)*CCE$1*LOOKUP(CCE$1,'DMG Tables'!$G$2:$G$7,'DMG Tables'!$H$2:$H$7)</f>
        <v>168640000</v>
      </c>
      <c r="CCF23" s="1">
        <f>LOOKUP($A23,'DMG Tables'!$P$2:$P$35,'DMG Tables'!$O$2:$O$35)*CCF$1*LOOKUP(CCF$1,'DMG Tables'!$G$2:$G$7,'DMG Tables'!$H$2:$H$7)</f>
        <v>168720000</v>
      </c>
      <c r="CCG23" s="1">
        <f>LOOKUP($A23,'DMG Tables'!$P$2:$P$35,'DMG Tables'!$O$2:$O$35)*CCG$1*LOOKUP(CCG$1,'DMG Tables'!$G$2:$G$7,'DMG Tables'!$H$2:$H$7)</f>
        <v>168800000</v>
      </c>
      <c r="CCH23" s="1">
        <f>LOOKUP($A23,'DMG Tables'!$P$2:$P$35,'DMG Tables'!$O$2:$O$35)*CCH$1*LOOKUP(CCH$1,'DMG Tables'!$G$2:$G$7,'DMG Tables'!$H$2:$H$7)</f>
        <v>168880000</v>
      </c>
      <c r="CCI23" s="1">
        <f>LOOKUP($A23,'DMG Tables'!$P$2:$P$35,'DMG Tables'!$O$2:$O$35)*CCI$1*LOOKUP(CCI$1,'DMG Tables'!$G$2:$G$7,'DMG Tables'!$H$2:$H$7)</f>
        <v>168960000</v>
      </c>
      <c r="CCJ23" s="1">
        <f>LOOKUP($A23,'DMG Tables'!$P$2:$P$35,'DMG Tables'!$O$2:$O$35)*CCJ$1*LOOKUP(CCJ$1,'DMG Tables'!$G$2:$G$7,'DMG Tables'!$H$2:$H$7)</f>
        <v>169040000</v>
      </c>
      <c r="CCK23" s="1">
        <f>LOOKUP($A23,'DMG Tables'!$P$2:$P$35,'DMG Tables'!$O$2:$O$35)*CCK$1*LOOKUP(CCK$1,'DMG Tables'!$G$2:$G$7,'DMG Tables'!$H$2:$H$7)</f>
        <v>169120000</v>
      </c>
      <c r="CCL23" s="1">
        <f>LOOKUP($A23,'DMG Tables'!$P$2:$P$35,'DMG Tables'!$O$2:$O$35)*CCL$1*LOOKUP(CCL$1,'DMG Tables'!$G$2:$G$7,'DMG Tables'!$H$2:$H$7)</f>
        <v>169200000</v>
      </c>
      <c r="CCM23" s="1">
        <f>LOOKUP($A23,'DMG Tables'!$P$2:$P$35,'DMG Tables'!$O$2:$O$35)*CCM$1*LOOKUP(CCM$1,'DMG Tables'!$G$2:$G$7,'DMG Tables'!$H$2:$H$7)</f>
        <v>169280000</v>
      </c>
      <c r="CCN23" s="1">
        <f>LOOKUP($A23,'DMG Tables'!$P$2:$P$35,'DMG Tables'!$O$2:$O$35)*CCN$1*LOOKUP(CCN$1,'DMG Tables'!$G$2:$G$7,'DMG Tables'!$H$2:$H$7)</f>
        <v>169360000</v>
      </c>
      <c r="CCO23" s="1">
        <f>LOOKUP($A23,'DMG Tables'!$P$2:$P$35,'DMG Tables'!$O$2:$O$35)*CCO$1*LOOKUP(CCO$1,'DMG Tables'!$G$2:$G$7,'DMG Tables'!$H$2:$H$7)</f>
        <v>169440000</v>
      </c>
      <c r="CCP23" s="1">
        <f>LOOKUP($A23,'DMG Tables'!$P$2:$P$35,'DMG Tables'!$O$2:$O$35)*CCP$1*LOOKUP(CCP$1,'DMG Tables'!$G$2:$G$7,'DMG Tables'!$H$2:$H$7)</f>
        <v>169520000</v>
      </c>
      <c r="CCQ23" s="1">
        <f>LOOKUP($A23,'DMG Tables'!$P$2:$P$35,'DMG Tables'!$O$2:$O$35)*CCQ$1*LOOKUP(CCQ$1,'DMG Tables'!$G$2:$G$7,'DMG Tables'!$H$2:$H$7)</f>
        <v>169600000</v>
      </c>
      <c r="CCR23" s="1">
        <f>LOOKUP($A23,'DMG Tables'!$P$2:$P$35,'DMG Tables'!$O$2:$O$35)*CCR$1*LOOKUP(CCR$1,'DMG Tables'!$G$2:$G$7,'DMG Tables'!$H$2:$H$7)</f>
        <v>169680000</v>
      </c>
      <c r="CCS23" s="1">
        <f>LOOKUP($A23,'DMG Tables'!$P$2:$P$35,'DMG Tables'!$O$2:$O$35)*CCS$1*LOOKUP(CCS$1,'DMG Tables'!$G$2:$G$7,'DMG Tables'!$H$2:$H$7)</f>
        <v>169760000</v>
      </c>
      <c r="CCT23" s="1">
        <f>LOOKUP($A23,'DMG Tables'!$P$2:$P$35,'DMG Tables'!$O$2:$O$35)*CCT$1*LOOKUP(CCT$1,'DMG Tables'!$G$2:$G$7,'DMG Tables'!$H$2:$H$7)</f>
        <v>169840000</v>
      </c>
      <c r="CCU23" s="1">
        <f>LOOKUP($A23,'DMG Tables'!$P$2:$P$35,'DMG Tables'!$O$2:$O$35)*CCU$1*LOOKUP(CCU$1,'DMG Tables'!$G$2:$G$7,'DMG Tables'!$H$2:$H$7)</f>
        <v>169920000</v>
      </c>
      <c r="CCV23" s="1">
        <f>LOOKUP($A23,'DMG Tables'!$P$2:$P$35,'DMG Tables'!$O$2:$O$35)*CCV$1*LOOKUP(CCV$1,'DMG Tables'!$G$2:$G$7,'DMG Tables'!$H$2:$H$7)</f>
        <v>170000000</v>
      </c>
      <c r="CCW23" s="1">
        <f>LOOKUP($A23,'DMG Tables'!$P$2:$P$35,'DMG Tables'!$O$2:$O$35)*CCW$1*LOOKUP(CCW$1,'DMG Tables'!$G$2:$G$7,'DMG Tables'!$H$2:$H$7)</f>
        <v>170080000</v>
      </c>
      <c r="CCX23" s="1">
        <f>LOOKUP($A23,'DMG Tables'!$P$2:$P$35,'DMG Tables'!$O$2:$O$35)*CCX$1*LOOKUP(CCX$1,'DMG Tables'!$G$2:$G$7,'DMG Tables'!$H$2:$H$7)</f>
        <v>170160000</v>
      </c>
      <c r="CCY23" s="1">
        <f>LOOKUP($A23,'DMG Tables'!$P$2:$P$35,'DMG Tables'!$O$2:$O$35)*CCY$1*LOOKUP(CCY$1,'DMG Tables'!$G$2:$G$7,'DMG Tables'!$H$2:$H$7)</f>
        <v>170240000</v>
      </c>
      <c r="CCZ23" s="1">
        <f>LOOKUP($A23,'DMG Tables'!$P$2:$P$35,'DMG Tables'!$O$2:$O$35)*CCZ$1*LOOKUP(CCZ$1,'DMG Tables'!$G$2:$G$7,'DMG Tables'!$H$2:$H$7)</f>
        <v>170320000</v>
      </c>
      <c r="CDA23" s="1">
        <f>LOOKUP($A23,'DMG Tables'!$P$2:$P$35,'DMG Tables'!$O$2:$O$35)*CDA$1*LOOKUP(CDA$1,'DMG Tables'!$G$2:$G$7,'DMG Tables'!$H$2:$H$7)</f>
        <v>170400000</v>
      </c>
      <c r="CDB23" s="1">
        <f>LOOKUP($A23,'DMG Tables'!$P$2:$P$35,'DMG Tables'!$O$2:$O$35)*CDB$1*LOOKUP(CDB$1,'DMG Tables'!$G$2:$G$7,'DMG Tables'!$H$2:$H$7)</f>
        <v>170480000</v>
      </c>
      <c r="CDC23" s="1">
        <f>LOOKUP($A23,'DMG Tables'!$P$2:$P$35,'DMG Tables'!$O$2:$O$35)*CDC$1*LOOKUP(CDC$1,'DMG Tables'!$G$2:$G$7,'DMG Tables'!$H$2:$H$7)</f>
        <v>170560000</v>
      </c>
      <c r="CDD23" s="1">
        <f>LOOKUP($A23,'DMG Tables'!$P$2:$P$35,'DMG Tables'!$O$2:$O$35)*CDD$1*LOOKUP(CDD$1,'DMG Tables'!$G$2:$G$7,'DMG Tables'!$H$2:$H$7)</f>
        <v>170640000</v>
      </c>
      <c r="CDE23" s="1">
        <f>LOOKUP($A23,'DMG Tables'!$P$2:$P$35,'DMG Tables'!$O$2:$O$35)*CDE$1*LOOKUP(CDE$1,'DMG Tables'!$G$2:$G$7,'DMG Tables'!$H$2:$H$7)</f>
        <v>170720000</v>
      </c>
      <c r="CDF23" s="1">
        <f>LOOKUP($A23,'DMG Tables'!$P$2:$P$35,'DMG Tables'!$O$2:$O$35)*CDF$1*LOOKUP(CDF$1,'DMG Tables'!$G$2:$G$7,'DMG Tables'!$H$2:$H$7)</f>
        <v>170800000</v>
      </c>
      <c r="CDG23" s="1">
        <f>LOOKUP($A23,'DMG Tables'!$P$2:$P$35,'DMG Tables'!$O$2:$O$35)*CDG$1*LOOKUP(CDG$1,'DMG Tables'!$G$2:$G$7,'DMG Tables'!$H$2:$H$7)</f>
        <v>170880000</v>
      </c>
      <c r="CDH23" s="1">
        <f>LOOKUP($A23,'DMG Tables'!$P$2:$P$35,'DMG Tables'!$O$2:$O$35)*CDH$1*LOOKUP(CDH$1,'DMG Tables'!$G$2:$G$7,'DMG Tables'!$H$2:$H$7)</f>
        <v>170960000</v>
      </c>
      <c r="CDI23" s="1">
        <f>LOOKUP($A23,'DMG Tables'!$P$2:$P$35,'DMG Tables'!$O$2:$O$35)*CDI$1*LOOKUP(CDI$1,'DMG Tables'!$G$2:$G$7,'DMG Tables'!$H$2:$H$7)</f>
        <v>171040000</v>
      </c>
      <c r="CDJ23" s="1">
        <f>LOOKUP($A23,'DMG Tables'!$P$2:$P$35,'DMG Tables'!$O$2:$O$35)*CDJ$1*LOOKUP(CDJ$1,'DMG Tables'!$G$2:$G$7,'DMG Tables'!$H$2:$H$7)</f>
        <v>171120000</v>
      </c>
      <c r="CDK23" s="1">
        <f>LOOKUP($A23,'DMG Tables'!$P$2:$P$35,'DMG Tables'!$O$2:$O$35)*CDK$1*LOOKUP(CDK$1,'DMG Tables'!$G$2:$G$7,'DMG Tables'!$H$2:$H$7)</f>
        <v>171200000</v>
      </c>
      <c r="CDL23" s="1">
        <f>LOOKUP($A23,'DMG Tables'!$P$2:$P$35,'DMG Tables'!$O$2:$O$35)*CDL$1*LOOKUP(CDL$1,'DMG Tables'!$G$2:$G$7,'DMG Tables'!$H$2:$H$7)</f>
        <v>171280000</v>
      </c>
      <c r="CDM23" s="1">
        <f>LOOKUP($A23,'DMG Tables'!$P$2:$P$35,'DMG Tables'!$O$2:$O$35)*CDM$1*LOOKUP(CDM$1,'DMG Tables'!$G$2:$G$7,'DMG Tables'!$H$2:$H$7)</f>
        <v>171360000</v>
      </c>
      <c r="CDN23" s="1">
        <f>LOOKUP($A23,'DMG Tables'!$P$2:$P$35,'DMG Tables'!$O$2:$O$35)*CDN$1*LOOKUP(CDN$1,'DMG Tables'!$G$2:$G$7,'DMG Tables'!$H$2:$H$7)</f>
        <v>171440000</v>
      </c>
      <c r="CDO23" s="1">
        <f>LOOKUP($A23,'DMG Tables'!$P$2:$P$35,'DMG Tables'!$O$2:$O$35)*CDO$1*LOOKUP(CDO$1,'DMG Tables'!$G$2:$G$7,'DMG Tables'!$H$2:$H$7)</f>
        <v>171520000</v>
      </c>
      <c r="CDP23" s="1">
        <f>LOOKUP($A23,'DMG Tables'!$P$2:$P$35,'DMG Tables'!$O$2:$O$35)*CDP$1*LOOKUP(CDP$1,'DMG Tables'!$G$2:$G$7,'DMG Tables'!$H$2:$H$7)</f>
        <v>171600000</v>
      </c>
      <c r="CDQ23" s="1">
        <f>LOOKUP($A23,'DMG Tables'!$P$2:$P$35,'DMG Tables'!$O$2:$O$35)*CDQ$1*LOOKUP(CDQ$1,'DMG Tables'!$G$2:$G$7,'DMG Tables'!$H$2:$H$7)</f>
        <v>171680000</v>
      </c>
      <c r="CDR23" s="1">
        <f>LOOKUP($A23,'DMG Tables'!$P$2:$P$35,'DMG Tables'!$O$2:$O$35)*CDR$1*LOOKUP(CDR$1,'DMG Tables'!$G$2:$G$7,'DMG Tables'!$H$2:$H$7)</f>
        <v>171760000</v>
      </c>
      <c r="CDS23" s="1">
        <f>LOOKUP($A23,'DMG Tables'!$P$2:$P$35,'DMG Tables'!$O$2:$O$35)*CDS$1*LOOKUP(CDS$1,'DMG Tables'!$G$2:$G$7,'DMG Tables'!$H$2:$H$7)</f>
        <v>171840000</v>
      </c>
      <c r="CDT23" s="1">
        <f>LOOKUP($A23,'DMG Tables'!$P$2:$P$35,'DMG Tables'!$O$2:$O$35)*CDT$1*LOOKUP(CDT$1,'DMG Tables'!$G$2:$G$7,'DMG Tables'!$H$2:$H$7)</f>
        <v>171920000</v>
      </c>
      <c r="CDU23" s="1">
        <f>LOOKUP($A23,'DMG Tables'!$P$2:$P$35,'DMG Tables'!$O$2:$O$35)*CDU$1*LOOKUP(CDU$1,'DMG Tables'!$G$2:$G$7,'DMG Tables'!$H$2:$H$7)</f>
        <v>172000000</v>
      </c>
      <c r="CDV23" s="1">
        <f>LOOKUP($A23,'DMG Tables'!$P$2:$P$35,'DMG Tables'!$O$2:$O$35)*CDV$1*LOOKUP(CDV$1,'DMG Tables'!$G$2:$G$7,'DMG Tables'!$H$2:$H$7)</f>
        <v>172080000</v>
      </c>
      <c r="CDW23" s="1">
        <f>LOOKUP($A23,'DMG Tables'!$P$2:$P$35,'DMG Tables'!$O$2:$O$35)*CDW$1*LOOKUP(CDW$1,'DMG Tables'!$G$2:$G$7,'DMG Tables'!$H$2:$H$7)</f>
        <v>172160000</v>
      </c>
      <c r="CDX23" s="1">
        <f>LOOKUP($A23,'DMG Tables'!$P$2:$P$35,'DMG Tables'!$O$2:$O$35)*CDX$1*LOOKUP(CDX$1,'DMG Tables'!$G$2:$G$7,'DMG Tables'!$H$2:$H$7)</f>
        <v>172240000</v>
      </c>
      <c r="CDY23" s="1">
        <f>LOOKUP($A23,'DMG Tables'!$P$2:$P$35,'DMG Tables'!$O$2:$O$35)*CDY$1*LOOKUP(CDY$1,'DMG Tables'!$G$2:$G$7,'DMG Tables'!$H$2:$H$7)</f>
        <v>172320000</v>
      </c>
      <c r="CDZ23" s="1">
        <f>LOOKUP($A23,'DMG Tables'!$P$2:$P$35,'DMG Tables'!$O$2:$O$35)*CDZ$1*LOOKUP(CDZ$1,'DMG Tables'!$G$2:$G$7,'DMG Tables'!$H$2:$H$7)</f>
        <v>172400000</v>
      </c>
      <c r="CEA23" s="1">
        <f>LOOKUP($A23,'DMG Tables'!$P$2:$P$35,'DMG Tables'!$O$2:$O$35)*CEA$1*LOOKUP(CEA$1,'DMG Tables'!$G$2:$G$7,'DMG Tables'!$H$2:$H$7)</f>
        <v>172480000</v>
      </c>
      <c r="CEB23" s="1">
        <f>LOOKUP($A23,'DMG Tables'!$P$2:$P$35,'DMG Tables'!$O$2:$O$35)*CEB$1*LOOKUP(CEB$1,'DMG Tables'!$G$2:$G$7,'DMG Tables'!$H$2:$H$7)</f>
        <v>172560000</v>
      </c>
      <c r="CEC23" s="1">
        <f>LOOKUP($A23,'DMG Tables'!$P$2:$P$35,'DMG Tables'!$O$2:$O$35)*CEC$1*LOOKUP(CEC$1,'DMG Tables'!$G$2:$G$7,'DMG Tables'!$H$2:$H$7)</f>
        <v>172640000</v>
      </c>
      <c r="CED23" s="1">
        <f>LOOKUP($A23,'DMG Tables'!$P$2:$P$35,'DMG Tables'!$O$2:$O$35)*CED$1*LOOKUP(CED$1,'DMG Tables'!$G$2:$G$7,'DMG Tables'!$H$2:$H$7)</f>
        <v>172720000</v>
      </c>
      <c r="CEE23" s="1">
        <f>LOOKUP($A23,'DMG Tables'!$P$2:$P$35,'DMG Tables'!$O$2:$O$35)*CEE$1*LOOKUP(CEE$1,'DMG Tables'!$G$2:$G$7,'DMG Tables'!$H$2:$H$7)</f>
        <v>172800000</v>
      </c>
      <c r="CEF23" s="1">
        <f>LOOKUP($A23,'DMG Tables'!$P$2:$P$35,'DMG Tables'!$O$2:$O$35)*CEF$1*LOOKUP(CEF$1,'DMG Tables'!$G$2:$G$7,'DMG Tables'!$H$2:$H$7)</f>
        <v>172880000</v>
      </c>
      <c r="CEG23" s="1">
        <f>LOOKUP($A23,'DMG Tables'!$P$2:$P$35,'DMG Tables'!$O$2:$O$35)*CEG$1*LOOKUP(CEG$1,'DMG Tables'!$G$2:$G$7,'DMG Tables'!$H$2:$H$7)</f>
        <v>172960000</v>
      </c>
      <c r="CEH23" s="1">
        <f>LOOKUP($A23,'DMG Tables'!$P$2:$P$35,'DMG Tables'!$O$2:$O$35)*CEH$1*LOOKUP(CEH$1,'DMG Tables'!$G$2:$G$7,'DMG Tables'!$H$2:$H$7)</f>
        <v>173040000</v>
      </c>
      <c r="CEI23" s="1">
        <f>LOOKUP($A23,'DMG Tables'!$P$2:$P$35,'DMG Tables'!$O$2:$O$35)*CEI$1*LOOKUP(CEI$1,'DMG Tables'!$G$2:$G$7,'DMG Tables'!$H$2:$H$7)</f>
        <v>173120000</v>
      </c>
      <c r="CEJ23" s="1">
        <f>LOOKUP($A23,'DMG Tables'!$P$2:$P$35,'DMG Tables'!$O$2:$O$35)*CEJ$1*LOOKUP(CEJ$1,'DMG Tables'!$G$2:$G$7,'DMG Tables'!$H$2:$H$7)</f>
        <v>173200000</v>
      </c>
      <c r="CEK23" s="1">
        <f>LOOKUP($A23,'DMG Tables'!$P$2:$P$35,'DMG Tables'!$O$2:$O$35)*CEK$1*LOOKUP(CEK$1,'DMG Tables'!$G$2:$G$7,'DMG Tables'!$H$2:$H$7)</f>
        <v>173280000</v>
      </c>
      <c r="CEL23" s="1">
        <f>LOOKUP($A23,'DMG Tables'!$P$2:$P$35,'DMG Tables'!$O$2:$O$35)*CEL$1*LOOKUP(CEL$1,'DMG Tables'!$G$2:$G$7,'DMG Tables'!$H$2:$H$7)</f>
        <v>173360000</v>
      </c>
      <c r="CEM23" s="1">
        <f>LOOKUP($A23,'DMG Tables'!$P$2:$P$35,'DMG Tables'!$O$2:$O$35)*CEM$1*LOOKUP(CEM$1,'DMG Tables'!$G$2:$G$7,'DMG Tables'!$H$2:$H$7)</f>
        <v>173440000</v>
      </c>
      <c r="CEN23" s="1">
        <f>LOOKUP($A23,'DMG Tables'!$P$2:$P$35,'DMG Tables'!$O$2:$O$35)*CEN$1*LOOKUP(CEN$1,'DMG Tables'!$G$2:$G$7,'DMG Tables'!$H$2:$H$7)</f>
        <v>173520000</v>
      </c>
      <c r="CEO23" s="1">
        <f>LOOKUP($A23,'DMG Tables'!$P$2:$P$35,'DMG Tables'!$O$2:$O$35)*CEO$1*LOOKUP(CEO$1,'DMG Tables'!$G$2:$G$7,'DMG Tables'!$H$2:$H$7)</f>
        <v>173600000</v>
      </c>
      <c r="CEP23" s="1">
        <f>LOOKUP($A23,'DMG Tables'!$P$2:$P$35,'DMG Tables'!$O$2:$O$35)*CEP$1*LOOKUP(CEP$1,'DMG Tables'!$G$2:$G$7,'DMG Tables'!$H$2:$H$7)</f>
        <v>173680000</v>
      </c>
      <c r="CEQ23" s="1">
        <f>LOOKUP($A23,'DMG Tables'!$P$2:$P$35,'DMG Tables'!$O$2:$O$35)*CEQ$1*LOOKUP(CEQ$1,'DMG Tables'!$G$2:$G$7,'DMG Tables'!$H$2:$H$7)</f>
        <v>173760000</v>
      </c>
      <c r="CER23" s="1">
        <f>LOOKUP($A23,'DMG Tables'!$P$2:$P$35,'DMG Tables'!$O$2:$O$35)*CER$1*LOOKUP(CER$1,'DMG Tables'!$G$2:$G$7,'DMG Tables'!$H$2:$H$7)</f>
        <v>173840000</v>
      </c>
      <c r="CES23" s="1">
        <f>LOOKUP($A23,'DMG Tables'!$P$2:$P$35,'DMG Tables'!$O$2:$O$35)*CES$1*LOOKUP(CES$1,'DMG Tables'!$G$2:$G$7,'DMG Tables'!$H$2:$H$7)</f>
        <v>173920000</v>
      </c>
      <c r="CET23" s="1">
        <f>LOOKUP($A23,'DMG Tables'!$P$2:$P$35,'DMG Tables'!$O$2:$O$35)*CET$1*LOOKUP(CET$1,'DMG Tables'!$G$2:$G$7,'DMG Tables'!$H$2:$H$7)</f>
        <v>174000000</v>
      </c>
      <c r="CEU23" s="1">
        <f>LOOKUP($A23,'DMG Tables'!$P$2:$P$35,'DMG Tables'!$O$2:$O$35)*CEU$1*LOOKUP(CEU$1,'DMG Tables'!$G$2:$G$7,'DMG Tables'!$H$2:$H$7)</f>
        <v>174080000</v>
      </c>
      <c r="CEV23" s="1">
        <f>LOOKUP($A23,'DMG Tables'!$P$2:$P$35,'DMG Tables'!$O$2:$O$35)*CEV$1*LOOKUP(CEV$1,'DMG Tables'!$G$2:$G$7,'DMG Tables'!$H$2:$H$7)</f>
        <v>174160000</v>
      </c>
      <c r="CEW23" s="1">
        <f>LOOKUP($A23,'DMG Tables'!$P$2:$P$35,'DMG Tables'!$O$2:$O$35)*CEW$1*LOOKUP(CEW$1,'DMG Tables'!$G$2:$G$7,'DMG Tables'!$H$2:$H$7)</f>
        <v>174240000</v>
      </c>
      <c r="CEX23" s="1">
        <f>LOOKUP($A23,'DMG Tables'!$P$2:$P$35,'DMG Tables'!$O$2:$O$35)*CEX$1*LOOKUP(CEX$1,'DMG Tables'!$G$2:$G$7,'DMG Tables'!$H$2:$H$7)</f>
        <v>174320000</v>
      </c>
      <c r="CEY23" s="1">
        <f>LOOKUP($A23,'DMG Tables'!$P$2:$P$35,'DMG Tables'!$O$2:$O$35)*CEY$1*LOOKUP(CEY$1,'DMG Tables'!$G$2:$G$7,'DMG Tables'!$H$2:$H$7)</f>
        <v>174400000</v>
      </c>
      <c r="CEZ23" s="1">
        <f>LOOKUP($A23,'DMG Tables'!$P$2:$P$35,'DMG Tables'!$O$2:$O$35)*CEZ$1*LOOKUP(CEZ$1,'DMG Tables'!$G$2:$G$7,'DMG Tables'!$H$2:$H$7)</f>
        <v>174480000</v>
      </c>
      <c r="CFA23" s="1">
        <f>LOOKUP($A23,'DMG Tables'!$P$2:$P$35,'DMG Tables'!$O$2:$O$35)*CFA$1*LOOKUP(CFA$1,'DMG Tables'!$G$2:$G$7,'DMG Tables'!$H$2:$H$7)</f>
        <v>174560000</v>
      </c>
      <c r="CFB23" s="1">
        <f>LOOKUP($A23,'DMG Tables'!$P$2:$P$35,'DMG Tables'!$O$2:$O$35)*CFB$1*LOOKUP(CFB$1,'DMG Tables'!$G$2:$G$7,'DMG Tables'!$H$2:$H$7)</f>
        <v>174640000</v>
      </c>
      <c r="CFC23" s="1">
        <f>LOOKUP($A23,'DMG Tables'!$P$2:$P$35,'DMG Tables'!$O$2:$O$35)*CFC$1*LOOKUP(CFC$1,'DMG Tables'!$G$2:$G$7,'DMG Tables'!$H$2:$H$7)</f>
        <v>174720000</v>
      </c>
      <c r="CFD23" s="1">
        <f>LOOKUP($A23,'DMG Tables'!$P$2:$P$35,'DMG Tables'!$O$2:$O$35)*CFD$1*LOOKUP(CFD$1,'DMG Tables'!$G$2:$G$7,'DMG Tables'!$H$2:$H$7)</f>
        <v>174800000</v>
      </c>
      <c r="CFE23" s="1">
        <f>LOOKUP($A23,'DMG Tables'!$P$2:$P$35,'DMG Tables'!$O$2:$O$35)*CFE$1*LOOKUP(CFE$1,'DMG Tables'!$G$2:$G$7,'DMG Tables'!$H$2:$H$7)</f>
        <v>174880000</v>
      </c>
      <c r="CFF23" s="1">
        <f>LOOKUP($A23,'DMG Tables'!$P$2:$P$35,'DMG Tables'!$O$2:$O$35)*CFF$1*LOOKUP(CFF$1,'DMG Tables'!$G$2:$G$7,'DMG Tables'!$H$2:$H$7)</f>
        <v>174960000</v>
      </c>
      <c r="CFG23" s="1">
        <f>LOOKUP($A23,'DMG Tables'!$P$2:$P$35,'DMG Tables'!$O$2:$O$35)*CFG$1*LOOKUP(CFG$1,'DMG Tables'!$G$2:$G$7,'DMG Tables'!$H$2:$H$7)</f>
        <v>175040000</v>
      </c>
      <c r="CFH23" s="1">
        <f>LOOKUP($A23,'DMG Tables'!$P$2:$P$35,'DMG Tables'!$O$2:$O$35)*CFH$1*LOOKUP(CFH$1,'DMG Tables'!$G$2:$G$7,'DMG Tables'!$H$2:$H$7)</f>
        <v>175120000</v>
      </c>
      <c r="CFI23" s="1">
        <f>LOOKUP($A23,'DMG Tables'!$P$2:$P$35,'DMG Tables'!$O$2:$O$35)*CFI$1*LOOKUP(CFI$1,'DMG Tables'!$G$2:$G$7,'DMG Tables'!$H$2:$H$7)</f>
        <v>175200000</v>
      </c>
      <c r="CFJ23" s="1">
        <f>LOOKUP($A23,'DMG Tables'!$P$2:$P$35,'DMG Tables'!$O$2:$O$35)*CFJ$1*LOOKUP(CFJ$1,'DMG Tables'!$G$2:$G$7,'DMG Tables'!$H$2:$H$7)</f>
        <v>175280000</v>
      </c>
      <c r="CFK23" s="1">
        <f>LOOKUP($A23,'DMG Tables'!$P$2:$P$35,'DMG Tables'!$O$2:$O$35)*CFK$1*LOOKUP(CFK$1,'DMG Tables'!$G$2:$G$7,'DMG Tables'!$H$2:$H$7)</f>
        <v>175360000</v>
      </c>
      <c r="CFL23" s="1">
        <f>LOOKUP($A23,'DMG Tables'!$P$2:$P$35,'DMG Tables'!$O$2:$O$35)*CFL$1*LOOKUP(CFL$1,'DMG Tables'!$G$2:$G$7,'DMG Tables'!$H$2:$H$7)</f>
        <v>175440000</v>
      </c>
      <c r="CFM23" s="1">
        <f>LOOKUP($A23,'DMG Tables'!$P$2:$P$35,'DMG Tables'!$O$2:$O$35)*CFM$1*LOOKUP(CFM$1,'DMG Tables'!$G$2:$G$7,'DMG Tables'!$H$2:$H$7)</f>
        <v>175520000</v>
      </c>
      <c r="CFN23" s="1">
        <f>LOOKUP($A23,'DMG Tables'!$P$2:$P$35,'DMG Tables'!$O$2:$O$35)*CFN$1*LOOKUP(CFN$1,'DMG Tables'!$G$2:$G$7,'DMG Tables'!$H$2:$H$7)</f>
        <v>175600000</v>
      </c>
      <c r="CFO23" s="1">
        <f>LOOKUP($A23,'DMG Tables'!$P$2:$P$35,'DMG Tables'!$O$2:$O$35)*CFO$1*LOOKUP(CFO$1,'DMG Tables'!$G$2:$G$7,'DMG Tables'!$H$2:$H$7)</f>
        <v>175680000</v>
      </c>
      <c r="CFP23" s="1">
        <f>LOOKUP($A23,'DMG Tables'!$P$2:$P$35,'DMG Tables'!$O$2:$O$35)*CFP$1*LOOKUP(CFP$1,'DMG Tables'!$G$2:$G$7,'DMG Tables'!$H$2:$H$7)</f>
        <v>175760000</v>
      </c>
      <c r="CFQ23" s="1">
        <f>LOOKUP($A23,'DMG Tables'!$P$2:$P$35,'DMG Tables'!$O$2:$O$35)*CFQ$1*LOOKUP(CFQ$1,'DMG Tables'!$G$2:$G$7,'DMG Tables'!$H$2:$H$7)</f>
        <v>175840000</v>
      </c>
      <c r="CFR23" s="1">
        <f>LOOKUP($A23,'DMG Tables'!$P$2:$P$35,'DMG Tables'!$O$2:$O$35)*CFR$1*LOOKUP(CFR$1,'DMG Tables'!$G$2:$G$7,'DMG Tables'!$H$2:$H$7)</f>
        <v>175920000</v>
      </c>
      <c r="CFS23" s="1">
        <f>LOOKUP($A23,'DMG Tables'!$P$2:$P$35,'DMG Tables'!$O$2:$O$35)*CFS$1*LOOKUP(CFS$1,'DMG Tables'!$G$2:$G$7,'DMG Tables'!$H$2:$H$7)</f>
        <v>176000000</v>
      </c>
      <c r="CFT23" s="1">
        <f>LOOKUP($A23,'DMG Tables'!$P$2:$P$35,'DMG Tables'!$O$2:$O$35)*CFT$1*LOOKUP(CFT$1,'DMG Tables'!$G$2:$G$7,'DMG Tables'!$H$2:$H$7)</f>
        <v>176080000</v>
      </c>
      <c r="CFU23" s="1">
        <f>LOOKUP($A23,'DMG Tables'!$P$2:$P$35,'DMG Tables'!$O$2:$O$35)*CFU$1*LOOKUP(CFU$1,'DMG Tables'!$G$2:$G$7,'DMG Tables'!$H$2:$H$7)</f>
        <v>176160000</v>
      </c>
      <c r="CFV23" s="1">
        <f>LOOKUP($A23,'DMG Tables'!$P$2:$P$35,'DMG Tables'!$O$2:$O$35)*CFV$1*LOOKUP(CFV$1,'DMG Tables'!$G$2:$G$7,'DMG Tables'!$H$2:$H$7)</f>
        <v>176240000</v>
      </c>
      <c r="CFW23" s="1">
        <f>LOOKUP($A23,'DMG Tables'!$P$2:$P$35,'DMG Tables'!$O$2:$O$35)*CFW$1*LOOKUP(CFW$1,'DMG Tables'!$G$2:$G$7,'DMG Tables'!$H$2:$H$7)</f>
        <v>176320000</v>
      </c>
      <c r="CFX23" s="1">
        <f>LOOKUP($A23,'DMG Tables'!$P$2:$P$35,'DMG Tables'!$O$2:$O$35)*CFX$1*LOOKUP(CFX$1,'DMG Tables'!$G$2:$G$7,'DMG Tables'!$H$2:$H$7)</f>
        <v>176400000</v>
      </c>
      <c r="CFY23" s="1">
        <f>LOOKUP($A23,'DMG Tables'!$P$2:$P$35,'DMG Tables'!$O$2:$O$35)*CFY$1*LOOKUP(CFY$1,'DMG Tables'!$G$2:$G$7,'DMG Tables'!$H$2:$H$7)</f>
        <v>176480000</v>
      </c>
      <c r="CFZ23" s="1">
        <f>LOOKUP($A23,'DMG Tables'!$P$2:$P$35,'DMG Tables'!$O$2:$O$35)*CFZ$1*LOOKUP(CFZ$1,'DMG Tables'!$G$2:$G$7,'DMG Tables'!$H$2:$H$7)</f>
        <v>176560000</v>
      </c>
      <c r="CGA23" s="1">
        <f>LOOKUP($A23,'DMG Tables'!$P$2:$P$35,'DMG Tables'!$O$2:$O$35)*CGA$1*LOOKUP(CGA$1,'DMG Tables'!$G$2:$G$7,'DMG Tables'!$H$2:$H$7)</f>
        <v>176640000</v>
      </c>
      <c r="CGB23" s="1">
        <f>LOOKUP($A23,'DMG Tables'!$P$2:$P$35,'DMG Tables'!$O$2:$O$35)*CGB$1*LOOKUP(CGB$1,'DMG Tables'!$G$2:$G$7,'DMG Tables'!$H$2:$H$7)</f>
        <v>176720000</v>
      </c>
      <c r="CGC23" s="1">
        <f>LOOKUP($A23,'DMG Tables'!$P$2:$P$35,'DMG Tables'!$O$2:$O$35)*CGC$1*LOOKUP(CGC$1,'DMG Tables'!$G$2:$G$7,'DMG Tables'!$H$2:$H$7)</f>
        <v>176800000</v>
      </c>
      <c r="CGD23" s="1">
        <f>LOOKUP($A23,'DMG Tables'!$P$2:$P$35,'DMG Tables'!$O$2:$O$35)*CGD$1*LOOKUP(CGD$1,'DMG Tables'!$G$2:$G$7,'DMG Tables'!$H$2:$H$7)</f>
        <v>176880000</v>
      </c>
      <c r="CGE23" s="1">
        <f>LOOKUP($A23,'DMG Tables'!$P$2:$P$35,'DMG Tables'!$O$2:$O$35)*CGE$1*LOOKUP(CGE$1,'DMG Tables'!$G$2:$G$7,'DMG Tables'!$H$2:$H$7)</f>
        <v>176960000</v>
      </c>
      <c r="CGF23" s="1">
        <f>LOOKUP($A23,'DMG Tables'!$P$2:$P$35,'DMG Tables'!$O$2:$O$35)*CGF$1*LOOKUP(CGF$1,'DMG Tables'!$G$2:$G$7,'DMG Tables'!$H$2:$H$7)</f>
        <v>177040000</v>
      </c>
      <c r="CGG23" s="1">
        <f>LOOKUP($A23,'DMG Tables'!$P$2:$P$35,'DMG Tables'!$O$2:$O$35)*CGG$1*LOOKUP(CGG$1,'DMG Tables'!$G$2:$G$7,'DMG Tables'!$H$2:$H$7)</f>
        <v>177120000</v>
      </c>
      <c r="CGH23" s="1">
        <f>LOOKUP($A23,'DMG Tables'!$P$2:$P$35,'DMG Tables'!$O$2:$O$35)*CGH$1*LOOKUP(CGH$1,'DMG Tables'!$G$2:$G$7,'DMG Tables'!$H$2:$H$7)</f>
        <v>177200000</v>
      </c>
      <c r="CGI23" s="1">
        <f>LOOKUP($A23,'DMG Tables'!$P$2:$P$35,'DMG Tables'!$O$2:$O$35)*CGI$1*LOOKUP(CGI$1,'DMG Tables'!$G$2:$G$7,'DMG Tables'!$H$2:$H$7)</f>
        <v>177280000</v>
      </c>
      <c r="CGJ23" s="1">
        <f>LOOKUP($A23,'DMG Tables'!$P$2:$P$35,'DMG Tables'!$O$2:$O$35)*CGJ$1*LOOKUP(CGJ$1,'DMG Tables'!$G$2:$G$7,'DMG Tables'!$H$2:$H$7)</f>
        <v>177360000</v>
      </c>
      <c r="CGK23" s="1">
        <f>LOOKUP($A23,'DMG Tables'!$P$2:$P$35,'DMG Tables'!$O$2:$O$35)*CGK$1*LOOKUP(CGK$1,'DMG Tables'!$G$2:$G$7,'DMG Tables'!$H$2:$H$7)</f>
        <v>177440000</v>
      </c>
      <c r="CGL23" s="1">
        <f>LOOKUP($A23,'DMG Tables'!$P$2:$P$35,'DMG Tables'!$O$2:$O$35)*CGL$1*LOOKUP(CGL$1,'DMG Tables'!$G$2:$G$7,'DMG Tables'!$H$2:$H$7)</f>
        <v>177520000</v>
      </c>
      <c r="CGM23" s="1">
        <f>LOOKUP($A23,'DMG Tables'!$P$2:$P$35,'DMG Tables'!$O$2:$O$35)*CGM$1*LOOKUP(CGM$1,'DMG Tables'!$G$2:$G$7,'DMG Tables'!$H$2:$H$7)</f>
        <v>177600000</v>
      </c>
      <c r="CGN23" s="1">
        <f>LOOKUP($A23,'DMG Tables'!$P$2:$P$35,'DMG Tables'!$O$2:$O$35)*CGN$1*LOOKUP(CGN$1,'DMG Tables'!$G$2:$G$7,'DMG Tables'!$H$2:$H$7)</f>
        <v>177680000</v>
      </c>
      <c r="CGO23" s="1">
        <f>LOOKUP($A23,'DMG Tables'!$P$2:$P$35,'DMG Tables'!$O$2:$O$35)*CGO$1*LOOKUP(CGO$1,'DMG Tables'!$G$2:$G$7,'DMG Tables'!$H$2:$H$7)</f>
        <v>177760000</v>
      </c>
      <c r="CGP23" s="1">
        <f>LOOKUP($A23,'DMG Tables'!$P$2:$P$35,'DMG Tables'!$O$2:$O$35)*CGP$1*LOOKUP(CGP$1,'DMG Tables'!$G$2:$G$7,'DMG Tables'!$H$2:$H$7)</f>
        <v>177840000</v>
      </c>
      <c r="CGQ23" s="1">
        <f>LOOKUP($A23,'DMG Tables'!$P$2:$P$35,'DMG Tables'!$O$2:$O$35)*CGQ$1*LOOKUP(CGQ$1,'DMG Tables'!$G$2:$G$7,'DMG Tables'!$H$2:$H$7)</f>
        <v>177920000</v>
      </c>
      <c r="CGR23" s="1">
        <f>LOOKUP($A23,'DMG Tables'!$P$2:$P$35,'DMG Tables'!$O$2:$O$35)*CGR$1*LOOKUP(CGR$1,'DMG Tables'!$G$2:$G$7,'DMG Tables'!$H$2:$H$7)</f>
        <v>178000000</v>
      </c>
      <c r="CGS23" s="1">
        <f>LOOKUP($A23,'DMG Tables'!$P$2:$P$35,'DMG Tables'!$O$2:$O$35)*CGS$1*LOOKUP(CGS$1,'DMG Tables'!$G$2:$G$7,'DMG Tables'!$H$2:$H$7)</f>
        <v>178080000</v>
      </c>
      <c r="CGT23" s="1">
        <f>LOOKUP($A23,'DMG Tables'!$P$2:$P$35,'DMG Tables'!$O$2:$O$35)*CGT$1*LOOKUP(CGT$1,'DMG Tables'!$G$2:$G$7,'DMG Tables'!$H$2:$H$7)</f>
        <v>178160000</v>
      </c>
      <c r="CGU23" s="1">
        <f>LOOKUP($A23,'DMG Tables'!$P$2:$P$35,'DMG Tables'!$O$2:$O$35)*CGU$1*LOOKUP(CGU$1,'DMG Tables'!$G$2:$G$7,'DMG Tables'!$H$2:$H$7)</f>
        <v>178240000</v>
      </c>
      <c r="CGV23" s="1">
        <f>LOOKUP($A23,'DMG Tables'!$P$2:$P$35,'DMG Tables'!$O$2:$O$35)*CGV$1*LOOKUP(CGV$1,'DMG Tables'!$G$2:$G$7,'DMG Tables'!$H$2:$H$7)</f>
        <v>178320000</v>
      </c>
      <c r="CGW23" s="1">
        <f>LOOKUP($A23,'DMG Tables'!$P$2:$P$35,'DMG Tables'!$O$2:$O$35)*CGW$1*LOOKUP(CGW$1,'DMG Tables'!$G$2:$G$7,'DMG Tables'!$H$2:$H$7)</f>
        <v>178400000</v>
      </c>
      <c r="CGX23" s="1">
        <f>LOOKUP($A23,'DMG Tables'!$P$2:$P$35,'DMG Tables'!$O$2:$O$35)*CGX$1*LOOKUP(CGX$1,'DMG Tables'!$G$2:$G$7,'DMG Tables'!$H$2:$H$7)</f>
        <v>178480000</v>
      </c>
      <c r="CGY23" s="1">
        <f>LOOKUP($A23,'DMG Tables'!$P$2:$P$35,'DMG Tables'!$O$2:$O$35)*CGY$1*LOOKUP(CGY$1,'DMG Tables'!$G$2:$G$7,'DMG Tables'!$H$2:$H$7)</f>
        <v>178560000</v>
      </c>
      <c r="CGZ23" s="1">
        <f>LOOKUP($A23,'DMG Tables'!$P$2:$P$35,'DMG Tables'!$O$2:$O$35)*CGZ$1*LOOKUP(CGZ$1,'DMG Tables'!$G$2:$G$7,'DMG Tables'!$H$2:$H$7)</f>
        <v>178640000</v>
      </c>
      <c r="CHA23" s="1">
        <f>LOOKUP($A23,'DMG Tables'!$P$2:$P$35,'DMG Tables'!$O$2:$O$35)*CHA$1*LOOKUP(CHA$1,'DMG Tables'!$G$2:$G$7,'DMG Tables'!$H$2:$H$7)</f>
        <v>178720000</v>
      </c>
      <c r="CHB23" s="1">
        <f>LOOKUP($A23,'DMG Tables'!$P$2:$P$35,'DMG Tables'!$O$2:$O$35)*CHB$1*LOOKUP(CHB$1,'DMG Tables'!$G$2:$G$7,'DMG Tables'!$H$2:$H$7)</f>
        <v>178800000</v>
      </c>
      <c r="CHC23" s="1">
        <f>LOOKUP($A23,'DMG Tables'!$P$2:$P$35,'DMG Tables'!$O$2:$O$35)*CHC$1*LOOKUP(CHC$1,'DMG Tables'!$G$2:$G$7,'DMG Tables'!$H$2:$H$7)</f>
        <v>178880000</v>
      </c>
      <c r="CHD23" s="1">
        <f>LOOKUP($A23,'DMG Tables'!$P$2:$P$35,'DMG Tables'!$O$2:$O$35)*CHD$1*LOOKUP(CHD$1,'DMG Tables'!$G$2:$G$7,'DMG Tables'!$H$2:$H$7)</f>
        <v>178960000</v>
      </c>
      <c r="CHE23" s="1">
        <f>LOOKUP($A23,'DMG Tables'!$P$2:$P$35,'DMG Tables'!$O$2:$O$35)*CHE$1*LOOKUP(CHE$1,'DMG Tables'!$G$2:$G$7,'DMG Tables'!$H$2:$H$7)</f>
        <v>179040000</v>
      </c>
      <c r="CHF23" s="1">
        <f>LOOKUP($A23,'DMG Tables'!$P$2:$P$35,'DMG Tables'!$O$2:$O$35)*CHF$1*LOOKUP(CHF$1,'DMG Tables'!$G$2:$G$7,'DMG Tables'!$H$2:$H$7)</f>
        <v>179120000</v>
      </c>
      <c r="CHG23" s="1">
        <f>LOOKUP($A23,'DMG Tables'!$P$2:$P$35,'DMG Tables'!$O$2:$O$35)*CHG$1*LOOKUP(CHG$1,'DMG Tables'!$G$2:$G$7,'DMG Tables'!$H$2:$H$7)</f>
        <v>179200000</v>
      </c>
      <c r="CHH23" s="1">
        <f>LOOKUP($A23,'DMG Tables'!$P$2:$P$35,'DMG Tables'!$O$2:$O$35)*CHH$1*LOOKUP(CHH$1,'DMG Tables'!$G$2:$G$7,'DMG Tables'!$H$2:$H$7)</f>
        <v>179280000</v>
      </c>
      <c r="CHI23" s="1">
        <f>LOOKUP($A23,'DMG Tables'!$P$2:$P$35,'DMG Tables'!$O$2:$O$35)*CHI$1*LOOKUP(CHI$1,'DMG Tables'!$G$2:$G$7,'DMG Tables'!$H$2:$H$7)</f>
        <v>179360000</v>
      </c>
      <c r="CHJ23" s="1">
        <f>LOOKUP($A23,'DMG Tables'!$P$2:$P$35,'DMG Tables'!$O$2:$O$35)*CHJ$1*LOOKUP(CHJ$1,'DMG Tables'!$G$2:$G$7,'DMG Tables'!$H$2:$H$7)</f>
        <v>179440000</v>
      </c>
      <c r="CHK23" s="1">
        <f>LOOKUP($A23,'DMG Tables'!$P$2:$P$35,'DMG Tables'!$O$2:$O$35)*CHK$1*LOOKUP(CHK$1,'DMG Tables'!$G$2:$G$7,'DMG Tables'!$H$2:$H$7)</f>
        <v>179520000</v>
      </c>
      <c r="CHL23" s="1">
        <f>LOOKUP($A23,'DMG Tables'!$P$2:$P$35,'DMG Tables'!$O$2:$O$35)*CHL$1*LOOKUP(CHL$1,'DMG Tables'!$G$2:$G$7,'DMG Tables'!$H$2:$H$7)</f>
        <v>179600000</v>
      </c>
      <c r="CHM23" s="1">
        <f>LOOKUP($A23,'DMG Tables'!$P$2:$P$35,'DMG Tables'!$O$2:$O$35)*CHM$1*LOOKUP(CHM$1,'DMG Tables'!$G$2:$G$7,'DMG Tables'!$H$2:$H$7)</f>
        <v>179680000</v>
      </c>
      <c r="CHN23" s="1">
        <f>LOOKUP($A23,'DMG Tables'!$P$2:$P$35,'DMG Tables'!$O$2:$O$35)*CHN$1*LOOKUP(CHN$1,'DMG Tables'!$G$2:$G$7,'DMG Tables'!$H$2:$H$7)</f>
        <v>179760000</v>
      </c>
      <c r="CHO23" s="1">
        <f>LOOKUP($A23,'DMG Tables'!$P$2:$P$35,'DMG Tables'!$O$2:$O$35)*CHO$1*LOOKUP(CHO$1,'DMG Tables'!$G$2:$G$7,'DMG Tables'!$H$2:$H$7)</f>
        <v>179840000</v>
      </c>
      <c r="CHP23" s="1">
        <f>LOOKUP($A23,'DMG Tables'!$P$2:$P$35,'DMG Tables'!$O$2:$O$35)*CHP$1*LOOKUP(CHP$1,'DMG Tables'!$G$2:$G$7,'DMG Tables'!$H$2:$H$7)</f>
        <v>179920000</v>
      </c>
      <c r="CHQ23" s="1">
        <f>LOOKUP($A23,'DMG Tables'!$P$2:$P$35,'DMG Tables'!$O$2:$O$35)*CHQ$1*LOOKUP(CHQ$1,'DMG Tables'!$G$2:$G$7,'DMG Tables'!$H$2:$H$7)</f>
        <v>180000000</v>
      </c>
      <c r="CHR23" s="1">
        <f>LOOKUP($A23,'DMG Tables'!$P$2:$P$35,'DMG Tables'!$O$2:$O$35)*CHR$1*LOOKUP(CHR$1,'DMG Tables'!$G$2:$G$7,'DMG Tables'!$H$2:$H$7)</f>
        <v>180080000</v>
      </c>
      <c r="CHS23" s="1">
        <f>LOOKUP($A23,'DMG Tables'!$P$2:$P$35,'DMG Tables'!$O$2:$O$35)*CHS$1*LOOKUP(CHS$1,'DMG Tables'!$G$2:$G$7,'DMG Tables'!$H$2:$H$7)</f>
        <v>180160000</v>
      </c>
      <c r="CHT23" s="1">
        <f>LOOKUP($A23,'DMG Tables'!$P$2:$P$35,'DMG Tables'!$O$2:$O$35)*CHT$1*LOOKUP(CHT$1,'DMG Tables'!$G$2:$G$7,'DMG Tables'!$H$2:$H$7)</f>
        <v>180240000</v>
      </c>
      <c r="CHU23" s="1">
        <f>LOOKUP($A23,'DMG Tables'!$P$2:$P$35,'DMG Tables'!$O$2:$O$35)*CHU$1*LOOKUP(CHU$1,'DMG Tables'!$G$2:$G$7,'DMG Tables'!$H$2:$H$7)</f>
        <v>180320000</v>
      </c>
      <c r="CHV23" s="1">
        <f>LOOKUP($A23,'DMG Tables'!$P$2:$P$35,'DMG Tables'!$O$2:$O$35)*CHV$1*LOOKUP(CHV$1,'DMG Tables'!$G$2:$G$7,'DMG Tables'!$H$2:$H$7)</f>
        <v>180400000</v>
      </c>
      <c r="CHW23" s="1">
        <f>LOOKUP($A23,'DMG Tables'!$P$2:$P$35,'DMG Tables'!$O$2:$O$35)*CHW$1*LOOKUP(CHW$1,'DMG Tables'!$G$2:$G$7,'DMG Tables'!$H$2:$H$7)</f>
        <v>180480000</v>
      </c>
      <c r="CHX23" s="1">
        <f>LOOKUP($A23,'DMG Tables'!$P$2:$P$35,'DMG Tables'!$O$2:$O$35)*CHX$1*LOOKUP(CHX$1,'DMG Tables'!$G$2:$G$7,'DMG Tables'!$H$2:$H$7)</f>
        <v>180560000</v>
      </c>
      <c r="CHY23" s="1">
        <f>LOOKUP($A23,'DMG Tables'!$P$2:$P$35,'DMG Tables'!$O$2:$O$35)*CHY$1*LOOKUP(CHY$1,'DMG Tables'!$G$2:$G$7,'DMG Tables'!$H$2:$H$7)</f>
        <v>180640000</v>
      </c>
      <c r="CHZ23" s="1">
        <f>LOOKUP($A23,'DMG Tables'!$P$2:$P$35,'DMG Tables'!$O$2:$O$35)*CHZ$1*LOOKUP(CHZ$1,'DMG Tables'!$G$2:$G$7,'DMG Tables'!$H$2:$H$7)</f>
        <v>180720000</v>
      </c>
      <c r="CIA23" s="1">
        <f>LOOKUP($A23,'DMG Tables'!$P$2:$P$35,'DMG Tables'!$O$2:$O$35)*CIA$1*LOOKUP(CIA$1,'DMG Tables'!$G$2:$G$7,'DMG Tables'!$H$2:$H$7)</f>
        <v>180800000</v>
      </c>
      <c r="CIB23" s="1">
        <f>LOOKUP($A23,'DMG Tables'!$P$2:$P$35,'DMG Tables'!$O$2:$O$35)*CIB$1*LOOKUP(CIB$1,'DMG Tables'!$G$2:$G$7,'DMG Tables'!$H$2:$H$7)</f>
        <v>180880000</v>
      </c>
      <c r="CIC23" s="1">
        <f>LOOKUP($A23,'DMG Tables'!$P$2:$P$35,'DMG Tables'!$O$2:$O$35)*CIC$1*LOOKUP(CIC$1,'DMG Tables'!$G$2:$G$7,'DMG Tables'!$H$2:$H$7)</f>
        <v>180960000</v>
      </c>
      <c r="CID23" s="1">
        <f>LOOKUP($A23,'DMG Tables'!$P$2:$P$35,'DMG Tables'!$O$2:$O$35)*CID$1*LOOKUP(CID$1,'DMG Tables'!$G$2:$G$7,'DMG Tables'!$H$2:$H$7)</f>
        <v>181040000</v>
      </c>
      <c r="CIE23" s="1">
        <f>LOOKUP($A23,'DMG Tables'!$P$2:$P$35,'DMG Tables'!$O$2:$O$35)*CIE$1*LOOKUP(CIE$1,'DMG Tables'!$G$2:$G$7,'DMG Tables'!$H$2:$H$7)</f>
        <v>181120000</v>
      </c>
      <c r="CIF23" s="1">
        <f>LOOKUP($A23,'DMG Tables'!$P$2:$P$35,'DMG Tables'!$O$2:$O$35)*CIF$1*LOOKUP(CIF$1,'DMG Tables'!$G$2:$G$7,'DMG Tables'!$H$2:$H$7)</f>
        <v>181200000</v>
      </c>
      <c r="CIG23" s="1">
        <f>LOOKUP($A23,'DMG Tables'!$P$2:$P$35,'DMG Tables'!$O$2:$O$35)*CIG$1*LOOKUP(CIG$1,'DMG Tables'!$G$2:$G$7,'DMG Tables'!$H$2:$H$7)</f>
        <v>181280000</v>
      </c>
      <c r="CIH23" s="1">
        <f>LOOKUP($A23,'DMG Tables'!$P$2:$P$35,'DMG Tables'!$O$2:$O$35)*CIH$1*LOOKUP(CIH$1,'DMG Tables'!$G$2:$G$7,'DMG Tables'!$H$2:$H$7)</f>
        <v>181360000</v>
      </c>
      <c r="CII23" s="1">
        <f>LOOKUP($A23,'DMG Tables'!$P$2:$P$35,'DMG Tables'!$O$2:$O$35)*CII$1*LOOKUP(CII$1,'DMG Tables'!$G$2:$G$7,'DMG Tables'!$H$2:$H$7)</f>
        <v>181440000</v>
      </c>
      <c r="CIJ23" s="1">
        <f>LOOKUP($A23,'DMG Tables'!$P$2:$P$35,'DMG Tables'!$O$2:$O$35)*CIJ$1*LOOKUP(CIJ$1,'DMG Tables'!$G$2:$G$7,'DMG Tables'!$H$2:$H$7)</f>
        <v>181520000</v>
      </c>
      <c r="CIK23" s="1">
        <f>LOOKUP($A23,'DMG Tables'!$P$2:$P$35,'DMG Tables'!$O$2:$O$35)*CIK$1*LOOKUP(CIK$1,'DMG Tables'!$G$2:$G$7,'DMG Tables'!$H$2:$H$7)</f>
        <v>181600000</v>
      </c>
      <c r="CIL23" s="1">
        <f>LOOKUP($A23,'DMG Tables'!$P$2:$P$35,'DMG Tables'!$O$2:$O$35)*CIL$1*LOOKUP(CIL$1,'DMG Tables'!$G$2:$G$7,'DMG Tables'!$H$2:$H$7)</f>
        <v>181680000</v>
      </c>
      <c r="CIM23" s="1">
        <f>LOOKUP($A23,'DMG Tables'!$P$2:$P$35,'DMG Tables'!$O$2:$O$35)*CIM$1*LOOKUP(CIM$1,'DMG Tables'!$G$2:$G$7,'DMG Tables'!$H$2:$H$7)</f>
        <v>181760000</v>
      </c>
      <c r="CIN23" s="1">
        <f>LOOKUP($A23,'DMG Tables'!$P$2:$P$35,'DMG Tables'!$O$2:$O$35)*CIN$1*LOOKUP(CIN$1,'DMG Tables'!$G$2:$G$7,'DMG Tables'!$H$2:$H$7)</f>
        <v>181840000</v>
      </c>
      <c r="CIO23" s="1">
        <f>LOOKUP($A23,'DMG Tables'!$P$2:$P$35,'DMG Tables'!$O$2:$O$35)*CIO$1*LOOKUP(CIO$1,'DMG Tables'!$G$2:$G$7,'DMG Tables'!$H$2:$H$7)</f>
        <v>181920000</v>
      </c>
      <c r="CIP23" s="1">
        <f>LOOKUP($A23,'DMG Tables'!$P$2:$P$35,'DMG Tables'!$O$2:$O$35)*CIP$1*LOOKUP(CIP$1,'DMG Tables'!$G$2:$G$7,'DMG Tables'!$H$2:$H$7)</f>
        <v>182000000</v>
      </c>
      <c r="CIQ23" s="1">
        <f>LOOKUP($A23,'DMG Tables'!$P$2:$P$35,'DMG Tables'!$O$2:$O$35)*CIQ$1*LOOKUP(CIQ$1,'DMG Tables'!$G$2:$G$7,'DMG Tables'!$H$2:$H$7)</f>
        <v>182080000</v>
      </c>
      <c r="CIR23" s="1">
        <f>LOOKUP($A23,'DMG Tables'!$P$2:$P$35,'DMG Tables'!$O$2:$O$35)*CIR$1*LOOKUP(CIR$1,'DMG Tables'!$G$2:$G$7,'DMG Tables'!$H$2:$H$7)</f>
        <v>182160000</v>
      </c>
      <c r="CIS23" s="1">
        <f>LOOKUP($A23,'DMG Tables'!$P$2:$P$35,'DMG Tables'!$O$2:$O$35)*CIS$1*LOOKUP(CIS$1,'DMG Tables'!$G$2:$G$7,'DMG Tables'!$H$2:$H$7)</f>
        <v>182240000</v>
      </c>
      <c r="CIT23" s="1">
        <f>LOOKUP($A23,'DMG Tables'!$P$2:$P$35,'DMG Tables'!$O$2:$O$35)*CIT$1*LOOKUP(CIT$1,'DMG Tables'!$G$2:$G$7,'DMG Tables'!$H$2:$H$7)</f>
        <v>182320000</v>
      </c>
      <c r="CIU23" s="1">
        <f>LOOKUP($A23,'DMG Tables'!$P$2:$P$35,'DMG Tables'!$O$2:$O$35)*CIU$1*LOOKUP(CIU$1,'DMG Tables'!$G$2:$G$7,'DMG Tables'!$H$2:$H$7)</f>
        <v>182400000</v>
      </c>
      <c r="CIV23" s="1">
        <f>LOOKUP($A23,'DMG Tables'!$P$2:$P$35,'DMG Tables'!$O$2:$O$35)*CIV$1*LOOKUP(CIV$1,'DMG Tables'!$G$2:$G$7,'DMG Tables'!$H$2:$H$7)</f>
        <v>182480000</v>
      </c>
      <c r="CIW23" s="1">
        <f>LOOKUP($A23,'DMG Tables'!$P$2:$P$35,'DMG Tables'!$O$2:$O$35)*CIW$1*LOOKUP(CIW$1,'DMG Tables'!$G$2:$G$7,'DMG Tables'!$H$2:$H$7)</f>
        <v>182560000</v>
      </c>
      <c r="CIX23" s="1">
        <f>LOOKUP($A23,'DMG Tables'!$P$2:$P$35,'DMG Tables'!$O$2:$O$35)*CIX$1*LOOKUP(CIX$1,'DMG Tables'!$G$2:$G$7,'DMG Tables'!$H$2:$H$7)</f>
        <v>182640000</v>
      </c>
      <c r="CIY23" s="1">
        <f>LOOKUP($A23,'DMG Tables'!$P$2:$P$35,'DMG Tables'!$O$2:$O$35)*CIY$1*LOOKUP(CIY$1,'DMG Tables'!$G$2:$G$7,'DMG Tables'!$H$2:$H$7)</f>
        <v>182720000</v>
      </c>
      <c r="CIZ23" s="1">
        <f>LOOKUP($A23,'DMG Tables'!$P$2:$P$35,'DMG Tables'!$O$2:$O$35)*CIZ$1*LOOKUP(CIZ$1,'DMG Tables'!$G$2:$G$7,'DMG Tables'!$H$2:$H$7)</f>
        <v>182800000</v>
      </c>
      <c r="CJA23" s="1">
        <f>LOOKUP($A23,'DMG Tables'!$P$2:$P$35,'DMG Tables'!$O$2:$O$35)*CJA$1*LOOKUP(CJA$1,'DMG Tables'!$G$2:$G$7,'DMG Tables'!$H$2:$H$7)</f>
        <v>182880000</v>
      </c>
      <c r="CJB23" s="1">
        <f>LOOKUP($A23,'DMG Tables'!$P$2:$P$35,'DMG Tables'!$O$2:$O$35)*CJB$1*LOOKUP(CJB$1,'DMG Tables'!$G$2:$G$7,'DMG Tables'!$H$2:$H$7)</f>
        <v>182960000</v>
      </c>
      <c r="CJC23" s="1">
        <f>LOOKUP($A23,'DMG Tables'!$P$2:$P$35,'DMG Tables'!$O$2:$O$35)*CJC$1*LOOKUP(CJC$1,'DMG Tables'!$G$2:$G$7,'DMG Tables'!$H$2:$H$7)</f>
        <v>183040000</v>
      </c>
      <c r="CJD23" s="1">
        <f>LOOKUP($A23,'DMG Tables'!$P$2:$P$35,'DMG Tables'!$O$2:$O$35)*CJD$1*LOOKUP(CJD$1,'DMG Tables'!$G$2:$G$7,'DMG Tables'!$H$2:$H$7)</f>
        <v>183120000</v>
      </c>
      <c r="CJE23" s="1">
        <f>LOOKUP($A23,'DMG Tables'!$P$2:$P$35,'DMG Tables'!$O$2:$O$35)*CJE$1*LOOKUP(CJE$1,'DMG Tables'!$G$2:$G$7,'DMG Tables'!$H$2:$H$7)</f>
        <v>183200000</v>
      </c>
      <c r="CJF23" s="1">
        <f>LOOKUP($A23,'DMG Tables'!$P$2:$P$35,'DMG Tables'!$O$2:$O$35)*CJF$1*LOOKUP(CJF$1,'DMG Tables'!$G$2:$G$7,'DMG Tables'!$H$2:$H$7)</f>
        <v>183280000</v>
      </c>
      <c r="CJG23" s="1">
        <f>LOOKUP($A23,'DMG Tables'!$P$2:$P$35,'DMG Tables'!$O$2:$O$35)*CJG$1*LOOKUP(CJG$1,'DMG Tables'!$G$2:$G$7,'DMG Tables'!$H$2:$H$7)</f>
        <v>183360000</v>
      </c>
      <c r="CJH23" s="1">
        <f>LOOKUP($A23,'DMG Tables'!$P$2:$P$35,'DMG Tables'!$O$2:$O$35)*CJH$1*LOOKUP(CJH$1,'DMG Tables'!$G$2:$G$7,'DMG Tables'!$H$2:$H$7)</f>
        <v>183440000</v>
      </c>
      <c r="CJI23" s="1">
        <f>LOOKUP($A23,'DMG Tables'!$P$2:$P$35,'DMG Tables'!$O$2:$O$35)*CJI$1*LOOKUP(CJI$1,'DMG Tables'!$G$2:$G$7,'DMG Tables'!$H$2:$H$7)</f>
        <v>183520000</v>
      </c>
      <c r="CJJ23" s="1">
        <f>LOOKUP($A23,'DMG Tables'!$P$2:$P$35,'DMG Tables'!$O$2:$O$35)*CJJ$1*LOOKUP(CJJ$1,'DMG Tables'!$G$2:$G$7,'DMG Tables'!$H$2:$H$7)</f>
        <v>183600000</v>
      </c>
      <c r="CJK23" s="1">
        <f>LOOKUP($A23,'DMG Tables'!$P$2:$P$35,'DMG Tables'!$O$2:$O$35)*CJK$1*LOOKUP(CJK$1,'DMG Tables'!$G$2:$G$7,'DMG Tables'!$H$2:$H$7)</f>
        <v>183680000</v>
      </c>
      <c r="CJL23" s="1">
        <f>LOOKUP($A23,'DMG Tables'!$P$2:$P$35,'DMG Tables'!$O$2:$O$35)*CJL$1*LOOKUP(CJL$1,'DMG Tables'!$G$2:$G$7,'DMG Tables'!$H$2:$H$7)</f>
        <v>183760000</v>
      </c>
      <c r="CJM23" s="1">
        <f>LOOKUP($A23,'DMG Tables'!$P$2:$P$35,'DMG Tables'!$O$2:$O$35)*CJM$1*LOOKUP(CJM$1,'DMG Tables'!$G$2:$G$7,'DMG Tables'!$H$2:$H$7)</f>
        <v>183840000</v>
      </c>
      <c r="CJN23" s="1">
        <f>LOOKUP($A23,'DMG Tables'!$P$2:$P$35,'DMG Tables'!$O$2:$O$35)*CJN$1*LOOKUP(CJN$1,'DMG Tables'!$G$2:$G$7,'DMG Tables'!$H$2:$H$7)</f>
        <v>183920000</v>
      </c>
      <c r="CJO23" s="1">
        <f>LOOKUP($A23,'DMG Tables'!$P$2:$P$35,'DMG Tables'!$O$2:$O$35)*CJO$1*LOOKUP(CJO$1,'DMG Tables'!$G$2:$G$7,'DMG Tables'!$H$2:$H$7)</f>
        <v>184000000</v>
      </c>
      <c r="CJP23" s="1">
        <f>LOOKUP($A23,'DMG Tables'!$P$2:$P$35,'DMG Tables'!$O$2:$O$35)*CJP$1*LOOKUP(CJP$1,'DMG Tables'!$G$2:$G$7,'DMG Tables'!$H$2:$H$7)</f>
        <v>184080000</v>
      </c>
      <c r="CJQ23" s="1">
        <f>LOOKUP($A23,'DMG Tables'!$P$2:$P$35,'DMG Tables'!$O$2:$O$35)*CJQ$1*LOOKUP(CJQ$1,'DMG Tables'!$G$2:$G$7,'DMG Tables'!$H$2:$H$7)</f>
        <v>184160000</v>
      </c>
      <c r="CJR23" s="1">
        <f>LOOKUP($A23,'DMG Tables'!$P$2:$P$35,'DMG Tables'!$O$2:$O$35)*CJR$1*LOOKUP(CJR$1,'DMG Tables'!$G$2:$G$7,'DMG Tables'!$H$2:$H$7)</f>
        <v>184240000</v>
      </c>
      <c r="CJS23" s="1">
        <f>LOOKUP($A23,'DMG Tables'!$P$2:$P$35,'DMG Tables'!$O$2:$O$35)*CJS$1*LOOKUP(CJS$1,'DMG Tables'!$G$2:$G$7,'DMG Tables'!$H$2:$H$7)</f>
        <v>184320000</v>
      </c>
      <c r="CJT23" s="1">
        <f>LOOKUP($A23,'DMG Tables'!$P$2:$P$35,'DMG Tables'!$O$2:$O$35)*CJT$1*LOOKUP(CJT$1,'DMG Tables'!$G$2:$G$7,'DMG Tables'!$H$2:$H$7)</f>
        <v>184400000</v>
      </c>
      <c r="CJU23" s="1">
        <f>LOOKUP($A23,'DMG Tables'!$P$2:$P$35,'DMG Tables'!$O$2:$O$35)*CJU$1*LOOKUP(CJU$1,'DMG Tables'!$G$2:$G$7,'DMG Tables'!$H$2:$H$7)</f>
        <v>184480000</v>
      </c>
      <c r="CJV23" s="1">
        <f>LOOKUP($A23,'DMG Tables'!$P$2:$P$35,'DMG Tables'!$O$2:$O$35)*CJV$1*LOOKUP(CJV$1,'DMG Tables'!$G$2:$G$7,'DMG Tables'!$H$2:$H$7)</f>
        <v>184560000</v>
      </c>
      <c r="CJW23" s="1">
        <f>LOOKUP($A23,'DMG Tables'!$P$2:$P$35,'DMG Tables'!$O$2:$O$35)*CJW$1*LOOKUP(CJW$1,'DMG Tables'!$G$2:$G$7,'DMG Tables'!$H$2:$H$7)</f>
        <v>184640000</v>
      </c>
      <c r="CJX23" s="1">
        <f>LOOKUP($A23,'DMG Tables'!$P$2:$P$35,'DMG Tables'!$O$2:$O$35)*CJX$1*LOOKUP(CJX$1,'DMG Tables'!$G$2:$G$7,'DMG Tables'!$H$2:$H$7)</f>
        <v>184720000</v>
      </c>
      <c r="CJY23" s="1">
        <f>LOOKUP($A23,'DMG Tables'!$P$2:$P$35,'DMG Tables'!$O$2:$O$35)*CJY$1*LOOKUP(CJY$1,'DMG Tables'!$G$2:$G$7,'DMG Tables'!$H$2:$H$7)</f>
        <v>184800000</v>
      </c>
      <c r="CJZ23" s="1">
        <f>LOOKUP($A23,'DMG Tables'!$P$2:$P$35,'DMG Tables'!$O$2:$O$35)*CJZ$1*LOOKUP(CJZ$1,'DMG Tables'!$G$2:$G$7,'DMG Tables'!$H$2:$H$7)</f>
        <v>184880000</v>
      </c>
      <c r="CKA23" s="1">
        <f>LOOKUP($A23,'DMG Tables'!$P$2:$P$35,'DMG Tables'!$O$2:$O$35)*CKA$1*LOOKUP(CKA$1,'DMG Tables'!$G$2:$G$7,'DMG Tables'!$H$2:$H$7)</f>
        <v>184960000</v>
      </c>
      <c r="CKB23" s="1">
        <f>LOOKUP($A23,'DMG Tables'!$P$2:$P$35,'DMG Tables'!$O$2:$O$35)*CKB$1*LOOKUP(CKB$1,'DMG Tables'!$G$2:$G$7,'DMG Tables'!$H$2:$H$7)</f>
        <v>185040000</v>
      </c>
      <c r="CKC23" s="1">
        <f>LOOKUP($A23,'DMG Tables'!$P$2:$P$35,'DMG Tables'!$O$2:$O$35)*CKC$1*LOOKUP(CKC$1,'DMG Tables'!$G$2:$G$7,'DMG Tables'!$H$2:$H$7)</f>
        <v>185120000</v>
      </c>
      <c r="CKD23" s="1">
        <f>LOOKUP($A23,'DMG Tables'!$P$2:$P$35,'DMG Tables'!$O$2:$O$35)*CKD$1*LOOKUP(CKD$1,'DMG Tables'!$G$2:$G$7,'DMG Tables'!$H$2:$H$7)</f>
        <v>185200000</v>
      </c>
      <c r="CKE23" s="1">
        <f>LOOKUP($A23,'DMG Tables'!$P$2:$P$35,'DMG Tables'!$O$2:$O$35)*CKE$1*LOOKUP(CKE$1,'DMG Tables'!$G$2:$G$7,'DMG Tables'!$H$2:$H$7)</f>
        <v>185280000</v>
      </c>
      <c r="CKF23" s="1">
        <f>LOOKUP($A23,'DMG Tables'!$P$2:$P$35,'DMG Tables'!$O$2:$O$35)*CKF$1*LOOKUP(CKF$1,'DMG Tables'!$G$2:$G$7,'DMG Tables'!$H$2:$H$7)</f>
        <v>185360000</v>
      </c>
      <c r="CKG23" s="1">
        <f>LOOKUP($A23,'DMG Tables'!$P$2:$P$35,'DMG Tables'!$O$2:$O$35)*CKG$1*LOOKUP(CKG$1,'DMG Tables'!$G$2:$G$7,'DMG Tables'!$H$2:$H$7)</f>
        <v>185440000</v>
      </c>
      <c r="CKH23" s="1">
        <f>LOOKUP($A23,'DMG Tables'!$P$2:$P$35,'DMG Tables'!$O$2:$O$35)*CKH$1*LOOKUP(CKH$1,'DMG Tables'!$G$2:$G$7,'DMG Tables'!$H$2:$H$7)</f>
        <v>185520000</v>
      </c>
      <c r="CKI23" s="1">
        <f>LOOKUP($A23,'DMG Tables'!$P$2:$P$35,'DMG Tables'!$O$2:$O$35)*CKI$1*LOOKUP(CKI$1,'DMG Tables'!$G$2:$G$7,'DMG Tables'!$H$2:$H$7)</f>
        <v>185600000</v>
      </c>
      <c r="CKJ23" s="1">
        <f>LOOKUP($A23,'DMG Tables'!$P$2:$P$35,'DMG Tables'!$O$2:$O$35)*CKJ$1*LOOKUP(CKJ$1,'DMG Tables'!$G$2:$G$7,'DMG Tables'!$H$2:$H$7)</f>
        <v>185680000</v>
      </c>
      <c r="CKK23" s="1">
        <f>LOOKUP($A23,'DMG Tables'!$P$2:$P$35,'DMG Tables'!$O$2:$O$35)*CKK$1*LOOKUP(CKK$1,'DMG Tables'!$G$2:$G$7,'DMG Tables'!$H$2:$H$7)</f>
        <v>185760000</v>
      </c>
      <c r="CKL23" s="1">
        <f>LOOKUP($A23,'DMG Tables'!$P$2:$P$35,'DMG Tables'!$O$2:$O$35)*CKL$1*LOOKUP(CKL$1,'DMG Tables'!$G$2:$G$7,'DMG Tables'!$H$2:$H$7)</f>
        <v>185840000</v>
      </c>
      <c r="CKM23" s="1">
        <f>LOOKUP($A23,'DMG Tables'!$P$2:$P$35,'DMG Tables'!$O$2:$O$35)*CKM$1*LOOKUP(CKM$1,'DMG Tables'!$G$2:$G$7,'DMG Tables'!$H$2:$H$7)</f>
        <v>185920000</v>
      </c>
      <c r="CKN23" s="1">
        <f>LOOKUP($A23,'DMG Tables'!$P$2:$P$35,'DMG Tables'!$O$2:$O$35)*CKN$1*LOOKUP(CKN$1,'DMG Tables'!$G$2:$G$7,'DMG Tables'!$H$2:$H$7)</f>
        <v>186000000</v>
      </c>
      <c r="CKO23" s="1">
        <f>LOOKUP($A23,'DMG Tables'!$P$2:$P$35,'DMG Tables'!$O$2:$O$35)*CKO$1*LOOKUP(CKO$1,'DMG Tables'!$G$2:$G$7,'DMG Tables'!$H$2:$H$7)</f>
        <v>186080000</v>
      </c>
      <c r="CKP23" s="1">
        <f>LOOKUP($A23,'DMG Tables'!$P$2:$P$35,'DMG Tables'!$O$2:$O$35)*CKP$1*LOOKUP(CKP$1,'DMG Tables'!$G$2:$G$7,'DMG Tables'!$H$2:$H$7)</f>
        <v>186160000</v>
      </c>
      <c r="CKQ23" s="1">
        <f>LOOKUP($A23,'DMG Tables'!$P$2:$P$35,'DMG Tables'!$O$2:$O$35)*CKQ$1*LOOKUP(CKQ$1,'DMG Tables'!$G$2:$G$7,'DMG Tables'!$H$2:$H$7)</f>
        <v>186240000</v>
      </c>
      <c r="CKR23" s="1">
        <f>LOOKUP($A23,'DMG Tables'!$P$2:$P$35,'DMG Tables'!$O$2:$O$35)*CKR$1*LOOKUP(CKR$1,'DMG Tables'!$G$2:$G$7,'DMG Tables'!$H$2:$H$7)</f>
        <v>186320000</v>
      </c>
      <c r="CKS23" s="1">
        <f>LOOKUP($A23,'DMG Tables'!$P$2:$P$35,'DMG Tables'!$O$2:$O$35)*CKS$1*LOOKUP(CKS$1,'DMG Tables'!$G$2:$G$7,'DMG Tables'!$H$2:$H$7)</f>
        <v>186400000</v>
      </c>
      <c r="CKT23" s="1">
        <f>LOOKUP($A23,'DMG Tables'!$P$2:$P$35,'DMG Tables'!$O$2:$O$35)*CKT$1*LOOKUP(CKT$1,'DMG Tables'!$G$2:$G$7,'DMG Tables'!$H$2:$H$7)</f>
        <v>186480000</v>
      </c>
      <c r="CKU23" s="1">
        <f>LOOKUP($A23,'DMG Tables'!$P$2:$P$35,'DMG Tables'!$O$2:$O$35)*CKU$1*LOOKUP(CKU$1,'DMG Tables'!$G$2:$G$7,'DMG Tables'!$H$2:$H$7)</f>
        <v>186560000</v>
      </c>
      <c r="CKV23" s="1">
        <f>LOOKUP($A23,'DMG Tables'!$P$2:$P$35,'DMG Tables'!$O$2:$O$35)*CKV$1*LOOKUP(CKV$1,'DMG Tables'!$G$2:$G$7,'DMG Tables'!$H$2:$H$7)</f>
        <v>186640000</v>
      </c>
      <c r="CKW23" s="1">
        <f>LOOKUP($A23,'DMG Tables'!$P$2:$P$35,'DMG Tables'!$O$2:$O$35)*CKW$1*LOOKUP(CKW$1,'DMG Tables'!$G$2:$G$7,'DMG Tables'!$H$2:$H$7)</f>
        <v>186720000</v>
      </c>
      <c r="CKX23" s="1">
        <f>LOOKUP($A23,'DMG Tables'!$P$2:$P$35,'DMG Tables'!$O$2:$O$35)*CKX$1*LOOKUP(CKX$1,'DMG Tables'!$G$2:$G$7,'DMG Tables'!$H$2:$H$7)</f>
        <v>186800000</v>
      </c>
      <c r="CKY23" s="1">
        <f>LOOKUP($A23,'DMG Tables'!$P$2:$P$35,'DMG Tables'!$O$2:$O$35)*CKY$1*LOOKUP(CKY$1,'DMG Tables'!$G$2:$G$7,'DMG Tables'!$H$2:$H$7)</f>
        <v>186880000</v>
      </c>
      <c r="CKZ23" s="1">
        <f>LOOKUP($A23,'DMG Tables'!$P$2:$P$35,'DMG Tables'!$O$2:$O$35)*CKZ$1*LOOKUP(CKZ$1,'DMG Tables'!$G$2:$G$7,'DMG Tables'!$H$2:$H$7)</f>
        <v>186960000</v>
      </c>
      <c r="CLA23" s="1">
        <f>LOOKUP($A23,'DMG Tables'!$P$2:$P$35,'DMG Tables'!$O$2:$O$35)*CLA$1*LOOKUP(CLA$1,'DMG Tables'!$G$2:$G$7,'DMG Tables'!$H$2:$H$7)</f>
        <v>187040000</v>
      </c>
      <c r="CLB23" s="1">
        <f>LOOKUP($A23,'DMG Tables'!$P$2:$P$35,'DMG Tables'!$O$2:$O$35)*CLB$1*LOOKUP(CLB$1,'DMG Tables'!$G$2:$G$7,'DMG Tables'!$H$2:$H$7)</f>
        <v>187120000</v>
      </c>
      <c r="CLC23" s="1">
        <f>LOOKUP($A23,'DMG Tables'!$P$2:$P$35,'DMG Tables'!$O$2:$O$35)*CLC$1*LOOKUP(CLC$1,'DMG Tables'!$G$2:$G$7,'DMG Tables'!$H$2:$H$7)</f>
        <v>187200000</v>
      </c>
      <c r="CLD23" s="1">
        <f>LOOKUP($A23,'DMG Tables'!$P$2:$P$35,'DMG Tables'!$O$2:$O$35)*CLD$1*LOOKUP(CLD$1,'DMG Tables'!$G$2:$G$7,'DMG Tables'!$H$2:$H$7)</f>
        <v>187280000</v>
      </c>
      <c r="CLE23" s="1">
        <f>LOOKUP($A23,'DMG Tables'!$P$2:$P$35,'DMG Tables'!$O$2:$O$35)*CLE$1*LOOKUP(CLE$1,'DMG Tables'!$G$2:$G$7,'DMG Tables'!$H$2:$H$7)</f>
        <v>187360000</v>
      </c>
      <c r="CLF23" s="1">
        <f>LOOKUP($A23,'DMG Tables'!$P$2:$P$35,'DMG Tables'!$O$2:$O$35)*CLF$1*LOOKUP(CLF$1,'DMG Tables'!$G$2:$G$7,'DMG Tables'!$H$2:$H$7)</f>
        <v>187440000</v>
      </c>
      <c r="CLG23" s="1">
        <f>LOOKUP($A23,'DMG Tables'!$P$2:$P$35,'DMG Tables'!$O$2:$O$35)*CLG$1*LOOKUP(CLG$1,'DMG Tables'!$G$2:$G$7,'DMG Tables'!$H$2:$H$7)</f>
        <v>187520000</v>
      </c>
      <c r="CLH23" s="1">
        <f>LOOKUP($A23,'DMG Tables'!$P$2:$P$35,'DMG Tables'!$O$2:$O$35)*CLH$1*LOOKUP(CLH$1,'DMG Tables'!$G$2:$G$7,'DMG Tables'!$H$2:$H$7)</f>
        <v>187600000</v>
      </c>
      <c r="CLI23" s="1">
        <f>LOOKUP($A23,'DMG Tables'!$P$2:$P$35,'DMG Tables'!$O$2:$O$35)*CLI$1*LOOKUP(CLI$1,'DMG Tables'!$G$2:$G$7,'DMG Tables'!$H$2:$H$7)</f>
        <v>187680000</v>
      </c>
      <c r="CLJ23" s="1">
        <f>LOOKUP($A23,'DMG Tables'!$P$2:$P$35,'DMG Tables'!$O$2:$O$35)*CLJ$1*LOOKUP(CLJ$1,'DMG Tables'!$G$2:$G$7,'DMG Tables'!$H$2:$H$7)</f>
        <v>187760000</v>
      </c>
      <c r="CLK23" s="1">
        <f>LOOKUP($A23,'DMG Tables'!$P$2:$P$35,'DMG Tables'!$O$2:$O$35)*CLK$1*LOOKUP(CLK$1,'DMG Tables'!$G$2:$G$7,'DMG Tables'!$H$2:$H$7)</f>
        <v>187840000</v>
      </c>
      <c r="CLL23" s="1">
        <f>LOOKUP($A23,'DMG Tables'!$P$2:$P$35,'DMG Tables'!$O$2:$O$35)*CLL$1*LOOKUP(CLL$1,'DMG Tables'!$G$2:$G$7,'DMG Tables'!$H$2:$H$7)</f>
        <v>187920000</v>
      </c>
      <c r="CLM23" s="1">
        <f>LOOKUP($A23,'DMG Tables'!$P$2:$P$35,'DMG Tables'!$O$2:$O$35)*CLM$1*LOOKUP(CLM$1,'DMG Tables'!$G$2:$G$7,'DMG Tables'!$H$2:$H$7)</f>
        <v>188000000</v>
      </c>
      <c r="CLN23" s="1">
        <f>LOOKUP($A23,'DMG Tables'!$P$2:$P$35,'DMG Tables'!$O$2:$O$35)*CLN$1*LOOKUP(CLN$1,'DMG Tables'!$G$2:$G$7,'DMG Tables'!$H$2:$H$7)</f>
        <v>188080000</v>
      </c>
      <c r="CLO23" s="1">
        <f>LOOKUP($A23,'DMG Tables'!$P$2:$P$35,'DMG Tables'!$O$2:$O$35)*CLO$1*LOOKUP(CLO$1,'DMG Tables'!$G$2:$G$7,'DMG Tables'!$H$2:$H$7)</f>
        <v>188160000</v>
      </c>
      <c r="CLP23" s="1">
        <f>LOOKUP($A23,'DMG Tables'!$P$2:$P$35,'DMG Tables'!$O$2:$O$35)*CLP$1*LOOKUP(CLP$1,'DMG Tables'!$G$2:$G$7,'DMG Tables'!$H$2:$H$7)</f>
        <v>188240000</v>
      </c>
      <c r="CLQ23" s="1">
        <f>LOOKUP($A23,'DMG Tables'!$P$2:$P$35,'DMG Tables'!$O$2:$O$35)*CLQ$1*LOOKUP(CLQ$1,'DMG Tables'!$G$2:$G$7,'DMG Tables'!$H$2:$H$7)</f>
        <v>188320000</v>
      </c>
      <c r="CLR23" s="1">
        <f>LOOKUP($A23,'DMG Tables'!$P$2:$P$35,'DMG Tables'!$O$2:$O$35)*CLR$1*LOOKUP(CLR$1,'DMG Tables'!$G$2:$G$7,'DMG Tables'!$H$2:$H$7)</f>
        <v>188400000</v>
      </c>
      <c r="CLS23" s="1">
        <f>LOOKUP($A23,'DMG Tables'!$P$2:$P$35,'DMG Tables'!$O$2:$O$35)*CLS$1*LOOKUP(CLS$1,'DMG Tables'!$G$2:$G$7,'DMG Tables'!$H$2:$H$7)</f>
        <v>188480000</v>
      </c>
      <c r="CLT23" s="1">
        <f>LOOKUP($A23,'DMG Tables'!$P$2:$P$35,'DMG Tables'!$O$2:$O$35)*CLT$1*LOOKUP(CLT$1,'DMG Tables'!$G$2:$G$7,'DMG Tables'!$H$2:$H$7)</f>
        <v>188560000</v>
      </c>
      <c r="CLU23" s="1">
        <f>LOOKUP($A23,'DMG Tables'!$P$2:$P$35,'DMG Tables'!$O$2:$O$35)*CLU$1*LOOKUP(CLU$1,'DMG Tables'!$G$2:$G$7,'DMG Tables'!$H$2:$H$7)</f>
        <v>188640000</v>
      </c>
      <c r="CLV23" s="1">
        <f>LOOKUP($A23,'DMG Tables'!$P$2:$P$35,'DMG Tables'!$O$2:$O$35)*CLV$1*LOOKUP(CLV$1,'DMG Tables'!$G$2:$G$7,'DMG Tables'!$H$2:$H$7)</f>
        <v>188720000</v>
      </c>
      <c r="CLW23" s="1">
        <f>LOOKUP($A23,'DMG Tables'!$P$2:$P$35,'DMG Tables'!$O$2:$O$35)*CLW$1*LOOKUP(CLW$1,'DMG Tables'!$G$2:$G$7,'DMG Tables'!$H$2:$H$7)</f>
        <v>188800000</v>
      </c>
      <c r="CLX23" s="1">
        <f>LOOKUP($A23,'DMG Tables'!$P$2:$P$35,'DMG Tables'!$O$2:$O$35)*CLX$1*LOOKUP(CLX$1,'DMG Tables'!$G$2:$G$7,'DMG Tables'!$H$2:$H$7)</f>
        <v>188880000</v>
      </c>
      <c r="CLY23" s="1">
        <f>LOOKUP($A23,'DMG Tables'!$P$2:$P$35,'DMG Tables'!$O$2:$O$35)*CLY$1*LOOKUP(CLY$1,'DMG Tables'!$G$2:$G$7,'DMG Tables'!$H$2:$H$7)</f>
        <v>188960000</v>
      </c>
      <c r="CLZ23" s="1">
        <f>LOOKUP($A23,'DMG Tables'!$P$2:$P$35,'DMG Tables'!$O$2:$O$35)*CLZ$1*LOOKUP(CLZ$1,'DMG Tables'!$G$2:$G$7,'DMG Tables'!$H$2:$H$7)</f>
        <v>189040000</v>
      </c>
      <c r="CMA23" s="1">
        <f>LOOKUP($A23,'DMG Tables'!$P$2:$P$35,'DMG Tables'!$O$2:$O$35)*CMA$1*LOOKUP(CMA$1,'DMG Tables'!$G$2:$G$7,'DMG Tables'!$H$2:$H$7)</f>
        <v>189120000</v>
      </c>
      <c r="CMB23" s="1">
        <f>LOOKUP($A23,'DMG Tables'!$P$2:$P$35,'DMG Tables'!$O$2:$O$35)*CMB$1*LOOKUP(CMB$1,'DMG Tables'!$G$2:$G$7,'DMG Tables'!$H$2:$H$7)</f>
        <v>189200000</v>
      </c>
      <c r="CMC23" s="1">
        <f>LOOKUP($A23,'DMG Tables'!$P$2:$P$35,'DMG Tables'!$O$2:$O$35)*CMC$1*LOOKUP(CMC$1,'DMG Tables'!$G$2:$G$7,'DMG Tables'!$H$2:$H$7)</f>
        <v>189280000</v>
      </c>
      <c r="CMD23" s="1">
        <f>LOOKUP($A23,'DMG Tables'!$P$2:$P$35,'DMG Tables'!$O$2:$O$35)*CMD$1*LOOKUP(CMD$1,'DMG Tables'!$G$2:$G$7,'DMG Tables'!$H$2:$H$7)</f>
        <v>189360000</v>
      </c>
      <c r="CME23" s="1">
        <f>LOOKUP($A23,'DMG Tables'!$P$2:$P$35,'DMG Tables'!$O$2:$O$35)*CME$1*LOOKUP(CME$1,'DMG Tables'!$G$2:$G$7,'DMG Tables'!$H$2:$H$7)</f>
        <v>189440000</v>
      </c>
      <c r="CMF23" s="1">
        <f>LOOKUP($A23,'DMG Tables'!$P$2:$P$35,'DMG Tables'!$O$2:$O$35)*CMF$1*LOOKUP(CMF$1,'DMG Tables'!$G$2:$G$7,'DMG Tables'!$H$2:$H$7)</f>
        <v>189520000</v>
      </c>
      <c r="CMG23" s="1">
        <f>LOOKUP($A23,'DMG Tables'!$P$2:$P$35,'DMG Tables'!$O$2:$O$35)*CMG$1*LOOKUP(CMG$1,'DMG Tables'!$G$2:$G$7,'DMG Tables'!$H$2:$H$7)</f>
        <v>189600000</v>
      </c>
      <c r="CMH23" s="1">
        <f>LOOKUP($A23,'DMG Tables'!$P$2:$P$35,'DMG Tables'!$O$2:$O$35)*CMH$1*LOOKUP(CMH$1,'DMG Tables'!$G$2:$G$7,'DMG Tables'!$H$2:$H$7)</f>
        <v>189680000</v>
      </c>
      <c r="CMI23" s="1">
        <f>LOOKUP($A23,'DMG Tables'!$P$2:$P$35,'DMG Tables'!$O$2:$O$35)*CMI$1*LOOKUP(CMI$1,'DMG Tables'!$G$2:$G$7,'DMG Tables'!$H$2:$H$7)</f>
        <v>189760000</v>
      </c>
      <c r="CMJ23" s="1">
        <f>LOOKUP($A23,'DMG Tables'!$P$2:$P$35,'DMG Tables'!$O$2:$O$35)*CMJ$1*LOOKUP(CMJ$1,'DMG Tables'!$G$2:$G$7,'DMG Tables'!$H$2:$H$7)</f>
        <v>189840000</v>
      </c>
      <c r="CMK23" s="1">
        <f>LOOKUP($A23,'DMG Tables'!$P$2:$P$35,'DMG Tables'!$O$2:$O$35)*CMK$1*LOOKUP(CMK$1,'DMG Tables'!$G$2:$G$7,'DMG Tables'!$H$2:$H$7)</f>
        <v>189920000</v>
      </c>
      <c r="CML23" s="1">
        <f>LOOKUP($A23,'DMG Tables'!$P$2:$P$35,'DMG Tables'!$O$2:$O$35)*CML$1*LOOKUP(CML$1,'DMG Tables'!$G$2:$G$7,'DMG Tables'!$H$2:$H$7)</f>
        <v>190000000</v>
      </c>
      <c r="CMM23" s="1">
        <f>LOOKUP($A23,'DMG Tables'!$P$2:$P$35,'DMG Tables'!$O$2:$O$35)*CMM$1*LOOKUP(CMM$1,'DMG Tables'!$G$2:$G$7,'DMG Tables'!$H$2:$H$7)</f>
        <v>190080000</v>
      </c>
      <c r="CMN23" s="1">
        <f>LOOKUP($A23,'DMG Tables'!$P$2:$P$35,'DMG Tables'!$O$2:$O$35)*CMN$1*LOOKUP(CMN$1,'DMG Tables'!$G$2:$G$7,'DMG Tables'!$H$2:$H$7)</f>
        <v>190160000</v>
      </c>
      <c r="CMO23" s="1">
        <f>LOOKUP($A23,'DMG Tables'!$P$2:$P$35,'DMG Tables'!$O$2:$O$35)*CMO$1*LOOKUP(CMO$1,'DMG Tables'!$G$2:$G$7,'DMG Tables'!$H$2:$H$7)</f>
        <v>190240000</v>
      </c>
      <c r="CMP23" s="1">
        <f>LOOKUP($A23,'DMG Tables'!$P$2:$P$35,'DMG Tables'!$O$2:$O$35)*CMP$1*LOOKUP(CMP$1,'DMG Tables'!$G$2:$G$7,'DMG Tables'!$H$2:$H$7)</f>
        <v>190320000</v>
      </c>
      <c r="CMQ23" s="1">
        <f>LOOKUP($A23,'DMG Tables'!$P$2:$P$35,'DMG Tables'!$O$2:$O$35)*CMQ$1*LOOKUP(CMQ$1,'DMG Tables'!$G$2:$G$7,'DMG Tables'!$H$2:$H$7)</f>
        <v>190400000</v>
      </c>
      <c r="CMR23" s="1">
        <f>LOOKUP($A23,'DMG Tables'!$P$2:$P$35,'DMG Tables'!$O$2:$O$35)*CMR$1*LOOKUP(CMR$1,'DMG Tables'!$G$2:$G$7,'DMG Tables'!$H$2:$H$7)</f>
        <v>190480000</v>
      </c>
      <c r="CMS23" s="1">
        <f>LOOKUP($A23,'DMG Tables'!$P$2:$P$35,'DMG Tables'!$O$2:$O$35)*CMS$1*LOOKUP(CMS$1,'DMG Tables'!$G$2:$G$7,'DMG Tables'!$H$2:$H$7)</f>
        <v>190560000</v>
      </c>
      <c r="CMT23" s="1">
        <f>LOOKUP($A23,'DMG Tables'!$P$2:$P$35,'DMG Tables'!$O$2:$O$35)*CMT$1*LOOKUP(CMT$1,'DMG Tables'!$G$2:$G$7,'DMG Tables'!$H$2:$H$7)</f>
        <v>190640000</v>
      </c>
      <c r="CMU23" s="1">
        <f>LOOKUP($A23,'DMG Tables'!$P$2:$P$35,'DMG Tables'!$O$2:$O$35)*CMU$1*LOOKUP(CMU$1,'DMG Tables'!$G$2:$G$7,'DMG Tables'!$H$2:$H$7)</f>
        <v>190720000</v>
      </c>
      <c r="CMV23" s="1">
        <f>LOOKUP($A23,'DMG Tables'!$P$2:$P$35,'DMG Tables'!$O$2:$O$35)*CMV$1*LOOKUP(CMV$1,'DMG Tables'!$G$2:$G$7,'DMG Tables'!$H$2:$H$7)</f>
        <v>190800000</v>
      </c>
      <c r="CMW23" s="1">
        <f>LOOKUP($A23,'DMG Tables'!$P$2:$P$35,'DMG Tables'!$O$2:$O$35)*CMW$1*LOOKUP(CMW$1,'DMG Tables'!$G$2:$G$7,'DMG Tables'!$H$2:$H$7)</f>
        <v>190880000</v>
      </c>
      <c r="CMX23" s="1">
        <f>LOOKUP($A23,'DMG Tables'!$P$2:$P$35,'DMG Tables'!$O$2:$O$35)*CMX$1*LOOKUP(CMX$1,'DMG Tables'!$G$2:$G$7,'DMG Tables'!$H$2:$H$7)</f>
        <v>190960000</v>
      </c>
      <c r="CMY23" s="1">
        <f>LOOKUP($A23,'DMG Tables'!$P$2:$P$35,'DMG Tables'!$O$2:$O$35)*CMY$1*LOOKUP(CMY$1,'DMG Tables'!$G$2:$G$7,'DMG Tables'!$H$2:$H$7)</f>
        <v>191040000</v>
      </c>
      <c r="CMZ23" s="1">
        <f>LOOKUP($A23,'DMG Tables'!$P$2:$P$35,'DMG Tables'!$O$2:$O$35)*CMZ$1*LOOKUP(CMZ$1,'DMG Tables'!$G$2:$G$7,'DMG Tables'!$H$2:$H$7)</f>
        <v>191120000</v>
      </c>
      <c r="CNA23" s="1">
        <f>LOOKUP($A23,'DMG Tables'!$P$2:$P$35,'DMG Tables'!$O$2:$O$35)*CNA$1*LOOKUP(CNA$1,'DMG Tables'!$G$2:$G$7,'DMG Tables'!$H$2:$H$7)</f>
        <v>191200000</v>
      </c>
      <c r="CNB23" s="1">
        <f>LOOKUP($A23,'DMG Tables'!$P$2:$P$35,'DMG Tables'!$O$2:$O$35)*CNB$1*LOOKUP(CNB$1,'DMG Tables'!$G$2:$G$7,'DMG Tables'!$H$2:$H$7)</f>
        <v>191280000</v>
      </c>
      <c r="CNC23" s="1">
        <f>LOOKUP($A23,'DMG Tables'!$P$2:$P$35,'DMG Tables'!$O$2:$O$35)*CNC$1*LOOKUP(CNC$1,'DMG Tables'!$G$2:$G$7,'DMG Tables'!$H$2:$H$7)</f>
        <v>191360000</v>
      </c>
      <c r="CND23" s="1">
        <f>LOOKUP($A23,'DMG Tables'!$P$2:$P$35,'DMG Tables'!$O$2:$O$35)*CND$1*LOOKUP(CND$1,'DMG Tables'!$G$2:$G$7,'DMG Tables'!$H$2:$H$7)</f>
        <v>191440000</v>
      </c>
      <c r="CNE23" s="1">
        <f>LOOKUP($A23,'DMG Tables'!$P$2:$P$35,'DMG Tables'!$O$2:$O$35)*CNE$1*LOOKUP(CNE$1,'DMG Tables'!$G$2:$G$7,'DMG Tables'!$H$2:$H$7)</f>
        <v>191520000</v>
      </c>
      <c r="CNF23" s="1">
        <f>LOOKUP($A23,'DMG Tables'!$P$2:$P$35,'DMG Tables'!$O$2:$O$35)*CNF$1*LOOKUP(CNF$1,'DMG Tables'!$G$2:$G$7,'DMG Tables'!$H$2:$H$7)</f>
        <v>191600000</v>
      </c>
      <c r="CNG23" s="1">
        <f>LOOKUP($A23,'DMG Tables'!$P$2:$P$35,'DMG Tables'!$O$2:$O$35)*CNG$1*LOOKUP(CNG$1,'DMG Tables'!$G$2:$G$7,'DMG Tables'!$H$2:$H$7)</f>
        <v>191680000</v>
      </c>
      <c r="CNH23" s="1">
        <f>LOOKUP($A23,'DMG Tables'!$P$2:$P$35,'DMG Tables'!$O$2:$O$35)*CNH$1*LOOKUP(CNH$1,'DMG Tables'!$G$2:$G$7,'DMG Tables'!$H$2:$H$7)</f>
        <v>191760000</v>
      </c>
      <c r="CNI23" s="1">
        <f>LOOKUP($A23,'DMG Tables'!$P$2:$P$35,'DMG Tables'!$O$2:$O$35)*CNI$1*LOOKUP(CNI$1,'DMG Tables'!$G$2:$G$7,'DMG Tables'!$H$2:$H$7)</f>
        <v>191840000</v>
      </c>
      <c r="CNJ23" s="1">
        <f>LOOKUP($A23,'DMG Tables'!$P$2:$P$35,'DMG Tables'!$O$2:$O$35)*CNJ$1*LOOKUP(CNJ$1,'DMG Tables'!$G$2:$G$7,'DMG Tables'!$H$2:$H$7)</f>
        <v>191920000</v>
      </c>
      <c r="CNK23" s="1">
        <f>LOOKUP($A23,'DMG Tables'!$P$2:$P$35,'DMG Tables'!$O$2:$O$35)*CNK$1*LOOKUP(CNK$1,'DMG Tables'!$G$2:$G$7,'DMG Tables'!$H$2:$H$7)</f>
        <v>192000000</v>
      </c>
      <c r="CNL23" s="1">
        <f>LOOKUP($A23,'DMG Tables'!$P$2:$P$35,'DMG Tables'!$O$2:$O$35)*CNL$1*LOOKUP(CNL$1,'DMG Tables'!$G$2:$G$7,'DMG Tables'!$H$2:$H$7)</f>
        <v>192080000</v>
      </c>
      <c r="CNM23" s="1">
        <f>LOOKUP($A23,'DMG Tables'!$P$2:$P$35,'DMG Tables'!$O$2:$O$35)*CNM$1*LOOKUP(CNM$1,'DMG Tables'!$G$2:$G$7,'DMG Tables'!$H$2:$H$7)</f>
        <v>192160000</v>
      </c>
      <c r="CNN23" s="1">
        <f>LOOKUP($A23,'DMG Tables'!$P$2:$P$35,'DMG Tables'!$O$2:$O$35)*CNN$1*LOOKUP(CNN$1,'DMG Tables'!$G$2:$G$7,'DMG Tables'!$H$2:$H$7)</f>
        <v>192240000</v>
      </c>
      <c r="CNO23" s="1">
        <f>LOOKUP($A23,'DMG Tables'!$P$2:$P$35,'DMG Tables'!$O$2:$O$35)*CNO$1*LOOKUP(CNO$1,'DMG Tables'!$G$2:$G$7,'DMG Tables'!$H$2:$H$7)</f>
        <v>192320000</v>
      </c>
      <c r="CNP23" s="1">
        <f>LOOKUP($A23,'DMG Tables'!$P$2:$P$35,'DMG Tables'!$O$2:$O$35)*CNP$1*LOOKUP(CNP$1,'DMG Tables'!$G$2:$G$7,'DMG Tables'!$H$2:$H$7)</f>
        <v>192400000</v>
      </c>
      <c r="CNQ23" s="1">
        <f>LOOKUP($A23,'DMG Tables'!$P$2:$P$35,'DMG Tables'!$O$2:$O$35)*CNQ$1*LOOKUP(CNQ$1,'DMG Tables'!$G$2:$G$7,'DMG Tables'!$H$2:$H$7)</f>
        <v>192480000</v>
      </c>
      <c r="CNR23" s="1">
        <f>LOOKUP($A23,'DMG Tables'!$P$2:$P$35,'DMG Tables'!$O$2:$O$35)*CNR$1*LOOKUP(CNR$1,'DMG Tables'!$G$2:$G$7,'DMG Tables'!$H$2:$H$7)</f>
        <v>192560000</v>
      </c>
      <c r="CNS23" s="1">
        <f>LOOKUP($A23,'DMG Tables'!$P$2:$P$35,'DMG Tables'!$O$2:$O$35)*CNS$1*LOOKUP(CNS$1,'DMG Tables'!$G$2:$G$7,'DMG Tables'!$H$2:$H$7)</f>
        <v>192640000</v>
      </c>
      <c r="CNT23" s="1">
        <f>LOOKUP($A23,'DMG Tables'!$P$2:$P$35,'DMG Tables'!$O$2:$O$35)*CNT$1*LOOKUP(CNT$1,'DMG Tables'!$G$2:$G$7,'DMG Tables'!$H$2:$H$7)</f>
        <v>192720000</v>
      </c>
      <c r="CNU23" s="1">
        <f>LOOKUP($A23,'DMG Tables'!$P$2:$P$35,'DMG Tables'!$O$2:$O$35)*CNU$1*LOOKUP(CNU$1,'DMG Tables'!$G$2:$G$7,'DMG Tables'!$H$2:$H$7)</f>
        <v>192800000</v>
      </c>
      <c r="CNV23" s="1">
        <f>LOOKUP($A23,'DMG Tables'!$P$2:$P$35,'DMG Tables'!$O$2:$O$35)*CNV$1*LOOKUP(CNV$1,'DMG Tables'!$G$2:$G$7,'DMG Tables'!$H$2:$H$7)</f>
        <v>192880000</v>
      </c>
      <c r="CNW23" s="1">
        <f>LOOKUP($A23,'DMG Tables'!$P$2:$P$35,'DMG Tables'!$O$2:$O$35)*CNW$1*LOOKUP(CNW$1,'DMG Tables'!$G$2:$G$7,'DMG Tables'!$H$2:$H$7)</f>
        <v>192960000</v>
      </c>
      <c r="CNX23" s="1">
        <f>LOOKUP($A23,'DMG Tables'!$P$2:$P$35,'DMG Tables'!$O$2:$O$35)*CNX$1*LOOKUP(CNX$1,'DMG Tables'!$G$2:$G$7,'DMG Tables'!$H$2:$H$7)</f>
        <v>193040000</v>
      </c>
      <c r="CNY23" s="1">
        <f>LOOKUP($A23,'DMG Tables'!$P$2:$P$35,'DMG Tables'!$O$2:$O$35)*CNY$1*LOOKUP(CNY$1,'DMG Tables'!$G$2:$G$7,'DMG Tables'!$H$2:$H$7)</f>
        <v>193120000</v>
      </c>
      <c r="CNZ23" s="1">
        <f>LOOKUP($A23,'DMG Tables'!$P$2:$P$35,'DMG Tables'!$O$2:$O$35)*CNZ$1*LOOKUP(CNZ$1,'DMG Tables'!$G$2:$G$7,'DMG Tables'!$H$2:$H$7)</f>
        <v>193200000</v>
      </c>
      <c r="COA23" s="1">
        <f>LOOKUP($A23,'DMG Tables'!$P$2:$P$35,'DMG Tables'!$O$2:$O$35)*COA$1*LOOKUP(COA$1,'DMG Tables'!$G$2:$G$7,'DMG Tables'!$H$2:$H$7)</f>
        <v>193280000</v>
      </c>
      <c r="COB23" s="1">
        <f>LOOKUP($A23,'DMG Tables'!$P$2:$P$35,'DMG Tables'!$O$2:$O$35)*COB$1*LOOKUP(COB$1,'DMG Tables'!$G$2:$G$7,'DMG Tables'!$H$2:$H$7)</f>
        <v>193360000</v>
      </c>
      <c r="COC23" s="1">
        <f>LOOKUP($A23,'DMG Tables'!$P$2:$P$35,'DMG Tables'!$O$2:$O$35)*COC$1*LOOKUP(COC$1,'DMG Tables'!$G$2:$G$7,'DMG Tables'!$H$2:$H$7)</f>
        <v>193440000</v>
      </c>
      <c r="COD23" s="1">
        <f>LOOKUP($A23,'DMG Tables'!$P$2:$P$35,'DMG Tables'!$O$2:$O$35)*COD$1*LOOKUP(COD$1,'DMG Tables'!$G$2:$G$7,'DMG Tables'!$H$2:$H$7)</f>
        <v>193520000</v>
      </c>
      <c r="COE23" s="1">
        <f>LOOKUP($A23,'DMG Tables'!$P$2:$P$35,'DMG Tables'!$O$2:$O$35)*COE$1*LOOKUP(COE$1,'DMG Tables'!$G$2:$G$7,'DMG Tables'!$H$2:$H$7)</f>
        <v>193600000</v>
      </c>
      <c r="COF23" s="1">
        <f>LOOKUP($A23,'DMG Tables'!$P$2:$P$35,'DMG Tables'!$O$2:$O$35)*COF$1*LOOKUP(COF$1,'DMG Tables'!$G$2:$G$7,'DMG Tables'!$H$2:$H$7)</f>
        <v>193680000</v>
      </c>
      <c r="COG23" s="1">
        <f>LOOKUP($A23,'DMG Tables'!$P$2:$P$35,'DMG Tables'!$O$2:$O$35)*COG$1*LOOKUP(COG$1,'DMG Tables'!$G$2:$G$7,'DMG Tables'!$H$2:$H$7)</f>
        <v>193760000</v>
      </c>
      <c r="COH23" s="1">
        <f>LOOKUP($A23,'DMG Tables'!$P$2:$P$35,'DMG Tables'!$O$2:$O$35)*COH$1*LOOKUP(COH$1,'DMG Tables'!$G$2:$G$7,'DMG Tables'!$H$2:$H$7)</f>
        <v>193840000</v>
      </c>
      <c r="COI23" s="1">
        <f>LOOKUP($A23,'DMG Tables'!$P$2:$P$35,'DMG Tables'!$O$2:$O$35)*COI$1*LOOKUP(COI$1,'DMG Tables'!$G$2:$G$7,'DMG Tables'!$H$2:$H$7)</f>
        <v>193920000</v>
      </c>
      <c r="COJ23" s="1">
        <f>LOOKUP($A23,'DMG Tables'!$P$2:$P$35,'DMG Tables'!$O$2:$O$35)*COJ$1*LOOKUP(COJ$1,'DMG Tables'!$G$2:$G$7,'DMG Tables'!$H$2:$H$7)</f>
        <v>194000000</v>
      </c>
      <c r="COK23" s="1">
        <f>LOOKUP($A23,'DMG Tables'!$P$2:$P$35,'DMG Tables'!$O$2:$O$35)*COK$1*LOOKUP(COK$1,'DMG Tables'!$G$2:$G$7,'DMG Tables'!$H$2:$H$7)</f>
        <v>194080000</v>
      </c>
      <c r="COL23" s="1">
        <f>LOOKUP($A23,'DMG Tables'!$P$2:$P$35,'DMG Tables'!$O$2:$O$35)*COL$1*LOOKUP(COL$1,'DMG Tables'!$G$2:$G$7,'DMG Tables'!$H$2:$H$7)</f>
        <v>194160000</v>
      </c>
      <c r="COM23" s="1">
        <f>LOOKUP($A23,'DMG Tables'!$P$2:$P$35,'DMG Tables'!$O$2:$O$35)*COM$1*LOOKUP(COM$1,'DMG Tables'!$G$2:$G$7,'DMG Tables'!$H$2:$H$7)</f>
        <v>194240000</v>
      </c>
      <c r="CON23" s="1">
        <f>LOOKUP($A23,'DMG Tables'!$P$2:$P$35,'DMG Tables'!$O$2:$O$35)*CON$1*LOOKUP(CON$1,'DMG Tables'!$G$2:$G$7,'DMG Tables'!$H$2:$H$7)</f>
        <v>194320000</v>
      </c>
      <c r="COO23" s="1">
        <f>LOOKUP($A23,'DMG Tables'!$P$2:$P$35,'DMG Tables'!$O$2:$O$35)*COO$1*LOOKUP(COO$1,'DMG Tables'!$G$2:$G$7,'DMG Tables'!$H$2:$H$7)</f>
        <v>194400000</v>
      </c>
      <c r="COP23" s="1">
        <f>LOOKUP($A23,'DMG Tables'!$P$2:$P$35,'DMG Tables'!$O$2:$O$35)*COP$1*LOOKUP(COP$1,'DMG Tables'!$G$2:$G$7,'DMG Tables'!$H$2:$H$7)</f>
        <v>194480000</v>
      </c>
      <c r="COQ23" s="1">
        <f>LOOKUP($A23,'DMG Tables'!$P$2:$P$35,'DMG Tables'!$O$2:$O$35)*COQ$1*LOOKUP(COQ$1,'DMG Tables'!$G$2:$G$7,'DMG Tables'!$H$2:$H$7)</f>
        <v>194560000</v>
      </c>
      <c r="COR23" s="1">
        <f>LOOKUP($A23,'DMG Tables'!$P$2:$P$35,'DMG Tables'!$O$2:$O$35)*COR$1*LOOKUP(COR$1,'DMG Tables'!$G$2:$G$7,'DMG Tables'!$H$2:$H$7)</f>
        <v>194640000</v>
      </c>
      <c r="COS23" s="1">
        <f>LOOKUP($A23,'DMG Tables'!$P$2:$P$35,'DMG Tables'!$O$2:$O$35)*COS$1*LOOKUP(COS$1,'DMG Tables'!$G$2:$G$7,'DMG Tables'!$H$2:$H$7)</f>
        <v>194720000</v>
      </c>
      <c r="COT23" s="1">
        <f>LOOKUP($A23,'DMG Tables'!$P$2:$P$35,'DMG Tables'!$O$2:$O$35)*COT$1*LOOKUP(COT$1,'DMG Tables'!$G$2:$G$7,'DMG Tables'!$H$2:$H$7)</f>
        <v>194800000</v>
      </c>
      <c r="COU23" s="1">
        <f>LOOKUP($A23,'DMG Tables'!$P$2:$P$35,'DMG Tables'!$O$2:$O$35)*COU$1*LOOKUP(COU$1,'DMG Tables'!$G$2:$G$7,'DMG Tables'!$H$2:$H$7)</f>
        <v>194880000</v>
      </c>
      <c r="COV23" s="1">
        <f>LOOKUP($A23,'DMG Tables'!$P$2:$P$35,'DMG Tables'!$O$2:$O$35)*COV$1*LOOKUP(COV$1,'DMG Tables'!$G$2:$G$7,'DMG Tables'!$H$2:$H$7)</f>
        <v>194960000</v>
      </c>
      <c r="COW23" s="1">
        <f>LOOKUP($A23,'DMG Tables'!$P$2:$P$35,'DMG Tables'!$O$2:$O$35)*COW$1*LOOKUP(COW$1,'DMG Tables'!$G$2:$G$7,'DMG Tables'!$H$2:$H$7)</f>
        <v>195040000</v>
      </c>
      <c r="COX23" s="1">
        <f>LOOKUP($A23,'DMG Tables'!$P$2:$P$35,'DMG Tables'!$O$2:$O$35)*COX$1*LOOKUP(COX$1,'DMG Tables'!$G$2:$G$7,'DMG Tables'!$H$2:$H$7)</f>
        <v>195120000</v>
      </c>
      <c r="COY23" s="1">
        <f>LOOKUP($A23,'DMG Tables'!$P$2:$P$35,'DMG Tables'!$O$2:$O$35)*COY$1*LOOKUP(COY$1,'DMG Tables'!$G$2:$G$7,'DMG Tables'!$H$2:$H$7)</f>
        <v>195200000</v>
      </c>
      <c r="COZ23" s="1">
        <f>LOOKUP($A23,'DMG Tables'!$P$2:$P$35,'DMG Tables'!$O$2:$O$35)*COZ$1*LOOKUP(COZ$1,'DMG Tables'!$G$2:$G$7,'DMG Tables'!$H$2:$H$7)</f>
        <v>195280000</v>
      </c>
      <c r="CPA23" s="1">
        <f>LOOKUP($A23,'DMG Tables'!$P$2:$P$35,'DMG Tables'!$O$2:$O$35)*CPA$1*LOOKUP(CPA$1,'DMG Tables'!$G$2:$G$7,'DMG Tables'!$H$2:$H$7)</f>
        <v>195360000</v>
      </c>
      <c r="CPB23" s="1">
        <f>LOOKUP($A23,'DMG Tables'!$P$2:$P$35,'DMG Tables'!$O$2:$O$35)*CPB$1*LOOKUP(CPB$1,'DMG Tables'!$G$2:$G$7,'DMG Tables'!$H$2:$H$7)</f>
        <v>195440000</v>
      </c>
      <c r="CPC23" s="1">
        <f>LOOKUP($A23,'DMG Tables'!$P$2:$P$35,'DMG Tables'!$O$2:$O$35)*CPC$1*LOOKUP(CPC$1,'DMG Tables'!$G$2:$G$7,'DMG Tables'!$H$2:$H$7)</f>
        <v>195520000</v>
      </c>
      <c r="CPD23" s="1">
        <f>LOOKUP($A23,'DMG Tables'!$P$2:$P$35,'DMG Tables'!$O$2:$O$35)*CPD$1*LOOKUP(CPD$1,'DMG Tables'!$G$2:$G$7,'DMG Tables'!$H$2:$H$7)</f>
        <v>195600000</v>
      </c>
      <c r="CPE23" s="1">
        <f>LOOKUP($A23,'DMG Tables'!$P$2:$P$35,'DMG Tables'!$O$2:$O$35)*CPE$1*LOOKUP(CPE$1,'DMG Tables'!$G$2:$G$7,'DMG Tables'!$H$2:$H$7)</f>
        <v>195680000</v>
      </c>
      <c r="CPF23" s="1">
        <f>LOOKUP($A23,'DMG Tables'!$P$2:$P$35,'DMG Tables'!$O$2:$O$35)*CPF$1*LOOKUP(CPF$1,'DMG Tables'!$G$2:$G$7,'DMG Tables'!$H$2:$H$7)</f>
        <v>195760000</v>
      </c>
      <c r="CPG23" s="1">
        <f>LOOKUP($A23,'DMG Tables'!$P$2:$P$35,'DMG Tables'!$O$2:$O$35)*CPG$1*LOOKUP(CPG$1,'DMG Tables'!$G$2:$G$7,'DMG Tables'!$H$2:$H$7)</f>
        <v>195840000</v>
      </c>
      <c r="CPH23" s="1">
        <f>LOOKUP($A23,'DMG Tables'!$P$2:$P$35,'DMG Tables'!$O$2:$O$35)*CPH$1*LOOKUP(CPH$1,'DMG Tables'!$G$2:$G$7,'DMG Tables'!$H$2:$H$7)</f>
        <v>195920000</v>
      </c>
      <c r="CPI23" s="1">
        <f>LOOKUP($A23,'DMG Tables'!$P$2:$P$35,'DMG Tables'!$O$2:$O$35)*CPI$1*LOOKUP(CPI$1,'DMG Tables'!$G$2:$G$7,'DMG Tables'!$H$2:$H$7)</f>
        <v>196000000</v>
      </c>
      <c r="CPJ23" s="1">
        <f>LOOKUP($A23,'DMG Tables'!$P$2:$P$35,'DMG Tables'!$O$2:$O$35)*CPJ$1*LOOKUP(CPJ$1,'DMG Tables'!$G$2:$G$7,'DMG Tables'!$H$2:$H$7)</f>
        <v>196080000</v>
      </c>
      <c r="CPK23" s="1">
        <f>LOOKUP($A23,'DMG Tables'!$P$2:$P$35,'DMG Tables'!$O$2:$O$35)*CPK$1*LOOKUP(CPK$1,'DMG Tables'!$G$2:$G$7,'DMG Tables'!$H$2:$H$7)</f>
        <v>196160000</v>
      </c>
      <c r="CPL23" s="1">
        <f>LOOKUP($A23,'DMG Tables'!$P$2:$P$35,'DMG Tables'!$O$2:$O$35)*CPL$1*LOOKUP(CPL$1,'DMG Tables'!$G$2:$G$7,'DMG Tables'!$H$2:$H$7)</f>
        <v>196240000</v>
      </c>
      <c r="CPM23" s="1">
        <f>LOOKUP($A23,'DMG Tables'!$P$2:$P$35,'DMG Tables'!$O$2:$O$35)*CPM$1*LOOKUP(CPM$1,'DMG Tables'!$G$2:$G$7,'DMG Tables'!$H$2:$H$7)</f>
        <v>196320000</v>
      </c>
      <c r="CPN23" s="1">
        <f>LOOKUP($A23,'DMG Tables'!$P$2:$P$35,'DMG Tables'!$O$2:$O$35)*CPN$1*LOOKUP(CPN$1,'DMG Tables'!$G$2:$G$7,'DMG Tables'!$H$2:$H$7)</f>
        <v>196400000</v>
      </c>
      <c r="CPO23" s="1">
        <f>LOOKUP($A23,'DMG Tables'!$P$2:$P$35,'DMG Tables'!$O$2:$O$35)*CPO$1*LOOKUP(CPO$1,'DMG Tables'!$G$2:$G$7,'DMG Tables'!$H$2:$H$7)</f>
        <v>196480000</v>
      </c>
      <c r="CPP23" s="1">
        <f>LOOKUP($A23,'DMG Tables'!$P$2:$P$35,'DMG Tables'!$O$2:$O$35)*CPP$1*LOOKUP(CPP$1,'DMG Tables'!$G$2:$G$7,'DMG Tables'!$H$2:$H$7)</f>
        <v>196560000</v>
      </c>
      <c r="CPQ23" s="1">
        <f>LOOKUP($A23,'DMG Tables'!$P$2:$P$35,'DMG Tables'!$O$2:$O$35)*CPQ$1*LOOKUP(CPQ$1,'DMG Tables'!$G$2:$G$7,'DMG Tables'!$H$2:$H$7)</f>
        <v>196640000</v>
      </c>
      <c r="CPR23" s="1">
        <f>LOOKUP($A23,'DMG Tables'!$P$2:$P$35,'DMG Tables'!$O$2:$O$35)*CPR$1*LOOKUP(CPR$1,'DMG Tables'!$G$2:$G$7,'DMG Tables'!$H$2:$H$7)</f>
        <v>196720000</v>
      </c>
      <c r="CPS23" s="1">
        <f>LOOKUP($A23,'DMG Tables'!$P$2:$P$35,'DMG Tables'!$O$2:$O$35)*CPS$1*LOOKUP(CPS$1,'DMG Tables'!$G$2:$G$7,'DMG Tables'!$H$2:$H$7)</f>
        <v>196800000</v>
      </c>
      <c r="CPT23" s="1">
        <f>LOOKUP($A23,'DMG Tables'!$P$2:$P$35,'DMG Tables'!$O$2:$O$35)*CPT$1*LOOKUP(CPT$1,'DMG Tables'!$G$2:$G$7,'DMG Tables'!$H$2:$H$7)</f>
        <v>196880000</v>
      </c>
      <c r="CPU23" s="1">
        <f>LOOKUP($A23,'DMG Tables'!$P$2:$P$35,'DMG Tables'!$O$2:$O$35)*CPU$1*LOOKUP(CPU$1,'DMG Tables'!$G$2:$G$7,'DMG Tables'!$H$2:$H$7)</f>
        <v>196960000</v>
      </c>
      <c r="CPV23" s="1">
        <f>LOOKUP($A23,'DMG Tables'!$P$2:$P$35,'DMG Tables'!$O$2:$O$35)*CPV$1*LOOKUP(CPV$1,'DMG Tables'!$G$2:$G$7,'DMG Tables'!$H$2:$H$7)</f>
        <v>197040000</v>
      </c>
      <c r="CPW23" s="1">
        <f>LOOKUP($A23,'DMG Tables'!$P$2:$P$35,'DMG Tables'!$O$2:$O$35)*CPW$1*LOOKUP(CPW$1,'DMG Tables'!$G$2:$G$7,'DMG Tables'!$H$2:$H$7)</f>
        <v>197120000</v>
      </c>
      <c r="CPX23" s="1">
        <f>LOOKUP($A23,'DMG Tables'!$P$2:$P$35,'DMG Tables'!$O$2:$O$35)*CPX$1*LOOKUP(CPX$1,'DMG Tables'!$G$2:$G$7,'DMG Tables'!$H$2:$H$7)</f>
        <v>197200000</v>
      </c>
      <c r="CPY23" s="1">
        <f>LOOKUP($A23,'DMG Tables'!$P$2:$P$35,'DMG Tables'!$O$2:$O$35)*CPY$1*LOOKUP(CPY$1,'DMG Tables'!$G$2:$G$7,'DMG Tables'!$H$2:$H$7)</f>
        <v>197280000</v>
      </c>
      <c r="CPZ23" s="1">
        <f>LOOKUP($A23,'DMG Tables'!$P$2:$P$35,'DMG Tables'!$O$2:$O$35)*CPZ$1*LOOKUP(CPZ$1,'DMG Tables'!$G$2:$G$7,'DMG Tables'!$H$2:$H$7)</f>
        <v>197360000</v>
      </c>
      <c r="CQA23" s="1">
        <f>LOOKUP($A23,'DMG Tables'!$P$2:$P$35,'DMG Tables'!$O$2:$O$35)*CQA$1*LOOKUP(CQA$1,'DMG Tables'!$G$2:$G$7,'DMG Tables'!$H$2:$H$7)</f>
        <v>197440000</v>
      </c>
      <c r="CQB23" s="1">
        <f>LOOKUP($A23,'DMG Tables'!$P$2:$P$35,'DMG Tables'!$O$2:$O$35)*CQB$1*LOOKUP(CQB$1,'DMG Tables'!$G$2:$G$7,'DMG Tables'!$H$2:$H$7)</f>
        <v>197520000</v>
      </c>
      <c r="CQC23" s="1">
        <f>LOOKUP($A23,'DMG Tables'!$P$2:$P$35,'DMG Tables'!$O$2:$O$35)*CQC$1*LOOKUP(CQC$1,'DMG Tables'!$G$2:$G$7,'DMG Tables'!$H$2:$H$7)</f>
        <v>197600000</v>
      </c>
      <c r="CQD23" s="1">
        <f>LOOKUP($A23,'DMG Tables'!$P$2:$P$35,'DMG Tables'!$O$2:$O$35)*CQD$1*LOOKUP(CQD$1,'DMG Tables'!$G$2:$G$7,'DMG Tables'!$H$2:$H$7)</f>
        <v>197680000</v>
      </c>
      <c r="CQE23" s="1">
        <f>LOOKUP($A23,'DMG Tables'!$P$2:$P$35,'DMG Tables'!$O$2:$O$35)*CQE$1*LOOKUP(CQE$1,'DMG Tables'!$G$2:$G$7,'DMG Tables'!$H$2:$H$7)</f>
        <v>197760000</v>
      </c>
      <c r="CQF23" s="1">
        <f>LOOKUP($A23,'DMG Tables'!$P$2:$P$35,'DMG Tables'!$O$2:$O$35)*CQF$1*LOOKUP(CQF$1,'DMG Tables'!$G$2:$G$7,'DMG Tables'!$H$2:$H$7)</f>
        <v>197840000</v>
      </c>
      <c r="CQG23" s="1">
        <f>LOOKUP($A23,'DMG Tables'!$P$2:$P$35,'DMG Tables'!$O$2:$O$35)*CQG$1*LOOKUP(CQG$1,'DMG Tables'!$G$2:$G$7,'DMG Tables'!$H$2:$H$7)</f>
        <v>197920000</v>
      </c>
      <c r="CQH23" s="1">
        <f>LOOKUP($A23,'DMG Tables'!$P$2:$P$35,'DMG Tables'!$O$2:$O$35)*CQH$1*LOOKUP(CQH$1,'DMG Tables'!$G$2:$G$7,'DMG Tables'!$H$2:$H$7)</f>
        <v>198000000</v>
      </c>
      <c r="CQI23" s="1">
        <f>LOOKUP($A23,'DMG Tables'!$P$2:$P$35,'DMG Tables'!$O$2:$O$35)*CQI$1*LOOKUP(CQI$1,'DMG Tables'!$G$2:$G$7,'DMG Tables'!$H$2:$H$7)</f>
        <v>198080000</v>
      </c>
      <c r="CQJ23" s="1">
        <f>LOOKUP($A23,'DMG Tables'!$P$2:$P$35,'DMG Tables'!$O$2:$O$35)*CQJ$1*LOOKUP(CQJ$1,'DMG Tables'!$G$2:$G$7,'DMG Tables'!$H$2:$H$7)</f>
        <v>198160000</v>
      </c>
      <c r="CQK23" s="1">
        <f>LOOKUP($A23,'DMG Tables'!$P$2:$P$35,'DMG Tables'!$O$2:$O$35)*CQK$1*LOOKUP(CQK$1,'DMG Tables'!$G$2:$G$7,'DMG Tables'!$H$2:$H$7)</f>
        <v>198240000</v>
      </c>
      <c r="CQL23" s="1">
        <f>LOOKUP($A23,'DMG Tables'!$P$2:$P$35,'DMG Tables'!$O$2:$O$35)*CQL$1*LOOKUP(CQL$1,'DMG Tables'!$G$2:$G$7,'DMG Tables'!$H$2:$H$7)</f>
        <v>198320000</v>
      </c>
      <c r="CQM23" s="1">
        <f>LOOKUP($A23,'DMG Tables'!$P$2:$P$35,'DMG Tables'!$O$2:$O$35)*CQM$1*LOOKUP(CQM$1,'DMG Tables'!$G$2:$G$7,'DMG Tables'!$H$2:$H$7)</f>
        <v>198400000</v>
      </c>
      <c r="CQN23" s="1">
        <f>LOOKUP($A23,'DMG Tables'!$P$2:$P$35,'DMG Tables'!$O$2:$O$35)*CQN$1*LOOKUP(CQN$1,'DMG Tables'!$G$2:$G$7,'DMG Tables'!$H$2:$H$7)</f>
        <v>198480000</v>
      </c>
      <c r="CQO23" s="1">
        <f>LOOKUP($A23,'DMG Tables'!$P$2:$P$35,'DMG Tables'!$O$2:$O$35)*CQO$1*LOOKUP(CQO$1,'DMG Tables'!$G$2:$G$7,'DMG Tables'!$H$2:$H$7)</f>
        <v>198560000</v>
      </c>
      <c r="CQP23" s="1">
        <f>LOOKUP($A23,'DMG Tables'!$P$2:$P$35,'DMG Tables'!$O$2:$O$35)*CQP$1*LOOKUP(CQP$1,'DMG Tables'!$G$2:$G$7,'DMG Tables'!$H$2:$H$7)</f>
        <v>198640000</v>
      </c>
      <c r="CQQ23" s="1">
        <f>LOOKUP($A23,'DMG Tables'!$P$2:$P$35,'DMG Tables'!$O$2:$O$35)*CQQ$1*LOOKUP(CQQ$1,'DMG Tables'!$G$2:$G$7,'DMG Tables'!$H$2:$H$7)</f>
        <v>198720000</v>
      </c>
      <c r="CQR23" s="1">
        <f>LOOKUP($A23,'DMG Tables'!$P$2:$P$35,'DMG Tables'!$O$2:$O$35)*CQR$1*LOOKUP(CQR$1,'DMG Tables'!$G$2:$G$7,'DMG Tables'!$H$2:$H$7)</f>
        <v>198800000</v>
      </c>
      <c r="CQS23" s="1">
        <f>LOOKUP($A23,'DMG Tables'!$P$2:$P$35,'DMG Tables'!$O$2:$O$35)*CQS$1*LOOKUP(CQS$1,'DMG Tables'!$G$2:$G$7,'DMG Tables'!$H$2:$H$7)</f>
        <v>198880000</v>
      </c>
      <c r="CQT23" s="1">
        <f>LOOKUP($A23,'DMG Tables'!$P$2:$P$35,'DMG Tables'!$O$2:$O$35)*CQT$1*LOOKUP(CQT$1,'DMG Tables'!$G$2:$G$7,'DMG Tables'!$H$2:$H$7)</f>
        <v>198960000</v>
      </c>
      <c r="CQU23" s="1">
        <f>LOOKUP($A23,'DMG Tables'!$P$2:$P$35,'DMG Tables'!$O$2:$O$35)*CQU$1*LOOKUP(CQU$1,'DMG Tables'!$G$2:$G$7,'DMG Tables'!$H$2:$H$7)</f>
        <v>199040000</v>
      </c>
      <c r="CQV23" s="1">
        <f>LOOKUP($A23,'DMG Tables'!$P$2:$P$35,'DMG Tables'!$O$2:$O$35)*CQV$1*LOOKUP(CQV$1,'DMG Tables'!$G$2:$G$7,'DMG Tables'!$H$2:$H$7)</f>
        <v>199120000</v>
      </c>
      <c r="CQW23" s="1">
        <f>LOOKUP($A23,'DMG Tables'!$P$2:$P$35,'DMG Tables'!$O$2:$O$35)*CQW$1*LOOKUP(CQW$1,'DMG Tables'!$G$2:$G$7,'DMG Tables'!$H$2:$H$7)</f>
        <v>199200000</v>
      </c>
      <c r="CQX23" s="1">
        <f>LOOKUP($A23,'DMG Tables'!$P$2:$P$35,'DMG Tables'!$O$2:$O$35)*CQX$1*LOOKUP(CQX$1,'DMG Tables'!$G$2:$G$7,'DMG Tables'!$H$2:$H$7)</f>
        <v>199280000</v>
      </c>
      <c r="CQY23" s="1">
        <f>LOOKUP($A23,'DMG Tables'!$P$2:$P$35,'DMG Tables'!$O$2:$O$35)*CQY$1*LOOKUP(CQY$1,'DMG Tables'!$G$2:$G$7,'DMG Tables'!$H$2:$H$7)</f>
        <v>199360000</v>
      </c>
      <c r="CQZ23" s="1">
        <f>LOOKUP($A23,'DMG Tables'!$P$2:$P$35,'DMG Tables'!$O$2:$O$35)*CQZ$1*LOOKUP(CQZ$1,'DMG Tables'!$G$2:$G$7,'DMG Tables'!$H$2:$H$7)</f>
        <v>199440000</v>
      </c>
      <c r="CRA23" s="1">
        <f>LOOKUP($A23,'DMG Tables'!$P$2:$P$35,'DMG Tables'!$O$2:$O$35)*CRA$1*LOOKUP(CRA$1,'DMG Tables'!$G$2:$G$7,'DMG Tables'!$H$2:$H$7)</f>
        <v>199520000</v>
      </c>
      <c r="CRB23" s="1">
        <f>LOOKUP($A23,'DMG Tables'!$P$2:$P$35,'DMG Tables'!$O$2:$O$35)*CRB$1*LOOKUP(CRB$1,'DMG Tables'!$G$2:$G$7,'DMG Tables'!$H$2:$H$7)</f>
        <v>199600000</v>
      </c>
      <c r="CRC23" s="1">
        <f>LOOKUP($A23,'DMG Tables'!$P$2:$P$35,'DMG Tables'!$O$2:$O$35)*CRC$1*LOOKUP(CRC$1,'DMG Tables'!$G$2:$G$7,'DMG Tables'!$H$2:$H$7)</f>
        <v>199680000</v>
      </c>
      <c r="CRD23" s="1">
        <f>LOOKUP($A23,'DMG Tables'!$P$2:$P$35,'DMG Tables'!$O$2:$O$35)*CRD$1*LOOKUP(CRD$1,'DMG Tables'!$G$2:$G$7,'DMG Tables'!$H$2:$H$7)</f>
        <v>199760000</v>
      </c>
      <c r="CRE23" s="1">
        <f>LOOKUP($A23,'DMG Tables'!$P$2:$P$35,'DMG Tables'!$O$2:$O$35)*CRE$1*LOOKUP(CRE$1,'DMG Tables'!$G$2:$G$7,'DMG Tables'!$H$2:$H$7)</f>
        <v>199840000</v>
      </c>
      <c r="CRF23" s="1">
        <f>LOOKUP($A23,'DMG Tables'!$P$2:$P$35,'DMG Tables'!$O$2:$O$35)*CRF$1*LOOKUP(CRF$1,'DMG Tables'!$G$2:$G$7,'DMG Tables'!$H$2:$H$7)</f>
        <v>199920000</v>
      </c>
      <c r="CRG23" s="1">
        <f>LOOKUP($A23,'DMG Tables'!$P$2:$P$35,'DMG Tables'!$O$2:$O$35)*CRG$1*LOOKUP(CRG$1,'DMG Tables'!$G$2:$G$7,'DMG Tables'!$H$2:$H$7)</f>
        <v>200000000</v>
      </c>
      <c r="CRH23" s="1">
        <f>LOOKUP($A23,'DMG Tables'!$P$2:$P$35,'DMG Tables'!$O$2:$O$35)*CRH$1*LOOKUP(CRH$1,'DMG Tables'!$G$2:$G$7,'DMG Tables'!$H$2:$H$7)</f>
        <v>200080000</v>
      </c>
      <c r="CRI23" s="1">
        <f>LOOKUP($A23,'DMG Tables'!$P$2:$P$35,'DMG Tables'!$O$2:$O$35)*CRI$1*LOOKUP(CRI$1,'DMG Tables'!$G$2:$G$7,'DMG Tables'!$H$2:$H$7)</f>
        <v>200160000</v>
      </c>
      <c r="CRJ23" s="1">
        <f>LOOKUP($A23,'DMG Tables'!$P$2:$P$35,'DMG Tables'!$O$2:$O$35)*CRJ$1*LOOKUP(CRJ$1,'DMG Tables'!$G$2:$G$7,'DMG Tables'!$H$2:$H$7)</f>
        <v>200240000</v>
      </c>
      <c r="CRK23" s="1">
        <f>LOOKUP($A23,'DMG Tables'!$P$2:$P$35,'DMG Tables'!$O$2:$O$35)*CRK$1*LOOKUP(CRK$1,'DMG Tables'!$G$2:$G$7,'DMG Tables'!$H$2:$H$7)</f>
        <v>200320000</v>
      </c>
      <c r="CRL23" s="1">
        <f>LOOKUP($A23,'DMG Tables'!$P$2:$P$35,'DMG Tables'!$O$2:$O$35)*CRL$1*LOOKUP(CRL$1,'DMG Tables'!$G$2:$G$7,'DMG Tables'!$H$2:$H$7)</f>
        <v>200400000</v>
      </c>
      <c r="CRM23" s="1">
        <f>LOOKUP($A23,'DMG Tables'!$P$2:$P$35,'DMG Tables'!$O$2:$O$35)*CRM$1*LOOKUP(CRM$1,'DMG Tables'!$G$2:$G$7,'DMG Tables'!$H$2:$H$7)</f>
        <v>200480000</v>
      </c>
      <c r="CRN23" s="1">
        <f>LOOKUP($A23,'DMG Tables'!$P$2:$P$35,'DMG Tables'!$O$2:$O$35)*CRN$1*LOOKUP(CRN$1,'DMG Tables'!$G$2:$G$7,'DMG Tables'!$H$2:$H$7)</f>
        <v>200560000</v>
      </c>
      <c r="CRO23" s="1">
        <f>LOOKUP($A23,'DMG Tables'!$P$2:$P$35,'DMG Tables'!$O$2:$O$35)*CRO$1*LOOKUP(CRO$1,'DMG Tables'!$G$2:$G$7,'DMG Tables'!$H$2:$H$7)</f>
        <v>200640000</v>
      </c>
      <c r="CRP23" s="1">
        <f>LOOKUP($A23,'DMG Tables'!$P$2:$P$35,'DMG Tables'!$O$2:$O$35)*CRP$1*LOOKUP(CRP$1,'DMG Tables'!$G$2:$G$7,'DMG Tables'!$H$2:$H$7)</f>
        <v>200720000</v>
      </c>
      <c r="CRQ23" s="1">
        <f>LOOKUP($A23,'DMG Tables'!$P$2:$P$35,'DMG Tables'!$O$2:$O$35)*CRQ$1*LOOKUP(CRQ$1,'DMG Tables'!$G$2:$G$7,'DMG Tables'!$H$2:$H$7)</f>
        <v>200800000</v>
      </c>
      <c r="CRR23" s="1">
        <f>LOOKUP($A23,'DMG Tables'!$P$2:$P$35,'DMG Tables'!$O$2:$O$35)*CRR$1*LOOKUP(CRR$1,'DMG Tables'!$G$2:$G$7,'DMG Tables'!$H$2:$H$7)</f>
        <v>200880000</v>
      </c>
      <c r="CRS23" s="1">
        <f>LOOKUP($A23,'DMG Tables'!$P$2:$P$35,'DMG Tables'!$O$2:$O$35)*CRS$1*LOOKUP(CRS$1,'DMG Tables'!$G$2:$G$7,'DMG Tables'!$H$2:$H$7)</f>
        <v>200960000</v>
      </c>
      <c r="CRT23" s="1">
        <f>LOOKUP($A23,'DMG Tables'!$P$2:$P$35,'DMG Tables'!$O$2:$O$35)*CRT$1*LOOKUP(CRT$1,'DMG Tables'!$G$2:$G$7,'DMG Tables'!$H$2:$H$7)</f>
        <v>201040000</v>
      </c>
      <c r="CRU23" s="1">
        <f>LOOKUP($A23,'DMG Tables'!$P$2:$P$35,'DMG Tables'!$O$2:$O$35)*CRU$1*LOOKUP(CRU$1,'DMG Tables'!$G$2:$G$7,'DMG Tables'!$H$2:$H$7)</f>
        <v>201120000</v>
      </c>
      <c r="CRV23" s="1">
        <f>LOOKUP($A23,'DMG Tables'!$P$2:$P$35,'DMG Tables'!$O$2:$O$35)*CRV$1*LOOKUP(CRV$1,'DMG Tables'!$G$2:$G$7,'DMG Tables'!$H$2:$H$7)</f>
        <v>201200000</v>
      </c>
      <c r="CRW23" s="1">
        <f>LOOKUP($A23,'DMG Tables'!$P$2:$P$35,'DMG Tables'!$O$2:$O$35)*CRW$1*LOOKUP(CRW$1,'DMG Tables'!$G$2:$G$7,'DMG Tables'!$H$2:$H$7)</f>
        <v>201280000</v>
      </c>
      <c r="CRX23" s="1">
        <f>LOOKUP($A23,'DMG Tables'!$P$2:$P$35,'DMG Tables'!$O$2:$O$35)*CRX$1*LOOKUP(CRX$1,'DMG Tables'!$G$2:$G$7,'DMG Tables'!$H$2:$H$7)</f>
        <v>201360000</v>
      </c>
      <c r="CRY23" s="1">
        <f>LOOKUP($A23,'DMG Tables'!$P$2:$P$35,'DMG Tables'!$O$2:$O$35)*CRY$1*LOOKUP(CRY$1,'DMG Tables'!$G$2:$G$7,'DMG Tables'!$H$2:$H$7)</f>
        <v>201440000</v>
      </c>
      <c r="CRZ23" s="1">
        <f>LOOKUP($A23,'DMG Tables'!$P$2:$P$35,'DMG Tables'!$O$2:$O$35)*CRZ$1*LOOKUP(CRZ$1,'DMG Tables'!$G$2:$G$7,'DMG Tables'!$H$2:$H$7)</f>
        <v>201520000</v>
      </c>
      <c r="CSA23" s="1">
        <f>LOOKUP($A23,'DMG Tables'!$P$2:$P$35,'DMG Tables'!$O$2:$O$35)*CSA$1*LOOKUP(CSA$1,'DMG Tables'!$G$2:$G$7,'DMG Tables'!$H$2:$H$7)</f>
        <v>201600000</v>
      </c>
      <c r="CSB23" s="1">
        <f>LOOKUP($A23,'DMG Tables'!$P$2:$P$35,'DMG Tables'!$O$2:$O$35)*CSB$1*LOOKUP(CSB$1,'DMG Tables'!$G$2:$G$7,'DMG Tables'!$H$2:$H$7)</f>
        <v>201680000</v>
      </c>
      <c r="CSC23" s="1">
        <f>LOOKUP($A23,'DMG Tables'!$P$2:$P$35,'DMG Tables'!$O$2:$O$35)*CSC$1*LOOKUP(CSC$1,'DMG Tables'!$G$2:$G$7,'DMG Tables'!$H$2:$H$7)</f>
        <v>201760000</v>
      </c>
      <c r="CSD23" s="1">
        <f>LOOKUP($A23,'DMG Tables'!$P$2:$P$35,'DMG Tables'!$O$2:$O$35)*CSD$1*LOOKUP(CSD$1,'DMG Tables'!$G$2:$G$7,'DMG Tables'!$H$2:$H$7)</f>
        <v>201840000</v>
      </c>
      <c r="CSE23" s="1">
        <f>LOOKUP($A23,'DMG Tables'!$P$2:$P$35,'DMG Tables'!$O$2:$O$35)*CSE$1*LOOKUP(CSE$1,'DMG Tables'!$G$2:$G$7,'DMG Tables'!$H$2:$H$7)</f>
        <v>201920000</v>
      </c>
      <c r="CSF23" s="1">
        <f>LOOKUP($A23,'DMG Tables'!$P$2:$P$35,'DMG Tables'!$O$2:$O$35)*CSF$1*LOOKUP(CSF$1,'DMG Tables'!$G$2:$G$7,'DMG Tables'!$H$2:$H$7)</f>
        <v>202000000</v>
      </c>
      <c r="CSG23" s="1">
        <f>LOOKUP($A23,'DMG Tables'!$P$2:$P$35,'DMG Tables'!$O$2:$O$35)*CSG$1*LOOKUP(CSG$1,'DMG Tables'!$G$2:$G$7,'DMG Tables'!$H$2:$H$7)</f>
        <v>202080000</v>
      </c>
      <c r="CSH23" s="1">
        <f>LOOKUP($A23,'DMG Tables'!$P$2:$P$35,'DMG Tables'!$O$2:$O$35)*CSH$1*LOOKUP(CSH$1,'DMG Tables'!$G$2:$G$7,'DMG Tables'!$H$2:$H$7)</f>
        <v>202160000</v>
      </c>
      <c r="CSI23" s="1">
        <f>LOOKUP($A23,'DMG Tables'!$P$2:$P$35,'DMG Tables'!$O$2:$O$35)*CSI$1*LOOKUP(CSI$1,'DMG Tables'!$G$2:$G$7,'DMG Tables'!$H$2:$H$7)</f>
        <v>202240000</v>
      </c>
      <c r="CSJ23" s="1">
        <f>LOOKUP($A23,'DMG Tables'!$P$2:$P$35,'DMG Tables'!$O$2:$O$35)*CSJ$1*LOOKUP(CSJ$1,'DMG Tables'!$G$2:$G$7,'DMG Tables'!$H$2:$H$7)</f>
        <v>202320000</v>
      </c>
      <c r="CSK23" s="1">
        <f>LOOKUP($A23,'DMG Tables'!$P$2:$P$35,'DMG Tables'!$O$2:$O$35)*CSK$1*LOOKUP(CSK$1,'DMG Tables'!$G$2:$G$7,'DMG Tables'!$H$2:$H$7)</f>
        <v>202400000</v>
      </c>
      <c r="CSL23" s="1">
        <f>LOOKUP($A23,'DMG Tables'!$P$2:$P$35,'DMG Tables'!$O$2:$O$35)*CSL$1*LOOKUP(CSL$1,'DMG Tables'!$G$2:$G$7,'DMG Tables'!$H$2:$H$7)</f>
        <v>202480000</v>
      </c>
      <c r="CSM23" s="1">
        <f>LOOKUP($A23,'DMG Tables'!$P$2:$P$35,'DMG Tables'!$O$2:$O$35)*CSM$1*LOOKUP(CSM$1,'DMG Tables'!$G$2:$G$7,'DMG Tables'!$H$2:$H$7)</f>
        <v>202560000</v>
      </c>
      <c r="CSN23" s="1">
        <f>LOOKUP($A23,'DMG Tables'!$P$2:$P$35,'DMG Tables'!$O$2:$O$35)*CSN$1*LOOKUP(CSN$1,'DMG Tables'!$G$2:$G$7,'DMG Tables'!$H$2:$H$7)</f>
        <v>202640000</v>
      </c>
      <c r="CSO23" s="1">
        <f>LOOKUP($A23,'DMG Tables'!$P$2:$P$35,'DMG Tables'!$O$2:$O$35)*CSO$1*LOOKUP(CSO$1,'DMG Tables'!$G$2:$G$7,'DMG Tables'!$H$2:$H$7)</f>
        <v>202720000</v>
      </c>
      <c r="CSP23" s="1">
        <f>LOOKUP($A23,'DMG Tables'!$P$2:$P$35,'DMG Tables'!$O$2:$O$35)*CSP$1*LOOKUP(CSP$1,'DMG Tables'!$G$2:$G$7,'DMG Tables'!$H$2:$H$7)</f>
        <v>202800000</v>
      </c>
      <c r="CSQ23" s="1">
        <f>LOOKUP($A23,'DMG Tables'!$P$2:$P$35,'DMG Tables'!$O$2:$O$35)*CSQ$1*LOOKUP(CSQ$1,'DMG Tables'!$G$2:$G$7,'DMG Tables'!$H$2:$H$7)</f>
        <v>202880000</v>
      </c>
      <c r="CSR23" s="1">
        <f>LOOKUP($A23,'DMG Tables'!$P$2:$P$35,'DMG Tables'!$O$2:$O$35)*CSR$1*LOOKUP(CSR$1,'DMG Tables'!$G$2:$G$7,'DMG Tables'!$H$2:$H$7)</f>
        <v>202960000</v>
      </c>
      <c r="CSS23" s="1">
        <f>LOOKUP($A23,'DMG Tables'!$P$2:$P$35,'DMG Tables'!$O$2:$O$35)*CSS$1*LOOKUP(CSS$1,'DMG Tables'!$G$2:$G$7,'DMG Tables'!$H$2:$H$7)</f>
        <v>203040000</v>
      </c>
      <c r="CST23" s="1">
        <f>LOOKUP($A23,'DMG Tables'!$P$2:$P$35,'DMG Tables'!$O$2:$O$35)*CST$1*LOOKUP(CST$1,'DMG Tables'!$G$2:$G$7,'DMG Tables'!$H$2:$H$7)</f>
        <v>203120000</v>
      </c>
      <c r="CSU23" s="1">
        <f>LOOKUP($A23,'DMG Tables'!$P$2:$P$35,'DMG Tables'!$O$2:$O$35)*CSU$1*LOOKUP(CSU$1,'DMG Tables'!$G$2:$G$7,'DMG Tables'!$H$2:$H$7)</f>
        <v>203200000</v>
      </c>
      <c r="CSV23" s="1">
        <f>LOOKUP($A23,'DMG Tables'!$P$2:$P$35,'DMG Tables'!$O$2:$O$35)*CSV$1*LOOKUP(CSV$1,'DMG Tables'!$G$2:$G$7,'DMG Tables'!$H$2:$H$7)</f>
        <v>203280000</v>
      </c>
      <c r="CSW23" s="1">
        <f>LOOKUP($A23,'DMG Tables'!$P$2:$P$35,'DMG Tables'!$O$2:$O$35)*CSW$1*LOOKUP(CSW$1,'DMG Tables'!$G$2:$G$7,'DMG Tables'!$H$2:$H$7)</f>
        <v>203360000</v>
      </c>
      <c r="CSX23" s="1">
        <f>LOOKUP($A23,'DMG Tables'!$P$2:$P$35,'DMG Tables'!$O$2:$O$35)*CSX$1*LOOKUP(CSX$1,'DMG Tables'!$G$2:$G$7,'DMG Tables'!$H$2:$H$7)</f>
        <v>203440000</v>
      </c>
      <c r="CSY23" s="1">
        <f>LOOKUP($A23,'DMG Tables'!$P$2:$P$35,'DMG Tables'!$O$2:$O$35)*CSY$1*LOOKUP(CSY$1,'DMG Tables'!$G$2:$G$7,'DMG Tables'!$H$2:$H$7)</f>
        <v>203520000</v>
      </c>
      <c r="CSZ23" s="1">
        <f>LOOKUP($A23,'DMG Tables'!$P$2:$P$35,'DMG Tables'!$O$2:$O$35)*CSZ$1*LOOKUP(CSZ$1,'DMG Tables'!$G$2:$G$7,'DMG Tables'!$H$2:$H$7)</f>
        <v>203600000</v>
      </c>
      <c r="CTA23" s="1">
        <f>LOOKUP($A23,'DMG Tables'!$P$2:$P$35,'DMG Tables'!$O$2:$O$35)*CTA$1*LOOKUP(CTA$1,'DMG Tables'!$G$2:$G$7,'DMG Tables'!$H$2:$H$7)</f>
        <v>203680000</v>
      </c>
      <c r="CTB23" s="1">
        <f>LOOKUP($A23,'DMG Tables'!$P$2:$P$35,'DMG Tables'!$O$2:$O$35)*CTB$1*LOOKUP(CTB$1,'DMG Tables'!$G$2:$G$7,'DMG Tables'!$H$2:$H$7)</f>
        <v>203760000</v>
      </c>
      <c r="CTC23" s="1">
        <f>LOOKUP($A23,'DMG Tables'!$P$2:$P$35,'DMG Tables'!$O$2:$O$35)*CTC$1*LOOKUP(CTC$1,'DMG Tables'!$G$2:$G$7,'DMG Tables'!$H$2:$H$7)</f>
        <v>203840000</v>
      </c>
      <c r="CTD23" s="1">
        <f>LOOKUP($A23,'DMG Tables'!$P$2:$P$35,'DMG Tables'!$O$2:$O$35)*CTD$1*LOOKUP(CTD$1,'DMG Tables'!$G$2:$G$7,'DMG Tables'!$H$2:$H$7)</f>
        <v>203920000</v>
      </c>
      <c r="CTE23" s="1">
        <f>LOOKUP($A23,'DMG Tables'!$P$2:$P$35,'DMG Tables'!$O$2:$O$35)*CTE$1*LOOKUP(CTE$1,'DMG Tables'!$G$2:$G$7,'DMG Tables'!$H$2:$H$7)</f>
        <v>204000000</v>
      </c>
      <c r="CTF23" s="1">
        <f>LOOKUP($A23,'DMG Tables'!$P$2:$P$35,'DMG Tables'!$O$2:$O$35)*CTF$1*LOOKUP(CTF$1,'DMG Tables'!$G$2:$G$7,'DMG Tables'!$H$2:$H$7)</f>
        <v>204080000</v>
      </c>
      <c r="CTG23" s="1">
        <f>LOOKUP($A23,'DMG Tables'!$P$2:$P$35,'DMG Tables'!$O$2:$O$35)*CTG$1*LOOKUP(CTG$1,'DMG Tables'!$G$2:$G$7,'DMG Tables'!$H$2:$H$7)</f>
        <v>204160000</v>
      </c>
      <c r="CTH23" s="1">
        <f>LOOKUP($A23,'DMG Tables'!$P$2:$P$35,'DMG Tables'!$O$2:$O$35)*CTH$1*LOOKUP(CTH$1,'DMG Tables'!$G$2:$G$7,'DMG Tables'!$H$2:$H$7)</f>
        <v>204240000</v>
      </c>
      <c r="CTI23" s="1">
        <f>LOOKUP($A23,'DMG Tables'!$P$2:$P$35,'DMG Tables'!$O$2:$O$35)*CTI$1*LOOKUP(CTI$1,'DMG Tables'!$G$2:$G$7,'DMG Tables'!$H$2:$H$7)</f>
        <v>204320000</v>
      </c>
      <c r="CTJ23" s="1">
        <f>LOOKUP($A23,'DMG Tables'!$P$2:$P$35,'DMG Tables'!$O$2:$O$35)*CTJ$1*LOOKUP(CTJ$1,'DMG Tables'!$G$2:$G$7,'DMG Tables'!$H$2:$H$7)</f>
        <v>204400000</v>
      </c>
      <c r="CTK23" s="1">
        <f>LOOKUP($A23,'DMG Tables'!$P$2:$P$35,'DMG Tables'!$O$2:$O$35)*CTK$1*LOOKUP(CTK$1,'DMG Tables'!$G$2:$G$7,'DMG Tables'!$H$2:$H$7)</f>
        <v>204480000</v>
      </c>
      <c r="CTL23" s="1">
        <f>LOOKUP($A23,'DMG Tables'!$P$2:$P$35,'DMG Tables'!$O$2:$O$35)*CTL$1*LOOKUP(CTL$1,'DMG Tables'!$G$2:$G$7,'DMG Tables'!$H$2:$H$7)</f>
        <v>204560000</v>
      </c>
      <c r="CTM23" s="1">
        <f>LOOKUP($A23,'DMG Tables'!$P$2:$P$35,'DMG Tables'!$O$2:$O$35)*CTM$1*LOOKUP(CTM$1,'DMG Tables'!$G$2:$G$7,'DMG Tables'!$H$2:$H$7)</f>
        <v>204640000</v>
      </c>
      <c r="CTN23" s="1">
        <f>LOOKUP($A23,'DMG Tables'!$P$2:$P$35,'DMG Tables'!$O$2:$O$35)*CTN$1*LOOKUP(CTN$1,'DMG Tables'!$G$2:$G$7,'DMG Tables'!$H$2:$H$7)</f>
        <v>204720000</v>
      </c>
      <c r="CTO23" s="1">
        <f>LOOKUP($A23,'DMG Tables'!$P$2:$P$35,'DMG Tables'!$O$2:$O$35)*CTO$1*LOOKUP(CTO$1,'DMG Tables'!$G$2:$G$7,'DMG Tables'!$H$2:$H$7)</f>
        <v>204800000</v>
      </c>
      <c r="CTP23" s="1">
        <f>LOOKUP($A23,'DMG Tables'!$P$2:$P$35,'DMG Tables'!$O$2:$O$35)*CTP$1*LOOKUP(CTP$1,'DMG Tables'!$G$2:$G$7,'DMG Tables'!$H$2:$H$7)</f>
        <v>204880000</v>
      </c>
      <c r="CTQ23" s="1">
        <f>LOOKUP($A23,'DMG Tables'!$P$2:$P$35,'DMG Tables'!$O$2:$O$35)*CTQ$1*LOOKUP(CTQ$1,'DMG Tables'!$G$2:$G$7,'DMG Tables'!$H$2:$H$7)</f>
        <v>204960000</v>
      </c>
      <c r="CTR23" s="1">
        <f>LOOKUP($A23,'DMG Tables'!$P$2:$P$35,'DMG Tables'!$O$2:$O$35)*CTR$1*LOOKUP(CTR$1,'DMG Tables'!$G$2:$G$7,'DMG Tables'!$H$2:$H$7)</f>
        <v>205040000</v>
      </c>
      <c r="CTS23" s="1">
        <f>LOOKUP($A23,'DMG Tables'!$P$2:$P$35,'DMG Tables'!$O$2:$O$35)*CTS$1*LOOKUP(CTS$1,'DMG Tables'!$G$2:$G$7,'DMG Tables'!$H$2:$H$7)</f>
        <v>205120000</v>
      </c>
      <c r="CTT23" s="1">
        <f>LOOKUP($A23,'DMG Tables'!$P$2:$P$35,'DMG Tables'!$O$2:$O$35)*CTT$1*LOOKUP(CTT$1,'DMG Tables'!$G$2:$G$7,'DMG Tables'!$H$2:$H$7)</f>
        <v>205200000</v>
      </c>
      <c r="CTU23" s="1">
        <f>LOOKUP($A23,'DMG Tables'!$P$2:$P$35,'DMG Tables'!$O$2:$O$35)*CTU$1*LOOKUP(CTU$1,'DMG Tables'!$G$2:$G$7,'DMG Tables'!$H$2:$H$7)</f>
        <v>205280000</v>
      </c>
      <c r="CTV23" s="1">
        <f>LOOKUP($A23,'DMG Tables'!$P$2:$P$35,'DMG Tables'!$O$2:$O$35)*CTV$1*LOOKUP(CTV$1,'DMG Tables'!$G$2:$G$7,'DMG Tables'!$H$2:$H$7)</f>
        <v>205360000</v>
      </c>
      <c r="CTW23" s="1">
        <f>LOOKUP($A23,'DMG Tables'!$P$2:$P$35,'DMG Tables'!$O$2:$O$35)*CTW$1*LOOKUP(CTW$1,'DMG Tables'!$G$2:$G$7,'DMG Tables'!$H$2:$H$7)</f>
        <v>205440000</v>
      </c>
      <c r="CTX23" s="1">
        <f>LOOKUP($A23,'DMG Tables'!$P$2:$P$35,'DMG Tables'!$O$2:$O$35)*CTX$1*LOOKUP(CTX$1,'DMG Tables'!$G$2:$G$7,'DMG Tables'!$H$2:$H$7)</f>
        <v>205520000</v>
      </c>
      <c r="CTY23" s="1">
        <f>LOOKUP($A23,'DMG Tables'!$P$2:$P$35,'DMG Tables'!$O$2:$O$35)*CTY$1*LOOKUP(CTY$1,'DMG Tables'!$G$2:$G$7,'DMG Tables'!$H$2:$H$7)</f>
        <v>205600000</v>
      </c>
      <c r="CTZ23" s="1">
        <f>LOOKUP($A23,'DMG Tables'!$P$2:$P$35,'DMG Tables'!$O$2:$O$35)*CTZ$1*LOOKUP(CTZ$1,'DMG Tables'!$G$2:$G$7,'DMG Tables'!$H$2:$H$7)</f>
        <v>205680000</v>
      </c>
      <c r="CUA23" s="1">
        <f>LOOKUP($A23,'DMG Tables'!$P$2:$P$35,'DMG Tables'!$O$2:$O$35)*CUA$1*LOOKUP(CUA$1,'DMG Tables'!$G$2:$G$7,'DMG Tables'!$H$2:$H$7)</f>
        <v>205760000</v>
      </c>
      <c r="CUB23" s="1">
        <f>LOOKUP($A23,'DMG Tables'!$P$2:$P$35,'DMG Tables'!$O$2:$O$35)*CUB$1*LOOKUP(CUB$1,'DMG Tables'!$G$2:$G$7,'DMG Tables'!$H$2:$H$7)</f>
        <v>205840000</v>
      </c>
      <c r="CUC23" s="1">
        <f>LOOKUP($A23,'DMG Tables'!$P$2:$P$35,'DMG Tables'!$O$2:$O$35)*CUC$1*LOOKUP(CUC$1,'DMG Tables'!$G$2:$G$7,'DMG Tables'!$H$2:$H$7)</f>
        <v>205920000</v>
      </c>
      <c r="CUD23" s="1">
        <f>LOOKUP($A23,'DMG Tables'!$P$2:$P$35,'DMG Tables'!$O$2:$O$35)*CUD$1*LOOKUP(CUD$1,'DMG Tables'!$G$2:$G$7,'DMG Tables'!$H$2:$H$7)</f>
        <v>206000000</v>
      </c>
      <c r="CUE23" s="1">
        <f>LOOKUP($A23,'DMG Tables'!$P$2:$P$35,'DMG Tables'!$O$2:$O$35)*CUE$1*LOOKUP(CUE$1,'DMG Tables'!$G$2:$G$7,'DMG Tables'!$H$2:$H$7)</f>
        <v>206080000</v>
      </c>
      <c r="CUF23" s="1">
        <f>LOOKUP($A23,'DMG Tables'!$P$2:$P$35,'DMG Tables'!$O$2:$O$35)*CUF$1*LOOKUP(CUF$1,'DMG Tables'!$G$2:$G$7,'DMG Tables'!$H$2:$H$7)</f>
        <v>206160000</v>
      </c>
      <c r="CUG23" s="1">
        <f>LOOKUP($A23,'DMG Tables'!$P$2:$P$35,'DMG Tables'!$O$2:$O$35)*CUG$1*LOOKUP(CUG$1,'DMG Tables'!$G$2:$G$7,'DMG Tables'!$H$2:$H$7)</f>
        <v>206240000</v>
      </c>
      <c r="CUH23" s="1">
        <f>LOOKUP($A23,'DMG Tables'!$P$2:$P$35,'DMG Tables'!$O$2:$O$35)*CUH$1*LOOKUP(CUH$1,'DMG Tables'!$G$2:$G$7,'DMG Tables'!$H$2:$H$7)</f>
        <v>206320000</v>
      </c>
      <c r="CUI23" s="1">
        <f>LOOKUP($A23,'DMG Tables'!$P$2:$P$35,'DMG Tables'!$O$2:$O$35)*CUI$1*LOOKUP(CUI$1,'DMG Tables'!$G$2:$G$7,'DMG Tables'!$H$2:$H$7)</f>
        <v>206400000</v>
      </c>
      <c r="CUJ23" s="1">
        <f>LOOKUP($A23,'DMG Tables'!$P$2:$P$35,'DMG Tables'!$O$2:$O$35)*CUJ$1*LOOKUP(CUJ$1,'DMG Tables'!$G$2:$G$7,'DMG Tables'!$H$2:$H$7)</f>
        <v>206480000</v>
      </c>
      <c r="CUK23" s="1">
        <f>LOOKUP($A23,'DMG Tables'!$P$2:$P$35,'DMG Tables'!$O$2:$O$35)*CUK$1*LOOKUP(CUK$1,'DMG Tables'!$G$2:$G$7,'DMG Tables'!$H$2:$H$7)</f>
        <v>206560000</v>
      </c>
      <c r="CUL23" s="1">
        <f>LOOKUP($A23,'DMG Tables'!$P$2:$P$35,'DMG Tables'!$O$2:$O$35)*CUL$1*LOOKUP(CUL$1,'DMG Tables'!$G$2:$G$7,'DMG Tables'!$H$2:$H$7)</f>
        <v>206640000</v>
      </c>
      <c r="CUM23" s="1">
        <f>LOOKUP($A23,'DMG Tables'!$P$2:$P$35,'DMG Tables'!$O$2:$O$35)*CUM$1*LOOKUP(CUM$1,'DMG Tables'!$G$2:$G$7,'DMG Tables'!$H$2:$H$7)</f>
        <v>206720000</v>
      </c>
      <c r="CUN23" s="1">
        <f>LOOKUP($A23,'DMG Tables'!$P$2:$P$35,'DMG Tables'!$O$2:$O$35)*CUN$1*LOOKUP(CUN$1,'DMG Tables'!$G$2:$G$7,'DMG Tables'!$H$2:$H$7)</f>
        <v>206800000</v>
      </c>
      <c r="CUO23" s="1">
        <f>LOOKUP($A23,'DMG Tables'!$P$2:$P$35,'DMG Tables'!$O$2:$O$35)*CUO$1*LOOKUP(CUO$1,'DMG Tables'!$G$2:$G$7,'DMG Tables'!$H$2:$H$7)</f>
        <v>206880000</v>
      </c>
      <c r="CUP23" s="1">
        <f>LOOKUP($A23,'DMG Tables'!$P$2:$P$35,'DMG Tables'!$O$2:$O$35)*CUP$1*LOOKUP(CUP$1,'DMG Tables'!$G$2:$G$7,'DMG Tables'!$H$2:$H$7)</f>
        <v>206960000</v>
      </c>
      <c r="CUQ23" s="1">
        <f>LOOKUP($A23,'DMG Tables'!$P$2:$P$35,'DMG Tables'!$O$2:$O$35)*CUQ$1*LOOKUP(CUQ$1,'DMG Tables'!$G$2:$G$7,'DMG Tables'!$H$2:$H$7)</f>
        <v>207040000</v>
      </c>
      <c r="CUR23" s="1">
        <f>LOOKUP($A23,'DMG Tables'!$P$2:$P$35,'DMG Tables'!$O$2:$O$35)*CUR$1*LOOKUP(CUR$1,'DMG Tables'!$G$2:$G$7,'DMG Tables'!$H$2:$H$7)</f>
        <v>207120000</v>
      </c>
      <c r="CUS23" s="1">
        <f>LOOKUP($A23,'DMG Tables'!$P$2:$P$35,'DMG Tables'!$O$2:$O$35)*CUS$1*LOOKUP(CUS$1,'DMG Tables'!$G$2:$G$7,'DMG Tables'!$H$2:$H$7)</f>
        <v>207200000</v>
      </c>
      <c r="CUT23" s="1">
        <f>LOOKUP($A23,'DMG Tables'!$P$2:$P$35,'DMG Tables'!$O$2:$O$35)*CUT$1*LOOKUP(CUT$1,'DMG Tables'!$G$2:$G$7,'DMG Tables'!$H$2:$H$7)</f>
        <v>207280000</v>
      </c>
      <c r="CUU23" s="1">
        <f>LOOKUP($A23,'DMG Tables'!$P$2:$P$35,'DMG Tables'!$O$2:$O$35)*CUU$1*LOOKUP(CUU$1,'DMG Tables'!$G$2:$G$7,'DMG Tables'!$H$2:$H$7)</f>
        <v>207360000</v>
      </c>
      <c r="CUV23" s="1">
        <f>LOOKUP($A23,'DMG Tables'!$P$2:$P$35,'DMG Tables'!$O$2:$O$35)*CUV$1*LOOKUP(CUV$1,'DMG Tables'!$G$2:$G$7,'DMG Tables'!$H$2:$H$7)</f>
        <v>207440000</v>
      </c>
      <c r="CUW23" s="1">
        <f>LOOKUP($A23,'DMG Tables'!$P$2:$P$35,'DMG Tables'!$O$2:$O$35)*CUW$1*LOOKUP(CUW$1,'DMG Tables'!$G$2:$G$7,'DMG Tables'!$H$2:$H$7)</f>
        <v>207520000</v>
      </c>
      <c r="CUX23" s="1">
        <f>LOOKUP($A23,'DMG Tables'!$P$2:$P$35,'DMG Tables'!$O$2:$O$35)*CUX$1*LOOKUP(CUX$1,'DMG Tables'!$G$2:$G$7,'DMG Tables'!$H$2:$H$7)</f>
        <v>207600000</v>
      </c>
      <c r="CUY23" s="1">
        <f>LOOKUP($A23,'DMG Tables'!$P$2:$P$35,'DMG Tables'!$O$2:$O$35)*CUY$1*LOOKUP(CUY$1,'DMG Tables'!$G$2:$G$7,'DMG Tables'!$H$2:$H$7)</f>
        <v>207680000</v>
      </c>
      <c r="CUZ23" s="1">
        <f>LOOKUP($A23,'DMG Tables'!$P$2:$P$35,'DMG Tables'!$O$2:$O$35)*CUZ$1*LOOKUP(CUZ$1,'DMG Tables'!$G$2:$G$7,'DMG Tables'!$H$2:$H$7)</f>
        <v>207760000</v>
      </c>
      <c r="CVA23" s="1">
        <f>LOOKUP($A23,'DMG Tables'!$P$2:$P$35,'DMG Tables'!$O$2:$O$35)*CVA$1*LOOKUP(CVA$1,'DMG Tables'!$G$2:$G$7,'DMG Tables'!$H$2:$H$7)</f>
        <v>207840000</v>
      </c>
      <c r="CVB23" s="1">
        <f>LOOKUP($A23,'DMG Tables'!$P$2:$P$35,'DMG Tables'!$O$2:$O$35)*CVB$1*LOOKUP(CVB$1,'DMG Tables'!$G$2:$G$7,'DMG Tables'!$H$2:$H$7)</f>
        <v>207920000</v>
      </c>
      <c r="CVC23" s="1">
        <f>LOOKUP($A23,'DMG Tables'!$P$2:$P$35,'DMG Tables'!$O$2:$O$35)*CVC$1*LOOKUP(CVC$1,'DMG Tables'!$G$2:$G$7,'DMG Tables'!$H$2:$H$7)</f>
        <v>208000000</v>
      </c>
    </row>
    <row r="24" spans="1:2603" x14ac:dyDescent="0.3">
      <c r="A24" s="1">
        <v>19</v>
      </c>
      <c r="D24" s="1">
        <f>LOOKUP($A24,'DMG Tables'!$P$2:$P$35,'DMG Tables'!$O$2:$O$35)*D$1*LOOKUP(D$1,'DMG Tables'!$G$2:$G$7,'DMG Tables'!$H$2:$H$7)</f>
        <v>22000</v>
      </c>
      <c r="E24" s="1">
        <f>LOOKUP($A24,'DMG Tables'!$P$2:$P$35,'DMG Tables'!$O$2:$O$35)*E$1*LOOKUP(E$1,'DMG Tables'!$G$2:$G$7,'DMG Tables'!$H$2:$H$7)</f>
        <v>66000</v>
      </c>
      <c r="F24" s="1">
        <f>LOOKUP($A24,'DMG Tables'!$P$2:$P$35,'DMG Tables'!$O$2:$O$35)*F$1*LOOKUP(F$1,'DMG Tables'!$G$2:$G$7,'DMG Tables'!$H$2:$H$7)</f>
        <v>132000</v>
      </c>
      <c r="G24" s="1">
        <f>LOOKUP($A24,'DMG Tables'!$P$2:$P$35,'DMG Tables'!$O$2:$O$35)*G$1*LOOKUP(G$1,'DMG Tables'!$G$2:$G$7,'DMG Tables'!$H$2:$H$7)</f>
        <v>176000</v>
      </c>
      <c r="H24" s="1">
        <f>LOOKUP($A24,'DMG Tables'!$P$2:$P$35,'DMG Tables'!$O$2:$O$35)*H$1*LOOKUP(H$1,'DMG Tables'!$G$2:$G$7,'DMG Tables'!$H$2:$H$7)</f>
        <v>220000</v>
      </c>
      <c r="I24" s="1">
        <f>LOOKUP($A24,'DMG Tables'!$P$2:$P$35,'DMG Tables'!$O$2:$O$35)*I$1*LOOKUP(I$1,'DMG Tables'!$G$2:$G$7,'DMG Tables'!$H$2:$H$7)</f>
        <v>264000</v>
      </c>
      <c r="J24" s="1">
        <f>LOOKUP($A24,'DMG Tables'!$P$2:$P$35,'DMG Tables'!$O$2:$O$35)*J$1*LOOKUP(J$1,'DMG Tables'!$G$2:$G$7,'DMG Tables'!$H$2:$H$7)</f>
        <v>385000</v>
      </c>
      <c r="K24" s="1">
        <f>LOOKUP($A24,'DMG Tables'!$P$2:$P$35,'DMG Tables'!$O$2:$O$35)*K$1*LOOKUP(K$1,'DMG Tables'!$G$2:$G$7,'DMG Tables'!$H$2:$H$7)</f>
        <v>440000</v>
      </c>
      <c r="L24" s="1">
        <f>LOOKUP($A24,'DMG Tables'!$P$2:$P$35,'DMG Tables'!$O$2:$O$35)*L$1*LOOKUP(L$1,'DMG Tables'!$G$2:$G$7,'DMG Tables'!$H$2:$H$7)</f>
        <v>495000</v>
      </c>
      <c r="M24" s="1">
        <f>LOOKUP($A24,'DMG Tables'!$P$2:$P$35,'DMG Tables'!$O$2:$O$35)*M$1*LOOKUP(M$1,'DMG Tables'!$G$2:$G$7,'DMG Tables'!$H$2:$H$7)</f>
        <v>550000</v>
      </c>
      <c r="N24" s="1">
        <f>LOOKUP($A24,'DMG Tables'!$P$2:$P$35,'DMG Tables'!$O$2:$O$35)*N$1*LOOKUP(N$1,'DMG Tables'!$G$2:$G$7,'DMG Tables'!$H$2:$H$7)</f>
        <v>726000</v>
      </c>
      <c r="O24" s="1">
        <f>LOOKUP($A24,'DMG Tables'!$P$2:$P$35,'DMG Tables'!$O$2:$O$35)*O$1*LOOKUP(O$1,'DMG Tables'!$G$2:$G$7,'DMG Tables'!$H$2:$H$7)</f>
        <v>792000</v>
      </c>
      <c r="P24" s="1">
        <f>LOOKUP($A24,'DMG Tables'!$P$2:$P$35,'DMG Tables'!$O$2:$O$35)*P$1*LOOKUP(P$1,'DMG Tables'!$G$2:$G$7,'DMG Tables'!$H$2:$H$7)</f>
        <v>858000</v>
      </c>
      <c r="Q24" s="1">
        <f>LOOKUP($A24,'DMG Tables'!$P$2:$P$35,'DMG Tables'!$O$2:$O$35)*Q$1*LOOKUP(Q$1,'DMG Tables'!$G$2:$G$7,'DMG Tables'!$H$2:$H$7)</f>
        <v>924000</v>
      </c>
      <c r="R24" s="1">
        <f>LOOKUP($A24,'DMG Tables'!$P$2:$P$35,'DMG Tables'!$O$2:$O$35)*R$1*LOOKUP(R$1,'DMG Tables'!$G$2:$G$7,'DMG Tables'!$H$2:$H$7)</f>
        <v>1320000</v>
      </c>
      <c r="S24" s="1">
        <f>LOOKUP($A24,'DMG Tables'!$P$2:$P$35,'DMG Tables'!$O$2:$O$35)*S$1*LOOKUP(S$1,'DMG Tables'!$G$2:$G$7,'DMG Tables'!$H$2:$H$7)</f>
        <v>1408000</v>
      </c>
      <c r="T24" s="1">
        <f>LOOKUP($A24,'DMG Tables'!$P$2:$P$35,'DMG Tables'!$O$2:$O$35)*T$1*LOOKUP(T$1,'DMG Tables'!$G$2:$G$7,'DMG Tables'!$H$2:$H$7)</f>
        <v>1496000</v>
      </c>
      <c r="U24" s="1">
        <f>LOOKUP($A24,'DMG Tables'!$P$2:$P$35,'DMG Tables'!$O$2:$O$35)*U$1*LOOKUP(U$1,'DMG Tables'!$G$2:$G$7,'DMG Tables'!$H$2:$H$7)</f>
        <v>1584000</v>
      </c>
      <c r="V24" s="1">
        <f>LOOKUP($A24,'DMG Tables'!$P$2:$P$35,'DMG Tables'!$O$2:$O$35)*V$1*LOOKUP(V$1,'DMG Tables'!$G$2:$G$7,'DMG Tables'!$H$2:$H$7)</f>
        <v>1672000</v>
      </c>
      <c r="W24" s="1">
        <f>LOOKUP($A24,'DMG Tables'!$P$2:$P$35,'DMG Tables'!$O$2:$O$35)*W$1*LOOKUP(W$1,'DMG Tables'!$G$2:$G$7,'DMG Tables'!$H$2:$H$7)</f>
        <v>1760000</v>
      </c>
      <c r="X24" s="1">
        <f>LOOKUP($A24,'DMG Tables'!$P$2:$P$35,'DMG Tables'!$O$2:$O$35)*X$1*LOOKUP(X$1,'DMG Tables'!$G$2:$G$7,'DMG Tables'!$H$2:$H$7)</f>
        <v>1848000</v>
      </c>
      <c r="Y24" s="1">
        <f>LOOKUP($A24,'DMG Tables'!$P$2:$P$35,'DMG Tables'!$O$2:$O$35)*Y$1*LOOKUP(Y$1,'DMG Tables'!$G$2:$G$7,'DMG Tables'!$H$2:$H$7)</f>
        <v>1936000</v>
      </c>
      <c r="Z24" s="1">
        <f>LOOKUP($A24,'DMG Tables'!$P$2:$P$35,'DMG Tables'!$O$2:$O$35)*Z$1*LOOKUP(Z$1,'DMG Tables'!$G$2:$G$7,'DMG Tables'!$H$2:$H$7)</f>
        <v>2024000</v>
      </c>
      <c r="AA24" s="1">
        <f>LOOKUP($A24,'DMG Tables'!$P$2:$P$35,'DMG Tables'!$O$2:$O$35)*AA$1*LOOKUP(AA$1,'DMG Tables'!$G$2:$G$7,'DMG Tables'!$H$2:$H$7)</f>
        <v>2112000</v>
      </c>
      <c r="AB24" s="1">
        <f>LOOKUP($A24,'DMG Tables'!$P$2:$P$35,'DMG Tables'!$O$2:$O$35)*AB$1*LOOKUP(AB$1,'DMG Tables'!$G$2:$G$7,'DMG Tables'!$H$2:$H$7)</f>
        <v>2200000</v>
      </c>
      <c r="AC24" s="1">
        <f>LOOKUP($A24,'DMG Tables'!$P$2:$P$35,'DMG Tables'!$O$2:$O$35)*AC$1*LOOKUP(AC$1,'DMG Tables'!$G$2:$G$7,'DMG Tables'!$H$2:$H$7)</f>
        <v>2288000</v>
      </c>
      <c r="AD24" s="1">
        <f>LOOKUP($A24,'DMG Tables'!$P$2:$P$35,'DMG Tables'!$O$2:$O$35)*AD$1*LOOKUP(AD$1,'DMG Tables'!$G$2:$G$7,'DMG Tables'!$H$2:$H$7)</f>
        <v>2376000</v>
      </c>
      <c r="AE24" s="1">
        <f>LOOKUP($A24,'DMG Tables'!$P$2:$P$35,'DMG Tables'!$O$2:$O$35)*AE$1*LOOKUP(AE$1,'DMG Tables'!$G$2:$G$7,'DMG Tables'!$H$2:$H$7)</f>
        <v>2464000</v>
      </c>
      <c r="AF24" s="1">
        <f>LOOKUP($A24,'DMG Tables'!$P$2:$P$35,'DMG Tables'!$O$2:$O$35)*AF$1*LOOKUP(AF$1,'DMG Tables'!$G$2:$G$7,'DMG Tables'!$H$2:$H$7)</f>
        <v>2552000</v>
      </c>
      <c r="AG24" s="1">
        <f>LOOKUP($A24,'DMG Tables'!$P$2:$P$35,'DMG Tables'!$O$2:$O$35)*AG$1*LOOKUP(AG$1,'DMG Tables'!$G$2:$G$7,'DMG Tables'!$H$2:$H$7)</f>
        <v>2640000</v>
      </c>
      <c r="AH24" s="1">
        <f>LOOKUP($A24,'DMG Tables'!$P$2:$P$35,'DMG Tables'!$O$2:$O$35)*AH$1*LOOKUP(AH$1,'DMG Tables'!$G$2:$G$7,'DMG Tables'!$H$2:$H$7)</f>
        <v>2728000</v>
      </c>
      <c r="AI24" s="1">
        <f>LOOKUP($A24,'DMG Tables'!$P$2:$P$35,'DMG Tables'!$O$2:$O$35)*AI$1*LOOKUP(AI$1,'DMG Tables'!$G$2:$G$7,'DMG Tables'!$H$2:$H$7)</f>
        <v>2816000</v>
      </c>
      <c r="AJ24" s="1">
        <f>LOOKUP($A24,'DMG Tables'!$P$2:$P$35,'DMG Tables'!$O$2:$O$35)*AJ$1*LOOKUP(AJ$1,'DMG Tables'!$G$2:$G$7,'DMG Tables'!$H$2:$H$7)</f>
        <v>2904000</v>
      </c>
      <c r="AK24" s="1">
        <f>LOOKUP($A24,'DMG Tables'!$P$2:$P$35,'DMG Tables'!$O$2:$O$35)*AK$1*LOOKUP(AK$1,'DMG Tables'!$G$2:$G$7,'DMG Tables'!$H$2:$H$7)</f>
        <v>2992000</v>
      </c>
      <c r="AL24" s="1">
        <f>LOOKUP($A24,'DMG Tables'!$P$2:$P$35,'DMG Tables'!$O$2:$O$35)*AL$1*LOOKUP(AL$1,'DMG Tables'!$G$2:$G$7,'DMG Tables'!$H$2:$H$7)</f>
        <v>3080000</v>
      </c>
      <c r="AM24" s="1">
        <f>LOOKUP($A24,'DMG Tables'!$P$2:$P$35,'DMG Tables'!$O$2:$O$35)*AM$1*LOOKUP(AM$1,'DMG Tables'!$G$2:$G$7,'DMG Tables'!$H$2:$H$7)</f>
        <v>3168000</v>
      </c>
      <c r="AN24" s="1">
        <f>LOOKUP($A24,'DMG Tables'!$P$2:$P$35,'DMG Tables'!$O$2:$O$35)*AN$1*LOOKUP(AN$1,'DMG Tables'!$G$2:$G$7,'DMG Tables'!$H$2:$H$7)</f>
        <v>3256000</v>
      </c>
      <c r="AO24" s="1">
        <f>LOOKUP($A24,'DMG Tables'!$P$2:$P$35,'DMG Tables'!$O$2:$O$35)*AO$1*LOOKUP(AO$1,'DMG Tables'!$G$2:$G$7,'DMG Tables'!$H$2:$H$7)</f>
        <v>3344000</v>
      </c>
      <c r="AP24" s="1">
        <f>LOOKUP($A24,'DMG Tables'!$P$2:$P$35,'DMG Tables'!$O$2:$O$35)*AP$1*LOOKUP(AP$1,'DMG Tables'!$G$2:$G$7,'DMG Tables'!$H$2:$H$7)</f>
        <v>3432000</v>
      </c>
      <c r="AQ24" s="1">
        <f>LOOKUP($A24,'DMG Tables'!$P$2:$P$35,'DMG Tables'!$O$2:$O$35)*AQ$1*LOOKUP(AQ$1,'DMG Tables'!$G$2:$G$7,'DMG Tables'!$H$2:$H$7)</f>
        <v>3520000</v>
      </c>
      <c r="AR24" s="1">
        <f>LOOKUP($A24,'DMG Tables'!$P$2:$P$35,'DMG Tables'!$O$2:$O$35)*AR$1*LOOKUP(AR$1,'DMG Tables'!$G$2:$G$7,'DMG Tables'!$H$2:$H$7)</f>
        <v>3608000</v>
      </c>
      <c r="AS24" s="1">
        <f>LOOKUP($A24,'DMG Tables'!$P$2:$P$35,'DMG Tables'!$O$2:$O$35)*AS$1*LOOKUP(AS$1,'DMG Tables'!$G$2:$G$7,'DMG Tables'!$H$2:$H$7)</f>
        <v>3696000</v>
      </c>
      <c r="AT24" s="1">
        <f>LOOKUP($A24,'DMG Tables'!$P$2:$P$35,'DMG Tables'!$O$2:$O$35)*AT$1*LOOKUP(AT$1,'DMG Tables'!$G$2:$G$7,'DMG Tables'!$H$2:$H$7)</f>
        <v>3784000</v>
      </c>
      <c r="AU24" s="1">
        <f>LOOKUP($A24,'DMG Tables'!$P$2:$P$35,'DMG Tables'!$O$2:$O$35)*AU$1*LOOKUP(AU$1,'DMG Tables'!$G$2:$G$7,'DMG Tables'!$H$2:$H$7)</f>
        <v>3872000</v>
      </c>
      <c r="AV24" s="1">
        <f>LOOKUP($A24,'DMG Tables'!$P$2:$P$35,'DMG Tables'!$O$2:$O$35)*AV$1*LOOKUP(AV$1,'DMG Tables'!$G$2:$G$7,'DMG Tables'!$H$2:$H$7)</f>
        <v>3960000</v>
      </c>
      <c r="AW24" s="1">
        <f>LOOKUP($A24,'DMG Tables'!$P$2:$P$35,'DMG Tables'!$O$2:$O$35)*AW$1*LOOKUP(AW$1,'DMG Tables'!$G$2:$G$7,'DMG Tables'!$H$2:$H$7)</f>
        <v>4048000</v>
      </c>
      <c r="AX24" s="1">
        <f>LOOKUP($A24,'DMG Tables'!$P$2:$P$35,'DMG Tables'!$O$2:$O$35)*AX$1*LOOKUP(AX$1,'DMG Tables'!$G$2:$G$7,'DMG Tables'!$H$2:$H$7)</f>
        <v>4136000</v>
      </c>
      <c r="AY24" s="1">
        <f>LOOKUP($A24,'DMG Tables'!$P$2:$P$35,'DMG Tables'!$O$2:$O$35)*AY$1*LOOKUP(AY$1,'DMG Tables'!$G$2:$G$7,'DMG Tables'!$H$2:$H$7)</f>
        <v>4224000</v>
      </c>
      <c r="AZ24" s="1">
        <f>LOOKUP($A24,'DMG Tables'!$P$2:$P$35,'DMG Tables'!$O$2:$O$35)*AZ$1*LOOKUP(AZ$1,'DMG Tables'!$G$2:$G$7,'DMG Tables'!$H$2:$H$7)</f>
        <v>4312000</v>
      </c>
      <c r="BA24" s="1">
        <f>LOOKUP($A24,'DMG Tables'!$P$2:$P$35,'DMG Tables'!$O$2:$O$35)*BA$1*LOOKUP(BA$1,'DMG Tables'!$G$2:$G$7,'DMG Tables'!$H$2:$H$7)</f>
        <v>4400000</v>
      </c>
      <c r="BB24" s="1">
        <f>LOOKUP($A24,'DMG Tables'!$P$2:$P$35,'DMG Tables'!$O$2:$O$35)*BB$1*LOOKUP(BB$1,'DMG Tables'!$G$2:$G$7,'DMG Tables'!$H$2:$H$7)</f>
        <v>4488000</v>
      </c>
      <c r="BC24" s="1">
        <f>LOOKUP($A24,'DMG Tables'!$P$2:$P$35,'DMG Tables'!$O$2:$O$35)*BC$1*LOOKUP(BC$1,'DMG Tables'!$G$2:$G$7,'DMG Tables'!$H$2:$H$7)</f>
        <v>4576000</v>
      </c>
      <c r="BD24" s="1">
        <f>LOOKUP($A24,'DMG Tables'!$P$2:$P$35,'DMG Tables'!$O$2:$O$35)*BD$1*LOOKUP(BD$1,'DMG Tables'!$G$2:$G$7,'DMG Tables'!$H$2:$H$7)</f>
        <v>4664000</v>
      </c>
      <c r="BE24" s="1">
        <f>LOOKUP($A24,'DMG Tables'!$P$2:$P$35,'DMG Tables'!$O$2:$O$35)*BE$1*LOOKUP(BE$1,'DMG Tables'!$G$2:$G$7,'DMG Tables'!$H$2:$H$7)</f>
        <v>4752000</v>
      </c>
      <c r="BF24" s="1">
        <f>LOOKUP($A24,'DMG Tables'!$P$2:$P$35,'DMG Tables'!$O$2:$O$35)*BF$1*LOOKUP(BF$1,'DMG Tables'!$G$2:$G$7,'DMG Tables'!$H$2:$H$7)</f>
        <v>4840000</v>
      </c>
      <c r="BG24" s="1">
        <f>LOOKUP($A24,'DMG Tables'!$P$2:$P$35,'DMG Tables'!$O$2:$O$35)*BG$1*LOOKUP(BG$1,'DMG Tables'!$G$2:$G$7,'DMG Tables'!$H$2:$H$7)</f>
        <v>4928000</v>
      </c>
      <c r="BH24" s="1">
        <f>LOOKUP($A24,'DMG Tables'!$P$2:$P$35,'DMG Tables'!$O$2:$O$35)*BH$1*LOOKUP(BH$1,'DMG Tables'!$G$2:$G$7,'DMG Tables'!$H$2:$H$7)</f>
        <v>5016000</v>
      </c>
      <c r="BI24" s="1">
        <f>LOOKUP($A24,'DMG Tables'!$P$2:$P$35,'DMG Tables'!$O$2:$O$35)*BI$1*LOOKUP(BI$1,'DMG Tables'!$G$2:$G$7,'DMG Tables'!$H$2:$H$7)</f>
        <v>5104000</v>
      </c>
      <c r="BJ24" s="1">
        <f>LOOKUP($A24,'DMG Tables'!$P$2:$P$35,'DMG Tables'!$O$2:$O$35)*BJ$1*LOOKUP(BJ$1,'DMG Tables'!$G$2:$G$7,'DMG Tables'!$H$2:$H$7)</f>
        <v>5192000</v>
      </c>
      <c r="BK24" s="1">
        <f>LOOKUP($A24,'DMG Tables'!$P$2:$P$35,'DMG Tables'!$O$2:$O$35)*BK$1*LOOKUP(BK$1,'DMG Tables'!$G$2:$G$7,'DMG Tables'!$H$2:$H$7)</f>
        <v>5280000</v>
      </c>
      <c r="BL24" s="1">
        <f>LOOKUP($A24,'DMG Tables'!$P$2:$P$35,'DMG Tables'!$O$2:$O$35)*BL$1*LOOKUP(BL$1,'DMG Tables'!$G$2:$G$7,'DMG Tables'!$H$2:$H$7)</f>
        <v>5368000</v>
      </c>
      <c r="BM24" s="1">
        <f>LOOKUP($A24,'DMG Tables'!$P$2:$P$35,'DMG Tables'!$O$2:$O$35)*BM$1*LOOKUP(BM$1,'DMG Tables'!$G$2:$G$7,'DMG Tables'!$H$2:$H$7)</f>
        <v>5456000</v>
      </c>
      <c r="BN24" s="1">
        <f>LOOKUP($A24,'DMG Tables'!$P$2:$P$35,'DMG Tables'!$O$2:$O$35)*BN$1*LOOKUP(BN$1,'DMG Tables'!$G$2:$G$7,'DMG Tables'!$H$2:$H$7)</f>
        <v>5544000</v>
      </c>
      <c r="BO24" s="1">
        <f>LOOKUP($A24,'DMG Tables'!$P$2:$P$35,'DMG Tables'!$O$2:$O$35)*BO$1*LOOKUP(BO$1,'DMG Tables'!$G$2:$G$7,'DMG Tables'!$H$2:$H$7)</f>
        <v>5632000</v>
      </c>
      <c r="BP24" s="1">
        <f>LOOKUP($A24,'DMG Tables'!$P$2:$P$35,'DMG Tables'!$O$2:$O$35)*BP$1*LOOKUP(BP$1,'DMG Tables'!$G$2:$G$7,'DMG Tables'!$H$2:$H$7)</f>
        <v>5720000</v>
      </c>
      <c r="BQ24" s="1">
        <f>LOOKUP($A24,'DMG Tables'!$P$2:$P$35,'DMG Tables'!$O$2:$O$35)*BQ$1*LOOKUP(BQ$1,'DMG Tables'!$G$2:$G$7,'DMG Tables'!$H$2:$H$7)</f>
        <v>5808000</v>
      </c>
      <c r="BR24" s="1">
        <f>LOOKUP($A24,'DMG Tables'!$P$2:$P$35,'DMG Tables'!$O$2:$O$35)*BR$1*LOOKUP(BR$1,'DMG Tables'!$G$2:$G$7,'DMG Tables'!$H$2:$H$7)</f>
        <v>5896000</v>
      </c>
      <c r="BS24" s="1">
        <f>LOOKUP($A24,'DMG Tables'!$P$2:$P$35,'DMG Tables'!$O$2:$O$35)*BS$1*LOOKUP(BS$1,'DMG Tables'!$G$2:$G$7,'DMG Tables'!$H$2:$H$7)</f>
        <v>5984000</v>
      </c>
      <c r="BT24" s="1">
        <f>LOOKUP($A24,'DMG Tables'!$P$2:$P$35,'DMG Tables'!$O$2:$O$35)*BT$1*LOOKUP(BT$1,'DMG Tables'!$G$2:$G$7,'DMG Tables'!$H$2:$H$7)</f>
        <v>6072000</v>
      </c>
      <c r="BU24" s="1">
        <f>LOOKUP($A24,'DMG Tables'!$P$2:$P$35,'DMG Tables'!$O$2:$O$35)*BU$1*LOOKUP(BU$1,'DMG Tables'!$G$2:$G$7,'DMG Tables'!$H$2:$H$7)</f>
        <v>6160000</v>
      </c>
      <c r="BV24" s="1">
        <f>LOOKUP($A24,'DMG Tables'!$P$2:$P$35,'DMG Tables'!$O$2:$O$35)*BV$1*LOOKUP(BV$1,'DMG Tables'!$G$2:$G$7,'DMG Tables'!$H$2:$H$7)</f>
        <v>6248000</v>
      </c>
      <c r="BW24" s="1">
        <f>LOOKUP($A24,'DMG Tables'!$P$2:$P$35,'DMG Tables'!$O$2:$O$35)*BW$1*LOOKUP(BW$1,'DMG Tables'!$G$2:$G$7,'DMG Tables'!$H$2:$H$7)</f>
        <v>6336000</v>
      </c>
      <c r="BX24" s="1">
        <f>LOOKUP($A24,'DMG Tables'!$P$2:$P$35,'DMG Tables'!$O$2:$O$35)*BX$1*LOOKUP(BX$1,'DMG Tables'!$G$2:$G$7,'DMG Tables'!$H$2:$H$7)</f>
        <v>6424000</v>
      </c>
      <c r="BY24" s="1">
        <f>LOOKUP($A24,'DMG Tables'!$P$2:$P$35,'DMG Tables'!$O$2:$O$35)*BY$1*LOOKUP(BY$1,'DMG Tables'!$G$2:$G$7,'DMG Tables'!$H$2:$H$7)</f>
        <v>6512000</v>
      </c>
      <c r="BZ24" s="1">
        <f>LOOKUP($A24,'DMG Tables'!$P$2:$P$35,'DMG Tables'!$O$2:$O$35)*BZ$1*LOOKUP(BZ$1,'DMG Tables'!$G$2:$G$7,'DMG Tables'!$H$2:$H$7)</f>
        <v>6600000</v>
      </c>
      <c r="CA24" s="1">
        <f>LOOKUP($A24,'DMG Tables'!$P$2:$P$35,'DMG Tables'!$O$2:$O$35)*CA$1*LOOKUP(CA$1,'DMG Tables'!$G$2:$G$7,'DMG Tables'!$H$2:$H$7)</f>
        <v>6688000</v>
      </c>
      <c r="CB24" s="1">
        <f>LOOKUP($A24,'DMG Tables'!$P$2:$P$35,'DMG Tables'!$O$2:$O$35)*CB$1*LOOKUP(CB$1,'DMG Tables'!$G$2:$G$7,'DMG Tables'!$H$2:$H$7)</f>
        <v>6776000</v>
      </c>
      <c r="CC24" s="1">
        <f>LOOKUP($A24,'DMG Tables'!$P$2:$P$35,'DMG Tables'!$O$2:$O$35)*CC$1*LOOKUP(CC$1,'DMG Tables'!$G$2:$G$7,'DMG Tables'!$H$2:$H$7)</f>
        <v>6864000</v>
      </c>
      <c r="CD24" s="1">
        <f>LOOKUP($A24,'DMG Tables'!$P$2:$P$35,'DMG Tables'!$O$2:$O$35)*CD$1*LOOKUP(CD$1,'DMG Tables'!$G$2:$G$7,'DMG Tables'!$H$2:$H$7)</f>
        <v>6952000</v>
      </c>
      <c r="CE24" s="1">
        <f>LOOKUP($A24,'DMG Tables'!$P$2:$P$35,'DMG Tables'!$O$2:$O$35)*CE$1*LOOKUP(CE$1,'DMG Tables'!$G$2:$G$7,'DMG Tables'!$H$2:$H$7)</f>
        <v>7040000</v>
      </c>
      <c r="CF24" s="1">
        <f>LOOKUP($A24,'DMG Tables'!$P$2:$P$35,'DMG Tables'!$O$2:$O$35)*CF$1*LOOKUP(CF$1,'DMG Tables'!$G$2:$G$7,'DMG Tables'!$H$2:$H$7)</f>
        <v>7128000</v>
      </c>
      <c r="CG24" s="1">
        <f>LOOKUP($A24,'DMG Tables'!$P$2:$P$35,'DMG Tables'!$O$2:$O$35)*CG$1*LOOKUP(CG$1,'DMG Tables'!$G$2:$G$7,'DMG Tables'!$H$2:$H$7)</f>
        <v>7216000</v>
      </c>
      <c r="CH24" s="1">
        <f>LOOKUP($A24,'DMG Tables'!$P$2:$P$35,'DMG Tables'!$O$2:$O$35)*CH$1*LOOKUP(CH$1,'DMG Tables'!$G$2:$G$7,'DMG Tables'!$H$2:$H$7)</f>
        <v>7304000</v>
      </c>
      <c r="CI24" s="1">
        <f>LOOKUP($A24,'DMG Tables'!$P$2:$P$35,'DMG Tables'!$O$2:$O$35)*CI$1*LOOKUP(CI$1,'DMG Tables'!$G$2:$G$7,'DMG Tables'!$H$2:$H$7)</f>
        <v>7392000</v>
      </c>
      <c r="CJ24" s="1">
        <f>LOOKUP($A24,'DMG Tables'!$P$2:$P$35,'DMG Tables'!$O$2:$O$35)*CJ$1*LOOKUP(CJ$1,'DMG Tables'!$G$2:$G$7,'DMG Tables'!$H$2:$H$7)</f>
        <v>7480000</v>
      </c>
      <c r="CK24" s="1">
        <f>LOOKUP($A24,'DMG Tables'!$P$2:$P$35,'DMG Tables'!$O$2:$O$35)*CK$1*LOOKUP(CK$1,'DMG Tables'!$G$2:$G$7,'DMG Tables'!$H$2:$H$7)</f>
        <v>7568000</v>
      </c>
      <c r="CL24" s="1">
        <f>LOOKUP($A24,'DMG Tables'!$P$2:$P$35,'DMG Tables'!$O$2:$O$35)*CL$1*LOOKUP(CL$1,'DMG Tables'!$G$2:$G$7,'DMG Tables'!$H$2:$H$7)</f>
        <v>7656000</v>
      </c>
      <c r="CM24" s="1">
        <f>LOOKUP($A24,'DMG Tables'!$P$2:$P$35,'DMG Tables'!$O$2:$O$35)*CM$1*LOOKUP(CM$1,'DMG Tables'!$G$2:$G$7,'DMG Tables'!$H$2:$H$7)</f>
        <v>7744000</v>
      </c>
      <c r="CN24" s="1">
        <f>LOOKUP($A24,'DMG Tables'!$P$2:$P$35,'DMG Tables'!$O$2:$O$35)*CN$1*LOOKUP(CN$1,'DMG Tables'!$G$2:$G$7,'DMG Tables'!$H$2:$H$7)</f>
        <v>7832000</v>
      </c>
      <c r="CO24" s="1">
        <f>LOOKUP($A24,'DMG Tables'!$P$2:$P$35,'DMG Tables'!$O$2:$O$35)*CO$1*LOOKUP(CO$1,'DMG Tables'!$G$2:$G$7,'DMG Tables'!$H$2:$H$7)</f>
        <v>7920000</v>
      </c>
      <c r="CP24" s="1">
        <f>LOOKUP($A24,'DMG Tables'!$P$2:$P$35,'DMG Tables'!$O$2:$O$35)*CP$1*LOOKUP(CP$1,'DMG Tables'!$G$2:$G$7,'DMG Tables'!$H$2:$H$7)</f>
        <v>8008000</v>
      </c>
      <c r="CQ24" s="1">
        <f>LOOKUP($A24,'DMG Tables'!$P$2:$P$35,'DMG Tables'!$O$2:$O$35)*CQ$1*LOOKUP(CQ$1,'DMG Tables'!$G$2:$G$7,'DMG Tables'!$H$2:$H$7)</f>
        <v>8096000</v>
      </c>
      <c r="CR24" s="1">
        <f>LOOKUP($A24,'DMG Tables'!$P$2:$P$35,'DMG Tables'!$O$2:$O$35)*CR$1*LOOKUP(CR$1,'DMG Tables'!$G$2:$G$7,'DMG Tables'!$H$2:$H$7)</f>
        <v>8184000</v>
      </c>
      <c r="CS24" s="1">
        <f>LOOKUP($A24,'DMG Tables'!$P$2:$P$35,'DMG Tables'!$O$2:$O$35)*CS$1*LOOKUP(CS$1,'DMG Tables'!$G$2:$G$7,'DMG Tables'!$H$2:$H$7)</f>
        <v>8272000</v>
      </c>
      <c r="CT24" s="1">
        <f>LOOKUP($A24,'DMG Tables'!$P$2:$P$35,'DMG Tables'!$O$2:$O$35)*CT$1*LOOKUP(CT$1,'DMG Tables'!$G$2:$G$7,'DMG Tables'!$H$2:$H$7)</f>
        <v>8360000</v>
      </c>
      <c r="CU24" s="1">
        <f>LOOKUP($A24,'DMG Tables'!$P$2:$P$35,'DMG Tables'!$O$2:$O$35)*CU$1*LOOKUP(CU$1,'DMG Tables'!$G$2:$G$7,'DMG Tables'!$H$2:$H$7)</f>
        <v>8448000</v>
      </c>
      <c r="CV24" s="1">
        <f>LOOKUP($A24,'DMG Tables'!$P$2:$P$35,'DMG Tables'!$O$2:$O$35)*CV$1*LOOKUP(CV$1,'DMG Tables'!$G$2:$G$7,'DMG Tables'!$H$2:$H$7)</f>
        <v>8536000</v>
      </c>
      <c r="CW24" s="1">
        <f>LOOKUP($A24,'DMG Tables'!$P$2:$P$35,'DMG Tables'!$O$2:$O$35)*CW$1*LOOKUP(CW$1,'DMG Tables'!$G$2:$G$7,'DMG Tables'!$H$2:$H$7)</f>
        <v>8624000</v>
      </c>
      <c r="CX24" s="1">
        <f>LOOKUP($A24,'DMG Tables'!$P$2:$P$35,'DMG Tables'!$O$2:$O$35)*CX$1*LOOKUP(CX$1,'DMG Tables'!$G$2:$G$7,'DMG Tables'!$H$2:$H$7)</f>
        <v>8712000</v>
      </c>
      <c r="CY24" s="1">
        <f>LOOKUP($A24,'DMG Tables'!$P$2:$P$35,'DMG Tables'!$O$2:$O$35)*CY$1*LOOKUP(CY$1,'DMG Tables'!$G$2:$G$7,'DMG Tables'!$H$2:$H$7)</f>
        <v>8800000</v>
      </c>
      <c r="CZ24" s="1">
        <f>LOOKUP($A24,'DMG Tables'!$P$2:$P$35,'DMG Tables'!$O$2:$O$35)*CZ$1*LOOKUP(CZ$1,'DMG Tables'!$G$2:$G$7,'DMG Tables'!$H$2:$H$7)</f>
        <v>8888000</v>
      </c>
      <c r="DA24" s="1">
        <f>LOOKUP($A24,'DMG Tables'!$P$2:$P$35,'DMG Tables'!$O$2:$O$35)*DA$1*LOOKUP(DA$1,'DMG Tables'!$G$2:$G$7,'DMG Tables'!$H$2:$H$7)</f>
        <v>8976000</v>
      </c>
      <c r="DB24" s="1">
        <f>LOOKUP($A24,'DMG Tables'!$P$2:$P$35,'DMG Tables'!$O$2:$O$35)*DB$1*LOOKUP(DB$1,'DMG Tables'!$G$2:$G$7,'DMG Tables'!$H$2:$H$7)</f>
        <v>9064000</v>
      </c>
      <c r="DC24" s="1">
        <f>LOOKUP($A24,'DMG Tables'!$P$2:$P$35,'DMG Tables'!$O$2:$O$35)*DC$1*LOOKUP(DC$1,'DMG Tables'!$G$2:$G$7,'DMG Tables'!$H$2:$H$7)</f>
        <v>9152000</v>
      </c>
      <c r="DD24" s="1">
        <f>LOOKUP($A24,'DMG Tables'!$P$2:$P$35,'DMG Tables'!$O$2:$O$35)*DD$1*LOOKUP(DD$1,'DMG Tables'!$G$2:$G$7,'DMG Tables'!$H$2:$H$7)</f>
        <v>9240000</v>
      </c>
      <c r="DE24" s="1">
        <f>LOOKUP($A24,'DMG Tables'!$P$2:$P$35,'DMG Tables'!$O$2:$O$35)*DE$1*LOOKUP(DE$1,'DMG Tables'!$G$2:$G$7,'DMG Tables'!$H$2:$H$7)</f>
        <v>9328000</v>
      </c>
      <c r="DF24" s="1">
        <f>LOOKUP($A24,'DMG Tables'!$P$2:$P$35,'DMG Tables'!$O$2:$O$35)*DF$1*LOOKUP(DF$1,'DMG Tables'!$G$2:$G$7,'DMG Tables'!$H$2:$H$7)</f>
        <v>9416000</v>
      </c>
      <c r="DG24" s="1">
        <f>LOOKUP($A24,'DMG Tables'!$P$2:$P$35,'DMG Tables'!$O$2:$O$35)*DG$1*LOOKUP(DG$1,'DMG Tables'!$G$2:$G$7,'DMG Tables'!$H$2:$H$7)</f>
        <v>9504000</v>
      </c>
      <c r="DH24" s="1">
        <f>LOOKUP($A24,'DMG Tables'!$P$2:$P$35,'DMG Tables'!$O$2:$O$35)*DH$1*LOOKUP(DH$1,'DMG Tables'!$G$2:$G$7,'DMG Tables'!$H$2:$H$7)</f>
        <v>9592000</v>
      </c>
      <c r="DI24" s="1">
        <f>LOOKUP($A24,'DMG Tables'!$P$2:$P$35,'DMG Tables'!$O$2:$O$35)*DI$1*LOOKUP(DI$1,'DMG Tables'!$G$2:$G$7,'DMG Tables'!$H$2:$H$7)</f>
        <v>9680000</v>
      </c>
      <c r="DJ24" s="1">
        <f>LOOKUP($A24,'DMG Tables'!$P$2:$P$35,'DMG Tables'!$O$2:$O$35)*DJ$1*LOOKUP(DJ$1,'DMG Tables'!$G$2:$G$7,'DMG Tables'!$H$2:$H$7)</f>
        <v>9768000</v>
      </c>
      <c r="DK24" s="1">
        <f>LOOKUP($A24,'DMG Tables'!$P$2:$P$35,'DMG Tables'!$O$2:$O$35)*DK$1*LOOKUP(DK$1,'DMG Tables'!$G$2:$G$7,'DMG Tables'!$H$2:$H$7)</f>
        <v>9856000</v>
      </c>
      <c r="DL24" s="1">
        <f>LOOKUP($A24,'DMG Tables'!$P$2:$P$35,'DMG Tables'!$O$2:$O$35)*DL$1*LOOKUP(DL$1,'DMG Tables'!$G$2:$G$7,'DMG Tables'!$H$2:$H$7)</f>
        <v>9944000</v>
      </c>
      <c r="DM24" s="1">
        <f>LOOKUP($A24,'DMG Tables'!$P$2:$P$35,'DMG Tables'!$O$2:$O$35)*DM$1*LOOKUP(DM$1,'DMG Tables'!$G$2:$G$7,'DMG Tables'!$H$2:$H$7)</f>
        <v>10032000</v>
      </c>
      <c r="DN24" s="1">
        <f>LOOKUP($A24,'DMG Tables'!$P$2:$P$35,'DMG Tables'!$O$2:$O$35)*DN$1*LOOKUP(DN$1,'DMG Tables'!$G$2:$G$7,'DMG Tables'!$H$2:$H$7)</f>
        <v>10120000</v>
      </c>
      <c r="DO24" s="1">
        <f>LOOKUP($A24,'DMG Tables'!$P$2:$P$35,'DMG Tables'!$O$2:$O$35)*DO$1*LOOKUP(DO$1,'DMG Tables'!$G$2:$G$7,'DMG Tables'!$H$2:$H$7)</f>
        <v>10208000</v>
      </c>
      <c r="DP24" s="1">
        <f>LOOKUP($A24,'DMG Tables'!$P$2:$P$35,'DMG Tables'!$O$2:$O$35)*DP$1*LOOKUP(DP$1,'DMG Tables'!$G$2:$G$7,'DMG Tables'!$H$2:$H$7)</f>
        <v>10296000</v>
      </c>
      <c r="DQ24" s="1">
        <f>LOOKUP($A24,'DMG Tables'!$P$2:$P$35,'DMG Tables'!$O$2:$O$35)*DQ$1*LOOKUP(DQ$1,'DMG Tables'!$G$2:$G$7,'DMG Tables'!$H$2:$H$7)</f>
        <v>10384000</v>
      </c>
      <c r="DR24" s="1">
        <f>LOOKUP($A24,'DMG Tables'!$P$2:$P$35,'DMG Tables'!$O$2:$O$35)*DR$1*LOOKUP(DR$1,'DMG Tables'!$G$2:$G$7,'DMG Tables'!$H$2:$H$7)</f>
        <v>10472000</v>
      </c>
      <c r="DS24" s="1">
        <f>LOOKUP($A24,'DMG Tables'!$P$2:$P$35,'DMG Tables'!$O$2:$O$35)*DS$1*LOOKUP(DS$1,'DMG Tables'!$G$2:$G$7,'DMG Tables'!$H$2:$H$7)</f>
        <v>10560000</v>
      </c>
      <c r="DT24" s="1">
        <f>LOOKUP($A24,'DMG Tables'!$P$2:$P$35,'DMG Tables'!$O$2:$O$35)*DT$1*LOOKUP(DT$1,'DMG Tables'!$G$2:$G$7,'DMG Tables'!$H$2:$H$7)</f>
        <v>10648000</v>
      </c>
      <c r="DU24" s="1">
        <f>LOOKUP($A24,'DMG Tables'!$P$2:$P$35,'DMG Tables'!$O$2:$O$35)*DU$1*LOOKUP(DU$1,'DMG Tables'!$G$2:$G$7,'DMG Tables'!$H$2:$H$7)</f>
        <v>10736000</v>
      </c>
      <c r="DV24" s="1">
        <f>LOOKUP($A24,'DMG Tables'!$P$2:$P$35,'DMG Tables'!$O$2:$O$35)*DV$1*LOOKUP(DV$1,'DMG Tables'!$G$2:$G$7,'DMG Tables'!$H$2:$H$7)</f>
        <v>10824000</v>
      </c>
      <c r="DW24" s="1">
        <f>LOOKUP($A24,'DMG Tables'!$P$2:$P$35,'DMG Tables'!$O$2:$O$35)*DW$1*LOOKUP(DW$1,'DMG Tables'!$G$2:$G$7,'DMG Tables'!$H$2:$H$7)</f>
        <v>10912000</v>
      </c>
      <c r="DX24" s="1">
        <f>LOOKUP($A24,'DMG Tables'!$P$2:$P$35,'DMG Tables'!$O$2:$O$35)*DX$1*LOOKUP(DX$1,'DMG Tables'!$G$2:$G$7,'DMG Tables'!$H$2:$H$7)</f>
        <v>11000000</v>
      </c>
      <c r="DY24" s="1">
        <f>LOOKUP($A24,'DMG Tables'!$P$2:$P$35,'DMG Tables'!$O$2:$O$35)*DY$1*LOOKUP(DY$1,'DMG Tables'!$G$2:$G$7,'DMG Tables'!$H$2:$H$7)</f>
        <v>11088000</v>
      </c>
      <c r="DZ24" s="1">
        <f>LOOKUP($A24,'DMG Tables'!$P$2:$P$35,'DMG Tables'!$O$2:$O$35)*DZ$1*LOOKUP(DZ$1,'DMG Tables'!$G$2:$G$7,'DMG Tables'!$H$2:$H$7)</f>
        <v>11176000</v>
      </c>
      <c r="EA24" s="1">
        <f>LOOKUP($A24,'DMG Tables'!$P$2:$P$35,'DMG Tables'!$O$2:$O$35)*EA$1*LOOKUP(EA$1,'DMG Tables'!$G$2:$G$7,'DMG Tables'!$H$2:$H$7)</f>
        <v>11264000</v>
      </c>
      <c r="EB24" s="1">
        <f>LOOKUP($A24,'DMG Tables'!$P$2:$P$35,'DMG Tables'!$O$2:$O$35)*EB$1*LOOKUP(EB$1,'DMG Tables'!$G$2:$G$7,'DMG Tables'!$H$2:$H$7)</f>
        <v>11352000</v>
      </c>
      <c r="EC24" s="1">
        <f>LOOKUP($A24,'DMG Tables'!$P$2:$P$35,'DMG Tables'!$O$2:$O$35)*EC$1*LOOKUP(EC$1,'DMG Tables'!$G$2:$G$7,'DMG Tables'!$H$2:$H$7)</f>
        <v>11440000</v>
      </c>
      <c r="ED24" s="1">
        <f>LOOKUP($A24,'DMG Tables'!$P$2:$P$35,'DMG Tables'!$O$2:$O$35)*ED$1*LOOKUP(ED$1,'DMG Tables'!$G$2:$G$7,'DMG Tables'!$H$2:$H$7)</f>
        <v>11528000</v>
      </c>
      <c r="EE24" s="1">
        <f>LOOKUP($A24,'DMG Tables'!$P$2:$P$35,'DMG Tables'!$O$2:$O$35)*EE$1*LOOKUP(EE$1,'DMG Tables'!$G$2:$G$7,'DMG Tables'!$H$2:$H$7)</f>
        <v>11616000</v>
      </c>
      <c r="EF24" s="1">
        <f>LOOKUP($A24,'DMG Tables'!$P$2:$P$35,'DMG Tables'!$O$2:$O$35)*EF$1*LOOKUP(EF$1,'DMG Tables'!$G$2:$G$7,'DMG Tables'!$H$2:$H$7)</f>
        <v>11704000</v>
      </c>
      <c r="EG24" s="1">
        <f>LOOKUP($A24,'DMG Tables'!$P$2:$P$35,'DMG Tables'!$O$2:$O$35)*EG$1*LOOKUP(EG$1,'DMG Tables'!$G$2:$G$7,'DMG Tables'!$H$2:$H$7)</f>
        <v>11792000</v>
      </c>
      <c r="EH24" s="1">
        <f>LOOKUP($A24,'DMG Tables'!$P$2:$P$35,'DMG Tables'!$O$2:$O$35)*EH$1*LOOKUP(EH$1,'DMG Tables'!$G$2:$G$7,'DMG Tables'!$H$2:$H$7)</f>
        <v>11880000</v>
      </c>
      <c r="EI24" s="1">
        <f>LOOKUP($A24,'DMG Tables'!$P$2:$P$35,'DMG Tables'!$O$2:$O$35)*EI$1*LOOKUP(EI$1,'DMG Tables'!$G$2:$G$7,'DMG Tables'!$H$2:$H$7)</f>
        <v>11968000</v>
      </c>
      <c r="EJ24" s="1">
        <f>LOOKUP($A24,'DMG Tables'!$P$2:$P$35,'DMG Tables'!$O$2:$O$35)*EJ$1*LOOKUP(EJ$1,'DMG Tables'!$G$2:$G$7,'DMG Tables'!$H$2:$H$7)</f>
        <v>12056000</v>
      </c>
      <c r="EK24" s="1">
        <f>LOOKUP($A24,'DMG Tables'!$P$2:$P$35,'DMG Tables'!$O$2:$O$35)*EK$1*LOOKUP(EK$1,'DMG Tables'!$G$2:$G$7,'DMG Tables'!$H$2:$H$7)</f>
        <v>12144000</v>
      </c>
      <c r="EL24" s="1">
        <f>LOOKUP($A24,'DMG Tables'!$P$2:$P$35,'DMG Tables'!$O$2:$O$35)*EL$1*LOOKUP(EL$1,'DMG Tables'!$G$2:$G$7,'DMG Tables'!$H$2:$H$7)</f>
        <v>12232000</v>
      </c>
      <c r="EM24" s="1">
        <f>LOOKUP($A24,'DMG Tables'!$P$2:$P$35,'DMG Tables'!$O$2:$O$35)*EM$1*LOOKUP(EM$1,'DMG Tables'!$G$2:$G$7,'DMG Tables'!$H$2:$H$7)</f>
        <v>12320000</v>
      </c>
      <c r="EN24" s="1">
        <f>LOOKUP($A24,'DMG Tables'!$P$2:$P$35,'DMG Tables'!$O$2:$O$35)*EN$1*LOOKUP(EN$1,'DMG Tables'!$G$2:$G$7,'DMG Tables'!$H$2:$H$7)</f>
        <v>12408000</v>
      </c>
      <c r="EO24" s="1">
        <f>LOOKUP($A24,'DMG Tables'!$P$2:$P$35,'DMG Tables'!$O$2:$O$35)*EO$1*LOOKUP(EO$1,'DMG Tables'!$G$2:$G$7,'DMG Tables'!$H$2:$H$7)</f>
        <v>12496000</v>
      </c>
      <c r="EP24" s="1">
        <f>LOOKUP($A24,'DMG Tables'!$P$2:$P$35,'DMG Tables'!$O$2:$O$35)*EP$1*LOOKUP(EP$1,'DMG Tables'!$G$2:$G$7,'DMG Tables'!$H$2:$H$7)</f>
        <v>12584000</v>
      </c>
      <c r="EQ24" s="1">
        <f>LOOKUP($A24,'DMG Tables'!$P$2:$P$35,'DMG Tables'!$O$2:$O$35)*EQ$1*LOOKUP(EQ$1,'DMG Tables'!$G$2:$G$7,'DMG Tables'!$H$2:$H$7)</f>
        <v>12672000</v>
      </c>
      <c r="ER24" s="1">
        <f>LOOKUP($A24,'DMG Tables'!$P$2:$P$35,'DMG Tables'!$O$2:$O$35)*ER$1*LOOKUP(ER$1,'DMG Tables'!$G$2:$G$7,'DMG Tables'!$H$2:$H$7)</f>
        <v>12760000</v>
      </c>
      <c r="ES24" s="1">
        <f>LOOKUP($A24,'DMG Tables'!$P$2:$P$35,'DMG Tables'!$O$2:$O$35)*ES$1*LOOKUP(ES$1,'DMG Tables'!$G$2:$G$7,'DMG Tables'!$H$2:$H$7)</f>
        <v>12848000</v>
      </c>
      <c r="ET24" s="1">
        <f>LOOKUP($A24,'DMG Tables'!$P$2:$P$35,'DMG Tables'!$O$2:$O$35)*ET$1*LOOKUP(ET$1,'DMG Tables'!$G$2:$G$7,'DMG Tables'!$H$2:$H$7)</f>
        <v>12936000</v>
      </c>
      <c r="EU24" s="1">
        <f>LOOKUP($A24,'DMG Tables'!$P$2:$P$35,'DMG Tables'!$O$2:$O$35)*EU$1*LOOKUP(EU$1,'DMG Tables'!$G$2:$G$7,'DMG Tables'!$H$2:$H$7)</f>
        <v>13024000</v>
      </c>
      <c r="EV24" s="1">
        <f>LOOKUP($A24,'DMG Tables'!$P$2:$P$35,'DMG Tables'!$O$2:$O$35)*EV$1*LOOKUP(EV$1,'DMG Tables'!$G$2:$G$7,'DMG Tables'!$H$2:$H$7)</f>
        <v>13112000</v>
      </c>
      <c r="EW24" s="1">
        <f>LOOKUP($A24,'DMG Tables'!$P$2:$P$35,'DMG Tables'!$O$2:$O$35)*EW$1*LOOKUP(EW$1,'DMG Tables'!$G$2:$G$7,'DMG Tables'!$H$2:$H$7)</f>
        <v>13200000</v>
      </c>
      <c r="EX24" s="1">
        <f>LOOKUP($A24,'DMG Tables'!$P$2:$P$35,'DMG Tables'!$O$2:$O$35)*EX$1*LOOKUP(EX$1,'DMG Tables'!$G$2:$G$7,'DMG Tables'!$H$2:$H$7)</f>
        <v>13288000</v>
      </c>
      <c r="EY24" s="1">
        <f>LOOKUP($A24,'DMG Tables'!$P$2:$P$35,'DMG Tables'!$O$2:$O$35)*EY$1*LOOKUP(EY$1,'DMG Tables'!$G$2:$G$7,'DMG Tables'!$H$2:$H$7)</f>
        <v>13376000</v>
      </c>
      <c r="EZ24" s="1">
        <f>LOOKUP($A24,'DMG Tables'!$P$2:$P$35,'DMG Tables'!$O$2:$O$35)*EZ$1*LOOKUP(EZ$1,'DMG Tables'!$G$2:$G$7,'DMG Tables'!$H$2:$H$7)</f>
        <v>13464000</v>
      </c>
      <c r="FA24" s="1">
        <f>LOOKUP($A24,'DMG Tables'!$P$2:$P$35,'DMG Tables'!$O$2:$O$35)*FA$1*LOOKUP(FA$1,'DMG Tables'!$G$2:$G$7,'DMG Tables'!$H$2:$H$7)</f>
        <v>13552000</v>
      </c>
      <c r="FB24" s="1">
        <f>LOOKUP($A24,'DMG Tables'!$P$2:$P$35,'DMG Tables'!$O$2:$O$35)*FB$1*LOOKUP(FB$1,'DMG Tables'!$G$2:$G$7,'DMG Tables'!$H$2:$H$7)</f>
        <v>13640000</v>
      </c>
      <c r="FC24" s="1">
        <f>LOOKUP($A24,'DMG Tables'!$P$2:$P$35,'DMG Tables'!$O$2:$O$35)*FC$1*LOOKUP(FC$1,'DMG Tables'!$G$2:$G$7,'DMG Tables'!$H$2:$H$7)</f>
        <v>13728000</v>
      </c>
      <c r="FD24" s="1">
        <f>LOOKUP($A24,'DMG Tables'!$P$2:$P$35,'DMG Tables'!$O$2:$O$35)*FD$1*LOOKUP(FD$1,'DMG Tables'!$G$2:$G$7,'DMG Tables'!$H$2:$H$7)</f>
        <v>13816000</v>
      </c>
      <c r="FE24" s="1">
        <f>LOOKUP($A24,'DMG Tables'!$P$2:$P$35,'DMG Tables'!$O$2:$O$35)*FE$1*LOOKUP(FE$1,'DMG Tables'!$G$2:$G$7,'DMG Tables'!$H$2:$H$7)</f>
        <v>13904000</v>
      </c>
      <c r="FF24" s="1">
        <f>LOOKUP($A24,'DMG Tables'!$P$2:$P$35,'DMG Tables'!$O$2:$O$35)*FF$1*LOOKUP(FF$1,'DMG Tables'!$G$2:$G$7,'DMG Tables'!$H$2:$H$7)</f>
        <v>13992000</v>
      </c>
      <c r="FG24" s="1">
        <f>LOOKUP($A24,'DMG Tables'!$P$2:$P$35,'DMG Tables'!$O$2:$O$35)*FG$1*LOOKUP(FG$1,'DMG Tables'!$G$2:$G$7,'DMG Tables'!$H$2:$H$7)</f>
        <v>14080000</v>
      </c>
      <c r="FH24" s="1">
        <f>LOOKUP($A24,'DMG Tables'!$P$2:$P$35,'DMG Tables'!$O$2:$O$35)*FH$1*LOOKUP(FH$1,'DMG Tables'!$G$2:$G$7,'DMG Tables'!$H$2:$H$7)</f>
        <v>14168000</v>
      </c>
      <c r="FI24" s="1">
        <f>LOOKUP($A24,'DMG Tables'!$P$2:$P$35,'DMG Tables'!$O$2:$O$35)*FI$1*LOOKUP(FI$1,'DMG Tables'!$G$2:$G$7,'DMG Tables'!$H$2:$H$7)</f>
        <v>14256000</v>
      </c>
      <c r="FJ24" s="1">
        <f>LOOKUP($A24,'DMG Tables'!$P$2:$P$35,'DMG Tables'!$O$2:$O$35)*FJ$1*LOOKUP(FJ$1,'DMG Tables'!$G$2:$G$7,'DMG Tables'!$H$2:$H$7)</f>
        <v>14344000</v>
      </c>
      <c r="FK24" s="1">
        <f>LOOKUP($A24,'DMG Tables'!$P$2:$P$35,'DMG Tables'!$O$2:$O$35)*FK$1*LOOKUP(FK$1,'DMG Tables'!$G$2:$G$7,'DMG Tables'!$H$2:$H$7)</f>
        <v>14432000</v>
      </c>
      <c r="FL24" s="1">
        <f>LOOKUP($A24,'DMG Tables'!$P$2:$P$35,'DMG Tables'!$O$2:$O$35)*FL$1*LOOKUP(FL$1,'DMG Tables'!$G$2:$G$7,'DMG Tables'!$H$2:$H$7)</f>
        <v>14520000</v>
      </c>
      <c r="FM24" s="1">
        <f>LOOKUP($A24,'DMG Tables'!$P$2:$P$35,'DMG Tables'!$O$2:$O$35)*FM$1*LOOKUP(FM$1,'DMG Tables'!$G$2:$G$7,'DMG Tables'!$H$2:$H$7)</f>
        <v>14608000</v>
      </c>
      <c r="FN24" s="1">
        <f>LOOKUP($A24,'DMG Tables'!$P$2:$P$35,'DMG Tables'!$O$2:$O$35)*FN$1*LOOKUP(FN$1,'DMG Tables'!$G$2:$G$7,'DMG Tables'!$H$2:$H$7)</f>
        <v>14696000</v>
      </c>
      <c r="FO24" s="1">
        <f>LOOKUP($A24,'DMG Tables'!$P$2:$P$35,'DMG Tables'!$O$2:$O$35)*FO$1*LOOKUP(FO$1,'DMG Tables'!$G$2:$G$7,'DMG Tables'!$H$2:$H$7)</f>
        <v>14784000</v>
      </c>
      <c r="FP24" s="1">
        <f>LOOKUP($A24,'DMG Tables'!$P$2:$P$35,'DMG Tables'!$O$2:$O$35)*FP$1*LOOKUP(FP$1,'DMG Tables'!$G$2:$G$7,'DMG Tables'!$H$2:$H$7)</f>
        <v>14872000</v>
      </c>
      <c r="FQ24" s="1">
        <f>LOOKUP($A24,'DMG Tables'!$P$2:$P$35,'DMG Tables'!$O$2:$O$35)*FQ$1*LOOKUP(FQ$1,'DMG Tables'!$G$2:$G$7,'DMG Tables'!$H$2:$H$7)</f>
        <v>14960000</v>
      </c>
      <c r="FR24" s="1">
        <f>LOOKUP($A24,'DMG Tables'!$P$2:$P$35,'DMG Tables'!$O$2:$O$35)*FR$1*LOOKUP(FR$1,'DMG Tables'!$G$2:$G$7,'DMG Tables'!$H$2:$H$7)</f>
        <v>15048000</v>
      </c>
      <c r="FS24" s="1">
        <f>LOOKUP($A24,'DMG Tables'!$P$2:$P$35,'DMG Tables'!$O$2:$O$35)*FS$1*LOOKUP(FS$1,'DMG Tables'!$G$2:$G$7,'DMG Tables'!$H$2:$H$7)</f>
        <v>15136000</v>
      </c>
      <c r="FT24" s="1">
        <f>LOOKUP($A24,'DMG Tables'!$P$2:$P$35,'DMG Tables'!$O$2:$O$35)*FT$1*LOOKUP(FT$1,'DMG Tables'!$G$2:$G$7,'DMG Tables'!$H$2:$H$7)</f>
        <v>15224000</v>
      </c>
      <c r="FU24" s="1">
        <f>LOOKUP($A24,'DMG Tables'!$P$2:$P$35,'DMG Tables'!$O$2:$O$35)*FU$1*LOOKUP(FU$1,'DMG Tables'!$G$2:$G$7,'DMG Tables'!$H$2:$H$7)</f>
        <v>15312000</v>
      </c>
      <c r="FV24" s="1">
        <f>LOOKUP($A24,'DMG Tables'!$P$2:$P$35,'DMG Tables'!$O$2:$O$35)*FV$1*LOOKUP(FV$1,'DMG Tables'!$G$2:$G$7,'DMG Tables'!$H$2:$H$7)</f>
        <v>15400000</v>
      </c>
      <c r="FW24" s="1">
        <f>LOOKUP($A24,'DMG Tables'!$P$2:$P$35,'DMG Tables'!$O$2:$O$35)*FW$1*LOOKUP(FW$1,'DMG Tables'!$G$2:$G$7,'DMG Tables'!$H$2:$H$7)</f>
        <v>15488000</v>
      </c>
      <c r="FX24" s="1">
        <f>LOOKUP($A24,'DMG Tables'!$P$2:$P$35,'DMG Tables'!$O$2:$O$35)*FX$1*LOOKUP(FX$1,'DMG Tables'!$G$2:$G$7,'DMG Tables'!$H$2:$H$7)</f>
        <v>15576000</v>
      </c>
      <c r="FY24" s="1">
        <f>LOOKUP($A24,'DMG Tables'!$P$2:$P$35,'DMG Tables'!$O$2:$O$35)*FY$1*LOOKUP(FY$1,'DMG Tables'!$G$2:$G$7,'DMG Tables'!$H$2:$H$7)</f>
        <v>15664000</v>
      </c>
      <c r="FZ24" s="1">
        <f>LOOKUP($A24,'DMG Tables'!$P$2:$P$35,'DMG Tables'!$O$2:$O$35)*FZ$1*LOOKUP(FZ$1,'DMG Tables'!$G$2:$G$7,'DMG Tables'!$H$2:$H$7)</f>
        <v>15752000</v>
      </c>
      <c r="GA24" s="1">
        <f>LOOKUP($A24,'DMG Tables'!$P$2:$P$35,'DMG Tables'!$O$2:$O$35)*GA$1*LOOKUP(GA$1,'DMG Tables'!$G$2:$G$7,'DMG Tables'!$H$2:$H$7)</f>
        <v>15840000</v>
      </c>
      <c r="GB24" s="1">
        <f>LOOKUP($A24,'DMG Tables'!$P$2:$P$35,'DMG Tables'!$O$2:$O$35)*GB$1*LOOKUP(GB$1,'DMG Tables'!$G$2:$G$7,'DMG Tables'!$H$2:$H$7)</f>
        <v>15928000</v>
      </c>
      <c r="GC24" s="1">
        <f>LOOKUP($A24,'DMG Tables'!$P$2:$P$35,'DMG Tables'!$O$2:$O$35)*GC$1*LOOKUP(GC$1,'DMG Tables'!$G$2:$G$7,'DMG Tables'!$H$2:$H$7)</f>
        <v>16016000</v>
      </c>
      <c r="GD24" s="1">
        <f>LOOKUP($A24,'DMG Tables'!$P$2:$P$35,'DMG Tables'!$O$2:$O$35)*GD$1*LOOKUP(GD$1,'DMG Tables'!$G$2:$G$7,'DMG Tables'!$H$2:$H$7)</f>
        <v>16104000</v>
      </c>
      <c r="GE24" s="1">
        <f>LOOKUP($A24,'DMG Tables'!$P$2:$P$35,'DMG Tables'!$O$2:$O$35)*GE$1*LOOKUP(GE$1,'DMG Tables'!$G$2:$G$7,'DMG Tables'!$H$2:$H$7)</f>
        <v>16192000</v>
      </c>
      <c r="GF24" s="1">
        <f>LOOKUP($A24,'DMG Tables'!$P$2:$P$35,'DMG Tables'!$O$2:$O$35)*GF$1*LOOKUP(GF$1,'DMG Tables'!$G$2:$G$7,'DMG Tables'!$H$2:$H$7)</f>
        <v>16280000</v>
      </c>
      <c r="GG24" s="1">
        <f>LOOKUP($A24,'DMG Tables'!$P$2:$P$35,'DMG Tables'!$O$2:$O$35)*GG$1*LOOKUP(GG$1,'DMG Tables'!$G$2:$G$7,'DMG Tables'!$H$2:$H$7)</f>
        <v>16368000</v>
      </c>
      <c r="GH24" s="1">
        <f>LOOKUP($A24,'DMG Tables'!$P$2:$P$35,'DMG Tables'!$O$2:$O$35)*GH$1*LOOKUP(GH$1,'DMG Tables'!$G$2:$G$7,'DMG Tables'!$H$2:$H$7)</f>
        <v>16456000</v>
      </c>
      <c r="GI24" s="1">
        <f>LOOKUP($A24,'DMG Tables'!$P$2:$P$35,'DMG Tables'!$O$2:$O$35)*GI$1*LOOKUP(GI$1,'DMG Tables'!$G$2:$G$7,'DMG Tables'!$H$2:$H$7)</f>
        <v>16544000</v>
      </c>
      <c r="GJ24" s="1">
        <f>LOOKUP($A24,'DMG Tables'!$P$2:$P$35,'DMG Tables'!$O$2:$O$35)*GJ$1*LOOKUP(GJ$1,'DMG Tables'!$G$2:$G$7,'DMG Tables'!$H$2:$H$7)</f>
        <v>16632000</v>
      </c>
      <c r="GK24" s="1">
        <f>LOOKUP($A24,'DMG Tables'!$P$2:$P$35,'DMG Tables'!$O$2:$O$35)*GK$1*LOOKUP(GK$1,'DMG Tables'!$G$2:$G$7,'DMG Tables'!$H$2:$H$7)</f>
        <v>16720000</v>
      </c>
      <c r="GL24" s="1">
        <f>LOOKUP($A24,'DMG Tables'!$P$2:$P$35,'DMG Tables'!$O$2:$O$35)*GL$1*LOOKUP(GL$1,'DMG Tables'!$G$2:$G$7,'DMG Tables'!$H$2:$H$7)</f>
        <v>16808000</v>
      </c>
      <c r="GM24" s="1">
        <f>LOOKUP($A24,'DMG Tables'!$P$2:$P$35,'DMG Tables'!$O$2:$O$35)*GM$1*LOOKUP(GM$1,'DMG Tables'!$G$2:$G$7,'DMG Tables'!$H$2:$H$7)</f>
        <v>16896000</v>
      </c>
      <c r="GN24" s="1">
        <f>LOOKUP($A24,'DMG Tables'!$P$2:$P$35,'DMG Tables'!$O$2:$O$35)*GN$1*LOOKUP(GN$1,'DMG Tables'!$G$2:$G$7,'DMG Tables'!$H$2:$H$7)</f>
        <v>16984000</v>
      </c>
      <c r="GO24" s="1">
        <f>LOOKUP($A24,'DMG Tables'!$P$2:$P$35,'DMG Tables'!$O$2:$O$35)*GO$1*LOOKUP(GO$1,'DMG Tables'!$G$2:$G$7,'DMG Tables'!$H$2:$H$7)</f>
        <v>17072000</v>
      </c>
      <c r="GP24" s="1">
        <f>LOOKUP($A24,'DMG Tables'!$P$2:$P$35,'DMG Tables'!$O$2:$O$35)*GP$1*LOOKUP(GP$1,'DMG Tables'!$G$2:$G$7,'DMG Tables'!$H$2:$H$7)</f>
        <v>17160000</v>
      </c>
      <c r="GQ24" s="1">
        <f>LOOKUP($A24,'DMG Tables'!$P$2:$P$35,'DMG Tables'!$O$2:$O$35)*GQ$1*LOOKUP(GQ$1,'DMG Tables'!$G$2:$G$7,'DMG Tables'!$H$2:$H$7)</f>
        <v>17248000</v>
      </c>
      <c r="GR24" s="1">
        <f>LOOKUP($A24,'DMG Tables'!$P$2:$P$35,'DMG Tables'!$O$2:$O$35)*GR$1*LOOKUP(GR$1,'DMG Tables'!$G$2:$G$7,'DMG Tables'!$H$2:$H$7)</f>
        <v>17336000</v>
      </c>
      <c r="GS24" s="1">
        <f>LOOKUP($A24,'DMG Tables'!$P$2:$P$35,'DMG Tables'!$O$2:$O$35)*GS$1*LOOKUP(GS$1,'DMG Tables'!$G$2:$G$7,'DMG Tables'!$H$2:$H$7)</f>
        <v>17424000</v>
      </c>
      <c r="GT24" s="1">
        <f>LOOKUP($A24,'DMG Tables'!$P$2:$P$35,'DMG Tables'!$O$2:$O$35)*GT$1*LOOKUP(GT$1,'DMG Tables'!$G$2:$G$7,'DMG Tables'!$H$2:$H$7)</f>
        <v>17512000</v>
      </c>
      <c r="GU24" s="1">
        <f>LOOKUP($A24,'DMG Tables'!$P$2:$P$35,'DMG Tables'!$O$2:$O$35)*GU$1*LOOKUP(GU$1,'DMG Tables'!$G$2:$G$7,'DMG Tables'!$H$2:$H$7)</f>
        <v>17600000</v>
      </c>
      <c r="GV24" s="1">
        <f>LOOKUP($A24,'DMG Tables'!$P$2:$P$35,'DMG Tables'!$O$2:$O$35)*GV$1*LOOKUP(GV$1,'DMG Tables'!$G$2:$G$7,'DMG Tables'!$H$2:$H$7)</f>
        <v>17688000</v>
      </c>
      <c r="GW24" s="1">
        <f>LOOKUP($A24,'DMG Tables'!$P$2:$P$35,'DMG Tables'!$O$2:$O$35)*GW$1*LOOKUP(GW$1,'DMG Tables'!$G$2:$G$7,'DMG Tables'!$H$2:$H$7)</f>
        <v>17776000</v>
      </c>
      <c r="GX24" s="1">
        <f>LOOKUP($A24,'DMG Tables'!$P$2:$P$35,'DMG Tables'!$O$2:$O$35)*GX$1*LOOKUP(GX$1,'DMG Tables'!$G$2:$G$7,'DMG Tables'!$H$2:$H$7)</f>
        <v>17864000</v>
      </c>
      <c r="GY24" s="1">
        <f>LOOKUP($A24,'DMG Tables'!$P$2:$P$35,'DMG Tables'!$O$2:$O$35)*GY$1*LOOKUP(GY$1,'DMG Tables'!$G$2:$G$7,'DMG Tables'!$H$2:$H$7)</f>
        <v>17952000</v>
      </c>
      <c r="GZ24" s="1">
        <f>LOOKUP($A24,'DMG Tables'!$P$2:$P$35,'DMG Tables'!$O$2:$O$35)*GZ$1*LOOKUP(GZ$1,'DMG Tables'!$G$2:$G$7,'DMG Tables'!$H$2:$H$7)</f>
        <v>18040000</v>
      </c>
      <c r="HA24" s="1">
        <f>LOOKUP($A24,'DMG Tables'!$P$2:$P$35,'DMG Tables'!$O$2:$O$35)*HA$1*LOOKUP(HA$1,'DMG Tables'!$G$2:$G$7,'DMG Tables'!$H$2:$H$7)</f>
        <v>18128000</v>
      </c>
      <c r="HB24" s="1">
        <f>LOOKUP($A24,'DMG Tables'!$P$2:$P$35,'DMG Tables'!$O$2:$O$35)*HB$1*LOOKUP(HB$1,'DMG Tables'!$G$2:$G$7,'DMG Tables'!$H$2:$H$7)</f>
        <v>18216000</v>
      </c>
      <c r="HC24" s="1">
        <f>LOOKUP($A24,'DMG Tables'!$P$2:$P$35,'DMG Tables'!$O$2:$O$35)*HC$1*LOOKUP(HC$1,'DMG Tables'!$G$2:$G$7,'DMG Tables'!$H$2:$H$7)</f>
        <v>18304000</v>
      </c>
      <c r="HD24" s="1">
        <f>LOOKUP($A24,'DMG Tables'!$P$2:$P$35,'DMG Tables'!$O$2:$O$35)*HD$1*LOOKUP(HD$1,'DMG Tables'!$G$2:$G$7,'DMG Tables'!$H$2:$H$7)</f>
        <v>18392000</v>
      </c>
      <c r="HE24" s="1">
        <f>LOOKUP($A24,'DMG Tables'!$P$2:$P$35,'DMG Tables'!$O$2:$O$35)*HE$1*LOOKUP(HE$1,'DMG Tables'!$G$2:$G$7,'DMG Tables'!$H$2:$H$7)</f>
        <v>18480000</v>
      </c>
      <c r="HF24" s="1">
        <f>LOOKUP($A24,'DMG Tables'!$P$2:$P$35,'DMG Tables'!$O$2:$O$35)*HF$1*LOOKUP(HF$1,'DMG Tables'!$G$2:$G$7,'DMG Tables'!$H$2:$H$7)</f>
        <v>18568000</v>
      </c>
      <c r="HG24" s="1">
        <f>LOOKUP($A24,'DMG Tables'!$P$2:$P$35,'DMG Tables'!$O$2:$O$35)*HG$1*LOOKUP(HG$1,'DMG Tables'!$G$2:$G$7,'DMG Tables'!$H$2:$H$7)</f>
        <v>18656000</v>
      </c>
      <c r="HH24" s="1">
        <f>LOOKUP($A24,'DMG Tables'!$P$2:$P$35,'DMG Tables'!$O$2:$O$35)*HH$1*LOOKUP(HH$1,'DMG Tables'!$G$2:$G$7,'DMG Tables'!$H$2:$H$7)</f>
        <v>18744000</v>
      </c>
      <c r="HI24" s="1">
        <f>LOOKUP($A24,'DMG Tables'!$P$2:$P$35,'DMG Tables'!$O$2:$O$35)*HI$1*LOOKUP(HI$1,'DMG Tables'!$G$2:$G$7,'DMG Tables'!$H$2:$H$7)</f>
        <v>18832000</v>
      </c>
      <c r="HJ24" s="1">
        <f>LOOKUP($A24,'DMG Tables'!$P$2:$P$35,'DMG Tables'!$O$2:$O$35)*HJ$1*LOOKUP(HJ$1,'DMG Tables'!$G$2:$G$7,'DMG Tables'!$H$2:$H$7)</f>
        <v>18920000</v>
      </c>
      <c r="HK24" s="1">
        <f>LOOKUP($A24,'DMG Tables'!$P$2:$P$35,'DMG Tables'!$O$2:$O$35)*HK$1*LOOKUP(HK$1,'DMG Tables'!$G$2:$G$7,'DMG Tables'!$H$2:$H$7)</f>
        <v>19008000</v>
      </c>
      <c r="HL24" s="1">
        <f>LOOKUP($A24,'DMG Tables'!$P$2:$P$35,'DMG Tables'!$O$2:$O$35)*HL$1*LOOKUP(HL$1,'DMG Tables'!$G$2:$G$7,'DMG Tables'!$H$2:$H$7)</f>
        <v>19096000</v>
      </c>
      <c r="HM24" s="1">
        <f>LOOKUP($A24,'DMG Tables'!$P$2:$P$35,'DMG Tables'!$O$2:$O$35)*HM$1*LOOKUP(HM$1,'DMG Tables'!$G$2:$G$7,'DMG Tables'!$H$2:$H$7)</f>
        <v>19184000</v>
      </c>
      <c r="HN24" s="1">
        <f>LOOKUP($A24,'DMG Tables'!$P$2:$P$35,'DMG Tables'!$O$2:$O$35)*HN$1*LOOKUP(HN$1,'DMG Tables'!$G$2:$G$7,'DMG Tables'!$H$2:$H$7)</f>
        <v>19272000</v>
      </c>
      <c r="HO24" s="1">
        <f>LOOKUP($A24,'DMG Tables'!$P$2:$P$35,'DMG Tables'!$O$2:$O$35)*HO$1*LOOKUP(HO$1,'DMG Tables'!$G$2:$G$7,'DMG Tables'!$H$2:$H$7)</f>
        <v>19360000</v>
      </c>
      <c r="HP24" s="1">
        <f>LOOKUP($A24,'DMG Tables'!$P$2:$P$35,'DMG Tables'!$O$2:$O$35)*HP$1*LOOKUP(HP$1,'DMG Tables'!$G$2:$G$7,'DMG Tables'!$H$2:$H$7)</f>
        <v>19448000</v>
      </c>
      <c r="HQ24" s="1">
        <f>LOOKUP($A24,'DMG Tables'!$P$2:$P$35,'DMG Tables'!$O$2:$O$35)*HQ$1*LOOKUP(HQ$1,'DMG Tables'!$G$2:$G$7,'DMG Tables'!$H$2:$H$7)</f>
        <v>19536000</v>
      </c>
      <c r="HR24" s="1">
        <f>LOOKUP($A24,'DMG Tables'!$P$2:$P$35,'DMG Tables'!$O$2:$O$35)*HR$1*LOOKUP(HR$1,'DMG Tables'!$G$2:$G$7,'DMG Tables'!$H$2:$H$7)</f>
        <v>19624000</v>
      </c>
      <c r="HS24" s="1">
        <f>LOOKUP($A24,'DMG Tables'!$P$2:$P$35,'DMG Tables'!$O$2:$O$35)*HS$1*LOOKUP(HS$1,'DMG Tables'!$G$2:$G$7,'DMG Tables'!$H$2:$H$7)</f>
        <v>19712000</v>
      </c>
      <c r="HT24" s="1">
        <f>LOOKUP($A24,'DMG Tables'!$P$2:$P$35,'DMG Tables'!$O$2:$O$35)*HT$1*LOOKUP(HT$1,'DMG Tables'!$G$2:$G$7,'DMG Tables'!$H$2:$H$7)</f>
        <v>19800000</v>
      </c>
      <c r="HU24" s="1">
        <f>LOOKUP($A24,'DMG Tables'!$P$2:$P$35,'DMG Tables'!$O$2:$O$35)*HU$1*LOOKUP(HU$1,'DMG Tables'!$G$2:$G$7,'DMG Tables'!$H$2:$H$7)</f>
        <v>19888000</v>
      </c>
      <c r="HV24" s="1">
        <f>LOOKUP($A24,'DMG Tables'!$P$2:$P$35,'DMG Tables'!$O$2:$O$35)*HV$1*LOOKUP(HV$1,'DMG Tables'!$G$2:$G$7,'DMG Tables'!$H$2:$H$7)</f>
        <v>19976000</v>
      </c>
      <c r="HW24" s="1">
        <f>LOOKUP($A24,'DMG Tables'!$P$2:$P$35,'DMG Tables'!$O$2:$O$35)*HW$1*LOOKUP(HW$1,'DMG Tables'!$G$2:$G$7,'DMG Tables'!$H$2:$H$7)</f>
        <v>20064000</v>
      </c>
      <c r="HX24" s="1">
        <f>LOOKUP($A24,'DMG Tables'!$P$2:$P$35,'DMG Tables'!$O$2:$O$35)*HX$1*LOOKUP(HX$1,'DMG Tables'!$G$2:$G$7,'DMG Tables'!$H$2:$H$7)</f>
        <v>20152000</v>
      </c>
      <c r="HY24" s="1">
        <f>LOOKUP($A24,'DMG Tables'!$P$2:$P$35,'DMG Tables'!$O$2:$O$35)*HY$1*LOOKUP(HY$1,'DMG Tables'!$G$2:$G$7,'DMG Tables'!$H$2:$H$7)</f>
        <v>20240000</v>
      </c>
      <c r="HZ24" s="1">
        <f>LOOKUP($A24,'DMG Tables'!$P$2:$P$35,'DMG Tables'!$O$2:$O$35)*HZ$1*LOOKUP(HZ$1,'DMG Tables'!$G$2:$G$7,'DMG Tables'!$H$2:$H$7)</f>
        <v>20328000</v>
      </c>
      <c r="IA24" s="1">
        <f>LOOKUP($A24,'DMG Tables'!$P$2:$P$35,'DMG Tables'!$O$2:$O$35)*IA$1*LOOKUP(IA$1,'DMG Tables'!$G$2:$G$7,'DMG Tables'!$H$2:$H$7)</f>
        <v>20416000</v>
      </c>
      <c r="IB24" s="1">
        <f>LOOKUP($A24,'DMG Tables'!$P$2:$P$35,'DMG Tables'!$O$2:$O$35)*IB$1*LOOKUP(IB$1,'DMG Tables'!$G$2:$G$7,'DMG Tables'!$H$2:$H$7)</f>
        <v>20504000</v>
      </c>
      <c r="IC24" s="1">
        <f>LOOKUP($A24,'DMG Tables'!$P$2:$P$35,'DMG Tables'!$O$2:$O$35)*IC$1*LOOKUP(IC$1,'DMG Tables'!$G$2:$G$7,'DMG Tables'!$H$2:$H$7)</f>
        <v>20592000</v>
      </c>
      <c r="ID24" s="1">
        <f>LOOKUP($A24,'DMG Tables'!$P$2:$P$35,'DMG Tables'!$O$2:$O$35)*ID$1*LOOKUP(ID$1,'DMG Tables'!$G$2:$G$7,'DMG Tables'!$H$2:$H$7)</f>
        <v>20680000</v>
      </c>
      <c r="IE24" s="1">
        <f>LOOKUP($A24,'DMG Tables'!$P$2:$P$35,'DMG Tables'!$O$2:$O$35)*IE$1*LOOKUP(IE$1,'DMG Tables'!$G$2:$G$7,'DMG Tables'!$H$2:$H$7)</f>
        <v>20768000</v>
      </c>
      <c r="IF24" s="1">
        <f>LOOKUP($A24,'DMG Tables'!$P$2:$P$35,'DMG Tables'!$O$2:$O$35)*IF$1*LOOKUP(IF$1,'DMG Tables'!$G$2:$G$7,'DMG Tables'!$H$2:$H$7)</f>
        <v>20856000</v>
      </c>
      <c r="IG24" s="1">
        <f>LOOKUP($A24,'DMG Tables'!$P$2:$P$35,'DMG Tables'!$O$2:$O$35)*IG$1*LOOKUP(IG$1,'DMG Tables'!$G$2:$G$7,'DMG Tables'!$H$2:$H$7)</f>
        <v>20944000</v>
      </c>
      <c r="IH24" s="1">
        <f>LOOKUP($A24,'DMG Tables'!$P$2:$P$35,'DMG Tables'!$O$2:$O$35)*IH$1*LOOKUP(IH$1,'DMG Tables'!$G$2:$G$7,'DMG Tables'!$H$2:$H$7)</f>
        <v>21032000</v>
      </c>
      <c r="II24" s="1">
        <f>LOOKUP($A24,'DMG Tables'!$P$2:$P$35,'DMG Tables'!$O$2:$O$35)*II$1*LOOKUP(II$1,'DMG Tables'!$G$2:$G$7,'DMG Tables'!$H$2:$H$7)</f>
        <v>21120000</v>
      </c>
      <c r="IJ24" s="1">
        <f>LOOKUP($A24,'DMG Tables'!$P$2:$P$35,'DMG Tables'!$O$2:$O$35)*IJ$1*LOOKUP(IJ$1,'DMG Tables'!$G$2:$G$7,'DMG Tables'!$H$2:$H$7)</f>
        <v>21208000</v>
      </c>
      <c r="IK24" s="1">
        <f>LOOKUP($A24,'DMG Tables'!$P$2:$P$35,'DMG Tables'!$O$2:$O$35)*IK$1*LOOKUP(IK$1,'DMG Tables'!$G$2:$G$7,'DMG Tables'!$H$2:$H$7)</f>
        <v>21296000</v>
      </c>
      <c r="IL24" s="1">
        <f>LOOKUP($A24,'DMG Tables'!$P$2:$P$35,'DMG Tables'!$O$2:$O$35)*IL$1*LOOKUP(IL$1,'DMG Tables'!$G$2:$G$7,'DMG Tables'!$H$2:$H$7)</f>
        <v>21384000</v>
      </c>
      <c r="IM24" s="1">
        <f>LOOKUP($A24,'DMG Tables'!$P$2:$P$35,'DMG Tables'!$O$2:$O$35)*IM$1*LOOKUP(IM$1,'DMG Tables'!$G$2:$G$7,'DMG Tables'!$H$2:$H$7)</f>
        <v>21472000</v>
      </c>
      <c r="IN24" s="1">
        <f>LOOKUP($A24,'DMG Tables'!$P$2:$P$35,'DMG Tables'!$O$2:$O$35)*IN$1*LOOKUP(IN$1,'DMG Tables'!$G$2:$G$7,'DMG Tables'!$H$2:$H$7)</f>
        <v>21560000</v>
      </c>
      <c r="IO24" s="1">
        <f>LOOKUP($A24,'DMG Tables'!$P$2:$P$35,'DMG Tables'!$O$2:$O$35)*IO$1*LOOKUP(IO$1,'DMG Tables'!$G$2:$G$7,'DMG Tables'!$H$2:$H$7)</f>
        <v>21648000</v>
      </c>
      <c r="IP24" s="1">
        <f>LOOKUP($A24,'DMG Tables'!$P$2:$P$35,'DMG Tables'!$O$2:$O$35)*IP$1*LOOKUP(IP$1,'DMG Tables'!$G$2:$G$7,'DMG Tables'!$H$2:$H$7)</f>
        <v>21736000</v>
      </c>
      <c r="IQ24" s="1">
        <f>LOOKUP($A24,'DMG Tables'!$P$2:$P$35,'DMG Tables'!$O$2:$O$35)*IQ$1*LOOKUP(IQ$1,'DMG Tables'!$G$2:$G$7,'DMG Tables'!$H$2:$H$7)</f>
        <v>21824000</v>
      </c>
      <c r="IR24" s="1">
        <f>LOOKUP($A24,'DMG Tables'!$P$2:$P$35,'DMG Tables'!$O$2:$O$35)*IR$1*LOOKUP(IR$1,'DMG Tables'!$G$2:$G$7,'DMG Tables'!$H$2:$H$7)</f>
        <v>21912000</v>
      </c>
      <c r="IS24" s="1">
        <f>LOOKUP($A24,'DMG Tables'!$P$2:$P$35,'DMG Tables'!$O$2:$O$35)*IS$1*LOOKUP(IS$1,'DMG Tables'!$G$2:$G$7,'DMG Tables'!$H$2:$H$7)</f>
        <v>22000000</v>
      </c>
      <c r="IT24" s="1">
        <f>LOOKUP($A24,'DMG Tables'!$P$2:$P$35,'DMG Tables'!$O$2:$O$35)*IT$1*LOOKUP(IT$1,'DMG Tables'!$G$2:$G$7,'DMG Tables'!$H$2:$H$7)</f>
        <v>22088000</v>
      </c>
      <c r="IU24" s="1">
        <f>LOOKUP($A24,'DMG Tables'!$P$2:$P$35,'DMG Tables'!$O$2:$O$35)*IU$1*LOOKUP(IU$1,'DMG Tables'!$G$2:$G$7,'DMG Tables'!$H$2:$H$7)</f>
        <v>22176000</v>
      </c>
      <c r="IV24" s="1">
        <f>LOOKUP($A24,'DMG Tables'!$P$2:$P$35,'DMG Tables'!$O$2:$O$35)*IV$1*LOOKUP(IV$1,'DMG Tables'!$G$2:$G$7,'DMG Tables'!$H$2:$H$7)</f>
        <v>22264000</v>
      </c>
      <c r="IW24" s="1">
        <f>LOOKUP($A24,'DMG Tables'!$P$2:$P$35,'DMG Tables'!$O$2:$O$35)*IW$1*LOOKUP(IW$1,'DMG Tables'!$G$2:$G$7,'DMG Tables'!$H$2:$H$7)</f>
        <v>22352000</v>
      </c>
      <c r="IX24" s="1">
        <f>LOOKUP($A24,'DMG Tables'!$P$2:$P$35,'DMG Tables'!$O$2:$O$35)*IX$1*LOOKUP(IX$1,'DMG Tables'!$G$2:$G$7,'DMG Tables'!$H$2:$H$7)</f>
        <v>22440000</v>
      </c>
      <c r="IY24" s="1">
        <f>LOOKUP($A24,'DMG Tables'!$P$2:$P$35,'DMG Tables'!$O$2:$O$35)*IY$1*LOOKUP(IY$1,'DMG Tables'!$G$2:$G$7,'DMG Tables'!$H$2:$H$7)</f>
        <v>22528000</v>
      </c>
      <c r="IZ24" s="1">
        <f>LOOKUP($A24,'DMG Tables'!$P$2:$P$35,'DMG Tables'!$O$2:$O$35)*IZ$1*LOOKUP(IZ$1,'DMG Tables'!$G$2:$G$7,'DMG Tables'!$H$2:$H$7)</f>
        <v>22616000</v>
      </c>
      <c r="JA24" s="1">
        <f>LOOKUP($A24,'DMG Tables'!$P$2:$P$35,'DMG Tables'!$O$2:$O$35)*JA$1*LOOKUP(JA$1,'DMG Tables'!$G$2:$G$7,'DMG Tables'!$H$2:$H$7)</f>
        <v>22704000</v>
      </c>
      <c r="JB24" s="1">
        <f>LOOKUP($A24,'DMG Tables'!$P$2:$P$35,'DMG Tables'!$O$2:$O$35)*JB$1*LOOKUP(JB$1,'DMG Tables'!$G$2:$G$7,'DMG Tables'!$H$2:$H$7)</f>
        <v>22792000</v>
      </c>
      <c r="JC24" s="1">
        <f>LOOKUP($A24,'DMG Tables'!$P$2:$P$35,'DMG Tables'!$O$2:$O$35)*JC$1*LOOKUP(JC$1,'DMG Tables'!$G$2:$G$7,'DMG Tables'!$H$2:$H$7)</f>
        <v>22880000</v>
      </c>
      <c r="JD24" s="1">
        <f>LOOKUP($A24,'DMG Tables'!$P$2:$P$35,'DMG Tables'!$O$2:$O$35)*JD$1*LOOKUP(JD$1,'DMG Tables'!$G$2:$G$7,'DMG Tables'!$H$2:$H$7)</f>
        <v>22968000</v>
      </c>
      <c r="JE24" s="1">
        <f>LOOKUP($A24,'DMG Tables'!$P$2:$P$35,'DMG Tables'!$O$2:$O$35)*JE$1*LOOKUP(JE$1,'DMG Tables'!$G$2:$G$7,'DMG Tables'!$H$2:$H$7)</f>
        <v>23056000</v>
      </c>
      <c r="JF24" s="1">
        <f>LOOKUP($A24,'DMG Tables'!$P$2:$P$35,'DMG Tables'!$O$2:$O$35)*JF$1*LOOKUP(JF$1,'DMG Tables'!$G$2:$G$7,'DMG Tables'!$H$2:$H$7)</f>
        <v>23144000</v>
      </c>
      <c r="JG24" s="1">
        <f>LOOKUP($A24,'DMG Tables'!$P$2:$P$35,'DMG Tables'!$O$2:$O$35)*JG$1*LOOKUP(JG$1,'DMG Tables'!$G$2:$G$7,'DMG Tables'!$H$2:$H$7)</f>
        <v>23232000</v>
      </c>
      <c r="JH24" s="1">
        <f>LOOKUP($A24,'DMG Tables'!$P$2:$P$35,'DMG Tables'!$O$2:$O$35)*JH$1*LOOKUP(JH$1,'DMG Tables'!$G$2:$G$7,'DMG Tables'!$H$2:$H$7)</f>
        <v>23320000</v>
      </c>
      <c r="JI24" s="1">
        <f>LOOKUP($A24,'DMG Tables'!$P$2:$P$35,'DMG Tables'!$O$2:$O$35)*JI$1*LOOKUP(JI$1,'DMG Tables'!$G$2:$G$7,'DMG Tables'!$H$2:$H$7)</f>
        <v>23408000</v>
      </c>
      <c r="JJ24" s="1">
        <f>LOOKUP($A24,'DMG Tables'!$P$2:$P$35,'DMG Tables'!$O$2:$O$35)*JJ$1*LOOKUP(JJ$1,'DMG Tables'!$G$2:$G$7,'DMG Tables'!$H$2:$H$7)</f>
        <v>23496000</v>
      </c>
      <c r="JK24" s="1">
        <f>LOOKUP($A24,'DMG Tables'!$P$2:$P$35,'DMG Tables'!$O$2:$O$35)*JK$1*LOOKUP(JK$1,'DMG Tables'!$G$2:$G$7,'DMG Tables'!$H$2:$H$7)</f>
        <v>23584000</v>
      </c>
      <c r="JL24" s="1">
        <f>LOOKUP($A24,'DMG Tables'!$P$2:$P$35,'DMG Tables'!$O$2:$O$35)*JL$1*LOOKUP(JL$1,'DMG Tables'!$G$2:$G$7,'DMG Tables'!$H$2:$H$7)</f>
        <v>23672000</v>
      </c>
      <c r="JM24" s="1">
        <f>LOOKUP($A24,'DMG Tables'!$P$2:$P$35,'DMG Tables'!$O$2:$O$35)*JM$1*LOOKUP(JM$1,'DMG Tables'!$G$2:$G$7,'DMG Tables'!$H$2:$H$7)</f>
        <v>23760000</v>
      </c>
      <c r="JN24" s="1">
        <f>LOOKUP($A24,'DMG Tables'!$P$2:$P$35,'DMG Tables'!$O$2:$O$35)*JN$1*LOOKUP(JN$1,'DMG Tables'!$G$2:$G$7,'DMG Tables'!$H$2:$H$7)</f>
        <v>23848000</v>
      </c>
      <c r="JO24" s="1">
        <f>LOOKUP($A24,'DMG Tables'!$P$2:$P$35,'DMG Tables'!$O$2:$O$35)*JO$1*LOOKUP(JO$1,'DMG Tables'!$G$2:$G$7,'DMG Tables'!$H$2:$H$7)</f>
        <v>23936000</v>
      </c>
      <c r="JP24" s="1">
        <f>LOOKUP($A24,'DMG Tables'!$P$2:$P$35,'DMG Tables'!$O$2:$O$35)*JP$1*LOOKUP(JP$1,'DMG Tables'!$G$2:$G$7,'DMG Tables'!$H$2:$H$7)</f>
        <v>24024000</v>
      </c>
      <c r="JQ24" s="1">
        <f>LOOKUP($A24,'DMG Tables'!$P$2:$P$35,'DMG Tables'!$O$2:$O$35)*JQ$1*LOOKUP(JQ$1,'DMG Tables'!$G$2:$G$7,'DMG Tables'!$H$2:$H$7)</f>
        <v>24112000</v>
      </c>
      <c r="JR24" s="1">
        <f>LOOKUP($A24,'DMG Tables'!$P$2:$P$35,'DMG Tables'!$O$2:$O$35)*JR$1*LOOKUP(JR$1,'DMG Tables'!$G$2:$G$7,'DMG Tables'!$H$2:$H$7)</f>
        <v>24200000</v>
      </c>
      <c r="JS24" s="1">
        <f>LOOKUP($A24,'DMG Tables'!$P$2:$P$35,'DMG Tables'!$O$2:$O$35)*JS$1*LOOKUP(JS$1,'DMG Tables'!$G$2:$G$7,'DMG Tables'!$H$2:$H$7)</f>
        <v>24288000</v>
      </c>
      <c r="JT24" s="1">
        <f>LOOKUP($A24,'DMG Tables'!$P$2:$P$35,'DMG Tables'!$O$2:$O$35)*JT$1*LOOKUP(JT$1,'DMG Tables'!$G$2:$G$7,'DMG Tables'!$H$2:$H$7)</f>
        <v>24376000</v>
      </c>
      <c r="JU24" s="1">
        <f>LOOKUP($A24,'DMG Tables'!$P$2:$P$35,'DMG Tables'!$O$2:$O$35)*JU$1*LOOKUP(JU$1,'DMG Tables'!$G$2:$G$7,'DMG Tables'!$H$2:$H$7)</f>
        <v>24464000</v>
      </c>
      <c r="JV24" s="1">
        <f>LOOKUP($A24,'DMG Tables'!$P$2:$P$35,'DMG Tables'!$O$2:$O$35)*JV$1*LOOKUP(JV$1,'DMG Tables'!$G$2:$G$7,'DMG Tables'!$H$2:$H$7)</f>
        <v>24552000</v>
      </c>
      <c r="JW24" s="1">
        <f>LOOKUP($A24,'DMG Tables'!$P$2:$P$35,'DMG Tables'!$O$2:$O$35)*JW$1*LOOKUP(JW$1,'DMG Tables'!$G$2:$G$7,'DMG Tables'!$H$2:$H$7)</f>
        <v>24640000</v>
      </c>
      <c r="JX24" s="1">
        <f>LOOKUP($A24,'DMG Tables'!$P$2:$P$35,'DMG Tables'!$O$2:$O$35)*JX$1*LOOKUP(JX$1,'DMG Tables'!$G$2:$G$7,'DMG Tables'!$H$2:$H$7)</f>
        <v>24728000</v>
      </c>
      <c r="JY24" s="1">
        <f>LOOKUP($A24,'DMG Tables'!$P$2:$P$35,'DMG Tables'!$O$2:$O$35)*JY$1*LOOKUP(JY$1,'DMG Tables'!$G$2:$G$7,'DMG Tables'!$H$2:$H$7)</f>
        <v>24816000</v>
      </c>
      <c r="JZ24" s="1">
        <f>LOOKUP($A24,'DMG Tables'!$P$2:$P$35,'DMG Tables'!$O$2:$O$35)*JZ$1*LOOKUP(JZ$1,'DMG Tables'!$G$2:$G$7,'DMG Tables'!$H$2:$H$7)</f>
        <v>24904000</v>
      </c>
      <c r="KA24" s="1">
        <f>LOOKUP($A24,'DMG Tables'!$P$2:$P$35,'DMG Tables'!$O$2:$O$35)*KA$1*LOOKUP(KA$1,'DMG Tables'!$G$2:$G$7,'DMG Tables'!$H$2:$H$7)</f>
        <v>24992000</v>
      </c>
      <c r="KB24" s="1">
        <f>LOOKUP($A24,'DMG Tables'!$P$2:$P$35,'DMG Tables'!$O$2:$O$35)*KB$1*LOOKUP(KB$1,'DMG Tables'!$G$2:$G$7,'DMG Tables'!$H$2:$H$7)</f>
        <v>25080000</v>
      </c>
      <c r="KC24" s="1">
        <f>LOOKUP($A24,'DMG Tables'!$P$2:$P$35,'DMG Tables'!$O$2:$O$35)*KC$1*LOOKUP(KC$1,'DMG Tables'!$G$2:$G$7,'DMG Tables'!$H$2:$H$7)</f>
        <v>25168000</v>
      </c>
      <c r="KD24" s="1">
        <f>LOOKUP($A24,'DMG Tables'!$P$2:$P$35,'DMG Tables'!$O$2:$O$35)*KD$1*LOOKUP(KD$1,'DMG Tables'!$G$2:$G$7,'DMG Tables'!$H$2:$H$7)</f>
        <v>25256000</v>
      </c>
      <c r="KE24" s="1">
        <f>LOOKUP($A24,'DMG Tables'!$P$2:$P$35,'DMG Tables'!$O$2:$O$35)*KE$1*LOOKUP(KE$1,'DMG Tables'!$G$2:$G$7,'DMG Tables'!$H$2:$H$7)</f>
        <v>25344000</v>
      </c>
      <c r="KF24" s="1">
        <f>LOOKUP($A24,'DMG Tables'!$P$2:$P$35,'DMG Tables'!$O$2:$O$35)*KF$1*LOOKUP(KF$1,'DMG Tables'!$G$2:$G$7,'DMG Tables'!$H$2:$H$7)</f>
        <v>25432000</v>
      </c>
      <c r="KG24" s="1">
        <f>LOOKUP($A24,'DMG Tables'!$P$2:$P$35,'DMG Tables'!$O$2:$O$35)*KG$1*LOOKUP(KG$1,'DMG Tables'!$G$2:$G$7,'DMG Tables'!$H$2:$H$7)</f>
        <v>25520000</v>
      </c>
      <c r="KH24" s="1">
        <f>LOOKUP($A24,'DMG Tables'!$P$2:$P$35,'DMG Tables'!$O$2:$O$35)*KH$1*LOOKUP(KH$1,'DMG Tables'!$G$2:$G$7,'DMG Tables'!$H$2:$H$7)</f>
        <v>25608000</v>
      </c>
      <c r="KI24" s="1">
        <f>LOOKUP($A24,'DMG Tables'!$P$2:$P$35,'DMG Tables'!$O$2:$O$35)*KI$1*LOOKUP(KI$1,'DMG Tables'!$G$2:$G$7,'DMG Tables'!$H$2:$H$7)</f>
        <v>25696000</v>
      </c>
      <c r="KJ24" s="1">
        <f>LOOKUP($A24,'DMG Tables'!$P$2:$P$35,'DMG Tables'!$O$2:$O$35)*KJ$1*LOOKUP(KJ$1,'DMG Tables'!$G$2:$G$7,'DMG Tables'!$H$2:$H$7)</f>
        <v>25784000</v>
      </c>
      <c r="KK24" s="1">
        <f>LOOKUP($A24,'DMG Tables'!$P$2:$P$35,'DMG Tables'!$O$2:$O$35)*KK$1*LOOKUP(KK$1,'DMG Tables'!$G$2:$G$7,'DMG Tables'!$H$2:$H$7)</f>
        <v>25872000</v>
      </c>
      <c r="KL24" s="1">
        <f>LOOKUP($A24,'DMG Tables'!$P$2:$P$35,'DMG Tables'!$O$2:$O$35)*KL$1*LOOKUP(KL$1,'DMG Tables'!$G$2:$G$7,'DMG Tables'!$H$2:$H$7)</f>
        <v>25960000</v>
      </c>
      <c r="KM24" s="1">
        <f>LOOKUP($A24,'DMG Tables'!$P$2:$P$35,'DMG Tables'!$O$2:$O$35)*KM$1*LOOKUP(KM$1,'DMG Tables'!$G$2:$G$7,'DMG Tables'!$H$2:$H$7)</f>
        <v>26048000</v>
      </c>
      <c r="KN24" s="1">
        <f>LOOKUP($A24,'DMG Tables'!$P$2:$P$35,'DMG Tables'!$O$2:$O$35)*KN$1*LOOKUP(KN$1,'DMG Tables'!$G$2:$G$7,'DMG Tables'!$H$2:$H$7)</f>
        <v>26136000</v>
      </c>
      <c r="KO24" s="1">
        <f>LOOKUP($A24,'DMG Tables'!$P$2:$P$35,'DMG Tables'!$O$2:$O$35)*KO$1*LOOKUP(KO$1,'DMG Tables'!$G$2:$G$7,'DMG Tables'!$H$2:$H$7)</f>
        <v>26224000</v>
      </c>
      <c r="KP24" s="1">
        <f>LOOKUP($A24,'DMG Tables'!$P$2:$P$35,'DMG Tables'!$O$2:$O$35)*KP$1*LOOKUP(KP$1,'DMG Tables'!$G$2:$G$7,'DMG Tables'!$H$2:$H$7)</f>
        <v>26312000</v>
      </c>
      <c r="KQ24" s="1">
        <f>LOOKUP($A24,'DMG Tables'!$P$2:$P$35,'DMG Tables'!$O$2:$O$35)*KQ$1*LOOKUP(KQ$1,'DMG Tables'!$G$2:$G$7,'DMG Tables'!$H$2:$H$7)</f>
        <v>26400000</v>
      </c>
      <c r="KR24" s="1">
        <f>LOOKUP($A24,'DMG Tables'!$P$2:$P$35,'DMG Tables'!$O$2:$O$35)*KR$1*LOOKUP(KR$1,'DMG Tables'!$G$2:$G$7,'DMG Tables'!$H$2:$H$7)</f>
        <v>26488000</v>
      </c>
      <c r="KS24" s="1">
        <f>LOOKUP($A24,'DMG Tables'!$P$2:$P$35,'DMG Tables'!$O$2:$O$35)*KS$1*LOOKUP(KS$1,'DMG Tables'!$G$2:$G$7,'DMG Tables'!$H$2:$H$7)</f>
        <v>26576000</v>
      </c>
      <c r="KT24" s="1">
        <f>LOOKUP($A24,'DMG Tables'!$P$2:$P$35,'DMG Tables'!$O$2:$O$35)*KT$1*LOOKUP(KT$1,'DMG Tables'!$G$2:$G$7,'DMG Tables'!$H$2:$H$7)</f>
        <v>26664000</v>
      </c>
      <c r="KU24" s="1">
        <f>LOOKUP($A24,'DMG Tables'!$P$2:$P$35,'DMG Tables'!$O$2:$O$35)*KU$1*LOOKUP(KU$1,'DMG Tables'!$G$2:$G$7,'DMG Tables'!$H$2:$H$7)</f>
        <v>26752000</v>
      </c>
      <c r="KV24" s="1">
        <f>LOOKUP($A24,'DMG Tables'!$P$2:$P$35,'DMG Tables'!$O$2:$O$35)*KV$1*LOOKUP(KV$1,'DMG Tables'!$G$2:$G$7,'DMG Tables'!$H$2:$H$7)</f>
        <v>26840000</v>
      </c>
      <c r="KW24" s="1">
        <f>LOOKUP($A24,'DMG Tables'!$P$2:$P$35,'DMG Tables'!$O$2:$O$35)*KW$1*LOOKUP(KW$1,'DMG Tables'!$G$2:$G$7,'DMG Tables'!$H$2:$H$7)</f>
        <v>26928000</v>
      </c>
      <c r="KX24" s="1">
        <f>LOOKUP($A24,'DMG Tables'!$P$2:$P$35,'DMG Tables'!$O$2:$O$35)*KX$1*LOOKUP(KX$1,'DMG Tables'!$G$2:$G$7,'DMG Tables'!$H$2:$H$7)</f>
        <v>27016000</v>
      </c>
      <c r="KY24" s="1">
        <f>LOOKUP($A24,'DMG Tables'!$P$2:$P$35,'DMG Tables'!$O$2:$O$35)*KY$1*LOOKUP(KY$1,'DMG Tables'!$G$2:$G$7,'DMG Tables'!$H$2:$H$7)</f>
        <v>27104000</v>
      </c>
      <c r="KZ24" s="1">
        <f>LOOKUP($A24,'DMG Tables'!$P$2:$P$35,'DMG Tables'!$O$2:$O$35)*KZ$1*LOOKUP(KZ$1,'DMG Tables'!$G$2:$G$7,'DMG Tables'!$H$2:$H$7)</f>
        <v>27192000</v>
      </c>
      <c r="LA24" s="1">
        <f>LOOKUP($A24,'DMG Tables'!$P$2:$P$35,'DMG Tables'!$O$2:$O$35)*LA$1*LOOKUP(LA$1,'DMG Tables'!$G$2:$G$7,'DMG Tables'!$H$2:$H$7)</f>
        <v>27280000</v>
      </c>
      <c r="LB24" s="1">
        <f>LOOKUP($A24,'DMG Tables'!$P$2:$P$35,'DMG Tables'!$O$2:$O$35)*LB$1*LOOKUP(LB$1,'DMG Tables'!$G$2:$G$7,'DMG Tables'!$H$2:$H$7)</f>
        <v>27368000</v>
      </c>
      <c r="LC24" s="1">
        <f>LOOKUP($A24,'DMG Tables'!$P$2:$P$35,'DMG Tables'!$O$2:$O$35)*LC$1*LOOKUP(LC$1,'DMG Tables'!$G$2:$G$7,'DMG Tables'!$H$2:$H$7)</f>
        <v>27456000</v>
      </c>
      <c r="LD24" s="1">
        <f>LOOKUP($A24,'DMG Tables'!$P$2:$P$35,'DMG Tables'!$O$2:$O$35)*LD$1*LOOKUP(LD$1,'DMG Tables'!$G$2:$G$7,'DMG Tables'!$H$2:$H$7)</f>
        <v>27544000</v>
      </c>
      <c r="LE24" s="1">
        <f>LOOKUP($A24,'DMG Tables'!$P$2:$P$35,'DMG Tables'!$O$2:$O$35)*LE$1*LOOKUP(LE$1,'DMG Tables'!$G$2:$G$7,'DMG Tables'!$H$2:$H$7)</f>
        <v>27632000</v>
      </c>
      <c r="LF24" s="1">
        <f>LOOKUP($A24,'DMG Tables'!$P$2:$P$35,'DMG Tables'!$O$2:$O$35)*LF$1*LOOKUP(LF$1,'DMG Tables'!$G$2:$G$7,'DMG Tables'!$H$2:$H$7)</f>
        <v>27720000</v>
      </c>
      <c r="LG24" s="1">
        <f>LOOKUP($A24,'DMG Tables'!$P$2:$P$35,'DMG Tables'!$O$2:$O$35)*LG$1*LOOKUP(LG$1,'DMG Tables'!$G$2:$G$7,'DMG Tables'!$H$2:$H$7)</f>
        <v>27808000</v>
      </c>
      <c r="LH24" s="1">
        <f>LOOKUP($A24,'DMG Tables'!$P$2:$P$35,'DMG Tables'!$O$2:$O$35)*LH$1*LOOKUP(LH$1,'DMG Tables'!$G$2:$G$7,'DMG Tables'!$H$2:$H$7)</f>
        <v>27896000</v>
      </c>
      <c r="LI24" s="1">
        <f>LOOKUP($A24,'DMG Tables'!$P$2:$P$35,'DMG Tables'!$O$2:$O$35)*LI$1*LOOKUP(LI$1,'DMG Tables'!$G$2:$G$7,'DMG Tables'!$H$2:$H$7)</f>
        <v>27984000</v>
      </c>
      <c r="LJ24" s="1">
        <f>LOOKUP($A24,'DMG Tables'!$P$2:$P$35,'DMG Tables'!$O$2:$O$35)*LJ$1*LOOKUP(LJ$1,'DMG Tables'!$G$2:$G$7,'DMG Tables'!$H$2:$H$7)</f>
        <v>28072000</v>
      </c>
      <c r="LK24" s="1">
        <f>LOOKUP($A24,'DMG Tables'!$P$2:$P$35,'DMG Tables'!$O$2:$O$35)*LK$1*LOOKUP(LK$1,'DMG Tables'!$G$2:$G$7,'DMG Tables'!$H$2:$H$7)</f>
        <v>28160000</v>
      </c>
      <c r="LL24" s="1">
        <f>LOOKUP($A24,'DMG Tables'!$P$2:$P$35,'DMG Tables'!$O$2:$O$35)*LL$1*LOOKUP(LL$1,'DMG Tables'!$G$2:$G$7,'DMG Tables'!$H$2:$H$7)</f>
        <v>28248000</v>
      </c>
      <c r="LM24" s="1">
        <f>LOOKUP($A24,'DMG Tables'!$P$2:$P$35,'DMG Tables'!$O$2:$O$35)*LM$1*LOOKUP(LM$1,'DMG Tables'!$G$2:$G$7,'DMG Tables'!$H$2:$H$7)</f>
        <v>28336000</v>
      </c>
      <c r="LN24" s="1">
        <f>LOOKUP($A24,'DMG Tables'!$P$2:$P$35,'DMG Tables'!$O$2:$O$35)*LN$1*LOOKUP(LN$1,'DMG Tables'!$G$2:$G$7,'DMG Tables'!$H$2:$H$7)</f>
        <v>28424000</v>
      </c>
      <c r="LO24" s="1">
        <f>LOOKUP($A24,'DMG Tables'!$P$2:$P$35,'DMG Tables'!$O$2:$O$35)*LO$1*LOOKUP(LO$1,'DMG Tables'!$G$2:$G$7,'DMG Tables'!$H$2:$H$7)</f>
        <v>28512000</v>
      </c>
      <c r="LP24" s="1">
        <f>LOOKUP($A24,'DMG Tables'!$P$2:$P$35,'DMG Tables'!$O$2:$O$35)*LP$1*LOOKUP(LP$1,'DMG Tables'!$G$2:$G$7,'DMG Tables'!$H$2:$H$7)</f>
        <v>28600000</v>
      </c>
      <c r="LQ24" s="1">
        <f>LOOKUP($A24,'DMG Tables'!$P$2:$P$35,'DMG Tables'!$O$2:$O$35)*LQ$1*LOOKUP(LQ$1,'DMG Tables'!$G$2:$G$7,'DMG Tables'!$H$2:$H$7)</f>
        <v>28688000</v>
      </c>
      <c r="LR24" s="1">
        <f>LOOKUP($A24,'DMG Tables'!$P$2:$P$35,'DMG Tables'!$O$2:$O$35)*LR$1*LOOKUP(LR$1,'DMG Tables'!$G$2:$G$7,'DMG Tables'!$H$2:$H$7)</f>
        <v>28776000</v>
      </c>
      <c r="LS24" s="1">
        <f>LOOKUP($A24,'DMG Tables'!$P$2:$P$35,'DMG Tables'!$O$2:$O$35)*LS$1*LOOKUP(LS$1,'DMG Tables'!$G$2:$G$7,'DMG Tables'!$H$2:$H$7)</f>
        <v>28864000</v>
      </c>
      <c r="LT24" s="1">
        <f>LOOKUP($A24,'DMG Tables'!$P$2:$P$35,'DMG Tables'!$O$2:$O$35)*LT$1*LOOKUP(LT$1,'DMG Tables'!$G$2:$G$7,'DMG Tables'!$H$2:$H$7)</f>
        <v>28952000</v>
      </c>
      <c r="LU24" s="1">
        <f>LOOKUP($A24,'DMG Tables'!$P$2:$P$35,'DMG Tables'!$O$2:$O$35)*LU$1*LOOKUP(LU$1,'DMG Tables'!$G$2:$G$7,'DMG Tables'!$H$2:$H$7)</f>
        <v>29040000</v>
      </c>
      <c r="LV24" s="1">
        <f>LOOKUP($A24,'DMG Tables'!$P$2:$P$35,'DMG Tables'!$O$2:$O$35)*LV$1*LOOKUP(LV$1,'DMG Tables'!$G$2:$G$7,'DMG Tables'!$H$2:$H$7)</f>
        <v>29128000</v>
      </c>
      <c r="LW24" s="1">
        <f>LOOKUP($A24,'DMG Tables'!$P$2:$P$35,'DMG Tables'!$O$2:$O$35)*LW$1*LOOKUP(LW$1,'DMG Tables'!$G$2:$G$7,'DMG Tables'!$H$2:$H$7)</f>
        <v>29216000</v>
      </c>
      <c r="LX24" s="1">
        <f>LOOKUP($A24,'DMG Tables'!$P$2:$P$35,'DMG Tables'!$O$2:$O$35)*LX$1*LOOKUP(LX$1,'DMG Tables'!$G$2:$G$7,'DMG Tables'!$H$2:$H$7)</f>
        <v>29304000</v>
      </c>
      <c r="LY24" s="1">
        <f>LOOKUP($A24,'DMG Tables'!$P$2:$P$35,'DMG Tables'!$O$2:$O$35)*LY$1*LOOKUP(LY$1,'DMG Tables'!$G$2:$G$7,'DMG Tables'!$H$2:$H$7)</f>
        <v>29392000</v>
      </c>
      <c r="LZ24" s="1">
        <f>LOOKUP($A24,'DMG Tables'!$P$2:$P$35,'DMG Tables'!$O$2:$O$35)*LZ$1*LOOKUP(LZ$1,'DMG Tables'!$G$2:$G$7,'DMG Tables'!$H$2:$H$7)</f>
        <v>29480000</v>
      </c>
      <c r="MA24" s="1">
        <f>LOOKUP($A24,'DMG Tables'!$P$2:$P$35,'DMG Tables'!$O$2:$O$35)*MA$1*LOOKUP(MA$1,'DMG Tables'!$G$2:$G$7,'DMG Tables'!$H$2:$H$7)</f>
        <v>29568000</v>
      </c>
      <c r="MB24" s="1">
        <f>LOOKUP($A24,'DMG Tables'!$P$2:$P$35,'DMG Tables'!$O$2:$O$35)*MB$1*LOOKUP(MB$1,'DMG Tables'!$G$2:$G$7,'DMG Tables'!$H$2:$H$7)</f>
        <v>29656000</v>
      </c>
      <c r="MC24" s="1">
        <f>LOOKUP($A24,'DMG Tables'!$P$2:$P$35,'DMG Tables'!$O$2:$O$35)*MC$1*LOOKUP(MC$1,'DMG Tables'!$G$2:$G$7,'DMG Tables'!$H$2:$H$7)</f>
        <v>29744000</v>
      </c>
      <c r="MD24" s="1">
        <f>LOOKUP($A24,'DMG Tables'!$P$2:$P$35,'DMG Tables'!$O$2:$O$35)*MD$1*LOOKUP(MD$1,'DMG Tables'!$G$2:$G$7,'DMG Tables'!$H$2:$H$7)</f>
        <v>29832000</v>
      </c>
      <c r="ME24" s="1">
        <f>LOOKUP($A24,'DMG Tables'!$P$2:$P$35,'DMG Tables'!$O$2:$O$35)*ME$1*LOOKUP(ME$1,'DMG Tables'!$G$2:$G$7,'DMG Tables'!$H$2:$H$7)</f>
        <v>29920000</v>
      </c>
      <c r="MF24" s="1">
        <f>LOOKUP($A24,'DMG Tables'!$P$2:$P$35,'DMG Tables'!$O$2:$O$35)*MF$1*LOOKUP(MF$1,'DMG Tables'!$G$2:$G$7,'DMG Tables'!$H$2:$H$7)</f>
        <v>30008000</v>
      </c>
      <c r="MG24" s="1">
        <f>LOOKUP($A24,'DMG Tables'!$P$2:$P$35,'DMG Tables'!$O$2:$O$35)*MG$1*LOOKUP(MG$1,'DMG Tables'!$G$2:$G$7,'DMG Tables'!$H$2:$H$7)</f>
        <v>30096000</v>
      </c>
      <c r="MH24" s="1">
        <f>LOOKUP($A24,'DMG Tables'!$P$2:$P$35,'DMG Tables'!$O$2:$O$35)*MH$1*LOOKUP(MH$1,'DMG Tables'!$G$2:$G$7,'DMG Tables'!$H$2:$H$7)</f>
        <v>30184000</v>
      </c>
      <c r="MI24" s="1">
        <f>LOOKUP($A24,'DMG Tables'!$P$2:$P$35,'DMG Tables'!$O$2:$O$35)*MI$1*LOOKUP(MI$1,'DMG Tables'!$G$2:$G$7,'DMG Tables'!$H$2:$H$7)</f>
        <v>30272000</v>
      </c>
      <c r="MJ24" s="1">
        <f>LOOKUP($A24,'DMG Tables'!$P$2:$P$35,'DMG Tables'!$O$2:$O$35)*MJ$1*LOOKUP(MJ$1,'DMG Tables'!$G$2:$G$7,'DMG Tables'!$H$2:$H$7)</f>
        <v>30360000</v>
      </c>
      <c r="MK24" s="1">
        <f>LOOKUP($A24,'DMG Tables'!$P$2:$P$35,'DMG Tables'!$O$2:$O$35)*MK$1*LOOKUP(MK$1,'DMG Tables'!$G$2:$G$7,'DMG Tables'!$H$2:$H$7)</f>
        <v>30448000</v>
      </c>
      <c r="ML24" s="1">
        <f>LOOKUP($A24,'DMG Tables'!$P$2:$P$35,'DMG Tables'!$O$2:$O$35)*ML$1*LOOKUP(ML$1,'DMG Tables'!$G$2:$G$7,'DMG Tables'!$H$2:$H$7)</f>
        <v>30536000</v>
      </c>
      <c r="MM24" s="1">
        <f>LOOKUP($A24,'DMG Tables'!$P$2:$P$35,'DMG Tables'!$O$2:$O$35)*MM$1*LOOKUP(MM$1,'DMG Tables'!$G$2:$G$7,'DMG Tables'!$H$2:$H$7)</f>
        <v>30624000</v>
      </c>
      <c r="MN24" s="1">
        <f>LOOKUP($A24,'DMG Tables'!$P$2:$P$35,'DMG Tables'!$O$2:$O$35)*MN$1*LOOKUP(MN$1,'DMG Tables'!$G$2:$G$7,'DMG Tables'!$H$2:$H$7)</f>
        <v>30712000</v>
      </c>
      <c r="MO24" s="1">
        <f>LOOKUP($A24,'DMG Tables'!$P$2:$P$35,'DMG Tables'!$O$2:$O$35)*MO$1*LOOKUP(MO$1,'DMG Tables'!$G$2:$G$7,'DMG Tables'!$H$2:$H$7)</f>
        <v>30800000</v>
      </c>
      <c r="MP24" s="1">
        <f>LOOKUP($A24,'DMG Tables'!$P$2:$P$35,'DMG Tables'!$O$2:$O$35)*MP$1*LOOKUP(MP$1,'DMG Tables'!$G$2:$G$7,'DMG Tables'!$H$2:$H$7)</f>
        <v>30888000</v>
      </c>
      <c r="MQ24" s="1">
        <f>LOOKUP($A24,'DMG Tables'!$P$2:$P$35,'DMG Tables'!$O$2:$O$35)*MQ$1*LOOKUP(MQ$1,'DMG Tables'!$G$2:$G$7,'DMG Tables'!$H$2:$H$7)</f>
        <v>30976000</v>
      </c>
      <c r="MR24" s="1">
        <f>LOOKUP($A24,'DMG Tables'!$P$2:$P$35,'DMG Tables'!$O$2:$O$35)*MR$1*LOOKUP(MR$1,'DMG Tables'!$G$2:$G$7,'DMG Tables'!$H$2:$H$7)</f>
        <v>31064000</v>
      </c>
      <c r="MS24" s="1">
        <f>LOOKUP($A24,'DMG Tables'!$P$2:$P$35,'DMG Tables'!$O$2:$O$35)*MS$1*LOOKUP(MS$1,'DMG Tables'!$G$2:$G$7,'DMG Tables'!$H$2:$H$7)</f>
        <v>31152000</v>
      </c>
      <c r="MT24" s="1">
        <f>LOOKUP($A24,'DMG Tables'!$P$2:$P$35,'DMG Tables'!$O$2:$O$35)*MT$1*LOOKUP(MT$1,'DMG Tables'!$G$2:$G$7,'DMG Tables'!$H$2:$H$7)</f>
        <v>31240000</v>
      </c>
      <c r="MU24" s="1">
        <f>LOOKUP($A24,'DMG Tables'!$P$2:$P$35,'DMG Tables'!$O$2:$O$35)*MU$1*LOOKUP(MU$1,'DMG Tables'!$G$2:$G$7,'DMG Tables'!$H$2:$H$7)</f>
        <v>31328000</v>
      </c>
      <c r="MV24" s="1">
        <f>LOOKUP($A24,'DMG Tables'!$P$2:$P$35,'DMG Tables'!$O$2:$O$35)*MV$1*LOOKUP(MV$1,'DMG Tables'!$G$2:$G$7,'DMG Tables'!$H$2:$H$7)</f>
        <v>31416000</v>
      </c>
      <c r="MW24" s="1">
        <f>LOOKUP($A24,'DMG Tables'!$P$2:$P$35,'DMG Tables'!$O$2:$O$35)*MW$1*LOOKUP(MW$1,'DMG Tables'!$G$2:$G$7,'DMG Tables'!$H$2:$H$7)</f>
        <v>31504000</v>
      </c>
      <c r="MX24" s="1">
        <f>LOOKUP($A24,'DMG Tables'!$P$2:$P$35,'DMG Tables'!$O$2:$O$35)*MX$1*LOOKUP(MX$1,'DMG Tables'!$G$2:$G$7,'DMG Tables'!$H$2:$H$7)</f>
        <v>31592000</v>
      </c>
      <c r="MY24" s="1">
        <f>LOOKUP($A24,'DMG Tables'!$P$2:$P$35,'DMG Tables'!$O$2:$O$35)*MY$1*LOOKUP(MY$1,'DMG Tables'!$G$2:$G$7,'DMG Tables'!$H$2:$H$7)</f>
        <v>31680000</v>
      </c>
      <c r="MZ24" s="1">
        <f>LOOKUP($A24,'DMG Tables'!$P$2:$P$35,'DMG Tables'!$O$2:$O$35)*MZ$1*LOOKUP(MZ$1,'DMG Tables'!$G$2:$G$7,'DMG Tables'!$H$2:$H$7)</f>
        <v>31768000</v>
      </c>
      <c r="NA24" s="1">
        <f>LOOKUP($A24,'DMG Tables'!$P$2:$P$35,'DMG Tables'!$O$2:$O$35)*NA$1*LOOKUP(NA$1,'DMG Tables'!$G$2:$G$7,'DMG Tables'!$H$2:$H$7)</f>
        <v>31856000</v>
      </c>
      <c r="NB24" s="1">
        <f>LOOKUP($A24,'DMG Tables'!$P$2:$P$35,'DMG Tables'!$O$2:$O$35)*NB$1*LOOKUP(NB$1,'DMG Tables'!$G$2:$G$7,'DMG Tables'!$H$2:$H$7)</f>
        <v>31944000</v>
      </c>
      <c r="NC24" s="1">
        <f>LOOKUP($A24,'DMG Tables'!$P$2:$P$35,'DMG Tables'!$O$2:$O$35)*NC$1*LOOKUP(NC$1,'DMG Tables'!$G$2:$G$7,'DMG Tables'!$H$2:$H$7)</f>
        <v>32032000</v>
      </c>
      <c r="ND24" s="1">
        <f>LOOKUP($A24,'DMG Tables'!$P$2:$P$35,'DMG Tables'!$O$2:$O$35)*ND$1*LOOKUP(ND$1,'DMG Tables'!$G$2:$G$7,'DMG Tables'!$H$2:$H$7)</f>
        <v>32120000</v>
      </c>
      <c r="NE24" s="1">
        <f>LOOKUP($A24,'DMG Tables'!$P$2:$P$35,'DMG Tables'!$O$2:$O$35)*NE$1*LOOKUP(NE$1,'DMG Tables'!$G$2:$G$7,'DMG Tables'!$H$2:$H$7)</f>
        <v>32208000</v>
      </c>
      <c r="NF24" s="1">
        <f>LOOKUP($A24,'DMG Tables'!$P$2:$P$35,'DMG Tables'!$O$2:$O$35)*NF$1*LOOKUP(NF$1,'DMG Tables'!$G$2:$G$7,'DMG Tables'!$H$2:$H$7)</f>
        <v>32296000</v>
      </c>
      <c r="NG24" s="1">
        <f>LOOKUP($A24,'DMG Tables'!$P$2:$P$35,'DMG Tables'!$O$2:$O$35)*NG$1*LOOKUP(NG$1,'DMG Tables'!$G$2:$G$7,'DMG Tables'!$H$2:$H$7)</f>
        <v>32384000</v>
      </c>
      <c r="NH24" s="1">
        <f>LOOKUP($A24,'DMG Tables'!$P$2:$P$35,'DMG Tables'!$O$2:$O$35)*NH$1*LOOKUP(NH$1,'DMG Tables'!$G$2:$G$7,'DMG Tables'!$H$2:$H$7)</f>
        <v>32472000</v>
      </c>
      <c r="NI24" s="1">
        <f>LOOKUP($A24,'DMG Tables'!$P$2:$P$35,'DMG Tables'!$O$2:$O$35)*NI$1*LOOKUP(NI$1,'DMG Tables'!$G$2:$G$7,'DMG Tables'!$H$2:$H$7)</f>
        <v>32560000</v>
      </c>
      <c r="NJ24" s="1">
        <f>LOOKUP($A24,'DMG Tables'!$P$2:$P$35,'DMG Tables'!$O$2:$O$35)*NJ$1*LOOKUP(NJ$1,'DMG Tables'!$G$2:$G$7,'DMG Tables'!$H$2:$H$7)</f>
        <v>32648000</v>
      </c>
      <c r="NK24" s="1">
        <f>LOOKUP($A24,'DMG Tables'!$P$2:$P$35,'DMG Tables'!$O$2:$O$35)*NK$1*LOOKUP(NK$1,'DMG Tables'!$G$2:$G$7,'DMG Tables'!$H$2:$H$7)</f>
        <v>32736000</v>
      </c>
      <c r="NL24" s="1">
        <f>LOOKUP($A24,'DMG Tables'!$P$2:$P$35,'DMG Tables'!$O$2:$O$35)*NL$1*LOOKUP(NL$1,'DMG Tables'!$G$2:$G$7,'DMG Tables'!$H$2:$H$7)</f>
        <v>32824000</v>
      </c>
      <c r="NM24" s="1">
        <f>LOOKUP($A24,'DMG Tables'!$P$2:$P$35,'DMG Tables'!$O$2:$O$35)*NM$1*LOOKUP(NM$1,'DMG Tables'!$G$2:$G$7,'DMG Tables'!$H$2:$H$7)</f>
        <v>32912000</v>
      </c>
      <c r="NN24" s="1">
        <f>LOOKUP($A24,'DMG Tables'!$P$2:$P$35,'DMG Tables'!$O$2:$O$35)*NN$1*LOOKUP(NN$1,'DMG Tables'!$G$2:$G$7,'DMG Tables'!$H$2:$H$7)</f>
        <v>33000000</v>
      </c>
      <c r="NO24" s="1">
        <f>LOOKUP($A24,'DMG Tables'!$P$2:$P$35,'DMG Tables'!$O$2:$O$35)*NO$1*LOOKUP(NO$1,'DMG Tables'!$G$2:$G$7,'DMG Tables'!$H$2:$H$7)</f>
        <v>33088000</v>
      </c>
      <c r="NP24" s="1">
        <f>LOOKUP($A24,'DMG Tables'!$P$2:$P$35,'DMG Tables'!$O$2:$O$35)*NP$1*LOOKUP(NP$1,'DMG Tables'!$G$2:$G$7,'DMG Tables'!$H$2:$H$7)</f>
        <v>33176000</v>
      </c>
      <c r="NQ24" s="1">
        <f>LOOKUP($A24,'DMG Tables'!$P$2:$P$35,'DMG Tables'!$O$2:$O$35)*NQ$1*LOOKUP(NQ$1,'DMG Tables'!$G$2:$G$7,'DMG Tables'!$H$2:$H$7)</f>
        <v>33264000</v>
      </c>
      <c r="NR24" s="1">
        <f>LOOKUP($A24,'DMG Tables'!$P$2:$P$35,'DMG Tables'!$O$2:$O$35)*NR$1*LOOKUP(NR$1,'DMG Tables'!$G$2:$G$7,'DMG Tables'!$H$2:$H$7)</f>
        <v>33352000</v>
      </c>
      <c r="NS24" s="1">
        <f>LOOKUP($A24,'DMG Tables'!$P$2:$P$35,'DMG Tables'!$O$2:$O$35)*NS$1*LOOKUP(NS$1,'DMG Tables'!$G$2:$G$7,'DMG Tables'!$H$2:$H$7)</f>
        <v>33440000</v>
      </c>
      <c r="NT24" s="1">
        <f>LOOKUP($A24,'DMG Tables'!$P$2:$P$35,'DMG Tables'!$O$2:$O$35)*NT$1*LOOKUP(NT$1,'DMG Tables'!$G$2:$G$7,'DMG Tables'!$H$2:$H$7)</f>
        <v>33528000</v>
      </c>
      <c r="NU24" s="1">
        <f>LOOKUP($A24,'DMG Tables'!$P$2:$P$35,'DMG Tables'!$O$2:$O$35)*NU$1*LOOKUP(NU$1,'DMG Tables'!$G$2:$G$7,'DMG Tables'!$H$2:$H$7)</f>
        <v>33616000</v>
      </c>
      <c r="NV24" s="1">
        <f>LOOKUP($A24,'DMG Tables'!$P$2:$P$35,'DMG Tables'!$O$2:$O$35)*NV$1*LOOKUP(NV$1,'DMG Tables'!$G$2:$G$7,'DMG Tables'!$H$2:$H$7)</f>
        <v>33704000</v>
      </c>
      <c r="NW24" s="1">
        <f>LOOKUP($A24,'DMG Tables'!$P$2:$P$35,'DMG Tables'!$O$2:$O$35)*NW$1*LOOKUP(NW$1,'DMG Tables'!$G$2:$G$7,'DMG Tables'!$H$2:$H$7)</f>
        <v>33792000</v>
      </c>
      <c r="NX24" s="1">
        <f>LOOKUP($A24,'DMG Tables'!$P$2:$P$35,'DMG Tables'!$O$2:$O$35)*NX$1*LOOKUP(NX$1,'DMG Tables'!$G$2:$G$7,'DMG Tables'!$H$2:$H$7)</f>
        <v>33880000</v>
      </c>
      <c r="NY24" s="1">
        <f>LOOKUP($A24,'DMG Tables'!$P$2:$P$35,'DMG Tables'!$O$2:$O$35)*NY$1*LOOKUP(NY$1,'DMG Tables'!$G$2:$G$7,'DMG Tables'!$H$2:$H$7)</f>
        <v>33968000</v>
      </c>
      <c r="NZ24" s="1">
        <f>LOOKUP($A24,'DMG Tables'!$P$2:$P$35,'DMG Tables'!$O$2:$O$35)*NZ$1*LOOKUP(NZ$1,'DMG Tables'!$G$2:$G$7,'DMG Tables'!$H$2:$H$7)</f>
        <v>34056000</v>
      </c>
      <c r="OA24" s="1">
        <f>LOOKUP($A24,'DMG Tables'!$P$2:$P$35,'DMG Tables'!$O$2:$O$35)*OA$1*LOOKUP(OA$1,'DMG Tables'!$G$2:$G$7,'DMG Tables'!$H$2:$H$7)</f>
        <v>34144000</v>
      </c>
      <c r="OB24" s="1">
        <f>LOOKUP($A24,'DMG Tables'!$P$2:$P$35,'DMG Tables'!$O$2:$O$35)*OB$1*LOOKUP(OB$1,'DMG Tables'!$G$2:$G$7,'DMG Tables'!$H$2:$H$7)</f>
        <v>34232000</v>
      </c>
      <c r="OC24" s="1">
        <f>LOOKUP($A24,'DMG Tables'!$P$2:$P$35,'DMG Tables'!$O$2:$O$35)*OC$1*LOOKUP(OC$1,'DMG Tables'!$G$2:$G$7,'DMG Tables'!$H$2:$H$7)</f>
        <v>34320000</v>
      </c>
      <c r="OD24" s="1">
        <f>LOOKUP($A24,'DMG Tables'!$P$2:$P$35,'DMG Tables'!$O$2:$O$35)*OD$1*LOOKUP(OD$1,'DMG Tables'!$G$2:$G$7,'DMG Tables'!$H$2:$H$7)</f>
        <v>34408000</v>
      </c>
      <c r="OE24" s="1">
        <f>LOOKUP($A24,'DMG Tables'!$P$2:$P$35,'DMG Tables'!$O$2:$O$35)*OE$1*LOOKUP(OE$1,'DMG Tables'!$G$2:$G$7,'DMG Tables'!$H$2:$H$7)</f>
        <v>34496000</v>
      </c>
      <c r="OF24" s="1">
        <f>LOOKUP($A24,'DMG Tables'!$P$2:$P$35,'DMG Tables'!$O$2:$O$35)*OF$1*LOOKUP(OF$1,'DMG Tables'!$G$2:$G$7,'DMG Tables'!$H$2:$H$7)</f>
        <v>34584000</v>
      </c>
      <c r="OG24" s="1">
        <f>LOOKUP($A24,'DMG Tables'!$P$2:$P$35,'DMG Tables'!$O$2:$O$35)*OG$1*LOOKUP(OG$1,'DMG Tables'!$G$2:$G$7,'DMG Tables'!$H$2:$H$7)</f>
        <v>34672000</v>
      </c>
      <c r="OH24" s="1">
        <f>LOOKUP($A24,'DMG Tables'!$P$2:$P$35,'DMG Tables'!$O$2:$O$35)*OH$1*LOOKUP(OH$1,'DMG Tables'!$G$2:$G$7,'DMG Tables'!$H$2:$H$7)</f>
        <v>34760000</v>
      </c>
      <c r="OI24" s="1">
        <f>LOOKUP($A24,'DMG Tables'!$P$2:$P$35,'DMG Tables'!$O$2:$O$35)*OI$1*LOOKUP(OI$1,'DMG Tables'!$G$2:$G$7,'DMG Tables'!$H$2:$H$7)</f>
        <v>34848000</v>
      </c>
      <c r="OJ24" s="1">
        <f>LOOKUP($A24,'DMG Tables'!$P$2:$P$35,'DMG Tables'!$O$2:$O$35)*OJ$1*LOOKUP(OJ$1,'DMG Tables'!$G$2:$G$7,'DMG Tables'!$H$2:$H$7)</f>
        <v>34936000</v>
      </c>
      <c r="OK24" s="1">
        <f>LOOKUP($A24,'DMG Tables'!$P$2:$P$35,'DMG Tables'!$O$2:$O$35)*OK$1*LOOKUP(OK$1,'DMG Tables'!$G$2:$G$7,'DMG Tables'!$H$2:$H$7)</f>
        <v>35024000</v>
      </c>
      <c r="OL24" s="1">
        <f>LOOKUP($A24,'DMG Tables'!$P$2:$P$35,'DMG Tables'!$O$2:$O$35)*OL$1*LOOKUP(OL$1,'DMG Tables'!$G$2:$G$7,'DMG Tables'!$H$2:$H$7)</f>
        <v>35112000</v>
      </c>
      <c r="OM24" s="1">
        <f>LOOKUP($A24,'DMG Tables'!$P$2:$P$35,'DMG Tables'!$O$2:$O$35)*OM$1*LOOKUP(OM$1,'DMG Tables'!$G$2:$G$7,'DMG Tables'!$H$2:$H$7)</f>
        <v>35200000</v>
      </c>
      <c r="ON24" s="1">
        <f>LOOKUP($A24,'DMG Tables'!$P$2:$P$35,'DMG Tables'!$O$2:$O$35)*ON$1*LOOKUP(ON$1,'DMG Tables'!$G$2:$G$7,'DMG Tables'!$H$2:$H$7)</f>
        <v>35288000</v>
      </c>
      <c r="OO24" s="1">
        <f>LOOKUP($A24,'DMG Tables'!$P$2:$P$35,'DMG Tables'!$O$2:$O$35)*OO$1*LOOKUP(OO$1,'DMG Tables'!$G$2:$G$7,'DMG Tables'!$H$2:$H$7)</f>
        <v>35376000</v>
      </c>
      <c r="OP24" s="1">
        <f>LOOKUP($A24,'DMG Tables'!$P$2:$P$35,'DMG Tables'!$O$2:$O$35)*OP$1*LOOKUP(OP$1,'DMG Tables'!$G$2:$G$7,'DMG Tables'!$H$2:$H$7)</f>
        <v>35464000</v>
      </c>
      <c r="OQ24" s="1">
        <f>LOOKUP($A24,'DMG Tables'!$P$2:$P$35,'DMG Tables'!$O$2:$O$35)*OQ$1*LOOKUP(OQ$1,'DMG Tables'!$G$2:$G$7,'DMG Tables'!$H$2:$H$7)</f>
        <v>35552000</v>
      </c>
      <c r="OR24" s="1">
        <f>LOOKUP($A24,'DMG Tables'!$P$2:$P$35,'DMG Tables'!$O$2:$O$35)*OR$1*LOOKUP(OR$1,'DMG Tables'!$G$2:$G$7,'DMG Tables'!$H$2:$H$7)</f>
        <v>35640000</v>
      </c>
      <c r="OS24" s="1">
        <f>LOOKUP($A24,'DMG Tables'!$P$2:$P$35,'DMG Tables'!$O$2:$O$35)*OS$1*LOOKUP(OS$1,'DMG Tables'!$G$2:$G$7,'DMG Tables'!$H$2:$H$7)</f>
        <v>35728000</v>
      </c>
      <c r="OT24" s="1">
        <f>LOOKUP($A24,'DMG Tables'!$P$2:$P$35,'DMG Tables'!$O$2:$O$35)*OT$1*LOOKUP(OT$1,'DMG Tables'!$G$2:$G$7,'DMG Tables'!$H$2:$H$7)</f>
        <v>35816000</v>
      </c>
      <c r="OU24" s="1">
        <f>LOOKUP($A24,'DMG Tables'!$P$2:$P$35,'DMG Tables'!$O$2:$O$35)*OU$1*LOOKUP(OU$1,'DMG Tables'!$G$2:$G$7,'DMG Tables'!$H$2:$H$7)</f>
        <v>35904000</v>
      </c>
      <c r="OV24" s="1">
        <f>LOOKUP($A24,'DMG Tables'!$P$2:$P$35,'DMG Tables'!$O$2:$O$35)*OV$1*LOOKUP(OV$1,'DMG Tables'!$G$2:$G$7,'DMG Tables'!$H$2:$H$7)</f>
        <v>35992000</v>
      </c>
      <c r="OW24" s="1">
        <f>LOOKUP($A24,'DMG Tables'!$P$2:$P$35,'DMG Tables'!$O$2:$O$35)*OW$1*LOOKUP(OW$1,'DMG Tables'!$G$2:$G$7,'DMG Tables'!$H$2:$H$7)</f>
        <v>36080000</v>
      </c>
      <c r="OX24" s="1">
        <f>LOOKUP($A24,'DMG Tables'!$P$2:$P$35,'DMG Tables'!$O$2:$O$35)*OX$1*LOOKUP(OX$1,'DMG Tables'!$G$2:$G$7,'DMG Tables'!$H$2:$H$7)</f>
        <v>36168000</v>
      </c>
      <c r="OY24" s="1">
        <f>LOOKUP($A24,'DMG Tables'!$P$2:$P$35,'DMG Tables'!$O$2:$O$35)*OY$1*LOOKUP(OY$1,'DMG Tables'!$G$2:$G$7,'DMG Tables'!$H$2:$H$7)</f>
        <v>36256000</v>
      </c>
      <c r="OZ24" s="1">
        <f>LOOKUP($A24,'DMG Tables'!$P$2:$P$35,'DMG Tables'!$O$2:$O$35)*OZ$1*LOOKUP(OZ$1,'DMG Tables'!$G$2:$G$7,'DMG Tables'!$H$2:$H$7)</f>
        <v>36344000</v>
      </c>
      <c r="PA24" s="1">
        <f>LOOKUP($A24,'DMG Tables'!$P$2:$P$35,'DMG Tables'!$O$2:$O$35)*PA$1*LOOKUP(PA$1,'DMG Tables'!$G$2:$G$7,'DMG Tables'!$H$2:$H$7)</f>
        <v>36432000</v>
      </c>
      <c r="PB24" s="1">
        <f>LOOKUP($A24,'DMG Tables'!$P$2:$P$35,'DMG Tables'!$O$2:$O$35)*PB$1*LOOKUP(PB$1,'DMG Tables'!$G$2:$G$7,'DMG Tables'!$H$2:$H$7)</f>
        <v>36520000</v>
      </c>
      <c r="PC24" s="1">
        <f>LOOKUP($A24,'DMG Tables'!$P$2:$P$35,'DMG Tables'!$O$2:$O$35)*PC$1*LOOKUP(PC$1,'DMG Tables'!$G$2:$G$7,'DMG Tables'!$H$2:$H$7)</f>
        <v>36608000</v>
      </c>
      <c r="PD24" s="1">
        <f>LOOKUP($A24,'DMG Tables'!$P$2:$P$35,'DMG Tables'!$O$2:$O$35)*PD$1*LOOKUP(PD$1,'DMG Tables'!$G$2:$G$7,'DMG Tables'!$H$2:$H$7)</f>
        <v>36696000</v>
      </c>
      <c r="PE24" s="1">
        <f>LOOKUP($A24,'DMG Tables'!$P$2:$P$35,'DMG Tables'!$O$2:$O$35)*PE$1*LOOKUP(PE$1,'DMG Tables'!$G$2:$G$7,'DMG Tables'!$H$2:$H$7)</f>
        <v>36784000</v>
      </c>
      <c r="PF24" s="1">
        <f>LOOKUP($A24,'DMG Tables'!$P$2:$P$35,'DMG Tables'!$O$2:$O$35)*PF$1*LOOKUP(PF$1,'DMG Tables'!$G$2:$G$7,'DMG Tables'!$H$2:$H$7)</f>
        <v>36872000</v>
      </c>
      <c r="PG24" s="1">
        <f>LOOKUP($A24,'DMG Tables'!$P$2:$P$35,'DMG Tables'!$O$2:$O$35)*PG$1*LOOKUP(PG$1,'DMG Tables'!$G$2:$G$7,'DMG Tables'!$H$2:$H$7)</f>
        <v>36960000</v>
      </c>
      <c r="PH24" s="1">
        <f>LOOKUP($A24,'DMG Tables'!$P$2:$P$35,'DMG Tables'!$O$2:$O$35)*PH$1*LOOKUP(PH$1,'DMG Tables'!$G$2:$G$7,'DMG Tables'!$H$2:$H$7)</f>
        <v>37048000</v>
      </c>
      <c r="PI24" s="1">
        <f>LOOKUP($A24,'DMG Tables'!$P$2:$P$35,'DMG Tables'!$O$2:$O$35)*PI$1*LOOKUP(PI$1,'DMG Tables'!$G$2:$G$7,'DMG Tables'!$H$2:$H$7)</f>
        <v>37136000</v>
      </c>
      <c r="PJ24" s="1">
        <f>LOOKUP($A24,'DMG Tables'!$P$2:$P$35,'DMG Tables'!$O$2:$O$35)*PJ$1*LOOKUP(PJ$1,'DMG Tables'!$G$2:$G$7,'DMG Tables'!$H$2:$H$7)</f>
        <v>37224000</v>
      </c>
      <c r="PK24" s="1">
        <f>LOOKUP($A24,'DMG Tables'!$P$2:$P$35,'DMG Tables'!$O$2:$O$35)*PK$1*LOOKUP(PK$1,'DMG Tables'!$G$2:$G$7,'DMG Tables'!$H$2:$H$7)</f>
        <v>37312000</v>
      </c>
      <c r="PL24" s="1">
        <f>LOOKUP($A24,'DMG Tables'!$P$2:$P$35,'DMG Tables'!$O$2:$O$35)*PL$1*LOOKUP(PL$1,'DMG Tables'!$G$2:$G$7,'DMG Tables'!$H$2:$H$7)</f>
        <v>37400000</v>
      </c>
      <c r="PM24" s="1">
        <f>LOOKUP($A24,'DMG Tables'!$P$2:$P$35,'DMG Tables'!$O$2:$O$35)*PM$1*LOOKUP(PM$1,'DMG Tables'!$G$2:$G$7,'DMG Tables'!$H$2:$H$7)</f>
        <v>37488000</v>
      </c>
      <c r="PN24" s="1">
        <f>LOOKUP($A24,'DMG Tables'!$P$2:$P$35,'DMG Tables'!$O$2:$O$35)*PN$1*LOOKUP(PN$1,'DMG Tables'!$G$2:$G$7,'DMG Tables'!$H$2:$H$7)</f>
        <v>37576000</v>
      </c>
      <c r="PO24" s="1">
        <f>LOOKUP($A24,'DMG Tables'!$P$2:$P$35,'DMG Tables'!$O$2:$O$35)*PO$1*LOOKUP(PO$1,'DMG Tables'!$G$2:$G$7,'DMG Tables'!$H$2:$H$7)</f>
        <v>37664000</v>
      </c>
      <c r="PP24" s="1">
        <f>LOOKUP($A24,'DMG Tables'!$P$2:$P$35,'DMG Tables'!$O$2:$O$35)*PP$1*LOOKUP(PP$1,'DMG Tables'!$G$2:$G$7,'DMG Tables'!$H$2:$H$7)</f>
        <v>37752000</v>
      </c>
      <c r="PQ24" s="1">
        <f>LOOKUP($A24,'DMG Tables'!$P$2:$P$35,'DMG Tables'!$O$2:$O$35)*PQ$1*LOOKUP(PQ$1,'DMG Tables'!$G$2:$G$7,'DMG Tables'!$H$2:$H$7)</f>
        <v>37840000</v>
      </c>
      <c r="PR24" s="1">
        <f>LOOKUP($A24,'DMG Tables'!$P$2:$P$35,'DMG Tables'!$O$2:$O$35)*PR$1*LOOKUP(PR$1,'DMG Tables'!$G$2:$G$7,'DMG Tables'!$H$2:$H$7)</f>
        <v>37928000</v>
      </c>
      <c r="PS24" s="1">
        <f>LOOKUP($A24,'DMG Tables'!$P$2:$P$35,'DMG Tables'!$O$2:$O$35)*PS$1*LOOKUP(PS$1,'DMG Tables'!$G$2:$G$7,'DMG Tables'!$H$2:$H$7)</f>
        <v>38016000</v>
      </c>
      <c r="PT24" s="1">
        <f>LOOKUP($A24,'DMG Tables'!$P$2:$P$35,'DMG Tables'!$O$2:$O$35)*PT$1*LOOKUP(PT$1,'DMG Tables'!$G$2:$G$7,'DMG Tables'!$H$2:$H$7)</f>
        <v>38104000</v>
      </c>
      <c r="PU24" s="1">
        <f>LOOKUP($A24,'DMG Tables'!$P$2:$P$35,'DMG Tables'!$O$2:$O$35)*PU$1*LOOKUP(PU$1,'DMG Tables'!$G$2:$G$7,'DMG Tables'!$H$2:$H$7)</f>
        <v>38192000</v>
      </c>
      <c r="PV24" s="1">
        <f>LOOKUP($A24,'DMG Tables'!$P$2:$P$35,'DMG Tables'!$O$2:$O$35)*PV$1*LOOKUP(PV$1,'DMG Tables'!$G$2:$G$7,'DMG Tables'!$H$2:$H$7)</f>
        <v>38280000</v>
      </c>
      <c r="PW24" s="1">
        <f>LOOKUP($A24,'DMG Tables'!$P$2:$P$35,'DMG Tables'!$O$2:$O$35)*PW$1*LOOKUP(PW$1,'DMG Tables'!$G$2:$G$7,'DMG Tables'!$H$2:$H$7)</f>
        <v>38368000</v>
      </c>
      <c r="PX24" s="1">
        <f>LOOKUP($A24,'DMG Tables'!$P$2:$P$35,'DMG Tables'!$O$2:$O$35)*PX$1*LOOKUP(PX$1,'DMG Tables'!$G$2:$G$7,'DMG Tables'!$H$2:$H$7)</f>
        <v>38456000</v>
      </c>
      <c r="PY24" s="1">
        <f>LOOKUP($A24,'DMG Tables'!$P$2:$P$35,'DMG Tables'!$O$2:$O$35)*PY$1*LOOKUP(PY$1,'DMG Tables'!$G$2:$G$7,'DMG Tables'!$H$2:$H$7)</f>
        <v>38544000</v>
      </c>
      <c r="PZ24" s="1">
        <f>LOOKUP($A24,'DMG Tables'!$P$2:$P$35,'DMG Tables'!$O$2:$O$35)*PZ$1*LOOKUP(PZ$1,'DMG Tables'!$G$2:$G$7,'DMG Tables'!$H$2:$H$7)</f>
        <v>38632000</v>
      </c>
      <c r="QA24" s="1">
        <f>LOOKUP($A24,'DMG Tables'!$P$2:$P$35,'DMG Tables'!$O$2:$O$35)*QA$1*LOOKUP(QA$1,'DMG Tables'!$G$2:$G$7,'DMG Tables'!$H$2:$H$7)</f>
        <v>38720000</v>
      </c>
      <c r="QB24" s="1">
        <f>LOOKUP($A24,'DMG Tables'!$P$2:$P$35,'DMG Tables'!$O$2:$O$35)*QB$1*LOOKUP(QB$1,'DMG Tables'!$G$2:$G$7,'DMG Tables'!$H$2:$H$7)</f>
        <v>38808000</v>
      </c>
      <c r="QC24" s="1">
        <f>LOOKUP($A24,'DMG Tables'!$P$2:$P$35,'DMG Tables'!$O$2:$O$35)*QC$1*LOOKUP(QC$1,'DMG Tables'!$G$2:$G$7,'DMG Tables'!$H$2:$H$7)</f>
        <v>38896000</v>
      </c>
      <c r="QD24" s="1">
        <f>LOOKUP($A24,'DMG Tables'!$P$2:$P$35,'DMG Tables'!$O$2:$O$35)*QD$1*LOOKUP(QD$1,'DMG Tables'!$G$2:$G$7,'DMG Tables'!$H$2:$H$7)</f>
        <v>38984000</v>
      </c>
      <c r="QE24" s="1">
        <f>LOOKUP($A24,'DMG Tables'!$P$2:$P$35,'DMG Tables'!$O$2:$O$35)*QE$1*LOOKUP(QE$1,'DMG Tables'!$G$2:$G$7,'DMG Tables'!$H$2:$H$7)</f>
        <v>39072000</v>
      </c>
      <c r="QF24" s="1">
        <f>LOOKUP($A24,'DMG Tables'!$P$2:$P$35,'DMG Tables'!$O$2:$O$35)*QF$1*LOOKUP(QF$1,'DMG Tables'!$G$2:$G$7,'DMG Tables'!$H$2:$H$7)</f>
        <v>39160000</v>
      </c>
      <c r="QG24" s="1">
        <f>LOOKUP($A24,'DMG Tables'!$P$2:$P$35,'DMG Tables'!$O$2:$O$35)*QG$1*LOOKUP(QG$1,'DMG Tables'!$G$2:$G$7,'DMG Tables'!$H$2:$H$7)</f>
        <v>39248000</v>
      </c>
      <c r="QH24" s="1">
        <f>LOOKUP($A24,'DMG Tables'!$P$2:$P$35,'DMG Tables'!$O$2:$O$35)*QH$1*LOOKUP(QH$1,'DMG Tables'!$G$2:$G$7,'DMG Tables'!$H$2:$H$7)</f>
        <v>39336000</v>
      </c>
      <c r="QI24" s="1">
        <f>LOOKUP($A24,'DMG Tables'!$P$2:$P$35,'DMG Tables'!$O$2:$O$35)*QI$1*LOOKUP(QI$1,'DMG Tables'!$G$2:$G$7,'DMG Tables'!$H$2:$H$7)</f>
        <v>39424000</v>
      </c>
      <c r="QJ24" s="1">
        <f>LOOKUP($A24,'DMG Tables'!$P$2:$P$35,'DMG Tables'!$O$2:$O$35)*QJ$1*LOOKUP(QJ$1,'DMG Tables'!$G$2:$G$7,'DMG Tables'!$H$2:$H$7)</f>
        <v>39512000</v>
      </c>
      <c r="QK24" s="1">
        <f>LOOKUP($A24,'DMG Tables'!$P$2:$P$35,'DMG Tables'!$O$2:$O$35)*QK$1*LOOKUP(QK$1,'DMG Tables'!$G$2:$G$7,'DMG Tables'!$H$2:$H$7)</f>
        <v>39600000</v>
      </c>
      <c r="QL24" s="1">
        <f>LOOKUP($A24,'DMG Tables'!$P$2:$P$35,'DMG Tables'!$O$2:$O$35)*QL$1*LOOKUP(QL$1,'DMG Tables'!$G$2:$G$7,'DMG Tables'!$H$2:$H$7)</f>
        <v>39688000</v>
      </c>
      <c r="QM24" s="1">
        <f>LOOKUP($A24,'DMG Tables'!$P$2:$P$35,'DMG Tables'!$O$2:$O$35)*QM$1*LOOKUP(QM$1,'DMG Tables'!$G$2:$G$7,'DMG Tables'!$H$2:$H$7)</f>
        <v>39776000</v>
      </c>
      <c r="QN24" s="1">
        <f>LOOKUP($A24,'DMG Tables'!$P$2:$P$35,'DMG Tables'!$O$2:$O$35)*QN$1*LOOKUP(QN$1,'DMG Tables'!$G$2:$G$7,'DMG Tables'!$H$2:$H$7)</f>
        <v>39864000</v>
      </c>
      <c r="QO24" s="1">
        <f>LOOKUP($A24,'DMG Tables'!$P$2:$P$35,'DMG Tables'!$O$2:$O$35)*QO$1*LOOKUP(QO$1,'DMG Tables'!$G$2:$G$7,'DMG Tables'!$H$2:$H$7)</f>
        <v>39952000</v>
      </c>
      <c r="QP24" s="1">
        <f>LOOKUP($A24,'DMG Tables'!$P$2:$P$35,'DMG Tables'!$O$2:$O$35)*QP$1*LOOKUP(QP$1,'DMG Tables'!$G$2:$G$7,'DMG Tables'!$H$2:$H$7)</f>
        <v>40040000</v>
      </c>
      <c r="QQ24" s="1">
        <f>LOOKUP($A24,'DMG Tables'!$P$2:$P$35,'DMG Tables'!$O$2:$O$35)*QQ$1*LOOKUP(QQ$1,'DMG Tables'!$G$2:$G$7,'DMG Tables'!$H$2:$H$7)</f>
        <v>40128000</v>
      </c>
      <c r="QR24" s="1">
        <f>LOOKUP($A24,'DMG Tables'!$P$2:$P$35,'DMG Tables'!$O$2:$O$35)*QR$1*LOOKUP(QR$1,'DMG Tables'!$G$2:$G$7,'DMG Tables'!$H$2:$H$7)</f>
        <v>40216000</v>
      </c>
      <c r="QS24" s="1">
        <f>LOOKUP($A24,'DMG Tables'!$P$2:$P$35,'DMG Tables'!$O$2:$O$35)*QS$1*LOOKUP(QS$1,'DMG Tables'!$G$2:$G$7,'DMG Tables'!$H$2:$H$7)</f>
        <v>40304000</v>
      </c>
      <c r="QT24" s="1">
        <f>LOOKUP($A24,'DMG Tables'!$P$2:$P$35,'DMG Tables'!$O$2:$O$35)*QT$1*LOOKUP(QT$1,'DMG Tables'!$G$2:$G$7,'DMG Tables'!$H$2:$H$7)</f>
        <v>40392000</v>
      </c>
      <c r="QU24" s="1">
        <f>LOOKUP($A24,'DMG Tables'!$P$2:$P$35,'DMG Tables'!$O$2:$O$35)*QU$1*LOOKUP(QU$1,'DMG Tables'!$G$2:$G$7,'DMG Tables'!$H$2:$H$7)</f>
        <v>40480000</v>
      </c>
      <c r="QV24" s="1">
        <f>LOOKUP($A24,'DMG Tables'!$P$2:$P$35,'DMG Tables'!$O$2:$O$35)*QV$1*LOOKUP(QV$1,'DMG Tables'!$G$2:$G$7,'DMG Tables'!$H$2:$H$7)</f>
        <v>40568000</v>
      </c>
      <c r="QW24" s="1">
        <f>LOOKUP($A24,'DMG Tables'!$P$2:$P$35,'DMG Tables'!$O$2:$O$35)*QW$1*LOOKUP(QW$1,'DMG Tables'!$G$2:$G$7,'DMG Tables'!$H$2:$H$7)</f>
        <v>40656000</v>
      </c>
      <c r="QX24" s="1">
        <f>LOOKUP($A24,'DMG Tables'!$P$2:$P$35,'DMG Tables'!$O$2:$O$35)*QX$1*LOOKUP(QX$1,'DMG Tables'!$G$2:$G$7,'DMG Tables'!$H$2:$H$7)</f>
        <v>40744000</v>
      </c>
      <c r="QY24" s="1">
        <f>LOOKUP($A24,'DMG Tables'!$P$2:$P$35,'DMG Tables'!$O$2:$O$35)*QY$1*LOOKUP(QY$1,'DMG Tables'!$G$2:$G$7,'DMG Tables'!$H$2:$H$7)</f>
        <v>40832000</v>
      </c>
      <c r="QZ24" s="1">
        <f>LOOKUP($A24,'DMG Tables'!$P$2:$P$35,'DMG Tables'!$O$2:$O$35)*QZ$1*LOOKUP(QZ$1,'DMG Tables'!$G$2:$G$7,'DMG Tables'!$H$2:$H$7)</f>
        <v>40920000</v>
      </c>
      <c r="RA24" s="1">
        <f>LOOKUP($A24,'DMG Tables'!$P$2:$P$35,'DMG Tables'!$O$2:$O$35)*RA$1*LOOKUP(RA$1,'DMG Tables'!$G$2:$G$7,'DMG Tables'!$H$2:$H$7)</f>
        <v>41008000</v>
      </c>
      <c r="RB24" s="1">
        <f>LOOKUP($A24,'DMG Tables'!$P$2:$P$35,'DMG Tables'!$O$2:$O$35)*RB$1*LOOKUP(RB$1,'DMG Tables'!$G$2:$G$7,'DMG Tables'!$H$2:$H$7)</f>
        <v>41096000</v>
      </c>
      <c r="RC24" s="1">
        <f>LOOKUP($A24,'DMG Tables'!$P$2:$P$35,'DMG Tables'!$O$2:$O$35)*RC$1*LOOKUP(RC$1,'DMG Tables'!$G$2:$G$7,'DMG Tables'!$H$2:$H$7)</f>
        <v>41184000</v>
      </c>
      <c r="RD24" s="1">
        <f>LOOKUP($A24,'DMG Tables'!$P$2:$P$35,'DMG Tables'!$O$2:$O$35)*RD$1*LOOKUP(RD$1,'DMG Tables'!$G$2:$G$7,'DMG Tables'!$H$2:$H$7)</f>
        <v>41272000</v>
      </c>
      <c r="RE24" s="1">
        <f>LOOKUP($A24,'DMG Tables'!$P$2:$P$35,'DMG Tables'!$O$2:$O$35)*RE$1*LOOKUP(RE$1,'DMG Tables'!$G$2:$G$7,'DMG Tables'!$H$2:$H$7)</f>
        <v>41360000</v>
      </c>
      <c r="RF24" s="1">
        <f>LOOKUP($A24,'DMG Tables'!$P$2:$P$35,'DMG Tables'!$O$2:$O$35)*RF$1*LOOKUP(RF$1,'DMG Tables'!$G$2:$G$7,'DMG Tables'!$H$2:$H$7)</f>
        <v>41448000</v>
      </c>
      <c r="RG24" s="1">
        <f>LOOKUP($A24,'DMG Tables'!$P$2:$P$35,'DMG Tables'!$O$2:$O$35)*RG$1*LOOKUP(RG$1,'DMG Tables'!$G$2:$G$7,'DMG Tables'!$H$2:$H$7)</f>
        <v>41536000</v>
      </c>
      <c r="RH24" s="1">
        <f>LOOKUP($A24,'DMG Tables'!$P$2:$P$35,'DMG Tables'!$O$2:$O$35)*RH$1*LOOKUP(RH$1,'DMG Tables'!$G$2:$G$7,'DMG Tables'!$H$2:$H$7)</f>
        <v>41624000</v>
      </c>
      <c r="RI24" s="1">
        <f>LOOKUP($A24,'DMG Tables'!$P$2:$P$35,'DMG Tables'!$O$2:$O$35)*RI$1*LOOKUP(RI$1,'DMG Tables'!$G$2:$G$7,'DMG Tables'!$H$2:$H$7)</f>
        <v>41712000</v>
      </c>
      <c r="RJ24" s="1">
        <f>LOOKUP($A24,'DMG Tables'!$P$2:$P$35,'DMG Tables'!$O$2:$O$35)*RJ$1*LOOKUP(RJ$1,'DMG Tables'!$G$2:$G$7,'DMG Tables'!$H$2:$H$7)</f>
        <v>41800000</v>
      </c>
      <c r="RK24" s="1">
        <f>LOOKUP($A24,'DMG Tables'!$P$2:$P$35,'DMG Tables'!$O$2:$O$35)*RK$1*LOOKUP(RK$1,'DMG Tables'!$G$2:$G$7,'DMG Tables'!$H$2:$H$7)</f>
        <v>41888000</v>
      </c>
      <c r="RL24" s="1">
        <f>LOOKUP($A24,'DMG Tables'!$P$2:$P$35,'DMG Tables'!$O$2:$O$35)*RL$1*LOOKUP(RL$1,'DMG Tables'!$G$2:$G$7,'DMG Tables'!$H$2:$H$7)</f>
        <v>41976000</v>
      </c>
      <c r="RM24" s="1">
        <f>LOOKUP($A24,'DMG Tables'!$P$2:$P$35,'DMG Tables'!$O$2:$O$35)*RM$1*LOOKUP(RM$1,'DMG Tables'!$G$2:$G$7,'DMG Tables'!$H$2:$H$7)</f>
        <v>42064000</v>
      </c>
      <c r="RN24" s="1">
        <f>LOOKUP($A24,'DMG Tables'!$P$2:$P$35,'DMG Tables'!$O$2:$O$35)*RN$1*LOOKUP(RN$1,'DMG Tables'!$G$2:$G$7,'DMG Tables'!$H$2:$H$7)</f>
        <v>42152000</v>
      </c>
      <c r="RO24" s="1">
        <f>LOOKUP($A24,'DMG Tables'!$P$2:$P$35,'DMG Tables'!$O$2:$O$35)*RO$1*LOOKUP(RO$1,'DMG Tables'!$G$2:$G$7,'DMG Tables'!$H$2:$H$7)</f>
        <v>42240000</v>
      </c>
      <c r="RP24" s="1">
        <f>LOOKUP($A24,'DMG Tables'!$P$2:$P$35,'DMG Tables'!$O$2:$O$35)*RP$1*LOOKUP(RP$1,'DMG Tables'!$G$2:$G$7,'DMG Tables'!$H$2:$H$7)</f>
        <v>42328000</v>
      </c>
      <c r="RQ24" s="1">
        <f>LOOKUP($A24,'DMG Tables'!$P$2:$P$35,'DMG Tables'!$O$2:$O$35)*RQ$1*LOOKUP(RQ$1,'DMG Tables'!$G$2:$G$7,'DMG Tables'!$H$2:$H$7)</f>
        <v>42416000</v>
      </c>
      <c r="RR24" s="1">
        <f>LOOKUP($A24,'DMG Tables'!$P$2:$P$35,'DMG Tables'!$O$2:$O$35)*RR$1*LOOKUP(RR$1,'DMG Tables'!$G$2:$G$7,'DMG Tables'!$H$2:$H$7)</f>
        <v>42504000</v>
      </c>
      <c r="RS24" s="1">
        <f>LOOKUP($A24,'DMG Tables'!$P$2:$P$35,'DMG Tables'!$O$2:$O$35)*RS$1*LOOKUP(RS$1,'DMG Tables'!$G$2:$G$7,'DMG Tables'!$H$2:$H$7)</f>
        <v>42592000</v>
      </c>
      <c r="RT24" s="1">
        <f>LOOKUP($A24,'DMG Tables'!$P$2:$P$35,'DMG Tables'!$O$2:$O$35)*RT$1*LOOKUP(RT$1,'DMG Tables'!$G$2:$G$7,'DMG Tables'!$H$2:$H$7)</f>
        <v>42680000</v>
      </c>
      <c r="RU24" s="1">
        <f>LOOKUP($A24,'DMG Tables'!$P$2:$P$35,'DMG Tables'!$O$2:$O$35)*RU$1*LOOKUP(RU$1,'DMG Tables'!$G$2:$G$7,'DMG Tables'!$H$2:$H$7)</f>
        <v>42768000</v>
      </c>
      <c r="RV24" s="1">
        <f>LOOKUP($A24,'DMG Tables'!$P$2:$P$35,'DMG Tables'!$O$2:$O$35)*RV$1*LOOKUP(RV$1,'DMG Tables'!$G$2:$G$7,'DMG Tables'!$H$2:$H$7)</f>
        <v>42856000</v>
      </c>
      <c r="RW24" s="1">
        <f>LOOKUP($A24,'DMG Tables'!$P$2:$P$35,'DMG Tables'!$O$2:$O$35)*RW$1*LOOKUP(RW$1,'DMG Tables'!$G$2:$G$7,'DMG Tables'!$H$2:$H$7)</f>
        <v>42944000</v>
      </c>
      <c r="RX24" s="1">
        <f>LOOKUP($A24,'DMG Tables'!$P$2:$P$35,'DMG Tables'!$O$2:$O$35)*RX$1*LOOKUP(RX$1,'DMG Tables'!$G$2:$G$7,'DMG Tables'!$H$2:$H$7)</f>
        <v>43032000</v>
      </c>
      <c r="RY24" s="1">
        <f>LOOKUP($A24,'DMG Tables'!$P$2:$P$35,'DMG Tables'!$O$2:$O$35)*RY$1*LOOKUP(RY$1,'DMG Tables'!$G$2:$G$7,'DMG Tables'!$H$2:$H$7)</f>
        <v>43120000</v>
      </c>
      <c r="RZ24" s="1">
        <f>LOOKUP($A24,'DMG Tables'!$P$2:$P$35,'DMG Tables'!$O$2:$O$35)*RZ$1*LOOKUP(RZ$1,'DMG Tables'!$G$2:$G$7,'DMG Tables'!$H$2:$H$7)</f>
        <v>43208000</v>
      </c>
      <c r="SA24" s="1">
        <f>LOOKUP($A24,'DMG Tables'!$P$2:$P$35,'DMG Tables'!$O$2:$O$35)*SA$1*LOOKUP(SA$1,'DMG Tables'!$G$2:$G$7,'DMG Tables'!$H$2:$H$7)</f>
        <v>43296000</v>
      </c>
      <c r="SB24" s="1">
        <f>LOOKUP($A24,'DMG Tables'!$P$2:$P$35,'DMG Tables'!$O$2:$O$35)*SB$1*LOOKUP(SB$1,'DMG Tables'!$G$2:$G$7,'DMG Tables'!$H$2:$H$7)</f>
        <v>43384000</v>
      </c>
      <c r="SC24" s="1">
        <f>LOOKUP($A24,'DMG Tables'!$P$2:$P$35,'DMG Tables'!$O$2:$O$35)*SC$1*LOOKUP(SC$1,'DMG Tables'!$G$2:$G$7,'DMG Tables'!$H$2:$H$7)</f>
        <v>43472000</v>
      </c>
      <c r="SD24" s="1">
        <f>LOOKUP($A24,'DMG Tables'!$P$2:$P$35,'DMG Tables'!$O$2:$O$35)*SD$1*LOOKUP(SD$1,'DMG Tables'!$G$2:$G$7,'DMG Tables'!$H$2:$H$7)</f>
        <v>43560000</v>
      </c>
      <c r="SE24" s="1">
        <f>LOOKUP($A24,'DMG Tables'!$P$2:$P$35,'DMG Tables'!$O$2:$O$35)*SE$1*LOOKUP(SE$1,'DMG Tables'!$G$2:$G$7,'DMG Tables'!$H$2:$H$7)</f>
        <v>43648000</v>
      </c>
      <c r="SF24" s="1">
        <f>LOOKUP($A24,'DMG Tables'!$P$2:$P$35,'DMG Tables'!$O$2:$O$35)*SF$1*LOOKUP(SF$1,'DMG Tables'!$G$2:$G$7,'DMG Tables'!$H$2:$H$7)</f>
        <v>43736000</v>
      </c>
      <c r="SG24" s="1">
        <f>LOOKUP($A24,'DMG Tables'!$P$2:$P$35,'DMG Tables'!$O$2:$O$35)*SG$1*LOOKUP(SG$1,'DMG Tables'!$G$2:$G$7,'DMG Tables'!$H$2:$H$7)</f>
        <v>43824000</v>
      </c>
      <c r="SH24" s="1">
        <f>LOOKUP($A24,'DMG Tables'!$P$2:$P$35,'DMG Tables'!$O$2:$O$35)*SH$1*LOOKUP(SH$1,'DMG Tables'!$G$2:$G$7,'DMG Tables'!$H$2:$H$7)</f>
        <v>43912000</v>
      </c>
      <c r="SI24" s="1">
        <f>LOOKUP($A24,'DMG Tables'!$P$2:$P$35,'DMG Tables'!$O$2:$O$35)*SI$1*LOOKUP(SI$1,'DMG Tables'!$G$2:$G$7,'DMG Tables'!$H$2:$H$7)</f>
        <v>44000000</v>
      </c>
      <c r="SJ24" s="1">
        <f>LOOKUP($A24,'DMG Tables'!$P$2:$P$35,'DMG Tables'!$O$2:$O$35)*SJ$1*LOOKUP(SJ$1,'DMG Tables'!$G$2:$G$7,'DMG Tables'!$H$2:$H$7)</f>
        <v>44088000</v>
      </c>
      <c r="SK24" s="1">
        <f>LOOKUP($A24,'DMG Tables'!$P$2:$P$35,'DMG Tables'!$O$2:$O$35)*SK$1*LOOKUP(SK$1,'DMG Tables'!$G$2:$G$7,'DMG Tables'!$H$2:$H$7)</f>
        <v>44176000</v>
      </c>
      <c r="SL24" s="1">
        <f>LOOKUP($A24,'DMG Tables'!$P$2:$P$35,'DMG Tables'!$O$2:$O$35)*SL$1*LOOKUP(SL$1,'DMG Tables'!$G$2:$G$7,'DMG Tables'!$H$2:$H$7)</f>
        <v>44264000</v>
      </c>
      <c r="SM24" s="1">
        <f>LOOKUP($A24,'DMG Tables'!$P$2:$P$35,'DMG Tables'!$O$2:$O$35)*SM$1*LOOKUP(SM$1,'DMG Tables'!$G$2:$G$7,'DMG Tables'!$H$2:$H$7)</f>
        <v>44352000</v>
      </c>
      <c r="SN24" s="1">
        <f>LOOKUP($A24,'DMG Tables'!$P$2:$P$35,'DMG Tables'!$O$2:$O$35)*SN$1*LOOKUP(SN$1,'DMG Tables'!$G$2:$G$7,'DMG Tables'!$H$2:$H$7)</f>
        <v>44440000</v>
      </c>
      <c r="SO24" s="1">
        <f>LOOKUP($A24,'DMG Tables'!$P$2:$P$35,'DMG Tables'!$O$2:$O$35)*SO$1*LOOKUP(SO$1,'DMG Tables'!$G$2:$G$7,'DMG Tables'!$H$2:$H$7)</f>
        <v>44528000</v>
      </c>
      <c r="SP24" s="1">
        <f>LOOKUP($A24,'DMG Tables'!$P$2:$P$35,'DMG Tables'!$O$2:$O$35)*SP$1*LOOKUP(SP$1,'DMG Tables'!$G$2:$G$7,'DMG Tables'!$H$2:$H$7)</f>
        <v>44616000</v>
      </c>
      <c r="SQ24" s="1">
        <f>LOOKUP($A24,'DMG Tables'!$P$2:$P$35,'DMG Tables'!$O$2:$O$35)*SQ$1*LOOKUP(SQ$1,'DMG Tables'!$G$2:$G$7,'DMG Tables'!$H$2:$H$7)</f>
        <v>44704000</v>
      </c>
      <c r="SR24" s="1">
        <f>LOOKUP($A24,'DMG Tables'!$P$2:$P$35,'DMG Tables'!$O$2:$O$35)*SR$1*LOOKUP(SR$1,'DMG Tables'!$G$2:$G$7,'DMG Tables'!$H$2:$H$7)</f>
        <v>44792000</v>
      </c>
      <c r="SS24" s="1">
        <f>LOOKUP($A24,'DMG Tables'!$P$2:$P$35,'DMG Tables'!$O$2:$O$35)*SS$1*LOOKUP(SS$1,'DMG Tables'!$G$2:$G$7,'DMG Tables'!$H$2:$H$7)</f>
        <v>44880000</v>
      </c>
      <c r="ST24" s="1">
        <f>LOOKUP($A24,'DMG Tables'!$P$2:$P$35,'DMG Tables'!$O$2:$O$35)*ST$1*LOOKUP(ST$1,'DMG Tables'!$G$2:$G$7,'DMG Tables'!$H$2:$H$7)</f>
        <v>44968000</v>
      </c>
      <c r="SU24" s="1">
        <f>LOOKUP($A24,'DMG Tables'!$P$2:$P$35,'DMG Tables'!$O$2:$O$35)*SU$1*LOOKUP(SU$1,'DMG Tables'!$G$2:$G$7,'DMG Tables'!$H$2:$H$7)</f>
        <v>45056000</v>
      </c>
      <c r="SV24" s="1">
        <f>LOOKUP($A24,'DMG Tables'!$P$2:$P$35,'DMG Tables'!$O$2:$O$35)*SV$1*LOOKUP(SV$1,'DMG Tables'!$G$2:$G$7,'DMG Tables'!$H$2:$H$7)</f>
        <v>45144000</v>
      </c>
      <c r="SW24" s="1">
        <f>LOOKUP($A24,'DMG Tables'!$P$2:$P$35,'DMG Tables'!$O$2:$O$35)*SW$1*LOOKUP(SW$1,'DMG Tables'!$G$2:$G$7,'DMG Tables'!$H$2:$H$7)</f>
        <v>45232000</v>
      </c>
      <c r="SX24" s="1">
        <f>LOOKUP($A24,'DMG Tables'!$P$2:$P$35,'DMG Tables'!$O$2:$O$35)*SX$1*LOOKUP(SX$1,'DMG Tables'!$G$2:$G$7,'DMG Tables'!$H$2:$H$7)</f>
        <v>45320000</v>
      </c>
      <c r="SY24" s="1">
        <f>LOOKUP($A24,'DMG Tables'!$P$2:$P$35,'DMG Tables'!$O$2:$O$35)*SY$1*LOOKUP(SY$1,'DMG Tables'!$G$2:$G$7,'DMG Tables'!$H$2:$H$7)</f>
        <v>45408000</v>
      </c>
      <c r="SZ24" s="1">
        <f>LOOKUP($A24,'DMG Tables'!$P$2:$P$35,'DMG Tables'!$O$2:$O$35)*SZ$1*LOOKUP(SZ$1,'DMG Tables'!$G$2:$G$7,'DMG Tables'!$H$2:$H$7)</f>
        <v>45496000</v>
      </c>
      <c r="TA24" s="1">
        <f>LOOKUP($A24,'DMG Tables'!$P$2:$P$35,'DMG Tables'!$O$2:$O$35)*TA$1*LOOKUP(TA$1,'DMG Tables'!$G$2:$G$7,'DMG Tables'!$H$2:$H$7)</f>
        <v>45584000</v>
      </c>
      <c r="TB24" s="1">
        <f>LOOKUP($A24,'DMG Tables'!$P$2:$P$35,'DMG Tables'!$O$2:$O$35)*TB$1*LOOKUP(TB$1,'DMG Tables'!$G$2:$G$7,'DMG Tables'!$H$2:$H$7)</f>
        <v>45672000</v>
      </c>
      <c r="TC24" s="1">
        <f>LOOKUP($A24,'DMG Tables'!$P$2:$P$35,'DMG Tables'!$O$2:$O$35)*TC$1*LOOKUP(TC$1,'DMG Tables'!$G$2:$G$7,'DMG Tables'!$H$2:$H$7)</f>
        <v>45760000</v>
      </c>
      <c r="TD24" s="1">
        <f>LOOKUP($A24,'DMG Tables'!$P$2:$P$35,'DMG Tables'!$O$2:$O$35)*TD$1*LOOKUP(TD$1,'DMG Tables'!$G$2:$G$7,'DMG Tables'!$H$2:$H$7)</f>
        <v>45848000</v>
      </c>
      <c r="TE24" s="1">
        <f>LOOKUP($A24,'DMG Tables'!$P$2:$P$35,'DMG Tables'!$O$2:$O$35)*TE$1*LOOKUP(TE$1,'DMG Tables'!$G$2:$G$7,'DMG Tables'!$H$2:$H$7)</f>
        <v>45936000</v>
      </c>
      <c r="TF24" s="1">
        <f>LOOKUP($A24,'DMG Tables'!$P$2:$P$35,'DMG Tables'!$O$2:$O$35)*TF$1*LOOKUP(TF$1,'DMG Tables'!$G$2:$G$7,'DMG Tables'!$H$2:$H$7)</f>
        <v>46024000</v>
      </c>
      <c r="TG24" s="1">
        <f>LOOKUP($A24,'DMG Tables'!$P$2:$P$35,'DMG Tables'!$O$2:$O$35)*TG$1*LOOKUP(TG$1,'DMG Tables'!$G$2:$G$7,'DMG Tables'!$H$2:$H$7)</f>
        <v>46112000</v>
      </c>
      <c r="TH24" s="1">
        <f>LOOKUP($A24,'DMG Tables'!$P$2:$P$35,'DMG Tables'!$O$2:$O$35)*TH$1*LOOKUP(TH$1,'DMG Tables'!$G$2:$G$7,'DMG Tables'!$H$2:$H$7)</f>
        <v>46200000</v>
      </c>
      <c r="TI24" s="1">
        <f>LOOKUP($A24,'DMG Tables'!$P$2:$P$35,'DMG Tables'!$O$2:$O$35)*TI$1*LOOKUP(TI$1,'DMG Tables'!$G$2:$G$7,'DMG Tables'!$H$2:$H$7)</f>
        <v>46288000</v>
      </c>
      <c r="TJ24" s="1">
        <f>LOOKUP($A24,'DMG Tables'!$P$2:$P$35,'DMG Tables'!$O$2:$O$35)*TJ$1*LOOKUP(TJ$1,'DMG Tables'!$G$2:$G$7,'DMG Tables'!$H$2:$H$7)</f>
        <v>46376000</v>
      </c>
      <c r="TK24" s="1">
        <f>LOOKUP($A24,'DMG Tables'!$P$2:$P$35,'DMG Tables'!$O$2:$O$35)*TK$1*LOOKUP(TK$1,'DMG Tables'!$G$2:$G$7,'DMG Tables'!$H$2:$H$7)</f>
        <v>46464000</v>
      </c>
      <c r="TL24" s="1">
        <f>LOOKUP($A24,'DMG Tables'!$P$2:$P$35,'DMG Tables'!$O$2:$O$35)*TL$1*LOOKUP(TL$1,'DMG Tables'!$G$2:$G$7,'DMG Tables'!$H$2:$H$7)</f>
        <v>46552000</v>
      </c>
      <c r="TM24" s="1">
        <f>LOOKUP($A24,'DMG Tables'!$P$2:$P$35,'DMG Tables'!$O$2:$O$35)*TM$1*LOOKUP(TM$1,'DMG Tables'!$G$2:$G$7,'DMG Tables'!$H$2:$H$7)</f>
        <v>46640000</v>
      </c>
      <c r="TN24" s="1">
        <f>LOOKUP($A24,'DMG Tables'!$P$2:$P$35,'DMG Tables'!$O$2:$O$35)*TN$1*LOOKUP(TN$1,'DMG Tables'!$G$2:$G$7,'DMG Tables'!$H$2:$H$7)</f>
        <v>46728000</v>
      </c>
      <c r="TO24" s="1">
        <f>LOOKUP($A24,'DMG Tables'!$P$2:$P$35,'DMG Tables'!$O$2:$O$35)*TO$1*LOOKUP(TO$1,'DMG Tables'!$G$2:$G$7,'DMG Tables'!$H$2:$H$7)</f>
        <v>46816000</v>
      </c>
      <c r="TP24" s="1">
        <f>LOOKUP($A24,'DMG Tables'!$P$2:$P$35,'DMG Tables'!$O$2:$O$35)*TP$1*LOOKUP(TP$1,'DMG Tables'!$G$2:$G$7,'DMG Tables'!$H$2:$H$7)</f>
        <v>46904000</v>
      </c>
      <c r="TQ24" s="1">
        <f>LOOKUP($A24,'DMG Tables'!$P$2:$P$35,'DMG Tables'!$O$2:$O$35)*TQ$1*LOOKUP(TQ$1,'DMG Tables'!$G$2:$G$7,'DMG Tables'!$H$2:$H$7)</f>
        <v>46992000</v>
      </c>
      <c r="TR24" s="1">
        <f>LOOKUP($A24,'DMG Tables'!$P$2:$P$35,'DMG Tables'!$O$2:$O$35)*TR$1*LOOKUP(TR$1,'DMG Tables'!$G$2:$G$7,'DMG Tables'!$H$2:$H$7)</f>
        <v>47080000</v>
      </c>
      <c r="TS24" s="1">
        <f>LOOKUP($A24,'DMG Tables'!$P$2:$P$35,'DMG Tables'!$O$2:$O$35)*TS$1*LOOKUP(TS$1,'DMG Tables'!$G$2:$G$7,'DMG Tables'!$H$2:$H$7)</f>
        <v>47168000</v>
      </c>
      <c r="TT24" s="1">
        <f>LOOKUP($A24,'DMG Tables'!$P$2:$P$35,'DMG Tables'!$O$2:$O$35)*TT$1*LOOKUP(TT$1,'DMG Tables'!$G$2:$G$7,'DMG Tables'!$H$2:$H$7)</f>
        <v>47256000</v>
      </c>
      <c r="TU24" s="1">
        <f>LOOKUP($A24,'DMG Tables'!$P$2:$P$35,'DMG Tables'!$O$2:$O$35)*TU$1*LOOKUP(TU$1,'DMG Tables'!$G$2:$G$7,'DMG Tables'!$H$2:$H$7)</f>
        <v>47344000</v>
      </c>
      <c r="TV24" s="1">
        <f>LOOKUP($A24,'DMG Tables'!$P$2:$P$35,'DMG Tables'!$O$2:$O$35)*TV$1*LOOKUP(TV$1,'DMG Tables'!$G$2:$G$7,'DMG Tables'!$H$2:$H$7)</f>
        <v>47432000</v>
      </c>
      <c r="TW24" s="1">
        <f>LOOKUP($A24,'DMG Tables'!$P$2:$P$35,'DMG Tables'!$O$2:$O$35)*TW$1*LOOKUP(TW$1,'DMG Tables'!$G$2:$G$7,'DMG Tables'!$H$2:$H$7)</f>
        <v>47520000</v>
      </c>
      <c r="TX24" s="1">
        <f>LOOKUP($A24,'DMG Tables'!$P$2:$P$35,'DMG Tables'!$O$2:$O$35)*TX$1*LOOKUP(TX$1,'DMG Tables'!$G$2:$G$7,'DMG Tables'!$H$2:$H$7)</f>
        <v>47608000</v>
      </c>
      <c r="TY24" s="1">
        <f>LOOKUP($A24,'DMG Tables'!$P$2:$P$35,'DMG Tables'!$O$2:$O$35)*TY$1*LOOKUP(TY$1,'DMG Tables'!$G$2:$G$7,'DMG Tables'!$H$2:$H$7)</f>
        <v>47696000</v>
      </c>
      <c r="TZ24" s="1">
        <f>LOOKUP($A24,'DMG Tables'!$P$2:$P$35,'DMG Tables'!$O$2:$O$35)*TZ$1*LOOKUP(TZ$1,'DMG Tables'!$G$2:$G$7,'DMG Tables'!$H$2:$H$7)</f>
        <v>47784000</v>
      </c>
      <c r="UA24" s="1">
        <f>LOOKUP($A24,'DMG Tables'!$P$2:$P$35,'DMG Tables'!$O$2:$O$35)*UA$1*LOOKUP(UA$1,'DMG Tables'!$G$2:$G$7,'DMG Tables'!$H$2:$H$7)</f>
        <v>47872000</v>
      </c>
      <c r="UB24" s="1">
        <f>LOOKUP($A24,'DMG Tables'!$P$2:$P$35,'DMG Tables'!$O$2:$O$35)*UB$1*LOOKUP(UB$1,'DMG Tables'!$G$2:$G$7,'DMG Tables'!$H$2:$H$7)</f>
        <v>47960000</v>
      </c>
      <c r="UC24" s="1">
        <f>LOOKUP($A24,'DMG Tables'!$P$2:$P$35,'DMG Tables'!$O$2:$O$35)*UC$1*LOOKUP(UC$1,'DMG Tables'!$G$2:$G$7,'DMG Tables'!$H$2:$H$7)</f>
        <v>48048000</v>
      </c>
      <c r="UD24" s="1">
        <f>LOOKUP($A24,'DMG Tables'!$P$2:$P$35,'DMG Tables'!$O$2:$O$35)*UD$1*LOOKUP(UD$1,'DMG Tables'!$G$2:$G$7,'DMG Tables'!$H$2:$H$7)</f>
        <v>48136000</v>
      </c>
      <c r="UE24" s="1">
        <f>LOOKUP($A24,'DMG Tables'!$P$2:$P$35,'DMG Tables'!$O$2:$O$35)*UE$1*LOOKUP(UE$1,'DMG Tables'!$G$2:$G$7,'DMG Tables'!$H$2:$H$7)</f>
        <v>48224000</v>
      </c>
      <c r="UF24" s="1">
        <f>LOOKUP($A24,'DMG Tables'!$P$2:$P$35,'DMG Tables'!$O$2:$O$35)*UF$1*LOOKUP(UF$1,'DMG Tables'!$G$2:$G$7,'DMG Tables'!$H$2:$H$7)</f>
        <v>48312000</v>
      </c>
      <c r="UG24" s="1">
        <f>LOOKUP($A24,'DMG Tables'!$P$2:$P$35,'DMG Tables'!$O$2:$O$35)*UG$1*LOOKUP(UG$1,'DMG Tables'!$G$2:$G$7,'DMG Tables'!$H$2:$H$7)</f>
        <v>48400000</v>
      </c>
      <c r="UH24" s="1">
        <f>LOOKUP($A24,'DMG Tables'!$P$2:$P$35,'DMG Tables'!$O$2:$O$35)*UH$1*LOOKUP(UH$1,'DMG Tables'!$G$2:$G$7,'DMG Tables'!$H$2:$H$7)</f>
        <v>48488000</v>
      </c>
      <c r="UI24" s="1">
        <f>LOOKUP($A24,'DMG Tables'!$P$2:$P$35,'DMG Tables'!$O$2:$O$35)*UI$1*LOOKUP(UI$1,'DMG Tables'!$G$2:$G$7,'DMG Tables'!$H$2:$H$7)</f>
        <v>48576000</v>
      </c>
      <c r="UJ24" s="1">
        <f>LOOKUP($A24,'DMG Tables'!$P$2:$P$35,'DMG Tables'!$O$2:$O$35)*UJ$1*LOOKUP(UJ$1,'DMG Tables'!$G$2:$G$7,'DMG Tables'!$H$2:$H$7)</f>
        <v>48664000</v>
      </c>
      <c r="UK24" s="1">
        <f>LOOKUP($A24,'DMG Tables'!$P$2:$P$35,'DMG Tables'!$O$2:$O$35)*UK$1*LOOKUP(UK$1,'DMG Tables'!$G$2:$G$7,'DMG Tables'!$H$2:$H$7)</f>
        <v>48752000</v>
      </c>
      <c r="UL24" s="1">
        <f>LOOKUP($A24,'DMG Tables'!$P$2:$P$35,'DMG Tables'!$O$2:$O$35)*UL$1*LOOKUP(UL$1,'DMG Tables'!$G$2:$G$7,'DMG Tables'!$H$2:$H$7)</f>
        <v>48840000</v>
      </c>
      <c r="UM24" s="1">
        <f>LOOKUP($A24,'DMG Tables'!$P$2:$P$35,'DMG Tables'!$O$2:$O$35)*UM$1*LOOKUP(UM$1,'DMG Tables'!$G$2:$G$7,'DMG Tables'!$H$2:$H$7)</f>
        <v>48928000</v>
      </c>
      <c r="UN24" s="1">
        <f>LOOKUP($A24,'DMG Tables'!$P$2:$P$35,'DMG Tables'!$O$2:$O$35)*UN$1*LOOKUP(UN$1,'DMG Tables'!$G$2:$G$7,'DMG Tables'!$H$2:$H$7)</f>
        <v>49016000</v>
      </c>
      <c r="UO24" s="1">
        <f>LOOKUP($A24,'DMG Tables'!$P$2:$P$35,'DMG Tables'!$O$2:$O$35)*UO$1*LOOKUP(UO$1,'DMG Tables'!$G$2:$G$7,'DMG Tables'!$H$2:$H$7)</f>
        <v>49104000</v>
      </c>
      <c r="UP24" s="1">
        <f>LOOKUP($A24,'DMG Tables'!$P$2:$P$35,'DMG Tables'!$O$2:$O$35)*UP$1*LOOKUP(UP$1,'DMG Tables'!$G$2:$G$7,'DMG Tables'!$H$2:$H$7)</f>
        <v>49192000</v>
      </c>
      <c r="UQ24" s="1">
        <f>LOOKUP($A24,'DMG Tables'!$P$2:$P$35,'DMG Tables'!$O$2:$O$35)*UQ$1*LOOKUP(UQ$1,'DMG Tables'!$G$2:$G$7,'DMG Tables'!$H$2:$H$7)</f>
        <v>49280000</v>
      </c>
      <c r="UR24" s="1">
        <f>LOOKUP($A24,'DMG Tables'!$P$2:$P$35,'DMG Tables'!$O$2:$O$35)*UR$1*LOOKUP(UR$1,'DMG Tables'!$G$2:$G$7,'DMG Tables'!$H$2:$H$7)</f>
        <v>49368000</v>
      </c>
      <c r="US24" s="1">
        <f>LOOKUP($A24,'DMG Tables'!$P$2:$P$35,'DMG Tables'!$O$2:$O$35)*US$1*LOOKUP(US$1,'DMG Tables'!$G$2:$G$7,'DMG Tables'!$H$2:$H$7)</f>
        <v>49456000</v>
      </c>
      <c r="UT24" s="1">
        <f>LOOKUP($A24,'DMG Tables'!$P$2:$P$35,'DMG Tables'!$O$2:$O$35)*UT$1*LOOKUP(UT$1,'DMG Tables'!$G$2:$G$7,'DMG Tables'!$H$2:$H$7)</f>
        <v>49544000</v>
      </c>
      <c r="UU24" s="1">
        <f>LOOKUP($A24,'DMG Tables'!$P$2:$P$35,'DMG Tables'!$O$2:$O$35)*UU$1*LOOKUP(UU$1,'DMG Tables'!$G$2:$G$7,'DMG Tables'!$H$2:$H$7)</f>
        <v>49632000</v>
      </c>
      <c r="UV24" s="1">
        <f>LOOKUP($A24,'DMG Tables'!$P$2:$P$35,'DMG Tables'!$O$2:$O$35)*UV$1*LOOKUP(UV$1,'DMG Tables'!$G$2:$G$7,'DMG Tables'!$H$2:$H$7)</f>
        <v>49720000</v>
      </c>
      <c r="UW24" s="1">
        <f>LOOKUP($A24,'DMG Tables'!$P$2:$P$35,'DMG Tables'!$O$2:$O$35)*UW$1*LOOKUP(UW$1,'DMG Tables'!$G$2:$G$7,'DMG Tables'!$H$2:$H$7)</f>
        <v>49808000</v>
      </c>
      <c r="UX24" s="1">
        <f>LOOKUP($A24,'DMG Tables'!$P$2:$P$35,'DMG Tables'!$O$2:$O$35)*UX$1*LOOKUP(UX$1,'DMG Tables'!$G$2:$G$7,'DMG Tables'!$H$2:$H$7)</f>
        <v>49896000</v>
      </c>
      <c r="UY24" s="1">
        <f>LOOKUP($A24,'DMG Tables'!$P$2:$P$35,'DMG Tables'!$O$2:$O$35)*UY$1*LOOKUP(UY$1,'DMG Tables'!$G$2:$G$7,'DMG Tables'!$H$2:$H$7)</f>
        <v>49984000</v>
      </c>
      <c r="UZ24" s="1">
        <f>LOOKUP($A24,'DMG Tables'!$P$2:$P$35,'DMG Tables'!$O$2:$O$35)*UZ$1*LOOKUP(UZ$1,'DMG Tables'!$G$2:$G$7,'DMG Tables'!$H$2:$H$7)</f>
        <v>50072000</v>
      </c>
      <c r="VA24" s="1">
        <f>LOOKUP($A24,'DMG Tables'!$P$2:$P$35,'DMG Tables'!$O$2:$O$35)*VA$1*LOOKUP(VA$1,'DMG Tables'!$G$2:$G$7,'DMG Tables'!$H$2:$H$7)</f>
        <v>50160000</v>
      </c>
      <c r="VB24" s="1">
        <f>LOOKUP($A24,'DMG Tables'!$P$2:$P$35,'DMG Tables'!$O$2:$O$35)*VB$1*LOOKUP(VB$1,'DMG Tables'!$G$2:$G$7,'DMG Tables'!$H$2:$H$7)</f>
        <v>50248000</v>
      </c>
      <c r="VC24" s="1">
        <f>LOOKUP($A24,'DMG Tables'!$P$2:$P$35,'DMG Tables'!$O$2:$O$35)*VC$1*LOOKUP(VC$1,'DMG Tables'!$G$2:$G$7,'DMG Tables'!$H$2:$H$7)</f>
        <v>50336000</v>
      </c>
      <c r="VD24" s="1">
        <f>LOOKUP($A24,'DMG Tables'!$P$2:$P$35,'DMG Tables'!$O$2:$O$35)*VD$1*LOOKUP(VD$1,'DMG Tables'!$G$2:$G$7,'DMG Tables'!$H$2:$H$7)</f>
        <v>50424000</v>
      </c>
      <c r="VE24" s="1">
        <f>LOOKUP($A24,'DMG Tables'!$P$2:$P$35,'DMG Tables'!$O$2:$O$35)*VE$1*LOOKUP(VE$1,'DMG Tables'!$G$2:$G$7,'DMG Tables'!$H$2:$H$7)</f>
        <v>50512000</v>
      </c>
      <c r="VF24" s="1">
        <f>LOOKUP($A24,'DMG Tables'!$P$2:$P$35,'DMG Tables'!$O$2:$O$35)*VF$1*LOOKUP(VF$1,'DMG Tables'!$G$2:$G$7,'DMG Tables'!$H$2:$H$7)</f>
        <v>50600000</v>
      </c>
      <c r="VG24" s="1">
        <f>LOOKUP($A24,'DMG Tables'!$P$2:$P$35,'DMG Tables'!$O$2:$O$35)*VG$1*LOOKUP(VG$1,'DMG Tables'!$G$2:$G$7,'DMG Tables'!$H$2:$H$7)</f>
        <v>50688000</v>
      </c>
      <c r="VH24" s="1">
        <f>LOOKUP($A24,'DMG Tables'!$P$2:$P$35,'DMG Tables'!$O$2:$O$35)*VH$1*LOOKUP(VH$1,'DMG Tables'!$G$2:$G$7,'DMG Tables'!$H$2:$H$7)</f>
        <v>50776000</v>
      </c>
      <c r="VI24" s="1">
        <f>LOOKUP($A24,'DMG Tables'!$P$2:$P$35,'DMG Tables'!$O$2:$O$35)*VI$1*LOOKUP(VI$1,'DMG Tables'!$G$2:$G$7,'DMG Tables'!$H$2:$H$7)</f>
        <v>50864000</v>
      </c>
      <c r="VJ24" s="1">
        <f>LOOKUP($A24,'DMG Tables'!$P$2:$P$35,'DMG Tables'!$O$2:$O$35)*VJ$1*LOOKUP(VJ$1,'DMG Tables'!$G$2:$G$7,'DMG Tables'!$H$2:$H$7)</f>
        <v>50952000</v>
      </c>
      <c r="VK24" s="1">
        <f>LOOKUP($A24,'DMG Tables'!$P$2:$P$35,'DMG Tables'!$O$2:$O$35)*VK$1*LOOKUP(VK$1,'DMG Tables'!$G$2:$G$7,'DMG Tables'!$H$2:$H$7)</f>
        <v>51040000</v>
      </c>
      <c r="VL24" s="1">
        <f>LOOKUP($A24,'DMG Tables'!$P$2:$P$35,'DMG Tables'!$O$2:$O$35)*VL$1*LOOKUP(VL$1,'DMG Tables'!$G$2:$G$7,'DMG Tables'!$H$2:$H$7)</f>
        <v>51128000</v>
      </c>
      <c r="VM24" s="1">
        <f>LOOKUP($A24,'DMG Tables'!$P$2:$P$35,'DMG Tables'!$O$2:$O$35)*VM$1*LOOKUP(VM$1,'DMG Tables'!$G$2:$G$7,'DMG Tables'!$H$2:$H$7)</f>
        <v>51216000</v>
      </c>
      <c r="VN24" s="1">
        <f>LOOKUP($A24,'DMG Tables'!$P$2:$P$35,'DMG Tables'!$O$2:$O$35)*VN$1*LOOKUP(VN$1,'DMG Tables'!$G$2:$G$7,'DMG Tables'!$H$2:$H$7)</f>
        <v>51304000</v>
      </c>
      <c r="VO24" s="1">
        <f>LOOKUP($A24,'DMG Tables'!$P$2:$P$35,'DMG Tables'!$O$2:$O$35)*VO$1*LOOKUP(VO$1,'DMG Tables'!$G$2:$G$7,'DMG Tables'!$H$2:$H$7)</f>
        <v>51392000</v>
      </c>
      <c r="VP24" s="1">
        <f>LOOKUP($A24,'DMG Tables'!$P$2:$P$35,'DMG Tables'!$O$2:$O$35)*VP$1*LOOKUP(VP$1,'DMG Tables'!$G$2:$G$7,'DMG Tables'!$H$2:$H$7)</f>
        <v>51480000</v>
      </c>
      <c r="VQ24" s="1">
        <f>LOOKUP($A24,'DMG Tables'!$P$2:$P$35,'DMG Tables'!$O$2:$O$35)*VQ$1*LOOKUP(VQ$1,'DMG Tables'!$G$2:$G$7,'DMG Tables'!$H$2:$H$7)</f>
        <v>51568000</v>
      </c>
      <c r="VR24" s="1">
        <f>LOOKUP($A24,'DMG Tables'!$P$2:$P$35,'DMG Tables'!$O$2:$O$35)*VR$1*LOOKUP(VR$1,'DMG Tables'!$G$2:$G$7,'DMG Tables'!$H$2:$H$7)</f>
        <v>51656000</v>
      </c>
      <c r="VS24" s="1">
        <f>LOOKUP($A24,'DMG Tables'!$P$2:$P$35,'DMG Tables'!$O$2:$O$35)*VS$1*LOOKUP(VS$1,'DMG Tables'!$G$2:$G$7,'DMG Tables'!$H$2:$H$7)</f>
        <v>51744000</v>
      </c>
      <c r="VT24" s="1">
        <f>LOOKUP($A24,'DMG Tables'!$P$2:$P$35,'DMG Tables'!$O$2:$O$35)*VT$1*LOOKUP(VT$1,'DMG Tables'!$G$2:$G$7,'DMG Tables'!$H$2:$H$7)</f>
        <v>51832000</v>
      </c>
      <c r="VU24" s="1">
        <f>LOOKUP($A24,'DMG Tables'!$P$2:$P$35,'DMG Tables'!$O$2:$O$35)*VU$1*LOOKUP(VU$1,'DMG Tables'!$G$2:$G$7,'DMG Tables'!$H$2:$H$7)</f>
        <v>51920000</v>
      </c>
      <c r="VV24" s="1">
        <f>LOOKUP($A24,'DMG Tables'!$P$2:$P$35,'DMG Tables'!$O$2:$O$35)*VV$1*LOOKUP(VV$1,'DMG Tables'!$G$2:$G$7,'DMG Tables'!$H$2:$H$7)</f>
        <v>52008000</v>
      </c>
      <c r="VW24" s="1">
        <f>LOOKUP($A24,'DMG Tables'!$P$2:$P$35,'DMG Tables'!$O$2:$O$35)*VW$1*LOOKUP(VW$1,'DMG Tables'!$G$2:$G$7,'DMG Tables'!$H$2:$H$7)</f>
        <v>52096000</v>
      </c>
      <c r="VX24" s="1">
        <f>LOOKUP($A24,'DMG Tables'!$P$2:$P$35,'DMG Tables'!$O$2:$O$35)*VX$1*LOOKUP(VX$1,'DMG Tables'!$G$2:$G$7,'DMG Tables'!$H$2:$H$7)</f>
        <v>52184000</v>
      </c>
      <c r="VY24" s="1">
        <f>LOOKUP($A24,'DMG Tables'!$P$2:$P$35,'DMG Tables'!$O$2:$O$35)*VY$1*LOOKUP(VY$1,'DMG Tables'!$G$2:$G$7,'DMG Tables'!$H$2:$H$7)</f>
        <v>52272000</v>
      </c>
      <c r="VZ24" s="1">
        <f>LOOKUP($A24,'DMG Tables'!$P$2:$P$35,'DMG Tables'!$O$2:$O$35)*VZ$1*LOOKUP(VZ$1,'DMG Tables'!$G$2:$G$7,'DMG Tables'!$H$2:$H$7)</f>
        <v>52360000</v>
      </c>
      <c r="WA24" s="1">
        <f>LOOKUP($A24,'DMG Tables'!$P$2:$P$35,'DMG Tables'!$O$2:$O$35)*WA$1*LOOKUP(WA$1,'DMG Tables'!$G$2:$G$7,'DMG Tables'!$H$2:$H$7)</f>
        <v>52448000</v>
      </c>
      <c r="WB24" s="1">
        <f>LOOKUP($A24,'DMG Tables'!$P$2:$P$35,'DMG Tables'!$O$2:$O$35)*WB$1*LOOKUP(WB$1,'DMG Tables'!$G$2:$G$7,'DMG Tables'!$H$2:$H$7)</f>
        <v>52536000</v>
      </c>
      <c r="WC24" s="1">
        <f>LOOKUP($A24,'DMG Tables'!$P$2:$P$35,'DMG Tables'!$O$2:$O$35)*WC$1*LOOKUP(WC$1,'DMG Tables'!$G$2:$G$7,'DMG Tables'!$H$2:$H$7)</f>
        <v>52624000</v>
      </c>
      <c r="WD24" s="1">
        <f>LOOKUP($A24,'DMG Tables'!$P$2:$P$35,'DMG Tables'!$O$2:$O$35)*WD$1*LOOKUP(WD$1,'DMG Tables'!$G$2:$G$7,'DMG Tables'!$H$2:$H$7)</f>
        <v>52712000</v>
      </c>
      <c r="WE24" s="1">
        <f>LOOKUP($A24,'DMG Tables'!$P$2:$P$35,'DMG Tables'!$O$2:$O$35)*WE$1*LOOKUP(WE$1,'DMG Tables'!$G$2:$G$7,'DMG Tables'!$H$2:$H$7)</f>
        <v>52800000</v>
      </c>
      <c r="WF24" s="1">
        <f>LOOKUP($A24,'DMG Tables'!$P$2:$P$35,'DMG Tables'!$O$2:$O$35)*WF$1*LOOKUP(WF$1,'DMG Tables'!$G$2:$G$7,'DMG Tables'!$H$2:$H$7)</f>
        <v>52888000</v>
      </c>
      <c r="WG24" s="1">
        <f>LOOKUP($A24,'DMG Tables'!$P$2:$P$35,'DMG Tables'!$O$2:$O$35)*WG$1*LOOKUP(WG$1,'DMG Tables'!$G$2:$G$7,'DMG Tables'!$H$2:$H$7)</f>
        <v>52976000</v>
      </c>
      <c r="WH24" s="1">
        <f>LOOKUP($A24,'DMG Tables'!$P$2:$P$35,'DMG Tables'!$O$2:$O$35)*WH$1*LOOKUP(WH$1,'DMG Tables'!$G$2:$G$7,'DMG Tables'!$H$2:$H$7)</f>
        <v>53064000</v>
      </c>
      <c r="WI24" s="1">
        <f>LOOKUP($A24,'DMG Tables'!$P$2:$P$35,'DMG Tables'!$O$2:$O$35)*WI$1*LOOKUP(WI$1,'DMG Tables'!$G$2:$G$7,'DMG Tables'!$H$2:$H$7)</f>
        <v>53152000</v>
      </c>
      <c r="WJ24" s="1">
        <f>LOOKUP($A24,'DMG Tables'!$P$2:$P$35,'DMG Tables'!$O$2:$O$35)*WJ$1*LOOKUP(WJ$1,'DMG Tables'!$G$2:$G$7,'DMG Tables'!$H$2:$H$7)</f>
        <v>53240000</v>
      </c>
      <c r="WK24" s="1">
        <f>LOOKUP($A24,'DMG Tables'!$P$2:$P$35,'DMG Tables'!$O$2:$O$35)*WK$1*LOOKUP(WK$1,'DMG Tables'!$G$2:$G$7,'DMG Tables'!$H$2:$H$7)</f>
        <v>53328000</v>
      </c>
      <c r="WL24" s="1">
        <f>LOOKUP($A24,'DMG Tables'!$P$2:$P$35,'DMG Tables'!$O$2:$O$35)*WL$1*LOOKUP(WL$1,'DMG Tables'!$G$2:$G$7,'DMG Tables'!$H$2:$H$7)</f>
        <v>53416000</v>
      </c>
      <c r="WM24" s="1">
        <f>LOOKUP($A24,'DMG Tables'!$P$2:$P$35,'DMG Tables'!$O$2:$O$35)*WM$1*LOOKUP(WM$1,'DMG Tables'!$G$2:$G$7,'DMG Tables'!$H$2:$H$7)</f>
        <v>53504000</v>
      </c>
      <c r="WN24" s="1">
        <f>LOOKUP($A24,'DMG Tables'!$P$2:$P$35,'DMG Tables'!$O$2:$O$35)*WN$1*LOOKUP(WN$1,'DMG Tables'!$G$2:$G$7,'DMG Tables'!$H$2:$H$7)</f>
        <v>53592000</v>
      </c>
      <c r="WO24" s="1">
        <f>LOOKUP($A24,'DMG Tables'!$P$2:$P$35,'DMG Tables'!$O$2:$O$35)*WO$1*LOOKUP(WO$1,'DMG Tables'!$G$2:$G$7,'DMG Tables'!$H$2:$H$7)</f>
        <v>53680000</v>
      </c>
      <c r="WP24" s="1">
        <f>LOOKUP($A24,'DMG Tables'!$P$2:$P$35,'DMG Tables'!$O$2:$O$35)*WP$1*LOOKUP(WP$1,'DMG Tables'!$G$2:$G$7,'DMG Tables'!$H$2:$H$7)</f>
        <v>53768000</v>
      </c>
      <c r="WQ24" s="1">
        <f>LOOKUP($A24,'DMG Tables'!$P$2:$P$35,'DMG Tables'!$O$2:$O$35)*WQ$1*LOOKUP(WQ$1,'DMG Tables'!$G$2:$G$7,'DMG Tables'!$H$2:$H$7)</f>
        <v>53856000</v>
      </c>
      <c r="WR24" s="1">
        <f>LOOKUP($A24,'DMG Tables'!$P$2:$P$35,'DMG Tables'!$O$2:$O$35)*WR$1*LOOKUP(WR$1,'DMG Tables'!$G$2:$G$7,'DMG Tables'!$H$2:$H$7)</f>
        <v>53944000</v>
      </c>
      <c r="WS24" s="1">
        <f>LOOKUP($A24,'DMG Tables'!$P$2:$P$35,'DMG Tables'!$O$2:$O$35)*WS$1*LOOKUP(WS$1,'DMG Tables'!$G$2:$G$7,'DMG Tables'!$H$2:$H$7)</f>
        <v>54032000</v>
      </c>
      <c r="WT24" s="1">
        <f>LOOKUP($A24,'DMG Tables'!$P$2:$P$35,'DMG Tables'!$O$2:$O$35)*WT$1*LOOKUP(WT$1,'DMG Tables'!$G$2:$G$7,'DMG Tables'!$H$2:$H$7)</f>
        <v>54120000</v>
      </c>
      <c r="WU24" s="1">
        <f>LOOKUP($A24,'DMG Tables'!$P$2:$P$35,'DMG Tables'!$O$2:$O$35)*WU$1*LOOKUP(WU$1,'DMG Tables'!$G$2:$G$7,'DMG Tables'!$H$2:$H$7)</f>
        <v>54208000</v>
      </c>
      <c r="WV24" s="1">
        <f>LOOKUP($A24,'DMG Tables'!$P$2:$P$35,'DMG Tables'!$O$2:$O$35)*WV$1*LOOKUP(WV$1,'DMG Tables'!$G$2:$G$7,'DMG Tables'!$H$2:$H$7)</f>
        <v>54296000</v>
      </c>
      <c r="WW24" s="1">
        <f>LOOKUP($A24,'DMG Tables'!$P$2:$P$35,'DMG Tables'!$O$2:$O$35)*WW$1*LOOKUP(WW$1,'DMG Tables'!$G$2:$G$7,'DMG Tables'!$H$2:$H$7)</f>
        <v>54384000</v>
      </c>
      <c r="WX24" s="1">
        <f>LOOKUP($A24,'DMG Tables'!$P$2:$P$35,'DMG Tables'!$O$2:$O$35)*WX$1*LOOKUP(WX$1,'DMG Tables'!$G$2:$G$7,'DMG Tables'!$H$2:$H$7)</f>
        <v>54472000</v>
      </c>
      <c r="WY24" s="1">
        <f>LOOKUP($A24,'DMG Tables'!$P$2:$P$35,'DMG Tables'!$O$2:$O$35)*WY$1*LOOKUP(WY$1,'DMG Tables'!$G$2:$G$7,'DMG Tables'!$H$2:$H$7)</f>
        <v>54560000</v>
      </c>
      <c r="WZ24" s="1">
        <f>LOOKUP($A24,'DMG Tables'!$P$2:$P$35,'DMG Tables'!$O$2:$O$35)*WZ$1*LOOKUP(WZ$1,'DMG Tables'!$G$2:$G$7,'DMG Tables'!$H$2:$H$7)</f>
        <v>54648000</v>
      </c>
      <c r="XA24" s="1">
        <f>LOOKUP($A24,'DMG Tables'!$P$2:$P$35,'DMG Tables'!$O$2:$O$35)*XA$1*LOOKUP(XA$1,'DMG Tables'!$G$2:$G$7,'DMG Tables'!$H$2:$H$7)</f>
        <v>54736000</v>
      </c>
      <c r="XB24" s="1">
        <f>LOOKUP($A24,'DMG Tables'!$P$2:$P$35,'DMG Tables'!$O$2:$O$35)*XB$1*LOOKUP(XB$1,'DMG Tables'!$G$2:$G$7,'DMG Tables'!$H$2:$H$7)</f>
        <v>54824000</v>
      </c>
      <c r="XC24" s="1">
        <f>LOOKUP($A24,'DMG Tables'!$P$2:$P$35,'DMG Tables'!$O$2:$O$35)*XC$1*LOOKUP(XC$1,'DMG Tables'!$G$2:$G$7,'DMG Tables'!$H$2:$H$7)</f>
        <v>54912000</v>
      </c>
      <c r="XD24" s="1">
        <f>LOOKUP($A24,'DMG Tables'!$P$2:$P$35,'DMG Tables'!$O$2:$O$35)*XD$1*LOOKUP(XD$1,'DMG Tables'!$G$2:$G$7,'DMG Tables'!$H$2:$H$7)</f>
        <v>55000000</v>
      </c>
      <c r="XE24" s="1">
        <f>LOOKUP($A24,'DMG Tables'!$P$2:$P$35,'DMG Tables'!$O$2:$O$35)*XE$1*LOOKUP(XE$1,'DMG Tables'!$G$2:$G$7,'DMG Tables'!$H$2:$H$7)</f>
        <v>55088000</v>
      </c>
      <c r="XF24" s="1">
        <f>LOOKUP($A24,'DMG Tables'!$P$2:$P$35,'DMG Tables'!$O$2:$O$35)*XF$1*LOOKUP(XF$1,'DMG Tables'!$G$2:$G$7,'DMG Tables'!$H$2:$H$7)</f>
        <v>55176000</v>
      </c>
      <c r="XG24" s="1">
        <f>LOOKUP($A24,'DMG Tables'!$P$2:$P$35,'DMG Tables'!$O$2:$O$35)*XG$1*LOOKUP(XG$1,'DMG Tables'!$G$2:$G$7,'DMG Tables'!$H$2:$H$7)</f>
        <v>55264000</v>
      </c>
      <c r="XH24" s="1">
        <f>LOOKUP($A24,'DMG Tables'!$P$2:$P$35,'DMG Tables'!$O$2:$O$35)*XH$1*LOOKUP(XH$1,'DMG Tables'!$G$2:$G$7,'DMG Tables'!$H$2:$H$7)</f>
        <v>55352000</v>
      </c>
      <c r="XI24" s="1">
        <f>LOOKUP($A24,'DMG Tables'!$P$2:$P$35,'DMG Tables'!$O$2:$O$35)*XI$1*LOOKUP(XI$1,'DMG Tables'!$G$2:$G$7,'DMG Tables'!$H$2:$H$7)</f>
        <v>55440000</v>
      </c>
      <c r="XJ24" s="1">
        <f>LOOKUP($A24,'DMG Tables'!$P$2:$P$35,'DMG Tables'!$O$2:$O$35)*XJ$1*LOOKUP(XJ$1,'DMG Tables'!$G$2:$G$7,'DMG Tables'!$H$2:$H$7)</f>
        <v>55528000</v>
      </c>
      <c r="XK24" s="1">
        <f>LOOKUP($A24,'DMG Tables'!$P$2:$P$35,'DMG Tables'!$O$2:$O$35)*XK$1*LOOKUP(XK$1,'DMG Tables'!$G$2:$G$7,'DMG Tables'!$H$2:$H$7)</f>
        <v>55616000</v>
      </c>
      <c r="XL24" s="1">
        <f>LOOKUP($A24,'DMG Tables'!$P$2:$P$35,'DMG Tables'!$O$2:$O$35)*XL$1*LOOKUP(XL$1,'DMG Tables'!$G$2:$G$7,'DMG Tables'!$H$2:$H$7)</f>
        <v>55704000</v>
      </c>
      <c r="XM24" s="1">
        <f>LOOKUP($A24,'DMG Tables'!$P$2:$P$35,'DMG Tables'!$O$2:$O$35)*XM$1*LOOKUP(XM$1,'DMG Tables'!$G$2:$G$7,'DMG Tables'!$H$2:$H$7)</f>
        <v>55792000</v>
      </c>
      <c r="XN24" s="1">
        <f>LOOKUP($A24,'DMG Tables'!$P$2:$P$35,'DMG Tables'!$O$2:$O$35)*XN$1*LOOKUP(XN$1,'DMG Tables'!$G$2:$G$7,'DMG Tables'!$H$2:$H$7)</f>
        <v>55880000</v>
      </c>
      <c r="XO24" s="1">
        <f>LOOKUP($A24,'DMG Tables'!$P$2:$P$35,'DMG Tables'!$O$2:$O$35)*XO$1*LOOKUP(XO$1,'DMG Tables'!$G$2:$G$7,'DMG Tables'!$H$2:$H$7)</f>
        <v>55968000</v>
      </c>
      <c r="XP24" s="1">
        <f>LOOKUP($A24,'DMG Tables'!$P$2:$P$35,'DMG Tables'!$O$2:$O$35)*XP$1*LOOKUP(XP$1,'DMG Tables'!$G$2:$G$7,'DMG Tables'!$H$2:$H$7)</f>
        <v>56056000</v>
      </c>
      <c r="XQ24" s="1">
        <f>LOOKUP($A24,'DMG Tables'!$P$2:$P$35,'DMG Tables'!$O$2:$O$35)*XQ$1*LOOKUP(XQ$1,'DMG Tables'!$G$2:$G$7,'DMG Tables'!$H$2:$H$7)</f>
        <v>56144000</v>
      </c>
      <c r="XR24" s="1">
        <f>LOOKUP($A24,'DMG Tables'!$P$2:$P$35,'DMG Tables'!$O$2:$O$35)*XR$1*LOOKUP(XR$1,'DMG Tables'!$G$2:$G$7,'DMG Tables'!$H$2:$H$7)</f>
        <v>56232000</v>
      </c>
      <c r="XS24" s="1">
        <f>LOOKUP($A24,'DMG Tables'!$P$2:$P$35,'DMG Tables'!$O$2:$O$35)*XS$1*LOOKUP(XS$1,'DMG Tables'!$G$2:$G$7,'DMG Tables'!$H$2:$H$7)</f>
        <v>56320000</v>
      </c>
      <c r="XT24" s="1">
        <f>LOOKUP($A24,'DMG Tables'!$P$2:$P$35,'DMG Tables'!$O$2:$O$35)*XT$1*LOOKUP(XT$1,'DMG Tables'!$G$2:$G$7,'DMG Tables'!$H$2:$H$7)</f>
        <v>56408000</v>
      </c>
      <c r="XU24" s="1">
        <f>LOOKUP($A24,'DMG Tables'!$P$2:$P$35,'DMG Tables'!$O$2:$O$35)*XU$1*LOOKUP(XU$1,'DMG Tables'!$G$2:$G$7,'DMG Tables'!$H$2:$H$7)</f>
        <v>56496000</v>
      </c>
      <c r="XV24" s="1">
        <f>LOOKUP($A24,'DMG Tables'!$P$2:$P$35,'DMG Tables'!$O$2:$O$35)*XV$1*LOOKUP(XV$1,'DMG Tables'!$G$2:$G$7,'DMG Tables'!$H$2:$H$7)</f>
        <v>56584000</v>
      </c>
      <c r="XW24" s="1">
        <f>LOOKUP($A24,'DMG Tables'!$P$2:$P$35,'DMG Tables'!$O$2:$O$35)*XW$1*LOOKUP(XW$1,'DMG Tables'!$G$2:$G$7,'DMG Tables'!$H$2:$H$7)</f>
        <v>56672000</v>
      </c>
      <c r="XX24" s="1">
        <f>LOOKUP($A24,'DMG Tables'!$P$2:$P$35,'DMG Tables'!$O$2:$O$35)*XX$1*LOOKUP(XX$1,'DMG Tables'!$G$2:$G$7,'DMG Tables'!$H$2:$H$7)</f>
        <v>56760000</v>
      </c>
      <c r="XY24" s="1">
        <f>LOOKUP($A24,'DMG Tables'!$P$2:$P$35,'DMG Tables'!$O$2:$O$35)*XY$1*LOOKUP(XY$1,'DMG Tables'!$G$2:$G$7,'DMG Tables'!$H$2:$H$7)</f>
        <v>56848000</v>
      </c>
      <c r="XZ24" s="1">
        <f>LOOKUP($A24,'DMG Tables'!$P$2:$P$35,'DMG Tables'!$O$2:$O$35)*XZ$1*LOOKUP(XZ$1,'DMG Tables'!$G$2:$G$7,'DMG Tables'!$H$2:$H$7)</f>
        <v>56936000</v>
      </c>
      <c r="YA24" s="1">
        <f>LOOKUP($A24,'DMG Tables'!$P$2:$P$35,'DMG Tables'!$O$2:$O$35)*YA$1*LOOKUP(YA$1,'DMG Tables'!$G$2:$G$7,'DMG Tables'!$H$2:$H$7)</f>
        <v>57024000</v>
      </c>
      <c r="YB24" s="1">
        <f>LOOKUP($A24,'DMG Tables'!$P$2:$P$35,'DMG Tables'!$O$2:$O$35)*YB$1*LOOKUP(YB$1,'DMG Tables'!$G$2:$G$7,'DMG Tables'!$H$2:$H$7)</f>
        <v>57112000</v>
      </c>
      <c r="YC24" s="1">
        <f>LOOKUP($A24,'DMG Tables'!$P$2:$P$35,'DMG Tables'!$O$2:$O$35)*YC$1*LOOKUP(YC$1,'DMG Tables'!$G$2:$G$7,'DMG Tables'!$H$2:$H$7)</f>
        <v>57200000</v>
      </c>
      <c r="YD24" s="1">
        <f>LOOKUP($A24,'DMG Tables'!$P$2:$P$35,'DMG Tables'!$O$2:$O$35)*YD$1*LOOKUP(YD$1,'DMG Tables'!$G$2:$G$7,'DMG Tables'!$H$2:$H$7)</f>
        <v>57288000</v>
      </c>
      <c r="YE24" s="1">
        <f>LOOKUP($A24,'DMG Tables'!$P$2:$P$35,'DMG Tables'!$O$2:$O$35)*YE$1*LOOKUP(YE$1,'DMG Tables'!$G$2:$G$7,'DMG Tables'!$H$2:$H$7)</f>
        <v>57376000</v>
      </c>
      <c r="YF24" s="1">
        <f>LOOKUP($A24,'DMG Tables'!$P$2:$P$35,'DMG Tables'!$O$2:$O$35)*YF$1*LOOKUP(YF$1,'DMG Tables'!$G$2:$G$7,'DMG Tables'!$H$2:$H$7)</f>
        <v>57464000</v>
      </c>
      <c r="YG24" s="1">
        <f>LOOKUP($A24,'DMG Tables'!$P$2:$P$35,'DMG Tables'!$O$2:$O$35)*YG$1*LOOKUP(YG$1,'DMG Tables'!$G$2:$G$7,'DMG Tables'!$H$2:$H$7)</f>
        <v>57552000</v>
      </c>
      <c r="YH24" s="1">
        <f>LOOKUP($A24,'DMG Tables'!$P$2:$P$35,'DMG Tables'!$O$2:$O$35)*YH$1*LOOKUP(YH$1,'DMG Tables'!$G$2:$G$7,'DMG Tables'!$H$2:$H$7)</f>
        <v>57640000</v>
      </c>
      <c r="YI24" s="1">
        <f>LOOKUP($A24,'DMG Tables'!$P$2:$P$35,'DMG Tables'!$O$2:$O$35)*YI$1*LOOKUP(YI$1,'DMG Tables'!$G$2:$G$7,'DMG Tables'!$H$2:$H$7)</f>
        <v>57728000</v>
      </c>
      <c r="YJ24" s="1">
        <f>LOOKUP($A24,'DMG Tables'!$P$2:$P$35,'DMG Tables'!$O$2:$O$35)*YJ$1*LOOKUP(YJ$1,'DMG Tables'!$G$2:$G$7,'DMG Tables'!$H$2:$H$7)</f>
        <v>57816000</v>
      </c>
      <c r="YK24" s="1">
        <f>LOOKUP($A24,'DMG Tables'!$P$2:$P$35,'DMG Tables'!$O$2:$O$35)*YK$1*LOOKUP(YK$1,'DMG Tables'!$G$2:$G$7,'DMG Tables'!$H$2:$H$7)</f>
        <v>57904000</v>
      </c>
      <c r="YL24" s="1">
        <f>LOOKUP($A24,'DMG Tables'!$P$2:$P$35,'DMG Tables'!$O$2:$O$35)*YL$1*LOOKUP(YL$1,'DMG Tables'!$G$2:$G$7,'DMG Tables'!$H$2:$H$7)</f>
        <v>57992000</v>
      </c>
      <c r="YM24" s="1">
        <f>LOOKUP($A24,'DMG Tables'!$P$2:$P$35,'DMG Tables'!$O$2:$O$35)*YM$1*LOOKUP(YM$1,'DMG Tables'!$G$2:$G$7,'DMG Tables'!$H$2:$H$7)</f>
        <v>58080000</v>
      </c>
      <c r="YN24" s="1">
        <f>LOOKUP($A24,'DMG Tables'!$P$2:$P$35,'DMG Tables'!$O$2:$O$35)*YN$1*LOOKUP(YN$1,'DMG Tables'!$G$2:$G$7,'DMG Tables'!$H$2:$H$7)</f>
        <v>58168000</v>
      </c>
      <c r="YO24" s="1">
        <f>LOOKUP($A24,'DMG Tables'!$P$2:$P$35,'DMG Tables'!$O$2:$O$35)*YO$1*LOOKUP(YO$1,'DMG Tables'!$G$2:$G$7,'DMG Tables'!$H$2:$H$7)</f>
        <v>58256000</v>
      </c>
      <c r="YP24" s="1">
        <f>LOOKUP($A24,'DMG Tables'!$P$2:$P$35,'DMG Tables'!$O$2:$O$35)*YP$1*LOOKUP(YP$1,'DMG Tables'!$G$2:$G$7,'DMG Tables'!$H$2:$H$7)</f>
        <v>58344000</v>
      </c>
      <c r="YQ24" s="1">
        <f>LOOKUP($A24,'DMG Tables'!$P$2:$P$35,'DMG Tables'!$O$2:$O$35)*YQ$1*LOOKUP(YQ$1,'DMG Tables'!$G$2:$G$7,'DMG Tables'!$H$2:$H$7)</f>
        <v>58432000</v>
      </c>
      <c r="YR24" s="1">
        <f>LOOKUP($A24,'DMG Tables'!$P$2:$P$35,'DMG Tables'!$O$2:$O$35)*YR$1*LOOKUP(YR$1,'DMG Tables'!$G$2:$G$7,'DMG Tables'!$H$2:$H$7)</f>
        <v>58520000</v>
      </c>
      <c r="YS24" s="1">
        <f>LOOKUP($A24,'DMG Tables'!$P$2:$P$35,'DMG Tables'!$O$2:$O$35)*YS$1*LOOKUP(YS$1,'DMG Tables'!$G$2:$G$7,'DMG Tables'!$H$2:$H$7)</f>
        <v>58608000</v>
      </c>
      <c r="YT24" s="1">
        <f>LOOKUP($A24,'DMG Tables'!$P$2:$P$35,'DMG Tables'!$O$2:$O$35)*YT$1*LOOKUP(YT$1,'DMG Tables'!$G$2:$G$7,'DMG Tables'!$H$2:$H$7)</f>
        <v>58696000</v>
      </c>
      <c r="YU24" s="1">
        <f>LOOKUP($A24,'DMG Tables'!$P$2:$P$35,'DMG Tables'!$O$2:$O$35)*YU$1*LOOKUP(YU$1,'DMG Tables'!$G$2:$G$7,'DMG Tables'!$H$2:$H$7)</f>
        <v>58784000</v>
      </c>
      <c r="YV24" s="1">
        <f>LOOKUP($A24,'DMG Tables'!$P$2:$P$35,'DMG Tables'!$O$2:$O$35)*YV$1*LOOKUP(YV$1,'DMG Tables'!$G$2:$G$7,'DMG Tables'!$H$2:$H$7)</f>
        <v>58872000</v>
      </c>
      <c r="YW24" s="1">
        <f>LOOKUP($A24,'DMG Tables'!$P$2:$P$35,'DMG Tables'!$O$2:$O$35)*YW$1*LOOKUP(YW$1,'DMG Tables'!$G$2:$G$7,'DMG Tables'!$H$2:$H$7)</f>
        <v>58960000</v>
      </c>
      <c r="YX24" s="1">
        <f>LOOKUP($A24,'DMG Tables'!$P$2:$P$35,'DMG Tables'!$O$2:$O$35)*YX$1*LOOKUP(YX$1,'DMG Tables'!$G$2:$G$7,'DMG Tables'!$H$2:$H$7)</f>
        <v>59048000</v>
      </c>
      <c r="YY24" s="1">
        <f>LOOKUP($A24,'DMG Tables'!$P$2:$P$35,'DMG Tables'!$O$2:$O$35)*YY$1*LOOKUP(YY$1,'DMG Tables'!$G$2:$G$7,'DMG Tables'!$H$2:$H$7)</f>
        <v>59136000</v>
      </c>
      <c r="YZ24" s="1">
        <f>LOOKUP($A24,'DMG Tables'!$P$2:$P$35,'DMG Tables'!$O$2:$O$35)*YZ$1*LOOKUP(YZ$1,'DMG Tables'!$G$2:$G$7,'DMG Tables'!$H$2:$H$7)</f>
        <v>59224000</v>
      </c>
      <c r="ZA24" s="1">
        <f>LOOKUP($A24,'DMG Tables'!$P$2:$P$35,'DMG Tables'!$O$2:$O$35)*ZA$1*LOOKUP(ZA$1,'DMG Tables'!$G$2:$G$7,'DMG Tables'!$H$2:$H$7)</f>
        <v>59312000</v>
      </c>
      <c r="ZB24" s="1">
        <f>LOOKUP($A24,'DMG Tables'!$P$2:$P$35,'DMG Tables'!$O$2:$O$35)*ZB$1*LOOKUP(ZB$1,'DMG Tables'!$G$2:$G$7,'DMG Tables'!$H$2:$H$7)</f>
        <v>59400000</v>
      </c>
      <c r="ZC24" s="1">
        <f>LOOKUP($A24,'DMG Tables'!$P$2:$P$35,'DMG Tables'!$O$2:$O$35)*ZC$1*LOOKUP(ZC$1,'DMG Tables'!$G$2:$G$7,'DMG Tables'!$H$2:$H$7)</f>
        <v>59488000</v>
      </c>
      <c r="ZD24" s="1">
        <f>LOOKUP($A24,'DMG Tables'!$P$2:$P$35,'DMG Tables'!$O$2:$O$35)*ZD$1*LOOKUP(ZD$1,'DMG Tables'!$G$2:$G$7,'DMG Tables'!$H$2:$H$7)</f>
        <v>59576000</v>
      </c>
      <c r="ZE24" s="1">
        <f>LOOKUP($A24,'DMG Tables'!$P$2:$P$35,'DMG Tables'!$O$2:$O$35)*ZE$1*LOOKUP(ZE$1,'DMG Tables'!$G$2:$G$7,'DMG Tables'!$H$2:$H$7)</f>
        <v>59664000</v>
      </c>
      <c r="ZF24" s="1">
        <f>LOOKUP($A24,'DMG Tables'!$P$2:$P$35,'DMG Tables'!$O$2:$O$35)*ZF$1*LOOKUP(ZF$1,'DMG Tables'!$G$2:$G$7,'DMG Tables'!$H$2:$H$7)</f>
        <v>59752000</v>
      </c>
      <c r="ZG24" s="1">
        <f>LOOKUP($A24,'DMG Tables'!$P$2:$P$35,'DMG Tables'!$O$2:$O$35)*ZG$1*LOOKUP(ZG$1,'DMG Tables'!$G$2:$G$7,'DMG Tables'!$H$2:$H$7)</f>
        <v>59840000</v>
      </c>
      <c r="ZH24" s="1">
        <f>LOOKUP($A24,'DMG Tables'!$P$2:$P$35,'DMG Tables'!$O$2:$O$35)*ZH$1*LOOKUP(ZH$1,'DMG Tables'!$G$2:$G$7,'DMG Tables'!$H$2:$H$7)</f>
        <v>59928000</v>
      </c>
      <c r="ZI24" s="1">
        <f>LOOKUP($A24,'DMG Tables'!$P$2:$P$35,'DMG Tables'!$O$2:$O$35)*ZI$1*LOOKUP(ZI$1,'DMG Tables'!$G$2:$G$7,'DMG Tables'!$H$2:$H$7)</f>
        <v>60016000</v>
      </c>
      <c r="ZJ24" s="1">
        <f>LOOKUP($A24,'DMG Tables'!$P$2:$P$35,'DMG Tables'!$O$2:$O$35)*ZJ$1*LOOKUP(ZJ$1,'DMG Tables'!$G$2:$G$7,'DMG Tables'!$H$2:$H$7)</f>
        <v>60104000</v>
      </c>
      <c r="ZK24" s="1">
        <f>LOOKUP($A24,'DMG Tables'!$P$2:$P$35,'DMG Tables'!$O$2:$O$35)*ZK$1*LOOKUP(ZK$1,'DMG Tables'!$G$2:$G$7,'DMG Tables'!$H$2:$H$7)</f>
        <v>60192000</v>
      </c>
      <c r="ZL24" s="1">
        <f>LOOKUP($A24,'DMG Tables'!$P$2:$P$35,'DMG Tables'!$O$2:$O$35)*ZL$1*LOOKUP(ZL$1,'DMG Tables'!$G$2:$G$7,'DMG Tables'!$H$2:$H$7)</f>
        <v>60280000</v>
      </c>
      <c r="ZM24" s="1">
        <f>LOOKUP($A24,'DMG Tables'!$P$2:$P$35,'DMG Tables'!$O$2:$O$35)*ZM$1*LOOKUP(ZM$1,'DMG Tables'!$G$2:$G$7,'DMG Tables'!$H$2:$H$7)</f>
        <v>60368000</v>
      </c>
      <c r="ZN24" s="1">
        <f>LOOKUP($A24,'DMG Tables'!$P$2:$P$35,'DMG Tables'!$O$2:$O$35)*ZN$1*LOOKUP(ZN$1,'DMG Tables'!$G$2:$G$7,'DMG Tables'!$H$2:$H$7)</f>
        <v>60456000</v>
      </c>
      <c r="ZO24" s="1">
        <f>LOOKUP($A24,'DMG Tables'!$P$2:$P$35,'DMG Tables'!$O$2:$O$35)*ZO$1*LOOKUP(ZO$1,'DMG Tables'!$G$2:$G$7,'DMG Tables'!$H$2:$H$7)</f>
        <v>60544000</v>
      </c>
      <c r="ZP24" s="1">
        <f>LOOKUP($A24,'DMG Tables'!$P$2:$P$35,'DMG Tables'!$O$2:$O$35)*ZP$1*LOOKUP(ZP$1,'DMG Tables'!$G$2:$G$7,'DMG Tables'!$H$2:$H$7)</f>
        <v>60632000</v>
      </c>
      <c r="ZQ24" s="1">
        <f>LOOKUP($A24,'DMG Tables'!$P$2:$P$35,'DMG Tables'!$O$2:$O$35)*ZQ$1*LOOKUP(ZQ$1,'DMG Tables'!$G$2:$G$7,'DMG Tables'!$H$2:$H$7)</f>
        <v>60720000</v>
      </c>
      <c r="ZR24" s="1">
        <f>LOOKUP($A24,'DMG Tables'!$P$2:$P$35,'DMG Tables'!$O$2:$O$35)*ZR$1*LOOKUP(ZR$1,'DMG Tables'!$G$2:$G$7,'DMG Tables'!$H$2:$H$7)</f>
        <v>60808000</v>
      </c>
      <c r="ZS24" s="1">
        <f>LOOKUP($A24,'DMG Tables'!$P$2:$P$35,'DMG Tables'!$O$2:$O$35)*ZS$1*LOOKUP(ZS$1,'DMG Tables'!$G$2:$G$7,'DMG Tables'!$H$2:$H$7)</f>
        <v>60896000</v>
      </c>
      <c r="ZT24" s="1">
        <f>LOOKUP($A24,'DMG Tables'!$P$2:$P$35,'DMG Tables'!$O$2:$O$35)*ZT$1*LOOKUP(ZT$1,'DMG Tables'!$G$2:$G$7,'DMG Tables'!$H$2:$H$7)</f>
        <v>60984000</v>
      </c>
      <c r="ZU24" s="1">
        <f>LOOKUP($A24,'DMG Tables'!$P$2:$P$35,'DMG Tables'!$O$2:$O$35)*ZU$1*LOOKUP(ZU$1,'DMG Tables'!$G$2:$G$7,'DMG Tables'!$H$2:$H$7)</f>
        <v>61072000</v>
      </c>
      <c r="ZV24" s="1">
        <f>LOOKUP($A24,'DMG Tables'!$P$2:$P$35,'DMG Tables'!$O$2:$O$35)*ZV$1*LOOKUP(ZV$1,'DMG Tables'!$G$2:$G$7,'DMG Tables'!$H$2:$H$7)</f>
        <v>61160000</v>
      </c>
      <c r="ZW24" s="1">
        <f>LOOKUP($A24,'DMG Tables'!$P$2:$P$35,'DMG Tables'!$O$2:$O$35)*ZW$1*LOOKUP(ZW$1,'DMG Tables'!$G$2:$G$7,'DMG Tables'!$H$2:$H$7)</f>
        <v>61248000</v>
      </c>
      <c r="ZX24" s="1">
        <f>LOOKUP($A24,'DMG Tables'!$P$2:$P$35,'DMG Tables'!$O$2:$O$35)*ZX$1*LOOKUP(ZX$1,'DMG Tables'!$G$2:$G$7,'DMG Tables'!$H$2:$H$7)</f>
        <v>61336000</v>
      </c>
      <c r="ZY24" s="1">
        <f>LOOKUP($A24,'DMG Tables'!$P$2:$P$35,'DMG Tables'!$O$2:$O$35)*ZY$1*LOOKUP(ZY$1,'DMG Tables'!$G$2:$G$7,'DMG Tables'!$H$2:$H$7)</f>
        <v>61424000</v>
      </c>
      <c r="ZZ24" s="1">
        <f>LOOKUP($A24,'DMG Tables'!$P$2:$P$35,'DMG Tables'!$O$2:$O$35)*ZZ$1*LOOKUP(ZZ$1,'DMG Tables'!$G$2:$G$7,'DMG Tables'!$H$2:$H$7)</f>
        <v>61512000</v>
      </c>
      <c r="AAA24" s="1">
        <f>LOOKUP($A24,'DMG Tables'!$P$2:$P$35,'DMG Tables'!$O$2:$O$35)*AAA$1*LOOKUP(AAA$1,'DMG Tables'!$G$2:$G$7,'DMG Tables'!$H$2:$H$7)</f>
        <v>61600000</v>
      </c>
      <c r="AAB24" s="1">
        <f>LOOKUP($A24,'DMG Tables'!$P$2:$P$35,'DMG Tables'!$O$2:$O$35)*AAB$1*LOOKUP(AAB$1,'DMG Tables'!$G$2:$G$7,'DMG Tables'!$H$2:$H$7)</f>
        <v>61688000</v>
      </c>
      <c r="AAC24" s="1">
        <f>LOOKUP($A24,'DMG Tables'!$P$2:$P$35,'DMG Tables'!$O$2:$O$35)*AAC$1*LOOKUP(AAC$1,'DMG Tables'!$G$2:$G$7,'DMG Tables'!$H$2:$H$7)</f>
        <v>61776000</v>
      </c>
      <c r="AAD24" s="1">
        <f>LOOKUP($A24,'DMG Tables'!$P$2:$P$35,'DMG Tables'!$O$2:$O$35)*AAD$1*LOOKUP(AAD$1,'DMG Tables'!$G$2:$G$7,'DMG Tables'!$H$2:$H$7)</f>
        <v>61864000</v>
      </c>
      <c r="AAE24" s="1">
        <f>LOOKUP($A24,'DMG Tables'!$P$2:$P$35,'DMG Tables'!$O$2:$O$35)*AAE$1*LOOKUP(AAE$1,'DMG Tables'!$G$2:$G$7,'DMG Tables'!$H$2:$H$7)</f>
        <v>61952000</v>
      </c>
      <c r="AAF24" s="1">
        <f>LOOKUP($A24,'DMG Tables'!$P$2:$P$35,'DMG Tables'!$O$2:$O$35)*AAF$1*LOOKUP(AAF$1,'DMG Tables'!$G$2:$G$7,'DMG Tables'!$H$2:$H$7)</f>
        <v>62040000</v>
      </c>
      <c r="AAG24" s="1">
        <f>LOOKUP($A24,'DMG Tables'!$P$2:$P$35,'DMG Tables'!$O$2:$O$35)*AAG$1*LOOKUP(AAG$1,'DMG Tables'!$G$2:$G$7,'DMG Tables'!$H$2:$H$7)</f>
        <v>62128000</v>
      </c>
      <c r="AAH24" s="1">
        <f>LOOKUP($A24,'DMG Tables'!$P$2:$P$35,'DMG Tables'!$O$2:$O$35)*AAH$1*LOOKUP(AAH$1,'DMG Tables'!$G$2:$G$7,'DMG Tables'!$H$2:$H$7)</f>
        <v>62216000</v>
      </c>
      <c r="AAI24" s="1">
        <f>LOOKUP($A24,'DMG Tables'!$P$2:$P$35,'DMG Tables'!$O$2:$O$35)*AAI$1*LOOKUP(AAI$1,'DMG Tables'!$G$2:$G$7,'DMG Tables'!$H$2:$H$7)</f>
        <v>62304000</v>
      </c>
      <c r="AAJ24" s="1">
        <f>LOOKUP($A24,'DMG Tables'!$P$2:$P$35,'DMG Tables'!$O$2:$O$35)*AAJ$1*LOOKUP(AAJ$1,'DMG Tables'!$G$2:$G$7,'DMG Tables'!$H$2:$H$7)</f>
        <v>62392000</v>
      </c>
      <c r="AAK24" s="1">
        <f>LOOKUP($A24,'DMG Tables'!$P$2:$P$35,'DMG Tables'!$O$2:$O$35)*AAK$1*LOOKUP(AAK$1,'DMG Tables'!$G$2:$G$7,'DMG Tables'!$H$2:$H$7)</f>
        <v>62480000</v>
      </c>
      <c r="AAL24" s="1">
        <f>LOOKUP($A24,'DMG Tables'!$P$2:$P$35,'DMG Tables'!$O$2:$O$35)*AAL$1*LOOKUP(AAL$1,'DMG Tables'!$G$2:$G$7,'DMG Tables'!$H$2:$H$7)</f>
        <v>62568000</v>
      </c>
      <c r="AAM24" s="1">
        <f>LOOKUP($A24,'DMG Tables'!$P$2:$P$35,'DMG Tables'!$O$2:$O$35)*AAM$1*LOOKUP(AAM$1,'DMG Tables'!$G$2:$G$7,'DMG Tables'!$H$2:$H$7)</f>
        <v>62656000</v>
      </c>
      <c r="AAN24" s="1">
        <f>LOOKUP($A24,'DMG Tables'!$P$2:$P$35,'DMG Tables'!$O$2:$O$35)*AAN$1*LOOKUP(AAN$1,'DMG Tables'!$G$2:$G$7,'DMG Tables'!$H$2:$H$7)</f>
        <v>62744000</v>
      </c>
      <c r="AAO24" s="1">
        <f>LOOKUP($A24,'DMG Tables'!$P$2:$P$35,'DMG Tables'!$O$2:$O$35)*AAO$1*LOOKUP(AAO$1,'DMG Tables'!$G$2:$G$7,'DMG Tables'!$H$2:$H$7)</f>
        <v>62832000</v>
      </c>
      <c r="AAP24" s="1">
        <f>LOOKUP($A24,'DMG Tables'!$P$2:$P$35,'DMG Tables'!$O$2:$O$35)*AAP$1*LOOKUP(AAP$1,'DMG Tables'!$G$2:$G$7,'DMG Tables'!$H$2:$H$7)</f>
        <v>62920000</v>
      </c>
      <c r="AAQ24" s="1">
        <f>LOOKUP($A24,'DMG Tables'!$P$2:$P$35,'DMG Tables'!$O$2:$O$35)*AAQ$1*LOOKUP(AAQ$1,'DMG Tables'!$G$2:$G$7,'DMG Tables'!$H$2:$H$7)</f>
        <v>63008000</v>
      </c>
      <c r="AAR24" s="1">
        <f>LOOKUP($A24,'DMG Tables'!$P$2:$P$35,'DMG Tables'!$O$2:$O$35)*AAR$1*LOOKUP(AAR$1,'DMG Tables'!$G$2:$G$7,'DMG Tables'!$H$2:$H$7)</f>
        <v>63096000</v>
      </c>
      <c r="AAS24" s="1">
        <f>LOOKUP($A24,'DMG Tables'!$P$2:$P$35,'DMG Tables'!$O$2:$O$35)*AAS$1*LOOKUP(AAS$1,'DMG Tables'!$G$2:$G$7,'DMG Tables'!$H$2:$H$7)</f>
        <v>63184000</v>
      </c>
      <c r="AAT24" s="1">
        <f>LOOKUP($A24,'DMG Tables'!$P$2:$P$35,'DMG Tables'!$O$2:$O$35)*AAT$1*LOOKUP(AAT$1,'DMG Tables'!$G$2:$G$7,'DMG Tables'!$H$2:$H$7)</f>
        <v>63272000</v>
      </c>
      <c r="AAU24" s="1">
        <f>LOOKUP($A24,'DMG Tables'!$P$2:$P$35,'DMG Tables'!$O$2:$O$35)*AAU$1*LOOKUP(AAU$1,'DMG Tables'!$G$2:$G$7,'DMG Tables'!$H$2:$H$7)</f>
        <v>63360000</v>
      </c>
      <c r="AAV24" s="1">
        <f>LOOKUP($A24,'DMG Tables'!$P$2:$P$35,'DMG Tables'!$O$2:$O$35)*AAV$1*LOOKUP(AAV$1,'DMG Tables'!$G$2:$G$7,'DMG Tables'!$H$2:$H$7)</f>
        <v>63448000</v>
      </c>
      <c r="AAW24" s="1">
        <f>LOOKUP($A24,'DMG Tables'!$P$2:$P$35,'DMG Tables'!$O$2:$O$35)*AAW$1*LOOKUP(AAW$1,'DMG Tables'!$G$2:$G$7,'DMG Tables'!$H$2:$H$7)</f>
        <v>63536000</v>
      </c>
      <c r="AAX24" s="1">
        <f>LOOKUP($A24,'DMG Tables'!$P$2:$P$35,'DMG Tables'!$O$2:$O$35)*AAX$1*LOOKUP(AAX$1,'DMG Tables'!$G$2:$G$7,'DMG Tables'!$H$2:$H$7)</f>
        <v>63624000</v>
      </c>
      <c r="AAY24" s="1">
        <f>LOOKUP($A24,'DMG Tables'!$P$2:$P$35,'DMG Tables'!$O$2:$O$35)*AAY$1*LOOKUP(AAY$1,'DMG Tables'!$G$2:$G$7,'DMG Tables'!$H$2:$H$7)</f>
        <v>63712000</v>
      </c>
      <c r="AAZ24" s="1">
        <f>LOOKUP($A24,'DMG Tables'!$P$2:$P$35,'DMG Tables'!$O$2:$O$35)*AAZ$1*LOOKUP(AAZ$1,'DMG Tables'!$G$2:$G$7,'DMG Tables'!$H$2:$H$7)</f>
        <v>63800000</v>
      </c>
      <c r="ABA24" s="1">
        <f>LOOKUP($A24,'DMG Tables'!$P$2:$P$35,'DMG Tables'!$O$2:$O$35)*ABA$1*LOOKUP(ABA$1,'DMG Tables'!$G$2:$G$7,'DMG Tables'!$H$2:$H$7)</f>
        <v>63888000</v>
      </c>
      <c r="ABB24" s="1">
        <f>LOOKUP($A24,'DMG Tables'!$P$2:$P$35,'DMG Tables'!$O$2:$O$35)*ABB$1*LOOKUP(ABB$1,'DMG Tables'!$G$2:$G$7,'DMG Tables'!$H$2:$H$7)</f>
        <v>63976000</v>
      </c>
      <c r="ABC24" s="1">
        <f>LOOKUP($A24,'DMG Tables'!$P$2:$P$35,'DMG Tables'!$O$2:$O$35)*ABC$1*LOOKUP(ABC$1,'DMG Tables'!$G$2:$G$7,'DMG Tables'!$H$2:$H$7)</f>
        <v>64064000</v>
      </c>
      <c r="ABD24" s="1">
        <f>LOOKUP($A24,'DMG Tables'!$P$2:$P$35,'DMG Tables'!$O$2:$O$35)*ABD$1*LOOKUP(ABD$1,'DMG Tables'!$G$2:$G$7,'DMG Tables'!$H$2:$H$7)</f>
        <v>64152000</v>
      </c>
      <c r="ABE24" s="1">
        <f>LOOKUP($A24,'DMG Tables'!$P$2:$P$35,'DMG Tables'!$O$2:$O$35)*ABE$1*LOOKUP(ABE$1,'DMG Tables'!$G$2:$G$7,'DMG Tables'!$H$2:$H$7)</f>
        <v>64240000</v>
      </c>
      <c r="ABF24" s="1">
        <f>LOOKUP($A24,'DMG Tables'!$P$2:$P$35,'DMG Tables'!$O$2:$O$35)*ABF$1*LOOKUP(ABF$1,'DMG Tables'!$G$2:$G$7,'DMG Tables'!$H$2:$H$7)</f>
        <v>64328000</v>
      </c>
      <c r="ABG24" s="1">
        <f>LOOKUP($A24,'DMG Tables'!$P$2:$P$35,'DMG Tables'!$O$2:$O$35)*ABG$1*LOOKUP(ABG$1,'DMG Tables'!$G$2:$G$7,'DMG Tables'!$H$2:$H$7)</f>
        <v>64416000</v>
      </c>
      <c r="ABH24" s="1">
        <f>LOOKUP($A24,'DMG Tables'!$P$2:$P$35,'DMG Tables'!$O$2:$O$35)*ABH$1*LOOKUP(ABH$1,'DMG Tables'!$G$2:$G$7,'DMG Tables'!$H$2:$H$7)</f>
        <v>64504000</v>
      </c>
      <c r="ABI24" s="1">
        <f>LOOKUP($A24,'DMG Tables'!$P$2:$P$35,'DMG Tables'!$O$2:$O$35)*ABI$1*LOOKUP(ABI$1,'DMG Tables'!$G$2:$G$7,'DMG Tables'!$H$2:$H$7)</f>
        <v>64592000</v>
      </c>
      <c r="ABJ24" s="1">
        <f>LOOKUP($A24,'DMG Tables'!$P$2:$P$35,'DMG Tables'!$O$2:$O$35)*ABJ$1*LOOKUP(ABJ$1,'DMG Tables'!$G$2:$G$7,'DMG Tables'!$H$2:$H$7)</f>
        <v>64680000</v>
      </c>
      <c r="ABK24" s="1">
        <f>LOOKUP($A24,'DMG Tables'!$P$2:$P$35,'DMG Tables'!$O$2:$O$35)*ABK$1*LOOKUP(ABK$1,'DMG Tables'!$G$2:$G$7,'DMG Tables'!$H$2:$H$7)</f>
        <v>64768000</v>
      </c>
      <c r="ABL24" s="1">
        <f>LOOKUP($A24,'DMG Tables'!$P$2:$P$35,'DMG Tables'!$O$2:$O$35)*ABL$1*LOOKUP(ABL$1,'DMG Tables'!$G$2:$G$7,'DMG Tables'!$H$2:$H$7)</f>
        <v>64856000</v>
      </c>
      <c r="ABM24" s="1">
        <f>LOOKUP($A24,'DMG Tables'!$P$2:$P$35,'DMG Tables'!$O$2:$O$35)*ABM$1*LOOKUP(ABM$1,'DMG Tables'!$G$2:$G$7,'DMG Tables'!$H$2:$H$7)</f>
        <v>64944000</v>
      </c>
      <c r="ABN24" s="1">
        <f>LOOKUP($A24,'DMG Tables'!$P$2:$P$35,'DMG Tables'!$O$2:$O$35)*ABN$1*LOOKUP(ABN$1,'DMG Tables'!$G$2:$G$7,'DMG Tables'!$H$2:$H$7)</f>
        <v>65032000</v>
      </c>
      <c r="ABO24" s="1">
        <f>LOOKUP($A24,'DMG Tables'!$P$2:$P$35,'DMG Tables'!$O$2:$O$35)*ABO$1*LOOKUP(ABO$1,'DMG Tables'!$G$2:$G$7,'DMG Tables'!$H$2:$H$7)</f>
        <v>65120000</v>
      </c>
      <c r="ABP24" s="1">
        <f>LOOKUP($A24,'DMG Tables'!$P$2:$P$35,'DMG Tables'!$O$2:$O$35)*ABP$1*LOOKUP(ABP$1,'DMG Tables'!$G$2:$G$7,'DMG Tables'!$H$2:$H$7)</f>
        <v>65208000</v>
      </c>
      <c r="ABQ24" s="1">
        <f>LOOKUP($A24,'DMG Tables'!$P$2:$P$35,'DMG Tables'!$O$2:$O$35)*ABQ$1*LOOKUP(ABQ$1,'DMG Tables'!$G$2:$G$7,'DMG Tables'!$H$2:$H$7)</f>
        <v>65296000</v>
      </c>
      <c r="ABR24" s="1">
        <f>LOOKUP($A24,'DMG Tables'!$P$2:$P$35,'DMG Tables'!$O$2:$O$35)*ABR$1*LOOKUP(ABR$1,'DMG Tables'!$G$2:$G$7,'DMG Tables'!$H$2:$H$7)</f>
        <v>65384000</v>
      </c>
      <c r="ABS24" s="1">
        <f>LOOKUP($A24,'DMG Tables'!$P$2:$P$35,'DMG Tables'!$O$2:$O$35)*ABS$1*LOOKUP(ABS$1,'DMG Tables'!$G$2:$G$7,'DMG Tables'!$H$2:$H$7)</f>
        <v>65472000</v>
      </c>
      <c r="ABT24" s="1">
        <f>LOOKUP($A24,'DMG Tables'!$P$2:$P$35,'DMG Tables'!$O$2:$O$35)*ABT$1*LOOKUP(ABT$1,'DMG Tables'!$G$2:$G$7,'DMG Tables'!$H$2:$H$7)</f>
        <v>65560000</v>
      </c>
      <c r="ABU24" s="1">
        <f>LOOKUP($A24,'DMG Tables'!$P$2:$P$35,'DMG Tables'!$O$2:$O$35)*ABU$1*LOOKUP(ABU$1,'DMG Tables'!$G$2:$G$7,'DMG Tables'!$H$2:$H$7)</f>
        <v>65648000</v>
      </c>
      <c r="ABV24" s="1">
        <f>LOOKUP($A24,'DMG Tables'!$P$2:$P$35,'DMG Tables'!$O$2:$O$35)*ABV$1*LOOKUP(ABV$1,'DMG Tables'!$G$2:$G$7,'DMG Tables'!$H$2:$H$7)</f>
        <v>65736000</v>
      </c>
      <c r="ABW24" s="1">
        <f>LOOKUP($A24,'DMG Tables'!$P$2:$P$35,'DMG Tables'!$O$2:$O$35)*ABW$1*LOOKUP(ABW$1,'DMG Tables'!$G$2:$G$7,'DMG Tables'!$H$2:$H$7)</f>
        <v>65824000</v>
      </c>
      <c r="ABX24" s="1">
        <f>LOOKUP($A24,'DMG Tables'!$P$2:$P$35,'DMG Tables'!$O$2:$O$35)*ABX$1*LOOKUP(ABX$1,'DMG Tables'!$G$2:$G$7,'DMG Tables'!$H$2:$H$7)</f>
        <v>65912000</v>
      </c>
      <c r="ABY24" s="1">
        <f>LOOKUP($A24,'DMG Tables'!$P$2:$P$35,'DMG Tables'!$O$2:$O$35)*ABY$1*LOOKUP(ABY$1,'DMG Tables'!$G$2:$G$7,'DMG Tables'!$H$2:$H$7)</f>
        <v>66000000</v>
      </c>
      <c r="ABZ24" s="1">
        <f>LOOKUP($A24,'DMG Tables'!$P$2:$P$35,'DMG Tables'!$O$2:$O$35)*ABZ$1*LOOKUP(ABZ$1,'DMG Tables'!$G$2:$G$7,'DMG Tables'!$H$2:$H$7)</f>
        <v>66088000</v>
      </c>
      <c r="ACA24" s="1">
        <f>LOOKUP($A24,'DMG Tables'!$P$2:$P$35,'DMG Tables'!$O$2:$O$35)*ACA$1*LOOKUP(ACA$1,'DMG Tables'!$G$2:$G$7,'DMG Tables'!$H$2:$H$7)</f>
        <v>66176000</v>
      </c>
      <c r="ACB24" s="1">
        <f>LOOKUP($A24,'DMG Tables'!$P$2:$P$35,'DMG Tables'!$O$2:$O$35)*ACB$1*LOOKUP(ACB$1,'DMG Tables'!$G$2:$G$7,'DMG Tables'!$H$2:$H$7)</f>
        <v>66264000</v>
      </c>
      <c r="ACC24" s="1">
        <f>LOOKUP($A24,'DMG Tables'!$P$2:$P$35,'DMG Tables'!$O$2:$O$35)*ACC$1*LOOKUP(ACC$1,'DMG Tables'!$G$2:$G$7,'DMG Tables'!$H$2:$H$7)</f>
        <v>66352000</v>
      </c>
      <c r="ACD24" s="1">
        <f>LOOKUP($A24,'DMG Tables'!$P$2:$P$35,'DMG Tables'!$O$2:$O$35)*ACD$1*LOOKUP(ACD$1,'DMG Tables'!$G$2:$G$7,'DMG Tables'!$H$2:$H$7)</f>
        <v>66440000</v>
      </c>
      <c r="ACE24" s="1">
        <f>LOOKUP($A24,'DMG Tables'!$P$2:$P$35,'DMG Tables'!$O$2:$O$35)*ACE$1*LOOKUP(ACE$1,'DMG Tables'!$G$2:$G$7,'DMG Tables'!$H$2:$H$7)</f>
        <v>66528000</v>
      </c>
      <c r="ACF24" s="1">
        <f>LOOKUP($A24,'DMG Tables'!$P$2:$P$35,'DMG Tables'!$O$2:$O$35)*ACF$1*LOOKUP(ACF$1,'DMG Tables'!$G$2:$G$7,'DMG Tables'!$H$2:$H$7)</f>
        <v>66616000</v>
      </c>
      <c r="ACG24" s="1">
        <f>LOOKUP($A24,'DMG Tables'!$P$2:$P$35,'DMG Tables'!$O$2:$O$35)*ACG$1*LOOKUP(ACG$1,'DMG Tables'!$G$2:$G$7,'DMG Tables'!$H$2:$H$7)</f>
        <v>66704000</v>
      </c>
      <c r="ACH24" s="1">
        <f>LOOKUP($A24,'DMG Tables'!$P$2:$P$35,'DMG Tables'!$O$2:$O$35)*ACH$1*LOOKUP(ACH$1,'DMG Tables'!$G$2:$G$7,'DMG Tables'!$H$2:$H$7)</f>
        <v>66792000</v>
      </c>
      <c r="ACI24" s="1">
        <f>LOOKUP($A24,'DMG Tables'!$P$2:$P$35,'DMG Tables'!$O$2:$O$35)*ACI$1*LOOKUP(ACI$1,'DMG Tables'!$G$2:$G$7,'DMG Tables'!$H$2:$H$7)</f>
        <v>66880000</v>
      </c>
      <c r="ACJ24" s="1">
        <f>LOOKUP($A24,'DMG Tables'!$P$2:$P$35,'DMG Tables'!$O$2:$O$35)*ACJ$1*LOOKUP(ACJ$1,'DMG Tables'!$G$2:$G$7,'DMG Tables'!$H$2:$H$7)</f>
        <v>66968000</v>
      </c>
      <c r="ACK24" s="1">
        <f>LOOKUP($A24,'DMG Tables'!$P$2:$P$35,'DMG Tables'!$O$2:$O$35)*ACK$1*LOOKUP(ACK$1,'DMG Tables'!$G$2:$G$7,'DMG Tables'!$H$2:$H$7)</f>
        <v>67056000</v>
      </c>
      <c r="ACL24" s="1">
        <f>LOOKUP($A24,'DMG Tables'!$P$2:$P$35,'DMG Tables'!$O$2:$O$35)*ACL$1*LOOKUP(ACL$1,'DMG Tables'!$G$2:$G$7,'DMG Tables'!$H$2:$H$7)</f>
        <v>67144000</v>
      </c>
      <c r="ACM24" s="1">
        <f>LOOKUP($A24,'DMG Tables'!$P$2:$P$35,'DMG Tables'!$O$2:$O$35)*ACM$1*LOOKUP(ACM$1,'DMG Tables'!$G$2:$G$7,'DMG Tables'!$H$2:$H$7)</f>
        <v>67232000</v>
      </c>
      <c r="ACN24" s="1">
        <f>LOOKUP($A24,'DMG Tables'!$P$2:$P$35,'DMG Tables'!$O$2:$O$35)*ACN$1*LOOKUP(ACN$1,'DMG Tables'!$G$2:$G$7,'DMG Tables'!$H$2:$H$7)</f>
        <v>67320000</v>
      </c>
      <c r="ACO24" s="1">
        <f>LOOKUP($A24,'DMG Tables'!$P$2:$P$35,'DMG Tables'!$O$2:$O$35)*ACO$1*LOOKUP(ACO$1,'DMG Tables'!$G$2:$G$7,'DMG Tables'!$H$2:$H$7)</f>
        <v>67408000</v>
      </c>
      <c r="ACP24" s="1">
        <f>LOOKUP($A24,'DMG Tables'!$P$2:$P$35,'DMG Tables'!$O$2:$O$35)*ACP$1*LOOKUP(ACP$1,'DMG Tables'!$G$2:$G$7,'DMG Tables'!$H$2:$H$7)</f>
        <v>67496000</v>
      </c>
      <c r="ACQ24" s="1">
        <f>LOOKUP($A24,'DMG Tables'!$P$2:$P$35,'DMG Tables'!$O$2:$O$35)*ACQ$1*LOOKUP(ACQ$1,'DMG Tables'!$G$2:$G$7,'DMG Tables'!$H$2:$H$7)</f>
        <v>67584000</v>
      </c>
      <c r="ACR24" s="1">
        <f>LOOKUP($A24,'DMG Tables'!$P$2:$P$35,'DMG Tables'!$O$2:$O$35)*ACR$1*LOOKUP(ACR$1,'DMG Tables'!$G$2:$G$7,'DMG Tables'!$H$2:$H$7)</f>
        <v>67672000</v>
      </c>
      <c r="ACS24" s="1">
        <f>LOOKUP($A24,'DMG Tables'!$P$2:$P$35,'DMG Tables'!$O$2:$O$35)*ACS$1*LOOKUP(ACS$1,'DMG Tables'!$G$2:$G$7,'DMG Tables'!$H$2:$H$7)</f>
        <v>67760000</v>
      </c>
      <c r="ACT24" s="1">
        <f>LOOKUP($A24,'DMG Tables'!$P$2:$P$35,'DMG Tables'!$O$2:$O$35)*ACT$1*LOOKUP(ACT$1,'DMG Tables'!$G$2:$G$7,'DMG Tables'!$H$2:$H$7)</f>
        <v>67848000</v>
      </c>
      <c r="ACU24" s="1">
        <f>LOOKUP($A24,'DMG Tables'!$P$2:$P$35,'DMG Tables'!$O$2:$O$35)*ACU$1*LOOKUP(ACU$1,'DMG Tables'!$G$2:$G$7,'DMG Tables'!$H$2:$H$7)</f>
        <v>67936000</v>
      </c>
      <c r="ACV24" s="1">
        <f>LOOKUP($A24,'DMG Tables'!$P$2:$P$35,'DMG Tables'!$O$2:$O$35)*ACV$1*LOOKUP(ACV$1,'DMG Tables'!$G$2:$G$7,'DMG Tables'!$H$2:$H$7)</f>
        <v>68024000</v>
      </c>
      <c r="ACW24" s="1">
        <f>LOOKUP($A24,'DMG Tables'!$P$2:$P$35,'DMG Tables'!$O$2:$O$35)*ACW$1*LOOKUP(ACW$1,'DMG Tables'!$G$2:$G$7,'DMG Tables'!$H$2:$H$7)</f>
        <v>68112000</v>
      </c>
      <c r="ACX24" s="1">
        <f>LOOKUP($A24,'DMG Tables'!$P$2:$P$35,'DMG Tables'!$O$2:$O$35)*ACX$1*LOOKUP(ACX$1,'DMG Tables'!$G$2:$G$7,'DMG Tables'!$H$2:$H$7)</f>
        <v>68200000</v>
      </c>
      <c r="ACY24" s="1">
        <f>LOOKUP($A24,'DMG Tables'!$P$2:$P$35,'DMG Tables'!$O$2:$O$35)*ACY$1*LOOKUP(ACY$1,'DMG Tables'!$G$2:$G$7,'DMG Tables'!$H$2:$H$7)</f>
        <v>68288000</v>
      </c>
      <c r="ACZ24" s="1">
        <f>LOOKUP($A24,'DMG Tables'!$P$2:$P$35,'DMG Tables'!$O$2:$O$35)*ACZ$1*LOOKUP(ACZ$1,'DMG Tables'!$G$2:$G$7,'DMG Tables'!$H$2:$H$7)</f>
        <v>68376000</v>
      </c>
      <c r="ADA24" s="1">
        <f>LOOKUP($A24,'DMG Tables'!$P$2:$P$35,'DMG Tables'!$O$2:$O$35)*ADA$1*LOOKUP(ADA$1,'DMG Tables'!$G$2:$G$7,'DMG Tables'!$H$2:$H$7)</f>
        <v>68464000</v>
      </c>
      <c r="ADB24" s="1">
        <f>LOOKUP($A24,'DMG Tables'!$P$2:$P$35,'DMG Tables'!$O$2:$O$35)*ADB$1*LOOKUP(ADB$1,'DMG Tables'!$G$2:$G$7,'DMG Tables'!$H$2:$H$7)</f>
        <v>68552000</v>
      </c>
      <c r="ADC24" s="1">
        <f>LOOKUP($A24,'DMG Tables'!$P$2:$P$35,'DMG Tables'!$O$2:$O$35)*ADC$1*LOOKUP(ADC$1,'DMG Tables'!$G$2:$G$7,'DMG Tables'!$H$2:$H$7)</f>
        <v>68640000</v>
      </c>
      <c r="ADD24" s="1">
        <f>LOOKUP($A24,'DMG Tables'!$P$2:$P$35,'DMG Tables'!$O$2:$O$35)*ADD$1*LOOKUP(ADD$1,'DMG Tables'!$G$2:$G$7,'DMG Tables'!$H$2:$H$7)</f>
        <v>68728000</v>
      </c>
      <c r="ADE24" s="1">
        <f>LOOKUP($A24,'DMG Tables'!$P$2:$P$35,'DMG Tables'!$O$2:$O$35)*ADE$1*LOOKUP(ADE$1,'DMG Tables'!$G$2:$G$7,'DMG Tables'!$H$2:$H$7)</f>
        <v>68816000</v>
      </c>
      <c r="ADF24" s="1">
        <f>LOOKUP($A24,'DMG Tables'!$P$2:$P$35,'DMG Tables'!$O$2:$O$35)*ADF$1*LOOKUP(ADF$1,'DMG Tables'!$G$2:$G$7,'DMG Tables'!$H$2:$H$7)</f>
        <v>68904000</v>
      </c>
      <c r="ADG24" s="1">
        <f>LOOKUP($A24,'DMG Tables'!$P$2:$P$35,'DMG Tables'!$O$2:$O$35)*ADG$1*LOOKUP(ADG$1,'DMG Tables'!$G$2:$G$7,'DMG Tables'!$H$2:$H$7)</f>
        <v>68992000</v>
      </c>
      <c r="ADH24" s="1">
        <f>LOOKUP($A24,'DMG Tables'!$P$2:$P$35,'DMG Tables'!$O$2:$O$35)*ADH$1*LOOKUP(ADH$1,'DMG Tables'!$G$2:$G$7,'DMG Tables'!$H$2:$H$7)</f>
        <v>69080000</v>
      </c>
      <c r="ADI24" s="1">
        <f>LOOKUP($A24,'DMG Tables'!$P$2:$P$35,'DMG Tables'!$O$2:$O$35)*ADI$1*LOOKUP(ADI$1,'DMG Tables'!$G$2:$G$7,'DMG Tables'!$H$2:$H$7)</f>
        <v>69168000</v>
      </c>
      <c r="ADJ24" s="1">
        <f>LOOKUP($A24,'DMG Tables'!$P$2:$P$35,'DMG Tables'!$O$2:$O$35)*ADJ$1*LOOKUP(ADJ$1,'DMG Tables'!$G$2:$G$7,'DMG Tables'!$H$2:$H$7)</f>
        <v>69256000</v>
      </c>
      <c r="ADK24" s="1">
        <f>LOOKUP($A24,'DMG Tables'!$P$2:$P$35,'DMG Tables'!$O$2:$O$35)*ADK$1*LOOKUP(ADK$1,'DMG Tables'!$G$2:$G$7,'DMG Tables'!$H$2:$H$7)</f>
        <v>69344000</v>
      </c>
      <c r="ADL24" s="1">
        <f>LOOKUP($A24,'DMG Tables'!$P$2:$P$35,'DMG Tables'!$O$2:$O$35)*ADL$1*LOOKUP(ADL$1,'DMG Tables'!$G$2:$G$7,'DMG Tables'!$H$2:$H$7)</f>
        <v>69432000</v>
      </c>
      <c r="ADM24" s="1">
        <f>LOOKUP($A24,'DMG Tables'!$P$2:$P$35,'DMG Tables'!$O$2:$O$35)*ADM$1*LOOKUP(ADM$1,'DMG Tables'!$G$2:$G$7,'DMG Tables'!$H$2:$H$7)</f>
        <v>69520000</v>
      </c>
      <c r="ADN24" s="1">
        <f>LOOKUP($A24,'DMG Tables'!$P$2:$P$35,'DMG Tables'!$O$2:$O$35)*ADN$1*LOOKUP(ADN$1,'DMG Tables'!$G$2:$G$7,'DMG Tables'!$H$2:$H$7)</f>
        <v>69608000</v>
      </c>
      <c r="ADO24" s="1">
        <f>LOOKUP($A24,'DMG Tables'!$P$2:$P$35,'DMG Tables'!$O$2:$O$35)*ADO$1*LOOKUP(ADO$1,'DMG Tables'!$G$2:$G$7,'DMG Tables'!$H$2:$H$7)</f>
        <v>69696000</v>
      </c>
      <c r="ADP24" s="1">
        <f>LOOKUP($A24,'DMG Tables'!$P$2:$P$35,'DMG Tables'!$O$2:$O$35)*ADP$1*LOOKUP(ADP$1,'DMG Tables'!$G$2:$G$7,'DMG Tables'!$H$2:$H$7)</f>
        <v>69784000</v>
      </c>
      <c r="ADQ24" s="1">
        <f>LOOKUP($A24,'DMG Tables'!$P$2:$P$35,'DMG Tables'!$O$2:$O$35)*ADQ$1*LOOKUP(ADQ$1,'DMG Tables'!$G$2:$G$7,'DMG Tables'!$H$2:$H$7)</f>
        <v>69872000</v>
      </c>
      <c r="ADR24" s="1">
        <f>LOOKUP($A24,'DMG Tables'!$P$2:$P$35,'DMG Tables'!$O$2:$O$35)*ADR$1*LOOKUP(ADR$1,'DMG Tables'!$G$2:$G$7,'DMG Tables'!$H$2:$H$7)</f>
        <v>69960000</v>
      </c>
      <c r="ADS24" s="1">
        <f>LOOKUP($A24,'DMG Tables'!$P$2:$P$35,'DMG Tables'!$O$2:$O$35)*ADS$1*LOOKUP(ADS$1,'DMG Tables'!$G$2:$G$7,'DMG Tables'!$H$2:$H$7)</f>
        <v>70048000</v>
      </c>
      <c r="ADT24" s="1">
        <f>LOOKUP($A24,'DMG Tables'!$P$2:$P$35,'DMG Tables'!$O$2:$O$35)*ADT$1*LOOKUP(ADT$1,'DMG Tables'!$G$2:$G$7,'DMG Tables'!$H$2:$H$7)</f>
        <v>70136000</v>
      </c>
      <c r="ADU24" s="1">
        <f>LOOKUP($A24,'DMG Tables'!$P$2:$P$35,'DMG Tables'!$O$2:$O$35)*ADU$1*LOOKUP(ADU$1,'DMG Tables'!$G$2:$G$7,'DMG Tables'!$H$2:$H$7)</f>
        <v>70224000</v>
      </c>
      <c r="ADV24" s="1">
        <f>LOOKUP($A24,'DMG Tables'!$P$2:$P$35,'DMG Tables'!$O$2:$O$35)*ADV$1*LOOKUP(ADV$1,'DMG Tables'!$G$2:$G$7,'DMG Tables'!$H$2:$H$7)</f>
        <v>70312000</v>
      </c>
      <c r="ADW24" s="1">
        <f>LOOKUP($A24,'DMG Tables'!$P$2:$P$35,'DMG Tables'!$O$2:$O$35)*ADW$1*LOOKUP(ADW$1,'DMG Tables'!$G$2:$G$7,'DMG Tables'!$H$2:$H$7)</f>
        <v>70400000</v>
      </c>
      <c r="ADX24" s="1">
        <f>LOOKUP($A24,'DMG Tables'!$P$2:$P$35,'DMG Tables'!$O$2:$O$35)*ADX$1*LOOKUP(ADX$1,'DMG Tables'!$G$2:$G$7,'DMG Tables'!$H$2:$H$7)</f>
        <v>70488000</v>
      </c>
      <c r="ADY24" s="1">
        <f>LOOKUP($A24,'DMG Tables'!$P$2:$P$35,'DMG Tables'!$O$2:$O$35)*ADY$1*LOOKUP(ADY$1,'DMG Tables'!$G$2:$G$7,'DMG Tables'!$H$2:$H$7)</f>
        <v>70576000</v>
      </c>
      <c r="ADZ24" s="1">
        <f>LOOKUP($A24,'DMG Tables'!$P$2:$P$35,'DMG Tables'!$O$2:$O$35)*ADZ$1*LOOKUP(ADZ$1,'DMG Tables'!$G$2:$G$7,'DMG Tables'!$H$2:$H$7)</f>
        <v>70664000</v>
      </c>
      <c r="AEA24" s="1">
        <f>LOOKUP($A24,'DMG Tables'!$P$2:$P$35,'DMG Tables'!$O$2:$O$35)*AEA$1*LOOKUP(AEA$1,'DMG Tables'!$G$2:$G$7,'DMG Tables'!$H$2:$H$7)</f>
        <v>70752000</v>
      </c>
      <c r="AEB24" s="1">
        <f>LOOKUP($A24,'DMG Tables'!$P$2:$P$35,'DMG Tables'!$O$2:$O$35)*AEB$1*LOOKUP(AEB$1,'DMG Tables'!$G$2:$G$7,'DMG Tables'!$H$2:$H$7)</f>
        <v>70840000</v>
      </c>
      <c r="AEC24" s="1">
        <f>LOOKUP($A24,'DMG Tables'!$P$2:$P$35,'DMG Tables'!$O$2:$O$35)*AEC$1*LOOKUP(AEC$1,'DMG Tables'!$G$2:$G$7,'DMG Tables'!$H$2:$H$7)</f>
        <v>70928000</v>
      </c>
      <c r="AED24" s="1">
        <f>LOOKUP($A24,'DMG Tables'!$P$2:$P$35,'DMG Tables'!$O$2:$O$35)*AED$1*LOOKUP(AED$1,'DMG Tables'!$G$2:$G$7,'DMG Tables'!$H$2:$H$7)</f>
        <v>71016000</v>
      </c>
      <c r="AEE24" s="1">
        <f>LOOKUP($A24,'DMG Tables'!$P$2:$P$35,'DMG Tables'!$O$2:$O$35)*AEE$1*LOOKUP(AEE$1,'DMG Tables'!$G$2:$G$7,'DMG Tables'!$H$2:$H$7)</f>
        <v>71104000</v>
      </c>
      <c r="AEF24" s="1">
        <f>LOOKUP($A24,'DMG Tables'!$P$2:$P$35,'DMG Tables'!$O$2:$O$35)*AEF$1*LOOKUP(AEF$1,'DMG Tables'!$G$2:$G$7,'DMG Tables'!$H$2:$H$7)</f>
        <v>71192000</v>
      </c>
      <c r="AEG24" s="1">
        <f>LOOKUP($A24,'DMG Tables'!$P$2:$P$35,'DMG Tables'!$O$2:$O$35)*AEG$1*LOOKUP(AEG$1,'DMG Tables'!$G$2:$G$7,'DMG Tables'!$H$2:$H$7)</f>
        <v>71280000</v>
      </c>
      <c r="AEH24" s="1">
        <f>LOOKUP($A24,'DMG Tables'!$P$2:$P$35,'DMG Tables'!$O$2:$O$35)*AEH$1*LOOKUP(AEH$1,'DMG Tables'!$G$2:$G$7,'DMG Tables'!$H$2:$H$7)</f>
        <v>71368000</v>
      </c>
      <c r="AEI24" s="1">
        <f>LOOKUP($A24,'DMG Tables'!$P$2:$P$35,'DMG Tables'!$O$2:$O$35)*AEI$1*LOOKUP(AEI$1,'DMG Tables'!$G$2:$G$7,'DMG Tables'!$H$2:$H$7)</f>
        <v>71456000</v>
      </c>
      <c r="AEJ24" s="1">
        <f>LOOKUP($A24,'DMG Tables'!$P$2:$P$35,'DMG Tables'!$O$2:$O$35)*AEJ$1*LOOKUP(AEJ$1,'DMG Tables'!$G$2:$G$7,'DMG Tables'!$H$2:$H$7)</f>
        <v>71544000</v>
      </c>
      <c r="AEK24" s="1">
        <f>LOOKUP($A24,'DMG Tables'!$P$2:$P$35,'DMG Tables'!$O$2:$O$35)*AEK$1*LOOKUP(AEK$1,'DMG Tables'!$G$2:$G$7,'DMG Tables'!$H$2:$H$7)</f>
        <v>71632000</v>
      </c>
      <c r="AEL24" s="1">
        <f>LOOKUP($A24,'DMG Tables'!$P$2:$P$35,'DMG Tables'!$O$2:$O$35)*AEL$1*LOOKUP(AEL$1,'DMG Tables'!$G$2:$G$7,'DMG Tables'!$H$2:$H$7)</f>
        <v>71720000</v>
      </c>
      <c r="AEM24" s="1">
        <f>LOOKUP($A24,'DMG Tables'!$P$2:$P$35,'DMG Tables'!$O$2:$O$35)*AEM$1*LOOKUP(AEM$1,'DMG Tables'!$G$2:$G$7,'DMG Tables'!$H$2:$H$7)</f>
        <v>71808000</v>
      </c>
      <c r="AEN24" s="1">
        <f>LOOKUP($A24,'DMG Tables'!$P$2:$P$35,'DMG Tables'!$O$2:$O$35)*AEN$1*LOOKUP(AEN$1,'DMG Tables'!$G$2:$G$7,'DMG Tables'!$H$2:$H$7)</f>
        <v>71896000</v>
      </c>
      <c r="AEO24" s="1">
        <f>LOOKUP($A24,'DMG Tables'!$P$2:$P$35,'DMG Tables'!$O$2:$O$35)*AEO$1*LOOKUP(AEO$1,'DMG Tables'!$G$2:$G$7,'DMG Tables'!$H$2:$H$7)</f>
        <v>71984000</v>
      </c>
      <c r="AEP24" s="1">
        <f>LOOKUP($A24,'DMG Tables'!$P$2:$P$35,'DMG Tables'!$O$2:$O$35)*AEP$1*LOOKUP(AEP$1,'DMG Tables'!$G$2:$G$7,'DMG Tables'!$H$2:$H$7)</f>
        <v>72072000</v>
      </c>
      <c r="AEQ24" s="1">
        <f>LOOKUP($A24,'DMG Tables'!$P$2:$P$35,'DMG Tables'!$O$2:$O$35)*AEQ$1*LOOKUP(AEQ$1,'DMG Tables'!$G$2:$G$7,'DMG Tables'!$H$2:$H$7)</f>
        <v>72160000</v>
      </c>
      <c r="AER24" s="1">
        <f>LOOKUP($A24,'DMG Tables'!$P$2:$P$35,'DMG Tables'!$O$2:$O$35)*AER$1*LOOKUP(AER$1,'DMG Tables'!$G$2:$G$7,'DMG Tables'!$H$2:$H$7)</f>
        <v>72248000</v>
      </c>
      <c r="AES24" s="1">
        <f>LOOKUP($A24,'DMG Tables'!$P$2:$P$35,'DMG Tables'!$O$2:$O$35)*AES$1*LOOKUP(AES$1,'DMG Tables'!$G$2:$G$7,'DMG Tables'!$H$2:$H$7)</f>
        <v>72336000</v>
      </c>
      <c r="AET24" s="1">
        <f>LOOKUP($A24,'DMG Tables'!$P$2:$P$35,'DMG Tables'!$O$2:$O$35)*AET$1*LOOKUP(AET$1,'DMG Tables'!$G$2:$G$7,'DMG Tables'!$H$2:$H$7)</f>
        <v>72424000</v>
      </c>
      <c r="AEU24" s="1">
        <f>LOOKUP($A24,'DMG Tables'!$P$2:$P$35,'DMG Tables'!$O$2:$O$35)*AEU$1*LOOKUP(AEU$1,'DMG Tables'!$G$2:$G$7,'DMG Tables'!$H$2:$H$7)</f>
        <v>72512000</v>
      </c>
      <c r="AEV24" s="1">
        <f>LOOKUP($A24,'DMG Tables'!$P$2:$P$35,'DMG Tables'!$O$2:$O$35)*AEV$1*LOOKUP(AEV$1,'DMG Tables'!$G$2:$G$7,'DMG Tables'!$H$2:$H$7)</f>
        <v>72600000</v>
      </c>
      <c r="AEW24" s="1">
        <f>LOOKUP($A24,'DMG Tables'!$P$2:$P$35,'DMG Tables'!$O$2:$O$35)*AEW$1*LOOKUP(AEW$1,'DMG Tables'!$G$2:$G$7,'DMG Tables'!$H$2:$H$7)</f>
        <v>72688000</v>
      </c>
      <c r="AEX24" s="1">
        <f>LOOKUP($A24,'DMG Tables'!$P$2:$P$35,'DMG Tables'!$O$2:$O$35)*AEX$1*LOOKUP(AEX$1,'DMG Tables'!$G$2:$G$7,'DMG Tables'!$H$2:$H$7)</f>
        <v>72776000</v>
      </c>
      <c r="AEY24" s="1">
        <f>LOOKUP($A24,'DMG Tables'!$P$2:$P$35,'DMG Tables'!$O$2:$O$35)*AEY$1*LOOKUP(AEY$1,'DMG Tables'!$G$2:$G$7,'DMG Tables'!$H$2:$H$7)</f>
        <v>72864000</v>
      </c>
      <c r="AEZ24" s="1">
        <f>LOOKUP($A24,'DMG Tables'!$P$2:$P$35,'DMG Tables'!$O$2:$O$35)*AEZ$1*LOOKUP(AEZ$1,'DMG Tables'!$G$2:$G$7,'DMG Tables'!$H$2:$H$7)</f>
        <v>72952000</v>
      </c>
      <c r="AFA24" s="1">
        <f>LOOKUP($A24,'DMG Tables'!$P$2:$P$35,'DMG Tables'!$O$2:$O$35)*AFA$1*LOOKUP(AFA$1,'DMG Tables'!$G$2:$G$7,'DMG Tables'!$H$2:$H$7)</f>
        <v>73040000</v>
      </c>
      <c r="AFB24" s="1">
        <f>LOOKUP($A24,'DMG Tables'!$P$2:$P$35,'DMG Tables'!$O$2:$O$35)*AFB$1*LOOKUP(AFB$1,'DMG Tables'!$G$2:$G$7,'DMG Tables'!$H$2:$H$7)</f>
        <v>73128000</v>
      </c>
      <c r="AFC24" s="1">
        <f>LOOKUP($A24,'DMG Tables'!$P$2:$P$35,'DMG Tables'!$O$2:$O$35)*AFC$1*LOOKUP(AFC$1,'DMG Tables'!$G$2:$G$7,'DMG Tables'!$H$2:$H$7)</f>
        <v>73216000</v>
      </c>
      <c r="AFD24" s="1">
        <f>LOOKUP($A24,'DMG Tables'!$P$2:$P$35,'DMG Tables'!$O$2:$O$35)*AFD$1*LOOKUP(AFD$1,'DMG Tables'!$G$2:$G$7,'DMG Tables'!$H$2:$H$7)</f>
        <v>73304000</v>
      </c>
      <c r="AFE24" s="1">
        <f>LOOKUP($A24,'DMG Tables'!$P$2:$P$35,'DMG Tables'!$O$2:$O$35)*AFE$1*LOOKUP(AFE$1,'DMG Tables'!$G$2:$G$7,'DMG Tables'!$H$2:$H$7)</f>
        <v>73392000</v>
      </c>
      <c r="AFF24" s="1">
        <f>LOOKUP($A24,'DMG Tables'!$P$2:$P$35,'DMG Tables'!$O$2:$O$35)*AFF$1*LOOKUP(AFF$1,'DMG Tables'!$G$2:$G$7,'DMG Tables'!$H$2:$H$7)</f>
        <v>73480000</v>
      </c>
      <c r="AFG24" s="1">
        <f>LOOKUP($A24,'DMG Tables'!$P$2:$P$35,'DMG Tables'!$O$2:$O$35)*AFG$1*LOOKUP(AFG$1,'DMG Tables'!$G$2:$G$7,'DMG Tables'!$H$2:$H$7)</f>
        <v>73568000</v>
      </c>
      <c r="AFH24" s="1">
        <f>LOOKUP($A24,'DMG Tables'!$P$2:$P$35,'DMG Tables'!$O$2:$O$35)*AFH$1*LOOKUP(AFH$1,'DMG Tables'!$G$2:$G$7,'DMG Tables'!$H$2:$H$7)</f>
        <v>73656000</v>
      </c>
      <c r="AFI24" s="1">
        <f>LOOKUP($A24,'DMG Tables'!$P$2:$P$35,'DMG Tables'!$O$2:$O$35)*AFI$1*LOOKUP(AFI$1,'DMG Tables'!$G$2:$G$7,'DMG Tables'!$H$2:$H$7)</f>
        <v>73744000</v>
      </c>
      <c r="AFJ24" s="1">
        <f>LOOKUP($A24,'DMG Tables'!$P$2:$P$35,'DMG Tables'!$O$2:$O$35)*AFJ$1*LOOKUP(AFJ$1,'DMG Tables'!$G$2:$G$7,'DMG Tables'!$H$2:$H$7)</f>
        <v>73832000</v>
      </c>
      <c r="AFK24" s="1">
        <f>LOOKUP($A24,'DMG Tables'!$P$2:$P$35,'DMG Tables'!$O$2:$O$35)*AFK$1*LOOKUP(AFK$1,'DMG Tables'!$G$2:$G$7,'DMG Tables'!$H$2:$H$7)</f>
        <v>73920000</v>
      </c>
      <c r="AFL24" s="1">
        <f>LOOKUP($A24,'DMG Tables'!$P$2:$P$35,'DMG Tables'!$O$2:$O$35)*AFL$1*LOOKUP(AFL$1,'DMG Tables'!$G$2:$G$7,'DMG Tables'!$H$2:$H$7)</f>
        <v>74008000</v>
      </c>
      <c r="AFM24" s="1">
        <f>LOOKUP($A24,'DMG Tables'!$P$2:$P$35,'DMG Tables'!$O$2:$O$35)*AFM$1*LOOKUP(AFM$1,'DMG Tables'!$G$2:$G$7,'DMG Tables'!$H$2:$H$7)</f>
        <v>74096000</v>
      </c>
      <c r="AFN24" s="1">
        <f>LOOKUP($A24,'DMG Tables'!$P$2:$P$35,'DMG Tables'!$O$2:$O$35)*AFN$1*LOOKUP(AFN$1,'DMG Tables'!$G$2:$G$7,'DMG Tables'!$H$2:$H$7)</f>
        <v>74184000</v>
      </c>
      <c r="AFO24" s="1">
        <f>LOOKUP($A24,'DMG Tables'!$P$2:$P$35,'DMG Tables'!$O$2:$O$35)*AFO$1*LOOKUP(AFO$1,'DMG Tables'!$G$2:$G$7,'DMG Tables'!$H$2:$H$7)</f>
        <v>74272000</v>
      </c>
      <c r="AFP24" s="1">
        <f>LOOKUP($A24,'DMG Tables'!$P$2:$P$35,'DMG Tables'!$O$2:$O$35)*AFP$1*LOOKUP(AFP$1,'DMG Tables'!$G$2:$G$7,'DMG Tables'!$H$2:$H$7)</f>
        <v>74360000</v>
      </c>
      <c r="AFQ24" s="1">
        <f>LOOKUP($A24,'DMG Tables'!$P$2:$P$35,'DMG Tables'!$O$2:$O$35)*AFQ$1*LOOKUP(AFQ$1,'DMG Tables'!$G$2:$G$7,'DMG Tables'!$H$2:$H$7)</f>
        <v>74448000</v>
      </c>
      <c r="AFR24" s="1">
        <f>LOOKUP($A24,'DMG Tables'!$P$2:$P$35,'DMG Tables'!$O$2:$O$35)*AFR$1*LOOKUP(AFR$1,'DMG Tables'!$G$2:$G$7,'DMG Tables'!$H$2:$H$7)</f>
        <v>74536000</v>
      </c>
      <c r="AFS24" s="1">
        <f>LOOKUP($A24,'DMG Tables'!$P$2:$P$35,'DMG Tables'!$O$2:$O$35)*AFS$1*LOOKUP(AFS$1,'DMG Tables'!$G$2:$G$7,'DMG Tables'!$H$2:$H$7)</f>
        <v>74624000</v>
      </c>
      <c r="AFT24" s="1">
        <f>LOOKUP($A24,'DMG Tables'!$P$2:$P$35,'DMG Tables'!$O$2:$O$35)*AFT$1*LOOKUP(AFT$1,'DMG Tables'!$G$2:$G$7,'DMG Tables'!$H$2:$H$7)</f>
        <v>74712000</v>
      </c>
      <c r="AFU24" s="1">
        <f>LOOKUP($A24,'DMG Tables'!$P$2:$P$35,'DMG Tables'!$O$2:$O$35)*AFU$1*LOOKUP(AFU$1,'DMG Tables'!$G$2:$G$7,'DMG Tables'!$H$2:$H$7)</f>
        <v>74800000</v>
      </c>
      <c r="AFV24" s="1">
        <f>LOOKUP($A24,'DMG Tables'!$P$2:$P$35,'DMG Tables'!$O$2:$O$35)*AFV$1*LOOKUP(AFV$1,'DMG Tables'!$G$2:$G$7,'DMG Tables'!$H$2:$H$7)</f>
        <v>74888000</v>
      </c>
      <c r="AFW24" s="1">
        <f>LOOKUP($A24,'DMG Tables'!$P$2:$P$35,'DMG Tables'!$O$2:$O$35)*AFW$1*LOOKUP(AFW$1,'DMG Tables'!$G$2:$G$7,'DMG Tables'!$H$2:$H$7)</f>
        <v>74976000</v>
      </c>
      <c r="AFX24" s="1">
        <f>LOOKUP($A24,'DMG Tables'!$P$2:$P$35,'DMG Tables'!$O$2:$O$35)*AFX$1*LOOKUP(AFX$1,'DMG Tables'!$G$2:$G$7,'DMG Tables'!$H$2:$H$7)</f>
        <v>75064000</v>
      </c>
      <c r="AFY24" s="1">
        <f>LOOKUP($A24,'DMG Tables'!$P$2:$P$35,'DMG Tables'!$O$2:$O$35)*AFY$1*LOOKUP(AFY$1,'DMG Tables'!$G$2:$G$7,'DMG Tables'!$H$2:$H$7)</f>
        <v>75152000</v>
      </c>
      <c r="AFZ24" s="1">
        <f>LOOKUP($A24,'DMG Tables'!$P$2:$P$35,'DMG Tables'!$O$2:$O$35)*AFZ$1*LOOKUP(AFZ$1,'DMG Tables'!$G$2:$G$7,'DMG Tables'!$H$2:$H$7)</f>
        <v>75240000</v>
      </c>
      <c r="AGA24" s="1">
        <f>LOOKUP($A24,'DMG Tables'!$P$2:$P$35,'DMG Tables'!$O$2:$O$35)*AGA$1*LOOKUP(AGA$1,'DMG Tables'!$G$2:$G$7,'DMG Tables'!$H$2:$H$7)</f>
        <v>75328000</v>
      </c>
      <c r="AGB24" s="1">
        <f>LOOKUP($A24,'DMG Tables'!$P$2:$P$35,'DMG Tables'!$O$2:$O$35)*AGB$1*LOOKUP(AGB$1,'DMG Tables'!$G$2:$G$7,'DMG Tables'!$H$2:$H$7)</f>
        <v>75416000</v>
      </c>
      <c r="AGC24" s="1">
        <f>LOOKUP($A24,'DMG Tables'!$P$2:$P$35,'DMG Tables'!$O$2:$O$35)*AGC$1*LOOKUP(AGC$1,'DMG Tables'!$G$2:$G$7,'DMG Tables'!$H$2:$H$7)</f>
        <v>75504000</v>
      </c>
      <c r="AGD24" s="1">
        <f>LOOKUP($A24,'DMG Tables'!$P$2:$P$35,'DMG Tables'!$O$2:$O$35)*AGD$1*LOOKUP(AGD$1,'DMG Tables'!$G$2:$G$7,'DMG Tables'!$H$2:$H$7)</f>
        <v>75592000</v>
      </c>
      <c r="AGE24" s="1">
        <f>LOOKUP($A24,'DMG Tables'!$P$2:$P$35,'DMG Tables'!$O$2:$O$35)*AGE$1*LOOKUP(AGE$1,'DMG Tables'!$G$2:$G$7,'DMG Tables'!$H$2:$H$7)</f>
        <v>75680000</v>
      </c>
      <c r="AGF24" s="1">
        <f>LOOKUP($A24,'DMG Tables'!$P$2:$P$35,'DMG Tables'!$O$2:$O$35)*AGF$1*LOOKUP(AGF$1,'DMG Tables'!$G$2:$G$7,'DMG Tables'!$H$2:$H$7)</f>
        <v>75768000</v>
      </c>
      <c r="AGG24" s="1">
        <f>LOOKUP($A24,'DMG Tables'!$P$2:$P$35,'DMG Tables'!$O$2:$O$35)*AGG$1*LOOKUP(AGG$1,'DMG Tables'!$G$2:$G$7,'DMG Tables'!$H$2:$H$7)</f>
        <v>75856000</v>
      </c>
      <c r="AGH24" s="1">
        <f>LOOKUP($A24,'DMG Tables'!$P$2:$P$35,'DMG Tables'!$O$2:$O$35)*AGH$1*LOOKUP(AGH$1,'DMG Tables'!$G$2:$G$7,'DMG Tables'!$H$2:$H$7)</f>
        <v>75944000</v>
      </c>
      <c r="AGI24" s="1">
        <f>LOOKUP($A24,'DMG Tables'!$P$2:$P$35,'DMG Tables'!$O$2:$O$35)*AGI$1*LOOKUP(AGI$1,'DMG Tables'!$G$2:$G$7,'DMG Tables'!$H$2:$H$7)</f>
        <v>76032000</v>
      </c>
      <c r="AGJ24" s="1">
        <f>LOOKUP($A24,'DMG Tables'!$P$2:$P$35,'DMG Tables'!$O$2:$O$35)*AGJ$1*LOOKUP(AGJ$1,'DMG Tables'!$G$2:$G$7,'DMG Tables'!$H$2:$H$7)</f>
        <v>76120000</v>
      </c>
      <c r="AGK24" s="1">
        <f>LOOKUP($A24,'DMG Tables'!$P$2:$P$35,'DMG Tables'!$O$2:$O$35)*AGK$1*LOOKUP(AGK$1,'DMG Tables'!$G$2:$G$7,'DMG Tables'!$H$2:$H$7)</f>
        <v>76208000</v>
      </c>
      <c r="AGL24" s="1">
        <f>LOOKUP($A24,'DMG Tables'!$P$2:$P$35,'DMG Tables'!$O$2:$O$35)*AGL$1*LOOKUP(AGL$1,'DMG Tables'!$G$2:$G$7,'DMG Tables'!$H$2:$H$7)</f>
        <v>76296000</v>
      </c>
      <c r="AGM24" s="1">
        <f>LOOKUP($A24,'DMG Tables'!$P$2:$P$35,'DMG Tables'!$O$2:$O$35)*AGM$1*LOOKUP(AGM$1,'DMG Tables'!$G$2:$G$7,'DMG Tables'!$H$2:$H$7)</f>
        <v>76384000</v>
      </c>
      <c r="AGN24" s="1">
        <f>LOOKUP($A24,'DMG Tables'!$P$2:$P$35,'DMG Tables'!$O$2:$O$35)*AGN$1*LOOKUP(AGN$1,'DMG Tables'!$G$2:$G$7,'DMG Tables'!$H$2:$H$7)</f>
        <v>76472000</v>
      </c>
      <c r="AGO24" s="1">
        <f>LOOKUP($A24,'DMG Tables'!$P$2:$P$35,'DMG Tables'!$O$2:$O$35)*AGO$1*LOOKUP(AGO$1,'DMG Tables'!$G$2:$G$7,'DMG Tables'!$H$2:$H$7)</f>
        <v>76560000</v>
      </c>
      <c r="AGP24" s="1">
        <f>LOOKUP($A24,'DMG Tables'!$P$2:$P$35,'DMG Tables'!$O$2:$O$35)*AGP$1*LOOKUP(AGP$1,'DMG Tables'!$G$2:$G$7,'DMG Tables'!$H$2:$H$7)</f>
        <v>76648000</v>
      </c>
      <c r="AGQ24" s="1">
        <f>LOOKUP($A24,'DMG Tables'!$P$2:$P$35,'DMG Tables'!$O$2:$O$35)*AGQ$1*LOOKUP(AGQ$1,'DMG Tables'!$G$2:$G$7,'DMG Tables'!$H$2:$H$7)</f>
        <v>76736000</v>
      </c>
      <c r="AGR24" s="1">
        <f>LOOKUP($A24,'DMG Tables'!$P$2:$P$35,'DMG Tables'!$O$2:$O$35)*AGR$1*LOOKUP(AGR$1,'DMG Tables'!$G$2:$G$7,'DMG Tables'!$H$2:$H$7)</f>
        <v>76824000</v>
      </c>
      <c r="AGS24" s="1">
        <f>LOOKUP($A24,'DMG Tables'!$P$2:$P$35,'DMG Tables'!$O$2:$O$35)*AGS$1*LOOKUP(AGS$1,'DMG Tables'!$G$2:$G$7,'DMG Tables'!$H$2:$H$7)</f>
        <v>76912000</v>
      </c>
      <c r="AGT24" s="1">
        <f>LOOKUP($A24,'DMG Tables'!$P$2:$P$35,'DMG Tables'!$O$2:$O$35)*AGT$1*LOOKUP(AGT$1,'DMG Tables'!$G$2:$G$7,'DMG Tables'!$H$2:$H$7)</f>
        <v>77000000</v>
      </c>
      <c r="AGU24" s="1">
        <f>LOOKUP($A24,'DMG Tables'!$P$2:$P$35,'DMG Tables'!$O$2:$O$35)*AGU$1*LOOKUP(AGU$1,'DMG Tables'!$G$2:$G$7,'DMG Tables'!$H$2:$H$7)</f>
        <v>77088000</v>
      </c>
      <c r="AGV24" s="1">
        <f>LOOKUP($A24,'DMG Tables'!$P$2:$P$35,'DMG Tables'!$O$2:$O$35)*AGV$1*LOOKUP(AGV$1,'DMG Tables'!$G$2:$G$7,'DMG Tables'!$H$2:$H$7)</f>
        <v>77176000</v>
      </c>
      <c r="AGW24" s="1">
        <f>LOOKUP($A24,'DMG Tables'!$P$2:$P$35,'DMG Tables'!$O$2:$O$35)*AGW$1*LOOKUP(AGW$1,'DMG Tables'!$G$2:$G$7,'DMG Tables'!$H$2:$H$7)</f>
        <v>77264000</v>
      </c>
      <c r="AGX24" s="1">
        <f>LOOKUP($A24,'DMG Tables'!$P$2:$P$35,'DMG Tables'!$O$2:$O$35)*AGX$1*LOOKUP(AGX$1,'DMG Tables'!$G$2:$G$7,'DMG Tables'!$H$2:$H$7)</f>
        <v>77352000</v>
      </c>
      <c r="AGY24" s="1">
        <f>LOOKUP($A24,'DMG Tables'!$P$2:$P$35,'DMG Tables'!$O$2:$O$35)*AGY$1*LOOKUP(AGY$1,'DMG Tables'!$G$2:$G$7,'DMG Tables'!$H$2:$H$7)</f>
        <v>77440000</v>
      </c>
      <c r="AGZ24" s="1">
        <f>LOOKUP($A24,'DMG Tables'!$P$2:$P$35,'DMG Tables'!$O$2:$O$35)*AGZ$1*LOOKUP(AGZ$1,'DMG Tables'!$G$2:$G$7,'DMG Tables'!$H$2:$H$7)</f>
        <v>77528000</v>
      </c>
      <c r="AHA24" s="1">
        <f>LOOKUP($A24,'DMG Tables'!$P$2:$P$35,'DMG Tables'!$O$2:$O$35)*AHA$1*LOOKUP(AHA$1,'DMG Tables'!$G$2:$G$7,'DMG Tables'!$H$2:$H$7)</f>
        <v>77616000</v>
      </c>
      <c r="AHB24" s="1">
        <f>LOOKUP($A24,'DMG Tables'!$P$2:$P$35,'DMG Tables'!$O$2:$O$35)*AHB$1*LOOKUP(AHB$1,'DMG Tables'!$G$2:$G$7,'DMG Tables'!$H$2:$H$7)</f>
        <v>77704000</v>
      </c>
      <c r="AHC24" s="1">
        <f>LOOKUP($A24,'DMG Tables'!$P$2:$P$35,'DMG Tables'!$O$2:$O$35)*AHC$1*LOOKUP(AHC$1,'DMG Tables'!$G$2:$G$7,'DMG Tables'!$H$2:$H$7)</f>
        <v>77792000</v>
      </c>
      <c r="AHD24" s="1">
        <f>LOOKUP($A24,'DMG Tables'!$P$2:$P$35,'DMG Tables'!$O$2:$O$35)*AHD$1*LOOKUP(AHD$1,'DMG Tables'!$G$2:$G$7,'DMG Tables'!$H$2:$H$7)</f>
        <v>77880000</v>
      </c>
      <c r="AHE24" s="1">
        <f>LOOKUP($A24,'DMG Tables'!$P$2:$P$35,'DMG Tables'!$O$2:$O$35)*AHE$1*LOOKUP(AHE$1,'DMG Tables'!$G$2:$G$7,'DMG Tables'!$H$2:$H$7)</f>
        <v>77968000</v>
      </c>
      <c r="AHF24" s="1">
        <f>LOOKUP($A24,'DMG Tables'!$P$2:$P$35,'DMG Tables'!$O$2:$O$35)*AHF$1*LOOKUP(AHF$1,'DMG Tables'!$G$2:$G$7,'DMG Tables'!$H$2:$H$7)</f>
        <v>78056000</v>
      </c>
      <c r="AHG24" s="1">
        <f>LOOKUP($A24,'DMG Tables'!$P$2:$P$35,'DMG Tables'!$O$2:$O$35)*AHG$1*LOOKUP(AHG$1,'DMG Tables'!$G$2:$G$7,'DMG Tables'!$H$2:$H$7)</f>
        <v>78144000</v>
      </c>
      <c r="AHH24" s="1">
        <f>LOOKUP($A24,'DMG Tables'!$P$2:$P$35,'DMG Tables'!$O$2:$O$35)*AHH$1*LOOKUP(AHH$1,'DMG Tables'!$G$2:$G$7,'DMG Tables'!$H$2:$H$7)</f>
        <v>78232000</v>
      </c>
      <c r="AHI24" s="1">
        <f>LOOKUP($A24,'DMG Tables'!$P$2:$P$35,'DMG Tables'!$O$2:$O$35)*AHI$1*LOOKUP(AHI$1,'DMG Tables'!$G$2:$G$7,'DMG Tables'!$H$2:$H$7)</f>
        <v>78320000</v>
      </c>
      <c r="AHJ24" s="1">
        <f>LOOKUP($A24,'DMG Tables'!$P$2:$P$35,'DMG Tables'!$O$2:$O$35)*AHJ$1*LOOKUP(AHJ$1,'DMG Tables'!$G$2:$G$7,'DMG Tables'!$H$2:$H$7)</f>
        <v>78408000</v>
      </c>
      <c r="AHK24" s="1">
        <f>LOOKUP($A24,'DMG Tables'!$P$2:$P$35,'DMG Tables'!$O$2:$O$35)*AHK$1*LOOKUP(AHK$1,'DMG Tables'!$G$2:$G$7,'DMG Tables'!$H$2:$H$7)</f>
        <v>78496000</v>
      </c>
      <c r="AHL24" s="1">
        <f>LOOKUP($A24,'DMG Tables'!$P$2:$P$35,'DMG Tables'!$O$2:$O$35)*AHL$1*LOOKUP(AHL$1,'DMG Tables'!$G$2:$G$7,'DMG Tables'!$H$2:$H$7)</f>
        <v>78584000</v>
      </c>
      <c r="AHM24" s="1">
        <f>LOOKUP($A24,'DMG Tables'!$P$2:$P$35,'DMG Tables'!$O$2:$O$35)*AHM$1*LOOKUP(AHM$1,'DMG Tables'!$G$2:$G$7,'DMG Tables'!$H$2:$H$7)</f>
        <v>78672000</v>
      </c>
      <c r="AHN24" s="1">
        <f>LOOKUP($A24,'DMG Tables'!$P$2:$P$35,'DMG Tables'!$O$2:$O$35)*AHN$1*LOOKUP(AHN$1,'DMG Tables'!$G$2:$G$7,'DMG Tables'!$H$2:$H$7)</f>
        <v>78760000</v>
      </c>
      <c r="AHO24" s="1">
        <f>LOOKUP($A24,'DMG Tables'!$P$2:$P$35,'DMG Tables'!$O$2:$O$35)*AHO$1*LOOKUP(AHO$1,'DMG Tables'!$G$2:$G$7,'DMG Tables'!$H$2:$H$7)</f>
        <v>78848000</v>
      </c>
      <c r="AHP24" s="1">
        <f>LOOKUP($A24,'DMG Tables'!$P$2:$P$35,'DMG Tables'!$O$2:$O$35)*AHP$1*LOOKUP(AHP$1,'DMG Tables'!$G$2:$G$7,'DMG Tables'!$H$2:$H$7)</f>
        <v>78936000</v>
      </c>
      <c r="AHQ24" s="1">
        <f>LOOKUP($A24,'DMG Tables'!$P$2:$P$35,'DMG Tables'!$O$2:$O$35)*AHQ$1*LOOKUP(AHQ$1,'DMG Tables'!$G$2:$G$7,'DMG Tables'!$H$2:$H$7)</f>
        <v>79024000</v>
      </c>
      <c r="AHR24" s="1">
        <f>LOOKUP($A24,'DMG Tables'!$P$2:$P$35,'DMG Tables'!$O$2:$O$35)*AHR$1*LOOKUP(AHR$1,'DMG Tables'!$G$2:$G$7,'DMG Tables'!$H$2:$H$7)</f>
        <v>79112000</v>
      </c>
      <c r="AHS24" s="1">
        <f>LOOKUP($A24,'DMG Tables'!$P$2:$P$35,'DMG Tables'!$O$2:$O$35)*AHS$1*LOOKUP(AHS$1,'DMG Tables'!$G$2:$G$7,'DMG Tables'!$H$2:$H$7)</f>
        <v>79200000</v>
      </c>
      <c r="AHT24" s="1">
        <f>LOOKUP($A24,'DMG Tables'!$P$2:$P$35,'DMG Tables'!$O$2:$O$35)*AHT$1*LOOKUP(AHT$1,'DMG Tables'!$G$2:$G$7,'DMG Tables'!$H$2:$H$7)</f>
        <v>79288000</v>
      </c>
      <c r="AHU24" s="1">
        <f>LOOKUP($A24,'DMG Tables'!$P$2:$P$35,'DMG Tables'!$O$2:$O$35)*AHU$1*LOOKUP(AHU$1,'DMG Tables'!$G$2:$G$7,'DMG Tables'!$H$2:$H$7)</f>
        <v>79376000</v>
      </c>
      <c r="AHV24" s="1">
        <f>LOOKUP($A24,'DMG Tables'!$P$2:$P$35,'DMG Tables'!$O$2:$O$35)*AHV$1*LOOKUP(AHV$1,'DMG Tables'!$G$2:$G$7,'DMG Tables'!$H$2:$H$7)</f>
        <v>79464000</v>
      </c>
      <c r="AHW24" s="1">
        <f>LOOKUP($A24,'DMG Tables'!$P$2:$P$35,'DMG Tables'!$O$2:$O$35)*AHW$1*LOOKUP(AHW$1,'DMG Tables'!$G$2:$G$7,'DMG Tables'!$H$2:$H$7)</f>
        <v>79552000</v>
      </c>
      <c r="AHX24" s="1">
        <f>LOOKUP($A24,'DMG Tables'!$P$2:$P$35,'DMG Tables'!$O$2:$O$35)*AHX$1*LOOKUP(AHX$1,'DMG Tables'!$G$2:$G$7,'DMG Tables'!$H$2:$H$7)</f>
        <v>79640000</v>
      </c>
      <c r="AHY24" s="1">
        <f>LOOKUP($A24,'DMG Tables'!$P$2:$P$35,'DMG Tables'!$O$2:$O$35)*AHY$1*LOOKUP(AHY$1,'DMG Tables'!$G$2:$G$7,'DMG Tables'!$H$2:$H$7)</f>
        <v>79728000</v>
      </c>
      <c r="AHZ24" s="1">
        <f>LOOKUP($A24,'DMG Tables'!$P$2:$P$35,'DMG Tables'!$O$2:$O$35)*AHZ$1*LOOKUP(AHZ$1,'DMG Tables'!$G$2:$G$7,'DMG Tables'!$H$2:$H$7)</f>
        <v>79816000</v>
      </c>
      <c r="AIA24" s="1">
        <f>LOOKUP($A24,'DMG Tables'!$P$2:$P$35,'DMG Tables'!$O$2:$O$35)*AIA$1*LOOKUP(AIA$1,'DMG Tables'!$G$2:$G$7,'DMG Tables'!$H$2:$H$7)</f>
        <v>79904000</v>
      </c>
      <c r="AIB24" s="1">
        <f>LOOKUP($A24,'DMG Tables'!$P$2:$P$35,'DMG Tables'!$O$2:$O$35)*AIB$1*LOOKUP(AIB$1,'DMG Tables'!$G$2:$G$7,'DMG Tables'!$H$2:$H$7)</f>
        <v>79992000</v>
      </c>
      <c r="AIC24" s="1">
        <f>LOOKUP($A24,'DMG Tables'!$P$2:$P$35,'DMG Tables'!$O$2:$O$35)*AIC$1*LOOKUP(AIC$1,'DMG Tables'!$G$2:$G$7,'DMG Tables'!$H$2:$H$7)</f>
        <v>80080000</v>
      </c>
      <c r="AID24" s="1">
        <f>LOOKUP($A24,'DMG Tables'!$P$2:$P$35,'DMG Tables'!$O$2:$O$35)*AID$1*LOOKUP(AID$1,'DMG Tables'!$G$2:$G$7,'DMG Tables'!$H$2:$H$7)</f>
        <v>80168000</v>
      </c>
      <c r="AIE24" s="1">
        <f>LOOKUP($A24,'DMG Tables'!$P$2:$P$35,'DMG Tables'!$O$2:$O$35)*AIE$1*LOOKUP(AIE$1,'DMG Tables'!$G$2:$G$7,'DMG Tables'!$H$2:$H$7)</f>
        <v>80256000</v>
      </c>
      <c r="AIF24" s="1">
        <f>LOOKUP($A24,'DMG Tables'!$P$2:$P$35,'DMG Tables'!$O$2:$O$35)*AIF$1*LOOKUP(AIF$1,'DMG Tables'!$G$2:$G$7,'DMG Tables'!$H$2:$H$7)</f>
        <v>80344000</v>
      </c>
      <c r="AIG24" s="1">
        <f>LOOKUP($A24,'DMG Tables'!$P$2:$P$35,'DMG Tables'!$O$2:$O$35)*AIG$1*LOOKUP(AIG$1,'DMG Tables'!$G$2:$G$7,'DMG Tables'!$H$2:$H$7)</f>
        <v>80432000</v>
      </c>
      <c r="AIH24" s="1">
        <f>LOOKUP($A24,'DMG Tables'!$P$2:$P$35,'DMG Tables'!$O$2:$O$35)*AIH$1*LOOKUP(AIH$1,'DMG Tables'!$G$2:$G$7,'DMG Tables'!$H$2:$H$7)</f>
        <v>80520000</v>
      </c>
      <c r="AII24" s="1">
        <f>LOOKUP($A24,'DMG Tables'!$P$2:$P$35,'DMG Tables'!$O$2:$O$35)*AII$1*LOOKUP(AII$1,'DMG Tables'!$G$2:$G$7,'DMG Tables'!$H$2:$H$7)</f>
        <v>80608000</v>
      </c>
      <c r="AIJ24" s="1">
        <f>LOOKUP($A24,'DMG Tables'!$P$2:$P$35,'DMG Tables'!$O$2:$O$35)*AIJ$1*LOOKUP(AIJ$1,'DMG Tables'!$G$2:$G$7,'DMG Tables'!$H$2:$H$7)</f>
        <v>80696000</v>
      </c>
      <c r="AIK24" s="1">
        <f>LOOKUP($A24,'DMG Tables'!$P$2:$P$35,'DMG Tables'!$O$2:$O$35)*AIK$1*LOOKUP(AIK$1,'DMG Tables'!$G$2:$G$7,'DMG Tables'!$H$2:$H$7)</f>
        <v>80784000</v>
      </c>
      <c r="AIL24" s="1">
        <f>LOOKUP($A24,'DMG Tables'!$P$2:$P$35,'DMG Tables'!$O$2:$O$35)*AIL$1*LOOKUP(AIL$1,'DMG Tables'!$G$2:$G$7,'DMG Tables'!$H$2:$H$7)</f>
        <v>80872000</v>
      </c>
      <c r="AIM24" s="1">
        <f>LOOKUP($A24,'DMG Tables'!$P$2:$P$35,'DMG Tables'!$O$2:$O$35)*AIM$1*LOOKUP(AIM$1,'DMG Tables'!$G$2:$G$7,'DMG Tables'!$H$2:$H$7)</f>
        <v>80960000</v>
      </c>
      <c r="AIN24" s="1">
        <f>LOOKUP($A24,'DMG Tables'!$P$2:$P$35,'DMG Tables'!$O$2:$O$35)*AIN$1*LOOKUP(AIN$1,'DMG Tables'!$G$2:$G$7,'DMG Tables'!$H$2:$H$7)</f>
        <v>81048000</v>
      </c>
      <c r="AIO24" s="1">
        <f>LOOKUP($A24,'DMG Tables'!$P$2:$P$35,'DMG Tables'!$O$2:$O$35)*AIO$1*LOOKUP(AIO$1,'DMG Tables'!$G$2:$G$7,'DMG Tables'!$H$2:$H$7)</f>
        <v>81136000</v>
      </c>
      <c r="AIP24" s="1">
        <f>LOOKUP($A24,'DMG Tables'!$P$2:$P$35,'DMG Tables'!$O$2:$O$35)*AIP$1*LOOKUP(AIP$1,'DMG Tables'!$G$2:$G$7,'DMG Tables'!$H$2:$H$7)</f>
        <v>81224000</v>
      </c>
      <c r="AIQ24" s="1">
        <f>LOOKUP($A24,'DMG Tables'!$P$2:$P$35,'DMG Tables'!$O$2:$O$35)*AIQ$1*LOOKUP(AIQ$1,'DMG Tables'!$G$2:$G$7,'DMG Tables'!$H$2:$H$7)</f>
        <v>81312000</v>
      </c>
      <c r="AIR24" s="1">
        <f>LOOKUP($A24,'DMG Tables'!$P$2:$P$35,'DMG Tables'!$O$2:$O$35)*AIR$1*LOOKUP(AIR$1,'DMG Tables'!$G$2:$G$7,'DMG Tables'!$H$2:$H$7)</f>
        <v>81400000</v>
      </c>
      <c r="AIS24" s="1">
        <f>LOOKUP($A24,'DMG Tables'!$P$2:$P$35,'DMG Tables'!$O$2:$O$35)*AIS$1*LOOKUP(AIS$1,'DMG Tables'!$G$2:$G$7,'DMG Tables'!$H$2:$H$7)</f>
        <v>81488000</v>
      </c>
      <c r="AIT24" s="1">
        <f>LOOKUP($A24,'DMG Tables'!$P$2:$P$35,'DMG Tables'!$O$2:$O$35)*AIT$1*LOOKUP(AIT$1,'DMG Tables'!$G$2:$G$7,'DMG Tables'!$H$2:$H$7)</f>
        <v>81576000</v>
      </c>
      <c r="AIU24" s="1">
        <f>LOOKUP($A24,'DMG Tables'!$P$2:$P$35,'DMG Tables'!$O$2:$O$35)*AIU$1*LOOKUP(AIU$1,'DMG Tables'!$G$2:$G$7,'DMG Tables'!$H$2:$H$7)</f>
        <v>81664000</v>
      </c>
      <c r="AIV24" s="1">
        <f>LOOKUP($A24,'DMG Tables'!$P$2:$P$35,'DMG Tables'!$O$2:$O$35)*AIV$1*LOOKUP(AIV$1,'DMG Tables'!$G$2:$G$7,'DMG Tables'!$H$2:$H$7)</f>
        <v>81752000</v>
      </c>
      <c r="AIW24" s="1">
        <f>LOOKUP($A24,'DMG Tables'!$P$2:$P$35,'DMG Tables'!$O$2:$O$35)*AIW$1*LOOKUP(AIW$1,'DMG Tables'!$G$2:$G$7,'DMG Tables'!$H$2:$H$7)</f>
        <v>81840000</v>
      </c>
      <c r="AIX24" s="1">
        <f>LOOKUP($A24,'DMG Tables'!$P$2:$P$35,'DMG Tables'!$O$2:$O$35)*AIX$1*LOOKUP(AIX$1,'DMG Tables'!$G$2:$G$7,'DMG Tables'!$H$2:$H$7)</f>
        <v>81928000</v>
      </c>
      <c r="AIY24" s="1">
        <f>LOOKUP($A24,'DMG Tables'!$P$2:$P$35,'DMG Tables'!$O$2:$O$35)*AIY$1*LOOKUP(AIY$1,'DMG Tables'!$G$2:$G$7,'DMG Tables'!$H$2:$H$7)</f>
        <v>82016000</v>
      </c>
      <c r="AIZ24" s="1">
        <f>LOOKUP($A24,'DMG Tables'!$P$2:$P$35,'DMG Tables'!$O$2:$O$35)*AIZ$1*LOOKUP(AIZ$1,'DMG Tables'!$G$2:$G$7,'DMG Tables'!$H$2:$H$7)</f>
        <v>82104000</v>
      </c>
      <c r="AJA24" s="1">
        <f>LOOKUP($A24,'DMG Tables'!$P$2:$P$35,'DMG Tables'!$O$2:$O$35)*AJA$1*LOOKUP(AJA$1,'DMG Tables'!$G$2:$G$7,'DMG Tables'!$H$2:$H$7)</f>
        <v>82192000</v>
      </c>
      <c r="AJB24" s="1">
        <f>LOOKUP($A24,'DMG Tables'!$P$2:$P$35,'DMG Tables'!$O$2:$O$35)*AJB$1*LOOKUP(AJB$1,'DMG Tables'!$G$2:$G$7,'DMG Tables'!$H$2:$H$7)</f>
        <v>82280000</v>
      </c>
      <c r="AJC24" s="1">
        <f>LOOKUP($A24,'DMG Tables'!$P$2:$P$35,'DMG Tables'!$O$2:$O$35)*AJC$1*LOOKUP(AJC$1,'DMG Tables'!$G$2:$G$7,'DMG Tables'!$H$2:$H$7)</f>
        <v>82368000</v>
      </c>
      <c r="AJD24" s="1">
        <f>LOOKUP($A24,'DMG Tables'!$P$2:$P$35,'DMG Tables'!$O$2:$O$35)*AJD$1*LOOKUP(AJD$1,'DMG Tables'!$G$2:$G$7,'DMG Tables'!$H$2:$H$7)</f>
        <v>82456000</v>
      </c>
      <c r="AJE24" s="1">
        <f>LOOKUP($A24,'DMG Tables'!$P$2:$P$35,'DMG Tables'!$O$2:$O$35)*AJE$1*LOOKUP(AJE$1,'DMG Tables'!$G$2:$G$7,'DMG Tables'!$H$2:$H$7)</f>
        <v>82544000</v>
      </c>
      <c r="AJF24" s="1">
        <f>LOOKUP($A24,'DMG Tables'!$P$2:$P$35,'DMG Tables'!$O$2:$O$35)*AJF$1*LOOKUP(AJF$1,'DMG Tables'!$G$2:$G$7,'DMG Tables'!$H$2:$H$7)</f>
        <v>82632000</v>
      </c>
      <c r="AJG24" s="1">
        <f>LOOKUP($A24,'DMG Tables'!$P$2:$P$35,'DMG Tables'!$O$2:$O$35)*AJG$1*LOOKUP(AJG$1,'DMG Tables'!$G$2:$G$7,'DMG Tables'!$H$2:$H$7)</f>
        <v>82720000</v>
      </c>
      <c r="AJH24" s="1">
        <f>LOOKUP($A24,'DMG Tables'!$P$2:$P$35,'DMG Tables'!$O$2:$O$35)*AJH$1*LOOKUP(AJH$1,'DMG Tables'!$G$2:$G$7,'DMG Tables'!$H$2:$H$7)</f>
        <v>82808000</v>
      </c>
      <c r="AJI24" s="1">
        <f>LOOKUP($A24,'DMG Tables'!$P$2:$P$35,'DMG Tables'!$O$2:$O$35)*AJI$1*LOOKUP(AJI$1,'DMG Tables'!$G$2:$G$7,'DMG Tables'!$H$2:$H$7)</f>
        <v>82896000</v>
      </c>
      <c r="AJJ24" s="1">
        <f>LOOKUP($A24,'DMG Tables'!$P$2:$P$35,'DMG Tables'!$O$2:$O$35)*AJJ$1*LOOKUP(AJJ$1,'DMG Tables'!$G$2:$G$7,'DMG Tables'!$H$2:$H$7)</f>
        <v>82984000</v>
      </c>
      <c r="AJK24" s="1">
        <f>LOOKUP($A24,'DMG Tables'!$P$2:$P$35,'DMG Tables'!$O$2:$O$35)*AJK$1*LOOKUP(AJK$1,'DMG Tables'!$G$2:$G$7,'DMG Tables'!$H$2:$H$7)</f>
        <v>83072000</v>
      </c>
      <c r="AJL24" s="1">
        <f>LOOKUP($A24,'DMG Tables'!$P$2:$P$35,'DMG Tables'!$O$2:$O$35)*AJL$1*LOOKUP(AJL$1,'DMG Tables'!$G$2:$G$7,'DMG Tables'!$H$2:$H$7)</f>
        <v>83160000</v>
      </c>
      <c r="AJM24" s="1">
        <f>LOOKUP($A24,'DMG Tables'!$P$2:$P$35,'DMG Tables'!$O$2:$O$35)*AJM$1*LOOKUP(AJM$1,'DMG Tables'!$G$2:$G$7,'DMG Tables'!$H$2:$H$7)</f>
        <v>83248000</v>
      </c>
      <c r="AJN24" s="1">
        <f>LOOKUP($A24,'DMG Tables'!$P$2:$P$35,'DMG Tables'!$O$2:$O$35)*AJN$1*LOOKUP(AJN$1,'DMG Tables'!$G$2:$G$7,'DMG Tables'!$H$2:$H$7)</f>
        <v>83336000</v>
      </c>
      <c r="AJO24" s="1">
        <f>LOOKUP($A24,'DMG Tables'!$P$2:$P$35,'DMG Tables'!$O$2:$O$35)*AJO$1*LOOKUP(AJO$1,'DMG Tables'!$G$2:$G$7,'DMG Tables'!$H$2:$H$7)</f>
        <v>83424000</v>
      </c>
      <c r="AJP24" s="1">
        <f>LOOKUP($A24,'DMG Tables'!$P$2:$P$35,'DMG Tables'!$O$2:$O$35)*AJP$1*LOOKUP(AJP$1,'DMG Tables'!$G$2:$G$7,'DMG Tables'!$H$2:$H$7)</f>
        <v>83512000</v>
      </c>
      <c r="AJQ24" s="1">
        <f>LOOKUP($A24,'DMG Tables'!$P$2:$P$35,'DMG Tables'!$O$2:$O$35)*AJQ$1*LOOKUP(AJQ$1,'DMG Tables'!$G$2:$G$7,'DMG Tables'!$H$2:$H$7)</f>
        <v>83600000</v>
      </c>
      <c r="AJR24" s="1">
        <f>LOOKUP($A24,'DMG Tables'!$P$2:$P$35,'DMG Tables'!$O$2:$O$35)*AJR$1*LOOKUP(AJR$1,'DMG Tables'!$G$2:$G$7,'DMG Tables'!$H$2:$H$7)</f>
        <v>83688000</v>
      </c>
      <c r="AJS24" s="1">
        <f>LOOKUP($A24,'DMG Tables'!$P$2:$P$35,'DMG Tables'!$O$2:$O$35)*AJS$1*LOOKUP(AJS$1,'DMG Tables'!$G$2:$G$7,'DMG Tables'!$H$2:$H$7)</f>
        <v>83776000</v>
      </c>
      <c r="AJT24" s="1">
        <f>LOOKUP($A24,'DMG Tables'!$P$2:$P$35,'DMG Tables'!$O$2:$O$35)*AJT$1*LOOKUP(AJT$1,'DMG Tables'!$G$2:$G$7,'DMG Tables'!$H$2:$H$7)</f>
        <v>83864000</v>
      </c>
      <c r="AJU24" s="1">
        <f>LOOKUP($A24,'DMG Tables'!$P$2:$P$35,'DMG Tables'!$O$2:$O$35)*AJU$1*LOOKUP(AJU$1,'DMG Tables'!$G$2:$G$7,'DMG Tables'!$H$2:$H$7)</f>
        <v>83952000</v>
      </c>
      <c r="AJV24" s="1">
        <f>LOOKUP($A24,'DMG Tables'!$P$2:$P$35,'DMG Tables'!$O$2:$O$35)*AJV$1*LOOKUP(AJV$1,'DMG Tables'!$G$2:$G$7,'DMG Tables'!$H$2:$H$7)</f>
        <v>84040000</v>
      </c>
      <c r="AJW24" s="1">
        <f>LOOKUP($A24,'DMG Tables'!$P$2:$P$35,'DMG Tables'!$O$2:$O$35)*AJW$1*LOOKUP(AJW$1,'DMG Tables'!$G$2:$G$7,'DMG Tables'!$H$2:$H$7)</f>
        <v>84128000</v>
      </c>
      <c r="AJX24" s="1">
        <f>LOOKUP($A24,'DMG Tables'!$P$2:$P$35,'DMG Tables'!$O$2:$O$35)*AJX$1*LOOKUP(AJX$1,'DMG Tables'!$G$2:$G$7,'DMG Tables'!$H$2:$H$7)</f>
        <v>84216000</v>
      </c>
      <c r="AJY24" s="1">
        <f>LOOKUP($A24,'DMG Tables'!$P$2:$P$35,'DMG Tables'!$O$2:$O$35)*AJY$1*LOOKUP(AJY$1,'DMG Tables'!$G$2:$G$7,'DMG Tables'!$H$2:$H$7)</f>
        <v>84304000</v>
      </c>
      <c r="AJZ24" s="1">
        <f>LOOKUP($A24,'DMG Tables'!$P$2:$P$35,'DMG Tables'!$O$2:$O$35)*AJZ$1*LOOKUP(AJZ$1,'DMG Tables'!$G$2:$G$7,'DMG Tables'!$H$2:$H$7)</f>
        <v>84392000</v>
      </c>
      <c r="AKA24" s="1">
        <f>LOOKUP($A24,'DMG Tables'!$P$2:$P$35,'DMG Tables'!$O$2:$O$35)*AKA$1*LOOKUP(AKA$1,'DMG Tables'!$G$2:$G$7,'DMG Tables'!$H$2:$H$7)</f>
        <v>84480000</v>
      </c>
      <c r="AKB24" s="1">
        <f>LOOKUP($A24,'DMG Tables'!$P$2:$P$35,'DMG Tables'!$O$2:$O$35)*AKB$1*LOOKUP(AKB$1,'DMG Tables'!$G$2:$G$7,'DMG Tables'!$H$2:$H$7)</f>
        <v>84568000</v>
      </c>
      <c r="AKC24" s="1">
        <f>LOOKUP($A24,'DMG Tables'!$P$2:$P$35,'DMG Tables'!$O$2:$O$35)*AKC$1*LOOKUP(AKC$1,'DMG Tables'!$G$2:$G$7,'DMG Tables'!$H$2:$H$7)</f>
        <v>84656000</v>
      </c>
      <c r="AKD24" s="1">
        <f>LOOKUP($A24,'DMG Tables'!$P$2:$P$35,'DMG Tables'!$O$2:$O$35)*AKD$1*LOOKUP(AKD$1,'DMG Tables'!$G$2:$G$7,'DMG Tables'!$H$2:$H$7)</f>
        <v>84744000</v>
      </c>
      <c r="AKE24" s="1">
        <f>LOOKUP($A24,'DMG Tables'!$P$2:$P$35,'DMG Tables'!$O$2:$O$35)*AKE$1*LOOKUP(AKE$1,'DMG Tables'!$G$2:$G$7,'DMG Tables'!$H$2:$H$7)</f>
        <v>84832000</v>
      </c>
      <c r="AKF24" s="1">
        <f>LOOKUP($A24,'DMG Tables'!$P$2:$P$35,'DMG Tables'!$O$2:$O$35)*AKF$1*LOOKUP(AKF$1,'DMG Tables'!$G$2:$G$7,'DMG Tables'!$H$2:$H$7)</f>
        <v>84920000</v>
      </c>
      <c r="AKG24" s="1">
        <f>LOOKUP($A24,'DMG Tables'!$P$2:$P$35,'DMG Tables'!$O$2:$O$35)*AKG$1*LOOKUP(AKG$1,'DMG Tables'!$G$2:$G$7,'DMG Tables'!$H$2:$H$7)</f>
        <v>85008000</v>
      </c>
      <c r="AKH24" s="1">
        <f>LOOKUP($A24,'DMG Tables'!$P$2:$P$35,'DMG Tables'!$O$2:$O$35)*AKH$1*LOOKUP(AKH$1,'DMG Tables'!$G$2:$G$7,'DMG Tables'!$H$2:$H$7)</f>
        <v>85096000</v>
      </c>
      <c r="AKI24" s="1">
        <f>LOOKUP($A24,'DMG Tables'!$P$2:$P$35,'DMG Tables'!$O$2:$O$35)*AKI$1*LOOKUP(AKI$1,'DMG Tables'!$G$2:$G$7,'DMG Tables'!$H$2:$H$7)</f>
        <v>85184000</v>
      </c>
      <c r="AKJ24" s="1">
        <f>LOOKUP($A24,'DMG Tables'!$P$2:$P$35,'DMG Tables'!$O$2:$O$35)*AKJ$1*LOOKUP(AKJ$1,'DMG Tables'!$G$2:$G$7,'DMG Tables'!$H$2:$H$7)</f>
        <v>85272000</v>
      </c>
      <c r="AKK24" s="1">
        <f>LOOKUP($A24,'DMG Tables'!$P$2:$P$35,'DMG Tables'!$O$2:$O$35)*AKK$1*LOOKUP(AKK$1,'DMG Tables'!$G$2:$G$7,'DMG Tables'!$H$2:$H$7)</f>
        <v>85360000</v>
      </c>
      <c r="AKL24" s="1">
        <f>LOOKUP($A24,'DMG Tables'!$P$2:$P$35,'DMG Tables'!$O$2:$O$35)*AKL$1*LOOKUP(AKL$1,'DMG Tables'!$G$2:$G$7,'DMG Tables'!$H$2:$H$7)</f>
        <v>85448000</v>
      </c>
      <c r="AKM24" s="1">
        <f>LOOKUP($A24,'DMG Tables'!$P$2:$P$35,'DMG Tables'!$O$2:$O$35)*AKM$1*LOOKUP(AKM$1,'DMG Tables'!$G$2:$G$7,'DMG Tables'!$H$2:$H$7)</f>
        <v>85536000</v>
      </c>
      <c r="AKN24" s="1">
        <f>LOOKUP($A24,'DMG Tables'!$P$2:$P$35,'DMG Tables'!$O$2:$O$35)*AKN$1*LOOKUP(AKN$1,'DMG Tables'!$G$2:$G$7,'DMG Tables'!$H$2:$H$7)</f>
        <v>85624000</v>
      </c>
      <c r="AKO24" s="1">
        <f>LOOKUP($A24,'DMG Tables'!$P$2:$P$35,'DMG Tables'!$O$2:$O$35)*AKO$1*LOOKUP(AKO$1,'DMG Tables'!$G$2:$G$7,'DMG Tables'!$H$2:$H$7)</f>
        <v>85712000</v>
      </c>
      <c r="AKP24" s="1">
        <f>LOOKUP($A24,'DMG Tables'!$P$2:$P$35,'DMG Tables'!$O$2:$O$35)*AKP$1*LOOKUP(AKP$1,'DMG Tables'!$G$2:$G$7,'DMG Tables'!$H$2:$H$7)</f>
        <v>85800000</v>
      </c>
      <c r="AKQ24" s="1">
        <f>LOOKUP($A24,'DMG Tables'!$P$2:$P$35,'DMG Tables'!$O$2:$O$35)*AKQ$1*LOOKUP(AKQ$1,'DMG Tables'!$G$2:$G$7,'DMG Tables'!$H$2:$H$7)</f>
        <v>85888000</v>
      </c>
      <c r="AKR24" s="1">
        <f>LOOKUP($A24,'DMG Tables'!$P$2:$P$35,'DMG Tables'!$O$2:$O$35)*AKR$1*LOOKUP(AKR$1,'DMG Tables'!$G$2:$G$7,'DMG Tables'!$H$2:$H$7)</f>
        <v>85976000</v>
      </c>
      <c r="AKS24" s="1">
        <f>LOOKUP($A24,'DMG Tables'!$P$2:$P$35,'DMG Tables'!$O$2:$O$35)*AKS$1*LOOKUP(AKS$1,'DMG Tables'!$G$2:$G$7,'DMG Tables'!$H$2:$H$7)</f>
        <v>86064000</v>
      </c>
      <c r="AKT24" s="1">
        <f>LOOKUP($A24,'DMG Tables'!$P$2:$P$35,'DMG Tables'!$O$2:$O$35)*AKT$1*LOOKUP(AKT$1,'DMG Tables'!$G$2:$G$7,'DMG Tables'!$H$2:$H$7)</f>
        <v>86152000</v>
      </c>
      <c r="AKU24" s="1">
        <f>LOOKUP($A24,'DMG Tables'!$P$2:$P$35,'DMG Tables'!$O$2:$O$35)*AKU$1*LOOKUP(AKU$1,'DMG Tables'!$G$2:$G$7,'DMG Tables'!$H$2:$H$7)</f>
        <v>86240000</v>
      </c>
      <c r="AKV24" s="1">
        <f>LOOKUP($A24,'DMG Tables'!$P$2:$P$35,'DMG Tables'!$O$2:$O$35)*AKV$1*LOOKUP(AKV$1,'DMG Tables'!$G$2:$G$7,'DMG Tables'!$H$2:$H$7)</f>
        <v>86328000</v>
      </c>
      <c r="AKW24" s="1">
        <f>LOOKUP($A24,'DMG Tables'!$P$2:$P$35,'DMG Tables'!$O$2:$O$35)*AKW$1*LOOKUP(AKW$1,'DMG Tables'!$G$2:$G$7,'DMG Tables'!$H$2:$H$7)</f>
        <v>86416000</v>
      </c>
      <c r="AKX24" s="1">
        <f>LOOKUP($A24,'DMG Tables'!$P$2:$P$35,'DMG Tables'!$O$2:$O$35)*AKX$1*LOOKUP(AKX$1,'DMG Tables'!$G$2:$G$7,'DMG Tables'!$H$2:$H$7)</f>
        <v>86504000</v>
      </c>
      <c r="AKY24" s="1">
        <f>LOOKUP($A24,'DMG Tables'!$P$2:$P$35,'DMG Tables'!$O$2:$O$35)*AKY$1*LOOKUP(AKY$1,'DMG Tables'!$G$2:$G$7,'DMG Tables'!$H$2:$H$7)</f>
        <v>86592000</v>
      </c>
      <c r="AKZ24" s="1">
        <f>LOOKUP($A24,'DMG Tables'!$P$2:$P$35,'DMG Tables'!$O$2:$O$35)*AKZ$1*LOOKUP(AKZ$1,'DMG Tables'!$G$2:$G$7,'DMG Tables'!$H$2:$H$7)</f>
        <v>86680000</v>
      </c>
      <c r="ALA24" s="1">
        <f>LOOKUP($A24,'DMG Tables'!$P$2:$P$35,'DMG Tables'!$O$2:$O$35)*ALA$1*LOOKUP(ALA$1,'DMG Tables'!$G$2:$G$7,'DMG Tables'!$H$2:$H$7)</f>
        <v>86768000</v>
      </c>
      <c r="ALB24" s="1">
        <f>LOOKUP($A24,'DMG Tables'!$P$2:$P$35,'DMG Tables'!$O$2:$O$35)*ALB$1*LOOKUP(ALB$1,'DMG Tables'!$G$2:$G$7,'DMG Tables'!$H$2:$H$7)</f>
        <v>86856000</v>
      </c>
      <c r="ALC24" s="1">
        <f>LOOKUP($A24,'DMG Tables'!$P$2:$P$35,'DMG Tables'!$O$2:$O$35)*ALC$1*LOOKUP(ALC$1,'DMG Tables'!$G$2:$G$7,'DMG Tables'!$H$2:$H$7)</f>
        <v>86944000</v>
      </c>
      <c r="ALD24" s="1">
        <f>LOOKUP($A24,'DMG Tables'!$P$2:$P$35,'DMG Tables'!$O$2:$O$35)*ALD$1*LOOKUP(ALD$1,'DMG Tables'!$G$2:$G$7,'DMG Tables'!$H$2:$H$7)</f>
        <v>87032000</v>
      </c>
      <c r="ALE24" s="1">
        <f>LOOKUP($A24,'DMG Tables'!$P$2:$P$35,'DMG Tables'!$O$2:$O$35)*ALE$1*LOOKUP(ALE$1,'DMG Tables'!$G$2:$G$7,'DMG Tables'!$H$2:$H$7)</f>
        <v>87120000</v>
      </c>
      <c r="ALF24" s="1">
        <f>LOOKUP($A24,'DMG Tables'!$P$2:$P$35,'DMG Tables'!$O$2:$O$35)*ALF$1*LOOKUP(ALF$1,'DMG Tables'!$G$2:$G$7,'DMG Tables'!$H$2:$H$7)</f>
        <v>87208000</v>
      </c>
      <c r="ALG24" s="1">
        <f>LOOKUP($A24,'DMG Tables'!$P$2:$P$35,'DMG Tables'!$O$2:$O$35)*ALG$1*LOOKUP(ALG$1,'DMG Tables'!$G$2:$G$7,'DMG Tables'!$H$2:$H$7)</f>
        <v>87296000</v>
      </c>
      <c r="ALH24" s="1">
        <f>LOOKUP($A24,'DMG Tables'!$P$2:$P$35,'DMG Tables'!$O$2:$O$35)*ALH$1*LOOKUP(ALH$1,'DMG Tables'!$G$2:$G$7,'DMG Tables'!$H$2:$H$7)</f>
        <v>87384000</v>
      </c>
      <c r="ALI24" s="1">
        <f>LOOKUP($A24,'DMG Tables'!$P$2:$P$35,'DMG Tables'!$O$2:$O$35)*ALI$1*LOOKUP(ALI$1,'DMG Tables'!$G$2:$G$7,'DMG Tables'!$H$2:$H$7)</f>
        <v>87472000</v>
      </c>
      <c r="ALJ24" s="1">
        <f>LOOKUP($A24,'DMG Tables'!$P$2:$P$35,'DMG Tables'!$O$2:$O$35)*ALJ$1*LOOKUP(ALJ$1,'DMG Tables'!$G$2:$G$7,'DMG Tables'!$H$2:$H$7)</f>
        <v>87560000</v>
      </c>
      <c r="ALK24" s="1">
        <f>LOOKUP($A24,'DMG Tables'!$P$2:$P$35,'DMG Tables'!$O$2:$O$35)*ALK$1*LOOKUP(ALK$1,'DMG Tables'!$G$2:$G$7,'DMG Tables'!$H$2:$H$7)</f>
        <v>87648000</v>
      </c>
      <c r="ALL24" s="1">
        <f>LOOKUP($A24,'DMG Tables'!$P$2:$P$35,'DMG Tables'!$O$2:$O$35)*ALL$1*LOOKUP(ALL$1,'DMG Tables'!$G$2:$G$7,'DMG Tables'!$H$2:$H$7)</f>
        <v>87736000</v>
      </c>
      <c r="ALM24" s="1">
        <f>LOOKUP($A24,'DMG Tables'!$P$2:$P$35,'DMG Tables'!$O$2:$O$35)*ALM$1*LOOKUP(ALM$1,'DMG Tables'!$G$2:$G$7,'DMG Tables'!$H$2:$H$7)</f>
        <v>87824000</v>
      </c>
      <c r="ALN24" s="1">
        <f>LOOKUP($A24,'DMG Tables'!$P$2:$P$35,'DMG Tables'!$O$2:$O$35)*ALN$1*LOOKUP(ALN$1,'DMG Tables'!$G$2:$G$7,'DMG Tables'!$H$2:$H$7)</f>
        <v>87912000</v>
      </c>
      <c r="ALO24" s="1">
        <f>LOOKUP($A24,'DMG Tables'!$P$2:$P$35,'DMG Tables'!$O$2:$O$35)*ALO$1*LOOKUP(ALO$1,'DMG Tables'!$G$2:$G$7,'DMG Tables'!$H$2:$H$7)</f>
        <v>88000000</v>
      </c>
      <c r="ALP24" s="1">
        <f>LOOKUP($A24,'DMG Tables'!$P$2:$P$35,'DMG Tables'!$O$2:$O$35)*ALP$1*LOOKUP(ALP$1,'DMG Tables'!$G$2:$G$7,'DMG Tables'!$H$2:$H$7)</f>
        <v>88088000</v>
      </c>
      <c r="ALQ24" s="1">
        <f>LOOKUP($A24,'DMG Tables'!$P$2:$P$35,'DMG Tables'!$O$2:$O$35)*ALQ$1*LOOKUP(ALQ$1,'DMG Tables'!$G$2:$G$7,'DMG Tables'!$H$2:$H$7)</f>
        <v>88176000</v>
      </c>
      <c r="ALR24" s="1">
        <f>LOOKUP($A24,'DMG Tables'!$P$2:$P$35,'DMG Tables'!$O$2:$O$35)*ALR$1*LOOKUP(ALR$1,'DMG Tables'!$G$2:$G$7,'DMG Tables'!$H$2:$H$7)</f>
        <v>88264000</v>
      </c>
      <c r="ALS24" s="1">
        <f>LOOKUP($A24,'DMG Tables'!$P$2:$P$35,'DMG Tables'!$O$2:$O$35)*ALS$1*LOOKUP(ALS$1,'DMG Tables'!$G$2:$G$7,'DMG Tables'!$H$2:$H$7)</f>
        <v>88352000</v>
      </c>
      <c r="ALT24" s="1">
        <f>LOOKUP($A24,'DMG Tables'!$P$2:$P$35,'DMG Tables'!$O$2:$O$35)*ALT$1*LOOKUP(ALT$1,'DMG Tables'!$G$2:$G$7,'DMG Tables'!$H$2:$H$7)</f>
        <v>88440000</v>
      </c>
      <c r="ALU24" s="1">
        <f>LOOKUP($A24,'DMG Tables'!$P$2:$P$35,'DMG Tables'!$O$2:$O$35)*ALU$1*LOOKUP(ALU$1,'DMG Tables'!$G$2:$G$7,'DMG Tables'!$H$2:$H$7)</f>
        <v>88528000</v>
      </c>
      <c r="ALV24" s="1">
        <f>LOOKUP($A24,'DMG Tables'!$P$2:$P$35,'DMG Tables'!$O$2:$O$35)*ALV$1*LOOKUP(ALV$1,'DMG Tables'!$G$2:$G$7,'DMG Tables'!$H$2:$H$7)</f>
        <v>88616000</v>
      </c>
      <c r="ALW24" s="1">
        <f>LOOKUP($A24,'DMG Tables'!$P$2:$P$35,'DMG Tables'!$O$2:$O$35)*ALW$1*LOOKUP(ALW$1,'DMG Tables'!$G$2:$G$7,'DMG Tables'!$H$2:$H$7)</f>
        <v>88704000</v>
      </c>
      <c r="ALX24" s="1">
        <f>LOOKUP($A24,'DMG Tables'!$P$2:$P$35,'DMG Tables'!$O$2:$O$35)*ALX$1*LOOKUP(ALX$1,'DMG Tables'!$G$2:$G$7,'DMG Tables'!$H$2:$H$7)</f>
        <v>88792000</v>
      </c>
      <c r="ALY24" s="1">
        <f>LOOKUP($A24,'DMG Tables'!$P$2:$P$35,'DMG Tables'!$O$2:$O$35)*ALY$1*LOOKUP(ALY$1,'DMG Tables'!$G$2:$G$7,'DMG Tables'!$H$2:$H$7)</f>
        <v>88880000</v>
      </c>
      <c r="ALZ24" s="1">
        <f>LOOKUP($A24,'DMG Tables'!$P$2:$P$35,'DMG Tables'!$O$2:$O$35)*ALZ$1*LOOKUP(ALZ$1,'DMG Tables'!$G$2:$G$7,'DMG Tables'!$H$2:$H$7)</f>
        <v>88968000</v>
      </c>
      <c r="AMA24" s="1">
        <f>LOOKUP($A24,'DMG Tables'!$P$2:$P$35,'DMG Tables'!$O$2:$O$35)*AMA$1*LOOKUP(AMA$1,'DMG Tables'!$G$2:$G$7,'DMG Tables'!$H$2:$H$7)</f>
        <v>89056000</v>
      </c>
      <c r="AMB24" s="1">
        <f>LOOKUP($A24,'DMG Tables'!$P$2:$P$35,'DMG Tables'!$O$2:$O$35)*AMB$1*LOOKUP(AMB$1,'DMG Tables'!$G$2:$G$7,'DMG Tables'!$H$2:$H$7)</f>
        <v>89144000</v>
      </c>
      <c r="AMC24" s="1">
        <f>LOOKUP($A24,'DMG Tables'!$P$2:$P$35,'DMG Tables'!$O$2:$O$35)*AMC$1*LOOKUP(AMC$1,'DMG Tables'!$G$2:$G$7,'DMG Tables'!$H$2:$H$7)</f>
        <v>89232000</v>
      </c>
      <c r="AMD24" s="1">
        <f>LOOKUP($A24,'DMG Tables'!$P$2:$P$35,'DMG Tables'!$O$2:$O$35)*AMD$1*LOOKUP(AMD$1,'DMG Tables'!$G$2:$G$7,'DMG Tables'!$H$2:$H$7)</f>
        <v>89320000</v>
      </c>
      <c r="AME24" s="1">
        <f>LOOKUP($A24,'DMG Tables'!$P$2:$P$35,'DMG Tables'!$O$2:$O$35)*AME$1*LOOKUP(AME$1,'DMG Tables'!$G$2:$G$7,'DMG Tables'!$H$2:$H$7)</f>
        <v>89408000</v>
      </c>
      <c r="AMF24" s="1">
        <f>LOOKUP($A24,'DMG Tables'!$P$2:$P$35,'DMG Tables'!$O$2:$O$35)*AMF$1*LOOKUP(AMF$1,'DMG Tables'!$G$2:$G$7,'DMG Tables'!$H$2:$H$7)</f>
        <v>89496000</v>
      </c>
      <c r="AMG24" s="1">
        <f>LOOKUP($A24,'DMG Tables'!$P$2:$P$35,'DMG Tables'!$O$2:$O$35)*AMG$1*LOOKUP(AMG$1,'DMG Tables'!$G$2:$G$7,'DMG Tables'!$H$2:$H$7)</f>
        <v>89584000</v>
      </c>
      <c r="AMH24" s="1">
        <f>LOOKUP($A24,'DMG Tables'!$P$2:$P$35,'DMG Tables'!$O$2:$O$35)*AMH$1*LOOKUP(AMH$1,'DMG Tables'!$G$2:$G$7,'DMG Tables'!$H$2:$H$7)</f>
        <v>89672000</v>
      </c>
      <c r="AMI24" s="1">
        <f>LOOKUP($A24,'DMG Tables'!$P$2:$P$35,'DMG Tables'!$O$2:$O$35)*AMI$1*LOOKUP(AMI$1,'DMG Tables'!$G$2:$G$7,'DMG Tables'!$H$2:$H$7)</f>
        <v>89760000</v>
      </c>
      <c r="AMJ24" s="1">
        <f>LOOKUP($A24,'DMG Tables'!$P$2:$P$35,'DMG Tables'!$O$2:$O$35)*AMJ$1*LOOKUP(AMJ$1,'DMG Tables'!$G$2:$G$7,'DMG Tables'!$H$2:$H$7)</f>
        <v>89848000</v>
      </c>
      <c r="AMK24" s="1">
        <f>LOOKUP($A24,'DMG Tables'!$P$2:$P$35,'DMG Tables'!$O$2:$O$35)*AMK$1*LOOKUP(AMK$1,'DMG Tables'!$G$2:$G$7,'DMG Tables'!$H$2:$H$7)</f>
        <v>89936000</v>
      </c>
      <c r="AML24" s="1">
        <f>LOOKUP($A24,'DMG Tables'!$P$2:$P$35,'DMG Tables'!$O$2:$O$35)*AML$1*LOOKUP(AML$1,'DMG Tables'!$G$2:$G$7,'DMG Tables'!$H$2:$H$7)</f>
        <v>90024000</v>
      </c>
      <c r="AMM24" s="1">
        <f>LOOKUP($A24,'DMG Tables'!$P$2:$P$35,'DMG Tables'!$O$2:$O$35)*AMM$1*LOOKUP(AMM$1,'DMG Tables'!$G$2:$G$7,'DMG Tables'!$H$2:$H$7)</f>
        <v>90112000</v>
      </c>
      <c r="AMN24" s="1">
        <f>LOOKUP($A24,'DMG Tables'!$P$2:$P$35,'DMG Tables'!$O$2:$O$35)*AMN$1*LOOKUP(AMN$1,'DMG Tables'!$G$2:$G$7,'DMG Tables'!$H$2:$H$7)</f>
        <v>90200000</v>
      </c>
      <c r="AMO24" s="1">
        <f>LOOKUP($A24,'DMG Tables'!$P$2:$P$35,'DMG Tables'!$O$2:$O$35)*AMO$1*LOOKUP(AMO$1,'DMG Tables'!$G$2:$G$7,'DMG Tables'!$H$2:$H$7)</f>
        <v>90288000</v>
      </c>
      <c r="AMP24" s="1">
        <f>LOOKUP($A24,'DMG Tables'!$P$2:$P$35,'DMG Tables'!$O$2:$O$35)*AMP$1*LOOKUP(AMP$1,'DMG Tables'!$G$2:$G$7,'DMG Tables'!$H$2:$H$7)</f>
        <v>90376000</v>
      </c>
      <c r="AMQ24" s="1">
        <f>LOOKUP($A24,'DMG Tables'!$P$2:$P$35,'DMG Tables'!$O$2:$O$35)*AMQ$1*LOOKUP(AMQ$1,'DMG Tables'!$G$2:$G$7,'DMG Tables'!$H$2:$H$7)</f>
        <v>90464000</v>
      </c>
      <c r="AMR24" s="1">
        <f>LOOKUP($A24,'DMG Tables'!$P$2:$P$35,'DMG Tables'!$O$2:$O$35)*AMR$1*LOOKUP(AMR$1,'DMG Tables'!$G$2:$G$7,'DMG Tables'!$H$2:$H$7)</f>
        <v>90552000</v>
      </c>
      <c r="AMS24" s="1">
        <f>LOOKUP($A24,'DMG Tables'!$P$2:$P$35,'DMG Tables'!$O$2:$O$35)*AMS$1*LOOKUP(AMS$1,'DMG Tables'!$G$2:$G$7,'DMG Tables'!$H$2:$H$7)</f>
        <v>90640000</v>
      </c>
      <c r="AMT24" s="1">
        <f>LOOKUP($A24,'DMG Tables'!$P$2:$P$35,'DMG Tables'!$O$2:$O$35)*AMT$1*LOOKUP(AMT$1,'DMG Tables'!$G$2:$G$7,'DMG Tables'!$H$2:$H$7)</f>
        <v>90728000</v>
      </c>
      <c r="AMU24" s="1">
        <f>LOOKUP($A24,'DMG Tables'!$P$2:$P$35,'DMG Tables'!$O$2:$O$35)*AMU$1*LOOKUP(AMU$1,'DMG Tables'!$G$2:$G$7,'DMG Tables'!$H$2:$H$7)</f>
        <v>90816000</v>
      </c>
      <c r="AMV24" s="1">
        <f>LOOKUP($A24,'DMG Tables'!$P$2:$P$35,'DMG Tables'!$O$2:$O$35)*AMV$1*LOOKUP(AMV$1,'DMG Tables'!$G$2:$G$7,'DMG Tables'!$H$2:$H$7)</f>
        <v>90904000</v>
      </c>
      <c r="AMW24" s="1">
        <f>LOOKUP($A24,'DMG Tables'!$P$2:$P$35,'DMG Tables'!$O$2:$O$35)*AMW$1*LOOKUP(AMW$1,'DMG Tables'!$G$2:$G$7,'DMG Tables'!$H$2:$H$7)</f>
        <v>90992000</v>
      </c>
      <c r="AMX24" s="1">
        <f>LOOKUP($A24,'DMG Tables'!$P$2:$P$35,'DMG Tables'!$O$2:$O$35)*AMX$1*LOOKUP(AMX$1,'DMG Tables'!$G$2:$G$7,'DMG Tables'!$H$2:$H$7)</f>
        <v>91080000</v>
      </c>
      <c r="AMY24" s="1">
        <f>LOOKUP($A24,'DMG Tables'!$P$2:$P$35,'DMG Tables'!$O$2:$O$35)*AMY$1*LOOKUP(AMY$1,'DMG Tables'!$G$2:$G$7,'DMG Tables'!$H$2:$H$7)</f>
        <v>91168000</v>
      </c>
      <c r="AMZ24" s="1">
        <f>LOOKUP($A24,'DMG Tables'!$P$2:$P$35,'DMG Tables'!$O$2:$O$35)*AMZ$1*LOOKUP(AMZ$1,'DMG Tables'!$G$2:$G$7,'DMG Tables'!$H$2:$H$7)</f>
        <v>91256000</v>
      </c>
      <c r="ANA24" s="1">
        <f>LOOKUP($A24,'DMG Tables'!$P$2:$P$35,'DMG Tables'!$O$2:$O$35)*ANA$1*LOOKUP(ANA$1,'DMG Tables'!$G$2:$G$7,'DMG Tables'!$H$2:$H$7)</f>
        <v>91344000</v>
      </c>
      <c r="ANB24" s="1">
        <f>LOOKUP($A24,'DMG Tables'!$P$2:$P$35,'DMG Tables'!$O$2:$O$35)*ANB$1*LOOKUP(ANB$1,'DMG Tables'!$G$2:$G$7,'DMG Tables'!$H$2:$H$7)</f>
        <v>91432000</v>
      </c>
      <c r="ANC24" s="1">
        <f>LOOKUP($A24,'DMG Tables'!$P$2:$P$35,'DMG Tables'!$O$2:$O$35)*ANC$1*LOOKUP(ANC$1,'DMG Tables'!$G$2:$G$7,'DMG Tables'!$H$2:$H$7)</f>
        <v>91520000</v>
      </c>
      <c r="AND24" s="1">
        <f>LOOKUP($A24,'DMG Tables'!$P$2:$P$35,'DMG Tables'!$O$2:$O$35)*AND$1*LOOKUP(AND$1,'DMG Tables'!$G$2:$G$7,'DMG Tables'!$H$2:$H$7)</f>
        <v>91608000</v>
      </c>
      <c r="ANE24" s="1">
        <f>LOOKUP($A24,'DMG Tables'!$P$2:$P$35,'DMG Tables'!$O$2:$O$35)*ANE$1*LOOKUP(ANE$1,'DMG Tables'!$G$2:$G$7,'DMG Tables'!$H$2:$H$7)</f>
        <v>91696000</v>
      </c>
      <c r="ANF24" s="1">
        <f>LOOKUP($A24,'DMG Tables'!$P$2:$P$35,'DMG Tables'!$O$2:$O$35)*ANF$1*LOOKUP(ANF$1,'DMG Tables'!$G$2:$G$7,'DMG Tables'!$H$2:$H$7)</f>
        <v>91784000</v>
      </c>
      <c r="ANG24" s="1">
        <f>LOOKUP($A24,'DMG Tables'!$P$2:$P$35,'DMG Tables'!$O$2:$O$35)*ANG$1*LOOKUP(ANG$1,'DMG Tables'!$G$2:$G$7,'DMG Tables'!$H$2:$H$7)</f>
        <v>91872000</v>
      </c>
      <c r="ANH24" s="1">
        <f>LOOKUP($A24,'DMG Tables'!$P$2:$P$35,'DMG Tables'!$O$2:$O$35)*ANH$1*LOOKUP(ANH$1,'DMG Tables'!$G$2:$G$7,'DMG Tables'!$H$2:$H$7)</f>
        <v>91960000</v>
      </c>
      <c r="ANI24" s="1">
        <f>LOOKUP($A24,'DMG Tables'!$P$2:$P$35,'DMG Tables'!$O$2:$O$35)*ANI$1*LOOKUP(ANI$1,'DMG Tables'!$G$2:$G$7,'DMG Tables'!$H$2:$H$7)</f>
        <v>92048000</v>
      </c>
      <c r="ANJ24" s="1">
        <f>LOOKUP($A24,'DMG Tables'!$P$2:$P$35,'DMG Tables'!$O$2:$O$35)*ANJ$1*LOOKUP(ANJ$1,'DMG Tables'!$G$2:$G$7,'DMG Tables'!$H$2:$H$7)</f>
        <v>92136000</v>
      </c>
      <c r="ANK24" s="1">
        <f>LOOKUP($A24,'DMG Tables'!$P$2:$P$35,'DMG Tables'!$O$2:$O$35)*ANK$1*LOOKUP(ANK$1,'DMG Tables'!$G$2:$G$7,'DMG Tables'!$H$2:$H$7)</f>
        <v>92224000</v>
      </c>
      <c r="ANL24" s="1">
        <f>LOOKUP($A24,'DMG Tables'!$P$2:$P$35,'DMG Tables'!$O$2:$O$35)*ANL$1*LOOKUP(ANL$1,'DMG Tables'!$G$2:$G$7,'DMG Tables'!$H$2:$H$7)</f>
        <v>92312000</v>
      </c>
      <c r="ANM24" s="1">
        <f>LOOKUP($A24,'DMG Tables'!$P$2:$P$35,'DMG Tables'!$O$2:$O$35)*ANM$1*LOOKUP(ANM$1,'DMG Tables'!$G$2:$G$7,'DMG Tables'!$H$2:$H$7)</f>
        <v>92400000</v>
      </c>
      <c r="ANN24" s="1">
        <f>LOOKUP($A24,'DMG Tables'!$P$2:$P$35,'DMG Tables'!$O$2:$O$35)*ANN$1*LOOKUP(ANN$1,'DMG Tables'!$G$2:$G$7,'DMG Tables'!$H$2:$H$7)</f>
        <v>92488000</v>
      </c>
      <c r="ANO24" s="1">
        <f>LOOKUP($A24,'DMG Tables'!$P$2:$P$35,'DMG Tables'!$O$2:$O$35)*ANO$1*LOOKUP(ANO$1,'DMG Tables'!$G$2:$G$7,'DMG Tables'!$H$2:$H$7)</f>
        <v>92576000</v>
      </c>
      <c r="ANP24" s="1">
        <f>LOOKUP($A24,'DMG Tables'!$P$2:$P$35,'DMG Tables'!$O$2:$O$35)*ANP$1*LOOKUP(ANP$1,'DMG Tables'!$G$2:$G$7,'DMG Tables'!$H$2:$H$7)</f>
        <v>92664000</v>
      </c>
      <c r="ANQ24" s="1">
        <f>LOOKUP($A24,'DMG Tables'!$P$2:$P$35,'DMG Tables'!$O$2:$O$35)*ANQ$1*LOOKUP(ANQ$1,'DMG Tables'!$G$2:$G$7,'DMG Tables'!$H$2:$H$7)</f>
        <v>92752000</v>
      </c>
      <c r="ANR24" s="1">
        <f>LOOKUP($A24,'DMG Tables'!$P$2:$P$35,'DMG Tables'!$O$2:$O$35)*ANR$1*LOOKUP(ANR$1,'DMG Tables'!$G$2:$G$7,'DMG Tables'!$H$2:$H$7)</f>
        <v>92840000</v>
      </c>
      <c r="ANS24" s="1">
        <f>LOOKUP($A24,'DMG Tables'!$P$2:$P$35,'DMG Tables'!$O$2:$O$35)*ANS$1*LOOKUP(ANS$1,'DMG Tables'!$G$2:$G$7,'DMG Tables'!$H$2:$H$7)</f>
        <v>92928000</v>
      </c>
      <c r="ANT24" s="1">
        <f>LOOKUP($A24,'DMG Tables'!$P$2:$P$35,'DMG Tables'!$O$2:$O$35)*ANT$1*LOOKUP(ANT$1,'DMG Tables'!$G$2:$G$7,'DMG Tables'!$H$2:$H$7)</f>
        <v>93016000</v>
      </c>
      <c r="ANU24" s="1">
        <f>LOOKUP($A24,'DMG Tables'!$P$2:$P$35,'DMG Tables'!$O$2:$O$35)*ANU$1*LOOKUP(ANU$1,'DMG Tables'!$G$2:$G$7,'DMG Tables'!$H$2:$H$7)</f>
        <v>93104000</v>
      </c>
      <c r="ANV24" s="1">
        <f>LOOKUP($A24,'DMG Tables'!$P$2:$P$35,'DMG Tables'!$O$2:$O$35)*ANV$1*LOOKUP(ANV$1,'DMG Tables'!$G$2:$G$7,'DMG Tables'!$H$2:$H$7)</f>
        <v>93192000</v>
      </c>
      <c r="ANW24" s="1">
        <f>LOOKUP($A24,'DMG Tables'!$P$2:$P$35,'DMG Tables'!$O$2:$O$35)*ANW$1*LOOKUP(ANW$1,'DMG Tables'!$G$2:$G$7,'DMG Tables'!$H$2:$H$7)</f>
        <v>93280000</v>
      </c>
      <c r="ANX24" s="1">
        <f>LOOKUP($A24,'DMG Tables'!$P$2:$P$35,'DMG Tables'!$O$2:$O$35)*ANX$1*LOOKUP(ANX$1,'DMG Tables'!$G$2:$G$7,'DMG Tables'!$H$2:$H$7)</f>
        <v>93368000</v>
      </c>
      <c r="ANY24" s="1">
        <f>LOOKUP($A24,'DMG Tables'!$P$2:$P$35,'DMG Tables'!$O$2:$O$35)*ANY$1*LOOKUP(ANY$1,'DMG Tables'!$G$2:$G$7,'DMG Tables'!$H$2:$H$7)</f>
        <v>93456000</v>
      </c>
      <c r="ANZ24" s="1">
        <f>LOOKUP($A24,'DMG Tables'!$P$2:$P$35,'DMG Tables'!$O$2:$O$35)*ANZ$1*LOOKUP(ANZ$1,'DMG Tables'!$G$2:$G$7,'DMG Tables'!$H$2:$H$7)</f>
        <v>93544000</v>
      </c>
      <c r="AOA24" s="1">
        <f>LOOKUP($A24,'DMG Tables'!$P$2:$P$35,'DMG Tables'!$O$2:$O$35)*AOA$1*LOOKUP(AOA$1,'DMG Tables'!$G$2:$G$7,'DMG Tables'!$H$2:$H$7)</f>
        <v>93632000</v>
      </c>
      <c r="AOB24" s="1">
        <f>LOOKUP($A24,'DMG Tables'!$P$2:$P$35,'DMG Tables'!$O$2:$O$35)*AOB$1*LOOKUP(AOB$1,'DMG Tables'!$G$2:$G$7,'DMG Tables'!$H$2:$H$7)</f>
        <v>93720000</v>
      </c>
      <c r="AOC24" s="1">
        <f>LOOKUP($A24,'DMG Tables'!$P$2:$P$35,'DMG Tables'!$O$2:$O$35)*AOC$1*LOOKUP(AOC$1,'DMG Tables'!$G$2:$G$7,'DMG Tables'!$H$2:$H$7)</f>
        <v>93808000</v>
      </c>
      <c r="AOD24" s="1">
        <f>LOOKUP($A24,'DMG Tables'!$P$2:$P$35,'DMG Tables'!$O$2:$O$35)*AOD$1*LOOKUP(AOD$1,'DMG Tables'!$G$2:$G$7,'DMG Tables'!$H$2:$H$7)</f>
        <v>93896000</v>
      </c>
      <c r="AOE24" s="1">
        <f>LOOKUP($A24,'DMG Tables'!$P$2:$P$35,'DMG Tables'!$O$2:$O$35)*AOE$1*LOOKUP(AOE$1,'DMG Tables'!$G$2:$G$7,'DMG Tables'!$H$2:$H$7)</f>
        <v>93984000</v>
      </c>
      <c r="AOF24" s="1">
        <f>LOOKUP($A24,'DMG Tables'!$P$2:$P$35,'DMG Tables'!$O$2:$O$35)*AOF$1*LOOKUP(AOF$1,'DMG Tables'!$G$2:$G$7,'DMG Tables'!$H$2:$H$7)</f>
        <v>94072000</v>
      </c>
      <c r="AOG24" s="1">
        <f>LOOKUP($A24,'DMG Tables'!$P$2:$P$35,'DMG Tables'!$O$2:$O$35)*AOG$1*LOOKUP(AOG$1,'DMG Tables'!$G$2:$G$7,'DMG Tables'!$H$2:$H$7)</f>
        <v>94160000</v>
      </c>
      <c r="AOH24" s="1">
        <f>LOOKUP($A24,'DMG Tables'!$P$2:$P$35,'DMG Tables'!$O$2:$O$35)*AOH$1*LOOKUP(AOH$1,'DMG Tables'!$G$2:$G$7,'DMG Tables'!$H$2:$H$7)</f>
        <v>94248000</v>
      </c>
      <c r="AOI24" s="1">
        <f>LOOKUP($A24,'DMG Tables'!$P$2:$P$35,'DMG Tables'!$O$2:$O$35)*AOI$1*LOOKUP(AOI$1,'DMG Tables'!$G$2:$G$7,'DMG Tables'!$H$2:$H$7)</f>
        <v>94336000</v>
      </c>
      <c r="AOJ24" s="1">
        <f>LOOKUP($A24,'DMG Tables'!$P$2:$P$35,'DMG Tables'!$O$2:$O$35)*AOJ$1*LOOKUP(AOJ$1,'DMG Tables'!$G$2:$G$7,'DMG Tables'!$H$2:$H$7)</f>
        <v>94424000</v>
      </c>
      <c r="AOK24" s="1">
        <f>LOOKUP($A24,'DMG Tables'!$P$2:$P$35,'DMG Tables'!$O$2:$O$35)*AOK$1*LOOKUP(AOK$1,'DMG Tables'!$G$2:$G$7,'DMG Tables'!$H$2:$H$7)</f>
        <v>94512000</v>
      </c>
      <c r="AOL24" s="1">
        <f>LOOKUP($A24,'DMG Tables'!$P$2:$P$35,'DMG Tables'!$O$2:$O$35)*AOL$1*LOOKUP(AOL$1,'DMG Tables'!$G$2:$G$7,'DMG Tables'!$H$2:$H$7)</f>
        <v>94600000</v>
      </c>
      <c r="AOM24" s="1">
        <f>LOOKUP($A24,'DMG Tables'!$P$2:$P$35,'DMG Tables'!$O$2:$O$35)*AOM$1*LOOKUP(AOM$1,'DMG Tables'!$G$2:$G$7,'DMG Tables'!$H$2:$H$7)</f>
        <v>94688000</v>
      </c>
      <c r="AON24" s="1">
        <f>LOOKUP($A24,'DMG Tables'!$P$2:$P$35,'DMG Tables'!$O$2:$O$35)*AON$1*LOOKUP(AON$1,'DMG Tables'!$G$2:$G$7,'DMG Tables'!$H$2:$H$7)</f>
        <v>94776000</v>
      </c>
      <c r="AOO24" s="1">
        <f>LOOKUP($A24,'DMG Tables'!$P$2:$P$35,'DMG Tables'!$O$2:$O$35)*AOO$1*LOOKUP(AOO$1,'DMG Tables'!$G$2:$G$7,'DMG Tables'!$H$2:$H$7)</f>
        <v>94864000</v>
      </c>
      <c r="AOP24" s="1">
        <f>LOOKUP($A24,'DMG Tables'!$P$2:$P$35,'DMG Tables'!$O$2:$O$35)*AOP$1*LOOKUP(AOP$1,'DMG Tables'!$G$2:$G$7,'DMG Tables'!$H$2:$H$7)</f>
        <v>94952000</v>
      </c>
      <c r="AOQ24" s="1">
        <f>LOOKUP($A24,'DMG Tables'!$P$2:$P$35,'DMG Tables'!$O$2:$O$35)*AOQ$1*LOOKUP(AOQ$1,'DMG Tables'!$G$2:$G$7,'DMG Tables'!$H$2:$H$7)</f>
        <v>95040000</v>
      </c>
      <c r="AOR24" s="1">
        <f>LOOKUP($A24,'DMG Tables'!$P$2:$P$35,'DMG Tables'!$O$2:$O$35)*AOR$1*LOOKUP(AOR$1,'DMG Tables'!$G$2:$G$7,'DMG Tables'!$H$2:$H$7)</f>
        <v>95128000</v>
      </c>
      <c r="AOS24" s="1">
        <f>LOOKUP($A24,'DMG Tables'!$P$2:$P$35,'DMG Tables'!$O$2:$O$35)*AOS$1*LOOKUP(AOS$1,'DMG Tables'!$G$2:$G$7,'DMG Tables'!$H$2:$H$7)</f>
        <v>95216000</v>
      </c>
      <c r="AOT24" s="1">
        <f>LOOKUP($A24,'DMG Tables'!$P$2:$P$35,'DMG Tables'!$O$2:$O$35)*AOT$1*LOOKUP(AOT$1,'DMG Tables'!$G$2:$G$7,'DMG Tables'!$H$2:$H$7)</f>
        <v>95304000</v>
      </c>
      <c r="AOU24" s="1">
        <f>LOOKUP($A24,'DMG Tables'!$P$2:$P$35,'DMG Tables'!$O$2:$O$35)*AOU$1*LOOKUP(AOU$1,'DMG Tables'!$G$2:$G$7,'DMG Tables'!$H$2:$H$7)</f>
        <v>95392000</v>
      </c>
      <c r="AOV24" s="1">
        <f>LOOKUP($A24,'DMG Tables'!$P$2:$P$35,'DMG Tables'!$O$2:$O$35)*AOV$1*LOOKUP(AOV$1,'DMG Tables'!$G$2:$G$7,'DMG Tables'!$H$2:$H$7)</f>
        <v>95480000</v>
      </c>
      <c r="AOW24" s="1">
        <f>LOOKUP($A24,'DMG Tables'!$P$2:$P$35,'DMG Tables'!$O$2:$O$35)*AOW$1*LOOKUP(AOW$1,'DMG Tables'!$G$2:$G$7,'DMG Tables'!$H$2:$H$7)</f>
        <v>95568000</v>
      </c>
      <c r="AOX24" s="1">
        <f>LOOKUP($A24,'DMG Tables'!$P$2:$P$35,'DMG Tables'!$O$2:$O$35)*AOX$1*LOOKUP(AOX$1,'DMG Tables'!$G$2:$G$7,'DMG Tables'!$H$2:$H$7)</f>
        <v>95656000</v>
      </c>
      <c r="AOY24" s="1">
        <f>LOOKUP($A24,'DMG Tables'!$P$2:$P$35,'DMG Tables'!$O$2:$O$35)*AOY$1*LOOKUP(AOY$1,'DMG Tables'!$G$2:$G$7,'DMG Tables'!$H$2:$H$7)</f>
        <v>95744000</v>
      </c>
      <c r="AOZ24" s="1">
        <f>LOOKUP($A24,'DMG Tables'!$P$2:$P$35,'DMG Tables'!$O$2:$O$35)*AOZ$1*LOOKUP(AOZ$1,'DMG Tables'!$G$2:$G$7,'DMG Tables'!$H$2:$H$7)</f>
        <v>95832000</v>
      </c>
      <c r="APA24" s="1">
        <f>LOOKUP($A24,'DMG Tables'!$P$2:$P$35,'DMG Tables'!$O$2:$O$35)*APA$1*LOOKUP(APA$1,'DMG Tables'!$G$2:$G$7,'DMG Tables'!$H$2:$H$7)</f>
        <v>95920000</v>
      </c>
      <c r="APB24" s="1">
        <f>LOOKUP($A24,'DMG Tables'!$P$2:$P$35,'DMG Tables'!$O$2:$O$35)*APB$1*LOOKUP(APB$1,'DMG Tables'!$G$2:$G$7,'DMG Tables'!$H$2:$H$7)</f>
        <v>96008000</v>
      </c>
      <c r="APC24" s="1">
        <f>LOOKUP($A24,'DMG Tables'!$P$2:$P$35,'DMG Tables'!$O$2:$O$35)*APC$1*LOOKUP(APC$1,'DMG Tables'!$G$2:$G$7,'DMG Tables'!$H$2:$H$7)</f>
        <v>96096000</v>
      </c>
      <c r="APD24" s="1">
        <f>LOOKUP($A24,'DMG Tables'!$P$2:$P$35,'DMG Tables'!$O$2:$O$35)*APD$1*LOOKUP(APD$1,'DMG Tables'!$G$2:$G$7,'DMG Tables'!$H$2:$H$7)</f>
        <v>96184000</v>
      </c>
      <c r="APE24" s="1">
        <f>LOOKUP($A24,'DMG Tables'!$P$2:$P$35,'DMG Tables'!$O$2:$O$35)*APE$1*LOOKUP(APE$1,'DMG Tables'!$G$2:$G$7,'DMG Tables'!$H$2:$H$7)</f>
        <v>96272000</v>
      </c>
      <c r="APF24" s="1">
        <f>LOOKUP($A24,'DMG Tables'!$P$2:$P$35,'DMG Tables'!$O$2:$O$35)*APF$1*LOOKUP(APF$1,'DMG Tables'!$G$2:$G$7,'DMG Tables'!$H$2:$H$7)</f>
        <v>96360000</v>
      </c>
      <c r="APG24" s="1">
        <f>LOOKUP($A24,'DMG Tables'!$P$2:$P$35,'DMG Tables'!$O$2:$O$35)*APG$1*LOOKUP(APG$1,'DMG Tables'!$G$2:$G$7,'DMG Tables'!$H$2:$H$7)</f>
        <v>96448000</v>
      </c>
      <c r="APH24" s="1">
        <f>LOOKUP($A24,'DMG Tables'!$P$2:$P$35,'DMG Tables'!$O$2:$O$35)*APH$1*LOOKUP(APH$1,'DMG Tables'!$G$2:$G$7,'DMG Tables'!$H$2:$H$7)</f>
        <v>96536000</v>
      </c>
      <c r="API24" s="1">
        <f>LOOKUP($A24,'DMG Tables'!$P$2:$P$35,'DMG Tables'!$O$2:$O$35)*API$1*LOOKUP(API$1,'DMG Tables'!$G$2:$G$7,'DMG Tables'!$H$2:$H$7)</f>
        <v>96624000</v>
      </c>
      <c r="APJ24" s="1">
        <f>LOOKUP($A24,'DMG Tables'!$P$2:$P$35,'DMG Tables'!$O$2:$O$35)*APJ$1*LOOKUP(APJ$1,'DMG Tables'!$G$2:$G$7,'DMG Tables'!$H$2:$H$7)</f>
        <v>96712000</v>
      </c>
      <c r="APK24" s="1">
        <f>LOOKUP($A24,'DMG Tables'!$P$2:$P$35,'DMG Tables'!$O$2:$O$35)*APK$1*LOOKUP(APK$1,'DMG Tables'!$G$2:$G$7,'DMG Tables'!$H$2:$H$7)</f>
        <v>96800000</v>
      </c>
      <c r="APL24" s="1">
        <f>LOOKUP($A24,'DMG Tables'!$P$2:$P$35,'DMG Tables'!$O$2:$O$35)*APL$1*LOOKUP(APL$1,'DMG Tables'!$G$2:$G$7,'DMG Tables'!$H$2:$H$7)</f>
        <v>96888000</v>
      </c>
      <c r="APM24" s="1">
        <f>LOOKUP($A24,'DMG Tables'!$P$2:$P$35,'DMG Tables'!$O$2:$O$35)*APM$1*LOOKUP(APM$1,'DMG Tables'!$G$2:$G$7,'DMG Tables'!$H$2:$H$7)</f>
        <v>96976000</v>
      </c>
      <c r="APN24" s="1">
        <f>LOOKUP($A24,'DMG Tables'!$P$2:$P$35,'DMG Tables'!$O$2:$O$35)*APN$1*LOOKUP(APN$1,'DMG Tables'!$G$2:$G$7,'DMG Tables'!$H$2:$H$7)</f>
        <v>97064000</v>
      </c>
      <c r="APO24" s="1">
        <f>LOOKUP($A24,'DMG Tables'!$P$2:$P$35,'DMG Tables'!$O$2:$O$35)*APO$1*LOOKUP(APO$1,'DMG Tables'!$G$2:$G$7,'DMG Tables'!$H$2:$H$7)</f>
        <v>97152000</v>
      </c>
      <c r="APP24" s="1">
        <f>LOOKUP($A24,'DMG Tables'!$P$2:$P$35,'DMG Tables'!$O$2:$O$35)*APP$1*LOOKUP(APP$1,'DMG Tables'!$G$2:$G$7,'DMG Tables'!$H$2:$H$7)</f>
        <v>97240000</v>
      </c>
      <c r="APQ24" s="1">
        <f>LOOKUP($A24,'DMG Tables'!$P$2:$P$35,'DMG Tables'!$O$2:$O$35)*APQ$1*LOOKUP(APQ$1,'DMG Tables'!$G$2:$G$7,'DMG Tables'!$H$2:$H$7)</f>
        <v>97328000</v>
      </c>
      <c r="APR24" s="1">
        <f>LOOKUP($A24,'DMG Tables'!$P$2:$P$35,'DMG Tables'!$O$2:$O$35)*APR$1*LOOKUP(APR$1,'DMG Tables'!$G$2:$G$7,'DMG Tables'!$H$2:$H$7)</f>
        <v>97416000</v>
      </c>
      <c r="APS24" s="1">
        <f>LOOKUP($A24,'DMG Tables'!$P$2:$P$35,'DMG Tables'!$O$2:$O$35)*APS$1*LOOKUP(APS$1,'DMG Tables'!$G$2:$G$7,'DMG Tables'!$H$2:$H$7)</f>
        <v>97504000</v>
      </c>
      <c r="APT24" s="1">
        <f>LOOKUP($A24,'DMG Tables'!$P$2:$P$35,'DMG Tables'!$O$2:$O$35)*APT$1*LOOKUP(APT$1,'DMG Tables'!$G$2:$G$7,'DMG Tables'!$H$2:$H$7)</f>
        <v>97592000</v>
      </c>
      <c r="APU24" s="1">
        <f>LOOKUP($A24,'DMG Tables'!$P$2:$P$35,'DMG Tables'!$O$2:$O$35)*APU$1*LOOKUP(APU$1,'DMG Tables'!$G$2:$G$7,'DMG Tables'!$H$2:$H$7)</f>
        <v>97680000</v>
      </c>
      <c r="APV24" s="1">
        <f>LOOKUP($A24,'DMG Tables'!$P$2:$P$35,'DMG Tables'!$O$2:$O$35)*APV$1*LOOKUP(APV$1,'DMG Tables'!$G$2:$G$7,'DMG Tables'!$H$2:$H$7)</f>
        <v>97768000</v>
      </c>
      <c r="APW24" s="1">
        <f>LOOKUP($A24,'DMG Tables'!$P$2:$P$35,'DMG Tables'!$O$2:$O$35)*APW$1*LOOKUP(APW$1,'DMG Tables'!$G$2:$G$7,'DMG Tables'!$H$2:$H$7)</f>
        <v>97856000</v>
      </c>
      <c r="APX24" s="1">
        <f>LOOKUP($A24,'DMG Tables'!$P$2:$P$35,'DMG Tables'!$O$2:$O$35)*APX$1*LOOKUP(APX$1,'DMG Tables'!$G$2:$G$7,'DMG Tables'!$H$2:$H$7)</f>
        <v>97944000</v>
      </c>
      <c r="APY24" s="1">
        <f>LOOKUP($A24,'DMG Tables'!$P$2:$P$35,'DMG Tables'!$O$2:$O$35)*APY$1*LOOKUP(APY$1,'DMG Tables'!$G$2:$G$7,'DMG Tables'!$H$2:$H$7)</f>
        <v>98032000</v>
      </c>
      <c r="APZ24" s="1">
        <f>LOOKUP($A24,'DMG Tables'!$P$2:$P$35,'DMG Tables'!$O$2:$O$35)*APZ$1*LOOKUP(APZ$1,'DMG Tables'!$G$2:$G$7,'DMG Tables'!$H$2:$H$7)</f>
        <v>98120000</v>
      </c>
      <c r="AQA24" s="1">
        <f>LOOKUP($A24,'DMG Tables'!$P$2:$P$35,'DMG Tables'!$O$2:$O$35)*AQA$1*LOOKUP(AQA$1,'DMG Tables'!$G$2:$G$7,'DMG Tables'!$H$2:$H$7)</f>
        <v>98208000</v>
      </c>
      <c r="AQB24" s="1">
        <f>LOOKUP($A24,'DMG Tables'!$P$2:$P$35,'DMG Tables'!$O$2:$O$35)*AQB$1*LOOKUP(AQB$1,'DMG Tables'!$G$2:$G$7,'DMG Tables'!$H$2:$H$7)</f>
        <v>98296000</v>
      </c>
      <c r="AQC24" s="1">
        <f>LOOKUP($A24,'DMG Tables'!$P$2:$P$35,'DMG Tables'!$O$2:$O$35)*AQC$1*LOOKUP(AQC$1,'DMG Tables'!$G$2:$G$7,'DMG Tables'!$H$2:$H$7)</f>
        <v>98384000</v>
      </c>
      <c r="AQD24" s="1">
        <f>LOOKUP($A24,'DMG Tables'!$P$2:$P$35,'DMG Tables'!$O$2:$O$35)*AQD$1*LOOKUP(AQD$1,'DMG Tables'!$G$2:$G$7,'DMG Tables'!$H$2:$H$7)</f>
        <v>98472000</v>
      </c>
      <c r="AQE24" s="1">
        <f>LOOKUP($A24,'DMG Tables'!$P$2:$P$35,'DMG Tables'!$O$2:$O$35)*AQE$1*LOOKUP(AQE$1,'DMG Tables'!$G$2:$G$7,'DMG Tables'!$H$2:$H$7)</f>
        <v>98560000</v>
      </c>
      <c r="AQF24" s="1">
        <f>LOOKUP($A24,'DMG Tables'!$P$2:$P$35,'DMG Tables'!$O$2:$O$35)*AQF$1*LOOKUP(AQF$1,'DMG Tables'!$G$2:$G$7,'DMG Tables'!$H$2:$H$7)</f>
        <v>98648000</v>
      </c>
      <c r="AQG24" s="1">
        <f>LOOKUP($A24,'DMG Tables'!$P$2:$P$35,'DMG Tables'!$O$2:$O$35)*AQG$1*LOOKUP(AQG$1,'DMG Tables'!$G$2:$G$7,'DMG Tables'!$H$2:$H$7)</f>
        <v>98736000</v>
      </c>
      <c r="AQH24" s="1">
        <f>LOOKUP($A24,'DMG Tables'!$P$2:$P$35,'DMG Tables'!$O$2:$O$35)*AQH$1*LOOKUP(AQH$1,'DMG Tables'!$G$2:$G$7,'DMG Tables'!$H$2:$H$7)</f>
        <v>98824000</v>
      </c>
      <c r="AQI24" s="1">
        <f>LOOKUP($A24,'DMG Tables'!$P$2:$P$35,'DMG Tables'!$O$2:$O$35)*AQI$1*LOOKUP(AQI$1,'DMG Tables'!$G$2:$G$7,'DMG Tables'!$H$2:$H$7)</f>
        <v>98912000</v>
      </c>
      <c r="AQJ24" s="1">
        <f>LOOKUP($A24,'DMG Tables'!$P$2:$P$35,'DMG Tables'!$O$2:$O$35)*AQJ$1*LOOKUP(AQJ$1,'DMG Tables'!$G$2:$G$7,'DMG Tables'!$H$2:$H$7)</f>
        <v>99000000</v>
      </c>
      <c r="AQK24" s="1">
        <f>LOOKUP($A24,'DMG Tables'!$P$2:$P$35,'DMG Tables'!$O$2:$O$35)*AQK$1*LOOKUP(AQK$1,'DMG Tables'!$G$2:$G$7,'DMG Tables'!$H$2:$H$7)</f>
        <v>99088000</v>
      </c>
      <c r="AQL24" s="1">
        <f>LOOKUP($A24,'DMG Tables'!$P$2:$P$35,'DMG Tables'!$O$2:$O$35)*AQL$1*LOOKUP(AQL$1,'DMG Tables'!$G$2:$G$7,'DMG Tables'!$H$2:$H$7)</f>
        <v>99176000</v>
      </c>
      <c r="AQM24" s="1">
        <f>LOOKUP($A24,'DMG Tables'!$P$2:$P$35,'DMG Tables'!$O$2:$O$35)*AQM$1*LOOKUP(AQM$1,'DMG Tables'!$G$2:$G$7,'DMG Tables'!$H$2:$H$7)</f>
        <v>99264000</v>
      </c>
      <c r="AQN24" s="1">
        <f>LOOKUP($A24,'DMG Tables'!$P$2:$P$35,'DMG Tables'!$O$2:$O$35)*AQN$1*LOOKUP(AQN$1,'DMG Tables'!$G$2:$G$7,'DMG Tables'!$H$2:$H$7)</f>
        <v>99352000</v>
      </c>
      <c r="AQO24" s="1">
        <f>LOOKUP($A24,'DMG Tables'!$P$2:$P$35,'DMG Tables'!$O$2:$O$35)*AQO$1*LOOKUP(AQO$1,'DMG Tables'!$G$2:$G$7,'DMG Tables'!$H$2:$H$7)</f>
        <v>99440000</v>
      </c>
      <c r="AQP24" s="1">
        <f>LOOKUP($A24,'DMG Tables'!$P$2:$P$35,'DMG Tables'!$O$2:$O$35)*AQP$1*LOOKUP(AQP$1,'DMG Tables'!$G$2:$G$7,'DMG Tables'!$H$2:$H$7)</f>
        <v>99528000</v>
      </c>
      <c r="AQQ24" s="1">
        <f>LOOKUP($A24,'DMG Tables'!$P$2:$P$35,'DMG Tables'!$O$2:$O$35)*AQQ$1*LOOKUP(AQQ$1,'DMG Tables'!$G$2:$G$7,'DMG Tables'!$H$2:$H$7)</f>
        <v>99616000</v>
      </c>
      <c r="AQR24" s="1">
        <f>LOOKUP($A24,'DMG Tables'!$P$2:$P$35,'DMG Tables'!$O$2:$O$35)*AQR$1*LOOKUP(AQR$1,'DMG Tables'!$G$2:$G$7,'DMG Tables'!$H$2:$H$7)</f>
        <v>99704000</v>
      </c>
      <c r="AQS24" s="1">
        <f>LOOKUP($A24,'DMG Tables'!$P$2:$P$35,'DMG Tables'!$O$2:$O$35)*AQS$1*LOOKUP(AQS$1,'DMG Tables'!$G$2:$G$7,'DMG Tables'!$H$2:$H$7)</f>
        <v>99792000</v>
      </c>
      <c r="AQT24" s="1">
        <f>LOOKUP($A24,'DMG Tables'!$P$2:$P$35,'DMG Tables'!$O$2:$O$35)*AQT$1*LOOKUP(AQT$1,'DMG Tables'!$G$2:$G$7,'DMG Tables'!$H$2:$H$7)</f>
        <v>99880000</v>
      </c>
      <c r="AQU24" s="1">
        <f>LOOKUP($A24,'DMG Tables'!$P$2:$P$35,'DMG Tables'!$O$2:$O$35)*AQU$1*LOOKUP(AQU$1,'DMG Tables'!$G$2:$G$7,'DMG Tables'!$H$2:$H$7)</f>
        <v>99968000</v>
      </c>
      <c r="AQV24" s="1">
        <f>LOOKUP($A24,'DMG Tables'!$P$2:$P$35,'DMG Tables'!$O$2:$O$35)*AQV$1*LOOKUP(AQV$1,'DMG Tables'!$G$2:$G$7,'DMG Tables'!$H$2:$H$7)</f>
        <v>100056000</v>
      </c>
      <c r="AQW24" s="1">
        <f>LOOKUP($A24,'DMG Tables'!$P$2:$P$35,'DMG Tables'!$O$2:$O$35)*AQW$1*LOOKUP(AQW$1,'DMG Tables'!$G$2:$G$7,'DMG Tables'!$H$2:$H$7)</f>
        <v>100144000</v>
      </c>
      <c r="AQX24" s="1">
        <f>LOOKUP($A24,'DMG Tables'!$P$2:$P$35,'DMG Tables'!$O$2:$O$35)*AQX$1*LOOKUP(AQX$1,'DMG Tables'!$G$2:$G$7,'DMG Tables'!$H$2:$H$7)</f>
        <v>100232000</v>
      </c>
      <c r="AQY24" s="1">
        <f>LOOKUP($A24,'DMG Tables'!$P$2:$P$35,'DMG Tables'!$O$2:$O$35)*AQY$1*LOOKUP(AQY$1,'DMG Tables'!$G$2:$G$7,'DMG Tables'!$H$2:$H$7)</f>
        <v>100320000</v>
      </c>
      <c r="AQZ24" s="1">
        <f>LOOKUP($A24,'DMG Tables'!$P$2:$P$35,'DMG Tables'!$O$2:$O$35)*AQZ$1*LOOKUP(AQZ$1,'DMG Tables'!$G$2:$G$7,'DMG Tables'!$H$2:$H$7)</f>
        <v>100408000</v>
      </c>
      <c r="ARA24" s="1">
        <f>LOOKUP($A24,'DMG Tables'!$P$2:$P$35,'DMG Tables'!$O$2:$O$35)*ARA$1*LOOKUP(ARA$1,'DMG Tables'!$G$2:$G$7,'DMG Tables'!$H$2:$H$7)</f>
        <v>100496000</v>
      </c>
      <c r="ARB24" s="1">
        <f>LOOKUP($A24,'DMG Tables'!$P$2:$P$35,'DMG Tables'!$O$2:$O$35)*ARB$1*LOOKUP(ARB$1,'DMG Tables'!$G$2:$G$7,'DMG Tables'!$H$2:$H$7)</f>
        <v>100584000</v>
      </c>
      <c r="ARC24" s="1">
        <f>LOOKUP($A24,'DMG Tables'!$P$2:$P$35,'DMG Tables'!$O$2:$O$35)*ARC$1*LOOKUP(ARC$1,'DMG Tables'!$G$2:$G$7,'DMG Tables'!$H$2:$H$7)</f>
        <v>100672000</v>
      </c>
      <c r="ARD24" s="1">
        <f>LOOKUP($A24,'DMG Tables'!$P$2:$P$35,'DMG Tables'!$O$2:$O$35)*ARD$1*LOOKUP(ARD$1,'DMG Tables'!$G$2:$G$7,'DMG Tables'!$H$2:$H$7)</f>
        <v>100760000</v>
      </c>
      <c r="ARE24" s="1">
        <f>LOOKUP($A24,'DMG Tables'!$P$2:$P$35,'DMG Tables'!$O$2:$O$35)*ARE$1*LOOKUP(ARE$1,'DMG Tables'!$G$2:$G$7,'DMG Tables'!$H$2:$H$7)</f>
        <v>100848000</v>
      </c>
      <c r="ARF24" s="1">
        <f>LOOKUP($A24,'DMG Tables'!$P$2:$P$35,'DMG Tables'!$O$2:$O$35)*ARF$1*LOOKUP(ARF$1,'DMG Tables'!$G$2:$G$7,'DMG Tables'!$H$2:$H$7)</f>
        <v>100936000</v>
      </c>
      <c r="ARG24" s="1">
        <f>LOOKUP($A24,'DMG Tables'!$P$2:$P$35,'DMG Tables'!$O$2:$O$35)*ARG$1*LOOKUP(ARG$1,'DMG Tables'!$G$2:$G$7,'DMG Tables'!$H$2:$H$7)</f>
        <v>101024000</v>
      </c>
      <c r="ARH24" s="1">
        <f>LOOKUP($A24,'DMG Tables'!$P$2:$P$35,'DMG Tables'!$O$2:$O$35)*ARH$1*LOOKUP(ARH$1,'DMG Tables'!$G$2:$G$7,'DMG Tables'!$H$2:$H$7)</f>
        <v>101112000</v>
      </c>
      <c r="ARI24" s="1">
        <f>LOOKUP($A24,'DMG Tables'!$P$2:$P$35,'DMG Tables'!$O$2:$O$35)*ARI$1*LOOKUP(ARI$1,'DMG Tables'!$G$2:$G$7,'DMG Tables'!$H$2:$H$7)</f>
        <v>101200000</v>
      </c>
      <c r="ARJ24" s="1">
        <f>LOOKUP($A24,'DMG Tables'!$P$2:$P$35,'DMG Tables'!$O$2:$O$35)*ARJ$1*LOOKUP(ARJ$1,'DMG Tables'!$G$2:$G$7,'DMG Tables'!$H$2:$H$7)</f>
        <v>101288000</v>
      </c>
      <c r="ARK24" s="1">
        <f>LOOKUP($A24,'DMG Tables'!$P$2:$P$35,'DMG Tables'!$O$2:$O$35)*ARK$1*LOOKUP(ARK$1,'DMG Tables'!$G$2:$G$7,'DMG Tables'!$H$2:$H$7)</f>
        <v>101376000</v>
      </c>
      <c r="ARL24" s="1">
        <f>LOOKUP($A24,'DMG Tables'!$P$2:$P$35,'DMG Tables'!$O$2:$O$35)*ARL$1*LOOKUP(ARL$1,'DMG Tables'!$G$2:$G$7,'DMG Tables'!$H$2:$H$7)</f>
        <v>101464000</v>
      </c>
      <c r="ARM24" s="1">
        <f>LOOKUP($A24,'DMG Tables'!$P$2:$P$35,'DMG Tables'!$O$2:$O$35)*ARM$1*LOOKUP(ARM$1,'DMG Tables'!$G$2:$G$7,'DMG Tables'!$H$2:$H$7)</f>
        <v>101552000</v>
      </c>
      <c r="ARN24" s="1">
        <f>LOOKUP($A24,'DMG Tables'!$P$2:$P$35,'DMG Tables'!$O$2:$O$35)*ARN$1*LOOKUP(ARN$1,'DMG Tables'!$G$2:$G$7,'DMG Tables'!$H$2:$H$7)</f>
        <v>101640000</v>
      </c>
      <c r="ARO24" s="1">
        <f>LOOKUP($A24,'DMG Tables'!$P$2:$P$35,'DMG Tables'!$O$2:$O$35)*ARO$1*LOOKUP(ARO$1,'DMG Tables'!$G$2:$G$7,'DMG Tables'!$H$2:$H$7)</f>
        <v>101728000</v>
      </c>
      <c r="ARP24" s="1">
        <f>LOOKUP($A24,'DMG Tables'!$P$2:$P$35,'DMG Tables'!$O$2:$O$35)*ARP$1*LOOKUP(ARP$1,'DMG Tables'!$G$2:$G$7,'DMG Tables'!$H$2:$H$7)</f>
        <v>101816000</v>
      </c>
      <c r="ARQ24" s="1">
        <f>LOOKUP($A24,'DMG Tables'!$P$2:$P$35,'DMG Tables'!$O$2:$O$35)*ARQ$1*LOOKUP(ARQ$1,'DMG Tables'!$G$2:$G$7,'DMG Tables'!$H$2:$H$7)</f>
        <v>101904000</v>
      </c>
      <c r="ARR24" s="1">
        <f>LOOKUP($A24,'DMG Tables'!$P$2:$P$35,'DMG Tables'!$O$2:$O$35)*ARR$1*LOOKUP(ARR$1,'DMG Tables'!$G$2:$G$7,'DMG Tables'!$H$2:$H$7)</f>
        <v>101992000</v>
      </c>
      <c r="ARS24" s="1">
        <f>LOOKUP($A24,'DMG Tables'!$P$2:$P$35,'DMG Tables'!$O$2:$O$35)*ARS$1*LOOKUP(ARS$1,'DMG Tables'!$G$2:$G$7,'DMG Tables'!$H$2:$H$7)</f>
        <v>102080000</v>
      </c>
      <c r="ART24" s="1">
        <f>LOOKUP($A24,'DMG Tables'!$P$2:$P$35,'DMG Tables'!$O$2:$O$35)*ART$1*LOOKUP(ART$1,'DMG Tables'!$G$2:$G$7,'DMG Tables'!$H$2:$H$7)</f>
        <v>102168000</v>
      </c>
      <c r="ARU24" s="1">
        <f>LOOKUP($A24,'DMG Tables'!$P$2:$P$35,'DMG Tables'!$O$2:$O$35)*ARU$1*LOOKUP(ARU$1,'DMG Tables'!$G$2:$G$7,'DMG Tables'!$H$2:$H$7)</f>
        <v>102256000</v>
      </c>
      <c r="ARV24" s="1">
        <f>LOOKUP($A24,'DMG Tables'!$P$2:$P$35,'DMG Tables'!$O$2:$O$35)*ARV$1*LOOKUP(ARV$1,'DMG Tables'!$G$2:$G$7,'DMG Tables'!$H$2:$H$7)</f>
        <v>102344000</v>
      </c>
      <c r="ARW24" s="1">
        <f>LOOKUP($A24,'DMG Tables'!$P$2:$P$35,'DMG Tables'!$O$2:$O$35)*ARW$1*LOOKUP(ARW$1,'DMG Tables'!$G$2:$G$7,'DMG Tables'!$H$2:$H$7)</f>
        <v>102432000</v>
      </c>
      <c r="ARX24" s="1">
        <f>LOOKUP($A24,'DMG Tables'!$P$2:$P$35,'DMG Tables'!$O$2:$O$35)*ARX$1*LOOKUP(ARX$1,'DMG Tables'!$G$2:$G$7,'DMG Tables'!$H$2:$H$7)</f>
        <v>102520000</v>
      </c>
      <c r="ARY24" s="1">
        <f>LOOKUP($A24,'DMG Tables'!$P$2:$P$35,'DMG Tables'!$O$2:$O$35)*ARY$1*LOOKUP(ARY$1,'DMG Tables'!$G$2:$G$7,'DMG Tables'!$H$2:$H$7)</f>
        <v>102608000</v>
      </c>
      <c r="ARZ24" s="1">
        <f>LOOKUP($A24,'DMG Tables'!$P$2:$P$35,'DMG Tables'!$O$2:$O$35)*ARZ$1*LOOKUP(ARZ$1,'DMG Tables'!$G$2:$G$7,'DMG Tables'!$H$2:$H$7)</f>
        <v>102696000</v>
      </c>
      <c r="ASA24" s="1">
        <f>LOOKUP($A24,'DMG Tables'!$P$2:$P$35,'DMG Tables'!$O$2:$O$35)*ASA$1*LOOKUP(ASA$1,'DMG Tables'!$G$2:$G$7,'DMG Tables'!$H$2:$H$7)</f>
        <v>102784000</v>
      </c>
      <c r="ASB24" s="1">
        <f>LOOKUP($A24,'DMG Tables'!$P$2:$P$35,'DMG Tables'!$O$2:$O$35)*ASB$1*LOOKUP(ASB$1,'DMG Tables'!$G$2:$G$7,'DMG Tables'!$H$2:$H$7)</f>
        <v>102872000</v>
      </c>
      <c r="ASC24" s="1">
        <f>LOOKUP($A24,'DMG Tables'!$P$2:$P$35,'DMG Tables'!$O$2:$O$35)*ASC$1*LOOKUP(ASC$1,'DMG Tables'!$G$2:$G$7,'DMG Tables'!$H$2:$H$7)</f>
        <v>102960000</v>
      </c>
      <c r="ASD24" s="1">
        <f>LOOKUP($A24,'DMG Tables'!$P$2:$P$35,'DMG Tables'!$O$2:$O$35)*ASD$1*LOOKUP(ASD$1,'DMG Tables'!$G$2:$G$7,'DMG Tables'!$H$2:$H$7)</f>
        <v>103048000</v>
      </c>
      <c r="ASE24" s="1">
        <f>LOOKUP($A24,'DMG Tables'!$P$2:$P$35,'DMG Tables'!$O$2:$O$35)*ASE$1*LOOKUP(ASE$1,'DMG Tables'!$G$2:$G$7,'DMG Tables'!$H$2:$H$7)</f>
        <v>103136000</v>
      </c>
      <c r="ASF24" s="1">
        <f>LOOKUP($A24,'DMG Tables'!$P$2:$P$35,'DMG Tables'!$O$2:$O$35)*ASF$1*LOOKUP(ASF$1,'DMG Tables'!$G$2:$G$7,'DMG Tables'!$H$2:$H$7)</f>
        <v>103224000</v>
      </c>
      <c r="ASG24" s="1">
        <f>LOOKUP($A24,'DMG Tables'!$P$2:$P$35,'DMG Tables'!$O$2:$O$35)*ASG$1*LOOKUP(ASG$1,'DMG Tables'!$G$2:$G$7,'DMG Tables'!$H$2:$H$7)</f>
        <v>103312000</v>
      </c>
      <c r="ASH24" s="1">
        <f>LOOKUP($A24,'DMG Tables'!$P$2:$P$35,'DMG Tables'!$O$2:$O$35)*ASH$1*LOOKUP(ASH$1,'DMG Tables'!$G$2:$G$7,'DMG Tables'!$H$2:$H$7)</f>
        <v>103400000</v>
      </c>
      <c r="ASI24" s="1">
        <f>LOOKUP($A24,'DMG Tables'!$P$2:$P$35,'DMG Tables'!$O$2:$O$35)*ASI$1*LOOKUP(ASI$1,'DMG Tables'!$G$2:$G$7,'DMG Tables'!$H$2:$H$7)</f>
        <v>103488000</v>
      </c>
      <c r="ASJ24" s="1">
        <f>LOOKUP($A24,'DMG Tables'!$P$2:$P$35,'DMG Tables'!$O$2:$O$35)*ASJ$1*LOOKUP(ASJ$1,'DMG Tables'!$G$2:$G$7,'DMG Tables'!$H$2:$H$7)</f>
        <v>103576000</v>
      </c>
      <c r="ASK24" s="1">
        <f>LOOKUP($A24,'DMG Tables'!$P$2:$P$35,'DMG Tables'!$O$2:$O$35)*ASK$1*LOOKUP(ASK$1,'DMG Tables'!$G$2:$G$7,'DMG Tables'!$H$2:$H$7)</f>
        <v>103664000</v>
      </c>
      <c r="ASL24" s="1">
        <f>LOOKUP($A24,'DMG Tables'!$P$2:$P$35,'DMG Tables'!$O$2:$O$35)*ASL$1*LOOKUP(ASL$1,'DMG Tables'!$G$2:$G$7,'DMG Tables'!$H$2:$H$7)</f>
        <v>103752000</v>
      </c>
      <c r="ASM24" s="1">
        <f>LOOKUP($A24,'DMG Tables'!$P$2:$P$35,'DMG Tables'!$O$2:$O$35)*ASM$1*LOOKUP(ASM$1,'DMG Tables'!$G$2:$G$7,'DMG Tables'!$H$2:$H$7)</f>
        <v>103840000</v>
      </c>
      <c r="ASN24" s="1">
        <f>LOOKUP($A24,'DMG Tables'!$P$2:$P$35,'DMG Tables'!$O$2:$O$35)*ASN$1*LOOKUP(ASN$1,'DMG Tables'!$G$2:$G$7,'DMG Tables'!$H$2:$H$7)</f>
        <v>103928000</v>
      </c>
      <c r="ASO24" s="1">
        <f>LOOKUP($A24,'DMG Tables'!$P$2:$P$35,'DMG Tables'!$O$2:$O$35)*ASO$1*LOOKUP(ASO$1,'DMG Tables'!$G$2:$G$7,'DMG Tables'!$H$2:$H$7)</f>
        <v>104016000</v>
      </c>
      <c r="ASP24" s="1">
        <f>LOOKUP($A24,'DMG Tables'!$P$2:$P$35,'DMG Tables'!$O$2:$O$35)*ASP$1*LOOKUP(ASP$1,'DMG Tables'!$G$2:$G$7,'DMG Tables'!$H$2:$H$7)</f>
        <v>104104000</v>
      </c>
      <c r="ASQ24" s="1">
        <f>LOOKUP($A24,'DMG Tables'!$P$2:$P$35,'DMG Tables'!$O$2:$O$35)*ASQ$1*LOOKUP(ASQ$1,'DMG Tables'!$G$2:$G$7,'DMG Tables'!$H$2:$H$7)</f>
        <v>104192000</v>
      </c>
      <c r="ASR24" s="1">
        <f>LOOKUP($A24,'DMG Tables'!$P$2:$P$35,'DMG Tables'!$O$2:$O$35)*ASR$1*LOOKUP(ASR$1,'DMG Tables'!$G$2:$G$7,'DMG Tables'!$H$2:$H$7)</f>
        <v>104280000</v>
      </c>
      <c r="ASS24" s="1">
        <f>LOOKUP($A24,'DMG Tables'!$P$2:$P$35,'DMG Tables'!$O$2:$O$35)*ASS$1*LOOKUP(ASS$1,'DMG Tables'!$G$2:$G$7,'DMG Tables'!$H$2:$H$7)</f>
        <v>104368000</v>
      </c>
      <c r="AST24" s="1">
        <f>LOOKUP($A24,'DMG Tables'!$P$2:$P$35,'DMG Tables'!$O$2:$O$35)*AST$1*LOOKUP(AST$1,'DMG Tables'!$G$2:$G$7,'DMG Tables'!$H$2:$H$7)</f>
        <v>104456000</v>
      </c>
      <c r="ASU24" s="1">
        <f>LOOKUP($A24,'DMG Tables'!$P$2:$P$35,'DMG Tables'!$O$2:$O$35)*ASU$1*LOOKUP(ASU$1,'DMG Tables'!$G$2:$G$7,'DMG Tables'!$H$2:$H$7)</f>
        <v>104544000</v>
      </c>
      <c r="ASV24" s="1">
        <f>LOOKUP($A24,'DMG Tables'!$P$2:$P$35,'DMG Tables'!$O$2:$O$35)*ASV$1*LOOKUP(ASV$1,'DMG Tables'!$G$2:$G$7,'DMG Tables'!$H$2:$H$7)</f>
        <v>104632000</v>
      </c>
      <c r="ASW24" s="1">
        <f>LOOKUP($A24,'DMG Tables'!$P$2:$P$35,'DMG Tables'!$O$2:$O$35)*ASW$1*LOOKUP(ASW$1,'DMG Tables'!$G$2:$G$7,'DMG Tables'!$H$2:$H$7)</f>
        <v>104720000</v>
      </c>
      <c r="ASX24" s="1">
        <f>LOOKUP($A24,'DMG Tables'!$P$2:$P$35,'DMG Tables'!$O$2:$O$35)*ASX$1*LOOKUP(ASX$1,'DMG Tables'!$G$2:$G$7,'DMG Tables'!$H$2:$H$7)</f>
        <v>104808000</v>
      </c>
      <c r="ASY24" s="1">
        <f>LOOKUP($A24,'DMG Tables'!$P$2:$P$35,'DMG Tables'!$O$2:$O$35)*ASY$1*LOOKUP(ASY$1,'DMG Tables'!$G$2:$G$7,'DMG Tables'!$H$2:$H$7)</f>
        <v>104896000</v>
      </c>
      <c r="ASZ24" s="1">
        <f>LOOKUP($A24,'DMG Tables'!$P$2:$P$35,'DMG Tables'!$O$2:$O$35)*ASZ$1*LOOKUP(ASZ$1,'DMG Tables'!$G$2:$G$7,'DMG Tables'!$H$2:$H$7)</f>
        <v>104984000</v>
      </c>
      <c r="ATA24" s="1">
        <f>LOOKUP($A24,'DMG Tables'!$P$2:$P$35,'DMG Tables'!$O$2:$O$35)*ATA$1*LOOKUP(ATA$1,'DMG Tables'!$G$2:$G$7,'DMG Tables'!$H$2:$H$7)</f>
        <v>105072000</v>
      </c>
      <c r="ATB24" s="1">
        <f>LOOKUP($A24,'DMG Tables'!$P$2:$P$35,'DMG Tables'!$O$2:$O$35)*ATB$1*LOOKUP(ATB$1,'DMG Tables'!$G$2:$G$7,'DMG Tables'!$H$2:$H$7)</f>
        <v>105160000</v>
      </c>
      <c r="ATC24" s="1">
        <f>LOOKUP($A24,'DMG Tables'!$P$2:$P$35,'DMG Tables'!$O$2:$O$35)*ATC$1*LOOKUP(ATC$1,'DMG Tables'!$G$2:$G$7,'DMG Tables'!$H$2:$H$7)</f>
        <v>105248000</v>
      </c>
      <c r="ATD24" s="1">
        <f>LOOKUP($A24,'DMG Tables'!$P$2:$P$35,'DMG Tables'!$O$2:$O$35)*ATD$1*LOOKUP(ATD$1,'DMG Tables'!$G$2:$G$7,'DMG Tables'!$H$2:$H$7)</f>
        <v>105336000</v>
      </c>
      <c r="ATE24" s="1">
        <f>LOOKUP($A24,'DMG Tables'!$P$2:$P$35,'DMG Tables'!$O$2:$O$35)*ATE$1*LOOKUP(ATE$1,'DMG Tables'!$G$2:$G$7,'DMG Tables'!$H$2:$H$7)</f>
        <v>105424000</v>
      </c>
      <c r="ATF24" s="1">
        <f>LOOKUP($A24,'DMG Tables'!$P$2:$P$35,'DMG Tables'!$O$2:$O$35)*ATF$1*LOOKUP(ATF$1,'DMG Tables'!$G$2:$G$7,'DMG Tables'!$H$2:$H$7)</f>
        <v>105512000</v>
      </c>
      <c r="ATG24" s="1">
        <f>LOOKUP($A24,'DMG Tables'!$P$2:$P$35,'DMG Tables'!$O$2:$O$35)*ATG$1*LOOKUP(ATG$1,'DMG Tables'!$G$2:$G$7,'DMG Tables'!$H$2:$H$7)</f>
        <v>105600000</v>
      </c>
      <c r="ATH24" s="1">
        <f>LOOKUP($A24,'DMG Tables'!$P$2:$P$35,'DMG Tables'!$O$2:$O$35)*ATH$1*LOOKUP(ATH$1,'DMG Tables'!$G$2:$G$7,'DMG Tables'!$H$2:$H$7)</f>
        <v>105688000</v>
      </c>
      <c r="ATI24" s="1">
        <f>LOOKUP($A24,'DMG Tables'!$P$2:$P$35,'DMG Tables'!$O$2:$O$35)*ATI$1*LOOKUP(ATI$1,'DMG Tables'!$G$2:$G$7,'DMG Tables'!$H$2:$H$7)</f>
        <v>105776000</v>
      </c>
      <c r="ATJ24" s="1">
        <f>LOOKUP($A24,'DMG Tables'!$P$2:$P$35,'DMG Tables'!$O$2:$O$35)*ATJ$1*LOOKUP(ATJ$1,'DMG Tables'!$G$2:$G$7,'DMG Tables'!$H$2:$H$7)</f>
        <v>105864000</v>
      </c>
      <c r="ATK24" s="1">
        <f>LOOKUP($A24,'DMG Tables'!$P$2:$P$35,'DMG Tables'!$O$2:$O$35)*ATK$1*LOOKUP(ATK$1,'DMG Tables'!$G$2:$G$7,'DMG Tables'!$H$2:$H$7)</f>
        <v>105952000</v>
      </c>
      <c r="ATL24" s="1">
        <f>LOOKUP($A24,'DMG Tables'!$P$2:$P$35,'DMG Tables'!$O$2:$O$35)*ATL$1*LOOKUP(ATL$1,'DMG Tables'!$G$2:$G$7,'DMG Tables'!$H$2:$H$7)</f>
        <v>106040000</v>
      </c>
      <c r="ATM24" s="1">
        <f>LOOKUP($A24,'DMG Tables'!$P$2:$P$35,'DMG Tables'!$O$2:$O$35)*ATM$1*LOOKUP(ATM$1,'DMG Tables'!$G$2:$G$7,'DMG Tables'!$H$2:$H$7)</f>
        <v>106128000</v>
      </c>
      <c r="ATN24" s="1">
        <f>LOOKUP($A24,'DMG Tables'!$P$2:$P$35,'DMG Tables'!$O$2:$O$35)*ATN$1*LOOKUP(ATN$1,'DMG Tables'!$G$2:$G$7,'DMG Tables'!$H$2:$H$7)</f>
        <v>106216000</v>
      </c>
      <c r="ATO24" s="1">
        <f>LOOKUP($A24,'DMG Tables'!$P$2:$P$35,'DMG Tables'!$O$2:$O$35)*ATO$1*LOOKUP(ATO$1,'DMG Tables'!$G$2:$G$7,'DMG Tables'!$H$2:$H$7)</f>
        <v>106304000</v>
      </c>
      <c r="ATP24" s="1">
        <f>LOOKUP($A24,'DMG Tables'!$P$2:$P$35,'DMG Tables'!$O$2:$O$35)*ATP$1*LOOKUP(ATP$1,'DMG Tables'!$G$2:$G$7,'DMG Tables'!$H$2:$H$7)</f>
        <v>106392000</v>
      </c>
      <c r="ATQ24" s="1">
        <f>LOOKUP($A24,'DMG Tables'!$P$2:$P$35,'DMG Tables'!$O$2:$O$35)*ATQ$1*LOOKUP(ATQ$1,'DMG Tables'!$G$2:$G$7,'DMG Tables'!$H$2:$H$7)</f>
        <v>106480000</v>
      </c>
      <c r="ATR24" s="1">
        <f>LOOKUP($A24,'DMG Tables'!$P$2:$P$35,'DMG Tables'!$O$2:$O$35)*ATR$1*LOOKUP(ATR$1,'DMG Tables'!$G$2:$G$7,'DMG Tables'!$H$2:$H$7)</f>
        <v>106568000</v>
      </c>
      <c r="ATS24" s="1">
        <f>LOOKUP($A24,'DMG Tables'!$P$2:$P$35,'DMG Tables'!$O$2:$O$35)*ATS$1*LOOKUP(ATS$1,'DMG Tables'!$G$2:$G$7,'DMG Tables'!$H$2:$H$7)</f>
        <v>106656000</v>
      </c>
      <c r="ATT24" s="1">
        <f>LOOKUP($A24,'DMG Tables'!$P$2:$P$35,'DMG Tables'!$O$2:$O$35)*ATT$1*LOOKUP(ATT$1,'DMG Tables'!$G$2:$G$7,'DMG Tables'!$H$2:$H$7)</f>
        <v>106744000</v>
      </c>
      <c r="ATU24" s="1">
        <f>LOOKUP($A24,'DMG Tables'!$P$2:$P$35,'DMG Tables'!$O$2:$O$35)*ATU$1*LOOKUP(ATU$1,'DMG Tables'!$G$2:$G$7,'DMG Tables'!$H$2:$H$7)</f>
        <v>106832000</v>
      </c>
      <c r="ATV24" s="1">
        <f>LOOKUP($A24,'DMG Tables'!$P$2:$P$35,'DMG Tables'!$O$2:$O$35)*ATV$1*LOOKUP(ATV$1,'DMG Tables'!$G$2:$G$7,'DMG Tables'!$H$2:$H$7)</f>
        <v>106920000</v>
      </c>
      <c r="ATW24" s="1">
        <f>LOOKUP($A24,'DMG Tables'!$P$2:$P$35,'DMG Tables'!$O$2:$O$35)*ATW$1*LOOKUP(ATW$1,'DMG Tables'!$G$2:$G$7,'DMG Tables'!$H$2:$H$7)</f>
        <v>107008000</v>
      </c>
      <c r="ATX24" s="1">
        <f>LOOKUP($A24,'DMG Tables'!$P$2:$P$35,'DMG Tables'!$O$2:$O$35)*ATX$1*LOOKUP(ATX$1,'DMG Tables'!$G$2:$G$7,'DMG Tables'!$H$2:$H$7)</f>
        <v>107096000</v>
      </c>
      <c r="ATY24" s="1">
        <f>LOOKUP($A24,'DMG Tables'!$P$2:$P$35,'DMG Tables'!$O$2:$O$35)*ATY$1*LOOKUP(ATY$1,'DMG Tables'!$G$2:$G$7,'DMG Tables'!$H$2:$H$7)</f>
        <v>107184000</v>
      </c>
      <c r="ATZ24" s="1">
        <f>LOOKUP($A24,'DMG Tables'!$P$2:$P$35,'DMG Tables'!$O$2:$O$35)*ATZ$1*LOOKUP(ATZ$1,'DMG Tables'!$G$2:$G$7,'DMG Tables'!$H$2:$H$7)</f>
        <v>107272000</v>
      </c>
      <c r="AUA24" s="1">
        <f>LOOKUP($A24,'DMG Tables'!$P$2:$P$35,'DMG Tables'!$O$2:$O$35)*AUA$1*LOOKUP(AUA$1,'DMG Tables'!$G$2:$G$7,'DMG Tables'!$H$2:$H$7)</f>
        <v>107360000</v>
      </c>
      <c r="AUB24" s="1">
        <f>LOOKUP($A24,'DMG Tables'!$P$2:$P$35,'DMG Tables'!$O$2:$O$35)*AUB$1*LOOKUP(AUB$1,'DMG Tables'!$G$2:$G$7,'DMG Tables'!$H$2:$H$7)</f>
        <v>107448000</v>
      </c>
      <c r="AUC24" s="1">
        <f>LOOKUP($A24,'DMG Tables'!$P$2:$P$35,'DMG Tables'!$O$2:$O$35)*AUC$1*LOOKUP(AUC$1,'DMG Tables'!$G$2:$G$7,'DMG Tables'!$H$2:$H$7)</f>
        <v>107536000</v>
      </c>
      <c r="AUD24" s="1">
        <f>LOOKUP($A24,'DMG Tables'!$P$2:$P$35,'DMG Tables'!$O$2:$O$35)*AUD$1*LOOKUP(AUD$1,'DMG Tables'!$G$2:$G$7,'DMG Tables'!$H$2:$H$7)</f>
        <v>107624000</v>
      </c>
      <c r="AUE24" s="1">
        <f>LOOKUP($A24,'DMG Tables'!$P$2:$P$35,'DMG Tables'!$O$2:$O$35)*AUE$1*LOOKUP(AUE$1,'DMG Tables'!$G$2:$G$7,'DMG Tables'!$H$2:$H$7)</f>
        <v>107712000</v>
      </c>
      <c r="AUF24" s="1">
        <f>LOOKUP($A24,'DMG Tables'!$P$2:$P$35,'DMG Tables'!$O$2:$O$35)*AUF$1*LOOKUP(AUF$1,'DMG Tables'!$G$2:$G$7,'DMG Tables'!$H$2:$H$7)</f>
        <v>107800000</v>
      </c>
      <c r="AUG24" s="1">
        <f>LOOKUP($A24,'DMG Tables'!$P$2:$P$35,'DMG Tables'!$O$2:$O$35)*AUG$1*LOOKUP(AUG$1,'DMG Tables'!$G$2:$G$7,'DMG Tables'!$H$2:$H$7)</f>
        <v>107888000</v>
      </c>
      <c r="AUH24" s="1">
        <f>LOOKUP($A24,'DMG Tables'!$P$2:$P$35,'DMG Tables'!$O$2:$O$35)*AUH$1*LOOKUP(AUH$1,'DMG Tables'!$G$2:$G$7,'DMG Tables'!$H$2:$H$7)</f>
        <v>107976000</v>
      </c>
      <c r="AUI24" s="1">
        <f>LOOKUP($A24,'DMG Tables'!$P$2:$P$35,'DMG Tables'!$O$2:$O$35)*AUI$1*LOOKUP(AUI$1,'DMG Tables'!$G$2:$G$7,'DMG Tables'!$H$2:$H$7)</f>
        <v>108064000</v>
      </c>
      <c r="AUJ24" s="1">
        <f>LOOKUP($A24,'DMG Tables'!$P$2:$P$35,'DMG Tables'!$O$2:$O$35)*AUJ$1*LOOKUP(AUJ$1,'DMG Tables'!$G$2:$G$7,'DMG Tables'!$H$2:$H$7)</f>
        <v>108152000</v>
      </c>
      <c r="AUK24" s="1">
        <f>LOOKUP($A24,'DMG Tables'!$P$2:$P$35,'DMG Tables'!$O$2:$O$35)*AUK$1*LOOKUP(AUK$1,'DMG Tables'!$G$2:$G$7,'DMG Tables'!$H$2:$H$7)</f>
        <v>108240000</v>
      </c>
      <c r="AUL24" s="1">
        <f>LOOKUP($A24,'DMG Tables'!$P$2:$P$35,'DMG Tables'!$O$2:$O$35)*AUL$1*LOOKUP(AUL$1,'DMG Tables'!$G$2:$G$7,'DMG Tables'!$H$2:$H$7)</f>
        <v>108328000</v>
      </c>
      <c r="AUM24" s="1">
        <f>LOOKUP($A24,'DMG Tables'!$P$2:$P$35,'DMG Tables'!$O$2:$O$35)*AUM$1*LOOKUP(AUM$1,'DMG Tables'!$G$2:$G$7,'DMG Tables'!$H$2:$H$7)</f>
        <v>108416000</v>
      </c>
      <c r="AUN24" s="1">
        <f>LOOKUP($A24,'DMG Tables'!$P$2:$P$35,'DMG Tables'!$O$2:$O$35)*AUN$1*LOOKUP(AUN$1,'DMG Tables'!$G$2:$G$7,'DMG Tables'!$H$2:$H$7)</f>
        <v>108504000</v>
      </c>
      <c r="AUO24" s="1">
        <f>LOOKUP($A24,'DMG Tables'!$P$2:$P$35,'DMG Tables'!$O$2:$O$35)*AUO$1*LOOKUP(AUO$1,'DMG Tables'!$G$2:$G$7,'DMG Tables'!$H$2:$H$7)</f>
        <v>108592000</v>
      </c>
      <c r="AUP24" s="1">
        <f>LOOKUP($A24,'DMG Tables'!$P$2:$P$35,'DMG Tables'!$O$2:$O$35)*AUP$1*LOOKUP(AUP$1,'DMG Tables'!$G$2:$G$7,'DMG Tables'!$H$2:$H$7)</f>
        <v>108680000</v>
      </c>
      <c r="AUQ24" s="1">
        <f>LOOKUP($A24,'DMG Tables'!$P$2:$P$35,'DMG Tables'!$O$2:$O$35)*AUQ$1*LOOKUP(AUQ$1,'DMG Tables'!$G$2:$G$7,'DMG Tables'!$H$2:$H$7)</f>
        <v>108768000</v>
      </c>
      <c r="AUR24" s="1">
        <f>LOOKUP($A24,'DMG Tables'!$P$2:$P$35,'DMG Tables'!$O$2:$O$35)*AUR$1*LOOKUP(AUR$1,'DMG Tables'!$G$2:$G$7,'DMG Tables'!$H$2:$H$7)</f>
        <v>108856000</v>
      </c>
      <c r="AUS24" s="1">
        <f>LOOKUP($A24,'DMG Tables'!$P$2:$P$35,'DMG Tables'!$O$2:$O$35)*AUS$1*LOOKUP(AUS$1,'DMG Tables'!$G$2:$G$7,'DMG Tables'!$H$2:$H$7)</f>
        <v>108944000</v>
      </c>
      <c r="AUT24" s="1">
        <f>LOOKUP($A24,'DMG Tables'!$P$2:$P$35,'DMG Tables'!$O$2:$O$35)*AUT$1*LOOKUP(AUT$1,'DMG Tables'!$G$2:$G$7,'DMG Tables'!$H$2:$H$7)</f>
        <v>109032000</v>
      </c>
      <c r="AUU24" s="1">
        <f>LOOKUP($A24,'DMG Tables'!$P$2:$P$35,'DMG Tables'!$O$2:$O$35)*AUU$1*LOOKUP(AUU$1,'DMG Tables'!$G$2:$G$7,'DMG Tables'!$H$2:$H$7)</f>
        <v>109120000</v>
      </c>
      <c r="AUV24" s="1">
        <f>LOOKUP($A24,'DMG Tables'!$P$2:$P$35,'DMG Tables'!$O$2:$O$35)*AUV$1*LOOKUP(AUV$1,'DMG Tables'!$G$2:$G$7,'DMG Tables'!$H$2:$H$7)</f>
        <v>109208000</v>
      </c>
      <c r="AUW24" s="1">
        <f>LOOKUP($A24,'DMG Tables'!$P$2:$P$35,'DMG Tables'!$O$2:$O$35)*AUW$1*LOOKUP(AUW$1,'DMG Tables'!$G$2:$G$7,'DMG Tables'!$H$2:$H$7)</f>
        <v>109296000</v>
      </c>
      <c r="AUX24" s="1">
        <f>LOOKUP($A24,'DMG Tables'!$P$2:$P$35,'DMG Tables'!$O$2:$O$35)*AUX$1*LOOKUP(AUX$1,'DMG Tables'!$G$2:$G$7,'DMG Tables'!$H$2:$H$7)</f>
        <v>109384000</v>
      </c>
      <c r="AUY24" s="1">
        <f>LOOKUP($A24,'DMG Tables'!$P$2:$P$35,'DMG Tables'!$O$2:$O$35)*AUY$1*LOOKUP(AUY$1,'DMG Tables'!$G$2:$G$7,'DMG Tables'!$H$2:$H$7)</f>
        <v>109472000</v>
      </c>
      <c r="AUZ24" s="1">
        <f>LOOKUP($A24,'DMG Tables'!$P$2:$P$35,'DMG Tables'!$O$2:$O$35)*AUZ$1*LOOKUP(AUZ$1,'DMG Tables'!$G$2:$G$7,'DMG Tables'!$H$2:$H$7)</f>
        <v>109560000</v>
      </c>
      <c r="AVA24" s="1">
        <f>LOOKUP($A24,'DMG Tables'!$P$2:$P$35,'DMG Tables'!$O$2:$O$35)*AVA$1*LOOKUP(AVA$1,'DMG Tables'!$G$2:$G$7,'DMG Tables'!$H$2:$H$7)</f>
        <v>109648000</v>
      </c>
      <c r="AVB24" s="1">
        <f>LOOKUP($A24,'DMG Tables'!$P$2:$P$35,'DMG Tables'!$O$2:$O$35)*AVB$1*LOOKUP(AVB$1,'DMG Tables'!$G$2:$G$7,'DMG Tables'!$H$2:$H$7)</f>
        <v>109736000</v>
      </c>
      <c r="AVC24" s="1">
        <f>LOOKUP($A24,'DMG Tables'!$P$2:$P$35,'DMG Tables'!$O$2:$O$35)*AVC$1*LOOKUP(AVC$1,'DMG Tables'!$G$2:$G$7,'DMG Tables'!$H$2:$H$7)</f>
        <v>109824000</v>
      </c>
      <c r="AVD24" s="1">
        <f>LOOKUP($A24,'DMG Tables'!$P$2:$P$35,'DMG Tables'!$O$2:$O$35)*AVD$1*LOOKUP(AVD$1,'DMG Tables'!$G$2:$G$7,'DMG Tables'!$H$2:$H$7)</f>
        <v>109912000</v>
      </c>
      <c r="AVE24" s="1">
        <f>LOOKUP($A24,'DMG Tables'!$P$2:$P$35,'DMG Tables'!$O$2:$O$35)*AVE$1*LOOKUP(AVE$1,'DMG Tables'!$G$2:$G$7,'DMG Tables'!$H$2:$H$7)</f>
        <v>110000000</v>
      </c>
      <c r="AVF24" s="1">
        <f>LOOKUP($A24,'DMG Tables'!$P$2:$P$35,'DMG Tables'!$O$2:$O$35)*AVF$1*LOOKUP(AVF$1,'DMG Tables'!$G$2:$G$7,'DMG Tables'!$H$2:$H$7)</f>
        <v>110088000</v>
      </c>
      <c r="AVG24" s="1">
        <f>LOOKUP($A24,'DMG Tables'!$P$2:$P$35,'DMG Tables'!$O$2:$O$35)*AVG$1*LOOKUP(AVG$1,'DMG Tables'!$G$2:$G$7,'DMG Tables'!$H$2:$H$7)</f>
        <v>110176000</v>
      </c>
      <c r="AVH24" s="1">
        <f>LOOKUP($A24,'DMG Tables'!$P$2:$P$35,'DMG Tables'!$O$2:$O$35)*AVH$1*LOOKUP(AVH$1,'DMG Tables'!$G$2:$G$7,'DMG Tables'!$H$2:$H$7)</f>
        <v>110264000</v>
      </c>
      <c r="AVI24" s="1">
        <f>LOOKUP($A24,'DMG Tables'!$P$2:$P$35,'DMG Tables'!$O$2:$O$35)*AVI$1*LOOKUP(AVI$1,'DMG Tables'!$G$2:$G$7,'DMG Tables'!$H$2:$H$7)</f>
        <v>110352000</v>
      </c>
      <c r="AVJ24" s="1">
        <f>LOOKUP($A24,'DMG Tables'!$P$2:$P$35,'DMG Tables'!$O$2:$O$35)*AVJ$1*LOOKUP(AVJ$1,'DMG Tables'!$G$2:$G$7,'DMG Tables'!$H$2:$H$7)</f>
        <v>110440000</v>
      </c>
      <c r="AVK24" s="1">
        <f>LOOKUP($A24,'DMG Tables'!$P$2:$P$35,'DMG Tables'!$O$2:$O$35)*AVK$1*LOOKUP(AVK$1,'DMG Tables'!$G$2:$G$7,'DMG Tables'!$H$2:$H$7)</f>
        <v>110528000</v>
      </c>
      <c r="AVL24" s="1">
        <f>LOOKUP($A24,'DMG Tables'!$P$2:$P$35,'DMG Tables'!$O$2:$O$35)*AVL$1*LOOKUP(AVL$1,'DMG Tables'!$G$2:$G$7,'DMG Tables'!$H$2:$H$7)</f>
        <v>110616000</v>
      </c>
      <c r="AVM24" s="1">
        <f>LOOKUP($A24,'DMG Tables'!$P$2:$P$35,'DMG Tables'!$O$2:$O$35)*AVM$1*LOOKUP(AVM$1,'DMG Tables'!$G$2:$G$7,'DMG Tables'!$H$2:$H$7)</f>
        <v>110704000</v>
      </c>
      <c r="AVN24" s="1">
        <f>LOOKUP($A24,'DMG Tables'!$P$2:$P$35,'DMG Tables'!$O$2:$O$35)*AVN$1*LOOKUP(AVN$1,'DMG Tables'!$G$2:$G$7,'DMG Tables'!$H$2:$H$7)</f>
        <v>110792000</v>
      </c>
      <c r="AVO24" s="1">
        <f>LOOKUP($A24,'DMG Tables'!$P$2:$P$35,'DMG Tables'!$O$2:$O$35)*AVO$1*LOOKUP(AVO$1,'DMG Tables'!$G$2:$G$7,'DMG Tables'!$H$2:$H$7)</f>
        <v>110880000</v>
      </c>
      <c r="AVP24" s="1">
        <f>LOOKUP($A24,'DMG Tables'!$P$2:$P$35,'DMG Tables'!$O$2:$O$35)*AVP$1*LOOKUP(AVP$1,'DMG Tables'!$G$2:$G$7,'DMG Tables'!$H$2:$H$7)</f>
        <v>110968000</v>
      </c>
      <c r="AVQ24" s="1">
        <f>LOOKUP($A24,'DMG Tables'!$P$2:$P$35,'DMG Tables'!$O$2:$O$35)*AVQ$1*LOOKUP(AVQ$1,'DMG Tables'!$G$2:$G$7,'DMG Tables'!$H$2:$H$7)</f>
        <v>111056000</v>
      </c>
      <c r="AVR24" s="1">
        <f>LOOKUP($A24,'DMG Tables'!$P$2:$P$35,'DMG Tables'!$O$2:$O$35)*AVR$1*LOOKUP(AVR$1,'DMG Tables'!$G$2:$G$7,'DMG Tables'!$H$2:$H$7)</f>
        <v>111144000</v>
      </c>
      <c r="AVS24" s="1">
        <f>LOOKUP($A24,'DMG Tables'!$P$2:$P$35,'DMG Tables'!$O$2:$O$35)*AVS$1*LOOKUP(AVS$1,'DMG Tables'!$G$2:$G$7,'DMG Tables'!$H$2:$H$7)</f>
        <v>111232000</v>
      </c>
      <c r="AVT24" s="1">
        <f>LOOKUP($A24,'DMG Tables'!$P$2:$P$35,'DMG Tables'!$O$2:$O$35)*AVT$1*LOOKUP(AVT$1,'DMG Tables'!$G$2:$G$7,'DMG Tables'!$H$2:$H$7)</f>
        <v>111320000</v>
      </c>
      <c r="AVU24" s="1">
        <f>LOOKUP($A24,'DMG Tables'!$P$2:$P$35,'DMG Tables'!$O$2:$O$35)*AVU$1*LOOKUP(AVU$1,'DMG Tables'!$G$2:$G$7,'DMG Tables'!$H$2:$H$7)</f>
        <v>111408000</v>
      </c>
      <c r="AVV24" s="1">
        <f>LOOKUP($A24,'DMG Tables'!$P$2:$P$35,'DMG Tables'!$O$2:$O$35)*AVV$1*LOOKUP(AVV$1,'DMG Tables'!$G$2:$G$7,'DMG Tables'!$H$2:$H$7)</f>
        <v>111496000</v>
      </c>
      <c r="AVW24" s="1">
        <f>LOOKUP($A24,'DMG Tables'!$P$2:$P$35,'DMG Tables'!$O$2:$O$35)*AVW$1*LOOKUP(AVW$1,'DMG Tables'!$G$2:$G$7,'DMG Tables'!$H$2:$H$7)</f>
        <v>111584000</v>
      </c>
      <c r="AVX24" s="1">
        <f>LOOKUP($A24,'DMG Tables'!$P$2:$P$35,'DMG Tables'!$O$2:$O$35)*AVX$1*LOOKUP(AVX$1,'DMG Tables'!$G$2:$G$7,'DMG Tables'!$H$2:$H$7)</f>
        <v>111672000</v>
      </c>
      <c r="AVY24" s="1">
        <f>LOOKUP($A24,'DMG Tables'!$P$2:$P$35,'DMG Tables'!$O$2:$O$35)*AVY$1*LOOKUP(AVY$1,'DMG Tables'!$G$2:$G$7,'DMG Tables'!$H$2:$H$7)</f>
        <v>111760000</v>
      </c>
      <c r="AVZ24" s="1">
        <f>LOOKUP($A24,'DMG Tables'!$P$2:$P$35,'DMG Tables'!$O$2:$O$35)*AVZ$1*LOOKUP(AVZ$1,'DMG Tables'!$G$2:$G$7,'DMG Tables'!$H$2:$H$7)</f>
        <v>111848000</v>
      </c>
      <c r="AWA24" s="1">
        <f>LOOKUP($A24,'DMG Tables'!$P$2:$P$35,'DMG Tables'!$O$2:$O$35)*AWA$1*LOOKUP(AWA$1,'DMG Tables'!$G$2:$G$7,'DMG Tables'!$H$2:$H$7)</f>
        <v>111936000</v>
      </c>
      <c r="AWB24" s="1">
        <f>LOOKUP($A24,'DMG Tables'!$P$2:$P$35,'DMG Tables'!$O$2:$O$35)*AWB$1*LOOKUP(AWB$1,'DMG Tables'!$G$2:$G$7,'DMG Tables'!$H$2:$H$7)</f>
        <v>112024000</v>
      </c>
      <c r="AWC24" s="1">
        <f>LOOKUP($A24,'DMG Tables'!$P$2:$P$35,'DMG Tables'!$O$2:$O$35)*AWC$1*LOOKUP(AWC$1,'DMG Tables'!$G$2:$G$7,'DMG Tables'!$H$2:$H$7)</f>
        <v>112112000</v>
      </c>
      <c r="AWD24" s="1">
        <f>LOOKUP($A24,'DMG Tables'!$P$2:$P$35,'DMG Tables'!$O$2:$O$35)*AWD$1*LOOKUP(AWD$1,'DMG Tables'!$G$2:$G$7,'DMG Tables'!$H$2:$H$7)</f>
        <v>112200000</v>
      </c>
      <c r="AWE24" s="1">
        <f>LOOKUP($A24,'DMG Tables'!$P$2:$P$35,'DMG Tables'!$O$2:$O$35)*AWE$1*LOOKUP(AWE$1,'DMG Tables'!$G$2:$G$7,'DMG Tables'!$H$2:$H$7)</f>
        <v>112288000</v>
      </c>
      <c r="AWF24" s="1">
        <f>LOOKUP($A24,'DMG Tables'!$P$2:$P$35,'DMG Tables'!$O$2:$O$35)*AWF$1*LOOKUP(AWF$1,'DMG Tables'!$G$2:$G$7,'DMG Tables'!$H$2:$H$7)</f>
        <v>112376000</v>
      </c>
      <c r="AWG24" s="1">
        <f>LOOKUP($A24,'DMG Tables'!$P$2:$P$35,'DMG Tables'!$O$2:$O$35)*AWG$1*LOOKUP(AWG$1,'DMG Tables'!$G$2:$G$7,'DMG Tables'!$H$2:$H$7)</f>
        <v>112464000</v>
      </c>
      <c r="AWH24" s="1">
        <f>LOOKUP($A24,'DMG Tables'!$P$2:$P$35,'DMG Tables'!$O$2:$O$35)*AWH$1*LOOKUP(AWH$1,'DMG Tables'!$G$2:$G$7,'DMG Tables'!$H$2:$H$7)</f>
        <v>112552000</v>
      </c>
      <c r="AWI24" s="1">
        <f>LOOKUP($A24,'DMG Tables'!$P$2:$P$35,'DMG Tables'!$O$2:$O$35)*AWI$1*LOOKUP(AWI$1,'DMG Tables'!$G$2:$G$7,'DMG Tables'!$H$2:$H$7)</f>
        <v>112640000</v>
      </c>
      <c r="AWJ24" s="1">
        <f>LOOKUP($A24,'DMG Tables'!$P$2:$P$35,'DMG Tables'!$O$2:$O$35)*AWJ$1*LOOKUP(AWJ$1,'DMG Tables'!$G$2:$G$7,'DMG Tables'!$H$2:$H$7)</f>
        <v>112728000</v>
      </c>
      <c r="AWK24" s="1">
        <f>LOOKUP($A24,'DMG Tables'!$P$2:$P$35,'DMG Tables'!$O$2:$O$35)*AWK$1*LOOKUP(AWK$1,'DMG Tables'!$G$2:$G$7,'DMG Tables'!$H$2:$H$7)</f>
        <v>112816000</v>
      </c>
      <c r="AWL24" s="1">
        <f>LOOKUP($A24,'DMG Tables'!$P$2:$P$35,'DMG Tables'!$O$2:$O$35)*AWL$1*LOOKUP(AWL$1,'DMG Tables'!$G$2:$G$7,'DMG Tables'!$H$2:$H$7)</f>
        <v>112904000</v>
      </c>
      <c r="AWM24" s="1">
        <f>LOOKUP($A24,'DMG Tables'!$P$2:$P$35,'DMG Tables'!$O$2:$O$35)*AWM$1*LOOKUP(AWM$1,'DMG Tables'!$G$2:$G$7,'DMG Tables'!$H$2:$H$7)</f>
        <v>112992000</v>
      </c>
      <c r="AWN24" s="1">
        <f>LOOKUP($A24,'DMG Tables'!$P$2:$P$35,'DMG Tables'!$O$2:$O$35)*AWN$1*LOOKUP(AWN$1,'DMG Tables'!$G$2:$G$7,'DMG Tables'!$H$2:$H$7)</f>
        <v>113080000</v>
      </c>
      <c r="AWO24" s="1">
        <f>LOOKUP($A24,'DMG Tables'!$P$2:$P$35,'DMG Tables'!$O$2:$O$35)*AWO$1*LOOKUP(AWO$1,'DMG Tables'!$G$2:$G$7,'DMG Tables'!$H$2:$H$7)</f>
        <v>113168000</v>
      </c>
      <c r="AWP24" s="1">
        <f>LOOKUP($A24,'DMG Tables'!$P$2:$P$35,'DMG Tables'!$O$2:$O$35)*AWP$1*LOOKUP(AWP$1,'DMG Tables'!$G$2:$G$7,'DMG Tables'!$H$2:$H$7)</f>
        <v>113256000</v>
      </c>
      <c r="AWQ24" s="1">
        <f>LOOKUP($A24,'DMG Tables'!$P$2:$P$35,'DMG Tables'!$O$2:$O$35)*AWQ$1*LOOKUP(AWQ$1,'DMG Tables'!$G$2:$G$7,'DMG Tables'!$H$2:$H$7)</f>
        <v>113344000</v>
      </c>
      <c r="AWR24" s="1">
        <f>LOOKUP($A24,'DMG Tables'!$P$2:$P$35,'DMG Tables'!$O$2:$O$35)*AWR$1*LOOKUP(AWR$1,'DMG Tables'!$G$2:$G$7,'DMG Tables'!$H$2:$H$7)</f>
        <v>113432000</v>
      </c>
      <c r="AWS24" s="1">
        <f>LOOKUP($A24,'DMG Tables'!$P$2:$P$35,'DMG Tables'!$O$2:$O$35)*AWS$1*LOOKUP(AWS$1,'DMG Tables'!$G$2:$G$7,'DMG Tables'!$H$2:$H$7)</f>
        <v>113520000</v>
      </c>
      <c r="AWT24" s="1">
        <f>LOOKUP($A24,'DMG Tables'!$P$2:$P$35,'DMG Tables'!$O$2:$O$35)*AWT$1*LOOKUP(AWT$1,'DMG Tables'!$G$2:$G$7,'DMG Tables'!$H$2:$H$7)</f>
        <v>113608000</v>
      </c>
      <c r="AWU24" s="1">
        <f>LOOKUP($A24,'DMG Tables'!$P$2:$P$35,'DMG Tables'!$O$2:$O$35)*AWU$1*LOOKUP(AWU$1,'DMG Tables'!$G$2:$G$7,'DMG Tables'!$H$2:$H$7)</f>
        <v>113696000</v>
      </c>
      <c r="AWV24" s="1">
        <f>LOOKUP($A24,'DMG Tables'!$P$2:$P$35,'DMG Tables'!$O$2:$O$35)*AWV$1*LOOKUP(AWV$1,'DMG Tables'!$G$2:$G$7,'DMG Tables'!$H$2:$H$7)</f>
        <v>113784000</v>
      </c>
      <c r="AWW24" s="1">
        <f>LOOKUP($A24,'DMG Tables'!$P$2:$P$35,'DMG Tables'!$O$2:$O$35)*AWW$1*LOOKUP(AWW$1,'DMG Tables'!$G$2:$G$7,'DMG Tables'!$H$2:$H$7)</f>
        <v>113872000</v>
      </c>
      <c r="AWX24" s="1">
        <f>LOOKUP($A24,'DMG Tables'!$P$2:$P$35,'DMG Tables'!$O$2:$O$35)*AWX$1*LOOKUP(AWX$1,'DMG Tables'!$G$2:$G$7,'DMG Tables'!$H$2:$H$7)</f>
        <v>113960000</v>
      </c>
      <c r="AWY24" s="1">
        <f>LOOKUP($A24,'DMG Tables'!$P$2:$P$35,'DMG Tables'!$O$2:$O$35)*AWY$1*LOOKUP(AWY$1,'DMG Tables'!$G$2:$G$7,'DMG Tables'!$H$2:$H$7)</f>
        <v>114048000</v>
      </c>
      <c r="AWZ24" s="1">
        <f>LOOKUP($A24,'DMG Tables'!$P$2:$P$35,'DMG Tables'!$O$2:$O$35)*AWZ$1*LOOKUP(AWZ$1,'DMG Tables'!$G$2:$G$7,'DMG Tables'!$H$2:$H$7)</f>
        <v>114136000</v>
      </c>
      <c r="AXA24" s="1">
        <f>LOOKUP($A24,'DMG Tables'!$P$2:$P$35,'DMG Tables'!$O$2:$O$35)*AXA$1*LOOKUP(AXA$1,'DMG Tables'!$G$2:$G$7,'DMG Tables'!$H$2:$H$7)</f>
        <v>114224000</v>
      </c>
      <c r="AXB24" s="1">
        <f>LOOKUP($A24,'DMG Tables'!$P$2:$P$35,'DMG Tables'!$O$2:$O$35)*AXB$1*LOOKUP(AXB$1,'DMG Tables'!$G$2:$G$7,'DMG Tables'!$H$2:$H$7)</f>
        <v>114312000</v>
      </c>
      <c r="AXC24" s="1">
        <f>LOOKUP($A24,'DMG Tables'!$P$2:$P$35,'DMG Tables'!$O$2:$O$35)*AXC$1*LOOKUP(AXC$1,'DMG Tables'!$G$2:$G$7,'DMG Tables'!$H$2:$H$7)</f>
        <v>114400000</v>
      </c>
      <c r="AXD24" s="1">
        <f>LOOKUP($A24,'DMG Tables'!$P$2:$P$35,'DMG Tables'!$O$2:$O$35)*AXD$1*LOOKUP(AXD$1,'DMG Tables'!$G$2:$G$7,'DMG Tables'!$H$2:$H$7)</f>
        <v>114488000</v>
      </c>
      <c r="AXE24" s="1">
        <f>LOOKUP($A24,'DMG Tables'!$P$2:$P$35,'DMG Tables'!$O$2:$O$35)*AXE$1*LOOKUP(AXE$1,'DMG Tables'!$G$2:$G$7,'DMG Tables'!$H$2:$H$7)</f>
        <v>114576000</v>
      </c>
      <c r="AXF24" s="1">
        <f>LOOKUP($A24,'DMG Tables'!$P$2:$P$35,'DMG Tables'!$O$2:$O$35)*AXF$1*LOOKUP(AXF$1,'DMG Tables'!$G$2:$G$7,'DMG Tables'!$H$2:$H$7)</f>
        <v>114664000</v>
      </c>
      <c r="AXG24" s="1">
        <f>LOOKUP($A24,'DMG Tables'!$P$2:$P$35,'DMG Tables'!$O$2:$O$35)*AXG$1*LOOKUP(AXG$1,'DMG Tables'!$G$2:$G$7,'DMG Tables'!$H$2:$H$7)</f>
        <v>114752000</v>
      </c>
      <c r="AXH24" s="1">
        <f>LOOKUP($A24,'DMG Tables'!$P$2:$P$35,'DMG Tables'!$O$2:$O$35)*AXH$1*LOOKUP(AXH$1,'DMG Tables'!$G$2:$G$7,'DMG Tables'!$H$2:$H$7)</f>
        <v>114840000</v>
      </c>
      <c r="AXI24" s="1">
        <f>LOOKUP($A24,'DMG Tables'!$P$2:$P$35,'DMG Tables'!$O$2:$O$35)*AXI$1*LOOKUP(AXI$1,'DMG Tables'!$G$2:$G$7,'DMG Tables'!$H$2:$H$7)</f>
        <v>114928000</v>
      </c>
      <c r="AXJ24" s="1">
        <f>LOOKUP($A24,'DMG Tables'!$P$2:$P$35,'DMG Tables'!$O$2:$O$35)*AXJ$1*LOOKUP(AXJ$1,'DMG Tables'!$G$2:$G$7,'DMG Tables'!$H$2:$H$7)</f>
        <v>115016000</v>
      </c>
      <c r="AXK24" s="1">
        <f>LOOKUP($A24,'DMG Tables'!$P$2:$P$35,'DMG Tables'!$O$2:$O$35)*AXK$1*LOOKUP(AXK$1,'DMG Tables'!$G$2:$G$7,'DMG Tables'!$H$2:$H$7)</f>
        <v>115104000</v>
      </c>
      <c r="AXL24" s="1">
        <f>LOOKUP($A24,'DMG Tables'!$P$2:$P$35,'DMG Tables'!$O$2:$O$35)*AXL$1*LOOKUP(AXL$1,'DMG Tables'!$G$2:$G$7,'DMG Tables'!$H$2:$H$7)</f>
        <v>115192000</v>
      </c>
      <c r="AXM24" s="1">
        <f>LOOKUP($A24,'DMG Tables'!$P$2:$P$35,'DMG Tables'!$O$2:$O$35)*AXM$1*LOOKUP(AXM$1,'DMG Tables'!$G$2:$G$7,'DMG Tables'!$H$2:$H$7)</f>
        <v>115280000</v>
      </c>
      <c r="AXN24" s="1">
        <f>LOOKUP($A24,'DMG Tables'!$P$2:$P$35,'DMG Tables'!$O$2:$O$35)*AXN$1*LOOKUP(AXN$1,'DMG Tables'!$G$2:$G$7,'DMG Tables'!$H$2:$H$7)</f>
        <v>115368000</v>
      </c>
      <c r="AXO24" s="1">
        <f>LOOKUP($A24,'DMG Tables'!$P$2:$P$35,'DMG Tables'!$O$2:$O$35)*AXO$1*LOOKUP(AXO$1,'DMG Tables'!$G$2:$G$7,'DMG Tables'!$H$2:$H$7)</f>
        <v>115456000</v>
      </c>
      <c r="AXP24" s="1">
        <f>LOOKUP($A24,'DMG Tables'!$P$2:$P$35,'DMG Tables'!$O$2:$O$35)*AXP$1*LOOKUP(AXP$1,'DMG Tables'!$G$2:$G$7,'DMG Tables'!$H$2:$H$7)</f>
        <v>115544000</v>
      </c>
      <c r="AXQ24" s="1">
        <f>LOOKUP($A24,'DMG Tables'!$P$2:$P$35,'DMG Tables'!$O$2:$O$35)*AXQ$1*LOOKUP(AXQ$1,'DMG Tables'!$G$2:$G$7,'DMG Tables'!$H$2:$H$7)</f>
        <v>115632000</v>
      </c>
      <c r="AXR24" s="1">
        <f>LOOKUP($A24,'DMG Tables'!$P$2:$P$35,'DMG Tables'!$O$2:$O$35)*AXR$1*LOOKUP(AXR$1,'DMG Tables'!$G$2:$G$7,'DMG Tables'!$H$2:$H$7)</f>
        <v>115720000</v>
      </c>
      <c r="AXS24" s="1">
        <f>LOOKUP($A24,'DMG Tables'!$P$2:$P$35,'DMG Tables'!$O$2:$O$35)*AXS$1*LOOKUP(AXS$1,'DMG Tables'!$G$2:$G$7,'DMG Tables'!$H$2:$H$7)</f>
        <v>115808000</v>
      </c>
      <c r="AXT24" s="1">
        <f>LOOKUP($A24,'DMG Tables'!$P$2:$P$35,'DMG Tables'!$O$2:$O$35)*AXT$1*LOOKUP(AXT$1,'DMG Tables'!$G$2:$G$7,'DMG Tables'!$H$2:$H$7)</f>
        <v>115896000</v>
      </c>
      <c r="AXU24" s="1">
        <f>LOOKUP($A24,'DMG Tables'!$P$2:$P$35,'DMG Tables'!$O$2:$O$35)*AXU$1*LOOKUP(AXU$1,'DMG Tables'!$G$2:$G$7,'DMG Tables'!$H$2:$H$7)</f>
        <v>115984000</v>
      </c>
      <c r="AXV24" s="1">
        <f>LOOKUP($A24,'DMG Tables'!$P$2:$P$35,'DMG Tables'!$O$2:$O$35)*AXV$1*LOOKUP(AXV$1,'DMG Tables'!$G$2:$G$7,'DMG Tables'!$H$2:$H$7)</f>
        <v>116072000</v>
      </c>
      <c r="AXW24" s="1">
        <f>LOOKUP($A24,'DMG Tables'!$P$2:$P$35,'DMG Tables'!$O$2:$O$35)*AXW$1*LOOKUP(AXW$1,'DMG Tables'!$G$2:$G$7,'DMG Tables'!$H$2:$H$7)</f>
        <v>116160000</v>
      </c>
      <c r="AXX24" s="1">
        <f>LOOKUP($A24,'DMG Tables'!$P$2:$P$35,'DMG Tables'!$O$2:$O$35)*AXX$1*LOOKUP(AXX$1,'DMG Tables'!$G$2:$G$7,'DMG Tables'!$H$2:$H$7)</f>
        <v>116248000</v>
      </c>
      <c r="AXY24" s="1">
        <f>LOOKUP($A24,'DMG Tables'!$P$2:$P$35,'DMG Tables'!$O$2:$O$35)*AXY$1*LOOKUP(AXY$1,'DMG Tables'!$G$2:$G$7,'DMG Tables'!$H$2:$H$7)</f>
        <v>116336000</v>
      </c>
      <c r="AXZ24" s="1">
        <f>LOOKUP($A24,'DMG Tables'!$P$2:$P$35,'DMG Tables'!$O$2:$O$35)*AXZ$1*LOOKUP(AXZ$1,'DMG Tables'!$G$2:$G$7,'DMG Tables'!$H$2:$H$7)</f>
        <v>116424000</v>
      </c>
      <c r="AYA24" s="1">
        <f>LOOKUP($A24,'DMG Tables'!$P$2:$P$35,'DMG Tables'!$O$2:$O$35)*AYA$1*LOOKUP(AYA$1,'DMG Tables'!$G$2:$G$7,'DMG Tables'!$H$2:$H$7)</f>
        <v>116512000</v>
      </c>
      <c r="AYB24" s="1">
        <f>LOOKUP($A24,'DMG Tables'!$P$2:$P$35,'DMG Tables'!$O$2:$O$35)*AYB$1*LOOKUP(AYB$1,'DMG Tables'!$G$2:$G$7,'DMG Tables'!$H$2:$H$7)</f>
        <v>116600000</v>
      </c>
      <c r="AYC24" s="1">
        <f>LOOKUP($A24,'DMG Tables'!$P$2:$P$35,'DMG Tables'!$O$2:$O$35)*AYC$1*LOOKUP(AYC$1,'DMG Tables'!$G$2:$G$7,'DMG Tables'!$H$2:$H$7)</f>
        <v>116688000</v>
      </c>
      <c r="AYD24" s="1">
        <f>LOOKUP($A24,'DMG Tables'!$P$2:$P$35,'DMG Tables'!$O$2:$O$35)*AYD$1*LOOKUP(AYD$1,'DMG Tables'!$G$2:$G$7,'DMG Tables'!$H$2:$H$7)</f>
        <v>116776000</v>
      </c>
      <c r="AYE24" s="1">
        <f>LOOKUP($A24,'DMG Tables'!$P$2:$P$35,'DMG Tables'!$O$2:$O$35)*AYE$1*LOOKUP(AYE$1,'DMG Tables'!$G$2:$G$7,'DMG Tables'!$H$2:$H$7)</f>
        <v>116864000</v>
      </c>
      <c r="AYF24" s="1">
        <f>LOOKUP($A24,'DMG Tables'!$P$2:$P$35,'DMG Tables'!$O$2:$O$35)*AYF$1*LOOKUP(AYF$1,'DMG Tables'!$G$2:$G$7,'DMG Tables'!$H$2:$H$7)</f>
        <v>116952000</v>
      </c>
      <c r="AYG24" s="1">
        <f>LOOKUP($A24,'DMG Tables'!$P$2:$P$35,'DMG Tables'!$O$2:$O$35)*AYG$1*LOOKUP(AYG$1,'DMG Tables'!$G$2:$G$7,'DMG Tables'!$H$2:$H$7)</f>
        <v>117040000</v>
      </c>
      <c r="AYH24" s="1">
        <f>LOOKUP($A24,'DMG Tables'!$P$2:$P$35,'DMG Tables'!$O$2:$O$35)*AYH$1*LOOKUP(AYH$1,'DMG Tables'!$G$2:$G$7,'DMG Tables'!$H$2:$H$7)</f>
        <v>117128000</v>
      </c>
      <c r="AYI24" s="1">
        <f>LOOKUP($A24,'DMG Tables'!$P$2:$P$35,'DMG Tables'!$O$2:$O$35)*AYI$1*LOOKUP(AYI$1,'DMG Tables'!$G$2:$G$7,'DMG Tables'!$H$2:$H$7)</f>
        <v>117216000</v>
      </c>
      <c r="AYJ24" s="1">
        <f>LOOKUP($A24,'DMG Tables'!$P$2:$P$35,'DMG Tables'!$O$2:$O$35)*AYJ$1*LOOKUP(AYJ$1,'DMG Tables'!$G$2:$G$7,'DMG Tables'!$H$2:$H$7)</f>
        <v>117304000</v>
      </c>
      <c r="AYK24" s="1">
        <f>LOOKUP($A24,'DMG Tables'!$P$2:$P$35,'DMG Tables'!$O$2:$O$35)*AYK$1*LOOKUP(AYK$1,'DMG Tables'!$G$2:$G$7,'DMG Tables'!$H$2:$H$7)</f>
        <v>117392000</v>
      </c>
      <c r="AYL24" s="1">
        <f>LOOKUP($A24,'DMG Tables'!$P$2:$P$35,'DMG Tables'!$O$2:$O$35)*AYL$1*LOOKUP(AYL$1,'DMG Tables'!$G$2:$G$7,'DMG Tables'!$H$2:$H$7)</f>
        <v>117480000</v>
      </c>
      <c r="AYM24" s="1">
        <f>LOOKUP($A24,'DMG Tables'!$P$2:$P$35,'DMG Tables'!$O$2:$O$35)*AYM$1*LOOKUP(AYM$1,'DMG Tables'!$G$2:$G$7,'DMG Tables'!$H$2:$H$7)</f>
        <v>117568000</v>
      </c>
      <c r="AYN24" s="1">
        <f>LOOKUP($A24,'DMG Tables'!$P$2:$P$35,'DMG Tables'!$O$2:$O$35)*AYN$1*LOOKUP(AYN$1,'DMG Tables'!$G$2:$G$7,'DMG Tables'!$H$2:$H$7)</f>
        <v>117656000</v>
      </c>
      <c r="AYO24" s="1">
        <f>LOOKUP($A24,'DMG Tables'!$P$2:$P$35,'DMG Tables'!$O$2:$O$35)*AYO$1*LOOKUP(AYO$1,'DMG Tables'!$G$2:$G$7,'DMG Tables'!$H$2:$H$7)</f>
        <v>117744000</v>
      </c>
      <c r="AYP24" s="1">
        <f>LOOKUP($A24,'DMG Tables'!$P$2:$P$35,'DMG Tables'!$O$2:$O$35)*AYP$1*LOOKUP(AYP$1,'DMG Tables'!$G$2:$G$7,'DMG Tables'!$H$2:$H$7)</f>
        <v>117832000</v>
      </c>
      <c r="AYQ24" s="1">
        <f>LOOKUP($A24,'DMG Tables'!$P$2:$P$35,'DMG Tables'!$O$2:$O$35)*AYQ$1*LOOKUP(AYQ$1,'DMG Tables'!$G$2:$G$7,'DMG Tables'!$H$2:$H$7)</f>
        <v>117920000</v>
      </c>
      <c r="AYR24" s="1">
        <f>LOOKUP($A24,'DMG Tables'!$P$2:$P$35,'DMG Tables'!$O$2:$O$35)*AYR$1*LOOKUP(AYR$1,'DMG Tables'!$G$2:$G$7,'DMG Tables'!$H$2:$H$7)</f>
        <v>118008000</v>
      </c>
      <c r="AYS24" s="1">
        <f>LOOKUP($A24,'DMG Tables'!$P$2:$P$35,'DMG Tables'!$O$2:$O$35)*AYS$1*LOOKUP(AYS$1,'DMG Tables'!$G$2:$G$7,'DMG Tables'!$H$2:$H$7)</f>
        <v>118096000</v>
      </c>
      <c r="AYT24" s="1">
        <f>LOOKUP($A24,'DMG Tables'!$P$2:$P$35,'DMG Tables'!$O$2:$O$35)*AYT$1*LOOKUP(AYT$1,'DMG Tables'!$G$2:$G$7,'DMG Tables'!$H$2:$H$7)</f>
        <v>118184000</v>
      </c>
      <c r="AYU24" s="1">
        <f>LOOKUP($A24,'DMG Tables'!$P$2:$P$35,'DMG Tables'!$O$2:$O$35)*AYU$1*LOOKUP(AYU$1,'DMG Tables'!$G$2:$G$7,'DMG Tables'!$H$2:$H$7)</f>
        <v>118272000</v>
      </c>
      <c r="AYV24" s="1">
        <f>LOOKUP($A24,'DMG Tables'!$P$2:$P$35,'DMG Tables'!$O$2:$O$35)*AYV$1*LOOKUP(AYV$1,'DMG Tables'!$G$2:$G$7,'DMG Tables'!$H$2:$H$7)</f>
        <v>118360000</v>
      </c>
      <c r="AYW24" s="1">
        <f>LOOKUP($A24,'DMG Tables'!$P$2:$P$35,'DMG Tables'!$O$2:$O$35)*AYW$1*LOOKUP(AYW$1,'DMG Tables'!$G$2:$G$7,'DMG Tables'!$H$2:$H$7)</f>
        <v>118448000</v>
      </c>
      <c r="AYX24" s="1">
        <f>LOOKUP($A24,'DMG Tables'!$P$2:$P$35,'DMG Tables'!$O$2:$O$35)*AYX$1*LOOKUP(AYX$1,'DMG Tables'!$G$2:$G$7,'DMG Tables'!$H$2:$H$7)</f>
        <v>118536000</v>
      </c>
      <c r="AYY24" s="1">
        <f>LOOKUP($A24,'DMG Tables'!$P$2:$P$35,'DMG Tables'!$O$2:$O$35)*AYY$1*LOOKUP(AYY$1,'DMG Tables'!$G$2:$G$7,'DMG Tables'!$H$2:$H$7)</f>
        <v>118624000</v>
      </c>
      <c r="AYZ24" s="1">
        <f>LOOKUP($A24,'DMG Tables'!$P$2:$P$35,'DMG Tables'!$O$2:$O$35)*AYZ$1*LOOKUP(AYZ$1,'DMG Tables'!$G$2:$G$7,'DMG Tables'!$H$2:$H$7)</f>
        <v>118712000</v>
      </c>
      <c r="AZA24" s="1">
        <f>LOOKUP($A24,'DMG Tables'!$P$2:$P$35,'DMG Tables'!$O$2:$O$35)*AZA$1*LOOKUP(AZA$1,'DMG Tables'!$G$2:$G$7,'DMG Tables'!$H$2:$H$7)</f>
        <v>118800000</v>
      </c>
      <c r="AZB24" s="1">
        <f>LOOKUP($A24,'DMG Tables'!$P$2:$P$35,'DMG Tables'!$O$2:$O$35)*AZB$1*LOOKUP(AZB$1,'DMG Tables'!$G$2:$G$7,'DMG Tables'!$H$2:$H$7)</f>
        <v>118888000</v>
      </c>
      <c r="AZC24" s="1">
        <f>LOOKUP($A24,'DMG Tables'!$P$2:$P$35,'DMG Tables'!$O$2:$O$35)*AZC$1*LOOKUP(AZC$1,'DMG Tables'!$G$2:$G$7,'DMG Tables'!$H$2:$H$7)</f>
        <v>118976000</v>
      </c>
      <c r="AZD24" s="1">
        <f>LOOKUP($A24,'DMG Tables'!$P$2:$P$35,'DMG Tables'!$O$2:$O$35)*AZD$1*LOOKUP(AZD$1,'DMG Tables'!$G$2:$G$7,'DMG Tables'!$H$2:$H$7)</f>
        <v>119064000</v>
      </c>
      <c r="AZE24" s="1">
        <f>LOOKUP($A24,'DMG Tables'!$P$2:$P$35,'DMG Tables'!$O$2:$O$35)*AZE$1*LOOKUP(AZE$1,'DMG Tables'!$G$2:$G$7,'DMG Tables'!$H$2:$H$7)</f>
        <v>119152000</v>
      </c>
      <c r="AZF24" s="1">
        <f>LOOKUP($A24,'DMG Tables'!$P$2:$P$35,'DMG Tables'!$O$2:$O$35)*AZF$1*LOOKUP(AZF$1,'DMG Tables'!$G$2:$G$7,'DMG Tables'!$H$2:$H$7)</f>
        <v>119240000</v>
      </c>
      <c r="AZG24" s="1">
        <f>LOOKUP($A24,'DMG Tables'!$P$2:$P$35,'DMG Tables'!$O$2:$O$35)*AZG$1*LOOKUP(AZG$1,'DMG Tables'!$G$2:$G$7,'DMG Tables'!$H$2:$H$7)</f>
        <v>119328000</v>
      </c>
      <c r="AZH24" s="1">
        <f>LOOKUP($A24,'DMG Tables'!$P$2:$P$35,'DMG Tables'!$O$2:$O$35)*AZH$1*LOOKUP(AZH$1,'DMG Tables'!$G$2:$G$7,'DMG Tables'!$H$2:$H$7)</f>
        <v>119416000</v>
      </c>
      <c r="AZI24" s="1">
        <f>LOOKUP($A24,'DMG Tables'!$P$2:$P$35,'DMG Tables'!$O$2:$O$35)*AZI$1*LOOKUP(AZI$1,'DMG Tables'!$G$2:$G$7,'DMG Tables'!$H$2:$H$7)</f>
        <v>119504000</v>
      </c>
      <c r="AZJ24" s="1">
        <f>LOOKUP($A24,'DMG Tables'!$P$2:$P$35,'DMG Tables'!$O$2:$O$35)*AZJ$1*LOOKUP(AZJ$1,'DMG Tables'!$G$2:$G$7,'DMG Tables'!$H$2:$H$7)</f>
        <v>119592000</v>
      </c>
      <c r="AZK24" s="1">
        <f>LOOKUP($A24,'DMG Tables'!$P$2:$P$35,'DMG Tables'!$O$2:$O$35)*AZK$1*LOOKUP(AZK$1,'DMG Tables'!$G$2:$G$7,'DMG Tables'!$H$2:$H$7)</f>
        <v>119680000</v>
      </c>
      <c r="AZL24" s="1">
        <f>LOOKUP($A24,'DMG Tables'!$P$2:$P$35,'DMG Tables'!$O$2:$O$35)*AZL$1*LOOKUP(AZL$1,'DMG Tables'!$G$2:$G$7,'DMG Tables'!$H$2:$H$7)</f>
        <v>119768000</v>
      </c>
      <c r="AZM24" s="1">
        <f>LOOKUP($A24,'DMG Tables'!$P$2:$P$35,'DMG Tables'!$O$2:$O$35)*AZM$1*LOOKUP(AZM$1,'DMG Tables'!$G$2:$G$7,'DMG Tables'!$H$2:$H$7)</f>
        <v>119856000</v>
      </c>
      <c r="AZN24" s="1">
        <f>LOOKUP($A24,'DMG Tables'!$P$2:$P$35,'DMG Tables'!$O$2:$O$35)*AZN$1*LOOKUP(AZN$1,'DMG Tables'!$G$2:$G$7,'DMG Tables'!$H$2:$H$7)</f>
        <v>119944000</v>
      </c>
      <c r="AZO24" s="1">
        <f>LOOKUP($A24,'DMG Tables'!$P$2:$P$35,'DMG Tables'!$O$2:$O$35)*AZO$1*LOOKUP(AZO$1,'DMG Tables'!$G$2:$G$7,'DMG Tables'!$H$2:$H$7)</f>
        <v>120032000</v>
      </c>
      <c r="AZP24" s="1">
        <f>LOOKUP($A24,'DMG Tables'!$P$2:$P$35,'DMG Tables'!$O$2:$O$35)*AZP$1*LOOKUP(AZP$1,'DMG Tables'!$G$2:$G$7,'DMG Tables'!$H$2:$H$7)</f>
        <v>120120000</v>
      </c>
      <c r="AZQ24" s="1">
        <f>LOOKUP($A24,'DMG Tables'!$P$2:$P$35,'DMG Tables'!$O$2:$O$35)*AZQ$1*LOOKUP(AZQ$1,'DMG Tables'!$G$2:$G$7,'DMG Tables'!$H$2:$H$7)</f>
        <v>120208000</v>
      </c>
      <c r="AZR24" s="1">
        <f>LOOKUP($A24,'DMG Tables'!$P$2:$P$35,'DMG Tables'!$O$2:$O$35)*AZR$1*LOOKUP(AZR$1,'DMG Tables'!$G$2:$G$7,'DMG Tables'!$H$2:$H$7)</f>
        <v>120296000</v>
      </c>
      <c r="AZS24" s="1">
        <f>LOOKUP($A24,'DMG Tables'!$P$2:$P$35,'DMG Tables'!$O$2:$O$35)*AZS$1*LOOKUP(AZS$1,'DMG Tables'!$G$2:$G$7,'DMG Tables'!$H$2:$H$7)</f>
        <v>120384000</v>
      </c>
      <c r="AZT24" s="1">
        <f>LOOKUP($A24,'DMG Tables'!$P$2:$P$35,'DMG Tables'!$O$2:$O$35)*AZT$1*LOOKUP(AZT$1,'DMG Tables'!$G$2:$G$7,'DMG Tables'!$H$2:$H$7)</f>
        <v>120472000</v>
      </c>
      <c r="AZU24" s="1">
        <f>LOOKUP($A24,'DMG Tables'!$P$2:$P$35,'DMG Tables'!$O$2:$O$35)*AZU$1*LOOKUP(AZU$1,'DMG Tables'!$G$2:$G$7,'DMG Tables'!$H$2:$H$7)</f>
        <v>120560000</v>
      </c>
      <c r="AZV24" s="1">
        <f>LOOKUP($A24,'DMG Tables'!$P$2:$P$35,'DMG Tables'!$O$2:$O$35)*AZV$1*LOOKUP(AZV$1,'DMG Tables'!$G$2:$G$7,'DMG Tables'!$H$2:$H$7)</f>
        <v>120648000</v>
      </c>
      <c r="AZW24" s="1">
        <f>LOOKUP($A24,'DMG Tables'!$P$2:$P$35,'DMG Tables'!$O$2:$O$35)*AZW$1*LOOKUP(AZW$1,'DMG Tables'!$G$2:$G$7,'DMG Tables'!$H$2:$H$7)</f>
        <v>120736000</v>
      </c>
      <c r="AZX24" s="1">
        <f>LOOKUP($A24,'DMG Tables'!$P$2:$P$35,'DMG Tables'!$O$2:$O$35)*AZX$1*LOOKUP(AZX$1,'DMG Tables'!$G$2:$G$7,'DMG Tables'!$H$2:$H$7)</f>
        <v>120824000</v>
      </c>
      <c r="AZY24" s="1">
        <f>LOOKUP($A24,'DMG Tables'!$P$2:$P$35,'DMG Tables'!$O$2:$O$35)*AZY$1*LOOKUP(AZY$1,'DMG Tables'!$G$2:$G$7,'DMG Tables'!$H$2:$H$7)</f>
        <v>120912000</v>
      </c>
      <c r="AZZ24" s="1">
        <f>LOOKUP($A24,'DMG Tables'!$P$2:$P$35,'DMG Tables'!$O$2:$O$35)*AZZ$1*LOOKUP(AZZ$1,'DMG Tables'!$G$2:$G$7,'DMG Tables'!$H$2:$H$7)</f>
        <v>121000000</v>
      </c>
      <c r="BAA24" s="1">
        <f>LOOKUP($A24,'DMG Tables'!$P$2:$P$35,'DMG Tables'!$O$2:$O$35)*BAA$1*LOOKUP(BAA$1,'DMG Tables'!$G$2:$G$7,'DMG Tables'!$H$2:$H$7)</f>
        <v>121088000</v>
      </c>
      <c r="BAB24" s="1">
        <f>LOOKUP($A24,'DMG Tables'!$P$2:$P$35,'DMG Tables'!$O$2:$O$35)*BAB$1*LOOKUP(BAB$1,'DMG Tables'!$G$2:$G$7,'DMG Tables'!$H$2:$H$7)</f>
        <v>121176000</v>
      </c>
      <c r="BAC24" s="1">
        <f>LOOKUP($A24,'DMG Tables'!$P$2:$P$35,'DMG Tables'!$O$2:$O$35)*BAC$1*LOOKUP(BAC$1,'DMG Tables'!$G$2:$G$7,'DMG Tables'!$H$2:$H$7)</f>
        <v>121264000</v>
      </c>
      <c r="BAD24" s="1">
        <f>LOOKUP($A24,'DMG Tables'!$P$2:$P$35,'DMG Tables'!$O$2:$O$35)*BAD$1*LOOKUP(BAD$1,'DMG Tables'!$G$2:$G$7,'DMG Tables'!$H$2:$H$7)</f>
        <v>121352000</v>
      </c>
      <c r="BAE24" s="1">
        <f>LOOKUP($A24,'DMG Tables'!$P$2:$P$35,'DMG Tables'!$O$2:$O$35)*BAE$1*LOOKUP(BAE$1,'DMG Tables'!$G$2:$G$7,'DMG Tables'!$H$2:$H$7)</f>
        <v>121440000</v>
      </c>
      <c r="BAF24" s="1">
        <f>LOOKUP($A24,'DMG Tables'!$P$2:$P$35,'DMG Tables'!$O$2:$O$35)*BAF$1*LOOKUP(BAF$1,'DMG Tables'!$G$2:$G$7,'DMG Tables'!$H$2:$H$7)</f>
        <v>121528000</v>
      </c>
      <c r="BAG24" s="1">
        <f>LOOKUP($A24,'DMG Tables'!$P$2:$P$35,'DMG Tables'!$O$2:$O$35)*BAG$1*LOOKUP(BAG$1,'DMG Tables'!$G$2:$G$7,'DMG Tables'!$H$2:$H$7)</f>
        <v>121616000</v>
      </c>
      <c r="BAH24" s="1">
        <f>LOOKUP($A24,'DMG Tables'!$P$2:$P$35,'DMG Tables'!$O$2:$O$35)*BAH$1*LOOKUP(BAH$1,'DMG Tables'!$G$2:$G$7,'DMG Tables'!$H$2:$H$7)</f>
        <v>121704000</v>
      </c>
      <c r="BAI24" s="1">
        <f>LOOKUP($A24,'DMG Tables'!$P$2:$P$35,'DMG Tables'!$O$2:$O$35)*BAI$1*LOOKUP(BAI$1,'DMG Tables'!$G$2:$G$7,'DMG Tables'!$H$2:$H$7)</f>
        <v>121792000</v>
      </c>
      <c r="BAJ24" s="1">
        <f>LOOKUP($A24,'DMG Tables'!$P$2:$P$35,'DMG Tables'!$O$2:$O$35)*BAJ$1*LOOKUP(BAJ$1,'DMG Tables'!$G$2:$G$7,'DMG Tables'!$H$2:$H$7)</f>
        <v>121880000</v>
      </c>
      <c r="BAK24" s="1">
        <f>LOOKUP($A24,'DMG Tables'!$P$2:$P$35,'DMG Tables'!$O$2:$O$35)*BAK$1*LOOKUP(BAK$1,'DMG Tables'!$G$2:$G$7,'DMG Tables'!$H$2:$H$7)</f>
        <v>121968000</v>
      </c>
      <c r="BAL24" s="1">
        <f>LOOKUP($A24,'DMG Tables'!$P$2:$P$35,'DMG Tables'!$O$2:$O$35)*BAL$1*LOOKUP(BAL$1,'DMG Tables'!$G$2:$G$7,'DMG Tables'!$H$2:$H$7)</f>
        <v>122056000</v>
      </c>
      <c r="BAM24" s="1">
        <f>LOOKUP($A24,'DMG Tables'!$P$2:$P$35,'DMG Tables'!$O$2:$O$35)*BAM$1*LOOKUP(BAM$1,'DMG Tables'!$G$2:$G$7,'DMG Tables'!$H$2:$H$7)</f>
        <v>122144000</v>
      </c>
      <c r="BAN24" s="1">
        <f>LOOKUP($A24,'DMG Tables'!$P$2:$P$35,'DMG Tables'!$O$2:$O$35)*BAN$1*LOOKUP(BAN$1,'DMG Tables'!$G$2:$G$7,'DMG Tables'!$H$2:$H$7)</f>
        <v>122232000</v>
      </c>
      <c r="BAO24" s="1">
        <f>LOOKUP($A24,'DMG Tables'!$P$2:$P$35,'DMG Tables'!$O$2:$O$35)*BAO$1*LOOKUP(BAO$1,'DMG Tables'!$G$2:$G$7,'DMG Tables'!$H$2:$H$7)</f>
        <v>122320000</v>
      </c>
      <c r="BAP24" s="1">
        <f>LOOKUP($A24,'DMG Tables'!$P$2:$P$35,'DMG Tables'!$O$2:$O$35)*BAP$1*LOOKUP(BAP$1,'DMG Tables'!$G$2:$G$7,'DMG Tables'!$H$2:$H$7)</f>
        <v>122408000</v>
      </c>
      <c r="BAQ24" s="1">
        <f>LOOKUP($A24,'DMG Tables'!$P$2:$P$35,'DMG Tables'!$O$2:$O$35)*BAQ$1*LOOKUP(BAQ$1,'DMG Tables'!$G$2:$G$7,'DMG Tables'!$H$2:$H$7)</f>
        <v>122496000</v>
      </c>
      <c r="BAR24" s="1">
        <f>LOOKUP($A24,'DMG Tables'!$P$2:$P$35,'DMG Tables'!$O$2:$O$35)*BAR$1*LOOKUP(BAR$1,'DMG Tables'!$G$2:$G$7,'DMG Tables'!$H$2:$H$7)</f>
        <v>122584000</v>
      </c>
      <c r="BAS24" s="1">
        <f>LOOKUP($A24,'DMG Tables'!$P$2:$P$35,'DMG Tables'!$O$2:$O$35)*BAS$1*LOOKUP(BAS$1,'DMG Tables'!$G$2:$G$7,'DMG Tables'!$H$2:$H$7)</f>
        <v>122672000</v>
      </c>
      <c r="BAT24" s="1">
        <f>LOOKUP($A24,'DMG Tables'!$P$2:$P$35,'DMG Tables'!$O$2:$O$35)*BAT$1*LOOKUP(BAT$1,'DMG Tables'!$G$2:$G$7,'DMG Tables'!$H$2:$H$7)</f>
        <v>122760000</v>
      </c>
      <c r="BAU24" s="1">
        <f>LOOKUP($A24,'DMG Tables'!$P$2:$P$35,'DMG Tables'!$O$2:$O$35)*BAU$1*LOOKUP(BAU$1,'DMG Tables'!$G$2:$G$7,'DMG Tables'!$H$2:$H$7)</f>
        <v>122848000</v>
      </c>
      <c r="BAV24" s="1">
        <f>LOOKUP($A24,'DMG Tables'!$P$2:$P$35,'DMG Tables'!$O$2:$O$35)*BAV$1*LOOKUP(BAV$1,'DMG Tables'!$G$2:$G$7,'DMG Tables'!$H$2:$H$7)</f>
        <v>122936000</v>
      </c>
      <c r="BAW24" s="1">
        <f>LOOKUP($A24,'DMG Tables'!$P$2:$P$35,'DMG Tables'!$O$2:$O$35)*BAW$1*LOOKUP(BAW$1,'DMG Tables'!$G$2:$G$7,'DMG Tables'!$H$2:$H$7)</f>
        <v>123024000</v>
      </c>
      <c r="BAX24" s="1">
        <f>LOOKUP($A24,'DMG Tables'!$P$2:$P$35,'DMG Tables'!$O$2:$O$35)*BAX$1*LOOKUP(BAX$1,'DMG Tables'!$G$2:$G$7,'DMG Tables'!$H$2:$H$7)</f>
        <v>123112000</v>
      </c>
      <c r="BAY24" s="1">
        <f>LOOKUP($A24,'DMG Tables'!$P$2:$P$35,'DMG Tables'!$O$2:$O$35)*BAY$1*LOOKUP(BAY$1,'DMG Tables'!$G$2:$G$7,'DMG Tables'!$H$2:$H$7)</f>
        <v>123200000</v>
      </c>
      <c r="BAZ24" s="1">
        <f>LOOKUP($A24,'DMG Tables'!$P$2:$P$35,'DMG Tables'!$O$2:$O$35)*BAZ$1*LOOKUP(BAZ$1,'DMG Tables'!$G$2:$G$7,'DMG Tables'!$H$2:$H$7)</f>
        <v>123288000</v>
      </c>
      <c r="BBA24" s="1">
        <f>LOOKUP($A24,'DMG Tables'!$P$2:$P$35,'DMG Tables'!$O$2:$O$35)*BBA$1*LOOKUP(BBA$1,'DMG Tables'!$G$2:$G$7,'DMG Tables'!$H$2:$H$7)</f>
        <v>123376000</v>
      </c>
      <c r="BBB24" s="1">
        <f>LOOKUP($A24,'DMG Tables'!$P$2:$P$35,'DMG Tables'!$O$2:$O$35)*BBB$1*LOOKUP(BBB$1,'DMG Tables'!$G$2:$G$7,'DMG Tables'!$H$2:$H$7)</f>
        <v>123464000</v>
      </c>
      <c r="BBC24" s="1">
        <f>LOOKUP($A24,'DMG Tables'!$P$2:$P$35,'DMG Tables'!$O$2:$O$35)*BBC$1*LOOKUP(BBC$1,'DMG Tables'!$G$2:$G$7,'DMG Tables'!$H$2:$H$7)</f>
        <v>123552000</v>
      </c>
      <c r="BBD24" s="1">
        <f>LOOKUP($A24,'DMG Tables'!$P$2:$P$35,'DMG Tables'!$O$2:$O$35)*BBD$1*LOOKUP(BBD$1,'DMG Tables'!$G$2:$G$7,'DMG Tables'!$H$2:$H$7)</f>
        <v>123640000</v>
      </c>
      <c r="BBE24" s="1">
        <f>LOOKUP($A24,'DMG Tables'!$P$2:$P$35,'DMG Tables'!$O$2:$O$35)*BBE$1*LOOKUP(BBE$1,'DMG Tables'!$G$2:$G$7,'DMG Tables'!$H$2:$H$7)</f>
        <v>123728000</v>
      </c>
      <c r="BBF24" s="1">
        <f>LOOKUP($A24,'DMG Tables'!$P$2:$P$35,'DMG Tables'!$O$2:$O$35)*BBF$1*LOOKUP(BBF$1,'DMG Tables'!$G$2:$G$7,'DMG Tables'!$H$2:$H$7)</f>
        <v>123816000</v>
      </c>
      <c r="BBG24" s="1">
        <f>LOOKUP($A24,'DMG Tables'!$P$2:$P$35,'DMG Tables'!$O$2:$O$35)*BBG$1*LOOKUP(BBG$1,'DMG Tables'!$G$2:$G$7,'DMG Tables'!$H$2:$H$7)</f>
        <v>123904000</v>
      </c>
      <c r="BBH24" s="1">
        <f>LOOKUP($A24,'DMG Tables'!$P$2:$P$35,'DMG Tables'!$O$2:$O$35)*BBH$1*LOOKUP(BBH$1,'DMG Tables'!$G$2:$G$7,'DMG Tables'!$H$2:$H$7)</f>
        <v>123992000</v>
      </c>
      <c r="BBI24" s="1">
        <f>LOOKUP($A24,'DMG Tables'!$P$2:$P$35,'DMG Tables'!$O$2:$O$35)*BBI$1*LOOKUP(BBI$1,'DMG Tables'!$G$2:$G$7,'DMG Tables'!$H$2:$H$7)</f>
        <v>124080000</v>
      </c>
      <c r="BBJ24" s="1">
        <f>LOOKUP($A24,'DMG Tables'!$P$2:$P$35,'DMG Tables'!$O$2:$O$35)*BBJ$1*LOOKUP(BBJ$1,'DMG Tables'!$G$2:$G$7,'DMG Tables'!$H$2:$H$7)</f>
        <v>124168000</v>
      </c>
      <c r="BBK24" s="1">
        <f>LOOKUP($A24,'DMG Tables'!$P$2:$P$35,'DMG Tables'!$O$2:$O$35)*BBK$1*LOOKUP(BBK$1,'DMG Tables'!$G$2:$G$7,'DMG Tables'!$H$2:$H$7)</f>
        <v>124256000</v>
      </c>
      <c r="BBL24" s="1">
        <f>LOOKUP($A24,'DMG Tables'!$P$2:$P$35,'DMG Tables'!$O$2:$O$35)*BBL$1*LOOKUP(BBL$1,'DMG Tables'!$G$2:$G$7,'DMG Tables'!$H$2:$H$7)</f>
        <v>124344000</v>
      </c>
      <c r="BBM24" s="1">
        <f>LOOKUP($A24,'DMG Tables'!$P$2:$P$35,'DMG Tables'!$O$2:$O$35)*BBM$1*LOOKUP(BBM$1,'DMG Tables'!$G$2:$G$7,'DMG Tables'!$H$2:$H$7)</f>
        <v>124432000</v>
      </c>
      <c r="BBN24" s="1">
        <f>LOOKUP($A24,'DMG Tables'!$P$2:$P$35,'DMG Tables'!$O$2:$O$35)*BBN$1*LOOKUP(BBN$1,'DMG Tables'!$G$2:$G$7,'DMG Tables'!$H$2:$H$7)</f>
        <v>124520000</v>
      </c>
      <c r="BBO24" s="1">
        <f>LOOKUP($A24,'DMG Tables'!$P$2:$P$35,'DMG Tables'!$O$2:$O$35)*BBO$1*LOOKUP(BBO$1,'DMG Tables'!$G$2:$G$7,'DMG Tables'!$H$2:$H$7)</f>
        <v>124608000</v>
      </c>
      <c r="BBP24" s="1">
        <f>LOOKUP($A24,'DMG Tables'!$P$2:$P$35,'DMG Tables'!$O$2:$O$35)*BBP$1*LOOKUP(BBP$1,'DMG Tables'!$G$2:$G$7,'DMG Tables'!$H$2:$H$7)</f>
        <v>124696000</v>
      </c>
      <c r="BBQ24" s="1">
        <f>LOOKUP($A24,'DMG Tables'!$P$2:$P$35,'DMG Tables'!$O$2:$O$35)*BBQ$1*LOOKUP(BBQ$1,'DMG Tables'!$G$2:$G$7,'DMG Tables'!$H$2:$H$7)</f>
        <v>124784000</v>
      </c>
      <c r="BBR24" s="1">
        <f>LOOKUP($A24,'DMG Tables'!$P$2:$P$35,'DMG Tables'!$O$2:$O$35)*BBR$1*LOOKUP(BBR$1,'DMG Tables'!$G$2:$G$7,'DMG Tables'!$H$2:$H$7)</f>
        <v>124872000</v>
      </c>
      <c r="BBS24" s="1">
        <f>LOOKUP($A24,'DMG Tables'!$P$2:$P$35,'DMG Tables'!$O$2:$O$35)*BBS$1*LOOKUP(BBS$1,'DMG Tables'!$G$2:$G$7,'DMG Tables'!$H$2:$H$7)</f>
        <v>124960000</v>
      </c>
      <c r="BBT24" s="1">
        <f>LOOKUP($A24,'DMG Tables'!$P$2:$P$35,'DMG Tables'!$O$2:$O$35)*BBT$1*LOOKUP(BBT$1,'DMG Tables'!$G$2:$G$7,'DMG Tables'!$H$2:$H$7)</f>
        <v>125048000</v>
      </c>
      <c r="BBU24" s="1">
        <f>LOOKUP($A24,'DMG Tables'!$P$2:$P$35,'DMG Tables'!$O$2:$O$35)*BBU$1*LOOKUP(BBU$1,'DMG Tables'!$G$2:$G$7,'DMG Tables'!$H$2:$H$7)</f>
        <v>125136000</v>
      </c>
      <c r="BBV24" s="1">
        <f>LOOKUP($A24,'DMG Tables'!$P$2:$P$35,'DMG Tables'!$O$2:$O$35)*BBV$1*LOOKUP(BBV$1,'DMG Tables'!$G$2:$G$7,'DMG Tables'!$H$2:$H$7)</f>
        <v>125224000</v>
      </c>
      <c r="BBW24" s="1">
        <f>LOOKUP($A24,'DMG Tables'!$P$2:$P$35,'DMG Tables'!$O$2:$O$35)*BBW$1*LOOKUP(BBW$1,'DMG Tables'!$G$2:$G$7,'DMG Tables'!$H$2:$H$7)</f>
        <v>125312000</v>
      </c>
      <c r="BBX24" s="1">
        <f>LOOKUP($A24,'DMG Tables'!$P$2:$P$35,'DMG Tables'!$O$2:$O$35)*BBX$1*LOOKUP(BBX$1,'DMG Tables'!$G$2:$G$7,'DMG Tables'!$H$2:$H$7)</f>
        <v>125400000</v>
      </c>
      <c r="BBY24" s="1">
        <f>LOOKUP($A24,'DMG Tables'!$P$2:$P$35,'DMG Tables'!$O$2:$O$35)*BBY$1*LOOKUP(BBY$1,'DMG Tables'!$G$2:$G$7,'DMG Tables'!$H$2:$H$7)</f>
        <v>125488000</v>
      </c>
      <c r="BBZ24" s="1">
        <f>LOOKUP($A24,'DMG Tables'!$P$2:$P$35,'DMG Tables'!$O$2:$O$35)*BBZ$1*LOOKUP(BBZ$1,'DMG Tables'!$G$2:$G$7,'DMG Tables'!$H$2:$H$7)</f>
        <v>125576000</v>
      </c>
      <c r="BCA24" s="1">
        <f>LOOKUP($A24,'DMG Tables'!$P$2:$P$35,'DMG Tables'!$O$2:$O$35)*BCA$1*LOOKUP(BCA$1,'DMG Tables'!$G$2:$G$7,'DMG Tables'!$H$2:$H$7)</f>
        <v>125664000</v>
      </c>
      <c r="BCB24" s="1">
        <f>LOOKUP($A24,'DMG Tables'!$P$2:$P$35,'DMG Tables'!$O$2:$O$35)*BCB$1*LOOKUP(BCB$1,'DMG Tables'!$G$2:$G$7,'DMG Tables'!$H$2:$H$7)</f>
        <v>125752000</v>
      </c>
      <c r="BCC24" s="1">
        <f>LOOKUP($A24,'DMG Tables'!$P$2:$P$35,'DMG Tables'!$O$2:$O$35)*BCC$1*LOOKUP(BCC$1,'DMG Tables'!$G$2:$G$7,'DMG Tables'!$H$2:$H$7)</f>
        <v>125840000</v>
      </c>
      <c r="BCD24" s="1">
        <f>LOOKUP($A24,'DMG Tables'!$P$2:$P$35,'DMG Tables'!$O$2:$O$35)*BCD$1*LOOKUP(BCD$1,'DMG Tables'!$G$2:$G$7,'DMG Tables'!$H$2:$H$7)</f>
        <v>125928000</v>
      </c>
      <c r="BCE24" s="1">
        <f>LOOKUP($A24,'DMG Tables'!$P$2:$P$35,'DMG Tables'!$O$2:$O$35)*BCE$1*LOOKUP(BCE$1,'DMG Tables'!$G$2:$G$7,'DMG Tables'!$H$2:$H$7)</f>
        <v>126016000</v>
      </c>
      <c r="BCF24" s="1">
        <f>LOOKUP($A24,'DMG Tables'!$P$2:$P$35,'DMG Tables'!$O$2:$O$35)*BCF$1*LOOKUP(BCF$1,'DMG Tables'!$G$2:$G$7,'DMG Tables'!$H$2:$H$7)</f>
        <v>126104000</v>
      </c>
      <c r="BCG24" s="1">
        <f>LOOKUP($A24,'DMG Tables'!$P$2:$P$35,'DMG Tables'!$O$2:$O$35)*BCG$1*LOOKUP(BCG$1,'DMG Tables'!$G$2:$G$7,'DMG Tables'!$H$2:$H$7)</f>
        <v>126192000</v>
      </c>
      <c r="BCH24" s="1">
        <f>LOOKUP($A24,'DMG Tables'!$P$2:$P$35,'DMG Tables'!$O$2:$O$35)*BCH$1*LOOKUP(BCH$1,'DMG Tables'!$G$2:$G$7,'DMG Tables'!$H$2:$H$7)</f>
        <v>126280000</v>
      </c>
      <c r="BCI24" s="1">
        <f>LOOKUP($A24,'DMG Tables'!$P$2:$P$35,'DMG Tables'!$O$2:$O$35)*BCI$1*LOOKUP(BCI$1,'DMG Tables'!$G$2:$G$7,'DMG Tables'!$H$2:$H$7)</f>
        <v>126368000</v>
      </c>
      <c r="BCJ24" s="1">
        <f>LOOKUP($A24,'DMG Tables'!$P$2:$P$35,'DMG Tables'!$O$2:$O$35)*BCJ$1*LOOKUP(BCJ$1,'DMG Tables'!$G$2:$G$7,'DMG Tables'!$H$2:$H$7)</f>
        <v>126456000</v>
      </c>
      <c r="BCK24" s="1">
        <f>LOOKUP($A24,'DMG Tables'!$P$2:$P$35,'DMG Tables'!$O$2:$O$35)*BCK$1*LOOKUP(BCK$1,'DMG Tables'!$G$2:$G$7,'DMG Tables'!$H$2:$H$7)</f>
        <v>126544000</v>
      </c>
      <c r="BCL24" s="1">
        <f>LOOKUP($A24,'DMG Tables'!$P$2:$P$35,'DMG Tables'!$O$2:$O$35)*BCL$1*LOOKUP(BCL$1,'DMG Tables'!$G$2:$G$7,'DMG Tables'!$H$2:$H$7)</f>
        <v>126632000</v>
      </c>
      <c r="BCM24" s="1">
        <f>LOOKUP($A24,'DMG Tables'!$P$2:$P$35,'DMG Tables'!$O$2:$O$35)*BCM$1*LOOKUP(BCM$1,'DMG Tables'!$G$2:$G$7,'DMG Tables'!$H$2:$H$7)</f>
        <v>126720000</v>
      </c>
      <c r="BCN24" s="1">
        <f>LOOKUP($A24,'DMG Tables'!$P$2:$P$35,'DMG Tables'!$O$2:$O$35)*BCN$1*LOOKUP(BCN$1,'DMG Tables'!$G$2:$G$7,'DMG Tables'!$H$2:$H$7)</f>
        <v>126808000</v>
      </c>
      <c r="BCO24" s="1">
        <f>LOOKUP($A24,'DMG Tables'!$P$2:$P$35,'DMG Tables'!$O$2:$O$35)*BCO$1*LOOKUP(BCO$1,'DMG Tables'!$G$2:$G$7,'DMG Tables'!$H$2:$H$7)</f>
        <v>126896000</v>
      </c>
      <c r="BCP24" s="1">
        <f>LOOKUP($A24,'DMG Tables'!$P$2:$P$35,'DMG Tables'!$O$2:$O$35)*BCP$1*LOOKUP(BCP$1,'DMG Tables'!$G$2:$G$7,'DMG Tables'!$H$2:$H$7)</f>
        <v>126984000</v>
      </c>
      <c r="BCQ24" s="1">
        <f>LOOKUP($A24,'DMG Tables'!$P$2:$P$35,'DMG Tables'!$O$2:$O$35)*BCQ$1*LOOKUP(BCQ$1,'DMG Tables'!$G$2:$G$7,'DMG Tables'!$H$2:$H$7)</f>
        <v>127072000</v>
      </c>
      <c r="BCR24" s="1">
        <f>LOOKUP($A24,'DMG Tables'!$P$2:$P$35,'DMG Tables'!$O$2:$O$35)*BCR$1*LOOKUP(BCR$1,'DMG Tables'!$G$2:$G$7,'DMG Tables'!$H$2:$H$7)</f>
        <v>127160000</v>
      </c>
      <c r="BCS24" s="1">
        <f>LOOKUP($A24,'DMG Tables'!$P$2:$P$35,'DMG Tables'!$O$2:$O$35)*BCS$1*LOOKUP(BCS$1,'DMG Tables'!$G$2:$G$7,'DMG Tables'!$H$2:$H$7)</f>
        <v>127248000</v>
      </c>
      <c r="BCT24" s="1">
        <f>LOOKUP($A24,'DMG Tables'!$P$2:$P$35,'DMG Tables'!$O$2:$O$35)*BCT$1*LOOKUP(BCT$1,'DMG Tables'!$G$2:$G$7,'DMG Tables'!$H$2:$H$7)</f>
        <v>127336000</v>
      </c>
      <c r="BCU24" s="1">
        <f>LOOKUP($A24,'DMG Tables'!$P$2:$P$35,'DMG Tables'!$O$2:$O$35)*BCU$1*LOOKUP(BCU$1,'DMG Tables'!$G$2:$G$7,'DMG Tables'!$H$2:$H$7)</f>
        <v>127424000</v>
      </c>
      <c r="BCV24" s="1">
        <f>LOOKUP($A24,'DMG Tables'!$P$2:$P$35,'DMG Tables'!$O$2:$O$35)*BCV$1*LOOKUP(BCV$1,'DMG Tables'!$G$2:$G$7,'DMG Tables'!$H$2:$H$7)</f>
        <v>127512000</v>
      </c>
      <c r="BCW24" s="1">
        <f>LOOKUP($A24,'DMG Tables'!$P$2:$P$35,'DMG Tables'!$O$2:$O$35)*BCW$1*LOOKUP(BCW$1,'DMG Tables'!$G$2:$G$7,'DMG Tables'!$H$2:$H$7)</f>
        <v>127600000</v>
      </c>
      <c r="BCX24" s="1">
        <f>LOOKUP($A24,'DMG Tables'!$P$2:$P$35,'DMG Tables'!$O$2:$O$35)*BCX$1*LOOKUP(BCX$1,'DMG Tables'!$G$2:$G$7,'DMG Tables'!$H$2:$H$7)</f>
        <v>127688000</v>
      </c>
      <c r="BCY24" s="1">
        <f>LOOKUP($A24,'DMG Tables'!$P$2:$P$35,'DMG Tables'!$O$2:$O$35)*BCY$1*LOOKUP(BCY$1,'DMG Tables'!$G$2:$G$7,'DMG Tables'!$H$2:$H$7)</f>
        <v>127776000</v>
      </c>
      <c r="BCZ24" s="1">
        <f>LOOKUP($A24,'DMG Tables'!$P$2:$P$35,'DMG Tables'!$O$2:$O$35)*BCZ$1*LOOKUP(BCZ$1,'DMG Tables'!$G$2:$G$7,'DMG Tables'!$H$2:$H$7)</f>
        <v>127864000</v>
      </c>
      <c r="BDA24" s="1">
        <f>LOOKUP($A24,'DMG Tables'!$P$2:$P$35,'DMG Tables'!$O$2:$O$35)*BDA$1*LOOKUP(BDA$1,'DMG Tables'!$G$2:$G$7,'DMG Tables'!$H$2:$H$7)</f>
        <v>127952000</v>
      </c>
      <c r="BDB24" s="1">
        <f>LOOKUP($A24,'DMG Tables'!$P$2:$P$35,'DMG Tables'!$O$2:$O$35)*BDB$1*LOOKUP(BDB$1,'DMG Tables'!$G$2:$G$7,'DMG Tables'!$H$2:$H$7)</f>
        <v>128040000</v>
      </c>
      <c r="BDC24" s="1">
        <f>LOOKUP($A24,'DMG Tables'!$P$2:$P$35,'DMG Tables'!$O$2:$O$35)*BDC$1*LOOKUP(BDC$1,'DMG Tables'!$G$2:$G$7,'DMG Tables'!$H$2:$H$7)</f>
        <v>128128000</v>
      </c>
      <c r="BDD24" s="1">
        <f>LOOKUP($A24,'DMG Tables'!$P$2:$P$35,'DMG Tables'!$O$2:$O$35)*BDD$1*LOOKUP(BDD$1,'DMG Tables'!$G$2:$G$7,'DMG Tables'!$H$2:$H$7)</f>
        <v>128216000</v>
      </c>
      <c r="BDE24" s="1">
        <f>LOOKUP($A24,'DMG Tables'!$P$2:$P$35,'DMG Tables'!$O$2:$O$35)*BDE$1*LOOKUP(BDE$1,'DMG Tables'!$G$2:$G$7,'DMG Tables'!$H$2:$H$7)</f>
        <v>128304000</v>
      </c>
      <c r="BDF24" s="1">
        <f>LOOKUP($A24,'DMG Tables'!$P$2:$P$35,'DMG Tables'!$O$2:$O$35)*BDF$1*LOOKUP(BDF$1,'DMG Tables'!$G$2:$G$7,'DMG Tables'!$H$2:$H$7)</f>
        <v>128392000</v>
      </c>
      <c r="BDG24" s="1">
        <f>LOOKUP($A24,'DMG Tables'!$P$2:$P$35,'DMG Tables'!$O$2:$O$35)*BDG$1*LOOKUP(BDG$1,'DMG Tables'!$G$2:$G$7,'DMG Tables'!$H$2:$H$7)</f>
        <v>128480000</v>
      </c>
      <c r="BDH24" s="1">
        <f>LOOKUP($A24,'DMG Tables'!$P$2:$P$35,'DMG Tables'!$O$2:$O$35)*BDH$1*LOOKUP(BDH$1,'DMG Tables'!$G$2:$G$7,'DMG Tables'!$H$2:$H$7)</f>
        <v>128568000</v>
      </c>
      <c r="BDI24" s="1">
        <f>LOOKUP($A24,'DMG Tables'!$P$2:$P$35,'DMG Tables'!$O$2:$O$35)*BDI$1*LOOKUP(BDI$1,'DMG Tables'!$G$2:$G$7,'DMG Tables'!$H$2:$H$7)</f>
        <v>128656000</v>
      </c>
      <c r="BDJ24" s="1">
        <f>LOOKUP($A24,'DMG Tables'!$P$2:$P$35,'DMG Tables'!$O$2:$O$35)*BDJ$1*LOOKUP(BDJ$1,'DMG Tables'!$G$2:$G$7,'DMG Tables'!$H$2:$H$7)</f>
        <v>128744000</v>
      </c>
      <c r="BDK24" s="1">
        <f>LOOKUP($A24,'DMG Tables'!$P$2:$P$35,'DMG Tables'!$O$2:$O$35)*BDK$1*LOOKUP(BDK$1,'DMG Tables'!$G$2:$G$7,'DMG Tables'!$H$2:$H$7)</f>
        <v>128832000</v>
      </c>
      <c r="BDL24" s="1">
        <f>LOOKUP($A24,'DMG Tables'!$P$2:$P$35,'DMG Tables'!$O$2:$O$35)*BDL$1*LOOKUP(BDL$1,'DMG Tables'!$G$2:$G$7,'DMG Tables'!$H$2:$H$7)</f>
        <v>128920000</v>
      </c>
      <c r="BDM24" s="1">
        <f>LOOKUP($A24,'DMG Tables'!$P$2:$P$35,'DMG Tables'!$O$2:$O$35)*BDM$1*LOOKUP(BDM$1,'DMG Tables'!$G$2:$G$7,'DMG Tables'!$H$2:$H$7)</f>
        <v>129008000</v>
      </c>
      <c r="BDN24" s="1">
        <f>LOOKUP($A24,'DMG Tables'!$P$2:$P$35,'DMG Tables'!$O$2:$O$35)*BDN$1*LOOKUP(BDN$1,'DMG Tables'!$G$2:$G$7,'DMG Tables'!$H$2:$H$7)</f>
        <v>129096000</v>
      </c>
      <c r="BDO24" s="1">
        <f>LOOKUP($A24,'DMG Tables'!$P$2:$P$35,'DMG Tables'!$O$2:$O$35)*BDO$1*LOOKUP(BDO$1,'DMG Tables'!$G$2:$G$7,'DMG Tables'!$H$2:$H$7)</f>
        <v>129184000</v>
      </c>
      <c r="BDP24" s="1">
        <f>LOOKUP($A24,'DMG Tables'!$P$2:$P$35,'DMG Tables'!$O$2:$O$35)*BDP$1*LOOKUP(BDP$1,'DMG Tables'!$G$2:$G$7,'DMG Tables'!$H$2:$H$7)</f>
        <v>129272000</v>
      </c>
      <c r="BDQ24" s="1">
        <f>LOOKUP($A24,'DMG Tables'!$P$2:$P$35,'DMG Tables'!$O$2:$O$35)*BDQ$1*LOOKUP(BDQ$1,'DMG Tables'!$G$2:$G$7,'DMG Tables'!$H$2:$H$7)</f>
        <v>129360000</v>
      </c>
      <c r="BDR24" s="1">
        <f>LOOKUP($A24,'DMG Tables'!$P$2:$P$35,'DMG Tables'!$O$2:$O$35)*BDR$1*LOOKUP(BDR$1,'DMG Tables'!$G$2:$G$7,'DMG Tables'!$H$2:$H$7)</f>
        <v>129448000</v>
      </c>
      <c r="BDS24" s="1">
        <f>LOOKUP($A24,'DMG Tables'!$P$2:$P$35,'DMG Tables'!$O$2:$O$35)*BDS$1*LOOKUP(BDS$1,'DMG Tables'!$G$2:$G$7,'DMG Tables'!$H$2:$H$7)</f>
        <v>129536000</v>
      </c>
      <c r="BDT24" s="1">
        <f>LOOKUP($A24,'DMG Tables'!$P$2:$P$35,'DMG Tables'!$O$2:$O$35)*BDT$1*LOOKUP(BDT$1,'DMG Tables'!$G$2:$G$7,'DMG Tables'!$H$2:$H$7)</f>
        <v>129624000</v>
      </c>
      <c r="BDU24" s="1">
        <f>LOOKUP($A24,'DMG Tables'!$P$2:$P$35,'DMG Tables'!$O$2:$O$35)*BDU$1*LOOKUP(BDU$1,'DMG Tables'!$G$2:$G$7,'DMG Tables'!$H$2:$H$7)</f>
        <v>129712000</v>
      </c>
      <c r="BDV24" s="1">
        <f>LOOKUP($A24,'DMG Tables'!$P$2:$P$35,'DMG Tables'!$O$2:$O$35)*BDV$1*LOOKUP(BDV$1,'DMG Tables'!$G$2:$G$7,'DMG Tables'!$H$2:$H$7)</f>
        <v>129800000</v>
      </c>
      <c r="BDW24" s="1">
        <f>LOOKUP($A24,'DMG Tables'!$P$2:$P$35,'DMG Tables'!$O$2:$O$35)*BDW$1*LOOKUP(BDW$1,'DMG Tables'!$G$2:$G$7,'DMG Tables'!$H$2:$H$7)</f>
        <v>129888000</v>
      </c>
      <c r="BDX24" s="1">
        <f>LOOKUP($A24,'DMG Tables'!$P$2:$P$35,'DMG Tables'!$O$2:$O$35)*BDX$1*LOOKUP(BDX$1,'DMG Tables'!$G$2:$G$7,'DMG Tables'!$H$2:$H$7)</f>
        <v>129976000</v>
      </c>
      <c r="BDY24" s="1">
        <f>LOOKUP($A24,'DMG Tables'!$P$2:$P$35,'DMG Tables'!$O$2:$O$35)*BDY$1*LOOKUP(BDY$1,'DMG Tables'!$G$2:$G$7,'DMG Tables'!$H$2:$H$7)</f>
        <v>130064000</v>
      </c>
      <c r="BDZ24" s="1">
        <f>LOOKUP($A24,'DMG Tables'!$P$2:$P$35,'DMG Tables'!$O$2:$O$35)*BDZ$1*LOOKUP(BDZ$1,'DMG Tables'!$G$2:$G$7,'DMG Tables'!$H$2:$H$7)</f>
        <v>130152000</v>
      </c>
      <c r="BEA24" s="1">
        <f>LOOKUP($A24,'DMG Tables'!$P$2:$P$35,'DMG Tables'!$O$2:$O$35)*BEA$1*LOOKUP(BEA$1,'DMG Tables'!$G$2:$G$7,'DMG Tables'!$H$2:$H$7)</f>
        <v>130240000</v>
      </c>
      <c r="BEB24" s="1">
        <f>LOOKUP($A24,'DMG Tables'!$P$2:$P$35,'DMG Tables'!$O$2:$O$35)*BEB$1*LOOKUP(BEB$1,'DMG Tables'!$G$2:$G$7,'DMG Tables'!$H$2:$H$7)</f>
        <v>130328000</v>
      </c>
      <c r="BEC24" s="1">
        <f>LOOKUP($A24,'DMG Tables'!$P$2:$P$35,'DMG Tables'!$O$2:$O$35)*BEC$1*LOOKUP(BEC$1,'DMG Tables'!$G$2:$G$7,'DMG Tables'!$H$2:$H$7)</f>
        <v>130416000</v>
      </c>
      <c r="BED24" s="1">
        <f>LOOKUP($A24,'DMG Tables'!$P$2:$P$35,'DMG Tables'!$O$2:$O$35)*BED$1*LOOKUP(BED$1,'DMG Tables'!$G$2:$G$7,'DMG Tables'!$H$2:$H$7)</f>
        <v>130504000</v>
      </c>
      <c r="BEE24" s="1">
        <f>LOOKUP($A24,'DMG Tables'!$P$2:$P$35,'DMG Tables'!$O$2:$O$35)*BEE$1*LOOKUP(BEE$1,'DMG Tables'!$G$2:$G$7,'DMG Tables'!$H$2:$H$7)</f>
        <v>130592000</v>
      </c>
      <c r="BEF24" s="1">
        <f>LOOKUP($A24,'DMG Tables'!$P$2:$P$35,'DMG Tables'!$O$2:$O$35)*BEF$1*LOOKUP(BEF$1,'DMG Tables'!$G$2:$G$7,'DMG Tables'!$H$2:$H$7)</f>
        <v>130680000</v>
      </c>
      <c r="BEG24" s="1">
        <f>LOOKUP($A24,'DMG Tables'!$P$2:$P$35,'DMG Tables'!$O$2:$O$35)*BEG$1*LOOKUP(BEG$1,'DMG Tables'!$G$2:$G$7,'DMG Tables'!$H$2:$H$7)</f>
        <v>130768000</v>
      </c>
      <c r="BEH24" s="1">
        <f>LOOKUP($A24,'DMG Tables'!$P$2:$P$35,'DMG Tables'!$O$2:$O$35)*BEH$1*LOOKUP(BEH$1,'DMG Tables'!$G$2:$G$7,'DMG Tables'!$H$2:$H$7)</f>
        <v>130856000</v>
      </c>
      <c r="BEI24" s="1">
        <f>LOOKUP($A24,'DMG Tables'!$P$2:$P$35,'DMG Tables'!$O$2:$O$35)*BEI$1*LOOKUP(BEI$1,'DMG Tables'!$G$2:$G$7,'DMG Tables'!$H$2:$H$7)</f>
        <v>130944000</v>
      </c>
      <c r="BEJ24" s="1">
        <f>LOOKUP($A24,'DMG Tables'!$P$2:$P$35,'DMG Tables'!$O$2:$O$35)*BEJ$1*LOOKUP(BEJ$1,'DMG Tables'!$G$2:$G$7,'DMG Tables'!$H$2:$H$7)</f>
        <v>131032000</v>
      </c>
      <c r="BEK24" s="1">
        <f>LOOKUP($A24,'DMG Tables'!$P$2:$P$35,'DMG Tables'!$O$2:$O$35)*BEK$1*LOOKUP(BEK$1,'DMG Tables'!$G$2:$G$7,'DMG Tables'!$H$2:$H$7)</f>
        <v>131120000</v>
      </c>
      <c r="BEL24" s="1">
        <f>LOOKUP($A24,'DMG Tables'!$P$2:$P$35,'DMG Tables'!$O$2:$O$35)*BEL$1*LOOKUP(BEL$1,'DMG Tables'!$G$2:$G$7,'DMG Tables'!$H$2:$H$7)</f>
        <v>131208000</v>
      </c>
      <c r="BEM24" s="1">
        <f>LOOKUP($A24,'DMG Tables'!$P$2:$P$35,'DMG Tables'!$O$2:$O$35)*BEM$1*LOOKUP(BEM$1,'DMG Tables'!$G$2:$G$7,'DMG Tables'!$H$2:$H$7)</f>
        <v>131296000</v>
      </c>
      <c r="BEN24" s="1">
        <f>LOOKUP($A24,'DMG Tables'!$P$2:$P$35,'DMG Tables'!$O$2:$O$35)*BEN$1*LOOKUP(BEN$1,'DMG Tables'!$G$2:$G$7,'DMG Tables'!$H$2:$H$7)</f>
        <v>131384000</v>
      </c>
      <c r="BEO24" s="1">
        <f>LOOKUP($A24,'DMG Tables'!$P$2:$P$35,'DMG Tables'!$O$2:$O$35)*BEO$1*LOOKUP(BEO$1,'DMG Tables'!$G$2:$G$7,'DMG Tables'!$H$2:$H$7)</f>
        <v>131472000</v>
      </c>
      <c r="BEP24" s="1">
        <f>LOOKUP($A24,'DMG Tables'!$P$2:$P$35,'DMG Tables'!$O$2:$O$35)*BEP$1*LOOKUP(BEP$1,'DMG Tables'!$G$2:$G$7,'DMG Tables'!$H$2:$H$7)</f>
        <v>131560000</v>
      </c>
      <c r="BEQ24" s="1">
        <f>LOOKUP($A24,'DMG Tables'!$P$2:$P$35,'DMG Tables'!$O$2:$O$35)*BEQ$1*LOOKUP(BEQ$1,'DMG Tables'!$G$2:$G$7,'DMG Tables'!$H$2:$H$7)</f>
        <v>131648000</v>
      </c>
      <c r="BER24" s="1">
        <f>LOOKUP($A24,'DMG Tables'!$P$2:$P$35,'DMG Tables'!$O$2:$O$35)*BER$1*LOOKUP(BER$1,'DMG Tables'!$G$2:$G$7,'DMG Tables'!$H$2:$H$7)</f>
        <v>131736000</v>
      </c>
      <c r="BES24" s="1">
        <f>LOOKUP($A24,'DMG Tables'!$P$2:$P$35,'DMG Tables'!$O$2:$O$35)*BES$1*LOOKUP(BES$1,'DMG Tables'!$G$2:$G$7,'DMG Tables'!$H$2:$H$7)</f>
        <v>131824000</v>
      </c>
      <c r="BET24" s="1">
        <f>LOOKUP($A24,'DMG Tables'!$P$2:$P$35,'DMG Tables'!$O$2:$O$35)*BET$1*LOOKUP(BET$1,'DMG Tables'!$G$2:$G$7,'DMG Tables'!$H$2:$H$7)</f>
        <v>131912000</v>
      </c>
      <c r="BEU24" s="1">
        <f>LOOKUP($A24,'DMG Tables'!$P$2:$P$35,'DMG Tables'!$O$2:$O$35)*BEU$1*LOOKUP(BEU$1,'DMG Tables'!$G$2:$G$7,'DMG Tables'!$H$2:$H$7)</f>
        <v>132000000</v>
      </c>
      <c r="BEV24" s="1">
        <f>LOOKUP($A24,'DMG Tables'!$P$2:$P$35,'DMG Tables'!$O$2:$O$35)*BEV$1*LOOKUP(BEV$1,'DMG Tables'!$G$2:$G$7,'DMG Tables'!$H$2:$H$7)</f>
        <v>132088000</v>
      </c>
      <c r="BEW24" s="1">
        <f>LOOKUP($A24,'DMG Tables'!$P$2:$P$35,'DMG Tables'!$O$2:$O$35)*BEW$1*LOOKUP(BEW$1,'DMG Tables'!$G$2:$G$7,'DMG Tables'!$H$2:$H$7)</f>
        <v>132176000</v>
      </c>
      <c r="BEX24" s="1">
        <f>LOOKUP($A24,'DMG Tables'!$P$2:$P$35,'DMG Tables'!$O$2:$O$35)*BEX$1*LOOKUP(BEX$1,'DMG Tables'!$G$2:$G$7,'DMG Tables'!$H$2:$H$7)</f>
        <v>132264000</v>
      </c>
      <c r="BEY24" s="1">
        <f>LOOKUP($A24,'DMG Tables'!$P$2:$P$35,'DMG Tables'!$O$2:$O$35)*BEY$1*LOOKUP(BEY$1,'DMG Tables'!$G$2:$G$7,'DMG Tables'!$H$2:$H$7)</f>
        <v>132352000</v>
      </c>
      <c r="BEZ24" s="1">
        <f>LOOKUP($A24,'DMG Tables'!$P$2:$P$35,'DMG Tables'!$O$2:$O$35)*BEZ$1*LOOKUP(BEZ$1,'DMG Tables'!$G$2:$G$7,'DMG Tables'!$H$2:$H$7)</f>
        <v>132440000</v>
      </c>
      <c r="BFA24" s="1">
        <f>LOOKUP($A24,'DMG Tables'!$P$2:$P$35,'DMG Tables'!$O$2:$O$35)*BFA$1*LOOKUP(BFA$1,'DMG Tables'!$G$2:$G$7,'DMG Tables'!$H$2:$H$7)</f>
        <v>132528000</v>
      </c>
      <c r="BFB24" s="1">
        <f>LOOKUP($A24,'DMG Tables'!$P$2:$P$35,'DMG Tables'!$O$2:$O$35)*BFB$1*LOOKUP(BFB$1,'DMG Tables'!$G$2:$G$7,'DMG Tables'!$H$2:$H$7)</f>
        <v>132616000</v>
      </c>
      <c r="BFC24" s="1">
        <f>LOOKUP($A24,'DMG Tables'!$P$2:$P$35,'DMG Tables'!$O$2:$O$35)*BFC$1*LOOKUP(BFC$1,'DMG Tables'!$G$2:$G$7,'DMG Tables'!$H$2:$H$7)</f>
        <v>132704000</v>
      </c>
      <c r="BFD24" s="1">
        <f>LOOKUP($A24,'DMG Tables'!$P$2:$P$35,'DMG Tables'!$O$2:$O$35)*BFD$1*LOOKUP(BFD$1,'DMG Tables'!$G$2:$G$7,'DMG Tables'!$H$2:$H$7)</f>
        <v>132792000</v>
      </c>
      <c r="BFE24" s="1">
        <f>LOOKUP($A24,'DMG Tables'!$P$2:$P$35,'DMG Tables'!$O$2:$O$35)*BFE$1*LOOKUP(BFE$1,'DMG Tables'!$G$2:$G$7,'DMG Tables'!$H$2:$H$7)</f>
        <v>132880000</v>
      </c>
      <c r="BFF24" s="1">
        <f>LOOKUP($A24,'DMG Tables'!$P$2:$P$35,'DMG Tables'!$O$2:$O$35)*BFF$1*LOOKUP(BFF$1,'DMG Tables'!$G$2:$G$7,'DMG Tables'!$H$2:$H$7)</f>
        <v>132968000</v>
      </c>
      <c r="BFG24" s="1">
        <f>LOOKUP($A24,'DMG Tables'!$P$2:$P$35,'DMG Tables'!$O$2:$O$35)*BFG$1*LOOKUP(BFG$1,'DMG Tables'!$G$2:$G$7,'DMG Tables'!$H$2:$H$7)</f>
        <v>133056000</v>
      </c>
      <c r="BFH24" s="1">
        <f>LOOKUP($A24,'DMG Tables'!$P$2:$P$35,'DMG Tables'!$O$2:$O$35)*BFH$1*LOOKUP(BFH$1,'DMG Tables'!$G$2:$G$7,'DMG Tables'!$H$2:$H$7)</f>
        <v>133144000</v>
      </c>
      <c r="BFI24" s="1">
        <f>LOOKUP($A24,'DMG Tables'!$P$2:$P$35,'DMG Tables'!$O$2:$O$35)*BFI$1*LOOKUP(BFI$1,'DMG Tables'!$G$2:$G$7,'DMG Tables'!$H$2:$H$7)</f>
        <v>133232000</v>
      </c>
      <c r="BFJ24" s="1">
        <f>LOOKUP($A24,'DMG Tables'!$P$2:$P$35,'DMG Tables'!$O$2:$O$35)*BFJ$1*LOOKUP(BFJ$1,'DMG Tables'!$G$2:$G$7,'DMG Tables'!$H$2:$H$7)</f>
        <v>133320000</v>
      </c>
      <c r="BFK24" s="1">
        <f>LOOKUP($A24,'DMG Tables'!$P$2:$P$35,'DMG Tables'!$O$2:$O$35)*BFK$1*LOOKUP(BFK$1,'DMG Tables'!$G$2:$G$7,'DMG Tables'!$H$2:$H$7)</f>
        <v>133408000</v>
      </c>
      <c r="BFL24" s="1">
        <f>LOOKUP($A24,'DMG Tables'!$P$2:$P$35,'DMG Tables'!$O$2:$O$35)*BFL$1*LOOKUP(BFL$1,'DMG Tables'!$G$2:$G$7,'DMG Tables'!$H$2:$H$7)</f>
        <v>133496000</v>
      </c>
      <c r="BFM24" s="1">
        <f>LOOKUP($A24,'DMG Tables'!$P$2:$P$35,'DMG Tables'!$O$2:$O$35)*BFM$1*LOOKUP(BFM$1,'DMG Tables'!$G$2:$G$7,'DMG Tables'!$H$2:$H$7)</f>
        <v>133584000</v>
      </c>
      <c r="BFN24" s="1">
        <f>LOOKUP($A24,'DMG Tables'!$P$2:$P$35,'DMG Tables'!$O$2:$O$35)*BFN$1*LOOKUP(BFN$1,'DMG Tables'!$G$2:$G$7,'DMG Tables'!$H$2:$H$7)</f>
        <v>133672000</v>
      </c>
      <c r="BFO24" s="1">
        <f>LOOKUP($A24,'DMG Tables'!$P$2:$P$35,'DMG Tables'!$O$2:$O$35)*BFO$1*LOOKUP(BFO$1,'DMG Tables'!$G$2:$G$7,'DMG Tables'!$H$2:$H$7)</f>
        <v>133760000</v>
      </c>
      <c r="BFP24" s="1">
        <f>LOOKUP($A24,'DMG Tables'!$P$2:$P$35,'DMG Tables'!$O$2:$O$35)*BFP$1*LOOKUP(BFP$1,'DMG Tables'!$G$2:$G$7,'DMG Tables'!$H$2:$H$7)</f>
        <v>133848000</v>
      </c>
      <c r="BFQ24" s="1">
        <f>LOOKUP($A24,'DMG Tables'!$P$2:$P$35,'DMG Tables'!$O$2:$O$35)*BFQ$1*LOOKUP(BFQ$1,'DMG Tables'!$G$2:$G$7,'DMG Tables'!$H$2:$H$7)</f>
        <v>133936000</v>
      </c>
      <c r="BFR24" s="1">
        <f>LOOKUP($A24,'DMG Tables'!$P$2:$P$35,'DMG Tables'!$O$2:$O$35)*BFR$1*LOOKUP(BFR$1,'DMG Tables'!$G$2:$G$7,'DMG Tables'!$H$2:$H$7)</f>
        <v>134024000</v>
      </c>
      <c r="BFS24" s="1">
        <f>LOOKUP($A24,'DMG Tables'!$P$2:$P$35,'DMG Tables'!$O$2:$O$35)*BFS$1*LOOKUP(BFS$1,'DMG Tables'!$G$2:$G$7,'DMG Tables'!$H$2:$H$7)</f>
        <v>134112000</v>
      </c>
      <c r="BFT24" s="1">
        <f>LOOKUP($A24,'DMG Tables'!$P$2:$P$35,'DMG Tables'!$O$2:$O$35)*BFT$1*LOOKUP(BFT$1,'DMG Tables'!$G$2:$G$7,'DMG Tables'!$H$2:$H$7)</f>
        <v>134200000</v>
      </c>
      <c r="BFU24" s="1">
        <f>LOOKUP($A24,'DMG Tables'!$P$2:$P$35,'DMG Tables'!$O$2:$O$35)*BFU$1*LOOKUP(BFU$1,'DMG Tables'!$G$2:$G$7,'DMG Tables'!$H$2:$H$7)</f>
        <v>134288000</v>
      </c>
      <c r="BFV24" s="1">
        <f>LOOKUP($A24,'DMG Tables'!$P$2:$P$35,'DMG Tables'!$O$2:$O$35)*BFV$1*LOOKUP(BFV$1,'DMG Tables'!$G$2:$G$7,'DMG Tables'!$H$2:$H$7)</f>
        <v>134376000</v>
      </c>
      <c r="BFW24" s="1">
        <f>LOOKUP($A24,'DMG Tables'!$P$2:$P$35,'DMG Tables'!$O$2:$O$35)*BFW$1*LOOKUP(BFW$1,'DMG Tables'!$G$2:$G$7,'DMG Tables'!$H$2:$H$7)</f>
        <v>134464000</v>
      </c>
      <c r="BFX24" s="1">
        <f>LOOKUP($A24,'DMG Tables'!$P$2:$P$35,'DMG Tables'!$O$2:$O$35)*BFX$1*LOOKUP(BFX$1,'DMG Tables'!$G$2:$G$7,'DMG Tables'!$H$2:$H$7)</f>
        <v>134552000</v>
      </c>
      <c r="BFY24" s="1">
        <f>LOOKUP($A24,'DMG Tables'!$P$2:$P$35,'DMG Tables'!$O$2:$O$35)*BFY$1*LOOKUP(BFY$1,'DMG Tables'!$G$2:$G$7,'DMG Tables'!$H$2:$H$7)</f>
        <v>134640000</v>
      </c>
      <c r="BFZ24" s="1">
        <f>LOOKUP($A24,'DMG Tables'!$P$2:$P$35,'DMG Tables'!$O$2:$O$35)*BFZ$1*LOOKUP(BFZ$1,'DMG Tables'!$G$2:$G$7,'DMG Tables'!$H$2:$H$7)</f>
        <v>134728000</v>
      </c>
      <c r="BGA24" s="1">
        <f>LOOKUP($A24,'DMG Tables'!$P$2:$P$35,'DMG Tables'!$O$2:$O$35)*BGA$1*LOOKUP(BGA$1,'DMG Tables'!$G$2:$G$7,'DMG Tables'!$H$2:$H$7)</f>
        <v>134816000</v>
      </c>
      <c r="BGB24" s="1">
        <f>LOOKUP($A24,'DMG Tables'!$P$2:$P$35,'DMG Tables'!$O$2:$O$35)*BGB$1*LOOKUP(BGB$1,'DMG Tables'!$G$2:$G$7,'DMG Tables'!$H$2:$H$7)</f>
        <v>134904000</v>
      </c>
      <c r="BGC24" s="1">
        <f>LOOKUP($A24,'DMG Tables'!$P$2:$P$35,'DMG Tables'!$O$2:$O$35)*BGC$1*LOOKUP(BGC$1,'DMG Tables'!$G$2:$G$7,'DMG Tables'!$H$2:$H$7)</f>
        <v>134992000</v>
      </c>
      <c r="BGD24" s="1">
        <f>LOOKUP($A24,'DMG Tables'!$P$2:$P$35,'DMG Tables'!$O$2:$O$35)*BGD$1*LOOKUP(BGD$1,'DMG Tables'!$G$2:$G$7,'DMG Tables'!$H$2:$H$7)</f>
        <v>135080000</v>
      </c>
      <c r="BGE24" s="1">
        <f>LOOKUP($A24,'DMG Tables'!$P$2:$P$35,'DMG Tables'!$O$2:$O$35)*BGE$1*LOOKUP(BGE$1,'DMG Tables'!$G$2:$G$7,'DMG Tables'!$H$2:$H$7)</f>
        <v>135168000</v>
      </c>
      <c r="BGF24" s="1">
        <f>LOOKUP($A24,'DMG Tables'!$P$2:$P$35,'DMG Tables'!$O$2:$O$35)*BGF$1*LOOKUP(BGF$1,'DMG Tables'!$G$2:$G$7,'DMG Tables'!$H$2:$H$7)</f>
        <v>135256000</v>
      </c>
      <c r="BGG24" s="1">
        <f>LOOKUP($A24,'DMG Tables'!$P$2:$P$35,'DMG Tables'!$O$2:$O$35)*BGG$1*LOOKUP(BGG$1,'DMG Tables'!$G$2:$G$7,'DMG Tables'!$H$2:$H$7)</f>
        <v>135344000</v>
      </c>
      <c r="BGH24" s="1">
        <f>LOOKUP($A24,'DMG Tables'!$P$2:$P$35,'DMG Tables'!$O$2:$O$35)*BGH$1*LOOKUP(BGH$1,'DMG Tables'!$G$2:$G$7,'DMG Tables'!$H$2:$H$7)</f>
        <v>135432000</v>
      </c>
      <c r="BGI24" s="1">
        <f>LOOKUP($A24,'DMG Tables'!$P$2:$P$35,'DMG Tables'!$O$2:$O$35)*BGI$1*LOOKUP(BGI$1,'DMG Tables'!$G$2:$G$7,'DMG Tables'!$H$2:$H$7)</f>
        <v>135520000</v>
      </c>
      <c r="BGJ24" s="1">
        <f>LOOKUP($A24,'DMG Tables'!$P$2:$P$35,'DMG Tables'!$O$2:$O$35)*BGJ$1*LOOKUP(BGJ$1,'DMG Tables'!$G$2:$G$7,'DMG Tables'!$H$2:$H$7)</f>
        <v>135608000</v>
      </c>
      <c r="BGK24" s="1">
        <f>LOOKUP($A24,'DMG Tables'!$P$2:$P$35,'DMG Tables'!$O$2:$O$35)*BGK$1*LOOKUP(BGK$1,'DMG Tables'!$G$2:$G$7,'DMG Tables'!$H$2:$H$7)</f>
        <v>135696000</v>
      </c>
      <c r="BGL24" s="1">
        <f>LOOKUP($A24,'DMG Tables'!$P$2:$P$35,'DMG Tables'!$O$2:$O$35)*BGL$1*LOOKUP(BGL$1,'DMG Tables'!$G$2:$G$7,'DMG Tables'!$H$2:$H$7)</f>
        <v>135784000</v>
      </c>
      <c r="BGM24" s="1">
        <f>LOOKUP($A24,'DMG Tables'!$P$2:$P$35,'DMG Tables'!$O$2:$O$35)*BGM$1*LOOKUP(BGM$1,'DMG Tables'!$G$2:$G$7,'DMG Tables'!$H$2:$H$7)</f>
        <v>135872000</v>
      </c>
      <c r="BGN24" s="1">
        <f>LOOKUP($A24,'DMG Tables'!$P$2:$P$35,'DMG Tables'!$O$2:$O$35)*BGN$1*LOOKUP(BGN$1,'DMG Tables'!$G$2:$G$7,'DMG Tables'!$H$2:$H$7)</f>
        <v>135960000</v>
      </c>
      <c r="BGO24" s="1">
        <f>LOOKUP($A24,'DMG Tables'!$P$2:$P$35,'DMG Tables'!$O$2:$O$35)*BGO$1*LOOKUP(BGO$1,'DMG Tables'!$G$2:$G$7,'DMG Tables'!$H$2:$H$7)</f>
        <v>136048000</v>
      </c>
      <c r="BGP24" s="1">
        <f>LOOKUP($A24,'DMG Tables'!$P$2:$P$35,'DMG Tables'!$O$2:$O$35)*BGP$1*LOOKUP(BGP$1,'DMG Tables'!$G$2:$G$7,'DMG Tables'!$H$2:$H$7)</f>
        <v>136136000</v>
      </c>
      <c r="BGQ24" s="1">
        <f>LOOKUP($A24,'DMG Tables'!$P$2:$P$35,'DMG Tables'!$O$2:$O$35)*BGQ$1*LOOKUP(BGQ$1,'DMG Tables'!$G$2:$G$7,'DMG Tables'!$H$2:$H$7)</f>
        <v>136224000</v>
      </c>
      <c r="BGR24" s="1">
        <f>LOOKUP($A24,'DMG Tables'!$P$2:$P$35,'DMG Tables'!$O$2:$O$35)*BGR$1*LOOKUP(BGR$1,'DMG Tables'!$G$2:$G$7,'DMG Tables'!$H$2:$H$7)</f>
        <v>136312000</v>
      </c>
      <c r="BGS24" s="1">
        <f>LOOKUP($A24,'DMG Tables'!$P$2:$P$35,'DMG Tables'!$O$2:$O$35)*BGS$1*LOOKUP(BGS$1,'DMG Tables'!$G$2:$G$7,'DMG Tables'!$H$2:$H$7)</f>
        <v>136400000</v>
      </c>
      <c r="BGT24" s="1">
        <f>LOOKUP($A24,'DMG Tables'!$P$2:$P$35,'DMG Tables'!$O$2:$O$35)*BGT$1*LOOKUP(BGT$1,'DMG Tables'!$G$2:$G$7,'DMG Tables'!$H$2:$H$7)</f>
        <v>136488000</v>
      </c>
      <c r="BGU24" s="1">
        <f>LOOKUP($A24,'DMG Tables'!$P$2:$P$35,'DMG Tables'!$O$2:$O$35)*BGU$1*LOOKUP(BGU$1,'DMG Tables'!$G$2:$G$7,'DMG Tables'!$H$2:$H$7)</f>
        <v>136576000</v>
      </c>
      <c r="BGV24" s="1">
        <f>LOOKUP($A24,'DMG Tables'!$P$2:$P$35,'DMG Tables'!$O$2:$O$35)*BGV$1*LOOKUP(BGV$1,'DMG Tables'!$G$2:$G$7,'DMG Tables'!$H$2:$H$7)</f>
        <v>136664000</v>
      </c>
      <c r="BGW24" s="1">
        <f>LOOKUP($A24,'DMG Tables'!$P$2:$P$35,'DMG Tables'!$O$2:$O$35)*BGW$1*LOOKUP(BGW$1,'DMG Tables'!$G$2:$G$7,'DMG Tables'!$H$2:$H$7)</f>
        <v>136752000</v>
      </c>
      <c r="BGX24" s="1">
        <f>LOOKUP($A24,'DMG Tables'!$P$2:$P$35,'DMG Tables'!$O$2:$O$35)*BGX$1*LOOKUP(BGX$1,'DMG Tables'!$G$2:$G$7,'DMG Tables'!$H$2:$H$7)</f>
        <v>136840000</v>
      </c>
      <c r="BGY24" s="1">
        <f>LOOKUP($A24,'DMG Tables'!$P$2:$P$35,'DMG Tables'!$O$2:$O$35)*BGY$1*LOOKUP(BGY$1,'DMG Tables'!$G$2:$G$7,'DMG Tables'!$H$2:$H$7)</f>
        <v>136928000</v>
      </c>
      <c r="BGZ24" s="1">
        <f>LOOKUP($A24,'DMG Tables'!$P$2:$P$35,'DMG Tables'!$O$2:$O$35)*BGZ$1*LOOKUP(BGZ$1,'DMG Tables'!$G$2:$G$7,'DMG Tables'!$H$2:$H$7)</f>
        <v>137016000</v>
      </c>
      <c r="BHA24" s="1">
        <f>LOOKUP($A24,'DMG Tables'!$P$2:$P$35,'DMG Tables'!$O$2:$O$35)*BHA$1*LOOKUP(BHA$1,'DMG Tables'!$G$2:$G$7,'DMG Tables'!$H$2:$H$7)</f>
        <v>137104000</v>
      </c>
      <c r="BHB24" s="1">
        <f>LOOKUP($A24,'DMG Tables'!$P$2:$P$35,'DMG Tables'!$O$2:$O$35)*BHB$1*LOOKUP(BHB$1,'DMG Tables'!$G$2:$G$7,'DMG Tables'!$H$2:$H$7)</f>
        <v>137192000</v>
      </c>
      <c r="BHC24" s="1">
        <f>LOOKUP($A24,'DMG Tables'!$P$2:$P$35,'DMG Tables'!$O$2:$O$35)*BHC$1*LOOKUP(BHC$1,'DMG Tables'!$G$2:$G$7,'DMG Tables'!$H$2:$H$7)</f>
        <v>137280000</v>
      </c>
      <c r="BHD24" s="1">
        <f>LOOKUP($A24,'DMG Tables'!$P$2:$P$35,'DMG Tables'!$O$2:$O$35)*BHD$1*LOOKUP(BHD$1,'DMG Tables'!$G$2:$G$7,'DMG Tables'!$H$2:$H$7)</f>
        <v>137368000</v>
      </c>
      <c r="BHE24" s="1">
        <f>LOOKUP($A24,'DMG Tables'!$P$2:$P$35,'DMG Tables'!$O$2:$O$35)*BHE$1*LOOKUP(BHE$1,'DMG Tables'!$G$2:$G$7,'DMG Tables'!$H$2:$H$7)</f>
        <v>137456000</v>
      </c>
      <c r="BHF24" s="1">
        <f>LOOKUP($A24,'DMG Tables'!$P$2:$P$35,'DMG Tables'!$O$2:$O$35)*BHF$1*LOOKUP(BHF$1,'DMG Tables'!$G$2:$G$7,'DMG Tables'!$H$2:$H$7)</f>
        <v>137544000</v>
      </c>
      <c r="BHG24" s="1">
        <f>LOOKUP($A24,'DMG Tables'!$P$2:$P$35,'DMG Tables'!$O$2:$O$35)*BHG$1*LOOKUP(BHG$1,'DMG Tables'!$G$2:$G$7,'DMG Tables'!$H$2:$H$7)</f>
        <v>137632000</v>
      </c>
      <c r="BHH24" s="1">
        <f>LOOKUP($A24,'DMG Tables'!$P$2:$P$35,'DMG Tables'!$O$2:$O$35)*BHH$1*LOOKUP(BHH$1,'DMG Tables'!$G$2:$G$7,'DMG Tables'!$H$2:$H$7)</f>
        <v>137720000</v>
      </c>
      <c r="BHI24" s="1">
        <f>LOOKUP($A24,'DMG Tables'!$P$2:$P$35,'DMG Tables'!$O$2:$O$35)*BHI$1*LOOKUP(BHI$1,'DMG Tables'!$G$2:$G$7,'DMG Tables'!$H$2:$H$7)</f>
        <v>137808000</v>
      </c>
      <c r="BHJ24" s="1">
        <f>LOOKUP($A24,'DMG Tables'!$P$2:$P$35,'DMG Tables'!$O$2:$O$35)*BHJ$1*LOOKUP(BHJ$1,'DMG Tables'!$G$2:$G$7,'DMG Tables'!$H$2:$H$7)</f>
        <v>137896000</v>
      </c>
      <c r="BHK24" s="1">
        <f>LOOKUP($A24,'DMG Tables'!$P$2:$P$35,'DMG Tables'!$O$2:$O$35)*BHK$1*LOOKUP(BHK$1,'DMG Tables'!$G$2:$G$7,'DMG Tables'!$H$2:$H$7)</f>
        <v>137984000</v>
      </c>
      <c r="BHL24" s="1">
        <f>LOOKUP($A24,'DMG Tables'!$P$2:$P$35,'DMG Tables'!$O$2:$O$35)*BHL$1*LOOKUP(BHL$1,'DMG Tables'!$G$2:$G$7,'DMG Tables'!$H$2:$H$7)</f>
        <v>138072000</v>
      </c>
      <c r="BHM24" s="1">
        <f>LOOKUP($A24,'DMG Tables'!$P$2:$P$35,'DMG Tables'!$O$2:$O$35)*BHM$1*LOOKUP(BHM$1,'DMG Tables'!$G$2:$G$7,'DMG Tables'!$H$2:$H$7)</f>
        <v>138160000</v>
      </c>
      <c r="BHN24" s="1">
        <f>LOOKUP($A24,'DMG Tables'!$P$2:$P$35,'DMG Tables'!$O$2:$O$35)*BHN$1*LOOKUP(BHN$1,'DMG Tables'!$G$2:$G$7,'DMG Tables'!$H$2:$H$7)</f>
        <v>138248000</v>
      </c>
      <c r="BHO24" s="1">
        <f>LOOKUP($A24,'DMG Tables'!$P$2:$P$35,'DMG Tables'!$O$2:$O$35)*BHO$1*LOOKUP(BHO$1,'DMG Tables'!$G$2:$G$7,'DMG Tables'!$H$2:$H$7)</f>
        <v>138336000</v>
      </c>
      <c r="BHP24" s="1">
        <f>LOOKUP($A24,'DMG Tables'!$P$2:$P$35,'DMG Tables'!$O$2:$O$35)*BHP$1*LOOKUP(BHP$1,'DMG Tables'!$G$2:$G$7,'DMG Tables'!$H$2:$H$7)</f>
        <v>138424000</v>
      </c>
      <c r="BHQ24" s="1">
        <f>LOOKUP($A24,'DMG Tables'!$P$2:$P$35,'DMG Tables'!$O$2:$O$35)*BHQ$1*LOOKUP(BHQ$1,'DMG Tables'!$G$2:$G$7,'DMG Tables'!$H$2:$H$7)</f>
        <v>138512000</v>
      </c>
      <c r="BHR24" s="1">
        <f>LOOKUP($A24,'DMG Tables'!$P$2:$P$35,'DMG Tables'!$O$2:$O$35)*BHR$1*LOOKUP(BHR$1,'DMG Tables'!$G$2:$G$7,'DMG Tables'!$H$2:$H$7)</f>
        <v>138600000</v>
      </c>
      <c r="BHS24" s="1">
        <f>LOOKUP($A24,'DMG Tables'!$P$2:$P$35,'DMG Tables'!$O$2:$O$35)*BHS$1*LOOKUP(BHS$1,'DMG Tables'!$G$2:$G$7,'DMG Tables'!$H$2:$H$7)</f>
        <v>138688000</v>
      </c>
      <c r="BHT24" s="1">
        <f>LOOKUP($A24,'DMG Tables'!$P$2:$P$35,'DMG Tables'!$O$2:$O$35)*BHT$1*LOOKUP(BHT$1,'DMG Tables'!$G$2:$G$7,'DMG Tables'!$H$2:$H$7)</f>
        <v>138776000</v>
      </c>
      <c r="BHU24" s="1">
        <f>LOOKUP($A24,'DMG Tables'!$P$2:$P$35,'DMG Tables'!$O$2:$O$35)*BHU$1*LOOKUP(BHU$1,'DMG Tables'!$G$2:$G$7,'DMG Tables'!$H$2:$H$7)</f>
        <v>138864000</v>
      </c>
      <c r="BHV24" s="1">
        <f>LOOKUP($A24,'DMG Tables'!$P$2:$P$35,'DMG Tables'!$O$2:$O$35)*BHV$1*LOOKUP(BHV$1,'DMG Tables'!$G$2:$G$7,'DMG Tables'!$H$2:$H$7)</f>
        <v>138952000</v>
      </c>
      <c r="BHW24" s="1">
        <f>LOOKUP($A24,'DMG Tables'!$P$2:$P$35,'DMG Tables'!$O$2:$O$35)*BHW$1*LOOKUP(BHW$1,'DMG Tables'!$G$2:$G$7,'DMG Tables'!$H$2:$H$7)</f>
        <v>139040000</v>
      </c>
      <c r="BHX24" s="1">
        <f>LOOKUP($A24,'DMG Tables'!$P$2:$P$35,'DMG Tables'!$O$2:$O$35)*BHX$1*LOOKUP(BHX$1,'DMG Tables'!$G$2:$G$7,'DMG Tables'!$H$2:$H$7)</f>
        <v>139128000</v>
      </c>
      <c r="BHY24" s="1">
        <f>LOOKUP($A24,'DMG Tables'!$P$2:$P$35,'DMG Tables'!$O$2:$O$35)*BHY$1*LOOKUP(BHY$1,'DMG Tables'!$G$2:$G$7,'DMG Tables'!$H$2:$H$7)</f>
        <v>139216000</v>
      </c>
      <c r="BHZ24" s="1">
        <f>LOOKUP($A24,'DMG Tables'!$P$2:$P$35,'DMG Tables'!$O$2:$O$35)*BHZ$1*LOOKUP(BHZ$1,'DMG Tables'!$G$2:$G$7,'DMG Tables'!$H$2:$H$7)</f>
        <v>139304000</v>
      </c>
      <c r="BIA24" s="1">
        <f>LOOKUP($A24,'DMG Tables'!$P$2:$P$35,'DMG Tables'!$O$2:$O$35)*BIA$1*LOOKUP(BIA$1,'DMG Tables'!$G$2:$G$7,'DMG Tables'!$H$2:$H$7)</f>
        <v>139392000</v>
      </c>
      <c r="BIB24" s="1">
        <f>LOOKUP($A24,'DMG Tables'!$P$2:$P$35,'DMG Tables'!$O$2:$O$35)*BIB$1*LOOKUP(BIB$1,'DMG Tables'!$G$2:$G$7,'DMG Tables'!$H$2:$H$7)</f>
        <v>139480000</v>
      </c>
      <c r="BIC24" s="1">
        <f>LOOKUP($A24,'DMG Tables'!$P$2:$P$35,'DMG Tables'!$O$2:$O$35)*BIC$1*LOOKUP(BIC$1,'DMG Tables'!$G$2:$G$7,'DMG Tables'!$H$2:$H$7)</f>
        <v>139568000</v>
      </c>
      <c r="BID24" s="1">
        <f>LOOKUP($A24,'DMG Tables'!$P$2:$P$35,'DMG Tables'!$O$2:$O$35)*BID$1*LOOKUP(BID$1,'DMG Tables'!$G$2:$G$7,'DMG Tables'!$H$2:$H$7)</f>
        <v>139656000</v>
      </c>
      <c r="BIE24" s="1">
        <f>LOOKUP($A24,'DMG Tables'!$P$2:$P$35,'DMG Tables'!$O$2:$O$35)*BIE$1*LOOKUP(BIE$1,'DMG Tables'!$G$2:$G$7,'DMG Tables'!$H$2:$H$7)</f>
        <v>139744000</v>
      </c>
      <c r="BIF24" s="1">
        <f>LOOKUP($A24,'DMG Tables'!$P$2:$P$35,'DMG Tables'!$O$2:$O$35)*BIF$1*LOOKUP(BIF$1,'DMG Tables'!$G$2:$G$7,'DMG Tables'!$H$2:$H$7)</f>
        <v>139832000</v>
      </c>
      <c r="BIG24" s="1">
        <f>LOOKUP($A24,'DMG Tables'!$P$2:$P$35,'DMG Tables'!$O$2:$O$35)*BIG$1*LOOKUP(BIG$1,'DMG Tables'!$G$2:$G$7,'DMG Tables'!$H$2:$H$7)</f>
        <v>139920000</v>
      </c>
      <c r="BIH24" s="1">
        <f>LOOKUP($A24,'DMG Tables'!$P$2:$P$35,'DMG Tables'!$O$2:$O$35)*BIH$1*LOOKUP(BIH$1,'DMG Tables'!$G$2:$G$7,'DMG Tables'!$H$2:$H$7)</f>
        <v>140008000</v>
      </c>
      <c r="BII24" s="1">
        <f>LOOKUP($A24,'DMG Tables'!$P$2:$P$35,'DMG Tables'!$O$2:$O$35)*BII$1*LOOKUP(BII$1,'DMG Tables'!$G$2:$G$7,'DMG Tables'!$H$2:$H$7)</f>
        <v>140096000</v>
      </c>
      <c r="BIJ24" s="1">
        <f>LOOKUP($A24,'DMG Tables'!$P$2:$P$35,'DMG Tables'!$O$2:$O$35)*BIJ$1*LOOKUP(BIJ$1,'DMG Tables'!$G$2:$G$7,'DMG Tables'!$H$2:$H$7)</f>
        <v>140184000</v>
      </c>
      <c r="BIK24" s="1">
        <f>LOOKUP($A24,'DMG Tables'!$P$2:$P$35,'DMG Tables'!$O$2:$O$35)*BIK$1*LOOKUP(BIK$1,'DMG Tables'!$G$2:$G$7,'DMG Tables'!$H$2:$H$7)</f>
        <v>140272000</v>
      </c>
      <c r="BIL24" s="1">
        <f>LOOKUP($A24,'DMG Tables'!$P$2:$P$35,'DMG Tables'!$O$2:$O$35)*BIL$1*LOOKUP(BIL$1,'DMG Tables'!$G$2:$G$7,'DMG Tables'!$H$2:$H$7)</f>
        <v>140360000</v>
      </c>
      <c r="BIM24" s="1">
        <f>LOOKUP($A24,'DMG Tables'!$P$2:$P$35,'DMG Tables'!$O$2:$O$35)*BIM$1*LOOKUP(BIM$1,'DMG Tables'!$G$2:$G$7,'DMG Tables'!$H$2:$H$7)</f>
        <v>140448000</v>
      </c>
      <c r="BIN24" s="1">
        <f>LOOKUP($A24,'DMG Tables'!$P$2:$P$35,'DMG Tables'!$O$2:$O$35)*BIN$1*LOOKUP(BIN$1,'DMG Tables'!$G$2:$G$7,'DMG Tables'!$H$2:$H$7)</f>
        <v>140536000</v>
      </c>
      <c r="BIO24" s="1">
        <f>LOOKUP($A24,'DMG Tables'!$P$2:$P$35,'DMG Tables'!$O$2:$O$35)*BIO$1*LOOKUP(BIO$1,'DMG Tables'!$G$2:$G$7,'DMG Tables'!$H$2:$H$7)</f>
        <v>140624000</v>
      </c>
      <c r="BIP24" s="1">
        <f>LOOKUP($A24,'DMG Tables'!$P$2:$P$35,'DMG Tables'!$O$2:$O$35)*BIP$1*LOOKUP(BIP$1,'DMG Tables'!$G$2:$G$7,'DMG Tables'!$H$2:$H$7)</f>
        <v>140712000</v>
      </c>
      <c r="BIQ24" s="1">
        <f>LOOKUP($A24,'DMG Tables'!$P$2:$P$35,'DMG Tables'!$O$2:$O$35)*BIQ$1*LOOKUP(BIQ$1,'DMG Tables'!$G$2:$G$7,'DMG Tables'!$H$2:$H$7)</f>
        <v>140800000</v>
      </c>
      <c r="BIR24" s="1">
        <f>LOOKUP($A24,'DMG Tables'!$P$2:$P$35,'DMG Tables'!$O$2:$O$35)*BIR$1*LOOKUP(BIR$1,'DMG Tables'!$G$2:$G$7,'DMG Tables'!$H$2:$H$7)</f>
        <v>140888000</v>
      </c>
      <c r="BIS24" s="1">
        <f>LOOKUP($A24,'DMG Tables'!$P$2:$P$35,'DMG Tables'!$O$2:$O$35)*BIS$1*LOOKUP(BIS$1,'DMG Tables'!$G$2:$G$7,'DMG Tables'!$H$2:$H$7)</f>
        <v>140976000</v>
      </c>
      <c r="BIT24" s="1">
        <f>LOOKUP($A24,'DMG Tables'!$P$2:$P$35,'DMG Tables'!$O$2:$O$35)*BIT$1*LOOKUP(BIT$1,'DMG Tables'!$G$2:$G$7,'DMG Tables'!$H$2:$H$7)</f>
        <v>141064000</v>
      </c>
      <c r="BIU24" s="1">
        <f>LOOKUP($A24,'DMG Tables'!$P$2:$P$35,'DMG Tables'!$O$2:$O$35)*BIU$1*LOOKUP(BIU$1,'DMG Tables'!$G$2:$G$7,'DMG Tables'!$H$2:$H$7)</f>
        <v>141152000</v>
      </c>
      <c r="BIV24" s="1">
        <f>LOOKUP($A24,'DMG Tables'!$P$2:$P$35,'DMG Tables'!$O$2:$O$35)*BIV$1*LOOKUP(BIV$1,'DMG Tables'!$G$2:$G$7,'DMG Tables'!$H$2:$H$7)</f>
        <v>141240000</v>
      </c>
      <c r="BIW24" s="1">
        <f>LOOKUP($A24,'DMG Tables'!$P$2:$P$35,'DMG Tables'!$O$2:$O$35)*BIW$1*LOOKUP(BIW$1,'DMG Tables'!$G$2:$G$7,'DMG Tables'!$H$2:$H$7)</f>
        <v>141328000</v>
      </c>
      <c r="BIX24" s="1">
        <f>LOOKUP($A24,'DMG Tables'!$P$2:$P$35,'DMG Tables'!$O$2:$O$35)*BIX$1*LOOKUP(BIX$1,'DMG Tables'!$G$2:$G$7,'DMG Tables'!$H$2:$H$7)</f>
        <v>141416000</v>
      </c>
      <c r="BIY24" s="1">
        <f>LOOKUP($A24,'DMG Tables'!$P$2:$P$35,'DMG Tables'!$O$2:$O$35)*BIY$1*LOOKUP(BIY$1,'DMG Tables'!$G$2:$G$7,'DMG Tables'!$H$2:$H$7)</f>
        <v>141504000</v>
      </c>
      <c r="BIZ24" s="1">
        <f>LOOKUP($A24,'DMG Tables'!$P$2:$P$35,'DMG Tables'!$O$2:$O$35)*BIZ$1*LOOKUP(BIZ$1,'DMG Tables'!$G$2:$G$7,'DMG Tables'!$H$2:$H$7)</f>
        <v>141592000</v>
      </c>
      <c r="BJA24" s="1">
        <f>LOOKUP($A24,'DMG Tables'!$P$2:$P$35,'DMG Tables'!$O$2:$O$35)*BJA$1*LOOKUP(BJA$1,'DMG Tables'!$G$2:$G$7,'DMG Tables'!$H$2:$H$7)</f>
        <v>141680000</v>
      </c>
      <c r="BJB24" s="1">
        <f>LOOKUP($A24,'DMG Tables'!$P$2:$P$35,'DMG Tables'!$O$2:$O$35)*BJB$1*LOOKUP(BJB$1,'DMG Tables'!$G$2:$G$7,'DMG Tables'!$H$2:$H$7)</f>
        <v>141768000</v>
      </c>
      <c r="BJC24" s="1">
        <f>LOOKUP($A24,'DMG Tables'!$P$2:$P$35,'DMG Tables'!$O$2:$O$35)*BJC$1*LOOKUP(BJC$1,'DMG Tables'!$G$2:$G$7,'DMG Tables'!$H$2:$H$7)</f>
        <v>141856000</v>
      </c>
      <c r="BJD24" s="1">
        <f>LOOKUP($A24,'DMG Tables'!$P$2:$P$35,'DMG Tables'!$O$2:$O$35)*BJD$1*LOOKUP(BJD$1,'DMG Tables'!$G$2:$G$7,'DMG Tables'!$H$2:$H$7)</f>
        <v>141944000</v>
      </c>
      <c r="BJE24" s="1">
        <f>LOOKUP($A24,'DMG Tables'!$P$2:$P$35,'DMG Tables'!$O$2:$O$35)*BJE$1*LOOKUP(BJE$1,'DMG Tables'!$G$2:$G$7,'DMG Tables'!$H$2:$H$7)</f>
        <v>142032000</v>
      </c>
      <c r="BJF24" s="1">
        <f>LOOKUP($A24,'DMG Tables'!$P$2:$P$35,'DMG Tables'!$O$2:$O$35)*BJF$1*LOOKUP(BJF$1,'DMG Tables'!$G$2:$G$7,'DMG Tables'!$H$2:$H$7)</f>
        <v>142120000</v>
      </c>
      <c r="BJG24" s="1">
        <f>LOOKUP($A24,'DMG Tables'!$P$2:$P$35,'DMG Tables'!$O$2:$O$35)*BJG$1*LOOKUP(BJG$1,'DMG Tables'!$G$2:$G$7,'DMG Tables'!$H$2:$H$7)</f>
        <v>142208000</v>
      </c>
      <c r="BJH24" s="1">
        <f>LOOKUP($A24,'DMG Tables'!$P$2:$P$35,'DMG Tables'!$O$2:$O$35)*BJH$1*LOOKUP(BJH$1,'DMG Tables'!$G$2:$G$7,'DMG Tables'!$H$2:$H$7)</f>
        <v>142296000</v>
      </c>
      <c r="BJI24" s="1">
        <f>LOOKUP($A24,'DMG Tables'!$P$2:$P$35,'DMG Tables'!$O$2:$O$35)*BJI$1*LOOKUP(BJI$1,'DMG Tables'!$G$2:$G$7,'DMG Tables'!$H$2:$H$7)</f>
        <v>142384000</v>
      </c>
      <c r="BJJ24" s="1">
        <f>LOOKUP($A24,'DMG Tables'!$P$2:$P$35,'DMG Tables'!$O$2:$O$35)*BJJ$1*LOOKUP(BJJ$1,'DMG Tables'!$G$2:$G$7,'DMG Tables'!$H$2:$H$7)</f>
        <v>142472000</v>
      </c>
      <c r="BJK24" s="1">
        <f>LOOKUP($A24,'DMG Tables'!$P$2:$P$35,'DMG Tables'!$O$2:$O$35)*BJK$1*LOOKUP(BJK$1,'DMG Tables'!$G$2:$G$7,'DMG Tables'!$H$2:$H$7)</f>
        <v>142560000</v>
      </c>
      <c r="BJL24" s="1">
        <f>LOOKUP($A24,'DMG Tables'!$P$2:$P$35,'DMG Tables'!$O$2:$O$35)*BJL$1*LOOKUP(BJL$1,'DMG Tables'!$G$2:$G$7,'DMG Tables'!$H$2:$H$7)</f>
        <v>142648000</v>
      </c>
      <c r="BJM24" s="1">
        <f>LOOKUP($A24,'DMG Tables'!$P$2:$P$35,'DMG Tables'!$O$2:$O$35)*BJM$1*LOOKUP(BJM$1,'DMG Tables'!$G$2:$G$7,'DMG Tables'!$H$2:$H$7)</f>
        <v>142736000</v>
      </c>
      <c r="BJN24" s="1">
        <f>LOOKUP($A24,'DMG Tables'!$P$2:$P$35,'DMG Tables'!$O$2:$O$35)*BJN$1*LOOKUP(BJN$1,'DMG Tables'!$G$2:$G$7,'DMG Tables'!$H$2:$H$7)</f>
        <v>142824000</v>
      </c>
      <c r="BJO24" s="1">
        <f>LOOKUP($A24,'DMG Tables'!$P$2:$P$35,'DMG Tables'!$O$2:$O$35)*BJO$1*LOOKUP(BJO$1,'DMG Tables'!$G$2:$G$7,'DMG Tables'!$H$2:$H$7)</f>
        <v>142912000</v>
      </c>
      <c r="BJP24" s="1">
        <f>LOOKUP($A24,'DMG Tables'!$P$2:$P$35,'DMG Tables'!$O$2:$O$35)*BJP$1*LOOKUP(BJP$1,'DMG Tables'!$G$2:$G$7,'DMG Tables'!$H$2:$H$7)</f>
        <v>143000000</v>
      </c>
      <c r="BJQ24" s="1">
        <f>LOOKUP($A24,'DMG Tables'!$P$2:$P$35,'DMG Tables'!$O$2:$O$35)*BJQ$1*LOOKUP(BJQ$1,'DMG Tables'!$G$2:$G$7,'DMG Tables'!$H$2:$H$7)</f>
        <v>143088000</v>
      </c>
      <c r="BJR24" s="1">
        <f>LOOKUP($A24,'DMG Tables'!$P$2:$P$35,'DMG Tables'!$O$2:$O$35)*BJR$1*LOOKUP(BJR$1,'DMG Tables'!$G$2:$G$7,'DMG Tables'!$H$2:$H$7)</f>
        <v>143176000</v>
      </c>
      <c r="BJS24" s="1">
        <f>LOOKUP($A24,'DMG Tables'!$P$2:$P$35,'DMG Tables'!$O$2:$O$35)*BJS$1*LOOKUP(BJS$1,'DMG Tables'!$G$2:$G$7,'DMG Tables'!$H$2:$H$7)</f>
        <v>143264000</v>
      </c>
      <c r="BJT24" s="1">
        <f>LOOKUP($A24,'DMG Tables'!$P$2:$P$35,'DMG Tables'!$O$2:$O$35)*BJT$1*LOOKUP(BJT$1,'DMG Tables'!$G$2:$G$7,'DMG Tables'!$H$2:$H$7)</f>
        <v>143352000</v>
      </c>
      <c r="BJU24" s="1">
        <f>LOOKUP($A24,'DMG Tables'!$P$2:$P$35,'DMG Tables'!$O$2:$O$35)*BJU$1*LOOKUP(BJU$1,'DMG Tables'!$G$2:$G$7,'DMG Tables'!$H$2:$H$7)</f>
        <v>143440000</v>
      </c>
      <c r="BJV24" s="1">
        <f>LOOKUP($A24,'DMG Tables'!$P$2:$P$35,'DMG Tables'!$O$2:$O$35)*BJV$1*LOOKUP(BJV$1,'DMG Tables'!$G$2:$G$7,'DMG Tables'!$H$2:$H$7)</f>
        <v>143528000</v>
      </c>
      <c r="BJW24" s="1">
        <f>LOOKUP($A24,'DMG Tables'!$P$2:$P$35,'DMG Tables'!$O$2:$O$35)*BJW$1*LOOKUP(BJW$1,'DMG Tables'!$G$2:$G$7,'DMG Tables'!$H$2:$H$7)</f>
        <v>143616000</v>
      </c>
      <c r="BJX24" s="1">
        <f>LOOKUP($A24,'DMG Tables'!$P$2:$P$35,'DMG Tables'!$O$2:$O$35)*BJX$1*LOOKUP(BJX$1,'DMG Tables'!$G$2:$G$7,'DMG Tables'!$H$2:$H$7)</f>
        <v>143704000</v>
      </c>
      <c r="BJY24" s="1">
        <f>LOOKUP($A24,'DMG Tables'!$P$2:$P$35,'DMG Tables'!$O$2:$O$35)*BJY$1*LOOKUP(BJY$1,'DMG Tables'!$G$2:$G$7,'DMG Tables'!$H$2:$H$7)</f>
        <v>143792000</v>
      </c>
      <c r="BJZ24" s="1">
        <f>LOOKUP($A24,'DMG Tables'!$P$2:$P$35,'DMG Tables'!$O$2:$O$35)*BJZ$1*LOOKUP(BJZ$1,'DMG Tables'!$G$2:$G$7,'DMG Tables'!$H$2:$H$7)</f>
        <v>143880000</v>
      </c>
      <c r="BKA24" s="1">
        <f>LOOKUP($A24,'DMG Tables'!$P$2:$P$35,'DMG Tables'!$O$2:$O$35)*BKA$1*LOOKUP(BKA$1,'DMG Tables'!$G$2:$G$7,'DMG Tables'!$H$2:$H$7)</f>
        <v>143968000</v>
      </c>
      <c r="BKB24" s="1">
        <f>LOOKUP($A24,'DMG Tables'!$P$2:$P$35,'DMG Tables'!$O$2:$O$35)*BKB$1*LOOKUP(BKB$1,'DMG Tables'!$G$2:$G$7,'DMG Tables'!$H$2:$H$7)</f>
        <v>144056000</v>
      </c>
      <c r="BKC24" s="1">
        <f>LOOKUP($A24,'DMG Tables'!$P$2:$P$35,'DMG Tables'!$O$2:$O$35)*BKC$1*LOOKUP(BKC$1,'DMG Tables'!$G$2:$G$7,'DMG Tables'!$H$2:$H$7)</f>
        <v>144144000</v>
      </c>
      <c r="BKD24" s="1">
        <f>LOOKUP($A24,'DMG Tables'!$P$2:$P$35,'DMG Tables'!$O$2:$O$35)*BKD$1*LOOKUP(BKD$1,'DMG Tables'!$G$2:$G$7,'DMG Tables'!$H$2:$H$7)</f>
        <v>144232000</v>
      </c>
      <c r="BKE24" s="1">
        <f>LOOKUP($A24,'DMG Tables'!$P$2:$P$35,'DMG Tables'!$O$2:$O$35)*BKE$1*LOOKUP(BKE$1,'DMG Tables'!$G$2:$G$7,'DMG Tables'!$H$2:$H$7)</f>
        <v>144320000</v>
      </c>
      <c r="BKF24" s="1">
        <f>LOOKUP($A24,'DMG Tables'!$P$2:$P$35,'DMG Tables'!$O$2:$O$35)*BKF$1*LOOKUP(BKF$1,'DMG Tables'!$G$2:$G$7,'DMG Tables'!$H$2:$H$7)</f>
        <v>144408000</v>
      </c>
      <c r="BKG24" s="1">
        <f>LOOKUP($A24,'DMG Tables'!$P$2:$P$35,'DMG Tables'!$O$2:$O$35)*BKG$1*LOOKUP(BKG$1,'DMG Tables'!$G$2:$G$7,'DMG Tables'!$H$2:$H$7)</f>
        <v>144496000</v>
      </c>
      <c r="BKH24" s="1">
        <f>LOOKUP($A24,'DMG Tables'!$P$2:$P$35,'DMG Tables'!$O$2:$O$35)*BKH$1*LOOKUP(BKH$1,'DMG Tables'!$G$2:$G$7,'DMG Tables'!$H$2:$H$7)</f>
        <v>144584000</v>
      </c>
      <c r="BKI24" s="1">
        <f>LOOKUP($A24,'DMG Tables'!$P$2:$P$35,'DMG Tables'!$O$2:$O$35)*BKI$1*LOOKUP(BKI$1,'DMG Tables'!$G$2:$G$7,'DMG Tables'!$H$2:$H$7)</f>
        <v>144672000</v>
      </c>
      <c r="BKJ24" s="1">
        <f>LOOKUP($A24,'DMG Tables'!$P$2:$P$35,'DMG Tables'!$O$2:$O$35)*BKJ$1*LOOKUP(BKJ$1,'DMG Tables'!$G$2:$G$7,'DMG Tables'!$H$2:$H$7)</f>
        <v>144760000</v>
      </c>
      <c r="BKK24" s="1">
        <f>LOOKUP($A24,'DMG Tables'!$P$2:$P$35,'DMG Tables'!$O$2:$O$35)*BKK$1*LOOKUP(BKK$1,'DMG Tables'!$G$2:$G$7,'DMG Tables'!$H$2:$H$7)</f>
        <v>144848000</v>
      </c>
      <c r="BKL24" s="1">
        <f>LOOKUP($A24,'DMG Tables'!$P$2:$P$35,'DMG Tables'!$O$2:$O$35)*BKL$1*LOOKUP(BKL$1,'DMG Tables'!$G$2:$G$7,'DMG Tables'!$H$2:$H$7)</f>
        <v>144936000</v>
      </c>
      <c r="BKM24" s="1">
        <f>LOOKUP($A24,'DMG Tables'!$P$2:$P$35,'DMG Tables'!$O$2:$O$35)*BKM$1*LOOKUP(BKM$1,'DMG Tables'!$G$2:$G$7,'DMG Tables'!$H$2:$H$7)</f>
        <v>145024000</v>
      </c>
      <c r="BKN24" s="1">
        <f>LOOKUP($A24,'DMG Tables'!$P$2:$P$35,'DMG Tables'!$O$2:$O$35)*BKN$1*LOOKUP(BKN$1,'DMG Tables'!$G$2:$G$7,'DMG Tables'!$H$2:$H$7)</f>
        <v>145112000</v>
      </c>
      <c r="BKO24" s="1">
        <f>LOOKUP($A24,'DMG Tables'!$P$2:$P$35,'DMG Tables'!$O$2:$O$35)*BKO$1*LOOKUP(BKO$1,'DMG Tables'!$G$2:$G$7,'DMG Tables'!$H$2:$H$7)</f>
        <v>145200000</v>
      </c>
      <c r="BKP24" s="1">
        <f>LOOKUP($A24,'DMG Tables'!$P$2:$P$35,'DMG Tables'!$O$2:$O$35)*BKP$1*LOOKUP(BKP$1,'DMG Tables'!$G$2:$G$7,'DMG Tables'!$H$2:$H$7)</f>
        <v>145288000</v>
      </c>
      <c r="BKQ24" s="1">
        <f>LOOKUP($A24,'DMG Tables'!$P$2:$P$35,'DMG Tables'!$O$2:$O$35)*BKQ$1*LOOKUP(BKQ$1,'DMG Tables'!$G$2:$G$7,'DMG Tables'!$H$2:$H$7)</f>
        <v>145376000</v>
      </c>
      <c r="BKR24" s="1">
        <f>LOOKUP($A24,'DMG Tables'!$P$2:$P$35,'DMG Tables'!$O$2:$O$35)*BKR$1*LOOKUP(BKR$1,'DMG Tables'!$G$2:$G$7,'DMG Tables'!$H$2:$H$7)</f>
        <v>145464000</v>
      </c>
      <c r="BKS24" s="1">
        <f>LOOKUP($A24,'DMG Tables'!$P$2:$P$35,'DMG Tables'!$O$2:$O$35)*BKS$1*LOOKUP(BKS$1,'DMG Tables'!$G$2:$G$7,'DMG Tables'!$H$2:$H$7)</f>
        <v>145552000</v>
      </c>
      <c r="BKT24" s="1">
        <f>LOOKUP($A24,'DMG Tables'!$P$2:$P$35,'DMG Tables'!$O$2:$O$35)*BKT$1*LOOKUP(BKT$1,'DMG Tables'!$G$2:$G$7,'DMG Tables'!$H$2:$H$7)</f>
        <v>145640000</v>
      </c>
      <c r="BKU24" s="1">
        <f>LOOKUP($A24,'DMG Tables'!$P$2:$P$35,'DMG Tables'!$O$2:$O$35)*BKU$1*LOOKUP(BKU$1,'DMG Tables'!$G$2:$G$7,'DMG Tables'!$H$2:$H$7)</f>
        <v>145728000</v>
      </c>
      <c r="BKV24" s="1">
        <f>LOOKUP($A24,'DMG Tables'!$P$2:$P$35,'DMG Tables'!$O$2:$O$35)*BKV$1*LOOKUP(BKV$1,'DMG Tables'!$G$2:$G$7,'DMG Tables'!$H$2:$H$7)</f>
        <v>145816000</v>
      </c>
      <c r="BKW24" s="1">
        <f>LOOKUP($A24,'DMG Tables'!$P$2:$P$35,'DMG Tables'!$O$2:$O$35)*BKW$1*LOOKUP(BKW$1,'DMG Tables'!$G$2:$G$7,'DMG Tables'!$H$2:$H$7)</f>
        <v>145904000</v>
      </c>
      <c r="BKX24" s="1">
        <f>LOOKUP($A24,'DMG Tables'!$P$2:$P$35,'DMG Tables'!$O$2:$O$35)*BKX$1*LOOKUP(BKX$1,'DMG Tables'!$G$2:$G$7,'DMG Tables'!$H$2:$H$7)</f>
        <v>145992000</v>
      </c>
      <c r="BKY24" s="1">
        <f>LOOKUP($A24,'DMG Tables'!$P$2:$P$35,'DMG Tables'!$O$2:$O$35)*BKY$1*LOOKUP(BKY$1,'DMG Tables'!$G$2:$G$7,'DMG Tables'!$H$2:$H$7)</f>
        <v>146080000</v>
      </c>
      <c r="BKZ24" s="1">
        <f>LOOKUP($A24,'DMG Tables'!$P$2:$P$35,'DMG Tables'!$O$2:$O$35)*BKZ$1*LOOKUP(BKZ$1,'DMG Tables'!$G$2:$G$7,'DMG Tables'!$H$2:$H$7)</f>
        <v>146168000</v>
      </c>
      <c r="BLA24" s="1">
        <f>LOOKUP($A24,'DMG Tables'!$P$2:$P$35,'DMG Tables'!$O$2:$O$35)*BLA$1*LOOKUP(BLA$1,'DMG Tables'!$G$2:$G$7,'DMG Tables'!$H$2:$H$7)</f>
        <v>146256000</v>
      </c>
      <c r="BLB24" s="1">
        <f>LOOKUP($A24,'DMG Tables'!$P$2:$P$35,'DMG Tables'!$O$2:$O$35)*BLB$1*LOOKUP(BLB$1,'DMG Tables'!$G$2:$G$7,'DMG Tables'!$H$2:$H$7)</f>
        <v>146344000</v>
      </c>
      <c r="BLC24" s="1">
        <f>LOOKUP($A24,'DMG Tables'!$P$2:$P$35,'DMG Tables'!$O$2:$O$35)*BLC$1*LOOKUP(BLC$1,'DMG Tables'!$G$2:$G$7,'DMG Tables'!$H$2:$H$7)</f>
        <v>146432000</v>
      </c>
      <c r="BLD24" s="1">
        <f>LOOKUP($A24,'DMG Tables'!$P$2:$P$35,'DMG Tables'!$O$2:$O$35)*BLD$1*LOOKUP(BLD$1,'DMG Tables'!$G$2:$G$7,'DMG Tables'!$H$2:$H$7)</f>
        <v>146520000</v>
      </c>
      <c r="BLE24" s="1">
        <f>LOOKUP($A24,'DMG Tables'!$P$2:$P$35,'DMG Tables'!$O$2:$O$35)*BLE$1*LOOKUP(BLE$1,'DMG Tables'!$G$2:$G$7,'DMG Tables'!$H$2:$H$7)</f>
        <v>146608000</v>
      </c>
      <c r="BLF24" s="1">
        <f>LOOKUP($A24,'DMG Tables'!$P$2:$P$35,'DMG Tables'!$O$2:$O$35)*BLF$1*LOOKUP(BLF$1,'DMG Tables'!$G$2:$G$7,'DMG Tables'!$H$2:$H$7)</f>
        <v>146696000</v>
      </c>
      <c r="BLG24" s="1">
        <f>LOOKUP($A24,'DMG Tables'!$P$2:$P$35,'DMG Tables'!$O$2:$O$35)*BLG$1*LOOKUP(BLG$1,'DMG Tables'!$G$2:$G$7,'DMG Tables'!$H$2:$H$7)</f>
        <v>146784000</v>
      </c>
      <c r="BLH24" s="1">
        <f>LOOKUP($A24,'DMG Tables'!$P$2:$P$35,'DMG Tables'!$O$2:$O$35)*BLH$1*LOOKUP(BLH$1,'DMG Tables'!$G$2:$G$7,'DMG Tables'!$H$2:$H$7)</f>
        <v>146872000</v>
      </c>
      <c r="BLI24" s="1">
        <f>LOOKUP($A24,'DMG Tables'!$P$2:$P$35,'DMG Tables'!$O$2:$O$35)*BLI$1*LOOKUP(BLI$1,'DMG Tables'!$G$2:$G$7,'DMG Tables'!$H$2:$H$7)</f>
        <v>146960000</v>
      </c>
      <c r="BLJ24" s="1">
        <f>LOOKUP($A24,'DMG Tables'!$P$2:$P$35,'DMG Tables'!$O$2:$O$35)*BLJ$1*LOOKUP(BLJ$1,'DMG Tables'!$G$2:$G$7,'DMG Tables'!$H$2:$H$7)</f>
        <v>147048000</v>
      </c>
      <c r="BLK24" s="1">
        <f>LOOKUP($A24,'DMG Tables'!$P$2:$P$35,'DMG Tables'!$O$2:$O$35)*BLK$1*LOOKUP(BLK$1,'DMG Tables'!$G$2:$G$7,'DMG Tables'!$H$2:$H$7)</f>
        <v>147136000</v>
      </c>
      <c r="BLL24" s="1">
        <f>LOOKUP($A24,'DMG Tables'!$P$2:$P$35,'DMG Tables'!$O$2:$O$35)*BLL$1*LOOKUP(BLL$1,'DMG Tables'!$G$2:$G$7,'DMG Tables'!$H$2:$H$7)</f>
        <v>147224000</v>
      </c>
      <c r="BLM24" s="1">
        <f>LOOKUP($A24,'DMG Tables'!$P$2:$P$35,'DMG Tables'!$O$2:$O$35)*BLM$1*LOOKUP(BLM$1,'DMG Tables'!$G$2:$G$7,'DMG Tables'!$H$2:$H$7)</f>
        <v>147312000</v>
      </c>
      <c r="BLN24" s="1">
        <f>LOOKUP($A24,'DMG Tables'!$P$2:$P$35,'DMG Tables'!$O$2:$O$35)*BLN$1*LOOKUP(BLN$1,'DMG Tables'!$G$2:$G$7,'DMG Tables'!$H$2:$H$7)</f>
        <v>147400000</v>
      </c>
      <c r="BLO24" s="1">
        <f>LOOKUP($A24,'DMG Tables'!$P$2:$P$35,'DMG Tables'!$O$2:$O$35)*BLO$1*LOOKUP(BLO$1,'DMG Tables'!$G$2:$G$7,'DMG Tables'!$H$2:$H$7)</f>
        <v>147488000</v>
      </c>
      <c r="BLP24" s="1">
        <f>LOOKUP($A24,'DMG Tables'!$P$2:$P$35,'DMG Tables'!$O$2:$O$35)*BLP$1*LOOKUP(BLP$1,'DMG Tables'!$G$2:$G$7,'DMG Tables'!$H$2:$H$7)</f>
        <v>147576000</v>
      </c>
      <c r="BLQ24" s="1">
        <f>LOOKUP($A24,'DMG Tables'!$P$2:$P$35,'DMG Tables'!$O$2:$O$35)*BLQ$1*LOOKUP(BLQ$1,'DMG Tables'!$G$2:$G$7,'DMG Tables'!$H$2:$H$7)</f>
        <v>147664000</v>
      </c>
      <c r="BLR24" s="1">
        <f>LOOKUP($A24,'DMG Tables'!$P$2:$P$35,'DMG Tables'!$O$2:$O$35)*BLR$1*LOOKUP(BLR$1,'DMG Tables'!$G$2:$G$7,'DMG Tables'!$H$2:$H$7)</f>
        <v>147752000</v>
      </c>
      <c r="BLS24" s="1">
        <f>LOOKUP($A24,'DMG Tables'!$P$2:$P$35,'DMG Tables'!$O$2:$O$35)*BLS$1*LOOKUP(BLS$1,'DMG Tables'!$G$2:$G$7,'DMG Tables'!$H$2:$H$7)</f>
        <v>147840000</v>
      </c>
      <c r="BLT24" s="1">
        <f>LOOKUP($A24,'DMG Tables'!$P$2:$P$35,'DMG Tables'!$O$2:$O$35)*BLT$1*LOOKUP(BLT$1,'DMG Tables'!$G$2:$G$7,'DMG Tables'!$H$2:$H$7)</f>
        <v>147928000</v>
      </c>
      <c r="BLU24" s="1">
        <f>LOOKUP($A24,'DMG Tables'!$P$2:$P$35,'DMG Tables'!$O$2:$O$35)*BLU$1*LOOKUP(BLU$1,'DMG Tables'!$G$2:$G$7,'DMG Tables'!$H$2:$H$7)</f>
        <v>148016000</v>
      </c>
      <c r="BLV24" s="1">
        <f>LOOKUP($A24,'DMG Tables'!$P$2:$P$35,'DMG Tables'!$O$2:$O$35)*BLV$1*LOOKUP(BLV$1,'DMG Tables'!$G$2:$G$7,'DMG Tables'!$H$2:$H$7)</f>
        <v>148104000</v>
      </c>
      <c r="BLW24" s="1">
        <f>LOOKUP($A24,'DMG Tables'!$P$2:$P$35,'DMG Tables'!$O$2:$O$35)*BLW$1*LOOKUP(BLW$1,'DMG Tables'!$G$2:$G$7,'DMG Tables'!$H$2:$H$7)</f>
        <v>148192000</v>
      </c>
      <c r="BLX24" s="1">
        <f>LOOKUP($A24,'DMG Tables'!$P$2:$P$35,'DMG Tables'!$O$2:$O$35)*BLX$1*LOOKUP(BLX$1,'DMG Tables'!$G$2:$G$7,'DMG Tables'!$H$2:$H$7)</f>
        <v>148280000</v>
      </c>
      <c r="BLY24" s="1">
        <f>LOOKUP($A24,'DMG Tables'!$P$2:$P$35,'DMG Tables'!$O$2:$O$35)*BLY$1*LOOKUP(BLY$1,'DMG Tables'!$G$2:$G$7,'DMG Tables'!$H$2:$H$7)</f>
        <v>148368000</v>
      </c>
      <c r="BLZ24" s="1">
        <f>LOOKUP($A24,'DMG Tables'!$P$2:$P$35,'DMG Tables'!$O$2:$O$35)*BLZ$1*LOOKUP(BLZ$1,'DMG Tables'!$G$2:$G$7,'DMG Tables'!$H$2:$H$7)</f>
        <v>148456000</v>
      </c>
      <c r="BMA24" s="1">
        <f>LOOKUP($A24,'DMG Tables'!$P$2:$P$35,'DMG Tables'!$O$2:$O$35)*BMA$1*LOOKUP(BMA$1,'DMG Tables'!$G$2:$G$7,'DMG Tables'!$H$2:$H$7)</f>
        <v>148544000</v>
      </c>
      <c r="BMB24" s="1">
        <f>LOOKUP($A24,'DMG Tables'!$P$2:$P$35,'DMG Tables'!$O$2:$O$35)*BMB$1*LOOKUP(BMB$1,'DMG Tables'!$G$2:$G$7,'DMG Tables'!$H$2:$H$7)</f>
        <v>148632000</v>
      </c>
      <c r="BMC24" s="1">
        <f>LOOKUP($A24,'DMG Tables'!$P$2:$P$35,'DMG Tables'!$O$2:$O$35)*BMC$1*LOOKUP(BMC$1,'DMG Tables'!$G$2:$G$7,'DMG Tables'!$H$2:$H$7)</f>
        <v>148720000</v>
      </c>
      <c r="BMD24" s="1">
        <f>LOOKUP($A24,'DMG Tables'!$P$2:$P$35,'DMG Tables'!$O$2:$O$35)*BMD$1*LOOKUP(BMD$1,'DMG Tables'!$G$2:$G$7,'DMG Tables'!$H$2:$H$7)</f>
        <v>148808000</v>
      </c>
      <c r="BME24" s="1">
        <f>LOOKUP($A24,'DMG Tables'!$P$2:$P$35,'DMG Tables'!$O$2:$O$35)*BME$1*LOOKUP(BME$1,'DMG Tables'!$G$2:$G$7,'DMG Tables'!$H$2:$H$7)</f>
        <v>148896000</v>
      </c>
      <c r="BMF24" s="1">
        <f>LOOKUP($A24,'DMG Tables'!$P$2:$P$35,'DMG Tables'!$O$2:$O$35)*BMF$1*LOOKUP(BMF$1,'DMG Tables'!$G$2:$G$7,'DMG Tables'!$H$2:$H$7)</f>
        <v>148984000</v>
      </c>
      <c r="BMG24" s="1">
        <f>LOOKUP($A24,'DMG Tables'!$P$2:$P$35,'DMG Tables'!$O$2:$O$35)*BMG$1*LOOKUP(BMG$1,'DMG Tables'!$G$2:$G$7,'DMG Tables'!$H$2:$H$7)</f>
        <v>149072000</v>
      </c>
      <c r="BMH24" s="1">
        <f>LOOKUP($A24,'DMG Tables'!$P$2:$P$35,'DMG Tables'!$O$2:$O$35)*BMH$1*LOOKUP(BMH$1,'DMG Tables'!$G$2:$G$7,'DMG Tables'!$H$2:$H$7)</f>
        <v>149160000</v>
      </c>
      <c r="BMI24" s="1">
        <f>LOOKUP($A24,'DMG Tables'!$P$2:$P$35,'DMG Tables'!$O$2:$O$35)*BMI$1*LOOKUP(BMI$1,'DMG Tables'!$G$2:$G$7,'DMG Tables'!$H$2:$H$7)</f>
        <v>149248000</v>
      </c>
      <c r="BMJ24" s="1">
        <f>LOOKUP($A24,'DMG Tables'!$P$2:$P$35,'DMG Tables'!$O$2:$O$35)*BMJ$1*LOOKUP(BMJ$1,'DMG Tables'!$G$2:$G$7,'DMG Tables'!$H$2:$H$7)</f>
        <v>149336000</v>
      </c>
      <c r="BMK24" s="1">
        <f>LOOKUP($A24,'DMG Tables'!$P$2:$P$35,'DMG Tables'!$O$2:$O$35)*BMK$1*LOOKUP(BMK$1,'DMG Tables'!$G$2:$G$7,'DMG Tables'!$H$2:$H$7)</f>
        <v>149424000</v>
      </c>
      <c r="BML24" s="1">
        <f>LOOKUP($A24,'DMG Tables'!$P$2:$P$35,'DMG Tables'!$O$2:$O$35)*BML$1*LOOKUP(BML$1,'DMG Tables'!$G$2:$G$7,'DMG Tables'!$H$2:$H$7)</f>
        <v>149512000</v>
      </c>
      <c r="BMM24" s="1">
        <f>LOOKUP($A24,'DMG Tables'!$P$2:$P$35,'DMG Tables'!$O$2:$O$35)*BMM$1*LOOKUP(BMM$1,'DMG Tables'!$G$2:$G$7,'DMG Tables'!$H$2:$H$7)</f>
        <v>149600000</v>
      </c>
      <c r="BMN24" s="1">
        <f>LOOKUP($A24,'DMG Tables'!$P$2:$P$35,'DMG Tables'!$O$2:$O$35)*BMN$1*LOOKUP(BMN$1,'DMG Tables'!$G$2:$G$7,'DMG Tables'!$H$2:$H$7)</f>
        <v>149688000</v>
      </c>
      <c r="BMO24" s="1">
        <f>LOOKUP($A24,'DMG Tables'!$P$2:$P$35,'DMG Tables'!$O$2:$O$35)*BMO$1*LOOKUP(BMO$1,'DMG Tables'!$G$2:$G$7,'DMG Tables'!$H$2:$H$7)</f>
        <v>149776000</v>
      </c>
      <c r="BMP24" s="1">
        <f>LOOKUP($A24,'DMG Tables'!$P$2:$P$35,'DMG Tables'!$O$2:$O$35)*BMP$1*LOOKUP(BMP$1,'DMG Tables'!$G$2:$G$7,'DMG Tables'!$H$2:$H$7)</f>
        <v>149864000</v>
      </c>
      <c r="BMQ24" s="1">
        <f>LOOKUP($A24,'DMG Tables'!$P$2:$P$35,'DMG Tables'!$O$2:$O$35)*BMQ$1*LOOKUP(BMQ$1,'DMG Tables'!$G$2:$G$7,'DMG Tables'!$H$2:$H$7)</f>
        <v>149952000</v>
      </c>
      <c r="BMR24" s="1">
        <f>LOOKUP($A24,'DMG Tables'!$P$2:$P$35,'DMG Tables'!$O$2:$O$35)*BMR$1*LOOKUP(BMR$1,'DMG Tables'!$G$2:$G$7,'DMG Tables'!$H$2:$H$7)</f>
        <v>150040000</v>
      </c>
      <c r="BMS24" s="1">
        <f>LOOKUP($A24,'DMG Tables'!$P$2:$P$35,'DMG Tables'!$O$2:$O$35)*BMS$1*LOOKUP(BMS$1,'DMG Tables'!$G$2:$G$7,'DMG Tables'!$H$2:$H$7)</f>
        <v>150128000</v>
      </c>
      <c r="BMT24" s="1">
        <f>LOOKUP($A24,'DMG Tables'!$P$2:$P$35,'DMG Tables'!$O$2:$O$35)*BMT$1*LOOKUP(BMT$1,'DMG Tables'!$G$2:$G$7,'DMG Tables'!$H$2:$H$7)</f>
        <v>150216000</v>
      </c>
      <c r="BMU24" s="1">
        <f>LOOKUP($A24,'DMG Tables'!$P$2:$P$35,'DMG Tables'!$O$2:$O$35)*BMU$1*LOOKUP(BMU$1,'DMG Tables'!$G$2:$G$7,'DMG Tables'!$H$2:$H$7)</f>
        <v>150304000</v>
      </c>
      <c r="BMV24" s="1">
        <f>LOOKUP($A24,'DMG Tables'!$P$2:$P$35,'DMG Tables'!$O$2:$O$35)*BMV$1*LOOKUP(BMV$1,'DMG Tables'!$G$2:$G$7,'DMG Tables'!$H$2:$H$7)</f>
        <v>150392000</v>
      </c>
      <c r="BMW24" s="1">
        <f>LOOKUP($A24,'DMG Tables'!$P$2:$P$35,'DMG Tables'!$O$2:$O$35)*BMW$1*LOOKUP(BMW$1,'DMG Tables'!$G$2:$G$7,'DMG Tables'!$H$2:$H$7)</f>
        <v>150480000</v>
      </c>
      <c r="BMX24" s="1">
        <f>LOOKUP($A24,'DMG Tables'!$P$2:$P$35,'DMG Tables'!$O$2:$O$35)*BMX$1*LOOKUP(BMX$1,'DMG Tables'!$G$2:$G$7,'DMG Tables'!$H$2:$H$7)</f>
        <v>150568000</v>
      </c>
      <c r="BMY24" s="1">
        <f>LOOKUP($A24,'DMG Tables'!$P$2:$P$35,'DMG Tables'!$O$2:$O$35)*BMY$1*LOOKUP(BMY$1,'DMG Tables'!$G$2:$G$7,'DMG Tables'!$H$2:$H$7)</f>
        <v>150656000</v>
      </c>
      <c r="BMZ24" s="1">
        <f>LOOKUP($A24,'DMG Tables'!$P$2:$P$35,'DMG Tables'!$O$2:$O$35)*BMZ$1*LOOKUP(BMZ$1,'DMG Tables'!$G$2:$G$7,'DMG Tables'!$H$2:$H$7)</f>
        <v>150744000</v>
      </c>
      <c r="BNA24" s="1">
        <f>LOOKUP($A24,'DMG Tables'!$P$2:$P$35,'DMG Tables'!$O$2:$O$35)*BNA$1*LOOKUP(BNA$1,'DMG Tables'!$G$2:$G$7,'DMG Tables'!$H$2:$H$7)</f>
        <v>150832000</v>
      </c>
      <c r="BNB24" s="1">
        <f>LOOKUP($A24,'DMG Tables'!$P$2:$P$35,'DMG Tables'!$O$2:$O$35)*BNB$1*LOOKUP(BNB$1,'DMG Tables'!$G$2:$G$7,'DMG Tables'!$H$2:$H$7)</f>
        <v>150920000</v>
      </c>
      <c r="BNC24" s="1">
        <f>LOOKUP($A24,'DMG Tables'!$P$2:$P$35,'DMG Tables'!$O$2:$O$35)*BNC$1*LOOKUP(BNC$1,'DMG Tables'!$G$2:$G$7,'DMG Tables'!$H$2:$H$7)</f>
        <v>151008000</v>
      </c>
      <c r="BND24" s="1">
        <f>LOOKUP($A24,'DMG Tables'!$P$2:$P$35,'DMG Tables'!$O$2:$O$35)*BND$1*LOOKUP(BND$1,'DMG Tables'!$G$2:$G$7,'DMG Tables'!$H$2:$H$7)</f>
        <v>151096000</v>
      </c>
      <c r="BNE24" s="1">
        <f>LOOKUP($A24,'DMG Tables'!$P$2:$P$35,'DMG Tables'!$O$2:$O$35)*BNE$1*LOOKUP(BNE$1,'DMG Tables'!$G$2:$G$7,'DMG Tables'!$H$2:$H$7)</f>
        <v>151184000</v>
      </c>
      <c r="BNF24" s="1">
        <f>LOOKUP($A24,'DMG Tables'!$P$2:$P$35,'DMG Tables'!$O$2:$O$35)*BNF$1*LOOKUP(BNF$1,'DMG Tables'!$G$2:$G$7,'DMG Tables'!$H$2:$H$7)</f>
        <v>151272000</v>
      </c>
      <c r="BNG24" s="1">
        <f>LOOKUP($A24,'DMG Tables'!$P$2:$P$35,'DMG Tables'!$O$2:$O$35)*BNG$1*LOOKUP(BNG$1,'DMG Tables'!$G$2:$G$7,'DMG Tables'!$H$2:$H$7)</f>
        <v>151360000</v>
      </c>
      <c r="BNH24" s="1">
        <f>LOOKUP($A24,'DMG Tables'!$P$2:$P$35,'DMG Tables'!$O$2:$O$35)*BNH$1*LOOKUP(BNH$1,'DMG Tables'!$G$2:$G$7,'DMG Tables'!$H$2:$H$7)</f>
        <v>151448000</v>
      </c>
      <c r="BNI24" s="1">
        <f>LOOKUP($A24,'DMG Tables'!$P$2:$P$35,'DMG Tables'!$O$2:$O$35)*BNI$1*LOOKUP(BNI$1,'DMG Tables'!$G$2:$G$7,'DMG Tables'!$H$2:$H$7)</f>
        <v>151536000</v>
      </c>
      <c r="BNJ24" s="1">
        <f>LOOKUP($A24,'DMG Tables'!$P$2:$P$35,'DMG Tables'!$O$2:$O$35)*BNJ$1*LOOKUP(BNJ$1,'DMG Tables'!$G$2:$G$7,'DMG Tables'!$H$2:$H$7)</f>
        <v>151624000</v>
      </c>
      <c r="BNK24" s="1">
        <f>LOOKUP($A24,'DMG Tables'!$P$2:$P$35,'DMG Tables'!$O$2:$O$35)*BNK$1*LOOKUP(BNK$1,'DMG Tables'!$G$2:$G$7,'DMG Tables'!$H$2:$H$7)</f>
        <v>151712000</v>
      </c>
      <c r="BNL24" s="1">
        <f>LOOKUP($A24,'DMG Tables'!$P$2:$P$35,'DMG Tables'!$O$2:$O$35)*BNL$1*LOOKUP(BNL$1,'DMG Tables'!$G$2:$G$7,'DMG Tables'!$H$2:$H$7)</f>
        <v>151800000</v>
      </c>
      <c r="BNM24" s="1">
        <f>LOOKUP($A24,'DMG Tables'!$P$2:$P$35,'DMG Tables'!$O$2:$O$35)*BNM$1*LOOKUP(BNM$1,'DMG Tables'!$G$2:$G$7,'DMG Tables'!$H$2:$H$7)</f>
        <v>151888000</v>
      </c>
      <c r="BNN24" s="1">
        <f>LOOKUP($A24,'DMG Tables'!$P$2:$P$35,'DMG Tables'!$O$2:$O$35)*BNN$1*LOOKUP(BNN$1,'DMG Tables'!$G$2:$G$7,'DMG Tables'!$H$2:$H$7)</f>
        <v>151976000</v>
      </c>
      <c r="BNO24" s="1">
        <f>LOOKUP($A24,'DMG Tables'!$P$2:$P$35,'DMG Tables'!$O$2:$O$35)*BNO$1*LOOKUP(BNO$1,'DMG Tables'!$G$2:$G$7,'DMG Tables'!$H$2:$H$7)</f>
        <v>152064000</v>
      </c>
      <c r="BNP24" s="1">
        <f>LOOKUP($A24,'DMG Tables'!$P$2:$P$35,'DMG Tables'!$O$2:$O$35)*BNP$1*LOOKUP(BNP$1,'DMG Tables'!$G$2:$G$7,'DMG Tables'!$H$2:$H$7)</f>
        <v>152152000</v>
      </c>
      <c r="BNQ24" s="1">
        <f>LOOKUP($A24,'DMG Tables'!$P$2:$P$35,'DMG Tables'!$O$2:$O$35)*BNQ$1*LOOKUP(BNQ$1,'DMG Tables'!$G$2:$G$7,'DMG Tables'!$H$2:$H$7)</f>
        <v>152240000</v>
      </c>
      <c r="BNR24" s="1">
        <f>LOOKUP($A24,'DMG Tables'!$P$2:$P$35,'DMG Tables'!$O$2:$O$35)*BNR$1*LOOKUP(BNR$1,'DMG Tables'!$G$2:$G$7,'DMG Tables'!$H$2:$H$7)</f>
        <v>152328000</v>
      </c>
      <c r="BNS24" s="1">
        <f>LOOKUP($A24,'DMG Tables'!$P$2:$P$35,'DMG Tables'!$O$2:$O$35)*BNS$1*LOOKUP(BNS$1,'DMG Tables'!$G$2:$G$7,'DMG Tables'!$H$2:$H$7)</f>
        <v>152416000</v>
      </c>
      <c r="BNT24" s="1">
        <f>LOOKUP($A24,'DMG Tables'!$P$2:$P$35,'DMG Tables'!$O$2:$O$35)*BNT$1*LOOKUP(BNT$1,'DMG Tables'!$G$2:$G$7,'DMG Tables'!$H$2:$H$7)</f>
        <v>152504000</v>
      </c>
      <c r="BNU24" s="1">
        <f>LOOKUP($A24,'DMG Tables'!$P$2:$P$35,'DMG Tables'!$O$2:$O$35)*BNU$1*LOOKUP(BNU$1,'DMG Tables'!$G$2:$G$7,'DMG Tables'!$H$2:$H$7)</f>
        <v>152592000</v>
      </c>
      <c r="BNV24" s="1">
        <f>LOOKUP($A24,'DMG Tables'!$P$2:$P$35,'DMG Tables'!$O$2:$O$35)*BNV$1*LOOKUP(BNV$1,'DMG Tables'!$G$2:$G$7,'DMG Tables'!$H$2:$H$7)</f>
        <v>152680000</v>
      </c>
      <c r="BNW24" s="1">
        <f>LOOKUP($A24,'DMG Tables'!$P$2:$P$35,'DMG Tables'!$O$2:$O$35)*BNW$1*LOOKUP(BNW$1,'DMG Tables'!$G$2:$G$7,'DMG Tables'!$H$2:$H$7)</f>
        <v>152768000</v>
      </c>
      <c r="BNX24" s="1">
        <f>LOOKUP($A24,'DMG Tables'!$P$2:$P$35,'DMG Tables'!$O$2:$O$35)*BNX$1*LOOKUP(BNX$1,'DMG Tables'!$G$2:$G$7,'DMG Tables'!$H$2:$H$7)</f>
        <v>152856000</v>
      </c>
      <c r="BNY24" s="1">
        <f>LOOKUP($A24,'DMG Tables'!$P$2:$P$35,'DMG Tables'!$O$2:$O$35)*BNY$1*LOOKUP(BNY$1,'DMG Tables'!$G$2:$G$7,'DMG Tables'!$H$2:$H$7)</f>
        <v>152944000</v>
      </c>
      <c r="BNZ24" s="1">
        <f>LOOKUP($A24,'DMG Tables'!$P$2:$P$35,'DMG Tables'!$O$2:$O$35)*BNZ$1*LOOKUP(BNZ$1,'DMG Tables'!$G$2:$G$7,'DMG Tables'!$H$2:$H$7)</f>
        <v>153032000</v>
      </c>
      <c r="BOA24" s="1">
        <f>LOOKUP($A24,'DMG Tables'!$P$2:$P$35,'DMG Tables'!$O$2:$O$35)*BOA$1*LOOKUP(BOA$1,'DMG Tables'!$G$2:$G$7,'DMG Tables'!$H$2:$H$7)</f>
        <v>153120000</v>
      </c>
      <c r="BOB24" s="1">
        <f>LOOKUP($A24,'DMG Tables'!$P$2:$P$35,'DMG Tables'!$O$2:$O$35)*BOB$1*LOOKUP(BOB$1,'DMG Tables'!$G$2:$G$7,'DMG Tables'!$H$2:$H$7)</f>
        <v>153208000</v>
      </c>
      <c r="BOC24" s="1">
        <f>LOOKUP($A24,'DMG Tables'!$P$2:$P$35,'DMG Tables'!$O$2:$O$35)*BOC$1*LOOKUP(BOC$1,'DMG Tables'!$G$2:$G$7,'DMG Tables'!$H$2:$H$7)</f>
        <v>153296000</v>
      </c>
      <c r="BOD24" s="1">
        <f>LOOKUP($A24,'DMG Tables'!$P$2:$P$35,'DMG Tables'!$O$2:$O$35)*BOD$1*LOOKUP(BOD$1,'DMG Tables'!$G$2:$G$7,'DMG Tables'!$H$2:$H$7)</f>
        <v>153384000</v>
      </c>
      <c r="BOE24" s="1">
        <f>LOOKUP($A24,'DMG Tables'!$P$2:$P$35,'DMG Tables'!$O$2:$O$35)*BOE$1*LOOKUP(BOE$1,'DMG Tables'!$G$2:$G$7,'DMG Tables'!$H$2:$H$7)</f>
        <v>153472000</v>
      </c>
      <c r="BOF24" s="1">
        <f>LOOKUP($A24,'DMG Tables'!$P$2:$P$35,'DMG Tables'!$O$2:$O$35)*BOF$1*LOOKUP(BOF$1,'DMG Tables'!$G$2:$G$7,'DMG Tables'!$H$2:$H$7)</f>
        <v>153560000</v>
      </c>
      <c r="BOG24" s="1">
        <f>LOOKUP($A24,'DMG Tables'!$P$2:$P$35,'DMG Tables'!$O$2:$O$35)*BOG$1*LOOKUP(BOG$1,'DMG Tables'!$G$2:$G$7,'DMG Tables'!$H$2:$H$7)</f>
        <v>153648000</v>
      </c>
      <c r="BOH24" s="1">
        <f>LOOKUP($A24,'DMG Tables'!$P$2:$P$35,'DMG Tables'!$O$2:$O$35)*BOH$1*LOOKUP(BOH$1,'DMG Tables'!$G$2:$G$7,'DMG Tables'!$H$2:$H$7)</f>
        <v>153736000</v>
      </c>
      <c r="BOI24" s="1">
        <f>LOOKUP($A24,'DMG Tables'!$P$2:$P$35,'DMG Tables'!$O$2:$O$35)*BOI$1*LOOKUP(BOI$1,'DMG Tables'!$G$2:$G$7,'DMG Tables'!$H$2:$H$7)</f>
        <v>153824000</v>
      </c>
      <c r="BOJ24" s="1">
        <f>LOOKUP($A24,'DMG Tables'!$P$2:$P$35,'DMG Tables'!$O$2:$O$35)*BOJ$1*LOOKUP(BOJ$1,'DMG Tables'!$G$2:$G$7,'DMG Tables'!$H$2:$H$7)</f>
        <v>153912000</v>
      </c>
      <c r="BOK24" s="1">
        <f>LOOKUP($A24,'DMG Tables'!$P$2:$P$35,'DMG Tables'!$O$2:$O$35)*BOK$1*LOOKUP(BOK$1,'DMG Tables'!$G$2:$G$7,'DMG Tables'!$H$2:$H$7)</f>
        <v>154000000</v>
      </c>
      <c r="BOL24" s="1">
        <f>LOOKUP($A24,'DMG Tables'!$P$2:$P$35,'DMG Tables'!$O$2:$O$35)*BOL$1*LOOKUP(BOL$1,'DMG Tables'!$G$2:$G$7,'DMG Tables'!$H$2:$H$7)</f>
        <v>154088000</v>
      </c>
      <c r="BOM24" s="1">
        <f>LOOKUP($A24,'DMG Tables'!$P$2:$P$35,'DMG Tables'!$O$2:$O$35)*BOM$1*LOOKUP(BOM$1,'DMG Tables'!$G$2:$G$7,'DMG Tables'!$H$2:$H$7)</f>
        <v>154176000</v>
      </c>
      <c r="BON24" s="1">
        <f>LOOKUP($A24,'DMG Tables'!$P$2:$P$35,'DMG Tables'!$O$2:$O$35)*BON$1*LOOKUP(BON$1,'DMG Tables'!$G$2:$G$7,'DMG Tables'!$H$2:$H$7)</f>
        <v>154264000</v>
      </c>
      <c r="BOO24" s="1">
        <f>LOOKUP($A24,'DMG Tables'!$P$2:$P$35,'DMG Tables'!$O$2:$O$35)*BOO$1*LOOKUP(BOO$1,'DMG Tables'!$G$2:$G$7,'DMG Tables'!$H$2:$H$7)</f>
        <v>154352000</v>
      </c>
      <c r="BOP24" s="1">
        <f>LOOKUP($A24,'DMG Tables'!$P$2:$P$35,'DMG Tables'!$O$2:$O$35)*BOP$1*LOOKUP(BOP$1,'DMG Tables'!$G$2:$G$7,'DMG Tables'!$H$2:$H$7)</f>
        <v>154440000</v>
      </c>
      <c r="BOQ24" s="1">
        <f>LOOKUP($A24,'DMG Tables'!$P$2:$P$35,'DMG Tables'!$O$2:$O$35)*BOQ$1*LOOKUP(BOQ$1,'DMG Tables'!$G$2:$G$7,'DMG Tables'!$H$2:$H$7)</f>
        <v>154528000</v>
      </c>
      <c r="BOR24" s="1">
        <f>LOOKUP($A24,'DMG Tables'!$P$2:$P$35,'DMG Tables'!$O$2:$O$35)*BOR$1*LOOKUP(BOR$1,'DMG Tables'!$G$2:$G$7,'DMG Tables'!$H$2:$H$7)</f>
        <v>154616000</v>
      </c>
      <c r="BOS24" s="1">
        <f>LOOKUP($A24,'DMG Tables'!$P$2:$P$35,'DMG Tables'!$O$2:$O$35)*BOS$1*LOOKUP(BOS$1,'DMG Tables'!$G$2:$G$7,'DMG Tables'!$H$2:$H$7)</f>
        <v>154704000</v>
      </c>
      <c r="BOT24" s="1">
        <f>LOOKUP($A24,'DMG Tables'!$P$2:$P$35,'DMG Tables'!$O$2:$O$35)*BOT$1*LOOKUP(BOT$1,'DMG Tables'!$G$2:$G$7,'DMG Tables'!$H$2:$H$7)</f>
        <v>154792000</v>
      </c>
      <c r="BOU24" s="1">
        <f>LOOKUP($A24,'DMG Tables'!$P$2:$P$35,'DMG Tables'!$O$2:$O$35)*BOU$1*LOOKUP(BOU$1,'DMG Tables'!$G$2:$G$7,'DMG Tables'!$H$2:$H$7)</f>
        <v>154880000</v>
      </c>
      <c r="BOV24" s="1">
        <f>LOOKUP($A24,'DMG Tables'!$P$2:$P$35,'DMG Tables'!$O$2:$O$35)*BOV$1*LOOKUP(BOV$1,'DMG Tables'!$G$2:$G$7,'DMG Tables'!$H$2:$H$7)</f>
        <v>154968000</v>
      </c>
      <c r="BOW24" s="1">
        <f>LOOKUP($A24,'DMG Tables'!$P$2:$P$35,'DMG Tables'!$O$2:$O$35)*BOW$1*LOOKUP(BOW$1,'DMG Tables'!$G$2:$G$7,'DMG Tables'!$H$2:$H$7)</f>
        <v>155056000</v>
      </c>
      <c r="BOX24" s="1">
        <f>LOOKUP($A24,'DMG Tables'!$P$2:$P$35,'DMG Tables'!$O$2:$O$35)*BOX$1*LOOKUP(BOX$1,'DMG Tables'!$G$2:$G$7,'DMG Tables'!$H$2:$H$7)</f>
        <v>155144000</v>
      </c>
      <c r="BOY24" s="1">
        <f>LOOKUP($A24,'DMG Tables'!$P$2:$P$35,'DMG Tables'!$O$2:$O$35)*BOY$1*LOOKUP(BOY$1,'DMG Tables'!$G$2:$G$7,'DMG Tables'!$H$2:$H$7)</f>
        <v>155232000</v>
      </c>
      <c r="BOZ24" s="1">
        <f>LOOKUP($A24,'DMG Tables'!$P$2:$P$35,'DMG Tables'!$O$2:$O$35)*BOZ$1*LOOKUP(BOZ$1,'DMG Tables'!$G$2:$G$7,'DMG Tables'!$H$2:$H$7)</f>
        <v>155320000</v>
      </c>
      <c r="BPA24" s="1">
        <f>LOOKUP($A24,'DMG Tables'!$P$2:$P$35,'DMG Tables'!$O$2:$O$35)*BPA$1*LOOKUP(BPA$1,'DMG Tables'!$G$2:$G$7,'DMG Tables'!$H$2:$H$7)</f>
        <v>155408000</v>
      </c>
      <c r="BPB24" s="1">
        <f>LOOKUP($A24,'DMG Tables'!$P$2:$P$35,'DMG Tables'!$O$2:$O$35)*BPB$1*LOOKUP(BPB$1,'DMG Tables'!$G$2:$G$7,'DMG Tables'!$H$2:$H$7)</f>
        <v>155496000</v>
      </c>
      <c r="BPC24" s="1">
        <f>LOOKUP($A24,'DMG Tables'!$P$2:$P$35,'DMG Tables'!$O$2:$O$35)*BPC$1*LOOKUP(BPC$1,'DMG Tables'!$G$2:$G$7,'DMG Tables'!$H$2:$H$7)</f>
        <v>155584000</v>
      </c>
      <c r="BPD24" s="1">
        <f>LOOKUP($A24,'DMG Tables'!$P$2:$P$35,'DMG Tables'!$O$2:$O$35)*BPD$1*LOOKUP(BPD$1,'DMG Tables'!$G$2:$G$7,'DMG Tables'!$H$2:$H$7)</f>
        <v>155672000</v>
      </c>
      <c r="BPE24" s="1">
        <f>LOOKUP($A24,'DMG Tables'!$P$2:$P$35,'DMG Tables'!$O$2:$O$35)*BPE$1*LOOKUP(BPE$1,'DMG Tables'!$G$2:$G$7,'DMG Tables'!$H$2:$H$7)</f>
        <v>155760000</v>
      </c>
      <c r="BPF24" s="1">
        <f>LOOKUP($A24,'DMG Tables'!$P$2:$P$35,'DMG Tables'!$O$2:$O$35)*BPF$1*LOOKUP(BPF$1,'DMG Tables'!$G$2:$G$7,'DMG Tables'!$H$2:$H$7)</f>
        <v>155848000</v>
      </c>
      <c r="BPG24" s="1">
        <f>LOOKUP($A24,'DMG Tables'!$P$2:$P$35,'DMG Tables'!$O$2:$O$35)*BPG$1*LOOKUP(BPG$1,'DMG Tables'!$G$2:$G$7,'DMG Tables'!$H$2:$H$7)</f>
        <v>155936000</v>
      </c>
      <c r="BPH24" s="1">
        <f>LOOKUP($A24,'DMG Tables'!$P$2:$P$35,'DMG Tables'!$O$2:$O$35)*BPH$1*LOOKUP(BPH$1,'DMG Tables'!$G$2:$G$7,'DMG Tables'!$H$2:$H$7)</f>
        <v>156024000</v>
      </c>
      <c r="BPI24" s="1">
        <f>LOOKUP($A24,'DMG Tables'!$P$2:$P$35,'DMG Tables'!$O$2:$O$35)*BPI$1*LOOKUP(BPI$1,'DMG Tables'!$G$2:$G$7,'DMG Tables'!$H$2:$H$7)</f>
        <v>156112000</v>
      </c>
      <c r="BPJ24" s="1">
        <f>LOOKUP($A24,'DMG Tables'!$P$2:$P$35,'DMG Tables'!$O$2:$O$35)*BPJ$1*LOOKUP(BPJ$1,'DMG Tables'!$G$2:$G$7,'DMG Tables'!$H$2:$H$7)</f>
        <v>156200000</v>
      </c>
      <c r="BPK24" s="1">
        <f>LOOKUP($A24,'DMG Tables'!$P$2:$P$35,'DMG Tables'!$O$2:$O$35)*BPK$1*LOOKUP(BPK$1,'DMG Tables'!$G$2:$G$7,'DMG Tables'!$H$2:$H$7)</f>
        <v>156288000</v>
      </c>
      <c r="BPL24" s="1">
        <f>LOOKUP($A24,'DMG Tables'!$P$2:$P$35,'DMG Tables'!$O$2:$O$35)*BPL$1*LOOKUP(BPL$1,'DMG Tables'!$G$2:$G$7,'DMG Tables'!$H$2:$H$7)</f>
        <v>156376000</v>
      </c>
      <c r="BPM24" s="1">
        <f>LOOKUP($A24,'DMG Tables'!$P$2:$P$35,'DMG Tables'!$O$2:$O$35)*BPM$1*LOOKUP(BPM$1,'DMG Tables'!$G$2:$G$7,'DMG Tables'!$H$2:$H$7)</f>
        <v>156464000</v>
      </c>
      <c r="BPN24" s="1">
        <f>LOOKUP($A24,'DMG Tables'!$P$2:$P$35,'DMG Tables'!$O$2:$O$35)*BPN$1*LOOKUP(BPN$1,'DMG Tables'!$G$2:$G$7,'DMG Tables'!$H$2:$H$7)</f>
        <v>156552000</v>
      </c>
      <c r="BPO24" s="1">
        <f>LOOKUP($A24,'DMG Tables'!$P$2:$P$35,'DMG Tables'!$O$2:$O$35)*BPO$1*LOOKUP(BPO$1,'DMG Tables'!$G$2:$G$7,'DMG Tables'!$H$2:$H$7)</f>
        <v>156640000</v>
      </c>
      <c r="BPP24" s="1">
        <f>LOOKUP($A24,'DMG Tables'!$P$2:$P$35,'DMG Tables'!$O$2:$O$35)*BPP$1*LOOKUP(BPP$1,'DMG Tables'!$G$2:$G$7,'DMG Tables'!$H$2:$H$7)</f>
        <v>156728000</v>
      </c>
      <c r="BPQ24" s="1">
        <f>LOOKUP($A24,'DMG Tables'!$P$2:$P$35,'DMG Tables'!$O$2:$O$35)*BPQ$1*LOOKUP(BPQ$1,'DMG Tables'!$G$2:$G$7,'DMG Tables'!$H$2:$H$7)</f>
        <v>156816000</v>
      </c>
      <c r="BPR24" s="1">
        <f>LOOKUP($A24,'DMG Tables'!$P$2:$P$35,'DMG Tables'!$O$2:$O$35)*BPR$1*LOOKUP(BPR$1,'DMG Tables'!$G$2:$G$7,'DMG Tables'!$H$2:$H$7)</f>
        <v>156904000</v>
      </c>
      <c r="BPS24" s="1">
        <f>LOOKUP($A24,'DMG Tables'!$P$2:$P$35,'DMG Tables'!$O$2:$O$35)*BPS$1*LOOKUP(BPS$1,'DMG Tables'!$G$2:$G$7,'DMG Tables'!$H$2:$H$7)</f>
        <v>156992000</v>
      </c>
      <c r="BPT24" s="1">
        <f>LOOKUP($A24,'DMG Tables'!$P$2:$P$35,'DMG Tables'!$O$2:$O$35)*BPT$1*LOOKUP(BPT$1,'DMG Tables'!$G$2:$G$7,'DMG Tables'!$H$2:$H$7)</f>
        <v>157080000</v>
      </c>
      <c r="BPU24" s="1">
        <f>LOOKUP($A24,'DMG Tables'!$P$2:$P$35,'DMG Tables'!$O$2:$O$35)*BPU$1*LOOKUP(BPU$1,'DMG Tables'!$G$2:$G$7,'DMG Tables'!$H$2:$H$7)</f>
        <v>157168000</v>
      </c>
      <c r="BPV24" s="1">
        <f>LOOKUP($A24,'DMG Tables'!$P$2:$P$35,'DMG Tables'!$O$2:$O$35)*BPV$1*LOOKUP(BPV$1,'DMG Tables'!$G$2:$G$7,'DMG Tables'!$H$2:$H$7)</f>
        <v>157256000</v>
      </c>
      <c r="BPW24" s="1">
        <f>LOOKUP($A24,'DMG Tables'!$P$2:$P$35,'DMG Tables'!$O$2:$O$35)*BPW$1*LOOKUP(BPW$1,'DMG Tables'!$G$2:$G$7,'DMG Tables'!$H$2:$H$7)</f>
        <v>157344000</v>
      </c>
      <c r="BPX24" s="1">
        <f>LOOKUP($A24,'DMG Tables'!$P$2:$P$35,'DMG Tables'!$O$2:$O$35)*BPX$1*LOOKUP(BPX$1,'DMG Tables'!$G$2:$G$7,'DMG Tables'!$H$2:$H$7)</f>
        <v>157432000</v>
      </c>
      <c r="BPY24" s="1">
        <f>LOOKUP($A24,'DMG Tables'!$P$2:$P$35,'DMG Tables'!$O$2:$O$35)*BPY$1*LOOKUP(BPY$1,'DMG Tables'!$G$2:$G$7,'DMG Tables'!$H$2:$H$7)</f>
        <v>157520000</v>
      </c>
      <c r="BPZ24" s="1">
        <f>LOOKUP($A24,'DMG Tables'!$P$2:$P$35,'DMG Tables'!$O$2:$O$35)*BPZ$1*LOOKUP(BPZ$1,'DMG Tables'!$G$2:$G$7,'DMG Tables'!$H$2:$H$7)</f>
        <v>157608000</v>
      </c>
      <c r="BQA24" s="1">
        <f>LOOKUP($A24,'DMG Tables'!$P$2:$P$35,'DMG Tables'!$O$2:$O$35)*BQA$1*LOOKUP(BQA$1,'DMG Tables'!$G$2:$G$7,'DMG Tables'!$H$2:$H$7)</f>
        <v>157696000</v>
      </c>
      <c r="BQB24" s="1">
        <f>LOOKUP($A24,'DMG Tables'!$P$2:$P$35,'DMG Tables'!$O$2:$O$35)*BQB$1*LOOKUP(BQB$1,'DMG Tables'!$G$2:$G$7,'DMG Tables'!$H$2:$H$7)</f>
        <v>157784000</v>
      </c>
      <c r="BQC24" s="1">
        <f>LOOKUP($A24,'DMG Tables'!$P$2:$P$35,'DMG Tables'!$O$2:$O$35)*BQC$1*LOOKUP(BQC$1,'DMG Tables'!$G$2:$G$7,'DMG Tables'!$H$2:$H$7)</f>
        <v>157872000</v>
      </c>
      <c r="BQD24" s="1">
        <f>LOOKUP($A24,'DMG Tables'!$P$2:$P$35,'DMG Tables'!$O$2:$O$35)*BQD$1*LOOKUP(BQD$1,'DMG Tables'!$G$2:$G$7,'DMG Tables'!$H$2:$H$7)</f>
        <v>157960000</v>
      </c>
      <c r="BQE24" s="1">
        <f>LOOKUP($A24,'DMG Tables'!$P$2:$P$35,'DMG Tables'!$O$2:$O$35)*BQE$1*LOOKUP(BQE$1,'DMG Tables'!$G$2:$G$7,'DMG Tables'!$H$2:$H$7)</f>
        <v>158048000</v>
      </c>
      <c r="BQF24" s="1">
        <f>LOOKUP($A24,'DMG Tables'!$P$2:$P$35,'DMG Tables'!$O$2:$O$35)*BQF$1*LOOKUP(BQF$1,'DMG Tables'!$G$2:$G$7,'DMG Tables'!$H$2:$H$7)</f>
        <v>158136000</v>
      </c>
      <c r="BQG24" s="1">
        <f>LOOKUP($A24,'DMG Tables'!$P$2:$P$35,'DMG Tables'!$O$2:$O$35)*BQG$1*LOOKUP(BQG$1,'DMG Tables'!$G$2:$G$7,'DMG Tables'!$H$2:$H$7)</f>
        <v>158224000</v>
      </c>
      <c r="BQH24" s="1">
        <f>LOOKUP($A24,'DMG Tables'!$P$2:$P$35,'DMG Tables'!$O$2:$O$35)*BQH$1*LOOKUP(BQH$1,'DMG Tables'!$G$2:$G$7,'DMG Tables'!$H$2:$H$7)</f>
        <v>158312000</v>
      </c>
      <c r="BQI24" s="1">
        <f>LOOKUP($A24,'DMG Tables'!$P$2:$P$35,'DMG Tables'!$O$2:$O$35)*BQI$1*LOOKUP(BQI$1,'DMG Tables'!$G$2:$G$7,'DMG Tables'!$H$2:$H$7)</f>
        <v>158400000</v>
      </c>
      <c r="BQJ24" s="1">
        <f>LOOKUP($A24,'DMG Tables'!$P$2:$P$35,'DMG Tables'!$O$2:$O$35)*BQJ$1*LOOKUP(BQJ$1,'DMG Tables'!$G$2:$G$7,'DMG Tables'!$H$2:$H$7)</f>
        <v>158488000</v>
      </c>
      <c r="BQK24" s="1">
        <f>LOOKUP($A24,'DMG Tables'!$P$2:$P$35,'DMG Tables'!$O$2:$O$35)*BQK$1*LOOKUP(BQK$1,'DMG Tables'!$G$2:$G$7,'DMG Tables'!$H$2:$H$7)</f>
        <v>158576000</v>
      </c>
      <c r="BQL24" s="1">
        <f>LOOKUP($A24,'DMG Tables'!$P$2:$P$35,'DMG Tables'!$O$2:$O$35)*BQL$1*LOOKUP(BQL$1,'DMG Tables'!$G$2:$G$7,'DMG Tables'!$H$2:$H$7)</f>
        <v>158664000</v>
      </c>
      <c r="BQM24" s="1">
        <f>LOOKUP($A24,'DMG Tables'!$P$2:$P$35,'DMG Tables'!$O$2:$O$35)*BQM$1*LOOKUP(BQM$1,'DMG Tables'!$G$2:$G$7,'DMG Tables'!$H$2:$H$7)</f>
        <v>158752000</v>
      </c>
      <c r="BQN24" s="1">
        <f>LOOKUP($A24,'DMG Tables'!$P$2:$P$35,'DMG Tables'!$O$2:$O$35)*BQN$1*LOOKUP(BQN$1,'DMG Tables'!$G$2:$G$7,'DMG Tables'!$H$2:$H$7)</f>
        <v>158840000</v>
      </c>
      <c r="BQO24" s="1">
        <f>LOOKUP($A24,'DMG Tables'!$P$2:$P$35,'DMG Tables'!$O$2:$O$35)*BQO$1*LOOKUP(BQO$1,'DMG Tables'!$G$2:$G$7,'DMG Tables'!$H$2:$H$7)</f>
        <v>158928000</v>
      </c>
      <c r="BQP24" s="1">
        <f>LOOKUP($A24,'DMG Tables'!$P$2:$P$35,'DMG Tables'!$O$2:$O$35)*BQP$1*LOOKUP(BQP$1,'DMG Tables'!$G$2:$G$7,'DMG Tables'!$H$2:$H$7)</f>
        <v>159016000</v>
      </c>
      <c r="BQQ24" s="1">
        <f>LOOKUP($A24,'DMG Tables'!$P$2:$P$35,'DMG Tables'!$O$2:$O$35)*BQQ$1*LOOKUP(BQQ$1,'DMG Tables'!$G$2:$G$7,'DMG Tables'!$H$2:$H$7)</f>
        <v>159104000</v>
      </c>
      <c r="BQR24" s="1">
        <f>LOOKUP($A24,'DMG Tables'!$P$2:$P$35,'DMG Tables'!$O$2:$O$35)*BQR$1*LOOKUP(BQR$1,'DMG Tables'!$G$2:$G$7,'DMG Tables'!$H$2:$H$7)</f>
        <v>159192000</v>
      </c>
      <c r="BQS24" s="1">
        <f>LOOKUP($A24,'DMG Tables'!$P$2:$P$35,'DMG Tables'!$O$2:$O$35)*BQS$1*LOOKUP(BQS$1,'DMG Tables'!$G$2:$G$7,'DMG Tables'!$H$2:$H$7)</f>
        <v>159280000</v>
      </c>
      <c r="BQT24" s="1">
        <f>LOOKUP($A24,'DMG Tables'!$P$2:$P$35,'DMG Tables'!$O$2:$O$35)*BQT$1*LOOKUP(BQT$1,'DMG Tables'!$G$2:$G$7,'DMG Tables'!$H$2:$H$7)</f>
        <v>159368000</v>
      </c>
      <c r="BQU24" s="1">
        <f>LOOKUP($A24,'DMG Tables'!$P$2:$P$35,'DMG Tables'!$O$2:$O$35)*BQU$1*LOOKUP(BQU$1,'DMG Tables'!$G$2:$G$7,'DMG Tables'!$H$2:$H$7)</f>
        <v>159456000</v>
      </c>
      <c r="BQV24" s="1">
        <f>LOOKUP($A24,'DMG Tables'!$P$2:$P$35,'DMG Tables'!$O$2:$O$35)*BQV$1*LOOKUP(BQV$1,'DMG Tables'!$G$2:$G$7,'DMG Tables'!$H$2:$H$7)</f>
        <v>159544000</v>
      </c>
      <c r="BQW24" s="1">
        <f>LOOKUP($A24,'DMG Tables'!$P$2:$P$35,'DMG Tables'!$O$2:$O$35)*BQW$1*LOOKUP(BQW$1,'DMG Tables'!$G$2:$G$7,'DMG Tables'!$H$2:$H$7)</f>
        <v>159632000</v>
      </c>
      <c r="BQX24" s="1">
        <f>LOOKUP($A24,'DMG Tables'!$P$2:$P$35,'DMG Tables'!$O$2:$O$35)*BQX$1*LOOKUP(BQX$1,'DMG Tables'!$G$2:$G$7,'DMG Tables'!$H$2:$H$7)</f>
        <v>159720000</v>
      </c>
      <c r="BQY24" s="1">
        <f>LOOKUP($A24,'DMG Tables'!$P$2:$P$35,'DMG Tables'!$O$2:$O$35)*BQY$1*LOOKUP(BQY$1,'DMG Tables'!$G$2:$G$7,'DMG Tables'!$H$2:$H$7)</f>
        <v>159808000</v>
      </c>
      <c r="BQZ24" s="1">
        <f>LOOKUP($A24,'DMG Tables'!$P$2:$P$35,'DMG Tables'!$O$2:$O$35)*BQZ$1*LOOKUP(BQZ$1,'DMG Tables'!$G$2:$G$7,'DMG Tables'!$H$2:$H$7)</f>
        <v>159896000</v>
      </c>
      <c r="BRA24" s="1">
        <f>LOOKUP($A24,'DMG Tables'!$P$2:$P$35,'DMG Tables'!$O$2:$O$35)*BRA$1*LOOKUP(BRA$1,'DMG Tables'!$G$2:$G$7,'DMG Tables'!$H$2:$H$7)</f>
        <v>159984000</v>
      </c>
      <c r="BRB24" s="1">
        <f>LOOKUP($A24,'DMG Tables'!$P$2:$P$35,'DMG Tables'!$O$2:$O$35)*BRB$1*LOOKUP(BRB$1,'DMG Tables'!$G$2:$G$7,'DMG Tables'!$H$2:$H$7)</f>
        <v>160072000</v>
      </c>
      <c r="BRC24" s="1">
        <f>LOOKUP($A24,'DMG Tables'!$P$2:$P$35,'DMG Tables'!$O$2:$O$35)*BRC$1*LOOKUP(BRC$1,'DMG Tables'!$G$2:$G$7,'DMG Tables'!$H$2:$H$7)</f>
        <v>160160000</v>
      </c>
      <c r="BRD24" s="1">
        <f>LOOKUP($A24,'DMG Tables'!$P$2:$P$35,'DMG Tables'!$O$2:$O$35)*BRD$1*LOOKUP(BRD$1,'DMG Tables'!$G$2:$G$7,'DMG Tables'!$H$2:$H$7)</f>
        <v>160248000</v>
      </c>
      <c r="BRE24" s="1">
        <f>LOOKUP($A24,'DMG Tables'!$P$2:$P$35,'DMG Tables'!$O$2:$O$35)*BRE$1*LOOKUP(BRE$1,'DMG Tables'!$G$2:$G$7,'DMG Tables'!$H$2:$H$7)</f>
        <v>160336000</v>
      </c>
      <c r="BRF24" s="1">
        <f>LOOKUP($A24,'DMG Tables'!$P$2:$P$35,'DMG Tables'!$O$2:$O$35)*BRF$1*LOOKUP(BRF$1,'DMG Tables'!$G$2:$G$7,'DMG Tables'!$H$2:$H$7)</f>
        <v>160424000</v>
      </c>
      <c r="BRG24" s="1">
        <f>LOOKUP($A24,'DMG Tables'!$P$2:$P$35,'DMG Tables'!$O$2:$O$35)*BRG$1*LOOKUP(BRG$1,'DMG Tables'!$G$2:$G$7,'DMG Tables'!$H$2:$H$7)</f>
        <v>160512000</v>
      </c>
      <c r="BRH24" s="1">
        <f>LOOKUP($A24,'DMG Tables'!$P$2:$P$35,'DMG Tables'!$O$2:$O$35)*BRH$1*LOOKUP(BRH$1,'DMG Tables'!$G$2:$G$7,'DMG Tables'!$H$2:$H$7)</f>
        <v>160600000</v>
      </c>
      <c r="BRI24" s="1">
        <f>LOOKUP($A24,'DMG Tables'!$P$2:$P$35,'DMG Tables'!$O$2:$O$35)*BRI$1*LOOKUP(BRI$1,'DMG Tables'!$G$2:$G$7,'DMG Tables'!$H$2:$H$7)</f>
        <v>160688000</v>
      </c>
      <c r="BRJ24" s="1">
        <f>LOOKUP($A24,'DMG Tables'!$P$2:$P$35,'DMG Tables'!$O$2:$O$35)*BRJ$1*LOOKUP(BRJ$1,'DMG Tables'!$G$2:$G$7,'DMG Tables'!$H$2:$H$7)</f>
        <v>160776000</v>
      </c>
      <c r="BRK24" s="1">
        <f>LOOKUP($A24,'DMG Tables'!$P$2:$P$35,'DMG Tables'!$O$2:$O$35)*BRK$1*LOOKUP(BRK$1,'DMG Tables'!$G$2:$G$7,'DMG Tables'!$H$2:$H$7)</f>
        <v>160864000</v>
      </c>
      <c r="BRL24" s="1">
        <f>LOOKUP($A24,'DMG Tables'!$P$2:$P$35,'DMG Tables'!$O$2:$O$35)*BRL$1*LOOKUP(BRL$1,'DMG Tables'!$G$2:$G$7,'DMG Tables'!$H$2:$H$7)</f>
        <v>160952000</v>
      </c>
      <c r="BRM24" s="1">
        <f>LOOKUP($A24,'DMG Tables'!$P$2:$P$35,'DMG Tables'!$O$2:$O$35)*BRM$1*LOOKUP(BRM$1,'DMG Tables'!$G$2:$G$7,'DMG Tables'!$H$2:$H$7)</f>
        <v>161040000</v>
      </c>
      <c r="BRN24" s="1">
        <f>LOOKUP($A24,'DMG Tables'!$P$2:$P$35,'DMG Tables'!$O$2:$O$35)*BRN$1*LOOKUP(BRN$1,'DMG Tables'!$G$2:$G$7,'DMG Tables'!$H$2:$H$7)</f>
        <v>161128000</v>
      </c>
      <c r="BRO24" s="1">
        <f>LOOKUP($A24,'DMG Tables'!$P$2:$P$35,'DMG Tables'!$O$2:$O$35)*BRO$1*LOOKUP(BRO$1,'DMG Tables'!$G$2:$G$7,'DMG Tables'!$H$2:$H$7)</f>
        <v>161216000</v>
      </c>
      <c r="BRP24" s="1">
        <f>LOOKUP($A24,'DMG Tables'!$P$2:$P$35,'DMG Tables'!$O$2:$O$35)*BRP$1*LOOKUP(BRP$1,'DMG Tables'!$G$2:$G$7,'DMG Tables'!$H$2:$H$7)</f>
        <v>161304000</v>
      </c>
      <c r="BRQ24" s="1">
        <f>LOOKUP($A24,'DMG Tables'!$P$2:$P$35,'DMG Tables'!$O$2:$O$35)*BRQ$1*LOOKUP(BRQ$1,'DMG Tables'!$G$2:$G$7,'DMG Tables'!$H$2:$H$7)</f>
        <v>161392000</v>
      </c>
      <c r="BRR24" s="1">
        <f>LOOKUP($A24,'DMG Tables'!$P$2:$P$35,'DMG Tables'!$O$2:$O$35)*BRR$1*LOOKUP(BRR$1,'DMG Tables'!$G$2:$G$7,'DMG Tables'!$H$2:$H$7)</f>
        <v>161480000</v>
      </c>
      <c r="BRS24" s="1">
        <f>LOOKUP($A24,'DMG Tables'!$P$2:$P$35,'DMG Tables'!$O$2:$O$35)*BRS$1*LOOKUP(BRS$1,'DMG Tables'!$G$2:$G$7,'DMG Tables'!$H$2:$H$7)</f>
        <v>161568000</v>
      </c>
      <c r="BRT24" s="1">
        <f>LOOKUP($A24,'DMG Tables'!$P$2:$P$35,'DMG Tables'!$O$2:$O$35)*BRT$1*LOOKUP(BRT$1,'DMG Tables'!$G$2:$G$7,'DMG Tables'!$H$2:$H$7)</f>
        <v>161656000</v>
      </c>
      <c r="BRU24" s="1">
        <f>LOOKUP($A24,'DMG Tables'!$P$2:$P$35,'DMG Tables'!$O$2:$O$35)*BRU$1*LOOKUP(BRU$1,'DMG Tables'!$G$2:$G$7,'DMG Tables'!$H$2:$H$7)</f>
        <v>161744000</v>
      </c>
      <c r="BRV24" s="1">
        <f>LOOKUP($A24,'DMG Tables'!$P$2:$P$35,'DMG Tables'!$O$2:$O$35)*BRV$1*LOOKUP(BRV$1,'DMG Tables'!$G$2:$G$7,'DMG Tables'!$H$2:$H$7)</f>
        <v>161832000</v>
      </c>
      <c r="BRW24" s="1">
        <f>LOOKUP($A24,'DMG Tables'!$P$2:$P$35,'DMG Tables'!$O$2:$O$35)*BRW$1*LOOKUP(BRW$1,'DMG Tables'!$G$2:$G$7,'DMG Tables'!$H$2:$H$7)</f>
        <v>161920000</v>
      </c>
      <c r="BRX24" s="1">
        <f>LOOKUP($A24,'DMG Tables'!$P$2:$P$35,'DMG Tables'!$O$2:$O$35)*BRX$1*LOOKUP(BRX$1,'DMG Tables'!$G$2:$G$7,'DMG Tables'!$H$2:$H$7)</f>
        <v>162008000</v>
      </c>
      <c r="BRY24" s="1">
        <f>LOOKUP($A24,'DMG Tables'!$P$2:$P$35,'DMG Tables'!$O$2:$O$35)*BRY$1*LOOKUP(BRY$1,'DMG Tables'!$G$2:$G$7,'DMG Tables'!$H$2:$H$7)</f>
        <v>162096000</v>
      </c>
      <c r="BRZ24" s="1">
        <f>LOOKUP($A24,'DMG Tables'!$P$2:$P$35,'DMG Tables'!$O$2:$O$35)*BRZ$1*LOOKUP(BRZ$1,'DMG Tables'!$G$2:$G$7,'DMG Tables'!$H$2:$H$7)</f>
        <v>162184000</v>
      </c>
      <c r="BSA24" s="1">
        <f>LOOKUP($A24,'DMG Tables'!$P$2:$P$35,'DMG Tables'!$O$2:$O$35)*BSA$1*LOOKUP(BSA$1,'DMG Tables'!$G$2:$G$7,'DMG Tables'!$H$2:$H$7)</f>
        <v>162272000</v>
      </c>
      <c r="BSB24" s="1">
        <f>LOOKUP($A24,'DMG Tables'!$P$2:$P$35,'DMG Tables'!$O$2:$O$35)*BSB$1*LOOKUP(BSB$1,'DMG Tables'!$G$2:$G$7,'DMG Tables'!$H$2:$H$7)</f>
        <v>162360000</v>
      </c>
      <c r="BSC24" s="1">
        <f>LOOKUP($A24,'DMG Tables'!$P$2:$P$35,'DMG Tables'!$O$2:$O$35)*BSC$1*LOOKUP(BSC$1,'DMG Tables'!$G$2:$G$7,'DMG Tables'!$H$2:$H$7)</f>
        <v>162448000</v>
      </c>
      <c r="BSD24" s="1">
        <f>LOOKUP($A24,'DMG Tables'!$P$2:$P$35,'DMG Tables'!$O$2:$O$35)*BSD$1*LOOKUP(BSD$1,'DMG Tables'!$G$2:$G$7,'DMG Tables'!$H$2:$H$7)</f>
        <v>162536000</v>
      </c>
      <c r="BSE24" s="1">
        <f>LOOKUP($A24,'DMG Tables'!$P$2:$P$35,'DMG Tables'!$O$2:$O$35)*BSE$1*LOOKUP(BSE$1,'DMG Tables'!$G$2:$G$7,'DMG Tables'!$H$2:$H$7)</f>
        <v>162624000</v>
      </c>
      <c r="BSF24" s="1">
        <f>LOOKUP($A24,'DMG Tables'!$P$2:$P$35,'DMG Tables'!$O$2:$O$35)*BSF$1*LOOKUP(BSF$1,'DMG Tables'!$G$2:$G$7,'DMG Tables'!$H$2:$H$7)</f>
        <v>162712000</v>
      </c>
      <c r="BSG24" s="1">
        <f>LOOKUP($A24,'DMG Tables'!$P$2:$P$35,'DMG Tables'!$O$2:$O$35)*BSG$1*LOOKUP(BSG$1,'DMG Tables'!$G$2:$G$7,'DMG Tables'!$H$2:$H$7)</f>
        <v>162800000</v>
      </c>
      <c r="BSH24" s="1">
        <f>LOOKUP($A24,'DMG Tables'!$P$2:$P$35,'DMG Tables'!$O$2:$O$35)*BSH$1*LOOKUP(BSH$1,'DMG Tables'!$G$2:$G$7,'DMG Tables'!$H$2:$H$7)</f>
        <v>162888000</v>
      </c>
      <c r="BSI24" s="1">
        <f>LOOKUP($A24,'DMG Tables'!$P$2:$P$35,'DMG Tables'!$O$2:$O$35)*BSI$1*LOOKUP(BSI$1,'DMG Tables'!$G$2:$G$7,'DMG Tables'!$H$2:$H$7)</f>
        <v>162976000</v>
      </c>
      <c r="BSJ24" s="1">
        <f>LOOKUP($A24,'DMG Tables'!$P$2:$P$35,'DMG Tables'!$O$2:$O$35)*BSJ$1*LOOKUP(BSJ$1,'DMG Tables'!$G$2:$G$7,'DMG Tables'!$H$2:$H$7)</f>
        <v>163064000</v>
      </c>
      <c r="BSK24" s="1">
        <f>LOOKUP($A24,'DMG Tables'!$P$2:$P$35,'DMG Tables'!$O$2:$O$35)*BSK$1*LOOKUP(BSK$1,'DMG Tables'!$G$2:$G$7,'DMG Tables'!$H$2:$H$7)</f>
        <v>163152000</v>
      </c>
      <c r="BSL24" s="1">
        <f>LOOKUP($A24,'DMG Tables'!$P$2:$P$35,'DMG Tables'!$O$2:$O$35)*BSL$1*LOOKUP(BSL$1,'DMG Tables'!$G$2:$G$7,'DMG Tables'!$H$2:$H$7)</f>
        <v>163240000</v>
      </c>
      <c r="BSM24" s="1">
        <f>LOOKUP($A24,'DMG Tables'!$P$2:$P$35,'DMG Tables'!$O$2:$O$35)*BSM$1*LOOKUP(BSM$1,'DMG Tables'!$G$2:$G$7,'DMG Tables'!$H$2:$H$7)</f>
        <v>163328000</v>
      </c>
      <c r="BSN24" s="1">
        <f>LOOKUP($A24,'DMG Tables'!$P$2:$P$35,'DMG Tables'!$O$2:$O$35)*BSN$1*LOOKUP(BSN$1,'DMG Tables'!$G$2:$G$7,'DMG Tables'!$H$2:$H$7)</f>
        <v>163416000</v>
      </c>
      <c r="BSO24" s="1">
        <f>LOOKUP($A24,'DMG Tables'!$P$2:$P$35,'DMG Tables'!$O$2:$O$35)*BSO$1*LOOKUP(BSO$1,'DMG Tables'!$G$2:$G$7,'DMG Tables'!$H$2:$H$7)</f>
        <v>163504000</v>
      </c>
      <c r="BSP24" s="1">
        <f>LOOKUP($A24,'DMG Tables'!$P$2:$P$35,'DMG Tables'!$O$2:$O$35)*BSP$1*LOOKUP(BSP$1,'DMG Tables'!$G$2:$G$7,'DMG Tables'!$H$2:$H$7)</f>
        <v>163592000</v>
      </c>
      <c r="BSQ24" s="1">
        <f>LOOKUP($A24,'DMG Tables'!$P$2:$P$35,'DMG Tables'!$O$2:$O$35)*BSQ$1*LOOKUP(BSQ$1,'DMG Tables'!$G$2:$G$7,'DMG Tables'!$H$2:$H$7)</f>
        <v>163680000</v>
      </c>
      <c r="BSR24" s="1">
        <f>LOOKUP($A24,'DMG Tables'!$P$2:$P$35,'DMG Tables'!$O$2:$O$35)*BSR$1*LOOKUP(BSR$1,'DMG Tables'!$G$2:$G$7,'DMG Tables'!$H$2:$H$7)</f>
        <v>163768000</v>
      </c>
      <c r="BSS24" s="1">
        <f>LOOKUP($A24,'DMG Tables'!$P$2:$P$35,'DMG Tables'!$O$2:$O$35)*BSS$1*LOOKUP(BSS$1,'DMG Tables'!$G$2:$G$7,'DMG Tables'!$H$2:$H$7)</f>
        <v>163856000</v>
      </c>
      <c r="BST24" s="1">
        <f>LOOKUP($A24,'DMG Tables'!$P$2:$P$35,'DMG Tables'!$O$2:$O$35)*BST$1*LOOKUP(BST$1,'DMG Tables'!$G$2:$G$7,'DMG Tables'!$H$2:$H$7)</f>
        <v>163944000</v>
      </c>
      <c r="BSU24" s="1">
        <f>LOOKUP($A24,'DMG Tables'!$P$2:$P$35,'DMG Tables'!$O$2:$O$35)*BSU$1*LOOKUP(BSU$1,'DMG Tables'!$G$2:$G$7,'DMG Tables'!$H$2:$H$7)</f>
        <v>164032000</v>
      </c>
      <c r="BSV24" s="1">
        <f>LOOKUP($A24,'DMG Tables'!$P$2:$P$35,'DMG Tables'!$O$2:$O$35)*BSV$1*LOOKUP(BSV$1,'DMG Tables'!$G$2:$G$7,'DMG Tables'!$H$2:$H$7)</f>
        <v>164120000</v>
      </c>
      <c r="BSW24" s="1">
        <f>LOOKUP($A24,'DMG Tables'!$P$2:$P$35,'DMG Tables'!$O$2:$O$35)*BSW$1*LOOKUP(BSW$1,'DMG Tables'!$G$2:$G$7,'DMG Tables'!$H$2:$H$7)</f>
        <v>164208000</v>
      </c>
      <c r="BSX24" s="1">
        <f>LOOKUP($A24,'DMG Tables'!$P$2:$P$35,'DMG Tables'!$O$2:$O$35)*BSX$1*LOOKUP(BSX$1,'DMG Tables'!$G$2:$G$7,'DMG Tables'!$H$2:$H$7)</f>
        <v>164296000</v>
      </c>
      <c r="BSY24" s="1">
        <f>LOOKUP($A24,'DMG Tables'!$P$2:$P$35,'DMG Tables'!$O$2:$O$35)*BSY$1*LOOKUP(BSY$1,'DMG Tables'!$G$2:$G$7,'DMG Tables'!$H$2:$H$7)</f>
        <v>164384000</v>
      </c>
      <c r="BSZ24" s="1">
        <f>LOOKUP($A24,'DMG Tables'!$P$2:$P$35,'DMG Tables'!$O$2:$O$35)*BSZ$1*LOOKUP(BSZ$1,'DMG Tables'!$G$2:$G$7,'DMG Tables'!$H$2:$H$7)</f>
        <v>164472000</v>
      </c>
      <c r="BTA24" s="1">
        <f>LOOKUP($A24,'DMG Tables'!$P$2:$P$35,'DMG Tables'!$O$2:$O$35)*BTA$1*LOOKUP(BTA$1,'DMG Tables'!$G$2:$G$7,'DMG Tables'!$H$2:$H$7)</f>
        <v>164560000</v>
      </c>
      <c r="BTB24" s="1">
        <f>LOOKUP($A24,'DMG Tables'!$P$2:$P$35,'DMG Tables'!$O$2:$O$35)*BTB$1*LOOKUP(BTB$1,'DMG Tables'!$G$2:$G$7,'DMG Tables'!$H$2:$H$7)</f>
        <v>164648000</v>
      </c>
      <c r="BTC24" s="1">
        <f>LOOKUP($A24,'DMG Tables'!$P$2:$P$35,'DMG Tables'!$O$2:$O$35)*BTC$1*LOOKUP(BTC$1,'DMG Tables'!$G$2:$G$7,'DMG Tables'!$H$2:$H$7)</f>
        <v>164736000</v>
      </c>
      <c r="BTD24" s="1">
        <f>LOOKUP($A24,'DMG Tables'!$P$2:$P$35,'DMG Tables'!$O$2:$O$35)*BTD$1*LOOKUP(BTD$1,'DMG Tables'!$G$2:$G$7,'DMG Tables'!$H$2:$H$7)</f>
        <v>164824000</v>
      </c>
      <c r="BTE24" s="1">
        <f>LOOKUP($A24,'DMG Tables'!$P$2:$P$35,'DMG Tables'!$O$2:$O$35)*BTE$1*LOOKUP(BTE$1,'DMG Tables'!$G$2:$G$7,'DMG Tables'!$H$2:$H$7)</f>
        <v>164912000</v>
      </c>
      <c r="BTF24" s="1">
        <f>LOOKUP($A24,'DMG Tables'!$P$2:$P$35,'DMG Tables'!$O$2:$O$35)*BTF$1*LOOKUP(BTF$1,'DMG Tables'!$G$2:$G$7,'DMG Tables'!$H$2:$H$7)</f>
        <v>165000000</v>
      </c>
      <c r="BTG24" s="1">
        <f>LOOKUP($A24,'DMG Tables'!$P$2:$P$35,'DMG Tables'!$O$2:$O$35)*BTG$1*LOOKUP(BTG$1,'DMG Tables'!$G$2:$G$7,'DMG Tables'!$H$2:$H$7)</f>
        <v>165088000</v>
      </c>
      <c r="BTH24" s="1">
        <f>LOOKUP($A24,'DMG Tables'!$P$2:$P$35,'DMG Tables'!$O$2:$O$35)*BTH$1*LOOKUP(BTH$1,'DMG Tables'!$G$2:$G$7,'DMG Tables'!$H$2:$H$7)</f>
        <v>165176000</v>
      </c>
      <c r="BTI24" s="1">
        <f>LOOKUP($A24,'DMG Tables'!$P$2:$P$35,'DMG Tables'!$O$2:$O$35)*BTI$1*LOOKUP(BTI$1,'DMG Tables'!$G$2:$G$7,'DMG Tables'!$H$2:$H$7)</f>
        <v>165264000</v>
      </c>
      <c r="BTJ24" s="1">
        <f>LOOKUP($A24,'DMG Tables'!$P$2:$P$35,'DMG Tables'!$O$2:$O$35)*BTJ$1*LOOKUP(BTJ$1,'DMG Tables'!$G$2:$G$7,'DMG Tables'!$H$2:$H$7)</f>
        <v>165352000</v>
      </c>
      <c r="BTK24" s="1">
        <f>LOOKUP($A24,'DMG Tables'!$P$2:$P$35,'DMG Tables'!$O$2:$O$35)*BTK$1*LOOKUP(BTK$1,'DMG Tables'!$G$2:$G$7,'DMG Tables'!$H$2:$H$7)</f>
        <v>165440000</v>
      </c>
      <c r="BTL24" s="1">
        <f>LOOKUP($A24,'DMG Tables'!$P$2:$P$35,'DMG Tables'!$O$2:$O$35)*BTL$1*LOOKUP(BTL$1,'DMG Tables'!$G$2:$G$7,'DMG Tables'!$H$2:$H$7)</f>
        <v>165528000</v>
      </c>
      <c r="BTM24" s="1">
        <f>LOOKUP($A24,'DMG Tables'!$P$2:$P$35,'DMG Tables'!$O$2:$O$35)*BTM$1*LOOKUP(BTM$1,'DMG Tables'!$G$2:$G$7,'DMG Tables'!$H$2:$H$7)</f>
        <v>165616000</v>
      </c>
      <c r="BTN24" s="1">
        <f>LOOKUP($A24,'DMG Tables'!$P$2:$P$35,'DMG Tables'!$O$2:$O$35)*BTN$1*LOOKUP(BTN$1,'DMG Tables'!$G$2:$G$7,'DMG Tables'!$H$2:$H$7)</f>
        <v>165704000</v>
      </c>
      <c r="BTO24" s="1">
        <f>LOOKUP($A24,'DMG Tables'!$P$2:$P$35,'DMG Tables'!$O$2:$O$35)*BTO$1*LOOKUP(BTO$1,'DMG Tables'!$G$2:$G$7,'DMG Tables'!$H$2:$H$7)</f>
        <v>165792000</v>
      </c>
      <c r="BTP24" s="1">
        <f>LOOKUP($A24,'DMG Tables'!$P$2:$P$35,'DMG Tables'!$O$2:$O$35)*BTP$1*LOOKUP(BTP$1,'DMG Tables'!$G$2:$G$7,'DMG Tables'!$H$2:$H$7)</f>
        <v>165880000</v>
      </c>
      <c r="BTQ24" s="1">
        <f>LOOKUP($A24,'DMG Tables'!$P$2:$P$35,'DMG Tables'!$O$2:$O$35)*BTQ$1*LOOKUP(BTQ$1,'DMG Tables'!$G$2:$G$7,'DMG Tables'!$H$2:$H$7)</f>
        <v>165968000</v>
      </c>
      <c r="BTR24" s="1">
        <f>LOOKUP($A24,'DMG Tables'!$P$2:$P$35,'DMG Tables'!$O$2:$O$35)*BTR$1*LOOKUP(BTR$1,'DMG Tables'!$G$2:$G$7,'DMG Tables'!$H$2:$H$7)</f>
        <v>166056000</v>
      </c>
      <c r="BTS24" s="1">
        <f>LOOKUP($A24,'DMG Tables'!$P$2:$P$35,'DMG Tables'!$O$2:$O$35)*BTS$1*LOOKUP(BTS$1,'DMG Tables'!$G$2:$G$7,'DMG Tables'!$H$2:$H$7)</f>
        <v>166144000</v>
      </c>
      <c r="BTT24" s="1">
        <f>LOOKUP($A24,'DMG Tables'!$P$2:$P$35,'DMG Tables'!$O$2:$O$35)*BTT$1*LOOKUP(BTT$1,'DMG Tables'!$G$2:$G$7,'DMG Tables'!$H$2:$H$7)</f>
        <v>166232000</v>
      </c>
      <c r="BTU24" s="1">
        <f>LOOKUP($A24,'DMG Tables'!$P$2:$P$35,'DMG Tables'!$O$2:$O$35)*BTU$1*LOOKUP(BTU$1,'DMG Tables'!$G$2:$G$7,'DMG Tables'!$H$2:$H$7)</f>
        <v>166320000</v>
      </c>
      <c r="BTV24" s="1">
        <f>LOOKUP($A24,'DMG Tables'!$P$2:$P$35,'DMG Tables'!$O$2:$O$35)*BTV$1*LOOKUP(BTV$1,'DMG Tables'!$G$2:$G$7,'DMG Tables'!$H$2:$H$7)</f>
        <v>166408000</v>
      </c>
      <c r="BTW24" s="1">
        <f>LOOKUP($A24,'DMG Tables'!$P$2:$P$35,'DMG Tables'!$O$2:$O$35)*BTW$1*LOOKUP(BTW$1,'DMG Tables'!$G$2:$G$7,'DMG Tables'!$H$2:$H$7)</f>
        <v>166496000</v>
      </c>
      <c r="BTX24" s="1">
        <f>LOOKUP($A24,'DMG Tables'!$P$2:$P$35,'DMG Tables'!$O$2:$O$35)*BTX$1*LOOKUP(BTX$1,'DMG Tables'!$G$2:$G$7,'DMG Tables'!$H$2:$H$7)</f>
        <v>166584000</v>
      </c>
      <c r="BTY24" s="1">
        <f>LOOKUP($A24,'DMG Tables'!$P$2:$P$35,'DMG Tables'!$O$2:$O$35)*BTY$1*LOOKUP(BTY$1,'DMG Tables'!$G$2:$G$7,'DMG Tables'!$H$2:$H$7)</f>
        <v>166672000</v>
      </c>
      <c r="BTZ24" s="1">
        <f>LOOKUP($A24,'DMG Tables'!$P$2:$P$35,'DMG Tables'!$O$2:$O$35)*BTZ$1*LOOKUP(BTZ$1,'DMG Tables'!$G$2:$G$7,'DMG Tables'!$H$2:$H$7)</f>
        <v>166760000</v>
      </c>
      <c r="BUA24" s="1">
        <f>LOOKUP($A24,'DMG Tables'!$P$2:$P$35,'DMG Tables'!$O$2:$O$35)*BUA$1*LOOKUP(BUA$1,'DMG Tables'!$G$2:$G$7,'DMG Tables'!$H$2:$H$7)</f>
        <v>166848000</v>
      </c>
      <c r="BUB24" s="1">
        <f>LOOKUP($A24,'DMG Tables'!$P$2:$P$35,'DMG Tables'!$O$2:$O$35)*BUB$1*LOOKUP(BUB$1,'DMG Tables'!$G$2:$G$7,'DMG Tables'!$H$2:$H$7)</f>
        <v>166936000</v>
      </c>
      <c r="BUC24" s="1">
        <f>LOOKUP($A24,'DMG Tables'!$P$2:$P$35,'DMG Tables'!$O$2:$O$35)*BUC$1*LOOKUP(BUC$1,'DMG Tables'!$G$2:$G$7,'DMG Tables'!$H$2:$H$7)</f>
        <v>167024000</v>
      </c>
      <c r="BUD24" s="1">
        <f>LOOKUP($A24,'DMG Tables'!$P$2:$P$35,'DMG Tables'!$O$2:$O$35)*BUD$1*LOOKUP(BUD$1,'DMG Tables'!$G$2:$G$7,'DMG Tables'!$H$2:$H$7)</f>
        <v>167112000</v>
      </c>
      <c r="BUE24" s="1">
        <f>LOOKUP($A24,'DMG Tables'!$P$2:$P$35,'DMG Tables'!$O$2:$O$35)*BUE$1*LOOKUP(BUE$1,'DMG Tables'!$G$2:$G$7,'DMG Tables'!$H$2:$H$7)</f>
        <v>167200000</v>
      </c>
      <c r="BUF24" s="1">
        <f>LOOKUP($A24,'DMG Tables'!$P$2:$P$35,'DMG Tables'!$O$2:$O$35)*BUF$1*LOOKUP(BUF$1,'DMG Tables'!$G$2:$G$7,'DMG Tables'!$H$2:$H$7)</f>
        <v>167288000</v>
      </c>
      <c r="BUG24" s="1">
        <f>LOOKUP($A24,'DMG Tables'!$P$2:$P$35,'DMG Tables'!$O$2:$O$35)*BUG$1*LOOKUP(BUG$1,'DMG Tables'!$G$2:$G$7,'DMG Tables'!$H$2:$H$7)</f>
        <v>167376000</v>
      </c>
      <c r="BUH24" s="1">
        <f>LOOKUP($A24,'DMG Tables'!$P$2:$P$35,'DMG Tables'!$O$2:$O$35)*BUH$1*LOOKUP(BUH$1,'DMG Tables'!$G$2:$G$7,'DMG Tables'!$H$2:$H$7)</f>
        <v>167464000</v>
      </c>
      <c r="BUI24" s="1">
        <f>LOOKUP($A24,'DMG Tables'!$P$2:$P$35,'DMG Tables'!$O$2:$O$35)*BUI$1*LOOKUP(BUI$1,'DMG Tables'!$G$2:$G$7,'DMG Tables'!$H$2:$H$7)</f>
        <v>167552000</v>
      </c>
      <c r="BUJ24" s="1">
        <f>LOOKUP($A24,'DMG Tables'!$P$2:$P$35,'DMG Tables'!$O$2:$O$35)*BUJ$1*LOOKUP(BUJ$1,'DMG Tables'!$G$2:$G$7,'DMG Tables'!$H$2:$H$7)</f>
        <v>167640000</v>
      </c>
      <c r="BUK24" s="1">
        <f>LOOKUP($A24,'DMG Tables'!$P$2:$P$35,'DMG Tables'!$O$2:$O$35)*BUK$1*LOOKUP(BUK$1,'DMG Tables'!$G$2:$G$7,'DMG Tables'!$H$2:$H$7)</f>
        <v>167728000</v>
      </c>
      <c r="BUL24" s="1">
        <f>LOOKUP($A24,'DMG Tables'!$P$2:$P$35,'DMG Tables'!$O$2:$O$35)*BUL$1*LOOKUP(BUL$1,'DMG Tables'!$G$2:$G$7,'DMG Tables'!$H$2:$H$7)</f>
        <v>167816000</v>
      </c>
      <c r="BUM24" s="1">
        <f>LOOKUP($A24,'DMG Tables'!$P$2:$P$35,'DMG Tables'!$O$2:$O$35)*BUM$1*LOOKUP(BUM$1,'DMG Tables'!$G$2:$G$7,'DMG Tables'!$H$2:$H$7)</f>
        <v>167904000</v>
      </c>
      <c r="BUN24" s="1">
        <f>LOOKUP($A24,'DMG Tables'!$P$2:$P$35,'DMG Tables'!$O$2:$O$35)*BUN$1*LOOKUP(BUN$1,'DMG Tables'!$G$2:$G$7,'DMG Tables'!$H$2:$H$7)</f>
        <v>167992000</v>
      </c>
      <c r="BUO24" s="1">
        <f>LOOKUP($A24,'DMG Tables'!$P$2:$P$35,'DMG Tables'!$O$2:$O$35)*BUO$1*LOOKUP(BUO$1,'DMG Tables'!$G$2:$G$7,'DMG Tables'!$H$2:$H$7)</f>
        <v>168080000</v>
      </c>
      <c r="BUP24" s="1">
        <f>LOOKUP($A24,'DMG Tables'!$P$2:$P$35,'DMG Tables'!$O$2:$O$35)*BUP$1*LOOKUP(BUP$1,'DMG Tables'!$G$2:$G$7,'DMG Tables'!$H$2:$H$7)</f>
        <v>168168000</v>
      </c>
      <c r="BUQ24" s="1">
        <f>LOOKUP($A24,'DMG Tables'!$P$2:$P$35,'DMG Tables'!$O$2:$O$35)*BUQ$1*LOOKUP(BUQ$1,'DMG Tables'!$G$2:$G$7,'DMG Tables'!$H$2:$H$7)</f>
        <v>168256000</v>
      </c>
      <c r="BUR24" s="1">
        <f>LOOKUP($A24,'DMG Tables'!$P$2:$P$35,'DMG Tables'!$O$2:$O$35)*BUR$1*LOOKUP(BUR$1,'DMG Tables'!$G$2:$G$7,'DMG Tables'!$H$2:$H$7)</f>
        <v>168344000</v>
      </c>
      <c r="BUS24" s="1">
        <f>LOOKUP($A24,'DMG Tables'!$P$2:$P$35,'DMG Tables'!$O$2:$O$35)*BUS$1*LOOKUP(BUS$1,'DMG Tables'!$G$2:$G$7,'DMG Tables'!$H$2:$H$7)</f>
        <v>168432000</v>
      </c>
      <c r="BUT24" s="1">
        <f>LOOKUP($A24,'DMG Tables'!$P$2:$P$35,'DMG Tables'!$O$2:$O$35)*BUT$1*LOOKUP(BUT$1,'DMG Tables'!$G$2:$G$7,'DMG Tables'!$H$2:$H$7)</f>
        <v>168520000</v>
      </c>
      <c r="BUU24" s="1">
        <f>LOOKUP($A24,'DMG Tables'!$P$2:$P$35,'DMG Tables'!$O$2:$O$35)*BUU$1*LOOKUP(BUU$1,'DMG Tables'!$G$2:$G$7,'DMG Tables'!$H$2:$H$7)</f>
        <v>168608000</v>
      </c>
      <c r="BUV24" s="1">
        <f>LOOKUP($A24,'DMG Tables'!$P$2:$P$35,'DMG Tables'!$O$2:$O$35)*BUV$1*LOOKUP(BUV$1,'DMG Tables'!$G$2:$G$7,'DMG Tables'!$H$2:$H$7)</f>
        <v>168696000</v>
      </c>
      <c r="BUW24" s="1">
        <f>LOOKUP($A24,'DMG Tables'!$P$2:$P$35,'DMG Tables'!$O$2:$O$35)*BUW$1*LOOKUP(BUW$1,'DMG Tables'!$G$2:$G$7,'DMG Tables'!$H$2:$H$7)</f>
        <v>168784000</v>
      </c>
      <c r="BUX24" s="1">
        <f>LOOKUP($A24,'DMG Tables'!$P$2:$P$35,'DMG Tables'!$O$2:$O$35)*BUX$1*LOOKUP(BUX$1,'DMG Tables'!$G$2:$G$7,'DMG Tables'!$H$2:$H$7)</f>
        <v>168872000</v>
      </c>
      <c r="BUY24" s="1">
        <f>LOOKUP($A24,'DMG Tables'!$P$2:$P$35,'DMG Tables'!$O$2:$O$35)*BUY$1*LOOKUP(BUY$1,'DMG Tables'!$G$2:$G$7,'DMG Tables'!$H$2:$H$7)</f>
        <v>168960000</v>
      </c>
      <c r="BUZ24" s="1">
        <f>LOOKUP($A24,'DMG Tables'!$P$2:$P$35,'DMG Tables'!$O$2:$O$35)*BUZ$1*LOOKUP(BUZ$1,'DMG Tables'!$G$2:$G$7,'DMG Tables'!$H$2:$H$7)</f>
        <v>169048000</v>
      </c>
      <c r="BVA24" s="1">
        <f>LOOKUP($A24,'DMG Tables'!$P$2:$P$35,'DMG Tables'!$O$2:$O$35)*BVA$1*LOOKUP(BVA$1,'DMG Tables'!$G$2:$G$7,'DMG Tables'!$H$2:$H$7)</f>
        <v>169136000</v>
      </c>
      <c r="BVB24" s="1">
        <f>LOOKUP($A24,'DMG Tables'!$P$2:$P$35,'DMG Tables'!$O$2:$O$35)*BVB$1*LOOKUP(BVB$1,'DMG Tables'!$G$2:$G$7,'DMG Tables'!$H$2:$H$7)</f>
        <v>169224000</v>
      </c>
      <c r="BVC24" s="1">
        <f>LOOKUP($A24,'DMG Tables'!$P$2:$P$35,'DMG Tables'!$O$2:$O$35)*BVC$1*LOOKUP(BVC$1,'DMG Tables'!$G$2:$G$7,'DMG Tables'!$H$2:$H$7)</f>
        <v>169312000</v>
      </c>
      <c r="BVD24" s="1">
        <f>LOOKUP($A24,'DMG Tables'!$P$2:$P$35,'DMG Tables'!$O$2:$O$35)*BVD$1*LOOKUP(BVD$1,'DMG Tables'!$G$2:$G$7,'DMG Tables'!$H$2:$H$7)</f>
        <v>169400000</v>
      </c>
      <c r="BVE24" s="1">
        <f>LOOKUP($A24,'DMG Tables'!$P$2:$P$35,'DMG Tables'!$O$2:$O$35)*BVE$1*LOOKUP(BVE$1,'DMG Tables'!$G$2:$G$7,'DMG Tables'!$H$2:$H$7)</f>
        <v>169488000</v>
      </c>
      <c r="BVF24" s="1">
        <f>LOOKUP($A24,'DMG Tables'!$P$2:$P$35,'DMG Tables'!$O$2:$O$35)*BVF$1*LOOKUP(BVF$1,'DMG Tables'!$G$2:$G$7,'DMG Tables'!$H$2:$H$7)</f>
        <v>169576000</v>
      </c>
      <c r="BVG24" s="1">
        <f>LOOKUP($A24,'DMG Tables'!$P$2:$P$35,'DMG Tables'!$O$2:$O$35)*BVG$1*LOOKUP(BVG$1,'DMG Tables'!$G$2:$G$7,'DMG Tables'!$H$2:$H$7)</f>
        <v>169664000</v>
      </c>
      <c r="BVH24" s="1">
        <f>LOOKUP($A24,'DMG Tables'!$P$2:$P$35,'DMG Tables'!$O$2:$O$35)*BVH$1*LOOKUP(BVH$1,'DMG Tables'!$G$2:$G$7,'DMG Tables'!$H$2:$H$7)</f>
        <v>169752000</v>
      </c>
      <c r="BVI24" s="1">
        <f>LOOKUP($A24,'DMG Tables'!$P$2:$P$35,'DMG Tables'!$O$2:$O$35)*BVI$1*LOOKUP(BVI$1,'DMG Tables'!$G$2:$G$7,'DMG Tables'!$H$2:$H$7)</f>
        <v>169840000</v>
      </c>
      <c r="BVJ24" s="1">
        <f>LOOKUP($A24,'DMG Tables'!$P$2:$P$35,'DMG Tables'!$O$2:$O$35)*BVJ$1*LOOKUP(BVJ$1,'DMG Tables'!$G$2:$G$7,'DMG Tables'!$H$2:$H$7)</f>
        <v>169928000</v>
      </c>
      <c r="BVK24" s="1">
        <f>LOOKUP($A24,'DMG Tables'!$P$2:$P$35,'DMG Tables'!$O$2:$O$35)*BVK$1*LOOKUP(BVK$1,'DMG Tables'!$G$2:$G$7,'DMG Tables'!$H$2:$H$7)</f>
        <v>170016000</v>
      </c>
      <c r="BVL24" s="1">
        <f>LOOKUP($A24,'DMG Tables'!$P$2:$P$35,'DMG Tables'!$O$2:$O$35)*BVL$1*LOOKUP(BVL$1,'DMG Tables'!$G$2:$G$7,'DMG Tables'!$H$2:$H$7)</f>
        <v>170104000</v>
      </c>
      <c r="BVM24" s="1">
        <f>LOOKUP($A24,'DMG Tables'!$P$2:$P$35,'DMG Tables'!$O$2:$O$35)*BVM$1*LOOKUP(BVM$1,'DMG Tables'!$G$2:$G$7,'DMG Tables'!$H$2:$H$7)</f>
        <v>170192000</v>
      </c>
      <c r="BVN24" s="1">
        <f>LOOKUP($A24,'DMG Tables'!$P$2:$P$35,'DMG Tables'!$O$2:$O$35)*BVN$1*LOOKUP(BVN$1,'DMG Tables'!$G$2:$G$7,'DMG Tables'!$H$2:$H$7)</f>
        <v>170280000</v>
      </c>
      <c r="BVO24" s="1">
        <f>LOOKUP($A24,'DMG Tables'!$P$2:$P$35,'DMG Tables'!$O$2:$O$35)*BVO$1*LOOKUP(BVO$1,'DMG Tables'!$G$2:$G$7,'DMG Tables'!$H$2:$H$7)</f>
        <v>170368000</v>
      </c>
      <c r="BVP24" s="1">
        <f>LOOKUP($A24,'DMG Tables'!$P$2:$P$35,'DMG Tables'!$O$2:$O$35)*BVP$1*LOOKUP(BVP$1,'DMG Tables'!$G$2:$G$7,'DMG Tables'!$H$2:$H$7)</f>
        <v>170456000</v>
      </c>
      <c r="BVQ24" s="1">
        <f>LOOKUP($A24,'DMG Tables'!$P$2:$P$35,'DMG Tables'!$O$2:$O$35)*BVQ$1*LOOKUP(BVQ$1,'DMG Tables'!$G$2:$G$7,'DMG Tables'!$H$2:$H$7)</f>
        <v>170544000</v>
      </c>
      <c r="BVR24" s="1">
        <f>LOOKUP($A24,'DMG Tables'!$P$2:$P$35,'DMG Tables'!$O$2:$O$35)*BVR$1*LOOKUP(BVR$1,'DMG Tables'!$G$2:$G$7,'DMG Tables'!$H$2:$H$7)</f>
        <v>170632000</v>
      </c>
      <c r="BVS24" s="1">
        <f>LOOKUP($A24,'DMG Tables'!$P$2:$P$35,'DMG Tables'!$O$2:$O$35)*BVS$1*LOOKUP(BVS$1,'DMG Tables'!$G$2:$G$7,'DMG Tables'!$H$2:$H$7)</f>
        <v>170720000</v>
      </c>
      <c r="BVT24" s="1">
        <f>LOOKUP($A24,'DMG Tables'!$P$2:$P$35,'DMG Tables'!$O$2:$O$35)*BVT$1*LOOKUP(BVT$1,'DMG Tables'!$G$2:$G$7,'DMG Tables'!$H$2:$H$7)</f>
        <v>170808000</v>
      </c>
      <c r="BVU24" s="1">
        <f>LOOKUP($A24,'DMG Tables'!$P$2:$P$35,'DMG Tables'!$O$2:$O$35)*BVU$1*LOOKUP(BVU$1,'DMG Tables'!$G$2:$G$7,'DMG Tables'!$H$2:$H$7)</f>
        <v>170896000</v>
      </c>
      <c r="BVV24" s="1">
        <f>LOOKUP($A24,'DMG Tables'!$P$2:$P$35,'DMG Tables'!$O$2:$O$35)*BVV$1*LOOKUP(BVV$1,'DMG Tables'!$G$2:$G$7,'DMG Tables'!$H$2:$H$7)</f>
        <v>170984000</v>
      </c>
      <c r="BVW24" s="1">
        <f>LOOKUP($A24,'DMG Tables'!$P$2:$P$35,'DMG Tables'!$O$2:$O$35)*BVW$1*LOOKUP(BVW$1,'DMG Tables'!$G$2:$G$7,'DMG Tables'!$H$2:$H$7)</f>
        <v>171072000</v>
      </c>
      <c r="BVX24" s="1">
        <f>LOOKUP($A24,'DMG Tables'!$P$2:$P$35,'DMG Tables'!$O$2:$O$35)*BVX$1*LOOKUP(BVX$1,'DMG Tables'!$G$2:$G$7,'DMG Tables'!$H$2:$H$7)</f>
        <v>171160000</v>
      </c>
      <c r="BVY24" s="1">
        <f>LOOKUP($A24,'DMG Tables'!$P$2:$P$35,'DMG Tables'!$O$2:$O$35)*BVY$1*LOOKUP(BVY$1,'DMG Tables'!$G$2:$G$7,'DMG Tables'!$H$2:$H$7)</f>
        <v>171248000</v>
      </c>
      <c r="BVZ24" s="1">
        <f>LOOKUP($A24,'DMG Tables'!$P$2:$P$35,'DMG Tables'!$O$2:$O$35)*BVZ$1*LOOKUP(BVZ$1,'DMG Tables'!$G$2:$G$7,'DMG Tables'!$H$2:$H$7)</f>
        <v>171336000</v>
      </c>
      <c r="BWA24" s="1">
        <f>LOOKUP($A24,'DMG Tables'!$P$2:$P$35,'DMG Tables'!$O$2:$O$35)*BWA$1*LOOKUP(BWA$1,'DMG Tables'!$G$2:$G$7,'DMG Tables'!$H$2:$H$7)</f>
        <v>171424000</v>
      </c>
      <c r="BWB24" s="1">
        <f>LOOKUP($A24,'DMG Tables'!$P$2:$P$35,'DMG Tables'!$O$2:$O$35)*BWB$1*LOOKUP(BWB$1,'DMG Tables'!$G$2:$G$7,'DMG Tables'!$H$2:$H$7)</f>
        <v>171512000</v>
      </c>
      <c r="BWC24" s="1">
        <f>LOOKUP($A24,'DMG Tables'!$P$2:$P$35,'DMG Tables'!$O$2:$O$35)*BWC$1*LOOKUP(BWC$1,'DMG Tables'!$G$2:$G$7,'DMG Tables'!$H$2:$H$7)</f>
        <v>171600000</v>
      </c>
      <c r="BWD24" s="1">
        <f>LOOKUP($A24,'DMG Tables'!$P$2:$P$35,'DMG Tables'!$O$2:$O$35)*BWD$1*LOOKUP(BWD$1,'DMG Tables'!$G$2:$G$7,'DMG Tables'!$H$2:$H$7)</f>
        <v>171688000</v>
      </c>
      <c r="BWE24" s="1">
        <f>LOOKUP($A24,'DMG Tables'!$P$2:$P$35,'DMG Tables'!$O$2:$O$35)*BWE$1*LOOKUP(BWE$1,'DMG Tables'!$G$2:$G$7,'DMG Tables'!$H$2:$H$7)</f>
        <v>171776000</v>
      </c>
      <c r="BWF24" s="1">
        <f>LOOKUP($A24,'DMG Tables'!$P$2:$P$35,'DMG Tables'!$O$2:$O$35)*BWF$1*LOOKUP(BWF$1,'DMG Tables'!$G$2:$G$7,'DMG Tables'!$H$2:$H$7)</f>
        <v>171864000</v>
      </c>
      <c r="BWG24" s="1">
        <f>LOOKUP($A24,'DMG Tables'!$P$2:$P$35,'DMG Tables'!$O$2:$O$35)*BWG$1*LOOKUP(BWG$1,'DMG Tables'!$G$2:$G$7,'DMG Tables'!$H$2:$H$7)</f>
        <v>171952000</v>
      </c>
      <c r="BWH24" s="1">
        <f>LOOKUP($A24,'DMG Tables'!$P$2:$P$35,'DMG Tables'!$O$2:$O$35)*BWH$1*LOOKUP(BWH$1,'DMG Tables'!$G$2:$G$7,'DMG Tables'!$H$2:$H$7)</f>
        <v>172040000</v>
      </c>
      <c r="BWI24" s="1">
        <f>LOOKUP($A24,'DMG Tables'!$P$2:$P$35,'DMG Tables'!$O$2:$O$35)*BWI$1*LOOKUP(BWI$1,'DMG Tables'!$G$2:$G$7,'DMG Tables'!$H$2:$H$7)</f>
        <v>172128000</v>
      </c>
      <c r="BWJ24" s="1">
        <f>LOOKUP($A24,'DMG Tables'!$P$2:$P$35,'DMG Tables'!$O$2:$O$35)*BWJ$1*LOOKUP(BWJ$1,'DMG Tables'!$G$2:$G$7,'DMG Tables'!$H$2:$H$7)</f>
        <v>172216000</v>
      </c>
      <c r="BWK24" s="1">
        <f>LOOKUP($A24,'DMG Tables'!$P$2:$P$35,'DMG Tables'!$O$2:$O$35)*BWK$1*LOOKUP(BWK$1,'DMG Tables'!$G$2:$G$7,'DMG Tables'!$H$2:$H$7)</f>
        <v>172304000</v>
      </c>
      <c r="BWL24" s="1">
        <f>LOOKUP($A24,'DMG Tables'!$P$2:$P$35,'DMG Tables'!$O$2:$O$35)*BWL$1*LOOKUP(BWL$1,'DMG Tables'!$G$2:$G$7,'DMG Tables'!$H$2:$H$7)</f>
        <v>172392000</v>
      </c>
      <c r="BWM24" s="1">
        <f>LOOKUP($A24,'DMG Tables'!$P$2:$P$35,'DMG Tables'!$O$2:$O$35)*BWM$1*LOOKUP(BWM$1,'DMG Tables'!$G$2:$G$7,'DMG Tables'!$H$2:$H$7)</f>
        <v>172480000</v>
      </c>
      <c r="BWN24" s="1">
        <f>LOOKUP($A24,'DMG Tables'!$P$2:$P$35,'DMG Tables'!$O$2:$O$35)*BWN$1*LOOKUP(BWN$1,'DMG Tables'!$G$2:$G$7,'DMG Tables'!$H$2:$H$7)</f>
        <v>172568000</v>
      </c>
      <c r="BWO24" s="1">
        <f>LOOKUP($A24,'DMG Tables'!$P$2:$P$35,'DMG Tables'!$O$2:$O$35)*BWO$1*LOOKUP(BWO$1,'DMG Tables'!$G$2:$G$7,'DMG Tables'!$H$2:$H$7)</f>
        <v>172656000</v>
      </c>
      <c r="BWP24" s="1">
        <f>LOOKUP($A24,'DMG Tables'!$P$2:$P$35,'DMG Tables'!$O$2:$O$35)*BWP$1*LOOKUP(BWP$1,'DMG Tables'!$G$2:$G$7,'DMG Tables'!$H$2:$H$7)</f>
        <v>172744000</v>
      </c>
      <c r="BWQ24" s="1">
        <f>LOOKUP($A24,'DMG Tables'!$P$2:$P$35,'DMG Tables'!$O$2:$O$35)*BWQ$1*LOOKUP(BWQ$1,'DMG Tables'!$G$2:$G$7,'DMG Tables'!$H$2:$H$7)</f>
        <v>172832000</v>
      </c>
      <c r="BWR24" s="1">
        <f>LOOKUP($A24,'DMG Tables'!$P$2:$P$35,'DMG Tables'!$O$2:$O$35)*BWR$1*LOOKUP(BWR$1,'DMG Tables'!$G$2:$G$7,'DMG Tables'!$H$2:$H$7)</f>
        <v>172920000</v>
      </c>
      <c r="BWS24" s="1">
        <f>LOOKUP($A24,'DMG Tables'!$P$2:$P$35,'DMG Tables'!$O$2:$O$35)*BWS$1*LOOKUP(BWS$1,'DMG Tables'!$G$2:$G$7,'DMG Tables'!$H$2:$H$7)</f>
        <v>173008000</v>
      </c>
      <c r="BWT24" s="1">
        <f>LOOKUP($A24,'DMG Tables'!$P$2:$P$35,'DMG Tables'!$O$2:$O$35)*BWT$1*LOOKUP(BWT$1,'DMG Tables'!$G$2:$G$7,'DMG Tables'!$H$2:$H$7)</f>
        <v>173096000</v>
      </c>
      <c r="BWU24" s="1">
        <f>LOOKUP($A24,'DMG Tables'!$P$2:$P$35,'DMG Tables'!$O$2:$O$35)*BWU$1*LOOKUP(BWU$1,'DMG Tables'!$G$2:$G$7,'DMG Tables'!$H$2:$H$7)</f>
        <v>173184000</v>
      </c>
      <c r="BWV24" s="1">
        <f>LOOKUP($A24,'DMG Tables'!$P$2:$P$35,'DMG Tables'!$O$2:$O$35)*BWV$1*LOOKUP(BWV$1,'DMG Tables'!$G$2:$G$7,'DMG Tables'!$H$2:$H$7)</f>
        <v>173272000</v>
      </c>
      <c r="BWW24" s="1">
        <f>LOOKUP($A24,'DMG Tables'!$P$2:$P$35,'DMG Tables'!$O$2:$O$35)*BWW$1*LOOKUP(BWW$1,'DMG Tables'!$G$2:$G$7,'DMG Tables'!$H$2:$H$7)</f>
        <v>173360000</v>
      </c>
      <c r="BWX24" s="1">
        <f>LOOKUP($A24,'DMG Tables'!$P$2:$P$35,'DMG Tables'!$O$2:$O$35)*BWX$1*LOOKUP(BWX$1,'DMG Tables'!$G$2:$G$7,'DMG Tables'!$H$2:$H$7)</f>
        <v>173448000</v>
      </c>
      <c r="BWY24" s="1">
        <f>LOOKUP($A24,'DMG Tables'!$P$2:$P$35,'DMG Tables'!$O$2:$O$35)*BWY$1*LOOKUP(BWY$1,'DMG Tables'!$G$2:$G$7,'DMG Tables'!$H$2:$H$7)</f>
        <v>173536000</v>
      </c>
      <c r="BWZ24" s="1">
        <f>LOOKUP($A24,'DMG Tables'!$P$2:$P$35,'DMG Tables'!$O$2:$O$35)*BWZ$1*LOOKUP(BWZ$1,'DMG Tables'!$G$2:$G$7,'DMG Tables'!$H$2:$H$7)</f>
        <v>173624000</v>
      </c>
      <c r="BXA24" s="1">
        <f>LOOKUP($A24,'DMG Tables'!$P$2:$P$35,'DMG Tables'!$O$2:$O$35)*BXA$1*LOOKUP(BXA$1,'DMG Tables'!$G$2:$G$7,'DMG Tables'!$H$2:$H$7)</f>
        <v>173712000</v>
      </c>
      <c r="BXB24" s="1">
        <f>LOOKUP($A24,'DMG Tables'!$P$2:$P$35,'DMG Tables'!$O$2:$O$35)*BXB$1*LOOKUP(BXB$1,'DMG Tables'!$G$2:$G$7,'DMG Tables'!$H$2:$H$7)</f>
        <v>173800000</v>
      </c>
      <c r="BXC24" s="1">
        <f>LOOKUP($A24,'DMG Tables'!$P$2:$P$35,'DMG Tables'!$O$2:$O$35)*BXC$1*LOOKUP(BXC$1,'DMG Tables'!$G$2:$G$7,'DMG Tables'!$H$2:$H$7)</f>
        <v>173888000</v>
      </c>
      <c r="BXD24" s="1">
        <f>LOOKUP($A24,'DMG Tables'!$P$2:$P$35,'DMG Tables'!$O$2:$O$35)*BXD$1*LOOKUP(BXD$1,'DMG Tables'!$G$2:$G$7,'DMG Tables'!$H$2:$H$7)</f>
        <v>173976000</v>
      </c>
      <c r="BXE24" s="1">
        <f>LOOKUP($A24,'DMG Tables'!$P$2:$P$35,'DMG Tables'!$O$2:$O$35)*BXE$1*LOOKUP(BXE$1,'DMG Tables'!$G$2:$G$7,'DMG Tables'!$H$2:$H$7)</f>
        <v>174064000</v>
      </c>
      <c r="BXF24" s="1">
        <f>LOOKUP($A24,'DMG Tables'!$P$2:$P$35,'DMG Tables'!$O$2:$O$35)*BXF$1*LOOKUP(BXF$1,'DMG Tables'!$G$2:$G$7,'DMG Tables'!$H$2:$H$7)</f>
        <v>174152000</v>
      </c>
      <c r="BXG24" s="1">
        <f>LOOKUP($A24,'DMG Tables'!$P$2:$P$35,'DMG Tables'!$O$2:$O$35)*BXG$1*LOOKUP(BXG$1,'DMG Tables'!$G$2:$G$7,'DMG Tables'!$H$2:$H$7)</f>
        <v>174240000</v>
      </c>
      <c r="BXH24" s="1">
        <f>LOOKUP($A24,'DMG Tables'!$P$2:$P$35,'DMG Tables'!$O$2:$O$35)*BXH$1*LOOKUP(BXH$1,'DMG Tables'!$G$2:$G$7,'DMG Tables'!$H$2:$H$7)</f>
        <v>174328000</v>
      </c>
      <c r="BXI24" s="1">
        <f>LOOKUP($A24,'DMG Tables'!$P$2:$P$35,'DMG Tables'!$O$2:$O$35)*BXI$1*LOOKUP(BXI$1,'DMG Tables'!$G$2:$G$7,'DMG Tables'!$H$2:$H$7)</f>
        <v>174416000</v>
      </c>
      <c r="BXJ24" s="1">
        <f>LOOKUP($A24,'DMG Tables'!$P$2:$P$35,'DMG Tables'!$O$2:$O$35)*BXJ$1*LOOKUP(BXJ$1,'DMG Tables'!$G$2:$G$7,'DMG Tables'!$H$2:$H$7)</f>
        <v>174504000</v>
      </c>
      <c r="BXK24" s="1">
        <f>LOOKUP($A24,'DMG Tables'!$P$2:$P$35,'DMG Tables'!$O$2:$O$35)*BXK$1*LOOKUP(BXK$1,'DMG Tables'!$G$2:$G$7,'DMG Tables'!$H$2:$H$7)</f>
        <v>174592000</v>
      </c>
      <c r="BXL24" s="1">
        <f>LOOKUP($A24,'DMG Tables'!$P$2:$P$35,'DMG Tables'!$O$2:$O$35)*BXL$1*LOOKUP(BXL$1,'DMG Tables'!$G$2:$G$7,'DMG Tables'!$H$2:$H$7)</f>
        <v>174680000</v>
      </c>
      <c r="BXM24" s="1">
        <f>LOOKUP($A24,'DMG Tables'!$P$2:$P$35,'DMG Tables'!$O$2:$O$35)*BXM$1*LOOKUP(BXM$1,'DMG Tables'!$G$2:$G$7,'DMG Tables'!$H$2:$H$7)</f>
        <v>174768000</v>
      </c>
      <c r="BXN24" s="1">
        <f>LOOKUP($A24,'DMG Tables'!$P$2:$P$35,'DMG Tables'!$O$2:$O$35)*BXN$1*LOOKUP(BXN$1,'DMG Tables'!$G$2:$G$7,'DMG Tables'!$H$2:$H$7)</f>
        <v>174856000</v>
      </c>
      <c r="BXO24" s="1">
        <f>LOOKUP($A24,'DMG Tables'!$P$2:$P$35,'DMG Tables'!$O$2:$O$35)*BXO$1*LOOKUP(BXO$1,'DMG Tables'!$G$2:$G$7,'DMG Tables'!$H$2:$H$7)</f>
        <v>174944000</v>
      </c>
      <c r="BXP24" s="1">
        <f>LOOKUP($A24,'DMG Tables'!$P$2:$P$35,'DMG Tables'!$O$2:$O$35)*BXP$1*LOOKUP(BXP$1,'DMG Tables'!$G$2:$G$7,'DMG Tables'!$H$2:$H$7)</f>
        <v>175032000</v>
      </c>
      <c r="BXQ24" s="1">
        <f>LOOKUP($A24,'DMG Tables'!$P$2:$P$35,'DMG Tables'!$O$2:$O$35)*BXQ$1*LOOKUP(BXQ$1,'DMG Tables'!$G$2:$G$7,'DMG Tables'!$H$2:$H$7)</f>
        <v>175120000</v>
      </c>
      <c r="BXR24" s="1">
        <f>LOOKUP($A24,'DMG Tables'!$P$2:$P$35,'DMG Tables'!$O$2:$O$35)*BXR$1*LOOKUP(BXR$1,'DMG Tables'!$G$2:$G$7,'DMG Tables'!$H$2:$H$7)</f>
        <v>175208000</v>
      </c>
      <c r="BXS24" s="1">
        <f>LOOKUP($A24,'DMG Tables'!$P$2:$P$35,'DMG Tables'!$O$2:$O$35)*BXS$1*LOOKUP(BXS$1,'DMG Tables'!$G$2:$G$7,'DMG Tables'!$H$2:$H$7)</f>
        <v>175296000</v>
      </c>
      <c r="BXT24" s="1">
        <f>LOOKUP($A24,'DMG Tables'!$P$2:$P$35,'DMG Tables'!$O$2:$O$35)*BXT$1*LOOKUP(BXT$1,'DMG Tables'!$G$2:$G$7,'DMG Tables'!$H$2:$H$7)</f>
        <v>175384000</v>
      </c>
      <c r="BXU24" s="1">
        <f>LOOKUP($A24,'DMG Tables'!$P$2:$P$35,'DMG Tables'!$O$2:$O$35)*BXU$1*LOOKUP(BXU$1,'DMG Tables'!$G$2:$G$7,'DMG Tables'!$H$2:$H$7)</f>
        <v>175472000</v>
      </c>
      <c r="BXV24" s="1">
        <f>LOOKUP($A24,'DMG Tables'!$P$2:$P$35,'DMG Tables'!$O$2:$O$35)*BXV$1*LOOKUP(BXV$1,'DMG Tables'!$G$2:$G$7,'DMG Tables'!$H$2:$H$7)</f>
        <v>175560000</v>
      </c>
      <c r="BXW24" s="1">
        <f>LOOKUP($A24,'DMG Tables'!$P$2:$P$35,'DMG Tables'!$O$2:$O$35)*BXW$1*LOOKUP(BXW$1,'DMG Tables'!$G$2:$G$7,'DMG Tables'!$H$2:$H$7)</f>
        <v>175648000</v>
      </c>
      <c r="BXX24" s="1">
        <f>LOOKUP($A24,'DMG Tables'!$P$2:$P$35,'DMG Tables'!$O$2:$O$35)*BXX$1*LOOKUP(BXX$1,'DMG Tables'!$G$2:$G$7,'DMG Tables'!$H$2:$H$7)</f>
        <v>175736000</v>
      </c>
      <c r="BXY24" s="1">
        <f>LOOKUP($A24,'DMG Tables'!$P$2:$P$35,'DMG Tables'!$O$2:$O$35)*BXY$1*LOOKUP(BXY$1,'DMG Tables'!$G$2:$G$7,'DMG Tables'!$H$2:$H$7)</f>
        <v>175824000</v>
      </c>
      <c r="BXZ24" s="1">
        <f>LOOKUP($A24,'DMG Tables'!$P$2:$P$35,'DMG Tables'!$O$2:$O$35)*BXZ$1*LOOKUP(BXZ$1,'DMG Tables'!$G$2:$G$7,'DMG Tables'!$H$2:$H$7)</f>
        <v>175912000</v>
      </c>
      <c r="BYA24" s="1">
        <f>LOOKUP($A24,'DMG Tables'!$P$2:$P$35,'DMG Tables'!$O$2:$O$35)*BYA$1*LOOKUP(BYA$1,'DMG Tables'!$G$2:$G$7,'DMG Tables'!$H$2:$H$7)</f>
        <v>176000000</v>
      </c>
      <c r="BYB24" s="1">
        <f>LOOKUP($A24,'DMG Tables'!$P$2:$P$35,'DMG Tables'!$O$2:$O$35)*BYB$1*LOOKUP(BYB$1,'DMG Tables'!$G$2:$G$7,'DMG Tables'!$H$2:$H$7)</f>
        <v>176088000</v>
      </c>
      <c r="BYC24" s="1">
        <f>LOOKUP($A24,'DMG Tables'!$P$2:$P$35,'DMG Tables'!$O$2:$O$35)*BYC$1*LOOKUP(BYC$1,'DMG Tables'!$G$2:$G$7,'DMG Tables'!$H$2:$H$7)</f>
        <v>176176000</v>
      </c>
      <c r="BYD24" s="1">
        <f>LOOKUP($A24,'DMG Tables'!$P$2:$P$35,'DMG Tables'!$O$2:$O$35)*BYD$1*LOOKUP(BYD$1,'DMG Tables'!$G$2:$G$7,'DMG Tables'!$H$2:$H$7)</f>
        <v>176264000</v>
      </c>
      <c r="BYE24" s="1">
        <f>LOOKUP($A24,'DMG Tables'!$P$2:$P$35,'DMG Tables'!$O$2:$O$35)*BYE$1*LOOKUP(BYE$1,'DMG Tables'!$G$2:$G$7,'DMG Tables'!$H$2:$H$7)</f>
        <v>176352000</v>
      </c>
      <c r="BYF24" s="1">
        <f>LOOKUP($A24,'DMG Tables'!$P$2:$P$35,'DMG Tables'!$O$2:$O$35)*BYF$1*LOOKUP(BYF$1,'DMG Tables'!$G$2:$G$7,'DMG Tables'!$H$2:$H$7)</f>
        <v>176440000</v>
      </c>
      <c r="BYG24" s="1">
        <f>LOOKUP($A24,'DMG Tables'!$P$2:$P$35,'DMG Tables'!$O$2:$O$35)*BYG$1*LOOKUP(BYG$1,'DMG Tables'!$G$2:$G$7,'DMG Tables'!$H$2:$H$7)</f>
        <v>176528000</v>
      </c>
      <c r="BYH24" s="1">
        <f>LOOKUP($A24,'DMG Tables'!$P$2:$P$35,'DMG Tables'!$O$2:$O$35)*BYH$1*LOOKUP(BYH$1,'DMG Tables'!$G$2:$G$7,'DMG Tables'!$H$2:$H$7)</f>
        <v>176616000</v>
      </c>
      <c r="BYI24" s="1">
        <f>LOOKUP($A24,'DMG Tables'!$P$2:$P$35,'DMG Tables'!$O$2:$O$35)*BYI$1*LOOKUP(BYI$1,'DMG Tables'!$G$2:$G$7,'DMG Tables'!$H$2:$H$7)</f>
        <v>176704000</v>
      </c>
      <c r="BYJ24" s="1">
        <f>LOOKUP($A24,'DMG Tables'!$P$2:$P$35,'DMG Tables'!$O$2:$O$35)*BYJ$1*LOOKUP(BYJ$1,'DMG Tables'!$G$2:$G$7,'DMG Tables'!$H$2:$H$7)</f>
        <v>176792000</v>
      </c>
      <c r="BYK24" s="1">
        <f>LOOKUP($A24,'DMG Tables'!$P$2:$P$35,'DMG Tables'!$O$2:$O$35)*BYK$1*LOOKUP(BYK$1,'DMG Tables'!$G$2:$G$7,'DMG Tables'!$H$2:$H$7)</f>
        <v>176880000</v>
      </c>
      <c r="BYL24" s="1">
        <f>LOOKUP($A24,'DMG Tables'!$P$2:$P$35,'DMG Tables'!$O$2:$O$35)*BYL$1*LOOKUP(BYL$1,'DMG Tables'!$G$2:$G$7,'DMG Tables'!$H$2:$H$7)</f>
        <v>176968000</v>
      </c>
      <c r="BYM24" s="1">
        <f>LOOKUP($A24,'DMG Tables'!$P$2:$P$35,'DMG Tables'!$O$2:$O$35)*BYM$1*LOOKUP(BYM$1,'DMG Tables'!$G$2:$G$7,'DMG Tables'!$H$2:$H$7)</f>
        <v>177056000</v>
      </c>
      <c r="BYN24" s="1">
        <f>LOOKUP($A24,'DMG Tables'!$P$2:$P$35,'DMG Tables'!$O$2:$O$35)*BYN$1*LOOKUP(BYN$1,'DMG Tables'!$G$2:$G$7,'DMG Tables'!$H$2:$H$7)</f>
        <v>177144000</v>
      </c>
      <c r="BYO24" s="1">
        <f>LOOKUP($A24,'DMG Tables'!$P$2:$P$35,'DMG Tables'!$O$2:$O$35)*BYO$1*LOOKUP(BYO$1,'DMG Tables'!$G$2:$G$7,'DMG Tables'!$H$2:$H$7)</f>
        <v>177232000</v>
      </c>
      <c r="BYP24" s="1">
        <f>LOOKUP($A24,'DMG Tables'!$P$2:$P$35,'DMG Tables'!$O$2:$O$35)*BYP$1*LOOKUP(BYP$1,'DMG Tables'!$G$2:$G$7,'DMG Tables'!$H$2:$H$7)</f>
        <v>177320000</v>
      </c>
      <c r="BYQ24" s="1">
        <f>LOOKUP($A24,'DMG Tables'!$P$2:$P$35,'DMG Tables'!$O$2:$O$35)*BYQ$1*LOOKUP(BYQ$1,'DMG Tables'!$G$2:$G$7,'DMG Tables'!$H$2:$H$7)</f>
        <v>177408000</v>
      </c>
      <c r="BYR24" s="1">
        <f>LOOKUP($A24,'DMG Tables'!$P$2:$P$35,'DMG Tables'!$O$2:$O$35)*BYR$1*LOOKUP(BYR$1,'DMG Tables'!$G$2:$G$7,'DMG Tables'!$H$2:$H$7)</f>
        <v>177496000</v>
      </c>
      <c r="BYS24" s="1">
        <f>LOOKUP($A24,'DMG Tables'!$P$2:$P$35,'DMG Tables'!$O$2:$O$35)*BYS$1*LOOKUP(BYS$1,'DMG Tables'!$G$2:$G$7,'DMG Tables'!$H$2:$H$7)</f>
        <v>177584000</v>
      </c>
      <c r="BYT24" s="1">
        <f>LOOKUP($A24,'DMG Tables'!$P$2:$P$35,'DMG Tables'!$O$2:$O$35)*BYT$1*LOOKUP(BYT$1,'DMG Tables'!$G$2:$G$7,'DMG Tables'!$H$2:$H$7)</f>
        <v>177672000</v>
      </c>
      <c r="BYU24" s="1">
        <f>LOOKUP($A24,'DMG Tables'!$P$2:$P$35,'DMG Tables'!$O$2:$O$35)*BYU$1*LOOKUP(BYU$1,'DMG Tables'!$G$2:$G$7,'DMG Tables'!$H$2:$H$7)</f>
        <v>177760000</v>
      </c>
      <c r="BYV24" s="1">
        <f>LOOKUP($A24,'DMG Tables'!$P$2:$P$35,'DMG Tables'!$O$2:$O$35)*BYV$1*LOOKUP(BYV$1,'DMG Tables'!$G$2:$G$7,'DMG Tables'!$H$2:$H$7)</f>
        <v>177848000</v>
      </c>
      <c r="BYW24" s="1">
        <f>LOOKUP($A24,'DMG Tables'!$P$2:$P$35,'DMG Tables'!$O$2:$O$35)*BYW$1*LOOKUP(BYW$1,'DMG Tables'!$G$2:$G$7,'DMG Tables'!$H$2:$H$7)</f>
        <v>177936000</v>
      </c>
      <c r="BYX24" s="1">
        <f>LOOKUP($A24,'DMG Tables'!$P$2:$P$35,'DMG Tables'!$O$2:$O$35)*BYX$1*LOOKUP(BYX$1,'DMG Tables'!$G$2:$G$7,'DMG Tables'!$H$2:$H$7)</f>
        <v>178024000</v>
      </c>
      <c r="BYY24" s="1">
        <f>LOOKUP($A24,'DMG Tables'!$P$2:$P$35,'DMG Tables'!$O$2:$O$35)*BYY$1*LOOKUP(BYY$1,'DMG Tables'!$G$2:$G$7,'DMG Tables'!$H$2:$H$7)</f>
        <v>178112000</v>
      </c>
      <c r="BYZ24" s="1">
        <f>LOOKUP($A24,'DMG Tables'!$P$2:$P$35,'DMG Tables'!$O$2:$O$35)*BYZ$1*LOOKUP(BYZ$1,'DMG Tables'!$G$2:$G$7,'DMG Tables'!$H$2:$H$7)</f>
        <v>178200000</v>
      </c>
      <c r="BZA24" s="1">
        <f>LOOKUP($A24,'DMG Tables'!$P$2:$P$35,'DMG Tables'!$O$2:$O$35)*BZA$1*LOOKUP(BZA$1,'DMG Tables'!$G$2:$G$7,'DMG Tables'!$H$2:$H$7)</f>
        <v>178288000</v>
      </c>
      <c r="BZB24" s="1">
        <f>LOOKUP($A24,'DMG Tables'!$P$2:$P$35,'DMG Tables'!$O$2:$O$35)*BZB$1*LOOKUP(BZB$1,'DMG Tables'!$G$2:$G$7,'DMG Tables'!$H$2:$H$7)</f>
        <v>178376000</v>
      </c>
      <c r="BZC24" s="1">
        <f>LOOKUP($A24,'DMG Tables'!$P$2:$P$35,'DMG Tables'!$O$2:$O$35)*BZC$1*LOOKUP(BZC$1,'DMG Tables'!$G$2:$G$7,'DMG Tables'!$H$2:$H$7)</f>
        <v>178464000</v>
      </c>
      <c r="BZD24" s="1">
        <f>LOOKUP($A24,'DMG Tables'!$P$2:$P$35,'DMG Tables'!$O$2:$O$35)*BZD$1*LOOKUP(BZD$1,'DMG Tables'!$G$2:$G$7,'DMG Tables'!$H$2:$H$7)</f>
        <v>178552000</v>
      </c>
      <c r="BZE24" s="1">
        <f>LOOKUP($A24,'DMG Tables'!$P$2:$P$35,'DMG Tables'!$O$2:$O$35)*BZE$1*LOOKUP(BZE$1,'DMG Tables'!$G$2:$G$7,'DMG Tables'!$H$2:$H$7)</f>
        <v>178640000</v>
      </c>
      <c r="BZF24" s="1">
        <f>LOOKUP($A24,'DMG Tables'!$P$2:$P$35,'DMG Tables'!$O$2:$O$35)*BZF$1*LOOKUP(BZF$1,'DMG Tables'!$G$2:$G$7,'DMG Tables'!$H$2:$H$7)</f>
        <v>178728000</v>
      </c>
      <c r="BZG24" s="1">
        <f>LOOKUP($A24,'DMG Tables'!$P$2:$P$35,'DMG Tables'!$O$2:$O$35)*BZG$1*LOOKUP(BZG$1,'DMG Tables'!$G$2:$G$7,'DMG Tables'!$H$2:$H$7)</f>
        <v>178816000</v>
      </c>
      <c r="BZH24" s="1">
        <f>LOOKUP($A24,'DMG Tables'!$P$2:$P$35,'DMG Tables'!$O$2:$O$35)*BZH$1*LOOKUP(BZH$1,'DMG Tables'!$G$2:$G$7,'DMG Tables'!$H$2:$H$7)</f>
        <v>178904000</v>
      </c>
      <c r="BZI24" s="1">
        <f>LOOKUP($A24,'DMG Tables'!$P$2:$P$35,'DMG Tables'!$O$2:$O$35)*BZI$1*LOOKUP(BZI$1,'DMG Tables'!$G$2:$G$7,'DMG Tables'!$H$2:$H$7)</f>
        <v>178992000</v>
      </c>
      <c r="BZJ24" s="1">
        <f>LOOKUP($A24,'DMG Tables'!$P$2:$P$35,'DMG Tables'!$O$2:$O$35)*BZJ$1*LOOKUP(BZJ$1,'DMG Tables'!$G$2:$G$7,'DMG Tables'!$H$2:$H$7)</f>
        <v>179080000</v>
      </c>
      <c r="BZK24" s="1">
        <f>LOOKUP($A24,'DMG Tables'!$P$2:$P$35,'DMG Tables'!$O$2:$O$35)*BZK$1*LOOKUP(BZK$1,'DMG Tables'!$G$2:$G$7,'DMG Tables'!$H$2:$H$7)</f>
        <v>179168000</v>
      </c>
      <c r="BZL24" s="1">
        <f>LOOKUP($A24,'DMG Tables'!$P$2:$P$35,'DMG Tables'!$O$2:$O$35)*BZL$1*LOOKUP(BZL$1,'DMG Tables'!$G$2:$G$7,'DMG Tables'!$H$2:$H$7)</f>
        <v>179256000</v>
      </c>
      <c r="BZM24" s="1">
        <f>LOOKUP($A24,'DMG Tables'!$P$2:$P$35,'DMG Tables'!$O$2:$O$35)*BZM$1*LOOKUP(BZM$1,'DMG Tables'!$G$2:$G$7,'DMG Tables'!$H$2:$H$7)</f>
        <v>179344000</v>
      </c>
      <c r="BZN24" s="1">
        <f>LOOKUP($A24,'DMG Tables'!$P$2:$P$35,'DMG Tables'!$O$2:$O$35)*BZN$1*LOOKUP(BZN$1,'DMG Tables'!$G$2:$G$7,'DMG Tables'!$H$2:$H$7)</f>
        <v>179432000</v>
      </c>
      <c r="BZO24" s="1">
        <f>LOOKUP($A24,'DMG Tables'!$P$2:$P$35,'DMG Tables'!$O$2:$O$35)*BZO$1*LOOKUP(BZO$1,'DMG Tables'!$G$2:$G$7,'DMG Tables'!$H$2:$H$7)</f>
        <v>179520000</v>
      </c>
      <c r="BZP24" s="1">
        <f>LOOKUP($A24,'DMG Tables'!$P$2:$P$35,'DMG Tables'!$O$2:$O$35)*BZP$1*LOOKUP(BZP$1,'DMG Tables'!$G$2:$G$7,'DMG Tables'!$H$2:$H$7)</f>
        <v>179608000</v>
      </c>
      <c r="BZQ24" s="1">
        <f>LOOKUP($A24,'DMG Tables'!$P$2:$P$35,'DMG Tables'!$O$2:$O$35)*BZQ$1*LOOKUP(BZQ$1,'DMG Tables'!$G$2:$G$7,'DMG Tables'!$H$2:$H$7)</f>
        <v>179696000</v>
      </c>
      <c r="BZR24" s="1">
        <f>LOOKUP($A24,'DMG Tables'!$P$2:$P$35,'DMG Tables'!$O$2:$O$35)*BZR$1*LOOKUP(BZR$1,'DMG Tables'!$G$2:$G$7,'DMG Tables'!$H$2:$H$7)</f>
        <v>179784000</v>
      </c>
      <c r="BZS24" s="1">
        <f>LOOKUP($A24,'DMG Tables'!$P$2:$P$35,'DMG Tables'!$O$2:$O$35)*BZS$1*LOOKUP(BZS$1,'DMG Tables'!$G$2:$G$7,'DMG Tables'!$H$2:$H$7)</f>
        <v>179872000</v>
      </c>
      <c r="BZT24" s="1">
        <f>LOOKUP($A24,'DMG Tables'!$P$2:$P$35,'DMG Tables'!$O$2:$O$35)*BZT$1*LOOKUP(BZT$1,'DMG Tables'!$G$2:$G$7,'DMG Tables'!$H$2:$H$7)</f>
        <v>179960000</v>
      </c>
      <c r="BZU24" s="1">
        <f>LOOKUP($A24,'DMG Tables'!$P$2:$P$35,'DMG Tables'!$O$2:$O$35)*BZU$1*LOOKUP(BZU$1,'DMG Tables'!$G$2:$G$7,'DMG Tables'!$H$2:$H$7)</f>
        <v>180048000</v>
      </c>
      <c r="BZV24" s="1">
        <f>LOOKUP($A24,'DMG Tables'!$P$2:$P$35,'DMG Tables'!$O$2:$O$35)*BZV$1*LOOKUP(BZV$1,'DMG Tables'!$G$2:$G$7,'DMG Tables'!$H$2:$H$7)</f>
        <v>180136000</v>
      </c>
      <c r="BZW24" s="1">
        <f>LOOKUP($A24,'DMG Tables'!$P$2:$P$35,'DMG Tables'!$O$2:$O$35)*BZW$1*LOOKUP(BZW$1,'DMG Tables'!$G$2:$G$7,'DMG Tables'!$H$2:$H$7)</f>
        <v>180224000</v>
      </c>
      <c r="BZX24" s="1">
        <f>LOOKUP($A24,'DMG Tables'!$P$2:$P$35,'DMG Tables'!$O$2:$O$35)*BZX$1*LOOKUP(BZX$1,'DMG Tables'!$G$2:$G$7,'DMG Tables'!$H$2:$H$7)</f>
        <v>180312000</v>
      </c>
      <c r="BZY24" s="1">
        <f>LOOKUP($A24,'DMG Tables'!$P$2:$P$35,'DMG Tables'!$O$2:$O$35)*BZY$1*LOOKUP(BZY$1,'DMG Tables'!$G$2:$G$7,'DMG Tables'!$H$2:$H$7)</f>
        <v>180400000</v>
      </c>
      <c r="BZZ24" s="1">
        <f>LOOKUP($A24,'DMG Tables'!$P$2:$P$35,'DMG Tables'!$O$2:$O$35)*BZZ$1*LOOKUP(BZZ$1,'DMG Tables'!$G$2:$G$7,'DMG Tables'!$H$2:$H$7)</f>
        <v>180488000</v>
      </c>
      <c r="CAA24" s="1">
        <f>LOOKUP($A24,'DMG Tables'!$P$2:$P$35,'DMG Tables'!$O$2:$O$35)*CAA$1*LOOKUP(CAA$1,'DMG Tables'!$G$2:$G$7,'DMG Tables'!$H$2:$H$7)</f>
        <v>180576000</v>
      </c>
      <c r="CAB24" s="1">
        <f>LOOKUP($A24,'DMG Tables'!$P$2:$P$35,'DMG Tables'!$O$2:$O$35)*CAB$1*LOOKUP(CAB$1,'DMG Tables'!$G$2:$G$7,'DMG Tables'!$H$2:$H$7)</f>
        <v>180664000</v>
      </c>
      <c r="CAC24" s="1">
        <f>LOOKUP($A24,'DMG Tables'!$P$2:$P$35,'DMG Tables'!$O$2:$O$35)*CAC$1*LOOKUP(CAC$1,'DMG Tables'!$G$2:$G$7,'DMG Tables'!$H$2:$H$7)</f>
        <v>180752000</v>
      </c>
      <c r="CAD24" s="1">
        <f>LOOKUP($A24,'DMG Tables'!$P$2:$P$35,'DMG Tables'!$O$2:$O$35)*CAD$1*LOOKUP(CAD$1,'DMG Tables'!$G$2:$G$7,'DMG Tables'!$H$2:$H$7)</f>
        <v>180840000</v>
      </c>
      <c r="CAE24" s="1">
        <f>LOOKUP($A24,'DMG Tables'!$P$2:$P$35,'DMG Tables'!$O$2:$O$35)*CAE$1*LOOKUP(CAE$1,'DMG Tables'!$G$2:$G$7,'DMG Tables'!$H$2:$H$7)</f>
        <v>180928000</v>
      </c>
      <c r="CAF24" s="1">
        <f>LOOKUP($A24,'DMG Tables'!$P$2:$P$35,'DMG Tables'!$O$2:$O$35)*CAF$1*LOOKUP(CAF$1,'DMG Tables'!$G$2:$G$7,'DMG Tables'!$H$2:$H$7)</f>
        <v>181016000</v>
      </c>
      <c r="CAG24" s="1">
        <f>LOOKUP($A24,'DMG Tables'!$P$2:$P$35,'DMG Tables'!$O$2:$O$35)*CAG$1*LOOKUP(CAG$1,'DMG Tables'!$G$2:$G$7,'DMG Tables'!$H$2:$H$7)</f>
        <v>181104000</v>
      </c>
      <c r="CAH24" s="1">
        <f>LOOKUP($A24,'DMG Tables'!$P$2:$P$35,'DMG Tables'!$O$2:$O$35)*CAH$1*LOOKUP(CAH$1,'DMG Tables'!$G$2:$G$7,'DMG Tables'!$H$2:$H$7)</f>
        <v>181192000</v>
      </c>
      <c r="CAI24" s="1">
        <f>LOOKUP($A24,'DMG Tables'!$P$2:$P$35,'DMG Tables'!$O$2:$O$35)*CAI$1*LOOKUP(CAI$1,'DMG Tables'!$G$2:$G$7,'DMG Tables'!$H$2:$H$7)</f>
        <v>181280000</v>
      </c>
      <c r="CAJ24" s="1">
        <f>LOOKUP($A24,'DMG Tables'!$P$2:$P$35,'DMG Tables'!$O$2:$O$35)*CAJ$1*LOOKUP(CAJ$1,'DMG Tables'!$G$2:$G$7,'DMG Tables'!$H$2:$H$7)</f>
        <v>181368000</v>
      </c>
      <c r="CAK24" s="1">
        <f>LOOKUP($A24,'DMG Tables'!$P$2:$P$35,'DMG Tables'!$O$2:$O$35)*CAK$1*LOOKUP(CAK$1,'DMG Tables'!$G$2:$G$7,'DMG Tables'!$H$2:$H$7)</f>
        <v>181456000</v>
      </c>
      <c r="CAL24" s="1">
        <f>LOOKUP($A24,'DMG Tables'!$P$2:$P$35,'DMG Tables'!$O$2:$O$35)*CAL$1*LOOKUP(CAL$1,'DMG Tables'!$G$2:$G$7,'DMG Tables'!$H$2:$H$7)</f>
        <v>181544000</v>
      </c>
      <c r="CAM24" s="1">
        <f>LOOKUP($A24,'DMG Tables'!$P$2:$P$35,'DMG Tables'!$O$2:$O$35)*CAM$1*LOOKUP(CAM$1,'DMG Tables'!$G$2:$G$7,'DMG Tables'!$H$2:$H$7)</f>
        <v>181632000</v>
      </c>
      <c r="CAN24" s="1">
        <f>LOOKUP($A24,'DMG Tables'!$P$2:$P$35,'DMG Tables'!$O$2:$O$35)*CAN$1*LOOKUP(CAN$1,'DMG Tables'!$G$2:$G$7,'DMG Tables'!$H$2:$H$7)</f>
        <v>181720000</v>
      </c>
      <c r="CAO24" s="1">
        <f>LOOKUP($A24,'DMG Tables'!$P$2:$P$35,'DMG Tables'!$O$2:$O$35)*CAO$1*LOOKUP(CAO$1,'DMG Tables'!$G$2:$G$7,'DMG Tables'!$H$2:$H$7)</f>
        <v>181808000</v>
      </c>
      <c r="CAP24" s="1">
        <f>LOOKUP($A24,'DMG Tables'!$P$2:$P$35,'DMG Tables'!$O$2:$O$35)*CAP$1*LOOKUP(CAP$1,'DMG Tables'!$G$2:$G$7,'DMG Tables'!$H$2:$H$7)</f>
        <v>181896000</v>
      </c>
      <c r="CAQ24" s="1">
        <f>LOOKUP($A24,'DMG Tables'!$P$2:$P$35,'DMG Tables'!$O$2:$O$35)*CAQ$1*LOOKUP(CAQ$1,'DMG Tables'!$G$2:$G$7,'DMG Tables'!$H$2:$H$7)</f>
        <v>181984000</v>
      </c>
      <c r="CAR24" s="1">
        <f>LOOKUP($A24,'DMG Tables'!$P$2:$P$35,'DMG Tables'!$O$2:$O$35)*CAR$1*LOOKUP(CAR$1,'DMG Tables'!$G$2:$G$7,'DMG Tables'!$H$2:$H$7)</f>
        <v>182072000</v>
      </c>
      <c r="CAS24" s="1">
        <f>LOOKUP($A24,'DMG Tables'!$P$2:$P$35,'DMG Tables'!$O$2:$O$35)*CAS$1*LOOKUP(CAS$1,'DMG Tables'!$G$2:$G$7,'DMG Tables'!$H$2:$H$7)</f>
        <v>182160000</v>
      </c>
      <c r="CAT24" s="1">
        <f>LOOKUP($A24,'DMG Tables'!$P$2:$P$35,'DMG Tables'!$O$2:$O$35)*CAT$1*LOOKUP(CAT$1,'DMG Tables'!$G$2:$G$7,'DMG Tables'!$H$2:$H$7)</f>
        <v>182248000</v>
      </c>
      <c r="CAU24" s="1">
        <f>LOOKUP($A24,'DMG Tables'!$P$2:$P$35,'DMG Tables'!$O$2:$O$35)*CAU$1*LOOKUP(CAU$1,'DMG Tables'!$G$2:$G$7,'DMG Tables'!$H$2:$H$7)</f>
        <v>182336000</v>
      </c>
      <c r="CAV24" s="1">
        <f>LOOKUP($A24,'DMG Tables'!$P$2:$P$35,'DMG Tables'!$O$2:$O$35)*CAV$1*LOOKUP(CAV$1,'DMG Tables'!$G$2:$G$7,'DMG Tables'!$H$2:$H$7)</f>
        <v>182424000</v>
      </c>
      <c r="CAW24" s="1">
        <f>LOOKUP($A24,'DMG Tables'!$P$2:$P$35,'DMG Tables'!$O$2:$O$35)*CAW$1*LOOKUP(CAW$1,'DMG Tables'!$G$2:$G$7,'DMG Tables'!$H$2:$H$7)</f>
        <v>182512000</v>
      </c>
      <c r="CAX24" s="1">
        <f>LOOKUP($A24,'DMG Tables'!$P$2:$P$35,'DMG Tables'!$O$2:$O$35)*CAX$1*LOOKUP(CAX$1,'DMG Tables'!$G$2:$G$7,'DMG Tables'!$H$2:$H$7)</f>
        <v>182600000</v>
      </c>
      <c r="CAY24" s="1">
        <f>LOOKUP($A24,'DMG Tables'!$P$2:$P$35,'DMG Tables'!$O$2:$O$35)*CAY$1*LOOKUP(CAY$1,'DMG Tables'!$G$2:$G$7,'DMG Tables'!$H$2:$H$7)</f>
        <v>182688000</v>
      </c>
      <c r="CAZ24" s="1">
        <f>LOOKUP($A24,'DMG Tables'!$P$2:$P$35,'DMG Tables'!$O$2:$O$35)*CAZ$1*LOOKUP(CAZ$1,'DMG Tables'!$G$2:$G$7,'DMG Tables'!$H$2:$H$7)</f>
        <v>182776000</v>
      </c>
      <c r="CBA24" s="1">
        <f>LOOKUP($A24,'DMG Tables'!$P$2:$P$35,'DMG Tables'!$O$2:$O$35)*CBA$1*LOOKUP(CBA$1,'DMG Tables'!$G$2:$G$7,'DMG Tables'!$H$2:$H$7)</f>
        <v>182864000</v>
      </c>
      <c r="CBB24" s="1">
        <f>LOOKUP($A24,'DMG Tables'!$P$2:$P$35,'DMG Tables'!$O$2:$O$35)*CBB$1*LOOKUP(CBB$1,'DMG Tables'!$G$2:$G$7,'DMG Tables'!$H$2:$H$7)</f>
        <v>182952000</v>
      </c>
      <c r="CBC24" s="1">
        <f>LOOKUP($A24,'DMG Tables'!$P$2:$P$35,'DMG Tables'!$O$2:$O$35)*CBC$1*LOOKUP(CBC$1,'DMG Tables'!$G$2:$G$7,'DMG Tables'!$H$2:$H$7)</f>
        <v>183040000</v>
      </c>
      <c r="CBD24" s="1">
        <f>LOOKUP($A24,'DMG Tables'!$P$2:$P$35,'DMG Tables'!$O$2:$O$35)*CBD$1*LOOKUP(CBD$1,'DMG Tables'!$G$2:$G$7,'DMG Tables'!$H$2:$H$7)</f>
        <v>183128000</v>
      </c>
      <c r="CBE24" s="1">
        <f>LOOKUP($A24,'DMG Tables'!$P$2:$P$35,'DMG Tables'!$O$2:$O$35)*CBE$1*LOOKUP(CBE$1,'DMG Tables'!$G$2:$G$7,'DMG Tables'!$H$2:$H$7)</f>
        <v>183216000</v>
      </c>
      <c r="CBF24" s="1">
        <f>LOOKUP($A24,'DMG Tables'!$P$2:$P$35,'DMG Tables'!$O$2:$O$35)*CBF$1*LOOKUP(CBF$1,'DMG Tables'!$G$2:$G$7,'DMG Tables'!$H$2:$H$7)</f>
        <v>183304000</v>
      </c>
      <c r="CBG24" s="1">
        <f>LOOKUP($A24,'DMG Tables'!$P$2:$P$35,'DMG Tables'!$O$2:$O$35)*CBG$1*LOOKUP(CBG$1,'DMG Tables'!$G$2:$G$7,'DMG Tables'!$H$2:$H$7)</f>
        <v>183392000</v>
      </c>
      <c r="CBH24" s="1">
        <f>LOOKUP($A24,'DMG Tables'!$P$2:$P$35,'DMG Tables'!$O$2:$O$35)*CBH$1*LOOKUP(CBH$1,'DMG Tables'!$G$2:$G$7,'DMG Tables'!$H$2:$H$7)</f>
        <v>183480000</v>
      </c>
      <c r="CBI24" s="1">
        <f>LOOKUP($A24,'DMG Tables'!$P$2:$P$35,'DMG Tables'!$O$2:$O$35)*CBI$1*LOOKUP(CBI$1,'DMG Tables'!$G$2:$G$7,'DMG Tables'!$H$2:$H$7)</f>
        <v>183568000</v>
      </c>
      <c r="CBJ24" s="1">
        <f>LOOKUP($A24,'DMG Tables'!$P$2:$P$35,'DMG Tables'!$O$2:$O$35)*CBJ$1*LOOKUP(CBJ$1,'DMG Tables'!$G$2:$G$7,'DMG Tables'!$H$2:$H$7)</f>
        <v>183656000</v>
      </c>
      <c r="CBK24" s="1">
        <f>LOOKUP($A24,'DMG Tables'!$P$2:$P$35,'DMG Tables'!$O$2:$O$35)*CBK$1*LOOKUP(CBK$1,'DMG Tables'!$G$2:$G$7,'DMG Tables'!$H$2:$H$7)</f>
        <v>183744000</v>
      </c>
      <c r="CBL24" s="1">
        <f>LOOKUP($A24,'DMG Tables'!$P$2:$P$35,'DMG Tables'!$O$2:$O$35)*CBL$1*LOOKUP(CBL$1,'DMG Tables'!$G$2:$G$7,'DMG Tables'!$H$2:$H$7)</f>
        <v>183832000</v>
      </c>
      <c r="CBM24" s="1">
        <f>LOOKUP($A24,'DMG Tables'!$P$2:$P$35,'DMG Tables'!$O$2:$O$35)*CBM$1*LOOKUP(CBM$1,'DMG Tables'!$G$2:$G$7,'DMG Tables'!$H$2:$H$7)</f>
        <v>183920000</v>
      </c>
      <c r="CBN24" s="1">
        <f>LOOKUP($A24,'DMG Tables'!$P$2:$P$35,'DMG Tables'!$O$2:$O$35)*CBN$1*LOOKUP(CBN$1,'DMG Tables'!$G$2:$G$7,'DMG Tables'!$H$2:$H$7)</f>
        <v>184008000</v>
      </c>
      <c r="CBO24" s="1">
        <f>LOOKUP($A24,'DMG Tables'!$P$2:$P$35,'DMG Tables'!$O$2:$O$35)*CBO$1*LOOKUP(CBO$1,'DMG Tables'!$G$2:$G$7,'DMG Tables'!$H$2:$H$7)</f>
        <v>184096000</v>
      </c>
      <c r="CBP24" s="1">
        <f>LOOKUP($A24,'DMG Tables'!$P$2:$P$35,'DMG Tables'!$O$2:$O$35)*CBP$1*LOOKUP(CBP$1,'DMG Tables'!$G$2:$G$7,'DMG Tables'!$H$2:$H$7)</f>
        <v>184184000</v>
      </c>
      <c r="CBQ24" s="1">
        <f>LOOKUP($A24,'DMG Tables'!$P$2:$P$35,'DMG Tables'!$O$2:$O$35)*CBQ$1*LOOKUP(CBQ$1,'DMG Tables'!$G$2:$G$7,'DMG Tables'!$H$2:$H$7)</f>
        <v>184272000</v>
      </c>
      <c r="CBR24" s="1">
        <f>LOOKUP($A24,'DMG Tables'!$P$2:$P$35,'DMG Tables'!$O$2:$O$35)*CBR$1*LOOKUP(CBR$1,'DMG Tables'!$G$2:$G$7,'DMG Tables'!$H$2:$H$7)</f>
        <v>184360000</v>
      </c>
      <c r="CBS24" s="1">
        <f>LOOKUP($A24,'DMG Tables'!$P$2:$P$35,'DMG Tables'!$O$2:$O$35)*CBS$1*LOOKUP(CBS$1,'DMG Tables'!$G$2:$G$7,'DMG Tables'!$H$2:$H$7)</f>
        <v>184448000</v>
      </c>
      <c r="CBT24" s="1">
        <f>LOOKUP($A24,'DMG Tables'!$P$2:$P$35,'DMG Tables'!$O$2:$O$35)*CBT$1*LOOKUP(CBT$1,'DMG Tables'!$G$2:$G$7,'DMG Tables'!$H$2:$H$7)</f>
        <v>184536000</v>
      </c>
      <c r="CBU24" s="1">
        <f>LOOKUP($A24,'DMG Tables'!$P$2:$P$35,'DMG Tables'!$O$2:$O$35)*CBU$1*LOOKUP(CBU$1,'DMG Tables'!$G$2:$G$7,'DMG Tables'!$H$2:$H$7)</f>
        <v>184624000</v>
      </c>
      <c r="CBV24" s="1">
        <f>LOOKUP($A24,'DMG Tables'!$P$2:$P$35,'DMG Tables'!$O$2:$O$35)*CBV$1*LOOKUP(CBV$1,'DMG Tables'!$G$2:$G$7,'DMG Tables'!$H$2:$H$7)</f>
        <v>184712000</v>
      </c>
      <c r="CBW24" s="1">
        <f>LOOKUP($A24,'DMG Tables'!$P$2:$P$35,'DMG Tables'!$O$2:$O$35)*CBW$1*LOOKUP(CBW$1,'DMG Tables'!$G$2:$G$7,'DMG Tables'!$H$2:$H$7)</f>
        <v>184800000</v>
      </c>
      <c r="CBX24" s="1">
        <f>LOOKUP($A24,'DMG Tables'!$P$2:$P$35,'DMG Tables'!$O$2:$O$35)*CBX$1*LOOKUP(CBX$1,'DMG Tables'!$G$2:$G$7,'DMG Tables'!$H$2:$H$7)</f>
        <v>184888000</v>
      </c>
      <c r="CBY24" s="1">
        <f>LOOKUP($A24,'DMG Tables'!$P$2:$P$35,'DMG Tables'!$O$2:$O$35)*CBY$1*LOOKUP(CBY$1,'DMG Tables'!$G$2:$G$7,'DMG Tables'!$H$2:$H$7)</f>
        <v>184976000</v>
      </c>
      <c r="CBZ24" s="1">
        <f>LOOKUP($A24,'DMG Tables'!$P$2:$P$35,'DMG Tables'!$O$2:$O$35)*CBZ$1*LOOKUP(CBZ$1,'DMG Tables'!$G$2:$G$7,'DMG Tables'!$H$2:$H$7)</f>
        <v>185064000</v>
      </c>
      <c r="CCA24" s="1">
        <f>LOOKUP($A24,'DMG Tables'!$P$2:$P$35,'DMG Tables'!$O$2:$O$35)*CCA$1*LOOKUP(CCA$1,'DMG Tables'!$G$2:$G$7,'DMG Tables'!$H$2:$H$7)</f>
        <v>185152000</v>
      </c>
      <c r="CCB24" s="1">
        <f>LOOKUP($A24,'DMG Tables'!$P$2:$P$35,'DMG Tables'!$O$2:$O$35)*CCB$1*LOOKUP(CCB$1,'DMG Tables'!$G$2:$G$7,'DMG Tables'!$H$2:$H$7)</f>
        <v>185240000</v>
      </c>
      <c r="CCC24" s="1">
        <f>LOOKUP($A24,'DMG Tables'!$P$2:$P$35,'DMG Tables'!$O$2:$O$35)*CCC$1*LOOKUP(CCC$1,'DMG Tables'!$G$2:$G$7,'DMG Tables'!$H$2:$H$7)</f>
        <v>185328000</v>
      </c>
      <c r="CCD24" s="1">
        <f>LOOKUP($A24,'DMG Tables'!$P$2:$P$35,'DMG Tables'!$O$2:$O$35)*CCD$1*LOOKUP(CCD$1,'DMG Tables'!$G$2:$G$7,'DMG Tables'!$H$2:$H$7)</f>
        <v>185416000</v>
      </c>
      <c r="CCE24" s="1">
        <f>LOOKUP($A24,'DMG Tables'!$P$2:$P$35,'DMG Tables'!$O$2:$O$35)*CCE$1*LOOKUP(CCE$1,'DMG Tables'!$G$2:$G$7,'DMG Tables'!$H$2:$H$7)</f>
        <v>185504000</v>
      </c>
      <c r="CCF24" s="1">
        <f>LOOKUP($A24,'DMG Tables'!$P$2:$P$35,'DMG Tables'!$O$2:$O$35)*CCF$1*LOOKUP(CCF$1,'DMG Tables'!$G$2:$G$7,'DMG Tables'!$H$2:$H$7)</f>
        <v>185592000</v>
      </c>
      <c r="CCG24" s="1">
        <f>LOOKUP($A24,'DMG Tables'!$P$2:$P$35,'DMG Tables'!$O$2:$O$35)*CCG$1*LOOKUP(CCG$1,'DMG Tables'!$G$2:$G$7,'DMG Tables'!$H$2:$H$7)</f>
        <v>185680000</v>
      </c>
      <c r="CCH24" s="1">
        <f>LOOKUP($A24,'DMG Tables'!$P$2:$P$35,'DMG Tables'!$O$2:$O$35)*CCH$1*LOOKUP(CCH$1,'DMG Tables'!$G$2:$G$7,'DMG Tables'!$H$2:$H$7)</f>
        <v>185768000</v>
      </c>
      <c r="CCI24" s="1">
        <f>LOOKUP($A24,'DMG Tables'!$P$2:$P$35,'DMG Tables'!$O$2:$O$35)*CCI$1*LOOKUP(CCI$1,'DMG Tables'!$G$2:$G$7,'DMG Tables'!$H$2:$H$7)</f>
        <v>185856000</v>
      </c>
      <c r="CCJ24" s="1">
        <f>LOOKUP($A24,'DMG Tables'!$P$2:$P$35,'DMG Tables'!$O$2:$O$35)*CCJ$1*LOOKUP(CCJ$1,'DMG Tables'!$G$2:$G$7,'DMG Tables'!$H$2:$H$7)</f>
        <v>185944000</v>
      </c>
      <c r="CCK24" s="1">
        <f>LOOKUP($A24,'DMG Tables'!$P$2:$P$35,'DMG Tables'!$O$2:$O$35)*CCK$1*LOOKUP(CCK$1,'DMG Tables'!$G$2:$G$7,'DMG Tables'!$H$2:$H$7)</f>
        <v>186032000</v>
      </c>
      <c r="CCL24" s="1">
        <f>LOOKUP($A24,'DMG Tables'!$P$2:$P$35,'DMG Tables'!$O$2:$O$35)*CCL$1*LOOKUP(CCL$1,'DMG Tables'!$G$2:$G$7,'DMG Tables'!$H$2:$H$7)</f>
        <v>186120000</v>
      </c>
      <c r="CCM24" s="1">
        <f>LOOKUP($A24,'DMG Tables'!$P$2:$P$35,'DMG Tables'!$O$2:$O$35)*CCM$1*LOOKUP(CCM$1,'DMG Tables'!$G$2:$G$7,'DMG Tables'!$H$2:$H$7)</f>
        <v>186208000</v>
      </c>
      <c r="CCN24" s="1">
        <f>LOOKUP($A24,'DMG Tables'!$P$2:$P$35,'DMG Tables'!$O$2:$O$35)*CCN$1*LOOKUP(CCN$1,'DMG Tables'!$G$2:$G$7,'DMG Tables'!$H$2:$H$7)</f>
        <v>186296000</v>
      </c>
      <c r="CCO24" s="1">
        <f>LOOKUP($A24,'DMG Tables'!$P$2:$P$35,'DMG Tables'!$O$2:$O$35)*CCO$1*LOOKUP(CCO$1,'DMG Tables'!$G$2:$G$7,'DMG Tables'!$H$2:$H$7)</f>
        <v>186384000</v>
      </c>
      <c r="CCP24" s="1">
        <f>LOOKUP($A24,'DMG Tables'!$P$2:$P$35,'DMG Tables'!$O$2:$O$35)*CCP$1*LOOKUP(CCP$1,'DMG Tables'!$G$2:$G$7,'DMG Tables'!$H$2:$H$7)</f>
        <v>186472000</v>
      </c>
      <c r="CCQ24" s="1">
        <f>LOOKUP($A24,'DMG Tables'!$P$2:$P$35,'DMG Tables'!$O$2:$O$35)*CCQ$1*LOOKUP(CCQ$1,'DMG Tables'!$G$2:$G$7,'DMG Tables'!$H$2:$H$7)</f>
        <v>186560000</v>
      </c>
      <c r="CCR24" s="1">
        <f>LOOKUP($A24,'DMG Tables'!$P$2:$P$35,'DMG Tables'!$O$2:$O$35)*CCR$1*LOOKUP(CCR$1,'DMG Tables'!$G$2:$G$7,'DMG Tables'!$H$2:$H$7)</f>
        <v>186648000</v>
      </c>
      <c r="CCS24" s="1">
        <f>LOOKUP($A24,'DMG Tables'!$P$2:$P$35,'DMG Tables'!$O$2:$O$35)*CCS$1*LOOKUP(CCS$1,'DMG Tables'!$G$2:$G$7,'DMG Tables'!$H$2:$H$7)</f>
        <v>186736000</v>
      </c>
      <c r="CCT24" s="1">
        <f>LOOKUP($A24,'DMG Tables'!$P$2:$P$35,'DMG Tables'!$O$2:$O$35)*CCT$1*LOOKUP(CCT$1,'DMG Tables'!$G$2:$G$7,'DMG Tables'!$H$2:$H$7)</f>
        <v>186824000</v>
      </c>
      <c r="CCU24" s="1">
        <f>LOOKUP($A24,'DMG Tables'!$P$2:$P$35,'DMG Tables'!$O$2:$O$35)*CCU$1*LOOKUP(CCU$1,'DMG Tables'!$G$2:$G$7,'DMG Tables'!$H$2:$H$7)</f>
        <v>186912000</v>
      </c>
      <c r="CCV24" s="1">
        <f>LOOKUP($A24,'DMG Tables'!$P$2:$P$35,'DMG Tables'!$O$2:$O$35)*CCV$1*LOOKUP(CCV$1,'DMG Tables'!$G$2:$G$7,'DMG Tables'!$H$2:$H$7)</f>
        <v>187000000</v>
      </c>
      <c r="CCW24" s="1">
        <f>LOOKUP($A24,'DMG Tables'!$P$2:$P$35,'DMG Tables'!$O$2:$O$35)*CCW$1*LOOKUP(CCW$1,'DMG Tables'!$G$2:$G$7,'DMG Tables'!$H$2:$H$7)</f>
        <v>187088000</v>
      </c>
      <c r="CCX24" s="1">
        <f>LOOKUP($A24,'DMG Tables'!$P$2:$P$35,'DMG Tables'!$O$2:$O$35)*CCX$1*LOOKUP(CCX$1,'DMG Tables'!$G$2:$G$7,'DMG Tables'!$H$2:$H$7)</f>
        <v>187176000</v>
      </c>
      <c r="CCY24" s="1">
        <f>LOOKUP($A24,'DMG Tables'!$P$2:$P$35,'DMG Tables'!$O$2:$O$35)*CCY$1*LOOKUP(CCY$1,'DMG Tables'!$G$2:$G$7,'DMG Tables'!$H$2:$H$7)</f>
        <v>187264000</v>
      </c>
      <c r="CCZ24" s="1">
        <f>LOOKUP($A24,'DMG Tables'!$P$2:$P$35,'DMG Tables'!$O$2:$O$35)*CCZ$1*LOOKUP(CCZ$1,'DMG Tables'!$G$2:$G$7,'DMG Tables'!$H$2:$H$7)</f>
        <v>187352000</v>
      </c>
      <c r="CDA24" s="1">
        <f>LOOKUP($A24,'DMG Tables'!$P$2:$P$35,'DMG Tables'!$O$2:$O$35)*CDA$1*LOOKUP(CDA$1,'DMG Tables'!$G$2:$G$7,'DMG Tables'!$H$2:$H$7)</f>
        <v>187440000</v>
      </c>
      <c r="CDB24" s="1">
        <f>LOOKUP($A24,'DMG Tables'!$P$2:$P$35,'DMG Tables'!$O$2:$O$35)*CDB$1*LOOKUP(CDB$1,'DMG Tables'!$G$2:$G$7,'DMG Tables'!$H$2:$H$7)</f>
        <v>187528000</v>
      </c>
      <c r="CDC24" s="1">
        <f>LOOKUP($A24,'DMG Tables'!$P$2:$P$35,'DMG Tables'!$O$2:$O$35)*CDC$1*LOOKUP(CDC$1,'DMG Tables'!$G$2:$G$7,'DMG Tables'!$H$2:$H$7)</f>
        <v>187616000</v>
      </c>
      <c r="CDD24" s="1">
        <f>LOOKUP($A24,'DMG Tables'!$P$2:$P$35,'DMG Tables'!$O$2:$O$35)*CDD$1*LOOKUP(CDD$1,'DMG Tables'!$G$2:$G$7,'DMG Tables'!$H$2:$H$7)</f>
        <v>187704000</v>
      </c>
      <c r="CDE24" s="1">
        <f>LOOKUP($A24,'DMG Tables'!$P$2:$P$35,'DMG Tables'!$O$2:$O$35)*CDE$1*LOOKUP(CDE$1,'DMG Tables'!$G$2:$G$7,'DMG Tables'!$H$2:$H$7)</f>
        <v>187792000</v>
      </c>
      <c r="CDF24" s="1">
        <f>LOOKUP($A24,'DMG Tables'!$P$2:$P$35,'DMG Tables'!$O$2:$O$35)*CDF$1*LOOKUP(CDF$1,'DMG Tables'!$G$2:$G$7,'DMG Tables'!$H$2:$H$7)</f>
        <v>187880000</v>
      </c>
      <c r="CDG24" s="1">
        <f>LOOKUP($A24,'DMG Tables'!$P$2:$P$35,'DMG Tables'!$O$2:$O$35)*CDG$1*LOOKUP(CDG$1,'DMG Tables'!$G$2:$G$7,'DMG Tables'!$H$2:$H$7)</f>
        <v>187968000</v>
      </c>
      <c r="CDH24" s="1">
        <f>LOOKUP($A24,'DMG Tables'!$P$2:$P$35,'DMG Tables'!$O$2:$O$35)*CDH$1*LOOKUP(CDH$1,'DMG Tables'!$G$2:$G$7,'DMG Tables'!$H$2:$H$7)</f>
        <v>188056000</v>
      </c>
      <c r="CDI24" s="1">
        <f>LOOKUP($A24,'DMG Tables'!$P$2:$P$35,'DMG Tables'!$O$2:$O$35)*CDI$1*LOOKUP(CDI$1,'DMG Tables'!$G$2:$G$7,'DMG Tables'!$H$2:$H$7)</f>
        <v>188144000</v>
      </c>
      <c r="CDJ24" s="1">
        <f>LOOKUP($A24,'DMG Tables'!$P$2:$P$35,'DMG Tables'!$O$2:$O$35)*CDJ$1*LOOKUP(CDJ$1,'DMG Tables'!$G$2:$G$7,'DMG Tables'!$H$2:$H$7)</f>
        <v>188232000</v>
      </c>
      <c r="CDK24" s="1">
        <f>LOOKUP($A24,'DMG Tables'!$P$2:$P$35,'DMG Tables'!$O$2:$O$35)*CDK$1*LOOKUP(CDK$1,'DMG Tables'!$G$2:$G$7,'DMG Tables'!$H$2:$H$7)</f>
        <v>188320000</v>
      </c>
      <c r="CDL24" s="1">
        <f>LOOKUP($A24,'DMG Tables'!$P$2:$P$35,'DMG Tables'!$O$2:$O$35)*CDL$1*LOOKUP(CDL$1,'DMG Tables'!$G$2:$G$7,'DMG Tables'!$H$2:$H$7)</f>
        <v>188408000</v>
      </c>
      <c r="CDM24" s="1">
        <f>LOOKUP($A24,'DMG Tables'!$P$2:$P$35,'DMG Tables'!$O$2:$O$35)*CDM$1*LOOKUP(CDM$1,'DMG Tables'!$G$2:$G$7,'DMG Tables'!$H$2:$H$7)</f>
        <v>188496000</v>
      </c>
      <c r="CDN24" s="1">
        <f>LOOKUP($A24,'DMG Tables'!$P$2:$P$35,'DMG Tables'!$O$2:$O$35)*CDN$1*LOOKUP(CDN$1,'DMG Tables'!$G$2:$G$7,'DMG Tables'!$H$2:$H$7)</f>
        <v>188584000</v>
      </c>
      <c r="CDO24" s="1">
        <f>LOOKUP($A24,'DMG Tables'!$P$2:$P$35,'DMG Tables'!$O$2:$O$35)*CDO$1*LOOKUP(CDO$1,'DMG Tables'!$G$2:$G$7,'DMG Tables'!$H$2:$H$7)</f>
        <v>188672000</v>
      </c>
      <c r="CDP24" s="1">
        <f>LOOKUP($A24,'DMG Tables'!$P$2:$P$35,'DMG Tables'!$O$2:$O$35)*CDP$1*LOOKUP(CDP$1,'DMG Tables'!$G$2:$G$7,'DMG Tables'!$H$2:$H$7)</f>
        <v>188760000</v>
      </c>
      <c r="CDQ24" s="1">
        <f>LOOKUP($A24,'DMG Tables'!$P$2:$P$35,'DMG Tables'!$O$2:$O$35)*CDQ$1*LOOKUP(CDQ$1,'DMG Tables'!$G$2:$G$7,'DMG Tables'!$H$2:$H$7)</f>
        <v>188848000</v>
      </c>
      <c r="CDR24" s="1">
        <f>LOOKUP($A24,'DMG Tables'!$P$2:$P$35,'DMG Tables'!$O$2:$O$35)*CDR$1*LOOKUP(CDR$1,'DMG Tables'!$G$2:$G$7,'DMG Tables'!$H$2:$H$7)</f>
        <v>188936000</v>
      </c>
      <c r="CDS24" s="1">
        <f>LOOKUP($A24,'DMG Tables'!$P$2:$P$35,'DMG Tables'!$O$2:$O$35)*CDS$1*LOOKUP(CDS$1,'DMG Tables'!$G$2:$G$7,'DMG Tables'!$H$2:$H$7)</f>
        <v>189024000</v>
      </c>
      <c r="CDT24" s="1">
        <f>LOOKUP($A24,'DMG Tables'!$P$2:$P$35,'DMG Tables'!$O$2:$O$35)*CDT$1*LOOKUP(CDT$1,'DMG Tables'!$G$2:$G$7,'DMG Tables'!$H$2:$H$7)</f>
        <v>189112000</v>
      </c>
      <c r="CDU24" s="1">
        <f>LOOKUP($A24,'DMG Tables'!$P$2:$P$35,'DMG Tables'!$O$2:$O$35)*CDU$1*LOOKUP(CDU$1,'DMG Tables'!$G$2:$G$7,'DMG Tables'!$H$2:$H$7)</f>
        <v>189200000</v>
      </c>
      <c r="CDV24" s="1">
        <f>LOOKUP($A24,'DMG Tables'!$P$2:$P$35,'DMG Tables'!$O$2:$O$35)*CDV$1*LOOKUP(CDV$1,'DMG Tables'!$G$2:$G$7,'DMG Tables'!$H$2:$H$7)</f>
        <v>189288000</v>
      </c>
      <c r="CDW24" s="1">
        <f>LOOKUP($A24,'DMG Tables'!$P$2:$P$35,'DMG Tables'!$O$2:$O$35)*CDW$1*LOOKUP(CDW$1,'DMG Tables'!$G$2:$G$7,'DMG Tables'!$H$2:$H$7)</f>
        <v>189376000</v>
      </c>
      <c r="CDX24" s="1">
        <f>LOOKUP($A24,'DMG Tables'!$P$2:$P$35,'DMG Tables'!$O$2:$O$35)*CDX$1*LOOKUP(CDX$1,'DMG Tables'!$G$2:$G$7,'DMG Tables'!$H$2:$H$7)</f>
        <v>189464000</v>
      </c>
      <c r="CDY24" s="1">
        <f>LOOKUP($A24,'DMG Tables'!$P$2:$P$35,'DMG Tables'!$O$2:$O$35)*CDY$1*LOOKUP(CDY$1,'DMG Tables'!$G$2:$G$7,'DMG Tables'!$H$2:$H$7)</f>
        <v>189552000</v>
      </c>
      <c r="CDZ24" s="1">
        <f>LOOKUP($A24,'DMG Tables'!$P$2:$P$35,'DMG Tables'!$O$2:$O$35)*CDZ$1*LOOKUP(CDZ$1,'DMG Tables'!$G$2:$G$7,'DMG Tables'!$H$2:$H$7)</f>
        <v>189640000</v>
      </c>
      <c r="CEA24" s="1">
        <f>LOOKUP($A24,'DMG Tables'!$P$2:$P$35,'DMG Tables'!$O$2:$O$35)*CEA$1*LOOKUP(CEA$1,'DMG Tables'!$G$2:$G$7,'DMG Tables'!$H$2:$H$7)</f>
        <v>189728000</v>
      </c>
      <c r="CEB24" s="1">
        <f>LOOKUP($A24,'DMG Tables'!$P$2:$P$35,'DMG Tables'!$O$2:$O$35)*CEB$1*LOOKUP(CEB$1,'DMG Tables'!$G$2:$G$7,'DMG Tables'!$H$2:$H$7)</f>
        <v>189816000</v>
      </c>
      <c r="CEC24" s="1">
        <f>LOOKUP($A24,'DMG Tables'!$P$2:$P$35,'DMG Tables'!$O$2:$O$35)*CEC$1*LOOKUP(CEC$1,'DMG Tables'!$G$2:$G$7,'DMG Tables'!$H$2:$H$7)</f>
        <v>189904000</v>
      </c>
      <c r="CED24" s="1">
        <f>LOOKUP($A24,'DMG Tables'!$P$2:$P$35,'DMG Tables'!$O$2:$O$35)*CED$1*LOOKUP(CED$1,'DMG Tables'!$G$2:$G$7,'DMG Tables'!$H$2:$H$7)</f>
        <v>189992000</v>
      </c>
      <c r="CEE24" s="1">
        <f>LOOKUP($A24,'DMG Tables'!$P$2:$P$35,'DMG Tables'!$O$2:$O$35)*CEE$1*LOOKUP(CEE$1,'DMG Tables'!$G$2:$G$7,'DMG Tables'!$H$2:$H$7)</f>
        <v>190080000</v>
      </c>
      <c r="CEF24" s="1">
        <f>LOOKUP($A24,'DMG Tables'!$P$2:$P$35,'DMG Tables'!$O$2:$O$35)*CEF$1*LOOKUP(CEF$1,'DMG Tables'!$G$2:$G$7,'DMG Tables'!$H$2:$H$7)</f>
        <v>190168000</v>
      </c>
      <c r="CEG24" s="1">
        <f>LOOKUP($A24,'DMG Tables'!$P$2:$P$35,'DMG Tables'!$O$2:$O$35)*CEG$1*LOOKUP(CEG$1,'DMG Tables'!$G$2:$G$7,'DMG Tables'!$H$2:$H$7)</f>
        <v>190256000</v>
      </c>
      <c r="CEH24" s="1">
        <f>LOOKUP($A24,'DMG Tables'!$P$2:$P$35,'DMG Tables'!$O$2:$O$35)*CEH$1*LOOKUP(CEH$1,'DMG Tables'!$G$2:$G$7,'DMG Tables'!$H$2:$H$7)</f>
        <v>190344000</v>
      </c>
      <c r="CEI24" s="1">
        <f>LOOKUP($A24,'DMG Tables'!$P$2:$P$35,'DMG Tables'!$O$2:$O$35)*CEI$1*LOOKUP(CEI$1,'DMG Tables'!$G$2:$G$7,'DMG Tables'!$H$2:$H$7)</f>
        <v>190432000</v>
      </c>
      <c r="CEJ24" s="1">
        <f>LOOKUP($A24,'DMG Tables'!$P$2:$P$35,'DMG Tables'!$O$2:$O$35)*CEJ$1*LOOKUP(CEJ$1,'DMG Tables'!$G$2:$G$7,'DMG Tables'!$H$2:$H$7)</f>
        <v>190520000</v>
      </c>
      <c r="CEK24" s="1">
        <f>LOOKUP($A24,'DMG Tables'!$P$2:$P$35,'DMG Tables'!$O$2:$O$35)*CEK$1*LOOKUP(CEK$1,'DMG Tables'!$G$2:$G$7,'DMG Tables'!$H$2:$H$7)</f>
        <v>190608000</v>
      </c>
      <c r="CEL24" s="1">
        <f>LOOKUP($A24,'DMG Tables'!$P$2:$P$35,'DMG Tables'!$O$2:$O$35)*CEL$1*LOOKUP(CEL$1,'DMG Tables'!$G$2:$G$7,'DMG Tables'!$H$2:$H$7)</f>
        <v>190696000</v>
      </c>
      <c r="CEM24" s="1">
        <f>LOOKUP($A24,'DMG Tables'!$P$2:$P$35,'DMG Tables'!$O$2:$O$35)*CEM$1*LOOKUP(CEM$1,'DMG Tables'!$G$2:$G$7,'DMG Tables'!$H$2:$H$7)</f>
        <v>190784000</v>
      </c>
      <c r="CEN24" s="1">
        <f>LOOKUP($A24,'DMG Tables'!$P$2:$P$35,'DMG Tables'!$O$2:$O$35)*CEN$1*LOOKUP(CEN$1,'DMG Tables'!$G$2:$G$7,'DMG Tables'!$H$2:$H$7)</f>
        <v>190872000</v>
      </c>
      <c r="CEO24" s="1">
        <f>LOOKUP($A24,'DMG Tables'!$P$2:$P$35,'DMG Tables'!$O$2:$O$35)*CEO$1*LOOKUP(CEO$1,'DMG Tables'!$G$2:$G$7,'DMG Tables'!$H$2:$H$7)</f>
        <v>190960000</v>
      </c>
      <c r="CEP24" s="1">
        <f>LOOKUP($A24,'DMG Tables'!$P$2:$P$35,'DMG Tables'!$O$2:$O$35)*CEP$1*LOOKUP(CEP$1,'DMG Tables'!$G$2:$G$7,'DMG Tables'!$H$2:$H$7)</f>
        <v>191048000</v>
      </c>
      <c r="CEQ24" s="1">
        <f>LOOKUP($A24,'DMG Tables'!$P$2:$P$35,'DMG Tables'!$O$2:$O$35)*CEQ$1*LOOKUP(CEQ$1,'DMG Tables'!$G$2:$G$7,'DMG Tables'!$H$2:$H$7)</f>
        <v>191136000</v>
      </c>
      <c r="CER24" s="1">
        <f>LOOKUP($A24,'DMG Tables'!$P$2:$P$35,'DMG Tables'!$O$2:$O$35)*CER$1*LOOKUP(CER$1,'DMG Tables'!$G$2:$G$7,'DMG Tables'!$H$2:$H$7)</f>
        <v>191224000</v>
      </c>
      <c r="CES24" s="1">
        <f>LOOKUP($A24,'DMG Tables'!$P$2:$P$35,'DMG Tables'!$O$2:$O$35)*CES$1*LOOKUP(CES$1,'DMG Tables'!$G$2:$G$7,'DMG Tables'!$H$2:$H$7)</f>
        <v>191312000</v>
      </c>
      <c r="CET24" s="1">
        <f>LOOKUP($A24,'DMG Tables'!$P$2:$P$35,'DMG Tables'!$O$2:$O$35)*CET$1*LOOKUP(CET$1,'DMG Tables'!$G$2:$G$7,'DMG Tables'!$H$2:$H$7)</f>
        <v>191400000</v>
      </c>
      <c r="CEU24" s="1">
        <f>LOOKUP($A24,'DMG Tables'!$P$2:$P$35,'DMG Tables'!$O$2:$O$35)*CEU$1*LOOKUP(CEU$1,'DMG Tables'!$G$2:$G$7,'DMG Tables'!$H$2:$H$7)</f>
        <v>191488000</v>
      </c>
      <c r="CEV24" s="1">
        <f>LOOKUP($A24,'DMG Tables'!$P$2:$P$35,'DMG Tables'!$O$2:$O$35)*CEV$1*LOOKUP(CEV$1,'DMG Tables'!$G$2:$G$7,'DMG Tables'!$H$2:$H$7)</f>
        <v>191576000</v>
      </c>
      <c r="CEW24" s="1">
        <f>LOOKUP($A24,'DMG Tables'!$P$2:$P$35,'DMG Tables'!$O$2:$O$35)*CEW$1*LOOKUP(CEW$1,'DMG Tables'!$G$2:$G$7,'DMG Tables'!$H$2:$H$7)</f>
        <v>191664000</v>
      </c>
      <c r="CEX24" s="1">
        <f>LOOKUP($A24,'DMG Tables'!$P$2:$P$35,'DMG Tables'!$O$2:$O$35)*CEX$1*LOOKUP(CEX$1,'DMG Tables'!$G$2:$G$7,'DMG Tables'!$H$2:$H$7)</f>
        <v>191752000</v>
      </c>
      <c r="CEY24" s="1">
        <f>LOOKUP($A24,'DMG Tables'!$P$2:$P$35,'DMG Tables'!$O$2:$O$35)*CEY$1*LOOKUP(CEY$1,'DMG Tables'!$G$2:$G$7,'DMG Tables'!$H$2:$H$7)</f>
        <v>191840000</v>
      </c>
      <c r="CEZ24" s="1">
        <f>LOOKUP($A24,'DMG Tables'!$P$2:$P$35,'DMG Tables'!$O$2:$O$35)*CEZ$1*LOOKUP(CEZ$1,'DMG Tables'!$G$2:$G$7,'DMG Tables'!$H$2:$H$7)</f>
        <v>191928000</v>
      </c>
      <c r="CFA24" s="1">
        <f>LOOKUP($A24,'DMG Tables'!$P$2:$P$35,'DMG Tables'!$O$2:$O$35)*CFA$1*LOOKUP(CFA$1,'DMG Tables'!$G$2:$G$7,'DMG Tables'!$H$2:$H$7)</f>
        <v>192016000</v>
      </c>
      <c r="CFB24" s="1">
        <f>LOOKUP($A24,'DMG Tables'!$P$2:$P$35,'DMG Tables'!$O$2:$O$35)*CFB$1*LOOKUP(CFB$1,'DMG Tables'!$G$2:$G$7,'DMG Tables'!$H$2:$H$7)</f>
        <v>192104000</v>
      </c>
      <c r="CFC24" s="1">
        <f>LOOKUP($A24,'DMG Tables'!$P$2:$P$35,'DMG Tables'!$O$2:$O$35)*CFC$1*LOOKUP(CFC$1,'DMG Tables'!$G$2:$G$7,'DMG Tables'!$H$2:$H$7)</f>
        <v>192192000</v>
      </c>
      <c r="CFD24" s="1">
        <f>LOOKUP($A24,'DMG Tables'!$P$2:$P$35,'DMG Tables'!$O$2:$O$35)*CFD$1*LOOKUP(CFD$1,'DMG Tables'!$G$2:$G$7,'DMG Tables'!$H$2:$H$7)</f>
        <v>192280000</v>
      </c>
      <c r="CFE24" s="1">
        <f>LOOKUP($A24,'DMG Tables'!$P$2:$P$35,'DMG Tables'!$O$2:$O$35)*CFE$1*LOOKUP(CFE$1,'DMG Tables'!$G$2:$G$7,'DMG Tables'!$H$2:$H$7)</f>
        <v>192368000</v>
      </c>
      <c r="CFF24" s="1">
        <f>LOOKUP($A24,'DMG Tables'!$P$2:$P$35,'DMG Tables'!$O$2:$O$35)*CFF$1*LOOKUP(CFF$1,'DMG Tables'!$G$2:$G$7,'DMG Tables'!$H$2:$H$7)</f>
        <v>192456000</v>
      </c>
      <c r="CFG24" s="1">
        <f>LOOKUP($A24,'DMG Tables'!$P$2:$P$35,'DMG Tables'!$O$2:$O$35)*CFG$1*LOOKUP(CFG$1,'DMG Tables'!$G$2:$G$7,'DMG Tables'!$H$2:$H$7)</f>
        <v>192544000</v>
      </c>
      <c r="CFH24" s="1">
        <f>LOOKUP($A24,'DMG Tables'!$P$2:$P$35,'DMG Tables'!$O$2:$O$35)*CFH$1*LOOKUP(CFH$1,'DMG Tables'!$G$2:$G$7,'DMG Tables'!$H$2:$H$7)</f>
        <v>192632000</v>
      </c>
      <c r="CFI24" s="1">
        <f>LOOKUP($A24,'DMG Tables'!$P$2:$P$35,'DMG Tables'!$O$2:$O$35)*CFI$1*LOOKUP(CFI$1,'DMG Tables'!$G$2:$G$7,'DMG Tables'!$H$2:$H$7)</f>
        <v>192720000</v>
      </c>
      <c r="CFJ24" s="1">
        <f>LOOKUP($A24,'DMG Tables'!$P$2:$P$35,'DMG Tables'!$O$2:$O$35)*CFJ$1*LOOKUP(CFJ$1,'DMG Tables'!$G$2:$G$7,'DMG Tables'!$H$2:$H$7)</f>
        <v>192808000</v>
      </c>
      <c r="CFK24" s="1">
        <f>LOOKUP($A24,'DMG Tables'!$P$2:$P$35,'DMG Tables'!$O$2:$O$35)*CFK$1*LOOKUP(CFK$1,'DMG Tables'!$G$2:$G$7,'DMG Tables'!$H$2:$H$7)</f>
        <v>192896000</v>
      </c>
      <c r="CFL24" s="1">
        <f>LOOKUP($A24,'DMG Tables'!$P$2:$P$35,'DMG Tables'!$O$2:$O$35)*CFL$1*LOOKUP(CFL$1,'DMG Tables'!$G$2:$G$7,'DMG Tables'!$H$2:$H$7)</f>
        <v>192984000</v>
      </c>
      <c r="CFM24" s="1">
        <f>LOOKUP($A24,'DMG Tables'!$P$2:$P$35,'DMG Tables'!$O$2:$O$35)*CFM$1*LOOKUP(CFM$1,'DMG Tables'!$G$2:$G$7,'DMG Tables'!$H$2:$H$7)</f>
        <v>193072000</v>
      </c>
      <c r="CFN24" s="1">
        <f>LOOKUP($A24,'DMG Tables'!$P$2:$P$35,'DMG Tables'!$O$2:$O$35)*CFN$1*LOOKUP(CFN$1,'DMG Tables'!$G$2:$G$7,'DMG Tables'!$H$2:$H$7)</f>
        <v>193160000</v>
      </c>
      <c r="CFO24" s="1">
        <f>LOOKUP($A24,'DMG Tables'!$P$2:$P$35,'DMG Tables'!$O$2:$O$35)*CFO$1*LOOKUP(CFO$1,'DMG Tables'!$G$2:$G$7,'DMG Tables'!$H$2:$H$7)</f>
        <v>193248000</v>
      </c>
      <c r="CFP24" s="1">
        <f>LOOKUP($A24,'DMG Tables'!$P$2:$P$35,'DMG Tables'!$O$2:$O$35)*CFP$1*LOOKUP(CFP$1,'DMG Tables'!$G$2:$G$7,'DMG Tables'!$H$2:$H$7)</f>
        <v>193336000</v>
      </c>
      <c r="CFQ24" s="1">
        <f>LOOKUP($A24,'DMG Tables'!$P$2:$P$35,'DMG Tables'!$O$2:$O$35)*CFQ$1*LOOKUP(CFQ$1,'DMG Tables'!$G$2:$G$7,'DMG Tables'!$H$2:$H$7)</f>
        <v>193424000</v>
      </c>
      <c r="CFR24" s="1">
        <f>LOOKUP($A24,'DMG Tables'!$P$2:$P$35,'DMG Tables'!$O$2:$O$35)*CFR$1*LOOKUP(CFR$1,'DMG Tables'!$G$2:$G$7,'DMG Tables'!$H$2:$H$7)</f>
        <v>193512000</v>
      </c>
      <c r="CFS24" s="1">
        <f>LOOKUP($A24,'DMG Tables'!$P$2:$P$35,'DMG Tables'!$O$2:$O$35)*CFS$1*LOOKUP(CFS$1,'DMG Tables'!$G$2:$G$7,'DMG Tables'!$H$2:$H$7)</f>
        <v>193600000</v>
      </c>
      <c r="CFT24" s="1">
        <f>LOOKUP($A24,'DMG Tables'!$P$2:$P$35,'DMG Tables'!$O$2:$O$35)*CFT$1*LOOKUP(CFT$1,'DMG Tables'!$G$2:$G$7,'DMG Tables'!$H$2:$H$7)</f>
        <v>193688000</v>
      </c>
      <c r="CFU24" s="1">
        <f>LOOKUP($A24,'DMG Tables'!$P$2:$P$35,'DMG Tables'!$O$2:$O$35)*CFU$1*LOOKUP(CFU$1,'DMG Tables'!$G$2:$G$7,'DMG Tables'!$H$2:$H$7)</f>
        <v>193776000</v>
      </c>
      <c r="CFV24" s="1">
        <f>LOOKUP($A24,'DMG Tables'!$P$2:$P$35,'DMG Tables'!$O$2:$O$35)*CFV$1*LOOKUP(CFV$1,'DMG Tables'!$G$2:$G$7,'DMG Tables'!$H$2:$H$7)</f>
        <v>193864000</v>
      </c>
      <c r="CFW24" s="1">
        <f>LOOKUP($A24,'DMG Tables'!$P$2:$P$35,'DMG Tables'!$O$2:$O$35)*CFW$1*LOOKUP(CFW$1,'DMG Tables'!$G$2:$G$7,'DMG Tables'!$H$2:$H$7)</f>
        <v>193952000</v>
      </c>
      <c r="CFX24" s="1">
        <f>LOOKUP($A24,'DMG Tables'!$P$2:$P$35,'DMG Tables'!$O$2:$O$35)*CFX$1*LOOKUP(CFX$1,'DMG Tables'!$G$2:$G$7,'DMG Tables'!$H$2:$H$7)</f>
        <v>194040000</v>
      </c>
      <c r="CFY24" s="1">
        <f>LOOKUP($A24,'DMG Tables'!$P$2:$P$35,'DMG Tables'!$O$2:$O$35)*CFY$1*LOOKUP(CFY$1,'DMG Tables'!$G$2:$G$7,'DMG Tables'!$H$2:$H$7)</f>
        <v>194128000</v>
      </c>
      <c r="CFZ24" s="1">
        <f>LOOKUP($A24,'DMG Tables'!$P$2:$P$35,'DMG Tables'!$O$2:$O$35)*CFZ$1*LOOKUP(CFZ$1,'DMG Tables'!$G$2:$G$7,'DMG Tables'!$H$2:$H$7)</f>
        <v>194216000</v>
      </c>
      <c r="CGA24" s="1">
        <f>LOOKUP($A24,'DMG Tables'!$P$2:$P$35,'DMG Tables'!$O$2:$O$35)*CGA$1*LOOKUP(CGA$1,'DMG Tables'!$G$2:$G$7,'DMG Tables'!$H$2:$H$7)</f>
        <v>194304000</v>
      </c>
      <c r="CGB24" s="1">
        <f>LOOKUP($A24,'DMG Tables'!$P$2:$P$35,'DMG Tables'!$O$2:$O$35)*CGB$1*LOOKUP(CGB$1,'DMG Tables'!$G$2:$G$7,'DMG Tables'!$H$2:$H$7)</f>
        <v>194392000</v>
      </c>
      <c r="CGC24" s="1">
        <f>LOOKUP($A24,'DMG Tables'!$P$2:$P$35,'DMG Tables'!$O$2:$O$35)*CGC$1*LOOKUP(CGC$1,'DMG Tables'!$G$2:$G$7,'DMG Tables'!$H$2:$H$7)</f>
        <v>194480000</v>
      </c>
      <c r="CGD24" s="1">
        <f>LOOKUP($A24,'DMG Tables'!$P$2:$P$35,'DMG Tables'!$O$2:$O$35)*CGD$1*LOOKUP(CGD$1,'DMG Tables'!$G$2:$G$7,'DMG Tables'!$H$2:$H$7)</f>
        <v>194568000</v>
      </c>
      <c r="CGE24" s="1">
        <f>LOOKUP($A24,'DMG Tables'!$P$2:$P$35,'DMG Tables'!$O$2:$O$35)*CGE$1*LOOKUP(CGE$1,'DMG Tables'!$G$2:$G$7,'DMG Tables'!$H$2:$H$7)</f>
        <v>194656000</v>
      </c>
      <c r="CGF24" s="1">
        <f>LOOKUP($A24,'DMG Tables'!$P$2:$P$35,'DMG Tables'!$O$2:$O$35)*CGF$1*LOOKUP(CGF$1,'DMG Tables'!$G$2:$G$7,'DMG Tables'!$H$2:$H$7)</f>
        <v>194744000</v>
      </c>
      <c r="CGG24" s="1">
        <f>LOOKUP($A24,'DMG Tables'!$P$2:$P$35,'DMG Tables'!$O$2:$O$35)*CGG$1*LOOKUP(CGG$1,'DMG Tables'!$G$2:$G$7,'DMG Tables'!$H$2:$H$7)</f>
        <v>194832000</v>
      </c>
      <c r="CGH24" s="1">
        <f>LOOKUP($A24,'DMG Tables'!$P$2:$P$35,'DMG Tables'!$O$2:$O$35)*CGH$1*LOOKUP(CGH$1,'DMG Tables'!$G$2:$G$7,'DMG Tables'!$H$2:$H$7)</f>
        <v>194920000</v>
      </c>
      <c r="CGI24" s="1">
        <f>LOOKUP($A24,'DMG Tables'!$P$2:$P$35,'DMG Tables'!$O$2:$O$35)*CGI$1*LOOKUP(CGI$1,'DMG Tables'!$G$2:$G$7,'DMG Tables'!$H$2:$H$7)</f>
        <v>195008000</v>
      </c>
      <c r="CGJ24" s="1">
        <f>LOOKUP($A24,'DMG Tables'!$P$2:$P$35,'DMG Tables'!$O$2:$O$35)*CGJ$1*LOOKUP(CGJ$1,'DMG Tables'!$G$2:$G$7,'DMG Tables'!$H$2:$H$7)</f>
        <v>195096000</v>
      </c>
      <c r="CGK24" s="1">
        <f>LOOKUP($A24,'DMG Tables'!$P$2:$P$35,'DMG Tables'!$O$2:$O$35)*CGK$1*LOOKUP(CGK$1,'DMG Tables'!$G$2:$G$7,'DMG Tables'!$H$2:$H$7)</f>
        <v>195184000</v>
      </c>
      <c r="CGL24" s="1">
        <f>LOOKUP($A24,'DMG Tables'!$P$2:$P$35,'DMG Tables'!$O$2:$O$35)*CGL$1*LOOKUP(CGL$1,'DMG Tables'!$G$2:$G$7,'DMG Tables'!$H$2:$H$7)</f>
        <v>195272000</v>
      </c>
      <c r="CGM24" s="1">
        <f>LOOKUP($A24,'DMG Tables'!$P$2:$P$35,'DMG Tables'!$O$2:$O$35)*CGM$1*LOOKUP(CGM$1,'DMG Tables'!$G$2:$G$7,'DMG Tables'!$H$2:$H$7)</f>
        <v>195360000</v>
      </c>
      <c r="CGN24" s="1">
        <f>LOOKUP($A24,'DMG Tables'!$P$2:$P$35,'DMG Tables'!$O$2:$O$35)*CGN$1*LOOKUP(CGN$1,'DMG Tables'!$G$2:$G$7,'DMG Tables'!$H$2:$H$7)</f>
        <v>195448000</v>
      </c>
      <c r="CGO24" s="1">
        <f>LOOKUP($A24,'DMG Tables'!$P$2:$P$35,'DMG Tables'!$O$2:$O$35)*CGO$1*LOOKUP(CGO$1,'DMG Tables'!$G$2:$G$7,'DMG Tables'!$H$2:$H$7)</f>
        <v>195536000</v>
      </c>
      <c r="CGP24" s="1">
        <f>LOOKUP($A24,'DMG Tables'!$P$2:$P$35,'DMG Tables'!$O$2:$O$35)*CGP$1*LOOKUP(CGP$1,'DMG Tables'!$G$2:$G$7,'DMG Tables'!$H$2:$H$7)</f>
        <v>195624000</v>
      </c>
      <c r="CGQ24" s="1">
        <f>LOOKUP($A24,'DMG Tables'!$P$2:$P$35,'DMG Tables'!$O$2:$O$35)*CGQ$1*LOOKUP(CGQ$1,'DMG Tables'!$G$2:$G$7,'DMG Tables'!$H$2:$H$7)</f>
        <v>195712000</v>
      </c>
      <c r="CGR24" s="1">
        <f>LOOKUP($A24,'DMG Tables'!$P$2:$P$35,'DMG Tables'!$O$2:$O$35)*CGR$1*LOOKUP(CGR$1,'DMG Tables'!$G$2:$G$7,'DMG Tables'!$H$2:$H$7)</f>
        <v>195800000</v>
      </c>
      <c r="CGS24" s="1">
        <f>LOOKUP($A24,'DMG Tables'!$P$2:$P$35,'DMG Tables'!$O$2:$O$35)*CGS$1*LOOKUP(CGS$1,'DMG Tables'!$G$2:$G$7,'DMG Tables'!$H$2:$H$7)</f>
        <v>195888000</v>
      </c>
      <c r="CGT24" s="1">
        <f>LOOKUP($A24,'DMG Tables'!$P$2:$P$35,'DMG Tables'!$O$2:$O$35)*CGT$1*LOOKUP(CGT$1,'DMG Tables'!$G$2:$G$7,'DMG Tables'!$H$2:$H$7)</f>
        <v>195976000</v>
      </c>
      <c r="CGU24" s="1">
        <f>LOOKUP($A24,'DMG Tables'!$P$2:$P$35,'DMG Tables'!$O$2:$O$35)*CGU$1*LOOKUP(CGU$1,'DMG Tables'!$G$2:$G$7,'DMG Tables'!$H$2:$H$7)</f>
        <v>196064000</v>
      </c>
      <c r="CGV24" s="1">
        <f>LOOKUP($A24,'DMG Tables'!$P$2:$P$35,'DMG Tables'!$O$2:$O$35)*CGV$1*LOOKUP(CGV$1,'DMG Tables'!$G$2:$G$7,'DMG Tables'!$H$2:$H$7)</f>
        <v>196152000</v>
      </c>
      <c r="CGW24" s="1">
        <f>LOOKUP($A24,'DMG Tables'!$P$2:$P$35,'DMG Tables'!$O$2:$O$35)*CGW$1*LOOKUP(CGW$1,'DMG Tables'!$G$2:$G$7,'DMG Tables'!$H$2:$H$7)</f>
        <v>196240000</v>
      </c>
      <c r="CGX24" s="1">
        <f>LOOKUP($A24,'DMG Tables'!$P$2:$P$35,'DMG Tables'!$O$2:$O$35)*CGX$1*LOOKUP(CGX$1,'DMG Tables'!$G$2:$G$7,'DMG Tables'!$H$2:$H$7)</f>
        <v>196328000</v>
      </c>
      <c r="CGY24" s="1">
        <f>LOOKUP($A24,'DMG Tables'!$P$2:$P$35,'DMG Tables'!$O$2:$O$35)*CGY$1*LOOKUP(CGY$1,'DMG Tables'!$G$2:$G$7,'DMG Tables'!$H$2:$H$7)</f>
        <v>196416000</v>
      </c>
      <c r="CGZ24" s="1">
        <f>LOOKUP($A24,'DMG Tables'!$P$2:$P$35,'DMG Tables'!$O$2:$O$35)*CGZ$1*LOOKUP(CGZ$1,'DMG Tables'!$G$2:$G$7,'DMG Tables'!$H$2:$H$7)</f>
        <v>196504000</v>
      </c>
      <c r="CHA24" s="1">
        <f>LOOKUP($A24,'DMG Tables'!$P$2:$P$35,'DMG Tables'!$O$2:$O$35)*CHA$1*LOOKUP(CHA$1,'DMG Tables'!$G$2:$G$7,'DMG Tables'!$H$2:$H$7)</f>
        <v>196592000</v>
      </c>
      <c r="CHB24" s="1">
        <f>LOOKUP($A24,'DMG Tables'!$P$2:$P$35,'DMG Tables'!$O$2:$O$35)*CHB$1*LOOKUP(CHB$1,'DMG Tables'!$G$2:$G$7,'DMG Tables'!$H$2:$H$7)</f>
        <v>196680000</v>
      </c>
      <c r="CHC24" s="1">
        <f>LOOKUP($A24,'DMG Tables'!$P$2:$P$35,'DMG Tables'!$O$2:$O$35)*CHC$1*LOOKUP(CHC$1,'DMG Tables'!$G$2:$G$7,'DMG Tables'!$H$2:$H$7)</f>
        <v>196768000</v>
      </c>
      <c r="CHD24" s="1">
        <f>LOOKUP($A24,'DMG Tables'!$P$2:$P$35,'DMG Tables'!$O$2:$O$35)*CHD$1*LOOKUP(CHD$1,'DMG Tables'!$G$2:$G$7,'DMG Tables'!$H$2:$H$7)</f>
        <v>196856000</v>
      </c>
      <c r="CHE24" s="1">
        <f>LOOKUP($A24,'DMG Tables'!$P$2:$P$35,'DMG Tables'!$O$2:$O$35)*CHE$1*LOOKUP(CHE$1,'DMG Tables'!$G$2:$G$7,'DMG Tables'!$H$2:$H$7)</f>
        <v>196944000</v>
      </c>
      <c r="CHF24" s="1">
        <f>LOOKUP($A24,'DMG Tables'!$P$2:$P$35,'DMG Tables'!$O$2:$O$35)*CHF$1*LOOKUP(CHF$1,'DMG Tables'!$G$2:$G$7,'DMG Tables'!$H$2:$H$7)</f>
        <v>197032000</v>
      </c>
      <c r="CHG24" s="1">
        <f>LOOKUP($A24,'DMG Tables'!$P$2:$P$35,'DMG Tables'!$O$2:$O$35)*CHG$1*LOOKUP(CHG$1,'DMG Tables'!$G$2:$G$7,'DMG Tables'!$H$2:$H$7)</f>
        <v>197120000</v>
      </c>
      <c r="CHH24" s="1">
        <f>LOOKUP($A24,'DMG Tables'!$P$2:$P$35,'DMG Tables'!$O$2:$O$35)*CHH$1*LOOKUP(CHH$1,'DMG Tables'!$G$2:$G$7,'DMG Tables'!$H$2:$H$7)</f>
        <v>197208000</v>
      </c>
      <c r="CHI24" s="1">
        <f>LOOKUP($A24,'DMG Tables'!$P$2:$P$35,'DMG Tables'!$O$2:$O$35)*CHI$1*LOOKUP(CHI$1,'DMG Tables'!$G$2:$G$7,'DMG Tables'!$H$2:$H$7)</f>
        <v>197296000</v>
      </c>
      <c r="CHJ24" s="1">
        <f>LOOKUP($A24,'DMG Tables'!$P$2:$P$35,'DMG Tables'!$O$2:$O$35)*CHJ$1*LOOKUP(CHJ$1,'DMG Tables'!$G$2:$G$7,'DMG Tables'!$H$2:$H$7)</f>
        <v>197384000</v>
      </c>
      <c r="CHK24" s="1">
        <f>LOOKUP($A24,'DMG Tables'!$P$2:$P$35,'DMG Tables'!$O$2:$O$35)*CHK$1*LOOKUP(CHK$1,'DMG Tables'!$G$2:$G$7,'DMG Tables'!$H$2:$H$7)</f>
        <v>197472000</v>
      </c>
      <c r="CHL24" s="1">
        <f>LOOKUP($A24,'DMG Tables'!$P$2:$P$35,'DMG Tables'!$O$2:$O$35)*CHL$1*LOOKUP(CHL$1,'DMG Tables'!$G$2:$G$7,'DMG Tables'!$H$2:$H$7)</f>
        <v>197560000</v>
      </c>
      <c r="CHM24" s="1">
        <f>LOOKUP($A24,'DMG Tables'!$P$2:$P$35,'DMG Tables'!$O$2:$O$35)*CHM$1*LOOKUP(CHM$1,'DMG Tables'!$G$2:$G$7,'DMG Tables'!$H$2:$H$7)</f>
        <v>197648000</v>
      </c>
      <c r="CHN24" s="1">
        <f>LOOKUP($A24,'DMG Tables'!$P$2:$P$35,'DMG Tables'!$O$2:$O$35)*CHN$1*LOOKUP(CHN$1,'DMG Tables'!$G$2:$G$7,'DMG Tables'!$H$2:$H$7)</f>
        <v>197736000</v>
      </c>
      <c r="CHO24" s="1">
        <f>LOOKUP($A24,'DMG Tables'!$P$2:$P$35,'DMG Tables'!$O$2:$O$35)*CHO$1*LOOKUP(CHO$1,'DMG Tables'!$G$2:$G$7,'DMG Tables'!$H$2:$H$7)</f>
        <v>197824000</v>
      </c>
      <c r="CHP24" s="1">
        <f>LOOKUP($A24,'DMG Tables'!$P$2:$P$35,'DMG Tables'!$O$2:$O$35)*CHP$1*LOOKUP(CHP$1,'DMG Tables'!$G$2:$G$7,'DMG Tables'!$H$2:$H$7)</f>
        <v>197912000</v>
      </c>
      <c r="CHQ24" s="1">
        <f>LOOKUP($A24,'DMG Tables'!$P$2:$P$35,'DMG Tables'!$O$2:$O$35)*CHQ$1*LOOKUP(CHQ$1,'DMG Tables'!$G$2:$G$7,'DMG Tables'!$H$2:$H$7)</f>
        <v>198000000</v>
      </c>
      <c r="CHR24" s="1">
        <f>LOOKUP($A24,'DMG Tables'!$P$2:$P$35,'DMG Tables'!$O$2:$O$35)*CHR$1*LOOKUP(CHR$1,'DMG Tables'!$G$2:$G$7,'DMG Tables'!$H$2:$H$7)</f>
        <v>198088000</v>
      </c>
      <c r="CHS24" s="1">
        <f>LOOKUP($A24,'DMG Tables'!$P$2:$P$35,'DMG Tables'!$O$2:$O$35)*CHS$1*LOOKUP(CHS$1,'DMG Tables'!$G$2:$G$7,'DMG Tables'!$H$2:$H$7)</f>
        <v>198176000</v>
      </c>
      <c r="CHT24" s="1">
        <f>LOOKUP($A24,'DMG Tables'!$P$2:$P$35,'DMG Tables'!$O$2:$O$35)*CHT$1*LOOKUP(CHT$1,'DMG Tables'!$G$2:$G$7,'DMG Tables'!$H$2:$H$7)</f>
        <v>198264000</v>
      </c>
      <c r="CHU24" s="1">
        <f>LOOKUP($A24,'DMG Tables'!$P$2:$P$35,'DMG Tables'!$O$2:$O$35)*CHU$1*LOOKUP(CHU$1,'DMG Tables'!$G$2:$G$7,'DMG Tables'!$H$2:$H$7)</f>
        <v>198352000</v>
      </c>
      <c r="CHV24" s="1">
        <f>LOOKUP($A24,'DMG Tables'!$P$2:$P$35,'DMG Tables'!$O$2:$O$35)*CHV$1*LOOKUP(CHV$1,'DMG Tables'!$G$2:$G$7,'DMG Tables'!$H$2:$H$7)</f>
        <v>198440000</v>
      </c>
      <c r="CHW24" s="1">
        <f>LOOKUP($A24,'DMG Tables'!$P$2:$P$35,'DMG Tables'!$O$2:$O$35)*CHW$1*LOOKUP(CHW$1,'DMG Tables'!$G$2:$G$7,'DMG Tables'!$H$2:$H$7)</f>
        <v>198528000</v>
      </c>
      <c r="CHX24" s="1">
        <f>LOOKUP($A24,'DMG Tables'!$P$2:$P$35,'DMG Tables'!$O$2:$O$35)*CHX$1*LOOKUP(CHX$1,'DMG Tables'!$G$2:$G$7,'DMG Tables'!$H$2:$H$7)</f>
        <v>198616000</v>
      </c>
      <c r="CHY24" s="1">
        <f>LOOKUP($A24,'DMG Tables'!$P$2:$P$35,'DMG Tables'!$O$2:$O$35)*CHY$1*LOOKUP(CHY$1,'DMG Tables'!$G$2:$G$7,'DMG Tables'!$H$2:$H$7)</f>
        <v>198704000</v>
      </c>
      <c r="CHZ24" s="1">
        <f>LOOKUP($A24,'DMG Tables'!$P$2:$P$35,'DMG Tables'!$O$2:$O$35)*CHZ$1*LOOKUP(CHZ$1,'DMG Tables'!$G$2:$G$7,'DMG Tables'!$H$2:$H$7)</f>
        <v>198792000</v>
      </c>
      <c r="CIA24" s="1">
        <f>LOOKUP($A24,'DMG Tables'!$P$2:$P$35,'DMG Tables'!$O$2:$O$35)*CIA$1*LOOKUP(CIA$1,'DMG Tables'!$G$2:$G$7,'DMG Tables'!$H$2:$H$7)</f>
        <v>198880000</v>
      </c>
      <c r="CIB24" s="1">
        <f>LOOKUP($A24,'DMG Tables'!$P$2:$P$35,'DMG Tables'!$O$2:$O$35)*CIB$1*LOOKUP(CIB$1,'DMG Tables'!$G$2:$G$7,'DMG Tables'!$H$2:$H$7)</f>
        <v>198968000</v>
      </c>
      <c r="CIC24" s="1">
        <f>LOOKUP($A24,'DMG Tables'!$P$2:$P$35,'DMG Tables'!$O$2:$O$35)*CIC$1*LOOKUP(CIC$1,'DMG Tables'!$G$2:$G$7,'DMG Tables'!$H$2:$H$7)</f>
        <v>199056000</v>
      </c>
      <c r="CID24" s="1">
        <f>LOOKUP($A24,'DMG Tables'!$P$2:$P$35,'DMG Tables'!$O$2:$O$35)*CID$1*LOOKUP(CID$1,'DMG Tables'!$G$2:$G$7,'DMG Tables'!$H$2:$H$7)</f>
        <v>199144000</v>
      </c>
      <c r="CIE24" s="1">
        <f>LOOKUP($A24,'DMG Tables'!$P$2:$P$35,'DMG Tables'!$O$2:$O$35)*CIE$1*LOOKUP(CIE$1,'DMG Tables'!$G$2:$G$7,'DMG Tables'!$H$2:$H$7)</f>
        <v>199232000</v>
      </c>
      <c r="CIF24" s="1">
        <f>LOOKUP($A24,'DMG Tables'!$P$2:$P$35,'DMG Tables'!$O$2:$O$35)*CIF$1*LOOKUP(CIF$1,'DMG Tables'!$G$2:$G$7,'DMG Tables'!$H$2:$H$7)</f>
        <v>199320000</v>
      </c>
      <c r="CIG24" s="1">
        <f>LOOKUP($A24,'DMG Tables'!$P$2:$P$35,'DMG Tables'!$O$2:$O$35)*CIG$1*LOOKUP(CIG$1,'DMG Tables'!$G$2:$G$7,'DMG Tables'!$H$2:$H$7)</f>
        <v>199408000</v>
      </c>
      <c r="CIH24" s="1">
        <f>LOOKUP($A24,'DMG Tables'!$P$2:$P$35,'DMG Tables'!$O$2:$O$35)*CIH$1*LOOKUP(CIH$1,'DMG Tables'!$G$2:$G$7,'DMG Tables'!$H$2:$H$7)</f>
        <v>199496000</v>
      </c>
      <c r="CII24" s="1">
        <f>LOOKUP($A24,'DMG Tables'!$P$2:$P$35,'DMG Tables'!$O$2:$O$35)*CII$1*LOOKUP(CII$1,'DMG Tables'!$G$2:$G$7,'DMG Tables'!$H$2:$H$7)</f>
        <v>199584000</v>
      </c>
      <c r="CIJ24" s="1">
        <f>LOOKUP($A24,'DMG Tables'!$P$2:$P$35,'DMG Tables'!$O$2:$O$35)*CIJ$1*LOOKUP(CIJ$1,'DMG Tables'!$G$2:$G$7,'DMG Tables'!$H$2:$H$7)</f>
        <v>199672000</v>
      </c>
      <c r="CIK24" s="1">
        <f>LOOKUP($A24,'DMG Tables'!$P$2:$P$35,'DMG Tables'!$O$2:$O$35)*CIK$1*LOOKUP(CIK$1,'DMG Tables'!$G$2:$G$7,'DMG Tables'!$H$2:$H$7)</f>
        <v>199760000</v>
      </c>
      <c r="CIL24" s="1">
        <f>LOOKUP($A24,'DMG Tables'!$P$2:$P$35,'DMG Tables'!$O$2:$O$35)*CIL$1*LOOKUP(CIL$1,'DMG Tables'!$G$2:$G$7,'DMG Tables'!$H$2:$H$7)</f>
        <v>199848000</v>
      </c>
      <c r="CIM24" s="1">
        <f>LOOKUP($A24,'DMG Tables'!$P$2:$P$35,'DMG Tables'!$O$2:$O$35)*CIM$1*LOOKUP(CIM$1,'DMG Tables'!$G$2:$G$7,'DMG Tables'!$H$2:$H$7)</f>
        <v>199936000</v>
      </c>
      <c r="CIN24" s="1">
        <f>LOOKUP($A24,'DMG Tables'!$P$2:$P$35,'DMG Tables'!$O$2:$O$35)*CIN$1*LOOKUP(CIN$1,'DMG Tables'!$G$2:$G$7,'DMG Tables'!$H$2:$H$7)</f>
        <v>200024000</v>
      </c>
      <c r="CIO24" s="1">
        <f>LOOKUP($A24,'DMG Tables'!$P$2:$P$35,'DMG Tables'!$O$2:$O$35)*CIO$1*LOOKUP(CIO$1,'DMG Tables'!$G$2:$G$7,'DMG Tables'!$H$2:$H$7)</f>
        <v>200112000</v>
      </c>
      <c r="CIP24" s="1">
        <f>LOOKUP($A24,'DMG Tables'!$P$2:$P$35,'DMG Tables'!$O$2:$O$35)*CIP$1*LOOKUP(CIP$1,'DMG Tables'!$G$2:$G$7,'DMG Tables'!$H$2:$H$7)</f>
        <v>200200000</v>
      </c>
      <c r="CIQ24" s="1">
        <f>LOOKUP($A24,'DMG Tables'!$P$2:$P$35,'DMG Tables'!$O$2:$O$35)*CIQ$1*LOOKUP(CIQ$1,'DMG Tables'!$G$2:$G$7,'DMG Tables'!$H$2:$H$7)</f>
        <v>200288000</v>
      </c>
      <c r="CIR24" s="1">
        <f>LOOKUP($A24,'DMG Tables'!$P$2:$P$35,'DMG Tables'!$O$2:$O$35)*CIR$1*LOOKUP(CIR$1,'DMG Tables'!$G$2:$G$7,'DMG Tables'!$H$2:$H$7)</f>
        <v>200376000</v>
      </c>
      <c r="CIS24" s="1">
        <f>LOOKUP($A24,'DMG Tables'!$P$2:$P$35,'DMG Tables'!$O$2:$O$35)*CIS$1*LOOKUP(CIS$1,'DMG Tables'!$G$2:$G$7,'DMG Tables'!$H$2:$H$7)</f>
        <v>200464000</v>
      </c>
      <c r="CIT24" s="1">
        <f>LOOKUP($A24,'DMG Tables'!$P$2:$P$35,'DMG Tables'!$O$2:$O$35)*CIT$1*LOOKUP(CIT$1,'DMG Tables'!$G$2:$G$7,'DMG Tables'!$H$2:$H$7)</f>
        <v>200552000</v>
      </c>
      <c r="CIU24" s="1">
        <f>LOOKUP($A24,'DMG Tables'!$P$2:$P$35,'DMG Tables'!$O$2:$O$35)*CIU$1*LOOKUP(CIU$1,'DMG Tables'!$G$2:$G$7,'DMG Tables'!$H$2:$H$7)</f>
        <v>200640000</v>
      </c>
      <c r="CIV24" s="1">
        <f>LOOKUP($A24,'DMG Tables'!$P$2:$P$35,'DMG Tables'!$O$2:$O$35)*CIV$1*LOOKUP(CIV$1,'DMG Tables'!$G$2:$G$7,'DMG Tables'!$H$2:$H$7)</f>
        <v>200728000</v>
      </c>
      <c r="CIW24" s="1">
        <f>LOOKUP($A24,'DMG Tables'!$P$2:$P$35,'DMG Tables'!$O$2:$O$35)*CIW$1*LOOKUP(CIW$1,'DMG Tables'!$G$2:$G$7,'DMG Tables'!$H$2:$H$7)</f>
        <v>200816000</v>
      </c>
      <c r="CIX24" s="1">
        <f>LOOKUP($A24,'DMG Tables'!$P$2:$P$35,'DMG Tables'!$O$2:$O$35)*CIX$1*LOOKUP(CIX$1,'DMG Tables'!$G$2:$G$7,'DMG Tables'!$H$2:$H$7)</f>
        <v>200904000</v>
      </c>
      <c r="CIY24" s="1">
        <f>LOOKUP($A24,'DMG Tables'!$P$2:$P$35,'DMG Tables'!$O$2:$O$35)*CIY$1*LOOKUP(CIY$1,'DMG Tables'!$G$2:$G$7,'DMG Tables'!$H$2:$H$7)</f>
        <v>200992000</v>
      </c>
      <c r="CIZ24" s="1">
        <f>LOOKUP($A24,'DMG Tables'!$P$2:$P$35,'DMG Tables'!$O$2:$O$35)*CIZ$1*LOOKUP(CIZ$1,'DMG Tables'!$G$2:$G$7,'DMG Tables'!$H$2:$H$7)</f>
        <v>201080000</v>
      </c>
      <c r="CJA24" s="1">
        <f>LOOKUP($A24,'DMG Tables'!$P$2:$P$35,'DMG Tables'!$O$2:$O$35)*CJA$1*LOOKUP(CJA$1,'DMG Tables'!$G$2:$G$7,'DMG Tables'!$H$2:$H$7)</f>
        <v>201168000</v>
      </c>
      <c r="CJB24" s="1">
        <f>LOOKUP($A24,'DMG Tables'!$P$2:$P$35,'DMG Tables'!$O$2:$O$35)*CJB$1*LOOKUP(CJB$1,'DMG Tables'!$G$2:$G$7,'DMG Tables'!$H$2:$H$7)</f>
        <v>201256000</v>
      </c>
      <c r="CJC24" s="1">
        <f>LOOKUP($A24,'DMG Tables'!$P$2:$P$35,'DMG Tables'!$O$2:$O$35)*CJC$1*LOOKUP(CJC$1,'DMG Tables'!$G$2:$G$7,'DMG Tables'!$H$2:$H$7)</f>
        <v>201344000</v>
      </c>
      <c r="CJD24" s="1">
        <f>LOOKUP($A24,'DMG Tables'!$P$2:$P$35,'DMG Tables'!$O$2:$O$35)*CJD$1*LOOKUP(CJD$1,'DMG Tables'!$G$2:$G$7,'DMG Tables'!$H$2:$H$7)</f>
        <v>201432000</v>
      </c>
      <c r="CJE24" s="1">
        <f>LOOKUP($A24,'DMG Tables'!$P$2:$P$35,'DMG Tables'!$O$2:$O$35)*CJE$1*LOOKUP(CJE$1,'DMG Tables'!$G$2:$G$7,'DMG Tables'!$H$2:$H$7)</f>
        <v>201520000</v>
      </c>
      <c r="CJF24" s="1">
        <f>LOOKUP($A24,'DMG Tables'!$P$2:$P$35,'DMG Tables'!$O$2:$O$35)*CJF$1*LOOKUP(CJF$1,'DMG Tables'!$G$2:$G$7,'DMG Tables'!$H$2:$H$7)</f>
        <v>201608000</v>
      </c>
      <c r="CJG24" s="1">
        <f>LOOKUP($A24,'DMG Tables'!$P$2:$P$35,'DMG Tables'!$O$2:$O$35)*CJG$1*LOOKUP(CJG$1,'DMG Tables'!$G$2:$G$7,'DMG Tables'!$H$2:$H$7)</f>
        <v>201696000</v>
      </c>
      <c r="CJH24" s="1">
        <f>LOOKUP($A24,'DMG Tables'!$P$2:$P$35,'DMG Tables'!$O$2:$O$35)*CJH$1*LOOKUP(CJH$1,'DMG Tables'!$G$2:$G$7,'DMG Tables'!$H$2:$H$7)</f>
        <v>201784000</v>
      </c>
      <c r="CJI24" s="1">
        <f>LOOKUP($A24,'DMG Tables'!$P$2:$P$35,'DMG Tables'!$O$2:$O$35)*CJI$1*LOOKUP(CJI$1,'DMG Tables'!$G$2:$G$7,'DMG Tables'!$H$2:$H$7)</f>
        <v>201872000</v>
      </c>
      <c r="CJJ24" s="1">
        <f>LOOKUP($A24,'DMG Tables'!$P$2:$P$35,'DMG Tables'!$O$2:$O$35)*CJJ$1*LOOKUP(CJJ$1,'DMG Tables'!$G$2:$G$7,'DMG Tables'!$H$2:$H$7)</f>
        <v>201960000</v>
      </c>
      <c r="CJK24" s="1">
        <f>LOOKUP($A24,'DMG Tables'!$P$2:$P$35,'DMG Tables'!$O$2:$O$35)*CJK$1*LOOKUP(CJK$1,'DMG Tables'!$G$2:$G$7,'DMG Tables'!$H$2:$H$7)</f>
        <v>202048000</v>
      </c>
      <c r="CJL24" s="1">
        <f>LOOKUP($A24,'DMG Tables'!$P$2:$P$35,'DMG Tables'!$O$2:$O$35)*CJL$1*LOOKUP(CJL$1,'DMG Tables'!$G$2:$G$7,'DMG Tables'!$H$2:$H$7)</f>
        <v>202136000</v>
      </c>
      <c r="CJM24" s="1">
        <f>LOOKUP($A24,'DMG Tables'!$P$2:$P$35,'DMG Tables'!$O$2:$O$35)*CJM$1*LOOKUP(CJM$1,'DMG Tables'!$G$2:$G$7,'DMG Tables'!$H$2:$H$7)</f>
        <v>202224000</v>
      </c>
      <c r="CJN24" s="1">
        <f>LOOKUP($A24,'DMG Tables'!$P$2:$P$35,'DMG Tables'!$O$2:$O$35)*CJN$1*LOOKUP(CJN$1,'DMG Tables'!$G$2:$G$7,'DMG Tables'!$H$2:$H$7)</f>
        <v>202312000</v>
      </c>
      <c r="CJO24" s="1">
        <f>LOOKUP($A24,'DMG Tables'!$P$2:$P$35,'DMG Tables'!$O$2:$O$35)*CJO$1*LOOKUP(CJO$1,'DMG Tables'!$G$2:$G$7,'DMG Tables'!$H$2:$H$7)</f>
        <v>202400000</v>
      </c>
      <c r="CJP24" s="1">
        <f>LOOKUP($A24,'DMG Tables'!$P$2:$P$35,'DMG Tables'!$O$2:$O$35)*CJP$1*LOOKUP(CJP$1,'DMG Tables'!$G$2:$G$7,'DMG Tables'!$H$2:$H$7)</f>
        <v>202488000</v>
      </c>
      <c r="CJQ24" s="1">
        <f>LOOKUP($A24,'DMG Tables'!$P$2:$P$35,'DMG Tables'!$O$2:$O$35)*CJQ$1*LOOKUP(CJQ$1,'DMG Tables'!$G$2:$G$7,'DMG Tables'!$H$2:$H$7)</f>
        <v>202576000</v>
      </c>
      <c r="CJR24" s="1">
        <f>LOOKUP($A24,'DMG Tables'!$P$2:$P$35,'DMG Tables'!$O$2:$O$35)*CJR$1*LOOKUP(CJR$1,'DMG Tables'!$G$2:$G$7,'DMG Tables'!$H$2:$H$7)</f>
        <v>202664000</v>
      </c>
      <c r="CJS24" s="1">
        <f>LOOKUP($A24,'DMG Tables'!$P$2:$P$35,'DMG Tables'!$O$2:$O$35)*CJS$1*LOOKUP(CJS$1,'DMG Tables'!$G$2:$G$7,'DMG Tables'!$H$2:$H$7)</f>
        <v>202752000</v>
      </c>
      <c r="CJT24" s="1">
        <f>LOOKUP($A24,'DMG Tables'!$P$2:$P$35,'DMG Tables'!$O$2:$O$35)*CJT$1*LOOKUP(CJT$1,'DMG Tables'!$G$2:$G$7,'DMG Tables'!$H$2:$H$7)</f>
        <v>202840000</v>
      </c>
      <c r="CJU24" s="1">
        <f>LOOKUP($A24,'DMG Tables'!$P$2:$P$35,'DMG Tables'!$O$2:$O$35)*CJU$1*LOOKUP(CJU$1,'DMG Tables'!$G$2:$G$7,'DMG Tables'!$H$2:$H$7)</f>
        <v>202928000</v>
      </c>
      <c r="CJV24" s="1">
        <f>LOOKUP($A24,'DMG Tables'!$P$2:$P$35,'DMG Tables'!$O$2:$O$35)*CJV$1*LOOKUP(CJV$1,'DMG Tables'!$G$2:$G$7,'DMG Tables'!$H$2:$H$7)</f>
        <v>203016000</v>
      </c>
      <c r="CJW24" s="1">
        <f>LOOKUP($A24,'DMG Tables'!$P$2:$P$35,'DMG Tables'!$O$2:$O$35)*CJW$1*LOOKUP(CJW$1,'DMG Tables'!$G$2:$G$7,'DMG Tables'!$H$2:$H$7)</f>
        <v>203104000</v>
      </c>
      <c r="CJX24" s="1">
        <f>LOOKUP($A24,'DMG Tables'!$P$2:$P$35,'DMG Tables'!$O$2:$O$35)*CJX$1*LOOKUP(CJX$1,'DMG Tables'!$G$2:$G$7,'DMG Tables'!$H$2:$H$7)</f>
        <v>203192000</v>
      </c>
      <c r="CJY24" s="1">
        <f>LOOKUP($A24,'DMG Tables'!$P$2:$P$35,'DMG Tables'!$O$2:$O$35)*CJY$1*LOOKUP(CJY$1,'DMG Tables'!$G$2:$G$7,'DMG Tables'!$H$2:$H$7)</f>
        <v>203280000</v>
      </c>
      <c r="CJZ24" s="1">
        <f>LOOKUP($A24,'DMG Tables'!$P$2:$P$35,'DMG Tables'!$O$2:$O$35)*CJZ$1*LOOKUP(CJZ$1,'DMG Tables'!$G$2:$G$7,'DMG Tables'!$H$2:$H$7)</f>
        <v>203368000</v>
      </c>
      <c r="CKA24" s="1">
        <f>LOOKUP($A24,'DMG Tables'!$P$2:$P$35,'DMG Tables'!$O$2:$O$35)*CKA$1*LOOKUP(CKA$1,'DMG Tables'!$G$2:$G$7,'DMG Tables'!$H$2:$H$7)</f>
        <v>203456000</v>
      </c>
      <c r="CKB24" s="1">
        <f>LOOKUP($A24,'DMG Tables'!$P$2:$P$35,'DMG Tables'!$O$2:$O$35)*CKB$1*LOOKUP(CKB$1,'DMG Tables'!$G$2:$G$7,'DMG Tables'!$H$2:$H$7)</f>
        <v>203544000</v>
      </c>
      <c r="CKC24" s="1">
        <f>LOOKUP($A24,'DMG Tables'!$P$2:$P$35,'DMG Tables'!$O$2:$O$35)*CKC$1*LOOKUP(CKC$1,'DMG Tables'!$G$2:$G$7,'DMG Tables'!$H$2:$H$7)</f>
        <v>203632000</v>
      </c>
      <c r="CKD24" s="1">
        <f>LOOKUP($A24,'DMG Tables'!$P$2:$P$35,'DMG Tables'!$O$2:$O$35)*CKD$1*LOOKUP(CKD$1,'DMG Tables'!$G$2:$G$7,'DMG Tables'!$H$2:$H$7)</f>
        <v>203720000</v>
      </c>
      <c r="CKE24" s="1">
        <f>LOOKUP($A24,'DMG Tables'!$P$2:$P$35,'DMG Tables'!$O$2:$O$35)*CKE$1*LOOKUP(CKE$1,'DMG Tables'!$G$2:$G$7,'DMG Tables'!$H$2:$H$7)</f>
        <v>203808000</v>
      </c>
      <c r="CKF24" s="1">
        <f>LOOKUP($A24,'DMG Tables'!$P$2:$P$35,'DMG Tables'!$O$2:$O$35)*CKF$1*LOOKUP(CKF$1,'DMG Tables'!$G$2:$G$7,'DMG Tables'!$H$2:$H$7)</f>
        <v>203896000</v>
      </c>
      <c r="CKG24" s="1">
        <f>LOOKUP($A24,'DMG Tables'!$P$2:$P$35,'DMG Tables'!$O$2:$O$35)*CKG$1*LOOKUP(CKG$1,'DMG Tables'!$G$2:$G$7,'DMG Tables'!$H$2:$H$7)</f>
        <v>203984000</v>
      </c>
      <c r="CKH24" s="1">
        <f>LOOKUP($A24,'DMG Tables'!$P$2:$P$35,'DMG Tables'!$O$2:$O$35)*CKH$1*LOOKUP(CKH$1,'DMG Tables'!$G$2:$G$7,'DMG Tables'!$H$2:$H$7)</f>
        <v>204072000</v>
      </c>
      <c r="CKI24" s="1">
        <f>LOOKUP($A24,'DMG Tables'!$P$2:$P$35,'DMG Tables'!$O$2:$O$35)*CKI$1*LOOKUP(CKI$1,'DMG Tables'!$G$2:$G$7,'DMG Tables'!$H$2:$H$7)</f>
        <v>204160000</v>
      </c>
      <c r="CKJ24" s="1">
        <f>LOOKUP($A24,'DMG Tables'!$P$2:$P$35,'DMG Tables'!$O$2:$O$35)*CKJ$1*LOOKUP(CKJ$1,'DMG Tables'!$G$2:$G$7,'DMG Tables'!$H$2:$H$7)</f>
        <v>204248000</v>
      </c>
      <c r="CKK24" s="1">
        <f>LOOKUP($A24,'DMG Tables'!$P$2:$P$35,'DMG Tables'!$O$2:$O$35)*CKK$1*LOOKUP(CKK$1,'DMG Tables'!$G$2:$G$7,'DMG Tables'!$H$2:$H$7)</f>
        <v>204336000</v>
      </c>
      <c r="CKL24" s="1">
        <f>LOOKUP($A24,'DMG Tables'!$P$2:$P$35,'DMG Tables'!$O$2:$O$35)*CKL$1*LOOKUP(CKL$1,'DMG Tables'!$G$2:$G$7,'DMG Tables'!$H$2:$H$7)</f>
        <v>204424000</v>
      </c>
      <c r="CKM24" s="1">
        <f>LOOKUP($A24,'DMG Tables'!$P$2:$P$35,'DMG Tables'!$O$2:$O$35)*CKM$1*LOOKUP(CKM$1,'DMG Tables'!$G$2:$G$7,'DMG Tables'!$H$2:$H$7)</f>
        <v>204512000</v>
      </c>
      <c r="CKN24" s="1">
        <f>LOOKUP($A24,'DMG Tables'!$P$2:$P$35,'DMG Tables'!$O$2:$O$35)*CKN$1*LOOKUP(CKN$1,'DMG Tables'!$G$2:$G$7,'DMG Tables'!$H$2:$H$7)</f>
        <v>204600000</v>
      </c>
      <c r="CKO24" s="1">
        <f>LOOKUP($A24,'DMG Tables'!$P$2:$P$35,'DMG Tables'!$O$2:$O$35)*CKO$1*LOOKUP(CKO$1,'DMG Tables'!$G$2:$G$7,'DMG Tables'!$H$2:$H$7)</f>
        <v>204688000</v>
      </c>
      <c r="CKP24" s="1">
        <f>LOOKUP($A24,'DMG Tables'!$P$2:$P$35,'DMG Tables'!$O$2:$O$35)*CKP$1*LOOKUP(CKP$1,'DMG Tables'!$G$2:$G$7,'DMG Tables'!$H$2:$H$7)</f>
        <v>204776000</v>
      </c>
      <c r="CKQ24" s="1">
        <f>LOOKUP($A24,'DMG Tables'!$P$2:$P$35,'DMG Tables'!$O$2:$O$35)*CKQ$1*LOOKUP(CKQ$1,'DMG Tables'!$G$2:$G$7,'DMG Tables'!$H$2:$H$7)</f>
        <v>204864000</v>
      </c>
      <c r="CKR24" s="1">
        <f>LOOKUP($A24,'DMG Tables'!$P$2:$P$35,'DMG Tables'!$O$2:$O$35)*CKR$1*LOOKUP(CKR$1,'DMG Tables'!$G$2:$G$7,'DMG Tables'!$H$2:$H$7)</f>
        <v>204952000</v>
      </c>
      <c r="CKS24" s="1">
        <f>LOOKUP($A24,'DMG Tables'!$P$2:$P$35,'DMG Tables'!$O$2:$O$35)*CKS$1*LOOKUP(CKS$1,'DMG Tables'!$G$2:$G$7,'DMG Tables'!$H$2:$H$7)</f>
        <v>205040000</v>
      </c>
      <c r="CKT24" s="1">
        <f>LOOKUP($A24,'DMG Tables'!$P$2:$P$35,'DMG Tables'!$O$2:$O$35)*CKT$1*LOOKUP(CKT$1,'DMG Tables'!$G$2:$G$7,'DMG Tables'!$H$2:$H$7)</f>
        <v>205128000</v>
      </c>
      <c r="CKU24" s="1">
        <f>LOOKUP($A24,'DMG Tables'!$P$2:$P$35,'DMG Tables'!$O$2:$O$35)*CKU$1*LOOKUP(CKU$1,'DMG Tables'!$G$2:$G$7,'DMG Tables'!$H$2:$H$7)</f>
        <v>205216000</v>
      </c>
      <c r="CKV24" s="1">
        <f>LOOKUP($A24,'DMG Tables'!$P$2:$P$35,'DMG Tables'!$O$2:$O$35)*CKV$1*LOOKUP(CKV$1,'DMG Tables'!$G$2:$G$7,'DMG Tables'!$H$2:$H$7)</f>
        <v>205304000</v>
      </c>
      <c r="CKW24" s="1">
        <f>LOOKUP($A24,'DMG Tables'!$P$2:$P$35,'DMG Tables'!$O$2:$O$35)*CKW$1*LOOKUP(CKW$1,'DMG Tables'!$G$2:$G$7,'DMG Tables'!$H$2:$H$7)</f>
        <v>205392000</v>
      </c>
      <c r="CKX24" s="1">
        <f>LOOKUP($A24,'DMG Tables'!$P$2:$P$35,'DMG Tables'!$O$2:$O$35)*CKX$1*LOOKUP(CKX$1,'DMG Tables'!$G$2:$G$7,'DMG Tables'!$H$2:$H$7)</f>
        <v>205480000</v>
      </c>
      <c r="CKY24" s="1">
        <f>LOOKUP($A24,'DMG Tables'!$P$2:$P$35,'DMG Tables'!$O$2:$O$35)*CKY$1*LOOKUP(CKY$1,'DMG Tables'!$G$2:$G$7,'DMG Tables'!$H$2:$H$7)</f>
        <v>205568000</v>
      </c>
      <c r="CKZ24" s="1">
        <f>LOOKUP($A24,'DMG Tables'!$P$2:$P$35,'DMG Tables'!$O$2:$O$35)*CKZ$1*LOOKUP(CKZ$1,'DMG Tables'!$G$2:$G$7,'DMG Tables'!$H$2:$H$7)</f>
        <v>205656000</v>
      </c>
      <c r="CLA24" s="1">
        <f>LOOKUP($A24,'DMG Tables'!$P$2:$P$35,'DMG Tables'!$O$2:$O$35)*CLA$1*LOOKUP(CLA$1,'DMG Tables'!$G$2:$G$7,'DMG Tables'!$H$2:$H$7)</f>
        <v>205744000</v>
      </c>
      <c r="CLB24" s="1">
        <f>LOOKUP($A24,'DMG Tables'!$P$2:$P$35,'DMG Tables'!$O$2:$O$35)*CLB$1*LOOKUP(CLB$1,'DMG Tables'!$G$2:$G$7,'DMG Tables'!$H$2:$H$7)</f>
        <v>205832000</v>
      </c>
      <c r="CLC24" s="1">
        <f>LOOKUP($A24,'DMG Tables'!$P$2:$P$35,'DMG Tables'!$O$2:$O$35)*CLC$1*LOOKUP(CLC$1,'DMG Tables'!$G$2:$G$7,'DMG Tables'!$H$2:$H$7)</f>
        <v>205920000</v>
      </c>
      <c r="CLD24" s="1">
        <f>LOOKUP($A24,'DMG Tables'!$P$2:$P$35,'DMG Tables'!$O$2:$O$35)*CLD$1*LOOKUP(CLD$1,'DMG Tables'!$G$2:$G$7,'DMG Tables'!$H$2:$H$7)</f>
        <v>206008000</v>
      </c>
      <c r="CLE24" s="1">
        <f>LOOKUP($A24,'DMG Tables'!$P$2:$P$35,'DMG Tables'!$O$2:$O$35)*CLE$1*LOOKUP(CLE$1,'DMG Tables'!$G$2:$G$7,'DMG Tables'!$H$2:$H$7)</f>
        <v>206096000</v>
      </c>
      <c r="CLF24" s="1">
        <f>LOOKUP($A24,'DMG Tables'!$P$2:$P$35,'DMG Tables'!$O$2:$O$35)*CLF$1*LOOKUP(CLF$1,'DMG Tables'!$G$2:$G$7,'DMG Tables'!$H$2:$H$7)</f>
        <v>206184000</v>
      </c>
      <c r="CLG24" s="1">
        <f>LOOKUP($A24,'DMG Tables'!$P$2:$P$35,'DMG Tables'!$O$2:$O$35)*CLG$1*LOOKUP(CLG$1,'DMG Tables'!$G$2:$G$7,'DMG Tables'!$H$2:$H$7)</f>
        <v>206272000</v>
      </c>
      <c r="CLH24" s="1">
        <f>LOOKUP($A24,'DMG Tables'!$P$2:$P$35,'DMG Tables'!$O$2:$O$35)*CLH$1*LOOKUP(CLH$1,'DMG Tables'!$G$2:$G$7,'DMG Tables'!$H$2:$H$7)</f>
        <v>206360000</v>
      </c>
      <c r="CLI24" s="1">
        <f>LOOKUP($A24,'DMG Tables'!$P$2:$P$35,'DMG Tables'!$O$2:$O$35)*CLI$1*LOOKUP(CLI$1,'DMG Tables'!$G$2:$G$7,'DMG Tables'!$H$2:$H$7)</f>
        <v>206448000</v>
      </c>
      <c r="CLJ24" s="1">
        <f>LOOKUP($A24,'DMG Tables'!$P$2:$P$35,'DMG Tables'!$O$2:$O$35)*CLJ$1*LOOKUP(CLJ$1,'DMG Tables'!$G$2:$G$7,'DMG Tables'!$H$2:$H$7)</f>
        <v>206536000</v>
      </c>
      <c r="CLK24" s="1">
        <f>LOOKUP($A24,'DMG Tables'!$P$2:$P$35,'DMG Tables'!$O$2:$O$35)*CLK$1*LOOKUP(CLK$1,'DMG Tables'!$G$2:$G$7,'DMG Tables'!$H$2:$H$7)</f>
        <v>206624000</v>
      </c>
      <c r="CLL24" s="1">
        <f>LOOKUP($A24,'DMG Tables'!$P$2:$P$35,'DMG Tables'!$O$2:$O$35)*CLL$1*LOOKUP(CLL$1,'DMG Tables'!$G$2:$G$7,'DMG Tables'!$H$2:$H$7)</f>
        <v>206712000</v>
      </c>
      <c r="CLM24" s="1">
        <f>LOOKUP($A24,'DMG Tables'!$P$2:$P$35,'DMG Tables'!$O$2:$O$35)*CLM$1*LOOKUP(CLM$1,'DMG Tables'!$G$2:$G$7,'DMG Tables'!$H$2:$H$7)</f>
        <v>206800000</v>
      </c>
      <c r="CLN24" s="1">
        <f>LOOKUP($A24,'DMG Tables'!$P$2:$P$35,'DMG Tables'!$O$2:$O$35)*CLN$1*LOOKUP(CLN$1,'DMG Tables'!$G$2:$G$7,'DMG Tables'!$H$2:$H$7)</f>
        <v>206888000</v>
      </c>
      <c r="CLO24" s="1">
        <f>LOOKUP($A24,'DMG Tables'!$P$2:$P$35,'DMG Tables'!$O$2:$O$35)*CLO$1*LOOKUP(CLO$1,'DMG Tables'!$G$2:$G$7,'DMG Tables'!$H$2:$H$7)</f>
        <v>206976000</v>
      </c>
      <c r="CLP24" s="1">
        <f>LOOKUP($A24,'DMG Tables'!$P$2:$P$35,'DMG Tables'!$O$2:$O$35)*CLP$1*LOOKUP(CLP$1,'DMG Tables'!$G$2:$G$7,'DMG Tables'!$H$2:$H$7)</f>
        <v>207064000</v>
      </c>
      <c r="CLQ24" s="1">
        <f>LOOKUP($A24,'DMG Tables'!$P$2:$P$35,'DMG Tables'!$O$2:$O$35)*CLQ$1*LOOKUP(CLQ$1,'DMG Tables'!$G$2:$G$7,'DMG Tables'!$H$2:$H$7)</f>
        <v>207152000</v>
      </c>
      <c r="CLR24" s="1">
        <f>LOOKUP($A24,'DMG Tables'!$P$2:$P$35,'DMG Tables'!$O$2:$O$35)*CLR$1*LOOKUP(CLR$1,'DMG Tables'!$G$2:$G$7,'DMG Tables'!$H$2:$H$7)</f>
        <v>207240000</v>
      </c>
      <c r="CLS24" s="1">
        <f>LOOKUP($A24,'DMG Tables'!$P$2:$P$35,'DMG Tables'!$O$2:$O$35)*CLS$1*LOOKUP(CLS$1,'DMG Tables'!$G$2:$G$7,'DMG Tables'!$H$2:$H$7)</f>
        <v>207328000</v>
      </c>
      <c r="CLT24" s="1">
        <f>LOOKUP($A24,'DMG Tables'!$P$2:$P$35,'DMG Tables'!$O$2:$O$35)*CLT$1*LOOKUP(CLT$1,'DMG Tables'!$G$2:$G$7,'DMG Tables'!$H$2:$H$7)</f>
        <v>207416000</v>
      </c>
      <c r="CLU24" s="1">
        <f>LOOKUP($A24,'DMG Tables'!$P$2:$P$35,'DMG Tables'!$O$2:$O$35)*CLU$1*LOOKUP(CLU$1,'DMG Tables'!$G$2:$G$7,'DMG Tables'!$H$2:$H$7)</f>
        <v>207504000</v>
      </c>
      <c r="CLV24" s="1">
        <f>LOOKUP($A24,'DMG Tables'!$P$2:$P$35,'DMG Tables'!$O$2:$O$35)*CLV$1*LOOKUP(CLV$1,'DMG Tables'!$G$2:$G$7,'DMG Tables'!$H$2:$H$7)</f>
        <v>207592000</v>
      </c>
      <c r="CLW24" s="1">
        <f>LOOKUP($A24,'DMG Tables'!$P$2:$P$35,'DMG Tables'!$O$2:$O$35)*CLW$1*LOOKUP(CLW$1,'DMG Tables'!$G$2:$G$7,'DMG Tables'!$H$2:$H$7)</f>
        <v>207680000</v>
      </c>
      <c r="CLX24" s="1">
        <f>LOOKUP($A24,'DMG Tables'!$P$2:$P$35,'DMG Tables'!$O$2:$O$35)*CLX$1*LOOKUP(CLX$1,'DMG Tables'!$G$2:$G$7,'DMG Tables'!$H$2:$H$7)</f>
        <v>207768000</v>
      </c>
      <c r="CLY24" s="1">
        <f>LOOKUP($A24,'DMG Tables'!$P$2:$P$35,'DMG Tables'!$O$2:$O$35)*CLY$1*LOOKUP(CLY$1,'DMG Tables'!$G$2:$G$7,'DMG Tables'!$H$2:$H$7)</f>
        <v>207856000</v>
      </c>
      <c r="CLZ24" s="1">
        <f>LOOKUP($A24,'DMG Tables'!$P$2:$P$35,'DMG Tables'!$O$2:$O$35)*CLZ$1*LOOKUP(CLZ$1,'DMG Tables'!$G$2:$G$7,'DMG Tables'!$H$2:$H$7)</f>
        <v>207944000</v>
      </c>
      <c r="CMA24" s="1">
        <f>LOOKUP($A24,'DMG Tables'!$P$2:$P$35,'DMG Tables'!$O$2:$O$35)*CMA$1*LOOKUP(CMA$1,'DMG Tables'!$G$2:$G$7,'DMG Tables'!$H$2:$H$7)</f>
        <v>208032000</v>
      </c>
      <c r="CMB24" s="1">
        <f>LOOKUP($A24,'DMG Tables'!$P$2:$P$35,'DMG Tables'!$O$2:$O$35)*CMB$1*LOOKUP(CMB$1,'DMG Tables'!$G$2:$G$7,'DMG Tables'!$H$2:$H$7)</f>
        <v>208120000</v>
      </c>
      <c r="CMC24" s="1">
        <f>LOOKUP($A24,'DMG Tables'!$P$2:$P$35,'DMG Tables'!$O$2:$O$35)*CMC$1*LOOKUP(CMC$1,'DMG Tables'!$G$2:$G$7,'DMG Tables'!$H$2:$H$7)</f>
        <v>208208000</v>
      </c>
      <c r="CMD24" s="1">
        <f>LOOKUP($A24,'DMG Tables'!$P$2:$P$35,'DMG Tables'!$O$2:$O$35)*CMD$1*LOOKUP(CMD$1,'DMG Tables'!$G$2:$G$7,'DMG Tables'!$H$2:$H$7)</f>
        <v>208296000</v>
      </c>
      <c r="CME24" s="1">
        <f>LOOKUP($A24,'DMG Tables'!$P$2:$P$35,'DMG Tables'!$O$2:$O$35)*CME$1*LOOKUP(CME$1,'DMG Tables'!$G$2:$G$7,'DMG Tables'!$H$2:$H$7)</f>
        <v>208384000</v>
      </c>
      <c r="CMF24" s="1">
        <f>LOOKUP($A24,'DMG Tables'!$P$2:$P$35,'DMG Tables'!$O$2:$O$35)*CMF$1*LOOKUP(CMF$1,'DMG Tables'!$G$2:$G$7,'DMG Tables'!$H$2:$H$7)</f>
        <v>208472000</v>
      </c>
      <c r="CMG24" s="1">
        <f>LOOKUP($A24,'DMG Tables'!$P$2:$P$35,'DMG Tables'!$O$2:$O$35)*CMG$1*LOOKUP(CMG$1,'DMG Tables'!$G$2:$G$7,'DMG Tables'!$H$2:$H$7)</f>
        <v>208560000</v>
      </c>
      <c r="CMH24" s="1">
        <f>LOOKUP($A24,'DMG Tables'!$P$2:$P$35,'DMG Tables'!$O$2:$O$35)*CMH$1*LOOKUP(CMH$1,'DMG Tables'!$G$2:$G$7,'DMG Tables'!$H$2:$H$7)</f>
        <v>208648000</v>
      </c>
      <c r="CMI24" s="1">
        <f>LOOKUP($A24,'DMG Tables'!$P$2:$P$35,'DMG Tables'!$O$2:$O$35)*CMI$1*LOOKUP(CMI$1,'DMG Tables'!$G$2:$G$7,'DMG Tables'!$H$2:$H$7)</f>
        <v>208736000</v>
      </c>
      <c r="CMJ24" s="1">
        <f>LOOKUP($A24,'DMG Tables'!$P$2:$P$35,'DMG Tables'!$O$2:$O$35)*CMJ$1*LOOKUP(CMJ$1,'DMG Tables'!$G$2:$G$7,'DMG Tables'!$H$2:$H$7)</f>
        <v>208824000</v>
      </c>
      <c r="CMK24" s="1">
        <f>LOOKUP($A24,'DMG Tables'!$P$2:$P$35,'DMG Tables'!$O$2:$O$35)*CMK$1*LOOKUP(CMK$1,'DMG Tables'!$G$2:$G$7,'DMG Tables'!$H$2:$H$7)</f>
        <v>208912000</v>
      </c>
      <c r="CML24" s="1">
        <f>LOOKUP($A24,'DMG Tables'!$P$2:$P$35,'DMG Tables'!$O$2:$O$35)*CML$1*LOOKUP(CML$1,'DMG Tables'!$G$2:$G$7,'DMG Tables'!$H$2:$H$7)</f>
        <v>209000000</v>
      </c>
      <c r="CMM24" s="1">
        <f>LOOKUP($A24,'DMG Tables'!$P$2:$P$35,'DMG Tables'!$O$2:$O$35)*CMM$1*LOOKUP(CMM$1,'DMG Tables'!$G$2:$G$7,'DMG Tables'!$H$2:$H$7)</f>
        <v>209088000</v>
      </c>
      <c r="CMN24" s="1">
        <f>LOOKUP($A24,'DMG Tables'!$P$2:$P$35,'DMG Tables'!$O$2:$O$35)*CMN$1*LOOKUP(CMN$1,'DMG Tables'!$G$2:$G$7,'DMG Tables'!$H$2:$H$7)</f>
        <v>209176000</v>
      </c>
      <c r="CMO24" s="1">
        <f>LOOKUP($A24,'DMG Tables'!$P$2:$P$35,'DMG Tables'!$O$2:$O$35)*CMO$1*LOOKUP(CMO$1,'DMG Tables'!$G$2:$G$7,'DMG Tables'!$H$2:$H$7)</f>
        <v>209264000</v>
      </c>
      <c r="CMP24" s="1">
        <f>LOOKUP($A24,'DMG Tables'!$P$2:$P$35,'DMG Tables'!$O$2:$O$35)*CMP$1*LOOKUP(CMP$1,'DMG Tables'!$G$2:$G$7,'DMG Tables'!$H$2:$H$7)</f>
        <v>209352000</v>
      </c>
      <c r="CMQ24" s="1">
        <f>LOOKUP($A24,'DMG Tables'!$P$2:$P$35,'DMG Tables'!$O$2:$O$35)*CMQ$1*LOOKUP(CMQ$1,'DMG Tables'!$G$2:$G$7,'DMG Tables'!$H$2:$H$7)</f>
        <v>209440000</v>
      </c>
      <c r="CMR24" s="1">
        <f>LOOKUP($A24,'DMG Tables'!$P$2:$P$35,'DMG Tables'!$O$2:$O$35)*CMR$1*LOOKUP(CMR$1,'DMG Tables'!$G$2:$G$7,'DMG Tables'!$H$2:$H$7)</f>
        <v>209528000</v>
      </c>
      <c r="CMS24" s="1">
        <f>LOOKUP($A24,'DMG Tables'!$P$2:$P$35,'DMG Tables'!$O$2:$O$35)*CMS$1*LOOKUP(CMS$1,'DMG Tables'!$G$2:$G$7,'DMG Tables'!$H$2:$H$7)</f>
        <v>209616000</v>
      </c>
      <c r="CMT24" s="1">
        <f>LOOKUP($A24,'DMG Tables'!$P$2:$P$35,'DMG Tables'!$O$2:$O$35)*CMT$1*LOOKUP(CMT$1,'DMG Tables'!$G$2:$G$7,'DMG Tables'!$H$2:$H$7)</f>
        <v>209704000</v>
      </c>
      <c r="CMU24" s="1">
        <f>LOOKUP($A24,'DMG Tables'!$P$2:$P$35,'DMG Tables'!$O$2:$O$35)*CMU$1*LOOKUP(CMU$1,'DMG Tables'!$G$2:$G$7,'DMG Tables'!$H$2:$H$7)</f>
        <v>209792000</v>
      </c>
      <c r="CMV24" s="1">
        <f>LOOKUP($A24,'DMG Tables'!$P$2:$P$35,'DMG Tables'!$O$2:$O$35)*CMV$1*LOOKUP(CMV$1,'DMG Tables'!$G$2:$G$7,'DMG Tables'!$H$2:$H$7)</f>
        <v>209880000</v>
      </c>
      <c r="CMW24" s="1">
        <f>LOOKUP($A24,'DMG Tables'!$P$2:$P$35,'DMG Tables'!$O$2:$O$35)*CMW$1*LOOKUP(CMW$1,'DMG Tables'!$G$2:$G$7,'DMG Tables'!$H$2:$H$7)</f>
        <v>209968000</v>
      </c>
      <c r="CMX24" s="1">
        <f>LOOKUP($A24,'DMG Tables'!$P$2:$P$35,'DMG Tables'!$O$2:$O$35)*CMX$1*LOOKUP(CMX$1,'DMG Tables'!$G$2:$G$7,'DMG Tables'!$H$2:$H$7)</f>
        <v>210056000</v>
      </c>
      <c r="CMY24" s="1">
        <f>LOOKUP($A24,'DMG Tables'!$P$2:$P$35,'DMG Tables'!$O$2:$O$35)*CMY$1*LOOKUP(CMY$1,'DMG Tables'!$G$2:$G$7,'DMG Tables'!$H$2:$H$7)</f>
        <v>210144000</v>
      </c>
      <c r="CMZ24" s="1">
        <f>LOOKUP($A24,'DMG Tables'!$P$2:$P$35,'DMG Tables'!$O$2:$O$35)*CMZ$1*LOOKUP(CMZ$1,'DMG Tables'!$G$2:$G$7,'DMG Tables'!$H$2:$H$7)</f>
        <v>210232000</v>
      </c>
      <c r="CNA24" s="1">
        <f>LOOKUP($A24,'DMG Tables'!$P$2:$P$35,'DMG Tables'!$O$2:$O$35)*CNA$1*LOOKUP(CNA$1,'DMG Tables'!$G$2:$G$7,'DMG Tables'!$H$2:$H$7)</f>
        <v>210320000</v>
      </c>
      <c r="CNB24" s="1">
        <f>LOOKUP($A24,'DMG Tables'!$P$2:$P$35,'DMG Tables'!$O$2:$O$35)*CNB$1*LOOKUP(CNB$1,'DMG Tables'!$G$2:$G$7,'DMG Tables'!$H$2:$H$7)</f>
        <v>210408000</v>
      </c>
      <c r="CNC24" s="1">
        <f>LOOKUP($A24,'DMG Tables'!$P$2:$P$35,'DMG Tables'!$O$2:$O$35)*CNC$1*LOOKUP(CNC$1,'DMG Tables'!$G$2:$G$7,'DMG Tables'!$H$2:$H$7)</f>
        <v>210496000</v>
      </c>
      <c r="CND24" s="1">
        <f>LOOKUP($A24,'DMG Tables'!$P$2:$P$35,'DMG Tables'!$O$2:$O$35)*CND$1*LOOKUP(CND$1,'DMG Tables'!$G$2:$G$7,'DMG Tables'!$H$2:$H$7)</f>
        <v>210584000</v>
      </c>
      <c r="CNE24" s="1">
        <f>LOOKUP($A24,'DMG Tables'!$P$2:$P$35,'DMG Tables'!$O$2:$O$35)*CNE$1*LOOKUP(CNE$1,'DMG Tables'!$G$2:$G$7,'DMG Tables'!$H$2:$H$7)</f>
        <v>210672000</v>
      </c>
      <c r="CNF24" s="1">
        <f>LOOKUP($A24,'DMG Tables'!$P$2:$P$35,'DMG Tables'!$O$2:$O$35)*CNF$1*LOOKUP(CNF$1,'DMG Tables'!$G$2:$G$7,'DMG Tables'!$H$2:$H$7)</f>
        <v>210760000</v>
      </c>
      <c r="CNG24" s="1">
        <f>LOOKUP($A24,'DMG Tables'!$P$2:$P$35,'DMG Tables'!$O$2:$O$35)*CNG$1*LOOKUP(CNG$1,'DMG Tables'!$G$2:$G$7,'DMG Tables'!$H$2:$H$7)</f>
        <v>210848000</v>
      </c>
      <c r="CNH24" s="1">
        <f>LOOKUP($A24,'DMG Tables'!$P$2:$P$35,'DMG Tables'!$O$2:$O$35)*CNH$1*LOOKUP(CNH$1,'DMG Tables'!$G$2:$G$7,'DMG Tables'!$H$2:$H$7)</f>
        <v>210936000</v>
      </c>
      <c r="CNI24" s="1">
        <f>LOOKUP($A24,'DMG Tables'!$P$2:$P$35,'DMG Tables'!$O$2:$O$35)*CNI$1*LOOKUP(CNI$1,'DMG Tables'!$G$2:$G$7,'DMG Tables'!$H$2:$H$7)</f>
        <v>211024000</v>
      </c>
      <c r="CNJ24" s="1">
        <f>LOOKUP($A24,'DMG Tables'!$P$2:$P$35,'DMG Tables'!$O$2:$O$35)*CNJ$1*LOOKUP(CNJ$1,'DMG Tables'!$G$2:$G$7,'DMG Tables'!$H$2:$H$7)</f>
        <v>211112000</v>
      </c>
      <c r="CNK24" s="1">
        <f>LOOKUP($A24,'DMG Tables'!$P$2:$P$35,'DMG Tables'!$O$2:$O$35)*CNK$1*LOOKUP(CNK$1,'DMG Tables'!$G$2:$G$7,'DMG Tables'!$H$2:$H$7)</f>
        <v>211200000</v>
      </c>
      <c r="CNL24" s="1">
        <f>LOOKUP($A24,'DMG Tables'!$P$2:$P$35,'DMG Tables'!$O$2:$O$35)*CNL$1*LOOKUP(CNL$1,'DMG Tables'!$G$2:$G$7,'DMG Tables'!$H$2:$H$7)</f>
        <v>211288000</v>
      </c>
      <c r="CNM24" s="1">
        <f>LOOKUP($A24,'DMG Tables'!$P$2:$P$35,'DMG Tables'!$O$2:$O$35)*CNM$1*LOOKUP(CNM$1,'DMG Tables'!$G$2:$G$7,'DMG Tables'!$H$2:$H$7)</f>
        <v>211376000</v>
      </c>
      <c r="CNN24" s="1">
        <f>LOOKUP($A24,'DMG Tables'!$P$2:$P$35,'DMG Tables'!$O$2:$O$35)*CNN$1*LOOKUP(CNN$1,'DMG Tables'!$G$2:$G$7,'DMG Tables'!$H$2:$H$7)</f>
        <v>211464000</v>
      </c>
      <c r="CNO24" s="1">
        <f>LOOKUP($A24,'DMG Tables'!$P$2:$P$35,'DMG Tables'!$O$2:$O$35)*CNO$1*LOOKUP(CNO$1,'DMG Tables'!$G$2:$G$7,'DMG Tables'!$H$2:$H$7)</f>
        <v>211552000</v>
      </c>
      <c r="CNP24" s="1">
        <f>LOOKUP($A24,'DMG Tables'!$P$2:$P$35,'DMG Tables'!$O$2:$O$35)*CNP$1*LOOKUP(CNP$1,'DMG Tables'!$G$2:$G$7,'DMG Tables'!$H$2:$H$7)</f>
        <v>211640000</v>
      </c>
      <c r="CNQ24" s="1">
        <f>LOOKUP($A24,'DMG Tables'!$P$2:$P$35,'DMG Tables'!$O$2:$O$35)*CNQ$1*LOOKUP(CNQ$1,'DMG Tables'!$G$2:$G$7,'DMG Tables'!$H$2:$H$7)</f>
        <v>211728000</v>
      </c>
      <c r="CNR24" s="1">
        <f>LOOKUP($A24,'DMG Tables'!$P$2:$P$35,'DMG Tables'!$O$2:$O$35)*CNR$1*LOOKUP(CNR$1,'DMG Tables'!$G$2:$G$7,'DMG Tables'!$H$2:$H$7)</f>
        <v>211816000</v>
      </c>
      <c r="CNS24" s="1">
        <f>LOOKUP($A24,'DMG Tables'!$P$2:$P$35,'DMG Tables'!$O$2:$O$35)*CNS$1*LOOKUP(CNS$1,'DMG Tables'!$G$2:$G$7,'DMG Tables'!$H$2:$H$7)</f>
        <v>211904000</v>
      </c>
      <c r="CNT24" s="1">
        <f>LOOKUP($A24,'DMG Tables'!$P$2:$P$35,'DMG Tables'!$O$2:$O$35)*CNT$1*LOOKUP(CNT$1,'DMG Tables'!$G$2:$G$7,'DMG Tables'!$H$2:$H$7)</f>
        <v>211992000</v>
      </c>
      <c r="CNU24" s="1">
        <f>LOOKUP($A24,'DMG Tables'!$P$2:$P$35,'DMG Tables'!$O$2:$O$35)*CNU$1*LOOKUP(CNU$1,'DMG Tables'!$G$2:$G$7,'DMG Tables'!$H$2:$H$7)</f>
        <v>212080000</v>
      </c>
      <c r="CNV24" s="1">
        <f>LOOKUP($A24,'DMG Tables'!$P$2:$P$35,'DMG Tables'!$O$2:$O$35)*CNV$1*LOOKUP(CNV$1,'DMG Tables'!$G$2:$G$7,'DMG Tables'!$H$2:$H$7)</f>
        <v>212168000</v>
      </c>
      <c r="CNW24" s="1">
        <f>LOOKUP($A24,'DMG Tables'!$P$2:$P$35,'DMG Tables'!$O$2:$O$35)*CNW$1*LOOKUP(CNW$1,'DMG Tables'!$G$2:$G$7,'DMG Tables'!$H$2:$H$7)</f>
        <v>212256000</v>
      </c>
      <c r="CNX24" s="1">
        <f>LOOKUP($A24,'DMG Tables'!$P$2:$P$35,'DMG Tables'!$O$2:$O$35)*CNX$1*LOOKUP(CNX$1,'DMG Tables'!$G$2:$G$7,'DMG Tables'!$H$2:$H$7)</f>
        <v>212344000</v>
      </c>
      <c r="CNY24" s="1">
        <f>LOOKUP($A24,'DMG Tables'!$P$2:$P$35,'DMG Tables'!$O$2:$O$35)*CNY$1*LOOKUP(CNY$1,'DMG Tables'!$G$2:$G$7,'DMG Tables'!$H$2:$H$7)</f>
        <v>212432000</v>
      </c>
      <c r="CNZ24" s="1">
        <f>LOOKUP($A24,'DMG Tables'!$P$2:$P$35,'DMG Tables'!$O$2:$O$35)*CNZ$1*LOOKUP(CNZ$1,'DMG Tables'!$G$2:$G$7,'DMG Tables'!$H$2:$H$7)</f>
        <v>212520000</v>
      </c>
      <c r="COA24" s="1">
        <f>LOOKUP($A24,'DMG Tables'!$P$2:$P$35,'DMG Tables'!$O$2:$O$35)*COA$1*LOOKUP(COA$1,'DMG Tables'!$G$2:$G$7,'DMG Tables'!$H$2:$H$7)</f>
        <v>212608000</v>
      </c>
      <c r="COB24" s="1">
        <f>LOOKUP($A24,'DMG Tables'!$P$2:$P$35,'DMG Tables'!$O$2:$O$35)*COB$1*LOOKUP(COB$1,'DMG Tables'!$G$2:$G$7,'DMG Tables'!$H$2:$H$7)</f>
        <v>212696000</v>
      </c>
      <c r="COC24" s="1">
        <f>LOOKUP($A24,'DMG Tables'!$P$2:$P$35,'DMG Tables'!$O$2:$O$35)*COC$1*LOOKUP(COC$1,'DMG Tables'!$G$2:$G$7,'DMG Tables'!$H$2:$H$7)</f>
        <v>212784000</v>
      </c>
      <c r="COD24" s="1">
        <f>LOOKUP($A24,'DMG Tables'!$P$2:$P$35,'DMG Tables'!$O$2:$O$35)*COD$1*LOOKUP(COD$1,'DMG Tables'!$G$2:$G$7,'DMG Tables'!$H$2:$H$7)</f>
        <v>212872000</v>
      </c>
      <c r="COE24" s="1">
        <f>LOOKUP($A24,'DMG Tables'!$P$2:$P$35,'DMG Tables'!$O$2:$O$35)*COE$1*LOOKUP(COE$1,'DMG Tables'!$G$2:$G$7,'DMG Tables'!$H$2:$H$7)</f>
        <v>212960000</v>
      </c>
      <c r="COF24" s="1">
        <f>LOOKUP($A24,'DMG Tables'!$P$2:$P$35,'DMG Tables'!$O$2:$O$35)*COF$1*LOOKUP(COF$1,'DMG Tables'!$G$2:$G$7,'DMG Tables'!$H$2:$H$7)</f>
        <v>213048000</v>
      </c>
      <c r="COG24" s="1">
        <f>LOOKUP($A24,'DMG Tables'!$P$2:$P$35,'DMG Tables'!$O$2:$O$35)*COG$1*LOOKUP(COG$1,'DMG Tables'!$G$2:$G$7,'DMG Tables'!$H$2:$H$7)</f>
        <v>213136000</v>
      </c>
      <c r="COH24" s="1">
        <f>LOOKUP($A24,'DMG Tables'!$P$2:$P$35,'DMG Tables'!$O$2:$O$35)*COH$1*LOOKUP(COH$1,'DMG Tables'!$G$2:$G$7,'DMG Tables'!$H$2:$H$7)</f>
        <v>213224000</v>
      </c>
      <c r="COI24" s="1">
        <f>LOOKUP($A24,'DMG Tables'!$P$2:$P$35,'DMG Tables'!$O$2:$O$35)*COI$1*LOOKUP(COI$1,'DMG Tables'!$G$2:$G$7,'DMG Tables'!$H$2:$H$7)</f>
        <v>213312000</v>
      </c>
      <c r="COJ24" s="1">
        <f>LOOKUP($A24,'DMG Tables'!$P$2:$P$35,'DMG Tables'!$O$2:$O$35)*COJ$1*LOOKUP(COJ$1,'DMG Tables'!$G$2:$G$7,'DMG Tables'!$H$2:$H$7)</f>
        <v>213400000</v>
      </c>
      <c r="COK24" s="1">
        <f>LOOKUP($A24,'DMG Tables'!$P$2:$P$35,'DMG Tables'!$O$2:$O$35)*COK$1*LOOKUP(COK$1,'DMG Tables'!$G$2:$G$7,'DMG Tables'!$H$2:$H$7)</f>
        <v>213488000</v>
      </c>
      <c r="COL24" s="1">
        <f>LOOKUP($A24,'DMG Tables'!$P$2:$P$35,'DMG Tables'!$O$2:$O$35)*COL$1*LOOKUP(COL$1,'DMG Tables'!$G$2:$G$7,'DMG Tables'!$H$2:$H$7)</f>
        <v>213576000</v>
      </c>
      <c r="COM24" s="1">
        <f>LOOKUP($A24,'DMG Tables'!$P$2:$P$35,'DMG Tables'!$O$2:$O$35)*COM$1*LOOKUP(COM$1,'DMG Tables'!$G$2:$G$7,'DMG Tables'!$H$2:$H$7)</f>
        <v>213664000</v>
      </c>
      <c r="CON24" s="1">
        <f>LOOKUP($A24,'DMG Tables'!$P$2:$P$35,'DMG Tables'!$O$2:$O$35)*CON$1*LOOKUP(CON$1,'DMG Tables'!$G$2:$G$7,'DMG Tables'!$H$2:$H$7)</f>
        <v>213752000</v>
      </c>
      <c r="COO24" s="1">
        <f>LOOKUP($A24,'DMG Tables'!$P$2:$P$35,'DMG Tables'!$O$2:$O$35)*COO$1*LOOKUP(COO$1,'DMG Tables'!$G$2:$G$7,'DMG Tables'!$H$2:$H$7)</f>
        <v>213840000</v>
      </c>
      <c r="COP24" s="1">
        <f>LOOKUP($A24,'DMG Tables'!$P$2:$P$35,'DMG Tables'!$O$2:$O$35)*COP$1*LOOKUP(COP$1,'DMG Tables'!$G$2:$G$7,'DMG Tables'!$H$2:$H$7)</f>
        <v>213928000</v>
      </c>
      <c r="COQ24" s="1">
        <f>LOOKUP($A24,'DMG Tables'!$P$2:$P$35,'DMG Tables'!$O$2:$O$35)*COQ$1*LOOKUP(COQ$1,'DMG Tables'!$G$2:$G$7,'DMG Tables'!$H$2:$H$7)</f>
        <v>214016000</v>
      </c>
      <c r="COR24" s="1">
        <f>LOOKUP($A24,'DMG Tables'!$P$2:$P$35,'DMG Tables'!$O$2:$O$35)*COR$1*LOOKUP(COR$1,'DMG Tables'!$G$2:$G$7,'DMG Tables'!$H$2:$H$7)</f>
        <v>214104000</v>
      </c>
      <c r="COS24" s="1">
        <f>LOOKUP($A24,'DMG Tables'!$P$2:$P$35,'DMG Tables'!$O$2:$O$35)*COS$1*LOOKUP(COS$1,'DMG Tables'!$G$2:$G$7,'DMG Tables'!$H$2:$H$7)</f>
        <v>214192000</v>
      </c>
      <c r="COT24" s="1">
        <f>LOOKUP($A24,'DMG Tables'!$P$2:$P$35,'DMG Tables'!$O$2:$O$35)*COT$1*LOOKUP(COT$1,'DMG Tables'!$G$2:$G$7,'DMG Tables'!$H$2:$H$7)</f>
        <v>214280000</v>
      </c>
      <c r="COU24" s="1">
        <f>LOOKUP($A24,'DMG Tables'!$P$2:$P$35,'DMG Tables'!$O$2:$O$35)*COU$1*LOOKUP(COU$1,'DMG Tables'!$G$2:$G$7,'DMG Tables'!$H$2:$H$7)</f>
        <v>214368000</v>
      </c>
      <c r="COV24" s="1">
        <f>LOOKUP($A24,'DMG Tables'!$P$2:$P$35,'DMG Tables'!$O$2:$O$35)*COV$1*LOOKUP(COV$1,'DMG Tables'!$G$2:$G$7,'DMG Tables'!$H$2:$H$7)</f>
        <v>214456000</v>
      </c>
      <c r="COW24" s="1">
        <f>LOOKUP($A24,'DMG Tables'!$P$2:$P$35,'DMG Tables'!$O$2:$O$35)*COW$1*LOOKUP(COW$1,'DMG Tables'!$G$2:$G$7,'DMG Tables'!$H$2:$H$7)</f>
        <v>214544000</v>
      </c>
      <c r="COX24" s="1">
        <f>LOOKUP($A24,'DMG Tables'!$P$2:$P$35,'DMG Tables'!$O$2:$O$35)*COX$1*LOOKUP(COX$1,'DMG Tables'!$G$2:$G$7,'DMG Tables'!$H$2:$H$7)</f>
        <v>214632000</v>
      </c>
      <c r="COY24" s="1">
        <f>LOOKUP($A24,'DMG Tables'!$P$2:$P$35,'DMG Tables'!$O$2:$O$35)*COY$1*LOOKUP(COY$1,'DMG Tables'!$G$2:$G$7,'DMG Tables'!$H$2:$H$7)</f>
        <v>214720000</v>
      </c>
      <c r="COZ24" s="1">
        <f>LOOKUP($A24,'DMG Tables'!$P$2:$P$35,'DMG Tables'!$O$2:$O$35)*COZ$1*LOOKUP(COZ$1,'DMG Tables'!$G$2:$G$7,'DMG Tables'!$H$2:$H$7)</f>
        <v>214808000</v>
      </c>
      <c r="CPA24" s="1">
        <f>LOOKUP($A24,'DMG Tables'!$P$2:$P$35,'DMG Tables'!$O$2:$O$35)*CPA$1*LOOKUP(CPA$1,'DMG Tables'!$G$2:$G$7,'DMG Tables'!$H$2:$H$7)</f>
        <v>214896000</v>
      </c>
      <c r="CPB24" s="1">
        <f>LOOKUP($A24,'DMG Tables'!$P$2:$P$35,'DMG Tables'!$O$2:$O$35)*CPB$1*LOOKUP(CPB$1,'DMG Tables'!$G$2:$G$7,'DMG Tables'!$H$2:$H$7)</f>
        <v>214984000</v>
      </c>
      <c r="CPC24" s="1">
        <f>LOOKUP($A24,'DMG Tables'!$P$2:$P$35,'DMG Tables'!$O$2:$O$35)*CPC$1*LOOKUP(CPC$1,'DMG Tables'!$G$2:$G$7,'DMG Tables'!$H$2:$H$7)</f>
        <v>215072000</v>
      </c>
      <c r="CPD24" s="1">
        <f>LOOKUP($A24,'DMG Tables'!$P$2:$P$35,'DMG Tables'!$O$2:$O$35)*CPD$1*LOOKUP(CPD$1,'DMG Tables'!$G$2:$G$7,'DMG Tables'!$H$2:$H$7)</f>
        <v>215160000</v>
      </c>
      <c r="CPE24" s="1">
        <f>LOOKUP($A24,'DMG Tables'!$P$2:$P$35,'DMG Tables'!$O$2:$O$35)*CPE$1*LOOKUP(CPE$1,'DMG Tables'!$G$2:$G$7,'DMG Tables'!$H$2:$H$7)</f>
        <v>215248000</v>
      </c>
      <c r="CPF24" s="1">
        <f>LOOKUP($A24,'DMG Tables'!$P$2:$P$35,'DMG Tables'!$O$2:$O$35)*CPF$1*LOOKUP(CPF$1,'DMG Tables'!$G$2:$G$7,'DMG Tables'!$H$2:$H$7)</f>
        <v>215336000</v>
      </c>
      <c r="CPG24" s="1">
        <f>LOOKUP($A24,'DMG Tables'!$P$2:$P$35,'DMG Tables'!$O$2:$O$35)*CPG$1*LOOKUP(CPG$1,'DMG Tables'!$G$2:$G$7,'DMG Tables'!$H$2:$H$7)</f>
        <v>215424000</v>
      </c>
      <c r="CPH24" s="1">
        <f>LOOKUP($A24,'DMG Tables'!$P$2:$P$35,'DMG Tables'!$O$2:$O$35)*CPH$1*LOOKUP(CPH$1,'DMG Tables'!$G$2:$G$7,'DMG Tables'!$H$2:$H$7)</f>
        <v>215512000</v>
      </c>
      <c r="CPI24" s="1">
        <f>LOOKUP($A24,'DMG Tables'!$P$2:$P$35,'DMG Tables'!$O$2:$O$35)*CPI$1*LOOKUP(CPI$1,'DMG Tables'!$G$2:$G$7,'DMG Tables'!$H$2:$H$7)</f>
        <v>215600000</v>
      </c>
      <c r="CPJ24" s="1">
        <f>LOOKUP($A24,'DMG Tables'!$P$2:$P$35,'DMG Tables'!$O$2:$O$35)*CPJ$1*LOOKUP(CPJ$1,'DMG Tables'!$G$2:$G$7,'DMG Tables'!$H$2:$H$7)</f>
        <v>215688000</v>
      </c>
      <c r="CPK24" s="1">
        <f>LOOKUP($A24,'DMG Tables'!$P$2:$P$35,'DMG Tables'!$O$2:$O$35)*CPK$1*LOOKUP(CPK$1,'DMG Tables'!$G$2:$G$7,'DMG Tables'!$H$2:$H$7)</f>
        <v>215776000</v>
      </c>
      <c r="CPL24" s="1">
        <f>LOOKUP($A24,'DMG Tables'!$P$2:$P$35,'DMG Tables'!$O$2:$O$35)*CPL$1*LOOKUP(CPL$1,'DMG Tables'!$G$2:$G$7,'DMG Tables'!$H$2:$H$7)</f>
        <v>215864000</v>
      </c>
      <c r="CPM24" s="1">
        <f>LOOKUP($A24,'DMG Tables'!$P$2:$P$35,'DMG Tables'!$O$2:$O$35)*CPM$1*LOOKUP(CPM$1,'DMG Tables'!$G$2:$G$7,'DMG Tables'!$H$2:$H$7)</f>
        <v>215952000</v>
      </c>
      <c r="CPN24" s="1">
        <f>LOOKUP($A24,'DMG Tables'!$P$2:$P$35,'DMG Tables'!$O$2:$O$35)*CPN$1*LOOKUP(CPN$1,'DMG Tables'!$G$2:$G$7,'DMG Tables'!$H$2:$H$7)</f>
        <v>216040000</v>
      </c>
      <c r="CPO24" s="1">
        <f>LOOKUP($A24,'DMG Tables'!$P$2:$P$35,'DMG Tables'!$O$2:$O$35)*CPO$1*LOOKUP(CPO$1,'DMG Tables'!$G$2:$G$7,'DMG Tables'!$H$2:$H$7)</f>
        <v>216128000</v>
      </c>
      <c r="CPP24" s="1">
        <f>LOOKUP($A24,'DMG Tables'!$P$2:$P$35,'DMG Tables'!$O$2:$O$35)*CPP$1*LOOKUP(CPP$1,'DMG Tables'!$G$2:$G$7,'DMG Tables'!$H$2:$H$7)</f>
        <v>216216000</v>
      </c>
      <c r="CPQ24" s="1">
        <f>LOOKUP($A24,'DMG Tables'!$P$2:$P$35,'DMG Tables'!$O$2:$O$35)*CPQ$1*LOOKUP(CPQ$1,'DMG Tables'!$G$2:$G$7,'DMG Tables'!$H$2:$H$7)</f>
        <v>216304000</v>
      </c>
      <c r="CPR24" s="1">
        <f>LOOKUP($A24,'DMG Tables'!$P$2:$P$35,'DMG Tables'!$O$2:$O$35)*CPR$1*LOOKUP(CPR$1,'DMG Tables'!$G$2:$G$7,'DMG Tables'!$H$2:$H$7)</f>
        <v>216392000</v>
      </c>
      <c r="CPS24" s="1">
        <f>LOOKUP($A24,'DMG Tables'!$P$2:$P$35,'DMG Tables'!$O$2:$O$35)*CPS$1*LOOKUP(CPS$1,'DMG Tables'!$G$2:$G$7,'DMG Tables'!$H$2:$H$7)</f>
        <v>216480000</v>
      </c>
      <c r="CPT24" s="1">
        <f>LOOKUP($A24,'DMG Tables'!$P$2:$P$35,'DMG Tables'!$O$2:$O$35)*CPT$1*LOOKUP(CPT$1,'DMG Tables'!$G$2:$G$7,'DMG Tables'!$H$2:$H$7)</f>
        <v>216568000</v>
      </c>
      <c r="CPU24" s="1">
        <f>LOOKUP($A24,'DMG Tables'!$P$2:$P$35,'DMG Tables'!$O$2:$O$35)*CPU$1*LOOKUP(CPU$1,'DMG Tables'!$G$2:$G$7,'DMG Tables'!$H$2:$H$7)</f>
        <v>216656000</v>
      </c>
      <c r="CPV24" s="1">
        <f>LOOKUP($A24,'DMG Tables'!$P$2:$P$35,'DMG Tables'!$O$2:$O$35)*CPV$1*LOOKUP(CPV$1,'DMG Tables'!$G$2:$G$7,'DMG Tables'!$H$2:$H$7)</f>
        <v>216744000</v>
      </c>
      <c r="CPW24" s="1">
        <f>LOOKUP($A24,'DMG Tables'!$P$2:$P$35,'DMG Tables'!$O$2:$O$35)*CPW$1*LOOKUP(CPW$1,'DMG Tables'!$G$2:$G$7,'DMG Tables'!$H$2:$H$7)</f>
        <v>216832000</v>
      </c>
      <c r="CPX24" s="1">
        <f>LOOKUP($A24,'DMG Tables'!$P$2:$P$35,'DMG Tables'!$O$2:$O$35)*CPX$1*LOOKUP(CPX$1,'DMG Tables'!$G$2:$G$7,'DMG Tables'!$H$2:$H$7)</f>
        <v>216920000</v>
      </c>
      <c r="CPY24" s="1">
        <f>LOOKUP($A24,'DMG Tables'!$P$2:$P$35,'DMG Tables'!$O$2:$O$35)*CPY$1*LOOKUP(CPY$1,'DMG Tables'!$G$2:$G$7,'DMG Tables'!$H$2:$H$7)</f>
        <v>217008000</v>
      </c>
      <c r="CPZ24" s="1">
        <f>LOOKUP($A24,'DMG Tables'!$P$2:$P$35,'DMG Tables'!$O$2:$O$35)*CPZ$1*LOOKUP(CPZ$1,'DMG Tables'!$G$2:$G$7,'DMG Tables'!$H$2:$H$7)</f>
        <v>217096000</v>
      </c>
      <c r="CQA24" s="1">
        <f>LOOKUP($A24,'DMG Tables'!$P$2:$P$35,'DMG Tables'!$O$2:$O$35)*CQA$1*LOOKUP(CQA$1,'DMG Tables'!$G$2:$G$7,'DMG Tables'!$H$2:$H$7)</f>
        <v>217184000</v>
      </c>
      <c r="CQB24" s="1">
        <f>LOOKUP($A24,'DMG Tables'!$P$2:$P$35,'DMG Tables'!$O$2:$O$35)*CQB$1*LOOKUP(CQB$1,'DMG Tables'!$G$2:$G$7,'DMG Tables'!$H$2:$H$7)</f>
        <v>217272000</v>
      </c>
      <c r="CQC24" s="1">
        <f>LOOKUP($A24,'DMG Tables'!$P$2:$P$35,'DMG Tables'!$O$2:$O$35)*CQC$1*LOOKUP(CQC$1,'DMG Tables'!$G$2:$G$7,'DMG Tables'!$H$2:$H$7)</f>
        <v>217360000</v>
      </c>
      <c r="CQD24" s="1">
        <f>LOOKUP($A24,'DMG Tables'!$P$2:$P$35,'DMG Tables'!$O$2:$O$35)*CQD$1*LOOKUP(CQD$1,'DMG Tables'!$G$2:$G$7,'DMG Tables'!$H$2:$H$7)</f>
        <v>217448000</v>
      </c>
      <c r="CQE24" s="1">
        <f>LOOKUP($A24,'DMG Tables'!$P$2:$P$35,'DMG Tables'!$O$2:$O$35)*CQE$1*LOOKUP(CQE$1,'DMG Tables'!$G$2:$G$7,'DMG Tables'!$H$2:$H$7)</f>
        <v>217536000</v>
      </c>
      <c r="CQF24" s="1">
        <f>LOOKUP($A24,'DMG Tables'!$P$2:$P$35,'DMG Tables'!$O$2:$O$35)*CQF$1*LOOKUP(CQF$1,'DMG Tables'!$G$2:$G$7,'DMG Tables'!$H$2:$H$7)</f>
        <v>217624000</v>
      </c>
      <c r="CQG24" s="1">
        <f>LOOKUP($A24,'DMG Tables'!$P$2:$P$35,'DMG Tables'!$O$2:$O$35)*CQG$1*LOOKUP(CQG$1,'DMG Tables'!$G$2:$G$7,'DMG Tables'!$H$2:$H$7)</f>
        <v>217712000</v>
      </c>
      <c r="CQH24" s="1">
        <f>LOOKUP($A24,'DMG Tables'!$P$2:$P$35,'DMG Tables'!$O$2:$O$35)*CQH$1*LOOKUP(CQH$1,'DMG Tables'!$G$2:$G$7,'DMG Tables'!$H$2:$H$7)</f>
        <v>217800000</v>
      </c>
      <c r="CQI24" s="1">
        <f>LOOKUP($A24,'DMG Tables'!$P$2:$P$35,'DMG Tables'!$O$2:$O$35)*CQI$1*LOOKUP(CQI$1,'DMG Tables'!$G$2:$G$7,'DMG Tables'!$H$2:$H$7)</f>
        <v>217888000</v>
      </c>
      <c r="CQJ24" s="1">
        <f>LOOKUP($A24,'DMG Tables'!$P$2:$P$35,'DMG Tables'!$O$2:$O$35)*CQJ$1*LOOKUP(CQJ$1,'DMG Tables'!$G$2:$G$7,'DMG Tables'!$H$2:$H$7)</f>
        <v>217976000</v>
      </c>
      <c r="CQK24" s="1">
        <f>LOOKUP($A24,'DMG Tables'!$P$2:$P$35,'DMG Tables'!$O$2:$O$35)*CQK$1*LOOKUP(CQK$1,'DMG Tables'!$G$2:$G$7,'DMG Tables'!$H$2:$H$7)</f>
        <v>218064000</v>
      </c>
      <c r="CQL24" s="1">
        <f>LOOKUP($A24,'DMG Tables'!$P$2:$P$35,'DMG Tables'!$O$2:$O$35)*CQL$1*LOOKUP(CQL$1,'DMG Tables'!$G$2:$G$7,'DMG Tables'!$H$2:$H$7)</f>
        <v>218152000</v>
      </c>
      <c r="CQM24" s="1">
        <f>LOOKUP($A24,'DMG Tables'!$P$2:$P$35,'DMG Tables'!$O$2:$O$35)*CQM$1*LOOKUP(CQM$1,'DMG Tables'!$G$2:$G$7,'DMG Tables'!$H$2:$H$7)</f>
        <v>218240000</v>
      </c>
      <c r="CQN24" s="1">
        <f>LOOKUP($A24,'DMG Tables'!$P$2:$P$35,'DMG Tables'!$O$2:$O$35)*CQN$1*LOOKUP(CQN$1,'DMG Tables'!$G$2:$G$7,'DMG Tables'!$H$2:$H$7)</f>
        <v>218328000</v>
      </c>
      <c r="CQO24" s="1">
        <f>LOOKUP($A24,'DMG Tables'!$P$2:$P$35,'DMG Tables'!$O$2:$O$35)*CQO$1*LOOKUP(CQO$1,'DMG Tables'!$G$2:$G$7,'DMG Tables'!$H$2:$H$7)</f>
        <v>218416000</v>
      </c>
      <c r="CQP24" s="1">
        <f>LOOKUP($A24,'DMG Tables'!$P$2:$P$35,'DMG Tables'!$O$2:$O$35)*CQP$1*LOOKUP(CQP$1,'DMG Tables'!$G$2:$G$7,'DMG Tables'!$H$2:$H$7)</f>
        <v>218504000</v>
      </c>
      <c r="CQQ24" s="1">
        <f>LOOKUP($A24,'DMG Tables'!$P$2:$P$35,'DMG Tables'!$O$2:$O$35)*CQQ$1*LOOKUP(CQQ$1,'DMG Tables'!$G$2:$G$7,'DMG Tables'!$H$2:$H$7)</f>
        <v>218592000</v>
      </c>
      <c r="CQR24" s="1">
        <f>LOOKUP($A24,'DMG Tables'!$P$2:$P$35,'DMG Tables'!$O$2:$O$35)*CQR$1*LOOKUP(CQR$1,'DMG Tables'!$G$2:$G$7,'DMG Tables'!$H$2:$H$7)</f>
        <v>218680000</v>
      </c>
      <c r="CQS24" s="1">
        <f>LOOKUP($A24,'DMG Tables'!$P$2:$P$35,'DMG Tables'!$O$2:$O$35)*CQS$1*LOOKUP(CQS$1,'DMG Tables'!$G$2:$G$7,'DMG Tables'!$H$2:$H$7)</f>
        <v>218768000</v>
      </c>
      <c r="CQT24" s="1">
        <f>LOOKUP($A24,'DMG Tables'!$P$2:$P$35,'DMG Tables'!$O$2:$O$35)*CQT$1*LOOKUP(CQT$1,'DMG Tables'!$G$2:$G$7,'DMG Tables'!$H$2:$H$7)</f>
        <v>218856000</v>
      </c>
      <c r="CQU24" s="1">
        <f>LOOKUP($A24,'DMG Tables'!$P$2:$P$35,'DMG Tables'!$O$2:$O$35)*CQU$1*LOOKUP(CQU$1,'DMG Tables'!$G$2:$G$7,'DMG Tables'!$H$2:$H$7)</f>
        <v>218944000</v>
      </c>
      <c r="CQV24" s="1">
        <f>LOOKUP($A24,'DMG Tables'!$P$2:$P$35,'DMG Tables'!$O$2:$O$35)*CQV$1*LOOKUP(CQV$1,'DMG Tables'!$G$2:$G$7,'DMG Tables'!$H$2:$H$7)</f>
        <v>219032000</v>
      </c>
      <c r="CQW24" s="1">
        <f>LOOKUP($A24,'DMG Tables'!$P$2:$P$35,'DMG Tables'!$O$2:$O$35)*CQW$1*LOOKUP(CQW$1,'DMG Tables'!$G$2:$G$7,'DMG Tables'!$H$2:$H$7)</f>
        <v>219120000</v>
      </c>
      <c r="CQX24" s="1">
        <f>LOOKUP($A24,'DMG Tables'!$P$2:$P$35,'DMG Tables'!$O$2:$O$35)*CQX$1*LOOKUP(CQX$1,'DMG Tables'!$G$2:$G$7,'DMG Tables'!$H$2:$H$7)</f>
        <v>219208000</v>
      </c>
      <c r="CQY24" s="1">
        <f>LOOKUP($A24,'DMG Tables'!$P$2:$P$35,'DMG Tables'!$O$2:$O$35)*CQY$1*LOOKUP(CQY$1,'DMG Tables'!$G$2:$G$7,'DMG Tables'!$H$2:$H$7)</f>
        <v>219296000</v>
      </c>
      <c r="CQZ24" s="1">
        <f>LOOKUP($A24,'DMG Tables'!$P$2:$P$35,'DMG Tables'!$O$2:$O$35)*CQZ$1*LOOKUP(CQZ$1,'DMG Tables'!$G$2:$G$7,'DMG Tables'!$H$2:$H$7)</f>
        <v>219384000</v>
      </c>
      <c r="CRA24" s="1">
        <f>LOOKUP($A24,'DMG Tables'!$P$2:$P$35,'DMG Tables'!$O$2:$O$35)*CRA$1*LOOKUP(CRA$1,'DMG Tables'!$G$2:$G$7,'DMG Tables'!$H$2:$H$7)</f>
        <v>219472000</v>
      </c>
      <c r="CRB24" s="1">
        <f>LOOKUP($A24,'DMG Tables'!$P$2:$P$35,'DMG Tables'!$O$2:$O$35)*CRB$1*LOOKUP(CRB$1,'DMG Tables'!$G$2:$G$7,'DMG Tables'!$H$2:$H$7)</f>
        <v>219560000</v>
      </c>
      <c r="CRC24" s="1">
        <f>LOOKUP($A24,'DMG Tables'!$P$2:$P$35,'DMG Tables'!$O$2:$O$35)*CRC$1*LOOKUP(CRC$1,'DMG Tables'!$G$2:$G$7,'DMG Tables'!$H$2:$H$7)</f>
        <v>219648000</v>
      </c>
      <c r="CRD24" s="1">
        <f>LOOKUP($A24,'DMG Tables'!$P$2:$P$35,'DMG Tables'!$O$2:$O$35)*CRD$1*LOOKUP(CRD$1,'DMG Tables'!$G$2:$G$7,'DMG Tables'!$H$2:$H$7)</f>
        <v>219736000</v>
      </c>
      <c r="CRE24" s="1">
        <f>LOOKUP($A24,'DMG Tables'!$P$2:$P$35,'DMG Tables'!$O$2:$O$35)*CRE$1*LOOKUP(CRE$1,'DMG Tables'!$G$2:$G$7,'DMG Tables'!$H$2:$H$7)</f>
        <v>219824000</v>
      </c>
      <c r="CRF24" s="1">
        <f>LOOKUP($A24,'DMG Tables'!$P$2:$P$35,'DMG Tables'!$O$2:$O$35)*CRF$1*LOOKUP(CRF$1,'DMG Tables'!$G$2:$G$7,'DMG Tables'!$H$2:$H$7)</f>
        <v>219912000</v>
      </c>
      <c r="CRG24" s="1">
        <f>LOOKUP($A24,'DMG Tables'!$P$2:$P$35,'DMG Tables'!$O$2:$O$35)*CRG$1*LOOKUP(CRG$1,'DMG Tables'!$G$2:$G$7,'DMG Tables'!$H$2:$H$7)</f>
        <v>220000000</v>
      </c>
      <c r="CRH24" s="1">
        <f>LOOKUP($A24,'DMG Tables'!$P$2:$P$35,'DMG Tables'!$O$2:$O$35)*CRH$1*LOOKUP(CRH$1,'DMG Tables'!$G$2:$G$7,'DMG Tables'!$H$2:$H$7)</f>
        <v>220088000</v>
      </c>
      <c r="CRI24" s="1">
        <f>LOOKUP($A24,'DMG Tables'!$P$2:$P$35,'DMG Tables'!$O$2:$O$35)*CRI$1*LOOKUP(CRI$1,'DMG Tables'!$G$2:$G$7,'DMG Tables'!$H$2:$H$7)</f>
        <v>220176000</v>
      </c>
      <c r="CRJ24" s="1">
        <f>LOOKUP($A24,'DMG Tables'!$P$2:$P$35,'DMG Tables'!$O$2:$O$35)*CRJ$1*LOOKUP(CRJ$1,'DMG Tables'!$G$2:$G$7,'DMG Tables'!$H$2:$H$7)</f>
        <v>220264000</v>
      </c>
      <c r="CRK24" s="1">
        <f>LOOKUP($A24,'DMG Tables'!$P$2:$P$35,'DMG Tables'!$O$2:$O$35)*CRK$1*LOOKUP(CRK$1,'DMG Tables'!$G$2:$G$7,'DMG Tables'!$H$2:$H$7)</f>
        <v>220352000</v>
      </c>
      <c r="CRL24" s="1">
        <f>LOOKUP($A24,'DMG Tables'!$P$2:$P$35,'DMG Tables'!$O$2:$O$35)*CRL$1*LOOKUP(CRL$1,'DMG Tables'!$G$2:$G$7,'DMG Tables'!$H$2:$H$7)</f>
        <v>220440000</v>
      </c>
      <c r="CRM24" s="1">
        <f>LOOKUP($A24,'DMG Tables'!$P$2:$P$35,'DMG Tables'!$O$2:$O$35)*CRM$1*LOOKUP(CRM$1,'DMG Tables'!$G$2:$G$7,'DMG Tables'!$H$2:$H$7)</f>
        <v>220528000</v>
      </c>
      <c r="CRN24" s="1">
        <f>LOOKUP($A24,'DMG Tables'!$P$2:$P$35,'DMG Tables'!$O$2:$O$35)*CRN$1*LOOKUP(CRN$1,'DMG Tables'!$G$2:$G$7,'DMG Tables'!$H$2:$H$7)</f>
        <v>220616000</v>
      </c>
      <c r="CRO24" s="1">
        <f>LOOKUP($A24,'DMG Tables'!$P$2:$P$35,'DMG Tables'!$O$2:$O$35)*CRO$1*LOOKUP(CRO$1,'DMG Tables'!$G$2:$G$7,'DMG Tables'!$H$2:$H$7)</f>
        <v>220704000</v>
      </c>
      <c r="CRP24" s="1">
        <f>LOOKUP($A24,'DMG Tables'!$P$2:$P$35,'DMG Tables'!$O$2:$O$35)*CRP$1*LOOKUP(CRP$1,'DMG Tables'!$G$2:$G$7,'DMG Tables'!$H$2:$H$7)</f>
        <v>220792000</v>
      </c>
      <c r="CRQ24" s="1">
        <f>LOOKUP($A24,'DMG Tables'!$P$2:$P$35,'DMG Tables'!$O$2:$O$35)*CRQ$1*LOOKUP(CRQ$1,'DMG Tables'!$G$2:$G$7,'DMG Tables'!$H$2:$H$7)</f>
        <v>220880000</v>
      </c>
      <c r="CRR24" s="1">
        <f>LOOKUP($A24,'DMG Tables'!$P$2:$P$35,'DMG Tables'!$O$2:$O$35)*CRR$1*LOOKUP(CRR$1,'DMG Tables'!$G$2:$G$7,'DMG Tables'!$H$2:$H$7)</f>
        <v>220968000</v>
      </c>
      <c r="CRS24" s="1">
        <f>LOOKUP($A24,'DMG Tables'!$P$2:$P$35,'DMG Tables'!$O$2:$O$35)*CRS$1*LOOKUP(CRS$1,'DMG Tables'!$G$2:$G$7,'DMG Tables'!$H$2:$H$7)</f>
        <v>221056000</v>
      </c>
      <c r="CRT24" s="1">
        <f>LOOKUP($A24,'DMG Tables'!$P$2:$P$35,'DMG Tables'!$O$2:$O$35)*CRT$1*LOOKUP(CRT$1,'DMG Tables'!$G$2:$G$7,'DMG Tables'!$H$2:$H$7)</f>
        <v>221144000</v>
      </c>
      <c r="CRU24" s="1">
        <f>LOOKUP($A24,'DMG Tables'!$P$2:$P$35,'DMG Tables'!$O$2:$O$35)*CRU$1*LOOKUP(CRU$1,'DMG Tables'!$G$2:$G$7,'DMG Tables'!$H$2:$H$7)</f>
        <v>221232000</v>
      </c>
      <c r="CRV24" s="1">
        <f>LOOKUP($A24,'DMG Tables'!$P$2:$P$35,'DMG Tables'!$O$2:$O$35)*CRV$1*LOOKUP(CRV$1,'DMG Tables'!$G$2:$G$7,'DMG Tables'!$H$2:$H$7)</f>
        <v>221320000</v>
      </c>
      <c r="CRW24" s="1">
        <f>LOOKUP($A24,'DMG Tables'!$P$2:$P$35,'DMG Tables'!$O$2:$O$35)*CRW$1*LOOKUP(CRW$1,'DMG Tables'!$G$2:$G$7,'DMG Tables'!$H$2:$H$7)</f>
        <v>221408000</v>
      </c>
      <c r="CRX24" s="1">
        <f>LOOKUP($A24,'DMG Tables'!$P$2:$P$35,'DMG Tables'!$O$2:$O$35)*CRX$1*LOOKUP(CRX$1,'DMG Tables'!$G$2:$G$7,'DMG Tables'!$H$2:$H$7)</f>
        <v>221496000</v>
      </c>
      <c r="CRY24" s="1">
        <f>LOOKUP($A24,'DMG Tables'!$P$2:$P$35,'DMG Tables'!$O$2:$O$35)*CRY$1*LOOKUP(CRY$1,'DMG Tables'!$G$2:$G$7,'DMG Tables'!$H$2:$H$7)</f>
        <v>221584000</v>
      </c>
      <c r="CRZ24" s="1">
        <f>LOOKUP($A24,'DMG Tables'!$P$2:$P$35,'DMG Tables'!$O$2:$O$35)*CRZ$1*LOOKUP(CRZ$1,'DMG Tables'!$G$2:$G$7,'DMG Tables'!$H$2:$H$7)</f>
        <v>221672000</v>
      </c>
      <c r="CSA24" s="1">
        <f>LOOKUP($A24,'DMG Tables'!$P$2:$P$35,'DMG Tables'!$O$2:$O$35)*CSA$1*LOOKUP(CSA$1,'DMG Tables'!$G$2:$G$7,'DMG Tables'!$H$2:$H$7)</f>
        <v>221760000</v>
      </c>
      <c r="CSB24" s="1">
        <f>LOOKUP($A24,'DMG Tables'!$P$2:$P$35,'DMG Tables'!$O$2:$O$35)*CSB$1*LOOKUP(CSB$1,'DMG Tables'!$G$2:$G$7,'DMG Tables'!$H$2:$H$7)</f>
        <v>221848000</v>
      </c>
      <c r="CSC24" s="1">
        <f>LOOKUP($A24,'DMG Tables'!$P$2:$P$35,'DMG Tables'!$O$2:$O$35)*CSC$1*LOOKUP(CSC$1,'DMG Tables'!$G$2:$G$7,'DMG Tables'!$H$2:$H$7)</f>
        <v>221936000</v>
      </c>
      <c r="CSD24" s="1">
        <f>LOOKUP($A24,'DMG Tables'!$P$2:$P$35,'DMG Tables'!$O$2:$O$35)*CSD$1*LOOKUP(CSD$1,'DMG Tables'!$G$2:$G$7,'DMG Tables'!$H$2:$H$7)</f>
        <v>222024000</v>
      </c>
      <c r="CSE24" s="1">
        <f>LOOKUP($A24,'DMG Tables'!$P$2:$P$35,'DMG Tables'!$O$2:$O$35)*CSE$1*LOOKUP(CSE$1,'DMG Tables'!$G$2:$G$7,'DMG Tables'!$H$2:$H$7)</f>
        <v>222112000</v>
      </c>
      <c r="CSF24" s="1">
        <f>LOOKUP($A24,'DMG Tables'!$P$2:$P$35,'DMG Tables'!$O$2:$O$35)*CSF$1*LOOKUP(CSF$1,'DMG Tables'!$G$2:$G$7,'DMG Tables'!$H$2:$H$7)</f>
        <v>222200000</v>
      </c>
      <c r="CSG24" s="1">
        <f>LOOKUP($A24,'DMG Tables'!$P$2:$P$35,'DMG Tables'!$O$2:$O$35)*CSG$1*LOOKUP(CSG$1,'DMG Tables'!$G$2:$G$7,'DMG Tables'!$H$2:$H$7)</f>
        <v>222288000</v>
      </c>
      <c r="CSH24" s="1">
        <f>LOOKUP($A24,'DMG Tables'!$P$2:$P$35,'DMG Tables'!$O$2:$O$35)*CSH$1*LOOKUP(CSH$1,'DMG Tables'!$G$2:$G$7,'DMG Tables'!$H$2:$H$7)</f>
        <v>222376000</v>
      </c>
      <c r="CSI24" s="1">
        <f>LOOKUP($A24,'DMG Tables'!$P$2:$P$35,'DMG Tables'!$O$2:$O$35)*CSI$1*LOOKUP(CSI$1,'DMG Tables'!$G$2:$G$7,'DMG Tables'!$H$2:$H$7)</f>
        <v>222464000</v>
      </c>
      <c r="CSJ24" s="1">
        <f>LOOKUP($A24,'DMG Tables'!$P$2:$P$35,'DMG Tables'!$O$2:$O$35)*CSJ$1*LOOKUP(CSJ$1,'DMG Tables'!$G$2:$G$7,'DMG Tables'!$H$2:$H$7)</f>
        <v>222552000</v>
      </c>
      <c r="CSK24" s="1">
        <f>LOOKUP($A24,'DMG Tables'!$P$2:$P$35,'DMG Tables'!$O$2:$O$35)*CSK$1*LOOKUP(CSK$1,'DMG Tables'!$G$2:$G$7,'DMG Tables'!$H$2:$H$7)</f>
        <v>222640000</v>
      </c>
      <c r="CSL24" s="1">
        <f>LOOKUP($A24,'DMG Tables'!$P$2:$P$35,'DMG Tables'!$O$2:$O$35)*CSL$1*LOOKUP(CSL$1,'DMG Tables'!$G$2:$G$7,'DMG Tables'!$H$2:$H$7)</f>
        <v>222728000</v>
      </c>
      <c r="CSM24" s="1">
        <f>LOOKUP($A24,'DMG Tables'!$P$2:$P$35,'DMG Tables'!$O$2:$O$35)*CSM$1*LOOKUP(CSM$1,'DMG Tables'!$G$2:$G$7,'DMG Tables'!$H$2:$H$7)</f>
        <v>222816000</v>
      </c>
      <c r="CSN24" s="1">
        <f>LOOKUP($A24,'DMG Tables'!$P$2:$P$35,'DMG Tables'!$O$2:$O$35)*CSN$1*LOOKUP(CSN$1,'DMG Tables'!$G$2:$G$7,'DMG Tables'!$H$2:$H$7)</f>
        <v>222904000</v>
      </c>
      <c r="CSO24" s="1">
        <f>LOOKUP($A24,'DMG Tables'!$P$2:$P$35,'DMG Tables'!$O$2:$O$35)*CSO$1*LOOKUP(CSO$1,'DMG Tables'!$G$2:$G$7,'DMG Tables'!$H$2:$H$7)</f>
        <v>222992000</v>
      </c>
      <c r="CSP24" s="1">
        <f>LOOKUP($A24,'DMG Tables'!$P$2:$P$35,'DMG Tables'!$O$2:$O$35)*CSP$1*LOOKUP(CSP$1,'DMG Tables'!$G$2:$G$7,'DMG Tables'!$H$2:$H$7)</f>
        <v>223080000</v>
      </c>
      <c r="CSQ24" s="1">
        <f>LOOKUP($A24,'DMG Tables'!$P$2:$P$35,'DMG Tables'!$O$2:$O$35)*CSQ$1*LOOKUP(CSQ$1,'DMG Tables'!$G$2:$G$7,'DMG Tables'!$H$2:$H$7)</f>
        <v>223168000</v>
      </c>
      <c r="CSR24" s="1">
        <f>LOOKUP($A24,'DMG Tables'!$P$2:$P$35,'DMG Tables'!$O$2:$O$35)*CSR$1*LOOKUP(CSR$1,'DMG Tables'!$G$2:$G$7,'DMG Tables'!$H$2:$H$7)</f>
        <v>223256000</v>
      </c>
      <c r="CSS24" s="1">
        <f>LOOKUP($A24,'DMG Tables'!$P$2:$P$35,'DMG Tables'!$O$2:$O$35)*CSS$1*LOOKUP(CSS$1,'DMG Tables'!$G$2:$G$7,'DMG Tables'!$H$2:$H$7)</f>
        <v>223344000</v>
      </c>
      <c r="CST24" s="1">
        <f>LOOKUP($A24,'DMG Tables'!$P$2:$P$35,'DMG Tables'!$O$2:$O$35)*CST$1*LOOKUP(CST$1,'DMG Tables'!$G$2:$G$7,'DMG Tables'!$H$2:$H$7)</f>
        <v>223432000</v>
      </c>
      <c r="CSU24" s="1">
        <f>LOOKUP($A24,'DMG Tables'!$P$2:$P$35,'DMG Tables'!$O$2:$O$35)*CSU$1*LOOKUP(CSU$1,'DMG Tables'!$G$2:$G$7,'DMG Tables'!$H$2:$H$7)</f>
        <v>223520000</v>
      </c>
      <c r="CSV24" s="1">
        <f>LOOKUP($A24,'DMG Tables'!$P$2:$P$35,'DMG Tables'!$O$2:$O$35)*CSV$1*LOOKUP(CSV$1,'DMG Tables'!$G$2:$G$7,'DMG Tables'!$H$2:$H$7)</f>
        <v>223608000</v>
      </c>
      <c r="CSW24" s="1">
        <f>LOOKUP($A24,'DMG Tables'!$P$2:$P$35,'DMG Tables'!$O$2:$O$35)*CSW$1*LOOKUP(CSW$1,'DMG Tables'!$G$2:$G$7,'DMG Tables'!$H$2:$H$7)</f>
        <v>223696000</v>
      </c>
      <c r="CSX24" s="1">
        <f>LOOKUP($A24,'DMG Tables'!$P$2:$P$35,'DMG Tables'!$O$2:$O$35)*CSX$1*LOOKUP(CSX$1,'DMG Tables'!$G$2:$G$7,'DMG Tables'!$H$2:$H$7)</f>
        <v>223784000</v>
      </c>
      <c r="CSY24" s="1">
        <f>LOOKUP($A24,'DMG Tables'!$P$2:$P$35,'DMG Tables'!$O$2:$O$35)*CSY$1*LOOKUP(CSY$1,'DMG Tables'!$G$2:$G$7,'DMG Tables'!$H$2:$H$7)</f>
        <v>223872000</v>
      </c>
      <c r="CSZ24" s="1">
        <f>LOOKUP($A24,'DMG Tables'!$P$2:$P$35,'DMG Tables'!$O$2:$O$35)*CSZ$1*LOOKUP(CSZ$1,'DMG Tables'!$G$2:$G$7,'DMG Tables'!$H$2:$H$7)</f>
        <v>223960000</v>
      </c>
      <c r="CTA24" s="1">
        <f>LOOKUP($A24,'DMG Tables'!$P$2:$P$35,'DMG Tables'!$O$2:$O$35)*CTA$1*LOOKUP(CTA$1,'DMG Tables'!$G$2:$G$7,'DMG Tables'!$H$2:$H$7)</f>
        <v>224048000</v>
      </c>
      <c r="CTB24" s="1">
        <f>LOOKUP($A24,'DMG Tables'!$P$2:$P$35,'DMG Tables'!$O$2:$O$35)*CTB$1*LOOKUP(CTB$1,'DMG Tables'!$G$2:$G$7,'DMG Tables'!$H$2:$H$7)</f>
        <v>224136000</v>
      </c>
      <c r="CTC24" s="1">
        <f>LOOKUP($A24,'DMG Tables'!$P$2:$P$35,'DMG Tables'!$O$2:$O$35)*CTC$1*LOOKUP(CTC$1,'DMG Tables'!$G$2:$G$7,'DMG Tables'!$H$2:$H$7)</f>
        <v>224224000</v>
      </c>
      <c r="CTD24" s="1">
        <f>LOOKUP($A24,'DMG Tables'!$P$2:$P$35,'DMG Tables'!$O$2:$O$35)*CTD$1*LOOKUP(CTD$1,'DMG Tables'!$G$2:$G$7,'DMG Tables'!$H$2:$H$7)</f>
        <v>224312000</v>
      </c>
      <c r="CTE24" s="1">
        <f>LOOKUP($A24,'DMG Tables'!$P$2:$P$35,'DMG Tables'!$O$2:$O$35)*CTE$1*LOOKUP(CTE$1,'DMG Tables'!$G$2:$G$7,'DMG Tables'!$H$2:$H$7)</f>
        <v>224400000</v>
      </c>
      <c r="CTF24" s="1">
        <f>LOOKUP($A24,'DMG Tables'!$P$2:$P$35,'DMG Tables'!$O$2:$O$35)*CTF$1*LOOKUP(CTF$1,'DMG Tables'!$G$2:$G$7,'DMG Tables'!$H$2:$H$7)</f>
        <v>224488000</v>
      </c>
      <c r="CTG24" s="1">
        <f>LOOKUP($A24,'DMG Tables'!$P$2:$P$35,'DMG Tables'!$O$2:$O$35)*CTG$1*LOOKUP(CTG$1,'DMG Tables'!$G$2:$G$7,'DMG Tables'!$H$2:$H$7)</f>
        <v>224576000</v>
      </c>
      <c r="CTH24" s="1">
        <f>LOOKUP($A24,'DMG Tables'!$P$2:$P$35,'DMG Tables'!$O$2:$O$35)*CTH$1*LOOKUP(CTH$1,'DMG Tables'!$G$2:$G$7,'DMG Tables'!$H$2:$H$7)</f>
        <v>224664000</v>
      </c>
      <c r="CTI24" s="1">
        <f>LOOKUP($A24,'DMG Tables'!$P$2:$P$35,'DMG Tables'!$O$2:$O$35)*CTI$1*LOOKUP(CTI$1,'DMG Tables'!$G$2:$G$7,'DMG Tables'!$H$2:$H$7)</f>
        <v>224752000</v>
      </c>
      <c r="CTJ24" s="1">
        <f>LOOKUP($A24,'DMG Tables'!$P$2:$P$35,'DMG Tables'!$O$2:$O$35)*CTJ$1*LOOKUP(CTJ$1,'DMG Tables'!$G$2:$G$7,'DMG Tables'!$H$2:$H$7)</f>
        <v>224840000</v>
      </c>
      <c r="CTK24" s="1">
        <f>LOOKUP($A24,'DMG Tables'!$P$2:$P$35,'DMG Tables'!$O$2:$O$35)*CTK$1*LOOKUP(CTK$1,'DMG Tables'!$G$2:$G$7,'DMG Tables'!$H$2:$H$7)</f>
        <v>224928000</v>
      </c>
      <c r="CTL24" s="1">
        <f>LOOKUP($A24,'DMG Tables'!$P$2:$P$35,'DMG Tables'!$O$2:$O$35)*CTL$1*LOOKUP(CTL$1,'DMG Tables'!$G$2:$G$7,'DMG Tables'!$H$2:$H$7)</f>
        <v>225016000</v>
      </c>
      <c r="CTM24" s="1">
        <f>LOOKUP($A24,'DMG Tables'!$P$2:$P$35,'DMG Tables'!$O$2:$O$35)*CTM$1*LOOKUP(CTM$1,'DMG Tables'!$G$2:$G$7,'DMG Tables'!$H$2:$H$7)</f>
        <v>225104000</v>
      </c>
      <c r="CTN24" s="1">
        <f>LOOKUP($A24,'DMG Tables'!$P$2:$P$35,'DMG Tables'!$O$2:$O$35)*CTN$1*LOOKUP(CTN$1,'DMG Tables'!$G$2:$G$7,'DMG Tables'!$H$2:$H$7)</f>
        <v>225192000</v>
      </c>
      <c r="CTO24" s="1">
        <f>LOOKUP($A24,'DMG Tables'!$P$2:$P$35,'DMG Tables'!$O$2:$O$35)*CTO$1*LOOKUP(CTO$1,'DMG Tables'!$G$2:$G$7,'DMG Tables'!$H$2:$H$7)</f>
        <v>225280000</v>
      </c>
      <c r="CTP24" s="1">
        <f>LOOKUP($A24,'DMG Tables'!$P$2:$P$35,'DMG Tables'!$O$2:$O$35)*CTP$1*LOOKUP(CTP$1,'DMG Tables'!$G$2:$G$7,'DMG Tables'!$H$2:$H$7)</f>
        <v>225368000</v>
      </c>
      <c r="CTQ24" s="1">
        <f>LOOKUP($A24,'DMG Tables'!$P$2:$P$35,'DMG Tables'!$O$2:$O$35)*CTQ$1*LOOKUP(CTQ$1,'DMG Tables'!$G$2:$G$7,'DMG Tables'!$H$2:$H$7)</f>
        <v>225456000</v>
      </c>
      <c r="CTR24" s="1">
        <f>LOOKUP($A24,'DMG Tables'!$P$2:$P$35,'DMG Tables'!$O$2:$O$35)*CTR$1*LOOKUP(CTR$1,'DMG Tables'!$G$2:$G$7,'DMG Tables'!$H$2:$H$7)</f>
        <v>225544000</v>
      </c>
      <c r="CTS24" s="1">
        <f>LOOKUP($A24,'DMG Tables'!$P$2:$P$35,'DMG Tables'!$O$2:$O$35)*CTS$1*LOOKUP(CTS$1,'DMG Tables'!$G$2:$G$7,'DMG Tables'!$H$2:$H$7)</f>
        <v>225632000</v>
      </c>
      <c r="CTT24" s="1">
        <f>LOOKUP($A24,'DMG Tables'!$P$2:$P$35,'DMG Tables'!$O$2:$O$35)*CTT$1*LOOKUP(CTT$1,'DMG Tables'!$G$2:$G$7,'DMG Tables'!$H$2:$H$7)</f>
        <v>225720000</v>
      </c>
      <c r="CTU24" s="1">
        <f>LOOKUP($A24,'DMG Tables'!$P$2:$P$35,'DMG Tables'!$O$2:$O$35)*CTU$1*LOOKUP(CTU$1,'DMG Tables'!$G$2:$G$7,'DMG Tables'!$H$2:$H$7)</f>
        <v>225808000</v>
      </c>
      <c r="CTV24" s="1">
        <f>LOOKUP($A24,'DMG Tables'!$P$2:$P$35,'DMG Tables'!$O$2:$O$35)*CTV$1*LOOKUP(CTV$1,'DMG Tables'!$G$2:$G$7,'DMG Tables'!$H$2:$H$7)</f>
        <v>225896000</v>
      </c>
      <c r="CTW24" s="1">
        <f>LOOKUP($A24,'DMG Tables'!$P$2:$P$35,'DMG Tables'!$O$2:$O$35)*CTW$1*LOOKUP(CTW$1,'DMG Tables'!$G$2:$G$7,'DMG Tables'!$H$2:$H$7)</f>
        <v>225984000</v>
      </c>
      <c r="CTX24" s="1">
        <f>LOOKUP($A24,'DMG Tables'!$P$2:$P$35,'DMG Tables'!$O$2:$O$35)*CTX$1*LOOKUP(CTX$1,'DMG Tables'!$G$2:$G$7,'DMG Tables'!$H$2:$H$7)</f>
        <v>226072000</v>
      </c>
      <c r="CTY24" s="1">
        <f>LOOKUP($A24,'DMG Tables'!$P$2:$P$35,'DMG Tables'!$O$2:$O$35)*CTY$1*LOOKUP(CTY$1,'DMG Tables'!$G$2:$G$7,'DMG Tables'!$H$2:$H$7)</f>
        <v>226160000</v>
      </c>
      <c r="CTZ24" s="1">
        <f>LOOKUP($A24,'DMG Tables'!$P$2:$P$35,'DMG Tables'!$O$2:$O$35)*CTZ$1*LOOKUP(CTZ$1,'DMG Tables'!$G$2:$G$7,'DMG Tables'!$H$2:$H$7)</f>
        <v>226248000</v>
      </c>
      <c r="CUA24" s="1">
        <f>LOOKUP($A24,'DMG Tables'!$P$2:$P$35,'DMG Tables'!$O$2:$O$35)*CUA$1*LOOKUP(CUA$1,'DMG Tables'!$G$2:$G$7,'DMG Tables'!$H$2:$H$7)</f>
        <v>226336000</v>
      </c>
      <c r="CUB24" s="1">
        <f>LOOKUP($A24,'DMG Tables'!$P$2:$P$35,'DMG Tables'!$O$2:$O$35)*CUB$1*LOOKUP(CUB$1,'DMG Tables'!$G$2:$G$7,'DMG Tables'!$H$2:$H$7)</f>
        <v>226424000</v>
      </c>
      <c r="CUC24" s="1">
        <f>LOOKUP($A24,'DMG Tables'!$P$2:$P$35,'DMG Tables'!$O$2:$O$35)*CUC$1*LOOKUP(CUC$1,'DMG Tables'!$G$2:$G$7,'DMG Tables'!$H$2:$H$7)</f>
        <v>226512000</v>
      </c>
      <c r="CUD24" s="1">
        <f>LOOKUP($A24,'DMG Tables'!$P$2:$P$35,'DMG Tables'!$O$2:$O$35)*CUD$1*LOOKUP(CUD$1,'DMG Tables'!$G$2:$G$7,'DMG Tables'!$H$2:$H$7)</f>
        <v>226600000</v>
      </c>
      <c r="CUE24" s="1">
        <f>LOOKUP($A24,'DMG Tables'!$P$2:$P$35,'DMG Tables'!$O$2:$O$35)*CUE$1*LOOKUP(CUE$1,'DMG Tables'!$G$2:$G$7,'DMG Tables'!$H$2:$H$7)</f>
        <v>226688000</v>
      </c>
      <c r="CUF24" s="1">
        <f>LOOKUP($A24,'DMG Tables'!$P$2:$P$35,'DMG Tables'!$O$2:$O$35)*CUF$1*LOOKUP(CUF$1,'DMG Tables'!$G$2:$G$7,'DMG Tables'!$H$2:$H$7)</f>
        <v>226776000</v>
      </c>
      <c r="CUG24" s="1">
        <f>LOOKUP($A24,'DMG Tables'!$P$2:$P$35,'DMG Tables'!$O$2:$O$35)*CUG$1*LOOKUP(CUG$1,'DMG Tables'!$G$2:$G$7,'DMG Tables'!$H$2:$H$7)</f>
        <v>226864000</v>
      </c>
      <c r="CUH24" s="1">
        <f>LOOKUP($A24,'DMG Tables'!$P$2:$P$35,'DMG Tables'!$O$2:$O$35)*CUH$1*LOOKUP(CUH$1,'DMG Tables'!$G$2:$G$7,'DMG Tables'!$H$2:$H$7)</f>
        <v>226952000</v>
      </c>
      <c r="CUI24" s="1">
        <f>LOOKUP($A24,'DMG Tables'!$P$2:$P$35,'DMG Tables'!$O$2:$O$35)*CUI$1*LOOKUP(CUI$1,'DMG Tables'!$G$2:$G$7,'DMG Tables'!$H$2:$H$7)</f>
        <v>227040000</v>
      </c>
      <c r="CUJ24" s="1">
        <f>LOOKUP($A24,'DMG Tables'!$P$2:$P$35,'DMG Tables'!$O$2:$O$35)*CUJ$1*LOOKUP(CUJ$1,'DMG Tables'!$G$2:$G$7,'DMG Tables'!$H$2:$H$7)</f>
        <v>227128000</v>
      </c>
      <c r="CUK24" s="1">
        <f>LOOKUP($A24,'DMG Tables'!$P$2:$P$35,'DMG Tables'!$O$2:$O$35)*CUK$1*LOOKUP(CUK$1,'DMG Tables'!$G$2:$G$7,'DMG Tables'!$H$2:$H$7)</f>
        <v>227216000</v>
      </c>
      <c r="CUL24" s="1">
        <f>LOOKUP($A24,'DMG Tables'!$P$2:$P$35,'DMG Tables'!$O$2:$O$35)*CUL$1*LOOKUP(CUL$1,'DMG Tables'!$G$2:$G$7,'DMG Tables'!$H$2:$H$7)</f>
        <v>227304000</v>
      </c>
      <c r="CUM24" s="1">
        <f>LOOKUP($A24,'DMG Tables'!$P$2:$P$35,'DMG Tables'!$O$2:$O$35)*CUM$1*LOOKUP(CUM$1,'DMG Tables'!$G$2:$G$7,'DMG Tables'!$H$2:$H$7)</f>
        <v>227392000</v>
      </c>
      <c r="CUN24" s="1">
        <f>LOOKUP($A24,'DMG Tables'!$P$2:$P$35,'DMG Tables'!$O$2:$O$35)*CUN$1*LOOKUP(CUN$1,'DMG Tables'!$G$2:$G$7,'DMG Tables'!$H$2:$H$7)</f>
        <v>227480000</v>
      </c>
      <c r="CUO24" s="1">
        <f>LOOKUP($A24,'DMG Tables'!$P$2:$P$35,'DMG Tables'!$O$2:$O$35)*CUO$1*LOOKUP(CUO$1,'DMG Tables'!$G$2:$G$7,'DMG Tables'!$H$2:$H$7)</f>
        <v>227568000</v>
      </c>
      <c r="CUP24" s="1">
        <f>LOOKUP($A24,'DMG Tables'!$P$2:$P$35,'DMG Tables'!$O$2:$O$35)*CUP$1*LOOKUP(CUP$1,'DMG Tables'!$G$2:$G$7,'DMG Tables'!$H$2:$H$7)</f>
        <v>227656000</v>
      </c>
      <c r="CUQ24" s="1">
        <f>LOOKUP($A24,'DMG Tables'!$P$2:$P$35,'DMG Tables'!$O$2:$O$35)*CUQ$1*LOOKUP(CUQ$1,'DMG Tables'!$G$2:$G$7,'DMG Tables'!$H$2:$H$7)</f>
        <v>227744000</v>
      </c>
      <c r="CUR24" s="1">
        <f>LOOKUP($A24,'DMG Tables'!$P$2:$P$35,'DMG Tables'!$O$2:$O$35)*CUR$1*LOOKUP(CUR$1,'DMG Tables'!$G$2:$G$7,'DMG Tables'!$H$2:$H$7)</f>
        <v>227832000</v>
      </c>
      <c r="CUS24" s="1">
        <f>LOOKUP($A24,'DMG Tables'!$P$2:$P$35,'DMG Tables'!$O$2:$O$35)*CUS$1*LOOKUP(CUS$1,'DMG Tables'!$G$2:$G$7,'DMG Tables'!$H$2:$H$7)</f>
        <v>227920000</v>
      </c>
      <c r="CUT24" s="1">
        <f>LOOKUP($A24,'DMG Tables'!$P$2:$P$35,'DMG Tables'!$O$2:$O$35)*CUT$1*LOOKUP(CUT$1,'DMG Tables'!$G$2:$G$7,'DMG Tables'!$H$2:$H$7)</f>
        <v>228008000</v>
      </c>
      <c r="CUU24" s="1">
        <f>LOOKUP($A24,'DMG Tables'!$P$2:$P$35,'DMG Tables'!$O$2:$O$35)*CUU$1*LOOKUP(CUU$1,'DMG Tables'!$G$2:$G$7,'DMG Tables'!$H$2:$H$7)</f>
        <v>228096000</v>
      </c>
      <c r="CUV24" s="1">
        <f>LOOKUP($A24,'DMG Tables'!$P$2:$P$35,'DMG Tables'!$O$2:$O$35)*CUV$1*LOOKUP(CUV$1,'DMG Tables'!$G$2:$G$7,'DMG Tables'!$H$2:$H$7)</f>
        <v>228184000</v>
      </c>
      <c r="CUW24" s="1">
        <f>LOOKUP($A24,'DMG Tables'!$P$2:$P$35,'DMG Tables'!$O$2:$O$35)*CUW$1*LOOKUP(CUW$1,'DMG Tables'!$G$2:$G$7,'DMG Tables'!$H$2:$H$7)</f>
        <v>228272000</v>
      </c>
      <c r="CUX24" s="1">
        <f>LOOKUP($A24,'DMG Tables'!$P$2:$P$35,'DMG Tables'!$O$2:$O$35)*CUX$1*LOOKUP(CUX$1,'DMG Tables'!$G$2:$G$7,'DMG Tables'!$H$2:$H$7)</f>
        <v>228360000</v>
      </c>
      <c r="CUY24" s="1">
        <f>LOOKUP($A24,'DMG Tables'!$P$2:$P$35,'DMG Tables'!$O$2:$O$35)*CUY$1*LOOKUP(CUY$1,'DMG Tables'!$G$2:$G$7,'DMG Tables'!$H$2:$H$7)</f>
        <v>228448000</v>
      </c>
      <c r="CUZ24" s="1">
        <f>LOOKUP($A24,'DMG Tables'!$P$2:$P$35,'DMG Tables'!$O$2:$O$35)*CUZ$1*LOOKUP(CUZ$1,'DMG Tables'!$G$2:$G$7,'DMG Tables'!$H$2:$H$7)</f>
        <v>228536000</v>
      </c>
      <c r="CVA24" s="1">
        <f>LOOKUP($A24,'DMG Tables'!$P$2:$P$35,'DMG Tables'!$O$2:$O$35)*CVA$1*LOOKUP(CVA$1,'DMG Tables'!$G$2:$G$7,'DMG Tables'!$H$2:$H$7)</f>
        <v>228624000</v>
      </c>
      <c r="CVB24" s="1">
        <f>LOOKUP($A24,'DMG Tables'!$P$2:$P$35,'DMG Tables'!$O$2:$O$35)*CVB$1*LOOKUP(CVB$1,'DMG Tables'!$G$2:$G$7,'DMG Tables'!$H$2:$H$7)</f>
        <v>228712000</v>
      </c>
      <c r="CVC24" s="1">
        <f>LOOKUP($A24,'DMG Tables'!$P$2:$P$35,'DMG Tables'!$O$2:$O$35)*CVC$1*LOOKUP(CVC$1,'DMG Tables'!$G$2:$G$7,'DMG Tables'!$H$2:$H$7)</f>
        <v>228800000</v>
      </c>
    </row>
    <row r="25" spans="1:2603" x14ac:dyDescent="0.3">
      <c r="A25" s="1">
        <v>20</v>
      </c>
      <c r="D25" s="1">
        <f>LOOKUP($A25,'DMG Tables'!$P$2:$P$35,'DMG Tables'!$O$2:$O$35)*D$1*LOOKUP(D$1,'DMG Tables'!$G$2:$G$7,'DMG Tables'!$H$2:$H$7)</f>
        <v>25000</v>
      </c>
      <c r="E25" s="1">
        <f>LOOKUP($A25,'DMG Tables'!$P$2:$P$35,'DMG Tables'!$O$2:$O$35)*E$1*LOOKUP(E$1,'DMG Tables'!$G$2:$G$7,'DMG Tables'!$H$2:$H$7)</f>
        <v>75000</v>
      </c>
      <c r="F25" s="1">
        <f>LOOKUP($A25,'DMG Tables'!$P$2:$P$35,'DMG Tables'!$O$2:$O$35)*F$1*LOOKUP(F$1,'DMG Tables'!$G$2:$G$7,'DMG Tables'!$H$2:$H$7)</f>
        <v>150000</v>
      </c>
      <c r="G25" s="1">
        <f>LOOKUP($A25,'DMG Tables'!$P$2:$P$35,'DMG Tables'!$O$2:$O$35)*G$1*LOOKUP(G$1,'DMG Tables'!$G$2:$G$7,'DMG Tables'!$H$2:$H$7)</f>
        <v>200000</v>
      </c>
      <c r="H25" s="1">
        <f>LOOKUP($A25,'DMG Tables'!$P$2:$P$35,'DMG Tables'!$O$2:$O$35)*H$1*LOOKUP(H$1,'DMG Tables'!$G$2:$G$7,'DMG Tables'!$H$2:$H$7)</f>
        <v>250000</v>
      </c>
      <c r="I25" s="1">
        <f>LOOKUP($A25,'DMG Tables'!$P$2:$P$35,'DMG Tables'!$O$2:$O$35)*I$1*LOOKUP(I$1,'DMG Tables'!$G$2:$G$7,'DMG Tables'!$H$2:$H$7)</f>
        <v>300000</v>
      </c>
      <c r="J25" s="1">
        <f>LOOKUP($A25,'DMG Tables'!$P$2:$P$35,'DMG Tables'!$O$2:$O$35)*J$1*LOOKUP(J$1,'DMG Tables'!$G$2:$G$7,'DMG Tables'!$H$2:$H$7)</f>
        <v>437500</v>
      </c>
      <c r="K25" s="1">
        <f>LOOKUP($A25,'DMG Tables'!$P$2:$P$35,'DMG Tables'!$O$2:$O$35)*K$1*LOOKUP(K$1,'DMG Tables'!$G$2:$G$7,'DMG Tables'!$H$2:$H$7)</f>
        <v>500000</v>
      </c>
      <c r="L25" s="1">
        <f>LOOKUP($A25,'DMG Tables'!$P$2:$P$35,'DMG Tables'!$O$2:$O$35)*L$1*LOOKUP(L$1,'DMG Tables'!$G$2:$G$7,'DMG Tables'!$H$2:$H$7)</f>
        <v>562500</v>
      </c>
      <c r="M25" s="1">
        <f>LOOKUP($A25,'DMG Tables'!$P$2:$P$35,'DMG Tables'!$O$2:$O$35)*M$1*LOOKUP(M$1,'DMG Tables'!$G$2:$G$7,'DMG Tables'!$H$2:$H$7)</f>
        <v>625000</v>
      </c>
      <c r="N25" s="1">
        <f>LOOKUP($A25,'DMG Tables'!$P$2:$P$35,'DMG Tables'!$O$2:$O$35)*N$1*LOOKUP(N$1,'DMG Tables'!$G$2:$G$7,'DMG Tables'!$H$2:$H$7)</f>
        <v>825000</v>
      </c>
      <c r="O25" s="1">
        <f>LOOKUP($A25,'DMG Tables'!$P$2:$P$35,'DMG Tables'!$O$2:$O$35)*O$1*LOOKUP(O$1,'DMG Tables'!$G$2:$G$7,'DMG Tables'!$H$2:$H$7)</f>
        <v>900000</v>
      </c>
      <c r="P25" s="1">
        <f>LOOKUP($A25,'DMG Tables'!$P$2:$P$35,'DMG Tables'!$O$2:$O$35)*P$1*LOOKUP(P$1,'DMG Tables'!$G$2:$G$7,'DMG Tables'!$H$2:$H$7)</f>
        <v>975000</v>
      </c>
      <c r="Q25" s="1">
        <f>LOOKUP($A25,'DMG Tables'!$P$2:$P$35,'DMG Tables'!$O$2:$O$35)*Q$1*LOOKUP(Q$1,'DMG Tables'!$G$2:$G$7,'DMG Tables'!$H$2:$H$7)</f>
        <v>1050000</v>
      </c>
      <c r="R25" s="1">
        <f>LOOKUP($A25,'DMG Tables'!$P$2:$P$35,'DMG Tables'!$O$2:$O$35)*R$1*LOOKUP(R$1,'DMG Tables'!$G$2:$G$7,'DMG Tables'!$H$2:$H$7)</f>
        <v>1500000</v>
      </c>
      <c r="S25" s="1">
        <f>LOOKUP($A25,'DMG Tables'!$P$2:$P$35,'DMG Tables'!$O$2:$O$35)*S$1*LOOKUP(S$1,'DMG Tables'!$G$2:$G$7,'DMG Tables'!$H$2:$H$7)</f>
        <v>1600000</v>
      </c>
      <c r="T25" s="1">
        <f>LOOKUP($A25,'DMG Tables'!$P$2:$P$35,'DMG Tables'!$O$2:$O$35)*T$1*LOOKUP(T$1,'DMG Tables'!$G$2:$G$7,'DMG Tables'!$H$2:$H$7)</f>
        <v>1700000</v>
      </c>
      <c r="U25" s="1">
        <f>LOOKUP($A25,'DMG Tables'!$P$2:$P$35,'DMG Tables'!$O$2:$O$35)*U$1*LOOKUP(U$1,'DMG Tables'!$G$2:$G$7,'DMG Tables'!$H$2:$H$7)</f>
        <v>1800000</v>
      </c>
      <c r="V25" s="1">
        <f>LOOKUP($A25,'DMG Tables'!$P$2:$P$35,'DMG Tables'!$O$2:$O$35)*V$1*LOOKUP(V$1,'DMG Tables'!$G$2:$G$7,'DMG Tables'!$H$2:$H$7)</f>
        <v>1900000</v>
      </c>
      <c r="W25" s="1">
        <f>LOOKUP($A25,'DMG Tables'!$P$2:$P$35,'DMG Tables'!$O$2:$O$35)*W$1*LOOKUP(W$1,'DMG Tables'!$G$2:$G$7,'DMG Tables'!$H$2:$H$7)</f>
        <v>2000000</v>
      </c>
      <c r="X25" s="1">
        <f>LOOKUP($A25,'DMG Tables'!$P$2:$P$35,'DMG Tables'!$O$2:$O$35)*X$1*LOOKUP(X$1,'DMG Tables'!$G$2:$G$7,'DMG Tables'!$H$2:$H$7)</f>
        <v>2100000</v>
      </c>
      <c r="Y25" s="1">
        <f>LOOKUP($A25,'DMG Tables'!$P$2:$P$35,'DMG Tables'!$O$2:$O$35)*Y$1*LOOKUP(Y$1,'DMG Tables'!$G$2:$G$7,'DMG Tables'!$H$2:$H$7)</f>
        <v>2200000</v>
      </c>
      <c r="Z25" s="1">
        <f>LOOKUP($A25,'DMG Tables'!$P$2:$P$35,'DMG Tables'!$O$2:$O$35)*Z$1*LOOKUP(Z$1,'DMG Tables'!$G$2:$G$7,'DMG Tables'!$H$2:$H$7)</f>
        <v>2300000</v>
      </c>
      <c r="AA25" s="1">
        <f>LOOKUP($A25,'DMG Tables'!$P$2:$P$35,'DMG Tables'!$O$2:$O$35)*AA$1*LOOKUP(AA$1,'DMG Tables'!$G$2:$G$7,'DMG Tables'!$H$2:$H$7)</f>
        <v>2400000</v>
      </c>
      <c r="AB25" s="1">
        <f>LOOKUP($A25,'DMG Tables'!$P$2:$P$35,'DMG Tables'!$O$2:$O$35)*AB$1*LOOKUP(AB$1,'DMG Tables'!$G$2:$G$7,'DMG Tables'!$H$2:$H$7)</f>
        <v>2500000</v>
      </c>
      <c r="AC25" s="1">
        <f>LOOKUP($A25,'DMG Tables'!$P$2:$P$35,'DMG Tables'!$O$2:$O$35)*AC$1*LOOKUP(AC$1,'DMG Tables'!$G$2:$G$7,'DMG Tables'!$H$2:$H$7)</f>
        <v>2600000</v>
      </c>
      <c r="AD25" s="1">
        <f>LOOKUP($A25,'DMG Tables'!$P$2:$P$35,'DMG Tables'!$O$2:$O$35)*AD$1*LOOKUP(AD$1,'DMG Tables'!$G$2:$G$7,'DMG Tables'!$H$2:$H$7)</f>
        <v>2700000</v>
      </c>
      <c r="AE25" s="1">
        <f>LOOKUP($A25,'DMG Tables'!$P$2:$P$35,'DMG Tables'!$O$2:$O$35)*AE$1*LOOKUP(AE$1,'DMG Tables'!$G$2:$G$7,'DMG Tables'!$H$2:$H$7)</f>
        <v>2800000</v>
      </c>
      <c r="AF25" s="1">
        <f>LOOKUP($A25,'DMG Tables'!$P$2:$P$35,'DMG Tables'!$O$2:$O$35)*AF$1*LOOKUP(AF$1,'DMG Tables'!$G$2:$G$7,'DMG Tables'!$H$2:$H$7)</f>
        <v>2900000</v>
      </c>
      <c r="AG25" s="1">
        <f>LOOKUP($A25,'DMG Tables'!$P$2:$P$35,'DMG Tables'!$O$2:$O$35)*AG$1*LOOKUP(AG$1,'DMG Tables'!$G$2:$G$7,'DMG Tables'!$H$2:$H$7)</f>
        <v>3000000</v>
      </c>
      <c r="AH25" s="1">
        <f>LOOKUP($A25,'DMG Tables'!$P$2:$P$35,'DMG Tables'!$O$2:$O$35)*AH$1*LOOKUP(AH$1,'DMG Tables'!$G$2:$G$7,'DMG Tables'!$H$2:$H$7)</f>
        <v>3100000</v>
      </c>
      <c r="AI25" s="1">
        <f>LOOKUP($A25,'DMG Tables'!$P$2:$P$35,'DMG Tables'!$O$2:$O$35)*AI$1*LOOKUP(AI$1,'DMG Tables'!$G$2:$G$7,'DMG Tables'!$H$2:$H$7)</f>
        <v>3200000</v>
      </c>
      <c r="AJ25" s="1">
        <f>LOOKUP($A25,'DMG Tables'!$P$2:$P$35,'DMG Tables'!$O$2:$O$35)*AJ$1*LOOKUP(AJ$1,'DMG Tables'!$G$2:$G$7,'DMG Tables'!$H$2:$H$7)</f>
        <v>3300000</v>
      </c>
      <c r="AK25" s="1">
        <f>LOOKUP($A25,'DMG Tables'!$P$2:$P$35,'DMG Tables'!$O$2:$O$35)*AK$1*LOOKUP(AK$1,'DMG Tables'!$G$2:$G$7,'DMG Tables'!$H$2:$H$7)</f>
        <v>3400000</v>
      </c>
      <c r="AL25" s="1">
        <f>LOOKUP($A25,'DMG Tables'!$P$2:$P$35,'DMG Tables'!$O$2:$O$35)*AL$1*LOOKUP(AL$1,'DMG Tables'!$G$2:$G$7,'DMG Tables'!$H$2:$H$7)</f>
        <v>3500000</v>
      </c>
      <c r="AM25" s="1">
        <f>LOOKUP($A25,'DMG Tables'!$P$2:$P$35,'DMG Tables'!$O$2:$O$35)*AM$1*LOOKUP(AM$1,'DMG Tables'!$G$2:$G$7,'DMG Tables'!$H$2:$H$7)</f>
        <v>3600000</v>
      </c>
      <c r="AN25" s="1">
        <f>LOOKUP($A25,'DMG Tables'!$P$2:$P$35,'DMG Tables'!$O$2:$O$35)*AN$1*LOOKUP(AN$1,'DMG Tables'!$G$2:$G$7,'DMG Tables'!$H$2:$H$7)</f>
        <v>3700000</v>
      </c>
      <c r="AO25" s="1">
        <f>LOOKUP($A25,'DMG Tables'!$P$2:$P$35,'DMG Tables'!$O$2:$O$35)*AO$1*LOOKUP(AO$1,'DMG Tables'!$G$2:$G$7,'DMG Tables'!$H$2:$H$7)</f>
        <v>3800000</v>
      </c>
      <c r="AP25" s="1">
        <f>LOOKUP($A25,'DMG Tables'!$P$2:$P$35,'DMG Tables'!$O$2:$O$35)*AP$1*LOOKUP(AP$1,'DMG Tables'!$G$2:$G$7,'DMG Tables'!$H$2:$H$7)</f>
        <v>3900000</v>
      </c>
      <c r="AQ25" s="1">
        <f>LOOKUP($A25,'DMG Tables'!$P$2:$P$35,'DMG Tables'!$O$2:$O$35)*AQ$1*LOOKUP(AQ$1,'DMG Tables'!$G$2:$G$7,'DMG Tables'!$H$2:$H$7)</f>
        <v>4000000</v>
      </c>
      <c r="AR25" s="1">
        <f>LOOKUP($A25,'DMG Tables'!$P$2:$P$35,'DMG Tables'!$O$2:$O$35)*AR$1*LOOKUP(AR$1,'DMG Tables'!$G$2:$G$7,'DMG Tables'!$H$2:$H$7)</f>
        <v>4100000</v>
      </c>
      <c r="AS25" s="1">
        <f>LOOKUP($A25,'DMG Tables'!$P$2:$P$35,'DMG Tables'!$O$2:$O$35)*AS$1*LOOKUP(AS$1,'DMG Tables'!$G$2:$G$7,'DMG Tables'!$H$2:$H$7)</f>
        <v>4200000</v>
      </c>
      <c r="AT25" s="1">
        <f>LOOKUP($A25,'DMG Tables'!$P$2:$P$35,'DMG Tables'!$O$2:$O$35)*AT$1*LOOKUP(AT$1,'DMG Tables'!$G$2:$G$7,'DMG Tables'!$H$2:$H$7)</f>
        <v>4300000</v>
      </c>
      <c r="AU25" s="1">
        <f>LOOKUP($A25,'DMG Tables'!$P$2:$P$35,'DMG Tables'!$O$2:$O$35)*AU$1*LOOKUP(AU$1,'DMG Tables'!$G$2:$G$7,'DMG Tables'!$H$2:$H$7)</f>
        <v>4400000</v>
      </c>
      <c r="AV25" s="1">
        <f>LOOKUP($A25,'DMG Tables'!$P$2:$P$35,'DMG Tables'!$O$2:$O$35)*AV$1*LOOKUP(AV$1,'DMG Tables'!$G$2:$G$7,'DMG Tables'!$H$2:$H$7)</f>
        <v>4500000</v>
      </c>
      <c r="AW25" s="1">
        <f>LOOKUP($A25,'DMG Tables'!$P$2:$P$35,'DMG Tables'!$O$2:$O$35)*AW$1*LOOKUP(AW$1,'DMG Tables'!$G$2:$G$7,'DMG Tables'!$H$2:$H$7)</f>
        <v>4600000</v>
      </c>
      <c r="AX25" s="1">
        <f>LOOKUP($A25,'DMG Tables'!$P$2:$P$35,'DMG Tables'!$O$2:$O$35)*AX$1*LOOKUP(AX$1,'DMG Tables'!$G$2:$G$7,'DMG Tables'!$H$2:$H$7)</f>
        <v>4700000</v>
      </c>
      <c r="AY25" s="1">
        <f>LOOKUP($A25,'DMG Tables'!$P$2:$P$35,'DMG Tables'!$O$2:$O$35)*AY$1*LOOKUP(AY$1,'DMG Tables'!$G$2:$G$7,'DMG Tables'!$H$2:$H$7)</f>
        <v>4800000</v>
      </c>
      <c r="AZ25" s="1">
        <f>LOOKUP($A25,'DMG Tables'!$P$2:$P$35,'DMG Tables'!$O$2:$O$35)*AZ$1*LOOKUP(AZ$1,'DMG Tables'!$G$2:$G$7,'DMG Tables'!$H$2:$H$7)</f>
        <v>4900000</v>
      </c>
      <c r="BA25" s="1">
        <f>LOOKUP($A25,'DMG Tables'!$P$2:$P$35,'DMG Tables'!$O$2:$O$35)*BA$1*LOOKUP(BA$1,'DMG Tables'!$G$2:$G$7,'DMG Tables'!$H$2:$H$7)</f>
        <v>5000000</v>
      </c>
      <c r="BB25" s="1">
        <f>LOOKUP($A25,'DMG Tables'!$P$2:$P$35,'DMG Tables'!$O$2:$O$35)*BB$1*LOOKUP(BB$1,'DMG Tables'!$G$2:$G$7,'DMG Tables'!$H$2:$H$7)</f>
        <v>5100000</v>
      </c>
      <c r="BC25" s="1">
        <f>LOOKUP($A25,'DMG Tables'!$P$2:$P$35,'DMG Tables'!$O$2:$O$35)*BC$1*LOOKUP(BC$1,'DMG Tables'!$G$2:$G$7,'DMG Tables'!$H$2:$H$7)</f>
        <v>5200000</v>
      </c>
      <c r="BD25" s="1">
        <f>LOOKUP($A25,'DMG Tables'!$P$2:$P$35,'DMG Tables'!$O$2:$O$35)*BD$1*LOOKUP(BD$1,'DMG Tables'!$G$2:$G$7,'DMG Tables'!$H$2:$H$7)</f>
        <v>5300000</v>
      </c>
      <c r="BE25" s="1">
        <f>LOOKUP($A25,'DMG Tables'!$P$2:$P$35,'DMG Tables'!$O$2:$O$35)*BE$1*LOOKUP(BE$1,'DMG Tables'!$G$2:$G$7,'DMG Tables'!$H$2:$H$7)</f>
        <v>5400000</v>
      </c>
      <c r="BF25" s="1">
        <f>LOOKUP($A25,'DMG Tables'!$P$2:$P$35,'DMG Tables'!$O$2:$O$35)*BF$1*LOOKUP(BF$1,'DMG Tables'!$G$2:$G$7,'DMG Tables'!$H$2:$H$7)</f>
        <v>5500000</v>
      </c>
      <c r="BG25" s="1">
        <f>LOOKUP($A25,'DMG Tables'!$P$2:$P$35,'DMG Tables'!$O$2:$O$35)*BG$1*LOOKUP(BG$1,'DMG Tables'!$G$2:$G$7,'DMG Tables'!$H$2:$H$7)</f>
        <v>5600000</v>
      </c>
      <c r="BH25" s="1">
        <f>LOOKUP($A25,'DMG Tables'!$P$2:$P$35,'DMG Tables'!$O$2:$O$35)*BH$1*LOOKUP(BH$1,'DMG Tables'!$G$2:$G$7,'DMG Tables'!$H$2:$H$7)</f>
        <v>5700000</v>
      </c>
      <c r="BI25" s="1">
        <f>LOOKUP($A25,'DMG Tables'!$P$2:$P$35,'DMG Tables'!$O$2:$O$35)*BI$1*LOOKUP(BI$1,'DMG Tables'!$G$2:$G$7,'DMG Tables'!$H$2:$H$7)</f>
        <v>5800000</v>
      </c>
      <c r="BJ25" s="1">
        <f>LOOKUP($A25,'DMG Tables'!$P$2:$P$35,'DMG Tables'!$O$2:$O$35)*BJ$1*LOOKUP(BJ$1,'DMG Tables'!$G$2:$G$7,'DMG Tables'!$H$2:$H$7)</f>
        <v>5900000</v>
      </c>
      <c r="BK25" s="1">
        <f>LOOKUP($A25,'DMG Tables'!$P$2:$P$35,'DMG Tables'!$O$2:$O$35)*BK$1*LOOKUP(BK$1,'DMG Tables'!$G$2:$G$7,'DMG Tables'!$H$2:$H$7)</f>
        <v>6000000</v>
      </c>
      <c r="BL25" s="1">
        <f>LOOKUP($A25,'DMG Tables'!$P$2:$P$35,'DMG Tables'!$O$2:$O$35)*BL$1*LOOKUP(BL$1,'DMG Tables'!$G$2:$G$7,'DMG Tables'!$H$2:$H$7)</f>
        <v>6100000</v>
      </c>
      <c r="BM25" s="1">
        <f>LOOKUP($A25,'DMG Tables'!$P$2:$P$35,'DMG Tables'!$O$2:$O$35)*BM$1*LOOKUP(BM$1,'DMG Tables'!$G$2:$G$7,'DMG Tables'!$H$2:$H$7)</f>
        <v>6200000</v>
      </c>
      <c r="BN25" s="1">
        <f>LOOKUP($A25,'DMG Tables'!$P$2:$P$35,'DMG Tables'!$O$2:$O$35)*BN$1*LOOKUP(BN$1,'DMG Tables'!$G$2:$G$7,'DMG Tables'!$H$2:$H$7)</f>
        <v>6300000</v>
      </c>
      <c r="BO25" s="1">
        <f>LOOKUP($A25,'DMG Tables'!$P$2:$P$35,'DMG Tables'!$O$2:$O$35)*BO$1*LOOKUP(BO$1,'DMG Tables'!$G$2:$G$7,'DMG Tables'!$H$2:$H$7)</f>
        <v>6400000</v>
      </c>
      <c r="BP25" s="1">
        <f>LOOKUP($A25,'DMG Tables'!$P$2:$P$35,'DMG Tables'!$O$2:$O$35)*BP$1*LOOKUP(BP$1,'DMG Tables'!$G$2:$G$7,'DMG Tables'!$H$2:$H$7)</f>
        <v>6500000</v>
      </c>
      <c r="BQ25" s="1">
        <f>LOOKUP($A25,'DMG Tables'!$P$2:$P$35,'DMG Tables'!$O$2:$O$35)*BQ$1*LOOKUP(BQ$1,'DMG Tables'!$G$2:$G$7,'DMG Tables'!$H$2:$H$7)</f>
        <v>6600000</v>
      </c>
      <c r="BR25" s="1">
        <f>LOOKUP($A25,'DMG Tables'!$P$2:$P$35,'DMG Tables'!$O$2:$O$35)*BR$1*LOOKUP(BR$1,'DMG Tables'!$G$2:$G$7,'DMG Tables'!$H$2:$H$7)</f>
        <v>6700000</v>
      </c>
      <c r="BS25" s="1">
        <f>LOOKUP($A25,'DMG Tables'!$P$2:$P$35,'DMG Tables'!$O$2:$O$35)*BS$1*LOOKUP(BS$1,'DMG Tables'!$G$2:$G$7,'DMG Tables'!$H$2:$H$7)</f>
        <v>6800000</v>
      </c>
      <c r="BT25" s="1">
        <f>LOOKUP($A25,'DMG Tables'!$P$2:$P$35,'DMG Tables'!$O$2:$O$35)*BT$1*LOOKUP(BT$1,'DMG Tables'!$G$2:$G$7,'DMG Tables'!$H$2:$H$7)</f>
        <v>6900000</v>
      </c>
      <c r="BU25" s="1">
        <f>LOOKUP($A25,'DMG Tables'!$P$2:$P$35,'DMG Tables'!$O$2:$O$35)*BU$1*LOOKUP(BU$1,'DMG Tables'!$G$2:$G$7,'DMG Tables'!$H$2:$H$7)</f>
        <v>7000000</v>
      </c>
      <c r="BV25" s="1">
        <f>LOOKUP($A25,'DMG Tables'!$P$2:$P$35,'DMG Tables'!$O$2:$O$35)*BV$1*LOOKUP(BV$1,'DMG Tables'!$G$2:$G$7,'DMG Tables'!$H$2:$H$7)</f>
        <v>7100000</v>
      </c>
      <c r="BW25" s="1">
        <f>LOOKUP($A25,'DMG Tables'!$P$2:$P$35,'DMG Tables'!$O$2:$O$35)*BW$1*LOOKUP(BW$1,'DMG Tables'!$G$2:$G$7,'DMG Tables'!$H$2:$H$7)</f>
        <v>7200000</v>
      </c>
      <c r="BX25" s="1">
        <f>LOOKUP($A25,'DMG Tables'!$P$2:$P$35,'DMG Tables'!$O$2:$O$35)*BX$1*LOOKUP(BX$1,'DMG Tables'!$G$2:$G$7,'DMG Tables'!$H$2:$H$7)</f>
        <v>7300000</v>
      </c>
      <c r="BY25" s="1">
        <f>LOOKUP($A25,'DMG Tables'!$P$2:$P$35,'DMG Tables'!$O$2:$O$35)*BY$1*LOOKUP(BY$1,'DMG Tables'!$G$2:$G$7,'DMG Tables'!$H$2:$H$7)</f>
        <v>7400000</v>
      </c>
      <c r="BZ25" s="1">
        <f>LOOKUP($A25,'DMG Tables'!$P$2:$P$35,'DMG Tables'!$O$2:$O$35)*BZ$1*LOOKUP(BZ$1,'DMG Tables'!$G$2:$G$7,'DMG Tables'!$H$2:$H$7)</f>
        <v>7500000</v>
      </c>
      <c r="CA25" s="1">
        <f>LOOKUP($A25,'DMG Tables'!$P$2:$P$35,'DMG Tables'!$O$2:$O$35)*CA$1*LOOKUP(CA$1,'DMG Tables'!$G$2:$G$7,'DMG Tables'!$H$2:$H$7)</f>
        <v>7600000</v>
      </c>
      <c r="CB25" s="1">
        <f>LOOKUP($A25,'DMG Tables'!$P$2:$P$35,'DMG Tables'!$O$2:$O$35)*CB$1*LOOKUP(CB$1,'DMG Tables'!$G$2:$G$7,'DMG Tables'!$H$2:$H$7)</f>
        <v>7700000</v>
      </c>
      <c r="CC25" s="1">
        <f>LOOKUP($A25,'DMG Tables'!$P$2:$P$35,'DMG Tables'!$O$2:$O$35)*CC$1*LOOKUP(CC$1,'DMG Tables'!$G$2:$G$7,'DMG Tables'!$H$2:$H$7)</f>
        <v>7800000</v>
      </c>
      <c r="CD25" s="1">
        <f>LOOKUP($A25,'DMG Tables'!$P$2:$P$35,'DMG Tables'!$O$2:$O$35)*CD$1*LOOKUP(CD$1,'DMG Tables'!$G$2:$G$7,'DMG Tables'!$H$2:$H$7)</f>
        <v>7900000</v>
      </c>
      <c r="CE25" s="1">
        <f>LOOKUP($A25,'DMG Tables'!$P$2:$P$35,'DMG Tables'!$O$2:$O$35)*CE$1*LOOKUP(CE$1,'DMG Tables'!$G$2:$G$7,'DMG Tables'!$H$2:$H$7)</f>
        <v>8000000</v>
      </c>
      <c r="CF25" s="1">
        <f>LOOKUP($A25,'DMG Tables'!$P$2:$P$35,'DMG Tables'!$O$2:$O$35)*CF$1*LOOKUP(CF$1,'DMG Tables'!$G$2:$G$7,'DMG Tables'!$H$2:$H$7)</f>
        <v>8100000</v>
      </c>
      <c r="CG25" s="1">
        <f>LOOKUP($A25,'DMG Tables'!$P$2:$P$35,'DMG Tables'!$O$2:$O$35)*CG$1*LOOKUP(CG$1,'DMG Tables'!$G$2:$G$7,'DMG Tables'!$H$2:$H$7)</f>
        <v>8200000</v>
      </c>
      <c r="CH25" s="1">
        <f>LOOKUP($A25,'DMG Tables'!$P$2:$P$35,'DMG Tables'!$O$2:$O$35)*CH$1*LOOKUP(CH$1,'DMG Tables'!$G$2:$G$7,'DMG Tables'!$H$2:$H$7)</f>
        <v>8300000</v>
      </c>
      <c r="CI25" s="1">
        <f>LOOKUP($A25,'DMG Tables'!$P$2:$P$35,'DMG Tables'!$O$2:$O$35)*CI$1*LOOKUP(CI$1,'DMG Tables'!$G$2:$G$7,'DMG Tables'!$H$2:$H$7)</f>
        <v>8400000</v>
      </c>
      <c r="CJ25" s="1">
        <f>LOOKUP($A25,'DMG Tables'!$P$2:$P$35,'DMG Tables'!$O$2:$O$35)*CJ$1*LOOKUP(CJ$1,'DMG Tables'!$G$2:$G$7,'DMG Tables'!$H$2:$H$7)</f>
        <v>8500000</v>
      </c>
      <c r="CK25" s="1">
        <f>LOOKUP($A25,'DMG Tables'!$P$2:$P$35,'DMG Tables'!$O$2:$O$35)*CK$1*LOOKUP(CK$1,'DMG Tables'!$G$2:$G$7,'DMG Tables'!$H$2:$H$7)</f>
        <v>8600000</v>
      </c>
      <c r="CL25" s="1">
        <f>LOOKUP($A25,'DMG Tables'!$P$2:$P$35,'DMG Tables'!$O$2:$O$35)*CL$1*LOOKUP(CL$1,'DMG Tables'!$G$2:$G$7,'DMG Tables'!$H$2:$H$7)</f>
        <v>8700000</v>
      </c>
      <c r="CM25" s="1">
        <f>LOOKUP($A25,'DMG Tables'!$P$2:$P$35,'DMG Tables'!$O$2:$O$35)*CM$1*LOOKUP(CM$1,'DMG Tables'!$G$2:$G$7,'DMG Tables'!$H$2:$H$7)</f>
        <v>8800000</v>
      </c>
      <c r="CN25" s="1">
        <f>LOOKUP($A25,'DMG Tables'!$P$2:$P$35,'DMG Tables'!$O$2:$O$35)*CN$1*LOOKUP(CN$1,'DMG Tables'!$G$2:$G$7,'DMG Tables'!$H$2:$H$7)</f>
        <v>8900000</v>
      </c>
      <c r="CO25" s="1">
        <f>LOOKUP($A25,'DMG Tables'!$P$2:$P$35,'DMG Tables'!$O$2:$O$35)*CO$1*LOOKUP(CO$1,'DMG Tables'!$G$2:$G$7,'DMG Tables'!$H$2:$H$7)</f>
        <v>9000000</v>
      </c>
      <c r="CP25" s="1">
        <f>LOOKUP($A25,'DMG Tables'!$P$2:$P$35,'DMG Tables'!$O$2:$O$35)*CP$1*LOOKUP(CP$1,'DMG Tables'!$G$2:$G$7,'DMG Tables'!$H$2:$H$7)</f>
        <v>9100000</v>
      </c>
      <c r="CQ25" s="1">
        <f>LOOKUP($A25,'DMG Tables'!$P$2:$P$35,'DMG Tables'!$O$2:$O$35)*CQ$1*LOOKUP(CQ$1,'DMG Tables'!$G$2:$G$7,'DMG Tables'!$H$2:$H$7)</f>
        <v>9200000</v>
      </c>
      <c r="CR25" s="1">
        <f>LOOKUP($A25,'DMG Tables'!$P$2:$P$35,'DMG Tables'!$O$2:$O$35)*CR$1*LOOKUP(CR$1,'DMG Tables'!$G$2:$G$7,'DMG Tables'!$H$2:$H$7)</f>
        <v>9300000</v>
      </c>
      <c r="CS25" s="1">
        <f>LOOKUP($A25,'DMG Tables'!$P$2:$P$35,'DMG Tables'!$O$2:$O$35)*CS$1*LOOKUP(CS$1,'DMG Tables'!$G$2:$G$7,'DMG Tables'!$H$2:$H$7)</f>
        <v>9400000</v>
      </c>
      <c r="CT25" s="1">
        <f>LOOKUP($A25,'DMG Tables'!$P$2:$P$35,'DMG Tables'!$O$2:$O$35)*CT$1*LOOKUP(CT$1,'DMG Tables'!$G$2:$G$7,'DMG Tables'!$H$2:$H$7)</f>
        <v>9500000</v>
      </c>
      <c r="CU25" s="1">
        <f>LOOKUP($A25,'DMG Tables'!$P$2:$P$35,'DMG Tables'!$O$2:$O$35)*CU$1*LOOKUP(CU$1,'DMG Tables'!$G$2:$G$7,'DMG Tables'!$H$2:$H$7)</f>
        <v>9600000</v>
      </c>
      <c r="CV25" s="1">
        <f>LOOKUP($A25,'DMG Tables'!$P$2:$P$35,'DMG Tables'!$O$2:$O$35)*CV$1*LOOKUP(CV$1,'DMG Tables'!$G$2:$G$7,'DMG Tables'!$H$2:$H$7)</f>
        <v>9700000</v>
      </c>
      <c r="CW25" s="1">
        <f>LOOKUP($A25,'DMG Tables'!$P$2:$P$35,'DMG Tables'!$O$2:$O$35)*CW$1*LOOKUP(CW$1,'DMG Tables'!$G$2:$G$7,'DMG Tables'!$H$2:$H$7)</f>
        <v>9800000</v>
      </c>
      <c r="CX25" s="1">
        <f>LOOKUP($A25,'DMG Tables'!$P$2:$P$35,'DMG Tables'!$O$2:$O$35)*CX$1*LOOKUP(CX$1,'DMG Tables'!$G$2:$G$7,'DMG Tables'!$H$2:$H$7)</f>
        <v>9900000</v>
      </c>
      <c r="CY25" s="1">
        <f>LOOKUP($A25,'DMG Tables'!$P$2:$P$35,'DMG Tables'!$O$2:$O$35)*CY$1*LOOKUP(CY$1,'DMG Tables'!$G$2:$G$7,'DMG Tables'!$H$2:$H$7)</f>
        <v>10000000</v>
      </c>
      <c r="CZ25" s="1">
        <f>LOOKUP($A25,'DMG Tables'!$P$2:$P$35,'DMG Tables'!$O$2:$O$35)*CZ$1*LOOKUP(CZ$1,'DMG Tables'!$G$2:$G$7,'DMG Tables'!$H$2:$H$7)</f>
        <v>10100000</v>
      </c>
      <c r="DA25" s="1">
        <f>LOOKUP($A25,'DMG Tables'!$P$2:$P$35,'DMG Tables'!$O$2:$O$35)*DA$1*LOOKUP(DA$1,'DMG Tables'!$G$2:$G$7,'DMG Tables'!$H$2:$H$7)</f>
        <v>10200000</v>
      </c>
      <c r="DB25" s="1">
        <f>LOOKUP($A25,'DMG Tables'!$P$2:$P$35,'DMG Tables'!$O$2:$O$35)*DB$1*LOOKUP(DB$1,'DMG Tables'!$G$2:$G$7,'DMG Tables'!$H$2:$H$7)</f>
        <v>10300000</v>
      </c>
      <c r="DC25" s="1">
        <f>LOOKUP($A25,'DMG Tables'!$P$2:$P$35,'DMG Tables'!$O$2:$O$35)*DC$1*LOOKUP(DC$1,'DMG Tables'!$G$2:$G$7,'DMG Tables'!$H$2:$H$7)</f>
        <v>10400000</v>
      </c>
      <c r="DD25" s="1">
        <f>LOOKUP($A25,'DMG Tables'!$P$2:$P$35,'DMG Tables'!$O$2:$O$35)*DD$1*LOOKUP(DD$1,'DMG Tables'!$G$2:$G$7,'DMG Tables'!$H$2:$H$7)</f>
        <v>10500000</v>
      </c>
      <c r="DE25" s="1">
        <f>LOOKUP($A25,'DMG Tables'!$P$2:$P$35,'DMG Tables'!$O$2:$O$35)*DE$1*LOOKUP(DE$1,'DMG Tables'!$G$2:$G$7,'DMG Tables'!$H$2:$H$7)</f>
        <v>10600000</v>
      </c>
      <c r="DF25" s="1">
        <f>LOOKUP($A25,'DMG Tables'!$P$2:$P$35,'DMG Tables'!$O$2:$O$35)*DF$1*LOOKUP(DF$1,'DMG Tables'!$G$2:$G$7,'DMG Tables'!$H$2:$H$7)</f>
        <v>10700000</v>
      </c>
      <c r="DG25" s="1">
        <f>LOOKUP($A25,'DMG Tables'!$P$2:$P$35,'DMG Tables'!$O$2:$O$35)*DG$1*LOOKUP(DG$1,'DMG Tables'!$G$2:$G$7,'DMG Tables'!$H$2:$H$7)</f>
        <v>10800000</v>
      </c>
      <c r="DH25" s="1">
        <f>LOOKUP($A25,'DMG Tables'!$P$2:$P$35,'DMG Tables'!$O$2:$O$35)*DH$1*LOOKUP(DH$1,'DMG Tables'!$G$2:$G$7,'DMG Tables'!$H$2:$H$7)</f>
        <v>10900000</v>
      </c>
      <c r="DI25" s="1">
        <f>LOOKUP($A25,'DMG Tables'!$P$2:$P$35,'DMG Tables'!$O$2:$O$35)*DI$1*LOOKUP(DI$1,'DMG Tables'!$G$2:$G$7,'DMG Tables'!$H$2:$H$7)</f>
        <v>11000000</v>
      </c>
      <c r="DJ25" s="1">
        <f>LOOKUP($A25,'DMG Tables'!$P$2:$P$35,'DMG Tables'!$O$2:$O$35)*DJ$1*LOOKUP(DJ$1,'DMG Tables'!$G$2:$G$7,'DMG Tables'!$H$2:$H$7)</f>
        <v>11100000</v>
      </c>
      <c r="DK25" s="1">
        <f>LOOKUP($A25,'DMG Tables'!$P$2:$P$35,'DMG Tables'!$O$2:$O$35)*DK$1*LOOKUP(DK$1,'DMG Tables'!$G$2:$G$7,'DMG Tables'!$H$2:$H$7)</f>
        <v>11200000</v>
      </c>
      <c r="DL25" s="1">
        <f>LOOKUP($A25,'DMG Tables'!$P$2:$P$35,'DMG Tables'!$O$2:$O$35)*DL$1*LOOKUP(DL$1,'DMG Tables'!$G$2:$G$7,'DMG Tables'!$H$2:$H$7)</f>
        <v>11300000</v>
      </c>
      <c r="DM25" s="1">
        <f>LOOKUP($A25,'DMG Tables'!$P$2:$P$35,'DMG Tables'!$O$2:$O$35)*DM$1*LOOKUP(DM$1,'DMG Tables'!$G$2:$G$7,'DMG Tables'!$H$2:$H$7)</f>
        <v>11400000</v>
      </c>
      <c r="DN25" s="1">
        <f>LOOKUP($A25,'DMG Tables'!$P$2:$P$35,'DMG Tables'!$O$2:$O$35)*DN$1*LOOKUP(DN$1,'DMG Tables'!$G$2:$G$7,'DMG Tables'!$H$2:$H$7)</f>
        <v>11500000</v>
      </c>
      <c r="DO25" s="1">
        <f>LOOKUP($A25,'DMG Tables'!$P$2:$P$35,'DMG Tables'!$O$2:$O$35)*DO$1*LOOKUP(DO$1,'DMG Tables'!$G$2:$G$7,'DMG Tables'!$H$2:$H$7)</f>
        <v>11600000</v>
      </c>
      <c r="DP25" s="1">
        <f>LOOKUP($A25,'DMG Tables'!$P$2:$P$35,'DMG Tables'!$O$2:$O$35)*DP$1*LOOKUP(DP$1,'DMG Tables'!$G$2:$G$7,'DMG Tables'!$H$2:$H$7)</f>
        <v>11700000</v>
      </c>
      <c r="DQ25" s="1">
        <f>LOOKUP($A25,'DMG Tables'!$P$2:$P$35,'DMG Tables'!$O$2:$O$35)*DQ$1*LOOKUP(DQ$1,'DMG Tables'!$G$2:$G$7,'DMG Tables'!$H$2:$H$7)</f>
        <v>11800000</v>
      </c>
      <c r="DR25" s="1">
        <f>LOOKUP($A25,'DMG Tables'!$P$2:$P$35,'DMG Tables'!$O$2:$O$35)*DR$1*LOOKUP(DR$1,'DMG Tables'!$G$2:$G$7,'DMG Tables'!$H$2:$H$7)</f>
        <v>11900000</v>
      </c>
      <c r="DS25" s="1">
        <f>LOOKUP($A25,'DMG Tables'!$P$2:$P$35,'DMG Tables'!$O$2:$O$35)*DS$1*LOOKUP(DS$1,'DMG Tables'!$G$2:$G$7,'DMG Tables'!$H$2:$H$7)</f>
        <v>12000000</v>
      </c>
      <c r="DT25" s="1">
        <f>LOOKUP($A25,'DMG Tables'!$P$2:$P$35,'DMG Tables'!$O$2:$O$35)*DT$1*LOOKUP(DT$1,'DMG Tables'!$G$2:$G$7,'DMG Tables'!$H$2:$H$7)</f>
        <v>12100000</v>
      </c>
      <c r="DU25" s="1">
        <f>LOOKUP($A25,'DMG Tables'!$P$2:$P$35,'DMG Tables'!$O$2:$O$35)*DU$1*LOOKUP(DU$1,'DMG Tables'!$G$2:$G$7,'DMG Tables'!$H$2:$H$7)</f>
        <v>12200000</v>
      </c>
      <c r="DV25" s="1">
        <f>LOOKUP($A25,'DMG Tables'!$P$2:$P$35,'DMG Tables'!$O$2:$O$35)*DV$1*LOOKUP(DV$1,'DMG Tables'!$G$2:$G$7,'DMG Tables'!$H$2:$H$7)</f>
        <v>12300000</v>
      </c>
      <c r="DW25" s="1">
        <f>LOOKUP($A25,'DMG Tables'!$P$2:$P$35,'DMG Tables'!$O$2:$O$35)*DW$1*LOOKUP(DW$1,'DMG Tables'!$G$2:$G$7,'DMG Tables'!$H$2:$H$7)</f>
        <v>12400000</v>
      </c>
      <c r="DX25" s="1">
        <f>LOOKUP($A25,'DMG Tables'!$P$2:$P$35,'DMG Tables'!$O$2:$O$35)*DX$1*LOOKUP(DX$1,'DMG Tables'!$G$2:$G$7,'DMG Tables'!$H$2:$H$7)</f>
        <v>12500000</v>
      </c>
      <c r="DY25" s="1">
        <f>LOOKUP($A25,'DMG Tables'!$P$2:$P$35,'DMG Tables'!$O$2:$O$35)*DY$1*LOOKUP(DY$1,'DMG Tables'!$G$2:$G$7,'DMG Tables'!$H$2:$H$7)</f>
        <v>12600000</v>
      </c>
      <c r="DZ25" s="1">
        <f>LOOKUP($A25,'DMG Tables'!$P$2:$P$35,'DMG Tables'!$O$2:$O$35)*DZ$1*LOOKUP(DZ$1,'DMG Tables'!$G$2:$G$7,'DMG Tables'!$H$2:$H$7)</f>
        <v>12700000</v>
      </c>
      <c r="EA25" s="1">
        <f>LOOKUP($A25,'DMG Tables'!$P$2:$P$35,'DMG Tables'!$O$2:$O$35)*EA$1*LOOKUP(EA$1,'DMG Tables'!$G$2:$G$7,'DMG Tables'!$H$2:$H$7)</f>
        <v>12800000</v>
      </c>
      <c r="EB25" s="1">
        <f>LOOKUP($A25,'DMG Tables'!$P$2:$P$35,'DMG Tables'!$O$2:$O$35)*EB$1*LOOKUP(EB$1,'DMG Tables'!$G$2:$G$7,'DMG Tables'!$H$2:$H$7)</f>
        <v>12900000</v>
      </c>
      <c r="EC25" s="1">
        <f>LOOKUP($A25,'DMG Tables'!$P$2:$P$35,'DMG Tables'!$O$2:$O$35)*EC$1*LOOKUP(EC$1,'DMG Tables'!$G$2:$G$7,'DMG Tables'!$H$2:$H$7)</f>
        <v>13000000</v>
      </c>
      <c r="ED25" s="1">
        <f>LOOKUP($A25,'DMG Tables'!$P$2:$P$35,'DMG Tables'!$O$2:$O$35)*ED$1*LOOKUP(ED$1,'DMG Tables'!$G$2:$G$7,'DMG Tables'!$H$2:$H$7)</f>
        <v>13100000</v>
      </c>
      <c r="EE25" s="1">
        <f>LOOKUP($A25,'DMG Tables'!$P$2:$P$35,'DMG Tables'!$O$2:$O$35)*EE$1*LOOKUP(EE$1,'DMG Tables'!$G$2:$G$7,'DMG Tables'!$H$2:$H$7)</f>
        <v>13200000</v>
      </c>
      <c r="EF25" s="1">
        <f>LOOKUP($A25,'DMG Tables'!$P$2:$P$35,'DMG Tables'!$O$2:$O$35)*EF$1*LOOKUP(EF$1,'DMG Tables'!$G$2:$G$7,'DMG Tables'!$H$2:$H$7)</f>
        <v>13300000</v>
      </c>
      <c r="EG25" s="1">
        <f>LOOKUP($A25,'DMG Tables'!$P$2:$P$35,'DMG Tables'!$O$2:$O$35)*EG$1*LOOKUP(EG$1,'DMG Tables'!$G$2:$G$7,'DMG Tables'!$H$2:$H$7)</f>
        <v>13400000</v>
      </c>
      <c r="EH25" s="1">
        <f>LOOKUP($A25,'DMG Tables'!$P$2:$P$35,'DMG Tables'!$O$2:$O$35)*EH$1*LOOKUP(EH$1,'DMG Tables'!$G$2:$G$7,'DMG Tables'!$H$2:$H$7)</f>
        <v>13500000</v>
      </c>
      <c r="EI25" s="1">
        <f>LOOKUP($A25,'DMG Tables'!$P$2:$P$35,'DMG Tables'!$O$2:$O$35)*EI$1*LOOKUP(EI$1,'DMG Tables'!$G$2:$G$7,'DMG Tables'!$H$2:$H$7)</f>
        <v>13600000</v>
      </c>
      <c r="EJ25" s="1">
        <f>LOOKUP($A25,'DMG Tables'!$P$2:$P$35,'DMG Tables'!$O$2:$O$35)*EJ$1*LOOKUP(EJ$1,'DMG Tables'!$G$2:$G$7,'DMG Tables'!$H$2:$H$7)</f>
        <v>13700000</v>
      </c>
      <c r="EK25" s="1">
        <f>LOOKUP($A25,'DMG Tables'!$P$2:$P$35,'DMG Tables'!$O$2:$O$35)*EK$1*LOOKUP(EK$1,'DMG Tables'!$G$2:$G$7,'DMG Tables'!$H$2:$H$7)</f>
        <v>13800000</v>
      </c>
      <c r="EL25" s="1">
        <f>LOOKUP($A25,'DMG Tables'!$P$2:$P$35,'DMG Tables'!$O$2:$O$35)*EL$1*LOOKUP(EL$1,'DMG Tables'!$G$2:$G$7,'DMG Tables'!$H$2:$H$7)</f>
        <v>13900000</v>
      </c>
      <c r="EM25" s="1">
        <f>LOOKUP($A25,'DMG Tables'!$P$2:$P$35,'DMG Tables'!$O$2:$O$35)*EM$1*LOOKUP(EM$1,'DMG Tables'!$G$2:$G$7,'DMG Tables'!$H$2:$H$7)</f>
        <v>14000000</v>
      </c>
      <c r="EN25" s="1">
        <f>LOOKUP($A25,'DMG Tables'!$P$2:$P$35,'DMG Tables'!$O$2:$O$35)*EN$1*LOOKUP(EN$1,'DMG Tables'!$G$2:$G$7,'DMG Tables'!$H$2:$H$7)</f>
        <v>14100000</v>
      </c>
      <c r="EO25" s="1">
        <f>LOOKUP($A25,'DMG Tables'!$P$2:$P$35,'DMG Tables'!$O$2:$O$35)*EO$1*LOOKUP(EO$1,'DMG Tables'!$G$2:$G$7,'DMG Tables'!$H$2:$H$7)</f>
        <v>14200000</v>
      </c>
      <c r="EP25" s="1">
        <f>LOOKUP($A25,'DMG Tables'!$P$2:$P$35,'DMG Tables'!$O$2:$O$35)*EP$1*LOOKUP(EP$1,'DMG Tables'!$G$2:$G$7,'DMG Tables'!$H$2:$H$7)</f>
        <v>14300000</v>
      </c>
      <c r="EQ25" s="1">
        <f>LOOKUP($A25,'DMG Tables'!$P$2:$P$35,'DMG Tables'!$O$2:$O$35)*EQ$1*LOOKUP(EQ$1,'DMG Tables'!$G$2:$G$7,'DMG Tables'!$H$2:$H$7)</f>
        <v>14400000</v>
      </c>
      <c r="ER25" s="1">
        <f>LOOKUP($A25,'DMG Tables'!$P$2:$P$35,'DMG Tables'!$O$2:$O$35)*ER$1*LOOKUP(ER$1,'DMG Tables'!$G$2:$G$7,'DMG Tables'!$H$2:$H$7)</f>
        <v>14500000</v>
      </c>
      <c r="ES25" s="1">
        <f>LOOKUP($A25,'DMG Tables'!$P$2:$P$35,'DMG Tables'!$O$2:$O$35)*ES$1*LOOKUP(ES$1,'DMG Tables'!$G$2:$G$7,'DMG Tables'!$H$2:$H$7)</f>
        <v>14600000</v>
      </c>
      <c r="ET25" s="1">
        <f>LOOKUP($A25,'DMG Tables'!$P$2:$P$35,'DMG Tables'!$O$2:$O$35)*ET$1*LOOKUP(ET$1,'DMG Tables'!$G$2:$G$7,'DMG Tables'!$H$2:$H$7)</f>
        <v>14700000</v>
      </c>
      <c r="EU25" s="1">
        <f>LOOKUP($A25,'DMG Tables'!$P$2:$P$35,'DMG Tables'!$O$2:$O$35)*EU$1*LOOKUP(EU$1,'DMG Tables'!$G$2:$G$7,'DMG Tables'!$H$2:$H$7)</f>
        <v>14800000</v>
      </c>
      <c r="EV25" s="1">
        <f>LOOKUP($A25,'DMG Tables'!$P$2:$P$35,'DMG Tables'!$O$2:$O$35)*EV$1*LOOKUP(EV$1,'DMG Tables'!$G$2:$G$7,'DMG Tables'!$H$2:$H$7)</f>
        <v>14900000</v>
      </c>
      <c r="EW25" s="1">
        <f>LOOKUP($A25,'DMG Tables'!$P$2:$P$35,'DMG Tables'!$O$2:$O$35)*EW$1*LOOKUP(EW$1,'DMG Tables'!$G$2:$G$7,'DMG Tables'!$H$2:$H$7)</f>
        <v>15000000</v>
      </c>
      <c r="EX25" s="1">
        <f>LOOKUP($A25,'DMG Tables'!$P$2:$P$35,'DMG Tables'!$O$2:$O$35)*EX$1*LOOKUP(EX$1,'DMG Tables'!$G$2:$G$7,'DMG Tables'!$H$2:$H$7)</f>
        <v>15100000</v>
      </c>
      <c r="EY25" s="1">
        <f>LOOKUP($A25,'DMG Tables'!$P$2:$P$35,'DMG Tables'!$O$2:$O$35)*EY$1*LOOKUP(EY$1,'DMG Tables'!$G$2:$G$7,'DMG Tables'!$H$2:$H$7)</f>
        <v>15200000</v>
      </c>
      <c r="EZ25" s="1">
        <f>LOOKUP($A25,'DMG Tables'!$P$2:$P$35,'DMG Tables'!$O$2:$O$35)*EZ$1*LOOKUP(EZ$1,'DMG Tables'!$G$2:$G$7,'DMG Tables'!$H$2:$H$7)</f>
        <v>15300000</v>
      </c>
      <c r="FA25" s="1">
        <f>LOOKUP($A25,'DMG Tables'!$P$2:$P$35,'DMG Tables'!$O$2:$O$35)*FA$1*LOOKUP(FA$1,'DMG Tables'!$G$2:$G$7,'DMG Tables'!$H$2:$H$7)</f>
        <v>15400000</v>
      </c>
      <c r="FB25" s="1">
        <f>LOOKUP($A25,'DMG Tables'!$P$2:$P$35,'DMG Tables'!$O$2:$O$35)*FB$1*LOOKUP(FB$1,'DMG Tables'!$G$2:$G$7,'DMG Tables'!$H$2:$H$7)</f>
        <v>15500000</v>
      </c>
      <c r="FC25" s="1">
        <f>LOOKUP($A25,'DMG Tables'!$P$2:$P$35,'DMG Tables'!$O$2:$O$35)*FC$1*LOOKUP(FC$1,'DMG Tables'!$G$2:$G$7,'DMG Tables'!$H$2:$H$7)</f>
        <v>15600000</v>
      </c>
      <c r="FD25" s="1">
        <f>LOOKUP($A25,'DMG Tables'!$P$2:$P$35,'DMG Tables'!$O$2:$O$35)*FD$1*LOOKUP(FD$1,'DMG Tables'!$G$2:$G$7,'DMG Tables'!$H$2:$H$7)</f>
        <v>15700000</v>
      </c>
      <c r="FE25" s="1">
        <f>LOOKUP($A25,'DMG Tables'!$P$2:$P$35,'DMG Tables'!$O$2:$O$35)*FE$1*LOOKUP(FE$1,'DMG Tables'!$G$2:$G$7,'DMG Tables'!$H$2:$H$7)</f>
        <v>15800000</v>
      </c>
      <c r="FF25" s="1">
        <f>LOOKUP($A25,'DMG Tables'!$P$2:$P$35,'DMG Tables'!$O$2:$O$35)*FF$1*LOOKUP(FF$1,'DMG Tables'!$G$2:$G$7,'DMG Tables'!$H$2:$H$7)</f>
        <v>15900000</v>
      </c>
      <c r="FG25" s="1">
        <f>LOOKUP($A25,'DMG Tables'!$P$2:$P$35,'DMG Tables'!$O$2:$O$35)*FG$1*LOOKUP(FG$1,'DMG Tables'!$G$2:$G$7,'DMG Tables'!$H$2:$H$7)</f>
        <v>16000000</v>
      </c>
      <c r="FH25" s="1">
        <f>LOOKUP($A25,'DMG Tables'!$P$2:$P$35,'DMG Tables'!$O$2:$O$35)*FH$1*LOOKUP(FH$1,'DMG Tables'!$G$2:$G$7,'DMG Tables'!$H$2:$H$7)</f>
        <v>16100000</v>
      </c>
      <c r="FI25" s="1">
        <f>LOOKUP($A25,'DMG Tables'!$P$2:$P$35,'DMG Tables'!$O$2:$O$35)*FI$1*LOOKUP(FI$1,'DMG Tables'!$G$2:$G$7,'DMG Tables'!$H$2:$H$7)</f>
        <v>16200000</v>
      </c>
      <c r="FJ25" s="1">
        <f>LOOKUP($A25,'DMG Tables'!$P$2:$P$35,'DMG Tables'!$O$2:$O$35)*FJ$1*LOOKUP(FJ$1,'DMG Tables'!$G$2:$G$7,'DMG Tables'!$H$2:$H$7)</f>
        <v>16300000</v>
      </c>
      <c r="FK25" s="1">
        <f>LOOKUP($A25,'DMG Tables'!$P$2:$P$35,'DMG Tables'!$O$2:$O$35)*FK$1*LOOKUP(FK$1,'DMG Tables'!$G$2:$G$7,'DMG Tables'!$H$2:$H$7)</f>
        <v>16400000</v>
      </c>
      <c r="FL25" s="1">
        <f>LOOKUP($A25,'DMG Tables'!$P$2:$P$35,'DMG Tables'!$O$2:$O$35)*FL$1*LOOKUP(FL$1,'DMG Tables'!$G$2:$G$7,'DMG Tables'!$H$2:$H$7)</f>
        <v>16500000</v>
      </c>
      <c r="FM25" s="1">
        <f>LOOKUP($A25,'DMG Tables'!$P$2:$P$35,'DMG Tables'!$O$2:$O$35)*FM$1*LOOKUP(FM$1,'DMG Tables'!$G$2:$G$7,'DMG Tables'!$H$2:$H$7)</f>
        <v>16600000</v>
      </c>
      <c r="FN25" s="1">
        <f>LOOKUP($A25,'DMG Tables'!$P$2:$P$35,'DMG Tables'!$O$2:$O$35)*FN$1*LOOKUP(FN$1,'DMG Tables'!$G$2:$G$7,'DMG Tables'!$H$2:$H$7)</f>
        <v>16700000</v>
      </c>
      <c r="FO25" s="1">
        <f>LOOKUP($A25,'DMG Tables'!$P$2:$P$35,'DMG Tables'!$O$2:$O$35)*FO$1*LOOKUP(FO$1,'DMG Tables'!$G$2:$G$7,'DMG Tables'!$H$2:$H$7)</f>
        <v>16800000</v>
      </c>
      <c r="FP25" s="1">
        <f>LOOKUP($A25,'DMG Tables'!$P$2:$P$35,'DMG Tables'!$O$2:$O$35)*FP$1*LOOKUP(FP$1,'DMG Tables'!$G$2:$G$7,'DMG Tables'!$H$2:$H$7)</f>
        <v>16900000</v>
      </c>
      <c r="FQ25" s="1">
        <f>LOOKUP($A25,'DMG Tables'!$P$2:$P$35,'DMG Tables'!$O$2:$O$35)*FQ$1*LOOKUP(FQ$1,'DMG Tables'!$G$2:$G$7,'DMG Tables'!$H$2:$H$7)</f>
        <v>17000000</v>
      </c>
      <c r="FR25" s="1">
        <f>LOOKUP($A25,'DMG Tables'!$P$2:$P$35,'DMG Tables'!$O$2:$O$35)*FR$1*LOOKUP(FR$1,'DMG Tables'!$G$2:$G$7,'DMG Tables'!$H$2:$H$7)</f>
        <v>17100000</v>
      </c>
      <c r="FS25" s="1">
        <f>LOOKUP($A25,'DMG Tables'!$P$2:$P$35,'DMG Tables'!$O$2:$O$35)*FS$1*LOOKUP(FS$1,'DMG Tables'!$G$2:$G$7,'DMG Tables'!$H$2:$H$7)</f>
        <v>17200000</v>
      </c>
      <c r="FT25" s="1">
        <f>LOOKUP($A25,'DMG Tables'!$P$2:$P$35,'DMG Tables'!$O$2:$O$35)*FT$1*LOOKUP(FT$1,'DMG Tables'!$G$2:$G$7,'DMG Tables'!$H$2:$H$7)</f>
        <v>17300000</v>
      </c>
      <c r="FU25" s="1">
        <f>LOOKUP($A25,'DMG Tables'!$P$2:$P$35,'DMG Tables'!$O$2:$O$35)*FU$1*LOOKUP(FU$1,'DMG Tables'!$G$2:$G$7,'DMG Tables'!$H$2:$H$7)</f>
        <v>17400000</v>
      </c>
      <c r="FV25" s="1">
        <f>LOOKUP($A25,'DMG Tables'!$P$2:$P$35,'DMG Tables'!$O$2:$O$35)*FV$1*LOOKUP(FV$1,'DMG Tables'!$G$2:$G$7,'DMG Tables'!$H$2:$H$7)</f>
        <v>17500000</v>
      </c>
      <c r="FW25" s="1">
        <f>LOOKUP($A25,'DMG Tables'!$P$2:$P$35,'DMG Tables'!$O$2:$O$35)*FW$1*LOOKUP(FW$1,'DMG Tables'!$G$2:$G$7,'DMG Tables'!$H$2:$H$7)</f>
        <v>17600000</v>
      </c>
      <c r="FX25" s="1">
        <f>LOOKUP($A25,'DMG Tables'!$P$2:$P$35,'DMG Tables'!$O$2:$O$35)*FX$1*LOOKUP(FX$1,'DMG Tables'!$G$2:$G$7,'DMG Tables'!$H$2:$H$7)</f>
        <v>17700000</v>
      </c>
      <c r="FY25" s="1">
        <f>LOOKUP($A25,'DMG Tables'!$P$2:$P$35,'DMG Tables'!$O$2:$O$35)*FY$1*LOOKUP(FY$1,'DMG Tables'!$G$2:$G$7,'DMG Tables'!$H$2:$H$7)</f>
        <v>17800000</v>
      </c>
      <c r="FZ25" s="1">
        <f>LOOKUP($A25,'DMG Tables'!$P$2:$P$35,'DMG Tables'!$O$2:$O$35)*FZ$1*LOOKUP(FZ$1,'DMG Tables'!$G$2:$G$7,'DMG Tables'!$H$2:$H$7)</f>
        <v>17900000</v>
      </c>
      <c r="GA25" s="1">
        <f>LOOKUP($A25,'DMG Tables'!$P$2:$P$35,'DMG Tables'!$O$2:$O$35)*GA$1*LOOKUP(GA$1,'DMG Tables'!$G$2:$G$7,'DMG Tables'!$H$2:$H$7)</f>
        <v>18000000</v>
      </c>
      <c r="GB25" s="1">
        <f>LOOKUP($A25,'DMG Tables'!$P$2:$P$35,'DMG Tables'!$O$2:$O$35)*GB$1*LOOKUP(GB$1,'DMG Tables'!$G$2:$G$7,'DMG Tables'!$H$2:$H$7)</f>
        <v>18100000</v>
      </c>
      <c r="GC25" s="1">
        <f>LOOKUP($A25,'DMG Tables'!$P$2:$P$35,'DMG Tables'!$O$2:$O$35)*GC$1*LOOKUP(GC$1,'DMG Tables'!$G$2:$G$7,'DMG Tables'!$H$2:$H$7)</f>
        <v>18200000</v>
      </c>
      <c r="GD25" s="1">
        <f>LOOKUP($A25,'DMG Tables'!$P$2:$P$35,'DMG Tables'!$O$2:$O$35)*GD$1*LOOKUP(GD$1,'DMG Tables'!$G$2:$G$7,'DMG Tables'!$H$2:$H$7)</f>
        <v>18300000</v>
      </c>
      <c r="GE25" s="1">
        <f>LOOKUP($A25,'DMG Tables'!$P$2:$P$35,'DMG Tables'!$O$2:$O$35)*GE$1*LOOKUP(GE$1,'DMG Tables'!$G$2:$G$7,'DMG Tables'!$H$2:$H$7)</f>
        <v>18400000</v>
      </c>
      <c r="GF25" s="1">
        <f>LOOKUP($A25,'DMG Tables'!$P$2:$P$35,'DMG Tables'!$O$2:$O$35)*GF$1*LOOKUP(GF$1,'DMG Tables'!$G$2:$G$7,'DMG Tables'!$H$2:$H$7)</f>
        <v>18500000</v>
      </c>
      <c r="GG25" s="1">
        <f>LOOKUP($A25,'DMG Tables'!$P$2:$P$35,'DMG Tables'!$O$2:$O$35)*GG$1*LOOKUP(GG$1,'DMG Tables'!$G$2:$G$7,'DMG Tables'!$H$2:$H$7)</f>
        <v>18600000</v>
      </c>
      <c r="GH25" s="1">
        <f>LOOKUP($A25,'DMG Tables'!$P$2:$P$35,'DMG Tables'!$O$2:$O$35)*GH$1*LOOKUP(GH$1,'DMG Tables'!$G$2:$G$7,'DMG Tables'!$H$2:$H$7)</f>
        <v>18700000</v>
      </c>
      <c r="GI25" s="1">
        <f>LOOKUP($A25,'DMG Tables'!$P$2:$P$35,'DMG Tables'!$O$2:$O$35)*GI$1*LOOKUP(GI$1,'DMG Tables'!$G$2:$G$7,'DMG Tables'!$H$2:$H$7)</f>
        <v>18800000</v>
      </c>
      <c r="GJ25" s="1">
        <f>LOOKUP($A25,'DMG Tables'!$P$2:$P$35,'DMG Tables'!$O$2:$O$35)*GJ$1*LOOKUP(GJ$1,'DMG Tables'!$G$2:$G$7,'DMG Tables'!$H$2:$H$7)</f>
        <v>18900000</v>
      </c>
      <c r="GK25" s="1">
        <f>LOOKUP($A25,'DMG Tables'!$P$2:$P$35,'DMG Tables'!$O$2:$O$35)*GK$1*LOOKUP(GK$1,'DMG Tables'!$G$2:$G$7,'DMG Tables'!$H$2:$H$7)</f>
        <v>19000000</v>
      </c>
      <c r="GL25" s="1">
        <f>LOOKUP($A25,'DMG Tables'!$P$2:$P$35,'DMG Tables'!$O$2:$O$35)*GL$1*LOOKUP(GL$1,'DMG Tables'!$G$2:$G$7,'DMG Tables'!$H$2:$H$7)</f>
        <v>19100000</v>
      </c>
      <c r="GM25" s="1">
        <f>LOOKUP($A25,'DMG Tables'!$P$2:$P$35,'DMG Tables'!$O$2:$O$35)*GM$1*LOOKUP(GM$1,'DMG Tables'!$G$2:$G$7,'DMG Tables'!$H$2:$H$7)</f>
        <v>19200000</v>
      </c>
      <c r="GN25" s="1">
        <f>LOOKUP($A25,'DMG Tables'!$P$2:$P$35,'DMG Tables'!$O$2:$O$35)*GN$1*LOOKUP(GN$1,'DMG Tables'!$G$2:$G$7,'DMG Tables'!$H$2:$H$7)</f>
        <v>19300000</v>
      </c>
      <c r="GO25" s="1">
        <f>LOOKUP($A25,'DMG Tables'!$P$2:$P$35,'DMG Tables'!$O$2:$O$35)*GO$1*LOOKUP(GO$1,'DMG Tables'!$G$2:$G$7,'DMG Tables'!$H$2:$H$7)</f>
        <v>19400000</v>
      </c>
      <c r="GP25" s="1">
        <f>LOOKUP($A25,'DMG Tables'!$P$2:$P$35,'DMG Tables'!$O$2:$O$35)*GP$1*LOOKUP(GP$1,'DMG Tables'!$G$2:$G$7,'DMG Tables'!$H$2:$H$7)</f>
        <v>19500000</v>
      </c>
      <c r="GQ25" s="1">
        <f>LOOKUP($A25,'DMG Tables'!$P$2:$P$35,'DMG Tables'!$O$2:$O$35)*GQ$1*LOOKUP(GQ$1,'DMG Tables'!$G$2:$G$7,'DMG Tables'!$H$2:$H$7)</f>
        <v>19600000</v>
      </c>
      <c r="GR25" s="1">
        <f>LOOKUP($A25,'DMG Tables'!$P$2:$P$35,'DMG Tables'!$O$2:$O$35)*GR$1*LOOKUP(GR$1,'DMG Tables'!$G$2:$G$7,'DMG Tables'!$H$2:$H$7)</f>
        <v>19700000</v>
      </c>
      <c r="GS25" s="1">
        <f>LOOKUP($A25,'DMG Tables'!$P$2:$P$35,'DMG Tables'!$O$2:$O$35)*GS$1*LOOKUP(GS$1,'DMG Tables'!$G$2:$G$7,'DMG Tables'!$H$2:$H$7)</f>
        <v>19800000</v>
      </c>
      <c r="GT25" s="1">
        <f>LOOKUP($A25,'DMG Tables'!$P$2:$P$35,'DMG Tables'!$O$2:$O$35)*GT$1*LOOKUP(GT$1,'DMG Tables'!$G$2:$G$7,'DMG Tables'!$H$2:$H$7)</f>
        <v>19900000</v>
      </c>
      <c r="GU25" s="1">
        <f>LOOKUP($A25,'DMG Tables'!$P$2:$P$35,'DMG Tables'!$O$2:$O$35)*GU$1*LOOKUP(GU$1,'DMG Tables'!$G$2:$G$7,'DMG Tables'!$H$2:$H$7)</f>
        <v>20000000</v>
      </c>
      <c r="GV25" s="1">
        <f>LOOKUP($A25,'DMG Tables'!$P$2:$P$35,'DMG Tables'!$O$2:$O$35)*GV$1*LOOKUP(GV$1,'DMG Tables'!$G$2:$G$7,'DMG Tables'!$H$2:$H$7)</f>
        <v>20100000</v>
      </c>
      <c r="GW25" s="1">
        <f>LOOKUP($A25,'DMG Tables'!$P$2:$P$35,'DMG Tables'!$O$2:$O$35)*GW$1*LOOKUP(GW$1,'DMG Tables'!$G$2:$G$7,'DMG Tables'!$H$2:$H$7)</f>
        <v>20200000</v>
      </c>
      <c r="GX25" s="1">
        <f>LOOKUP($A25,'DMG Tables'!$P$2:$P$35,'DMG Tables'!$O$2:$O$35)*GX$1*LOOKUP(GX$1,'DMG Tables'!$G$2:$G$7,'DMG Tables'!$H$2:$H$7)</f>
        <v>20300000</v>
      </c>
      <c r="GY25" s="1">
        <f>LOOKUP($A25,'DMG Tables'!$P$2:$P$35,'DMG Tables'!$O$2:$O$35)*GY$1*LOOKUP(GY$1,'DMG Tables'!$G$2:$G$7,'DMG Tables'!$H$2:$H$7)</f>
        <v>20400000</v>
      </c>
      <c r="GZ25" s="1">
        <f>LOOKUP($A25,'DMG Tables'!$P$2:$P$35,'DMG Tables'!$O$2:$O$35)*GZ$1*LOOKUP(GZ$1,'DMG Tables'!$G$2:$G$7,'DMG Tables'!$H$2:$H$7)</f>
        <v>20500000</v>
      </c>
      <c r="HA25" s="1">
        <f>LOOKUP($A25,'DMG Tables'!$P$2:$P$35,'DMG Tables'!$O$2:$O$35)*HA$1*LOOKUP(HA$1,'DMG Tables'!$G$2:$G$7,'DMG Tables'!$H$2:$H$7)</f>
        <v>20600000</v>
      </c>
      <c r="HB25" s="1">
        <f>LOOKUP($A25,'DMG Tables'!$P$2:$P$35,'DMG Tables'!$O$2:$O$35)*HB$1*LOOKUP(HB$1,'DMG Tables'!$G$2:$G$7,'DMG Tables'!$H$2:$H$7)</f>
        <v>20700000</v>
      </c>
      <c r="HC25" s="1">
        <f>LOOKUP($A25,'DMG Tables'!$P$2:$P$35,'DMG Tables'!$O$2:$O$35)*HC$1*LOOKUP(HC$1,'DMG Tables'!$G$2:$G$7,'DMG Tables'!$H$2:$H$7)</f>
        <v>20800000</v>
      </c>
      <c r="HD25" s="1">
        <f>LOOKUP($A25,'DMG Tables'!$P$2:$P$35,'DMG Tables'!$O$2:$O$35)*HD$1*LOOKUP(HD$1,'DMG Tables'!$G$2:$G$7,'DMG Tables'!$H$2:$H$7)</f>
        <v>20900000</v>
      </c>
      <c r="HE25" s="1">
        <f>LOOKUP($A25,'DMG Tables'!$P$2:$P$35,'DMG Tables'!$O$2:$O$35)*HE$1*LOOKUP(HE$1,'DMG Tables'!$G$2:$G$7,'DMG Tables'!$H$2:$H$7)</f>
        <v>21000000</v>
      </c>
      <c r="HF25" s="1">
        <f>LOOKUP($A25,'DMG Tables'!$P$2:$P$35,'DMG Tables'!$O$2:$O$35)*HF$1*LOOKUP(HF$1,'DMG Tables'!$G$2:$G$7,'DMG Tables'!$H$2:$H$7)</f>
        <v>21100000</v>
      </c>
      <c r="HG25" s="1">
        <f>LOOKUP($A25,'DMG Tables'!$P$2:$P$35,'DMG Tables'!$O$2:$O$35)*HG$1*LOOKUP(HG$1,'DMG Tables'!$G$2:$G$7,'DMG Tables'!$H$2:$H$7)</f>
        <v>21200000</v>
      </c>
      <c r="HH25" s="1">
        <f>LOOKUP($A25,'DMG Tables'!$P$2:$P$35,'DMG Tables'!$O$2:$O$35)*HH$1*LOOKUP(HH$1,'DMG Tables'!$G$2:$G$7,'DMG Tables'!$H$2:$H$7)</f>
        <v>21300000</v>
      </c>
      <c r="HI25" s="1">
        <f>LOOKUP($A25,'DMG Tables'!$P$2:$P$35,'DMG Tables'!$O$2:$O$35)*HI$1*LOOKUP(HI$1,'DMG Tables'!$G$2:$G$7,'DMG Tables'!$H$2:$H$7)</f>
        <v>21400000</v>
      </c>
      <c r="HJ25" s="1">
        <f>LOOKUP($A25,'DMG Tables'!$P$2:$P$35,'DMG Tables'!$O$2:$O$35)*HJ$1*LOOKUP(HJ$1,'DMG Tables'!$G$2:$G$7,'DMG Tables'!$H$2:$H$7)</f>
        <v>21500000</v>
      </c>
      <c r="HK25" s="1">
        <f>LOOKUP($A25,'DMG Tables'!$P$2:$P$35,'DMG Tables'!$O$2:$O$35)*HK$1*LOOKUP(HK$1,'DMG Tables'!$G$2:$G$7,'DMG Tables'!$H$2:$H$7)</f>
        <v>21600000</v>
      </c>
      <c r="HL25" s="1">
        <f>LOOKUP($A25,'DMG Tables'!$P$2:$P$35,'DMG Tables'!$O$2:$O$35)*HL$1*LOOKUP(HL$1,'DMG Tables'!$G$2:$G$7,'DMG Tables'!$H$2:$H$7)</f>
        <v>21700000</v>
      </c>
      <c r="HM25" s="1">
        <f>LOOKUP($A25,'DMG Tables'!$P$2:$P$35,'DMG Tables'!$O$2:$O$35)*HM$1*LOOKUP(HM$1,'DMG Tables'!$G$2:$G$7,'DMG Tables'!$H$2:$H$7)</f>
        <v>21800000</v>
      </c>
      <c r="HN25" s="1">
        <f>LOOKUP($A25,'DMG Tables'!$P$2:$P$35,'DMG Tables'!$O$2:$O$35)*HN$1*LOOKUP(HN$1,'DMG Tables'!$G$2:$G$7,'DMG Tables'!$H$2:$H$7)</f>
        <v>21900000</v>
      </c>
      <c r="HO25" s="1">
        <f>LOOKUP($A25,'DMG Tables'!$P$2:$P$35,'DMG Tables'!$O$2:$O$35)*HO$1*LOOKUP(HO$1,'DMG Tables'!$G$2:$G$7,'DMG Tables'!$H$2:$H$7)</f>
        <v>22000000</v>
      </c>
      <c r="HP25" s="1">
        <f>LOOKUP($A25,'DMG Tables'!$P$2:$P$35,'DMG Tables'!$O$2:$O$35)*HP$1*LOOKUP(HP$1,'DMG Tables'!$G$2:$G$7,'DMG Tables'!$H$2:$H$7)</f>
        <v>22100000</v>
      </c>
      <c r="HQ25" s="1">
        <f>LOOKUP($A25,'DMG Tables'!$P$2:$P$35,'DMG Tables'!$O$2:$O$35)*HQ$1*LOOKUP(HQ$1,'DMG Tables'!$G$2:$G$7,'DMG Tables'!$H$2:$H$7)</f>
        <v>22200000</v>
      </c>
      <c r="HR25" s="1">
        <f>LOOKUP($A25,'DMG Tables'!$P$2:$P$35,'DMG Tables'!$O$2:$O$35)*HR$1*LOOKUP(HR$1,'DMG Tables'!$G$2:$G$7,'DMG Tables'!$H$2:$H$7)</f>
        <v>22300000</v>
      </c>
      <c r="HS25" s="1">
        <f>LOOKUP($A25,'DMG Tables'!$P$2:$P$35,'DMG Tables'!$O$2:$O$35)*HS$1*LOOKUP(HS$1,'DMG Tables'!$G$2:$G$7,'DMG Tables'!$H$2:$H$7)</f>
        <v>22400000</v>
      </c>
      <c r="HT25" s="1">
        <f>LOOKUP($A25,'DMG Tables'!$P$2:$P$35,'DMG Tables'!$O$2:$O$35)*HT$1*LOOKUP(HT$1,'DMG Tables'!$G$2:$G$7,'DMG Tables'!$H$2:$H$7)</f>
        <v>22500000</v>
      </c>
      <c r="HU25" s="1">
        <f>LOOKUP($A25,'DMG Tables'!$P$2:$P$35,'DMG Tables'!$O$2:$O$35)*HU$1*LOOKUP(HU$1,'DMG Tables'!$G$2:$G$7,'DMG Tables'!$H$2:$H$7)</f>
        <v>22600000</v>
      </c>
      <c r="HV25" s="1">
        <f>LOOKUP($A25,'DMG Tables'!$P$2:$P$35,'DMG Tables'!$O$2:$O$35)*HV$1*LOOKUP(HV$1,'DMG Tables'!$G$2:$G$7,'DMG Tables'!$H$2:$H$7)</f>
        <v>22700000</v>
      </c>
      <c r="HW25" s="1">
        <f>LOOKUP($A25,'DMG Tables'!$P$2:$P$35,'DMG Tables'!$O$2:$O$35)*HW$1*LOOKUP(HW$1,'DMG Tables'!$G$2:$G$7,'DMG Tables'!$H$2:$H$7)</f>
        <v>22800000</v>
      </c>
      <c r="HX25" s="1">
        <f>LOOKUP($A25,'DMG Tables'!$P$2:$P$35,'DMG Tables'!$O$2:$O$35)*HX$1*LOOKUP(HX$1,'DMG Tables'!$G$2:$G$7,'DMG Tables'!$H$2:$H$7)</f>
        <v>22900000</v>
      </c>
      <c r="HY25" s="1">
        <f>LOOKUP($A25,'DMG Tables'!$P$2:$P$35,'DMG Tables'!$O$2:$O$35)*HY$1*LOOKUP(HY$1,'DMG Tables'!$G$2:$G$7,'DMG Tables'!$H$2:$H$7)</f>
        <v>23000000</v>
      </c>
      <c r="HZ25" s="1">
        <f>LOOKUP($A25,'DMG Tables'!$P$2:$P$35,'DMG Tables'!$O$2:$O$35)*HZ$1*LOOKUP(HZ$1,'DMG Tables'!$G$2:$G$7,'DMG Tables'!$H$2:$H$7)</f>
        <v>23100000</v>
      </c>
      <c r="IA25" s="1">
        <f>LOOKUP($A25,'DMG Tables'!$P$2:$P$35,'DMG Tables'!$O$2:$O$35)*IA$1*LOOKUP(IA$1,'DMG Tables'!$G$2:$G$7,'DMG Tables'!$H$2:$H$7)</f>
        <v>23200000</v>
      </c>
      <c r="IB25" s="1">
        <f>LOOKUP($A25,'DMG Tables'!$P$2:$P$35,'DMG Tables'!$O$2:$O$35)*IB$1*LOOKUP(IB$1,'DMG Tables'!$G$2:$G$7,'DMG Tables'!$H$2:$H$7)</f>
        <v>23300000</v>
      </c>
      <c r="IC25" s="1">
        <f>LOOKUP($A25,'DMG Tables'!$P$2:$P$35,'DMG Tables'!$O$2:$O$35)*IC$1*LOOKUP(IC$1,'DMG Tables'!$G$2:$G$7,'DMG Tables'!$H$2:$H$7)</f>
        <v>23400000</v>
      </c>
      <c r="ID25" s="1">
        <f>LOOKUP($A25,'DMG Tables'!$P$2:$P$35,'DMG Tables'!$O$2:$O$35)*ID$1*LOOKUP(ID$1,'DMG Tables'!$G$2:$G$7,'DMG Tables'!$H$2:$H$7)</f>
        <v>23500000</v>
      </c>
      <c r="IE25" s="1">
        <f>LOOKUP($A25,'DMG Tables'!$P$2:$P$35,'DMG Tables'!$O$2:$O$35)*IE$1*LOOKUP(IE$1,'DMG Tables'!$G$2:$G$7,'DMG Tables'!$H$2:$H$7)</f>
        <v>23600000</v>
      </c>
      <c r="IF25" s="1">
        <f>LOOKUP($A25,'DMG Tables'!$P$2:$P$35,'DMG Tables'!$O$2:$O$35)*IF$1*LOOKUP(IF$1,'DMG Tables'!$G$2:$G$7,'DMG Tables'!$H$2:$H$7)</f>
        <v>23700000</v>
      </c>
      <c r="IG25" s="1">
        <f>LOOKUP($A25,'DMG Tables'!$P$2:$P$35,'DMG Tables'!$O$2:$O$35)*IG$1*LOOKUP(IG$1,'DMG Tables'!$G$2:$G$7,'DMG Tables'!$H$2:$H$7)</f>
        <v>23800000</v>
      </c>
      <c r="IH25" s="1">
        <f>LOOKUP($A25,'DMG Tables'!$P$2:$P$35,'DMG Tables'!$O$2:$O$35)*IH$1*LOOKUP(IH$1,'DMG Tables'!$G$2:$G$7,'DMG Tables'!$H$2:$H$7)</f>
        <v>23900000</v>
      </c>
      <c r="II25" s="1">
        <f>LOOKUP($A25,'DMG Tables'!$P$2:$P$35,'DMG Tables'!$O$2:$O$35)*II$1*LOOKUP(II$1,'DMG Tables'!$G$2:$G$7,'DMG Tables'!$H$2:$H$7)</f>
        <v>24000000</v>
      </c>
      <c r="IJ25" s="1">
        <f>LOOKUP($A25,'DMG Tables'!$P$2:$P$35,'DMG Tables'!$O$2:$O$35)*IJ$1*LOOKUP(IJ$1,'DMG Tables'!$G$2:$G$7,'DMG Tables'!$H$2:$H$7)</f>
        <v>24100000</v>
      </c>
      <c r="IK25" s="1">
        <f>LOOKUP($A25,'DMG Tables'!$P$2:$P$35,'DMG Tables'!$O$2:$O$35)*IK$1*LOOKUP(IK$1,'DMG Tables'!$G$2:$G$7,'DMG Tables'!$H$2:$H$7)</f>
        <v>24200000</v>
      </c>
      <c r="IL25" s="1">
        <f>LOOKUP($A25,'DMG Tables'!$P$2:$P$35,'DMG Tables'!$O$2:$O$35)*IL$1*LOOKUP(IL$1,'DMG Tables'!$G$2:$G$7,'DMG Tables'!$H$2:$H$7)</f>
        <v>24300000</v>
      </c>
      <c r="IM25" s="1">
        <f>LOOKUP($A25,'DMG Tables'!$P$2:$P$35,'DMG Tables'!$O$2:$O$35)*IM$1*LOOKUP(IM$1,'DMG Tables'!$G$2:$G$7,'DMG Tables'!$H$2:$H$7)</f>
        <v>24400000</v>
      </c>
      <c r="IN25" s="1">
        <f>LOOKUP($A25,'DMG Tables'!$P$2:$P$35,'DMG Tables'!$O$2:$O$35)*IN$1*LOOKUP(IN$1,'DMG Tables'!$G$2:$G$7,'DMG Tables'!$H$2:$H$7)</f>
        <v>24500000</v>
      </c>
      <c r="IO25" s="1">
        <f>LOOKUP($A25,'DMG Tables'!$P$2:$P$35,'DMG Tables'!$O$2:$O$35)*IO$1*LOOKUP(IO$1,'DMG Tables'!$G$2:$G$7,'DMG Tables'!$H$2:$H$7)</f>
        <v>24600000</v>
      </c>
      <c r="IP25" s="1">
        <f>LOOKUP($A25,'DMG Tables'!$P$2:$P$35,'DMG Tables'!$O$2:$O$35)*IP$1*LOOKUP(IP$1,'DMG Tables'!$G$2:$G$7,'DMG Tables'!$H$2:$H$7)</f>
        <v>24700000</v>
      </c>
      <c r="IQ25" s="1">
        <f>LOOKUP($A25,'DMG Tables'!$P$2:$P$35,'DMG Tables'!$O$2:$O$35)*IQ$1*LOOKUP(IQ$1,'DMG Tables'!$G$2:$G$7,'DMG Tables'!$H$2:$H$7)</f>
        <v>24800000</v>
      </c>
      <c r="IR25" s="1">
        <f>LOOKUP($A25,'DMG Tables'!$P$2:$P$35,'DMG Tables'!$O$2:$O$35)*IR$1*LOOKUP(IR$1,'DMG Tables'!$G$2:$G$7,'DMG Tables'!$H$2:$H$7)</f>
        <v>24900000</v>
      </c>
      <c r="IS25" s="1">
        <f>LOOKUP($A25,'DMG Tables'!$P$2:$P$35,'DMG Tables'!$O$2:$O$35)*IS$1*LOOKUP(IS$1,'DMG Tables'!$G$2:$G$7,'DMG Tables'!$H$2:$H$7)</f>
        <v>25000000</v>
      </c>
      <c r="IT25" s="1">
        <f>LOOKUP($A25,'DMG Tables'!$P$2:$P$35,'DMG Tables'!$O$2:$O$35)*IT$1*LOOKUP(IT$1,'DMG Tables'!$G$2:$G$7,'DMG Tables'!$H$2:$H$7)</f>
        <v>25100000</v>
      </c>
      <c r="IU25" s="1">
        <f>LOOKUP($A25,'DMG Tables'!$P$2:$P$35,'DMG Tables'!$O$2:$O$35)*IU$1*LOOKUP(IU$1,'DMG Tables'!$G$2:$G$7,'DMG Tables'!$H$2:$H$7)</f>
        <v>25200000</v>
      </c>
      <c r="IV25" s="1">
        <f>LOOKUP($A25,'DMG Tables'!$P$2:$P$35,'DMG Tables'!$O$2:$O$35)*IV$1*LOOKUP(IV$1,'DMG Tables'!$G$2:$G$7,'DMG Tables'!$H$2:$H$7)</f>
        <v>25300000</v>
      </c>
      <c r="IW25" s="1">
        <f>LOOKUP($A25,'DMG Tables'!$P$2:$P$35,'DMG Tables'!$O$2:$O$35)*IW$1*LOOKUP(IW$1,'DMG Tables'!$G$2:$G$7,'DMG Tables'!$H$2:$H$7)</f>
        <v>25400000</v>
      </c>
      <c r="IX25" s="1">
        <f>LOOKUP($A25,'DMG Tables'!$P$2:$P$35,'DMG Tables'!$O$2:$O$35)*IX$1*LOOKUP(IX$1,'DMG Tables'!$G$2:$G$7,'DMG Tables'!$H$2:$H$7)</f>
        <v>25500000</v>
      </c>
      <c r="IY25" s="1">
        <f>LOOKUP($A25,'DMG Tables'!$P$2:$P$35,'DMG Tables'!$O$2:$O$35)*IY$1*LOOKUP(IY$1,'DMG Tables'!$G$2:$G$7,'DMG Tables'!$H$2:$H$7)</f>
        <v>25600000</v>
      </c>
      <c r="IZ25" s="1">
        <f>LOOKUP($A25,'DMG Tables'!$P$2:$P$35,'DMG Tables'!$O$2:$O$35)*IZ$1*LOOKUP(IZ$1,'DMG Tables'!$G$2:$G$7,'DMG Tables'!$H$2:$H$7)</f>
        <v>25700000</v>
      </c>
      <c r="JA25" s="1">
        <f>LOOKUP($A25,'DMG Tables'!$P$2:$P$35,'DMG Tables'!$O$2:$O$35)*JA$1*LOOKUP(JA$1,'DMG Tables'!$G$2:$G$7,'DMG Tables'!$H$2:$H$7)</f>
        <v>25800000</v>
      </c>
      <c r="JB25" s="1">
        <f>LOOKUP($A25,'DMG Tables'!$P$2:$P$35,'DMG Tables'!$O$2:$O$35)*JB$1*LOOKUP(JB$1,'DMG Tables'!$G$2:$G$7,'DMG Tables'!$H$2:$H$7)</f>
        <v>25900000</v>
      </c>
      <c r="JC25" s="1">
        <f>LOOKUP($A25,'DMG Tables'!$P$2:$P$35,'DMG Tables'!$O$2:$O$35)*JC$1*LOOKUP(JC$1,'DMG Tables'!$G$2:$G$7,'DMG Tables'!$H$2:$H$7)</f>
        <v>26000000</v>
      </c>
      <c r="JD25" s="1">
        <f>LOOKUP($A25,'DMG Tables'!$P$2:$P$35,'DMG Tables'!$O$2:$O$35)*JD$1*LOOKUP(JD$1,'DMG Tables'!$G$2:$G$7,'DMG Tables'!$H$2:$H$7)</f>
        <v>26100000</v>
      </c>
      <c r="JE25" s="1">
        <f>LOOKUP($A25,'DMG Tables'!$P$2:$P$35,'DMG Tables'!$O$2:$O$35)*JE$1*LOOKUP(JE$1,'DMG Tables'!$G$2:$G$7,'DMG Tables'!$H$2:$H$7)</f>
        <v>26200000</v>
      </c>
      <c r="JF25" s="1">
        <f>LOOKUP($A25,'DMG Tables'!$P$2:$P$35,'DMG Tables'!$O$2:$O$35)*JF$1*LOOKUP(JF$1,'DMG Tables'!$G$2:$G$7,'DMG Tables'!$H$2:$H$7)</f>
        <v>26300000</v>
      </c>
      <c r="JG25" s="1">
        <f>LOOKUP($A25,'DMG Tables'!$P$2:$P$35,'DMG Tables'!$O$2:$O$35)*JG$1*LOOKUP(JG$1,'DMG Tables'!$G$2:$G$7,'DMG Tables'!$H$2:$H$7)</f>
        <v>26400000</v>
      </c>
      <c r="JH25" s="1">
        <f>LOOKUP($A25,'DMG Tables'!$P$2:$P$35,'DMG Tables'!$O$2:$O$35)*JH$1*LOOKUP(JH$1,'DMG Tables'!$G$2:$G$7,'DMG Tables'!$H$2:$H$7)</f>
        <v>26500000</v>
      </c>
      <c r="JI25" s="1">
        <f>LOOKUP($A25,'DMG Tables'!$P$2:$P$35,'DMG Tables'!$O$2:$O$35)*JI$1*LOOKUP(JI$1,'DMG Tables'!$G$2:$G$7,'DMG Tables'!$H$2:$H$7)</f>
        <v>26600000</v>
      </c>
      <c r="JJ25" s="1">
        <f>LOOKUP($A25,'DMG Tables'!$P$2:$P$35,'DMG Tables'!$O$2:$O$35)*JJ$1*LOOKUP(JJ$1,'DMG Tables'!$G$2:$G$7,'DMG Tables'!$H$2:$H$7)</f>
        <v>26700000</v>
      </c>
      <c r="JK25" s="1">
        <f>LOOKUP($A25,'DMG Tables'!$P$2:$P$35,'DMG Tables'!$O$2:$O$35)*JK$1*LOOKUP(JK$1,'DMG Tables'!$G$2:$G$7,'DMG Tables'!$H$2:$H$7)</f>
        <v>26800000</v>
      </c>
      <c r="JL25" s="1">
        <f>LOOKUP($A25,'DMG Tables'!$P$2:$P$35,'DMG Tables'!$O$2:$O$35)*JL$1*LOOKUP(JL$1,'DMG Tables'!$G$2:$G$7,'DMG Tables'!$H$2:$H$7)</f>
        <v>26900000</v>
      </c>
      <c r="JM25" s="1">
        <f>LOOKUP($A25,'DMG Tables'!$P$2:$P$35,'DMG Tables'!$O$2:$O$35)*JM$1*LOOKUP(JM$1,'DMG Tables'!$G$2:$G$7,'DMG Tables'!$H$2:$H$7)</f>
        <v>27000000</v>
      </c>
      <c r="JN25" s="1">
        <f>LOOKUP($A25,'DMG Tables'!$P$2:$P$35,'DMG Tables'!$O$2:$O$35)*JN$1*LOOKUP(JN$1,'DMG Tables'!$G$2:$G$7,'DMG Tables'!$H$2:$H$7)</f>
        <v>27100000</v>
      </c>
      <c r="JO25" s="1">
        <f>LOOKUP($A25,'DMG Tables'!$P$2:$P$35,'DMG Tables'!$O$2:$O$35)*JO$1*LOOKUP(JO$1,'DMG Tables'!$G$2:$G$7,'DMG Tables'!$H$2:$H$7)</f>
        <v>27200000</v>
      </c>
      <c r="JP25" s="1">
        <f>LOOKUP($A25,'DMG Tables'!$P$2:$P$35,'DMG Tables'!$O$2:$O$35)*JP$1*LOOKUP(JP$1,'DMG Tables'!$G$2:$G$7,'DMG Tables'!$H$2:$H$7)</f>
        <v>27300000</v>
      </c>
      <c r="JQ25" s="1">
        <f>LOOKUP($A25,'DMG Tables'!$P$2:$P$35,'DMG Tables'!$O$2:$O$35)*JQ$1*LOOKUP(JQ$1,'DMG Tables'!$G$2:$G$7,'DMG Tables'!$H$2:$H$7)</f>
        <v>27400000</v>
      </c>
      <c r="JR25" s="1">
        <f>LOOKUP($A25,'DMG Tables'!$P$2:$P$35,'DMG Tables'!$O$2:$O$35)*JR$1*LOOKUP(JR$1,'DMG Tables'!$G$2:$G$7,'DMG Tables'!$H$2:$H$7)</f>
        <v>27500000</v>
      </c>
      <c r="JS25" s="1">
        <f>LOOKUP($A25,'DMG Tables'!$P$2:$P$35,'DMG Tables'!$O$2:$O$35)*JS$1*LOOKUP(JS$1,'DMG Tables'!$G$2:$G$7,'DMG Tables'!$H$2:$H$7)</f>
        <v>27600000</v>
      </c>
      <c r="JT25" s="1">
        <f>LOOKUP($A25,'DMG Tables'!$P$2:$P$35,'DMG Tables'!$O$2:$O$35)*JT$1*LOOKUP(JT$1,'DMG Tables'!$G$2:$G$7,'DMG Tables'!$H$2:$H$7)</f>
        <v>27700000</v>
      </c>
      <c r="JU25" s="1">
        <f>LOOKUP($A25,'DMG Tables'!$P$2:$P$35,'DMG Tables'!$O$2:$O$35)*JU$1*LOOKUP(JU$1,'DMG Tables'!$G$2:$G$7,'DMG Tables'!$H$2:$H$7)</f>
        <v>27800000</v>
      </c>
      <c r="JV25" s="1">
        <f>LOOKUP($A25,'DMG Tables'!$P$2:$P$35,'DMG Tables'!$O$2:$O$35)*JV$1*LOOKUP(JV$1,'DMG Tables'!$G$2:$G$7,'DMG Tables'!$H$2:$H$7)</f>
        <v>27900000</v>
      </c>
      <c r="JW25" s="1">
        <f>LOOKUP($A25,'DMG Tables'!$P$2:$P$35,'DMG Tables'!$O$2:$O$35)*JW$1*LOOKUP(JW$1,'DMG Tables'!$G$2:$G$7,'DMG Tables'!$H$2:$H$7)</f>
        <v>28000000</v>
      </c>
      <c r="JX25" s="1">
        <f>LOOKUP($A25,'DMG Tables'!$P$2:$P$35,'DMG Tables'!$O$2:$O$35)*JX$1*LOOKUP(JX$1,'DMG Tables'!$G$2:$G$7,'DMG Tables'!$H$2:$H$7)</f>
        <v>28100000</v>
      </c>
      <c r="JY25" s="1">
        <f>LOOKUP($A25,'DMG Tables'!$P$2:$P$35,'DMG Tables'!$O$2:$O$35)*JY$1*LOOKUP(JY$1,'DMG Tables'!$G$2:$G$7,'DMG Tables'!$H$2:$H$7)</f>
        <v>28200000</v>
      </c>
      <c r="JZ25" s="1">
        <f>LOOKUP($A25,'DMG Tables'!$P$2:$P$35,'DMG Tables'!$O$2:$O$35)*JZ$1*LOOKUP(JZ$1,'DMG Tables'!$G$2:$G$7,'DMG Tables'!$H$2:$H$7)</f>
        <v>28300000</v>
      </c>
      <c r="KA25" s="1">
        <f>LOOKUP($A25,'DMG Tables'!$P$2:$P$35,'DMG Tables'!$O$2:$O$35)*KA$1*LOOKUP(KA$1,'DMG Tables'!$G$2:$G$7,'DMG Tables'!$H$2:$H$7)</f>
        <v>28400000</v>
      </c>
      <c r="KB25" s="1">
        <f>LOOKUP($A25,'DMG Tables'!$P$2:$P$35,'DMG Tables'!$O$2:$O$35)*KB$1*LOOKUP(KB$1,'DMG Tables'!$G$2:$G$7,'DMG Tables'!$H$2:$H$7)</f>
        <v>28500000</v>
      </c>
      <c r="KC25" s="1">
        <f>LOOKUP($A25,'DMG Tables'!$P$2:$P$35,'DMG Tables'!$O$2:$O$35)*KC$1*LOOKUP(KC$1,'DMG Tables'!$G$2:$G$7,'DMG Tables'!$H$2:$H$7)</f>
        <v>28600000</v>
      </c>
      <c r="KD25" s="1">
        <f>LOOKUP($A25,'DMG Tables'!$P$2:$P$35,'DMG Tables'!$O$2:$O$35)*KD$1*LOOKUP(KD$1,'DMG Tables'!$G$2:$G$7,'DMG Tables'!$H$2:$H$7)</f>
        <v>28700000</v>
      </c>
      <c r="KE25" s="1">
        <f>LOOKUP($A25,'DMG Tables'!$P$2:$P$35,'DMG Tables'!$O$2:$O$35)*KE$1*LOOKUP(KE$1,'DMG Tables'!$G$2:$G$7,'DMG Tables'!$H$2:$H$7)</f>
        <v>28800000</v>
      </c>
      <c r="KF25" s="1">
        <f>LOOKUP($A25,'DMG Tables'!$P$2:$P$35,'DMG Tables'!$O$2:$O$35)*KF$1*LOOKUP(KF$1,'DMG Tables'!$G$2:$G$7,'DMG Tables'!$H$2:$H$7)</f>
        <v>28900000</v>
      </c>
      <c r="KG25" s="1">
        <f>LOOKUP($A25,'DMG Tables'!$P$2:$P$35,'DMG Tables'!$O$2:$O$35)*KG$1*LOOKUP(KG$1,'DMG Tables'!$G$2:$G$7,'DMG Tables'!$H$2:$H$7)</f>
        <v>29000000</v>
      </c>
      <c r="KH25" s="1">
        <f>LOOKUP($A25,'DMG Tables'!$P$2:$P$35,'DMG Tables'!$O$2:$O$35)*KH$1*LOOKUP(KH$1,'DMG Tables'!$G$2:$G$7,'DMG Tables'!$H$2:$H$7)</f>
        <v>29100000</v>
      </c>
      <c r="KI25" s="1">
        <f>LOOKUP($A25,'DMG Tables'!$P$2:$P$35,'DMG Tables'!$O$2:$O$35)*KI$1*LOOKUP(KI$1,'DMG Tables'!$G$2:$G$7,'DMG Tables'!$H$2:$H$7)</f>
        <v>29200000</v>
      </c>
      <c r="KJ25" s="1">
        <f>LOOKUP($A25,'DMG Tables'!$P$2:$P$35,'DMG Tables'!$O$2:$O$35)*KJ$1*LOOKUP(KJ$1,'DMG Tables'!$G$2:$G$7,'DMG Tables'!$H$2:$H$7)</f>
        <v>29300000</v>
      </c>
      <c r="KK25" s="1">
        <f>LOOKUP($A25,'DMG Tables'!$P$2:$P$35,'DMG Tables'!$O$2:$O$35)*KK$1*LOOKUP(KK$1,'DMG Tables'!$G$2:$G$7,'DMG Tables'!$H$2:$H$7)</f>
        <v>29400000</v>
      </c>
      <c r="KL25" s="1">
        <f>LOOKUP($A25,'DMG Tables'!$P$2:$P$35,'DMG Tables'!$O$2:$O$35)*KL$1*LOOKUP(KL$1,'DMG Tables'!$G$2:$G$7,'DMG Tables'!$H$2:$H$7)</f>
        <v>29500000</v>
      </c>
      <c r="KM25" s="1">
        <f>LOOKUP($A25,'DMG Tables'!$P$2:$P$35,'DMG Tables'!$O$2:$O$35)*KM$1*LOOKUP(KM$1,'DMG Tables'!$G$2:$G$7,'DMG Tables'!$H$2:$H$7)</f>
        <v>29600000</v>
      </c>
      <c r="KN25" s="1">
        <f>LOOKUP($A25,'DMG Tables'!$P$2:$P$35,'DMG Tables'!$O$2:$O$35)*KN$1*LOOKUP(KN$1,'DMG Tables'!$G$2:$G$7,'DMG Tables'!$H$2:$H$7)</f>
        <v>29700000</v>
      </c>
      <c r="KO25" s="1">
        <f>LOOKUP($A25,'DMG Tables'!$P$2:$P$35,'DMG Tables'!$O$2:$O$35)*KO$1*LOOKUP(KO$1,'DMG Tables'!$G$2:$G$7,'DMG Tables'!$H$2:$H$7)</f>
        <v>29800000</v>
      </c>
      <c r="KP25" s="1">
        <f>LOOKUP($A25,'DMG Tables'!$P$2:$P$35,'DMG Tables'!$O$2:$O$35)*KP$1*LOOKUP(KP$1,'DMG Tables'!$G$2:$G$7,'DMG Tables'!$H$2:$H$7)</f>
        <v>29900000</v>
      </c>
      <c r="KQ25" s="1">
        <f>LOOKUP($A25,'DMG Tables'!$P$2:$P$35,'DMG Tables'!$O$2:$O$35)*KQ$1*LOOKUP(KQ$1,'DMG Tables'!$G$2:$G$7,'DMG Tables'!$H$2:$H$7)</f>
        <v>30000000</v>
      </c>
      <c r="KR25" s="1">
        <f>LOOKUP($A25,'DMG Tables'!$P$2:$P$35,'DMG Tables'!$O$2:$O$35)*KR$1*LOOKUP(KR$1,'DMG Tables'!$G$2:$G$7,'DMG Tables'!$H$2:$H$7)</f>
        <v>30100000</v>
      </c>
      <c r="KS25" s="1">
        <f>LOOKUP($A25,'DMG Tables'!$P$2:$P$35,'DMG Tables'!$O$2:$O$35)*KS$1*LOOKUP(KS$1,'DMG Tables'!$G$2:$G$7,'DMG Tables'!$H$2:$H$7)</f>
        <v>30200000</v>
      </c>
      <c r="KT25" s="1">
        <f>LOOKUP($A25,'DMG Tables'!$P$2:$P$35,'DMG Tables'!$O$2:$O$35)*KT$1*LOOKUP(KT$1,'DMG Tables'!$G$2:$G$7,'DMG Tables'!$H$2:$H$7)</f>
        <v>30300000</v>
      </c>
      <c r="KU25" s="1">
        <f>LOOKUP($A25,'DMG Tables'!$P$2:$P$35,'DMG Tables'!$O$2:$O$35)*KU$1*LOOKUP(KU$1,'DMG Tables'!$G$2:$G$7,'DMG Tables'!$H$2:$H$7)</f>
        <v>30400000</v>
      </c>
      <c r="KV25" s="1">
        <f>LOOKUP($A25,'DMG Tables'!$P$2:$P$35,'DMG Tables'!$O$2:$O$35)*KV$1*LOOKUP(KV$1,'DMG Tables'!$G$2:$G$7,'DMG Tables'!$H$2:$H$7)</f>
        <v>30500000</v>
      </c>
      <c r="KW25" s="1">
        <f>LOOKUP($A25,'DMG Tables'!$P$2:$P$35,'DMG Tables'!$O$2:$O$35)*KW$1*LOOKUP(KW$1,'DMG Tables'!$G$2:$G$7,'DMG Tables'!$H$2:$H$7)</f>
        <v>30600000</v>
      </c>
      <c r="KX25" s="1">
        <f>LOOKUP($A25,'DMG Tables'!$P$2:$P$35,'DMG Tables'!$O$2:$O$35)*KX$1*LOOKUP(KX$1,'DMG Tables'!$G$2:$G$7,'DMG Tables'!$H$2:$H$7)</f>
        <v>30700000</v>
      </c>
      <c r="KY25" s="1">
        <f>LOOKUP($A25,'DMG Tables'!$P$2:$P$35,'DMG Tables'!$O$2:$O$35)*KY$1*LOOKUP(KY$1,'DMG Tables'!$G$2:$G$7,'DMG Tables'!$H$2:$H$7)</f>
        <v>30800000</v>
      </c>
      <c r="KZ25" s="1">
        <f>LOOKUP($A25,'DMG Tables'!$P$2:$P$35,'DMG Tables'!$O$2:$O$35)*KZ$1*LOOKUP(KZ$1,'DMG Tables'!$G$2:$G$7,'DMG Tables'!$H$2:$H$7)</f>
        <v>30900000</v>
      </c>
      <c r="LA25" s="1">
        <f>LOOKUP($A25,'DMG Tables'!$P$2:$P$35,'DMG Tables'!$O$2:$O$35)*LA$1*LOOKUP(LA$1,'DMG Tables'!$G$2:$G$7,'DMG Tables'!$H$2:$H$7)</f>
        <v>31000000</v>
      </c>
      <c r="LB25" s="1">
        <f>LOOKUP($A25,'DMG Tables'!$P$2:$P$35,'DMG Tables'!$O$2:$O$35)*LB$1*LOOKUP(LB$1,'DMG Tables'!$G$2:$G$7,'DMG Tables'!$H$2:$H$7)</f>
        <v>31100000</v>
      </c>
      <c r="LC25" s="1">
        <f>LOOKUP($A25,'DMG Tables'!$P$2:$P$35,'DMG Tables'!$O$2:$O$35)*LC$1*LOOKUP(LC$1,'DMG Tables'!$G$2:$G$7,'DMG Tables'!$H$2:$H$7)</f>
        <v>31200000</v>
      </c>
      <c r="LD25" s="1">
        <f>LOOKUP($A25,'DMG Tables'!$P$2:$P$35,'DMG Tables'!$O$2:$O$35)*LD$1*LOOKUP(LD$1,'DMG Tables'!$G$2:$G$7,'DMG Tables'!$H$2:$H$7)</f>
        <v>31300000</v>
      </c>
      <c r="LE25" s="1">
        <f>LOOKUP($A25,'DMG Tables'!$P$2:$P$35,'DMG Tables'!$O$2:$O$35)*LE$1*LOOKUP(LE$1,'DMG Tables'!$G$2:$G$7,'DMG Tables'!$H$2:$H$7)</f>
        <v>31400000</v>
      </c>
      <c r="LF25" s="1">
        <f>LOOKUP($A25,'DMG Tables'!$P$2:$P$35,'DMG Tables'!$O$2:$O$35)*LF$1*LOOKUP(LF$1,'DMG Tables'!$G$2:$G$7,'DMG Tables'!$H$2:$H$7)</f>
        <v>31500000</v>
      </c>
      <c r="LG25" s="1">
        <f>LOOKUP($A25,'DMG Tables'!$P$2:$P$35,'DMG Tables'!$O$2:$O$35)*LG$1*LOOKUP(LG$1,'DMG Tables'!$G$2:$G$7,'DMG Tables'!$H$2:$H$7)</f>
        <v>31600000</v>
      </c>
      <c r="LH25" s="1">
        <f>LOOKUP($A25,'DMG Tables'!$P$2:$P$35,'DMG Tables'!$O$2:$O$35)*LH$1*LOOKUP(LH$1,'DMG Tables'!$G$2:$G$7,'DMG Tables'!$H$2:$H$7)</f>
        <v>31700000</v>
      </c>
      <c r="LI25" s="1">
        <f>LOOKUP($A25,'DMG Tables'!$P$2:$P$35,'DMG Tables'!$O$2:$O$35)*LI$1*LOOKUP(LI$1,'DMG Tables'!$G$2:$G$7,'DMG Tables'!$H$2:$H$7)</f>
        <v>31800000</v>
      </c>
      <c r="LJ25" s="1">
        <f>LOOKUP($A25,'DMG Tables'!$P$2:$P$35,'DMG Tables'!$O$2:$O$35)*LJ$1*LOOKUP(LJ$1,'DMG Tables'!$G$2:$G$7,'DMG Tables'!$H$2:$H$7)</f>
        <v>31900000</v>
      </c>
      <c r="LK25" s="1">
        <f>LOOKUP($A25,'DMG Tables'!$P$2:$P$35,'DMG Tables'!$O$2:$O$35)*LK$1*LOOKUP(LK$1,'DMG Tables'!$G$2:$G$7,'DMG Tables'!$H$2:$H$7)</f>
        <v>32000000</v>
      </c>
      <c r="LL25" s="1">
        <f>LOOKUP($A25,'DMG Tables'!$P$2:$P$35,'DMG Tables'!$O$2:$O$35)*LL$1*LOOKUP(LL$1,'DMG Tables'!$G$2:$G$7,'DMG Tables'!$H$2:$H$7)</f>
        <v>32100000</v>
      </c>
      <c r="LM25" s="1">
        <f>LOOKUP($A25,'DMG Tables'!$P$2:$P$35,'DMG Tables'!$O$2:$O$35)*LM$1*LOOKUP(LM$1,'DMG Tables'!$G$2:$G$7,'DMG Tables'!$H$2:$H$7)</f>
        <v>32200000</v>
      </c>
      <c r="LN25" s="1">
        <f>LOOKUP($A25,'DMG Tables'!$P$2:$P$35,'DMG Tables'!$O$2:$O$35)*LN$1*LOOKUP(LN$1,'DMG Tables'!$G$2:$G$7,'DMG Tables'!$H$2:$H$7)</f>
        <v>32300000</v>
      </c>
      <c r="LO25" s="1">
        <f>LOOKUP($A25,'DMG Tables'!$P$2:$P$35,'DMG Tables'!$O$2:$O$35)*LO$1*LOOKUP(LO$1,'DMG Tables'!$G$2:$G$7,'DMG Tables'!$H$2:$H$7)</f>
        <v>32400000</v>
      </c>
      <c r="LP25" s="1">
        <f>LOOKUP($A25,'DMG Tables'!$P$2:$P$35,'DMG Tables'!$O$2:$O$35)*LP$1*LOOKUP(LP$1,'DMG Tables'!$G$2:$G$7,'DMG Tables'!$H$2:$H$7)</f>
        <v>32500000</v>
      </c>
      <c r="LQ25" s="1">
        <f>LOOKUP($A25,'DMG Tables'!$P$2:$P$35,'DMG Tables'!$O$2:$O$35)*LQ$1*LOOKUP(LQ$1,'DMG Tables'!$G$2:$G$7,'DMG Tables'!$H$2:$H$7)</f>
        <v>32600000</v>
      </c>
      <c r="LR25" s="1">
        <f>LOOKUP($A25,'DMG Tables'!$P$2:$P$35,'DMG Tables'!$O$2:$O$35)*LR$1*LOOKUP(LR$1,'DMG Tables'!$G$2:$G$7,'DMG Tables'!$H$2:$H$7)</f>
        <v>32700000</v>
      </c>
      <c r="LS25" s="1">
        <f>LOOKUP($A25,'DMG Tables'!$P$2:$P$35,'DMG Tables'!$O$2:$O$35)*LS$1*LOOKUP(LS$1,'DMG Tables'!$G$2:$G$7,'DMG Tables'!$H$2:$H$7)</f>
        <v>32800000</v>
      </c>
      <c r="LT25" s="1">
        <f>LOOKUP($A25,'DMG Tables'!$P$2:$P$35,'DMG Tables'!$O$2:$O$35)*LT$1*LOOKUP(LT$1,'DMG Tables'!$G$2:$G$7,'DMG Tables'!$H$2:$H$7)</f>
        <v>32900000</v>
      </c>
      <c r="LU25" s="1">
        <f>LOOKUP($A25,'DMG Tables'!$P$2:$P$35,'DMG Tables'!$O$2:$O$35)*LU$1*LOOKUP(LU$1,'DMG Tables'!$G$2:$G$7,'DMG Tables'!$H$2:$H$7)</f>
        <v>33000000</v>
      </c>
      <c r="LV25" s="1">
        <f>LOOKUP($A25,'DMG Tables'!$P$2:$P$35,'DMG Tables'!$O$2:$O$35)*LV$1*LOOKUP(LV$1,'DMG Tables'!$G$2:$G$7,'DMG Tables'!$H$2:$H$7)</f>
        <v>33100000</v>
      </c>
      <c r="LW25" s="1">
        <f>LOOKUP($A25,'DMG Tables'!$P$2:$P$35,'DMG Tables'!$O$2:$O$35)*LW$1*LOOKUP(LW$1,'DMG Tables'!$G$2:$G$7,'DMG Tables'!$H$2:$H$7)</f>
        <v>33200000</v>
      </c>
      <c r="LX25" s="1">
        <f>LOOKUP($A25,'DMG Tables'!$P$2:$P$35,'DMG Tables'!$O$2:$O$35)*LX$1*LOOKUP(LX$1,'DMG Tables'!$G$2:$G$7,'DMG Tables'!$H$2:$H$7)</f>
        <v>33300000</v>
      </c>
      <c r="LY25" s="1">
        <f>LOOKUP($A25,'DMG Tables'!$P$2:$P$35,'DMG Tables'!$O$2:$O$35)*LY$1*LOOKUP(LY$1,'DMG Tables'!$G$2:$G$7,'DMG Tables'!$H$2:$H$7)</f>
        <v>33400000</v>
      </c>
      <c r="LZ25" s="1">
        <f>LOOKUP($A25,'DMG Tables'!$P$2:$P$35,'DMG Tables'!$O$2:$O$35)*LZ$1*LOOKUP(LZ$1,'DMG Tables'!$G$2:$G$7,'DMG Tables'!$H$2:$H$7)</f>
        <v>33500000</v>
      </c>
      <c r="MA25" s="1">
        <f>LOOKUP($A25,'DMG Tables'!$P$2:$P$35,'DMG Tables'!$O$2:$O$35)*MA$1*LOOKUP(MA$1,'DMG Tables'!$G$2:$G$7,'DMG Tables'!$H$2:$H$7)</f>
        <v>33600000</v>
      </c>
      <c r="MB25" s="1">
        <f>LOOKUP($A25,'DMG Tables'!$P$2:$P$35,'DMG Tables'!$O$2:$O$35)*MB$1*LOOKUP(MB$1,'DMG Tables'!$G$2:$G$7,'DMG Tables'!$H$2:$H$7)</f>
        <v>33700000</v>
      </c>
      <c r="MC25" s="1">
        <f>LOOKUP($A25,'DMG Tables'!$P$2:$P$35,'DMG Tables'!$O$2:$O$35)*MC$1*LOOKUP(MC$1,'DMG Tables'!$G$2:$G$7,'DMG Tables'!$H$2:$H$7)</f>
        <v>33800000</v>
      </c>
      <c r="MD25" s="1">
        <f>LOOKUP($A25,'DMG Tables'!$P$2:$P$35,'DMG Tables'!$O$2:$O$35)*MD$1*LOOKUP(MD$1,'DMG Tables'!$G$2:$G$7,'DMG Tables'!$H$2:$H$7)</f>
        <v>33900000</v>
      </c>
      <c r="ME25" s="1">
        <f>LOOKUP($A25,'DMG Tables'!$P$2:$P$35,'DMG Tables'!$O$2:$O$35)*ME$1*LOOKUP(ME$1,'DMG Tables'!$G$2:$G$7,'DMG Tables'!$H$2:$H$7)</f>
        <v>34000000</v>
      </c>
      <c r="MF25" s="1">
        <f>LOOKUP($A25,'DMG Tables'!$P$2:$P$35,'DMG Tables'!$O$2:$O$35)*MF$1*LOOKUP(MF$1,'DMG Tables'!$G$2:$G$7,'DMG Tables'!$H$2:$H$7)</f>
        <v>34100000</v>
      </c>
      <c r="MG25" s="1">
        <f>LOOKUP($A25,'DMG Tables'!$P$2:$P$35,'DMG Tables'!$O$2:$O$35)*MG$1*LOOKUP(MG$1,'DMG Tables'!$G$2:$G$7,'DMG Tables'!$H$2:$H$7)</f>
        <v>34200000</v>
      </c>
      <c r="MH25" s="1">
        <f>LOOKUP($A25,'DMG Tables'!$P$2:$P$35,'DMG Tables'!$O$2:$O$35)*MH$1*LOOKUP(MH$1,'DMG Tables'!$G$2:$G$7,'DMG Tables'!$H$2:$H$7)</f>
        <v>34300000</v>
      </c>
      <c r="MI25" s="1">
        <f>LOOKUP($A25,'DMG Tables'!$P$2:$P$35,'DMG Tables'!$O$2:$O$35)*MI$1*LOOKUP(MI$1,'DMG Tables'!$G$2:$G$7,'DMG Tables'!$H$2:$H$7)</f>
        <v>34400000</v>
      </c>
      <c r="MJ25" s="1">
        <f>LOOKUP($A25,'DMG Tables'!$P$2:$P$35,'DMG Tables'!$O$2:$O$35)*MJ$1*LOOKUP(MJ$1,'DMG Tables'!$G$2:$G$7,'DMG Tables'!$H$2:$H$7)</f>
        <v>34500000</v>
      </c>
      <c r="MK25" s="1">
        <f>LOOKUP($A25,'DMG Tables'!$P$2:$P$35,'DMG Tables'!$O$2:$O$35)*MK$1*LOOKUP(MK$1,'DMG Tables'!$G$2:$G$7,'DMG Tables'!$H$2:$H$7)</f>
        <v>34600000</v>
      </c>
      <c r="ML25" s="1">
        <f>LOOKUP($A25,'DMG Tables'!$P$2:$P$35,'DMG Tables'!$O$2:$O$35)*ML$1*LOOKUP(ML$1,'DMG Tables'!$G$2:$G$7,'DMG Tables'!$H$2:$H$7)</f>
        <v>34700000</v>
      </c>
      <c r="MM25" s="1">
        <f>LOOKUP($A25,'DMG Tables'!$P$2:$P$35,'DMG Tables'!$O$2:$O$35)*MM$1*LOOKUP(MM$1,'DMG Tables'!$G$2:$G$7,'DMG Tables'!$H$2:$H$7)</f>
        <v>34800000</v>
      </c>
      <c r="MN25" s="1">
        <f>LOOKUP($A25,'DMG Tables'!$P$2:$P$35,'DMG Tables'!$O$2:$O$35)*MN$1*LOOKUP(MN$1,'DMG Tables'!$G$2:$G$7,'DMG Tables'!$H$2:$H$7)</f>
        <v>34900000</v>
      </c>
      <c r="MO25" s="1">
        <f>LOOKUP($A25,'DMG Tables'!$P$2:$P$35,'DMG Tables'!$O$2:$O$35)*MO$1*LOOKUP(MO$1,'DMG Tables'!$G$2:$G$7,'DMG Tables'!$H$2:$H$7)</f>
        <v>35000000</v>
      </c>
      <c r="MP25" s="1">
        <f>LOOKUP($A25,'DMG Tables'!$P$2:$P$35,'DMG Tables'!$O$2:$O$35)*MP$1*LOOKUP(MP$1,'DMG Tables'!$G$2:$G$7,'DMG Tables'!$H$2:$H$7)</f>
        <v>35100000</v>
      </c>
      <c r="MQ25" s="1">
        <f>LOOKUP($A25,'DMG Tables'!$P$2:$P$35,'DMG Tables'!$O$2:$O$35)*MQ$1*LOOKUP(MQ$1,'DMG Tables'!$G$2:$G$7,'DMG Tables'!$H$2:$H$7)</f>
        <v>35200000</v>
      </c>
      <c r="MR25" s="1">
        <f>LOOKUP($A25,'DMG Tables'!$P$2:$P$35,'DMG Tables'!$O$2:$O$35)*MR$1*LOOKUP(MR$1,'DMG Tables'!$G$2:$G$7,'DMG Tables'!$H$2:$H$7)</f>
        <v>35300000</v>
      </c>
      <c r="MS25" s="1">
        <f>LOOKUP($A25,'DMG Tables'!$P$2:$P$35,'DMG Tables'!$O$2:$O$35)*MS$1*LOOKUP(MS$1,'DMG Tables'!$G$2:$G$7,'DMG Tables'!$H$2:$H$7)</f>
        <v>35400000</v>
      </c>
      <c r="MT25" s="1">
        <f>LOOKUP($A25,'DMG Tables'!$P$2:$P$35,'DMG Tables'!$O$2:$O$35)*MT$1*LOOKUP(MT$1,'DMG Tables'!$G$2:$G$7,'DMG Tables'!$H$2:$H$7)</f>
        <v>35500000</v>
      </c>
      <c r="MU25" s="1">
        <f>LOOKUP($A25,'DMG Tables'!$P$2:$P$35,'DMG Tables'!$O$2:$O$35)*MU$1*LOOKUP(MU$1,'DMG Tables'!$G$2:$G$7,'DMG Tables'!$H$2:$H$7)</f>
        <v>35600000</v>
      </c>
      <c r="MV25" s="1">
        <f>LOOKUP($A25,'DMG Tables'!$P$2:$P$35,'DMG Tables'!$O$2:$O$35)*MV$1*LOOKUP(MV$1,'DMG Tables'!$G$2:$G$7,'DMG Tables'!$H$2:$H$7)</f>
        <v>35700000</v>
      </c>
      <c r="MW25" s="1">
        <f>LOOKUP($A25,'DMG Tables'!$P$2:$P$35,'DMG Tables'!$O$2:$O$35)*MW$1*LOOKUP(MW$1,'DMG Tables'!$G$2:$G$7,'DMG Tables'!$H$2:$H$7)</f>
        <v>35800000</v>
      </c>
      <c r="MX25" s="1">
        <f>LOOKUP($A25,'DMG Tables'!$P$2:$P$35,'DMG Tables'!$O$2:$O$35)*MX$1*LOOKUP(MX$1,'DMG Tables'!$G$2:$G$7,'DMG Tables'!$H$2:$H$7)</f>
        <v>35900000</v>
      </c>
      <c r="MY25" s="1">
        <f>LOOKUP($A25,'DMG Tables'!$P$2:$P$35,'DMG Tables'!$O$2:$O$35)*MY$1*LOOKUP(MY$1,'DMG Tables'!$G$2:$G$7,'DMG Tables'!$H$2:$H$7)</f>
        <v>36000000</v>
      </c>
      <c r="MZ25" s="1">
        <f>LOOKUP($A25,'DMG Tables'!$P$2:$P$35,'DMG Tables'!$O$2:$O$35)*MZ$1*LOOKUP(MZ$1,'DMG Tables'!$G$2:$G$7,'DMG Tables'!$H$2:$H$7)</f>
        <v>36100000</v>
      </c>
      <c r="NA25" s="1">
        <f>LOOKUP($A25,'DMG Tables'!$P$2:$P$35,'DMG Tables'!$O$2:$O$35)*NA$1*LOOKUP(NA$1,'DMG Tables'!$G$2:$G$7,'DMG Tables'!$H$2:$H$7)</f>
        <v>36200000</v>
      </c>
      <c r="NB25" s="1">
        <f>LOOKUP($A25,'DMG Tables'!$P$2:$P$35,'DMG Tables'!$O$2:$O$35)*NB$1*LOOKUP(NB$1,'DMG Tables'!$G$2:$G$7,'DMG Tables'!$H$2:$H$7)</f>
        <v>36300000</v>
      </c>
      <c r="NC25" s="1">
        <f>LOOKUP($A25,'DMG Tables'!$P$2:$P$35,'DMG Tables'!$O$2:$O$35)*NC$1*LOOKUP(NC$1,'DMG Tables'!$G$2:$G$7,'DMG Tables'!$H$2:$H$7)</f>
        <v>36400000</v>
      </c>
      <c r="ND25" s="1">
        <f>LOOKUP($A25,'DMG Tables'!$P$2:$P$35,'DMG Tables'!$O$2:$O$35)*ND$1*LOOKUP(ND$1,'DMG Tables'!$G$2:$G$7,'DMG Tables'!$H$2:$H$7)</f>
        <v>36500000</v>
      </c>
      <c r="NE25" s="1">
        <f>LOOKUP($A25,'DMG Tables'!$P$2:$P$35,'DMG Tables'!$O$2:$O$35)*NE$1*LOOKUP(NE$1,'DMG Tables'!$G$2:$G$7,'DMG Tables'!$H$2:$H$7)</f>
        <v>36600000</v>
      </c>
      <c r="NF25" s="1">
        <f>LOOKUP($A25,'DMG Tables'!$P$2:$P$35,'DMG Tables'!$O$2:$O$35)*NF$1*LOOKUP(NF$1,'DMG Tables'!$G$2:$G$7,'DMG Tables'!$H$2:$H$7)</f>
        <v>36700000</v>
      </c>
      <c r="NG25" s="1">
        <f>LOOKUP($A25,'DMG Tables'!$P$2:$P$35,'DMG Tables'!$O$2:$O$35)*NG$1*LOOKUP(NG$1,'DMG Tables'!$G$2:$G$7,'DMG Tables'!$H$2:$H$7)</f>
        <v>36800000</v>
      </c>
      <c r="NH25" s="1">
        <f>LOOKUP($A25,'DMG Tables'!$P$2:$P$35,'DMG Tables'!$O$2:$O$35)*NH$1*LOOKUP(NH$1,'DMG Tables'!$G$2:$G$7,'DMG Tables'!$H$2:$H$7)</f>
        <v>36900000</v>
      </c>
      <c r="NI25" s="1">
        <f>LOOKUP($A25,'DMG Tables'!$P$2:$P$35,'DMG Tables'!$O$2:$O$35)*NI$1*LOOKUP(NI$1,'DMG Tables'!$G$2:$G$7,'DMG Tables'!$H$2:$H$7)</f>
        <v>37000000</v>
      </c>
      <c r="NJ25" s="1">
        <f>LOOKUP($A25,'DMG Tables'!$P$2:$P$35,'DMG Tables'!$O$2:$O$35)*NJ$1*LOOKUP(NJ$1,'DMG Tables'!$G$2:$G$7,'DMG Tables'!$H$2:$H$7)</f>
        <v>37100000</v>
      </c>
      <c r="NK25" s="1">
        <f>LOOKUP($A25,'DMG Tables'!$P$2:$P$35,'DMG Tables'!$O$2:$O$35)*NK$1*LOOKUP(NK$1,'DMG Tables'!$G$2:$G$7,'DMG Tables'!$H$2:$H$7)</f>
        <v>37200000</v>
      </c>
      <c r="NL25" s="1">
        <f>LOOKUP($A25,'DMG Tables'!$P$2:$P$35,'DMG Tables'!$O$2:$O$35)*NL$1*LOOKUP(NL$1,'DMG Tables'!$G$2:$G$7,'DMG Tables'!$H$2:$H$7)</f>
        <v>37300000</v>
      </c>
      <c r="NM25" s="1">
        <f>LOOKUP($A25,'DMG Tables'!$P$2:$P$35,'DMG Tables'!$O$2:$O$35)*NM$1*LOOKUP(NM$1,'DMG Tables'!$G$2:$G$7,'DMG Tables'!$H$2:$H$7)</f>
        <v>37400000</v>
      </c>
      <c r="NN25" s="1">
        <f>LOOKUP($A25,'DMG Tables'!$P$2:$P$35,'DMG Tables'!$O$2:$O$35)*NN$1*LOOKUP(NN$1,'DMG Tables'!$G$2:$G$7,'DMG Tables'!$H$2:$H$7)</f>
        <v>37500000</v>
      </c>
      <c r="NO25" s="1">
        <f>LOOKUP($A25,'DMG Tables'!$P$2:$P$35,'DMG Tables'!$O$2:$O$35)*NO$1*LOOKUP(NO$1,'DMG Tables'!$G$2:$G$7,'DMG Tables'!$H$2:$H$7)</f>
        <v>37600000</v>
      </c>
      <c r="NP25" s="1">
        <f>LOOKUP($A25,'DMG Tables'!$P$2:$P$35,'DMG Tables'!$O$2:$O$35)*NP$1*LOOKUP(NP$1,'DMG Tables'!$G$2:$G$7,'DMG Tables'!$H$2:$H$7)</f>
        <v>37700000</v>
      </c>
      <c r="NQ25" s="1">
        <f>LOOKUP($A25,'DMG Tables'!$P$2:$P$35,'DMG Tables'!$O$2:$O$35)*NQ$1*LOOKUP(NQ$1,'DMG Tables'!$G$2:$G$7,'DMG Tables'!$H$2:$H$7)</f>
        <v>37800000</v>
      </c>
      <c r="NR25" s="1">
        <f>LOOKUP($A25,'DMG Tables'!$P$2:$P$35,'DMG Tables'!$O$2:$O$35)*NR$1*LOOKUP(NR$1,'DMG Tables'!$G$2:$G$7,'DMG Tables'!$H$2:$H$7)</f>
        <v>37900000</v>
      </c>
      <c r="NS25" s="1">
        <f>LOOKUP($A25,'DMG Tables'!$P$2:$P$35,'DMG Tables'!$O$2:$O$35)*NS$1*LOOKUP(NS$1,'DMG Tables'!$G$2:$G$7,'DMG Tables'!$H$2:$H$7)</f>
        <v>38000000</v>
      </c>
      <c r="NT25" s="1">
        <f>LOOKUP($A25,'DMG Tables'!$P$2:$P$35,'DMG Tables'!$O$2:$O$35)*NT$1*LOOKUP(NT$1,'DMG Tables'!$G$2:$G$7,'DMG Tables'!$H$2:$H$7)</f>
        <v>38100000</v>
      </c>
      <c r="NU25" s="1">
        <f>LOOKUP($A25,'DMG Tables'!$P$2:$P$35,'DMG Tables'!$O$2:$O$35)*NU$1*LOOKUP(NU$1,'DMG Tables'!$G$2:$G$7,'DMG Tables'!$H$2:$H$7)</f>
        <v>38200000</v>
      </c>
      <c r="NV25" s="1">
        <f>LOOKUP($A25,'DMG Tables'!$P$2:$P$35,'DMG Tables'!$O$2:$O$35)*NV$1*LOOKUP(NV$1,'DMG Tables'!$G$2:$G$7,'DMG Tables'!$H$2:$H$7)</f>
        <v>38300000</v>
      </c>
      <c r="NW25" s="1">
        <f>LOOKUP($A25,'DMG Tables'!$P$2:$P$35,'DMG Tables'!$O$2:$O$35)*NW$1*LOOKUP(NW$1,'DMG Tables'!$G$2:$G$7,'DMG Tables'!$H$2:$H$7)</f>
        <v>38400000</v>
      </c>
      <c r="NX25" s="1">
        <f>LOOKUP($A25,'DMG Tables'!$P$2:$P$35,'DMG Tables'!$O$2:$O$35)*NX$1*LOOKUP(NX$1,'DMG Tables'!$G$2:$G$7,'DMG Tables'!$H$2:$H$7)</f>
        <v>38500000</v>
      </c>
      <c r="NY25" s="1">
        <f>LOOKUP($A25,'DMG Tables'!$P$2:$P$35,'DMG Tables'!$O$2:$O$35)*NY$1*LOOKUP(NY$1,'DMG Tables'!$G$2:$G$7,'DMG Tables'!$H$2:$H$7)</f>
        <v>38600000</v>
      </c>
      <c r="NZ25" s="1">
        <f>LOOKUP($A25,'DMG Tables'!$P$2:$P$35,'DMG Tables'!$O$2:$O$35)*NZ$1*LOOKUP(NZ$1,'DMG Tables'!$G$2:$G$7,'DMG Tables'!$H$2:$H$7)</f>
        <v>38700000</v>
      </c>
      <c r="OA25" s="1">
        <f>LOOKUP($A25,'DMG Tables'!$P$2:$P$35,'DMG Tables'!$O$2:$O$35)*OA$1*LOOKUP(OA$1,'DMG Tables'!$G$2:$G$7,'DMG Tables'!$H$2:$H$7)</f>
        <v>38800000</v>
      </c>
      <c r="OB25" s="1">
        <f>LOOKUP($A25,'DMG Tables'!$P$2:$P$35,'DMG Tables'!$O$2:$O$35)*OB$1*LOOKUP(OB$1,'DMG Tables'!$G$2:$G$7,'DMG Tables'!$H$2:$H$7)</f>
        <v>38900000</v>
      </c>
      <c r="OC25" s="1">
        <f>LOOKUP($A25,'DMG Tables'!$P$2:$P$35,'DMG Tables'!$O$2:$O$35)*OC$1*LOOKUP(OC$1,'DMG Tables'!$G$2:$G$7,'DMG Tables'!$H$2:$H$7)</f>
        <v>39000000</v>
      </c>
      <c r="OD25" s="1">
        <f>LOOKUP($A25,'DMG Tables'!$P$2:$P$35,'DMG Tables'!$O$2:$O$35)*OD$1*LOOKUP(OD$1,'DMG Tables'!$G$2:$G$7,'DMG Tables'!$H$2:$H$7)</f>
        <v>39100000</v>
      </c>
      <c r="OE25" s="1">
        <f>LOOKUP($A25,'DMG Tables'!$P$2:$P$35,'DMG Tables'!$O$2:$O$35)*OE$1*LOOKUP(OE$1,'DMG Tables'!$G$2:$G$7,'DMG Tables'!$H$2:$H$7)</f>
        <v>39200000</v>
      </c>
      <c r="OF25" s="1">
        <f>LOOKUP($A25,'DMG Tables'!$P$2:$P$35,'DMG Tables'!$O$2:$O$35)*OF$1*LOOKUP(OF$1,'DMG Tables'!$G$2:$G$7,'DMG Tables'!$H$2:$H$7)</f>
        <v>39300000</v>
      </c>
      <c r="OG25" s="1">
        <f>LOOKUP($A25,'DMG Tables'!$P$2:$P$35,'DMG Tables'!$O$2:$O$35)*OG$1*LOOKUP(OG$1,'DMG Tables'!$G$2:$G$7,'DMG Tables'!$H$2:$H$7)</f>
        <v>39400000</v>
      </c>
      <c r="OH25" s="1">
        <f>LOOKUP($A25,'DMG Tables'!$P$2:$P$35,'DMG Tables'!$O$2:$O$35)*OH$1*LOOKUP(OH$1,'DMG Tables'!$G$2:$G$7,'DMG Tables'!$H$2:$H$7)</f>
        <v>39500000</v>
      </c>
      <c r="OI25" s="1">
        <f>LOOKUP($A25,'DMG Tables'!$P$2:$P$35,'DMG Tables'!$O$2:$O$35)*OI$1*LOOKUP(OI$1,'DMG Tables'!$G$2:$G$7,'DMG Tables'!$H$2:$H$7)</f>
        <v>39600000</v>
      </c>
      <c r="OJ25" s="1">
        <f>LOOKUP($A25,'DMG Tables'!$P$2:$P$35,'DMG Tables'!$O$2:$O$35)*OJ$1*LOOKUP(OJ$1,'DMG Tables'!$G$2:$G$7,'DMG Tables'!$H$2:$H$7)</f>
        <v>39700000</v>
      </c>
      <c r="OK25" s="1">
        <f>LOOKUP($A25,'DMG Tables'!$P$2:$P$35,'DMG Tables'!$O$2:$O$35)*OK$1*LOOKUP(OK$1,'DMG Tables'!$G$2:$G$7,'DMG Tables'!$H$2:$H$7)</f>
        <v>39800000</v>
      </c>
      <c r="OL25" s="1">
        <f>LOOKUP($A25,'DMG Tables'!$P$2:$P$35,'DMG Tables'!$O$2:$O$35)*OL$1*LOOKUP(OL$1,'DMG Tables'!$G$2:$G$7,'DMG Tables'!$H$2:$H$7)</f>
        <v>39900000</v>
      </c>
      <c r="OM25" s="1">
        <f>LOOKUP($A25,'DMG Tables'!$P$2:$P$35,'DMG Tables'!$O$2:$O$35)*OM$1*LOOKUP(OM$1,'DMG Tables'!$G$2:$G$7,'DMG Tables'!$H$2:$H$7)</f>
        <v>40000000</v>
      </c>
      <c r="ON25" s="1">
        <f>LOOKUP($A25,'DMG Tables'!$P$2:$P$35,'DMG Tables'!$O$2:$O$35)*ON$1*LOOKUP(ON$1,'DMG Tables'!$G$2:$G$7,'DMG Tables'!$H$2:$H$7)</f>
        <v>40100000</v>
      </c>
      <c r="OO25" s="1">
        <f>LOOKUP($A25,'DMG Tables'!$P$2:$P$35,'DMG Tables'!$O$2:$O$35)*OO$1*LOOKUP(OO$1,'DMG Tables'!$G$2:$G$7,'DMG Tables'!$H$2:$H$7)</f>
        <v>40200000</v>
      </c>
      <c r="OP25" s="1">
        <f>LOOKUP($A25,'DMG Tables'!$P$2:$P$35,'DMG Tables'!$O$2:$O$35)*OP$1*LOOKUP(OP$1,'DMG Tables'!$G$2:$G$7,'DMG Tables'!$H$2:$H$7)</f>
        <v>40300000</v>
      </c>
      <c r="OQ25" s="1">
        <f>LOOKUP($A25,'DMG Tables'!$P$2:$P$35,'DMG Tables'!$O$2:$O$35)*OQ$1*LOOKUP(OQ$1,'DMG Tables'!$G$2:$G$7,'DMG Tables'!$H$2:$H$7)</f>
        <v>40400000</v>
      </c>
      <c r="OR25" s="1">
        <f>LOOKUP($A25,'DMG Tables'!$P$2:$P$35,'DMG Tables'!$O$2:$O$35)*OR$1*LOOKUP(OR$1,'DMG Tables'!$G$2:$G$7,'DMG Tables'!$H$2:$H$7)</f>
        <v>40500000</v>
      </c>
      <c r="OS25" s="1">
        <f>LOOKUP($A25,'DMG Tables'!$P$2:$P$35,'DMG Tables'!$O$2:$O$35)*OS$1*LOOKUP(OS$1,'DMG Tables'!$G$2:$G$7,'DMG Tables'!$H$2:$H$7)</f>
        <v>40600000</v>
      </c>
      <c r="OT25" s="1">
        <f>LOOKUP($A25,'DMG Tables'!$P$2:$P$35,'DMG Tables'!$O$2:$O$35)*OT$1*LOOKUP(OT$1,'DMG Tables'!$G$2:$G$7,'DMG Tables'!$H$2:$H$7)</f>
        <v>40700000</v>
      </c>
      <c r="OU25" s="1">
        <f>LOOKUP($A25,'DMG Tables'!$P$2:$P$35,'DMG Tables'!$O$2:$O$35)*OU$1*LOOKUP(OU$1,'DMG Tables'!$G$2:$G$7,'DMG Tables'!$H$2:$H$7)</f>
        <v>40800000</v>
      </c>
      <c r="OV25" s="1">
        <f>LOOKUP($A25,'DMG Tables'!$P$2:$P$35,'DMG Tables'!$O$2:$O$35)*OV$1*LOOKUP(OV$1,'DMG Tables'!$G$2:$G$7,'DMG Tables'!$H$2:$H$7)</f>
        <v>40900000</v>
      </c>
      <c r="OW25" s="1">
        <f>LOOKUP($A25,'DMG Tables'!$P$2:$P$35,'DMG Tables'!$O$2:$O$35)*OW$1*LOOKUP(OW$1,'DMG Tables'!$G$2:$G$7,'DMG Tables'!$H$2:$H$7)</f>
        <v>41000000</v>
      </c>
      <c r="OX25" s="1">
        <f>LOOKUP($A25,'DMG Tables'!$P$2:$P$35,'DMG Tables'!$O$2:$O$35)*OX$1*LOOKUP(OX$1,'DMG Tables'!$G$2:$G$7,'DMG Tables'!$H$2:$H$7)</f>
        <v>41100000</v>
      </c>
      <c r="OY25" s="1">
        <f>LOOKUP($A25,'DMG Tables'!$P$2:$P$35,'DMG Tables'!$O$2:$O$35)*OY$1*LOOKUP(OY$1,'DMG Tables'!$G$2:$G$7,'DMG Tables'!$H$2:$H$7)</f>
        <v>41200000</v>
      </c>
      <c r="OZ25" s="1">
        <f>LOOKUP($A25,'DMG Tables'!$P$2:$P$35,'DMG Tables'!$O$2:$O$35)*OZ$1*LOOKUP(OZ$1,'DMG Tables'!$G$2:$G$7,'DMG Tables'!$H$2:$H$7)</f>
        <v>41300000</v>
      </c>
      <c r="PA25" s="1">
        <f>LOOKUP($A25,'DMG Tables'!$P$2:$P$35,'DMG Tables'!$O$2:$O$35)*PA$1*LOOKUP(PA$1,'DMG Tables'!$G$2:$G$7,'DMG Tables'!$H$2:$H$7)</f>
        <v>41400000</v>
      </c>
      <c r="PB25" s="1">
        <f>LOOKUP($A25,'DMG Tables'!$P$2:$P$35,'DMG Tables'!$O$2:$O$35)*PB$1*LOOKUP(PB$1,'DMG Tables'!$G$2:$G$7,'DMG Tables'!$H$2:$H$7)</f>
        <v>41500000</v>
      </c>
      <c r="PC25" s="1">
        <f>LOOKUP($A25,'DMG Tables'!$P$2:$P$35,'DMG Tables'!$O$2:$O$35)*PC$1*LOOKUP(PC$1,'DMG Tables'!$G$2:$G$7,'DMG Tables'!$H$2:$H$7)</f>
        <v>41600000</v>
      </c>
      <c r="PD25" s="1">
        <f>LOOKUP($A25,'DMG Tables'!$P$2:$P$35,'DMG Tables'!$O$2:$O$35)*PD$1*LOOKUP(PD$1,'DMG Tables'!$G$2:$G$7,'DMG Tables'!$H$2:$H$7)</f>
        <v>41700000</v>
      </c>
      <c r="PE25" s="1">
        <f>LOOKUP($A25,'DMG Tables'!$P$2:$P$35,'DMG Tables'!$O$2:$O$35)*PE$1*LOOKUP(PE$1,'DMG Tables'!$G$2:$G$7,'DMG Tables'!$H$2:$H$7)</f>
        <v>41800000</v>
      </c>
      <c r="PF25" s="1">
        <f>LOOKUP($A25,'DMG Tables'!$P$2:$P$35,'DMG Tables'!$O$2:$O$35)*PF$1*LOOKUP(PF$1,'DMG Tables'!$G$2:$G$7,'DMG Tables'!$H$2:$H$7)</f>
        <v>41900000</v>
      </c>
      <c r="PG25" s="1">
        <f>LOOKUP($A25,'DMG Tables'!$P$2:$P$35,'DMG Tables'!$O$2:$O$35)*PG$1*LOOKUP(PG$1,'DMG Tables'!$G$2:$G$7,'DMG Tables'!$H$2:$H$7)</f>
        <v>42000000</v>
      </c>
      <c r="PH25" s="1">
        <f>LOOKUP($A25,'DMG Tables'!$P$2:$P$35,'DMG Tables'!$O$2:$O$35)*PH$1*LOOKUP(PH$1,'DMG Tables'!$G$2:$G$7,'DMG Tables'!$H$2:$H$7)</f>
        <v>42100000</v>
      </c>
      <c r="PI25" s="1">
        <f>LOOKUP($A25,'DMG Tables'!$P$2:$P$35,'DMG Tables'!$O$2:$O$35)*PI$1*LOOKUP(PI$1,'DMG Tables'!$G$2:$G$7,'DMG Tables'!$H$2:$H$7)</f>
        <v>42200000</v>
      </c>
      <c r="PJ25" s="1">
        <f>LOOKUP($A25,'DMG Tables'!$P$2:$P$35,'DMG Tables'!$O$2:$O$35)*PJ$1*LOOKUP(PJ$1,'DMG Tables'!$G$2:$G$7,'DMG Tables'!$H$2:$H$7)</f>
        <v>42300000</v>
      </c>
      <c r="PK25" s="1">
        <f>LOOKUP($A25,'DMG Tables'!$P$2:$P$35,'DMG Tables'!$O$2:$O$35)*PK$1*LOOKUP(PK$1,'DMG Tables'!$G$2:$G$7,'DMG Tables'!$H$2:$H$7)</f>
        <v>42400000</v>
      </c>
      <c r="PL25" s="1">
        <f>LOOKUP($A25,'DMG Tables'!$P$2:$P$35,'DMG Tables'!$O$2:$O$35)*PL$1*LOOKUP(PL$1,'DMG Tables'!$G$2:$G$7,'DMG Tables'!$H$2:$H$7)</f>
        <v>42500000</v>
      </c>
      <c r="PM25" s="1">
        <f>LOOKUP($A25,'DMG Tables'!$P$2:$P$35,'DMG Tables'!$O$2:$O$35)*PM$1*LOOKUP(PM$1,'DMG Tables'!$G$2:$G$7,'DMG Tables'!$H$2:$H$7)</f>
        <v>42600000</v>
      </c>
      <c r="PN25" s="1">
        <f>LOOKUP($A25,'DMG Tables'!$P$2:$P$35,'DMG Tables'!$O$2:$O$35)*PN$1*LOOKUP(PN$1,'DMG Tables'!$G$2:$G$7,'DMG Tables'!$H$2:$H$7)</f>
        <v>42700000</v>
      </c>
      <c r="PO25" s="1">
        <f>LOOKUP($A25,'DMG Tables'!$P$2:$P$35,'DMG Tables'!$O$2:$O$35)*PO$1*LOOKUP(PO$1,'DMG Tables'!$G$2:$G$7,'DMG Tables'!$H$2:$H$7)</f>
        <v>42800000</v>
      </c>
      <c r="PP25" s="1">
        <f>LOOKUP($A25,'DMG Tables'!$P$2:$P$35,'DMG Tables'!$O$2:$O$35)*PP$1*LOOKUP(PP$1,'DMG Tables'!$G$2:$G$7,'DMG Tables'!$H$2:$H$7)</f>
        <v>42900000</v>
      </c>
      <c r="PQ25" s="1">
        <f>LOOKUP($A25,'DMG Tables'!$P$2:$P$35,'DMG Tables'!$O$2:$O$35)*PQ$1*LOOKUP(PQ$1,'DMG Tables'!$G$2:$G$7,'DMG Tables'!$H$2:$H$7)</f>
        <v>43000000</v>
      </c>
      <c r="PR25" s="1">
        <f>LOOKUP($A25,'DMG Tables'!$P$2:$P$35,'DMG Tables'!$O$2:$O$35)*PR$1*LOOKUP(PR$1,'DMG Tables'!$G$2:$G$7,'DMG Tables'!$H$2:$H$7)</f>
        <v>43100000</v>
      </c>
      <c r="PS25" s="1">
        <f>LOOKUP($A25,'DMG Tables'!$P$2:$P$35,'DMG Tables'!$O$2:$O$35)*PS$1*LOOKUP(PS$1,'DMG Tables'!$G$2:$G$7,'DMG Tables'!$H$2:$H$7)</f>
        <v>43200000</v>
      </c>
      <c r="PT25" s="1">
        <f>LOOKUP($A25,'DMG Tables'!$P$2:$P$35,'DMG Tables'!$O$2:$O$35)*PT$1*LOOKUP(PT$1,'DMG Tables'!$G$2:$G$7,'DMG Tables'!$H$2:$H$7)</f>
        <v>43300000</v>
      </c>
      <c r="PU25" s="1">
        <f>LOOKUP($A25,'DMG Tables'!$P$2:$P$35,'DMG Tables'!$O$2:$O$35)*PU$1*LOOKUP(PU$1,'DMG Tables'!$G$2:$G$7,'DMG Tables'!$H$2:$H$7)</f>
        <v>43400000</v>
      </c>
      <c r="PV25" s="1">
        <f>LOOKUP($A25,'DMG Tables'!$P$2:$P$35,'DMG Tables'!$O$2:$O$35)*PV$1*LOOKUP(PV$1,'DMG Tables'!$G$2:$G$7,'DMG Tables'!$H$2:$H$7)</f>
        <v>43500000</v>
      </c>
      <c r="PW25" s="1">
        <f>LOOKUP($A25,'DMG Tables'!$P$2:$P$35,'DMG Tables'!$O$2:$O$35)*PW$1*LOOKUP(PW$1,'DMG Tables'!$G$2:$G$7,'DMG Tables'!$H$2:$H$7)</f>
        <v>43600000</v>
      </c>
      <c r="PX25" s="1">
        <f>LOOKUP($A25,'DMG Tables'!$P$2:$P$35,'DMG Tables'!$O$2:$O$35)*PX$1*LOOKUP(PX$1,'DMG Tables'!$G$2:$G$7,'DMG Tables'!$H$2:$H$7)</f>
        <v>43700000</v>
      </c>
      <c r="PY25" s="1">
        <f>LOOKUP($A25,'DMG Tables'!$P$2:$P$35,'DMG Tables'!$O$2:$O$35)*PY$1*LOOKUP(PY$1,'DMG Tables'!$G$2:$G$7,'DMG Tables'!$H$2:$H$7)</f>
        <v>43800000</v>
      </c>
      <c r="PZ25" s="1">
        <f>LOOKUP($A25,'DMG Tables'!$P$2:$P$35,'DMG Tables'!$O$2:$O$35)*PZ$1*LOOKUP(PZ$1,'DMG Tables'!$G$2:$G$7,'DMG Tables'!$H$2:$H$7)</f>
        <v>43900000</v>
      </c>
      <c r="QA25" s="1">
        <f>LOOKUP($A25,'DMG Tables'!$P$2:$P$35,'DMG Tables'!$O$2:$O$35)*QA$1*LOOKUP(QA$1,'DMG Tables'!$G$2:$G$7,'DMG Tables'!$H$2:$H$7)</f>
        <v>44000000</v>
      </c>
      <c r="QB25" s="1">
        <f>LOOKUP($A25,'DMG Tables'!$P$2:$P$35,'DMG Tables'!$O$2:$O$35)*QB$1*LOOKUP(QB$1,'DMG Tables'!$G$2:$G$7,'DMG Tables'!$H$2:$H$7)</f>
        <v>44100000</v>
      </c>
      <c r="QC25" s="1">
        <f>LOOKUP($A25,'DMG Tables'!$P$2:$P$35,'DMG Tables'!$O$2:$O$35)*QC$1*LOOKUP(QC$1,'DMG Tables'!$G$2:$G$7,'DMG Tables'!$H$2:$H$7)</f>
        <v>44200000</v>
      </c>
      <c r="QD25" s="1">
        <f>LOOKUP($A25,'DMG Tables'!$P$2:$P$35,'DMG Tables'!$O$2:$O$35)*QD$1*LOOKUP(QD$1,'DMG Tables'!$G$2:$G$7,'DMG Tables'!$H$2:$H$7)</f>
        <v>44300000</v>
      </c>
      <c r="QE25" s="1">
        <f>LOOKUP($A25,'DMG Tables'!$P$2:$P$35,'DMG Tables'!$O$2:$O$35)*QE$1*LOOKUP(QE$1,'DMG Tables'!$G$2:$G$7,'DMG Tables'!$H$2:$H$7)</f>
        <v>44400000</v>
      </c>
      <c r="QF25" s="1">
        <f>LOOKUP($A25,'DMG Tables'!$P$2:$P$35,'DMG Tables'!$O$2:$O$35)*QF$1*LOOKUP(QF$1,'DMG Tables'!$G$2:$G$7,'DMG Tables'!$H$2:$H$7)</f>
        <v>44500000</v>
      </c>
      <c r="QG25" s="1">
        <f>LOOKUP($A25,'DMG Tables'!$P$2:$P$35,'DMG Tables'!$O$2:$O$35)*QG$1*LOOKUP(QG$1,'DMG Tables'!$G$2:$G$7,'DMG Tables'!$H$2:$H$7)</f>
        <v>44600000</v>
      </c>
      <c r="QH25" s="1">
        <f>LOOKUP($A25,'DMG Tables'!$P$2:$P$35,'DMG Tables'!$O$2:$O$35)*QH$1*LOOKUP(QH$1,'DMG Tables'!$G$2:$G$7,'DMG Tables'!$H$2:$H$7)</f>
        <v>44700000</v>
      </c>
      <c r="QI25" s="1">
        <f>LOOKUP($A25,'DMG Tables'!$P$2:$P$35,'DMG Tables'!$O$2:$O$35)*QI$1*LOOKUP(QI$1,'DMG Tables'!$G$2:$G$7,'DMG Tables'!$H$2:$H$7)</f>
        <v>44800000</v>
      </c>
      <c r="QJ25" s="1">
        <f>LOOKUP($A25,'DMG Tables'!$P$2:$P$35,'DMG Tables'!$O$2:$O$35)*QJ$1*LOOKUP(QJ$1,'DMG Tables'!$G$2:$G$7,'DMG Tables'!$H$2:$H$7)</f>
        <v>44900000</v>
      </c>
      <c r="QK25" s="1">
        <f>LOOKUP($A25,'DMG Tables'!$P$2:$P$35,'DMG Tables'!$O$2:$O$35)*QK$1*LOOKUP(QK$1,'DMG Tables'!$G$2:$G$7,'DMG Tables'!$H$2:$H$7)</f>
        <v>45000000</v>
      </c>
      <c r="QL25" s="1">
        <f>LOOKUP($A25,'DMG Tables'!$P$2:$P$35,'DMG Tables'!$O$2:$O$35)*QL$1*LOOKUP(QL$1,'DMG Tables'!$G$2:$G$7,'DMG Tables'!$H$2:$H$7)</f>
        <v>45100000</v>
      </c>
      <c r="QM25" s="1">
        <f>LOOKUP($A25,'DMG Tables'!$P$2:$P$35,'DMG Tables'!$O$2:$O$35)*QM$1*LOOKUP(QM$1,'DMG Tables'!$G$2:$G$7,'DMG Tables'!$H$2:$H$7)</f>
        <v>45200000</v>
      </c>
      <c r="QN25" s="1">
        <f>LOOKUP($A25,'DMG Tables'!$P$2:$P$35,'DMG Tables'!$O$2:$O$35)*QN$1*LOOKUP(QN$1,'DMG Tables'!$G$2:$G$7,'DMG Tables'!$H$2:$H$7)</f>
        <v>45300000</v>
      </c>
      <c r="QO25" s="1">
        <f>LOOKUP($A25,'DMG Tables'!$P$2:$P$35,'DMG Tables'!$O$2:$O$35)*QO$1*LOOKUP(QO$1,'DMG Tables'!$G$2:$G$7,'DMG Tables'!$H$2:$H$7)</f>
        <v>45400000</v>
      </c>
      <c r="QP25" s="1">
        <f>LOOKUP($A25,'DMG Tables'!$P$2:$P$35,'DMG Tables'!$O$2:$O$35)*QP$1*LOOKUP(QP$1,'DMG Tables'!$G$2:$G$7,'DMG Tables'!$H$2:$H$7)</f>
        <v>45500000</v>
      </c>
      <c r="QQ25" s="1">
        <f>LOOKUP($A25,'DMG Tables'!$P$2:$P$35,'DMG Tables'!$O$2:$O$35)*QQ$1*LOOKUP(QQ$1,'DMG Tables'!$G$2:$G$7,'DMG Tables'!$H$2:$H$7)</f>
        <v>45600000</v>
      </c>
      <c r="QR25" s="1">
        <f>LOOKUP($A25,'DMG Tables'!$P$2:$P$35,'DMG Tables'!$O$2:$O$35)*QR$1*LOOKUP(QR$1,'DMG Tables'!$G$2:$G$7,'DMG Tables'!$H$2:$H$7)</f>
        <v>45700000</v>
      </c>
      <c r="QS25" s="1">
        <f>LOOKUP($A25,'DMG Tables'!$P$2:$P$35,'DMG Tables'!$O$2:$O$35)*QS$1*LOOKUP(QS$1,'DMG Tables'!$G$2:$G$7,'DMG Tables'!$H$2:$H$7)</f>
        <v>45800000</v>
      </c>
      <c r="QT25" s="1">
        <f>LOOKUP($A25,'DMG Tables'!$P$2:$P$35,'DMG Tables'!$O$2:$O$35)*QT$1*LOOKUP(QT$1,'DMG Tables'!$G$2:$G$7,'DMG Tables'!$H$2:$H$7)</f>
        <v>45900000</v>
      </c>
      <c r="QU25" s="1">
        <f>LOOKUP($A25,'DMG Tables'!$P$2:$P$35,'DMG Tables'!$O$2:$O$35)*QU$1*LOOKUP(QU$1,'DMG Tables'!$G$2:$G$7,'DMG Tables'!$H$2:$H$7)</f>
        <v>46000000</v>
      </c>
      <c r="QV25" s="1">
        <f>LOOKUP($A25,'DMG Tables'!$P$2:$P$35,'DMG Tables'!$O$2:$O$35)*QV$1*LOOKUP(QV$1,'DMG Tables'!$G$2:$G$7,'DMG Tables'!$H$2:$H$7)</f>
        <v>46100000</v>
      </c>
      <c r="QW25" s="1">
        <f>LOOKUP($A25,'DMG Tables'!$P$2:$P$35,'DMG Tables'!$O$2:$O$35)*QW$1*LOOKUP(QW$1,'DMG Tables'!$G$2:$G$7,'DMG Tables'!$H$2:$H$7)</f>
        <v>46200000</v>
      </c>
      <c r="QX25" s="1">
        <f>LOOKUP($A25,'DMG Tables'!$P$2:$P$35,'DMG Tables'!$O$2:$O$35)*QX$1*LOOKUP(QX$1,'DMG Tables'!$G$2:$G$7,'DMG Tables'!$H$2:$H$7)</f>
        <v>46300000</v>
      </c>
      <c r="QY25" s="1">
        <f>LOOKUP($A25,'DMG Tables'!$P$2:$P$35,'DMG Tables'!$O$2:$O$35)*QY$1*LOOKUP(QY$1,'DMG Tables'!$G$2:$G$7,'DMG Tables'!$H$2:$H$7)</f>
        <v>46400000</v>
      </c>
      <c r="QZ25" s="1">
        <f>LOOKUP($A25,'DMG Tables'!$P$2:$P$35,'DMG Tables'!$O$2:$O$35)*QZ$1*LOOKUP(QZ$1,'DMG Tables'!$G$2:$G$7,'DMG Tables'!$H$2:$H$7)</f>
        <v>46500000</v>
      </c>
      <c r="RA25" s="1">
        <f>LOOKUP($A25,'DMG Tables'!$P$2:$P$35,'DMG Tables'!$O$2:$O$35)*RA$1*LOOKUP(RA$1,'DMG Tables'!$G$2:$G$7,'DMG Tables'!$H$2:$H$7)</f>
        <v>46600000</v>
      </c>
      <c r="RB25" s="1">
        <f>LOOKUP($A25,'DMG Tables'!$P$2:$P$35,'DMG Tables'!$O$2:$O$35)*RB$1*LOOKUP(RB$1,'DMG Tables'!$G$2:$G$7,'DMG Tables'!$H$2:$H$7)</f>
        <v>46700000</v>
      </c>
      <c r="RC25" s="1">
        <f>LOOKUP($A25,'DMG Tables'!$P$2:$P$35,'DMG Tables'!$O$2:$O$35)*RC$1*LOOKUP(RC$1,'DMG Tables'!$G$2:$G$7,'DMG Tables'!$H$2:$H$7)</f>
        <v>46800000</v>
      </c>
      <c r="RD25" s="1">
        <f>LOOKUP($A25,'DMG Tables'!$P$2:$P$35,'DMG Tables'!$O$2:$O$35)*RD$1*LOOKUP(RD$1,'DMG Tables'!$G$2:$G$7,'DMG Tables'!$H$2:$H$7)</f>
        <v>46900000</v>
      </c>
      <c r="RE25" s="1">
        <f>LOOKUP($A25,'DMG Tables'!$P$2:$P$35,'DMG Tables'!$O$2:$O$35)*RE$1*LOOKUP(RE$1,'DMG Tables'!$G$2:$G$7,'DMG Tables'!$H$2:$H$7)</f>
        <v>47000000</v>
      </c>
      <c r="RF25" s="1">
        <f>LOOKUP($A25,'DMG Tables'!$P$2:$P$35,'DMG Tables'!$O$2:$O$35)*RF$1*LOOKUP(RF$1,'DMG Tables'!$G$2:$G$7,'DMG Tables'!$H$2:$H$7)</f>
        <v>47100000</v>
      </c>
      <c r="RG25" s="1">
        <f>LOOKUP($A25,'DMG Tables'!$P$2:$P$35,'DMG Tables'!$O$2:$O$35)*RG$1*LOOKUP(RG$1,'DMG Tables'!$G$2:$G$7,'DMG Tables'!$H$2:$H$7)</f>
        <v>47200000</v>
      </c>
      <c r="RH25" s="1">
        <f>LOOKUP($A25,'DMG Tables'!$P$2:$P$35,'DMG Tables'!$O$2:$O$35)*RH$1*LOOKUP(RH$1,'DMG Tables'!$G$2:$G$7,'DMG Tables'!$H$2:$H$7)</f>
        <v>47300000</v>
      </c>
      <c r="RI25" s="1">
        <f>LOOKUP($A25,'DMG Tables'!$P$2:$P$35,'DMG Tables'!$O$2:$O$35)*RI$1*LOOKUP(RI$1,'DMG Tables'!$G$2:$G$7,'DMG Tables'!$H$2:$H$7)</f>
        <v>47400000</v>
      </c>
      <c r="RJ25" s="1">
        <f>LOOKUP($A25,'DMG Tables'!$P$2:$P$35,'DMG Tables'!$O$2:$O$35)*RJ$1*LOOKUP(RJ$1,'DMG Tables'!$G$2:$G$7,'DMG Tables'!$H$2:$H$7)</f>
        <v>47500000</v>
      </c>
      <c r="RK25" s="1">
        <f>LOOKUP($A25,'DMG Tables'!$P$2:$P$35,'DMG Tables'!$O$2:$O$35)*RK$1*LOOKUP(RK$1,'DMG Tables'!$G$2:$G$7,'DMG Tables'!$H$2:$H$7)</f>
        <v>47600000</v>
      </c>
      <c r="RL25" s="1">
        <f>LOOKUP($A25,'DMG Tables'!$P$2:$P$35,'DMG Tables'!$O$2:$O$35)*RL$1*LOOKUP(RL$1,'DMG Tables'!$G$2:$G$7,'DMG Tables'!$H$2:$H$7)</f>
        <v>47700000</v>
      </c>
      <c r="RM25" s="1">
        <f>LOOKUP($A25,'DMG Tables'!$P$2:$P$35,'DMG Tables'!$O$2:$O$35)*RM$1*LOOKUP(RM$1,'DMG Tables'!$G$2:$G$7,'DMG Tables'!$H$2:$H$7)</f>
        <v>47800000</v>
      </c>
      <c r="RN25" s="1">
        <f>LOOKUP($A25,'DMG Tables'!$P$2:$P$35,'DMG Tables'!$O$2:$O$35)*RN$1*LOOKUP(RN$1,'DMG Tables'!$G$2:$G$7,'DMG Tables'!$H$2:$H$7)</f>
        <v>47900000</v>
      </c>
      <c r="RO25" s="1">
        <f>LOOKUP($A25,'DMG Tables'!$P$2:$P$35,'DMG Tables'!$O$2:$O$35)*RO$1*LOOKUP(RO$1,'DMG Tables'!$G$2:$G$7,'DMG Tables'!$H$2:$H$7)</f>
        <v>48000000</v>
      </c>
      <c r="RP25" s="1">
        <f>LOOKUP($A25,'DMG Tables'!$P$2:$P$35,'DMG Tables'!$O$2:$O$35)*RP$1*LOOKUP(RP$1,'DMG Tables'!$G$2:$G$7,'DMG Tables'!$H$2:$H$7)</f>
        <v>48100000</v>
      </c>
      <c r="RQ25" s="1">
        <f>LOOKUP($A25,'DMG Tables'!$P$2:$P$35,'DMG Tables'!$O$2:$O$35)*RQ$1*LOOKUP(RQ$1,'DMG Tables'!$G$2:$G$7,'DMG Tables'!$H$2:$H$7)</f>
        <v>48200000</v>
      </c>
      <c r="RR25" s="1">
        <f>LOOKUP($A25,'DMG Tables'!$P$2:$P$35,'DMG Tables'!$O$2:$O$35)*RR$1*LOOKUP(RR$1,'DMG Tables'!$G$2:$G$7,'DMG Tables'!$H$2:$H$7)</f>
        <v>48300000</v>
      </c>
      <c r="RS25" s="1">
        <f>LOOKUP($A25,'DMG Tables'!$P$2:$P$35,'DMG Tables'!$O$2:$O$35)*RS$1*LOOKUP(RS$1,'DMG Tables'!$G$2:$G$7,'DMG Tables'!$H$2:$H$7)</f>
        <v>48400000</v>
      </c>
      <c r="RT25" s="1">
        <f>LOOKUP($A25,'DMG Tables'!$P$2:$P$35,'DMG Tables'!$O$2:$O$35)*RT$1*LOOKUP(RT$1,'DMG Tables'!$G$2:$G$7,'DMG Tables'!$H$2:$H$7)</f>
        <v>48500000</v>
      </c>
      <c r="RU25" s="1">
        <f>LOOKUP($A25,'DMG Tables'!$P$2:$P$35,'DMG Tables'!$O$2:$O$35)*RU$1*LOOKUP(RU$1,'DMG Tables'!$G$2:$G$7,'DMG Tables'!$H$2:$H$7)</f>
        <v>48600000</v>
      </c>
      <c r="RV25" s="1">
        <f>LOOKUP($A25,'DMG Tables'!$P$2:$P$35,'DMG Tables'!$O$2:$O$35)*RV$1*LOOKUP(RV$1,'DMG Tables'!$G$2:$G$7,'DMG Tables'!$H$2:$H$7)</f>
        <v>48700000</v>
      </c>
      <c r="RW25" s="1">
        <f>LOOKUP($A25,'DMG Tables'!$P$2:$P$35,'DMG Tables'!$O$2:$O$35)*RW$1*LOOKUP(RW$1,'DMG Tables'!$G$2:$G$7,'DMG Tables'!$H$2:$H$7)</f>
        <v>48800000</v>
      </c>
      <c r="RX25" s="1">
        <f>LOOKUP($A25,'DMG Tables'!$P$2:$P$35,'DMG Tables'!$O$2:$O$35)*RX$1*LOOKUP(RX$1,'DMG Tables'!$G$2:$G$7,'DMG Tables'!$H$2:$H$7)</f>
        <v>48900000</v>
      </c>
      <c r="RY25" s="1">
        <f>LOOKUP($A25,'DMG Tables'!$P$2:$P$35,'DMG Tables'!$O$2:$O$35)*RY$1*LOOKUP(RY$1,'DMG Tables'!$G$2:$G$7,'DMG Tables'!$H$2:$H$7)</f>
        <v>49000000</v>
      </c>
      <c r="RZ25" s="1">
        <f>LOOKUP($A25,'DMG Tables'!$P$2:$P$35,'DMG Tables'!$O$2:$O$35)*RZ$1*LOOKUP(RZ$1,'DMG Tables'!$G$2:$G$7,'DMG Tables'!$H$2:$H$7)</f>
        <v>49100000</v>
      </c>
      <c r="SA25" s="1">
        <f>LOOKUP($A25,'DMG Tables'!$P$2:$P$35,'DMG Tables'!$O$2:$O$35)*SA$1*LOOKUP(SA$1,'DMG Tables'!$G$2:$G$7,'DMG Tables'!$H$2:$H$7)</f>
        <v>49200000</v>
      </c>
      <c r="SB25" s="1">
        <f>LOOKUP($A25,'DMG Tables'!$P$2:$P$35,'DMG Tables'!$O$2:$O$35)*SB$1*LOOKUP(SB$1,'DMG Tables'!$G$2:$G$7,'DMG Tables'!$H$2:$H$7)</f>
        <v>49300000</v>
      </c>
      <c r="SC25" s="1">
        <f>LOOKUP($A25,'DMG Tables'!$P$2:$P$35,'DMG Tables'!$O$2:$O$35)*SC$1*LOOKUP(SC$1,'DMG Tables'!$G$2:$G$7,'DMG Tables'!$H$2:$H$7)</f>
        <v>49400000</v>
      </c>
      <c r="SD25" s="1">
        <f>LOOKUP($A25,'DMG Tables'!$P$2:$P$35,'DMG Tables'!$O$2:$O$35)*SD$1*LOOKUP(SD$1,'DMG Tables'!$G$2:$G$7,'DMG Tables'!$H$2:$H$7)</f>
        <v>49500000</v>
      </c>
      <c r="SE25" s="1">
        <f>LOOKUP($A25,'DMG Tables'!$P$2:$P$35,'DMG Tables'!$O$2:$O$35)*SE$1*LOOKUP(SE$1,'DMG Tables'!$G$2:$G$7,'DMG Tables'!$H$2:$H$7)</f>
        <v>49600000</v>
      </c>
      <c r="SF25" s="1">
        <f>LOOKUP($A25,'DMG Tables'!$P$2:$P$35,'DMG Tables'!$O$2:$O$35)*SF$1*LOOKUP(SF$1,'DMG Tables'!$G$2:$G$7,'DMG Tables'!$H$2:$H$7)</f>
        <v>49700000</v>
      </c>
      <c r="SG25" s="1">
        <f>LOOKUP($A25,'DMG Tables'!$P$2:$P$35,'DMG Tables'!$O$2:$O$35)*SG$1*LOOKUP(SG$1,'DMG Tables'!$G$2:$G$7,'DMG Tables'!$H$2:$H$7)</f>
        <v>49800000</v>
      </c>
      <c r="SH25" s="1">
        <f>LOOKUP($A25,'DMG Tables'!$P$2:$P$35,'DMG Tables'!$O$2:$O$35)*SH$1*LOOKUP(SH$1,'DMG Tables'!$G$2:$G$7,'DMG Tables'!$H$2:$H$7)</f>
        <v>49900000</v>
      </c>
      <c r="SI25" s="1">
        <f>LOOKUP($A25,'DMG Tables'!$P$2:$P$35,'DMG Tables'!$O$2:$O$35)*SI$1*LOOKUP(SI$1,'DMG Tables'!$G$2:$G$7,'DMG Tables'!$H$2:$H$7)</f>
        <v>50000000</v>
      </c>
      <c r="SJ25" s="1">
        <f>LOOKUP($A25,'DMG Tables'!$P$2:$P$35,'DMG Tables'!$O$2:$O$35)*SJ$1*LOOKUP(SJ$1,'DMG Tables'!$G$2:$G$7,'DMG Tables'!$H$2:$H$7)</f>
        <v>50100000</v>
      </c>
      <c r="SK25" s="1">
        <f>LOOKUP($A25,'DMG Tables'!$P$2:$P$35,'DMG Tables'!$O$2:$O$35)*SK$1*LOOKUP(SK$1,'DMG Tables'!$G$2:$G$7,'DMG Tables'!$H$2:$H$7)</f>
        <v>50200000</v>
      </c>
      <c r="SL25" s="1">
        <f>LOOKUP($A25,'DMG Tables'!$P$2:$P$35,'DMG Tables'!$O$2:$O$35)*SL$1*LOOKUP(SL$1,'DMG Tables'!$G$2:$G$7,'DMG Tables'!$H$2:$H$7)</f>
        <v>50300000</v>
      </c>
      <c r="SM25" s="1">
        <f>LOOKUP($A25,'DMG Tables'!$P$2:$P$35,'DMG Tables'!$O$2:$O$35)*SM$1*LOOKUP(SM$1,'DMG Tables'!$G$2:$G$7,'DMG Tables'!$H$2:$H$7)</f>
        <v>50400000</v>
      </c>
      <c r="SN25" s="1">
        <f>LOOKUP($A25,'DMG Tables'!$P$2:$P$35,'DMG Tables'!$O$2:$O$35)*SN$1*LOOKUP(SN$1,'DMG Tables'!$G$2:$G$7,'DMG Tables'!$H$2:$H$7)</f>
        <v>50500000</v>
      </c>
      <c r="SO25" s="1">
        <f>LOOKUP($A25,'DMG Tables'!$P$2:$P$35,'DMG Tables'!$O$2:$O$35)*SO$1*LOOKUP(SO$1,'DMG Tables'!$G$2:$G$7,'DMG Tables'!$H$2:$H$7)</f>
        <v>50600000</v>
      </c>
      <c r="SP25" s="1">
        <f>LOOKUP($A25,'DMG Tables'!$P$2:$P$35,'DMG Tables'!$O$2:$O$35)*SP$1*LOOKUP(SP$1,'DMG Tables'!$G$2:$G$7,'DMG Tables'!$H$2:$H$7)</f>
        <v>50700000</v>
      </c>
      <c r="SQ25" s="1">
        <f>LOOKUP($A25,'DMG Tables'!$P$2:$P$35,'DMG Tables'!$O$2:$O$35)*SQ$1*LOOKUP(SQ$1,'DMG Tables'!$G$2:$G$7,'DMG Tables'!$H$2:$H$7)</f>
        <v>50800000</v>
      </c>
      <c r="SR25" s="1">
        <f>LOOKUP($A25,'DMG Tables'!$P$2:$P$35,'DMG Tables'!$O$2:$O$35)*SR$1*LOOKUP(SR$1,'DMG Tables'!$G$2:$G$7,'DMG Tables'!$H$2:$H$7)</f>
        <v>50900000</v>
      </c>
      <c r="SS25" s="1">
        <f>LOOKUP($A25,'DMG Tables'!$P$2:$P$35,'DMG Tables'!$O$2:$O$35)*SS$1*LOOKUP(SS$1,'DMG Tables'!$G$2:$G$7,'DMG Tables'!$H$2:$H$7)</f>
        <v>51000000</v>
      </c>
      <c r="ST25" s="1">
        <f>LOOKUP($A25,'DMG Tables'!$P$2:$P$35,'DMG Tables'!$O$2:$O$35)*ST$1*LOOKUP(ST$1,'DMG Tables'!$G$2:$G$7,'DMG Tables'!$H$2:$H$7)</f>
        <v>51100000</v>
      </c>
      <c r="SU25" s="1">
        <f>LOOKUP($A25,'DMG Tables'!$P$2:$P$35,'DMG Tables'!$O$2:$O$35)*SU$1*LOOKUP(SU$1,'DMG Tables'!$G$2:$G$7,'DMG Tables'!$H$2:$H$7)</f>
        <v>51200000</v>
      </c>
      <c r="SV25" s="1">
        <f>LOOKUP($A25,'DMG Tables'!$P$2:$P$35,'DMG Tables'!$O$2:$O$35)*SV$1*LOOKUP(SV$1,'DMG Tables'!$G$2:$G$7,'DMG Tables'!$H$2:$H$7)</f>
        <v>51300000</v>
      </c>
      <c r="SW25" s="1">
        <f>LOOKUP($A25,'DMG Tables'!$P$2:$P$35,'DMG Tables'!$O$2:$O$35)*SW$1*LOOKUP(SW$1,'DMG Tables'!$G$2:$G$7,'DMG Tables'!$H$2:$H$7)</f>
        <v>51400000</v>
      </c>
      <c r="SX25" s="1">
        <f>LOOKUP($A25,'DMG Tables'!$P$2:$P$35,'DMG Tables'!$O$2:$O$35)*SX$1*LOOKUP(SX$1,'DMG Tables'!$G$2:$G$7,'DMG Tables'!$H$2:$H$7)</f>
        <v>51500000</v>
      </c>
      <c r="SY25" s="1">
        <f>LOOKUP($A25,'DMG Tables'!$P$2:$P$35,'DMG Tables'!$O$2:$O$35)*SY$1*LOOKUP(SY$1,'DMG Tables'!$G$2:$G$7,'DMG Tables'!$H$2:$H$7)</f>
        <v>51600000</v>
      </c>
      <c r="SZ25" s="1">
        <f>LOOKUP($A25,'DMG Tables'!$P$2:$P$35,'DMG Tables'!$O$2:$O$35)*SZ$1*LOOKUP(SZ$1,'DMG Tables'!$G$2:$G$7,'DMG Tables'!$H$2:$H$7)</f>
        <v>51700000</v>
      </c>
      <c r="TA25" s="1">
        <f>LOOKUP($A25,'DMG Tables'!$P$2:$P$35,'DMG Tables'!$O$2:$O$35)*TA$1*LOOKUP(TA$1,'DMG Tables'!$G$2:$G$7,'DMG Tables'!$H$2:$H$7)</f>
        <v>51800000</v>
      </c>
      <c r="TB25" s="1">
        <f>LOOKUP($A25,'DMG Tables'!$P$2:$P$35,'DMG Tables'!$O$2:$O$35)*TB$1*LOOKUP(TB$1,'DMG Tables'!$G$2:$G$7,'DMG Tables'!$H$2:$H$7)</f>
        <v>51900000</v>
      </c>
      <c r="TC25" s="1">
        <f>LOOKUP($A25,'DMG Tables'!$P$2:$P$35,'DMG Tables'!$O$2:$O$35)*TC$1*LOOKUP(TC$1,'DMG Tables'!$G$2:$G$7,'DMG Tables'!$H$2:$H$7)</f>
        <v>52000000</v>
      </c>
      <c r="TD25" s="1">
        <f>LOOKUP($A25,'DMG Tables'!$P$2:$P$35,'DMG Tables'!$O$2:$O$35)*TD$1*LOOKUP(TD$1,'DMG Tables'!$G$2:$G$7,'DMG Tables'!$H$2:$H$7)</f>
        <v>52100000</v>
      </c>
      <c r="TE25" s="1">
        <f>LOOKUP($A25,'DMG Tables'!$P$2:$P$35,'DMG Tables'!$O$2:$O$35)*TE$1*LOOKUP(TE$1,'DMG Tables'!$G$2:$G$7,'DMG Tables'!$H$2:$H$7)</f>
        <v>52200000</v>
      </c>
      <c r="TF25" s="1">
        <f>LOOKUP($A25,'DMG Tables'!$P$2:$P$35,'DMG Tables'!$O$2:$O$35)*TF$1*LOOKUP(TF$1,'DMG Tables'!$G$2:$G$7,'DMG Tables'!$H$2:$H$7)</f>
        <v>52300000</v>
      </c>
      <c r="TG25" s="1">
        <f>LOOKUP($A25,'DMG Tables'!$P$2:$P$35,'DMG Tables'!$O$2:$O$35)*TG$1*LOOKUP(TG$1,'DMG Tables'!$G$2:$G$7,'DMG Tables'!$H$2:$H$7)</f>
        <v>52400000</v>
      </c>
      <c r="TH25" s="1">
        <f>LOOKUP($A25,'DMG Tables'!$P$2:$P$35,'DMG Tables'!$O$2:$O$35)*TH$1*LOOKUP(TH$1,'DMG Tables'!$G$2:$G$7,'DMG Tables'!$H$2:$H$7)</f>
        <v>52500000</v>
      </c>
      <c r="TI25" s="1">
        <f>LOOKUP($A25,'DMG Tables'!$P$2:$P$35,'DMG Tables'!$O$2:$O$35)*TI$1*LOOKUP(TI$1,'DMG Tables'!$G$2:$G$7,'DMG Tables'!$H$2:$H$7)</f>
        <v>52600000</v>
      </c>
      <c r="TJ25" s="1">
        <f>LOOKUP($A25,'DMG Tables'!$P$2:$P$35,'DMG Tables'!$O$2:$O$35)*TJ$1*LOOKUP(TJ$1,'DMG Tables'!$G$2:$G$7,'DMG Tables'!$H$2:$H$7)</f>
        <v>52700000</v>
      </c>
      <c r="TK25" s="1">
        <f>LOOKUP($A25,'DMG Tables'!$P$2:$P$35,'DMG Tables'!$O$2:$O$35)*TK$1*LOOKUP(TK$1,'DMG Tables'!$G$2:$G$7,'DMG Tables'!$H$2:$H$7)</f>
        <v>52800000</v>
      </c>
      <c r="TL25" s="1">
        <f>LOOKUP($A25,'DMG Tables'!$P$2:$P$35,'DMG Tables'!$O$2:$O$35)*TL$1*LOOKUP(TL$1,'DMG Tables'!$G$2:$G$7,'DMG Tables'!$H$2:$H$7)</f>
        <v>52900000</v>
      </c>
      <c r="TM25" s="1">
        <f>LOOKUP($A25,'DMG Tables'!$P$2:$P$35,'DMG Tables'!$O$2:$O$35)*TM$1*LOOKUP(TM$1,'DMG Tables'!$G$2:$G$7,'DMG Tables'!$H$2:$H$7)</f>
        <v>53000000</v>
      </c>
      <c r="TN25" s="1">
        <f>LOOKUP($A25,'DMG Tables'!$P$2:$P$35,'DMG Tables'!$O$2:$O$35)*TN$1*LOOKUP(TN$1,'DMG Tables'!$G$2:$G$7,'DMG Tables'!$H$2:$H$7)</f>
        <v>53100000</v>
      </c>
      <c r="TO25" s="1">
        <f>LOOKUP($A25,'DMG Tables'!$P$2:$P$35,'DMG Tables'!$O$2:$O$35)*TO$1*LOOKUP(TO$1,'DMG Tables'!$G$2:$G$7,'DMG Tables'!$H$2:$H$7)</f>
        <v>53200000</v>
      </c>
      <c r="TP25" s="1">
        <f>LOOKUP($A25,'DMG Tables'!$P$2:$P$35,'DMG Tables'!$O$2:$O$35)*TP$1*LOOKUP(TP$1,'DMG Tables'!$G$2:$G$7,'DMG Tables'!$H$2:$H$7)</f>
        <v>53300000</v>
      </c>
      <c r="TQ25" s="1">
        <f>LOOKUP($A25,'DMG Tables'!$P$2:$P$35,'DMG Tables'!$O$2:$O$35)*TQ$1*LOOKUP(TQ$1,'DMG Tables'!$G$2:$G$7,'DMG Tables'!$H$2:$H$7)</f>
        <v>53400000</v>
      </c>
      <c r="TR25" s="1">
        <f>LOOKUP($A25,'DMG Tables'!$P$2:$P$35,'DMG Tables'!$O$2:$O$35)*TR$1*LOOKUP(TR$1,'DMG Tables'!$G$2:$G$7,'DMG Tables'!$H$2:$H$7)</f>
        <v>53500000</v>
      </c>
      <c r="TS25" s="1">
        <f>LOOKUP($A25,'DMG Tables'!$P$2:$P$35,'DMG Tables'!$O$2:$O$35)*TS$1*LOOKUP(TS$1,'DMG Tables'!$G$2:$G$7,'DMG Tables'!$H$2:$H$7)</f>
        <v>53600000</v>
      </c>
      <c r="TT25" s="1">
        <f>LOOKUP($A25,'DMG Tables'!$P$2:$P$35,'DMG Tables'!$O$2:$O$35)*TT$1*LOOKUP(TT$1,'DMG Tables'!$G$2:$G$7,'DMG Tables'!$H$2:$H$7)</f>
        <v>53700000</v>
      </c>
      <c r="TU25" s="1">
        <f>LOOKUP($A25,'DMG Tables'!$P$2:$P$35,'DMG Tables'!$O$2:$O$35)*TU$1*LOOKUP(TU$1,'DMG Tables'!$G$2:$G$7,'DMG Tables'!$H$2:$H$7)</f>
        <v>53800000</v>
      </c>
      <c r="TV25" s="1">
        <f>LOOKUP($A25,'DMG Tables'!$P$2:$P$35,'DMG Tables'!$O$2:$O$35)*TV$1*LOOKUP(TV$1,'DMG Tables'!$G$2:$G$7,'DMG Tables'!$H$2:$H$7)</f>
        <v>53900000</v>
      </c>
      <c r="TW25" s="1">
        <f>LOOKUP($A25,'DMG Tables'!$P$2:$P$35,'DMG Tables'!$O$2:$O$35)*TW$1*LOOKUP(TW$1,'DMG Tables'!$G$2:$G$7,'DMG Tables'!$H$2:$H$7)</f>
        <v>54000000</v>
      </c>
      <c r="TX25" s="1">
        <f>LOOKUP($A25,'DMG Tables'!$P$2:$P$35,'DMG Tables'!$O$2:$O$35)*TX$1*LOOKUP(TX$1,'DMG Tables'!$G$2:$G$7,'DMG Tables'!$H$2:$H$7)</f>
        <v>54100000</v>
      </c>
      <c r="TY25" s="1">
        <f>LOOKUP($A25,'DMG Tables'!$P$2:$P$35,'DMG Tables'!$O$2:$O$35)*TY$1*LOOKUP(TY$1,'DMG Tables'!$G$2:$G$7,'DMG Tables'!$H$2:$H$7)</f>
        <v>54200000</v>
      </c>
      <c r="TZ25" s="1">
        <f>LOOKUP($A25,'DMG Tables'!$P$2:$P$35,'DMG Tables'!$O$2:$O$35)*TZ$1*LOOKUP(TZ$1,'DMG Tables'!$G$2:$G$7,'DMG Tables'!$H$2:$H$7)</f>
        <v>54300000</v>
      </c>
      <c r="UA25" s="1">
        <f>LOOKUP($A25,'DMG Tables'!$P$2:$P$35,'DMG Tables'!$O$2:$O$35)*UA$1*LOOKUP(UA$1,'DMG Tables'!$G$2:$G$7,'DMG Tables'!$H$2:$H$7)</f>
        <v>54400000</v>
      </c>
      <c r="UB25" s="1">
        <f>LOOKUP($A25,'DMG Tables'!$P$2:$P$35,'DMG Tables'!$O$2:$O$35)*UB$1*LOOKUP(UB$1,'DMG Tables'!$G$2:$G$7,'DMG Tables'!$H$2:$H$7)</f>
        <v>54500000</v>
      </c>
      <c r="UC25" s="1">
        <f>LOOKUP($A25,'DMG Tables'!$P$2:$P$35,'DMG Tables'!$O$2:$O$35)*UC$1*LOOKUP(UC$1,'DMG Tables'!$G$2:$G$7,'DMG Tables'!$H$2:$H$7)</f>
        <v>54600000</v>
      </c>
      <c r="UD25" s="1">
        <f>LOOKUP($A25,'DMG Tables'!$P$2:$P$35,'DMG Tables'!$O$2:$O$35)*UD$1*LOOKUP(UD$1,'DMG Tables'!$G$2:$G$7,'DMG Tables'!$H$2:$H$7)</f>
        <v>54700000</v>
      </c>
      <c r="UE25" s="1">
        <f>LOOKUP($A25,'DMG Tables'!$P$2:$P$35,'DMG Tables'!$O$2:$O$35)*UE$1*LOOKUP(UE$1,'DMG Tables'!$G$2:$G$7,'DMG Tables'!$H$2:$H$7)</f>
        <v>54800000</v>
      </c>
      <c r="UF25" s="1">
        <f>LOOKUP($A25,'DMG Tables'!$P$2:$P$35,'DMG Tables'!$O$2:$O$35)*UF$1*LOOKUP(UF$1,'DMG Tables'!$G$2:$G$7,'DMG Tables'!$H$2:$H$7)</f>
        <v>54900000</v>
      </c>
      <c r="UG25" s="1">
        <f>LOOKUP($A25,'DMG Tables'!$P$2:$P$35,'DMG Tables'!$O$2:$O$35)*UG$1*LOOKUP(UG$1,'DMG Tables'!$G$2:$G$7,'DMG Tables'!$H$2:$H$7)</f>
        <v>55000000</v>
      </c>
      <c r="UH25" s="1">
        <f>LOOKUP($A25,'DMG Tables'!$P$2:$P$35,'DMG Tables'!$O$2:$O$35)*UH$1*LOOKUP(UH$1,'DMG Tables'!$G$2:$G$7,'DMG Tables'!$H$2:$H$7)</f>
        <v>55100000</v>
      </c>
      <c r="UI25" s="1">
        <f>LOOKUP($A25,'DMG Tables'!$P$2:$P$35,'DMG Tables'!$O$2:$O$35)*UI$1*LOOKUP(UI$1,'DMG Tables'!$G$2:$G$7,'DMG Tables'!$H$2:$H$7)</f>
        <v>55200000</v>
      </c>
      <c r="UJ25" s="1">
        <f>LOOKUP($A25,'DMG Tables'!$P$2:$P$35,'DMG Tables'!$O$2:$O$35)*UJ$1*LOOKUP(UJ$1,'DMG Tables'!$G$2:$G$7,'DMG Tables'!$H$2:$H$7)</f>
        <v>55300000</v>
      </c>
      <c r="UK25" s="1">
        <f>LOOKUP($A25,'DMG Tables'!$P$2:$P$35,'DMG Tables'!$O$2:$O$35)*UK$1*LOOKUP(UK$1,'DMG Tables'!$G$2:$G$7,'DMG Tables'!$H$2:$H$7)</f>
        <v>55400000</v>
      </c>
      <c r="UL25" s="1">
        <f>LOOKUP($A25,'DMG Tables'!$P$2:$P$35,'DMG Tables'!$O$2:$O$35)*UL$1*LOOKUP(UL$1,'DMG Tables'!$G$2:$G$7,'DMG Tables'!$H$2:$H$7)</f>
        <v>55500000</v>
      </c>
      <c r="UM25" s="1">
        <f>LOOKUP($A25,'DMG Tables'!$P$2:$P$35,'DMG Tables'!$O$2:$O$35)*UM$1*LOOKUP(UM$1,'DMG Tables'!$G$2:$G$7,'DMG Tables'!$H$2:$H$7)</f>
        <v>55600000</v>
      </c>
      <c r="UN25" s="1">
        <f>LOOKUP($A25,'DMG Tables'!$P$2:$P$35,'DMG Tables'!$O$2:$O$35)*UN$1*LOOKUP(UN$1,'DMG Tables'!$G$2:$G$7,'DMG Tables'!$H$2:$H$7)</f>
        <v>55700000</v>
      </c>
      <c r="UO25" s="1">
        <f>LOOKUP($A25,'DMG Tables'!$P$2:$P$35,'DMG Tables'!$O$2:$O$35)*UO$1*LOOKUP(UO$1,'DMG Tables'!$G$2:$G$7,'DMG Tables'!$H$2:$H$7)</f>
        <v>55800000</v>
      </c>
      <c r="UP25" s="1">
        <f>LOOKUP($A25,'DMG Tables'!$P$2:$P$35,'DMG Tables'!$O$2:$O$35)*UP$1*LOOKUP(UP$1,'DMG Tables'!$G$2:$G$7,'DMG Tables'!$H$2:$H$7)</f>
        <v>55900000</v>
      </c>
      <c r="UQ25" s="1">
        <f>LOOKUP($A25,'DMG Tables'!$P$2:$P$35,'DMG Tables'!$O$2:$O$35)*UQ$1*LOOKUP(UQ$1,'DMG Tables'!$G$2:$G$7,'DMG Tables'!$H$2:$H$7)</f>
        <v>56000000</v>
      </c>
      <c r="UR25" s="1">
        <f>LOOKUP($A25,'DMG Tables'!$P$2:$P$35,'DMG Tables'!$O$2:$O$35)*UR$1*LOOKUP(UR$1,'DMG Tables'!$G$2:$G$7,'DMG Tables'!$H$2:$H$7)</f>
        <v>56100000</v>
      </c>
      <c r="US25" s="1">
        <f>LOOKUP($A25,'DMG Tables'!$P$2:$P$35,'DMG Tables'!$O$2:$O$35)*US$1*LOOKUP(US$1,'DMG Tables'!$G$2:$G$7,'DMG Tables'!$H$2:$H$7)</f>
        <v>56200000</v>
      </c>
      <c r="UT25" s="1">
        <f>LOOKUP($A25,'DMG Tables'!$P$2:$P$35,'DMG Tables'!$O$2:$O$35)*UT$1*LOOKUP(UT$1,'DMG Tables'!$G$2:$G$7,'DMG Tables'!$H$2:$H$7)</f>
        <v>56300000</v>
      </c>
      <c r="UU25" s="1">
        <f>LOOKUP($A25,'DMG Tables'!$P$2:$P$35,'DMG Tables'!$O$2:$O$35)*UU$1*LOOKUP(UU$1,'DMG Tables'!$G$2:$G$7,'DMG Tables'!$H$2:$H$7)</f>
        <v>56400000</v>
      </c>
      <c r="UV25" s="1">
        <f>LOOKUP($A25,'DMG Tables'!$P$2:$P$35,'DMG Tables'!$O$2:$O$35)*UV$1*LOOKUP(UV$1,'DMG Tables'!$G$2:$G$7,'DMG Tables'!$H$2:$H$7)</f>
        <v>56500000</v>
      </c>
      <c r="UW25" s="1">
        <f>LOOKUP($A25,'DMG Tables'!$P$2:$P$35,'DMG Tables'!$O$2:$O$35)*UW$1*LOOKUP(UW$1,'DMG Tables'!$G$2:$G$7,'DMG Tables'!$H$2:$H$7)</f>
        <v>56600000</v>
      </c>
      <c r="UX25" s="1">
        <f>LOOKUP($A25,'DMG Tables'!$P$2:$P$35,'DMG Tables'!$O$2:$O$35)*UX$1*LOOKUP(UX$1,'DMG Tables'!$G$2:$G$7,'DMG Tables'!$H$2:$H$7)</f>
        <v>56700000</v>
      </c>
      <c r="UY25" s="1">
        <f>LOOKUP($A25,'DMG Tables'!$P$2:$P$35,'DMG Tables'!$O$2:$O$35)*UY$1*LOOKUP(UY$1,'DMG Tables'!$G$2:$G$7,'DMG Tables'!$H$2:$H$7)</f>
        <v>56800000</v>
      </c>
      <c r="UZ25" s="1">
        <f>LOOKUP($A25,'DMG Tables'!$P$2:$P$35,'DMG Tables'!$O$2:$O$35)*UZ$1*LOOKUP(UZ$1,'DMG Tables'!$G$2:$G$7,'DMG Tables'!$H$2:$H$7)</f>
        <v>56900000</v>
      </c>
      <c r="VA25" s="1">
        <f>LOOKUP($A25,'DMG Tables'!$P$2:$P$35,'DMG Tables'!$O$2:$O$35)*VA$1*LOOKUP(VA$1,'DMG Tables'!$G$2:$G$7,'DMG Tables'!$H$2:$H$7)</f>
        <v>57000000</v>
      </c>
      <c r="VB25" s="1">
        <f>LOOKUP($A25,'DMG Tables'!$P$2:$P$35,'DMG Tables'!$O$2:$O$35)*VB$1*LOOKUP(VB$1,'DMG Tables'!$G$2:$G$7,'DMG Tables'!$H$2:$H$7)</f>
        <v>57100000</v>
      </c>
      <c r="VC25" s="1">
        <f>LOOKUP($A25,'DMG Tables'!$P$2:$P$35,'DMG Tables'!$O$2:$O$35)*VC$1*LOOKUP(VC$1,'DMG Tables'!$G$2:$G$7,'DMG Tables'!$H$2:$H$7)</f>
        <v>57200000</v>
      </c>
      <c r="VD25" s="1">
        <f>LOOKUP($A25,'DMG Tables'!$P$2:$P$35,'DMG Tables'!$O$2:$O$35)*VD$1*LOOKUP(VD$1,'DMG Tables'!$G$2:$G$7,'DMG Tables'!$H$2:$H$7)</f>
        <v>57300000</v>
      </c>
      <c r="VE25" s="1">
        <f>LOOKUP($A25,'DMG Tables'!$P$2:$P$35,'DMG Tables'!$O$2:$O$35)*VE$1*LOOKUP(VE$1,'DMG Tables'!$G$2:$G$7,'DMG Tables'!$H$2:$H$7)</f>
        <v>57400000</v>
      </c>
      <c r="VF25" s="1">
        <f>LOOKUP($A25,'DMG Tables'!$P$2:$P$35,'DMG Tables'!$O$2:$O$35)*VF$1*LOOKUP(VF$1,'DMG Tables'!$G$2:$G$7,'DMG Tables'!$H$2:$H$7)</f>
        <v>57500000</v>
      </c>
      <c r="VG25" s="1">
        <f>LOOKUP($A25,'DMG Tables'!$P$2:$P$35,'DMG Tables'!$O$2:$O$35)*VG$1*LOOKUP(VG$1,'DMG Tables'!$G$2:$G$7,'DMG Tables'!$H$2:$H$7)</f>
        <v>57600000</v>
      </c>
      <c r="VH25" s="1">
        <f>LOOKUP($A25,'DMG Tables'!$P$2:$P$35,'DMG Tables'!$O$2:$O$35)*VH$1*LOOKUP(VH$1,'DMG Tables'!$G$2:$G$7,'DMG Tables'!$H$2:$H$7)</f>
        <v>57700000</v>
      </c>
      <c r="VI25" s="1">
        <f>LOOKUP($A25,'DMG Tables'!$P$2:$P$35,'DMG Tables'!$O$2:$O$35)*VI$1*LOOKUP(VI$1,'DMG Tables'!$G$2:$G$7,'DMG Tables'!$H$2:$H$7)</f>
        <v>57800000</v>
      </c>
      <c r="VJ25" s="1">
        <f>LOOKUP($A25,'DMG Tables'!$P$2:$P$35,'DMG Tables'!$O$2:$O$35)*VJ$1*LOOKUP(VJ$1,'DMG Tables'!$G$2:$G$7,'DMG Tables'!$H$2:$H$7)</f>
        <v>57900000</v>
      </c>
      <c r="VK25" s="1">
        <f>LOOKUP($A25,'DMG Tables'!$P$2:$P$35,'DMG Tables'!$O$2:$O$35)*VK$1*LOOKUP(VK$1,'DMG Tables'!$G$2:$G$7,'DMG Tables'!$H$2:$H$7)</f>
        <v>58000000</v>
      </c>
      <c r="VL25" s="1">
        <f>LOOKUP($A25,'DMG Tables'!$P$2:$P$35,'DMG Tables'!$O$2:$O$35)*VL$1*LOOKUP(VL$1,'DMG Tables'!$G$2:$G$7,'DMG Tables'!$H$2:$H$7)</f>
        <v>58100000</v>
      </c>
      <c r="VM25" s="1">
        <f>LOOKUP($A25,'DMG Tables'!$P$2:$P$35,'DMG Tables'!$O$2:$O$35)*VM$1*LOOKUP(VM$1,'DMG Tables'!$G$2:$G$7,'DMG Tables'!$H$2:$H$7)</f>
        <v>58200000</v>
      </c>
      <c r="VN25" s="1">
        <f>LOOKUP($A25,'DMG Tables'!$P$2:$P$35,'DMG Tables'!$O$2:$O$35)*VN$1*LOOKUP(VN$1,'DMG Tables'!$G$2:$G$7,'DMG Tables'!$H$2:$H$7)</f>
        <v>58300000</v>
      </c>
      <c r="VO25" s="1">
        <f>LOOKUP($A25,'DMG Tables'!$P$2:$P$35,'DMG Tables'!$O$2:$O$35)*VO$1*LOOKUP(VO$1,'DMG Tables'!$G$2:$G$7,'DMG Tables'!$H$2:$H$7)</f>
        <v>58400000</v>
      </c>
      <c r="VP25" s="1">
        <f>LOOKUP($A25,'DMG Tables'!$P$2:$P$35,'DMG Tables'!$O$2:$O$35)*VP$1*LOOKUP(VP$1,'DMG Tables'!$G$2:$G$7,'DMG Tables'!$H$2:$H$7)</f>
        <v>58500000</v>
      </c>
      <c r="VQ25" s="1">
        <f>LOOKUP($A25,'DMG Tables'!$P$2:$P$35,'DMG Tables'!$O$2:$O$35)*VQ$1*LOOKUP(VQ$1,'DMG Tables'!$G$2:$G$7,'DMG Tables'!$H$2:$H$7)</f>
        <v>58600000</v>
      </c>
      <c r="VR25" s="1">
        <f>LOOKUP($A25,'DMG Tables'!$P$2:$P$35,'DMG Tables'!$O$2:$O$35)*VR$1*LOOKUP(VR$1,'DMG Tables'!$G$2:$G$7,'DMG Tables'!$H$2:$H$7)</f>
        <v>58700000</v>
      </c>
      <c r="VS25" s="1">
        <f>LOOKUP($A25,'DMG Tables'!$P$2:$P$35,'DMG Tables'!$O$2:$O$35)*VS$1*LOOKUP(VS$1,'DMG Tables'!$G$2:$G$7,'DMG Tables'!$H$2:$H$7)</f>
        <v>58800000</v>
      </c>
      <c r="VT25" s="1">
        <f>LOOKUP($A25,'DMG Tables'!$P$2:$P$35,'DMG Tables'!$O$2:$O$35)*VT$1*LOOKUP(VT$1,'DMG Tables'!$G$2:$G$7,'DMG Tables'!$H$2:$H$7)</f>
        <v>58900000</v>
      </c>
      <c r="VU25" s="1">
        <f>LOOKUP($A25,'DMG Tables'!$P$2:$P$35,'DMG Tables'!$O$2:$O$35)*VU$1*LOOKUP(VU$1,'DMG Tables'!$G$2:$G$7,'DMG Tables'!$H$2:$H$7)</f>
        <v>59000000</v>
      </c>
      <c r="VV25" s="1">
        <f>LOOKUP($A25,'DMG Tables'!$P$2:$P$35,'DMG Tables'!$O$2:$O$35)*VV$1*LOOKUP(VV$1,'DMG Tables'!$G$2:$G$7,'DMG Tables'!$H$2:$H$7)</f>
        <v>59100000</v>
      </c>
      <c r="VW25" s="1">
        <f>LOOKUP($A25,'DMG Tables'!$P$2:$P$35,'DMG Tables'!$O$2:$O$35)*VW$1*LOOKUP(VW$1,'DMG Tables'!$G$2:$G$7,'DMG Tables'!$H$2:$H$7)</f>
        <v>59200000</v>
      </c>
      <c r="VX25" s="1">
        <f>LOOKUP($A25,'DMG Tables'!$P$2:$P$35,'DMG Tables'!$O$2:$O$35)*VX$1*LOOKUP(VX$1,'DMG Tables'!$G$2:$G$7,'DMG Tables'!$H$2:$H$7)</f>
        <v>59300000</v>
      </c>
      <c r="VY25" s="1">
        <f>LOOKUP($A25,'DMG Tables'!$P$2:$P$35,'DMG Tables'!$O$2:$O$35)*VY$1*LOOKUP(VY$1,'DMG Tables'!$G$2:$G$7,'DMG Tables'!$H$2:$H$7)</f>
        <v>59400000</v>
      </c>
      <c r="VZ25" s="1">
        <f>LOOKUP($A25,'DMG Tables'!$P$2:$P$35,'DMG Tables'!$O$2:$O$35)*VZ$1*LOOKUP(VZ$1,'DMG Tables'!$G$2:$G$7,'DMG Tables'!$H$2:$H$7)</f>
        <v>59500000</v>
      </c>
      <c r="WA25" s="1">
        <f>LOOKUP($A25,'DMG Tables'!$P$2:$P$35,'DMG Tables'!$O$2:$O$35)*WA$1*LOOKUP(WA$1,'DMG Tables'!$G$2:$G$7,'DMG Tables'!$H$2:$H$7)</f>
        <v>59600000</v>
      </c>
      <c r="WB25" s="1">
        <f>LOOKUP($A25,'DMG Tables'!$P$2:$P$35,'DMG Tables'!$O$2:$O$35)*WB$1*LOOKUP(WB$1,'DMG Tables'!$G$2:$G$7,'DMG Tables'!$H$2:$H$7)</f>
        <v>59700000</v>
      </c>
      <c r="WC25" s="1">
        <f>LOOKUP($A25,'DMG Tables'!$P$2:$P$35,'DMG Tables'!$O$2:$O$35)*WC$1*LOOKUP(WC$1,'DMG Tables'!$G$2:$G$7,'DMG Tables'!$H$2:$H$7)</f>
        <v>59800000</v>
      </c>
      <c r="WD25" s="1">
        <f>LOOKUP($A25,'DMG Tables'!$P$2:$P$35,'DMG Tables'!$O$2:$O$35)*WD$1*LOOKUP(WD$1,'DMG Tables'!$G$2:$G$7,'DMG Tables'!$H$2:$H$7)</f>
        <v>59900000</v>
      </c>
      <c r="WE25" s="1">
        <f>LOOKUP($A25,'DMG Tables'!$P$2:$P$35,'DMG Tables'!$O$2:$O$35)*WE$1*LOOKUP(WE$1,'DMG Tables'!$G$2:$G$7,'DMG Tables'!$H$2:$H$7)</f>
        <v>60000000</v>
      </c>
      <c r="WF25" s="1">
        <f>LOOKUP($A25,'DMG Tables'!$P$2:$P$35,'DMG Tables'!$O$2:$O$35)*WF$1*LOOKUP(WF$1,'DMG Tables'!$G$2:$G$7,'DMG Tables'!$H$2:$H$7)</f>
        <v>60100000</v>
      </c>
      <c r="WG25" s="1">
        <f>LOOKUP($A25,'DMG Tables'!$P$2:$P$35,'DMG Tables'!$O$2:$O$35)*WG$1*LOOKUP(WG$1,'DMG Tables'!$G$2:$G$7,'DMG Tables'!$H$2:$H$7)</f>
        <v>60200000</v>
      </c>
      <c r="WH25" s="1">
        <f>LOOKUP($A25,'DMG Tables'!$P$2:$P$35,'DMG Tables'!$O$2:$O$35)*WH$1*LOOKUP(WH$1,'DMG Tables'!$G$2:$G$7,'DMG Tables'!$H$2:$H$7)</f>
        <v>60300000</v>
      </c>
      <c r="WI25" s="1">
        <f>LOOKUP($A25,'DMG Tables'!$P$2:$P$35,'DMG Tables'!$O$2:$O$35)*WI$1*LOOKUP(WI$1,'DMG Tables'!$G$2:$G$7,'DMG Tables'!$H$2:$H$7)</f>
        <v>60400000</v>
      </c>
      <c r="WJ25" s="1">
        <f>LOOKUP($A25,'DMG Tables'!$P$2:$P$35,'DMG Tables'!$O$2:$O$35)*WJ$1*LOOKUP(WJ$1,'DMG Tables'!$G$2:$G$7,'DMG Tables'!$H$2:$H$7)</f>
        <v>60500000</v>
      </c>
      <c r="WK25" s="1">
        <f>LOOKUP($A25,'DMG Tables'!$P$2:$P$35,'DMG Tables'!$O$2:$O$35)*WK$1*LOOKUP(WK$1,'DMG Tables'!$G$2:$G$7,'DMG Tables'!$H$2:$H$7)</f>
        <v>60600000</v>
      </c>
      <c r="WL25" s="1">
        <f>LOOKUP($A25,'DMG Tables'!$P$2:$P$35,'DMG Tables'!$O$2:$O$35)*WL$1*LOOKUP(WL$1,'DMG Tables'!$G$2:$G$7,'DMG Tables'!$H$2:$H$7)</f>
        <v>60700000</v>
      </c>
      <c r="WM25" s="1">
        <f>LOOKUP($A25,'DMG Tables'!$P$2:$P$35,'DMG Tables'!$O$2:$O$35)*WM$1*LOOKUP(WM$1,'DMG Tables'!$G$2:$G$7,'DMG Tables'!$H$2:$H$7)</f>
        <v>60800000</v>
      </c>
      <c r="WN25" s="1">
        <f>LOOKUP($A25,'DMG Tables'!$P$2:$P$35,'DMG Tables'!$O$2:$O$35)*WN$1*LOOKUP(WN$1,'DMG Tables'!$G$2:$G$7,'DMG Tables'!$H$2:$H$7)</f>
        <v>60900000</v>
      </c>
      <c r="WO25" s="1">
        <f>LOOKUP($A25,'DMG Tables'!$P$2:$P$35,'DMG Tables'!$O$2:$O$35)*WO$1*LOOKUP(WO$1,'DMG Tables'!$G$2:$G$7,'DMG Tables'!$H$2:$H$7)</f>
        <v>61000000</v>
      </c>
      <c r="WP25" s="1">
        <f>LOOKUP($A25,'DMG Tables'!$P$2:$P$35,'DMG Tables'!$O$2:$O$35)*WP$1*LOOKUP(WP$1,'DMG Tables'!$G$2:$G$7,'DMG Tables'!$H$2:$H$7)</f>
        <v>61100000</v>
      </c>
      <c r="WQ25" s="1">
        <f>LOOKUP($A25,'DMG Tables'!$P$2:$P$35,'DMG Tables'!$O$2:$O$35)*WQ$1*LOOKUP(WQ$1,'DMG Tables'!$G$2:$G$7,'DMG Tables'!$H$2:$H$7)</f>
        <v>61200000</v>
      </c>
      <c r="WR25" s="1">
        <f>LOOKUP($A25,'DMG Tables'!$P$2:$P$35,'DMG Tables'!$O$2:$O$35)*WR$1*LOOKUP(WR$1,'DMG Tables'!$G$2:$G$7,'DMG Tables'!$H$2:$H$7)</f>
        <v>61300000</v>
      </c>
      <c r="WS25" s="1">
        <f>LOOKUP($A25,'DMG Tables'!$P$2:$P$35,'DMG Tables'!$O$2:$O$35)*WS$1*LOOKUP(WS$1,'DMG Tables'!$G$2:$G$7,'DMG Tables'!$H$2:$H$7)</f>
        <v>61400000</v>
      </c>
      <c r="WT25" s="1">
        <f>LOOKUP($A25,'DMG Tables'!$P$2:$P$35,'DMG Tables'!$O$2:$O$35)*WT$1*LOOKUP(WT$1,'DMG Tables'!$G$2:$G$7,'DMG Tables'!$H$2:$H$7)</f>
        <v>61500000</v>
      </c>
      <c r="WU25" s="1">
        <f>LOOKUP($A25,'DMG Tables'!$P$2:$P$35,'DMG Tables'!$O$2:$O$35)*WU$1*LOOKUP(WU$1,'DMG Tables'!$G$2:$G$7,'DMG Tables'!$H$2:$H$7)</f>
        <v>61600000</v>
      </c>
      <c r="WV25" s="1">
        <f>LOOKUP($A25,'DMG Tables'!$P$2:$P$35,'DMG Tables'!$O$2:$O$35)*WV$1*LOOKUP(WV$1,'DMG Tables'!$G$2:$G$7,'DMG Tables'!$H$2:$H$7)</f>
        <v>61700000</v>
      </c>
      <c r="WW25" s="1">
        <f>LOOKUP($A25,'DMG Tables'!$P$2:$P$35,'DMG Tables'!$O$2:$O$35)*WW$1*LOOKUP(WW$1,'DMG Tables'!$G$2:$G$7,'DMG Tables'!$H$2:$H$7)</f>
        <v>61800000</v>
      </c>
      <c r="WX25" s="1">
        <f>LOOKUP($A25,'DMG Tables'!$P$2:$P$35,'DMG Tables'!$O$2:$O$35)*WX$1*LOOKUP(WX$1,'DMG Tables'!$G$2:$G$7,'DMG Tables'!$H$2:$H$7)</f>
        <v>61900000</v>
      </c>
      <c r="WY25" s="1">
        <f>LOOKUP($A25,'DMG Tables'!$P$2:$P$35,'DMG Tables'!$O$2:$O$35)*WY$1*LOOKUP(WY$1,'DMG Tables'!$G$2:$G$7,'DMG Tables'!$H$2:$H$7)</f>
        <v>62000000</v>
      </c>
      <c r="WZ25" s="1">
        <f>LOOKUP($A25,'DMG Tables'!$P$2:$P$35,'DMG Tables'!$O$2:$O$35)*WZ$1*LOOKUP(WZ$1,'DMG Tables'!$G$2:$G$7,'DMG Tables'!$H$2:$H$7)</f>
        <v>62100000</v>
      </c>
      <c r="XA25" s="1">
        <f>LOOKUP($A25,'DMG Tables'!$P$2:$P$35,'DMG Tables'!$O$2:$O$35)*XA$1*LOOKUP(XA$1,'DMG Tables'!$G$2:$G$7,'DMG Tables'!$H$2:$H$7)</f>
        <v>62200000</v>
      </c>
      <c r="XB25" s="1">
        <f>LOOKUP($A25,'DMG Tables'!$P$2:$P$35,'DMG Tables'!$O$2:$O$35)*XB$1*LOOKUP(XB$1,'DMG Tables'!$G$2:$G$7,'DMG Tables'!$H$2:$H$7)</f>
        <v>62300000</v>
      </c>
      <c r="XC25" s="1">
        <f>LOOKUP($A25,'DMG Tables'!$P$2:$P$35,'DMG Tables'!$O$2:$O$35)*XC$1*LOOKUP(XC$1,'DMG Tables'!$G$2:$G$7,'DMG Tables'!$H$2:$H$7)</f>
        <v>62400000</v>
      </c>
      <c r="XD25" s="1">
        <f>LOOKUP($A25,'DMG Tables'!$P$2:$P$35,'DMG Tables'!$O$2:$O$35)*XD$1*LOOKUP(XD$1,'DMG Tables'!$G$2:$G$7,'DMG Tables'!$H$2:$H$7)</f>
        <v>62500000</v>
      </c>
      <c r="XE25" s="1">
        <f>LOOKUP($A25,'DMG Tables'!$P$2:$P$35,'DMG Tables'!$O$2:$O$35)*XE$1*LOOKUP(XE$1,'DMG Tables'!$G$2:$G$7,'DMG Tables'!$H$2:$H$7)</f>
        <v>62600000</v>
      </c>
      <c r="XF25" s="1">
        <f>LOOKUP($A25,'DMG Tables'!$P$2:$P$35,'DMG Tables'!$O$2:$O$35)*XF$1*LOOKUP(XF$1,'DMG Tables'!$G$2:$G$7,'DMG Tables'!$H$2:$H$7)</f>
        <v>62700000</v>
      </c>
      <c r="XG25" s="1">
        <f>LOOKUP($A25,'DMG Tables'!$P$2:$P$35,'DMG Tables'!$O$2:$O$35)*XG$1*LOOKUP(XG$1,'DMG Tables'!$G$2:$G$7,'DMG Tables'!$H$2:$H$7)</f>
        <v>62800000</v>
      </c>
      <c r="XH25" s="1">
        <f>LOOKUP($A25,'DMG Tables'!$P$2:$P$35,'DMG Tables'!$O$2:$O$35)*XH$1*LOOKUP(XH$1,'DMG Tables'!$G$2:$G$7,'DMG Tables'!$H$2:$H$7)</f>
        <v>62900000</v>
      </c>
      <c r="XI25" s="1">
        <f>LOOKUP($A25,'DMG Tables'!$P$2:$P$35,'DMG Tables'!$O$2:$O$35)*XI$1*LOOKUP(XI$1,'DMG Tables'!$G$2:$G$7,'DMG Tables'!$H$2:$H$7)</f>
        <v>63000000</v>
      </c>
      <c r="XJ25" s="1">
        <f>LOOKUP($A25,'DMG Tables'!$P$2:$P$35,'DMG Tables'!$O$2:$O$35)*XJ$1*LOOKUP(XJ$1,'DMG Tables'!$G$2:$G$7,'DMG Tables'!$H$2:$H$7)</f>
        <v>63100000</v>
      </c>
      <c r="XK25" s="1">
        <f>LOOKUP($A25,'DMG Tables'!$P$2:$P$35,'DMG Tables'!$O$2:$O$35)*XK$1*LOOKUP(XK$1,'DMG Tables'!$G$2:$G$7,'DMG Tables'!$H$2:$H$7)</f>
        <v>63200000</v>
      </c>
      <c r="XL25" s="1">
        <f>LOOKUP($A25,'DMG Tables'!$P$2:$P$35,'DMG Tables'!$O$2:$O$35)*XL$1*LOOKUP(XL$1,'DMG Tables'!$G$2:$G$7,'DMG Tables'!$H$2:$H$7)</f>
        <v>63300000</v>
      </c>
      <c r="XM25" s="1">
        <f>LOOKUP($A25,'DMG Tables'!$P$2:$P$35,'DMG Tables'!$O$2:$O$35)*XM$1*LOOKUP(XM$1,'DMG Tables'!$G$2:$G$7,'DMG Tables'!$H$2:$H$7)</f>
        <v>63400000</v>
      </c>
      <c r="XN25" s="1">
        <f>LOOKUP($A25,'DMG Tables'!$P$2:$P$35,'DMG Tables'!$O$2:$O$35)*XN$1*LOOKUP(XN$1,'DMG Tables'!$G$2:$G$7,'DMG Tables'!$H$2:$H$7)</f>
        <v>63500000</v>
      </c>
      <c r="XO25" s="1">
        <f>LOOKUP($A25,'DMG Tables'!$P$2:$P$35,'DMG Tables'!$O$2:$O$35)*XO$1*LOOKUP(XO$1,'DMG Tables'!$G$2:$G$7,'DMG Tables'!$H$2:$H$7)</f>
        <v>63600000</v>
      </c>
      <c r="XP25" s="1">
        <f>LOOKUP($A25,'DMG Tables'!$P$2:$P$35,'DMG Tables'!$O$2:$O$35)*XP$1*LOOKUP(XP$1,'DMG Tables'!$G$2:$G$7,'DMG Tables'!$H$2:$H$7)</f>
        <v>63700000</v>
      </c>
      <c r="XQ25" s="1">
        <f>LOOKUP($A25,'DMG Tables'!$P$2:$P$35,'DMG Tables'!$O$2:$O$35)*XQ$1*LOOKUP(XQ$1,'DMG Tables'!$G$2:$G$7,'DMG Tables'!$H$2:$H$7)</f>
        <v>63800000</v>
      </c>
      <c r="XR25" s="1">
        <f>LOOKUP($A25,'DMG Tables'!$P$2:$P$35,'DMG Tables'!$O$2:$O$35)*XR$1*LOOKUP(XR$1,'DMG Tables'!$G$2:$G$7,'DMG Tables'!$H$2:$H$7)</f>
        <v>63900000</v>
      </c>
      <c r="XS25" s="1">
        <f>LOOKUP($A25,'DMG Tables'!$P$2:$P$35,'DMG Tables'!$O$2:$O$35)*XS$1*LOOKUP(XS$1,'DMG Tables'!$G$2:$G$7,'DMG Tables'!$H$2:$H$7)</f>
        <v>64000000</v>
      </c>
      <c r="XT25" s="1">
        <f>LOOKUP($A25,'DMG Tables'!$P$2:$P$35,'DMG Tables'!$O$2:$O$35)*XT$1*LOOKUP(XT$1,'DMG Tables'!$G$2:$G$7,'DMG Tables'!$H$2:$H$7)</f>
        <v>64100000</v>
      </c>
      <c r="XU25" s="1">
        <f>LOOKUP($A25,'DMG Tables'!$P$2:$P$35,'DMG Tables'!$O$2:$O$35)*XU$1*LOOKUP(XU$1,'DMG Tables'!$G$2:$G$7,'DMG Tables'!$H$2:$H$7)</f>
        <v>64200000</v>
      </c>
      <c r="XV25" s="1">
        <f>LOOKUP($A25,'DMG Tables'!$P$2:$P$35,'DMG Tables'!$O$2:$O$35)*XV$1*LOOKUP(XV$1,'DMG Tables'!$G$2:$G$7,'DMG Tables'!$H$2:$H$7)</f>
        <v>64300000</v>
      </c>
      <c r="XW25" s="1">
        <f>LOOKUP($A25,'DMG Tables'!$P$2:$P$35,'DMG Tables'!$O$2:$O$35)*XW$1*LOOKUP(XW$1,'DMG Tables'!$G$2:$G$7,'DMG Tables'!$H$2:$H$7)</f>
        <v>64400000</v>
      </c>
      <c r="XX25" s="1">
        <f>LOOKUP($A25,'DMG Tables'!$P$2:$P$35,'DMG Tables'!$O$2:$O$35)*XX$1*LOOKUP(XX$1,'DMG Tables'!$G$2:$G$7,'DMG Tables'!$H$2:$H$7)</f>
        <v>64500000</v>
      </c>
      <c r="XY25" s="1">
        <f>LOOKUP($A25,'DMG Tables'!$P$2:$P$35,'DMG Tables'!$O$2:$O$35)*XY$1*LOOKUP(XY$1,'DMG Tables'!$G$2:$G$7,'DMG Tables'!$H$2:$H$7)</f>
        <v>64600000</v>
      </c>
      <c r="XZ25" s="1">
        <f>LOOKUP($A25,'DMG Tables'!$P$2:$P$35,'DMG Tables'!$O$2:$O$35)*XZ$1*LOOKUP(XZ$1,'DMG Tables'!$G$2:$G$7,'DMG Tables'!$H$2:$H$7)</f>
        <v>64700000</v>
      </c>
      <c r="YA25" s="1">
        <f>LOOKUP($A25,'DMG Tables'!$P$2:$P$35,'DMG Tables'!$O$2:$O$35)*YA$1*LOOKUP(YA$1,'DMG Tables'!$G$2:$G$7,'DMG Tables'!$H$2:$H$7)</f>
        <v>64800000</v>
      </c>
      <c r="YB25" s="1">
        <f>LOOKUP($A25,'DMG Tables'!$P$2:$P$35,'DMG Tables'!$O$2:$O$35)*YB$1*LOOKUP(YB$1,'DMG Tables'!$G$2:$G$7,'DMG Tables'!$H$2:$H$7)</f>
        <v>64900000</v>
      </c>
      <c r="YC25" s="1">
        <f>LOOKUP($A25,'DMG Tables'!$P$2:$P$35,'DMG Tables'!$O$2:$O$35)*YC$1*LOOKUP(YC$1,'DMG Tables'!$G$2:$G$7,'DMG Tables'!$H$2:$H$7)</f>
        <v>65000000</v>
      </c>
      <c r="YD25" s="1">
        <f>LOOKUP($A25,'DMG Tables'!$P$2:$P$35,'DMG Tables'!$O$2:$O$35)*YD$1*LOOKUP(YD$1,'DMG Tables'!$G$2:$G$7,'DMG Tables'!$H$2:$H$7)</f>
        <v>65100000</v>
      </c>
      <c r="YE25" s="1">
        <f>LOOKUP($A25,'DMG Tables'!$P$2:$P$35,'DMG Tables'!$O$2:$O$35)*YE$1*LOOKUP(YE$1,'DMG Tables'!$G$2:$G$7,'DMG Tables'!$H$2:$H$7)</f>
        <v>65200000</v>
      </c>
      <c r="YF25" s="1">
        <f>LOOKUP($A25,'DMG Tables'!$P$2:$P$35,'DMG Tables'!$O$2:$O$35)*YF$1*LOOKUP(YF$1,'DMG Tables'!$G$2:$G$7,'DMG Tables'!$H$2:$H$7)</f>
        <v>65300000</v>
      </c>
      <c r="YG25" s="1">
        <f>LOOKUP($A25,'DMG Tables'!$P$2:$P$35,'DMG Tables'!$O$2:$O$35)*YG$1*LOOKUP(YG$1,'DMG Tables'!$G$2:$G$7,'DMG Tables'!$H$2:$H$7)</f>
        <v>65400000</v>
      </c>
      <c r="YH25" s="1">
        <f>LOOKUP($A25,'DMG Tables'!$P$2:$P$35,'DMG Tables'!$O$2:$O$35)*YH$1*LOOKUP(YH$1,'DMG Tables'!$G$2:$G$7,'DMG Tables'!$H$2:$H$7)</f>
        <v>65500000</v>
      </c>
      <c r="YI25" s="1">
        <f>LOOKUP($A25,'DMG Tables'!$P$2:$P$35,'DMG Tables'!$O$2:$O$35)*YI$1*LOOKUP(YI$1,'DMG Tables'!$G$2:$G$7,'DMG Tables'!$H$2:$H$7)</f>
        <v>65600000</v>
      </c>
      <c r="YJ25" s="1">
        <f>LOOKUP($A25,'DMG Tables'!$P$2:$P$35,'DMG Tables'!$O$2:$O$35)*YJ$1*LOOKUP(YJ$1,'DMG Tables'!$G$2:$G$7,'DMG Tables'!$H$2:$H$7)</f>
        <v>65700000</v>
      </c>
      <c r="YK25" s="1">
        <f>LOOKUP($A25,'DMG Tables'!$P$2:$P$35,'DMG Tables'!$O$2:$O$35)*YK$1*LOOKUP(YK$1,'DMG Tables'!$G$2:$G$7,'DMG Tables'!$H$2:$H$7)</f>
        <v>65800000</v>
      </c>
      <c r="YL25" s="1">
        <f>LOOKUP($A25,'DMG Tables'!$P$2:$P$35,'DMG Tables'!$O$2:$O$35)*YL$1*LOOKUP(YL$1,'DMG Tables'!$G$2:$G$7,'DMG Tables'!$H$2:$H$7)</f>
        <v>65900000</v>
      </c>
      <c r="YM25" s="1">
        <f>LOOKUP($A25,'DMG Tables'!$P$2:$P$35,'DMG Tables'!$O$2:$O$35)*YM$1*LOOKUP(YM$1,'DMG Tables'!$G$2:$G$7,'DMG Tables'!$H$2:$H$7)</f>
        <v>66000000</v>
      </c>
      <c r="YN25" s="1">
        <f>LOOKUP($A25,'DMG Tables'!$P$2:$P$35,'DMG Tables'!$O$2:$O$35)*YN$1*LOOKUP(YN$1,'DMG Tables'!$G$2:$G$7,'DMG Tables'!$H$2:$H$7)</f>
        <v>66100000</v>
      </c>
      <c r="YO25" s="1">
        <f>LOOKUP($A25,'DMG Tables'!$P$2:$P$35,'DMG Tables'!$O$2:$O$35)*YO$1*LOOKUP(YO$1,'DMG Tables'!$G$2:$G$7,'DMG Tables'!$H$2:$H$7)</f>
        <v>66200000</v>
      </c>
      <c r="YP25" s="1">
        <f>LOOKUP($A25,'DMG Tables'!$P$2:$P$35,'DMG Tables'!$O$2:$O$35)*YP$1*LOOKUP(YP$1,'DMG Tables'!$G$2:$G$7,'DMG Tables'!$H$2:$H$7)</f>
        <v>66300000</v>
      </c>
      <c r="YQ25" s="1">
        <f>LOOKUP($A25,'DMG Tables'!$P$2:$P$35,'DMG Tables'!$O$2:$O$35)*YQ$1*LOOKUP(YQ$1,'DMG Tables'!$G$2:$G$7,'DMG Tables'!$H$2:$H$7)</f>
        <v>66400000</v>
      </c>
      <c r="YR25" s="1">
        <f>LOOKUP($A25,'DMG Tables'!$P$2:$P$35,'DMG Tables'!$O$2:$O$35)*YR$1*LOOKUP(YR$1,'DMG Tables'!$G$2:$G$7,'DMG Tables'!$H$2:$H$7)</f>
        <v>66500000</v>
      </c>
      <c r="YS25" s="1">
        <f>LOOKUP($A25,'DMG Tables'!$P$2:$P$35,'DMG Tables'!$O$2:$O$35)*YS$1*LOOKUP(YS$1,'DMG Tables'!$G$2:$G$7,'DMG Tables'!$H$2:$H$7)</f>
        <v>66600000</v>
      </c>
      <c r="YT25" s="1">
        <f>LOOKUP($A25,'DMG Tables'!$P$2:$P$35,'DMG Tables'!$O$2:$O$35)*YT$1*LOOKUP(YT$1,'DMG Tables'!$G$2:$G$7,'DMG Tables'!$H$2:$H$7)</f>
        <v>66700000</v>
      </c>
      <c r="YU25" s="1">
        <f>LOOKUP($A25,'DMG Tables'!$P$2:$P$35,'DMG Tables'!$O$2:$O$35)*YU$1*LOOKUP(YU$1,'DMG Tables'!$G$2:$G$7,'DMG Tables'!$H$2:$H$7)</f>
        <v>66800000</v>
      </c>
      <c r="YV25" s="1">
        <f>LOOKUP($A25,'DMG Tables'!$P$2:$P$35,'DMG Tables'!$O$2:$O$35)*YV$1*LOOKUP(YV$1,'DMG Tables'!$G$2:$G$7,'DMG Tables'!$H$2:$H$7)</f>
        <v>66900000</v>
      </c>
      <c r="YW25" s="1">
        <f>LOOKUP($A25,'DMG Tables'!$P$2:$P$35,'DMG Tables'!$O$2:$O$35)*YW$1*LOOKUP(YW$1,'DMG Tables'!$G$2:$G$7,'DMG Tables'!$H$2:$H$7)</f>
        <v>67000000</v>
      </c>
      <c r="YX25" s="1">
        <f>LOOKUP($A25,'DMG Tables'!$P$2:$P$35,'DMG Tables'!$O$2:$O$35)*YX$1*LOOKUP(YX$1,'DMG Tables'!$G$2:$G$7,'DMG Tables'!$H$2:$H$7)</f>
        <v>67100000</v>
      </c>
      <c r="YY25" s="1">
        <f>LOOKUP($A25,'DMG Tables'!$P$2:$P$35,'DMG Tables'!$O$2:$O$35)*YY$1*LOOKUP(YY$1,'DMG Tables'!$G$2:$G$7,'DMG Tables'!$H$2:$H$7)</f>
        <v>67200000</v>
      </c>
      <c r="YZ25" s="1">
        <f>LOOKUP($A25,'DMG Tables'!$P$2:$P$35,'DMG Tables'!$O$2:$O$35)*YZ$1*LOOKUP(YZ$1,'DMG Tables'!$G$2:$G$7,'DMG Tables'!$H$2:$H$7)</f>
        <v>67300000</v>
      </c>
      <c r="ZA25" s="1">
        <f>LOOKUP($A25,'DMG Tables'!$P$2:$P$35,'DMG Tables'!$O$2:$O$35)*ZA$1*LOOKUP(ZA$1,'DMG Tables'!$G$2:$G$7,'DMG Tables'!$H$2:$H$7)</f>
        <v>67400000</v>
      </c>
      <c r="ZB25" s="1">
        <f>LOOKUP($A25,'DMG Tables'!$P$2:$P$35,'DMG Tables'!$O$2:$O$35)*ZB$1*LOOKUP(ZB$1,'DMG Tables'!$G$2:$G$7,'DMG Tables'!$H$2:$H$7)</f>
        <v>67500000</v>
      </c>
      <c r="ZC25" s="1">
        <f>LOOKUP($A25,'DMG Tables'!$P$2:$P$35,'DMG Tables'!$O$2:$O$35)*ZC$1*LOOKUP(ZC$1,'DMG Tables'!$G$2:$G$7,'DMG Tables'!$H$2:$H$7)</f>
        <v>67600000</v>
      </c>
      <c r="ZD25" s="1">
        <f>LOOKUP($A25,'DMG Tables'!$P$2:$P$35,'DMG Tables'!$O$2:$O$35)*ZD$1*LOOKUP(ZD$1,'DMG Tables'!$G$2:$G$7,'DMG Tables'!$H$2:$H$7)</f>
        <v>67700000</v>
      </c>
      <c r="ZE25" s="1">
        <f>LOOKUP($A25,'DMG Tables'!$P$2:$P$35,'DMG Tables'!$O$2:$O$35)*ZE$1*LOOKUP(ZE$1,'DMG Tables'!$G$2:$G$7,'DMG Tables'!$H$2:$H$7)</f>
        <v>67800000</v>
      </c>
      <c r="ZF25" s="1">
        <f>LOOKUP($A25,'DMG Tables'!$P$2:$P$35,'DMG Tables'!$O$2:$O$35)*ZF$1*LOOKUP(ZF$1,'DMG Tables'!$G$2:$G$7,'DMG Tables'!$H$2:$H$7)</f>
        <v>67900000</v>
      </c>
      <c r="ZG25" s="1">
        <f>LOOKUP($A25,'DMG Tables'!$P$2:$P$35,'DMG Tables'!$O$2:$O$35)*ZG$1*LOOKUP(ZG$1,'DMG Tables'!$G$2:$G$7,'DMG Tables'!$H$2:$H$7)</f>
        <v>68000000</v>
      </c>
      <c r="ZH25" s="1">
        <f>LOOKUP($A25,'DMG Tables'!$P$2:$P$35,'DMG Tables'!$O$2:$O$35)*ZH$1*LOOKUP(ZH$1,'DMG Tables'!$G$2:$G$7,'DMG Tables'!$H$2:$H$7)</f>
        <v>68100000</v>
      </c>
      <c r="ZI25" s="1">
        <f>LOOKUP($A25,'DMG Tables'!$P$2:$P$35,'DMG Tables'!$O$2:$O$35)*ZI$1*LOOKUP(ZI$1,'DMG Tables'!$G$2:$G$7,'DMG Tables'!$H$2:$H$7)</f>
        <v>68200000</v>
      </c>
      <c r="ZJ25" s="1">
        <f>LOOKUP($A25,'DMG Tables'!$P$2:$P$35,'DMG Tables'!$O$2:$O$35)*ZJ$1*LOOKUP(ZJ$1,'DMG Tables'!$G$2:$G$7,'DMG Tables'!$H$2:$H$7)</f>
        <v>68300000</v>
      </c>
      <c r="ZK25" s="1">
        <f>LOOKUP($A25,'DMG Tables'!$P$2:$P$35,'DMG Tables'!$O$2:$O$35)*ZK$1*LOOKUP(ZK$1,'DMG Tables'!$G$2:$G$7,'DMG Tables'!$H$2:$H$7)</f>
        <v>68400000</v>
      </c>
      <c r="ZL25" s="1">
        <f>LOOKUP($A25,'DMG Tables'!$P$2:$P$35,'DMG Tables'!$O$2:$O$35)*ZL$1*LOOKUP(ZL$1,'DMG Tables'!$G$2:$G$7,'DMG Tables'!$H$2:$H$7)</f>
        <v>68500000</v>
      </c>
      <c r="ZM25" s="1">
        <f>LOOKUP($A25,'DMG Tables'!$P$2:$P$35,'DMG Tables'!$O$2:$O$35)*ZM$1*LOOKUP(ZM$1,'DMG Tables'!$G$2:$G$7,'DMG Tables'!$H$2:$H$7)</f>
        <v>68600000</v>
      </c>
      <c r="ZN25" s="1">
        <f>LOOKUP($A25,'DMG Tables'!$P$2:$P$35,'DMG Tables'!$O$2:$O$35)*ZN$1*LOOKUP(ZN$1,'DMG Tables'!$G$2:$G$7,'DMG Tables'!$H$2:$H$7)</f>
        <v>68700000</v>
      </c>
      <c r="ZO25" s="1">
        <f>LOOKUP($A25,'DMG Tables'!$P$2:$P$35,'DMG Tables'!$O$2:$O$35)*ZO$1*LOOKUP(ZO$1,'DMG Tables'!$G$2:$G$7,'DMG Tables'!$H$2:$H$7)</f>
        <v>68800000</v>
      </c>
      <c r="ZP25" s="1">
        <f>LOOKUP($A25,'DMG Tables'!$P$2:$P$35,'DMG Tables'!$O$2:$O$35)*ZP$1*LOOKUP(ZP$1,'DMG Tables'!$G$2:$G$7,'DMG Tables'!$H$2:$H$7)</f>
        <v>68900000</v>
      </c>
      <c r="ZQ25" s="1">
        <f>LOOKUP($A25,'DMG Tables'!$P$2:$P$35,'DMG Tables'!$O$2:$O$35)*ZQ$1*LOOKUP(ZQ$1,'DMG Tables'!$G$2:$G$7,'DMG Tables'!$H$2:$H$7)</f>
        <v>69000000</v>
      </c>
      <c r="ZR25" s="1">
        <f>LOOKUP($A25,'DMG Tables'!$P$2:$P$35,'DMG Tables'!$O$2:$O$35)*ZR$1*LOOKUP(ZR$1,'DMG Tables'!$G$2:$G$7,'DMG Tables'!$H$2:$H$7)</f>
        <v>69100000</v>
      </c>
      <c r="ZS25" s="1">
        <f>LOOKUP($A25,'DMG Tables'!$P$2:$P$35,'DMG Tables'!$O$2:$O$35)*ZS$1*LOOKUP(ZS$1,'DMG Tables'!$G$2:$G$7,'DMG Tables'!$H$2:$H$7)</f>
        <v>69200000</v>
      </c>
      <c r="ZT25" s="1">
        <f>LOOKUP($A25,'DMG Tables'!$P$2:$P$35,'DMG Tables'!$O$2:$O$35)*ZT$1*LOOKUP(ZT$1,'DMG Tables'!$G$2:$G$7,'DMG Tables'!$H$2:$H$7)</f>
        <v>69300000</v>
      </c>
      <c r="ZU25" s="1">
        <f>LOOKUP($A25,'DMG Tables'!$P$2:$P$35,'DMG Tables'!$O$2:$O$35)*ZU$1*LOOKUP(ZU$1,'DMG Tables'!$G$2:$G$7,'DMG Tables'!$H$2:$H$7)</f>
        <v>69400000</v>
      </c>
      <c r="ZV25" s="1">
        <f>LOOKUP($A25,'DMG Tables'!$P$2:$P$35,'DMG Tables'!$O$2:$O$35)*ZV$1*LOOKUP(ZV$1,'DMG Tables'!$G$2:$G$7,'DMG Tables'!$H$2:$H$7)</f>
        <v>69500000</v>
      </c>
      <c r="ZW25" s="1">
        <f>LOOKUP($A25,'DMG Tables'!$P$2:$P$35,'DMG Tables'!$O$2:$O$35)*ZW$1*LOOKUP(ZW$1,'DMG Tables'!$G$2:$G$7,'DMG Tables'!$H$2:$H$7)</f>
        <v>69600000</v>
      </c>
      <c r="ZX25" s="1">
        <f>LOOKUP($A25,'DMG Tables'!$P$2:$P$35,'DMG Tables'!$O$2:$O$35)*ZX$1*LOOKUP(ZX$1,'DMG Tables'!$G$2:$G$7,'DMG Tables'!$H$2:$H$7)</f>
        <v>69700000</v>
      </c>
      <c r="ZY25" s="1">
        <f>LOOKUP($A25,'DMG Tables'!$P$2:$P$35,'DMG Tables'!$O$2:$O$35)*ZY$1*LOOKUP(ZY$1,'DMG Tables'!$G$2:$G$7,'DMG Tables'!$H$2:$H$7)</f>
        <v>69800000</v>
      </c>
      <c r="ZZ25" s="1">
        <f>LOOKUP($A25,'DMG Tables'!$P$2:$P$35,'DMG Tables'!$O$2:$O$35)*ZZ$1*LOOKUP(ZZ$1,'DMG Tables'!$G$2:$G$7,'DMG Tables'!$H$2:$H$7)</f>
        <v>69900000</v>
      </c>
      <c r="AAA25" s="1">
        <f>LOOKUP($A25,'DMG Tables'!$P$2:$P$35,'DMG Tables'!$O$2:$O$35)*AAA$1*LOOKUP(AAA$1,'DMG Tables'!$G$2:$G$7,'DMG Tables'!$H$2:$H$7)</f>
        <v>70000000</v>
      </c>
      <c r="AAB25" s="1">
        <f>LOOKUP($A25,'DMG Tables'!$P$2:$P$35,'DMG Tables'!$O$2:$O$35)*AAB$1*LOOKUP(AAB$1,'DMG Tables'!$G$2:$G$7,'DMG Tables'!$H$2:$H$7)</f>
        <v>70100000</v>
      </c>
      <c r="AAC25" s="1">
        <f>LOOKUP($A25,'DMG Tables'!$P$2:$P$35,'DMG Tables'!$O$2:$O$35)*AAC$1*LOOKUP(AAC$1,'DMG Tables'!$G$2:$G$7,'DMG Tables'!$H$2:$H$7)</f>
        <v>70200000</v>
      </c>
      <c r="AAD25" s="1">
        <f>LOOKUP($A25,'DMG Tables'!$P$2:$P$35,'DMG Tables'!$O$2:$O$35)*AAD$1*LOOKUP(AAD$1,'DMG Tables'!$G$2:$G$7,'DMG Tables'!$H$2:$H$7)</f>
        <v>70300000</v>
      </c>
      <c r="AAE25" s="1">
        <f>LOOKUP($A25,'DMG Tables'!$P$2:$P$35,'DMG Tables'!$O$2:$O$35)*AAE$1*LOOKUP(AAE$1,'DMG Tables'!$G$2:$G$7,'DMG Tables'!$H$2:$H$7)</f>
        <v>70400000</v>
      </c>
      <c r="AAF25" s="1">
        <f>LOOKUP($A25,'DMG Tables'!$P$2:$P$35,'DMG Tables'!$O$2:$O$35)*AAF$1*LOOKUP(AAF$1,'DMG Tables'!$G$2:$G$7,'DMG Tables'!$H$2:$H$7)</f>
        <v>70500000</v>
      </c>
      <c r="AAG25" s="1">
        <f>LOOKUP($A25,'DMG Tables'!$P$2:$P$35,'DMG Tables'!$O$2:$O$35)*AAG$1*LOOKUP(AAG$1,'DMG Tables'!$G$2:$G$7,'DMG Tables'!$H$2:$H$7)</f>
        <v>70600000</v>
      </c>
      <c r="AAH25" s="1">
        <f>LOOKUP($A25,'DMG Tables'!$P$2:$P$35,'DMG Tables'!$O$2:$O$35)*AAH$1*LOOKUP(AAH$1,'DMG Tables'!$G$2:$G$7,'DMG Tables'!$H$2:$H$7)</f>
        <v>70700000</v>
      </c>
      <c r="AAI25" s="1">
        <f>LOOKUP($A25,'DMG Tables'!$P$2:$P$35,'DMG Tables'!$O$2:$O$35)*AAI$1*LOOKUP(AAI$1,'DMG Tables'!$G$2:$G$7,'DMG Tables'!$H$2:$H$7)</f>
        <v>70800000</v>
      </c>
      <c r="AAJ25" s="1">
        <f>LOOKUP($A25,'DMG Tables'!$P$2:$P$35,'DMG Tables'!$O$2:$O$35)*AAJ$1*LOOKUP(AAJ$1,'DMG Tables'!$G$2:$G$7,'DMG Tables'!$H$2:$H$7)</f>
        <v>70900000</v>
      </c>
      <c r="AAK25" s="1">
        <f>LOOKUP($A25,'DMG Tables'!$P$2:$P$35,'DMG Tables'!$O$2:$O$35)*AAK$1*LOOKUP(AAK$1,'DMG Tables'!$G$2:$G$7,'DMG Tables'!$H$2:$H$7)</f>
        <v>71000000</v>
      </c>
      <c r="AAL25" s="1">
        <f>LOOKUP($A25,'DMG Tables'!$P$2:$P$35,'DMG Tables'!$O$2:$O$35)*AAL$1*LOOKUP(AAL$1,'DMG Tables'!$G$2:$G$7,'DMG Tables'!$H$2:$H$7)</f>
        <v>71100000</v>
      </c>
      <c r="AAM25" s="1">
        <f>LOOKUP($A25,'DMG Tables'!$P$2:$P$35,'DMG Tables'!$O$2:$O$35)*AAM$1*LOOKUP(AAM$1,'DMG Tables'!$G$2:$G$7,'DMG Tables'!$H$2:$H$7)</f>
        <v>71200000</v>
      </c>
      <c r="AAN25" s="1">
        <f>LOOKUP($A25,'DMG Tables'!$P$2:$P$35,'DMG Tables'!$O$2:$O$35)*AAN$1*LOOKUP(AAN$1,'DMG Tables'!$G$2:$G$7,'DMG Tables'!$H$2:$H$7)</f>
        <v>71300000</v>
      </c>
      <c r="AAO25" s="1">
        <f>LOOKUP($A25,'DMG Tables'!$P$2:$P$35,'DMG Tables'!$O$2:$O$35)*AAO$1*LOOKUP(AAO$1,'DMG Tables'!$G$2:$G$7,'DMG Tables'!$H$2:$H$7)</f>
        <v>71400000</v>
      </c>
      <c r="AAP25" s="1">
        <f>LOOKUP($A25,'DMG Tables'!$P$2:$P$35,'DMG Tables'!$O$2:$O$35)*AAP$1*LOOKUP(AAP$1,'DMG Tables'!$G$2:$G$7,'DMG Tables'!$H$2:$H$7)</f>
        <v>71500000</v>
      </c>
      <c r="AAQ25" s="1">
        <f>LOOKUP($A25,'DMG Tables'!$P$2:$P$35,'DMG Tables'!$O$2:$O$35)*AAQ$1*LOOKUP(AAQ$1,'DMG Tables'!$G$2:$G$7,'DMG Tables'!$H$2:$H$7)</f>
        <v>71600000</v>
      </c>
      <c r="AAR25" s="1">
        <f>LOOKUP($A25,'DMG Tables'!$P$2:$P$35,'DMG Tables'!$O$2:$O$35)*AAR$1*LOOKUP(AAR$1,'DMG Tables'!$G$2:$G$7,'DMG Tables'!$H$2:$H$7)</f>
        <v>71700000</v>
      </c>
      <c r="AAS25" s="1">
        <f>LOOKUP($A25,'DMG Tables'!$P$2:$P$35,'DMG Tables'!$O$2:$O$35)*AAS$1*LOOKUP(AAS$1,'DMG Tables'!$G$2:$G$7,'DMG Tables'!$H$2:$H$7)</f>
        <v>71800000</v>
      </c>
      <c r="AAT25" s="1">
        <f>LOOKUP($A25,'DMG Tables'!$P$2:$P$35,'DMG Tables'!$O$2:$O$35)*AAT$1*LOOKUP(AAT$1,'DMG Tables'!$G$2:$G$7,'DMG Tables'!$H$2:$H$7)</f>
        <v>71900000</v>
      </c>
      <c r="AAU25" s="1">
        <f>LOOKUP($A25,'DMG Tables'!$P$2:$P$35,'DMG Tables'!$O$2:$O$35)*AAU$1*LOOKUP(AAU$1,'DMG Tables'!$G$2:$G$7,'DMG Tables'!$H$2:$H$7)</f>
        <v>72000000</v>
      </c>
      <c r="AAV25" s="1">
        <f>LOOKUP($A25,'DMG Tables'!$P$2:$P$35,'DMG Tables'!$O$2:$O$35)*AAV$1*LOOKUP(AAV$1,'DMG Tables'!$G$2:$G$7,'DMG Tables'!$H$2:$H$7)</f>
        <v>72100000</v>
      </c>
      <c r="AAW25" s="1">
        <f>LOOKUP($A25,'DMG Tables'!$P$2:$P$35,'DMG Tables'!$O$2:$O$35)*AAW$1*LOOKUP(AAW$1,'DMG Tables'!$G$2:$G$7,'DMG Tables'!$H$2:$H$7)</f>
        <v>72200000</v>
      </c>
      <c r="AAX25" s="1">
        <f>LOOKUP($A25,'DMG Tables'!$P$2:$P$35,'DMG Tables'!$O$2:$O$35)*AAX$1*LOOKUP(AAX$1,'DMG Tables'!$G$2:$G$7,'DMG Tables'!$H$2:$H$7)</f>
        <v>72300000</v>
      </c>
      <c r="AAY25" s="1">
        <f>LOOKUP($A25,'DMG Tables'!$P$2:$P$35,'DMG Tables'!$O$2:$O$35)*AAY$1*LOOKUP(AAY$1,'DMG Tables'!$G$2:$G$7,'DMG Tables'!$H$2:$H$7)</f>
        <v>72400000</v>
      </c>
      <c r="AAZ25" s="1">
        <f>LOOKUP($A25,'DMG Tables'!$P$2:$P$35,'DMG Tables'!$O$2:$O$35)*AAZ$1*LOOKUP(AAZ$1,'DMG Tables'!$G$2:$G$7,'DMG Tables'!$H$2:$H$7)</f>
        <v>72500000</v>
      </c>
      <c r="ABA25" s="1">
        <f>LOOKUP($A25,'DMG Tables'!$P$2:$P$35,'DMG Tables'!$O$2:$O$35)*ABA$1*LOOKUP(ABA$1,'DMG Tables'!$G$2:$G$7,'DMG Tables'!$H$2:$H$7)</f>
        <v>72600000</v>
      </c>
      <c r="ABB25" s="1">
        <f>LOOKUP($A25,'DMG Tables'!$P$2:$P$35,'DMG Tables'!$O$2:$O$35)*ABB$1*LOOKUP(ABB$1,'DMG Tables'!$G$2:$G$7,'DMG Tables'!$H$2:$H$7)</f>
        <v>72700000</v>
      </c>
      <c r="ABC25" s="1">
        <f>LOOKUP($A25,'DMG Tables'!$P$2:$P$35,'DMG Tables'!$O$2:$O$35)*ABC$1*LOOKUP(ABC$1,'DMG Tables'!$G$2:$G$7,'DMG Tables'!$H$2:$H$7)</f>
        <v>72800000</v>
      </c>
      <c r="ABD25" s="1">
        <f>LOOKUP($A25,'DMG Tables'!$P$2:$P$35,'DMG Tables'!$O$2:$O$35)*ABD$1*LOOKUP(ABD$1,'DMG Tables'!$G$2:$G$7,'DMG Tables'!$H$2:$H$7)</f>
        <v>72900000</v>
      </c>
      <c r="ABE25" s="1">
        <f>LOOKUP($A25,'DMG Tables'!$P$2:$P$35,'DMG Tables'!$O$2:$O$35)*ABE$1*LOOKUP(ABE$1,'DMG Tables'!$G$2:$G$7,'DMG Tables'!$H$2:$H$7)</f>
        <v>73000000</v>
      </c>
      <c r="ABF25" s="1">
        <f>LOOKUP($A25,'DMG Tables'!$P$2:$P$35,'DMG Tables'!$O$2:$O$35)*ABF$1*LOOKUP(ABF$1,'DMG Tables'!$G$2:$G$7,'DMG Tables'!$H$2:$H$7)</f>
        <v>73100000</v>
      </c>
      <c r="ABG25" s="1">
        <f>LOOKUP($A25,'DMG Tables'!$P$2:$P$35,'DMG Tables'!$O$2:$O$35)*ABG$1*LOOKUP(ABG$1,'DMG Tables'!$G$2:$G$7,'DMG Tables'!$H$2:$H$7)</f>
        <v>73200000</v>
      </c>
      <c r="ABH25" s="1">
        <f>LOOKUP($A25,'DMG Tables'!$P$2:$P$35,'DMG Tables'!$O$2:$O$35)*ABH$1*LOOKUP(ABH$1,'DMG Tables'!$G$2:$G$7,'DMG Tables'!$H$2:$H$7)</f>
        <v>73300000</v>
      </c>
      <c r="ABI25" s="1">
        <f>LOOKUP($A25,'DMG Tables'!$P$2:$P$35,'DMG Tables'!$O$2:$O$35)*ABI$1*LOOKUP(ABI$1,'DMG Tables'!$G$2:$G$7,'DMG Tables'!$H$2:$H$7)</f>
        <v>73400000</v>
      </c>
      <c r="ABJ25" s="1">
        <f>LOOKUP($A25,'DMG Tables'!$P$2:$P$35,'DMG Tables'!$O$2:$O$35)*ABJ$1*LOOKUP(ABJ$1,'DMG Tables'!$G$2:$G$7,'DMG Tables'!$H$2:$H$7)</f>
        <v>73500000</v>
      </c>
      <c r="ABK25" s="1">
        <f>LOOKUP($A25,'DMG Tables'!$P$2:$P$35,'DMG Tables'!$O$2:$O$35)*ABK$1*LOOKUP(ABK$1,'DMG Tables'!$G$2:$G$7,'DMG Tables'!$H$2:$H$7)</f>
        <v>73600000</v>
      </c>
      <c r="ABL25" s="1">
        <f>LOOKUP($A25,'DMG Tables'!$P$2:$P$35,'DMG Tables'!$O$2:$O$35)*ABL$1*LOOKUP(ABL$1,'DMG Tables'!$G$2:$G$7,'DMG Tables'!$H$2:$H$7)</f>
        <v>73700000</v>
      </c>
      <c r="ABM25" s="1">
        <f>LOOKUP($A25,'DMG Tables'!$P$2:$P$35,'DMG Tables'!$O$2:$O$35)*ABM$1*LOOKUP(ABM$1,'DMG Tables'!$G$2:$G$7,'DMG Tables'!$H$2:$H$7)</f>
        <v>73800000</v>
      </c>
      <c r="ABN25" s="1">
        <f>LOOKUP($A25,'DMG Tables'!$P$2:$P$35,'DMG Tables'!$O$2:$O$35)*ABN$1*LOOKUP(ABN$1,'DMG Tables'!$G$2:$G$7,'DMG Tables'!$H$2:$H$7)</f>
        <v>73900000</v>
      </c>
      <c r="ABO25" s="1">
        <f>LOOKUP($A25,'DMG Tables'!$P$2:$P$35,'DMG Tables'!$O$2:$O$35)*ABO$1*LOOKUP(ABO$1,'DMG Tables'!$G$2:$G$7,'DMG Tables'!$H$2:$H$7)</f>
        <v>74000000</v>
      </c>
      <c r="ABP25" s="1">
        <f>LOOKUP($A25,'DMG Tables'!$P$2:$P$35,'DMG Tables'!$O$2:$O$35)*ABP$1*LOOKUP(ABP$1,'DMG Tables'!$G$2:$G$7,'DMG Tables'!$H$2:$H$7)</f>
        <v>74100000</v>
      </c>
      <c r="ABQ25" s="1">
        <f>LOOKUP($A25,'DMG Tables'!$P$2:$P$35,'DMG Tables'!$O$2:$O$35)*ABQ$1*LOOKUP(ABQ$1,'DMG Tables'!$G$2:$G$7,'DMG Tables'!$H$2:$H$7)</f>
        <v>74200000</v>
      </c>
      <c r="ABR25" s="1">
        <f>LOOKUP($A25,'DMG Tables'!$P$2:$P$35,'DMG Tables'!$O$2:$O$35)*ABR$1*LOOKUP(ABR$1,'DMG Tables'!$G$2:$G$7,'DMG Tables'!$H$2:$H$7)</f>
        <v>74300000</v>
      </c>
      <c r="ABS25" s="1">
        <f>LOOKUP($A25,'DMG Tables'!$P$2:$P$35,'DMG Tables'!$O$2:$O$35)*ABS$1*LOOKUP(ABS$1,'DMG Tables'!$G$2:$G$7,'DMG Tables'!$H$2:$H$7)</f>
        <v>74400000</v>
      </c>
      <c r="ABT25" s="1">
        <f>LOOKUP($A25,'DMG Tables'!$P$2:$P$35,'DMG Tables'!$O$2:$O$35)*ABT$1*LOOKUP(ABT$1,'DMG Tables'!$G$2:$G$7,'DMG Tables'!$H$2:$H$7)</f>
        <v>74500000</v>
      </c>
      <c r="ABU25" s="1">
        <f>LOOKUP($A25,'DMG Tables'!$P$2:$P$35,'DMG Tables'!$O$2:$O$35)*ABU$1*LOOKUP(ABU$1,'DMG Tables'!$G$2:$G$7,'DMG Tables'!$H$2:$H$7)</f>
        <v>74600000</v>
      </c>
      <c r="ABV25" s="1">
        <f>LOOKUP($A25,'DMG Tables'!$P$2:$P$35,'DMG Tables'!$O$2:$O$35)*ABV$1*LOOKUP(ABV$1,'DMG Tables'!$G$2:$G$7,'DMG Tables'!$H$2:$H$7)</f>
        <v>74700000</v>
      </c>
      <c r="ABW25" s="1">
        <f>LOOKUP($A25,'DMG Tables'!$P$2:$P$35,'DMG Tables'!$O$2:$O$35)*ABW$1*LOOKUP(ABW$1,'DMG Tables'!$G$2:$G$7,'DMG Tables'!$H$2:$H$7)</f>
        <v>74800000</v>
      </c>
      <c r="ABX25" s="1">
        <f>LOOKUP($A25,'DMG Tables'!$P$2:$P$35,'DMG Tables'!$O$2:$O$35)*ABX$1*LOOKUP(ABX$1,'DMG Tables'!$G$2:$G$7,'DMG Tables'!$H$2:$H$7)</f>
        <v>74900000</v>
      </c>
      <c r="ABY25" s="1">
        <f>LOOKUP($A25,'DMG Tables'!$P$2:$P$35,'DMG Tables'!$O$2:$O$35)*ABY$1*LOOKUP(ABY$1,'DMG Tables'!$G$2:$G$7,'DMG Tables'!$H$2:$H$7)</f>
        <v>75000000</v>
      </c>
      <c r="ABZ25" s="1">
        <f>LOOKUP($A25,'DMG Tables'!$P$2:$P$35,'DMG Tables'!$O$2:$O$35)*ABZ$1*LOOKUP(ABZ$1,'DMG Tables'!$G$2:$G$7,'DMG Tables'!$H$2:$H$7)</f>
        <v>75100000</v>
      </c>
      <c r="ACA25" s="1">
        <f>LOOKUP($A25,'DMG Tables'!$P$2:$P$35,'DMG Tables'!$O$2:$O$35)*ACA$1*LOOKUP(ACA$1,'DMG Tables'!$G$2:$G$7,'DMG Tables'!$H$2:$H$7)</f>
        <v>75200000</v>
      </c>
      <c r="ACB25" s="1">
        <f>LOOKUP($A25,'DMG Tables'!$P$2:$P$35,'DMG Tables'!$O$2:$O$35)*ACB$1*LOOKUP(ACB$1,'DMG Tables'!$G$2:$G$7,'DMG Tables'!$H$2:$H$7)</f>
        <v>75300000</v>
      </c>
      <c r="ACC25" s="1">
        <f>LOOKUP($A25,'DMG Tables'!$P$2:$P$35,'DMG Tables'!$O$2:$O$35)*ACC$1*LOOKUP(ACC$1,'DMG Tables'!$G$2:$G$7,'DMG Tables'!$H$2:$H$7)</f>
        <v>75400000</v>
      </c>
      <c r="ACD25" s="1">
        <f>LOOKUP($A25,'DMG Tables'!$P$2:$P$35,'DMG Tables'!$O$2:$O$35)*ACD$1*LOOKUP(ACD$1,'DMG Tables'!$G$2:$G$7,'DMG Tables'!$H$2:$H$7)</f>
        <v>75500000</v>
      </c>
      <c r="ACE25" s="1">
        <f>LOOKUP($A25,'DMG Tables'!$P$2:$P$35,'DMG Tables'!$O$2:$O$35)*ACE$1*LOOKUP(ACE$1,'DMG Tables'!$G$2:$G$7,'DMG Tables'!$H$2:$H$7)</f>
        <v>75600000</v>
      </c>
      <c r="ACF25" s="1">
        <f>LOOKUP($A25,'DMG Tables'!$P$2:$P$35,'DMG Tables'!$O$2:$O$35)*ACF$1*LOOKUP(ACF$1,'DMG Tables'!$G$2:$G$7,'DMG Tables'!$H$2:$H$7)</f>
        <v>75700000</v>
      </c>
      <c r="ACG25" s="1">
        <f>LOOKUP($A25,'DMG Tables'!$P$2:$P$35,'DMG Tables'!$O$2:$O$35)*ACG$1*LOOKUP(ACG$1,'DMG Tables'!$G$2:$G$7,'DMG Tables'!$H$2:$H$7)</f>
        <v>75800000</v>
      </c>
      <c r="ACH25" s="1">
        <f>LOOKUP($A25,'DMG Tables'!$P$2:$P$35,'DMG Tables'!$O$2:$O$35)*ACH$1*LOOKUP(ACH$1,'DMG Tables'!$G$2:$G$7,'DMG Tables'!$H$2:$H$7)</f>
        <v>75900000</v>
      </c>
      <c r="ACI25" s="1">
        <f>LOOKUP($A25,'DMG Tables'!$P$2:$P$35,'DMG Tables'!$O$2:$O$35)*ACI$1*LOOKUP(ACI$1,'DMG Tables'!$G$2:$G$7,'DMG Tables'!$H$2:$H$7)</f>
        <v>76000000</v>
      </c>
      <c r="ACJ25" s="1">
        <f>LOOKUP($A25,'DMG Tables'!$P$2:$P$35,'DMG Tables'!$O$2:$O$35)*ACJ$1*LOOKUP(ACJ$1,'DMG Tables'!$G$2:$G$7,'DMG Tables'!$H$2:$H$7)</f>
        <v>76100000</v>
      </c>
      <c r="ACK25" s="1">
        <f>LOOKUP($A25,'DMG Tables'!$P$2:$P$35,'DMG Tables'!$O$2:$O$35)*ACK$1*LOOKUP(ACK$1,'DMG Tables'!$G$2:$G$7,'DMG Tables'!$H$2:$H$7)</f>
        <v>76200000</v>
      </c>
      <c r="ACL25" s="1">
        <f>LOOKUP($A25,'DMG Tables'!$P$2:$P$35,'DMG Tables'!$O$2:$O$35)*ACL$1*LOOKUP(ACL$1,'DMG Tables'!$G$2:$G$7,'DMG Tables'!$H$2:$H$7)</f>
        <v>76300000</v>
      </c>
      <c r="ACM25" s="1">
        <f>LOOKUP($A25,'DMG Tables'!$P$2:$P$35,'DMG Tables'!$O$2:$O$35)*ACM$1*LOOKUP(ACM$1,'DMG Tables'!$G$2:$G$7,'DMG Tables'!$H$2:$H$7)</f>
        <v>76400000</v>
      </c>
      <c r="ACN25" s="1">
        <f>LOOKUP($A25,'DMG Tables'!$P$2:$P$35,'DMG Tables'!$O$2:$O$35)*ACN$1*LOOKUP(ACN$1,'DMG Tables'!$G$2:$G$7,'DMG Tables'!$H$2:$H$7)</f>
        <v>76500000</v>
      </c>
      <c r="ACO25" s="1">
        <f>LOOKUP($A25,'DMG Tables'!$P$2:$P$35,'DMG Tables'!$O$2:$O$35)*ACO$1*LOOKUP(ACO$1,'DMG Tables'!$G$2:$G$7,'DMG Tables'!$H$2:$H$7)</f>
        <v>76600000</v>
      </c>
      <c r="ACP25" s="1">
        <f>LOOKUP($A25,'DMG Tables'!$P$2:$P$35,'DMG Tables'!$O$2:$O$35)*ACP$1*LOOKUP(ACP$1,'DMG Tables'!$G$2:$G$7,'DMG Tables'!$H$2:$H$7)</f>
        <v>76700000</v>
      </c>
      <c r="ACQ25" s="1">
        <f>LOOKUP($A25,'DMG Tables'!$P$2:$P$35,'DMG Tables'!$O$2:$O$35)*ACQ$1*LOOKUP(ACQ$1,'DMG Tables'!$G$2:$G$7,'DMG Tables'!$H$2:$H$7)</f>
        <v>76800000</v>
      </c>
      <c r="ACR25" s="1">
        <f>LOOKUP($A25,'DMG Tables'!$P$2:$P$35,'DMG Tables'!$O$2:$O$35)*ACR$1*LOOKUP(ACR$1,'DMG Tables'!$G$2:$G$7,'DMG Tables'!$H$2:$H$7)</f>
        <v>76900000</v>
      </c>
      <c r="ACS25" s="1">
        <f>LOOKUP($A25,'DMG Tables'!$P$2:$P$35,'DMG Tables'!$O$2:$O$35)*ACS$1*LOOKUP(ACS$1,'DMG Tables'!$G$2:$G$7,'DMG Tables'!$H$2:$H$7)</f>
        <v>77000000</v>
      </c>
      <c r="ACT25" s="1">
        <f>LOOKUP($A25,'DMG Tables'!$P$2:$P$35,'DMG Tables'!$O$2:$O$35)*ACT$1*LOOKUP(ACT$1,'DMG Tables'!$G$2:$G$7,'DMG Tables'!$H$2:$H$7)</f>
        <v>77100000</v>
      </c>
      <c r="ACU25" s="1">
        <f>LOOKUP($A25,'DMG Tables'!$P$2:$P$35,'DMG Tables'!$O$2:$O$35)*ACU$1*LOOKUP(ACU$1,'DMG Tables'!$G$2:$G$7,'DMG Tables'!$H$2:$H$7)</f>
        <v>77200000</v>
      </c>
      <c r="ACV25" s="1">
        <f>LOOKUP($A25,'DMG Tables'!$P$2:$P$35,'DMG Tables'!$O$2:$O$35)*ACV$1*LOOKUP(ACV$1,'DMG Tables'!$G$2:$G$7,'DMG Tables'!$H$2:$H$7)</f>
        <v>77300000</v>
      </c>
      <c r="ACW25" s="1">
        <f>LOOKUP($A25,'DMG Tables'!$P$2:$P$35,'DMG Tables'!$O$2:$O$35)*ACW$1*LOOKUP(ACW$1,'DMG Tables'!$G$2:$G$7,'DMG Tables'!$H$2:$H$7)</f>
        <v>77400000</v>
      </c>
      <c r="ACX25" s="1">
        <f>LOOKUP($A25,'DMG Tables'!$P$2:$P$35,'DMG Tables'!$O$2:$O$35)*ACX$1*LOOKUP(ACX$1,'DMG Tables'!$G$2:$G$7,'DMG Tables'!$H$2:$H$7)</f>
        <v>77500000</v>
      </c>
      <c r="ACY25" s="1">
        <f>LOOKUP($A25,'DMG Tables'!$P$2:$P$35,'DMG Tables'!$O$2:$O$35)*ACY$1*LOOKUP(ACY$1,'DMG Tables'!$G$2:$G$7,'DMG Tables'!$H$2:$H$7)</f>
        <v>77600000</v>
      </c>
      <c r="ACZ25" s="1">
        <f>LOOKUP($A25,'DMG Tables'!$P$2:$P$35,'DMG Tables'!$O$2:$O$35)*ACZ$1*LOOKUP(ACZ$1,'DMG Tables'!$G$2:$G$7,'DMG Tables'!$H$2:$H$7)</f>
        <v>77700000</v>
      </c>
      <c r="ADA25" s="1">
        <f>LOOKUP($A25,'DMG Tables'!$P$2:$P$35,'DMG Tables'!$O$2:$O$35)*ADA$1*LOOKUP(ADA$1,'DMG Tables'!$G$2:$G$7,'DMG Tables'!$H$2:$H$7)</f>
        <v>77800000</v>
      </c>
      <c r="ADB25" s="1">
        <f>LOOKUP($A25,'DMG Tables'!$P$2:$P$35,'DMG Tables'!$O$2:$O$35)*ADB$1*LOOKUP(ADB$1,'DMG Tables'!$G$2:$G$7,'DMG Tables'!$H$2:$H$7)</f>
        <v>77900000</v>
      </c>
      <c r="ADC25" s="1">
        <f>LOOKUP($A25,'DMG Tables'!$P$2:$P$35,'DMG Tables'!$O$2:$O$35)*ADC$1*LOOKUP(ADC$1,'DMG Tables'!$G$2:$G$7,'DMG Tables'!$H$2:$H$7)</f>
        <v>78000000</v>
      </c>
      <c r="ADD25" s="1">
        <f>LOOKUP($A25,'DMG Tables'!$P$2:$P$35,'DMG Tables'!$O$2:$O$35)*ADD$1*LOOKUP(ADD$1,'DMG Tables'!$G$2:$G$7,'DMG Tables'!$H$2:$H$7)</f>
        <v>78100000</v>
      </c>
      <c r="ADE25" s="1">
        <f>LOOKUP($A25,'DMG Tables'!$P$2:$P$35,'DMG Tables'!$O$2:$O$35)*ADE$1*LOOKUP(ADE$1,'DMG Tables'!$G$2:$G$7,'DMG Tables'!$H$2:$H$7)</f>
        <v>78200000</v>
      </c>
      <c r="ADF25" s="1">
        <f>LOOKUP($A25,'DMG Tables'!$P$2:$P$35,'DMG Tables'!$O$2:$O$35)*ADF$1*LOOKUP(ADF$1,'DMG Tables'!$G$2:$G$7,'DMG Tables'!$H$2:$H$7)</f>
        <v>78300000</v>
      </c>
      <c r="ADG25" s="1">
        <f>LOOKUP($A25,'DMG Tables'!$P$2:$P$35,'DMG Tables'!$O$2:$O$35)*ADG$1*LOOKUP(ADG$1,'DMG Tables'!$G$2:$G$7,'DMG Tables'!$H$2:$H$7)</f>
        <v>78400000</v>
      </c>
      <c r="ADH25" s="1">
        <f>LOOKUP($A25,'DMG Tables'!$P$2:$P$35,'DMG Tables'!$O$2:$O$35)*ADH$1*LOOKUP(ADH$1,'DMG Tables'!$G$2:$G$7,'DMG Tables'!$H$2:$H$7)</f>
        <v>78500000</v>
      </c>
      <c r="ADI25" s="1">
        <f>LOOKUP($A25,'DMG Tables'!$P$2:$P$35,'DMG Tables'!$O$2:$O$35)*ADI$1*LOOKUP(ADI$1,'DMG Tables'!$G$2:$G$7,'DMG Tables'!$H$2:$H$7)</f>
        <v>78600000</v>
      </c>
      <c r="ADJ25" s="1">
        <f>LOOKUP($A25,'DMG Tables'!$P$2:$P$35,'DMG Tables'!$O$2:$O$35)*ADJ$1*LOOKUP(ADJ$1,'DMG Tables'!$G$2:$G$7,'DMG Tables'!$H$2:$H$7)</f>
        <v>78700000</v>
      </c>
      <c r="ADK25" s="1">
        <f>LOOKUP($A25,'DMG Tables'!$P$2:$P$35,'DMG Tables'!$O$2:$O$35)*ADK$1*LOOKUP(ADK$1,'DMG Tables'!$G$2:$G$7,'DMG Tables'!$H$2:$H$7)</f>
        <v>78800000</v>
      </c>
      <c r="ADL25" s="1">
        <f>LOOKUP($A25,'DMG Tables'!$P$2:$P$35,'DMG Tables'!$O$2:$O$35)*ADL$1*LOOKUP(ADL$1,'DMG Tables'!$G$2:$G$7,'DMG Tables'!$H$2:$H$7)</f>
        <v>78900000</v>
      </c>
      <c r="ADM25" s="1">
        <f>LOOKUP($A25,'DMG Tables'!$P$2:$P$35,'DMG Tables'!$O$2:$O$35)*ADM$1*LOOKUP(ADM$1,'DMG Tables'!$G$2:$G$7,'DMG Tables'!$H$2:$H$7)</f>
        <v>79000000</v>
      </c>
      <c r="ADN25" s="1">
        <f>LOOKUP($A25,'DMG Tables'!$P$2:$P$35,'DMG Tables'!$O$2:$O$35)*ADN$1*LOOKUP(ADN$1,'DMG Tables'!$G$2:$G$7,'DMG Tables'!$H$2:$H$7)</f>
        <v>79100000</v>
      </c>
      <c r="ADO25" s="1">
        <f>LOOKUP($A25,'DMG Tables'!$P$2:$P$35,'DMG Tables'!$O$2:$O$35)*ADO$1*LOOKUP(ADO$1,'DMG Tables'!$G$2:$G$7,'DMG Tables'!$H$2:$H$7)</f>
        <v>79200000</v>
      </c>
      <c r="ADP25" s="1">
        <f>LOOKUP($A25,'DMG Tables'!$P$2:$P$35,'DMG Tables'!$O$2:$O$35)*ADP$1*LOOKUP(ADP$1,'DMG Tables'!$G$2:$G$7,'DMG Tables'!$H$2:$H$7)</f>
        <v>79300000</v>
      </c>
      <c r="ADQ25" s="1">
        <f>LOOKUP($A25,'DMG Tables'!$P$2:$P$35,'DMG Tables'!$O$2:$O$35)*ADQ$1*LOOKUP(ADQ$1,'DMG Tables'!$G$2:$G$7,'DMG Tables'!$H$2:$H$7)</f>
        <v>79400000</v>
      </c>
      <c r="ADR25" s="1">
        <f>LOOKUP($A25,'DMG Tables'!$P$2:$P$35,'DMG Tables'!$O$2:$O$35)*ADR$1*LOOKUP(ADR$1,'DMG Tables'!$G$2:$G$7,'DMG Tables'!$H$2:$H$7)</f>
        <v>79500000</v>
      </c>
      <c r="ADS25" s="1">
        <f>LOOKUP($A25,'DMG Tables'!$P$2:$P$35,'DMG Tables'!$O$2:$O$35)*ADS$1*LOOKUP(ADS$1,'DMG Tables'!$G$2:$G$7,'DMG Tables'!$H$2:$H$7)</f>
        <v>79600000</v>
      </c>
      <c r="ADT25" s="1">
        <f>LOOKUP($A25,'DMG Tables'!$P$2:$P$35,'DMG Tables'!$O$2:$O$35)*ADT$1*LOOKUP(ADT$1,'DMG Tables'!$G$2:$G$7,'DMG Tables'!$H$2:$H$7)</f>
        <v>79700000</v>
      </c>
      <c r="ADU25" s="1">
        <f>LOOKUP($A25,'DMG Tables'!$P$2:$P$35,'DMG Tables'!$O$2:$O$35)*ADU$1*LOOKUP(ADU$1,'DMG Tables'!$G$2:$G$7,'DMG Tables'!$H$2:$H$7)</f>
        <v>79800000</v>
      </c>
      <c r="ADV25" s="1">
        <f>LOOKUP($A25,'DMG Tables'!$P$2:$P$35,'DMG Tables'!$O$2:$O$35)*ADV$1*LOOKUP(ADV$1,'DMG Tables'!$G$2:$G$7,'DMG Tables'!$H$2:$H$7)</f>
        <v>79900000</v>
      </c>
      <c r="ADW25" s="1">
        <f>LOOKUP($A25,'DMG Tables'!$P$2:$P$35,'DMG Tables'!$O$2:$O$35)*ADW$1*LOOKUP(ADW$1,'DMG Tables'!$G$2:$G$7,'DMG Tables'!$H$2:$H$7)</f>
        <v>80000000</v>
      </c>
      <c r="ADX25" s="1">
        <f>LOOKUP($A25,'DMG Tables'!$P$2:$P$35,'DMG Tables'!$O$2:$O$35)*ADX$1*LOOKUP(ADX$1,'DMG Tables'!$G$2:$G$7,'DMG Tables'!$H$2:$H$7)</f>
        <v>80100000</v>
      </c>
      <c r="ADY25" s="1">
        <f>LOOKUP($A25,'DMG Tables'!$P$2:$P$35,'DMG Tables'!$O$2:$O$35)*ADY$1*LOOKUP(ADY$1,'DMG Tables'!$G$2:$G$7,'DMG Tables'!$H$2:$H$7)</f>
        <v>80200000</v>
      </c>
      <c r="ADZ25" s="1">
        <f>LOOKUP($A25,'DMG Tables'!$P$2:$P$35,'DMG Tables'!$O$2:$O$35)*ADZ$1*LOOKUP(ADZ$1,'DMG Tables'!$G$2:$G$7,'DMG Tables'!$H$2:$H$7)</f>
        <v>80300000</v>
      </c>
      <c r="AEA25" s="1">
        <f>LOOKUP($A25,'DMG Tables'!$P$2:$P$35,'DMG Tables'!$O$2:$O$35)*AEA$1*LOOKUP(AEA$1,'DMG Tables'!$G$2:$G$7,'DMG Tables'!$H$2:$H$7)</f>
        <v>80400000</v>
      </c>
      <c r="AEB25" s="1">
        <f>LOOKUP($A25,'DMG Tables'!$P$2:$P$35,'DMG Tables'!$O$2:$O$35)*AEB$1*LOOKUP(AEB$1,'DMG Tables'!$G$2:$G$7,'DMG Tables'!$H$2:$H$7)</f>
        <v>80500000</v>
      </c>
      <c r="AEC25" s="1">
        <f>LOOKUP($A25,'DMG Tables'!$P$2:$P$35,'DMG Tables'!$O$2:$O$35)*AEC$1*LOOKUP(AEC$1,'DMG Tables'!$G$2:$G$7,'DMG Tables'!$H$2:$H$7)</f>
        <v>80600000</v>
      </c>
      <c r="AED25" s="1">
        <f>LOOKUP($A25,'DMG Tables'!$P$2:$P$35,'DMG Tables'!$O$2:$O$35)*AED$1*LOOKUP(AED$1,'DMG Tables'!$G$2:$G$7,'DMG Tables'!$H$2:$H$7)</f>
        <v>80700000</v>
      </c>
      <c r="AEE25" s="1">
        <f>LOOKUP($A25,'DMG Tables'!$P$2:$P$35,'DMG Tables'!$O$2:$O$35)*AEE$1*LOOKUP(AEE$1,'DMG Tables'!$G$2:$G$7,'DMG Tables'!$H$2:$H$7)</f>
        <v>80800000</v>
      </c>
      <c r="AEF25" s="1">
        <f>LOOKUP($A25,'DMG Tables'!$P$2:$P$35,'DMG Tables'!$O$2:$O$35)*AEF$1*LOOKUP(AEF$1,'DMG Tables'!$G$2:$G$7,'DMG Tables'!$H$2:$H$7)</f>
        <v>80900000</v>
      </c>
      <c r="AEG25" s="1">
        <f>LOOKUP($A25,'DMG Tables'!$P$2:$P$35,'DMG Tables'!$O$2:$O$35)*AEG$1*LOOKUP(AEG$1,'DMG Tables'!$G$2:$G$7,'DMG Tables'!$H$2:$H$7)</f>
        <v>81000000</v>
      </c>
      <c r="AEH25" s="1">
        <f>LOOKUP($A25,'DMG Tables'!$P$2:$P$35,'DMG Tables'!$O$2:$O$35)*AEH$1*LOOKUP(AEH$1,'DMG Tables'!$G$2:$G$7,'DMG Tables'!$H$2:$H$7)</f>
        <v>81100000</v>
      </c>
      <c r="AEI25" s="1">
        <f>LOOKUP($A25,'DMG Tables'!$P$2:$P$35,'DMG Tables'!$O$2:$O$35)*AEI$1*LOOKUP(AEI$1,'DMG Tables'!$G$2:$G$7,'DMG Tables'!$H$2:$H$7)</f>
        <v>81200000</v>
      </c>
      <c r="AEJ25" s="1">
        <f>LOOKUP($A25,'DMG Tables'!$P$2:$P$35,'DMG Tables'!$O$2:$O$35)*AEJ$1*LOOKUP(AEJ$1,'DMG Tables'!$G$2:$G$7,'DMG Tables'!$H$2:$H$7)</f>
        <v>81300000</v>
      </c>
      <c r="AEK25" s="1">
        <f>LOOKUP($A25,'DMG Tables'!$P$2:$P$35,'DMG Tables'!$O$2:$O$35)*AEK$1*LOOKUP(AEK$1,'DMG Tables'!$G$2:$G$7,'DMG Tables'!$H$2:$H$7)</f>
        <v>81400000</v>
      </c>
      <c r="AEL25" s="1">
        <f>LOOKUP($A25,'DMG Tables'!$P$2:$P$35,'DMG Tables'!$O$2:$O$35)*AEL$1*LOOKUP(AEL$1,'DMG Tables'!$G$2:$G$7,'DMG Tables'!$H$2:$H$7)</f>
        <v>81500000</v>
      </c>
      <c r="AEM25" s="1">
        <f>LOOKUP($A25,'DMG Tables'!$P$2:$P$35,'DMG Tables'!$O$2:$O$35)*AEM$1*LOOKUP(AEM$1,'DMG Tables'!$G$2:$G$7,'DMG Tables'!$H$2:$H$7)</f>
        <v>81600000</v>
      </c>
      <c r="AEN25" s="1">
        <f>LOOKUP($A25,'DMG Tables'!$P$2:$P$35,'DMG Tables'!$O$2:$O$35)*AEN$1*LOOKUP(AEN$1,'DMG Tables'!$G$2:$G$7,'DMG Tables'!$H$2:$H$7)</f>
        <v>81700000</v>
      </c>
      <c r="AEO25" s="1">
        <f>LOOKUP($A25,'DMG Tables'!$P$2:$P$35,'DMG Tables'!$O$2:$O$35)*AEO$1*LOOKUP(AEO$1,'DMG Tables'!$G$2:$G$7,'DMG Tables'!$H$2:$H$7)</f>
        <v>81800000</v>
      </c>
      <c r="AEP25" s="1">
        <f>LOOKUP($A25,'DMG Tables'!$P$2:$P$35,'DMG Tables'!$O$2:$O$35)*AEP$1*LOOKUP(AEP$1,'DMG Tables'!$G$2:$G$7,'DMG Tables'!$H$2:$H$7)</f>
        <v>81900000</v>
      </c>
      <c r="AEQ25" s="1">
        <f>LOOKUP($A25,'DMG Tables'!$P$2:$P$35,'DMG Tables'!$O$2:$O$35)*AEQ$1*LOOKUP(AEQ$1,'DMG Tables'!$G$2:$G$7,'DMG Tables'!$H$2:$H$7)</f>
        <v>82000000</v>
      </c>
      <c r="AER25" s="1">
        <f>LOOKUP($A25,'DMG Tables'!$P$2:$P$35,'DMG Tables'!$O$2:$O$35)*AER$1*LOOKUP(AER$1,'DMG Tables'!$G$2:$G$7,'DMG Tables'!$H$2:$H$7)</f>
        <v>82100000</v>
      </c>
      <c r="AES25" s="1">
        <f>LOOKUP($A25,'DMG Tables'!$P$2:$P$35,'DMG Tables'!$O$2:$O$35)*AES$1*LOOKUP(AES$1,'DMG Tables'!$G$2:$G$7,'DMG Tables'!$H$2:$H$7)</f>
        <v>82200000</v>
      </c>
      <c r="AET25" s="1">
        <f>LOOKUP($A25,'DMG Tables'!$P$2:$P$35,'DMG Tables'!$O$2:$O$35)*AET$1*LOOKUP(AET$1,'DMG Tables'!$G$2:$G$7,'DMG Tables'!$H$2:$H$7)</f>
        <v>82300000</v>
      </c>
      <c r="AEU25" s="1">
        <f>LOOKUP($A25,'DMG Tables'!$P$2:$P$35,'DMG Tables'!$O$2:$O$35)*AEU$1*LOOKUP(AEU$1,'DMG Tables'!$G$2:$G$7,'DMG Tables'!$H$2:$H$7)</f>
        <v>82400000</v>
      </c>
      <c r="AEV25" s="1">
        <f>LOOKUP($A25,'DMG Tables'!$P$2:$P$35,'DMG Tables'!$O$2:$O$35)*AEV$1*LOOKUP(AEV$1,'DMG Tables'!$G$2:$G$7,'DMG Tables'!$H$2:$H$7)</f>
        <v>82500000</v>
      </c>
      <c r="AEW25" s="1">
        <f>LOOKUP($A25,'DMG Tables'!$P$2:$P$35,'DMG Tables'!$O$2:$O$35)*AEW$1*LOOKUP(AEW$1,'DMG Tables'!$G$2:$G$7,'DMG Tables'!$H$2:$H$7)</f>
        <v>82600000</v>
      </c>
      <c r="AEX25" s="1">
        <f>LOOKUP($A25,'DMG Tables'!$P$2:$P$35,'DMG Tables'!$O$2:$O$35)*AEX$1*LOOKUP(AEX$1,'DMG Tables'!$G$2:$G$7,'DMG Tables'!$H$2:$H$7)</f>
        <v>82700000</v>
      </c>
      <c r="AEY25" s="1">
        <f>LOOKUP($A25,'DMG Tables'!$P$2:$P$35,'DMG Tables'!$O$2:$O$35)*AEY$1*LOOKUP(AEY$1,'DMG Tables'!$G$2:$G$7,'DMG Tables'!$H$2:$H$7)</f>
        <v>82800000</v>
      </c>
      <c r="AEZ25" s="1">
        <f>LOOKUP($A25,'DMG Tables'!$P$2:$P$35,'DMG Tables'!$O$2:$O$35)*AEZ$1*LOOKUP(AEZ$1,'DMG Tables'!$G$2:$G$7,'DMG Tables'!$H$2:$H$7)</f>
        <v>82900000</v>
      </c>
      <c r="AFA25" s="1">
        <f>LOOKUP($A25,'DMG Tables'!$P$2:$P$35,'DMG Tables'!$O$2:$O$35)*AFA$1*LOOKUP(AFA$1,'DMG Tables'!$G$2:$G$7,'DMG Tables'!$H$2:$H$7)</f>
        <v>83000000</v>
      </c>
      <c r="AFB25" s="1">
        <f>LOOKUP($A25,'DMG Tables'!$P$2:$P$35,'DMG Tables'!$O$2:$O$35)*AFB$1*LOOKUP(AFB$1,'DMG Tables'!$G$2:$G$7,'DMG Tables'!$H$2:$H$7)</f>
        <v>83100000</v>
      </c>
      <c r="AFC25" s="1">
        <f>LOOKUP($A25,'DMG Tables'!$P$2:$P$35,'DMG Tables'!$O$2:$O$35)*AFC$1*LOOKUP(AFC$1,'DMG Tables'!$G$2:$G$7,'DMG Tables'!$H$2:$H$7)</f>
        <v>83200000</v>
      </c>
      <c r="AFD25" s="1">
        <f>LOOKUP($A25,'DMG Tables'!$P$2:$P$35,'DMG Tables'!$O$2:$O$35)*AFD$1*LOOKUP(AFD$1,'DMG Tables'!$G$2:$G$7,'DMG Tables'!$H$2:$H$7)</f>
        <v>83300000</v>
      </c>
      <c r="AFE25" s="1">
        <f>LOOKUP($A25,'DMG Tables'!$P$2:$P$35,'DMG Tables'!$O$2:$O$35)*AFE$1*LOOKUP(AFE$1,'DMG Tables'!$G$2:$G$7,'DMG Tables'!$H$2:$H$7)</f>
        <v>83400000</v>
      </c>
      <c r="AFF25" s="1">
        <f>LOOKUP($A25,'DMG Tables'!$P$2:$P$35,'DMG Tables'!$O$2:$O$35)*AFF$1*LOOKUP(AFF$1,'DMG Tables'!$G$2:$G$7,'DMG Tables'!$H$2:$H$7)</f>
        <v>83500000</v>
      </c>
      <c r="AFG25" s="1">
        <f>LOOKUP($A25,'DMG Tables'!$P$2:$P$35,'DMG Tables'!$O$2:$O$35)*AFG$1*LOOKUP(AFG$1,'DMG Tables'!$G$2:$G$7,'DMG Tables'!$H$2:$H$7)</f>
        <v>83600000</v>
      </c>
      <c r="AFH25" s="1">
        <f>LOOKUP($A25,'DMG Tables'!$P$2:$P$35,'DMG Tables'!$O$2:$O$35)*AFH$1*LOOKUP(AFH$1,'DMG Tables'!$G$2:$G$7,'DMG Tables'!$H$2:$H$7)</f>
        <v>83700000</v>
      </c>
      <c r="AFI25" s="1">
        <f>LOOKUP($A25,'DMG Tables'!$P$2:$P$35,'DMG Tables'!$O$2:$O$35)*AFI$1*LOOKUP(AFI$1,'DMG Tables'!$G$2:$G$7,'DMG Tables'!$H$2:$H$7)</f>
        <v>83800000</v>
      </c>
      <c r="AFJ25" s="1">
        <f>LOOKUP($A25,'DMG Tables'!$P$2:$P$35,'DMG Tables'!$O$2:$O$35)*AFJ$1*LOOKUP(AFJ$1,'DMG Tables'!$G$2:$G$7,'DMG Tables'!$H$2:$H$7)</f>
        <v>83900000</v>
      </c>
      <c r="AFK25" s="1">
        <f>LOOKUP($A25,'DMG Tables'!$P$2:$P$35,'DMG Tables'!$O$2:$O$35)*AFK$1*LOOKUP(AFK$1,'DMG Tables'!$G$2:$G$7,'DMG Tables'!$H$2:$H$7)</f>
        <v>84000000</v>
      </c>
      <c r="AFL25" s="1">
        <f>LOOKUP($A25,'DMG Tables'!$P$2:$P$35,'DMG Tables'!$O$2:$O$35)*AFL$1*LOOKUP(AFL$1,'DMG Tables'!$G$2:$G$7,'DMG Tables'!$H$2:$H$7)</f>
        <v>84100000</v>
      </c>
      <c r="AFM25" s="1">
        <f>LOOKUP($A25,'DMG Tables'!$P$2:$P$35,'DMG Tables'!$O$2:$O$35)*AFM$1*LOOKUP(AFM$1,'DMG Tables'!$G$2:$G$7,'DMG Tables'!$H$2:$H$7)</f>
        <v>84200000</v>
      </c>
      <c r="AFN25" s="1">
        <f>LOOKUP($A25,'DMG Tables'!$P$2:$P$35,'DMG Tables'!$O$2:$O$35)*AFN$1*LOOKUP(AFN$1,'DMG Tables'!$G$2:$G$7,'DMG Tables'!$H$2:$H$7)</f>
        <v>84300000</v>
      </c>
      <c r="AFO25" s="1">
        <f>LOOKUP($A25,'DMG Tables'!$P$2:$P$35,'DMG Tables'!$O$2:$O$35)*AFO$1*LOOKUP(AFO$1,'DMG Tables'!$G$2:$G$7,'DMG Tables'!$H$2:$H$7)</f>
        <v>84400000</v>
      </c>
      <c r="AFP25" s="1">
        <f>LOOKUP($A25,'DMG Tables'!$P$2:$P$35,'DMG Tables'!$O$2:$O$35)*AFP$1*LOOKUP(AFP$1,'DMG Tables'!$G$2:$G$7,'DMG Tables'!$H$2:$H$7)</f>
        <v>84500000</v>
      </c>
      <c r="AFQ25" s="1">
        <f>LOOKUP($A25,'DMG Tables'!$P$2:$P$35,'DMG Tables'!$O$2:$O$35)*AFQ$1*LOOKUP(AFQ$1,'DMG Tables'!$G$2:$G$7,'DMG Tables'!$H$2:$H$7)</f>
        <v>84600000</v>
      </c>
      <c r="AFR25" s="1">
        <f>LOOKUP($A25,'DMG Tables'!$P$2:$P$35,'DMG Tables'!$O$2:$O$35)*AFR$1*LOOKUP(AFR$1,'DMG Tables'!$G$2:$G$7,'DMG Tables'!$H$2:$H$7)</f>
        <v>84700000</v>
      </c>
      <c r="AFS25" s="1">
        <f>LOOKUP($A25,'DMG Tables'!$P$2:$P$35,'DMG Tables'!$O$2:$O$35)*AFS$1*LOOKUP(AFS$1,'DMG Tables'!$G$2:$G$7,'DMG Tables'!$H$2:$H$7)</f>
        <v>84800000</v>
      </c>
      <c r="AFT25" s="1">
        <f>LOOKUP($A25,'DMG Tables'!$P$2:$P$35,'DMG Tables'!$O$2:$O$35)*AFT$1*LOOKUP(AFT$1,'DMG Tables'!$G$2:$G$7,'DMG Tables'!$H$2:$H$7)</f>
        <v>84900000</v>
      </c>
      <c r="AFU25" s="1">
        <f>LOOKUP($A25,'DMG Tables'!$P$2:$P$35,'DMG Tables'!$O$2:$O$35)*AFU$1*LOOKUP(AFU$1,'DMG Tables'!$G$2:$G$7,'DMG Tables'!$H$2:$H$7)</f>
        <v>85000000</v>
      </c>
      <c r="AFV25" s="1">
        <f>LOOKUP($A25,'DMG Tables'!$P$2:$P$35,'DMG Tables'!$O$2:$O$35)*AFV$1*LOOKUP(AFV$1,'DMG Tables'!$G$2:$G$7,'DMG Tables'!$H$2:$H$7)</f>
        <v>85100000</v>
      </c>
      <c r="AFW25" s="1">
        <f>LOOKUP($A25,'DMG Tables'!$P$2:$P$35,'DMG Tables'!$O$2:$O$35)*AFW$1*LOOKUP(AFW$1,'DMG Tables'!$G$2:$G$7,'DMG Tables'!$H$2:$H$7)</f>
        <v>85200000</v>
      </c>
      <c r="AFX25" s="1">
        <f>LOOKUP($A25,'DMG Tables'!$P$2:$P$35,'DMG Tables'!$O$2:$O$35)*AFX$1*LOOKUP(AFX$1,'DMG Tables'!$G$2:$G$7,'DMG Tables'!$H$2:$H$7)</f>
        <v>85300000</v>
      </c>
      <c r="AFY25" s="1">
        <f>LOOKUP($A25,'DMG Tables'!$P$2:$P$35,'DMG Tables'!$O$2:$O$35)*AFY$1*LOOKUP(AFY$1,'DMG Tables'!$G$2:$G$7,'DMG Tables'!$H$2:$H$7)</f>
        <v>85400000</v>
      </c>
      <c r="AFZ25" s="1">
        <f>LOOKUP($A25,'DMG Tables'!$P$2:$P$35,'DMG Tables'!$O$2:$O$35)*AFZ$1*LOOKUP(AFZ$1,'DMG Tables'!$G$2:$G$7,'DMG Tables'!$H$2:$H$7)</f>
        <v>85500000</v>
      </c>
      <c r="AGA25" s="1">
        <f>LOOKUP($A25,'DMG Tables'!$P$2:$P$35,'DMG Tables'!$O$2:$O$35)*AGA$1*LOOKUP(AGA$1,'DMG Tables'!$G$2:$G$7,'DMG Tables'!$H$2:$H$7)</f>
        <v>85600000</v>
      </c>
      <c r="AGB25" s="1">
        <f>LOOKUP($A25,'DMG Tables'!$P$2:$P$35,'DMG Tables'!$O$2:$O$35)*AGB$1*LOOKUP(AGB$1,'DMG Tables'!$G$2:$G$7,'DMG Tables'!$H$2:$H$7)</f>
        <v>85700000</v>
      </c>
      <c r="AGC25" s="1">
        <f>LOOKUP($A25,'DMG Tables'!$P$2:$P$35,'DMG Tables'!$O$2:$O$35)*AGC$1*LOOKUP(AGC$1,'DMG Tables'!$G$2:$G$7,'DMG Tables'!$H$2:$H$7)</f>
        <v>85800000</v>
      </c>
      <c r="AGD25" s="1">
        <f>LOOKUP($A25,'DMG Tables'!$P$2:$P$35,'DMG Tables'!$O$2:$O$35)*AGD$1*LOOKUP(AGD$1,'DMG Tables'!$G$2:$G$7,'DMG Tables'!$H$2:$H$7)</f>
        <v>85900000</v>
      </c>
      <c r="AGE25" s="1">
        <f>LOOKUP($A25,'DMG Tables'!$P$2:$P$35,'DMG Tables'!$O$2:$O$35)*AGE$1*LOOKUP(AGE$1,'DMG Tables'!$G$2:$G$7,'DMG Tables'!$H$2:$H$7)</f>
        <v>86000000</v>
      </c>
      <c r="AGF25" s="1">
        <f>LOOKUP($A25,'DMG Tables'!$P$2:$P$35,'DMG Tables'!$O$2:$O$35)*AGF$1*LOOKUP(AGF$1,'DMG Tables'!$G$2:$G$7,'DMG Tables'!$H$2:$H$7)</f>
        <v>86100000</v>
      </c>
      <c r="AGG25" s="1">
        <f>LOOKUP($A25,'DMG Tables'!$P$2:$P$35,'DMG Tables'!$O$2:$O$35)*AGG$1*LOOKUP(AGG$1,'DMG Tables'!$G$2:$G$7,'DMG Tables'!$H$2:$H$7)</f>
        <v>86200000</v>
      </c>
      <c r="AGH25" s="1">
        <f>LOOKUP($A25,'DMG Tables'!$P$2:$P$35,'DMG Tables'!$O$2:$O$35)*AGH$1*LOOKUP(AGH$1,'DMG Tables'!$G$2:$G$7,'DMG Tables'!$H$2:$H$7)</f>
        <v>86300000</v>
      </c>
      <c r="AGI25" s="1">
        <f>LOOKUP($A25,'DMG Tables'!$P$2:$P$35,'DMG Tables'!$O$2:$O$35)*AGI$1*LOOKUP(AGI$1,'DMG Tables'!$G$2:$G$7,'DMG Tables'!$H$2:$H$7)</f>
        <v>86400000</v>
      </c>
      <c r="AGJ25" s="1">
        <f>LOOKUP($A25,'DMG Tables'!$P$2:$P$35,'DMG Tables'!$O$2:$O$35)*AGJ$1*LOOKUP(AGJ$1,'DMG Tables'!$G$2:$G$7,'DMG Tables'!$H$2:$H$7)</f>
        <v>86500000</v>
      </c>
      <c r="AGK25" s="1">
        <f>LOOKUP($A25,'DMG Tables'!$P$2:$P$35,'DMG Tables'!$O$2:$O$35)*AGK$1*LOOKUP(AGK$1,'DMG Tables'!$G$2:$G$7,'DMG Tables'!$H$2:$H$7)</f>
        <v>86600000</v>
      </c>
      <c r="AGL25" s="1">
        <f>LOOKUP($A25,'DMG Tables'!$P$2:$P$35,'DMG Tables'!$O$2:$O$35)*AGL$1*LOOKUP(AGL$1,'DMG Tables'!$G$2:$G$7,'DMG Tables'!$H$2:$H$7)</f>
        <v>86700000</v>
      </c>
      <c r="AGM25" s="1">
        <f>LOOKUP($A25,'DMG Tables'!$P$2:$P$35,'DMG Tables'!$O$2:$O$35)*AGM$1*LOOKUP(AGM$1,'DMG Tables'!$G$2:$G$7,'DMG Tables'!$H$2:$H$7)</f>
        <v>86800000</v>
      </c>
      <c r="AGN25" s="1">
        <f>LOOKUP($A25,'DMG Tables'!$P$2:$P$35,'DMG Tables'!$O$2:$O$35)*AGN$1*LOOKUP(AGN$1,'DMG Tables'!$G$2:$G$7,'DMG Tables'!$H$2:$H$7)</f>
        <v>86900000</v>
      </c>
      <c r="AGO25" s="1">
        <f>LOOKUP($A25,'DMG Tables'!$P$2:$P$35,'DMG Tables'!$O$2:$O$35)*AGO$1*LOOKUP(AGO$1,'DMG Tables'!$G$2:$G$7,'DMG Tables'!$H$2:$H$7)</f>
        <v>87000000</v>
      </c>
      <c r="AGP25" s="1">
        <f>LOOKUP($A25,'DMG Tables'!$P$2:$P$35,'DMG Tables'!$O$2:$O$35)*AGP$1*LOOKUP(AGP$1,'DMG Tables'!$G$2:$G$7,'DMG Tables'!$H$2:$H$7)</f>
        <v>87100000</v>
      </c>
      <c r="AGQ25" s="1">
        <f>LOOKUP($A25,'DMG Tables'!$P$2:$P$35,'DMG Tables'!$O$2:$O$35)*AGQ$1*LOOKUP(AGQ$1,'DMG Tables'!$G$2:$G$7,'DMG Tables'!$H$2:$H$7)</f>
        <v>87200000</v>
      </c>
      <c r="AGR25" s="1">
        <f>LOOKUP($A25,'DMG Tables'!$P$2:$P$35,'DMG Tables'!$O$2:$O$35)*AGR$1*LOOKUP(AGR$1,'DMG Tables'!$G$2:$G$7,'DMG Tables'!$H$2:$H$7)</f>
        <v>87300000</v>
      </c>
      <c r="AGS25" s="1">
        <f>LOOKUP($A25,'DMG Tables'!$P$2:$P$35,'DMG Tables'!$O$2:$O$35)*AGS$1*LOOKUP(AGS$1,'DMG Tables'!$G$2:$G$7,'DMG Tables'!$H$2:$H$7)</f>
        <v>87400000</v>
      </c>
      <c r="AGT25" s="1">
        <f>LOOKUP($A25,'DMG Tables'!$P$2:$P$35,'DMG Tables'!$O$2:$O$35)*AGT$1*LOOKUP(AGT$1,'DMG Tables'!$G$2:$G$7,'DMG Tables'!$H$2:$H$7)</f>
        <v>87500000</v>
      </c>
      <c r="AGU25" s="1">
        <f>LOOKUP($A25,'DMG Tables'!$P$2:$P$35,'DMG Tables'!$O$2:$O$35)*AGU$1*LOOKUP(AGU$1,'DMG Tables'!$G$2:$G$7,'DMG Tables'!$H$2:$H$7)</f>
        <v>87600000</v>
      </c>
      <c r="AGV25" s="1">
        <f>LOOKUP($A25,'DMG Tables'!$P$2:$P$35,'DMG Tables'!$O$2:$O$35)*AGV$1*LOOKUP(AGV$1,'DMG Tables'!$G$2:$G$7,'DMG Tables'!$H$2:$H$7)</f>
        <v>87700000</v>
      </c>
      <c r="AGW25" s="1">
        <f>LOOKUP($A25,'DMG Tables'!$P$2:$P$35,'DMG Tables'!$O$2:$O$35)*AGW$1*LOOKUP(AGW$1,'DMG Tables'!$G$2:$G$7,'DMG Tables'!$H$2:$H$7)</f>
        <v>87800000</v>
      </c>
      <c r="AGX25" s="1">
        <f>LOOKUP($A25,'DMG Tables'!$P$2:$P$35,'DMG Tables'!$O$2:$O$35)*AGX$1*LOOKUP(AGX$1,'DMG Tables'!$G$2:$G$7,'DMG Tables'!$H$2:$H$7)</f>
        <v>87900000</v>
      </c>
      <c r="AGY25" s="1">
        <f>LOOKUP($A25,'DMG Tables'!$P$2:$P$35,'DMG Tables'!$O$2:$O$35)*AGY$1*LOOKUP(AGY$1,'DMG Tables'!$G$2:$G$7,'DMG Tables'!$H$2:$H$7)</f>
        <v>88000000</v>
      </c>
      <c r="AGZ25" s="1">
        <f>LOOKUP($A25,'DMG Tables'!$P$2:$P$35,'DMG Tables'!$O$2:$O$35)*AGZ$1*LOOKUP(AGZ$1,'DMG Tables'!$G$2:$G$7,'DMG Tables'!$H$2:$H$7)</f>
        <v>88100000</v>
      </c>
      <c r="AHA25" s="1">
        <f>LOOKUP($A25,'DMG Tables'!$P$2:$P$35,'DMG Tables'!$O$2:$O$35)*AHA$1*LOOKUP(AHA$1,'DMG Tables'!$G$2:$G$7,'DMG Tables'!$H$2:$H$7)</f>
        <v>88200000</v>
      </c>
      <c r="AHB25" s="1">
        <f>LOOKUP($A25,'DMG Tables'!$P$2:$P$35,'DMG Tables'!$O$2:$O$35)*AHB$1*LOOKUP(AHB$1,'DMG Tables'!$G$2:$G$7,'DMG Tables'!$H$2:$H$7)</f>
        <v>88300000</v>
      </c>
      <c r="AHC25" s="1">
        <f>LOOKUP($A25,'DMG Tables'!$P$2:$P$35,'DMG Tables'!$O$2:$O$35)*AHC$1*LOOKUP(AHC$1,'DMG Tables'!$G$2:$G$7,'DMG Tables'!$H$2:$H$7)</f>
        <v>88400000</v>
      </c>
      <c r="AHD25" s="1">
        <f>LOOKUP($A25,'DMG Tables'!$P$2:$P$35,'DMG Tables'!$O$2:$O$35)*AHD$1*LOOKUP(AHD$1,'DMG Tables'!$G$2:$G$7,'DMG Tables'!$H$2:$H$7)</f>
        <v>88500000</v>
      </c>
      <c r="AHE25" s="1">
        <f>LOOKUP($A25,'DMG Tables'!$P$2:$P$35,'DMG Tables'!$O$2:$O$35)*AHE$1*LOOKUP(AHE$1,'DMG Tables'!$G$2:$G$7,'DMG Tables'!$H$2:$H$7)</f>
        <v>88600000</v>
      </c>
      <c r="AHF25" s="1">
        <f>LOOKUP($A25,'DMG Tables'!$P$2:$P$35,'DMG Tables'!$O$2:$O$35)*AHF$1*LOOKUP(AHF$1,'DMG Tables'!$G$2:$G$7,'DMG Tables'!$H$2:$H$7)</f>
        <v>88700000</v>
      </c>
      <c r="AHG25" s="1">
        <f>LOOKUP($A25,'DMG Tables'!$P$2:$P$35,'DMG Tables'!$O$2:$O$35)*AHG$1*LOOKUP(AHG$1,'DMG Tables'!$G$2:$G$7,'DMG Tables'!$H$2:$H$7)</f>
        <v>88800000</v>
      </c>
      <c r="AHH25" s="1">
        <f>LOOKUP($A25,'DMG Tables'!$P$2:$P$35,'DMG Tables'!$O$2:$O$35)*AHH$1*LOOKUP(AHH$1,'DMG Tables'!$G$2:$G$7,'DMG Tables'!$H$2:$H$7)</f>
        <v>88900000</v>
      </c>
      <c r="AHI25" s="1">
        <f>LOOKUP($A25,'DMG Tables'!$P$2:$P$35,'DMG Tables'!$O$2:$O$35)*AHI$1*LOOKUP(AHI$1,'DMG Tables'!$G$2:$G$7,'DMG Tables'!$H$2:$H$7)</f>
        <v>89000000</v>
      </c>
      <c r="AHJ25" s="1">
        <f>LOOKUP($A25,'DMG Tables'!$P$2:$P$35,'DMG Tables'!$O$2:$O$35)*AHJ$1*LOOKUP(AHJ$1,'DMG Tables'!$G$2:$G$7,'DMG Tables'!$H$2:$H$7)</f>
        <v>89100000</v>
      </c>
      <c r="AHK25" s="1">
        <f>LOOKUP($A25,'DMG Tables'!$P$2:$P$35,'DMG Tables'!$O$2:$O$35)*AHK$1*LOOKUP(AHK$1,'DMG Tables'!$G$2:$G$7,'DMG Tables'!$H$2:$H$7)</f>
        <v>89200000</v>
      </c>
      <c r="AHL25" s="1">
        <f>LOOKUP($A25,'DMG Tables'!$P$2:$P$35,'DMG Tables'!$O$2:$O$35)*AHL$1*LOOKUP(AHL$1,'DMG Tables'!$G$2:$G$7,'DMG Tables'!$H$2:$H$7)</f>
        <v>89300000</v>
      </c>
      <c r="AHM25" s="1">
        <f>LOOKUP($A25,'DMG Tables'!$P$2:$P$35,'DMG Tables'!$O$2:$O$35)*AHM$1*LOOKUP(AHM$1,'DMG Tables'!$G$2:$G$7,'DMG Tables'!$H$2:$H$7)</f>
        <v>89400000</v>
      </c>
      <c r="AHN25" s="1">
        <f>LOOKUP($A25,'DMG Tables'!$P$2:$P$35,'DMG Tables'!$O$2:$O$35)*AHN$1*LOOKUP(AHN$1,'DMG Tables'!$G$2:$G$7,'DMG Tables'!$H$2:$H$7)</f>
        <v>89500000</v>
      </c>
      <c r="AHO25" s="1">
        <f>LOOKUP($A25,'DMG Tables'!$P$2:$P$35,'DMG Tables'!$O$2:$O$35)*AHO$1*LOOKUP(AHO$1,'DMG Tables'!$G$2:$G$7,'DMG Tables'!$H$2:$H$7)</f>
        <v>89600000</v>
      </c>
      <c r="AHP25" s="1">
        <f>LOOKUP($A25,'DMG Tables'!$P$2:$P$35,'DMG Tables'!$O$2:$O$35)*AHP$1*LOOKUP(AHP$1,'DMG Tables'!$G$2:$G$7,'DMG Tables'!$H$2:$H$7)</f>
        <v>89700000</v>
      </c>
      <c r="AHQ25" s="1">
        <f>LOOKUP($A25,'DMG Tables'!$P$2:$P$35,'DMG Tables'!$O$2:$O$35)*AHQ$1*LOOKUP(AHQ$1,'DMG Tables'!$G$2:$G$7,'DMG Tables'!$H$2:$H$7)</f>
        <v>89800000</v>
      </c>
      <c r="AHR25" s="1">
        <f>LOOKUP($A25,'DMG Tables'!$P$2:$P$35,'DMG Tables'!$O$2:$O$35)*AHR$1*LOOKUP(AHR$1,'DMG Tables'!$G$2:$G$7,'DMG Tables'!$H$2:$H$7)</f>
        <v>89900000</v>
      </c>
      <c r="AHS25" s="1">
        <f>LOOKUP($A25,'DMG Tables'!$P$2:$P$35,'DMG Tables'!$O$2:$O$35)*AHS$1*LOOKUP(AHS$1,'DMG Tables'!$G$2:$G$7,'DMG Tables'!$H$2:$H$7)</f>
        <v>90000000</v>
      </c>
      <c r="AHT25" s="1">
        <f>LOOKUP($A25,'DMG Tables'!$P$2:$P$35,'DMG Tables'!$O$2:$O$35)*AHT$1*LOOKUP(AHT$1,'DMG Tables'!$G$2:$G$7,'DMG Tables'!$H$2:$H$7)</f>
        <v>90100000</v>
      </c>
      <c r="AHU25" s="1">
        <f>LOOKUP($A25,'DMG Tables'!$P$2:$P$35,'DMG Tables'!$O$2:$O$35)*AHU$1*LOOKUP(AHU$1,'DMG Tables'!$G$2:$G$7,'DMG Tables'!$H$2:$H$7)</f>
        <v>90200000</v>
      </c>
      <c r="AHV25" s="1">
        <f>LOOKUP($A25,'DMG Tables'!$P$2:$P$35,'DMG Tables'!$O$2:$O$35)*AHV$1*LOOKUP(AHV$1,'DMG Tables'!$G$2:$G$7,'DMG Tables'!$H$2:$H$7)</f>
        <v>90300000</v>
      </c>
      <c r="AHW25" s="1">
        <f>LOOKUP($A25,'DMG Tables'!$P$2:$P$35,'DMG Tables'!$O$2:$O$35)*AHW$1*LOOKUP(AHW$1,'DMG Tables'!$G$2:$G$7,'DMG Tables'!$H$2:$H$7)</f>
        <v>90400000</v>
      </c>
      <c r="AHX25" s="1">
        <f>LOOKUP($A25,'DMG Tables'!$P$2:$P$35,'DMG Tables'!$O$2:$O$35)*AHX$1*LOOKUP(AHX$1,'DMG Tables'!$G$2:$G$7,'DMG Tables'!$H$2:$H$7)</f>
        <v>90500000</v>
      </c>
      <c r="AHY25" s="1">
        <f>LOOKUP($A25,'DMG Tables'!$P$2:$P$35,'DMG Tables'!$O$2:$O$35)*AHY$1*LOOKUP(AHY$1,'DMG Tables'!$G$2:$G$7,'DMG Tables'!$H$2:$H$7)</f>
        <v>90600000</v>
      </c>
      <c r="AHZ25" s="1">
        <f>LOOKUP($A25,'DMG Tables'!$P$2:$P$35,'DMG Tables'!$O$2:$O$35)*AHZ$1*LOOKUP(AHZ$1,'DMG Tables'!$G$2:$G$7,'DMG Tables'!$H$2:$H$7)</f>
        <v>90700000</v>
      </c>
      <c r="AIA25" s="1">
        <f>LOOKUP($A25,'DMG Tables'!$P$2:$P$35,'DMG Tables'!$O$2:$O$35)*AIA$1*LOOKUP(AIA$1,'DMG Tables'!$G$2:$G$7,'DMG Tables'!$H$2:$H$7)</f>
        <v>90800000</v>
      </c>
      <c r="AIB25" s="1">
        <f>LOOKUP($A25,'DMG Tables'!$P$2:$P$35,'DMG Tables'!$O$2:$O$35)*AIB$1*LOOKUP(AIB$1,'DMG Tables'!$G$2:$G$7,'DMG Tables'!$H$2:$H$7)</f>
        <v>90900000</v>
      </c>
      <c r="AIC25" s="1">
        <f>LOOKUP($A25,'DMG Tables'!$P$2:$P$35,'DMG Tables'!$O$2:$O$35)*AIC$1*LOOKUP(AIC$1,'DMG Tables'!$G$2:$G$7,'DMG Tables'!$H$2:$H$7)</f>
        <v>91000000</v>
      </c>
      <c r="AID25" s="1">
        <f>LOOKUP($A25,'DMG Tables'!$P$2:$P$35,'DMG Tables'!$O$2:$O$35)*AID$1*LOOKUP(AID$1,'DMG Tables'!$G$2:$G$7,'DMG Tables'!$H$2:$H$7)</f>
        <v>91100000</v>
      </c>
      <c r="AIE25" s="1">
        <f>LOOKUP($A25,'DMG Tables'!$P$2:$P$35,'DMG Tables'!$O$2:$O$35)*AIE$1*LOOKUP(AIE$1,'DMG Tables'!$G$2:$G$7,'DMG Tables'!$H$2:$H$7)</f>
        <v>91200000</v>
      </c>
      <c r="AIF25" s="1">
        <f>LOOKUP($A25,'DMG Tables'!$P$2:$P$35,'DMG Tables'!$O$2:$O$35)*AIF$1*LOOKUP(AIF$1,'DMG Tables'!$G$2:$G$7,'DMG Tables'!$H$2:$H$7)</f>
        <v>91300000</v>
      </c>
      <c r="AIG25" s="1">
        <f>LOOKUP($A25,'DMG Tables'!$P$2:$P$35,'DMG Tables'!$O$2:$O$35)*AIG$1*LOOKUP(AIG$1,'DMG Tables'!$G$2:$G$7,'DMG Tables'!$H$2:$H$7)</f>
        <v>91400000</v>
      </c>
      <c r="AIH25" s="1">
        <f>LOOKUP($A25,'DMG Tables'!$P$2:$P$35,'DMG Tables'!$O$2:$O$35)*AIH$1*LOOKUP(AIH$1,'DMG Tables'!$G$2:$G$7,'DMG Tables'!$H$2:$H$7)</f>
        <v>91500000</v>
      </c>
      <c r="AII25" s="1">
        <f>LOOKUP($A25,'DMG Tables'!$P$2:$P$35,'DMG Tables'!$O$2:$O$35)*AII$1*LOOKUP(AII$1,'DMG Tables'!$G$2:$G$7,'DMG Tables'!$H$2:$H$7)</f>
        <v>91600000</v>
      </c>
      <c r="AIJ25" s="1">
        <f>LOOKUP($A25,'DMG Tables'!$P$2:$P$35,'DMG Tables'!$O$2:$O$35)*AIJ$1*LOOKUP(AIJ$1,'DMG Tables'!$G$2:$G$7,'DMG Tables'!$H$2:$H$7)</f>
        <v>91700000</v>
      </c>
      <c r="AIK25" s="1">
        <f>LOOKUP($A25,'DMG Tables'!$P$2:$P$35,'DMG Tables'!$O$2:$O$35)*AIK$1*LOOKUP(AIK$1,'DMG Tables'!$G$2:$G$7,'DMG Tables'!$H$2:$H$7)</f>
        <v>91800000</v>
      </c>
      <c r="AIL25" s="1">
        <f>LOOKUP($A25,'DMG Tables'!$P$2:$P$35,'DMG Tables'!$O$2:$O$35)*AIL$1*LOOKUP(AIL$1,'DMG Tables'!$G$2:$G$7,'DMG Tables'!$H$2:$H$7)</f>
        <v>91900000</v>
      </c>
      <c r="AIM25" s="1">
        <f>LOOKUP($A25,'DMG Tables'!$P$2:$P$35,'DMG Tables'!$O$2:$O$35)*AIM$1*LOOKUP(AIM$1,'DMG Tables'!$G$2:$G$7,'DMG Tables'!$H$2:$H$7)</f>
        <v>92000000</v>
      </c>
      <c r="AIN25" s="1">
        <f>LOOKUP($A25,'DMG Tables'!$P$2:$P$35,'DMG Tables'!$O$2:$O$35)*AIN$1*LOOKUP(AIN$1,'DMG Tables'!$G$2:$G$7,'DMG Tables'!$H$2:$H$7)</f>
        <v>92100000</v>
      </c>
      <c r="AIO25" s="1">
        <f>LOOKUP($A25,'DMG Tables'!$P$2:$P$35,'DMG Tables'!$O$2:$O$35)*AIO$1*LOOKUP(AIO$1,'DMG Tables'!$G$2:$G$7,'DMG Tables'!$H$2:$H$7)</f>
        <v>92200000</v>
      </c>
      <c r="AIP25" s="1">
        <f>LOOKUP($A25,'DMG Tables'!$P$2:$P$35,'DMG Tables'!$O$2:$O$35)*AIP$1*LOOKUP(AIP$1,'DMG Tables'!$G$2:$G$7,'DMG Tables'!$H$2:$H$7)</f>
        <v>92300000</v>
      </c>
      <c r="AIQ25" s="1">
        <f>LOOKUP($A25,'DMG Tables'!$P$2:$P$35,'DMG Tables'!$O$2:$O$35)*AIQ$1*LOOKUP(AIQ$1,'DMG Tables'!$G$2:$G$7,'DMG Tables'!$H$2:$H$7)</f>
        <v>92400000</v>
      </c>
      <c r="AIR25" s="1">
        <f>LOOKUP($A25,'DMG Tables'!$P$2:$P$35,'DMG Tables'!$O$2:$O$35)*AIR$1*LOOKUP(AIR$1,'DMG Tables'!$G$2:$G$7,'DMG Tables'!$H$2:$H$7)</f>
        <v>92500000</v>
      </c>
      <c r="AIS25" s="1">
        <f>LOOKUP($A25,'DMG Tables'!$P$2:$P$35,'DMG Tables'!$O$2:$O$35)*AIS$1*LOOKUP(AIS$1,'DMG Tables'!$G$2:$G$7,'DMG Tables'!$H$2:$H$7)</f>
        <v>92600000</v>
      </c>
      <c r="AIT25" s="1">
        <f>LOOKUP($A25,'DMG Tables'!$P$2:$P$35,'DMG Tables'!$O$2:$O$35)*AIT$1*LOOKUP(AIT$1,'DMG Tables'!$G$2:$G$7,'DMG Tables'!$H$2:$H$7)</f>
        <v>92700000</v>
      </c>
      <c r="AIU25" s="1">
        <f>LOOKUP($A25,'DMG Tables'!$P$2:$P$35,'DMG Tables'!$O$2:$O$35)*AIU$1*LOOKUP(AIU$1,'DMG Tables'!$G$2:$G$7,'DMG Tables'!$H$2:$H$7)</f>
        <v>92800000</v>
      </c>
      <c r="AIV25" s="1">
        <f>LOOKUP($A25,'DMG Tables'!$P$2:$P$35,'DMG Tables'!$O$2:$O$35)*AIV$1*LOOKUP(AIV$1,'DMG Tables'!$G$2:$G$7,'DMG Tables'!$H$2:$H$7)</f>
        <v>92900000</v>
      </c>
      <c r="AIW25" s="1">
        <f>LOOKUP($A25,'DMG Tables'!$P$2:$P$35,'DMG Tables'!$O$2:$O$35)*AIW$1*LOOKUP(AIW$1,'DMG Tables'!$G$2:$G$7,'DMG Tables'!$H$2:$H$7)</f>
        <v>93000000</v>
      </c>
      <c r="AIX25" s="1">
        <f>LOOKUP($A25,'DMG Tables'!$P$2:$P$35,'DMG Tables'!$O$2:$O$35)*AIX$1*LOOKUP(AIX$1,'DMG Tables'!$G$2:$G$7,'DMG Tables'!$H$2:$H$7)</f>
        <v>93100000</v>
      </c>
      <c r="AIY25" s="1">
        <f>LOOKUP($A25,'DMG Tables'!$P$2:$P$35,'DMG Tables'!$O$2:$O$35)*AIY$1*LOOKUP(AIY$1,'DMG Tables'!$G$2:$G$7,'DMG Tables'!$H$2:$H$7)</f>
        <v>93200000</v>
      </c>
      <c r="AIZ25" s="1">
        <f>LOOKUP($A25,'DMG Tables'!$P$2:$P$35,'DMG Tables'!$O$2:$O$35)*AIZ$1*LOOKUP(AIZ$1,'DMG Tables'!$G$2:$G$7,'DMG Tables'!$H$2:$H$7)</f>
        <v>93300000</v>
      </c>
      <c r="AJA25" s="1">
        <f>LOOKUP($A25,'DMG Tables'!$P$2:$P$35,'DMG Tables'!$O$2:$O$35)*AJA$1*LOOKUP(AJA$1,'DMG Tables'!$G$2:$G$7,'DMG Tables'!$H$2:$H$7)</f>
        <v>93400000</v>
      </c>
      <c r="AJB25" s="1">
        <f>LOOKUP($A25,'DMG Tables'!$P$2:$P$35,'DMG Tables'!$O$2:$O$35)*AJB$1*LOOKUP(AJB$1,'DMG Tables'!$G$2:$G$7,'DMG Tables'!$H$2:$H$7)</f>
        <v>93500000</v>
      </c>
      <c r="AJC25" s="1">
        <f>LOOKUP($A25,'DMG Tables'!$P$2:$P$35,'DMG Tables'!$O$2:$O$35)*AJC$1*LOOKUP(AJC$1,'DMG Tables'!$G$2:$G$7,'DMG Tables'!$H$2:$H$7)</f>
        <v>93600000</v>
      </c>
      <c r="AJD25" s="1">
        <f>LOOKUP($A25,'DMG Tables'!$P$2:$P$35,'DMG Tables'!$O$2:$O$35)*AJD$1*LOOKUP(AJD$1,'DMG Tables'!$G$2:$G$7,'DMG Tables'!$H$2:$H$7)</f>
        <v>93700000</v>
      </c>
      <c r="AJE25" s="1">
        <f>LOOKUP($A25,'DMG Tables'!$P$2:$P$35,'DMG Tables'!$O$2:$O$35)*AJE$1*LOOKUP(AJE$1,'DMG Tables'!$G$2:$G$7,'DMG Tables'!$H$2:$H$7)</f>
        <v>93800000</v>
      </c>
      <c r="AJF25" s="1">
        <f>LOOKUP($A25,'DMG Tables'!$P$2:$P$35,'DMG Tables'!$O$2:$O$35)*AJF$1*LOOKUP(AJF$1,'DMG Tables'!$G$2:$G$7,'DMG Tables'!$H$2:$H$7)</f>
        <v>93900000</v>
      </c>
      <c r="AJG25" s="1">
        <f>LOOKUP($A25,'DMG Tables'!$P$2:$P$35,'DMG Tables'!$O$2:$O$35)*AJG$1*LOOKUP(AJG$1,'DMG Tables'!$G$2:$G$7,'DMG Tables'!$H$2:$H$7)</f>
        <v>94000000</v>
      </c>
      <c r="AJH25" s="1">
        <f>LOOKUP($A25,'DMG Tables'!$P$2:$P$35,'DMG Tables'!$O$2:$O$35)*AJH$1*LOOKUP(AJH$1,'DMG Tables'!$G$2:$G$7,'DMG Tables'!$H$2:$H$7)</f>
        <v>94100000</v>
      </c>
      <c r="AJI25" s="1">
        <f>LOOKUP($A25,'DMG Tables'!$P$2:$P$35,'DMG Tables'!$O$2:$O$35)*AJI$1*LOOKUP(AJI$1,'DMG Tables'!$G$2:$G$7,'DMG Tables'!$H$2:$H$7)</f>
        <v>94200000</v>
      </c>
      <c r="AJJ25" s="1">
        <f>LOOKUP($A25,'DMG Tables'!$P$2:$P$35,'DMG Tables'!$O$2:$O$35)*AJJ$1*LOOKUP(AJJ$1,'DMG Tables'!$G$2:$G$7,'DMG Tables'!$H$2:$H$7)</f>
        <v>94300000</v>
      </c>
      <c r="AJK25" s="1">
        <f>LOOKUP($A25,'DMG Tables'!$P$2:$P$35,'DMG Tables'!$O$2:$O$35)*AJK$1*LOOKUP(AJK$1,'DMG Tables'!$G$2:$G$7,'DMG Tables'!$H$2:$H$7)</f>
        <v>94400000</v>
      </c>
      <c r="AJL25" s="1">
        <f>LOOKUP($A25,'DMG Tables'!$P$2:$P$35,'DMG Tables'!$O$2:$O$35)*AJL$1*LOOKUP(AJL$1,'DMG Tables'!$G$2:$G$7,'DMG Tables'!$H$2:$H$7)</f>
        <v>94500000</v>
      </c>
      <c r="AJM25" s="1">
        <f>LOOKUP($A25,'DMG Tables'!$P$2:$P$35,'DMG Tables'!$O$2:$O$35)*AJM$1*LOOKUP(AJM$1,'DMG Tables'!$G$2:$G$7,'DMG Tables'!$H$2:$H$7)</f>
        <v>94600000</v>
      </c>
      <c r="AJN25" s="1">
        <f>LOOKUP($A25,'DMG Tables'!$P$2:$P$35,'DMG Tables'!$O$2:$O$35)*AJN$1*LOOKUP(AJN$1,'DMG Tables'!$G$2:$G$7,'DMG Tables'!$H$2:$H$7)</f>
        <v>94700000</v>
      </c>
      <c r="AJO25" s="1">
        <f>LOOKUP($A25,'DMG Tables'!$P$2:$P$35,'DMG Tables'!$O$2:$O$35)*AJO$1*LOOKUP(AJO$1,'DMG Tables'!$G$2:$G$7,'DMG Tables'!$H$2:$H$7)</f>
        <v>94800000</v>
      </c>
      <c r="AJP25" s="1">
        <f>LOOKUP($A25,'DMG Tables'!$P$2:$P$35,'DMG Tables'!$O$2:$O$35)*AJP$1*LOOKUP(AJP$1,'DMG Tables'!$G$2:$G$7,'DMG Tables'!$H$2:$H$7)</f>
        <v>94900000</v>
      </c>
      <c r="AJQ25" s="1">
        <f>LOOKUP($A25,'DMG Tables'!$P$2:$P$35,'DMG Tables'!$O$2:$O$35)*AJQ$1*LOOKUP(AJQ$1,'DMG Tables'!$G$2:$G$7,'DMG Tables'!$H$2:$H$7)</f>
        <v>95000000</v>
      </c>
      <c r="AJR25" s="1">
        <f>LOOKUP($A25,'DMG Tables'!$P$2:$P$35,'DMG Tables'!$O$2:$O$35)*AJR$1*LOOKUP(AJR$1,'DMG Tables'!$G$2:$G$7,'DMG Tables'!$H$2:$H$7)</f>
        <v>95100000</v>
      </c>
      <c r="AJS25" s="1">
        <f>LOOKUP($A25,'DMG Tables'!$P$2:$P$35,'DMG Tables'!$O$2:$O$35)*AJS$1*LOOKUP(AJS$1,'DMG Tables'!$G$2:$G$7,'DMG Tables'!$H$2:$H$7)</f>
        <v>95200000</v>
      </c>
      <c r="AJT25" s="1">
        <f>LOOKUP($A25,'DMG Tables'!$P$2:$P$35,'DMG Tables'!$O$2:$O$35)*AJT$1*LOOKUP(AJT$1,'DMG Tables'!$G$2:$G$7,'DMG Tables'!$H$2:$H$7)</f>
        <v>95300000</v>
      </c>
      <c r="AJU25" s="1">
        <f>LOOKUP($A25,'DMG Tables'!$P$2:$P$35,'DMG Tables'!$O$2:$O$35)*AJU$1*LOOKUP(AJU$1,'DMG Tables'!$G$2:$G$7,'DMG Tables'!$H$2:$H$7)</f>
        <v>95400000</v>
      </c>
      <c r="AJV25" s="1">
        <f>LOOKUP($A25,'DMG Tables'!$P$2:$P$35,'DMG Tables'!$O$2:$O$35)*AJV$1*LOOKUP(AJV$1,'DMG Tables'!$G$2:$G$7,'DMG Tables'!$H$2:$H$7)</f>
        <v>95500000</v>
      </c>
      <c r="AJW25" s="1">
        <f>LOOKUP($A25,'DMG Tables'!$P$2:$P$35,'DMG Tables'!$O$2:$O$35)*AJW$1*LOOKUP(AJW$1,'DMG Tables'!$G$2:$G$7,'DMG Tables'!$H$2:$H$7)</f>
        <v>95600000</v>
      </c>
      <c r="AJX25" s="1">
        <f>LOOKUP($A25,'DMG Tables'!$P$2:$P$35,'DMG Tables'!$O$2:$O$35)*AJX$1*LOOKUP(AJX$1,'DMG Tables'!$G$2:$G$7,'DMG Tables'!$H$2:$H$7)</f>
        <v>95700000</v>
      </c>
      <c r="AJY25" s="1">
        <f>LOOKUP($A25,'DMG Tables'!$P$2:$P$35,'DMG Tables'!$O$2:$O$35)*AJY$1*LOOKUP(AJY$1,'DMG Tables'!$G$2:$G$7,'DMG Tables'!$H$2:$H$7)</f>
        <v>95800000</v>
      </c>
      <c r="AJZ25" s="1">
        <f>LOOKUP($A25,'DMG Tables'!$P$2:$P$35,'DMG Tables'!$O$2:$O$35)*AJZ$1*LOOKUP(AJZ$1,'DMG Tables'!$G$2:$G$7,'DMG Tables'!$H$2:$H$7)</f>
        <v>95900000</v>
      </c>
      <c r="AKA25" s="1">
        <f>LOOKUP($A25,'DMG Tables'!$P$2:$P$35,'DMG Tables'!$O$2:$O$35)*AKA$1*LOOKUP(AKA$1,'DMG Tables'!$G$2:$G$7,'DMG Tables'!$H$2:$H$7)</f>
        <v>96000000</v>
      </c>
      <c r="AKB25" s="1">
        <f>LOOKUP($A25,'DMG Tables'!$P$2:$P$35,'DMG Tables'!$O$2:$O$35)*AKB$1*LOOKUP(AKB$1,'DMG Tables'!$G$2:$G$7,'DMG Tables'!$H$2:$H$7)</f>
        <v>96100000</v>
      </c>
      <c r="AKC25" s="1">
        <f>LOOKUP($A25,'DMG Tables'!$P$2:$P$35,'DMG Tables'!$O$2:$O$35)*AKC$1*LOOKUP(AKC$1,'DMG Tables'!$G$2:$G$7,'DMG Tables'!$H$2:$H$7)</f>
        <v>96200000</v>
      </c>
      <c r="AKD25" s="1">
        <f>LOOKUP($A25,'DMG Tables'!$P$2:$P$35,'DMG Tables'!$O$2:$O$35)*AKD$1*LOOKUP(AKD$1,'DMG Tables'!$G$2:$G$7,'DMG Tables'!$H$2:$H$7)</f>
        <v>96300000</v>
      </c>
      <c r="AKE25" s="1">
        <f>LOOKUP($A25,'DMG Tables'!$P$2:$P$35,'DMG Tables'!$O$2:$O$35)*AKE$1*LOOKUP(AKE$1,'DMG Tables'!$G$2:$G$7,'DMG Tables'!$H$2:$H$7)</f>
        <v>96400000</v>
      </c>
      <c r="AKF25" s="1">
        <f>LOOKUP($A25,'DMG Tables'!$P$2:$P$35,'DMG Tables'!$O$2:$O$35)*AKF$1*LOOKUP(AKF$1,'DMG Tables'!$G$2:$G$7,'DMG Tables'!$H$2:$H$7)</f>
        <v>96500000</v>
      </c>
      <c r="AKG25" s="1">
        <f>LOOKUP($A25,'DMG Tables'!$P$2:$P$35,'DMG Tables'!$O$2:$O$35)*AKG$1*LOOKUP(AKG$1,'DMG Tables'!$G$2:$G$7,'DMG Tables'!$H$2:$H$7)</f>
        <v>96600000</v>
      </c>
      <c r="AKH25" s="1">
        <f>LOOKUP($A25,'DMG Tables'!$P$2:$P$35,'DMG Tables'!$O$2:$O$35)*AKH$1*LOOKUP(AKH$1,'DMG Tables'!$G$2:$G$7,'DMG Tables'!$H$2:$H$7)</f>
        <v>96700000</v>
      </c>
      <c r="AKI25" s="1">
        <f>LOOKUP($A25,'DMG Tables'!$P$2:$P$35,'DMG Tables'!$O$2:$O$35)*AKI$1*LOOKUP(AKI$1,'DMG Tables'!$G$2:$G$7,'DMG Tables'!$H$2:$H$7)</f>
        <v>96800000</v>
      </c>
      <c r="AKJ25" s="1">
        <f>LOOKUP($A25,'DMG Tables'!$P$2:$P$35,'DMG Tables'!$O$2:$O$35)*AKJ$1*LOOKUP(AKJ$1,'DMG Tables'!$G$2:$G$7,'DMG Tables'!$H$2:$H$7)</f>
        <v>96900000</v>
      </c>
      <c r="AKK25" s="1">
        <f>LOOKUP($A25,'DMG Tables'!$P$2:$P$35,'DMG Tables'!$O$2:$O$35)*AKK$1*LOOKUP(AKK$1,'DMG Tables'!$G$2:$G$7,'DMG Tables'!$H$2:$H$7)</f>
        <v>97000000</v>
      </c>
      <c r="AKL25" s="1">
        <f>LOOKUP($A25,'DMG Tables'!$P$2:$P$35,'DMG Tables'!$O$2:$O$35)*AKL$1*LOOKUP(AKL$1,'DMG Tables'!$G$2:$G$7,'DMG Tables'!$H$2:$H$7)</f>
        <v>97100000</v>
      </c>
      <c r="AKM25" s="1">
        <f>LOOKUP($A25,'DMG Tables'!$P$2:$P$35,'DMG Tables'!$O$2:$O$35)*AKM$1*LOOKUP(AKM$1,'DMG Tables'!$G$2:$G$7,'DMG Tables'!$H$2:$H$7)</f>
        <v>97200000</v>
      </c>
      <c r="AKN25" s="1">
        <f>LOOKUP($A25,'DMG Tables'!$P$2:$P$35,'DMG Tables'!$O$2:$O$35)*AKN$1*LOOKUP(AKN$1,'DMG Tables'!$G$2:$G$7,'DMG Tables'!$H$2:$H$7)</f>
        <v>97300000</v>
      </c>
      <c r="AKO25" s="1">
        <f>LOOKUP($A25,'DMG Tables'!$P$2:$P$35,'DMG Tables'!$O$2:$O$35)*AKO$1*LOOKUP(AKO$1,'DMG Tables'!$G$2:$G$7,'DMG Tables'!$H$2:$H$7)</f>
        <v>97400000</v>
      </c>
      <c r="AKP25" s="1">
        <f>LOOKUP($A25,'DMG Tables'!$P$2:$P$35,'DMG Tables'!$O$2:$O$35)*AKP$1*LOOKUP(AKP$1,'DMG Tables'!$G$2:$G$7,'DMG Tables'!$H$2:$H$7)</f>
        <v>97500000</v>
      </c>
      <c r="AKQ25" s="1">
        <f>LOOKUP($A25,'DMG Tables'!$P$2:$P$35,'DMG Tables'!$O$2:$O$35)*AKQ$1*LOOKUP(AKQ$1,'DMG Tables'!$G$2:$G$7,'DMG Tables'!$H$2:$H$7)</f>
        <v>97600000</v>
      </c>
      <c r="AKR25" s="1">
        <f>LOOKUP($A25,'DMG Tables'!$P$2:$P$35,'DMG Tables'!$O$2:$O$35)*AKR$1*LOOKUP(AKR$1,'DMG Tables'!$G$2:$G$7,'DMG Tables'!$H$2:$H$7)</f>
        <v>97700000</v>
      </c>
      <c r="AKS25" s="1">
        <f>LOOKUP($A25,'DMG Tables'!$P$2:$P$35,'DMG Tables'!$O$2:$O$35)*AKS$1*LOOKUP(AKS$1,'DMG Tables'!$G$2:$G$7,'DMG Tables'!$H$2:$H$7)</f>
        <v>97800000</v>
      </c>
      <c r="AKT25" s="1">
        <f>LOOKUP($A25,'DMG Tables'!$P$2:$P$35,'DMG Tables'!$O$2:$O$35)*AKT$1*LOOKUP(AKT$1,'DMG Tables'!$G$2:$G$7,'DMG Tables'!$H$2:$H$7)</f>
        <v>97900000</v>
      </c>
      <c r="AKU25" s="1">
        <f>LOOKUP($A25,'DMG Tables'!$P$2:$P$35,'DMG Tables'!$O$2:$O$35)*AKU$1*LOOKUP(AKU$1,'DMG Tables'!$G$2:$G$7,'DMG Tables'!$H$2:$H$7)</f>
        <v>98000000</v>
      </c>
      <c r="AKV25" s="1">
        <f>LOOKUP($A25,'DMG Tables'!$P$2:$P$35,'DMG Tables'!$O$2:$O$35)*AKV$1*LOOKUP(AKV$1,'DMG Tables'!$G$2:$G$7,'DMG Tables'!$H$2:$H$7)</f>
        <v>98100000</v>
      </c>
      <c r="AKW25" s="1">
        <f>LOOKUP($A25,'DMG Tables'!$P$2:$P$35,'DMG Tables'!$O$2:$O$35)*AKW$1*LOOKUP(AKW$1,'DMG Tables'!$G$2:$G$7,'DMG Tables'!$H$2:$H$7)</f>
        <v>98200000</v>
      </c>
      <c r="AKX25" s="1">
        <f>LOOKUP($A25,'DMG Tables'!$P$2:$P$35,'DMG Tables'!$O$2:$O$35)*AKX$1*LOOKUP(AKX$1,'DMG Tables'!$G$2:$G$7,'DMG Tables'!$H$2:$H$7)</f>
        <v>98300000</v>
      </c>
      <c r="AKY25" s="1">
        <f>LOOKUP($A25,'DMG Tables'!$P$2:$P$35,'DMG Tables'!$O$2:$O$35)*AKY$1*LOOKUP(AKY$1,'DMG Tables'!$G$2:$G$7,'DMG Tables'!$H$2:$H$7)</f>
        <v>98400000</v>
      </c>
      <c r="AKZ25" s="1">
        <f>LOOKUP($A25,'DMG Tables'!$P$2:$P$35,'DMG Tables'!$O$2:$O$35)*AKZ$1*LOOKUP(AKZ$1,'DMG Tables'!$G$2:$G$7,'DMG Tables'!$H$2:$H$7)</f>
        <v>98500000</v>
      </c>
      <c r="ALA25" s="1">
        <f>LOOKUP($A25,'DMG Tables'!$P$2:$P$35,'DMG Tables'!$O$2:$O$35)*ALA$1*LOOKUP(ALA$1,'DMG Tables'!$G$2:$G$7,'DMG Tables'!$H$2:$H$7)</f>
        <v>98600000</v>
      </c>
      <c r="ALB25" s="1">
        <f>LOOKUP($A25,'DMG Tables'!$P$2:$P$35,'DMG Tables'!$O$2:$O$35)*ALB$1*LOOKUP(ALB$1,'DMG Tables'!$G$2:$G$7,'DMG Tables'!$H$2:$H$7)</f>
        <v>98700000</v>
      </c>
      <c r="ALC25" s="1">
        <f>LOOKUP($A25,'DMG Tables'!$P$2:$P$35,'DMG Tables'!$O$2:$O$35)*ALC$1*LOOKUP(ALC$1,'DMG Tables'!$G$2:$G$7,'DMG Tables'!$H$2:$H$7)</f>
        <v>98800000</v>
      </c>
      <c r="ALD25" s="1">
        <f>LOOKUP($A25,'DMG Tables'!$P$2:$P$35,'DMG Tables'!$O$2:$O$35)*ALD$1*LOOKUP(ALD$1,'DMG Tables'!$G$2:$G$7,'DMG Tables'!$H$2:$H$7)</f>
        <v>98900000</v>
      </c>
      <c r="ALE25" s="1">
        <f>LOOKUP($A25,'DMG Tables'!$P$2:$P$35,'DMG Tables'!$O$2:$O$35)*ALE$1*LOOKUP(ALE$1,'DMG Tables'!$G$2:$G$7,'DMG Tables'!$H$2:$H$7)</f>
        <v>99000000</v>
      </c>
      <c r="ALF25" s="1">
        <f>LOOKUP($A25,'DMG Tables'!$P$2:$P$35,'DMG Tables'!$O$2:$O$35)*ALF$1*LOOKUP(ALF$1,'DMG Tables'!$G$2:$G$7,'DMG Tables'!$H$2:$H$7)</f>
        <v>99100000</v>
      </c>
      <c r="ALG25" s="1">
        <f>LOOKUP($A25,'DMG Tables'!$P$2:$P$35,'DMG Tables'!$O$2:$O$35)*ALG$1*LOOKUP(ALG$1,'DMG Tables'!$G$2:$G$7,'DMG Tables'!$H$2:$H$7)</f>
        <v>99200000</v>
      </c>
      <c r="ALH25" s="1">
        <f>LOOKUP($A25,'DMG Tables'!$P$2:$P$35,'DMG Tables'!$O$2:$O$35)*ALH$1*LOOKUP(ALH$1,'DMG Tables'!$G$2:$G$7,'DMG Tables'!$H$2:$H$7)</f>
        <v>99300000</v>
      </c>
      <c r="ALI25" s="1">
        <f>LOOKUP($A25,'DMG Tables'!$P$2:$P$35,'DMG Tables'!$O$2:$O$35)*ALI$1*LOOKUP(ALI$1,'DMG Tables'!$G$2:$G$7,'DMG Tables'!$H$2:$H$7)</f>
        <v>99400000</v>
      </c>
      <c r="ALJ25" s="1">
        <f>LOOKUP($A25,'DMG Tables'!$P$2:$P$35,'DMG Tables'!$O$2:$O$35)*ALJ$1*LOOKUP(ALJ$1,'DMG Tables'!$G$2:$G$7,'DMG Tables'!$H$2:$H$7)</f>
        <v>99500000</v>
      </c>
      <c r="ALK25" s="1">
        <f>LOOKUP($A25,'DMG Tables'!$P$2:$P$35,'DMG Tables'!$O$2:$O$35)*ALK$1*LOOKUP(ALK$1,'DMG Tables'!$G$2:$G$7,'DMG Tables'!$H$2:$H$7)</f>
        <v>99600000</v>
      </c>
      <c r="ALL25" s="1">
        <f>LOOKUP($A25,'DMG Tables'!$P$2:$P$35,'DMG Tables'!$O$2:$O$35)*ALL$1*LOOKUP(ALL$1,'DMG Tables'!$G$2:$G$7,'DMG Tables'!$H$2:$H$7)</f>
        <v>99700000</v>
      </c>
      <c r="ALM25" s="1">
        <f>LOOKUP($A25,'DMG Tables'!$P$2:$P$35,'DMG Tables'!$O$2:$O$35)*ALM$1*LOOKUP(ALM$1,'DMG Tables'!$G$2:$G$7,'DMG Tables'!$H$2:$H$7)</f>
        <v>99800000</v>
      </c>
      <c r="ALN25" s="1">
        <f>LOOKUP($A25,'DMG Tables'!$P$2:$P$35,'DMG Tables'!$O$2:$O$35)*ALN$1*LOOKUP(ALN$1,'DMG Tables'!$G$2:$G$7,'DMG Tables'!$H$2:$H$7)</f>
        <v>99900000</v>
      </c>
      <c r="ALO25" s="1">
        <f>LOOKUP($A25,'DMG Tables'!$P$2:$P$35,'DMG Tables'!$O$2:$O$35)*ALO$1*LOOKUP(ALO$1,'DMG Tables'!$G$2:$G$7,'DMG Tables'!$H$2:$H$7)</f>
        <v>100000000</v>
      </c>
      <c r="ALP25" s="1">
        <f>LOOKUP($A25,'DMG Tables'!$P$2:$P$35,'DMG Tables'!$O$2:$O$35)*ALP$1*LOOKUP(ALP$1,'DMG Tables'!$G$2:$G$7,'DMG Tables'!$H$2:$H$7)</f>
        <v>100100000</v>
      </c>
      <c r="ALQ25" s="1">
        <f>LOOKUP($A25,'DMG Tables'!$P$2:$P$35,'DMG Tables'!$O$2:$O$35)*ALQ$1*LOOKUP(ALQ$1,'DMG Tables'!$G$2:$G$7,'DMG Tables'!$H$2:$H$7)</f>
        <v>100200000</v>
      </c>
      <c r="ALR25" s="1">
        <f>LOOKUP($A25,'DMG Tables'!$P$2:$P$35,'DMG Tables'!$O$2:$O$35)*ALR$1*LOOKUP(ALR$1,'DMG Tables'!$G$2:$G$7,'DMG Tables'!$H$2:$H$7)</f>
        <v>100300000</v>
      </c>
      <c r="ALS25" s="1">
        <f>LOOKUP($A25,'DMG Tables'!$P$2:$P$35,'DMG Tables'!$O$2:$O$35)*ALS$1*LOOKUP(ALS$1,'DMG Tables'!$G$2:$G$7,'DMG Tables'!$H$2:$H$7)</f>
        <v>100400000</v>
      </c>
      <c r="ALT25" s="1">
        <f>LOOKUP($A25,'DMG Tables'!$P$2:$P$35,'DMG Tables'!$O$2:$O$35)*ALT$1*LOOKUP(ALT$1,'DMG Tables'!$G$2:$G$7,'DMG Tables'!$H$2:$H$7)</f>
        <v>100500000</v>
      </c>
      <c r="ALU25" s="1">
        <f>LOOKUP($A25,'DMG Tables'!$P$2:$P$35,'DMG Tables'!$O$2:$O$35)*ALU$1*LOOKUP(ALU$1,'DMG Tables'!$G$2:$G$7,'DMG Tables'!$H$2:$H$7)</f>
        <v>100600000</v>
      </c>
      <c r="ALV25" s="1">
        <f>LOOKUP($A25,'DMG Tables'!$P$2:$P$35,'DMG Tables'!$O$2:$O$35)*ALV$1*LOOKUP(ALV$1,'DMG Tables'!$G$2:$G$7,'DMG Tables'!$H$2:$H$7)</f>
        <v>100700000</v>
      </c>
      <c r="ALW25" s="1">
        <f>LOOKUP($A25,'DMG Tables'!$P$2:$P$35,'DMG Tables'!$O$2:$O$35)*ALW$1*LOOKUP(ALW$1,'DMG Tables'!$G$2:$G$7,'DMG Tables'!$H$2:$H$7)</f>
        <v>100800000</v>
      </c>
      <c r="ALX25" s="1">
        <f>LOOKUP($A25,'DMG Tables'!$P$2:$P$35,'DMG Tables'!$O$2:$O$35)*ALX$1*LOOKUP(ALX$1,'DMG Tables'!$G$2:$G$7,'DMG Tables'!$H$2:$H$7)</f>
        <v>100900000</v>
      </c>
      <c r="ALY25" s="1">
        <f>LOOKUP($A25,'DMG Tables'!$P$2:$P$35,'DMG Tables'!$O$2:$O$35)*ALY$1*LOOKUP(ALY$1,'DMG Tables'!$G$2:$G$7,'DMG Tables'!$H$2:$H$7)</f>
        <v>101000000</v>
      </c>
      <c r="ALZ25" s="1">
        <f>LOOKUP($A25,'DMG Tables'!$P$2:$P$35,'DMG Tables'!$O$2:$O$35)*ALZ$1*LOOKUP(ALZ$1,'DMG Tables'!$G$2:$G$7,'DMG Tables'!$H$2:$H$7)</f>
        <v>101100000</v>
      </c>
      <c r="AMA25" s="1">
        <f>LOOKUP($A25,'DMG Tables'!$P$2:$P$35,'DMG Tables'!$O$2:$O$35)*AMA$1*LOOKUP(AMA$1,'DMG Tables'!$G$2:$G$7,'DMG Tables'!$H$2:$H$7)</f>
        <v>101200000</v>
      </c>
      <c r="AMB25" s="1">
        <f>LOOKUP($A25,'DMG Tables'!$P$2:$P$35,'DMG Tables'!$O$2:$O$35)*AMB$1*LOOKUP(AMB$1,'DMG Tables'!$G$2:$G$7,'DMG Tables'!$H$2:$H$7)</f>
        <v>101300000</v>
      </c>
      <c r="AMC25" s="1">
        <f>LOOKUP($A25,'DMG Tables'!$P$2:$P$35,'DMG Tables'!$O$2:$O$35)*AMC$1*LOOKUP(AMC$1,'DMG Tables'!$G$2:$G$7,'DMG Tables'!$H$2:$H$7)</f>
        <v>101400000</v>
      </c>
      <c r="AMD25" s="1">
        <f>LOOKUP($A25,'DMG Tables'!$P$2:$P$35,'DMG Tables'!$O$2:$O$35)*AMD$1*LOOKUP(AMD$1,'DMG Tables'!$G$2:$G$7,'DMG Tables'!$H$2:$H$7)</f>
        <v>101500000</v>
      </c>
      <c r="AME25" s="1">
        <f>LOOKUP($A25,'DMG Tables'!$P$2:$P$35,'DMG Tables'!$O$2:$O$35)*AME$1*LOOKUP(AME$1,'DMG Tables'!$G$2:$G$7,'DMG Tables'!$H$2:$H$7)</f>
        <v>101600000</v>
      </c>
      <c r="AMF25" s="1">
        <f>LOOKUP($A25,'DMG Tables'!$P$2:$P$35,'DMG Tables'!$O$2:$O$35)*AMF$1*LOOKUP(AMF$1,'DMG Tables'!$G$2:$G$7,'DMG Tables'!$H$2:$H$7)</f>
        <v>101700000</v>
      </c>
      <c r="AMG25" s="1">
        <f>LOOKUP($A25,'DMG Tables'!$P$2:$P$35,'DMG Tables'!$O$2:$O$35)*AMG$1*LOOKUP(AMG$1,'DMG Tables'!$G$2:$G$7,'DMG Tables'!$H$2:$H$7)</f>
        <v>101800000</v>
      </c>
      <c r="AMH25" s="1">
        <f>LOOKUP($A25,'DMG Tables'!$P$2:$P$35,'DMG Tables'!$O$2:$O$35)*AMH$1*LOOKUP(AMH$1,'DMG Tables'!$G$2:$G$7,'DMG Tables'!$H$2:$H$7)</f>
        <v>101900000</v>
      </c>
      <c r="AMI25" s="1">
        <f>LOOKUP($A25,'DMG Tables'!$P$2:$P$35,'DMG Tables'!$O$2:$O$35)*AMI$1*LOOKUP(AMI$1,'DMG Tables'!$G$2:$G$7,'DMG Tables'!$H$2:$H$7)</f>
        <v>102000000</v>
      </c>
      <c r="AMJ25" s="1">
        <f>LOOKUP($A25,'DMG Tables'!$P$2:$P$35,'DMG Tables'!$O$2:$O$35)*AMJ$1*LOOKUP(AMJ$1,'DMG Tables'!$G$2:$G$7,'DMG Tables'!$H$2:$H$7)</f>
        <v>102100000</v>
      </c>
      <c r="AMK25" s="1">
        <f>LOOKUP($A25,'DMG Tables'!$P$2:$P$35,'DMG Tables'!$O$2:$O$35)*AMK$1*LOOKUP(AMK$1,'DMG Tables'!$G$2:$G$7,'DMG Tables'!$H$2:$H$7)</f>
        <v>102200000</v>
      </c>
      <c r="AML25" s="1">
        <f>LOOKUP($A25,'DMG Tables'!$P$2:$P$35,'DMG Tables'!$O$2:$O$35)*AML$1*LOOKUP(AML$1,'DMG Tables'!$G$2:$G$7,'DMG Tables'!$H$2:$H$7)</f>
        <v>102300000</v>
      </c>
      <c r="AMM25" s="1">
        <f>LOOKUP($A25,'DMG Tables'!$P$2:$P$35,'DMG Tables'!$O$2:$O$35)*AMM$1*LOOKUP(AMM$1,'DMG Tables'!$G$2:$G$7,'DMG Tables'!$H$2:$H$7)</f>
        <v>102400000</v>
      </c>
      <c r="AMN25" s="1">
        <f>LOOKUP($A25,'DMG Tables'!$P$2:$P$35,'DMG Tables'!$O$2:$O$35)*AMN$1*LOOKUP(AMN$1,'DMG Tables'!$G$2:$G$7,'DMG Tables'!$H$2:$H$7)</f>
        <v>102500000</v>
      </c>
      <c r="AMO25" s="1">
        <f>LOOKUP($A25,'DMG Tables'!$P$2:$P$35,'DMG Tables'!$O$2:$O$35)*AMO$1*LOOKUP(AMO$1,'DMG Tables'!$G$2:$G$7,'DMG Tables'!$H$2:$H$7)</f>
        <v>102600000</v>
      </c>
      <c r="AMP25" s="1">
        <f>LOOKUP($A25,'DMG Tables'!$P$2:$P$35,'DMG Tables'!$O$2:$O$35)*AMP$1*LOOKUP(AMP$1,'DMG Tables'!$G$2:$G$7,'DMG Tables'!$H$2:$H$7)</f>
        <v>102700000</v>
      </c>
      <c r="AMQ25" s="1">
        <f>LOOKUP($A25,'DMG Tables'!$P$2:$P$35,'DMG Tables'!$O$2:$O$35)*AMQ$1*LOOKUP(AMQ$1,'DMG Tables'!$G$2:$G$7,'DMG Tables'!$H$2:$H$7)</f>
        <v>102800000</v>
      </c>
      <c r="AMR25" s="1">
        <f>LOOKUP($A25,'DMG Tables'!$P$2:$P$35,'DMG Tables'!$O$2:$O$35)*AMR$1*LOOKUP(AMR$1,'DMG Tables'!$G$2:$G$7,'DMG Tables'!$H$2:$H$7)</f>
        <v>102900000</v>
      </c>
      <c r="AMS25" s="1">
        <f>LOOKUP($A25,'DMG Tables'!$P$2:$P$35,'DMG Tables'!$O$2:$O$35)*AMS$1*LOOKUP(AMS$1,'DMG Tables'!$G$2:$G$7,'DMG Tables'!$H$2:$H$7)</f>
        <v>103000000</v>
      </c>
      <c r="AMT25" s="1">
        <f>LOOKUP($A25,'DMG Tables'!$P$2:$P$35,'DMG Tables'!$O$2:$O$35)*AMT$1*LOOKUP(AMT$1,'DMG Tables'!$G$2:$G$7,'DMG Tables'!$H$2:$H$7)</f>
        <v>103100000</v>
      </c>
      <c r="AMU25" s="1">
        <f>LOOKUP($A25,'DMG Tables'!$P$2:$P$35,'DMG Tables'!$O$2:$O$35)*AMU$1*LOOKUP(AMU$1,'DMG Tables'!$G$2:$G$7,'DMG Tables'!$H$2:$H$7)</f>
        <v>103200000</v>
      </c>
      <c r="AMV25" s="1">
        <f>LOOKUP($A25,'DMG Tables'!$P$2:$P$35,'DMG Tables'!$O$2:$O$35)*AMV$1*LOOKUP(AMV$1,'DMG Tables'!$G$2:$G$7,'DMG Tables'!$H$2:$H$7)</f>
        <v>103300000</v>
      </c>
      <c r="AMW25" s="1">
        <f>LOOKUP($A25,'DMG Tables'!$P$2:$P$35,'DMG Tables'!$O$2:$O$35)*AMW$1*LOOKUP(AMW$1,'DMG Tables'!$G$2:$G$7,'DMG Tables'!$H$2:$H$7)</f>
        <v>103400000</v>
      </c>
      <c r="AMX25" s="1">
        <f>LOOKUP($A25,'DMG Tables'!$P$2:$P$35,'DMG Tables'!$O$2:$O$35)*AMX$1*LOOKUP(AMX$1,'DMG Tables'!$G$2:$G$7,'DMG Tables'!$H$2:$H$7)</f>
        <v>103500000</v>
      </c>
      <c r="AMY25" s="1">
        <f>LOOKUP($A25,'DMG Tables'!$P$2:$P$35,'DMG Tables'!$O$2:$O$35)*AMY$1*LOOKUP(AMY$1,'DMG Tables'!$G$2:$G$7,'DMG Tables'!$H$2:$H$7)</f>
        <v>103600000</v>
      </c>
      <c r="AMZ25" s="1">
        <f>LOOKUP($A25,'DMG Tables'!$P$2:$P$35,'DMG Tables'!$O$2:$O$35)*AMZ$1*LOOKUP(AMZ$1,'DMG Tables'!$G$2:$G$7,'DMG Tables'!$H$2:$H$7)</f>
        <v>103700000</v>
      </c>
      <c r="ANA25" s="1">
        <f>LOOKUP($A25,'DMG Tables'!$P$2:$P$35,'DMG Tables'!$O$2:$O$35)*ANA$1*LOOKUP(ANA$1,'DMG Tables'!$G$2:$G$7,'DMG Tables'!$H$2:$H$7)</f>
        <v>103800000</v>
      </c>
      <c r="ANB25" s="1">
        <f>LOOKUP($A25,'DMG Tables'!$P$2:$P$35,'DMG Tables'!$O$2:$O$35)*ANB$1*LOOKUP(ANB$1,'DMG Tables'!$G$2:$G$7,'DMG Tables'!$H$2:$H$7)</f>
        <v>103900000</v>
      </c>
      <c r="ANC25" s="1">
        <f>LOOKUP($A25,'DMG Tables'!$P$2:$P$35,'DMG Tables'!$O$2:$O$35)*ANC$1*LOOKUP(ANC$1,'DMG Tables'!$G$2:$G$7,'DMG Tables'!$H$2:$H$7)</f>
        <v>104000000</v>
      </c>
      <c r="AND25" s="1">
        <f>LOOKUP($A25,'DMG Tables'!$P$2:$P$35,'DMG Tables'!$O$2:$O$35)*AND$1*LOOKUP(AND$1,'DMG Tables'!$G$2:$G$7,'DMG Tables'!$H$2:$H$7)</f>
        <v>104100000</v>
      </c>
      <c r="ANE25" s="1">
        <f>LOOKUP($A25,'DMG Tables'!$P$2:$P$35,'DMG Tables'!$O$2:$O$35)*ANE$1*LOOKUP(ANE$1,'DMG Tables'!$G$2:$G$7,'DMG Tables'!$H$2:$H$7)</f>
        <v>104200000</v>
      </c>
      <c r="ANF25" s="1">
        <f>LOOKUP($A25,'DMG Tables'!$P$2:$P$35,'DMG Tables'!$O$2:$O$35)*ANF$1*LOOKUP(ANF$1,'DMG Tables'!$G$2:$G$7,'DMG Tables'!$H$2:$H$7)</f>
        <v>104300000</v>
      </c>
      <c r="ANG25" s="1">
        <f>LOOKUP($A25,'DMG Tables'!$P$2:$P$35,'DMG Tables'!$O$2:$O$35)*ANG$1*LOOKUP(ANG$1,'DMG Tables'!$G$2:$G$7,'DMG Tables'!$H$2:$H$7)</f>
        <v>104400000</v>
      </c>
      <c r="ANH25" s="1">
        <f>LOOKUP($A25,'DMG Tables'!$P$2:$P$35,'DMG Tables'!$O$2:$O$35)*ANH$1*LOOKUP(ANH$1,'DMG Tables'!$G$2:$G$7,'DMG Tables'!$H$2:$H$7)</f>
        <v>104500000</v>
      </c>
      <c r="ANI25" s="1">
        <f>LOOKUP($A25,'DMG Tables'!$P$2:$P$35,'DMG Tables'!$O$2:$O$35)*ANI$1*LOOKUP(ANI$1,'DMG Tables'!$G$2:$G$7,'DMG Tables'!$H$2:$H$7)</f>
        <v>104600000</v>
      </c>
      <c r="ANJ25" s="1">
        <f>LOOKUP($A25,'DMG Tables'!$P$2:$P$35,'DMG Tables'!$O$2:$O$35)*ANJ$1*LOOKUP(ANJ$1,'DMG Tables'!$G$2:$G$7,'DMG Tables'!$H$2:$H$7)</f>
        <v>104700000</v>
      </c>
      <c r="ANK25" s="1">
        <f>LOOKUP($A25,'DMG Tables'!$P$2:$P$35,'DMG Tables'!$O$2:$O$35)*ANK$1*LOOKUP(ANK$1,'DMG Tables'!$G$2:$G$7,'DMG Tables'!$H$2:$H$7)</f>
        <v>104800000</v>
      </c>
      <c r="ANL25" s="1">
        <f>LOOKUP($A25,'DMG Tables'!$P$2:$P$35,'DMG Tables'!$O$2:$O$35)*ANL$1*LOOKUP(ANL$1,'DMG Tables'!$G$2:$G$7,'DMG Tables'!$H$2:$H$7)</f>
        <v>104900000</v>
      </c>
      <c r="ANM25" s="1">
        <f>LOOKUP($A25,'DMG Tables'!$P$2:$P$35,'DMG Tables'!$O$2:$O$35)*ANM$1*LOOKUP(ANM$1,'DMG Tables'!$G$2:$G$7,'DMG Tables'!$H$2:$H$7)</f>
        <v>105000000</v>
      </c>
      <c r="ANN25" s="1">
        <f>LOOKUP($A25,'DMG Tables'!$P$2:$P$35,'DMG Tables'!$O$2:$O$35)*ANN$1*LOOKUP(ANN$1,'DMG Tables'!$G$2:$G$7,'DMG Tables'!$H$2:$H$7)</f>
        <v>105100000</v>
      </c>
      <c r="ANO25" s="1">
        <f>LOOKUP($A25,'DMG Tables'!$P$2:$P$35,'DMG Tables'!$O$2:$O$35)*ANO$1*LOOKUP(ANO$1,'DMG Tables'!$G$2:$G$7,'DMG Tables'!$H$2:$H$7)</f>
        <v>105200000</v>
      </c>
      <c r="ANP25" s="1">
        <f>LOOKUP($A25,'DMG Tables'!$P$2:$P$35,'DMG Tables'!$O$2:$O$35)*ANP$1*LOOKUP(ANP$1,'DMG Tables'!$G$2:$G$7,'DMG Tables'!$H$2:$H$7)</f>
        <v>105300000</v>
      </c>
      <c r="ANQ25" s="1">
        <f>LOOKUP($A25,'DMG Tables'!$P$2:$P$35,'DMG Tables'!$O$2:$O$35)*ANQ$1*LOOKUP(ANQ$1,'DMG Tables'!$G$2:$G$7,'DMG Tables'!$H$2:$H$7)</f>
        <v>105400000</v>
      </c>
      <c r="ANR25" s="1">
        <f>LOOKUP($A25,'DMG Tables'!$P$2:$P$35,'DMG Tables'!$O$2:$O$35)*ANR$1*LOOKUP(ANR$1,'DMG Tables'!$G$2:$G$7,'DMG Tables'!$H$2:$H$7)</f>
        <v>105500000</v>
      </c>
      <c r="ANS25" s="1">
        <f>LOOKUP($A25,'DMG Tables'!$P$2:$P$35,'DMG Tables'!$O$2:$O$35)*ANS$1*LOOKUP(ANS$1,'DMG Tables'!$G$2:$G$7,'DMG Tables'!$H$2:$H$7)</f>
        <v>105600000</v>
      </c>
      <c r="ANT25" s="1">
        <f>LOOKUP($A25,'DMG Tables'!$P$2:$P$35,'DMG Tables'!$O$2:$O$35)*ANT$1*LOOKUP(ANT$1,'DMG Tables'!$G$2:$G$7,'DMG Tables'!$H$2:$H$7)</f>
        <v>105700000</v>
      </c>
      <c r="ANU25" s="1">
        <f>LOOKUP($A25,'DMG Tables'!$P$2:$P$35,'DMG Tables'!$O$2:$O$35)*ANU$1*LOOKUP(ANU$1,'DMG Tables'!$G$2:$G$7,'DMG Tables'!$H$2:$H$7)</f>
        <v>105800000</v>
      </c>
      <c r="ANV25" s="1">
        <f>LOOKUP($A25,'DMG Tables'!$P$2:$P$35,'DMG Tables'!$O$2:$O$35)*ANV$1*LOOKUP(ANV$1,'DMG Tables'!$G$2:$G$7,'DMG Tables'!$H$2:$H$7)</f>
        <v>105900000</v>
      </c>
      <c r="ANW25" s="1">
        <f>LOOKUP($A25,'DMG Tables'!$P$2:$P$35,'DMG Tables'!$O$2:$O$35)*ANW$1*LOOKUP(ANW$1,'DMG Tables'!$G$2:$G$7,'DMG Tables'!$H$2:$H$7)</f>
        <v>106000000</v>
      </c>
      <c r="ANX25" s="1">
        <f>LOOKUP($A25,'DMG Tables'!$P$2:$P$35,'DMG Tables'!$O$2:$O$35)*ANX$1*LOOKUP(ANX$1,'DMG Tables'!$G$2:$G$7,'DMG Tables'!$H$2:$H$7)</f>
        <v>106100000</v>
      </c>
      <c r="ANY25" s="1">
        <f>LOOKUP($A25,'DMG Tables'!$P$2:$P$35,'DMG Tables'!$O$2:$O$35)*ANY$1*LOOKUP(ANY$1,'DMG Tables'!$G$2:$G$7,'DMG Tables'!$H$2:$H$7)</f>
        <v>106200000</v>
      </c>
      <c r="ANZ25" s="1">
        <f>LOOKUP($A25,'DMG Tables'!$P$2:$P$35,'DMG Tables'!$O$2:$O$35)*ANZ$1*LOOKUP(ANZ$1,'DMG Tables'!$G$2:$G$7,'DMG Tables'!$H$2:$H$7)</f>
        <v>106300000</v>
      </c>
      <c r="AOA25" s="1">
        <f>LOOKUP($A25,'DMG Tables'!$P$2:$P$35,'DMG Tables'!$O$2:$O$35)*AOA$1*LOOKUP(AOA$1,'DMG Tables'!$G$2:$G$7,'DMG Tables'!$H$2:$H$7)</f>
        <v>106400000</v>
      </c>
      <c r="AOB25" s="1">
        <f>LOOKUP($A25,'DMG Tables'!$P$2:$P$35,'DMG Tables'!$O$2:$O$35)*AOB$1*LOOKUP(AOB$1,'DMG Tables'!$G$2:$G$7,'DMG Tables'!$H$2:$H$7)</f>
        <v>106500000</v>
      </c>
      <c r="AOC25" s="1">
        <f>LOOKUP($A25,'DMG Tables'!$P$2:$P$35,'DMG Tables'!$O$2:$O$35)*AOC$1*LOOKUP(AOC$1,'DMG Tables'!$G$2:$G$7,'DMG Tables'!$H$2:$H$7)</f>
        <v>106600000</v>
      </c>
      <c r="AOD25" s="1">
        <f>LOOKUP($A25,'DMG Tables'!$P$2:$P$35,'DMG Tables'!$O$2:$O$35)*AOD$1*LOOKUP(AOD$1,'DMG Tables'!$G$2:$G$7,'DMG Tables'!$H$2:$H$7)</f>
        <v>106700000</v>
      </c>
      <c r="AOE25" s="1">
        <f>LOOKUP($A25,'DMG Tables'!$P$2:$P$35,'DMG Tables'!$O$2:$O$35)*AOE$1*LOOKUP(AOE$1,'DMG Tables'!$G$2:$G$7,'DMG Tables'!$H$2:$H$7)</f>
        <v>106800000</v>
      </c>
      <c r="AOF25" s="1">
        <f>LOOKUP($A25,'DMG Tables'!$P$2:$P$35,'DMG Tables'!$O$2:$O$35)*AOF$1*LOOKUP(AOF$1,'DMG Tables'!$G$2:$G$7,'DMG Tables'!$H$2:$H$7)</f>
        <v>106900000</v>
      </c>
      <c r="AOG25" s="1">
        <f>LOOKUP($A25,'DMG Tables'!$P$2:$P$35,'DMG Tables'!$O$2:$O$35)*AOG$1*LOOKUP(AOG$1,'DMG Tables'!$G$2:$G$7,'DMG Tables'!$H$2:$H$7)</f>
        <v>107000000</v>
      </c>
      <c r="AOH25" s="1">
        <f>LOOKUP($A25,'DMG Tables'!$P$2:$P$35,'DMG Tables'!$O$2:$O$35)*AOH$1*LOOKUP(AOH$1,'DMG Tables'!$G$2:$G$7,'DMG Tables'!$H$2:$H$7)</f>
        <v>107100000</v>
      </c>
      <c r="AOI25" s="1">
        <f>LOOKUP($A25,'DMG Tables'!$P$2:$P$35,'DMG Tables'!$O$2:$O$35)*AOI$1*LOOKUP(AOI$1,'DMG Tables'!$G$2:$G$7,'DMG Tables'!$H$2:$H$7)</f>
        <v>107200000</v>
      </c>
      <c r="AOJ25" s="1">
        <f>LOOKUP($A25,'DMG Tables'!$P$2:$P$35,'DMG Tables'!$O$2:$O$35)*AOJ$1*LOOKUP(AOJ$1,'DMG Tables'!$G$2:$G$7,'DMG Tables'!$H$2:$H$7)</f>
        <v>107300000</v>
      </c>
      <c r="AOK25" s="1">
        <f>LOOKUP($A25,'DMG Tables'!$P$2:$P$35,'DMG Tables'!$O$2:$O$35)*AOK$1*LOOKUP(AOK$1,'DMG Tables'!$G$2:$G$7,'DMG Tables'!$H$2:$H$7)</f>
        <v>107400000</v>
      </c>
      <c r="AOL25" s="1">
        <f>LOOKUP($A25,'DMG Tables'!$P$2:$P$35,'DMG Tables'!$O$2:$O$35)*AOL$1*LOOKUP(AOL$1,'DMG Tables'!$G$2:$G$7,'DMG Tables'!$H$2:$H$7)</f>
        <v>107500000</v>
      </c>
      <c r="AOM25" s="1">
        <f>LOOKUP($A25,'DMG Tables'!$P$2:$P$35,'DMG Tables'!$O$2:$O$35)*AOM$1*LOOKUP(AOM$1,'DMG Tables'!$G$2:$G$7,'DMG Tables'!$H$2:$H$7)</f>
        <v>107600000</v>
      </c>
      <c r="AON25" s="1">
        <f>LOOKUP($A25,'DMG Tables'!$P$2:$P$35,'DMG Tables'!$O$2:$O$35)*AON$1*LOOKUP(AON$1,'DMG Tables'!$G$2:$G$7,'DMG Tables'!$H$2:$H$7)</f>
        <v>107700000</v>
      </c>
      <c r="AOO25" s="1">
        <f>LOOKUP($A25,'DMG Tables'!$P$2:$P$35,'DMG Tables'!$O$2:$O$35)*AOO$1*LOOKUP(AOO$1,'DMG Tables'!$G$2:$G$7,'DMG Tables'!$H$2:$H$7)</f>
        <v>107800000</v>
      </c>
      <c r="AOP25" s="1">
        <f>LOOKUP($A25,'DMG Tables'!$P$2:$P$35,'DMG Tables'!$O$2:$O$35)*AOP$1*LOOKUP(AOP$1,'DMG Tables'!$G$2:$G$7,'DMG Tables'!$H$2:$H$7)</f>
        <v>107900000</v>
      </c>
      <c r="AOQ25" s="1">
        <f>LOOKUP($A25,'DMG Tables'!$P$2:$P$35,'DMG Tables'!$O$2:$O$35)*AOQ$1*LOOKUP(AOQ$1,'DMG Tables'!$G$2:$G$7,'DMG Tables'!$H$2:$H$7)</f>
        <v>108000000</v>
      </c>
      <c r="AOR25" s="1">
        <f>LOOKUP($A25,'DMG Tables'!$P$2:$P$35,'DMG Tables'!$O$2:$O$35)*AOR$1*LOOKUP(AOR$1,'DMG Tables'!$G$2:$G$7,'DMG Tables'!$H$2:$H$7)</f>
        <v>108100000</v>
      </c>
      <c r="AOS25" s="1">
        <f>LOOKUP($A25,'DMG Tables'!$P$2:$P$35,'DMG Tables'!$O$2:$O$35)*AOS$1*LOOKUP(AOS$1,'DMG Tables'!$G$2:$G$7,'DMG Tables'!$H$2:$H$7)</f>
        <v>108200000</v>
      </c>
      <c r="AOT25" s="1">
        <f>LOOKUP($A25,'DMG Tables'!$P$2:$P$35,'DMG Tables'!$O$2:$O$35)*AOT$1*LOOKUP(AOT$1,'DMG Tables'!$G$2:$G$7,'DMG Tables'!$H$2:$H$7)</f>
        <v>108300000</v>
      </c>
      <c r="AOU25" s="1">
        <f>LOOKUP($A25,'DMG Tables'!$P$2:$P$35,'DMG Tables'!$O$2:$O$35)*AOU$1*LOOKUP(AOU$1,'DMG Tables'!$G$2:$G$7,'DMG Tables'!$H$2:$H$7)</f>
        <v>108400000</v>
      </c>
      <c r="AOV25" s="1">
        <f>LOOKUP($A25,'DMG Tables'!$P$2:$P$35,'DMG Tables'!$O$2:$O$35)*AOV$1*LOOKUP(AOV$1,'DMG Tables'!$G$2:$G$7,'DMG Tables'!$H$2:$H$7)</f>
        <v>108500000</v>
      </c>
      <c r="AOW25" s="1">
        <f>LOOKUP($A25,'DMG Tables'!$P$2:$P$35,'DMG Tables'!$O$2:$O$35)*AOW$1*LOOKUP(AOW$1,'DMG Tables'!$G$2:$G$7,'DMG Tables'!$H$2:$H$7)</f>
        <v>108600000</v>
      </c>
      <c r="AOX25" s="1">
        <f>LOOKUP($A25,'DMG Tables'!$P$2:$P$35,'DMG Tables'!$O$2:$O$35)*AOX$1*LOOKUP(AOX$1,'DMG Tables'!$G$2:$G$7,'DMG Tables'!$H$2:$H$7)</f>
        <v>108700000</v>
      </c>
      <c r="AOY25" s="1">
        <f>LOOKUP($A25,'DMG Tables'!$P$2:$P$35,'DMG Tables'!$O$2:$O$35)*AOY$1*LOOKUP(AOY$1,'DMG Tables'!$G$2:$G$7,'DMG Tables'!$H$2:$H$7)</f>
        <v>108800000</v>
      </c>
      <c r="AOZ25" s="1">
        <f>LOOKUP($A25,'DMG Tables'!$P$2:$P$35,'DMG Tables'!$O$2:$O$35)*AOZ$1*LOOKUP(AOZ$1,'DMG Tables'!$G$2:$G$7,'DMG Tables'!$H$2:$H$7)</f>
        <v>108900000</v>
      </c>
      <c r="APA25" s="1">
        <f>LOOKUP($A25,'DMG Tables'!$P$2:$P$35,'DMG Tables'!$O$2:$O$35)*APA$1*LOOKUP(APA$1,'DMG Tables'!$G$2:$G$7,'DMG Tables'!$H$2:$H$7)</f>
        <v>109000000</v>
      </c>
      <c r="APB25" s="1">
        <f>LOOKUP($A25,'DMG Tables'!$P$2:$P$35,'DMG Tables'!$O$2:$O$35)*APB$1*LOOKUP(APB$1,'DMG Tables'!$G$2:$G$7,'DMG Tables'!$H$2:$H$7)</f>
        <v>109100000</v>
      </c>
      <c r="APC25" s="1">
        <f>LOOKUP($A25,'DMG Tables'!$P$2:$P$35,'DMG Tables'!$O$2:$O$35)*APC$1*LOOKUP(APC$1,'DMG Tables'!$G$2:$G$7,'DMG Tables'!$H$2:$H$7)</f>
        <v>109200000</v>
      </c>
      <c r="APD25" s="1">
        <f>LOOKUP($A25,'DMG Tables'!$P$2:$P$35,'DMG Tables'!$O$2:$O$35)*APD$1*LOOKUP(APD$1,'DMG Tables'!$G$2:$G$7,'DMG Tables'!$H$2:$H$7)</f>
        <v>109300000</v>
      </c>
      <c r="APE25" s="1">
        <f>LOOKUP($A25,'DMG Tables'!$P$2:$P$35,'DMG Tables'!$O$2:$O$35)*APE$1*LOOKUP(APE$1,'DMG Tables'!$G$2:$G$7,'DMG Tables'!$H$2:$H$7)</f>
        <v>109400000</v>
      </c>
      <c r="APF25" s="1">
        <f>LOOKUP($A25,'DMG Tables'!$P$2:$P$35,'DMG Tables'!$O$2:$O$35)*APF$1*LOOKUP(APF$1,'DMG Tables'!$G$2:$G$7,'DMG Tables'!$H$2:$H$7)</f>
        <v>109500000</v>
      </c>
      <c r="APG25" s="1">
        <f>LOOKUP($A25,'DMG Tables'!$P$2:$P$35,'DMG Tables'!$O$2:$O$35)*APG$1*LOOKUP(APG$1,'DMG Tables'!$G$2:$G$7,'DMG Tables'!$H$2:$H$7)</f>
        <v>109600000</v>
      </c>
      <c r="APH25" s="1">
        <f>LOOKUP($A25,'DMG Tables'!$P$2:$P$35,'DMG Tables'!$O$2:$O$35)*APH$1*LOOKUP(APH$1,'DMG Tables'!$G$2:$G$7,'DMG Tables'!$H$2:$H$7)</f>
        <v>109700000</v>
      </c>
      <c r="API25" s="1">
        <f>LOOKUP($A25,'DMG Tables'!$P$2:$P$35,'DMG Tables'!$O$2:$O$35)*API$1*LOOKUP(API$1,'DMG Tables'!$G$2:$G$7,'DMG Tables'!$H$2:$H$7)</f>
        <v>109800000</v>
      </c>
      <c r="APJ25" s="1">
        <f>LOOKUP($A25,'DMG Tables'!$P$2:$P$35,'DMG Tables'!$O$2:$O$35)*APJ$1*LOOKUP(APJ$1,'DMG Tables'!$G$2:$G$7,'DMG Tables'!$H$2:$H$7)</f>
        <v>109900000</v>
      </c>
      <c r="APK25" s="1">
        <f>LOOKUP($A25,'DMG Tables'!$P$2:$P$35,'DMG Tables'!$O$2:$O$35)*APK$1*LOOKUP(APK$1,'DMG Tables'!$G$2:$G$7,'DMG Tables'!$H$2:$H$7)</f>
        <v>110000000</v>
      </c>
      <c r="APL25" s="1">
        <f>LOOKUP($A25,'DMG Tables'!$P$2:$P$35,'DMG Tables'!$O$2:$O$35)*APL$1*LOOKUP(APL$1,'DMG Tables'!$G$2:$G$7,'DMG Tables'!$H$2:$H$7)</f>
        <v>110100000</v>
      </c>
      <c r="APM25" s="1">
        <f>LOOKUP($A25,'DMG Tables'!$P$2:$P$35,'DMG Tables'!$O$2:$O$35)*APM$1*LOOKUP(APM$1,'DMG Tables'!$G$2:$G$7,'DMG Tables'!$H$2:$H$7)</f>
        <v>110200000</v>
      </c>
      <c r="APN25" s="1">
        <f>LOOKUP($A25,'DMG Tables'!$P$2:$P$35,'DMG Tables'!$O$2:$O$35)*APN$1*LOOKUP(APN$1,'DMG Tables'!$G$2:$G$7,'DMG Tables'!$H$2:$H$7)</f>
        <v>110300000</v>
      </c>
      <c r="APO25" s="1">
        <f>LOOKUP($A25,'DMG Tables'!$P$2:$P$35,'DMG Tables'!$O$2:$O$35)*APO$1*LOOKUP(APO$1,'DMG Tables'!$G$2:$G$7,'DMG Tables'!$H$2:$H$7)</f>
        <v>110400000</v>
      </c>
      <c r="APP25" s="1">
        <f>LOOKUP($A25,'DMG Tables'!$P$2:$P$35,'DMG Tables'!$O$2:$O$35)*APP$1*LOOKUP(APP$1,'DMG Tables'!$G$2:$G$7,'DMG Tables'!$H$2:$H$7)</f>
        <v>110500000</v>
      </c>
      <c r="APQ25" s="1">
        <f>LOOKUP($A25,'DMG Tables'!$P$2:$P$35,'DMG Tables'!$O$2:$O$35)*APQ$1*LOOKUP(APQ$1,'DMG Tables'!$G$2:$G$7,'DMG Tables'!$H$2:$H$7)</f>
        <v>110600000</v>
      </c>
      <c r="APR25" s="1">
        <f>LOOKUP($A25,'DMG Tables'!$P$2:$P$35,'DMG Tables'!$O$2:$O$35)*APR$1*LOOKUP(APR$1,'DMG Tables'!$G$2:$G$7,'DMG Tables'!$H$2:$H$7)</f>
        <v>110700000</v>
      </c>
      <c r="APS25" s="1">
        <f>LOOKUP($A25,'DMG Tables'!$P$2:$P$35,'DMG Tables'!$O$2:$O$35)*APS$1*LOOKUP(APS$1,'DMG Tables'!$G$2:$G$7,'DMG Tables'!$H$2:$H$7)</f>
        <v>110800000</v>
      </c>
      <c r="APT25" s="1">
        <f>LOOKUP($A25,'DMG Tables'!$P$2:$P$35,'DMG Tables'!$O$2:$O$35)*APT$1*LOOKUP(APT$1,'DMG Tables'!$G$2:$G$7,'DMG Tables'!$H$2:$H$7)</f>
        <v>110900000</v>
      </c>
      <c r="APU25" s="1">
        <f>LOOKUP($A25,'DMG Tables'!$P$2:$P$35,'DMG Tables'!$O$2:$O$35)*APU$1*LOOKUP(APU$1,'DMG Tables'!$G$2:$G$7,'DMG Tables'!$H$2:$H$7)</f>
        <v>111000000</v>
      </c>
      <c r="APV25" s="1">
        <f>LOOKUP($A25,'DMG Tables'!$P$2:$P$35,'DMG Tables'!$O$2:$O$35)*APV$1*LOOKUP(APV$1,'DMG Tables'!$G$2:$G$7,'DMG Tables'!$H$2:$H$7)</f>
        <v>111100000</v>
      </c>
      <c r="APW25" s="1">
        <f>LOOKUP($A25,'DMG Tables'!$P$2:$P$35,'DMG Tables'!$O$2:$O$35)*APW$1*LOOKUP(APW$1,'DMG Tables'!$G$2:$G$7,'DMG Tables'!$H$2:$H$7)</f>
        <v>111200000</v>
      </c>
      <c r="APX25" s="1">
        <f>LOOKUP($A25,'DMG Tables'!$P$2:$P$35,'DMG Tables'!$O$2:$O$35)*APX$1*LOOKUP(APX$1,'DMG Tables'!$G$2:$G$7,'DMG Tables'!$H$2:$H$7)</f>
        <v>111300000</v>
      </c>
      <c r="APY25" s="1">
        <f>LOOKUP($A25,'DMG Tables'!$P$2:$P$35,'DMG Tables'!$O$2:$O$35)*APY$1*LOOKUP(APY$1,'DMG Tables'!$G$2:$G$7,'DMG Tables'!$H$2:$H$7)</f>
        <v>111400000</v>
      </c>
      <c r="APZ25" s="1">
        <f>LOOKUP($A25,'DMG Tables'!$P$2:$P$35,'DMG Tables'!$O$2:$O$35)*APZ$1*LOOKUP(APZ$1,'DMG Tables'!$G$2:$G$7,'DMG Tables'!$H$2:$H$7)</f>
        <v>111500000</v>
      </c>
      <c r="AQA25" s="1">
        <f>LOOKUP($A25,'DMG Tables'!$P$2:$P$35,'DMG Tables'!$O$2:$O$35)*AQA$1*LOOKUP(AQA$1,'DMG Tables'!$G$2:$G$7,'DMG Tables'!$H$2:$H$7)</f>
        <v>111600000</v>
      </c>
      <c r="AQB25" s="1">
        <f>LOOKUP($A25,'DMG Tables'!$P$2:$P$35,'DMG Tables'!$O$2:$O$35)*AQB$1*LOOKUP(AQB$1,'DMG Tables'!$G$2:$G$7,'DMG Tables'!$H$2:$H$7)</f>
        <v>111700000</v>
      </c>
      <c r="AQC25" s="1">
        <f>LOOKUP($A25,'DMG Tables'!$P$2:$P$35,'DMG Tables'!$O$2:$O$35)*AQC$1*LOOKUP(AQC$1,'DMG Tables'!$G$2:$G$7,'DMG Tables'!$H$2:$H$7)</f>
        <v>111800000</v>
      </c>
      <c r="AQD25" s="1">
        <f>LOOKUP($A25,'DMG Tables'!$P$2:$P$35,'DMG Tables'!$O$2:$O$35)*AQD$1*LOOKUP(AQD$1,'DMG Tables'!$G$2:$G$7,'DMG Tables'!$H$2:$H$7)</f>
        <v>111900000</v>
      </c>
      <c r="AQE25" s="1">
        <f>LOOKUP($A25,'DMG Tables'!$P$2:$P$35,'DMG Tables'!$O$2:$O$35)*AQE$1*LOOKUP(AQE$1,'DMG Tables'!$G$2:$G$7,'DMG Tables'!$H$2:$H$7)</f>
        <v>112000000</v>
      </c>
      <c r="AQF25" s="1">
        <f>LOOKUP($A25,'DMG Tables'!$P$2:$P$35,'DMG Tables'!$O$2:$O$35)*AQF$1*LOOKUP(AQF$1,'DMG Tables'!$G$2:$G$7,'DMG Tables'!$H$2:$H$7)</f>
        <v>112100000</v>
      </c>
      <c r="AQG25" s="1">
        <f>LOOKUP($A25,'DMG Tables'!$P$2:$P$35,'DMG Tables'!$O$2:$O$35)*AQG$1*LOOKUP(AQG$1,'DMG Tables'!$G$2:$G$7,'DMG Tables'!$H$2:$H$7)</f>
        <v>112200000</v>
      </c>
      <c r="AQH25" s="1">
        <f>LOOKUP($A25,'DMG Tables'!$P$2:$P$35,'DMG Tables'!$O$2:$O$35)*AQH$1*LOOKUP(AQH$1,'DMG Tables'!$G$2:$G$7,'DMG Tables'!$H$2:$H$7)</f>
        <v>112300000</v>
      </c>
      <c r="AQI25" s="1">
        <f>LOOKUP($A25,'DMG Tables'!$P$2:$P$35,'DMG Tables'!$O$2:$O$35)*AQI$1*LOOKUP(AQI$1,'DMG Tables'!$G$2:$G$7,'DMG Tables'!$H$2:$H$7)</f>
        <v>112400000</v>
      </c>
      <c r="AQJ25" s="1">
        <f>LOOKUP($A25,'DMG Tables'!$P$2:$P$35,'DMG Tables'!$O$2:$O$35)*AQJ$1*LOOKUP(AQJ$1,'DMG Tables'!$G$2:$G$7,'DMG Tables'!$H$2:$H$7)</f>
        <v>112500000</v>
      </c>
      <c r="AQK25" s="1">
        <f>LOOKUP($A25,'DMG Tables'!$P$2:$P$35,'DMG Tables'!$O$2:$O$35)*AQK$1*LOOKUP(AQK$1,'DMG Tables'!$G$2:$G$7,'DMG Tables'!$H$2:$H$7)</f>
        <v>112600000</v>
      </c>
      <c r="AQL25" s="1">
        <f>LOOKUP($A25,'DMG Tables'!$P$2:$P$35,'DMG Tables'!$O$2:$O$35)*AQL$1*LOOKUP(AQL$1,'DMG Tables'!$G$2:$G$7,'DMG Tables'!$H$2:$H$7)</f>
        <v>112700000</v>
      </c>
      <c r="AQM25" s="1">
        <f>LOOKUP($A25,'DMG Tables'!$P$2:$P$35,'DMG Tables'!$O$2:$O$35)*AQM$1*LOOKUP(AQM$1,'DMG Tables'!$G$2:$G$7,'DMG Tables'!$H$2:$H$7)</f>
        <v>112800000</v>
      </c>
      <c r="AQN25" s="1">
        <f>LOOKUP($A25,'DMG Tables'!$P$2:$P$35,'DMG Tables'!$O$2:$O$35)*AQN$1*LOOKUP(AQN$1,'DMG Tables'!$G$2:$G$7,'DMG Tables'!$H$2:$H$7)</f>
        <v>112900000</v>
      </c>
      <c r="AQO25" s="1">
        <f>LOOKUP($A25,'DMG Tables'!$P$2:$P$35,'DMG Tables'!$O$2:$O$35)*AQO$1*LOOKUP(AQO$1,'DMG Tables'!$G$2:$G$7,'DMG Tables'!$H$2:$H$7)</f>
        <v>113000000</v>
      </c>
      <c r="AQP25" s="1">
        <f>LOOKUP($A25,'DMG Tables'!$P$2:$P$35,'DMG Tables'!$O$2:$O$35)*AQP$1*LOOKUP(AQP$1,'DMG Tables'!$G$2:$G$7,'DMG Tables'!$H$2:$H$7)</f>
        <v>113100000</v>
      </c>
      <c r="AQQ25" s="1">
        <f>LOOKUP($A25,'DMG Tables'!$P$2:$P$35,'DMG Tables'!$O$2:$O$35)*AQQ$1*LOOKUP(AQQ$1,'DMG Tables'!$G$2:$G$7,'DMG Tables'!$H$2:$H$7)</f>
        <v>113200000</v>
      </c>
      <c r="AQR25" s="1">
        <f>LOOKUP($A25,'DMG Tables'!$P$2:$P$35,'DMG Tables'!$O$2:$O$35)*AQR$1*LOOKUP(AQR$1,'DMG Tables'!$G$2:$G$7,'DMG Tables'!$H$2:$H$7)</f>
        <v>113300000</v>
      </c>
      <c r="AQS25" s="1">
        <f>LOOKUP($A25,'DMG Tables'!$P$2:$P$35,'DMG Tables'!$O$2:$O$35)*AQS$1*LOOKUP(AQS$1,'DMG Tables'!$G$2:$G$7,'DMG Tables'!$H$2:$H$7)</f>
        <v>113400000</v>
      </c>
      <c r="AQT25" s="1">
        <f>LOOKUP($A25,'DMG Tables'!$P$2:$P$35,'DMG Tables'!$O$2:$O$35)*AQT$1*LOOKUP(AQT$1,'DMG Tables'!$G$2:$G$7,'DMG Tables'!$H$2:$H$7)</f>
        <v>113500000</v>
      </c>
      <c r="AQU25" s="1">
        <f>LOOKUP($A25,'DMG Tables'!$P$2:$P$35,'DMG Tables'!$O$2:$O$35)*AQU$1*LOOKUP(AQU$1,'DMG Tables'!$G$2:$G$7,'DMG Tables'!$H$2:$H$7)</f>
        <v>113600000</v>
      </c>
      <c r="AQV25" s="1">
        <f>LOOKUP($A25,'DMG Tables'!$P$2:$P$35,'DMG Tables'!$O$2:$O$35)*AQV$1*LOOKUP(AQV$1,'DMG Tables'!$G$2:$G$7,'DMG Tables'!$H$2:$H$7)</f>
        <v>113700000</v>
      </c>
      <c r="AQW25" s="1">
        <f>LOOKUP($A25,'DMG Tables'!$P$2:$P$35,'DMG Tables'!$O$2:$O$35)*AQW$1*LOOKUP(AQW$1,'DMG Tables'!$G$2:$G$7,'DMG Tables'!$H$2:$H$7)</f>
        <v>113800000</v>
      </c>
      <c r="AQX25" s="1">
        <f>LOOKUP($A25,'DMG Tables'!$P$2:$P$35,'DMG Tables'!$O$2:$O$35)*AQX$1*LOOKUP(AQX$1,'DMG Tables'!$G$2:$G$7,'DMG Tables'!$H$2:$H$7)</f>
        <v>113900000</v>
      </c>
      <c r="AQY25" s="1">
        <f>LOOKUP($A25,'DMG Tables'!$P$2:$P$35,'DMG Tables'!$O$2:$O$35)*AQY$1*LOOKUP(AQY$1,'DMG Tables'!$G$2:$G$7,'DMG Tables'!$H$2:$H$7)</f>
        <v>114000000</v>
      </c>
      <c r="AQZ25" s="1">
        <f>LOOKUP($A25,'DMG Tables'!$P$2:$P$35,'DMG Tables'!$O$2:$O$35)*AQZ$1*LOOKUP(AQZ$1,'DMG Tables'!$G$2:$G$7,'DMG Tables'!$H$2:$H$7)</f>
        <v>114100000</v>
      </c>
      <c r="ARA25" s="1">
        <f>LOOKUP($A25,'DMG Tables'!$P$2:$P$35,'DMG Tables'!$O$2:$O$35)*ARA$1*LOOKUP(ARA$1,'DMG Tables'!$G$2:$G$7,'DMG Tables'!$H$2:$H$7)</f>
        <v>114200000</v>
      </c>
      <c r="ARB25" s="1">
        <f>LOOKUP($A25,'DMG Tables'!$P$2:$P$35,'DMG Tables'!$O$2:$O$35)*ARB$1*LOOKUP(ARB$1,'DMG Tables'!$G$2:$G$7,'DMG Tables'!$H$2:$H$7)</f>
        <v>114300000</v>
      </c>
      <c r="ARC25" s="1">
        <f>LOOKUP($A25,'DMG Tables'!$P$2:$P$35,'DMG Tables'!$O$2:$O$35)*ARC$1*LOOKUP(ARC$1,'DMG Tables'!$G$2:$G$7,'DMG Tables'!$H$2:$H$7)</f>
        <v>114400000</v>
      </c>
      <c r="ARD25" s="1">
        <f>LOOKUP($A25,'DMG Tables'!$P$2:$P$35,'DMG Tables'!$O$2:$O$35)*ARD$1*LOOKUP(ARD$1,'DMG Tables'!$G$2:$G$7,'DMG Tables'!$H$2:$H$7)</f>
        <v>114500000</v>
      </c>
      <c r="ARE25" s="1">
        <f>LOOKUP($A25,'DMG Tables'!$P$2:$P$35,'DMG Tables'!$O$2:$O$35)*ARE$1*LOOKUP(ARE$1,'DMG Tables'!$G$2:$G$7,'DMG Tables'!$H$2:$H$7)</f>
        <v>114600000</v>
      </c>
      <c r="ARF25" s="1">
        <f>LOOKUP($A25,'DMG Tables'!$P$2:$P$35,'DMG Tables'!$O$2:$O$35)*ARF$1*LOOKUP(ARF$1,'DMG Tables'!$G$2:$G$7,'DMG Tables'!$H$2:$H$7)</f>
        <v>114700000</v>
      </c>
      <c r="ARG25" s="1">
        <f>LOOKUP($A25,'DMG Tables'!$P$2:$P$35,'DMG Tables'!$O$2:$O$35)*ARG$1*LOOKUP(ARG$1,'DMG Tables'!$G$2:$G$7,'DMG Tables'!$H$2:$H$7)</f>
        <v>114800000</v>
      </c>
      <c r="ARH25" s="1">
        <f>LOOKUP($A25,'DMG Tables'!$P$2:$P$35,'DMG Tables'!$O$2:$O$35)*ARH$1*LOOKUP(ARH$1,'DMG Tables'!$G$2:$G$7,'DMG Tables'!$H$2:$H$7)</f>
        <v>114900000</v>
      </c>
      <c r="ARI25" s="1">
        <f>LOOKUP($A25,'DMG Tables'!$P$2:$P$35,'DMG Tables'!$O$2:$O$35)*ARI$1*LOOKUP(ARI$1,'DMG Tables'!$G$2:$G$7,'DMG Tables'!$H$2:$H$7)</f>
        <v>115000000</v>
      </c>
      <c r="ARJ25" s="1">
        <f>LOOKUP($A25,'DMG Tables'!$P$2:$P$35,'DMG Tables'!$O$2:$O$35)*ARJ$1*LOOKUP(ARJ$1,'DMG Tables'!$G$2:$G$7,'DMG Tables'!$H$2:$H$7)</f>
        <v>115100000</v>
      </c>
      <c r="ARK25" s="1">
        <f>LOOKUP($A25,'DMG Tables'!$P$2:$P$35,'DMG Tables'!$O$2:$O$35)*ARK$1*LOOKUP(ARK$1,'DMG Tables'!$G$2:$G$7,'DMG Tables'!$H$2:$H$7)</f>
        <v>115200000</v>
      </c>
      <c r="ARL25" s="1">
        <f>LOOKUP($A25,'DMG Tables'!$P$2:$P$35,'DMG Tables'!$O$2:$O$35)*ARL$1*LOOKUP(ARL$1,'DMG Tables'!$G$2:$G$7,'DMG Tables'!$H$2:$H$7)</f>
        <v>115300000</v>
      </c>
      <c r="ARM25" s="1">
        <f>LOOKUP($A25,'DMG Tables'!$P$2:$P$35,'DMG Tables'!$O$2:$O$35)*ARM$1*LOOKUP(ARM$1,'DMG Tables'!$G$2:$G$7,'DMG Tables'!$H$2:$H$7)</f>
        <v>115400000</v>
      </c>
      <c r="ARN25" s="1">
        <f>LOOKUP($A25,'DMG Tables'!$P$2:$P$35,'DMG Tables'!$O$2:$O$35)*ARN$1*LOOKUP(ARN$1,'DMG Tables'!$G$2:$G$7,'DMG Tables'!$H$2:$H$7)</f>
        <v>115500000</v>
      </c>
      <c r="ARO25" s="1">
        <f>LOOKUP($A25,'DMG Tables'!$P$2:$P$35,'DMG Tables'!$O$2:$O$35)*ARO$1*LOOKUP(ARO$1,'DMG Tables'!$G$2:$G$7,'DMG Tables'!$H$2:$H$7)</f>
        <v>115600000</v>
      </c>
      <c r="ARP25" s="1">
        <f>LOOKUP($A25,'DMG Tables'!$P$2:$P$35,'DMG Tables'!$O$2:$O$35)*ARP$1*LOOKUP(ARP$1,'DMG Tables'!$G$2:$G$7,'DMG Tables'!$H$2:$H$7)</f>
        <v>115700000</v>
      </c>
      <c r="ARQ25" s="1">
        <f>LOOKUP($A25,'DMG Tables'!$P$2:$P$35,'DMG Tables'!$O$2:$O$35)*ARQ$1*LOOKUP(ARQ$1,'DMG Tables'!$G$2:$G$7,'DMG Tables'!$H$2:$H$7)</f>
        <v>115800000</v>
      </c>
      <c r="ARR25" s="1">
        <f>LOOKUP($A25,'DMG Tables'!$P$2:$P$35,'DMG Tables'!$O$2:$O$35)*ARR$1*LOOKUP(ARR$1,'DMG Tables'!$G$2:$G$7,'DMG Tables'!$H$2:$H$7)</f>
        <v>115900000</v>
      </c>
      <c r="ARS25" s="1">
        <f>LOOKUP($A25,'DMG Tables'!$P$2:$P$35,'DMG Tables'!$O$2:$O$35)*ARS$1*LOOKUP(ARS$1,'DMG Tables'!$G$2:$G$7,'DMG Tables'!$H$2:$H$7)</f>
        <v>116000000</v>
      </c>
      <c r="ART25" s="1">
        <f>LOOKUP($A25,'DMG Tables'!$P$2:$P$35,'DMG Tables'!$O$2:$O$35)*ART$1*LOOKUP(ART$1,'DMG Tables'!$G$2:$G$7,'DMG Tables'!$H$2:$H$7)</f>
        <v>116100000</v>
      </c>
      <c r="ARU25" s="1">
        <f>LOOKUP($A25,'DMG Tables'!$P$2:$P$35,'DMG Tables'!$O$2:$O$35)*ARU$1*LOOKUP(ARU$1,'DMG Tables'!$G$2:$G$7,'DMG Tables'!$H$2:$H$7)</f>
        <v>116200000</v>
      </c>
      <c r="ARV25" s="1">
        <f>LOOKUP($A25,'DMG Tables'!$P$2:$P$35,'DMG Tables'!$O$2:$O$35)*ARV$1*LOOKUP(ARV$1,'DMG Tables'!$G$2:$G$7,'DMG Tables'!$H$2:$H$7)</f>
        <v>116300000</v>
      </c>
      <c r="ARW25" s="1">
        <f>LOOKUP($A25,'DMG Tables'!$P$2:$P$35,'DMG Tables'!$O$2:$O$35)*ARW$1*LOOKUP(ARW$1,'DMG Tables'!$G$2:$G$7,'DMG Tables'!$H$2:$H$7)</f>
        <v>116400000</v>
      </c>
      <c r="ARX25" s="1">
        <f>LOOKUP($A25,'DMG Tables'!$P$2:$P$35,'DMG Tables'!$O$2:$O$35)*ARX$1*LOOKUP(ARX$1,'DMG Tables'!$G$2:$G$7,'DMG Tables'!$H$2:$H$7)</f>
        <v>116500000</v>
      </c>
      <c r="ARY25" s="1">
        <f>LOOKUP($A25,'DMG Tables'!$P$2:$P$35,'DMG Tables'!$O$2:$O$35)*ARY$1*LOOKUP(ARY$1,'DMG Tables'!$G$2:$G$7,'DMG Tables'!$H$2:$H$7)</f>
        <v>116600000</v>
      </c>
      <c r="ARZ25" s="1">
        <f>LOOKUP($A25,'DMG Tables'!$P$2:$P$35,'DMG Tables'!$O$2:$O$35)*ARZ$1*LOOKUP(ARZ$1,'DMG Tables'!$G$2:$G$7,'DMG Tables'!$H$2:$H$7)</f>
        <v>116700000</v>
      </c>
      <c r="ASA25" s="1">
        <f>LOOKUP($A25,'DMG Tables'!$P$2:$P$35,'DMG Tables'!$O$2:$O$35)*ASA$1*LOOKUP(ASA$1,'DMG Tables'!$G$2:$G$7,'DMG Tables'!$H$2:$H$7)</f>
        <v>116800000</v>
      </c>
      <c r="ASB25" s="1">
        <f>LOOKUP($A25,'DMG Tables'!$P$2:$P$35,'DMG Tables'!$O$2:$O$35)*ASB$1*LOOKUP(ASB$1,'DMG Tables'!$G$2:$G$7,'DMG Tables'!$H$2:$H$7)</f>
        <v>116900000</v>
      </c>
      <c r="ASC25" s="1">
        <f>LOOKUP($A25,'DMG Tables'!$P$2:$P$35,'DMG Tables'!$O$2:$O$35)*ASC$1*LOOKUP(ASC$1,'DMG Tables'!$G$2:$G$7,'DMG Tables'!$H$2:$H$7)</f>
        <v>117000000</v>
      </c>
      <c r="ASD25" s="1">
        <f>LOOKUP($A25,'DMG Tables'!$P$2:$P$35,'DMG Tables'!$O$2:$O$35)*ASD$1*LOOKUP(ASD$1,'DMG Tables'!$G$2:$G$7,'DMG Tables'!$H$2:$H$7)</f>
        <v>117100000</v>
      </c>
      <c r="ASE25" s="1">
        <f>LOOKUP($A25,'DMG Tables'!$P$2:$P$35,'DMG Tables'!$O$2:$O$35)*ASE$1*LOOKUP(ASE$1,'DMG Tables'!$G$2:$G$7,'DMG Tables'!$H$2:$H$7)</f>
        <v>117200000</v>
      </c>
      <c r="ASF25" s="1">
        <f>LOOKUP($A25,'DMG Tables'!$P$2:$P$35,'DMG Tables'!$O$2:$O$35)*ASF$1*LOOKUP(ASF$1,'DMG Tables'!$G$2:$G$7,'DMG Tables'!$H$2:$H$7)</f>
        <v>117300000</v>
      </c>
      <c r="ASG25" s="1">
        <f>LOOKUP($A25,'DMG Tables'!$P$2:$P$35,'DMG Tables'!$O$2:$O$35)*ASG$1*LOOKUP(ASG$1,'DMG Tables'!$G$2:$G$7,'DMG Tables'!$H$2:$H$7)</f>
        <v>117400000</v>
      </c>
      <c r="ASH25" s="1">
        <f>LOOKUP($A25,'DMG Tables'!$P$2:$P$35,'DMG Tables'!$O$2:$O$35)*ASH$1*LOOKUP(ASH$1,'DMG Tables'!$G$2:$G$7,'DMG Tables'!$H$2:$H$7)</f>
        <v>117500000</v>
      </c>
      <c r="ASI25" s="1">
        <f>LOOKUP($A25,'DMG Tables'!$P$2:$P$35,'DMG Tables'!$O$2:$O$35)*ASI$1*LOOKUP(ASI$1,'DMG Tables'!$G$2:$G$7,'DMG Tables'!$H$2:$H$7)</f>
        <v>117600000</v>
      </c>
      <c r="ASJ25" s="1">
        <f>LOOKUP($A25,'DMG Tables'!$P$2:$P$35,'DMG Tables'!$O$2:$O$35)*ASJ$1*LOOKUP(ASJ$1,'DMG Tables'!$G$2:$G$7,'DMG Tables'!$H$2:$H$7)</f>
        <v>117700000</v>
      </c>
      <c r="ASK25" s="1">
        <f>LOOKUP($A25,'DMG Tables'!$P$2:$P$35,'DMG Tables'!$O$2:$O$35)*ASK$1*LOOKUP(ASK$1,'DMG Tables'!$G$2:$G$7,'DMG Tables'!$H$2:$H$7)</f>
        <v>117800000</v>
      </c>
      <c r="ASL25" s="1">
        <f>LOOKUP($A25,'DMG Tables'!$P$2:$P$35,'DMG Tables'!$O$2:$O$35)*ASL$1*LOOKUP(ASL$1,'DMG Tables'!$G$2:$G$7,'DMG Tables'!$H$2:$H$7)</f>
        <v>117900000</v>
      </c>
      <c r="ASM25" s="1">
        <f>LOOKUP($A25,'DMG Tables'!$P$2:$P$35,'DMG Tables'!$O$2:$O$35)*ASM$1*LOOKUP(ASM$1,'DMG Tables'!$G$2:$G$7,'DMG Tables'!$H$2:$H$7)</f>
        <v>118000000</v>
      </c>
      <c r="ASN25" s="1">
        <f>LOOKUP($A25,'DMG Tables'!$P$2:$P$35,'DMG Tables'!$O$2:$O$35)*ASN$1*LOOKUP(ASN$1,'DMG Tables'!$G$2:$G$7,'DMG Tables'!$H$2:$H$7)</f>
        <v>118100000</v>
      </c>
      <c r="ASO25" s="1">
        <f>LOOKUP($A25,'DMG Tables'!$P$2:$P$35,'DMG Tables'!$O$2:$O$35)*ASO$1*LOOKUP(ASO$1,'DMG Tables'!$G$2:$G$7,'DMG Tables'!$H$2:$H$7)</f>
        <v>118200000</v>
      </c>
      <c r="ASP25" s="1">
        <f>LOOKUP($A25,'DMG Tables'!$P$2:$P$35,'DMG Tables'!$O$2:$O$35)*ASP$1*LOOKUP(ASP$1,'DMG Tables'!$G$2:$G$7,'DMG Tables'!$H$2:$H$7)</f>
        <v>118300000</v>
      </c>
      <c r="ASQ25" s="1">
        <f>LOOKUP($A25,'DMG Tables'!$P$2:$P$35,'DMG Tables'!$O$2:$O$35)*ASQ$1*LOOKUP(ASQ$1,'DMG Tables'!$G$2:$G$7,'DMG Tables'!$H$2:$H$7)</f>
        <v>118400000</v>
      </c>
      <c r="ASR25" s="1">
        <f>LOOKUP($A25,'DMG Tables'!$P$2:$P$35,'DMG Tables'!$O$2:$O$35)*ASR$1*LOOKUP(ASR$1,'DMG Tables'!$G$2:$G$7,'DMG Tables'!$H$2:$H$7)</f>
        <v>118500000</v>
      </c>
      <c r="ASS25" s="1">
        <f>LOOKUP($A25,'DMG Tables'!$P$2:$P$35,'DMG Tables'!$O$2:$O$35)*ASS$1*LOOKUP(ASS$1,'DMG Tables'!$G$2:$G$7,'DMG Tables'!$H$2:$H$7)</f>
        <v>118600000</v>
      </c>
      <c r="AST25" s="1">
        <f>LOOKUP($A25,'DMG Tables'!$P$2:$P$35,'DMG Tables'!$O$2:$O$35)*AST$1*LOOKUP(AST$1,'DMG Tables'!$G$2:$G$7,'DMG Tables'!$H$2:$H$7)</f>
        <v>118700000</v>
      </c>
      <c r="ASU25" s="1">
        <f>LOOKUP($A25,'DMG Tables'!$P$2:$P$35,'DMG Tables'!$O$2:$O$35)*ASU$1*LOOKUP(ASU$1,'DMG Tables'!$G$2:$G$7,'DMG Tables'!$H$2:$H$7)</f>
        <v>118800000</v>
      </c>
      <c r="ASV25" s="1">
        <f>LOOKUP($A25,'DMG Tables'!$P$2:$P$35,'DMG Tables'!$O$2:$O$35)*ASV$1*LOOKUP(ASV$1,'DMG Tables'!$G$2:$G$7,'DMG Tables'!$H$2:$H$7)</f>
        <v>118900000</v>
      </c>
      <c r="ASW25" s="1">
        <f>LOOKUP($A25,'DMG Tables'!$P$2:$P$35,'DMG Tables'!$O$2:$O$35)*ASW$1*LOOKUP(ASW$1,'DMG Tables'!$G$2:$G$7,'DMG Tables'!$H$2:$H$7)</f>
        <v>119000000</v>
      </c>
      <c r="ASX25" s="1">
        <f>LOOKUP($A25,'DMG Tables'!$P$2:$P$35,'DMG Tables'!$O$2:$O$35)*ASX$1*LOOKUP(ASX$1,'DMG Tables'!$G$2:$G$7,'DMG Tables'!$H$2:$H$7)</f>
        <v>119100000</v>
      </c>
      <c r="ASY25" s="1">
        <f>LOOKUP($A25,'DMG Tables'!$P$2:$P$35,'DMG Tables'!$O$2:$O$35)*ASY$1*LOOKUP(ASY$1,'DMG Tables'!$G$2:$G$7,'DMG Tables'!$H$2:$H$7)</f>
        <v>119200000</v>
      </c>
      <c r="ASZ25" s="1">
        <f>LOOKUP($A25,'DMG Tables'!$P$2:$P$35,'DMG Tables'!$O$2:$O$35)*ASZ$1*LOOKUP(ASZ$1,'DMG Tables'!$G$2:$G$7,'DMG Tables'!$H$2:$H$7)</f>
        <v>119300000</v>
      </c>
      <c r="ATA25" s="1">
        <f>LOOKUP($A25,'DMG Tables'!$P$2:$P$35,'DMG Tables'!$O$2:$O$35)*ATA$1*LOOKUP(ATA$1,'DMG Tables'!$G$2:$G$7,'DMG Tables'!$H$2:$H$7)</f>
        <v>119400000</v>
      </c>
      <c r="ATB25" s="1">
        <f>LOOKUP($A25,'DMG Tables'!$P$2:$P$35,'DMG Tables'!$O$2:$O$35)*ATB$1*LOOKUP(ATB$1,'DMG Tables'!$G$2:$G$7,'DMG Tables'!$H$2:$H$7)</f>
        <v>119500000</v>
      </c>
      <c r="ATC25" s="1">
        <f>LOOKUP($A25,'DMG Tables'!$P$2:$P$35,'DMG Tables'!$O$2:$O$35)*ATC$1*LOOKUP(ATC$1,'DMG Tables'!$G$2:$G$7,'DMG Tables'!$H$2:$H$7)</f>
        <v>119600000</v>
      </c>
      <c r="ATD25" s="1">
        <f>LOOKUP($A25,'DMG Tables'!$P$2:$P$35,'DMG Tables'!$O$2:$O$35)*ATD$1*LOOKUP(ATD$1,'DMG Tables'!$G$2:$G$7,'DMG Tables'!$H$2:$H$7)</f>
        <v>119700000</v>
      </c>
      <c r="ATE25" s="1">
        <f>LOOKUP($A25,'DMG Tables'!$P$2:$P$35,'DMG Tables'!$O$2:$O$35)*ATE$1*LOOKUP(ATE$1,'DMG Tables'!$G$2:$G$7,'DMG Tables'!$H$2:$H$7)</f>
        <v>119800000</v>
      </c>
      <c r="ATF25" s="1">
        <f>LOOKUP($A25,'DMG Tables'!$P$2:$P$35,'DMG Tables'!$O$2:$O$35)*ATF$1*LOOKUP(ATF$1,'DMG Tables'!$G$2:$G$7,'DMG Tables'!$H$2:$H$7)</f>
        <v>119900000</v>
      </c>
      <c r="ATG25" s="1">
        <f>LOOKUP($A25,'DMG Tables'!$P$2:$P$35,'DMG Tables'!$O$2:$O$35)*ATG$1*LOOKUP(ATG$1,'DMG Tables'!$G$2:$G$7,'DMG Tables'!$H$2:$H$7)</f>
        <v>120000000</v>
      </c>
      <c r="ATH25" s="1">
        <f>LOOKUP($A25,'DMG Tables'!$P$2:$P$35,'DMG Tables'!$O$2:$O$35)*ATH$1*LOOKUP(ATH$1,'DMG Tables'!$G$2:$G$7,'DMG Tables'!$H$2:$H$7)</f>
        <v>120100000</v>
      </c>
      <c r="ATI25" s="1">
        <f>LOOKUP($A25,'DMG Tables'!$P$2:$P$35,'DMG Tables'!$O$2:$O$35)*ATI$1*LOOKUP(ATI$1,'DMG Tables'!$G$2:$G$7,'DMG Tables'!$H$2:$H$7)</f>
        <v>120200000</v>
      </c>
      <c r="ATJ25" s="1">
        <f>LOOKUP($A25,'DMG Tables'!$P$2:$P$35,'DMG Tables'!$O$2:$O$35)*ATJ$1*LOOKUP(ATJ$1,'DMG Tables'!$G$2:$G$7,'DMG Tables'!$H$2:$H$7)</f>
        <v>120300000</v>
      </c>
      <c r="ATK25" s="1">
        <f>LOOKUP($A25,'DMG Tables'!$P$2:$P$35,'DMG Tables'!$O$2:$O$35)*ATK$1*LOOKUP(ATK$1,'DMG Tables'!$G$2:$G$7,'DMG Tables'!$H$2:$H$7)</f>
        <v>120400000</v>
      </c>
      <c r="ATL25" s="1">
        <f>LOOKUP($A25,'DMG Tables'!$P$2:$P$35,'DMG Tables'!$O$2:$O$35)*ATL$1*LOOKUP(ATL$1,'DMG Tables'!$G$2:$G$7,'DMG Tables'!$H$2:$H$7)</f>
        <v>120500000</v>
      </c>
      <c r="ATM25" s="1">
        <f>LOOKUP($A25,'DMG Tables'!$P$2:$P$35,'DMG Tables'!$O$2:$O$35)*ATM$1*LOOKUP(ATM$1,'DMG Tables'!$G$2:$G$7,'DMG Tables'!$H$2:$H$7)</f>
        <v>120600000</v>
      </c>
      <c r="ATN25" s="1">
        <f>LOOKUP($A25,'DMG Tables'!$P$2:$P$35,'DMG Tables'!$O$2:$O$35)*ATN$1*LOOKUP(ATN$1,'DMG Tables'!$G$2:$G$7,'DMG Tables'!$H$2:$H$7)</f>
        <v>120700000</v>
      </c>
      <c r="ATO25" s="1">
        <f>LOOKUP($A25,'DMG Tables'!$P$2:$P$35,'DMG Tables'!$O$2:$O$35)*ATO$1*LOOKUP(ATO$1,'DMG Tables'!$G$2:$G$7,'DMG Tables'!$H$2:$H$7)</f>
        <v>120800000</v>
      </c>
      <c r="ATP25" s="1">
        <f>LOOKUP($A25,'DMG Tables'!$P$2:$P$35,'DMG Tables'!$O$2:$O$35)*ATP$1*LOOKUP(ATP$1,'DMG Tables'!$G$2:$G$7,'DMG Tables'!$H$2:$H$7)</f>
        <v>120900000</v>
      </c>
      <c r="ATQ25" s="1">
        <f>LOOKUP($A25,'DMG Tables'!$P$2:$P$35,'DMG Tables'!$O$2:$O$35)*ATQ$1*LOOKUP(ATQ$1,'DMG Tables'!$G$2:$G$7,'DMG Tables'!$H$2:$H$7)</f>
        <v>121000000</v>
      </c>
      <c r="ATR25" s="1">
        <f>LOOKUP($A25,'DMG Tables'!$P$2:$P$35,'DMG Tables'!$O$2:$O$35)*ATR$1*LOOKUP(ATR$1,'DMG Tables'!$G$2:$G$7,'DMG Tables'!$H$2:$H$7)</f>
        <v>121100000</v>
      </c>
      <c r="ATS25" s="1">
        <f>LOOKUP($A25,'DMG Tables'!$P$2:$P$35,'DMG Tables'!$O$2:$O$35)*ATS$1*LOOKUP(ATS$1,'DMG Tables'!$G$2:$G$7,'DMG Tables'!$H$2:$H$7)</f>
        <v>121200000</v>
      </c>
      <c r="ATT25" s="1">
        <f>LOOKUP($A25,'DMG Tables'!$P$2:$P$35,'DMG Tables'!$O$2:$O$35)*ATT$1*LOOKUP(ATT$1,'DMG Tables'!$G$2:$G$7,'DMG Tables'!$H$2:$H$7)</f>
        <v>121300000</v>
      </c>
      <c r="ATU25" s="1">
        <f>LOOKUP($A25,'DMG Tables'!$P$2:$P$35,'DMG Tables'!$O$2:$O$35)*ATU$1*LOOKUP(ATU$1,'DMG Tables'!$G$2:$G$7,'DMG Tables'!$H$2:$H$7)</f>
        <v>121400000</v>
      </c>
      <c r="ATV25" s="1">
        <f>LOOKUP($A25,'DMG Tables'!$P$2:$P$35,'DMG Tables'!$O$2:$O$35)*ATV$1*LOOKUP(ATV$1,'DMG Tables'!$G$2:$G$7,'DMG Tables'!$H$2:$H$7)</f>
        <v>121500000</v>
      </c>
      <c r="ATW25" s="1">
        <f>LOOKUP($A25,'DMG Tables'!$P$2:$P$35,'DMG Tables'!$O$2:$O$35)*ATW$1*LOOKUP(ATW$1,'DMG Tables'!$G$2:$G$7,'DMG Tables'!$H$2:$H$7)</f>
        <v>121600000</v>
      </c>
      <c r="ATX25" s="1">
        <f>LOOKUP($A25,'DMG Tables'!$P$2:$P$35,'DMG Tables'!$O$2:$O$35)*ATX$1*LOOKUP(ATX$1,'DMG Tables'!$G$2:$G$7,'DMG Tables'!$H$2:$H$7)</f>
        <v>121700000</v>
      </c>
      <c r="ATY25" s="1">
        <f>LOOKUP($A25,'DMG Tables'!$P$2:$P$35,'DMG Tables'!$O$2:$O$35)*ATY$1*LOOKUP(ATY$1,'DMG Tables'!$G$2:$G$7,'DMG Tables'!$H$2:$H$7)</f>
        <v>121800000</v>
      </c>
      <c r="ATZ25" s="1">
        <f>LOOKUP($A25,'DMG Tables'!$P$2:$P$35,'DMG Tables'!$O$2:$O$35)*ATZ$1*LOOKUP(ATZ$1,'DMG Tables'!$G$2:$G$7,'DMG Tables'!$H$2:$H$7)</f>
        <v>121900000</v>
      </c>
      <c r="AUA25" s="1">
        <f>LOOKUP($A25,'DMG Tables'!$P$2:$P$35,'DMG Tables'!$O$2:$O$35)*AUA$1*LOOKUP(AUA$1,'DMG Tables'!$G$2:$G$7,'DMG Tables'!$H$2:$H$7)</f>
        <v>122000000</v>
      </c>
      <c r="AUB25" s="1">
        <f>LOOKUP($A25,'DMG Tables'!$P$2:$P$35,'DMG Tables'!$O$2:$O$35)*AUB$1*LOOKUP(AUB$1,'DMG Tables'!$G$2:$G$7,'DMG Tables'!$H$2:$H$7)</f>
        <v>122100000</v>
      </c>
      <c r="AUC25" s="1">
        <f>LOOKUP($A25,'DMG Tables'!$P$2:$P$35,'DMG Tables'!$O$2:$O$35)*AUC$1*LOOKUP(AUC$1,'DMG Tables'!$G$2:$G$7,'DMG Tables'!$H$2:$H$7)</f>
        <v>122200000</v>
      </c>
      <c r="AUD25" s="1">
        <f>LOOKUP($A25,'DMG Tables'!$P$2:$P$35,'DMG Tables'!$O$2:$O$35)*AUD$1*LOOKUP(AUD$1,'DMG Tables'!$G$2:$G$7,'DMG Tables'!$H$2:$H$7)</f>
        <v>122300000</v>
      </c>
      <c r="AUE25" s="1">
        <f>LOOKUP($A25,'DMG Tables'!$P$2:$P$35,'DMG Tables'!$O$2:$O$35)*AUE$1*LOOKUP(AUE$1,'DMG Tables'!$G$2:$G$7,'DMG Tables'!$H$2:$H$7)</f>
        <v>122400000</v>
      </c>
      <c r="AUF25" s="1">
        <f>LOOKUP($A25,'DMG Tables'!$P$2:$P$35,'DMG Tables'!$O$2:$O$35)*AUF$1*LOOKUP(AUF$1,'DMG Tables'!$G$2:$G$7,'DMG Tables'!$H$2:$H$7)</f>
        <v>122500000</v>
      </c>
      <c r="AUG25" s="1">
        <f>LOOKUP($A25,'DMG Tables'!$P$2:$P$35,'DMG Tables'!$O$2:$O$35)*AUG$1*LOOKUP(AUG$1,'DMG Tables'!$G$2:$G$7,'DMG Tables'!$H$2:$H$7)</f>
        <v>122600000</v>
      </c>
      <c r="AUH25" s="1">
        <f>LOOKUP($A25,'DMG Tables'!$P$2:$P$35,'DMG Tables'!$O$2:$O$35)*AUH$1*LOOKUP(AUH$1,'DMG Tables'!$G$2:$G$7,'DMG Tables'!$H$2:$H$7)</f>
        <v>122700000</v>
      </c>
      <c r="AUI25" s="1">
        <f>LOOKUP($A25,'DMG Tables'!$P$2:$P$35,'DMG Tables'!$O$2:$O$35)*AUI$1*LOOKUP(AUI$1,'DMG Tables'!$G$2:$G$7,'DMG Tables'!$H$2:$H$7)</f>
        <v>122800000</v>
      </c>
      <c r="AUJ25" s="1">
        <f>LOOKUP($A25,'DMG Tables'!$P$2:$P$35,'DMG Tables'!$O$2:$O$35)*AUJ$1*LOOKUP(AUJ$1,'DMG Tables'!$G$2:$G$7,'DMG Tables'!$H$2:$H$7)</f>
        <v>122900000</v>
      </c>
      <c r="AUK25" s="1">
        <f>LOOKUP($A25,'DMG Tables'!$P$2:$P$35,'DMG Tables'!$O$2:$O$35)*AUK$1*LOOKUP(AUK$1,'DMG Tables'!$G$2:$G$7,'DMG Tables'!$H$2:$H$7)</f>
        <v>123000000</v>
      </c>
      <c r="AUL25" s="1">
        <f>LOOKUP($A25,'DMG Tables'!$P$2:$P$35,'DMG Tables'!$O$2:$O$35)*AUL$1*LOOKUP(AUL$1,'DMG Tables'!$G$2:$G$7,'DMG Tables'!$H$2:$H$7)</f>
        <v>123100000</v>
      </c>
      <c r="AUM25" s="1">
        <f>LOOKUP($A25,'DMG Tables'!$P$2:$P$35,'DMG Tables'!$O$2:$O$35)*AUM$1*LOOKUP(AUM$1,'DMG Tables'!$G$2:$G$7,'DMG Tables'!$H$2:$H$7)</f>
        <v>123200000</v>
      </c>
      <c r="AUN25" s="1">
        <f>LOOKUP($A25,'DMG Tables'!$P$2:$P$35,'DMG Tables'!$O$2:$O$35)*AUN$1*LOOKUP(AUN$1,'DMG Tables'!$G$2:$G$7,'DMG Tables'!$H$2:$H$7)</f>
        <v>123300000</v>
      </c>
      <c r="AUO25" s="1">
        <f>LOOKUP($A25,'DMG Tables'!$P$2:$P$35,'DMG Tables'!$O$2:$O$35)*AUO$1*LOOKUP(AUO$1,'DMG Tables'!$G$2:$G$7,'DMG Tables'!$H$2:$H$7)</f>
        <v>123400000</v>
      </c>
      <c r="AUP25" s="1">
        <f>LOOKUP($A25,'DMG Tables'!$P$2:$P$35,'DMG Tables'!$O$2:$O$35)*AUP$1*LOOKUP(AUP$1,'DMG Tables'!$G$2:$G$7,'DMG Tables'!$H$2:$H$7)</f>
        <v>123500000</v>
      </c>
      <c r="AUQ25" s="1">
        <f>LOOKUP($A25,'DMG Tables'!$P$2:$P$35,'DMG Tables'!$O$2:$O$35)*AUQ$1*LOOKUP(AUQ$1,'DMG Tables'!$G$2:$G$7,'DMG Tables'!$H$2:$H$7)</f>
        <v>123600000</v>
      </c>
      <c r="AUR25" s="1">
        <f>LOOKUP($A25,'DMG Tables'!$P$2:$P$35,'DMG Tables'!$O$2:$O$35)*AUR$1*LOOKUP(AUR$1,'DMG Tables'!$G$2:$G$7,'DMG Tables'!$H$2:$H$7)</f>
        <v>123700000</v>
      </c>
      <c r="AUS25" s="1">
        <f>LOOKUP($A25,'DMG Tables'!$P$2:$P$35,'DMG Tables'!$O$2:$O$35)*AUS$1*LOOKUP(AUS$1,'DMG Tables'!$G$2:$G$7,'DMG Tables'!$H$2:$H$7)</f>
        <v>123800000</v>
      </c>
      <c r="AUT25" s="1">
        <f>LOOKUP($A25,'DMG Tables'!$P$2:$P$35,'DMG Tables'!$O$2:$O$35)*AUT$1*LOOKUP(AUT$1,'DMG Tables'!$G$2:$G$7,'DMG Tables'!$H$2:$H$7)</f>
        <v>123900000</v>
      </c>
      <c r="AUU25" s="1">
        <f>LOOKUP($A25,'DMG Tables'!$P$2:$P$35,'DMG Tables'!$O$2:$O$35)*AUU$1*LOOKUP(AUU$1,'DMG Tables'!$G$2:$G$7,'DMG Tables'!$H$2:$H$7)</f>
        <v>124000000</v>
      </c>
      <c r="AUV25" s="1">
        <f>LOOKUP($A25,'DMG Tables'!$P$2:$P$35,'DMG Tables'!$O$2:$O$35)*AUV$1*LOOKUP(AUV$1,'DMG Tables'!$G$2:$G$7,'DMG Tables'!$H$2:$H$7)</f>
        <v>124100000</v>
      </c>
      <c r="AUW25" s="1">
        <f>LOOKUP($A25,'DMG Tables'!$P$2:$P$35,'DMG Tables'!$O$2:$O$35)*AUW$1*LOOKUP(AUW$1,'DMG Tables'!$G$2:$G$7,'DMG Tables'!$H$2:$H$7)</f>
        <v>124200000</v>
      </c>
      <c r="AUX25" s="1">
        <f>LOOKUP($A25,'DMG Tables'!$P$2:$P$35,'DMG Tables'!$O$2:$O$35)*AUX$1*LOOKUP(AUX$1,'DMG Tables'!$G$2:$G$7,'DMG Tables'!$H$2:$H$7)</f>
        <v>124300000</v>
      </c>
      <c r="AUY25" s="1">
        <f>LOOKUP($A25,'DMG Tables'!$P$2:$P$35,'DMG Tables'!$O$2:$O$35)*AUY$1*LOOKUP(AUY$1,'DMG Tables'!$G$2:$G$7,'DMG Tables'!$H$2:$H$7)</f>
        <v>124400000</v>
      </c>
      <c r="AUZ25" s="1">
        <f>LOOKUP($A25,'DMG Tables'!$P$2:$P$35,'DMG Tables'!$O$2:$O$35)*AUZ$1*LOOKUP(AUZ$1,'DMG Tables'!$G$2:$G$7,'DMG Tables'!$H$2:$H$7)</f>
        <v>124500000</v>
      </c>
      <c r="AVA25" s="1">
        <f>LOOKUP($A25,'DMG Tables'!$P$2:$P$35,'DMG Tables'!$O$2:$O$35)*AVA$1*LOOKUP(AVA$1,'DMG Tables'!$G$2:$G$7,'DMG Tables'!$H$2:$H$7)</f>
        <v>124600000</v>
      </c>
      <c r="AVB25" s="1">
        <f>LOOKUP($A25,'DMG Tables'!$P$2:$P$35,'DMG Tables'!$O$2:$O$35)*AVB$1*LOOKUP(AVB$1,'DMG Tables'!$G$2:$G$7,'DMG Tables'!$H$2:$H$7)</f>
        <v>124700000</v>
      </c>
      <c r="AVC25" s="1">
        <f>LOOKUP($A25,'DMG Tables'!$P$2:$P$35,'DMG Tables'!$O$2:$O$35)*AVC$1*LOOKUP(AVC$1,'DMG Tables'!$G$2:$G$7,'DMG Tables'!$H$2:$H$7)</f>
        <v>124800000</v>
      </c>
      <c r="AVD25" s="1">
        <f>LOOKUP($A25,'DMG Tables'!$P$2:$P$35,'DMG Tables'!$O$2:$O$35)*AVD$1*LOOKUP(AVD$1,'DMG Tables'!$G$2:$G$7,'DMG Tables'!$H$2:$H$7)</f>
        <v>124900000</v>
      </c>
      <c r="AVE25" s="1">
        <f>LOOKUP($A25,'DMG Tables'!$P$2:$P$35,'DMG Tables'!$O$2:$O$35)*AVE$1*LOOKUP(AVE$1,'DMG Tables'!$G$2:$G$7,'DMG Tables'!$H$2:$H$7)</f>
        <v>125000000</v>
      </c>
      <c r="AVF25" s="1">
        <f>LOOKUP($A25,'DMG Tables'!$P$2:$P$35,'DMG Tables'!$O$2:$O$35)*AVF$1*LOOKUP(AVF$1,'DMG Tables'!$G$2:$G$7,'DMG Tables'!$H$2:$H$7)</f>
        <v>125100000</v>
      </c>
      <c r="AVG25" s="1">
        <f>LOOKUP($A25,'DMG Tables'!$P$2:$P$35,'DMG Tables'!$O$2:$O$35)*AVG$1*LOOKUP(AVG$1,'DMG Tables'!$G$2:$G$7,'DMG Tables'!$H$2:$H$7)</f>
        <v>125200000</v>
      </c>
      <c r="AVH25" s="1">
        <f>LOOKUP($A25,'DMG Tables'!$P$2:$P$35,'DMG Tables'!$O$2:$O$35)*AVH$1*LOOKUP(AVH$1,'DMG Tables'!$G$2:$G$7,'DMG Tables'!$H$2:$H$7)</f>
        <v>125300000</v>
      </c>
      <c r="AVI25" s="1">
        <f>LOOKUP($A25,'DMG Tables'!$P$2:$P$35,'DMG Tables'!$O$2:$O$35)*AVI$1*LOOKUP(AVI$1,'DMG Tables'!$G$2:$G$7,'DMG Tables'!$H$2:$H$7)</f>
        <v>125400000</v>
      </c>
      <c r="AVJ25" s="1">
        <f>LOOKUP($A25,'DMG Tables'!$P$2:$P$35,'DMG Tables'!$O$2:$O$35)*AVJ$1*LOOKUP(AVJ$1,'DMG Tables'!$G$2:$G$7,'DMG Tables'!$H$2:$H$7)</f>
        <v>125500000</v>
      </c>
      <c r="AVK25" s="1">
        <f>LOOKUP($A25,'DMG Tables'!$P$2:$P$35,'DMG Tables'!$O$2:$O$35)*AVK$1*LOOKUP(AVK$1,'DMG Tables'!$G$2:$G$7,'DMG Tables'!$H$2:$H$7)</f>
        <v>125600000</v>
      </c>
      <c r="AVL25" s="1">
        <f>LOOKUP($A25,'DMG Tables'!$P$2:$P$35,'DMG Tables'!$O$2:$O$35)*AVL$1*LOOKUP(AVL$1,'DMG Tables'!$G$2:$G$7,'DMG Tables'!$H$2:$H$7)</f>
        <v>125700000</v>
      </c>
      <c r="AVM25" s="1">
        <f>LOOKUP($A25,'DMG Tables'!$P$2:$P$35,'DMG Tables'!$O$2:$O$35)*AVM$1*LOOKUP(AVM$1,'DMG Tables'!$G$2:$G$7,'DMG Tables'!$H$2:$H$7)</f>
        <v>125800000</v>
      </c>
      <c r="AVN25" s="1">
        <f>LOOKUP($A25,'DMG Tables'!$P$2:$P$35,'DMG Tables'!$O$2:$O$35)*AVN$1*LOOKUP(AVN$1,'DMG Tables'!$G$2:$G$7,'DMG Tables'!$H$2:$H$7)</f>
        <v>125900000</v>
      </c>
      <c r="AVO25" s="1">
        <f>LOOKUP($A25,'DMG Tables'!$P$2:$P$35,'DMG Tables'!$O$2:$O$35)*AVO$1*LOOKUP(AVO$1,'DMG Tables'!$G$2:$G$7,'DMG Tables'!$H$2:$H$7)</f>
        <v>126000000</v>
      </c>
      <c r="AVP25" s="1">
        <f>LOOKUP($A25,'DMG Tables'!$P$2:$P$35,'DMG Tables'!$O$2:$O$35)*AVP$1*LOOKUP(AVP$1,'DMG Tables'!$G$2:$G$7,'DMG Tables'!$H$2:$H$7)</f>
        <v>126100000</v>
      </c>
      <c r="AVQ25" s="1">
        <f>LOOKUP($A25,'DMG Tables'!$P$2:$P$35,'DMG Tables'!$O$2:$O$35)*AVQ$1*LOOKUP(AVQ$1,'DMG Tables'!$G$2:$G$7,'DMG Tables'!$H$2:$H$7)</f>
        <v>126200000</v>
      </c>
      <c r="AVR25" s="1">
        <f>LOOKUP($A25,'DMG Tables'!$P$2:$P$35,'DMG Tables'!$O$2:$O$35)*AVR$1*LOOKUP(AVR$1,'DMG Tables'!$G$2:$G$7,'DMG Tables'!$H$2:$H$7)</f>
        <v>126300000</v>
      </c>
      <c r="AVS25" s="1">
        <f>LOOKUP($A25,'DMG Tables'!$P$2:$P$35,'DMG Tables'!$O$2:$O$35)*AVS$1*LOOKUP(AVS$1,'DMG Tables'!$G$2:$G$7,'DMG Tables'!$H$2:$H$7)</f>
        <v>126400000</v>
      </c>
      <c r="AVT25" s="1">
        <f>LOOKUP($A25,'DMG Tables'!$P$2:$P$35,'DMG Tables'!$O$2:$O$35)*AVT$1*LOOKUP(AVT$1,'DMG Tables'!$G$2:$G$7,'DMG Tables'!$H$2:$H$7)</f>
        <v>126500000</v>
      </c>
      <c r="AVU25" s="1">
        <f>LOOKUP($A25,'DMG Tables'!$P$2:$P$35,'DMG Tables'!$O$2:$O$35)*AVU$1*LOOKUP(AVU$1,'DMG Tables'!$G$2:$G$7,'DMG Tables'!$H$2:$H$7)</f>
        <v>126600000</v>
      </c>
      <c r="AVV25" s="1">
        <f>LOOKUP($A25,'DMG Tables'!$P$2:$P$35,'DMG Tables'!$O$2:$O$35)*AVV$1*LOOKUP(AVV$1,'DMG Tables'!$G$2:$G$7,'DMG Tables'!$H$2:$H$7)</f>
        <v>126700000</v>
      </c>
      <c r="AVW25" s="1">
        <f>LOOKUP($A25,'DMG Tables'!$P$2:$P$35,'DMG Tables'!$O$2:$O$35)*AVW$1*LOOKUP(AVW$1,'DMG Tables'!$G$2:$G$7,'DMG Tables'!$H$2:$H$7)</f>
        <v>126800000</v>
      </c>
      <c r="AVX25" s="1">
        <f>LOOKUP($A25,'DMG Tables'!$P$2:$P$35,'DMG Tables'!$O$2:$O$35)*AVX$1*LOOKUP(AVX$1,'DMG Tables'!$G$2:$G$7,'DMG Tables'!$H$2:$H$7)</f>
        <v>126900000</v>
      </c>
      <c r="AVY25" s="1">
        <f>LOOKUP($A25,'DMG Tables'!$P$2:$P$35,'DMG Tables'!$O$2:$O$35)*AVY$1*LOOKUP(AVY$1,'DMG Tables'!$G$2:$G$7,'DMG Tables'!$H$2:$H$7)</f>
        <v>127000000</v>
      </c>
      <c r="AVZ25" s="1">
        <f>LOOKUP($A25,'DMG Tables'!$P$2:$P$35,'DMG Tables'!$O$2:$O$35)*AVZ$1*LOOKUP(AVZ$1,'DMG Tables'!$G$2:$G$7,'DMG Tables'!$H$2:$H$7)</f>
        <v>127100000</v>
      </c>
      <c r="AWA25" s="1">
        <f>LOOKUP($A25,'DMG Tables'!$P$2:$P$35,'DMG Tables'!$O$2:$O$35)*AWA$1*LOOKUP(AWA$1,'DMG Tables'!$G$2:$G$7,'DMG Tables'!$H$2:$H$7)</f>
        <v>127200000</v>
      </c>
      <c r="AWB25" s="1">
        <f>LOOKUP($A25,'DMG Tables'!$P$2:$P$35,'DMG Tables'!$O$2:$O$35)*AWB$1*LOOKUP(AWB$1,'DMG Tables'!$G$2:$G$7,'DMG Tables'!$H$2:$H$7)</f>
        <v>127300000</v>
      </c>
      <c r="AWC25" s="1">
        <f>LOOKUP($A25,'DMG Tables'!$P$2:$P$35,'DMG Tables'!$O$2:$O$35)*AWC$1*LOOKUP(AWC$1,'DMG Tables'!$G$2:$G$7,'DMG Tables'!$H$2:$H$7)</f>
        <v>127400000</v>
      </c>
      <c r="AWD25" s="1">
        <f>LOOKUP($A25,'DMG Tables'!$P$2:$P$35,'DMG Tables'!$O$2:$O$35)*AWD$1*LOOKUP(AWD$1,'DMG Tables'!$G$2:$G$7,'DMG Tables'!$H$2:$H$7)</f>
        <v>127500000</v>
      </c>
      <c r="AWE25" s="1">
        <f>LOOKUP($A25,'DMG Tables'!$P$2:$P$35,'DMG Tables'!$O$2:$O$35)*AWE$1*LOOKUP(AWE$1,'DMG Tables'!$G$2:$G$7,'DMG Tables'!$H$2:$H$7)</f>
        <v>127600000</v>
      </c>
      <c r="AWF25" s="1">
        <f>LOOKUP($A25,'DMG Tables'!$P$2:$P$35,'DMG Tables'!$O$2:$O$35)*AWF$1*LOOKUP(AWF$1,'DMG Tables'!$G$2:$G$7,'DMG Tables'!$H$2:$H$7)</f>
        <v>127700000</v>
      </c>
      <c r="AWG25" s="1">
        <f>LOOKUP($A25,'DMG Tables'!$P$2:$P$35,'DMG Tables'!$O$2:$O$35)*AWG$1*LOOKUP(AWG$1,'DMG Tables'!$G$2:$G$7,'DMG Tables'!$H$2:$H$7)</f>
        <v>127800000</v>
      </c>
      <c r="AWH25" s="1">
        <f>LOOKUP($A25,'DMG Tables'!$P$2:$P$35,'DMG Tables'!$O$2:$O$35)*AWH$1*LOOKUP(AWH$1,'DMG Tables'!$G$2:$G$7,'DMG Tables'!$H$2:$H$7)</f>
        <v>127900000</v>
      </c>
      <c r="AWI25" s="1">
        <f>LOOKUP($A25,'DMG Tables'!$P$2:$P$35,'DMG Tables'!$O$2:$O$35)*AWI$1*LOOKUP(AWI$1,'DMG Tables'!$G$2:$G$7,'DMG Tables'!$H$2:$H$7)</f>
        <v>128000000</v>
      </c>
      <c r="AWJ25" s="1">
        <f>LOOKUP($A25,'DMG Tables'!$P$2:$P$35,'DMG Tables'!$O$2:$O$35)*AWJ$1*LOOKUP(AWJ$1,'DMG Tables'!$G$2:$G$7,'DMG Tables'!$H$2:$H$7)</f>
        <v>128100000</v>
      </c>
      <c r="AWK25" s="1">
        <f>LOOKUP($A25,'DMG Tables'!$P$2:$P$35,'DMG Tables'!$O$2:$O$35)*AWK$1*LOOKUP(AWK$1,'DMG Tables'!$G$2:$G$7,'DMG Tables'!$H$2:$H$7)</f>
        <v>128200000</v>
      </c>
      <c r="AWL25" s="1">
        <f>LOOKUP($A25,'DMG Tables'!$P$2:$P$35,'DMG Tables'!$O$2:$O$35)*AWL$1*LOOKUP(AWL$1,'DMG Tables'!$G$2:$G$7,'DMG Tables'!$H$2:$H$7)</f>
        <v>128300000</v>
      </c>
      <c r="AWM25" s="1">
        <f>LOOKUP($A25,'DMG Tables'!$P$2:$P$35,'DMG Tables'!$O$2:$O$35)*AWM$1*LOOKUP(AWM$1,'DMG Tables'!$G$2:$G$7,'DMG Tables'!$H$2:$H$7)</f>
        <v>128400000</v>
      </c>
      <c r="AWN25" s="1">
        <f>LOOKUP($A25,'DMG Tables'!$P$2:$P$35,'DMG Tables'!$O$2:$O$35)*AWN$1*LOOKUP(AWN$1,'DMG Tables'!$G$2:$G$7,'DMG Tables'!$H$2:$H$7)</f>
        <v>128500000</v>
      </c>
      <c r="AWO25" s="1">
        <f>LOOKUP($A25,'DMG Tables'!$P$2:$P$35,'DMG Tables'!$O$2:$O$35)*AWO$1*LOOKUP(AWO$1,'DMG Tables'!$G$2:$G$7,'DMG Tables'!$H$2:$H$7)</f>
        <v>128600000</v>
      </c>
      <c r="AWP25" s="1">
        <f>LOOKUP($A25,'DMG Tables'!$P$2:$P$35,'DMG Tables'!$O$2:$O$35)*AWP$1*LOOKUP(AWP$1,'DMG Tables'!$G$2:$G$7,'DMG Tables'!$H$2:$H$7)</f>
        <v>128700000</v>
      </c>
      <c r="AWQ25" s="1">
        <f>LOOKUP($A25,'DMG Tables'!$P$2:$P$35,'DMG Tables'!$O$2:$O$35)*AWQ$1*LOOKUP(AWQ$1,'DMG Tables'!$G$2:$G$7,'DMG Tables'!$H$2:$H$7)</f>
        <v>128800000</v>
      </c>
      <c r="AWR25" s="1">
        <f>LOOKUP($A25,'DMG Tables'!$P$2:$P$35,'DMG Tables'!$O$2:$O$35)*AWR$1*LOOKUP(AWR$1,'DMG Tables'!$G$2:$G$7,'DMG Tables'!$H$2:$H$7)</f>
        <v>128900000</v>
      </c>
      <c r="AWS25" s="1">
        <f>LOOKUP($A25,'DMG Tables'!$P$2:$P$35,'DMG Tables'!$O$2:$O$35)*AWS$1*LOOKUP(AWS$1,'DMG Tables'!$G$2:$G$7,'DMG Tables'!$H$2:$H$7)</f>
        <v>129000000</v>
      </c>
      <c r="AWT25" s="1">
        <f>LOOKUP($A25,'DMG Tables'!$P$2:$P$35,'DMG Tables'!$O$2:$O$35)*AWT$1*LOOKUP(AWT$1,'DMG Tables'!$G$2:$G$7,'DMG Tables'!$H$2:$H$7)</f>
        <v>129100000</v>
      </c>
      <c r="AWU25" s="1">
        <f>LOOKUP($A25,'DMG Tables'!$P$2:$P$35,'DMG Tables'!$O$2:$O$35)*AWU$1*LOOKUP(AWU$1,'DMG Tables'!$G$2:$G$7,'DMG Tables'!$H$2:$H$7)</f>
        <v>129200000</v>
      </c>
      <c r="AWV25" s="1">
        <f>LOOKUP($A25,'DMG Tables'!$P$2:$P$35,'DMG Tables'!$O$2:$O$35)*AWV$1*LOOKUP(AWV$1,'DMG Tables'!$G$2:$G$7,'DMG Tables'!$H$2:$H$7)</f>
        <v>129300000</v>
      </c>
      <c r="AWW25" s="1">
        <f>LOOKUP($A25,'DMG Tables'!$P$2:$P$35,'DMG Tables'!$O$2:$O$35)*AWW$1*LOOKUP(AWW$1,'DMG Tables'!$G$2:$G$7,'DMG Tables'!$H$2:$H$7)</f>
        <v>129400000</v>
      </c>
      <c r="AWX25" s="1">
        <f>LOOKUP($A25,'DMG Tables'!$P$2:$P$35,'DMG Tables'!$O$2:$O$35)*AWX$1*LOOKUP(AWX$1,'DMG Tables'!$G$2:$G$7,'DMG Tables'!$H$2:$H$7)</f>
        <v>129500000</v>
      </c>
      <c r="AWY25" s="1">
        <f>LOOKUP($A25,'DMG Tables'!$P$2:$P$35,'DMG Tables'!$O$2:$O$35)*AWY$1*LOOKUP(AWY$1,'DMG Tables'!$G$2:$G$7,'DMG Tables'!$H$2:$H$7)</f>
        <v>129600000</v>
      </c>
      <c r="AWZ25" s="1">
        <f>LOOKUP($A25,'DMG Tables'!$P$2:$P$35,'DMG Tables'!$O$2:$O$35)*AWZ$1*LOOKUP(AWZ$1,'DMG Tables'!$G$2:$G$7,'DMG Tables'!$H$2:$H$7)</f>
        <v>129700000</v>
      </c>
      <c r="AXA25" s="1">
        <f>LOOKUP($A25,'DMG Tables'!$P$2:$P$35,'DMG Tables'!$O$2:$O$35)*AXA$1*LOOKUP(AXA$1,'DMG Tables'!$G$2:$G$7,'DMG Tables'!$H$2:$H$7)</f>
        <v>129800000</v>
      </c>
      <c r="AXB25" s="1">
        <f>LOOKUP($A25,'DMG Tables'!$P$2:$P$35,'DMG Tables'!$O$2:$O$35)*AXB$1*LOOKUP(AXB$1,'DMG Tables'!$G$2:$G$7,'DMG Tables'!$H$2:$H$7)</f>
        <v>129900000</v>
      </c>
      <c r="AXC25" s="1">
        <f>LOOKUP($A25,'DMG Tables'!$P$2:$P$35,'DMG Tables'!$O$2:$O$35)*AXC$1*LOOKUP(AXC$1,'DMG Tables'!$G$2:$G$7,'DMG Tables'!$H$2:$H$7)</f>
        <v>130000000</v>
      </c>
      <c r="AXD25" s="1">
        <f>LOOKUP($A25,'DMG Tables'!$P$2:$P$35,'DMG Tables'!$O$2:$O$35)*AXD$1*LOOKUP(AXD$1,'DMG Tables'!$G$2:$G$7,'DMG Tables'!$H$2:$H$7)</f>
        <v>130100000</v>
      </c>
      <c r="AXE25" s="1">
        <f>LOOKUP($A25,'DMG Tables'!$P$2:$P$35,'DMG Tables'!$O$2:$O$35)*AXE$1*LOOKUP(AXE$1,'DMG Tables'!$G$2:$G$7,'DMG Tables'!$H$2:$H$7)</f>
        <v>130200000</v>
      </c>
      <c r="AXF25" s="1">
        <f>LOOKUP($A25,'DMG Tables'!$P$2:$P$35,'DMG Tables'!$O$2:$O$35)*AXF$1*LOOKUP(AXF$1,'DMG Tables'!$G$2:$G$7,'DMG Tables'!$H$2:$H$7)</f>
        <v>130300000</v>
      </c>
      <c r="AXG25" s="1">
        <f>LOOKUP($A25,'DMG Tables'!$P$2:$P$35,'DMG Tables'!$O$2:$O$35)*AXG$1*LOOKUP(AXG$1,'DMG Tables'!$G$2:$G$7,'DMG Tables'!$H$2:$H$7)</f>
        <v>130400000</v>
      </c>
      <c r="AXH25" s="1">
        <f>LOOKUP($A25,'DMG Tables'!$P$2:$P$35,'DMG Tables'!$O$2:$O$35)*AXH$1*LOOKUP(AXH$1,'DMG Tables'!$G$2:$G$7,'DMG Tables'!$H$2:$H$7)</f>
        <v>130500000</v>
      </c>
      <c r="AXI25" s="1">
        <f>LOOKUP($A25,'DMG Tables'!$P$2:$P$35,'DMG Tables'!$O$2:$O$35)*AXI$1*LOOKUP(AXI$1,'DMG Tables'!$G$2:$G$7,'DMG Tables'!$H$2:$H$7)</f>
        <v>130600000</v>
      </c>
      <c r="AXJ25" s="1">
        <f>LOOKUP($A25,'DMG Tables'!$P$2:$P$35,'DMG Tables'!$O$2:$O$35)*AXJ$1*LOOKUP(AXJ$1,'DMG Tables'!$G$2:$G$7,'DMG Tables'!$H$2:$H$7)</f>
        <v>130700000</v>
      </c>
      <c r="AXK25" s="1">
        <f>LOOKUP($A25,'DMG Tables'!$P$2:$P$35,'DMG Tables'!$O$2:$O$35)*AXK$1*LOOKUP(AXK$1,'DMG Tables'!$G$2:$G$7,'DMG Tables'!$H$2:$H$7)</f>
        <v>130800000</v>
      </c>
      <c r="AXL25" s="1">
        <f>LOOKUP($A25,'DMG Tables'!$P$2:$P$35,'DMG Tables'!$O$2:$O$35)*AXL$1*LOOKUP(AXL$1,'DMG Tables'!$G$2:$G$7,'DMG Tables'!$H$2:$H$7)</f>
        <v>130900000</v>
      </c>
      <c r="AXM25" s="1">
        <f>LOOKUP($A25,'DMG Tables'!$P$2:$P$35,'DMG Tables'!$O$2:$O$35)*AXM$1*LOOKUP(AXM$1,'DMG Tables'!$G$2:$G$7,'DMG Tables'!$H$2:$H$7)</f>
        <v>131000000</v>
      </c>
      <c r="AXN25" s="1">
        <f>LOOKUP($A25,'DMG Tables'!$P$2:$P$35,'DMG Tables'!$O$2:$O$35)*AXN$1*LOOKUP(AXN$1,'DMG Tables'!$G$2:$G$7,'DMG Tables'!$H$2:$H$7)</f>
        <v>131100000</v>
      </c>
      <c r="AXO25" s="1">
        <f>LOOKUP($A25,'DMG Tables'!$P$2:$P$35,'DMG Tables'!$O$2:$O$35)*AXO$1*LOOKUP(AXO$1,'DMG Tables'!$G$2:$G$7,'DMG Tables'!$H$2:$H$7)</f>
        <v>131200000</v>
      </c>
      <c r="AXP25" s="1">
        <f>LOOKUP($A25,'DMG Tables'!$P$2:$P$35,'DMG Tables'!$O$2:$O$35)*AXP$1*LOOKUP(AXP$1,'DMG Tables'!$G$2:$G$7,'DMG Tables'!$H$2:$H$7)</f>
        <v>131300000</v>
      </c>
      <c r="AXQ25" s="1">
        <f>LOOKUP($A25,'DMG Tables'!$P$2:$P$35,'DMG Tables'!$O$2:$O$35)*AXQ$1*LOOKUP(AXQ$1,'DMG Tables'!$G$2:$G$7,'DMG Tables'!$H$2:$H$7)</f>
        <v>131400000</v>
      </c>
      <c r="AXR25" s="1">
        <f>LOOKUP($A25,'DMG Tables'!$P$2:$P$35,'DMG Tables'!$O$2:$O$35)*AXR$1*LOOKUP(AXR$1,'DMG Tables'!$G$2:$G$7,'DMG Tables'!$H$2:$H$7)</f>
        <v>131500000</v>
      </c>
      <c r="AXS25" s="1">
        <f>LOOKUP($A25,'DMG Tables'!$P$2:$P$35,'DMG Tables'!$O$2:$O$35)*AXS$1*LOOKUP(AXS$1,'DMG Tables'!$G$2:$G$7,'DMG Tables'!$H$2:$H$7)</f>
        <v>131600000</v>
      </c>
      <c r="AXT25" s="1">
        <f>LOOKUP($A25,'DMG Tables'!$P$2:$P$35,'DMG Tables'!$O$2:$O$35)*AXT$1*LOOKUP(AXT$1,'DMG Tables'!$G$2:$G$7,'DMG Tables'!$H$2:$H$7)</f>
        <v>131700000</v>
      </c>
      <c r="AXU25" s="1">
        <f>LOOKUP($A25,'DMG Tables'!$P$2:$P$35,'DMG Tables'!$O$2:$O$35)*AXU$1*LOOKUP(AXU$1,'DMG Tables'!$G$2:$G$7,'DMG Tables'!$H$2:$H$7)</f>
        <v>131800000</v>
      </c>
      <c r="AXV25" s="1">
        <f>LOOKUP($A25,'DMG Tables'!$P$2:$P$35,'DMG Tables'!$O$2:$O$35)*AXV$1*LOOKUP(AXV$1,'DMG Tables'!$G$2:$G$7,'DMG Tables'!$H$2:$H$7)</f>
        <v>131900000</v>
      </c>
      <c r="AXW25" s="1">
        <f>LOOKUP($A25,'DMG Tables'!$P$2:$P$35,'DMG Tables'!$O$2:$O$35)*AXW$1*LOOKUP(AXW$1,'DMG Tables'!$G$2:$G$7,'DMG Tables'!$H$2:$H$7)</f>
        <v>132000000</v>
      </c>
      <c r="AXX25" s="1">
        <f>LOOKUP($A25,'DMG Tables'!$P$2:$P$35,'DMG Tables'!$O$2:$O$35)*AXX$1*LOOKUP(AXX$1,'DMG Tables'!$G$2:$G$7,'DMG Tables'!$H$2:$H$7)</f>
        <v>132100000</v>
      </c>
      <c r="AXY25" s="1">
        <f>LOOKUP($A25,'DMG Tables'!$P$2:$P$35,'DMG Tables'!$O$2:$O$35)*AXY$1*LOOKUP(AXY$1,'DMG Tables'!$G$2:$G$7,'DMG Tables'!$H$2:$H$7)</f>
        <v>132200000</v>
      </c>
      <c r="AXZ25" s="1">
        <f>LOOKUP($A25,'DMG Tables'!$P$2:$P$35,'DMG Tables'!$O$2:$O$35)*AXZ$1*LOOKUP(AXZ$1,'DMG Tables'!$G$2:$G$7,'DMG Tables'!$H$2:$H$7)</f>
        <v>132300000</v>
      </c>
      <c r="AYA25" s="1">
        <f>LOOKUP($A25,'DMG Tables'!$P$2:$P$35,'DMG Tables'!$O$2:$O$35)*AYA$1*LOOKUP(AYA$1,'DMG Tables'!$G$2:$G$7,'DMG Tables'!$H$2:$H$7)</f>
        <v>132400000</v>
      </c>
      <c r="AYB25" s="1">
        <f>LOOKUP($A25,'DMG Tables'!$P$2:$P$35,'DMG Tables'!$O$2:$O$35)*AYB$1*LOOKUP(AYB$1,'DMG Tables'!$G$2:$G$7,'DMG Tables'!$H$2:$H$7)</f>
        <v>132500000</v>
      </c>
      <c r="AYC25" s="1">
        <f>LOOKUP($A25,'DMG Tables'!$P$2:$P$35,'DMG Tables'!$O$2:$O$35)*AYC$1*LOOKUP(AYC$1,'DMG Tables'!$G$2:$G$7,'DMG Tables'!$H$2:$H$7)</f>
        <v>132600000</v>
      </c>
      <c r="AYD25" s="1">
        <f>LOOKUP($A25,'DMG Tables'!$P$2:$P$35,'DMG Tables'!$O$2:$O$35)*AYD$1*LOOKUP(AYD$1,'DMG Tables'!$G$2:$G$7,'DMG Tables'!$H$2:$H$7)</f>
        <v>132700000</v>
      </c>
      <c r="AYE25" s="1">
        <f>LOOKUP($A25,'DMG Tables'!$P$2:$P$35,'DMG Tables'!$O$2:$O$35)*AYE$1*LOOKUP(AYE$1,'DMG Tables'!$G$2:$G$7,'DMG Tables'!$H$2:$H$7)</f>
        <v>132800000</v>
      </c>
      <c r="AYF25" s="1">
        <f>LOOKUP($A25,'DMG Tables'!$P$2:$P$35,'DMG Tables'!$O$2:$O$35)*AYF$1*LOOKUP(AYF$1,'DMG Tables'!$G$2:$G$7,'DMG Tables'!$H$2:$H$7)</f>
        <v>132900000</v>
      </c>
      <c r="AYG25" s="1">
        <f>LOOKUP($A25,'DMG Tables'!$P$2:$P$35,'DMG Tables'!$O$2:$O$35)*AYG$1*LOOKUP(AYG$1,'DMG Tables'!$G$2:$G$7,'DMG Tables'!$H$2:$H$7)</f>
        <v>133000000</v>
      </c>
      <c r="AYH25" s="1">
        <f>LOOKUP($A25,'DMG Tables'!$P$2:$P$35,'DMG Tables'!$O$2:$O$35)*AYH$1*LOOKUP(AYH$1,'DMG Tables'!$G$2:$G$7,'DMG Tables'!$H$2:$H$7)</f>
        <v>133100000</v>
      </c>
      <c r="AYI25" s="1">
        <f>LOOKUP($A25,'DMG Tables'!$P$2:$P$35,'DMG Tables'!$O$2:$O$35)*AYI$1*LOOKUP(AYI$1,'DMG Tables'!$G$2:$G$7,'DMG Tables'!$H$2:$H$7)</f>
        <v>133200000</v>
      </c>
      <c r="AYJ25" s="1">
        <f>LOOKUP($A25,'DMG Tables'!$P$2:$P$35,'DMG Tables'!$O$2:$O$35)*AYJ$1*LOOKUP(AYJ$1,'DMG Tables'!$G$2:$G$7,'DMG Tables'!$H$2:$H$7)</f>
        <v>133300000</v>
      </c>
      <c r="AYK25" s="1">
        <f>LOOKUP($A25,'DMG Tables'!$P$2:$P$35,'DMG Tables'!$O$2:$O$35)*AYK$1*LOOKUP(AYK$1,'DMG Tables'!$G$2:$G$7,'DMG Tables'!$H$2:$H$7)</f>
        <v>133400000</v>
      </c>
      <c r="AYL25" s="1">
        <f>LOOKUP($A25,'DMG Tables'!$P$2:$P$35,'DMG Tables'!$O$2:$O$35)*AYL$1*LOOKUP(AYL$1,'DMG Tables'!$G$2:$G$7,'DMG Tables'!$H$2:$H$7)</f>
        <v>133500000</v>
      </c>
      <c r="AYM25" s="1">
        <f>LOOKUP($A25,'DMG Tables'!$P$2:$P$35,'DMG Tables'!$O$2:$O$35)*AYM$1*LOOKUP(AYM$1,'DMG Tables'!$G$2:$G$7,'DMG Tables'!$H$2:$H$7)</f>
        <v>133600000</v>
      </c>
      <c r="AYN25" s="1">
        <f>LOOKUP($A25,'DMG Tables'!$P$2:$P$35,'DMG Tables'!$O$2:$O$35)*AYN$1*LOOKUP(AYN$1,'DMG Tables'!$G$2:$G$7,'DMG Tables'!$H$2:$H$7)</f>
        <v>133700000</v>
      </c>
      <c r="AYO25" s="1">
        <f>LOOKUP($A25,'DMG Tables'!$P$2:$P$35,'DMG Tables'!$O$2:$O$35)*AYO$1*LOOKUP(AYO$1,'DMG Tables'!$G$2:$G$7,'DMG Tables'!$H$2:$H$7)</f>
        <v>133800000</v>
      </c>
      <c r="AYP25" s="1">
        <f>LOOKUP($A25,'DMG Tables'!$P$2:$P$35,'DMG Tables'!$O$2:$O$35)*AYP$1*LOOKUP(AYP$1,'DMG Tables'!$G$2:$G$7,'DMG Tables'!$H$2:$H$7)</f>
        <v>133900000</v>
      </c>
      <c r="AYQ25" s="1">
        <f>LOOKUP($A25,'DMG Tables'!$P$2:$P$35,'DMG Tables'!$O$2:$O$35)*AYQ$1*LOOKUP(AYQ$1,'DMG Tables'!$G$2:$G$7,'DMG Tables'!$H$2:$H$7)</f>
        <v>134000000</v>
      </c>
      <c r="AYR25" s="1">
        <f>LOOKUP($A25,'DMG Tables'!$P$2:$P$35,'DMG Tables'!$O$2:$O$35)*AYR$1*LOOKUP(AYR$1,'DMG Tables'!$G$2:$G$7,'DMG Tables'!$H$2:$H$7)</f>
        <v>134100000</v>
      </c>
      <c r="AYS25" s="1">
        <f>LOOKUP($A25,'DMG Tables'!$P$2:$P$35,'DMG Tables'!$O$2:$O$35)*AYS$1*LOOKUP(AYS$1,'DMG Tables'!$G$2:$G$7,'DMG Tables'!$H$2:$H$7)</f>
        <v>134200000</v>
      </c>
      <c r="AYT25" s="1">
        <f>LOOKUP($A25,'DMG Tables'!$P$2:$P$35,'DMG Tables'!$O$2:$O$35)*AYT$1*LOOKUP(AYT$1,'DMG Tables'!$G$2:$G$7,'DMG Tables'!$H$2:$H$7)</f>
        <v>134300000</v>
      </c>
      <c r="AYU25" s="1">
        <f>LOOKUP($A25,'DMG Tables'!$P$2:$P$35,'DMG Tables'!$O$2:$O$35)*AYU$1*LOOKUP(AYU$1,'DMG Tables'!$G$2:$G$7,'DMG Tables'!$H$2:$H$7)</f>
        <v>134400000</v>
      </c>
      <c r="AYV25" s="1">
        <f>LOOKUP($A25,'DMG Tables'!$P$2:$P$35,'DMG Tables'!$O$2:$O$35)*AYV$1*LOOKUP(AYV$1,'DMG Tables'!$G$2:$G$7,'DMG Tables'!$H$2:$H$7)</f>
        <v>134500000</v>
      </c>
      <c r="AYW25" s="1">
        <f>LOOKUP($A25,'DMG Tables'!$P$2:$P$35,'DMG Tables'!$O$2:$O$35)*AYW$1*LOOKUP(AYW$1,'DMG Tables'!$G$2:$G$7,'DMG Tables'!$H$2:$H$7)</f>
        <v>134600000</v>
      </c>
      <c r="AYX25" s="1">
        <f>LOOKUP($A25,'DMG Tables'!$P$2:$P$35,'DMG Tables'!$O$2:$O$35)*AYX$1*LOOKUP(AYX$1,'DMG Tables'!$G$2:$G$7,'DMG Tables'!$H$2:$H$7)</f>
        <v>134700000</v>
      </c>
      <c r="AYY25" s="1">
        <f>LOOKUP($A25,'DMG Tables'!$P$2:$P$35,'DMG Tables'!$O$2:$O$35)*AYY$1*LOOKUP(AYY$1,'DMG Tables'!$G$2:$G$7,'DMG Tables'!$H$2:$H$7)</f>
        <v>134800000</v>
      </c>
      <c r="AYZ25" s="1">
        <f>LOOKUP($A25,'DMG Tables'!$P$2:$P$35,'DMG Tables'!$O$2:$O$35)*AYZ$1*LOOKUP(AYZ$1,'DMG Tables'!$G$2:$G$7,'DMG Tables'!$H$2:$H$7)</f>
        <v>134900000</v>
      </c>
      <c r="AZA25" s="1">
        <f>LOOKUP($A25,'DMG Tables'!$P$2:$P$35,'DMG Tables'!$O$2:$O$35)*AZA$1*LOOKUP(AZA$1,'DMG Tables'!$G$2:$G$7,'DMG Tables'!$H$2:$H$7)</f>
        <v>135000000</v>
      </c>
      <c r="AZB25" s="1">
        <f>LOOKUP($A25,'DMG Tables'!$P$2:$P$35,'DMG Tables'!$O$2:$O$35)*AZB$1*LOOKUP(AZB$1,'DMG Tables'!$G$2:$G$7,'DMG Tables'!$H$2:$H$7)</f>
        <v>135100000</v>
      </c>
      <c r="AZC25" s="1">
        <f>LOOKUP($A25,'DMG Tables'!$P$2:$P$35,'DMG Tables'!$O$2:$O$35)*AZC$1*LOOKUP(AZC$1,'DMG Tables'!$G$2:$G$7,'DMG Tables'!$H$2:$H$7)</f>
        <v>135200000</v>
      </c>
      <c r="AZD25" s="1">
        <f>LOOKUP($A25,'DMG Tables'!$P$2:$P$35,'DMG Tables'!$O$2:$O$35)*AZD$1*LOOKUP(AZD$1,'DMG Tables'!$G$2:$G$7,'DMG Tables'!$H$2:$H$7)</f>
        <v>135300000</v>
      </c>
      <c r="AZE25" s="1">
        <f>LOOKUP($A25,'DMG Tables'!$P$2:$P$35,'DMG Tables'!$O$2:$O$35)*AZE$1*LOOKUP(AZE$1,'DMG Tables'!$G$2:$G$7,'DMG Tables'!$H$2:$H$7)</f>
        <v>135400000</v>
      </c>
      <c r="AZF25" s="1">
        <f>LOOKUP($A25,'DMG Tables'!$P$2:$P$35,'DMG Tables'!$O$2:$O$35)*AZF$1*LOOKUP(AZF$1,'DMG Tables'!$G$2:$G$7,'DMG Tables'!$H$2:$H$7)</f>
        <v>135500000</v>
      </c>
      <c r="AZG25" s="1">
        <f>LOOKUP($A25,'DMG Tables'!$P$2:$P$35,'DMG Tables'!$O$2:$O$35)*AZG$1*LOOKUP(AZG$1,'DMG Tables'!$G$2:$G$7,'DMG Tables'!$H$2:$H$7)</f>
        <v>135600000</v>
      </c>
      <c r="AZH25" s="1">
        <f>LOOKUP($A25,'DMG Tables'!$P$2:$P$35,'DMG Tables'!$O$2:$O$35)*AZH$1*LOOKUP(AZH$1,'DMG Tables'!$G$2:$G$7,'DMG Tables'!$H$2:$H$7)</f>
        <v>135700000</v>
      </c>
      <c r="AZI25" s="1">
        <f>LOOKUP($A25,'DMG Tables'!$P$2:$P$35,'DMG Tables'!$O$2:$O$35)*AZI$1*LOOKUP(AZI$1,'DMG Tables'!$G$2:$G$7,'DMG Tables'!$H$2:$H$7)</f>
        <v>135800000</v>
      </c>
      <c r="AZJ25" s="1">
        <f>LOOKUP($A25,'DMG Tables'!$P$2:$P$35,'DMG Tables'!$O$2:$O$35)*AZJ$1*LOOKUP(AZJ$1,'DMG Tables'!$G$2:$G$7,'DMG Tables'!$H$2:$H$7)</f>
        <v>135900000</v>
      </c>
      <c r="AZK25" s="1">
        <f>LOOKUP($A25,'DMG Tables'!$P$2:$P$35,'DMG Tables'!$O$2:$O$35)*AZK$1*LOOKUP(AZK$1,'DMG Tables'!$G$2:$G$7,'DMG Tables'!$H$2:$H$7)</f>
        <v>136000000</v>
      </c>
      <c r="AZL25" s="1">
        <f>LOOKUP($A25,'DMG Tables'!$P$2:$P$35,'DMG Tables'!$O$2:$O$35)*AZL$1*LOOKUP(AZL$1,'DMG Tables'!$G$2:$G$7,'DMG Tables'!$H$2:$H$7)</f>
        <v>136100000</v>
      </c>
      <c r="AZM25" s="1">
        <f>LOOKUP($A25,'DMG Tables'!$P$2:$P$35,'DMG Tables'!$O$2:$O$35)*AZM$1*LOOKUP(AZM$1,'DMG Tables'!$G$2:$G$7,'DMG Tables'!$H$2:$H$7)</f>
        <v>136200000</v>
      </c>
      <c r="AZN25" s="1">
        <f>LOOKUP($A25,'DMG Tables'!$P$2:$P$35,'DMG Tables'!$O$2:$O$35)*AZN$1*LOOKUP(AZN$1,'DMG Tables'!$G$2:$G$7,'DMG Tables'!$H$2:$H$7)</f>
        <v>136300000</v>
      </c>
      <c r="AZO25" s="1">
        <f>LOOKUP($A25,'DMG Tables'!$P$2:$P$35,'DMG Tables'!$O$2:$O$35)*AZO$1*LOOKUP(AZO$1,'DMG Tables'!$G$2:$G$7,'DMG Tables'!$H$2:$H$7)</f>
        <v>136400000</v>
      </c>
      <c r="AZP25" s="1">
        <f>LOOKUP($A25,'DMG Tables'!$P$2:$P$35,'DMG Tables'!$O$2:$O$35)*AZP$1*LOOKUP(AZP$1,'DMG Tables'!$G$2:$G$7,'DMG Tables'!$H$2:$H$7)</f>
        <v>136500000</v>
      </c>
      <c r="AZQ25" s="1">
        <f>LOOKUP($A25,'DMG Tables'!$P$2:$P$35,'DMG Tables'!$O$2:$O$35)*AZQ$1*LOOKUP(AZQ$1,'DMG Tables'!$G$2:$G$7,'DMG Tables'!$H$2:$H$7)</f>
        <v>136600000</v>
      </c>
      <c r="AZR25" s="1">
        <f>LOOKUP($A25,'DMG Tables'!$P$2:$P$35,'DMG Tables'!$O$2:$O$35)*AZR$1*LOOKUP(AZR$1,'DMG Tables'!$G$2:$G$7,'DMG Tables'!$H$2:$H$7)</f>
        <v>136700000</v>
      </c>
      <c r="AZS25" s="1">
        <f>LOOKUP($A25,'DMG Tables'!$P$2:$P$35,'DMG Tables'!$O$2:$O$35)*AZS$1*LOOKUP(AZS$1,'DMG Tables'!$G$2:$G$7,'DMG Tables'!$H$2:$H$7)</f>
        <v>136800000</v>
      </c>
      <c r="AZT25" s="1">
        <f>LOOKUP($A25,'DMG Tables'!$P$2:$P$35,'DMG Tables'!$O$2:$O$35)*AZT$1*LOOKUP(AZT$1,'DMG Tables'!$G$2:$G$7,'DMG Tables'!$H$2:$H$7)</f>
        <v>136900000</v>
      </c>
      <c r="AZU25" s="1">
        <f>LOOKUP($A25,'DMG Tables'!$P$2:$P$35,'DMG Tables'!$O$2:$O$35)*AZU$1*LOOKUP(AZU$1,'DMG Tables'!$G$2:$G$7,'DMG Tables'!$H$2:$H$7)</f>
        <v>137000000</v>
      </c>
      <c r="AZV25" s="1">
        <f>LOOKUP($A25,'DMG Tables'!$P$2:$P$35,'DMG Tables'!$O$2:$O$35)*AZV$1*LOOKUP(AZV$1,'DMG Tables'!$G$2:$G$7,'DMG Tables'!$H$2:$H$7)</f>
        <v>137100000</v>
      </c>
      <c r="AZW25" s="1">
        <f>LOOKUP($A25,'DMG Tables'!$P$2:$P$35,'DMG Tables'!$O$2:$O$35)*AZW$1*LOOKUP(AZW$1,'DMG Tables'!$G$2:$G$7,'DMG Tables'!$H$2:$H$7)</f>
        <v>137200000</v>
      </c>
      <c r="AZX25" s="1">
        <f>LOOKUP($A25,'DMG Tables'!$P$2:$P$35,'DMG Tables'!$O$2:$O$35)*AZX$1*LOOKUP(AZX$1,'DMG Tables'!$G$2:$G$7,'DMG Tables'!$H$2:$H$7)</f>
        <v>137300000</v>
      </c>
      <c r="AZY25" s="1">
        <f>LOOKUP($A25,'DMG Tables'!$P$2:$P$35,'DMG Tables'!$O$2:$O$35)*AZY$1*LOOKUP(AZY$1,'DMG Tables'!$G$2:$G$7,'DMG Tables'!$H$2:$H$7)</f>
        <v>137400000</v>
      </c>
      <c r="AZZ25" s="1">
        <f>LOOKUP($A25,'DMG Tables'!$P$2:$P$35,'DMG Tables'!$O$2:$O$35)*AZZ$1*LOOKUP(AZZ$1,'DMG Tables'!$G$2:$G$7,'DMG Tables'!$H$2:$H$7)</f>
        <v>137500000</v>
      </c>
      <c r="BAA25" s="1">
        <f>LOOKUP($A25,'DMG Tables'!$P$2:$P$35,'DMG Tables'!$O$2:$O$35)*BAA$1*LOOKUP(BAA$1,'DMG Tables'!$G$2:$G$7,'DMG Tables'!$H$2:$H$7)</f>
        <v>137600000</v>
      </c>
      <c r="BAB25" s="1">
        <f>LOOKUP($A25,'DMG Tables'!$P$2:$P$35,'DMG Tables'!$O$2:$O$35)*BAB$1*LOOKUP(BAB$1,'DMG Tables'!$G$2:$G$7,'DMG Tables'!$H$2:$H$7)</f>
        <v>137700000</v>
      </c>
      <c r="BAC25" s="1">
        <f>LOOKUP($A25,'DMG Tables'!$P$2:$P$35,'DMG Tables'!$O$2:$O$35)*BAC$1*LOOKUP(BAC$1,'DMG Tables'!$G$2:$G$7,'DMG Tables'!$H$2:$H$7)</f>
        <v>137800000</v>
      </c>
      <c r="BAD25" s="1">
        <f>LOOKUP($A25,'DMG Tables'!$P$2:$P$35,'DMG Tables'!$O$2:$O$35)*BAD$1*LOOKUP(BAD$1,'DMG Tables'!$G$2:$G$7,'DMG Tables'!$H$2:$H$7)</f>
        <v>137900000</v>
      </c>
      <c r="BAE25" s="1">
        <f>LOOKUP($A25,'DMG Tables'!$P$2:$P$35,'DMG Tables'!$O$2:$O$35)*BAE$1*LOOKUP(BAE$1,'DMG Tables'!$G$2:$G$7,'DMG Tables'!$H$2:$H$7)</f>
        <v>138000000</v>
      </c>
      <c r="BAF25" s="1">
        <f>LOOKUP($A25,'DMG Tables'!$P$2:$P$35,'DMG Tables'!$O$2:$O$35)*BAF$1*LOOKUP(BAF$1,'DMG Tables'!$G$2:$G$7,'DMG Tables'!$H$2:$H$7)</f>
        <v>138100000</v>
      </c>
      <c r="BAG25" s="1">
        <f>LOOKUP($A25,'DMG Tables'!$P$2:$P$35,'DMG Tables'!$O$2:$O$35)*BAG$1*LOOKUP(BAG$1,'DMG Tables'!$G$2:$G$7,'DMG Tables'!$H$2:$H$7)</f>
        <v>138200000</v>
      </c>
      <c r="BAH25" s="1">
        <f>LOOKUP($A25,'DMG Tables'!$P$2:$P$35,'DMG Tables'!$O$2:$O$35)*BAH$1*LOOKUP(BAH$1,'DMG Tables'!$G$2:$G$7,'DMG Tables'!$H$2:$H$7)</f>
        <v>138300000</v>
      </c>
      <c r="BAI25" s="1">
        <f>LOOKUP($A25,'DMG Tables'!$P$2:$P$35,'DMG Tables'!$O$2:$O$35)*BAI$1*LOOKUP(BAI$1,'DMG Tables'!$G$2:$G$7,'DMG Tables'!$H$2:$H$7)</f>
        <v>138400000</v>
      </c>
      <c r="BAJ25" s="1">
        <f>LOOKUP($A25,'DMG Tables'!$P$2:$P$35,'DMG Tables'!$O$2:$O$35)*BAJ$1*LOOKUP(BAJ$1,'DMG Tables'!$G$2:$G$7,'DMG Tables'!$H$2:$H$7)</f>
        <v>138500000</v>
      </c>
      <c r="BAK25" s="1">
        <f>LOOKUP($A25,'DMG Tables'!$P$2:$P$35,'DMG Tables'!$O$2:$O$35)*BAK$1*LOOKUP(BAK$1,'DMG Tables'!$G$2:$G$7,'DMG Tables'!$H$2:$H$7)</f>
        <v>138600000</v>
      </c>
      <c r="BAL25" s="1">
        <f>LOOKUP($A25,'DMG Tables'!$P$2:$P$35,'DMG Tables'!$O$2:$O$35)*BAL$1*LOOKUP(BAL$1,'DMG Tables'!$G$2:$G$7,'DMG Tables'!$H$2:$H$7)</f>
        <v>138700000</v>
      </c>
      <c r="BAM25" s="1">
        <f>LOOKUP($A25,'DMG Tables'!$P$2:$P$35,'DMG Tables'!$O$2:$O$35)*BAM$1*LOOKUP(BAM$1,'DMG Tables'!$G$2:$G$7,'DMG Tables'!$H$2:$H$7)</f>
        <v>138800000</v>
      </c>
      <c r="BAN25" s="1">
        <f>LOOKUP($A25,'DMG Tables'!$P$2:$P$35,'DMG Tables'!$O$2:$O$35)*BAN$1*LOOKUP(BAN$1,'DMG Tables'!$G$2:$G$7,'DMG Tables'!$H$2:$H$7)</f>
        <v>138900000</v>
      </c>
      <c r="BAO25" s="1">
        <f>LOOKUP($A25,'DMG Tables'!$P$2:$P$35,'DMG Tables'!$O$2:$O$35)*BAO$1*LOOKUP(BAO$1,'DMG Tables'!$G$2:$G$7,'DMG Tables'!$H$2:$H$7)</f>
        <v>139000000</v>
      </c>
      <c r="BAP25" s="1">
        <f>LOOKUP($A25,'DMG Tables'!$P$2:$P$35,'DMG Tables'!$O$2:$O$35)*BAP$1*LOOKUP(BAP$1,'DMG Tables'!$G$2:$G$7,'DMG Tables'!$H$2:$H$7)</f>
        <v>139100000</v>
      </c>
      <c r="BAQ25" s="1">
        <f>LOOKUP($A25,'DMG Tables'!$P$2:$P$35,'DMG Tables'!$O$2:$O$35)*BAQ$1*LOOKUP(BAQ$1,'DMG Tables'!$G$2:$G$7,'DMG Tables'!$H$2:$H$7)</f>
        <v>139200000</v>
      </c>
      <c r="BAR25" s="1">
        <f>LOOKUP($A25,'DMG Tables'!$P$2:$P$35,'DMG Tables'!$O$2:$O$35)*BAR$1*LOOKUP(BAR$1,'DMG Tables'!$G$2:$G$7,'DMG Tables'!$H$2:$H$7)</f>
        <v>139300000</v>
      </c>
      <c r="BAS25" s="1">
        <f>LOOKUP($A25,'DMG Tables'!$P$2:$P$35,'DMG Tables'!$O$2:$O$35)*BAS$1*LOOKUP(BAS$1,'DMG Tables'!$G$2:$G$7,'DMG Tables'!$H$2:$H$7)</f>
        <v>139400000</v>
      </c>
      <c r="BAT25" s="1">
        <f>LOOKUP($A25,'DMG Tables'!$P$2:$P$35,'DMG Tables'!$O$2:$O$35)*BAT$1*LOOKUP(BAT$1,'DMG Tables'!$G$2:$G$7,'DMG Tables'!$H$2:$H$7)</f>
        <v>139500000</v>
      </c>
      <c r="BAU25" s="1">
        <f>LOOKUP($A25,'DMG Tables'!$P$2:$P$35,'DMG Tables'!$O$2:$O$35)*BAU$1*LOOKUP(BAU$1,'DMG Tables'!$G$2:$G$7,'DMG Tables'!$H$2:$H$7)</f>
        <v>139600000</v>
      </c>
      <c r="BAV25" s="1">
        <f>LOOKUP($A25,'DMG Tables'!$P$2:$P$35,'DMG Tables'!$O$2:$O$35)*BAV$1*LOOKUP(BAV$1,'DMG Tables'!$G$2:$G$7,'DMG Tables'!$H$2:$H$7)</f>
        <v>139700000</v>
      </c>
      <c r="BAW25" s="1">
        <f>LOOKUP($A25,'DMG Tables'!$P$2:$P$35,'DMG Tables'!$O$2:$O$35)*BAW$1*LOOKUP(BAW$1,'DMG Tables'!$G$2:$G$7,'DMG Tables'!$H$2:$H$7)</f>
        <v>139800000</v>
      </c>
      <c r="BAX25" s="1">
        <f>LOOKUP($A25,'DMG Tables'!$P$2:$P$35,'DMG Tables'!$O$2:$O$35)*BAX$1*LOOKUP(BAX$1,'DMG Tables'!$G$2:$G$7,'DMG Tables'!$H$2:$H$7)</f>
        <v>139900000</v>
      </c>
      <c r="BAY25" s="1">
        <f>LOOKUP($A25,'DMG Tables'!$P$2:$P$35,'DMG Tables'!$O$2:$O$35)*BAY$1*LOOKUP(BAY$1,'DMG Tables'!$G$2:$G$7,'DMG Tables'!$H$2:$H$7)</f>
        <v>140000000</v>
      </c>
      <c r="BAZ25" s="1">
        <f>LOOKUP($A25,'DMG Tables'!$P$2:$P$35,'DMG Tables'!$O$2:$O$35)*BAZ$1*LOOKUP(BAZ$1,'DMG Tables'!$G$2:$G$7,'DMG Tables'!$H$2:$H$7)</f>
        <v>140100000</v>
      </c>
      <c r="BBA25" s="1">
        <f>LOOKUP($A25,'DMG Tables'!$P$2:$P$35,'DMG Tables'!$O$2:$O$35)*BBA$1*LOOKUP(BBA$1,'DMG Tables'!$G$2:$G$7,'DMG Tables'!$H$2:$H$7)</f>
        <v>140200000</v>
      </c>
      <c r="BBB25" s="1">
        <f>LOOKUP($A25,'DMG Tables'!$P$2:$P$35,'DMG Tables'!$O$2:$O$35)*BBB$1*LOOKUP(BBB$1,'DMG Tables'!$G$2:$G$7,'DMG Tables'!$H$2:$H$7)</f>
        <v>140300000</v>
      </c>
      <c r="BBC25" s="1">
        <f>LOOKUP($A25,'DMG Tables'!$P$2:$P$35,'DMG Tables'!$O$2:$O$35)*BBC$1*LOOKUP(BBC$1,'DMG Tables'!$G$2:$G$7,'DMG Tables'!$H$2:$H$7)</f>
        <v>140400000</v>
      </c>
      <c r="BBD25" s="1">
        <f>LOOKUP($A25,'DMG Tables'!$P$2:$P$35,'DMG Tables'!$O$2:$O$35)*BBD$1*LOOKUP(BBD$1,'DMG Tables'!$G$2:$G$7,'DMG Tables'!$H$2:$H$7)</f>
        <v>140500000</v>
      </c>
      <c r="BBE25" s="1">
        <f>LOOKUP($A25,'DMG Tables'!$P$2:$P$35,'DMG Tables'!$O$2:$O$35)*BBE$1*LOOKUP(BBE$1,'DMG Tables'!$G$2:$G$7,'DMG Tables'!$H$2:$H$7)</f>
        <v>140600000</v>
      </c>
      <c r="BBF25" s="1">
        <f>LOOKUP($A25,'DMG Tables'!$P$2:$P$35,'DMG Tables'!$O$2:$O$35)*BBF$1*LOOKUP(BBF$1,'DMG Tables'!$G$2:$G$7,'DMG Tables'!$H$2:$H$7)</f>
        <v>140700000</v>
      </c>
      <c r="BBG25" s="1">
        <f>LOOKUP($A25,'DMG Tables'!$P$2:$P$35,'DMG Tables'!$O$2:$O$35)*BBG$1*LOOKUP(BBG$1,'DMG Tables'!$G$2:$G$7,'DMG Tables'!$H$2:$H$7)</f>
        <v>140800000</v>
      </c>
      <c r="BBH25" s="1">
        <f>LOOKUP($A25,'DMG Tables'!$P$2:$P$35,'DMG Tables'!$O$2:$O$35)*BBH$1*LOOKUP(BBH$1,'DMG Tables'!$G$2:$G$7,'DMG Tables'!$H$2:$H$7)</f>
        <v>140900000</v>
      </c>
      <c r="BBI25" s="1">
        <f>LOOKUP($A25,'DMG Tables'!$P$2:$P$35,'DMG Tables'!$O$2:$O$35)*BBI$1*LOOKUP(BBI$1,'DMG Tables'!$G$2:$G$7,'DMG Tables'!$H$2:$H$7)</f>
        <v>141000000</v>
      </c>
      <c r="BBJ25" s="1">
        <f>LOOKUP($A25,'DMG Tables'!$P$2:$P$35,'DMG Tables'!$O$2:$O$35)*BBJ$1*LOOKUP(BBJ$1,'DMG Tables'!$G$2:$G$7,'DMG Tables'!$H$2:$H$7)</f>
        <v>141100000</v>
      </c>
      <c r="BBK25" s="1">
        <f>LOOKUP($A25,'DMG Tables'!$P$2:$P$35,'DMG Tables'!$O$2:$O$35)*BBK$1*LOOKUP(BBK$1,'DMG Tables'!$G$2:$G$7,'DMG Tables'!$H$2:$H$7)</f>
        <v>141200000</v>
      </c>
      <c r="BBL25" s="1">
        <f>LOOKUP($A25,'DMG Tables'!$P$2:$P$35,'DMG Tables'!$O$2:$O$35)*BBL$1*LOOKUP(BBL$1,'DMG Tables'!$G$2:$G$7,'DMG Tables'!$H$2:$H$7)</f>
        <v>141300000</v>
      </c>
      <c r="BBM25" s="1">
        <f>LOOKUP($A25,'DMG Tables'!$P$2:$P$35,'DMG Tables'!$O$2:$O$35)*BBM$1*LOOKUP(BBM$1,'DMG Tables'!$G$2:$G$7,'DMG Tables'!$H$2:$H$7)</f>
        <v>141400000</v>
      </c>
      <c r="BBN25" s="1">
        <f>LOOKUP($A25,'DMG Tables'!$P$2:$P$35,'DMG Tables'!$O$2:$O$35)*BBN$1*LOOKUP(BBN$1,'DMG Tables'!$G$2:$G$7,'DMG Tables'!$H$2:$H$7)</f>
        <v>141500000</v>
      </c>
      <c r="BBO25" s="1">
        <f>LOOKUP($A25,'DMG Tables'!$P$2:$P$35,'DMG Tables'!$O$2:$O$35)*BBO$1*LOOKUP(BBO$1,'DMG Tables'!$G$2:$G$7,'DMG Tables'!$H$2:$H$7)</f>
        <v>141600000</v>
      </c>
      <c r="BBP25" s="1">
        <f>LOOKUP($A25,'DMG Tables'!$P$2:$P$35,'DMG Tables'!$O$2:$O$35)*BBP$1*LOOKUP(BBP$1,'DMG Tables'!$G$2:$G$7,'DMG Tables'!$H$2:$H$7)</f>
        <v>141700000</v>
      </c>
      <c r="BBQ25" s="1">
        <f>LOOKUP($A25,'DMG Tables'!$P$2:$P$35,'DMG Tables'!$O$2:$O$35)*BBQ$1*LOOKUP(BBQ$1,'DMG Tables'!$G$2:$G$7,'DMG Tables'!$H$2:$H$7)</f>
        <v>141800000</v>
      </c>
      <c r="BBR25" s="1">
        <f>LOOKUP($A25,'DMG Tables'!$P$2:$P$35,'DMG Tables'!$O$2:$O$35)*BBR$1*LOOKUP(BBR$1,'DMG Tables'!$G$2:$G$7,'DMG Tables'!$H$2:$H$7)</f>
        <v>141900000</v>
      </c>
      <c r="BBS25" s="1">
        <f>LOOKUP($A25,'DMG Tables'!$P$2:$P$35,'DMG Tables'!$O$2:$O$35)*BBS$1*LOOKUP(BBS$1,'DMG Tables'!$G$2:$G$7,'DMG Tables'!$H$2:$H$7)</f>
        <v>142000000</v>
      </c>
      <c r="BBT25" s="1">
        <f>LOOKUP($A25,'DMG Tables'!$P$2:$P$35,'DMG Tables'!$O$2:$O$35)*BBT$1*LOOKUP(BBT$1,'DMG Tables'!$G$2:$G$7,'DMG Tables'!$H$2:$H$7)</f>
        <v>142100000</v>
      </c>
      <c r="BBU25" s="1">
        <f>LOOKUP($A25,'DMG Tables'!$P$2:$P$35,'DMG Tables'!$O$2:$O$35)*BBU$1*LOOKUP(BBU$1,'DMG Tables'!$G$2:$G$7,'DMG Tables'!$H$2:$H$7)</f>
        <v>142200000</v>
      </c>
      <c r="BBV25" s="1">
        <f>LOOKUP($A25,'DMG Tables'!$P$2:$P$35,'DMG Tables'!$O$2:$O$35)*BBV$1*LOOKUP(BBV$1,'DMG Tables'!$G$2:$G$7,'DMG Tables'!$H$2:$H$7)</f>
        <v>142300000</v>
      </c>
      <c r="BBW25" s="1">
        <f>LOOKUP($A25,'DMG Tables'!$P$2:$P$35,'DMG Tables'!$O$2:$O$35)*BBW$1*LOOKUP(BBW$1,'DMG Tables'!$G$2:$G$7,'DMG Tables'!$H$2:$H$7)</f>
        <v>142400000</v>
      </c>
      <c r="BBX25" s="1">
        <f>LOOKUP($A25,'DMG Tables'!$P$2:$P$35,'DMG Tables'!$O$2:$O$35)*BBX$1*LOOKUP(BBX$1,'DMG Tables'!$G$2:$G$7,'DMG Tables'!$H$2:$H$7)</f>
        <v>142500000</v>
      </c>
      <c r="BBY25" s="1">
        <f>LOOKUP($A25,'DMG Tables'!$P$2:$P$35,'DMG Tables'!$O$2:$O$35)*BBY$1*LOOKUP(BBY$1,'DMG Tables'!$G$2:$G$7,'DMG Tables'!$H$2:$H$7)</f>
        <v>142600000</v>
      </c>
      <c r="BBZ25" s="1">
        <f>LOOKUP($A25,'DMG Tables'!$P$2:$P$35,'DMG Tables'!$O$2:$O$35)*BBZ$1*LOOKUP(BBZ$1,'DMG Tables'!$G$2:$G$7,'DMG Tables'!$H$2:$H$7)</f>
        <v>142700000</v>
      </c>
      <c r="BCA25" s="1">
        <f>LOOKUP($A25,'DMG Tables'!$P$2:$P$35,'DMG Tables'!$O$2:$O$35)*BCA$1*LOOKUP(BCA$1,'DMG Tables'!$G$2:$G$7,'DMG Tables'!$H$2:$H$7)</f>
        <v>142800000</v>
      </c>
      <c r="BCB25" s="1">
        <f>LOOKUP($A25,'DMG Tables'!$P$2:$P$35,'DMG Tables'!$O$2:$O$35)*BCB$1*LOOKUP(BCB$1,'DMG Tables'!$G$2:$G$7,'DMG Tables'!$H$2:$H$7)</f>
        <v>142900000</v>
      </c>
      <c r="BCC25" s="1">
        <f>LOOKUP($A25,'DMG Tables'!$P$2:$P$35,'DMG Tables'!$O$2:$O$35)*BCC$1*LOOKUP(BCC$1,'DMG Tables'!$G$2:$G$7,'DMG Tables'!$H$2:$H$7)</f>
        <v>143000000</v>
      </c>
      <c r="BCD25" s="1">
        <f>LOOKUP($A25,'DMG Tables'!$P$2:$P$35,'DMG Tables'!$O$2:$O$35)*BCD$1*LOOKUP(BCD$1,'DMG Tables'!$G$2:$G$7,'DMG Tables'!$H$2:$H$7)</f>
        <v>143100000</v>
      </c>
      <c r="BCE25" s="1">
        <f>LOOKUP($A25,'DMG Tables'!$P$2:$P$35,'DMG Tables'!$O$2:$O$35)*BCE$1*LOOKUP(BCE$1,'DMG Tables'!$G$2:$G$7,'DMG Tables'!$H$2:$H$7)</f>
        <v>143200000</v>
      </c>
      <c r="BCF25" s="1">
        <f>LOOKUP($A25,'DMG Tables'!$P$2:$P$35,'DMG Tables'!$O$2:$O$35)*BCF$1*LOOKUP(BCF$1,'DMG Tables'!$G$2:$G$7,'DMG Tables'!$H$2:$H$7)</f>
        <v>143300000</v>
      </c>
      <c r="BCG25" s="1">
        <f>LOOKUP($A25,'DMG Tables'!$P$2:$P$35,'DMG Tables'!$O$2:$O$35)*BCG$1*LOOKUP(BCG$1,'DMG Tables'!$G$2:$G$7,'DMG Tables'!$H$2:$H$7)</f>
        <v>143400000</v>
      </c>
      <c r="BCH25" s="1">
        <f>LOOKUP($A25,'DMG Tables'!$P$2:$P$35,'DMG Tables'!$O$2:$O$35)*BCH$1*LOOKUP(BCH$1,'DMG Tables'!$G$2:$G$7,'DMG Tables'!$H$2:$H$7)</f>
        <v>143500000</v>
      </c>
      <c r="BCI25" s="1">
        <f>LOOKUP($A25,'DMG Tables'!$P$2:$P$35,'DMG Tables'!$O$2:$O$35)*BCI$1*LOOKUP(BCI$1,'DMG Tables'!$G$2:$G$7,'DMG Tables'!$H$2:$H$7)</f>
        <v>143600000</v>
      </c>
      <c r="BCJ25" s="1">
        <f>LOOKUP($A25,'DMG Tables'!$P$2:$P$35,'DMG Tables'!$O$2:$O$35)*BCJ$1*LOOKUP(BCJ$1,'DMG Tables'!$G$2:$G$7,'DMG Tables'!$H$2:$H$7)</f>
        <v>143700000</v>
      </c>
      <c r="BCK25" s="1">
        <f>LOOKUP($A25,'DMG Tables'!$P$2:$P$35,'DMG Tables'!$O$2:$O$35)*BCK$1*LOOKUP(BCK$1,'DMG Tables'!$G$2:$G$7,'DMG Tables'!$H$2:$H$7)</f>
        <v>143800000</v>
      </c>
      <c r="BCL25" s="1">
        <f>LOOKUP($A25,'DMG Tables'!$P$2:$P$35,'DMG Tables'!$O$2:$O$35)*BCL$1*LOOKUP(BCL$1,'DMG Tables'!$G$2:$G$7,'DMG Tables'!$H$2:$H$7)</f>
        <v>143900000</v>
      </c>
      <c r="BCM25" s="1">
        <f>LOOKUP($A25,'DMG Tables'!$P$2:$P$35,'DMG Tables'!$O$2:$O$35)*BCM$1*LOOKUP(BCM$1,'DMG Tables'!$G$2:$G$7,'DMG Tables'!$H$2:$H$7)</f>
        <v>144000000</v>
      </c>
      <c r="BCN25" s="1">
        <f>LOOKUP($A25,'DMG Tables'!$P$2:$P$35,'DMG Tables'!$O$2:$O$35)*BCN$1*LOOKUP(BCN$1,'DMG Tables'!$G$2:$G$7,'DMG Tables'!$H$2:$H$7)</f>
        <v>144100000</v>
      </c>
      <c r="BCO25" s="1">
        <f>LOOKUP($A25,'DMG Tables'!$P$2:$P$35,'DMG Tables'!$O$2:$O$35)*BCO$1*LOOKUP(BCO$1,'DMG Tables'!$G$2:$G$7,'DMG Tables'!$H$2:$H$7)</f>
        <v>144200000</v>
      </c>
      <c r="BCP25" s="1">
        <f>LOOKUP($A25,'DMG Tables'!$P$2:$P$35,'DMG Tables'!$O$2:$O$35)*BCP$1*LOOKUP(BCP$1,'DMG Tables'!$G$2:$G$7,'DMG Tables'!$H$2:$H$7)</f>
        <v>144300000</v>
      </c>
      <c r="BCQ25" s="1">
        <f>LOOKUP($A25,'DMG Tables'!$P$2:$P$35,'DMG Tables'!$O$2:$O$35)*BCQ$1*LOOKUP(BCQ$1,'DMG Tables'!$G$2:$G$7,'DMG Tables'!$H$2:$H$7)</f>
        <v>144400000</v>
      </c>
      <c r="BCR25" s="1">
        <f>LOOKUP($A25,'DMG Tables'!$P$2:$P$35,'DMG Tables'!$O$2:$O$35)*BCR$1*LOOKUP(BCR$1,'DMG Tables'!$G$2:$G$7,'DMG Tables'!$H$2:$H$7)</f>
        <v>144500000</v>
      </c>
      <c r="BCS25" s="1">
        <f>LOOKUP($A25,'DMG Tables'!$P$2:$P$35,'DMG Tables'!$O$2:$O$35)*BCS$1*LOOKUP(BCS$1,'DMG Tables'!$G$2:$G$7,'DMG Tables'!$H$2:$H$7)</f>
        <v>144600000</v>
      </c>
      <c r="BCT25" s="1">
        <f>LOOKUP($A25,'DMG Tables'!$P$2:$P$35,'DMG Tables'!$O$2:$O$35)*BCT$1*LOOKUP(BCT$1,'DMG Tables'!$G$2:$G$7,'DMG Tables'!$H$2:$H$7)</f>
        <v>144700000</v>
      </c>
      <c r="BCU25" s="1">
        <f>LOOKUP($A25,'DMG Tables'!$P$2:$P$35,'DMG Tables'!$O$2:$O$35)*BCU$1*LOOKUP(BCU$1,'DMG Tables'!$G$2:$G$7,'DMG Tables'!$H$2:$H$7)</f>
        <v>144800000</v>
      </c>
      <c r="BCV25" s="1">
        <f>LOOKUP($A25,'DMG Tables'!$P$2:$P$35,'DMG Tables'!$O$2:$O$35)*BCV$1*LOOKUP(BCV$1,'DMG Tables'!$G$2:$G$7,'DMG Tables'!$H$2:$H$7)</f>
        <v>144900000</v>
      </c>
      <c r="BCW25" s="1">
        <f>LOOKUP($A25,'DMG Tables'!$P$2:$P$35,'DMG Tables'!$O$2:$O$35)*BCW$1*LOOKUP(BCW$1,'DMG Tables'!$G$2:$G$7,'DMG Tables'!$H$2:$H$7)</f>
        <v>145000000</v>
      </c>
      <c r="BCX25" s="1">
        <f>LOOKUP($A25,'DMG Tables'!$P$2:$P$35,'DMG Tables'!$O$2:$O$35)*BCX$1*LOOKUP(BCX$1,'DMG Tables'!$G$2:$G$7,'DMG Tables'!$H$2:$H$7)</f>
        <v>145100000</v>
      </c>
      <c r="BCY25" s="1">
        <f>LOOKUP($A25,'DMG Tables'!$P$2:$P$35,'DMG Tables'!$O$2:$O$35)*BCY$1*LOOKUP(BCY$1,'DMG Tables'!$G$2:$G$7,'DMG Tables'!$H$2:$H$7)</f>
        <v>145200000</v>
      </c>
      <c r="BCZ25" s="1">
        <f>LOOKUP($A25,'DMG Tables'!$P$2:$P$35,'DMG Tables'!$O$2:$O$35)*BCZ$1*LOOKUP(BCZ$1,'DMG Tables'!$G$2:$G$7,'DMG Tables'!$H$2:$H$7)</f>
        <v>145300000</v>
      </c>
      <c r="BDA25" s="1">
        <f>LOOKUP($A25,'DMG Tables'!$P$2:$P$35,'DMG Tables'!$O$2:$O$35)*BDA$1*LOOKUP(BDA$1,'DMG Tables'!$G$2:$G$7,'DMG Tables'!$H$2:$H$7)</f>
        <v>145400000</v>
      </c>
      <c r="BDB25" s="1">
        <f>LOOKUP($A25,'DMG Tables'!$P$2:$P$35,'DMG Tables'!$O$2:$O$35)*BDB$1*LOOKUP(BDB$1,'DMG Tables'!$G$2:$G$7,'DMG Tables'!$H$2:$H$7)</f>
        <v>145500000</v>
      </c>
      <c r="BDC25" s="1">
        <f>LOOKUP($A25,'DMG Tables'!$P$2:$P$35,'DMG Tables'!$O$2:$O$35)*BDC$1*LOOKUP(BDC$1,'DMG Tables'!$G$2:$G$7,'DMG Tables'!$H$2:$H$7)</f>
        <v>145600000</v>
      </c>
      <c r="BDD25" s="1">
        <f>LOOKUP($A25,'DMG Tables'!$P$2:$P$35,'DMG Tables'!$O$2:$O$35)*BDD$1*LOOKUP(BDD$1,'DMG Tables'!$G$2:$G$7,'DMG Tables'!$H$2:$H$7)</f>
        <v>145700000</v>
      </c>
      <c r="BDE25" s="1">
        <f>LOOKUP($A25,'DMG Tables'!$P$2:$P$35,'DMG Tables'!$O$2:$O$35)*BDE$1*LOOKUP(BDE$1,'DMG Tables'!$G$2:$G$7,'DMG Tables'!$H$2:$H$7)</f>
        <v>145800000</v>
      </c>
      <c r="BDF25" s="1">
        <f>LOOKUP($A25,'DMG Tables'!$P$2:$P$35,'DMG Tables'!$O$2:$O$35)*BDF$1*LOOKUP(BDF$1,'DMG Tables'!$G$2:$G$7,'DMG Tables'!$H$2:$H$7)</f>
        <v>145900000</v>
      </c>
      <c r="BDG25" s="1">
        <f>LOOKUP($A25,'DMG Tables'!$P$2:$P$35,'DMG Tables'!$O$2:$O$35)*BDG$1*LOOKUP(BDG$1,'DMG Tables'!$G$2:$G$7,'DMG Tables'!$H$2:$H$7)</f>
        <v>146000000</v>
      </c>
      <c r="BDH25" s="1">
        <f>LOOKUP($A25,'DMG Tables'!$P$2:$P$35,'DMG Tables'!$O$2:$O$35)*BDH$1*LOOKUP(BDH$1,'DMG Tables'!$G$2:$G$7,'DMG Tables'!$H$2:$H$7)</f>
        <v>146100000</v>
      </c>
      <c r="BDI25" s="1">
        <f>LOOKUP($A25,'DMG Tables'!$P$2:$P$35,'DMG Tables'!$O$2:$O$35)*BDI$1*LOOKUP(BDI$1,'DMG Tables'!$G$2:$G$7,'DMG Tables'!$H$2:$H$7)</f>
        <v>146200000</v>
      </c>
      <c r="BDJ25" s="1">
        <f>LOOKUP($A25,'DMG Tables'!$P$2:$P$35,'DMG Tables'!$O$2:$O$35)*BDJ$1*LOOKUP(BDJ$1,'DMG Tables'!$G$2:$G$7,'DMG Tables'!$H$2:$H$7)</f>
        <v>146300000</v>
      </c>
      <c r="BDK25" s="1">
        <f>LOOKUP($A25,'DMG Tables'!$P$2:$P$35,'DMG Tables'!$O$2:$O$35)*BDK$1*LOOKUP(BDK$1,'DMG Tables'!$G$2:$G$7,'DMG Tables'!$H$2:$H$7)</f>
        <v>146400000</v>
      </c>
      <c r="BDL25" s="1">
        <f>LOOKUP($A25,'DMG Tables'!$P$2:$P$35,'DMG Tables'!$O$2:$O$35)*BDL$1*LOOKUP(BDL$1,'DMG Tables'!$G$2:$G$7,'DMG Tables'!$H$2:$H$7)</f>
        <v>146500000</v>
      </c>
      <c r="BDM25" s="1">
        <f>LOOKUP($A25,'DMG Tables'!$P$2:$P$35,'DMG Tables'!$O$2:$O$35)*BDM$1*LOOKUP(BDM$1,'DMG Tables'!$G$2:$G$7,'DMG Tables'!$H$2:$H$7)</f>
        <v>146600000</v>
      </c>
      <c r="BDN25" s="1">
        <f>LOOKUP($A25,'DMG Tables'!$P$2:$P$35,'DMG Tables'!$O$2:$O$35)*BDN$1*LOOKUP(BDN$1,'DMG Tables'!$G$2:$G$7,'DMG Tables'!$H$2:$H$7)</f>
        <v>146700000</v>
      </c>
      <c r="BDO25" s="1">
        <f>LOOKUP($A25,'DMG Tables'!$P$2:$P$35,'DMG Tables'!$O$2:$O$35)*BDO$1*LOOKUP(BDO$1,'DMG Tables'!$G$2:$G$7,'DMG Tables'!$H$2:$H$7)</f>
        <v>146800000</v>
      </c>
      <c r="BDP25" s="1">
        <f>LOOKUP($A25,'DMG Tables'!$P$2:$P$35,'DMG Tables'!$O$2:$O$35)*BDP$1*LOOKUP(BDP$1,'DMG Tables'!$G$2:$G$7,'DMG Tables'!$H$2:$H$7)</f>
        <v>146900000</v>
      </c>
      <c r="BDQ25" s="1">
        <f>LOOKUP($A25,'DMG Tables'!$P$2:$P$35,'DMG Tables'!$O$2:$O$35)*BDQ$1*LOOKUP(BDQ$1,'DMG Tables'!$G$2:$G$7,'DMG Tables'!$H$2:$H$7)</f>
        <v>147000000</v>
      </c>
      <c r="BDR25" s="1">
        <f>LOOKUP($A25,'DMG Tables'!$P$2:$P$35,'DMG Tables'!$O$2:$O$35)*BDR$1*LOOKUP(BDR$1,'DMG Tables'!$G$2:$G$7,'DMG Tables'!$H$2:$H$7)</f>
        <v>147100000</v>
      </c>
      <c r="BDS25" s="1">
        <f>LOOKUP($A25,'DMG Tables'!$P$2:$P$35,'DMG Tables'!$O$2:$O$35)*BDS$1*LOOKUP(BDS$1,'DMG Tables'!$G$2:$G$7,'DMG Tables'!$H$2:$H$7)</f>
        <v>147200000</v>
      </c>
      <c r="BDT25" s="1">
        <f>LOOKUP($A25,'DMG Tables'!$P$2:$P$35,'DMG Tables'!$O$2:$O$35)*BDT$1*LOOKUP(BDT$1,'DMG Tables'!$G$2:$G$7,'DMG Tables'!$H$2:$H$7)</f>
        <v>147300000</v>
      </c>
      <c r="BDU25" s="1">
        <f>LOOKUP($A25,'DMG Tables'!$P$2:$P$35,'DMG Tables'!$O$2:$O$35)*BDU$1*LOOKUP(BDU$1,'DMG Tables'!$G$2:$G$7,'DMG Tables'!$H$2:$H$7)</f>
        <v>147400000</v>
      </c>
      <c r="BDV25" s="1">
        <f>LOOKUP($A25,'DMG Tables'!$P$2:$P$35,'DMG Tables'!$O$2:$O$35)*BDV$1*LOOKUP(BDV$1,'DMG Tables'!$G$2:$G$7,'DMG Tables'!$H$2:$H$7)</f>
        <v>147500000</v>
      </c>
      <c r="BDW25" s="1">
        <f>LOOKUP($A25,'DMG Tables'!$P$2:$P$35,'DMG Tables'!$O$2:$O$35)*BDW$1*LOOKUP(BDW$1,'DMG Tables'!$G$2:$G$7,'DMG Tables'!$H$2:$H$7)</f>
        <v>147600000</v>
      </c>
      <c r="BDX25" s="1">
        <f>LOOKUP($A25,'DMG Tables'!$P$2:$P$35,'DMG Tables'!$O$2:$O$35)*BDX$1*LOOKUP(BDX$1,'DMG Tables'!$G$2:$G$7,'DMG Tables'!$H$2:$H$7)</f>
        <v>147700000</v>
      </c>
      <c r="BDY25" s="1">
        <f>LOOKUP($A25,'DMG Tables'!$P$2:$P$35,'DMG Tables'!$O$2:$O$35)*BDY$1*LOOKUP(BDY$1,'DMG Tables'!$G$2:$G$7,'DMG Tables'!$H$2:$H$7)</f>
        <v>147800000</v>
      </c>
      <c r="BDZ25" s="1">
        <f>LOOKUP($A25,'DMG Tables'!$P$2:$P$35,'DMG Tables'!$O$2:$O$35)*BDZ$1*LOOKUP(BDZ$1,'DMG Tables'!$G$2:$G$7,'DMG Tables'!$H$2:$H$7)</f>
        <v>147900000</v>
      </c>
      <c r="BEA25" s="1">
        <f>LOOKUP($A25,'DMG Tables'!$P$2:$P$35,'DMG Tables'!$O$2:$O$35)*BEA$1*LOOKUP(BEA$1,'DMG Tables'!$G$2:$G$7,'DMG Tables'!$H$2:$H$7)</f>
        <v>148000000</v>
      </c>
      <c r="BEB25" s="1">
        <f>LOOKUP($A25,'DMG Tables'!$P$2:$P$35,'DMG Tables'!$O$2:$O$35)*BEB$1*LOOKUP(BEB$1,'DMG Tables'!$G$2:$G$7,'DMG Tables'!$H$2:$H$7)</f>
        <v>148100000</v>
      </c>
      <c r="BEC25" s="1">
        <f>LOOKUP($A25,'DMG Tables'!$P$2:$P$35,'DMG Tables'!$O$2:$O$35)*BEC$1*LOOKUP(BEC$1,'DMG Tables'!$G$2:$G$7,'DMG Tables'!$H$2:$H$7)</f>
        <v>148200000</v>
      </c>
      <c r="BED25" s="1">
        <f>LOOKUP($A25,'DMG Tables'!$P$2:$P$35,'DMG Tables'!$O$2:$O$35)*BED$1*LOOKUP(BED$1,'DMG Tables'!$G$2:$G$7,'DMG Tables'!$H$2:$H$7)</f>
        <v>148300000</v>
      </c>
      <c r="BEE25" s="1">
        <f>LOOKUP($A25,'DMG Tables'!$P$2:$P$35,'DMG Tables'!$O$2:$O$35)*BEE$1*LOOKUP(BEE$1,'DMG Tables'!$G$2:$G$7,'DMG Tables'!$H$2:$H$7)</f>
        <v>148400000</v>
      </c>
      <c r="BEF25" s="1">
        <f>LOOKUP($A25,'DMG Tables'!$P$2:$P$35,'DMG Tables'!$O$2:$O$35)*BEF$1*LOOKUP(BEF$1,'DMG Tables'!$G$2:$G$7,'DMG Tables'!$H$2:$H$7)</f>
        <v>148500000</v>
      </c>
      <c r="BEG25" s="1">
        <f>LOOKUP($A25,'DMG Tables'!$P$2:$P$35,'DMG Tables'!$O$2:$O$35)*BEG$1*LOOKUP(BEG$1,'DMG Tables'!$G$2:$G$7,'DMG Tables'!$H$2:$H$7)</f>
        <v>148600000</v>
      </c>
      <c r="BEH25" s="1">
        <f>LOOKUP($A25,'DMG Tables'!$P$2:$P$35,'DMG Tables'!$O$2:$O$35)*BEH$1*LOOKUP(BEH$1,'DMG Tables'!$G$2:$G$7,'DMG Tables'!$H$2:$H$7)</f>
        <v>148700000</v>
      </c>
      <c r="BEI25" s="1">
        <f>LOOKUP($A25,'DMG Tables'!$P$2:$P$35,'DMG Tables'!$O$2:$O$35)*BEI$1*LOOKUP(BEI$1,'DMG Tables'!$G$2:$G$7,'DMG Tables'!$H$2:$H$7)</f>
        <v>148800000</v>
      </c>
      <c r="BEJ25" s="1">
        <f>LOOKUP($A25,'DMG Tables'!$P$2:$P$35,'DMG Tables'!$O$2:$O$35)*BEJ$1*LOOKUP(BEJ$1,'DMG Tables'!$G$2:$G$7,'DMG Tables'!$H$2:$H$7)</f>
        <v>148900000</v>
      </c>
      <c r="BEK25" s="1">
        <f>LOOKUP($A25,'DMG Tables'!$P$2:$P$35,'DMG Tables'!$O$2:$O$35)*BEK$1*LOOKUP(BEK$1,'DMG Tables'!$G$2:$G$7,'DMG Tables'!$H$2:$H$7)</f>
        <v>149000000</v>
      </c>
      <c r="BEL25" s="1">
        <f>LOOKUP($A25,'DMG Tables'!$P$2:$P$35,'DMG Tables'!$O$2:$O$35)*BEL$1*LOOKUP(BEL$1,'DMG Tables'!$G$2:$G$7,'DMG Tables'!$H$2:$H$7)</f>
        <v>149100000</v>
      </c>
      <c r="BEM25" s="1">
        <f>LOOKUP($A25,'DMG Tables'!$P$2:$P$35,'DMG Tables'!$O$2:$O$35)*BEM$1*LOOKUP(BEM$1,'DMG Tables'!$G$2:$G$7,'DMG Tables'!$H$2:$H$7)</f>
        <v>149200000</v>
      </c>
      <c r="BEN25" s="1">
        <f>LOOKUP($A25,'DMG Tables'!$P$2:$P$35,'DMG Tables'!$O$2:$O$35)*BEN$1*LOOKUP(BEN$1,'DMG Tables'!$G$2:$G$7,'DMG Tables'!$H$2:$H$7)</f>
        <v>149300000</v>
      </c>
      <c r="BEO25" s="1">
        <f>LOOKUP($A25,'DMG Tables'!$P$2:$P$35,'DMG Tables'!$O$2:$O$35)*BEO$1*LOOKUP(BEO$1,'DMG Tables'!$G$2:$G$7,'DMG Tables'!$H$2:$H$7)</f>
        <v>149400000</v>
      </c>
      <c r="BEP25" s="1">
        <f>LOOKUP($A25,'DMG Tables'!$P$2:$P$35,'DMG Tables'!$O$2:$O$35)*BEP$1*LOOKUP(BEP$1,'DMG Tables'!$G$2:$G$7,'DMG Tables'!$H$2:$H$7)</f>
        <v>149500000</v>
      </c>
      <c r="BEQ25" s="1">
        <f>LOOKUP($A25,'DMG Tables'!$P$2:$P$35,'DMG Tables'!$O$2:$O$35)*BEQ$1*LOOKUP(BEQ$1,'DMG Tables'!$G$2:$G$7,'DMG Tables'!$H$2:$H$7)</f>
        <v>149600000</v>
      </c>
      <c r="BER25" s="1">
        <f>LOOKUP($A25,'DMG Tables'!$P$2:$P$35,'DMG Tables'!$O$2:$O$35)*BER$1*LOOKUP(BER$1,'DMG Tables'!$G$2:$G$7,'DMG Tables'!$H$2:$H$7)</f>
        <v>149700000</v>
      </c>
      <c r="BES25" s="1">
        <f>LOOKUP($A25,'DMG Tables'!$P$2:$P$35,'DMG Tables'!$O$2:$O$35)*BES$1*LOOKUP(BES$1,'DMG Tables'!$G$2:$G$7,'DMG Tables'!$H$2:$H$7)</f>
        <v>149800000</v>
      </c>
      <c r="BET25" s="1">
        <f>LOOKUP($A25,'DMG Tables'!$P$2:$P$35,'DMG Tables'!$O$2:$O$35)*BET$1*LOOKUP(BET$1,'DMG Tables'!$G$2:$G$7,'DMG Tables'!$H$2:$H$7)</f>
        <v>149900000</v>
      </c>
      <c r="BEU25" s="1">
        <f>LOOKUP($A25,'DMG Tables'!$P$2:$P$35,'DMG Tables'!$O$2:$O$35)*BEU$1*LOOKUP(BEU$1,'DMG Tables'!$G$2:$G$7,'DMG Tables'!$H$2:$H$7)</f>
        <v>150000000</v>
      </c>
      <c r="BEV25" s="1">
        <f>LOOKUP($A25,'DMG Tables'!$P$2:$P$35,'DMG Tables'!$O$2:$O$35)*BEV$1*LOOKUP(BEV$1,'DMG Tables'!$G$2:$G$7,'DMG Tables'!$H$2:$H$7)</f>
        <v>150100000</v>
      </c>
      <c r="BEW25" s="1">
        <f>LOOKUP($A25,'DMG Tables'!$P$2:$P$35,'DMG Tables'!$O$2:$O$35)*BEW$1*LOOKUP(BEW$1,'DMG Tables'!$G$2:$G$7,'DMG Tables'!$H$2:$H$7)</f>
        <v>150200000</v>
      </c>
      <c r="BEX25" s="1">
        <f>LOOKUP($A25,'DMG Tables'!$P$2:$P$35,'DMG Tables'!$O$2:$O$35)*BEX$1*LOOKUP(BEX$1,'DMG Tables'!$G$2:$G$7,'DMG Tables'!$H$2:$H$7)</f>
        <v>150300000</v>
      </c>
      <c r="BEY25" s="1">
        <f>LOOKUP($A25,'DMG Tables'!$P$2:$P$35,'DMG Tables'!$O$2:$O$35)*BEY$1*LOOKUP(BEY$1,'DMG Tables'!$G$2:$G$7,'DMG Tables'!$H$2:$H$7)</f>
        <v>150400000</v>
      </c>
      <c r="BEZ25" s="1">
        <f>LOOKUP($A25,'DMG Tables'!$P$2:$P$35,'DMG Tables'!$O$2:$O$35)*BEZ$1*LOOKUP(BEZ$1,'DMG Tables'!$G$2:$G$7,'DMG Tables'!$H$2:$H$7)</f>
        <v>150500000</v>
      </c>
      <c r="BFA25" s="1">
        <f>LOOKUP($A25,'DMG Tables'!$P$2:$P$35,'DMG Tables'!$O$2:$O$35)*BFA$1*LOOKUP(BFA$1,'DMG Tables'!$G$2:$G$7,'DMG Tables'!$H$2:$H$7)</f>
        <v>150600000</v>
      </c>
      <c r="BFB25" s="1">
        <f>LOOKUP($A25,'DMG Tables'!$P$2:$P$35,'DMG Tables'!$O$2:$O$35)*BFB$1*LOOKUP(BFB$1,'DMG Tables'!$G$2:$G$7,'DMG Tables'!$H$2:$H$7)</f>
        <v>150700000</v>
      </c>
      <c r="BFC25" s="1">
        <f>LOOKUP($A25,'DMG Tables'!$P$2:$P$35,'DMG Tables'!$O$2:$O$35)*BFC$1*LOOKUP(BFC$1,'DMG Tables'!$G$2:$G$7,'DMG Tables'!$H$2:$H$7)</f>
        <v>150800000</v>
      </c>
      <c r="BFD25" s="1">
        <f>LOOKUP($A25,'DMG Tables'!$P$2:$P$35,'DMG Tables'!$O$2:$O$35)*BFD$1*LOOKUP(BFD$1,'DMG Tables'!$G$2:$G$7,'DMG Tables'!$H$2:$H$7)</f>
        <v>150900000</v>
      </c>
      <c r="BFE25" s="1">
        <f>LOOKUP($A25,'DMG Tables'!$P$2:$P$35,'DMG Tables'!$O$2:$O$35)*BFE$1*LOOKUP(BFE$1,'DMG Tables'!$G$2:$G$7,'DMG Tables'!$H$2:$H$7)</f>
        <v>151000000</v>
      </c>
      <c r="BFF25" s="1">
        <f>LOOKUP($A25,'DMG Tables'!$P$2:$P$35,'DMG Tables'!$O$2:$O$35)*BFF$1*LOOKUP(BFF$1,'DMG Tables'!$G$2:$G$7,'DMG Tables'!$H$2:$H$7)</f>
        <v>151100000</v>
      </c>
      <c r="BFG25" s="1">
        <f>LOOKUP($A25,'DMG Tables'!$P$2:$P$35,'DMG Tables'!$O$2:$O$35)*BFG$1*LOOKUP(BFG$1,'DMG Tables'!$G$2:$G$7,'DMG Tables'!$H$2:$H$7)</f>
        <v>151200000</v>
      </c>
      <c r="BFH25" s="1">
        <f>LOOKUP($A25,'DMG Tables'!$P$2:$P$35,'DMG Tables'!$O$2:$O$35)*BFH$1*LOOKUP(BFH$1,'DMG Tables'!$G$2:$G$7,'DMG Tables'!$H$2:$H$7)</f>
        <v>151300000</v>
      </c>
      <c r="BFI25" s="1">
        <f>LOOKUP($A25,'DMG Tables'!$P$2:$P$35,'DMG Tables'!$O$2:$O$35)*BFI$1*LOOKUP(BFI$1,'DMG Tables'!$G$2:$G$7,'DMG Tables'!$H$2:$H$7)</f>
        <v>151400000</v>
      </c>
      <c r="BFJ25" s="1">
        <f>LOOKUP($A25,'DMG Tables'!$P$2:$P$35,'DMG Tables'!$O$2:$O$35)*BFJ$1*LOOKUP(BFJ$1,'DMG Tables'!$G$2:$G$7,'DMG Tables'!$H$2:$H$7)</f>
        <v>151500000</v>
      </c>
      <c r="BFK25" s="1">
        <f>LOOKUP($A25,'DMG Tables'!$P$2:$P$35,'DMG Tables'!$O$2:$O$35)*BFK$1*LOOKUP(BFK$1,'DMG Tables'!$G$2:$G$7,'DMG Tables'!$H$2:$H$7)</f>
        <v>151600000</v>
      </c>
      <c r="BFL25" s="1">
        <f>LOOKUP($A25,'DMG Tables'!$P$2:$P$35,'DMG Tables'!$O$2:$O$35)*BFL$1*LOOKUP(BFL$1,'DMG Tables'!$G$2:$G$7,'DMG Tables'!$H$2:$H$7)</f>
        <v>151700000</v>
      </c>
      <c r="BFM25" s="1">
        <f>LOOKUP($A25,'DMG Tables'!$P$2:$P$35,'DMG Tables'!$O$2:$O$35)*BFM$1*LOOKUP(BFM$1,'DMG Tables'!$G$2:$G$7,'DMG Tables'!$H$2:$H$7)</f>
        <v>151800000</v>
      </c>
      <c r="BFN25" s="1">
        <f>LOOKUP($A25,'DMG Tables'!$P$2:$P$35,'DMG Tables'!$O$2:$O$35)*BFN$1*LOOKUP(BFN$1,'DMG Tables'!$G$2:$G$7,'DMG Tables'!$H$2:$H$7)</f>
        <v>151900000</v>
      </c>
      <c r="BFO25" s="1">
        <f>LOOKUP($A25,'DMG Tables'!$P$2:$P$35,'DMG Tables'!$O$2:$O$35)*BFO$1*LOOKUP(BFO$1,'DMG Tables'!$G$2:$G$7,'DMG Tables'!$H$2:$H$7)</f>
        <v>152000000</v>
      </c>
      <c r="BFP25" s="1">
        <f>LOOKUP($A25,'DMG Tables'!$P$2:$P$35,'DMG Tables'!$O$2:$O$35)*BFP$1*LOOKUP(BFP$1,'DMG Tables'!$G$2:$G$7,'DMG Tables'!$H$2:$H$7)</f>
        <v>152100000</v>
      </c>
      <c r="BFQ25" s="1">
        <f>LOOKUP($A25,'DMG Tables'!$P$2:$P$35,'DMG Tables'!$O$2:$O$35)*BFQ$1*LOOKUP(BFQ$1,'DMG Tables'!$G$2:$G$7,'DMG Tables'!$H$2:$H$7)</f>
        <v>152200000</v>
      </c>
      <c r="BFR25" s="1">
        <f>LOOKUP($A25,'DMG Tables'!$P$2:$P$35,'DMG Tables'!$O$2:$O$35)*BFR$1*LOOKUP(BFR$1,'DMG Tables'!$G$2:$G$7,'DMG Tables'!$H$2:$H$7)</f>
        <v>152300000</v>
      </c>
      <c r="BFS25" s="1">
        <f>LOOKUP($A25,'DMG Tables'!$P$2:$P$35,'DMG Tables'!$O$2:$O$35)*BFS$1*LOOKUP(BFS$1,'DMG Tables'!$G$2:$G$7,'DMG Tables'!$H$2:$H$7)</f>
        <v>152400000</v>
      </c>
      <c r="BFT25" s="1">
        <f>LOOKUP($A25,'DMG Tables'!$P$2:$P$35,'DMG Tables'!$O$2:$O$35)*BFT$1*LOOKUP(BFT$1,'DMG Tables'!$G$2:$G$7,'DMG Tables'!$H$2:$H$7)</f>
        <v>152500000</v>
      </c>
      <c r="BFU25" s="1">
        <f>LOOKUP($A25,'DMG Tables'!$P$2:$P$35,'DMG Tables'!$O$2:$O$35)*BFU$1*LOOKUP(BFU$1,'DMG Tables'!$G$2:$G$7,'DMG Tables'!$H$2:$H$7)</f>
        <v>152600000</v>
      </c>
      <c r="BFV25" s="1">
        <f>LOOKUP($A25,'DMG Tables'!$P$2:$P$35,'DMG Tables'!$O$2:$O$35)*BFV$1*LOOKUP(BFV$1,'DMG Tables'!$G$2:$G$7,'DMG Tables'!$H$2:$H$7)</f>
        <v>152700000</v>
      </c>
      <c r="BFW25" s="1">
        <f>LOOKUP($A25,'DMG Tables'!$P$2:$P$35,'DMG Tables'!$O$2:$O$35)*BFW$1*LOOKUP(BFW$1,'DMG Tables'!$G$2:$G$7,'DMG Tables'!$H$2:$H$7)</f>
        <v>152800000</v>
      </c>
      <c r="BFX25" s="1">
        <f>LOOKUP($A25,'DMG Tables'!$P$2:$P$35,'DMG Tables'!$O$2:$O$35)*BFX$1*LOOKUP(BFX$1,'DMG Tables'!$G$2:$G$7,'DMG Tables'!$H$2:$H$7)</f>
        <v>152900000</v>
      </c>
      <c r="BFY25" s="1">
        <f>LOOKUP($A25,'DMG Tables'!$P$2:$P$35,'DMG Tables'!$O$2:$O$35)*BFY$1*LOOKUP(BFY$1,'DMG Tables'!$G$2:$G$7,'DMG Tables'!$H$2:$H$7)</f>
        <v>153000000</v>
      </c>
      <c r="BFZ25" s="1">
        <f>LOOKUP($A25,'DMG Tables'!$P$2:$P$35,'DMG Tables'!$O$2:$O$35)*BFZ$1*LOOKUP(BFZ$1,'DMG Tables'!$G$2:$G$7,'DMG Tables'!$H$2:$H$7)</f>
        <v>153100000</v>
      </c>
      <c r="BGA25" s="1">
        <f>LOOKUP($A25,'DMG Tables'!$P$2:$P$35,'DMG Tables'!$O$2:$O$35)*BGA$1*LOOKUP(BGA$1,'DMG Tables'!$G$2:$G$7,'DMG Tables'!$H$2:$H$7)</f>
        <v>153200000</v>
      </c>
      <c r="BGB25" s="1">
        <f>LOOKUP($A25,'DMG Tables'!$P$2:$P$35,'DMG Tables'!$O$2:$O$35)*BGB$1*LOOKUP(BGB$1,'DMG Tables'!$G$2:$G$7,'DMG Tables'!$H$2:$H$7)</f>
        <v>153300000</v>
      </c>
      <c r="BGC25" s="1">
        <f>LOOKUP($A25,'DMG Tables'!$P$2:$P$35,'DMG Tables'!$O$2:$O$35)*BGC$1*LOOKUP(BGC$1,'DMG Tables'!$G$2:$G$7,'DMG Tables'!$H$2:$H$7)</f>
        <v>153400000</v>
      </c>
      <c r="BGD25" s="1">
        <f>LOOKUP($A25,'DMG Tables'!$P$2:$P$35,'DMG Tables'!$O$2:$O$35)*BGD$1*LOOKUP(BGD$1,'DMG Tables'!$G$2:$G$7,'DMG Tables'!$H$2:$H$7)</f>
        <v>153500000</v>
      </c>
      <c r="BGE25" s="1">
        <f>LOOKUP($A25,'DMG Tables'!$P$2:$P$35,'DMG Tables'!$O$2:$O$35)*BGE$1*LOOKUP(BGE$1,'DMG Tables'!$G$2:$G$7,'DMG Tables'!$H$2:$H$7)</f>
        <v>153600000</v>
      </c>
      <c r="BGF25" s="1">
        <f>LOOKUP($A25,'DMG Tables'!$P$2:$P$35,'DMG Tables'!$O$2:$O$35)*BGF$1*LOOKUP(BGF$1,'DMG Tables'!$G$2:$G$7,'DMG Tables'!$H$2:$H$7)</f>
        <v>153700000</v>
      </c>
      <c r="BGG25" s="1">
        <f>LOOKUP($A25,'DMG Tables'!$P$2:$P$35,'DMG Tables'!$O$2:$O$35)*BGG$1*LOOKUP(BGG$1,'DMG Tables'!$G$2:$G$7,'DMG Tables'!$H$2:$H$7)</f>
        <v>153800000</v>
      </c>
      <c r="BGH25" s="1">
        <f>LOOKUP($A25,'DMG Tables'!$P$2:$P$35,'DMG Tables'!$O$2:$O$35)*BGH$1*LOOKUP(BGH$1,'DMG Tables'!$G$2:$G$7,'DMG Tables'!$H$2:$H$7)</f>
        <v>153900000</v>
      </c>
      <c r="BGI25" s="1">
        <f>LOOKUP($A25,'DMG Tables'!$P$2:$P$35,'DMG Tables'!$O$2:$O$35)*BGI$1*LOOKUP(BGI$1,'DMG Tables'!$G$2:$G$7,'DMG Tables'!$H$2:$H$7)</f>
        <v>154000000</v>
      </c>
      <c r="BGJ25" s="1">
        <f>LOOKUP($A25,'DMG Tables'!$P$2:$P$35,'DMG Tables'!$O$2:$O$35)*BGJ$1*LOOKUP(BGJ$1,'DMG Tables'!$G$2:$G$7,'DMG Tables'!$H$2:$H$7)</f>
        <v>154100000</v>
      </c>
      <c r="BGK25" s="1">
        <f>LOOKUP($A25,'DMG Tables'!$P$2:$P$35,'DMG Tables'!$O$2:$O$35)*BGK$1*LOOKUP(BGK$1,'DMG Tables'!$G$2:$G$7,'DMG Tables'!$H$2:$H$7)</f>
        <v>154200000</v>
      </c>
      <c r="BGL25" s="1">
        <f>LOOKUP($A25,'DMG Tables'!$P$2:$P$35,'DMG Tables'!$O$2:$O$35)*BGL$1*LOOKUP(BGL$1,'DMG Tables'!$G$2:$G$7,'DMG Tables'!$H$2:$H$7)</f>
        <v>154300000</v>
      </c>
      <c r="BGM25" s="1">
        <f>LOOKUP($A25,'DMG Tables'!$P$2:$P$35,'DMG Tables'!$O$2:$O$35)*BGM$1*LOOKUP(BGM$1,'DMG Tables'!$G$2:$G$7,'DMG Tables'!$H$2:$H$7)</f>
        <v>154400000</v>
      </c>
      <c r="BGN25" s="1">
        <f>LOOKUP($A25,'DMG Tables'!$P$2:$P$35,'DMG Tables'!$O$2:$O$35)*BGN$1*LOOKUP(BGN$1,'DMG Tables'!$G$2:$G$7,'DMG Tables'!$H$2:$H$7)</f>
        <v>154500000</v>
      </c>
      <c r="BGO25" s="1">
        <f>LOOKUP($A25,'DMG Tables'!$P$2:$P$35,'DMG Tables'!$O$2:$O$35)*BGO$1*LOOKUP(BGO$1,'DMG Tables'!$G$2:$G$7,'DMG Tables'!$H$2:$H$7)</f>
        <v>154600000</v>
      </c>
      <c r="BGP25" s="1">
        <f>LOOKUP($A25,'DMG Tables'!$P$2:$P$35,'DMG Tables'!$O$2:$O$35)*BGP$1*LOOKUP(BGP$1,'DMG Tables'!$G$2:$G$7,'DMG Tables'!$H$2:$H$7)</f>
        <v>154700000</v>
      </c>
      <c r="BGQ25" s="1">
        <f>LOOKUP($A25,'DMG Tables'!$P$2:$P$35,'DMG Tables'!$O$2:$O$35)*BGQ$1*LOOKUP(BGQ$1,'DMG Tables'!$G$2:$G$7,'DMG Tables'!$H$2:$H$7)</f>
        <v>154800000</v>
      </c>
      <c r="BGR25" s="1">
        <f>LOOKUP($A25,'DMG Tables'!$P$2:$P$35,'DMG Tables'!$O$2:$O$35)*BGR$1*LOOKUP(BGR$1,'DMG Tables'!$G$2:$G$7,'DMG Tables'!$H$2:$H$7)</f>
        <v>154900000</v>
      </c>
      <c r="BGS25" s="1">
        <f>LOOKUP($A25,'DMG Tables'!$P$2:$P$35,'DMG Tables'!$O$2:$O$35)*BGS$1*LOOKUP(BGS$1,'DMG Tables'!$G$2:$G$7,'DMG Tables'!$H$2:$H$7)</f>
        <v>155000000</v>
      </c>
      <c r="BGT25" s="1">
        <f>LOOKUP($A25,'DMG Tables'!$P$2:$P$35,'DMG Tables'!$O$2:$O$35)*BGT$1*LOOKUP(BGT$1,'DMG Tables'!$G$2:$G$7,'DMG Tables'!$H$2:$H$7)</f>
        <v>155100000</v>
      </c>
      <c r="BGU25" s="1">
        <f>LOOKUP($A25,'DMG Tables'!$P$2:$P$35,'DMG Tables'!$O$2:$O$35)*BGU$1*LOOKUP(BGU$1,'DMG Tables'!$G$2:$G$7,'DMG Tables'!$H$2:$H$7)</f>
        <v>155200000</v>
      </c>
      <c r="BGV25" s="1">
        <f>LOOKUP($A25,'DMG Tables'!$P$2:$P$35,'DMG Tables'!$O$2:$O$35)*BGV$1*LOOKUP(BGV$1,'DMG Tables'!$G$2:$G$7,'DMG Tables'!$H$2:$H$7)</f>
        <v>155300000</v>
      </c>
      <c r="BGW25" s="1">
        <f>LOOKUP($A25,'DMG Tables'!$P$2:$P$35,'DMG Tables'!$O$2:$O$35)*BGW$1*LOOKUP(BGW$1,'DMG Tables'!$G$2:$G$7,'DMG Tables'!$H$2:$H$7)</f>
        <v>155400000</v>
      </c>
      <c r="BGX25" s="1">
        <f>LOOKUP($A25,'DMG Tables'!$P$2:$P$35,'DMG Tables'!$O$2:$O$35)*BGX$1*LOOKUP(BGX$1,'DMG Tables'!$G$2:$G$7,'DMG Tables'!$H$2:$H$7)</f>
        <v>155500000</v>
      </c>
      <c r="BGY25" s="1">
        <f>LOOKUP($A25,'DMG Tables'!$P$2:$P$35,'DMG Tables'!$O$2:$O$35)*BGY$1*LOOKUP(BGY$1,'DMG Tables'!$G$2:$G$7,'DMG Tables'!$H$2:$H$7)</f>
        <v>155600000</v>
      </c>
      <c r="BGZ25" s="1">
        <f>LOOKUP($A25,'DMG Tables'!$P$2:$P$35,'DMG Tables'!$O$2:$O$35)*BGZ$1*LOOKUP(BGZ$1,'DMG Tables'!$G$2:$G$7,'DMG Tables'!$H$2:$H$7)</f>
        <v>155700000</v>
      </c>
      <c r="BHA25" s="1">
        <f>LOOKUP($A25,'DMG Tables'!$P$2:$P$35,'DMG Tables'!$O$2:$O$35)*BHA$1*LOOKUP(BHA$1,'DMG Tables'!$G$2:$G$7,'DMG Tables'!$H$2:$H$7)</f>
        <v>155800000</v>
      </c>
      <c r="BHB25" s="1">
        <f>LOOKUP($A25,'DMG Tables'!$P$2:$P$35,'DMG Tables'!$O$2:$O$35)*BHB$1*LOOKUP(BHB$1,'DMG Tables'!$G$2:$G$7,'DMG Tables'!$H$2:$H$7)</f>
        <v>155900000</v>
      </c>
      <c r="BHC25" s="1">
        <f>LOOKUP($A25,'DMG Tables'!$P$2:$P$35,'DMG Tables'!$O$2:$O$35)*BHC$1*LOOKUP(BHC$1,'DMG Tables'!$G$2:$G$7,'DMG Tables'!$H$2:$H$7)</f>
        <v>156000000</v>
      </c>
      <c r="BHD25" s="1">
        <f>LOOKUP($A25,'DMG Tables'!$P$2:$P$35,'DMG Tables'!$O$2:$O$35)*BHD$1*LOOKUP(BHD$1,'DMG Tables'!$G$2:$G$7,'DMG Tables'!$H$2:$H$7)</f>
        <v>156100000</v>
      </c>
      <c r="BHE25" s="1">
        <f>LOOKUP($A25,'DMG Tables'!$P$2:$P$35,'DMG Tables'!$O$2:$O$35)*BHE$1*LOOKUP(BHE$1,'DMG Tables'!$G$2:$G$7,'DMG Tables'!$H$2:$H$7)</f>
        <v>156200000</v>
      </c>
      <c r="BHF25" s="1">
        <f>LOOKUP($A25,'DMG Tables'!$P$2:$P$35,'DMG Tables'!$O$2:$O$35)*BHF$1*LOOKUP(BHF$1,'DMG Tables'!$G$2:$G$7,'DMG Tables'!$H$2:$H$7)</f>
        <v>156300000</v>
      </c>
      <c r="BHG25" s="1">
        <f>LOOKUP($A25,'DMG Tables'!$P$2:$P$35,'DMG Tables'!$O$2:$O$35)*BHG$1*LOOKUP(BHG$1,'DMG Tables'!$G$2:$G$7,'DMG Tables'!$H$2:$H$7)</f>
        <v>156400000</v>
      </c>
      <c r="BHH25" s="1">
        <f>LOOKUP($A25,'DMG Tables'!$P$2:$P$35,'DMG Tables'!$O$2:$O$35)*BHH$1*LOOKUP(BHH$1,'DMG Tables'!$G$2:$G$7,'DMG Tables'!$H$2:$H$7)</f>
        <v>156500000</v>
      </c>
      <c r="BHI25" s="1">
        <f>LOOKUP($A25,'DMG Tables'!$P$2:$P$35,'DMG Tables'!$O$2:$O$35)*BHI$1*LOOKUP(BHI$1,'DMG Tables'!$G$2:$G$7,'DMG Tables'!$H$2:$H$7)</f>
        <v>156600000</v>
      </c>
      <c r="BHJ25" s="1">
        <f>LOOKUP($A25,'DMG Tables'!$P$2:$P$35,'DMG Tables'!$O$2:$O$35)*BHJ$1*LOOKUP(BHJ$1,'DMG Tables'!$G$2:$G$7,'DMG Tables'!$H$2:$H$7)</f>
        <v>156700000</v>
      </c>
      <c r="BHK25" s="1">
        <f>LOOKUP($A25,'DMG Tables'!$P$2:$P$35,'DMG Tables'!$O$2:$O$35)*BHK$1*LOOKUP(BHK$1,'DMG Tables'!$G$2:$G$7,'DMG Tables'!$H$2:$H$7)</f>
        <v>156800000</v>
      </c>
      <c r="BHL25" s="1">
        <f>LOOKUP($A25,'DMG Tables'!$P$2:$P$35,'DMG Tables'!$O$2:$O$35)*BHL$1*LOOKUP(BHL$1,'DMG Tables'!$G$2:$G$7,'DMG Tables'!$H$2:$H$7)</f>
        <v>156900000</v>
      </c>
      <c r="BHM25" s="1">
        <f>LOOKUP($A25,'DMG Tables'!$P$2:$P$35,'DMG Tables'!$O$2:$O$35)*BHM$1*LOOKUP(BHM$1,'DMG Tables'!$G$2:$G$7,'DMG Tables'!$H$2:$H$7)</f>
        <v>157000000</v>
      </c>
      <c r="BHN25" s="1">
        <f>LOOKUP($A25,'DMG Tables'!$P$2:$P$35,'DMG Tables'!$O$2:$O$35)*BHN$1*LOOKUP(BHN$1,'DMG Tables'!$G$2:$G$7,'DMG Tables'!$H$2:$H$7)</f>
        <v>157100000</v>
      </c>
      <c r="BHO25" s="1">
        <f>LOOKUP($A25,'DMG Tables'!$P$2:$P$35,'DMG Tables'!$O$2:$O$35)*BHO$1*LOOKUP(BHO$1,'DMG Tables'!$G$2:$G$7,'DMG Tables'!$H$2:$H$7)</f>
        <v>157200000</v>
      </c>
      <c r="BHP25" s="1">
        <f>LOOKUP($A25,'DMG Tables'!$P$2:$P$35,'DMG Tables'!$O$2:$O$35)*BHP$1*LOOKUP(BHP$1,'DMG Tables'!$G$2:$G$7,'DMG Tables'!$H$2:$H$7)</f>
        <v>157300000</v>
      </c>
      <c r="BHQ25" s="1">
        <f>LOOKUP($A25,'DMG Tables'!$P$2:$P$35,'DMG Tables'!$O$2:$O$35)*BHQ$1*LOOKUP(BHQ$1,'DMG Tables'!$G$2:$G$7,'DMG Tables'!$H$2:$H$7)</f>
        <v>157400000</v>
      </c>
      <c r="BHR25" s="1">
        <f>LOOKUP($A25,'DMG Tables'!$P$2:$P$35,'DMG Tables'!$O$2:$O$35)*BHR$1*LOOKUP(BHR$1,'DMG Tables'!$G$2:$G$7,'DMG Tables'!$H$2:$H$7)</f>
        <v>157500000</v>
      </c>
      <c r="BHS25" s="1">
        <f>LOOKUP($A25,'DMG Tables'!$P$2:$P$35,'DMG Tables'!$O$2:$O$35)*BHS$1*LOOKUP(BHS$1,'DMG Tables'!$G$2:$G$7,'DMG Tables'!$H$2:$H$7)</f>
        <v>157600000</v>
      </c>
      <c r="BHT25" s="1">
        <f>LOOKUP($A25,'DMG Tables'!$P$2:$P$35,'DMG Tables'!$O$2:$O$35)*BHT$1*LOOKUP(BHT$1,'DMG Tables'!$G$2:$G$7,'DMG Tables'!$H$2:$H$7)</f>
        <v>157700000</v>
      </c>
      <c r="BHU25" s="1">
        <f>LOOKUP($A25,'DMG Tables'!$P$2:$P$35,'DMG Tables'!$O$2:$O$35)*BHU$1*LOOKUP(BHU$1,'DMG Tables'!$G$2:$G$7,'DMG Tables'!$H$2:$H$7)</f>
        <v>157800000</v>
      </c>
      <c r="BHV25" s="1">
        <f>LOOKUP($A25,'DMG Tables'!$P$2:$P$35,'DMG Tables'!$O$2:$O$35)*BHV$1*LOOKUP(BHV$1,'DMG Tables'!$G$2:$G$7,'DMG Tables'!$H$2:$H$7)</f>
        <v>157900000</v>
      </c>
      <c r="BHW25" s="1">
        <f>LOOKUP($A25,'DMG Tables'!$P$2:$P$35,'DMG Tables'!$O$2:$O$35)*BHW$1*LOOKUP(BHW$1,'DMG Tables'!$G$2:$G$7,'DMG Tables'!$H$2:$H$7)</f>
        <v>158000000</v>
      </c>
      <c r="BHX25" s="1">
        <f>LOOKUP($A25,'DMG Tables'!$P$2:$P$35,'DMG Tables'!$O$2:$O$35)*BHX$1*LOOKUP(BHX$1,'DMG Tables'!$G$2:$G$7,'DMG Tables'!$H$2:$H$7)</f>
        <v>158100000</v>
      </c>
      <c r="BHY25" s="1">
        <f>LOOKUP($A25,'DMG Tables'!$P$2:$P$35,'DMG Tables'!$O$2:$O$35)*BHY$1*LOOKUP(BHY$1,'DMG Tables'!$G$2:$G$7,'DMG Tables'!$H$2:$H$7)</f>
        <v>158200000</v>
      </c>
      <c r="BHZ25" s="1">
        <f>LOOKUP($A25,'DMG Tables'!$P$2:$P$35,'DMG Tables'!$O$2:$O$35)*BHZ$1*LOOKUP(BHZ$1,'DMG Tables'!$G$2:$G$7,'DMG Tables'!$H$2:$H$7)</f>
        <v>158300000</v>
      </c>
      <c r="BIA25" s="1">
        <f>LOOKUP($A25,'DMG Tables'!$P$2:$P$35,'DMG Tables'!$O$2:$O$35)*BIA$1*LOOKUP(BIA$1,'DMG Tables'!$G$2:$G$7,'DMG Tables'!$H$2:$H$7)</f>
        <v>158400000</v>
      </c>
      <c r="BIB25" s="1">
        <f>LOOKUP($A25,'DMG Tables'!$P$2:$P$35,'DMG Tables'!$O$2:$O$35)*BIB$1*LOOKUP(BIB$1,'DMG Tables'!$G$2:$G$7,'DMG Tables'!$H$2:$H$7)</f>
        <v>158500000</v>
      </c>
      <c r="BIC25" s="1">
        <f>LOOKUP($A25,'DMG Tables'!$P$2:$P$35,'DMG Tables'!$O$2:$O$35)*BIC$1*LOOKUP(BIC$1,'DMG Tables'!$G$2:$G$7,'DMG Tables'!$H$2:$H$7)</f>
        <v>158600000</v>
      </c>
      <c r="BID25" s="1">
        <f>LOOKUP($A25,'DMG Tables'!$P$2:$P$35,'DMG Tables'!$O$2:$O$35)*BID$1*LOOKUP(BID$1,'DMG Tables'!$G$2:$G$7,'DMG Tables'!$H$2:$H$7)</f>
        <v>158700000</v>
      </c>
      <c r="BIE25" s="1">
        <f>LOOKUP($A25,'DMG Tables'!$P$2:$P$35,'DMG Tables'!$O$2:$O$35)*BIE$1*LOOKUP(BIE$1,'DMG Tables'!$G$2:$G$7,'DMG Tables'!$H$2:$H$7)</f>
        <v>158800000</v>
      </c>
      <c r="BIF25" s="1">
        <f>LOOKUP($A25,'DMG Tables'!$P$2:$P$35,'DMG Tables'!$O$2:$O$35)*BIF$1*LOOKUP(BIF$1,'DMG Tables'!$G$2:$G$7,'DMG Tables'!$H$2:$H$7)</f>
        <v>158900000</v>
      </c>
      <c r="BIG25" s="1">
        <f>LOOKUP($A25,'DMG Tables'!$P$2:$P$35,'DMG Tables'!$O$2:$O$35)*BIG$1*LOOKUP(BIG$1,'DMG Tables'!$G$2:$G$7,'DMG Tables'!$H$2:$H$7)</f>
        <v>159000000</v>
      </c>
      <c r="BIH25" s="1">
        <f>LOOKUP($A25,'DMG Tables'!$P$2:$P$35,'DMG Tables'!$O$2:$O$35)*BIH$1*LOOKUP(BIH$1,'DMG Tables'!$G$2:$G$7,'DMG Tables'!$H$2:$H$7)</f>
        <v>159100000</v>
      </c>
      <c r="BII25" s="1">
        <f>LOOKUP($A25,'DMG Tables'!$P$2:$P$35,'DMG Tables'!$O$2:$O$35)*BII$1*LOOKUP(BII$1,'DMG Tables'!$G$2:$G$7,'DMG Tables'!$H$2:$H$7)</f>
        <v>159200000</v>
      </c>
      <c r="BIJ25" s="1">
        <f>LOOKUP($A25,'DMG Tables'!$P$2:$P$35,'DMG Tables'!$O$2:$O$35)*BIJ$1*LOOKUP(BIJ$1,'DMG Tables'!$G$2:$G$7,'DMG Tables'!$H$2:$H$7)</f>
        <v>159300000</v>
      </c>
      <c r="BIK25" s="1">
        <f>LOOKUP($A25,'DMG Tables'!$P$2:$P$35,'DMG Tables'!$O$2:$O$35)*BIK$1*LOOKUP(BIK$1,'DMG Tables'!$G$2:$G$7,'DMG Tables'!$H$2:$H$7)</f>
        <v>159400000</v>
      </c>
      <c r="BIL25" s="1">
        <f>LOOKUP($A25,'DMG Tables'!$P$2:$P$35,'DMG Tables'!$O$2:$O$35)*BIL$1*LOOKUP(BIL$1,'DMG Tables'!$G$2:$G$7,'DMG Tables'!$H$2:$H$7)</f>
        <v>159500000</v>
      </c>
      <c r="BIM25" s="1">
        <f>LOOKUP($A25,'DMG Tables'!$P$2:$P$35,'DMG Tables'!$O$2:$O$35)*BIM$1*LOOKUP(BIM$1,'DMG Tables'!$G$2:$G$7,'DMG Tables'!$H$2:$H$7)</f>
        <v>159600000</v>
      </c>
      <c r="BIN25" s="1">
        <f>LOOKUP($A25,'DMG Tables'!$P$2:$P$35,'DMG Tables'!$O$2:$O$35)*BIN$1*LOOKUP(BIN$1,'DMG Tables'!$G$2:$G$7,'DMG Tables'!$H$2:$H$7)</f>
        <v>159700000</v>
      </c>
      <c r="BIO25" s="1">
        <f>LOOKUP($A25,'DMG Tables'!$P$2:$P$35,'DMG Tables'!$O$2:$O$35)*BIO$1*LOOKUP(BIO$1,'DMG Tables'!$G$2:$G$7,'DMG Tables'!$H$2:$H$7)</f>
        <v>159800000</v>
      </c>
      <c r="BIP25" s="1">
        <f>LOOKUP($A25,'DMG Tables'!$P$2:$P$35,'DMG Tables'!$O$2:$O$35)*BIP$1*LOOKUP(BIP$1,'DMG Tables'!$G$2:$G$7,'DMG Tables'!$H$2:$H$7)</f>
        <v>159900000</v>
      </c>
      <c r="BIQ25" s="1">
        <f>LOOKUP($A25,'DMG Tables'!$P$2:$P$35,'DMG Tables'!$O$2:$O$35)*BIQ$1*LOOKUP(BIQ$1,'DMG Tables'!$G$2:$G$7,'DMG Tables'!$H$2:$H$7)</f>
        <v>160000000</v>
      </c>
      <c r="BIR25" s="1">
        <f>LOOKUP($A25,'DMG Tables'!$P$2:$P$35,'DMG Tables'!$O$2:$O$35)*BIR$1*LOOKUP(BIR$1,'DMG Tables'!$G$2:$G$7,'DMG Tables'!$H$2:$H$7)</f>
        <v>160100000</v>
      </c>
      <c r="BIS25" s="1">
        <f>LOOKUP($A25,'DMG Tables'!$P$2:$P$35,'DMG Tables'!$O$2:$O$35)*BIS$1*LOOKUP(BIS$1,'DMG Tables'!$G$2:$G$7,'DMG Tables'!$H$2:$H$7)</f>
        <v>160200000</v>
      </c>
      <c r="BIT25" s="1">
        <f>LOOKUP($A25,'DMG Tables'!$P$2:$P$35,'DMG Tables'!$O$2:$O$35)*BIT$1*LOOKUP(BIT$1,'DMG Tables'!$G$2:$G$7,'DMG Tables'!$H$2:$H$7)</f>
        <v>160300000</v>
      </c>
      <c r="BIU25" s="1">
        <f>LOOKUP($A25,'DMG Tables'!$P$2:$P$35,'DMG Tables'!$O$2:$O$35)*BIU$1*LOOKUP(BIU$1,'DMG Tables'!$G$2:$G$7,'DMG Tables'!$H$2:$H$7)</f>
        <v>160400000</v>
      </c>
      <c r="BIV25" s="1">
        <f>LOOKUP($A25,'DMG Tables'!$P$2:$P$35,'DMG Tables'!$O$2:$O$35)*BIV$1*LOOKUP(BIV$1,'DMG Tables'!$G$2:$G$7,'DMG Tables'!$H$2:$H$7)</f>
        <v>160500000</v>
      </c>
      <c r="BIW25" s="1">
        <f>LOOKUP($A25,'DMG Tables'!$P$2:$P$35,'DMG Tables'!$O$2:$O$35)*BIW$1*LOOKUP(BIW$1,'DMG Tables'!$G$2:$G$7,'DMG Tables'!$H$2:$H$7)</f>
        <v>160600000</v>
      </c>
      <c r="BIX25" s="1">
        <f>LOOKUP($A25,'DMG Tables'!$P$2:$P$35,'DMG Tables'!$O$2:$O$35)*BIX$1*LOOKUP(BIX$1,'DMG Tables'!$G$2:$G$7,'DMG Tables'!$H$2:$H$7)</f>
        <v>160700000</v>
      </c>
      <c r="BIY25" s="1">
        <f>LOOKUP($A25,'DMG Tables'!$P$2:$P$35,'DMG Tables'!$O$2:$O$35)*BIY$1*LOOKUP(BIY$1,'DMG Tables'!$G$2:$G$7,'DMG Tables'!$H$2:$H$7)</f>
        <v>160800000</v>
      </c>
      <c r="BIZ25" s="1">
        <f>LOOKUP($A25,'DMG Tables'!$P$2:$P$35,'DMG Tables'!$O$2:$O$35)*BIZ$1*LOOKUP(BIZ$1,'DMG Tables'!$G$2:$G$7,'DMG Tables'!$H$2:$H$7)</f>
        <v>160900000</v>
      </c>
      <c r="BJA25" s="1">
        <f>LOOKUP($A25,'DMG Tables'!$P$2:$P$35,'DMG Tables'!$O$2:$O$35)*BJA$1*LOOKUP(BJA$1,'DMG Tables'!$G$2:$G$7,'DMG Tables'!$H$2:$H$7)</f>
        <v>161000000</v>
      </c>
      <c r="BJB25" s="1">
        <f>LOOKUP($A25,'DMG Tables'!$P$2:$P$35,'DMG Tables'!$O$2:$O$35)*BJB$1*LOOKUP(BJB$1,'DMG Tables'!$G$2:$G$7,'DMG Tables'!$H$2:$H$7)</f>
        <v>161100000</v>
      </c>
      <c r="BJC25" s="1">
        <f>LOOKUP($A25,'DMG Tables'!$P$2:$P$35,'DMG Tables'!$O$2:$O$35)*BJC$1*LOOKUP(BJC$1,'DMG Tables'!$G$2:$G$7,'DMG Tables'!$H$2:$H$7)</f>
        <v>161200000</v>
      </c>
      <c r="BJD25" s="1">
        <f>LOOKUP($A25,'DMG Tables'!$P$2:$P$35,'DMG Tables'!$O$2:$O$35)*BJD$1*LOOKUP(BJD$1,'DMG Tables'!$G$2:$G$7,'DMG Tables'!$H$2:$H$7)</f>
        <v>161300000</v>
      </c>
      <c r="BJE25" s="1">
        <f>LOOKUP($A25,'DMG Tables'!$P$2:$P$35,'DMG Tables'!$O$2:$O$35)*BJE$1*LOOKUP(BJE$1,'DMG Tables'!$G$2:$G$7,'DMG Tables'!$H$2:$H$7)</f>
        <v>161400000</v>
      </c>
      <c r="BJF25" s="1">
        <f>LOOKUP($A25,'DMG Tables'!$P$2:$P$35,'DMG Tables'!$O$2:$O$35)*BJF$1*LOOKUP(BJF$1,'DMG Tables'!$G$2:$G$7,'DMG Tables'!$H$2:$H$7)</f>
        <v>161500000</v>
      </c>
      <c r="BJG25" s="1">
        <f>LOOKUP($A25,'DMG Tables'!$P$2:$P$35,'DMG Tables'!$O$2:$O$35)*BJG$1*LOOKUP(BJG$1,'DMG Tables'!$G$2:$G$7,'DMG Tables'!$H$2:$H$7)</f>
        <v>161600000</v>
      </c>
      <c r="BJH25" s="1">
        <f>LOOKUP($A25,'DMG Tables'!$P$2:$P$35,'DMG Tables'!$O$2:$O$35)*BJH$1*LOOKUP(BJH$1,'DMG Tables'!$G$2:$G$7,'DMG Tables'!$H$2:$H$7)</f>
        <v>161700000</v>
      </c>
      <c r="BJI25" s="1">
        <f>LOOKUP($A25,'DMG Tables'!$P$2:$P$35,'DMG Tables'!$O$2:$O$35)*BJI$1*LOOKUP(BJI$1,'DMG Tables'!$G$2:$G$7,'DMG Tables'!$H$2:$H$7)</f>
        <v>161800000</v>
      </c>
      <c r="BJJ25" s="1">
        <f>LOOKUP($A25,'DMG Tables'!$P$2:$P$35,'DMG Tables'!$O$2:$O$35)*BJJ$1*LOOKUP(BJJ$1,'DMG Tables'!$G$2:$G$7,'DMG Tables'!$H$2:$H$7)</f>
        <v>161900000</v>
      </c>
      <c r="BJK25" s="1">
        <f>LOOKUP($A25,'DMG Tables'!$P$2:$P$35,'DMG Tables'!$O$2:$O$35)*BJK$1*LOOKUP(BJK$1,'DMG Tables'!$G$2:$G$7,'DMG Tables'!$H$2:$H$7)</f>
        <v>162000000</v>
      </c>
      <c r="BJL25" s="1">
        <f>LOOKUP($A25,'DMG Tables'!$P$2:$P$35,'DMG Tables'!$O$2:$O$35)*BJL$1*LOOKUP(BJL$1,'DMG Tables'!$G$2:$G$7,'DMG Tables'!$H$2:$H$7)</f>
        <v>162100000</v>
      </c>
      <c r="BJM25" s="1">
        <f>LOOKUP($A25,'DMG Tables'!$P$2:$P$35,'DMG Tables'!$O$2:$O$35)*BJM$1*LOOKUP(BJM$1,'DMG Tables'!$G$2:$G$7,'DMG Tables'!$H$2:$H$7)</f>
        <v>162200000</v>
      </c>
      <c r="BJN25" s="1">
        <f>LOOKUP($A25,'DMG Tables'!$P$2:$P$35,'DMG Tables'!$O$2:$O$35)*BJN$1*LOOKUP(BJN$1,'DMG Tables'!$G$2:$G$7,'DMG Tables'!$H$2:$H$7)</f>
        <v>162300000</v>
      </c>
      <c r="BJO25" s="1">
        <f>LOOKUP($A25,'DMG Tables'!$P$2:$P$35,'DMG Tables'!$O$2:$O$35)*BJO$1*LOOKUP(BJO$1,'DMG Tables'!$G$2:$G$7,'DMG Tables'!$H$2:$H$7)</f>
        <v>162400000</v>
      </c>
      <c r="BJP25" s="1">
        <f>LOOKUP($A25,'DMG Tables'!$P$2:$P$35,'DMG Tables'!$O$2:$O$35)*BJP$1*LOOKUP(BJP$1,'DMG Tables'!$G$2:$G$7,'DMG Tables'!$H$2:$H$7)</f>
        <v>162500000</v>
      </c>
      <c r="BJQ25" s="1">
        <f>LOOKUP($A25,'DMG Tables'!$P$2:$P$35,'DMG Tables'!$O$2:$O$35)*BJQ$1*LOOKUP(BJQ$1,'DMG Tables'!$G$2:$G$7,'DMG Tables'!$H$2:$H$7)</f>
        <v>162600000</v>
      </c>
      <c r="BJR25" s="1">
        <f>LOOKUP($A25,'DMG Tables'!$P$2:$P$35,'DMG Tables'!$O$2:$O$35)*BJR$1*LOOKUP(BJR$1,'DMG Tables'!$G$2:$G$7,'DMG Tables'!$H$2:$H$7)</f>
        <v>162700000</v>
      </c>
      <c r="BJS25" s="1">
        <f>LOOKUP($A25,'DMG Tables'!$P$2:$P$35,'DMG Tables'!$O$2:$O$35)*BJS$1*LOOKUP(BJS$1,'DMG Tables'!$G$2:$G$7,'DMG Tables'!$H$2:$H$7)</f>
        <v>162800000</v>
      </c>
      <c r="BJT25" s="1">
        <f>LOOKUP($A25,'DMG Tables'!$P$2:$P$35,'DMG Tables'!$O$2:$O$35)*BJT$1*LOOKUP(BJT$1,'DMG Tables'!$G$2:$G$7,'DMG Tables'!$H$2:$H$7)</f>
        <v>162900000</v>
      </c>
      <c r="BJU25" s="1">
        <f>LOOKUP($A25,'DMG Tables'!$P$2:$P$35,'DMG Tables'!$O$2:$O$35)*BJU$1*LOOKUP(BJU$1,'DMG Tables'!$G$2:$G$7,'DMG Tables'!$H$2:$H$7)</f>
        <v>163000000</v>
      </c>
      <c r="BJV25" s="1">
        <f>LOOKUP($A25,'DMG Tables'!$P$2:$P$35,'DMG Tables'!$O$2:$O$35)*BJV$1*LOOKUP(BJV$1,'DMG Tables'!$G$2:$G$7,'DMG Tables'!$H$2:$H$7)</f>
        <v>163100000</v>
      </c>
      <c r="BJW25" s="1">
        <f>LOOKUP($A25,'DMG Tables'!$P$2:$P$35,'DMG Tables'!$O$2:$O$35)*BJW$1*LOOKUP(BJW$1,'DMG Tables'!$G$2:$G$7,'DMG Tables'!$H$2:$H$7)</f>
        <v>163200000</v>
      </c>
      <c r="BJX25" s="1">
        <f>LOOKUP($A25,'DMG Tables'!$P$2:$P$35,'DMG Tables'!$O$2:$O$35)*BJX$1*LOOKUP(BJX$1,'DMG Tables'!$G$2:$G$7,'DMG Tables'!$H$2:$H$7)</f>
        <v>163300000</v>
      </c>
      <c r="BJY25" s="1">
        <f>LOOKUP($A25,'DMG Tables'!$P$2:$P$35,'DMG Tables'!$O$2:$O$35)*BJY$1*LOOKUP(BJY$1,'DMG Tables'!$G$2:$G$7,'DMG Tables'!$H$2:$H$7)</f>
        <v>163400000</v>
      </c>
      <c r="BJZ25" s="1">
        <f>LOOKUP($A25,'DMG Tables'!$P$2:$P$35,'DMG Tables'!$O$2:$O$35)*BJZ$1*LOOKUP(BJZ$1,'DMG Tables'!$G$2:$G$7,'DMG Tables'!$H$2:$H$7)</f>
        <v>163500000</v>
      </c>
      <c r="BKA25" s="1">
        <f>LOOKUP($A25,'DMG Tables'!$P$2:$P$35,'DMG Tables'!$O$2:$O$35)*BKA$1*LOOKUP(BKA$1,'DMG Tables'!$G$2:$G$7,'DMG Tables'!$H$2:$H$7)</f>
        <v>163600000</v>
      </c>
      <c r="BKB25" s="1">
        <f>LOOKUP($A25,'DMG Tables'!$P$2:$P$35,'DMG Tables'!$O$2:$O$35)*BKB$1*LOOKUP(BKB$1,'DMG Tables'!$G$2:$G$7,'DMG Tables'!$H$2:$H$7)</f>
        <v>163700000</v>
      </c>
      <c r="BKC25" s="1">
        <f>LOOKUP($A25,'DMG Tables'!$P$2:$P$35,'DMG Tables'!$O$2:$O$35)*BKC$1*LOOKUP(BKC$1,'DMG Tables'!$G$2:$G$7,'DMG Tables'!$H$2:$H$7)</f>
        <v>163800000</v>
      </c>
      <c r="BKD25" s="1">
        <f>LOOKUP($A25,'DMG Tables'!$P$2:$P$35,'DMG Tables'!$O$2:$O$35)*BKD$1*LOOKUP(BKD$1,'DMG Tables'!$G$2:$G$7,'DMG Tables'!$H$2:$H$7)</f>
        <v>163900000</v>
      </c>
      <c r="BKE25" s="1">
        <f>LOOKUP($A25,'DMG Tables'!$P$2:$P$35,'DMG Tables'!$O$2:$O$35)*BKE$1*LOOKUP(BKE$1,'DMG Tables'!$G$2:$G$7,'DMG Tables'!$H$2:$H$7)</f>
        <v>164000000</v>
      </c>
      <c r="BKF25" s="1">
        <f>LOOKUP($A25,'DMG Tables'!$P$2:$P$35,'DMG Tables'!$O$2:$O$35)*BKF$1*LOOKUP(BKF$1,'DMG Tables'!$G$2:$G$7,'DMG Tables'!$H$2:$H$7)</f>
        <v>164100000</v>
      </c>
      <c r="BKG25" s="1">
        <f>LOOKUP($A25,'DMG Tables'!$P$2:$P$35,'DMG Tables'!$O$2:$O$35)*BKG$1*LOOKUP(BKG$1,'DMG Tables'!$G$2:$G$7,'DMG Tables'!$H$2:$H$7)</f>
        <v>164200000</v>
      </c>
      <c r="BKH25" s="1">
        <f>LOOKUP($A25,'DMG Tables'!$P$2:$P$35,'DMG Tables'!$O$2:$O$35)*BKH$1*LOOKUP(BKH$1,'DMG Tables'!$G$2:$G$7,'DMG Tables'!$H$2:$H$7)</f>
        <v>164300000</v>
      </c>
      <c r="BKI25" s="1">
        <f>LOOKUP($A25,'DMG Tables'!$P$2:$P$35,'DMG Tables'!$O$2:$O$35)*BKI$1*LOOKUP(BKI$1,'DMG Tables'!$G$2:$G$7,'DMG Tables'!$H$2:$H$7)</f>
        <v>164400000</v>
      </c>
      <c r="BKJ25" s="1">
        <f>LOOKUP($A25,'DMG Tables'!$P$2:$P$35,'DMG Tables'!$O$2:$O$35)*BKJ$1*LOOKUP(BKJ$1,'DMG Tables'!$G$2:$G$7,'DMG Tables'!$H$2:$H$7)</f>
        <v>164500000</v>
      </c>
      <c r="BKK25" s="1">
        <f>LOOKUP($A25,'DMG Tables'!$P$2:$P$35,'DMG Tables'!$O$2:$O$35)*BKK$1*LOOKUP(BKK$1,'DMG Tables'!$G$2:$G$7,'DMG Tables'!$H$2:$H$7)</f>
        <v>164600000</v>
      </c>
      <c r="BKL25" s="1">
        <f>LOOKUP($A25,'DMG Tables'!$P$2:$P$35,'DMG Tables'!$O$2:$O$35)*BKL$1*LOOKUP(BKL$1,'DMG Tables'!$G$2:$G$7,'DMG Tables'!$H$2:$H$7)</f>
        <v>164700000</v>
      </c>
      <c r="BKM25" s="1">
        <f>LOOKUP($A25,'DMG Tables'!$P$2:$P$35,'DMG Tables'!$O$2:$O$35)*BKM$1*LOOKUP(BKM$1,'DMG Tables'!$G$2:$G$7,'DMG Tables'!$H$2:$H$7)</f>
        <v>164800000</v>
      </c>
      <c r="BKN25" s="1">
        <f>LOOKUP($A25,'DMG Tables'!$P$2:$P$35,'DMG Tables'!$O$2:$O$35)*BKN$1*LOOKUP(BKN$1,'DMG Tables'!$G$2:$G$7,'DMG Tables'!$H$2:$H$7)</f>
        <v>164900000</v>
      </c>
      <c r="BKO25" s="1">
        <f>LOOKUP($A25,'DMG Tables'!$P$2:$P$35,'DMG Tables'!$O$2:$O$35)*BKO$1*LOOKUP(BKO$1,'DMG Tables'!$G$2:$G$7,'DMG Tables'!$H$2:$H$7)</f>
        <v>165000000</v>
      </c>
      <c r="BKP25" s="1">
        <f>LOOKUP($A25,'DMG Tables'!$P$2:$P$35,'DMG Tables'!$O$2:$O$35)*BKP$1*LOOKUP(BKP$1,'DMG Tables'!$G$2:$G$7,'DMG Tables'!$H$2:$H$7)</f>
        <v>165100000</v>
      </c>
      <c r="BKQ25" s="1">
        <f>LOOKUP($A25,'DMG Tables'!$P$2:$P$35,'DMG Tables'!$O$2:$O$35)*BKQ$1*LOOKUP(BKQ$1,'DMG Tables'!$G$2:$G$7,'DMG Tables'!$H$2:$H$7)</f>
        <v>165200000</v>
      </c>
      <c r="BKR25" s="1">
        <f>LOOKUP($A25,'DMG Tables'!$P$2:$P$35,'DMG Tables'!$O$2:$O$35)*BKR$1*LOOKUP(BKR$1,'DMG Tables'!$G$2:$G$7,'DMG Tables'!$H$2:$H$7)</f>
        <v>165300000</v>
      </c>
      <c r="BKS25" s="1">
        <f>LOOKUP($A25,'DMG Tables'!$P$2:$P$35,'DMG Tables'!$O$2:$O$35)*BKS$1*LOOKUP(BKS$1,'DMG Tables'!$G$2:$G$7,'DMG Tables'!$H$2:$H$7)</f>
        <v>165400000</v>
      </c>
      <c r="BKT25" s="1">
        <f>LOOKUP($A25,'DMG Tables'!$P$2:$P$35,'DMG Tables'!$O$2:$O$35)*BKT$1*LOOKUP(BKT$1,'DMG Tables'!$G$2:$G$7,'DMG Tables'!$H$2:$H$7)</f>
        <v>165500000</v>
      </c>
      <c r="BKU25" s="1">
        <f>LOOKUP($A25,'DMG Tables'!$P$2:$P$35,'DMG Tables'!$O$2:$O$35)*BKU$1*LOOKUP(BKU$1,'DMG Tables'!$G$2:$G$7,'DMG Tables'!$H$2:$H$7)</f>
        <v>165600000</v>
      </c>
      <c r="BKV25" s="1">
        <f>LOOKUP($A25,'DMG Tables'!$P$2:$P$35,'DMG Tables'!$O$2:$O$35)*BKV$1*LOOKUP(BKV$1,'DMG Tables'!$G$2:$G$7,'DMG Tables'!$H$2:$H$7)</f>
        <v>165700000</v>
      </c>
      <c r="BKW25" s="1">
        <f>LOOKUP($A25,'DMG Tables'!$P$2:$P$35,'DMG Tables'!$O$2:$O$35)*BKW$1*LOOKUP(BKW$1,'DMG Tables'!$G$2:$G$7,'DMG Tables'!$H$2:$H$7)</f>
        <v>165800000</v>
      </c>
      <c r="BKX25" s="1">
        <f>LOOKUP($A25,'DMG Tables'!$P$2:$P$35,'DMG Tables'!$O$2:$O$35)*BKX$1*LOOKUP(BKX$1,'DMG Tables'!$G$2:$G$7,'DMG Tables'!$H$2:$H$7)</f>
        <v>165900000</v>
      </c>
      <c r="BKY25" s="1">
        <f>LOOKUP($A25,'DMG Tables'!$P$2:$P$35,'DMG Tables'!$O$2:$O$35)*BKY$1*LOOKUP(BKY$1,'DMG Tables'!$G$2:$G$7,'DMG Tables'!$H$2:$H$7)</f>
        <v>166000000</v>
      </c>
      <c r="BKZ25" s="1">
        <f>LOOKUP($A25,'DMG Tables'!$P$2:$P$35,'DMG Tables'!$O$2:$O$35)*BKZ$1*LOOKUP(BKZ$1,'DMG Tables'!$G$2:$G$7,'DMG Tables'!$H$2:$H$7)</f>
        <v>166100000</v>
      </c>
      <c r="BLA25" s="1">
        <f>LOOKUP($A25,'DMG Tables'!$P$2:$P$35,'DMG Tables'!$O$2:$O$35)*BLA$1*LOOKUP(BLA$1,'DMG Tables'!$G$2:$G$7,'DMG Tables'!$H$2:$H$7)</f>
        <v>166200000</v>
      </c>
      <c r="BLB25" s="1">
        <f>LOOKUP($A25,'DMG Tables'!$P$2:$P$35,'DMG Tables'!$O$2:$O$35)*BLB$1*LOOKUP(BLB$1,'DMG Tables'!$G$2:$G$7,'DMG Tables'!$H$2:$H$7)</f>
        <v>166300000</v>
      </c>
      <c r="BLC25" s="1">
        <f>LOOKUP($A25,'DMG Tables'!$P$2:$P$35,'DMG Tables'!$O$2:$O$35)*BLC$1*LOOKUP(BLC$1,'DMG Tables'!$G$2:$G$7,'DMG Tables'!$H$2:$H$7)</f>
        <v>166400000</v>
      </c>
      <c r="BLD25" s="1">
        <f>LOOKUP($A25,'DMG Tables'!$P$2:$P$35,'DMG Tables'!$O$2:$O$35)*BLD$1*LOOKUP(BLD$1,'DMG Tables'!$G$2:$G$7,'DMG Tables'!$H$2:$H$7)</f>
        <v>166500000</v>
      </c>
      <c r="BLE25" s="1">
        <f>LOOKUP($A25,'DMG Tables'!$P$2:$P$35,'DMG Tables'!$O$2:$O$35)*BLE$1*LOOKUP(BLE$1,'DMG Tables'!$G$2:$G$7,'DMG Tables'!$H$2:$H$7)</f>
        <v>166600000</v>
      </c>
      <c r="BLF25" s="1">
        <f>LOOKUP($A25,'DMG Tables'!$P$2:$P$35,'DMG Tables'!$O$2:$O$35)*BLF$1*LOOKUP(BLF$1,'DMG Tables'!$G$2:$G$7,'DMG Tables'!$H$2:$H$7)</f>
        <v>166700000</v>
      </c>
      <c r="BLG25" s="1">
        <f>LOOKUP($A25,'DMG Tables'!$P$2:$P$35,'DMG Tables'!$O$2:$O$35)*BLG$1*LOOKUP(BLG$1,'DMG Tables'!$G$2:$G$7,'DMG Tables'!$H$2:$H$7)</f>
        <v>166800000</v>
      </c>
      <c r="BLH25" s="1">
        <f>LOOKUP($A25,'DMG Tables'!$P$2:$P$35,'DMG Tables'!$O$2:$O$35)*BLH$1*LOOKUP(BLH$1,'DMG Tables'!$G$2:$G$7,'DMG Tables'!$H$2:$H$7)</f>
        <v>166900000</v>
      </c>
      <c r="BLI25" s="1">
        <f>LOOKUP($A25,'DMG Tables'!$P$2:$P$35,'DMG Tables'!$O$2:$O$35)*BLI$1*LOOKUP(BLI$1,'DMG Tables'!$G$2:$G$7,'DMG Tables'!$H$2:$H$7)</f>
        <v>167000000</v>
      </c>
      <c r="BLJ25" s="1">
        <f>LOOKUP($A25,'DMG Tables'!$P$2:$P$35,'DMG Tables'!$O$2:$O$35)*BLJ$1*LOOKUP(BLJ$1,'DMG Tables'!$G$2:$G$7,'DMG Tables'!$H$2:$H$7)</f>
        <v>167100000</v>
      </c>
      <c r="BLK25" s="1">
        <f>LOOKUP($A25,'DMG Tables'!$P$2:$P$35,'DMG Tables'!$O$2:$O$35)*BLK$1*LOOKUP(BLK$1,'DMG Tables'!$G$2:$G$7,'DMG Tables'!$H$2:$H$7)</f>
        <v>167200000</v>
      </c>
      <c r="BLL25" s="1">
        <f>LOOKUP($A25,'DMG Tables'!$P$2:$P$35,'DMG Tables'!$O$2:$O$35)*BLL$1*LOOKUP(BLL$1,'DMG Tables'!$G$2:$G$7,'DMG Tables'!$H$2:$H$7)</f>
        <v>167300000</v>
      </c>
      <c r="BLM25" s="1">
        <f>LOOKUP($A25,'DMG Tables'!$P$2:$P$35,'DMG Tables'!$O$2:$O$35)*BLM$1*LOOKUP(BLM$1,'DMG Tables'!$G$2:$G$7,'DMG Tables'!$H$2:$H$7)</f>
        <v>167400000</v>
      </c>
      <c r="BLN25" s="1">
        <f>LOOKUP($A25,'DMG Tables'!$P$2:$P$35,'DMG Tables'!$O$2:$O$35)*BLN$1*LOOKUP(BLN$1,'DMG Tables'!$G$2:$G$7,'DMG Tables'!$H$2:$H$7)</f>
        <v>167500000</v>
      </c>
      <c r="BLO25" s="1">
        <f>LOOKUP($A25,'DMG Tables'!$P$2:$P$35,'DMG Tables'!$O$2:$O$35)*BLO$1*LOOKUP(BLO$1,'DMG Tables'!$G$2:$G$7,'DMG Tables'!$H$2:$H$7)</f>
        <v>167600000</v>
      </c>
      <c r="BLP25" s="1">
        <f>LOOKUP($A25,'DMG Tables'!$P$2:$P$35,'DMG Tables'!$O$2:$O$35)*BLP$1*LOOKUP(BLP$1,'DMG Tables'!$G$2:$G$7,'DMG Tables'!$H$2:$H$7)</f>
        <v>167700000</v>
      </c>
      <c r="BLQ25" s="1">
        <f>LOOKUP($A25,'DMG Tables'!$P$2:$P$35,'DMG Tables'!$O$2:$O$35)*BLQ$1*LOOKUP(BLQ$1,'DMG Tables'!$G$2:$G$7,'DMG Tables'!$H$2:$H$7)</f>
        <v>167800000</v>
      </c>
      <c r="BLR25" s="1">
        <f>LOOKUP($A25,'DMG Tables'!$P$2:$P$35,'DMG Tables'!$O$2:$O$35)*BLR$1*LOOKUP(BLR$1,'DMG Tables'!$G$2:$G$7,'DMG Tables'!$H$2:$H$7)</f>
        <v>167900000</v>
      </c>
      <c r="BLS25" s="1">
        <f>LOOKUP($A25,'DMG Tables'!$P$2:$P$35,'DMG Tables'!$O$2:$O$35)*BLS$1*LOOKUP(BLS$1,'DMG Tables'!$G$2:$G$7,'DMG Tables'!$H$2:$H$7)</f>
        <v>168000000</v>
      </c>
      <c r="BLT25" s="1">
        <f>LOOKUP($A25,'DMG Tables'!$P$2:$P$35,'DMG Tables'!$O$2:$O$35)*BLT$1*LOOKUP(BLT$1,'DMG Tables'!$G$2:$G$7,'DMG Tables'!$H$2:$H$7)</f>
        <v>168100000</v>
      </c>
      <c r="BLU25" s="1">
        <f>LOOKUP($A25,'DMG Tables'!$P$2:$P$35,'DMG Tables'!$O$2:$O$35)*BLU$1*LOOKUP(BLU$1,'DMG Tables'!$G$2:$G$7,'DMG Tables'!$H$2:$H$7)</f>
        <v>168200000</v>
      </c>
      <c r="BLV25" s="1">
        <f>LOOKUP($A25,'DMG Tables'!$P$2:$P$35,'DMG Tables'!$O$2:$O$35)*BLV$1*LOOKUP(BLV$1,'DMG Tables'!$G$2:$G$7,'DMG Tables'!$H$2:$H$7)</f>
        <v>168300000</v>
      </c>
      <c r="BLW25" s="1">
        <f>LOOKUP($A25,'DMG Tables'!$P$2:$P$35,'DMG Tables'!$O$2:$O$35)*BLW$1*LOOKUP(BLW$1,'DMG Tables'!$G$2:$G$7,'DMG Tables'!$H$2:$H$7)</f>
        <v>168400000</v>
      </c>
      <c r="BLX25" s="1">
        <f>LOOKUP($A25,'DMG Tables'!$P$2:$P$35,'DMG Tables'!$O$2:$O$35)*BLX$1*LOOKUP(BLX$1,'DMG Tables'!$G$2:$G$7,'DMG Tables'!$H$2:$H$7)</f>
        <v>168500000</v>
      </c>
      <c r="BLY25" s="1">
        <f>LOOKUP($A25,'DMG Tables'!$P$2:$P$35,'DMG Tables'!$O$2:$O$35)*BLY$1*LOOKUP(BLY$1,'DMG Tables'!$G$2:$G$7,'DMG Tables'!$H$2:$H$7)</f>
        <v>168600000</v>
      </c>
      <c r="BLZ25" s="1">
        <f>LOOKUP($A25,'DMG Tables'!$P$2:$P$35,'DMG Tables'!$O$2:$O$35)*BLZ$1*LOOKUP(BLZ$1,'DMG Tables'!$G$2:$G$7,'DMG Tables'!$H$2:$H$7)</f>
        <v>168700000</v>
      </c>
      <c r="BMA25" s="1">
        <f>LOOKUP($A25,'DMG Tables'!$P$2:$P$35,'DMG Tables'!$O$2:$O$35)*BMA$1*LOOKUP(BMA$1,'DMG Tables'!$G$2:$G$7,'DMG Tables'!$H$2:$H$7)</f>
        <v>168800000</v>
      </c>
      <c r="BMB25" s="1">
        <f>LOOKUP($A25,'DMG Tables'!$P$2:$P$35,'DMG Tables'!$O$2:$O$35)*BMB$1*LOOKUP(BMB$1,'DMG Tables'!$G$2:$G$7,'DMG Tables'!$H$2:$H$7)</f>
        <v>168900000</v>
      </c>
      <c r="BMC25" s="1">
        <f>LOOKUP($A25,'DMG Tables'!$P$2:$P$35,'DMG Tables'!$O$2:$O$35)*BMC$1*LOOKUP(BMC$1,'DMG Tables'!$G$2:$G$7,'DMG Tables'!$H$2:$H$7)</f>
        <v>169000000</v>
      </c>
      <c r="BMD25" s="1">
        <f>LOOKUP($A25,'DMG Tables'!$P$2:$P$35,'DMG Tables'!$O$2:$O$35)*BMD$1*LOOKUP(BMD$1,'DMG Tables'!$G$2:$G$7,'DMG Tables'!$H$2:$H$7)</f>
        <v>169100000</v>
      </c>
      <c r="BME25" s="1">
        <f>LOOKUP($A25,'DMG Tables'!$P$2:$P$35,'DMG Tables'!$O$2:$O$35)*BME$1*LOOKUP(BME$1,'DMG Tables'!$G$2:$G$7,'DMG Tables'!$H$2:$H$7)</f>
        <v>169200000</v>
      </c>
      <c r="BMF25" s="1">
        <f>LOOKUP($A25,'DMG Tables'!$P$2:$P$35,'DMG Tables'!$O$2:$O$35)*BMF$1*LOOKUP(BMF$1,'DMG Tables'!$G$2:$G$7,'DMG Tables'!$H$2:$H$7)</f>
        <v>169300000</v>
      </c>
      <c r="BMG25" s="1">
        <f>LOOKUP($A25,'DMG Tables'!$P$2:$P$35,'DMG Tables'!$O$2:$O$35)*BMG$1*LOOKUP(BMG$1,'DMG Tables'!$G$2:$G$7,'DMG Tables'!$H$2:$H$7)</f>
        <v>169400000</v>
      </c>
      <c r="BMH25" s="1">
        <f>LOOKUP($A25,'DMG Tables'!$P$2:$P$35,'DMG Tables'!$O$2:$O$35)*BMH$1*LOOKUP(BMH$1,'DMG Tables'!$G$2:$G$7,'DMG Tables'!$H$2:$H$7)</f>
        <v>169500000</v>
      </c>
      <c r="BMI25" s="1">
        <f>LOOKUP($A25,'DMG Tables'!$P$2:$P$35,'DMG Tables'!$O$2:$O$35)*BMI$1*LOOKUP(BMI$1,'DMG Tables'!$G$2:$G$7,'DMG Tables'!$H$2:$H$7)</f>
        <v>169600000</v>
      </c>
      <c r="BMJ25" s="1">
        <f>LOOKUP($A25,'DMG Tables'!$P$2:$P$35,'DMG Tables'!$O$2:$O$35)*BMJ$1*LOOKUP(BMJ$1,'DMG Tables'!$G$2:$G$7,'DMG Tables'!$H$2:$H$7)</f>
        <v>169700000</v>
      </c>
      <c r="BMK25" s="1">
        <f>LOOKUP($A25,'DMG Tables'!$P$2:$P$35,'DMG Tables'!$O$2:$O$35)*BMK$1*LOOKUP(BMK$1,'DMG Tables'!$G$2:$G$7,'DMG Tables'!$H$2:$H$7)</f>
        <v>169800000</v>
      </c>
      <c r="BML25" s="1">
        <f>LOOKUP($A25,'DMG Tables'!$P$2:$P$35,'DMG Tables'!$O$2:$O$35)*BML$1*LOOKUP(BML$1,'DMG Tables'!$G$2:$G$7,'DMG Tables'!$H$2:$H$7)</f>
        <v>169900000</v>
      </c>
      <c r="BMM25" s="1">
        <f>LOOKUP($A25,'DMG Tables'!$P$2:$P$35,'DMG Tables'!$O$2:$O$35)*BMM$1*LOOKUP(BMM$1,'DMG Tables'!$G$2:$G$7,'DMG Tables'!$H$2:$H$7)</f>
        <v>170000000</v>
      </c>
      <c r="BMN25" s="1">
        <f>LOOKUP($A25,'DMG Tables'!$P$2:$P$35,'DMG Tables'!$O$2:$O$35)*BMN$1*LOOKUP(BMN$1,'DMG Tables'!$G$2:$G$7,'DMG Tables'!$H$2:$H$7)</f>
        <v>170100000</v>
      </c>
      <c r="BMO25" s="1">
        <f>LOOKUP($A25,'DMG Tables'!$P$2:$P$35,'DMG Tables'!$O$2:$O$35)*BMO$1*LOOKUP(BMO$1,'DMG Tables'!$G$2:$G$7,'DMG Tables'!$H$2:$H$7)</f>
        <v>170200000</v>
      </c>
      <c r="BMP25" s="1">
        <f>LOOKUP($A25,'DMG Tables'!$P$2:$P$35,'DMG Tables'!$O$2:$O$35)*BMP$1*LOOKUP(BMP$1,'DMG Tables'!$G$2:$G$7,'DMG Tables'!$H$2:$H$7)</f>
        <v>170300000</v>
      </c>
      <c r="BMQ25" s="1">
        <f>LOOKUP($A25,'DMG Tables'!$P$2:$P$35,'DMG Tables'!$O$2:$O$35)*BMQ$1*LOOKUP(BMQ$1,'DMG Tables'!$G$2:$G$7,'DMG Tables'!$H$2:$H$7)</f>
        <v>170400000</v>
      </c>
      <c r="BMR25" s="1">
        <f>LOOKUP($A25,'DMG Tables'!$P$2:$P$35,'DMG Tables'!$O$2:$O$35)*BMR$1*LOOKUP(BMR$1,'DMG Tables'!$G$2:$G$7,'DMG Tables'!$H$2:$H$7)</f>
        <v>170500000</v>
      </c>
      <c r="BMS25" s="1">
        <f>LOOKUP($A25,'DMG Tables'!$P$2:$P$35,'DMG Tables'!$O$2:$O$35)*BMS$1*LOOKUP(BMS$1,'DMG Tables'!$G$2:$G$7,'DMG Tables'!$H$2:$H$7)</f>
        <v>170600000</v>
      </c>
      <c r="BMT25" s="1">
        <f>LOOKUP($A25,'DMG Tables'!$P$2:$P$35,'DMG Tables'!$O$2:$O$35)*BMT$1*LOOKUP(BMT$1,'DMG Tables'!$G$2:$G$7,'DMG Tables'!$H$2:$H$7)</f>
        <v>170700000</v>
      </c>
      <c r="BMU25" s="1">
        <f>LOOKUP($A25,'DMG Tables'!$P$2:$P$35,'DMG Tables'!$O$2:$O$35)*BMU$1*LOOKUP(BMU$1,'DMG Tables'!$G$2:$G$7,'DMG Tables'!$H$2:$H$7)</f>
        <v>170800000</v>
      </c>
      <c r="BMV25" s="1">
        <f>LOOKUP($A25,'DMG Tables'!$P$2:$P$35,'DMG Tables'!$O$2:$O$35)*BMV$1*LOOKUP(BMV$1,'DMG Tables'!$G$2:$G$7,'DMG Tables'!$H$2:$H$7)</f>
        <v>170900000</v>
      </c>
      <c r="BMW25" s="1">
        <f>LOOKUP($A25,'DMG Tables'!$P$2:$P$35,'DMG Tables'!$O$2:$O$35)*BMW$1*LOOKUP(BMW$1,'DMG Tables'!$G$2:$G$7,'DMG Tables'!$H$2:$H$7)</f>
        <v>171000000</v>
      </c>
      <c r="BMX25" s="1">
        <f>LOOKUP($A25,'DMG Tables'!$P$2:$P$35,'DMG Tables'!$O$2:$O$35)*BMX$1*LOOKUP(BMX$1,'DMG Tables'!$G$2:$G$7,'DMG Tables'!$H$2:$H$7)</f>
        <v>171100000</v>
      </c>
      <c r="BMY25" s="1">
        <f>LOOKUP($A25,'DMG Tables'!$P$2:$P$35,'DMG Tables'!$O$2:$O$35)*BMY$1*LOOKUP(BMY$1,'DMG Tables'!$G$2:$G$7,'DMG Tables'!$H$2:$H$7)</f>
        <v>171200000</v>
      </c>
      <c r="BMZ25" s="1">
        <f>LOOKUP($A25,'DMG Tables'!$P$2:$P$35,'DMG Tables'!$O$2:$O$35)*BMZ$1*LOOKUP(BMZ$1,'DMG Tables'!$G$2:$G$7,'DMG Tables'!$H$2:$H$7)</f>
        <v>171300000</v>
      </c>
      <c r="BNA25" s="1">
        <f>LOOKUP($A25,'DMG Tables'!$P$2:$P$35,'DMG Tables'!$O$2:$O$35)*BNA$1*LOOKUP(BNA$1,'DMG Tables'!$G$2:$G$7,'DMG Tables'!$H$2:$H$7)</f>
        <v>171400000</v>
      </c>
      <c r="BNB25" s="1">
        <f>LOOKUP($A25,'DMG Tables'!$P$2:$P$35,'DMG Tables'!$O$2:$O$35)*BNB$1*LOOKUP(BNB$1,'DMG Tables'!$G$2:$G$7,'DMG Tables'!$H$2:$H$7)</f>
        <v>171500000</v>
      </c>
      <c r="BNC25" s="1">
        <f>LOOKUP($A25,'DMG Tables'!$P$2:$P$35,'DMG Tables'!$O$2:$O$35)*BNC$1*LOOKUP(BNC$1,'DMG Tables'!$G$2:$G$7,'DMG Tables'!$H$2:$H$7)</f>
        <v>171600000</v>
      </c>
      <c r="BND25" s="1">
        <f>LOOKUP($A25,'DMG Tables'!$P$2:$P$35,'DMG Tables'!$O$2:$O$35)*BND$1*LOOKUP(BND$1,'DMG Tables'!$G$2:$G$7,'DMG Tables'!$H$2:$H$7)</f>
        <v>171700000</v>
      </c>
      <c r="BNE25" s="1">
        <f>LOOKUP($A25,'DMG Tables'!$P$2:$P$35,'DMG Tables'!$O$2:$O$35)*BNE$1*LOOKUP(BNE$1,'DMG Tables'!$G$2:$G$7,'DMG Tables'!$H$2:$H$7)</f>
        <v>171800000</v>
      </c>
      <c r="BNF25" s="1">
        <f>LOOKUP($A25,'DMG Tables'!$P$2:$P$35,'DMG Tables'!$O$2:$O$35)*BNF$1*LOOKUP(BNF$1,'DMG Tables'!$G$2:$G$7,'DMG Tables'!$H$2:$H$7)</f>
        <v>171900000</v>
      </c>
      <c r="BNG25" s="1">
        <f>LOOKUP($A25,'DMG Tables'!$P$2:$P$35,'DMG Tables'!$O$2:$O$35)*BNG$1*LOOKUP(BNG$1,'DMG Tables'!$G$2:$G$7,'DMG Tables'!$H$2:$H$7)</f>
        <v>172000000</v>
      </c>
      <c r="BNH25" s="1">
        <f>LOOKUP($A25,'DMG Tables'!$P$2:$P$35,'DMG Tables'!$O$2:$O$35)*BNH$1*LOOKUP(BNH$1,'DMG Tables'!$G$2:$G$7,'DMG Tables'!$H$2:$H$7)</f>
        <v>172100000</v>
      </c>
      <c r="BNI25" s="1">
        <f>LOOKUP($A25,'DMG Tables'!$P$2:$P$35,'DMG Tables'!$O$2:$O$35)*BNI$1*LOOKUP(BNI$1,'DMG Tables'!$G$2:$G$7,'DMG Tables'!$H$2:$H$7)</f>
        <v>172200000</v>
      </c>
      <c r="BNJ25" s="1">
        <f>LOOKUP($A25,'DMG Tables'!$P$2:$P$35,'DMG Tables'!$O$2:$O$35)*BNJ$1*LOOKUP(BNJ$1,'DMG Tables'!$G$2:$G$7,'DMG Tables'!$H$2:$H$7)</f>
        <v>172300000</v>
      </c>
      <c r="BNK25" s="1">
        <f>LOOKUP($A25,'DMG Tables'!$P$2:$P$35,'DMG Tables'!$O$2:$O$35)*BNK$1*LOOKUP(BNK$1,'DMG Tables'!$G$2:$G$7,'DMG Tables'!$H$2:$H$7)</f>
        <v>172400000</v>
      </c>
      <c r="BNL25" s="1">
        <f>LOOKUP($A25,'DMG Tables'!$P$2:$P$35,'DMG Tables'!$O$2:$O$35)*BNL$1*LOOKUP(BNL$1,'DMG Tables'!$G$2:$G$7,'DMG Tables'!$H$2:$H$7)</f>
        <v>172500000</v>
      </c>
      <c r="BNM25" s="1">
        <f>LOOKUP($A25,'DMG Tables'!$P$2:$P$35,'DMG Tables'!$O$2:$O$35)*BNM$1*LOOKUP(BNM$1,'DMG Tables'!$G$2:$G$7,'DMG Tables'!$H$2:$H$7)</f>
        <v>172600000</v>
      </c>
      <c r="BNN25" s="1">
        <f>LOOKUP($A25,'DMG Tables'!$P$2:$P$35,'DMG Tables'!$O$2:$O$35)*BNN$1*LOOKUP(BNN$1,'DMG Tables'!$G$2:$G$7,'DMG Tables'!$H$2:$H$7)</f>
        <v>172700000</v>
      </c>
      <c r="BNO25" s="1">
        <f>LOOKUP($A25,'DMG Tables'!$P$2:$P$35,'DMG Tables'!$O$2:$O$35)*BNO$1*LOOKUP(BNO$1,'DMG Tables'!$G$2:$G$7,'DMG Tables'!$H$2:$H$7)</f>
        <v>172800000</v>
      </c>
      <c r="BNP25" s="1">
        <f>LOOKUP($A25,'DMG Tables'!$P$2:$P$35,'DMG Tables'!$O$2:$O$35)*BNP$1*LOOKUP(BNP$1,'DMG Tables'!$G$2:$G$7,'DMG Tables'!$H$2:$H$7)</f>
        <v>172900000</v>
      </c>
      <c r="BNQ25" s="1">
        <f>LOOKUP($A25,'DMG Tables'!$P$2:$P$35,'DMG Tables'!$O$2:$O$35)*BNQ$1*LOOKUP(BNQ$1,'DMG Tables'!$G$2:$G$7,'DMG Tables'!$H$2:$H$7)</f>
        <v>173000000</v>
      </c>
      <c r="BNR25" s="1">
        <f>LOOKUP($A25,'DMG Tables'!$P$2:$P$35,'DMG Tables'!$O$2:$O$35)*BNR$1*LOOKUP(BNR$1,'DMG Tables'!$G$2:$G$7,'DMG Tables'!$H$2:$H$7)</f>
        <v>173100000</v>
      </c>
      <c r="BNS25" s="1">
        <f>LOOKUP($A25,'DMG Tables'!$P$2:$P$35,'DMG Tables'!$O$2:$O$35)*BNS$1*LOOKUP(BNS$1,'DMG Tables'!$G$2:$G$7,'DMG Tables'!$H$2:$H$7)</f>
        <v>173200000</v>
      </c>
      <c r="BNT25" s="1">
        <f>LOOKUP($A25,'DMG Tables'!$P$2:$P$35,'DMG Tables'!$O$2:$O$35)*BNT$1*LOOKUP(BNT$1,'DMG Tables'!$G$2:$G$7,'DMG Tables'!$H$2:$H$7)</f>
        <v>173300000</v>
      </c>
      <c r="BNU25" s="1">
        <f>LOOKUP($A25,'DMG Tables'!$P$2:$P$35,'DMG Tables'!$O$2:$O$35)*BNU$1*LOOKUP(BNU$1,'DMG Tables'!$G$2:$G$7,'DMG Tables'!$H$2:$H$7)</f>
        <v>173400000</v>
      </c>
      <c r="BNV25" s="1">
        <f>LOOKUP($A25,'DMG Tables'!$P$2:$P$35,'DMG Tables'!$O$2:$O$35)*BNV$1*LOOKUP(BNV$1,'DMG Tables'!$G$2:$G$7,'DMG Tables'!$H$2:$H$7)</f>
        <v>173500000</v>
      </c>
      <c r="BNW25" s="1">
        <f>LOOKUP($A25,'DMG Tables'!$P$2:$P$35,'DMG Tables'!$O$2:$O$35)*BNW$1*LOOKUP(BNW$1,'DMG Tables'!$G$2:$G$7,'DMG Tables'!$H$2:$H$7)</f>
        <v>173600000</v>
      </c>
      <c r="BNX25" s="1">
        <f>LOOKUP($A25,'DMG Tables'!$P$2:$P$35,'DMG Tables'!$O$2:$O$35)*BNX$1*LOOKUP(BNX$1,'DMG Tables'!$G$2:$G$7,'DMG Tables'!$H$2:$H$7)</f>
        <v>173700000</v>
      </c>
      <c r="BNY25" s="1">
        <f>LOOKUP($A25,'DMG Tables'!$P$2:$P$35,'DMG Tables'!$O$2:$O$35)*BNY$1*LOOKUP(BNY$1,'DMG Tables'!$G$2:$G$7,'DMG Tables'!$H$2:$H$7)</f>
        <v>173800000</v>
      </c>
      <c r="BNZ25" s="1">
        <f>LOOKUP($A25,'DMG Tables'!$P$2:$P$35,'DMG Tables'!$O$2:$O$35)*BNZ$1*LOOKUP(BNZ$1,'DMG Tables'!$G$2:$G$7,'DMG Tables'!$H$2:$H$7)</f>
        <v>173900000</v>
      </c>
      <c r="BOA25" s="1">
        <f>LOOKUP($A25,'DMG Tables'!$P$2:$P$35,'DMG Tables'!$O$2:$O$35)*BOA$1*LOOKUP(BOA$1,'DMG Tables'!$G$2:$G$7,'DMG Tables'!$H$2:$H$7)</f>
        <v>174000000</v>
      </c>
      <c r="BOB25" s="1">
        <f>LOOKUP($A25,'DMG Tables'!$P$2:$P$35,'DMG Tables'!$O$2:$O$35)*BOB$1*LOOKUP(BOB$1,'DMG Tables'!$G$2:$G$7,'DMG Tables'!$H$2:$H$7)</f>
        <v>174100000</v>
      </c>
      <c r="BOC25" s="1">
        <f>LOOKUP($A25,'DMG Tables'!$P$2:$P$35,'DMG Tables'!$O$2:$O$35)*BOC$1*LOOKUP(BOC$1,'DMG Tables'!$G$2:$G$7,'DMG Tables'!$H$2:$H$7)</f>
        <v>174200000</v>
      </c>
      <c r="BOD25" s="1">
        <f>LOOKUP($A25,'DMG Tables'!$P$2:$P$35,'DMG Tables'!$O$2:$O$35)*BOD$1*LOOKUP(BOD$1,'DMG Tables'!$G$2:$G$7,'DMG Tables'!$H$2:$H$7)</f>
        <v>174300000</v>
      </c>
      <c r="BOE25" s="1">
        <f>LOOKUP($A25,'DMG Tables'!$P$2:$P$35,'DMG Tables'!$O$2:$O$35)*BOE$1*LOOKUP(BOE$1,'DMG Tables'!$G$2:$G$7,'DMG Tables'!$H$2:$H$7)</f>
        <v>174400000</v>
      </c>
      <c r="BOF25" s="1">
        <f>LOOKUP($A25,'DMG Tables'!$P$2:$P$35,'DMG Tables'!$O$2:$O$35)*BOF$1*LOOKUP(BOF$1,'DMG Tables'!$G$2:$G$7,'DMG Tables'!$H$2:$H$7)</f>
        <v>174500000</v>
      </c>
      <c r="BOG25" s="1">
        <f>LOOKUP($A25,'DMG Tables'!$P$2:$P$35,'DMG Tables'!$O$2:$O$35)*BOG$1*LOOKUP(BOG$1,'DMG Tables'!$G$2:$G$7,'DMG Tables'!$H$2:$H$7)</f>
        <v>174600000</v>
      </c>
      <c r="BOH25" s="1">
        <f>LOOKUP($A25,'DMG Tables'!$P$2:$P$35,'DMG Tables'!$O$2:$O$35)*BOH$1*LOOKUP(BOH$1,'DMG Tables'!$G$2:$G$7,'DMG Tables'!$H$2:$H$7)</f>
        <v>174700000</v>
      </c>
      <c r="BOI25" s="1">
        <f>LOOKUP($A25,'DMG Tables'!$P$2:$P$35,'DMG Tables'!$O$2:$O$35)*BOI$1*LOOKUP(BOI$1,'DMG Tables'!$G$2:$G$7,'DMG Tables'!$H$2:$H$7)</f>
        <v>174800000</v>
      </c>
      <c r="BOJ25" s="1">
        <f>LOOKUP($A25,'DMG Tables'!$P$2:$P$35,'DMG Tables'!$O$2:$O$35)*BOJ$1*LOOKUP(BOJ$1,'DMG Tables'!$G$2:$G$7,'DMG Tables'!$H$2:$H$7)</f>
        <v>174900000</v>
      </c>
      <c r="BOK25" s="1">
        <f>LOOKUP($A25,'DMG Tables'!$P$2:$P$35,'DMG Tables'!$O$2:$O$35)*BOK$1*LOOKUP(BOK$1,'DMG Tables'!$G$2:$G$7,'DMG Tables'!$H$2:$H$7)</f>
        <v>175000000</v>
      </c>
      <c r="BOL25" s="1">
        <f>LOOKUP($A25,'DMG Tables'!$P$2:$P$35,'DMG Tables'!$O$2:$O$35)*BOL$1*LOOKUP(BOL$1,'DMG Tables'!$G$2:$G$7,'DMG Tables'!$H$2:$H$7)</f>
        <v>175100000</v>
      </c>
      <c r="BOM25" s="1">
        <f>LOOKUP($A25,'DMG Tables'!$P$2:$P$35,'DMG Tables'!$O$2:$O$35)*BOM$1*LOOKUP(BOM$1,'DMG Tables'!$G$2:$G$7,'DMG Tables'!$H$2:$H$7)</f>
        <v>175200000</v>
      </c>
      <c r="BON25" s="1">
        <f>LOOKUP($A25,'DMG Tables'!$P$2:$P$35,'DMG Tables'!$O$2:$O$35)*BON$1*LOOKUP(BON$1,'DMG Tables'!$G$2:$G$7,'DMG Tables'!$H$2:$H$7)</f>
        <v>175300000</v>
      </c>
      <c r="BOO25" s="1">
        <f>LOOKUP($A25,'DMG Tables'!$P$2:$P$35,'DMG Tables'!$O$2:$O$35)*BOO$1*LOOKUP(BOO$1,'DMG Tables'!$G$2:$G$7,'DMG Tables'!$H$2:$H$7)</f>
        <v>175400000</v>
      </c>
      <c r="BOP25" s="1">
        <f>LOOKUP($A25,'DMG Tables'!$P$2:$P$35,'DMG Tables'!$O$2:$O$35)*BOP$1*LOOKUP(BOP$1,'DMG Tables'!$G$2:$G$7,'DMG Tables'!$H$2:$H$7)</f>
        <v>175500000</v>
      </c>
      <c r="BOQ25" s="1">
        <f>LOOKUP($A25,'DMG Tables'!$P$2:$P$35,'DMG Tables'!$O$2:$O$35)*BOQ$1*LOOKUP(BOQ$1,'DMG Tables'!$G$2:$G$7,'DMG Tables'!$H$2:$H$7)</f>
        <v>175600000</v>
      </c>
      <c r="BOR25" s="1">
        <f>LOOKUP($A25,'DMG Tables'!$P$2:$P$35,'DMG Tables'!$O$2:$O$35)*BOR$1*LOOKUP(BOR$1,'DMG Tables'!$G$2:$G$7,'DMG Tables'!$H$2:$H$7)</f>
        <v>175700000</v>
      </c>
      <c r="BOS25" s="1">
        <f>LOOKUP($A25,'DMG Tables'!$P$2:$P$35,'DMG Tables'!$O$2:$O$35)*BOS$1*LOOKUP(BOS$1,'DMG Tables'!$G$2:$G$7,'DMG Tables'!$H$2:$H$7)</f>
        <v>175800000</v>
      </c>
      <c r="BOT25" s="1">
        <f>LOOKUP($A25,'DMG Tables'!$P$2:$P$35,'DMG Tables'!$O$2:$O$35)*BOT$1*LOOKUP(BOT$1,'DMG Tables'!$G$2:$G$7,'DMG Tables'!$H$2:$H$7)</f>
        <v>175900000</v>
      </c>
      <c r="BOU25" s="1">
        <f>LOOKUP($A25,'DMG Tables'!$P$2:$P$35,'DMG Tables'!$O$2:$O$35)*BOU$1*LOOKUP(BOU$1,'DMG Tables'!$G$2:$G$7,'DMG Tables'!$H$2:$H$7)</f>
        <v>176000000</v>
      </c>
      <c r="BOV25" s="1">
        <f>LOOKUP($A25,'DMG Tables'!$P$2:$P$35,'DMG Tables'!$O$2:$O$35)*BOV$1*LOOKUP(BOV$1,'DMG Tables'!$G$2:$G$7,'DMG Tables'!$H$2:$H$7)</f>
        <v>176100000</v>
      </c>
      <c r="BOW25" s="1">
        <f>LOOKUP($A25,'DMG Tables'!$P$2:$P$35,'DMG Tables'!$O$2:$O$35)*BOW$1*LOOKUP(BOW$1,'DMG Tables'!$G$2:$G$7,'DMG Tables'!$H$2:$H$7)</f>
        <v>176200000</v>
      </c>
      <c r="BOX25" s="1">
        <f>LOOKUP($A25,'DMG Tables'!$P$2:$P$35,'DMG Tables'!$O$2:$O$35)*BOX$1*LOOKUP(BOX$1,'DMG Tables'!$G$2:$G$7,'DMG Tables'!$H$2:$H$7)</f>
        <v>176300000</v>
      </c>
      <c r="BOY25" s="1">
        <f>LOOKUP($A25,'DMG Tables'!$P$2:$P$35,'DMG Tables'!$O$2:$O$35)*BOY$1*LOOKUP(BOY$1,'DMG Tables'!$G$2:$G$7,'DMG Tables'!$H$2:$H$7)</f>
        <v>176400000</v>
      </c>
      <c r="BOZ25" s="1">
        <f>LOOKUP($A25,'DMG Tables'!$P$2:$P$35,'DMG Tables'!$O$2:$O$35)*BOZ$1*LOOKUP(BOZ$1,'DMG Tables'!$G$2:$G$7,'DMG Tables'!$H$2:$H$7)</f>
        <v>176500000</v>
      </c>
      <c r="BPA25" s="1">
        <f>LOOKUP($A25,'DMG Tables'!$P$2:$P$35,'DMG Tables'!$O$2:$O$35)*BPA$1*LOOKUP(BPA$1,'DMG Tables'!$G$2:$G$7,'DMG Tables'!$H$2:$H$7)</f>
        <v>176600000</v>
      </c>
      <c r="BPB25" s="1">
        <f>LOOKUP($A25,'DMG Tables'!$P$2:$P$35,'DMG Tables'!$O$2:$O$35)*BPB$1*LOOKUP(BPB$1,'DMG Tables'!$G$2:$G$7,'DMG Tables'!$H$2:$H$7)</f>
        <v>176700000</v>
      </c>
      <c r="BPC25" s="1">
        <f>LOOKUP($A25,'DMG Tables'!$P$2:$P$35,'DMG Tables'!$O$2:$O$35)*BPC$1*LOOKUP(BPC$1,'DMG Tables'!$G$2:$G$7,'DMG Tables'!$H$2:$H$7)</f>
        <v>176800000</v>
      </c>
      <c r="BPD25" s="1">
        <f>LOOKUP($A25,'DMG Tables'!$P$2:$P$35,'DMG Tables'!$O$2:$O$35)*BPD$1*LOOKUP(BPD$1,'DMG Tables'!$G$2:$G$7,'DMG Tables'!$H$2:$H$7)</f>
        <v>176900000</v>
      </c>
      <c r="BPE25" s="1">
        <f>LOOKUP($A25,'DMG Tables'!$P$2:$P$35,'DMG Tables'!$O$2:$O$35)*BPE$1*LOOKUP(BPE$1,'DMG Tables'!$G$2:$G$7,'DMG Tables'!$H$2:$H$7)</f>
        <v>177000000</v>
      </c>
      <c r="BPF25" s="1">
        <f>LOOKUP($A25,'DMG Tables'!$P$2:$P$35,'DMG Tables'!$O$2:$O$35)*BPF$1*LOOKUP(BPF$1,'DMG Tables'!$G$2:$G$7,'DMG Tables'!$H$2:$H$7)</f>
        <v>177100000</v>
      </c>
      <c r="BPG25" s="1">
        <f>LOOKUP($A25,'DMG Tables'!$P$2:$P$35,'DMG Tables'!$O$2:$O$35)*BPG$1*LOOKUP(BPG$1,'DMG Tables'!$G$2:$G$7,'DMG Tables'!$H$2:$H$7)</f>
        <v>177200000</v>
      </c>
      <c r="BPH25" s="1">
        <f>LOOKUP($A25,'DMG Tables'!$P$2:$P$35,'DMG Tables'!$O$2:$O$35)*BPH$1*LOOKUP(BPH$1,'DMG Tables'!$G$2:$G$7,'DMG Tables'!$H$2:$H$7)</f>
        <v>177300000</v>
      </c>
      <c r="BPI25" s="1">
        <f>LOOKUP($A25,'DMG Tables'!$P$2:$P$35,'DMG Tables'!$O$2:$O$35)*BPI$1*LOOKUP(BPI$1,'DMG Tables'!$G$2:$G$7,'DMG Tables'!$H$2:$H$7)</f>
        <v>177400000</v>
      </c>
      <c r="BPJ25" s="1">
        <f>LOOKUP($A25,'DMG Tables'!$P$2:$P$35,'DMG Tables'!$O$2:$O$35)*BPJ$1*LOOKUP(BPJ$1,'DMG Tables'!$G$2:$G$7,'DMG Tables'!$H$2:$H$7)</f>
        <v>177500000</v>
      </c>
      <c r="BPK25" s="1">
        <f>LOOKUP($A25,'DMG Tables'!$P$2:$P$35,'DMG Tables'!$O$2:$O$35)*BPK$1*LOOKUP(BPK$1,'DMG Tables'!$G$2:$G$7,'DMG Tables'!$H$2:$H$7)</f>
        <v>177600000</v>
      </c>
      <c r="BPL25" s="1">
        <f>LOOKUP($A25,'DMG Tables'!$P$2:$P$35,'DMG Tables'!$O$2:$O$35)*BPL$1*LOOKUP(BPL$1,'DMG Tables'!$G$2:$G$7,'DMG Tables'!$H$2:$H$7)</f>
        <v>177700000</v>
      </c>
      <c r="BPM25" s="1">
        <f>LOOKUP($A25,'DMG Tables'!$P$2:$P$35,'DMG Tables'!$O$2:$O$35)*BPM$1*LOOKUP(BPM$1,'DMG Tables'!$G$2:$G$7,'DMG Tables'!$H$2:$H$7)</f>
        <v>177800000</v>
      </c>
      <c r="BPN25" s="1">
        <f>LOOKUP($A25,'DMG Tables'!$P$2:$P$35,'DMG Tables'!$O$2:$O$35)*BPN$1*LOOKUP(BPN$1,'DMG Tables'!$G$2:$G$7,'DMG Tables'!$H$2:$H$7)</f>
        <v>177900000</v>
      </c>
      <c r="BPO25" s="1">
        <f>LOOKUP($A25,'DMG Tables'!$P$2:$P$35,'DMG Tables'!$O$2:$O$35)*BPO$1*LOOKUP(BPO$1,'DMG Tables'!$G$2:$G$7,'DMG Tables'!$H$2:$H$7)</f>
        <v>178000000</v>
      </c>
      <c r="BPP25" s="1">
        <f>LOOKUP($A25,'DMG Tables'!$P$2:$P$35,'DMG Tables'!$O$2:$O$35)*BPP$1*LOOKUP(BPP$1,'DMG Tables'!$G$2:$G$7,'DMG Tables'!$H$2:$H$7)</f>
        <v>178100000</v>
      </c>
      <c r="BPQ25" s="1">
        <f>LOOKUP($A25,'DMG Tables'!$P$2:$P$35,'DMG Tables'!$O$2:$O$35)*BPQ$1*LOOKUP(BPQ$1,'DMG Tables'!$G$2:$G$7,'DMG Tables'!$H$2:$H$7)</f>
        <v>178200000</v>
      </c>
      <c r="BPR25" s="1">
        <f>LOOKUP($A25,'DMG Tables'!$P$2:$P$35,'DMG Tables'!$O$2:$O$35)*BPR$1*LOOKUP(BPR$1,'DMG Tables'!$G$2:$G$7,'DMG Tables'!$H$2:$H$7)</f>
        <v>178300000</v>
      </c>
      <c r="BPS25" s="1">
        <f>LOOKUP($A25,'DMG Tables'!$P$2:$P$35,'DMG Tables'!$O$2:$O$35)*BPS$1*LOOKUP(BPS$1,'DMG Tables'!$G$2:$G$7,'DMG Tables'!$H$2:$H$7)</f>
        <v>178400000</v>
      </c>
      <c r="BPT25" s="1">
        <f>LOOKUP($A25,'DMG Tables'!$P$2:$P$35,'DMG Tables'!$O$2:$O$35)*BPT$1*LOOKUP(BPT$1,'DMG Tables'!$G$2:$G$7,'DMG Tables'!$H$2:$H$7)</f>
        <v>178500000</v>
      </c>
      <c r="BPU25" s="1">
        <f>LOOKUP($A25,'DMG Tables'!$P$2:$P$35,'DMG Tables'!$O$2:$O$35)*BPU$1*LOOKUP(BPU$1,'DMG Tables'!$G$2:$G$7,'DMG Tables'!$H$2:$H$7)</f>
        <v>178600000</v>
      </c>
      <c r="BPV25" s="1">
        <f>LOOKUP($A25,'DMG Tables'!$P$2:$P$35,'DMG Tables'!$O$2:$O$35)*BPV$1*LOOKUP(BPV$1,'DMG Tables'!$G$2:$G$7,'DMG Tables'!$H$2:$H$7)</f>
        <v>178700000</v>
      </c>
      <c r="BPW25" s="1">
        <f>LOOKUP($A25,'DMG Tables'!$P$2:$P$35,'DMG Tables'!$O$2:$O$35)*BPW$1*LOOKUP(BPW$1,'DMG Tables'!$G$2:$G$7,'DMG Tables'!$H$2:$H$7)</f>
        <v>178800000</v>
      </c>
      <c r="BPX25" s="1">
        <f>LOOKUP($A25,'DMG Tables'!$P$2:$P$35,'DMG Tables'!$O$2:$O$35)*BPX$1*LOOKUP(BPX$1,'DMG Tables'!$G$2:$G$7,'DMG Tables'!$H$2:$H$7)</f>
        <v>178900000</v>
      </c>
      <c r="BPY25" s="1">
        <f>LOOKUP($A25,'DMG Tables'!$P$2:$P$35,'DMG Tables'!$O$2:$O$35)*BPY$1*LOOKUP(BPY$1,'DMG Tables'!$G$2:$G$7,'DMG Tables'!$H$2:$H$7)</f>
        <v>179000000</v>
      </c>
      <c r="BPZ25" s="1">
        <f>LOOKUP($A25,'DMG Tables'!$P$2:$P$35,'DMG Tables'!$O$2:$O$35)*BPZ$1*LOOKUP(BPZ$1,'DMG Tables'!$G$2:$G$7,'DMG Tables'!$H$2:$H$7)</f>
        <v>179100000</v>
      </c>
      <c r="BQA25" s="1">
        <f>LOOKUP($A25,'DMG Tables'!$P$2:$P$35,'DMG Tables'!$O$2:$O$35)*BQA$1*LOOKUP(BQA$1,'DMG Tables'!$G$2:$G$7,'DMG Tables'!$H$2:$H$7)</f>
        <v>179200000</v>
      </c>
      <c r="BQB25" s="1">
        <f>LOOKUP($A25,'DMG Tables'!$P$2:$P$35,'DMG Tables'!$O$2:$O$35)*BQB$1*LOOKUP(BQB$1,'DMG Tables'!$G$2:$G$7,'DMG Tables'!$H$2:$H$7)</f>
        <v>179300000</v>
      </c>
      <c r="BQC25" s="1">
        <f>LOOKUP($A25,'DMG Tables'!$P$2:$P$35,'DMG Tables'!$O$2:$O$35)*BQC$1*LOOKUP(BQC$1,'DMG Tables'!$G$2:$G$7,'DMG Tables'!$H$2:$H$7)</f>
        <v>179400000</v>
      </c>
      <c r="BQD25" s="1">
        <f>LOOKUP($A25,'DMG Tables'!$P$2:$P$35,'DMG Tables'!$O$2:$O$35)*BQD$1*LOOKUP(BQD$1,'DMG Tables'!$G$2:$G$7,'DMG Tables'!$H$2:$H$7)</f>
        <v>179500000</v>
      </c>
      <c r="BQE25" s="1">
        <f>LOOKUP($A25,'DMG Tables'!$P$2:$P$35,'DMG Tables'!$O$2:$O$35)*BQE$1*LOOKUP(BQE$1,'DMG Tables'!$G$2:$G$7,'DMG Tables'!$H$2:$H$7)</f>
        <v>179600000</v>
      </c>
      <c r="BQF25" s="1">
        <f>LOOKUP($A25,'DMG Tables'!$P$2:$P$35,'DMG Tables'!$O$2:$O$35)*BQF$1*LOOKUP(BQF$1,'DMG Tables'!$G$2:$G$7,'DMG Tables'!$H$2:$H$7)</f>
        <v>179700000</v>
      </c>
      <c r="BQG25" s="1">
        <f>LOOKUP($A25,'DMG Tables'!$P$2:$P$35,'DMG Tables'!$O$2:$O$35)*BQG$1*LOOKUP(BQG$1,'DMG Tables'!$G$2:$G$7,'DMG Tables'!$H$2:$H$7)</f>
        <v>179800000</v>
      </c>
      <c r="BQH25" s="1">
        <f>LOOKUP($A25,'DMG Tables'!$P$2:$P$35,'DMG Tables'!$O$2:$O$35)*BQH$1*LOOKUP(BQH$1,'DMG Tables'!$G$2:$G$7,'DMG Tables'!$H$2:$H$7)</f>
        <v>179900000</v>
      </c>
      <c r="BQI25" s="1">
        <f>LOOKUP($A25,'DMG Tables'!$P$2:$P$35,'DMG Tables'!$O$2:$O$35)*BQI$1*LOOKUP(BQI$1,'DMG Tables'!$G$2:$G$7,'DMG Tables'!$H$2:$H$7)</f>
        <v>180000000</v>
      </c>
      <c r="BQJ25" s="1">
        <f>LOOKUP($A25,'DMG Tables'!$P$2:$P$35,'DMG Tables'!$O$2:$O$35)*BQJ$1*LOOKUP(BQJ$1,'DMG Tables'!$G$2:$G$7,'DMG Tables'!$H$2:$H$7)</f>
        <v>180100000</v>
      </c>
      <c r="BQK25" s="1">
        <f>LOOKUP($A25,'DMG Tables'!$P$2:$P$35,'DMG Tables'!$O$2:$O$35)*BQK$1*LOOKUP(BQK$1,'DMG Tables'!$G$2:$G$7,'DMG Tables'!$H$2:$H$7)</f>
        <v>180200000</v>
      </c>
      <c r="BQL25" s="1">
        <f>LOOKUP($A25,'DMG Tables'!$P$2:$P$35,'DMG Tables'!$O$2:$O$35)*BQL$1*LOOKUP(BQL$1,'DMG Tables'!$G$2:$G$7,'DMG Tables'!$H$2:$H$7)</f>
        <v>180300000</v>
      </c>
      <c r="BQM25" s="1">
        <f>LOOKUP($A25,'DMG Tables'!$P$2:$P$35,'DMG Tables'!$O$2:$O$35)*BQM$1*LOOKUP(BQM$1,'DMG Tables'!$G$2:$G$7,'DMG Tables'!$H$2:$H$7)</f>
        <v>180400000</v>
      </c>
      <c r="BQN25" s="1">
        <f>LOOKUP($A25,'DMG Tables'!$P$2:$P$35,'DMG Tables'!$O$2:$O$35)*BQN$1*LOOKUP(BQN$1,'DMG Tables'!$G$2:$G$7,'DMG Tables'!$H$2:$H$7)</f>
        <v>180500000</v>
      </c>
      <c r="BQO25" s="1">
        <f>LOOKUP($A25,'DMG Tables'!$P$2:$P$35,'DMG Tables'!$O$2:$O$35)*BQO$1*LOOKUP(BQO$1,'DMG Tables'!$G$2:$G$7,'DMG Tables'!$H$2:$H$7)</f>
        <v>180600000</v>
      </c>
      <c r="BQP25" s="1">
        <f>LOOKUP($A25,'DMG Tables'!$P$2:$P$35,'DMG Tables'!$O$2:$O$35)*BQP$1*LOOKUP(BQP$1,'DMG Tables'!$G$2:$G$7,'DMG Tables'!$H$2:$H$7)</f>
        <v>180700000</v>
      </c>
      <c r="BQQ25" s="1">
        <f>LOOKUP($A25,'DMG Tables'!$P$2:$P$35,'DMG Tables'!$O$2:$O$35)*BQQ$1*LOOKUP(BQQ$1,'DMG Tables'!$G$2:$G$7,'DMG Tables'!$H$2:$H$7)</f>
        <v>180800000</v>
      </c>
      <c r="BQR25" s="1">
        <f>LOOKUP($A25,'DMG Tables'!$P$2:$P$35,'DMG Tables'!$O$2:$O$35)*BQR$1*LOOKUP(BQR$1,'DMG Tables'!$G$2:$G$7,'DMG Tables'!$H$2:$H$7)</f>
        <v>180900000</v>
      </c>
      <c r="BQS25" s="1">
        <f>LOOKUP($A25,'DMG Tables'!$P$2:$P$35,'DMG Tables'!$O$2:$O$35)*BQS$1*LOOKUP(BQS$1,'DMG Tables'!$G$2:$G$7,'DMG Tables'!$H$2:$H$7)</f>
        <v>181000000</v>
      </c>
      <c r="BQT25" s="1">
        <f>LOOKUP($A25,'DMG Tables'!$P$2:$P$35,'DMG Tables'!$O$2:$O$35)*BQT$1*LOOKUP(BQT$1,'DMG Tables'!$G$2:$G$7,'DMG Tables'!$H$2:$H$7)</f>
        <v>181100000</v>
      </c>
      <c r="BQU25" s="1">
        <f>LOOKUP($A25,'DMG Tables'!$P$2:$P$35,'DMG Tables'!$O$2:$O$35)*BQU$1*LOOKUP(BQU$1,'DMG Tables'!$G$2:$G$7,'DMG Tables'!$H$2:$H$7)</f>
        <v>181200000</v>
      </c>
      <c r="BQV25" s="1">
        <f>LOOKUP($A25,'DMG Tables'!$P$2:$P$35,'DMG Tables'!$O$2:$O$35)*BQV$1*LOOKUP(BQV$1,'DMG Tables'!$G$2:$G$7,'DMG Tables'!$H$2:$H$7)</f>
        <v>181300000</v>
      </c>
      <c r="BQW25" s="1">
        <f>LOOKUP($A25,'DMG Tables'!$P$2:$P$35,'DMG Tables'!$O$2:$O$35)*BQW$1*LOOKUP(BQW$1,'DMG Tables'!$G$2:$G$7,'DMG Tables'!$H$2:$H$7)</f>
        <v>181400000</v>
      </c>
      <c r="BQX25" s="1">
        <f>LOOKUP($A25,'DMG Tables'!$P$2:$P$35,'DMG Tables'!$O$2:$O$35)*BQX$1*LOOKUP(BQX$1,'DMG Tables'!$G$2:$G$7,'DMG Tables'!$H$2:$H$7)</f>
        <v>181500000</v>
      </c>
      <c r="BQY25" s="1">
        <f>LOOKUP($A25,'DMG Tables'!$P$2:$P$35,'DMG Tables'!$O$2:$O$35)*BQY$1*LOOKUP(BQY$1,'DMG Tables'!$G$2:$G$7,'DMG Tables'!$H$2:$H$7)</f>
        <v>181600000</v>
      </c>
      <c r="BQZ25" s="1">
        <f>LOOKUP($A25,'DMG Tables'!$P$2:$P$35,'DMG Tables'!$O$2:$O$35)*BQZ$1*LOOKUP(BQZ$1,'DMG Tables'!$G$2:$G$7,'DMG Tables'!$H$2:$H$7)</f>
        <v>181700000</v>
      </c>
      <c r="BRA25" s="1">
        <f>LOOKUP($A25,'DMG Tables'!$P$2:$P$35,'DMG Tables'!$O$2:$O$35)*BRA$1*LOOKUP(BRA$1,'DMG Tables'!$G$2:$G$7,'DMG Tables'!$H$2:$H$7)</f>
        <v>181800000</v>
      </c>
      <c r="BRB25" s="1">
        <f>LOOKUP($A25,'DMG Tables'!$P$2:$P$35,'DMG Tables'!$O$2:$O$35)*BRB$1*LOOKUP(BRB$1,'DMG Tables'!$G$2:$G$7,'DMG Tables'!$H$2:$H$7)</f>
        <v>181900000</v>
      </c>
      <c r="BRC25" s="1">
        <f>LOOKUP($A25,'DMG Tables'!$P$2:$P$35,'DMG Tables'!$O$2:$O$35)*BRC$1*LOOKUP(BRC$1,'DMG Tables'!$G$2:$G$7,'DMG Tables'!$H$2:$H$7)</f>
        <v>182000000</v>
      </c>
      <c r="BRD25" s="1">
        <f>LOOKUP($A25,'DMG Tables'!$P$2:$P$35,'DMG Tables'!$O$2:$O$35)*BRD$1*LOOKUP(BRD$1,'DMG Tables'!$G$2:$G$7,'DMG Tables'!$H$2:$H$7)</f>
        <v>182100000</v>
      </c>
      <c r="BRE25" s="1">
        <f>LOOKUP($A25,'DMG Tables'!$P$2:$P$35,'DMG Tables'!$O$2:$O$35)*BRE$1*LOOKUP(BRE$1,'DMG Tables'!$G$2:$G$7,'DMG Tables'!$H$2:$H$7)</f>
        <v>182200000</v>
      </c>
      <c r="BRF25" s="1">
        <f>LOOKUP($A25,'DMG Tables'!$P$2:$P$35,'DMG Tables'!$O$2:$O$35)*BRF$1*LOOKUP(BRF$1,'DMG Tables'!$G$2:$G$7,'DMG Tables'!$H$2:$H$7)</f>
        <v>182300000</v>
      </c>
      <c r="BRG25" s="1">
        <f>LOOKUP($A25,'DMG Tables'!$P$2:$P$35,'DMG Tables'!$O$2:$O$35)*BRG$1*LOOKUP(BRG$1,'DMG Tables'!$G$2:$G$7,'DMG Tables'!$H$2:$H$7)</f>
        <v>182400000</v>
      </c>
      <c r="BRH25" s="1">
        <f>LOOKUP($A25,'DMG Tables'!$P$2:$P$35,'DMG Tables'!$O$2:$O$35)*BRH$1*LOOKUP(BRH$1,'DMG Tables'!$G$2:$G$7,'DMG Tables'!$H$2:$H$7)</f>
        <v>182500000</v>
      </c>
      <c r="BRI25" s="1">
        <f>LOOKUP($A25,'DMG Tables'!$P$2:$P$35,'DMG Tables'!$O$2:$O$35)*BRI$1*LOOKUP(BRI$1,'DMG Tables'!$G$2:$G$7,'DMG Tables'!$H$2:$H$7)</f>
        <v>182600000</v>
      </c>
      <c r="BRJ25" s="1">
        <f>LOOKUP($A25,'DMG Tables'!$P$2:$P$35,'DMG Tables'!$O$2:$O$35)*BRJ$1*LOOKUP(BRJ$1,'DMG Tables'!$G$2:$G$7,'DMG Tables'!$H$2:$H$7)</f>
        <v>182700000</v>
      </c>
      <c r="BRK25" s="1">
        <f>LOOKUP($A25,'DMG Tables'!$P$2:$P$35,'DMG Tables'!$O$2:$O$35)*BRK$1*LOOKUP(BRK$1,'DMG Tables'!$G$2:$G$7,'DMG Tables'!$H$2:$H$7)</f>
        <v>182800000</v>
      </c>
      <c r="BRL25" s="1">
        <f>LOOKUP($A25,'DMG Tables'!$P$2:$P$35,'DMG Tables'!$O$2:$O$35)*BRL$1*LOOKUP(BRL$1,'DMG Tables'!$G$2:$G$7,'DMG Tables'!$H$2:$H$7)</f>
        <v>182900000</v>
      </c>
      <c r="BRM25" s="1">
        <f>LOOKUP($A25,'DMG Tables'!$P$2:$P$35,'DMG Tables'!$O$2:$O$35)*BRM$1*LOOKUP(BRM$1,'DMG Tables'!$G$2:$G$7,'DMG Tables'!$H$2:$H$7)</f>
        <v>183000000</v>
      </c>
      <c r="BRN25" s="1">
        <f>LOOKUP($A25,'DMG Tables'!$P$2:$P$35,'DMG Tables'!$O$2:$O$35)*BRN$1*LOOKUP(BRN$1,'DMG Tables'!$G$2:$G$7,'DMG Tables'!$H$2:$H$7)</f>
        <v>183100000</v>
      </c>
      <c r="BRO25" s="1">
        <f>LOOKUP($A25,'DMG Tables'!$P$2:$P$35,'DMG Tables'!$O$2:$O$35)*BRO$1*LOOKUP(BRO$1,'DMG Tables'!$G$2:$G$7,'DMG Tables'!$H$2:$H$7)</f>
        <v>183200000</v>
      </c>
      <c r="BRP25" s="1">
        <f>LOOKUP($A25,'DMG Tables'!$P$2:$P$35,'DMG Tables'!$O$2:$O$35)*BRP$1*LOOKUP(BRP$1,'DMG Tables'!$G$2:$G$7,'DMG Tables'!$H$2:$H$7)</f>
        <v>183300000</v>
      </c>
      <c r="BRQ25" s="1">
        <f>LOOKUP($A25,'DMG Tables'!$P$2:$P$35,'DMG Tables'!$O$2:$O$35)*BRQ$1*LOOKUP(BRQ$1,'DMG Tables'!$G$2:$G$7,'DMG Tables'!$H$2:$H$7)</f>
        <v>183400000</v>
      </c>
      <c r="BRR25" s="1">
        <f>LOOKUP($A25,'DMG Tables'!$P$2:$P$35,'DMG Tables'!$O$2:$O$35)*BRR$1*LOOKUP(BRR$1,'DMG Tables'!$G$2:$G$7,'DMG Tables'!$H$2:$H$7)</f>
        <v>183500000</v>
      </c>
      <c r="BRS25" s="1">
        <f>LOOKUP($A25,'DMG Tables'!$P$2:$P$35,'DMG Tables'!$O$2:$O$35)*BRS$1*LOOKUP(BRS$1,'DMG Tables'!$G$2:$G$7,'DMG Tables'!$H$2:$H$7)</f>
        <v>183600000</v>
      </c>
      <c r="BRT25" s="1">
        <f>LOOKUP($A25,'DMG Tables'!$P$2:$P$35,'DMG Tables'!$O$2:$O$35)*BRT$1*LOOKUP(BRT$1,'DMG Tables'!$G$2:$G$7,'DMG Tables'!$H$2:$H$7)</f>
        <v>183700000</v>
      </c>
      <c r="BRU25" s="1">
        <f>LOOKUP($A25,'DMG Tables'!$P$2:$P$35,'DMG Tables'!$O$2:$O$35)*BRU$1*LOOKUP(BRU$1,'DMG Tables'!$G$2:$G$7,'DMG Tables'!$H$2:$H$7)</f>
        <v>183800000</v>
      </c>
      <c r="BRV25" s="1">
        <f>LOOKUP($A25,'DMG Tables'!$P$2:$P$35,'DMG Tables'!$O$2:$O$35)*BRV$1*LOOKUP(BRV$1,'DMG Tables'!$G$2:$G$7,'DMG Tables'!$H$2:$H$7)</f>
        <v>183900000</v>
      </c>
      <c r="BRW25" s="1">
        <f>LOOKUP($A25,'DMG Tables'!$P$2:$P$35,'DMG Tables'!$O$2:$O$35)*BRW$1*LOOKUP(BRW$1,'DMG Tables'!$G$2:$G$7,'DMG Tables'!$H$2:$H$7)</f>
        <v>184000000</v>
      </c>
      <c r="BRX25" s="1">
        <f>LOOKUP($A25,'DMG Tables'!$P$2:$P$35,'DMG Tables'!$O$2:$O$35)*BRX$1*LOOKUP(BRX$1,'DMG Tables'!$G$2:$G$7,'DMG Tables'!$H$2:$H$7)</f>
        <v>184100000</v>
      </c>
      <c r="BRY25" s="1">
        <f>LOOKUP($A25,'DMG Tables'!$P$2:$P$35,'DMG Tables'!$O$2:$O$35)*BRY$1*LOOKUP(BRY$1,'DMG Tables'!$G$2:$G$7,'DMG Tables'!$H$2:$H$7)</f>
        <v>184200000</v>
      </c>
      <c r="BRZ25" s="1">
        <f>LOOKUP($A25,'DMG Tables'!$P$2:$P$35,'DMG Tables'!$O$2:$O$35)*BRZ$1*LOOKUP(BRZ$1,'DMG Tables'!$G$2:$G$7,'DMG Tables'!$H$2:$H$7)</f>
        <v>184300000</v>
      </c>
      <c r="BSA25" s="1">
        <f>LOOKUP($A25,'DMG Tables'!$P$2:$P$35,'DMG Tables'!$O$2:$O$35)*BSA$1*LOOKUP(BSA$1,'DMG Tables'!$G$2:$G$7,'DMG Tables'!$H$2:$H$7)</f>
        <v>184400000</v>
      </c>
      <c r="BSB25" s="1">
        <f>LOOKUP($A25,'DMG Tables'!$P$2:$P$35,'DMG Tables'!$O$2:$O$35)*BSB$1*LOOKUP(BSB$1,'DMG Tables'!$G$2:$G$7,'DMG Tables'!$H$2:$H$7)</f>
        <v>184500000</v>
      </c>
      <c r="BSC25" s="1">
        <f>LOOKUP($A25,'DMG Tables'!$P$2:$P$35,'DMG Tables'!$O$2:$O$35)*BSC$1*LOOKUP(BSC$1,'DMG Tables'!$G$2:$G$7,'DMG Tables'!$H$2:$H$7)</f>
        <v>184600000</v>
      </c>
      <c r="BSD25" s="1">
        <f>LOOKUP($A25,'DMG Tables'!$P$2:$P$35,'DMG Tables'!$O$2:$O$35)*BSD$1*LOOKUP(BSD$1,'DMG Tables'!$G$2:$G$7,'DMG Tables'!$H$2:$H$7)</f>
        <v>184700000</v>
      </c>
      <c r="BSE25" s="1">
        <f>LOOKUP($A25,'DMG Tables'!$P$2:$P$35,'DMG Tables'!$O$2:$O$35)*BSE$1*LOOKUP(BSE$1,'DMG Tables'!$G$2:$G$7,'DMG Tables'!$H$2:$H$7)</f>
        <v>184800000</v>
      </c>
      <c r="BSF25" s="1">
        <f>LOOKUP($A25,'DMG Tables'!$P$2:$P$35,'DMG Tables'!$O$2:$O$35)*BSF$1*LOOKUP(BSF$1,'DMG Tables'!$G$2:$G$7,'DMG Tables'!$H$2:$H$7)</f>
        <v>184900000</v>
      </c>
      <c r="BSG25" s="1">
        <f>LOOKUP($A25,'DMG Tables'!$P$2:$P$35,'DMG Tables'!$O$2:$O$35)*BSG$1*LOOKUP(BSG$1,'DMG Tables'!$G$2:$G$7,'DMG Tables'!$H$2:$H$7)</f>
        <v>185000000</v>
      </c>
      <c r="BSH25" s="1">
        <f>LOOKUP($A25,'DMG Tables'!$P$2:$P$35,'DMG Tables'!$O$2:$O$35)*BSH$1*LOOKUP(BSH$1,'DMG Tables'!$G$2:$G$7,'DMG Tables'!$H$2:$H$7)</f>
        <v>185100000</v>
      </c>
      <c r="BSI25" s="1">
        <f>LOOKUP($A25,'DMG Tables'!$P$2:$P$35,'DMG Tables'!$O$2:$O$35)*BSI$1*LOOKUP(BSI$1,'DMG Tables'!$G$2:$G$7,'DMG Tables'!$H$2:$H$7)</f>
        <v>185200000</v>
      </c>
      <c r="BSJ25" s="1">
        <f>LOOKUP($A25,'DMG Tables'!$P$2:$P$35,'DMG Tables'!$O$2:$O$35)*BSJ$1*LOOKUP(BSJ$1,'DMG Tables'!$G$2:$G$7,'DMG Tables'!$H$2:$H$7)</f>
        <v>185300000</v>
      </c>
      <c r="BSK25" s="1">
        <f>LOOKUP($A25,'DMG Tables'!$P$2:$P$35,'DMG Tables'!$O$2:$O$35)*BSK$1*LOOKUP(BSK$1,'DMG Tables'!$G$2:$G$7,'DMG Tables'!$H$2:$H$7)</f>
        <v>185400000</v>
      </c>
      <c r="BSL25" s="1">
        <f>LOOKUP($A25,'DMG Tables'!$P$2:$P$35,'DMG Tables'!$O$2:$O$35)*BSL$1*LOOKUP(BSL$1,'DMG Tables'!$G$2:$G$7,'DMG Tables'!$H$2:$H$7)</f>
        <v>185500000</v>
      </c>
      <c r="BSM25" s="1">
        <f>LOOKUP($A25,'DMG Tables'!$P$2:$P$35,'DMG Tables'!$O$2:$O$35)*BSM$1*LOOKUP(BSM$1,'DMG Tables'!$G$2:$G$7,'DMG Tables'!$H$2:$H$7)</f>
        <v>185600000</v>
      </c>
      <c r="BSN25" s="1">
        <f>LOOKUP($A25,'DMG Tables'!$P$2:$P$35,'DMG Tables'!$O$2:$O$35)*BSN$1*LOOKUP(BSN$1,'DMG Tables'!$G$2:$G$7,'DMG Tables'!$H$2:$H$7)</f>
        <v>185700000</v>
      </c>
      <c r="BSO25" s="1">
        <f>LOOKUP($A25,'DMG Tables'!$P$2:$P$35,'DMG Tables'!$O$2:$O$35)*BSO$1*LOOKUP(BSO$1,'DMG Tables'!$G$2:$G$7,'DMG Tables'!$H$2:$H$7)</f>
        <v>185800000</v>
      </c>
      <c r="BSP25" s="1">
        <f>LOOKUP($A25,'DMG Tables'!$P$2:$P$35,'DMG Tables'!$O$2:$O$35)*BSP$1*LOOKUP(BSP$1,'DMG Tables'!$G$2:$G$7,'DMG Tables'!$H$2:$H$7)</f>
        <v>185900000</v>
      </c>
      <c r="BSQ25" s="1">
        <f>LOOKUP($A25,'DMG Tables'!$P$2:$P$35,'DMG Tables'!$O$2:$O$35)*BSQ$1*LOOKUP(BSQ$1,'DMG Tables'!$G$2:$G$7,'DMG Tables'!$H$2:$H$7)</f>
        <v>186000000</v>
      </c>
      <c r="BSR25" s="1">
        <f>LOOKUP($A25,'DMG Tables'!$P$2:$P$35,'DMG Tables'!$O$2:$O$35)*BSR$1*LOOKUP(BSR$1,'DMG Tables'!$G$2:$G$7,'DMG Tables'!$H$2:$H$7)</f>
        <v>186100000</v>
      </c>
      <c r="BSS25" s="1">
        <f>LOOKUP($A25,'DMG Tables'!$P$2:$P$35,'DMG Tables'!$O$2:$O$35)*BSS$1*LOOKUP(BSS$1,'DMG Tables'!$G$2:$G$7,'DMG Tables'!$H$2:$H$7)</f>
        <v>186200000</v>
      </c>
      <c r="BST25" s="1">
        <f>LOOKUP($A25,'DMG Tables'!$P$2:$P$35,'DMG Tables'!$O$2:$O$35)*BST$1*LOOKUP(BST$1,'DMG Tables'!$G$2:$G$7,'DMG Tables'!$H$2:$H$7)</f>
        <v>186300000</v>
      </c>
      <c r="BSU25" s="1">
        <f>LOOKUP($A25,'DMG Tables'!$P$2:$P$35,'DMG Tables'!$O$2:$O$35)*BSU$1*LOOKUP(BSU$1,'DMG Tables'!$G$2:$G$7,'DMG Tables'!$H$2:$H$7)</f>
        <v>186400000</v>
      </c>
      <c r="BSV25" s="1">
        <f>LOOKUP($A25,'DMG Tables'!$P$2:$P$35,'DMG Tables'!$O$2:$O$35)*BSV$1*LOOKUP(BSV$1,'DMG Tables'!$G$2:$G$7,'DMG Tables'!$H$2:$H$7)</f>
        <v>186500000</v>
      </c>
      <c r="BSW25" s="1">
        <f>LOOKUP($A25,'DMG Tables'!$P$2:$P$35,'DMG Tables'!$O$2:$O$35)*BSW$1*LOOKUP(BSW$1,'DMG Tables'!$G$2:$G$7,'DMG Tables'!$H$2:$H$7)</f>
        <v>186600000</v>
      </c>
      <c r="BSX25" s="1">
        <f>LOOKUP($A25,'DMG Tables'!$P$2:$P$35,'DMG Tables'!$O$2:$O$35)*BSX$1*LOOKUP(BSX$1,'DMG Tables'!$G$2:$G$7,'DMG Tables'!$H$2:$H$7)</f>
        <v>186700000</v>
      </c>
      <c r="BSY25" s="1">
        <f>LOOKUP($A25,'DMG Tables'!$P$2:$P$35,'DMG Tables'!$O$2:$O$35)*BSY$1*LOOKUP(BSY$1,'DMG Tables'!$G$2:$G$7,'DMG Tables'!$H$2:$H$7)</f>
        <v>186800000</v>
      </c>
      <c r="BSZ25" s="1">
        <f>LOOKUP($A25,'DMG Tables'!$P$2:$P$35,'DMG Tables'!$O$2:$O$35)*BSZ$1*LOOKUP(BSZ$1,'DMG Tables'!$G$2:$G$7,'DMG Tables'!$H$2:$H$7)</f>
        <v>186900000</v>
      </c>
      <c r="BTA25" s="1">
        <f>LOOKUP($A25,'DMG Tables'!$P$2:$P$35,'DMG Tables'!$O$2:$O$35)*BTA$1*LOOKUP(BTA$1,'DMG Tables'!$G$2:$G$7,'DMG Tables'!$H$2:$H$7)</f>
        <v>187000000</v>
      </c>
      <c r="BTB25" s="1">
        <f>LOOKUP($A25,'DMG Tables'!$P$2:$P$35,'DMG Tables'!$O$2:$O$35)*BTB$1*LOOKUP(BTB$1,'DMG Tables'!$G$2:$G$7,'DMG Tables'!$H$2:$H$7)</f>
        <v>187100000</v>
      </c>
      <c r="BTC25" s="1">
        <f>LOOKUP($A25,'DMG Tables'!$P$2:$P$35,'DMG Tables'!$O$2:$O$35)*BTC$1*LOOKUP(BTC$1,'DMG Tables'!$G$2:$G$7,'DMG Tables'!$H$2:$H$7)</f>
        <v>187200000</v>
      </c>
      <c r="BTD25" s="1">
        <f>LOOKUP($A25,'DMG Tables'!$P$2:$P$35,'DMG Tables'!$O$2:$O$35)*BTD$1*LOOKUP(BTD$1,'DMG Tables'!$G$2:$G$7,'DMG Tables'!$H$2:$H$7)</f>
        <v>187300000</v>
      </c>
      <c r="BTE25" s="1">
        <f>LOOKUP($A25,'DMG Tables'!$P$2:$P$35,'DMG Tables'!$O$2:$O$35)*BTE$1*LOOKUP(BTE$1,'DMG Tables'!$G$2:$G$7,'DMG Tables'!$H$2:$H$7)</f>
        <v>187400000</v>
      </c>
      <c r="BTF25" s="1">
        <f>LOOKUP($A25,'DMG Tables'!$P$2:$P$35,'DMG Tables'!$O$2:$O$35)*BTF$1*LOOKUP(BTF$1,'DMG Tables'!$G$2:$G$7,'DMG Tables'!$H$2:$H$7)</f>
        <v>187500000</v>
      </c>
      <c r="BTG25" s="1">
        <f>LOOKUP($A25,'DMG Tables'!$P$2:$P$35,'DMG Tables'!$O$2:$O$35)*BTG$1*LOOKUP(BTG$1,'DMG Tables'!$G$2:$G$7,'DMG Tables'!$H$2:$H$7)</f>
        <v>187600000</v>
      </c>
      <c r="BTH25" s="1">
        <f>LOOKUP($A25,'DMG Tables'!$P$2:$P$35,'DMG Tables'!$O$2:$O$35)*BTH$1*LOOKUP(BTH$1,'DMG Tables'!$G$2:$G$7,'DMG Tables'!$H$2:$H$7)</f>
        <v>187700000</v>
      </c>
      <c r="BTI25" s="1">
        <f>LOOKUP($A25,'DMG Tables'!$P$2:$P$35,'DMG Tables'!$O$2:$O$35)*BTI$1*LOOKUP(BTI$1,'DMG Tables'!$G$2:$G$7,'DMG Tables'!$H$2:$H$7)</f>
        <v>187800000</v>
      </c>
      <c r="BTJ25" s="1">
        <f>LOOKUP($A25,'DMG Tables'!$P$2:$P$35,'DMG Tables'!$O$2:$O$35)*BTJ$1*LOOKUP(BTJ$1,'DMG Tables'!$G$2:$G$7,'DMG Tables'!$H$2:$H$7)</f>
        <v>187900000</v>
      </c>
      <c r="BTK25" s="1">
        <f>LOOKUP($A25,'DMG Tables'!$P$2:$P$35,'DMG Tables'!$O$2:$O$35)*BTK$1*LOOKUP(BTK$1,'DMG Tables'!$G$2:$G$7,'DMG Tables'!$H$2:$H$7)</f>
        <v>188000000</v>
      </c>
      <c r="BTL25" s="1">
        <f>LOOKUP($A25,'DMG Tables'!$P$2:$P$35,'DMG Tables'!$O$2:$O$35)*BTL$1*LOOKUP(BTL$1,'DMG Tables'!$G$2:$G$7,'DMG Tables'!$H$2:$H$7)</f>
        <v>188100000</v>
      </c>
      <c r="BTM25" s="1">
        <f>LOOKUP($A25,'DMG Tables'!$P$2:$P$35,'DMG Tables'!$O$2:$O$35)*BTM$1*LOOKUP(BTM$1,'DMG Tables'!$G$2:$G$7,'DMG Tables'!$H$2:$H$7)</f>
        <v>188200000</v>
      </c>
      <c r="BTN25" s="1">
        <f>LOOKUP($A25,'DMG Tables'!$P$2:$P$35,'DMG Tables'!$O$2:$O$35)*BTN$1*LOOKUP(BTN$1,'DMG Tables'!$G$2:$G$7,'DMG Tables'!$H$2:$H$7)</f>
        <v>188300000</v>
      </c>
      <c r="BTO25" s="1">
        <f>LOOKUP($A25,'DMG Tables'!$P$2:$P$35,'DMG Tables'!$O$2:$O$35)*BTO$1*LOOKUP(BTO$1,'DMG Tables'!$G$2:$G$7,'DMG Tables'!$H$2:$H$7)</f>
        <v>188400000</v>
      </c>
      <c r="BTP25" s="1">
        <f>LOOKUP($A25,'DMG Tables'!$P$2:$P$35,'DMG Tables'!$O$2:$O$35)*BTP$1*LOOKUP(BTP$1,'DMG Tables'!$G$2:$G$7,'DMG Tables'!$H$2:$H$7)</f>
        <v>188500000</v>
      </c>
      <c r="BTQ25" s="1">
        <f>LOOKUP($A25,'DMG Tables'!$P$2:$P$35,'DMG Tables'!$O$2:$O$35)*BTQ$1*LOOKUP(BTQ$1,'DMG Tables'!$G$2:$G$7,'DMG Tables'!$H$2:$H$7)</f>
        <v>188600000</v>
      </c>
      <c r="BTR25" s="1">
        <f>LOOKUP($A25,'DMG Tables'!$P$2:$P$35,'DMG Tables'!$O$2:$O$35)*BTR$1*LOOKUP(BTR$1,'DMG Tables'!$G$2:$G$7,'DMG Tables'!$H$2:$H$7)</f>
        <v>188700000</v>
      </c>
      <c r="BTS25" s="1">
        <f>LOOKUP($A25,'DMG Tables'!$P$2:$P$35,'DMG Tables'!$O$2:$O$35)*BTS$1*LOOKUP(BTS$1,'DMG Tables'!$G$2:$G$7,'DMG Tables'!$H$2:$H$7)</f>
        <v>188800000</v>
      </c>
      <c r="BTT25" s="1">
        <f>LOOKUP($A25,'DMG Tables'!$P$2:$P$35,'DMG Tables'!$O$2:$O$35)*BTT$1*LOOKUP(BTT$1,'DMG Tables'!$G$2:$G$7,'DMG Tables'!$H$2:$H$7)</f>
        <v>188900000</v>
      </c>
      <c r="BTU25" s="1">
        <f>LOOKUP($A25,'DMG Tables'!$P$2:$P$35,'DMG Tables'!$O$2:$O$35)*BTU$1*LOOKUP(BTU$1,'DMG Tables'!$G$2:$G$7,'DMG Tables'!$H$2:$H$7)</f>
        <v>189000000</v>
      </c>
      <c r="BTV25" s="1">
        <f>LOOKUP($A25,'DMG Tables'!$P$2:$P$35,'DMG Tables'!$O$2:$O$35)*BTV$1*LOOKUP(BTV$1,'DMG Tables'!$G$2:$G$7,'DMG Tables'!$H$2:$H$7)</f>
        <v>189100000</v>
      </c>
      <c r="BTW25" s="1">
        <f>LOOKUP($A25,'DMG Tables'!$P$2:$P$35,'DMG Tables'!$O$2:$O$35)*BTW$1*LOOKUP(BTW$1,'DMG Tables'!$G$2:$G$7,'DMG Tables'!$H$2:$H$7)</f>
        <v>189200000</v>
      </c>
      <c r="BTX25" s="1">
        <f>LOOKUP($A25,'DMG Tables'!$P$2:$P$35,'DMG Tables'!$O$2:$O$35)*BTX$1*LOOKUP(BTX$1,'DMG Tables'!$G$2:$G$7,'DMG Tables'!$H$2:$H$7)</f>
        <v>189300000</v>
      </c>
      <c r="BTY25" s="1">
        <f>LOOKUP($A25,'DMG Tables'!$P$2:$P$35,'DMG Tables'!$O$2:$O$35)*BTY$1*LOOKUP(BTY$1,'DMG Tables'!$G$2:$G$7,'DMG Tables'!$H$2:$H$7)</f>
        <v>189400000</v>
      </c>
      <c r="BTZ25" s="1">
        <f>LOOKUP($A25,'DMG Tables'!$P$2:$P$35,'DMG Tables'!$O$2:$O$35)*BTZ$1*LOOKUP(BTZ$1,'DMG Tables'!$G$2:$G$7,'DMG Tables'!$H$2:$H$7)</f>
        <v>189500000</v>
      </c>
      <c r="BUA25" s="1">
        <f>LOOKUP($A25,'DMG Tables'!$P$2:$P$35,'DMG Tables'!$O$2:$O$35)*BUA$1*LOOKUP(BUA$1,'DMG Tables'!$G$2:$G$7,'DMG Tables'!$H$2:$H$7)</f>
        <v>189600000</v>
      </c>
      <c r="BUB25" s="1">
        <f>LOOKUP($A25,'DMG Tables'!$P$2:$P$35,'DMG Tables'!$O$2:$O$35)*BUB$1*LOOKUP(BUB$1,'DMG Tables'!$G$2:$G$7,'DMG Tables'!$H$2:$H$7)</f>
        <v>189700000</v>
      </c>
      <c r="BUC25" s="1">
        <f>LOOKUP($A25,'DMG Tables'!$P$2:$P$35,'DMG Tables'!$O$2:$O$35)*BUC$1*LOOKUP(BUC$1,'DMG Tables'!$G$2:$G$7,'DMG Tables'!$H$2:$H$7)</f>
        <v>189800000</v>
      </c>
      <c r="BUD25" s="1">
        <f>LOOKUP($A25,'DMG Tables'!$P$2:$P$35,'DMG Tables'!$O$2:$O$35)*BUD$1*LOOKUP(BUD$1,'DMG Tables'!$G$2:$G$7,'DMG Tables'!$H$2:$H$7)</f>
        <v>189900000</v>
      </c>
      <c r="BUE25" s="1">
        <f>LOOKUP($A25,'DMG Tables'!$P$2:$P$35,'DMG Tables'!$O$2:$O$35)*BUE$1*LOOKUP(BUE$1,'DMG Tables'!$G$2:$G$7,'DMG Tables'!$H$2:$H$7)</f>
        <v>190000000</v>
      </c>
      <c r="BUF25" s="1">
        <f>LOOKUP($A25,'DMG Tables'!$P$2:$P$35,'DMG Tables'!$O$2:$O$35)*BUF$1*LOOKUP(BUF$1,'DMG Tables'!$G$2:$G$7,'DMG Tables'!$H$2:$H$7)</f>
        <v>190100000</v>
      </c>
      <c r="BUG25" s="1">
        <f>LOOKUP($A25,'DMG Tables'!$P$2:$P$35,'DMG Tables'!$O$2:$O$35)*BUG$1*LOOKUP(BUG$1,'DMG Tables'!$G$2:$G$7,'DMG Tables'!$H$2:$H$7)</f>
        <v>190200000</v>
      </c>
      <c r="BUH25" s="1">
        <f>LOOKUP($A25,'DMG Tables'!$P$2:$P$35,'DMG Tables'!$O$2:$O$35)*BUH$1*LOOKUP(BUH$1,'DMG Tables'!$G$2:$G$7,'DMG Tables'!$H$2:$H$7)</f>
        <v>190300000</v>
      </c>
      <c r="BUI25" s="1">
        <f>LOOKUP($A25,'DMG Tables'!$P$2:$P$35,'DMG Tables'!$O$2:$O$35)*BUI$1*LOOKUP(BUI$1,'DMG Tables'!$G$2:$G$7,'DMG Tables'!$H$2:$H$7)</f>
        <v>190400000</v>
      </c>
      <c r="BUJ25" s="1">
        <f>LOOKUP($A25,'DMG Tables'!$P$2:$P$35,'DMG Tables'!$O$2:$O$35)*BUJ$1*LOOKUP(BUJ$1,'DMG Tables'!$G$2:$G$7,'DMG Tables'!$H$2:$H$7)</f>
        <v>190500000</v>
      </c>
      <c r="BUK25" s="1">
        <f>LOOKUP($A25,'DMG Tables'!$P$2:$P$35,'DMG Tables'!$O$2:$O$35)*BUK$1*LOOKUP(BUK$1,'DMG Tables'!$G$2:$G$7,'DMG Tables'!$H$2:$H$7)</f>
        <v>190600000</v>
      </c>
      <c r="BUL25" s="1">
        <f>LOOKUP($A25,'DMG Tables'!$P$2:$P$35,'DMG Tables'!$O$2:$O$35)*BUL$1*LOOKUP(BUL$1,'DMG Tables'!$G$2:$G$7,'DMG Tables'!$H$2:$H$7)</f>
        <v>190700000</v>
      </c>
      <c r="BUM25" s="1">
        <f>LOOKUP($A25,'DMG Tables'!$P$2:$P$35,'DMG Tables'!$O$2:$O$35)*BUM$1*LOOKUP(BUM$1,'DMG Tables'!$G$2:$G$7,'DMG Tables'!$H$2:$H$7)</f>
        <v>190800000</v>
      </c>
      <c r="BUN25" s="1">
        <f>LOOKUP($A25,'DMG Tables'!$P$2:$P$35,'DMG Tables'!$O$2:$O$35)*BUN$1*LOOKUP(BUN$1,'DMG Tables'!$G$2:$G$7,'DMG Tables'!$H$2:$H$7)</f>
        <v>190900000</v>
      </c>
      <c r="BUO25" s="1">
        <f>LOOKUP($A25,'DMG Tables'!$P$2:$P$35,'DMG Tables'!$O$2:$O$35)*BUO$1*LOOKUP(BUO$1,'DMG Tables'!$G$2:$G$7,'DMG Tables'!$H$2:$H$7)</f>
        <v>191000000</v>
      </c>
      <c r="BUP25" s="1">
        <f>LOOKUP($A25,'DMG Tables'!$P$2:$P$35,'DMG Tables'!$O$2:$O$35)*BUP$1*LOOKUP(BUP$1,'DMG Tables'!$G$2:$G$7,'DMG Tables'!$H$2:$H$7)</f>
        <v>191100000</v>
      </c>
      <c r="BUQ25" s="1">
        <f>LOOKUP($A25,'DMG Tables'!$P$2:$P$35,'DMG Tables'!$O$2:$O$35)*BUQ$1*LOOKUP(BUQ$1,'DMG Tables'!$G$2:$G$7,'DMG Tables'!$H$2:$H$7)</f>
        <v>191200000</v>
      </c>
      <c r="BUR25" s="1">
        <f>LOOKUP($A25,'DMG Tables'!$P$2:$P$35,'DMG Tables'!$O$2:$O$35)*BUR$1*LOOKUP(BUR$1,'DMG Tables'!$G$2:$G$7,'DMG Tables'!$H$2:$H$7)</f>
        <v>191300000</v>
      </c>
      <c r="BUS25" s="1">
        <f>LOOKUP($A25,'DMG Tables'!$P$2:$P$35,'DMG Tables'!$O$2:$O$35)*BUS$1*LOOKUP(BUS$1,'DMG Tables'!$G$2:$G$7,'DMG Tables'!$H$2:$H$7)</f>
        <v>191400000</v>
      </c>
      <c r="BUT25" s="1">
        <f>LOOKUP($A25,'DMG Tables'!$P$2:$P$35,'DMG Tables'!$O$2:$O$35)*BUT$1*LOOKUP(BUT$1,'DMG Tables'!$G$2:$G$7,'DMG Tables'!$H$2:$H$7)</f>
        <v>191500000</v>
      </c>
      <c r="BUU25" s="1">
        <f>LOOKUP($A25,'DMG Tables'!$P$2:$P$35,'DMG Tables'!$O$2:$O$35)*BUU$1*LOOKUP(BUU$1,'DMG Tables'!$G$2:$G$7,'DMG Tables'!$H$2:$H$7)</f>
        <v>191600000</v>
      </c>
      <c r="BUV25" s="1">
        <f>LOOKUP($A25,'DMG Tables'!$P$2:$P$35,'DMG Tables'!$O$2:$O$35)*BUV$1*LOOKUP(BUV$1,'DMG Tables'!$G$2:$G$7,'DMG Tables'!$H$2:$H$7)</f>
        <v>191700000</v>
      </c>
      <c r="BUW25" s="1">
        <f>LOOKUP($A25,'DMG Tables'!$P$2:$P$35,'DMG Tables'!$O$2:$O$35)*BUW$1*LOOKUP(BUW$1,'DMG Tables'!$G$2:$G$7,'DMG Tables'!$H$2:$H$7)</f>
        <v>191800000</v>
      </c>
      <c r="BUX25" s="1">
        <f>LOOKUP($A25,'DMG Tables'!$P$2:$P$35,'DMG Tables'!$O$2:$O$35)*BUX$1*LOOKUP(BUX$1,'DMG Tables'!$G$2:$G$7,'DMG Tables'!$H$2:$H$7)</f>
        <v>191900000</v>
      </c>
      <c r="BUY25" s="1">
        <f>LOOKUP($A25,'DMG Tables'!$P$2:$P$35,'DMG Tables'!$O$2:$O$35)*BUY$1*LOOKUP(BUY$1,'DMG Tables'!$G$2:$G$7,'DMG Tables'!$H$2:$H$7)</f>
        <v>192000000</v>
      </c>
      <c r="BUZ25" s="1">
        <f>LOOKUP($A25,'DMG Tables'!$P$2:$P$35,'DMG Tables'!$O$2:$O$35)*BUZ$1*LOOKUP(BUZ$1,'DMG Tables'!$G$2:$G$7,'DMG Tables'!$H$2:$H$7)</f>
        <v>192100000</v>
      </c>
      <c r="BVA25" s="1">
        <f>LOOKUP($A25,'DMG Tables'!$P$2:$P$35,'DMG Tables'!$O$2:$O$35)*BVA$1*LOOKUP(BVA$1,'DMG Tables'!$G$2:$G$7,'DMG Tables'!$H$2:$H$7)</f>
        <v>192200000</v>
      </c>
      <c r="BVB25" s="1">
        <f>LOOKUP($A25,'DMG Tables'!$P$2:$P$35,'DMG Tables'!$O$2:$O$35)*BVB$1*LOOKUP(BVB$1,'DMG Tables'!$G$2:$G$7,'DMG Tables'!$H$2:$H$7)</f>
        <v>192300000</v>
      </c>
      <c r="BVC25" s="1">
        <f>LOOKUP($A25,'DMG Tables'!$P$2:$P$35,'DMG Tables'!$O$2:$O$35)*BVC$1*LOOKUP(BVC$1,'DMG Tables'!$G$2:$G$7,'DMG Tables'!$H$2:$H$7)</f>
        <v>192400000</v>
      </c>
      <c r="BVD25" s="1">
        <f>LOOKUP($A25,'DMG Tables'!$P$2:$P$35,'DMG Tables'!$O$2:$O$35)*BVD$1*LOOKUP(BVD$1,'DMG Tables'!$G$2:$G$7,'DMG Tables'!$H$2:$H$7)</f>
        <v>192500000</v>
      </c>
      <c r="BVE25" s="1">
        <f>LOOKUP($A25,'DMG Tables'!$P$2:$P$35,'DMG Tables'!$O$2:$O$35)*BVE$1*LOOKUP(BVE$1,'DMG Tables'!$G$2:$G$7,'DMG Tables'!$H$2:$H$7)</f>
        <v>192600000</v>
      </c>
      <c r="BVF25" s="1">
        <f>LOOKUP($A25,'DMG Tables'!$P$2:$P$35,'DMG Tables'!$O$2:$O$35)*BVF$1*LOOKUP(BVF$1,'DMG Tables'!$G$2:$G$7,'DMG Tables'!$H$2:$H$7)</f>
        <v>192700000</v>
      </c>
      <c r="BVG25" s="1">
        <f>LOOKUP($A25,'DMG Tables'!$P$2:$P$35,'DMG Tables'!$O$2:$O$35)*BVG$1*LOOKUP(BVG$1,'DMG Tables'!$G$2:$G$7,'DMG Tables'!$H$2:$H$7)</f>
        <v>192800000</v>
      </c>
      <c r="BVH25" s="1">
        <f>LOOKUP($A25,'DMG Tables'!$P$2:$P$35,'DMG Tables'!$O$2:$O$35)*BVH$1*LOOKUP(BVH$1,'DMG Tables'!$G$2:$G$7,'DMG Tables'!$H$2:$H$7)</f>
        <v>192900000</v>
      </c>
      <c r="BVI25" s="1">
        <f>LOOKUP($A25,'DMG Tables'!$P$2:$P$35,'DMG Tables'!$O$2:$O$35)*BVI$1*LOOKUP(BVI$1,'DMG Tables'!$G$2:$G$7,'DMG Tables'!$H$2:$H$7)</f>
        <v>193000000</v>
      </c>
      <c r="BVJ25" s="1">
        <f>LOOKUP($A25,'DMG Tables'!$P$2:$P$35,'DMG Tables'!$O$2:$O$35)*BVJ$1*LOOKUP(BVJ$1,'DMG Tables'!$G$2:$G$7,'DMG Tables'!$H$2:$H$7)</f>
        <v>193100000</v>
      </c>
      <c r="BVK25" s="1">
        <f>LOOKUP($A25,'DMG Tables'!$P$2:$P$35,'DMG Tables'!$O$2:$O$35)*BVK$1*LOOKUP(BVK$1,'DMG Tables'!$G$2:$G$7,'DMG Tables'!$H$2:$H$7)</f>
        <v>193200000</v>
      </c>
      <c r="BVL25" s="1">
        <f>LOOKUP($A25,'DMG Tables'!$P$2:$P$35,'DMG Tables'!$O$2:$O$35)*BVL$1*LOOKUP(BVL$1,'DMG Tables'!$G$2:$G$7,'DMG Tables'!$H$2:$H$7)</f>
        <v>193300000</v>
      </c>
      <c r="BVM25" s="1">
        <f>LOOKUP($A25,'DMG Tables'!$P$2:$P$35,'DMG Tables'!$O$2:$O$35)*BVM$1*LOOKUP(BVM$1,'DMG Tables'!$G$2:$G$7,'DMG Tables'!$H$2:$H$7)</f>
        <v>193400000</v>
      </c>
      <c r="BVN25" s="1">
        <f>LOOKUP($A25,'DMG Tables'!$P$2:$P$35,'DMG Tables'!$O$2:$O$35)*BVN$1*LOOKUP(BVN$1,'DMG Tables'!$G$2:$G$7,'DMG Tables'!$H$2:$H$7)</f>
        <v>193500000</v>
      </c>
      <c r="BVO25" s="1">
        <f>LOOKUP($A25,'DMG Tables'!$P$2:$P$35,'DMG Tables'!$O$2:$O$35)*BVO$1*LOOKUP(BVO$1,'DMG Tables'!$G$2:$G$7,'DMG Tables'!$H$2:$H$7)</f>
        <v>193600000</v>
      </c>
      <c r="BVP25" s="1">
        <f>LOOKUP($A25,'DMG Tables'!$P$2:$P$35,'DMG Tables'!$O$2:$O$35)*BVP$1*LOOKUP(BVP$1,'DMG Tables'!$G$2:$G$7,'DMG Tables'!$H$2:$H$7)</f>
        <v>193700000</v>
      </c>
      <c r="BVQ25" s="1">
        <f>LOOKUP($A25,'DMG Tables'!$P$2:$P$35,'DMG Tables'!$O$2:$O$35)*BVQ$1*LOOKUP(BVQ$1,'DMG Tables'!$G$2:$G$7,'DMG Tables'!$H$2:$H$7)</f>
        <v>193800000</v>
      </c>
      <c r="BVR25" s="1">
        <f>LOOKUP($A25,'DMG Tables'!$P$2:$P$35,'DMG Tables'!$O$2:$O$35)*BVR$1*LOOKUP(BVR$1,'DMG Tables'!$G$2:$G$7,'DMG Tables'!$H$2:$H$7)</f>
        <v>193900000</v>
      </c>
      <c r="BVS25" s="1">
        <f>LOOKUP($A25,'DMG Tables'!$P$2:$P$35,'DMG Tables'!$O$2:$O$35)*BVS$1*LOOKUP(BVS$1,'DMG Tables'!$G$2:$G$7,'DMG Tables'!$H$2:$H$7)</f>
        <v>194000000</v>
      </c>
      <c r="BVT25" s="1">
        <f>LOOKUP($A25,'DMG Tables'!$P$2:$P$35,'DMG Tables'!$O$2:$O$35)*BVT$1*LOOKUP(BVT$1,'DMG Tables'!$G$2:$G$7,'DMG Tables'!$H$2:$H$7)</f>
        <v>194100000</v>
      </c>
      <c r="BVU25" s="1">
        <f>LOOKUP($A25,'DMG Tables'!$P$2:$P$35,'DMG Tables'!$O$2:$O$35)*BVU$1*LOOKUP(BVU$1,'DMG Tables'!$G$2:$G$7,'DMG Tables'!$H$2:$H$7)</f>
        <v>194200000</v>
      </c>
      <c r="BVV25" s="1">
        <f>LOOKUP($A25,'DMG Tables'!$P$2:$P$35,'DMG Tables'!$O$2:$O$35)*BVV$1*LOOKUP(BVV$1,'DMG Tables'!$G$2:$G$7,'DMG Tables'!$H$2:$H$7)</f>
        <v>194300000</v>
      </c>
      <c r="BVW25" s="1">
        <f>LOOKUP($A25,'DMG Tables'!$P$2:$P$35,'DMG Tables'!$O$2:$O$35)*BVW$1*LOOKUP(BVW$1,'DMG Tables'!$G$2:$G$7,'DMG Tables'!$H$2:$H$7)</f>
        <v>194400000</v>
      </c>
      <c r="BVX25" s="1">
        <f>LOOKUP($A25,'DMG Tables'!$P$2:$P$35,'DMG Tables'!$O$2:$O$35)*BVX$1*LOOKUP(BVX$1,'DMG Tables'!$G$2:$G$7,'DMG Tables'!$H$2:$H$7)</f>
        <v>194500000</v>
      </c>
      <c r="BVY25" s="1">
        <f>LOOKUP($A25,'DMG Tables'!$P$2:$P$35,'DMG Tables'!$O$2:$O$35)*BVY$1*LOOKUP(BVY$1,'DMG Tables'!$G$2:$G$7,'DMG Tables'!$H$2:$H$7)</f>
        <v>194600000</v>
      </c>
      <c r="BVZ25" s="1">
        <f>LOOKUP($A25,'DMG Tables'!$P$2:$P$35,'DMG Tables'!$O$2:$O$35)*BVZ$1*LOOKUP(BVZ$1,'DMG Tables'!$G$2:$G$7,'DMG Tables'!$H$2:$H$7)</f>
        <v>194700000</v>
      </c>
      <c r="BWA25" s="1">
        <f>LOOKUP($A25,'DMG Tables'!$P$2:$P$35,'DMG Tables'!$O$2:$O$35)*BWA$1*LOOKUP(BWA$1,'DMG Tables'!$G$2:$G$7,'DMG Tables'!$H$2:$H$7)</f>
        <v>194800000</v>
      </c>
      <c r="BWB25" s="1">
        <f>LOOKUP($A25,'DMG Tables'!$P$2:$P$35,'DMG Tables'!$O$2:$O$35)*BWB$1*LOOKUP(BWB$1,'DMG Tables'!$G$2:$G$7,'DMG Tables'!$H$2:$H$7)</f>
        <v>194900000</v>
      </c>
      <c r="BWC25" s="1">
        <f>LOOKUP($A25,'DMG Tables'!$P$2:$P$35,'DMG Tables'!$O$2:$O$35)*BWC$1*LOOKUP(BWC$1,'DMG Tables'!$G$2:$G$7,'DMG Tables'!$H$2:$H$7)</f>
        <v>195000000</v>
      </c>
      <c r="BWD25" s="1">
        <f>LOOKUP($A25,'DMG Tables'!$P$2:$P$35,'DMG Tables'!$O$2:$O$35)*BWD$1*LOOKUP(BWD$1,'DMG Tables'!$G$2:$G$7,'DMG Tables'!$H$2:$H$7)</f>
        <v>195100000</v>
      </c>
      <c r="BWE25" s="1">
        <f>LOOKUP($A25,'DMG Tables'!$P$2:$P$35,'DMG Tables'!$O$2:$O$35)*BWE$1*LOOKUP(BWE$1,'DMG Tables'!$G$2:$G$7,'DMG Tables'!$H$2:$H$7)</f>
        <v>195200000</v>
      </c>
      <c r="BWF25" s="1">
        <f>LOOKUP($A25,'DMG Tables'!$P$2:$P$35,'DMG Tables'!$O$2:$O$35)*BWF$1*LOOKUP(BWF$1,'DMG Tables'!$G$2:$G$7,'DMG Tables'!$H$2:$H$7)</f>
        <v>195300000</v>
      </c>
      <c r="BWG25" s="1">
        <f>LOOKUP($A25,'DMG Tables'!$P$2:$P$35,'DMG Tables'!$O$2:$O$35)*BWG$1*LOOKUP(BWG$1,'DMG Tables'!$G$2:$G$7,'DMG Tables'!$H$2:$H$7)</f>
        <v>195400000</v>
      </c>
      <c r="BWH25" s="1">
        <f>LOOKUP($A25,'DMG Tables'!$P$2:$P$35,'DMG Tables'!$O$2:$O$35)*BWH$1*LOOKUP(BWH$1,'DMG Tables'!$G$2:$G$7,'DMG Tables'!$H$2:$H$7)</f>
        <v>195500000</v>
      </c>
      <c r="BWI25" s="1">
        <f>LOOKUP($A25,'DMG Tables'!$P$2:$P$35,'DMG Tables'!$O$2:$O$35)*BWI$1*LOOKUP(BWI$1,'DMG Tables'!$G$2:$G$7,'DMG Tables'!$H$2:$H$7)</f>
        <v>195600000</v>
      </c>
      <c r="BWJ25" s="1">
        <f>LOOKUP($A25,'DMG Tables'!$P$2:$P$35,'DMG Tables'!$O$2:$O$35)*BWJ$1*LOOKUP(BWJ$1,'DMG Tables'!$G$2:$G$7,'DMG Tables'!$H$2:$H$7)</f>
        <v>195700000</v>
      </c>
      <c r="BWK25" s="1">
        <f>LOOKUP($A25,'DMG Tables'!$P$2:$P$35,'DMG Tables'!$O$2:$O$35)*BWK$1*LOOKUP(BWK$1,'DMG Tables'!$G$2:$G$7,'DMG Tables'!$H$2:$H$7)</f>
        <v>195800000</v>
      </c>
      <c r="BWL25" s="1">
        <f>LOOKUP($A25,'DMG Tables'!$P$2:$P$35,'DMG Tables'!$O$2:$O$35)*BWL$1*LOOKUP(BWL$1,'DMG Tables'!$G$2:$G$7,'DMG Tables'!$H$2:$H$7)</f>
        <v>195900000</v>
      </c>
      <c r="BWM25" s="1">
        <f>LOOKUP($A25,'DMG Tables'!$P$2:$P$35,'DMG Tables'!$O$2:$O$35)*BWM$1*LOOKUP(BWM$1,'DMG Tables'!$G$2:$G$7,'DMG Tables'!$H$2:$H$7)</f>
        <v>196000000</v>
      </c>
      <c r="BWN25" s="1">
        <f>LOOKUP($A25,'DMG Tables'!$P$2:$P$35,'DMG Tables'!$O$2:$O$35)*BWN$1*LOOKUP(BWN$1,'DMG Tables'!$G$2:$G$7,'DMG Tables'!$H$2:$H$7)</f>
        <v>196100000</v>
      </c>
      <c r="BWO25" s="1">
        <f>LOOKUP($A25,'DMG Tables'!$P$2:$P$35,'DMG Tables'!$O$2:$O$35)*BWO$1*LOOKUP(BWO$1,'DMG Tables'!$G$2:$G$7,'DMG Tables'!$H$2:$H$7)</f>
        <v>196200000</v>
      </c>
      <c r="BWP25" s="1">
        <f>LOOKUP($A25,'DMG Tables'!$P$2:$P$35,'DMG Tables'!$O$2:$O$35)*BWP$1*LOOKUP(BWP$1,'DMG Tables'!$G$2:$G$7,'DMG Tables'!$H$2:$H$7)</f>
        <v>196300000</v>
      </c>
      <c r="BWQ25" s="1">
        <f>LOOKUP($A25,'DMG Tables'!$P$2:$P$35,'DMG Tables'!$O$2:$O$35)*BWQ$1*LOOKUP(BWQ$1,'DMG Tables'!$G$2:$G$7,'DMG Tables'!$H$2:$H$7)</f>
        <v>196400000</v>
      </c>
      <c r="BWR25" s="1">
        <f>LOOKUP($A25,'DMG Tables'!$P$2:$P$35,'DMG Tables'!$O$2:$O$35)*BWR$1*LOOKUP(BWR$1,'DMG Tables'!$G$2:$G$7,'DMG Tables'!$H$2:$H$7)</f>
        <v>196500000</v>
      </c>
      <c r="BWS25" s="1">
        <f>LOOKUP($A25,'DMG Tables'!$P$2:$P$35,'DMG Tables'!$O$2:$O$35)*BWS$1*LOOKUP(BWS$1,'DMG Tables'!$G$2:$G$7,'DMG Tables'!$H$2:$H$7)</f>
        <v>196600000</v>
      </c>
      <c r="BWT25" s="1">
        <f>LOOKUP($A25,'DMG Tables'!$P$2:$P$35,'DMG Tables'!$O$2:$O$35)*BWT$1*LOOKUP(BWT$1,'DMG Tables'!$G$2:$G$7,'DMG Tables'!$H$2:$H$7)</f>
        <v>196700000</v>
      </c>
      <c r="BWU25" s="1">
        <f>LOOKUP($A25,'DMG Tables'!$P$2:$P$35,'DMG Tables'!$O$2:$O$35)*BWU$1*LOOKUP(BWU$1,'DMG Tables'!$G$2:$G$7,'DMG Tables'!$H$2:$H$7)</f>
        <v>196800000</v>
      </c>
      <c r="BWV25" s="1">
        <f>LOOKUP($A25,'DMG Tables'!$P$2:$P$35,'DMG Tables'!$O$2:$O$35)*BWV$1*LOOKUP(BWV$1,'DMG Tables'!$G$2:$G$7,'DMG Tables'!$H$2:$H$7)</f>
        <v>196900000</v>
      </c>
      <c r="BWW25" s="1">
        <f>LOOKUP($A25,'DMG Tables'!$P$2:$P$35,'DMG Tables'!$O$2:$O$35)*BWW$1*LOOKUP(BWW$1,'DMG Tables'!$G$2:$G$7,'DMG Tables'!$H$2:$H$7)</f>
        <v>197000000</v>
      </c>
      <c r="BWX25" s="1">
        <f>LOOKUP($A25,'DMG Tables'!$P$2:$P$35,'DMG Tables'!$O$2:$O$35)*BWX$1*LOOKUP(BWX$1,'DMG Tables'!$G$2:$G$7,'DMG Tables'!$H$2:$H$7)</f>
        <v>197100000</v>
      </c>
      <c r="BWY25" s="1">
        <f>LOOKUP($A25,'DMG Tables'!$P$2:$P$35,'DMG Tables'!$O$2:$O$35)*BWY$1*LOOKUP(BWY$1,'DMG Tables'!$G$2:$G$7,'DMG Tables'!$H$2:$H$7)</f>
        <v>197200000</v>
      </c>
      <c r="BWZ25" s="1">
        <f>LOOKUP($A25,'DMG Tables'!$P$2:$P$35,'DMG Tables'!$O$2:$O$35)*BWZ$1*LOOKUP(BWZ$1,'DMG Tables'!$G$2:$G$7,'DMG Tables'!$H$2:$H$7)</f>
        <v>197300000</v>
      </c>
      <c r="BXA25" s="1">
        <f>LOOKUP($A25,'DMG Tables'!$P$2:$P$35,'DMG Tables'!$O$2:$O$35)*BXA$1*LOOKUP(BXA$1,'DMG Tables'!$G$2:$G$7,'DMG Tables'!$H$2:$H$7)</f>
        <v>197400000</v>
      </c>
      <c r="BXB25" s="1">
        <f>LOOKUP($A25,'DMG Tables'!$P$2:$P$35,'DMG Tables'!$O$2:$O$35)*BXB$1*LOOKUP(BXB$1,'DMG Tables'!$G$2:$G$7,'DMG Tables'!$H$2:$H$7)</f>
        <v>197500000</v>
      </c>
      <c r="BXC25" s="1">
        <f>LOOKUP($A25,'DMG Tables'!$P$2:$P$35,'DMG Tables'!$O$2:$O$35)*BXC$1*LOOKUP(BXC$1,'DMG Tables'!$G$2:$G$7,'DMG Tables'!$H$2:$H$7)</f>
        <v>197600000</v>
      </c>
      <c r="BXD25" s="1">
        <f>LOOKUP($A25,'DMG Tables'!$P$2:$P$35,'DMG Tables'!$O$2:$O$35)*BXD$1*LOOKUP(BXD$1,'DMG Tables'!$G$2:$G$7,'DMG Tables'!$H$2:$H$7)</f>
        <v>197700000</v>
      </c>
      <c r="BXE25" s="1">
        <f>LOOKUP($A25,'DMG Tables'!$P$2:$P$35,'DMG Tables'!$O$2:$O$35)*BXE$1*LOOKUP(BXE$1,'DMG Tables'!$G$2:$G$7,'DMG Tables'!$H$2:$H$7)</f>
        <v>197800000</v>
      </c>
      <c r="BXF25" s="1">
        <f>LOOKUP($A25,'DMG Tables'!$P$2:$P$35,'DMG Tables'!$O$2:$O$35)*BXF$1*LOOKUP(BXF$1,'DMG Tables'!$G$2:$G$7,'DMG Tables'!$H$2:$H$7)</f>
        <v>197900000</v>
      </c>
      <c r="BXG25" s="1">
        <f>LOOKUP($A25,'DMG Tables'!$P$2:$P$35,'DMG Tables'!$O$2:$O$35)*BXG$1*LOOKUP(BXG$1,'DMG Tables'!$G$2:$G$7,'DMG Tables'!$H$2:$H$7)</f>
        <v>198000000</v>
      </c>
      <c r="BXH25" s="1">
        <f>LOOKUP($A25,'DMG Tables'!$P$2:$P$35,'DMG Tables'!$O$2:$O$35)*BXH$1*LOOKUP(BXH$1,'DMG Tables'!$G$2:$G$7,'DMG Tables'!$H$2:$H$7)</f>
        <v>198100000</v>
      </c>
      <c r="BXI25" s="1">
        <f>LOOKUP($A25,'DMG Tables'!$P$2:$P$35,'DMG Tables'!$O$2:$O$35)*BXI$1*LOOKUP(BXI$1,'DMG Tables'!$G$2:$G$7,'DMG Tables'!$H$2:$H$7)</f>
        <v>198200000</v>
      </c>
      <c r="BXJ25" s="1">
        <f>LOOKUP($A25,'DMG Tables'!$P$2:$P$35,'DMG Tables'!$O$2:$O$35)*BXJ$1*LOOKUP(BXJ$1,'DMG Tables'!$G$2:$G$7,'DMG Tables'!$H$2:$H$7)</f>
        <v>198300000</v>
      </c>
      <c r="BXK25" s="1">
        <f>LOOKUP($A25,'DMG Tables'!$P$2:$P$35,'DMG Tables'!$O$2:$O$35)*BXK$1*LOOKUP(BXK$1,'DMG Tables'!$G$2:$G$7,'DMG Tables'!$H$2:$H$7)</f>
        <v>198400000</v>
      </c>
      <c r="BXL25" s="1">
        <f>LOOKUP($A25,'DMG Tables'!$P$2:$P$35,'DMG Tables'!$O$2:$O$35)*BXL$1*LOOKUP(BXL$1,'DMG Tables'!$G$2:$G$7,'DMG Tables'!$H$2:$H$7)</f>
        <v>198500000</v>
      </c>
      <c r="BXM25" s="1">
        <f>LOOKUP($A25,'DMG Tables'!$P$2:$P$35,'DMG Tables'!$O$2:$O$35)*BXM$1*LOOKUP(BXM$1,'DMG Tables'!$G$2:$G$7,'DMG Tables'!$H$2:$H$7)</f>
        <v>198600000</v>
      </c>
      <c r="BXN25" s="1">
        <f>LOOKUP($A25,'DMG Tables'!$P$2:$P$35,'DMG Tables'!$O$2:$O$35)*BXN$1*LOOKUP(BXN$1,'DMG Tables'!$G$2:$G$7,'DMG Tables'!$H$2:$H$7)</f>
        <v>198700000</v>
      </c>
      <c r="BXO25" s="1">
        <f>LOOKUP($A25,'DMG Tables'!$P$2:$P$35,'DMG Tables'!$O$2:$O$35)*BXO$1*LOOKUP(BXO$1,'DMG Tables'!$G$2:$G$7,'DMG Tables'!$H$2:$H$7)</f>
        <v>198800000</v>
      </c>
      <c r="BXP25" s="1">
        <f>LOOKUP($A25,'DMG Tables'!$P$2:$P$35,'DMG Tables'!$O$2:$O$35)*BXP$1*LOOKUP(BXP$1,'DMG Tables'!$G$2:$G$7,'DMG Tables'!$H$2:$H$7)</f>
        <v>198900000</v>
      </c>
      <c r="BXQ25" s="1">
        <f>LOOKUP($A25,'DMG Tables'!$P$2:$P$35,'DMG Tables'!$O$2:$O$35)*BXQ$1*LOOKUP(BXQ$1,'DMG Tables'!$G$2:$G$7,'DMG Tables'!$H$2:$H$7)</f>
        <v>199000000</v>
      </c>
      <c r="BXR25" s="1">
        <f>LOOKUP($A25,'DMG Tables'!$P$2:$P$35,'DMG Tables'!$O$2:$O$35)*BXR$1*LOOKUP(BXR$1,'DMG Tables'!$G$2:$G$7,'DMG Tables'!$H$2:$H$7)</f>
        <v>199100000</v>
      </c>
      <c r="BXS25" s="1">
        <f>LOOKUP($A25,'DMG Tables'!$P$2:$P$35,'DMG Tables'!$O$2:$O$35)*BXS$1*LOOKUP(BXS$1,'DMG Tables'!$G$2:$G$7,'DMG Tables'!$H$2:$H$7)</f>
        <v>199200000</v>
      </c>
      <c r="BXT25" s="1">
        <f>LOOKUP($A25,'DMG Tables'!$P$2:$P$35,'DMG Tables'!$O$2:$O$35)*BXT$1*LOOKUP(BXT$1,'DMG Tables'!$G$2:$G$7,'DMG Tables'!$H$2:$H$7)</f>
        <v>199300000</v>
      </c>
      <c r="BXU25" s="1">
        <f>LOOKUP($A25,'DMG Tables'!$P$2:$P$35,'DMG Tables'!$O$2:$O$35)*BXU$1*LOOKUP(BXU$1,'DMG Tables'!$G$2:$G$7,'DMG Tables'!$H$2:$H$7)</f>
        <v>199400000</v>
      </c>
      <c r="BXV25" s="1">
        <f>LOOKUP($A25,'DMG Tables'!$P$2:$P$35,'DMG Tables'!$O$2:$O$35)*BXV$1*LOOKUP(BXV$1,'DMG Tables'!$G$2:$G$7,'DMG Tables'!$H$2:$H$7)</f>
        <v>199500000</v>
      </c>
      <c r="BXW25" s="1">
        <f>LOOKUP($A25,'DMG Tables'!$P$2:$P$35,'DMG Tables'!$O$2:$O$35)*BXW$1*LOOKUP(BXW$1,'DMG Tables'!$G$2:$G$7,'DMG Tables'!$H$2:$H$7)</f>
        <v>199600000</v>
      </c>
      <c r="BXX25" s="1">
        <f>LOOKUP($A25,'DMG Tables'!$P$2:$P$35,'DMG Tables'!$O$2:$O$35)*BXX$1*LOOKUP(BXX$1,'DMG Tables'!$G$2:$G$7,'DMG Tables'!$H$2:$H$7)</f>
        <v>199700000</v>
      </c>
      <c r="BXY25" s="1">
        <f>LOOKUP($A25,'DMG Tables'!$P$2:$P$35,'DMG Tables'!$O$2:$O$35)*BXY$1*LOOKUP(BXY$1,'DMG Tables'!$G$2:$G$7,'DMG Tables'!$H$2:$H$7)</f>
        <v>199800000</v>
      </c>
      <c r="BXZ25" s="1">
        <f>LOOKUP($A25,'DMG Tables'!$P$2:$P$35,'DMG Tables'!$O$2:$O$35)*BXZ$1*LOOKUP(BXZ$1,'DMG Tables'!$G$2:$G$7,'DMG Tables'!$H$2:$H$7)</f>
        <v>199900000</v>
      </c>
      <c r="BYA25" s="1">
        <f>LOOKUP($A25,'DMG Tables'!$P$2:$P$35,'DMG Tables'!$O$2:$O$35)*BYA$1*LOOKUP(BYA$1,'DMG Tables'!$G$2:$G$7,'DMG Tables'!$H$2:$H$7)</f>
        <v>200000000</v>
      </c>
      <c r="BYB25" s="1">
        <f>LOOKUP($A25,'DMG Tables'!$P$2:$P$35,'DMG Tables'!$O$2:$O$35)*BYB$1*LOOKUP(BYB$1,'DMG Tables'!$G$2:$G$7,'DMG Tables'!$H$2:$H$7)</f>
        <v>200100000</v>
      </c>
      <c r="BYC25" s="1">
        <f>LOOKUP($A25,'DMG Tables'!$P$2:$P$35,'DMG Tables'!$O$2:$O$35)*BYC$1*LOOKUP(BYC$1,'DMG Tables'!$G$2:$G$7,'DMG Tables'!$H$2:$H$7)</f>
        <v>200200000</v>
      </c>
      <c r="BYD25" s="1">
        <f>LOOKUP($A25,'DMG Tables'!$P$2:$P$35,'DMG Tables'!$O$2:$O$35)*BYD$1*LOOKUP(BYD$1,'DMG Tables'!$G$2:$G$7,'DMG Tables'!$H$2:$H$7)</f>
        <v>200300000</v>
      </c>
      <c r="BYE25" s="1">
        <f>LOOKUP($A25,'DMG Tables'!$P$2:$P$35,'DMG Tables'!$O$2:$O$35)*BYE$1*LOOKUP(BYE$1,'DMG Tables'!$G$2:$G$7,'DMG Tables'!$H$2:$H$7)</f>
        <v>200400000</v>
      </c>
      <c r="BYF25" s="1">
        <f>LOOKUP($A25,'DMG Tables'!$P$2:$P$35,'DMG Tables'!$O$2:$O$35)*BYF$1*LOOKUP(BYF$1,'DMG Tables'!$G$2:$G$7,'DMG Tables'!$H$2:$H$7)</f>
        <v>200500000</v>
      </c>
      <c r="BYG25" s="1">
        <f>LOOKUP($A25,'DMG Tables'!$P$2:$P$35,'DMG Tables'!$O$2:$O$35)*BYG$1*LOOKUP(BYG$1,'DMG Tables'!$G$2:$G$7,'DMG Tables'!$H$2:$H$7)</f>
        <v>200600000</v>
      </c>
      <c r="BYH25" s="1">
        <f>LOOKUP($A25,'DMG Tables'!$P$2:$P$35,'DMG Tables'!$O$2:$O$35)*BYH$1*LOOKUP(BYH$1,'DMG Tables'!$G$2:$G$7,'DMG Tables'!$H$2:$H$7)</f>
        <v>200700000</v>
      </c>
      <c r="BYI25" s="1">
        <f>LOOKUP($A25,'DMG Tables'!$P$2:$P$35,'DMG Tables'!$O$2:$O$35)*BYI$1*LOOKUP(BYI$1,'DMG Tables'!$G$2:$G$7,'DMG Tables'!$H$2:$H$7)</f>
        <v>200800000</v>
      </c>
      <c r="BYJ25" s="1">
        <f>LOOKUP($A25,'DMG Tables'!$P$2:$P$35,'DMG Tables'!$O$2:$O$35)*BYJ$1*LOOKUP(BYJ$1,'DMG Tables'!$G$2:$G$7,'DMG Tables'!$H$2:$H$7)</f>
        <v>200900000</v>
      </c>
      <c r="BYK25" s="1">
        <f>LOOKUP($A25,'DMG Tables'!$P$2:$P$35,'DMG Tables'!$O$2:$O$35)*BYK$1*LOOKUP(BYK$1,'DMG Tables'!$G$2:$G$7,'DMG Tables'!$H$2:$H$7)</f>
        <v>201000000</v>
      </c>
      <c r="BYL25" s="1">
        <f>LOOKUP($A25,'DMG Tables'!$P$2:$P$35,'DMG Tables'!$O$2:$O$35)*BYL$1*LOOKUP(BYL$1,'DMG Tables'!$G$2:$G$7,'DMG Tables'!$H$2:$H$7)</f>
        <v>201100000</v>
      </c>
      <c r="BYM25" s="1">
        <f>LOOKUP($A25,'DMG Tables'!$P$2:$P$35,'DMG Tables'!$O$2:$O$35)*BYM$1*LOOKUP(BYM$1,'DMG Tables'!$G$2:$G$7,'DMG Tables'!$H$2:$H$7)</f>
        <v>201200000</v>
      </c>
      <c r="BYN25" s="1">
        <f>LOOKUP($A25,'DMG Tables'!$P$2:$P$35,'DMG Tables'!$O$2:$O$35)*BYN$1*LOOKUP(BYN$1,'DMG Tables'!$G$2:$G$7,'DMG Tables'!$H$2:$H$7)</f>
        <v>201300000</v>
      </c>
      <c r="BYO25" s="1">
        <f>LOOKUP($A25,'DMG Tables'!$P$2:$P$35,'DMG Tables'!$O$2:$O$35)*BYO$1*LOOKUP(BYO$1,'DMG Tables'!$G$2:$G$7,'DMG Tables'!$H$2:$H$7)</f>
        <v>201400000</v>
      </c>
      <c r="BYP25" s="1">
        <f>LOOKUP($A25,'DMG Tables'!$P$2:$P$35,'DMG Tables'!$O$2:$O$35)*BYP$1*LOOKUP(BYP$1,'DMG Tables'!$G$2:$G$7,'DMG Tables'!$H$2:$H$7)</f>
        <v>201500000</v>
      </c>
      <c r="BYQ25" s="1">
        <f>LOOKUP($A25,'DMG Tables'!$P$2:$P$35,'DMG Tables'!$O$2:$O$35)*BYQ$1*LOOKUP(BYQ$1,'DMG Tables'!$G$2:$G$7,'DMG Tables'!$H$2:$H$7)</f>
        <v>201600000</v>
      </c>
      <c r="BYR25" s="1">
        <f>LOOKUP($A25,'DMG Tables'!$P$2:$P$35,'DMG Tables'!$O$2:$O$35)*BYR$1*LOOKUP(BYR$1,'DMG Tables'!$G$2:$G$7,'DMG Tables'!$H$2:$H$7)</f>
        <v>201700000</v>
      </c>
      <c r="BYS25" s="1">
        <f>LOOKUP($A25,'DMG Tables'!$P$2:$P$35,'DMG Tables'!$O$2:$O$35)*BYS$1*LOOKUP(BYS$1,'DMG Tables'!$G$2:$G$7,'DMG Tables'!$H$2:$H$7)</f>
        <v>201800000</v>
      </c>
      <c r="BYT25" s="1">
        <f>LOOKUP($A25,'DMG Tables'!$P$2:$P$35,'DMG Tables'!$O$2:$O$35)*BYT$1*LOOKUP(BYT$1,'DMG Tables'!$G$2:$G$7,'DMG Tables'!$H$2:$H$7)</f>
        <v>201900000</v>
      </c>
      <c r="BYU25" s="1">
        <f>LOOKUP($A25,'DMG Tables'!$P$2:$P$35,'DMG Tables'!$O$2:$O$35)*BYU$1*LOOKUP(BYU$1,'DMG Tables'!$G$2:$G$7,'DMG Tables'!$H$2:$H$7)</f>
        <v>202000000</v>
      </c>
      <c r="BYV25" s="1">
        <f>LOOKUP($A25,'DMG Tables'!$P$2:$P$35,'DMG Tables'!$O$2:$O$35)*BYV$1*LOOKUP(BYV$1,'DMG Tables'!$G$2:$G$7,'DMG Tables'!$H$2:$H$7)</f>
        <v>202100000</v>
      </c>
      <c r="BYW25" s="1">
        <f>LOOKUP($A25,'DMG Tables'!$P$2:$P$35,'DMG Tables'!$O$2:$O$35)*BYW$1*LOOKUP(BYW$1,'DMG Tables'!$G$2:$G$7,'DMG Tables'!$H$2:$H$7)</f>
        <v>202200000</v>
      </c>
      <c r="BYX25" s="1">
        <f>LOOKUP($A25,'DMG Tables'!$P$2:$P$35,'DMG Tables'!$O$2:$O$35)*BYX$1*LOOKUP(BYX$1,'DMG Tables'!$G$2:$G$7,'DMG Tables'!$H$2:$H$7)</f>
        <v>202300000</v>
      </c>
      <c r="BYY25" s="1">
        <f>LOOKUP($A25,'DMG Tables'!$P$2:$P$35,'DMG Tables'!$O$2:$O$35)*BYY$1*LOOKUP(BYY$1,'DMG Tables'!$G$2:$G$7,'DMG Tables'!$H$2:$H$7)</f>
        <v>202400000</v>
      </c>
      <c r="BYZ25" s="1">
        <f>LOOKUP($A25,'DMG Tables'!$P$2:$P$35,'DMG Tables'!$O$2:$O$35)*BYZ$1*LOOKUP(BYZ$1,'DMG Tables'!$G$2:$G$7,'DMG Tables'!$H$2:$H$7)</f>
        <v>202500000</v>
      </c>
      <c r="BZA25" s="1">
        <f>LOOKUP($A25,'DMG Tables'!$P$2:$P$35,'DMG Tables'!$O$2:$O$35)*BZA$1*LOOKUP(BZA$1,'DMG Tables'!$G$2:$G$7,'DMG Tables'!$H$2:$H$7)</f>
        <v>202600000</v>
      </c>
      <c r="BZB25" s="1">
        <f>LOOKUP($A25,'DMG Tables'!$P$2:$P$35,'DMG Tables'!$O$2:$O$35)*BZB$1*LOOKUP(BZB$1,'DMG Tables'!$G$2:$G$7,'DMG Tables'!$H$2:$H$7)</f>
        <v>202700000</v>
      </c>
      <c r="BZC25" s="1">
        <f>LOOKUP($A25,'DMG Tables'!$P$2:$P$35,'DMG Tables'!$O$2:$O$35)*BZC$1*LOOKUP(BZC$1,'DMG Tables'!$G$2:$G$7,'DMG Tables'!$H$2:$H$7)</f>
        <v>202800000</v>
      </c>
      <c r="BZD25" s="1">
        <f>LOOKUP($A25,'DMG Tables'!$P$2:$P$35,'DMG Tables'!$O$2:$O$35)*BZD$1*LOOKUP(BZD$1,'DMG Tables'!$G$2:$G$7,'DMG Tables'!$H$2:$H$7)</f>
        <v>202900000</v>
      </c>
      <c r="BZE25" s="1">
        <f>LOOKUP($A25,'DMG Tables'!$P$2:$P$35,'DMG Tables'!$O$2:$O$35)*BZE$1*LOOKUP(BZE$1,'DMG Tables'!$G$2:$G$7,'DMG Tables'!$H$2:$H$7)</f>
        <v>203000000</v>
      </c>
      <c r="BZF25" s="1">
        <f>LOOKUP($A25,'DMG Tables'!$P$2:$P$35,'DMG Tables'!$O$2:$O$35)*BZF$1*LOOKUP(BZF$1,'DMG Tables'!$G$2:$G$7,'DMG Tables'!$H$2:$H$7)</f>
        <v>203100000</v>
      </c>
      <c r="BZG25" s="1">
        <f>LOOKUP($A25,'DMG Tables'!$P$2:$P$35,'DMG Tables'!$O$2:$O$35)*BZG$1*LOOKUP(BZG$1,'DMG Tables'!$G$2:$G$7,'DMG Tables'!$H$2:$H$7)</f>
        <v>203200000</v>
      </c>
      <c r="BZH25" s="1">
        <f>LOOKUP($A25,'DMG Tables'!$P$2:$P$35,'DMG Tables'!$O$2:$O$35)*BZH$1*LOOKUP(BZH$1,'DMG Tables'!$G$2:$G$7,'DMG Tables'!$H$2:$H$7)</f>
        <v>203300000</v>
      </c>
      <c r="BZI25" s="1">
        <f>LOOKUP($A25,'DMG Tables'!$P$2:$P$35,'DMG Tables'!$O$2:$O$35)*BZI$1*LOOKUP(BZI$1,'DMG Tables'!$G$2:$G$7,'DMG Tables'!$H$2:$H$7)</f>
        <v>203400000</v>
      </c>
      <c r="BZJ25" s="1">
        <f>LOOKUP($A25,'DMG Tables'!$P$2:$P$35,'DMG Tables'!$O$2:$O$35)*BZJ$1*LOOKUP(BZJ$1,'DMG Tables'!$G$2:$G$7,'DMG Tables'!$H$2:$H$7)</f>
        <v>203500000</v>
      </c>
      <c r="BZK25" s="1">
        <f>LOOKUP($A25,'DMG Tables'!$P$2:$P$35,'DMG Tables'!$O$2:$O$35)*BZK$1*LOOKUP(BZK$1,'DMG Tables'!$G$2:$G$7,'DMG Tables'!$H$2:$H$7)</f>
        <v>203600000</v>
      </c>
      <c r="BZL25" s="1">
        <f>LOOKUP($A25,'DMG Tables'!$P$2:$P$35,'DMG Tables'!$O$2:$O$35)*BZL$1*LOOKUP(BZL$1,'DMG Tables'!$G$2:$G$7,'DMG Tables'!$H$2:$H$7)</f>
        <v>203700000</v>
      </c>
      <c r="BZM25" s="1">
        <f>LOOKUP($A25,'DMG Tables'!$P$2:$P$35,'DMG Tables'!$O$2:$O$35)*BZM$1*LOOKUP(BZM$1,'DMG Tables'!$G$2:$G$7,'DMG Tables'!$H$2:$H$7)</f>
        <v>203800000</v>
      </c>
      <c r="BZN25" s="1">
        <f>LOOKUP($A25,'DMG Tables'!$P$2:$P$35,'DMG Tables'!$O$2:$O$35)*BZN$1*LOOKUP(BZN$1,'DMG Tables'!$G$2:$G$7,'DMG Tables'!$H$2:$H$7)</f>
        <v>203900000</v>
      </c>
      <c r="BZO25" s="1">
        <f>LOOKUP($A25,'DMG Tables'!$P$2:$P$35,'DMG Tables'!$O$2:$O$35)*BZO$1*LOOKUP(BZO$1,'DMG Tables'!$G$2:$G$7,'DMG Tables'!$H$2:$H$7)</f>
        <v>204000000</v>
      </c>
      <c r="BZP25" s="1">
        <f>LOOKUP($A25,'DMG Tables'!$P$2:$P$35,'DMG Tables'!$O$2:$O$35)*BZP$1*LOOKUP(BZP$1,'DMG Tables'!$G$2:$G$7,'DMG Tables'!$H$2:$H$7)</f>
        <v>204100000</v>
      </c>
      <c r="BZQ25" s="1">
        <f>LOOKUP($A25,'DMG Tables'!$P$2:$P$35,'DMG Tables'!$O$2:$O$35)*BZQ$1*LOOKUP(BZQ$1,'DMG Tables'!$G$2:$G$7,'DMG Tables'!$H$2:$H$7)</f>
        <v>204200000</v>
      </c>
      <c r="BZR25" s="1">
        <f>LOOKUP($A25,'DMG Tables'!$P$2:$P$35,'DMG Tables'!$O$2:$O$35)*BZR$1*LOOKUP(BZR$1,'DMG Tables'!$G$2:$G$7,'DMG Tables'!$H$2:$H$7)</f>
        <v>204300000</v>
      </c>
      <c r="BZS25" s="1">
        <f>LOOKUP($A25,'DMG Tables'!$P$2:$P$35,'DMG Tables'!$O$2:$O$35)*BZS$1*LOOKUP(BZS$1,'DMG Tables'!$G$2:$G$7,'DMG Tables'!$H$2:$H$7)</f>
        <v>204400000</v>
      </c>
      <c r="BZT25" s="1">
        <f>LOOKUP($A25,'DMG Tables'!$P$2:$P$35,'DMG Tables'!$O$2:$O$35)*BZT$1*LOOKUP(BZT$1,'DMG Tables'!$G$2:$G$7,'DMG Tables'!$H$2:$H$7)</f>
        <v>204500000</v>
      </c>
      <c r="BZU25" s="1">
        <f>LOOKUP($A25,'DMG Tables'!$P$2:$P$35,'DMG Tables'!$O$2:$O$35)*BZU$1*LOOKUP(BZU$1,'DMG Tables'!$G$2:$G$7,'DMG Tables'!$H$2:$H$7)</f>
        <v>204600000</v>
      </c>
      <c r="BZV25" s="1">
        <f>LOOKUP($A25,'DMG Tables'!$P$2:$P$35,'DMG Tables'!$O$2:$O$35)*BZV$1*LOOKUP(BZV$1,'DMG Tables'!$G$2:$G$7,'DMG Tables'!$H$2:$H$7)</f>
        <v>204700000</v>
      </c>
      <c r="BZW25" s="1">
        <f>LOOKUP($A25,'DMG Tables'!$P$2:$P$35,'DMG Tables'!$O$2:$O$35)*BZW$1*LOOKUP(BZW$1,'DMG Tables'!$G$2:$G$7,'DMG Tables'!$H$2:$H$7)</f>
        <v>204800000</v>
      </c>
      <c r="BZX25" s="1">
        <f>LOOKUP($A25,'DMG Tables'!$P$2:$P$35,'DMG Tables'!$O$2:$O$35)*BZX$1*LOOKUP(BZX$1,'DMG Tables'!$G$2:$G$7,'DMG Tables'!$H$2:$H$7)</f>
        <v>204900000</v>
      </c>
      <c r="BZY25" s="1">
        <f>LOOKUP($A25,'DMG Tables'!$P$2:$P$35,'DMG Tables'!$O$2:$O$35)*BZY$1*LOOKUP(BZY$1,'DMG Tables'!$G$2:$G$7,'DMG Tables'!$H$2:$H$7)</f>
        <v>205000000</v>
      </c>
      <c r="BZZ25" s="1">
        <f>LOOKUP($A25,'DMG Tables'!$P$2:$P$35,'DMG Tables'!$O$2:$O$35)*BZZ$1*LOOKUP(BZZ$1,'DMG Tables'!$G$2:$G$7,'DMG Tables'!$H$2:$H$7)</f>
        <v>205100000</v>
      </c>
      <c r="CAA25" s="1">
        <f>LOOKUP($A25,'DMG Tables'!$P$2:$P$35,'DMG Tables'!$O$2:$O$35)*CAA$1*LOOKUP(CAA$1,'DMG Tables'!$G$2:$G$7,'DMG Tables'!$H$2:$H$7)</f>
        <v>205200000</v>
      </c>
      <c r="CAB25" s="1">
        <f>LOOKUP($A25,'DMG Tables'!$P$2:$P$35,'DMG Tables'!$O$2:$O$35)*CAB$1*LOOKUP(CAB$1,'DMG Tables'!$G$2:$G$7,'DMG Tables'!$H$2:$H$7)</f>
        <v>205300000</v>
      </c>
      <c r="CAC25" s="1">
        <f>LOOKUP($A25,'DMG Tables'!$P$2:$P$35,'DMG Tables'!$O$2:$O$35)*CAC$1*LOOKUP(CAC$1,'DMG Tables'!$G$2:$G$7,'DMG Tables'!$H$2:$H$7)</f>
        <v>205400000</v>
      </c>
      <c r="CAD25" s="1">
        <f>LOOKUP($A25,'DMG Tables'!$P$2:$P$35,'DMG Tables'!$O$2:$O$35)*CAD$1*LOOKUP(CAD$1,'DMG Tables'!$G$2:$G$7,'DMG Tables'!$H$2:$H$7)</f>
        <v>205500000</v>
      </c>
      <c r="CAE25" s="1">
        <f>LOOKUP($A25,'DMG Tables'!$P$2:$P$35,'DMG Tables'!$O$2:$O$35)*CAE$1*LOOKUP(CAE$1,'DMG Tables'!$G$2:$G$7,'DMG Tables'!$H$2:$H$7)</f>
        <v>205600000</v>
      </c>
      <c r="CAF25" s="1">
        <f>LOOKUP($A25,'DMG Tables'!$P$2:$P$35,'DMG Tables'!$O$2:$O$35)*CAF$1*LOOKUP(CAF$1,'DMG Tables'!$G$2:$G$7,'DMG Tables'!$H$2:$H$7)</f>
        <v>205700000</v>
      </c>
      <c r="CAG25" s="1">
        <f>LOOKUP($A25,'DMG Tables'!$P$2:$P$35,'DMG Tables'!$O$2:$O$35)*CAG$1*LOOKUP(CAG$1,'DMG Tables'!$G$2:$G$7,'DMG Tables'!$H$2:$H$7)</f>
        <v>205800000</v>
      </c>
      <c r="CAH25" s="1">
        <f>LOOKUP($A25,'DMG Tables'!$P$2:$P$35,'DMG Tables'!$O$2:$O$35)*CAH$1*LOOKUP(CAH$1,'DMG Tables'!$G$2:$G$7,'DMG Tables'!$H$2:$H$7)</f>
        <v>205900000</v>
      </c>
      <c r="CAI25" s="1">
        <f>LOOKUP($A25,'DMG Tables'!$P$2:$P$35,'DMG Tables'!$O$2:$O$35)*CAI$1*LOOKUP(CAI$1,'DMG Tables'!$G$2:$G$7,'DMG Tables'!$H$2:$H$7)</f>
        <v>206000000</v>
      </c>
      <c r="CAJ25" s="1">
        <f>LOOKUP($A25,'DMG Tables'!$P$2:$P$35,'DMG Tables'!$O$2:$O$35)*CAJ$1*LOOKUP(CAJ$1,'DMG Tables'!$G$2:$G$7,'DMG Tables'!$H$2:$H$7)</f>
        <v>206100000</v>
      </c>
      <c r="CAK25" s="1">
        <f>LOOKUP($A25,'DMG Tables'!$P$2:$P$35,'DMG Tables'!$O$2:$O$35)*CAK$1*LOOKUP(CAK$1,'DMG Tables'!$G$2:$G$7,'DMG Tables'!$H$2:$H$7)</f>
        <v>206200000</v>
      </c>
      <c r="CAL25" s="1">
        <f>LOOKUP($A25,'DMG Tables'!$P$2:$P$35,'DMG Tables'!$O$2:$O$35)*CAL$1*LOOKUP(CAL$1,'DMG Tables'!$G$2:$G$7,'DMG Tables'!$H$2:$H$7)</f>
        <v>206300000</v>
      </c>
      <c r="CAM25" s="1">
        <f>LOOKUP($A25,'DMG Tables'!$P$2:$P$35,'DMG Tables'!$O$2:$O$35)*CAM$1*LOOKUP(CAM$1,'DMG Tables'!$G$2:$G$7,'DMG Tables'!$H$2:$H$7)</f>
        <v>206400000</v>
      </c>
      <c r="CAN25" s="1">
        <f>LOOKUP($A25,'DMG Tables'!$P$2:$P$35,'DMG Tables'!$O$2:$O$35)*CAN$1*LOOKUP(CAN$1,'DMG Tables'!$G$2:$G$7,'DMG Tables'!$H$2:$H$7)</f>
        <v>206500000</v>
      </c>
      <c r="CAO25" s="1">
        <f>LOOKUP($A25,'DMG Tables'!$P$2:$P$35,'DMG Tables'!$O$2:$O$35)*CAO$1*LOOKUP(CAO$1,'DMG Tables'!$G$2:$G$7,'DMG Tables'!$H$2:$H$7)</f>
        <v>206600000</v>
      </c>
      <c r="CAP25" s="1">
        <f>LOOKUP($A25,'DMG Tables'!$P$2:$P$35,'DMG Tables'!$O$2:$O$35)*CAP$1*LOOKUP(CAP$1,'DMG Tables'!$G$2:$G$7,'DMG Tables'!$H$2:$H$7)</f>
        <v>206700000</v>
      </c>
      <c r="CAQ25" s="1">
        <f>LOOKUP($A25,'DMG Tables'!$P$2:$P$35,'DMG Tables'!$O$2:$O$35)*CAQ$1*LOOKUP(CAQ$1,'DMG Tables'!$G$2:$G$7,'DMG Tables'!$H$2:$H$7)</f>
        <v>206800000</v>
      </c>
      <c r="CAR25" s="1">
        <f>LOOKUP($A25,'DMG Tables'!$P$2:$P$35,'DMG Tables'!$O$2:$O$35)*CAR$1*LOOKUP(CAR$1,'DMG Tables'!$G$2:$G$7,'DMG Tables'!$H$2:$H$7)</f>
        <v>206900000</v>
      </c>
      <c r="CAS25" s="1">
        <f>LOOKUP($A25,'DMG Tables'!$P$2:$P$35,'DMG Tables'!$O$2:$O$35)*CAS$1*LOOKUP(CAS$1,'DMG Tables'!$G$2:$G$7,'DMG Tables'!$H$2:$H$7)</f>
        <v>207000000</v>
      </c>
      <c r="CAT25" s="1">
        <f>LOOKUP($A25,'DMG Tables'!$P$2:$P$35,'DMG Tables'!$O$2:$O$35)*CAT$1*LOOKUP(CAT$1,'DMG Tables'!$G$2:$G$7,'DMG Tables'!$H$2:$H$7)</f>
        <v>207100000</v>
      </c>
      <c r="CAU25" s="1">
        <f>LOOKUP($A25,'DMG Tables'!$P$2:$P$35,'DMG Tables'!$O$2:$O$35)*CAU$1*LOOKUP(CAU$1,'DMG Tables'!$G$2:$G$7,'DMG Tables'!$H$2:$H$7)</f>
        <v>207200000</v>
      </c>
      <c r="CAV25" s="1">
        <f>LOOKUP($A25,'DMG Tables'!$P$2:$P$35,'DMG Tables'!$O$2:$O$35)*CAV$1*LOOKUP(CAV$1,'DMG Tables'!$G$2:$G$7,'DMG Tables'!$H$2:$H$7)</f>
        <v>207300000</v>
      </c>
      <c r="CAW25" s="1">
        <f>LOOKUP($A25,'DMG Tables'!$P$2:$P$35,'DMG Tables'!$O$2:$O$35)*CAW$1*LOOKUP(CAW$1,'DMG Tables'!$G$2:$G$7,'DMG Tables'!$H$2:$H$7)</f>
        <v>207400000</v>
      </c>
      <c r="CAX25" s="1">
        <f>LOOKUP($A25,'DMG Tables'!$P$2:$P$35,'DMG Tables'!$O$2:$O$35)*CAX$1*LOOKUP(CAX$1,'DMG Tables'!$G$2:$G$7,'DMG Tables'!$H$2:$H$7)</f>
        <v>207500000</v>
      </c>
      <c r="CAY25" s="1">
        <f>LOOKUP($A25,'DMG Tables'!$P$2:$P$35,'DMG Tables'!$O$2:$O$35)*CAY$1*LOOKUP(CAY$1,'DMG Tables'!$G$2:$G$7,'DMG Tables'!$H$2:$H$7)</f>
        <v>207600000</v>
      </c>
      <c r="CAZ25" s="1">
        <f>LOOKUP($A25,'DMG Tables'!$P$2:$P$35,'DMG Tables'!$O$2:$O$35)*CAZ$1*LOOKUP(CAZ$1,'DMG Tables'!$G$2:$G$7,'DMG Tables'!$H$2:$H$7)</f>
        <v>207700000</v>
      </c>
      <c r="CBA25" s="1">
        <f>LOOKUP($A25,'DMG Tables'!$P$2:$P$35,'DMG Tables'!$O$2:$O$35)*CBA$1*LOOKUP(CBA$1,'DMG Tables'!$G$2:$G$7,'DMG Tables'!$H$2:$H$7)</f>
        <v>207800000</v>
      </c>
      <c r="CBB25" s="1">
        <f>LOOKUP($A25,'DMG Tables'!$P$2:$P$35,'DMG Tables'!$O$2:$O$35)*CBB$1*LOOKUP(CBB$1,'DMG Tables'!$G$2:$G$7,'DMG Tables'!$H$2:$H$7)</f>
        <v>207900000</v>
      </c>
      <c r="CBC25" s="1">
        <f>LOOKUP($A25,'DMG Tables'!$P$2:$P$35,'DMG Tables'!$O$2:$O$35)*CBC$1*LOOKUP(CBC$1,'DMG Tables'!$G$2:$G$7,'DMG Tables'!$H$2:$H$7)</f>
        <v>208000000</v>
      </c>
      <c r="CBD25" s="1">
        <f>LOOKUP($A25,'DMG Tables'!$P$2:$P$35,'DMG Tables'!$O$2:$O$35)*CBD$1*LOOKUP(CBD$1,'DMG Tables'!$G$2:$G$7,'DMG Tables'!$H$2:$H$7)</f>
        <v>208100000</v>
      </c>
      <c r="CBE25" s="1">
        <f>LOOKUP($A25,'DMG Tables'!$P$2:$P$35,'DMG Tables'!$O$2:$O$35)*CBE$1*LOOKUP(CBE$1,'DMG Tables'!$G$2:$G$7,'DMG Tables'!$H$2:$H$7)</f>
        <v>208200000</v>
      </c>
      <c r="CBF25" s="1">
        <f>LOOKUP($A25,'DMG Tables'!$P$2:$P$35,'DMG Tables'!$O$2:$O$35)*CBF$1*LOOKUP(CBF$1,'DMG Tables'!$G$2:$G$7,'DMG Tables'!$H$2:$H$7)</f>
        <v>208300000</v>
      </c>
      <c r="CBG25" s="1">
        <f>LOOKUP($A25,'DMG Tables'!$P$2:$P$35,'DMG Tables'!$O$2:$O$35)*CBG$1*LOOKUP(CBG$1,'DMG Tables'!$G$2:$G$7,'DMG Tables'!$H$2:$H$7)</f>
        <v>208400000</v>
      </c>
      <c r="CBH25" s="1">
        <f>LOOKUP($A25,'DMG Tables'!$P$2:$P$35,'DMG Tables'!$O$2:$O$35)*CBH$1*LOOKUP(CBH$1,'DMG Tables'!$G$2:$G$7,'DMG Tables'!$H$2:$H$7)</f>
        <v>208500000</v>
      </c>
      <c r="CBI25" s="1">
        <f>LOOKUP($A25,'DMG Tables'!$P$2:$P$35,'DMG Tables'!$O$2:$O$35)*CBI$1*LOOKUP(CBI$1,'DMG Tables'!$G$2:$G$7,'DMG Tables'!$H$2:$H$7)</f>
        <v>208600000</v>
      </c>
      <c r="CBJ25" s="1">
        <f>LOOKUP($A25,'DMG Tables'!$P$2:$P$35,'DMG Tables'!$O$2:$O$35)*CBJ$1*LOOKUP(CBJ$1,'DMG Tables'!$G$2:$G$7,'DMG Tables'!$H$2:$H$7)</f>
        <v>208700000</v>
      </c>
      <c r="CBK25" s="1">
        <f>LOOKUP($A25,'DMG Tables'!$P$2:$P$35,'DMG Tables'!$O$2:$O$35)*CBK$1*LOOKUP(CBK$1,'DMG Tables'!$G$2:$G$7,'DMG Tables'!$H$2:$H$7)</f>
        <v>208800000</v>
      </c>
      <c r="CBL25" s="1">
        <f>LOOKUP($A25,'DMG Tables'!$P$2:$P$35,'DMG Tables'!$O$2:$O$35)*CBL$1*LOOKUP(CBL$1,'DMG Tables'!$G$2:$G$7,'DMG Tables'!$H$2:$H$7)</f>
        <v>208900000</v>
      </c>
      <c r="CBM25" s="1">
        <f>LOOKUP($A25,'DMG Tables'!$P$2:$P$35,'DMG Tables'!$O$2:$O$35)*CBM$1*LOOKUP(CBM$1,'DMG Tables'!$G$2:$G$7,'DMG Tables'!$H$2:$H$7)</f>
        <v>209000000</v>
      </c>
      <c r="CBN25" s="1">
        <f>LOOKUP($A25,'DMG Tables'!$P$2:$P$35,'DMG Tables'!$O$2:$O$35)*CBN$1*LOOKUP(CBN$1,'DMG Tables'!$G$2:$G$7,'DMG Tables'!$H$2:$H$7)</f>
        <v>209100000</v>
      </c>
      <c r="CBO25" s="1">
        <f>LOOKUP($A25,'DMG Tables'!$P$2:$P$35,'DMG Tables'!$O$2:$O$35)*CBO$1*LOOKUP(CBO$1,'DMG Tables'!$G$2:$G$7,'DMG Tables'!$H$2:$H$7)</f>
        <v>209200000</v>
      </c>
      <c r="CBP25" s="1">
        <f>LOOKUP($A25,'DMG Tables'!$P$2:$P$35,'DMG Tables'!$O$2:$O$35)*CBP$1*LOOKUP(CBP$1,'DMG Tables'!$G$2:$G$7,'DMG Tables'!$H$2:$H$7)</f>
        <v>209300000</v>
      </c>
      <c r="CBQ25" s="1">
        <f>LOOKUP($A25,'DMG Tables'!$P$2:$P$35,'DMG Tables'!$O$2:$O$35)*CBQ$1*LOOKUP(CBQ$1,'DMG Tables'!$G$2:$G$7,'DMG Tables'!$H$2:$H$7)</f>
        <v>209400000</v>
      </c>
      <c r="CBR25" s="1">
        <f>LOOKUP($A25,'DMG Tables'!$P$2:$P$35,'DMG Tables'!$O$2:$O$35)*CBR$1*LOOKUP(CBR$1,'DMG Tables'!$G$2:$G$7,'DMG Tables'!$H$2:$H$7)</f>
        <v>209500000</v>
      </c>
      <c r="CBS25" s="1">
        <f>LOOKUP($A25,'DMG Tables'!$P$2:$P$35,'DMG Tables'!$O$2:$O$35)*CBS$1*LOOKUP(CBS$1,'DMG Tables'!$G$2:$G$7,'DMG Tables'!$H$2:$H$7)</f>
        <v>209600000</v>
      </c>
      <c r="CBT25" s="1">
        <f>LOOKUP($A25,'DMG Tables'!$P$2:$P$35,'DMG Tables'!$O$2:$O$35)*CBT$1*LOOKUP(CBT$1,'DMG Tables'!$G$2:$G$7,'DMG Tables'!$H$2:$H$7)</f>
        <v>209700000</v>
      </c>
      <c r="CBU25" s="1">
        <f>LOOKUP($A25,'DMG Tables'!$P$2:$P$35,'DMG Tables'!$O$2:$O$35)*CBU$1*LOOKUP(CBU$1,'DMG Tables'!$G$2:$G$7,'DMG Tables'!$H$2:$H$7)</f>
        <v>209800000</v>
      </c>
      <c r="CBV25" s="1">
        <f>LOOKUP($A25,'DMG Tables'!$P$2:$P$35,'DMG Tables'!$O$2:$O$35)*CBV$1*LOOKUP(CBV$1,'DMG Tables'!$G$2:$G$7,'DMG Tables'!$H$2:$H$7)</f>
        <v>209900000</v>
      </c>
      <c r="CBW25" s="1">
        <f>LOOKUP($A25,'DMG Tables'!$P$2:$P$35,'DMG Tables'!$O$2:$O$35)*CBW$1*LOOKUP(CBW$1,'DMG Tables'!$G$2:$G$7,'DMG Tables'!$H$2:$H$7)</f>
        <v>210000000</v>
      </c>
      <c r="CBX25" s="1">
        <f>LOOKUP($A25,'DMG Tables'!$P$2:$P$35,'DMG Tables'!$O$2:$O$35)*CBX$1*LOOKUP(CBX$1,'DMG Tables'!$G$2:$G$7,'DMG Tables'!$H$2:$H$7)</f>
        <v>210100000</v>
      </c>
      <c r="CBY25" s="1">
        <f>LOOKUP($A25,'DMG Tables'!$P$2:$P$35,'DMG Tables'!$O$2:$O$35)*CBY$1*LOOKUP(CBY$1,'DMG Tables'!$G$2:$G$7,'DMG Tables'!$H$2:$H$7)</f>
        <v>210200000</v>
      </c>
      <c r="CBZ25" s="1">
        <f>LOOKUP($A25,'DMG Tables'!$P$2:$P$35,'DMG Tables'!$O$2:$O$35)*CBZ$1*LOOKUP(CBZ$1,'DMG Tables'!$G$2:$G$7,'DMG Tables'!$H$2:$H$7)</f>
        <v>210300000</v>
      </c>
      <c r="CCA25" s="1">
        <f>LOOKUP($A25,'DMG Tables'!$P$2:$P$35,'DMG Tables'!$O$2:$O$35)*CCA$1*LOOKUP(CCA$1,'DMG Tables'!$G$2:$G$7,'DMG Tables'!$H$2:$H$7)</f>
        <v>210400000</v>
      </c>
      <c r="CCB25" s="1">
        <f>LOOKUP($A25,'DMG Tables'!$P$2:$P$35,'DMG Tables'!$O$2:$O$35)*CCB$1*LOOKUP(CCB$1,'DMG Tables'!$G$2:$G$7,'DMG Tables'!$H$2:$H$7)</f>
        <v>210500000</v>
      </c>
      <c r="CCC25" s="1">
        <f>LOOKUP($A25,'DMG Tables'!$P$2:$P$35,'DMG Tables'!$O$2:$O$35)*CCC$1*LOOKUP(CCC$1,'DMG Tables'!$G$2:$G$7,'DMG Tables'!$H$2:$H$7)</f>
        <v>210600000</v>
      </c>
      <c r="CCD25" s="1">
        <f>LOOKUP($A25,'DMG Tables'!$P$2:$P$35,'DMG Tables'!$O$2:$O$35)*CCD$1*LOOKUP(CCD$1,'DMG Tables'!$G$2:$G$7,'DMG Tables'!$H$2:$H$7)</f>
        <v>210700000</v>
      </c>
      <c r="CCE25" s="1">
        <f>LOOKUP($A25,'DMG Tables'!$P$2:$P$35,'DMG Tables'!$O$2:$O$35)*CCE$1*LOOKUP(CCE$1,'DMG Tables'!$G$2:$G$7,'DMG Tables'!$H$2:$H$7)</f>
        <v>210800000</v>
      </c>
      <c r="CCF25" s="1">
        <f>LOOKUP($A25,'DMG Tables'!$P$2:$P$35,'DMG Tables'!$O$2:$O$35)*CCF$1*LOOKUP(CCF$1,'DMG Tables'!$G$2:$G$7,'DMG Tables'!$H$2:$H$7)</f>
        <v>210900000</v>
      </c>
      <c r="CCG25" s="1">
        <f>LOOKUP($A25,'DMG Tables'!$P$2:$P$35,'DMG Tables'!$O$2:$O$35)*CCG$1*LOOKUP(CCG$1,'DMG Tables'!$G$2:$G$7,'DMG Tables'!$H$2:$H$7)</f>
        <v>211000000</v>
      </c>
      <c r="CCH25" s="1">
        <f>LOOKUP($A25,'DMG Tables'!$P$2:$P$35,'DMG Tables'!$O$2:$O$35)*CCH$1*LOOKUP(CCH$1,'DMG Tables'!$G$2:$G$7,'DMG Tables'!$H$2:$H$7)</f>
        <v>211100000</v>
      </c>
      <c r="CCI25" s="1">
        <f>LOOKUP($A25,'DMG Tables'!$P$2:$P$35,'DMG Tables'!$O$2:$O$35)*CCI$1*LOOKUP(CCI$1,'DMG Tables'!$G$2:$G$7,'DMG Tables'!$H$2:$H$7)</f>
        <v>211200000</v>
      </c>
      <c r="CCJ25" s="1">
        <f>LOOKUP($A25,'DMG Tables'!$P$2:$P$35,'DMG Tables'!$O$2:$O$35)*CCJ$1*LOOKUP(CCJ$1,'DMG Tables'!$G$2:$G$7,'DMG Tables'!$H$2:$H$7)</f>
        <v>211300000</v>
      </c>
      <c r="CCK25" s="1">
        <f>LOOKUP($A25,'DMG Tables'!$P$2:$P$35,'DMG Tables'!$O$2:$O$35)*CCK$1*LOOKUP(CCK$1,'DMG Tables'!$G$2:$G$7,'DMG Tables'!$H$2:$H$7)</f>
        <v>211400000</v>
      </c>
      <c r="CCL25" s="1">
        <f>LOOKUP($A25,'DMG Tables'!$P$2:$P$35,'DMG Tables'!$O$2:$O$35)*CCL$1*LOOKUP(CCL$1,'DMG Tables'!$G$2:$G$7,'DMG Tables'!$H$2:$H$7)</f>
        <v>211500000</v>
      </c>
      <c r="CCM25" s="1">
        <f>LOOKUP($A25,'DMG Tables'!$P$2:$P$35,'DMG Tables'!$O$2:$O$35)*CCM$1*LOOKUP(CCM$1,'DMG Tables'!$G$2:$G$7,'DMG Tables'!$H$2:$H$7)</f>
        <v>211600000</v>
      </c>
      <c r="CCN25" s="1">
        <f>LOOKUP($A25,'DMG Tables'!$P$2:$P$35,'DMG Tables'!$O$2:$O$35)*CCN$1*LOOKUP(CCN$1,'DMG Tables'!$G$2:$G$7,'DMG Tables'!$H$2:$H$7)</f>
        <v>211700000</v>
      </c>
      <c r="CCO25" s="1">
        <f>LOOKUP($A25,'DMG Tables'!$P$2:$P$35,'DMG Tables'!$O$2:$O$35)*CCO$1*LOOKUP(CCO$1,'DMG Tables'!$G$2:$G$7,'DMG Tables'!$H$2:$H$7)</f>
        <v>211800000</v>
      </c>
      <c r="CCP25" s="1">
        <f>LOOKUP($A25,'DMG Tables'!$P$2:$P$35,'DMG Tables'!$O$2:$O$35)*CCP$1*LOOKUP(CCP$1,'DMG Tables'!$G$2:$G$7,'DMG Tables'!$H$2:$H$7)</f>
        <v>211900000</v>
      </c>
      <c r="CCQ25" s="1">
        <f>LOOKUP($A25,'DMG Tables'!$P$2:$P$35,'DMG Tables'!$O$2:$O$35)*CCQ$1*LOOKUP(CCQ$1,'DMG Tables'!$G$2:$G$7,'DMG Tables'!$H$2:$H$7)</f>
        <v>212000000</v>
      </c>
      <c r="CCR25" s="1">
        <f>LOOKUP($A25,'DMG Tables'!$P$2:$P$35,'DMG Tables'!$O$2:$O$35)*CCR$1*LOOKUP(CCR$1,'DMG Tables'!$G$2:$G$7,'DMG Tables'!$H$2:$H$7)</f>
        <v>212100000</v>
      </c>
      <c r="CCS25" s="1">
        <f>LOOKUP($A25,'DMG Tables'!$P$2:$P$35,'DMG Tables'!$O$2:$O$35)*CCS$1*LOOKUP(CCS$1,'DMG Tables'!$G$2:$G$7,'DMG Tables'!$H$2:$H$7)</f>
        <v>212200000</v>
      </c>
      <c r="CCT25" s="1">
        <f>LOOKUP($A25,'DMG Tables'!$P$2:$P$35,'DMG Tables'!$O$2:$O$35)*CCT$1*LOOKUP(CCT$1,'DMG Tables'!$G$2:$G$7,'DMG Tables'!$H$2:$H$7)</f>
        <v>212300000</v>
      </c>
      <c r="CCU25" s="1">
        <f>LOOKUP($A25,'DMG Tables'!$P$2:$P$35,'DMG Tables'!$O$2:$O$35)*CCU$1*LOOKUP(CCU$1,'DMG Tables'!$G$2:$G$7,'DMG Tables'!$H$2:$H$7)</f>
        <v>212400000</v>
      </c>
      <c r="CCV25" s="1">
        <f>LOOKUP($A25,'DMG Tables'!$P$2:$P$35,'DMG Tables'!$O$2:$O$35)*CCV$1*LOOKUP(CCV$1,'DMG Tables'!$G$2:$G$7,'DMG Tables'!$H$2:$H$7)</f>
        <v>212500000</v>
      </c>
      <c r="CCW25" s="1">
        <f>LOOKUP($A25,'DMG Tables'!$P$2:$P$35,'DMG Tables'!$O$2:$O$35)*CCW$1*LOOKUP(CCW$1,'DMG Tables'!$G$2:$G$7,'DMG Tables'!$H$2:$H$7)</f>
        <v>212600000</v>
      </c>
      <c r="CCX25" s="1">
        <f>LOOKUP($A25,'DMG Tables'!$P$2:$P$35,'DMG Tables'!$O$2:$O$35)*CCX$1*LOOKUP(CCX$1,'DMG Tables'!$G$2:$G$7,'DMG Tables'!$H$2:$H$7)</f>
        <v>212700000</v>
      </c>
      <c r="CCY25" s="1">
        <f>LOOKUP($A25,'DMG Tables'!$P$2:$P$35,'DMG Tables'!$O$2:$O$35)*CCY$1*LOOKUP(CCY$1,'DMG Tables'!$G$2:$G$7,'DMG Tables'!$H$2:$H$7)</f>
        <v>212800000</v>
      </c>
      <c r="CCZ25" s="1">
        <f>LOOKUP($A25,'DMG Tables'!$P$2:$P$35,'DMG Tables'!$O$2:$O$35)*CCZ$1*LOOKUP(CCZ$1,'DMG Tables'!$G$2:$G$7,'DMG Tables'!$H$2:$H$7)</f>
        <v>212900000</v>
      </c>
      <c r="CDA25" s="1">
        <f>LOOKUP($A25,'DMG Tables'!$P$2:$P$35,'DMG Tables'!$O$2:$O$35)*CDA$1*LOOKUP(CDA$1,'DMG Tables'!$G$2:$G$7,'DMG Tables'!$H$2:$H$7)</f>
        <v>213000000</v>
      </c>
      <c r="CDB25" s="1">
        <f>LOOKUP($A25,'DMG Tables'!$P$2:$P$35,'DMG Tables'!$O$2:$O$35)*CDB$1*LOOKUP(CDB$1,'DMG Tables'!$G$2:$G$7,'DMG Tables'!$H$2:$H$7)</f>
        <v>213100000</v>
      </c>
      <c r="CDC25" s="1">
        <f>LOOKUP($A25,'DMG Tables'!$P$2:$P$35,'DMG Tables'!$O$2:$O$35)*CDC$1*LOOKUP(CDC$1,'DMG Tables'!$G$2:$G$7,'DMG Tables'!$H$2:$H$7)</f>
        <v>213200000</v>
      </c>
      <c r="CDD25" s="1">
        <f>LOOKUP($A25,'DMG Tables'!$P$2:$P$35,'DMG Tables'!$O$2:$O$35)*CDD$1*LOOKUP(CDD$1,'DMG Tables'!$G$2:$G$7,'DMG Tables'!$H$2:$H$7)</f>
        <v>213300000</v>
      </c>
      <c r="CDE25" s="1">
        <f>LOOKUP($A25,'DMG Tables'!$P$2:$P$35,'DMG Tables'!$O$2:$O$35)*CDE$1*LOOKUP(CDE$1,'DMG Tables'!$G$2:$G$7,'DMG Tables'!$H$2:$H$7)</f>
        <v>213400000</v>
      </c>
      <c r="CDF25" s="1">
        <f>LOOKUP($A25,'DMG Tables'!$P$2:$P$35,'DMG Tables'!$O$2:$O$35)*CDF$1*LOOKUP(CDF$1,'DMG Tables'!$G$2:$G$7,'DMG Tables'!$H$2:$H$7)</f>
        <v>213500000</v>
      </c>
      <c r="CDG25" s="1">
        <f>LOOKUP($A25,'DMG Tables'!$P$2:$P$35,'DMG Tables'!$O$2:$O$35)*CDG$1*LOOKUP(CDG$1,'DMG Tables'!$G$2:$G$7,'DMG Tables'!$H$2:$H$7)</f>
        <v>213600000</v>
      </c>
      <c r="CDH25" s="1">
        <f>LOOKUP($A25,'DMG Tables'!$P$2:$P$35,'DMG Tables'!$O$2:$O$35)*CDH$1*LOOKUP(CDH$1,'DMG Tables'!$G$2:$G$7,'DMG Tables'!$H$2:$H$7)</f>
        <v>213700000</v>
      </c>
      <c r="CDI25" s="1">
        <f>LOOKUP($A25,'DMG Tables'!$P$2:$P$35,'DMG Tables'!$O$2:$O$35)*CDI$1*LOOKUP(CDI$1,'DMG Tables'!$G$2:$G$7,'DMG Tables'!$H$2:$H$7)</f>
        <v>213800000</v>
      </c>
      <c r="CDJ25" s="1">
        <f>LOOKUP($A25,'DMG Tables'!$P$2:$P$35,'DMG Tables'!$O$2:$O$35)*CDJ$1*LOOKUP(CDJ$1,'DMG Tables'!$G$2:$G$7,'DMG Tables'!$H$2:$H$7)</f>
        <v>213900000</v>
      </c>
      <c r="CDK25" s="1">
        <f>LOOKUP($A25,'DMG Tables'!$P$2:$P$35,'DMG Tables'!$O$2:$O$35)*CDK$1*LOOKUP(CDK$1,'DMG Tables'!$G$2:$G$7,'DMG Tables'!$H$2:$H$7)</f>
        <v>214000000</v>
      </c>
      <c r="CDL25" s="1">
        <f>LOOKUP($A25,'DMG Tables'!$P$2:$P$35,'DMG Tables'!$O$2:$O$35)*CDL$1*LOOKUP(CDL$1,'DMG Tables'!$G$2:$G$7,'DMG Tables'!$H$2:$H$7)</f>
        <v>214100000</v>
      </c>
      <c r="CDM25" s="1">
        <f>LOOKUP($A25,'DMG Tables'!$P$2:$P$35,'DMG Tables'!$O$2:$O$35)*CDM$1*LOOKUP(CDM$1,'DMG Tables'!$G$2:$G$7,'DMG Tables'!$H$2:$H$7)</f>
        <v>214200000</v>
      </c>
      <c r="CDN25" s="1">
        <f>LOOKUP($A25,'DMG Tables'!$P$2:$P$35,'DMG Tables'!$O$2:$O$35)*CDN$1*LOOKUP(CDN$1,'DMG Tables'!$G$2:$G$7,'DMG Tables'!$H$2:$H$7)</f>
        <v>214300000</v>
      </c>
      <c r="CDO25" s="1">
        <f>LOOKUP($A25,'DMG Tables'!$P$2:$P$35,'DMG Tables'!$O$2:$O$35)*CDO$1*LOOKUP(CDO$1,'DMG Tables'!$G$2:$G$7,'DMG Tables'!$H$2:$H$7)</f>
        <v>214400000</v>
      </c>
      <c r="CDP25" s="1">
        <f>LOOKUP($A25,'DMG Tables'!$P$2:$P$35,'DMG Tables'!$O$2:$O$35)*CDP$1*LOOKUP(CDP$1,'DMG Tables'!$G$2:$G$7,'DMG Tables'!$H$2:$H$7)</f>
        <v>214500000</v>
      </c>
      <c r="CDQ25" s="1">
        <f>LOOKUP($A25,'DMG Tables'!$P$2:$P$35,'DMG Tables'!$O$2:$O$35)*CDQ$1*LOOKUP(CDQ$1,'DMG Tables'!$G$2:$G$7,'DMG Tables'!$H$2:$H$7)</f>
        <v>214600000</v>
      </c>
      <c r="CDR25" s="1">
        <f>LOOKUP($A25,'DMG Tables'!$P$2:$P$35,'DMG Tables'!$O$2:$O$35)*CDR$1*LOOKUP(CDR$1,'DMG Tables'!$G$2:$G$7,'DMG Tables'!$H$2:$H$7)</f>
        <v>214700000</v>
      </c>
      <c r="CDS25" s="1">
        <f>LOOKUP($A25,'DMG Tables'!$P$2:$P$35,'DMG Tables'!$O$2:$O$35)*CDS$1*LOOKUP(CDS$1,'DMG Tables'!$G$2:$G$7,'DMG Tables'!$H$2:$H$7)</f>
        <v>214800000</v>
      </c>
      <c r="CDT25" s="1">
        <f>LOOKUP($A25,'DMG Tables'!$P$2:$P$35,'DMG Tables'!$O$2:$O$35)*CDT$1*LOOKUP(CDT$1,'DMG Tables'!$G$2:$G$7,'DMG Tables'!$H$2:$H$7)</f>
        <v>214900000</v>
      </c>
      <c r="CDU25" s="1">
        <f>LOOKUP($A25,'DMG Tables'!$P$2:$P$35,'DMG Tables'!$O$2:$O$35)*CDU$1*LOOKUP(CDU$1,'DMG Tables'!$G$2:$G$7,'DMG Tables'!$H$2:$H$7)</f>
        <v>215000000</v>
      </c>
      <c r="CDV25" s="1">
        <f>LOOKUP($A25,'DMG Tables'!$P$2:$P$35,'DMG Tables'!$O$2:$O$35)*CDV$1*LOOKUP(CDV$1,'DMG Tables'!$G$2:$G$7,'DMG Tables'!$H$2:$H$7)</f>
        <v>215100000</v>
      </c>
      <c r="CDW25" s="1">
        <f>LOOKUP($A25,'DMG Tables'!$P$2:$P$35,'DMG Tables'!$O$2:$O$35)*CDW$1*LOOKUP(CDW$1,'DMG Tables'!$G$2:$G$7,'DMG Tables'!$H$2:$H$7)</f>
        <v>215200000</v>
      </c>
      <c r="CDX25" s="1">
        <f>LOOKUP($A25,'DMG Tables'!$P$2:$P$35,'DMG Tables'!$O$2:$O$35)*CDX$1*LOOKUP(CDX$1,'DMG Tables'!$G$2:$G$7,'DMG Tables'!$H$2:$H$7)</f>
        <v>215300000</v>
      </c>
      <c r="CDY25" s="1">
        <f>LOOKUP($A25,'DMG Tables'!$P$2:$P$35,'DMG Tables'!$O$2:$O$35)*CDY$1*LOOKUP(CDY$1,'DMG Tables'!$G$2:$G$7,'DMG Tables'!$H$2:$H$7)</f>
        <v>215400000</v>
      </c>
      <c r="CDZ25" s="1">
        <f>LOOKUP($A25,'DMG Tables'!$P$2:$P$35,'DMG Tables'!$O$2:$O$35)*CDZ$1*LOOKUP(CDZ$1,'DMG Tables'!$G$2:$G$7,'DMG Tables'!$H$2:$H$7)</f>
        <v>215500000</v>
      </c>
      <c r="CEA25" s="1">
        <f>LOOKUP($A25,'DMG Tables'!$P$2:$P$35,'DMG Tables'!$O$2:$O$35)*CEA$1*LOOKUP(CEA$1,'DMG Tables'!$G$2:$G$7,'DMG Tables'!$H$2:$H$7)</f>
        <v>215600000</v>
      </c>
      <c r="CEB25" s="1">
        <f>LOOKUP($A25,'DMG Tables'!$P$2:$P$35,'DMG Tables'!$O$2:$O$35)*CEB$1*LOOKUP(CEB$1,'DMG Tables'!$G$2:$G$7,'DMG Tables'!$H$2:$H$7)</f>
        <v>215700000</v>
      </c>
      <c r="CEC25" s="1">
        <f>LOOKUP($A25,'DMG Tables'!$P$2:$P$35,'DMG Tables'!$O$2:$O$35)*CEC$1*LOOKUP(CEC$1,'DMG Tables'!$G$2:$G$7,'DMG Tables'!$H$2:$H$7)</f>
        <v>215800000</v>
      </c>
      <c r="CED25" s="1">
        <f>LOOKUP($A25,'DMG Tables'!$P$2:$P$35,'DMG Tables'!$O$2:$O$35)*CED$1*LOOKUP(CED$1,'DMG Tables'!$G$2:$G$7,'DMG Tables'!$H$2:$H$7)</f>
        <v>215900000</v>
      </c>
      <c r="CEE25" s="1">
        <f>LOOKUP($A25,'DMG Tables'!$P$2:$P$35,'DMG Tables'!$O$2:$O$35)*CEE$1*LOOKUP(CEE$1,'DMG Tables'!$G$2:$G$7,'DMG Tables'!$H$2:$H$7)</f>
        <v>216000000</v>
      </c>
      <c r="CEF25" s="1">
        <f>LOOKUP($A25,'DMG Tables'!$P$2:$P$35,'DMG Tables'!$O$2:$O$35)*CEF$1*LOOKUP(CEF$1,'DMG Tables'!$G$2:$G$7,'DMG Tables'!$H$2:$H$7)</f>
        <v>216100000</v>
      </c>
      <c r="CEG25" s="1">
        <f>LOOKUP($A25,'DMG Tables'!$P$2:$P$35,'DMG Tables'!$O$2:$O$35)*CEG$1*LOOKUP(CEG$1,'DMG Tables'!$G$2:$G$7,'DMG Tables'!$H$2:$H$7)</f>
        <v>216200000</v>
      </c>
      <c r="CEH25" s="1">
        <f>LOOKUP($A25,'DMG Tables'!$P$2:$P$35,'DMG Tables'!$O$2:$O$35)*CEH$1*LOOKUP(CEH$1,'DMG Tables'!$G$2:$G$7,'DMG Tables'!$H$2:$H$7)</f>
        <v>216300000</v>
      </c>
      <c r="CEI25" s="1">
        <f>LOOKUP($A25,'DMG Tables'!$P$2:$P$35,'DMG Tables'!$O$2:$O$35)*CEI$1*LOOKUP(CEI$1,'DMG Tables'!$G$2:$G$7,'DMG Tables'!$H$2:$H$7)</f>
        <v>216400000</v>
      </c>
      <c r="CEJ25" s="1">
        <f>LOOKUP($A25,'DMG Tables'!$P$2:$P$35,'DMG Tables'!$O$2:$O$35)*CEJ$1*LOOKUP(CEJ$1,'DMG Tables'!$G$2:$G$7,'DMG Tables'!$H$2:$H$7)</f>
        <v>216500000</v>
      </c>
      <c r="CEK25" s="1">
        <f>LOOKUP($A25,'DMG Tables'!$P$2:$P$35,'DMG Tables'!$O$2:$O$35)*CEK$1*LOOKUP(CEK$1,'DMG Tables'!$G$2:$G$7,'DMG Tables'!$H$2:$H$7)</f>
        <v>216600000</v>
      </c>
      <c r="CEL25" s="1">
        <f>LOOKUP($A25,'DMG Tables'!$P$2:$P$35,'DMG Tables'!$O$2:$O$35)*CEL$1*LOOKUP(CEL$1,'DMG Tables'!$G$2:$G$7,'DMG Tables'!$H$2:$H$7)</f>
        <v>216700000</v>
      </c>
      <c r="CEM25" s="1">
        <f>LOOKUP($A25,'DMG Tables'!$P$2:$P$35,'DMG Tables'!$O$2:$O$35)*CEM$1*LOOKUP(CEM$1,'DMG Tables'!$G$2:$G$7,'DMG Tables'!$H$2:$H$7)</f>
        <v>216800000</v>
      </c>
      <c r="CEN25" s="1">
        <f>LOOKUP($A25,'DMG Tables'!$P$2:$P$35,'DMG Tables'!$O$2:$O$35)*CEN$1*LOOKUP(CEN$1,'DMG Tables'!$G$2:$G$7,'DMG Tables'!$H$2:$H$7)</f>
        <v>216900000</v>
      </c>
      <c r="CEO25" s="1">
        <f>LOOKUP($A25,'DMG Tables'!$P$2:$P$35,'DMG Tables'!$O$2:$O$35)*CEO$1*LOOKUP(CEO$1,'DMG Tables'!$G$2:$G$7,'DMG Tables'!$H$2:$H$7)</f>
        <v>217000000</v>
      </c>
      <c r="CEP25" s="1">
        <f>LOOKUP($A25,'DMG Tables'!$P$2:$P$35,'DMG Tables'!$O$2:$O$35)*CEP$1*LOOKUP(CEP$1,'DMG Tables'!$G$2:$G$7,'DMG Tables'!$H$2:$H$7)</f>
        <v>217100000</v>
      </c>
      <c r="CEQ25" s="1">
        <f>LOOKUP($A25,'DMG Tables'!$P$2:$P$35,'DMG Tables'!$O$2:$O$35)*CEQ$1*LOOKUP(CEQ$1,'DMG Tables'!$G$2:$G$7,'DMG Tables'!$H$2:$H$7)</f>
        <v>217200000</v>
      </c>
      <c r="CER25" s="1">
        <f>LOOKUP($A25,'DMG Tables'!$P$2:$P$35,'DMG Tables'!$O$2:$O$35)*CER$1*LOOKUP(CER$1,'DMG Tables'!$G$2:$G$7,'DMG Tables'!$H$2:$H$7)</f>
        <v>217300000</v>
      </c>
      <c r="CES25" s="1">
        <f>LOOKUP($A25,'DMG Tables'!$P$2:$P$35,'DMG Tables'!$O$2:$O$35)*CES$1*LOOKUP(CES$1,'DMG Tables'!$G$2:$G$7,'DMG Tables'!$H$2:$H$7)</f>
        <v>217400000</v>
      </c>
      <c r="CET25" s="1">
        <f>LOOKUP($A25,'DMG Tables'!$P$2:$P$35,'DMG Tables'!$O$2:$O$35)*CET$1*LOOKUP(CET$1,'DMG Tables'!$G$2:$G$7,'DMG Tables'!$H$2:$H$7)</f>
        <v>217500000</v>
      </c>
      <c r="CEU25" s="1">
        <f>LOOKUP($A25,'DMG Tables'!$P$2:$P$35,'DMG Tables'!$O$2:$O$35)*CEU$1*LOOKUP(CEU$1,'DMG Tables'!$G$2:$G$7,'DMG Tables'!$H$2:$H$7)</f>
        <v>217600000</v>
      </c>
      <c r="CEV25" s="1">
        <f>LOOKUP($A25,'DMG Tables'!$P$2:$P$35,'DMG Tables'!$O$2:$O$35)*CEV$1*LOOKUP(CEV$1,'DMG Tables'!$G$2:$G$7,'DMG Tables'!$H$2:$H$7)</f>
        <v>217700000</v>
      </c>
      <c r="CEW25" s="1">
        <f>LOOKUP($A25,'DMG Tables'!$P$2:$P$35,'DMG Tables'!$O$2:$O$35)*CEW$1*LOOKUP(CEW$1,'DMG Tables'!$G$2:$G$7,'DMG Tables'!$H$2:$H$7)</f>
        <v>217800000</v>
      </c>
      <c r="CEX25" s="1">
        <f>LOOKUP($A25,'DMG Tables'!$P$2:$P$35,'DMG Tables'!$O$2:$O$35)*CEX$1*LOOKUP(CEX$1,'DMG Tables'!$G$2:$G$7,'DMG Tables'!$H$2:$H$7)</f>
        <v>217900000</v>
      </c>
      <c r="CEY25" s="1">
        <f>LOOKUP($A25,'DMG Tables'!$P$2:$P$35,'DMG Tables'!$O$2:$O$35)*CEY$1*LOOKUP(CEY$1,'DMG Tables'!$G$2:$G$7,'DMG Tables'!$H$2:$H$7)</f>
        <v>218000000</v>
      </c>
      <c r="CEZ25" s="1">
        <f>LOOKUP($A25,'DMG Tables'!$P$2:$P$35,'DMG Tables'!$O$2:$O$35)*CEZ$1*LOOKUP(CEZ$1,'DMG Tables'!$G$2:$G$7,'DMG Tables'!$H$2:$H$7)</f>
        <v>218100000</v>
      </c>
      <c r="CFA25" s="1">
        <f>LOOKUP($A25,'DMG Tables'!$P$2:$P$35,'DMG Tables'!$O$2:$O$35)*CFA$1*LOOKUP(CFA$1,'DMG Tables'!$G$2:$G$7,'DMG Tables'!$H$2:$H$7)</f>
        <v>218200000</v>
      </c>
      <c r="CFB25" s="1">
        <f>LOOKUP($A25,'DMG Tables'!$P$2:$P$35,'DMG Tables'!$O$2:$O$35)*CFB$1*LOOKUP(CFB$1,'DMG Tables'!$G$2:$G$7,'DMG Tables'!$H$2:$H$7)</f>
        <v>218300000</v>
      </c>
      <c r="CFC25" s="1">
        <f>LOOKUP($A25,'DMG Tables'!$P$2:$P$35,'DMG Tables'!$O$2:$O$35)*CFC$1*LOOKUP(CFC$1,'DMG Tables'!$G$2:$G$7,'DMG Tables'!$H$2:$H$7)</f>
        <v>218400000</v>
      </c>
      <c r="CFD25" s="1">
        <f>LOOKUP($A25,'DMG Tables'!$P$2:$P$35,'DMG Tables'!$O$2:$O$35)*CFD$1*LOOKUP(CFD$1,'DMG Tables'!$G$2:$G$7,'DMG Tables'!$H$2:$H$7)</f>
        <v>218500000</v>
      </c>
      <c r="CFE25" s="1">
        <f>LOOKUP($A25,'DMG Tables'!$P$2:$P$35,'DMG Tables'!$O$2:$O$35)*CFE$1*LOOKUP(CFE$1,'DMG Tables'!$G$2:$G$7,'DMG Tables'!$H$2:$H$7)</f>
        <v>218600000</v>
      </c>
      <c r="CFF25" s="1">
        <f>LOOKUP($A25,'DMG Tables'!$P$2:$P$35,'DMG Tables'!$O$2:$O$35)*CFF$1*LOOKUP(CFF$1,'DMG Tables'!$G$2:$G$7,'DMG Tables'!$H$2:$H$7)</f>
        <v>218700000</v>
      </c>
      <c r="CFG25" s="1">
        <f>LOOKUP($A25,'DMG Tables'!$P$2:$P$35,'DMG Tables'!$O$2:$O$35)*CFG$1*LOOKUP(CFG$1,'DMG Tables'!$G$2:$G$7,'DMG Tables'!$H$2:$H$7)</f>
        <v>218800000</v>
      </c>
      <c r="CFH25" s="1">
        <f>LOOKUP($A25,'DMG Tables'!$P$2:$P$35,'DMG Tables'!$O$2:$O$35)*CFH$1*LOOKUP(CFH$1,'DMG Tables'!$G$2:$G$7,'DMG Tables'!$H$2:$H$7)</f>
        <v>218900000</v>
      </c>
      <c r="CFI25" s="1">
        <f>LOOKUP($A25,'DMG Tables'!$P$2:$P$35,'DMG Tables'!$O$2:$O$35)*CFI$1*LOOKUP(CFI$1,'DMG Tables'!$G$2:$G$7,'DMG Tables'!$H$2:$H$7)</f>
        <v>219000000</v>
      </c>
      <c r="CFJ25" s="1">
        <f>LOOKUP($A25,'DMG Tables'!$P$2:$P$35,'DMG Tables'!$O$2:$O$35)*CFJ$1*LOOKUP(CFJ$1,'DMG Tables'!$G$2:$G$7,'DMG Tables'!$H$2:$H$7)</f>
        <v>219100000</v>
      </c>
      <c r="CFK25" s="1">
        <f>LOOKUP($A25,'DMG Tables'!$P$2:$P$35,'DMG Tables'!$O$2:$O$35)*CFK$1*LOOKUP(CFK$1,'DMG Tables'!$G$2:$G$7,'DMG Tables'!$H$2:$H$7)</f>
        <v>219200000</v>
      </c>
      <c r="CFL25" s="1">
        <f>LOOKUP($A25,'DMG Tables'!$P$2:$P$35,'DMG Tables'!$O$2:$O$35)*CFL$1*LOOKUP(CFL$1,'DMG Tables'!$G$2:$G$7,'DMG Tables'!$H$2:$H$7)</f>
        <v>219300000</v>
      </c>
      <c r="CFM25" s="1">
        <f>LOOKUP($A25,'DMG Tables'!$P$2:$P$35,'DMG Tables'!$O$2:$O$35)*CFM$1*LOOKUP(CFM$1,'DMG Tables'!$G$2:$G$7,'DMG Tables'!$H$2:$H$7)</f>
        <v>219400000</v>
      </c>
      <c r="CFN25" s="1">
        <f>LOOKUP($A25,'DMG Tables'!$P$2:$P$35,'DMG Tables'!$O$2:$O$35)*CFN$1*LOOKUP(CFN$1,'DMG Tables'!$G$2:$G$7,'DMG Tables'!$H$2:$H$7)</f>
        <v>219500000</v>
      </c>
      <c r="CFO25" s="1">
        <f>LOOKUP($A25,'DMG Tables'!$P$2:$P$35,'DMG Tables'!$O$2:$O$35)*CFO$1*LOOKUP(CFO$1,'DMG Tables'!$G$2:$G$7,'DMG Tables'!$H$2:$H$7)</f>
        <v>219600000</v>
      </c>
      <c r="CFP25" s="1">
        <f>LOOKUP($A25,'DMG Tables'!$P$2:$P$35,'DMG Tables'!$O$2:$O$35)*CFP$1*LOOKUP(CFP$1,'DMG Tables'!$G$2:$G$7,'DMG Tables'!$H$2:$H$7)</f>
        <v>219700000</v>
      </c>
      <c r="CFQ25" s="1">
        <f>LOOKUP($A25,'DMG Tables'!$P$2:$P$35,'DMG Tables'!$O$2:$O$35)*CFQ$1*LOOKUP(CFQ$1,'DMG Tables'!$G$2:$G$7,'DMG Tables'!$H$2:$H$7)</f>
        <v>219800000</v>
      </c>
      <c r="CFR25" s="1">
        <f>LOOKUP($A25,'DMG Tables'!$P$2:$P$35,'DMG Tables'!$O$2:$O$35)*CFR$1*LOOKUP(CFR$1,'DMG Tables'!$G$2:$G$7,'DMG Tables'!$H$2:$H$7)</f>
        <v>219900000</v>
      </c>
      <c r="CFS25" s="1">
        <f>LOOKUP($A25,'DMG Tables'!$P$2:$P$35,'DMG Tables'!$O$2:$O$35)*CFS$1*LOOKUP(CFS$1,'DMG Tables'!$G$2:$G$7,'DMG Tables'!$H$2:$H$7)</f>
        <v>220000000</v>
      </c>
      <c r="CFT25" s="1">
        <f>LOOKUP($A25,'DMG Tables'!$P$2:$P$35,'DMG Tables'!$O$2:$O$35)*CFT$1*LOOKUP(CFT$1,'DMG Tables'!$G$2:$G$7,'DMG Tables'!$H$2:$H$7)</f>
        <v>220100000</v>
      </c>
      <c r="CFU25" s="1">
        <f>LOOKUP($A25,'DMG Tables'!$P$2:$P$35,'DMG Tables'!$O$2:$O$35)*CFU$1*LOOKUP(CFU$1,'DMG Tables'!$G$2:$G$7,'DMG Tables'!$H$2:$H$7)</f>
        <v>220200000</v>
      </c>
      <c r="CFV25" s="1">
        <f>LOOKUP($A25,'DMG Tables'!$P$2:$P$35,'DMG Tables'!$O$2:$O$35)*CFV$1*LOOKUP(CFV$1,'DMG Tables'!$G$2:$G$7,'DMG Tables'!$H$2:$H$7)</f>
        <v>220300000</v>
      </c>
      <c r="CFW25" s="1">
        <f>LOOKUP($A25,'DMG Tables'!$P$2:$P$35,'DMG Tables'!$O$2:$O$35)*CFW$1*LOOKUP(CFW$1,'DMG Tables'!$G$2:$G$7,'DMG Tables'!$H$2:$H$7)</f>
        <v>220400000</v>
      </c>
      <c r="CFX25" s="1">
        <f>LOOKUP($A25,'DMG Tables'!$P$2:$P$35,'DMG Tables'!$O$2:$O$35)*CFX$1*LOOKUP(CFX$1,'DMG Tables'!$G$2:$G$7,'DMG Tables'!$H$2:$H$7)</f>
        <v>220500000</v>
      </c>
      <c r="CFY25" s="1">
        <f>LOOKUP($A25,'DMG Tables'!$P$2:$P$35,'DMG Tables'!$O$2:$O$35)*CFY$1*LOOKUP(CFY$1,'DMG Tables'!$G$2:$G$7,'DMG Tables'!$H$2:$H$7)</f>
        <v>220600000</v>
      </c>
      <c r="CFZ25" s="1">
        <f>LOOKUP($A25,'DMG Tables'!$P$2:$P$35,'DMG Tables'!$O$2:$O$35)*CFZ$1*LOOKUP(CFZ$1,'DMG Tables'!$G$2:$G$7,'DMG Tables'!$H$2:$H$7)</f>
        <v>220700000</v>
      </c>
      <c r="CGA25" s="1">
        <f>LOOKUP($A25,'DMG Tables'!$P$2:$P$35,'DMG Tables'!$O$2:$O$35)*CGA$1*LOOKUP(CGA$1,'DMG Tables'!$G$2:$G$7,'DMG Tables'!$H$2:$H$7)</f>
        <v>220800000</v>
      </c>
      <c r="CGB25" s="1">
        <f>LOOKUP($A25,'DMG Tables'!$P$2:$P$35,'DMG Tables'!$O$2:$O$35)*CGB$1*LOOKUP(CGB$1,'DMG Tables'!$G$2:$G$7,'DMG Tables'!$H$2:$H$7)</f>
        <v>220900000</v>
      </c>
      <c r="CGC25" s="1">
        <f>LOOKUP($A25,'DMG Tables'!$P$2:$P$35,'DMG Tables'!$O$2:$O$35)*CGC$1*LOOKUP(CGC$1,'DMG Tables'!$G$2:$G$7,'DMG Tables'!$H$2:$H$7)</f>
        <v>221000000</v>
      </c>
      <c r="CGD25" s="1">
        <f>LOOKUP($A25,'DMG Tables'!$P$2:$P$35,'DMG Tables'!$O$2:$O$35)*CGD$1*LOOKUP(CGD$1,'DMG Tables'!$G$2:$G$7,'DMG Tables'!$H$2:$H$7)</f>
        <v>221100000</v>
      </c>
      <c r="CGE25" s="1">
        <f>LOOKUP($A25,'DMG Tables'!$P$2:$P$35,'DMG Tables'!$O$2:$O$35)*CGE$1*LOOKUP(CGE$1,'DMG Tables'!$G$2:$G$7,'DMG Tables'!$H$2:$H$7)</f>
        <v>221200000</v>
      </c>
      <c r="CGF25" s="1">
        <f>LOOKUP($A25,'DMG Tables'!$P$2:$P$35,'DMG Tables'!$O$2:$O$35)*CGF$1*LOOKUP(CGF$1,'DMG Tables'!$G$2:$G$7,'DMG Tables'!$H$2:$H$7)</f>
        <v>221300000</v>
      </c>
      <c r="CGG25" s="1">
        <f>LOOKUP($A25,'DMG Tables'!$P$2:$P$35,'DMG Tables'!$O$2:$O$35)*CGG$1*LOOKUP(CGG$1,'DMG Tables'!$G$2:$G$7,'DMG Tables'!$H$2:$H$7)</f>
        <v>221400000</v>
      </c>
      <c r="CGH25" s="1">
        <f>LOOKUP($A25,'DMG Tables'!$P$2:$P$35,'DMG Tables'!$O$2:$O$35)*CGH$1*LOOKUP(CGH$1,'DMG Tables'!$G$2:$G$7,'DMG Tables'!$H$2:$H$7)</f>
        <v>221500000</v>
      </c>
      <c r="CGI25" s="1">
        <f>LOOKUP($A25,'DMG Tables'!$P$2:$P$35,'DMG Tables'!$O$2:$O$35)*CGI$1*LOOKUP(CGI$1,'DMG Tables'!$G$2:$G$7,'DMG Tables'!$H$2:$H$7)</f>
        <v>221600000</v>
      </c>
      <c r="CGJ25" s="1">
        <f>LOOKUP($A25,'DMG Tables'!$P$2:$P$35,'DMG Tables'!$O$2:$O$35)*CGJ$1*LOOKUP(CGJ$1,'DMG Tables'!$G$2:$G$7,'DMG Tables'!$H$2:$H$7)</f>
        <v>221700000</v>
      </c>
      <c r="CGK25" s="1">
        <f>LOOKUP($A25,'DMG Tables'!$P$2:$P$35,'DMG Tables'!$O$2:$O$35)*CGK$1*LOOKUP(CGK$1,'DMG Tables'!$G$2:$G$7,'DMG Tables'!$H$2:$H$7)</f>
        <v>221800000</v>
      </c>
      <c r="CGL25" s="1">
        <f>LOOKUP($A25,'DMG Tables'!$P$2:$P$35,'DMG Tables'!$O$2:$O$35)*CGL$1*LOOKUP(CGL$1,'DMG Tables'!$G$2:$G$7,'DMG Tables'!$H$2:$H$7)</f>
        <v>221900000</v>
      </c>
      <c r="CGM25" s="1">
        <f>LOOKUP($A25,'DMG Tables'!$P$2:$P$35,'DMG Tables'!$O$2:$O$35)*CGM$1*LOOKUP(CGM$1,'DMG Tables'!$G$2:$G$7,'DMG Tables'!$H$2:$H$7)</f>
        <v>222000000</v>
      </c>
      <c r="CGN25" s="1">
        <f>LOOKUP($A25,'DMG Tables'!$P$2:$P$35,'DMG Tables'!$O$2:$O$35)*CGN$1*LOOKUP(CGN$1,'DMG Tables'!$G$2:$G$7,'DMG Tables'!$H$2:$H$7)</f>
        <v>222100000</v>
      </c>
      <c r="CGO25" s="1">
        <f>LOOKUP($A25,'DMG Tables'!$P$2:$P$35,'DMG Tables'!$O$2:$O$35)*CGO$1*LOOKUP(CGO$1,'DMG Tables'!$G$2:$G$7,'DMG Tables'!$H$2:$H$7)</f>
        <v>222200000</v>
      </c>
      <c r="CGP25" s="1">
        <f>LOOKUP($A25,'DMG Tables'!$P$2:$P$35,'DMG Tables'!$O$2:$O$35)*CGP$1*LOOKUP(CGP$1,'DMG Tables'!$G$2:$G$7,'DMG Tables'!$H$2:$H$7)</f>
        <v>222300000</v>
      </c>
      <c r="CGQ25" s="1">
        <f>LOOKUP($A25,'DMG Tables'!$P$2:$P$35,'DMG Tables'!$O$2:$O$35)*CGQ$1*LOOKUP(CGQ$1,'DMG Tables'!$G$2:$G$7,'DMG Tables'!$H$2:$H$7)</f>
        <v>222400000</v>
      </c>
      <c r="CGR25" s="1">
        <f>LOOKUP($A25,'DMG Tables'!$P$2:$P$35,'DMG Tables'!$O$2:$O$35)*CGR$1*LOOKUP(CGR$1,'DMG Tables'!$G$2:$G$7,'DMG Tables'!$H$2:$H$7)</f>
        <v>222500000</v>
      </c>
      <c r="CGS25" s="1">
        <f>LOOKUP($A25,'DMG Tables'!$P$2:$P$35,'DMG Tables'!$O$2:$O$35)*CGS$1*LOOKUP(CGS$1,'DMG Tables'!$G$2:$G$7,'DMG Tables'!$H$2:$H$7)</f>
        <v>222600000</v>
      </c>
      <c r="CGT25" s="1">
        <f>LOOKUP($A25,'DMG Tables'!$P$2:$P$35,'DMG Tables'!$O$2:$O$35)*CGT$1*LOOKUP(CGT$1,'DMG Tables'!$G$2:$G$7,'DMG Tables'!$H$2:$H$7)</f>
        <v>222700000</v>
      </c>
      <c r="CGU25" s="1">
        <f>LOOKUP($A25,'DMG Tables'!$P$2:$P$35,'DMG Tables'!$O$2:$O$35)*CGU$1*LOOKUP(CGU$1,'DMG Tables'!$G$2:$G$7,'DMG Tables'!$H$2:$H$7)</f>
        <v>222800000</v>
      </c>
      <c r="CGV25" s="1">
        <f>LOOKUP($A25,'DMG Tables'!$P$2:$P$35,'DMG Tables'!$O$2:$O$35)*CGV$1*LOOKUP(CGV$1,'DMG Tables'!$G$2:$G$7,'DMG Tables'!$H$2:$H$7)</f>
        <v>222900000</v>
      </c>
      <c r="CGW25" s="1">
        <f>LOOKUP($A25,'DMG Tables'!$P$2:$P$35,'DMG Tables'!$O$2:$O$35)*CGW$1*LOOKUP(CGW$1,'DMG Tables'!$G$2:$G$7,'DMG Tables'!$H$2:$H$7)</f>
        <v>223000000</v>
      </c>
      <c r="CGX25" s="1">
        <f>LOOKUP($A25,'DMG Tables'!$P$2:$P$35,'DMG Tables'!$O$2:$O$35)*CGX$1*LOOKUP(CGX$1,'DMG Tables'!$G$2:$G$7,'DMG Tables'!$H$2:$H$7)</f>
        <v>223100000</v>
      </c>
      <c r="CGY25" s="1">
        <f>LOOKUP($A25,'DMG Tables'!$P$2:$P$35,'DMG Tables'!$O$2:$O$35)*CGY$1*LOOKUP(CGY$1,'DMG Tables'!$G$2:$G$7,'DMG Tables'!$H$2:$H$7)</f>
        <v>223200000</v>
      </c>
      <c r="CGZ25" s="1">
        <f>LOOKUP($A25,'DMG Tables'!$P$2:$P$35,'DMG Tables'!$O$2:$O$35)*CGZ$1*LOOKUP(CGZ$1,'DMG Tables'!$G$2:$G$7,'DMG Tables'!$H$2:$H$7)</f>
        <v>223300000</v>
      </c>
      <c r="CHA25" s="1">
        <f>LOOKUP($A25,'DMG Tables'!$P$2:$P$35,'DMG Tables'!$O$2:$O$35)*CHA$1*LOOKUP(CHA$1,'DMG Tables'!$G$2:$G$7,'DMG Tables'!$H$2:$H$7)</f>
        <v>223400000</v>
      </c>
      <c r="CHB25" s="1">
        <f>LOOKUP($A25,'DMG Tables'!$P$2:$P$35,'DMG Tables'!$O$2:$O$35)*CHB$1*LOOKUP(CHB$1,'DMG Tables'!$G$2:$G$7,'DMG Tables'!$H$2:$H$7)</f>
        <v>223500000</v>
      </c>
      <c r="CHC25" s="1">
        <f>LOOKUP($A25,'DMG Tables'!$P$2:$P$35,'DMG Tables'!$O$2:$O$35)*CHC$1*LOOKUP(CHC$1,'DMG Tables'!$G$2:$G$7,'DMG Tables'!$H$2:$H$7)</f>
        <v>223600000</v>
      </c>
      <c r="CHD25" s="1">
        <f>LOOKUP($A25,'DMG Tables'!$P$2:$P$35,'DMG Tables'!$O$2:$O$35)*CHD$1*LOOKUP(CHD$1,'DMG Tables'!$G$2:$G$7,'DMG Tables'!$H$2:$H$7)</f>
        <v>223700000</v>
      </c>
      <c r="CHE25" s="1">
        <f>LOOKUP($A25,'DMG Tables'!$P$2:$P$35,'DMG Tables'!$O$2:$O$35)*CHE$1*LOOKUP(CHE$1,'DMG Tables'!$G$2:$G$7,'DMG Tables'!$H$2:$H$7)</f>
        <v>223800000</v>
      </c>
      <c r="CHF25" s="1">
        <f>LOOKUP($A25,'DMG Tables'!$P$2:$P$35,'DMG Tables'!$O$2:$O$35)*CHF$1*LOOKUP(CHF$1,'DMG Tables'!$G$2:$G$7,'DMG Tables'!$H$2:$H$7)</f>
        <v>223900000</v>
      </c>
      <c r="CHG25" s="1">
        <f>LOOKUP($A25,'DMG Tables'!$P$2:$P$35,'DMG Tables'!$O$2:$O$35)*CHG$1*LOOKUP(CHG$1,'DMG Tables'!$G$2:$G$7,'DMG Tables'!$H$2:$H$7)</f>
        <v>224000000</v>
      </c>
      <c r="CHH25" s="1">
        <f>LOOKUP($A25,'DMG Tables'!$P$2:$P$35,'DMG Tables'!$O$2:$O$35)*CHH$1*LOOKUP(CHH$1,'DMG Tables'!$G$2:$G$7,'DMG Tables'!$H$2:$H$7)</f>
        <v>224100000</v>
      </c>
      <c r="CHI25" s="1">
        <f>LOOKUP($A25,'DMG Tables'!$P$2:$P$35,'DMG Tables'!$O$2:$O$35)*CHI$1*LOOKUP(CHI$1,'DMG Tables'!$G$2:$G$7,'DMG Tables'!$H$2:$H$7)</f>
        <v>224200000</v>
      </c>
      <c r="CHJ25" s="1">
        <f>LOOKUP($A25,'DMG Tables'!$P$2:$P$35,'DMG Tables'!$O$2:$O$35)*CHJ$1*LOOKUP(CHJ$1,'DMG Tables'!$G$2:$G$7,'DMG Tables'!$H$2:$H$7)</f>
        <v>224300000</v>
      </c>
      <c r="CHK25" s="1">
        <f>LOOKUP($A25,'DMG Tables'!$P$2:$P$35,'DMG Tables'!$O$2:$O$35)*CHK$1*LOOKUP(CHK$1,'DMG Tables'!$G$2:$G$7,'DMG Tables'!$H$2:$H$7)</f>
        <v>224400000</v>
      </c>
      <c r="CHL25" s="1">
        <f>LOOKUP($A25,'DMG Tables'!$P$2:$P$35,'DMG Tables'!$O$2:$O$35)*CHL$1*LOOKUP(CHL$1,'DMG Tables'!$G$2:$G$7,'DMG Tables'!$H$2:$H$7)</f>
        <v>224500000</v>
      </c>
      <c r="CHM25" s="1">
        <f>LOOKUP($A25,'DMG Tables'!$P$2:$P$35,'DMG Tables'!$O$2:$O$35)*CHM$1*LOOKUP(CHM$1,'DMG Tables'!$G$2:$G$7,'DMG Tables'!$H$2:$H$7)</f>
        <v>224600000</v>
      </c>
      <c r="CHN25" s="1">
        <f>LOOKUP($A25,'DMG Tables'!$P$2:$P$35,'DMG Tables'!$O$2:$O$35)*CHN$1*LOOKUP(CHN$1,'DMG Tables'!$G$2:$G$7,'DMG Tables'!$H$2:$H$7)</f>
        <v>224700000</v>
      </c>
      <c r="CHO25" s="1">
        <f>LOOKUP($A25,'DMG Tables'!$P$2:$P$35,'DMG Tables'!$O$2:$O$35)*CHO$1*LOOKUP(CHO$1,'DMG Tables'!$G$2:$G$7,'DMG Tables'!$H$2:$H$7)</f>
        <v>224800000</v>
      </c>
      <c r="CHP25" s="1">
        <f>LOOKUP($A25,'DMG Tables'!$P$2:$P$35,'DMG Tables'!$O$2:$O$35)*CHP$1*LOOKUP(CHP$1,'DMG Tables'!$G$2:$G$7,'DMG Tables'!$H$2:$H$7)</f>
        <v>224900000</v>
      </c>
      <c r="CHQ25" s="1">
        <f>LOOKUP($A25,'DMG Tables'!$P$2:$P$35,'DMG Tables'!$O$2:$O$35)*CHQ$1*LOOKUP(CHQ$1,'DMG Tables'!$G$2:$G$7,'DMG Tables'!$H$2:$H$7)</f>
        <v>225000000</v>
      </c>
      <c r="CHR25" s="1">
        <f>LOOKUP($A25,'DMG Tables'!$P$2:$P$35,'DMG Tables'!$O$2:$O$35)*CHR$1*LOOKUP(CHR$1,'DMG Tables'!$G$2:$G$7,'DMG Tables'!$H$2:$H$7)</f>
        <v>225100000</v>
      </c>
      <c r="CHS25" s="1">
        <f>LOOKUP($A25,'DMG Tables'!$P$2:$P$35,'DMG Tables'!$O$2:$O$35)*CHS$1*LOOKUP(CHS$1,'DMG Tables'!$G$2:$G$7,'DMG Tables'!$H$2:$H$7)</f>
        <v>225200000</v>
      </c>
      <c r="CHT25" s="1">
        <f>LOOKUP($A25,'DMG Tables'!$P$2:$P$35,'DMG Tables'!$O$2:$O$35)*CHT$1*LOOKUP(CHT$1,'DMG Tables'!$G$2:$G$7,'DMG Tables'!$H$2:$H$7)</f>
        <v>225300000</v>
      </c>
      <c r="CHU25" s="1">
        <f>LOOKUP($A25,'DMG Tables'!$P$2:$P$35,'DMG Tables'!$O$2:$O$35)*CHU$1*LOOKUP(CHU$1,'DMG Tables'!$G$2:$G$7,'DMG Tables'!$H$2:$H$7)</f>
        <v>225400000</v>
      </c>
      <c r="CHV25" s="1">
        <f>LOOKUP($A25,'DMG Tables'!$P$2:$P$35,'DMG Tables'!$O$2:$O$35)*CHV$1*LOOKUP(CHV$1,'DMG Tables'!$G$2:$G$7,'DMG Tables'!$H$2:$H$7)</f>
        <v>225500000</v>
      </c>
      <c r="CHW25" s="1">
        <f>LOOKUP($A25,'DMG Tables'!$P$2:$P$35,'DMG Tables'!$O$2:$O$35)*CHW$1*LOOKUP(CHW$1,'DMG Tables'!$G$2:$G$7,'DMG Tables'!$H$2:$H$7)</f>
        <v>225600000</v>
      </c>
      <c r="CHX25" s="1">
        <f>LOOKUP($A25,'DMG Tables'!$P$2:$P$35,'DMG Tables'!$O$2:$O$35)*CHX$1*LOOKUP(CHX$1,'DMG Tables'!$G$2:$G$7,'DMG Tables'!$H$2:$H$7)</f>
        <v>225700000</v>
      </c>
      <c r="CHY25" s="1">
        <f>LOOKUP($A25,'DMG Tables'!$P$2:$P$35,'DMG Tables'!$O$2:$O$35)*CHY$1*LOOKUP(CHY$1,'DMG Tables'!$G$2:$G$7,'DMG Tables'!$H$2:$H$7)</f>
        <v>225800000</v>
      </c>
      <c r="CHZ25" s="1">
        <f>LOOKUP($A25,'DMG Tables'!$P$2:$P$35,'DMG Tables'!$O$2:$O$35)*CHZ$1*LOOKUP(CHZ$1,'DMG Tables'!$G$2:$G$7,'DMG Tables'!$H$2:$H$7)</f>
        <v>225900000</v>
      </c>
      <c r="CIA25" s="1">
        <f>LOOKUP($A25,'DMG Tables'!$P$2:$P$35,'DMG Tables'!$O$2:$O$35)*CIA$1*LOOKUP(CIA$1,'DMG Tables'!$G$2:$G$7,'DMG Tables'!$H$2:$H$7)</f>
        <v>226000000</v>
      </c>
      <c r="CIB25" s="1">
        <f>LOOKUP($A25,'DMG Tables'!$P$2:$P$35,'DMG Tables'!$O$2:$O$35)*CIB$1*LOOKUP(CIB$1,'DMG Tables'!$G$2:$G$7,'DMG Tables'!$H$2:$H$7)</f>
        <v>226100000</v>
      </c>
      <c r="CIC25" s="1">
        <f>LOOKUP($A25,'DMG Tables'!$P$2:$P$35,'DMG Tables'!$O$2:$O$35)*CIC$1*LOOKUP(CIC$1,'DMG Tables'!$G$2:$G$7,'DMG Tables'!$H$2:$H$7)</f>
        <v>226200000</v>
      </c>
      <c r="CID25" s="1">
        <f>LOOKUP($A25,'DMG Tables'!$P$2:$P$35,'DMG Tables'!$O$2:$O$35)*CID$1*LOOKUP(CID$1,'DMG Tables'!$G$2:$G$7,'DMG Tables'!$H$2:$H$7)</f>
        <v>226300000</v>
      </c>
      <c r="CIE25" s="1">
        <f>LOOKUP($A25,'DMG Tables'!$P$2:$P$35,'DMG Tables'!$O$2:$O$35)*CIE$1*LOOKUP(CIE$1,'DMG Tables'!$G$2:$G$7,'DMG Tables'!$H$2:$H$7)</f>
        <v>226400000</v>
      </c>
      <c r="CIF25" s="1">
        <f>LOOKUP($A25,'DMG Tables'!$P$2:$P$35,'DMG Tables'!$O$2:$O$35)*CIF$1*LOOKUP(CIF$1,'DMG Tables'!$G$2:$G$7,'DMG Tables'!$H$2:$H$7)</f>
        <v>226500000</v>
      </c>
      <c r="CIG25" s="1">
        <f>LOOKUP($A25,'DMG Tables'!$P$2:$P$35,'DMG Tables'!$O$2:$O$35)*CIG$1*LOOKUP(CIG$1,'DMG Tables'!$G$2:$G$7,'DMG Tables'!$H$2:$H$7)</f>
        <v>226600000</v>
      </c>
      <c r="CIH25" s="1">
        <f>LOOKUP($A25,'DMG Tables'!$P$2:$P$35,'DMG Tables'!$O$2:$O$35)*CIH$1*LOOKUP(CIH$1,'DMG Tables'!$G$2:$G$7,'DMG Tables'!$H$2:$H$7)</f>
        <v>226700000</v>
      </c>
      <c r="CII25" s="1">
        <f>LOOKUP($A25,'DMG Tables'!$P$2:$P$35,'DMG Tables'!$O$2:$O$35)*CII$1*LOOKUP(CII$1,'DMG Tables'!$G$2:$G$7,'DMG Tables'!$H$2:$H$7)</f>
        <v>226800000</v>
      </c>
      <c r="CIJ25" s="1">
        <f>LOOKUP($A25,'DMG Tables'!$P$2:$P$35,'DMG Tables'!$O$2:$O$35)*CIJ$1*LOOKUP(CIJ$1,'DMG Tables'!$G$2:$G$7,'DMG Tables'!$H$2:$H$7)</f>
        <v>226900000</v>
      </c>
      <c r="CIK25" s="1">
        <f>LOOKUP($A25,'DMG Tables'!$P$2:$P$35,'DMG Tables'!$O$2:$O$35)*CIK$1*LOOKUP(CIK$1,'DMG Tables'!$G$2:$G$7,'DMG Tables'!$H$2:$H$7)</f>
        <v>227000000</v>
      </c>
      <c r="CIL25" s="1">
        <f>LOOKUP($A25,'DMG Tables'!$P$2:$P$35,'DMG Tables'!$O$2:$O$35)*CIL$1*LOOKUP(CIL$1,'DMG Tables'!$G$2:$G$7,'DMG Tables'!$H$2:$H$7)</f>
        <v>227100000</v>
      </c>
      <c r="CIM25" s="1">
        <f>LOOKUP($A25,'DMG Tables'!$P$2:$P$35,'DMG Tables'!$O$2:$O$35)*CIM$1*LOOKUP(CIM$1,'DMG Tables'!$G$2:$G$7,'DMG Tables'!$H$2:$H$7)</f>
        <v>227200000</v>
      </c>
      <c r="CIN25" s="1">
        <f>LOOKUP($A25,'DMG Tables'!$P$2:$P$35,'DMG Tables'!$O$2:$O$35)*CIN$1*LOOKUP(CIN$1,'DMG Tables'!$G$2:$G$7,'DMG Tables'!$H$2:$H$7)</f>
        <v>227300000</v>
      </c>
      <c r="CIO25" s="1">
        <f>LOOKUP($A25,'DMG Tables'!$P$2:$P$35,'DMG Tables'!$O$2:$O$35)*CIO$1*LOOKUP(CIO$1,'DMG Tables'!$G$2:$G$7,'DMG Tables'!$H$2:$H$7)</f>
        <v>227400000</v>
      </c>
      <c r="CIP25" s="1">
        <f>LOOKUP($A25,'DMG Tables'!$P$2:$P$35,'DMG Tables'!$O$2:$O$35)*CIP$1*LOOKUP(CIP$1,'DMG Tables'!$G$2:$G$7,'DMG Tables'!$H$2:$H$7)</f>
        <v>227500000</v>
      </c>
      <c r="CIQ25" s="1">
        <f>LOOKUP($A25,'DMG Tables'!$P$2:$P$35,'DMG Tables'!$O$2:$O$35)*CIQ$1*LOOKUP(CIQ$1,'DMG Tables'!$G$2:$G$7,'DMG Tables'!$H$2:$H$7)</f>
        <v>227600000</v>
      </c>
      <c r="CIR25" s="1">
        <f>LOOKUP($A25,'DMG Tables'!$P$2:$P$35,'DMG Tables'!$O$2:$O$35)*CIR$1*LOOKUP(CIR$1,'DMG Tables'!$G$2:$G$7,'DMG Tables'!$H$2:$H$7)</f>
        <v>227700000</v>
      </c>
      <c r="CIS25" s="1">
        <f>LOOKUP($A25,'DMG Tables'!$P$2:$P$35,'DMG Tables'!$O$2:$O$35)*CIS$1*LOOKUP(CIS$1,'DMG Tables'!$G$2:$G$7,'DMG Tables'!$H$2:$H$7)</f>
        <v>227800000</v>
      </c>
      <c r="CIT25" s="1">
        <f>LOOKUP($A25,'DMG Tables'!$P$2:$P$35,'DMG Tables'!$O$2:$O$35)*CIT$1*LOOKUP(CIT$1,'DMG Tables'!$G$2:$G$7,'DMG Tables'!$H$2:$H$7)</f>
        <v>227900000</v>
      </c>
      <c r="CIU25" s="1">
        <f>LOOKUP($A25,'DMG Tables'!$P$2:$P$35,'DMG Tables'!$O$2:$O$35)*CIU$1*LOOKUP(CIU$1,'DMG Tables'!$G$2:$G$7,'DMG Tables'!$H$2:$H$7)</f>
        <v>228000000</v>
      </c>
      <c r="CIV25" s="1">
        <f>LOOKUP($A25,'DMG Tables'!$P$2:$P$35,'DMG Tables'!$O$2:$O$35)*CIV$1*LOOKUP(CIV$1,'DMG Tables'!$G$2:$G$7,'DMG Tables'!$H$2:$H$7)</f>
        <v>228100000</v>
      </c>
      <c r="CIW25" s="1">
        <f>LOOKUP($A25,'DMG Tables'!$P$2:$P$35,'DMG Tables'!$O$2:$O$35)*CIW$1*LOOKUP(CIW$1,'DMG Tables'!$G$2:$G$7,'DMG Tables'!$H$2:$H$7)</f>
        <v>228200000</v>
      </c>
      <c r="CIX25" s="1">
        <f>LOOKUP($A25,'DMG Tables'!$P$2:$P$35,'DMG Tables'!$O$2:$O$35)*CIX$1*LOOKUP(CIX$1,'DMG Tables'!$G$2:$G$7,'DMG Tables'!$H$2:$H$7)</f>
        <v>228300000</v>
      </c>
      <c r="CIY25" s="1">
        <f>LOOKUP($A25,'DMG Tables'!$P$2:$P$35,'DMG Tables'!$O$2:$O$35)*CIY$1*LOOKUP(CIY$1,'DMG Tables'!$G$2:$G$7,'DMG Tables'!$H$2:$H$7)</f>
        <v>228400000</v>
      </c>
      <c r="CIZ25" s="1">
        <f>LOOKUP($A25,'DMG Tables'!$P$2:$P$35,'DMG Tables'!$O$2:$O$35)*CIZ$1*LOOKUP(CIZ$1,'DMG Tables'!$G$2:$G$7,'DMG Tables'!$H$2:$H$7)</f>
        <v>228500000</v>
      </c>
      <c r="CJA25" s="1">
        <f>LOOKUP($A25,'DMG Tables'!$P$2:$P$35,'DMG Tables'!$O$2:$O$35)*CJA$1*LOOKUP(CJA$1,'DMG Tables'!$G$2:$G$7,'DMG Tables'!$H$2:$H$7)</f>
        <v>228600000</v>
      </c>
      <c r="CJB25" s="1">
        <f>LOOKUP($A25,'DMG Tables'!$P$2:$P$35,'DMG Tables'!$O$2:$O$35)*CJB$1*LOOKUP(CJB$1,'DMG Tables'!$G$2:$G$7,'DMG Tables'!$H$2:$H$7)</f>
        <v>228700000</v>
      </c>
      <c r="CJC25" s="1">
        <f>LOOKUP($A25,'DMG Tables'!$P$2:$P$35,'DMG Tables'!$O$2:$O$35)*CJC$1*LOOKUP(CJC$1,'DMG Tables'!$G$2:$G$7,'DMG Tables'!$H$2:$H$7)</f>
        <v>228800000</v>
      </c>
      <c r="CJD25" s="1">
        <f>LOOKUP($A25,'DMG Tables'!$P$2:$P$35,'DMG Tables'!$O$2:$O$35)*CJD$1*LOOKUP(CJD$1,'DMG Tables'!$G$2:$G$7,'DMG Tables'!$H$2:$H$7)</f>
        <v>228900000</v>
      </c>
      <c r="CJE25" s="1">
        <f>LOOKUP($A25,'DMG Tables'!$P$2:$P$35,'DMG Tables'!$O$2:$O$35)*CJE$1*LOOKUP(CJE$1,'DMG Tables'!$G$2:$G$7,'DMG Tables'!$H$2:$H$7)</f>
        <v>229000000</v>
      </c>
      <c r="CJF25" s="1">
        <f>LOOKUP($A25,'DMG Tables'!$P$2:$P$35,'DMG Tables'!$O$2:$O$35)*CJF$1*LOOKUP(CJF$1,'DMG Tables'!$G$2:$G$7,'DMG Tables'!$H$2:$H$7)</f>
        <v>229100000</v>
      </c>
      <c r="CJG25" s="1">
        <f>LOOKUP($A25,'DMG Tables'!$P$2:$P$35,'DMG Tables'!$O$2:$O$35)*CJG$1*LOOKUP(CJG$1,'DMG Tables'!$G$2:$G$7,'DMG Tables'!$H$2:$H$7)</f>
        <v>229200000</v>
      </c>
      <c r="CJH25" s="1">
        <f>LOOKUP($A25,'DMG Tables'!$P$2:$P$35,'DMG Tables'!$O$2:$O$35)*CJH$1*LOOKUP(CJH$1,'DMG Tables'!$G$2:$G$7,'DMG Tables'!$H$2:$H$7)</f>
        <v>229300000</v>
      </c>
      <c r="CJI25" s="1">
        <f>LOOKUP($A25,'DMG Tables'!$P$2:$P$35,'DMG Tables'!$O$2:$O$35)*CJI$1*LOOKUP(CJI$1,'DMG Tables'!$G$2:$G$7,'DMG Tables'!$H$2:$H$7)</f>
        <v>229400000</v>
      </c>
      <c r="CJJ25" s="1">
        <f>LOOKUP($A25,'DMG Tables'!$P$2:$P$35,'DMG Tables'!$O$2:$O$35)*CJJ$1*LOOKUP(CJJ$1,'DMG Tables'!$G$2:$G$7,'DMG Tables'!$H$2:$H$7)</f>
        <v>229500000</v>
      </c>
      <c r="CJK25" s="1">
        <f>LOOKUP($A25,'DMG Tables'!$P$2:$P$35,'DMG Tables'!$O$2:$O$35)*CJK$1*LOOKUP(CJK$1,'DMG Tables'!$G$2:$G$7,'DMG Tables'!$H$2:$H$7)</f>
        <v>229600000</v>
      </c>
      <c r="CJL25" s="1">
        <f>LOOKUP($A25,'DMG Tables'!$P$2:$P$35,'DMG Tables'!$O$2:$O$35)*CJL$1*LOOKUP(CJL$1,'DMG Tables'!$G$2:$G$7,'DMG Tables'!$H$2:$H$7)</f>
        <v>229700000</v>
      </c>
      <c r="CJM25" s="1">
        <f>LOOKUP($A25,'DMG Tables'!$P$2:$P$35,'DMG Tables'!$O$2:$O$35)*CJM$1*LOOKUP(CJM$1,'DMG Tables'!$G$2:$G$7,'DMG Tables'!$H$2:$H$7)</f>
        <v>229800000</v>
      </c>
      <c r="CJN25" s="1">
        <f>LOOKUP($A25,'DMG Tables'!$P$2:$P$35,'DMG Tables'!$O$2:$O$35)*CJN$1*LOOKUP(CJN$1,'DMG Tables'!$G$2:$G$7,'DMG Tables'!$H$2:$H$7)</f>
        <v>229900000</v>
      </c>
      <c r="CJO25" s="1">
        <f>LOOKUP($A25,'DMG Tables'!$P$2:$P$35,'DMG Tables'!$O$2:$O$35)*CJO$1*LOOKUP(CJO$1,'DMG Tables'!$G$2:$G$7,'DMG Tables'!$H$2:$H$7)</f>
        <v>230000000</v>
      </c>
      <c r="CJP25" s="1">
        <f>LOOKUP($A25,'DMG Tables'!$P$2:$P$35,'DMG Tables'!$O$2:$O$35)*CJP$1*LOOKUP(CJP$1,'DMG Tables'!$G$2:$G$7,'DMG Tables'!$H$2:$H$7)</f>
        <v>230100000</v>
      </c>
      <c r="CJQ25" s="1">
        <f>LOOKUP($A25,'DMG Tables'!$P$2:$P$35,'DMG Tables'!$O$2:$O$35)*CJQ$1*LOOKUP(CJQ$1,'DMG Tables'!$G$2:$G$7,'DMG Tables'!$H$2:$H$7)</f>
        <v>230200000</v>
      </c>
      <c r="CJR25" s="1">
        <f>LOOKUP($A25,'DMG Tables'!$P$2:$P$35,'DMG Tables'!$O$2:$O$35)*CJR$1*LOOKUP(CJR$1,'DMG Tables'!$G$2:$G$7,'DMG Tables'!$H$2:$H$7)</f>
        <v>230300000</v>
      </c>
      <c r="CJS25" s="1">
        <f>LOOKUP($A25,'DMG Tables'!$P$2:$P$35,'DMG Tables'!$O$2:$O$35)*CJS$1*LOOKUP(CJS$1,'DMG Tables'!$G$2:$G$7,'DMG Tables'!$H$2:$H$7)</f>
        <v>230400000</v>
      </c>
      <c r="CJT25" s="1">
        <f>LOOKUP($A25,'DMG Tables'!$P$2:$P$35,'DMG Tables'!$O$2:$O$35)*CJT$1*LOOKUP(CJT$1,'DMG Tables'!$G$2:$G$7,'DMG Tables'!$H$2:$H$7)</f>
        <v>230500000</v>
      </c>
      <c r="CJU25" s="1">
        <f>LOOKUP($A25,'DMG Tables'!$P$2:$P$35,'DMG Tables'!$O$2:$O$35)*CJU$1*LOOKUP(CJU$1,'DMG Tables'!$G$2:$G$7,'DMG Tables'!$H$2:$H$7)</f>
        <v>230600000</v>
      </c>
      <c r="CJV25" s="1">
        <f>LOOKUP($A25,'DMG Tables'!$P$2:$P$35,'DMG Tables'!$O$2:$O$35)*CJV$1*LOOKUP(CJV$1,'DMG Tables'!$G$2:$G$7,'DMG Tables'!$H$2:$H$7)</f>
        <v>230700000</v>
      </c>
      <c r="CJW25" s="1">
        <f>LOOKUP($A25,'DMG Tables'!$P$2:$P$35,'DMG Tables'!$O$2:$O$35)*CJW$1*LOOKUP(CJW$1,'DMG Tables'!$G$2:$G$7,'DMG Tables'!$H$2:$H$7)</f>
        <v>230800000</v>
      </c>
      <c r="CJX25" s="1">
        <f>LOOKUP($A25,'DMG Tables'!$P$2:$P$35,'DMG Tables'!$O$2:$O$35)*CJX$1*LOOKUP(CJX$1,'DMG Tables'!$G$2:$G$7,'DMG Tables'!$H$2:$H$7)</f>
        <v>230900000</v>
      </c>
      <c r="CJY25" s="1">
        <f>LOOKUP($A25,'DMG Tables'!$P$2:$P$35,'DMG Tables'!$O$2:$O$35)*CJY$1*LOOKUP(CJY$1,'DMG Tables'!$G$2:$G$7,'DMG Tables'!$H$2:$H$7)</f>
        <v>231000000</v>
      </c>
      <c r="CJZ25" s="1">
        <f>LOOKUP($A25,'DMG Tables'!$P$2:$P$35,'DMG Tables'!$O$2:$O$35)*CJZ$1*LOOKUP(CJZ$1,'DMG Tables'!$G$2:$G$7,'DMG Tables'!$H$2:$H$7)</f>
        <v>231100000</v>
      </c>
      <c r="CKA25" s="1">
        <f>LOOKUP($A25,'DMG Tables'!$P$2:$P$35,'DMG Tables'!$O$2:$O$35)*CKA$1*LOOKUP(CKA$1,'DMG Tables'!$G$2:$G$7,'DMG Tables'!$H$2:$H$7)</f>
        <v>231200000</v>
      </c>
      <c r="CKB25" s="1">
        <f>LOOKUP($A25,'DMG Tables'!$P$2:$P$35,'DMG Tables'!$O$2:$O$35)*CKB$1*LOOKUP(CKB$1,'DMG Tables'!$G$2:$G$7,'DMG Tables'!$H$2:$H$7)</f>
        <v>231300000</v>
      </c>
      <c r="CKC25" s="1">
        <f>LOOKUP($A25,'DMG Tables'!$P$2:$P$35,'DMG Tables'!$O$2:$O$35)*CKC$1*LOOKUP(CKC$1,'DMG Tables'!$G$2:$G$7,'DMG Tables'!$H$2:$H$7)</f>
        <v>231400000</v>
      </c>
      <c r="CKD25" s="1">
        <f>LOOKUP($A25,'DMG Tables'!$P$2:$P$35,'DMG Tables'!$O$2:$O$35)*CKD$1*LOOKUP(CKD$1,'DMG Tables'!$G$2:$G$7,'DMG Tables'!$H$2:$H$7)</f>
        <v>231500000</v>
      </c>
      <c r="CKE25" s="1">
        <f>LOOKUP($A25,'DMG Tables'!$P$2:$P$35,'DMG Tables'!$O$2:$O$35)*CKE$1*LOOKUP(CKE$1,'DMG Tables'!$G$2:$G$7,'DMG Tables'!$H$2:$H$7)</f>
        <v>231600000</v>
      </c>
      <c r="CKF25" s="1">
        <f>LOOKUP($A25,'DMG Tables'!$P$2:$P$35,'DMG Tables'!$O$2:$O$35)*CKF$1*LOOKUP(CKF$1,'DMG Tables'!$G$2:$G$7,'DMG Tables'!$H$2:$H$7)</f>
        <v>231700000</v>
      </c>
      <c r="CKG25" s="1">
        <f>LOOKUP($A25,'DMG Tables'!$P$2:$P$35,'DMG Tables'!$O$2:$O$35)*CKG$1*LOOKUP(CKG$1,'DMG Tables'!$G$2:$G$7,'DMG Tables'!$H$2:$H$7)</f>
        <v>231800000</v>
      </c>
      <c r="CKH25" s="1">
        <f>LOOKUP($A25,'DMG Tables'!$P$2:$P$35,'DMG Tables'!$O$2:$O$35)*CKH$1*LOOKUP(CKH$1,'DMG Tables'!$G$2:$G$7,'DMG Tables'!$H$2:$H$7)</f>
        <v>231900000</v>
      </c>
      <c r="CKI25" s="1">
        <f>LOOKUP($A25,'DMG Tables'!$P$2:$P$35,'DMG Tables'!$O$2:$O$35)*CKI$1*LOOKUP(CKI$1,'DMG Tables'!$G$2:$G$7,'DMG Tables'!$H$2:$H$7)</f>
        <v>232000000</v>
      </c>
      <c r="CKJ25" s="1">
        <f>LOOKUP($A25,'DMG Tables'!$P$2:$P$35,'DMG Tables'!$O$2:$O$35)*CKJ$1*LOOKUP(CKJ$1,'DMG Tables'!$G$2:$G$7,'DMG Tables'!$H$2:$H$7)</f>
        <v>232100000</v>
      </c>
      <c r="CKK25" s="1">
        <f>LOOKUP($A25,'DMG Tables'!$P$2:$P$35,'DMG Tables'!$O$2:$O$35)*CKK$1*LOOKUP(CKK$1,'DMG Tables'!$G$2:$G$7,'DMG Tables'!$H$2:$H$7)</f>
        <v>232200000</v>
      </c>
      <c r="CKL25" s="1">
        <f>LOOKUP($A25,'DMG Tables'!$P$2:$P$35,'DMG Tables'!$O$2:$O$35)*CKL$1*LOOKUP(CKL$1,'DMG Tables'!$G$2:$G$7,'DMG Tables'!$H$2:$H$7)</f>
        <v>232300000</v>
      </c>
      <c r="CKM25" s="1">
        <f>LOOKUP($A25,'DMG Tables'!$P$2:$P$35,'DMG Tables'!$O$2:$O$35)*CKM$1*LOOKUP(CKM$1,'DMG Tables'!$G$2:$G$7,'DMG Tables'!$H$2:$H$7)</f>
        <v>232400000</v>
      </c>
      <c r="CKN25" s="1">
        <f>LOOKUP($A25,'DMG Tables'!$P$2:$P$35,'DMG Tables'!$O$2:$O$35)*CKN$1*LOOKUP(CKN$1,'DMG Tables'!$G$2:$G$7,'DMG Tables'!$H$2:$H$7)</f>
        <v>232500000</v>
      </c>
      <c r="CKO25" s="1">
        <f>LOOKUP($A25,'DMG Tables'!$P$2:$P$35,'DMG Tables'!$O$2:$O$35)*CKO$1*LOOKUP(CKO$1,'DMG Tables'!$G$2:$G$7,'DMG Tables'!$H$2:$H$7)</f>
        <v>232600000</v>
      </c>
      <c r="CKP25" s="1">
        <f>LOOKUP($A25,'DMG Tables'!$P$2:$P$35,'DMG Tables'!$O$2:$O$35)*CKP$1*LOOKUP(CKP$1,'DMG Tables'!$G$2:$G$7,'DMG Tables'!$H$2:$H$7)</f>
        <v>232700000</v>
      </c>
      <c r="CKQ25" s="1">
        <f>LOOKUP($A25,'DMG Tables'!$P$2:$P$35,'DMG Tables'!$O$2:$O$35)*CKQ$1*LOOKUP(CKQ$1,'DMG Tables'!$G$2:$G$7,'DMG Tables'!$H$2:$H$7)</f>
        <v>232800000</v>
      </c>
      <c r="CKR25" s="1">
        <f>LOOKUP($A25,'DMG Tables'!$P$2:$P$35,'DMG Tables'!$O$2:$O$35)*CKR$1*LOOKUP(CKR$1,'DMG Tables'!$G$2:$G$7,'DMG Tables'!$H$2:$H$7)</f>
        <v>232900000</v>
      </c>
      <c r="CKS25" s="1">
        <f>LOOKUP($A25,'DMG Tables'!$P$2:$P$35,'DMG Tables'!$O$2:$O$35)*CKS$1*LOOKUP(CKS$1,'DMG Tables'!$G$2:$G$7,'DMG Tables'!$H$2:$H$7)</f>
        <v>233000000</v>
      </c>
      <c r="CKT25" s="1">
        <f>LOOKUP($A25,'DMG Tables'!$P$2:$P$35,'DMG Tables'!$O$2:$O$35)*CKT$1*LOOKUP(CKT$1,'DMG Tables'!$G$2:$G$7,'DMG Tables'!$H$2:$H$7)</f>
        <v>233100000</v>
      </c>
      <c r="CKU25" s="1">
        <f>LOOKUP($A25,'DMG Tables'!$P$2:$P$35,'DMG Tables'!$O$2:$O$35)*CKU$1*LOOKUP(CKU$1,'DMG Tables'!$G$2:$G$7,'DMG Tables'!$H$2:$H$7)</f>
        <v>233200000</v>
      </c>
      <c r="CKV25" s="1">
        <f>LOOKUP($A25,'DMG Tables'!$P$2:$P$35,'DMG Tables'!$O$2:$O$35)*CKV$1*LOOKUP(CKV$1,'DMG Tables'!$G$2:$G$7,'DMG Tables'!$H$2:$H$7)</f>
        <v>233300000</v>
      </c>
      <c r="CKW25" s="1">
        <f>LOOKUP($A25,'DMG Tables'!$P$2:$P$35,'DMG Tables'!$O$2:$O$35)*CKW$1*LOOKUP(CKW$1,'DMG Tables'!$G$2:$G$7,'DMG Tables'!$H$2:$H$7)</f>
        <v>233400000</v>
      </c>
      <c r="CKX25" s="1">
        <f>LOOKUP($A25,'DMG Tables'!$P$2:$P$35,'DMG Tables'!$O$2:$O$35)*CKX$1*LOOKUP(CKX$1,'DMG Tables'!$G$2:$G$7,'DMG Tables'!$H$2:$H$7)</f>
        <v>233500000</v>
      </c>
      <c r="CKY25" s="1">
        <f>LOOKUP($A25,'DMG Tables'!$P$2:$P$35,'DMG Tables'!$O$2:$O$35)*CKY$1*LOOKUP(CKY$1,'DMG Tables'!$G$2:$G$7,'DMG Tables'!$H$2:$H$7)</f>
        <v>233600000</v>
      </c>
      <c r="CKZ25" s="1">
        <f>LOOKUP($A25,'DMG Tables'!$P$2:$P$35,'DMG Tables'!$O$2:$O$35)*CKZ$1*LOOKUP(CKZ$1,'DMG Tables'!$G$2:$G$7,'DMG Tables'!$H$2:$H$7)</f>
        <v>233700000</v>
      </c>
      <c r="CLA25" s="1">
        <f>LOOKUP($A25,'DMG Tables'!$P$2:$P$35,'DMG Tables'!$O$2:$O$35)*CLA$1*LOOKUP(CLA$1,'DMG Tables'!$G$2:$G$7,'DMG Tables'!$H$2:$H$7)</f>
        <v>233800000</v>
      </c>
      <c r="CLB25" s="1">
        <f>LOOKUP($A25,'DMG Tables'!$P$2:$P$35,'DMG Tables'!$O$2:$O$35)*CLB$1*LOOKUP(CLB$1,'DMG Tables'!$G$2:$G$7,'DMG Tables'!$H$2:$H$7)</f>
        <v>233900000</v>
      </c>
      <c r="CLC25" s="1">
        <f>LOOKUP($A25,'DMG Tables'!$P$2:$P$35,'DMG Tables'!$O$2:$O$35)*CLC$1*LOOKUP(CLC$1,'DMG Tables'!$G$2:$G$7,'DMG Tables'!$H$2:$H$7)</f>
        <v>234000000</v>
      </c>
      <c r="CLD25" s="1">
        <f>LOOKUP($A25,'DMG Tables'!$P$2:$P$35,'DMG Tables'!$O$2:$O$35)*CLD$1*LOOKUP(CLD$1,'DMG Tables'!$G$2:$G$7,'DMG Tables'!$H$2:$H$7)</f>
        <v>234100000</v>
      </c>
      <c r="CLE25" s="1">
        <f>LOOKUP($A25,'DMG Tables'!$P$2:$P$35,'DMG Tables'!$O$2:$O$35)*CLE$1*LOOKUP(CLE$1,'DMG Tables'!$G$2:$G$7,'DMG Tables'!$H$2:$H$7)</f>
        <v>234200000</v>
      </c>
      <c r="CLF25" s="1">
        <f>LOOKUP($A25,'DMG Tables'!$P$2:$P$35,'DMG Tables'!$O$2:$O$35)*CLF$1*LOOKUP(CLF$1,'DMG Tables'!$G$2:$G$7,'DMG Tables'!$H$2:$H$7)</f>
        <v>234300000</v>
      </c>
      <c r="CLG25" s="1">
        <f>LOOKUP($A25,'DMG Tables'!$P$2:$P$35,'DMG Tables'!$O$2:$O$35)*CLG$1*LOOKUP(CLG$1,'DMG Tables'!$G$2:$G$7,'DMG Tables'!$H$2:$H$7)</f>
        <v>234400000</v>
      </c>
      <c r="CLH25" s="1">
        <f>LOOKUP($A25,'DMG Tables'!$P$2:$P$35,'DMG Tables'!$O$2:$O$35)*CLH$1*LOOKUP(CLH$1,'DMG Tables'!$G$2:$G$7,'DMG Tables'!$H$2:$H$7)</f>
        <v>234500000</v>
      </c>
      <c r="CLI25" s="1">
        <f>LOOKUP($A25,'DMG Tables'!$P$2:$P$35,'DMG Tables'!$O$2:$O$35)*CLI$1*LOOKUP(CLI$1,'DMG Tables'!$G$2:$G$7,'DMG Tables'!$H$2:$H$7)</f>
        <v>234600000</v>
      </c>
      <c r="CLJ25" s="1">
        <f>LOOKUP($A25,'DMG Tables'!$P$2:$P$35,'DMG Tables'!$O$2:$O$35)*CLJ$1*LOOKUP(CLJ$1,'DMG Tables'!$G$2:$G$7,'DMG Tables'!$H$2:$H$7)</f>
        <v>234700000</v>
      </c>
      <c r="CLK25" s="1">
        <f>LOOKUP($A25,'DMG Tables'!$P$2:$P$35,'DMG Tables'!$O$2:$O$35)*CLK$1*LOOKUP(CLK$1,'DMG Tables'!$G$2:$G$7,'DMG Tables'!$H$2:$H$7)</f>
        <v>234800000</v>
      </c>
      <c r="CLL25" s="1">
        <f>LOOKUP($A25,'DMG Tables'!$P$2:$P$35,'DMG Tables'!$O$2:$O$35)*CLL$1*LOOKUP(CLL$1,'DMG Tables'!$G$2:$G$7,'DMG Tables'!$H$2:$H$7)</f>
        <v>234900000</v>
      </c>
      <c r="CLM25" s="1">
        <f>LOOKUP($A25,'DMG Tables'!$P$2:$P$35,'DMG Tables'!$O$2:$O$35)*CLM$1*LOOKUP(CLM$1,'DMG Tables'!$G$2:$G$7,'DMG Tables'!$H$2:$H$7)</f>
        <v>235000000</v>
      </c>
      <c r="CLN25" s="1">
        <f>LOOKUP($A25,'DMG Tables'!$P$2:$P$35,'DMG Tables'!$O$2:$O$35)*CLN$1*LOOKUP(CLN$1,'DMG Tables'!$G$2:$G$7,'DMG Tables'!$H$2:$H$7)</f>
        <v>235100000</v>
      </c>
      <c r="CLO25" s="1">
        <f>LOOKUP($A25,'DMG Tables'!$P$2:$P$35,'DMG Tables'!$O$2:$O$35)*CLO$1*LOOKUP(CLO$1,'DMG Tables'!$G$2:$G$7,'DMG Tables'!$H$2:$H$7)</f>
        <v>235200000</v>
      </c>
      <c r="CLP25" s="1">
        <f>LOOKUP($A25,'DMG Tables'!$P$2:$P$35,'DMG Tables'!$O$2:$O$35)*CLP$1*LOOKUP(CLP$1,'DMG Tables'!$G$2:$G$7,'DMG Tables'!$H$2:$H$7)</f>
        <v>235300000</v>
      </c>
      <c r="CLQ25" s="1">
        <f>LOOKUP($A25,'DMG Tables'!$P$2:$P$35,'DMG Tables'!$O$2:$O$35)*CLQ$1*LOOKUP(CLQ$1,'DMG Tables'!$G$2:$G$7,'DMG Tables'!$H$2:$H$7)</f>
        <v>235400000</v>
      </c>
      <c r="CLR25" s="1">
        <f>LOOKUP($A25,'DMG Tables'!$P$2:$P$35,'DMG Tables'!$O$2:$O$35)*CLR$1*LOOKUP(CLR$1,'DMG Tables'!$G$2:$G$7,'DMG Tables'!$H$2:$H$7)</f>
        <v>235500000</v>
      </c>
      <c r="CLS25" s="1">
        <f>LOOKUP($A25,'DMG Tables'!$P$2:$P$35,'DMG Tables'!$O$2:$O$35)*CLS$1*LOOKUP(CLS$1,'DMG Tables'!$G$2:$G$7,'DMG Tables'!$H$2:$H$7)</f>
        <v>235600000</v>
      </c>
      <c r="CLT25" s="1">
        <f>LOOKUP($A25,'DMG Tables'!$P$2:$P$35,'DMG Tables'!$O$2:$O$35)*CLT$1*LOOKUP(CLT$1,'DMG Tables'!$G$2:$G$7,'DMG Tables'!$H$2:$H$7)</f>
        <v>235700000</v>
      </c>
      <c r="CLU25" s="1">
        <f>LOOKUP($A25,'DMG Tables'!$P$2:$P$35,'DMG Tables'!$O$2:$O$35)*CLU$1*LOOKUP(CLU$1,'DMG Tables'!$G$2:$G$7,'DMG Tables'!$H$2:$H$7)</f>
        <v>235800000</v>
      </c>
      <c r="CLV25" s="1">
        <f>LOOKUP($A25,'DMG Tables'!$P$2:$P$35,'DMG Tables'!$O$2:$O$35)*CLV$1*LOOKUP(CLV$1,'DMG Tables'!$G$2:$G$7,'DMG Tables'!$H$2:$H$7)</f>
        <v>235900000</v>
      </c>
      <c r="CLW25" s="1">
        <f>LOOKUP($A25,'DMG Tables'!$P$2:$P$35,'DMG Tables'!$O$2:$O$35)*CLW$1*LOOKUP(CLW$1,'DMG Tables'!$G$2:$G$7,'DMG Tables'!$H$2:$H$7)</f>
        <v>236000000</v>
      </c>
      <c r="CLX25" s="1">
        <f>LOOKUP($A25,'DMG Tables'!$P$2:$P$35,'DMG Tables'!$O$2:$O$35)*CLX$1*LOOKUP(CLX$1,'DMG Tables'!$G$2:$G$7,'DMG Tables'!$H$2:$H$7)</f>
        <v>236100000</v>
      </c>
      <c r="CLY25" s="1">
        <f>LOOKUP($A25,'DMG Tables'!$P$2:$P$35,'DMG Tables'!$O$2:$O$35)*CLY$1*LOOKUP(CLY$1,'DMG Tables'!$G$2:$G$7,'DMG Tables'!$H$2:$H$7)</f>
        <v>236200000</v>
      </c>
      <c r="CLZ25" s="1">
        <f>LOOKUP($A25,'DMG Tables'!$P$2:$P$35,'DMG Tables'!$O$2:$O$35)*CLZ$1*LOOKUP(CLZ$1,'DMG Tables'!$G$2:$G$7,'DMG Tables'!$H$2:$H$7)</f>
        <v>236300000</v>
      </c>
      <c r="CMA25" s="1">
        <f>LOOKUP($A25,'DMG Tables'!$P$2:$P$35,'DMG Tables'!$O$2:$O$35)*CMA$1*LOOKUP(CMA$1,'DMG Tables'!$G$2:$G$7,'DMG Tables'!$H$2:$H$7)</f>
        <v>236400000</v>
      </c>
      <c r="CMB25" s="1">
        <f>LOOKUP($A25,'DMG Tables'!$P$2:$P$35,'DMG Tables'!$O$2:$O$35)*CMB$1*LOOKUP(CMB$1,'DMG Tables'!$G$2:$G$7,'DMG Tables'!$H$2:$H$7)</f>
        <v>236500000</v>
      </c>
      <c r="CMC25" s="1">
        <f>LOOKUP($A25,'DMG Tables'!$P$2:$P$35,'DMG Tables'!$O$2:$O$35)*CMC$1*LOOKUP(CMC$1,'DMG Tables'!$G$2:$G$7,'DMG Tables'!$H$2:$H$7)</f>
        <v>236600000</v>
      </c>
      <c r="CMD25" s="1">
        <f>LOOKUP($A25,'DMG Tables'!$P$2:$P$35,'DMG Tables'!$O$2:$O$35)*CMD$1*LOOKUP(CMD$1,'DMG Tables'!$G$2:$G$7,'DMG Tables'!$H$2:$H$7)</f>
        <v>236700000</v>
      </c>
      <c r="CME25" s="1">
        <f>LOOKUP($A25,'DMG Tables'!$P$2:$P$35,'DMG Tables'!$O$2:$O$35)*CME$1*LOOKUP(CME$1,'DMG Tables'!$G$2:$G$7,'DMG Tables'!$H$2:$H$7)</f>
        <v>236800000</v>
      </c>
      <c r="CMF25" s="1">
        <f>LOOKUP($A25,'DMG Tables'!$P$2:$P$35,'DMG Tables'!$O$2:$O$35)*CMF$1*LOOKUP(CMF$1,'DMG Tables'!$G$2:$G$7,'DMG Tables'!$H$2:$H$7)</f>
        <v>236900000</v>
      </c>
      <c r="CMG25" s="1">
        <f>LOOKUP($A25,'DMG Tables'!$P$2:$P$35,'DMG Tables'!$O$2:$O$35)*CMG$1*LOOKUP(CMG$1,'DMG Tables'!$G$2:$G$7,'DMG Tables'!$H$2:$H$7)</f>
        <v>237000000</v>
      </c>
      <c r="CMH25" s="1">
        <f>LOOKUP($A25,'DMG Tables'!$P$2:$P$35,'DMG Tables'!$O$2:$O$35)*CMH$1*LOOKUP(CMH$1,'DMG Tables'!$G$2:$G$7,'DMG Tables'!$H$2:$H$7)</f>
        <v>237100000</v>
      </c>
      <c r="CMI25" s="1">
        <f>LOOKUP($A25,'DMG Tables'!$P$2:$P$35,'DMG Tables'!$O$2:$O$35)*CMI$1*LOOKUP(CMI$1,'DMG Tables'!$G$2:$G$7,'DMG Tables'!$H$2:$H$7)</f>
        <v>237200000</v>
      </c>
      <c r="CMJ25" s="1">
        <f>LOOKUP($A25,'DMG Tables'!$P$2:$P$35,'DMG Tables'!$O$2:$O$35)*CMJ$1*LOOKUP(CMJ$1,'DMG Tables'!$G$2:$G$7,'DMG Tables'!$H$2:$H$7)</f>
        <v>237300000</v>
      </c>
      <c r="CMK25" s="1">
        <f>LOOKUP($A25,'DMG Tables'!$P$2:$P$35,'DMG Tables'!$O$2:$O$35)*CMK$1*LOOKUP(CMK$1,'DMG Tables'!$G$2:$G$7,'DMG Tables'!$H$2:$H$7)</f>
        <v>237400000</v>
      </c>
      <c r="CML25" s="1">
        <f>LOOKUP($A25,'DMG Tables'!$P$2:$P$35,'DMG Tables'!$O$2:$O$35)*CML$1*LOOKUP(CML$1,'DMG Tables'!$G$2:$G$7,'DMG Tables'!$H$2:$H$7)</f>
        <v>237500000</v>
      </c>
      <c r="CMM25" s="1">
        <f>LOOKUP($A25,'DMG Tables'!$P$2:$P$35,'DMG Tables'!$O$2:$O$35)*CMM$1*LOOKUP(CMM$1,'DMG Tables'!$G$2:$G$7,'DMG Tables'!$H$2:$H$7)</f>
        <v>237600000</v>
      </c>
      <c r="CMN25" s="1">
        <f>LOOKUP($A25,'DMG Tables'!$P$2:$P$35,'DMG Tables'!$O$2:$O$35)*CMN$1*LOOKUP(CMN$1,'DMG Tables'!$G$2:$G$7,'DMG Tables'!$H$2:$H$7)</f>
        <v>237700000</v>
      </c>
      <c r="CMO25" s="1">
        <f>LOOKUP($A25,'DMG Tables'!$P$2:$P$35,'DMG Tables'!$O$2:$O$35)*CMO$1*LOOKUP(CMO$1,'DMG Tables'!$G$2:$G$7,'DMG Tables'!$H$2:$H$7)</f>
        <v>237800000</v>
      </c>
      <c r="CMP25" s="1">
        <f>LOOKUP($A25,'DMG Tables'!$P$2:$P$35,'DMG Tables'!$O$2:$O$35)*CMP$1*LOOKUP(CMP$1,'DMG Tables'!$G$2:$G$7,'DMG Tables'!$H$2:$H$7)</f>
        <v>237900000</v>
      </c>
      <c r="CMQ25" s="1">
        <f>LOOKUP($A25,'DMG Tables'!$P$2:$P$35,'DMG Tables'!$O$2:$O$35)*CMQ$1*LOOKUP(CMQ$1,'DMG Tables'!$G$2:$G$7,'DMG Tables'!$H$2:$H$7)</f>
        <v>238000000</v>
      </c>
      <c r="CMR25" s="1">
        <f>LOOKUP($A25,'DMG Tables'!$P$2:$P$35,'DMG Tables'!$O$2:$O$35)*CMR$1*LOOKUP(CMR$1,'DMG Tables'!$G$2:$G$7,'DMG Tables'!$H$2:$H$7)</f>
        <v>238100000</v>
      </c>
      <c r="CMS25" s="1">
        <f>LOOKUP($A25,'DMG Tables'!$P$2:$P$35,'DMG Tables'!$O$2:$O$35)*CMS$1*LOOKUP(CMS$1,'DMG Tables'!$G$2:$G$7,'DMG Tables'!$H$2:$H$7)</f>
        <v>238200000</v>
      </c>
      <c r="CMT25" s="1">
        <f>LOOKUP($A25,'DMG Tables'!$P$2:$P$35,'DMG Tables'!$O$2:$O$35)*CMT$1*LOOKUP(CMT$1,'DMG Tables'!$G$2:$G$7,'DMG Tables'!$H$2:$H$7)</f>
        <v>238300000</v>
      </c>
      <c r="CMU25" s="1">
        <f>LOOKUP($A25,'DMG Tables'!$P$2:$P$35,'DMG Tables'!$O$2:$O$35)*CMU$1*LOOKUP(CMU$1,'DMG Tables'!$G$2:$G$7,'DMG Tables'!$H$2:$H$7)</f>
        <v>238400000</v>
      </c>
      <c r="CMV25" s="1">
        <f>LOOKUP($A25,'DMG Tables'!$P$2:$P$35,'DMG Tables'!$O$2:$O$35)*CMV$1*LOOKUP(CMV$1,'DMG Tables'!$G$2:$G$7,'DMG Tables'!$H$2:$H$7)</f>
        <v>238500000</v>
      </c>
      <c r="CMW25" s="1">
        <f>LOOKUP($A25,'DMG Tables'!$P$2:$P$35,'DMG Tables'!$O$2:$O$35)*CMW$1*LOOKUP(CMW$1,'DMG Tables'!$G$2:$G$7,'DMG Tables'!$H$2:$H$7)</f>
        <v>238600000</v>
      </c>
      <c r="CMX25" s="1">
        <f>LOOKUP($A25,'DMG Tables'!$P$2:$P$35,'DMG Tables'!$O$2:$O$35)*CMX$1*LOOKUP(CMX$1,'DMG Tables'!$G$2:$G$7,'DMG Tables'!$H$2:$H$7)</f>
        <v>238700000</v>
      </c>
      <c r="CMY25" s="1">
        <f>LOOKUP($A25,'DMG Tables'!$P$2:$P$35,'DMG Tables'!$O$2:$O$35)*CMY$1*LOOKUP(CMY$1,'DMG Tables'!$G$2:$G$7,'DMG Tables'!$H$2:$H$7)</f>
        <v>238800000</v>
      </c>
      <c r="CMZ25" s="1">
        <f>LOOKUP($A25,'DMG Tables'!$P$2:$P$35,'DMG Tables'!$O$2:$O$35)*CMZ$1*LOOKUP(CMZ$1,'DMG Tables'!$G$2:$G$7,'DMG Tables'!$H$2:$H$7)</f>
        <v>238900000</v>
      </c>
      <c r="CNA25" s="1">
        <f>LOOKUP($A25,'DMG Tables'!$P$2:$P$35,'DMG Tables'!$O$2:$O$35)*CNA$1*LOOKUP(CNA$1,'DMG Tables'!$G$2:$G$7,'DMG Tables'!$H$2:$H$7)</f>
        <v>239000000</v>
      </c>
      <c r="CNB25" s="1">
        <f>LOOKUP($A25,'DMG Tables'!$P$2:$P$35,'DMG Tables'!$O$2:$O$35)*CNB$1*LOOKUP(CNB$1,'DMG Tables'!$G$2:$G$7,'DMG Tables'!$H$2:$H$7)</f>
        <v>239100000</v>
      </c>
      <c r="CNC25" s="1">
        <f>LOOKUP($A25,'DMG Tables'!$P$2:$P$35,'DMG Tables'!$O$2:$O$35)*CNC$1*LOOKUP(CNC$1,'DMG Tables'!$G$2:$G$7,'DMG Tables'!$H$2:$H$7)</f>
        <v>239200000</v>
      </c>
      <c r="CND25" s="1">
        <f>LOOKUP($A25,'DMG Tables'!$P$2:$P$35,'DMG Tables'!$O$2:$O$35)*CND$1*LOOKUP(CND$1,'DMG Tables'!$G$2:$G$7,'DMG Tables'!$H$2:$H$7)</f>
        <v>239300000</v>
      </c>
      <c r="CNE25" s="1">
        <f>LOOKUP($A25,'DMG Tables'!$P$2:$P$35,'DMG Tables'!$O$2:$O$35)*CNE$1*LOOKUP(CNE$1,'DMG Tables'!$G$2:$G$7,'DMG Tables'!$H$2:$H$7)</f>
        <v>239400000</v>
      </c>
      <c r="CNF25" s="1">
        <f>LOOKUP($A25,'DMG Tables'!$P$2:$P$35,'DMG Tables'!$O$2:$O$35)*CNF$1*LOOKUP(CNF$1,'DMG Tables'!$G$2:$G$7,'DMG Tables'!$H$2:$H$7)</f>
        <v>239500000</v>
      </c>
      <c r="CNG25" s="1">
        <f>LOOKUP($A25,'DMG Tables'!$P$2:$P$35,'DMG Tables'!$O$2:$O$35)*CNG$1*LOOKUP(CNG$1,'DMG Tables'!$G$2:$G$7,'DMG Tables'!$H$2:$H$7)</f>
        <v>239600000</v>
      </c>
      <c r="CNH25" s="1">
        <f>LOOKUP($A25,'DMG Tables'!$P$2:$P$35,'DMG Tables'!$O$2:$O$35)*CNH$1*LOOKUP(CNH$1,'DMG Tables'!$G$2:$G$7,'DMG Tables'!$H$2:$H$7)</f>
        <v>239700000</v>
      </c>
      <c r="CNI25" s="1">
        <f>LOOKUP($A25,'DMG Tables'!$P$2:$P$35,'DMG Tables'!$O$2:$O$35)*CNI$1*LOOKUP(CNI$1,'DMG Tables'!$G$2:$G$7,'DMG Tables'!$H$2:$H$7)</f>
        <v>239800000</v>
      </c>
      <c r="CNJ25" s="1">
        <f>LOOKUP($A25,'DMG Tables'!$P$2:$P$35,'DMG Tables'!$O$2:$O$35)*CNJ$1*LOOKUP(CNJ$1,'DMG Tables'!$G$2:$G$7,'DMG Tables'!$H$2:$H$7)</f>
        <v>239900000</v>
      </c>
      <c r="CNK25" s="1">
        <f>LOOKUP($A25,'DMG Tables'!$P$2:$P$35,'DMG Tables'!$O$2:$O$35)*CNK$1*LOOKUP(CNK$1,'DMG Tables'!$G$2:$G$7,'DMG Tables'!$H$2:$H$7)</f>
        <v>240000000</v>
      </c>
      <c r="CNL25" s="1">
        <f>LOOKUP($A25,'DMG Tables'!$P$2:$P$35,'DMG Tables'!$O$2:$O$35)*CNL$1*LOOKUP(CNL$1,'DMG Tables'!$G$2:$G$7,'DMG Tables'!$H$2:$H$7)</f>
        <v>240100000</v>
      </c>
      <c r="CNM25" s="1">
        <f>LOOKUP($A25,'DMG Tables'!$P$2:$P$35,'DMG Tables'!$O$2:$O$35)*CNM$1*LOOKUP(CNM$1,'DMG Tables'!$G$2:$G$7,'DMG Tables'!$H$2:$H$7)</f>
        <v>240200000</v>
      </c>
      <c r="CNN25" s="1">
        <f>LOOKUP($A25,'DMG Tables'!$P$2:$P$35,'DMG Tables'!$O$2:$O$35)*CNN$1*LOOKUP(CNN$1,'DMG Tables'!$G$2:$G$7,'DMG Tables'!$H$2:$H$7)</f>
        <v>240300000</v>
      </c>
      <c r="CNO25" s="1">
        <f>LOOKUP($A25,'DMG Tables'!$P$2:$P$35,'DMG Tables'!$O$2:$O$35)*CNO$1*LOOKUP(CNO$1,'DMG Tables'!$G$2:$G$7,'DMG Tables'!$H$2:$H$7)</f>
        <v>240400000</v>
      </c>
      <c r="CNP25" s="1">
        <f>LOOKUP($A25,'DMG Tables'!$P$2:$P$35,'DMG Tables'!$O$2:$O$35)*CNP$1*LOOKUP(CNP$1,'DMG Tables'!$G$2:$G$7,'DMG Tables'!$H$2:$H$7)</f>
        <v>240500000</v>
      </c>
      <c r="CNQ25" s="1">
        <f>LOOKUP($A25,'DMG Tables'!$P$2:$P$35,'DMG Tables'!$O$2:$O$35)*CNQ$1*LOOKUP(CNQ$1,'DMG Tables'!$G$2:$G$7,'DMG Tables'!$H$2:$H$7)</f>
        <v>240600000</v>
      </c>
      <c r="CNR25" s="1">
        <f>LOOKUP($A25,'DMG Tables'!$P$2:$P$35,'DMG Tables'!$O$2:$O$35)*CNR$1*LOOKUP(CNR$1,'DMG Tables'!$G$2:$G$7,'DMG Tables'!$H$2:$H$7)</f>
        <v>240700000</v>
      </c>
      <c r="CNS25" s="1">
        <f>LOOKUP($A25,'DMG Tables'!$P$2:$P$35,'DMG Tables'!$O$2:$O$35)*CNS$1*LOOKUP(CNS$1,'DMG Tables'!$G$2:$G$7,'DMG Tables'!$H$2:$H$7)</f>
        <v>240800000</v>
      </c>
      <c r="CNT25" s="1">
        <f>LOOKUP($A25,'DMG Tables'!$P$2:$P$35,'DMG Tables'!$O$2:$O$35)*CNT$1*LOOKUP(CNT$1,'DMG Tables'!$G$2:$G$7,'DMG Tables'!$H$2:$H$7)</f>
        <v>240900000</v>
      </c>
      <c r="CNU25" s="1">
        <f>LOOKUP($A25,'DMG Tables'!$P$2:$P$35,'DMG Tables'!$O$2:$O$35)*CNU$1*LOOKUP(CNU$1,'DMG Tables'!$G$2:$G$7,'DMG Tables'!$H$2:$H$7)</f>
        <v>241000000</v>
      </c>
      <c r="CNV25" s="1">
        <f>LOOKUP($A25,'DMG Tables'!$P$2:$P$35,'DMG Tables'!$O$2:$O$35)*CNV$1*LOOKUP(CNV$1,'DMG Tables'!$G$2:$G$7,'DMG Tables'!$H$2:$H$7)</f>
        <v>241100000</v>
      </c>
      <c r="CNW25" s="1">
        <f>LOOKUP($A25,'DMG Tables'!$P$2:$P$35,'DMG Tables'!$O$2:$O$35)*CNW$1*LOOKUP(CNW$1,'DMG Tables'!$G$2:$G$7,'DMG Tables'!$H$2:$H$7)</f>
        <v>241200000</v>
      </c>
      <c r="CNX25" s="1">
        <f>LOOKUP($A25,'DMG Tables'!$P$2:$P$35,'DMG Tables'!$O$2:$O$35)*CNX$1*LOOKUP(CNX$1,'DMG Tables'!$G$2:$G$7,'DMG Tables'!$H$2:$H$7)</f>
        <v>241300000</v>
      </c>
      <c r="CNY25" s="1">
        <f>LOOKUP($A25,'DMG Tables'!$P$2:$P$35,'DMG Tables'!$O$2:$O$35)*CNY$1*LOOKUP(CNY$1,'DMG Tables'!$G$2:$G$7,'DMG Tables'!$H$2:$H$7)</f>
        <v>241400000</v>
      </c>
      <c r="CNZ25" s="1">
        <f>LOOKUP($A25,'DMG Tables'!$P$2:$P$35,'DMG Tables'!$O$2:$O$35)*CNZ$1*LOOKUP(CNZ$1,'DMG Tables'!$G$2:$G$7,'DMG Tables'!$H$2:$H$7)</f>
        <v>241500000</v>
      </c>
      <c r="COA25" s="1">
        <f>LOOKUP($A25,'DMG Tables'!$P$2:$P$35,'DMG Tables'!$O$2:$O$35)*COA$1*LOOKUP(COA$1,'DMG Tables'!$G$2:$G$7,'DMG Tables'!$H$2:$H$7)</f>
        <v>241600000</v>
      </c>
      <c r="COB25" s="1">
        <f>LOOKUP($A25,'DMG Tables'!$P$2:$P$35,'DMG Tables'!$O$2:$O$35)*COB$1*LOOKUP(COB$1,'DMG Tables'!$G$2:$G$7,'DMG Tables'!$H$2:$H$7)</f>
        <v>241700000</v>
      </c>
      <c r="COC25" s="1">
        <f>LOOKUP($A25,'DMG Tables'!$P$2:$P$35,'DMG Tables'!$O$2:$O$35)*COC$1*LOOKUP(COC$1,'DMG Tables'!$G$2:$G$7,'DMG Tables'!$H$2:$H$7)</f>
        <v>241800000</v>
      </c>
      <c r="COD25" s="1">
        <f>LOOKUP($A25,'DMG Tables'!$P$2:$P$35,'DMG Tables'!$O$2:$O$35)*COD$1*LOOKUP(COD$1,'DMG Tables'!$G$2:$G$7,'DMG Tables'!$H$2:$H$7)</f>
        <v>241900000</v>
      </c>
      <c r="COE25" s="1">
        <f>LOOKUP($A25,'DMG Tables'!$P$2:$P$35,'DMG Tables'!$O$2:$O$35)*COE$1*LOOKUP(COE$1,'DMG Tables'!$G$2:$G$7,'DMG Tables'!$H$2:$H$7)</f>
        <v>242000000</v>
      </c>
      <c r="COF25" s="1">
        <f>LOOKUP($A25,'DMG Tables'!$P$2:$P$35,'DMG Tables'!$O$2:$O$35)*COF$1*LOOKUP(COF$1,'DMG Tables'!$G$2:$G$7,'DMG Tables'!$H$2:$H$7)</f>
        <v>242100000</v>
      </c>
      <c r="COG25" s="1">
        <f>LOOKUP($A25,'DMG Tables'!$P$2:$P$35,'DMG Tables'!$O$2:$O$35)*COG$1*LOOKUP(COG$1,'DMG Tables'!$G$2:$G$7,'DMG Tables'!$H$2:$H$7)</f>
        <v>242200000</v>
      </c>
      <c r="COH25" s="1">
        <f>LOOKUP($A25,'DMG Tables'!$P$2:$P$35,'DMG Tables'!$O$2:$O$35)*COH$1*LOOKUP(COH$1,'DMG Tables'!$G$2:$G$7,'DMG Tables'!$H$2:$H$7)</f>
        <v>242300000</v>
      </c>
      <c r="COI25" s="1">
        <f>LOOKUP($A25,'DMG Tables'!$P$2:$P$35,'DMG Tables'!$O$2:$O$35)*COI$1*LOOKUP(COI$1,'DMG Tables'!$G$2:$G$7,'DMG Tables'!$H$2:$H$7)</f>
        <v>242400000</v>
      </c>
      <c r="COJ25" s="1">
        <f>LOOKUP($A25,'DMG Tables'!$P$2:$P$35,'DMG Tables'!$O$2:$O$35)*COJ$1*LOOKUP(COJ$1,'DMG Tables'!$G$2:$G$7,'DMG Tables'!$H$2:$H$7)</f>
        <v>242500000</v>
      </c>
      <c r="COK25" s="1">
        <f>LOOKUP($A25,'DMG Tables'!$P$2:$P$35,'DMG Tables'!$O$2:$O$35)*COK$1*LOOKUP(COK$1,'DMG Tables'!$G$2:$G$7,'DMG Tables'!$H$2:$H$7)</f>
        <v>242600000</v>
      </c>
      <c r="COL25" s="1">
        <f>LOOKUP($A25,'DMG Tables'!$P$2:$P$35,'DMG Tables'!$O$2:$O$35)*COL$1*LOOKUP(COL$1,'DMG Tables'!$G$2:$G$7,'DMG Tables'!$H$2:$H$7)</f>
        <v>242700000</v>
      </c>
      <c r="COM25" s="1">
        <f>LOOKUP($A25,'DMG Tables'!$P$2:$P$35,'DMG Tables'!$O$2:$O$35)*COM$1*LOOKUP(COM$1,'DMG Tables'!$G$2:$G$7,'DMG Tables'!$H$2:$H$7)</f>
        <v>242800000</v>
      </c>
      <c r="CON25" s="1">
        <f>LOOKUP($A25,'DMG Tables'!$P$2:$P$35,'DMG Tables'!$O$2:$O$35)*CON$1*LOOKUP(CON$1,'DMG Tables'!$G$2:$G$7,'DMG Tables'!$H$2:$H$7)</f>
        <v>242900000</v>
      </c>
      <c r="COO25" s="1">
        <f>LOOKUP($A25,'DMG Tables'!$P$2:$P$35,'DMG Tables'!$O$2:$O$35)*COO$1*LOOKUP(COO$1,'DMG Tables'!$G$2:$G$7,'DMG Tables'!$H$2:$H$7)</f>
        <v>243000000</v>
      </c>
      <c r="COP25" s="1">
        <f>LOOKUP($A25,'DMG Tables'!$P$2:$P$35,'DMG Tables'!$O$2:$O$35)*COP$1*LOOKUP(COP$1,'DMG Tables'!$G$2:$G$7,'DMG Tables'!$H$2:$H$7)</f>
        <v>243100000</v>
      </c>
      <c r="COQ25" s="1">
        <f>LOOKUP($A25,'DMG Tables'!$P$2:$P$35,'DMG Tables'!$O$2:$O$35)*COQ$1*LOOKUP(COQ$1,'DMG Tables'!$G$2:$G$7,'DMG Tables'!$H$2:$H$7)</f>
        <v>243200000</v>
      </c>
      <c r="COR25" s="1">
        <f>LOOKUP($A25,'DMG Tables'!$P$2:$P$35,'DMG Tables'!$O$2:$O$35)*COR$1*LOOKUP(COR$1,'DMG Tables'!$G$2:$G$7,'DMG Tables'!$H$2:$H$7)</f>
        <v>243300000</v>
      </c>
      <c r="COS25" s="1">
        <f>LOOKUP($A25,'DMG Tables'!$P$2:$P$35,'DMG Tables'!$O$2:$O$35)*COS$1*LOOKUP(COS$1,'DMG Tables'!$G$2:$G$7,'DMG Tables'!$H$2:$H$7)</f>
        <v>243400000</v>
      </c>
      <c r="COT25" s="1">
        <f>LOOKUP($A25,'DMG Tables'!$P$2:$P$35,'DMG Tables'!$O$2:$O$35)*COT$1*LOOKUP(COT$1,'DMG Tables'!$G$2:$G$7,'DMG Tables'!$H$2:$H$7)</f>
        <v>243500000</v>
      </c>
      <c r="COU25" s="1">
        <f>LOOKUP($A25,'DMG Tables'!$P$2:$P$35,'DMG Tables'!$O$2:$O$35)*COU$1*LOOKUP(COU$1,'DMG Tables'!$G$2:$G$7,'DMG Tables'!$H$2:$H$7)</f>
        <v>243600000</v>
      </c>
      <c r="COV25" s="1">
        <f>LOOKUP($A25,'DMG Tables'!$P$2:$P$35,'DMG Tables'!$O$2:$O$35)*COV$1*LOOKUP(COV$1,'DMG Tables'!$G$2:$G$7,'DMG Tables'!$H$2:$H$7)</f>
        <v>243700000</v>
      </c>
      <c r="COW25" s="1">
        <f>LOOKUP($A25,'DMG Tables'!$P$2:$P$35,'DMG Tables'!$O$2:$O$35)*COW$1*LOOKUP(COW$1,'DMG Tables'!$G$2:$G$7,'DMG Tables'!$H$2:$H$7)</f>
        <v>243800000</v>
      </c>
      <c r="COX25" s="1">
        <f>LOOKUP($A25,'DMG Tables'!$P$2:$P$35,'DMG Tables'!$O$2:$O$35)*COX$1*LOOKUP(COX$1,'DMG Tables'!$G$2:$G$7,'DMG Tables'!$H$2:$H$7)</f>
        <v>243900000</v>
      </c>
      <c r="COY25" s="1">
        <f>LOOKUP($A25,'DMG Tables'!$P$2:$P$35,'DMG Tables'!$O$2:$O$35)*COY$1*LOOKUP(COY$1,'DMG Tables'!$G$2:$G$7,'DMG Tables'!$H$2:$H$7)</f>
        <v>244000000</v>
      </c>
      <c r="COZ25" s="1">
        <f>LOOKUP($A25,'DMG Tables'!$P$2:$P$35,'DMG Tables'!$O$2:$O$35)*COZ$1*LOOKUP(COZ$1,'DMG Tables'!$G$2:$G$7,'DMG Tables'!$H$2:$H$7)</f>
        <v>244100000</v>
      </c>
      <c r="CPA25" s="1">
        <f>LOOKUP($A25,'DMG Tables'!$P$2:$P$35,'DMG Tables'!$O$2:$O$35)*CPA$1*LOOKUP(CPA$1,'DMG Tables'!$G$2:$G$7,'DMG Tables'!$H$2:$H$7)</f>
        <v>244200000</v>
      </c>
      <c r="CPB25" s="1">
        <f>LOOKUP($A25,'DMG Tables'!$P$2:$P$35,'DMG Tables'!$O$2:$O$35)*CPB$1*LOOKUP(CPB$1,'DMG Tables'!$G$2:$G$7,'DMG Tables'!$H$2:$H$7)</f>
        <v>244300000</v>
      </c>
      <c r="CPC25" s="1">
        <f>LOOKUP($A25,'DMG Tables'!$P$2:$P$35,'DMG Tables'!$O$2:$O$35)*CPC$1*LOOKUP(CPC$1,'DMG Tables'!$G$2:$G$7,'DMG Tables'!$H$2:$H$7)</f>
        <v>244400000</v>
      </c>
      <c r="CPD25" s="1">
        <f>LOOKUP($A25,'DMG Tables'!$P$2:$P$35,'DMG Tables'!$O$2:$O$35)*CPD$1*LOOKUP(CPD$1,'DMG Tables'!$G$2:$G$7,'DMG Tables'!$H$2:$H$7)</f>
        <v>244500000</v>
      </c>
      <c r="CPE25" s="1">
        <f>LOOKUP($A25,'DMG Tables'!$P$2:$P$35,'DMG Tables'!$O$2:$O$35)*CPE$1*LOOKUP(CPE$1,'DMG Tables'!$G$2:$G$7,'DMG Tables'!$H$2:$H$7)</f>
        <v>244600000</v>
      </c>
      <c r="CPF25" s="1">
        <f>LOOKUP($A25,'DMG Tables'!$P$2:$P$35,'DMG Tables'!$O$2:$O$35)*CPF$1*LOOKUP(CPF$1,'DMG Tables'!$G$2:$G$7,'DMG Tables'!$H$2:$H$7)</f>
        <v>244700000</v>
      </c>
      <c r="CPG25" s="1">
        <f>LOOKUP($A25,'DMG Tables'!$P$2:$P$35,'DMG Tables'!$O$2:$O$35)*CPG$1*LOOKUP(CPG$1,'DMG Tables'!$G$2:$G$7,'DMG Tables'!$H$2:$H$7)</f>
        <v>244800000</v>
      </c>
      <c r="CPH25" s="1">
        <f>LOOKUP($A25,'DMG Tables'!$P$2:$P$35,'DMG Tables'!$O$2:$O$35)*CPH$1*LOOKUP(CPH$1,'DMG Tables'!$G$2:$G$7,'DMG Tables'!$H$2:$H$7)</f>
        <v>244900000</v>
      </c>
      <c r="CPI25" s="1">
        <f>LOOKUP($A25,'DMG Tables'!$P$2:$P$35,'DMG Tables'!$O$2:$O$35)*CPI$1*LOOKUP(CPI$1,'DMG Tables'!$G$2:$G$7,'DMG Tables'!$H$2:$H$7)</f>
        <v>245000000</v>
      </c>
      <c r="CPJ25" s="1">
        <f>LOOKUP($A25,'DMG Tables'!$P$2:$P$35,'DMG Tables'!$O$2:$O$35)*CPJ$1*LOOKUP(CPJ$1,'DMG Tables'!$G$2:$G$7,'DMG Tables'!$H$2:$H$7)</f>
        <v>245100000</v>
      </c>
      <c r="CPK25" s="1">
        <f>LOOKUP($A25,'DMG Tables'!$P$2:$P$35,'DMG Tables'!$O$2:$O$35)*CPK$1*LOOKUP(CPK$1,'DMG Tables'!$G$2:$G$7,'DMG Tables'!$H$2:$H$7)</f>
        <v>245200000</v>
      </c>
      <c r="CPL25" s="1">
        <f>LOOKUP($A25,'DMG Tables'!$P$2:$P$35,'DMG Tables'!$O$2:$O$35)*CPL$1*LOOKUP(CPL$1,'DMG Tables'!$G$2:$G$7,'DMG Tables'!$H$2:$H$7)</f>
        <v>245300000</v>
      </c>
      <c r="CPM25" s="1">
        <f>LOOKUP($A25,'DMG Tables'!$P$2:$P$35,'DMG Tables'!$O$2:$O$35)*CPM$1*LOOKUP(CPM$1,'DMG Tables'!$G$2:$G$7,'DMG Tables'!$H$2:$H$7)</f>
        <v>245400000</v>
      </c>
      <c r="CPN25" s="1">
        <f>LOOKUP($A25,'DMG Tables'!$P$2:$P$35,'DMG Tables'!$O$2:$O$35)*CPN$1*LOOKUP(CPN$1,'DMG Tables'!$G$2:$G$7,'DMG Tables'!$H$2:$H$7)</f>
        <v>245500000</v>
      </c>
      <c r="CPO25" s="1">
        <f>LOOKUP($A25,'DMG Tables'!$P$2:$P$35,'DMG Tables'!$O$2:$O$35)*CPO$1*LOOKUP(CPO$1,'DMG Tables'!$G$2:$G$7,'DMG Tables'!$H$2:$H$7)</f>
        <v>245600000</v>
      </c>
      <c r="CPP25" s="1">
        <f>LOOKUP($A25,'DMG Tables'!$P$2:$P$35,'DMG Tables'!$O$2:$O$35)*CPP$1*LOOKUP(CPP$1,'DMG Tables'!$G$2:$G$7,'DMG Tables'!$H$2:$H$7)</f>
        <v>245700000</v>
      </c>
      <c r="CPQ25" s="1">
        <f>LOOKUP($A25,'DMG Tables'!$P$2:$P$35,'DMG Tables'!$O$2:$O$35)*CPQ$1*LOOKUP(CPQ$1,'DMG Tables'!$G$2:$G$7,'DMG Tables'!$H$2:$H$7)</f>
        <v>245800000</v>
      </c>
      <c r="CPR25" s="1">
        <f>LOOKUP($A25,'DMG Tables'!$P$2:$P$35,'DMG Tables'!$O$2:$O$35)*CPR$1*LOOKUP(CPR$1,'DMG Tables'!$G$2:$G$7,'DMG Tables'!$H$2:$H$7)</f>
        <v>245900000</v>
      </c>
      <c r="CPS25" s="1">
        <f>LOOKUP($A25,'DMG Tables'!$P$2:$P$35,'DMG Tables'!$O$2:$O$35)*CPS$1*LOOKUP(CPS$1,'DMG Tables'!$G$2:$G$7,'DMG Tables'!$H$2:$H$7)</f>
        <v>246000000</v>
      </c>
      <c r="CPT25" s="1">
        <f>LOOKUP($A25,'DMG Tables'!$P$2:$P$35,'DMG Tables'!$O$2:$O$35)*CPT$1*LOOKUP(CPT$1,'DMG Tables'!$G$2:$G$7,'DMG Tables'!$H$2:$H$7)</f>
        <v>246100000</v>
      </c>
      <c r="CPU25" s="1">
        <f>LOOKUP($A25,'DMG Tables'!$P$2:$P$35,'DMG Tables'!$O$2:$O$35)*CPU$1*LOOKUP(CPU$1,'DMG Tables'!$G$2:$G$7,'DMG Tables'!$H$2:$H$7)</f>
        <v>246200000</v>
      </c>
      <c r="CPV25" s="1">
        <f>LOOKUP($A25,'DMG Tables'!$P$2:$P$35,'DMG Tables'!$O$2:$O$35)*CPV$1*LOOKUP(CPV$1,'DMG Tables'!$G$2:$G$7,'DMG Tables'!$H$2:$H$7)</f>
        <v>246300000</v>
      </c>
      <c r="CPW25" s="1">
        <f>LOOKUP($A25,'DMG Tables'!$P$2:$P$35,'DMG Tables'!$O$2:$O$35)*CPW$1*LOOKUP(CPW$1,'DMG Tables'!$G$2:$G$7,'DMG Tables'!$H$2:$H$7)</f>
        <v>246400000</v>
      </c>
      <c r="CPX25" s="1">
        <f>LOOKUP($A25,'DMG Tables'!$P$2:$P$35,'DMG Tables'!$O$2:$O$35)*CPX$1*LOOKUP(CPX$1,'DMG Tables'!$G$2:$G$7,'DMG Tables'!$H$2:$H$7)</f>
        <v>246500000</v>
      </c>
      <c r="CPY25" s="1">
        <f>LOOKUP($A25,'DMG Tables'!$P$2:$P$35,'DMG Tables'!$O$2:$O$35)*CPY$1*LOOKUP(CPY$1,'DMG Tables'!$G$2:$G$7,'DMG Tables'!$H$2:$H$7)</f>
        <v>246600000</v>
      </c>
      <c r="CPZ25" s="1">
        <f>LOOKUP($A25,'DMG Tables'!$P$2:$P$35,'DMG Tables'!$O$2:$O$35)*CPZ$1*LOOKUP(CPZ$1,'DMG Tables'!$G$2:$G$7,'DMG Tables'!$H$2:$H$7)</f>
        <v>246700000</v>
      </c>
      <c r="CQA25" s="1">
        <f>LOOKUP($A25,'DMG Tables'!$P$2:$P$35,'DMG Tables'!$O$2:$O$35)*CQA$1*LOOKUP(CQA$1,'DMG Tables'!$G$2:$G$7,'DMG Tables'!$H$2:$H$7)</f>
        <v>246800000</v>
      </c>
      <c r="CQB25" s="1">
        <f>LOOKUP($A25,'DMG Tables'!$P$2:$P$35,'DMG Tables'!$O$2:$O$35)*CQB$1*LOOKUP(CQB$1,'DMG Tables'!$G$2:$G$7,'DMG Tables'!$H$2:$H$7)</f>
        <v>246900000</v>
      </c>
      <c r="CQC25" s="1">
        <f>LOOKUP($A25,'DMG Tables'!$P$2:$P$35,'DMG Tables'!$O$2:$O$35)*CQC$1*LOOKUP(CQC$1,'DMG Tables'!$G$2:$G$7,'DMG Tables'!$H$2:$H$7)</f>
        <v>247000000</v>
      </c>
      <c r="CQD25" s="1">
        <f>LOOKUP($A25,'DMG Tables'!$P$2:$P$35,'DMG Tables'!$O$2:$O$35)*CQD$1*LOOKUP(CQD$1,'DMG Tables'!$G$2:$G$7,'DMG Tables'!$H$2:$H$7)</f>
        <v>247100000</v>
      </c>
      <c r="CQE25" s="1">
        <f>LOOKUP($A25,'DMG Tables'!$P$2:$P$35,'DMG Tables'!$O$2:$O$35)*CQE$1*LOOKUP(CQE$1,'DMG Tables'!$G$2:$G$7,'DMG Tables'!$H$2:$H$7)</f>
        <v>247200000</v>
      </c>
      <c r="CQF25" s="1">
        <f>LOOKUP($A25,'DMG Tables'!$P$2:$P$35,'DMG Tables'!$O$2:$O$35)*CQF$1*LOOKUP(CQF$1,'DMG Tables'!$G$2:$G$7,'DMG Tables'!$H$2:$H$7)</f>
        <v>247300000</v>
      </c>
      <c r="CQG25" s="1">
        <f>LOOKUP($A25,'DMG Tables'!$P$2:$P$35,'DMG Tables'!$O$2:$O$35)*CQG$1*LOOKUP(CQG$1,'DMG Tables'!$G$2:$G$7,'DMG Tables'!$H$2:$H$7)</f>
        <v>247400000</v>
      </c>
      <c r="CQH25" s="1">
        <f>LOOKUP($A25,'DMG Tables'!$P$2:$P$35,'DMG Tables'!$O$2:$O$35)*CQH$1*LOOKUP(CQH$1,'DMG Tables'!$G$2:$G$7,'DMG Tables'!$H$2:$H$7)</f>
        <v>247500000</v>
      </c>
      <c r="CQI25" s="1">
        <f>LOOKUP($A25,'DMG Tables'!$P$2:$P$35,'DMG Tables'!$O$2:$O$35)*CQI$1*LOOKUP(CQI$1,'DMG Tables'!$G$2:$G$7,'DMG Tables'!$H$2:$H$7)</f>
        <v>247600000</v>
      </c>
      <c r="CQJ25" s="1">
        <f>LOOKUP($A25,'DMG Tables'!$P$2:$P$35,'DMG Tables'!$O$2:$O$35)*CQJ$1*LOOKUP(CQJ$1,'DMG Tables'!$G$2:$G$7,'DMG Tables'!$H$2:$H$7)</f>
        <v>247700000</v>
      </c>
      <c r="CQK25" s="1">
        <f>LOOKUP($A25,'DMG Tables'!$P$2:$P$35,'DMG Tables'!$O$2:$O$35)*CQK$1*LOOKUP(CQK$1,'DMG Tables'!$G$2:$G$7,'DMG Tables'!$H$2:$H$7)</f>
        <v>247800000</v>
      </c>
      <c r="CQL25" s="1">
        <f>LOOKUP($A25,'DMG Tables'!$P$2:$P$35,'DMG Tables'!$O$2:$O$35)*CQL$1*LOOKUP(CQL$1,'DMG Tables'!$G$2:$G$7,'DMG Tables'!$H$2:$H$7)</f>
        <v>247900000</v>
      </c>
      <c r="CQM25" s="1">
        <f>LOOKUP($A25,'DMG Tables'!$P$2:$P$35,'DMG Tables'!$O$2:$O$35)*CQM$1*LOOKUP(CQM$1,'DMG Tables'!$G$2:$G$7,'DMG Tables'!$H$2:$H$7)</f>
        <v>248000000</v>
      </c>
      <c r="CQN25" s="1">
        <f>LOOKUP($A25,'DMG Tables'!$P$2:$P$35,'DMG Tables'!$O$2:$O$35)*CQN$1*LOOKUP(CQN$1,'DMG Tables'!$G$2:$G$7,'DMG Tables'!$H$2:$H$7)</f>
        <v>248100000</v>
      </c>
      <c r="CQO25" s="1">
        <f>LOOKUP($A25,'DMG Tables'!$P$2:$P$35,'DMG Tables'!$O$2:$O$35)*CQO$1*LOOKUP(CQO$1,'DMG Tables'!$G$2:$G$7,'DMG Tables'!$H$2:$H$7)</f>
        <v>248200000</v>
      </c>
      <c r="CQP25" s="1">
        <f>LOOKUP($A25,'DMG Tables'!$P$2:$P$35,'DMG Tables'!$O$2:$O$35)*CQP$1*LOOKUP(CQP$1,'DMG Tables'!$G$2:$G$7,'DMG Tables'!$H$2:$H$7)</f>
        <v>248300000</v>
      </c>
      <c r="CQQ25" s="1">
        <f>LOOKUP($A25,'DMG Tables'!$P$2:$P$35,'DMG Tables'!$O$2:$O$35)*CQQ$1*LOOKUP(CQQ$1,'DMG Tables'!$G$2:$G$7,'DMG Tables'!$H$2:$H$7)</f>
        <v>248400000</v>
      </c>
      <c r="CQR25" s="1">
        <f>LOOKUP($A25,'DMG Tables'!$P$2:$P$35,'DMG Tables'!$O$2:$O$35)*CQR$1*LOOKUP(CQR$1,'DMG Tables'!$G$2:$G$7,'DMG Tables'!$H$2:$H$7)</f>
        <v>248500000</v>
      </c>
      <c r="CQS25" s="1">
        <f>LOOKUP($A25,'DMG Tables'!$P$2:$P$35,'DMG Tables'!$O$2:$O$35)*CQS$1*LOOKUP(CQS$1,'DMG Tables'!$G$2:$G$7,'DMG Tables'!$H$2:$H$7)</f>
        <v>248600000</v>
      </c>
      <c r="CQT25" s="1">
        <f>LOOKUP($A25,'DMG Tables'!$P$2:$P$35,'DMG Tables'!$O$2:$O$35)*CQT$1*LOOKUP(CQT$1,'DMG Tables'!$G$2:$G$7,'DMG Tables'!$H$2:$H$7)</f>
        <v>248700000</v>
      </c>
      <c r="CQU25" s="1">
        <f>LOOKUP($A25,'DMG Tables'!$P$2:$P$35,'DMG Tables'!$O$2:$O$35)*CQU$1*LOOKUP(CQU$1,'DMG Tables'!$G$2:$G$7,'DMG Tables'!$H$2:$H$7)</f>
        <v>248800000</v>
      </c>
      <c r="CQV25" s="1">
        <f>LOOKUP($A25,'DMG Tables'!$P$2:$P$35,'DMG Tables'!$O$2:$O$35)*CQV$1*LOOKUP(CQV$1,'DMG Tables'!$G$2:$G$7,'DMG Tables'!$H$2:$H$7)</f>
        <v>248900000</v>
      </c>
      <c r="CQW25" s="1">
        <f>LOOKUP($A25,'DMG Tables'!$P$2:$P$35,'DMG Tables'!$O$2:$O$35)*CQW$1*LOOKUP(CQW$1,'DMG Tables'!$G$2:$G$7,'DMG Tables'!$H$2:$H$7)</f>
        <v>249000000</v>
      </c>
      <c r="CQX25" s="1">
        <f>LOOKUP($A25,'DMG Tables'!$P$2:$P$35,'DMG Tables'!$O$2:$O$35)*CQX$1*LOOKUP(CQX$1,'DMG Tables'!$G$2:$G$7,'DMG Tables'!$H$2:$H$7)</f>
        <v>249100000</v>
      </c>
      <c r="CQY25" s="1">
        <f>LOOKUP($A25,'DMG Tables'!$P$2:$P$35,'DMG Tables'!$O$2:$O$35)*CQY$1*LOOKUP(CQY$1,'DMG Tables'!$G$2:$G$7,'DMG Tables'!$H$2:$H$7)</f>
        <v>249200000</v>
      </c>
      <c r="CQZ25" s="1">
        <f>LOOKUP($A25,'DMG Tables'!$P$2:$P$35,'DMG Tables'!$O$2:$O$35)*CQZ$1*LOOKUP(CQZ$1,'DMG Tables'!$G$2:$G$7,'DMG Tables'!$H$2:$H$7)</f>
        <v>249300000</v>
      </c>
      <c r="CRA25" s="1">
        <f>LOOKUP($A25,'DMG Tables'!$P$2:$P$35,'DMG Tables'!$O$2:$O$35)*CRA$1*LOOKUP(CRA$1,'DMG Tables'!$G$2:$G$7,'DMG Tables'!$H$2:$H$7)</f>
        <v>249400000</v>
      </c>
      <c r="CRB25" s="1">
        <f>LOOKUP($A25,'DMG Tables'!$P$2:$P$35,'DMG Tables'!$O$2:$O$35)*CRB$1*LOOKUP(CRB$1,'DMG Tables'!$G$2:$G$7,'DMG Tables'!$H$2:$H$7)</f>
        <v>249500000</v>
      </c>
      <c r="CRC25" s="1">
        <f>LOOKUP($A25,'DMG Tables'!$P$2:$P$35,'DMG Tables'!$O$2:$O$35)*CRC$1*LOOKUP(CRC$1,'DMG Tables'!$G$2:$G$7,'DMG Tables'!$H$2:$H$7)</f>
        <v>249600000</v>
      </c>
      <c r="CRD25" s="1">
        <f>LOOKUP($A25,'DMG Tables'!$P$2:$P$35,'DMG Tables'!$O$2:$O$35)*CRD$1*LOOKUP(CRD$1,'DMG Tables'!$G$2:$G$7,'DMG Tables'!$H$2:$H$7)</f>
        <v>249700000</v>
      </c>
      <c r="CRE25" s="1">
        <f>LOOKUP($A25,'DMG Tables'!$P$2:$P$35,'DMG Tables'!$O$2:$O$35)*CRE$1*LOOKUP(CRE$1,'DMG Tables'!$G$2:$G$7,'DMG Tables'!$H$2:$H$7)</f>
        <v>249800000</v>
      </c>
      <c r="CRF25" s="1">
        <f>LOOKUP($A25,'DMG Tables'!$P$2:$P$35,'DMG Tables'!$O$2:$O$35)*CRF$1*LOOKUP(CRF$1,'DMG Tables'!$G$2:$G$7,'DMG Tables'!$H$2:$H$7)</f>
        <v>249900000</v>
      </c>
      <c r="CRG25" s="1">
        <f>LOOKUP($A25,'DMG Tables'!$P$2:$P$35,'DMG Tables'!$O$2:$O$35)*CRG$1*LOOKUP(CRG$1,'DMG Tables'!$G$2:$G$7,'DMG Tables'!$H$2:$H$7)</f>
        <v>250000000</v>
      </c>
      <c r="CRH25" s="1">
        <f>LOOKUP($A25,'DMG Tables'!$P$2:$P$35,'DMG Tables'!$O$2:$O$35)*CRH$1*LOOKUP(CRH$1,'DMG Tables'!$G$2:$G$7,'DMG Tables'!$H$2:$H$7)</f>
        <v>250100000</v>
      </c>
      <c r="CRI25" s="1">
        <f>LOOKUP($A25,'DMG Tables'!$P$2:$P$35,'DMG Tables'!$O$2:$O$35)*CRI$1*LOOKUP(CRI$1,'DMG Tables'!$G$2:$G$7,'DMG Tables'!$H$2:$H$7)</f>
        <v>250200000</v>
      </c>
      <c r="CRJ25" s="1">
        <f>LOOKUP($A25,'DMG Tables'!$P$2:$P$35,'DMG Tables'!$O$2:$O$35)*CRJ$1*LOOKUP(CRJ$1,'DMG Tables'!$G$2:$G$7,'DMG Tables'!$H$2:$H$7)</f>
        <v>250300000</v>
      </c>
      <c r="CRK25" s="1">
        <f>LOOKUP($A25,'DMG Tables'!$P$2:$P$35,'DMG Tables'!$O$2:$O$35)*CRK$1*LOOKUP(CRK$1,'DMG Tables'!$G$2:$G$7,'DMG Tables'!$H$2:$H$7)</f>
        <v>250400000</v>
      </c>
      <c r="CRL25" s="1">
        <f>LOOKUP($A25,'DMG Tables'!$P$2:$P$35,'DMG Tables'!$O$2:$O$35)*CRL$1*LOOKUP(CRL$1,'DMG Tables'!$G$2:$G$7,'DMG Tables'!$H$2:$H$7)</f>
        <v>250500000</v>
      </c>
      <c r="CRM25" s="1">
        <f>LOOKUP($A25,'DMG Tables'!$P$2:$P$35,'DMG Tables'!$O$2:$O$35)*CRM$1*LOOKUP(CRM$1,'DMG Tables'!$G$2:$G$7,'DMG Tables'!$H$2:$H$7)</f>
        <v>250600000</v>
      </c>
      <c r="CRN25" s="1">
        <f>LOOKUP($A25,'DMG Tables'!$P$2:$P$35,'DMG Tables'!$O$2:$O$35)*CRN$1*LOOKUP(CRN$1,'DMG Tables'!$G$2:$G$7,'DMG Tables'!$H$2:$H$7)</f>
        <v>250700000</v>
      </c>
      <c r="CRO25" s="1">
        <f>LOOKUP($A25,'DMG Tables'!$P$2:$P$35,'DMG Tables'!$O$2:$O$35)*CRO$1*LOOKUP(CRO$1,'DMG Tables'!$G$2:$G$7,'DMG Tables'!$H$2:$H$7)</f>
        <v>250800000</v>
      </c>
      <c r="CRP25" s="1">
        <f>LOOKUP($A25,'DMG Tables'!$P$2:$P$35,'DMG Tables'!$O$2:$O$35)*CRP$1*LOOKUP(CRP$1,'DMG Tables'!$G$2:$G$7,'DMG Tables'!$H$2:$H$7)</f>
        <v>250900000</v>
      </c>
      <c r="CRQ25" s="1">
        <f>LOOKUP($A25,'DMG Tables'!$P$2:$P$35,'DMG Tables'!$O$2:$O$35)*CRQ$1*LOOKUP(CRQ$1,'DMG Tables'!$G$2:$G$7,'DMG Tables'!$H$2:$H$7)</f>
        <v>251000000</v>
      </c>
      <c r="CRR25" s="1">
        <f>LOOKUP($A25,'DMG Tables'!$P$2:$P$35,'DMG Tables'!$O$2:$O$35)*CRR$1*LOOKUP(CRR$1,'DMG Tables'!$G$2:$G$7,'DMG Tables'!$H$2:$H$7)</f>
        <v>251100000</v>
      </c>
      <c r="CRS25" s="1">
        <f>LOOKUP($A25,'DMG Tables'!$P$2:$P$35,'DMG Tables'!$O$2:$O$35)*CRS$1*LOOKUP(CRS$1,'DMG Tables'!$G$2:$G$7,'DMG Tables'!$H$2:$H$7)</f>
        <v>251200000</v>
      </c>
      <c r="CRT25" s="1">
        <f>LOOKUP($A25,'DMG Tables'!$P$2:$P$35,'DMG Tables'!$O$2:$O$35)*CRT$1*LOOKUP(CRT$1,'DMG Tables'!$G$2:$G$7,'DMG Tables'!$H$2:$H$7)</f>
        <v>251300000</v>
      </c>
      <c r="CRU25" s="1">
        <f>LOOKUP($A25,'DMG Tables'!$P$2:$P$35,'DMG Tables'!$O$2:$O$35)*CRU$1*LOOKUP(CRU$1,'DMG Tables'!$G$2:$G$7,'DMG Tables'!$H$2:$H$7)</f>
        <v>251400000</v>
      </c>
      <c r="CRV25" s="1">
        <f>LOOKUP($A25,'DMG Tables'!$P$2:$P$35,'DMG Tables'!$O$2:$O$35)*CRV$1*LOOKUP(CRV$1,'DMG Tables'!$G$2:$G$7,'DMG Tables'!$H$2:$H$7)</f>
        <v>251500000</v>
      </c>
      <c r="CRW25" s="1">
        <f>LOOKUP($A25,'DMG Tables'!$P$2:$P$35,'DMG Tables'!$O$2:$O$35)*CRW$1*LOOKUP(CRW$1,'DMG Tables'!$G$2:$G$7,'DMG Tables'!$H$2:$H$7)</f>
        <v>251600000</v>
      </c>
      <c r="CRX25" s="1">
        <f>LOOKUP($A25,'DMG Tables'!$P$2:$P$35,'DMG Tables'!$O$2:$O$35)*CRX$1*LOOKUP(CRX$1,'DMG Tables'!$G$2:$G$7,'DMG Tables'!$H$2:$H$7)</f>
        <v>251700000</v>
      </c>
      <c r="CRY25" s="1">
        <f>LOOKUP($A25,'DMG Tables'!$P$2:$P$35,'DMG Tables'!$O$2:$O$35)*CRY$1*LOOKUP(CRY$1,'DMG Tables'!$G$2:$G$7,'DMG Tables'!$H$2:$H$7)</f>
        <v>251800000</v>
      </c>
      <c r="CRZ25" s="1">
        <f>LOOKUP($A25,'DMG Tables'!$P$2:$P$35,'DMG Tables'!$O$2:$O$35)*CRZ$1*LOOKUP(CRZ$1,'DMG Tables'!$G$2:$G$7,'DMG Tables'!$H$2:$H$7)</f>
        <v>251900000</v>
      </c>
      <c r="CSA25" s="1">
        <f>LOOKUP($A25,'DMG Tables'!$P$2:$P$35,'DMG Tables'!$O$2:$O$35)*CSA$1*LOOKUP(CSA$1,'DMG Tables'!$G$2:$G$7,'DMG Tables'!$H$2:$H$7)</f>
        <v>252000000</v>
      </c>
      <c r="CSB25" s="1">
        <f>LOOKUP($A25,'DMG Tables'!$P$2:$P$35,'DMG Tables'!$O$2:$O$35)*CSB$1*LOOKUP(CSB$1,'DMG Tables'!$G$2:$G$7,'DMG Tables'!$H$2:$H$7)</f>
        <v>252100000</v>
      </c>
      <c r="CSC25" s="1">
        <f>LOOKUP($A25,'DMG Tables'!$P$2:$P$35,'DMG Tables'!$O$2:$O$35)*CSC$1*LOOKUP(CSC$1,'DMG Tables'!$G$2:$G$7,'DMG Tables'!$H$2:$H$7)</f>
        <v>252200000</v>
      </c>
      <c r="CSD25" s="1">
        <f>LOOKUP($A25,'DMG Tables'!$P$2:$P$35,'DMG Tables'!$O$2:$O$35)*CSD$1*LOOKUP(CSD$1,'DMG Tables'!$G$2:$G$7,'DMG Tables'!$H$2:$H$7)</f>
        <v>252300000</v>
      </c>
      <c r="CSE25" s="1">
        <f>LOOKUP($A25,'DMG Tables'!$P$2:$P$35,'DMG Tables'!$O$2:$O$35)*CSE$1*LOOKUP(CSE$1,'DMG Tables'!$G$2:$G$7,'DMG Tables'!$H$2:$H$7)</f>
        <v>252400000</v>
      </c>
      <c r="CSF25" s="1">
        <f>LOOKUP($A25,'DMG Tables'!$P$2:$P$35,'DMG Tables'!$O$2:$O$35)*CSF$1*LOOKUP(CSF$1,'DMG Tables'!$G$2:$G$7,'DMG Tables'!$H$2:$H$7)</f>
        <v>252500000</v>
      </c>
      <c r="CSG25" s="1">
        <f>LOOKUP($A25,'DMG Tables'!$P$2:$P$35,'DMG Tables'!$O$2:$O$35)*CSG$1*LOOKUP(CSG$1,'DMG Tables'!$G$2:$G$7,'DMG Tables'!$H$2:$H$7)</f>
        <v>252600000</v>
      </c>
      <c r="CSH25" s="1">
        <f>LOOKUP($A25,'DMG Tables'!$P$2:$P$35,'DMG Tables'!$O$2:$O$35)*CSH$1*LOOKUP(CSH$1,'DMG Tables'!$G$2:$G$7,'DMG Tables'!$H$2:$H$7)</f>
        <v>252700000</v>
      </c>
      <c r="CSI25" s="1">
        <f>LOOKUP($A25,'DMG Tables'!$P$2:$P$35,'DMG Tables'!$O$2:$O$35)*CSI$1*LOOKUP(CSI$1,'DMG Tables'!$G$2:$G$7,'DMG Tables'!$H$2:$H$7)</f>
        <v>252800000</v>
      </c>
      <c r="CSJ25" s="1">
        <f>LOOKUP($A25,'DMG Tables'!$P$2:$P$35,'DMG Tables'!$O$2:$O$35)*CSJ$1*LOOKUP(CSJ$1,'DMG Tables'!$G$2:$G$7,'DMG Tables'!$H$2:$H$7)</f>
        <v>252900000</v>
      </c>
      <c r="CSK25" s="1">
        <f>LOOKUP($A25,'DMG Tables'!$P$2:$P$35,'DMG Tables'!$O$2:$O$35)*CSK$1*LOOKUP(CSK$1,'DMG Tables'!$G$2:$G$7,'DMG Tables'!$H$2:$H$7)</f>
        <v>253000000</v>
      </c>
      <c r="CSL25" s="1">
        <f>LOOKUP($A25,'DMG Tables'!$P$2:$P$35,'DMG Tables'!$O$2:$O$35)*CSL$1*LOOKUP(CSL$1,'DMG Tables'!$G$2:$G$7,'DMG Tables'!$H$2:$H$7)</f>
        <v>253100000</v>
      </c>
      <c r="CSM25" s="1">
        <f>LOOKUP($A25,'DMG Tables'!$P$2:$P$35,'DMG Tables'!$O$2:$O$35)*CSM$1*LOOKUP(CSM$1,'DMG Tables'!$G$2:$G$7,'DMG Tables'!$H$2:$H$7)</f>
        <v>253200000</v>
      </c>
      <c r="CSN25" s="1">
        <f>LOOKUP($A25,'DMG Tables'!$P$2:$P$35,'DMG Tables'!$O$2:$O$35)*CSN$1*LOOKUP(CSN$1,'DMG Tables'!$G$2:$G$7,'DMG Tables'!$H$2:$H$7)</f>
        <v>253300000</v>
      </c>
      <c r="CSO25" s="1">
        <f>LOOKUP($A25,'DMG Tables'!$P$2:$P$35,'DMG Tables'!$O$2:$O$35)*CSO$1*LOOKUP(CSO$1,'DMG Tables'!$G$2:$G$7,'DMG Tables'!$H$2:$H$7)</f>
        <v>253400000</v>
      </c>
      <c r="CSP25" s="1">
        <f>LOOKUP($A25,'DMG Tables'!$P$2:$P$35,'DMG Tables'!$O$2:$O$35)*CSP$1*LOOKUP(CSP$1,'DMG Tables'!$G$2:$G$7,'DMG Tables'!$H$2:$H$7)</f>
        <v>253500000</v>
      </c>
      <c r="CSQ25" s="1">
        <f>LOOKUP($A25,'DMG Tables'!$P$2:$P$35,'DMG Tables'!$O$2:$O$35)*CSQ$1*LOOKUP(CSQ$1,'DMG Tables'!$G$2:$G$7,'DMG Tables'!$H$2:$H$7)</f>
        <v>253600000</v>
      </c>
      <c r="CSR25" s="1">
        <f>LOOKUP($A25,'DMG Tables'!$P$2:$P$35,'DMG Tables'!$O$2:$O$35)*CSR$1*LOOKUP(CSR$1,'DMG Tables'!$G$2:$G$7,'DMG Tables'!$H$2:$H$7)</f>
        <v>253700000</v>
      </c>
      <c r="CSS25" s="1">
        <f>LOOKUP($A25,'DMG Tables'!$P$2:$P$35,'DMG Tables'!$O$2:$O$35)*CSS$1*LOOKUP(CSS$1,'DMG Tables'!$G$2:$G$7,'DMG Tables'!$H$2:$H$7)</f>
        <v>253800000</v>
      </c>
      <c r="CST25" s="1">
        <f>LOOKUP($A25,'DMG Tables'!$P$2:$P$35,'DMG Tables'!$O$2:$O$35)*CST$1*LOOKUP(CST$1,'DMG Tables'!$G$2:$G$7,'DMG Tables'!$H$2:$H$7)</f>
        <v>253900000</v>
      </c>
      <c r="CSU25" s="1">
        <f>LOOKUP($A25,'DMG Tables'!$P$2:$P$35,'DMG Tables'!$O$2:$O$35)*CSU$1*LOOKUP(CSU$1,'DMG Tables'!$G$2:$G$7,'DMG Tables'!$H$2:$H$7)</f>
        <v>254000000</v>
      </c>
      <c r="CSV25" s="1">
        <f>LOOKUP($A25,'DMG Tables'!$P$2:$P$35,'DMG Tables'!$O$2:$O$35)*CSV$1*LOOKUP(CSV$1,'DMG Tables'!$G$2:$G$7,'DMG Tables'!$H$2:$H$7)</f>
        <v>254100000</v>
      </c>
      <c r="CSW25" s="1">
        <f>LOOKUP($A25,'DMG Tables'!$P$2:$P$35,'DMG Tables'!$O$2:$O$35)*CSW$1*LOOKUP(CSW$1,'DMG Tables'!$G$2:$G$7,'DMG Tables'!$H$2:$H$7)</f>
        <v>254200000</v>
      </c>
      <c r="CSX25" s="1">
        <f>LOOKUP($A25,'DMG Tables'!$P$2:$P$35,'DMG Tables'!$O$2:$O$35)*CSX$1*LOOKUP(CSX$1,'DMG Tables'!$G$2:$G$7,'DMG Tables'!$H$2:$H$7)</f>
        <v>254300000</v>
      </c>
      <c r="CSY25" s="1">
        <f>LOOKUP($A25,'DMG Tables'!$P$2:$P$35,'DMG Tables'!$O$2:$O$35)*CSY$1*LOOKUP(CSY$1,'DMG Tables'!$G$2:$G$7,'DMG Tables'!$H$2:$H$7)</f>
        <v>254400000</v>
      </c>
      <c r="CSZ25" s="1">
        <f>LOOKUP($A25,'DMG Tables'!$P$2:$P$35,'DMG Tables'!$O$2:$O$35)*CSZ$1*LOOKUP(CSZ$1,'DMG Tables'!$G$2:$G$7,'DMG Tables'!$H$2:$H$7)</f>
        <v>254500000</v>
      </c>
      <c r="CTA25" s="1">
        <f>LOOKUP($A25,'DMG Tables'!$P$2:$P$35,'DMG Tables'!$O$2:$O$35)*CTA$1*LOOKUP(CTA$1,'DMG Tables'!$G$2:$G$7,'DMG Tables'!$H$2:$H$7)</f>
        <v>254600000</v>
      </c>
      <c r="CTB25" s="1">
        <f>LOOKUP($A25,'DMG Tables'!$P$2:$P$35,'DMG Tables'!$O$2:$O$35)*CTB$1*LOOKUP(CTB$1,'DMG Tables'!$G$2:$G$7,'DMG Tables'!$H$2:$H$7)</f>
        <v>254700000</v>
      </c>
      <c r="CTC25" s="1">
        <f>LOOKUP($A25,'DMG Tables'!$P$2:$P$35,'DMG Tables'!$O$2:$O$35)*CTC$1*LOOKUP(CTC$1,'DMG Tables'!$G$2:$G$7,'DMG Tables'!$H$2:$H$7)</f>
        <v>254800000</v>
      </c>
      <c r="CTD25" s="1">
        <f>LOOKUP($A25,'DMG Tables'!$P$2:$P$35,'DMG Tables'!$O$2:$O$35)*CTD$1*LOOKUP(CTD$1,'DMG Tables'!$G$2:$G$7,'DMG Tables'!$H$2:$H$7)</f>
        <v>254900000</v>
      </c>
      <c r="CTE25" s="1">
        <f>LOOKUP($A25,'DMG Tables'!$P$2:$P$35,'DMG Tables'!$O$2:$O$35)*CTE$1*LOOKUP(CTE$1,'DMG Tables'!$G$2:$G$7,'DMG Tables'!$H$2:$H$7)</f>
        <v>255000000</v>
      </c>
      <c r="CTF25" s="1">
        <f>LOOKUP($A25,'DMG Tables'!$P$2:$P$35,'DMG Tables'!$O$2:$O$35)*CTF$1*LOOKUP(CTF$1,'DMG Tables'!$G$2:$G$7,'DMG Tables'!$H$2:$H$7)</f>
        <v>255100000</v>
      </c>
      <c r="CTG25" s="1">
        <f>LOOKUP($A25,'DMG Tables'!$P$2:$P$35,'DMG Tables'!$O$2:$O$35)*CTG$1*LOOKUP(CTG$1,'DMG Tables'!$G$2:$G$7,'DMG Tables'!$H$2:$H$7)</f>
        <v>255200000</v>
      </c>
      <c r="CTH25" s="1">
        <f>LOOKUP($A25,'DMG Tables'!$P$2:$P$35,'DMG Tables'!$O$2:$O$35)*CTH$1*LOOKUP(CTH$1,'DMG Tables'!$G$2:$G$7,'DMG Tables'!$H$2:$H$7)</f>
        <v>255300000</v>
      </c>
      <c r="CTI25" s="1">
        <f>LOOKUP($A25,'DMG Tables'!$P$2:$P$35,'DMG Tables'!$O$2:$O$35)*CTI$1*LOOKUP(CTI$1,'DMG Tables'!$G$2:$G$7,'DMG Tables'!$H$2:$H$7)</f>
        <v>255400000</v>
      </c>
      <c r="CTJ25" s="1">
        <f>LOOKUP($A25,'DMG Tables'!$P$2:$P$35,'DMG Tables'!$O$2:$O$35)*CTJ$1*LOOKUP(CTJ$1,'DMG Tables'!$G$2:$G$7,'DMG Tables'!$H$2:$H$7)</f>
        <v>255500000</v>
      </c>
      <c r="CTK25" s="1">
        <f>LOOKUP($A25,'DMG Tables'!$P$2:$P$35,'DMG Tables'!$O$2:$O$35)*CTK$1*LOOKUP(CTK$1,'DMG Tables'!$G$2:$G$7,'DMG Tables'!$H$2:$H$7)</f>
        <v>255600000</v>
      </c>
      <c r="CTL25" s="1">
        <f>LOOKUP($A25,'DMG Tables'!$P$2:$P$35,'DMG Tables'!$O$2:$O$35)*CTL$1*LOOKUP(CTL$1,'DMG Tables'!$G$2:$G$7,'DMG Tables'!$H$2:$H$7)</f>
        <v>255700000</v>
      </c>
      <c r="CTM25" s="1">
        <f>LOOKUP($A25,'DMG Tables'!$P$2:$P$35,'DMG Tables'!$O$2:$O$35)*CTM$1*LOOKUP(CTM$1,'DMG Tables'!$G$2:$G$7,'DMG Tables'!$H$2:$H$7)</f>
        <v>255800000</v>
      </c>
      <c r="CTN25" s="1">
        <f>LOOKUP($A25,'DMG Tables'!$P$2:$P$35,'DMG Tables'!$O$2:$O$35)*CTN$1*LOOKUP(CTN$1,'DMG Tables'!$G$2:$G$7,'DMG Tables'!$H$2:$H$7)</f>
        <v>255900000</v>
      </c>
      <c r="CTO25" s="1">
        <f>LOOKUP($A25,'DMG Tables'!$P$2:$P$35,'DMG Tables'!$O$2:$O$35)*CTO$1*LOOKUP(CTO$1,'DMG Tables'!$G$2:$G$7,'DMG Tables'!$H$2:$H$7)</f>
        <v>256000000</v>
      </c>
      <c r="CTP25" s="1">
        <f>LOOKUP($A25,'DMG Tables'!$P$2:$P$35,'DMG Tables'!$O$2:$O$35)*CTP$1*LOOKUP(CTP$1,'DMG Tables'!$G$2:$G$7,'DMG Tables'!$H$2:$H$7)</f>
        <v>256100000</v>
      </c>
      <c r="CTQ25" s="1">
        <f>LOOKUP($A25,'DMG Tables'!$P$2:$P$35,'DMG Tables'!$O$2:$O$35)*CTQ$1*LOOKUP(CTQ$1,'DMG Tables'!$G$2:$G$7,'DMG Tables'!$H$2:$H$7)</f>
        <v>256200000</v>
      </c>
      <c r="CTR25" s="1">
        <f>LOOKUP($A25,'DMG Tables'!$P$2:$P$35,'DMG Tables'!$O$2:$O$35)*CTR$1*LOOKUP(CTR$1,'DMG Tables'!$G$2:$G$7,'DMG Tables'!$H$2:$H$7)</f>
        <v>256300000</v>
      </c>
      <c r="CTS25" s="1">
        <f>LOOKUP($A25,'DMG Tables'!$P$2:$P$35,'DMG Tables'!$O$2:$O$35)*CTS$1*LOOKUP(CTS$1,'DMG Tables'!$G$2:$G$7,'DMG Tables'!$H$2:$H$7)</f>
        <v>256400000</v>
      </c>
      <c r="CTT25" s="1">
        <f>LOOKUP($A25,'DMG Tables'!$P$2:$P$35,'DMG Tables'!$O$2:$O$35)*CTT$1*LOOKUP(CTT$1,'DMG Tables'!$G$2:$G$7,'DMG Tables'!$H$2:$H$7)</f>
        <v>256500000</v>
      </c>
      <c r="CTU25" s="1">
        <f>LOOKUP($A25,'DMG Tables'!$P$2:$P$35,'DMG Tables'!$O$2:$O$35)*CTU$1*LOOKUP(CTU$1,'DMG Tables'!$G$2:$G$7,'DMG Tables'!$H$2:$H$7)</f>
        <v>256600000</v>
      </c>
      <c r="CTV25" s="1">
        <f>LOOKUP($A25,'DMG Tables'!$P$2:$P$35,'DMG Tables'!$O$2:$O$35)*CTV$1*LOOKUP(CTV$1,'DMG Tables'!$G$2:$G$7,'DMG Tables'!$H$2:$H$7)</f>
        <v>256700000</v>
      </c>
      <c r="CTW25" s="1">
        <f>LOOKUP($A25,'DMG Tables'!$P$2:$P$35,'DMG Tables'!$O$2:$O$35)*CTW$1*LOOKUP(CTW$1,'DMG Tables'!$G$2:$G$7,'DMG Tables'!$H$2:$H$7)</f>
        <v>256800000</v>
      </c>
      <c r="CTX25" s="1">
        <f>LOOKUP($A25,'DMG Tables'!$P$2:$P$35,'DMG Tables'!$O$2:$O$35)*CTX$1*LOOKUP(CTX$1,'DMG Tables'!$G$2:$G$7,'DMG Tables'!$H$2:$H$7)</f>
        <v>256900000</v>
      </c>
      <c r="CTY25" s="1">
        <f>LOOKUP($A25,'DMG Tables'!$P$2:$P$35,'DMG Tables'!$O$2:$O$35)*CTY$1*LOOKUP(CTY$1,'DMG Tables'!$G$2:$G$7,'DMG Tables'!$H$2:$H$7)</f>
        <v>257000000</v>
      </c>
      <c r="CTZ25" s="1">
        <f>LOOKUP($A25,'DMG Tables'!$P$2:$P$35,'DMG Tables'!$O$2:$O$35)*CTZ$1*LOOKUP(CTZ$1,'DMG Tables'!$G$2:$G$7,'DMG Tables'!$H$2:$H$7)</f>
        <v>257100000</v>
      </c>
      <c r="CUA25" s="1">
        <f>LOOKUP($A25,'DMG Tables'!$P$2:$P$35,'DMG Tables'!$O$2:$O$35)*CUA$1*LOOKUP(CUA$1,'DMG Tables'!$G$2:$G$7,'DMG Tables'!$H$2:$H$7)</f>
        <v>257200000</v>
      </c>
      <c r="CUB25" s="1">
        <f>LOOKUP($A25,'DMG Tables'!$P$2:$P$35,'DMG Tables'!$O$2:$O$35)*CUB$1*LOOKUP(CUB$1,'DMG Tables'!$G$2:$G$7,'DMG Tables'!$H$2:$H$7)</f>
        <v>257300000</v>
      </c>
      <c r="CUC25" s="1">
        <f>LOOKUP($A25,'DMG Tables'!$P$2:$P$35,'DMG Tables'!$O$2:$O$35)*CUC$1*LOOKUP(CUC$1,'DMG Tables'!$G$2:$G$7,'DMG Tables'!$H$2:$H$7)</f>
        <v>257400000</v>
      </c>
      <c r="CUD25" s="1">
        <f>LOOKUP($A25,'DMG Tables'!$P$2:$P$35,'DMG Tables'!$O$2:$O$35)*CUD$1*LOOKUP(CUD$1,'DMG Tables'!$G$2:$G$7,'DMG Tables'!$H$2:$H$7)</f>
        <v>257500000</v>
      </c>
      <c r="CUE25" s="1">
        <f>LOOKUP($A25,'DMG Tables'!$P$2:$P$35,'DMG Tables'!$O$2:$O$35)*CUE$1*LOOKUP(CUE$1,'DMG Tables'!$G$2:$G$7,'DMG Tables'!$H$2:$H$7)</f>
        <v>257600000</v>
      </c>
      <c r="CUF25" s="1">
        <f>LOOKUP($A25,'DMG Tables'!$P$2:$P$35,'DMG Tables'!$O$2:$O$35)*CUF$1*LOOKUP(CUF$1,'DMG Tables'!$G$2:$G$7,'DMG Tables'!$H$2:$H$7)</f>
        <v>257700000</v>
      </c>
      <c r="CUG25" s="1">
        <f>LOOKUP($A25,'DMG Tables'!$P$2:$P$35,'DMG Tables'!$O$2:$O$35)*CUG$1*LOOKUP(CUG$1,'DMG Tables'!$G$2:$G$7,'DMG Tables'!$H$2:$H$7)</f>
        <v>257800000</v>
      </c>
      <c r="CUH25" s="1">
        <f>LOOKUP($A25,'DMG Tables'!$P$2:$P$35,'DMG Tables'!$O$2:$O$35)*CUH$1*LOOKUP(CUH$1,'DMG Tables'!$G$2:$G$7,'DMG Tables'!$H$2:$H$7)</f>
        <v>257900000</v>
      </c>
      <c r="CUI25" s="1">
        <f>LOOKUP($A25,'DMG Tables'!$P$2:$P$35,'DMG Tables'!$O$2:$O$35)*CUI$1*LOOKUP(CUI$1,'DMG Tables'!$G$2:$G$7,'DMG Tables'!$H$2:$H$7)</f>
        <v>258000000</v>
      </c>
      <c r="CUJ25" s="1">
        <f>LOOKUP($A25,'DMG Tables'!$P$2:$P$35,'DMG Tables'!$O$2:$O$35)*CUJ$1*LOOKUP(CUJ$1,'DMG Tables'!$G$2:$G$7,'DMG Tables'!$H$2:$H$7)</f>
        <v>258100000</v>
      </c>
      <c r="CUK25" s="1">
        <f>LOOKUP($A25,'DMG Tables'!$P$2:$P$35,'DMG Tables'!$O$2:$O$35)*CUK$1*LOOKUP(CUK$1,'DMG Tables'!$G$2:$G$7,'DMG Tables'!$H$2:$H$7)</f>
        <v>258200000</v>
      </c>
      <c r="CUL25" s="1">
        <f>LOOKUP($A25,'DMG Tables'!$P$2:$P$35,'DMG Tables'!$O$2:$O$35)*CUL$1*LOOKUP(CUL$1,'DMG Tables'!$G$2:$G$7,'DMG Tables'!$H$2:$H$7)</f>
        <v>258300000</v>
      </c>
      <c r="CUM25" s="1">
        <f>LOOKUP($A25,'DMG Tables'!$P$2:$P$35,'DMG Tables'!$O$2:$O$35)*CUM$1*LOOKUP(CUM$1,'DMG Tables'!$G$2:$G$7,'DMG Tables'!$H$2:$H$7)</f>
        <v>258400000</v>
      </c>
      <c r="CUN25" s="1">
        <f>LOOKUP($A25,'DMG Tables'!$P$2:$P$35,'DMG Tables'!$O$2:$O$35)*CUN$1*LOOKUP(CUN$1,'DMG Tables'!$G$2:$G$7,'DMG Tables'!$H$2:$H$7)</f>
        <v>258500000</v>
      </c>
      <c r="CUO25" s="1">
        <f>LOOKUP($A25,'DMG Tables'!$P$2:$P$35,'DMG Tables'!$O$2:$O$35)*CUO$1*LOOKUP(CUO$1,'DMG Tables'!$G$2:$G$7,'DMG Tables'!$H$2:$H$7)</f>
        <v>258600000</v>
      </c>
      <c r="CUP25" s="1">
        <f>LOOKUP($A25,'DMG Tables'!$P$2:$P$35,'DMG Tables'!$O$2:$O$35)*CUP$1*LOOKUP(CUP$1,'DMG Tables'!$G$2:$G$7,'DMG Tables'!$H$2:$H$7)</f>
        <v>258700000</v>
      </c>
      <c r="CUQ25" s="1">
        <f>LOOKUP($A25,'DMG Tables'!$P$2:$P$35,'DMG Tables'!$O$2:$O$35)*CUQ$1*LOOKUP(CUQ$1,'DMG Tables'!$G$2:$G$7,'DMG Tables'!$H$2:$H$7)</f>
        <v>258800000</v>
      </c>
      <c r="CUR25" s="1">
        <f>LOOKUP($A25,'DMG Tables'!$P$2:$P$35,'DMG Tables'!$O$2:$O$35)*CUR$1*LOOKUP(CUR$1,'DMG Tables'!$G$2:$G$7,'DMG Tables'!$H$2:$H$7)</f>
        <v>258900000</v>
      </c>
      <c r="CUS25" s="1">
        <f>LOOKUP($A25,'DMG Tables'!$P$2:$P$35,'DMG Tables'!$O$2:$O$35)*CUS$1*LOOKUP(CUS$1,'DMG Tables'!$G$2:$G$7,'DMG Tables'!$H$2:$H$7)</f>
        <v>259000000</v>
      </c>
      <c r="CUT25" s="1">
        <f>LOOKUP($A25,'DMG Tables'!$P$2:$P$35,'DMG Tables'!$O$2:$O$35)*CUT$1*LOOKUP(CUT$1,'DMG Tables'!$G$2:$G$7,'DMG Tables'!$H$2:$H$7)</f>
        <v>259100000</v>
      </c>
      <c r="CUU25" s="1">
        <f>LOOKUP($A25,'DMG Tables'!$P$2:$P$35,'DMG Tables'!$O$2:$O$35)*CUU$1*LOOKUP(CUU$1,'DMG Tables'!$G$2:$G$7,'DMG Tables'!$H$2:$H$7)</f>
        <v>259200000</v>
      </c>
      <c r="CUV25" s="1">
        <f>LOOKUP($A25,'DMG Tables'!$P$2:$P$35,'DMG Tables'!$O$2:$O$35)*CUV$1*LOOKUP(CUV$1,'DMG Tables'!$G$2:$G$7,'DMG Tables'!$H$2:$H$7)</f>
        <v>259300000</v>
      </c>
      <c r="CUW25" s="1">
        <f>LOOKUP($A25,'DMG Tables'!$P$2:$P$35,'DMG Tables'!$O$2:$O$35)*CUW$1*LOOKUP(CUW$1,'DMG Tables'!$G$2:$G$7,'DMG Tables'!$H$2:$H$7)</f>
        <v>259400000</v>
      </c>
      <c r="CUX25" s="1">
        <f>LOOKUP($A25,'DMG Tables'!$P$2:$P$35,'DMG Tables'!$O$2:$O$35)*CUX$1*LOOKUP(CUX$1,'DMG Tables'!$G$2:$G$7,'DMG Tables'!$H$2:$H$7)</f>
        <v>259500000</v>
      </c>
      <c r="CUY25" s="1">
        <f>LOOKUP($A25,'DMG Tables'!$P$2:$P$35,'DMG Tables'!$O$2:$O$35)*CUY$1*LOOKUP(CUY$1,'DMG Tables'!$G$2:$G$7,'DMG Tables'!$H$2:$H$7)</f>
        <v>259600000</v>
      </c>
      <c r="CUZ25" s="1">
        <f>LOOKUP($A25,'DMG Tables'!$P$2:$P$35,'DMG Tables'!$O$2:$O$35)*CUZ$1*LOOKUP(CUZ$1,'DMG Tables'!$G$2:$G$7,'DMG Tables'!$H$2:$H$7)</f>
        <v>259700000</v>
      </c>
      <c r="CVA25" s="1">
        <f>LOOKUP($A25,'DMG Tables'!$P$2:$P$35,'DMG Tables'!$O$2:$O$35)*CVA$1*LOOKUP(CVA$1,'DMG Tables'!$G$2:$G$7,'DMG Tables'!$H$2:$H$7)</f>
        <v>259800000</v>
      </c>
      <c r="CVB25" s="1">
        <f>LOOKUP($A25,'DMG Tables'!$P$2:$P$35,'DMG Tables'!$O$2:$O$35)*CVB$1*LOOKUP(CVB$1,'DMG Tables'!$G$2:$G$7,'DMG Tables'!$H$2:$H$7)</f>
        <v>259900000</v>
      </c>
      <c r="CVC25" s="1">
        <f>LOOKUP($A25,'DMG Tables'!$P$2:$P$35,'DMG Tables'!$O$2:$O$35)*CVC$1*LOOKUP(CVC$1,'DMG Tables'!$G$2:$G$7,'DMG Tables'!$H$2:$H$7)</f>
        <v>260000000</v>
      </c>
    </row>
    <row r="26" spans="1:2603" x14ac:dyDescent="0.3">
      <c r="A26" s="1">
        <v>21</v>
      </c>
      <c r="D26" s="1">
        <f>LOOKUP($A26,'DMG Tables'!$P$2:$P$35,'DMG Tables'!$O$2:$O$35)*D$1*LOOKUP(D$1,'DMG Tables'!$G$2:$G$7,'DMG Tables'!$H$2:$H$7)</f>
        <v>33000</v>
      </c>
      <c r="E26" s="1">
        <f>LOOKUP($A26,'DMG Tables'!$P$2:$P$35,'DMG Tables'!$O$2:$O$35)*E$1*LOOKUP(E$1,'DMG Tables'!$G$2:$G$7,'DMG Tables'!$H$2:$H$7)</f>
        <v>99000</v>
      </c>
      <c r="F26" s="1">
        <f>LOOKUP($A26,'DMG Tables'!$P$2:$P$35,'DMG Tables'!$O$2:$O$35)*F$1*LOOKUP(F$1,'DMG Tables'!$G$2:$G$7,'DMG Tables'!$H$2:$H$7)</f>
        <v>198000</v>
      </c>
      <c r="G26" s="1">
        <f>LOOKUP($A26,'DMG Tables'!$P$2:$P$35,'DMG Tables'!$O$2:$O$35)*G$1*LOOKUP(G$1,'DMG Tables'!$G$2:$G$7,'DMG Tables'!$H$2:$H$7)</f>
        <v>264000</v>
      </c>
      <c r="H26" s="1">
        <f>LOOKUP($A26,'DMG Tables'!$P$2:$P$35,'DMG Tables'!$O$2:$O$35)*H$1*LOOKUP(H$1,'DMG Tables'!$G$2:$G$7,'DMG Tables'!$H$2:$H$7)</f>
        <v>330000</v>
      </c>
      <c r="I26" s="1">
        <f>LOOKUP($A26,'DMG Tables'!$P$2:$P$35,'DMG Tables'!$O$2:$O$35)*I$1*LOOKUP(I$1,'DMG Tables'!$G$2:$G$7,'DMG Tables'!$H$2:$H$7)</f>
        <v>396000</v>
      </c>
      <c r="J26" s="1">
        <f>LOOKUP($A26,'DMG Tables'!$P$2:$P$35,'DMG Tables'!$O$2:$O$35)*J$1*LOOKUP(J$1,'DMG Tables'!$G$2:$G$7,'DMG Tables'!$H$2:$H$7)</f>
        <v>577500</v>
      </c>
      <c r="K26" s="1">
        <f>LOOKUP($A26,'DMG Tables'!$P$2:$P$35,'DMG Tables'!$O$2:$O$35)*K$1*LOOKUP(K$1,'DMG Tables'!$G$2:$G$7,'DMG Tables'!$H$2:$H$7)</f>
        <v>660000</v>
      </c>
      <c r="L26" s="1">
        <f>LOOKUP($A26,'DMG Tables'!$P$2:$P$35,'DMG Tables'!$O$2:$O$35)*L$1*LOOKUP(L$1,'DMG Tables'!$G$2:$G$7,'DMG Tables'!$H$2:$H$7)</f>
        <v>742500</v>
      </c>
      <c r="M26" s="1">
        <f>LOOKUP($A26,'DMG Tables'!$P$2:$P$35,'DMG Tables'!$O$2:$O$35)*M$1*LOOKUP(M$1,'DMG Tables'!$G$2:$G$7,'DMG Tables'!$H$2:$H$7)</f>
        <v>825000</v>
      </c>
      <c r="N26" s="1">
        <f>LOOKUP($A26,'DMG Tables'!$P$2:$P$35,'DMG Tables'!$O$2:$O$35)*N$1*LOOKUP(N$1,'DMG Tables'!$G$2:$G$7,'DMG Tables'!$H$2:$H$7)</f>
        <v>1089000</v>
      </c>
      <c r="O26" s="1">
        <f>LOOKUP($A26,'DMG Tables'!$P$2:$P$35,'DMG Tables'!$O$2:$O$35)*O$1*LOOKUP(O$1,'DMG Tables'!$G$2:$G$7,'DMG Tables'!$H$2:$H$7)</f>
        <v>1188000</v>
      </c>
      <c r="P26" s="1">
        <f>LOOKUP($A26,'DMG Tables'!$P$2:$P$35,'DMG Tables'!$O$2:$O$35)*P$1*LOOKUP(P$1,'DMG Tables'!$G$2:$G$7,'DMG Tables'!$H$2:$H$7)</f>
        <v>1287000</v>
      </c>
      <c r="Q26" s="1">
        <f>LOOKUP($A26,'DMG Tables'!$P$2:$P$35,'DMG Tables'!$O$2:$O$35)*Q$1*LOOKUP(Q$1,'DMG Tables'!$G$2:$G$7,'DMG Tables'!$H$2:$H$7)</f>
        <v>1386000</v>
      </c>
      <c r="R26" s="1">
        <f>LOOKUP($A26,'DMG Tables'!$P$2:$P$35,'DMG Tables'!$O$2:$O$35)*R$1*LOOKUP(R$1,'DMG Tables'!$G$2:$G$7,'DMG Tables'!$H$2:$H$7)</f>
        <v>1980000</v>
      </c>
      <c r="S26" s="1">
        <f>LOOKUP($A26,'DMG Tables'!$P$2:$P$35,'DMG Tables'!$O$2:$O$35)*S$1*LOOKUP(S$1,'DMG Tables'!$G$2:$G$7,'DMG Tables'!$H$2:$H$7)</f>
        <v>2112000</v>
      </c>
      <c r="T26" s="1">
        <f>LOOKUP($A26,'DMG Tables'!$P$2:$P$35,'DMG Tables'!$O$2:$O$35)*T$1*LOOKUP(T$1,'DMG Tables'!$G$2:$G$7,'DMG Tables'!$H$2:$H$7)</f>
        <v>2244000</v>
      </c>
      <c r="U26" s="1">
        <f>LOOKUP($A26,'DMG Tables'!$P$2:$P$35,'DMG Tables'!$O$2:$O$35)*U$1*LOOKUP(U$1,'DMG Tables'!$G$2:$G$7,'DMG Tables'!$H$2:$H$7)</f>
        <v>2376000</v>
      </c>
      <c r="V26" s="1">
        <f>LOOKUP($A26,'DMG Tables'!$P$2:$P$35,'DMG Tables'!$O$2:$O$35)*V$1*LOOKUP(V$1,'DMG Tables'!$G$2:$G$7,'DMG Tables'!$H$2:$H$7)</f>
        <v>2508000</v>
      </c>
      <c r="W26" s="1">
        <f>LOOKUP($A26,'DMG Tables'!$P$2:$P$35,'DMG Tables'!$O$2:$O$35)*W$1*LOOKUP(W$1,'DMG Tables'!$G$2:$G$7,'DMG Tables'!$H$2:$H$7)</f>
        <v>2640000</v>
      </c>
      <c r="X26" s="1">
        <f>LOOKUP($A26,'DMG Tables'!$P$2:$P$35,'DMG Tables'!$O$2:$O$35)*X$1*LOOKUP(X$1,'DMG Tables'!$G$2:$G$7,'DMG Tables'!$H$2:$H$7)</f>
        <v>2772000</v>
      </c>
      <c r="Y26" s="1">
        <f>LOOKUP($A26,'DMG Tables'!$P$2:$P$35,'DMG Tables'!$O$2:$O$35)*Y$1*LOOKUP(Y$1,'DMG Tables'!$G$2:$G$7,'DMG Tables'!$H$2:$H$7)</f>
        <v>2904000</v>
      </c>
      <c r="Z26" s="1">
        <f>LOOKUP($A26,'DMG Tables'!$P$2:$P$35,'DMG Tables'!$O$2:$O$35)*Z$1*LOOKUP(Z$1,'DMG Tables'!$G$2:$G$7,'DMG Tables'!$H$2:$H$7)</f>
        <v>3036000</v>
      </c>
      <c r="AA26" s="1">
        <f>LOOKUP($A26,'DMG Tables'!$P$2:$P$35,'DMG Tables'!$O$2:$O$35)*AA$1*LOOKUP(AA$1,'DMG Tables'!$G$2:$G$7,'DMG Tables'!$H$2:$H$7)</f>
        <v>3168000</v>
      </c>
      <c r="AB26" s="1">
        <f>LOOKUP($A26,'DMG Tables'!$P$2:$P$35,'DMG Tables'!$O$2:$O$35)*AB$1*LOOKUP(AB$1,'DMG Tables'!$G$2:$G$7,'DMG Tables'!$H$2:$H$7)</f>
        <v>3300000</v>
      </c>
      <c r="AC26" s="1">
        <f>LOOKUP($A26,'DMG Tables'!$P$2:$P$35,'DMG Tables'!$O$2:$O$35)*AC$1*LOOKUP(AC$1,'DMG Tables'!$G$2:$G$7,'DMG Tables'!$H$2:$H$7)</f>
        <v>3432000</v>
      </c>
      <c r="AD26" s="1">
        <f>LOOKUP($A26,'DMG Tables'!$P$2:$P$35,'DMG Tables'!$O$2:$O$35)*AD$1*LOOKUP(AD$1,'DMG Tables'!$G$2:$G$7,'DMG Tables'!$H$2:$H$7)</f>
        <v>3564000</v>
      </c>
      <c r="AE26" s="1">
        <f>LOOKUP($A26,'DMG Tables'!$P$2:$P$35,'DMG Tables'!$O$2:$O$35)*AE$1*LOOKUP(AE$1,'DMG Tables'!$G$2:$G$7,'DMG Tables'!$H$2:$H$7)</f>
        <v>3696000</v>
      </c>
      <c r="AF26" s="1">
        <f>LOOKUP($A26,'DMG Tables'!$P$2:$P$35,'DMG Tables'!$O$2:$O$35)*AF$1*LOOKUP(AF$1,'DMG Tables'!$G$2:$G$7,'DMG Tables'!$H$2:$H$7)</f>
        <v>3828000</v>
      </c>
      <c r="AG26" s="1">
        <f>LOOKUP($A26,'DMG Tables'!$P$2:$P$35,'DMG Tables'!$O$2:$O$35)*AG$1*LOOKUP(AG$1,'DMG Tables'!$G$2:$G$7,'DMG Tables'!$H$2:$H$7)</f>
        <v>3960000</v>
      </c>
      <c r="AH26" s="1">
        <f>LOOKUP($A26,'DMG Tables'!$P$2:$P$35,'DMG Tables'!$O$2:$O$35)*AH$1*LOOKUP(AH$1,'DMG Tables'!$G$2:$G$7,'DMG Tables'!$H$2:$H$7)</f>
        <v>4092000</v>
      </c>
      <c r="AI26" s="1">
        <f>LOOKUP($A26,'DMG Tables'!$P$2:$P$35,'DMG Tables'!$O$2:$O$35)*AI$1*LOOKUP(AI$1,'DMG Tables'!$G$2:$G$7,'DMG Tables'!$H$2:$H$7)</f>
        <v>4224000</v>
      </c>
      <c r="AJ26" s="1">
        <f>LOOKUP($A26,'DMG Tables'!$P$2:$P$35,'DMG Tables'!$O$2:$O$35)*AJ$1*LOOKUP(AJ$1,'DMG Tables'!$G$2:$G$7,'DMG Tables'!$H$2:$H$7)</f>
        <v>4356000</v>
      </c>
      <c r="AK26" s="1">
        <f>LOOKUP($A26,'DMG Tables'!$P$2:$P$35,'DMG Tables'!$O$2:$O$35)*AK$1*LOOKUP(AK$1,'DMG Tables'!$G$2:$G$7,'DMG Tables'!$H$2:$H$7)</f>
        <v>4488000</v>
      </c>
      <c r="AL26" s="1">
        <f>LOOKUP($A26,'DMG Tables'!$P$2:$P$35,'DMG Tables'!$O$2:$O$35)*AL$1*LOOKUP(AL$1,'DMG Tables'!$G$2:$G$7,'DMG Tables'!$H$2:$H$7)</f>
        <v>4620000</v>
      </c>
      <c r="AM26" s="1">
        <f>LOOKUP($A26,'DMG Tables'!$P$2:$P$35,'DMG Tables'!$O$2:$O$35)*AM$1*LOOKUP(AM$1,'DMG Tables'!$G$2:$G$7,'DMG Tables'!$H$2:$H$7)</f>
        <v>4752000</v>
      </c>
      <c r="AN26" s="1">
        <f>LOOKUP($A26,'DMG Tables'!$P$2:$P$35,'DMG Tables'!$O$2:$O$35)*AN$1*LOOKUP(AN$1,'DMG Tables'!$G$2:$G$7,'DMG Tables'!$H$2:$H$7)</f>
        <v>4884000</v>
      </c>
      <c r="AO26" s="1">
        <f>LOOKUP($A26,'DMG Tables'!$P$2:$P$35,'DMG Tables'!$O$2:$O$35)*AO$1*LOOKUP(AO$1,'DMG Tables'!$G$2:$G$7,'DMG Tables'!$H$2:$H$7)</f>
        <v>5016000</v>
      </c>
      <c r="AP26" s="1">
        <f>LOOKUP($A26,'DMG Tables'!$P$2:$P$35,'DMG Tables'!$O$2:$O$35)*AP$1*LOOKUP(AP$1,'DMG Tables'!$G$2:$G$7,'DMG Tables'!$H$2:$H$7)</f>
        <v>5148000</v>
      </c>
      <c r="AQ26" s="1">
        <f>LOOKUP($A26,'DMG Tables'!$P$2:$P$35,'DMG Tables'!$O$2:$O$35)*AQ$1*LOOKUP(AQ$1,'DMG Tables'!$G$2:$G$7,'DMG Tables'!$H$2:$H$7)</f>
        <v>5280000</v>
      </c>
      <c r="AR26" s="1">
        <f>LOOKUP($A26,'DMG Tables'!$P$2:$P$35,'DMG Tables'!$O$2:$O$35)*AR$1*LOOKUP(AR$1,'DMG Tables'!$G$2:$G$7,'DMG Tables'!$H$2:$H$7)</f>
        <v>5412000</v>
      </c>
      <c r="AS26" s="1">
        <f>LOOKUP($A26,'DMG Tables'!$P$2:$P$35,'DMG Tables'!$O$2:$O$35)*AS$1*LOOKUP(AS$1,'DMG Tables'!$G$2:$G$7,'DMG Tables'!$H$2:$H$7)</f>
        <v>5544000</v>
      </c>
      <c r="AT26" s="1">
        <f>LOOKUP($A26,'DMG Tables'!$P$2:$P$35,'DMG Tables'!$O$2:$O$35)*AT$1*LOOKUP(AT$1,'DMG Tables'!$G$2:$G$7,'DMG Tables'!$H$2:$H$7)</f>
        <v>5676000</v>
      </c>
      <c r="AU26" s="1">
        <f>LOOKUP($A26,'DMG Tables'!$P$2:$P$35,'DMG Tables'!$O$2:$O$35)*AU$1*LOOKUP(AU$1,'DMG Tables'!$G$2:$G$7,'DMG Tables'!$H$2:$H$7)</f>
        <v>5808000</v>
      </c>
      <c r="AV26" s="1">
        <f>LOOKUP($A26,'DMG Tables'!$P$2:$P$35,'DMG Tables'!$O$2:$O$35)*AV$1*LOOKUP(AV$1,'DMG Tables'!$G$2:$G$7,'DMG Tables'!$H$2:$H$7)</f>
        <v>5940000</v>
      </c>
      <c r="AW26" s="1">
        <f>LOOKUP($A26,'DMG Tables'!$P$2:$P$35,'DMG Tables'!$O$2:$O$35)*AW$1*LOOKUP(AW$1,'DMG Tables'!$G$2:$G$7,'DMG Tables'!$H$2:$H$7)</f>
        <v>6072000</v>
      </c>
      <c r="AX26" s="1">
        <f>LOOKUP($A26,'DMG Tables'!$P$2:$P$35,'DMG Tables'!$O$2:$O$35)*AX$1*LOOKUP(AX$1,'DMG Tables'!$G$2:$G$7,'DMG Tables'!$H$2:$H$7)</f>
        <v>6204000</v>
      </c>
      <c r="AY26" s="1">
        <f>LOOKUP($A26,'DMG Tables'!$P$2:$P$35,'DMG Tables'!$O$2:$O$35)*AY$1*LOOKUP(AY$1,'DMG Tables'!$G$2:$G$7,'DMG Tables'!$H$2:$H$7)</f>
        <v>6336000</v>
      </c>
      <c r="AZ26" s="1">
        <f>LOOKUP($A26,'DMG Tables'!$P$2:$P$35,'DMG Tables'!$O$2:$O$35)*AZ$1*LOOKUP(AZ$1,'DMG Tables'!$G$2:$G$7,'DMG Tables'!$H$2:$H$7)</f>
        <v>6468000</v>
      </c>
      <c r="BA26" s="1">
        <f>LOOKUP($A26,'DMG Tables'!$P$2:$P$35,'DMG Tables'!$O$2:$O$35)*BA$1*LOOKUP(BA$1,'DMG Tables'!$G$2:$G$7,'DMG Tables'!$H$2:$H$7)</f>
        <v>6600000</v>
      </c>
      <c r="BB26" s="1">
        <f>LOOKUP($A26,'DMG Tables'!$P$2:$P$35,'DMG Tables'!$O$2:$O$35)*BB$1*LOOKUP(BB$1,'DMG Tables'!$G$2:$G$7,'DMG Tables'!$H$2:$H$7)</f>
        <v>6732000</v>
      </c>
      <c r="BC26" s="1">
        <f>LOOKUP($A26,'DMG Tables'!$P$2:$P$35,'DMG Tables'!$O$2:$O$35)*BC$1*LOOKUP(BC$1,'DMG Tables'!$G$2:$G$7,'DMG Tables'!$H$2:$H$7)</f>
        <v>6864000</v>
      </c>
      <c r="BD26" s="1">
        <f>LOOKUP($A26,'DMG Tables'!$P$2:$P$35,'DMG Tables'!$O$2:$O$35)*BD$1*LOOKUP(BD$1,'DMG Tables'!$G$2:$G$7,'DMG Tables'!$H$2:$H$7)</f>
        <v>6996000</v>
      </c>
      <c r="BE26" s="1">
        <f>LOOKUP($A26,'DMG Tables'!$P$2:$P$35,'DMG Tables'!$O$2:$O$35)*BE$1*LOOKUP(BE$1,'DMG Tables'!$G$2:$G$7,'DMG Tables'!$H$2:$H$7)</f>
        <v>7128000</v>
      </c>
      <c r="BF26" s="1">
        <f>LOOKUP($A26,'DMG Tables'!$P$2:$P$35,'DMG Tables'!$O$2:$O$35)*BF$1*LOOKUP(BF$1,'DMG Tables'!$G$2:$G$7,'DMG Tables'!$H$2:$H$7)</f>
        <v>7260000</v>
      </c>
      <c r="BG26" s="1">
        <f>LOOKUP($A26,'DMG Tables'!$P$2:$P$35,'DMG Tables'!$O$2:$O$35)*BG$1*LOOKUP(BG$1,'DMG Tables'!$G$2:$G$7,'DMG Tables'!$H$2:$H$7)</f>
        <v>7392000</v>
      </c>
      <c r="BH26" s="1">
        <f>LOOKUP($A26,'DMG Tables'!$P$2:$P$35,'DMG Tables'!$O$2:$O$35)*BH$1*LOOKUP(BH$1,'DMG Tables'!$G$2:$G$7,'DMG Tables'!$H$2:$H$7)</f>
        <v>7524000</v>
      </c>
      <c r="BI26" s="1">
        <f>LOOKUP($A26,'DMG Tables'!$P$2:$P$35,'DMG Tables'!$O$2:$O$35)*BI$1*LOOKUP(BI$1,'DMG Tables'!$G$2:$G$7,'DMG Tables'!$H$2:$H$7)</f>
        <v>7656000</v>
      </c>
      <c r="BJ26" s="1">
        <f>LOOKUP($A26,'DMG Tables'!$P$2:$P$35,'DMG Tables'!$O$2:$O$35)*BJ$1*LOOKUP(BJ$1,'DMG Tables'!$G$2:$G$7,'DMG Tables'!$H$2:$H$7)</f>
        <v>7788000</v>
      </c>
      <c r="BK26" s="1">
        <f>LOOKUP($A26,'DMG Tables'!$P$2:$P$35,'DMG Tables'!$O$2:$O$35)*BK$1*LOOKUP(BK$1,'DMG Tables'!$G$2:$G$7,'DMG Tables'!$H$2:$H$7)</f>
        <v>7920000</v>
      </c>
      <c r="BL26" s="1">
        <f>LOOKUP($A26,'DMG Tables'!$P$2:$P$35,'DMG Tables'!$O$2:$O$35)*BL$1*LOOKUP(BL$1,'DMG Tables'!$G$2:$G$7,'DMG Tables'!$H$2:$H$7)</f>
        <v>8052000</v>
      </c>
      <c r="BM26" s="1">
        <f>LOOKUP($A26,'DMG Tables'!$P$2:$P$35,'DMG Tables'!$O$2:$O$35)*BM$1*LOOKUP(BM$1,'DMG Tables'!$G$2:$G$7,'DMG Tables'!$H$2:$H$7)</f>
        <v>8184000</v>
      </c>
      <c r="BN26" s="1">
        <f>LOOKUP($A26,'DMG Tables'!$P$2:$P$35,'DMG Tables'!$O$2:$O$35)*BN$1*LOOKUP(BN$1,'DMG Tables'!$G$2:$G$7,'DMG Tables'!$H$2:$H$7)</f>
        <v>8316000</v>
      </c>
      <c r="BO26" s="1">
        <f>LOOKUP($A26,'DMG Tables'!$P$2:$P$35,'DMG Tables'!$O$2:$O$35)*BO$1*LOOKUP(BO$1,'DMG Tables'!$G$2:$G$7,'DMG Tables'!$H$2:$H$7)</f>
        <v>8448000</v>
      </c>
      <c r="BP26" s="1">
        <f>LOOKUP($A26,'DMG Tables'!$P$2:$P$35,'DMG Tables'!$O$2:$O$35)*BP$1*LOOKUP(BP$1,'DMG Tables'!$G$2:$G$7,'DMG Tables'!$H$2:$H$7)</f>
        <v>8580000</v>
      </c>
      <c r="BQ26" s="1">
        <f>LOOKUP($A26,'DMG Tables'!$P$2:$P$35,'DMG Tables'!$O$2:$O$35)*BQ$1*LOOKUP(BQ$1,'DMG Tables'!$G$2:$G$7,'DMG Tables'!$H$2:$H$7)</f>
        <v>8712000</v>
      </c>
      <c r="BR26" s="1">
        <f>LOOKUP($A26,'DMG Tables'!$P$2:$P$35,'DMG Tables'!$O$2:$O$35)*BR$1*LOOKUP(BR$1,'DMG Tables'!$G$2:$G$7,'DMG Tables'!$H$2:$H$7)</f>
        <v>8844000</v>
      </c>
      <c r="BS26" s="1">
        <f>LOOKUP($A26,'DMG Tables'!$P$2:$P$35,'DMG Tables'!$O$2:$O$35)*BS$1*LOOKUP(BS$1,'DMG Tables'!$G$2:$G$7,'DMG Tables'!$H$2:$H$7)</f>
        <v>8976000</v>
      </c>
      <c r="BT26" s="1">
        <f>LOOKUP($A26,'DMG Tables'!$P$2:$P$35,'DMG Tables'!$O$2:$O$35)*BT$1*LOOKUP(BT$1,'DMG Tables'!$G$2:$G$7,'DMG Tables'!$H$2:$H$7)</f>
        <v>9108000</v>
      </c>
      <c r="BU26" s="1">
        <f>LOOKUP($A26,'DMG Tables'!$P$2:$P$35,'DMG Tables'!$O$2:$O$35)*BU$1*LOOKUP(BU$1,'DMG Tables'!$G$2:$G$7,'DMG Tables'!$H$2:$H$7)</f>
        <v>9240000</v>
      </c>
      <c r="BV26" s="1">
        <f>LOOKUP($A26,'DMG Tables'!$P$2:$P$35,'DMG Tables'!$O$2:$O$35)*BV$1*LOOKUP(BV$1,'DMG Tables'!$G$2:$G$7,'DMG Tables'!$H$2:$H$7)</f>
        <v>9372000</v>
      </c>
      <c r="BW26" s="1">
        <f>LOOKUP($A26,'DMG Tables'!$P$2:$P$35,'DMG Tables'!$O$2:$O$35)*BW$1*LOOKUP(BW$1,'DMG Tables'!$G$2:$G$7,'DMG Tables'!$H$2:$H$7)</f>
        <v>9504000</v>
      </c>
      <c r="BX26" s="1">
        <f>LOOKUP($A26,'DMG Tables'!$P$2:$P$35,'DMG Tables'!$O$2:$O$35)*BX$1*LOOKUP(BX$1,'DMG Tables'!$G$2:$G$7,'DMG Tables'!$H$2:$H$7)</f>
        <v>9636000</v>
      </c>
      <c r="BY26" s="1">
        <f>LOOKUP($A26,'DMG Tables'!$P$2:$P$35,'DMG Tables'!$O$2:$O$35)*BY$1*LOOKUP(BY$1,'DMG Tables'!$G$2:$G$7,'DMG Tables'!$H$2:$H$7)</f>
        <v>9768000</v>
      </c>
      <c r="BZ26" s="1">
        <f>LOOKUP($A26,'DMG Tables'!$P$2:$P$35,'DMG Tables'!$O$2:$O$35)*BZ$1*LOOKUP(BZ$1,'DMG Tables'!$G$2:$G$7,'DMG Tables'!$H$2:$H$7)</f>
        <v>9900000</v>
      </c>
      <c r="CA26" s="1">
        <f>LOOKUP($A26,'DMG Tables'!$P$2:$P$35,'DMG Tables'!$O$2:$O$35)*CA$1*LOOKUP(CA$1,'DMG Tables'!$G$2:$G$7,'DMG Tables'!$H$2:$H$7)</f>
        <v>10032000</v>
      </c>
      <c r="CB26" s="1">
        <f>LOOKUP($A26,'DMG Tables'!$P$2:$P$35,'DMG Tables'!$O$2:$O$35)*CB$1*LOOKUP(CB$1,'DMG Tables'!$G$2:$G$7,'DMG Tables'!$H$2:$H$7)</f>
        <v>10164000</v>
      </c>
      <c r="CC26" s="1">
        <f>LOOKUP($A26,'DMG Tables'!$P$2:$P$35,'DMG Tables'!$O$2:$O$35)*CC$1*LOOKUP(CC$1,'DMG Tables'!$G$2:$G$7,'DMG Tables'!$H$2:$H$7)</f>
        <v>10296000</v>
      </c>
      <c r="CD26" s="1">
        <f>LOOKUP($A26,'DMG Tables'!$P$2:$P$35,'DMG Tables'!$O$2:$O$35)*CD$1*LOOKUP(CD$1,'DMG Tables'!$G$2:$G$7,'DMG Tables'!$H$2:$H$7)</f>
        <v>10428000</v>
      </c>
      <c r="CE26" s="1">
        <f>LOOKUP($A26,'DMG Tables'!$P$2:$P$35,'DMG Tables'!$O$2:$O$35)*CE$1*LOOKUP(CE$1,'DMG Tables'!$G$2:$G$7,'DMG Tables'!$H$2:$H$7)</f>
        <v>10560000</v>
      </c>
      <c r="CF26" s="1">
        <f>LOOKUP($A26,'DMG Tables'!$P$2:$P$35,'DMG Tables'!$O$2:$O$35)*CF$1*LOOKUP(CF$1,'DMG Tables'!$G$2:$G$7,'DMG Tables'!$H$2:$H$7)</f>
        <v>10692000</v>
      </c>
      <c r="CG26" s="1">
        <f>LOOKUP($A26,'DMG Tables'!$P$2:$P$35,'DMG Tables'!$O$2:$O$35)*CG$1*LOOKUP(CG$1,'DMG Tables'!$G$2:$G$7,'DMG Tables'!$H$2:$H$7)</f>
        <v>10824000</v>
      </c>
      <c r="CH26" s="1">
        <f>LOOKUP($A26,'DMG Tables'!$P$2:$P$35,'DMG Tables'!$O$2:$O$35)*CH$1*LOOKUP(CH$1,'DMG Tables'!$G$2:$G$7,'DMG Tables'!$H$2:$H$7)</f>
        <v>10956000</v>
      </c>
      <c r="CI26" s="1">
        <f>LOOKUP($A26,'DMG Tables'!$P$2:$P$35,'DMG Tables'!$O$2:$O$35)*CI$1*LOOKUP(CI$1,'DMG Tables'!$G$2:$G$7,'DMG Tables'!$H$2:$H$7)</f>
        <v>11088000</v>
      </c>
      <c r="CJ26" s="1">
        <f>LOOKUP($A26,'DMG Tables'!$P$2:$P$35,'DMG Tables'!$O$2:$O$35)*CJ$1*LOOKUP(CJ$1,'DMG Tables'!$G$2:$G$7,'DMG Tables'!$H$2:$H$7)</f>
        <v>11220000</v>
      </c>
      <c r="CK26" s="1">
        <f>LOOKUP($A26,'DMG Tables'!$P$2:$P$35,'DMG Tables'!$O$2:$O$35)*CK$1*LOOKUP(CK$1,'DMG Tables'!$G$2:$G$7,'DMG Tables'!$H$2:$H$7)</f>
        <v>11352000</v>
      </c>
      <c r="CL26" s="1">
        <f>LOOKUP($A26,'DMG Tables'!$P$2:$P$35,'DMG Tables'!$O$2:$O$35)*CL$1*LOOKUP(CL$1,'DMG Tables'!$G$2:$G$7,'DMG Tables'!$H$2:$H$7)</f>
        <v>11484000</v>
      </c>
      <c r="CM26" s="1">
        <f>LOOKUP($A26,'DMG Tables'!$P$2:$P$35,'DMG Tables'!$O$2:$O$35)*CM$1*LOOKUP(CM$1,'DMG Tables'!$G$2:$G$7,'DMG Tables'!$H$2:$H$7)</f>
        <v>11616000</v>
      </c>
      <c r="CN26" s="1">
        <f>LOOKUP($A26,'DMG Tables'!$P$2:$P$35,'DMG Tables'!$O$2:$O$35)*CN$1*LOOKUP(CN$1,'DMG Tables'!$G$2:$G$7,'DMG Tables'!$H$2:$H$7)</f>
        <v>11748000</v>
      </c>
      <c r="CO26" s="1">
        <f>LOOKUP($A26,'DMG Tables'!$P$2:$P$35,'DMG Tables'!$O$2:$O$35)*CO$1*LOOKUP(CO$1,'DMG Tables'!$G$2:$G$7,'DMG Tables'!$H$2:$H$7)</f>
        <v>11880000</v>
      </c>
      <c r="CP26" s="1">
        <f>LOOKUP($A26,'DMG Tables'!$P$2:$P$35,'DMG Tables'!$O$2:$O$35)*CP$1*LOOKUP(CP$1,'DMG Tables'!$G$2:$G$7,'DMG Tables'!$H$2:$H$7)</f>
        <v>12012000</v>
      </c>
      <c r="CQ26" s="1">
        <f>LOOKUP($A26,'DMG Tables'!$P$2:$P$35,'DMG Tables'!$O$2:$O$35)*CQ$1*LOOKUP(CQ$1,'DMG Tables'!$G$2:$G$7,'DMG Tables'!$H$2:$H$7)</f>
        <v>12144000</v>
      </c>
      <c r="CR26" s="1">
        <f>LOOKUP($A26,'DMG Tables'!$P$2:$P$35,'DMG Tables'!$O$2:$O$35)*CR$1*LOOKUP(CR$1,'DMG Tables'!$G$2:$G$7,'DMG Tables'!$H$2:$H$7)</f>
        <v>12276000</v>
      </c>
      <c r="CS26" s="1">
        <f>LOOKUP($A26,'DMG Tables'!$P$2:$P$35,'DMG Tables'!$O$2:$O$35)*CS$1*LOOKUP(CS$1,'DMG Tables'!$G$2:$G$7,'DMG Tables'!$H$2:$H$7)</f>
        <v>12408000</v>
      </c>
      <c r="CT26" s="1">
        <f>LOOKUP($A26,'DMG Tables'!$P$2:$P$35,'DMG Tables'!$O$2:$O$35)*CT$1*LOOKUP(CT$1,'DMG Tables'!$G$2:$G$7,'DMG Tables'!$H$2:$H$7)</f>
        <v>12540000</v>
      </c>
      <c r="CU26" s="1">
        <f>LOOKUP($A26,'DMG Tables'!$P$2:$P$35,'DMG Tables'!$O$2:$O$35)*CU$1*LOOKUP(CU$1,'DMG Tables'!$G$2:$G$7,'DMG Tables'!$H$2:$H$7)</f>
        <v>12672000</v>
      </c>
      <c r="CV26" s="1">
        <f>LOOKUP($A26,'DMG Tables'!$P$2:$P$35,'DMG Tables'!$O$2:$O$35)*CV$1*LOOKUP(CV$1,'DMG Tables'!$G$2:$G$7,'DMG Tables'!$H$2:$H$7)</f>
        <v>12804000</v>
      </c>
      <c r="CW26" s="1">
        <f>LOOKUP($A26,'DMG Tables'!$P$2:$P$35,'DMG Tables'!$O$2:$O$35)*CW$1*LOOKUP(CW$1,'DMG Tables'!$G$2:$G$7,'DMG Tables'!$H$2:$H$7)</f>
        <v>12936000</v>
      </c>
      <c r="CX26" s="1">
        <f>LOOKUP($A26,'DMG Tables'!$P$2:$P$35,'DMG Tables'!$O$2:$O$35)*CX$1*LOOKUP(CX$1,'DMG Tables'!$G$2:$G$7,'DMG Tables'!$H$2:$H$7)</f>
        <v>13068000</v>
      </c>
      <c r="CY26" s="1">
        <f>LOOKUP($A26,'DMG Tables'!$P$2:$P$35,'DMG Tables'!$O$2:$O$35)*CY$1*LOOKUP(CY$1,'DMG Tables'!$G$2:$G$7,'DMG Tables'!$H$2:$H$7)</f>
        <v>13200000</v>
      </c>
      <c r="CZ26" s="1">
        <f>LOOKUP($A26,'DMG Tables'!$P$2:$P$35,'DMG Tables'!$O$2:$O$35)*CZ$1*LOOKUP(CZ$1,'DMG Tables'!$G$2:$G$7,'DMG Tables'!$H$2:$H$7)</f>
        <v>13332000</v>
      </c>
      <c r="DA26" s="1">
        <f>LOOKUP($A26,'DMG Tables'!$P$2:$P$35,'DMG Tables'!$O$2:$O$35)*DA$1*LOOKUP(DA$1,'DMG Tables'!$G$2:$G$7,'DMG Tables'!$H$2:$H$7)</f>
        <v>13464000</v>
      </c>
      <c r="DB26" s="1">
        <f>LOOKUP($A26,'DMG Tables'!$P$2:$P$35,'DMG Tables'!$O$2:$O$35)*DB$1*LOOKUP(DB$1,'DMG Tables'!$G$2:$G$7,'DMG Tables'!$H$2:$H$7)</f>
        <v>13596000</v>
      </c>
      <c r="DC26" s="1">
        <f>LOOKUP($A26,'DMG Tables'!$P$2:$P$35,'DMG Tables'!$O$2:$O$35)*DC$1*LOOKUP(DC$1,'DMG Tables'!$G$2:$G$7,'DMG Tables'!$H$2:$H$7)</f>
        <v>13728000</v>
      </c>
      <c r="DD26" s="1">
        <f>LOOKUP($A26,'DMG Tables'!$P$2:$P$35,'DMG Tables'!$O$2:$O$35)*DD$1*LOOKUP(DD$1,'DMG Tables'!$G$2:$G$7,'DMG Tables'!$H$2:$H$7)</f>
        <v>13860000</v>
      </c>
      <c r="DE26" s="1">
        <f>LOOKUP($A26,'DMG Tables'!$P$2:$P$35,'DMG Tables'!$O$2:$O$35)*DE$1*LOOKUP(DE$1,'DMG Tables'!$G$2:$G$7,'DMG Tables'!$H$2:$H$7)</f>
        <v>13992000</v>
      </c>
      <c r="DF26" s="1">
        <f>LOOKUP($A26,'DMG Tables'!$P$2:$P$35,'DMG Tables'!$O$2:$O$35)*DF$1*LOOKUP(DF$1,'DMG Tables'!$G$2:$G$7,'DMG Tables'!$H$2:$H$7)</f>
        <v>14124000</v>
      </c>
      <c r="DG26" s="1">
        <f>LOOKUP($A26,'DMG Tables'!$P$2:$P$35,'DMG Tables'!$O$2:$O$35)*DG$1*LOOKUP(DG$1,'DMG Tables'!$G$2:$G$7,'DMG Tables'!$H$2:$H$7)</f>
        <v>14256000</v>
      </c>
      <c r="DH26" s="1">
        <f>LOOKUP($A26,'DMG Tables'!$P$2:$P$35,'DMG Tables'!$O$2:$O$35)*DH$1*LOOKUP(DH$1,'DMG Tables'!$G$2:$G$7,'DMG Tables'!$H$2:$H$7)</f>
        <v>14388000</v>
      </c>
      <c r="DI26" s="1">
        <f>LOOKUP($A26,'DMG Tables'!$P$2:$P$35,'DMG Tables'!$O$2:$O$35)*DI$1*LOOKUP(DI$1,'DMG Tables'!$G$2:$G$7,'DMG Tables'!$H$2:$H$7)</f>
        <v>14520000</v>
      </c>
      <c r="DJ26" s="1">
        <f>LOOKUP($A26,'DMG Tables'!$P$2:$P$35,'DMG Tables'!$O$2:$O$35)*DJ$1*LOOKUP(DJ$1,'DMG Tables'!$G$2:$G$7,'DMG Tables'!$H$2:$H$7)</f>
        <v>14652000</v>
      </c>
      <c r="DK26" s="1">
        <f>LOOKUP($A26,'DMG Tables'!$P$2:$P$35,'DMG Tables'!$O$2:$O$35)*DK$1*LOOKUP(DK$1,'DMG Tables'!$G$2:$G$7,'DMG Tables'!$H$2:$H$7)</f>
        <v>14784000</v>
      </c>
      <c r="DL26" s="1">
        <f>LOOKUP($A26,'DMG Tables'!$P$2:$P$35,'DMG Tables'!$O$2:$O$35)*DL$1*LOOKUP(DL$1,'DMG Tables'!$G$2:$G$7,'DMG Tables'!$H$2:$H$7)</f>
        <v>14916000</v>
      </c>
      <c r="DM26" s="1">
        <f>LOOKUP($A26,'DMG Tables'!$P$2:$P$35,'DMG Tables'!$O$2:$O$35)*DM$1*LOOKUP(DM$1,'DMG Tables'!$G$2:$G$7,'DMG Tables'!$H$2:$H$7)</f>
        <v>15048000</v>
      </c>
      <c r="DN26" s="1">
        <f>LOOKUP($A26,'DMG Tables'!$P$2:$P$35,'DMG Tables'!$O$2:$O$35)*DN$1*LOOKUP(DN$1,'DMG Tables'!$G$2:$G$7,'DMG Tables'!$H$2:$H$7)</f>
        <v>15180000</v>
      </c>
      <c r="DO26" s="1">
        <f>LOOKUP($A26,'DMG Tables'!$P$2:$P$35,'DMG Tables'!$O$2:$O$35)*DO$1*LOOKUP(DO$1,'DMG Tables'!$G$2:$G$7,'DMG Tables'!$H$2:$H$7)</f>
        <v>15312000</v>
      </c>
      <c r="DP26" s="1">
        <f>LOOKUP($A26,'DMG Tables'!$P$2:$P$35,'DMG Tables'!$O$2:$O$35)*DP$1*LOOKUP(DP$1,'DMG Tables'!$G$2:$G$7,'DMG Tables'!$H$2:$H$7)</f>
        <v>15444000</v>
      </c>
      <c r="DQ26" s="1">
        <f>LOOKUP($A26,'DMG Tables'!$P$2:$P$35,'DMG Tables'!$O$2:$O$35)*DQ$1*LOOKUP(DQ$1,'DMG Tables'!$G$2:$G$7,'DMG Tables'!$H$2:$H$7)</f>
        <v>15576000</v>
      </c>
      <c r="DR26" s="1">
        <f>LOOKUP($A26,'DMG Tables'!$P$2:$P$35,'DMG Tables'!$O$2:$O$35)*DR$1*LOOKUP(DR$1,'DMG Tables'!$G$2:$G$7,'DMG Tables'!$H$2:$H$7)</f>
        <v>15708000</v>
      </c>
      <c r="DS26" s="1">
        <f>LOOKUP($A26,'DMG Tables'!$P$2:$P$35,'DMG Tables'!$O$2:$O$35)*DS$1*LOOKUP(DS$1,'DMG Tables'!$G$2:$G$7,'DMG Tables'!$H$2:$H$7)</f>
        <v>15840000</v>
      </c>
      <c r="DT26" s="1">
        <f>LOOKUP($A26,'DMG Tables'!$P$2:$P$35,'DMG Tables'!$O$2:$O$35)*DT$1*LOOKUP(DT$1,'DMG Tables'!$G$2:$G$7,'DMG Tables'!$H$2:$H$7)</f>
        <v>15972000</v>
      </c>
      <c r="DU26" s="1">
        <f>LOOKUP($A26,'DMG Tables'!$P$2:$P$35,'DMG Tables'!$O$2:$O$35)*DU$1*LOOKUP(DU$1,'DMG Tables'!$G$2:$G$7,'DMG Tables'!$H$2:$H$7)</f>
        <v>16104000</v>
      </c>
      <c r="DV26" s="1">
        <f>LOOKUP($A26,'DMG Tables'!$P$2:$P$35,'DMG Tables'!$O$2:$O$35)*DV$1*LOOKUP(DV$1,'DMG Tables'!$G$2:$G$7,'DMG Tables'!$H$2:$H$7)</f>
        <v>16236000</v>
      </c>
      <c r="DW26" s="1">
        <f>LOOKUP($A26,'DMG Tables'!$P$2:$P$35,'DMG Tables'!$O$2:$O$35)*DW$1*LOOKUP(DW$1,'DMG Tables'!$G$2:$G$7,'DMG Tables'!$H$2:$H$7)</f>
        <v>16368000</v>
      </c>
      <c r="DX26" s="1">
        <f>LOOKUP($A26,'DMG Tables'!$P$2:$P$35,'DMG Tables'!$O$2:$O$35)*DX$1*LOOKUP(DX$1,'DMG Tables'!$G$2:$G$7,'DMG Tables'!$H$2:$H$7)</f>
        <v>16500000</v>
      </c>
      <c r="DY26" s="1">
        <f>LOOKUP($A26,'DMG Tables'!$P$2:$P$35,'DMG Tables'!$O$2:$O$35)*DY$1*LOOKUP(DY$1,'DMG Tables'!$G$2:$G$7,'DMG Tables'!$H$2:$H$7)</f>
        <v>16632000</v>
      </c>
      <c r="DZ26" s="1">
        <f>LOOKUP($A26,'DMG Tables'!$P$2:$P$35,'DMG Tables'!$O$2:$O$35)*DZ$1*LOOKUP(DZ$1,'DMG Tables'!$G$2:$G$7,'DMG Tables'!$H$2:$H$7)</f>
        <v>16764000</v>
      </c>
      <c r="EA26" s="1">
        <f>LOOKUP($A26,'DMG Tables'!$P$2:$P$35,'DMG Tables'!$O$2:$O$35)*EA$1*LOOKUP(EA$1,'DMG Tables'!$G$2:$G$7,'DMG Tables'!$H$2:$H$7)</f>
        <v>16896000</v>
      </c>
      <c r="EB26" s="1">
        <f>LOOKUP($A26,'DMG Tables'!$P$2:$P$35,'DMG Tables'!$O$2:$O$35)*EB$1*LOOKUP(EB$1,'DMG Tables'!$G$2:$G$7,'DMG Tables'!$H$2:$H$7)</f>
        <v>17028000</v>
      </c>
      <c r="EC26" s="1">
        <f>LOOKUP($A26,'DMG Tables'!$P$2:$P$35,'DMG Tables'!$O$2:$O$35)*EC$1*LOOKUP(EC$1,'DMG Tables'!$G$2:$G$7,'DMG Tables'!$H$2:$H$7)</f>
        <v>17160000</v>
      </c>
      <c r="ED26" s="1">
        <f>LOOKUP($A26,'DMG Tables'!$P$2:$P$35,'DMG Tables'!$O$2:$O$35)*ED$1*LOOKUP(ED$1,'DMG Tables'!$G$2:$G$7,'DMG Tables'!$H$2:$H$7)</f>
        <v>17292000</v>
      </c>
      <c r="EE26" s="1">
        <f>LOOKUP($A26,'DMG Tables'!$P$2:$P$35,'DMG Tables'!$O$2:$O$35)*EE$1*LOOKUP(EE$1,'DMG Tables'!$G$2:$G$7,'DMG Tables'!$H$2:$H$7)</f>
        <v>17424000</v>
      </c>
      <c r="EF26" s="1">
        <f>LOOKUP($A26,'DMG Tables'!$P$2:$P$35,'DMG Tables'!$O$2:$O$35)*EF$1*LOOKUP(EF$1,'DMG Tables'!$G$2:$G$7,'DMG Tables'!$H$2:$H$7)</f>
        <v>17556000</v>
      </c>
      <c r="EG26" s="1">
        <f>LOOKUP($A26,'DMG Tables'!$P$2:$P$35,'DMG Tables'!$O$2:$O$35)*EG$1*LOOKUP(EG$1,'DMG Tables'!$G$2:$G$7,'DMG Tables'!$H$2:$H$7)</f>
        <v>17688000</v>
      </c>
      <c r="EH26" s="1">
        <f>LOOKUP($A26,'DMG Tables'!$P$2:$P$35,'DMG Tables'!$O$2:$O$35)*EH$1*LOOKUP(EH$1,'DMG Tables'!$G$2:$G$7,'DMG Tables'!$H$2:$H$7)</f>
        <v>17820000</v>
      </c>
      <c r="EI26" s="1">
        <f>LOOKUP($A26,'DMG Tables'!$P$2:$P$35,'DMG Tables'!$O$2:$O$35)*EI$1*LOOKUP(EI$1,'DMG Tables'!$G$2:$G$7,'DMG Tables'!$H$2:$H$7)</f>
        <v>17952000</v>
      </c>
      <c r="EJ26" s="1">
        <f>LOOKUP($A26,'DMG Tables'!$P$2:$P$35,'DMG Tables'!$O$2:$O$35)*EJ$1*LOOKUP(EJ$1,'DMG Tables'!$G$2:$G$7,'DMG Tables'!$H$2:$H$7)</f>
        <v>18084000</v>
      </c>
      <c r="EK26" s="1">
        <f>LOOKUP($A26,'DMG Tables'!$P$2:$P$35,'DMG Tables'!$O$2:$O$35)*EK$1*LOOKUP(EK$1,'DMG Tables'!$G$2:$G$7,'DMG Tables'!$H$2:$H$7)</f>
        <v>18216000</v>
      </c>
      <c r="EL26" s="1">
        <f>LOOKUP($A26,'DMG Tables'!$P$2:$P$35,'DMG Tables'!$O$2:$O$35)*EL$1*LOOKUP(EL$1,'DMG Tables'!$G$2:$G$7,'DMG Tables'!$H$2:$H$7)</f>
        <v>18348000</v>
      </c>
      <c r="EM26" s="1">
        <f>LOOKUP($A26,'DMG Tables'!$P$2:$P$35,'DMG Tables'!$O$2:$O$35)*EM$1*LOOKUP(EM$1,'DMG Tables'!$G$2:$G$7,'DMG Tables'!$H$2:$H$7)</f>
        <v>18480000</v>
      </c>
      <c r="EN26" s="1">
        <f>LOOKUP($A26,'DMG Tables'!$P$2:$P$35,'DMG Tables'!$O$2:$O$35)*EN$1*LOOKUP(EN$1,'DMG Tables'!$G$2:$G$7,'DMG Tables'!$H$2:$H$7)</f>
        <v>18612000</v>
      </c>
      <c r="EO26" s="1">
        <f>LOOKUP($A26,'DMG Tables'!$P$2:$P$35,'DMG Tables'!$O$2:$O$35)*EO$1*LOOKUP(EO$1,'DMG Tables'!$G$2:$G$7,'DMG Tables'!$H$2:$H$7)</f>
        <v>18744000</v>
      </c>
      <c r="EP26" s="1">
        <f>LOOKUP($A26,'DMG Tables'!$P$2:$P$35,'DMG Tables'!$O$2:$O$35)*EP$1*LOOKUP(EP$1,'DMG Tables'!$G$2:$G$7,'DMG Tables'!$H$2:$H$7)</f>
        <v>18876000</v>
      </c>
      <c r="EQ26" s="1">
        <f>LOOKUP($A26,'DMG Tables'!$P$2:$P$35,'DMG Tables'!$O$2:$O$35)*EQ$1*LOOKUP(EQ$1,'DMG Tables'!$G$2:$G$7,'DMG Tables'!$H$2:$H$7)</f>
        <v>19008000</v>
      </c>
      <c r="ER26" s="1">
        <f>LOOKUP($A26,'DMG Tables'!$P$2:$P$35,'DMG Tables'!$O$2:$O$35)*ER$1*LOOKUP(ER$1,'DMG Tables'!$G$2:$G$7,'DMG Tables'!$H$2:$H$7)</f>
        <v>19140000</v>
      </c>
      <c r="ES26" s="1">
        <f>LOOKUP($A26,'DMG Tables'!$P$2:$P$35,'DMG Tables'!$O$2:$O$35)*ES$1*LOOKUP(ES$1,'DMG Tables'!$G$2:$G$7,'DMG Tables'!$H$2:$H$7)</f>
        <v>19272000</v>
      </c>
      <c r="ET26" s="1">
        <f>LOOKUP($A26,'DMG Tables'!$P$2:$P$35,'DMG Tables'!$O$2:$O$35)*ET$1*LOOKUP(ET$1,'DMG Tables'!$G$2:$G$7,'DMG Tables'!$H$2:$H$7)</f>
        <v>19404000</v>
      </c>
      <c r="EU26" s="1">
        <f>LOOKUP($A26,'DMG Tables'!$P$2:$P$35,'DMG Tables'!$O$2:$O$35)*EU$1*LOOKUP(EU$1,'DMG Tables'!$G$2:$G$7,'DMG Tables'!$H$2:$H$7)</f>
        <v>19536000</v>
      </c>
      <c r="EV26" s="1">
        <f>LOOKUP($A26,'DMG Tables'!$P$2:$P$35,'DMG Tables'!$O$2:$O$35)*EV$1*LOOKUP(EV$1,'DMG Tables'!$G$2:$G$7,'DMG Tables'!$H$2:$H$7)</f>
        <v>19668000</v>
      </c>
      <c r="EW26" s="1">
        <f>LOOKUP($A26,'DMG Tables'!$P$2:$P$35,'DMG Tables'!$O$2:$O$35)*EW$1*LOOKUP(EW$1,'DMG Tables'!$G$2:$G$7,'DMG Tables'!$H$2:$H$7)</f>
        <v>19800000</v>
      </c>
      <c r="EX26" s="1">
        <f>LOOKUP($A26,'DMG Tables'!$P$2:$P$35,'DMG Tables'!$O$2:$O$35)*EX$1*LOOKUP(EX$1,'DMG Tables'!$G$2:$G$7,'DMG Tables'!$H$2:$H$7)</f>
        <v>19932000</v>
      </c>
      <c r="EY26" s="1">
        <f>LOOKUP($A26,'DMG Tables'!$P$2:$P$35,'DMG Tables'!$O$2:$O$35)*EY$1*LOOKUP(EY$1,'DMG Tables'!$G$2:$G$7,'DMG Tables'!$H$2:$H$7)</f>
        <v>20064000</v>
      </c>
      <c r="EZ26" s="1">
        <f>LOOKUP($A26,'DMG Tables'!$P$2:$P$35,'DMG Tables'!$O$2:$O$35)*EZ$1*LOOKUP(EZ$1,'DMG Tables'!$G$2:$G$7,'DMG Tables'!$H$2:$H$7)</f>
        <v>20196000</v>
      </c>
      <c r="FA26" s="1">
        <f>LOOKUP($A26,'DMG Tables'!$P$2:$P$35,'DMG Tables'!$O$2:$O$35)*FA$1*LOOKUP(FA$1,'DMG Tables'!$G$2:$G$7,'DMG Tables'!$H$2:$H$7)</f>
        <v>20328000</v>
      </c>
      <c r="FB26" s="1">
        <f>LOOKUP($A26,'DMG Tables'!$P$2:$P$35,'DMG Tables'!$O$2:$O$35)*FB$1*LOOKUP(FB$1,'DMG Tables'!$G$2:$G$7,'DMG Tables'!$H$2:$H$7)</f>
        <v>20460000</v>
      </c>
      <c r="FC26" s="1">
        <f>LOOKUP($A26,'DMG Tables'!$P$2:$P$35,'DMG Tables'!$O$2:$O$35)*FC$1*LOOKUP(FC$1,'DMG Tables'!$G$2:$G$7,'DMG Tables'!$H$2:$H$7)</f>
        <v>20592000</v>
      </c>
      <c r="FD26" s="1">
        <f>LOOKUP($A26,'DMG Tables'!$P$2:$P$35,'DMG Tables'!$O$2:$O$35)*FD$1*LOOKUP(FD$1,'DMG Tables'!$G$2:$G$7,'DMG Tables'!$H$2:$H$7)</f>
        <v>20724000</v>
      </c>
      <c r="FE26" s="1">
        <f>LOOKUP($A26,'DMG Tables'!$P$2:$P$35,'DMG Tables'!$O$2:$O$35)*FE$1*LOOKUP(FE$1,'DMG Tables'!$G$2:$G$7,'DMG Tables'!$H$2:$H$7)</f>
        <v>20856000</v>
      </c>
      <c r="FF26" s="1">
        <f>LOOKUP($A26,'DMG Tables'!$P$2:$P$35,'DMG Tables'!$O$2:$O$35)*FF$1*LOOKUP(FF$1,'DMG Tables'!$G$2:$G$7,'DMG Tables'!$H$2:$H$7)</f>
        <v>20988000</v>
      </c>
      <c r="FG26" s="1">
        <f>LOOKUP($A26,'DMG Tables'!$P$2:$P$35,'DMG Tables'!$O$2:$O$35)*FG$1*LOOKUP(FG$1,'DMG Tables'!$G$2:$G$7,'DMG Tables'!$H$2:$H$7)</f>
        <v>21120000</v>
      </c>
      <c r="FH26" s="1">
        <f>LOOKUP($A26,'DMG Tables'!$P$2:$P$35,'DMG Tables'!$O$2:$O$35)*FH$1*LOOKUP(FH$1,'DMG Tables'!$G$2:$G$7,'DMG Tables'!$H$2:$H$7)</f>
        <v>21252000</v>
      </c>
      <c r="FI26" s="1">
        <f>LOOKUP($A26,'DMG Tables'!$P$2:$P$35,'DMG Tables'!$O$2:$O$35)*FI$1*LOOKUP(FI$1,'DMG Tables'!$G$2:$G$7,'DMG Tables'!$H$2:$H$7)</f>
        <v>21384000</v>
      </c>
      <c r="FJ26" s="1">
        <f>LOOKUP($A26,'DMG Tables'!$P$2:$P$35,'DMG Tables'!$O$2:$O$35)*FJ$1*LOOKUP(FJ$1,'DMG Tables'!$G$2:$G$7,'DMG Tables'!$H$2:$H$7)</f>
        <v>21516000</v>
      </c>
      <c r="FK26" s="1">
        <f>LOOKUP($A26,'DMG Tables'!$P$2:$P$35,'DMG Tables'!$O$2:$O$35)*FK$1*LOOKUP(FK$1,'DMG Tables'!$G$2:$G$7,'DMG Tables'!$H$2:$H$7)</f>
        <v>21648000</v>
      </c>
      <c r="FL26" s="1">
        <f>LOOKUP($A26,'DMG Tables'!$P$2:$P$35,'DMG Tables'!$O$2:$O$35)*FL$1*LOOKUP(FL$1,'DMG Tables'!$G$2:$G$7,'DMG Tables'!$H$2:$H$7)</f>
        <v>21780000</v>
      </c>
      <c r="FM26" s="1">
        <f>LOOKUP($A26,'DMG Tables'!$P$2:$P$35,'DMG Tables'!$O$2:$O$35)*FM$1*LOOKUP(FM$1,'DMG Tables'!$G$2:$G$7,'DMG Tables'!$H$2:$H$7)</f>
        <v>21912000</v>
      </c>
      <c r="FN26" s="1">
        <f>LOOKUP($A26,'DMG Tables'!$P$2:$P$35,'DMG Tables'!$O$2:$O$35)*FN$1*LOOKUP(FN$1,'DMG Tables'!$G$2:$G$7,'DMG Tables'!$H$2:$H$7)</f>
        <v>22044000</v>
      </c>
      <c r="FO26" s="1">
        <f>LOOKUP($A26,'DMG Tables'!$P$2:$P$35,'DMG Tables'!$O$2:$O$35)*FO$1*LOOKUP(FO$1,'DMG Tables'!$G$2:$G$7,'DMG Tables'!$H$2:$H$7)</f>
        <v>22176000</v>
      </c>
      <c r="FP26" s="1">
        <f>LOOKUP($A26,'DMG Tables'!$P$2:$P$35,'DMG Tables'!$O$2:$O$35)*FP$1*LOOKUP(FP$1,'DMG Tables'!$G$2:$G$7,'DMG Tables'!$H$2:$H$7)</f>
        <v>22308000</v>
      </c>
      <c r="FQ26" s="1">
        <f>LOOKUP($A26,'DMG Tables'!$P$2:$P$35,'DMG Tables'!$O$2:$O$35)*FQ$1*LOOKUP(FQ$1,'DMG Tables'!$G$2:$G$7,'DMG Tables'!$H$2:$H$7)</f>
        <v>22440000</v>
      </c>
      <c r="FR26" s="1">
        <f>LOOKUP($A26,'DMG Tables'!$P$2:$P$35,'DMG Tables'!$O$2:$O$35)*FR$1*LOOKUP(FR$1,'DMG Tables'!$G$2:$G$7,'DMG Tables'!$H$2:$H$7)</f>
        <v>22572000</v>
      </c>
      <c r="FS26" s="1">
        <f>LOOKUP($A26,'DMG Tables'!$P$2:$P$35,'DMG Tables'!$O$2:$O$35)*FS$1*LOOKUP(FS$1,'DMG Tables'!$G$2:$G$7,'DMG Tables'!$H$2:$H$7)</f>
        <v>22704000</v>
      </c>
      <c r="FT26" s="1">
        <f>LOOKUP($A26,'DMG Tables'!$P$2:$P$35,'DMG Tables'!$O$2:$O$35)*FT$1*LOOKUP(FT$1,'DMG Tables'!$G$2:$G$7,'DMG Tables'!$H$2:$H$7)</f>
        <v>22836000</v>
      </c>
      <c r="FU26" s="1">
        <f>LOOKUP($A26,'DMG Tables'!$P$2:$P$35,'DMG Tables'!$O$2:$O$35)*FU$1*LOOKUP(FU$1,'DMG Tables'!$G$2:$G$7,'DMG Tables'!$H$2:$H$7)</f>
        <v>22968000</v>
      </c>
      <c r="FV26" s="1">
        <f>LOOKUP($A26,'DMG Tables'!$P$2:$P$35,'DMG Tables'!$O$2:$O$35)*FV$1*LOOKUP(FV$1,'DMG Tables'!$G$2:$G$7,'DMG Tables'!$H$2:$H$7)</f>
        <v>23100000</v>
      </c>
      <c r="FW26" s="1">
        <f>LOOKUP($A26,'DMG Tables'!$P$2:$P$35,'DMG Tables'!$O$2:$O$35)*FW$1*LOOKUP(FW$1,'DMG Tables'!$G$2:$G$7,'DMG Tables'!$H$2:$H$7)</f>
        <v>23232000</v>
      </c>
      <c r="FX26" s="1">
        <f>LOOKUP($A26,'DMG Tables'!$P$2:$P$35,'DMG Tables'!$O$2:$O$35)*FX$1*LOOKUP(FX$1,'DMG Tables'!$G$2:$G$7,'DMG Tables'!$H$2:$H$7)</f>
        <v>23364000</v>
      </c>
      <c r="FY26" s="1">
        <f>LOOKUP($A26,'DMG Tables'!$P$2:$P$35,'DMG Tables'!$O$2:$O$35)*FY$1*LOOKUP(FY$1,'DMG Tables'!$G$2:$G$7,'DMG Tables'!$H$2:$H$7)</f>
        <v>23496000</v>
      </c>
      <c r="FZ26" s="1">
        <f>LOOKUP($A26,'DMG Tables'!$P$2:$P$35,'DMG Tables'!$O$2:$O$35)*FZ$1*LOOKUP(FZ$1,'DMG Tables'!$G$2:$G$7,'DMG Tables'!$H$2:$H$7)</f>
        <v>23628000</v>
      </c>
      <c r="GA26" s="1">
        <f>LOOKUP($A26,'DMG Tables'!$P$2:$P$35,'DMG Tables'!$O$2:$O$35)*GA$1*LOOKUP(GA$1,'DMG Tables'!$G$2:$G$7,'DMG Tables'!$H$2:$H$7)</f>
        <v>23760000</v>
      </c>
      <c r="GB26" s="1">
        <f>LOOKUP($A26,'DMG Tables'!$P$2:$P$35,'DMG Tables'!$O$2:$O$35)*GB$1*LOOKUP(GB$1,'DMG Tables'!$G$2:$G$7,'DMG Tables'!$H$2:$H$7)</f>
        <v>23892000</v>
      </c>
      <c r="GC26" s="1">
        <f>LOOKUP($A26,'DMG Tables'!$P$2:$P$35,'DMG Tables'!$O$2:$O$35)*GC$1*LOOKUP(GC$1,'DMG Tables'!$G$2:$G$7,'DMG Tables'!$H$2:$H$7)</f>
        <v>24024000</v>
      </c>
      <c r="GD26" s="1">
        <f>LOOKUP($A26,'DMG Tables'!$P$2:$P$35,'DMG Tables'!$O$2:$O$35)*GD$1*LOOKUP(GD$1,'DMG Tables'!$G$2:$G$7,'DMG Tables'!$H$2:$H$7)</f>
        <v>24156000</v>
      </c>
      <c r="GE26" s="1">
        <f>LOOKUP($A26,'DMG Tables'!$P$2:$P$35,'DMG Tables'!$O$2:$O$35)*GE$1*LOOKUP(GE$1,'DMG Tables'!$G$2:$G$7,'DMG Tables'!$H$2:$H$7)</f>
        <v>24288000</v>
      </c>
      <c r="GF26" s="1">
        <f>LOOKUP($A26,'DMG Tables'!$P$2:$P$35,'DMG Tables'!$O$2:$O$35)*GF$1*LOOKUP(GF$1,'DMG Tables'!$G$2:$G$7,'DMG Tables'!$H$2:$H$7)</f>
        <v>24420000</v>
      </c>
      <c r="GG26" s="1">
        <f>LOOKUP($A26,'DMG Tables'!$P$2:$P$35,'DMG Tables'!$O$2:$O$35)*GG$1*LOOKUP(GG$1,'DMG Tables'!$G$2:$G$7,'DMG Tables'!$H$2:$H$7)</f>
        <v>24552000</v>
      </c>
      <c r="GH26" s="1">
        <f>LOOKUP($A26,'DMG Tables'!$P$2:$P$35,'DMG Tables'!$O$2:$O$35)*GH$1*LOOKUP(GH$1,'DMG Tables'!$G$2:$G$7,'DMG Tables'!$H$2:$H$7)</f>
        <v>24684000</v>
      </c>
      <c r="GI26" s="1">
        <f>LOOKUP($A26,'DMG Tables'!$P$2:$P$35,'DMG Tables'!$O$2:$O$35)*GI$1*LOOKUP(GI$1,'DMG Tables'!$G$2:$G$7,'DMG Tables'!$H$2:$H$7)</f>
        <v>24816000</v>
      </c>
      <c r="GJ26" s="1">
        <f>LOOKUP($A26,'DMG Tables'!$P$2:$P$35,'DMG Tables'!$O$2:$O$35)*GJ$1*LOOKUP(GJ$1,'DMG Tables'!$G$2:$G$7,'DMG Tables'!$H$2:$H$7)</f>
        <v>24948000</v>
      </c>
      <c r="GK26" s="1">
        <f>LOOKUP($A26,'DMG Tables'!$P$2:$P$35,'DMG Tables'!$O$2:$O$35)*GK$1*LOOKUP(GK$1,'DMG Tables'!$G$2:$G$7,'DMG Tables'!$H$2:$H$7)</f>
        <v>25080000</v>
      </c>
      <c r="GL26" s="1">
        <f>LOOKUP($A26,'DMG Tables'!$P$2:$P$35,'DMG Tables'!$O$2:$O$35)*GL$1*LOOKUP(GL$1,'DMG Tables'!$G$2:$G$7,'DMG Tables'!$H$2:$H$7)</f>
        <v>25212000</v>
      </c>
      <c r="GM26" s="1">
        <f>LOOKUP($A26,'DMG Tables'!$P$2:$P$35,'DMG Tables'!$O$2:$O$35)*GM$1*LOOKUP(GM$1,'DMG Tables'!$G$2:$G$7,'DMG Tables'!$H$2:$H$7)</f>
        <v>25344000</v>
      </c>
      <c r="GN26" s="1">
        <f>LOOKUP($A26,'DMG Tables'!$P$2:$P$35,'DMG Tables'!$O$2:$O$35)*GN$1*LOOKUP(GN$1,'DMG Tables'!$G$2:$G$7,'DMG Tables'!$H$2:$H$7)</f>
        <v>25476000</v>
      </c>
      <c r="GO26" s="1">
        <f>LOOKUP($A26,'DMG Tables'!$P$2:$P$35,'DMG Tables'!$O$2:$O$35)*GO$1*LOOKUP(GO$1,'DMG Tables'!$G$2:$G$7,'DMG Tables'!$H$2:$H$7)</f>
        <v>25608000</v>
      </c>
      <c r="GP26" s="1">
        <f>LOOKUP($A26,'DMG Tables'!$P$2:$P$35,'DMG Tables'!$O$2:$O$35)*GP$1*LOOKUP(GP$1,'DMG Tables'!$G$2:$G$7,'DMG Tables'!$H$2:$H$7)</f>
        <v>25740000</v>
      </c>
      <c r="GQ26" s="1">
        <f>LOOKUP($A26,'DMG Tables'!$P$2:$P$35,'DMG Tables'!$O$2:$O$35)*GQ$1*LOOKUP(GQ$1,'DMG Tables'!$G$2:$G$7,'DMG Tables'!$H$2:$H$7)</f>
        <v>25872000</v>
      </c>
      <c r="GR26" s="1">
        <f>LOOKUP($A26,'DMG Tables'!$P$2:$P$35,'DMG Tables'!$O$2:$O$35)*GR$1*LOOKUP(GR$1,'DMG Tables'!$G$2:$G$7,'DMG Tables'!$H$2:$H$7)</f>
        <v>26004000</v>
      </c>
      <c r="GS26" s="1">
        <f>LOOKUP($A26,'DMG Tables'!$P$2:$P$35,'DMG Tables'!$O$2:$O$35)*GS$1*LOOKUP(GS$1,'DMG Tables'!$G$2:$G$7,'DMG Tables'!$H$2:$H$7)</f>
        <v>26136000</v>
      </c>
      <c r="GT26" s="1">
        <f>LOOKUP($A26,'DMG Tables'!$P$2:$P$35,'DMG Tables'!$O$2:$O$35)*GT$1*LOOKUP(GT$1,'DMG Tables'!$G$2:$G$7,'DMG Tables'!$H$2:$H$7)</f>
        <v>26268000</v>
      </c>
      <c r="GU26" s="1">
        <f>LOOKUP($A26,'DMG Tables'!$P$2:$P$35,'DMG Tables'!$O$2:$O$35)*GU$1*LOOKUP(GU$1,'DMG Tables'!$G$2:$G$7,'DMG Tables'!$H$2:$H$7)</f>
        <v>26400000</v>
      </c>
      <c r="GV26" s="1">
        <f>LOOKUP($A26,'DMG Tables'!$P$2:$P$35,'DMG Tables'!$O$2:$O$35)*GV$1*LOOKUP(GV$1,'DMG Tables'!$G$2:$G$7,'DMG Tables'!$H$2:$H$7)</f>
        <v>26532000</v>
      </c>
      <c r="GW26" s="1">
        <f>LOOKUP($A26,'DMG Tables'!$P$2:$P$35,'DMG Tables'!$O$2:$O$35)*GW$1*LOOKUP(GW$1,'DMG Tables'!$G$2:$G$7,'DMG Tables'!$H$2:$H$7)</f>
        <v>26664000</v>
      </c>
      <c r="GX26" s="1">
        <f>LOOKUP($A26,'DMG Tables'!$P$2:$P$35,'DMG Tables'!$O$2:$O$35)*GX$1*LOOKUP(GX$1,'DMG Tables'!$G$2:$G$7,'DMG Tables'!$H$2:$H$7)</f>
        <v>26796000</v>
      </c>
      <c r="GY26" s="1">
        <f>LOOKUP($A26,'DMG Tables'!$P$2:$P$35,'DMG Tables'!$O$2:$O$35)*GY$1*LOOKUP(GY$1,'DMG Tables'!$G$2:$G$7,'DMG Tables'!$H$2:$H$7)</f>
        <v>26928000</v>
      </c>
      <c r="GZ26" s="1">
        <f>LOOKUP($A26,'DMG Tables'!$P$2:$P$35,'DMG Tables'!$O$2:$O$35)*GZ$1*LOOKUP(GZ$1,'DMG Tables'!$G$2:$G$7,'DMG Tables'!$H$2:$H$7)</f>
        <v>27060000</v>
      </c>
      <c r="HA26" s="1">
        <f>LOOKUP($A26,'DMG Tables'!$P$2:$P$35,'DMG Tables'!$O$2:$O$35)*HA$1*LOOKUP(HA$1,'DMG Tables'!$G$2:$G$7,'DMG Tables'!$H$2:$H$7)</f>
        <v>27192000</v>
      </c>
      <c r="HB26" s="1">
        <f>LOOKUP($A26,'DMG Tables'!$P$2:$P$35,'DMG Tables'!$O$2:$O$35)*HB$1*LOOKUP(HB$1,'DMG Tables'!$G$2:$G$7,'DMG Tables'!$H$2:$H$7)</f>
        <v>27324000</v>
      </c>
      <c r="HC26" s="1">
        <f>LOOKUP($A26,'DMG Tables'!$P$2:$P$35,'DMG Tables'!$O$2:$O$35)*HC$1*LOOKUP(HC$1,'DMG Tables'!$G$2:$G$7,'DMG Tables'!$H$2:$H$7)</f>
        <v>27456000</v>
      </c>
      <c r="HD26" s="1">
        <f>LOOKUP($A26,'DMG Tables'!$P$2:$P$35,'DMG Tables'!$O$2:$O$35)*HD$1*LOOKUP(HD$1,'DMG Tables'!$G$2:$G$7,'DMG Tables'!$H$2:$H$7)</f>
        <v>27588000</v>
      </c>
      <c r="HE26" s="1">
        <f>LOOKUP($A26,'DMG Tables'!$P$2:$P$35,'DMG Tables'!$O$2:$O$35)*HE$1*LOOKUP(HE$1,'DMG Tables'!$G$2:$G$7,'DMG Tables'!$H$2:$H$7)</f>
        <v>27720000</v>
      </c>
      <c r="HF26" s="1">
        <f>LOOKUP($A26,'DMG Tables'!$P$2:$P$35,'DMG Tables'!$O$2:$O$35)*HF$1*LOOKUP(HF$1,'DMG Tables'!$G$2:$G$7,'DMG Tables'!$H$2:$H$7)</f>
        <v>27852000</v>
      </c>
      <c r="HG26" s="1">
        <f>LOOKUP($A26,'DMG Tables'!$P$2:$P$35,'DMG Tables'!$O$2:$O$35)*HG$1*LOOKUP(HG$1,'DMG Tables'!$G$2:$G$7,'DMG Tables'!$H$2:$H$7)</f>
        <v>27984000</v>
      </c>
      <c r="HH26" s="1">
        <f>LOOKUP($A26,'DMG Tables'!$P$2:$P$35,'DMG Tables'!$O$2:$O$35)*HH$1*LOOKUP(HH$1,'DMG Tables'!$G$2:$G$7,'DMG Tables'!$H$2:$H$7)</f>
        <v>28116000</v>
      </c>
      <c r="HI26" s="1">
        <f>LOOKUP($A26,'DMG Tables'!$P$2:$P$35,'DMG Tables'!$O$2:$O$35)*HI$1*LOOKUP(HI$1,'DMG Tables'!$G$2:$G$7,'DMG Tables'!$H$2:$H$7)</f>
        <v>28248000</v>
      </c>
      <c r="HJ26" s="1">
        <f>LOOKUP($A26,'DMG Tables'!$P$2:$P$35,'DMG Tables'!$O$2:$O$35)*HJ$1*LOOKUP(HJ$1,'DMG Tables'!$G$2:$G$7,'DMG Tables'!$H$2:$H$7)</f>
        <v>28380000</v>
      </c>
      <c r="HK26" s="1">
        <f>LOOKUP($A26,'DMG Tables'!$P$2:$P$35,'DMG Tables'!$O$2:$O$35)*HK$1*LOOKUP(HK$1,'DMG Tables'!$G$2:$G$7,'DMG Tables'!$H$2:$H$7)</f>
        <v>28512000</v>
      </c>
      <c r="HL26" s="1">
        <f>LOOKUP($A26,'DMG Tables'!$P$2:$P$35,'DMG Tables'!$O$2:$O$35)*HL$1*LOOKUP(HL$1,'DMG Tables'!$G$2:$G$7,'DMG Tables'!$H$2:$H$7)</f>
        <v>28644000</v>
      </c>
      <c r="HM26" s="1">
        <f>LOOKUP($A26,'DMG Tables'!$P$2:$P$35,'DMG Tables'!$O$2:$O$35)*HM$1*LOOKUP(HM$1,'DMG Tables'!$G$2:$G$7,'DMG Tables'!$H$2:$H$7)</f>
        <v>28776000</v>
      </c>
      <c r="HN26" s="1">
        <f>LOOKUP($A26,'DMG Tables'!$P$2:$P$35,'DMG Tables'!$O$2:$O$35)*HN$1*LOOKUP(HN$1,'DMG Tables'!$G$2:$G$7,'DMG Tables'!$H$2:$H$7)</f>
        <v>28908000</v>
      </c>
      <c r="HO26" s="1">
        <f>LOOKUP($A26,'DMG Tables'!$P$2:$P$35,'DMG Tables'!$O$2:$O$35)*HO$1*LOOKUP(HO$1,'DMG Tables'!$G$2:$G$7,'DMG Tables'!$H$2:$H$7)</f>
        <v>29040000</v>
      </c>
      <c r="HP26" s="1">
        <f>LOOKUP($A26,'DMG Tables'!$P$2:$P$35,'DMG Tables'!$O$2:$O$35)*HP$1*LOOKUP(HP$1,'DMG Tables'!$G$2:$G$7,'DMG Tables'!$H$2:$H$7)</f>
        <v>29172000</v>
      </c>
      <c r="HQ26" s="1">
        <f>LOOKUP($A26,'DMG Tables'!$P$2:$P$35,'DMG Tables'!$O$2:$O$35)*HQ$1*LOOKUP(HQ$1,'DMG Tables'!$G$2:$G$7,'DMG Tables'!$H$2:$H$7)</f>
        <v>29304000</v>
      </c>
      <c r="HR26" s="1">
        <f>LOOKUP($A26,'DMG Tables'!$P$2:$P$35,'DMG Tables'!$O$2:$O$35)*HR$1*LOOKUP(HR$1,'DMG Tables'!$G$2:$G$7,'DMG Tables'!$H$2:$H$7)</f>
        <v>29436000</v>
      </c>
      <c r="HS26" s="1">
        <f>LOOKUP($A26,'DMG Tables'!$P$2:$P$35,'DMG Tables'!$O$2:$O$35)*HS$1*LOOKUP(HS$1,'DMG Tables'!$G$2:$G$7,'DMG Tables'!$H$2:$H$7)</f>
        <v>29568000</v>
      </c>
      <c r="HT26" s="1">
        <f>LOOKUP($A26,'DMG Tables'!$P$2:$P$35,'DMG Tables'!$O$2:$O$35)*HT$1*LOOKUP(HT$1,'DMG Tables'!$G$2:$G$7,'DMG Tables'!$H$2:$H$7)</f>
        <v>29700000</v>
      </c>
      <c r="HU26" s="1">
        <f>LOOKUP($A26,'DMG Tables'!$P$2:$P$35,'DMG Tables'!$O$2:$O$35)*HU$1*LOOKUP(HU$1,'DMG Tables'!$G$2:$G$7,'DMG Tables'!$H$2:$H$7)</f>
        <v>29832000</v>
      </c>
      <c r="HV26" s="1">
        <f>LOOKUP($A26,'DMG Tables'!$P$2:$P$35,'DMG Tables'!$O$2:$O$35)*HV$1*LOOKUP(HV$1,'DMG Tables'!$G$2:$G$7,'DMG Tables'!$H$2:$H$7)</f>
        <v>29964000</v>
      </c>
      <c r="HW26" s="1">
        <f>LOOKUP($A26,'DMG Tables'!$P$2:$P$35,'DMG Tables'!$O$2:$O$35)*HW$1*LOOKUP(HW$1,'DMG Tables'!$G$2:$G$7,'DMG Tables'!$H$2:$H$7)</f>
        <v>30096000</v>
      </c>
      <c r="HX26" s="1">
        <f>LOOKUP($A26,'DMG Tables'!$P$2:$P$35,'DMG Tables'!$O$2:$O$35)*HX$1*LOOKUP(HX$1,'DMG Tables'!$G$2:$G$7,'DMG Tables'!$H$2:$H$7)</f>
        <v>30228000</v>
      </c>
      <c r="HY26" s="1">
        <f>LOOKUP($A26,'DMG Tables'!$P$2:$P$35,'DMG Tables'!$O$2:$O$35)*HY$1*LOOKUP(HY$1,'DMG Tables'!$G$2:$G$7,'DMG Tables'!$H$2:$H$7)</f>
        <v>30360000</v>
      </c>
      <c r="HZ26" s="1">
        <f>LOOKUP($A26,'DMG Tables'!$P$2:$P$35,'DMG Tables'!$O$2:$O$35)*HZ$1*LOOKUP(HZ$1,'DMG Tables'!$G$2:$G$7,'DMG Tables'!$H$2:$H$7)</f>
        <v>30492000</v>
      </c>
      <c r="IA26" s="1">
        <f>LOOKUP($A26,'DMG Tables'!$P$2:$P$35,'DMG Tables'!$O$2:$O$35)*IA$1*LOOKUP(IA$1,'DMG Tables'!$G$2:$G$7,'DMG Tables'!$H$2:$H$7)</f>
        <v>30624000</v>
      </c>
      <c r="IB26" s="1">
        <f>LOOKUP($A26,'DMG Tables'!$P$2:$P$35,'DMG Tables'!$O$2:$O$35)*IB$1*LOOKUP(IB$1,'DMG Tables'!$G$2:$G$7,'DMG Tables'!$H$2:$H$7)</f>
        <v>30756000</v>
      </c>
      <c r="IC26" s="1">
        <f>LOOKUP($A26,'DMG Tables'!$P$2:$P$35,'DMG Tables'!$O$2:$O$35)*IC$1*LOOKUP(IC$1,'DMG Tables'!$G$2:$G$7,'DMG Tables'!$H$2:$H$7)</f>
        <v>30888000</v>
      </c>
      <c r="ID26" s="1">
        <f>LOOKUP($A26,'DMG Tables'!$P$2:$P$35,'DMG Tables'!$O$2:$O$35)*ID$1*LOOKUP(ID$1,'DMG Tables'!$G$2:$G$7,'DMG Tables'!$H$2:$H$7)</f>
        <v>31020000</v>
      </c>
      <c r="IE26" s="1">
        <f>LOOKUP($A26,'DMG Tables'!$P$2:$P$35,'DMG Tables'!$O$2:$O$35)*IE$1*LOOKUP(IE$1,'DMG Tables'!$G$2:$G$7,'DMG Tables'!$H$2:$H$7)</f>
        <v>31152000</v>
      </c>
      <c r="IF26" s="1">
        <f>LOOKUP($A26,'DMG Tables'!$P$2:$P$35,'DMG Tables'!$O$2:$O$35)*IF$1*LOOKUP(IF$1,'DMG Tables'!$G$2:$G$7,'DMG Tables'!$H$2:$H$7)</f>
        <v>31284000</v>
      </c>
      <c r="IG26" s="1">
        <f>LOOKUP($A26,'DMG Tables'!$P$2:$P$35,'DMG Tables'!$O$2:$O$35)*IG$1*LOOKUP(IG$1,'DMG Tables'!$G$2:$G$7,'DMG Tables'!$H$2:$H$7)</f>
        <v>31416000</v>
      </c>
      <c r="IH26" s="1">
        <f>LOOKUP($A26,'DMG Tables'!$P$2:$P$35,'DMG Tables'!$O$2:$O$35)*IH$1*LOOKUP(IH$1,'DMG Tables'!$G$2:$G$7,'DMG Tables'!$H$2:$H$7)</f>
        <v>31548000</v>
      </c>
      <c r="II26" s="1">
        <f>LOOKUP($A26,'DMG Tables'!$P$2:$P$35,'DMG Tables'!$O$2:$O$35)*II$1*LOOKUP(II$1,'DMG Tables'!$G$2:$G$7,'DMG Tables'!$H$2:$H$7)</f>
        <v>31680000</v>
      </c>
      <c r="IJ26" s="1">
        <f>LOOKUP($A26,'DMG Tables'!$P$2:$P$35,'DMG Tables'!$O$2:$O$35)*IJ$1*LOOKUP(IJ$1,'DMG Tables'!$G$2:$G$7,'DMG Tables'!$H$2:$H$7)</f>
        <v>31812000</v>
      </c>
      <c r="IK26" s="1">
        <f>LOOKUP($A26,'DMG Tables'!$P$2:$P$35,'DMG Tables'!$O$2:$O$35)*IK$1*LOOKUP(IK$1,'DMG Tables'!$G$2:$G$7,'DMG Tables'!$H$2:$H$7)</f>
        <v>31944000</v>
      </c>
      <c r="IL26" s="1">
        <f>LOOKUP($A26,'DMG Tables'!$P$2:$P$35,'DMG Tables'!$O$2:$O$35)*IL$1*LOOKUP(IL$1,'DMG Tables'!$G$2:$G$7,'DMG Tables'!$H$2:$H$7)</f>
        <v>32076000</v>
      </c>
      <c r="IM26" s="1">
        <f>LOOKUP($A26,'DMG Tables'!$P$2:$P$35,'DMG Tables'!$O$2:$O$35)*IM$1*LOOKUP(IM$1,'DMG Tables'!$G$2:$G$7,'DMG Tables'!$H$2:$H$7)</f>
        <v>32208000</v>
      </c>
      <c r="IN26" s="1">
        <f>LOOKUP($A26,'DMG Tables'!$P$2:$P$35,'DMG Tables'!$O$2:$O$35)*IN$1*LOOKUP(IN$1,'DMG Tables'!$G$2:$G$7,'DMG Tables'!$H$2:$H$7)</f>
        <v>32340000</v>
      </c>
      <c r="IO26" s="1">
        <f>LOOKUP($A26,'DMG Tables'!$P$2:$P$35,'DMG Tables'!$O$2:$O$35)*IO$1*LOOKUP(IO$1,'DMG Tables'!$G$2:$G$7,'DMG Tables'!$H$2:$H$7)</f>
        <v>32472000</v>
      </c>
      <c r="IP26" s="1">
        <f>LOOKUP($A26,'DMG Tables'!$P$2:$P$35,'DMG Tables'!$O$2:$O$35)*IP$1*LOOKUP(IP$1,'DMG Tables'!$G$2:$G$7,'DMG Tables'!$H$2:$H$7)</f>
        <v>32604000</v>
      </c>
      <c r="IQ26" s="1">
        <f>LOOKUP($A26,'DMG Tables'!$P$2:$P$35,'DMG Tables'!$O$2:$O$35)*IQ$1*LOOKUP(IQ$1,'DMG Tables'!$G$2:$G$7,'DMG Tables'!$H$2:$H$7)</f>
        <v>32736000</v>
      </c>
      <c r="IR26" s="1">
        <f>LOOKUP($A26,'DMG Tables'!$P$2:$P$35,'DMG Tables'!$O$2:$O$35)*IR$1*LOOKUP(IR$1,'DMG Tables'!$G$2:$G$7,'DMG Tables'!$H$2:$H$7)</f>
        <v>32868000</v>
      </c>
      <c r="IS26" s="1">
        <f>LOOKUP($A26,'DMG Tables'!$P$2:$P$35,'DMG Tables'!$O$2:$O$35)*IS$1*LOOKUP(IS$1,'DMG Tables'!$G$2:$G$7,'DMG Tables'!$H$2:$H$7)</f>
        <v>33000000</v>
      </c>
      <c r="IT26" s="1">
        <f>LOOKUP($A26,'DMG Tables'!$P$2:$P$35,'DMG Tables'!$O$2:$O$35)*IT$1*LOOKUP(IT$1,'DMG Tables'!$G$2:$G$7,'DMG Tables'!$H$2:$H$7)</f>
        <v>33132000</v>
      </c>
      <c r="IU26" s="1">
        <f>LOOKUP($A26,'DMG Tables'!$P$2:$P$35,'DMG Tables'!$O$2:$O$35)*IU$1*LOOKUP(IU$1,'DMG Tables'!$G$2:$G$7,'DMG Tables'!$H$2:$H$7)</f>
        <v>33264000</v>
      </c>
      <c r="IV26" s="1">
        <f>LOOKUP($A26,'DMG Tables'!$P$2:$P$35,'DMG Tables'!$O$2:$O$35)*IV$1*LOOKUP(IV$1,'DMG Tables'!$G$2:$G$7,'DMG Tables'!$H$2:$H$7)</f>
        <v>33396000</v>
      </c>
      <c r="IW26" s="1">
        <f>LOOKUP($A26,'DMG Tables'!$P$2:$P$35,'DMG Tables'!$O$2:$O$35)*IW$1*LOOKUP(IW$1,'DMG Tables'!$G$2:$G$7,'DMG Tables'!$H$2:$H$7)</f>
        <v>33528000</v>
      </c>
      <c r="IX26" s="1">
        <f>LOOKUP($A26,'DMG Tables'!$P$2:$P$35,'DMG Tables'!$O$2:$O$35)*IX$1*LOOKUP(IX$1,'DMG Tables'!$G$2:$G$7,'DMG Tables'!$H$2:$H$7)</f>
        <v>33660000</v>
      </c>
      <c r="IY26" s="1">
        <f>LOOKUP($A26,'DMG Tables'!$P$2:$P$35,'DMG Tables'!$O$2:$O$35)*IY$1*LOOKUP(IY$1,'DMG Tables'!$G$2:$G$7,'DMG Tables'!$H$2:$H$7)</f>
        <v>33792000</v>
      </c>
      <c r="IZ26" s="1">
        <f>LOOKUP($A26,'DMG Tables'!$P$2:$P$35,'DMG Tables'!$O$2:$O$35)*IZ$1*LOOKUP(IZ$1,'DMG Tables'!$G$2:$G$7,'DMG Tables'!$H$2:$H$7)</f>
        <v>33924000</v>
      </c>
      <c r="JA26" s="1">
        <f>LOOKUP($A26,'DMG Tables'!$P$2:$P$35,'DMG Tables'!$O$2:$O$35)*JA$1*LOOKUP(JA$1,'DMG Tables'!$G$2:$G$7,'DMG Tables'!$H$2:$H$7)</f>
        <v>34056000</v>
      </c>
      <c r="JB26" s="1">
        <f>LOOKUP($A26,'DMG Tables'!$P$2:$P$35,'DMG Tables'!$O$2:$O$35)*JB$1*LOOKUP(JB$1,'DMG Tables'!$G$2:$G$7,'DMG Tables'!$H$2:$H$7)</f>
        <v>34188000</v>
      </c>
      <c r="JC26" s="1">
        <f>LOOKUP($A26,'DMG Tables'!$P$2:$P$35,'DMG Tables'!$O$2:$O$35)*JC$1*LOOKUP(JC$1,'DMG Tables'!$G$2:$G$7,'DMG Tables'!$H$2:$H$7)</f>
        <v>34320000</v>
      </c>
      <c r="JD26" s="1">
        <f>LOOKUP($A26,'DMG Tables'!$P$2:$P$35,'DMG Tables'!$O$2:$O$35)*JD$1*LOOKUP(JD$1,'DMG Tables'!$G$2:$G$7,'DMG Tables'!$H$2:$H$7)</f>
        <v>34452000</v>
      </c>
      <c r="JE26" s="1">
        <f>LOOKUP($A26,'DMG Tables'!$P$2:$P$35,'DMG Tables'!$O$2:$O$35)*JE$1*LOOKUP(JE$1,'DMG Tables'!$G$2:$G$7,'DMG Tables'!$H$2:$H$7)</f>
        <v>34584000</v>
      </c>
      <c r="JF26" s="1">
        <f>LOOKUP($A26,'DMG Tables'!$P$2:$P$35,'DMG Tables'!$O$2:$O$35)*JF$1*LOOKUP(JF$1,'DMG Tables'!$G$2:$G$7,'DMG Tables'!$H$2:$H$7)</f>
        <v>34716000</v>
      </c>
      <c r="JG26" s="1">
        <f>LOOKUP($A26,'DMG Tables'!$P$2:$P$35,'DMG Tables'!$O$2:$O$35)*JG$1*LOOKUP(JG$1,'DMG Tables'!$G$2:$G$7,'DMG Tables'!$H$2:$H$7)</f>
        <v>34848000</v>
      </c>
      <c r="JH26" s="1">
        <f>LOOKUP($A26,'DMG Tables'!$P$2:$P$35,'DMG Tables'!$O$2:$O$35)*JH$1*LOOKUP(JH$1,'DMG Tables'!$G$2:$G$7,'DMG Tables'!$H$2:$H$7)</f>
        <v>34980000</v>
      </c>
      <c r="JI26" s="1">
        <f>LOOKUP($A26,'DMG Tables'!$P$2:$P$35,'DMG Tables'!$O$2:$O$35)*JI$1*LOOKUP(JI$1,'DMG Tables'!$G$2:$G$7,'DMG Tables'!$H$2:$H$7)</f>
        <v>35112000</v>
      </c>
      <c r="JJ26" s="1">
        <f>LOOKUP($A26,'DMG Tables'!$P$2:$P$35,'DMG Tables'!$O$2:$O$35)*JJ$1*LOOKUP(JJ$1,'DMG Tables'!$G$2:$G$7,'DMG Tables'!$H$2:$H$7)</f>
        <v>35244000</v>
      </c>
      <c r="JK26" s="1">
        <f>LOOKUP($A26,'DMG Tables'!$P$2:$P$35,'DMG Tables'!$O$2:$O$35)*JK$1*LOOKUP(JK$1,'DMG Tables'!$G$2:$G$7,'DMG Tables'!$H$2:$H$7)</f>
        <v>35376000</v>
      </c>
      <c r="JL26" s="1">
        <f>LOOKUP($A26,'DMG Tables'!$P$2:$P$35,'DMG Tables'!$O$2:$O$35)*JL$1*LOOKUP(JL$1,'DMG Tables'!$G$2:$G$7,'DMG Tables'!$H$2:$H$7)</f>
        <v>35508000</v>
      </c>
      <c r="JM26" s="1">
        <f>LOOKUP($A26,'DMG Tables'!$P$2:$P$35,'DMG Tables'!$O$2:$O$35)*JM$1*LOOKUP(JM$1,'DMG Tables'!$G$2:$G$7,'DMG Tables'!$H$2:$H$7)</f>
        <v>35640000</v>
      </c>
      <c r="JN26" s="1">
        <f>LOOKUP($A26,'DMG Tables'!$P$2:$P$35,'DMG Tables'!$O$2:$O$35)*JN$1*LOOKUP(JN$1,'DMG Tables'!$G$2:$G$7,'DMG Tables'!$H$2:$H$7)</f>
        <v>35772000</v>
      </c>
      <c r="JO26" s="1">
        <f>LOOKUP($A26,'DMG Tables'!$P$2:$P$35,'DMG Tables'!$O$2:$O$35)*JO$1*LOOKUP(JO$1,'DMG Tables'!$G$2:$G$7,'DMG Tables'!$H$2:$H$7)</f>
        <v>35904000</v>
      </c>
      <c r="JP26" s="1">
        <f>LOOKUP($A26,'DMG Tables'!$P$2:$P$35,'DMG Tables'!$O$2:$O$35)*JP$1*LOOKUP(JP$1,'DMG Tables'!$G$2:$G$7,'DMG Tables'!$H$2:$H$7)</f>
        <v>36036000</v>
      </c>
      <c r="JQ26" s="1">
        <f>LOOKUP($A26,'DMG Tables'!$P$2:$P$35,'DMG Tables'!$O$2:$O$35)*JQ$1*LOOKUP(JQ$1,'DMG Tables'!$G$2:$G$7,'DMG Tables'!$H$2:$H$7)</f>
        <v>36168000</v>
      </c>
      <c r="JR26" s="1">
        <f>LOOKUP($A26,'DMG Tables'!$P$2:$P$35,'DMG Tables'!$O$2:$O$35)*JR$1*LOOKUP(JR$1,'DMG Tables'!$G$2:$G$7,'DMG Tables'!$H$2:$H$7)</f>
        <v>36300000</v>
      </c>
      <c r="JS26" s="1">
        <f>LOOKUP($A26,'DMG Tables'!$P$2:$P$35,'DMG Tables'!$O$2:$O$35)*JS$1*LOOKUP(JS$1,'DMG Tables'!$G$2:$G$7,'DMG Tables'!$H$2:$H$7)</f>
        <v>36432000</v>
      </c>
      <c r="JT26" s="1">
        <f>LOOKUP($A26,'DMG Tables'!$P$2:$P$35,'DMG Tables'!$O$2:$O$35)*JT$1*LOOKUP(JT$1,'DMG Tables'!$G$2:$G$7,'DMG Tables'!$H$2:$H$7)</f>
        <v>36564000</v>
      </c>
      <c r="JU26" s="1">
        <f>LOOKUP($A26,'DMG Tables'!$P$2:$P$35,'DMG Tables'!$O$2:$O$35)*JU$1*LOOKUP(JU$1,'DMG Tables'!$G$2:$G$7,'DMG Tables'!$H$2:$H$7)</f>
        <v>36696000</v>
      </c>
      <c r="JV26" s="1">
        <f>LOOKUP($A26,'DMG Tables'!$P$2:$P$35,'DMG Tables'!$O$2:$O$35)*JV$1*LOOKUP(JV$1,'DMG Tables'!$G$2:$G$7,'DMG Tables'!$H$2:$H$7)</f>
        <v>36828000</v>
      </c>
      <c r="JW26" s="1">
        <f>LOOKUP($A26,'DMG Tables'!$P$2:$P$35,'DMG Tables'!$O$2:$O$35)*JW$1*LOOKUP(JW$1,'DMG Tables'!$G$2:$G$7,'DMG Tables'!$H$2:$H$7)</f>
        <v>36960000</v>
      </c>
      <c r="JX26" s="1">
        <f>LOOKUP($A26,'DMG Tables'!$P$2:$P$35,'DMG Tables'!$O$2:$O$35)*JX$1*LOOKUP(JX$1,'DMG Tables'!$G$2:$G$7,'DMG Tables'!$H$2:$H$7)</f>
        <v>37092000</v>
      </c>
      <c r="JY26" s="1">
        <f>LOOKUP($A26,'DMG Tables'!$P$2:$P$35,'DMG Tables'!$O$2:$O$35)*JY$1*LOOKUP(JY$1,'DMG Tables'!$G$2:$G$7,'DMG Tables'!$H$2:$H$7)</f>
        <v>37224000</v>
      </c>
      <c r="JZ26" s="1">
        <f>LOOKUP($A26,'DMG Tables'!$P$2:$P$35,'DMG Tables'!$O$2:$O$35)*JZ$1*LOOKUP(JZ$1,'DMG Tables'!$G$2:$G$7,'DMG Tables'!$H$2:$H$7)</f>
        <v>37356000</v>
      </c>
      <c r="KA26" s="1">
        <f>LOOKUP($A26,'DMG Tables'!$P$2:$P$35,'DMG Tables'!$O$2:$O$35)*KA$1*LOOKUP(KA$1,'DMG Tables'!$G$2:$G$7,'DMG Tables'!$H$2:$H$7)</f>
        <v>37488000</v>
      </c>
      <c r="KB26" s="1">
        <f>LOOKUP($A26,'DMG Tables'!$P$2:$P$35,'DMG Tables'!$O$2:$O$35)*KB$1*LOOKUP(KB$1,'DMG Tables'!$G$2:$G$7,'DMG Tables'!$H$2:$H$7)</f>
        <v>37620000</v>
      </c>
      <c r="KC26" s="1">
        <f>LOOKUP($A26,'DMG Tables'!$P$2:$P$35,'DMG Tables'!$O$2:$O$35)*KC$1*LOOKUP(KC$1,'DMG Tables'!$G$2:$G$7,'DMG Tables'!$H$2:$H$7)</f>
        <v>37752000</v>
      </c>
      <c r="KD26" s="1">
        <f>LOOKUP($A26,'DMG Tables'!$P$2:$P$35,'DMG Tables'!$O$2:$O$35)*KD$1*LOOKUP(KD$1,'DMG Tables'!$G$2:$G$7,'DMG Tables'!$H$2:$H$7)</f>
        <v>37884000</v>
      </c>
      <c r="KE26" s="1">
        <f>LOOKUP($A26,'DMG Tables'!$P$2:$P$35,'DMG Tables'!$O$2:$O$35)*KE$1*LOOKUP(KE$1,'DMG Tables'!$G$2:$G$7,'DMG Tables'!$H$2:$H$7)</f>
        <v>38016000</v>
      </c>
      <c r="KF26" s="1">
        <f>LOOKUP($A26,'DMG Tables'!$P$2:$P$35,'DMG Tables'!$O$2:$O$35)*KF$1*LOOKUP(KF$1,'DMG Tables'!$G$2:$G$7,'DMG Tables'!$H$2:$H$7)</f>
        <v>38148000</v>
      </c>
      <c r="KG26" s="1">
        <f>LOOKUP($A26,'DMG Tables'!$P$2:$P$35,'DMG Tables'!$O$2:$O$35)*KG$1*LOOKUP(KG$1,'DMG Tables'!$G$2:$G$7,'DMG Tables'!$H$2:$H$7)</f>
        <v>38280000</v>
      </c>
      <c r="KH26" s="1">
        <f>LOOKUP($A26,'DMG Tables'!$P$2:$P$35,'DMG Tables'!$O$2:$O$35)*KH$1*LOOKUP(KH$1,'DMG Tables'!$G$2:$G$7,'DMG Tables'!$H$2:$H$7)</f>
        <v>38412000</v>
      </c>
      <c r="KI26" s="1">
        <f>LOOKUP($A26,'DMG Tables'!$P$2:$P$35,'DMG Tables'!$O$2:$O$35)*KI$1*LOOKUP(KI$1,'DMG Tables'!$G$2:$G$7,'DMG Tables'!$H$2:$H$7)</f>
        <v>38544000</v>
      </c>
      <c r="KJ26" s="1">
        <f>LOOKUP($A26,'DMG Tables'!$P$2:$P$35,'DMG Tables'!$O$2:$O$35)*KJ$1*LOOKUP(KJ$1,'DMG Tables'!$G$2:$G$7,'DMG Tables'!$H$2:$H$7)</f>
        <v>38676000</v>
      </c>
      <c r="KK26" s="1">
        <f>LOOKUP($A26,'DMG Tables'!$P$2:$P$35,'DMG Tables'!$O$2:$O$35)*KK$1*LOOKUP(KK$1,'DMG Tables'!$G$2:$G$7,'DMG Tables'!$H$2:$H$7)</f>
        <v>38808000</v>
      </c>
      <c r="KL26" s="1">
        <f>LOOKUP($A26,'DMG Tables'!$P$2:$P$35,'DMG Tables'!$O$2:$O$35)*KL$1*LOOKUP(KL$1,'DMG Tables'!$G$2:$G$7,'DMG Tables'!$H$2:$H$7)</f>
        <v>38940000</v>
      </c>
      <c r="KM26" s="1">
        <f>LOOKUP($A26,'DMG Tables'!$P$2:$P$35,'DMG Tables'!$O$2:$O$35)*KM$1*LOOKUP(KM$1,'DMG Tables'!$G$2:$G$7,'DMG Tables'!$H$2:$H$7)</f>
        <v>39072000</v>
      </c>
      <c r="KN26" s="1">
        <f>LOOKUP($A26,'DMG Tables'!$P$2:$P$35,'DMG Tables'!$O$2:$O$35)*KN$1*LOOKUP(KN$1,'DMG Tables'!$G$2:$G$7,'DMG Tables'!$H$2:$H$7)</f>
        <v>39204000</v>
      </c>
      <c r="KO26" s="1">
        <f>LOOKUP($A26,'DMG Tables'!$P$2:$P$35,'DMG Tables'!$O$2:$O$35)*KO$1*LOOKUP(KO$1,'DMG Tables'!$G$2:$G$7,'DMG Tables'!$H$2:$H$7)</f>
        <v>39336000</v>
      </c>
      <c r="KP26" s="1">
        <f>LOOKUP($A26,'DMG Tables'!$P$2:$P$35,'DMG Tables'!$O$2:$O$35)*KP$1*LOOKUP(KP$1,'DMG Tables'!$G$2:$G$7,'DMG Tables'!$H$2:$H$7)</f>
        <v>39468000</v>
      </c>
      <c r="KQ26" s="1">
        <f>LOOKUP($A26,'DMG Tables'!$P$2:$P$35,'DMG Tables'!$O$2:$O$35)*KQ$1*LOOKUP(KQ$1,'DMG Tables'!$G$2:$G$7,'DMG Tables'!$H$2:$H$7)</f>
        <v>39600000</v>
      </c>
      <c r="KR26" s="1">
        <f>LOOKUP($A26,'DMG Tables'!$P$2:$P$35,'DMG Tables'!$O$2:$O$35)*KR$1*LOOKUP(KR$1,'DMG Tables'!$G$2:$G$7,'DMG Tables'!$H$2:$H$7)</f>
        <v>39732000</v>
      </c>
      <c r="KS26" s="1">
        <f>LOOKUP($A26,'DMG Tables'!$P$2:$P$35,'DMG Tables'!$O$2:$O$35)*KS$1*LOOKUP(KS$1,'DMG Tables'!$G$2:$G$7,'DMG Tables'!$H$2:$H$7)</f>
        <v>39864000</v>
      </c>
      <c r="KT26" s="1">
        <f>LOOKUP($A26,'DMG Tables'!$P$2:$P$35,'DMG Tables'!$O$2:$O$35)*KT$1*LOOKUP(KT$1,'DMG Tables'!$G$2:$G$7,'DMG Tables'!$H$2:$H$7)</f>
        <v>39996000</v>
      </c>
      <c r="KU26" s="1">
        <f>LOOKUP($A26,'DMG Tables'!$P$2:$P$35,'DMG Tables'!$O$2:$O$35)*KU$1*LOOKUP(KU$1,'DMG Tables'!$G$2:$G$7,'DMG Tables'!$H$2:$H$7)</f>
        <v>40128000</v>
      </c>
      <c r="KV26" s="1">
        <f>LOOKUP($A26,'DMG Tables'!$P$2:$P$35,'DMG Tables'!$O$2:$O$35)*KV$1*LOOKUP(KV$1,'DMG Tables'!$G$2:$G$7,'DMG Tables'!$H$2:$H$7)</f>
        <v>40260000</v>
      </c>
      <c r="KW26" s="1">
        <f>LOOKUP($A26,'DMG Tables'!$P$2:$P$35,'DMG Tables'!$O$2:$O$35)*KW$1*LOOKUP(KW$1,'DMG Tables'!$G$2:$G$7,'DMG Tables'!$H$2:$H$7)</f>
        <v>40392000</v>
      </c>
      <c r="KX26" s="1">
        <f>LOOKUP($A26,'DMG Tables'!$P$2:$P$35,'DMG Tables'!$O$2:$O$35)*KX$1*LOOKUP(KX$1,'DMG Tables'!$G$2:$G$7,'DMG Tables'!$H$2:$H$7)</f>
        <v>40524000</v>
      </c>
      <c r="KY26" s="1">
        <f>LOOKUP($A26,'DMG Tables'!$P$2:$P$35,'DMG Tables'!$O$2:$O$35)*KY$1*LOOKUP(KY$1,'DMG Tables'!$G$2:$G$7,'DMG Tables'!$H$2:$H$7)</f>
        <v>40656000</v>
      </c>
      <c r="KZ26" s="1">
        <f>LOOKUP($A26,'DMG Tables'!$P$2:$P$35,'DMG Tables'!$O$2:$O$35)*KZ$1*LOOKUP(KZ$1,'DMG Tables'!$G$2:$G$7,'DMG Tables'!$H$2:$H$7)</f>
        <v>40788000</v>
      </c>
      <c r="LA26" s="1">
        <f>LOOKUP($A26,'DMG Tables'!$P$2:$P$35,'DMG Tables'!$O$2:$O$35)*LA$1*LOOKUP(LA$1,'DMG Tables'!$G$2:$G$7,'DMG Tables'!$H$2:$H$7)</f>
        <v>40920000</v>
      </c>
      <c r="LB26" s="1">
        <f>LOOKUP($A26,'DMG Tables'!$P$2:$P$35,'DMG Tables'!$O$2:$O$35)*LB$1*LOOKUP(LB$1,'DMG Tables'!$G$2:$G$7,'DMG Tables'!$H$2:$H$7)</f>
        <v>41052000</v>
      </c>
      <c r="LC26" s="1">
        <f>LOOKUP($A26,'DMG Tables'!$P$2:$P$35,'DMG Tables'!$O$2:$O$35)*LC$1*LOOKUP(LC$1,'DMG Tables'!$G$2:$G$7,'DMG Tables'!$H$2:$H$7)</f>
        <v>41184000</v>
      </c>
      <c r="LD26" s="1">
        <f>LOOKUP($A26,'DMG Tables'!$P$2:$P$35,'DMG Tables'!$O$2:$O$35)*LD$1*LOOKUP(LD$1,'DMG Tables'!$G$2:$G$7,'DMG Tables'!$H$2:$H$7)</f>
        <v>41316000</v>
      </c>
      <c r="LE26" s="1">
        <f>LOOKUP($A26,'DMG Tables'!$P$2:$P$35,'DMG Tables'!$O$2:$O$35)*LE$1*LOOKUP(LE$1,'DMG Tables'!$G$2:$G$7,'DMG Tables'!$H$2:$H$7)</f>
        <v>41448000</v>
      </c>
      <c r="LF26" s="1">
        <f>LOOKUP($A26,'DMG Tables'!$P$2:$P$35,'DMG Tables'!$O$2:$O$35)*LF$1*LOOKUP(LF$1,'DMG Tables'!$G$2:$G$7,'DMG Tables'!$H$2:$H$7)</f>
        <v>41580000</v>
      </c>
      <c r="LG26" s="1">
        <f>LOOKUP($A26,'DMG Tables'!$P$2:$P$35,'DMG Tables'!$O$2:$O$35)*LG$1*LOOKUP(LG$1,'DMG Tables'!$G$2:$G$7,'DMG Tables'!$H$2:$H$7)</f>
        <v>41712000</v>
      </c>
      <c r="LH26" s="1">
        <f>LOOKUP($A26,'DMG Tables'!$P$2:$P$35,'DMG Tables'!$O$2:$O$35)*LH$1*LOOKUP(LH$1,'DMG Tables'!$G$2:$G$7,'DMG Tables'!$H$2:$H$7)</f>
        <v>41844000</v>
      </c>
      <c r="LI26" s="1">
        <f>LOOKUP($A26,'DMG Tables'!$P$2:$P$35,'DMG Tables'!$O$2:$O$35)*LI$1*LOOKUP(LI$1,'DMG Tables'!$G$2:$G$7,'DMG Tables'!$H$2:$H$7)</f>
        <v>41976000</v>
      </c>
      <c r="LJ26" s="1">
        <f>LOOKUP($A26,'DMG Tables'!$P$2:$P$35,'DMG Tables'!$O$2:$O$35)*LJ$1*LOOKUP(LJ$1,'DMG Tables'!$G$2:$G$7,'DMG Tables'!$H$2:$H$7)</f>
        <v>42108000</v>
      </c>
      <c r="LK26" s="1">
        <f>LOOKUP($A26,'DMG Tables'!$P$2:$P$35,'DMG Tables'!$O$2:$O$35)*LK$1*LOOKUP(LK$1,'DMG Tables'!$G$2:$G$7,'DMG Tables'!$H$2:$H$7)</f>
        <v>42240000</v>
      </c>
      <c r="LL26" s="1">
        <f>LOOKUP($A26,'DMG Tables'!$P$2:$P$35,'DMG Tables'!$O$2:$O$35)*LL$1*LOOKUP(LL$1,'DMG Tables'!$G$2:$G$7,'DMG Tables'!$H$2:$H$7)</f>
        <v>42372000</v>
      </c>
      <c r="LM26" s="1">
        <f>LOOKUP($A26,'DMG Tables'!$P$2:$P$35,'DMG Tables'!$O$2:$O$35)*LM$1*LOOKUP(LM$1,'DMG Tables'!$G$2:$G$7,'DMG Tables'!$H$2:$H$7)</f>
        <v>42504000</v>
      </c>
      <c r="LN26" s="1">
        <f>LOOKUP($A26,'DMG Tables'!$P$2:$P$35,'DMG Tables'!$O$2:$O$35)*LN$1*LOOKUP(LN$1,'DMG Tables'!$G$2:$G$7,'DMG Tables'!$H$2:$H$7)</f>
        <v>42636000</v>
      </c>
      <c r="LO26" s="1">
        <f>LOOKUP($A26,'DMG Tables'!$P$2:$P$35,'DMG Tables'!$O$2:$O$35)*LO$1*LOOKUP(LO$1,'DMG Tables'!$G$2:$G$7,'DMG Tables'!$H$2:$H$7)</f>
        <v>42768000</v>
      </c>
      <c r="LP26" s="1">
        <f>LOOKUP($A26,'DMG Tables'!$P$2:$P$35,'DMG Tables'!$O$2:$O$35)*LP$1*LOOKUP(LP$1,'DMG Tables'!$G$2:$G$7,'DMG Tables'!$H$2:$H$7)</f>
        <v>42900000</v>
      </c>
      <c r="LQ26" s="1">
        <f>LOOKUP($A26,'DMG Tables'!$P$2:$P$35,'DMG Tables'!$O$2:$O$35)*LQ$1*LOOKUP(LQ$1,'DMG Tables'!$G$2:$G$7,'DMG Tables'!$H$2:$H$7)</f>
        <v>43032000</v>
      </c>
      <c r="LR26" s="1">
        <f>LOOKUP($A26,'DMG Tables'!$P$2:$P$35,'DMG Tables'!$O$2:$O$35)*LR$1*LOOKUP(LR$1,'DMG Tables'!$G$2:$G$7,'DMG Tables'!$H$2:$H$7)</f>
        <v>43164000</v>
      </c>
      <c r="LS26" s="1">
        <f>LOOKUP($A26,'DMG Tables'!$P$2:$P$35,'DMG Tables'!$O$2:$O$35)*LS$1*LOOKUP(LS$1,'DMG Tables'!$G$2:$G$7,'DMG Tables'!$H$2:$H$7)</f>
        <v>43296000</v>
      </c>
      <c r="LT26" s="1">
        <f>LOOKUP($A26,'DMG Tables'!$P$2:$P$35,'DMG Tables'!$O$2:$O$35)*LT$1*LOOKUP(LT$1,'DMG Tables'!$G$2:$G$7,'DMG Tables'!$H$2:$H$7)</f>
        <v>43428000</v>
      </c>
      <c r="LU26" s="1">
        <f>LOOKUP($A26,'DMG Tables'!$P$2:$P$35,'DMG Tables'!$O$2:$O$35)*LU$1*LOOKUP(LU$1,'DMG Tables'!$G$2:$G$7,'DMG Tables'!$H$2:$H$7)</f>
        <v>43560000</v>
      </c>
      <c r="LV26" s="1">
        <f>LOOKUP($A26,'DMG Tables'!$P$2:$P$35,'DMG Tables'!$O$2:$O$35)*LV$1*LOOKUP(LV$1,'DMG Tables'!$G$2:$G$7,'DMG Tables'!$H$2:$H$7)</f>
        <v>43692000</v>
      </c>
      <c r="LW26" s="1">
        <f>LOOKUP($A26,'DMG Tables'!$P$2:$P$35,'DMG Tables'!$O$2:$O$35)*LW$1*LOOKUP(LW$1,'DMG Tables'!$G$2:$G$7,'DMG Tables'!$H$2:$H$7)</f>
        <v>43824000</v>
      </c>
      <c r="LX26" s="1">
        <f>LOOKUP($A26,'DMG Tables'!$P$2:$P$35,'DMG Tables'!$O$2:$O$35)*LX$1*LOOKUP(LX$1,'DMG Tables'!$G$2:$G$7,'DMG Tables'!$H$2:$H$7)</f>
        <v>43956000</v>
      </c>
      <c r="LY26" s="1">
        <f>LOOKUP($A26,'DMG Tables'!$P$2:$P$35,'DMG Tables'!$O$2:$O$35)*LY$1*LOOKUP(LY$1,'DMG Tables'!$G$2:$G$7,'DMG Tables'!$H$2:$H$7)</f>
        <v>44088000</v>
      </c>
      <c r="LZ26" s="1">
        <f>LOOKUP($A26,'DMG Tables'!$P$2:$P$35,'DMG Tables'!$O$2:$O$35)*LZ$1*LOOKUP(LZ$1,'DMG Tables'!$G$2:$G$7,'DMG Tables'!$H$2:$H$7)</f>
        <v>44220000</v>
      </c>
      <c r="MA26" s="1">
        <f>LOOKUP($A26,'DMG Tables'!$P$2:$P$35,'DMG Tables'!$O$2:$O$35)*MA$1*LOOKUP(MA$1,'DMG Tables'!$G$2:$G$7,'DMG Tables'!$H$2:$H$7)</f>
        <v>44352000</v>
      </c>
      <c r="MB26" s="1">
        <f>LOOKUP($A26,'DMG Tables'!$P$2:$P$35,'DMG Tables'!$O$2:$O$35)*MB$1*LOOKUP(MB$1,'DMG Tables'!$G$2:$G$7,'DMG Tables'!$H$2:$H$7)</f>
        <v>44484000</v>
      </c>
      <c r="MC26" s="1">
        <f>LOOKUP($A26,'DMG Tables'!$P$2:$P$35,'DMG Tables'!$O$2:$O$35)*MC$1*LOOKUP(MC$1,'DMG Tables'!$G$2:$G$7,'DMG Tables'!$H$2:$H$7)</f>
        <v>44616000</v>
      </c>
      <c r="MD26" s="1">
        <f>LOOKUP($A26,'DMG Tables'!$P$2:$P$35,'DMG Tables'!$O$2:$O$35)*MD$1*LOOKUP(MD$1,'DMG Tables'!$G$2:$G$7,'DMG Tables'!$H$2:$H$7)</f>
        <v>44748000</v>
      </c>
      <c r="ME26" s="1">
        <f>LOOKUP($A26,'DMG Tables'!$P$2:$P$35,'DMG Tables'!$O$2:$O$35)*ME$1*LOOKUP(ME$1,'DMG Tables'!$G$2:$G$7,'DMG Tables'!$H$2:$H$7)</f>
        <v>44880000</v>
      </c>
      <c r="MF26" s="1">
        <f>LOOKUP($A26,'DMG Tables'!$P$2:$P$35,'DMG Tables'!$O$2:$O$35)*MF$1*LOOKUP(MF$1,'DMG Tables'!$G$2:$G$7,'DMG Tables'!$H$2:$H$7)</f>
        <v>45012000</v>
      </c>
      <c r="MG26" s="1">
        <f>LOOKUP($A26,'DMG Tables'!$P$2:$P$35,'DMG Tables'!$O$2:$O$35)*MG$1*LOOKUP(MG$1,'DMG Tables'!$G$2:$G$7,'DMG Tables'!$H$2:$H$7)</f>
        <v>45144000</v>
      </c>
      <c r="MH26" s="1">
        <f>LOOKUP($A26,'DMG Tables'!$P$2:$P$35,'DMG Tables'!$O$2:$O$35)*MH$1*LOOKUP(MH$1,'DMG Tables'!$G$2:$G$7,'DMG Tables'!$H$2:$H$7)</f>
        <v>45276000</v>
      </c>
      <c r="MI26" s="1">
        <f>LOOKUP($A26,'DMG Tables'!$P$2:$P$35,'DMG Tables'!$O$2:$O$35)*MI$1*LOOKUP(MI$1,'DMG Tables'!$G$2:$G$7,'DMG Tables'!$H$2:$H$7)</f>
        <v>45408000</v>
      </c>
      <c r="MJ26" s="1">
        <f>LOOKUP($A26,'DMG Tables'!$P$2:$P$35,'DMG Tables'!$O$2:$O$35)*MJ$1*LOOKUP(MJ$1,'DMG Tables'!$G$2:$G$7,'DMG Tables'!$H$2:$H$7)</f>
        <v>45540000</v>
      </c>
      <c r="MK26" s="1">
        <f>LOOKUP($A26,'DMG Tables'!$P$2:$P$35,'DMG Tables'!$O$2:$O$35)*MK$1*LOOKUP(MK$1,'DMG Tables'!$G$2:$G$7,'DMG Tables'!$H$2:$H$7)</f>
        <v>45672000</v>
      </c>
      <c r="ML26" s="1">
        <f>LOOKUP($A26,'DMG Tables'!$P$2:$P$35,'DMG Tables'!$O$2:$O$35)*ML$1*LOOKUP(ML$1,'DMG Tables'!$G$2:$G$7,'DMG Tables'!$H$2:$H$7)</f>
        <v>45804000</v>
      </c>
      <c r="MM26" s="1">
        <f>LOOKUP($A26,'DMG Tables'!$P$2:$P$35,'DMG Tables'!$O$2:$O$35)*MM$1*LOOKUP(MM$1,'DMG Tables'!$G$2:$G$7,'DMG Tables'!$H$2:$H$7)</f>
        <v>45936000</v>
      </c>
      <c r="MN26" s="1">
        <f>LOOKUP($A26,'DMG Tables'!$P$2:$P$35,'DMG Tables'!$O$2:$O$35)*MN$1*LOOKUP(MN$1,'DMG Tables'!$G$2:$G$7,'DMG Tables'!$H$2:$H$7)</f>
        <v>46068000</v>
      </c>
      <c r="MO26" s="1">
        <f>LOOKUP($A26,'DMG Tables'!$P$2:$P$35,'DMG Tables'!$O$2:$O$35)*MO$1*LOOKUP(MO$1,'DMG Tables'!$G$2:$G$7,'DMG Tables'!$H$2:$H$7)</f>
        <v>46200000</v>
      </c>
      <c r="MP26" s="1">
        <f>LOOKUP($A26,'DMG Tables'!$P$2:$P$35,'DMG Tables'!$O$2:$O$35)*MP$1*LOOKUP(MP$1,'DMG Tables'!$G$2:$G$7,'DMG Tables'!$H$2:$H$7)</f>
        <v>46332000</v>
      </c>
      <c r="MQ26" s="1">
        <f>LOOKUP($A26,'DMG Tables'!$P$2:$P$35,'DMG Tables'!$O$2:$O$35)*MQ$1*LOOKUP(MQ$1,'DMG Tables'!$G$2:$G$7,'DMG Tables'!$H$2:$H$7)</f>
        <v>46464000</v>
      </c>
      <c r="MR26" s="1">
        <f>LOOKUP($A26,'DMG Tables'!$P$2:$P$35,'DMG Tables'!$O$2:$O$35)*MR$1*LOOKUP(MR$1,'DMG Tables'!$G$2:$G$7,'DMG Tables'!$H$2:$H$7)</f>
        <v>46596000</v>
      </c>
      <c r="MS26" s="1">
        <f>LOOKUP($A26,'DMG Tables'!$P$2:$P$35,'DMG Tables'!$O$2:$O$35)*MS$1*LOOKUP(MS$1,'DMG Tables'!$G$2:$G$7,'DMG Tables'!$H$2:$H$7)</f>
        <v>46728000</v>
      </c>
      <c r="MT26" s="1">
        <f>LOOKUP($A26,'DMG Tables'!$P$2:$P$35,'DMG Tables'!$O$2:$O$35)*MT$1*LOOKUP(MT$1,'DMG Tables'!$G$2:$G$7,'DMG Tables'!$H$2:$H$7)</f>
        <v>46860000</v>
      </c>
      <c r="MU26" s="1">
        <f>LOOKUP($A26,'DMG Tables'!$P$2:$P$35,'DMG Tables'!$O$2:$O$35)*MU$1*LOOKUP(MU$1,'DMG Tables'!$G$2:$G$7,'DMG Tables'!$H$2:$H$7)</f>
        <v>46992000</v>
      </c>
      <c r="MV26" s="1">
        <f>LOOKUP($A26,'DMG Tables'!$P$2:$P$35,'DMG Tables'!$O$2:$O$35)*MV$1*LOOKUP(MV$1,'DMG Tables'!$G$2:$G$7,'DMG Tables'!$H$2:$H$7)</f>
        <v>47124000</v>
      </c>
      <c r="MW26" s="1">
        <f>LOOKUP($A26,'DMG Tables'!$P$2:$P$35,'DMG Tables'!$O$2:$O$35)*MW$1*LOOKUP(MW$1,'DMG Tables'!$G$2:$G$7,'DMG Tables'!$H$2:$H$7)</f>
        <v>47256000</v>
      </c>
      <c r="MX26" s="1">
        <f>LOOKUP($A26,'DMG Tables'!$P$2:$P$35,'DMG Tables'!$O$2:$O$35)*MX$1*LOOKUP(MX$1,'DMG Tables'!$G$2:$G$7,'DMG Tables'!$H$2:$H$7)</f>
        <v>47388000</v>
      </c>
      <c r="MY26" s="1">
        <f>LOOKUP($A26,'DMG Tables'!$P$2:$P$35,'DMG Tables'!$O$2:$O$35)*MY$1*LOOKUP(MY$1,'DMG Tables'!$G$2:$G$7,'DMG Tables'!$H$2:$H$7)</f>
        <v>47520000</v>
      </c>
      <c r="MZ26" s="1">
        <f>LOOKUP($A26,'DMG Tables'!$P$2:$P$35,'DMG Tables'!$O$2:$O$35)*MZ$1*LOOKUP(MZ$1,'DMG Tables'!$G$2:$G$7,'DMG Tables'!$H$2:$H$7)</f>
        <v>47652000</v>
      </c>
      <c r="NA26" s="1">
        <f>LOOKUP($A26,'DMG Tables'!$P$2:$P$35,'DMG Tables'!$O$2:$O$35)*NA$1*LOOKUP(NA$1,'DMG Tables'!$G$2:$G$7,'DMG Tables'!$H$2:$H$7)</f>
        <v>47784000</v>
      </c>
      <c r="NB26" s="1">
        <f>LOOKUP($A26,'DMG Tables'!$P$2:$P$35,'DMG Tables'!$O$2:$O$35)*NB$1*LOOKUP(NB$1,'DMG Tables'!$G$2:$G$7,'DMG Tables'!$H$2:$H$7)</f>
        <v>47916000</v>
      </c>
      <c r="NC26" s="1">
        <f>LOOKUP($A26,'DMG Tables'!$P$2:$P$35,'DMG Tables'!$O$2:$O$35)*NC$1*LOOKUP(NC$1,'DMG Tables'!$G$2:$G$7,'DMG Tables'!$H$2:$H$7)</f>
        <v>48048000</v>
      </c>
      <c r="ND26" s="1">
        <f>LOOKUP($A26,'DMG Tables'!$P$2:$P$35,'DMG Tables'!$O$2:$O$35)*ND$1*LOOKUP(ND$1,'DMG Tables'!$G$2:$G$7,'DMG Tables'!$H$2:$H$7)</f>
        <v>48180000</v>
      </c>
      <c r="NE26" s="1">
        <f>LOOKUP($A26,'DMG Tables'!$P$2:$P$35,'DMG Tables'!$O$2:$O$35)*NE$1*LOOKUP(NE$1,'DMG Tables'!$G$2:$G$7,'DMG Tables'!$H$2:$H$7)</f>
        <v>48312000</v>
      </c>
      <c r="NF26" s="1">
        <f>LOOKUP($A26,'DMG Tables'!$P$2:$P$35,'DMG Tables'!$O$2:$O$35)*NF$1*LOOKUP(NF$1,'DMG Tables'!$G$2:$G$7,'DMG Tables'!$H$2:$H$7)</f>
        <v>48444000</v>
      </c>
      <c r="NG26" s="1">
        <f>LOOKUP($A26,'DMG Tables'!$P$2:$P$35,'DMG Tables'!$O$2:$O$35)*NG$1*LOOKUP(NG$1,'DMG Tables'!$G$2:$G$7,'DMG Tables'!$H$2:$H$7)</f>
        <v>48576000</v>
      </c>
      <c r="NH26" s="1">
        <f>LOOKUP($A26,'DMG Tables'!$P$2:$P$35,'DMG Tables'!$O$2:$O$35)*NH$1*LOOKUP(NH$1,'DMG Tables'!$G$2:$G$7,'DMG Tables'!$H$2:$H$7)</f>
        <v>48708000</v>
      </c>
      <c r="NI26" s="1">
        <f>LOOKUP($A26,'DMG Tables'!$P$2:$P$35,'DMG Tables'!$O$2:$O$35)*NI$1*LOOKUP(NI$1,'DMG Tables'!$G$2:$G$7,'DMG Tables'!$H$2:$H$7)</f>
        <v>48840000</v>
      </c>
      <c r="NJ26" s="1">
        <f>LOOKUP($A26,'DMG Tables'!$P$2:$P$35,'DMG Tables'!$O$2:$O$35)*NJ$1*LOOKUP(NJ$1,'DMG Tables'!$G$2:$G$7,'DMG Tables'!$H$2:$H$7)</f>
        <v>48972000</v>
      </c>
      <c r="NK26" s="1">
        <f>LOOKUP($A26,'DMG Tables'!$P$2:$P$35,'DMG Tables'!$O$2:$O$35)*NK$1*LOOKUP(NK$1,'DMG Tables'!$G$2:$G$7,'DMG Tables'!$H$2:$H$7)</f>
        <v>49104000</v>
      </c>
      <c r="NL26" s="1">
        <f>LOOKUP($A26,'DMG Tables'!$P$2:$P$35,'DMG Tables'!$O$2:$O$35)*NL$1*LOOKUP(NL$1,'DMG Tables'!$G$2:$G$7,'DMG Tables'!$H$2:$H$7)</f>
        <v>49236000</v>
      </c>
      <c r="NM26" s="1">
        <f>LOOKUP($A26,'DMG Tables'!$P$2:$P$35,'DMG Tables'!$O$2:$O$35)*NM$1*LOOKUP(NM$1,'DMG Tables'!$G$2:$G$7,'DMG Tables'!$H$2:$H$7)</f>
        <v>49368000</v>
      </c>
      <c r="NN26" s="1">
        <f>LOOKUP($A26,'DMG Tables'!$P$2:$P$35,'DMG Tables'!$O$2:$O$35)*NN$1*LOOKUP(NN$1,'DMG Tables'!$G$2:$G$7,'DMG Tables'!$H$2:$H$7)</f>
        <v>49500000</v>
      </c>
      <c r="NO26" s="1">
        <f>LOOKUP($A26,'DMG Tables'!$P$2:$P$35,'DMG Tables'!$O$2:$O$35)*NO$1*LOOKUP(NO$1,'DMG Tables'!$G$2:$G$7,'DMG Tables'!$H$2:$H$7)</f>
        <v>49632000</v>
      </c>
      <c r="NP26" s="1">
        <f>LOOKUP($A26,'DMG Tables'!$P$2:$P$35,'DMG Tables'!$O$2:$O$35)*NP$1*LOOKUP(NP$1,'DMG Tables'!$G$2:$G$7,'DMG Tables'!$H$2:$H$7)</f>
        <v>49764000</v>
      </c>
      <c r="NQ26" s="1">
        <f>LOOKUP($A26,'DMG Tables'!$P$2:$P$35,'DMG Tables'!$O$2:$O$35)*NQ$1*LOOKUP(NQ$1,'DMG Tables'!$G$2:$G$7,'DMG Tables'!$H$2:$H$7)</f>
        <v>49896000</v>
      </c>
      <c r="NR26" s="1">
        <f>LOOKUP($A26,'DMG Tables'!$P$2:$P$35,'DMG Tables'!$O$2:$O$35)*NR$1*LOOKUP(NR$1,'DMG Tables'!$G$2:$G$7,'DMG Tables'!$H$2:$H$7)</f>
        <v>50028000</v>
      </c>
      <c r="NS26" s="1">
        <f>LOOKUP($A26,'DMG Tables'!$P$2:$P$35,'DMG Tables'!$O$2:$O$35)*NS$1*LOOKUP(NS$1,'DMG Tables'!$G$2:$G$7,'DMG Tables'!$H$2:$H$7)</f>
        <v>50160000</v>
      </c>
      <c r="NT26" s="1">
        <f>LOOKUP($A26,'DMG Tables'!$P$2:$P$35,'DMG Tables'!$O$2:$O$35)*NT$1*LOOKUP(NT$1,'DMG Tables'!$G$2:$G$7,'DMG Tables'!$H$2:$H$7)</f>
        <v>50292000</v>
      </c>
      <c r="NU26" s="1">
        <f>LOOKUP($A26,'DMG Tables'!$P$2:$P$35,'DMG Tables'!$O$2:$O$35)*NU$1*LOOKUP(NU$1,'DMG Tables'!$G$2:$G$7,'DMG Tables'!$H$2:$H$7)</f>
        <v>50424000</v>
      </c>
      <c r="NV26" s="1">
        <f>LOOKUP($A26,'DMG Tables'!$P$2:$P$35,'DMG Tables'!$O$2:$O$35)*NV$1*LOOKUP(NV$1,'DMG Tables'!$G$2:$G$7,'DMG Tables'!$H$2:$H$7)</f>
        <v>50556000</v>
      </c>
      <c r="NW26" s="1">
        <f>LOOKUP($A26,'DMG Tables'!$P$2:$P$35,'DMG Tables'!$O$2:$O$35)*NW$1*LOOKUP(NW$1,'DMG Tables'!$G$2:$G$7,'DMG Tables'!$H$2:$H$7)</f>
        <v>50688000</v>
      </c>
      <c r="NX26" s="1">
        <f>LOOKUP($A26,'DMG Tables'!$P$2:$P$35,'DMG Tables'!$O$2:$O$35)*NX$1*LOOKUP(NX$1,'DMG Tables'!$G$2:$G$7,'DMG Tables'!$H$2:$H$7)</f>
        <v>50820000</v>
      </c>
      <c r="NY26" s="1">
        <f>LOOKUP($A26,'DMG Tables'!$P$2:$P$35,'DMG Tables'!$O$2:$O$35)*NY$1*LOOKUP(NY$1,'DMG Tables'!$G$2:$G$7,'DMG Tables'!$H$2:$H$7)</f>
        <v>50952000</v>
      </c>
      <c r="NZ26" s="1">
        <f>LOOKUP($A26,'DMG Tables'!$P$2:$P$35,'DMG Tables'!$O$2:$O$35)*NZ$1*LOOKUP(NZ$1,'DMG Tables'!$G$2:$G$7,'DMG Tables'!$H$2:$H$7)</f>
        <v>51084000</v>
      </c>
      <c r="OA26" s="1">
        <f>LOOKUP($A26,'DMG Tables'!$P$2:$P$35,'DMG Tables'!$O$2:$O$35)*OA$1*LOOKUP(OA$1,'DMG Tables'!$G$2:$G$7,'DMG Tables'!$H$2:$H$7)</f>
        <v>51216000</v>
      </c>
      <c r="OB26" s="1">
        <f>LOOKUP($A26,'DMG Tables'!$P$2:$P$35,'DMG Tables'!$O$2:$O$35)*OB$1*LOOKUP(OB$1,'DMG Tables'!$G$2:$G$7,'DMG Tables'!$H$2:$H$7)</f>
        <v>51348000</v>
      </c>
      <c r="OC26" s="1">
        <f>LOOKUP($A26,'DMG Tables'!$P$2:$P$35,'DMG Tables'!$O$2:$O$35)*OC$1*LOOKUP(OC$1,'DMG Tables'!$G$2:$G$7,'DMG Tables'!$H$2:$H$7)</f>
        <v>51480000</v>
      </c>
      <c r="OD26" s="1">
        <f>LOOKUP($A26,'DMG Tables'!$P$2:$P$35,'DMG Tables'!$O$2:$O$35)*OD$1*LOOKUP(OD$1,'DMG Tables'!$G$2:$G$7,'DMG Tables'!$H$2:$H$7)</f>
        <v>51612000</v>
      </c>
      <c r="OE26" s="1">
        <f>LOOKUP($A26,'DMG Tables'!$P$2:$P$35,'DMG Tables'!$O$2:$O$35)*OE$1*LOOKUP(OE$1,'DMG Tables'!$G$2:$G$7,'DMG Tables'!$H$2:$H$7)</f>
        <v>51744000</v>
      </c>
      <c r="OF26" s="1">
        <f>LOOKUP($A26,'DMG Tables'!$P$2:$P$35,'DMG Tables'!$O$2:$O$35)*OF$1*LOOKUP(OF$1,'DMG Tables'!$G$2:$G$7,'DMG Tables'!$H$2:$H$7)</f>
        <v>51876000</v>
      </c>
      <c r="OG26" s="1">
        <f>LOOKUP($A26,'DMG Tables'!$P$2:$P$35,'DMG Tables'!$O$2:$O$35)*OG$1*LOOKUP(OG$1,'DMG Tables'!$G$2:$G$7,'DMG Tables'!$H$2:$H$7)</f>
        <v>52008000</v>
      </c>
      <c r="OH26" s="1">
        <f>LOOKUP($A26,'DMG Tables'!$P$2:$P$35,'DMG Tables'!$O$2:$O$35)*OH$1*LOOKUP(OH$1,'DMG Tables'!$G$2:$G$7,'DMG Tables'!$H$2:$H$7)</f>
        <v>52140000</v>
      </c>
      <c r="OI26" s="1">
        <f>LOOKUP($A26,'DMG Tables'!$P$2:$P$35,'DMG Tables'!$O$2:$O$35)*OI$1*LOOKUP(OI$1,'DMG Tables'!$G$2:$G$7,'DMG Tables'!$H$2:$H$7)</f>
        <v>52272000</v>
      </c>
      <c r="OJ26" s="1">
        <f>LOOKUP($A26,'DMG Tables'!$P$2:$P$35,'DMG Tables'!$O$2:$O$35)*OJ$1*LOOKUP(OJ$1,'DMG Tables'!$G$2:$G$7,'DMG Tables'!$H$2:$H$7)</f>
        <v>52404000</v>
      </c>
      <c r="OK26" s="1">
        <f>LOOKUP($A26,'DMG Tables'!$P$2:$P$35,'DMG Tables'!$O$2:$O$35)*OK$1*LOOKUP(OK$1,'DMG Tables'!$G$2:$G$7,'DMG Tables'!$H$2:$H$7)</f>
        <v>52536000</v>
      </c>
      <c r="OL26" s="1">
        <f>LOOKUP($A26,'DMG Tables'!$P$2:$P$35,'DMG Tables'!$O$2:$O$35)*OL$1*LOOKUP(OL$1,'DMG Tables'!$G$2:$G$7,'DMG Tables'!$H$2:$H$7)</f>
        <v>52668000</v>
      </c>
      <c r="OM26" s="1">
        <f>LOOKUP($A26,'DMG Tables'!$P$2:$P$35,'DMG Tables'!$O$2:$O$35)*OM$1*LOOKUP(OM$1,'DMG Tables'!$G$2:$G$7,'DMG Tables'!$H$2:$H$7)</f>
        <v>52800000</v>
      </c>
      <c r="ON26" s="1">
        <f>LOOKUP($A26,'DMG Tables'!$P$2:$P$35,'DMG Tables'!$O$2:$O$35)*ON$1*LOOKUP(ON$1,'DMG Tables'!$G$2:$G$7,'DMG Tables'!$H$2:$H$7)</f>
        <v>52932000</v>
      </c>
      <c r="OO26" s="1">
        <f>LOOKUP($A26,'DMG Tables'!$P$2:$P$35,'DMG Tables'!$O$2:$O$35)*OO$1*LOOKUP(OO$1,'DMG Tables'!$G$2:$G$7,'DMG Tables'!$H$2:$H$7)</f>
        <v>53064000</v>
      </c>
      <c r="OP26" s="1">
        <f>LOOKUP($A26,'DMG Tables'!$P$2:$P$35,'DMG Tables'!$O$2:$O$35)*OP$1*LOOKUP(OP$1,'DMG Tables'!$G$2:$G$7,'DMG Tables'!$H$2:$H$7)</f>
        <v>53196000</v>
      </c>
      <c r="OQ26" s="1">
        <f>LOOKUP($A26,'DMG Tables'!$P$2:$P$35,'DMG Tables'!$O$2:$O$35)*OQ$1*LOOKUP(OQ$1,'DMG Tables'!$G$2:$G$7,'DMG Tables'!$H$2:$H$7)</f>
        <v>53328000</v>
      </c>
      <c r="OR26" s="1">
        <f>LOOKUP($A26,'DMG Tables'!$P$2:$P$35,'DMG Tables'!$O$2:$O$35)*OR$1*LOOKUP(OR$1,'DMG Tables'!$G$2:$G$7,'DMG Tables'!$H$2:$H$7)</f>
        <v>53460000</v>
      </c>
      <c r="OS26" s="1">
        <f>LOOKUP($A26,'DMG Tables'!$P$2:$P$35,'DMG Tables'!$O$2:$O$35)*OS$1*LOOKUP(OS$1,'DMG Tables'!$G$2:$G$7,'DMG Tables'!$H$2:$H$7)</f>
        <v>53592000</v>
      </c>
      <c r="OT26" s="1">
        <f>LOOKUP($A26,'DMG Tables'!$P$2:$P$35,'DMG Tables'!$O$2:$O$35)*OT$1*LOOKUP(OT$1,'DMG Tables'!$G$2:$G$7,'DMG Tables'!$H$2:$H$7)</f>
        <v>53724000</v>
      </c>
      <c r="OU26" s="1">
        <f>LOOKUP($A26,'DMG Tables'!$P$2:$P$35,'DMG Tables'!$O$2:$O$35)*OU$1*LOOKUP(OU$1,'DMG Tables'!$G$2:$G$7,'DMG Tables'!$H$2:$H$7)</f>
        <v>53856000</v>
      </c>
      <c r="OV26" s="1">
        <f>LOOKUP($A26,'DMG Tables'!$P$2:$P$35,'DMG Tables'!$O$2:$O$35)*OV$1*LOOKUP(OV$1,'DMG Tables'!$G$2:$G$7,'DMG Tables'!$H$2:$H$7)</f>
        <v>53988000</v>
      </c>
      <c r="OW26" s="1">
        <f>LOOKUP($A26,'DMG Tables'!$P$2:$P$35,'DMG Tables'!$O$2:$O$35)*OW$1*LOOKUP(OW$1,'DMG Tables'!$G$2:$G$7,'DMG Tables'!$H$2:$H$7)</f>
        <v>54120000</v>
      </c>
      <c r="OX26" s="1">
        <f>LOOKUP($A26,'DMG Tables'!$P$2:$P$35,'DMG Tables'!$O$2:$O$35)*OX$1*LOOKUP(OX$1,'DMG Tables'!$G$2:$G$7,'DMG Tables'!$H$2:$H$7)</f>
        <v>54252000</v>
      </c>
      <c r="OY26" s="1">
        <f>LOOKUP($A26,'DMG Tables'!$P$2:$P$35,'DMG Tables'!$O$2:$O$35)*OY$1*LOOKUP(OY$1,'DMG Tables'!$G$2:$G$7,'DMG Tables'!$H$2:$H$7)</f>
        <v>54384000</v>
      </c>
      <c r="OZ26" s="1">
        <f>LOOKUP($A26,'DMG Tables'!$P$2:$P$35,'DMG Tables'!$O$2:$O$35)*OZ$1*LOOKUP(OZ$1,'DMG Tables'!$G$2:$G$7,'DMG Tables'!$H$2:$H$7)</f>
        <v>54516000</v>
      </c>
      <c r="PA26" s="1">
        <f>LOOKUP($A26,'DMG Tables'!$P$2:$P$35,'DMG Tables'!$O$2:$O$35)*PA$1*LOOKUP(PA$1,'DMG Tables'!$G$2:$G$7,'DMG Tables'!$H$2:$H$7)</f>
        <v>54648000</v>
      </c>
      <c r="PB26" s="1">
        <f>LOOKUP($A26,'DMG Tables'!$P$2:$P$35,'DMG Tables'!$O$2:$O$35)*PB$1*LOOKUP(PB$1,'DMG Tables'!$G$2:$G$7,'DMG Tables'!$H$2:$H$7)</f>
        <v>54780000</v>
      </c>
      <c r="PC26" s="1">
        <f>LOOKUP($A26,'DMG Tables'!$P$2:$P$35,'DMG Tables'!$O$2:$O$35)*PC$1*LOOKUP(PC$1,'DMG Tables'!$G$2:$G$7,'DMG Tables'!$H$2:$H$7)</f>
        <v>54912000</v>
      </c>
      <c r="PD26" s="1">
        <f>LOOKUP($A26,'DMG Tables'!$P$2:$P$35,'DMG Tables'!$O$2:$O$35)*PD$1*LOOKUP(PD$1,'DMG Tables'!$G$2:$G$7,'DMG Tables'!$H$2:$H$7)</f>
        <v>55044000</v>
      </c>
      <c r="PE26" s="1">
        <f>LOOKUP($A26,'DMG Tables'!$P$2:$P$35,'DMG Tables'!$O$2:$O$35)*PE$1*LOOKUP(PE$1,'DMG Tables'!$G$2:$G$7,'DMG Tables'!$H$2:$H$7)</f>
        <v>55176000</v>
      </c>
      <c r="PF26" s="1">
        <f>LOOKUP($A26,'DMG Tables'!$P$2:$P$35,'DMG Tables'!$O$2:$O$35)*PF$1*LOOKUP(PF$1,'DMG Tables'!$G$2:$G$7,'DMG Tables'!$H$2:$H$7)</f>
        <v>55308000</v>
      </c>
      <c r="PG26" s="1">
        <f>LOOKUP($A26,'DMG Tables'!$P$2:$P$35,'DMG Tables'!$O$2:$O$35)*PG$1*LOOKUP(PG$1,'DMG Tables'!$G$2:$G$7,'DMG Tables'!$H$2:$H$7)</f>
        <v>55440000</v>
      </c>
      <c r="PH26" s="1">
        <f>LOOKUP($A26,'DMG Tables'!$P$2:$P$35,'DMG Tables'!$O$2:$O$35)*PH$1*LOOKUP(PH$1,'DMG Tables'!$G$2:$G$7,'DMG Tables'!$H$2:$H$7)</f>
        <v>55572000</v>
      </c>
      <c r="PI26" s="1">
        <f>LOOKUP($A26,'DMG Tables'!$P$2:$P$35,'DMG Tables'!$O$2:$O$35)*PI$1*LOOKUP(PI$1,'DMG Tables'!$G$2:$G$7,'DMG Tables'!$H$2:$H$7)</f>
        <v>55704000</v>
      </c>
      <c r="PJ26" s="1">
        <f>LOOKUP($A26,'DMG Tables'!$P$2:$P$35,'DMG Tables'!$O$2:$O$35)*PJ$1*LOOKUP(PJ$1,'DMG Tables'!$G$2:$G$7,'DMG Tables'!$H$2:$H$7)</f>
        <v>55836000</v>
      </c>
      <c r="PK26" s="1">
        <f>LOOKUP($A26,'DMG Tables'!$P$2:$P$35,'DMG Tables'!$O$2:$O$35)*PK$1*LOOKUP(PK$1,'DMG Tables'!$G$2:$G$7,'DMG Tables'!$H$2:$H$7)</f>
        <v>55968000</v>
      </c>
      <c r="PL26" s="1">
        <f>LOOKUP($A26,'DMG Tables'!$P$2:$P$35,'DMG Tables'!$O$2:$O$35)*PL$1*LOOKUP(PL$1,'DMG Tables'!$G$2:$G$7,'DMG Tables'!$H$2:$H$7)</f>
        <v>56100000</v>
      </c>
      <c r="PM26" s="1">
        <f>LOOKUP($A26,'DMG Tables'!$P$2:$P$35,'DMG Tables'!$O$2:$O$35)*PM$1*LOOKUP(PM$1,'DMG Tables'!$G$2:$G$7,'DMG Tables'!$H$2:$H$7)</f>
        <v>56232000</v>
      </c>
      <c r="PN26" s="1">
        <f>LOOKUP($A26,'DMG Tables'!$P$2:$P$35,'DMG Tables'!$O$2:$O$35)*PN$1*LOOKUP(PN$1,'DMG Tables'!$G$2:$G$7,'DMG Tables'!$H$2:$H$7)</f>
        <v>56364000</v>
      </c>
      <c r="PO26" s="1">
        <f>LOOKUP($A26,'DMG Tables'!$P$2:$P$35,'DMG Tables'!$O$2:$O$35)*PO$1*LOOKUP(PO$1,'DMG Tables'!$G$2:$G$7,'DMG Tables'!$H$2:$H$7)</f>
        <v>56496000</v>
      </c>
      <c r="PP26" s="1">
        <f>LOOKUP($A26,'DMG Tables'!$P$2:$P$35,'DMG Tables'!$O$2:$O$35)*PP$1*LOOKUP(PP$1,'DMG Tables'!$G$2:$G$7,'DMG Tables'!$H$2:$H$7)</f>
        <v>56628000</v>
      </c>
      <c r="PQ26" s="1">
        <f>LOOKUP($A26,'DMG Tables'!$P$2:$P$35,'DMG Tables'!$O$2:$O$35)*PQ$1*LOOKUP(PQ$1,'DMG Tables'!$G$2:$G$7,'DMG Tables'!$H$2:$H$7)</f>
        <v>56760000</v>
      </c>
      <c r="PR26" s="1">
        <f>LOOKUP($A26,'DMG Tables'!$P$2:$P$35,'DMG Tables'!$O$2:$O$35)*PR$1*LOOKUP(PR$1,'DMG Tables'!$G$2:$G$7,'DMG Tables'!$H$2:$H$7)</f>
        <v>56892000</v>
      </c>
      <c r="PS26" s="1">
        <f>LOOKUP($A26,'DMG Tables'!$P$2:$P$35,'DMG Tables'!$O$2:$O$35)*PS$1*LOOKUP(PS$1,'DMG Tables'!$G$2:$G$7,'DMG Tables'!$H$2:$H$7)</f>
        <v>57024000</v>
      </c>
      <c r="PT26" s="1">
        <f>LOOKUP($A26,'DMG Tables'!$P$2:$P$35,'DMG Tables'!$O$2:$O$35)*PT$1*LOOKUP(PT$1,'DMG Tables'!$G$2:$G$7,'DMG Tables'!$H$2:$H$7)</f>
        <v>57156000</v>
      </c>
      <c r="PU26" s="1">
        <f>LOOKUP($A26,'DMG Tables'!$P$2:$P$35,'DMG Tables'!$O$2:$O$35)*PU$1*LOOKUP(PU$1,'DMG Tables'!$G$2:$G$7,'DMG Tables'!$H$2:$H$7)</f>
        <v>57288000</v>
      </c>
      <c r="PV26" s="1">
        <f>LOOKUP($A26,'DMG Tables'!$P$2:$P$35,'DMG Tables'!$O$2:$O$35)*PV$1*LOOKUP(PV$1,'DMG Tables'!$G$2:$G$7,'DMG Tables'!$H$2:$H$7)</f>
        <v>57420000</v>
      </c>
      <c r="PW26" s="1">
        <f>LOOKUP($A26,'DMG Tables'!$P$2:$P$35,'DMG Tables'!$O$2:$O$35)*PW$1*LOOKUP(PW$1,'DMG Tables'!$G$2:$G$7,'DMG Tables'!$H$2:$H$7)</f>
        <v>57552000</v>
      </c>
      <c r="PX26" s="1">
        <f>LOOKUP($A26,'DMG Tables'!$P$2:$P$35,'DMG Tables'!$O$2:$O$35)*PX$1*LOOKUP(PX$1,'DMG Tables'!$G$2:$G$7,'DMG Tables'!$H$2:$H$7)</f>
        <v>57684000</v>
      </c>
      <c r="PY26" s="1">
        <f>LOOKUP($A26,'DMG Tables'!$P$2:$P$35,'DMG Tables'!$O$2:$O$35)*PY$1*LOOKUP(PY$1,'DMG Tables'!$G$2:$G$7,'DMG Tables'!$H$2:$H$7)</f>
        <v>57816000</v>
      </c>
      <c r="PZ26" s="1">
        <f>LOOKUP($A26,'DMG Tables'!$P$2:$P$35,'DMG Tables'!$O$2:$O$35)*PZ$1*LOOKUP(PZ$1,'DMG Tables'!$G$2:$G$7,'DMG Tables'!$H$2:$H$7)</f>
        <v>57948000</v>
      </c>
      <c r="QA26" s="1">
        <f>LOOKUP($A26,'DMG Tables'!$P$2:$P$35,'DMG Tables'!$O$2:$O$35)*QA$1*LOOKUP(QA$1,'DMG Tables'!$G$2:$G$7,'DMG Tables'!$H$2:$H$7)</f>
        <v>58080000</v>
      </c>
      <c r="QB26" s="1">
        <f>LOOKUP($A26,'DMG Tables'!$P$2:$P$35,'DMG Tables'!$O$2:$O$35)*QB$1*LOOKUP(QB$1,'DMG Tables'!$G$2:$G$7,'DMG Tables'!$H$2:$H$7)</f>
        <v>58212000</v>
      </c>
      <c r="QC26" s="1">
        <f>LOOKUP($A26,'DMG Tables'!$P$2:$P$35,'DMG Tables'!$O$2:$O$35)*QC$1*LOOKUP(QC$1,'DMG Tables'!$G$2:$G$7,'DMG Tables'!$H$2:$H$7)</f>
        <v>58344000</v>
      </c>
      <c r="QD26" s="1">
        <f>LOOKUP($A26,'DMG Tables'!$P$2:$P$35,'DMG Tables'!$O$2:$O$35)*QD$1*LOOKUP(QD$1,'DMG Tables'!$G$2:$G$7,'DMG Tables'!$H$2:$H$7)</f>
        <v>58476000</v>
      </c>
      <c r="QE26" s="1">
        <f>LOOKUP($A26,'DMG Tables'!$P$2:$P$35,'DMG Tables'!$O$2:$O$35)*QE$1*LOOKUP(QE$1,'DMG Tables'!$G$2:$G$7,'DMG Tables'!$H$2:$H$7)</f>
        <v>58608000</v>
      </c>
      <c r="QF26" s="1">
        <f>LOOKUP($A26,'DMG Tables'!$P$2:$P$35,'DMG Tables'!$O$2:$O$35)*QF$1*LOOKUP(QF$1,'DMG Tables'!$G$2:$G$7,'DMG Tables'!$H$2:$H$7)</f>
        <v>58740000</v>
      </c>
      <c r="QG26" s="1">
        <f>LOOKUP($A26,'DMG Tables'!$P$2:$P$35,'DMG Tables'!$O$2:$O$35)*QG$1*LOOKUP(QG$1,'DMG Tables'!$G$2:$G$7,'DMG Tables'!$H$2:$H$7)</f>
        <v>58872000</v>
      </c>
      <c r="QH26" s="1">
        <f>LOOKUP($A26,'DMG Tables'!$P$2:$P$35,'DMG Tables'!$O$2:$O$35)*QH$1*LOOKUP(QH$1,'DMG Tables'!$G$2:$G$7,'DMG Tables'!$H$2:$H$7)</f>
        <v>59004000</v>
      </c>
      <c r="QI26" s="1">
        <f>LOOKUP($A26,'DMG Tables'!$P$2:$P$35,'DMG Tables'!$O$2:$O$35)*QI$1*LOOKUP(QI$1,'DMG Tables'!$G$2:$G$7,'DMG Tables'!$H$2:$H$7)</f>
        <v>59136000</v>
      </c>
      <c r="QJ26" s="1">
        <f>LOOKUP($A26,'DMG Tables'!$P$2:$P$35,'DMG Tables'!$O$2:$O$35)*QJ$1*LOOKUP(QJ$1,'DMG Tables'!$G$2:$G$7,'DMG Tables'!$H$2:$H$7)</f>
        <v>59268000</v>
      </c>
      <c r="QK26" s="1">
        <f>LOOKUP($A26,'DMG Tables'!$P$2:$P$35,'DMG Tables'!$O$2:$O$35)*QK$1*LOOKUP(QK$1,'DMG Tables'!$G$2:$G$7,'DMG Tables'!$H$2:$H$7)</f>
        <v>59400000</v>
      </c>
      <c r="QL26" s="1">
        <f>LOOKUP($A26,'DMG Tables'!$P$2:$P$35,'DMG Tables'!$O$2:$O$35)*QL$1*LOOKUP(QL$1,'DMG Tables'!$G$2:$G$7,'DMG Tables'!$H$2:$H$7)</f>
        <v>59532000</v>
      </c>
      <c r="QM26" s="1">
        <f>LOOKUP($A26,'DMG Tables'!$P$2:$P$35,'DMG Tables'!$O$2:$O$35)*QM$1*LOOKUP(QM$1,'DMG Tables'!$G$2:$G$7,'DMG Tables'!$H$2:$H$7)</f>
        <v>59664000</v>
      </c>
      <c r="QN26" s="1">
        <f>LOOKUP($A26,'DMG Tables'!$P$2:$P$35,'DMG Tables'!$O$2:$O$35)*QN$1*LOOKUP(QN$1,'DMG Tables'!$G$2:$G$7,'DMG Tables'!$H$2:$H$7)</f>
        <v>59796000</v>
      </c>
      <c r="QO26" s="1">
        <f>LOOKUP($A26,'DMG Tables'!$P$2:$P$35,'DMG Tables'!$O$2:$O$35)*QO$1*LOOKUP(QO$1,'DMG Tables'!$G$2:$G$7,'DMG Tables'!$H$2:$H$7)</f>
        <v>59928000</v>
      </c>
      <c r="QP26" s="1">
        <f>LOOKUP($A26,'DMG Tables'!$P$2:$P$35,'DMG Tables'!$O$2:$O$35)*QP$1*LOOKUP(QP$1,'DMG Tables'!$G$2:$G$7,'DMG Tables'!$H$2:$H$7)</f>
        <v>60060000</v>
      </c>
      <c r="QQ26" s="1">
        <f>LOOKUP($A26,'DMG Tables'!$P$2:$P$35,'DMG Tables'!$O$2:$O$35)*QQ$1*LOOKUP(QQ$1,'DMG Tables'!$G$2:$G$7,'DMG Tables'!$H$2:$H$7)</f>
        <v>60192000</v>
      </c>
      <c r="QR26" s="1">
        <f>LOOKUP($A26,'DMG Tables'!$P$2:$P$35,'DMG Tables'!$O$2:$O$35)*QR$1*LOOKUP(QR$1,'DMG Tables'!$G$2:$G$7,'DMG Tables'!$H$2:$H$7)</f>
        <v>60324000</v>
      </c>
      <c r="QS26" s="1">
        <f>LOOKUP($A26,'DMG Tables'!$P$2:$P$35,'DMG Tables'!$O$2:$O$35)*QS$1*LOOKUP(QS$1,'DMG Tables'!$G$2:$G$7,'DMG Tables'!$H$2:$H$7)</f>
        <v>60456000</v>
      </c>
      <c r="QT26" s="1">
        <f>LOOKUP($A26,'DMG Tables'!$P$2:$P$35,'DMG Tables'!$O$2:$O$35)*QT$1*LOOKUP(QT$1,'DMG Tables'!$G$2:$G$7,'DMG Tables'!$H$2:$H$7)</f>
        <v>60588000</v>
      </c>
      <c r="QU26" s="1">
        <f>LOOKUP($A26,'DMG Tables'!$P$2:$P$35,'DMG Tables'!$O$2:$O$35)*QU$1*LOOKUP(QU$1,'DMG Tables'!$G$2:$G$7,'DMG Tables'!$H$2:$H$7)</f>
        <v>60720000</v>
      </c>
      <c r="QV26" s="1">
        <f>LOOKUP($A26,'DMG Tables'!$P$2:$P$35,'DMG Tables'!$O$2:$O$35)*QV$1*LOOKUP(QV$1,'DMG Tables'!$G$2:$G$7,'DMG Tables'!$H$2:$H$7)</f>
        <v>60852000</v>
      </c>
      <c r="QW26" s="1">
        <f>LOOKUP($A26,'DMG Tables'!$P$2:$P$35,'DMG Tables'!$O$2:$O$35)*QW$1*LOOKUP(QW$1,'DMG Tables'!$G$2:$G$7,'DMG Tables'!$H$2:$H$7)</f>
        <v>60984000</v>
      </c>
      <c r="QX26" s="1">
        <f>LOOKUP($A26,'DMG Tables'!$P$2:$P$35,'DMG Tables'!$O$2:$O$35)*QX$1*LOOKUP(QX$1,'DMG Tables'!$G$2:$G$7,'DMG Tables'!$H$2:$H$7)</f>
        <v>61116000</v>
      </c>
      <c r="QY26" s="1">
        <f>LOOKUP($A26,'DMG Tables'!$P$2:$P$35,'DMG Tables'!$O$2:$O$35)*QY$1*LOOKUP(QY$1,'DMG Tables'!$G$2:$G$7,'DMG Tables'!$H$2:$H$7)</f>
        <v>61248000</v>
      </c>
      <c r="QZ26" s="1">
        <f>LOOKUP($A26,'DMG Tables'!$P$2:$P$35,'DMG Tables'!$O$2:$O$35)*QZ$1*LOOKUP(QZ$1,'DMG Tables'!$G$2:$G$7,'DMG Tables'!$H$2:$H$7)</f>
        <v>61380000</v>
      </c>
      <c r="RA26" s="1">
        <f>LOOKUP($A26,'DMG Tables'!$P$2:$P$35,'DMG Tables'!$O$2:$O$35)*RA$1*LOOKUP(RA$1,'DMG Tables'!$G$2:$G$7,'DMG Tables'!$H$2:$H$7)</f>
        <v>61512000</v>
      </c>
      <c r="RB26" s="1">
        <f>LOOKUP($A26,'DMG Tables'!$P$2:$P$35,'DMG Tables'!$O$2:$O$35)*RB$1*LOOKUP(RB$1,'DMG Tables'!$G$2:$G$7,'DMG Tables'!$H$2:$H$7)</f>
        <v>61644000</v>
      </c>
      <c r="RC26" s="1">
        <f>LOOKUP($A26,'DMG Tables'!$P$2:$P$35,'DMG Tables'!$O$2:$O$35)*RC$1*LOOKUP(RC$1,'DMG Tables'!$G$2:$G$7,'DMG Tables'!$H$2:$H$7)</f>
        <v>61776000</v>
      </c>
      <c r="RD26" s="1">
        <f>LOOKUP($A26,'DMG Tables'!$P$2:$P$35,'DMG Tables'!$O$2:$O$35)*RD$1*LOOKUP(RD$1,'DMG Tables'!$G$2:$G$7,'DMG Tables'!$H$2:$H$7)</f>
        <v>61908000</v>
      </c>
      <c r="RE26" s="1">
        <f>LOOKUP($A26,'DMG Tables'!$P$2:$P$35,'DMG Tables'!$O$2:$O$35)*RE$1*LOOKUP(RE$1,'DMG Tables'!$G$2:$G$7,'DMG Tables'!$H$2:$H$7)</f>
        <v>62040000</v>
      </c>
      <c r="RF26" s="1">
        <f>LOOKUP($A26,'DMG Tables'!$P$2:$P$35,'DMG Tables'!$O$2:$O$35)*RF$1*LOOKUP(RF$1,'DMG Tables'!$G$2:$G$7,'DMG Tables'!$H$2:$H$7)</f>
        <v>62172000</v>
      </c>
      <c r="RG26" s="1">
        <f>LOOKUP($A26,'DMG Tables'!$P$2:$P$35,'DMG Tables'!$O$2:$O$35)*RG$1*LOOKUP(RG$1,'DMG Tables'!$G$2:$G$7,'DMG Tables'!$H$2:$H$7)</f>
        <v>62304000</v>
      </c>
      <c r="RH26" s="1">
        <f>LOOKUP($A26,'DMG Tables'!$P$2:$P$35,'DMG Tables'!$O$2:$O$35)*RH$1*LOOKUP(RH$1,'DMG Tables'!$G$2:$G$7,'DMG Tables'!$H$2:$H$7)</f>
        <v>62436000</v>
      </c>
      <c r="RI26" s="1">
        <f>LOOKUP($A26,'DMG Tables'!$P$2:$P$35,'DMG Tables'!$O$2:$O$35)*RI$1*LOOKUP(RI$1,'DMG Tables'!$G$2:$G$7,'DMG Tables'!$H$2:$H$7)</f>
        <v>62568000</v>
      </c>
      <c r="RJ26" s="1">
        <f>LOOKUP($A26,'DMG Tables'!$P$2:$P$35,'DMG Tables'!$O$2:$O$35)*RJ$1*LOOKUP(RJ$1,'DMG Tables'!$G$2:$G$7,'DMG Tables'!$H$2:$H$7)</f>
        <v>62700000</v>
      </c>
      <c r="RK26" s="1">
        <f>LOOKUP($A26,'DMG Tables'!$P$2:$P$35,'DMG Tables'!$O$2:$O$35)*RK$1*LOOKUP(RK$1,'DMG Tables'!$G$2:$G$7,'DMG Tables'!$H$2:$H$7)</f>
        <v>62832000</v>
      </c>
      <c r="RL26" s="1">
        <f>LOOKUP($A26,'DMG Tables'!$P$2:$P$35,'DMG Tables'!$O$2:$O$35)*RL$1*LOOKUP(RL$1,'DMG Tables'!$G$2:$G$7,'DMG Tables'!$H$2:$H$7)</f>
        <v>62964000</v>
      </c>
      <c r="RM26" s="1">
        <f>LOOKUP($A26,'DMG Tables'!$P$2:$P$35,'DMG Tables'!$O$2:$O$35)*RM$1*LOOKUP(RM$1,'DMG Tables'!$G$2:$G$7,'DMG Tables'!$H$2:$H$7)</f>
        <v>63096000</v>
      </c>
      <c r="RN26" s="1">
        <f>LOOKUP($A26,'DMG Tables'!$P$2:$P$35,'DMG Tables'!$O$2:$O$35)*RN$1*LOOKUP(RN$1,'DMG Tables'!$G$2:$G$7,'DMG Tables'!$H$2:$H$7)</f>
        <v>63228000</v>
      </c>
      <c r="RO26" s="1">
        <f>LOOKUP($A26,'DMG Tables'!$P$2:$P$35,'DMG Tables'!$O$2:$O$35)*RO$1*LOOKUP(RO$1,'DMG Tables'!$G$2:$G$7,'DMG Tables'!$H$2:$H$7)</f>
        <v>63360000</v>
      </c>
      <c r="RP26" s="1">
        <f>LOOKUP($A26,'DMG Tables'!$P$2:$P$35,'DMG Tables'!$O$2:$O$35)*RP$1*LOOKUP(RP$1,'DMG Tables'!$G$2:$G$7,'DMG Tables'!$H$2:$H$7)</f>
        <v>63492000</v>
      </c>
      <c r="RQ26" s="1">
        <f>LOOKUP($A26,'DMG Tables'!$P$2:$P$35,'DMG Tables'!$O$2:$O$35)*RQ$1*LOOKUP(RQ$1,'DMG Tables'!$G$2:$G$7,'DMG Tables'!$H$2:$H$7)</f>
        <v>63624000</v>
      </c>
      <c r="RR26" s="1">
        <f>LOOKUP($A26,'DMG Tables'!$P$2:$P$35,'DMG Tables'!$O$2:$O$35)*RR$1*LOOKUP(RR$1,'DMG Tables'!$G$2:$G$7,'DMG Tables'!$H$2:$H$7)</f>
        <v>63756000</v>
      </c>
      <c r="RS26" s="1">
        <f>LOOKUP($A26,'DMG Tables'!$P$2:$P$35,'DMG Tables'!$O$2:$O$35)*RS$1*LOOKUP(RS$1,'DMG Tables'!$G$2:$G$7,'DMG Tables'!$H$2:$H$7)</f>
        <v>63888000</v>
      </c>
      <c r="RT26" s="1">
        <f>LOOKUP($A26,'DMG Tables'!$P$2:$P$35,'DMG Tables'!$O$2:$O$35)*RT$1*LOOKUP(RT$1,'DMG Tables'!$G$2:$G$7,'DMG Tables'!$H$2:$H$7)</f>
        <v>64020000</v>
      </c>
      <c r="RU26" s="1">
        <f>LOOKUP($A26,'DMG Tables'!$P$2:$P$35,'DMG Tables'!$O$2:$O$35)*RU$1*LOOKUP(RU$1,'DMG Tables'!$G$2:$G$7,'DMG Tables'!$H$2:$H$7)</f>
        <v>64152000</v>
      </c>
      <c r="RV26" s="1">
        <f>LOOKUP($A26,'DMG Tables'!$P$2:$P$35,'DMG Tables'!$O$2:$O$35)*RV$1*LOOKUP(RV$1,'DMG Tables'!$G$2:$G$7,'DMG Tables'!$H$2:$H$7)</f>
        <v>64284000</v>
      </c>
      <c r="RW26" s="1">
        <f>LOOKUP($A26,'DMG Tables'!$P$2:$P$35,'DMG Tables'!$O$2:$O$35)*RW$1*LOOKUP(RW$1,'DMG Tables'!$G$2:$G$7,'DMG Tables'!$H$2:$H$7)</f>
        <v>64416000</v>
      </c>
      <c r="RX26" s="1">
        <f>LOOKUP($A26,'DMG Tables'!$P$2:$P$35,'DMG Tables'!$O$2:$O$35)*RX$1*LOOKUP(RX$1,'DMG Tables'!$G$2:$G$7,'DMG Tables'!$H$2:$H$7)</f>
        <v>64548000</v>
      </c>
      <c r="RY26" s="1">
        <f>LOOKUP($A26,'DMG Tables'!$P$2:$P$35,'DMG Tables'!$O$2:$O$35)*RY$1*LOOKUP(RY$1,'DMG Tables'!$G$2:$G$7,'DMG Tables'!$H$2:$H$7)</f>
        <v>64680000</v>
      </c>
      <c r="RZ26" s="1">
        <f>LOOKUP($A26,'DMG Tables'!$P$2:$P$35,'DMG Tables'!$O$2:$O$35)*RZ$1*LOOKUP(RZ$1,'DMG Tables'!$G$2:$G$7,'DMG Tables'!$H$2:$H$7)</f>
        <v>64812000</v>
      </c>
      <c r="SA26" s="1">
        <f>LOOKUP($A26,'DMG Tables'!$P$2:$P$35,'DMG Tables'!$O$2:$O$35)*SA$1*LOOKUP(SA$1,'DMG Tables'!$G$2:$G$7,'DMG Tables'!$H$2:$H$7)</f>
        <v>64944000</v>
      </c>
      <c r="SB26" s="1">
        <f>LOOKUP($A26,'DMG Tables'!$P$2:$P$35,'DMG Tables'!$O$2:$O$35)*SB$1*LOOKUP(SB$1,'DMG Tables'!$G$2:$G$7,'DMG Tables'!$H$2:$H$7)</f>
        <v>65076000</v>
      </c>
      <c r="SC26" s="1">
        <f>LOOKUP($A26,'DMG Tables'!$P$2:$P$35,'DMG Tables'!$O$2:$O$35)*SC$1*LOOKUP(SC$1,'DMG Tables'!$G$2:$G$7,'DMG Tables'!$H$2:$H$7)</f>
        <v>65208000</v>
      </c>
      <c r="SD26" s="1">
        <f>LOOKUP($A26,'DMG Tables'!$P$2:$P$35,'DMG Tables'!$O$2:$O$35)*SD$1*LOOKUP(SD$1,'DMG Tables'!$G$2:$G$7,'DMG Tables'!$H$2:$H$7)</f>
        <v>65340000</v>
      </c>
      <c r="SE26" s="1">
        <f>LOOKUP($A26,'DMG Tables'!$P$2:$P$35,'DMG Tables'!$O$2:$O$35)*SE$1*LOOKUP(SE$1,'DMG Tables'!$G$2:$G$7,'DMG Tables'!$H$2:$H$7)</f>
        <v>65472000</v>
      </c>
      <c r="SF26" s="1">
        <f>LOOKUP($A26,'DMG Tables'!$P$2:$P$35,'DMG Tables'!$O$2:$O$35)*SF$1*LOOKUP(SF$1,'DMG Tables'!$G$2:$G$7,'DMG Tables'!$H$2:$H$7)</f>
        <v>65604000</v>
      </c>
      <c r="SG26" s="1">
        <f>LOOKUP($A26,'DMG Tables'!$P$2:$P$35,'DMG Tables'!$O$2:$O$35)*SG$1*LOOKUP(SG$1,'DMG Tables'!$G$2:$G$7,'DMG Tables'!$H$2:$H$7)</f>
        <v>65736000</v>
      </c>
      <c r="SH26" s="1">
        <f>LOOKUP($A26,'DMG Tables'!$P$2:$P$35,'DMG Tables'!$O$2:$O$35)*SH$1*LOOKUP(SH$1,'DMG Tables'!$G$2:$G$7,'DMG Tables'!$H$2:$H$7)</f>
        <v>65868000</v>
      </c>
      <c r="SI26" s="1">
        <f>LOOKUP($A26,'DMG Tables'!$P$2:$P$35,'DMG Tables'!$O$2:$O$35)*SI$1*LOOKUP(SI$1,'DMG Tables'!$G$2:$G$7,'DMG Tables'!$H$2:$H$7)</f>
        <v>66000000</v>
      </c>
      <c r="SJ26" s="1">
        <f>LOOKUP($A26,'DMG Tables'!$P$2:$P$35,'DMG Tables'!$O$2:$O$35)*SJ$1*LOOKUP(SJ$1,'DMG Tables'!$G$2:$G$7,'DMG Tables'!$H$2:$H$7)</f>
        <v>66132000</v>
      </c>
      <c r="SK26" s="1">
        <f>LOOKUP($A26,'DMG Tables'!$P$2:$P$35,'DMG Tables'!$O$2:$O$35)*SK$1*LOOKUP(SK$1,'DMG Tables'!$G$2:$G$7,'DMG Tables'!$H$2:$H$7)</f>
        <v>66264000</v>
      </c>
      <c r="SL26" s="1">
        <f>LOOKUP($A26,'DMG Tables'!$P$2:$P$35,'DMG Tables'!$O$2:$O$35)*SL$1*LOOKUP(SL$1,'DMG Tables'!$G$2:$G$7,'DMG Tables'!$H$2:$H$7)</f>
        <v>66396000</v>
      </c>
      <c r="SM26" s="1">
        <f>LOOKUP($A26,'DMG Tables'!$P$2:$P$35,'DMG Tables'!$O$2:$O$35)*SM$1*LOOKUP(SM$1,'DMG Tables'!$G$2:$G$7,'DMG Tables'!$H$2:$H$7)</f>
        <v>66528000</v>
      </c>
      <c r="SN26" s="1">
        <f>LOOKUP($A26,'DMG Tables'!$P$2:$P$35,'DMG Tables'!$O$2:$O$35)*SN$1*LOOKUP(SN$1,'DMG Tables'!$G$2:$G$7,'DMG Tables'!$H$2:$H$7)</f>
        <v>66660000</v>
      </c>
      <c r="SO26" s="1">
        <f>LOOKUP($A26,'DMG Tables'!$P$2:$P$35,'DMG Tables'!$O$2:$O$35)*SO$1*LOOKUP(SO$1,'DMG Tables'!$G$2:$G$7,'DMG Tables'!$H$2:$H$7)</f>
        <v>66792000</v>
      </c>
      <c r="SP26" s="1">
        <f>LOOKUP($A26,'DMG Tables'!$P$2:$P$35,'DMG Tables'!$O$2:$O$35)*SP$1*LOOKUP(SP$1,'DMG Tables'!$G$2:$G$7,'DMG Tables'!$H$2:$H$7)</f>
        <v>66924000</v>
      </c>
      <c r="SQ26" s="1">
        <f>LOOKUP($A26,'DMG Tables'!$P$2:$P$35,'DMG Tables'!$O$2:$O$35)*SQ$1*LOOKUP(SQ$1,'DMG Tables'!$G$2:$G$7,'DMG Tables'!$H$2:$H$7)</f>
        <v>67056000</v>
      </c>
      <c r="SR26" s="1">
        <f>LOOKUP($A26,'DMG Tables'!$P$2:$P$35,'DMG Tables'!$O$2:$O$35)*SR$1*LOOKUP(SR$1,'DMG Tables'!$G$2:$G$7,'DMG Tables'!$H$2:$H$7)</f>
        <v>67188000</v>
      </c>
      <c r="SS26" s="1">
        <f>LOOKUP($A26,'DMG Tables'!$P$2:$P$35,'DMG Tables'!$O$2:$O$35)*SS$1*LOOKUP(SS$1,'DMG Tables'!$G$2:$G$7,'DMG Tables'!$H$2:$H$7)</f>
        <v>67320000</v>
      </c>
      <c r="ST26" s="1">
        <f>LOOKUP($A26,'DMG Tables'!$P$2:$P$35,'DMG Tables'!$O$2:$O$35)*ST$1*LOOKUP(ST$1,'DMG Tables'!$G$2:$G$7,'DMG Tables'!$H$2:$H$7)</f>
        <v>67452000</v>
      </c>
      <c r="SU26" s="1">
        <f>LOOKUP($A26,'DMG Tables'!$P$2:$P$35,'DMG Tables'!$O$2:$O$35)*SU$1*LOOKUP(SU$1,'DMG Tables'!$G$2:$G$7,'DMG Tables'!$H$2:$H$7)</f>
        <v>67584000</v>
      </c>
      <c r="SV26" s="1">
        <f>LOOKUP($A26,'DMG Tables'!$P$2:$P$35,'DMG Tables'!$O$2:$O$35)*SV$1*LOOKUP(SV$1,'DMG Tables'!$G$2:$G$7,'DMG Tables'!$H$2:$H$7)</f>
        <v>67716000</v>
      </c>
      <c r="SW26" s="1">
        <f>LOOKUP($A26,'DMG Tables'!$P$2:$P$35,'DMG Tables'!$O$2:$O$35)*SW$1*LOOKUP(SW$1,'DMG Tables'!$G$2:$G$7,'DMG Tables'!$H$2:$H$7)</f>
        <v>67848000</v>
      </c>
      <c r="SX26" s="1">
        <f>LOOKUP($A26,'DMG Tables'!$P$2:$P$35,'DMG Tables'!$O$2:$O$35)*SX$1*LOOKUP(SX$1,'DMG Tables'!$G$2:$G$7,'DMG Tables'!$H$2:$H$7)</f>
        <v>67980000</v>
      </c>
      <c r="SY26" s="1">
        <f>LOOKUP($A26,'DMG Tables'!$P$2:$P$35,'DMG Tables'!$O$2:$O$35)*SY$1*LOOKUP(SY$1,'DMG Tables'!$G$2:$G$7,'DMG Tables'!$H$2:$H$7)</f>
        <v>68112000</v>
      </c>
      <c r="SZ26" s="1">
        <f>LOOKUP($A26,'DMG Tables'!$P$2:$P$35,'DMG Tables'!$O$2:$O$35)*SZ$1*LOOKUP(SZ$1,'DMG Tables'!$G$2:$G$7,'DMG Tables'!$H$2:$H$7)</f>
        <v>68244000</v>
      </c>
      <c r="TA26" s="1">
        <f>LOOKUP($A26,'DMG Tables'!$P$2:$P$35,'DMG Tables'!$O$2:$O$35)*TA$1*LOOKUP(TA$1,'DMG Tables'!$G$2:$G$7,'DMG Tables'!$H$2:$H$7)</f>
        <v>68376000</v>
      </c>
      <c r="TB26" s="1">
        <f>LOOKUP($A26,'DMG Tables'!$P$2:$P$35,'DMG Tables'!$O$2:$O$35)*TB$1*LOOKUP(TB$1,'DMG Tables'!$G$2:$G$7,'DMG Tables'!$H$2:$H$7)</f>
        <v>68508000</v>
      </c>
      <c r="TC26" s="1">
        <f>LOOKUP($A26,'DMG Tables'!$P$2:$P$35,'DMG Tables'!$O$2:$O$35)*TC$1*LOOKUP(TC$1,'DMG Tables'!$G$2:$G$7,'DMG Tables'!$H$2:$H$7)</f>
        <v>68640000</v>
      </c>
      <c r="TD26" s="1">
        <f>LOOKUP($A26,'DMG Tables'!$P$2:$P$35,'DMG Tables'!$O$2:$O$35)*TD$1*LOOKUP(TD$1,'DMG Tables'!$G$2:$G$7,'DMG Tables'!$H$2:$H$7)</f>
        <v>68772000</v>
      </c>
      <c r="TE26" s="1">
        <f>LOOKUP($A26,'DMG Tables'!$P$2:$P$35,'DMG Tables'!$O$2:$O$35)*TE$1*LOOKUP(TE$1,'DMG Tables'!$G$2:$G$7,'DMG Tables'!$H$2:$H$7)</f>
        <v>68904000</v>
      </c>
      <c r="TF26" s="1">
        <f>LOOKUP($A26,'DMG Tables'!$P$2:$P$35,'DMG Tables'!$O$2:$O$35)*TF$1*LOOKUP(TF$1,'DMG Tables'!$G$2:$G$7,'DMG Tables'!$H$2:$H$7)</f>
        <v>69036000</v>
      </c>
      <c r="TG26" s="1">
        <f>LOOKUP($A26,'DMG Tables'!$P$2:$P$35,'DMG Tables'!$O$2:$O$35)*TG$1*LOOKUP(TG$1,'DMG Tables'!$G$2:$G$7,'DMG Tables'!$H$2:$H$7)</f>
        <v>69168000</v>
      </c>
      <c r="TH26" s="1">
        <f>LOOKUP($A26,'DMG Tables'!$P$2:$P$35,'DMG Tables'!$O$2:$O$35)*TH$1*LOOKUP(TH$1,'DMG Tables'!$G$2:$G$7,'DMG Tables'!$H$2:$H$7)</f>
        <v>69300000</v>
      </c>
      <c r="TI26" s="1">
        <f>LOOKUP($A26,'DMG Tables'!$P$2:$P$35,'DMG Tables'!$O$2:$O$35)*TI$1*LOOKUP(TI$1,'DMG Tables'!$G$2:$G$7,'DMG Tables'!$H$2:$H$7)</f>
        <v>69432000</v>
      </c>
      <c r="TJ26" s="1">
        <f>LOOKUP($A26,'DMG Tables'!$P$2:$P$35,'DMG Tables'!$O$2:$O$35)*TJ$1*LOOKUP(TJ$1,'DMG Tables'!$G$2:$G$7,'DMG Tables'!$H$2:$H$7)</f>
        <v>69564000</v>
      </c>
      <c r="TK26" s="1">
        <f>LOOKUP($A26,'DMG Tables'!$P$2:$P$35,'DMG Tables'!$O$2:$O$35)*TK$1*LOOKUP(TK$1,'DMG Tables'!$G$2:$G$7,'DMG Tables'!$H$2:$H$7)</f>
        <v>69696000</v>
      </c>
      <c r="TL26" s="1">
        <f>LOOKUP($A26,'DMG Tables'!$P$2:$P$35,'DMG Tables'!$O$2:$O$35)*TL$1*LOOKUP(TL$1,'DMG Tables'!$G$2:$G$7,'DMG Tables'!$H$2:$H$7)</f>
        <v>69828000</v>
      </c>
      <c r="TM26" s="1">
        <f>LOOKUP($A26,'DMG Tables'!$P$2:$P$35,'DMG Tables'!$O$2:$O$35)*TM$1*LOOKUP(TM$1,'DMG Tables'!$G$2:$G$7,'DMG Tables'!$H$2:$H$7)</f>
        <v>69960000</v>
      </c>
      <c r="TN26" s="1">
        <f>LOOKUP($A26,'DMG Tables'!$P$2:$P$35,'DMG Tables'!$O$2:$O$35)*TN$1*LOOKUP(TN$1,'DMG Tables'!$G$2:$G$7,'DMG Tables'!$H$2:$H$7)</f>
        <v>70092000</v>
      </c>
      <c r="TO26" s="1">
        <f>LOOKUP($A26,'DMG Tables'!$P$2:$P$35,'DMG Tables'!$O$2:$O$35)*TO$1*LOOKUP(TO$1,'DMG Tables'!$G$2:$G$7,'DMG Tables'!$H$2:$H$7)</f>
        <v>70224000</v>
      </c>
      <c r="TP26" s="1">
        <f>LOOKUP($A26,'DMG Tables'!$P$2:$P$35,'DMG Tables'!$O$2:$O$35)*TP$1*LOOKUP(TP$1,'DMG Tables'!$G$2:$G$7,'DMG Tables'!$H$2:$H$7)</f>
        <v>70356000</v>
      </c>
      <c r="TQ26" s="1">
        <f>LOOKUP($A26,'DMG Tables'!$P$2:$P$35,'DMG Tables'!$O$2:$O$35)*TQ$1*LOOKUP(TQ$1,'DMG Tables'!$G$2:$G$7,'DMG Tables'!$H$2:$H$7)</f>
        <v>70488000</v>
      </c>
      <c r="TR26" s="1">
        <f>LOOKUP($A26,'DMG Tables'!$P$2:$P$35,'DMG Tables'!$O$2:$O$35)*TR$1*LOOKUP(TR$1,'DMG Tables'!$G$2:$G$7,'DMG Tables'!$H$2:$H$7)</f>
        <v>70620000</v>
      </c>
      <c r="TS26" s="1">
        <f>LOOKUP($A26,'DMG Tables'!$P$2:$P$35,'DMG Tables'!$O$2:$O$35)*TS$1*LOOKUP(TS$1,'DMG Tables'!$G$2:$G$7,'DMG Tables'!$H$2:$H$7)</f>
        <v>70752000</v>
      </c>
      <c r="TT26" s="1">
        <f>LOOKUP($A26,'DMG Tables'!$P$2:$P$35,'DMG Tables'!$O$2:$O$35)*TT$1*LOOKUP(TT$1,'DMG Tables'!$G$2:$G$7,'DMG Tables'!$H$2:$H$7)</f>
        <v>70884000</v>
      </c>
      <c r="TU26" s="1">
        <f>LOOKUP($A26,'DMG Tables'!$P$2:$P$35,'DMG Tables'!$O$2:$O$35)*TU$1*LOOKUP(TU$1,'DMG Tables'!$G$2:$G$7,'DMG Tables'!$H$2:$H$7)</f>
        <v>71016000</v>
      </c>
      <c r="TV26" s="1">
        <f>LOOKUP($A26,'DMG Tables'!$P$2:$P$35,'DMG Tables'!$O$2:$O$35)*TV$1*LOOKUP(TV$1,'DMG Tables'!$G$2:$G$7,'DMG Tables'!$H$2:$H$7)</f>
        <v>71148000</v>
      </c>
      <c r="TW26" s="1">
        <f>LOOKUP($A26,'DMG Tables'!$P$2:$P$35,'DMG Tables'!$O$2:$O$35)*TW$1*LOOKUP(TW$1,'DMG Tables'!$G$2:$G$7,'DMG Tables'!$H$2:$H$7)</f>
        <v>71280000</v>
      </c>
      <c r="TX26" s="1">
        <f>LOOKUP($A26,'DMG Tables'!$P$2:$P$35,'DMG Tables'!$O$2:$O$35)*TX$1*LOOKUP(TX$1,'DMG Tables'!$G$2:$G$7,'DMG Tables'!$H$2:$H$7)</f>
        <v>71412000</v>
      </c>
      <c r="TY26" s="1">
        <f>LOOKUP($A26,'DMG Tables'!$P$2:$P$35,'DMG Tables'!$O$2:$O$35)*TY$1*LOOKUP(TY$1,'DMG Tables'!$G$2:$G$7,'DMG Tables'!$H$2:$H$7)</f>
        <v>71544000</v>
      </c>
      <c r="TZ26" s="1">
        <f>LOOKUP($A26,'DMG Tables'!$P$2:$P$35,'DMG Tables'!$O$2:$O$35)*TZ$1*LOOKUP(TZ$1,'DMG Tables'!$G$2:$G$7,'DMG Tables'!$H$2:$H$7)</f>
        <v>71676000</v>
      </c>
      <c r="UA26" s="1">
        <f>LOOKUP($A26,'DMG Tables'!$P$2:$P$35,'DMG Tables'!$O$2:$O$35)*UA$1*LOOKUP(UA$1,'DMG Tables'!$G$2:$G$7,'DMG Tables'!$H$2:$H$7)</f>
        <v>71808000</v>
      </c>
      <c r="UB26" s="1">
        <f>LOOKUP($A26,'DMG Tables'!$P$2:$P$35,'DMG Tables'!$O$2:$O$35)*UB$1*LOOKUP(UB$1,'DMG Tables'!$G$2:$G$7,'DMG Tables'!$H$2:$H$7)</f>
        <v>71940000</v>
      </c>
      <c r="UC26" s="1">
        <f>LOOKUP($A26,'DMG Tables'!$P$2:$P$35,'DMG Tables'!$O$2:$O$35)*UC$1*LOOKUP(UC$1,'DMG Tables'!$G$2:$G$7,'DMG Tables'!$H$2:$H$7)</f>
        <v>72072000</v>
      </c>
      <c r="UD26" s="1">
        <f>LOOKUP($A26,'DMG Tables'!$P$2:$P$35,'DMG Tables'!$O$2:$O$35)*UD$1*LOOKUP(UD$1,'DMG Tables'!$G$2:$G$7,'DMG Tables'!$H$2:$H$7)</f>
        <v>72204000</v>
      </c>
      <c r="UE26" s="1">
        <f>LOOKUP($A26,'DMG Tables'!$P$2:$P$35,'DMG Tables'!$O$2:$O$35)*UE$1*LOOKUP(UE$1,'DMG Tables'!$G$2:$G$7,'DMG Tables'!$H$2:$H$7)</f>
        <v>72336000</v>
      </c>
      <c r="UF26" s="1">
        <f>LOOKUP($A26,'DMG Tables'!$P$2:$P$35,'DMG Tables'!$O$2:$O$35)*UF$1*LOOKUP(UF$1,'DMG Tables'!$G$2:$G$7,'DMG Tables'!$H$2:$H$7)</f>
        <v>72468000</v>
      </c>
      <c r="UG26" s="1">
        <f>LOOKUP($A26,'DMG Tables'!$P$2:$P$35,'DMG Tables'!$O$2:$O$35)*UG$1*LOOKUP(UG$1,'DMG Tables'!$G$2:$G$7,'DMG Tables'!$H$2:$H$7)</f>
        <v>72600000</v>
      </c>
      <c r="UH26" s="1">
        <f>LOOKUP($A26,'DMG Tables'!$P$2:$P$35,'DMG Tables'!$O$2:$O$35)*UH$1*LOOKUP(UH$1,'DMG Tables'!$G$2:$G$7,'DMG Tables'!$H$2:$H$7)</f>
        <v>72732000</v>
      </c>
      <c r="UI26" s="1">
        <f>LOOKUP($A26,'DMG Tables'!$P$2:$P$35,'DMG Tables'!$O$2:$O$35)*UI$1*LOOKUP(UI$1,'DMG Tables'!$G$2:$G$7,'DMG Tables'!$H$2:$H$7)</f>
        <v>72864000</v>
      </c>
      <c r="UJ26" s="1">
        <f>LOOKUP($A26,'DMG Tables'!$P$2:$P$35,'DMG Tables'!$O$2:$O$35)*UJ$1*LOOKUP(UJ$1,'DMG Tables'!$G$2:$G$7,'DMG Tables'!$H$2:$H$7)</f>
        <v>72996000</v>
      </c>
      <c r="UK26" s="1">
        <f>LOOKUP($A26,'DMG Tables'!$P$2:$P$35,'DMG Tables'!$O$2:$O$35)*UK$1*LOOKUP(UK$1,'DMG Tables'!$G$2:$G$7,'DMG Tables'!$H$2:$H$7)</f>
        <v>73128000</v>
      </c>
      <c r="UL26" s="1">
        <f>LOOKUP($A26,'DMG Tables'!$P$2:$P$35,'DMG Tables'!$O$2:$O$35)*UL$1*LOOKUP(UL$1,'DMG Tables'!$G$2:$G$7,'DMG Tables'!$H$2:$H$7)</f>
        <v>73260000</v>
      </c>
      <c r="UM26" s="1">
        <f>LOOKUP($A26,'DMG Tables'!$P$2:$P$35,'DMG Tables'!$O$2:$O$35)*UM$1*LOOKUP(UM$1,'DMG Tables'!$G$2:$G$7,'DMG Tables'!$H$2:$H$7)</f>
        <v>73392000</v>
      </c>
      <c r="UN26" s="1">
        <f>LOOKUP($A26,'DMG Tables'!$P$2:$P$35,'DMG Tables'!$O$2:$O$35)*UN$1*LOOKUP(UN$1,'DMG Tables'!$G$2:$G$7,'DMG Tables'!$H$2:$H$7)</f>
        <v>73524000</v>
      </c>
      <c r="UO26" s="1">
        <f>LOOKUP($A26,'DMG Tables'!$P$2:$P$35,'DMG Tables'!$O$2:$O$35)*UO$1*LOOKUP(UO$1,'DMG Tables'!$G$2:$G$7,'DMG Tables'!$H$2:$H$7)</f>
        <v>73656000</v>
      </c>
      <c r="UP26" s="1">
        <f>LOOKUP($A26,'DMG Tables'!$P$2:$P$35,'DMG Tables'!$O$2:$O$35)*UP$1*LOOKUP(UP$1,'DMG Tables'!$G$2:$G$7,'DMG Tables'!$H$2:$H$7)</f>
        <v>73788000</v>
      </c>
      <c r="UQ26" s="1">
        <f>LOOKUP($A26,'DMG Tables'!$P$2:$P$35,'DMG Tables'!$O$2:$O$35)*UQ$1*LOOKUP(UQ$1,'DMG Tables'!$G$2:$G$7,'DMG Tables'!$H$2:$H$7)</f>
        <v>73920000</v>
      </c>
      <c r="UR26" s="1">
        <f>LOOKUP($A26,'DMG Tables'!$P$2:$P$35,'DMG Tables'!$O$2:$O$35)*UR$1*LOOKUP(UR$1,'DMG Tables'!$G$2:$G$7,'DMG Tables'!$H$2:$H$7)</f>
        <v>74052000</v>
      </c>
      <c r="US26" s="1">
        <f>LOOKUP($A26,'DMG Tables'!$P$2:$P$35,'DMG Tables'!$O$2:$O$35)*US$1*LOOKUP(US$1,'DMG Tables'!$G$2:$G$7,'DMG Tables'!$H$2:$H$7)</f>
        <v>74184000</v>
      </c>
      <c r="UT26" s="1">
        <f>LOOKUP($A26,'DMG Tables'!$P$2:$P$35,'DMG Tables'!$O$2:$O$35)*UT$1*LOOKUP(UT$1,'DMG Tables'!$G$2:$G$7,'DMG Tables'!$H$2:$H$7)</f>
        <v>74316000</v>
      </c>
      <c r="UU26" s="1">
        <f>LOOKUP($A26,'DMG Tables'!$P$2:$P$35,'DMG Tables'!$O$2:$O$35)*UU$1*LOOKUP(UU$1,'DMG Tables'!$G$2:$G$7,'DMG Tables'!$H$2:$H$7)</f>
        <v>74448000</v>
      </c>
      <c r="UV26" s="1">
        <f>LOOKUP($A26,'DMG Tables'!$P$2:$P$35,'DMG Tables'!$O$2:$O$35)*UV$1*LOOKUP(UV$1,'DMG Tables'!$G$2:$G$7,'DMG Tables'!$H$2:$H$7)</f>
        <v>74580000</v>
      </c>
      <c r="UW26" s="1">
        <f>LOOKUP($A26,'DMG Tables'!$P$2:$P$35,'DMG Tables'!$O$2:$O$35)*UW$1*LOOKUP(UW$1,'DMG Tables'!$G$2:$G$7,'DMG Tables'!$H$2:$H$7)</f>
        <v>74712000</v>
      </c>
      <c r="UX26" s="1">
        <f>LOOKUP($A26,'DMG Tables'!$P$2:$P$35,'DMG Tables'!$O$2:$O$35)*UX$1*LOOKUP(UX$1,'DMG Tables'!$G$2:$G$7,'DMG Tables'!$H$2:$H$7)</f>
        <v>74844000</v>
      </c>
      <c r="UY26" s="1">
        <f>LOOKUP($A26,'DMG Tables'!$P$2:$P$35,'DMG Tables'!$O$2:$O$35)*UY$1*LOOKUP(UY$1,'DMG Tables'!$G$2:$G$7,'DMG Tables'!$H$2:$H$7)</f>
        <v>74976000</v>
      </c>
      <c r="UZ26" s="1">
        <f>LOOKUP($A26,'DMG Tables'!$P$2:$P$35,'DMG Tables'!$O$2:$O$35)*UZ$1*LOOKUP(UZ$1,'DMG Tables'!$G$2:$G$7,'DMG Tables'!$H$2:$H$7)</f>
        <v>75108000</v>
      </c>
      <c r="VA26" s="1">
        <f>LOOKUP($A26,'DMG Tables'!$P$2:$P$35,'DMG Tables'!$O$2:$O$35)*VA$1*LOOKUP(VA$1,'DMG Tables'!$G$2:$G$7,'DMG Tables'!$H$2:$H$7)</f>
        <v>75240000</v>
      </c>
      <c r="VB26" s="1">
        <f>LOOKUP($A26,'DMG Tables'!$P$2:$P$35,'DMG Tables'!$O$2:$O$35)*VB$1*LOOKUP(VB$1,'DMG Tables'!$G$2:$G$7,'DMG Tables'!$H$2:$H$7)</f>
        <v>75372000</v>
      </c>
      <c r="VC26" s="1">
        <f>LOOKUP($A26,'DMG Tables'!$P$2:$P$35,'DMG Tables'!$O$2:$O$35)*VC$1*LOOKUP(VC$1,'DMG Tables'!$G$2:$G$7,'DMG Tables'!$H$2:$H$7)</f>
        <v>75504000</v>
      </c>
      <c r="VD26" s="1">
        <f>LOOKUP($A26,'DMG Tables'!$P$2:$P$35,'DMG Tables'!$O$2:$O$35)*VD$1*LOOKUP(VD$1,'DMG Tables'!$G$2:$G$7,'DMG Tables'!$H$2:$H$7)</f>
        <v>75636000</v>
      </c>
      <c r="VE26" s="1">
        <f>LOOKUP($A26,'DMG Tables'!$P$2:$P$35,'DMG Tables'!$O$2:$O$35)*VE$1*LOOKUP(VE$1,'DMG Tables'!$G$2:$G$7,'DMG Tables'!$H$2:$H$7)</f>
        <v>75768000</v>
      </c>
      <c r="VF26" s="1">
        <f>LOOKUP($A26,'DMG Tables'!$P$2:$P$35,'DMG Tables'!$O$2:$O$35)*VF$1*LOOKUP(VF$1,'DMG Tables'!$G$2:$G$7,'DMG Tables'!$H$2:$H$7)</f>
        <v>75900000</v>
      </c>
      <c r="VG26" s="1">
        <f>LOOKUP($A26,'DMG Tables'!$P$2:$P$35,'DMG Tables'!$O$2:$O$35)*VG$1*LOOKUP(VG$1,'DMG Tables'!$G$2:$G$7,'DMG Tables'!$H$2:$H$7)</f>
        <v>76032000</v>
      </c>
      <c r="VH26" s="1">
        <f>LOOKUP($A26,'DMG Tables'!$P$2:$P$35,'DMG Tables'!$O$2:$O$35)*VH$1*LOOKUP(VH$1,'DMG Tables'!$G$2:$G$7,'DMG Tables'!$H$2:$H$7)</f>
        <v>76164000</v>
      </c>
      <c r="VI26" s="1">
        <f>LOOKUP($A26,'DMG Tables'!$P$2:$P$35,'DMG Tables'!$O$2:$O$35)*VI$1*LOOKUP(VI$1,'DMG Tables'!$G$2:$G$7,'DMG Tables'!$H$2:$H$7)</f>
        <v>76296000</v>
      </c>
      <c r="VJ26" s="1">
        <f>LOOKUP($A26,'DMG Tables'!$P$2:$P$35,'DMG Tables'!$O$2:$O$35)*VJ$1*LOOKUP(VJ$1,'DMG Tables'!$G$2:$G$7,'DMG Tables'!$H$2:$H$7)</f>
        <v>76428000</v>
      </c>
      <c r="VK26" s="1">
        <f>LOOKUP($A26,'DMG Tables'!$P$2:$P$35,'DMG Tables'!$O$2:$O$35)*VK$1*LOOKUP(VK$1,'DMG Tables'!$G$2:$G$7,'DMG Tables'!$H$2:$H$7)</f>
        <v>76560000</v>
      </c>
      <c r="VL26" s="1">
        <f>LOOKUP($A26,'DMG Tables'!$P$2:$P$35,'DMG Tables'!$O$2:$O$35)*VL$1*LOOKUP(VL$1,'DMG Tables'!$G$2:$G$7,'DMG Tables'!$H$2:$H$7)</f>
        <v>76692000</v>
      </c>
      <c r="VM26" s="1">
        <f>LOOKUP($A26,'DMG Tables'!$P$2:$P$35,'DMG Tables'!$O$2:$O$35)*VM$1*LOOKUP(VM$1,'DMG Tables'!$G$2:$G$7,'DMG Tables'!$H$2:$H$7)</f>
        <v>76824000</v>
      </c>
      <c r="VN26" s="1">
        <f>LOOKUP($A26,'DMG Tables'!$P$2:$P$35,'DMG Tables'!$O$2:$O$35)*VN$1*LOOKUP(VN$1,'DMG Tables'!$G$2:$G$7,'DMG Tables'!$H$2:$H$7)</f>
        <v>76956000</v>
      </c>
      <c r="VO26" s="1">
        <f>LOOKUP($A26,'DMG Tables'!$P$2:$P$35,'DMG Tables'!$O$2:$O$35)*VO$1*LOOKUP(VO$1,'DMG Tables'!$G$2:$G$7,'DMG Tables'!$H$2:$H$7)</f>
        <v>77088000</v>
      </c>
      <c r="VP26" s="1">
        <f>LOOKUP($A26,'DMG Tables'!$P$2:$P$35,'DMG Tables'!$O$2:$O$35)*VP$1*LOOKUP(VP$1,'DMG Tables'!$G$2:$G$7,'DMG Tables'!$H$2:$H$7)</f>
        <v>77220000</v>
      </c>
      <c r="VQ26" s="1">
        <f>LOOKUP($A26,'DMG Tables'!$P$2:$P$35,'DMG Tables'!$O$2:$O$35)*VQ$1*LOOKUP(VQ$1,'DMG Tables'!$G$2:$G$7,'DMG Tables'!$H$2:$H$7)</f>
        <v>77352000</v>
      </c>
      <c r="VR26" s="1">
        <f>LOOKUP($A26,'DMG Tables'!$P$2:$P$35,'DMG Tables'!$O$2:$O$35)*VR$1*LOOKUP(VR$1,'DMG Tables'!$G$2:$G$7,'DMG Tables'!$H$2:$H$7)</f>
        <v>77484000</v>
      </c>
      <c r="VS26" s="1">
        <f>LOOKUP($A26,'DMG Tables'!$P$2:$P$35,'DMG Tables'!$O$2:$O$35)*VS$1*LOOKUP(VS$1,'DMG Tables'!$G$2:$G$7,'DMG Tables'!$H$2:$H$7)</f>
        <v>77616000</v>
      </c>
      <c r="VT26" s="1">
        <f>LOOKUP($A26,'DMG Tables'!$P$2:$P$35,'DMG Tables'!$O$2:$O$35)*VT$1*LOOKUP(VT$1,'DMG Tables'!$G$2:$G$7,'DMG Tables'!$H$2:$H$7)</f>
        <v>77748000</v>
      </c>
      <c r="VU26" s="1">
        <f>LOOKUP($A26,'DMG Tables'!$P$2:$P$35,'DMG Tables'!$O$2:$O$35)*VU$1*LOOKUP(VU$1,'DMG Tables'!$G$2:$G$7,'DMG Tables'!$H$2:$H$7)</f>
        <v>77880000</v>
      </c>
      <c r="VV26" s="1">
        <f>LOOKUP($A26,'DMG Tables'!$P$2:$P$35,'DMG Tables'!$O$2:$O$35)*VV$1*LOOKUP(VV$1,'DMG Tables'!$G$2:$G$7,'DMG Tables'!$H$2:$H$7)</f>
        <v>78012000</v>
      </c>
      <c r="VW26" s="1">
        <f>LOOKUP($A26,'DMG Tables'!$P$2:$P$35,'DMG Tables'!$O$2:$O$35)*VW$1*LOOKUP(VW$1,'DMG Tables'!$G$2:$G$7,'DMG Tables'!$H$2:$H$7)</f>
        <v>78144000</v>
      </c>
      <c r="VX26" s="1">
        <f>LOOKUP($A26,'DMG Tables'!$P$2:$P$35,'DMG Tables'!$O$2:$O$35)*VX$1*LOOKUP(VX$1,'DMG Tables'!$G$2:$G$7,'DMG Tables'!$H$2:$H$7)</f>
        <v>78276000</v>
      </c>
      <c r="VY26" s="1">
        <f>LOOKUP($A26,'DMG Tables'!$P$2:$P$35,'DMG Tables'!$O$2:$O$35)*VY$1*LOOKUP(VY$1,'DMG Tables'!$G$2:$G$7,'DMG Tables'!$H$2:$H$7)</f>
        <v>78408000</v>
      </c>
      <c r="VZ26" s="1">
        <f>LOOKUP($A26,'DMG Tables'!$P$2:$P$35,'DMG Tables'!$O$2:$O$35)*VZ$1*LOOKUP(VZ$1,'DMG Tables'!$G$2:$G$7,'DMG Tables'!$H$2:$H$7)</f>
        <v>78540000</v>
      </c>
      <c r="WA26" s="1">
        <f>LOOKUP($A26,'DMG Tables'!$P$2:$P$35,'DMG Tables'!$O$2:$O$35)*WA$1*LOOKUP(WA$1,'DMG Tables'!$G$2:$G$7,'DMG Tables'!$H$2:$H$7)</f>
        <v>78672000</v>
      </c>
      <c r="WB26" s="1">
        <f>LOOKUP($A26,'DMG Tables'!$P$2:$P$35,'DMG Tables'!$O$2:$O$35)*WB$1*LOOKUP(WB$1,'DMG Tables'!$G$2:$G$7,'DMG Tables'!$H$2:$H$7)</f>
        <v>78804000</v>
      </c>
      <c r="WC26" s="1">
        <f>LOOKUP($A26,'DMG Tables'!$P$2:$P$35,'DMG Tables'!$O$2:$O$35)*WC$1*LOOKUP(WC$1,'DMG Tables'!$G$2:$G$7,'DMG Tables'!$H$2:$H$7)</f>
        <v>78936000</v>
      </c>
      <c r="WD26" s="1">
        <f>LOOKUP($A26,'DMG Tables'!$P$2:$P$35,'DMG Tables'!$O$2:$O$35)*WD$1*LOOKUP(WD$1,'DMG Tables'!$G$2:$G$7,'DMG Tables'!$H$2:$H$7)</f>
        <v>79068000</v>
      </c>
      <c r="WE26" s="1">
        <f>LOOKUP($A26,'DMG Tables'!$P$2:$P$35,'DMG Tables'!$O$2:$O$35)*WE$1*LOOKUP(WE$1,'DMG Tables'!$G$2:$G$7,'DMG Tables'!$H$2:$H$7)</f>
        <v>79200000</v>
      </c>
      <c r="WF26" s="1">
        <f>LOOKUP($A26,'DMG Tables'!$P$2:$P$35,'DMG Tables'!$O$2:$O$35)*WF$1*LOOKUP(WF$1,'DMG Tables'!$G$2:$G$7,'DMG Tables'!$H$2:$H$7)</f>
        <v>79332000</v>
      </c>
      <c r="WG26" s="1">
        <f>LOOKUP($A26,'DMG Tables'!$P$2:$P$35,'DMG Tables'!$O$2:$O$35)*WG$1*LOOKUP(WG$1,'DMG Tables'!$G$2:$G$7,'DMG Tables'!$H$2:$H$7)</f>
        <v>79464000</v>
      </c>
      <c r="WH26" s="1">
        <f>LOOKUP($A26,'DMG Tables'!$P$2:$P$35,'DMG Tables'!$O$2:$O$35)*WH$1*LOOKUP(WH$1,'DMG Tables'!$G$2:$G$7,'DMG Tables'!$H$2:$H$7)</f>
        <v>79596000</v>
      </c>
      <c r="WI26" s="1">
        <f>LOOKUP($A26,'DMG Tables'!$P$2:$P$35,'DMG Tables'!$O$2:$O$35)*WI$1*LOOKUP(WI$1,'DMG Tables'!$G$2:$G$7,'DMG Tables'!$H$2:$H$7)</f>
        <v>79728000</v>
      </c>
      <c r="WJ26" s="1">
        <f>LOOKUP($A26,'DMG Tables'!$P$2:$P$35,'DMG Tables'!$O$2:$O$35)*WJ$1*LOOKUP(WJ$1,'DMG Tables'!$G$2:$G$7,'DMG Tables'!$H$2:$H$7)</f>
        <v>79860000</v>
      </c>
      <c r="WK26" s="1">
        <f>LOOKUP($A26,'DMG Tables'!$P$2:$P$35,'DMG Tables'!$O$2:$O$35)*WK$1*LOOKUP(WK$1,'DMG Tables'!$G$2:$G$7,'DMG Tables'!$H$2:$H$7)</f>
        <v>79992000</v>
      </c>
      <c r="WL26" s="1">
        <f>LOOKUP($A26,'DMG Tables'!$P$2:$P$35,'DMG Tables'!$O$2:$O$35)*WL$1*LOOKUP(WL$1,'DMG Tables'!$G$2:$G$7,'DMG Tables'!$H$2:$H$7)</f>
        <v>80124000</v>
      </c>
      <c r="WM26" s="1">
        <f>LOOKUP($A26,'DMG Tables'!$P$2:$P$35,'DMG Tables'!$O$2:$O$35)*WM$1*LOOKUP(WM$1,'DMG Tables'!$G$2:$G$7,'DMG Tables'!$H$2:$H$7)</f>
        <v>80256000</v>
      </c>
      <c r="WN26" s="1">
        <f>LOOKUP($A26,'DMG Tables'!$P$2:$P$35,'DMG Tables'!$O$2:$O$35)*WN$1*LOOKUP(WN$1,'DMG Tables'!$G$2:$G$7,'DMG Tables'!$H$2:$H$7)</f>
        <v>80388000</v>
      </c>
      <c r="WO26" s="1">
        <f>LOOKUP($A26,'DMG Tables'!$P$2:$P$35,'DMG Tables'!$O$2:$O$35)*WO$1*LOOKUP(WO$1,'DMG Tables'!$G$2:$G$7,'DMG Tables'!$H$2:$H$7)</f>
        <v>80520000</v>
      </c>
      <c r="WP26" s="1">
        <f>LOOKUP($A26,'DMG Tables'!$P$2:$P$35,'DMG Tables'!$O$2:$O$35)*WP$1*LOOKUP(WP$1,'DMG Tables'!$G$2:$G$7,'DMG Tables'!$H$2:$H$7)</f>
        <v>80652000</v>
      </c>
      <c r="WQ26" s="1">
        <f>LOOKUP($A26,'DMG Tables'!$P$2:$P$35,'DMG Tables'!$O$2:$O$35)*WQ$1*LOOKUP(WQ$1,'DMG Tables'!$G$2:$G$7,'DMG Tables'!$H$2:$H$7)</f>
        <v>80784000</v>
      </c>
      <c r="WR26" s="1">
        <f>LOOKUP($A26,'DMG Tables'!$P$2:$P$35,'DMG Tables'!$O$2:$O$35)*WR$1*LOOKUP(WR$1,'DMG Tables'!$G$2:$G$7,'DMG Tables'!$H$2:$H$7)</f>
        <v>80916000</v>
      </c>
      <c r="WS26" s="1">
        <f>LOOKUP($A26,'DMG Tables'!$P$2:$P$35,'DMG Tables'!$O$2:$O$35)*WS$1*LOOKUP(WS$1,'DMG Tables'!$G$2:$G$7,'DMG Tables'!$H$2:$H$7)</f>
        <v>81048000</v>
      </c>
      <c r="WT26" s="1">
        <f>LOOKUP($A26,'DMG Tables'!$P$2:$P$35,'DMG Tables'!$O$2:$O$35)*WT$1*LOOKUP(WT$1,'DMG Tables'!$G$2:$G$7,'DMG Tables'!$H$2:$H$7)</f>
        <v>81180000</v>
      </c>
      <c r="WU26" s="1">
        <f>LOOKUP($A26,'DMG Tables'!$P$2:$P$35,'DMG Tables'!$O$2:$O$35)*WU$1*LOOKUP(WU$1,'DMG Tables'!$G$2:$G$7,'DMG Tables'!$H$2:$H$7)</f>
        <v>81312000</v>
      </c>
      <c r="WV26" s="1">
        <f>LOOKUP($A26,'DMG Tables'!$P$2:$P$35,'DMG Tables'!$O$2:$O$35)*WV$1*LOOKUP(WV$1,'DMG Tables'!$G$2:$G$7,'DMG Tables'!$H$2:$H$7)</f>
        <v>81444000</v>
      </c>
      <c r="WW26" s="1">
        <f>LOOKUP($A26,'DMG Tables'!$P$2:$P$35,'DMG Tables'!$O$2:$O$35)*WW$1*LOOKUP(WW$1,'DMG Tables'!$G$2:$G$7,'DMG Tables'!$H$2:$H$7)</f>
        <v>81576000</v>
      </c>
      <c r="WX26" s="1">
        <f>LOOKUP($A26,'DMG Tables'!$P$2:$P$35,'DMG Tables'!$O$2:$O$35)*WX$1*LOOKUP(WX$1,'DMG Tables'!$G$2:$G$7,'DMG Tables'!$H$2:$H$7)</f>
        <v>81708000</v>
      </c>
      <c r="WY26" s="1">
        <f>LOOKUP($A26,'DMG Tables'!$P$2:$P$35,'DMG Tables'!$O$2:$O$35)*WY$1*LOOKUP(WY$1,'DMG Tables'!$G$2:$G$7,'DMG Tables'!$H$2:$H$7)</f>
        <v>81840000</v>
      </c>
      <c r="WZ26" s="1">
        <f>LOOKUP($A26,'DMG Tables'!$P$2:$P$35,'DMG Tables'!$O$2:$O$35)*WZ$1*LOOKUP(WZ$1,'DMG Tables'!$G$2:$G$7,'DMG Tables'!$H$2:$H$7)</f>
        <v>81972000</v>
      </c>
      <c r="XA26" s="1">
        <f>LOOKUP($A26,'DMG Tables'!$P$2:$P$35,'DMG Tables'!$O$2:$O$35)*XA$1*LOOKUP(XA$1,'DMG Tables'!$G$2:$G$7,'DMG Tables'!$H$2:$H$7)</f>
        <v>82104000</v>
      </c>
      <c r="XB26" s="1">
        <f>LOOKUP($A26,'DMG Tables'!$P$2:$P$35,'DMG Tables'!$O$2:$O$35)*XB$1*LOOKUP(XB$1,'DMG Tables'!$G$2:$G$7,'DMG Tables'!$H$2:$H$7)</f>
        <v>82236000</v>
      </c>
      <c r="XC26" s="1">
        <f>LOOKUP($A26,'DMG Tables'!$P$2:$P$35,'DMG Tables'!$O$2:$O$35)*XC$1*LOOKUP(XC$1,'DMG Tables'!$G$2:$G$7,'DMG Tables'!$H$2:$H$7)</f>
        <v>82368000</v>
      </c>
      <c r="XD26" s="1">
        <f>LOOKUP($A26,'DMG Tables'!$P$2:$P$35,'DMG Tables'!$O$2:$O$35)*XD$1*LOOKUP(XD$1,'DMG Tables'!$G$2:$G$7,'DMG Tables'!$H$2:$H$7)</f>
        <v>82500000</v>
      </c>
      <c r="XE26" s="1">
        <f>LOOKUP($A26,'DMG Tables'!$P$2:$P$35,'DMG Tables'!$O$2:$O$35)*XE$1*LOOKUP(XE$1,'DMG Tables'!$G$2:$G$7,'DMG Tables'!$H$2:$H$7)</f>
        <v>82632000</v>
      </c>
      <c r="XF26" s="1">
        <f>LOOKUP($A26,'DMG Tables'!$P$2:$P$35,'DMG Tables'!$O$2:$O$35)*XF$1*LOOKUP(XF$1,'DMG Tables'!$G$2:$G$7,'DMG Tables'!$H$2:$H$7)</f>
        <v>82764000</v>
      </c>
      <c r="XG26" s="1">
        <f>LOOKUP($A26,'DMG Tables'!$P$2:$P$35,'DMG Tables'!$O$2:$O$35)*XG$1*LOOKUP(XG$1,'DMG Tables'!$G$2:$G$7,'DMG Tables'!$H$2:$H$7)</f>
        <v>82896000</v>
      </c>
      <c r="XH26" s="1">
        <f>LOOKUP($A26,'DMG Tables'!$P$2:$P$35,'DMG Tables'!$O$2:$O$35)*XH$1*LOOKUP(XH$1,'DMG Tables'!$G$2:$G$7,'DMG Tables'!$H$2:$H$7)</f>
        <v>83028000</v>
      </c>
      <c r="XI26" s="1">
        <f>LOOKUP($A26,'DMG Tables'!$P$2:$P$35,'DMG Tables'!$O$2:$O$35)*XI$1*LOOKUP(XI$1,'DMG Tables'!$G$2:$G$7,'DMG Tables'!$H$2:$H$7)</f>
        <v>83160000</v>
      </c>
      <c r="XJ26" s="1">
        <f>LOOKUP($A26,'DMG Tables'!$P$2:$P$35,'DMG Tables'!$O$2:$O$35)*XJ$1*LOOKUP(XJ$1,'DMG Tables'!$G$2:$G$7,'DMG Tables'!$H$2:$H$7)</f>
        <v>83292000</v>
      </c>
      <c r="XK26" s="1">
        <f>LOOKUP($A26,'DMG Tables'!$P$2:$P$35,'DMG Tables'!$O$2:$O$35)*XK$1*LOOKUP(XK$1,'DMG Tables'!$G$2:$G$7,'DMG Tables'!$H$2:$H$7)</f>
        <v>83424000</v>
      </c>
      <c r="XL26" s="1">
        <f>LOOKUP($A26,'DMG Tables'!$P$2:$P$35,'DMG Tables'!$O$2:$O$35)*XL$1*LOOKUP(XL$1,'DMG Tables'!$G$2:$G$7,'DMG Tables'!$H$2:$H$7)</f>
        <v>83556000</v>
      </c>
      <c r="XM26" s="1">
        <f>LOOKUP($A26,'DMG Tables'!$P$2:$P$35,'DMG Tables'!$O$2:$O$35)*XM$1*LOOKUP(XM$1,'DMG Tables'!$G$2:$G$7,'DMG Tables'!$H$2:$H$7)</f>
        <v>83688000</v>
      </c>
      <c r="XN26" s="1">
        <f>LOOKUP($A26,'DMG Tables'!$P$2:$P$35,'DMG Tables'!$O$2:$O$35)*XN$1*LOOKUP(XN$1,'DMG Tables'!$G$2:$G$7,'DMG Tables'!$H$2:$H$7)</f>
        <v>83820000</v>
      </c>
      <c r="XO26" s="1">
        <f>LOOKUP($A26,'DMG Tables'!$P$2:$P$35,'DMG Tables'!$O$2:$O$35)*XO$1*LOOKUP(XO$1,'DMG Tables'!$G$2:$G$7,'DMG Tables'!$H$2:$H$7)</f>
        <v>83952000</v>
      </c>
      <c r="XP26" s="1">
        <f>LOOKUP($A26,'DMG Tables'!$P$2:$P$35,'DMG Tables'!$O$2:$O$35)*XP$1*LOOKUP(XP$1,'DMG Tables'!$G$2:$G$7,'DMG Tables'!$H$2:$H$7)</f>
        <v>84084000</v>
      </c>
      <c r="XQ26" s="1">
        <f>LOOKUP($A26,'DMG Tables'!$P$2:$P$35,'DMG Tables'!$O$2:$O$35)*XQ$1*LOOKUP(XQ$1,'DMG Tables'!$G$2:$G$7,'DMG Tables'!$H$2:$H$7)</f>
        <v>84216000</v>
      </c>
      <c r="XR26" s="1">
        <f>LOOKUP($A26,'DMG Tables'!$P$2:$P$35,'DMG Tables'!$O$2:$O$35)*XR$1*LOOKUP(XR$1,'DMG Tables'!$G$2:$G$7,'DMG Tables'!$H$2:$H$7)</f>
        <v>84348000</v>
      </c>
      <c r="XS26" s="1">
        <f>LOOKUP($A26,'DMG Tables'!$P$2:$P$35,'DMG Tables'!$O$2:$O$35)*XS$1*LOOKUP(XS$1,'DMG Tables'!$G$2:$G$7,'DMG Tables'!$H$2:$H$7)</f>
        <v>84480000</v>
      </c>
      <c r="XT26" s="1">
        <f>LOOKUP($A26,'DMG Tables'!$P$2:$P$35,'DMG Tables'!$O$2:$O$35)*XT$1*LOOKUP(XT$1,'DMG Tables'!$G$2:$G$7,'DMG Tables'!$H$2:$H$7)</f>
        <v>84612000</v>
      </c>
      <c r="XU26" s="1">
        <f>LOOKUP($A26,'DMG Tables'!$P$2:$P$35,'DMG Tables'!$O$2:$O$35)*XU$1*LOOKUP(XU$1,'DMG Tables'!$G$2:$G$7,'DMG Tables'!$H$2:$H$7)</f>
        <v>84744000</v>
      </c>
      <c r="XV26" s="1">
        <f>LOOKUP($A26,'DMG Tables'!$P$2:$P$35,'DMG Tables'!$O$2:$O$35)*XV$1*LOOKUP(XV$1,'DMG Tables'!$G$2:$G$7,'DMG Tables'!$H$2:$H$7)</f>
        <v>84876000</v>
      </c>
      <c r="XW26" s="1">
        <f>LOOKUP($A26,'DMG Tables'!$P$2:$P$35,'DMG Tables'!$O$2:$O$35)*XW$1*LOOKUP(XW$1,'DMG Tables'!$G$2:$G$7,'DMG Tables'!$H$2:$H$7)</f>
        <v>85008000</v>
      </c>
      <c r="XX26" s="1">
        <f>LOOKUP($A26,'DMG Tables'!$P$2:$P$35,'DMG Tables'!$O$2:$O$35)*XX$1*LOOKUP(XX$1,'DMG Tables'!$G$2:$G$7,'DMG Tables'!$H$2:$H$7)</f>
        <v>85140000</v>
      </c>
      <c r="XY26" s="1">
        <f>LOOKUP($A26,'DMG Tables'!$P$2:$P$35,'DMG Tables'!$O$2:$O$35)*XY$1*LOOKUP(XY$1,'DMG Tables'!$G$2:$G$7,'DMG Tables'!$H$2:$H$7)</f>
        <v>85272000</v>
      </c>
      <c r="XZ26" s="1">
        <f>LOOKUP($A26,'DMG Tables'!$P$2:$P$35,'DMG Tables'!$O$2:$O$35)*XZ$1*LOOKUP(XZ$1,'DMG Tables'!$G$2:$G$7,'DMG Tables'!$H$2:$H$7)</f>
        <v>85404000</v>
      </c>
      <c r="YA26" s="1">
        <f>LOOKUP($A26,'DMG Tables'!$P$2:$P$35,'DMG Tables'!$O$2:$O$35)*YA$1*LOOKUP(YA$1,'DMG Tables'!$G$2:$G$7,'DMG Tables'!$H$2:$H$7)</f>
        <v>85536000</v>
      </c>
      <c r="YB26" s="1">
        <f>LOOKUP($A26,'DMG Tables'!$P$2:$P$35,'DMG Tables'!$O$2:$O$35)*YB$1*LOOKUP(YB$1,'DMG Tables'!$G$2:$G$7,'DMG Tables'!$H$2:$H$7)</f>
        <v>85668000</v>
      </c>
      <c r="YC26" s="1">
        <f>LOOKUP($A26,'DMG Tables'!$P$2:$P$35,'DMG Tables'!$O$2:$O$35)*YC$1*LOOKUP(YC$1,'DMG Tables'!$G$2:$G$7,'DMG Tables'!$H$2:$H$7)</f>
        <v>85800000</v>
      </c>
      <c r="YD26" s="1">
        <f>LOOKUP($A26,'DMG Tables'!$P$2:$P$35,'DMG Tables'!$O$2:$O$35)*YD$1*LOOKUP(YD$1,'DMG Tables'!$G$2:$G$7,'DMG Tables'!$H$2:$H$7)</f>
        <v>85932000</v>
      </c>
      <c r="YE26" s="1">
        <f>LOOKUP($A26,'DMG Tables'!$P$2:$P$35,'DMG Tables'!$O$2:$O$35)*YE$1*LOOKUP(YE$1,'DMG Tables'!$G$2:$G$7,'DMG Tables'!$H$2:$H$7)</f>
        <v>86064000</v>
      </c>
      <c r="YF26" s="1">
        <f>LOOKUP($A26,'DMG Tables'!$P$2:$P$35,'DMG Tables'!$O$2:$O$35)*YF$1*LOOKUP(YF$1,'DMG Tables'!$G$2:$G$7,'DMG Tables'!$H$2:$H$7)</f>
        <v>86196000</v>
      </c>
      <c r="YG26" s="1">
        <f>LOOKUP($A26,'DMG Tables'!$P$2:$P$35,'DMG Tables'!$O$2:$O$35)*YG$1*LOOKUP(YG$1,'DMG Tables'!$G$2:$G$7,'DMG Tables'!$H$2:$H$7)</f>
        <v>86328000</v>
      </c>
      <c r="YH26" s="1">
        <f>LOOKUP($A26,'DMG Tables'!$P$2:$P$35,'DMG Tables'!$O$2:$O$35)*YH$1*LOOKUP(YH$1,'DMG Tables'!$G$2:$G$7,'DMG Tables'!$H$2:$H$7)</f>
        <v>86460000</v>
      </c>
      <c r="YI26" s="1">
        <f>LOOKUP($A26,'DMG Tables'!$P$2:$P$35,'DMG Tables'!$O$2:$O$35)*YI$1*LOOKUP(YI$1,'DMG Tables'!$G$2:$G$7,'DMG Tables'!$H$2:$H$7)</f>
        <v>86592000</v>
      </c>
      <c r="YJ26" s="1">
        <f>LOOKUP($A26,'DMG Tables'!$P$2:$P$35,'DMG Tables'!$O$2:$O$35)*YJ$1*LOOKUP(YJ$1,'DMG Tables'!$G$2:$G$7,'DMG Tables'!$H$2:$H$7)</f>
        <v>86724000</v>
      </c>
      <c r="YK26" s="1">
        <f>LOOKUP($A26,'DMG Tables'!$P$2:$P$35,'DMG Tables'!$O$2:$O$35)*YK$1*LOOKUP(YK$1,'DMG Tables'!$G$2:$G$7,'DMG Tables'!$H$2:$H$7)</f>
        <v>86856000</v>
      </c>
      <c r="YL26" s="1">
        <f>LOOKUP($A26,'DMG Tables'!$P$2:$P$35,'DMG Tables'!$O$2:$O$35)*YL$1*LOOKUP(YL$1,'DMG Tables'!$G$2:$G$7,'DMG Tables'!$H$2:$H$7)</f>
        <v>86988000</v>
      </c>
      <c r="YM26" s="1">
        <f>LOOKUP($A26,'DMG Tables'!$P$2:$P$35,'DMG Tables'!$O$2:$O$35)*YM$1*LOOKUP(YM$1,'DMG Tables'!$G$2:$G$7,'DMG Tables'!$H$2:$H$7)</f>
        <v>87120000</v>
      </c>
      <c r="YN26" s="1">
        <f>LOOKUP($A26,'DMG Tables'!$P$2:$P$35,'DMG Tables'!$O$2:$O$35)*YN$1*LOOKUP(YN$1,'DMG Tables'!$G$2:$G$7,'DMG Tables'!$H$2:$H$7)</f>
        <v>87252000</v>
      </c>
      <c r="YO26" s="1">
        <f>LOOKUP($A26,'DMG Tables'!$P$2:$P$35,'DMG Tables'!$O$2:$O$35)*YO$1*LOOKUP(YO$1,'DMG Tables'!$G$2:$G$7,'DMG Tables'!$H$2:$H$7)</f>
        <v>87384000</v>
      </c>
      <c r="YP26" s="1">
        <f>LOOKUP($A26,'DMG Tables'!$P$2:$P$35,'DMG Tables'!$O$2:$O$35)*YP$1*LOOKUP(YP$1,'DMG Tables'!$G$2:$G$7,'DMG Tables'!$H$2:$H$7)</f>
        <v>87516000</v>
      </c>
      <c r="YQ26" s="1">
        <f>LOOKUP($A26,'DMG Tables'!$P$2:$P$35,'DMG Tables'!$O$2:$O$35)*YQ$1*LOOKUP(YQ$1,'DMG Tables'!$G$2:$G$7,'DMG Tables'!$H$2:$H$7)</f>
        <v>87648000</v>
      </c>
      <c r="YR26" s="1">
        <f>LOOKUP($A26,'DMG Tables'!$P$2:$P$35,'DMG Tables'!$O$2:$O$35)*YR$1*LOOKUP(YR$1,'DMG Tables'!$G$2:$G$7,'DMG Tables'!$H$2:$H$7)</f>
        <v>87780000</v>
      </c>
      <c r="YS26" s="1">
        <f>LOOKUP($A26,'DMG Tables'!$P$2:$P$35,'DMG Tables'!$O$2:$O$35)*YS$1*LOOKUP(YS$1,'DMG Tables'!$G$2:$G$7,'DMG Tables'!$H$2:$H$7)</f>
        <v>87912000</v>
      </c>
      <c r="YT26" s="1">
        <f>LOOKUP($A26,'DMG Tables'!$P$2:$P$35,'DMG Tables'!$O$2:$O$35)*YT$1*LOOKUP(YT$1,'DMG Tables'!$G$2:$G$7,'DMG Tables'!$H$2:$H$7)</f>
        <v>88044000</v>
      </c>
      <c r="YU26" s="1">
        <f>LOOKUP($A26,'DMG Tables'!$P$2:$P$35,'DMG Tables'!$O$2:$O$35)*YU$1*LOOKUP(YU$1,'DMG Tables'!$G$2:$G$7,'DMG Tables'!$H$2:$H$7)</f>
        <v>88176000</v>
      </c>
      <c r="YV26" s="1">
        <f>LOOKUP($A26,'DMG Tables'!$P$2:$P$35,'DMG Tables'!$O$2:$O$35)*YV$1*LOOKUP(YV$1,'DMG Tables'!$G$2:$G$7,'DMG Tables'!$H$2:$H$7)</f>
        <v>88308000</v>
      </c>
      <c r="YW26" s="1">
        <f>LOOKUP($A26,'DMG Tables'!$P$2:$P$35,'DMG Tables'!$O$2:$O$35)*YW$1*LOOKUP(YW$1,'DMG Tables'!$G$2:$G$7,'DMG Tables'!$H$2:$H$7)</f>
        <v>88440000</v>
      </c>
      <c r="YX26" s="1">
        <f>LOOKUP($A26,'DMG Tables'!$P$2:$P$35,'DMG Tables'!$O$2:$O$35)*YX$1*LOOKUP(YX$1,'DMG Tables'!$G$2:$G$7,'DMG Tables'!$H$2:$H$7)</f>
        <v>88572000</v>
      </c>
      <c r="YY26" s="1">
        <f>LOOKUP($A26,'DMG Tables'!$P$2:$P$35,'DMG Tables'!$O$2:$O$35)*YY$1*LOOKUP(YY$1,'DMG Tables'!$G$2:$G$7,'DMG Tables'!$H$2:$H$7)</f>
        <v>88704000</v>
      </c>
      <c r="YZ26" s="1">
        <f>LOOKUP($A26,'DMG Tables'!$P$2:$P$35,'DMG Tables'!$O$2:$O$35)*YZ$1*LOOKUP(YZ$1,'DMG Tables'!$G$2:$G$7,'DMG Tables'!$H$2:$H$7)</f>
        <v>88836000</v>
      </c>
      <c r="ZA26" s="1">
        <f>LOOKUP($A26,'DMG Tables'!$P$2:$P$35,'DMG Tables'!$O$2:$O$35)*ZA$1*LOOKUP(ZA$1,'DMG Tables'!$G$2:$G$7,'DMG Tables'!$H$2:$H$7)</f>
        <v>88968000</v>
      </c>
      <c r="ZB26" s="1">
        <f>LOOKUP($A26,'DMG Tables'!$P$2:$P$35,'DMG Tables'!$O$2:$O$35)*ZB$1*LOOKUP(ZB$1,'DMG Tables'!$G$2:$G$7,'DMG Tables'!$H$2:$H$7)</f>
        <v>89100000</v>
      </c>
      <c r="ZC26" s="1">
        <f>LOOKUP($A26,'DMG Tables'!$P$2:$P$35,'DMG Tables'!$O$2:$O$35)*ZC$1*LOOKUP(ZC$1,'DMG Tables'!$G$2:$G$7,'DMG Tables'!$H$2:$H$7)</f>
        <v>89232000</v>
      </c>
      <c r="ZD26" s="1">
        <f>LOOKUP($A26,'DMG Tables'!$P$2:$P$35,'DMG Tables'!$O$2:$O$35)*ZD$1*LOOKUP(ZD$1,'DMG Tables'!$G$2:$G$7,'DMG Tables'!$H$2:$H$7)</f>
        <v>89364000</v>
      </c>
      <c r="ZE26" s="1">
        <f>LOOKUP($A26,'DMG Tables'!$P$2:$P$35,'DMG Tables'!$O$2:$O$35)*ZE$1*LOOKUP(ZE$1,'DMG Tables'!$G$2:$G$7,'DMG Tables'!$H$2:$H$7)</f>
        <v>89496000</v>
      </c>
      <c r="ZF26" s="1">
        <f>LOOKUP($A26,'DMG Tables'!$P$2:$P$35,'DMG Tables'!$O$2:$O$35)*ZF$1*LOOKUP(ZF$1,'DMG Tables'!$G$2:$G$7,'DMG Tables'!$H$2:$H$7)</f>
        <v>89628000</v>
      </c>
      <c r="ZG26" s="1">
        <f>LOOKUP($A26,'DMG Tables'!$P$2:$P$35,'DMG Tables'!$O$2:$O$35)*ZG$1*LOOKUP(ZG$1,'DMG Tables'!$G$2:$G$7,'DMG Tables'!$H$2:$H$7)</f>
        <v>89760000</v>
      </c>
      <c r="ZH26" s="1">
        <f>LOOKUP($A26,'DMG Tables'!$P$2:$P$35,'DMG Tables'!$O$2:$O$35)*ZH$1*LOOKUP(ZH$1,'DMG Tables'!$G$2:$G$7,'DMG Tables'!$H$2:$H$7)</f>
        <v>89892000</v>
      </c>
      <c r="ZI26" s="1">
        <f>LOOKUP($A26,'DMG Tables'!$P$2:$P$35,'DMG Tables'!$O$2:$O$35)*ZI$1*LOOKUP(ZI$1,'DMG Tables'!$G$2:$G$7,'DMG Tables'!$H$2:$H$7)</f>
        <v>90024000</v>
      </c>
      <c r="ZJ26" s="1">
        <f>LOOKUP($A26,'DMG Tables'!$P$2:$P$35,'DMG Tables'!$O$2:$O$35)*ZJ$1*LOOKUP(ZJ$1,'DMG Tables'!$G$2:$G$7,'DMG Tables'!$H$2:$H$7)</f>
        <v>90156000</v>
      </c>
      <c r="ZK26" s="1">
        <f>LOOKUP($A26,'DMG Tables'!$P$2:$P$35,'DMG Tables'!$O$2:$O$35)*ZK$1*LOOKUP(ZK$1,'DMG Tables'!$G$2:$G$7,'DMG Tables'!$H$2:$H$7)</f>
        <v>90288000</v>
      </c>
      <c r="ZL26" s="1">
        <f>LOOKUP($A26,'DMG Tables'!$P$2:$P$35,'DMG Tables'!$O$2:$O$35)*ZL$1*LOOKUP(ZL$1,'DMG Tables'!$G$2:$G$7,'DMG Tables'!$H$2:$H$7)</f>
        <v>90420000</v>
      </c>
      <c r="ZM26" s="1">
        <f>LOOKUP($A26,'DMG Tables'!$P$2:$P$35,'DMG Tables'!$O$2:$O$35)*ZM$1*LOOKUP(ZM$1,'DMG Tables'!$G$2:$G$7,'DMG Tables'!$H$2:$H$7)</f>
        <v>90552000</v>
      </c>
      <c r="ZN26" s="1">
        <f>LOOKUP($A26,'DMG Tables'!$P$2:$P$35,'DMG Tables'!$O$2:$O$35)*ZN$1*LOOKUP(ZN$1,'DMG Tables'!$G$2:$G$7,'DMG Tables'!$H$2:$H$7)</f>
        <v>90684000</v>
      </c>
      <c r="ZO26" s="1">
        <f>LOOKUP($A26,'DMG Tables'!$P$2:$P$35,'DMG Tables'!$O$2:$O$35)*ZO$1*LOOKUP(ZO$1,'DMG Tables'!$G$2:$G$7,'DMG Tables'!$H$2:$H$7)</f>
        <v>90816000</v>
      </c>
      <c r="ZP26" s="1">
        <f>LOOKUP($A26,'DMG Tables'!$P$2:$P$35,'DMG Tables'!$O$2:$O$35)*ZP$1*LOOKUP(ZP$1,'DMG Tables'!$G$2:$G$7,'DMG Tables'!$H$2:$H$7)</f>
        <v>90948000</v>
      </c>
      <c r="ZQ26" s="1">
        <f>LOOKUP($A26,'DMG Tables'!$P$2:$P$35,'DMG Tables'!$O$2:$O$35)*ZQ$1*LOOKUP(ZQ$1,'DMG Tables'!$G$2:$G$7,'DMG Tables'!$H$2:$H$7)</f>
        <v>91080000</v>
      </c>
      <c r="ZR26" s="1">
        <f>LOOKUP($A26,'DMG Tables'!$P$2:$P$35,'DMG Tables'!$O$2:$O$35)*ZR$1*LOOKUP(ZR$1,'DMG Tables'!$G$2:$G$7,'DMG Tables'!$H$2:$H$7)</f>
        <v>91212000</v>
      </c>
      <c r="ZS26" s="1">
        <f>LOOKUP($A26,'DMG Tables'!$P$2:$P$35,'DMG Tables'!$O$2:$O$35)*ZS$1*LOOKUP(ZS$1,'DMG Tables'!$G$2:$G$7,'DMG Tables'!$H$2:$H$7)</f>
        <v>91344000</v>
      </c>
      <c r="ZT26" s="1">
        <f>LOOKUP($A26,'DMG Tables'!$P$2:$P$35,'DMG Tables'!$O$2:$O$35)*ZT$1*LOOKUP(ZT$1,'DMG Tables'!$G$2:$G$7,'DMG Tables'!$H$2:$H$7)</f>
        <v>91476000</v>
      </c>
      <c r="ZU26" s="1">
        <f>LOOKUP($A26,'DMG Tables'!$P$2:$P$35,'DMG Tables'!$O$2:$O$35)*ZU$1*LOOKUP(ZU$1,'DMG Tables'!$G$2:$G$7,'DMG Tables'!$H$2:$H$7)</f>
        <v>91608000</v>
      </c>
      <c r="ZV26" s="1">
        <f>LOOKUP($A26,'DMG Tables'!$P$2:$P$35,'DMG Tables'!$O$2:$O$35)*ZV$1*LOOKUP(ZV$1,'DMG Tables'!$G$2:$G$7,'DMG Tables'!$H$2:$H$7)</f>
        <v>91740000</v>
      </c>
      <c r="ZW26" s="1">
        <f>LOOKUP($A26,'DMG Tables'!$P$2:$P$35,'DMG Tables'!$O$2:$O$35)*ZW$1*LOOKUP(ZW$1,'DMG Tables'!$G$2:$G$7,'DMG Tables'!$H$2:$H$7)</f>
        <v>91872000</v>
      </c>
      <c r="ZX26" s="1">
        <f>LOOKUP($A26,'DMG Tables'!$P$2:$P$35,'DMG Tables'!$O$2:$O$35)*ZX$1*LOOKUP(ZX$1,'DMG Tables'!$G$2:$G$7,'DMG Tables'!$H$2:$H$7)</f>
        <v>92004000</v>
      </c>
      <c r="ZY26" s="1">
        <f>LOOKUP($A26,'DMG Tables'!$P$2:$P$35,'DMG Tables'!$O$2:$O$35)*ZY$1*LOOKUP(ZY$1,'DMG Tables'!$G$2:$G$7,'DMG Tables'!$H$2:$H$7)</f>
        <v>92136000</v>
      </c>
      <c r="ZZ26" s="1">
        <f>LOOKUP($A26,'DMG Tables'!$P$2:$P$35,'DMG Tables'!$O$2:$O$35)*ZZ$1*LOOKUP(ZZ$1,'DMG Tables'!$G$2:$G$7,'DMG Tables'!$H$2:$H$7)</f>
        <v>92268000</v>
      </c>
      <c r="AAA26" s="1">
        <f>LOOKUP($A26,'DMG Tables'!$P$2:$P$35,'DMG Tables'!$O$2:$O$35)*AAA$1*LOOKUP(AAA$1,'DMG Tables'!$G$2:$G$7,'DMG Tables'!$H$2:$H$7)</f>
        <v>92400000</v>
      </c>
      <c r="AAB26" s="1">
        <f>LOOKUP($A26,'DMG Tables'!$P$2:$P$35,'DMG Tables'!$O$2:$O$35)*AAB$1*LOOKUP(AAB$1,'DMG Tables'!$G$2:$G$7,'DMG Tables'!$H$2:$H$7)</f>
        <v>92532000</v>
      </c>
      <c r="AAC26" s="1">
        <f>LOOKUP($A26,'DMG Tables'!$P$2:$P$35,'DMG Tables'!$O$2:$O$35)*AAC$1*LOOKUP(AAC$1,'DMG Tables'!$G$2:$G$7,'DMG Tables'!$H$2:$H$7)</f>
        <v>92664000</v>
      </c>
      <c r="AAD26" s="1">
        <f>LOOKUP($A26,'DMG Tables'!$P$2:$P$35,'DMG Tables'!$O$2:$O$35)*AAD$1*LOOKUP(AAD$1,'DMG Tables'!$G$2:$G$7,'DMG Tables'!$H$2:$H$7)</f>
        <v>92796000</v>
      </c>
      <c r="AAE26" s="1">
        <f>LOOKUP($A26,'DMG Tables'!$P$2:$P$35,'DMG Tables'!$O$2:$O$35)*AAE$1*LOOKUP(AAE$1,'DMG Tables'!$G$2:$G$7,'DMG Tables'!$H$2:$H$7)</f>
        <v>92928000</v>
      </c>
      <c r="AAF26" s="1">
        <f>LOOKUP($A26,'DMG Tables'!$P$2:$P$35,'DMG Tables'!$O$2:$O$35)*AAF$1*LOOKUP(AAF$1,'DMG Tables'!$G$2:$G$7,'DMG Tables'!$H$2:$H$7)</f>
        <v>93060000</v>
      </c>
      <c r="AAG26" s="1">
        <f>LOOKUP($A26,'DMG Tables'!$P$2:$P$35,'DMG Tables'!$O$2:$O$35)*AAG$1*LOOKUP(AAG$1,'DMG Tables'!$G$2:$G$7,'DMG Tables'!$H$2:$H$7)</f>
        <v>93192000</v>
      </c>
      <c r="AAH26" s="1">
        <f>LOOKUP($A26,'DMG Tables'!$P$2:$P$35,'DMG Tables'!$O$2:$O$35)*AAH$1*LOOKUP(AAH$1,'DMG Tables'!$G$2:$G$7,'DMG Tables'!$H$2:$H$7)</f>
        <v>93324000</v>
      </c>
      <c r="AAI26" s="1">
        <f>LOOKUP($A26,'DMG Tables'!$P$2:$P$35,'DMG Tables'!$O$2:$O$35)*AAI$1*LOOKUP(AAI$1,'DMG Tables'!$G$2:$G$7,'DMG Tables'!$H$2:$H$7)</f>
        <v>93456000</v>
      </c>
      <c r="AAJ26" s="1">
        <f>LOOKUP($A26,'DMG Tables'!$P$2:$P$35,'DMG Tables'!$O$2:$O$35)*AAJ$1*LOOKUP(AAJ$1,'DMG Tables'!$G$2:$G$7,'DMG Tables'!$H$2:$H$7)</f>
        <v>93588000</v>
      </c>
      <c r="AAK26" s="1">
        <f>LOOKUP($A26,'DMG Tables'!$P$2:$P$35,'DMG Tables'!$O$2:$O$35)*AAK$1*LOOKUP(AAK$1,'DMG Tables'!$G$2:$G$7,'DMG Tables'!$H$2:$H$7)</f>
        <v>93720000</v>
      </c>
      <c r="AAL26" s="1">
        <f>LOOKUP($A26,'DMG Tables'!$P$2:$P$35,'DMG Tables'!$O$2:$O$35)*AAL$1*LOOKUP(AAL$1,'DMG Tables'!$G$2:$G$7,'DMG Tables'!$H$2:$H$7)</f>
        <v>93852000</v>
      </c>
      <c r="AAM26" s="1">
        <f>LOOKUP($A26,'DMG Tables'!$P$2:$P$35,'DMG Tables'!$O$2:$O$35)*AAM$1*LOOKUP(AAM$1,'DMG Tables'!$G$2:$G$7,'DMG Tables'!$H$2:$H$7)</f>
        <v>93984000</v>
      </c>
      <c r="AAN26" s="1">
        <f>LOOKUP($A26,'DMG Tables'!$P$2:$P$35,'DMG Tables'!$O$2:$O$35)*AAN$1*LOOKUP(AAN$1,'DMG Tables'!$G$2:$G$7,'DMG Tables'!$H$2:$H$7)</f>
        <v>94116000</v>
      </c>
      <c r="AAO26" s="1">
        <f>LOOKUP($A26,'DMG Tables'!$P$2:$P$35,'DMG Tables'!$O$2:$O$35)*AAO$1*LOOKUP(AAO$1,'DMG Tables'!$G$2:$G$7,'DMG Tables'!$H$2:$H$7)</f>
        <v>94248000</v>
      </c>
      <c r="AAP26" s="1">
        <f>LOOKUP($A26,'DMG Tables'!$P$2:$P$35,'DMG Tables'!$O$2:$O$35)*AAP$1*LOOKUP(AAP$1,'DMG Tables'!$G$2:$G$7,'DMG Tables'!$H$2:$H$7)</f>
        <v>94380000</v>
      </c>
      <c r="AAQ26" s="1">
        <f>LOOKUP($A26,'DMG Tables'!$P$2:$P$35,'DMG Tables'!$O$2:$O$35)*AAQ$1*LOOKUP(AAQ$1,'DMG Tables'!$G$2:$G$7,'DMG Tables'!$H$2:$H$7)</f>
        <v>94512000</v>
      </c>
      <c r="AAR26" s="1">
        <f>LOOKUP($A26,'DMG Tables'!$P$2:$P$35,'DMG Tables'!$O$2:$O$35)*AAR$1*LOOKUP(AAR$1,'DMG Tables'!$G$2:$G$7,'DMG Tables'!$H$2:$H$7)</f>
        <v>94644000</v>
      </c>
      <c r="AAS26" s="1">
        <f>LOOKUP($A26,'DMG Tables'!$P$2:$P$35,'DMG Tables'!$O$2:$O$35)*AAS$1*LOOKUP(AAS$1,'DMG Tables'!$G$2:$G$7,'DMG Tables'!$H$2:$H$7)</f>
        <v>94776000</v>
      </c>
      <c r="AAT26" s="1">
        <f>LOOKUP($A26,'DMG Tables'!$P$2:$P$35,'DMG Tables'!$O$2:$O$35)*AAT$1*LOOKUP(AAT$1,'DMG Tables'!$G$2:$G$7,'DMG Tables'!$H$2:$H$7)</f>
        <v>94908000</v>
      </c>
      <c r="AAU26" s="1">
        <f>LOOKUP($A26,'DMG Tables'!$P$2:$P$35,'DMG Tables'!$O$2:$O$35)*AAU$1*LOOKUP(AAU$1,'DMG Tables'!$G$2:$G$7,'DMG Tables'!$H$2:$H$7)</f>
        <v>95040000</v>
      </c>
      <c r="AAV26" s="1">
        <f>LOOKUP($A26,'DMG Tables'!$P$2:$P$35,'DMG Tables'!$O$2:$O$35)*AAV$1*LOOKUP(AAV$1,'DMG Tables'!$G$2:$G$7,'DMG Tables'!$H$2:$H$7)</f>
        <v>95172000</v>
      </c>
      <c r="AAW26" s="1">
        <f>LOOKUP($A26,'DMG Tables'!$P$2:$P$35,'DMG Tables'!$O$2:$O$35)*AAW$1*LOOKUP(AAW$1,'DMG Tables'!$G$2:$G$7,'DMG Tables'!$H$2:$H$7)</f>
        <v>95304000</v>
      </c>
      <c r="AAX26" s="1">
        <f>LOOKUP($A26,'DMG Tables'!$P$2:$P$35,'DMG Tables'!$O$2:$O$35)*AAX$1*LOOKUP(AAX$1,'DMG Tables'!$G$2:$G$7,'DMG Tables'!$H$2:$H$7)</f>
        <v>95436000</v>
      </c>
      <c r="AAY26" s="1">
        <f>LOOKUP($A26,'DMG Tables'!$P$2:$P$35,'DMG Tables'!$O$2:$O$35)*AAY$1*LOOKUP(AAY$1,'DMG Tables'!$G$2:$G$7,'DMG Tables'!$H$2:$H$7)</f>
        <v>95568000</v>
      </c>
      <c r="AAZ26" s="1">
        <f>LOOKUP($A26,'DMG Tables'!$P$2:$P$35,'DMG Tables'!$O$2:$O$35)*AAZ$1*LOOKUP(AAZ$1,'DMG Tables'!$G$2:$G$7,'DMG Tables'!$H$2:$H$7)</f>
        <v>95700000</v>
      </c>
      <c r="ABA26" s="1">
        <f>LOOKUP($A26,'DMG Tables'!$P$2:$P$35,'DMG Tables'!$O$2:$O$35)*ABA$1*LOOKUP(ABA$1,'DMG Tables'!$G$2:$G$7,'DMG Tables'!$H$2:$H$7)</f>
        <v>95832000</v>
      </c>
      <c r="ABB26" s="1">
        <f>LOOKUP($A26,'DMG Tables'!$P$2:$P$35,'DMG Tables'!$O$2:$O$35)*ABB$1*LOOKUP(ABB$1,'DMG Tables'!$G$2:$G$7,'DMG Tables'!$H$2:$H$7)</f>
        <v>95964000</v>
      </c>
      <c r="ABC26" s="1">
        <f>LOOKUP($A26,'DMG Tables'!$P$2:$P$35,'DMG Tables'!$O$2:$O$35)*ABC$1*LOOKUP(ABC$1,'DMG Tables'!$G$2:$G$7,'DMG Tables'!$H$2:$H$7)</f>
        <v>96096000</v>
      </c>
      <c r="ABD26" s="1">
        <f>LOOKUP($A26,'DMG Tables'!$P$2:$P$35,'DMG Tables'!$O$2:$O$35)*ABD$1*LOOKUP(ABD$1,'DMG Tables'!$G$2:$G$7,'DMG Tables'!$H$2:$H$7)</f>
        <v>96228000</v>
      </c>
      <c r="ABE26" s="1">
        <f>LOOKUP($A26,'DMG Tables'!$P$2:$P$35,'DMG Tables'!$O$2:$O$35)*ABE$1*LOOKUP(ABE$1,'DMG Tables'!$G$2:$G$7,'DMG Tables'!$H$2:$H$7)</f>
        <v>96360000</v>
      </c>
      <c r="ABF26" s="1">
        <f>LOOKUP($A26,'DMG Tables'!$P$2:$P$35,'DMG Tables'!$O$2:$O$35)*ABF$1*LOOKUP(ABF$1,'DMG Tables'!$G$2:$G$7,'DMG Tables'!$H$2:$H$7)</f>
        <v>96492000</v>
      </c>
      <c r="ABG26" s="1">
        <f>LOOKUP($A26,'DMG Tables'!$P$2:$P$35,'DMG Tables'!$O$2:$O$35)*ABG$1*LOOKUP(ABG$1,'DMG Tables'!$G$2:$G$7,'DMG Tables'!$H$2:$H$7)</f>
        <v>96624000</v>
      </c>
      <c r="ABH26" s="1">
        <f>LOOKUP($A26,'DMG Tables'!$P$2:$P$35,'DMG Tables'!$O$2:$O$35)*ABH$1*LOOKUP(ABH$1,'DMG Tables'!$G$2:$G$7,'DMG Tables'!$H$2:$H$7)</f>
        <v>96756000</v>
      </c>
      <c r="ABI26" s="1">
        <f>LOOKUP($A26,'DMG Tables'!$P$2:$P$35,'DMG Tables'!$O$2:$O$35)*ABI$1*LOOKUP(ABI$1,'DMG Tables'!$G$2:$G$7,'DMG Tables'!$H$2:$H$7)</f>
        <v>96888000</v>
      </c>
      <c r="ABJ26" s="1">
        <f>LOOKUP($A26,'DMG Tables'!$P$2:$P$35,'DMG Tables'!$O$2:$O$35)*ABJ$1*LOOKUP(ABJ$1,'DMG Tables'!$G$2:$G$7,'DMG Tables'!$H$2:$H$7)</f>
        <v>97020000</v>
      </c>
      <c r="ABK26" s="1">
        <f>LOOKUP($A26,'DMG Tables'!$P$2:$P$35,'DMG Tables'!$O$2:$O$35)*ABK$1*LOOKUP(ABK$1,'DMG Tables'!$G$2:$G$7,'DMG Tables'!$H$2:$H$7)</f>
        <v>97152000</v>
      </c>
      <c r="ABL26" s="1">
        <f>LOOKUP($A26,'DMG Tables'!$P$2:$P$35,'DMG Tables'!$O$2:$O$35)*ABL$1*LOOKUP(ABL$1,'DMG Tables'!$G$2:$G$7,'DMG Tables'!$H$2:$H$7)</f>
        <v>97284000</v>
      </c>
      <c r="ABM26" s="1">
        <f>LOOKUP($A26,'DMG Tables'!$P$2:$P$35,'DMG Tables'!$O$2:$O$35)*ABM$1*LOOKUP(ABM$1,'DMG Tables'!$G$2:$G$7,'DMG Tables'!$H$2:$H$7)</f>
        <v>97416000</v>
      </c>
      <c r="ABN26" s="1">
        <f>LOOKUP($A26,'DMG Tables'!$P$2:$P$35,'DMG Tables'!$O$2:$O$35)*ABN$1*LOOKUP(ABN$1,'DMG Tables'!$G$2:$G$7,'DMG Tables'!$H$2:$H$7)</f>
        <v>97548000</v>
      </c>
      <c r="ABO26" s="1">
        <f>LOOKUP($A26,'DMG Tables'!$P$2:$P$35,'DMG Tables'!$O$2:$O$35)*ABO$1*LOOKUP(ABO$1,'DMG Tables'!$G$2:$G$7,'DMG Tables'!$H$2:$H$7)</f>
        <v>97680000</v>
      </c>
      <c r="ABP26" s="1">
        <f>LOOKUP($A26,'DMG Tables'!$P$2:$P$35,'DMG Tables'!$O$2:$O$35)*ABP$1*LOOKUP(ABP$1,'DMG Tables'!$G$2:$G$7,'DMG Tables'!$H$2:$H$7)</f>
        <v>97812000</v>
      </c>
      <c r="ABQ26" s="1">
        <f>LOOKUP($A26,'DMG Tables'!$P$2:$P$35,'DMG Tables'!$O$2:$O$35)*ABQ$1*LOOKUP(ABQ$1,'DMG Tables'!$G$2:$G$7,'DMG Tables'!$H$2:$H$7)</f>
        <v>97944000</v>
      </c>
      <c r="ABR26" s="1">
        <f>LOOKUP($A26,'DMG Tables'!$P$2:$P$35,'DMG Tables'!$O$2:$O$35)*ABR$1*LOOKUP(ABR$1,'DMG Tables'!$G$2:$G$7,'DMG Tables'!$H$2:$H$7)</f>
        <v>98076000</v>
      </c>
      <c r="ABS26" s="1">
        <f>LOOKUP($A26,'DMG Tables'!$P$2:$P$35,'DMG Tables'!$O$2:$O$35)*ABS$1*LOOKUP(ABS$1,'DMG Tables'!$G$2:$G$7,'DMG Tables'!$H$2:$H$7)</f>
        <v>98208000</v>
      </c>
      <c r="ABT26" s="1">
        <f>LOOKUP($A26,'DMG Tables'!$P$2:$P$35,'DMG Tables'!$O$2:$O$35)*ABT$1*LOOKUP(ABT$1,'DMG Tables'!$G$2:$G$7,'DMG Tables'!$H$2:$H$7)</f>
        <v>98340000</v>
      </c>
      <c r="ABU26" s="1">
        <f>LOOKUP($A26,'DMG Tables'!$P$2:$P$35,'DMG Tables'!$O$2:$O$35)*ABU$1*LOOKUP(ABU$1,'DMG Tables'!$G$2:$G$7,'DMG Tables'!$H$2:$H$7)</f>
        <v>98472000</v>
      </c>
      <c r="ABV26" s="1">
        <f>LOOKUP($A26,'DMG Tables'!$P$2:$P$35,'DMG Tables'!$O$2:$O$35)*ABV$1*LOOKUP(ABV$1,'DMG Tables'!$G$2:$G$7,'DMG Tables'!$H$2:$H$7)</f>
        <v>98604000</v>
      </c>
      <c r="ABW26" s="1">
        <f>LOOKUP($A26,'DMG Tables'!$P$2:$P$35,'DMG Tables'!$O$2:$O$35)*ABW$1*LOOKUP(ABW$1,'DMG Tables'!$G$2:$G$7,'DMG Tables'!$H$2:$H$7)</f>
        <v>98736000</v>
      </c>
      <c r="ABX26" s="1">
        <f>LOOKUP($A26,'DMG Tables'!$P$2:$P$35,'DMG Tables'!$O$2:$O$35)*ABX$1*LOOKUP(ABX$1,'DMG Tables'!$G$2:$G$7,'DMG Tables'!$H$2:$H$7)</f>
        <v>98868000</v>
      </c>
      <c r="ABY26" s="1">
        <f>LOOKUP($A26,'DMG Tables'!$P$2:$P$35,'DMG Tables'!$O$2:$O$35)*ABY$1*LOOKUP(ABY$1,'DMG Tables'!$G$2:$G$7,'DMG Tables'!$H$2:$H$7)</f>
        <v>99000000</v>
      </c>
      <c r="ABZ26" s="1">
        <f>LOOKUP($A26,'DMG Tables'!$P$2:$P$35,'DMG Tables'!$O$2:$O$35)*ABZ$1*LOOKUP(ABZ$1,'DMG Tables'!$G$2:$G$7,'DMG Tables'!$H$2:$H$7)</f>
        <v>99132000</v>
      </c>
      <c r="ACA26" s="1">
        <f>LOOKUP($A26,'DMG Tables'!$P$2:$P$35,'DMG Tables'!$O$2:$O$35)*ACA$1*LOOKUP(ACA$1,'DMG Tables'!$G$2:$G$7,'DMG Tables'!$H$2:$H$7)</f>
        <v>99264000</v>
      </c>
      <c r="ACB26" s="1">
        <f>LOOKUP($A26,'DMG Tables'!$P$2:$P$35,'DMG Tables'!$O$2:$O$35)*ACB$1*LOOKUP(ACB$1,'DMG Tables'!$G$2:$G$7,'DMG Tables'!$H$2:$H$7)</f>
        <v>99396000</v>
      </c>
      <c r="ACC26" s="1">
        <f>LOOKUP($A26,'DMG Tables'!$P$2:$P$35,'DMG Tables'!$O$2:$O$35)*ACC$1*LOOKUP(ACC$1,'DMG Tables'!$G$2:$G$7,'DMG Tables'!$H$2:$H$7)</f>
        <v>99528000</v>
      </c>
      <c r="ACD26" s="1">
        <f>LOOKUP($A26,'DMG Tables'!$P$2:$P$35,'DMG Tables'!$O$2:$O$35)*ACD$1*LOOKUP(ACD$1,'DMG Tables'!$G$2:$G$7,'DMG Tables'!$H$2:$H$7)</f>
        <v>99660000</v>
      </c>
      <c r="ACE26" s="1">
        <f>LOOKUP($A26,'DMG Tables'!$P$2:$P$35,'DMG Tables'!$O$2:$O$35)*ACE$1*LOOKUP(ACE$1,'DMG Tables'!$G$2:$G$7,'DMG Tables'!$H$2:$H$7)</f>
        <v>99792000</v>
      </c>
      <c r="ACF26" s="1">
        <f>LOOKUP($A26,'DMG Tables'!$P$2:$P$35,'DMG Tables'!$O$2:$O$35)*ACF$1*LOOKUP(ACF$1,'DMG Tables'!$G$2:$G$7,'DMG Tables'!$H$2:$H$7)</f>
        <v>99924000</v>
      </c>
      <c r="ACG26" s="1">
        <f>LOOKUP($A26,'DMG Tables'!$P$2:$P$35,'DMG Tables'!$O$2:$O$35)*ACG$1*LOOKUP(ACG$1,'DMG Tables'!$G$2:$G$7,'DMG Tables'!$H$2:$H$7)</f>
        <v>100056000</v>
      </c>
      <c r="ACH26" s="1">
        <f>LOOKUP($A26,'DMG Tables'!$P$2:$P$35,'DMG Tables'!$O$2:$O$35)*ACH$1*LOOKUP(ACH$1,'DMG Tables'!$G$2:$G$7,'DMG Tables'!$H$2:$H$7)</f>
        <v>100188000</v>
      </c>
      <c r="ACI26" s="1">
        <f>LOOKUP($A26,'DMG Tables'!$P$2:$P$35,'DMG Tables'!$O$2:$O$35)*ACI$1*LOOKUP(ACI$1,'DMG Tables'!$G$2:$G$7,'DMG Tables'!$H$2:$H$7)</f>
        <v>100320000</v>
      </c>
      <c r="ACJ26" s="1">
        <f>LOOKUP($A26,'DMG Tables'!$P$2:$P$35,'DMG Tables'!$O$2:$O$35)*ACJ$1*LOOKUP(ACJ$1,'DMG Tables'!$G$2:$G$7,'DMG Tables'!$H$2:$H$7)</f>
        <v>100452000</v>
      </c>
      <c r="ACK26" s="1">
        <f>LOOKUP($A26,'DMG Tables'!$P$2:$P$35,'DMG Tables'!$O$2:$O$35)*ACK$1*LOOKUP(ACK$1,'DMG Tables'!$G$2:$G$7,'DMG Tables'!$H$2:$H$7)</f>
        <v>100584000</v>
      </c>
      <c r="ACL26" s="1">
        <f>LOOKUP($A26,'DMG Tables'!$P$2:$P$35,'DMG Tables'!$O$2:$O$35)*ACL$1*LOOKUP(ACL$1,'DMG Tables'!$G$2:$G$7,'DMG Tables'!$H$2:$H$7)</f>
        <v>100716000</v>
      </c>
      <c r="ACM26" s="1">
        <f>LOOKUP($A26,'DMG Tables'!$P$2:$P$35,'DMG Tables'!$O$2:$O$35)*ACM$1*LOOKUP(ACM$1,'DMG Tables'!$G$2:$G$7,'DMG Tables'!$H$2:$H$7)</f>
        <v>100848000</v>
      </c>
      <c r="ACN26" s="1">
        <f>LOOKUP($A26,'DMG Tables'!$P$2:$P$35,'DMG Tables'!$O$2:$O$35)*ACN$1*LOOKUP(ACN$1,'DMG Tables'!$G$2:$G$7,'DMG Tables'!$H$2:$H$7)</f>
        <v>100980000</v>
      </c>
      <c r="ACO26" s="1">
        <f>LOOKUP($A26,'DMG Tables'!$P$2:$P$35,'DMG Tables'!$O$2:$O$35)*ACO$1*LOOKUP(ACO$1,'DMG Tables'!$G$2:$G$7,'DMG Tables'!$H$2:$H$7)</f>
        <v>101112000</v>
      </c>
      <c r="ACP26" s="1">
        <f>LOOKUP($A26,'DMG Tables'!$P$2:$P$35,'DMG Tables'!$O$2:$O$35)*ACP$1*LOOKUP(ACP$1,'DMG Tables'!$G$2:$G$7,'DMG Tables'!$H$2:$H$7)</f>
        <v>101244000</v>
      </c>
      <c r="ACQ26" s="1">
        <f>LOOKUP($A26,'DMG Tables'!$P$2:$P$35,'DMG Tables'!$O$2:$O$35)*ACQ$1*LOOKUP(ACQ$1,'DMG Tables'!$G$2:$G$7,'DMG Tables'!$H$2:$H$7)</f>
        <v>101376000</v>
      </c>
      <c r="ACR26" s="1">
        <f>LOOKUP($A26,'DMG Tables'!$P$2:$P$35,'DMG Tables'!$O$2:$O$35)*ACR$1*LOOKUP(ACR$1,'DMG Tables'!$G$2:$G$7,'DMG Tables'!$H$2:$H$7)</f>
        <v>101508000</v>
      </c>
      <c r="ACS26" s="1">
        <f>LOOKUP($A26,'DMG Tables'!$P$2:$P$35,'DMG Tables'!$O$2:$O$35)*ACS$1*LOOKUP(ACS$1,'DMG Tables'!$G$2:$G$7,'DMG Tables'!$H$2:$H$7)</f>
        <v>101640000</v>
      </c>
      <c r="ACT26" s="1">
        <f>LOOKUP($A26,'DMG Tables'!$P$2:$P$35,'DMG Tables'!$O$2:$O$35)*ACT$1*LOOKUP(ACT$1,'DMG Tables'!$G$2:$G$7,'DMG Tables'!$H$2:$H$7)</f>
        <v>101772000</v>
      </c>
      <c r="ACU26" s="1">
        <f>LOOKUP($A26,'DMG Tables'!$P$2:$P$35,'DMG Tables'!$O$2:$O$35)*ACU$1*LOOKUP(ACU$1,'DMG Tables'!$G$2:$G$7,'DMG Tables'!$H$2:$H$7)</f>
        <v>101904000</v>
      </c>
      <c r="ACV26" s="1">
        <f>LOOKUP($A26,'DMG Tables'!$P$2:$P$35,'DMG Tables'!$O$2:$O$35)*ACV$1*LOOKUP(ACV$1,'DMG Tables'!$G$2:$G$7,'DMG Tables'!$H$2:$H$7)</f>
        <v>102036000</v>
      </c>
      <c r="ACW26" s="1">
        <f>LOOKUP($A26,'DMG Tables'!$P$2:$P$35,'DMG Tables'!$O$2:$O$35)*ACW$1*LOOKUP(ACW$1,'DMG Tables'!$G$2:$G$7,'DMG Tables'!$H$2:$H$7)</f>
        <v>102168000</v>
      </c>
      <c r="ACX26" s="1">
        <f>LOOKUP($A26,'DMG Tables'!$P$2:$P$35,'DMG Tables'!$O$2:$O$35)*ACX$1*LOOKUP(ACX$1,'DMG Tables'!$G$2:$G$7,'DMG Tables'!$H$2:$H$7)</f>
        <v>102300000</v>
      </c>
      <c r="ACY26" s="1">
        <f>LOOKUP($A26,'DMG Tables'!$P$2:$P$35,'DMG Tables'!$O$2:$O$35)*ACY$1*LOOKUP(ACY$1,'DMG Tables'!$G$2:$G$7,'DMG Tables'!$H$2:$H$7)</f>
        <v>102432000</v>
      </c>
      <c r="ACZ26" s="1">
        <f>LOOKUP($A26,'DMG Tables'!$P$2:$P$35,'DMG Tables'!$O$2:$O$35)*ACZ$1*LOOKUP(ACZ$1,'DMG Tables'!$G$2:$G$7,'DMG Tables'!$H$2:$H$7)</f>
        <v>102564000</v>
      </c>
      <c r="ADA26" s="1">
        <f>LOOKUP($A26,'DMG Tables'!$P$2:$P$35,'DMG Tables'!$O$2:$O$35)*ADA$1*LOOKUP(ADA$1,'DMG Tables'!$G$2:$G$7,'DMG Tables'!$H$2:$H$7)</f>
        <v>102696000</v>
      </c>
      <c r="ADB26" s="1">
        <f>LOOKUP($A26,'DMG Tables'!$P$2:$P$35,'DMG Tables'!$O$2:$O$35)*ADB$1*LOOKUP(ADB$1,'DMG Tables'!$G$2:$G$7,'DMG Tables'!$H$2:$H$7)</f>
        <v>102828000</v>
      </c>
      <c r="ADC26" s="1">
        <f>LOOKUP($A26,'DMG Tables'!$P$2:$P$35,'DMG Tables'!$O$2:$O$35)*ADC$1*LOOKUP(ADC$1,'DMG Tables'!$G$2:$G$7,'DMG Tables'!$H$2:$H$7)</f>
        <v>102960000</v>
      </c>
      <c r="ADD26" s="1">
        <f>LOOKUP($A26,'DMG Tables'!$P$2:$P$35,'DMG Tables'!$O$2:$O$35)*ADD$1*LOOKUP(ADD$1,'DMG Tables'!$G$2:$G$7,'DMG Tables'!$H$2:$H$7)</f>
        <v>103092000</v>
      </c>
      <c r="ADE26" s="1">
        <f>LOOKUP($A26,'DMG Tables'!$P$2:$P$35,'DMG Tables'!$O$2:$O$35)*ADE$1*LOOKUP(ADE$1,'DMG Tables'!$G$2:$G$7,'DMG Tables'!$H$2:$H$7)</f>
        <v>103224000</v>
      </c>
      <c r="ADF26" s="1">
        <f>LOOKUP($A26,'DMG Tables'!$P$2:$P$35,'DMG Tables'!$O$2:$O$35)*ADF$1*LOOKUP(ADF$1,'DMG Tables'!$G$2:$G$7,'DMG Tables'!$H$2:$H$7)</f>
        <v>103356000</v>
      </c>
      <c r="ADG26" s="1">
        <f>LOOKUP($A26,'DMG Tables'!$P$2:$P$35,'DMG Tables'!$O$2:$O$35)*ADG$1*LOOKUP(ADG$1,'DMG Tables'!$G$2:$G$7,'DMG Tables'!$H$2:$H$7)</f>
        <v>103488000</v>
      </c>
      <c r="ADH26" s="1">
        <f>LOOKUP($A26,'DMG Tables'!$P$2:$P$35,'DMG Tables'!$O$2:$O$35)*ADH$1*LOOKUP(ADH$1,'DMG Tables'!$G$2:$G$7,'DMG Tables'!$H$2:$H$7)</f>
        <v>103620000</v>
      </c>
      <c r="ADI26" s="1">
        <f>LOOKUP($A26,'DMG Tables'!$P$2:$P$35,'DMG Tables'!$O$2:$O$35)*ADI$1*LOOKUP(ADI$1,'DMG Tables'!$G$2:$G$7,'DMG Tables'!$H$2:$H$7)</f>
        <v>103752000</v>
      </c>
      <c r="ADJ26" s="1">
        <f>LOOKUP($A26,'DMG Tables'!$P$2:$P$35,'DMG Tables'!$O$2:$O$35)*ADJ$1*LOOKUP(ADJ$1,'DMG Tables'!$G$2:$G$7,'DMG Tables'!$H$2:$H$7)</f>
        <v>103884000</v>
      </c>
      <c r="ADK26" s="1">
        <f>LOOKUP($A26,'DMG Tables'!$P$2:$P$35,'DMG Tables'!$O$2:$O$35)*ADK$1*LOOKUP(ADK$1,'DMG Tables'!$G$2:$G$7,'DMG Tables'!$H$2:$H$7)</f>
        <v>104016000</v>
      </c>
      <c r="ADL26" s="1">
        <f>LOOKUP($A26,'DMG Tables'!$P$2:$P$35,'DMG Tables'!$O$2:$O$35)*ADL$1*LOOKUP(ADL$1,'DMG Tables'!$G$2:$G$7,'DMG Tables'!$H$2:$H$7)</f>
        <v>104148000</v>
      </c>
      <c r="ADM26" s="1">
        <f>LOOKUP($A26,'DMG Tables'!$P$2:$P$35,'DMG Tables'!$O$2:$O$35)*ADM$1*LOOKUP(ADM$1,'DMG Tables'!$G$2:$G$7,'DMG Tables'!$H$2:$H$7)</f>
        <v>104280000</v>
      </c>
      <c r="ADN26" s="1">
        <f>LOOKUP($A26,'DMG Tables'!$P$2:$P$35,'DMG Tables'!$O$2:$O$35)*ADN$1*LOOKUP(ADN$1,'DMG Tables'!$G$2:$G$7,'DMG Tables'!$H$2:$H$7)</f>
        <v>104412000</v>
      </c>
      <c r="ADO26" s="1">
        <f>LOOKUP($A26,'DMG Tables'!$P$2:$P$35,'DMG Tables'!$O$2:$O$35)*ADO$1*LOOKUP(ADO$1,'DMG Tables'!$G$2:$G$7,'DMG Tables'!$H$2:$H$7)</f>
        <v>104544000</v>
      </c>
      <c r="ADP26" s="1">
        <f>LOOKUP($A26,'DMG Tables'!$P$2:$P$35,'DMG Tables'!$O$2:$O$35)*ADP$1*LOOKUP(ADP$1,'DMG Tables'!$G$2:$G$7,'DMG Tables'!$H$2:$H$7)</f>
        <v>104676000</v>
      </c>
      <c r="ADQ26" s="1">
        <f>LOOKUP($A26,'DMG Tables'!$P$2:$P$35,'DMG Tables'!$O$2:$O$35)*ADQ$1*LOOKUP(ADQ$1,'DMG Tables'!$G$2:$G$7,'DMG Tables'!$H$2:$H$7)</f>
        <v>104808000</v>
      </c>
      <c r="ADR26" s="1">
        <f>LOOKUP($A26,'DMG Tables'!$P$2:$P$35,'DMG Tables'!$O$2:$O$35)*ADR$1*LOOKUP(ADR$1,'DMG Tables'!$G$2:$G$7,'DMG Tables'!$H$2:$H$7)</f>
        <v>104940000</v>
      </c>
      <c r="ADS26" s="1">
        <f>LOOKUP($A26,'DMG Tables'!$P$2:$P$35,'DMG Tables'!$O$2:$O$35)*ADS$1*LOOKUP(ADS$1,'DMG Tables'!$G$2:$G$7,'DMG Tables'!$H$2:$H$7)</f>
        <v>105072000</v>
      </c>
      <c r="ADT26" s="1">
        <f>LOOKUP($A26,'DMG Tables'!$P$2:$P$35,'DMG Tables'!$O$2:$O$35)*ADT$1*LOOKUP(ADT$1,'DMG Tables'!$G$2:$G$7,'DMG Tables'!$H$2:$H$7)</f>
        <v>105204000</v>
      </c>
      <c r="ADU26" s="1">
        <f>LOOKUP($A26,'DMG Tables'!$P$2:$P$35,'DMG Tables'!$O$2:$O$35)*ADU$1*LOOKUP(ADU$1,'DMG Tables'!$G$2:$G$7,'DMG Tables'!$H$2:$H$7)</f>
        <v>105336000</v>
      </c>
      <c r="ADV26" s="1">
        <f>LOOKUP($A26,'DMG Tables'!$P$2:$P$35,'DMG Tables'!$O$2:$O$35)*ADV$1*LOOKUP(ADV$1,'DMG Tables'!$G$2:$G$7,'DMG Tables'!$H$2:$H$7)</f>
        <v>105468000</v>
      </c>
      <c r="ADW26" s="1">
        <f>LOOKUP($A26,'DMG Tables'!$P$2:$P$35,'DMG Tables'!$O$2:$O$35)*ADW$1*LOOKUP(ADW$1,'DMG Tables'!$G$2:$G$7,'DMG Tables'!$H$2:$H$7)</f>
        <v>105600000</v>
      </c>
      <c r="ADX26" s="1">
        <f>LOOKUP($A26,'DMG Tables'!$P$2:$P$35,'DMG Tables'!$O$2:$O$35)*ADX$1*LOOKUP(ADX$1,'DMG Tables'!$G$2:$G$7,'DMG Tables'!$H$2:$H$7)</f>
        <v>105732000</v>
      </c>
      <c r="ADY26" s="1">
        <f>LOOKUP($A26,'DMG Tables'!$P$2:$P$35,'DMG Tables'!$O$2:$O$35)*ADY$1*LOOKUP(ADY$1,'DMG Tables'!$G$2:$G$7,'DMG Tables'!$H$2:$H$7)</f>
        <v>105864000</v>
      </c>
      <c r="ADZ26" s="1">
        <f>LOOKUP($A26,'DMG Tables'!$P$2:$P$35,'DMG Tables'!$O$2:$O$35)*ADZ$1*LOOKUP(ADZ$1,'DMG Tables'!$G$2:$G$7,'DMG Tables'!$H$2:$H$7)</f>
        <v>105996000</v>
      </c>
      <c r="AEA26" s="1">
        <f>LOOKUP($A26,'DMG Tables'!$P$2:$P$35,'DMG Tables'!$O$2:$O$35)*AEA$1*LOOKUP(AEA$1,'DMG Tables'!$G$2:$G$7,'DMG Tables'!$H$2:$H$7)</f>
        <v>106128000</v>
      </c>
      <c r="AEB26" s="1">
        <f>LOOKUP($A26,'DMG Tables'!$P$2:$P$35,'DMG Tables'!$O$2:$O$35)*AEB$1*LOOKUP(AEB$1,'DMG Tables'!$G$2:$G$7,'DMG Tables'!$H$2:$H$7)</f>
        <v>106260000</v>
      </c>
      <c r="AEC26" s="1">
        <f>LOOKUP($A26,'DMG Tables'!$P$2:$P$35,'DMG Tables'!$O$2:$O$35)*AEC$1*LOOKUP(AEC$1,'DMG Tables'!$G$2:$G$7,'DMG Tables'!$H$2:$H$7)</f>
        <v>106392000</v>
      </c>
      <c r="AED26" s="1">
        <f>LOOKUP($A26,'DMG Tables'!$P$2:$P$35,'DMG Tables'!$O$2:$O$35)*AED$1*LOOKUP(AED$1,'DMG Tables'!$G$2:$G$7,'DMG Tables'!$H$2:$H$7)</f>
        <v>106524000</v>
      </c>
      <c r="AEE26" s="1">
        <f>LOOKUP($A26,'DMG Tables'!$P$2:$P$35,'DMG Tables'!$O$2:$O$35)*AEE$1*LOOKUP(AEE$1,'DMG Tables'!$G$2:$G$7,'DMG Tables'!$H$2:$H$7)</f>
        <v>106656000</v>
      </c>
      <c r="AEF26" s="1">
        <f>LOOKUP($A26,'DMG Tables'!$P$2:$P$35,'DMG Tables'!$O$2:$O$35)*AEF$1*LOOKUP(AEF$1,'DMG Tables'!$G$2:$G$7,'DMG Tables'!$H$2:$H$7)</f>
        <v>106788000</v>
      </c>
      <c r="AEG26" s="1">
        <f>LOOKUP($A26,'DMG Tables'!$P$2:$P$35,'DMG Tables'!$O$2:$O$35)*AEG$1*LOOKUP(AEG$1,'DMG Tables'!$G$2:$G$7,'DMG Tables'!$H$2:$H$7)</f>
        <v>106920000</v>
      </c>
      <c r="AEH26" s="1">
        <f>LOOKUP($A26,'DMG Tables'!$P$2:$P$35,'DMG Tables'!$O$2:$O$35)*AEH$1*LOOKUP(AEH$1,'DMG Tables'!$G$2:$G$7,'DMG Tables'!$H$2:$H$7)</f>
        <v>107052000</v>
      </c>
      <c r="AEI26" s="1">
        <f>LOOKUP($A26,'DMG Tables'!$P$2:$P$35,'DMG Tables'!$O$2:$O$35)*AEI$1*LOOKUP(AEI$1,'DMG Tables'!$G$2:$G$7,'DMG Tables'!$H$2:$H$7)</f>
        <v>107184000</v>
      </c>
      <c r="AEJ26" s="1">
        <f>LOOKUP($A26,'DMG Tables'!$P$2:$P$35,'DMG Tables'!$O$2:$O$35)*AEJ$1*LOOKUP(AEJ$1,'DMG Tables'!$G$2:$G$7,'DMG Tables'!$H$2:$H$7)</f>
        <v>107316000</v>
      </c>
      <c r="AEK26" s="1">
        <f>LOOKUP($A26,'DMG Tables'!$P$2:$P$35,'DMG Tables'!$O$2:$O$35)*AEK$1*LOOKUP(AEK$1,'DMG Tables'!$G$2:$G$7,'DMG Tables'!$H$2:$H$7)</f>
        <v>107448000</v>
      </c>
      <c r="AEL26" s="1">
        <f>LOOKUP($A26,'DMG Tables'!$P$2:$P$35,'DMG Tables'!$O$2:$O$35)*AEL$1*LOOKUP(AEL$1,'DMG Tables'!$G$2:$G$7,'DMG Tables'!$H$2:$H$7)</f>
        <v>107580000</v>
      </c>
      <c r="AEM26" s="1">
        <f>LOOKUP($A26,'DMG Tables'!$P$2:$P$35,'DMG Tables'!$O$2:$O$35)*AEM$1*LOOKUP(AEM$1,'DMG Tables'!$G$2:$G$7,'DMG Tables'!$H$2:$H$7)</f>
        <v>107712000</v>
      </c>
      <c r="AEN26" s="1">
        <f>LOOKUP($A26,'DMG Tables'!$P$2:$P$35,'DMG Tables'!$O$2:$O$35)*AEN$1*LOOKUP(AEN$1,'DMG Tables'!$G$2:$G$7,'DMG Tables'!$H$2:$H$7)</f>
        <v>107844000</v>
      </c>
      <c r="AEO26" s="1">
        <f>LOOKUP($A26,'DMG Tables'!$P$2:$P$35,'DMG Tables'!$O$2:$O$35)*AEO$1*LOOKUP(AEO$1,'DMG Tables'!$G$2:$G$7,'DMG Tables'!$H$2:$H$7)</f>
        <v>107976000</v>
      </c>
      <c r="AEP26" s="1">
        <f>LOOKUP($A26,'DMG Tables'!$P$2:$P$35,'DMG Tables'!$O$2:$O$35)*AEP$1*LOOKUP(AEP$1,'DMG Tables'!$G$2:$G$7,'DMG Tables'!$H$2:$H$7)</f>
        <v>108108000</v>
      </c>
      <c r="AEQ26" s="1">
        <f>LOOKUP($A26,'DMG Tables'!$P$2:$P$35,'DMG Tables'!$O$2:$O$35)*AEQ$1*LOOKUP(AEQ$1,'DMG Tables'!$G$2:$G$7,'DMG Tables'!$H$2:$H$7)</f>
        <v>108240000</v>
      </c>
      <c r="AER26" s="1">
        <f>LOOKUP($A26,'DMG Tables'!$P$2:$P$35,'DMG Tables'!$O$2:$O$35)*AER$1*LOOKUP(AER$1,'DMG Tables'!$G$2:$G$7,'DMG Tables'!$H$2:$H$7)</f>
        <v>108372000</v>
      </c>
      <c r="AES26" s="1">
        <f>LOOKUP($A26,'DMG Tables'!$P$2:$P$35,'DMG Tables'!$O$2:$O$35)*AES$1*LOOKUP(AES$1,'DMG Tables'!$G$2:$G$7,'DMG Tables'!$H$2:$H$7)</f>
        <v>108504000</v>
      </c>
      <c r="AET26" s="1">
        <f>LOOKUP($A26,'DMG Tables'!$P$2:$P$35,'DMG Tables'!$O$2:$O$35)*AET$1*LOOKUP(AET$1,'DMG Tables'!$G$2:$G$7,'DMG Tables'!$H$2:$H$7)</f>
        <v>108636000</v>
      </c>
      <c r="AEU26" s="1">
        <f>LOOKUP($A26,'DMG Tables'!$P$2:$P$35,'DMG Tables'!$O$2:$O$35)*AEU$1*LOOKUP(AEU$1,'DMG Tables'!$G$2:$G$7,'DMG Tables'!$H$2:$H$7)</f>
        <v>108768000</v>
      </c>
      <c r="AEV26" s="1">
        <f>LOOKUP($A26,'DMG Tables'!$P$2:$P$35,'DMG Tables'!$O$2:$O$35)*AEV$1*LOOKUP(AEV$1,'DMG Tables'!$G$2:$G$7,'DMG Tables'!$H$2:$H$7)</f>
        <v>108900000</v>
      </c>
      <c r="AEW26" s="1">
        <f>LOOKUP($A26,'DMG Tables'!$P$2:$P$35,'DMG Tables'!$O$2:$O$35)*AEW$1*LOOKUP(AEW$1,'DMG Tables'!$G$2:$G$7,'DMG Tables'!$H$2:$H$7)</f>
        <v>109032000</v>
      </c>
      <c r="AEX26" s="1">
        <f>LOOKUP($A26,'DMG Tables'!$P$2:$P$35,'DMG Tables'!$O$2:$O$35)*AEX$1*LOOKUP(AEX$1,'DMG Tables'!$G$2:$G$7,'DMG Tables'!$H$2:$H$7)</f>
        <v>109164000</v>
      </c>
      <c r="AEY26" s="1">
        <f>LOOKUP($A26,'DMG Tables'!$P$2:$P$35,'DMG Tables'!$O$2:$O$35)*AEY$1*LOOKUP(AEY$1,'DMG Tables'!$G$2:$G$7,'DMG Tables'!$H$2:$H$7)</f>
        <v>109296000</v>
      </c>
      <c r="AEZ26" s="1">
        <f>LOOKUP($A26,'DMG Tables'!$P$2:$P$35,'DMG Tables'!$O$2:$O$35)*AEZ$1*LOOKUP(AEZ$1,'DMG Tables'!$G$2:$G$7,'DMG Tables'!$H$2:$H$7)</f>
        <v>109428000</v>
      </c>
      <c r="AFA26" s="1">
        <f>LOOKUP($A26,'DMG Tables'!$P$2:$P$35,'DMG Tables'!$O$2:$O$35)*AFA$1*LOOKUP(AFA$1,'DMG Tables'!$G$2:$G$7,'DMG Tables'!$H$2:$H$7)</f>
        <v>109560000</v>
      </c>
      <c r="AFB26" s="1">
        <f>LOOKUP($A26,'DMG Tables'!$P$2:$P$35,'DMG Tables'!$O$2:$O$35)*AFB$1*LOOKUP(AFB$1,'DMG Tables'!$G$2:$G$7,'DMG Tables'!$H$2:$H$7)</f>
        <v>109692000</v>
      </c>
      <c r="AFC26" s="1">
        <f>LOOKUP($A26,'DMG Tables'!$P$2:$P$35,'DMG Tables'!$O$2:$O$35)*AFC$1*LOOKUP(AFC$1,'DMG Tables'!$G$2:$G$7,'DMG Tables'!$H$2:$H$7)</f>
        <v>109824000</v>
      </c>
      <c r="AFD26" s="1">
        <f>LOOKUP($A26,'DMG Tables'!$P$2:$P$35,'DMG Tables'!$O$2:$O$35)*AFD$1*LOOKUP(AFD$1,'DMG Tables'!$G$2:$G$7,'DMG Tables'!$H$2:$H$7)</f>
        <v>109956000</v>
      </c>
      <c r="AFE26" s="1">
        <f>LOOKUP($A26,'DMG Tables'!$P$2:$P$35,'DMG Tables'!$O$2:$O$35)*AFE$1*LOOKUP(AFE$1,'DMG Tables'!$G$2:$G$7,'DMG Tables'!$H$2:$H$7)</f>
        <v>110088000</v>
      </c>
      <c r="AFF26" s="1">
        <f>LOOKUP($A26,'DMG Tables'!$P$2:$P$35,'DMG Tables'!$O$2:$O$35)*AFF$1*LOOKUP(AFF$1,'DMG Tables'!$G$2:$G$7,'DMG Tables'!$H$2:$H$7)</f>
        <v>110220000</v>
      </c>
      <c r="AFG26" s="1">
        <f>LOOKUP($A26,'DMG Tables'!$P$2:$P$35,'DMG Tables'!$O$2:$O$35)*AFG$1*LOOKUP(AFG$1,'DMG Tables'!$G$2:$G$7,'DMG Tables'!$H$2:$H$7)</f>
        <v>110352000</v>
      </c>
      <c r="AFH26" s="1">
        <f>LOOKUP($A26,'DMG Tables'!$P$2:$P$35,'DMG Tables'!$O$2:$O$35)*AFH$1*LOOKUP(AFH$1,'DMG Tables'!$G$2:$G$7,'DMG Tables'!$H$2:$H$7)</f>
        <v>110484000</v>
      </c>
      <c r="AFI26" s="1">
        <f>LOOKUP($A26,'DMG Tables'!$P$2:$P$35,'DMG Tables'!$O$2:$O$35)*AFI$1*LOOKUP(AFI$1,'DMG Tables'!$G$2:$G$7,'DMG Tables'!$H$2:$H$7)</f>
        <v>110616000</v>
      </c>
      <c r="AFJ26" s="1">
        <f>LOOKUP($A26,'DMG Tables'!$P$2:$P$35,'DMG Tables'!$O$2:$O$35)*AFJ$1*LOOKUP(AFJ$1,'DMG Tables'!$G$2:$G$7,'DMG Tables'!$H$2:$H$7)</f>
        <v>110748000</v>
      </c>
      <c r="AFK26" s="1">
        <f>LOOKUP($A26,'DMG Tables'!$P$2:$P$35,'DMG Tables'!$O$2:$O$35)*AFK$1*LOOKUP(AFK$1,'DMG Tables'!$G$2:$G$7,'DMG Tables'!$H$2:$H$7)</f>
        <v>110880000</v>
      </c>
      <c r="AFL26" s="1">
        <f>LOOKUP($A26,'DMG Tables'!$P$2:$P$35,'DMG Tables'!$O$2:$O$35)*AFL$1*LOOKUP(AFL$1,'DMG Tables'!$G$2:$G$7,'DMG Tables'!$H$2:$H$7)</f>
        <v>111012000</v>
      </c>
      <c r="AFM26" s="1">
        <f>LOOKUP($A26,'DMG Tables'!$P$2:$P$35,'DMG Tables'!$O$2:$O$35)*AFM$1*LOOKUP(AFM$1,'DMG Tables'!$G$2:$G$7,'DMG Tables'!$H$2:$H$7)</f>
        <v>111144000</v>
      </c>
      <c r="AFN26" s="1">
        <f>LOOKUP($A26,'DMG Tables'!$P$2:$P$35,'DMG Tables'!$O$2:$O$35)*AFN$1*LOOKUP(AFN$1,'DMG Tables'!$G$2:$G$7,'DMG Tables'!$H$2:$H$7)</f>
        <v>111276000</v>
      </c>
      <c r="AFO26" s="1">
        <f>LOOKUP($A26,'DMG Tables'!$P$2:$P$35,'DMG Tables'!$O$2:$O$35)*AFO$1*LOOKUP(AFO$1,'DMG Tables'!$G$2:$G$7,'DMG Tables'!$H$2:$H$7)</f>
        <v>111408000</v>
      </c>
      <c r="AFP26" s="1">
        <f>LOOKUP($A26,'DMG Tables'!$P$2:$P$35,'DMG Tables'!$O$2:$O$35)*AFP$1*LOOKUP(AFP$1,'DMG Tables'!$G$2:$G$7,'DMG Tables'!$H$2:$H$7)</f>
        <v>111540000</v>
      </c>
      <c r="AFQ26" s="1">
        <f>LOOKUP($A26,'DMG Tables'!$P$2:$P$35,'DMG Tables'!$O$2:$O$35)*AFQ$1*LOOKUP(AFQ$1,'DMG Tables'!$G$2:$G$7,'DMG Tables'!$H$2:$H$7)</f>
        <v>111672000</v>
      </c>
      <c r="AFR26" s="1">
        <f>LOOKUP($A26,'DMG Tables'!$P$2:$P$35,'DMG Tables'!$O$2:$O$35)*AFR$1*LOOKUP(AFR$1,'DMG Tables'!$G$2:$G$7,'DMG Tables'!$H$2:$H$7)</f>
        <v>111804000</v>
      </c>
      <c r="AFS26" s="1">
        <f>LOOKUP($A26,'DMG Tables'!$P$2:$P$35,'DMG Tables'!$O$2:$O$35)*AFS$1*LOOKUP(AFS$1,'DMG Tables'!$G$2:$G$7,'DMG Tables'!$H$2:$H$7)</f>
        <v>111936000</v>
      </c>
      <c r="AFT26" s="1">
        <f>LOOKUP($A26,'DMG Tables'!$P$2:$P$35,'DMG Tables'!$O$2:$O$35)*AFT$1*LOOKUP(AFT$1,'DMG Tables'!$G$2:$G$7,'DMG Tables'!$H$2:$H$7)</f>
        <v>112068000</v>
      </c>
      <c r="AFU26" s="1">
        <f>LOOKUP($A26,'DMG Tables'!$P$2:$P$35,'DMG Tables'!$O$2:$O$35)*AFU$1*LOOKUP(AFU$1,'DMG Tables'!$G$2:$G$7,'DMG Tables'!$H$2:$H$7)</f>
        <v>112200000</v>
      </c>
      <c r="AFV26" s="1">
        <f>LOOKUP($A26,'DMG Tables'!$P$2:$P$35,'DMG Tables'!$O$2:$O$35)*AFV$1*LOOKUP(AFV$1,'DMG Tables'!$G$2:$G$7,'DMG Tables'!$H$2:$H$7)</f>
        <v>112332000</v>
      </c>
      <c r="AFW26" s="1">
        <f>LOOKUP($A26,'DMG Tables'!$P$2:$P$35,'DMG Tables'!$O$2:$O$35)*AFW$1*LOOKUP(AFW$1,'DMG Tables'!$G$2:$G$7,'DMG Tables'!$H$2:$H$7)</f>
        <v>112464000</v>
      </c>
      <c r="AFX26" s="1">
        <f>LOOKUP($A26,'DMG Tables'!$P$2:$P$35,'DMG Tables'!$O$2:$O$35)*AFX$1*LOOKUP(AFX$1,'DMG Tables'!$G$2:$G$7,'DMG Tables'!$H$2:$H$7)</f>
        <v>112596000</v>
      </c>
      <c r="AFY26" s="1">
        <f>LOOKUP($A26,'DMG Tables'!$P$2:$P$35,'DMG Tables'!$O$2:$O$35)*AFY$1*LOOKUP(AFY$1,'DMG Tables'!$G$2:$G$7,'DMG Tables'!$H$2:$H$7)</f>
        <v>112728000</v>
      </c>
      <c r="AFZ26" s="1">
        <f>LOOKUP($A26,'DMG Tables'!$P$2:$P$35,'DMG Tables'!$O$2:$O$35)*AFZ$1*LOOKUP(AFZ$1,'DMG Tables'!$G$2:$G$7,'DMG Tables'!$H$2:$H$7)</f>
        <v>112860000</v>
      </c>
      <c r="AGA26" s="1">
        <f>LOOKUP($A26,'DMG Tables'!$P$2:$P$35,'DMG Tables'!$O$2:$O$35)*AGA$1*LOOKUP(AGA$1,'DMG Tables'!$G$2:$G$7,'DMG Tables'!$H$2:$H$7)</f>
        <v>112992000</v>
      </c>
      <c r="AGB26" s="1">
        <f>LOOKUP($A26,'DMG Tables'!$P$2:$P$35,'DMG Tables'!$O$2:$O$35)*AGB$1*LOOKUP(AGB$1,'DMG Tables'!$G$2:$G$7,'DMG Tables'!$H$2:$H$7)</f>
        <v>113124000</v>
      </c>
      <c r="AGC26" s="1">
        <f>LOOKUP($A26,'DMG Tables'!$P$2:$P$35,'DMG Tables'!$O$2:$O$35)*AGC$1*LOOKUP(AGC$1,'DMG Tables'!$G$2:$G$7,'DMG Tables'!$H$2:$H$7)</f>
        <v>113256000</v>
      </c>
      <c r="AGD26" s="1">
        <f>LOOKUP($A26,'DMG Tables'!$P$2:$P$35,'DMG Tables'!$O$2:$O$35)*AGD$1*LOOKUP(AGD$1,'DMG Tables'!$G$2:$G$7,'DMG Tables'!$H$2:$H$7)</f>
        <v>113388000</v>
      </c>
      <c r="AGE26" s="1">
        <f>LOOKUP($A26,'DMG Tables'!$P$2:$P$35,'DMG Tables'!$O$2:$O$35)*AGE$1*LOOKUP(AGE$1,'DMG Tables'!$G$2:$G$7,'DMG Tables'!$H$2:$H$7)</f>
        <v>113520000</v>
      </c>
      <c r="AGF26" s="1">
        <f>LOOKUP($A26,'DMG Tables'!$P$2:$P$35,'DMG Tables'!$O$2:$O$35)*AGF$1*LOOKUP(AGF$1,'DMG Tables'!$G$2:$G$7,'DMG Tables'!$H$2:$H$7)</f>
        <v>113652000</v>
      </c>
      <c r="AGG26" s="1">
        <f>LOOKUP($A26,'DMG Tables'!$P$2:$P$35,'DMG Tables'!$O$2:$O$35)*AGG$1*LOOKUP(AGG$1,'DMG Tables'!$G$2:$G$7,'DMG Tables'!$H$2:$H$7)</f>
        <v>113784000</v>
      </c>
      <c r="AGH26" s="1">
        <f>LOOKUP($A26,'DMG Tables'!$P$2:$P$35,'DMG Tables'!$O$2:$O$35)*AGH$1*LOOKUP(AGH$1,'DMG Tables'!$G$2:$G$7,'DMG Tables'!$H$2:$H$7)</f>
        <v>113916000</v>
      </c>
      <c r="AGI26" s="1">
        <f>LOOKUP($A26,'DMG Tables'!$P$2:$P$35,'DMG Tables'!$O$2:$O$35)*AGI$1*LOOKUP(AGI$1,'DMG Tables'!$G$2:$G$7,'DMG Tables'!$H$2:$H$7)</f>
        <v>114048000</v>
      </c>
      <c r="AGJ26" s="1">
        <f>LOOKUP($A26,'DMG Tables'!$P$2:$P$35,'DMG Tables'!$O$2:$O$35)*AGJ$1*LOOKUP(AGJ$1,'DMG Tables'!$G$2:$G$7,'DMG Tables'!$H$2:$H$7)</f>
        <v>114180000</v>
      </c>
      <c r="AGK26" s="1">
        <f>LOOKUP($A26,'DMG Tables'!$P$2:$P$35,'DMG Tables'!$O$2:$O$35)*AGK$1*LOOKUP(AGK$1,'DMG Tables'!$G$2:$G$7,'DMG Tables'!$H$2:$H$7)</f>
        <v>114312000</v>
      </c>
      <c r="AGL26" s="1">
        <f>LOOKUP($A26,'DMG Tables'!$P$2:$P$35,'DMG Tables'!$O$2:$O$35)*AGL$1*LOOKUP(AGL$1,'DMG Tables'!$G$2:$G$7,'DMG Tables'!$H$2:$H$7)</f>
        <v>114444000</v>
      </c>
      <c r="AGM26" s="1">
        <f>LOOKUP($A26,'DMG Tables'!$P$2:$P$35,'DMG Tables'!$O$2:$O$35)*AGM$1*LOOKUP(AGM$1,'DMG Tables'!$G$2:$G$7,'DMG Tables'!$H$2:$H$7)</f>
        <v>114576000</v>
      </c>
      <c r="AGN26" s="1">
        <f>LOOKUP($A26,'DMG Tables'!$P$2:$P$35,'DMG Tables'!$O$2:$O$35)*AGN$1*LOOKUP(AGN$1,'DMG Tables'!$G$2:$G$7,'DMG Tables'!$H$2:$H$7)</f>
        <v>114708000</v>
      </c>
      <c r="AGO26" s="1">
        <f>LOOKUP($A26,'DMG Tables'!$P$2:$P$35,'DMG Tables'!$O$2:$O$35)*AGO$1*LOOKUP(AGO$1,'DMG Tables'!$G$2:$G$7,'DMG Tables'!$H$2:$H$7)</f>
        <v>114840000</v>
      </c>
      <c r="AGP26" s="1">
        <f>LOOKUP($A26,'DMG Tables'!$P$2:$P$35,'DMG Tables'!$O$2:$O$35)*AGP$1*LOOKUP(AGP$1,'DMG Tables'!$G$2:$G$7,'DMG Tables'!$H$2:$H$7)</f>
        <v>114972000</v>
      </c>
      <c r="AGQ26" s="1">
        <f>LOOKUP($A26,'DMG Tables'!$P$2:$P$35,'DMG Tables'!$O$2:$O$35)*AGQ$1*LOOKUP(AGQ$1,'DMG Tables'!$G$2:$G$7,'DMG Tables'!$H$2:$H$7)</f>
        <v>115104000</v>
      </c>
      <c r="AGR26" s="1">
        <f>LOOKUP($A26,'DMG Tables'!$P$2:$P$35,'DMG Tables'!$O$2:$O$35)*AGR$1*LOOKUP(AGR$1,'DMG Tables'!$G$2:$G$7,'DMG Tables'!$H$2:$H$7)</f>
        <v>115236000</v>
      </c>
      <c r="AGS26" s="1">
        <f>LOOKUP($A26,'DMG Tables'!$P$2:$P$35,'DMG Tables'!$O$2:$O$35)*AGS$1*LOOKUP(AGS$1,'DMG Tables'!$G$2:$G$7,'DMG Tables'!$H$2:$H$7)</f>
        <v>115368000</v>
      </c>
      <c r="AGT26" s="1">
        <f>LOOKUP($A26,'DMG Tables'!$P$2:$P$35,'DMG Tables'!$O$2:$O$35)*AGT$1*LOOKUP(AGT$1,'DMG Tables'!$G$2:$G$7,'DMG Tables'!$H$2:$H$7)</f>
        <v>115500000</v>
      </c>
      <c r="AGU26" s="1">
        <f>LOOKUP($A26,'DMG Tables'!$P$2:$P$35,'DMG Tables'!$O$2:$O$35)*AGU$1*LOOKUP(AGU$1,'DMG Tables'!$G$2:$G$7,'DMG Tables'!$H$2:$H$7)</f>
        <v>115632000</v>
      </c>
      <c r="AGV26" s="1">
        <f>LOOKUP($A26,'DMG Tables'!$P$2:$P$35,'DMG Tables'!$O$2:$O$35)*AGV$1*LOOKUP(AGV$1,'DMG Tables'!$G$2:$G$7,'DMG Tables'!$H$2:$H$7)</f>
        <v>115764000</v>
      </c>
      <c r="AGW26" s="1">
        <f>LOOKUP($A26,'DMG Tables'!$P$2:$P$35,'DMG Tables'!$O$2:$O$35)*AGW$1*LOOKUP(AGW$1,'DMG Tables'!$G$2:$G$7,'DMG Tables'!$H$2:$H$7)</f>
        <v>115896000</v>
      </c>
      <c r="AGX26" s="1">
        <f>LOOKUP($A26,'DMG Tables'!$P$2:$P$35,'DMG Tables'!$O$2:$O$35)*AGX$1*LOOKUP(AGX$1,'DMG Tables'!$G$2:$G$7,'DMG Tables'!$H$2:$H$7)</f>
        <v>116028000</v>
      </c>
      <c r="AGY26" s="1">
        <f>LOOKUP($A26,'DMG Tables'!$P$2:$P$35,'DMG Tables'!$O$2:$O$35)*AGY$1*LOOKUP(AGY$1,'DMG Tables'!$G$2:$G$7,'DMG Tables'!$H$2:$H$7)</f>
        <v>116160000</v>
      </c>
      <c r="AGZ26" s="1">
        <f>LOOKUP($A26,'DMG Tables'!$P$2:$P$35,'DMG Tables'!$O$2:$O$35)*AGZ$1*LOOKUP(AGZ$1,'DMG Tables'!$G$2:$G$7,'DMG Tables'!$H$2:$H$7)</f>
        <v>116292000</v>
      </c>
      <c r="AHA26" s="1">
        <f>LOOKUP($A26,'DMG Tables'!$P$2:$P$35,'DMG Tables'!$O$2:$O$35)*AHA$1*LOOKUP(AHA$1,'DMG Tables'!$G$2:$G$7,'DMG Tables'!$H$2:$H$7)</f>
        <v>116424000</v>
      </c>
      <c r="AHB26" s="1">
        <f>LOOKUP($A26,'DMG Tables'!$P$2:$P$35,'DMG Tables'!$O$2:$O$35)*AHB$1*LOOKUP(AHB$1,'DMG Tables'!$G$2:$G$7,'DMG Tables'!$H$2:$H$7)</f>
        <v>116556000</v>
      </c>
      <c r="AHC26" s="1">
        <f>LOOKUP($A26,'DMG Tables'!$P$2:$P$35,'DMG Tables'!$O$2:$O$35)*AHC$1*LOOKUP(AHC$1,'DMG Tables'!$G$2:$G$7,'DMG Tables'!$H$2:$H$7)</f>
        <v>116688000</v>
      </c>
      <c r="AHD26" s="1">
        <f>LOOKUP($A26,'DMG Tables'!$P$2:$P$35,'DMG Tables'!$O$2:$O$35)*AHD$1*LOOKUP(AHD$1,'DMG Tables'!$G$2:$G$7,'DMG Tables'!$H$2:$H$7)</f>
        <v>116820000</v>
      </c>
      <c r="AHE26" s="1">
        <f>LOOKUP($A26,'DMG Tables'!$P$2:$P$35,'DMG Tables'!$O$2:$O$35)*AHE$1*LOOKUP(AHE$1,'DMG Tables'!$G$2:$G$7,'DMG Tables'!$H$2:$H$7)</f>
        <v>116952000</v>
      </c>
      <c r="AHF26" s="1">
        <f>LOOKUP($A26,'DMG Tables'!$P$2:$P$35,'DMG Tables'!$O$2:$O$35)*AHF$1*LOOKUP(AHF$1,'DMG Tables'!$G$2:$G$7,'DMG Tables'!$H$2:$H$7)</f>
        <v>117084000</v>
      </c>
      <c r="AHG26" s="1">
        <f>LOOKUP($A26,'DMG Tables'!$P$2:$P$35,'DMG Tables'!$O$2:$O$35)*AHG$1*LOOKUP(AHG$1,'DMG Tables'!$G$2:$G$7,'DMG Tables'!$H$2:$H$7)</f>
        <v>117216000</v>
      </c>
      <c r="AHH26" s="1">
        <f>LOOKUP($A26,'DMG Tables'!$P$2:$P$35,'DMG Tables'!$O$2:$O$35)*AHH$1*LOOKUP(AHH$1,'DMG Tables'!$G$2:$G$7,'DMG Tables'!$H$2:$H$7)</f>
        <v>117348000</v>
      </c>
      <c r="AHI26" s="1">
        <f>LOOKUP($A26,'DMG Tables'!$P$2:$P$35,'DMG Tables'!$O$2:$O$35)*AHI$1*LOOKUP(AHI$1,'DMG Tables'!$G$2:$G$7,'DMG Tables'!$H$2:$H$7)</f>
        <v>117480000</v>
      </c>
      <c r="AHJ26" s="1">
        <f>LOOKUP($A26,'DMG Tables'!$P$2:$P$35,'DMG Tables'!$O$2:$O$35)*AHJ$1*LOOKUP(AHJ$1,'DMG Tables'!$G$2:$G$7,'DMG Tables'!$H$2:$H$7)</f>
        <v>117612000</v>
      </c>
      <c r="AHK26" s="1">
        <f>LOOKUP($A26,'DMG Tables'!$P$2:$P$35,'DMG Tables'!$O$2:$O$35)*AHK$1*LOOKUP(AHK$1,'DMG Tables'!$G$2:$G$7,'DMG Tables'!$H$2:$H$7)</f>
        <v>117744000</v>
      </c>
      <c r="AHL26" s="1">
        <f>LOOKUP($A26,'DMG Tables'!$P$2:$P$35,'DMG Tables'!$O$2:$O$35)*AHL$1*LOOKUP(AHL$1,'DMG Tables'!$G$2:$G$7,'DMG Tables'!$H$2:$H$7)</f>
        <v>117876000</v>
      </c>
      <c r="AHM26" s="1">
        <f>LOOKUP($A26,'DMG Tables'!$P$2:$P$35,'DMG Tables'!$O$2:$O$35)*AHM$1*LOOKUP(AHM$1,'DMG Tables'!$G$2:$G$7,'DMG Tables'!$H$2:$H$7)</f>
        <v>118008000</v>
      </c>
      <c r="AHN26" s="1">
        <f>LOOKUP($A26,'DMG Tables'!$P$2:$P$35,'DMG Tables'!$O$2:$O$35)*AHN$1*LOOKUP(AHN$1,'DMG Tables'!$G$2:$G$7,'DMG Tables'!$H$2:$H$7)</f>
        <v>118140000</v>
      </c>
      <c r="AHO26" s="1">
        <f>LOOKUP($A26,'DMG Tables'!$P$2:$P$35,'DMG Tables'!$O$2:$O$35)*AHO$1*LOOKUP(AHO$1,'DMG Tables'!$G$2:$G$7,'DMG Tables'!$H$2:$H$7)</f>
        <v>118272000</v>
      </c>
      <c r="AHP26" s="1">
        <f>LOOKUP($A26,'DMG Tables'!$P$2:$P$35,'DMG Tables'!$O$2:$O$35)*AHP$1*LOOKUP(AHP$1,'DMG Tables'!$G$2:$G$7,'DMG Tables'!$H$2:$H$7)</f>
        <v>118404000</v>
      </c>
      <c r="AHQ26" s="1">
        <f>LOOKUP($A26,'DMG Tables'!$P$2:$P$35,'DMG Tables'!$O$2:$O$35)*AHQ$1*LOOKUP(AHQ$1,'DMG Tables'!$G$2:$G$7,'DMG Tables'!$H$2:$H$7)</f>
        <v>118536000</v>
      </c>
      <c r="AHR26" s="1">
        <f>LOOKUP($A26,'DMG Tables'!$P$2:$P$35,'DMG Tables'!$O$2:$O$35)*AHR$1*LOOKUP(AHR$1,'DMG Tables'!$G$2:$G$7,'DMG Tables'!$H$2:$H$7)</f>
        <v>118668000</v>
      </c>
      <c r="AHS26" s="1">
        <f>LOOKUP($A26,'DMG Tables'!$P$2:$P$35,'DMG Tables'!$O$2:$O$35)*AHS$1*LOOKUP(AHS$1,'DMG Tables'!$G$2:$G$7,'DMG Tables'!$H$2:$H$7)</f>
        <v>118800000</v>
      </c>
      <c r="AHT26" s="1">
        <f>LOOKUP($A26,'DMG Tables'!$P$2:$P$35,'DMG Tables'!$O$2:$O$35)*AHT$1*LOOKUP(AHT$1,'DMG Tables'!$G$2:$G$7,'DMG Tables'!$H$2:$H$7)</f>
        <v>118932000</v>
      </c>
      <c r="AHU26" s="1">
        <f>LOOKUP($A26,'DMG Tables'!$P$2:$P$35,'DMG Tables'!$O$2:$O$35)*AHU$1*LOOKUP(AHU$1,'DMG Tables'!$G$2:$G$7,'DMG Tables'!$H$2:$H$7)</f>
        <v>119064000</v>
      </c>
      <c r="AHV26" s="1">
        <f>LOOKUP($A26,'DMG Tables'!$P$2:$P$35,'DMG Tables'!$O$2:$O$35)*AHV$1*LOOKUP(AHV$1,'DMG Tables'!$G$2:$G$7,'DMG Tables'!$H$2:$H$7)</f>
        <v>119196000</v>
      </c>
      <c r="AHW26" s="1">
        <f>LOOKUP($A26,'DMG Tables'!$P$2:$P$35,'DMG Tables'!$O$2:$O$35)*AHW$1*LOOKUP(AHW$1,'DMG Tables'!$G$2:$G$7,'DMG Tables'!$H$2:$H$7)</f>
        <v>119328000</v>
      </c>
      <c r="AHX26" s="1">
        <f>LOOKUP($A26,'DMG Tables'!$P$2:$P$35,'DMG Tables'!$O$2:$O$35)*AHX$1*LOOKUP(AHX$1,'DMG Tables'!$G$2:$G$7,'DMG Tables'!$H$2:$H$7)</f>
        <v>119460000</v>
      </c>
      <c r="AHY26" s="1">
        <f>LOOKUP($A26,'DMG Tables'!$P$2:$P$35,'DMG Tables'!$O$2:$O$35)*AHY$1*LOOKUP(AHY$1,'DMG Tables'!$G$2:$G$7,'DMG Tables'!$H$2:$H$7)</f>
        <v>119592000</v>
      </c>
      <c r="AHZ26" s="1">
        <f>LOOKUP($A26,'DMG Tables'!$P$2:$P$35,'DMG Tables'!$O$2:$O$35)*AHZ$1*LOOKUP(AHZ$1,'DMG Tables'!$G$2:$G$7,'DMG Tables'!$H$2:$H$7)</f>
        <v>119724000</v>
      </c>
      <c r="AIA26" s="1">
        <f>LOOKUP($A26,'DMG Tables'!$P$2:$P$35,'DMG Tables'!$O$2:$O$35)*AIA$1*LOOKUP(AIA$1,'DMG Tables'!$G$2:$G$7,'DMG Tables'!$H$2:$H$7)</f>
        <v>119856000</v>
      </c>
      <c r="AIB26" s="1">
        <f>LOOKUP($A26,'DMG Tables'!$P$2:$P$35,'DMG Tables'!$O$2:$O$35)*AIB$1*LOOKUP(AIB$1,'DMG Tables'!$G$2:$G$7,'DMG Tables'!$H$2:$H$7)</f>
        <v>119988000</v>
      </c>
      <c r="AIC26" s="1">
        <f>LOOKUP($A26,'DMG Tables'!$P$2:$P$35,'DMG Tables'!$O$2:$O$35)*AIC$1*LOOKUP(AIC$1,'DMG Tables'!$G$2:$G$7,'DMG Tables'!$H$2:$H$7)</f>
        <v>120120000</v>
      </c>
      <c r="AID26" s="1">
        <f>LOOKUP($A26,'DMG Tables'!$P$2:$P$35,'DMG Tables'!$O$2:$O$35)*AID$1*LOOKUP(AID$1,'DMG Tables'!$G$2:$G$7,'DMG Tables'!$H$2:$H$7)</f>
        <v>120252000</v>
      </c>
      <c r="AIE26" s="1">
        <f>LOOKUP($A26,'DMG Tables'!$P$2:$P$35,'DMG Tables'!$O$2:$O$35)*AIE$1*LOOKUP(AIE$1,'DMG Tables'!$G$2:$G$7,'DMG Tables'!$H$2:$H$7)</f>
        <v>120384000</v>
      </c>
      <c r="AIF26" s="1">
        <f>LOOKUP($A26,'DMG Tables'!$P$2:$P$35,'DMG Tables'!$O$2:$O$35)*AIF$1*LOOKUP(AIF$1,'DMG Tables'!$G$2:$G$7,'DMG Tables'!$H$2:$H$7)</f>
        <v>120516000</v>
      </c>
      <c r="AIG26" s="1">
        <f>LOOKUP($A26,'DMG Tables'!$P$2:$P$35,'DMG Tables'!$O$2:$O$35)*AIG$1*LOOKUP(AIG$1,'DMG Tables'!$G$2:$G$7,'DMG Tables'!$H$2:$H$7)</f>
        <v>120648000</v>
      </c>
      <c r="AIH26" s="1">
        <f>LOOKUP($A26,'DMG Tables'!$P$2:$P$35,'DMG Tables'!$O$2:$O$35)*AIH$1*LOOKUP(AIH$1,'DMG Tables'!$G$2:$G$7,'DMG Tables'!$H$2:$H$7)</f>
        <v>120780000</v>
      </c>
      <c r="AII26" s="1">
        <f>LOOKUP($A26,'DMG Tables'!$P$2:$P$35,'DMG Tables'!$O$2:$O$35)*AII$1*LOOKUP(AII$1,'DMG Tables'!$G$2:$G$7,'DMG Tables'!$H$2:$H$7)</f>
        <v>120912000</v>
      </c>
      <c r="AIJ26" s="1">
        <f>LOOKUP($A26,'DMG Tables'!$P$2:$P$35,'DMG Tables'!$O$2:$O$35)*AIJ$1*LOOKUP(AIJ$1,'DMG Tables'!$G$2:$G$7,'DMG Tables'!$H$2:$H$7)</f>
        <v>121044000</v>
      </c>
      <c r="AIK26" s="1">
        <f>LOOKUP($A26,'DMG Tables'!$P$2:$P$35,'DMG Tables'!$O$2:$O$35)*AIK$1*LOOKUP(AIK$1,'DMG Tables'!$G$2:$G$7,'DMG Tables'!$H$2:$H$7)</f>
        <v>121176000</v>
      </c>
      <c r="AIL26" s="1">
        <f>LOOKUP($A26,'DMG Tables'!$P$2:$P$35,'DMG Tables'!$O$2:$O$35)*AIL$1*LOOKUP(AIL$1,'DMG Tables'!$G$2:$G$7,'DMG Tables'!$H$2:$H$7)</f>
        <v>121308000</v>
      </c>
      <c r="AIM26" s="1">
        <f>LOOKUP($A26,'DMG Tables'!$P$2:$P$35,'DMG Tables'!$O$2:$O$35)*AIM$1*LOOKUP(AIM$1,'DMG Tables'!$G$2:$G$7,'DMG Tables'!$H$2:$H$7)</f>
        <v>121440000</v>
      </c>
      <c r="AIN26" s="1">
        <f>LOOKUP($A26,'DMG Tables'!$P$2:$P$35,'DMG Tables'!$O$2:$O$35)*AIN$1*LOOKUP(AIN$1,'DMG Tables'!$G$2:$G$7,'DMG Tables'!$H$2:$H$7)</f>
        <v>121572000</v>
      </c>
      <c r="AIO26" s="1">
        <f>LOOKUP($A26,'DMG Tables'!$P$2:$P$35,'DMG Tables'!$O$2:$O$35)*AIO$1*LOOKUP(AIO$1,'DMG Tables'!$G$2:$G$7,'DMG Tables'!$H$2:$H$7)</f>
        <v>121704000</v>
      </c>
      <c r="AIP26" s="1">
        <f>LOOKUP($A26,'DMG Tables'!$P$2:$P$35,'DMG Tables'!$O$2:$O$35)*AIP$1*LOOKUP(AIP$1,'DMG Tables'!$G$2:$G$7,'DMG Tables'!$H$2:$H$7)</f>
        <v>121836000</v>
      </c>
      <c r="AIQ26" s="1">
        <f>LOOKUP($A26,'DMG Tables'!$P$2:$P$35,'DMG Tables'!$O$2:$O$35)*AIQ$1*LOOKUP(AIQ$1,'DMG Tables'!$G$2:$G$7,'DMG Tables'!$H$2:$H$7)</f>
        <v>121968000</v>
      </c>
      <c r="AIR26" s="1">
        <f>LOOKUP($A26,'DMG Tables'!$P$2:$P$35,'DMG Tables'!$O$2:$O$35)*AIR$1*LOOKUP(AIR$1,'DMG Tables'!$G$2:$G$7,'DMG Tables'!$H$2:$H$7)</f>
        <v>122100000</v>
      </c>
      <c r="AIS26" s="1">
        <f>LOOKUP($A26,'DMG Tables'!$P$2:$P$35,'DMG Tables'!$O$2:$O$35)*AIS$1*LOOKUP(AIS$1,'DMG Tables'!$G$2:$G$7,'DMG Tables'!$H$2:$H$7)</f>
        <v>122232000</v>
      </c>
      <c r="AIT26" s="1">
        <f>LOOKUP($A26,'DMG Tables'!$P$2:$P$35,'DMG Tables'!$O$2:$O$35)*AIT$1*LOOKUP(AIT$1,'DMG Tables'!$G$2:$G$7,'DMG Tables'!$H$2:$H$7)</f>
        <v>122364000</v>
      </c>
      <c r="AIU26" s="1">
        <f>LOOKUP($A26,'DMG Tables'!$P$2:$P$35,'DMG Tables'!$O$2:$O$35)*AIU$1*LOOKUP(AIU$1,'DMG Tables'!$G$2:$G$7,'DMG Tables'!$H$2:$H$7)</f>
        <v>122496000</v>
      </c>
      <c r="AIV26" s="1">
        <f>LOOKUP($A26,'DMG Tables'!$P$2:$P$35,'DMG Tables'!$O$2:$O$35)*AIV$1*LOOKUP(AIV$1,'DMG Tables'!$G$2:$G$7,'DMG Tables'!$H$2:$H$7)</f>
        <v>122628000</v>
      </c>
      <c r="AIW26" s="1">
        <f>LOOKUP($A26,'DMG Tables'!$P$2:$P$35,'DMG Tables'!$O$2:$O$35)*AIW$1*LOOKUP(AIW$1,'DMG Tables'!$G$2:$G$7,'DMG Tables'!$H$2:$H$7)</f>
        <v>122760000</v>
      </c>
      <c r="AIX26" s="1">
        <f>LOOKUP($A26,'DMG Tables'!$P$2:$P$35,'DMG Tables'!$O$2:$O$35)*AIX$1*LOOKUP(AIX$1,'DMG Tables'!$G$2:$G$7,'DMG Tables'!$H$2:$H$7)</f>
        <v>122892000</v>
      </c>
      <c r="AIY26" s="1">
        <f>LOOKUP($A26,'DMG Tables'!$P$2:$P$35,'DMG Tables'!$O$2:$O$35)*AIY$1*LOOKUP(AIY$1,'DMG Tables'!$G$2:$G$7,'DMG Tables'!$H$2:$H$7)</f>
        <v>123024000</v>
      </c>
      <c r="AIZ26" s="1">
        <f>LOOKUP($A26,'DMG Tables'!$P$2:$P$35,'DMG Tables'!$O$2:$O$35)*AIZ$1*LOOKUP(AIZ$1,'DMG Tables'!$G$2:$G$7,'DMG Tables'!$H$2:$H$7)</f>
        <v>123156000</v>
      </c>
      <c r="AJA26" s="1">
        <f>LOOKUP($A26,'DMG Tables'!$P$2:$P$35,'DMG Tables'!$O$2:$O$35)*AJA$1*LOOKUP(AJA$1,'DMG Tables'!$G$2:$G$7,'DMG Tables'!$H$2:$H$7)</f>
        <v>123288000</v>
      </c>
      <c r="AJB26" s="1">
        <f>LOOKUP($A26,'DMG Tables'!$P$2:$P$35,'DMG Tables'!$O$2:$O$35)*AJB$1*LOOKUP(AJB$1,'DMG Tables'!$G$2:$G$7,'DMG Tables'!$H$2:$H$7)</f>
        <v>123420000</v>
      </c>
      <c r="AJC26" s="1">
        <f>LOOKUP($A26,'DMG Tables'!$P$2:$P$35,'DMG Tables'!$O$2:$O$35)*AJC$1*LOOKUP(AJC$1,'DMG Tables'!$G$2:$G$7,'DMG Tables'!$H$2:$H$7)</f>
        <v>123552000</v>
      </c>
      <c r="AJD26" s="1">
        <f>LOOKUP($A26,'DMG Tables'!$P$2:$P$35,'DMG Tables'!$O$2:$O$35)*AJD$1*LOOKUP(AJD$1,'DMG Tables'!$G$2:$G$7,'DMG Tables'!$H$2:$H$7)</f>
        <v>123684000</v>
      </c>
      <c r="AJE26" s="1">
        <f>LOOKUP($A26,'DMG Tables'!$P$2:$P$35,'DMG Tables'!$O$2:$O$35)*AJE$1*LOOKUP(AJE$1,'DMG Tables'!$G$2:$G$7,'DMG Tables'!$H$2:$H$7)</f>
        <v>123816000</v>
      </c>
      <c r="AJF26" s="1">
        <f>LOOKUP($A26,'DMG Tables'!$P$2:$P$35,'DMG Tables'!$O$2:$O$35)*AJF$1*LOOKUP(AJF$1,'DMG Tables'!$G$2:$G$7,'DMG Tables'!$H$2:$H$7)</f>
        <v>123948000</v>
      </c>
      <c r="AJG26" s="1">
        <f>LOOKUP($A26,'DMG Tables'!$P$2:$P$35,'DMG Tables'!$O$2:$O$35)*AJG$1*LOOKUP(AJG$1,'DMG Tables'!$G$2:$G$7,'DMG Tables'!$H$2:$H$7)</f>
        <v>124080000</v>
      </c>
      <c r="AJH26" s="1">
        <f>LOOKUP($A26,'DMG Tables'!$P$2:$P$35,'DMG Tables'!$O$2:$O$35)*AJH$1*LOOKUP(AJH$1,'DMG Tables'!$G$2:$G$7,'DMG Tables'!$H$2:$H$7)</f>
        <v>124212000</v>
      </c>
      <c r="AJI26" s="1">
        <f>LOOKUP($A26,'DMG Tables'!$P$2:$P$35,'DMG Tables'!$O$2:$O$35)*AJI$1*LOOKUP(AJI$1,'DMG Tables'!$G$2:$G$7,'DMG Tables'!$H$2:$H$7)</f>
        <v>124344000</v>
      </c>
      <c r="AJJ26" s="1">
        <f>LOOKUP($A26,'DMG Tables'!$P$2:$P$35,'DMG Tables'!$O$2:$O$35)*AJJ$1*LOOKUP(AJJ$1,'DMG Tables'!$G$2:$G$7,'DMG Tables'!$H$2:$H$7)</f>
        <v>124476000</v>
      </c>
      <c r="AJK26" s="1">
        <f>LOOKUP($A26,'DMG Tables'!$P$2:$P$35,'DMG Tables'!$O$2:$O$35)*AJK$1*LOOKUP(AJK$1,'DMG Tables'!$G$2:$G$7,'DMG Tables'!$H$2:$H$7)</f>
        <v>124608000</v>
      </c>
      <c r="AJL26" s="1">
        <f>LOOKUP($A26,'DMG Tables'!$P$2:$P$35,'DMG Tables'!$O$2:$O$35)*AJL$1*LOOKUP(AJL$1,'DMG Tables'!$G$2:$G$7,'DMG Tables'!$H$2:$H$7)</f>
        <v>124740000</v>
      </c>
      <c r="AJM26" s="1">
        <f>LOOKUP($A26,'DMG Tables'!$P$2:$P$35,'DMG Tables'!$O$2:$O$35)*AJM$1*LOOKUP(AJM$1,'DMG Tables'!$G$2:$G$7,'DMG Tables'!$H$2:$H$7)</f>
        <v>124872000</v>
      </c>
      <c r="AJN26" s="1">
        <f>LOOKUP($A26,'DMG Tables'!$P$2:$P$35,'DMG Tables'!$O$2:$O$35)*AJN$1*LOOKUP(AJN$1,'DMG Tables'!$G$2:$G$7,'DMG Tables'!$H$2:$H$7)</f>
        <v>125004000</v>
      </c>
      <c r="AJO26" s="1">
        <f>LOOKUP($A26,'DMG Tables'!$P$2:$P$35,'DMG Tables'!$O$2:$O$35)*AJO$1*LOOKUP(AJO$1,'DMG Tables'!$G$2:$G$7,'DMG Tables'!$H$2:$H$7)</f>
        <v>125136000</v>
      </c>
      <c r="AJP26" s="1">
        <f>LOOKUP($A26,'DMG Tables'!$P$2:$P$35,'DMG Tables'!$O$2:$O$35)*AJP$1*LOOKUP(AJP$1,'DMG Tables'!$G$2:$G$7,'DMG Tables'!$H$2:$H$7)</f>
        <v>125268000</v>
      </c>
      <c r="AJQ26" s="1">
        <f>LOOKUP($A26,'DMG Tables'!$P$2:$P$35,'DMG Tables'!$O$2:$O$35)*AJQ$1*LOOKUP(AJQ$1,'DMG Tables'!$G$2:$G$7,'DMG Tables'!$H$2:$H$7)</f>
        <v>125400000</v>
      </c>
      <c r="AJR26" s="1">
        <f>LOOKUP($A26,'DMG Tables'!$P$2:$P$35,'DMG Tables'!$O$2:$O$35)*AJR$1*LOOKUP(AJR$1,'DMG Tables'!$G$2:$G$7,'DMG Tables'!$H$2:$H$7)</f>
        <v>125532000</v>
      </c>
      <c r="AJS26" s="1">
        <f>LOOKUP($A26,'DMG Tables'!$P$2:$P$35,'DMG Tables'!$O$2:$O$35)*AJS$1*LOOKUP(AJS$1,'DMG Tables'!$G$2:$G$7,'DMG Tables'!$H$2:$H$7)</f>
        <v>125664000</v>
      </c>
      <c r="AJT26" s="1">
        <f>LOOKUP($A26,'DMG Tables'!$P$2:$P$35,'DMG Tables'!$O$2:$O$35)*AJT$1*LOOKUP(AJT$1,'DMG Tables'!$G$2:$G$7,'DMG Tables'!$H$2:$H$7)</f>
        <v>125796000</v>
      </c>
      <c r="AJU26" s="1">
        <f>LOOKUP($A26,'DMG Tables'!$P$2:$P$35,'DMG Tables'!$O$2:$O$35)*AJU$1*LOOKUP(AJU$1,'DMG Tables'!$G$2:$G$7,'DMG Tables'!$H$2:$H$7)</f>
        <v>125928000</v>
      </c>
      <c r="AJV26" s="1">
        <f>LOOKUP($A26,'DMG Tables'!$P$2:$P$35,'DMG Tables'!$O$2:$O$35)*AJV$1*LOOKUP(AJV$1,'DMG Tables'!$G$2:$G$7,'DMG Tables'!$H$2:$H$7)</f>
        <v>126060000</v>
      </c>
      <c r="AJW26" s="1">
        <f>LOOKUP($A26,'DMG Tables'!$P$2:$P$35,'DMG Tables'!$O$2:$O$35)*AJW$1*LOOKUP(AJW$1,'DMG Tables'!$G$2:$G$7,'DMG Tables'!$H$2:$H$7)</f>
        <v>126192000</v>
      </c>
      <c r="AJX26" s="1">
        <f>LOOKUP($A26,'DMG Tables'!$P$2:$P$35,'DMG Tables'!$O$2:$O$35)*AJX$1*LOOKUP(AJX$1,'DMG Tables'!$G$2:$G$7,'DMG Tables'!$H$2:$H$7)</f>
        <v>126324000</v>
      </c>
      <c r="AJY26" s="1">
        <f>LOOKUP($A26,'DMG Tables'!$P$2:$P$35,'DMG Tables'!$O$2:$O$35)*AJY$1*LOOKUP(AJY$1,'DMG Tables'!$G$2:$G$7,'DMG Tables'!$H$2:$H$7)</f>
        <v>126456000</v>
      </c>
      <c r="AJZ26" s="1">
        <f>LOOKUP($A26,'DMG Tables'!$P$2:$P$35,'DMG Tables'!$O$2:$O$35)*AJZ$1*LOOKUP(AJZ$1,'DMG Tables'!$G$2:$G$7,'DMG Tables'!$H$2:$H$7)</f>
        <v>126588000</v>
      </c>
      <c r="AKA26" s="1">
        <f>LOOKUP($A26,'DMG Tables'!$P$2:$P$35,'DMG Tables'!$O$2:$O$35)*AKA$1*LOOKUP(AKA$1,'DMG Tables'!$G$2:$G$7,'DMG Tables'!$H$2:$H$7)</f>
        <v>126720000</v>
      </c>
      <c r="AKB26" s="1">
        <f>LOOKUP($A26,'DMG Tables'!$P$2:$P$35,'DMG Tables'!$O$2:$O$35)*AKB$1*LOOKUP(AKB$1,'DMG Tables'!$G$2:$G$7,'DMG Tables'!$H$2:$H$7)</f>
        <v>126852000</v>
      </c>
      <c r="AKC26" s="1">
        <f>LOOKUP($A26,'DMG Tables'!$P$2:$P$35,'DMG Tables'!$O$2:$O$35)*AKC$1*LOOKUP(AKC$1,'DMG Tables'!$G$2:$G$7,'DMG Tables'!$H$2:$H$7)</f>
        <v>126984000</v>
      </c>
      <c r="AKD26" s="1">
        <f>LOOKUP($A26,'DMG Tables'!$P$2:$P$35,'DMG Tables'!$O$2:$O$35)*AKD$1*LOOKUP(AKD$1,'DMG Tables'!$G$2:$G$7,'DMG Tables'!$H$2:$H$7)</f>
        <v>127116000</v>
      </c>
      <c r="AKE26" s="1">
        <f>LOOKUP($A26,'DMG Tables'!$P$2:$P$35,'DMG Tables'!$O$2:$O$35)*AKE$1*LOOKUP(AKE$1,'DMG Tables'!$G$2:$G$7,'DMG Tables'!$H$2:$H$7)</f>
        <v>127248000</v>
      </c>
      <c r="AKF26" s="1">
        <f>LOOKUP($A26,'DMG Tables'!$P$2:$P$35,'DMG Tables'!$O$2:$O$35)*AKF$1*LOOKUP(AKF$1,'DMG Tables'!$G$2:$G$7,'DMG Tables'!$H$2:$H$7)</f>
        <v>127380000</v>
      </c>
      <c r="AKG26" s="1">
        <f>LOOKUP($A26,'DMG Tables'!$P$2:$P$35,'DMG Tables'!$O$2:$O$35)*AKG$1*LOOKUP(AKG$1,'DMG Tables'!$G$2:$G$7,'DMG Tables'!$H$2:$H$7)</f>
        <v>127512000</v>
      </c>
      <c r="AKH26" s="1">
        <f>LOOKUP($A26,'DMG Tables'!$P$2:$P$35,'DMG Tables'!$O$2:$O$35)*AKH$1*LOOKUP(AKH$1,'DMG Tables'!$G$2:$G$7,'DMG Tables'!$H$2:$H$7)</f>
        <v>127644000</v>
      </c>
      <c r="AKI26" s="1">
        <f>LOOKUP($A26,'DMG Tables'!$P$2:$P$35,'DMG Tables'!$O$2:$O$35)*AKI$1*LOOKUP(AKI$1,'DMG Tables'!$G$2:$G$7,'DMG Tables'!$H$2:$H$7)</f>
        <v>127776000</v>
      </c>
      <c r="AKJ26" s="1">
        <f>LOOKUP($A26,'DMG Tables'!$P$2:$P$35,'DMG Tables'!$O$2:$O$35)*AKJ$1*LOOKUP(AKJ$1,'DMG Tables'!$G$2:$G$7,'DMG Tables'!$H$2:$H$7)</f>
        <v>127908000</v>
      </c>
      <c r="AKK26" s="1">
        <f>LOOKUP($A26,'DMG Tables'!$P$2:$P$35,'DMG Tables'!$O$2:$O$35)*AKK$1*LOOKUP(AKK$1,'DMG Tables'!$G$2:$G$7,'DMG Tables'!$H$2:$H$7)</f>
        <v>128040000</v>
      </c>
      <c r="AKL26" s="1">
        <f>LOOKUP($A26,'DMG Tables'!$P$2:$P$35,'DMG Tables'!$O$2:$O$35)*AKL$1*LOOKUP(AKL$1,'DMG Tables'!$G$2:$G$7,'DMG Tables'!$H$2:$H$7)</f>
        <v>128172000</v>
      </c>
      <c r="AKM26" s="1">
        <f>LOOKUP($A26,'DMG Tables'!$P$2:$P$35,'DMG Tables'!$O$2:$O$35)*AKM$1*LOOKUP(AKM$1,'DMG Tables'!$G$2:$G$7,'DMG Tables'!$H$2:$H$7)</f>
        <v>128304000</v>
      </c>
      <c r="AKN26" s="1">
        <f>LOOKUP($A26,'DMG Tables'!$P$2:$P$35,'DMG Tables'!$O$2:$O$35)*AKN$1*LOOKUP(AKN$1,'DMG Tables'!$G$2:$G$7,'DMG Tables'!$H$2:$H$7)</f>
        <v>128436000</v>
      </c>
      <c r="AKO26" s="1">
        <f>LOOKUP($A26,'DMG Tables'!$P$2:$P$35,'DMG Tables'!$O$2:$O$35)*AKO$1*LOOKUP(AKO$1,'DMG Tables'!$G$2:$G$7,'DMG Tables'!$H$2:$H$7)</f>
        <v>128568000</v>
      </c>
      <c r="AKP26" s="1">
        <f>LOOKUP($A26,'DMG Tables'!$P$2:$P$35,'DMG Tables'!$O$2:$O$35)*AKP$1*LOOKUP(AKP$1,'DMG Tables'!$G$2:$G$7,'DMG Tables'!$H$2:$H$7)</f>
        <v>128700000</v>
      </c>
      <c r="AKQ26" s="1">
        <f>LOOKUP($A26,'DMG Tables'!$P$2:$P$35,'DMG Tables'!$O$2:$O$35)*AKQ$1*LOOKUP(AKQ$1,'DMG Tables'!$G$2:$G$7,'DMG Tables'!$H$2:$H$7)</f>
        <v>128832000</v>
      </c>
      <c r="AKR26" s="1">
        <f>LOOKUP($A26,'DMG Tables'!$P$2:$P$35,'DMG Tables'!$O$2:$O$35)*AKR$1*LOOKUP(AKR$1,'DMG Tables'!$G$2:$G$7,'DMG Tables'!$H$2:$H$7)</f>
        <v>128964000</v>
      </c>
      <c r="AKS26" s="1">
        <f>LOOKUP($A26,'DMG Tables'!$P$2:$P$35,'DMG Tables'!$O$2:$O$35)*AKS$1*LOOKUP(AKS$1,'DMG Tables'!$G$2:$G$7,'DMG Tables'!$H$2:$H$7)</f>
        <v>129096000</v>
      </c>
      <c r="AKT26" s="1">
        <f>LOOKUP($A26,'DMG Tables'!$P$2:$P$35,'DMG Tables'!$O$2:$O$35)*AKT$1*LOOKUP(AKT$1,'DMG Tables'!$G$2:$G$7,'DMG Tables'!$H$2:$H$7)</f>
        <v>129228000</v>
      </c>
      <c r="AKU26" s="1">
        <f>LOOKUP($A26,'DMG Tables'!$P$2:$P$35,'DMG Tables'!$O$2:$O$35)*AKU$1*LOOKUP(AKU$1,'DMG Tables'!$G$2:$G$7,'DMG Tables'!$H$2:$H$7)</f>
        <v>129360000</v>
      </c>
      <c r="AKV26" s="1">
        <f>LOOKUP($A26,'DMG Tables'!$P$2:$P$35,'DMG Tables'!$O$2:$O$35)*AKV$1*LOOKUP(AKV$1,'DMG Tables'!$G$2:$G$7,'DMG Tables'!$H$2:$H$7)</f>
        <v>129492000</v>
      </c>
      <c r="AKW26" s="1">
        <f>LOOKUP($A26,'DMG Tables'!$P$2:$P$35,'DMG Tables'!$O$2:$O$35)*AKW$1*LOOKUP(AKW$1,'DMG Tables'!$G$2:$G$7,'DMG Tables'!$H$2:$H$7)</f>
        <v>129624000</v>
      </c>
      <c r="AKX26" s="1">
        <f>LOOKUP($A26,'DMG Tables'!$P$2:$P$35,'DMG Tables'!$O$2:$O$35)*AKX$1*LOOKUP(AKX$1,'DMG Tables'!$G$2:$G$7,'DMG Tables'!$H$2:$H$7)</f>
        <v>129756000</v>
      </c>
      <c r="AKY26" s="1">
        <f>LOOKUP($A26,'DMG Tables'!$P$2:$P$35,'DMG Tables'!$O$2:$O$35)*AKY$1*LOOKUP(AKY$1,'DMG Tables'!$G$2:$G$7,'DMG Tables'!$H$2:$H$7)</f>
        <v>129888000</v>
      </c>
      <c r="AKZ26" s="1">
        <f>LOOKUP($A26,'DMG Tables'!$P$2:$P$35,'DMG Tables'!$O$2:$O$35)*AKZ$1*LOOKUP(AKZ$1,'DMG Tables'!$G$2:$G$7,'DMG Tables'!$H$2:$H$7)</f>
        <v>130020000</v>
      </c>
      <c r="ALA26" s="1">
        <f>LOOKUP($A26,'DMG Tables'!$P$2:$P$35,'DMG Tables'!$O$2:$O$35)*ALA$1*LOOKUP(ALA$1,'DMG Tables'!$G$2:$G$7,'DMG Tables'!$H$2:$H$7)</f>
        <v>130152000</v>
      </c>
      <c r="ALB26" s="1">
        <f>LOOKUP($A26,'DMG Tables'!$P$2:$P$35,'DMG Tables'!$O$2:$O$35)*ALB$1*LOOKUP(ALB$1,'DMG Tables'!$G$2:$G$7,'DMG Tables'!$H$2:$H$7)</f>
        <v>130284000</v>
      </c>
      <c r="ALC26" s="1">
        <f>LOOKUP($A26,'DMG Tables'!$P$2:$P$35,'DMG Tables'!$O$2:$O$35)*ALC$1*LOOKUP(ALC$1,'DMG Tables'!$G$2:$G$7,'DMG Tables'!$H$2:$H$7)</f>
        <v>130416000</v>
      </c>
      <c r="ALD26" s="1">
        <f>LOOKUP($A26,'DMG Tables'!$P$2:$P$35,'DMG Tables'!$O$2:$O$35)*ALD$1*LOOKUP(ALD$1,'DMG Tables'!$G$2:$G$7,'DMG Tables'!$H$2:$H$7)</f>
        <v>130548000</v>
      </c>
      <c r="ALE26" s="1">
        <f>LOOKUP($A26,'DMG Tables'!$P$2:$P$35,'DMG Tables'!$O$2:$O$35)*ALE$1*LOOKUP(ALE$1,'DMG Tables'!$G$2:$G$7,'DMG Tables'!$H$2:$H$7)</f>
        <v>130680000</v>
      </c>
      <c r="ALF26" s="1">
        <f>LOOKUP($A26,'DMG Tables'!$P$2:$P$35,'DMG Tables'!$O$2:$O$35)*ALF$1*LOOKUP(ALF$1,'DMG Tables'!$G$2:$G$7,'DMG Tables'!$H$2:$H$7)</f>
        <v>130812000</v>
      </c>
      <c r="ALG26" s="1">
        <f>LOOKUP($A26,'DMG Tables'!$P$2:$P$35,'DMG Tables'!$O$2:$O$35)*ALG$1*LOOKUP(ALG$1,'DMG Tables'!$G$2:$G$7,'DMG Tables'!$H$2:$H$7)</f>
        <v>130944000</v>
      </c>
      <c r="ALH26" s="1">
        <f>LOOKUP($A26,'DMG Tables'!$P$2:$P$35,'DMG Tables'!$O$2:$O$35)*ALH$1*LOOKUP(ALH$1,'DMG Tables'!$G$2:$G$7,'DMG Tables'!$H$2:$H$7)</f>
        <v>131076000</v>
      </c>
      <c r="ALI26" s="1">
        <f>LOOKUP($A26,'DMG Tables'!$P$2:$P$35,'DMG Tables'!$O$2:$O$35)*ALI$1*LOOKUP(ALI$1,'DMG Tables'!$G$2:$G$7,'DMG Tables'!$H$2:$H$7)</f>
        <v>131208000</v>
      </c>
      <c r="ALJ26" s="1">
        <f>LOOKUP($A26,'DMG Tables'!$P$2:$P$35,'DMG Tables'!$O$2:$O$35)*ALJ$1*LOOKUP(ALJ$1,'DMG Tables'!$G$2:$G$7,'DMG Tables'!$H$2:$H$7)</f>
        <v>131340000</v>
      </c>
      <c r="ALK26" s="1">
        <f>LOOKUP($A26,'DMG Tables'!$P$2:$P$35,'DMG Tables'!$O$2:$O$35)*ALK$1*LOOKUP(ALK$1,'DMG Tables'!$G$2:$G$7,'DMG Tables'!$H$2:$H$7)</f>
        <v>131472000</v>
      </c>
      <c r="ALL26" s="1">
        <f>LOOKUP($A26,'DMG Tables'!$P$2:$P$35,'DMG Tables'!$O$2:$O$35)*ALL$1*LOOKUP(ALL$1,'DMG Tables'!$G$2:$G$7,'DMG Tables'!$H$2:$H$7)</f>
        <v>131604000</v>
      </c>
      <c r="ALM26" s="1">
        <f>LOOKUP($A26,'DMG Tables'!$P$2:$P$35,'DMG Tables'!$O$2:$O$35)*ALM$1*LOOKUP(ALM$1,'DMG Tables'!$G$2:$G$7,'DMG Tables'!$H$2:$H$7)</f>
        <v>131736000</v>
      </c>
      <c r="ALN26" s="1">
        <f>LOOKUP($A26,'DMG Tables'!$P$2:$P$35,'DMG Tables'!$O$2:$O$35)*ALN$1*LOOKUP(ALN$1,'DMG Tables'!$G$2:$G$7,'DMG Tables'!$H$2:$H$7)</f>
        <v>131868000</v>
      </c>
      <c r="ALO26" s="1">
        <f>LOOKUP($A26,'DMG Tables'!$P$2:$P$35,'DMG Tables'!$O$2:$O$35)*ALO$1*LOOKUP(ALO$1,'DMG Tables'!$G$2:$G$7,'DMG Tables'!$H$2:$H$7)</f>
        <v>132000000</v>
      </c>
      <c r="ALP26" s="1">
        <f>LOOKUP($A26,'DMG Tables'!$P$2:$P$35,'DMG Tables'!$O$2:$O$35)*ALP$1*LOOKUP(ALP$1,'DMG Tables'!$G$2:$G$7,'DMG Tables'!$H$2:$H$7)</f>
        <v>132132000</v>
      </c>
      <c r="ALQ26" s="1">
        <f>LOOKUP($A26,'DMG Tables'!$P$2:$P$35,'DMG Tables'!$O$2:$O$35)*ALQ$1*LOOKUP(ALQ$1,'DMG Tables'!$G$2:$G$7,'DMG Tables'!$H$2:$H$7)</f>
        <v>132264000</v>
      </c>
      <c r="ALR26" s="1">
        <f>LOOKUP($A26,'DMG Tables'!$P$2:$P$35,'DMG Tables'!$O$2:$O$35)*ALR$1*LOOKUP(ALR$1,'DMG Tables'!$G$2:$G$7,'DMG Tables'!$H$2:$H$7)</f>
        <v>132396000</v>
      </c>
      <c r="ALS26" s="1">
        <f>LOOKUP($A26,'DMG Tables'!$P$2:$P$35,'DMG Tables'!$O$2:$O$35)*ALS$1*LOOKUP(ALS$1,'DMG Tables'!$G$2:$G$7,'DMG Tables'!$H$2:$H$7)</f>
        <v>132528000</v>
      </c>
      <c r="ALT26" s="1">
        <f>LOOKUP($A26,'DMG Tables'!$P$2:$P$35,'DMG Tables'!$O$2:$O$35)*ALT$1*LOOKUP(ALT$1,'DMG Tables'!$G$2:$G$7,'DMG Tables'!$H$2:$H$7)</f>
        <v>132660000</v>
      </c>
      <c r="ALU26" s="1">
        <f>LOOKUP($A26,'DMG Tables'!$P$2:$P$35,'DMG Tables'!$O$2:$O$35)*ALU$1*LOOKUP(ALU$1,'DMG Tables'!$G$2:$G$7,'DMG Tables'!$H$2:$H$7)</f>
        <v>132792000</v>
      </c>
      <c r="ALV26" s="1">
        <f>LOOKUP($A26,'DMG Tables'!$P$2:$P$35,'DMG Tables'!$O$2:$O$35)*ALV$1*LOOKUP(ALV$1,'DMG Tables'!$G$2:$G$7,'DMG Tables'!$H$2:$H$7)</f>
        <v>132924000</v>
      </c>
      <c r="ALW26" s="1">
        <f>LOOKUP($A26,'DMG Tables'!$P$2:$P$35,'DMG Tables'!$O$2:$O$35)*ALW$1*LOOKUP(ALW$1,'DMG Tables'!$G$2:$G$7,'DMG Tables'!$H$2:$H$7)</f>
        <v>133056000</v>
      </c>
      <c r="ALX26" s="1">
        <f>LOOKUP($A26,'DMG Tables'!$P$2:$P$35,'DMG Tables'!$O$2:$O$35)*ALX$1*LOOKUP(ALX$1,'DMG Tables'!$G$2:$G$7,'DMG Tables'!$H$2:$H$7)</f>
        <v>133188000</v>
      </c>
      <c r="ALY26" s="1">
        <f>LOOKUP($A26,'DMG Tables'!$P$2:$P$35,'DMG Tables'!$O$2:$O$35)*ALY$1*LOOKUP(ALY$1,'DMG Tables'!$G$2:$G$7,'DMG Tables'!$H$2:$H$7)</f>
        <v>133320000</v>
      </c>
      <c r="ALZ26" s="1">
        <f>LOOKUP($A26,'DMG Tables'!$P$2:$P$35,'DMG Tables'!$O$2:$O$35)*ALZ$1*LOOKUP(ALZ$1,'DMG Tables'!$G$2:$G$7,'DMG Tables'!$H$2:$H$7)</f>
        <v>133452000</v>
      </c>
      <c r="AMA26" s="1">
        <f>LOOKUP($A26,'DMG Tables'!$P$2:$P$35,'DMG Tables'!$O$2:$O$35)*AMA$1*LOOKUP(AMA$1,'DMG Tables'!$G$2:$G$7,'DMG Tables'!$H$2:$H$7)</f>
        <v>133584000</v>
      </c>
      <c r="AMB26" s="1">
        <f>LOOKUP($A26,'DMG Tables'!$P$2:$P$35,'DMG Tables'!$O$2:$O$35)*AMB$1*LOOKUP(AMB$1,'DMG Tables'!$G$2:$G$7,'DMG Tables'!$H$2:$H$7)</f>
        <v>133716000</v>
      </c>
      <c r="AMC26" s="1">
        <f>LOOKUP($A26,'DMG Tables'!$P$2:$P$35,'DMG Tables'!$O$2:$O$35)*AMC$1*LOOKUP(AMC$1,'DMG Tables'!$G$2:$G$7,'DMG Tables'!$H$2:$H$7)</f>
        <v>133848000</v>
      </c>
      <c r="AMD26" s="1">
        <f>LOOKUP($A26,'DMG Tables'!$P$2:$P$35,'DMG Tables'!$O$2:$O$35)*AMD$1*LOOKUP(AMD$1,'DMG Tables'!$G$2:$G$7,'DMG Tables'!$H$2:$H$7)</f>
        <v>133980000</v>
      </c>
      <c r="AME26" s="1">
        <f>LOOKUP($A26,'DMG Tables'!$P$2:$P$35,'DMG Tables'!$O$2:$O$35)*AME$1*LOOKUP(AME$1,'DMG Tables'!$G$2:$G$7,'DMG Tables'!$H$2:$H$7)</f>
        <v>134112000</v>
      </c>
      <c r="AMF26" s="1">
        <f>LOOKUP($A26,'DMG Tables'!$P$2:$P$35,'DMG Tables'!$O$2:$O$35)*AMF$1*LOOKUP(AMF$1,'DMG Tables'!$G$2:$G$7,'DMG Tables'!$H$2:$H$7)</f>
        <v>134244000</v>
      </c>
      <c r="AMG26" s="1">
        <f>LOOKUP($A26,'DMG Tables'!$P$2:$P$35,'DMG Tables'!$O$2:$O$35)*AMG$1*LOOKUP(AMG$1,'DMG Tables'!$G$2:$G$7,'DMG Tables'!$H$2:$H$7)</f>
        <v>134376000</v>
      </c>
      <c r="AMH26" s="1">
        <f>LOOKUP($A26,'DMG Tables'!$P$2:$P$35,'DMG Tables'!$O$2:$O$35)*AMH$1*LOOKUP(AMH$1,'DMG Tables'!$G$2:$G$7,'DMG Tables'!$H$2:$H$7)</f>
        <v>134508000</v>
      </c>
      <c r="AMI26" s="1">
        <f>LOOKUP($A26,'DMG Tables'!$P$2:$P$35,'DMG Tables'!$O$2:$O$35)*AMI$1*LOOKUP(AMI$1,'DMG Tables'!$G$2:$G$7,'DMG Tables'!$H$2:$H$7)</f>
        <v>134640000</v>
      </c>
      <c r="AMJ26" s="1">
        <f>LOOKUP($A26,'DMG Tables'!$P$2:$P$35,'DMG Tables'!$O$2:$O$35)*AMJ$1*LOOKUP(AMJ$1,'DMG Tables'!$G$2:$G$7,'DMG Tables'!$H$2:$H$7)</f>
        <v>134772000</v>
      </c>
      <c r="AMK26" s="1">
        <f>LOOKUP($A26,'DMG Tables'!$P$2:$P$35,'DMG Tables'!$O$2:$O$35)*AMK$1*LOOKUP(AMK$1,'DMG Tables'!$G$2:$G$7,'DMG Tables'!$H$2:$H$7)</f>
        <v>134904000</v>
      </c>
      <c r="AML26" s="1">
        <f>LOOKUP($A26,'DMG Tables'!$P$2:$P$35,'DMG Tables'!$O$2:$O$35)*AML$1*LOOKUP(AML$1,'DMG Tables'!$G$2:$G$7,'DMG Tables'!$H$2:$H$7)</f>
        <v>135036000</v>
      </c>
      <c r="AMM26" s="1">
        <f>LOOKUP($A26,'DMG Tables'!$P$2:$P$35,'DMG Tables'!$O$2:$O$35)*AMM$1*LOOKUP(AMM$1,'DMG Tables'!$G$2:$G$7,'DMG Tables'!$H$2:$H$7)</f>
        <v>135168000</v>
      </c>
      <c r="AMN26" s="1">
        <f>LOOKUP($A26,'DMG Tables'!$P$2:$P$35,'DMG Tables'!$O$2:$O$35)*AMN$1*LOOKUP(AMN$1,'DMG Tables'!$G$2:$G$7,'DMG Tables'!$H$2:$H$7)</f>
        <v>135300000</v>
      </c>
      <c r="AMO26" s="1">
        <f>LOOKUP($A26,'DMG Tables'!$P$2:$P$35,'DMG Tables'!$O$2:$O$35)*AMO$1*LOOKUP(AMO$1,'DMG Tables'!$G$2:$G$7,'DMG Tables'!$H$2:$H$7)</f>
        <v>135432000</v>
      </c>
      <c r="AMP26" s="1">
        <f>LOOKUP($A26,'DMG Tables'!$P$2:$P$35,'DMG Tables'!$O$2:$O$35)*AMP$1*LOOKUP(AMP$1,'DMG Tables'!$G$2:$G$7,'DMG Tables'!$H$2:$H$7)</f>
        <v>135564000</v>
      </c>
      <c r="AMQ26" s="1">
        <f>LOOKUP($A26,'DMG Tables'!$P$2:$P$35,'DMG Tables'!$O$2:$O$35)*AMQ$1*LOOKUP(AMQ$1,'DMG Tables'!$G$2:$G$7,'DMG Tables'!$H$2:$H$7)</f>
        <v>135696000</v>
      </c>
      <c r="AMR26" s="1">
        <f>LOOKUP($A26,'DMG Tables'!$P$2:$P$35,'DMG Tables'!$O$2:$O$35)*AMR$1*LOOKUP(AMR$1,'DMG Tables'!$G$2:$G$7,'DMG Tables'!$H$2:$H$7)</f>
        <v>135828000</v>
      </c>
      <c r="AMS26" s="1">
        <f>LOOKUP($A26,'DMG Tables'!$P$2:$P$35,'DMG Tables'!$O$2:$O$35)*AMS$1*LOOKUP(AMS$1,'DMG Tables'!$G$2:$G$7,'DMG Tables'!$H$2:$H$7)</f>
        <v>135960000</v>
      </c>
      <c r="AMT26" s="1">
        <f>LOOKUP($A26,'DMG Tables'!$P$2:$P$35,'DMG Tables'!$O$2:$O$35)*AMT$1*LOOKUP(AMT$1,'DMG Tables'!$G$2:$G$7,'DMG Tables'!$H$2:$H$7)</f>
        <v>136092000</v>
      </c>
      <c r="AMU26" s="1">
        <f>LOOKUP($A26,'DMG Tables'!$P$2:$P$35,'DMG Tables'!$O$2:$O$35)*AMU$1*LOOKUP(AMU$1,'DMG Tables'!$G$2:$G$7,'DMG Tables'!$H$2:$H$7)</f>
        <v>136224000</v>
      </c>
      <c r="AMV26" s="1">
        <f>LOOKUP($A26,'DMG Tables'!$P$2:$P$35,'DMG Tables'!$O$2:$O$35)*AMV$1*LOOKUP(AMV$1,'DMG Tables'!$G$2:$G$7,'DMG Tables'!$H$2:$H$7)</f>
        <v>136356000</v>
      </c>
      <c r="AMW26" s="1">
        <f>LOOKUP($A26,'DMG Tables'!$P$2:$P$35,'DMG Tables'!$O$2:$O$35)*AMW$1*LOOKUP(AMW$1,'DMG Tables'!$G$2:$G$7,'DMG Tables'!$H$2:$H$7)</f>
        <v>136488000</v>
      </c>
      <c r="AMX26" s="1">
        <f>LOOKUP($A26,'DMG Tables'!$P$2:$P$35,'DMG Tables'!$O$2:$O$35)*AMX$1*LOOKUP(AMX$1,'DMG Tables'!$G$2:$G$7,'DMG Tables'!$H$2:$H$7)</f>
        <v>136620000</v>
      </c>
      <c r="AMY26" s="1">
        <f>LOOKUP($A26,'DMG Tables'!$P$2:$P$35,'DMG Tables'!$O$2:$O$35)*AMY$1*LOOKUP(AMY$1,'DMG Tables'!$G$2:$G$7,'DMG Tables'!$H$2:$H$7)</f>
        <v>136752000</v>
      </c>
      <c r="AMZ26" s="1">
        <f>LOOKUP($A26,'DMG Tables'!$P$2:$P$35,'DMG Tables'!$O$2:$O$35)*AMZ$1*LOOKUP(AMZ$1,'DMG Tables'!$G$2:$G$7,'DMG Tables'!$H$2:$H$7)</f>
        <v>136884000</v>
      </c>
      <c r="ANA26" s="1">
        <f>LOOKUP($A26,'DMG Tables'!$P$2:$P$35,'DMG Tables'!$O$2:$O$35)*ANA$1*LOOKUP(ANA$1,'DMG Tables'!$G$2:$G$7,'DMG Tables'!$H$2:$H$7)</f>
        <v>137016000</v>
      </c>
      <c r="ANB26" s="1">
        <f>LOOKUP($A26,'DMG Tables'!$P$2:$P$35,'DMG Tables'!$O$2:$O$35)*ANB$1*LOOKUP(ANB$1,'DMG Tables'!$G$2:$G$7,'DMG Tables'!$H$2:$H$7)</f>
        <v>137148000</v>
      </c>
      <c r="ANC26" s="1">
        <f>LOOKUP($A26,'DMG Tables'!$P$2:$P$35,'DMG Tables'!$O$2:$O$35)*ANC$1*LOOKUP(ANC$1,'DMG Tables'!$G$2:$G$7,'DMG Tables'!$H$2:$H$7)</f>
        <v>137280000</v>
      </c>
      <c r="AND26" s="1">
        <f>LOOKUP($A26,'DMG Tables'!$P$2:$P$35,'DMG Tables'!$O$2:$O$35)*AND$1*LOOKUP(AND$1,'DMG Tables'!$G$2:$G$7,'DMG Tables'!$H$2:$H$7)</f>
        <v>137412000</v>
      </c>
      <c r="ANE26" s="1">
        <f>LOOKUP($A26,'DMG Tables'!$P$2:$P$35,'DMG Tables'!$O$2:$O$35)*ANE$1*LOOKUP(ANE$1,'DMG Tables'!$G$2:$G$7,'DMG Tables'!$H$2:$H$7)</f>
        <v>137544000</v>
      </c>
      <c r="ANF26" s="1">
        <f>LOOKUP($A26,'DMG Tables'!$P$2:$P$35,'DMG Tables'!$O$2:$O$35)*ANF$1*LOOKUP(ANF$1,'DMG Tables'!$G$2:$G$7,'DMG Tables'!$H$2:$H$7)</f>
        <v>137676000</v>
      </c>
      <c r="ANG26" s="1">
        <f>LOOKUP($A26,'DMG Tables'!$P$2:$P$35,'DMG Tables'!$O$2:$O$35)*ANG$1*LOOKUP(ANG$1,'DMG Tables'!$G$2:$G$7,'DMG Tables'!$H$2:$H$7)</f>
        <v>137808000</v>
      </c>
      <c r="ANH26" s="1">
        <f>LOOKUP($A26,'DMG Tables'!$P$2:$P$35,'DMG Tables'!$O$2:$O$35)*ANH$1*LOOKUP(ANH$1,'DMG Tables'!$G$2:$G$7,'DMG Tables'!$H$2:$H$7)</f>
        <v>137940000</v>
      </c>
      <c r="ANI26" s="1">
        <f>LOOKUP($A26,'DMG Tables'!$P$2:$P$35,'DMG Tables'!$O$2:$O$35)*ANI$1*LOOKUP(ANI$1,'DMG Tables'!$G$2:$G$7,'DMG Tables'!$H$2:$H$7)</f>
        <v>138072000</v>
      </c>
      <c r="ANJ26" s="1">
        <f>LOOKUP($A26,'DMG Tables'!$P$2:$P$35,'DMG Tables'!$O$2:$O$35)*ANJ$1*LOOKUP(ANJ$1,'DMG Tables'!$G$2:$G$7,'DMG Tables'!$H$2:$H$7)</f>
        <v>138204000</v>
      </c>
      <c r="ANK26" s="1">
        <f>LOOKUP($A26,'DMG Tables'!$P$2:$P$35,'DMG Tables'!$O$2:$O$35)*ANK$1*LOOKUP(ANK$1,'DMG Tables'!$G$2:$G$7,'DMG Tables'!$H$2:$H$7)</f>
        <v>138336000</v>
      </c>
      <c r="ANL26" s="1">
        <f>LOOKUP($A26,'DMG Tables'!$P$2:$P$35,'DMG Tables'!$O$2:$O$35)*ANL$1*LOOKUP(ANL$1,'DMG Tables'!$G$2:$G$7,'DMG Tables'!$H$2:$H$7)</f>
        <v>138468000</v>
      </c>
      <c r="ANM26" s="1">
        <f>LOOKUP($A26,'DMG Tables'!$P$2:$P$35,'DMG Tables'!$O$2:$O$35)*ANM$1*LOOKUP(ANM$1,'DMG Tables'!$G$2:$G$7,'DMG Tables'!$H$2:$H$7)</f>
        <v>138600000</v>
      </c>
      <c r="ANN26" s="1">
        <f>LOOKUP($A26,'DMG Tables'!$P$2:$P$35,'DMG Tables'!$O$2:$O$35)*ANN$1*LOOKUP(ANN$1,'DMG Tables'!$G$2:$G$7,'DMG Tables'!$H$2:$H$7)</f>
        <v>138732000</v>
      </c>
      <c r="ANO26" s="1">
        <f>LOOKUP($A26,'DMG Tables'!$P$2:$P$35,'DMG Tables'!$O$2:$O$35)*ANO$1*LOOKUP(ANO$1,'DMG Tables'!$G$2:$G$7,'DMG Tables'!$H$2:$H$7)</f>
        <v>138864000</v>
      </c>
      <c r="ANP26" s="1">
        <f>LOOKUP($A26,'DMG Tables'!$P$2:$P$35,'DMG Tables'!$O$2:$O$35)*ANP$1*LOOKUP(ANP$1,'DMG Tables'!$G$2:$G$7,'DMG Tables'!$H$2:$H$7)</f>
        <v>138996000</v>
      </c>
      <c r="ANQ26" s="1">
        <f>LOOKUP($A26,'DMG Tables'!$P$2:$P$35,'DMG Tables'!$O$2:$O$35)*ANQ$1*LOOKUP(ANQ$1,'DMG Tables'!$G$2:$G$7,'DMG Tables'!$H$2:$H$7)</f>
        <v>139128000</v>
      </c>
      <c r="ANR26" s="1">
        <f>LOOKUP($A26,'DMG Tables'!$P$2:$P$35,'DMG Tables'!$O$2:$O$35)*ANR$1*LOOKUP(ANR$1,'DMG Tables'!$G$2:$G$7,'DMG Tables'!$H$2:$H$7)</f>
        <v>139260000</v>
      </c>
      <c r="ANS26" s="1">
        <f>LOOKUP($A26,'DMG Tables'!$P$2:$P$35,'DMG Tables'!$O$2:$O$35)*ANS$1*LOOKUP(ANS$1,'DMG Tables'!$G$2:$G$7,'DMG Tables'!$H$2:$H$7)</f>
        <v>139392000</v>
      </c>
      <c r="ANT26" s="1">
        <f>LOOKUP($A26,'DMG Tables'!$P$2:$P$35,'DMG Tables'!$O$2:$O$35)*ANT$1*LOOKUP(ANT$1,'DMG Tables'!$G$2:$G$7,'DMG Tables'!$H$2:$H$7)</f>
        <v>139524000</v>
      </c>
      <c r="ANU26" s="1">
        <f>LOOKUP($A26,'DMG Tables'!$P$2:$P$35,'DMG Tables'!$O$2:$O$35)*ANU$1*LOOKUP(ANU$1,'DMG Tables'!$G$2:$G$7,'DMG Tables'!$H$2:$H$7)</f>
        <v>139656000</v>
      </c>
      <c r="ANV26" s="1">
        <f>LOOKUP($A26,'DMG Tables'!$P$2:$P$35,'DMG Tables'!$O$2:$O$35)*ANV$1*LOOKUP(ANV$1,'DMG Tables'!$G$2:$G$7,'DMG Tables'!$H$2:$H$7)</f>
        <v>139788000</v>
      </c>
      <c r="ANW26" s="1">
        <f>LOOKUP($A26,'DMG Tables'!$P$2:$P$35,'DMG Tables'!$O$2:$O$35)*ANW$1*LOOKUP(ANW$1,'DMG Tables'!$G$2:$G$7,'DMG Tables'!$H$2:$H$7)</f>
        <v>139920000</v>
      </c>
      <c r="ANX26" s="1">
        <f>LOOKUP($A26,'DMG Tables'!$P$2:$P$35,'DMG Tables'!$O$2:$O$35)*ANX$1*LOOKUP(ANX$1,'DMG Tables'!$G$2:$G$7,'DMG Tables'!$H$2:$H$7)</f>
        <v>140052000</v>
      </c>
      <c r="ANY26" s="1">
        <f>LOOKUP($A26,'DMG Tables'!$P$2:$P$35,'DMG Tables'!$O$2:$O$35)*ANY$1*LOOKUP(ANY$1,'DMG Tables'!$G$2:$G$7,'DMG Tables'!$H$2:$H$7)</f>
        <v>140184000</v>
      </c>
      <c r="ANZ26" s="1">
        <f>LOOKUP($A26,'DMG Tables'!$P$2:$P$35,'DMG Tables'!$O$2:$O$35)*ANZ$1*LOOKUP(ANZ$1,'DMG Tables'!$G$2:$G$7,'DMG Tables'!$H$2:$H$7)</f>
        <v>140316000</v>
      </c>
      <c r="AOA26" s="1">
        <f>LOOKUP($A26,'DMG Tables'!$P$2:$P$35,'DMG Tables'!$O$2:$O$35)*AOA$1*LOOKUP(AOA$1,'DMG Tables'!$G$2:$G$7,'DMG Tables'!$H$2:$H$7)</f>
        <v>140448000</v>
      </c>
      <c r="AOB26" s="1">
        <f>LOOKUP($A26,'DMG Tables'!$P$2:$P$35,'DMG Tables'!$O$2:$O$35)*AOB$1*LOOKUP(AOB$1,'DMG Tables'!$G$2:$G$7,'DMG Tables'!$H$2:$H$7)</f>
        <v>140580000</v>
      </c>
      <c r="AOC26" s="1">
        <f>LOOKUP($A26,'DMG Tables'!$P$2:$P$35,'DMG Tables'!$O$2:$O$35)*AOC$1*LOOKUP(AOC$1,'DMG Tables'!$G$2:$G$7,'DMG Tables'!$H$2:$H$7)</f>
        <v>140712000</v>
      </c>
      <c r="AOD26" s="1">
        <f>LOOKUP($A26,'DMG Tables'!$P$2:$P$35,'DMG Tables'!$O$2:$O$35)*AOD$1*LOOKUP(AOD$1,'DMG Tables'!$G$2:$G$7,'DMG Tables'!$H$2:$H$7)</f>
        <v>140844000</v>
      </c>
      <c r="AOE26" s="1">
        <f>LOOKUP($A26,'DMG Tables'!$P$2:$P$35,'DMG Tables'!$O$2:$O$35)*AOE$1*LOOKUP(AOE$1,'DMG Tables'!$G$2:$G$7,'DMG Tables'!$H$2:$H$7)</f>
        <v>140976000</v>
      </c>
      <c r="AOF26" s="1">
        <f>LOOKUP($A26,'DMG Tables'!$P$2:$P$35,'DMG Tables'!$O$2:$O$35)*AOF$1*LOOKUP(AOF$1,'DMG Tables'!$G$2:$G$7,'DMG Tables'!$H$2:$H$7)</f>
        <v>141108000</v>
      </c>
      <c r="AOG26" s="1">
        <f>LOOKUP($A26,'DMG Tables'!$P$2:$P$35,'DMG Tables'!$O$2:$O$35)*AOG$1*LOOKUP(AOG$1,'DMG Tables'!$G$2:$G$7,'DMG Tables'!$H$2:$H$7)</f>
        <v>141240000</v>
      </c>
      <c r="AOH26" s="1">
        <f>LOOKUP($A26,'DMG Tables'!$P$2:$P$35,'DMG Tables'!$O$2:$O$35)*AOH$1*LOOKUP(AOH$1,'DMG Tables'!$G$2:$G$7,'DMG Tables'!$H$2:$H$7)</f>
        <v>141372000</v>
      </c>
      <c r="AOI26" s="1">
        <f>LOOKUP($A26,'DMG Tables'!$P$2:$P$35,'DMG Tables'!$O$2:$O$35)*AOI$1*LOOKUP(AOI$1,'DMG Tables'!$G$2:$G$7,'DMG Tables'!$H$2:$H$7)</f>
        <v>141504000</v>
      </c>
      <c r="AOJ26" s="1">
        <f>LOOKUP($A26,'DMG Tables'!$P$2:$P$35,'DMG Tables'!$O$2:$O$35)*AOJ$1*LOOKUP(AOJ$1,'DMG Tables'!$G$2:$G$7,'DMG Tables'!$H$2:$H$7)</f>
        <v>141636000</v>
      </c>
      <c r="AOK26" s="1">
        <f>LOOKUP($A26,'DMG Tables'!$P$2:$P$35,'DMG Tables'!$O$2:$O$35)*AOK$1*LOOKUP(AOK$1,'DMG Tables'!$G$2:$G$7,'DMG Tables'!$H$2:$H$7)</f>
        <v>141768000</v>
      </c>
      <c r="AOL26" s="1">
        <f>LOOKUP($A26,'DMG Tables'!$P$2:$P$35,'DMG Tables'!$O$2:$O$35)*AOL$1*LOOKUP(AOL$1,'DMG Tables'!$G$2:$G$7,'DMG Tables'!$H$2:$H$7)</f>
        <v>141900000</v>
      </c>
      <c r="AOM26" s="1">
        <f>LOOKUP($A26,'DMG Tables'!$P$2:$P$35,'DMG Tables'!$O$2:$O$35)*AOM$1*LOOKUP(AOM$1,'DMG Tables'!$G$2:$G$7,'DMG Tables'!$H$2:$H$7)</f>
        <v>142032000</v>
      </c>
      <c r="AON26" s="1">
        <f>LOOKUP($A26,'DMG Tables'!$P$2:$P$35,'DMG Tables'!$O$2:$O$35)*AON$1*LOOKUP(AON$1,'DMG Tables'!$G$2:$G$7,'DMG Tables'!$H$2:$H$7)</f>
        <v>142164000</v>
      </c>
      <c r="AOO26" s="1">
        <f>LOOKUP($A26,'DMG Tables'!$P$2:$P$35,'DMG Tables'!$O$2:$O$35)*AOO$1*LOOKUP(AOO$1,'DMG Tables'!$G$2:$G$7,'DMG Tables'!$H$2:$H$7)</f>
        <v>142296000</v>
      </c>
      <c r="AOP26" s="1">
        <f>LOOKUP($A26,'DMG Tables'!$P$2:$P$35,'DMG Tables'!$O$2:$O$35)*AOP$1*LOOKUP(AOP$1,'DMG Tables'!$G$2:$G$7,'DMG Tables'!$H$2:$H$7)</f>
        <v>142428000</v>
      </c>
      <c r="AOQ26" s="1">
        <f>LOOKUP($A26,'DMG Tables'!$P$2:$P$35,'DMG Tables'!$O$2:$O$35)*AOQ$1*LOOKUP(AOQ$1,'DMG Tables'!$G$2:$G$7,'DMG Tables'!$H$2:$H$7)</f>
        <v>142560000</v>
      </c>
      <c r="AOR26" s="1">
        <f>LOOKUP($A26,'DMG Tables'!$P$2:$P$35,'DMG Tables'!$O$2:$O$35)*AOR$1*LOOKUP(AOR$1,'DMG Tables'!$G$2:$G$7,'DMG Tables'!$H$2:$H$7)</f>
        <v>142692000</v>
      </c>
      <c r="AOS26" s="1">
        <f>LOOKUP($A26,'DMG Tables'!$P$2:$P$35,'DMG Tables'!$O$2:$O$35)*AOS$1*LOOKUP(AOS$1,'DMG Tables'!$G$2:$G$7,'DMG Tables'!$H$2:$H$7)</f>
        <v>142824000</v>
      </c>
      <c r="AOT26" s="1">
        <f>LOOKUP($A26,'DMG Tables'!$P$2:$P$35,'DMG Tables'!$O$2:$O$35)*AOT$1*LOOKUP(AOT$1,'DMG Tables'!$G$2:$G$7,'DMG Tables'!$H$2:$H$7)</f>
        <v>142956000</v>
      </c>
      <c r="AOU26" s="1">
        <f>LOOKUP($A26,'DMG Tables'!$P$2:$P$35,'DMG Tables'!$O$2:$O$35)*AOU$1*LOOKUP(AOU$1,'DMG Tables'!$G$2:$G$7,'DMG Tables'!$H$2:$H$7)</f>
        <v>143088000</v>
      </c>
      <c r="AOV26" s="1">
        <f>LOOKUP($A26,'DMG Tables'!$P$2:$P$35,'DMG Tables'!$O$2:$O$35)*AOV$1*LOOKUP(AOV$1,'DMG Tables'!$G$2:$G$7,'DMG Tables'!$H$2:$H$7)</f>
        <v>143220000</v>
      </c>
      <c r="AOW26" s="1">
        <f>LOOKUP($A26,'DMG Tables'!$P$2:$P$35,'DMG Tables'!$O$2:$O$35)*AOW$1*LOOKUP(AOW$1,'DMG Tables'!$G$2:$G$7,'DMG Tables'!$H$2:$H$7)</f>
        <v>143352000</v>
      </c>
      <c r="AOX26" s="1">
        <f>LOOKUP($A26,'DMG Tables'!$P$2:$P$35,'DMG Tables'!$O$2:$O$35)*AOX$1*LOOKUP(AOX$1,'DMG Tables'!$G$2:$G$7,'DMG Tables'!$H$2:$H$7)</f>
        <v>143484000</v>
      </c>
      <c r="AOY26" s="1">
        <f>LOOKUP($A26,'DMG Tables'!$P$2:$P$35,'DMG Tables'!$O$2:$O$35)*AOY$1*LOOKUP(AOY$1,'DMG Tables'!$G$2:$G$7,'DMG Tables'!$H$2:$H$7)</f>
        <v>143616000</v>
      </c>
      <c r="AOZ26" s="1">
        <f>LOOKUP($A26,'DMG Tables'!$P$2:$P$35,'DMG Tables'!$O$2:$O$35)*AOZ$1*LOOKUP(AOZ$1,'DMG Tables'!$G$2:$G$7,'DMG Tables'!$H$2:$H$7)</f>
        <v>143748000</v>
      </c>
      <c r="APA26" s="1">
        <f>LOOKUP($A26,'DMG Tables'!$P$2:$P$35,'DMG Tables'!$O$2:$O$35)*APA$1*LOOKUP(APA$1,'DMG Tables'!$G$2:$G$7,'DMG Tables'!$H$2:$H$7)</f>
        <v>143880000</v>
      </c>
      <c r="APB26" s="1">
        <f>LOOKUP($A26,'DMG Tables'!$P$2:$P$35,'DMG Tables'!$O$2:$O$35)*APB$1*LOOKUP(APB$1,'DMG Tables'!$G$2:$G$7,'DMG Tables'!$H$2:$H$7)</f>
        <v>144012000</v>
      </c>
      <c r="APC26" s="1">
        <f>LOOKUP($A26,'DMG Tables'!$P$2:$P$35,'DMG Tables'!$O$2:$O$35)*APC$1*LOOKUP(APC$1,'DMG Tables'!$G$2:$G$7,'DMG Tables'!$H$2:$H$7)</f>
        <v>144144000</v>
      </c>
      <c r="APD26" s="1">
        <f>LOOKUP($A26,'DMG Tables'!$P$2:$P$35,'DMG Tables'!$O$2:$O$35)*APD$1*LOOKUP(APD$1,'DMG Tables'!$G$2:$G$7,'DMG Tables'!$H$2:$H$7)</f>
        <v>144276000</v>
      </c>
      <c r="APE26" s="1">
        <f>LOOKUP($A26,'DMG Tables'!$P$2:$P$35,'DMG Tables'!$O$2:$O$35)*APE$1*LOOKUP(APE$1,'DMG Tables'!$G$2:$G$7,'DMG Tables'!$H$2:$H$7)</f>
        <v>144408000</v>
      </c>
      <c r="APF26" s="1">
        <f>LOOKUP($A26,'DMG Tables'!$P$2:$P$35,'DMG Tables'!$O$2:$O$35)*APF$1*LOOKUP(APF$1,'DMG Tables'!$G$2:$G$7,'DMG Tables'!$H$2:$H$7)</f>
        <v>144540000</v>
      </c>
      <c r="APG26" s="1">
        <f>LOOKUP($A26,'DMG Tables'!$P$2:$P$35,'DMG Tables'!$O$2:$O$35)*APG$1*LOOKUP(APG$1,'DMG Tables'!$G$2:$G$7,'DMG Tables'!$H$2:$H$7)</f>
        <v>144672000</v>
      </c>
      <c r="APH26" s="1">
        <f>LOOKUP($A26,'DMG Tables'!$P$2:$P$35,'DMG Tables'!$O$2:$O$35)*APH$1*LOOKUP(APH$1,'DMG Tables'!$G$2:$G$7,'DMG Tables'!$H$2:$H$7)</f>
        <v>144804000</v>
      </c>
      <c r="API26" s="1">
        <f>LOOKUP($A26,'DMG Tables'!$P$2:$P$35,'DMG Tables'!$O$2:$O$35)*API$1*LOOKUP(API$1,'DMG Tables'!$G$2:$G$7,'DMG Tables'!$H$2:$H$7)</f>
        <v>144936000</v>
      </c>
      <c r="APJ26" s="1">
        <f>LOOKUP($A26,'DMG Tables'!$P$2:$P$35,'DMG Tables'!$O$2:$O$35)*APJ$1*LOOKUP(APJ$1,'DMG Tables'!$G$2:$G$7,'DMG Tables'!$H$2:$H$7)</f>
        <v>145068000</v>
      </c>
      <c r="APK26" s="1">
        <f>LOOKUP($A26,'DMG Tables'!$P$2:$P$35,'DMG Tables'!$O$2:$O$35)*APK$1*LOOKUP(APK$1,'DMG Tables'!$G$2:$G$7,'DMG Tables'!$H$2:$H$7)</f>
        <v>145200000</v>
      </c>
      <c r="APL26" s="1">
        <f>LOOKUP($A26,'DMG Tables'!$P$2:$P$35,'DMG Tables'!$O$2:$O$35)*APL$1*LOOKUP(APL$1,'DMG Tables'!$G$2:$G$7,'DMG Tables'!$H$2:$H$7)</f>
        <v>145332000</v>
      </c>
      <c r="APM26" s="1">
        <f>LOOKUP($A26,'DMG Tables'!$P$2:$P$35,'DMG Tables'!$O$2:$O$35)*APM$1*LOOKUP(APM$1,'DMG Tables'!$G$2:$G$7,'DMG Tables'!$H$2:$H$7)</f>
        <v>145464000</v>
      </c>
      <c r="APN26" s="1">
        <f>LOOKUP($A26,'DMG Tables'!$P$2:$P$35,'DMG Tables'!$O$2:$O$35)*APN$1*LOOKUP(APN$1,'DMG Tables'!$G$2:$G$7,'DMG Tables'!$H$2:$H$7)</f>
        <v>145596000</v>
      </c>
      <c r="APO26" s="1">
        <f>LOOKUP($A26,'DMG Tables'!$P$2:$P$35,'DMG Tables'!$O$2:$O$35)*APO$1*LOOKUP(APO$1,'DMG Tables'!$G$2:$G$7,'DMG Tables'!$H$2:$H$7)</f>
        <v>145728000</v>
      </c>
      <c r="APP26" s="1">
        <f>LOOKUP($A26,'DMG Tables'!$P$2:$P$35,'DMG Tables'!$O$2:$O$35)*APP$1*LOOKUP(APP$1,'DMG Tables'!$G$2:$G$7,'DMG Tables'!$H$2:$H$7)</f>
        <v>145860000</v>
      </c>
      <c r="APQ26" s="1">
        <f>LOOKUP($A26,'DMG Tables'!$P$2:$P$35,'DMG Tables'!$O$2:$O$35)*APQ$1*LOOKUP(APQ$1,'DMG Tables'!$G$2:$G$7,'DMG Tables'!$H$2:$H$7)</f>
        <v>145992000</v>
      </c>
      <c r="APR26" s="1">
        <f>LOOKUP($A26,'DMG Tables'!$P$2:$P$35,'DMG Tables'!$O$2:$O$35)*APR$1*LOOKUP(APR$1,'DMG Tables'!$G$2:$G$7,'DMG Tables'!$H$2:$H$7)</f>
        <v>146124000</v>
      </c>
      <c r="APS26" s="1">
        <f>LOOKUP($A26,'DMG Tables'!$P$2:$P$35,'DMG Tables'!$O$2:$O$35)*APS$1*LOOKUP(APS$1,'DMG Tables'!$G$2:$G$7,'DMG Tables'!$H$2:$H$7)</f>
        <v>146256000</v>
      </c>
      <c r="APT26" s="1">
        <f>LOOKUP($A26,'DMG Tables'!$P$2:$P$35,'DMG Tables'!$O$2:$O$35)*APT$1*LOOKUP(APT$1,'DMG Tables'!$G$2:$G$7,'DMG Tables'!$H$2:$H$7)</f>
        <v>146388000</v>
      </c>
      <c r="APU26" s="1">
        <f>LOOKUP($A26,'DMG Tables'!$P$2:$P$35,'DMG Tables'!$O$2:$O$35)*APU$1*LOOKUP(APU$1,'DMG Tables'!$G$2:$G$7,'DMG Tables'!$H$2:$H$7)</f>
        <v>146520000</v>
      </c>
      <c r="APV26" s="1">
        <f>LOOKUP($A26,'DMG Tables'!$P$2:$P$35,'DMG Tables'!$O$2:$O$35)*APV$1*LOOKUP(APV$1,'DMG Tables'!$G$2:$G$7,'DMG Tables'!$H$2:$H$7)</f>
        <v>146652000</v>
      </c>
      <c r="APW26" s="1">
        <f>LOOKUP($A26,'DMG Tables'!$P$2:$P$35,'DMG Tables'!$O$2:$O$35)*APW$1*LOOKUP(APW$1,'DMG Tables'!$G$2:$G$7,'DMG Tables'!$H$2:$H$7)</f>
        <v>146784000</v>
      </c>
      <c r="APX26" s="1">
        <f>LOOKUP($A26,'DMG Tables'!$P$2:$P$35,'DMG Tables'!$O$2:$O$35)*APX$1*LOOKUP(APX$1,'DMG Tables'!$G$2:$G$7,'DMG Tables'!$H$2:$H$7)</f>
        <v>146916000</v>
      </c>
      <c r="APY26" s="1">
        <f>LOOKUP($A26,'DMG Tables'!$P$2:$P$35,'DMG Tables'!$O$2:$O$35)*APY$1*LOOKUP(APY$1,'DMG Tables'!$G$2:$G$7,'DMG Tables'!$H$2:$H$7)</f>
        <v>147048000</v>
      </c>
      <c r="APZ26" s="1">
        <f>LOOKUP($A26,'DMG Tables'!$P$2:$P$35,'DMG Tables'!$O$2:$O$35)*APZ$1*LOOKUP(APZ$1,'DMG Tables'!$G$2:$G$7,'DMG Tables'!$H$2:$H$7)</f>
        <v>147180000</v>
      </c>
      <c r="AQA26" s="1">
        <f>LOOKUP($A26,'DMG Tables'!$P$2:$P$35,'DMG Tables'!$O$2:$O$35)*AQA$1*LOOKUP(AQA$1,'DMG Tables'!$G$2:$G$7,'DMG Tables'!$H$2:$H$7)</f>
        <v>147312000</v>
      </c>
      <c r="AQB26" s="1">
        <f>LOOKUP($A26,'DMG Tables'!$P$2:$P$35,'DMG Tables'!$O$2:$O$35)*AQB$1*LOOKUP(AQB$1,'DMG Tables'!$G$2:$G$7,'DMG Tables'!$H$2:$H$7)</f>
        <v>147444000</v>
      </c>
      <c r="AQC26" s="1">
        <f>LOOKUP($A26,'DMG Tables'!$P$2:$P$35,'DMG Tables'!$O$2:$O$35)*AQC$1*LOOKUP(AQC$1,'DMG Tables'!$G$2:$G$7,'DMG Tables'!$H$2:$H$7)</f>
        <v>147576000</v>
      </c>
      <c r="AQD26" s="1">
        <f>LOOKUP($A26,'DMG Tables'!$P$2:$P$35,'DMG Tables'!$O$2:$O$35)*AQD$1*LOOKUP(AQD$1,'DMG Tables'!$G$2:$G$7,'DMG Tables'!$H$2:$H$7)</f>
        <v>147708000</v>
      </c>
      <c r="AQE26" s="1">
        <f>LOOKUP($A26,'DMG Tables'!$P$2:$P$35,'DMG Tables'!$O$2:$O$35)*AQE$1*LOOKUP(AQE$1,'DMG Tables'!$G$2:$G$7,'DMG Tables'!$H$2:$H$7)</f>
        <v>147840000</v>
      </c>
      <c r="AQF26" s="1">
        <f>LOOKUP($A26,'DMG Tables'!$P$2:$P$35,'DMG Tables'!$O$2:$O$35)*AQF$1*LOOKUP(AQF$1,'DMG Tables'!$G$2:$G$7,'DMG Tables'!$H$2:$H$7)</f>
        <v>147972000</v>
      </c>
      <c r="AQG26" s="1">
        <f>LOOKUP($A26,'DMG Tables'!$P$2:$P$35,'DMG Tables'!$O$2:$O$35)*AQG$1*LOOKUP(AQG$1,'DMG Tables'!$G$2:$G$7,'DMG Tables'!$H$2:$H$7)</f>
        <v>148104000</v>
      </c>
      <c r="AQH26" s="1">
        <f>LOOKUP($A26,'DMG Tables'!$P$2:$P$35,'DMG Tables'!$O$2:$O$35)*AQH$1*LOOKUP(AQH$1,'DMG Tables'!$G$2:$G$7,'DMG Tables'!$H$2:$H$7)</f>
        <v>148236000</v>
      </c>
      <c r="AQI26" s="1">
        <f>LOOKUP($A26,'DMG Tables'!$P$2:$P$35,'DMG Tables'!$O$2:$O$35)*AQI$1*LOOKUP(AQI$1,'DMG Tables'!$G$2:$G$7,'DMG Tables'!$H$2:$H$7)</f>
        <v>148368000</v>
      </c>
      <c r="AQJ26" s="1">
        <f>LOOKUP($A26,'DMG Tables'!$P$2:$P$35,'DMG Tables'!$O$2:$O$35)*AQJ$1*LOOKUP(AQJ$1,'DMG Tables'!$G$2:$G$7,'DMG Tables'!$H$2:$H$7)</f>
        <v>148500000</v>
      </c>
      <c r="AQK26" s="1">
        <f>LOOKUP($A26,'DMG Tables'!$P$2:$P$35,'DMG Tables'!$O$2:$O$35)*AQK$1*LOOKUP(AQK$1,'DMG Tables'!$G$2:$G$7,'DMG Tables'!$H$2:$H$7)</f>
        <v>148632000</v>
      </c>
      <c r="AQL26" s="1">
        <f>LOOKUP($A26,'DMG Tables'!$P$2:$P$35,'DMG Tables'!$O$2:$O$35)*AQL$1*LOOKUP(AQL$1,'DMG Tables'!$G$2:$G$7,'DMG Tables'!$H$2:$H$7)</f>
        <v>148764000</v>
      </c>
      <c r="AQM26" s="1">
        <f>LOOKUP($A26,'DMG Tables'!$P$2:$P$35,'DMG Tables'!$O$2:$O$35)*AQM$1*LOOKUP(AQM$1,'DMG Tables'!$G$2:$G$7,'DMG Tables'!$H$2:$H$7)</f>
        <v>148896000</v>
      </c>
      <c r="AQN26" s="1">
        <f>LOOKUP($A26,'DMG Tables'!$P$2:$P$35,'DMG Tables'!$O$2:$O$35)*AQN$1*LOOKUP(AQN$1,'DMG Tables'!$G$2:$G$7,'DMG Tables'!$H$2:$H$7)</f>
        <v>149028000</v>
      </c>
      <c r="AQO26" s="1">
        <f>LOOKUP($A26,'DMG Tables'!$P$2:$P$35,'DMG Tables'!$O$2:$O$35)*AQO$1*LOOKUP(AQO$1,'DMG Tables'!$G$2:$G$7,'DMG Tables'!$H$2:$H$7)</f>
        <v>149160000</v>
      </c>
      <c r="AQP26" s="1">
        <f>LOOKUP($A26,'DMG Tables'!$P$2:$P$35,'DMG Tables'!$O$2:$O$35)*AQP$1*LOOKUP(AQP$1,'DMG Tables'!$G$2:$G$7,'DMG Tables'!$H$2:$H$7)</f>
        <v>149292000</v>
      </c>
      <c r="AQQ26" s="1">
        <f>LOOKUP($A26,'DMG Tables'!$P$2:$P$35,'DMG Tables'!$O$2:$O$35)*AQQ$1*LOOKUP(AQQ$1,'DMG Tables'!$G$2:$G$7,'DMG Tables'!$H$2:$H$7)</f>
        <v>149424000</v>
      </c>
      <c r="AQR26" s="1">
        <f>LOOKUP($A26,'DMG Tables'!$P$2:$P$35,'DMG Tables'!$O$2:$O$35)*AQR$1*LOOKUP(AQR$1,'DMG Tables'!$G$2:$G$7,'DMG Tables'!$H$2:$H$7)</f>
        <v>149556000</v>
      </c>
      <c r="AQS26" s="1">
        <f>LOOKUP($A26,'DMG Tables'!$P$2:$P$35,'DMG Tables'!$O$2:$O$35)*AQS$1*LOOKUP(AQS$1,'DMG Tables'!$G$2:$G$7,'DMG Tables'!$H$2:$H$7)</f>
        <v>149688000</v>
      </c>
      <c r="AQT26" s="1">
        <f>LOOKUP($A26,'DMG Tables'!$P$2:$P$35,'DMG Tables'!$O$2:$O$35)*AQT$1*LOOKUP(AQT$1,'DMG Tables'!$G$2:$G$7,'DMG Tables'!$H$2:$H$7)</f>
        <v>149820000</v>
      </c>
      <c r="AQU26" s="1">
        <f>LOOKUP($A26,'DMG Tables'!$P$2:$P$35,'DMG Tables'!$O$2:$O$35)*AQU$1*LOOKUP(AQU$1,'DMG Tables'!$G$2:$G$7,'DMG Tables'!$H$2:$H$7)</f>
        <v>149952000</v>
      </c>
      <c r="AQV26" s="1">
        <f>LOOKUP($A26,'DMG Tables'!$P$2:$P$35,'DMG Tables'!$O$2:$O$35)*AQV$1*LOOKUP(AQV$1,'DMG Tables'!$G$2:$G$7,'DMG Tables'!$H$2:$H$7)</f>
        <v>150084000</v>
      </c>
      <c r="AQW26" s="1">
        <f>LOOKUP($A26,'DMG Tables'!$P$2:$P$35,'DMG Tables'!$O$2:$O$35)*AQW$1*LOOKUP(AQW$1,'DMG Tables'!$G$2:$G$7,'DMG Tables'!$H$2:$H$7)</f>
        <v>150216000</v>
      </c>
      <c r="AQX26" s="1">
        <f>LOOKUP($A26,'DMG Tables'!$P$2:$P$35,'DMG Tables'!$O$2:$O$35)*AQX$1*LOOKUP(AQX$1,'DMG Tables'!$G$2:$G$7,'DMG Tables'!$H$2:$H$7)</f>
        <v>150348000</v>
      </c>
      <c r="AQY26" s="1">
        <f>LOOKUP($A26,'DMG Tables'!$P$2:$P$35,'DMG Tables'!$O$2:$O$35)*AQY$1*LOOKUP(AQY$1,'DMG Tables'!$G$2:$G$7,'DMG Tables'!$H$2:$H$7)</f>
        <v>150480000</v>
      </c>
      <c r="AQZ26" s="1">
        <f>LOOKUP($A26,'DMG Tables'!$P$2:$P$35,'DMG Tables'!$O$2:$O$35)*AQZ$1*LOOKUP(AQZ$1,'DMG Tables'!$G$2:$G$7,'DMG Tables'!$H$2:$H$7)</f>
        <v>150612000</v>
      </c>
      <c r="ARA26" s="1">
        <f>LOOKUP($A26,'DMG Tables'!$P$2:$P$35,'DMG Tables'!$O$2:$O$35)*ARA$1*LOOKUP(ARA$1,'DMG Tables'!$G$2:$G$7,'DMG Tables'!$H$2:$H$7)</f>
        <v>150744000</v>
      </c>
      <c r="ARB26" s="1">
        <f>LOOKUP($A26,'DMG Tables'!$P$2:$P$35,'DMG Tables'!$O$2:$O$35)*ARB$1*LOOKUP(ARB$1,'DMG Tables'!$G$2:$G$7,'DMG Tables'!$H$2:$H$7)</f>
        <v>150876000</v>
      </c>
      <c r="ARC26" s="1">
        <f>LOOKUP($A26,'DMG Tables'!$P$2:$P$35,'DMG Tables'!$O$2:$O$35)*ARC$1*LOOKUP(ARC$1,'DMG Tables'!$G$2:$G$7,'DMG Tables'!$H$2:$H$7)</f>
        <v>151008000</v>
      </c>
      <c r="ARD26" s="1">
        <f>LOOKUP($A26,'DMG Tables'!$P$2:$P$35,'DMG Tables'!$O$2:$O$35)*ARD$1*LOOKUP(ARD$1,'DMG Tables'!$G$2:$G$7,'DMG Tables'!$H$2:$H$7)</f>
        <v>151140000</v>
      </c>
      <c r="ARE26" s="1">
        <f>LOOKUP($A26,'DMG Tables'!$P$2:$P$35,'DMG Tables'!$O$2:$O$35)*ARE$1*LOOKUP(ARE$1,'DMG Tables'!$G$2:$G$7,'DMG Tables'!$H$2:$H$7)</f>
        <v>151272000</v>
      </c>
      <c r="ARF26" s="1">
        <f>LOOKUP($A26,'DMG Tables'!$P$2:$P$35,'DMG Tables'!$O$2:$O$35)*ARF$1*LOOKUP(ARF$1,'DMG Tables'!$G$2:$G$7,'DMG Tables'!$H$2:$H$7)</f>
        <v>151404000</v>
      </c>
      <c r="ARG26" s="1">
        <f>LOOKUP($A26,'DMG Tables'!$P$2:$P$35,'DMG Tables'!$O$2:$O$35)*ARG$1*LOOKUP(ARG$1,'DMG Tables'!$G$2:$G$7,'DMG Tables'!$H$2:$H$7)</f>
        <v>151536000</v>
      </c>
      <c r="ARH26" s="1">
        <f>LOOKUP($A26,'DMG Tables'!$P$2:$P$35,'DMG Tables'!$O$2:$O$35)*ARH$1*LOOKUP(ARH$1,'DMG Tables'!$G$2:$G$7,'DMG Tables'!$H$2:$H$7)</f>
        <v>151668000</v>
      </c>
      <c r="ARI26" s="1">
        <f>LOOKUP($A26,'DMG Tables'!$P$2:$P$35,'DMG Tables'!$O$2:$O$35)*ARI$1*LOOKUP(ARI$1,'DMG Tables'!$G$2:$G$7,'DMG Tables'!$H$2:$H$7)</f>
        <v>151800000</v>
      </c>
      <c r="ARJ26" s="1">
        <f>LOOKUP($A26,'DMG Tables'!$P$2:$P$35,'DMG Tables'!$O$2:$O$35)*ARJ$1*LOOKUP(ARJ$1,'DMG Tables'!$G$2:$G$7,'DMG Tables'!$H$2:$H$7)</f>
        <v>151932000</v>
      </c>
      <c r="ARK26" s="1">
        <f>LOOKUP($A26,'DMG Tables'!$P$2:$P$35,'DMG Tables'!$O$2:$O$35)*ARK$1*LOOKUP(ARK$1,'DMG Tables'!$G$2:$G$7,'DMG Tables'!$H$2:$H$7)</f>
        <v>152064000</v>
      </c>
      <c r="ARL26" s="1">
        <f>LOOKUP($A26,'DMG Tables'!$P$2:$P$35,'DMG Tables'!$O$2:$O$35)*ARL$1*LOOKUP(ARL$1,'DMG Tables'!$G$2:$G$7,'DMG Tables'!$H$2:$H$7)</f>
        <v>152196000</v>
      </c>
      <c r="ARM26" s="1">
        <f>LOOKUP($A26,'DMG Tables'!$P$2:$P$35,'DMG Tables'!$O$2:$O$35)*ARM$1*LOOKUP(ARM$1,'DMG Tables'!$G$2:$G$7,'DMG Tables'!$H$2:$H$7)</f>
        <v>152328000</v>
      </c>
      <c r="ARN26" s="1">
        <f>LOOKUP($A26,'DMG Tables'!$P$2:$P$35,'DMG Tables'!$O$2:$O$35)*ARN$1*LOOKUP(ARN$1,'DMG Tables'!$G$2:$G$7,'DMG Tables'!$H$2:$H$7)</f>
        <v>152460000</v>
      </c>
      <c r="ARO26" s="1">
        <f>LOOKUP($A26,'DMG Tables'!$P$2:$P$35,'DMG Tables'!$O$2:$O$35)*ARO$1*LOOKUP(ARO$1,'DMG Tables'!$G$2:$G$7,'DMG Tables'!$H$2:$H$7)</f>
        <v>152592000</v>
      </c>
      <c r="ARP26" s="1">
        <f>LOOKUP($A26,'DMG Tables'!$P$2:$P$35,'DMG Tables'!$O$2:$O$35)*ARP$1*LOOKUP(ARP$1,'DMG Tables'!$G$2:$G$7,'DMG Tables'!$H$2:$H$7)</f>
        <v>152724000</v>
      </c>
      <c r="ARQ26" s="1">
        <f>LOOKUP($A26,'DMG Tables'!$P$2:$P$35,'DMG Tables'!$O$2:$O$35)*ARQ$1*LOOKUP(ARQ$1,'DMG Tables'!$G$2:$G$7,'DMG Tables'!$H$2:$H$7)</f>
        <v>152856000</v>
      </c>
      <c r="ARR26" s="1">
        <f>LOOKUP($A26,'DMG Tables'!$P$2:$P$35,'DMG Tables'!$O$2:$O$35)*ARR$1*LOOKUP(ARR$1,'DMG Tables'!$G$2:$G$7,'DMG Tables'!$H$2:$H$7)</f>
        <v>152988000</v>
      </c>
      <c r="ARS26" s="1">
        <f>LOOKUP($A26,'DMG Tables'!$P$2:$P$35,'DMG Tables'!$O$2:$O$35)*ARS$1*LOOKUP(ARS$1,'DMG Tables'!$G$2:$G$7,'DMG Tables'!$H$2:$H$7)</f>
        <v>153120000</v>
      </c>
      <c r="ART26" s="1">
        <f>LOOKUP($A26,'DMG Tables'!$P$2:$P$35,'DMG Tables'!$O$2:$O$35)*ART$1*LOOKUP(ART$1,'DMG Tables'!$G$2:$G$7,'DMG Tables'!$H$2:$H$7)</f>
        <v>153252000</v>
      </c>
      <c r="ARU26" s="1">
        <f>LOOKUP($A26,'DMG Tables'!$P$2:$P$35,'DMG Tables'!$O$2:$O$35)*ARU$1*LOOKUP(ARU$1,'DMG Tables'!$G$2:$G$7,'DMG Tables'!$H$2:$H$7)</f>
        <v>153384000</v>
      </c>
      <c r="ARV26" s="1">
        <f>LOOKUP($A26,'DMG Tables'!$P$2:$P$35,'DMG Tables'!$O$2:$O$35)*ARV$1*LOOKUP(ARV$1,'DMG Tables'!$G$2:$G$7,'DMG Tables'!$H$2:$H$7)</f>
        <v>153516000</v>
      </c>
      <c r="ARW26" s="1">
        <f>LOOKUP($A26,'DMG Tables'!$P$2:$P$35,'DMG Tables'!$O$2:$O$35)*ARW$1*LOOKUP(ARW$1,'DMG Tables'!$G$2:$G$7,'DMG Tables'!$H$2:$H$7)</f>
        <v>153648000</v>
      </c>
      <c r="ARX26" s="1">
        <f>LOOKUP($A26,'DMG Tables'!$P$2:$P$35,'DMG Tables'!$O$2:$O$35)*ARX$1*LOOKUP(ARX$1,'DMG Tables'!$G$2:$G$7,'DMG Tables'!$H$2:$H$7)</f>
        <v>153780000</v>
      </c>
      <c r="ARY26" s="1">
        <f>LOOKUP($A26,'DMG Tables'!$P$2:$P$35,'DMG Tables'!$O$2:$O$35)*ARY$1*LOOKUP(ARY$1,'DMG Tables'!$G$2:$G$7,'DMG Tables'!$H$2:$H$7)</f>
        <v>153912000</v>
      </c>
      <c r="ARZ26" s="1">
        <f>LOOKUP($A26,'DMG Tables'!$P$2:$P$35,'DMG Tables'!$O$2:$O$35)*ARZ$1*LOOKUP(ARZ$1,'DMG Tables'!$G$2:$G$7,'DMG Tables'!$H$2:$H$7)</f>
        <v>154044000</v>
      </c>
      <c r="ASA26" s="1">
        <f>LOOKUP($A26,'DMG Tables'!$P$2:$P$35,'DMG Tables'!$O$2:$O$35)*ASA$1*LOOKUP(ASA$1,'DMG Tables'!$G$2:$G$7,'DMG Tables'!$H$2:$H$7)</f>
        <v>154176000</v>
      </c>
      <c r="ASB26" s="1">
        <f>LOOKUP($A26,'DMG Tables'!$P$2:$P$35,'DMG Tables'!$O$2:$O$35)*ASB$1*LOOKUP(ASB$1,'DMG Tables'!$G$2:$G$7,'DMG Tables'!$H$2:$H$7)</f>
        <v>154308000</v>
      </c>
      <c r="ASC26" s="1">
        <f>LOOKUP($A26,'DMG Tables'!$P$2:$P$35,'DMG Tables'!$O$2:$O$35)*ASC$1*LOOKUP(ASC$1,'DMG Tables'!$G$2:$G$7,'DMG Tables'!$H$2:$H$7)</f>
        <v>154440000</v>
      </c>
      <c r="ASD26" s="1">
        <f>LOOKUP($A26,'DMG Tables'!$P$2:$P$35,'DMG Tables'!$O$2:$O$35)*ASD$1*LOOKUP(ASD$1,'DMG Tables'!$G$2:$G$7,'DMG Tables'!$H$2:$H$7)</f>
        <v>154572000</v>
      </c>
      <c r="ASE26" s="1">
        <f>LOOKUP($A26,'DMG Tables'!$P$2:$P$35,'DMG Tables'!$O$2:$O$35)*ASE$1*LOOKUP(ASE$1,'DMG Tables'!$G$2:$G$7,'DMG Tables'!$H$2:$H$7)</f>
        <v>154704000</v>
      </c>
      <c r="ASF26" s="1">
        <f>LOOKUP($A26,'DMG Tables'!$P$2:$P$35,'DMG Tables'!$O$2:$O$35)*ASF$1*LOOKUP(ASF$1,'DMG Tables'!$G$2:$G$7,'DMG Tables'!$H$2:$H$7)</f>
        <v>154836000</v>
      </c>
      <c r="ASG26" s="1">
        <f>LOOKUP($A26,'DMG Tables'!$P$2:$P$35,'DMG Tables'!$O$2:$O$35)*ASG$1*LOOKUP(ASG$1,'DMG Tables'!$G$2:$G$7,'DMG Tables'!$H$2:$H$7)</f>
        <v>154968000</v>
      </c>
      <c r="ASH26" s="1">
        <f>LOOKUP($A26,'DMG Tables'!$P$2:$P$35,'DMG Tables'!$O$2:$O$35)*ASH$1*LOOKUP(ASH$1,'DMG Tables'!$G$2:$G$7,'DMG Tables'!$H$2:$H$7)</f>
        <v>155100000</v>
      </c>
      <c r="ASI26" s="1">
        <f>LOOKUP($A26,'DMG Tables'!$P$2:$P$35,'DMG Tables'!$O$2:$O$35)*ASI$1*LOOKUP(ASI$1,'DMG Tables'!$G$2:$G$7,'DMG Tables'!$H$2:$H$7)</f>
        <v>155232000</v>
      </c>
      <c r="ASJ26" s="1">
        <f>LOOKUP($A26,'DMG Tables'!$P$2:$P$35,'DMG Tables'!$O$2:$O$35)*ASJ$1*LOOKUP(ASJ$1,'DMG Tables'!$G$2:$G$7,'DMG Tables'!$H$2:$H$7)</f>
        <v>155364000</v>
      </c>
      <c r="ASK26" s="1">
        <f>LOOKUP($A26,'DMG Tables'!$P$2:$P$35,'DMG Tables'!$O$2:$O$35)*ASK$1*LOOKUP(ASK$1,'DMG Tables'!$G$2:$G$7,'DMG Tables'!$H$2:$H$7)</f>
        <v>155496000</v>
      </c>
      <c r="ASL26" s="1">
        <f>LOOKUP($A26,'DMG Tables'!$P$2:$P$35,'DMG Tables'!$O$2:$O$35)*ASL$1*LOOKUP(ASL$1,'DMG Tables'!$G$2:$G$7,'DMG Tables'!$H$2:$H$7)</f>
        <v>155628000</v>
      </c>
      <c r="ASM26" s="1">
        <f>LOOKUP($A26,'DMG Tables'!$P$2:$P$35,'DMG Tables'!$O$2:$O$35)*ASM$1*LOOKUP(ASM$1,'DMG Tables'!$G$2:$G$7,'DMG Tables'!$H$2:$H$7)</f>
        <v>155760000</v>
      </c>
      <c r="ASN26" s="1">
        <f>LOOKUP($A26,'DMG Tables'!$P$2:$P$35,'DMG Tables'!$O$2:$O$35)*ASN$1*LOOKUP(ASN$1,'DMG Tables'!$G$2:$G$7,'DMG Tables'!$H$2:$H$7)</f>
        <v>155892000</v>
      </c>
      <c r="ASO26" s="1">
        <f>LOOKUP($A26,'DMG Tables'!$P$2:$P$35,'DMG Tables'!$O$2:$O$35)*ASO$1*LOOKUP(ASO$1,'DMG Tables'!$G$2:$G$7,'DMG Tables'!$H$2:$H$7)</f>
        <v>156024000</v>
      </c>
      <c r="ASP26" s="1">
        <f>LOOKUP($A26,'DMG Tables'!$P$2:$P$35,'DMG Tables'!$O$2:$O$35)*ASP$1*LOOKUP(ASP$1,'DMG Tables'!$G$2:$G$7,'DMG Tables'!$H$2:$H$7)</f>
        <v>156156000</v>
      </c>
      <c r="ASQ26" s="1">
        <f>LOOKUP($A26,'DMG Tables'!$P$2:$P$35,'DMG Tables'!$O$2:$O$35)*ASQ$1*LOOKUP(ASQ$1,'DMG Tables'!$G$2:$G$7,'DMG Tables'!$H$2:$H$7)</f>
        <v>156288000</v>
      </c>
      <c r="ASR26" s="1">
        <f>LOOKUP($A26,'DMG Tables'!$P$2:$P$35,'DMG Tables'!$O$2:$O$35)*ASR$1*LOOKUP(ASR$1,'DMG Tables'!$G$2:$G$7,'DMG Tables'!$H$2:$H$7)</f>
        <v>156420000</v>
      </c>
      <c r="ASS26" s="1">
        <f>LOOKUP($A26,'DMG Tables'!$P$2:$P$35,'DMG Tables'!$O$2:$O$35)*ASS$1*LOOKUP(ASS$1,'DMG Tables'!$G$2:$G$7,'DMG Tables'!$H$2:$H$7)</f>
        <v>156552000</v>
      </c>
      <c r="AST26" s="1">
        <f>LOOKUP($A26,'DMG Tables'!$P$2:$P$35,'DMG Tables'!$O$2:$O$35)*AST$1*LOOKUP(AST$1,'DMG Tables'!$G$2:$G$7,'DMG Tables'!$H$2:$H$7)</f>
        <v>156684000</v>
      </c>
      <c r="ASU26" s="1">
        <f>LOOKUP($A26,'DMG Tables'!$P$2:$P$35,'DMG Tables'!$O$2:$O$35)*ASU$1*LOOKUP(ASU$1,'DMG Tables'!$G$2:$G$7,'DMG Tables'!$H$2:$H$7)</f>
        <v>156816000</v>
      </c>
      <c r="ASV26" s="1">
        <f>LOOKUP($A26,'DMG Tables'!$P$2:$P$35,'DMG Tables'!$O$2:$O$35)*ASV$1*LOOKUP(ASV$1,'DMG Tables'!$G$2:$G$7,'DMG Tables'!$H$2:$H$7)</f>
        <v>156948000</v>
      </c>
      <c r="ASW26" s="1">
        <f>LOOKUP($A26,'DMG Tables'!$P$2:$P$35,'DMG Tables'!$O$2:$O$35)*ASW$1*LOOKUP(ASW$1,'DMG Tables'!$G$2:$G$7,'DMG Tables'!$H$2:$H$7)</f>
        <v>157080000</v>
      </c>
      <c r="ASX26" s="1">
        <f>LOOKUP($A26,'DMG Tables'!$P$2:$P$35,'DMG Tables'!$O$2:$O$35)*ASX$1*LOOKUP(ASX$1,'DMG Tables'!$G$2:$G$7,'DMG Tables'!$H$2:$H$7)</f>
        <v>157212000</v>
      </c>
      <c r="ASY26" s="1">
        <f>LOOKUP($A26,'DMG Tables'!$P$2:$P$35,'DMG Tables'!$O$2:$O$35)*ASY$1*LOOKUP(ASY$1,'DMG Tables'!$G$2:$G$7,'DMG Tables'!$H$2:$H$7)</f>
        <v>157344000</v>
      </c>
      <c r="ASZ26" s="1">
        <f>LOOKUP($A26,'DMG Tables'!$P$2:$P$35,'DMG Tables'!$O$2:$O$35)*ASZ$1*LOOKUP(ASZ$1,'DMG Tables'!$G$2:$G$7,'DMG Tables'!$H$2:$H$7)</f>
        <v>157476000</v>
      </c>
      <c r="ATA26" s="1">
        <f>LOOKUP($A26,'DMG Tables'!$P$2:$P$35,'DMG Tables'!$O$2:$O$35)*ATA$1*LOOKUP(ATA$1,'DMG Tables'!$G$2:$G$7,'DMG Tables'!$H$2:$H$7)</f>
        <v>157608000</v>
      </c>
      <c r="ATB26" s="1">
        <f>LOOKUP($A26,'DMG Tables'!$P$2:$P$35,'DMG Tables'!$O$2:$O$35)*ATB$1*LOOKUP(ATB$1,'DMG Tables'!$G$2:$G$7,'DMG Tables'!$H$2:$H$7)</f>
        <v>157740000</v>
      </c>
      <c r="ATC26" s="1">
        <f>LOOKUP($A26,'DMG Tables'!$P$2:$P$35,'DMG Tables'!$O$2:$O$35)*ATC$1*LOOKUP(ATC$1,'DMG Tables'!$G$2:$G$7,'DMG Tables'!$H$2:$H$7)</f>
        <v>157872000</v>
      </c>
      <c r="ATD26" s="1">
        <f>LOOKUP($A26,'DMG Tables'!$P$2:$P$35,'DMG Tables'!$O$2:$O$35)*ATD$1*LOOKUP(ATD$1,'DMG Tables'!$G$2:$G$7,'DMG Tables'!$H$2:$H$7)</f>
        <v>158004000</v>
      </c>
      <c r="ATE26" s="1">
        <f>LOOKUP($A26,'DMG Tables'!$P$2:$P$35,'DMG Tables'!$O$2:$O$35)*ATE$1*LOOKUP(ATE$1,'DMG Tables'!$G$2:$G$7,'DMG Tables'!$H$2:$H$7)</f>
        <v>158136000</v>
      </c>
      <c r="ATF26" s="1">
        <f>LOOKUP($A26,'DMG Tables'!$P$2:$P$35,'DMG Tables'!$O$2:$O$35)*ATF$1*LOOKUP(ATF$1,'DMG Tables'!$G$2:$G$7,'DMG Tables'!$H$2:$H$7)</f>
        <v>158268000</v>
      </c>
      <c r="ATG26" s="1">
        <f>LOOKUP($A26,'DMG Tables'!$P$2:$P$35,'DMG Tables'!$O$2:$O$35)*ATG$1*LOOKUP(ATG$1,'DMG Tables'!$G$2:$G$7,'DMG Tables'!$H$2:$H$7)</f>
        <v>158400000</v>
      </c>
      <c r="ATH26" s="1">
        <f>LOOKUP($A26,'DMG Tables'!$P$2:$P$35,'DMG Tables'!$O$2:$O$35)*ATH$1*LOOKUP(ATH$1,'DMG Tables'!$G$2:$G$7,'DMG Tables'!$H$2:$H$7)</f>
        <v>158532000</v>
      </c>
      <c r="ATI26" s="1">
        <f>LOOKUP($A26,'DMG Tables'!$P$2:$P$35,'DMG Tables'!$O$2:$O$35)*ATI$1*LOOKUP(ATI$1,'DMG Tables'!$G$2:$G$7,'DMG Tables'!$H$2:$H$7)</f>
        <v>158664000</v>
      </c>
      <c r="ATJ26" s="1">
        <f>LOOKUP($A26,'DMG Tables'!$P$2:$P$35,'DMG Tables'!$O$2:$O$35)*ATJ$1*LOOKUP(ATJ$1,'DMG Tables'!$G$2:$G$7,'DMG Tables'!$H$2:$H$7)</f>
        <v>158796000</v>
      </c>
      <c r="ATK26" s="1">
        <f>LOOKUP($A26,'DMG Tables'!$P$2:$P$35,'DMG Tables'!$O$2:$O$35)*ATK$1*LOOKUP(ATK$1,'DMG Tables'!$G$2:$G$7,'DMG Tables'!$H$2:$H$7)</f>
        <v>158928000</v>
      </c>
      <c r="ATL26" s="1">
        <f>LOOKUP($A26,'DMG Tables'!$P$2:$P$35,'DMG Tables'!$O$2:$O$35)*ATL$1*LOOKUP(ATL$1,'DMG Tables'!$G$2:$G$7,'DMG Tables'!$H$2:$H$7)</f>
        <v>159060000</v>
      </c>
      <c r="ATM26" s="1">
        <f>LOOKUP($A26,'DMG Tables'!$P$2:$P$35,'DMG Tables'!$O$2:$O$35)*ATM$1*LOOKUP(ATM$1,'DMG Tables'!$G$2:$G$7,'DMG Tables'!$H$2:$H$7)</f>
        <v>159192000</v>
      </c>
      <c r="ATN26" s="1">
        <f>LOOKUP($A26,'DMG Tables'!$P$2:$P$35,'DMG Tables'!$O$2:$O$35)*ATN$1*LOOKUP(ATN$1,'DMG Tables'!$G$2:$G$7,'DMG Tables'!$H$2:$H$7)</f>
        <v>159324000</v>
      </c>
      <c r="ATO26" s="1">
        <f>LOOKUP($A26,'DMG Tables'!$P$2:$P$35,'DMG Tables'!$O$2:$O$35)*ATO$1*LOOKUP(ATO$1,'DMG Tables'!$G$2:$G$7,'DMG Tables'!$H$2:$H$7)</f>
        <v>159456000</v>
      </c>
      <c r="ATP26" s="1">
        <f>LOOKUP($A26,'DMG Tables'!$P$2:$P$35,'DMG Tables'!$O$2:$O$35)*ATP$1*LOOKUP(ATP$1,'DMG Tables'!$G$2:$G$7,'DMG Tables'!$H$2:$H$7)</f>
        <v>159588000</v>
      </c>
      <c r="ATQ26" s="1">
        <f>LOOKUP($A26,'DMG Tables'!$P$2:$P$35,'DMG Tables'!$O$2:$O$35)*ATQ$1*LOOKUP(ATQ$1,'DMG Tables'!$G$2:$G$7,'DMG Tables'!$H$2:$H$7)</f>
        <v>159720000</v>
      </c>
      <c r="ATR26" s="1">
        <f>LOOKUP($A26,'DMG Tables'!$P$2:$P$35,'DMG Tables'!$O$2:$O$35)*ATR$1*LOOKUP(ATR$1,'DMG Tables'!$G$2:$G$7,'DMG Tables'!$H$2:$H$7)</f>
        <v>159852000</v>
      </c>
      <c r="ATS26" s="1">
        <f>LOOKUP($A26,'DMG Tables'!$P$2:$P$35,'DMG Tables'!$O$2:$O$35)*ATS$1*LOOKUP(ATS$1,'DMG Tables'!$G$2:$G$7,'DMG Tables'!$H$2:$H$7)</f>
        <v>159984000</v>
      </c>
      <c r="ATT26" s="1">
        <f>LOOKUP($A26,'DMG Tables'!$P$2:$P$35,'DMG Tables'!$O$2:$O$35)*ATT$1*LOOKUP(ATT$1,'DMG Tables'!$G$2:$G$7,'DMG Tables'!$H$2:$H$7)</f>
        <v>160116000</v>
      </c>
      <c r="ATU26" s="1">
        <f>LOOKUP($A26,'DMG Tables'!$P$2:$P$35,'DMG Tables'!$O$2:$O$35)*ATU$1*LOOKUP(ATU$1,'DMG Tables'!$G$2:$G$7,'DMG Tables'!$H$2:$H$7)</f>
        <v>160248000</v>
      </c>
      <c r="ATV26" s="1">
        <f>LOOKUP($A26,'DMG Tables'!$P$2:$P$35,'DMG Tables'!$O$2:$O$35)*ATV$1*LOOKUP(ATV$1,'DMG Tables'!$G$2:$G$7,'DMG Tables'!$H$2:$H$7)</f>
        <v>160380000</v>
      </c>
      <c r="ATW26" s="1">
        <f>LOOKUP($A26,'DMG Tables'!$P$2:$P$35,'DMG Tables'!$O$2:$O$35)*ATW$1*LOOKUP(ATW$1,'DMG Tables'!$G$2:$G$7,'DMG Tables'!$H$2:$H$7)</f>
        <v>160512000</v>
      </c>
      <c r="ATX26" s="1">
        <f>LOOKUP($A26,'DMG Tables'!$P$2:$P$35,'DMG Tables'!$O$2:$O$35)*ATX$1*LOOKUP(ATX$1,'DMG Tables'!$G$2:$G$7,'DMG Tables'!$H$2:$H$7)</f>
        <v>160644000</v>
      </c>
      <c r="ATY26" s="1">
        <f>LOOKUP($A26,'DMG Tables'!$P$2:$P$35,'DMG Tables'!$O$2:$O$35)*ATY$1*LOOKUP(ATY$1,'DMG Tables'!$G$2:$G$7,'DMG Tables'!$H$2:$H$7)</f>
        <v>160776000</v>
      </c>
      <c r="ATZ26" s="1">
        <f>LOOKUP($A26,'DMG Tables'!$P$2:$P$35,'DMG Tables'!$O$2:$O$35)*ATZ$1*LOOKUP(ATZ$1,'DMG Tables'!$G$2:$G$7,'DMG Tables'!$H$2:$H$7)</f>
        <v>160908000</v>
      </c>
      <c r="AUA26" s="1">
        <f>LOOKUP($A26,'DMG Tables'!$P$2:$P$35,'DMG Tables'!$O$2:$O$35)*AUA$1*LOOKUP(AUA$1,'DMG Tables'!$G$2:$G$7,'DMG Tables'!$H$2:$H$7)</f>
        <v>161040000</v>
      </c>
      <c r="AUB26" s="1">
        <f>LOOKUP($A26,'DMG Tables'!$P$2:$P$35,'DMG Tables'!$O$2:$O$35)*AUB$1*LOOKUP(AUB$1,'DMG Tables'!$G$2:$G$7,'DMG Tables'!$H$2:$H$7)</f>
        <v>161172000</v>
      </c>
      <c r="AUC26" s="1">
        <f>LOOKUP($A26,'DMG Tables'!$P$2:$P$35,'DMG Tables'!$O$2:$O$35)*AUC$1*LOOKUP(AUC$1,'DMG Tables'!$G$2:$G$7,'DMG Tables'!$H$2:$H$7)</f>
        <v>161304000</v>
      </c>
      <c r="AUD26" s="1">
        <f>LOOKUP($A26,'DMG Tables'!$P$2:$P$35,'DMG Tables'!$O$2:$O$35)*AUD$1*LOOKUP(AUD$1,'DMG Tables'!$G$2:$G$7,'DMG Tables'!$H$2:$H$7)</f>
        <v>161436000</v>
      </c>
      <c r="AUE26" s="1">
        <f>LOOKUP($A26,'DMG Tables'!$P$2:$P$35,'DMG Tables'!$O$2:$O$35)*AUE$1*LOOKUP(AUE$1,'DMG Tables'!$G$2:$G$7,'DMG Tables'!$H$2:$H$7)</f>
        <v>161568000</v>
      </c>
      <c r="AUF26" s="1">
        <f>LOOKUP($A26,'DMG Tables'!$P$2:$P$35,'DMG Tables'!$O$2:$O$35)*AUF$1*LOOKUP(AUF$1,'DMG Tables'!$G$2:$G$7,'DMG Tables'!$H$2:$H$7)</f>
        <v>161700000</v>
      </c>
      <c r="AUG26" s="1">
        <f>LOOKUP($A26,'DMG Tables'!$P$2:$P$35,'DMG Tables'!$O$2:$O$35)*AUG$1*LOOKUP(AUG$1,'DMG Tables'!$G$2:$G$7,'DMG Tables'!$H$2:$H$7)</f>
        <v>161832000</v>
      </c>
      <c r="AUH26" s="1">
        <f>LOOKUP($A26,'DMG Tables'!$P$2:$P$35,'DMG Tables'!$O$2:$O$35)*AUH$1*LOOKUP(AUH$1,'DMG Tables'!$G$2:$G$7,'DMG Tables'!$H$2:$H$7)</f>
        <v>161964000</v>
      </c>
      <c r="AUI26" s="1">
        <f>LOOKUP($A26,'DMG Tables'!$P$2:$P$35,'DMG Tables'!$O$2:$O$35)*AUI$1*LOOKUP(AUI$1,'DMG Tables'!$G$2:$G$7,'DMG Tables'!$H$2:$H$7)</f>
        <v>162096000</v>
      </c>
      <c r="AUJ26" s="1">
        <f>LOOKUP($A26,'DMG Tables'!$P$2:$P$35,'DMG Tables'!$O$2:$O$35)*AUJ$1*LOOKUP(AUJ$1,'DMG Tables'!$G$2:$G$7,'DMG Tables'!$H$2:$H$7)</f>
        <v>162228000</v>
      </c>
      <c r="AUK26" s="1">
        <f>LOOKUP($A26,'DMG Tables'!$P$2:$P$35,'DMG Tables'!$O$2:$O$35)*AUK$1*LOOKUP(AUK$1,'DMG Tables'!$G$2:$G$7,'DMG Tables'!$H$2:$H$7)</f>
        <v>162360000</v>
      </c>
      <c r="AUL26" s="1">
        <f>LOOKUP($A26,'DMG Tables'!$P$2:$P$35,'DMG Tables'!$O$2:$O$35)*AUL$1*LOOKUP(AUL$1,'DMG Tables'!$G$2:$G$7,'DMG Tables'!$H$2:$H$7)</f>
        <v>162492000</v>
      </c>
      <c r="AUM26" s="1">
        <f>LOOKUP($A26,'DMG Tables'!$P$2:$P$35,'DMG Tables'!$O$2:$O$35)*AUM$1*LOOKUP(AUM$1,'DMG Tables'!$G$2:$G$7,'DMG Tables'!$H$2:$H$7)</f>
        <v>162624000</v>
      </c>
      <c r="AUN26" s="1">
        <f>LOOKUP($A26,'DMG Tables'!$P$2:$P$35,'DMG Tables'!$O$2:$O$35)*AUN$1*LOOKUP(AUN$1,'DMG Tables'!$G$2:$G$7,'DMG Tables'!$H$2:$H$7)</f>
        <v>162756000</v>
      </c>
      <c r="AUO26" s="1">
        <f>LOOKUP($A26,'DMG Tables'!$P$2:$P$35,'DMG Tables'!$O$2:$O$35)*AUO$1*LOOKUP(AUO$1,'DMG Tables'!$G$2:$G$7,'DMG Tables'!$H$2:$H$7)</f>
        <v>162888000</v>
      </c>
      <c r="AUP26" s="1">
        <f>LOOKUP($A26,'DMG Tables'!$P$2:$P$35,'DMG Tables'!$O$2:$O$35)*AUP$1*LOOKUP(AUP$1,'DMG Tables'!$G$2:$G$7,'DMG Tables'!$H$2:$H$7)</f>
        <v>163020000</v>
      </c>
      <c r="AUQ26" s="1">
        <f>LOOKUP($A26,'DMG Tables'!$P$2:$P$35,'DMG Tables'!$O$2:$O$35)*AUQ$1*LOOKUP(AUQ$1,'DMG Tables'!$G$2:$G$7,'DMG Tables'!$H$2:$H$7)</f>
        <v>163152000</v>
      </c>
      <c r="AUR26" s="1">
        <f>LOOKUP($A26,'DMG Tables'!$P$2:$P$35,'DMG Tables'!$O$2:$O$35)*AUR$1*LOOKUP(AUR$1,'DMG Tables'!$G$2:$G$7,'DMG Tables'!$H$2:$H$7)</f>
        <v>163284000</v>
      </c>
      <c r="AUS26" s="1">
        <f>LOOKUP($A26,'DMG Tables'!$P$2:$P$35,'DMG Tables'!$O$2:$O$35)*AUS$1*LOOKUP(AUS$1,'DMG Tables'!$G$2:$G$7,'DMG Tables'!$H$2:$H$7)</f>
        <v>163416000</v>
      </c>
      <c r="AUT26" s="1">
        <f>LOOKUP($A26,'DMG Tables'!$P$2:$P$35,'DMG Tables'!$O$2:$O$35)*AUT$1*LOOKUP(AUT$1,'DMG Tables'!$G$2:$G$7,'DMG Tables'!$H$2:$H$7)</f>
        <v>163548000</v>
      </c>
      <c r="AUU26" s="1">
        <f>LOOKUP($A26,'DMG Tables'!$P$2:$P$35,'DMG Tables'!$O$2:$O$35)*AUU$1*LOOKUP(AUU$1,'DMG Tables'!$G$2:$G$7,'DMG Tables'!$H$2:$H$7)</f>
        <v>163680000</v>
      </c>
      <c r="AUV26" s="1">
        <f>LOOKUP($A26,'DMG Tables'!$P$2:$P$35,'DMG Tables'!$O$2:$O$35)*AUV$1*LOOKUP(AUV$1,'DMG Tables'!$G$2:$G$7,'DMG Tables'!$H$2:$H$7)</f>
        <v>163812000</v>
      </c>
      <c r="AUW26" s="1">
        <f>LOOKUP($A26,'DMG Tables'!$P$2:$P$35,'DMG Tables'!$O$2:$O$35)*AUW$1*LOOKUP(AUW$1,'DMG Tables'!$G$2:$G$7,'DMG Tables'!$H$2:$H$7)</f>
        <v>163944000</v>
      </c>
      <c r="AUX26" s="1">
        <f>LOOKUP($A26,'DMG Tables'!$P$2:$P$35,'DMG Tables'!$O$2:$O$35)*AUX$1*LOOKUP(AUX$1,'DMG Tables'!$G$2:$G$7,'DMG Tables'!$H$2:$H$7)</f>
        <v>164076000</v>
      </c>
      <c r="AUY26" s="1">
        <f>LOOKUP($A26,'DMG Tables'!$P$2:$P$35,'DMG Tables'!$O$2:$O$35)*AUY$1*LOOKUP(AUY$1,'DMG Tables'!$G$2:$G$7,'DMG Tables'!$H$2:$H$7)</f>
        <v>164208000</v>
      </c>
      <c r="AUZ26" s="1">
        <f>LOOKUP($A26,'DMG Tables'!$P$2:$P$35,'DMG Tables'!$O$2:$O$35)*AUZ$1*LOOKUP(AUZ$1,'DMG Tables'!$G$2:$G$7,'DMG Tables'!$H$2:$H$7)</f>
        <v>164340000</v>
      </c>
      <c r="AVA26" s="1">
        <f>LOOKUP($A26,'DMG Tables'!$P$2:$P$35,'DMG Tables'!$O$2:$O$35)*AVA$1*LOOKUP(AVA$1,'DMG Tables'!$G$2:$G$7,'DMG Tables'!$H$2:$H$7)</f>
        <v>164472000</v>
      </c>
      <c r="AVB26" s="1">
        <f>LOOKUP($A26,'DMG Tables'!$P$2:$P$35,'DMG Tables'!$O$2:$O$35)*AVB$1*LOOKUP(AVB$1,'DMG Tables'!$G$2:$G$7,'DMG Tables'!$H$2:$H$7)</f>
        <v>164604000</v>
      </c>
      <c r="AVC26" s="1">
        <f>LOOKUP($A26,'DMG Tables'!$P$2:$P$35,'DMG Tables'!$O$2:$O$35)*AVC$1*LOOKUP(AVC$1,'DMG Tables'!$G$2:$G$7,'DMG Tables'!$H$2:$H$7)</f>
        <v>164736000</v>
      </c>
      <c r="AVD26" s="1">
        <f>LOOKUP($A26,'DMG Tables'!$P$2:$P$35,'DMG Tables'!$O$2:$O$35)*AVD$1*LOOKUP(AVD$1,'DMG Tables'!$G$2:$G$7,'DMG Tables'!$H$2:$H$7)</f>
        <v>164868000</v>
      </c>
      <c r="AVE26" s="1">
        <f>LOOKUP($A26,'DMG Tables'!$P$2:$P$35,'DMG Tables'!$O$2:$O$35)*AVE$1*LOOKUP(AVE$1,'DMG Tables'!$G$2:$G$7,'DMG Tables'!$H$2:$H$7)</f>
        <v>165000000</v>
      </c>
      <c r="AVF26" s="1">
        <f>LOOKUP($A26,'DMG Tables'!$P$2:$P$35,'DMG Tables'!$O$2:$O$35)*AVF$1*LOOKUP(AVF$1,'DMG Tables'!$G$2:$G$7,'DMG Tables'!$H$2:$H$7)</f>
        <v>165132000</v>
      </c>
      <c r="AVG26" s="1">
        <f>LOOKUP($A26,'DMG Tables'!$P$2:$P$35,'DMG Tables'!$O$2:$O$35)*AVG$1*LOOKUP(AVG$1,'DMG Tables'!$G$2:$G$7,'DMG Tables'!$H$2:$H$7)</f>
        <v>165264000</v>
      </c>
      <c r="AVH26" s="1">
        <f>LOOKUP($A26,'DMG Tables'!$P$2:$P$35,'DMG Tables'!$O$2:$O$35)*AVH$1*LOOKUP(AVH$1,'DMG Tables'!$G$2:$G$7,'DMG Tables'!$H$2:$H$7)</f>
        <v>165396000</v>
      </c>
      <c r="AVI26" s="1">
        <f>LOOKUP($A26,'DMG Tables'!$P$2:$P$35,'DMG Tables'!$O$2:$O$35)*AVI$1*LOOKUP(AVI$1,'DMG Tables'!$G$2:$G$7,'DMG Tables'!$H$2:$H$7)</f>
        <v>165528000</v>
      </c>
      <c r="AVJ26" s="1">
        <f>LOOKUP($A26,'DMG Tables'!$P$2:$P$35,'DMG Tables'!$O$2:$O$35)*AVJ$1*LOOKUP(AVJ$1,'DMG Tables'!$G$2:$G$7,'DMG Tables'!$H$2:$H$7)</f>
        <v>165660000</v>
      </c>
      <c r="AVK26" s="1">
        <f>LOOKUP($A26,'DMG Tables'!$P$2:$P$35,'DMG Tables'!$O$2:$O$35)*AVK$1*LOOKUP(AVK$1,'DMG Tables'!$G$2:$G$7,'DMG Tables'!$H$2:$H$7)</f>
        <v>165792000</v>
      </c>
      <c r="AVL26" s="1">
        <f>LOOKUP($A26,'DMG Tables'!$P$2:$P$35,'DMG Tables'!$O$2:$O$35)*AVL$1*LOOKUP(AVL$1,'DMG Tables'!$G$2:$G$7,'DMG Tables'!$H$2:$H$7)</f>
        <v>165924000</v>
      </c>
      <c r="AVM26" s="1">
        <f>LOOKUP($A26,'DMG Tables'!$P$2:$P$35,'DMG Tables'!$O$2:$O$35)*AVM$1*LOOKUP(AVM$1,'DMG Tables'!$G$2:$G$7,'DMG Tables'!$H$2:$H$7)</f>
        <v>166056000</v>
      </c>
      <c r="AVN26" s="1">
        <f>LOOKUP($A26,'DMG Tables'!$P$2:$P$35,'DMG Tables'!$O$2:$O$35)*AVN$1*LOOKUP(AVN$1,'DMG Tables'!$G$2:$G$7,'DMG Tables'!$H$2:$H$7)</f>
        <v>166188000</v>
      </c>
      <c r="AVO26" s="1">
        <f>LOOKUP($A26,'DMG Tables'!$P$2:$P$35,'DMG Tables'!$O$2:$O$35)*AVO$1*LOOKUP(AVO$1,'DMG Tables'!$G$2:$G$7,'DMG Tables'!$H$2:$H$7)</f>
        <v>166320000</v>
      </c>
      <c r="AVP26" s="1">
        <f>LOOKUP($A26,'DMG Tables'!$P$2:$P$35,'DMG Tables'!$O$2:$O$35)*AVP$1*LOOKUP(AVP$1,'DMG Tables'!$G$2:$G$7,'DMG Tables'!$H$2:$H$7)</f>
        <v>166452000</v>
      </c>
      <c r="AVQ26" s="1">
        <f>LOOKUP($A26,'DMG Tables'!$P$2:$P$35,'DMG Tables'!$O$2:$O$35)*AVQ$1*LOOKUP(AVQ$1,'DMG Tables'!$G$2:$G$7,'DMG Tables'!$H$2:$H$7)</f>
        <v>166584000</v>
      </c>
      <c r="AVR26" s="1">
        <f>LOOKUP($A26,'DMG Tables'!$P$2:$P$35,'DMG Tables'!$O$2:$O$35)*AVR$1*LOOKUP(AVR$1,'DMG Tables'!$G$2:$G$7,'DMG Tables'!$H$2:$H$7)</f>
        <v>166716000</v>
      </c>
      <c r="AVS26" s="1">
        <f>LOOKUP($A26,'DMG Tables'!$P$2:$P$35,'DMG Tables'!$O$2:$O$35)*AVS$1*LOOKUP(AVS$1,'DMG Tables'!$G$2:$G$7,'DMG Tables'!$H$2:$H$7)</f>
        <v>166848000</v>
      </c>
      <c r="AVT26" s="1">
        <f>LOOKUP($A26,'DMG Tables'!$P$2:$P$35,'DMG Tables'!$O$2:$O$35)*AVT$1*LOOKUP(AVT$1,'DMG Tables'!$G$2:$G$7,'DMG Tables'!$H$2:$H$7)</f>
        <v>166980000</v>
      </c>
      <c r="AVU26" s="1">
        <f>LOOKUP($A26,'DMG Tables'!$P$2:$P$35,'DMG Tables'!$O$2:$O$35)*AVU$1*LOOKUP(AVU$1,'DMG Tables'!$G$2:$G$7,'DMG Tables'!$H$2:$H$7)</f>
        <v>167112000</v>
      </c>
      <c r="AVV26" s="1">
        <f>LOOKUP($A26,'DMG Tables'!$P$2:$P$35,'DMG Tables'!$O$2:$O$35)*AVV$1*LOOKUP(AVV$1,'DMG Tables'!$G$2:$G$7,'DMG Tables'!$H$2:$H$7)</f>
        <v>167244000</v>
      </c>
      <c r="AVW26" s="1">
        <f>LOOKUP($A26,'DMG Tables'!$P$2:$P$35,'DMG Tables'!$O$2:$O$35)*AVW$1*LOOKUP(AVW$1,'DMG Tables'!$G$2:$G$7,'DMG Tables'!$H$2:$H$7)</f>
        <v>167376000</v>
      </c>
      <c r="AVX26" s="1">
        <f>LOOKUP($A26,'DMG Tables'!$P$2:$P$35,'DMG Tables'!$O$2:$O$35)*AVX$1*LOOKUP(AVX$1,'DMG Tables'!$G$2:$G$7,'DMG Tables'!$H$2:$H$7)</f>
        <v>167508000</v>
      </c>
      <c r="AVY26" s="1">
        <f>LOOKUP($A26,'DMG Tables'!$P$2:$P$35,'DMG Tables'!$O$2:$O$35)*AVY$1*LOOKUP(AVY$1,'DMG Tables'!$G$2:$G$7,'DMG Tables'!$H$2:$H$7)</f>
        <v>167640000</v>
      </c>
      <c r="AVZ26" s="1">
        <f>LOOKUP($A26,'DMG Tables'!$P$2:$P$35,'DMG Tables'!$O$2:$O$35)*AVZ$1*LOOKUP(AVZ$1,'DMG Tables'!$G$2:$G$7,'DMG Tables'!$H$2:$H$7)</f>
        <v>167772000</v>
      </c>
      <c r="AWA26" s="1">
        <f>LOOKUP($A26,'DMG Tables'!$P$2:$P$35,'DMG Tables'!$O$2:$O$35)*AWA$1*LOOKUP(AWA$1,'DMG Tables'!$G$2:$G$7,'DMG Tables'!$H$2:$H$7)</f>
        <v>167904000</v>
      </c>
      <c r="AWB26" s="1">
        <f>LOOKUP($A26,'DMG Tables'!$P$2:$P$35,'DMG Tables'!$O$2:$O$35)*AWB$1*LOOKUP(AWB$1,'DMG Tables'!$G$2:$G$7,'DMG Tables'!$H$2:$H$7)</f>
        <v>168036000</v>
      </c>
      <c r="AWC26" s="1">
        <f>LOOKUP($A26,'DMG Tables'!$P$2:$P$35,'DMG Tables'!$O$2:$O$35)*AWC$1*LOOKUP(AWC$1,'DMG Tables'!$G$2:$G$7,'DMG Tables'!$H$2:$H$7)</f>
        <v>168168000</v>
      </c>
      <c r="AWD26" s="1">
        <f>LOOKUP($A26,'DMG Tables'!$P$2:$P$35,'DMG Tables'!$O$2:$O$35)*AWD$1*LOOKUP(AWD$1,'DMG Tables'!$G$2:$G$7,'DMG Tables'!$H$2:$H$7)</f>
        <v>168300000</v>
      </c>
      <c r="AWE26" s="1">
        <f>LOOKUP($A26,'DMG Tables'!$P$2:$P$35,'DMG Tables'!$O$2:$O$35)*AWE$1*LOOKUP(AWE$1,'DMG Tables'!$G$2:$G$7,'DMG Tables'!$H$2:$H$7)</f>
        <v>168432000</v>
      </c>
      <c r="AWF26" s="1">
        <f>LOOKUP($A26,'DMG Tables'!$P$2:$P$35,'DMG Tables'!$O$2:$O$35)*AWF$1*LOOKUP(AWF$1,'DMG Tables'!$G$2:$G$7,'DMG Tables'!$H$2:$H$7)</f>
        <v>168564000</v>
      </c>
      <c r="AWG26" s="1">
        <f>LOOKUP($A26,'DMG Tables'!$P$2:$P$35,'DMG Tables'!$O$2:$O$35)*AWG$1*LOOKUP(AWG$1,'DMG Tables'!$G$2:$G$7,'DMG Tables'!$H$2:$H$7)</f>
        <v>168696000</v>
      </c>
      <c r="AWH26" s="1">
        <f>LOOKUP($A26,'DMG Tables'!$P$2:$P$35,'DMG Tables'!$O$2:$O$35)*AWH$1*LOOKUP(AWH$1,'DMG Tables'!$G$2:$G$7,'DMG Tables'!$H$2:$H$7)</f>
        <v>168828000</v>
      </c>
      <c r="AWI26" s="1">
        <f>LOOKUP($A26,'DMG Tables'!$P$2:$P$35,'DMG Tables'!$O$2:$O$35)*AWI$1*LOOKUP(AWI$1,'DMG Tables'!$G$2:$G$7,'DMG Tables'!$H$2:$H$7)</f>
        <v>168960000</v>
      </c>
      <c r="AWJ26" s="1">
        <f>LOOKUP($A26,'DMG Tables'!$P$2:$P$35,'DMG Tables'!$O$2:$O$35)*AWJ$1*LOOKUP(AWJ$1,'DMG Tables'!$G$2:$G$7,'DMG Tables'!$H$2:$H$7)</f>
        <v>169092000</v>
      </c>
      <c r="AWK26" s="1">
        <f>LOOKUP($A26,'DMG Tables'!$P$2:$P$35,'DMG Tables'!$O$2:$O$35)*AWK$1*LOOKUP(AWK$1,'DMG Tables'!$G$2:$G$7,'DMG Tables'!$H$2:$H$7)</f>
        <v>169224000</v>
      </c>
      <c r="AWL26" s="1">
        <f>LOOKUP($A26,'DMG Tables'!$P$2:$P$35,'DMG Tables'!$O$2:$O$35)*AWL$1*LOOKUP(AWL$1,'DMG Tables'!$G$2:$G$7,'DMG Tables'!$H$2:$H$7)</f>
        <v>169356000</v>
      </c>
      <c r="AWM26" s="1">
        <f>LOOKUP($A26,'DMG Tables'!$P$2:$P$35,'DMG Tables'!$O$2:$O$35)*AWM$1*LOOKUP(AWM$1,'DMG Tables'!$G$2:$G$7,'DMG Tables'!$H$2:$H$7)</f>
        <v>169488000</v>
      </c>
      <c r="AWN26" s="1">
        <f>LOOKUP($A26,'DMG Tables'!$P$2:$P$35,'DMG Tables'!$O$2:$O$35)*AWN$1*LOOKUP(AWN$1,'DMG Tables'!$G$2:$G$7,'DMG Tables'!$H$2:$H$7)</f>
        <v>169620000</v>
      </c>
      <c r="AWO26" s="1">
        <f>LOOKUP($A26,'DMG Tables'!$P$2:$P$35,'DMG Tables'!$O$2:$O$35)*AWO$1*LOOKUP(AWO$1,'DMG Tables'!$G$2:$G$7,'DMG Tables'!$H$2:$H$7)</f>
        <v>169752000</v>
      </c>
      <c r="AWP26" s="1">
        <f>LOOKUP($A26,'DMG Tables'!$P$2:$P$35,'DMG Tables'!$O$2:$O$35)*AWP$1*LOOKUP(AWP$1,'DMG Tables'!$G$2:$G$7,'DMG Tables'!$H$2:$H$7)</f>
        <v>169884000</v>
      </c>
      <c r="AWQ26" s="1">
        <f>LOOKUP($A26,'DMG Tables'!$P$2:$P$35,'DMG Tables'!$O$2:$O$35)*AWQ$1*LOOKUP(AWQ$1,'DMG Tables'!$G$2:$G$7,'DMG Tables'!$H$2:$H$7)</f>
        <v>170016000</v>
      </c>
      <c r="AWR26" s="1">
        <f>LOOKUP($A26,'DMG Tables'!$P$2:$P$35,'DMG Tables'!$O$2:$O$35)*AWR$1*LOOKUP(AWR$1,'DMG Tables'!$G$2:$G$7,'DMG Tables'!$H$2:$H$7)</f>
        <v>170148000</v>
      </c>
      <c r="AWS26" s="1">
        <f>LOOKUP($A26,'DMG Tables'!$P$2:$P$35,'DMG Tables'!$O$2:$O$35)*AWS$1*LOOKUP(AWS$1,'DMG Tables'!$G$2:$G$7,'DMG Tables'!$H$2:$H$7)</f>
        <v>170280000</v>
      </c>
      <c r="AWT26" s="1">
        <f>LOOKUP($A26,'DMG Tables'!$P$2:$P$35,'DMG Tables'!$O$2:$O$35)*AWT$1*LOOKUP(AWT$1,'DMG Tables'!$G$2:$G$7,'DMG Tables'!$H$2:$H$7)</f>
        <v>170412000</v>
      </c>
      <c r="AWU26" s="1">
        <f>LOOKUP($A26,'DMG Tables'!$P$2:$P$35,'DMG Tables'!$O$2:$O$35)*AWU$1*LOOKUP(AWU$1,'DMG Tables'!$G$2:$G$7,'DMG Tables'!$H$2:$H$7)</f>
        <v>170544000</v>
      </c>
      <c r="AWV26" s="1">
        <f>LOOKUP($A26,'DMG Tables'!$P$2:$P$35,'DMG Tables'!$O$2:$O$35)*AWV$1*LOOKUP(AWV$1,'DMG Tables'!$G$2:$G$7,'DMG Tables'!$H$2:$H$7)</f>
        <v>170676000</v>
      </c>
      <c r="AWW26" s="1">
        <f>LOOKUP($A26,'DMG Tables'!$P$2:$P$35,'DMG Tables'!$O$2:$O$35)*AWW$1*LOOKUP(AWW$1,'DMG Tables'!$G$2:$G$7,'DMG Tables'!$H$2:$H$7)</f>
        <v>170808000</v>
      </c>
      <c r="AWX26" s="1">
        <f>LOOKUP($A26,'DMG Tables'!$P$2:$P$35,'DMG Tables'!$O$2:$O$35)*AWX$1*LOOKUP(AWX$1,'DMG Tables'!$G$2:$G$7,'DMG Tables'!$H$2:$H$7)</f>
        <v>170940000</v>
      </c>
      <c r="AWY26" s="1">
        <f>LOOKUP($A26,'DMG Tables'!$P$2:$P$35,'DMG Tables'!$O$2:$O$35)*AWY$1*LOOKUP(AWY$1,'DMG Tables'!$G$2:$G$7,'DMG Tables'!$H$2:$H$7)</f>
        <v>171072000</v>
      </c>
      <c r="AWZ26" s="1">
        <f>LOOKUP($A26,'DMG Tables'!$P$2:$P$35,'DMG Tables'!$O$2:$O$35)*AWZ$1*LOOKUP(AWZ$1,'DMG Tables'!$G$2:$G$7,'DMG Tables'!$H$2:$H$7)</f>
        <v>171204000</v>
      </c>
      <c r="AXA26" s="1">
        <f>LOOKUP($A26,'DMG Tables'!$P$2:$P$35,'DMG Tables'!$O$2:$O$35)*AXA$1*LOOKUP(AXA$1,'DMG Tables'!$G$2:$G$7,'DMG Tables'!$H$2:$H$7)</f>
        <v>171336000</v>
      </c>
      <c r="AXB26" s="1">
        <f>LOOKUP($A26,'DMG Tables'!$P$2:$P$35,'DMG Tables'!$O$2:$O$35)*AXB$1*LOOKUP(AXB$1,'DMG Tables'!$G$2:$G$7,'DMG Tables'!$H$2:$H$7)</f>
        <v>171468000</v>
      </c>
      <c r="AXC26" s="1">
        <f>LOOKUP($A26,'DMG Tables'!$P$2:$P$35,'DMG Tables'!$O$2:$O$35)*AXC$1*LOOKUP(AXC$1,'DMG Tables'!$G$2:$G$7,'DMG Tables'!$H$2:$H$7)</f>
        <v>171600000</v>
      </c>
      <c r="AXD26" s="1">
        <f>LOOKUP($A26,'DMG Tables'!$P$2:$P$35,'DMG Tables'!$O$2:$O$35)*AXD$1*LOOKUP(AXD$1,'DMG Tables'!$G$2:$G$7,'DMG Tables'!$H$2:$H$7)</f>
        <v>171732000</v>
      </c>
      <c r="AXE26" s="1">
        <f>LOOKUP($A26,'DMG Tables'!$P$2:$P$35,'DMG Tables'!$O$2:$O$35)*AXE$1*LOOKUP(AXE$1,'DMG Tables'!$G$2:$G$7,'DMG Tables'!$H$2:$H$7)</f>
        <v>171864000</v>
      </c>
      <c r="AXF26" s="1">
        <f>LOOKUP($A26,'DMG Tables'!$P$2:$P$35,'DMG Tables'!$O$2:$O$35)*AXF$1*LOOKUP(AXF$1,'DMG Tables'!$G$2:$G$7,'DMG Tables'!$H$2:$H$7)</f>
        <v>171996000</v>
      </c>
      <c r="AXG26" s="1">
        <f>LOOKUP($A26,'DMG Tables'!$P$2:$P$35,'DMG Tables'!$O$2:$O$35)*AXG$1*LOOKUP(AXG$1,'DMG Tables'!$G$2:$G$7,'DMG Tables'!$H$2:$H$7)</f>
        <v>172128000</v>
      </c>
      <c r="AXH26" s="1">
        <f>LOOKUP($A26,'DMG Tables'!$P$2:$P$35,'DMG Tables'!$O$2:$O$35)*AXH$1*LOOKUP(AXH$1,'DMG Tables'!$G$2:$G$7,'DMG Tables'!$H$2:$H$7)</f>
        <v>172260000</v>
      </c>
      <c r="AXI26" s="1">
        <f>LOOKUP($A26,'DMG Tables'!$P$2:$P$35,'DMG Tables'!$O$2:$O$35)*AXI$1*LOOKUP(AXI$1,'DMG Tables'!$G$2:$G$7,'DMG Tables'!$H$2:$H$7)</f>
        <v>172392000</v>
      </c>
      <c r="AXJ26" s="1">
        <f>LOOKUP($A26,'DMG Tables'!$P$2:$P$35,'DMG Tables'!$O$2:$O$35)*AXJ$1*LOOKUP(AXJ$1,'DMG Tables'!$G$2:$G$7,'DMG Tables'!$H$2:$H$7)</f>
        <v>172524000</v>
      </c>
      <c r="AXK26" s="1">
        <f>LOOKUP($A26,'DMG Tables'!$P$2:$P$35,'DMG Tables'!$O$2:$O$35)*AXK$1*LOOKUP(AXK$1,'DMG Tables'!$G$2:$G$7,'DMG Tables'!$H$2:$H$7)</f>
        <v>172656000</v>
      </c>
      <c r="AXL26" s="1">
        <f>LOOKUP($A26,'DMG Tables'!$P$2:$P$35,'DMG Tables'!$O$2:$O$35)*AXL$1*LOOKUP(AXL$1,'DMG Tables'!$G$2:$G$7,'DMG Tables'!$H$2:$H$7)</f>
        <v>172788000</v>
      </c>
      <c r="AXM26" s="1">
        <f>LOOKUP($A26,'DMG Tables'!$P$2:$P$35,'DMG Tables'!$O$2:$O$35)*AXM$1*LOOKUP(AXM$1,'DMG Tables'!$G$2:$G$7,'DMG Tables'!$H$2:$H$7)</f>
        <v>172920000</v>
      </c>
      <c r="AXN26" s="1">
        <f>LOOKUP($A26,'DMG Tables'!$P$2:$P$35,'DMG Tables'!$O$2:$O$35)*AXN$1*LOOKUP(AXN$1,'DMG Tables'!$G$2:$G$7,'DMG Tables'!$H$2:$H$7)</f>
        <v>173052000</v>
      </c>
      <c r="AXO26" s="1">
        <f>LOOKUP($A26,'DMG Tables'!$P$2:$P$35,'DMG Tables'!$O$2:$O$35)*AXO$1*LOOKUP(AXO$1,'DMG Tables'!$G$2:$G$7,'DMG Tables'!$H$2:$H$7)</f>
        <v>173184000</v>
      </c>
      <c r="AXP26" s="1">
        <f>LOOKUP($A26,'DMG Tables'!$P$2:$P$35,'DMG Tables'!$O$2:$O$35)*AXP$1*LOOKUP(AXP$1,'DMG Tables'!$G$2:$G$7,'DMG Tables'!$H$2:$H$7)</f>
        <v>173316000</v>
      </c>
      <c r="AXQ26" s="1">
        <f>LOOKUP($A26,'DMG Tables'!$P$2:$P$35,'DMG Tables'!$O$2:$O$35)*AXQ$1*LOOKUP(AXQ$1,'DMG Tables'!$G$2:$G$7,'DMG Tables'!$H$2:$H$7)</f>
        <v>173448000</v>
      </c>
      <c r="AXR26" s="1">
        <f>LOOKUP($A26,'DMG Tables'!$P$2:$P$35,'DMG Tables'!$O$2:$O$35)*AXR$1*LOOKUP(AXR$1,'DMG Tables'!$G$2:$G$7,'DMG Tables'!$H$2:$H$7)</f>
        <v>173580000</v>
      </c>
      <c r="AXS26" s="1">
        <f>LOOKUP($A26,'DMG Tables'!$P$2:$P$35,'DMG Tables'!$O$2:$O$35)*AXS$1*LOOKUP(AXS$1,'DMG Tables'!$G$2:$G$7,'DMG Tables'!$H$2:$H$7)</f>
        <v>173712000</v>
      </c>
      <c r="AXT26" s="1">
        <f>LOOKUP($A26,'DMG Tables'!$P$2:$P$35,'DMG Tables'!$O$2:$O$35)*AXT$1*LOOKUP(AXT$1,'DMG Tables'!$G$2:$G$7,'DMG Tables'!$H$2:$H$7)</f>
        <v>173844000</v>
      </c>
      <c r="AXU26" s="1">
        <f>LOOKUP($A26,'DMG Tables'!$P$2:$P$35,'DMG Tables'!$O$2:$O$35)*AXU$1*LOOKUP(AXU$1,'DMG Tables'!$G$2:$G$7,'DMG Tables'!$H$2:$H$7)</f>
        <v>173976000</v>
      </c>
      <c r="AXV26" s="1">
        <f>LOOKUP($A26,'DMG Tables'!$P$2:$P$35,'DMG Tables'!$O$2:$O$35)*AXV$1*LOOKUP(AXV$1,'DMG Tables'!$G$2:$G$7,'DMG Tables'!$H$2:$H$7)</f>
        <v>174108000</v>
      </c>
      <c r="AXW26" s="1">
        <f>LOOKUP($A26,'DMG Tables'!$P$2:$P$35,'DMG Tables'!$O$2:$O$35)*AXW$1*LOOKUP(AXW$1,'DMG Tables'!$G$2:$G$7,'DMG Tables'!$H$2:$H$7)</f>
        <v>174240000</v>
      </c>
      <c r="AXX26" s="1">
        <f>LOOKUP($A26,'DMG Tables'!$P$2:$P$35,'DMG Tables'!$O$2:$O$35)*AXX$1*LOOKUP(AXX$1,'DMG Tables'!$G$2:$G$7,'DMG Tables'!$H$2:$H$7)</f>
        <v>174372000</v>
      </c>
      <c r="AXY26" s="1">
        <f>LOOKUP($A26,'DMG Tables'!$P$2:$P$35,'DMG Tables'!$O$2:$O$35)*AXY$1*LOOKUP(AXY$1,'DMG Tables'!$G$2:$G$7,'DMG Tables'!$H$2:$H$7)</f>
        <v>174504000</v>
      </c>
      <c r="AXZ26" s="1">
        <f>LOOKUP($A26,'DMG Tables'!$P$2:$P$35,'DMG Tables'!$O$2:$O$35)*AXZ$1*LOOKUP(AXZ$1,'DMG Tables'!$G$2:$G$7,'DMG Tables'!$H$2:$H$7)</f>
        <v>174636000</v>
      </c>
      <c r="AYA26" s="1">
        <f>LOOKUP($A26,'DMG Tables'!$P$2:$P$35,'DMG Tables'!$O$2:$O$35)*AYA$1*LOOKUP(AYA$1,'DMG Tables'!$G$2:$G$7,'DMG Tables'!$H$2:$H$7)</f>
        <v>174768000</v>
      </c>
      <c r="AYB26" s="1">
        <f>LOOKUP($A26,'DMG Tables'!$P$2:$P$35,'DMG Tables'!$O$2:$O$35)*AYB$1*LOOKUP(AYB$1,'DMG Tables'!$G$2:$G$7,'DMG Tables'!$H$2:$H$7)</f>
        <v>174900000</v>
      </c>
      <c r="AYC26" s="1">
        <f>LOOKUP($A26,'DMG Tables'!$P$2:$P$35,'DMG Tables'!$O$2:$O$35)*AYC$1*LOOKUP(AYC$1,'DMG Tables'!$G$2:$G$7,'DMG Tables'!$H$2:$H$7)</f>
        <v>175032000</v>
      </c>
      <c r="AYD26" s="1">
        <f>LOOKUP($A26,'DMG Tables'!$P$2:$P$35,'DMG Tables'!$O$2:$O$35)*AYD$1*LOOKUP(AYD$1,'DMG Tables'!$G$2:$G$7,'DMG Tables'!$H$2:$H$7)</f>
        <v>175164000</v>
      </c>
      <c r="AYE26" s="1">
        <f>LOOKUP($A26,'DMG Tables'!$P$2:$P$35,'DMG Tables'!$O$2:$O$35)*AYE$1*LOOKUP(AYE$1,'DMG Tables'!$G$2:$G$7,'DMG Tables'!$H$2:$H$7)</f>
        <v>175296000</v>
      </c>
      <c r="AYF26" s="1">
        <f>LOOKUP($A26,'DMG Tables'!$P$2:$P$35,'DMG Tables'!$O$2:$O$35)*AYF$1*LOOKUP(AYF$1,'DMG Tables'!$G$2:$G$7,'DMG Tables'!$H$2:$H$7)</f>
        <v>175428000</v>
      </c>
      <c r="AYG26" s="1">
        <f>LOOKUP($A26,'DMG Tables'!$P$2:$P$35,'DMG Tables'!$O$2:$O$35)*AYG$1*LOOKUP(AYG$1,'DMG Tables'!$G$2:$G$7,'DMG Tables'!$H$2:$H$7)</f>
        <v>175560000</v>
      </c>
      <c r="AYH26" s="1">
        <f>LOOKUP($A26,'DMG Tables'!$P$2:$P$35,'DMG Tables'!$O$2:$O$35)*AYH$1*LOOKUP(AYH$1,'DMG Tables'!$G$2:$G$7,'DMG Tables'!$H$2:$H$7)</f>
        <v>175692000</v>
      </c>
      <c r="AYI26" s="1">
        <f>LOOKUP($A26,'DMG Tables'!$P$2:$P$35,'DMG Tables'!$O$2:$O$35)*AYI$1*LOOKUP(AYI$1,'DMG Tables'!$G$2:$G$7,'DMG Tables'!$H$2:$H$7)</f>
        <v>175824000</v>
      </c>
      <c r="AYJ26" s="1">
        <f>LOOKUP($A26,'DMG Tables'!$P$2:$P$35,'DMG Tables'!$O$2:$O$35)*AYJ$1*LOOKUP(AYJ$1,'DMG Tables'!$G$2:$G$7,'DMG Tables'!$H$2:$H$7)</f>
        <v>175956000</v>
      </c>
      <c r="AYK26" s="1">
        <f>LOOKUP($A26,'DMG Tables'!$P$2:$P$35,'DMG Tables'!$O$2:$O$35)*AYK$1*LOOKUP(AYK$1,'DMG Tables'!$G$2:$G$7,'DMG Tables'!$H$2:$H$7)</f>
        <v>176088000</v>
      </c>
      <c r="AYL26" s="1">
        <f>LOOKUP($A26,'DMG Tables'!$P$2:$P$35,'DMG Tables'!$O$2:$O$35)*AYL$1*LOOKUP(AYL$1,'DMG Tables'!$G$2:$G$7,'DMG Tables'!$H$2:$H$7)</f>
        <v>176220000</v>
      </c>
      <c r="AYM26" s="1">
        <f>LOOKUP($A26,'DMG Tables'!$P$2:$P$35,'DMG Tables'!$O$2:$O$35)*AYM$1*LOOKUP(AYM$1,'DMG Tables'!$G$2:$G$7,'DMG Tables'!$H$2:$H$7)</f>
        <v>176352000</v>
      </c>
      <c r="AYN26" s="1">
        <f>LOOKUP($A26,'DMG Tables'!$P$2:$P$35,'DMG Tables'!$O$2:$O$35)*AYN$1*LOOKUP(AYN$1,'DMG Tables'!$G$2:$G$7,'DMG Tables'!$H$2:$H$7)</f>
        <v>176484000</v>
      </c>
      <c r="AYO26" s="1">
        <f>LOOKUP($A26,'DMG Tables'!$P$2:$P$35,'DMG Tables'!$O$2:$O$35)*AYO$1*LOOKUP(AYO$1,'DMG Tables'!$G$2:$G$7,'DMG Tables'!$H$2:$H$7)</f>
        <v>176616000</v>
      </c>
      <c r="AYP26" s="1">
        <f>LOOKUP($A26,'DMG Tables'!$P$2:$P$35,'DMG Tables'!$O$2:$O$35)*AYP$1*LOOKUP(AYP$1,'DMG Tables'!$G$2:$G$7,'DMG Tables'!$H$2:$H$7)</f>
        <v>176748000</v>
      </c>
      <c r="AYQ26" s="1">
        <f>LOOKUP($A26,'DMG Tables'!$P$2:$P$35,'DMG Tables'!$O$2:$O$35)*AYQ$1*LOOKUP(AYQ$1,'DMG Tables'!$G$2:$G$7,'DMG Tables'!$H$2:$H$7)</f>
        <v>176880000</v>
      </c>
      <c r="AYR26" s="1">
        <f>LOOKUP($A26,'DMG Tables'!$P$2:$P$35,'DMG Tables'!$O$2:$O$35)*AYR$1*LOOKUP(AYR$1,'DMG Tables'!$G$2:$G$7,'DMG Tables'!$H$2:$H$7)</f>
        <v>177012000</v>
      </c>
      <c r="AYS26" s="1">
        <f>LOOKUP($A26,'DMG Tables'!$P$2:$P$35,'DMG Tables'!$O$2:$O$35)*AYS$1*LOOKUP(AYS$1,'DMG Tables'!$G$2:$G$7,'DMG Tables'!$H$2:$H$7)</f>
        <v>177144000</v>
      </c>
      <c r="AYT26" s="1">
        <f>LOOKUP($A26,'DMG Tables'!$P$2:$P$35,'DMG Tables'!$O$2:$O$35)*AYT$1*LOOKUP(AYT$1,'DMG Tables'!$G$2:$G$7,'DMG Tables'!$H$2:$H$7)</f>
        <v>177276000</v>
      </c>
      <c r="AYU26" s="1">
        <f>LOOKUP($A26,'DMG Tables'!$P$2:$P$35,'DMG Tables'!$O$2:$O$35)*AYU$1*LOOKUP(AYU$1,'DMG Tables'!$G$2:$G$7,'DMG Tables'!$H$2:$H$7)</f>
        <v>177408000</v>
      </c>
      <c r="AYV26" s="1">
        <f>LOOKUP($A26,'DMG Tables'!$P$2:$P$35,'DMG Tables'!$O$2:$O$35)*AYV$1*LOOKUP(AYV$1,'DMG Tables'!$G$2:$G$7,'DMG Tables'!$H$2:$H$7)</f>
        <v>177540000</v>
      </c>
      <c r="AYW26" s="1">
        <f>LOOKUP($A26,'DMG Tables'!$P$2:$P$35,'DMG Tables'!$O$2:$O$35)*AYW$1*LOOKUP(AYW$1,'DMG Tables'!$G$2:$G$7,'DMG Tables'!$H$2:$H$7)</f>
        <v>177672000</v>
      </c>
      <c r="AYX26" s="1">
        <f>LOOKUP($A26,'DMG Tables'!$P$2:$P$35,'DMG Tables'!$O$2:$O$35)*AYX$1*LOOKUP(AYX$1,'DMG Tables'!$G$2:$G$7,'DMG Tables'!$H$2:$H$7)</f>
        <v>177804000</v>
      </c>
      <c r="AYY26" s="1">
        <f>LOOKUP($A26,'DMG Tables'!$P$2:$P$35,'DMG Tables'!$O$2:$O$35)*AYY$1*LOOKUP(AYY$1,'DMG Tables'!$G$2:$G$7,'DMG Tables'!$H$2:$H$7)</f>
        <v>177936000</v>
      </c>
      <c r="AYZ26" s="1">
        <f>LOOKUP($A26,'DMG Tables'!$P$2:$P$35,'DMG Tables'!$O$2:$O$35)*AYZ$1*LOOKUP(AYZ$1,'DMG Tables'!$G$2:$G$7,'DMG Tables'!$H$2:$H$7)</f>
        <v>178068000</v>
      </c>
      <c r="AZA26" s="1">
        <f>LOOKUP($A26,'DMG Tables'!$P$2:$P$35,'DMG Tables'!$O$2:$O$35)*AZA$1*LOOKUP(AZA$1,'DMG Tables'!$G$2:$G$7,'DMG Tables'!$H$2:$H$7)</f>
        <v>178200000</v>
      </c>
      <c r="AZB26" s="1">
        <f>LOOKUP($A26,'DMG Tables'!$P$2:$P$35,'DMG Tables'!$O$2:$O$35)*AZB$1*LOOKUP(AZB$1,'DMG Tables'!$G$2:$G$7,'DMG Tables'!$H$2:$H$7)</f>
        <v>178332000</v>
      </c>
      <c r="AZC26" s="1">
        <f>LOOKUP($A26,'DMG Tables'!$P$2:$P$35,'DMG Tables'!$O$2:$O$35)*AZC$1*LOOKUP(AZC$1,'DMG Tables'!$G$2:$G$7,'DMG Tables'!$H$2:$H$7)</f>
        <v>178464000</v>
      </c>
      <c r="AZD26" s="1">
        <f>LOOKUP($A26,'DMG Tables'!$P$2:$P$35,'DMG Tables'!$O$2:$O$35)*AZD$1*LOOKUP(AZD$1,'DMG Tables'!$G$2:$G$7,'DMG Tables'!$H$2:$H$7)</f>
        <v>178596000</v>
      </c>
      <c r="AZE26" s="1">
        <f>LOOKUP($A26,'DMG Tables'!$P$2:$P$35,'DMG Tables'!$O$2:$O$35)*AZE$1*LOOKUP(AZE$1,'DMG Tables'!$G$2:$G$7,'DMG Tables'!$H$2:$H$7)</f>
        <v>178728000</v>
      </c>
      <c r="AZF26" s="1">
        <f>LOOKUP($A26,'DMG Tables'!$P$2:$P$35,'DMG Tables'!$O$2:$O$35)*AZF$1*LOOKUP(AZF$1,'DMG Tables'!$G$2:$G$7,'DMG Tables'!$H$2:$H$7)</f>
        <v>178860000</v>
      </c>
      <c r="AZG26" s="1">
        <f>LOOKUP($A26,'DMG Tables'!$P$2:$P$35,'DMG Tables'!$O$2:$O$35)*AZG$1*LOOKUP(AZG$1,'DMG Tables'!$G$2:$G$7,'DMG Tables'!$H$2:$H$7)</f>
        <v>178992000</v>
      </c>
      <c r="AZH26" s="1">
        <f>LOOKUP($A26,'DMG Tables'!$P$2:$P$35,'DMG Tables'!$O$2:$O$35)*AZH$1*LOOKUP(AZH$1,'DMG Tables'!$G$2:$G$7,'DMG Tables'!$H$2:$H$7)</f>
        <v>179124000</v>
      </c>
      <c r="AZI26" s="1">
        <f>LOOKUP($A26,'DMG Tables'!$P$2:$P$35,'DMG Tables'!$O$2:$O$35)*AZI$1*LOOKUP(AZI$1,'DMG Tables'!$G$2:$G$7,'DMG Tables'!$H$2:$H$7)</f>
        <v>179256000</v>
      </c>
      <c r="AZJ26" s="1">
        <f>LOOKUP($A26,'DMG Tables'!$P$2:$P$35,'DMG Tables'!$O$2:$O$35)*AZJ$1*LOOKUP(AZJ$1,'DMG Tables'!$G$2:$G$7,'DMG Tables'!$H$2:$H$7)</f>
        <v>179388000</v>
      </c>
      <c r="AZK26" s="1">
        <f>LOOKUP($A26,'DMG Tables'!$P$2:$P$35,'DMG Tables'!$O$2:$O$35)*AZK$1*LOOKUP(AZK$1,'DMG Tables'!$G$2:$G$7,'DMG Tables'!$H$2:$H$7)</f>
        <v>179520000</v>
      </c>
      <c r="AZL26" s="1">
        <f>LOOKUP($A26,'DMG Tables'!$P$2:$P$35,'DMG Tables'!$O$2:$O$35)*AZL$1*LOOKUP(AZL$1,'DMG Tables'!$G$2:$G$7,'DMG Tables'!$H$2:$H$7)</f>
        <v>179652000</v>
      </c>
      <c r="AZM26" s="1">
        <f>LOOKUP($A26,'DMG Tables'!$P$2:$P$35,'DMG Tables'!$O$2:$O$35)*AZM$1*LOOKUP(AZM$1,'DMG Tables'!$G$2:$G$7,'DMG Tables'!$H$2:$H$7)</f>
        <v>179784000</v>
      </c>
      <c r="AZN26" s="1">
        <f>LOOKUP($A26,'DMG Tables'!$P$2:$P$35,'DMG Tables'!$O$2:$O$35)*AZN$1*LOOKUP(AZN$1,'DMG Tables'!$G$2:$G$7,'DMG Tables'!$H$2:$H$7)</f>
        <v>179916000</v>
      </c>
      <c r="AZO26" s="1">
        <f>LOOKUP($A26,'DMG Tables'!$P$2:$P$35,'DMG Tables'!$O$2:$O$35)*AZO$1*LOOKUP(AZO$1,'DMG Tables'!$G$2:$G$7,'DMG Tables'!$H$2:$H$7)</f>
        <v>180048000</v>
      </c>
      <c r="AZP26" s="1">
        <f>LOOKUP($A26,'DMG Tables'!$P$2:$P$35,'DMG Tables'!$O$2:$O$35)*AZP$1*LOOKUP(AZP$1,'DMG Tables'!$G$2:$G$7,'DMG Tables'!$H$2:$H$7)</f>
        <v>180180000</v>
      </c>
      <c r="AZQ26" s="1">
        <f>LOOKUP($A26,'DMG Tables'!$P$2:$P$35,'DMG Tables'!$O$2:$O$35)*AZQ$1*LOOKUP(AZQ$1,'DMG Tables'!$G$2:$G$7,'DMG Tables'!$H$2:$H$7)</f>
        <v>180312000</v>
      </c>
      <c r="AZR26" s="1">
        <f>LOOKUP($A26,'DMG Tables'!$P$2:$P$35,'DMG Tables'!$O$2:$O$35)*AZR$1*LOOKUP(AZR$1,'DMG Tables'!$G$2:$G$7,'DMG Tables'!$H$2:$H$7)</f>
        <v>180444000</v>
      </c>
      <c r="AZS26" s="1">
        <f>LOOKUP($A26,'DMG Tables'!$P$2:$P$35,'DMG Tables'!$O$2:$O$35)*AZS$1*LOOKUP(AZS$1,'DMG Tables'!$G$2:$G$7,'DMG Tables'!$H$2:$H$7)</f>
        <v>180576000</v>
      </c>
      <c r="AZT26" s="1">
        <f>LOOKUP($A26,'DMG Tables'!$P$2:$P$35,'DMG Tables'!$O$2:$O$35)*AZT$1*LOOKUP(AZT$1,'DMG Tables'!$G$2:$G$7,'DMG Tables'!$H$2:$H$7)</f>
        <v>180708000</v>
      </c>
      <c r="AZU26" s="1">
        <f>LOOKUP($A26,'DMG Tables'!$P$2:$P$35,'DMG Tables'!$O$2:$O$35)*AZU$1*LOOKUP(AZU$1,'DMG Tables'!$G$2:$G$7,'DMG Tables'!$H$2:$H$7)</f>
        <v>180840000</v>
      </c>
      <c r="AZV26" s="1">
        <f>LOOKUP($A26,'DMG Tables'!$P$2:$P$35,'DMG Tables'!$O$2:$O$35)*AZV$1*LOOKUP(AZV$1,'DMG Tables'!$G$2:$G$7,'DMG Tables'!$H$2:$H$7)</f>
        <v>180972000</v>
      </c>
      <c r="AZW26" s="1">
        <f>LOOKUP($A26,'DMG Tables'!$P$2:$P$35,'DMG Tables'!$O$2:$O$35)*AZW$1*LOOKUP(AZW$1,'DMG Tables'!$G$2:$G$7,'DMG Tables'!$H$2:$H$7)</f>
        <v>181104000</v>
      </c>
      <c r="AZX26" s="1">
        <f>LOOKUP($A26,'DMG Tables'!$P$2:$P$35,'DMG Tables'!$O$2:$O$35)*AZX$1*LOOKUP(AZX$1,'DMG Tables'!$G$2:$G$7,'DMG Tables'!$H$2:$H$7)</f>
        <v>181236000</v>
      </c>
      <c r="AZY26" s="1">
        <f>LOOKUP($A26,'DMG Tables'!$P$2:$P$35,'DMG Tables'!$O$2:$O$35)*AZY$1*LOOKUP(AZY$1,'DMG Tables'!$G$2:$G$7,'DMG Tables'!$H$2:$H$7)</f>
        <v>181368000</v>
      </c>
      <c r="AZZ26" s="1">
        <f>LOOKUP($A26,'DMG Tables'!$P$2:$P$35,'DMG Tables'!$O$2:$O$35)*AZZ$1*LOOKUP(AZZ$1,'DMG Tables'!$G$2:$G$7,'DMG Tables'!$H$2:$H$7)</f>
        <v>181500000</v>
      </c>
      <c r="BAA26" s="1">
        <f>LOOKUP($A26,'DMG Tables'!$P$2:$P$35,'DMG Tables'!$O$2:$O$35)*BAA$1*LOOKUP(BAA$1,'DMG Tables'!$G$2:$G$7,'DMG Tables'!$H$2:$H$7)</f>
        <v>181632000</v>
      </c>
      <c r="BAB26" s="1">
        <f>LOOKUP($A26,'DMG Tables'!$P$2:$P$35,'DMG Tables'!$O$2:$O$35)*BAB$1*LOOKUP(BAB$1,'DMG Tables'!$G$2:$G$7,'DMG Tables'!$H$2:$H$7)</f>
        <v>181764000</v>
      </c>
      <c r="BAC26" s="1">
        <f>LOOKUP($A26,'DMG Tables'!$P$2:$P$35,'DMG Tables'!$O$2:$O$35)*BAC$1*LOOKUP(BAC$1,'DMG Tables'!$G$2:$G$7,'DMG Tables'!$H$2:$H$7)</f>
        <v>181896000</v>
      </c>
      <c r="BAD26" s="1">
        <f>LOOKUP($A26,'DMG Tables'!$P$2:$P$35,'DMG Tables'!$O$2:$O$35)*BAD$1*LOOKUP(BAD$1,'DMG Tables'!$G$2:$G$7,'DMG Tables'!$H$2:$H$7)</f>
        <v>182028000</v>
      </c>
      <c r="BAE26" s="1">
        <f>LOOKUP($A26,'DMG Tables'!$P$2:$P$35,'DMG Tables'!$O$2:$O$35)*BAE$1*LOOKUP(BAE$1,'DMG Tables'!$G$2:$G$7,'DMG Tables'!$H$2:$H$7)</f>
        <v>182160000</v>
      </c>
      <c r="BAF26" s="1">
        <f>LOOKUP($A26,'DMG Tables'!$P$2:$P$35,'DMG Tables'!$O$2:$O$35)*BAF$1*LOOKUP(BAF$1,'DMG Tables'!$G$2:$G$7,'DMG Tables'!$H$2:$H$7)</f>
        <v>182292000</v>
      </c>
      <c r="BAG26" s="1">
        <f>LOOKUP($A26,'DMG Tables'!$P$2:$P$35,'DMG Tables'!$O$2:$O$35)*BAG$1*LOOKUP(BAG$1,'DMG Tables'!$G$2:$G$7,'DMG Tables'!$H$2:$H$7)</f>
        <v>182424000</v>
      </c>
      <c r="BAH26" s="1">
        <f>LOOKUP($A26,'DMG Tables'!$P$2:$P$35,'DMG Tables'!$O$2:$O$35)*BAH$1*LOOKUP(BAH$1,'DMG Tables'!$G$2:$G$7,'DMG Tables'!$H$2:$H$7)</f>
        <v>182556000</v>
      </c>
      <c r="BAI26" s="1">
        <f>LOOKUP($A26,'DMG Tables'!$P$2:$P$35,'DMG Tables'!$O$2:$O$35)*BAI$1*LOOKUP(BAI$1,'DMG Tables'!$G$2:$G$7,'DMG Tables'!$H$2:$H$7)</f>
        <v>182688000</v>
      </c>
      <c r="BAJ26" s="1">
        <f>LOOKUP($A26,'DMG Tables'!$P$2:$P$35,'DMG Tables'!$O$2:$O$35)*BAJ$1*LOOKUP(BAJ$1,'DMG Tables'!$G$2:$G$7,'DMG Tables'!$H$2:$H$7)</f>
        <v>182820000</v>
      </c>
      <c r="BAK26" s="1">
        <f>LOOKUP($A26,'DMG Tables'!$P$2:$P$35,'DMG Tables'!$O$2:$O$35)*BAK$1*LOOKUP(BAK$1,'DMG Tables'!$G$2:$G$7,'DMG Tables'!$H$2:$H$7)</f>
        <v>182952000</v>
      </c>
      <c r="BAL26" s="1">
        <f>LOOKUP($A26,'DMG Tables'!$P$2:$P$35,'DMG Tables'!$O$2:$O$35)*BAL$1*LOOKUP(BAL$1,'DMG Tables'!$G$2:$G$7,'DMG Tables'!$H$2:$H$7)</f>
        <v>183084000</v>
      </c>
      <c r="BAM26" s="1">
        <f>LOOKUP($A26,'DMG Tables'!$P$2:$P$35,'DMG Tables'!$O$2:$O$35)*BAM$1*LOOKUP(BAM$1,'DMG Tables'!$G$2:$G$7,'DMG Tables'!$H$2:$H$7)</f>
        <v>183216000</v>
      </c>
      <c r="BAN26" s="1">
        <f>LOOKUP($A26,'DMG Tables'!$P$2:$P$35,'DMG Tables'!$O$2:$O$35)*BAN$1*LOOKUP(BAN$1,'DMG Tables'!$G$2:$G$7,'DMG Tables'!$H$2:$H$7)</f>
        <v>183348000</v>
      </c>
      <c r="BAO26" s="1">
        <f>LOOKUP($A26,'DMG Tables'!$P$2:$P$35,'DMG Tables'!$O$2:$O$35)*BAO$1*LOOKUP(BAO$1,'DMG Tables'!$G$2:$G$7,'DMG Tables'!$H$2:$H$7)</f>
        <v>183480000</v>
      </c>
      <c r="BAP26" s="1">
        <f>LOOKUP($A26,'DMG Tables'!$P$2:$P$35,'DMG Tables'!$O$2:$O$35)*BAP$1*LOOKUP(BAP$1,'DMG Tables'!$G$2:$G$7,'DMG Tables'!$H$2:$H$7)</f>
        <v>183612000</v>
      </c>
      <c r="BAQ26" s="1">
        <f>LOOKUP($A26,'DMG Tables'!$P$2:$P$35,'DMG Tables'!$O$2:$O$35)*BAQ$1*LOOKUP(BAQ$1,'DMG Tables'!$G$2:$G$7,'DMG Tables'!$H$2:$H$7)</f>
        <v>183744000</v>
      </c>
      <c r="BAR26" s="1">
        <f>LOOKUP($A26,'DMG Tables'!$P$2:$P$35,'DMG Tables'!$O$2:$O$35)*BAR$1*LOOKUP(BAR$1,'DMG Tables'!$G$2:$G$7,'DMG Tables'!$H$2:$H$7)</f>
        <v>183876000</v>
      </c>
      <c r="BAS26" s="1">
        <f>LOOKUP($A26,'DMG Tables'!$P$2:$P$35,'DMG Tables'!$O$2:$O$35)*BAS$1*LOOKUP(BAS$1,'DMG Tables'!$G$2:$G$7,'DMG Tables'!$H$2:$H$7)</f>
        <v>184008000</v>
      </c>
      <c r="BAT26" s="1">
        <f>LOOKUP($A26,'DMG Tables'!$P$2:$P$35,'DMG Tables'!$O$2:$O$35)*BAT$1*LOOKUP(BAT$1,'DMG Tables'!$G$2:$G$7,'DMG Tables'!$H$2:$H$7)</f>
        <v>184140000</v>
      </c>
      <c r="BAU26" s="1">
        <f>LOOKUP($A26,'DMG Tables'!$P$2:$P$35,'DMG Tables'!$O$2:$O$35)*BAU$1*LOOKUP(BAU$1,'DMG Tables'!$G$2:$G$7,'DMG Tables'!$H$2:$H$7)</f>
        <v>184272000</v>
      </c>
      <c r="BAV26" s="1">
        <f>LOOKUP($A26,'DMG Tables'!$P$2:$P$35,'DMG Tables'!$O$2:$O$35)*BAV$1*LOOKUP(BAV$1,'DMG Tables'!$G$2:$G$7,'DMG Tables'!$H$2:$H$7)</f>
        <v>184404000</v>
      </c>
      <c r="BAW26" s="1">
        <f>LOOKUP($A26,'DMG Tables'!$P$2:$P$35,'DMG Tables'!$O$2:$O$35)*BAW$1*LOOKUP(BAW$1,'DMG Tables'!$G$2:$G$7,'DMG Tables'!$H$2:$H$7)</f>
        <v>184536000</v>
      </c>
      <c r="BAX26" s="1">
        <f>LOOKUP($A26,'DMG Tables'!$P$2:$P$35,'DMG Tables'!$O$2:$O$35)*BAX$1*LOOKUP(BAX$1,'DMG Tables'!$G$2:$G$7,'DMG Tables'!$H$2:$H$7)</f>
        <v>184668000</v>
      </c>
      <c r="BAY26" s="1">
        <f>LOOKUP($A26,'DMG Tables'!$P$2:$P$35,'DMG Tables'!$O$2:$O$35)*BAY$1*LOOKUP(BAY$1,'DMG Tables'!$G$2:$G$7,'DMG Tables'!$H$2:$H$7)</f>
        <v>184800000</v>
      </c>
      <c r="BAZ26" s="1">
        <f>LOOKUP($A26,'DMG Tables'!$P$2:$P$35,'DMG Tables'!$O$2:$O$35)*BAZ$1*LOOKUP(BAZ$1,'DMG Tables'!$G$2:$G$7,'DMG Tables'!$H$2:$H$7)</f>
        <v>184932000</v>
      </c>
      <c r="BBA26" s="1">
        <f>LOOKUP($A26,'DMG Tables'!$P$2:$P$35,'DMG Tables'!$O$2:$O$35)*BBA$1*LOOKUP(BBA$1,'DMG Tables'!$G$2:$G$7,'DMG Tables'!$H$2:$H$7)</f>
        <v>185064000</v>
      </c>
      <c r="BBB26" s="1">
        <f>LOOKUP($A26,'DMG Tables'!$P$2:$P$35,'DMG Tables'!$O$2:$O$35)*BBB$1*LOOKUP(BBB$1,'DMG Tables'!$G$2:$G$7,'DMG Tables'!$H$2:$H$7)</f>
        <v>185196000</v>
      </c>
      <c r="BBC26" s="1">
        <f>LOOKUP($A26,'DMG Tables'!$P$2:$P$35,'DMG Tables'!$O$2:$O$35)*BBC$1*LOOKUP(BBC$1,'DMG Tables'!$G$2:$G$7,'DMG Tables'!$H$2:$H$7)</f>
        <v>185328000</v>
      </c>
      <c r="BBD26" s="1">
        <f>LOOKUP($A26,'DMG Tables'!$P$2:$P$35,'DMG Tables'!$O$2:$O$35)*BBD$1*LOOKUP(BBD$1,'DMG Tables'!$G$2:$G$7,'DMG Tables'!$H$2:$H$7)</f>
        <v>185460000</v>
      </c>
      <c r="BBE26" s="1">
        <f>LOOKUP($A26,'DMG Tables'!$P$2:$P$35,'DMG Tables'!$O$2:$O$35)*BBE$1*LOOKUP(BBE$1,'DMG Tables'!$G$2:$G$7,'DMG Tables'!$H$2:$H$7)</f>
        <v>185592000</v>
      </c>
      <c r="BBF26" s="1">
        <f>LOOKUP($A26,'DMG Tables'!$P$2:$P$35,'DMG Tables'!$O$2:$O$35)*BBF$1*LOOKUP(BBF$1,'DMG Tables'!$G$2:$G$7,'DMG Tables'!$H$2:$H$7)</f>
        <v>185724000</v>
      </c>
      <c r="BBG26" s="1">
        <f>LOOKUP($A26,'DMG Tables'!$P$2:$P$35,'DMG Tables'!$O$2:$O$35)*BBG$1*LOOKUP(BBG$1,'DMG Tables'!$G$2:$G$7,'DMG Tables'!$H$2:$H$7)</f>
        <v>185856000</v>
      </c>
      <c r="BBH26" s="1">
        <f>LOOKUP($A26,'DMG Tables'!$P$2:$P$35,'DMG Tables'!$O$2:$O$35)*BBH$1*LOOKUP(BBH$1,'DMG Tables'!$G$2:$G$7,'DMG Tables'!$H$2:$H$7)</f>
        <v>185988000</v>
      </c>
      <c r="BBI26" s="1">
        <f>LOOKUP($A26,'DMG Tables'!$P$2:$P$35,'DMG Tables'!$O$2:$O$35)*BBI$1*LOOKUP(BBI$1,'DMG Tables'!$G$2:$G$7,'DMG Tables'!$H$2:$H$7)</f>
        <v>186120000</v>
      </c>
      <c r="BBJ26" s="1">
        <f>LOOKUP($A26,'DMG Tables'!$P$2:$P$35,'DMG Tables'!$O$2:$O$35)*BBJ$1*LOOKUP(BBJ$1,'DMG Tables'!$G$2:$G$7,'DMG Tables'!$H$2:$H$7)</f>
        <v>186252000</v>
      </c>
      <c r="BBK26" s="1">
        <f>LOOKUP($A26,'DMG Tables'!$P$2:$P$35,'DMG Tables'!$O$2:$O$35)*BBK$1*LOOKUP(BBK$1,'DMG Tables'!$G$2:$G$7,'DMG Tables'!$H$2:$H$7)</f>
        <v>186384000</v>
      </c>
      <c r="BBL26" s="1">
        <f>LOOKUP($A26,'DMG Tables'!$P$2:$P$35,'DMG Tables'!$O$2:$O$35)*BBL$1*LOOKUP(BBL$1,'DMG Tables'!$G$2:$G$7,'DMG Tables'!$H$2:$H$7)</f>
        <v>186516000</v>
      </c>
      <c r="BBM26" s="1">
        <f>LOOKUP($A26,'DMG Tables'!$P$2:$P$35,'DMG Tables'!$O$2:$O$35)*BBM$1*LOOKUP(BBM$1,'DMG Tables'!$G$2:$G$7,'DMG Tables'!$H$2:$H$7)</f>
        <v>186648000</v>
      </c>
      <c r="BBN26" s="1">
        <f>LOOKUP($A26,'DMG Tables'!$P$2:$P$35,'DMG Tables'!$O$2:$O$35)*BBN$1*LOOKUP(BBN$1,'DMG Tables'!$G$2:$G$7,'DMG Tables'!$H$2:$H$7)</f>
        <v>186780000</v>
      </c>
      <c r="BBO26" s="1">
        <f>LOOKUP($A26,'DMG Tables'!$P$2:$P$35,'DMG Tables'!$O$2:$O$35)*BBO$1*LOOKUP(BBO$1,'DMG Tables'!$G$2:$G$7,'DMG Tables'!$H$2:$H$7)</f>
        <v>186912000</v>
      </c>
      <c r="BBP26" s="1">
        <f>LOOKUP($A26,'DMG Tables'!$P$2:$P$35,'DMG Tables'!$O$2:$O$35)*BBP$1*LOOKUP(BBP$1,'DMG Tables'!$G$2:$G$7,'DMG Tables'!$H$2:$H$7)</f>
        <v>187044000</v>
      </c>
      <c r="BBQ26" s="1">
        <f>LOOKUP($A26,'DMG Tables'!$P$2:$P$35,'DMG Tables'!$O$2:$O$35)*BBQ$1*LOOKUP(BBQ$1,'DMG Tables'!$G$2:$G$7,'DMG Tables'!$H$2:$H$7)</f>
        <v>187176000</v>
      </c>
      <c r="BBR26" s="1">
        <f>LOOKUP($A26,'DMG Tables'!$P$2:$P$35,'DMG Tables'!$O$2:$O$35)*BBR$1*LOOKUP(BBR$1,'DMG Tables'!$G$2:$G$7,'DMG Tables'!$H$2:$H$7)</f>
        <v>187308000</v>
      </c>
      <c r="BBS26" s="1">
        <f>LOOKUP($A26,'DMG Tables'!$P$2:$P$35,'DMG Tables'!$O$2:$O$35)*BBS$1*LOOKUP(BBS$1,'DMG Tables'!$G$2:$G$7,'DMG Tables'!$H$2:$H$7)</f>
        <v>187440000</v>
      </c>
      <c r="BBT26" s="1">
        <f>LOOKUP($A26,'DMG Tables'!$P$2:$P$35,'DMG Tables'!$O$2:$O$35)*BBT$1*LOOKUP(BBT$1,'DMG Tables'!$G$2:$G$7,'DMG Tables'!$H$2:$H$7)</f>
        <v>187572000</v>
      </c>
      <c r="BBU26" s="1">
        <f>LOOKUP($A26,'DMG Tables'!$P$2:$P$35,'DMG Tables'!$O$2:$O$35)*BBU$1*LOOKUP(BBU$1,'DMG Tables'!$G$2:$G$7,'DMG Tables'!$H$2:$H$7)</f>
        <v>187704000</v>
      </c>
      <c r="BBV26" s="1">
        <f>LOOKUP($A26,'DMG Tables'!$P$2:$P$35,'DMG Tables'!$O$2:$O$35)*BBV$1*LOOKUP(BBV$1,'DMG Tables'!$G$2:$G$7,'DMG Tables'!$H$2:$H$7)</f>
        <v>187836000</v>
      </c>
      <c r="BBW26" s="1">
        <f>LOOKUP($A26,'DMG Tables'!$P$2:$P$35,'DMG Tables'!$O$2:$O$35)*BBW$1*LOOKUP(BBW$1,'DMG Tables'!$G$2:$G$7,'DMG Tables'!$H$2:$H$7)</f>
        <v>187968000</v>
      </c>
      <c r="BBX26" s="1">
        <f>LOOKUP($A26,'DMG Tables'!$P$2:$P$35,'DMG Tables'!$O$2:$O$35)*BBX$1*LOOKUP(BBX$1,'DMG Tables'!$G$2:$G$7,'DMG Tables'!$H$2:$H$7)</f>
        <v>188100000</v>
      </c>
      <c r="BBY26" s="1">
        <f>LOOKUP($A26,'DMG Tables'!$P$2:$P$35,'DMG Tables'!$O$2:$O$35)*BBY$1*LOOKUP(BBY$1,'DMG Tables'!$G$2:$G$7,'DMG Tables'!$H$2:$H$7)</f>
        <v>188232000</v>
      </c>
      <c r="BBZ26" s="1">
        <f>LOOKUP($A26,'DMG Tables'!$P$2:$P$35,'DMG Tables'!$O$2:$O$35)*BBZ$1*LOOKUP(BBZ$1,'DMG Tables'!$G$2:$G$7,'DMG Tables'!$H$2:$H$7)</f>
        <v>188364000</v>
      </c>
      <c r="BCA26" s="1">
        <f>LOOKUP($A26,'DMG Tables'!$P$2:$P$35,'DMG Tables'!$O$2:$O$35)*BCA$1*LOOKUP(BCA$1,'DMG Tables'!$G$2:$G$7,'DMG Tables'!$H$2:$H$7)</f>
        <v>188496000</v>
      </c>
      <c r="BCB26" s="1">
        <f>LOOKUP($A26,'DMG Tables'!$P$2:$P$35,'DMG Tables'!$O$2:$O$35)*BCB$1*LOOKUP(BCB$1,'DMG Tables'!$G$2:$G$7,'DMG Tables'!$H$2:$H$7)</f>
        <v>188628000</v>
      </c>
      <c r="BCC26" s="1">
        <f>LOOKUP($A26,'DMG Tables'!$P$2:$P$35,'DMG Tables'!$O$2:$O$35)*BCC$1*LOOKUP(BCC$1,'DMG Tables'!$G$2:$G$7,'DMG Tables'!$H$2:$H$7)</f>
        <v>188760000</v>
      </c>
      <c r="BCD26" s="1">
        <f>LOOKUP($A26,'DMG Tables'!$P$2:$P$35,'DMG Tables'!$O$2:$O$35)*BCD$1*LOOKUP(BCD$1,'DMG Tables'!$G$2:$G$7,'DMG Tables'!$H$2:$H$7)</f>
        <v>188892000</v>
      </c>
      <c r="BCE26" s="1">
        <f>LOOKUP($A26,'DMG Tables'!$P$2:$P$35,'DMG Tables'!$O$2:$O$35)*BCE$1*LOOKUP(BCE$1,'DMG Tables'!$G$2:$G$7,'DMG Tables'!$H$2:$H$7)</f>
        <v>189024000</v>
      </c>
      <c r="BCF26" s="1">
        <f>LOOKUP($A26,'DMG Tables'!$P$2:$P$35,'DMG Tables'!$O$2:$O$35)*BCF$1*LOOKUP(BCF$1,'DMG Tables'!$G$2:$G$7,'DMG Tables'!$H$2:$H$7)</f>
        <v>189156000</v>
      </c>
      <c r="BCG26" s="1">
        <f>LOOKUP($A26,'DMG Tables'!$P$2:$P$35,'DMG Tables'!$O$2:$O$35)*BCG$1*LOOKUP(BCG$1,'DMG Tables'!$G$2:$G$7,'DMG Tables'!$H$2:$H$7)</f>
        <v>189288000</v>
      </c>
      <c r="BCH26" s="1">
        <f>LOOKUP($A26,'DMG Tables'!$P$2:$P$35,'DMG Tables'!$O$2:$O$35)*BCH$1*LOOKUP(BCH$1,'DMG Tables'!$G$2:$G$7,'DMG Tables'!$H$2:$H$7)</f>
        <v>189420000</v>
      </c>
      <c r="BCI26" s="1">
        <f>LOOKUP($A26,'DMG Tables'!$P$2:$P$35,'DMG Tables'!$O$2:$O$35)*BCI$1*LOOKUP(BCI$1,'DMG Tables'!$G$2:$G$7,'DMG Tables'!$H$2:$H$7)</f>
        <v>189552000</v>
      </c>
      <c r="BCJ26" s="1">
        <f>LOOKUP($A26,'DMG Tables'!$P$2:$P$35,'DMG Tables'!$O$2:$O$35)*BCJ$1*LOOKUP(BCJ$1,'DMG Tables'!$G$2:$G$7,'DMG Tables'!$H$2:$H$7)</f>
        <v>189684000</v>
      </c>
      <c r="BCK26" s="1">
        <f>LOOKUP($A26,'DMG Tables'!$P$2:$P$35,'DMG Tables'!$O$2:$O$35)*BCK$1*LOOKUP(BCK$1,'DMG Tables'!$G$2:$G$7,'DMG Tables'!$H$2:$H$7)</f>
        <v>189816000</v>
      </c>
      <c r="BCL26" s="1">
        <f>LOOKUP($A26,'DMG Tables'!$P$2:$P$35,'DMG Tables'!$O$2:$O$35)*BCL$1*LOOKUP(BCL$1,'DMG Tables'!$G$2:$G$7,'DMG Tables'!$H$2:$H$7)</f>
        <v>189948000</v>
      </c>
      <c r="BCM26" s="1">
        <f>LOOKUP($A26,'DMG Tables'!$P$2:$P$35,'DMG Tables'!$O$2:$O$35)*BCM$1*LOOKUP(BCM$1,'DMG Tables'!$G$2:$G$7,'DMG Tables'!$H$2:$H$7)</f>
        <v>190080000</v>
      </c>
      <c r="BCN26" s="1">
        <f>LOOKUP($A26,'DMG Tables'!$P$2:$P$35,'DMG Tables'!$O$2:$O$35)*BCN$1*LOOKUP(BCN$1,'DMG Tables'!$G$2:$G$7,'DMG Tables'!$H$2:$H$7)</f>
        <v>190212000</v>
      </c>
      <c r="BCO26" s="1">
        <f>LOOKUP($A26,'DMG Tables'!$P$2:$P$35,'DMG Tables'!$O$2:$O$35)*BCO$1*LOOKUP(BCO$1,'DMG Tables'!$G$2:$G$7,'DMG Tables'!$H$2:$H$7)</f>
        <v>190344000</v>
      </c>
      <c r="BCP26" s="1">
        <f>LOOKUP($A26,'DMG Tables'!$P$2:$P$35,'DMG Tables'!$O$2:$O$35)*BCP$1*LOOKUP(BCP$1,'DMG Tables'!$G$2:$G$7,'DMG Tables'!$H$2:$H$7)</f>
        <v>190476000</v>
      </c>
      <c r="BCQ26" s="1">
        <f>LOOKUP($A26,'DMG Tables'!$P$2:$P$35,'DMG Tables'!$O$2:$O$35)*BCQ$1*LOOKUP(BCQ$1,'DMG Tables'!$G$2:$G$7,'DMG Tables'!$H$2:$H$7)</f>
        <v>190608000</v>
      </c>
      <c r="BCR26" s="1">
        <f>LOOKUP($A26,'DMG Tables'!$P$2:$P$35,'DMG Tables'!$O$2:$O$35)*BCR$1*LOOKUP(BCR$1,'DMG Tables'!$G$2:$G$7,'DMG Tables'!$H$2:$H$7)</f>
        <v>190740000</v>
      </c>
      <c r="BCS26" s="1">
        <f>LOOKUP($A26,'DMG Tables'!$P$2:$P$35,'DMG Tables'!$O$2:$O$35)*BCS$1*LOOKUP(BCS$1,'DMG Tables'!$G$2:$G$7,'DMG Tables'!$H$2:$H$7)</f>
        <v>190872000</v>
      </c>
      <c r="BCT26" s="1">
        <f>LOOKUP($A26,'DMG Tables'!$P$2:$P$35,'DMG Tables'!$O$2:$O$35)*BCT$1*LOOKUP(BCT$1,'DMG Tables'!$G$2:$G$7,'DMG Tables'!$H$2:$H$7)</f>
        <v>191004000</v>
      </c>
      <c r="BCU26" s="1">
        <f>LOOKUP($A26,'DMG Tables'!$P$2:$P$35,'DMG Tables'!$O$2:$O$35)*BCU$1*LOOKUP(BCU$1,'DMG Tables'!$G$2:$G$7,'DMG Tables'!$H$2:$H$7)</f>
        <v>191136000</v>
      </c>
      <c r="BCV26" s="1">
        <f>LOOKUP($A26,'DMG Tables'!$P$2:$P$35,'DMG Tables'!$O$2:$O$35)*BCV$1*LOOKUP(BCV$1,'DMG Tables'!$G$2:$G$7,'DMG Tables'!$H$2:$H$7)</f>
        <v>191268000</v>
      </c>
      <c r="BCW26" s="1">
        <f>LOOKUP($A26,'DMG Tables'!$P$2:$P$35,'DMG Tables'!$O$2:$O$35)*BCW$1*LOOKUP(BCW$1,'DMG Tables'!$G$2:$G$7,'DMG Tables'!$H$2:$H$7)</f>
        <v>191400000</v>
      </c>
      <c r="BCX26" s="1">
        <f>LOOKUP($A26,'DMG Tables'!$P$2:$P$35,'DMG Tables'!$O$2:$O$35)*BCX$1*LOOKUP(BCX$1,'DMG Tables'!$G$2:$G$7,'DMG Tables'!$H$2:$H$7)</f>
        <v>191532000</v>
      </c>
      <c r="BCY26" s="1">
        <f>LOOKUP($A26,'DMG Tables'!$P$2:$P$35,'DMG Tables'!$O$2:$O$35)*BCY$1*LOOKUP(BCY$1,'DMG Tables'!$G$2:$G$7,'DMG Tables'!$H$2:$H$7)</f>
        <v>191664000</v>
      </c>
      <c r="BCZ26" s="1">
        <f>LOOKUP($A26,'DMG Tables'!$P$2:$P$35,'DMG Tables'!$O$2:$O$35)*BCZ$1*LOOKUP(BCZ$1,'DMG Tables'!$G$2:$G$7,'DMG Tables'!$H$2:$H$7)</f>
        <v>191796000</v>
      </c>
      <c r="BDA26" s="1">
        <f>LOOKUP($A26,'DMG Tables'!$P$2:$P$35,'DMG Tables'!$O$2:$O$35)*BDA$1*LOOKUP(BDA$1,'DMG Tables'!$G$2:$G$7,'DMG Tables'!$H$2:$H$7)</f>
        <v>191928000</v>
      </c>
      <c r="BDB26" s="1">
        <f>LOOKUP($A26,'DMG Tables'!$P$2:$P$35,'DMG Tables'!$O$2:$O$35)*BDB$1*LOOKUP(BDB$1,'DMG Tables'!$G$2:$G$7,'DMG Tables'!$H$2:$H$7)</f>
        <v>192060000</v>
      </c>
      <c r="BDC26" s="1">
        <f>LOOKUP($A26,'DMG Tables'!$P$2:$P$35,'DMG Tables'!$O$2:$O$35)*BDC$1*LOOKUP(BDC$1,'DMG Tables'!$G$2:$G$7,'DMG Tables'!$H$2:$H$7)</f>
        <v>192192000</v>
      </c>
      <c r="BDD26" s="1">
        <f>LOOKUP($A26,'DMG Tables'!$P$2:$P$35,'DMG Tables'!$O$2:$O$35)*BDD$1*LOOKUP(BDD$1,'DMG Tables'!$G$2:$G$7,'DMG Tables'!$H$2:$H$7)</f>
        <v>192324000</v>
      </c>
      <c r="BDE26" s="1">
        <f>LOOKUP($A26,'DMG Tables'!$P$2:$P$35,'DMG Tables'!$O$2:$O$35)*BDE$1*LOOKUP(BDE$1,'DMG Tables'!$G$2:$G$7,'DMG Tables'!$H$2:$H$7)</f>
        <v>192456000</v>
      </c>
      <c r="BDF26" s="1">
        <f>LOOKUP($A26,'DMG Tables'!$P$2:$P$35,'DMG Tables'!$O$2:$O$35)*BDF$1*LOOKUP(BDF$1,'DMG Tables'!$G$2:$G$7,'DMG Tables'!$H$2:$H$7)</f>
        <v>192588000</v>
      </c>
      <c r="BDG26" s="1">
        <f>LOOKUP($A26,'DMG Tables'!$P$2:$P$35,'DMG Tables'!$O$2:$O$35)*BDG$1*LOOKUP(BDG$1,'DMG Tables'!$G$2:$G$7,'DMG Tables'!$H$2:$H$7)</f>
        <v>192720000</v>
      </c>
      <c r="BDH26" s="1">
        <f>LOOKUP($A26,'DMG Tables'!$P$2:$P$35,'DMG Tables'!$O$2:$O$35)*BDH$1*LOOKUP(BDH$1,'DMG Tables'!$G$2:$G$7,'DMG Tables'!$H$2:$H$7)</f>
        <v>192852000</v>
      </c>
      <c r="BDI26" s="1">
        <f>LOOKUP($A26,'DMG Tables'!$P$2:$P$35,'DMG Tables'!$O$2:$O$35)*BDI$1*LOOKUP(BDI$1,'DMG Tables'!$G$2:$G$7,'DMG Tables'!$H$2:$H$7)</f>
        <v>192984000</v>
      </c>
      <c r="BDJ26" s="1">
        <f>LOOKUP($A26,'DMG Tables'!$P$2:$P$35,'DMG Tables'!$O$2:$O$35)*BDJ$1*LOOKUP(BDJ$1,'DMG Tables'!$G$2:$G$7,'DMG Tables'!$H$2:$H$7)</f>
        <v>193116000</v>
      </c>
      <c r="BDK26" s="1">
        <f>LOOKUP($A26,'DMG Tables'!$P$2:$P$35,'DMG Tables'!$O$2:$O$35)*BDK$1*LOOKUP(BDK$1,'DMG Tables'!$G$2:$G$7,'DMG Tables'!$H$2:$H$7)</f>
        <v>193248000</v>
      </c>
      <c r="BDL26" s="1">
        <f>LOOKUP($A26,'DMG Tables'!$P$2:$P$35,'DMG Tables'!$O$2:$O$35)*BDL$1*LOOKUP(BDL$1,'DMG Tables'!$G$2:$G$7,'DMG Tables'!$H$2:$H$7)</f>
        <v>193380000</v>
      </c>
      <c r="BDM26" s="1">
        <f>LOOKUP($A26,'DMG Tables'!$P$2:$P$35,'DMG Tables'!$O$2:$O$35)*BDM$1*LOOKUP(BDM$1,'DMG Tables'!$G$2:$G$7,'DMG Tables'!$H$2:$H$7)</f>
        <v>193512000</v>
      </c>
      <c r="BDN26" s="1">
        <f>LOOKUP($A26,'DMG Tables'!$P$2:$P$35,'DMG Tables'!$O$2:$O$35)*BDN$1*LOOKUP(BDN$1,'DMG Tables'!$G$2:$G$7,'DMG Tables'!$H$2:$H$7)</f>
        <v>193644000</v>
      </c>
      <c r="BDO26" s="1">
        <f>LOOKUP($A26,'DMG Tables'!$P$2:$P$35,'DMG Tables'!$O$2:$O$35)*BDO$1*LOOKUP(BDO$1,'DMG Tables'!$G$2:$G$7,'DMG Tables'!$H$2:$H$7)</f>
        <v>193776000</v>
      </c>
      <c r="BDP26" s="1">
        <f>LOOKUP($A26,'DMG Tables'!$P$2:$P$35,'DMG Tables'!$O$2:$O$35)*BDP$1*LOOKUP(BDP$1,'DMG Tables'!$G$2:$G$7,'DMG Tables'!$H$2:$H$7)</f>
        <v>193908000</v>
      </c>
      <c r="BDQ26" s="1">
        <f>LOOKUP($A26,'DMG Tables'!$P$2:$P$35,'DMG Tables'!$O$2:$O$35)*BDQ$1*LOOKUP(BDQ$1,'DMG Tables'!$G$2:$G$7,'DMG Tables'!$H$2:$H$7)</f>
        <v>194040000</v>
      </c>
      <c r="BDR26" s="1">
        <f>LOOKUP($A26,'DMG Tables'!$P$2:$P$35,'DMG Tables'!$O$2:$O$35)*BDR$1*LOOKUP(BDR$1,'DMG Tables'!$G$2:$G$7,'DMG Tables'!$H$2:$H$7)</f>
        <v>194172000</v>
      </c>
      <c r="BDS26" s="1">
        <f>LOOKUP($A26,'DMG Tables'!$P$2:$P$35,'DMG Tables'!$O$2:$O$35)*BDS$1*LOOKUP(BDS$1,'DMG Tables'!$G$2:$G$7,'DMG Tables'!$H$2:$H$7)</f>
        <v>194304000</v>
      </c>
      <c r="BDT26" s="1">
        <f>LOOKUP($A26,'DMG Tables'!$P$2:$P$35,'DMG Tables'!$O$2:$O$35)*BDT$1*LOOKUP(BDT$1,'DMG Tables'!$G$2:$G$7,'DMG Tables'!$H$2:$H$7)</f>
        <v>194436000</v>
      </c>
      <c r="BDU26" s="1">
        <f>LOOKUP($A26,'DMG Tables'!$P$2:$P$35,'DMG Tables'!$O$2:$O$35)*BDU$1*LOOKUP(BDU$1,'DMG Tables'!$G$2:$G$7,'DMG Tables'!$H$2:$H$7)</f>
        <v>194568000</v>
      </c>
      <c r="BDV26" s="1">
        <f>LOOKUP($A26,'DMG Tables'!$P$2:$P$35,'DMG Tables'!$O$2:$O$35)*BDV$1*LOOKUP(BDV$1,'DMG Tables'!$G$2:$G$7,'DMG Tables'!$H$2:$H$7)</f>
        <v>194700000</v>
      </c>
      <c r="BDW26" s="1">
        <f>LOOKUP($A26,'DMG Tables'!$P$2:$P$35,'DMG Tables'!$O$2:$O$35)*BDW$1*LOOKUP(BDW$1,'DMG Tables'!$G$2:$G$7,'DMG Tables'!$H$2:$H$7)</f>
        <v>194832000</v>
      </c>
      <c r="BDX26" s="1">
        <f>LOOKUP($A26,'DMG Tables'!$P$2:$P$35,'DMG Tables'!$O$2:$O$35)*BDX$1*LOOKUP(BDX$1,'DMG Tables'!$G$2:$G$7,'DMG Tables'!$H$2:$H$7)</f>
        <v>194964000</v>
      </c>
      <c r="BDY26" s="1">
        <f>LOOKUP($A26,'DMG Tables'!$P$2:$P$35,'DMG Tables'!$O$2:$O$35)*BDY$1*LOOKUP(BDY$1,'DMG Tables'!$G$2:$G$7,'DMG Tables'!$H$2:$H$7)</f>
        <v>195096000</v>
      </c>
      <c r="BDZ26" s="1">
        <f>LOOKUP($A26,'DMG Tables'!$P$2:$P$35,'DMG Tables'!$O$2:$O$35)*BDZ$1*LOOKUP(BDZ$1,'DMG Tables'!$G$2:$G$7,'DMG Tables'!$H$2:$H$7)</f>
        <v>195228000</v>
      </c>
      <c r="BEA26" s="1">
        <f>LOOKUP($A26,'DMG Tables'!$P$2:$P$35,'DMG Tables'!$O$2:$O$35)*BEA$1*LOOKUP(BEA$1,'DMG Tables'!$G$2:$G$7,'DMG Tables'!$H$2:$H$7)</f>
        <v>195360000</v>
      </c>
      <c r="BEB26" s="1">
        <f>LOOKUP($A26,'DMG Tables'!$P$2:$P$35,'DMG Tables'!$O$2:$O$35)*BEB$1*LOOKUP(BEB$1,'DMG Tables'!$G$2:$G$7,'DMG Tables'!$H$2:$H$7)</f>
        <v>195492000</v>
      </c>
      <c r="BEC26" s="1">
        <f>LOOKUP($A26,'DMG Tables'!$P$2:$P$35,'DMG Tables'!$O$2:$O$35)*BEC$1*LOOKUP(BEC$1,'DMG Tables'!$G$2:$G$7,'DMG Tables'!$H$2:$H$7)</f>
        <v>195624000</v>
      </c>
      <c r="BED26" s="1">
        <f>LOOKUP($A26,'DMG Tables'!$P$2:$P$35,'DMG Tables'!$O$2:$O$35)*BED$1*LOOKUP(BED$1,'DMG Tables'!$G$2:$G$7,'DMG Tables'!$H$2:$H$7)</f>
        <v>195756000</v>
      </c>
      <c r="BEE26" s="1">
        <f>LOOKUP($A26,'DMG Tables'!$P$2:$P$35,'DMG Tables'!$O$2:$O$35)*BEE$1*LOOKUP(BEE$1,'DMG Tables'!$G$2:$G$7,'DMG Tables'!$H$2:$H$7)</f>
        <v>195888000</v>
      </c>
      <c r="BEF26" s="1">
        <f>LOOKUP($A26,'DMG Tables'!$P$2:$P$35,'DMG Tables'!$O$2:$O$35)*BEF$1*LOOKUP(BEF$1,'DMG Tables'!$G$2:$G$7,'DMG Tables'!$H$2:$H$7)</f>
        <v>196020000</v>
      </c>
      <c r="BEG26" s="1">
        <f>LOOKUP($A26,'DMG Tables'!$P$2:$P$35,'DMG Tables'!$O$2:$O$35)*BEG$1*LOOKUP(BEG$1,'DMG Tables'!$G$2:$G$7,'DMG Tables'!$H$2:$H$7)</f>
        <v>196152000</v>
      </c>
      <c r="BEH26" s="1">
        <f>LOOKUP($A26,'DMG Tables'!$P$2:$P$35,'DMG Tables'!$O$2:$O$35)*BEH$1*LOOKUP(BEH$1,'DMG Tables'!$G$2:$G$7,'DMG Tables'!$H$2:$H$7)</f>
        <v>196284000</v>
      </c>
      <c r="BEI26" s="1">
        <f>LOOKUP($A26,'DMG Tables'!$P$2:$P$35,'DMG Tables'!$O$2:$O$35)*BEI$1*LOOKUP(BEI$1,'DMG Tables'!$G$2:$G$7,'DMG Tables'!$H$2:$H$7)</f>
        <v>196416000</v>
      </c>
      <c r="BEJ26" s="1">
        <f>LOOKUP($A26,'DMG Tables'!$P$2:$P$35,'DMG Tables'!$O$2:$O$35)*BEJ$1*LOOKUP(BEJ$1,'DMG Tables'!$G$2:$G$7,'DMG Tables'!$H$2:$H$7)</f>
        <v>196548000</v>
      </c>
      <c r="BEK26" s="1">
        <f>LOOKUP($A26,'DMG Tables'!$P$2:$P$35,'DMG Tables'!$O$2:$O$35)*BEK$1*LOOKUP(BEK$1,'DMG Tables'!$G$2:$G$7,'DMG Tables'!$H$2:$H$7)</f>
        <v>196680000</v>
      </c>
      <c r="BEL26" s="1">
        <f>LOOKUP($A26,'DMG Tables'!$P$2:$P$35,'DMG Tables'!$O$2:$O$35)*BEL$1*LOOKUP(BEL$1,'DMG Tables'!$G$2:$G$7,'DMG Tables'!$H$2:$H$7)</f>
        <v>196812000</v>
      </c>
      <c r="BEM26" s="1">
        <f>LOOKUP($A26,'DMG Tables'!$P$2:$P$35,'DMG Tables'!$O$2:$O$35)*BEM$1*LOOKUP(BEM$1,'DMG Tables'!$G$2:$G$7,'DMG Tables'!$H$2:$H$7)</f>
        <v>196944000</v>
      </c>
      <c r="BEN26" s="1">
        <f>LOOKUP($A26,'DMG Tables'!$P$2:$P$35,'DMG Tables'!$O$2:$O$35)*BEN$1*LOOKUP(BEN$1,'DMG Tables'!$G$2:$G$7,'DMG Tables'!$H$2:$H$7)</f>
        <v>197076000</v>
      </c>
      <c r="BEO26" s="1">
        <f>LOOKUP($A26,'DMG Tables'!$P$2:$P$35,'DMG Tables'!$O$2:$O$35)*BEO$1*LOOKUP(BEO$1,'DMG Tables'!$G$2:$G$7,'DMG Tables'!$H$2:$H$7)</f>
        <v>197208000</v>
      </c>
      <c r="BEP26" s="1">
        <f>LOOKUP($A26,'DMG Tables'!$P$2:$P$35,'DMG Tables'!$O$2:$O$35)*BEP$1*LOOKUP(BEP$1,'DMG Tables'!$G$2:$G$7,'DMG Tables'!$H$2:$H$7)</f>
        <v>197340000</v>
      </c>
      <c r="BEQ26" s="1">
        <f>LOOKUP($A26,'DMG Tables'!$P$2:$P$35,'DMG Tables'!$O$2:$O$35)*BEQ$1*LOOKUP(BEQ$1,'DMG Tables'!$G$2:$G$7,'DMG Tables'!$H$2:$H$7)</f>
        <v>197472000</v>
      </c>
      <c r="BER26" s="1">
        <f>LOOKUP($A26,'DMG Tables'!$P$2:$P$35,'DMG Tables'!$O$2:$O$35)*BER$1*LOOKUP(BER$1,'DMG Tables'!$G$2:$G$7,'DMG Tables'!$H$2:$H$7)</f>
        <v>197604000</v>
      </c>
      <c r="BES26" s="1">
        <f>LOOKUP($A26,'DMG Tables'!$P$2:$P$35,'DMG Tables'!$O$2:$O$35)*BES$1*LOOKUP(BES$1,'DMG Tables'!$G$2:$G$7,'DMG Tables'!$H$2:$H$7)</f>
        <v>197736000</v>
      </c>
      <c r="BET26" s="1">
        <f>LOOKUP($A26,'DMG Tables'!$P$2:$P$35,'DMG Tables'!$O$2:$O$35)*BET$1*LOOKUP(BET$1,'DMG Tables'!$G$2:$G$7,'DMG Tables'!$H$2:$H$7)</f>
        <v>197868000</v>
      </c>
      <c r="BEU26" s="1">
        <f>LOOKUP($A26,'DMG Tables'!$P$2:$P$35,'DMG Tables'!$O$2:$O$35)*BEU$1*LOOKUP(BEU$1,'DMG Tables'!$G$2:$G$7,'DMG Tables'!$H$2:$H$7)</f>
        <v>198000000</v>
      </c>
      <c r="BEV26" s="1">
        <f>LOOKUP($A26,'DMG Tables'!$P$2:$P$35,'DMG Tables'!$O$2:$O$35)*BEV$1*LOOKUP(BEV$1,'DMG Tables'!$G$2:$G$7,'DMG Tables'!$H$2:$H$7)</f>
        <v>198132000</v>
      </c>
      <c r="BEW26" s="1">
        <f>LOOKUP($A26,'DMG Tables'!$P$2:$P$35,'DMG Tables'!$O$2:$O$35)*BEW$1*LOOKUP(BEW$1,'DMG Tables'!$G$2:$G$7,'DMG Tables'!$H$2:$H$7)</f>
        <v>198264000</v>
      </c>
      <c r="BEX26" s="1">
        <f>LOOKUP($A26,'DMG Tables'!$P$2:$P$35,'DMG Tables'!$O$2:$O$35)*BEX$1*LOOKUP(BEX$1,'DMG Tables'!$G$2:$G$7,'DMG Tables'!$H$2:$H$7)</f>
        <v>198396000</v>
      </c>
      <c r="BEY26" s="1">
        <f>LOOKUP($A26,'DMG Tables'!$P$2:$P$35,'DMG Tables'!$O$2:$O$35)*BEY$1*LOOKUP(BEY$1,'DMG Tables'!$G$2:$G$7,'DMG Tables'!$H$2:$H$7)</f>
        <v>198528000</v>
      </c>
      <c r="BEZ26" s="1">
        <f>LOOKUP($A26,'DMG Tables'!$P$2:$P$35,'DMG Tables'!$O$2:$O$35)*BEZ$1*LOOKUP(BEZ$1,'DMG Tables'!$G$2:$G$7,'DMG Tables'!$H$2:$H$7)</f>
        <v>198660000</v>
      </c>
      <c r="BFA26" s="1">
        <f>LOOKUP($A26,'DMG Tables'!$P$2:$P$35,'DMG Tables'!$O$2:$O$35)*BFA$1*LOOKUP(BFA$1,'DMG Tables'!$G$2:$G$7,'DMG Tables'!$H$2:$H$7)</f>
        <v>198792000</v>
      </c>
      <c r="BFB26" s="1">
        <f>LOOKUP($A26,'DMG Tables'!$P$2:$P$35,'DMG Tables'!$O$2:$O$35)*BFB$1*LOOKUP(BFB$1,'DMG Tables'!$G$2:$G$7,'DMG Tables'!$H$2:$H$7)</f>
        <v>198924000</v>
      </c>
      <c r="BFC26" s="1">
        <f>LOOKUP($A26,'DMG Tables'!$P$2:$P$35,'DMG Tables'!$O$2:$O$35)*BFC$1*LOOKUP(BFC$1,'DMG Tables'!$G$2:$G$7,'DMG Tables'!$H$2:$H$7)</f>
        <v>199056000</v>
      </c>
      <c r="BFD26" s="1">
        <f>LOOKUP($A26,'DMG Tables'!$P$2:$P$35,'DMG Tables'!$O$2:$O$35)*BFD$1*LOOKUP(BFD$1,'DMG Tables'!$G$2:$G$7,'DMG Tables'!$H$2:$H$7)</f>
        <v>199188000</v>
      </c>
      <c r="BFE26" s="1">
        <f>LOOKUP($A26,'DMG Tables'!$P$2:$P$35,'DMG Tables'!$O$2:$O$35)*BFE$1*LOOKUP(BFE$1,'DMG Tables'!$G$2:$G$7,'DMG Tables'!$H$2:$H$7)</f>
        <v>199320000</v>
      </c>
      <c r="BFF26" s="1">
        <f>LOOKUP($A26,'DMG Tables'!$P$2:$P$35,'DMG Tables'!$O$2:$O$35)*BFF$1*LOOKUP(BFF$1,'DMG Tables'!$G$2:$G$7,'DMG Tables'!$H$2:$H$7)</f>
        <v>199452000</v>
      </c>
      <c r="BFG26" s="1">
        <f>LOOKUP($A26,'DMG Tables'!$P$2:$P$35,'DMG Tables'!$O$2:$O$35)*BFG$1*LOOKUP(BFG$1,'DMG Tables'!$G$2:$G$7,'DMG Tables'!$H$2:$H$7)</f>
        <v>199584000</v>
      </c>
      <c r="BFH26" s="1">
        <f>LOOKUP($A26,'DMG Tables'!$P$2:$P$35,'DMG Tables'!$O$2:$O$35)*BFH$1*LOOKUP(BFH$1,'DMG Tables'!$G$2:$G$7,'DMG Tables'!$H$2:$H$7)</f>
        <v>199716000</v>
      </c>
      <c r="BFI26" s="1">
        <f>LOOKUP($A26,'DMG Tables'!$P$2:$P$35,'DMG Tables'!$O$2:$O$35)*BFI$1*LOOKUP(BFI$1,'DMG Tables'!$G$2:$G$7,'DMG Tables'!$H$2:$H$7)</f>
        <v>199848000</v>
      </c>
      <c r="BFJ26" s="1">
        <f>LOOKUP($A26,'DMG Tables'!$P$2:$P$35,'DMG Tables'!$O$2:$O$35)*BFJ$1*LOOKUP(BFJ$1,'DMG Tables'!$G$2:$G$7,'DMG Tables'!$H$2:$H$7)</f>
        <v>199980000</v>
      </c>
      <c r="BFK26" s="1">
        <f>LOOKUP($A26,'DMG Tables'!$P$2:$P$35,'DMG Tables'!$O$2:$O$35)*BFK$1*LOOKUP(BFK$1,'DMG Tables'!$G$2:$G$7,'DMG Tables'!$H$2:$H$7)</f>
        <v>200112000</v>
      </c>
      <c r="BFL26" s="1">
        <f>LOOKUP($A26,'DMG Tables'!$P$2:$P$35,'DMG Tables'!$O$2:$O$35)*BFL$1*LOOKUP(BFL$1,'DMG Tables'!$G$2:$G$7,'DMG Tables'!$H$2:$H$7)</f>
        <v>200244000</v>
      </c>
      <c r="BFM26" s="1">
        <f>LOOKUP($A26,'DMG Tables'!$P$2:$P$35,'DMG Tables'!$O$2:$O$35)*BFM$1*LOOKUP(BFM$1,'DMG Tables'!$G$2:$G$7,'DMG Tables'!$H$2:$H$7)</f>
        <v>200376000</v>
      </c>
      <c r="BFN26" s="1">
        <f>LOOKUP($A26,'DMG Tables'!$P$2:$P$35,'DMG Tables'!$O$2:$O$35)*BFN$1*LOOKUP(BFN$1,'DMG Tables'!$G$2:$G$7,'DMG Tables'!$H$2:$H$7)</f>
        <v>200508000</v>
      </c>
      <c r="BFO26" s="1">
        <f>LOOKUP($A26,'DMG Tables'!$P$2:$P$35,'DMG Tables'!$O$2:$O$35)*BFO$1*LOOKUP(BFO$1,'DMG Tables'!$G$2:$G$7,'DMG Tables'!$H$2:$H$7)</f>
        <v>200640000</v>
      </c>
      <c r="BFP26" s="1">
        <f>LOOKUP($A26,'DMG Tables'!$P$2:$P$35,'DMG Tables'!$O$2:$O$35)*BFP$1*LOOKUP(BFP$1,'DMG Tables'!$G$2:$G$7,'DMG Tables'!$H$2:$H$7)</f>
        <v>200772000</v>
      </c>
      <c r="BFQ26" s="1">
        <f>LOOKUP($A26,'DMG Tables'!$P$2:$P$35,'DMG Tables'!$O$2:$O$35)*BFQ$1*LOOKUP(BFQ$1,'DMG Tables'!$G$2:$G$7,'DMG Tables'!$H$2:$H$7)</f>
        <v>200904000</v>
      </c>
      <c r="BFR26" s="1">
        <f>LOOKUP($A26,'DMG Tables'!$P$2:$P$35,'DMG Tables'!$O$2:$O$35)*BFR$1*LOOKUP(BFR$1,'DMG Tables'!$G$2:$G$7,'DMG Tables'!$H$2:$H$7)</f>
        <v>201036000</v>
      </c>
      <c r="BFS26" s="1">
        <f>LOOKUP($A26,'DMG Tables'!$P$2:$P$35,'DMG Tables'!$O$2:$O$35)*BFS$1*LOOKUP(BFS$1,'DMG Tables'!$G$2:$G$7,'DMG Tables'!$H$2:$H$7)</f>
        <v>201168000</v>
      </c>
      <c r="BFT26" s="1">
        <f>LOOKUP($A26,'DMG Tables'!$P$2:$P$35,'DMG Tables'!$O$2:$O$35)*BFT$1*LOOKUP(BFT$1,'DMG Tables'!$G$2:$G$7,'DMG Tables'!$H$2:$H$7)</f>
        <v>201300000</v>
      </c>
      <c r="BFU26" s="1">
        <f>LOOKUP($A26,'DMG Tables'!$P$2:$P$35,'DMG Tables'!$O$2:$O$35)*BFU$1*LOOKUP(BFU$1,'DMG Tables'!$G$2:$G$7,'DMG Tables'!$H$2:$H$7)</f>
        <v>201432000</v>
      </c>
      <c r="BFV26" s="1">
        <f>LOOKUP($A26,'DMG Tables'!$P$2:$P$35,'DMG Tables'!$O$2:$O$35)*BFV$1*LOOKUP(BFV$1,'DMG Tables'!$G$2:$G$7,'DMG Tables'!$H$2:$H$7)</f>
        <v>201564000</v>
      </c>
      <c r="BFW26" s="1">
        <f>LOOKUP($A26,'DMG Tables'!$P$2:$P$35,'DMG Tables'!$O$2:$O$35)*BFW$1*LOOKUP(BFW$1,'DMG Tables'!$G$2:$G$7,'DMG Tables'!$H$2:$H$7)</f>
        <v>201696000</v>
      </c>
      <c r="BFX26" s="1">
        <f>LOOKUP($A26,'DMG Tables'!$P$2:$P$35,'DMG Tables'!$O$2:$O$35)*BFX$1*LOOKUP(BFX$1,'DMG Tables'!$G$2:$G$7,'DMG Tables'!$H$2:$H$7)</f>
        <v>201828000</v>
      </c>
      <c r="BFY26" s="1">
        <f>LOOKUP($A26,'DMG Tables'!$P$2:$P$35,'DMG Tables'!$O$2:$O$35)*BFY$1*LOOKUP(BFY$1,'DMG Tables'!$G$2:$G$7,'DMG Tables'!$H$2:$H$7)</f>
        <v>201960000</v>
      </c>
      <c r="BFZ26" s="1">
        <f>LOOKUP($A26,'DMG Tables'!$P$2:$P$35,'DMG Tables'!$O$2:$O$35)*BFZ$1*LOOKUP(BFZ$1,'DMG Tables'!$G$2:$G$7,'DMG Tables'!$H$2:$H$7)</f>
        <v>202092000</v>
      </c>
      <c r="BGA26" s="1">
        <f>LOOKUP($A26,'DMG Tables'!$P$2:$P$35,'DMG Tables'!$O$2:$O$35)*BGA$1*LOOKUP(BGA$1,'DMG Tables'!$G$2:$G$7,'DMG Tables'!$H$2:$H$7)</f>
        <v>202224000</v>
      </c>
      <c r="BGB26" s="1">
        <f>LOOKUP($A26,'DMG Tables'!$P$2:$P$35,'DMG Tables'!$O$2:$O$35)*BGB$1*LOOKUP(BGB$1,'DMG Tables'!$G$2:$G$7,'DMG Tables'!$H$2:$H$7)</f>
        <v>202356000</v>
      </c>
      <c r="BGC26" s="1">
        <f>LOOKUP($A26,'DMG Tables'!$P$2:$P$35,'DMG Tables'!$O$2:$O$35)*BGC$1*LOOKUP(BGC$1,'DMG Tables'!$G$2:$G$7,'DMG Tables'!$H$2:$H$7)</f>
        <v>202488000</v>
      </c>
      <c r="BGD26" s="1">
        <f>LOOKUP($A26,'DMG Tables'!$P$2:$P$35,'DMG Tables'!$O$2:$O$35)*BGD$1*LOOKUP(BGD$1,'DMG Tables'!$G$2:$G$7,'DMG Tables'!$H$2:$H$7)</f>
        <v>202620000</v>
      </c>
      <c r="BGE26" s="1">
        <f>LOOKUP($A26,'DMG Tables'!$P$2:$P$35,'DMG Tables'!$O$2:$O$35)*BGE$1*LOOKUP(BGE$1,'DMG Tables'!$G$2:$G$7,'DMG Tables'!$H$2:$H$7)</f>
        <v>202752000</v>
      </c>
      <c r="BGF26" s="1">
        <f>LOOKUP($A26,'DMG Tables'!$P$2:$P$35,'DMG Tables'!$O$2:$O$35)*BGF$1*LOOKUP(BGF$1,'DMG Tables'!$G$2:$G$7,'DMG Tables'!$H$2:$H$7)</f>
        <v>202884000</v>
      </c>
      <c r="BGG26" s="1">
        <f>LOOKUP($A26,'DMG Tables'!$P$2:$P$35,'DMG Tables'!$O$2:$O$35)*BGG$1*LOOKUP(BGG$1,'DMG Tables'!$G$2:$G$7,'DMG Tables'!$H$2:$H$7)</f>
        <v>203016000</v>
      </c>
      <c r="BGH26" s="1">
        <f>LOOKUP($A26,'DMG Tables'!$P$2:$P$35,'DMG Tables'!$O$2:$O$35)*BGH$1*LOOKUP(BGH$1,'DMG Tables'!$G$2:$G$7,'DMG Tables'!$H$2:$H$7)</f>
        <v>203148000</v>
      </c>
      <c r="BGI26" s="1">
        <f>LOOKUP($A26,'DMG Tables'!$P$2:$P$35,'DMG Tables'!$O$2:$O$35)*BGI$1*LOOKUP(BGI$1,'DMG Tables'!$G$2:$G$7,'DMG Tables'!$H$2:$H$7)</f>
        <v>203280000</v>
      </c>
      <c r="BGJ26" s="1">
        <f>LOOKUP($A26,'DMG Tables'!$P$2:$P$35,'DMG Tables'!$O$2:$O$35)*BGJ$1*LOOKUP(BGJ$1,'DMG Tables'!$G$2:$G$7,'DMG Tables'!$H$2:$H$7)</f>
        <v>203412000</v>
      </c>
      <c r="BGK26" s="1">
        <f>LOOKUP($A26,'DMG Tables'!$P$2:$P$35,'DMG Tables'!$O$2:$O$35)*BGK$1*LOOKUP(BGK$1,'DMG Tables'!$G$2:$G$7,'DMG Tables'!$H$2:$H$7)</f>
        <v>203544000</v>
      </c>
      <c r="BGL26" s="1">
        <f>LOOKUP($A26,'DMG Tables'!$P$2:$P$35,'DMG Tables'!$O$2:$O$35)*BGL$1*LOOKUP(BGL$1,'DMG Tables'!$G$2:$G$7,'DMG Tables'!$H$2:$H$7)</f>
        <v>203676000</v>
      </c>
      <c r="BGM26" s="1">
        <f>LOOKUP($A26,'DMG Tables'!$P$2:$P$35,'DMG Tables'!$O$2:$O$35)*BGM$1*LOOKUP(BGM$1,'DMG Tables'!$G$2:$G$7,'DMG Tables'!$H$2:$H$7)</f>
        <v>203808000</v>
      </c>
      <c r="BGN26" s="1">
        <f>LOOKUP($A26,'DMG Tables'!$P$2:$P$35,'DMG Tables'!$O$2:$O$35)*BGN$1*LOOKUP(BGN$1,'DMG Tables'!$G$2:$G$7,'DMG Tables'!$H$2:$H$7)</f>
        <v>203940000</v>
      </c>
      <c r="BGO26" s="1">
        <f>LOOKUP($A26,'DMG Tables'!$P$2:$P$35,'DMG Tables'!$O$2:$O$35)*BGO$1*LOOKUP(BGO$1,'DMG Tables'!$G$2:$G$7,'DMG Tables'!$H$2:$H$7)</f>
        <v>204072000</v>
      </c>
      <c r="BGP26" s="1">
        <f>LOOKUP($A26,'DMG Tables'!$P$2:$P$35,'DMG Tables'!$O$2:$O$35)*BGP$1*LOOKUP(BGP$1,'DMG Tables'!$G$2:$G$7,'DMG Tables'!$H$2:$H$7)</f>
        <v>204204000</v>
      </c>
      <c r="BGQ26" s="1">
        <f>LOOKUP($A26,'DMG Tables'!$P$2:$P$35,'DMG Tables'!$O$2:$O$35)*BGQ$1*LOOKUP(BGQ$1,'DMG Tables'!$G$2:$G$7,'DMG Tables'!$H$2:$H$7)</f>
        <v>204336000</v>
      </c>
      <c r="BGR26" s="1">
        <f>LOOKUP($A26,'DMG Tables'!$P$2:$P$35,'DMG Tables'!$O$2:$O$35)*BGR$1*LOOKUP(BGR$1,'DMG Tables'!$G$2:$G$7,'DMG Tables'!$H$2:$H$7)</f>
        <v>204468000</v>
      </c>
      <c r="BGS26" s="1">
        <f>LOOKUP($A26,'DMG Tables'!$P$2:$P$35,'DMG Tables'!$O$2:$O$35)*BGS$1*LOOKUP(BGS$1,'DMG Tables'!$G$2:$G$7,'DMG Tables'!$H$2:$H$7)</f>
        <v>204600000</v>
      </c>
      <c r="BGT26" s="1">
        <f>LOOKUP($A26,'DMG Tables'!$P$2:$P$35,'DMG Tables'!$O$2:$O$35)*BGT$1*LOOKUP(BGT$1,'DMG Tables'!$G$2:$G$7,'DMG Tables'!$H$2:$H$7)</f>
        <v>204732000</v>
      </c>
      <c r="BGU26" s="1">
        <f>LOOKUP($A26,'DMG Tables'!$P$2:$P$35,'DMG Tables'!$O$2:$O$35)*BGU$1*LOOKUP(BGU$1,'DMG Tables'!$G$2:$G$7,'DMG Tables'!$H$2:$H$7)</f>
        <v>204864000</v>
      </c>
      <c r="BGV26" s="1">
        <f>LOOKUP($A26,'DMG Tables'!$P$2:$P$35,'DMG Tables'!$O$2:$O$35)*BGV$1*LOOKUP(BGV$1,'DMG Tables'!$G$2:$G$7,'DMG Tables'!$H$2:$H$7)</f>
        <v>204996000</v>
      </c>
      <c r="BGW26" s="1">
        <f>LOOKUP($A26,'DMG Tables'!$P$2:$P$35,'DMG Tables'!$O$2:$O$35)*BGW$1*LOOKUP(BGW$1,'DMG Tables'!$G$2:$G$7,'DMG Tables'!$H$2:$H$7)</f>
        <v>205128000</v>
      </c>
      <c r="BGX26" s="1">
        <f>LOOKUP($A26,'DMG Tables'!$P$2:$P$35,'DMG Tables'!$O$2:$O$35)*BGX$1*LOOKUP(BGX$1,'DMG Tables'!$G$2:$G$7,'DMG Tables'!$H$2:$H$7)</f>
        <v>205260000</v>
      </c>
      <c r="BGY26" s="1">
        <f>LOOKUP($A26,'DMG Tables'!$P$2:$P$35,'DMG Tables'!$O$2:$O$35)*BGY$1*LOOKUP(BGY$1,'DMG Tables'!$G$2:$G$7,'DMG Tables'!$H$2:$H$7)</f>
        <v>205392000</v>
      </c>
      <c r="BGZ26" s="1">
        <f>LOOKUP($A26,'DMG Tables'!$P$2:$P$35,'DMG Tables'!$O$2:$O$35)*BGZ$1*LOOKUP(BGZ$1,'DMG Tables'!$G$2:$G$7,'DMG Tables'!$H$2:$H$7)</f>
        <v>205524000</v>
      </c>
      <c r="BHA26" s="1">
        <f>LOOKUP($A26,'DMG Tables'!$P$2:$P$35,'DMG Tables'!$O$2:$O$35)*BHA$1*LOOKUP(BHA$1,'DMG Tables'!$G$2:$G$7,'DMG Tables'!$H$2:$H$7)</f>
        <v>205656000</v>
      </c>
      <c r="BHB26" s="1">
        <f>LOOKUP($A26,'DMG Tables'!$P$2:$P$35,'DMG Tables'!$O$2:$O$35)*BHB$1*LOOKUP(BHB$1,'DMG Tables'!$G$2:$G$7,'DMG Tables'!$H$2:$H$7)</f>
        <v>205788000</v>
      </c>
      <c r="BHC26" s="1">
        <f>LOOKUP($A26,'DMG Tables'!$P$2:$P$35,'DMG Tables'!$O$2:$O$35)*BHC$1*LOOKUP(BHC$1,'DMG Tables'!$G$2:$G$7,'DMG Tables'!$H$2:$H$7)</f>
        <v>205920000</v>
      </c>
      <c r="BHD26" s="1">
        <f>LOOKUP($A26,'DMG Tables'!$P$2:$P$35,'DMG Tables'!$O$2:$O$35)*BHD$1*LOOKUP(BHD$1,'DMG Tables'!$G$2:$G$7,'DMG Tables'!$H$2:$H$7)</f>
        <v>206052000</v>
      </c>
      <c r="BHE26" s="1">
        <f>LOOKUP($A26,'DMG Tables'!$P$2:$P$35,'DMG Tables'!$O$2:$O$35)*BHE$1*LOOKUP(BHE$1,'DMG Tables'!$G$2:$G$7,'DMG Tables'!$H$2:$H$7)</f>
        <v>206184000</v>
      </c>
      <c r="BHF26" s="1">
        <f>LOOKUP($A26,'DMG Tables'!$P$2:$P$35,'DMG Tables'!$O$2:$O$35)*BHF$1*LOOKUP(BHF$1,'DMG Tables'!$G$2:$G$7,'DMG Tables'!$H$2:$H$7)</f>
        <v>206316000</v>
      </c>
      <c r="BHG26" s="1">
        <f>LOOKUP($A26,'DMG Tables'!$P$2:$P$35,'DMG Tables'!$O$2:$O$35)*BHG$1*LOOKUP(BHG$1,'DMG Tables'!$G$2:$G$7,'DMG Tables'!$H$2:$H$7)</f>
        <v>206448000</v>
      </c>
      <c r="BHH26" s="1">
        <f>LOOKUP($A26,'DMG Tables'!$P$2:$P$35,'DMG Tables'!$O$2:$O$35)*BHH$1*LOOKUP(BHH$1,'DMG Tables'!$G$2:$G$7,'DMG Tables'!$H$2:$H$7)</f>
        <v>206580000</v>
      </c>
      <c r="BHI26" s="1">
        <f>LOOKUP($A26,'DMG Tables'!$P$2:$P$35,'DMG Tables'!$O$2:$O$35)*BHI$1*LOOKUP(BHI$1,'DMG Tables'!$G$2:$G$7,'DMG Tables'!$H$2:$H$7)</f>
        <v>206712000</v>
      </c>
      <c r="BHJ26" s="1">
        <f>LOOKUP($A26,'DMG Tables'!$P$2:$P$35,'DMG Tables'!$O$2:$O$35)*BHJ$1*LOOKUP(BHJ$1,'DMG Tables'!$G$2:$G$7,'DMG Tables'!$H$2:$H$7)</f>
        <v>206844000</v>
      </c>
      <c r="BHK26" s="1">
        <f>LOOKUP($A26,'DMG Tables'!$P$2:$P$35,'DMG Tables'!$O$2:$O$35)*BHK$1*LOOKUP(BHK$1,'DMG Tables'!$G$2:$G$7,'DMG Tables'!$H$2:$H$7)</f>
        <v>206976000</v>
      </c>
      <c r="BHL26" s="1">
        <f>LOOKUP($A26,'DMG Tables'!$P$2:$P$35,'DMG Tables'!$O$2:$O$35)*BHL$1*LOOKUP(BHL$1,'DMG Tables'!$G$2:$G$7,'DMG Tables'!$H$2:$H$7)</f>
        <v>207108000</v>
      </c>
      <c r="BHM26" s="1">
        <f>LOOKUP($A26,'DMG Tables'!$P$2:$P$35,'DMG Tables'!$O$2:$O$35)*BHM$1*LOOKUP(BHM$1,'DMG Tables'!$G$2:$G$7,'DMG Tables'!$H$2:$H$7)</f>
        <v>207240000</v>
      </c>
      <c r="BHN26" s="1">
        <f>LOOKUP($A26,'DMG Tables'!$P$2:$P$35,'DMG Tables'!$O$2:$O$35)*BHN$1*LOOKUP(BHN$1,'DMG Tables'!$G$2:$G$7,'DMG Tables'!$H$2:$H$7)</f>
        <v>207372000</v>
      </c>
      <c r="BHO26" s="1">
        <f>LOOKUP($A26,'DMG Tables'!$P$2:$P$35,'DMG Tables'!$O$2:$O$35)*BHO$1*LOOKUP(BHO$1,'DMG Tables'!$G$2:$G$7,'DMG Tables'!$H$2:$H$7)</f>
        <v>207504000</v>
      </c>
      <c r="BHP26" s="1">
        <f>LOOKUP($A26,'DMG Tables'!$P$2:$P$35,'DMG Tables'!$O$2:$O$35)*BHP$1*LOOKUP(BHP$1,'DMG Tables'!$G$2:$G$7,'DMG Tables'!$H$2:$H$7)</f>
        <v>207636000</v>
      </c>
      <c r="BHQ26" s="1">
        <f>LOOKUP($A26,'DMG Tables'!$P$2:$P$35,'DMG Tables'!$O$2:$O$35)*BHQ$1*LOOKUP(BHQ$1,'DMG Tables'!$G$2:$G$7,'DMG Tables'!$H$2:$H$7)</f>
        <v>207768000</v>
      </c>
      <c r="BHR26" s="1">
        <f>LOOKUP($A26,'DMG Tables'!$P$2:$P$35,'DMG Tables'!$O$2:$O$35)*BHR$1*LOOKUP(BHR$1,'DMG Tables'!$G$2:$G$7,'DMG Tables'!$H$2:$H$7)</f>
        <v>207900000</v>
      </c>
      <c r="BHS26" s="1">
        <f>LOOKUP($A26,'DMG Tables'!$P$2:$P$35,'DMG Tables'!$O$2:$O$35)*BHS$1*LOOKUP(BHS$1,'DMG Tables'!$G$2:$G$7,'DMG Tables'!$H$2:$H$7)</f>
        <v>208032000</v>
      </c>
      <c r="BHT26" s="1">
        <f>LOOKUP($A26,'DMG Tables'!$P$2:$P$35,'DMG Tables'!$O$2:$O$35)*BHT$1*LOOKUP(BHT$1,'DMG Tables'!$G$2:$G$7,'DMG Tables'!$H$2:$H$7)</f>
        <v>208164000</v>
      </c>
      <c r="BHU26" s="1">
        <f>LOOKUP($A26,'DMG Tables'!$P$2:$P$35,'DMG Tables'!$O$2:$O$35)*BHU$1*LOOKUP(BHU$1,'DMG Tables'!$G$2:$G$7,'DMG Tables'!$H$2:$H$7)</f>
        <v>208296000</v>
      </c>
      <c r="BHV26" s="1">
        <f>LOOKUP($A26,'DMG Tables'!$P$2:$P$35,'DMG Tables'!$O$2:$O$35)*BHV$1*LOOKUP(BHV$1,'DMG Tables'!$G$2:$G$7,'DMG Tables'!$H$2:$H$7)</f>
        <v>208428000</v>
      </c>
      <c r="BHW26" s="1">
        <f>LOOKUP($A26,'DMG Tables'!$P$2:$P$35,'DMG Tables'!$O$2:$O$35)*BHW$1*LOOKUP(BHW$1,'DMG Tables'!$G$2:$G$7,'DMG Tables'!$H$2:$H$7)</f>
        <v>208560000</v>
      </c>
      <c r="BHX26" s="1">
        <f>LOOKUP($A26,'DMG Tables'!$P$2:$P$35,'DMG Tables'!$O$2:$O$35)*BHX$1*LOOKUP(BHX$1,'DMG Tables'!$G$2:$G$7,'DMG Tables'!$H$2:$H$7)</f>
        <v>208692000</v>
      </c>
      <c r="BHY26" s="1">
        <f>LOOKUP($A26,'DMG Tables'!$P$2:$P$35,'DMG Tables'!$O$2:$O$35)*BHY$1*LOOKUP(BHY$1,'DMG Tables'!$G$2:$G$7,'DMG Tables'!$H$2:$H$7)</f>
        <v>208824000</v>
      </c>
      <c r="BHZ26" s="1">
        <f>LOOKUP($A26,'DMG Tables'!$P$2:$P$35,'DMG Tables'!$O$2:$O$35)*BHZ$1*LOOKUP(BHZ$1,'DMG Tables'!$G$2:$G$7,'DMG Tables'!$H$2:$H$7)</f>
        <v>208956000</v>
      </c>
      <c r="BIA26" s="1">
        <f>LOOKUP($A26,'DMG Tables'!$P$2:$P$35,'DMG Tables'!$O$2:$O$35)*BIA$1*LOOKUP(BIA$1,'DMG Tables'!$G$2:$G$7,'DMG Tables'!$H$2:$H$7)</f>
        <v>209088000</v>
      </c>
      <c r="BIB26" s="1">
        <f>LOOKUP($A26,'DMG Tables'!$P$2:$P$35,'DMG Tables'!$O$2:$O$35)*BIB$1*LOOKUP(BIB$1,'DMG Tables'!$G$2:$G$7,'DMG Tables'!$H$2:$H$7)</f>
        <v>209220000</v>
      </c>
      <c r="BIC26" s="1">
        <f>LOOKUP($A26,'DMG Tables'!$P$2:$P$35,'DMG Tables'!$O$2:$O$35)*BIC$1*LOOKUP(BIC$1,'DMG Tables'!$G$2:$G$7,'DMG Tables'!$H$2:$H$7)</f>
        <v>209352000</v>
      </c>
      <c r="BID26" s="1">
        <f>LOOKUP($A26,'DMG Tables'!$P$2:$P$35,'DMG Tables'!$O$2:$O$35)*BID$1*LOOKUP(BID$1,'DMG Tables'!$G$2:$G$7,'DMG Tables'!$H$2:$H$7)</f>
        <v>209484000</v>
      </c>
      <c r="BIE26" s="1">
        <f>LOOKUP($A26,'DMG Tables'!$P$2:$P$35,'DMG Tables'!$O$2:$O$35)*BIE$1*LOOKUP(BIE$1,'DMG Tables'!$G$2:$G$7,'DMG Tables'!$H$2:$H$7)</f>
        <v>209616000</v>
      </c>
      <c r="BIF26" s="1">
        <f>LOOKUP($A26,'DMG Tables'!$P$2:$P$35,'DMG Tables'!$O$2:$O$35)*BIF$1*LOOKUP(BIF$1,'DMG Tables'!$G$2:$G$7,'DMG Tables'!$H$2:$H$7)</f>
        <v>209748000</v>
      </c>
      <c r="BIG26" s="1">
        <f>LOOKUP($A26,'DMG Tables'!$P$2:$P$35,'DMG Tables'!$O$2:$O$35)*BIG$1*LOOKUP(BIG$1,'DMG Tables'!$G$2:$G$7,'DMG Tables'!$H$2:$H$7)</f>
        <v>209880000</v>
      </c>
      <c r="BIH26" s="1">
        <f>LOOKUP($A26,'DMG Tables'!$P$2:$P$35,'DMG Tables'!$O$2:$O$35)*BIH$1*LOOKUP(BIH$1,'DMG Tables'!$G$2:$G$7,'DMG Tables'!$H$2:$H$7)</f>
        <v>210012000</v>
      </c>
      <c r="BII26" s="1">
        <f>LOOKUP($A26,'DMG Tables'!$P$2:$P$35,'DMG Tables'!$O$2:$O$35)*BII$1*LOOKUP(BII$1,'DMG Tables'!$G$2:$G$7,'DMG Tables'!$H$2:$H$7)</f>
        <v>210144000</v>
      </c>
      <c r="BIJ26" s="1">
        <f>LOOKUP($A26,'DMG Tables'!$P$2:$P$35,'DMG Tables'!$O$2:$O$35)*BIJ$1*LOOKUP(BIJ$1,'DMG Tables'!$G$2:$G$7,'DMG Tables'!$H$2:$H$7)</f>
        <v>210276000</v>
      </c>
      <c r="BIK26" s="1">
        <f>LOOKUP($A26,'DMG Tables'!$P$2:$P$35,'DMG Tables'!$O$2:$O$35)*BIK$1*LOOKUP(BIK$1,'DMG Tables'!$G$2:$G$7,'DMG Tables'!$H$2:$H$7)</f>
        <v>210408000</v>
      </c>
      <c r="BIL26" s="1">
        <f>LOOKUP($A26,'DMG Tables'!$P$2:$P$35,'DMG Tables'!$O$2:$O$35)*BIL$1*LOOKUP(BIL$1,'DMG Tables'!$G$2:$G$7,'DMG Tables'!$H$2:$H$7)</f>
        <v>210540000</v>
      </c>
      <c r="BIM26" s="1">
        <f>LOOKUP($A26,'DMG Tables'!$P$2:$P$35,'DMG Tables'!$O$2:$O$35)*BIM$1*LOOKUP(BIM$1,'DMG Tables'!$G$2:$G$7,'DMG Tables'!$H$2:$H$7)</f>
        <v>210672000</v>
      </c>
      <c r="BIN26" s="1">
        <f>LOOKUP($A26,'DMG Tables'!$P$2:$P$35,'DMG Tables'!$O$2:$O$35)*BIN$1*LOOKUP(BIN$1,'DMG Tables'!$G$2:$G$7,'DMG Tables'!$H$2:$H$7)</f>
        <v>210804000</v>
      </c>
      <c r="BIO26" s="1">
        <f>LOOKUP($A26,'DMG Tables'!$P$2:$P$35,'DMG Tables'!$O$2:$O$35)*BIO$1*LOOKUP(BIO$1,'DMG Tables'!$G$2:$G$7,'DMG Tables'!$H$2:$H$7)</f>
        <v>210936000</v>
      </c>
      <c r="BIP26" s="1">
        <f>LOOKUP($A26,'DMG Tables'!$P$2:$P$35,'DMG Tables'!$O$2:$O$35)*BIP$1*LOOKUP(BIP$1,'DMG Tables'!$G$2:$G$7,'DMG Tables'!$H$2:$H$7)</f>
        <v>211068000</v>
      </c>
      <c r="BIQ26" s="1">
        <f>LOOKUP($A26,'DMG Tables'!$P$2:$P$35,'DMG Tables'!$O$2:$O$35)*BIQ$1*LOOKUP(BIQ$1,'DMG Tables'!$G$2:$G$7,'DMG Tables'!$H$2:$H$7)</f>
        <v>211200000</v>
      </c>
      <c r="BIR26" s="1">
        <f>LOOKUP($A26,'DMG Tables'!$P$2:$P$35,'DMG Tables'!$O$2:$O$35)*BIR$1*LOOKUP(BIR$1,'DMG Tables'!$G$2:$G$7,'DMG Tables'!$H$2:$H$7)</f>
        <v>211332000</v>
      </c>
      <c r="BIS26" s="1">
        <f>LOOKUP($A26,'DMG Tables'!$P$2:$P$35,'DMG Tables'!$O$2:$O$35)*BIS$1*LOOKUP(BIS$1,'DMG Tables'!$G$2:$G$7,'DMG Tables'!$H$2:$H$7)</f>
        <v>211464000</v>
      </c>
      <c r="BIT26" s="1">
        <f>LOOKUP($A26,'DMG Tables'!$P$2:$P$35,'DMG Tables'!$O$2:$O$35)*BIT$1*LOOKUP(BIT$1,'DMG Tables'!$G$2:$G$7,'DMG Tables'!$H$2:$H$7)</f>
        <v>211596000</v>
      </c>
      <c r="BIU26" s="1">
        <f>LOOKUP($A26,'DMG Tables'!$P$2:$P$35,'DMG Tables'!$O$2:$O$35)*BIU$1*LOOKUP(BIU$1,'DMG Tables'!$G$2:$G$7,'DMG Tables'!$H$2:$H$7)</f>
        <v>211728000</v>
      </c>
      <c r="BIV26" s="1">
        <f>LOOKUP($A26,'DMG Tables'!$P$2:$P$35,'DMG Tables'!$O$2:$O$35)*BIV$1*LOOKUP(BIV$1,'DMG Tables'!$G$2:$G$7,'DMG Tables'!$H$2:$H$7)</f>
        <v>211860000</v>
      </c>
      <c r="BIW26" s="1">
        <f>LOOKUP($A26,'DMG Tables'!$P$2:$P$35,'DMG Tables'!$O$2:$O$35)*BIW$1*LOOKUP(BIW$1,'DMG Tables'!$G$2:$G$7,'DMG Tables'!$H$2:$H$7)</f>
        <v>211992000</v>
      </c>
      <c r="BIX26" s="1">
        <f>LOOKUP($A26,'DMG Tables'!$P$2:$P$35,'DMG Tables'!$O$2:$O$35)*BIX$1*LOOKUP(BIX$1,'DMG Tables'!$G$2:$G$7,'DMG Tables'!$H$2:$H$7)</f>
        <v>212124000</v>
      </c>
      <c r="BIY26" s="1">
        <f>LOOKUP($A26,'DMG Tables'!$P$2:$P$35,'DMG Tables'!$O$2:$O$35)*BIY$1*LOOKUP(BIY$1,'DMG Tables'!$G$2:$G$7,'DMG Tables'!$H$2:$H$7)</f>
        <v>212256000</v>
      </c>
      <c r="BIZ26" s="1">
        <f>LOOKUP($A26,'DMG Tables'!$P$2:$P$35,'DMG Tables'!$O$2:$O$35)*BIZ$1*LOOKUP(BIZ$1,'DMG Tables'!$G$2:$G$7,'DMG Tables'!$H$2:$H$7)</f>
        <v>212388000</v>
      </c>
      <c r="BJA26" s="1">
        <f>LOOKUP($A26,'DMG Tables'!$P$2:$P$35,'DMG Tables'!$O$2:$O$35)*BJA$1*LOOKUP(BJA$1,'DMG Tables'!$G$2:$G$7,'DMG Tables'!$H$2:$H$7)</f>
        <v>212520000</v>
      </c>
      <c r="BJB26" s="1">
        <f>LOOKUP($A26,'DMG Tables'!$P$2:$P$35,'DMG Tables'!$O$2:$O$35)*BJB$1*LOOKUP(BJB$1,'DMG Tables'!$G$2:$G$7,'DMG Tables'!$H$2:$H$7)</f>
        <v>212652000</v>
      </c>
      <c r="BJC26" s="1">
        <f>LOOKUP($A26,'DMG Tables'!$P$2:$P$35,'DMG Tables'!$O$2:$O$35)*BJC$1*LOOKUP(BJC$1,'DMG Tables'!$G$2:$G$7,'DMG Tables'!$H$2:$H$7)</f>
        <v>212784000</v>
      </c>
      <c r="BJD26" s="1">
        <f>LOOKUP($A26,'DMG Tables'!$P$2:$P$35,'DMG Tables'!$O$2:$O$35)*BJD$1*LOOKUP(BJD$1,'DMG Tables'!$G$2:$G$7,'DMG Tables'!$H$2:$H$7)</f>
        <v>212916000</v>
      </c>
      <c r="BJE26" s="1">
        <f>LOOKUP($A26,'DMG Tables'!$P$2:$P$35,'DMG Tables'!$O$2:$O$35)*BJE$1*LOOKUP(BJE$1,'DMG Tables'!$G$2:$G$7,'DMG Tables'!$H$2:$H$7)</f>
        <v>213048000</v>
      </c>
      <c r="BJF26" s="1">
        <f>LOOKUP($A26,'DMG Tables'!$P$2:$P$35,'DMG Tables'!$O$2:$O$35)*BJF$1*LOOKUP(BJF$1,'DMG Tables'!$G$2:$G$7,'DMG Tables'!$H$2:$H$7)</f>
        <v>213180000</v>
      </c>
      <c r="BJG26" s="1">
        <f>LOOKUP($A26,'DMG Tables'!$P$2:$P$35,'DMG Tables'!$O$2:$O$35)*BJG$1*LOOKUP(BJG$1,'DMG Tables'!$G$2:$G$7,'DMG Tables'!$H$2:$H$7)</f>
        <v>213312000</v>
      </c>
      <c r="BJH26" s="1">
        <f>LOOKUP($A26,'DMG Tables'!$P$2:$P$35,'DMG Tables'!$O$2:$O$35)*BJH$1*LOOKUP(BJH$1,'DMG Tables'!$G$2:$G$7,'DMG Tables'!$H$2:$H$7)</f>
        <v>213444000</v>
      </c>
      <c r="BJI26" s="1">
        <f>LOOKUP($A26,'DMG Tables'!$P$2:$P$35,'DMG Tables'!$O$2:$O$35)*BJI$1*LOOKUP(BJI$1,'DMG Tables'!$G$2:$G$7,'DMG Tables'!$H$2:$H$7)</f>
        <v>213576000</v>
      </c>
      <c r="BJJ26" s="1">
        <f>LOOKUP($A26,'DMG Tables'!$P$2:$P$35,'DMG Tables'!$O$2:$O$35)*BJJ$1*LOOKUP(BJJ$1,'DMG Tables'!$G$2:$G$7,'DMG Tables'!$H$2:$H$7)</f>
        <v>213708000</v>
      </c>
      <c r="BJK26" s="1">
        <f>LOOKUP($A26,'DMG Tables'!$P$2:$P$35,'DMG Tables'!$O$2:$O$35)*BJK$1*LOOKUP(BJK$1,'DMG Tables'!$G$2:$G$7,'DMG Tables'!$H$2:$H$7)</f>
        <v>213840000</v>
      </c>
      <c r="BJL26" s="1">
        <f>LOOKUP($A26,'DMG Tables'!$P$2:$P$35,'DMG Tables'!$O$2:$O$35)*BJL$1*LOOKUP(BJL$1,'DMG Tables'!$G$2:$G$7,'DMG Tables'!$H$2:$H$7)</f>
        <v>213972000</v>
      </c>
      <c r="BJM26" s="1">
        <f>LOOKUP($A26,'DMG Tables'!$P$2:$P$35,'DMG Tables'!$O$2:$O$35)*BJM$1*LOOKUP(BJM$1,'DMG Tables'!$G$2:$G$7,'DMG Tables'!$H$2:$H$7)</f>
        <v>214104000</v>
      </c>
      <c r="BJN26" s="1">
        <f>LOOKUP($A26,'DMG Tables'!$P$2:$P$35,'DMG Tables'!$O$2:$O$35)*BJN$1*LOOKUP(BJN$1,'DMG Tables'!$G$2:$G$7,'DMG Tables'!$H$2:$H$7)</f>
        <v>214236000</v>
      </c>
      <c r="BJO26" s="1">
        <f>LOOKUP($A26,'DMG Tables'!$P$2:$P$35,'DMG Tables'!$O$2:$O$35)*BJO$1*LOOKUP(BJO$1,'DMG Tables'!$G$2:$G$7,'DMG Tables'!$H$2:$H$7)</f>
        <v>214368000</v>
      </c>
      <c r="BJP26" s="1">
        <f>LOOKUP($A26,'DMG Tables'!$P$2:$P$35,'DMG Tables'!$O$2:$O$35)*BJP$1*LOOKUP(BJP$1,'DMG Tables'!$G$2:$G$7,'DMG Tables'!$H$2:$H$7)</f>
        <v>214500000</v>
      </c>
      <c r="BJQ26" s="1">
        <f>LOOKUP($A26,'DMG Tables'!$P$2:$P$35,'DMG Tables'!$O$2:$O$35)*BJQ$1*LOOKUP(BJQ$1,'DMG Tables'!$G$2:$G$7,'DMG Tables'!$H$2:$H$7)</f>
        <v>214632000</v>
      </c>
      <c r="BJR26" s="1">
        <f>LOOKUP($A26,'DMG Tables'!$P$2:$P$35,'DMG Tables'!$O$2:$O$35)*BJR$1*LOOKUP(BJR$1,'DMG Tables'!$G$2:$G$7,'DMG Tables'!$H$2:$H$7)</f>
        <v>214764000</v>
      </c>
      <c r="BJS26" s="1">
        <f>LOOKUP($A26,'DMG Tables'!$P$2:$P$35,'DMG Tables'!$O$2:$O$35)*BJS$1*LOOKUP(BJS$1,'DMG Tables'!$G$2:$G$7,'DMG Tables'!$H$2:$H$7)</f>
        <v>214896000</v>
      </c>
      <c r="BJT26" s="1">
        <f>LOOKUP($A26,'DMG Tables'!$P$2:$P$35,'DMG Tables'!$O$2:$O$35)*BJT$1*LOOKUP(BJT$1,'DMG Tables'!$G$2:$G$7,'DMG Tables'!$H$2:$H$7)</f>
        <v>215028000</v>
      </c>
      <c r="BJU26" s="1">
        <f>LOOKUP($A26,'DMG Tables'!$P$2:$P$35,'DMG Tables'!$O$2:$O$35)*BJU$1*LOOKUP(BJU$1,'DMG Tables'!$G$2:$G$7,'DMG Tables'!$H$2:$H$7)</f>
        <v>215160000</v>
      </c>
      <c r="BJV26" s="1">
        <f>LOOKUP($A26,'DMG Tables'!$P$2:$P$35,'DMG Tables'!$O$2:$O$35)*BJV$1*LOOKUP(BJV$1,'DMG Tables'!$G$2:$G$7,'DMG Tables'!$H$2:$H$7)</f>
        <v>215292000</v>
      </c>
      <c r="BJW26" s="1">
        <f>LOOKUP($A26,'DMG Tables'!$P$2:$P$35,'DMG Tables'!$O$2:$O$35)*BJW$1*LOOKUP(BJW$1,'DMG Tables'!$G$2:$G$7,'DMG Tables'!$H$2:$H$7)</f>
        <v>215424000</v>
      </c>
      <c r="BJX26" s="1">
        <f>LOOKUP($A26,'DMG Tables'!$P$2:$P$35,'DMG Tables'!$O$2:$O$35)*BJX$1*LOOKUP(BJX$1,'DMG Tables'!$G$2:$G$7,'DMG Tables'!$H$2:$H$7)</f>
        <v>215556000</v>
      </c>
      <c r="BJY26" s="1">
        <f>LOOKUP($A26,'DMG Tables'!$P$2:$P$35,'DMG Tables'!$O$2:$O$35)*BJY$1*LOOKUP(BJY$1,'DMG Tables'!$G$2:$G$7,'DMG Tables'!$H$2:$H$7)</f>
        <v>215688000</v>
      </c>
      <c r="BJZ26" s="1">
        <f>LOOKUP($A26,'DMG Tables'!$P$2:$P$35,'DMG Tables'!$O$2:$O$35)*BJZ$1*LOOKUP(BJZ$1,'DMG Tables'!$G$2:$G$7,'DMG Tables'!$H$2:$H$7)</f>
        <v>215820000</v>
      </c>
      <c r="BKA26" s="1">
        <f>LOOKUP($A26,'DMG Tables'!$P$2:$P$35,'DMG Tables'!$O$2:$O$35)*BKA$1*LOOKUP(BKA$1,'DMG Tables'!$G$2:$G$7,'DMG Tables'!$H$2:$H$7)</f>
        <v>215952000</v>
      </c>
      <c r="BKB26" s="1">
        <f>LOOKUP($A26,'DMG Tables'!$P$2:$P$35,'DMG Tables'!$O$2:$O$35)*BKB$1*LOOKUP(BKB$1,'DMG Tables'!$G$2:$G$7,'DMG Tables'!$H$2:$H$7)</f>
        <v>216084000</v>
      </c>
      <c r="BKC26" s="1">
        <f>LOOKUP($A26,'DMG Tables'!$P$2:$P$35,'DMG Tables'!$O$2:$O$35)*BKC$1*LOOKUP(BKC$1,'DMG Tables'!$G$2:$G$7,'DMG Tables'!$H$2:$H$7)</f>
        <v>216216000</v>
      </c>
      <c r="BKD26" s="1">
        <f>LOOKUP($A26,'DMG Tables'!$P$2:$P$35,'DMG Tables'!$O$2:$O$35)*BKD$1*LOOKUP(BKD$1,'DMG Tables'!$G$2:$G$7,'DMG Tables'!$H$2:$H$7)</f>
        <v>216348000</v>
      </c>
      <c r="BKE26" s="1">
        <f>LOOKUP($A26,'DMG Tables'!$P$2:$P$35,'DMG Tables'!$O$2:$O$35)*BKE$1*LOOKUP(BKE$1,'DMG Tables'!$G$2:$G$7,'DMG Tables'!$H$2:$H$7)</f>
        <v>216480000</v>
      </c>
      <c r="BKF26" s="1">
        <f>LOOKUP($A26,'DMG Tables'!$P$2:$P$35,'DMG Tables'!$O$2:$O$35)*BKF$1*LOOKUP(BKF$1,'DMG Tables'!$G$2:$G$7,'DMG Tables'!$H$2:$H$7)</f>
        <v>216612000</v>
      </c>
      <c r="BKG26" s="1">
        <f>LOOKUP($A26,'DMG Tables'!$P$2:$P$35,'DMG Tables'!$O$2:$O$35)*BKG$1*LOOKUP(BKG$1,'DMG Tables'!$G$2:$G$7,'DMG Tables'!$H$2:$H$7)</f>
        <v>216744000</v>
      </c>
      <c r="BKH26" s="1">
        <f>LOOKUP($A26,'DMG Tables'!$P$2:$P$35,'DMG Tables'!$O$2:$O$35)*BKH$1*LOOKUP(BKH$1,'DMG Tables'!$G$2:$G$7,'DMG Tables'!$H$2:$H$7)</f>
        <v>216876000</v>
      </c>
      <c r="BKI26" s="1">
        <f>LOOKUP($A26,'DMG Tables'!$P$2:$P$35,'DMG Tables'!$O$2:$O$35)*BKI$1*LOOKUP(BKI$1,'DMG Tables'!$G$2:$G$7,'DMG Tables'!$H$2:$H$7)</f>
        <v>217008000</v>
      </c>
      <c r="BKJ26" s="1">
        <f>LOOKUP($A26,'DMG Tables'!$P$2:$P$35,'DMG Tables'!$O$2:$O$35)*BKJ$1*LOOKUP(BKJ$1,'DMG Tables'!$G$2:$G$7,'DMG Tables'!$H$2:$H$7)</f>
        <v>217140000</v>
      </c>
      <c r="BKK26" s="1">
        <f>LOOKUP($A26,'DMG Tables'!$P$2:$P$35,'DMG Tables'!$O$2:$O$35)*BKK$1*LOOKUP(BKK$1,'DMG Tables'!$G$2:$G$7,'DMG Tables'!$H$2:$H$7)</f>
        <v>217272000</v>
      </c>
      <c r="BKL26" s="1">
        <f>LOOKUP($A26,'DMG Tables'!$P$2:$P$35,'DMG Tables'!$O$2:$O$35)*BKL$1*LOOKUP(BKL$1,'DMG Tables'!$G$2:$G$7,'DMG Tables'!$H$2:$H$7)</f>
        <v>217404000</v>
      </c>
      <c r="BKM26" s="1">
        <f>LOOKUP($A26,'DMG Tables'!$P$2:$P$35,'DMG Tables'!$O$2:$O$35)*BKM$1*LOOKUP(BKM$1,'DMG Tables'!$G$2:$G$7,'DMG Tables'!$H$2:$H$7)</f>
        <v>217536000</v>
      </c>
      <c r="BKN26" s="1">
        <f>LOOKUP($A26,'DMG Tables'!$P$2:$P$35,'DMG Tables'!$O$2:$O$35)*BKN$1*LOOKUP(BKN$1,'DMG Tables'!$G$2:$G$7,'DMG Tables'!$H$2:$H$7)</f>
        <v>217668000</v>
      </c>
      <c r="BKO26" s="1">
        <f>LOOKUP($A26,'DMG Tables'!$P$2:$P$35,'DMG Tables'!$O$2:$O$35)*BKO$1*LOOKUP(BKO$1,'DMG Tables'!$G$2:$G$7,'DMG Tables'!$H$2:$H$7)</f>
        <v>217800000</v>
      </c>
      <c r="BKP26" s="1">
        <f>LOOKUP($A26,'DMG Tables'!$P$2:$P$35,'DMG Tables'!$O$2:$O$35)*BKP$1*LOOKUP(BKP$1,'DMG Tables'!$G$2:$G$7,'DMG Tables'!$H$2:$H$7)</f>
        <v>217932000</v>
      </c>
      <c r="BKQ26" s="1">
        <f>LOOKUP($A26,'DMG Tables'!$P$2:$P$35,'DMG Tables'!$O$2:$O$35)*BKQ$1*LOOKUP(BKQ$1,'DMG Tables'!$G$2:$G$7,'DMG Tables'!$H$2:$H$7)</f>
        <v>218064000</v>
      </c>
      <c r="BKR26" s="1">
        <f>LOOKUP($A26,'DMG Tables'!$P$2:$P$35,'DMG Tables'!$O$2:$O$35)*BKR$1*LOOKUP(BKR$1,'DMG Tables'!$G$2:$G$7,'DMG Tables'!$H$2:$H$7)</f>
        <v>218196000</v>
      </c>
      <c r="BKS26" s="1">
        <f>LOOKUP($A26,'DMG Tables'!$P$2:$P$35,'DMG Tables'!$O$2:$O$35)*BKS$1*LOOKUP(BKS$1,'DMG Tables'!$G$2:$G$7,'DMG Tables'!$H$2:$H$7)</f>
        <v>218328000</v>
      </c>
      <c r="BKT26" s="1">
        <f>LOOKUP($A26,'DMG Tables'!$P$2:$P$35,'DMG Tables'!$O$2:$O$35)*BKT$1*LOOKUP(BKT$1,'DMG Tables'!$G$2:$G$7,'DMG Tables'!$H$2:$H$7)</f>
        <v>218460000</v>
      </c>
      <c r="BKU26" s="1">
        <f>LOOKUP($A26,'DMG Tables'!$P$2:$P$35,'DMG Tables'!$O$2:$O$35)*BKU$1*LOOKUP(BKU$1,'DMG Tables'!$G$2:$G$7,'DMG Tables'!$H$2:$H$7)</f>
        <v>218592000</v>
      </c>
      <c r="BKV26" s="1">
        <f>LOOKUP($A26,'DMG Tables'!$P$2:$P$35,'DMG Tables'!$O$2:$O$35)*BKV$1*LOOKUP(BKV$1,'DMG Tables'!$G$2:$G$7,'DMG Tables'!$H$2:$H$7)</f>
        <v>218724000</v>
      </c>
      <c r="BKW26" s="1">
        <f>LOOKUP($A26,'DMG Tables'!$P$2:$P$35,'DMG Tables'!$O$2:$O$35)*BKW$1*LOOKUP(BKW$1,'DMG Tables'!$G$2:$G$7,'DMG Tables'!$H$2:$H$7)</f>
        <v>218856000</v>
      </c>
      <c r="BKX26" s="1">
        <f>LOOKUP($A26,'DMG Tables'!$P$2:$P$35,'DMG Tables'!$O$2:$O$35)*BKX$1*LOOKUP(BKX$1,'DMG Tables'!$G$2:$G$7,'DMG Tables'!$H$2:$H$7)</f>
        <v>218988000</v>
      </c>
      <c r="BKY26" s="1">
        <f>LOOKUP($A26,'DMG Tables'!$P$2:$P$35,'DMG Tables'!$O$2:$O$35)*BKY$1*LOOKUP(BKY$1,'DMG Tables'!$G$2:$G$7,'DMG Tables'!$H$2:$H$7)</f>
        <v>219120000</v>
      </c>
      <c r="BKZ26" s="1">
        <f>LOOKUP($A26,'DMG Tables'!$P$2:$P$35,'DMG Tables'!$O$2:$O$35)*BKZ$1*LOOKUP(BKZ$1,'DMG Tables'!$G$2:$G$7,'DMG Tables'!$H$2:$H$7)</f>
        <v>219252000</v>
      </c>
      <c r="BLA26" s="1">
        <f>LOOKUP($A26,'DMG Tables'!$P$2:$P$35,'DMG Tables'!$O$2:$O$35)*BLA$1*LOOKUP(BLA$1,'DMG Tables'!$G$2:$G$7,'DMG Tables'!$H$2:$H$7)</f>
        <v>219384000</v>
      </c>
      <c r="BLB26" s="1">
        <f>LOOKUP($A26,'DMG Tables'!$P$2:$P$35,'DMG Tables'!$O$2:$O$35)*BLB$1*LOOKUP(BLB$1,'DMG Tables'!$G$2:$G$7,'DMG Tables'!$H$2:$H$7)</f>
        <v>219516000</v>
      </c>
      <c r="BLC26" s="1">
        <f>LOOKUP($A26,'DMG Tables'!$P$2:$P$35,'DMG Tables'!$O$2:$O$35)*BLC$1*LOOKUP(BLC$1,'DMG Tables'!$G$2:$G$7,'DMG Tables'!$H$2:$H$7)</f>
        <v>219648000</v>
      </c>
      <c r="BLD26" s="1">
        <f>LOOKUP($A26,'DMG Tables'!$P$2:$P$35,'DMG Tables'!$O$2:$O$35)*BLD$1*LOOKUP(BLD$1,'DMG Tables'!$G$2:$G$7,'DMG Tables'!$H$2:$H$7)</f>
        <v>219780000</v>
      </c>
      <c r="BLE26" s="1">
        <f>LOOKUP($A26,'DMG Tables'!$P$2:$P$35,'DMG Tables'!$O$2:$O$35)*BLE$1*LOOKUP(BLE$1,'DMG Tables'!$G$2:$G$7,'DMG Tables'!$H$2:$H$7)</f>
        <v>219912000</v>
      </c>
      <c r="BLF26" s="1">
        <f>LOOKUP($A26,'DMG Tables'!$P$2:$P$35,'DMG Tables'!$O$2:$O$35)*BLF$1*LOOKUP(BLF$1,'DMG Tables'!$G$2:$G$7,'DMG Tables'!$H$2:$H$7)</f>
        <v>220044000</v>
      </c>
      <c r="BLG26" s="1">
        <f>LOOKUP($A26,'DMG Tables'!$P$2:$P$35,'DMG Tables'!$O$2:$O$35)*BLG$1*LOOKUP(BLG$1,'DMG Tables'!$G$2:$G$7,'DMG Tables'!$H$2:$H$7)</f>
        <v>220176000</v>
      </c>
      <c r="BLH26" s="1">
        <f>LOOKUP($A26,'DMG Tables'!$P$2:$P$35,'DMG Tables'!$O$2:$O$35)*BLH$1*LOOKUP(BLH$1,'DMG Tables'!$G$2:$G$7,'DMG Tables'!$H$2:$H$7)</f>
        <v>220308000</v>
      </c>
      <c r="BLI26" s="1">
        <f>LOOKUP($A26,'DMG Tables'!$P$2:$P$35,'DMG Tables'!$O$2:$O$35)*BLI$1*LOOKUP(BLI$1,'DMG Tables'!$G$2:$G$7,'DMG Tables'!$H$2:$H$7)</f>
        <v>220440000</v>
      </c>
      <c r="BLJ26" s="1">
        <f>LOOKUP($A26,'DMG Tables'!$P$2:$P$35,'DMG Tables'!$O$2:$O$35)*BLJ$1*LOOKUP(BLJ$1,'DMG Tables'!$G$2:$G$7,'DMG Tables'!$H$2:$H$7)</f>
        <v>220572000</v>
      </c>
      <c r="BLK26" s="1">
        <f>LOOKUP($A26,'DMG Tables'!$P$2:$P$35,'DMG Tables'!$O$2:$O$35)*BLK$1*LOOKUP(BLK$1,'DMG Tables'!$G$2:$G$7,'DMG Tables'!$H$2:$H$7)</f>
        <v>220704000</v>
      </c>
      <c r="BLL26" s="1">
        <f>LOOKUP($A26,'DMG Tables'!$P$2:$P$35,'DMG Tables'!$O$2:$O$35)*BLL$1*LOOKUP(BLL$1,'DMG Tables'!$G$2:$G$7,'DMG Tables'!$H$2:$H$7)</f>
        <v>220836000</v>
      </c>
      <c r="BLM26" s="1">
        <f>LOOKUP($A26,'DMG Tables'!$P$2:$P$35,'DMG Tables'!$O$2:$O$35)*BLM$1*LOOKUP(BLM$1,'DMG Tables'!$G$2:$G$7,'DMG Tables'!$H$2:$H$7)</f>
        <v>220968000</v>
      </c>
      <c r="BLN26" s="1">
        <f>LOOKUP($A26,'DMG Tables'!$P$2:$P$35,'DMG Tables'!$O$2:$O$35)*BLN$1*LOOKUP(BLN$1,'DMG Tables'!$G$2:$G$7,'DMG Tables'!$H$2:$H$7)</f>
        <v>221100000</v>
      </c>
      <c r="BLO26" s="1">
        <f>LOOKUP($A26,'DMG Tables'!$P$2:$P$35,'DMG Tables'!$O$2:$O$35)*BLO$1*LOOKUP(BLO$1,'DMG Tables'!$G$2:$G$7,'DMG Tables'!$H$2:$H$7)</f>
        <v>221232000</v>
      </c>
      <c r="BLP26" s="1">
        <f>LOOKUP($A26,'DMG Tables'!$P$2:$P$35,'DMG Tables'!$O$2:$O$35)*BLP$1*LOOKUP(BLP$1,'DMG Tables'!$G$2:$G$7,'DMG Tables'!$H$2:$H$7)</f>
        <v>221364000</v>
      </c>
      <c r="BLQ26" s="1">
        <f>LOOKUP($A26,'DMG Tables'!$P$2:$P$35,'DMG Tables'!$O$2:$O$35)*BLQ$1*LOOKUP(BLQ$1,'DMG Tables'!$G$2:$G$7,'DMG Tables'!$H$2:$H$7)</f>
        <v>221496000</v>
      </c>
      <c r="BLR26" s="1">
        <f>LOOKUP($A26,'DMG Tables'!$P$2:$P$35,'DMG Tables'!$O$2:$O$35)*BLR$1*LOOKUP(BLR$1,'DMG Tables'!$G$2:$G$7,'DMG Tables'!$H$2:$H$7)</f>
        <v>221628000</v>
      </c>
      <c r="BLS26" s="1">
        <f>LOOKUP($A26,'DMG Tables'!$P$2:$P$35,'DMG Tables'!$O$2:$O$35)*BLS$1*LOOKUP(BLS$1,'DMG Tables'!$G$2:$G$7,'DMG Tables'!$H$2:$H$7)</f>
        <v>221760000</v>
      </c>
      <c r="BLT26" s="1">
        <f>LOOKUP($A26,'DMG Tables'!$P$2:$P$35,'DMG Tables'!$O$2:$O$35)*BLT$1*LOOKUP(BLT$1,'DMG Tables'!$G$2:$G$7,'DMG Tables'!$H$2:$H$7)</f>
        <v>221892000</v>
      </c>
      <c r="BLU26" s="1">
        <f>LOOKUP($A26,'DMG Tables'!$P$2:$P$35,'DMG Tables'!$O$2:$O$35)*BLU$1*LOOKUP(BLU$1,'DMG Tables'!$G$2:$G$7,'DMG Tables'!$H$2:$H$7)</f>
        <v>222024000</v>
      </c>
      <c r="BLV26" s="1">
        <f>LOOKUP($A26,'DMG Tables'!$P$2:$P$35,'DMG Tables'!$O$2:$O$35)*BLV$1*LOOKUP(BLV$1,'DMG Tables'!$G$2:$G$7,'DMG Tables'!$H$2:$H$7)</f>
        <v>222156000</v>
      </c>
      <c r="BLW26" s="1">
        <f>LOOKUP($A26,'DMG Tables'!$P$2:$P$35,'DMG Tables'!$O$2:$O$35)*BLW$1*LOOKUP(BLW$1,'DMG Tables'!$G$2:$G$7,'DMG Tables'!$H$2:$H$7)</f>
        <v>222288000</v>
      </c>
      <c r="BLX26" s="1">
        <f>LOOKUP($A26,'DMG Tables'!$P$2:$P$35,'DMG Tables'!$O$2:$O$35)*BLX$1*LOOKUP(BLX$1,'DMG Tables'!$G$2:$G$7,'DMG Tables'!$H$2:$H$7)</f>
        <v>222420000</v>
      </c>
      <c r="BLY26" s="1">
        <f>LOOKUP($A26,'DMG Tables'!$P$2:$P$35,'DMG Tables'!$O$2:$O$35)*BLY$1*LOOKUP(BLY$1,'DMG Tables'!$G$2:$G$7,'DMG Tables'!$H$2:$H$7)</f>
        <v>222552000</v>
      </c>
      <c r="BLZ26" s="1">
        <f>LOOKUP($A26,'DMG Tables'!$P$2:$P$35,'DMG Tables'!$O$2:$O$35)*BLZ$1*LOOKUP(BLZ$1,'DMG Tables'!$G$2:$G$7,'DMG Tables'!$H$2:$H$7)</f>
        <v>222684000</v>
      </c>
      <c r="BMA26" s="1">
        <f>LOOKUP($A26,'DMG Tables'!$P$2:$P$35,'DMG Tables'!$O$2:$O$35)*BMA$1*LOOKUP(BMA$1,'DMG Tables'!$G$2:$G$7,'DMG Tables'!$H$2:$H$7)</f>
        <v>222816000</v>
      </c>
      <c r="BMB26" s="1">
        <f>LOOKUP($A26,'DMG Tables'!$P$2:$P$35,'DMG Tables'!$O$2:$O$35)*BMB$1*LOOKUP(BMB$1,'DMG Tables'!$G$2:$G$7,'DMG Tables'!$H$2:$H$7)</f>
        <v>222948000</v>
      </c>
      <c r="BMC26" s="1">
        <f>LOOKUP($A26,'DMG Tables'!$P$2:$P$35,'DMG Tables'!$O$2:$O$35)*BMC$1*LOOKUP(BMC$1,'DMG Tables'!$G$2:$G$7,'DMG Tables'!$H$2:$H$7)</f>
        <v>223080000</v>
      </c>
      <c r="BMD26" s="1">
        <f>LOOKUP($A26,'DMG Tables'!$P$2:$P$35,'DMG Tables'!$O$2:$O$35)*BMD$1*LOOKUP(BMD$1,'DMG Tables'!$G$2:$G$7,'DMG Tables'!$H$2:$H$7)</f>
        <v>223212000</v>
      </c>
      <c r="BME26" s="1">
        <f>LOOKUP($A26,'DMG Tables'!$P$2:$P$35,'DMG Tables'!$O$2:$O$35)*BME$1*LOOKUP(BME$1,'DMG Tables'!$G$2:$G$7,'DMG Tables'!$H$2:$H$7)</f>
        <v>223344000</v>
      </c>
      <c r="BMF26" s="1">
        <f>LOOKUP($A26,'DMG Tables'!$P$2:$P$35,'DMG Tables'!$O$2:$O$35)*BMF$1*LOOKUP(BMF$1,'DMG Tables'!$G$2:$G$7,'DMG Tables'!$H$2:$H$7)</f>
        <v>223476000</v>
      </c>
      <c r="BMG26" s="1">
        <f>LOOKUP($A26,'DMG Tables'!$P$2:$P$35,'DMG Tables'!$O$2:$O$35)*BMG$1*LOOKUP(BMG$1,'DMG Tables'!$G$2:$G$7,'DMG Tables'!$H$2:$H$7)</f>
        <v>223608000</v>
      </c>
      <c r="BMH26" s="1">
        <f>LOOKUP($A26,'DMG Tables'!$P$2:$P$35,'DMG Tables'!$O$2:$O$35)*BMH$1*LOOKUP(BMH$1,'DMG Tables'!$G$2:$G$7,'DMG Tables'!$H$2:$H$7)</f>
        <v>223740000</v>
      </c>
      <c r="BMI26" s="1">
        <f>LOOKUP($A26,'DMG Tables'!$P$2:$P$35,'DMG Tables'!$O$2:$O$35)*BMI$1*LOOKUP(BMI$1,'DMG Tables'!$G$2:$G$7,'DMG Tables'!$H$2:$H$7)</f>
        <v>223872000</v>
      </c>
      <c r="BMJ26" s="1">
        <f>LOOKUP($A26,'DMG Tables'!$P$2:$P$35,'DMG Tables'!$O$2:$O$35)*BMJ$1*LOOKUP(BMJ$1,'DMG Tables'!$G$2:$G$7,'DMG Tables'!$H$2:$H$7)</f>
        <v>224004000</v>
      </c>
      <c r="BMK26" s="1">
        <f>LOOKUP($A26,'DMG Tables'!$P$2:$P$35,'DMG Tables'!$O$2:$O$35)*BMK$1*LOOKUP(BMK$1,'DMG Tables'!$G$2:$G$7,'DMG Tables'!$H$2:$H$7)</f>
        <v>224136000</v>
      </c>
      <c r="BML26" s="1">
        <f>LOOKUP($A26,'DMG Tables'!$P$2:$P$35,'DMG Tables'!$O$2:$O$35)*BML$1*LOOKUP(BML$1,'DMG Tables'!$G$2:$G$7,'DMG Tables'!$H$2:$H$7)</f>
        <v>224268000</v>
      </c>
      <c r="BMM26" s="1">
        <f>LOOKUP($A26,'DMG Tables'!$P$2:$P$35,'DMG Tables'!$O$2:$O$35)*BMM$1*LOOKUP(BMM$1,'DMG Tables'!$G$2:$G$7,'DMG Tables'!$H$2:$H$7)</f>
        <v>224400000</v>
      </c>
      <c r="BMN26" s="1">
        <f>LOOKUP($A26,'DMG Tables'!$P$2:$P$35,'DMG Tables'!$O$2:$O$35)*BMN$1*LOOKUP(BMN$1,'DMG Tables'!$G$2:$G$7,'DMG Tables'!$H$2:$H$7)</f>
        <v>224532000</v>
      </c>
      <c r="BMO26" s="1">
        <f>LOOKUP($A26,'DMG Tables'!$P$2:$P$35,'DMG Tables'!$O$2:$O$35)*BMO$1*LOOKUP(BMO$1,'DMG Tables'!$G$2:$G$7,'DMG Tables'!$H$2:$H$7)</f>
        <v>224664000</v>
      </c>
      <c r="BMP26" s="1">
        <f>LOOKUP($A26,'DMG Tables'!$P$2:$P$35,'DMG Tables'!$O$2:$O$35)*BMP$1*LOOKUP(BMP$1,'DMG Tables'!$G$2:$G$7,'DMG Tables'!$H$2:$H$7)</f>
        <v>224796000</v>
      </c>
      <c r="BMQ26" s="1">
        <f>LOOKUP($A26,'DMG Tables'!$P$2:$P$35,'DMG Tables'!$O$2:$O$35)*BMQ$1*LOOKUP(BMQ$1,'DMG Tables'!$G$2:$G$7,'DMG Tables'!$H$2:$H$7)</f>
        <v>224928000</v>
      </c>
      <c r="BMR26" s="1">
        <f>LOOKUP($A26,'DMG Tables'!$P$2:$P$35,'DMG Tables'!$O$2:$O$35)*BMR$1*LOOKUP(BMR$1,'DMG Tables'!$G$2:$G$7,'DMG Tables'!$H$2:$H$7)</f>
        <v>225060000</v>
      </c>
      <c r="BMS26" s="1">
        <f>LOOKUP($A26,'DMG Tables'!$P$2:$P$35,'DMG Tables'!$O$2:$O$35)*BMS$1*LOOKUP(BMS$1,'DMG Tables'!$G$2:$G$7,'DMG Tables'!$H$2:$H$7)</f>
        <v>225192000</v>
      </c>
      <c r="BMT26" s="1">
        <f>LOOKUP($A26,'DMG Tables'!$P$2:$P$35,'DMG Tables'!$O$2:$O$35)*BMT$1*LOOKUP(BMT$1,'DMG Tables'!$G$2:$G$7,'DMG Tables'!$H$2:$H$7)</f>
        <v>225324000</v>
      </c>
      <c r="BMU26" s="1">
        <f>LOOKUP($A26,'DMG Tables'!$P$2:$P$35,'DMG Tables'!$O$2:$O$35)*BMU$1*LOOKUP(BMU$1,'DMG Tables'!$G$2:$G$7,'DMG Tables'!$H$2:$H$7)</f>
        <v>225456000</v>
      </c>
      <c r="BMV26" s="1">
        <f>LOOKUP($A26,'DMG Tables'!$P$2:$P$35,'DMG Tables'!$O$2:$O$35)*BMV$1*LOOKUP(BMV$1,'DMG Tables'!$G$2:$G$7,'DMG Tables'!$H$2:$H$7)</f>
        <v>225588000</v>
      </c>
      <c r="BMW26" s="1">
        <f>LOOKUP($A26,'DMG Tables'!$P$2:$P$35,'DMG Tables'!$O$2:$O$35)*BMW$1*LOOKUP(BMW$1,'DMG Tables'!$G$2:$G$7,'DMG Tables'!$H$2:$H$7)</f>
        <v>225720000</v>
      </c>
      <c r="BMX26" s="1">
        <f>LOOKUP($A26,'DMG Tables'!$P$2:$P$35,'DMG Tables'!$O$2:$O$35)*BMX$1*LOOKUP(BMX$1,'DMG Tables'!$G$2:$G$7,'DMG Tables'!$H$2:$H$7)</f>
        <v>225852000</v>
      </c>
      <c r="BMY26" s="1">
        <f>LOOKUP($A26,'DMG Tables'!$P$2:$P$35,'DMG Tables'!$O$2:$O$35)*BMY$1*LOOKUP(BMY$1,'DMG Tables'!$G$2:$G$7,'DMG Tables'!$H$2:$H$7)</f>
        <v>225984000</v>
      </c>
      <c r="BMZ26" s="1">
        <f>LOOKUP($A26,'DMG Tables'!$P$2:$P$35,'DMG Tables'!$O$2:$O$35)*BMZ$1*LOOKUP(BMZ$1,'DMG Tables'!$G$2:$G$7,'DMG Tables'!$H$2:$H$7)</f>
        <v>226116000</v>
      </c>
      <c r="BNA26" s="1">
        <f>LOOKUP($A26,'DMG Tables'!$P$2:$P$35,'DMG Tables'!$O$2:$O$35)*BNA$1*LOOKUP(BNA$1,'DMG Tables'!$G$2:$G$7,'DMG Tables'!$H$2:$H$7)</f>
        <v>226248000</v>
      </c>
      <c r="BNB26" s="1">
        <f>LOOKUP($A26,'DMG Tables'!$P$2:$P$35,'DMG Tables'!$O$2:$O$35)*BNB$1*LOOKUP(BNB$1,'DMG Tables'!$G$2:$G$7,'DMG Tables'!$H$2:$H$7)</f>
        <v>226380000</v>
      </c>
      <c r="BNC26" s="1">
        <f>LOOKUP($A26,'DMG Tables'!$P$2:$P$35,'DMG Tables'!$O$2:$O$35)*BNC$1*LOOKUP(BNC$1,'DMG Tables'!$G$2:$G$7,'DMG Tables'!$H$2:$H$7)</f>
        <v>226512000</v>
      </c>
      <c r="BND26" s="1">
        <f>LOOKUP($A26,'DMG Tables'!$P$2:$P$35,'DMG Tables'!$O$2:$O$35)*BND$1*LOOKUP(BND$1,'DMG Tables'!$G$2:$G$7,'DMG Tables'!$H$2:$H$7)</f>
        <v>226644000</v>
      </c>
      <c r="BNE26" s="1">
        <f>LOOKUP($A26,'DMG Tables'!$P$2:$P$35,'DMG Tables'!$O$2:$O$35)*BNE$1*LOOKUP(BNE$1,'DMG Tables'!$G$2:$G$7,'DMG Tables'!$H$2:$H$7)</f>
        <v>226776000</v>
      </c>
      <c r="BNF26" s="1">
        <f>LOOKUP($A26,'DMG Tables'!$P$2:$P$35,'DMG Tables'!$O$2:$O$35)*BNF$1*LOOKUP(BNF$1,'DMG Tables'!$G$2:$G$7,'DMG Tables'!$H$2:$H$7)</f>
        <v>226908000</v>
      </c>
      <c r="BNG26" s="1">
        <f>LOOKUP($A26,'DMG Tables'!$P$2:$P$35,'DMG Tables'!$O$2:$O$35)*BNG$1*LOOKUP(BNG$1,'DMG Tables'!$G$2:$G$7,'DMG Tables'!$H$2:$H$7)</f>
        <v>227040000</v>
      </c>
      <c r="BNH26" s="1">
        <f>LOOKUP($A26,'DMG Tables'!$P$2:$P$35,'DMG Tables'!$O$2:$O$35)*BNH$1*LOOKUP(BNH$1,'DMG Tables'!$G$2:$G$7,'DMG Tables'!$H$2:$H$7)</f>
        <v>227172000</v>
      </c>
      <c r="BNI26" s="1">
        <f>LOOKUP($A26,'DMG Tables'!$P$2:$P$35,'DMG Tables'!$O$2:$O$35)*BNI$1*LOOKUP(BNI$1,'DMG Tables'!$G$2:$G$7,'DMG Tables'!$H$2:$H$7)</f>
        <v>227304000</v>
      </c>
      <c r="BNJ26" s="1">
        <f>LOOKUP($A26,'DMG Tables'!$P$2:$P$35,'DMG Tables'!$O$2:$O$35)*BNJ$1*LOOKUP(BNJ$1,'DMG Tables'!$G$2:$G$7,'DMG Tables'!$H$2:$H$7)</f>
        <v>227436000</v>
      </c>
      <c r="BNK26" s="1">
        <f>LOOKUP($A26,'DMG Tables'!$P$2:$P$35,'DMG Tables'!$O$2:$O$35)*BNK$1*LOOKUP(BNK$1,'DMG Tables'!$G$2:$G$7,'DMG Tables'!$H$2:$H$7)</f>
        <v>227568000</v>
      </c>
      <c r="BNL26" s="1">
        <f>LOOKUP($A26,'DMG Tables'!$P$2:$P$35,'DMG Tables'!$O$2:$O$35)*BNL$1*LOOKUP(BNL$1,'DMG Tables'!$G$2:$G$7,'DMG Tables'!$H$2:$H$7)</f>
        <v>227700000</v>
      </c>
      <c r="BNM26" s="1">
        <f>LOOKUP($A26,'DMG Tables'!$P$2:$P$35,'DMG Tables'!$O$2:$O$35)*BNM$1*LOOKUP(BNM$1,'DMG Tables'!$G$2:$G$7,'DMG Tables'!$H$2:$H$7)</f>
        <v>227832000</v>
      </c>
      <c r="BNN26" s="1">
        <f>LOOKUP($A26,'DMG Tables'!$P$2:$P$35,'DMG Tables'!$O$2:$O$35)*BNN$1*LOOKUP(BNN$1,'DMG Tables'!$G$2:$G$7,'DMG Tables'!$H$2:$H$7)</f>
        <v>227964000</v>
      </c>
      <c r="BNO26" s="1">
        <f>LOOKUP($A26,'DMG Tables'!$P$2:$P$35,'DMG Tables'!$O$2:$O$35)*BNO$1*LOOKUP(BNO$1,'DMG Tables'!$G$2:$G$7,'DMG Tables'!$H$2:$H$7)</f>
        <v>228096000</v>
      </c>
      <c r="BNP26" s="1">
        <f>LOOKUP($A26,'DMG Tables'!$P$2:$P$35,'DMG Tables'!$O$2:$O$35)*BNP$1*LOOKUP(BNP$1,'DMG Tables'!$G$2:$G$7,'DMG Tables'!$H$2:$H$7)</f>
        <v>228228000</v>
      </c>
      <c r="BNQ26" s="1">
        <f>LOOKUP($A26,'DMG Tables'!$P$2:$P$35,'DMG Tables'!$O$2:$O$35)*BNQ$1*LOOKUP(BNQ$1,'DMG Tables'!$G$2:$G$7,'DMG Tables'!$H$2:$H$7)</f>
        <v>228360000</v>
      </c>
      <c r="BNR26" s="1">
        <f>LOOKUP($A26,'DMG Tables'!$P$2:$P$35,'DMG Tables'!$O$2:$O$35)*BNR$1*LOOKUP(BNR$1,'DMG Tables'!$G$2:$G$7,'DMG Tables'!$H$2:$H$7)</f>
        <v>228492000</v>
      </c>
      <c r="BNS26" s="1">
        <f>LOOKUP($A26,'DMG Tables'!$P$2:$P$35,'DMG Tables'!$O$2:$O$35)*BNS$1*LOOKUP(BNS$1,'DMG Tables'!$G$2:$G$7,'DMG Tables'!$H$2:$H$7)</f>
        <v>228624000</v>
      </c>
      <c r="BNT26" s="1">
        <f>LOOKUP($A26,'DMG Tables'!$P$2:$P$35,'DMG Tables'!$O$2:$O$35)*BNT$1*LOOKUP(BNT$1,'DMG Tables'!$G$2:$G$7,'DMG Tables'!$H$2:$H$7)</f>
        <v>228756000</v>
      </c>
      <c r="BNU26" s="1">
        <f>LOOKUP($A26,'DMG Tables'!$P$2:$P$35,'DMG Tables'!$O$2:$O$35)*BNU$1*LOOKUP(BNU$1,'DMG Tables'!$G$2:$G$7,'DMG Tables'!$H$2:$H$7)</f>
        <v>228888000</v>
      </c>
      <c r="BNV26" s="1">
        <f>LOOKUP($A26,'DMG Tables'!$P$2:$P$35,'DMG Tables'!$O$2:$O$35)*BNV$1*LOOKUP(BNV$1,'DMG Tables'!$G$2:$G$7,'DMG Tables'!$H$2:$H$7)</f>
        <v>229020000</v>
      </c>
      <c r="BNW26" s="1">
        <f>LOOKUP($A26,'DMG Tables'!$P$2:$P$35,'DMG Tables'!$O$2:$O$35)*BNW$1*LOOKUP(BNW$1,'DMG Tables'!$G$2:$G$7,'DMG Tables'!$H$2:$H$7)</f>
        <v>229152000</v>
      </c>
      <c r="BNX26" s="1">
        <f>LOOKUP($A26,'DMG Tables'!$P$2:$P$35,'DMG Tables'!$O$2:$O$35)*BNX$1*LOOKUP(BNX$1,'DMG Tables'!$G$2:$G$7,'DMG Tables'!$H$2:$H$7)</f>
        <v>229284000</v>
      </c>
      <c r="BNY26" s="1">
        <f>LOOKUP($A26,'DMG Tables'!$P$2:$P$35,'DMG Tables'!$O$2:$O$35)*BNY$1*LOOKUP(BNY$1,'DMG Tables'!$G$2:$G$7,'DMG Tables'!$H$2:$H$7)</f>
        <v>229416000</v>
      </c>
      <c r="BNZ26" s="1">
        <f>LOOKUP($A26,'DMG Tables'!$P$2:$P$35,'DMG Tables'!$O$2:$O$35)*BNZ$1*LOOKUP(BNZ$1,'DMG Tables'!$G$2:$G$7,'DMG Tables'!$H$2:$H$7)</f>
        <v>229548000</v>
      </c>
      <c r="BOA26" s="1">
        <f>LOOKUP($A26,'DMG Tables'!$P$2:$P$35,'DMG Tables'!$O$2:$O$35)*BOA$1*LOOKUP(BOA$1,'DMG Tables'!$G$2:$G$7,'DMG Tables'!$H$2:$H$7)</f>
        <v>229680000</v>
      </c>
      <c r="BOB26" s="1">
        <f>LOOKUP($A26,'DMG Tables'!$P$2:$P$35,'DMG Tables'!$O$2:$O$35)*BOB$1*LOOKUP(BOB$1,'DMG Tables'!$G$2:$G$7,'DMG Tables'!$H$2:$H$7)</f>
        <v>229812000</v>
      </c>
      <c r="BOC26" s="1">
        <f>LOOKUP($A26,'DMG Tables'!$P$2:$P$35,'DMG Tables'!$O$2:$O$35)*BOC$1*LOOKUP(BOC$1,'DMG Tables'!$G$2:$G$7,'DMG Tables'!$H$2:$H$7)</f>
        <v>229944000</v>
      </c>
      <c r="BOD26" s="1">
        <f>LOOKUP($A26,'DMG Tables'!$P$2:$P$35,'DMG Tables'!$O$2:$O$35)*BOD$1*LOOKUP(BOD$1,'DMG Tables'!$G$2:$G$7,'DMG Tables'!$H$2:$H$7)</f>
        <v>230076000</v>
      </c>
      <c r="BOE26" s="1">
        <f>LOOKUP($A26,'DMG Tables'!$P$2:$P$35,'DMG Tables'!$O$2:$O$35)*BOE$1*LOOKUP(BOE$1,'DMG Tables'!$G$2:$G$7,'DMG Tables'!$H$2:$H$7)</f>
        <v>230208000</v>
      </c>
      <c r="BOF26" s="1">
        <f>LOOKUP($A26,'DMG Tables'!$P$2:$P$35,'DMG Tables'!$O$2:$O$35)*BOF$1*LOOKUP(BOF$1,'DMG Tables'!$G$2:$G$7,'DMG Tables'!$H$2:$H$7)</f>
        <v>230340000</v>
      </c>
      <c r="BOG26" s="1">
        <f>LOOKUP($A26,'DMG Tables'!$P$2:$P$35,'DMG Tables'!$O$2:$O$35)*BOG$1*LOOKUP(BOG$1,'DMG Tables'!$G$2:$G$7,'DMG Tables'!$H$2:$H$7)</f>
        <v>230472000</v>
      </c>
      <c r="BOH26" s="1">
        <f>LOOKUP($A26,'DMG Tables'!$P$2:$P$35,'DMG Tables'!$O$2:$O$35)*BOH$1*LOOKUP(BOH$1,'DMG Tables'!$G$2:$G$7,'DMG Tables'!$H$2:$H$7)</f>
        <v>230604000</v>
      </c>
      <c r="BOI26" s="1">
        <f>LOOKUP($A26,'DMG Tables'!$P$2:$P$35,'DMG Tables'!$O$2:$O$35)*BOI$1*LOOKUP(BOI$1,'DMG Tables'!$G$2:$G$7,'DMG Tables'!$H$2:$H$7)</f>
        <v>230736000</v>
      </c>
      <c r="BOJ26" s="1">
        <f>LOOKUP($A26,'DMG Tables'!$P$2:$P$35,'DMG Tables'!$O$2:$O$35)*BOJ$1*LOOKUP(BOJ$1,'DMG Tables'!$G$2:$G$7,'DMG Tables'!$H$2:$H$7)</f>
        <v>230868000</v>
      </c>
      <c r="BOK26" s="1">
        <f>LOOKUP($A26,'DMG Tables'!$P$2:$P$35,'DMG Tables'!$O$2:$O$35)*BOK$1*LOOKUP(BOK$1,'DMG Tables'!$G$2:$G$7,'DMG Tables'!$H$2:$H$7)</f>
        <v>231000000</v>
      </c>
      <c r="BOL26" s="1">
        <f>LOOKUP($A26,'DMG Tables'!$P$2:$P$35,'DMG Tables'!$O$2:$O$35)*BOL$1*LOOKUP(BOL$1,'DMG Tables'!$G$2:$G$7,'DMG Tables'!$H$2:$H$7)</f>
        <v>231132000</v>
      </c>
      <c r="BOM26" s="1">
        <f>LOOKUP($A26,'DMG Tables'!$P$2:$P$35,'DMG Tables'!$O$2:$O$35)*BOM$1*LOOKUP(BOM$1,'DMG Tables'!$G$2:$G$7,'DMG Tables'!$H$2:$H$7)</f>
        <v>231264000</v>
      </c>
      <c r="BON26" s="1">
        <f>LOOKUP($A26,'DMG Tables'!$P$2:$P$35,'DMG Tables'!$O$2:$O$35)*BON$1*LOOKUP(BON$1,'DMG Tables'!$G$2:$G$7,'DMG Tables'!$H$2:$H$7)</f>
        <v>231396000</v>
      </c>
      <c r="BOO26" s="1">
        <f>LOOKUP($A26,'DMG Tables'!$P$2:$P$35,'DMG Tables'!$O$2:$O$35)*BOO$1*LOOKUP(BOO$1,'DMG Tables'!$G$2:$G$7,'DMG Tables'!$H$2:$H$7)</f>
        <v>231528000</v>
      </c>
      <c r="BOP26" s="1">
        <f>LOOKUP($A26,'DMG Tables'!$P$2:$P$35,'DMG Tables'!$O$2:$O$35)*BOP$1*LOOKUP(BOP$1,'DMG Tables'!$G$2:$G$7,'DMG Tables'!$H$2:$H$7)</f>
        <v>231660000</v>
      </c>
      <c r="BOQ26" s="1">
        <f>LOOKUP($A26,'DMG Tables'!$P$2:$P$35,'DMG Tables'!$O$2:$O$35)*BOQ$1*LOOKUP(BOQ$1,'DMG Tables'!$G$2:$G$7,'DMG Tables'!$H$2:$H$7)</f>
        <v>231792000</v>
      </c>
      <c r="BOR26" s="1">
        <f>LOOKUP($A26,'DMG Tables'!$P$2:$P$35,'DMG Tables'!$O$2:$O$35)*BOR$1*LOOKUP(BOR$1,'DMG Tables'!$G$2:$G$7,'DMG Tables'!$H$2:$H$7)</f>
        <v>231924000</v>
      </c>
      <c r="BOS26" s="1">
        <f>LOOKUP($A26,'DMG Tables'!$P$2:$P$35,'DMG Tables'!$O$2:$O$35)*BOS$1*LOOKUP(BOS$1,'DMG Tables'!$G$2:$G$7,'DMG Tables'!$H$2:$H$7)</f>
        <v>232056000</v>
      </c>
      <c r="BOT26" s="1">
        <f>LOOKUP($A26,'DMG Tables'!$P$2:$P$35,'DMG Tables'!$O$2:$O$35)*BOT$1*LOOKUP(BOT$1,'DMG Tables'!$G$2:$G$7,'DMG Tables'!$H$2:$H$7)</f>
        <v>232188000</v>
      </c>
      <c r="BOU26" s="1">
        <f>LOOKUP($A26,'DMG Tables'!$P$2:$P$35,'DMG Tables'!$O$2:$O$35)*BOU$1*LOOKUP(BOU$1,'DMG Tables'!$G$2:$G$7,'DMG Tables'!$H$2:$H$7)</f>
        <v>232320000</v>
      </c>
      <c r="BOV26" s="1">
        <f>LOOKUP($A26,'DMG Tables'!$P$2:$P$35,'DMG Tables'!$O$2:$O$35)*BOV$1*LOOKUP(BOV$1,'DMG Tables'!$G$2:$G$7,'DMG Tables'!$H$2:$H$7)</f>
        <v>232452000</v>
      </c>
      <c r="BOW26" s="1">
        <f>LOOKUP($A26,'DMG Tables'!$P$2:$P$35,'DMG Tables'!$O$2:$O$35)*BOW$1*LOOKUP(BOW$1,'DMG Tables'!$G$2:$G$7,'DMG Tables'!$H$2:$H$7)</f>
        <v>232584000</v>
      </c>
      <c r="BOX26" s="1">
        <f>LOOKUP($A26,'DMG Tables'!$P$2:$P$35,'DMG Tables'!$O$2:$O$35)*BOX$1*LOOKUP(BOX$1,'DMG Tables'!$G$2:$G$7,'DMG Tables'!$H$2:$H$7)</f>
        <v>232716000</v>
      </c>
      <c r="BOY26" s="1">
        <f>LOOKUP($A26,'DMG Tables'!$P$2:$P$35,'DMG Tables'!$O$2:$O$35)*BOY$1*LOOKUP(BOY$1,'DMG Tables'!$G$2:$G$7,'DMG Tables'!$H$2:$H$7)</f>
        <v>232848000</v>
      </c>
      <c r="BOZ26" s="1">
        <f>LOOKUP($A26,'DMG Tables'!$P$2:$P$35,'DMG Tables'!$O$2:$O$35)*BOZ$1*LOOKUP(BOZ$1,'DMG Tables'!$G$2:$G$7,'DMG Tables'!$H$2:$H$7)</f>
        <v>232980000</v>
      </c>
      <c r="BPA26" s="1">
        <f>LOOKUP($A26,'DMG Tables'!$P$2:$P$35,'DMG Tables'!$O$2:$O$35)*BPA$1*LOOKUP(BPA$1,'DMG Tables'!$G$2:$G$7,'DMG Tables'!$H$2:$H$7)</f>
        <v>233112000</v>
      </c>
      <c r="BPB26" s="1">
        <f>LOOKUP($A26,'DMG Tables'!$P$2:$P$35,'DMG Tables'!$O$2:$O$35)*BPB$1*LOOKUP(BPB$1,'DMG Tables'!$G$2:$G$7,'DMG Tables'!$H$2:$H$7)</f>
        <v>233244000</v>
      </c>
      <c r="BPC26" s="1">
        <f>LOOKUP($A26,'DMG Tables'!$P$2:$P$35,'DMG Tables'!$O$2:$O$35)*BPC$1*LOOKUP(BPC$1,'DMG Tables'!$G$2:$G$7,'DMG Tables'!$H$2:$H$7)</f>
        <v>233376000</v>
      </c>
      <c r="BPD26" s="1">
        <f>LOOKUP($A26,'DMG Tables'!$P$2:$P$35,'DMG Tables'!$O$2:$O$35)*BPD$1*LOOKUP(BPD$1,'DMG Tables'!$G$2:$G$7,'DMG Tables'!$H$2:$H$7)</f>
        <v>233508000</v>
      </c>
      <c r="BPE26" s="1">
        <f>LOOKUP($A26,'DMG Tables'!$P$2:$P$35,'DMG Tables'!$O$2:$O$35)*BPE$1*LOOKUP(BPE$1,'DMG Tables'!$G$2:$G$7,'DMG Tables'!$H$2:$H$7)</f>
        <v>233640000</v>
      </c>
      <c r="BPF26" s="1">
        <f>LOOKUP($A26,'DMG Tables'!$P$2:$P$35,'DMG Tables'!$O$2:$O$35)*BPF$1*LOOKUP(BPF$1,'DMG Tables'!$G$2:$G$7,'DMG Tables'!$H$2:$H$7)</f>
        <v>233772000</v>
      </c>
      <c r="BPG26" s="1">
        <f>LOOKUP($A26,'DMG Tables'!$P$2:$P$35,'DMG Tables'!$O$2:$O$35)*BPG$1*LOOKUP(BPG$1,'DMG Tables'!$G$2:$G$7,'DMG Tables'!$H$2:$H$7)</f>
        <v>233904000</v>
      </c>
      <c r="BPH26" s="1">
        <f>LOOKUP($A26,'DMG Tables'!$P$2:$P$35,'DMG Tables'!$O$2:$O$35)*BPH$1*LOOKUP(BPH$1,'DMG Tables'!$G$2:$G$7,'DMG Tables'!$H$2:$H$7)</f>
        <v>234036000</v>
      </c>
      <c r="BPI26" s="1">
        <f>LOOKUP($A26,'DMG Tables'!$P$2:$P$35,'DMG Tables'!$O$2:$O$35)*BPI$1*LOOKUP(BPI$1,'DMG Tables'!$G$2:$G$7,'DMG Tables'!$H$2:$H$7)</f>
        <v>234168000</v>
      </c>
      <c r="BPJ26" s="1">
        <f>LOOKUP($A26,'DMG Tables'!$P$2:$P$35,'DMG Tables'!$O$2:$O$35)*BPJ$1*LOOKUP(BPJ$1,'DMG Tables'!$G$2:$G$7,'DMG Tables'!$H$2:$H$7)</f>
        <v>234300000</v>
      </c>
      <c r="BPK26" s="1">
        <f>LOOKUP($A26,'DMG Tables'!$P$2:$P$35,'DMG Tables'!$O$2:$O$35)*BPK$1*LOOKUP(BPK$1,'DMG Tables'!$G$2:$G$7,'DMG Tables'!$H$2:$H$7)</f>
        <v>234432000</v>
      </c>
      <c r="BPL26" s="1">
        <f>LOOKUP($A26,'DMG Tables'!$P$2:$P$35,'DMG Tables'!$O$2:$O$35)*BPL$1*LOOKUP(BPL$1,'DMG Tables'!$G$2:$G$7,'DMG Tables'!$H$2:$H$7)</f>
        <v>234564000</v>
      </c>
      <c r="BPM26" s="1">
        <f>LOOKUP($A26,'DMG Tables'!$P$2:$P$35,'DMG Tables'!$O$2:$O$35)*BPM$1*LOOKUP(BPM$1,'DMG Tables'!$G$2:$G$7,'DMG Tables'!$H$2:$H$7)</f>
        <v>234696000</v>
      </c>
      <c r="BPN26" s="1">
        <f>LOOKUP($A26,'DMG Tables'!$P$2:$P$35,'DMG Tables'!$O$2:$O$35)*BPN$1*LOOKUP(BPN$1,'DMG Tables'!$G$2:$G$7,'DMG Tables'!$H$2:$H$7)</f>
        <v>234828000</v>
      </c>
      <c r="BPO26" s="1">
        <f>LOOKUP($A26,'DMG Tables'!$P$2:$P$35,'DMG Tables'!$O$2:$O$35)*BPO$1*LOOKUP(BPO$1,'DMG Tables'!$G$2:$G$7,'DMG Tables'!$H$2:$H$7)</f>
        <v>234960000</v>
      </c>
      <c r="BPP26" s="1">
        <f>LOOKUP($A26,'DMG Tables'!$P$2:$P$35,'DMG Tables'!$O$2:$O$35)*BPP$1*LOOKUP(BPP$1,'DMG Tables'!$G$2:$G$7,'DMG Tables'!$H$2:$H$7)</f>
        <v>235092000</v>
      </c>
      <c r="BPQ26" s="1">
        <f>LOOKUP($A26,'DMG Tables'!$P$2:$P$35,'DMG Tables'!$O$2:$O$35)*BPQ$1*LOOKUP(BPQ$1,'DMG Tables'!$G$2:$G$7,'DMG Tables'!$H$2:$H$7)</f>
        <v>235224000</v>
      </c>
      <c r="BPR26" s="1">
        <f>LOOKUP($A26,'DMG Tables'!$P$2:$P$35,'DMG Tables'!$O$2:$O$35)*BPR$1*LOOKUP(BPR$1,'DMG Tables'!$G$2:$G$7,'DMG Tables'!$H$2:$H$7)</f>
        <v>235356000</v>
      </c>
      <c r="BPS26" s="1">
        <f>LOOKUP($A26,'DMG Tables'!$P$2:$P$35,'DMG Tables'!$O$2:$O$35)*BPS$1*LOOKUP(BPS$1,'DMG Tables'!$G$2:$G$7,'DMG Tables'!$H$2:$H$7)</f>
        <v>235488000</v>
      </c>
      <c r="BPT26" s="1">
        <f>LOOKUP($A26,'DMG Tables'!$P$2:$P$35,'DMG Tables'!$O$2:$O$35)*BPT$1*LOOKUP(BPT$1,'DMG Tables'!$G$2:$G$7,'DMG Tables'!$H$2:$H$7)</f>
        <v>235620000</v>
      </c>
      <c r="BPU26" s="1">
        <f>LOOKUP($A26,'DMG Tables'!$P$2:$P$35,'DMG Tables'!$O$2:$O$35)*BPU$1*LOOKUP(BPU$1,'DMG Tables'!$G$2:$G$7,'DMG Tables'!$H$2:$H$7)</f>
        <v>235752000</v>
      </c>
      <c r="BPV26" s="1">
        <f>LOOKUP($A26,'DMG Tables'!$P$2:$P$35,'DMG Tables'!$O$2:$O$35)*BPV$1*LOOKUP(BPV$1,'DMG Tables'!$G$2:$G$7,'DMG Tables'!$H$2:$H$7)</f>
        <v>235884000</v>
      </c>
      <c r="BPW26" s="1">
        <f>LOOKUP($A26,'DMG Tables'!$P$2:$P$35,'DMG Tables'!$O$2:$O$35)*BPW$1*LOOKUP(BPW$1,'DMG Tables'!$G$2:$G$7,'DMG Tables'!$H$2:$H$7)</f>
        <v>236016000</v>
      </c>
      <c r="BPX26" s="1">
        <f>LOOKUP($A26,'DMG Tables'!$P$2:$P$35,'DMG Tables'!$O$2:$O$35)*BPX$1*LOOKUP(BPX$1,'DMG Tables'!$G$2:$G$7,'DMG Tables'!$H$2:$H$7)</f>
        <v>236148000</v>
      </c>
      <c r="BPY26" s="1">
        <f>LOOKUP($A26,'DMG Tables'!$P$2:$P$35,'DMG Tables'!$O$2:$O$35)*BPY$1*LOOKUP(BPY$1,'DMG Tables'!$G$2:$G$7,'DMG Tables'!$H$2:$H$7)</f>
        <v>236280000</v>
      </c>
      <c r="BPZ26" s="1">
        <f>LOOKUP($A26,'DMG Tables'!$P$2:$P$35,'DMG Tables'!$O$2:$O$35)*BPZ$1*LOOKUP(BPZ$1,'DMG Tables'!$G$2:$G$7,'DMG Tables'!$H$2:$H$7)</f>
        <v>236412000</v>
      </c>
      <c r="BQA26" s="1">
        <f>LOOKUP($A26,'DMG Tables'!$P$2:$P$35,'DMG Tables'!$O$2:$O$35)*BQA$1*LOOKUP(BQA$1,'DMG Tables'!$G$2:$G$7,'DMG Tables'!$H$2:$H$7)</f>
        <v>236544000</v>
      </c>
      <c r="BQB26" s="1">
        <f>LOOKUP($A26,'DMG Tables'!$P$2:$P$35,'DMG Tables'!$O$2:$O$35)*BQB$1*LOOKUP(BQB$1,'DMG Tables'!$G$2:$G$7,'DMG Tables'!$H$2:$H$7)</f>
        <v>236676000</v>
      </c>
      <c r="BQC26" s="1">
        <f>LOOKUP($A26,'DMG Tables'!$P$2:$P$35,'DMG Tables'!$O$2:$O$35)*BQC$1*LOOKUP(BQC$1,'DMG Tables'!$G$2:$G$7,'DMG Tables'!$H$2:$H$7)</f>
        <v>236808000</v>
      </c>
      <c r="BQD26" s="1">
        <f>LOOKUP($A26,'DMG Tables'!$P$2:$P$35,'DMG Tables'!$O$2:$O$35)*BQD$1*LOOKUP(BQD$1,'DMG Tables'!$G$2:$G$7,'DMG Tables'!$H$2:$H$7)</f>
        <v>236940000</v>
      </c>
      <c r="BQE26" s="1">
        <f>LOOKUP($A26,'DMG Tables'!$P$2:$P$35,'DMG Tables'!$O$2:$O$35)*BQE$1*LOOKUP(BQE$1,'DMG Tables'!$G$2:$G$7,'DMG Tables'!$H$2:$H$7)</f>
        <v>237072000</v>
      </c>
      <c r="BQF26" s="1">
        <f>LOOKUP($A26,'DMG Tables'!$P$2:$P$35,'DMG Tables'!$O$2:$O$35)*BQF$1*LOOKUP(BQF$1,'DMG Tables'!$G$2:$G$7,'DMG Tables'!$H$2:$H$7)</f>
        <v>237204000</v>
      </c>
      <c r="BQG26" s="1">
        <f>LOOKUP($A26,'DMG Tables'!$P$2:$P$35,'DMG Tables'!$O$2:$O$35)*BQG$1*LOOKUP(BQG$1,'DMG Tables'!$G$2:$G$7,'DMG Tables'!$H$2:$H$7)</f>
        <v>237336000</v>
      </c>
      <c r="BQH26" s="1">
        <f>LOOKUP($A26,'DMG Tables'!$P$2:$P$35,'DMG Tables'!$O$2:$O$35)*BQH$1*LOOKUP(BQH$1,'DMG Tables'!$G$2:$G$7,'DMG Tables'!$H$2:$H$7)</f>
        <v>237468000</v>
      </c>
      <c r="BQI26" s="1">
        <f>LOOKUP($A26,'DMG Tables'!$P$2:$P$35,'DMG Tables'!$O$2:$O$35)*BQI$1*LOOKUP(BQI$1,'DMG Tables'!$G$2:$G$7,'DMG Tables'!$H$2:$H$7)</f>
        <v>237600000</v>
      </c>
      <c r="BQJ26" s="1">
        <f>LOOKUP($A26,'DMG Tables'!$P$2:$P$35,'DMG Tables'!$O$2:$O$35)*BQJ$1*LOOKUP(BQJ$1,'DMG Tables'!$G$2:$G$7,'DMG Tables'!$H$2:$H$7)</f>
        <v>237732000</v>
      </c>
      <c r="BQK26" s="1">
        <f>LOOKUP($A26,'DMG Tables'!$P$2:$P$35,'DMG Tables'!$O$2:$O$35)*BQK$1*LOOKUP(BQK$1,'DMG Tables'!$G$2:$G$7,'DMG Tables'!$H$2:$H$7)</f>
        <v>237864000</v>
      </c>
      <c r="BQL26" s="1">
        <f>LOOKUP($A26,'DMG Tables'!$P$2:$P$35,'DMG Tables'!$O$2:$O$35)*BQL$1*LOOKUP(BQL$1,'DMG Tables'!$G$2:$G$7,'DMG Tables'!$H$2:$H$7)</f>
        <v>237996000</v>
      </c>
      <c r="BQM26" s="1">
        <f>LOOKUP($A26,'DMG Tables'!$P$2:$P$35,'DMG Tables'!$O$2:$O$35)*BQM$1*LOOKUP(BQM$1,'DMG Tables'!$G$2:$G$7,'DMG Tables'!$H$2:$H$7)</f>
        <v>238128000</v>
      </c>
      <c r="BQN26" s="1">
        <f>LOOKUP($A26,'DMG Tables'!$P$2:$P$35,'DMG Tables'!$O$2:$O$35)*BQN$1*LOOKUP(BQN$1,'DMG Tables'!$G$2:$G$7,'DMG Tables'!$H$2:$H$7)</f>
        <v>238260000</v>
      </c>
      <c r="BQO26" s="1">
        <f>LOOKUP($A26,'DMG Tables'!$P$2:$P$35,'DMG Tables'!$O$2:$O$35)*BQO$1*LOOKUP(BQO$1,'DMG Tables'!$G$2:$G$7,'DMG Tables'!$H$2:$H$7)</f>
        <v>238392000</v>
      </c>
      <c r="BQP26" s="1">
        <f>LOOKUP($A26,'DMG Tables'!$P$2:$P$35,'DMG Tables'!$O$2:$O$35)*BQP$1*LOOKUP(BQP$1,'DMG Tables'!$G$2:$G$7,'DMG Tables'!$H$2:$H$7)</f>
        <v>238524000</v>
      </c>
      <c r="BQQ26" s="1">
        <f>LOOKUP($A26,'DMG Tables'!$P$2:$P$35,'DMG Tables'!$O$2:$O$35)*BQQ$1*LOOKUP(BQQ$1,'DMG Tables'!$G$2:$G$7,'DMG Tables'!$H$2:$H$7)</f>
        <v>238656000</v>
      </c>
      <c r="BQR26" s="1">
        <f>LOOKUP($A26,'DMG Tables'!$P$2:$P$35,'DMG Tables'!$O$2:$O$35)*BQR$1*LOOKUP(BQR$1,'DMG Tables'!$G$2:$G$7,'DMG Tables'!$H$2:$H$7)</f>
        <v>238788000</v>
      </c>
      <c r="BQS26" s="1">
        <f>LOOKUP($A26,'DMG Tables'!$P$2:$P$35,'DMG Tables'!$O$2:$O$35)*BQS$1*LOOKUP(BQS$1,'DMG Tables'!$G$2:$G$7,'DMG Tables'!$H$2:$H$7)</f>
        <v>238920000</v>
      </c>
      <c r="BQT26" s="1">
        <f>LOOKUP($A26,'DMG Tables'!$P$2:$P$35,'DMG Tables'!$O$2:$O$35)*BQT$1*LOOKUP(BQT$1,'DMG Tables'!$G$2:$G$7,'DMG Tables'!$H$2:$H$7)</f>
        <v>239052000</v>
      </c>
      <c r="BQU26" s="1">
        <f>LOOKUP($A26,'DMG Tables'!$P$2:$P$35,'DMG Tables'!$O$2:$O$35)*BQU$1*LOOKUP(BQU$1,'DMG Tables'!$G$2:$G$7,'DMG Tables'!$H$2:$H$7)</f>
        <v>239184000</v>
      </c>
      <c r="BQV26" s="1">
        <f>LOOKUP($A26,'DMG Tables'!$P$2:$P$35,'DMG Tables'!$O$2:$O$35)*BQV$1*LOOKUP(BQV$1,'DMG Tables'!$G$2:$G$7,'DMG Tables'!$H$2:$H$7)</f>
        <v>239316000</v>
      </c>
      <c r="BQW26" s="1">
        <f>LOOKUP($A26,'DMG Tables'!$P$2:$P$35,'DMG Tables'!$O$2:$O$35)*BQW$1*LOOKUP(BQW$1,'DMG Tables'!$G$2:$G$7,'DMG Tables'!$H$2:$H$7)</f>
        <v>239448000</v>
      </c>
      <c r="BQX26" s="1">
        <f>LOOKUP($A26,'DMG Tables'!$P$2:$P$35,'DMG Tables'!$O$2:$O$35)*BQX$1*LOOKUP(BQX$1,'DMG Tables'!$G$2:$G$7,'DMG Tables'!$H$2:$H$7)</f>
        <v>239580000</v>
      </c>
      <c r="BQY26" s="1">
        <f>LOOKUP($A26,'DMG Tables'!$P$2:$P$35,'DMG Tables'!$O$2:$O$35)*BQY$1*LOOKUP(BQY$1,'DMG Tables'!$G$2:$G$7,'DMG Tables'!$H$2:$H$7)</f>
        <v>239712000</v>
      </c>
      <c r="BQZ26" s="1">
        <f>LOOKUP($A26,'DMG Tables'!$P$2:$P$35,'DMG Tables'!$O$2:$O$35)*BQZ$1*LOOKUP(BQZ$1,'DMG Tables'!$G$2:$G$7,'DMG Tables'!$H$2:$H$7)</f>
        <v>239844000</v>
      </c>
      <c r="BRA26" s="1">
        <f>LOOKUP($A26,'DMG Tables'!$P$2:$P$35,'DMG Tables'!$O$2:$O$35)*BRA$1*LOOKUP(BRA$1,'DMG Tables'!$G$2:$G$7,'DMG Tables'!$H$2:$H$7)</f>
        <v>239976000</v>
      </c>
      <c r="BRB26" s="1">
        <f>LOOKUP($A26,'DMG Tables'!$P$2:$P$35,'DMG Tables'!$O$2:$O$35)*BRB$1*LOOKUP(BRB$1,'DMG Tables'!$G$2:$G$7,'DMG Tables'!$H$2:$H$7)</f>
        <v>240108000</v>
      </c>
      <c r="BRC26" s="1">
        <f>LOOKUP($A26,'DMG Tables'!$P$2:$P$35,'DMG Tables'!$O$2:$O$35)*BRC$1*LOOKUP(BRC$1,'DMG Tables'!$G$2:$G$7,'DMG Tables'!$H$2:$H$7)</f>
        <v>240240000</v>
      </c>
      <c r="BRD26" s="1">
        <f>LOOKUP($A26,'DMG Tables'!$P$2:$P$35,'DMG Tables'!$O$2:$O$35)*BRD$1*LOOKUP(BRD$1,'DMG Tables'!$G$2:$G$7,'DMG Tables'!$H$2:$H$7)</f>
        <v>240372000</v>
      </c>
      <c r="BRE26" s="1">
        <f>LOOKUP($A26,'DMG Tables'!$P$2:$P$35,'DMG Tables'!$O$2:$O$35)*BRE$1*LOOKUP(BRE$1,'DMG Tables'!$G$2:$G$7,'DMG Tables'!$H$2:$H$7)</f>
        <v>240504000</v>
      </c>
      <c r="BRF26" s="1">
        <f>LOOKUP($A26,'DMG Tables'!$P$2:$P$35,'DMG Tables'!$O$2:$O$35)*BRF$1*LOOKUP(BRF$1,'DMG Tables'!$G$2:$G$7,'DMG Tables'!$H$2:$H$7)</f>
        <v>240636000</v>
      </c>
      <c r="BRG26" s="1">
        <f>LOOKUP($A26,'DMG Tables'!$P$2:$P$35,'DMG Tables'!$O$2:$O$35)*BRG$1*LOOKUP(BRG$1,'DMG Tables'!$G$2:$G$7,'DMG Tables'!$H$2:$H$7)</f>
        <v>240768000</v>
      </c>
      <c r="BRH26" s="1">
        <f>LOOKUP($A26,'DMG Tables'!$P$2:$P$35,'DMG Tables'!$O$2:$O$35)*BRH$1*LOOKUP(BRH$1,'DMG Tables'!$G$2:$G$7,'DMG Tables'!$H$2:$H$7)</f>
        <v>240900000</v>
      </c>
      <c r="BRI26" s="1">
        <f>LOOKUP($A26,'DMG Tables'!$P$2:$P$35,'DMG Tables'!$O$2:$O$35)*BRI$1*LOOKUP(BRI$1,'DMG Tables'!$G$2:$G$7,'DMG Tables'!$H$2:$H$7)</f>
        <v>241032000</v>
      </c>
      <c r="BRJ26" s="1">
        <f>LOOKUP($A26,'DMG Tables'!$P$2:$P$35,'DMG Tables'!$O$2:$O$35)*BRJ$1*LOOKUP(BRJ$1,'DMG Tables'!$G$2:$G$7,'DMG Tables'!$H$2:$H$7)</f>
        <v>241164000</v>
      </c>
      <c r="BRK26" s="1">
        <f>LOOKUP($A26,'DMG Tables'!$P$2:$P$35,'DMG Tables'!$O$2:$O$35)*BRK$1*LOOKUP(BRK$1,'DMG Tables'!$G$2:$G$7,'DMG Tables'!$H$2:$H$7)</f>
        <v>241296000</v>
      </c>
      <c r="BRL26" s="1">
        <f>LOOKUP($A26,'DMG Tables'!$P$2:$P$35,'DMG Tables'!$O$2:$O$35)*BRL$1*LOOKUP(BRL$1,'DMG Tables'!$G$2:$G$7,'DMG Tables'!$H$2:$H$7)</f>
        <v>241428000</v>
      </c>
      <c r="BRM26" s="1">
        <f>LOOKUP($A26,'DMG Tables'!$P$2:$P$35,'DMG Tables'!$O$2:$O$35)*BRM$1*LOOKUP(BRM$1,'DMG Tables'!$G$2:$G$7,'DMG Tables'!$H$2:$H$7)</f>
        <v>241560000</v>
      </c>
      <c r="BRN26" s="1">
        <f>LOOKUP($A26,'DMG Tables'!$P$2:$P$35,'DMG Tables'!$O$2:$O$35)*BRN$1*LOOKUP(BRN$1,'DMG Tables'!$G$2:$G$7,'DMG Tables'!$H$2:$H$7)</f>
        <v>241692000</v>
      </c>
      <c r="BRO26" s="1">
        <f>LOOKUP($A26,'DMG Tables'!$P$2:$P$35,'DMG Tables'!$O$2:$O$35)*BRO$1*LOOKUP(BRO$1,'DMG Tables'!$G$2:$G$7,'DMG Tables'!$H$2:$H$7)</f>
        <v>241824000</v>
      </c>
      <c r="BRP26" s="1">
        <f>LOOKUP($A26,'DMG Tables'!$P$2:$P$35,'DMG Tables'!$O$2:$O$35)*BRP$1*LOOKUP(BRP$1,'DMG Tables'!$G$2:$G$7,'DMG Tables'!$H$2:$H$7)</f>
        <v>241956000</v>
      </c>
      <c r="BRQ26" s="1">
        <f>LOOKUP($A26,'DMG Tables'!$P$2:$P$35,'DMG Tables'!$O$2:$O$35)*BRQ$1*LOOKUP(BRQ$1,'DMG Tables'!$G$2:$G$7,'DMG Tables'!$H$2:$H$7)</f>
        <v>242088000</v>
      </c>
      <c r="BRR26" s="1">
        <f>LOOKUP($A26,'DMG Tables'!$P$2:$P$35,'DMG Tables'!$O$2:$O$35)*BRR$1*LOOKUP(BRR$1,'DMG Tables'!$G$2:$G$7,'DMG Tables'!$H$2:$H$7)</f>
        <v>242220000</v>
      </c>
      <c r="BRS26" s="1">
        <f>LOOKUP($A26,'DMG Tables'!$P$2:$P$35,'DMG Tables'!$O$2:$O$35)*BRS$1*LOOKUP(BRS$1,'DMG Tables'!$G$2:$G$7,'DMG Tables'!$H$2:$H$7)</f>
        <v>242352000</v>
      </c>
      <c r="BRT26" s="1">
        <f>LOOKUP($A26,'DMG Tables'!$P$2:$P$35,'DMG Tables'!$O$2:$O$35)*BRT$1*LOOKUP(BRT$1,'DMG Tables'!$G$2:$G$7,'DMG Tables'!$H$2:$H$7)</f>
        <v>242484000</v>
      </c>
      <c r="BRU26" s="1">
        <f>LOOKUP($A26,'DMG Tables'!$P$2:$P$35,'DMG Tables'!$O$2:$O$35)*BRU$1*LOOKUP(BRU$1,'DMG Tables'!$G$2:$G$7,'DMG Tables'!$H$2:$H$7)</f>
        <v>242616000</v>
      </c>
      <c r="BRV26" s="1">
        <f>LOOKUP($A26,'DMG Tables'!$P$2:$P$35,'DMG Tables'!$O$2:$O$35)*BRV$1*LOOKUP(BRV$1,'DMG Tables'!$G$2:$G$7,'DMG Tables'!$H$2:$H$7)</f>
        <v>242748000</v>
      </c>
      <c r="BRW26" s="1">
        <f>LOOKUP($A26,'DMG Tables'!$P$2:$P$35,'DMG Tables'!$O$2:$O$35)*BRW$1*LOOKUP(BRW$1,'DMG Tables'!$G$2:$G$7,'DMG Tables'!$H$2:$H$7)</f>
        <v>242880000</v>
      </c>
      <c r="BRX26" s="1">
        <f>LOOKUP($A26,'DMG Tables'!$P$2:$P$35,'DMG Tables'!$O$2:$O$35)*BRX$1*LOOKUP(BRX$1,'DMG Tables'!$G$2:$G$7,'DMG Tables'!$H$2:$H$7)</f>
        <v>243012000</v>
      </c>
      <c r="BRY26" s="1">
        <f>LOOKUP($A26,'DMG Tables'!$P$2:$P$35,'DMG Tables'!$O$2:$O$35)*BRY$1*LOOKUP(BRY$1,'DMG Tables'!$G$2:$G$7,'DMG Tables'!$H$2:$H$7)</f>
        <v>243144000</v>
      </c>
      <c r="BRZ26" s="1">
        <f>LOOKUP($A26,'DMG Tables'!$P$2:$P$35,'DMG Tables'!$O$2:$O$35)*BRZ$1*LOOKUP(BRZ$1,'DMG Tables'!$G$2:$G$7,'DMG Tables'!$H$2:$H$7)</f>
        <v>243276000</v>
      </c>
      <c r="BSA26" s="1">
        <f>LOOKUP($A26,'DMG Tables'!$P$2:$P$35,'DMG Tables'!$O$2:$O$35)*BSA$1*LOOKUP(BSA$1,'DMG Tables'!$G$2:$G$7,'DMG Tables'!$H$2:$H$7)</f>
        <v>243408000</v>
      </c>
      <c r="BSB26" s="1">
        <f>LOOKUP($A26,'DMG Tables'!$P$2:$P$35,'DMG Tables'!$O$2:$O$35)*BSB$1*LOOKUP(BSB$1,'DMG Tables'!$G$2:$G$7,'DMG Tables'!$H$2:$H$7)</f>
        <v>243540000</v>
      </c>
      <c r="BSC26" s="1">
        <f>LOOKUP($A26,'DMG Tables'!$P$2:$P$35,'DMG Tables'!$O$2:$O$35)*BSC$1*LOOKUP(BSC$1,'DMG Tables'!$G$2:$G$7,'DMG Tables'!$H$2:$H$7)</f>
        <v>243672000</v>
      </c>
      <c r="BSD26" s="1">
        <f>LOOKUP($A26,'DMG Tables'!$P$2:$P$35,'DMG Tables'!$O$2:$O$35)*BSD$1*LOOKUP(BSD$1,'DMG Tables'!$G$2:$G$7,'DMG Tables'!$H$2:$H$7)</f>
        <v>243804000</v>
      </c>
      <c r="BSE26" s="1">
        <f>LOOKUP($A26,'DMG Tables'!$P$2:$P$35,'DMG Tables'!$O$2:$O$35)*BSE$1*LOOKUP(BSE$1,'DMG Tables'!$G$2:$G$7,'DMG Tables'!$H$2:$H$7)</f>
        <v>243936000</v>
      </c>
      <c r="BSF26" s="1">
        <f>LOOKUP($A26,'DMG Tables'!$P$2:$P$35,'DMG Tables'!$O$2:$O$35)*BSF$1*LOOKUP(BSF$1,'DMG Tables'!$G$2:$G$7,'DMG Tables'!$H$2:$H$7)</f>
        <v>244068000</v>
      </c>
      <c r="BSG26" s="1">
        <f>LOOKUP($A26,'DMG Tables'!$P$2:$P$35,'DMG Tables'!$O$2:$O$35)*BSG$1*LOOKUP(BSG$1,'DMG Tables'!$G$2:$G$7,'DMG Tables'!$H$2:$H$7)</f>
        <v>244200000</v>
      </c>
      <c r="BSH26" s="1">
        <f>LOOKUP($A26,'DMG Tables'!$P$2:$P$35,'DMG Tables'!$O$2:$O$35)*BSH$1*LOOKUP(BSH$1,'DMG Tables'!$G$2:$G$7,'DMG Tables'!$H$2:$H$7)</f>
        <v>244332000</v>
      </c>
      <c r="BSI26" s="1">
        <f>LOOKUP($A26,'DMG Tables'!$P$2:$P$35,'DMG Tables'!$O$2:$O$35)*BSI$1*LOOKUP(BSI$1,'DMG Tables'!$G$2:$G$7,'DMG Tables'!$H$2:$H$7)</f>
        <v>244464000</v>
      </c>
      <c r="BSJ26" s="1">
        <f>LOOKUP($A26,'DMG Tables'!$P$2:$P$35,'DMG Tables'!$O$2:$O$35)*BSJ$1*LOOKUP(BSJ$1,'DMG Tables'!$G$2:$G$7,'DMG Tables'!$H$2:$H$7)</f>
        <v>244596000</v>
      </c>
      <c r="BSK26" s="1">
        <f>LOOKUP($A26,'DMG Tables'!$P$2:$P$35,'DMG Tables'!$O$2:$O$35)*BSK$1*LOOKUP(BSK$1,'DMG Tables'!$G$2:$G$7,'DMG Tables'!$H$2:$H$7)</f>
        <v>244728000</v>
      </c>
      <c r="BSL26" s="1">
        <f>LOOKUP($A26,'DMG Tables'!$P$2:$P$35,'DMG Tables'!$O$2:$O$35)*BSL$1*LOOKUP(BSL$1,'DMG Tables'!$G$2:$G$7,'DMG Tables'!$H$2:$H$7)</f>
        <v>244860000</v>
      </c>
      <c r="BSM26" s="1">
        <f>LOOKUP($A26,'DMG Tables'!$P$2:$P$35,'DMG Tables'!$O$2:$O$35)*BSM$1*LOOKUP(BSM$1,'DMG Tables'!$G$2:$G$7,'DMG Tables'!$H$2:$H$7)</f>
        <v>244992000</v>
      </c>
      <c r="BSN26" s="1">
        <f>LOOKUP($A26,'DMG Tables'!$P$2:$P$35,'DMG Tables'!$O$2:$O$35)*BSN$1*LOOKUP(BSN$1,'DMG Tables'!$G$2:$G$7,'DMG Tables'!$H$2:$H$7)</f>
        <v>245124000</v>
      </c>
      <c r="BSO26" s="1">
        <f>LOOKUP($A26,'DMG Tables'!$P$2:$P$35,'DMG Tables'!$O$2:$O$35)*BSO$1*LOOKUP(BSO$1,'DMG Tables'!$G$2:$G$7,'DMG Tables'!$H$2:$H$7)</f>
        <v>245256000</v>
      </c>
      <c r="BSP26" s="1">
        <f>LOOKUP($A26,'DMG Tables'!$P$2:$P$35,'DMG Tables'!$O$2:$O$35)*BSP$1*LOOKUP(BSP$1,'DMG Tables'!$G$2:$G$7,'DMG Tables'!$H$2:$H$7)</f>
        <v>245388000</v>
      </c>
      <c r="BSQ26" s="1">
        <f>LOOKUP($A26,'DMG Tables'!$P$2:$P$35,'DMG Tables'!$O$2:$O$35)*BSQ$1*LOOKUP(BSQ$1,'DMG Tables'!$G$2:$G$7,'DMG Tables'!$H$2:$H$7)</f>
        <v>245520000</v>
      </c>
      <c r="BSR26" s="1">
        <f>LOOKUP($A26,'DMG Tables'!$P$2:$P$35,'DMG Tables'!$O$2:$O$35)*BSR$1*LOOKUP(BSR$1,'DMG Tables'!$G$2:$G$7,'DMG Tables'!$H$2:$H$7)</f>
        <v>245652000</v>
      </c>
      <c r="BSS26" s="1">
        <f>LOOKUP($A26,'DMG Tables'!$P$2:$P$35,'DMG Tables'!$O$2:$O$35)*BSS$1*LOOKUP(BSS$1,'DMG Tables'!$G$2:$G$7,'DMG Tables'!$H$2:$H$7)</f>
        <v>245784000</v>
      </c>
      <c r="BST26" s="1">
        <f>LOOKUP($A26,'DMG Tables'!$P$2:$P$35,'DMG Tables'!$O$2:$O$35)*BST$1*LOOKUP(BST$1,'DMG Tables'!$G$2:$G$7,'DMG Tables'!$H$2:$H$7)</f>
        <v>245916000</v>
      </c>
      <c r="BSU26" s="1">
        <f>LOOKUP($A26,'DMG Tables'!$P$2:$P$35,'DMG Tables'!$O$2:$O$35)*BSU$1*LOOKUP(BSU$1,'DMG Tables'!$G$2:$G$7,'DMG Tables'!$H$2:$H$7)</f>
        <v>246048000</v>
      </c>
      <c r="BSV26" s="1">
        <f>LOOKUP($A26,'DMG Tables'!$P$2:$P$35,'DMG Tables'!$O$2:$O$35)*BSV$1*LOOKUP(BSV$1,'DMG Tables'!$G$2:$G$7,'DMG Tables'!$H$2:$H$7)</f>
        <v>246180000</v>
      </c>
      <c r="BSW26" s="1">
        <f>LOOKUP($A26,'DMG Tables'!$P$2:$P$35,'DMG Tables'!$O$2:$O$35)*BSW$1*LOOKUP(BSW$1,'DMG Tables'!$G$2:$G$7,'DMG Tables'!$H$2:$H$7)</f>
        <v>246312000</v>
      </c>
      <c r="BSX26" s="1">
        <f>LOOKUP($A26,'DMG Tables'!$P$2:$P$35,'DMG Tables'!$O$2:$O$35)*BSX$1*LOOKUP(BSX$1,'DMG Tables'!$G$2:$G$7,'DMG Tables'!$H$2:$H$7)</f>
        <v>246444000</v>
      </c>
      <c r="BSY26" s="1">
        <f>LOOKUP($A26,'DMG Tables'!$P$2:$P$35,'DMG Tables'!$O$2:$O$35)*BSY$1*LOOKUP(BSY$1,'DMG Tables'!$G$2:$G$7,'DMG Tables'!$H$2:$H$7)</f>
        <v>246576000</v>
      </c>
      <c r="BSZ26" s="1">
        <f>LOOKUP($A26,'DMG Tables'!$P$2:$P$35,'DMG Tables'!$O$2:$O$35)*BSZ$1*LOOKUP(BSZ$1,'DMG Tables'!$G$2:$G$7,'DMG Tables'!$H$2:$H$7)</f>
        <v>246708000</v>
      </c>
      <c r="BTA26" s="1">
        <f>LOOKUP($A26,'DMG Tables'!$P$2:$P$35,'DMG Tables'!$O$2:$O$35)*BTA$1*LOOKUP(BTA$1,'DMG Tables'!$G$2:$G$7,'DMG Tables'!$H$2:$H$7)</f>
        <v>246840000</v>
      </c>
      <c r="BTB26" s="1">
        <f>LOOKUP($A26,'DMG Tables'!$P$2:$P$35,'DMG Tables'!$O$2:$O$35)*BTB$1*LOOKUP(BTB$1,'DMG Tables'!$G$2:$G$7,'DMG Tables'!$H$2:$H$7)</f>
        <v>246972000</v>
      </c>
      <c r="BTC26" s="1">
        <f>LOOKUP($A26,'DMG Tables'!$P$2:$P$35,'DMG Tables'!$O$2:$O$35)*BTC$1*LOOKUP(BTC$1,'DMG Tables'!$G$2:$G$7,'DMG Tables'!$H$2:$H$7)</f>
        <v>247104000</v>
      </c>
      <c r="BTD26" s="1">
        <f>LOOKUP($A26,'DMG Tables'!$P$2:$P$35,'DMG Tables'!$O$2:$O$35)*BTD$1*LOOKUP(BTD$1,'DMG Tables'!$G$2:$G$7,'DMG Tables'!$H$2:$H$7)</f>
        <v>247236000</v>
      </c>
      <c r="BTE26" s="1">
        <f>LOOKUP($A26,'DMG Tables'!$P$2:$P$35,'DMG Tables'!$O$2:$O$35)*BTE$1*LOOKUP(BTE$1,'DMG Tables'!$G$2:$G$7,'DMG Tables'!$H$2:$H$7)</f>
        <v>247368000</v>
      </c>
      <c r="BTF26" s="1">
        <f>LOOKUP($A26,'DMG Tables'!$P$2:$P$35,'DMG Tables'!$O$2:$O$35)*BTF$1*LOOKUP(BTF$1,'DMG Tables'!$G$2:$G$7,'DMG Tables'!$H$2:$H$7)</f>
        <v>247500000</v>
      </c>
      <c r="BTG26" s="1">
        <f>LOOKUP($A26,'DMG Tables'!$P$2:$P$35,'DMG Tables'!$O$2:$O$35)*BTG$1*LOOKUP(BTG$1,'DMG Tables'!$G$2:$G$7,'DMG Tables'!$H$2:$H$7)</f>
        <v>247632000</v>
      </c>
      <c r="BTH26" s="1">
        <f>LOOKUP($A26,'DMG Tables'!$P$2:$P$35,'DMG Tables'!$O$2:$O$35)*BTH$1*LOOKUP(BTH$1,'DMG Tables'!$G$2:$G$7,'DMG Tables'!$H$2:$H$7)</f>
        <v>247764000</v>
      </c>
      <c r="BTI26" s="1">
        <f>LOOKUP($A26,'DMG Tables'!$P$2:$P$35,'DMG Tables'!$O$2:$O$35)*BTI$1*LOOKUP(BTI$1,'DMG Tables'!$G$2:$G$7,'DMG Tables'!$H$2:$H$7)</f>
        <v>247896000</v>
      </c>
      <c r="BTJ26" s="1">
        <f>LOOKUP($A26,'DMG Tables'!$P$2:$P$35,'DMG Tables'!$O$2:$O$35)*BTJ$1*LOOKUP(BTJ$1,'DMG Tables'!$G$2:$G$7,'DMG Tables'!$H$2:$H$7)</f>
        <v>248028000</v>
      </c>
      <c r="BTK26" s="1">
        <f>LOOKUP($A26,'DMG Tables'!$P$2:$P$35,'DMG Tables'!$O$2:$O$35)*BTK$1*LOOKUP(BTK$1,'DMG Tables'!$G$2:$G$7,'DMG Tables'!$H$2:$H$7)</f>
        <v>248160000</v>
      </c>
      <c r="BTL26" s="1">
        <f>LOOKUP($A26,'DMG Tables'!$P$2:$P$35,'DMG Tables'!$O$2:$O$35)*BTL$1*LOOKUP(BTL$1,'DMG Tables'!$G$2:$G$7,'DMG Tables'!$H$2:$H$7)</f>
        <v>248292000</v>
      </c>
      <c r="BTM26" s="1">
        <f>LOOKUP($A26,'DMG Tables'!$P$2:$P$35,'DMG Tables'!$O$2:$O$35)*BTM$1*LOOKUP(BTM$1,'DMG Tables'!$G$2:$G$7,'DMG Tables'!$H$2:$H$7)</f>
        <v>248424000</v>
      </c>
      <c r="BTN26" s="1">
        <f>LOOKUP($A26,'DMG Tables'!$P$2:$P$35,'DMG Tables'!$O$2:$O$35)*BTN$1*LOOKUP(BTN$1,'DMG Tables'!$G$2:$G$7,'DMG Tables'!$H$2:$H$7)</f>
        <v>248556000</v>
      </c>
      <c r="BTO26" s="1">
        <f>LOOKUP($A26,'DMG Tables'!$P$2:$P$35,'DMG Tables'!$O$2:$O$35)*BTO$1*LOOKUP(BTO$1,'DMG Tables'!$G$2:$G$7,'DMG Tables'!$H$2:$H$7)</f>
        <v>248688000</v>
      </c>
      <c r="BTP26" s="1">
        <f>LOOKUP($A26,'DMG Tables'!$P$2:$P$35,'DMG Tables'!$O$2:$O$35)*BTP$1*LOOKUP(BTP$1,'DMG Tables'!$G$2:$G$7,'DMG Tables'!$H$2:$H$7)</f>
        <v>248820000</v>
      </c>
      <c r="BTQ26" s="1">
        <f>LOOKUP($A26,'DMG Tables'!$P$2:$P$35,'DMG Tables'!$O$2:$O$35)*BTQ$1*LOOKUP(BTQ$1,'DMG Tables'!$G$2:$G$7,'DMG Tables'!$H$2:$H$7)</f>
        <v>248952000</v>
      </c>
      <c r="BTR26" s="1">
        <f>LOOKUP($A26,'DMG Tables'!$P$2:$P$35,'DMG Tables'!$O$2:$O$35)*BTR$1*LOOKUP(BTR$1,'DMG Tables'!$G$2:$G$7,'DMG Tables'!$H$2:$H$7)</f>
        <v>249084000</v>
      </c>
      <c r="BTS26" s="1">
        <f>LOOKUP($A26,'DMG Tables'!$P$2:$P$35,'DMG Tables'!$O$2:$O$35)*BTS$1*LOOKUP(BTS$1,'DMG Tables'!$G$2:$G$7,'DMG Tables'!$H$2:$H$7)</f>
        <v>249216000</v>
      </c>
      <c r="BTT26" s="1">
        <f>LOOKUP($A26,'DMG Tables'!$P$2:$P$35,'DMG Tables'!$O$2:$O$35)*BTT$1*LOOKUP(BTT$1,'DMG Tables'!$G$2:$G$7,'DMG Tables'!$H$2:$H$7)</f>
        <v>249348000</v>
      </c>
      <c r="BTU26" s="1">
        <f>LOOKUP($A26,'DMG Tables'!$P$2:$P$35,'DMG Tables'!$O$2:$O$35)*BTU$1*LOOKUP(BTU$1,'DMG Tables'!$G$2:$G$7,'DMG Tables'!$H$2:$H$7)</f>
        <v>249480000</v>
      </c>
      <c r="BTV26" s="1">
        <f>LOOKUP($A26,'DMG Tables'!$P$2:$P$35,'DMG Tables'!$O$2:$O$35)*BTV$1*LOOKUP(BTV$1,'DMG Tables'!$G$2:$G$7,'DMG Tables'!$H$2:$H$7)</f>
        <v>249612000</v>
      </c>
      <c r="BTW26" s="1">
        <f>LOOKUP($A26,'DMG Tables'!$P$2:$P$35,'DMG Tables'!$O$2:$O$35)*BTW$1*LOOKUP(BTW$1,'DMG Tables'!$G$2:$G$7,'DMG Tables'!$H$2:$H$7)</f>
        <v>249744000</v>
      </c>
      <c r="BTX26" s="1">
        <f>LOOKUP($A26,'DMG Tables'!$P$2:$P$35,'DMG Tables'!$O$2:$O$35)*BTX$1*LOOKUP(BTX$1,'DMG Tables'!$G$2:$G$7,'DMG Tables'!$H$2:$H$7)</f>
        <v>249876000</v>
      </c>
      <c r="BTY26" s="1">
        <f>LOOKUP($A26,'DMG Tables'!$P$2:$P$35,'DMG Tables'!$O$2:$O$35)*BTY$1*LOOKUP(BTY$1,'DMG Tables'!$G$2:$G$7,'DMG Tables'!$H$2:$H$7)</f>
        <v>250008000</v>
      </c>
      <c r="BTZ26" s="1">
        <f>LOOKUP($A26,'DMG Tables'!$P$2:$P$35,'DMG Tables'!$O$2:$O$35)*BTZ$1*LOOKUP(BTZ$1,'DMG Tables'!$G$2:$G$7,'DMG Tables'!$H$2:$H$7)</f>
        <v>250140000</v>
      </c>
      <c r="BUA26" s="1">
        <f>LOOKUP($A26,'DMG Tables'!$P$2:$P$35,'DMG Tables'!$O$2:$O$35)*BUA$1*LOOKUP(BUA$1,'DMG Tables'!$G$2:$G$7,'DMG Tables'!$H$2:$H$7)</f>
        <v>250272000</v>
      </c>
      <c r="BUB26" s="1">
        <f>LOOKUP($A26,'DMG Tables'!$P$2:$P$35,'DMG Tables'!$O$2:$O$35)*BUB$1*LOOKUP(BUB$1,'DMG Tables'!$G$2:$G$7,'DMG Tables'!$H$2:$H$7)</f>
        <v>250404000</v>
      </c>
      <c r="BUC26" s="1">
        <f>LOOKUP($A26,'DMG Tables'!$P$2:$P$35,'DMG Tables'!$O$2:$O$35)*BUC$1*LOOKUP(BUC$1,'DMG Tables'!$G$2:$G$7,'DMG Tables'!$H$2:$H$7)</f>
        <v>250536000</v>
      </c>
      <c r="BUD26" s="1">
        <f>LOOKUP($A26,'DMG Tables'!$P$2:$P$35,'DMG Tables'!$O$2:$O$35)*BUD$1*LOOKUP(BUD$1,'DMG Tables'!$G$2:$G$7,'DMG Tables'!$H$2:$H$7)</f>
        <v>250668000</v>
      </c>
      <c r="BUE26" s="1">
        <f>LOOKUP($A26,'DMG Tables'!$P$2:$P$35,'DMG Tables'!$O$2:$O$35)*BUE$1*LOOKUP(BUE$1,'DMG Tables'!$G$2:$G$7,'DMG Tables'!$H$2:$H$7)</f>
        <v>250800000</v>
      </c>
      <c r="BUF26" s="1">
        <f>LOOKUP($A26,'DMG Tables'!$P$2:$P$35,'DMG Tables'!$O$2:$O$35)*BUF$1*LOOKUP(BUF$1,'DMG Tables'!$G$2:$G$7,'DMG Tables'!$H$2:$H$7)</f>
        <v>250932000</v>
      </c>
      <c r="BUG26" s="1">
        <f>LOOKUP($A26,'DMG Tables'!$P$2:$P$35,'DMG Tables'!$O$2:$O$35)*BUG$1*LOOKUP(BUG$1,'DMG Tables'!$G$2:$G$7,'DMG Tables'!$H$2:$H$7)</f>
        <v>251064000</v>
      </c>
      <c r="BUH26" s="1">
        <f>LOOKUP($A26,'DMG Tables'!$P$2:$P$35,'DMG Tables'!$O$2:$O$35)*BUH$1*LOOKUP(BUH$1,'DMG Tables'!$G$2:$G$7,'DMG Tables'!$H$2:$H$7)</f>
        <v>251196000</v>
      </c>
      <c r="BUI26" s="1">
        <f>LOOKUP($A26,'DMG Tables'!$P$2:$P$35,'DMG Tables'!$O$2:$O$35)*BUI$1*LOOKUP(BUI$1,'DMG Tables'!$G$2:$G$7,'DMG Tables'!$H$2:$H$7)</f>
        <v>251328000</v>
      </c>
      <c r="BUJ26" s="1">
        <f>LOOKUP($A26,'DMG Tables'!$P$2:$P$35,'DMG Tables'!$O$2:$O$35)*BUJ$1*LOOKUP(BUJ$1,'DMG Tables'!$G$2:$G$7,'DMG Tables'!$H$2:$H$7)</f>
        <v>251460000</v>
      </c>
      <c r="BUK26" s="1">
        <f>LOOKUP($A26,'DMG Tables'!$P$2:$P$35,'DMG Tables'!$O$2:$O$35)*BUK$1*LOOKUP(BUK$1,'DMG Tables'!$G$2:$G$7,'DMG Tables'!$H$2:$H$7)</f>
        <v>251592000</v>
      </c>
      <c r="BUL26" s="1">
        <f>LOOKUP($A26,'DMG Tables'!$P$2:$P$35,'DMG Tables'!$O$2:$O$35)*BUL$1*LOOKUP(BUL$1,'DMG Tables'!$G$2:$G$7,'DMG Tables'!$H$2:$H$7)</f>
        <v>251724000</v>
      </c>
      <c r="BUM26" s="1">
        <f>LOOKUP($A26,'DMG Tables'!$P$2:$P$35,'DMG Tables'!$O$2:$O$35)*BUM$1*LOOKUP(BUM$1,'DMG Tables'!$G$2:$G$7,'DMG Tables'!$H$2:$H$7)</f>
        <v>251856000</v>
      </c>
      <c r="BUN26" s="1">
        <f>LOOKUP($A26,'DMG Tables'!$P$2:$P$35,'DMG Tables'!$O$2:$O$35)*BUN$1*LOOKUP(BUN$1,'DMG Tables'!$G$2:$G$7,'DMG Tables'!$H$2:$H$7)</f>
        <v>251988000</v>
      </c>
      <c r="BUO26" s="1">
        <f>LOOKUP($A26,'DMG Tables'!$P$2:$P$35,'DMG Tables'!$O$2:$O$35)*BUO$1*LOOKUP(BUO$1,'DMG Tables'!$G$2:$G$7,'DMG Tables'!$H$2:$H$7)</f>
        <v>252120000</v>
      </c>
      <c r="BUP26" s="1">
        <f>LOOKUP($A26,'DMG Tables'!$P$2:$P$35,'DMG Tables'!$O$2:$O$35)*BUP$1*LOOKUP(BUP$1,'DMG Tables'!$G$2:$G$7,'DMG Tables'!$H$2:$H$7)</f>
        <v>252252000</v>
      </c>
      <c r="BUQ26" s="1">
        <f>LOOKUP($A26,'DMG Tables'!$P$2:$P$35,'DMG Tables'!$O$2:$O$35)*BUQ$1*LOOKUP(BUQ$1,'DMG Tables'!$G$2:$G$7,'DMG Tables'!$H$2:$H$7)</f>
        <v>252384000</v>
      </c>
      <c r="BUR26" s="1">
        <f>LOOKUP($A26,'DMG Tables'!$P$2:$P$35,'DMG Tables'!$O$2:$O$35)*BUR$1*LOOKUP(BUR$1,'DMG Tables'!$G$2:$G$7,'DMG Tables'!$H$2:$H$7)</f>
        <v>252516000</v>
      </c>
      <c r="BUS26" s="1">
        <f>LOOKUP($A26,'DMG Tables'!$P$2:$P$35,'DMG Tables'!$O$2:$O$35)*BUS$1*LOOKUP(BUS$1,'DMG Tables'!$G$2:$G$7,'DMG Tables'!$H$2:$H$7)</f>
        <v>252648000</v>
      </c>
      <c r="BUT26" s="1">
        <f>LOOKUP($A26,'DMG Tables'!$P$2:$P$35,'DMG Tables'!$O$2:$O$35)*BUT$1*LOOKUP(BUT$1,'DMG Tables'!$G$2:$G$7,'DMG Tables'!$H$2:$H$7)</f>
        <v>252780000</v>
      </c>
      <c r="BUU26" s="1">
        <f>LOOKUP($A26,'DMG Tables'!$P$2:$P$35,'DMG Tables'!$O$2:$O$35)*BUU$1*LOOKUP(BUU$1,'DMG Tables'!$G$2:$G$7,'DMG Tables'!$H$2:$H$7)</f>
        <v>252912000</v>
      </c>
      <c r="BUV26" s="1">
        <f>LOOKUP($A26,'DMG Tables'!$P$2:$P$35,'DMG Tables'!$O$2:$O$35)*BUV$1*LOOKUP(BUV$1,'DMG Tables'!$G$2:$G$7,'DMG Tables'!$H$2:$H$7)</f>
        <v>253044000</v>
      </c>
      <c r="BUW26" s="1">
        <f>LOOKUP($A26,'DMG Tables'!$P$2:$P$35,'DMG Tables'!$O$2:$O$35)*BUW$1*LOOKUP(BUW$1,'DMG Tables'!$G$2:$G$7,'DMG Tables'!$H$2:$H$7)</f>
        <v>253176000</v>
      </c>
      <c r="BUX26" s="1">
        <f>LOOKUP($A26,'DMG Tables'!$P$2:$P$35,'DMG Tables'!$O$2:$O$35)*BUX$1*LOOKUP(BUX$1,'DMG Tables'!$G$2:$G$7,'DMG Tables'!$H$2:$H$7)</f>
        <v>253308000</v>
      </c>
      <c r="BUY26" s="1">
        <f>LOOKUP($A26,'DMG Tables'!$P$2:$P$35,'DMG Tables'!$O$2:$O$35)*BUY$1*LOOKUP(BUY$1,'DMG Tables'!$G$2:$G$7,'DMG Tables'!$H$2:$H$7)</f>
        <v>253440000</v>
      </c>
      <c r="BUZ26" s="1">
        <f>LOOKUP($A26,'DMG Tables'!$P$2:$P$35,'DMG Tables'!$O$2:$O$35)*BUZ$1*LOOKUP(BUZ$1,'DMG Tables'!$G$2:$G$7,'DMG Tables'!$H$2:$H$7)</f>
        <v>253572000</v>
      </c>
      <c r="BVA26" s="1">
        <f>LOOKUP($A26,'DMG Tables'!$P$2:$P$35,'DMG Tables'!$O$2:$O$35)*BVA$1*LOOKUP(BVA$1,'DMG Tables'!$G$2:$G$7,'DMG Tables'!$H$2:$H$7)</f>
        <v>253704000</v>
      </c>
      <c r="BVB26" s="1">
        <f>LOOKUP($A26,'DMG Tables'!$P$2:$P$35,'DMG Tables'!$O$2:$O$35)*BVB$1*LOOKUP(BVB$1,'DMG Tables'!$G$2:$G$7,'DMG Tables'!$H$2:$H$7)</f>
        <v>253836000</v>
      </c>
      <c r="BVC26" s="1">
        <f>LOOKUP($A26,'DMG Tables'!$P$2:$P$35,'DMG Tables'!$O$2:$O$35)*BVC$1*LOOKUP(BVC$1,'DMG Tables'!$G$2:$G$7,'DMG Tables'!$H$2:$H$7)</f>
        <v>253968000</v>
      </c>
      <c r="BVD26" s="1">
        <f>LOOKUP($A26,'DMG Tables'!$P$2:$P$35,'DMG Tables'!$O$2:$O$35)*BVD$1*LOOKUP(BVD$1,'DMG Tables'!$G$2:$G$7,'DMG Tables'!$H$2:$H$7)</f>
        <v>254100000</v>
      </c>
      <c r="BVE26" s="1">
        <f>LOOKUP($A26,'DMG Tables'!$P$2:$P$35,'DMG Tables'!$O$2:$O$35)*BVE$1*LOOKUP(BVE$1,'DMG Tables'!$G$2:$G$7,'DMG Tables'!$H$2:$H$7)</f>
        <v>254232000</v>
      </c>
      <c r="BVF26" s="1">
        <f>LOOKUP($A26,'DMG Tables'!$P$2:$P$35,'DMG Tables'!$O$2:$O$35)*BVF$1*LOOKUP(BVF$1,'DMG Tables'!$G$2:$G$7,'DMG Tables'!$H$2:$H$7)</f>
        <v>254364000</v>
      </c>
      <c r="BVG26" s="1">
        <f>LOOKUP($A26,'DMG Tables'!$P$2:$P$35,'DMG Tables'!$O$2:$O$35)*BVG$1*LOOKUP(BVG$1,'DMG Tables'!$G$2:$G$7,'DMG Tables'!$H$2:$H$7)</f>
        <v>254496000</v>
      </c>
      <c r="BVH26" s="1">
        <f>LOOKUP($A26,'DMG Tables'!$P$2:$P$35,'DMG Tables'!$O$2:$O$35)*BVH$1*LOOKUP(BVH$1,'DMG Tables'!$G$2:$G$7,'DMG Tables'!$H$2:$H$7)</f>
        <v>254628000</v>
      </c>
      <c r="BVI26" s="1">
        <f>LOOKUP($A26,'DMG Tables'!$P$2:$P$35,'DMG Tables'!$O$2:$O$35)*BVI$1*LOOKUP(BVI$1,'DMG Tables'!$G$2:$G$7,'DMG Tables'!$H$2:$H$7)</f>
        <v>254760000</v>
      </c>
      <c r="BVJ26" s="1">
        <f>LOOKUP($A26,'DMG Tables'!$P$2:$P$35,'DMG Tables'!$O$2:$O$35)*BVJ$1*LOOKUP(BVJ$1,'DMG Tables'!$G$2:$G$7,'DMG Tables'!$H$2:$H$7)</f>
        <v>254892000</v>
      </c>
      <c r="BVK26" s="1">
        <f>LOOKUP($A26,'DMG Tables'!$P$2:$P$35,'DMG Tables'!$O$2:$O$35)*BVK$1*LOOKUP(BVK$1,'DMG Tables'!$G$2:$G$7,'DMG Tables'!$H$2:$H$7)</f>
        <v>255024000</v>
      </c>
      <c r="BVL26" s="1">
        <f>LOOKUP($A26,'DMG Tables'!$P$2:$P$35,'DMG Tables'!$O$2:$O$35)*BVL$1*LOOKUP(BVL$1,'DMG Tables'!$G$2:$G$7,'DMG Tables'!$H$2:$H$7)</f>
        <v>255156000</v>
      </c>
      <c r="BVM26" s="1">
        <f>LOOKUP($A26,'DMG Tables'!$P$2:$P$35,'DMG Tables'!$O$2:$O$35)*BVM$1*LOOKUP(BVM$1,'DMG Tables'!$G$2:$G$7,'DMG Tables'!$H$2:$H$7)</f>
        <v>255288000</v>
      </c>
      <c r="BVN26" s="1">
        <f>LOOKUP($A26,'DMG Tables'!$P$2:$P$35,'DMG Tables'!$O$2:$O$35)*BVN$1*LOOKUP(BVN$1,'DMG Tables'!$G$2:$G$7,'DMG Tables'!$H$2:$H$7)</f>
        <v>255420000</v>
      </c>
      <c r="BVO26" s="1">
        <f>LOOKUP($A26,'DMG Tables'!$P$2:$P$35,'DMG Tables'!$O$2:$O$35)*BVO$1*LOOKUP(BVO$1,'DMG Tables'!$G$2:$G$7,'DMG Tables'!$H$2:$H$7)</f>
        <v>255552000</v>
      </c>
      <c r="BVP26" s="1">
        <f>LOOKUP($A26,'DMG Tables'!$P$2:$P$35,'DMG Tables'!$O$2:$O$35)*BVP$1*LOOKUP(BVP$1,'DMG Tables'!$G$2:$G$7,'DMG Tables'!$H$2:$H$7)</f>
        <v>255684000</v>
      </c>
      <c r="BVQ26" s="1">
        <f>LOOKUP($A26,'DMG Tables'!$P$2:$P$35,'DMG Tables'!$O$2:$O$35)*BVQ$1*LOOKUP(BVQ$1,'DMG Tables'!$G$2:$G$7,'DMG Tables'!$H$2:$H$7)</f>
        <v>255816000</v>
      </c>
      <c r="BVR26" s="1">
        <f>LOOKUP($A26,'DMG Tables'!$P$2:$P$35,'DMG Tables'!$O$2:$O$35)*BVR$1*LOOKUP(BVR$1,'DMG Tables'!$G$2:$G$7,'DMG Tables'!$H$2:$H$7)</f>
        <v>255948000</v>
      </c>
      <c r="BVS26" s="1">
        <f>LOOKUP($A26,'DMG Tables'!$P$2:$P$35,'DMG Tables'!$O$2:$O$35)*BVS$1*LOOKUP(BVS$1,'DMG Tables'!$G$2:$G$7,'DMG Tables'!$H$2:$H$7)</f>
        <v>256080000</v>
      </c>
      <c r="BVT26" s="1">
        <f>LOOKUP($A26,'DMG Tables'!$P$2:$P$35,'DMG Tables'!$O$2:$O$35)*BVT$1*LOOKUP(BVT$1,'DMG Tables'!$G$2:$G$7,'DMG Tables'!$H$2:$H$7)</f>
        <v>256212000</v>
      </c>
      <c r="BVU26" s="1">
        <f>LOOKUP($A26,'DMG Tables'!$P$2:$P$35,'DMG Tables'!$O$2:$O$35)*BVU$1*LOOKUP(BVU$1,'DMG Tables'!$G$2:$G$7,'DMG Tables'!$H$2:$H$7)</f>
        <v>256344000</v>
      </c>
      <c r="BVV26" s="1">
        <f>LOOKUP($A26,'DMG Tables'!$P$2:$P$35,'DMG Tables'!$O$2:$O$35)*BVV$1*LOOKUP(BVV$1,'DMG Tables'!$G$2:$G$7,'DMG Tables'!$H$2:$H$7)</f>
        <v>256476000</v>
      </c>
      <c r="BVW26" s="1">
        <f>LOOKUP($A26,'DMG Tables'!$P$2:$P$35,'DMG Tables'!$O$2:$O$35)*BVW$1*LOOKUP(BVW$1,'DMG Tables'!$G$2:$G$7,'DMG Tables'!$H$2:$H$7)</f>
        <v>256608000</v>
      </c>
      <c r="BVX26" s="1">
        <f>LOOKUP($A26,'DMG Tables'!$P$2:$P$35,'DMG Tables'!$O$2:$O$35)*BVX$1*LOOKUP(BVX$1,'DMG Tables'!$G$2:$G$7,'DMG Tables'!$H$2:$H$7)</f>
        <v>256740000</v>
      </c>
      <c r="BVY26" s="1">
        <f>LOOKUP($A26,'DMG Tables'!$P$2:$P$35,'DMG Tables'!$O$2:$O$35)*BVY$1*LOOKUP(BVY$1,'DMG Tables'!$G$2:$G$7,'DMG Tables'!$H$2:$H$7)</f>
        <v>256872000</v>
      </c>
      <c r="BVZ26" s="1">
        <f>LOOKUP($A26,'DMG Tables'!$P$2:$P$35,'DMG Tables'!$O$2:$O$35)*BVZ$1*LOOKUP(BVZ$1,'DMG Tables'!$G$2:$G$7,'DMG Tables'!$H$2:$H$7)</f>
        <v>257004000</v>
      </c>
      <c r="BWA26" s="1">
        <f>LOOKUP($A26,'DMG Tables'!$P$2:$P$35,'DMG Tables'!$O$2:$O$35)*BWA$1*LOOKUP(BWA$1,'DMG Tables'!$G$2:$G$7,'DMG Tables'!$H$2:$H$7)</f>
        <v>257136000</v>
      </c>
      <c r="BWB26" s="1">
        <f>LOOKUP($A26,'DMG Tables'!$P$2:$P$35,'DMG Tables'!$O$2:$O$35)*BWB$1*LOOKUP(BWB$1,'DMG Tables'!$G$2:$G$7,'DMG Tables'!$H$2:$H$7)</f>
        <v>257268000</v>
      </c>
      <c r="BWC26" s="1">
        <f>LOOKUP($A26,'DMG Tables'!$P$2:$P$35,'DMG Tables'!$O$2:$O$35)*BWC$1*LOOKUP(BWC$1,'DMG Tables'!$G$2:$G$7,'DMG Tables'!$H$2:$H$7)</f>
        <v>257400000</v>
      </c>
      <c r="BWD26" s="1">
        <f>LOOKUP($A26,'DMG Tables'!$P$2:$P$35,'DMG Tables'!$O$2:$O$35)*BWD$1*LOOKUP(BWD$1,'DMG Tables'!$G$2:$G$7,'DMG Tables'!$H$2:$H$7)</f>
        <v>257532000</v>
      </c>
      <c r="BWE26" s="1">
        <f>LOOKUP($A26,'DMG Tables'!$P$2:$P$35,'DMG Tables'!$O$2:$O$35)*BWE$1*LOOKUP(BWE$1,'DMG Tables'!$G$2:$G$7,'DMG Tables'!$H$2:$H$7)</f>
        <v>257664000</v>
      </c>
      <c r="BWF26" s="1">
        <f>LOOKUP($A26,'DMG Tables'!$P$2:$P$35,'DMG Tables'!$O$2:$O$35)*BWF$1*LOOKUP(BWF$1,'DMG Tables'!$G$2:$G$7,'DMG Tables'!$H$2:$H$7)</f>
        <v>257796000</v>
      </c>
      <c r="BWG26" s="1">
        <f>LOOKUP($A26,'DMG Tables'!$P$2:$P$35,'DMG Tables'!$O$2:$O$35)*BWG$1*LOOKUP(BWG$1,'DMG Tables'!$G$2:$G$7,'DMG Tables'!$H$2:$H$7)</f>
        <v>257928000</v>
      </c>
      <c r="BWH26" s="1">
        <f>LOOKUP($A26,'DMG Tables'!$P$2:$P$35,'DMG Tables'!$O$2:$O$35)*BWH$1*LOOKUP(BWH$1,'DMG Tables'!$G$2:$G$7,'DMG Tables'!$H$2:$H$7)</f>
        <v>258060000</v>
      </c>
      <c r="BWI26" s="1">
        <f>LOOKUP($A26,'DMG Tables'!$P$2:$P$35,'DMG Tables'!$O$2:$O$35)*BWI$1*LOOKUP(BWI$1,'DMG Tables'!$G$2:$G$7,'DMG Tables'!$H$2:$H$7)</f>
        <v>258192000</v>
      </c>
      <c r="BWJ26" s="1">
        <f>LOOKUP($A26,'DMG Tables'!$P$2:$P$35,'DMG Tables'!$O$2:$O$35)*BWJ$1*LOOKUP(BWJ$1,'DMG Tables'!$G$2:$G$7,'DMG Tables'!$H$2:$H$7)</f>
        <v>258324000</v>
      </c>
      <c r="BWK26" s="1">
        <f>LOOKUP($A26,'DMG Tables'!$P$2:$P$35,'DMG Tables'!$O$2:$O$35)*BWK$1*LOOKUP(BWK$1,'DMG Tables'!$G$2:$G$7,'DMG Tables'!$H$2:$H$7)</f>
        <v>258456000</v>
      </c>
      <c r="BWL26" s="1">
        <f>LOOKUP($A26,'DMG Tables'!$P$2:$P$35,'DMG Tables'!$O$2:$O$35)*BWL$1*LOOKUP(BWL$1,'DMG Tables'!$G$2:$G$7,'DMG Tables'!$H$2:$H$7)</f>
        <v>258588000</v>
      </c>
      <c r="BWM26" s="1">
        <f>LOOKUP($A26,'DMG Tables'!$P$2:$P$35,'DMG Tables'!$O$2:$O$35)*BWM$1*LOOKUP(BWM$1,'DMG Tables'!$G$2:$G$7,'DMG Tables'!$H$2:$H$7)</f>
        <v>258720000</v>
      </c>
      <c r="BWN26" s="1">
        <f>LOOKUP($A26,'DMG Tables'!$P$2:$P$35,'DMG Tables'!$O$2:$O$35)*BWN$1*LOOKUP(BWN$1,'DMG Tables'!$G$2:$G$7,'DMG Tables'!$H$2:$H$7)</f>
        <v>258852000</v>
      </c>
      <c r="BWO26" s="1">
        <f>LOOKUP($A26,'DMG Tables'!$P$2:$P$35,'DMG Tables'!$O$2:$O$35)*BWO$1*LOOKUP(BWO$1,'DMG Tables'!$G$2:$G$7,'DMG Tables'!$H$2:$H$7)</f>
        <v>258984000</v>
      </c>
      <c r="BWP26" s="1">
        <f>LOOKUP($A26,'DMG Tables'!$P$2:$P$35,'DMG Tables'!$O$2:$O$35)*BWP$1*LOOKUP(BWP$1,'DMG Tables'!$G$2:$G$7,'DMG Tables'!$H$2:$H$7)</f>
        <v>259116000</v>
      </c>
      <c r="BWQ26" s="1">
        <f>LOOKUP($A26,'DMG Tables'!$P$2:$P$35,'DMG Tables'!$O$2:$O$35)*BWQ$1*LOOKUP(BWQ$1,'DMG Tables'!$G$2:$G$7,'DMG Tables'!$H$2:$H$7)</f>
        <v>259248000</v>
      </c>
      <c r="BWR26" s="1">
        <f>LOOKUP($A26,'DMG Tables'!$P$2:$P$35,'DMG Tables'!$O$2:$O$35)*BWR$1*LOOKUP(BWR$1,'DMG Tables'!$G$2:$G$7,'DMG Tables'!$H$2:$H$7)</f>
        <v>259380000</v>
      </c>
      <c r="BWS26" s="1">
        <f>LOOKUP($A26,'DMG Tables'!$P$2:$P$35,'DMG Tables'!$O$2:$O$35)*BWS$1*LOOKUP(BWS$1,'DMG Tables'!$G$2:$G$7,'DMG Tables'!$H$2:$H$7)</f>
        <v>259512000</v>
      </c>
      <c r="BWT26" s="1">
        <f>LOOKUP($A26,'DMG Tables'!$P$2:$P$35,'DMG Tables'!$O$2:$O$35)*BWT$1*LOOKUP(BWT$1,'DMG Tables'!$G$2:$G$7,'DMG Tables'!$H$2:$H$7)</f>
        <v>259644000</v>
      </c>
      <c r="BWU26" s="1">
        <f>LOOKUP($A26,'DMG Tables'!$P$2:$P$35,'DMG Tables'!$O$2:$O$35)*BWU$1*LOOKUP(BWU$1,'DMG Tables'!$G$2:$G$7,'DMG Tables'!$H$2:$H$7)</f>
        <v>259776000</v>
      </c>
      <c r="BWV26" s="1">
        <f>LOOKUP($A26,'DMG Tables'!$P$2:$P$35,'DMG Tables'!$O$2:$O$35)*BWV$1*LOOKUP(BWV$1,'DMG Tables'!$G$2:$G$7,'DMG Tables'!$H$2:$H$7)</f>
        <v>259908000</v>
      </c>
      <c r="BWW26" s="1">
        <f>LOOKUP($A26,'DMG Tables'!$P$2:$P$35,'DMG Tables'!$O$2:$O$35)*BWW$1*LOOKUP(BWW$1,'DMG Tables'!$G$2:$G$7,'DMG Tables'!$H$2:$H$7)</f>
        <v>260040000</v>
      </c>
      <c r="BWX26" s="1">
        <f>LOOKUP($A26,'DMG Tables'!$P$2:$P$35,'DMG Tables'!$O$2:$O$35)*BWX$1*LOOKUP(BWX$1,'DMG Tables'!$G$2:$G$7,'DMG Tables'!$H$2:$H$7)</f>
        <v>260172000</v>
      </c>
      <c r="BWY26" s="1">
        <f>LOOKUP($A26,'DMG Tables'!$P$2:$P$35,'DMG Tables'!$O$2:$O$35)*BWY$1*LOOKUP(BWY$1,'DMG Tables'!$G$2:$G$7,'DMG Tables'!$H$2:$H$7)</f>
        <v>260304000</v>
      </c>
      <c r="BWZ26" s="1">
        <f>LOOKUP($A26,'DMG Tables'!$P$2:$P$35,'DMG Tables'!$O$2:$O$35)*BWZ$1*LOOKUP(BWZ$1,'DMG Tables'!$G$2:$G$7,'DMG Tables'!$H$2:$H$7)</f>
        <v>260436000</v>
      </c>
      <c r="BXA26" s="1">
        <f>LOOKUP($A26,'DMG Tables'!$P$2:$P$35,'DMG Tables'!$O$2:$O$35)*BXA$1*LOOKUP(BXA$1,'DMG Tables'!$G$2:$G$7,'DMG Tables'!$H$2:$H$7)</f>
        <v>260568000</v>
      </c>
      <c r="BXB26" s="1">
        <f>LOOKUP($A26,'DMG Tables'!$P$2:$P$35,'DMG Tables'!$O$2:$O$35)*BXB$1*LOOKUP(BXB$1,'DMG Tables'!$G$2:$G$7,'DMG Tables'!$H$2:$H$7)</f>
        <v>260700000</v>
      </c>
      <c r="BXC26" s="1">
        <f>LOOKUP($A26,'DMG Tables'!$P$2:$P$35,'DMG Tables'!$O$2:$O$35)*BXC$1*LOOKUP(BXC$1,'DMG Tables'!$G$2:$G$7,'DMG Tables'!$H$2:$H$7)</f>
        <v>260832000</v>
      </c>
      <c r="BXD26" s="1">
        <f>LOOKUP($A26,'DMG Tables'!$P$2:$P$35,'DMG Tables'!$O$2:$O$35)*BXD$1*LOOKUP(BXD$1,'DMG Tables'!$G$2:$G$7,'DMG Tables'!$H$2:$H$7)</f>
        <v>260964000</v>
      </c>
      <c r="BXE26" s="1">
        <f>LOOKUP($A26,'DMG Tables'!$P$2:$P$35,'DMG Tables'!$O$2:$O$35)*BXE$1*LOOKUP(BXE$1,'DMG Tables'!$G$2:$G$7,'DMG Tables'!$H$2:$H$7)</f>
        <v>261096000</v>
      </c>
      <c r="BXF26" s="1">
        <f>LOOKUP($A26,'DMG Tables'!$P$2:$P$35,'DMG Tables'!$O$2:$O$35)*BXF$1*LOOKUP(BXF$1,'DMG Tables'!$G$2:$G$7,'DMG Tables'!$H$2:$H$7)</f>
        <v>261228000</v>
      </c>
      <c r="BXG26" s="1">
        <f>LOOKUP($A26,'DMG Tables'!$P$2:$P$35,'DMG Tables'!$O$2:$O$35)*BXG$1*LOOKUP(BXG$1,'DMG Tables'!$G$2:$G$7,'DMG Tables'!$H$2:$H$7)</f>
        <v>261360000</v>
      </c>
      <c r="BXH26" s="1">
        <f>LOOKUP($A26,'DMG Tables'!$P$2:$P$35,'DMG Tables'!$O$2:$O$35)*BXH$1*LOOKUP(BXH$1,'DMG Tables'!$G$2:$G$7,'DMG Tables'!$H$2:$H$7)</f>
        <v>261492000</v>
      </c>
      <c r="BXI26" s="1">
        <f>LOOKUP($A26,'DMG Tables'!$P$2:$P$35,'DMG Tables'!$O$2:$O$35)*BXI$1*LOOKUP(BXI$1,'DMG Tables'!$G$2:$G$7,'DMG Tables'!$H$2:$H$7)</f>
        <v>261624000</v>
      </c>
      <c r="BXJ26" s="1">
        <f>LOOKUP($A26,'DMG Tables'!$P$2:$P$35,'DMG Tables'!$O$2:$O$35)*BXJ$1*LOOKUP(BXJ$1,'DMG Tables'!$G$2:$G$7,'DMG Tables'!$H$2:$H$7)</f>
        <v>261756000</v>
      </c>
      <c r="BXK26" s="1">
        <f>LOOKUP($A26,'DMG Tables'!$P$2:$P$35,'DMG Tables'!$O$2:$O$35)*BXK$1*LOOKUP(BXK$1,'DMG Tables'!$G$2:$G$7,'DMG Tables'!$H$2:$H$7)</f>
        <v>261888000</v>
      </c>
      <c r="BXL26" s="1">
        <f>LOOKUP($A26,'DMG Tables'!$P$2:$P$35,'DMG Tables'!$O$2:$O$35)*BXL$1*LOOKUP(BXL$1,'DMG Tables'!$G$2:$G$7,'DMG Tables'!$H$2:$H$7)</f>
        <v>262020000</v>
      </c>
      <c r="BXM26" s="1">
        <f>LOOKUP($A26,'DMG Tables'!$P$2:$P$35,'DMG Tables'!$O$2:$O$35)*BXM$1*LOOKUP(BXM$1,'DMG Tables'!$G$2:$G$7,'DMG Tables'!$H$2:$H$7)</f>
        <v>262152000</v>
      </c>
      <c r="BXN26" s="1">
        <f>LOOKUP($A26,'DMG Tables'!$P$2:$P$35,'DMG Tables'!$O$2:$O$35)*BXN$1*LOOKUP(BXN$1,'DMG Tables'!$G$2:$G$7,'DMG Tables'!$H$2:$H$7)</f>
        <v>262284000</v>
      </c>
      <c r="BXO26" s="1">
        <f>LOOKUP($A26,'DMG Tables'!$P$2:$P$35,'DMG Tables'!$O$2:$O$35)*BXO$1*LOOKUP(BXO$1,'DMG Tables'!$G$2:$G$7,'DMG Tables'!$H$2:$H$7)</f>
        <v>262416000</v>
      </c>
      <c r="BXP26" s="1">
        <f>LOOKUP($A26,'DMG Tables'!$P$2:$P$35,'DMG Tables'!$O$2:$O$35)*BXP$1*LOOKUP(BXP$1,'DMG Tables'!$G$2:$G$7,'DMG Tables'!$H$2:$H$7)</f>
        <v>262548000</v>
      </c>
      <c r="BXQ26" s="1">
        <f>LOOKUP($A26,'DMG Tables'!$P$2:$P$35,'DMG Tables'!$O$2:$O$35)*BXQ$1*LOOKUP(BXQ$1,'DMG Tables'!$G$2:$G$7,'DMG Tables'!$H$2:$H$7)</f>
        <v>262680000</v>
      </c>
      <c r="BXR26" s="1">
        <f>LOOKUP($A26,'DMG Tables'!$P$2:$P$35,'DMG Tables'!$O$2:$O$35)*BXR$1*LOOKUP(BXR$1,'DMG Tables'!$G$2:$G$7,'DMG Tables'!$H$2:$H$7)</f>
        <v>262812000</v>
      </c>
      <c r="BXS26" s="1">
        <f>LOOKUP($A26,'DMG Tables'!$P$2:$P$35,'DMG Tables'!$O$2:$O$35)*BXS$1*LOOKUP(BXS$1,'DMG Tables'!$G$2:$G$7,'DMG Tables'!$H$2:$H$7)</f>
        <v>262944000</v>
      </c>
      <c r="BXT26" s="1">
        <f>LOOKUP($A26,'DMG Tables'!$P$2:$P$35,'DMG Tables'!$O$2:$O$35)*BXT$1*LOOKUP(BXT$1,'DMG Tables'!$G$2:$G$7,'DMG Tables'!$H$2:$H$7)</f>
        <v>263076000</v>
      </c>
      <c r="BXU26" s="1">
        <f>LOOKUP($A26,'DMG Tables'!$P$2:$P$35,'DMG Tables'!$O$2:$O$35)*BXU$1*LOOKUP(BXU$1,'DMG Tables'!$G$2:$G$7,'DMG Tables'!$H$2:$H$7)</f>
        <v>263208000</v>
      </c>
      <c r="BXV26" s="1">
        <f>LOOKUP($A26,'DMG Tables'!$P$2:$P$35,'DMG Tables'!$O$2:$O$35)*BXV$1*LOOKUP(BXV$1,'DMG Tables'!$G$2:$G$7,'DMG Tables'!$H$2:$H$7)</f>
        <v>263340000</v>
      </c>
      <c r="BXW26" s="1">
        <f>LOOKUP($A26,'DMG Tables'!$P$2:$P$35,'DMG Tables'!$O$2:$O$35)*BXW$1*LOOKUP(BXW$1,'DMG Tables'!$G$2:$G$7,'DMG Tables'!$H$2:$H$7)</f>
        <v>263472000</v>
      </c>
      <c r="BXX26" s="1">
        <f>LOOKUP($A26,'DMG Tables'!$P$2:$P$35,'DMG Tables'!$O$2:$O$35)*BXX$1*LOOKUP(BXX$1,'DMG Tables'!$G$2:$G$7,'DMG Tables'!$H$2:$H$7)</f>
        <v>263604000</v>
      </c>
      <c r="BXY26" s="1">
        <f>LOOKUP($A26,'DMG Tables'!$P$2:$P$35,'DMG Tables'!$O$2:$O$35)*BXY$1*LOOKUP(BXY$1,'DMG Tables'!$G$2:$G$7,'DMG Tables'!$H$2:$H$7)</f>
        <v>263736000</v>
      </c>
      <c r="BXZ26" s="1">
        <f>LOOKUP($A26,'DMG Tables'!$P$2:$P$35,'DMG Tables'!$O$2:$O$35)*BXZ$1*LOOKUP(BXZ$1,'DMG Tables'!$G$2:$G$7,'DMG Tables'!$H$2:$H$7)</f>
        <v>263868000</v>
      </c>
      <c r="BYA26" s="1">
        <f>LOOKUP($A26,'DMG Tables'!$P$2:$P$35,'DMG Tables'!$O$2:$O$35)*BYA$1*LOOKUP(BYA$1,'DMG Tables'!$G$2:$G$7,'DMG Tables'!$H$2:$H$7)</f>
        <v>264000000</v>
      </c>
      <c r="BYB26" s="1">
        <f>LOOKUP($A26,'DMG Tables'!$P$2:$P$35,'DMG Tables'!$O$2:$O$35)*BYB$1*LOOKUP(BYB$1,'DMG Tables'!$G$2:$G$7,'DMG Tables'!$H$2:$H$7)</f>
        <v>264132000</v>
      </c>
      <c r="BYC26" s="1">
        <f>LOOKUP($A26,'DMG Tables'!$P$2:$P$35,'DMG Tables'!$O$2:$O$35)*BYC$1*LOOKUP(BYC$1,'DMG Tables'!$G$2:$G$7,'DMG Tables'!$H$2:$H$7)</f>
        <v>264264000</v>
      </c>
      <c r="BYD26" s="1">
        <f>LOOKUP($A26,'DMG Tables'!$P$2:$P$35,'DMG Tables'!$O$2:$O$35)*BYD$1*LOOKUP(BYD$1,'DMG Tables'!$G$2:$G$7,'DMG Tables'!$H$2:$H$7)</f>
        <v>264396000</v>
      </c>
      <c r="BYE26" s="1">
        <f>LOOKUP($A26,'DMG Tables'!$P$2:$P$35,'DMG Tables'!$O$2:$O$35)*BYE$1*LOOKUP(BYE$1,'DMG Tables'!$G$2:$G$7,'DMG Tables'!$H$2:$H$7)</f>
        <v>264528000</v>
      </c>
      <c r="BYF26" s="1">
        <f>LOOKUP($A26,'DMG Tables'!$P$2:$P$35,'DMG Tables'!$O$2:$O$35)*BYF$1*LOOKUP(BYF$1,'DMG Tables'!$G$2:$G$7,'DMG Tables'!$H$2:$H$7)</f>
        <v>264660000</v>
      </c>
      <c r="BYG26" s="1">
        <f>LOOKUP($A26,'DMG Tables'!$P$2:$P$35,'DMG Tables'!$O$2:$O$35)*BYG$1*LOOKUP(BYG$1,'DMG Tables'!$G$2:$G$7,'DMG Tables'!$H$2:$H$7)</f>
        <v>264792000</v>
      </c>
      <c r="BYH26" s="1">
        <f>LOOKUP($A26,'DMG Tables'!$P$2:$P$35,'DMG Tables'!$O$2:$O$35)*BYH$1*LOOKUP(BYH$1,'DMG Tables'!$G$2:$G$7,'DMG Tables'!$H$2:$H$7)</f>
        <v>264924000</v>
      </c>
      <c r="BYI26" s="1">
        <f>LOOKUP($A26,'DMG Tables'!$P$2:$P$35,'DMG Tables'!$O$2:$O$35)*BYI$1*LOOKUP(BYI$1,'DMG Tables'!$G$2:$G$7,'DMG Tables'!$H$2:$H$7)</f>
        <v>265056000</v>
      </c>
      <c r="BYJ26" s="1">
        <f>LOOKUP($A26,'DMG Tables'!$P$2:$P$35,'DMG Tables'!$O$2:$O$35)*BYJ$1*LOOKUP(BYJ$1,'DMG Tables'!$G$2:$G$7,'DMG Tables'!$H$2:$H$7)</f>
        <v>265188000</v>
      </c>
      <c r="BYK26" s="1">
        <f>LOOKUP($A26,'DMG Tables'!$P$2:$P$35,'DMG Tables'!$O$2:$O$35)*BYK$1*LOOKUP(BYK$1,'DMG Tables'!$G$2:$G$7,'DMG Tables'!$H$2:$H$7)</f>
        <v>265320000</v>
      </c>
      <c r="BYL26" s="1">
        <f>LOOKUP($A26,'DMG Tables'!$P$2:$P$35,'DMG Tables'!$O$2:$O$35)*BYL$1*LOOKUP(BYL$1,'DMG Tables'!$G$2:$G$7,'DMG Tables'!$H$2:$H$7)</f>
        <v>265452000</v>
      </c>
      <c r="BYM26" s="1">
        <f>LOOKUP($A26,'DMG Tables'!$P$2:$P$35,'DMG Tables'!$O$2:$O$35)*BYM$1*LOOKUP(BYM$1,'DMG Tables'!$G$2:$G$7,'DMG Tables'!$H$2:$H$7)</f>
        <v>265584000</v>
      </c>
      <c r="BYN26" s="1">
        <f>LOOKUP($A26,'DMG Tables'!$P$2:$P$35,'DMG Tables'!$O$2:$O$35)*BYN$1*LOOKUP(BYN$1,'DMG Tables'!$G$2:$G$7,'DMG Tables'!$H$2:$H$7)</f>
        <v>265716000</v>
      </c>
      <c r="BYO26" s="1">
        <f>LOOKUP($A26,'DMG Tables'!$P$2:$P$35,'DMG Tables'!$O$2:$O$35)*BYO$1*LOOKUP(BYO$1,'DMG Tables'!$G$2:$G$7,'DMG Tables'!$H$2:$H$7)</f>
        <v>265848000</v>
      </c>
      <c r="BYP26" s="1">
        <f>LOOKUP($A26,'DMG Tables'!$P$2:$P$35,'DMG Tables'!$O$2:$O$35)*BYP$1*LOOKUP(BYP$1,'DMG Tables'!$G$2:$G$7,'DMG Tables'!$H$2:$H$7)</f>
        <v>265980000</v>
      </c>
      <c r="BYQ26" s="1">
        <f>LOOKUP($A26,'DMG Tables'!$P$2:$P$35,'DMG Tables'!$O$2:$O$35)*BYQ$1*LOOKUP(BYQ$1,'DMG Tables'!$G$2:$G$7,'DMG Tables'!$H$2:$H$7)</f>
        <v>266112000</v>
      </c>
      <c r="BYR26" s="1">
        <f>LOOKUP($A26,'DMG Tables'!$P$2:$P$35,'DMG Tables'!$O$2:$O$35)*BYR$1*LOOKUP(BYR$1,'DMG Tables'!$G$2:$G$7,'DMG Tables'!$H$2:$H$7)</f>
        <v>266244000</v>
      </c>
      <c r="BYS26" s="1">
        <f>LOOKUP($A26,'DMG Tables'!$P$2:$P$35,'DMG Tables'!$O$2:$O$35)*BYS$1*LOOKUP(BYS$1,'DMG Tables'!$G$2:$G$7,'DMG Tables'!$H$2:$H$7)</f>
        <v>266376000</v>
      </c>
      <c r="BYT26" s="1">
        <f>LOOKUP($A26,'DMG Tables'!$P$2:$P$35,'DMG Tables'!$O$2:$O$35)*BYT$1*LOOKUP(BYT$1,'DMG Tables'!$G$2:$G$7,'DMG Tables'!$H$2:$H$7)</f>
        <v>266508000</v>
      </c>
      <c r="BYU26" s="1">
        <f>LOOKUP($A26,'DMG Tables'!$P$2:$P$35,'DMG Tables'!$O$2:$O$35)*BYU$1*LOOKUP(BYU$1,'DMG Tables'!$G$2:$G$7,'DMG Tables'!$H$2:$H$7)</f>
        <v>266640000</v>
      </c>
      <c r="BYV26" s="1">
        <f>LOOKUP($A26,'DMG Tables'!$P$2:$P$35,'DMG Tables'!$O$2:$O$35)*BYV$1*LOOKUP(BYV$1,'DMG Tables'!$G$2:$G$7,'DMG Tables'!$H$2:$H$7)</f>
        <v>266772000</v>
      </c>
      <c r="BYW26" s="1">
        <f>LOOKUP($A26,'DMG Tables'!$P$2:$P$35,'DMG Tables'!$O$2:$O$35)*BYW$1*LOOKUP(BYW$1,'DMG Tables'!$G$2:$G$7,'DMG Tables'!$H$2:$H$7)</f>
        <v>266904000</v>
      </c>
      <c r="BYX26" s="1">
        <f>LOOKUP($A26,'DMG Tables'!$P$2:$P$35,'DMG Tables'!$O$2:$O$35)*BYX$1*LOOKUP(BYX$1,'DMG Tables'!$G$2:$G$7,'DMG Tables'!$H$2:$H$7)</f>
        <v>267036000</v>
      </c>
      <c r="BYY26" s="1">
        <f>LOOKUP($A26,'DMG Tables'!$P$2:$P$35,'DMG Tables'!$O$2:$O$35)*BYY$1*LOOKUP(BYY$1,'DMG Tables'!$G$2:$G$7,'DMG Tables'!$H$2:$H$7)</f>
        <v>267168000</v>
      </c>
      <c r="BYZ26" s="1">
        <f>LOOKUP($A26,'DMG Tables'!$P$2:$P$35,'DMG Tables'!$O$2:$O$35)*BYZ$1*LOOKUP(BYZ$1,'DMG Tables'!$G$2:$G$7,'DMG Tables'!$H$2:$H$7)</f>
        <v>267300000</v>
      </c>
      <c r="BZA26" s="1">
        <f>LOOKUP($A26,'DMG Tables'!$P$2:$P$35,'DMG Tables'!$O$2:$O$35)*BZA$1*LOOKUP(BZA$1,'DMG Tables'!$G$2:$G$7,'DMG Tables'!$H$2:$H$7)</f>
        <v>267432000</v>
      </c>
      <c r="BZB26" s="1">
        <f>LOOKUP($A26,'DMG Tables'!$P$2:$P$35,'DMG Tables'!$O$2:$O$35)*BZB$1*LOOKUP(BZB$1,'DMG Tables'!$G$2:$G$7,'DMG Tables'!$H$2:$H$7)</f>
        <v>267564000</v>
      </c>
      <c r="BZC26" s="1">
        <f>LOOKUP($A26,'DMG Tables'!$P$2:$P$35,'DMG Tables'!$O$2:$O$35)*BZC$1*LOOKUP(BZC$1,'DMG Tables'!$G$2:$G$7,'DMG Tables'!$H$2:$H$7)</f>
        <v>267696000</v>
      </c>
      <c r="BZD26" s="1">
        <f>LOOKUP($A26,'DMG Tables'!$P$2:$P$35,'DMG Tables'!$O$2:$O$35)*BZD$1*LOOKUP(BZD$1,'DMG Tables'!$G$2:$G$7,'DMG Tables'!$H$2:$H$7)</f>
        <v>267828000</v>
      </c>
      <c r="BZE26" s="1">
        <f>LOOKUP($A26,'DMG Tables'!$P$2:$P$35,'DMG Tables'!$O$2:$O$35)*BZE$1*LOOKUP(BZE$1,'DMG Tables'!$G$2:$G$7,'DMG Tables'!$H$2:$H$7)</f>
        <v>267960000</v>
      </c>
      <c r="BZF26" s="1">
        <f>LOOKUP($A26,'DMG Tables'!$P$2:$P$35,'DMG Tables'!$O$2:$O$35)*BZF$1*LOOKUP(BZF$1,'DMG Tables'!$G$2:$G$7,'DMG Tables'!$H$2:$H$7)</f>
        <v>268092000</v>
      </c>
      <c r="BZG26" s="1">
        <f>LOOKUP($A26,'DMG Tables'!$P$2:$P$35,'DMG Tables'!$O$2:$O$35)*BZG$1*LOOKUP(BZG$1,'DMG Tables'!$G$2:$G$7,'DMG Tables'!$H$2:$H$7)</f>
        <v>268224000</v>
      </c>
      <c r="BZH26" s="1">
        <f>LOOKUP($A26,'DMG Tables'!$P$2:$P$35,'DMG Tables'!$O$2:$O$35)*BZH$1*LOOKUP(BZH$1,'DMG Tables'!$G$2:$G$7,'DMG Tables'!$H$2:$H$7)</f>
        <v>268356000</v>
      </c>
      <c r="BZI26" s="1">
        <f>LOOKUP($A26,'DMG Tables'!$P$2:$P$35,'DMG Tables'!$O$2:$O$35)*BZI$1*LOOKUP(BZI$1,'DMG Tables'!$G$2:$G$7,'DMG Tables'!$H$2:$H$7)</f>
        <v>268488000</v>
      </c>
      <c r="BZJ26" s="1">
        <f>LOOKUP($A26,'DMG Tables'!$P$2:$P$35,'DMG Tables'!$O$2:$O$35)*BZJ$1*LOOKUP(BZJ$1,'DMG Tables'!$G$2:$G$7,'DMG Tables'!$H$2:$H$7)</f>
        <v>268620000</v>
      </c>
      <c r="BZK26" s="1">
        <f>LOOKUP($A26,'DMG Tables'!$P$2:$P$35,'DMG Tables'!$O$2:$O$35)*BZK$1*LOOKUP(BZK$1,'DMG Tables'!$G$2:$G$7,'DMG Tables'!$H$2:$H$7)</f>
        <v>268752000</v>
      </c>
      <c r="BZL26" s="1">
        <f>LOOKUP($A26,'DMG Tables'!$P$2:$P$35,'DMG Tables'!$O$2:$O$35)*BZL$1*LOOKUP(BZL$1,'DMG Tables'!$G$2:$G$7,'DMG Tables'!$H$2:$H$7)</f>
        <v>268884000</v>
      </c>
      <c r="BZM26" s="1">
        <f>LOOKUP($A26,'DMG Tables'!$P$2:$P$35,'DMG Tables'!$O$2:$O$35)*BZM$1*LOOKUP(BZM$1,'DMG Tables'!$G$2:$G$7,'DMG Tables'!$H$2:$H$7)</f>
        <v>269016000</v>
      </c>
      <c r="BZN26" s="1">
        <f>LOOKUP($A26,'DMG Tables'!$P$2:$P$35,'DMG Tables'!$O$2:$O$35)*BZN$1*LOOKUP(BZN$1,'DMG Tables'!$G$2:$G$7,'DMG Tables'!$H$2:$H$7)</f>
        <v>269148000</v>
      </c>
      <c r="BZO26" s="1">
        <f>LOOKUP($A26,'DMG Tables'!$P$2:$P$35,'DMG Tables'!$O$2:$O$35)*BZO$1*LOOKUP(BZO$1,'DMG Tables'!$G$2:$G$7,'DMG Tables'!$H$2:$H$7)</f>
        <v>269280000</v>
      </c>
      <c r="BZP26" s="1">
        <f>LOOKUP($A26,'DMG Tables'!$P$2:$P$35,'DMG Tables'!$O$2:$O$35)*BZP$1*LOOKUP(BZP$1,'DMG Tables'!$G$2:$G$7,'DMG Tables'!$H$2:$H$7)</f>
        <v>269412000</v>
      </c>
      <c r="BZQ26" s="1">
        <f>LOOKUP($A26,'DMG Tables'!$P$2:$P$35,'DMG Tables'!$O$2:$O$35)*BZQ$1*LOOKUP(BZQ$1,'DMG Tables'!$G$2:$G$7,'DMG Tables'!$H$2:$H$7)</f>
        <v>269544000</v>
      </c>
      <c r="BZR26" s="1">
        <f>LOOKUP($A26,'DMG Tables'!$P$2:$P$35,'DMG Tables'!$O$2:$O$35)*BZR$1*LOOKUP(BZR$1,'DMG Tables'!$G$2:$G$7,'DMG Tables'!$H$2:$H$7)</f>
        <v>269676000</v>
      </c>
      <c r="BZS26" s="1">
        <f>LOOKUP($A26,'DMG Tables'!$P$2:$P$35,'DMG Tables'!$O$2:$O$35)*BZS$1*LOOKUP(BZS$1,'DMG Tables'!$G$2:$G$7,'DMG Tables'!$H$2:$H$7)</f>
        <v>269808000</v>
      </c>
      <c r="BZT26" s="1">
        <f>LOOKUP($A26,'DMG Tables'!$P$2:$P$35,'DMG Tables'!$O$2:$O$35)*BZT$1*LOOKUP(BZT$1,'DMG Tables'!$G$2:$G$7,'DMG Tables'!$H$2:$H$7)</f>
        <v>269940000</v>
      </c>
      <c r="BZU26" s="1">
        <f>LOOKUP($A26,'DMG Tables'!$P$2:$P$35,'DMG Tables'!$O$2:$O$35)*BZU$1*LOOKUP(BZU$1,'DMG Tables'!$G$2:$G$7,'DMG Tables'!$H$2:$H$7)</f>
        <v>270072000</v>
      </c>
      <c r="BZV26" s="1">
        <f>LOOKUP($A26,'DMG Tables'!$P$2:$P$35,'DMG Tables'!$O$2:$O$35)*BZV$1*LOOKUP(BZV$1,'DMG Tables'!$G$2:$G$7,'DMG Tables'!$H$2:$H$7)</f>
        <v>270204000</v>
      </c>
      <c r="BZW26" s="1">
        <f>LOOKUP($A26,'DMG Tables'!$P$2:$P$35,'DMG Tables'!$O$2:$O$35)*BZW$1*LOOKUP(BZW$1,'DMG Tables'!$G$2:$G$7,'DMG Tables'!$H$2:$H$7)</f>
        <v>270336000</v>
      </c>
      <c r="BZX26" s="1">
        <f>LOOKUP($A26,'DMG Tables'!$P$2:$P$35,'DMG Tables'!$O$2:$O$35)*BZX$1*LOOKUP(BZX$1,'DMG Tables'!$G$2:$G$7,'DMG Tables'!$H$2:$H$7)</f>
        <v>270468000</v>
      </c>
      <c r="BZY26" s="1">
        <f>LOOKUP($A26,'DMG Tables'!$P$2:$P$35,'DMG Tables'!$O$2:$O$35)*BZY$1*LOOKUP(BZY$1,'DMG Tables'!$G$2:$G$7,'DMG Tables'!$H$2:$H$7)</f>
        <v>270600000</v>
      </c>
      <c r="BZZ26" s="1">
        <f>LOOKUP($A26,'DMG Tables'!$P$2:$P$35,'DMG Tables'!$O$2:$O$35)*BZZ$1*LOOKUP(BZZ$1,'DMG Tables'!$G$2:$G$7,'DMG Tables'!$H$2:$H$7)</f>
        <v>270732000</v>
      </c>
      <c r="CAA26" s="1">
        <f>LOOKUP($A26,'DMG Tables'!$P$2:$P$35,'DMG Tables'!$O$2:$O$35)*CAA$1*LOOKUP(CAA$1,'DMG Tables'!$G$2:$G$7,'DMG Tables'!$H$2:$H$7)</f>
        <v>270864000</v>
      </c>
      <c r="CAB26" s="1">
        <f>LOOKUP($A26,'DMG Tables'!$P$2:$P$35,'DMG Tables'!$O$2:$O$35)*CAB$1*LOOKUP(CAB$1,'DMG Tables'!$G$2:$G$7,'DMG Tables'!$H$2:$H$7)</f>
        <v>270996000</v>
      </c>
      <c r="CAC26" s="1">
        <f>LOOKUP($A26,'DMG Tables'!$P$2:$P$35,'DMG Tables'!$O$2:$O$35)*CAC$1*LOOKUP(CAC$1,'DMG Tables'!$G$2:$G$7,'DMG Tables'!$H$2:$H$7)</f>
        <v>271128000</v>
      </c>
      <c r="CAD26" s="1">
        <f>LOOKUP($A26,'DMG Tables'!$P$2:$P$35,'DMG Tables'!$O$2:$O$35)*CAD$1*LOOKUP(CAD$1,'DMG Tables'!$G$2:$G$7,'DMG Tables'!$H$2:$H$7)</f>
        <v>271260000</v>
      </c>
      <c r="CAE26" s="1">
        <f>LOOKUP($A26,'DMG Tables'!$P$2:$P$35,'DMG Tables'!$O$2:$O$35)*CAE$1*LOOKUP(CAE$1,'DMG Tables'!$G$2:$G$7,'DMG Tables'!$H$2:$H$7)</f>
        <v>271392000</v>
      </c>
      <c r="CAF26" s="1">
        <f>LOOKUP($A26,'DMG Tables'!$P$2:$P$35,'DMG Tables'!$O$2:$O$35)*CAF$1*LOOKUP(CAF$1,'DMG Tables'!$G$2:$G$7,'DMG Tables'!$H$2:$H$7)</f>
        <v>271524000</v>
      </c>
      <c r="CAG26" s="1">
        <f>LOOKUP($A26,'DMG Tables'!$P$2:$P$35,'DMG Tables'!$O$2:$O$35)*CAG$1*LOOKUP(CAG$1,'DMG Tables'!$G$2:$G$7,'DMG Tables'!$H$2:$H$7)</f>
        <v>271656000</v>
      </c>
      <c r="CAH26" s="1">
        <f>LOOKUP($A26,'DMG Tables'!$P$2:$P$35,'DMG Tables'!$O$2:$O$35)*CAH$1*LOOKUP(CAH$1,'DMG Tables'!$G$2:$G$7,'DMG Tables'!$H$2:$H$7)</f>
        <v>271788000</v>
      </c>
      <c r="CAI26" s="1">
        <f>LOOKUP($A26,'DMG Tables'!$P$2:$P$35,'DMG Tables'!$O$2:$O$35)*CAI$1*LOOKUP(CAI$1,'DMG Tables'!$G$2:$G$7,'DMG Tables'!$H$2:$H$7)</f>
        <v>271920000</v>
      </c>
      <c r="CAJ26" s="1">
        <f>LOOKUP($A26,'DMG Tables'!$P$2:$P$35,'DMG Tables'!$O$2:$O$35)*CAJ$1*LOOKUP(CAJ$1,'DMG Tables'!$G$2:$G$7,'DMG Tables'!$H$2:$H$7)</f>
        <v>272052000</v>
      </c>
      <c r="CAK26" s="1">
        <f>LOOKUP($A26,'DMG Tables'!$P$2:$P$35,'DMG Tables'!$O$2:$O$35)*CAK$1*LOOKUP(CAK$1,'DMG Tables'!$G$2:$G$7,'DMG Tables'!$H$2:$H$7)</f>
        <v>272184000</v>
      </c>
      <c r="CAL26" s="1">
        <f>LOOKUP($A26,'DMG Tables'!$P$2:$P$35,'DMG Tables'!$O$2:$O$35)*CAL$1*LOOKUP(CAL$1,'DMG Tables'!$G$2:$G$7,'DMG Tables'!$H$2:$H$7)</f>
        <v>272316000</v>
      </c>
      <c r="CAM26" s="1">
        <f>LOOKUP($A26,'DMG Tables'!$P$2:$P$35,'DMG Tables'!$O$2:$O$35)*CAM$1*LOOKUP(CAM$1,'DMG Tables'!$G$2:$G$7,'DMG Tables'!$H$2:$H$7)</f>
        <v>272448000</v>
      </c>
      <c r="CAN26" s="1">
        <f>LOOKUP($A26,'DMG Tables'!$P$2:$P$35,'DMG Tables'!$O$2:$O$35)*CAN$1*LOOKUP(CAN$1,'DMG Tables'!$G$2:$G$7,'DMG Tables'!$H$2:$H$7)</f>
        <v>272580000</v>
      </c>
      <c r="CAO26" s="1">
        <f>LOOKUP($A26,'DMG Tables'!$P$2:$P$35,'DMG Tables'!$O$2:$O$35)*CAO$1*LOOKUP(CAO$1,'DMG Tables'!$G$2:$G$7,'DMG Tables'!$H$2:$H$7)</f>
        <v>272712000</v>
      </c>
      <c r="CAP26" s="1">
        <f>LOOKUP($A26,'DMG Tables'!$P$2:$P$35,'DMG Tables'!$O$2:$O$35)*CAP$1*LOOKUP(CAP$1,'DMG Tables'!$G$2:$G$7,'DMG Tables'!$H$2:$H$7)</f>
        <v>272844000</v>
      </c>
      <c r="CAQ26" s="1">
        <f>LOOKUP($A26,'DMG Tables'!$P$2:$P$35,'DMG Tables'!$O$2:$O$35)*CAQ$1*LOOKUP(CAQ$1,'DMG Tables'!$G$2:$G$7,'DMG Tables'!$H$2:$H$7)</f>
        <v>272976000</v>
      </c>
      <c r="CAR26" s="1">
        <f>LOOKUP($A26,'DMG Tables'!$P$2:$P$35,'DMG Tables'!$O$2:$O$35)*CAR$1*LOOKUP(CAR$1,'DMG Tables'!$G$2:$G$7,'DMG Tables'!$H$2:$H$7)</f>
        <v>273108000</v>
      </c>
      <c r="CAS26" s="1">
        <f>LOOKUP($A26,'DMG Tables'!$P$2:$P$35,'DMG Tables'!$O$2:$O$35)*CAS$1*LOOKUP(CAS$1,'DMG Tables'!$G$2:$G$7,'DMG Tables'!$H$2:$H$7)</f>
        <v>273240000</v>
      </c>
      <c r="CAT26" s="1">
        <f>LOOKUP($A26,'DMG Tables'!$P$2:$P$35,'DMG Tables'!$O$2:$O$35)*CAT$1*LOOKUP(CAT$1,'DMG Tables'!$G$2:$G$7,'DMG Tables'!$H$2:$H$7)</f>
        <v>273372000</v>
      </c>
      <c r="CAU26" s="1">
        <f>LOOKUP($A26,'DMG Tables'!$P$2:$P$35,'DMG Tables'!$O$2:$O$35)*CAU$1*LOOKUP(CAU$1,'DMG Tables'!$G$2:$G$7,'DMG Tables'!$H$2:$H$7)</f>
        <v>273504000</v>
      </c>
      <c r="CAV26" s="1">
        <f>LOOKUP($A26,'DMG Tables'!$P$2:$P$35,'DMG Tables'!$O$2:$O$35)*CAV$1*LOOKUP(CAV$1,'DMG Tables'!$G$2:$G$7,'DMG Tables'!$H$2:$H$7)</f>
        <v>273636000</v>
      </c>
      <c r="CAW26" s="1">
        <f>LOOKUP($A26,'DMG Tables'!$P$2:$P$35,'DMG Tables'!$O$2:$O$35)*CAW$1*LOOKUP(CAW$1,'DMG Tables'!$G$2:$G$7,'DMG Tables'!$H$2:$H$7)</f>
        <v>273768000</v>
      </c>
      <c r="CAX26" s="1">
        <f>LOOKUP($A26,'DMG Tables'!$P$2:$P$35,'DMG Tables'!$O$2:$O$35)*CAX$1*LOOKUP(CAX$1,'DMG Tables'!$G$2:$G$7,'DMG Tables'!$H$2:$H$7)</f>
        <v>273900000</v>
      </c>
      <c r="CAY26" s="1">
        <f>LOOKUP($A26,'DMG Tables'!$P$2:$P$35,'DMG Tables'!$O$2:$O$35)*CAY$1*LOOKUP(CAY$1,'DMG Tables'!$G$2:$G$7,'DMG Tables'!$H$2:$H$7)</f>
        <v>274032000</v>
      </c>
      <c r="CAZ26" s="1">
        <f>LOOKUP($A26,'DMG Tables'!$P$2:$P$35,'DMG Tables'!$O$2:$O$35)*CAZ$1*LOOKUP(CAZ$1,'DMG Tables'!$G$2:$G$7,'DMG Tables'!$H$2:$H$7)</f>
        <v>274164000</v>
      </c>
      <c r="CBA26" s="1">
        <f>LOOKUP($A26,'DMG Tables'!$P$2:$P$35,'DMG Tables'!$O$2:$O$35)*CBA$1*LOOKUP(CBA$1,'DMG Tables'!$G$2:$G$7,'DMG Tables'!$H$2:$H$7)</f>
        <v>274296000</v>
      </c>
      <c r="CBB26" s="1">
        <f>LOOKUP($A26,'DMG Tables'!$P$2:$P$35,'DMG Tables'!$O$2:$O$35)*CBB$1*LOOKUP(CBB$1,'DMG Tables'!$G$2:$G$7,'DMG Tables'!$H$2:$H$7)</f>
        <v>274428000</v>
      </c>
      <c r="CBC26" s="1">
        <f>LOOKUP($A26,'DMG Tables'!$P$2:$P$35,'DMG Tables'!$O$2:$O$35)*CBC$1*LOOKUP(CBC$1,'DMG Tables'!$G$2:$G$7,'DMG Tables'!$H$2:$H$7)</f>
        <v>274560000</v>
      </c>
      <c r="CBD26" s="1">
        <f>LOOKUP($A26,'DMG Tables'!$P$2:$P$35,'DMG Tables'!$O$2:$O$35)*CBD$1*LOOKUP(CBD$1,'DMG Tables'!$G$2:$G$7,'DMG Tables'!$H$2:$H$7)</f>
        <v>274692000</v>
      </c>
      <c r="CBE26" s="1">
        <f>LOOKUP($A26,'DMG Tables'!$P$2:$P$35,'DMG Tables'!$O$2:$O$35)*CBE$1*LOOKUP(CBE$1,'DMG Tables'!$G$2:$G$7,'DMG Tables'!$H$2:$H$7)</f>
        <v>274824000</v>
      </c>
      <c r="CBF26" s="1">
        <f>LOOKUP($A26,'DMG Tables'!$P$2:$P$35,'DMG Tables'!$O$2:$O$35)*CBF$1*LOOKUP(CBF$1,'DMG Tables'!$G$2:$G$7,'DMG Tables'!$H$2:$H$7)</f>
        <v>274956000</v>
      </c>
      <c r="CBG26" s="1">
        <f>LOOKUP($A26,'DMG Tables'!$P$2:$P$35,'DMG Tables'!$O$2:$O$35)*CBG$1*LOOKUP(CBG$1,'DMG Tables'!$G$2:$G$7,'DMG Tables'!$H$2:$H$7)</f>
        <v>275088000</v>
      </c>
      <c r="CBH26" s="1">
        <f>LOOKUP($A26,'DMG Tables'!$P$2:$P$35,'DMG Tables'!$O$2:$O$35)*CBH$1*LOOKUP(CBH$1,'DMG Tables'!$G$2:$G$7,'DMG Tables'!$H$2:$H$7)</f>
        <v>275220000</v>
      </c>
      <c r="CBI26" s="1">
        <f>LOOKUP($A26,'DMG Tables'!$P$2:$P$35,'DMG Tables'!$O$2:$O$35)*CBI$1*LOOKUP(CBI$1,'DMG Tables'!$G$2:$G$7,'DMG Tables'!$H$2:$H$7)</f>
        <v>275352000</v>
      </c>
      <c r="CBJ26" s="1">
        <f>LOOKUP($A26,'DMG Tables'!$P$2:$P$35,'DMG Tables'!$O$2:$O$35)*CBJ$1*LOOKUP(CBJ$1,'DMG Tables'!$G$2:$G$7,'DMG Tables'!$H$2:$H$7)</f>
        <v>275484000</v>
      </c>
      <c r="CBK26" s="1">
        <f>LOOKUP($A26,'DMG Tables'!$P$2:$P$35,'DMG Tables'!$O$2:$O$35)*CBK$1*LOOKUP(CBK$1,'DMG Tables'!$G$2:$G$7,'DMG Tables'!$H$2:$H$7)</f>
        <v>275616000</v>
      </c>
      <c r="CBL26" s="1">
        <f>LOOKUP($A26,'DMG Tables'!$P$2:$P$35,'DMG Tables'!$O$2:$O$35)*CBL$1*LOOKUP(CBL$1,'DMG Tables'!$G$2:$G$7,'DMG Tables'!$H$2:$H$7)</f>
        <v>275748000</v>
      </c>
      <c r="CBM26" s="1">
        <f>LOOKUP($A26,'DMG Tables'!$P$2:$P$35,'DMG Tables'!$O$2:$O$35)*CBM$1*LOOKUP(CBM$1,'DMG Tables'!$G$2:$G$7,'DMG Tables'!$H$2:$H$7)</f>
        <v>275880000</v>
      </c>
      <c r="CBN26" s="1">
        <f>LOOKUP($A26,'DMG Tables'!$P$2:$P$35,'DMG Tables'!$O$2:$O$35)*CBN$1*LOOKUP(CBN$1,'DMG Tables'!$G$2:$G$7,'DMG Tables'!$H$2:$H$7)</f>
        <v>276012000</v>
      </c>
      <c r="CBO26" s="1">
        <f>LOOKUP($A26,'DMG Tables'!$P$2:$P$35,'DMG Tables'!$O$2:$O$35)*CBO$1*LOOKUP(CBO$1,'DMG Tables'!$G$2:$G$7,'DMG Tables'!$H$2:$H$7)</f>
        <v>276144000</v>
      </c>
      <c r="CBP26" s="1">
        <f>LOOKUP($A26,'DMG Tables'!$P$2:$P$35,'DMG Tables'!$O$2:$O$35)*CBP$1*LOOKUP(CBP$1,'DMG Tables'!$G$2:$G$7,'DMG Tables'!$H$2:$H$7)</f>
        <v>276276000</v>
      </c>
      <c r="CBQ26" s="1">
        <f>LOOKUP($A26,'DMG Tables'!$P$2:$P$35,'DMG Tables'!$O$2:$O$35)*CBQ$1*LOOKUP(CBQ$1,'DMG Tables'!$G$2:$G$7,'DMG Tables'!$H$2:$H$7)</f>
        <v>276408000</v>
      </c>
      <c r="CBR26" s="1">
        <f>LOOKUP($A26,'DMG Tables'!$P$2:$P$35,'DMG Tables'!$O$2:$O$35)*CBR$1*LOOKUP(CBR$1,'DMG Tables'!$G$2:$G$7,'DMG Tables'!$H$2:$H$7)</f>
        <v>276540000</v>
      </c>
      <c r="CBS26" s="1">
        <f>LOOKUP($A26,'DMG Tables'!$P$2:$P$35,'DMG Tables'!$O$2:$O$35)*CBS$1*LOOKUP(CBS$1,'DMG Tables'!$G$2:$G$7,'DMG Tables'!$H$2:$H$7)</f>
        <v>276672000</v>
      </c>
      <c r="CBT26" s="1">
        <f>LOOKUP($A26,'DMG Tables'!$P$2:$P$35,'DMG Tables'!$O$2:$O$35)*CBT$1*LOOKUP(CBT$1,'DMG Tables'!$G$2:$G$7,'DMG Tables'!$H$2:$H$7)</f>
        <v>276804000</v>
      </c>
      <c r="CBU26" s="1">
        <f>LOOKUP($A26,'DMG Tables'!$P$2:$P$35,'DMG Tables'!$O$2:$O$35)*CBU$1*LOOKUP(CBU$1,'DMG Tables'!$G$2:$G$7,'DMG Tables'!$H$2:$H$7)</f>
        <v>276936000</v>
      </c>
      <c r="CBV26" s="1">
        <f>LOOKUP($A26,'DMG Tables'!$P$2:$P$35,'DMG Tables'!$O$2:$O$35)*CBV$1*LOOKUP(CBV$1,'DMG Tables'!$G$2:$G$7,'DMG Tables'!$H$2:$H$7)</f>
        <v>277068000</v>
      </c>
      <c r="CBW26" s="1">
        <f>LOOKUP($A26,'DMG Tables'!$P$2:$P$35,'DMG Tables'!$O$2:$O$35)*CBW$1*LOOKUP(CBW$1,'DMG Tables'!$G$2:$G$7,'DMG Tables'!$H$2:$H$7)</f>
        <v>277200000</v>
      </c>
      <c r="CBX26" s="1">
        <f>LOOKUP($A26,'DMG Tables'!$P$2:$P$35,'DMG Tables'!$O$2:$O$35)*CBX$1*LOOKUP(CBX$1,'DMG Tables'!$G$2:$G$7,'DMG Tables'!$H$2:$H$7)</f>
        <v>277332000</v>
      </c>
      <c r="CBY26" s="1">
        <f>LOOKUP($A26,'DMG Tables'!$P$2:$P$35,'DMG Tables'!$O$2:$O$35)*CBY$1*LOOKUP(CBY$1,'DMG Tables'!$G$2:$G$7,'DMG Tables'!$H$2:$H$7)</f>
        <v>277464000</v>
      </c>
      <c r="CBZ26" s="1">
        <f>LOOKUP($A26,'DMG Tables'!$P$2:$P$35,'DMG Tables'!$O$2:$O$35)*CBZ$1*LOOKUP(CBZ$1,'DMG Tables'!$G$2:$G$7,'DMG Tables'!$H$2:$H$7)</f>
        <v>277596000</v>
      </c>
      <c r="CCA26" s="1">
        <f>LOOKUP($A26,'DMG Tables'!$P$2:$P$35,'DMG Tables'!$O$2:$O$35)*CCA$1*LOOKUP(CCA$1,'DMG Tables'!$G$2:$G$7,'DMG Tables'!$H$2:$H$7)</f>
        <v>277728000</v>
      </c>
      <c r="CCB26" s="1">
        <f>LOOKUP($A26,'DMG Tables'!$P$2:$P$35,'DMG Tables'!$O$2:$O$35)*CCB$1*LOOKUP(CCB$1,'DMG Tables'!$G$2:$G$7,'DMG Tables'!$H$2:$H$7)</f>
        <v>277860000</v>
      </c>
      <c r="CCC26" s="1">
        <f>LOOKUP($A26,'DMG Tables'!$P$2:$P$35,'DMG Tables'!$O$2:$O$35)*CCC$1*LOOKUP(CCC$1,'DMG Tables'!$G$2:$G$7,'DMG Tables'!$H$2:$H$7)</f>
        <v>277992000</v>
      </c>
      <c r="CCD26" s="1">
        <f>LOOKUP($A26,'DMG Tables'!$P$2:$P$35,'DMG Tables'!$O$2:$O$35)*CCD$1*LOOKUP(CCD$1,'DMG Tables'!$G$2:$G$7,'DMG Tables'!$H$2:$H$7)</f>
        <v>278124000</v>
      </c>
      <c r="CCE26" s="1">
        <f>LOOKUP($A26,'DMG Tables'!$P$2:$P$35,'DMG Tables'!$O$2:$O$35)*CCE$1*LOOKUP(CCE$1,'DMG Tables'!$G$2:$G$7,'DMG Tables'!$H$2:$H$7)</f>
        <v>278256000</v>
      </c>
      <c r="CCF26" s="1">
        <f>LOOKUP($A26,'DMG Tables'!$P$2:$P$35,'DMG Tables'!$O$2:$O$35)*CCF$1*LOOKUP(CCF$1,'DMG Tables'!$G$2:$G$7,'DMG Tables'!$H$2:$H$7)</f>
        <v>278388000</v>
      </c>
      <c r="CCG26" s="1">
        <f>LOOKUP($A26,'DMG Tables'!$P$2:$P$35,'DMG Tables'!$O$2:$O$35)*CCG$1*LOOKUP(CCG$1,'DMG Tables'!$G$2:$G$7,'DMG Tables'!$H$2:$H$7)</f>
        <v>278520000</v>
      </c>
      <c r="CCH26" s="1">
        <f>LOOKUP($A26,'DMG Tables'!$P$2:$P$35,'DMG Tables'!$O$2:$O$35)*CCH$1*LOOKUP(CCH$1,'DMG Tables'!$G$2:$G$7,'DMG Tables'!$H$2:$H$7)</f>
        <v>278652000</v>
      </c>
      <c r="CCI26" s="1">
        <f>LOOKUP($A26,'DMG Tables'!$P$2:$P$35,'DMG Tables'!$O$2:$O$35)*CCI$1*LOOKUP(CCI$1,'DMG Tables'!$G$2:$G$7,'DMG Tables'!$H$2:$H$7)</f>
        <v>278784000</v>
      </c>
      <c r="CCJ26" s="1">
        <f>LOOKUP($A26,'DMG Tables'!$P$2:$P$35,'DMG Tables'!$O$2:$O$35)*CCJ$1*LOOKUP(CCJ$1,'DMG Tables'!$G$2:$G$7,'DMG Tables'!$H$2:$H$7)</f>
        <v>278916000</v>
      </c>
      <c r="CCK26" s="1">
        <f>LOOKUP($A26,'DMG Tables'!$P$2:$P$35,'DMG Tables'!$O$2:$O$35)*CCK$1*LOOKUP(CCK$1,'DMG Tables'!$G$2:$G$7,'DMG Tables'!$H$2:$H$7)</f>
        <v>279048000</v>
      </c>
      <c r="CCL26" s="1">
        <f>LOOKUP($A26,'DMG Tables'!$P$2:$P$35,'DMG Tables'!$O$2:$O$35)*CCL$1*LOOKUP(CCL$1,'DMG Tables'!$G$2:$G$7,'DMG Tables'!$H$2:$H$7)</f>
        <v>279180000</v>
      </c>
      <c r="CCM26" s="1">
        <f>LOOKUP($A26,'DMG Tables'!$P$2:$P$35,'DMG Tables'!$O$2:$O$35)*CCM$1*LOOKUP(CCM$1,'DMG Tables'!$G$2:$G$7,'DMG Tables'!$H$2:$H$7)</f>
        <v>279312000</v>
      </c>
      <c r="CCN26" s="1">
        <f>LOOKUP($A26,'DMG Tables'!$P$2:$P$35,'DMG Tables'!$O$2:$O$35)*CCN$1*LOOKUP(CCN$1,'DMG Tables'!$G$2:$G$7,'DMG Tables'!$H$2:$H$7)</f>
        <v>279444000</v>
      </c>
      <c r="CCO26" s="1">
        <f>LOOKUP($A26,'DMG Tables'!$P$2:$P$35,'DMG Tables'!$O$2:$O$35)*CCO$1*LOOKUP(CCO$1,'DMG Tables'!$G$2:$G$7,'DMG Tables'!$H$2:$H$7)</f>
        <v>279576000</v>
      </c>
      <c r="CCP26" s="1">
        <f>LOOKUP($A26,'DMG Tables'!$P$2:$P$35,'DMG Tables'!$O$2:$O$35)*CCP$1*LOOKUP(CCP$1,'DMG Tables'!$G$2:$G$7,'DMG Tables'!$H$2:$H$7)</f>
        <v>279708000</v>
      </c>
      <c r="CCQ26" s="1">
        <f>LOOKUP($A26,'DMG Tables'!$P$2:$P$35,'DMG Tables'!$O$2:$O$35)*CCQ$1*LOOKUP(CCQ$1,'DMG Tables'!$G$2:$G$7,'DMG Tables'!$H$2:$H$7)</f>
        <v>279840000</v>
      </c>
      <c r="CCR26" s="1">
        <f>LOOKUP($A26,'DMG Tables'!$P$2:$P$35,'DMG Tables'!$O$2:$O$35)*CCR$1*LOOKUP(CCR$1,'DMG Tables'!$G$2:$G$7,'DMG Tables'!$H$2:$H$7)</f>
        <v>279972000</v>
      </c>
      <c r="CCS26" s="1">
        <f>LOOKUP($A26,'DMG Tables'!$P$2:$P$35,'DMG Tables'!$O$2:$O$35)*CCS$1*LOOKUP(CCS$1,'DMG Tables'!$G$2:$G$7,'DMG Tables'!$H$2:$H$7)</f>
        <v>280104000</v>
      </c>
      <c r="CCT26" s="1">
        <f>LOOKUP($A26,'DMG Tables'!$P$2:$P$35,'DMG Tables'!$O$2:$O$35)*CCT$1*LOOKUP(CCT$1,'DMG Tables'!$G$2:$G$7,'DMG Tables'!$H$2:$H$7)</f>
        <v>280236000</v>
      </c>
      <c r="CCU26" s="1">
        <f>LOOKUP($A26,'DMG Tables'!$P$2:$P$35,'DMG Tables'!$O$2:$O$35)*CCU$1*LOOKUP(CCU$1,'DMG Tables'!$G$2:$G$7,'DMG Tables'!$H$2:$H$7)</f>
        <v>280368000</v>
      </c>
      <c r="CCV26" s="1">
        <f>LOOKUP($A26,'DMG Tables'!$P$2:$P$35,'DMG Tables'!$O$2:$O$35)*CCV$1*LOOKUP(CCV$1,'DMG Tables'!$G$2:$G$7,'DMG Tables'!$H$2:$H$7)</f>
        <v>280500000</v>
      </c>
      <c r="CCW26" s="1">
        <f>LOOKUP($A26,'DMG Tables'!$P$2:$P$35,'DMG Tables'!$O$2:$O$35)*CCW$1*LOOKUP(CCW$1,'DMG Tables'!$G$2:$G$7,'DMG Tables'!$H$2:$H$7)</f>
        <v>280632000</v>
      </c>
      <c r="CCX26" s="1">
        <f>LOOKUP($A26,'DMG Tables'!$P$2:$P$35,'DMG Tables'!$O$2:$O$35)*CCX$1*LOOKUP(CCX$1,'DMG Tables'!$G$2:$G$7,'DMG Tables'!$H$2:$H$7)</f>
        <v>280764000</v>
      </c>
      <c r="CCY26" s="1">
        <f>LOOKUP($A26,'DMG Tables'!$P$2:$P$35,'DMG Tables'!$O$2:$O$35)*CCY$1*LOOKUP(CCY$1,'DMG Tables'!$G$2:$G$7,'DMG Tables'!$H$2:$H$7)</f>
        <v>280896000</v>
      </c>
      <c r="CCZ26" s="1">
        <f>LOOKUP($A26,'DMG Tables'!$P$2:$P$35,'DMG Tables'!$O$2:$O$35)*CCZ$1*LOOKUP(CCZ$1,'DMG Tables'!$G$2:$G$7,'DMG Tables'!$H$2:$H$7)</f>
        <v>281028000</v>
      </c>
      <c r="CDA26" s="1">
        <f>LOOKUP($A26,'DMG Tables'!$P$2:$P$35,'DMG Tables'!$O$2:$O$35)*CDA$1*LOOKUP(CDA$1,'DMG Tables'!$G$2:$G$7,'DMG Tables'!$H$2:$H$7)</f>
        <v>281160000</v>
      </c>
      <c r="CDB26" s="1">
        <f>LOOKUP($A26,'DMG Tables'!$P$2:$P$35,'DMG Tables'!$O$2:$O$35)*CDB$1*LOOKUP(CDB$1,'DMG Tables'!$G$2:$G$7,'DMG Tables'!$H$2:$H$7)</f>
        <v>281292000</v>
      </c>
      <c r="CDC26" s="1">
        <f>LOOKUP($A26,'DMG Tables'!$P$2:$P$35,'DMG Tables'!$O$2:$O$35)*CDC$1*LOOKUP(CDC$1,'DMG Tables'!$G$2:$G$7,'DMG Tables'!$H$2:$H$7)</f>
        <v>281424000</v>
      </c>
      <c r="CDD26" s="1">
        <f>LOOKUP($A26,'DMG Tables'!$P$2:$P$35,'DMG Tables'!$O$2:$O$35)*CDD$1*LOOKUP(CDD$1,'DMG Tables'!$G$2:$G$7,'DMG Tables'!$H$2:$H$7)</f>
        <v>281556000</v>
      </c>
      <c r="CDE26" s="1">
        <f>LOOKUP($A26,'DMG Tables'!$P$2:$P$35,'DMG Tables'!$O$2:$O$35)*CDE$1*LOOKUP(CDE$1,'DMG Tables'!$G$2:$G$7,'DMG Tables'!$H$2:$H$7)</f>
        <v>281688000</v>
      </c>
      <c r="CDF26" s="1">
        <f>LOOKUP($A26,'DMG Tables'!$P$2:$P$35,'DMG Tables'!$O$2:$O$35)*CDF$1*LOOKUP(CDF$1,'DMG Tables'!$G$2:$G$7,'DMG Tables'!$H$2:$H$7)</f>
        <v>281820000</v>
      </c>
      <c r="CDG26" s="1">
        <f>LOOKUP($A26,'DMG Tables'!$P$2:$P$35,'DMG Tables'!$O$2:$O$35)*CDG$1*LOOKUP(CDG$1,'DMG Tables'!$G$2:$G$7,'DMG Tables'!$H$2:$H$7)</f>
        <v>281952000</v>
      </c>
      <c r="CDH26" s="1">
        <f>LOOKUP($A26,'DMG Tables'!$P$2:$P$35,'DMG Tables'!$O$2:$O$35)*CDH$1*LOOKUP(CDH$1,'DMG Tables'!$G$2:$G$7,'DMG Tables'!$H$2:$H$7)</f>
        <v>282084000</v>
      </c>
      <c r="CDI26" s="1">
        <f>LOOKUP($A26,'DMG Tables'!$P$2:$P$35,'DMG Tables'!$O$2:$O$35)*CDI$1*LOOKUP(CDI$1,'DMG Tables'!$G$2:$G$7,'DMG Tables'!$H$2:$H$7)</f>
        <v>282216000</v>
      </c>
      <c r="CDJ26" s="1">
        <f>LOOKUP($A26,'DMG Tables'!$P$2:$P$35,'DMG Tables'!$O$2:$O$35)*CDJ$1*LOOKUP(CDJ$1,'DMG Tables'!$G$2:$G$7,'DMG Tables'!$H$2:$H$7)</f>
        <v>282348000</v>
      </c>
      <c r="CDK26" s="1">
        <f>LOOKUP($A26,'DMG Tables'!$P$2:$P$35,'DMG Tables'!$O$2:$O$35)*CDK$1*LOOKUP(CDK$1,'DMG Tables'!$G$2:$G$7,'DMG Tables'!$H$2:$H$7)</f>
        <v>282480000</v>
      </c>
      <c r="CDL26" s="1">
        <f>LOOKUP($A26,'DMG Tables'!$P$2:$P$35,'DMG Tables'!$O$2:$O$35)*CDL$1*LOOKUP(CDL$1,'DMG Tables'!$G$2:$G$7,'DMG Tables'!$H$2:$H$7)</f>
        <v>282612000</v>
      </c>
      <c r="CDM26" s="1">
        <f>LOOKUP($A26,'DMG Tables'!$P$2:$P$35,'DMG Tables'!$O$2:$O$35)*CDM$1*LOOKUP(CDM$1,'DMG Tables'!$G$2:$G$7,'DMG Tables'!$H$2:$H$7)</f>
        <v>282744000</v>
      </c>
      <c r="CDN26" s="1">
        <f>LOOKUP($A26,'DMG Tables'!$P$2:$P$35,'DMG Tables'!$O$2:$O$35)*CDN$1*LOOKUP(CDN$1,'DMG Tables'!$G$2:$G$7,'DMG Tables'!$H$2:$H$7)</f>
        <v>282876000</v>
      </c>
      <c r="CDO26" s="1">
        <f>LOOKUP($A26,'DMG Tables'!$P$2:$P$35,'DMG Tables'!$O$2:$O$35)*CDO$1*LOOKUP(CDO$1,'DMG Tables'!$G$2:$G$7,'DMG Tables'!$H$2:$H$7)</f>
        <v>283008000</v>
      </c>
      <c r="CDP26" s="1">
        <f>LOOKUP($A26,'DMG Tables'!$P$2:$P$35,'DMG Tables'!$O$2:$O$35)*CDP$1*LOOKUP(CDP$1,'DMG Tables'!$G$2:$G$7,'DMG Tables'!$H$2:$H$7)</f>
        <v>283140000</v>
      </c>
      <c r="CDQ26" s="1">
        <f>LOOKUP($A26,'DMG Tables'!$P$2:$P$35,'DMG Tables'!$O$2:$O$35)*CDQ$1*LOOKUP(CDQ$1,'DMG Tables'!$G$2:$G$7,'DMG Tables'!$H$2:$H$7)</f>
        <v>283272000</v>
      </c>
      <c r="CDR26" s="1">
        <f>LOOKUP($A26,'DMG Tables'!$P$2:$P$35,'DMG Tables'!$O$2:$O$35)*CDR$1*LOOKUP(CDR$1,'DMG Tables'!$G$2:$G$7,'DMG Tables'!$H$2:$H$7)</f>
        <v>283404000</v>
      </c>
      <c r="CDS26" s="1">
        <f>LOOKUP($A26,'DMG Tables'!$P$2:$P$35,'DMG Tables'!$O$2:$O$35)*CDS$1*LOOKUP(CDS$1,'DMG Tables'!$G$2:$G$7,'DMG Tables'!$H$2:$H$7)</f>
        <v>283536000</v>
      </c>
      <c r="CDT26" s="1">
        <f>LOOKUP($A26,'DMG Tables'!$P$2:$P$35,'DMG Tables'!$O$2:$O$35)*CDT$1*LOOKUP(CDT$1,'DMG Tables'!$G$2:$G$7,'DMG Tables'!$H$2:$H$7)</f>
        <v>283668000</v>
      </c>
      <c r="CDU26" s="1">
        <f>LOOKUP($A26,'DMG Tables'!$P$2:$P$35,'DMG Tables'!$O$2:$O$35)*CDU$1*LOOKUP(CDU$1,'DMG Tables'!$G$2:$G$7,'DMG Tables'!$H$2:$H$7)</f>
        <v>283800000</v>
      </c>
      <c r="CDV26" s="1">
        <f>LOOKUP($A26,'DMG Tables'!$P$2:$P$35,'DMG Tables'!$O$2:$O$35)*CDV$1*LOOKUP(CDV$1,'DMG Tables'!$G$2:$G$7,'DMG Tables'!$H$2:$H$7)</f>
        <v>283932000</v>
      </c>
      <c r="CDW26" s="1">
        <f>LOOKUP($A26,'DMG Tables'!$P$2:$P$35,'DMG Tables'!$O$2:$O$35)*CDW$1*LOOKUP(CDW$1,'DMG Tables'!$G$2:$G$7,'DMG Tables'!$H$2:$H$7)</f>
        <v>284064000</v>
      </c>
      <c r="CDX26" s="1">
        <f>LOOKUP($A26,'DMG Tables'!$P$2:$P$35,'DMG Tables'!$O$2:$O$35)*CDX$1*LOOKUP(CDX$1,'DMG Tables'!$G$2:$G$7,'DMG Tables'!$H$2:$H$7)</f>
        <v>284196000</v>
      </c>
      <c r="CDY26" s="1">
        <f>LOOKUP($A26,'DMG Tables'!$P$2:$P$35,'DMG Tables'!$O$2:$O$35)*CDY$1*LOOKUP(CDY$1,'DMG Tables'!$G$2:$G$7,'DMG Tables'!$H$2:$H$7)</f>
        <v>284328000</v>
      </c>
      <c r="CDZ26" s="1">
        <f>LOOKUP($A26,'DMG Tables'!$P$2:$P$35,'DMG Tables'!$O$2:$O$35)*CDZ$1*LOOKUP(CDZ$1,'DMG Tables'!$G$2:$G$7,'DMG Tables'!$H$2:$H$7)</f>
        <v>284460000</v>
      </c>
      <c r="CEA26" s="1">
        <f>LOOKUP($A26,'DMG Tables'!$P$2:$P$35,'DMG Tables'!$O$2:$O$35)*CEA$1*LOOKUP(CEA$1,'DMG Tables'!$G$2:$G$7,'DMG Tables'!$H$2:$H$7)</f>
        <v>284592000</v>
      </c>
      <c r="CEB26" s="1">
        <f>LOOKUP($A26,'DMG Tables'!$P$2:$P$35,'DMG Tables'!$O$2:$O$35)*CEB$1*LOOKUP(CEB$1,'DMG Tables'!$G$2:$G$7,'DMG Tables'!$H$2:$H$7)</f>
        <v>284724000</v>
      </c>
      <c r="CEC26" s="1">
        <f>LOOKUP($A26,'DMG Tables'!$P$2:$P$35,'DMG Tables'!$O$2:$O$35)*CEC$1*LOOKUP(CEC$1,'DMG Tables'!$G$2:$G$7,'DMG Tables'!$H$2:$H$7)</f>
        <v>284856000</v>
      </c>
      <c r="CED26" s="1">
        <f>LOOKUP($A26,'DMG Tables'!$P$2:$P$35,'DMG Tables'!$O$2:$O$35)*CED$1*LOOKUP(CED$1,'DMG Tables'!$G$2:$G$7,'DMG Tables'!$H$2:$H$7)</f>
        <v>284988000</v>
      </c>
      <c r="CEE26" s="1">
        <f>LOOKUP($A26,'DMG Tables'!$P$2:$P$35,'DMG Tables'!$O$2:$O$35)*CEE$1*LOOKUP(CEE$1,'DMG Tables'!$G$2:$G$7,'DMG Tables'!$H$2:$H$7)</f>
        <v>285120000</v>
      </c>
      <c r="CEF26" s="1">
        <f>LOOKUP($A26,'DMG Tables'!$P$2:$P$35,'DMG Tables'!$O$2:$O$35)*CEF$1*LOOKUP(CEF$1,'DMG Tables'!$G$2:$G$7,'DMG Tables'!$H$2:$H$7)</f>
        <v>285252000</v>
      </c>
      <c r="CEG26" s="1">
        <f>LOOKUP($A26,'DMG Tables'!$P$2:$P$35,'DMG Tables'!$O$2:$O$35)*CEG$1*LOOKUP(CEG$1,'DMG Tables'!$G$2:$G$7,'DMG Tables'!$H$2:$H$7)</f>
        <v>285384000</v>
      </c>
      <c r="CEH26" s="1">
        <f>LOOKUP($A26,'DMG Tables'!$P$2:$P$35,'DMG Tables'!$O$2:$O$35)*CEH$1*LOOKUP(CEH$1,'DMG Tables'!$G$2:$G$7,'DMG Tables'!$H$2:$H$7)</f>
        <v>285516000</v>
      </c>
      <c r="CEI26" s="1">
        <f>LOOKUP($A26,'DMG Tables'!$P$2:$P$35,'DMG Tables'!$O$2:$O$35)*CEI$1*LOOKUP(CEI$1,'DMG Tables'!$G$2:$G$7,'DMG Tables'!$H$2:$H$7)</f>
        <v>285648000</v>
      </c>
      <c r="CEJ26" s="1">
        <f>LOOKUP($A26,'DMG Tables'!$P$2:$P$35,'DMG Tables'!$O$2:$O$35)*CEJ$1*LOOKUP(CEJ$1,'DMG Tables'!$G$2:$G$7,'DMG Tables'!$H$2:$H$7)</f>
        <v>285780000</v>
      </c>
      <c r="CEK26" s="1">
        <f>LOOKUP($A26,'DMG Tables'!$P$2:$P$35,'DMG Tables'!$O$2:$O$35)*CEK$1*LOOKUP(CEK$1,'DMG Tables'!$G$2:$G$7,'DMG Tables'!$H$2:$H$7)</f>
        <v>285912000</v>
      </c>
      <c r="CEL26" s="1">
        <f>LOOKUP($A26,'DMG Tables'!$P$2:$P$35,'DMG Tables'!$O$2:$O$35)*CEL$1*LOOKUP(CEL$1,'DMG Tables'!$G$2:$G$7,'DMG Tables'!$H$2:$H$7)</f>
        <v>286044000</v>
      </c>
      <c r="CEM26" s="1">
        <f>LOOKUP($A26,'DMG Tables'!$P$2:$P$35,'DMG Tables'!$O$2:$O$35)*CEM$1*LOOKUP(CEM$1,'DMG Tables'!$G$2:$G$7,'DMG Tables'!$H$2:$H$7)</f>
        <v>286176000</v>
      </c>
      <c r="CEN26" s="1">
        <f>LOOKUP($A26,'DMG Tables'!$P$2:$P$35,'DMG Tables'!$O$2:$O$35)*CEN$1*LOOKUP(CEN$1,'DMG Tables'!$G$2:$G$7,'DMG Tables'!$H$2:$H$7)</f>
        <v>286308000</v>
      </c>
      <c r="CEO26" s="1">
        <f>LOOKUP($A26,'DMG Tables'!$P$2:$P$35,'DMG Tables'!$O$2:$O$35)*CEO$1*LOOKUP(CEO$1,'DMG Tables'!$G$2:$G$7,'DMG Tables'!$H$2:$H$7)</f>
        <v>286440000</v>
      </c>
      <c r="CEP26" s="1">
        <f>LOOKUP($A26,'DMG Tables'!$P$2:$P$35,'DMG Tables'!$O$2:$O$35)*CEP$1*LOOKUP(CEP$1,'DMG Tables'!$G$2:$G$7,'DMG Tables'!$H$2:$H$7)</f>
        <v>286572000</v>
      </c>
      <c r="CEQ26" s="1">
        <f>LOOKUP($A26,'DMG Tables'!$P$2:$P$35,'DMG Tables'!$O$2:$O$35)*CEQ$1*LOOKUP(CEQ$1,'DMG Tables'!$G$2:$G$7,'DMG Tables'!$H$2:$H$7)</f>
        <v>286704000</v>
      </c>
      <c r="CER26" s="1">
        <f>LOOKUP($A26,'DMG Tables'!$P$2:$P$35,'DMG Tables'!$O$2:$O$35)*CER$1*LOOKUP(CER$1,'DMG Tables'!$G$2:$G$7,'DMG Tables'!$H$2:$H$7)</f>
        <v>286836000</v>
      </c>
      <c r="CES26" s="1">
        <f>LOOKUP($A26,'DMG Tables'!$P$2:$P$35,'DMG Tables'!$O$2:$O$35)*CES$1*LOOKUP(CES$1,'DMG Tables'!$G$2:$G$7,'DMG Tables'!$H$2:$H$7)</f>
        <v>286968000</v>
      </c>
      <c r="CET26" s="1">
        <f>LOOKUP($A26,'DMG Tables'!$P$2:$P$35,'DMG Tables'!$O$2:$O$35)*CET$1*LOOKUP(CET$1,'DMG Tables'!$G$2:$G$7,'DMG Tables'!$H$2:$H$7)</f>
        <v>287100000</v>
      </c>
      <c r="CEU26" s="1">
        <f>LOOKUP($A26,'DMG Tables'!$P$2:$P$35,'DMG Tables'!$O$2:$O$35)*CEU$1*LOOKUP(CEU$1,'DMG Tables'!$G$2:$G$7,'DMG Tables'!$H$2:$H$7)</f>
        <v>287232000</v>
      </c>
      <c r="CEV26" s="1">
        <f>LOOKUP($A26,'DMG Tables'!$P$2:$P$35,'DMG Tables'!$O$2:$O$35)*CEV$1*LOOKUP(CEV$1,'DMG Tables'!$G$2:$G$7,'DMG Tables'!$H$2:$H$7)</f>
        <v>287364000</v>
      </c>
      <c r="CEW26" s="1">
        <f>LOOKUP($A26,'DMG Tables'!$P$2:$P$35,'DMG Tables'!$O$2:$O$35)*CEW$1*LOOKUP(CEW$1,'DMG Tables'!$G$2:$G$7,'DMG Tables'!$H$2:$H$7)</f>
        <v>287496000</v>
      </c>
      <c r="CEX26" s="1">
        <f>LOOKUP($A26,'DMG Tables'!$P$2:$P$35,'DMG Tables'!$O$2:$O$35)*CEX$1*LOOKUP(CEX$1,'DMG Tables'!$G$2:$G$7,'DMG Tables'!$H$2:$H$7)</f>
        <v>287628000</v>
      </c>
      <c r="CEY26" s="1">
        <f>LOOKUP($A26,'DMG Tables'!$P$2:$P$35,'DMG Tables'!$O$2:$O$35)*CEY$1*LOOKUP(CEY$1,'DMG Tables'!$G$2:$G$7,'DMG Tables'!$H$2:$H$7)</f>
        <v>287760000</v>
      </c>
      <c r="CEZ26" s="1">
        <f>LOOKUP($A26,'DMG Tables'!$P$2:$P$35,'DMG Tables'!$O$2:$O$35)*CEZ$1*LOOKUP(CEZ$1,'DMG Tables'!$G$2:$G$7,'DMG Tables'!$H$2:$H$7)</f>
        <v>287892000</v>
      </c>
      <c r="CFA26" s="1">
        <f>LOOKUP($A26,'DMG Tables'!$P$2:$P$35,'DMG Tables'!$O$2:$O$35)*CFA$1*LOOKUP(CFA$1,'DMG Tables'!$G$2:$G$7,'DMG Tables'!$H$2:$H$7)</f>
        <v>288024000</v>
      </c>
      <c r="CFB26" s="1">
        <f>LOOKUP($A26,'DMG Tables'!$P$2:$P$35,'DMG Tables'!$O$2:$O$35)*CFB$1*LOOKUP(CFB$1,'DMG Tables'!$G$2:$G$7,'DMG Tables'!$H$2:$H$7)</f>
        <v>288156000</v>
      </c>
      <c r="CFC26" s="1">
        <f>LOOKUP($A26,'DMG Tables'!$P$2:$P$35,'DMG Tables'!$O$2:$O$35)*CFC$1*LOOKUP(CFC$1,'DMG Tables'!$G$2:$G$7,'DMG Tables'!$H$2:$H$7)</f>
        <v>288288000</v>
      </c>
      <c r="CFD26" s="1">
        <f>LOOKUP($A26,'DMG Tables'!$P$2:$P$35,'DMG Tables'!$O$2:$O$35)*CFD$1*LOOKUP(CFD$1,'DMG Tables'!$G$2:$G$7,'DMG Tables'!$H$2:$H$7)</f>
        <v>288420000</v>
      </c>
      <c r="CFE26" s="1">
        <f>LOOKUP($A26,'DMG Tables'!$P$2:$P$35,'DMG Tables'!$O$2:$O$35)*CFE$1*LOOKUP(CFE$1,'DMG Tables'!$G$2:$G$7,'DMG Tables'!$H$2:$H$7)</f>
        <v>288552000</v>
      </c>
      <c r="CFF26" s="1">
        <f>LOOKUP($A26,'DMG Tables'!$P$2:$P$35,'DMG Tables'!$O$2:$O$35)*CFF$1*LOOKUP(CFF$1,'DMG Tables'!$G$2:$G$7,'DMG Tables'!$H$2:$H$7)</f>
        <v>288684000</v>
      </c>
      <c r="CFG26" s="1">
        <f>LOOKUP($A26,'DMG Tables'!$P$2:$P$35,'DMG Tables'!$O$2:$O$35)*CFG$1*LOOKUP(CFG$1,'DMG Tables'!$G$2:$G$7,'DMG Tables'!$H$2:$H$7)</f>
        <v>288816000</v>
      </c>
      <c r="CFH26" s="1">
        <f>LOOKUP($A26,'DMG Tables'!$P$2:$P$35,'DMG Tables'!$O$2:$O$35)*CFH$1*LOOKUP(CFH$1,'DMG Tables'!$G$2:$G$7,'DMG Tables'!$H$2:$H$7)</f>
        <v>288948000</v>
      </c>
      <c r="CFI26" s="1">
        <f>LOOKUP($A26,'DMG Tables'!$P$2:$P$35,'DMG Tables'!$O$2:$O$35)*CFI$1*LOOKUP(CFI$1,'DMG Tables'!$G$2:$G$7,'DMG Tables'!$H$2:$H$7)</f>
        <v>289080000</v>
      </c>
      <c r="CFJ26" s="1">
        <f>LOOKUP($A26,'DMG Tables'!$P$2:$P$35,'DMG Tables'!$O$2:$O$35)*CFJ$1*LOOKUP(CFJ$1,'DMG Tables'!$G$2:$G$7,'DMG Tables'!$H$2:$H$7)</f>
        <v>289212000</v>
      </c>
      <c r="CFK26" s="1">
        <f>LOOKUP($A26,'DMG Tables'!$P$2:$P$35,'DMG Tables'!$O$2:$O$35)*CFK$1*LOOKUP(CFK$1,'DMG Tables'!$G$2:$G$7,'DMG Tables'!$H$2:$H$7)</f>
        <v>289344000</v>
      </c>
      <c r="CFL26" s="1">
        <f>LOOKUP($A26,'DMG Tables'!$P$2:$P$35,'DMG Tables'!$O$2:$O$35)*CFL$1*LOOKUP(CFL$1,'DMG Tables'!$G$2:$G$7,'DMG Tables'!$H$2:$H$7)</f>
        <v>289476000</v>
      </c>
      <c r="CFM26" s="1">
        <f>LOOKUP($A26,'DMG Tables'!$P$2:$P$35,'DMG Tables'!$O$2:$O$35)*CFM$1*LOOKUP(CFM$1,'DMG Tables'!$G$2:$G$7,'DMG Tables'!$H$2:$H$7)</f>
        <v>289608000</v>
      </c>
      <c r="CFN26" s="1">
        <f>LOOKUP($A26,'DMG Tables'!$P$2:$P$35,'DMG Tables'!$O$2:$O$35)*CFN$1*LOOKUP(CFN$1,'DMG Tables'!$G$2:$G$7,'DMG Tables'!$H$2:$H$7)</f>
        <v>289740000</v>
      </c>
      <c r="CFO26" s="1">
        <f>LOOKUP($A26,'DMG Tables'!$P$2:$P$35,'DMG Tables'!$O$2:$O$35)*CFO$1*LOOKUP(CFO$1,'DMG Tables'!$G$2:$G$7,'DMG Tables'!$H$2:$H$7)</f>
        <v>289872000</v>
      </c>
      <c r="CFP26" s="1">
        <f>LOOKUP($A26,'DMG Tables'!$P$2:$P$35,'DMG Tables'!$O$2:$O$35)*CFP$1*LOOKUP(CFP$1,'DMG Tables'!$G$2:$G$7,'DMG Tables'!$H$2:$H$7)</f>
        <v>290004000</v>
      </c>
      <c r="CFQ26" s="1">
        <f>LOOKUP($A26,'DMG Tables'!$P$2:$P$35,'DMG Tables'!$O$2:$O$35)*CFQ$1*LOOKUP(CFQ$1,'DMG Tables'!$G$2:$G$7,'DMG Tables'!$H$2:$H$7)</f>
        <v>290136000</v>
      </c>
      <c r="CFR26" s="1">
        <f>LOOKUP($A26,'DMG Tables'!$P$2:$P$35,'DMG Tables'!$O$2:$O$35)*CFR$1*LOOKUP(CFR$1,'DMG Tables'!$G$2:$G$7,'DMG Tables'!$H$2:$H$7)</f>
        <v>290268000</v>
      </c>
      <c r="CFS26" s="1">
        <f>LOOKUP($A26,'DMG Tables'!$P$2:$P$35,'DMG Tables'!$O$2:$O$35)*CFS$1*LOOKUP(CFS$1,'DMG Tables'!$G$2:$G$7,'DMG Tables'!$H$2:$H$7)</f>
        <v>290400000</v>
      </c>
      <c r="CFT26" s="1">
        <f>LOOKUP($A26,'DMG Tables'!$P$2:$P$35,'DMG Tables'!$O$2:$O$35)*CFT$1*LOOKUP(CFT$1,'DMG Tables'!$G$2:$G$7,'DMG Tables'!$H$2:$H$7)</f>
        <v>290532000</v>
      </c>
      <c r="CFU26" s="1">
        <f>LOOKUP($A26,'DMG Tables'!$P$2:$P$35,'DMG Tables'!$O$2:$O$35)*CFU$1*LOOKUP(CFU$1,'DMG Tables'!$G$2:$G$7,'DMG Tables'!$H$2:$H$7)</f>
        <v>290664000</v>
      </c>
      <c r="CFV26" s="1">
        <f>LOOKUP($A26,'DMG Tables'!$P$2:$P$35,'DMG Tables'!$O$2:$O$35)*CFV$1*LOOKUP(CFV$1,'DMG Tables'!$G$2:$G$7,'DMG Tables'!$H$2:$H$7)</f>
        <v>290796000</v>
      </c>
      <c r="CFW26" s="1">
        <f>LOOKUP($A26,'DMG Tables'!$P$2:$P$35,'DMG Tables'!$O$2:$O$35)*CFW$1*LOOKUP(CFW$1,'DMG Tables'!$G$2:$G$7,'DMG Tables'!$H$2:$H$7)</f>
        <v>290928000</v>
      </c>
      <c r="CFX26" s="1">
        <f>LOOKUP($A26,'DMG Tables'!$P$2:$P$35,'DMG Tables'!$O$2:$O$35)*CFX$1*LOOKUP(CFX$1,'DMG Tables'!$G$2:$G$7,'DMG Tables'!$H$2:$H$7)</f>
        <v>291060000</v>
      </c>
      <c r="CFY26" s="1">
        <f>LOOKUP($A26,'DMG Tables'!$P$2:$P$35,'DMG Tables'!$O$2:$O$35)*CFY$1*LOOKUP(CFY$1,'DMG Tables'!$G$2:$G$7,'DMG Tables'!$H$2:$H$7)</f>
        <v>291192000</v>
      </c>
      <c r="CFZ26" s="1">
        <f>LOOKUP($A26,'DMG Tables'!$P$2:$P$35,'DMG Tables'!$O$2:$O$35)*CFZ$1*LOOKUP(CFZ$1,'DMG Tables'!$G$2:$G$7,'DMG Tables'!$H$2:$H$7)</f>
        <v>291324000</v>
      </c>
      <c r="CGA26" s="1">
        <f>LOOKUP($A26,'DMG Tables'!$P$2:$P$35,'DMG Tables'!$O$2:$O$35)*CGA$1*LOOKUP(CGA$1,'DMG Tables'!$G$2:$G$7,'DMG Tables'!$H$2:$H$7)</f>
        <v>291456000</v>
      </c>
      <c r="CGB26" s="1">
        <f>LOOKUP($A26,'DMG Tables'!$P$2:$P$35,'DMG Tables'!$O$2:$O$35)*CGB$1*LOOKUP(CGB$1,'DMG Tables'!$G$2:$G$7,'DMG Tables'!$H$2:$H$7)</f>
        <v>291588000</v>
      </c>
      <c r="CGC26" s="1">
        <f>LOOKUP($A26,'DMG Tables'!$P$2:$P$35,'DMG Tables'!$O$2:$O$35)*CGC$1*LOOKUP(CGC$1,'DMG Tables'!$G$2:$G$7,'DMG Tables'!$H$2:$H$7)</f>
        <v>291720000</v>
      </c>
      <c r="CGD26" s="1">
        <f>LOOKUP($A26,'DMG Tables'!$P$2:$P$35,'DMG Tables'!$O$2:$O$35)*CGD$1*LOOKUP(CGD$1,'DMG Tables'!$G$2:$G$7,'DMG Tables'!$H$2:$H$7)</f>
        <v>291852000</v>
      </c>
      <c r="CGE26" s="1">
        <f>LOOKUP($A26,'DMG Tables'!$P$2:$P$35,'DMG Tables'!$O$2:$O$35)*CGE$1*LOOKUP(CGE$1,'DMG Tables'!$G$2:$G$7,'DMG Tables'!$H$2:$H$7)</f>
        <v>291984000</v>
      </c>
      <c r="CGF26" s="1">
        <f>LOOKUP($A26,'DMG Tables'!$P$2:$P$35,'DMG Tables'!$O$2:$O$35)*CGF$1*LOOKUP(CGF$1,'DMG Tables'!$G$2:$G$7,'DMG Tables'!$H$2:$H$7)</f>
        <v>292116000</v>
      </c>
      <c r="CGG26" s="1">
        <f>LOOKUP($A26,'DMG Tables'!$P$2:$P$35,'DMG Tables'!$O$2:$O$35)*CGG$1*LOOKUP(CGG$1,'DMG Tables'!$G$2:$G$7,'DMG Tables'!$H$2:$H$7)</f>
        <v>292248000</v>
      </c>
      <c r="CGH26" s="1">
        <f>LOOKUP($A26,'DMG Tables'!$P$2:$P$35,'DMG Tables'!$O$2:$O$35)*CGH$1*LOOKUP(CGH$1,'DMG Tables'!$G$2:$G$7,'DMG Tables'!$H$2:$H$7)</f>
        <v>292380000</v>
      </c>
      <c r="CGI26" s="1">
        <f>LOOKUP($A26,'DMG Tables'!$P$2:$P$35,'DMG Tables'!$O$2:$O$35)*CGI$1*LOOKUP(CGI$1,'DMG Tables'!$G$2:$G$7,'DMG Tables'!$H$2:$H$7)</f>
        <v>292512000</v>
      </c>
      <c r="CGJ26" s="1">
        <f>LOOKUP($A26,'DMG Tables'!$P$2:$P$35,'DMG Tables'!$O$2:$O$35)*CGJ$1*LOOKUP(CGJ$1,'DMG Tables'!$G$2:$G$7,'DMG Tables'!$H$2:$H$7)</f>
        <v>292644000</v>
      </c>
      <c r="CGK26" s="1">
        <f>LOOKUP($A26,'DMG Tables'!$P$2:$P$35,'DMG Tables'!$O$2:$O$35)*CGK$1*LOOKUP(CGK$1,'DMG Tables'!$G$2:$G$7,'DMG Tables'!$H$2:$H$7)</f>
        <v>292776000</v>
      </c>
      <c r="CGL26" s="1">
        <f>LOOKUP($A26,'DMG Tables'!$P$2:$P$35,'DMG Tables'!$O$2:$O$35)*CGL$1*LOOKUP(CGL$1,'DMG Tables'!$G$2:$G$7,'DMG Tables'!$H$2:$H$7)</f>
        <v>292908000</v>
      </c>
      <c r="CGM26" s="1">
        <f>LOOKUP($A26,'DMG Tables'!$P$2:$P$35,'DMG Tables'!$O$2:$O$35)*CGM$1*LOOKUP(CGM$1,'DMG Tables'!$G$2:$G$7,'DMG Tables'!$H$2:$H$7)</f>
        <v>293040000</v>
      </c>
      <c r="CGN26" s="1">
        <f>LOOKUP($A26,'DMG Tables'!$P$2:$P$35,'DMG Tables'!$O$2:$O$35)*CGN$1*LOOKUP(CGN$1,'DMG Tables'!$G$2:$G$7,'DMG Tables'!$H$2:$H$7)</f>
        <v>293172000</v>
      </c>
      <c r="CGO26" s="1">
        <f>LOOKUP($A26,'DMG Tables'!$P$2:$P$35,'DMG Tables'!$O$2:$O$35)*CGO$1*LOOKUP(CGO$1,'DMG Tables'!$G$2:$G$7,'DMG Tables'!$H$2:$H$7)</f>
        <v>293304000</v>
      </c>
      <c r="CGP26" s="1">
        <f>LOOKUP($A26,'DMG Tables'!$P$2:$P$35,'DMG Tables'!$O$2:$O$35)*CGP$1*LOOKUP(CGP$1,'DMG Tables'!$G$2:$G$7,'DMG Tables'!$H$2:$H$7)</f>
        <v>293436000</v>
      </c>
      <c r="CGQ26" s="1">
        <f>LOOKUP($A26,'DMG Tables'!$P$2:$P$35,'DMG Tables'!$O$2:$O$35)*CGQ$1*LOOKUP(CGQ$1,'DMG Tables'!$G$2:$G$7,'DMG Tables'!$H$2:$H$7)</f>
        <v>293568000</v>
      </c>
      <c r="CGR26" s="1">
        <f>LOOKUP($A26,'DMG Tables'!$P$2:$P$35,'DMG Tables'!$O$2:$O$35)*CGR$1*LOOKUP(CGR$1,'DMG Tables'!$G$2:$G$7,'DMG Tables'!$H$2:$H$7)</f>
        <v>293700000</v>
      </c>
      <c r="CGS26" s="1">
        <f>LOOKUP($A26,'DMG Tables'!$P$2:$P$35,'DMG Tables'!$O$2:$O$35)*CGS$1*LOOKUP(CGS$1,'DMG Tables'!$G$2:$G$7,'DMG Tables'!$H$2:$H$7)</f>
        <v>293832000</v>
      </c>
      <c r="CGT26" s="1">
        <f>LOOKUP($A26,'DMG Tables'!$P$2:$P$35,'DMG Tables'!$O$2:$O$35)*CGT$1*LOOKUP(CGT$1,'DMG Tables'!$G$2:$G$7,'DMG Tables'!$H$2:$H$7)</f>
        <v>293964000</v>
      </c>
      <c r="CGU26" s="1">
        <f>LOOKUP($A26,'DMG Tables'!$P$2:$P$35,'DMG Tables'!$O$2:$O$35)*CGU$1*LOOKUP(CGU$1,'DMG Tables'!$G$2:$G$7,'DMG Tables'!$H$2:$H$7)</f>
        <v>294096000</v>
      </c>
      <c r="CGV26" s="1">
        <f>LOOKUP($A26,'DMG Tables'!$P$2:$P$35,'DMG Tables'!$O$2:$O$35)*CGV$1*LOOKUP(CGV$1,'DMG Tables'!$G$2:$G$7,'DMG Tables'!$H$2:$H$7)</f>
        <v>294228000</v>
      </c>
      <c r="CGW26" s="1">
        <f>LOOKUP($A26,'DMG Tables'!$P$2:$P$35,'DMG Tables'!$O$2:$O$35)*CGW$1*LOOKUP(CGW$1,'DMG Tables'!$G$2:$G$7,'DMG Tables'!$H$2:$H$7)</f>
        <v>294360000</v>
      </c>
      <c r="CGX26" s="1">
        <f>LOOKUP($A26,'DMG Tables'!$P$2:$P$35,'DMG Tables'!$O$2:$O$35)*CGX$1*LOOKUP(CGX$1,'DMG Tables'!$G$2:$G$7,'DMG Tables'!$H$2:$H$7)</f>
        <v>294492000</v>
      </c>
      <c r="CGY26" s="1">
        <f>LOOKUP($A26,'DMG Tables'!$P$2:$P$35,'DMG Tables'!$O$2:$O$35)*CGY$1*LOOKUP(CGY$1,'DMG Tables'!$G$2:$G$7,'DMG Tables'!$H$2:$H$7)</f>
        <v>294624000</v>
      </c>
      <c r="CGZ26" s="1">
        <f>LOOKUP($A26,'DMG Tables'!$P$2:$P$35,'DMG Tables'!$O$2:$O$35)*CGZ$1*LOOKUP(CGZ$1,'DMG Tables'!$G$2:$G$7,'DMG Tables'!$H$2:$H$7)</f>
        <v>294756000</v>
      </c>
      <c r="CHA26" s="1">
        <f>LOOKUP($A26,'DMG Tables'!$P$2:$P$35,'DMG Tables'!$O$2:$O$35)*CHA$1*LOOKUP(CHA$1,'DMG Tables'!$G$2:$G$7,'DMG Tables'!$H$2:$H$7)</f>
        <v>294888000</v>
      </c>
      <c r="CHB26" s="1">
        <f>LOOKUP($A26,'DMG Tables'!$P$2:$P$35,'DMG Tables'!$O$2:$O$35)*CHB$1*LOOKUP(CHB$1,'DMG Tables'!$G$2:$G$7,'DMG Tables'!$H$2:$H$7)</f>
        <v>295020000</v>
      </c>
      <c r="CHC26" s="1">
        <f>LOOKUP($A26,'DMG Tables'!$P$2:$P$35,'DMG Tables'!$O$2:$O$35)*CHC$1*LOOKUP(CHC$1,'DMG Tables'!$G$2:$G$7,'DMG Tables'!$H$2:$H$7)</f>
        <v>295152000</v>
      </c>
      <c r="CHD26" s="1">
        <f>LOOKUP($A26,'DMG Tables'!$P$2:$P$35,'DMG Tables'!$O$2:$O$35)*CHD$1*LOOKUP(CHD$1,'DMG Tables'!$G$2:$G$7,'DMG Tables'!$H$2:$H$7)</f>
        <v>295284000</v>
      </c>
      <c r="CHE26" s="1">
        <f>LOOKUP($A26,'DMG Tables'!$P$2:$P$35,'DMG Tables'!$O$2:$O$35)*CHE$1*LOOKUP(CHE$1,'DMG Tables'!$G$2:$G$7,'DMG Tables'!$H$2:$H$7)</f>
        <v>295416000</v>
      </c>
      <c r="CHF26" s="1">
        <f>LOOKUP($A26,'DMG Tables'!$P$2:$P$35,'DMG Tables'!$O$2:$O$35)*CHF$1*LOOKUP(CHF$1,'DMG Tables'!$G$2:$G$7,'DMG Tables'!$H$2:$H$7)</f>
        <v>295548000</v>
      </c>
      <c r="CHG26" s="1">
        <f>LOOKUP($A26,'DMG Tables'!$P$2:$P$35,'DMG Tables'!$O$2:$O$35)*CHG$1*LOOKUP(CHG$1,'DMG Tables'!$G$2:$G$7,'DMG Tables'!$H$2:$H$7)</f>
        <v>295680000</v>
      </c>
      <c r="CHH26" s="1">
        <f>LOOKUP($A26,'DMG Tables'!$P$2:$P$35,'DMG Tables'!$O$2:$O$35)*CHH$1*LOOKUP(CHH$1,'DMG Tables'!$G$2:$G$7,'DMG Tables'!$H$2:$H$7)</f>
        <v>295812000</v>
      </c>
      <c r="CHI26" s="1">
        <f>LOOKUP($A26,'DMG Tables'!$P$2:$P$35,'DMG Tables'!$O$2:$O$35)*CHI$1*LOOKUP(CHI$1,'DMG Tables'!$G$2:$G$7,'DMG Tables'!$H$2:$H$7)</f>
        <v>295944000</v>
      </c>
      <c r="CHJ26" s="1">
        <f>LOOKUP($A26,'DMG Tables'!$P$2:$P$35,'DMG Tables'!$O$2:$O$35)*CHJ$1*LOOKUP(CHJ$1,'DMG Tables'!$G$2:$G$7,'DMG Tables'!$H$2:$H$7)</f>
        <v>296076000</v>
      </c>
      <c r="CHK26" s="1">
        <f>LOOKUP($A26,'DMG Tables'!$P$2:$P$35,'DMG Tables'!$O$2:$O$35)*CHK$1*LOOKUP(CHK$1,'DMG Tables'!$G$2:$G$7,'DMG Tables'!$H$2:$H$7)</f>
        <v>296208000</v>
      </c>
      <c r="CHL26" s="1">
        <f>LOOKUP($A26,'DMG Tables'!$P$2:$P$35,'DMG Tables'!$O$2:$O$35)*CHL$1*LOOKUP(CHL$1,'DMG Tables'!$G$2:$G$7,'DMG Tables'!$H$2:$H$7)</f>
        <v>296340000</v>
      </c>
      <c r="CHM26" s="1">
        <f>LOOKUP($A26,'DMG Tables'!$P$2:$P$35,'DMG Tables'!$O$2:$O$35)*CHM$1*LOOKUP(CHM$1,'DMG Tables'!$G$2:$G$7,'DMG Tables'!$H$2:$H$7)</f>
        <v>296472000</v>
      </c>
      <c r="CHN26" s="1">
        <f>LOOKUP($A26,'DMG Tables'!$P$2:$P$35,'DMG Tables'!$O$2:$O$35)*CHN$1*LOOKUP(CHN$1,'DMG Tables'!$G$2:$G$7,'DMG Tables'!$H$2:$H$7)</f>
        <v>296604000</v>
      </c>
      <c r="CHO26" s="1">
        <f>LOOKUP($A26,'DMG Tables'!$P$2:$P$35,'DMG Tables'!$O$2:$O$35)*CHO$1*LOOKUP(CHO$1,'DMG Tables'!$G$2:$G$7,'DMG Tables'!$H$2:$H$7)</f>
        <v>296736000</v>
      </c>
      <c r="CHP26" s="1">
        <f>LOOKUP($A26,'DMG Tables'!$P$2:$P$35,'DMG Tables'!$O$2:$O$35)*CHP$1*LOOKUP(CHP$1,'DMG Tables'!$G$2:$G$7,'DMG Tables'!$H$2:$H$7)</f>
        <v>296868000</v>
      </c>
      <c r="CHQ26" s="1">
        <f>LOOKUP($A26,'DMG Tables'!$P$2:$P$35,'DMG Tables'!$O$2:$O$35)*CHQ$1*LOOKUP(CHQ$1,'DMG Tables'!$G$2:$G$7,'DMG Tables'!$H$2:$H$7)</f>
        <v>297000000</v>
      </c>
      <c r="CHR26" s="1">
        <f>LOOKUP($A26,'DMG Tables'!$P$2:$P$35,'DMG Tables'!$O$2:$O$35)*CHR$1*LOOKUP(CHR$1,'DMG Tables'!$G$2:$G$7,'DMG Tables'!$H$2:$H$7)</f>
        <v>297132000</v>
      </c>
      <c r="CHS26" s="1">
        <f>LOOKUP($A26,'DMG Tables'!$P$2:$P$35,'DMG Tables'!$O$2:$O$35)*CHS$1*LOOKUP(CHS$1,'DMG Tables'!$G$2:$G$7,'DMG Tables'!$H$2:$H$7)</f>
        <v>297264000</v>
      </c>
      <c r="CHT26" s="1">
        <f>LOOKUP($A26,'DMG Tables'!$P$2:$P$35,'DMG Tables'!$O$2:$O$35)*CHT$1*LOOKUP(CHT$1,'DMG Tables'!$G$2:$G$7,'DMG Tables'!$H$2:$H$7)</f>
        <v>297396000</v>
      </c>
      <c r="CHU26" s="1">
        <f>LOOKUP($A26,'DMG Tables'!$P$2:$P$35,'DMG Tables'!$O$2:$O$35)*CHU$1*LOOKUP(CHU$1,'DMG Tables'!$G$2:$G$7,'DMG Tables'!$H$2:$H$7)</f>
        <v>297528000</v>
      </c>
      <c r="CHV26" s="1">
        <f>LOOKUP($A26,'DMG Tables'!$P$2:$P$35,'DMG Tables'!$O$2:$O$35)*CHV$1*LOOKUP(CHV$1,'DMG Tables'!$G$2:$G$7,'DMG Tables'!$H$2:$H$7)</f>
        <v>297660000</v>
      </c>
      <c r="CHW26" s="1">
        <f>LOOKUP($A26,'DMG Tables'!$P$2:$P$35,'DMG Tables'!$O$2:$O$35)*CHW$1*LOOKUP(CHW$1,'DMG Tables'!$G$2:$G$7,'DMG Tables'!$H$2:$H$7)</f>
        <v>297792000</v>
      </c>
      <c r="CHX26" s="1">
        <f>LOOKUP($A26,'DMG Tables'!$P$2:$P$35,'DMG Tables'!$O$2:$O$35)*CHX$1*LOOKUP(CHX$1,'DMG Tables'!$G$2:$G$7,'DMG Tables'!$H$2:$H$7)</f>
        <v>297924000</v>
      </c>
      <c r="CHY26" s="1">
        <f>LOOKUP($A26,'DMG Tables'!$P$2:$P$35,'DMG Tables'!$O$2:$O$35)*CHY$1*LOOKUP(CHY$1,'DMG Tables'!$G$2:$G$7,'DMG Tables'!$H$2:$H$7)</f>
        <v>298056000</v>
      </c>
      <c r="CHZ26" s="1">
        <f>LOOKUP($A26,'DMG Tables'!$P$2:$P$35,'DMG Tables'!$O$2:$O$35)*CHZ$1*LOOKUP(CHZ$1,'DMG Tables'!$G$2:$G$7,'DMG Tables'!$H$2:$H$7)</f>
        <v>298188000</v>
      </c>
      <c r="CIA26" s="1">
        <f>LOOKUP($A26,'DMG Tables'!$P$2:$P$35,'DMG Tables'!$O$2:$O$35)*CIA$1*LOOKUP(CIA$1,'DMG Tables'!$G$2:$G$7,'DMG Tables'!$H$2:$H$7)</f>
        <v>298320000</v>
      </c>
      <c r="CIB26" s="1">
        <f>LOOKUP($A26,'DMG Tables'!$P$2:$P$35,'DMG Tables'!$O$2:$O$35)*CIB$1*LOOKUP(CIB$1,'DMG Tables'!$G$2:$G$7,'DMG Tables'!$H$2:$H$7)</f>
        <v>298452000</v>
      </c>
      <c r="CIC26" s="1">
        <f>LOOKUP($A26,'DMG Tables'!$P$2:$P$35,'DMG Tables'!$O$2:$O$35)*CIC$1*LOOKUP(CIC$1,'DMG Tables'!$G$2:$G$7,'DMG Tables'!$H$2:$H$7)</f>
        <v>298584000</v>
      </c>
      <c r="CID26" s="1">
        <f>LOOKUP($A26,'DMG Tables'!$P$2:$P$35,'DMG Tables'!$O$2:$O$35)*CID$1*LOOKUP(CID$1,'DMG Tables'!$G$2:$G$7,'DMG Tables'!$H$2:$H$7)</f>
        <v>298716000</v>
      </c>
      <c r="CIE26" s="1">
        <f>LOOKUP($A26,'DMG Tables'!$P$2:$P$35,'DMG Tables'!$O$2:$O$35)*CIE$1*LOOKUP(CIE$1,'DMG Tables'!$G$2:$G$7,'DMG Tables'!$H$2:$H$7)</f>
        <v>298848000</v>
      </c>
      <c r="CIF26" s="1">
        <f>LOOKUP($A26,'DMG Tables'!$P$2:$P$35,'DMG Tables'!$O$2:$O$35)*CIF$1*LOOKUP(CIF$1,'DMG Tables'!$G$2:$G$7,'DMG Tables'!$H$2:$H$7)</f>
        <v>298980000</v>
      </c>
      <c r="CIG26" s="1">
        <f>LOOKUP($A26,'DMG Tables'!$P$2:$P$35,'DMG Tables'!$O$2:$O$35)*CIG$1*LOOKUP(CIG$1,'DMG Tables'!$G$2:$G$7,'DMG Tables'!$H$2:$H$7)</f>
        <v>299112000</v>
      </c>
      <c r="CIH26" s="1">
        <f>LOOKUP($A26,'DMG Tables'!$P$2:$P$35,'DMG Tables'!$O$2:$O$35)*CIH$1*LOOKUP(CIH$1,'DMG Tables'!$G$2:$G$7,'DMG Tables'!$H$2:$H$7)</f>
        <v>299244000</v>
      </c>
      <c r="CII26" s="1">
        <f>LOOKUP($A26,'DMG Tables'!$P$2:$P$35,'DMG Tables'!$O$2:$O$35)*CII$1*LOOKUP(CII$1,'DMG Tables'!$G$2:$G$7,'DMG Tables'!$H$2:$H$7)</f>
        <v>299376000</v>
      </c>
      <c r="CIJ26" s="1">
        <f>LOOKUP($A26,'DMG Tables'!$P$2:$P$35,'DMG Tables'!$O$2:$O$35)*CIJ$1*LOOKUP(CIJ$1,'DMG Tables'!$G$2:$G$7,'DMG Tables'!$H$2:$H$7)</f>
        <v>299508000</v>
      </c>
      <c r="CIK26" s="1">
        <f>LOOKUP($A26,'DMG Tables'!$P$2:$P$35,'DMG Tables'!$O$2:$O$35)*CIK$1*LOOKUP(CIK$1,'DMG Tables'!$G$2:$G$7,'DMG Tables'!$H$2:$H$7)</f>
        <v>299640000</v>
      </c>
      <c r="CIL26" s="1">
        <f>LOOKUP($A26,'DMG Tables'!$P$2:$P$35,'DMG Tables'!$O$2:$O$35)*CIL$1*LOOKUP(CIL$1,'DMG Tables'!$G$2:$G$7,'DMG Tables'!$H$2:$H$7)</f>
        <v>299772000</v>
      </c>
      <c r="CIM26" s="1">
        <f>LOOKUP($A26,'DMG Tables'!$P$2:$P$35,'DMG Tables'!$O$2:$O$35)*CIM$1*LOOKUP(CIM$1,'DMG Tables'!$G$2:$G$7,'DMG Tables'!$H$2:$H$7)</f>
        <v>299904000</v>
      </c>
      <c r="CIN26" s="1">
        <f>LOOKUP($A26,'DMG Tables'!$P$2:$P$35,'DMG Tables'!$O$2:$O$35)*CIN$1*LOOKUP(CIN$1,'DMG Tables'!$G$2:$G$7,'DMG Tables'!$H$2:$H$7)</f>
        <v>300036000</v>
      </c>
      <c r="CIO26" s="1">
        <f>LOOKUP($A26,'DMG Tables'!$P$2:$P$35,'DMG Tables'!$O$2:$O$35)*CIO$1*LOOKUP(CIO$1,'DMG Tables'!$G$2:$G$7,'DMG Tables'!$H$2:$H$7)</f>
        <v>300168000</v>
      </c>
      <c r="CIP26" s="1">
        <f>LOOKUP($A26,'DMG Tables'!$P$2:$P$35,'DMG Tables'!$O$2:$O$35)*CIP$1*LOOKUP(CIP$1,'DMG Tables'!$G$2:$G$7,'DMG Tables'!$H$2:$H$7)</f>
        <v>300300000</v>
      </c>
      <c r="CIQ26" s="1">
        <f>LOOKUP($A26,'DMG Tables'!$P$2:$P$35,'DMG Tables'!$O$2:$O$35)*CIQ$1*LOOKUP(CIQ$1,'DMG Tables'!$G$2:$G$7,'DMG Tables'!$H$2:$H$7)</f>
        <v>300432000</v>
      </c>
      <c r="CIR26" s="1">
        <f>LOOKUP($A26,'DMG Tables'!$P$2:$P$35,'DMG Tables'!$O$2:$O$35)*CIR$1*LOOKUP(CIR$1,'DMG Tables'!$G$2:$G$7,'DMG Tables'!$H$2:$H$7)</f>
        <v>300564000</v>
      </c>
      <c r="CIS26" s="1">
        <f>LOOKUP($A26,'DMG Tables'!$P$2:$P$35,'DMG Tables'!$O$2:$O$35)*CIS$1*LOOKUP(CIS$1,'DMG Tables'!$G$2:$G$7,'DMG Tables'!$H$2:$H$7)</f>
        <v>300696000</v>
      </c>
      <c r="CIT26" s="1">
        <f>LOOKUP($A26,'DMG Tables'!$P$2:$P$35,'DMG Tables'!$O$2:$O$35)*CIT$1*LOOKUP(CIT$1,'DMG Tables'!$G$2:$G$7,'DMG Tables'!$H$2:$H$7)</f>
        <v>300828000</v>
      </c>
      <c r="CIU26" s="1">
        <f>LOOKUP($A26,'DMG Tables'!$P$2:$P$35,'DMG Tables'!$O$2:$O$35)*CIU$1*LOOKUP(CIU$1,'DMG Tables'!$G$2:$G$7,'DMG Tables'!$H$2:$H$7)</f>
        <v>300960000</v>
      </c>
      <c r="CIV26" s="1">
        <f>LOOKUP($A26,'DMG Tables'!$P$2:$P$35,'DMG Tables'!$O$2:$O$35)*CIV$1*LOOKUP(CIV$1,'DMG Tables'!$G$2:$G$7,'DMG Tables'!$H$2:$H$7)</f>
        <v>301092000</v>
      </c>
      <c r="CIW26" s="1">
        <f>LOOKUP($A26,'DMG Tables'!$P$2:$P$35,'DMG Tables'!$O$2:$O$35)*CIW$1*LOOKUP(CIW$1,'DMG Tables'!$G$2:$G$7,'DMG Tables'!$H$2:$H$7)</f>
        <v>301224000</v>
      </c>
      <c r="CIX26" s="1">
        <f>LOOKUP($A26,'DMG Tables'!$P$2:$P$35,'DMG Tables'!$O$2:$O$35)*CIX$1*LOOKUP(CIX$1,'DMG Tables'!$G$2:$G$7,'DMG Tables'!$H$2:$H$7)</f>
        <v>301356000</v>
      </c>
      <c r="CIY26" s="1">
        <f>LOOKUP($A26,'DMG Tables'!$P$2:$P$35,'DMG Tables'!$O$2:$O$35)*CIY$1*LOOKUP(CIY$1,'DMG Tables'!$G$2:$G$7,'DMG Tables'!$H$2:$H$7)</f>
        <v>301488000</v>
      </c>
      <c r="CIZ26" s="1">
        <f>LOOKUP($A26,'DMG Tables'!$P$2:$P$35,'DMG Tables'!$O$2:$O$35)*CIZ$1*LOOKUP(CIZ$1,'DMG Tables'!$G$2:$G$7,'DMG Tables'!$H$2:$H$7)</f>
        <v>301620000</v>
      </c>
      <c r="CJA26" s="1">
        <f>LOOKUP($A26,'DMG Tables'!$P$2:$P$35,'DMG Tables'!$O$2:$O$35)*CJA$1*LOOKUP(CJA$1,'DMG Tables'!$G$2:$G$7,'DMG Tables'!$H$2:$H$7)</f>
        <v>301752000</v>
      </c>
      <c r="CJB26" s="1">
        <f>LOOKUP($A26,'DMG Tables'!$P$2:$P$35,'DMG Tables'!$O$2:$O$35)*CJB$1*LOOKUP(CJB$1,'DMG Tables'!$G$2:$G$7,'DMG Tables'!$H$2:$H$7)</f>
        <v>301884000</v>
      </c>
      <c r="CJC26" s="1">
        <f>LOOKUP($A26,'DMG Tables'!$P$2:$P$35,'DMG Tables'!$O$2:$O$35)*CJC$1*LOOKUP(CJC$1,'DMG Tables'!$G$2:$G$7,'DMG Tables'!$H$2:$H$7)</f>
        <v>302016000</v>
      </c>
      <c r="CJD26" s="1">
        <f>LOOKUP($A26,'DMG Tables'!$P$2:$P$35,'DMG Tables'!$O$2:$O$35)*CJD$1*LOOKUP(CJD$1,'DMG Tables'!$G$2:$G$7,'DMG Tables'!$H$2:$H$7)</f>
        <v>302148000</v>
      </c>
      <c r="CJE26" s="1">
        <f>LOOKUP($A26,'DMG Tables'!$P$2:$P$35,'DMG Tables'!$O$2:$O$35)*CJE$1*LOOKUP(CJE$1,'DMG Tables'!$G$2:$G$7,'DMG Tables'!$H$2:$H$7)</f>
        <v>302280000</v>
      </c>
      <c r="CJF26" s="1">
        <f>LOOKUP($A26,'DMG Tables'!$P$2:$P$35,'DMG Tables'!$O$2:$O$35)*CJF$1*LOOKUP(CJF$1,'DMG Tables'!$G$2:$G$7,'DMG Tables'!$H$2:$H$7)</f>
        <v>302412000</v>
      </c>
      <c r="CJG26" s="1">
        <f>LOOKUP($A26,'DMG Tables'!$P$2:$P$35,'DMG Tables'!$O$2:$O$35)*CJG$1*LOOKUP(CJG$1,'DMG Tables'!$G$2:$G$7,'DMG Tables'!$H$2:$H$7)</f>
        <v>302544000</v>
      </c>
      <c r="CJH26" s="1">
        <f>LOOKUP($A26,'DMG Tables'!$P$2:$P$35,'DMG Tables'!$O$2:$O$35)*CJH$1*LOOKUP(CJH$1,'DMG Tables'!$G$2:$G$7,'DMG Tables'!$H$2:$H$7)</f>
        <v>302676000</v>
      </c>
      <c r="CJI26" s="1">
        <f>LOOKUP($A26,'DMG Tables'!$P$2:$P$35,'DMG Tables'!$O$2:$O$35)*CJI$1*LOOKUP(CJI$1,'DMG Tables'!$G$2:$G$7,'DMG Tables'!$H$2:$H$7)</f>
        <v>302808000</v>
      </c>
      <c r="CJJ26" s="1">
        <f>LOOKUP($A26,'DMG Tables'!$P$2:$P$35,'DMG Tables'!$O$2:$O$35)*CJJ$1*LOOKUP(CJJ$1,'DMG Tables'!$G$2:$G$7,'DMG Tables'!$H$2:$H$7)</f>
        <v>302940000</v>
      </c>
      <c r="CJK26" s="1">
        <f>LOOKUP($A26,'DMG Tables'!$P$2:$P$35,'DMG Tables'!$O$2:$O$35)*CJK$1*LOOKUP(CJK$1,'DMG Tables'!$G$2:$G$7,'DMG Tables'!$H$2:$H$7)</f>
        <v>303072000</v>
      </c>
      <c r="CJL26" s="1">
        <f>LOOKUP($A26,'DMG Tables'!$P$2:$P$35,'DMG Tables'!$O$2:$O$35)*CJL$1*LOOKUP(CJL$1,'DMG Tables'!$G$2:$G$7,'DMG Tables'!$H$2:$H$7)</f>
        <v>303204000</v>
      </c>
      <c r="CJM26" s="1">
        <f>LOOKUP($A26,'DMG Tables'!$P$2:$P$35,'DMG Tables'!$O$2:$O$35)*CJM$1*LOOKUP(CJM$1,'DMG Tables'!$G$2:$G$7,'DMG Tables'!$H$2:$H$7)</f>
        <v>303336000</v>
      </c>
      <c r="CJN26" s="1">
        <f>LOOKUP($A26,'DMG Tables'!$P$2:$P$35,'DMG Tables'!$O$2:$O$35)*CJN$1*LOOKUP(CJN$1,'DMG Tables'!$G$2:$G$7,'DMG Tables'!$H$2:$H$7)</f>
        <v>303468000</v>
      </c>
      <c r="CJO26" s="1">
        <f>LOOKUP($A26,'DMG Tables'!$P$2:$P$35,'DMG Tables'!$O$2:$O$35)*CJO$1*LOOKUP(CJO$1,'DMG Tables'!$G$2:$G$7,'DMG Tables'!$H$2:$H$7)</f>
        <v>303600000</v>
      </c>
      <c r="CJP26" s="1">
        <f>LOOKUP($A26,'DMG Tables'!$P$2:$P$35,'DMG Tables'!$O$2:$O$35)*CJP$1*LOOKUP(CJP$1,'DMG Tables'!$G$2:$G$7,'DMG Tables'!$H$2:$H$7)</f>
        <v>303732000</v>
      </c>
      <c r="CJQ26" s="1">
        <f>LOOKUP($A26,'DMG Tables'!$P$2:$P$35,'DMG Tables'!$O$2:$O$35)*CJQ$1*LOOKUP(CJQ$1,'DMG Tables'!$G$2:$G$7,'DMG Tables'!$H$2:$H$7)</f>
        <v>303864000</v>
      </c>
      <c r="CJR26" s="1">
        <f>LOOKUP($A26,'DMG Tables'!$P$2:$P$35,'DMG Tables'!$O$2:$O$35)*CJR$1*LOOKUP(CJR$1,'DMG Tables'!$G$2:$G$7,'DMG Tables'!$H$2:$H$7)</f>
        <v>303996000</v>
      </c>
      <c r="CJS26" s="1">
        <f>LOOKUP($A26,'DMG Tables'!$P$2:$P$35,'DMG Tables'!$O$2:$O$35)*CJS$1*LOOKUP(CJS$1,'DMG Tables'!$G$2:$G$7,'DMG Tables'!$H$2:$H$7)</f>
        <v>304128000</v>
      </c>
      <c r="CJT26" s="1">
        <f>LOOKUP($A26,'DMG Tables'!$P$2:$P$35,'DMG Tables'!$O$2:$O$35)*CJT$1*LOOKUP(CJT$1,'DMG Tables'!$G$2:$G$7,'DMG Tables'!$H$2:$H$7)</f>
        <v>304260000</v>
      </c>
      <c r="CJU26" s="1">
        <f>LOOKUP($A26,'DMG Tables'!$P$2:$P$35,'DMG Tables'!$O$2:$O$35)*CJU$1*LOOKUP(CJU$1,'DMG Tables'!$G$2:$G$7,'DMG Tables'!$H$2:$H$7)</f>
        <v>304392000</v>
      </c>
      <c r="CJV26" s="1">
        <f>LOOKUP($A26,'DMG Tables'!$P$2:$P$35,'DMG Tables'!$O$2:$O$35)*CJV$1*LOOKUP(CJV$1,'DMG Tables'!$G$2:$G$7,'DMG Tables'!$H$2:$H$7)</f>
        <v>304524000</v>
      </c>
      <c r="CJW26" s="1">
        <f>LOOKUP($A26,'DMG Tables'!$P$2:$P$35,'DMG Tables'!$O$2:$O$35)*CJW$1*LOOKUP(CJW$1,'DMG Tables'!$G$2:$G$7,'DMG Tables'!$H$2:$H$7)</f>
        <v>304656000</v>
      </c>
      <c r="CJX26" s="1">
        <f>LOOKUP($A26,'DMG Tables'!$P$2:$P$35,'DMG Tables'!$O$2:$O$35)*CJX$1*LOOKUP(CJX$1,'DMG Tables'!$G$2:$G$7,'DMG Tables'!$H$2:$H$7)</f>
        <v>304788000</v>
      </c>
      <c r="CJY26" s="1">
        <f>LOOKUP($A26,'DMG Tables'!$P$2:$P$35,'DMG Tables'!$O$2:$O$35)*CJY$1*LOOKUP(CJY$1,'DMG Tables'!$G$2:$G$7,'DMG Tables'!$H$2:$H$7)</f>
        <v>304920000</v>
      </c>
      <c r="CJZ26" s="1">
        <f>LOOKUP($A26,'DMG Tables'!$P$2:$P$35,'DMG Tables'!$O$2:$O$35)*CJZ$1*LOOKUP(CJZ$1,'DMG Tables'!$G$2:$G$7,'DMG Tables'!$H$2:$H$7)</f>
        <v>305052000</v>
      </c>
      <c r="CKA26" s="1">
        <f>LOOKUP($A26,'DMG Tables'!$P$2:$P$35,'DMG Tables'!$O$2:$O$35)*CKA$1*LOOKUP(CKA$1,'DMG Tables'!$G$2:$G$7,'DMG Tables'!$H$2:$H$7)</f>
        <v>305184000</v>
      </c>
      <c r="CKB26" s="1">
        <f>LOOKUP($A26,'DMG Tables'!$P$2:$P$35,'DMG Tables'!$O$2:$O$35)*CKB$1*LOOKUP(CKB$1,'DMG Tables'!$G$2:$G$7,'DMG Tables'!$H$2:$H$7)</f>
        <v>305316000</v>
      </c>
      <c r="CKC26" s="1">
        <f>LOOKUP($A26,'DMG Tables'!$P$2:$P$35,'DMG Tables'!$O$2:$O$35)*CKC$1*LOOKUP(CKC$1,'DMG Tables'!$G$2:$G$7,'DMG Tables'!$H$2:$H$7)</f>
        <v>305448000</v>
      </c>
      <c r="CKD26" s="1">
        <f>LOOKUP($A26,'DMG Tables'!$P$2:$P$35,'DMG Tables'!$O$2:$O$35)*CKD$1*LOOKUP(CKD$1,'DMG Tables'!$G$2:$G$7,'DMG Tables'!$H$2:$H$7)</f>
        <v>305580000</v>
      </c>
      <c r="CKE26" s="1">
        <f>LOOKUP($A26,'DMG Tables'!$P$2:$P$35,'DMG Tables'!$O$2:$O$35)*CKE$1*LOOKUP(CKE$1,'DMG Tables'!$G$2:$G$7,'DMG Tables'!$H$2:$H$7)</f>
        <v>305712000</v>
      </c>
      <c r="CKF26" s="1">
        <f>LOOKUP($A26,'DMG Tables'!$P$2:$P$35,'DMG Tables'!$O$2:$O$35)*CKF$1*LOOKUP(CKF$1,'DMG Tables'!$G$2:$G$7,'DMG Tables'!$H$2:$H$7)</f>
        <v>305844000</v>
      </c>
      <c r="CKG26" s="1">
        <f>LOOKUP($A26,'DMG Tables'!$P$2:$P$35,'DMG Tables'!$O$2:$O$35)*CKG$1*LOOKUP(CKG$1,'DMG Tables'!$G$2:$G$7,'DMG Tables'!$H$2:$H$7)</f>
        <v>305976000</v>
      </c>
      <c r="CKH26" s="1">
        <f>LOOKUP($A26,'DMG Tables'!$P$2:$P$35,'DMG Tables'!$O$2:$O$35)*CKH$1*LOOKUP(CKH$1,'DMG Tables'!$G$2:$G$7,'DMG Tables'!$H$2:$H$7)</f>
        <v>306108000</v>
      </c>
      <c r="CKI26" s="1">
        <f>LOOKUP($A26,'DMG Tables'!$P$2:$P$35,'DMG Tables'!$O$2:$O$35)*CKI$1*LOOKUP(CKI$1,'DMG Tables'!$G$2:$G$7,'DMG Tables'!$H$2:$H$7)</f>
        <v>306240000</v>
      </c>
      <c r="CKJ26" s="1">
        <f>LOOKUP($A26,'DMG Tables'!$P$2:$P$35,'DMG Tables'!$O$2:$O$35)*CKJ$1*LOOKUP(CKJ$1,'DMG Tables'!$G$2:$G$7,'DMG Tables'!$H$2:$H$7)</f>
        <v>306372000</v>
      </c>
      <c r="CKK26" s="1">
        <f>LOOKUP($A26,'DMG Tables'!$P$2:$P$35,'DMG Tables'!$O$2:$O$35)*CKK$1*LOOKUP(CKK$1,'DMG Tables'!$G$2:$G$7,'DMG Tables'!$H$2:$H$7)</f>
        <v>306504000</v>
      </c>
      <c r="CKL26" s="1">
        <f>LOOKUP($A26,'DMG Tables'!$P$2:$P$35,'DMG Tables'!$O$2:$O$35)*CKL$1*LOOKUP(CKL$1,'DMG Tables'!$G$2:$G$7,'DMG Tables'!$H$2:$H$7)</f>
        <v>306636000</v>
      </c>
      <c r="CKM26" s="1">
        <f>LOOKUP($A26,'DMG Tables'!$P$2:$P$35,'DMG Tables'!$O$2:$O$35)*CKM$1*LOOKUP(CKM$1,'DMG Tables'!$G$2:$G$7,'DMG Tables'!$H$2:$H$7)</f>
        <v>306768000</v>
      </c>
      <c r="CKN26" s="1">
        <f>LOOKUP($A26,'DMG Tables'!$P$2:$P$35,'DMG Tables'!$O$2:$O$35)*CKN$1*LOOKUP(CKN$1,'DMG Tables'!$G$2:$G$7,'DMG Tables'!$H$2:$H$7)</f>
        <v>306900000</v>
      </c>
      <c r="CKO26" s="1">
        <f>LOOKUP($A26,'DMG Tables'!$P$2:$P$35,'DMG Tables'!$O$2:$O$35)*CKO$1*LOOKUP(CKO$1,'DMG Tables'!$G$2:$G$7,'DMG Tables'!$H$2:$H$7)</f>
        <v>307032000</v>
      </c>
      <c r="CKP26" s="1">
        <f>LOOKUP($A26,'DMG Tables'!$P$2:$P$35,'DMG Tables'!$O$2:$O$35)*CKP$1*LOOKUP(CKP$1,'DMG Tables'!$G$2:$G$7,'DMG Tables'!$H$2:$H$7)</f>
        <v>307164000</v>
      </c>
      <c r="CKQ26" s="1">
        <f>LOOKUP($A26,'DMG Tables'!$P$2:$P$35,'DMG Tables'!$O$2:$O$35)*CKQ$1*LOOKUP(CKQ$1,'DMG Tables'!$G$2:$G$7,'DMG Tables'!$H$2:$H$7)</f>
        <v>307296000</v>
      </c>
      <c r="CKR26" s="1">
        <f>LOOKUP($A26,'DMG Tables'!$P$2:$P$35,'DMG Tables'!$O$2:$O$35)*CKR$1*LOOKUP(CKR$1,'DMG Tables'!$G$2:$G$7,'DMG Tables'!$H$2:$H$7)</f>
        <v>307428000</v>
      </c>
      <c r="CKS26" s="1">
        <f>LOOKUP($A26,'DMG Tables'!$P$2:$P$35,'DMG Tables'!$O$2:$O$35)*CKS$1*LOOKUP(CKS$1,'DMG Tables'!$G$2:$G$7,'DMG Tables'!$H$2:$H$7)</f>
        <v>307560000</v>
      </c>
      <c r="CKT26" s="1">
        <f>LOOKUP($A26,'DMG Tables'!$P$2:$P$35,'DMG Tables'!$O$2:$O$35)*CKT$1*LOOKUP(CKT$1,'DMG Tables'!$G$2:$G$7,'DMG Tables'!$H$2:$H$7)</f>
        <v>307692000</v>
      </c>
      <c r="CKU26" s="1">
        <f>LOOKUP($A26,'DMG Tables'!$P$2:$P$35,'DMG Tables'!$O$2:$O$35)*CKU$1*LOOKUP(CKU$1,'DMG Tables'!$G$2:$G$7,'DMG Tables'!$H$2:$H$7)</f>
        <v>307824000</v>
      </c>
      <c r="CKV26" s="1">
        <f>LOOKUP($A26,'DMG Tables'!$P$2:$P$35,'DMG Tables'!$O$2:$O$35)*CKV$1*LOOKUP(CKV$1,'DMG Tables'!$G$2:$G$7,'DMG Tables'!$H$2:$H$7)</f>
        <v>307956000</v>
      </c>
      <c r="CKW26" s="1">
        <f>LOOKUP($A26,'DMG Tables'!$P$2:$P$35,'DMG Tables'!$O$2:$O$35)*CKW$1*LOOKUP(CKW$1,'DMG Tables'!$G$2:$G$7,'DMG Tables'!$H$2:$H$7)</f>
        <v>308088000</v>
      </c>
      <c r="CKX26" s="1">
        <f>LOOKUP($A26,'DMG Tables'!$P$2:$P$35,'DMG Tables'!$O$2:$O$35)*CKX$1*LOOKUP(CKX$1,'DMG Tables'!$G$2:$G$7,'DMG Tables'!$H$2:$H$7)</f>
        <v>308220000</v>
      </c>
      <c r="CKY26" s="1">
        <f>LOOKUP($A26,'DMG Tables'!$P$2:$P$35,'DMG Tables'!$O$2:$O$35)*CKY$1*LOOKUP(CKY$1,'DMG Tables'!$G$2:$G$7,'DMG Tables'!$H$2:$H$7)</f>
        <v>308352000</v>
      </c>
      <c r="CKZ26" s="1">
        <f>LOOKUP($A26,'DMG Tables'!$P$2:$P$35,'DMG Tables'!$O$2:$O$35)*CKZ$1*LOOKUP(CKZ$1,'DMG Tables'!$G$2:$G$7,'DMG Tables'!$H$2:$H$7)</f>
        <v>308484000</v>
      </c>
      <c r="CLA26" s="1">
        <f>LOOKUP($A26,'DMG Tables'!$P$2:$P$35,'DMG Tables'!$O$2:$O$35)*CLA$1*LOOKUP(CLA$1,'DMG Tables'!$G$2:$G$7,'DMG Tables'!$H$2:$H$7)</f>
        <v>308616000</v>
      </c>
      <c r="CLB26" s="1">
        <f>LOOKUP($A26,'DMG Tables'!$P$2:$P$35,'DMG Tables'!$O$2:$O$35)*CLB$1*LOOKUP(CLB$1,'DMG Tables'!$G$2:$G$7,'DMG Tables'!$H$2:$H$7)</f>
        <v>308748000</v>
      </c>
      <c r="CLC26" s="1">
        <f>LOOKUP($A26,'DMG Tables'!$P$2:$P$35,'DMG Tables'!$O$2:$O$35)*CLC$1*LOOKUP(CLC$1,'DMG Tables'!$G$2:$G$7,'DMG Tables'!$H$2:$H$7)</f>
        <v>308880000</v>
      </c>
      <c r="CLD26" s="1">
        <f>LOOKUP($A26,'DMG Tables'!$P$2:$P$35,'DMG Tables'!$O$2:$O$35)*CLD$1*LOOKUP(CLD$1,'DMG Tables'!$G$2:$G$7,'DMG Tables'!$H$2:$H$7)</f>
        <v>309012000</v>
      </c>
      <c r="CLE26" s="1">
        <f>LOOKUP($A26,'DMG Tables'!$P$2:$P$35,'DMG Tables'!$O$2:$O$35)*CLE$1*LOOKUP(CLE$1,'DMG Tables'!$G$2:$G$7,'DMG Tables'!$H$2:$H$7)</f>
        <v>309144000</v>
      </c>
      <c r="CLF26" s="1">
        <f>LOOKUP($A26,'DMG Tables'!$P$2:$P$35,'DMG Tables'!$O$2:$O$35)*CLF$1*LOOKUP(CLF$1,'DMG Tables'!$G$2:$G$7,'DMG Tables'!$H$2:$H$7)</f>
        <v>309276000</v>
      </c>
      <c r="CLG26" s="1">
        <f>LOOKUP($A26,'DMG Tables'!$P$2:$P$35,'DMG Tables'!$O$2:$O$35)*CLG$1*LOOKUP(CLG$1,'DMG Tables'!$G$2:$G$7,'DMG Tables'!$H$2:$H$7)</f>
        <v>309408000</v>
      </c>
      <c r="CLH26" s="1">
        <f>LOOKUP($A26,'DMG Tables'!$P$2:$P$35,'DMG Tables'!$O$2:$O$35)*CLH$1*LOOKUP(CLH$1,'DMG Tables'!$G$2:$G$7,'DMG Tables'!$H$2:$H$7)</f>
        <v>309540000</v>
      </c>
      <c r="CLI26" s="1">
        <f>LOOKUP($A26,'DMG Tables'!$P$2:$P$35,'DMG Tables'!$O$2:$O$35)*CLI$1*LOOKUP(CLI$1,'DMG Tables'!$G$2:$G$7,'DMG Tables'!$H$2:$H$7)</f>
        <v>309672000</v>
      </c>
      <c r="CLJ26" s="1">
        <f>LOOKUP($A26,'DMG Tables'!$P$2:$P$35,'DMG Tables'!$O$2:$O$35)*CLJ$1*LOOKUP(CLJ$1,'DMG Tables'!$G$2:$G$7,'DMG Tables'!$H$2:$H$7)</f>
        <v>309804000</v>
      </c>
      <c r="CLK26" s="1">
        <f>LOOKUP($A26,'DMG Tables'!$P$2:$P$35,'DMG Tables'!$O$2:$O$35)*CLK$1*LOOKUP(CLK$1,'DMG Tables'!$G$2:$G$7,'DMG Tables'!$H$2:$H$7)</f>
        <v>309936000</v>
      </c>
      <c r="CLL26" s="1">
        <f>LOOKUP($A26,'DMG Tables'!$P$2:$P$35,'DMG Tables'!$O$2:$O$35)*CLL$1*LOOKUP(CLL$1,'DMG Tables'!$G$2:$G$7,'DMG Tables'!$H$2:$H$7)</f>
        <v>310068000</v>
      </c>
      <c r="CLM26" s="1">
        <f>LOOKUP($A26,'DMG Tables'!$P$2:$P$35,'DMG Tables'!$O$2:$O$35)*CLM$1*LOOKUP(CLM$1,'DMG Tables'!$G$2:$G$7,'DMG Tables'!$H$2:$H$7)</f>
        <v>310200000</v>
      </c>
      <c r="CLN26" s="1">
        <f>LOOKUP($A26,'DMG Tables'!$P$2:$P$35,'DMG Tables'!$O$2:$O$35)*CLN$1*LOOKUP(CLN$1,'DMG Tables'!$G$2:$G$7,'DMG Tables'!$H$2:$H$7)</f>
        <v>310332000</v>
      </c>
      <c r="CLO26" s="1">
        <f>LOOKUP($A26,'DMG Tables'!$P$2:$P$35,'DMG Tables'!$O$2:$O$35)*CLO$1*LOOKUP(CLO$1,'DMG Tables'!$G$2:$G$7,'DMG Tables'!$H$2:$H$7)</f>
        <v>310464000</v>
      </c>
      <c r="CLP26" s="1">
        <f>LOOKUP($A26,'DMG Tables'!$P$2:$P$35,'DMG Tables'!$O$2:$O$35)*CLP$1*LOOKUP(CLP$1,'DMG Tables'!$G$2:$G$7,'DMG Tables'!$H$2:$H$7)</f>
        <v>310596000</v>
      </c>
      <c r="CLQ26" s="1">
        <f>LOOKUP($A26,'DMG Tables'!$P$2:$P$35,'DMG Tables'!$O$2:$O$35)*CLQ$1*LOOKUP(CLQ$1,'DMG Tables'!$G$2:$G$7,'DMG Tables'!$H$2:$H$7)</f>
        <v>310728000</v>
      </c>
      <c r="CLR26" s="1">
        <f>LOOKUP($A26,'DMG Tables'!$P$2:$P$35,'DMG Tables'!$O$2:$O$35)*CLR$1*LOOKUP(CLR$1,'DMG Tables'!$G$2:$G$7,'DMG Tables'!$H$2:$H$7)</f>
        <v>310860000</v>
      </c>
      <c r="CLS26" s="1">
        <f>LOOKUP($A26,'DMG Tables'!$P$2:$P$35,'DMG Tables'!$O$2:$O$35)*CLS$1*LOOKUP(CLS$1,'DMG Tables'!$G$2:$G$7,'DMG Tables'!$H$2:$H$7)</f>
        <v>310992000</v>
      </c>
      <c r="CLT26" s="1">
        <f>LOOKUP($A26,'DMG Tables'!$P$2:$P$35,'DMG Tables'!$O$2:$O$35)*CLT$1*LOOKUP(CLT$1,'DMG Tables'!$G$2:$G$7,'DMG Tables'!$H$2:$H$7)</f>
        <v>311124000</v>
      </c>
      <c r="CLU26" s="1">
        <f>LOOKUP($A26,'DMG Tables'!$P$2:$P$35,'DMG Tables'!$O$2:$O$35)*CLU$1*LOOKUP(CLU$1,'DMG Tables'!$G$2:$G$7,'DMG Tables'!$H$2:$H$7)</f>
        <v>311256000</v>
      </c>
      <c r="CLV26" s="1">
        <f>LOOKUP($A26,'DMG Tables'!$P$2:$P$35,'DMG Tables'!$O$2:$O$35)*CLV$1*LOOKUP(CLV$1,'DMG Tables'!$G$2:$G$7,'DMG Tables'!$H$2:$H$7)</f>
        <v>311388000</v>
      </c>
      <c r="CLW26" s="1">
        <f>LOOKUP($A26,'DMG Tables'!$P$2:$P$35,'DMG Tables'!$O$2:$O$35)*CLW$1*LOOKUP(CLW$1,'DMG Tables'!$G$2:$G$7,'DMG Tables'!$H$2:$H$7)</f>
        <v>311520000</v>
      </c>
      <c r="CLX26" s="1">
        <f>LOOKUP($A26,'DMG Tables'!$P$2:$P$35,'DMG Tables'!$O$2:$O$35)*CLX$1*LOOKUP(CLX$1,'DMG Tables'!$G$2:$G$7,'DMG Tables'!$H$2:$H$7)</f>
        <v>311652000</v>
      </c>
      <c r="CLY26" s="1">
        <f>LOOKUP($A26,'DMG Tables'!$P$2:$P$35,'DMG Tables'!$O$2:$O$35)*CLY$1*LOOKUP(CLY$1,'DMG Tables'!$G$2:$G$7,'DMG Tables'!$H$2:$H$7)</f>
        <v>311784000</v>
      </c>
      <c r="CLZ26" s="1">
        <f>LOOKUP($A26,'DMG Tables'!$P$2:$P$35,'DMG Tables'!$O$2:$O$35)*CLZ$1*LOOKUP(CLZ$1,'DMG Tables'!$G$2:$G$7,'DMG Tables'!$H$2:$H$7)</f>
        <v>311916000</v>
      </c>
      <c r="CMA26" s="1">
        <f>LOOKUP($A26,'DMG Tables'!$P$2:$P$35,'DMG Tables'!$O$2:$O$35)*CMA$1*LOOKUP(CMA$1,'DMG Tables'!$G$2:$G$7,'DMG Tables'!$H$2:$H$7)</f>
        <v>312048000</v>
      </c>
      <c r="CMB26" s="1">
        <f>LOOKUP($A26,'DMG Tables'!$P$2:$P$35,'DMG Tables'!$O$2:$O$35)*CMB$1*LOOKUP(CMB$1,'DMG Tables'!$G$2:$G$7,'DMG Tables'!$H$2:$H$7)</f>
        <v>312180000</v>
      </c>
      <c r="CMC26" s="1">
        <f>LOOKUP($A26,'DMG Tables'!$P$2:$P$35,'DMG Tables'!$O$2:$O$35)*CMC$1*LOOKUP(CMC$1,'DMG Tables'!$G$2:$G$7,'DMG Tables'!$H$2:$H$7)</f>
        <v>312312000</v>
      </c>
      <c r="CMD26" s="1">
        <f>LOOKUP($A26,'DMG Tables'!$P$2:$P$35,'DMG Tables'!$O$2:$O$35)*CMD$1*LOOKUP(CMD$1,'DMG Tables'!$G$2:$G$7,'DMG Tables'!$H$2:$H$7)</f>
        <v>312444000</v>
      </c>
      <c r="CME26" s="1">
        <f>LOOKUP($A26,'DMG Tables'!$P$2:$P$35,'DMG Tables'!$O$2:$O$35)*CME$1*LOOKUP(CME$1,'DMG Tables'!$G$2:$G$7,'DMG Tables'!$H$2:$H$7)</f>
        <v>312576000</v>
      </c>
      <c r="CMF26" s="1">
        <f>LOOKUP($A26,'DMG Tables'!$P$2:$P$35,'DMG Tables'!$O$2:$O$35)*CMF$1*LOOKUP(CMF$1,'DMG Tables'!$G$2:$G$7,'DMG Tables'!$H$2:$H$7)</f>
        <v>312708000</v>
      </c>
      <c r="CMG26" s="1">
        <f>LOOKUP($A26,'DMG Tables'!$P$2:$P$35,'DMG Tables'!$O$2:$O$35)*CMG$1*LOOKUP(CMG$1,'DMG Tables'!$G$2:$G$7,'DMG Tables'!$H$2:$H$7)</f>
        <v>312840000</v>
      </c>
      <c r="CMH26" s="1">
        <f>LOOKUP($A26,'DMG Tables'!$P$2:$P$35,'DMG Tables'!$O$2:$O$35)*CMH$1*LOOKUP(CMH$1,'DMG Tables'!$G$2:$G$7,'DMG Tables'!$H$2:$H$7)</f>
        <v>312972000</v>
      </c>
      <c r="CMI26" s="1">
        <f>LOOKUP($A26,'DMG Tables'!$P$2:$P$35,'DMG Tables'!$O$2:$O$35)*CMI$1*LOOKUP(CMI$1,'DMG Tables'!$G$2:$G$7,'DMG Tables'!$H$2:$H$7)</f>
        <v>313104000</v>
      </c>
      <c r="CMJ26" s="1">
        <f>LOOKUP($A26,'DMG Tables'!$P$2:$P$35,'DMG Tables'!$O$2:$O$35)*CMJ$1*LOOKUP(CMJ$1,'DMG Tables'!$G$2:$G$7,'DMG Tables'!$H$2:$H$7)</f>
        <v>313236000</v>
      </c>
      <c r="CMK26" s="1">
        <f>LOOKUP($A26,'DMG Tables'!$P$2:$P$35,'DMG Tables'!$O$2:$O$35)*CMK$1*LOOKUP(CMK$1,'DMG Tables'!$G$2:$G$7,'DMG Tables'!$H$2:$H$7)</f>
        <v>313368000</v>
      </c>
      <c r="CML26" s="1">
        <f>LOOKUP($A26,'DMG Tables'!$P$2:$P$35,'DMG Tables'!$O$2:$O$35)*CML$1*LOOKUP(CML$1,'DMG Tables'!$G$2:$G$7,'DMG Tables'!$H$2:$H$7)</f>
        <v>313500000</v>
      </c>
      <c r="CMM26" s="1">
        <f>LOOKUP($A26,'DMG Tables'!$P$2:$P$35,'DMG Tables'!$O$2:$O$35)*CMM$1*LOOKUP(CMM$1,'DMG Tables'!$G$2:$G$7,'DMG Tables'!$H$2:$H$7)</f>
        <v>313632000</v>
      </c>
      <c r="CMN26" s="1">
        <f>LOOKUP($A26,'DMG Tables'!$P$2:$P$35,'DMG Tables'!$O$2:$O$35)*CMN$1*LOOKUP(CMN$1,'DMG Tables'!$G$2:$G$7,'DMG Tables'!$H$2:$H$7)</f>
        <v>313764000</v>
      </c>
      <c r="CMO26" s="1">
        <f>LOOKUP($A26,'DMG Tables'!$P$2:$P$35,'DMG Tables'!$O$2:$O$35)*CMO$1*LOOKUP(CMO$1,'DMG Tables'!$G$2:$G$7,'DMG Tables'!$H$2:$H$7)</f>
        <v>313896000</v>
      </c>
      <c r="CMP26" s="1">
        <f>LOOKUP($A26,'DMG Tables'!$P$2:$P$35,'DMG Tables'!$O$2:$O$35)*CMP$1*LOOKUP(CMP$1,'DMG Tables'!$G$2:$G$7,'DMG Tables'!$H$2:$H$7)</f>
        <v>314028000</v>
      </c>
      <c r="CMQ26" s="1">
        <f>LOOKUP($A26,'DMG Tables'!$P$2:$P$35,'DMG Tables'!$O$2:$O$35)*CMQ$1*LOOKUP(CMQ$1,'DMG Tables'!$G$2:$G$7,'DMG Tables'!$H$2:$H$7)</f>
        <v>314160000</v>
      </c>
      <c r="CMR26" s="1">
        <f>LOOKUP($A26,'DMG Tables'!$P$2:$P$35,'DMG Tables'!$O$2:$O$35)*CMR$1*LOOKUP(CMR$1,'DMG Tables'!$G$2:$G$7,'DMG Tables'!$H$2:$H$7)</f>
        <v>314292000</v>
      </c>
      <c r="CMS26" s="1">
        <f>LOOKUP($A26,'DMG Tables'!$P$2:$P$35,'DMG Tables'!$O$2:$O$35)*CMS$1*LOOKUP(CMS$1,'DMG Tables'!$G$2:$G$7,'DMG Tables'!$H$2:$H$7)</f>
        <v>314424000</v>
      </c>
      <c r="CMT26" s="1">
        <f>LOOKUP($A26,'DMG Tables'!$P$2:$P$35,'DMG Tables'!$O$2:$O$35)*CMT$1*LOOKUP(CMT$1,'DMG Tables'!$G$2:$G$7,'DMG Tables'!$H$2:$H$7)</f>
        <v>314556000</v>
      </c>
      <c r="CMU26" s="1">
        <f>LOOKUP($A26,'DMG Tables'!$P$2:$P$35,'DMG Tables'!$O$2:$O$35)*CMU$1*LOOKUP(CMU$1,'DMG Tables'!$G$2:$G$7,'DMG Tables'!$H$2:$H$7)</f>
        <v>314688000</v>
      </c>
      <c r="CMV26" s="1">
        <f>LOOKUP($A26,'DMG Tables'!$P$2:$P$35,'DMG Tables'!$O$2:$O$35)*CMV$1*LOOKUP(CMV$1,'DMG Tables'!$G$2:$G$7,'DMG Tables'!$H$2:$H$7)</f>
        <v>314820000</v>
      </c>
      <c r="CMW26" s="1">
        <f>LOOKUP($A26,'DMG Tables'!$P$2:$P$35,'DMG Tables'!$O$2:$O$35)*CMW$1*LOOKUP(CMW$1,'DMG Tables'!$G$2:$G$7,'DMG Tables'!$H$2:$H$7)</f>
        <v>314952000</v>
      </c>
      <c r="CMX26" s="1">
        <f>LOOKUP($A26,'DMG Tables'!$P$2:$P$35,'DMG Tables'!$O$2:$O$35)*CMX$1*LOOKUP(CMX$1,'DMG Tables'!$G$2:$G$7,'DMG Tables'!$H$2:$H$7)</f>
        <v>315084000</v>
      </c>
      <c r="CMY26" s="1">
        <f>LOOKUP($A26,'DMG Tables'!$P$2:$P$35,'DMG Tables'!$O$2:$O$35)*CMY$1*LOOKUP(CMY$1,'DMG Tables'!$G$2:$G$7,'DMG Tables'!$H$2:$H$7)</f>
        <v>315216000</v>
      </c>
      <c r="CMZ26" s="1">
        <f>LOOKUP($A26,'DMG Tables'!$P$2:$P$35,'DMG Tables'!$O$2:$O$35)*CMZ$1*LOOKUP(CMZ$1,'DMG Tables'!$G$2:$G$7,'DMG Tables'!$H$2:$H$7)</f>
        <v>315348000</v>
      </c>
      <c r="CNA26" s="1">
        <f>LOOKUP($A26,'DMG Tables'!$P$2:$P$35,'DMG Tables'!$O$2:$O$35)*CNA$1*LOOKUP(CNA$1,'DMG Tables'!$G$2:$G$7,'DMG Tables'!$H$2:$H$7)</f>
        <v>315480000</v>
      </c>
      <c r="CNB26" s="1">
        <f>LOOKUP($A26,'DMG Tables'!$P$2:$P$35,'DMG Tables'!$O$2:$O$35)*CNB$1*LOOKUP(CNB$1,'DMG Tables'!$G$2:$G$7,'DMG Tables'!$H$2:$H$7)</f>
        <v>315612000</v>
      </c>
      <c r="CNC26" s="1">
        <f>LOOKUP($A26,'DMG Tables'!$P$2:$P$35,'DMG Tables'!$O$2:$O$35)*CNC$1*LOOKUP(CNC$1,'DMG Tables'!$G$2:$G$7,'DMG Tables'!$H$2:$H$7)</f>
        <v>315744000</v>
      </c>
      <c r="CND26" s="1">
        <f>LOOKUP($A26,'DMG Tables'!$P$2:$P$35,'DMG Tables'!$O$2:$O$35)*CND$1*LOOKUP(CND$1,'DMG Tables'!$G$2:$G$7,'DMG Tables'!$H$2:$H$7)</f>
        <v>315876000</v>
      </c>
      <c r="CNE26" s="1">
        <f>LOOKUP($A26,'DMG Tables'!$P$2:$P$35,'DMG Tables'!$O$2:$O$35)*CNE$1*LOOKUP(CNE$1,'DMG Tables'!$G$2:$G$7,'DMG Tables'!$H$2:$H$7)</f>
        <v>316008000</v>
      </c>
      <c r="CNF26" s="1">
        <f>LOOKUP($A26,'DMG Tables'!$P$2:$P$35,'DMG Tables'!$O$2:$O$35)*CNF$1*LOOKUP(CNF$1,'DMG Tables'!$G$2:$G$7,'DMG Tables'!$H$2:$H$7)</f>
        <v>316140000</v>
      </c>
      <c r="CNG26" s="1">
        <f>LOOKUP($A26,'DMG Tables'!$P$2:$P$35,'DMG Tables'!$O$2:$O$35)*CNG$1*LOOKUP(CNG$1,'DMG Tables'!$G$2:$G$7,'DMG Tables'!$H$2:$H$7)</f>
        <v>316272000</v>
      </c>
      <c r="CNH26" s="1">
        <f>LOOKUP($A26,'DMG Tables'!$P$2:$P$35,'DMG Tables'!$O$2:$O$35)*CNH$1*LOOKUP(CNH$1,'DMG Tables'!$G$2:$G$7,'DMG Tables'!$H$2:$H$7)</f>
        <v>316404000</v>
      </c>
      <c r="CNI26" s="1">
        <f>LOOKUP($A26,'DMG Tables'!$P$2:$P$35,'DMG Tables'!$O$2:$O$35)*CNI$1*LOOKUP(CNI$1,'DMG Tables'!$G$2:$G$7,'DMG Tables'!$H$2:$H$7)</f>
        <v>316536000</v>
      </c>
      <c r="CNJ26" s="1">
        <f>LOOKUP($A26,'DMG Tables'!$P$2:$P$35,'DMG Tables'!$O$2:$O$35)*CNJ$1*LOOKUP(CNJ$1,'DMG Tables'!$G$2:$G$7,'DMG Tables'!$H$2:$H$7)</f>
        <v>316668000</v>
      </c>
      <c r="CNK26" s="1">
        <f>LOOKUP($A26,'DMG Tables'!$P$2:$P$35,'DMG Tables'!$O$2:$O$35)*CNK$1*LOOKUP(CNK$1,'DMG Tables'!$G$2:$G$7,'DMG Tables'!$H$2:$H$7)</f>
        <v>316800000</v>
      </c>
      <c r="CNL26" s="1">
        <f>LOOKUP($A26,'DMG Tables'!$P$2:$P$35,'DMG Tables'!$O$2:$O$35)*CNL$1*LOOKUP(CNL$1,'DMG Tables'!$G$2:$G$7,'DMG Tables'!$H$2:$H$7)</f>
        <v>316932000</v>
      </c>
      <c r="CNM26" s="1">
        <f>LOOKUP($A26,'DMG Tables'!$P$2:$P$35,'DMG Tables'!$O$2:$O$35)*CNM$1*LOOKUP(CNM$1,'DMG Tables'!$G$2:$G$7,'DMG Tables'!$H$2:$H$7)</f>
        <v>317064000</v>
      </c>
      <c r="CNN26" s="1">
        <f>LOOKUP($A26,'DMG Tables'!$P$2:$P$35,'DMG Tables'!$O$2:$O$35)*CNN$1*LOOKUP(CNN$1,'DMG Tables'!$G$2:$G$7,'DMG Tables'!$H$2:$H$7)</f>
        <v>317196000</v>
      </c>
      <c r="CNO26" s="1">
        <f>LOOKUP($A26,'DMG Tables'!$P$2:$P$35,'DMG Tables'!$O$2:$O$35)*CNO$1*LOOKUP(CNO$1,'DMG Tables'!$G$2:$G$7,'DMG Tables'!$H$2:$H$7)</f>
        <v>317328000</v>
      </c>
      <c r="CNP26" s="1">
        <f>LOOKUP($A26,'DMG Tables'!$P$2:$P$35,'DMG Tables'!$O$2:$O$35)*CNP$1*LOOKUP(CNP$1,'DMG Tables'!$G$2:$G$7,'DMG Tables'!$H$2:$H$7)</f>
        <v>317460000</v>
      </c>
      <c r="CNQ26" s="1">
        <f>LOOKUP($A26,'DMG Tables'!$P$2:$P$35,'DMG Tables'!$O$2:$O$35)*CNQ$1*LOOKUP(CNQ$1,'DMG Tables'!$G$2:$G$7,'DMG Tables'!$H$2:$H$7)</f>
        <v>317592000</v>
      </c>
      <c r="CNR26" s="1">
        <f>LOOKUP($A26,'DMG Tables'!$P$2:$P$35,'DMG Tables'!$O$2:$O$35)*CNR$1*LOOKUP(CNR$1,'DMG Tables'!$G$2:$G$7,'DMG Tables'!$H$2:$H$7)</f>
        <v>317724000</v>
      </c>
      <c r="CNS26" s="1">
        <f>LOOKUP($A26,'DMG Tables'!$P$2:$P$35,'DMG Tables'!$O$2:$O$35)*CNS$1*LOOKUP(CNS$1,'DMG Tables'!$G$2:$G$7,'DMG Tables'!$H$2:$H$7)</f>
        <v>317856000</v>
      </c>
      <c r="CNT26" s="1">
        <f>LOOKUP($A26,'DMG Tables'!$P$2:$P$35,'DMG Tables'!$O$2:$O$35)*CNT$1*LOOKUP(CNT$1,'DMG Tables'!$G$2:$G$7,'DMG Tables'!$H$2:$H$7)</f>
        <v>317988000</v>
      </c>
      <c r="CNU26" s="1">
        <f>LOOKUP($A26,'DMG Tables'!$P$2:$P$35,'DMG Tables'!$O$2:$O$35)*CNU$1*LOOKUP(CNU$1,'DMG Tables'!$G$2:$G$7,'DMG Tables'!$H$2:$H$7)</f>
        <v>318120000</v>
      </c>
      <c r="CNV26" s="1">
        <f>LOOKUP($A26,'DMG Tables'!$P$2:$P$35,'DMG Tables'!$O$2:$O$35)*CNV$1*LOOKUP(CNV$1,'DMG Tables'!$G$2:$G$7,'DMG Tables'!$H$2:$H$7)</f>
        <v>318252000</v>
      </c>
      <c r="CNW26" s="1">
        <f>LOOKUP($A26,'DMG Tables'!$P$2:$P$35,'DMG Tables'!$O$2:$O$35)*CNW$1*LOOKUP(CNW$1,'DMG Tables'!$G$2:$G$7,'DMG Tables'!$H$2:$H$7)</f>
        <v>318384000</v>
      </c>
      <c r="CNX26" s="1">
        <f>LOOKUP($A26,'DMG Tables'!$P$2:$P$35,'DMG Tables'!$O$2:$O$35)*CNX$1*LOOKUP(CNX$1,'DMG Tables'!$G$2:$G$7,'DMG Tables'!$H$2:$H$7)</f>
        <v>318516000</v>
      </c>
      <c r="CNY26" s="1">
        <f>LOOKUP($A26,'DMG Tables'!$P$2:$P$35,'DMG Tables'!$O$2:$O$35)*CNY$1*LOOKUP(CNY$1,'DMG Tables'!$G$2:$G$7,'DMG Tables'!$H$2:$H$7)</f>
        <v>318648000</v>
      </c>
      <c r="CNZ26" s="1">
        <f>LOOKUP($A26,'DMG Tables'!$P$2:$P$35,'DMG Tables'!$O$2:$O$35)*CNZ$1*LOOKUP(CNZ$1,'DMG Tables'!$G$2:$G$7,'DMG Tables'!$H$2:$H$7)</f>
        <v>318780000</v>
      </c>
      <c r="COA26" s="1">
        <f>LOOKUP($A26,'DMG Tables'!$P$2:$P$35,'DMG Tables'!$O$2:$O$35)*COA$1*LOOKUP(COA$1,'DMG Tables'!$G$2:$G$7,'DMG Tables'!$H$2:$H$7)</f>
        <v>318912000</v>
      </c>
      <c r="COB26" s="1">
        <f>LOOKUP($A26,'DMG Tables'!$P$2:$P$35,'DMG Tables'!$O$2:$O$35)*COB$1*LOOKUP(COB$1,'DMG Tables'!$G$2:$G$7,'DMG Tables'!$H$2:$H$7)</f>
        <v>319044000</v>
      </c>
      <c r="COC26" s="1">
        <f>LOOKUP($A26,'DMG Tables'!$P$2:$P$35,'DMG Tables'!$O$2:$O$35)*COC$1*LOOKUP(COC$1,'DMG Tables'!$G$2:$G$7,'DMG Tables'!$H$2:$H$7)</f>
        <v>319176000</v>
      </c>
      <c r="COD26" s="1">
        <f>LOOKUP($A26,'DMG Tables'!$P$2:$P$35,'DMG Tables'!$O$2:$O$35)*COD$1*LOOKUP(COD$1,'DMG Tables'!$G$2:$G$7,'DMG Tables'!$H$2:$H$7)</f>
        <v>319308000</v>
      </c>
      <c r="COE26" s="1">
        <f>LOOKUP($A26,'DMG Tables'!$P$2:$P$35,'DMG Tables'!$O$2:$O$35)*COE$1*LOOKUP(COE$1,'DMG Tables'!$G$2:$G$7,'DMG Tables'!$H$2:$H$7)</f>
        <v>319440000</v>
      </c>
      <c r="COF26" s="1">
        <f>LOOKUP($A26,'DMG Tables'!$P$2:$P$35,'DMG Tables'!$O$2:$O$35)*COF$1*LOOKUP(COF$1,'DMG Tables'!$G$2:$G$7,'DMG Tables'!$H$2:$H$7)</f>
        <v>319572000</v>
      </c>
      <c r="COG26" s="1">
        <f>LOOKUP($A26,'DMG Tables'!$P$2:$P$35,'DMG Tables'!$O$2:$O$35)*COG$1*LOOKUP(COG$1,'DMG Tables'!$G$2:$G$7,'DMG Tables'!$H$2:$H$7)</f>
        <v>319704000</v>
      </c>
      <c r="COH26" s="1">
        <f>LOOKUP($A26,'DMG Tables'!$P$2:$P$35,'DMG Tables'!$O$2:$O$35)*COH$1*LOOKUP(COH$1,'DMG Tables'!$G$2:$G$7,'DMG Tables'!$H$2:$H$7)</f>
        <v>319836000</v>
      </c>
      <c r="COI26" s="1">
        <f>LOOKUP($A26,'DMG Tables'!$P$2:$P$35,'DMG Tables'!$O$2:$O$35)*COI$1*LOOKUP(COI$1,'DMG Tables'!$G$2:$G$7,'DMG Tables'!$H$2:$H$7)</f>
        <v>319968000</v>
      </c>
      <c r="COJ26" s="1">
        <f>LOOKUP($A26,'DMG Tables'!$P$2:$P$35,'DMG Tables'!$O$2:$O$35)*COJ$1*LOOKUP(COJ$1,'DMG Tables'!$G$2:$G$7,'DMG Tables'!$H$2:$H$7)</f>
        <v>320100000</v>
      </c>
      <c r="COK26" s="1">
        <f>LOOKUP($A26,'DMG Tables'!$P$2:$P$35,'DMG Tables'!$O$2:$O$35)*COK$1*LOOKUP(COK$1,'DMG Tables'!$G$2:$G$7,'DMG Tables'!$H$2:$H$7)</f>
        <v>320232000</v>
      </c>
      <c r="COL26" s="1">
        <f>LOOKUP($A26,'DMG Tables'!$P$2:$P$35,'DMG Tables'!$O$2:$O$35)*COL$1*LOOKUP(COL$1,'DMG Tables'!$G$2:$G$7,'DMG Tables'!$H$2:$H$7)</f>
        <v>320364000</v>
      </c>
      <c r="COM26" s="1">
        <f>LOOKUP($A26,'DMG Tables'!$P$2:$P$35,'DMG Tables'!$O$2:$O$35)*COM$1*LOOKUP(COM$1,'DMG Tables'!$G$2:$G$7,'DMG Tables'!$H$2:$H$7)</f>
        <v>320496000</v>
      </c>
      <c r="CON26" s="1">
        <f>LOOKUP($A26,'DMG Tables'!$P$2:$P$35,'DMG Tables'!$O$2:$O$35)*CON$1*LOOKUP(CON$1,'DMG Tables'!$G$2:$G$7,'DMG Tables'!$H$2:$H$7)</f>
        <v>320628000</v>
      </c>
      <c r="COO26" s="1">
        <f>LOOKUP($A26,'DMG Tables'!$P$2:$P$35,'DMG Tables'!$O$2:$O$35)*COO$1*LOOKUP(COO$1,'DMG Tables'!$G$2:$G$7,'DMG Tables'!$H$2:$H$7)</f>
        <v>320760000</v>
      </c>
      <c r="COP26" s="1">
        <f>LOOKUP($A26,'DMG Tables'!$P$2:$P$35,'DMG Tables'!$O$2:$O$35)*COP$1*LOOKUP(COP$1,'DMG Tables'!$G$2:$G$7,'DMG Tables'!$H$2:$H$7)</f>
        <v>320892000</v>
      </c>
      <c r="COQ26" s="1">
        <f>LOOKUP($A26,'DMG Tables'!$P$2:$P$35,'DMG Tables'!$O$2:$O$35)*COQ$1*LOOKUP(COQ$1,'DMG Tables'!$G$2:$G$7,'DMG Tables'!$H$2:$H$7)</f>
        <v>321024000</v>
      </c>
      <c r="COR26" s="1">
        <f>LOOKUP($A26,'DMG Tables'!$P$2:$P$35,'DMG Tables'!$O$2:$O$35)*COR$1*LOOKUP(COR$1,'DMG Tables'!$G$2:$G$7,'DMG Tables'!$H$2:$H$7)</f>
        <v>321156000</v>
      </c>
      <c r="COS26" s="1">
        <f>LOOKUP($A26,'DMG Tables'!$P$2:$P$35,'DMG Tables'!$O$2:$O$35)*COS$1*LOOKUP(COS$1,'DMG Tables'!$G$2:$G$7,'DMG Tables'!$H$2:$H$7)</f>
        <v>321288000</v>
      </c>
      <c r="COT26" s="1">
        <f>LOOKUP($A26,'DMG Tables'!$P$2:$P$35,'DMG Tables'!$O$2:$O$35)*COT$1*LOOKUP(COT$1,'DMG Tables'!$G$2:$G$7,'DMG Tables'!$H$2:$H$7)</f>
        <v>321420000</v>
      </c>
      <c r="COU26" s="1">
        <f>LOOKUP($A26,'DMG Tables'!$P$2:$P$35,'DMG Tables'!$O$2:$O$35)*COU$1*LOOKUP(COU$1,'DMG Tables'!$G$2:$G$7,'DMG Tables'!$H$2:$H$7)</f>
        <v>321552000</v>
      </c>
      <c r="COV26" s="1">
        <f>LOOKUP($A26,'DMG Tables'!$P$2:$P$35,'DMG Tables'!$O$2:$O$35)*COV$1*LOOKUP(COV$1,'DMG Tables'!$G$2:$G$7,'DMG Tables'!$H$2:$H$7)</f>
        <v>321684000</v>
      </c>
      <c r="COW26" s="1">
        <f>LOOKUP($A26,'DMG Tables'!$P$2:$P$35,'DMG Tables'!$O$2:$O$35)*COW$1*LOOKUP(COW$1,'DMG Tables'!$G$2:$G$7,'DMG Tables'!$H$2:$H$7)</f>
        <v>321816000</v>
      </c>
      <c r="COX26" s="1">
        <f>LOOKUP($A26,'DMG Tables'!$P$2:$P$35,'DMG Tables'!$O$2:$O$35)*COX$1*LOOKUP(COX$1,'DMG Tables'!$G$2:$G$7,'DMG Tables'!$H$2:$H$7)</f>
        <v>321948000</v>
      </c>
      <c r="COY26" s="1">
        <f>LOOKUP($A26,'DMG Tables'!$P$2:$P$35,'DMG Tables'!$O$2:$O$35)*COY$1*LOOKUP(COY$1,'DMG Tables'!$G$2:$G$7,'DMG Tables'!$H$2:$H$7)</f>
        <v>322080000</v>
      </c>
      <c r="COZ26" s="1">
        <f>LOOKUP($A26,'DMG Tables'!$P$2:$P$35,'DMG Tables'!$O$2:$O$35)*COZ$1*LOOKUP(COZ$1,'DMG Tables'!$G$2:$G$7,'DMG Tables'!$H$2:$H$7)</f>
        <v>322212000</v>
      </c>
      <c r="CPA26" s="1">
        <f>LOOKUP($A26,'DMG Tables'!$P$2:$P$35,'DMG Tables'!$O$2:$O$35)*CPA$1*LOOKUP(CPA$1,'DMG Tables'!$G$2:$G$7,'DMG Tables'!$H$2:$H$7)</f>
        <v>322344000</v>
      </c>
      <c r="CPB26" s="1">
        <f>LOOKUP($A26,'DMG Tables'!$P$2:$P$35,'DMG Tables'!$O$2:$O$35)*CPB$1*LOOKUP(CPB$1,'DMG Tables'!$G$2:$G$7,'DMG Tables'!$H$2:$H$7)</f>
        <v>322476000</v>
      </c>
      <c r="CPC26" s="1">
        <f>LOOKUP($A26,'DMG Tables'!$P$2:$P$35,'DMG Tables'!$O$2:$O$35)*CPC$1*LOOKUP(CPC$1,'DMG Tables'!$G$2:$G$7,'DMG Tables'!$H$2:$H$7)</f>
        <v>322608000</v>
      </c>
      <c r="CPD26" s="1">
        <f>LOOKUP($A26,'DMG Tables'!$P$2:$P$35,'DMG Tables'!$O$2:$O$35)*CPD$1*LOOKUP(CPD$1,'DMG Tables'!$G$2:$G$7,'DMG Tables'!$H$2:$H$7)</f>
        <v>322740000</v>
      </c>
      <c r="CPE26" s="1">
        <f>LOOKUP($A26,'DMG Tables'!$P$2:$P$35,'DMG Tables'!$O$2:$O$35)*CPE$1*LOOKUP(CPE$1,'DMG Tables'!$G$2:$G$7,'DMG Tables'!$H$2:$H$7)</f>
        <v>322872000</v>
      </c>
      <c r="CPF26" s="1">
        <f>LOOKUP($A26,'DMG Tables'!$P$2:$P$35,'DMG Tables'!$O$2:$O$35)*CPF$1*LOOKUP(CPF$1,'DMG Tables'!$G$2:$G$7,'DMG Tables'!$H$2:$H$7)</f>
        <v>323004000</v>
      </c>
      <c r="CPG26" s="1">
        <f>LOOKUP($A26,'DMG Tables'!$P$2:$P$35,'DMG Tables'!$O$2:$O$35)*CPG$1*LOOKUP(CPG$1,'DMG Tables'!$G$2:$G$7,'DMG Tables'!$H$2:$H$7)</f>
        <v>323136000</v>
      </c>
      <c r="CPH26" s="1">
        <f>LOOKUP($A26,'DMG Tables'!$P$2:$P$35,'DMG Tables'!$O$2:$O$35)*CPH$1*LOOKUP(CPH$1,'DMG Tables'!$G$2:$G$7,'DMG Tables'!$H$2:$H$7)</f>
        <v>323268000</v>
      </c>
      <c r="CPI26" s="1">
        <f>LOOKUP($A26,'DMG Tables'!$P$2:$P$35,'DMG Tables'!$O$2:$O$35)*CPI$1*LOOKUP(CPI$1,'DMG Tables'!$G$2:$G$7,'DMG Tables'!$H$2:$H$7)</f>
        <v>323400000</v>
      </c>
      <c r="CPJ26" s="1">
        <f>LOOKUP($A26,'DMG Tables'!$P$2:$P$35,'DMG Tables'!$O$2:$O$35)*CPJ$1*LOOKUP(CPJ$1,'DMG Tables'!$G$2:$G$7,'DMG Tables'!$H$2:$H$7)</f>
        <v>323532000</v>
      </c>
      <c r="CPK26" s="1">
        <f>LOOKUP($A26,'DMG Tables'!$P$2:$P$35,'DMG Tables'!$O$2:$O$35)*CPK$1*LOOKUP(CPK$1,'DMG Tables'!$G$2:$G$7,'DMG Tables'!$H$2:$H$7)</f>
        <v>323664000</v>
      </c>
      <c r="CPL26" s="1">
        <f>LOOKUP($A26,'DMG Tables'!$P$2:$P$35,'DMG Tables'!$O$2:$O$35)*CPL$1*LOOKUP(CPL$1,'DMG Tables'!$G$2:$G$7,'DMG Tables'!$H$2:$H$7)</f>
        <v>323796000</v>
      </c>
      <c r="CPM26" s="1">
        <f>LOOKUP($A26,'DMG Tables'!$P$2:$P$35,'DMG Tables'!$O$2:$O$35)*CPM$1*LOOKUP(CPM$1,'DMG Tables'!$G$2:$G$7,'DMG Tables'!$H$2:$H$7)</f>
        <v>323928000</v>
      </c>
      <c r="CPN26" s="1">
        <f>LOOKUP($A26,'DMG Tables'!$P$2:$P$35,'DMG Tables'!$O$2:$O$35)*CPN$1*LOOKUP(CPN$1,'DMG Tables'!$G$2:$G$7,'DMG Tables'!$H$2:$H$7)</f>
        <v>324060000</v>
      </c>
      <c r="CPO26" s="1">
        <f>LOOKUP($A26,'DMG Tables'!$P$2:$P$35,'DMG Tables'!$O$2:$O$35)*CPO$1*LOOKUP(CPO$1,'DMG Tables'!$G$2:$G$7,'DMG Tables'!$H$2:$H$7)</f>
        <v>324192000</v>
      </c>
      <c r="CPP26" s="1">
        <f>LOOKUP($A26,'DMG Tables'!$P$2:$P$35,'DMG Tables'!$O$2:$O$35)*CPP$1*LOOKUP(CPP$1,'DMG Tables'!$G$2:$G$7,'DMG Tables'!$H$2:$H$7)</f>
        <v>324324000</v>
      </c>
      <c r="CPQ26" s="1">
        <f>LOOKUP($A26,'DMG Tables'!$P$2:$P$35,'DMG Tables'!$O$2:$O$35)*CPQ$1*LOOKUP(CPQ$1,'DMG Tables'!$G$2:$G$7,'DMG Tables'!$H$2:$H$7)</f>
        <v>324456000</v>
      </c>
      <c r="CPR26" s="1">
        <f>LOOKUP($A26,'DMG Tables'!$P$2:$P$35,'DMG Tables'!$O$2:$O$35)*CPR$1*LOOKUP(CPR$1,'DMG Tables'!$G$2:$G$7,'DMG Tables'!$H$2:$H$7)</f>
        <v>324588000</v>
      </c>
      <c r="CPS26" s="1">
        <f>LOOKUP($A26,'DMG Tables'!$P$2:$P$35,'DMG Tables'!$O$2:$O$35)*CPS$1*LOOKUP(CPS$1,'DMG Tables'!$G$2:$G$7,'DMG Tables'!$H$2:$H$7)</f>
        <v>324720000</v>
      </c>
      <c r="CPT26" s="1">
        <f>LOOKUP($A26,'DMG Tables'!$P$2:$P$35,'DMG Tables'!$O$2:$O$35)*CPT$1*LOOKUP(CPT$1,'DMG Tables'!$G$2:$G$7,'DMG Tables'!$H$2:$H$7)</f>
        <v>324852000</v>
      </c>
      <c r="CPU26" s="1">
        <f>LOOKUP($A26,'DMG Tables'!$P$2:$P$35,'DMG Tables'!$O$2:$O$35)*CPU$1*LOOKUP(CPU$1,'DMG Tables'!$G$2:$G$7,'DMG Tables'!$H$2:$H$7)</f>
        <v>324984000</v>
      </c>
      <c r="CPV26" s="1">
        <f>LOOKUP($A26,'DMG Tables'!$P$2:$P$35,'DMG Tables'!$O$2:$O$35)*CPV$1*LOOKUP(CPV$1,'DMG Tables'!$G$2:$G$7,'DMG Tables'!$H$2:$H$7)</f>
        <v>325116000</v>
      </c>
      <c r="CPW26" s="1">
        <f>LOOKUP($A26,'DMG Tables'!$P$2:$P$35,'DMG Tables'!$O$2:$O$35)*CPW$1*LOOKUP(CPW$1,'DMG Tables'!$G$2:$G$7,'DMG Tables'!$H$2:$H$7)</f>
        <v>325248000</v>
      </c>
      <c r="CPX26" s="1">
        <f>LOOKUP($A26,'DMG Tables'!$P$2:$P$35,'DMG Tables'!$O$2:$O$35)*CPX$1*LOOKUP(CPX$1,'DMG Tables'!$G$2:$G$7,'DMG Tables'!$H$2:$H$7)</f>
        <v>325380000</v>
      </c>
      <c r="CPY26" s="1">
        <f>LOOKUP($A26,'DMG Tables'!$P$2:$P$35,'DMG Tables'!$O$2:$O$35)*CPY$1*LOOKUP(CPY$1,'DMG Tables'!$G$2:$G$7,'DMG Tables'!$H$2:$H$7)</f>
        <v>325512000</v>
      </c>
      <c r="CPZ26" s="1">
        <f>LOOKUP($A26,'DMG Tables'!$P$2:$P$35,'DMG Tables'!$O$2:$O$35)*CPZ$1*LOOKUP(CPZ$1,'DMG Tables'!$G$2:$G$7,'DMG Tables'!$H$2:$H$7)</f>
        <v>325644000</v>
      </c>
      <c r="CQA26" s="1">
        <f>LOOKUP($A26,'DMG Tables'!$P$2:$P$35,'DMG Tables'!$O$2:$O$35)*CQA$1*LOOKUP(CQA$1,'DMG Tables'!$G$2:$G$7,'DMG Tables'!$H$2:$H$7)</f>
        <v>325776000</v>
      </c>
      <c r="CQB26" s="1">
        <f>LOOKUP($A26,'DMG Tables'!$P$2:$P$35,'DMG Tables'!$O$2:$O$35)*CQB$1*LOOKUP(CQB$1,'DMG Tables'!$G$2:$G$7,'DMG Tables'!$H$2:$H$7)</f>
        <v>325908000</v>
      </c>
      <c r="CQC26" s="1">
        <f>LOOKUP($A26,'DMG Tables'!$P$2:$P$35,'DMG Tables'!$O$2:$O$35)*CQC$1*LOOKUP(CQC$1,'DMG Tables'!$G$2:$G$7,'DMG Tables'!$H$2:$H$7)</f>
        <v>326040000</v>
      </c>
      <c r="CQD26" s="1">
        <f>LOOKUP($A26,'DMG Tables'!$P$2:$P$35,'DMG Tables'!$O$2:$O$35)*CQD$1*LOOKUP(CQD$1,'DMG Tables'!$G$2:$G$7,'DMG Tables'!$H$2:$H$7)</f>
        <v>326172000</v>
      </c>
      <c r="CQE26" s="1">
        <f>LOOKUP($A26,'DMG Tables'!$P$2:$P$35,'DMG Tables'!$O$2:$O$35)*CQE$1*LOOKUP(CQE$1,'DMG Tables'!$G$2:$G$7,'DMG Tables'!$H$2:$H$7)</f>
        <v>326304000</v>
      </c>
      <c r="CQF26" s="1">
        <f>LOOKUP($A26,'DMG Tables'!$P$2:$P$35,'DMG Tables'!$O$2:$O$35)*CQF$1*LOOKUP(CQF$1,'DMG Tables'!$G$2:$G$7,'DMG Tables'!$H$2:$H$7)</f>
        <v>326436000</v>
      </c>
      <c r="CQG26" s="1">
        <f>LOOKUP($A26,'DMG Tables'!$P$2:$P$35,'DMG Tables'!$O$2:$O$35)*CQG$1*LOOKUP(CQG$1,'DMG Tables'!$G$2:$G$7,'DMG Tables'!$H$2:$H$7)</f>
        <v>326568000</v>
      </c>
      <c r="CQH26" s="1">
        <f>LOOKUP($A26,'DMG Tables'!$P$2:$P$35,'DMG Tables'!$O$2:$O$35)*CQH$1*LOOKUP(CQH$1,'DMG Tables'!$G$2:$G$7,'DMG Tables'!$H$2:$H$7)</f>
        <v>326700000</v>
      </c>
      <c r="CQI26" s="1">
        <f>LOOKUP($A26,'DMG Tables'!$P$2:$P$35,'DMG Tables'!$O$2:$O$35)*CQI$1*LOOKUP(CQI$1,'DMG Tables'!$G$2:$G$7,'DMG Tables'!$H$2:$H$7)</f>
        <v>326832000</v>
      </c>
      <c r="CQJ26" s="1">
        <f>LOOKUP($A26,'DMG Tables'!$P$2:$P$35,'DMG Tables'!$O$2:$O$35)*CQJ$1*LOOKUP(CQJ$1,'DMG Tables'!$G$2:$G$7,'DMG Tables'!$H$2:$H$7)</f>
        <v>326964000</v>
      </c>
      <c r="CQK26" s="1">
        <f>LOOKUP($A26,'DMG Tables'!$P$2:$P$35,'DMG Tables'!$O$2:$O$35)*CQK$1*LOOKUP(CQK$1,'DMG Tables'!$G$2:$G$7,'DMG Tables'!$H$2:$H$7)</f>
        <v>327096000</v>
      </c>
      <c r="CQL26" s="1">
        <f>LOOKUP($A26,'DMG Tables'!$P$2:$P$35,'DMG Tables'!$O$2:$O$35)*CQL$1*LOOKUP(CQL$1,'DMG Tables'!$G$2:$G$7,'DMG Tables'!$H$2:$H$7)</f>
        <v>327228000</v>
      </c>
      <c r="CQM26" s="1">
        <f>LOOKUP($A26,'DMG Tables'!$P$2:$P$35,'DMG Tables'!$O$2:$O$35)*CQM$1*LOOKUP(CQM$1,'DMG Tables'!$G$2:$G$7,'DMG Tables'!$H$2:$H$7)</f>
        <v>327360000</v>
      </c>
      <c r="CQN26" s="1">
        <f>LOOKUP($A26,'DMG Tables'!$P$2:$P$35,'DMG Tables'!$O$2:$O$35)*CQN$1*LOOKUP(CQN$1,'DMG Tables'!$G$2:$G$7,'DMG Tables'!$H$2:$H$7)</f>
        <v>327492000</v>
      </c>
      <c r="CQO26" s="1">
        <f>LOOKUP($A26,'DMG Tables'!$P$2:$P$35,'DMG Tables'!$O$2:$O$35)*CQO$1*LOOKUP(CQO$1,'DMG Tables'!$G$2:$G$7,'DMG Tables'!$H$2:$H$7)</f>
        <v>327624000</v>
      </c>
      <c r="CQP26" s="1">
        <f>LOOKUP($A26,'DMG Tables'!$P$2:$P$35,'DMG Tables'!$O$2:$O$35)*CQP$1*LOOKUP(CQP$1,'DMG Tables'!$G$2:$G$7,'DMG Tables'!$H$2:$H$7)</f>
        <v>327756000</v>
      </c>
      <c r="CQQ26" s="1">
        <f>LOOKUP($A26,'DMG Tables'!$P$2:$P$35,'DMG Tables'!$O$2:$O$35)*CQQ$1*LOOKUP(CQQ$1,'DMG Tables'!$G$2:$G$7,'DMG Tables'!$H$2:$H$7)</f>
        <v>327888000</v>
      </c>
      <c r="CQR26" s="1">
        <f>LOOKUP($A26,'DMG Tables'!$P$2:$P$35,'DMG Tables'!$O$2:$O$35)*CQR$1*LOOKUP(CQR$1,'DMG Tables'!$G$2:$G$7,'DMG Tables'!$H$2:$H$7)</f>
        <v>328020000</v>
      </c>
      <c r="CQS26" s="1">
        <f>LOOKUP($A26,'DMG Tables'!$P$2:$P$35,'DMG Tables'!$O$2:$O$35)*CQS$1*LOOKUP(CQS$1,'DMG Tables'!$G$2:$G$7,'DMG Tables'!$H$2:$H$7)</f>
        <v>328152000</v>
      </c>
      <c r="CQT26" s="1">
        <f>LOOKUP($A26,'DMG Tables'!$P$2:$P$35,'DMG Tables'!$O$2:$O$35)*CQT$1*LOOKUP(CQT$1,'DMG Tables'!$G$2:$G$7,'DMG Tables'!$H$2:$H$7)</f>
        <v>328284000</v>
      </c>
      <c r="CQU26" s="1">
        <f>LOOKUP($A26,'DMG Tables'!$P$2:$P$35,'DMG Tables'!$O$2:$O$35)*CQU$1*LOOKUP(CQU$1,'DMG Tables'!$G$2:$G$7,'DMG Tables'!$H$2:$H$7)</f>
        <v>328416000</v>
      </c>
      <c r="CQV26" s="1">
        <f>LOOKUP($A26,'DMG Tables'!$P$2:$P$35,'DMG Tables'!$O$2:$O$35)*CQV$1*LOOKUP(CQV$1,'DMG Tables'!$G$2:$G$7,'DMG Tables'!$H$2:$H$7)</f>
        <v>328548000</v>
      </c>
      <c r="CQW26" s="1">
        <f>LOOKUP($A26,'DMG Tables'!$P$2:$P$35,'DMG Tables'!$O$2:$O$35)*CQW$1*LOOKUP(CQW$1,'DMG Tables'!$G$2:$G$7,'DMG Tables'!$H$2:$H$7)</f>
        <v>328680000</v>
      </c>
      <c r="CQX26" s="1">
        <f>LOOKUP($A26,'DMG Tables'!$P$2:$P$35,'DMG Tables'!$O$2:$O$35)*CQX$1*LOOKUP(CQX$1,'DMG Tables'!$G$2:$G$7,'DMG Tables'!$H$2:$H$7)</f>
        <v>328812000</v>
      </c>
      <c r="CQY26" s="1">
        <f>LOOKUP($A26,'DMG Tables'!$P$2:$P$35,'DMG Tables'!$O$2:$O$35)*CQY$1*LOOKUP(CQY$1,'DMG Tables'!$G$2:$G$7,'DMG Tables'!$H$2:$H$7)</f>
        <v>328944000</v>
      </c>
      <c r="CQZ26" s="1">
        <f>LOOKUP($A26,'DMG Tables'!$P$2:$P$35,'DMG Tables'!$O$2:$O$35)*CQZ$1*LOOKUP(CQZ$1,'DMG Tables'!$G$2:$G$7,'DMG Tables'!$H$2:$H$7)</f>
        <v>329076000</v>
      </c>
      <c r="CRA26" s="1">
        <f>LOOKUP($A26,'DMG Tables'!$P$2:$P$35,'DMG Tables'!$O$2:$O$35)*CRA$1*LOOKUP(CRA$1,'DMG Tables'!$G$2:$G$7,'DMG Tables'!$H$2:$H$7)</f>
        <v>329208000</v>
      </c>
      <c r="CRB26" s="1">
        <f>LOOKUP($A26,'DMG Tables'!$P$2:$P$35,'DMG Tables'!$O$2:$O$35)*CRB$1*LOOKUP(CRB$1,'DMG Tables'!$G$2:$G$7,'DMG Tables'!$H$2:$H$7)</f>
        <v>329340000</v>
      </c>
      <c r="CRC26" s="1">
        <f>LOOKUP($A26,'DMG Tables'!$P$2:$P$35,'DMG Tables'!$O$2:$O$35)*CRC$1*LOOKUP(CRC$1,'DMG Tables'!$G$2:$G$7,'DMG Tables'!$H$2:$H$7)</f>
        <v>329472000</v>
      </c>
      <c r="CRD26" s="1">
        <f>LOOKUP($A26,'DMG Tables'!$P$2:$P$35,'DMG Tables'!$O$2:$O$35)*CRD$1*LOOKUP(CRD$1,'DMG Tables'!$G$2:$G$7,'DMG Tables'!$H$2:$H$7)</f>
        <v>329604000</v>
      </c>
      <c r="CRE26" s="1">
        <f>LOOKUP($A26,'DMG Tables'!$P$2:$P$35,'DMG Tables'!$O$2:$O$35)*CRE$1*LOOKUP(CRE$1,'DMG Tables'!$G$2:$G$7,'DMG Tables'!$H$2:$H$7)</f>
        <v>329736000</v>
      </c>
      <c r="CRF26" s="1">
        <f>LOOKUP($A26,'DMG Tables'!$P$2:$P$35,'DMG Tables'!$O$2:$O$35)*CRF$1*LOOKUP(CRF$1,'DMG Tables'!$G$2:$G$7,'DMG Tables'!$H$2:$H$7)</f>
        <v>329868000</v>
      </c>
      <c r="CRG26" s="1">
        <f>LOOKUP($A26,'DMG Tables'!$P$2:$P$35,'DMG Tables'!$O$2:$O$35)*CRG$1*LOOKUP(CRG$1,'DMG Tables'!$G$2:$G$7,'DMG Tables'!$H$2:$H$7)</f>
        <v>330000000</v>
      </c>
      <c r="CRH26" s="1">
        <f>LOOKUP($A26,'DMG Tables'!$P$2:$P$35,'DMG Tables'!$O$2:$O$35)*CRH$1*LOOKUP(CRH$1,'DMG Tables'!$G$2:$G$7,'DMG Tables'!$H$2:$H$7)</f>
        <v>330132000</v>
      </c>
      <c r="CRI26" s="1">
        <f>LOOKUP($A26,'DMG Tables'!$P$2:$P$35,'DMG Tables'!$O$2:$O$35)*CRI$1*LOOKUP(CRI$1,'DMG Tables'!$G$2:$G$7,'DMG Tables'!$H$2:$H$7)</f>
        <v>330264000</v>
      </c>
      <c r="CRJ26" s="1">
        <f>LOOKUP($A26,'DMG Tables'!$P$2:$P$35,'DMG Tables'!$O$2:$O$35)*CRJ$1*LOOKUP(CRJ$1,'DMG Tables'!$G$2:$G$7,'DMG Tables'!$H$2:$H$7)</f>
        <v>330396000</v>
      </c>
      <c r="CRK26" s="1">
        <f>LOOKUP($A26,'DMG Tables'!$P$2:$P$35,'DMG Tables'!$O$2:$O$35)*CRK$1*LOOKUP(CRK$1,'DMG Tables'!$G$2:$G$7,'DMG Tables'!$H$2:$H$7)</f>
        <v>330528000</v>
      </c>
      <c r="CRL26" s="1">
        <f>LOOKUP($A26,'DMG Tables'!$P$2:$P$35,'DMG Tables'!$O$2:$O$35)*CRL$1*LOOKUP(CRL$1,'DMG Tables'!$G$2:$G$7,'DMG Tables'!$H$2:$H$7)</f>
        <v>330660000</v>
      </c>
      <c r="CRM26" s="1">
        <f>LOOKUP($A26,'DMG Tables'!$P$2:$P$35,'DMG Tables'!$O$2:$O$35)*CRM$1*LOOKUP(CRM$1,'DMG Tables'!$G$2:$G$7,'DMG Tables'!$H$2:$H$7)</f>
        <v>330792000</v>
      </c>
      <c r="CRN26" s="1">
        <f>LOOKUP($A26,'DMG Tables'!$P$2:$P$35,'DMG Tables'!$O$2:$O$35)*CRN$1*LOOKUP(CRN$1,'DMG Tables'!$G$2:$G$7,'DMG Tables'!$H$2:$H$7)</f>
        <v>330924000</v>
      </c>
      <c r="CRO26" s="1">
        <f>LOOKUP($A26,'DMG Tables'!$P$2:$P$35,'DMG Tables'!$O$2:$O$35)*CRO$1*LOOKUP(CRO$1,'DMG Tables'!$G$2:$G$7,'DMG Tables'!$H$2:$H$7)</f>
        <v>331056000</v>
      </c>
      <c r="CRP26" s="1">
        <f>LOOKUP($A26,'DMG Tables'!$P$2:$P$35,'DMG Tables'!$O$2:$O$35)*CRP$1*LOOKUP(CRP$1,'DMG Tables'!$G$2:$G$7,'DMG Tables'!$H$2:$H$7)</f>
        <v>331188000</v>
      </c>
      <c r="CRQ26" s="1">
        <f>LOOKUP($A26,'DMG Tables'!$P$2:$P$35,'DMG Tables'!$O$2:$O$35)*CRQ$1*LOOKUP(CRQ$1,'DMG Tables'!$G$2:$G$7,'DMG Tables'!$H$2:$H$7)</f>
        <v>331320000</v>
      </c>
      <c r="CRR26" s="1">
        <f>LOOKUP($A26,'DMG Tables'!$P$2:$P$35,'DMG Tables'!$O$2:$O$35)*CRR$1*LOOKUP(CRR$1,'DMG Tables'!$G$2:$G$7,'DMG Tables'!$H$2:$H$7)</f>
        <v>331452000</v>
      </c>
      <c r="CRS26" s="1">
        <f>LOOKUP($A26,'DMG Tables'!$P$2:$P$35,'DMG Tables'!$O$2:$O$35)*CRS$1*LOOKUP(CRS$1,'DMG Tables'!$G$2:$G$7,'DMG Tables'!$H$2:$H$7)</f>
        <v>331584000</v>
      </c>
      <c r="CRT26" s="1">
        <f>LOOKUP($A26,'DMG Tables'!$P$2:$P$35,'DMG Tables'!$O$2:$O$35)*CRT$1*LOOKUP(CRT$1,'DMG Tables'!$G$2:$G$7,'DMG Tables'!$H$2:$H$7)</f>
        <v>331716000</v>
      </c>
      <c r="CRU26" s="1">
        <f>LOOKUP($A26,'DMG Tables'!$P$2:$P$35,'DMG Tables'!$O$2:$O$35)*CRU$1*LOOKUP(CRU$1,'DMG Tables'!$G$2:$G$7,'DMG Tables'!$H$2:$H$7)</f>
        <v>331848000</v>
      </c>
      <c r="CRV26" s="1">
        <f>LOOKUP($A26,'DMG Tables'!$P$2:$P$35,'DMG Tables'!$O$2:$O$35)*CRV$1*LOOKUP(CRV$1,'DMG Tables'!$G$2:$G$7,'DMG Tables'!$H$2:$H$7)</f>
        <v>331980000</v>
      </c>
      <c r="CRW26" s="1">
        <f>LOOKUP($A26,'DMG Tables'!$P$2:$P$35,'DMG Tables'!$O$2:$O$35)*CRW$1*LOOKUP(CRW$1,'DMG Tables'!$G$2:$G$7,'DMG Tables'!$H$2:$H$7)</f>
        <v>332112000</v>
      </c>
      <c r="CRX26" s="1">
        <f>LOOKUP($A26,'DMG Tables'!$P$2:$P$35,'DMG Tables'!$O$2:$O$35)*CRX$1*LOOKUP(CRX$1,'DMG Tables'!$G$2:$G$7,'DMG Tables'!$H$2:$H$7)</f>
        <v>332244000</v>
      </c>
      <c r="CRY26" s="1">
        <f>LOOKUP($A26,'DMG Tables'!$P$2:$P$35,'DMG Tables'!$O$2:$O$35)*CRY$1*LOOKUP(CRY$1,'DMG Tables'!$G$2:$G$7,'DMG Tables'!$H$2:$H$7)</f>
        <v>332376000</v>
      </c>
      <c r="CRZ26" s="1">
        <f>LOOKUP($A26,'DMG Tables'!$P$2:$P$35,'DMG Tables'!$O$2:$O$35)*CRZ$1*LOOKUP(CRZ$1,'DMG Tables'!$G$2:$G$7,'DMG Tables'!$H$2:$H$7)</f>
        <v>332508000</v>
      </c>
      <c r="CSA26" s="1">
        <f>LOOKUP($A26,'DMG Tables'!$P$2:$P$35,'DMG Tables'!$O$2:$O$35)*CSA$1*LOOKUP(CSA$1,'DMG Tables'!$G$2:$G$7,'DMG Tables'!$H$2:$H$7)</f>
        <v>332640000</v>
      </c>
      <c r="CSB26" s="1">
        <f>LOOKUP($A26,'DMG Tables'!$P$2:$P$35,'DMG Tables'!$O$2:$O$35)*CSB$1*LOOKUP(CSB$1,'DMG Tables'!$G$2:$G$7,'DMG Tables'!$H$2:$H$7)</f>
        <v>332772000</v>
      </c>
      <c r="CSC26" s="1">
        <f>LOOKUP($A26,'DMG Tables'!$P$2:$P$35,'DMG Tables'!$O$2:$O$35)*CSC$1*LOOKUP(CSC$1,'DMG Tables'!$G$2:$G$7,'DMG Tables'!$H$2:$H$7)</f>
        <v>332904000</v>
      </c>
      <c r="CSD26" s="1">
        <f>LOOKUP($A26,'DMG Tables'!$P$2:$P$35,'DMG Tables'!$O$2:$O$35)*CSD$1*LOOKUP(CSD$1,'DMG Tables'!$G$2:$G$7,'DMG Tables'!$H$2:$H$7)</f>
        <v>333036000</v>
      </c>
      <c r="CSE26" s="1">
        <f>LOOKUP($A26,'DMG Tables'!$P$2:$P$35,'DMG Tables'!$O$2:$O$35)*CSE$1*LOOKUP(CSE$1,'DMG Tables'!$G$2:$G$7,'DMG Tables'!$H$2:$H$7)</f>
        <v>333168000</v>
      </c>
      <c r="CSF26" s="1">
        <f>LOOKUP($A26,'DMG Tables'!$P$2:$P$35,'DMG Tables'!$O$2:$O$35)*CSF$1*LOOKUP(CSF$1,'DMG Tables'!$G$2:$G$7,'DMG Tables'!$H$2:$H$7)</f>
        <v>333300000</v>
      </c>
      <c r="CSG26" s="1">
        <f>LOOKUP($A26,'DMG Tables'!$P$2:$P$35,'DMG Tables'!$O$2:$O$35)*CSG$1*LOOKUP(CSG$1,'DMG Tables'!$G$2:$G$7,'DMG Tables'!$H$2:$H$7)</f>
        <v>333432000</v>
      </c>
      <c r="CSH26" s="1">
        <f>LOOKUP($A26,'DMG Tables'!$P$2:$P$35,'DMG Tables'!$O$2:$O$35)*CSH$1*LOOKUP(CSH$1,'DMG Tables'!$G$2:$G$7,'DMG Tables'!$H$2:$H$7)</f>
        <v>333564000</v>
      </c>
      <c r="CSI26" s="1">
        <f>LOOKUP($A26,'DMG Tables'!$P$2:$P$35,'DMG Tables'!$O$2:$O$35)*CSI$1*LOOKUP(CSI$1,'DMG Tables'!$G$2:$G$7,'DMG Tables'!$H$2:$H$7)</f>
        <v>333696000</v>
      </c>
      <c r="CSJ26" s="1">
        <f>LOOKUP($A26,'DMG Tables'!$P$2:$P$35,'DMG Tables'!$O$2:$O$35)*CSJ$1*LOOKUP(CSJ$1,'DMG Tables'!$G$2:$G$7,'DMG Tables'!$H$2:$H$7)</f>
        <v>333828000</v>
      </c>
      <c r="CSK26" s="1">
        <f>LOOKUP($A26,'DMG Tables'!$P$2:$P$35,'DMG Tables'!$O$2:$O$35)*CSK$1*LOOKUP(CSK$1,'DMG Tables'!$G$2:$G$7,'DMG Tables'!$H$2:$H$7)</f>
        <v>333960000</v>
      </c>
      <c r="CSL26" s="1">
        <f>LOOKUP($A26,'DMG Tables'!$P$2:$P$35,'DMG Tables'!$O$2:$O$35)*CSL$1*LOOKUP(CSL$1,'DMG Tables'!$G$2:$G$7,'DMG Tables'!$H$2:$H$7)</f>
        <v>334092000</v>
      </c>
      <c r="CSM26" s="1">
        <f>LOOKUP($A26,'DMG Tables'!$P$2:$P$35,'DMG Tables'!$O$2:$O$35)*CSM$1*LOOKUP(CSM$1,'DMG Tables'!$G$2:$G$7,'DMG Tables'!$H$2:$H$7)</f>
        <v>334224000</v>
      </c>
      <c r="CSN26" s="1">
        <f>LOOKUP($A26,'DMG Tables'!$P$2:$P$35,'DMG Tables'!$O$2:$O$35)*CSN$1*LOOKUP(CSN$1,'DMG Tables'!$G$2:$G$7,'DMG Tables'!$H$2:$H$7)</f>
        <v>334356000</v>
      </c>
      <c r="CSO26" s="1">
        <f>LOOKUP($A26,'DMG Tables'!$P$2:$P$35,'DMG Tables'!$O$2:$O$35)*CSO$1*LOOKUP(CSO$1,'DMG Tables'!$G$2:$G$7,'DMG Tables'!$H$2:$H$7)</f>
        <v>334488000</v>
      </c>
      <c r="CSP26" s="1">
        <f>LOOKUP($A26,'DMG Tables'!$P$2:$P$35,'DMG Tables'!$O$2:$O$35)*CSP$1*LOOKUP(CSP$1,'DMG Tables'!$G$2:$G$7,'DMG Tables'!$H$2:$H$7)</f>
        <v>334620000</v>
      </c>
      <c r="CSQ26" s="1">
        <f>LOOKUP($A26,'DMG Tables'!$P$2:$P$35,'DMG Tables'!$O$2:$O$35)*CSQ$1*LOOKUP(CSQ$1,'DMG Tables'!$G$2:$G$7,'DMG Tables'!$H$2:$H$7)</f>
        <v>334752000</v>
      </c>
      <c r="CSR26" s="1">
        <f>LOOKUP($A26,'DMG Tables'!$P$2:$P$35,'DMG Tables'!$O$2:$O$35)*CSR$1*LOOKUP(CSR$1,'DMG Tables'!$G$2:$G$7,'DMG Tables'!$H$2:$H$7)</f>
        <v>334884000</v>
      </c>
      <c r="CSS26" s="1">
        <f>LOOKUP($A26,'DMG Tables'!$P$2:$P$35,'DMG Tables'!$O$2:$O$35)*CSS$1*LOOKUP(CSS$1,'DMG Tables'!$G$2:$G$7,'DMG Tables'!$H$2:$H$7)</f>
        <v>335016000</v>
      </c>
      <c r="CST26" s="1">
        <f>LOOKUP($A26,'DMG Tables'!$P$2:$P$35,'DMG Tables'!$O$2:$O$35)*CST$1*LOOKUP(CST$1,'DMG Tables'!$G$2:$G$7,'DMG Tables'!$H$2:$H$7)</f>
        <v>335148000</v>
      </c>
      <c r="CSU26" s="1">
        <f>LOOKUP($A26,'DMG Tables'!$P$2:$P$35,'DMG Tables'!$O$2:$O$35)*CSU$1*LOOKUP(CSU$1,'DMG Tables'!$G$2:$G$7,'DMG Tables'!$H$2:$H$7)</f>
        <v>335280000</v>
      </c>
      <c r="CSV26" s="1">
        <f>LOOKUP($A26,'DMG Tables'!$P$2:$P$35,'DMG Tables'!$O$2:$O$35)*CSV$1*LOOKUP(CSV$1,'DMG Tables'!$G$2:$G$7,'DMG Tables'!$H$2:$H$7)</f>
        <v>335412000</v>
      </c>
      <c r="CSW26" s="1">
        <f>LOOKUP($A26,'DMG Tables'!$P$2:$P$35,'DMG Tables'!$O$2:$O$35)*CSW$1*LOOKUP(CSW$1,'DMG Tables'!$G$2:$G$7,'DMG Tables'!$H$2:$H$7)</f>
        <v>335544000</v>
      </c>
      <c r="CSX26" s="1">
        <f>LOOKUP($A26,'DMG Tables'!$P$2:$P$35,'DMG Tables'!$O$2:$O$35)*CSX$1*LOOKUP(CSX$1,'DMG Tables'!$G$2:$G$7,'DMG Tables'!$H$2:$H$7)</f>
        <v>335676000</v>
      </c>
      <c r="CSY26" s="1">
        <f>LOOKUP($A26,'DMG Tables'!$P$2:$P$35,'DMG Tables'!$O$2:$O$35)*CSY$1*LOOKUP(CSY$1,'DMG Tables'!$G$2:$G$7,'DMG Tables'!$H$2:$H$7)</f>
        <v>335808000</v>
      </c>
      <c r="CSZ26" s="1">
        <f>LOOKUP($A26,'DMG Tables'!$P$2:$P$35,'DMG Tables'!$O$2:$O$35)*CSZ$1*LOOKUP(CSZ$1,'DMG Tables'!$G$2:$G$7,'DMG Tables'!$H$2:$H$7)</f>
        <v>335940000</v>
      </c>
      <c r="CTA26" s="1">
        <f>LOOKUP($A26,'DMG Tables'!$P$2:$P$35,'DMG Tables'!$O$2:$O$35)*CTA$1*LOOKUP(CTA$1,'DMG Tables'!$G$2:$G$7,'DMG Tables'!$H$2:$H$7)</f>
        <v>336072000</v>
      </c>
      <c r="CTB26" s="1">
        <f>LOOKUP($A26,'DMG Tables'!$P$2:$P$35,'DMG Tables'!$O$2:$O$35)*CTB$1*LOOKUP(CTB$1,'DMG Tables'!$G$2:$G$7,'DMG Tables'!$H$2:$H$7)</f>
        <v>336204000</v>
      </c>
      <c r="CTC26" s="1">
        <f>LOOKUP($A26,'DMG Tables'!$P$2:$P$35,'DMG Tables'!$O$2:$O$35)*CTC$1*LOOKUP(CTC$1,'DMG Tables'!$G$2:$G$7,'DMG Tables'!$H$2:$H$7)</f>
        <v>336336000</v>
      </c>
      <c r="CTD26" s="1">
        <f>LOOKUP($A26,'DMG Tables'!$P$2:$P$35,'DMG Tables'!$O$2:$O$35)*CTD$1*LOOKUP(CTD$1,'DMG Tables'!$G$2:$G$7,'DMG Tables'!$H$2:$H$7)</f>
        <v>336468000</v>
      </c>
      <c r="CTE26" s="1">
        <f>LOOKUP($A26,'DMG Tables'!$P$2:$P$35,'DMG Tables'!$O$2:$O$35)*CTE$1*LOOKUP(CTE$1,'DMG Tables'!$G$2:$G$7,'DMG Tables'!$H$2:$H$7)</f>
        <v>336600000</v>
      </c>
      <c r="CTF26" s="1">
        <f>LOOKUP($A26,'DMG Tables'!$P$2:$P$35,'DMG Tables'!$O$2:$O$35)*CTF$1*LOOKUP(CTF$1,'DMG Tables'!$G$2:$G$7,'DMG Tables'!$H$2:$H$7)</f>
        <v>336732000</v>
      </c>
      <c r="CTG26" s="1">
        <f>LOOKUP($A26,'DMG Tables'!$P$2:$P$35,'DMG Tables'!$O$2:$O$35)*CTG$1*LOOKUP(CTG$1,'DMG Tables'!$G$2:$G$7,'DMG Tables'!$H$2:$H$7)</f>
        <v>336864000</v>
      </c>
      <c r="CTH26" s="1">
        <f>LOOKUP($A26,'DMG Tables'!$P$2:$P$35,'DMG Tables'!$O$2:$O$35)*CTH$1*LOOKUP(CTH$1,'DMG Tables'!$G$2:$G$7,'DMG Tables'!$H$2:$H$7)</f>
        <v>336996000</v>
      </c>
      <c r="CTI26" s="1">
        <f>LOOKUP($A26,'DMG Tables'!$P$2:$P$35,'DMG Tables'!$O$2:$O$35)*CTI$1*LOOKUP(CTI$1,'DMG Tables'!$G$2:$G$7,'DMG Tables'!$H$2:$H$7)</f>
        <v>337128000</v>
      </c>
      <c r="CTJ26" s="1">
        <f>LOOKUP($A26,'DMG Tables'!$P$2:$P$35,'DMG Tables'!$O$2:$O$35)*CTJ$1*LOOKUP(CTJ$1,'DMG Tables'!$G$2:$G$7,'DMG Tables'!$H$2:$H$7)</f>
        <v>337260000</v>
      </c>
      <c r="CTK26" s="1">
        <f>LOOKUP($A26,'DMG Tables'!$P$2:$P$35,'DMG Tables'!$O$2:$O$35)*CTK$1*LOOKUP(CTK$1,'DMG Tables'!$G$2:$G$7,'DMG Tables'!$H$2:$H$7)</f>
        <v>337392000</v>
      </c>
      <c r="CTL26" s="1">
        <f>LOOKUP($A26,'DMG Tables'!$P$2:$P$35,'DMG Tables'!$O$2:$O$35)*CTL$1*LOOKUP(CTL$1,'DMG Tables'!$G$2:$G$7,'DMG Tables'!$H$2:$H$7)</f>
        <v>337524000</v>
      </c>
      <c r="CTM26" s="1">
        <f>LOOKUP($A26,'DMG Tables'!$P$2:$P$35,'DMG Tables'!$O$2:$O$35)*CTM$1*LOOKUP(CTM$1,'DMG Tables'!$G$2:$G$7,'DMG Tables'!$H$2:$H$7)</f>
        <v>337656000</v>
      </c>
      <c r="CTN26" s="1">
        <f>LOOKUP($A26,'DMG Tables'!$P$2:$P$35,'DMG Tables'!$O$2:$O$35)*CTN$1*LOOKUP(CTN$1,'DMG Tables'!$G$2:$G$7,'DMG Tables'!$H$2:$H$7)</f>
        <v>337788000</v>
      </c>
      <c r="CTO26" s="1">
        <f>LOOKUP($A26,'DMG Tables'!$P$2:$P$35,'DMG Tables'!$O$2:$O$35)*CTO$1*LOOKUP(CTO$1,'DMG Tables'!$G$2:$G$7,'DMG Tables'!$H$2:$H$7)</f>
        <v>337920000</v>
      </c>
      <c r="CTP26" s="1">
        <f>LOOKUP($A26,'DMG Tables'!$P$2:$P$35,'DMG Tables'!$O$2:$O$35)*CTP$1*LOOKUP(CTP$1,'DMG Tables'!$G$2:$G$7,'DMG Tables'!$H$2:$H$7)</f>
        <v>338052000</v>
      </c>
      <c r="CTQ26" s="1">
        <f>LOOKUP($A26,'DMG Tables'!$P$2:$P$35,'DMG Tables'!$O$2:$O$35)*CTQ$1*LOOKUP(CTQ$1,'DMG Tables'!$G$2:$G$7,'DMG Tables'!$H$2:$H$7)</f>
        <v>338184000</v>
      </c>
      <c r="CTR26" s="1">
        <f>LOOKUP($A26,'DMG Tables'!$P$2:$P$35,'DMG Tables'!$O$2:$O$35)*CTR$1*LOOKUP(CTR$1,'DMG Tables'!$G$2:$G$7,'DMG Tables'!$H$2:$H$7)</f>
        <v>338316000</v>
      </c>
      <c r="CTS26" s="1">
        <f>LOOKUP($A26,'DMG Tables'!$P$2:$P$35,'DMG Tables'!$O$2:$O$35)*CTS$1*LOOKUP(CTS$1,'DMG Tables'!$G$2:$G$7,'DMG Tables'!$H$2:$H$7)</f>
        <v>338448000</v>
      </c>
      <c r="CTT26" s="1">
        <f>LOOKUP($A26,'DMG Tables'!$P$2:$P$35,'DMG Tables'!$O$2:$O$35)*CTT$1*LOOKUP(CTT$1,'DMG Tables'!$G$2:$G$7,'DMG Tables'!$H$2:$H$7)</f>
        <v>338580000</v>
      </c>
      <c r="CTU26" s="1">
        <f>LOOKUP($A26,'DMG Tables'!$P$2:$P$35,'DMG Tables'!$O$2:$O$35)*CTU$1*LOOKUP(CTU$1,'DMG Tables'!$G$2:$G$7,'DMG Tables'!$H$2:$H$7)</f>
        <v>338712000</v>
      </c>
      <c r="CTV26" s="1">
        <f>LOOKUP($A26,'DMG Tables'!$P$2:$P$35,'DMG Tables'!$O$2:$O$35)*CTV$1*LOOKUP(CTV$1,'DMG Tables'!$G$2:$G$7,'DMG Tables'!$H$2:$H$7)</f>
        <v>338844000</v>
      </c>
      <c r="CTW26" s="1">
        <f>LOOKUP($A26,'DMG Tables'!$P$2:$P$35,'DMG Tables'!$O$2:$O$35)*CTW$1*LOOKUP(CTW$1,'DMG Tables'!$G$2:$G$7,'DMG Tables'!$H$2:$H$7)</f>
        <v>338976000</v>
      </c>
      <c r="CTX26" s="1">
        <f>LOOKUP($A26,'DMG Tables'!$P$2:$P$35,'DMG Tables'!$O$2:$O$35)*CTX$1*LOOKUP(CTX$1,'DMG Tables'!$G$2:$G$7,'DMG Tables'!$H$2:$H$7)</f>
        <v>339108000</v>
      </c>
      <c r="CTY26" s="1">
        <f>LOOKUP($A26,'DMG Tables'!$P$2:$P$35,'DMG Tables'!$O$2:$O$35)*CTY$1*LOOKUP(CTY$1,'DMG Tables'!$G$2:$G$7,'DMG Tables'!$H$2:$H$7)</f>
        <v>339240000</v>
      </c>
      <c r="CTZ26" s="1">
        <f>LOOKUP($A26,'DMG Tables'!$P$2:$P$35,'DMG Tables'!$O$2:$O$35)*CTZ$1*LOOKUP(CTZ$1,'DMG Tables'!$G$2:$G$7,'DMG Tables'!$H$2:$H$7)</f>
        <v>339372000</v>
      </c>
      <c r="CUA26" s="1">
        <f>LOOKUP($A26,'DMG Tables'!$P$2:$P$35,'DMG Tables'!$O$2:$O$35)*CUA$1*LOOKUP(CUA$1,'DMG Tables'!$G$2:$G$7,'DMG Tables'!$H$2:$H$7)</f>
        <v>339504000</v>
      </c>
      <c r="CUB26" s="1">
        <f>LOOKUP($A26,'DMG Tables'!$P$2:$P$35,'DMG Tables'!$O$2:$O$35)*CUB$1*LOOKUP(CUB$1,'DMG Tables'!$G$2:$G$7,'DMG Tables'!$H$2:$H$7)</f>
        <v>339636000</v>
      </c>
      <c r="CUC26" s="1">
        <f>LOOKUP($A26,'DMG Tables'!$P$2:$P$35,'DMG Tables'!$O$2:$O$35)*CUC$1*LOOKUP(CUC$1,'DMG Tables'!$G$2:$G$7,'DMG Tables'!$H$2:$H$7)</f>
        <v>339768000</v>
      </c>
      <c r="CUD26" s="1">
        <f>LOOKUP($A26,'DMG Tables'!$P$2:$P$35,'DMG Tables'!$O$2:$O$35)*CUD$1*LOOKUP(CUD$1,'DMG Tables'!$G$2:$G$7,'DMG Tables'!$H$2:$H$7)</f>
        <v>339900000</v>
      </c>
      <c r="CUE26" s="1">
        <f>LOOKUP($A26,'DMG Tables'!$P$2:$P$35,'DMG Tables'!$O$2:$O$35)*CUE$1*LOOKUP(CUE$1,'DMG Tables'!$G$2:$G$7,'DMG Tables'!$H$2:$H$7)</f>
        <v>340032000</v>
      </c>
      <c r="CUF26" s="1">
        <f>LOOKUP($A26,'DMG Tables'!$P$2:$P$35,'DMG Tables'!$O$2:$O$35)*CUF$1*LOOKUP(CUF$1,'DMG Tables'!$G$2:$G$7,'DMG Tables'!$H$2:$H$7)</f>
        <v>340164000</v>
      </c>
      <c r="CUG26" s="1">
        <f>LOOKUP($A26,'DMG Tables'!$P$2:$P$35,'DMG Tables'!$O$2:$O$35)*CUG$1*LOOKUP(CUG$1,'DMG Tables'!$G$2:$G$7,'DMG Tables'!$H$2:$H$7)</f>
        <v>340296000</v>
      </c>
      <c r="CUH26" s="1">
        <f>LOOKUP($A26,'DMG Tables'!$P$2:$P$35,'DMG Tables'!$O$2:$O$35)*CUH$1*LOOKUP(CUH$1,'DMG Tables'!$G$2:$G$7,'DMG Tables'!$H$2:$H$7)</f>
        <v>340428000</v>
      </c>
      <c r="CUI26" s="1">
        <f>LOOKUP($A26,'DMG Tables'!$P$2:$P$35,'DMG Tables'!$O$2:$O$35)*CUI$1*LOOKUP(CUI$1,'DMG Tables'!$G$2:$G$7,'DMG Tables'!$H$2:$H$7)</f>
        <v>340560000</v>
      </c>
      <c r="CUJ26" s="1">
        <f>LOOKUP($A26,'DMG Tables'!$P$2:$P$35,'DMG Tables'!$O$2:$O$35)*CUJ$1*LOOKUP(CUJ$1,'DMG Tables'!$G$2:$G$7,'DMG Tables'!$H$2:$H$7)</f>
        <v>340692000</v>
      </c>
      <c r="CUK26" s="1">
        <f>LOOKUP($A26,'DMG Tables'!$P$2:$P$35,'DMG Tables'!$O$2:$O$35)*CUK$1*LOOKUP(CUK$1,'DMG Tables'!$G$2:$G$7,'DMG Tables'!$H$2:$H$7)</f>
        <v>340824000</v>
      </c>
      <c r="CUL26" s="1">
        <f>LOOKUP($A26,'DMG Tables'!$P$2:$P$35,'DMG Tables'!$O$2:$O$35)*CUL$1*LOOKUP(CUL$1,'DMG Tables'!$G$2:$G$7,'DMG Tables'!$H$2:$H$7)</f>
        <v>340956000</v>
      </c>
      <c r="CUM26" s="1">
        <f>LOOKUP($A26,'DMG Tables'!$P$2:$P$35,'DMG Tables'!$O$2:$O$35)*CUM$1*LOOKUP(CUM$1,'DMG Tables'!$G$2:$G$7,'DMG Tables'!$H$2:$H$7)</f>
        <v>341088000</v>
      </c>
      <c r="CUN26" s="1">
        <f>LOOKUP($A26,'DMG Tables'!$P$2:$P$35,'DMG Tables'!$O$2:$O$35)*CUN$1*LOOKUP(CUN$1,'DMG Tables'!$G$2:$G$7,'DMG Tables'!$H$2:$H$7)</f>
        <v>341220000</v>
      </c>
      <c r="CUO26" s="1">
        <f>LOOKUP($A26,'DMG Tables'!$P$2:$P$35,'DMG Tables'!$O$2:$O$35)*CUO$1*LOOKUP(CUO$1,'DMG Tables'!$G$2:$G$7,'DMG Tables'!$H$2:$H$7)</f>
        <v>341352000</v>
      </c>
      <c r="CUP26" s="1">
        <f>LOOKUP($A26,'DMG Tables'!$P$2:$P$35,'DMG Tables'!$O$2:$O$35)*CUP$1*LOOKUP(CUP$1,'DMG Tables'!$G$2:$G$7,'DMG Tables'!$H$2:$H$7)</f>
        <v>341484000</v>
      </c>
      <c r="CUQ26" s="1">
        <f>LOOKUP($A26,'DMG Tables'!$P$2:$P$35,'DMG Tables'!$O$2:$O$35)*CUQ$1*LOOKUP(CUQ$1,'DMG Tables'!$G$2:$G$7,'DMG Tables'!$H$2:$H$7)</f>
        <v>341616000</v>
      </c>
      <c r="CUR26" s="1">
        <f>LOOKUP($A26,'DMG Tables'!$P$2:$P$35,'DMG Tables'!$O$2:$O$35)*CUR$1*LOOKUP(CUR$1,'DMG Tables'!$G$2:$G$7,'DMG Tables'!$H$2:$H$7)</f>
        <v>341748000</v>
      </c>
      <c r="CUS26" s="1">
        <f>LOOKUP($A26,'DMG Tables'!$P$2:$P$35,'DMG Tables'!$O$2:$O$35)*CUS$1*LOOKUP(CUS$1,'DMG Tables'!$G$2:$G$7,'DMG Tables'!$H$2:$H$7)</f>
        <v>341880000</v>
      </c>
      <c r="CUT26" s="1">
        <f>LOOKUP($A26,'DMG Tables'!$P$2:$P$35,'DMG Tables'!$O$2:$O$35)*CUT$1*LOOKUP(CUT$1,'DMG Tables'!$G$2:$G$7,'DMG Tables'!$H$2:$H$7)</f>
        <v>342012000</v>
      </c>
      <c r="CUU26" s="1">
        <f>LOOKUP($A26,'DMG Tables'!$P$2:$P$35,'DMG Tables'!$O$2:$O$35)*CUU$1*LOOKUP(CUU$1,'DMG Tables'!$G$2:$G$7,'DMG Tables'!$H$2:$H$7)</f>
        <v>342144000</v>
      </c>
      <c r="CUV26" s="1">
        <f>LOOKUP($A26,'DMG Tables'!$P$2:$P$35,'DMG Tables'!$O$2:$O$35)*CUV$1*LOOKUP(CUV$1,'DMG Tables'!$G$2:$G$7,'DMG Tables'!$H$2:$H$7)</f>
        <v>342276000</v>
      </c>
      <c r="CUW26" s="1">
        <f>LOOKUP($A26,'DMG Tables'!$P$2:$P$35,'DMG Tables'!$O$2:$O$35)*CUW$1*LOOKUP(CUW$1,'DMG Tables'!$G$2:$G$7,'DMG Tables'!$H$2:$H$7)</f>
        <v>342408000</v>
      </c>
      <c r="CUX26" s="1">
        <f>LOOKUP($A26,'DMG Tables'!$P$2:$P$35,'DMG Tables'!$O$2:$O$35)*CUX$1*LOOKUP(CUX$1,'DMG Tables'!$G$2:$G$7,'DMG Tables'!$H$2:$H$7)</f>
        <v>342540000</v>
      </c>
      <c r="CUY26" s="1">
        <f>LOOKUP($A26,'DMG Tables'!$P$2:$P$35,'DMG Tables'!$O$2:$O$35)*CUY$1*LOOKUP(CUY$1,'DMG Tables'!$G$2:$G$7,'DMG Tables'!$H$2:$H$7)</f>
        <v>342672000</v>
      </c>
      <c r="CUZ26" s="1">
        <f>LOOKUP($A26,'DMG Tables'!$P$2:$P$35,'DMG Tables'!$O$2:$O$35)*CUZ$1*LOOKUP(CUZ$1,'DMG Tables'!$G$2:$G$7,'DMG Tables'!$H$2:$H$7)</f>
        <v>342804000</v>
      </c>
      <c r="CVA26" s="1">
        <f>LOOKUP($A26,'DMG Tables'!$P$2:$P$35,'DMG Tables'!$O$2:$O$35)*CVA$1*LOOKUP(CVA$1,'DMG Tables'!$G$2:$G$7,'DMG Tables'!$H$2:$H$7)</f>
        <v>342936000</v>
      </c>
      <c r="CVB26" s="1">
        <f>LOOKUP($A26,'DMG Tables'!$P$2:$P$35,'DMG Tables'!$O$2:$O$35)*CVB$1*LOOKUP(CVB$1,'DMG Tables'!$G$2:$G$7,'DMG Tables'!$H$2:$H$7)</f>
        <v>343068000</v>
      </c>
      <c r="CVC26" s="1">
        <f>LOOKUP($A26,'DMG Tables'!$P$2:$P$35,'DMG Tables'!$O$2:$O$35)*CVC$1*LOOKUP(CVC$1,'DMG Tables'!$G$2:$G$7,'DMG Tables'!$H$2:$H$7)</f>
        <v>343200000</v>
      </c>
    </row>
    <row r="27" spans="1:2603" x14ac:dyDescent="0.3">
      <c r="A27" s="1">
        <v>22</v>
      </c>
      <c r="D27" s="1">
        <f>LOOKUP($A27,'DMG Tables'!$P$2:$P$35,'DMG Tables'!$O$2:$O$35)*D$1*LOOKUP(D$1,'DMG Tables'!$G$2:$G$7,'DMG Tables'!$H$2:$H$7)</f>
        <v>41000</v>
      </c>
      <c r="E27" s="1">
        <f>LOOKUP($A27,'DMG Tables'!$P$2:$P$35,'DMG Tables'!$O$2:$O$35)*E$1*LOOKUP(E$1,'DMG Tables'!$G$2:$G$7,'DMG Tables'!$H$2:$H$7)</f>
        <v>123000</v>
      </c>
      <c r="F27" s="1">
        <f>LOOKUP($A27,'DMG Tables'!$P$2:$P$35,'DMG Tables'!$O$2:$O$35)*F$1*LOOKUP(F$1,'DMG Tables'!$G$2:$G$7,'DMG Tables'!$H$2:$H$7)</f>
        <v>246000</v>
      </c>
      <c r="G27" s="1">
        <f>LOOKUP($A27,'DMG Tables'!$P$2:$P$35,'DMG Tables'!$O$2:$O$35)*G$1*LOOKUP(G$1,'DMG Tables'!$G$2:$G$7,'DMG Tables'!$H$2:$H$7)</f>
        <v>328000</v>
      </c>
      <c r="H27" s="1">
        <f>LOOKUP($A27,'DMG Tables'!$P$2:$P$35,'DMG Tables'!$O$2:$O$35)*H$1*LOOKUP(H$1,'DMG Tables'!$G$2:$G$7,'DMG Tables'!$H$2:$H$7)</f>
        <v>410000</v>
      </c>
      <c r="I27" s="1">
        <f>LOOKUP($A27,'DMG Tables'!$P$2:$P$35,'DMG Tables'!$O$2:$O$35)*I$1*LOOKUP(I$1,'DMG Tables'!$G$2:$G$7,'DMG Tables'!$H$2:$H$7)</f>
        <v>492000</v>
      </c>
      <c r="J27" s="1">
        <f>LOOKUP($A27,'DMG Tables'!$P$2:$P$35,'DMG Tables'!$O$2:$O$35)*J$1*LOOKUP(J$1,'DMG Tables'!$G$2:$G$7,'DMG Tables'!$H$2:$H$7)</f>
        <v>717500</v>
      </c>
      <c r="K27" s="1">
        <f>LOOKUP($A27,'DMG Tables'!$P$2:$P$35,'DMG Tables'!$O$2:$O$35)*K$1*LOOKUP(K$1,'DMG Tables'!$G$2:$G$7,'DMG Tables'!$H$2:$H$7)</f>
        <v>820000</v>
      </c>
      <c r="L27" s="1">
        <f>LOOKUP($A27,'DMG Tables'!$P$2:$P$35,'DMG Tables'!$O$2:$O$35)*L$1*LOOKUP(L$1,'DMG Tables'!$G$2:$G$7,'DMG Tables'!$H$2:$H$7)</f>
        <v>922500</v>
      </c>
      <c r="M27" s="1">
        <f>LOOKUP($A27,'DMG Tables'!$P$2:$P$35,'DMG Tables'!$O$2:$O$35)*M$1*LOOKUP(M$1,'DMG Tables'!$G$2:$G$7,'DMG Tables'!$H$2:$H$7)</f>
        <v>1025000</v>
      </c>
      <c r="N27" s="1">
        <f>LOOKUP($A27,'DMG Tables'!$P$2:$P$35,'DMG Tables'!$O$2:$O$35)*N$1*LOOKUP(N$1,'DMG Tables'!$G$2:$G$7,'DMG Tables'!$H$2:$H$7)</f>
        <v>1353000</v>
      </c>
      <c r="O27" s="1">
        <f>LOOKUP($A27,'DMG Tables'!$P$2:$P$35,'DMG Tables'!$O$2:$O$35)*O$1*LOOKUP(O$1,'DMG Tables'!$G$2:$G$7,'DMG Tables'!$H$2:$H$7)</f>
        <v>1476000</v>
      </c>
      <c r="P27" s="1">
        <f>LOOKUP($A27,'DMG Tables'!$P$2:$P$35,'DMG Tables'!$O$2:$O$35)*P$1*LOOKUP(P$1,'DMG Tables'!$G$2:$G$7,'DMG Tables'!$H$2:$H$7)</f>
        <v>1599000</v>
      </c>
      <c r="Q27" s="1">
        <f>LOOKUP($A27,'DMG Tables'!$P$2:$P$35,'DMG Tables'!$O$2:$O$35)*Q$1*LOOKUP(Q$1,'DMG Tables'!$G$2:$G$7,'DMG Tables'!$H$2:$H$7)</f>
        <v>1722000</v>
      </c>
      <c r="R27" s="1">
        <f>LOOKUP($A27,'DMG Tables'!$P$2:$P$35,'DMG Tables'!$O$2:$O$35)*R$1*LOOKUP(R$1,'DMG Tables'!$G$2:$G$7,'DMG Tables'!$H$2:$H$7)</f>
        <v>2460000</v>
      </c>
      <c r="S27" s="1">
        <f>LOOKUP($A27,'DMG Tables'!$P$2:$P$35,'DMG Tables'!$O$2:$O$35)*S$1*LOOKUP(S$1,'DMG Tables'!$G$2:$G$7,'DMG Tables'!$H$2:$H$7)</f>
        <v>2624000</v>
      </c>
      <c r="T27" s="1">
        <f>LOOKUP($A27,'DMG Tables'!$P$2:$P$35,'DMG Tables'!$O$2:$O$35)*T$1*LOOKUP(T$1,'DMG Tables'!$G$2:$G$7,'DMG Tables'!$H$2:$H$7)</f>
        <v>2788000</v>
      </c>
      <c r="U27" s="1">
        <f>LOOKUP($A27,'DMG Tables'!$P$2:$P$35,'DMG Tables'!$O$2:$O$35)*U$1*LOOKUP(U$1,'DMG Tables'!$G$2:$G$7,'DMG Tables'!$H$2:$H$7)</f>
        <v>2952000</v>
      </c>
      <c r="V27" s="1">
        <f>LOOKUP($A27,'DMG Tables'!$P$2:$P$35,'DMG Tables'!$O$2:$O$35)*V$1*LOOKUP(V$1,'DMG Tables'!$G$2:$G$7,'DMG Tables'!$H$2:$H$7)</f>
        <v>3116000</v>
      </c>
      <c r="W27" s="1">
        <f>LOOKUP($A27,'DMG Tables'!$P$2:$P$35,'DMG Tables'!$O$2:$O$35)*W$1*LOOKUP(W$1,'DMG Tables'!$G$2:$G$7,'DMG Tables'!$H$2:$H$7)</f>
        <v>3280000</v>
      </c>
      <c r="X27" s="1">
        <f>LOOKUP($A27,'DMG Tables'!$P$2:$P$35,'DMG Tables'!$O$2:$O$35)*X$1*LOOKUP(X$1,'DMG Tables'!$G$2:$G$7,'DMG Tables'!$H$2:$H$7)</f>
        <v>3444000</v>
      </c>
      <c r="Y27" s="1">
        <f>LOOKUP($A27,'DMG Tables'!$P$2:$P$35,'DMG Tables'!$O$2:$O$35)*Y$1*LOOKUP(Y$1,'DMG Tables'!$G$2:$G$7,'DMG Tables'!$H$2:$H$7)</f>
        <v>3608000</v>
      </c>
      <c r="Z27" s="1">
        <f>LOOKUP($A27,'DMG Tables'!$P$2:$P$35,'DMG Tables'!$O$2:$O$35)*Z$1*LOOKUP(Z$1,'DMG Tables'!$G$2:$G$7,'DMG Tables'!$H$2:$H$7)</f>
        <v>3772000</v>
      </c>
      <c r="AA27" s="1">
        <f>LOOKUP($A27,'DMG Tables'!$P$2:$P$35,'DMG Tables'!$O$2:$O$35)*AA$1*LOOKUP(AA$1,'DMG Tables'!$G$2:$G$7,'DMG Tables'!$H$2:$H$7)</f>
        <v>3936000</v>
      </c>
      <c r="AB27" s="1">
        <f>LOOKUP($A27,'DMG Tables'!$P$2:$P$35,'DMG Tables'!$O$2:$O$35)*AB$1*LOOKUP(AB$1,'DMG Tables'!$G$2:$G$7,'DMG Tables'!$H$2:$H$7)</f>
        <v>4100000</v>
      </c>
      <c r="AC27" s="1">
        <f>LOOKUP($A27,'DMG Tables'!$P$2:$P$35,'DMG Tables'!$O$2:$O$35)*AC$1*LOOKUP(AC$1,'DMG Tables'!$G$2:$G$7,'DMG Tables'!$H$2:$H$7)</f>
        <v>4264000</v>
      </c>
      <c r="AD27" s="1">
        <f>LOOKUP($A27,'DMG Tables'!$P$2:$P$35,'DMG Tables'!$O$2:$O$35)*AD$1*LOOKUP(AD$1,'DMG Tables'!$G$2:$G$7,'DMG Tables'!$H$2:$H$7)</f>
        <v>4428000</v>
      </c>
      <c r="AE27" s="1">
        <f>LOOKUP($A27,'DMG Tables'!$P$2:$P$35,'DMG Tables'!$O$2:$O$35)*AE$1*LOOKUP(AE$1,'DMG Tables'!$G$2:$G$7,'DMG Tables'!$H$2:$H$7)</f>
        <v>4592000</v>
      </c>
      <c r="AF27" s="1">
        <f>LOOKUP($A27,'DMG Tables'!$P$2:$P$35,'DMG Tables'!$O$2:$O$35)*AF$1*LOOKUP(AF$1,'DMG Tables'!$G$2:$G$7,'DMG Tables'!$H$2:$H$7)</f>
        <v>4756000</v>
      </c>
      <c r="AG27" s="1">
        <f>LOOKUP($A27,'DMG Tables'!$P$2:$P$35,'DMG Tables'!$O$2:$O$35)*AG$1*LOOKUP(AG$1,'DMG Tables'!$G$2:$G$7,'DMG Tables'!$H$2:$H$7)</f>
        <v>4920000</v>
      </c>
      <c r="AH27" s="1">
        <f>LOOKUP($A27,'DMG Tables'!$P$2:$P$35,'DMG Tables'!$O$2:$O$35)*AH$1*LOOKUP(AH$1,'DMG Tables'!$G$2:$G$7,'DMG Tables'!$H$2:$H$7)</f>
        <v>5084000</v>
      </c>
      <c r="AI27" s="1">
        <f>LOOKUP($A27,'DMG Tables'!$P$2:$P$35,'DMG Tables'!$O$2:$O$35)*AI$1*LOOKUP(AI$1,'DMG Tables'!$G$2:$G$7,'DMG Tables'!$H$2:$H$7)</f>
        <v>5248000</v>
      </c>
      <c r="AJ27" s="1">
        <f>LOOKUP($A27,'DMG Tables'!$P$2:$P$35,'DMG Tables'!$O$2:$O$35)*AJ$1*LOOKUP(AJ$1,'DMG Tables'!$G$2:$G$7,'DMG Tables'!$H$2:$H$7)</f>
        <v>5412000</v>
      </c>
      <c r="AK27" s="1">
        <f>LOOKUP($A27,'DMG Tables'!$P$2:$P$35,'DMG Tables'!$O$2:$O$35)*AK$1*LOOKUP(AK$1,'DMG Tables'!$G$2:$G$7,'DMG Tables'!$H$2:$H$7)</f>
        <v>5576000</v>
      </c>
      <c r="AL27" s="1">
        <f>LOOKUP($A27,'DMG Tables'!$P$2:$P$35,'DMG Tables'!$O$2:$O$35)*AL$1*LOOKUP(AL$1,'DMG Tables'!$G$2:$G$7,'DMG Tables'!$H$2:$H$7)</f>
        <v>5740000</v>
      </c>
      <c r="AM27" s="1">
        <f>LOOKUP($A27,'DMG Tables'!$P$2:$P$35,'DMG Tables'!$O$2:$O$35)*AM$1*LOOKUP(AM$1,'DMG Tables'!$G$2:$G$7,'DMG Tables'!$H$2:$H$7)</f>
        <v>5904000</v>
      </c>
      <c r="AN27" s="1">
        <f>LOOKUP($A27,'DMG Tables'!$P$2:$P$35,'DMG Tables'!$O$2:$O$35)*AN$1*LOOKUP(AN$1,'DMG Tables'!$G$2:$G$7,'DMG Tables'!$H$2:$H$7)</f>
        <v>6068000</v>
      </c>
      <c r="AO27" s="1">
        <f>LOOKUP($A27,'DMG Tables'!$P$2:$P$35,'DMG Tables'!$O$2:$O$35)*AO$1*LOOKUP(AO$1,'DMG Tables'!$G$2:$G$7,'DMG Tables'!$H$2:$H$7)</f>
        <v>6232000</v>
      </c>
      <c r="AP27" s="1">
        <f>LOOKUP($A27,'DMG Tables'!$P$2:$P$35,'DMG Tables'!$O$2:$O$35)*AP$1*LOOKUP(AP$1,'DMG Tables'!$G$2:$G$7,'DMG Tables'!$H$2:$H$7)</f>
        <v>6396000</v>
      </c>
      <c r="AQ27" s="1">
        <f>LOOKUP($A27,'DMG Tables'!$P$2:$P$35,'DMG Tables'!$O$2:$O$35)*AQ$1*LOOKUP(AQ$1,'DMG Tables'!$G$2:$G$7,'DMG Tables'!$H$2:$H$7)</f>
        <v>6560000</v>
      </c>
      <c r="AR27" s="1">
        <f>LOOKUP($A27,'DMG Tables'!$P$2:$P$35,'DMG Tables'!$O$2:$O$35)*AR$1*LOOKUP(AR$1,'DMG Tables'!$G$2:$G$7,'DMG Tables'!$H$2:$H$7)</f>
        <v>6724000</v>
      </c>
      <c r="AS27" s="1">
        <f>LOOKUP($A27,'DMG Tables'!$P$2:$P$35,'DMG Tables'!$O$2:$O$35)*AS$1*LOOKUP(AS$1,'DMG Tables'!$G$2:$G$7,'DMG Tables'!$H$2:$H$7)</f>
        <v>6888000</v>
      </c>
      <c r="AT27" s="1">
        <f>LOOKUP($A27,'DMG Tables'!$P$2:$P$35,'DMG Tables'!$O$2:$O$35)*AT$1*LOOKUP(AT$1,'DMG Tables'!$G$2:$G$7,'DMG Tables'!$H$2:$H$7)</f>
        <v>7052000</v>
      </c>
      <c r="AU27" s="1">
        <f>LOOKUP($A27,'DMG Tables'!$P$2:$P$35,'DMG Tables'!$O$2:$O$35)*AU$1*LOOKUP(AU$1,'DMG Tables'!$G$2:$G$7,'DMG Tables'!$H$2:$H$7)</f>
        <v>7216000</v>
      </c>
      <c r="AV27" s="1">
        <f>LOOKUP($A27,'DMG Tables'!$P$2:$P$35,'DMG Tables'!$O$2:$O$35)*AV$1*LOOKUP(AV$1,'DMG Tables'!$G$2:$G$7,'DMG Tables'!$H$2:$H$7)</f>
        <v>7380000</v>
      </c>
      <c r="AW27" s="1">
        <f>LOOKUP($A27,'DMG Tables'!$P$2:$P$35,'DMG Tables'!$O$2:$O$35)*AW$1*LOOKUP(AW$1,'DMG Tables'!$G$2:$G$7,'DMG Tables'!$H$2:$H$7)</f>
        <v>7544000</v>
      </c>
      <c r="AX27" s="1">
        <f>LOOKUP($A27,'DMG Tables'!$P$2:$P$35,'DMG Tables'!$O$2:$O$35)*AX$1*LOOKUP(AX$1,'DMG Tables'!$G$2:$G$7,'DMG Tables'!$H$2:$H$7)</f>
        <v>7708000</v>
      </c>
      <c r="AY27" s="1">
        <f>LOOKUP($A27,'DMG Tables'!$P$2:$P$35,'DMG Tables'!$O$2:$O$35)*AY$1*LOOKUP(AY$1,'DMG Tables'!$G$2:$G$7,'DMG Tables'!$H$2:$H$7)</f>
        <v>7872000</v>
      </c>
      <c r="AZ27" s="1">
        <f>LOOKUP($A27,'DMG Tables'!$P$2:$P$35,'DMG Tables'!$O$2:$O$35)*AZ$1*LOOKUP(AZ$1,'DMG Tables'!$G$2:$G$7,'DMG Tables'!$H$2:$H$7)</f>
        <v>8036000</v>
      </c>
      <c r="BA27" s="1">
        <f>LOOKUP($A27,'DMG Tables'!$P$2:$P$35,'DMG Tables'!$O$2:$O$35)*BA$1*LOOKUP(BA$1,'DMG Tables'!$G$2:$G$7,'DMG Tables'!$H$2:$H$7)</f>
        <v>8200000</v>
      </c>
      <c r="BB27" s="1">
        <f>LOOKUP($A27,'DMG Tables'!$P$2:$P$35,'DMG Tables'!$O$2:$O$35)*BB$1*LOOKUP(BB$1,'DMG Tables'!$G$2:$G$7,'DMG Tables'!$H$2:$H$7)</f>
        <v>8364000</v>
      </c>
      <c r="BC27" s="1">
        <f>LOOKUP($A27,'DMG Tables'!$P$2:$P$35,'DMG Tables'!$O$2:$O$35)*BC$1*LOOKUP(BC$1,'DMG Tables'!$G$2:$G$7,'DMG Tables'!$H$2:$H$7)</f>
        <v>8528000</v>
      </c>
      <c r="BD27" s="1">
        <f>LOOKUP($A27,'DMG Tables'!$P$2:$P$35,'DMG Tables'!$O$2:$O$35)*BD$1*LOOKUP(BD$1,'DMG Tables'!$G$2:$G$7,'DMG Tables'!$H$2:$H$7)</f>
        <v>8692000</v>
      </c>
      <c r="BE27" s="1">
        <f>LOOKUP($A27,'DMG Tables'!$P$2:$P$35,'DMG Tables'!$O$2:$O$35)*BE$1*LOOKUP(BE$1,'DMG Tables'!$G$2:$G$7,'DMG Tables'!$H$2:$H$7)</f>
        <v>8856000</v>
      </c>
      <c r="BF27" s="1">
        <f>LOOKUP($A27,'DMG Tables'!$P$2:$P$35,'DMG Tables'!$O$2:$O$35)*BF$1*LOOKUP(BF$1,'DMG Tables'!$G$2:$G$7,'DMG Tables'!$H$2:$H$7)</f>
        <v>9020000</v>
      </c>
      <c r="BG27" s="1">
        <f>LOOKUP($A27,'DMG Tables'!$P$2:$P$35,'DMG Tables'!$O$2:$O$35)*BG$1*LOOKUP(BG$1,'DMG Tables'!$G$2:$G$7,'DMG Tables'!$H$2:$H$7)</f>
        <v>9184000</v>
      </c>
      <c r="BH27" s="1">
        <f>LOOKUP($A27,'DMG Tables'!$P$2:$P$35,'DMG Tables'!$O$2:$O$35)*BH$1*LOOKUP(BH$1,'DMG Tables'!$G$2:$G$7,'DMG Tables'!$H$2:$H$7)</f>
        <v>9348000</v>
      </c>
      <c r="BI27" s="1">
        <f>LOOKUP($A27,'DMG Tables'!$P$2:$P$35,'DMG Tables'!$O$2:$O$35)*BI$1*LOOKUP(BI$1,'DMG Tables'!$G$2:$G$7,'DMG Tables'!$H$2:$H$7)</f>
        <v>9512000</v>
      </c>
      <c r="BJ27" s="1">
        <f>LOOKUP($A27,'DMG Tables'!$P$2:$P$35,'DMG Tables'!$O$2:$O$35)*BJ$1*LOOKUP(BJ$1,'DMG Tables'!$G$2:$G$7,'DMG Tables'!$H$2:$H$7)</f>
        <v>9676000</v>
      </c>
      <c r="BK27" s="1">
        <f>LOOKUP($A27,'DMG Tables'!$P$2:$P$35,'DMG Tables'!$O$2:$O$35)*BK$1*LOOKUP(BK$1,'DMG Tables'!$G$2:$G$7,'DMG Tables'!$H$2:$H$7)</f>
        <v>9840000</v>
      </c>
      <c r="BL27" s="1">
        <f>LOOKUP($A27,'DMG Tables'!$P$2:$P$35,'DMG Tables'!$O$2:$O$35)*BL$1*LOOKUP(BL$1,'DMG Tables'!$G$2:$G$7,'DMG Tables'!$H$2:$H$7)</f>
        <v>10004000</v>
      </c>
      <c r="BM27" s="1">
        <f>LOOKUP($A27,'DMG Tables'!$P$2:$P$35,'DMG Tables'!$O$2:$O$35)*BM$1*LOOKUP(BM$1,'DMG Tables'!$G$2:$G$7,'DMG Tables'!$H$2:$H$7)</f>
        <v>10168000</v>
      </c>
      <c r="BN27" s="1">
        <f>LOOKUP($A27,'DMG Tables'!$P$2:$P$35,'DMG Tables'!$O$2:$O$35)*BN$1*LOOKUP(BN$1,'DMG Tables'!$G$2:$G$7,'DMG Tables'!$H$2:$H$7)</f>
        <v>10332000</v>
      </c>
      <c r="BO27" s="1">
        <f>LOOKUP($A27,'DMG Tables'!$P$2:$P$35,'DMG Tables'!$O$2:$O$35)*BO$1*LOOKUP(BO$1,'DMG Tables'!$G$2:$G$7,'DMG Tables'!$H$2:$H$7)</f>
        <v>10496000</v>
      </c>
      <c r="BP27" s="1">
        <f>LOOKUP($A27,'DMG Tables'!$P$2:$P$35,'DMG Tables'!$O$2:$O$35)*BP$1*LOOKUP(BP$1,'DMG Tables'!$G$2:$G$7,'DMG Tables'!$H$2:$H$7)</f>
        <v>10660000</v>
      </c>
      <c r="BQ27" s="1">
        <f>LOOKUP($A27,'DMG Tables'!$P$2:$P$35,'DMG Tables'!$O$2:$O$35)*BQ$1*LOOKUP(BQ$1,'DMG Tables'!$G$2:$G$7,'DMG Tables'!$H$2:$H$7)</f>
        <v>10824000</v>
      </c>
      <c r="BR27" s="1">
        <f>LOOKUP($A27,'DMG Tables'!$P$2:$P$35,'DMG Tables'!$O$2:$O$35)*BR$1*LOOKUP(BR$1,'DMG Tables'!$G$2:$G$7,'DMG Tables'!$H$2:$H$7)</f>
        <v>10988000</v>
      </c>
      <c r="BS27" s="1">
        <f>LOOKUP($A27,'DMG Tables'!$P$2:$P$35,'DMG Tables'!$O$2:$O$35)*BS$1*LOOKUP(BS$1,'DMG Tables'!$G$2:$G$7,'DMG Tables'!$H$2:$H$7)</f>
        <v>11152000</v>
      </c>
      <c r="BT27" s="1">
        <f>LOOKUP($A27,'DMG Tables'!$P$2:$P$35,'DMG Tables'!$O$2:$O$35)*BT$1*LOOKUP(BT$1,'DMG Tables'!$G$2:$G$7,'DMG Tables'!$H$2:$H$7)</f>
        <v>11316000</v>
      </c>
      <c r="BU27" s="1">
        <f>LOOKUP($A27,'DMG Tables'!$P$2:$P$35,'DMG Tables'!$O$2:$O$35)*BU$1*LOOKUP(BU$1,'DMG Tables'!$G$2:$G$7,'DMG Tables'!$H$2:$H$7)</f>
        <v>11480000</v>
      </c>
      <c r="BV27" s="1">
        <f>LOOKUP($A27,'DMG Tables'!$P$2:$P$35,'DMG Tables'!$O$2:$O$35)*BV$1*LOOKUP(BV$1,'DMG Tables'!$G$2:$G$7,'DMG Tables'!$H$2:$H$7)</f>
        <v>11644000</v>
      </c>
      <c r="BW27" s="1">
        <f>LOOKUP($A27,'DMG Tables'!$P$2:$P$35,'DMG Tables'!$O$2:$O$35)*BW$1*LOOKUP(BW$1,'DMG Tables'!$G$2:$G$7,'DMG Tables'!$H$2:$H$7)</f>
        <v>11808000</v>
      </c>
      <c r="BX27" s="1">
        <f>LOOKUP($A27,'DMG Tables'!$P$2:$P$35,'DMG Tables'!$O$2:$O$35)*BX$1*LOOKUP(BX$1,'DMG Tables'!$G$2:$G$7,'DMG Tables'!$H$2:$H$7)</f>
        <v>11972000</v>
      </c>
      <c r="BY27" s="1">
        <f>LOOKUP($A27,'DMG Tables'!$P$2:$P$35,'DMG Tables'!$O$2:$O$35)*BY$1*LOOKUP(BY$1,'DMG Tables'!$G$2:$G$7,'DMG Tables'!$H$2:$H$7)</f>
        <v>12136000</v>
      </c>
      <c r="BZ27" s="1">
        <f>LOOKUP($A27,'DMG Tables'!$P$2:$P$35,'DMG Tables'!$O$2:$O$35)*BZ$1*LOOKUP(BZ$1,'DMG Tables'!$G$2:$G$7,'DMG Tables'!$H$2:$H$7)</f>
        <v>12300000</v>
      </c>
      <c r="CA27" s="1">
        <f>LOOKUP($A27,'DMG Tables'!$P$2:$P$35,'DMG Tables'!$O$2:$O$35)*CA$1*LOOKUP(CA$1,'DMG Tables'!$G$2:$G$7,'DMG Tables'!$H$2:$H$7)</f>
        <v>12464000</v>
      </c>
      <c r="CB27" s="1">
        <f>LOOKUP($A27,'DMG Tables'!$P$2:$P$35,'DMG Tables'!$O$2:$O$35)*CB$1*LOOKUP(CB$1,'DMG Tables'!$G$2:$G$7,'DMG Tables'!$H$2:$H$7)</f>
        <v>12628000</v>
      </c>
      <c r="CC27" s="1">
        <f>LOOKUP($A27,'DMG Tables'!$P$2:$P$35,'DMG Tables'!$O$2:$O$35)*CC$1*LOOKUP(CC$1,'DMG Tables'!$G$2:$G$7,'DMG Tables'!$H$2:$H$7)</f>
        <v>12792000</v>
      </c>
      <c r="CD27" s="1">
        <f>LOOKUP($A27,'DMG Tables'!$P$2:$P$35,'DMG Tables'!$O$2:$O$35)*CD$1*LOOKUP(CD$1,'DMG Tables'!$G$2:$G$7,'DMG Tables'!$H$2:$H$7)</f>
        <v>12956000</v>
      </c>
      <c r="CE27" s="1">
        <f>LOOKUP($A27,'DMG Tables'!$P$2:$P$35,'DMG Tables'!$O$2:$O$35)*CE$1*LOOKUP(CE$1,'DMG Tables'!$G$2:$G$7,'DMG Tables'!$H$2:$H$7)</f>
        <v>13120000</v>
      </c>
      <c r="CF27" s="1">
        <f>LOOKUP($A27,'DMG Tables'!$P$2:$P$35,'DMG Tables'!$O$2:$O$35)*CF$1*LOOKUP(CF$1,'DMG Tables'!$G$2:$G$7,'DMG Tables'!$H$2:$H$7)</f>
        <v>13284000</v>
      </c>
      <c r="CG27" s="1">
        <f>LOOKUP($A27,'DMG Tables'!$P$2:$P$35,'DMG Tables'!$O$2:$O$35)*CG$1*LOOKUP(CG$1,'DMG Tables'!$G$2:$G$7,'DMG Tables'!$H$2:$H$7)</f>
        <v>13448000</v>
      </c>
      <c r="CH27" s="1">
        <f>LOOKUP($A27,'DMG Tables'!$P$2:$P$35,'DMG Tables'!$O$2:$O$35)*CH$1*LOOKUP(CH$1,'DMG Tables'!$G$2:$G$7,'DMG Tables'!$H$2:$H$7)</f>
        <v>13612000</v>
      </c>
      <c r="CI27" s="1">
        <f>LOOKUP($A27,'DMG Tables'!$P$2:$P$35,'DMG Tables'!$O$2:$O$35)*CI$1*LOOKUP(CI$1,'DMG Tables'!$G$2:$G$7,'DMG Tables'!$H$2:$H$7)</f>
        <v>13776000</v>
      </c>
      <c r="CJ27" s="1">
        <f>LOOKUP($A27,'DMG Tables'!$P$2:$P$35,'DMG Tables'!$O$2:$O$35)*CJ$1*LOOKUP(CJ$1,'DMG Tables'!$G$2:$G$7,'DMG Tables'!$H$2:$H$7)</f>
        <v>13940000</v>
      </c>
      <c r="CK27" s="1">
        <f>LOOKUP($A27,'DMG Tables'!$P$2:$P$35,'DMG Tables'!$O$2:$O$35)*CK$1*LOOKUP(CK$1,'DMG Tables'!$G$2:$G$7,'DMG Tables'!$H$2:$H$7)</f>
        <v>14104000</v>
      </c>
      <c r="CL27" s="1">
        <f>LOOKUP($A27,'DMG Tables'!$P$2:$P$35,'DMG Tables'!$O$2:$O$35)*CL$1*LOOKUP(CL$1,'DMG Tables'!$G$2:$G$7,'DMG Tables'!$H$2:$H$7)</f>
        <v>14268000</v>
      </c>
      <c r="CM27" s="1">
        <f>LOOKUP($A27,'DMG Tables'!$P$2:$P$35,'DMG Tables'!$O$2:$O$35)*CM$1*LOOKUP(CM$1,'DMG Tables'!$G$2:$G$7,'DMG Tables'!$H$2:$H$7)</f>
        <v>14432000</v>
      </c>
      <c r="CN27" s="1">
        <f>LOOKUP($A27,'DMG Tables'!$P$2:$P$35,'DMG Tables'!$O$2:$O$35)*CN$1*LOOKUP(CN$1,'DMG Tables'!$G$2:$G$7,'DMG Tables'!$H$2:$H$7)</f>
        <v>14596000</v>
      </c>
      <c r="CO27" s="1">
        <f>LOOKUP($A27,'DMG Tables'!$P$2:$P$35,'DMG Tables'!$O$2:$O$35)*CO$1*LOOKUP(CO$1,'DMG Tables'!$G$2:$G$7,'DMG Tables'!$H$2:$H$7)</f>
        <v>14760000</v>
      </c>
      <c r="CP27" s="1">
        <f>LOOKUP($A27,'DMG Tables'!$P$2:$P$35,'DMG Tables'!$O$2:$O$35)*CP$1*LOOKUP(CP$1,'DMG Tables'!$G$2:$G$7,'DMG Tables'!$H$2:$H$7)</f>
        <v>14924000</v>
      </c>
      <c r="CQ27" s="1">
        <f>LOOKUP($A27,'DMG Tables'!$P$2:$P$35,'DMG Tables'!$O$2:$O$35)*CQ$1*LOOKUP(CQ$1,'DMG Tables'!$G$2:$G$7,'DMG Tables'!$H$2:$H$7)</f>
        <v>15088000</v>
      </c>
      <c r="CR27" s="1">
        <f>LOOKUP($A27,'DMG Tables'!$P$2:$P$35,'DMG Tables'!$O$2:$O$35)*CR$1*LOOKUP(CR$1,'DMG Tables'!$G$2:$G$7,'DMG Tables'!$H$2:$H$7)</f>
        <v>15252000</v>
      </c>
      <c r="CS27" s="1">
        <f>LOOKUP($A27,'DMG Tables'!$P$2:$P$35,'DMG Tables'!$O$2:$O$35)*CS$1*LOOKUP(CS$1,'DMG Tables'!$G$2:$G$7,'DMG Tables'!$H$2:$H$7)</f>
        <v>15416000</v>
      </c>
      <c r="CT27" s="1">
        <f>LOOKUP($A27,'DMG Tables'!$P$2:$P$35,'DMG Tables'!$O$2:$O$35)*CT$1*LOOKUP(CT$1,'DMG Tables'!$G$2:$G$7,'DMG Tables'!$H$2:$H$7)</f>
        <v>15580000</v>
      </c>
      <c r="CU27" s="1">
        <f>LOOKUP($A27,'DMG Tables'!$P$2:$P$35,'DMG Tables'!$O$2:$O$35)*CU$1*LOOKUP(CU$1,'DMG Tables'!$G$2:$G$7,'DMG Tables'!$H$2:$H$7)</f>
        <v>15744000</v>
      </c>
      <c r="CV27" s="1">
        <f>LOOKUP($A27,'DMG Tables'!$P$2:$P$35,'DMG Tables'!$O$2:$O$35)*CV$1*LOOKUP(CV$1,'DMG Tables'!$G$2:$G$7,'DMG Tables'!$H$2:$H$7)</f>
        <v>15908000</v>
      </c>
      <c r="CW27" s="1">
        <f>LOOKUP($A27,'DMG Tables'!$P$2:$P$35,'DMG Tables'!$O$2:$O$35)*CW$1*LOOKUP(CW$1,'DMG Tables'!$G$2:$G$7,'DMG Tables'!$H$2:$H$7)</f>
        <v>16072000</v>
      </c>
      <c r="CX27" s="1">
        <f>LOOKUP($A27,'DMG Tables'!$P$2:$P$35,'DMG Tables'!$O$2:$O$35)*CX$1*LOOKUP(CX$1,'DMG Tables'!$G$2:$G$7,'DMG Tables'!$H$2:$H$7)</f>
        <v>16236000</v>
      </c>
      <c r="CY27" s="1">
        <f>LOOKUP($A27,'DMG Tables'!$P$2:$P$35,'DMG Tables'!$O$2:$O$35)*CY$1*LOOKUP(CY$1,'DMG Tables'!$G$2:$G$7,'DMG Tables'!$H$2:$H$7)</f>
        <v>16400000</v>
      </c>
      <c r="CZ27" s="1">
        <f>LOOKUP($A27,'DMG Tables'!$P$2:$P$35,'DMG Tables'!$O$2:$O$35)*CZ$1*LOOKUP(CZ$1,'DMG Tables'!$G$2:$G$7,'DMG Tables'!$H$2:$H$7)</f>
        <v>16564000</v>
      </c>
      <c r="DA27" s="1">
        <f>LOOKUP($A27,'DMG Tables'!$P$2:$P$35,'DMG Tables'!$O$2:$O$35)*DA$1*LOOKUP(DA$1,'DMG Tables'!$G$2:$G$7,'DMG Tables'!$H$2:$H$7)</f>
        <v>16728000</v>
      </c>
      <c r="DB27" s="1">
        <f>LOOKUP($A27,'DMG Tables'!$P$2:$P$35,'DMG Tables'!$O$2:$O$35)*DB$1*LOOKUP(DB$1,'DMG Tables'!$G$2:$G$7,'DMG Tables'!$H$2:$H$7)</f>
        <v>16892000</v>
      </c>
      <c r="DC27" s="1">
        <f>LOOKUP($A27,'DMG Tables'!$P$2:$P$35,'DMG Tables'!$O$2:$O$35)*DC$1*LOOKUP(DC$1,'DMG Tables'!$G$2:$G$7,'DMG Tables'!$H$2:$H$7)</f>
        <v>17056000</v>
      </c>
      <c r="DD27" s="1">
        <f>LOOKUP($A27,'DMG Tables'!$P$2:$P$35,'DMG Tables'!$O$2:$O$35)*DD$1*LOOKUP(DD$1,'DMG Tables'!$G$2:$G$7,'DMG Tables'!$H$2:$H$7)</f>
        <v>17220000</v>
      </c>
      <c r="DE27" s="1">
        <f>LOOKUP($A27,'DMG Tables'!$P$2:$P$35,'DMG Tables'!$O$2:$O$35)*DE$1*LOOKUP(DE$1,'DMG Tables'!$G$2:$G$7,'DMG Tables'!$H$2:$H$7)</f>
        <v>17384000</v>
      </c>
      <c r="DF27" s="1">
        <f>LOOKUP($A27,'DMG Tables'!$P$2:$P$35,'DMG Tables'!$O$2:$O$35)*DF$1*LOOKUP(DF$1,'DMG Tables'!$G$2:$G$7,'DMG Tables'!$H$2:$H$7)</f>
        <v>17548000</v>
      </c>
      <c r="DG27" s="1">
        <f>LOOKUP($A27,'DMG Tables'!$P$2:$P$35,'DMG Tables'!$O$2:$O$35)*DG$1*LOOKUP(DG$1,'DMG Tables'!$G$2:$G$7,'DMG Tables'!$H$2:$H$7)</f>
        <v>17712000</v>
      </c>
      <c r="DH27" s="1">
        <f>LOOKUP($A27,'DMG Tables'!$P$2:$P$35,'DMG Tables'!$O$2:$O$35)*DH$1*LOOKUP(DH$1,'DMG Tables'!$G$2:$G$7,'DMG Tables'!$H$2:$H$7)</f>
        <v>17876000</v>
      </c>
      <c r="DI27" s="1">
        <f>LOOKUP($A27,'DMG Tables'!$P$2:$P$35,'DMG Tables'!$O$2:$O$35)*DI$1*LOOKUP(DI$1,'DMG Tables'!$G$2:$G$7,'DMG Tables'!$H$2:$H$7)</f>
        <v>18040000</v>
      </c>
      <c r="DJ27" s="1">
        <f>LOOKUP($A27,'DMG Tables'!$P$2:$P$35,'DMG Tables'!$O$2:$O$35)*DJ$1*LOOKUP(DJ$1,'DMG Tables'!$G$2:$G$7,'DMG Tables'!$H$2:$H$7)</f>
        <v>18204000</v>
      </c>
      <c r="DK27" s="1">
        <f>LOOKUP($A27,'DMG Tables'!$P$2:$P$35,'DMG Tables'!$O$2:$O$35)*DK$1*LOOKUP(DK$1,'DMG Tables'!$G$2:$G$7,'DMG Tables'!$H$2:$H$7)</f>
        <v>18368000</v>
      </c>
      <c r="DL27" s="1">
        <f>LOOKUP($A27,'DMG Tables'!$P$2:$P$35,'DMG Tables'!$O$2:$O$35)*DL$1*LOOKUP(DL$1,'DMG Tables'!$G$2:$G$7,'DMG Tables'!$H$2:$H$7)</f>
        <v>18532000</v>
      </c>
      <c r="DM27" s="1">
        <f>LOOKUP($A27,'DMG Tables'!$P$2:$P$35,'DMG Tables'!$O$2:$O$35)*DM$1*LOOKUP(DM$1,'DMG Tables'!$G$2:$G$7,'DMG Tables'!$H$2:$H$7)</f>
        <v>18696000</v>
      </c>
      <c r="DN27" s="1">
        <f>LOOKUP($A27,'DMG Tables'!$P$2:$P$35,'DMG Tables'!$O$2:$O$35)*DN$1*LOOKUP(DN$1,'DMG Tables'!$G$2:$G$7,'DMG Tables'!$H$2:$H$7)</f>
        <v>18860000</v>
      </c>
      <c r="DO27" s="1">
        <f>LOOKUP($A27,'DMG Tables'!$P$2:$P$35,'DMG Tables'!$O$2:$O$35)*DO$1*LOOKUP(DO$1,'DMG Tables'!$G$2:$G$7,'DMG Tables'!$H$2:$H$7)</f>
        <v>19024000</v>
      </c>
      <c r="DP27" s="1">
        <f>LOOKUP($A27,'DMG Tables'!$P$2:$P$35,'DMG Tables'!$O$2:$O$35)*DP$1*LOOKUP(DP$1,'DMG Tables'!$G$2:$G$7,'DMG Tables'!$H$2:$H$7)</f>
        <v>19188000</v>
      </c>
      <c r="DQ27" s="1">
        <f>LOOKUP($A27,'DMG Tables'!$P$2:$P$35,'DMG Tables'!$O$2:$O$35)*DQ$1*LOOKUP(DQ$1,'DMG Tables'!$G$2:$G$7,'DMG Tables'!$H$2:$H$7)</f>
        <v>19352000</v>
      </c>
      <c r="DR27" s="1">
        <f>LOOKUP($A27,'DMG Tables'!$P$2:$P$35,'DMG Tables'!$O$2:$O$35)*DR$1*LOOKUP(DR$1,'DMG Tables'!$G$2:$G$7,'DMG Tables'!$H$2:$H$7)</f>
        <v>19516000</v>
      </c>
      <c r="DS27" s="1">
        <f>LOOKUP($A27,'DMG Tables'!$P$2:$P$35,'DMG Tables'!$O$2:$O$35)*DS$1*LOOKUP(DS$1,'DMG Tables'!$G$2:$G$7,'DMG Tables'!$H$2:$H$7)</f>
        <v>19680000</v>
      </c>
      <c r="DT27" s="1">
        <f>LOOKUP($A27,'DMG Tables'!$P$2:$P$35,'DMG Tables'!$O$2:$O$35)*DT$1*LOOKUP(DT$1,'DMG Tables'!$G$2:$G$7,'DMG Tables'!$H$2:$H$7)</f>
        <v>19844000</v>
      </c>
      <c r="DU27" s="1">
        <f>LOOKUP($A27,'DMG Tables'!$P$2:$P$35,'DMG Tables'!$O$2:$O$35)*DU$1*LOOKUP(DU$1,'DMG Tables'!$G$2:$G$7,'DMG Tables'!$H$2:$H$7)</f>
        <v>20008000</v>
      </c>
      <c r="DV27" s="1">
        <f>LOOKUP($A27,'DMG Tables'!$P$2:$P$35,'DMG Tables'!$O$2:$O$35)*DV$1*LOOKUP(DV$1,'DMG Tables'!$G$2:$G$7,'DMG Tables'!$H$2:$H$7)</f>
        <v>20172000</v>
      </c>
      <c r="DW27" s="1">
        <f>LOOKUP($A27,'DMG Tables'!$P$2:$P$35,'DMG Tables'!$O$2:$O$35)*DW$1*LOOKUP(DW$1,'DMG Tables'!$G$2:$G$7,'DMG Tables'!$H$2:$H$7)</f>
        <v>20336000</v>
      </c>
      <c r="DX27" s="1">
        <f>LOOKUP($A27,'DMG Tables'!$P$2:$P$35,'DMG Tables'!$O$2:$O$35)*DX$1*LOOKUP(DX$1,'DMG Tables'!$G$2:$G$7,'DMG Tables'!$H$2:$H$7)</f>
        <v>20500000</v>
      </c>
      <c r="DY27" s="1">
        <f>LOOKUP($A27,'DMG Tables'!$P$2:$P$35,'DMG Tables'!$O$2:$O$35)*DY$1*LOOKUP(DY$1,'DMG Tables'!$G$2:$G$7,'DMG Tables'!$H$2:$H$7)</f>
        <v>20664000</v>
      </c>
      <c r="DZ27" s="1">
        <f>LOOKUP($A27,'DMG Tables'!$P$2:$P$35,'DMG Tables'!$O$2:$O$35)*DZ$1*LOOKUP(DZ$1,'DMG Tables'!$G$2:$G$7,'DMG Tables'!$H$2:$H$7)</f>
        <v>20828000</v>
      </c>
      <c r="EA27" s="1">
        <f>LOOKUP($A27,'DMG Tables'!$P$2:$P$35,'DMG Tables'!$O$2:$O$35)*EA$1*LOOKUP(EA$1,'DMG Tables'!$G$2:$G$7,'DMG Tables'!$H$2:$H$7)</f>
        <v>20992000</v>
      </c>
      <c r="EB27" s="1">
        <f>LOOKUP($A27,'DMG Tables'!$P$2:$P$35,'DMG Tables'!$O$2:$O$35)*EB$1*LOOKUP(EB$1,'DMG Tables'!$G$2:$G$7,'DMG Tables'!$H$2:$H$7)</f>
        <v>21156000</v>
      </c>
      <c r="EC27" s="1">
        <f>LOOKUP($A27,'DMG Tables'!$P$2:$P$35,'DMG Tables'!$O$2:$O$35)*EC$1*LOOKUP(EC$1,'DMG Tables'!$G$2:$G$7,'DMG Tables'!$H$2:$H$7)</f>
        <v>21320000</v>
      </c>
      <c r="ED27" s="1">
        <f>LOOKUP($A27,'DMG Tables'!$P$2:$P$35,'DMG Tables'!$O$2:$O$35)*ED$1*LOOKUP(ED$1,'DMG Tables'!$G$2:$G$7,'DMG Tables'!$H$2:$H$7)</f>
        <v>21484000</v>
      </c>
      <c r="EE27" s="1">
        <f>LOOKUP($A27,'DMG Tables'!$P$2:$P$35,'DMG Tables'!$O$2:$O$35)*EE$1*LOOKUP(EE$1,'DMG Tables'!$G$2:$G$7,'DMG Tables'!$H$2:$H$7)</f>
        <v>21648000</v>
      </c>
      <c r="EF27" s="1">
        <f>LOOKUP($A27,'DMG Tables'!$P$2:$P$35,'DMG Tables'!$O$2:$O$35)*EF$1*LOOKUP(EF$1,'DMG Tables'!$G$2:$G$7,'DMG Tables'!$H$2:$H$7)</f>
        <v>21812000</v>
      </c>
      <c r="EG27" s="1">
        <f>LOOKUP($A27,'DMG Tables'!$P$2:$P$35,'DMG Tables'!$O$2:$O$35)*EG$1*LOOKUP(EG$1,'DMG Tables'!$G$2:$G$7,'DMG Tables'!$H$2:$H$7)</f>
        <v>21976000</v>
      </c>
      <c r="EH27" s="1">
        <f>LOOKUP($A27,'DMG Tables'!$P$2:$P$35,'DMG Tables'!$O$2:$O$35)*EH$1*LOOKUP(EH$1,'DMG Tables'!$G$2:$G$7,'DMG Tables'!$H$2:$H$7)</f>
        <v>22140000</v>
      </c>
      <c r="EI27" s="1">
        <f>LOOKUP($A27,'DMG Tables'!$P$2:$P$35,'DMG Tables'!$O$2:$O$35)*EI$1*LOOKUP(EI$1,'DMG Tables'!$G$2:$G$7,'DMG Tables'!$H$2:$H$7)</f>
        <v>22304000</v>
      </c>
      <c r="EJ27" s="1">
        <f>LOOKUP($A27,'DMG Tables'!$P$2:$P$35,'DMG Tables'!$O$2:$O$35)*EJ$1*LOOKUP(EJ$1,'DMG Tables'!$G$2:$G$7,'DMG Tables'!$H$2:$H$7)</f>
        <v>22468000</v>
      </c>
      <c r="EK27" s="1">
        <f>LOOKUP($A27,'DMG Tables'!$P$2:$P$35,'DMG Tables'!$O$2:$O$35)*EK$1*LOOKUP(EK$1,'DMG Tables'!$G$2:$G$7,'DMG Tables'!$H$2:$H$7)</f>
        <v>22632000</v>
      </c>
      <c r="EL27" s="1">
        <f>LOOKUP($A27,'DMG Tables'!$P$2:$P$35,'DMG Tables'!$O$2:$O$35)*EL$1*LOOKUP(EL$1,'DMG Tables'!$G$2:$G$7,'DMG Tables'!$H$2:$H$7)</f>
        <v>22796000</v>
      </c>
      <c r="EM27" s="1">
        <f>LOOKUP($A27,'DMG Tables'!$P$2:$P$35,'DMG Tables'!$O$2:$O$35)*EM$1*LOOKUP(EM$1,'DMG Tables'!$G$2:$G$7,'DMG Tables'!$H$2:$H$7)</f>
        <v>22960000</v>
      </c>
      <c r="EN27" s="1">
        <f>LOOKUP($A27,'DMG Tables'!$P$2:$P$35,'DMG Tables'!$O$2:$O$35)*EN$1*LOOKUP(EN$1,'DMG Tables'!$G$2:$G$7,'DMG Tables'!$H$2:$H$7)</f>
        <v>23124000</v>
      </c>
      <c r="EO27" s="1">
        <f>LOOKUP($A27,'DMG Tables'!$P$2:$P$35,'DMG Tables'!$O$2:$O$35)*EO$1*LOOKUP(EO$1,'DMG Tables'!$G$2:$G$7,'DMG Tables'!$H$2:$H$7)</f>
        <v>23288000</v>
      </c>
      <c r="EP27" s="1">
        <f>LOOKUP($A27,'DMG Tables'!$P$2:$P$35,'DMG Tables'!$O$2:$O$35)*EP$1*LOOKUP(EP$1,'DMG Tables'!$G$2:$G$7,'DMG Tables'!$H$2:$H$7)</f>
        <v>23452000</v>
      </c>
      <c r="EQ27" s="1">
        <f>LOOKUP($A27,'DMG Tables'!$P$2:$P$35,'DMG Tables'!$O$2:$O$35)*EQ$1*LOOKUP(EQ$1,'DMG Tables'!$G$2:$G$7,'DMG Tables'!$H$2:$H$7)</f>
        <v>23616000</v>
      </c>
      <c r="ER27" s="1">
        <f>LOOKUP($A27,'DMG Tables'!$P$2:$P$35,'DMG Tables'!$O$2:$O$35)*ER$1*LOOKUP(ER$1,'DMG Tables'!$G$2:$G$7,'DMG Tables'!$H$2:$H$7)</f>
        <v>23780000</v>
      </c>
      <c r="ES27" s="1">
        <f>LOOKUP($A27,'DMG Tables'!$P$2:$P$35,'DMG Tables'!$O$2:$O$35)*ES$1*LOOKUP(ES$1,'DMG Tables'!$G$2:$G$7,'DMG Tables'!$H$2:$H$7)</f>
        <v>23944000</v>
      </c>
      <c r="ET27" s="1">
        <f>LOOKUP($A27,'DMG Tables'!$P$2:$P$35,'DMG Tables'!$O$2:$O$35)*ET$1*LOOKUP(ET$1,'DMG Tables'!$G$2:$G$7,'DMG Tables'!$H$2:$H$7)</f>
        <v>24108000</v>
      </c>
      <c r="EU27" s="1">
        <f>LOOKUP($A27,'DMG Tables'!$P$2:$P$35,'DMG Tables'!$O$2:$O$35)*EU$1*LOOKUP(EU$1,'DMG Tables'!$G$2:$G$7,'DMG Tables'!$H$2:$H$7)</f>
        <v>24272000</v>
      </c>
      <c r="EV27" s="1">
        <f>LOOKUP($A27,'DMG Tables'!$P$2:$P$35,'DMG Tables'!$O$2:$O$35)*EV$1*LOOKUP(EV$1,'DMG Tables'!$G$2:$G$7,'DMG Tables'!$H$2:$H$7)</f>
        <v>24436000</v>
      </c>
      <c r="EW27" s="1">
        <f>LOOKUP($A27,'DMG Tables'!$P$2:$P$35,'DMG Tables'!$O$2:$O$35)*EW$1*LOOKUP(EW$1,'DMG Tables'!$G$2:$G$7,'DMG Tables'!$H$2:$H$7)</f>
        <v>24600000</v>
      </c>
      <c r="EX27" s="1">
        <f>LOOKUP($A27,'DMG Tables'!$P$2:$P$35,'DMG Tables'!$O$2:$O$35)*EX$1*LOOKUP(EX$1,'DMG Tables'!$G$2:$G$7,'DMG Tables'!$H$2:$H$7)</f>
        <v>24764000</v>
      </c>
      <c r="EY27" s="1">
        <f>LOOKUP($A27,'DMG Tables'!$P$2:$P$35,'DMG Tables'!$O$2:$O$35)*EY$1*LOOKUP(EY$1,'DMG Tables'!$G$2:$G$7,'DMG Tables'!$H$2:$H$7)</f>
        <v>24928000</v>
      </c>
      <c r="EZ27" s="1">
        <f>LOOKUP($A27,'DMG Tables'!$P$2:$P$35,'DMG Tables'!$O$2:$O$35)*EZ$1*LOOKUP(EZ$1,'DMG Tables'!$G$2:$G$7,'DMG Tables'!$H$2:$H$7)</f>
        <v>25092000</v>
      </c>
      <c r="FA27" s="1">
        <f>LOOKUP($A27,'DMG Tables'!$P$2:$P$35,'DMG Tables'!$O$2:$O$35)*FA$1*LOOKUP(FA$1,'DMG Tables'!$G$2:$G$7,'DMG Tables'!$H$2:$H$7)</f>
        <v>25256000</v>
      </c>
      <c r="FB27" s="1">
        <f>LOOKUP($A27,'DMG Tables'!$P$2:$P$35,'DMG Tables'!$O$2:$O$35)*FB$1*LOOKUP(FB$1,'DMG Tables'!$G$2:$G$7,'DMG Tables'!$H$2:$H$7)</f>
        <v>25420000</v>
      </c>
      <c r="FC27" s="1">
        <f>LOOKUP($A27,'DMG Tables'!$P$2:$P$35,'DMG Tables'!$O$2:$O$35)*FC$1*LOOKUP(FC$1,'DMG Tables'!$G$2:$G$7,'DMG Tables'!$H$2:$H$7)</f>
        <v>25584000</v>
      </c>
      <c r="FD27" s="1">
        <f>LOOKUP($A27,'DMG Tables'!$P$2:$P$35,'DMG Tables'!$O$2:$O$35)*FD$1*LOOKUP(FD$1,'DMG Tables'!$G$2:$G$7,'DMG Tables'!$H$2:$H$7)</f>
        <v>25748000</v>
      </c>
      <c r="FE27" s="1">
        <f>LOOKUP($A27,'DMG Tables'!$P$2:$P$35,'DMG Tables'!$O$2:$O$35)*FE$1*LOOKUP(FE$1,'DMG Tables'!$G$2:$G$7,'DMG Tables'!$H$2:$H$7)</f>
        <v>25912000</v>
      </c>
      <c r="FF27" s="1">
        <f>LOOKUP($A27,'DMG Tables'!$P$2:$P$35,'DMG Tables'!$O$2:$O$35)*FF$1*LOOKUP(FF$1,'DMG Tables'!$G$2:$G$7,'DMG Tables'!$H$2:$H$7)</f>
        <v>26076000</v>
      </c>
      <c r="FG27" s="1">
        <f>LOOKUP($A27,'DMG Tables'!$P$2:$P$35,'DMG Tables'!$O$2:$O$35)*FG$1*LOOKUP(FG$1,'DMG Tables'!$G$2:$G$7,'DMG Tables'!$H$2:$H$7)</f>
        <v>26240000</v>
      </c>
      <c r="FH27" s="1">
        <f>LOOKUP($A27,'DMG Tables'!$P$2:$P$35,'DMG Tables'!$O$2:$O$35)*FH$1*LOOKUP(FH$1,'DMG Tables'!$G$2:$G$7,'DMG Tables'!$H$2:$H$7)</f>
        <v>26404000</v>
      </c>
      <c r="FI27" s="1">
        <f>LOOKUP($A27,'DMG Tables'!$P$2:$P$35,'DMG Tables'!$O$2:$O$35)*FI$1*LOOKUP(FI$1,'DMG Tables'!$G$2:$G$7,'DMG Tables'!$H$2:$H$7)</f>
        <v>26568000</v>
      </c>
      <c r="FJ27" s="1">
        <f>LOOKUP($A27,'DMG Tables'!$P$2:$P$35,'DMG Tables'!$O$2:$O$35)*FJ$1*LOOKUP(FJ$1,'DMG Tables'!$G$2:$G$7,'DMG Tables'!$H$2:$H$7)</f>
        <v>26732000</v>
      </c>
      <c r="FK27" s="1">
        <f>LOOKUP($A27,'DMG Tables'!$P$2:$P$35,'DMG Tables'!$O$2:$O$35)*FK$1*LOOKUP(FK$1,'DMG Tables'!$G$2:$G$7,'DMG Tables'!$H$2:$H$7)</f>
        <v>26896000</v>
      </c>
      <c r="FL27" s="1">
        <f>LOOKUP($A27,'DMG Tables'!$P$2:$P$35,'DMG Tables'!$O$2:$O$35)*FL$1*LOOKUP(FL$1,'DMG Tables'!$G$2:$G$7,'DMG Tables'!$H$2:$H$7)</f>
        <v>27060000</v>
      </c>
      <c r="FM27" s="1">
        <f>LOOKUP($A27,'DMG Tables'!$P$2:$P$35,'DMG Tables'!$O$2:$O$35)*FM$1*LOOKUP(FM$1,'DMG Tables'!$G$2:$G$7,'DMG Tables'!$H$2:$H$7)</f>
        <v>27224000</v>
      </c>
      <c r="FN27" s="1">
        <f>LOOKUP($A27,'DMG Tables'!$P$2:$P$35,'DMG Tables'!$O$2:$O$35)*FN$1*LOOKUP(FN$1,'DMG Tables'!$G$2:$G$7,'DMG Tables'!$H$2:$H$7)</f>
        <v>27388000</v>
      </c>
      <c r="FO27" s="1">
        <f>LOOKUP($A27,'DMG Tables'!$P$2:$P$35,'DMG Tables'!$O$2:$O$35)*FO$1*LOOKUP(FO$1,'DMG Tables'!$G$2:$G$7,'DMG Tables'!$H$2:$H$7)</f>
        <v>27552000</v>
      </c>
      <c r="FP27" s="1">
        <f>LOOKUP($A27,'DMG Tables'!$P$2:$P$35,'DMG Tables'!$O$2:$O$35)*FP$1*LOOKUP(FP$1,'DMG Tables'!$G$2:$G$7,'DMG Tables'!$H$2:$H$7)</f>
        <v>27716000</v>
      </c>
      <c r="FQ27" s="1">
        <f>LOOKUP($A27,'DMG Tables'!$P$2:$P$35,'DMG Tables'!$O$2:$O$35)*FQ$1*LOOKUP(FQ$1,'DMG Tables'!$G$2:$G$7,'DMG Tables'!$H$2:$H$7)</f>
        <v>27880000</v>
      </c>
      <c r="FR27" s="1">
        <f>LOOKUP($A27,'DMG Tables'!$P$2:$P$35,'DMG Tables'!$O$2:$O$35)*FR$1*LOOKUP(FR$1,'DMG Tables'!$G$2:$G$7,'DMG Tables'!$H$2:$H$7)</f>
        <v>28044000</v>
      </c>
      <c r="FS27" s="1">
        <f>LOOKUP($A27,'DMG Tables'!$P$2:$P$35,'DMG Tables'!$O$2:$O$35)*FS$1*LOOKUP(FS$1,'DMG Tables'!$G$2:$G$7,'DMG Tables'!$H$2:$H$7)</f>
        <v>28208000</v>
      </c>
      <c r="FT27" s="1">
        <f>LOOKUP($A27,'DMG Tables'!$P$2:$P$35,'DMG Tables'!$O$2:$O$35)*FT$1*LOOKUP(FT$1,'DMG Tables'!$G$2:$G$7,'DMG Tables'!$H$2:$H$7)</f>
        <v>28372000</v>
      </c>
      <c r="FU27" s="1">
        <f>LOOKUP($A27,'DMG Tables'!$P$2:$P$35,'DMG Tables'!$O$2:$O$35)*FU$1*LOOKUP(FU$1,'DMG Tables'!$G$2:$G$7,'DMG Tables'!$H$2:$H$7)</f>
        <v>28536000</v>
      </c>
      <c r="FV27" s="1">
        <f>LOOKUP($A27,'DMG Tables'!$P$2:$P$35,'DMG Tables'!$O$2:$O$35)*FV$1*LOOKUP(FV$1,'DMG Tables'!$G$2:$G$7,'DMG Tables'!$H$2:$H$7)</f>
        <v>28700000</v>
      </c>
      <c r="FW27" s="1">
        <f>LOOKUP($A27,'DMG Tables'!$P$2:$P$35,'DMG Tables'!$O$2:$O$35)*FW$1*LOOKUP(FW$1,'DMG Tables'!$G$2:$G$7,'DMG Tables'!$H$2:$H$7)</f>
        <v>28864000</v>
      </c>
      <c r="FX27" s="1">
        <f>LOOKUP($A27,'DMG Tables'!$P$2:$P$35,'DMG Tables'!$O$2:$O$35)*FX$1*LOOKUP(FX$1,'DMG Tables'!$G$2:$G$7,'DMG Tables'!$H$2:$H$7)</f>
        <v>29028000</v>
      </c>
      <c r="FY27" s="1">
        <f>LOOKUP($A27,'DMG Tables'!$P$2:$P$35,'DMG Tables'!$O$2:$O$35)*FY$1*LOOKUP(FY$1,'DMG Tables'!$G$2:$G$7,'DMG Tables'!$H$2:$H$7)</f>
        <v>29192000</v>
      </c>
      <c r="FZ27" s="1">
        <f>LOOKUP($A27,'DMG Tables'!$P$2:$P$35,'DMG Tables'!$O$2:$O$35)*FZ$1*LOOKUP(FZ$1,'DMG Tables'!$G$2:$G$7,'DMG Tables'!$H$2:$H$7)</f>
        <v>29356000</v>
      </c>
      <c r="GA27" s="1">
        <f>LOOKUP($A27,'DMG Tables'!$P$2:$P$35,'DMG Tables'!$O$2:$O$35)*GA$1*LOOKUP(GA$1,'DMG Tables'!$G$2:$G$7,'DMG Tables'!$H$2:$H$7)</f>
        <v>29520000</v>
      </c>
      <c r="GB27" s="1">
        <f>LOOKUP($A27,'DMG Tables'!$P$2:$P$35,'DMG Tables'!$O$2:$O$35)*GB$1*LOOKUP(GB$1,'DMG Tables'!$G$2:$G$7,'DMG Tables'!$H$2:$H$7)</f>
        <v>29684000</v>
      </c>
      <c r="GC27" s="1">
        <f>LOOKUP($A27,'DMG Tables'!$P$2:$P$35,'DMG Tables'!$O$2:$O$35)*GC$1*LOOKUP(GC$1,'DMG Tables'!$G$2:$G$7,'DMG Tables'!$H$2:$H$7)</f>
        <v>29848000</v>
      </c>
      <c r="GD27" s="1">
        <f>LOOKUP($A27,'DMG Tables'!$P$2:$P$35,'DMG Tables'!$O$2:$O$35)*GD$1*LOOKUP(GD$1,'DMG Tables'!$G$2:$G$7,'DMG Tables'!$H$2:$H$7)</f>
        <v>30012000</v>
      </c>
      <c r="GE27" s="1">
        <f>LOOKUP($A27,'DMG Tables'!$P$2:$P$35,'DMG Tables'!$O$2:$O$35)*GE$1*LOOKUP(GE$1,'DMG Tables'!$G$2:$G$7,'DMG Tables'!$H$2:$H$7)</f>
        <v>30176000</v>
      </c>
      <c r="GF27" s="1">
        <f>LOOKUP($A27,'DMG Tables'!$P$2:$P$35,'DMG Tables'!$O$2:$O$35)*GF$1*LOOKUP(GF$1,'DMG Tables'!$G$2:$G$7,'DMG Tables'!$H$2:$H$7)</f>
        <v>30340000</v>
      </c>
      <c r="GG27" s="1">
        <f>LOOKUP($A27,'DMG Tables'!$P$2:$P$35,'DMG Tables'!$O$2:$O$35)*GG$1*LOOKUP(GG$1,'DMG Tables'!$G$2:$G$7,'DMG Tables'!$H$2:$H$7)</f>
        <v>30504000</v>
      </c>
      <c r="GH27" s="1">
        <f>LOOKUP($A27,'DMG Tables'!$P$2:$P$35,'DMG Tables'!$O$2:$O$35)*GH$1*LOOKUP(GH$1,'DMG Tables'!$G$2:$G$7,'DMG Tables'!$H$2:$H$7)</f>
        <v>30668000</v>
      </c>
      <c r="GI27" s="1">
        <f>LOOKUP($A27,'DMG Tables'!$P$2:$P$35,'DMG Tables'!$O$2:$O$35)*GI$1*LOOKUP(GI$1,'DMG Tables'!$G$2:$G$7,'DMG Tables'!$H$2:$H$7)</f>
        <v>30832000</v>
      </c>
      <c r="GJ27" s="1">
        <f>LOOKUP($A27,'DMG Tables'!$P$2:$P$35,'DMG Tables'!$O$2:$O$35)*GJ$1*LOOKUP(GJ$1,'DMG Tables'!$G$2:$G$7,'DMG Tables'!$H$2:$H$7)</f>
        <v>30996000</v>
      </c>
      <c r="GK27" s="1">
        <f>LOOKUP($A27,'DMG Tables'!$P$2:$P$35,'DMG Tables'!$O$2:$O$35)*GK$1*LOOKUP(GK$1,'DMG Tables'!$G$2:$G$7,'DMG Tables'!$H$2:$H$7)</f>
        <v>31160000</v>
      </c>
      <c r="GL27" s="1">
        <f>LOOKUP($A27,'DMG Tables'!$P$2:$P$35,'DMG Tables'!$O$2:$O$35)*GL$1*LOOKUP(GL$1,'DMG Tables'!$G$2:$G$7,'DMG Tables'!$H$2:$H$7)</f>
        <v>31324000</v>
      </c>
      <c r="GM27" s="1">
        <f>LOOKUP($A27,'DMG Tables'!$P$2:$P$35,'DMG Tables'!$O$2:$O$35)*GM$1*LOOKUP(GM$1,'DMG Tables'!$G$2:$G$7,'DMG Tables'!$H$2:$H$7)</f>
        <v>31488000</v>
      </c>
      <c r="GN27" s="1">
        <f>LOOKUP($A27,'DMG Tables'!$P$2:$P$35,'DMG Tables'!$O$2:$O$35)*GN$1*LOOKUP(GN$1,'DMG Tables'!$G$2:$G$7,'DMG Tables'!$H$2:$H$7)</f>
        <v>31652000</v>
      </c>
      <c r="GO27" s="1">
        <f>LOOKUP($A27,'DMG Tables'!$P$2:$P$35,'DMG Tables'!$O$2:$O$35)*GO$1*LOOKUP(GO$1,'DMG Tables'!$G$2:$G$7,'DMG Tables'!$H$2:$H$7)</f>
        <v>31816000</v>
      </c>
      <c r="GP27" s="1">
        <f>LOOKUP($A27,'DMG Tables'!$P$2:$P$35,'DMG Tables'!$O$2:$O$35)*GP$1*LOOKUP(GP$1,'DMG Tables'!$G$2:$G$7,'DMG Tables'!$H$2:$H$7)</f>
        <v>31980000</v>
      </c>
      <c r="GQ27" s="1">
        <f>LOOKUP($A27,'DMG Tables'!$P$2:$P$35,'DMG Tables'!$O$2:$O$35)*GQ$1*LOOKUP(GQ$1,'DMG Tables'!$G$2:$G$7,'DMG Tables'!$H$2:$H$7)</f>
        <v>32144000</v>
      </c>
      <c r="GR27" s="1">
        <f>LOOKUP($A27,'DMG Tables'!$P$2:$P$35,'DMG Tables'!$O$2:$O$35)*GR$1*LOOKUP(GR$1,'DMG Tables'!$G$2:$G$7,'DMG Tables'!$H$2:$H$7)</f>
        <v>32308000</v>
      </c>
      <c r="GS27" s="1">
        <f>LOOKUP($A27,'DMG Tables'!$P$2:$P$35,'DMG Tables'!$O$2:$O$35)*GS$1*LOOKUP(GS$1,'DMG Tables'!$G$2:$G$7,'DMG Tables'!$H$2:$H$7)</f>
        <v>32472000</v>
      </c>
      <c r="GT27" s="1">
        <f>LOOKUP($A27,'DMG Tables'!$P$2:$P$35,'DMG Tables'!$O$2:$O$35)*GT$1*LOOKUP(GT$1,'DMG Tables'!$G$2:$G$7,'DMG Tables'!$H$2:$H$7)</f>
        <v>32636000</v>
      </c>
      <c r="GU27" s="1">
        <f>LOOKUP($A27,'DMG Tables'!$P$2:$P$35,'DMG Tables'!$O$2:$O$35)*GU$1*LOOKUP(GU$1,'DMG Tables'!$G$2:$G$7,'DMG Tables'!$H$2:$H$7)</f>
        <v>32800000</v>
      </c>
      <c r="GV27" s="1">
        <f>LOOKUP($A27,'DMG Tables'!$P$2:$P$35,'DMG Tables'!$O$2:$O$35)*GV$1*LOOKUP(GV$1,'DMG Tables'!$G$2:$G$7,'DMG Tables'!$H$2:$H$7)</f>
        <v>32964000</v>
      </c>
      <c r="GW27" s="1">
        <f>LOOKUP($A27,'DMG Tables'!$P$2:$P$35,'DMG Tables'!$O$2:$O$35)*GW$1*LOOKUP(GW$1,'DMG Tables'!$G$2:$G$7,'DMG Tables'!$H$2:$H$7)</f>
        <v>33128000</v>
      </c>
      <c r="GX27" s="1">
        <f>LOOKUP($A27,'DMG Tables'!$P$2:$P$35,'DMG Tables'!$O$2:$O$35)*GX$1*LOOKUP(GX$1,'DMG Tables'!$G$2:$G$7,'DMG Tables'!$H$2:$H$7)</f>
        <v>33292000</v>
      </c>
      <c r="GY27" s="1">
        <f>LOOKUP($A27,'DMG Tables'!$P$2:$P$35,'DMG Tables'!$O$2:$O$35)*GY$1*LOOKUP(GY$1,'DMG Tables'!$G$2:$G$7,'DMG Tables'!$H$2:$H$7)</f>
        <v>33456000</v>
      </c>
      <c r="GZ27" s="1">
        <f>LOOKUP($A27,'DMG Tables'!$P$2:$P$35,'DMG Tables'!$O$2:$O$35)*GZ$1*LOOKUP(GZ$1,'DMG Tables'!$G$2:$G$7,'DMG Tables'!$H$2:$H$7)</f>
        <v>33620000</v>
      </c>
      <c r="HA27" s="1">
        <f>LOOKUP($A27,'DMG Tables'!$P$2:$P$35,'DMG Tables'!$O$2:$O$35)*HA$1*LOOKUP(HA$1,'DMG Tables'!$G$2:$G$7,'DMG Tables'!$H$2:$H$7)</f>
        <v>33784000</v>
      </c>
      <c r="HB27" s="1">
        <f>LOOKUP($A27,'DMG Tables'!$P$2:$P$35,'DMG Tables'!$O$2:$O$35)*HB$1*LOOKUP(HB$1,'DMG Tables'!$G$2:$G$7,'DMG Tables'!$H$2:$H$7)</f>
        <v>33948000</v>
      </c>
      <c r="HC27" s="1">
        <f>LOOKUP($A27,'DMG Tables'!$P$2:$P$35,'DMG Tables'!$O$2:$O$35)*HC$1*LOOKUP(HC$1,'DMG Tables'!$G$2:$G$7,'DMG Tables'!$H$2:$H$7)</f>
        <v>34112000</v>
      </c>
      <c r="HD27" s="1">
        <f>LOOKUP($A27,'DMG Tables'!$P$2:$P$35,'DMG Tables'!$O$2:$O$35)*HD$1*LOOKUP(HD$1,'DMG Tables'!$G$2:$G$7,'DMG Tables'!$H$2:$H$7)</f>
        <v>34276000</v>
      </c>
      <c r="HE27" s="1">
        <f>LOOKUP($A27,'DMG Tables'!$P$2:$P$35,'DMG Tables'!$O$2:$O$35)*HE$1*LOOKUP(HE$1,'DMG Tables'!$G$2:$G$7,'DMG Tables'!$H$2:$H$7)</f>
        <v>34440000</v>
      </c>
      <c r="HF27" s="1">
        <f>LOOKUP($A27,'DMG Tables'!$P$2:$P$35,'DMG Tables'!$O$2:$O$35)*HF$1*LOOKUP(HF$1,'DMG Tables'!$G$2:$G$7,'DMG Tables'!$H$2:$H$7)</f>
        <v>34604000</v>
      </c>
      <c r="HG27" s="1">
        <f>LOOKUP($A27,'DMG Tables'!$P$2:$P$35,'DMG Tables'!$O$2:$O$35)*HG$1*LOOKUP(HG$1,'DMG Tables'!$G$2:$G$7,'DMG Tables'!$H$2:$H$7)</f>
        <v>34768000</v>
      </c>
      <c r="HH27" s="1">
        <f>LOOKUP($A27,'DMG Tables'!$P$2:$P$35,'DMG Tables'!$O$2:$O$35)*HH$1*LOOKUP(HH$1,'DMG Tables'!$G$2:$G$7,'DMG Tables'!$H$2:$H$7)</f>
        <v>34932000</v>
      </c>
      <c r="HI27" s="1">
        <f>LOOKUP($A27,'DMG Tables'!$P$2:$P$35,'DMG Tables'!$O$2:$O$35)*HI$1*LOOKUP(HI$1,'DMG Tables'!$G$2:$G$7,'DMG Tables'!$H$2:$H$7)</f>
        <v>35096000</v>
      </c>
      <c r="HJ27" s="1">
        <f>LOOKUP($A27,'DMG Tables'!$P$2:$P$35,'DMG Tables'!$O$2:$O$35)*HJ$1*LOOKUP(HJ$1,'DMG Tables'!$G$2:$G$7,'DMG Tables'!$H$2:$H$7)</f>
        <v>35260000</v>
      </c>
      <c r="HK27" s="1">
        <f>LOOKUP($A27,'DMG Tables'!$P$2:$P$35,'DMG Tables'!$O$2:$O$35)*HK$1*LOOKUP(HK$1,'DMG Tables'!$G$2:$G$7,'DMG Tables'!$H$2:$H$7)</f>
        <v>35424000</v>
      </c>
      <c r="HL27" s="1">
        <f>LOOKUP($A27,'DMG Tables'!$P$2:$P$35,'DMG Tables'!$O$2:$O$35)*HL$1*LOOKUP(HL$1,'DMG Tables'!$G$2:$G$7,'DMG Tables'!$H$2:$H$7)</f>
        <v>35588000</v>
      </c>
      <c r="HM27" s="1">
        <f>LOOKUP($A27,'DMG Tables'!$P$2:$P$35,'DMG Tables'!$O$2:$O$35)*HM$1*LOOKUP(HM$1,'DMG Tables'!$G$2:$G$7,'DMG Tables'!$H$2:$H$7)</f>
        <v>35752000</v>
      </c>
      <c r="HN27" s="1">
        <f>LOOKUP($A27,'DMG Tables'!$P$2:$P$35,'DMG Tables'!$O$2:$O$35)*HN$1*LOOKUP(HN$1,'DMG Tables'!$G$2:$G$7,'DMG Tables'!$H$2:$H$7)</f>
        <v>35916000</v>
      </c>
      <c r="HO27" s="1">
        <f>LOOKUP($A27,'DMG Tables'!$P$2:$P$35,'DMG Tables'!$O$2:$O$35)*HO$1*LOOKUP(HO$1,'DMG Tables'!$G$2:$G$7,'DMG Tables'!$H$2:$H$7)</f>
        <v>36080000</v>
      </c>
      <c r="HP27" s="1">
        <f>LOOKUP($A27,'DMG Tables'!$P$2:$P$35,'DMG Tables'!$O$2:$O$35)*HP$1*LOOKUP(HP$1,'DMG Tables'!$G$2:$G$7,'DMG Tables'!$H$2:$H$7)</f>
        <v>36244000</v>
      </c>
      <c r="HQ27" s="1">
        <f>LOOKUP($A27,'DMG Tables'!$P$2:$P$35,'DMG Tables'!$O$2:$O$35)*HQ$1*LOOKUP(HQ$1,'DMG Tables'!$G$2:$G$7,'DMG Tables'!$H$2:$H$7)</f>
        <v>36408000</v>
      </c>
      <c r="HR27" s="1">
        <f>LOOKUP($A27,'DMG Tables'!$P$2:$P$35,'DMG Tables'!$O$2:$O$35)*HR$1*LOOKUP(HR$1,'DMG Tables'!$G$2:$G$7,'DMG Tables'!$H$2:$H$7)</f>
        <v>36572000</v>
      </c>
      <c r="HS27" s="1">
        <f>LOOKUP($A27,'DMG Tables'!$P$2:$P$35,'DMG Tables'!$O$2:$O$35)*HS$1*LOOKUP(HS$1,'DMG Tables'!$G$2:$G$7,'DMG Tables'!$H$2:$H$7)</f>
        <v>36736000</v>
      </c>
      <c r="HT27" s="1">
        <f>LOOKUP($A27,'DMG Tables'!$P$2:$P$35,'DMG Tables'!$O$2:$O$35)*HT$1*LOOKUP(HT$1,'DMG Tables'!$G$2:$G$7,'DMG Tables'!$H$2:$H$7)</f>
        <v>36900000</v>
      </c>
      <c r="HU27" s="1">
        <f>LOOKUP($A27,'DMG Tables'!$P$2:$P$35,'DMG Tables'!$O$2:$O$35)*HU$1*LOOKUP(HU$1,'DMG Tables'!$G$2:$G$7,'DMG Tables'!$H$2:$H$7)</f>
        <v>37064000</v>
      </c>
      <c r="HV27" s="1">
        <f>LOOKUP($A27,'DMG Tables'!$P$2:$P$35,'DMG Tables'!$O$2:$O$35)*HV$1*LOOKUP(HV$1,'DMG Tables'!$G$2:$G$7,'DMG Tables'!$H$2:$H$7)</f>
        <v>37228000</v>
      </c>
      <c r="HW27" s="1">
        <f>LOOKUP($A27,'DMG Tables'!$P$2:$P$35,'DMG Tables'!$O$2:$O$35)*HW$1*LOOKUP(HW$1,'DMG Tables'!$G$2:$G$7,'DMG Tables'!$H$2:$H$7)</f>
        <v>37392000</v>
      </c>
      <c r="HX27" s="1">
        <f>LOOKUP($A27,'DMG Tables'!$P$2:$P$35,'DMG Tables'!$O$2:$O$35)*HX$1*LOOKUP(HX$1,'DMG Tables'!$G$2:$G$7,'DMG Tables'!$H$2:$H$7)</f>
        <v>37556000</v>
      </c>
      <c r="HY27" s="1">
        <f>LOOKUP($A27,'DMG Tables'!$P$2:$P$35,'DMG Tables'!$O$2:$O$35)*HY$1*LOOKUP(HY$1,'DMG Tables'!$G$2:$G$7,'DMG Tables'!$H$2:$H$7)</f>
        <v>37720000</v>
      </c>
      <c r="HZ27" s="1">
        <f>LOOKUP($A27,'DMG Tables'!$P$2:$P$35,'DMG Tables'!$O$2:$O$35)*HZ$1*LOOKUP(HZ$1,'DMG Tables'!$G$2:$G$7,'DMG Tables'!$H$2:$H$7)</f>
        <v>37884000</v>
      </c>
      <c r="IA27" s="1">
        <f>LOOKUP($A27,'DMG Tables'!$P$2:$P$35,'DMG Tables'!$O$2:$O$35)*IA$1*LOOKUP(IA$1,'DMG Tables'!$G$2:$G$7,'DMG Tables'!$H$2:$H$7)</f>
        <v>38048000</v>
      </c>
      <c r="IB27" s="1">
        <f>LOOKUP($A27,'DMG Tables'!$P$2:$P$35,'DMG Tables'!$O$2:$O$35)*IB$1*LOOKUP(IB$1,'DMG Tables'!$G$2:$G$7,'DMG Tables'!$H$2:$H$7)</f>
        <v>38212000</v>
      </c>
      <c r="IC27" s="1">
        <f>LOOKUP($A27,'DMG Tables'!$P$2:$P$35,'DMG Tables'!$O$2:$O$35)*IC$1*LOOKUP(IC$1,'DMG Tables'!$G$2:$G$7,'DMG Tables'!$H$2:$H$7)</f>
        <v>38376000</v>
      </c>
      <c r="ID27" s="1">
        <f>LOOKUP($A27,'DMG Tables'!$P$2:$P$35,'DMG Tables'!$O$2:$O$35)*ID$1*LOOKUP(ID$1,'DMG Tables'!$G$2:$G$7,'DMG Tables'!$H$2:$H$7)</f>
        <v>38540000</v>
      </c>
      <c r="IE27" s="1">
        <f>LOOKUP($A27,'DMG Tables'!$P$2:$P$35,'DMG Tables'!$O$2:$O$35)*IE$1*LOOKUP(IE$1,'DMG Tables'!$G$2:$G$7,'DMG Tables'!$H$2:$H$7)</f>
        <v>38704000</v>
      </c>
      <c r="IF27" s="1">
        <f>LOOKUP($A27,'DMG Tables'!$P$2:$P$35,'DMG Tables'!$O$2:$O$35)*IF$1*LOOKUP(IF$1,'DMG Tables'!$G$2:$G$7,'DMG Tables'!$H$2:$H$7)</f>
        <v>38868000</v>
      </c>
      <c r="IG27" s="1">
        <f>LOOKUP($A27,'DMG Tables'!$P$2:$P$35,'DMG Tables'!$O$2:$O$35)*IG$1*LOOKUP(IG$1,'DMG Tables'!$G$2:$G$7,'DMG Tables'!$H$2:$H$7)</f>
        <v>39032000</v>
      </c>
      <c r="IH27" s="1">
        <f>LOOKUP($A27,'DMG Tables'!$P$2:$P$35,'DMG Tables'!$O$2:$O$35)*IH$1*LOOKUP(IH$1,'DMG Tables'!$G$2:$G$7,'DMG Tables'!$H$2:$H$7)</f>
        <v>39196000</v>
      </c>
      <c r="II27" s="1">
        <f>LOOKUP($A27,'DMG Tables'!$P$2:$P$35,'DMG Tables'!$O$2:$O$35)*II$1*LOOKUP(II$1,'DMG Tables'!$G$2:$G$7,'DMG Tables'!$H$2:$H$7)</f>
        <v>39360000</v>
      </c>
      <c r="IJ27" s="1">
        <f>LOOKUP($A27,'DMG Tables'!$P$2:$P$35,'DMG Tables'!$O$2:$O$35)*IJ$1*LOOKUP(IJ$1,'DMG Tables'!$G$2:$G$7,'DMG Tables'!$H$2:$H$7)</f>
        <v>39524000</v>
      </c>
      <c r="IK27" s="1">
        <f>LOOKUP($A27,'DMG Tables'!$P$2:$P$35,'DMG Tables'!$O$2:$O$35)*IK$1*LOOKUP(IK$1,'DMG Tables'!$G$2:$G$7,'DMG Tables'!$H$2:$H$7)</f>
        <v>39688000</v>
      </c>
      <c r="IL27" s="1">
        <f>LOOKUP($A27,'DMG Tables'!$P$2:$P$35,'DMG Tables'!$O$2:$O$35)*IL$1*LOOKUP(IL$1,'DMG Tables'!$G$2:$G$7,'DMG Tables'!$H$2:$H$7)</f>
        <v>39852000</v>
      </c>
      <c r="IM27" s="1">
        <f>LOOKUP($A27,'DMG Tables'!$P$2:$P$35,'DMG Tables'!$O$2:$O$35)*IM$1*LOOKUP(IM$1,'DMG Tables'!$G$2:$G$7,'DMG Tables'!$H$2:$H$7)</f>
        <v>40016000</v>
      </c>
      <c r="IN27" s="1">
        <f>LOOKUP($A27,'DMG Tables'!$P$2:$P$35,'DMG Tables'!$O$2:$O$35)*IN$1*LOOKUP(IN$1,'DMG Tables'!$G$2:$G$7,'DMG Tables'!$H$2:$H$7)</f>
        <v>40180000</v>
      </c>
      <c r="IO27" s="1">
        <f>LOOKUP($A27,'DMG Tables'!$P$2:$P$35,'DMG Tables'!$O$2:$O$35)*IO$1*LOOKUP(IO$1,'DMG Tables'!$G$2:$G$7,'DMG Tables'!$H$2:$H$7)</f>
        <v>40344000</v>
      </c>
      <c r="IP27" s="1">
        <f>LOOKUP($A27,'DMG Tables'!$P$2:$P$35,'DMG Tables'!$O$2:$O$35)*IP$1*LOOKUP(IP$1,'DMG Tables'!$G$2:$G$7,'DMG Tables'!$H$2:$H$7)</f>
        <v>40508000</v>
      </c>
      <c r="IQ27" s="1">
        <f>LOOKUP($A27,'DMG Tables'!$P$2:$P$35,'DMG Tables'!$O$2:$O$35)*IQ$1*LOOKUP(IQ$1,'DMG Tables'!$G$2:$G$7,'DMG Tables'!$H$2:$H$7)</f>
        <v>40672000</v>
      </c>
      <c r="IR27" s="1">
        <f>LOOKUP($A27,'DMG Tables'!$P$2:$P$35,'DMG Tables'!$O$2:$O$35)*IR$1*LOOKUP(IR$1,'DMG Tables'!$G$2:$G$7,'DMG Tables'!$H$2:$H$7)</f>
        <v>40836000</v>
      </c>
      <c r="IS27" s="1">
        <f>LOOKUP($A27,'DMG Tables'!$P$2:$P$35,'DMG Tables'!$O$2:$O$35)*IS$1*LOOKUP(IS$1,'DMG Tables'!$G$2:$G$7,'DMG Tables'!$H$2:$H$7)</f>
        <v>41000000</v>
      </c>
      <c r="IT27" s="1">
        <f>LOOKUP($A27,'DMG Tables'!$P$2:$P$35,'DMG Tables'!$O$2:$O$35)*IT$1*LOOKUP(IT$1,'DMG Tables'!$G$2:$G$7,'DMG Tables'!$H$2:$H$7)</f>
        <v>41164000</v>
      </c>
      <c r="IU27" s="1">
        <f>LOOKUP($A27,'DMG Tables'!$P$2:$P$35,'DMG Tables'!$O$2:$O$35)*IU$1*LOOKUP(IU$1,'DMG Tables'!$G$2:$G$7,'DMG Tables'!$H$2:$H$7)</f>
        <v>41328000</v>
      </c>
      <c r="IV27" s="1">
        <f>LOOKUP($A27,'DMG Tables'!$P$2:$P$35,'DMG Tables'!$O$2:$O$35)*IV$1*LOOKUP(IV$1,'DMG Tables'!$G$2:$G$7,'DMG Tables'!$H$2:$H$7)</f>
        <v>41492000</v>
      </c>
      <c r="IW27" s="1">
        <f>LOOKUP($A27,'DMG Tables'!$P$2:$P$35,'DMG Tables'!$O$2:$O$35)*IW$1*LOOKUP(IW$1,'DMG Tables'!$G$2:$G$7,'DMG Tables'!$H$2:$H$7)</f>
        <v>41656000</v>
      </c>
      <c r="IX27" s="1">
        <f>LOOKUP($A27,'DMG Tables'!$P$2:$P$35,'DMG Tables'!$O$2:$O$35)*IX$1*LOOKUP(IX$1,'DMG Tables'!$G$2:$G$7,'DMG Tables'!$H$2:$H$7)</f>
        <v>41820000</v>
      </c>
      <c r="IY27" s="1">
        <f>LOOKUP($A27,'DMG Tables'!$P$2:$P$35,'DMG Tables'!$O$2:$O$35)*IY$1*LOOKUP(IY$1,'DMG Tables'!$G$2:$G$7,'DMG Tables'!$H$2:$H$7)</f>
        <v>41984000</v>
      </c>
      <c r="IZ27" s="1">
        <f>LOOKUP($A27,'DMG Tables'!$P$2:$P$35,'DMG Tables'!$O$2:$O$35)*IZ$1*LOOKUP(IZ$1,'DMG Tables'!$G$2:$G$7,'DMG Tables'!$H$2:$H$7)</f>
        <v>42148000</v>
      </c>
      <c r="JA27" s="1">
        <f>LOOKUP($A27,'DMG Tables'!$P$2:$P$35,'DMG Tables'!$O$2:$O$35)*JA$1*LOOKUP(JA$1,'DMG Tables'!$G$2:$G$7,'DMG Tables'!$H$2:$H$7)</f>
        <v>42312000</v>
      </c>
      <c r="JB27" s="1">
        <f>LOOKUP($A27,'DMG Tables'!$P$2:$P$35,'DMG Tables'!$O$2:$O$35)*JB$1*LOOKUP(JB$1,'DMG Tables'!$G$2:$G$7,'DMG Tables'!$H$2:$H$7)</f>
        <v>42476000</v>
      </c>
      <c r="JC27" s="1">
        <f>LOOKUP($A27,'DMG Tables'!$P$2:$P$35,'DMG Tables'!$O$2:$O$35)*JC$1*LOOKUP(JC$1,'DMG Tables'!$G$2:$G$7,'DMG Tables'!$H$2:$H$7)</f>
        <v>42640000</v>
      </c>
      <c r="JD27" s="1">
        <f>LOOKUP($A27,'DMG Tables'!$P$2:$P$35,'DMG Tables'!$O$2:$O$35)*JD$1*LOOKUP(JD$1,'DMG Tables'!$G$2:$G$7,'DMG Tables'!$H$2:$H$7)</f>
        <v>42804000</v>
      </c>
      <c r="JE27" s="1">
        <f>LOOKUP($A27,'DMG Tables'!$P$2:$P$35,'DMG Tables'!$O$2:$O$35)*JE$1*LOOKUP(JE$1,'DMG Tables'!$G$2:$G$7,'DMG Tables'!$H$2:$H$7)</f>
        <v>42968000</v>
      </c>
      <c r="JF27" s="1">
        <f>LOOKUP($A27,'DMG Tables'!$P$2:$P$35,'DMG Tables'!$O$2:$O$35)*JF$1*LOOKUP(JF$1,'DMG Tables'!$G$2:$G$7,'DMG Tables'!$H$2:$H$7)</f>
        <v>43132000</v>
      </c>
      <c r="JG27" s="1">
        <f>LOOKUP($A27,'DMG Tables'!$P$2:$P$35,'DMG Tables'!$O$2:$O$35)*JG$1*LOOKUP(JG$1,'DMG Tables'!$G$2:$G$7,'DMG Tables'!$H$2:$H$7)</f>
        <v>43296000</v>
      </c>
      <c r="JH27" s="1">
        <f>LOOKUP($A27,'DMG Tables'!$P$2:$P$35,'DMG Tables'!$O$2:$O$35)*JH$1*LOOKUP(JH$1,'DMG Tables'!$G$2:$G$7,'DMG Tables'!$H$2:$H$7)</f>
        <v>43460000</v>
      </c>
      <c r="JI27" s="1">
        <f>LOOKUP($A27,'DMG Tables'!$P$2:$P$35,'DMG Tables'!$O$2:$O$35)*JI$1*LOOKUP(JI$1,'DMG Tables'!$G$2:$G$7,'DMG Tables'!$H$2:$H$7)</f>
        <v>43624000</v>
      </c>
      <c r="JJ27" s="1">
        <f>LOOKUP($A27,'DMG Tables'!$P$2:$P$35,'DMG Tables'!$O$2:$O$35)*JJ$1*LOOKUP(JJ$1,'DMG Tables'!$G$2:$G$7,'DMG Tables'!$H$2:$H$7)</f>
        <v>43788000</v>
      </c>
      <c r="JK27" s="1">
        <f>LOOKUP($A27,'DMG Tables'!$P$2:$P$35,'DMG Tables'!$O$2:$O$35)*JK$1*LOOKUP(JK$1,'DMG Tables'!$G$2:$G$7,'DMG Tables'!$H$2:$H$7)</f>
        <v>43952000</v>
      </c>
      <c r="JL27" s="1">
        <f>LOOKUP($A27,'DMG Tables'!$P$2:$P$35,'DMG Tables'!$O$2:$O$35)*JL$1*LOOKUP(JL$1,'DMG Tables'!$G$2:$G$7,'DMG Tables'!$H$2:$H$7)</f>
        <v>44116000</v>
      </c>
      <c r="JM27" s="1">
        <f>LOOKUP($A27,'DMG Tables'!$P$2:$P$35,'DMG Tables'!$O$2:$O$35)*JM$1*LOOKUP(JM$1,'DMG Tables'!$G$2:$G$7,'DMG Tables'!$H$2:$H$7)</f>
        <v>44280000</v>
      </c>
      <c r="JN27" s="1">
        <f>LOOKUP($A27,'DMG Tables'!$P$2:$P$35,'DMG Tables'!$O$2:$O$35)*JN$1*LOOKUP(JN$1,'DMG Tables'!$G$2:$G$7,'DMG Tables'!$H$2:$H$7)</f>
        <v>44444000</v>
      </c>
      <c r="JO27" s="1">
        <f>LOOKUP($A27,'DMG Tables'!$P$2:$P$35,'DMG Tables'!$O$2:$O$35)*JO$1*LOOKUP(JO$1,'DMG Tables'!$G$2:$G$7,'DMG Tables'!$H$2:$H$7)</f>
        <v>44608000</v>
      </c>
      <c r="JP27" s="1">
        <f>LOOKUP($A27,'DMG Tables'!$P$2:$P$35,'DMG Tables'!$O$2:$O$35)*JP$1*LOOKUP(JP$1,'DMG Tables'!$G$2:$G$7,'DMG Tables'!$H$2:$H$7)</f>
        <v>44772000</v>
      </c>
      <c r="JQ27" s="1">
        <f>LOOKUP($A27,'DMG Tables'!$P$2:$P$35,'DMG Tables'!$O$2:$O$35)*JQ$1*LOOKUP(JQ$1,'DMG Tables'!$G$2:$G$7,'DMG Tables'!$H$2:$H$7)</f>
        <v>44936000</v>
      </c>
      <c r="JR27" s="1">
        <f>LOOKUP($A27,'DMG Tables'!$P$2:$P$35,'DMG Tables'!$O$2:$O$35)*JR$1*LOOKUP(JR$1,'DMG Tables'!$G$2:$G$7,'DMG Tables'!$H$2:$H$7)</f>
        <v>45100000</v>
      </c>
      <c r="JS27" s="1">
        <f>LOOKUP($A27,'DMG Tables'!$P$2:$P$35,'DMG Tables'!$O$2:$O$35)*JS$1*LOOKUP(JS$1,'DMG Tables'!$G$2:$G$7,'DMG Tables'!$H$2:$H$7)</f>
        <v>45264000</v>
      </c>
      <c r="JT27" s="1">
        <f>LOOKUP($A27,'DMG Tables'!$P$2:$P$35,'DMG Tables'!$O$2:$O$35)*JT$1*LOOKUP(JT$1,'DMG Tables'!$G$2:$G$7,'DMG Tables'!$H$2:$H$7)</f>
        <v>45428000</v>
      </c>
      <c r="JU27" s="1">
        <f>LOOKUP($A27,'DMG Tables'!$P$2:$P$35,'DMG Tables'!$O$2:$O$35)*JU$1*LOOKUP(JU$1,'DMG Tables'!$G$2:$G$7,'DMG Tables'!$H$2:$H$7)</f>
        <v>45592000</v>
      </c>
      <c r="JV27" s="1">
        <f>LOOKUP($A27,'DMG Tables'!$P$2:$P$35,'DMG Tables'!$O$2:$O$35)*JV$1*LOOKUP(JV$1,'DMG Tables'!$G$2:$G$7,'DMG Tables'!$H$2:$H$7)</f>
        <v>45756000</v>
      </c>
      <c r="JW27" s="1">
        <f>LOOKUP($A27,'DMG Tables'!$P$2:$P$35,'DMG Tables'!$O$2:$O$35)*JW$1*LOOKUP(JW$1,'DMG Tables'!$G$2:$G$7,'DMG Tables'!$H$2:$H$7)</f>
        <v>45920000</v>
      </c>
      <c r="JX27" s="1">
        <f>LOOKUP($A27,'DMG Tables'!$P$2:$P$35,'DMG Tables'!$O$2:$O$35)*JX$1*LOOKUP(JX$1,'DMG Tables'!$G$2:$G$7,'DMG Tables'!$H$2:$H$7)</f>
        <v>46084000</v>
      </c>
      <c r="JY27" s="1">
        <f>LOOKUP($A27,'DMG Tables'!$P$2:$P$35,'DMG Tables'!$O$2:$O$35)*JY$1*LOOKUP(JY$1,'DMG Tables'!$G$2:$G$7,'DMG Tables'!$H$2:$H$7)</f>
        <v>46248000</v>
      </c>
      <c r="JZ27" s="1">
        <f>LOOKUP($A27,'DMG Tables'!$P$2:$P$35,'DMG Tables'!$O$2:$O$35)*JZ$1*LOOKUP(JZ$1,'DMG Tables'!$G$2:$G$7,'DMG Tables'!$H$2:$H$7)</f>
        <v>46412000</v>
      </c>
      <c r="KA27" s="1">
        <f>LOOKUP($A27,'DMG Tables'!$P$2:$P$35,'DMG Tables'!$O$2:$O$35)*KA$1*LOOKUP(KA$1,'DMG Tables'!$G$2:$G$7,'DMG Tables'!$H$2:$H$7)</f>
        <v>46576000</v>
      </c>
      <c r="KB27" s="1">
        <f>LOOKUP($A27,'DMG Tables'!$P$2:$P$35,'DMG Tables'!$O$2:$O$35)*KB$1*LOOKUP(KB$1,'DMG Tables'!$G$2:$G$7,'DMG Tables'!$H$2:$H$7)</f>
        <v>46740000</v>
      </c>
      <c r="KC27" s="1">
        <f>LOOKUP($A27,'DMG Tables'!$P$2:$P$35,'DMG Tables'!$O$2:$O$35)*KC$1*LOOKUP(KC$1,'DMG Tables'!$G$2:$G$7,'DMG Tables'!$H$2:$H$7)</f>
        <v>46904000</v>
      </c>
      <c r="KD27" s="1">
        <f>LOOKUP($A27,'DMG Tables'!$P$2:$P$35,'DMG Tables'!$O$2:$O$35)*KD$1*LOOKUP(KD$1,'DMG Tables'!$G$2:$G$7,'DMG Tables'!$H$2:$H$7)</f>
        <v>47068000</v>
      </c>
      <c r="KE27" s="1">
        <f>LOOKUP($A27,'DMG Tables'!$P$2:$P$35,'DMG Tables'!$O$2:$O$35)*KE$1*LOOKUP(KE$1,'DMG Tables'!$G$2:$G$7,'DMG Tables'!$H$2:$H$7)</f>
        <v>47232000</v>
      </c>
      <c r="KF27" s="1">
        <f>LOOKUP($A27,'DMG Tables'!$P$2:$P$35,'DMG Tables'!$O$2:$O$35)*KF$1*LOOKUP(KF$1,'DMG Tables'!$G$2:$G$7,'DMG Tables'!$H$2:$H$7)</f>
        <v>47396000</v>
      </c>
      <c r="KG27" s="1">
        <f>LOOKUP($A27,'DMG Tables'!$P$2:$P$35,'DMG Tables'!$O$2:$O$35)*KG$1*LOOKUP(KG$1,'DMG Tables'!$G$2:$G$7,'DMG Tables'!$H$2:$H$7)</f>
        <v>47560000</v>
      </c>
      <c r="KH27" s="1">
        <f>LOOKUP($A27,'DMG Tables'!$P$2:$P$35,'DMG Tables'!$O$2:$O$35)*KH$1*LOOKUP(KH$1,'DMG Tables'!$G$2:$G$7,'DMG Tables'!$H$2:$H$7)</f>
        <v>47724000</v>
      </c>
      <c r="KI27" s="1">
        <f>LOOKUP($A27,'DMG Tables'!$P$2:$P$35,'DMG Tables'!$O$2:$O$35)*KI$1*LOOKUP(KI$1,'DMG Tables'!$G$2:$G$7,'DMG Tables'!$H$2:$H$7)</f>
        <v>47888000</v>
      </c>
      <c r="KJ27" s="1">
        <f>LOOKUP($A27,'DMG Tables'!$P$2:$P$35,'DMG Tables'!$O$2:$O$35)*KJ$1*LOOKUP(KJ$1,'DMG Tables'!$G$2:$G$7,'DMG Tables'!$H$2:$H$7)</f>
        <v>48052000</v>
      </c>
      <c r="KK27" s="1">
        <f>LOOKUP($A27,'DMG Tables'!$P$2:$P$35,'DMG Tables'!$O$2:$O$35)*KK$1*LOOKUP(KK$1,'DMG Tables'!$G$2:$G$7,'DMG Tables'!$H$2:$H$7)</f>
        <v>48216000</v>
      </c>
      <c r="KL27" s="1">
        <f>LOOKUP($A27,'DMG Tables'!$P$2:$P$35,'DMG Tables'!$O$2:$O$35)*KL$1*LOOKUP(KL$1,'DMG Tables'!$G$2:$G$7,'DMG Tables'!$H$2:$H$7)</f>
        <v>48380000</v>
      </c>
      <c r="KM27" s="1">
        <f>LOOKUP($A27,'DMG Tables'!$P$2:$P$35,'DMG Tables'!$O$2:$O$35)*KM$1*LOOKUP(KM$1,'DMG Tables'!$G$2:$G$7,'DMG Tables'!$H$2:$H$7)</f>
        <v>48544000</v>
      </c>
      <c r="KN27" s="1">
        <f>LOOKUP($A27,'DMG Tables'!$P$2:$P$35,'DMG Tables'!$O$2:$O$35)*KN$1*LOOKUP(KN$1,'DMG Tables'!$G$2:$G$7,'DMG Tables'!$H$2:$H$7)</f>
        <v>48708000</v>
      </c>
      <c r="KO27" s="1">
        <f>LOOKUP($A27,'DMG Tables'!$P$2:$P$35,'DMG Tables'!$O$2:$O$35)*KO$1*LOOKUP(KO$1,'DMG Tables'!$G$2:$G$7,'DMG Tables'!$H$2:$H$7)</f>
        <v>48872000</v>
      </c>
      <c r="KP27" s="1">
        <f>LOOKUP($A27,'DMG Tables'!$P$2:$P$35,'DMG Tables'!$O$2:$O$35)*KP$1*LOOKUP(KP$1,'DMG Tables'!$G$2:$G$7,'DMG Tables'!$H$2:$H$7)</f>
        <v>49036000</v>
      </c>
      <c r="KQ27" s="1">
        <f>LOOKUP($A27,'DMG Tables'!$P$2:$P$35,'DMG Tables'!$O$2:$O$35)*KQ$1*LOOKUP(KQ$1,'DMG Tables'!$G$2:$G$7,'DMG Tables'!$H$2:$H$7)</f>
        <v>49200000</v>
      </c>
      <c r="KR27" s="1">
        <f>LOOKUP($A27,'DMG Tables'!$P$2:$P$35,'DMG Tables'!$O$2:$O$35)*KR$1*LOOKUP(KR$1,'DMG Tables'!$G$2:$G$7,'DMG Tables'!$H$2:$H$7)</f>
        <v>49364000</v>
      </c>
      <c r="KS27" s="1">
        <f>LOOKUP($A27,'DMG Tables'!$P$2:$P$35,'DMG Tables'!$O$2:$O$35)*KS$1*LOOKUP(KS$1,'DMG Tables'!$G$2:$G$7,'DMG Tables'!$H$2:$H$7)</f>
        <v>49528000</v>
      </c>
      <c r="KT27" s="1">
        <f>LOOKUP($A27,'DMG Tables'!$P$2:$P$35,'DMG Tables'!$O$2:$O$35)*KT$1*LOOKUP(KT$1,'DMG Tables'!$G$2:$G$7,'DMG Tables'!$H$2:$H$7)</f>
        <v>49692000</v>
      </c>
      <c r="KU27" s="1">
        <f>LOOKUP($A27,'DMG Tables'!$P$2:$P$35,'DMG Tables'!$O$2:$O$35)*KU$1*LOOKUP(KU$1,'DMG Tables'!$G$2:$G$7,'DMG Tables'!$H$2:$H$7)</f>
        <v>49856000</v>
      </c>
      <c r="KV27" s="1">
        <f>LOOKUP($A27,'DMG Tables'!$P$2:$P$35,'DMG Tables'!$O$2:$O$35)*KV$1*LOOKUP(KV$1,'DMG Tables'!$G$2:$G$7,'DMG Tables'!$H$2:$H$7)</f>
        <v>50020000</v>
      </c>
      <c r="KW27" s="1">
        <f>LOOKUP($A27,'DMG Tables'!$P$2:$P$35,'DMG Tables'!$O$2:$O$35)*KW$1*LOOKUP(KW$1,'DMG Tables'!$G$2:$G$7,'DMG Tables'!$H$2:$H$7)</f>
        <v>50184000</v>
      </c>
      <c r="KX27" s="1">
        <f>LOOKUP($A27,'DMG Tables'!$P$2:$P$35,'DMG Tables'!$O$2:$O$35)*KX$1*LOOKUP(KX$1,'DMG Tables'!$G$2:$G$7,'DMG Tables'!$H$2:$H$7)</f>
        <v>50348000</v>
      </c>
      <c r="KY27" s="1">
        <f>LOOKUP($A27,'DMG Tables'!$P$2:$P$35,'DMG Tables'!$O$2:$O$35)*KY$1*LOOKUP(KY$1,'DMG Tables'!$G$2:$G$7,'DMG Tables'!$H$2:$H$7)</f>
        <v>50512000</v>
      </c>
      <c r="KZ27" s="1">
        <f>LOOKUP($A27,'DMG Tables'!$P$2:$P$35,'DMG Tables'!$O$2:$O$35)*KZ$1*LOOKUP(KZ$1,'DMG Tables'!$G$2:$G$7,'DMG Tables'!$H$2:$H$7)</f>
        <v>50676000</v>
      </c>
      <c r="LA27" s="1">
        <f>LOOKUP($A27,'DMG Tables'!$P$2:$P$35,'DMG Tables'!$O$2:$O$35)*LA$1*LOOKUP(LA$1,'DMG Tables'!$G$2:$G$7,'DMG Tables'!$H$2:$H$7)</f>
        <v>50840000</v>
      </c>
      <c r="LB27" s="1">
        <f>LOOKUP($A27,'DMG Tables'!$P$2:$P$35,'DMG Tables'!$O$2:$O$35)*LB$1*LOOKUP(LB$1,'DMG Tables'!$G$2:$G$7,'DMG Tables'!$H$2:$H$7)</f>
        <v>51004000</v>
      </c>
      <c r="LC27" s="1">
        <f>LOOKUP($A27,'DMG Tables'!$P$2:$P$35,'DMG Tables'!$O$2:$O$35)*LC$1*LOOKUP(LC$1,'DMG Tables'!$G$2:$G$7,'DMG Tables'!$H$2:$H$7)</f>
        <v>51168000</v>
      </c>
      <c r="LD27" s="1">
        <f>LOOKUP($A27,'DMG Tables'!$P$2:$P$35,'DMG Tables'!$O$2:$O$35)*LD$1*LOOKUP(LD$1,'DMG Tables'!$G$2:$G$7,'DMG Tables'!$H$2:$H$7)</f>
        <v>51332000</v>
      </c>
      <c r="LE27" s="1">
        <f>LOOKUP($A27,'DMG Tables'!$P$2:$P$35,'DMG Tables'!$O$2:$O$35)*LE$1*LOOKUP(LE$1,'DMG Tables'!$G$2:$G$7,'DMG Tables'!$H$2:$H$7)</f>
        <v>51496000</v>
      </c>
      <c r="LF27" s="1">
        <f>LOOKUP($A27,'DMG Tables'!$P$2:$P$35,'DMG Tables'!$O$2:$O$35)*LF$1*LOOKUP(LF$1,'DMG Tables'!$G$2:$G$7,'DMG Tables'!$H$2:$H$7)</f>
        <v>51660000</v>
      </c>
      <c r="LG27" s="1">
        <f>LOOKUP($A27,'DMG Tables'!$P$2:$P$35,'DMG Tables'!$O$2:$O$35)*LG$1*LOOKUP(LG$1,'DMG Tables'!$G$2:$G$7,'DMG Tables'!$H$2:$H$7)</f>
        <v>51824000</v>
      </c>
      <c r="LH27" s="1">
        <f>LOOKUP($A27,'DMG Tables'!$P$2:$P$35,'DMG Tables'!$O$2:$O$35)*LH$1*LOOKUP(LH$1,'DMG Tables'!$G$2:$G$7,'DMG Tables'!$H$2:$H$7)</f>
        <v>51988000</v>
      </c>
      <c r="LI27" s="1">
        <f>LOOKUP($A27,'DMG Tables'!$P$2:$P$35,'DMG Tables'!$O$2:$O$35)*LI$1*LOOKUP(LI$1,'DMG Tables'!$G$2:$G$7,'DMG Tables'!$H$2:$H$7)</f>
        <v>52152000</v>
      </c>
      <c r="LJ27" s="1">
        <f>LOOKUP($A27,'DMG Tables'!$P$2:$P$35,'DMG Tables'!$O$2:$O$35)*LJ$1*LOOKUP(LJ$1,'DMG Tables'!$G$2:$G$7,'DMG Tables'!$H$2:$H$7)</f>
        <v>52316000</v>
      </c>
      <c r="LK27" s="1">
        <f>LOOKUP($A27,'DMG Tables'!$P$2:$P$35,'DMG Tables'!$O$2:$O$35)*LK$1*LOOKUP(LK$1,'DMG Tables'!$G$2:$G$7,'DMG Tables'!$H$2:$H$7)</f>
        <v>52480000</v>
      </c>
      <c r="LL27" s="1">
        <f>LOOKUP($A27,'DMG Tables'!$P$2:$P$35,'DMG Tables'!$O$2:$O$35)*LL$1*LOOKUP(LL$1,'DMG Tables'!$G$2:$G$7,'DMG Tables'!$H$2:$H$7)</f>
        <v>52644000</v>
      </c>
      <c r="LM27" s="1">
        <f>LOOKUP($A27,'DMG Tables'!$P$2:$P$35,'DMG Tables'!$O$2:$O$35)*LM$1*LOOKUP(LM$1,'DMG Tables'!$G$2:$G$7,'DMG Tables'!$H$2:$H$7)</f>
        <v>52808000</v>
      </c>
      <c r="LN27" s="1">
        <f>LOOKUP($A27,'DMG Tables'!$P$2:$P$35,'DMG Tables'!$O$2:$O$35)*LN$1*LOOKUP(LN$1,'DMG Tables'!$G$2:$G$7,'DMG Tables'!$H$2:$H$7)</f>
        <v>52972000</v>
      </c>
      <c r="LO27" s="1">
        <f>LOOKUP($A27,'DMG Tables'!$P$2:$P$35,'DMG Tables'!$O$2:$O$35)*LO$1*LOOKUP(LO$1,'DMG Tables'!$G$2:$G$7,'DMG Tables'!$H$2:$H$7)</f>
        <v>53136000</v>
      </c>
      <c r="LP27" s="1">
        <f>LOOKUP($A27,'DMG Tables'!$P$2:$P$35,'DMG Tables'!$O$2:$O$35)*LP$1*LOOKUP(LP$1,'DMG Tables'!$G$2:$G$7,'DMG Tables'!$H$2:$H$7)</f>
        <v>53300000</v>
      </c>
      <c r="LQ27" s="1">
        <f>LOOKUP($A27,'DMG Tables'!$P$2:$P$35,'DMG Tables'!$O$2:$O$35)*LQ$1*LOOKUP(LQ$1,'DMG Tables'!$G$2:$G$7,'DMG Tables'!$H$2:$H$7)</f>
        <v>53464000</v>
      </c>
      <c r="LR27" s="1">
        <f>LOOKUP($A27,'DMG Tables'!$P$2:$P$35,'DMG Tables'!$O$2:$O$35)*LR$1*LOOKUP(LR$1,'DMG Tables'!$G$2:$G$7,'DMG Tables'!$H$2:$H$7)</f>
        <v>53628000</v>
      </c>
      <c r="LS27" s="1">
        <f>LOOKUP($A27,'DMG Tables'!$P$2:$P$35,'DMG Tables'!$O$2:$O$35)*LS$1*LOOKUP(LS$1,'DMG Tables'!$G$2:$G$7,'DMG Tables'!$H$2:$H$7)</f>
        <v>53792000</v>
      </c>
      <c r="LT27" s="1">
        <f>LOOKUP($A27,'DMG Tables'!$P$2:$P$35,'DMG Tables'!$O$2:$O$35)*LT$1*LOOKUP(LT$1,'DMG Tables'!$G$2:$G$7,'DMG Tables'!$H$2:$H$7)</f>
        <v>53956000</v>
      </c>
      <c r="LU27" s="1">
        <f>LOOKUP($A27,'DMG Tables'!$P$2:$P$35,'DMG Tables'!$O$2:$O$35)*LU$1*LOOKUP(LU$1,'DMG Tables'!$G$2:$G$7,'DMG Tables'!$H$2:$H$7)</f>
        <v>54120000</v>
      </c>
      <c r="LV27" s="1">
        <f>LOOKUP($A27,'DMG Tables'!$P$2:$P$35,'DMG Tables'!$O$2:$O$35)*LV$1*LOOKUP(LV$1,'DMG Tables'!$G$2:$G$7,'DMG Tables'!$H$2:$H$7)</f>
        <v>54284000</v>
      </c>
      <c r="LW27" s="1">
        <f>LOOKUP($A27,'DMG Tables'!$P$2:$P$35,'DMG Tables'!$O$2:$O$35)*LW$1*LOOKUP(LW$1,'DMG Tables'!$G$2:$G$7,'DMG Tables'!$H$2:$H$7)</f>
        <v>54448000</v>
      </c>
      <c r="LX27" s="1">
        <f>LOOKUP($A27,'DMG Tables'!$P$2:$P$35,'DMG Tables'!$O$2:$O$35)*LX$1*LOOKUP(LX$1,'DMG Tables'!$G$2:$G$7,'DMG Tables'!$H$2:$H$7)</f>
        <v>54612000</v>
      </c>
      <c r="LY27" s="1">
        <f>LOOKUP($A27,'DMG Tables'!$P$2:$P$35,'DMG Tables'!$O$2:$O$35)*LY$1*LOOKUP(LY$1,'DMG Tables'!$G$2:$G$7,'DMG Tables'!$H$2:$H$7)</f>
        <v>54776000</v>
      </c>
      <c r="LZ27" s="1">
        <f>LOOKUP($A27,'DMG Tables'!$P$2:$P$35,'DMG Tables'!$O$2:$O$35)*LZ$1*LOOKUP(LZ$1,'DMG Tables'!$G$2:$G$7,'DMG Tables'!$H$2:$H$7)</f>
        <v>54940000</v>
      </c>
      <c r="MA27" s="1">
        <f>LOOKUP($A27,'DMG Tables'!$P$2:$P$35,'DMG Tables'!$O$2:$O$35)*MA$1*LOOKUP(MA$1,'DMG Tables'!$G$2:$G$7,'DMG Tables'!$H$2:$H$7)</f>
        <v>55104000</v>
      </c>
      <c r="MB27" s="1">
        <f>LOOKUP($A27,'DMG Tables'!$P$2:$P$35,'DMG Tables'!$O$2:$O$35)*MB$1*LOOKUP(MB$1,'DMG Tables'!$G$2:$G$7,'DMG Tables'!$H$2:$H$7)</f>
        <v>55268000</v>
      </c>
      <c r="MC27" s="1">
        <f>LOOKUP($A27,'DMG Tables'!$P$2:$P$35,'DMG Tables'!$O$2:$O$35)*MC$1*LOOKUP(MC$1,'DMG Tables'!$G$2:$G$7,'DMG Tables'!$H$2:$H$7)</f>
        <v>55432000</v>
      </c>
      <c r="MD27" s="1">
        <f>LOOKUP($A27,'DMG Tables'!$P$2:$P$35,'DMG Tables'!$O$2:$O$35)*MD$1*LOOKUP(MD$1,'DMG Tables'!$G$2:$G$7,'DMG Tables'!$H$2:$H$7)</f>
        <v>55596000</v>
      </c>
      <c r="ME27" s="1">
        <f>LOOKUP($A27,'DMG Tables'!$P$2:$P$35,'DMG Tables'!$O$2:$O$35)*ME$1*LOOKUP(ME$1,'DMG Tables'!$G$2:$G$7,'DMG Tables'!$H$2:$H$7)</f>
        <v>55760000</v>
      </c>
      <c r="MF27" s="1">
        <f>LOOKUP($A27,'DMG Tables'!$P$2:$P$35,'DMG Tables'!$O$2:$O$35)*MF$1*LOOKUP(MF$1,'DMG Tables'!$G$2:$G$7,'DMG Tables'!$H$2:$H$7)</f>
        <v>55924000</v>
      </c>
      <c r="MG27" s="1">
        <f>LOOKUP($A27,'DMG Tables'!$P$2:$P$35,'DMG Tables'!$O$2:$O$35)*MG$1*LOOKUP(MG$1,'DMG Tables'!$G$2:$G$7,'DMG Tables'!$H$2:$H$7)</f>
        <v>56088000</v>
      </c>
      <c r="MH27" s="1">
        <f>LOOKUP($A27,'DMG Tables'!$P$2:$P$35,'DMG Tables'!$O$2:$O$35)*MH$1*LOOKUP(MH$1,'DMG Tables'!$G$2:$G$7,'DMG Tables'!$H$2:$H$7)</f>
        <v>56252000</v>
      </c>
      <c r="MI27" s="1">
        <f>LOOKUP($A27,'DMG Tables'!$P$2:$P$35,'DMG Tables'!$O$2:$O$35)*MI$1*LOOKUP(MI$1,'DMG Tables'!$G$2:$G$7,'DMG Tables'!$H$2:$H$7)</f>
        <v>56416000</v>
      </c>
      <c r="MJ27" s="1">
        <f>LOOKUP($A27,'DMG Tables'!$P$2:$P$35,'DMG Tables'!$O$2:$O$35)*MJ$1*LOOKUP(MJ$1,'DMG Tables'!$G$2:$G$7,'DMG Tables'!$H$2:$H$7)</f>
        <v>56580000</v>
      </c>
      <c r="MK27" s="1">
        <f>LOOKUP($A27,'DMG Tables'!$P$2:$P$35,'DMG Tables'!$O$2:$O$35)*MK$1*LOOKUP(MK$1,'DMG Tables'!$G$2:$G$7,'DMG Tables'!$H$2:$H$7)</f>
        <v>56744000</v>
      </c>
      <c r="ML27" s="1">
        <f>LOOKUP($A27,'DMG Tables'!$P$2:$P$35,'DMG Tables'!$O$2:$O$35)*ML$1*LOOKUP(ML$1,'DMG Tables'!$G$2:$G$7,'DMG Tables'!$H$2:$H$7)</f>
        <v>56908000</v>
      </c>
      <c r="MM27" s="1">
        <f>LOOKUP($A27,'DMG Tables'!$P$2:$P$35,'DMG Tables'!$O$2:$O$35)*MM$1*LOOKUP(MM$1,'DMG Tables'!$G$2:$G$7,'DMG Tables'!$H$2:$H$7)</f>
        <v>57072000</v>
      </c>
      <c r="MN27" s="1">
        <f>LOOKUP($A27,'DMG Tables'!$P$2:$P$35,'DMG Tables'!$O$2:$O$35)*MN$1*LOOKUP(MN$1,'DMG Tables'!$G$2:$G$7,'DMG Tables'!$H$2:$H$7)</f>
        <v>57236000</v>
      </c>
      <c r="MO27" s="1">
        <f>LOOKUP($A27,'DMG Tables'!$P$2:$P$35,'DMG Tables'!$O$2:$O$35)*MO$1*LOOKUP(MO$1,'DMG Tables'!$G$2:$G$7,'DMG Tables'!$H$2:$H$7)</f>
        <v>57400000</v>
      </c>
      <c r="MP27" s="1">
        <f>LOOKUP($A27,'DMG Tables'!$P$2:$P$35,'DMG Tables'!$O$2:$O$35)*MP$1*LOOKUP(MP$1,'DMG Tables'!$G$2:$G$7,'DMG Tables'!$H$2:$H$7)</f>
        <v>57564000</v>
      </c>
      <c r="MQ27" s="1">
        <f>LOOKUP($A27,'DMG Tables'!$P$2:$P$35,'DMG Tables'!$O$2:$O$35)*MQ$1*LOOKUP(MQ$1,'DMG Tables'!$G$2:$G$7,'DMG Tables'!$H$2:$H$7)</f>
        <v>57728000</v>
      </c>
      <c r="MR27" s="1">
        <f>LOOKUP($A27,'DMG Tables'!$P$2:$P$35,'DMG Tables'!$O$2:$O$35)*MR$1*LOOKUP(MR$1,'DMG Tables'!$G$2:$G$7,'DMG Tables'!$H$2:$H$7)</f>
        <v>57892000</v>
      </c>
      <c r="MS27" s="1">
        <f>LOOKUP($A27,'DMG Tables'!$P$2:$P$35,'DMG Tables'!$O$2:$O$35)*MS$1*LOOKUP(MS$1,'DMG Tables'!$G$2:$G$7,'DMG Tables'!$H$2:$H$7)</f>
        <v>58056000</v>
      </c>
      <c r="MT27" s="1">
        <f>LOOKUP($A27,'DMG Tables'!$P$2:$P$35,'DMG Tables'!$O$2:$O$35)*MT$1*LOOKUP(MT$1,'DMG Tables'!$G$2:$G$7,'DMG Tables'!$H$2:$H$7)</f>
        <v>58220000</v>
      </c>
      <c r="MU27" s="1">
        <f>LOOKUP($A27,'DMG Tables'!$P$2:$P$35,'DMG Tables'!$O$2:$O$35)*MU$1*LOOKUP(MU$1,'DMG Tables'!$G$2:$G$7,'DMG Tables'!$H$2:$H$7)</f>
        <v>58384000</v>
      </c>
      <c r="MV27" s="1">
        <f>LOOKUP($A27,'DMG Tables'!$P$2:$P$35,'DMG Tables'!$O$2:$O$35)*MV$1*LOOKUP(MV$1,'DMG Tables'!$G$2:$G$7,'DMG Tables'!$H$2:$H$7)</f>
        <v>58548000</v>
      </c>
      <c r="MW27" s="1">
        <f>LOOKUP($A27,'DMG Tables'!$P$2:$P$35,'DMG Tables'!$O$2:$O$35)*MW$1*LOOKUP(MW$1,'DMG Tables'!$G$2:$G$7,'DMG Tables'!$H$2:$H$7)</f>
        <v>58712000</v>
      </c>
      <c r="MX27" s="1">
        <f>LOOKUP($A27,'DMG Tables'!$P$2:$P$35,'DMG Tables'!$O$2:$O$35)*MX$1*LOOKUP(MX$1,'DMG Tables'!$G$2:$G$7,'DMG Tables'!$H$2:$H$7)</f>
        <v>58876000</v>
      </c>
      <c r="MY27" s="1">
        <f>LOOKUP($A27,'DMG Tables'!$P$2:$P$35,'DMG Tables'!$O$2:$O$35)*MY$1*LOOKUP(MY$1,'DMG Tables'!$G$2:$G$7,'DMG Tables'!$H$2:$H$7)</f>
        <v>59040000</v>
      </c>
      <c r="MZ27" s="1">
        <f>LOOKUP($A27,'DMG Tables'!$P$2:$P$35,'DMG Tables'!$O$2:$O$35)*MZ$1*LOOKUP(MZ$1,'DMG Tables'!$G$2:$G$7,'DMG Tables'!$H$2:$H$7)</f>
        <v>59204000</v>
      </c>
      <c r="NA27" s="1">
        <f>LOOKUP($A27,'DMG Tables'!$P$2:$P$35,'DMG Tables'!$O$2:$O$35)*NA$1*LOOKUP(NA$1,'DMG Tables'!$G$2:$G$7,'DMG Tables'!$H$2:$H$7)</f>
        <v>59368000</v>
      </c>
      <c r="NB27" s="1">
        <f>LOOKUP($A27,'DMG Tables'!$P$2:$P$35,'DMG Tables'!$O$2:$O$35)*NB$1*LOOKUP(NB$1,'DMG Tables'!$G$2:$G$7,'DMG Tables'!$H$2:$H$7)</f>
        <v>59532000</v>
      </c>
      <c r="NC27" s="1">
        <f>LOOKUP($A27,'DMG Tables'!$P$2:$P$35,'DMG Tables'!$O$2:$O$35)*NC$1*LOOKUP(NC$1,'DMG Tables'!$G$2:$G$7,'DMG Tables'!$H$2:$H$7)</f>
        <v>59696000</v>
      </c>
      <c r="ND27" s="1">
        <f>LOOKUP($A27,'DMG Tables'!$P$2:$P$35,'DMG Tables'!$O$2:$O$35)*ND$1*LOOKUP(ND$1,'DMG Tables'!$G$2:$G$7,'DMG Tables'!$H$2:$H$7)</f>
        <v>59860000</v>
      </c>
      <c r="NE27" s="1">
        <f>LOOKUP($A27,'DMG Tables'!$P$2:$P$35,'DMG Tables'!$O$2:$O$35)*NE$1*LOOKUP(NE$1,'DMG Tables'!$G$2:$G$7,'DMG Tables'!$H$2:$H$7)</f>
        <v>60024000</v>
      </c>
      <c r="NF27" s="1">
        <f>LOOKUP($A27,'DMG Tables'!$P$2:$P$35,'DMG Tables'!$O$2:$O$35)*NF$1*LOOKUP(NF$1,'DMG Tables'!$G$2:$G$7,'DMG Tables'!$H$2:$H$7)</f>
        <v>60188000</v>
      </c>
      <c r="NG27" s="1">
        <f>LOOKUP($A27,'DMG Tables'!$P$2:$P$35,'DMG Tables'!$O$2:$O$35)*NG$1*LOOKUP(NG$1,'DMG Tables'!$G$2:$G$7,'DMG Tables'!$H$2:$H$7)</f>
        <v>60352000</v>
      </c>
      <c r="NH27" s="1">
        <f>LOOKUP($A27,'DMG Tables'!$P$2:$P$35,'DMG Tables'!$O$2:$O$35)*NH$1*LOOKUP(NH$1,'DMG Tables'!$G$2:$G$7,'DMG Tables'!$H$2:$H$7)</f>
        <v>60516000</v>
      </c>
      <c r="NI27" s="1">
        <f>LOOKUP($A27,'DMG Tables'!$P$2:$P$35,'DMG Tables'!$O$2:$O$35)*NI$1*LOOKUP(NI$1,'DMG Tables'!$G$2:$G$7,'DMG Tables'!$H$2:$H$7)</f>
        <v>60680000</v>
      </c>
      <c r="NJ27" s="1">
        <f>LOOKUP($A27,'DMG Tables'!$P$2:$P$35,'DMG Tables'!$O$2:$O$35)*NJ$1*LOOKUP(NJ$1,'DMG Tables'!$G$2:$G$7,'DMG Tables'!$H$2:$H$7)</f>
        <v>60844000</v>
      </c>
      <c r="NK27" s="1">
        <f>LOOKUP($A27,'DMG Tables'!$P$2:$P$35,'DMG Tables'!$O$2:$O$35)*NK$1*LOOKUP(NK$1,'DMG Tables'!$G$2:$G$7,'DMG Tables'!$H$2:$H$7)</f>
        <v>61008000</v>
      </c>
      <c r="NL27" s="1">
        <f>LOOKUP($A27,'DMG Tables'!$P$2:$P$35,'DMG Tables'!$O$2:$O$35)*NL$1*LOOKUP(NL$1,'DMG Tables'!$G$2:$G$7,'DMG Tables'!$H$2:$H$7)</f>
        <v>61172000</v>
      </c>
      <c r="NM27" s="1">
        <f>LOOKUP($A27,'DMG Tables'!$P$2:$P$35,'DMG Tables'!$O$2:$O$35)*NM$1*LOOKUP(NM$1,'DMG Tables'!$G$2:$G$7,'DMG Tables'!$H$2:$H$7)</f>
        <v>61336000</v>
      </c>
      <c r="NN27" s="1">
        <f>LOOKUP($A27,'DMG Tables'!$P$2:$P$35,'DMG Tables'!$O$2:$O$35)*NN$1*LOOKUP(NN$1,'DMG Tables'!$G$2:$G$7,'DMG Tables'!$H$2:$H$7)</f>
        <v>61500000</v>
      </c>
      <c r="NO27" s="1">
        <f>LOOKUP($A27,'DMG Tables'!$P$2:$P$35,'DMG Tables'!$O$2:$O$35)*NO$1*LOOKUP(NO$1,'DMG Tables'!$G$2:$G$7,'DMG Tables'!$H$2:$H$7)</f>
        <v>61664000</v>
      </c>
      <c r="NP27" s="1">
        <f>LOOKUP($A27,'DMG Tables'!$P$2:$P$35,'DMG Tables'!$O$2:$O$35)*NP$1*LOOKUP(NP$1,'DMG Tables'!$G$2:$G$7,'DMG Tables'!$H$2:$H$7)</f>
        <v>61828000</v>
      </c>
      <c r="NQ27" s="1">
        <f>LOOKUP($A27,'DMG Tables'!$P$2:$P$35,'DMG Tables'!$O$2:$O$35)*NQ$1*LOOKUP(NQ$1,'DMG Tables'!$G$2:$G$7,'DMG Tables'!$H$2:$H$7)</f>
        <v>61992000</v>
      </c>
      <c r="NR27" s="1">
        <f>LOOKUP($A27,'DMG Tables'!$P$2:$P$35,'DMG Tables'!$O$2:$O$35)*NR$1*LOOKUP(NR$1,'DMG Tables'!$G$2:$G$7,'DMG Tables'!$H$2:$H$7)</f>
        <v>62156000</v>
      </c>
      <c r="NS27" s="1">
        <f>LOOKUP($A27,'DMG Tables'!$P$2:$P$35,'DMG Tables'!$O$2:$O$35)*NS$1*LOOKUP(NS$1,'DMG Tables'!$G$2:$G$7,'DMG Tables'!$H$2:$H$7)</f>
        <v>62320000</v>
      </c>
      <c r="NT27" s="1">
        <f>LOOKUP($A27,'DMG Tables'!$P$2:$P$35,'DMG Tables'!$O$2:$O$35)*NT$1*LOOKUP(NT$1,'DMG Tables'!$G$2:$G$7,'DMG Tables'!$H$2:$H$7)</f>
        <v>62484000</v>
      </c>
      <c r="NU27" s="1">
        <f>LOOKUP($A27,'DMG Tables'!$P$2:$P$35,'DMG Tables'!$O$2:$O$35)*NU$1*LOOKUP(NU$1,'DMG Tables'!$G$2:$G$7,'DMG Tables'!$H$2:$H$7)</f>
        <v>62648000</v>
      </c>
      <c r="NV27" s="1">
        <f>LOOKUP($A27,'DMG Tables'!$P$2:$P$35,'DMG Tables'!$O$2:$O$35)*NV$1*LOOKUP(NV$1,'DMG Tables'!$G$2:$G$7,'DMG Tables'!$H$2:$H$7)</f>
        <v>62812000</v>
      </c>
      <c r="NW27" s="1">
        <f>LOOKUP($A27,'DMG Tables'!$P$2:$P$35,'DMG Tables'!$O$2:$O$35)*NW$1*LOOKUP(NW$1,'DMG Tables'!$G$2:$G$7,'DMG Tables'!$H$2:$H$7)</f>
        <v>62976000</v>
      </c>
      <c r="NX27" s="1">
        <f>LOOKUP($A27,'DMG Tables'!$P$2:$P$35,'DMG Tables'!$O$2:$O$35)*NX$1*LOOKUP(NX$1,'DMG Tables'!$G$2:$G$7,'DMG Tables'!$H$2:$H$7)</f>
        <v>63140000</v>
      </c>
      <c r="NY27" s="1">
        <f>LOOKUP($A27,'DMG Tables'!$P$2:$P$35,'DMG Tables'!$O$2:$O$35)*NY$1*LOOKUP(NY$1,'DMG Tables'!$G$2:$G$7,'DMG Tables'!$H$2:$H$7)</f>
        <v>63304000</v>
      </c>
      <c r="NZ27" s="1">
        <f>LOOKUP($A27,'DMG Tables'!$P$2:$P$35,'DMG Tables'!$O$2:$O$35)*NZ$1*LOOKUP(NZ$1,'DMG Tables'!$G$2:$G$7,'DMG Tables'!$H$2:$H$7)</f>
        <v>63468000</v>
      </c>
      <c r="OA27" s="1">
        <f>LOOKUP($A27,'DMG Tables'!$P$2:$P$35,'DMG Tables'!$O$2:$O$35)*OA$1*LOOKUP(OA$1,'DMG Tables'!$G$2:$G$7,'DMG Tables'!$H$2:$H$7)</f>
        <v>63632000</v>
      </c>
      <c r="OB27" s="1">
        <f>LOOKUP($A27,'DMG Tables'!$P$2:$P$35,'DMG Tables'!$O$2:$O$35)*OB$1*LOOKUP(OB$1,'DMG Tables'!$G$2:$G$7,'DMG Tables'!$H$2:$H$7)</f>
        <v>63796000</v>
      </c>
      <c r="OC27" s="1">
        <f>LOOKUP($A27,'DMG Tables'!$P$2:$P$35,'DMG Tables'!$O$2:$O$35)*OC$1*LOOKUP(OC$1,'DMG Tables'!$G$2:$G$7,'DMG Tables'!$H$2:$H$7)</f>
        <v>63960000</v>
      </c>
      <c r="OD27" s="1">
        <f>LOOKUP($A27,'DMG Tables'!$P$2:$P$35,'DMG Tables'!$O$2:$O$35)*OD$1*LOOKUP(OD$1,'DMG Tables'!$G$2:$G$7,'DMG Tables'!$H$2:$H$7)</f>
        <v>64124000</v>
      </c>
      <c r="OE27" s="1">
        <f>LOOKUP($A27,'DMG Tables'!$P$2:$P$35,'DMG Tables'!$O$2:$O$35)*OE$1*LOOKUP(OE$1,'DMG Tables'!$G$2:$G$7,'DMG Tables'!$H$2:$H$7)</f>
        <v>64288000</v>
      </c>
      <c r="OF27" s="1">
        <f>LOOKUP($A27,'DMG Tables'!$P$2:$P$35,'DMG Tables'!$O$2:$O$35)*OF$1*LOOKUP(OF$1,'DMG Tables'!$G$2:$G$7,'DMG Tables'!$H$2:$H$7)</f>
        <v>64452000</v>
      </c>
      <c r="OG27" s="1">
        <f>LOOKUP($A27,'DMG Tables'!$P$2:$P$35,'DMG Tables'!$O$2:$O$35)*OG$1*LOOKUP(OG$1,'DMG Tables'!$G$2:$G$7,'DMG Tables'!$H$2:$H$7)</f>
        <v>64616000</v>
      </c>
      <c r="OH27" s="1">
        <f>LOOKUP($A27,'DMG Tables'!$P$2:$P$35,'DMG Tables'!$O$2:$O$35)*OH$1*LOOKUP(OH$1,'DMG Tables'!$G$2:$G$7,'DMG Tables'!$H$2:$H$7)</f>
        <v>64780000</v>
      </c>
      <c r="OI27" s="1">
        <f>LOOKUP($A27,'DMG Tables'!$P$2:$P$35,'DMG Tables'!$O$2:$O$35)*OI$1*LOOKUP(OI$1,'DMG Tables'!$G$2:$G$7,'DMG Tables'!$H$2:$H$7)</f>
        <v>64944000</v>
      </c>
      <c r="OJ27" s="1">
        <f>LOOKUP($A27,'DMG Tables'!$P$2:$P$35,'DMG Tables'!$O$2:$O$35)*OJ$1*LOOKUP(OJ$1,'DMG Tables'!$G$2:$G$7,'DMG Tables'!$H$2:$H$7)</f>
        <v>65108000</v>
      </c>
      <c r="OK27" s="1">
        <f>LOOKUP($A27,'DMG Tables'!$P$2:$P$35,'DMG Tables'!$O$2:$O$35)*OK$1*LOOKUP(OK$1,'DMG Tables'!$G$2:$G$7,'DMG Tables'!$H$2:$H$7)</f>
        <v>65272000</v>
      </c>
      <c r="OL27" s="1">
        <f>LOOKUP($A27,'DMG Tables'!$P$2:$P$35,'DMG Tables'!$O$2:$O$35)*OL$1*LOOKUP(OL$1,'DMG Tables'!$G$2:$G$7,'DMG Tables'!$H$2:$H$7)</f>
        <v>65436000</v>
      </c>
      <c r="OM27" s="1">
        <f>LOOKUP($A27,'DMG Tables'!$P$2:$P$35,'DMG Tables'!$O$2:$O$35)*OM$1*LOOKUP(OM$1,'DMG Tables'!$G$2:$G$7,'DMG Tables'!$H$2:$H$7)</f>
        <v>65600000</v>
      </c>
      <c r="ON27" s="1">
        <f>LOOKUP($A27,'DMG Tables'!$P$2:$P$35,'DMG Tables'!$O$2:$O$35)*ON$1*LOOKUP(ON$1,'DMG Tables'!$G$2:$G$7,'DMG Tables'!$H$2:$H$7)</f>
        <v>65764000</v>
      </c>
      <c r="OO27" s="1">
        <f>LOOKUP($A27,'DMG Tables'!$P$2:$P$35,'DMG Tables'!$O$2:$O$35)*OO$1*LOOKUP(OO$1,'DMG Tables'!$G$2:$G$7,'DMG Tables'!$H$2:$H$7)</f>
        <v>65928000</v>
      </c>
      <c r="OP27" s="1">
        <f>LOOKUP($A27,'DMG Tables'!$P$2:$P$35,'DMG Tables'!$O$2:$O$35)*OP$1*LOOKUP(OP$1,'DMG Tables'!$G$2:$G$7,'DMG Tables'!$H$2:$H$7)</f>
        <v>66092000</v>
      </c>
      <c r="OQ27" s="1">
        <f>LOOKUP($A27,'DMG Tables'!$P$2:$P$35,'DMG Tables'!$O$2:$O$35)*OQ$1*LOOKUP(OQ$1,'DMG Tables'!$G$2:$G$7,'DMG Tables'!$H$2:$H$7)</f>
        <v>66256000</v>
      </c>
      <c r="OR27" s="1">
        <f>LOOKUP($A27,'DMG Tables'!$P$2:$P$35,'DMG Tables'!$O$2:$O$35)*OR$1*LOOKUP(OR$1,'DMG Tables'!$G$2:$G$7,'DMG Tables'!$H$2:$H$7)</f>
        <v>66420000</v>
      </c>
      <c r="OS27" s="1">
        <f>LOOKUP($A27,'DMG Tables'!$P$2:$P$35,'DMG Tables'!$O$2:$O$35)*OS$1*LOOKUP(OS$1,'DMG Tables'!$G$2:$G$7,'DMG Tables'!$H$2:$H$7)</f>
        <v>66584000</v>
      </c>
      <c r="OT27" s="1">
        <f>LOOKUP($A27,'DMG Tables'!$P$2:$P$35,'DMG Tables'!$O$2:$O$35)*OT$1*LOOKUP(OT$1,'DMG Tables'!$G$2:$G$7,'DMG Tables'!$H$2:$H$7)</f>
        <v>66748000</v>
      </c>
      <c r="OU27" s="1">
        <f>LOOKUP($A27,'DMG Tables'!$P$2:$P$35,'DMG Tables'!$O$2:$O$35)*OU$1*LOOKUP(OU$1,'DMG Tables'!$G$2:$G$7,'DMG Tables'!$H$2:$H$7)</f>
        <v>66912000</v>
      </c>
      <c r="OV27" s="1">
        <f>LOOKUP($A27,'DMG Tables'!$P$2:$P$35,'DMG Tables'!$O$2:$O$35)*OV$1*LOOKUP(OV$1,'DMG Tables'!$G$2:$G$7,'DMG Tables'!$H$2:$H$7)</f>
        <v>67076000</v>
      </c>
      <c r="OW27" s="1">
        <f>LOOKUP($A27,'DMG Tables'!$P$2:$P$35,'DMG Tables'!$O$2:$O$35)*OW$1*LOOKUP(OW$1,'DMG Tables'!$G$2:$G$7,'DMG Tables'!$H$2:$H$7)</f>
        <v>67240000</v>
      </c>
      <c r="OX27" s="1">
        <f>LOOKUP($A27,'DMG Tables'!$P$2:$P$35,'DMG Tables'!$O$2:$O$35)*OX$1*LOOKUP(OX$1,'DMG Tables'!$G$2:$G$7,'DMG Tables'!$H$2:$H$7)</f>
        <v>67404000</v>
      </c>
      <c r="OY27" s="1">
        <f>LOOKUP($A27,'DMG Tables'!$P$2:$P$35,'DMG Tables'!$O$2:$O$35)*OY$1*LOOKUP(OY$1,'DMG Tables'!$G$2:$G$7,'DMG Tables'!$H$2:$H$7)</f>
        <v>67568000</v>
      </c>
      <c r="OZ27" s="1">
        <f>LOOKUP($A27,'DMG Tables'!$P$2:$P$35,'DMG Tables'!$O$2:$O$35)*OZ$1*LOOKUP(OZ$1,'DMG Tables'!$G$2:$G$7,'DMG Tables'!$H$2:$H$7)</f>
        <v>67732000</v>
      </c>
      <c r="PA27" s="1">
        <f>LOOKUP($A27,'DMG Tables'!$P$2:$P$35,'DMG Tables'!$O$2:$O$35)*PA$1*LOOKUP(PA$1,'DMG Tables'!$G$2:$G$7,'DMG Tables'!$H$2:$H$7)</f>
        <v>67896000</v>
      </c>
      <c r="PB27" s="1">
        <f>LOOKUP($A27,'DMG Tables'!$P$2:$P$35,'DMG Tables'!$O$2:$O$35)*PB$1*LOOKUP(PB$1,'DMG Tables'!$G$2:$G$7,'DMG Tables'!$H$2:$H$7)</f>
        <v>68060000</v>
      </c>
      <c r="PC27" s="1">
        <f>LOOKUP($A27,'DMG Tables'!$P$2:$P$35,'DMG Tables'!$O$2:$O$35)*PC$1*LOOKUP(PC$1,'DMG Tables'!$G$2:$G$7,'DMG Tables'!$H$2:$H$7)</f>
        <v>68224000</v>
      </c>
      <c r="PD27" s="1">
        <f>LOOKUP($A27,'DMG Tables'!$P$2:$P$35,'DMG Tables'!$O$2:$O$35)*PD$1*LOOKUP(PD$1,'DMG Tables'!$G$2:$G$7,'DMG Tables'!$H$2:$H$7)</f>
        <v>68388000</v>
      </c>
      <c r="PE27" s="1">
        <f>LOOKUP($A27,'DMG Tables'!$P$2:$P$35,'DMG Tables'!$O$2:$O$35)*PE$1*LOOKUP(PE$1,'DMG Tables'!$G$2:$G$7,'DMG Tables'!$H$2:$H$7)</f>
        <v>68552000</v>
      </c>
      <c r="PF27" s="1">
        <f>LOOKUP($A27,'DMG Tables'!$P$2:$P$35,'DMG Tables'!$O$2:$O$35)*PF$1*LOOKUP(PF$1,'DMG Tables'!$G$2:$G$7,'DMG Tables'!$H$2:$H$7)</f>
        <v>68716000</v>
      </c>
      <c r="PG27" s="1">
        <f>LOOKUP($A27,'DMG Tables'!$P$2:$P$35,'DMG Tables'!$O$2:$O$35)*PG$1*LOOKUP(PG$1,'DMG Tables'!$G$2:$G$7,'DMG Tables'!$H$2:$H$7)</f>
        <v>68880000</v>
      </c>
      <c r="PH27" s="1">
        <f>LOOKUP($A27,'DMG Tables'!$P$2:$P$35,'DMG Tables'!$O$2:$O$35)*PH$1*LOOKUP(PH$1,'DMG Tables'!$G$2:$G$7,'DMG Tables'!$H$2:$H$7)</f>
        <v>69044000</v>
      </c>
      <c r="PI27" s="1">
        <f>LOOKUP($A27,'DMG Tables'!$P$2:$P$35,'DMG Tables'!$O$2:$O$35)*PI$1*LOOKUP(PI$1,'DMG Tables'!$G$2:$G$7,'DMG Tables'!$H$2:$H$7)</f>
        <v>69208000</v>
      </c>
      <c r="PJ27" s="1">
        <f>LOOKUP($A27,'DMG Tables'!$P$2:$P$35,'DMG Tables'!$O$2:$O$35)*PJ$1*LOOKUP(PJ$1,'DMG Tables'!$G$2:$G$7,'DMG Tables'!$H$2:$H$7)</f>
        <v>69372000</v>
      </c>
      <c r="PK27" s="1">
        <f>LOOKUP($A27,'DMG Tables'!$P$2:$P$35,'DMG Tables'!$O$2:$O$35)*PK$1*LOOKUP(PK$1,'DMG Tables'!$G$2:$G$7,'DMG Tables'!$H$2:$H$7)</f>
        <v>69536000</v>
      </c>
      <c r="PL27" s="1">
        <f>LOOKUP($A27,'DMG Tables'!$P$2:$P$35,'DMG Tables'!$O$2:$O$35)*PL$1*LOOKUP(PL$1,'DMG Tables'!$G$2:$G$7,'DMG Tables'!$H$2:$H$7)</f>
        <v>69700000</v>
      </c>
      <c r="PM27" s="1">
        <f>LOOKUP($A27,'DMG Tables'!$P$2:$P$35,'DMG Tables'!$O$2:$O$35)*PM$1*LOOKUP(PM$1,'DMG Tables'!$G$2:$G$7,'DMG Tables'!$H$2:$H$7)</f>
        <v>69864000</v>
      </c>
      <c r="PN27" s="1">
        <f>LOOKUP($A27,'DMG Tables'!$P$2:$P$35,'DMG Tables'!$O$2:$O$35)*PN$1*LOOKUP(PN$1,'DMG Tables'!$G$2:$G$7,'DMG Tables'!$H$2:$H$7)</f>
        <v>70028000</v>
      </c>
      <c r="PO27" s="1">
        <f>LOOKUP($A27,'DMG Tables'!$P$2:$P$35,'DMG Tables'!$O$2:$O$35)*PO$1*LOOKUP(PO$1,'DMG Tables'!$G$2:$G$7,'DMG Tables'!$H$2:$H$7)</f>
        <v>70192000</v>
      </c>
      <c r="PP27" s="1">
        <f>LOOKUP($A27,'DMG Tables'!$P$2:$P$35,'DMG Tables'!$O$2:$O$35)*PP$1*LOOKUP(PP$1,'DMG Tables'!$G$2:$G$7,'DMG Tables'!$H$2:$H$7)</f>
        <v>70356000</v>
      </c>
      <c r="PQ27" s="1">
        <f>LOOKUP($A27,'DMG Tables'!$P$2:$P$35,'DMG Tables'!$O$2:$O$35)*PQ$1*LOOKUP(PQ$1,'DMG Tables'!$G$2:$G$7,'DMG Tables'!$H$2:$H$7)</f>
        <v>70520000</v>
      </c>
      <c r="PR27" s="1">
        <f>LOOKUP($A27,'DMG Tables'!$P$2:$P$35,'DMG Tables'!$O$2:$O$35)*PR$1*LOOKUP(PR$1,'DMG Tables'!$G$2:$G$7,'DMG Tables'!$H$2:$H$7)</f>
        <v>70684000</v>
      </c>
      <c r="PS27" s="1">
        <f>LOOKUP($A27,'DMG Tables'!$P$2:$P$35,'DMG Tables'!$O$2:$O$35)*PS$1*LOOKUP(PS$1,'DMG Tables'!$G$2:$G$7,'DMG Tables'!$H$2:$H$7)</f>
        <v>70848000</v>
      </c>
      <c r="PT27" s="1">
        <f>LOOKUP($A27,'DMG Tables'!$P$2:$P$35,'DMG Tables'!$O$2:$O$35)*PT$1*LOOKUP(PT$1,'DMG Tables'!$G$2:$G$7,'DMG Tables'!$H$2:$H$7)</f>
        <v>71012000</v>
      </c>
      <c r="PU27" s="1">
        <f>LOOKUP($A27,'DMG Tables'!$P$2:$P$35,'DMG Tables'!$O$2:$O$35)*PU$1*LOOKUP(PU$1,'DMG Tables'!$G$2:$G$7,'DMG Tables'!$H$2:$H$7)</f>
        <v>71176000</v>
      </c>
      <c r="PV27" s="1">
        <f>LOOKUP($A27,'DMG Tables'!$P$2:$P$35,'DMG Tables'!$O$2:$O$35)*PV$1*LOOKUP(PV$1,'DMG Tables'!$G$2:$G$7,'DMG Tables'!$H$2:$H$7)</f>
        <v>71340000</v>
      </c>
      <c r="PW27" s="1">
        <f>LOOKUP($A27,'DMG Tables'!$P$2:$P$35,'DMG Tables'!$O$2:$O$35)*PW$1*LOOKUP(PW$1,'DMG Tables'!$G$2:$G$7,'DMG Tables'!$H$2:$H$7)</f>
        <v>71504000</v>
      </c>
      <c r="PX27" s="1">
        <f>LOOKUP($A27,'DMG Tables'!$P$2:$P$35,'DMG Tables'!$O$2:$O$35)*PX$1*LOOKUP(PX$1,'DMG Tables'!$G$2:$G$7,'DMG Tables'!$H$2:$H$7)</f>
        <v>71668000</v>
      </c>
      <c r="PY27" s="1">
        <f>LOOKUP($A27,'DMG Tables'!$P$2:$P$35,'DMG Tables'!$O$2:$O$35)*PY$1*LOOKUP(PY$1,'DMG Tables'!$G$2:$G$7,'DMG Tables'!$H$2:$H$7)</f>
        <v>71832000</v>
      </c>
      <c r="PZ27" s="1">
        <f>LOOKUP($A27,'DMG Tables'!$P$2:$P$35,'DMG Tables'!$O$2:$O$35)*PZ$1*LOOKUP(PZ$1,'DMG Tables'!$G$2:$G$7,'DMG Tables'!$H$2:$H$7)</f>
        <v>71996000</v>
      </c>
      <c r="QA27" s="1">
        <f>LOOKUP($A27,'DMG Tables'!$P$2:$P$35,'DMG Tables'!$O$2:$O$35)*QA$1*LOOKUP(QA$1,'DMG Tables'!$G$2:$G$7,'DMG Tables'!$H$2:$H$7)</f>
        <v>72160000</v>
      </c>
      <c r="QB27" s="1">
        <f>LOOKUP($A27,'DMG Tables'!$P$2:$P$35,'DMG Tables'!$O$2:$O$35)*QB$1*LOOKUP(QB$1,'DMG Tables'!$G$2:$G$7,'DMG Tables'!$H$2:$H$7)</f>
        <v>72324000</v>
      </c>
      <c r="QC27" s="1">
        <f>LOOKUP($A27,'DMG Tables'!$P$2:$P$35,'DMG Tables'!$O$2:$O$35)*QC$1*LOOKUP(QC$1,'DMG Tables'!$G$2:$G$7,'DMG Tables'!$H$2:$H$7)</f>
        <v>72488000</v>
      </c>
      <c r="QD27" s="1">
        <f>LOOKUP($A27,'DMG Tables'!$P$2:$P$35,'DMG Tables'!$O$2:$O$35)*QD$1*LOOKUP(QD$1,'DMG Tables'!$G$2:$G$7,'DMG Tables'!$H$2:$H$7)</f>
        <v>72652000</v>
      </c>
      <c r="QE27" s="1">
        <f>LOOKUP($A27,'DMG Tables'!$P$2:$P$35,'DMG Tables'!$O$2:$O$35)*QE$1*LOOKUP(QE$1,'DMG Tables'!$G$2:$G$7,'DMG Tables'!$H$2:$H$7)</f>
        <v>72816000</v>
      </c>
      <c r="QF27" s="1">
        <f>LOOKUP($A27,'DMG Tables'!$P$2:$P$35,'DMG Tables'!$O$2:$O$35)*QF$1*LOOKUP(QF$1,'DMG Tables'!$G$2:$G$7,'DMG Tables'!$H$2:$H$7)</f>
        <v>72980000</v>
      </c>
      <c r="QG27" s="1">
        <f>LOOKUP($A27,'DMG Tables'!$P$2:$P$35,'DMG Tables'!$O$2:$O$35)*QG$1*LOOKUP(QG$1,'DMG Tables'!$G$2:$G$7,'DMG Tables'!$H$2:$H$7)</f>
        <v>73144000</v>
      </c>
      <c r="QH27" s="1">
        <f>LOOKUP($A27,'DMG Tables'!$P$2:$P$35,'DMG Tables'!$O$2:$O$35)*QH$1*LOOKUP(QH$1,'DMG Tables'!$G$2:$G$7,'DMG Tables'!$H$2:$H$7)</f>
        <v>73308000</v>
      </c>
      <c r="QI27" s="1">
        <f>LOOKUP($A27,'DMG Tables'!$P$2:$P$35,'DMG Tables'!$O$2:$O$35)*QI$1*LOOKUP(QI$1,'DMG Tables'!$G$2:$G$7,'DMG Tables'!$H$2:$H$7)</f>
        <v>73472000</v>
      </c>
      <c r="QJ27" s="1">
        <f>LOOKUP($A27,'DMG Tables'!$P$2:$P$35,'DMG Tables'!$O$2:$O$35)*QJ$1*LOOKUP(QJ$1,'DMG Tables'!$G$2:$G$7,'DMG Tables'!$H$2:$H$7)</f>
        <v>73636000</v>
      </c>
      <c r="QK27" s="1">
        <f>LOOKUP($A27,'DMG Tables'!$P$2:$P$35,'DMG Tables'!$O$2:$O$35)*QK$1*LOOKUP(QK$1,'DMG Tables'!$G$2:$G$7,'DMG Tables'!$H$2:$H$7)</f>
        <v>73800000</v>
      </c>
      <c r="QL27" s="1">
        <f>LOOKUP($A27,'DMG Tables'!$P$2:$P$35,'DMG Tables'!$O$2:$O$35)*QL$1*LOOKUP(QL$1,'DMG Tables'!$G$2:$G$7,'DMG Tables'!$H$2:$H$7)</f>
        <v>73964000</v>
      </c>
      <c r="QM27" s="1">
        <f>LOOKUP($A27,'DMG Tables'!$P$2:$P$35,'DMG Tables'!$O$2:$O$35)*QM$1*LOOKUP(QM$1,'DMG Tables'!$G$2:$G$7,'DMG Tables'!$H$2:$H$7)</f>
        <v>74128000</v>
      </c>
      <c r="QN27" s="1">
        <f>LOOKUP($A27,'DMG Tables'!$P$2:$P$35,'DMG Tables'!$O$2:$O$35)*QN$1*LOOKUP(QN$1,'DMG Tables'!$G$2:$G$7,'DMG Tables'!$H$2:$H$7)</f>
        <v>74292000</v>
      </c>
      <c r="QO27" s="1">
        <f>LOOKUP($A27,'DMG Tables'!$P$2:$P$35,'DMG Tables'!$O$2:$O$35)*QO$1*LOOKUP(QO$1,'DMG Tables'!$G$2:$G$7,'DMG Tables'!$H$2:$H$7)</f>
        <v>74456000</v>
      </c>
      <c r="QP27" s="1">
        <f>LOOKUP($A27,'DMG Tables'!$P$2:$P$35,'DMG Tables'!$O$2:$O$35)*QP$1*LOOKUP(QP$1,'DMG Tables'!$G$2:$G$7,'DMG Tables'!$H$2:$H$7)</f>
        <v>74620000</v>
      </c>
      <c r="QQ27" s="1">
        <f>LOOKUP($A27,'DMG Tables'!$P$2:$P$35,'DMG Tables'!$O$2:$O$35)*QQ$1*LOOKUP(QQ$1,'DMG Tables'!$G$2:$G$7,'DMG Tables'!$H$2:$H$7)</f>
        <v>74784000</v>
      </c>
      <c r="QR27" s="1">
        <f>LOOKUP($A27,'DMG Tables'!$P$2:$P$35,'DMG Tables'!$O$2:$O$35)*QR$1*LOOKUP(QR$1,'DMG Tables'!$G$2:$G$7,'DMG Tables'!$H$2:$H$7)</f>
        <v>74948000</v>
      </c>
      <c r="QS27" s="1">
        <f>LOOKUP($A27,'DMG Tables'!$P$2:$P$35,'DMG Tables'!$O$2:$O$35)*QS$1*LOOKUP(QS$1,'DMG Tables'!$G$2:$G$7,'DMG Tables'!$H$2:$H$7)</f>
        <v>75112000</v>
      </c>
      <c r="QT27" s="1">
        <f>LOOKUP($A27,'DMG Tables'!$P$2:$P$35,'DMG Tables'!$O$2:$O$35)*QT$1*LOOKUP(QT$1,'DMG Tables'!$G$2:$G$7,'DMG Tables'!$H$2:$H$7)</f>
        <v>75276000</v>
      </c>
      <c r="QU27" s="1">
        <f>LOOKUP($A27,'DMG Tables'!$P$2:$P$35,'DMG Tables'!$O$2:$O$35)*QU$1*LOOKUP(QU$1,'DMG Tables'!$G$2:$G$7,'DMG Tables'!$H$2:$H$7)</f>
        <v>75440000</v>
      </c>
      <c r="QV27" s="1">
        <f>LOOKUP($A27,'DMG Tables'!$P$2:$P$35,'DMG Tables'!$O$2:$O$35)*QV$1*LOOKUP(QV$1,'DMG Tables'!$G$2:$G$7,'DMG Tables'!$H$2:$H$7)</f>
        <v>75604000</v>
      </c>
      <c r="QW27" s="1">
        <f>LOOKUP($A27,'DMG Tables'!$P$2:$P$35,'DMG Tables'!$O$2:$O$35)*QW$1*LOOKUP(QW$1,'DMG Tables'!$G$2:$G$7,'DMG Tables'!$H$2:$H$7)</f>
        <v>75768000</v>
      </c>
      <c r="QX27" s="1">
        <f>LOOKUP($A27,'DMG Tables'!$P$2:$P$35,'DMG Tables'!$O$2:$O$35)*QX$1*LOOKUP(QX$1,'DMG Tables'!$G$2:$G$7,'DMG Tables'!$H$2:$H$7)</f>
        <v>75932000</v>
      </c>
      <c r="QY27" s="1">
        <f>LOOKUP($A27,'DMG Tables'!$P$2:$P$35,'DMG Tables'!$O$2:$O$35)*QY$1*LOOKUP(QY$1,'DMG Tables'!$G$2:$G$7,'DMG Tables'!$H$2:$H$7)</f>
        <v>76096000</v>
      </c>
      <c r="QZ27" s="1">
        <f>LOOKUP($A27,'DMG Tables'!$P$2:$P$35,'DMG Tables'!$O$2:$O$35)*QZ$1*LOOKUP(QZ$1,'DMG Tables'!$G$2:$G$7,'DMG Tables'!$H$2:$H$7)</f>
        <v>76260000</v>
      </c>
      <c r="RA27" s="1">
        <f>LOOKUP($A27,'DMG Tables'!$P$2:$P$35,'DMG Tables'!$O$2:$O$35)*RA$1*LOOKUP(RA$1,'DMG Tables'!$G$2:$G$7,'DMG Tables'!$H$2:$H$7)</f>
        <v>76424000</v>
      </c>
      <c r="RB27" s="1">
        <f>LOOKUP($A27,'DMG Tables'!$P$2:$P$35,'DMG Tables'!$O$2:$O$35)*RB$1*LOOKUP(RB$1,'DMG Tables'!$G$2:$G$7,'DMG Tables'!$H$2:$H$7)</f>
        <v>76588000</v>
      </c>
      <c r="RC27" s="1">
        <f>LOOKUP($A27,'DMG Tables'!$P$2:$P$35,'DMG Tables'!$O$2:$O$35)*RC$1*LOOKUP(RC$1,'DMG Tables'!$G$2:$G$7,'DMG Tables'!$H$2:$H$7)</f>
        <v>76752000</v>
      </c>
      <c r="RD27" s="1">
        <f>LOOKUP($A27,'DMG Tables'!$P$2:$P$35,'DMG Tables'!$O$2:$O$35)*RD$1*LOOKUP(RD$1,'DMG Tables'!$G$2:$G$7,'DMG Tables'!$H$2:$H$7)</f>
        <v>76916000</v>
      </c>
      <c r="RE27" s="1">
        <f>LOOKUP($A27,'DMG Tables'!$P$2:$P$35,'DMG Tables'!$O$2:$O$35)*RE$1*LOOKUP(RE$1,'DMG Tables'!$G$2:$G$7,'DMG Tables'!$H$2:$H$7)</f>
        <v>77080000</v>
      </c>
      <c r="RF27" s="1">
        <f>LOOKUP($A27,'DMG Tables'!$P$2:$P$35,'DMG Tables'!$O$2:$O$35)*RF$1*LOOKUP(RF$1,'DMG Tables'!$G$2:$G$7,'DMG Tables'!$H$2:$H$7)</f>
        <v>77244000</v>
      </c>
      <c r="RG27" s="1">
        <f>LOOKUP($A27,'DMG Tables'!$P$2:$P$35,'DMG Tables'!$O$2:$O$35)*RG$1*LOOKUP(RG$1,'DMG Tables'!$G$2:$G$7,'DMG Tables'!$H$2:$H$7)</f>
        <v>77408000</v>
      </c>
      <c r="RH27" s="1">
        <f>LOOKUP($A27,'DMG Tables'!$P$2:$P$35,'DMG Tables'!$O$2:$O$35)*RH$1*LOOKUP(RH$1,'DMG Tables'!$G$2:$G$7,'DMG Tables'!$H$2:$H$7)</f>
        <v>77572000</v>
      </c>
      <c r="RI27" s="1">
        <f>LOOKUP($A27,'DMG Tables'!$P$2:$P$35,'DMG Tables'!$O$2:$O$35)*RI$1*LOOKUP(RI$1,'DMG Tables'!$G$2:$G$7,'DMG Tables'!$H$2:$H$7)</f>
        <v>77736000</v>
      </c>
      <c r="RJ27" s="1">
        <f>LOOKUP($A27,'DMG Tables'!$P$2:$P$35,'DMG Tables'!$O$2:$O$35)*RJ$1*LOOKUP(RJ$1,'DMG Tables'!$G$2:$G$7,'DMG Tables'!$H$2:$H$7)</f>
        <v>77900000</v>
      </c>
      <c r="RK27" s="1">
        <f>LOOKUP($A27,'DMG Tables'!$P$2:$P$35,'DMG Tables'!$O$2:$O$35)*RK$1*LOOKUP(RK$1,'DMG Tables'!$G$2:$G$7,'DMG Tables'!$H$2:$H$7)</f>
        <v>78064000</v>
      </c>
      <c r="RL27" s="1">
        <f>LOOKUP($A27,'DMG Tables'!$P$2:$P$35,'DMG Tables'!$O$2:$O$35)*RL$1*LOOKUP(RL$1,'DMG Tables'!$G$2:$G$7,'DMG Tables'!$H$2:$H$7)</f>
        <v>78228000</v>
      </c>
      <c r="RM27" s="1">
        <f>LOOKUP($A27,'DMG Tables'!$P$2:$P$35,'DMG Tables'!$O$2:$O$35)*RM$1*LOOKUP(RM$1,'DMG Tables'!$G$2:$G$7,'DMG Tables'!$H$2:$H$7)</f>
        <v>78392000</v>
      </c>
      <c r="RN27" s="1">
        <f>LOOKUP($A27,'DMG Tables'!$P$2:$P$35,'DMG Tables'!$O$2:$O$35)*RN$1*LOOKUP(RN$1,'DMG Tables'!$G$2:$G$7,'DMG Tables'!$H$2:$H$7)</f>
        <v>78556000</v>
      </c>
      <c r="RO27" s="1">
        <f>LOOKUP($A27,'DMG Tables'!$P$2:$P$35,'DMG Tables'!$O$2:$O$35)*RO$1*LOOKUP(RO$1,'DMG Tables'!$G$2:$G$7,'DMG Tables'!$H$2:$H$7)</f>
        <v>78720000</v>
      </c>
      <c r="RP27" s="1">
        <f>LOOKUP($A27,'DMG Tables'!$P$2:$P$35,'DMG Tables'!$O$2:$O$35)*RP$1*LOOKUP(RP$1,'DMG Tables'!$G$2:$G$7,'DMG Tables'!$H$2:$H$7)</f>
        <v>78884000</v>
      </c>
      <c r="RQ27" s="1">
        <f>LOOKUP($A27,'DMG Tables'!$P$2:$P$35,'DMG Tables'!$O$2:$O$35)*RQ$1*LOOKUP(RQ$1,'DMG Tables'!$G$2:$G$7,'DMG Tables'!$H$2:$H$7)</f>
        <v>79048000</v>
      </c>
      <c r="RR27" s="1">
        <f>LOOKUP($A27,'DMG Tables'!$P$2:$P$35,'DMG Tables'!$O$2:$O$35)*RR$1*LOOKUP(RR$1,'DMG Tables'!$G$2:$G$7,'DMG Tables'!$H$2:$H$7)</f>
        <v>79212000</v>
      </c>
      <c r="RS27" s="1">
        <f>LOOKUP($A27,'DMG Tables'!$P$2:$P$35,'DMG Tables'!$O$2:$O$35)*RS$1*LOOKUP(RS$1,'DMG Tables'!$G$2:$G$7,'DMG Tables'!$H$2:$H$7)</f>
        <v>79376000</v>
      </c>
      <c r="RT27" s="1">
        <f>LOOKUP($A27,'DMG Tables'!$P$2:$P$35,'DMG Tables'!$O$2:$O$35)*RT$1*LOOKUP(RT$1,'DMG Tables'!$G$2:$G$7,'DMG Tables'!$H$2:$H$7)</f>
        <v>79540000</v>
      </c>
      <c r="RU27" s="1">
        <f>LOOKUP($A27,'DMG Tables'!$P$2:$P$35,'DMG Tables'!$O$2:$O$35)*RU$1*LOOKUP(RU$1,'DMG Tables'!$G$2:$G$7,'DMG Tables'!$H$2:$H$7)</f>
        <v>79704000</v>
      </c>
      <c r="RV27" s="1">
        <f>LOOKUP($A27,'DMG Tables'!$P$2:$P$35,'DMG Tables'!$O$2:$O$35)*RV$1*LOOKUP(RV$1,'DMG Tables'!$G$2:$G$7,'DMG Tables'!$H$2:$H$7)</f>
        <v>79868000</v>
      </c>
      <c r="RW27" s="1">
        <f>LOOKUP($A27,'DMG Tables'!$P$2:$P$35,'DMG Tables'!$O$2:$O$35)*RW$1*LOOKUP(RW$1,'DMG Tables'!$G$2:$G$7,'DMG Tables'!$H$2:$H$7)</f>
        <v>80032000</v>
      </c>
      <c r="RX27" s="1">
        <f>LOOKUP($A27,'DMG Tables'!$P$2:$P$35,'DMG Tables'!$O$2:$O$35)*RX$1*LOOKUP(RX$1,'DMG Tables'!$G$2:$G$7,'DMG Tables'!$H$2:$H$7)</f>
        <v>80196000</v>
      </c>
      <c r="RY27" s="1">
        <f>LOOKUP($A27,'DMG Tables'!$P$2:$P$35,'DMG Tables'!$O$2:$O$35)*RY$1*LOOKUP(RY$1,'DMG Tables'!$G$2:$G$7,'DMG Tables'!$H$2:$H$7)</f>
        <v>80360000</v>
      </c>
      <c r="RZ27" s="1">
        <f>LOOKUP($A27,'DMG Tables'!$P$2:$P$35,'DMG Tables'!$O$2:$O$35)*RZ$1*LOOKUP(RZ$1,'DMG Tables'!$G$2:$G$7,'DMG Tables'!$H$2:$H$7)</f>
        <v>80524000</v>
      </c>
      <c r="SA27" s="1">
        <f>LOOKUP($A27,'DMG Tables'!$P$2:$P$35,'DMG Tables'!$O$2:$O$35)*SA$1*LOOKUP(SA$1,'DMG Tables'!$G$2:$G$7,'DMG Tables'!$H$2:$H$7)</f>
        <v>80688000</v>
      </c>
      <c r="SB27" s="1">
        <f>LOOKUP($A27,'DMG Tables'!$P$2:$P$35,'DMG Tables'!$O$2:$O$35)*SB$1*LOOKUP(SB$1,'DMG Tables'!$G$2:$G$7,'DMG Tables'!$H$2:$H$7)</f>
        <v>80852000</v>
      </c>
      <c r="SC27" s="1">
        <f>LOOKUP($A27,'DMG Tables'!$P$2:$P$35,'DMG Tables'!$O$2:$O$35)*SC$1*LOOKUP(SC$1,'DMG Tables'!$G$2:$G$7,'DMG Tables'!$H$2:$H$7)</f>
        <v>81016000</v>
      </c>
      <c r="SD27" s="1">
        <f>LOOKUP($A27,'DMG Tables'!$P$2:$P$35,'DMG Tables'!$O$2:$O$35)*SD$1*LOOKUP(SD$1,'DMG Tables'!$G$2:$G$7,'DMG Tables'!$H$2:$H$7)</f>
        <v>81180000</v>
      </c>
      <c r="SE27" s="1">
        <f>LOOKUP($A27,'DMG Tables'!$P$2:$P$35,'DMG Tables'!$O$2:$O$35)*SE$1*LOOKUP(SE$1,'DMG Tables'!$G$2:$G$7,'DMG Tables'!$H$2:$H$7)</f>
        <v>81344000</v>
      </c>
      <c r="SF27" s="1">
        <f>LOOKUP($A27,'DMG Tables'!$P$2:$P$35,'DMG Tables'!$O$2:$O$35)*SF$1*LOOKUP(SF$1,'DMG Tables'!$G$2:$G$7,'DMG Tables'!$H$2:$H$7)</f>
        <v>81508000</v>
      </c>
      <c r="SG27" s="1">
        <f>LOOKUP($A27,'DMG Tables'!$P$2:$P$35,'DMG Tables'!$O$2:$O$35)*SG$1*LOOKUP(SG$1,'DMG Tables'!$G$2:$G$7,'DMG Tables'!$H$2:$H$7)</f>
        <v>81672000</v>
      </c>
      <c r="SH27" s="1">
        <f>LOOKUP($A27,'DMG Tables'!$P$2:$P$35,'DMG Tables'!$O$2:$O$35)*SH$1*LOOKUP(SH$1,'DMG Tables'!$G$2:$G$7,'DMG Tables'!$H$2:$H$7)</f>
        <v>81836000</v>
      </c>
      <c r="SI27" s="1">
        <f>LOOKUP($A27,'DMG Tables'!$P$2:$P$35,'DMG Tables'!$O$2:$O$35)*SI$1*LOOKUP(SI$1,'DMG Tables'!$G$2:$G$7,'DMG Tables'!$H$2:$H$7)</f>
        <v>82000000</v>
      </c>
      <c r="SJ27" s="1">
        <f>LOOKUP($A27,'DMG Tables'!$P$2:$P$35,'DMG Tables'!$O$2:$O$35)*SJ$1*LOOKUP(SJ$1,'DMG Tables'!$G$2:$G$7,'DMG Tables'!$H$2:$H$7)</f>
        <v>82164000</v>
      </c>
      <c r="SK27" s="1">
        <f>LOOKUP($A27,'DMG Tables'!$P$2:$P$35,'DMG Tables'!$O$2:$O$35)*SK$1*LOOKUP(SK$1,'DMG Tables'!$G$2:$G$7,'DMG Tables'!$H$2:$H$7)</f>
        <v>82328000</v>
      </c>
      <c r="SL27" s="1">
        <f>LOOKUP($A27,'DMG Tables'!$P$2:$P$35,'DMG Tables'!$O$2:$O$35)*SL$1*LOOKUP(SL$1,'DMG Tables'!$G$2:$G$7,'DMG Tables'!$H$2:$H$7)</f>
        <v>82492000</v>
      </c>
      <c r="SM27" s="1">
        <f>LOOKUP($A27,'DMG Tables'!$P$2:$P$35,'DMG Tables'!$O$2:$O$35)*SM$1*LOOKUP(SM$1,'DMG Tables'!$G$2:$G$7,'DMG Tables'!$H$2:$H$7)</f>
        <v>82656000</v>
      </c>
      <c r="SN27" s="1">
        <f>LOOKUP($A27,'DMG Tables'!$P$2:$P$35,'DMG Tables'!$O$2:$O$35)*SN$1*LOOKUP(SN$1,'DMG Tables'!$G$2:$G$7,'DMG Tables'!$H$2:$H$7)</f>
        <v>82820000</v>
      </c>
      <c r="SO27" s="1">
        <f>LOOKUP($A27,'DMG Tables'!$P$2:$P$35,'DMG Tables'!$O$2:$O$35)*SO$1*LOOKUP(SO$1,'DMG Tables'!$G$2:$G$7,'DMG Tables'!$H$2:$H$7)</f>
        <v>82984000</v>
      </c>
      <c r="SP27" s="1">
        <f>LOOKUP($A27,'DMG Tables'!$P$2:$P$35,'DMG Tables'!$O$2:$O$35)*SP$1*LOOKUP(SP$1,'DMG Tables'!$G$2:$G$7,'DMG Tables'!$H$2:$H$7)</f>
        <v>83148000</v>
      </c>
      <c r="SQ27" s="1">
        <f>LOOKUP($A27,'DMG Tables'!$P$2:$P$35,'DMG Tables'!$O$2:$O$35)*SQ$1*LOOKUP(SQ$1,'DMG Tables'!$G$2:$G$7,'DMG Tables'!$H$2:$H$7)</f>
        <v>83312000</v>
      </c>
      <c r="SR27" s="1">
        <f>LOOKUP($A27,'DMG Tables'!$P$2:$P$35,'DMG Tables'!$O$2:$O$35)*SR$1*LOOKUP(SR$1,'DMG Tables'!$G$2:$G$7,'DMG Tables'!$H$2:$H$7)</f>
        <v>83476000</v>
      </c>
      <c r="SS27" s="1">
        <f>LOOKUP($A27,'DMG Tables'!$P$2:$P$35,'DMG Tables'!$O$2:$O$35)*SS$1*LOOKUP(SS$1,'DMG Tables'!$G$2:$G$7,'DMG Tables'!$H$2:$H$7)</f>
        <v>83640000</v>
      </c>
      <c r="ST27" s="1">
        <f>LOOKUP($A27,'DMG Tables'!$P$2:$P$35,'DMG Tables'!$O$2:$O$35)*ST$1*LOOKUP(ST$1,'DMG Tables'!$G$2:$G$7,'DMG Tables'!$H$2:$H$7)</f>
        <v>83804000</v>
      </c>
      <c r="SU27" s="1">
        <f>LOOKUP($A27,'DMG Tables'!$P$2:$P$35,'DMG Tables'!$O$2:$O$35)*SU$1*LOOKUP(SU$1,'DMG Tables'!$G$2:$G$7,'DMG Tables'!$H$2:$H$7)</f>
        <v>83968000</v>
      </c>
      <c r="SV27" s="1">
        <f>LOOKUP($A27,'DMG Tables'!$P$2:$P$35,'DMG Tables'!$O$2:$O$35)*SV$1*LOOKUP(SV$1,'DMG Tables'!$G$2:$G$7,'DMG Tables'!$H$2:$H$7)</f>
        <v>84132000</v>
      </c>
      <c r="SW27" s="1">
        <f>LOOKUP($A27,'DMG Tables'!$P$2:$P$35,'DMG Tables'!$O$2:$O$35)*SW$1*LOOKUP(SW$1,'DMG Tables'!$G$2:$G$7,'DMG Tables'!$H$2:$H$7)</f>
        <v>84296000</v>
      </c>
      <c r="SX27" s="1">
        <f>LOOKUP($A27,'DMG Tables'!$P$2:$P$35,'DMG Tables'!$O$2:$O$35)*SX$1*LOOKUP(SX$1,'DMG Tables'!$G$2:$G$7,'DMG Tables'!$H$2:$H$7)</f>
        <v>84460000</v>
      </c>
      <c r="SY27" s="1">
        <f>LOOKUP($A27,'DMG Tables'!$P$2:$P$35,'DMG Tables'!$O$2:$O$35)*SY$1*LOOKUP(SY$1,'DMG Tables'!$G$2:$G$7,'DMG Tables'!$H$2:$H$7)</f>
        <v>84624000</v>
      </c>
      <c r="SZ27" s="1">
        <f>LOOKUP($A27,'DMG Tables'!$P$2:$P$35,'DMG Tables'!$O$2:$O$35)*SZ$1*LOOKUP(SZ$1,'DMG Tables'!$G$2:$G$7,'DMG Tables'!$H$2:$H$7)</f>
        <v>84788000</v>
      </c>
      <c r="TA27" s="1">
        <f>LOOKUP($A27,'DMG Tables'!$P$2:$P$35,'DMG Tables'!$O$2:$O$35)*TA$1*LOOKUP(TA$1,'DMG Tables'!$G$2:$G$7,'DMG Tables'!$H$2:$H$7)</f>
        <v>84952000</v>
      </c>
      <c r="TB27" s="1">
        <f>LOOKUP($A27,'DMG Tables'!$P$2:$P$35,'DMG Tables'!$O$2:$O$35)*TB$1*LOOKUP(TB$1,'DMG Tables'!$G$2:$G$7,'DMG Tables'!$H$2:$H$7)</f>
        <v>85116000</v>
      </c>
      <c r="TC27" s="1">
        <f>LOOKUP($A27,'DMG Tables'!$P$2:$P$35,'DMG Tables'!$O$2:$O$35)*TC$1*LOOKUP(TC$1,'DMG Tables'!$G$2:$G$7,'DMG Tables'!$H$2:$H$7)</f>
        <v>85280000</v>
      </c>
      <c r="TD27" s="1">
        <f>LOOKUP($A27,'DMG Tables'!$P$2:$P$35,'DMG Tables'!$O$2:$O$35)*TD$1*LOOKUP(TD$1,'DMG Tables'!$G$2:$G$7,'DMG Tables'!$H$2:$H$7)</f>
        <v>85444000</v>
      </c>
      <c r="TE27" s="1">
        <f>LOOKUP($A27,'DMG Tables'!$P$2:$P$35,'DMG Tables'!$O$2:$O$35)*TE$1*LOOKUP(TE$1,'DMG Tables'!$G$2:$G$7,'DMG Tables'!$H$2:$H$7)</f>
        <v>85608000</v>
      </c>
      <c r="TF27" s="1">
        <f>LOOKUP($A27,'DMG Tables'!$P$2:$P$35,'DMG Tables'!$O$2:$O$35)*TF$1*LOOKUP(TF$1,'DMG Tables'!$G$2:$G$7,'DMG Tables'!$H$2:$H$7)</f>
        <v>85772000</v>
      </c>
      <c r="TG27" s="1">
        <f>LOOKUP($A27,'DMG Tables'!$P$2:$P$35,'DMG Tables'!$O$2:$O$35)*TG$1*LOOKUP(TG$1,'DMG Tables'!$G$2:$G$7,'DMG Tables'!$H$2:$H$7)</f>
        <v>85936000</v>
      </c>
      <c r="TH27" s="1">
        <f>LOOKUP($A27,'DMG Tables'!$P$2:$P$35,'DMG Tables'!$O$2:$O$35)*TH$1*LOOKUP(TH$1,'DMG Tables'!$G$2:$G$7,'DMG Tables'!$H$2:$H$7)</f>
        <v>86100000</v>
      </c>
      <c r="TI27" s="1">
        <f>LOOKUP($A27,'DMG Tables'!$P$2:$P$35,'DMG Tables'!$O$2:$O$35)*TI$1*LOOKUP(TI$1,'DMG Tables'!$G$2:$G$7,'DMG Tables'!$H$2:$H$7)</f>
        <v>86264000</v>
      </c>
      <c r="TJ27" s="1">
        <f>LOOKUP($A27,'DMG Tables'!$P$2:$P$35,'DMG Tables'!$O$2:$O$35)*TJ$1*LOOKUP(TJ$1,'DMG Tables'!$G$2:$G$7,'DMG Tables'!$H$2:$H$7)</f>
        <v>86428000</v>
      </c>
      <c r="TK27" s="1">
        <f>LOOKUP($A27,'DMG Tables'!$P$2:$P$35,'DMG Tables'!$O$2:$O$35)*TK$1*LOOKUP(TK$1,'DMG Tables'!$G$2:$G$7,'DMG Tables'!$H$2:$H$7)</f>
        <v>86592000</v>
      </c>
      <c r="TL27" s="1">
        <f>LOOKUP($A27,'DMG Tables'!$P$2:$P$35,'DMG Tables'!$O$2:$O$35)*TL$1*LOOKUP(TL$1,'DMG Tables'!$G$2:$G$7,'DMG Tables'!$H$2:$H$7)</f>
        <v>86756000</v>
      </c>
      <c r="TM27" s="1">
        <f>LOOKUP($A27,'DMG Tables'!$P$2:$P$35,'DMG Tables'!$O$2:$O$35)*TM$1*LOOKUP(TM$1,'DMG Tables'!$G$2:$G$7,'DMG Tables'!$H$2:$H$7)</f>
        <v>86920000</v>
      </c>
      <c r="TN27" s="1">
        <f>LOOKUP($A27,'DMG Tables'!$P$2:$P$35,'DMG Tables'!$O$2:$O$35)*TN$1*LOOKUP(TN$1,'DMG Tables'!$G$2:$G$7,'DMG Tables'!$H$2:$H$7)</f>
        <v>87084000</v>
      </c>
      <c r="TO27" s="1">
        <f>LOOKUP($A27,'DMG Tables'!$P$2:$P$35,'DMG Tables'!$O$2:$O$35)*TO$1*LOOKUP(TO$1,'DMG Tables'!$G$2:$G$7,'DMG Tables'!$H$2:$H$7)</f>
        <v>87248000</v>
      </c>
      <c r="TP27" s="1">
        <f>LOOKUP($A27,'DMG Tables'!$P$2:$P$35,'DMG Tables'!$O$2:$O$35)*TP$1*LOOKUP(TP$1,'DMG Tables'!$G$2:$G$7,'DMG Tables'!$H$2:$H$7)</f>
        <v>87412000</v>
      </c>
      <c r="TQ27" s="1">
        <f>LOOKUP($A27,'DMG Tables'!$P$2:$P$35,'DMG Tables'!$O$2:$O$35)*TQ$1*LOOKUP(TQ$1,'DMG Tables'!$G$2:$G$7,'DMG Tables'!$H$2:$H$7)</f>
        <v>87576000</v>
      </c>
      <c r="TR27" s="1">
        <f>LOOKUP($A27,'DMG Tables'!$P$2:$P$35,'DMG Tables'!$O$2:$O$35)*TR$1*LOOKUP(TR$1,'DMG Tables'!$G$2:$G$7,'DMG Tables'!$H$2:$H$7)</f>
        <v>87740000</v>
      </c>
      <c r="TS27" s="1">
        <f>LOOKUP($A27,'DMG Tables'!$P$2:$P$35,'DMG Tables'!$O$2:$O$35)*TS$1*LOOKUP(TS$1,'DMG Tables'!$G$2:$G$7,'DMG Tables'!$H$2:$H$7)</f>
        <v>87904000</v>
      </c>
      <c r="TT27" s="1">
        <f>LOOKUP($A27,'DMG Tables'!$P$2:$P$35,'DMG Tables'!$O$2:$O$35)*TT$1*LOOKUP(TT$1,'DMG Tables'!$G$2:$G$7,'DMG Tables'!$H$2:$H$7)</f>
        <v>88068000</v>
      </c>
      <c r="TU27" s="1">
        <f>LOOKUP($A27,'DMG Tables'!$P$2:$P$35,'DMG Tables'!$O$2:$O$35)*TU$1*LOOKUP(TU$1,'DMG Tables'!$G$2:$G$7,'DMG Tables'!$H$2:$H$7)</f>
        <v>88232000</v>
      </c>
      <c r="TV27" s="1">
        <f>LOOKUP($A27,'DMG Tables'!$P$2:$P$35,'DMG Tables'!$O$2:$O$35)*TV$1*LOOKUP(TV$1,'DMG Tables'!$G$2:$G$7,'DMG Tables'!$H$2:$H$7)</f>
        <v>88396000</v>
      </c>
      <c r="TW27" s="1">
        <f>LOOKUP($A27,'DMG Tables'!$P$2:$P$35,'DMG Tables'!$O$2:$O$35)*TW$1*LOOKUP(TW$1,'DMG Tables'!$G$2:$G$7,'DMG Tables'!$H$2:$H$7)</f>
        <v>88560000</v>
      </c>
      <c r="TX27" s="1">
        <f>LOOKUP($A27,'DMG Tables'!$P$2:$P$35,'DMG Tables'!$O$2:$O$35)*TX$1*LOOKUP(TX$1,'DMG Tables'!$G$2:$G$7,'DMG Tables'!$H$2:$H$7)</f>
        <v>88724000</v>
      </c>
      <c r="TY27" s="1">
        <f>LOOKUP($A27,'DMG Tables'!$P$2:$P$35,'DMG Tables'!$O$2:$O$35)*TY$1*LOOKUP(TY$1,'DMG Tables'!$G$2:$G$7,'DMG Tables'!$H$2:$H$7)</f>
        <v>88888000</v>
      </c>
      <c r="TZ27" s="1">
        <f>LOOKUP($A27,'DMG Tables'!$P$2:$P$35,'DMG Tables'!$O$2:$O$35)*TZ$1*LOOKUP(TZ$1,'DMG Tables'!$G$2:$G$7,'DMG Tables'!$H$2:$H$7)</f>
        <v>89052000</v>
      </c>
      <c r="UA27" s="1">
        <f>LOOKUP($A27,'DMG Tables'!$P$2:$P$35,'DMG Tables'!$O$2:$O$35)*UA$1*LOOKUP(UA$1,'DMG Tables'!$G$2:$G$7,'DMG Tables'!$H$2:$H$7)</f>
        <v>89216000</v>
      </c>
      <c r="UB27" s="1">
        <f>LOOKUP($A27,'DMG Tables'!$P$2:$P$35,'DMG Tables'!$O$2:$O$35)*UB$1*LOOKUP(UB$1,'DMG Tables'!$G$2:$G$7,'DMG Tables'!$H$2:$H$7)</f>
        <v>89380000</v>
      </c>
      <c r="UC27" s="1">
        <f>LOOKUP($A27,'DMG Tables'!$P$2:$P$35,'DMG Tables'!$O$2:$O$35)*UC$1*LOOKUP(UC$1,'DMG Tables'!$G$2:$G$7,'DMG Tables'!$H$2:$H$7)</f>
        <v>89544000</v>
      </c>
      <c r="UD27" s="1">
        <f>LOOKUP($A27,'DMG Tables'!$P$2:$P$35,'DMG Tables'!$O$2:$O$35)*UD$1*LOOKUP(UD$1,'DMG Tables'!$G$2:$G$7,'DMG Tables'!$H$2:$H$7)</f>
        <v>89708000</v>
      </c>
      <c r="UE27" s="1">
        <f>LOOKUP($A27,'DMG Tables'!$P$2:$P$35,'DMG Tables'!$O$2:$O$35)*UE$1*LOOKUP(UE$1,'DMG Tables'!$G$2:$G$7,'DMG Tables'!$H$2:$H$7)</f>
        <v>89872000</v>
      </c>
      <c r="UF27" s="1">
        <f>LOOKUP($A27,'DMG Tables'!$P$2:$P$35,'DMG Tables'!$O$2:$O$35)*UF$1*LOOKUP(UF$1,'DMG Tables'!$G$2:$G$7,'DMG Tables'!$H$2:$H$7)</f>
        <v>90036000</v>
      </c>
      <c r="UG27" s="1">
        <f>LOOKUP($A27,'DMG Tables'!$P$2:$P$35,'DMG Tables'!$O$2:$O$35)*UG$1*LOOKUP(UG$1,'DMG Tables'!$G$2:$G$7,'DMG Tables'!$H$2:$H$7)</f>
        <v>90200000</v>
      </c>
      <c r="UH27" s="1">
        <f>LOOKUP($A27,'DMG Tables'!$P$2:$P$35,'DMG Tables'!$O$2:$O$35)*UH$1*LOOKUP(UH$1,'DMG Tables'!$G$2:$G$7,'DMG Tables'!$H$2:$H$7)</f>
        <v>90364000</v>
      </c>
      <c r="UI27" s="1">
        <f>LOOKUP($A27,'DMG Tables'!$P$2:$P$35,'DMG Tables'!$O$2:$O$35)*UI$1*LOOKUP(UI$1,'DMG Tables'!$G$2:$G$7,'DMG Tables'!$H$2:$H$7)</f>
        <v>90528000</v>
      </c>
      <c r="UJ27" s="1">
        <f>LOOKUP($A27,'DMG Tables'!$P$2:$P$35,'DMG Tables'!$O$2:$O$35)*UJ$1*LOOKUP(UJ$1,'DMG Tables'!$G$2:$G$7,'DMG Tables'!$H$2:$H$7)</f>
        <v>90692000</v>
      </c>
      <c r="UK27" s="1">
        <f>LOOKUP($A27,'DMG Tables'!$P$2:$P$35,'DMG Tables'!$O$2:$O$35)*UK$1*LOOKUP(UK$1,'DMG Tables'!$G$2:$G$7,'DMG Tables'!$H$2:$H$7)</f>
        <v>90856000</v>
      </c>
      <c r="UL27" s="1">
        <f>LOOKUP($A27,'DMG Tables'!$P$2:$P$35,'DMG Tables'!$O$2:$O$35)*UL$1*LOOKUP(UL$1,'DMG Tables'!$G$2:$G$7,'DMG Tables'!$H$2:$H$7)</f>
        <v>91020000</v>
      </c>
      <c r="UM27" s="1">
        <f>LOOKUP($A27,'DMG Tables'!$P$2:$P$35,'DMG Tables'!$O$2:$O$35)*UM$1*LOOKUP(UM$1,'DMG Tables'!$G$2:$G$7,'DMG Tables'!$H$2:$H$7)</f>
        <v>91184000</v>
      </c>
      <c r="UN27" s="1">
        <f>LOOKUP($A27,'DMG Tables'!$P$2:$P$35,'DMG Tables'!$O$2:$O$35)*UN$1*LOOKUP(UN$1,'DMG Tables'!$G$2:$G$7,'DMG Tables'!$H$2:$H$7)</f>
        <v>91348000</v>
      </c>
      <c r="UO27" s="1">
        <f>LOOKUP($A27,'DMG Tables'!$P$2:$P$35,'DMG Tables'!$O$2:$O$35)*UO$1*LOOKUP(UO$1,'DMG Tables'!$G$2:$G$7,'DMG Tables'!$H$2:$H$7)</f>
        <v>91512000</v>
      </c>
      <c r="UP27" s="1">
        <f>LOOKUP($A27,'DMG Tables'!$P$2:$P$35,'DMG Tables'!$O$2:$O$35)*UP$1*LOOKUP(UP$1,'DMG Tables'!$G$2:$G$7,'DMG Tables'!$H$2:$H$7)</f>
        <v>91676000</v>
      </c>
      <c r="UQ27" s="1">
        <f>LOOKUP($A27,'DMG Tables'!$P$2:$P$35,'DMG Tables'!$O$2:$O$35)*UQ$1*LOOKUP(UQ$1,'DMG Tables'!$G$2:$G$7,'DMG Tables'!$H$2:$H$7)</f>
        <v>91840000</v>
      </c>
      <c r="UR27" s="1">
        <f>LOOKUP($A27,'DMG Tables'!$P$2:$P$35,'DMG Tables'!$O$2:$O$35)*UR$1*LOOKUP(UR$1,'DMG Tables'!$G$2:$G$7,'DMG Tables'!$H$2:$H$7)</f>
        <v>92004000</v>
      </c>
      <c r="US27" s="1">
        <f>LOOKUP($A27,'DMG Tables'!$P$2:$P$35,'DMG Tables'!$O$2:$O$35)*US$1*LOOKUP(US$1,'DMG Tables'!$G$2:$G$7,'DMG Tables'!$H$2:$H$7)</f>
        <v>92168000</v>
      </c>
      <c r="UT27" s="1">
        <f>LOOKUP($A27,'DMG Tables'!$P$2:$P$35,'DMG Tables'!$O$2:$O$35)*UT$1*LOOKUP(UT$1,'DMG Tables'!$G$2:$G$7,'DMG Tables'!$H$2:$H$7)</f>
        <v>92332000</v>
      </c>
      <c r="UU27" s="1">
        <f>LOOKUP($A27,'DMG Tables'!$P$2:$P$35,'DMG Tables'!$O$2:$O$35)*UU$1*LOOKUP(UU$1,'DMG Tables'!$G$2:$G$7,'DMG Tables'!$H$2:$H$7)</f>
        <v>92496000</v>
      </c>
      <c r="UV27" s="1">
        <f>LOOKUP($A27,'DMG Tables'!$P$2:$P$35,'DMG Tables'!$O$2:$O$35)*UV$1*LOOKUP(UV$1,'DMG Tables'!$G$2:$G$7,'DMG Tables'!$H$2:$H$7)</f>
        <v>92660000</v>
      </c>
      <c r="UW27" s="1">
        <f>LOOKUP($A27,'DMG Tables'!$P$2:$P$35,'DMG Tables'!$O$2:$O$35)*UW$1*LOOKUP(UW$1,'DMG Tables'!$G$2:$G$7,'DMG Tables'!$H$2:$H$7)</f>
        <v>92824000</v>
      </c>
      <c r="UX27" s="1">
        <f>LOOKUP($A27,'DMG Tables'!$P$2:$P$35,'DMG Tables'!$O$2:$O$35)*UX$1*LOOKUP(UX$1,'DMG Tables'!$G$2:$G$7,'DMG Tables'!$H$2:$H$7)</f>
        <v>92988000</v>
      </c>
      <c r="UY27" s="1">
        <f>LOOKUP($A27,'DMG Tables'!$P$2:$P$35,'DMG Tables'!$O$2:$O$35)*UY$1*LOOKUP(UY$1,'DMG Tables'!$G$2:$G$7,'DMG Tables'!$H$2:$H$7)</f>
        <v>93152000</v>
      </c>
      <c r="UZ27" s="1">
        <f>LOOKUP($A27,'DMG Tables'!$P$2:$P$35,'DMG Tables'!$O$2:$O$35)*UZ$1*LOOKUP(UZ$1,'DMG Tables'!$G$2:$G$7,'DMG Tables'!$H$2:$H$7)</f>
        <v>93316000</v>
      </c>
      <c r="VA27" s="1">
        <f>LOOKUP($A27,'DMG Tables'!$P$2:$P$35,'DMG Tables'!$O$2:$O$35)*VA$1*LOOKUP(VA$1,'DMG Tables'!$G$2:$G$7,'DMG Tables'!$H$2:$H$7)</f>
        <v>93480000</v>
      </c>
      <c r="VB27" s="1">
        <f>LOOKUP($A27,'DMG Tables'!$P$2:$P$35,'DMG Tables'!$O$2:$O$35)*VB$1*LOOKUP(VB$1,'DMG Tables'!$G$2:$G$7,'DMG Tables'!$H$2:$H$7)</f>
        <v>93644000</v>
      </c>
      <c r="VC27" s="1">
        <f>LOOKUP($A27,'DMG Tables'!$P$2:$P$35,'DMG Tables'!$O$2:$O$35)*VC$1*LOOKUP(VC$1,'DMG Tables'!$G$2:$G$7,'DMG Tables'!$H$2:$H$7)</f>
        <v>93808000</v>
      </c>
      <c r="VD27" s="1">
        <f>LOOKUP($A27,'DMG Tables'!$P$2:$P$35,'DMG Tables'!$O$2:$O$35)*VD$1*LOOKUP(VD$1,'DMG Tables'!$G$2:$G$7,'DMG Tables'!$H$2:$H$7)</f>
        <v>93972000</v>
      </c>
      <c r="VE27" s="1">
        <f>LOOKUP($A27,'DMG Tables'!$P$2:$P$35,'DMG Tables'!$O$2:$O$35)*VE$1*LOOKUP(VE$1,'DMG Tables'!$G$2:$G$7,'DMG Tables'!$H$2:$H$7)</f>
        <v>94136000</v>
      </c>
      <c r="VF27" s="1">
        <f>LOOKUP($A27,'DMG Tables'!$P$2:$P$35,'DMG Tables'!$O$2:$O$35)*VF$1*LOOKUP(VF$1,'DMG Tables'!$G$2:$G$7,'DMG Tables'!$H$2:$H$7)</f>
        <v>94300000</v>
      </c>
      <c r="VG27" s="1">
        <f>LOOKUP($A27,'DMG Tables'!$P$2:$P$35,'DMG Tables'!$O$2:$O$35)*VG$1*LOOKUP(VG$1,'DMG Tables'!$G$2:$G$7,'DMG Tables'!$H$2:$H$7)</f>
        <v>94464000</v>
      </c>
      <c r="VH27" s="1">
        <f>LOOKUP($A27,'DMG Tables'!$P$2:$P$35,'DMG Tables'!$O$2:$O$35)*VH$1*LOOKUP(VH$1,'DMG Tables'!$G$2:$G$7,'DMG Tables'!$H$2:$H$7)</f>
        <v>94628000</v>
      </c>
      <c r="VI27" s="1">
        <f>LOOKUP($A27,'DMG Tables'!$P$2:$P$35,'DMG Tables'!$O$2:$O$35)*VI$1*LOOKUP(VI$1,'DMG Tables'!$G$2:$G$7,'DMG Tables'!$H$2:$H$7)</f>
        <v>94792000</v>
      </c>
      <c r="VJ27" s="1">
        <f>LOOKUP($A27,'DMG Tables'!$P$2:$P$35,'DMG Tables'!$O$2:$O$35)*VJ$1*LOOKUP(VJ$1,'DMG Tables'!$G$2:$G$7,'DMG Tables'!$H$2:$H$7)</f>
        <v>94956000</v>
      </c>
      <c r="VK27" s="1">
        <f>LOOKUP($A27,'DMG Tables'!$P$2:$P$35,'DMG Tables'!$O$2:$O$35)*VK$1*LOOKUP(VK$1,'DMG Tables'!$G$2:$G$7,'DMG Tables'!$H$2:$H$7)</f>
        <v>95120000</v>
      </c>
      <c r="VL27" s="1">
        <f>LOOKUP($A27,'DMG Tables'!$P$2:$P$35,'DMG Tables'!$O$2:$O$35)*VL$1*LOOKUP(VL$1,'DMG Tables'!$G$2:$G$7,'DMG Tables'!$H$2:$H$7)</f>
        <v>95284000</v>
      </c>
      <c r="VM27" s="1">
        <f>LOOKUP($A27,'DMG Tables'!$P$2:$P$35,'DMG Tables'!$O$2:$O$35)*VM$1*LOOKUP(VM$1,'DMG Tables'!$G$2:$G$7,'DMG Tables'!$H$2:$H$7)</f>
        <v>95448000</v>
      </c>
      <c r="VN27" s="1">
        <f>LOOKUP($A27,'DMG Tables'!$P$2:$P$35,'DMG Tables'!$O$2:$O$35)*VN$1*LOOKUP(VN$1,'DMG Tables'!$G$2:$G$7,'DMG Tables'!$H$2:$H$7)</f>
        <v>95612000</v>
      </c>
      <c r="VO27" s="1">
        <f>LOOKUP($A27,'DMG Tables'!$P$2:$P$35,'DMG Tables'!$O$2:$O$35)*VO$1*LOOKUP(VO$1,'DMG Tables'!$G$2:$G$7,'DMG Tables'!$H$2:$H$7)</f>
        <v>95776000</v>
      </c>
      <c r="VP27" s="1">
        <f>LOOKUP($A27,'DMG Tables'!$P$2:$P$35,'DMG Tables'!$O$2:$O$35)*VP$1*LOOKUP(VP$1,'DMG Tables'!$G$2:$G$7,'DMG Tables'!$H$2:$H$7)</f>
        <v>95940000</v>
      </c>
      <c r="VQ27" s="1">
        <f>LOOKUP($A27,'DMG Tables'!$P$2:$P$35,'DMG Tables'!$O$2:$O$35)*VQ$1*LOOKUP(VQ$1,'DMG Tables'!$G$2:$G$7,'DMG Tables'!$H$2:$H$7)</f>
        <v>96104000</v>
      </c>
      <c r="VR27" s="1">
        <f>LOOKUP($A27,'DMG Tables'!$P$2:$P$35,'DMG Tables'!$O$2:$O$35)*VR$1*LOOKUP(VR$1,'DMG Tables'!$G$2:$G$7,'DMG Tables'!$H$2:$H$7)</f>
        <v>96268000</v>
      </c>
      <c r="VS27" s="1">
        <f>LOOKUP($A27,'DMG Tables'!$P$2:$P$35,'DMG Tables'!$O$2:$O$35)*VS$1*LOOKUP(VS$1,'DMG Tables'!$G$2:$G$7,'DMG Tables'!$H$2:$H$7)</f>
        <v>96432000</v>
      </c>
      <c r="VT27" s="1">
        <f>LOOKUP($A27,'DMG Tables'!$P$2:$P$35,'DMG Tables'!$O$2:$O$35)*VT$1*LOOKUP(VT$1,'DMG Tables'!$G$2:$G$7,'DMG Tables'!$H$2:$H$7)</f>
        <v>96596000</v>
      </c>
      <c r="VU27" s="1">
        <f>LOOKUP($A27,'DMG Tables'!$P$2:$P$35,'DMG Tables'!$O$2:$O$35)*VU$1*LOOKUP(VU$1,'DMG Tables'!$G$2:$G$7,'DMG Tables'!$H$2:$H$7)</f>
        <v>96760000</v>
      </c>
      <c r="VV27" s="1">
        <f>LOOKUP($A27,'DMG Tables'!$P$2:$P$35,'DMG Tables'!$O$2:$O$35)*VV$1*LOOKUP(VV$1,'DMG Tables'!$G$2:$G$7,'DMG Tables'!$H$2:$H$7)</f>
        <v>96924000</v>
      </c>
      <c r="VW27" s="1">
        <f>LOOKUP($A27,'DMG Tables'!$P$2:$P$35,'DMG Tables'!$O$2:$O$35)*VW$1*LOOKUP(VW$1,'DMG Tables'!$G$2:$G$7,'DMG Tables'!$H$2:$H$7)</f>
        <v>97088000</v>
      </c>
      <c r="VX27" s="1">
        <f>LOOKUP($A27,'DMG Tables'!$P$2:$P$35,'DMG Tables'!$O$2:$O$35)*VX$1*LOOKUP(VX$1,'DMG Tables'!$G$2:$G$7,'DMG Tables'!$H$2:$H$7)</f>
        <v>97252000</v>
      </c>
      <c r="VY27" s="1">
        <f>LOOKUP($A27,'DMG Tables'!$P$2:$P$35,'DMG Tables'!$O$2:$O$35)*VY$1*LOOKUP(VY$1,'DMG Tables'!$G$2:$G$7,'DMG Tables'!$H$2:$H$7)</f>
        <v>97416000</v>
      </c>
      <c r="VZ27" s="1">
        <f>LOOKUP($A27,'DMG Tables'!$P$2:$P$35,'DMG Tables'!$O$2:$O$35)*VZ$1*LOOKUP(VZ$1,'DMG Tables'!$G$2:$G$7,'DMG Tables'!$H$2:$H$7)</f>
        <v>97580000</v>
      </c>
      <c r="WA27" s="1">
        <f>LOOKUP($A27,'DMG Tables'!$P$2:$P$35,'DMG Tables'!$O$2:$O$35)*WA$1*LOOKUP(WA$1,'DMG Tables'!$G$2:$G$7,'DMG Tables'!$H$2:$H$7)</f>
        <v>97744000</v>
      </c>
      <c r="WB27" s="1">
        <f>LOOKUP($A27,'DMG Tables'!$P$2:$P$35,'DMG Tables'!$O$2:$O$35)*WB$1*LOOKUP(WB$1,'DMG Tables'!$G$2:$G$7,'DMG Tables'!$H$2:$H$7)</f>
        <v>97908000</v>
      </c>
      <c r="WC27" s="1">
        <f>LOOKUP($A27,'DMG Tables'!$P$2:$P$35,'DMG Tables'!$O$2:$O$35)*WC$1*LOOKUP(WC$1,'DMG Tables'!$G$2:$G$7,'DMG Tables'!$H$2:$H$7)</f>
        <v>98072000</v>
      </c>
      <c r="WD27" s="1">
        <f>LOOKUP($A27,'DMG Tables'!$P$2:$P$35,'DMG Tables'!$O$2:$O$35)*WD$1*LOOKUP(WD$1,'DMG Tables'!$G$2:$G$7,'DMG Tables'!$H$2:$H$7)</f>
        <v>98236000</v>
      </c>
      <c r="WE27" s="1">
        <f>LOOKUP($A27,'DMG Tables'!$P$2:$P$35,'DMG Tables'!$O$2:$O$35)*WE$1*LOOKUP(WE$1,'DMG Tables'!$G$2:$G$7,'DMG Tables'!$H$2:$H$7)</f>
        <v>98400000</v>
      </c>
      <c r="WF27" s="1">
        <f>LOOKUP($A27,'DMG Tables'!$P$2:$P$35,'DMG Tables'!$O$2:$O$35)*WF$1*LOOKUP(WF$1,'DMG Tables'!$G$2:$G$7,'DMG Tables'!$H$2:$H$7)</f>
        <v>98564000</v>
      </c>
      <c r="WG27" s="1">
        <f>LOOKUP($A27,'DMG Tables'!$P$2:$P$35,'DMG Tables'!$O$2:$O$35)*WG$1*LOOKUP(WG$1,'DMG Tables'!$G$2:$G$7,'DMG Tables'!$H$2:$H$7)</f>
        <v>98728000</v>
      </c>
      <c r="WH27" s="1">
        <f>LOOKUP($A27,'DMG Tables'!$P$2:$P$35,'DMG Tables'!$O$2:$O$35)*WH$1*LOOKUP(WH$1,'DMG Tables'!$G$2:$G$7,'DMG Tables'!$H$2:$H$7)</f>
        <v>98892000</v>
      </c>
      <c r="WI27" s="1">
        <f>LOOKUP($A27,'DMG Tables'!$P$2:$P$35,'DMG Tables'!$O$2:$O$35)*WI$1*LOOKUP(WI$1,'DMG Tables'!$G$2:$G$7,'DMG Tables'!$H$2:$H$7)</f>
        <v>99056000</v>
      </c>
      <c r="WJ27" s="1">
        <f>LOOKUP($A27,'DMG Tables'!$P$2:$P$35,'DMG Tables'!$O$2:$O$35)*WJ$1*LOOKUP(WJ$1,'DMG Tables'!$G$2:$G$7,'DMG Tables'!$H$2:$H$7)</f>
        <v>99220000</v>
      </c>
      <c r="WK27" s="1">
        <f>LOOKUP($A27,'DMG Tables'!$P$2:$P$35,'DMG Tables'!$O$2:$O$35)*WK$1*LOOKUP(WK$1,'DMG Tables'!$G$2:$G$7,'DMG Tables'!$H$2:$H$7)</f>
        <v>99384000</v>
      </c>
      <c r="WL27" s="1">
        <f>LOOKUP($A27,'DMG Tables'!$P$2:$P$35,'DMG Tables'!$O$2:$O$35)*WL$1*LOOKUP(WL$1,'DMG Tables'!$G$2:$G$7,'DMG Tables'!$H$2:$H$7)</f>
        <v>99548000</v>
      </c>
      <c r="WM27" s="1">
        <f>LOOKUP($A27,'DMG Tables'!$P$2:$P$35,'DMG Tables'!$O$2:$O$35)*WM$1*LOOKUP(WM$1,'DMG Tables'!$G$2:$G$7,'DMG Tables'!$H$2:$H$7)</f>
        <v>99712000</v>
      </c>
      <c r="WN27" s="1">
        <f>LOOKUP($A27,'DMG Tables'!$P$2:$P$35,'DMG Tables'!$O$2:$O$35)*WN$1*LOOKUP(WN$1,'DMG Tables'!$G$2:$G$7,'DMG Tables'!$H$2:$H$7)</f>
        <v>99876000</v>
      </c>
      <c r="WO27" s="1">
        <f>LOOKUP($A27,'DMG Tables'!$P$2:$P$35,'DMG Tables'!$O$2:$O$35)*WO$1*LOOKUP(WO$1,'DMG Tables'!$G$2:$G$7,'DMG Tables'!$H$2:$H$7)</f>
        <v>100040000</v>
      </c>
      <c r="WP27" s="1">
        <f>LOOKUP($A27,'DMG Tables'!$P$2:$P$35,'DMG Tables'!$O$2:$O$35)*WP$1*LOOKUP(WP$1,'DMG Tables'!$G$2:$G$7,'DMG Tables'!$H$2:$H$7)</f>
        <v>100204000</v>
      </c>
      <c r="WQ27" s="1">
        <f>LOOKUP($A27,'DMG Tables'!$P$2:$P$35,'DMG Tables'!$O$2:$O$35)*WQ$1*LOOKUP(WQ$1,'DMG Tables'!$G$2:$G$7,'DMG Tables'!$H$2:$H$7)</f>
        <v>100368000</v>
      </c>
      <c r="WR27" s="1">
        <f>LOOKUP($A27,'DMG Tables'!$P$2:$P$35,'DMG Tables'!$O$2:$O$35)*WR$1*LOOKUP(WR$1,'DMG Tables'!$G$2:$G$7,'DMG Tables'!$H$2:$H$7)</f>
        <v>100532000</v>
      </c>
      <c r="WS27" s="1">
        <f>LOOKUP($A27,'DMG Tables'!$P$2:$P$35,'DMG Tables'!$O$2:$O$35)*WS$1*LOOKUP(WS$1,'DMG Tables'!$G$2:$G$7,'DMG Tables'!$H$2:$H$7)</f>
        <v>100696000</v>
      </c>
      <c r="WT27" s="1">
        <f>LOOKUP($A27,'DMG Tables'!$P$2:$P$35,'DMG Tables'!$O$2:$O$35)*WT$1*LOOKUP(WT$1,'DMG Tables'!$G$2:$G$7,'DMG Tables'!$H$2:$H$7)</f>
        <v>100860000</v>
      </c>
      <c r="WU27" s="1">
        <f>LOOKUP($A27,'DMG Tables'!$P$2:$P$35,'DMG Tables'!$O$2:$O$35)*WU$1*LOOKUP(WU$1,'DMG Tables'!$G$2:$G$7,'DMG Tables'!$H$2:$H$7)</f>
        <v>101024000</v>
      </c>
      <c r="WV27" s="1">
        <f>LOOKUP($A27,'DMG Tables'!$P$2:$P$35,'DMG Tables'!$O$2:$O$35)*WV$1*LOOKUP(WV$1,'DMG Tables'!$G$2:$G$7,'DMG Tables'!$H$2:$H$7)</f>
        <v>101188000</v>
      </c>
      <c r="WW27" s="1">
        <f>LOOKUP($A27,'DMG Tables'!$P$2:$P$35,'DMG Tables'!$O$2:$O$35)*WW$1*LOOKUP(WW$1,'DMG Tables'!$G$2:$G$7,'DMG Tables'!$H$2:$H$7)</f>
        <v>101352000</v>
      </c>
      <c r="WX27" s="1">
        <f>LOOKUP($A27,'DMG Tables'!$P$2:$P$35,'DMG Tables'!$O$2:$O$35)*WX$1*LOOKUP(WX$1,'DMG Tables'!$G$2:$G$7,'DMG Tables'!$H$2:$H$7)</f>
        <v>101516000</v>
      </c>
      <c r="WY27" s="1">
        <f>LOOKUP($A27,'DMG Tables'!$P$2:$P$35,'DMG Tables'!$O$2:$O$35)*WY$1*LOOKUP(WY$1,'DMG Tables'!$G$2:$G$7,'DMG Tables'!$H$2:$H$7)</f>
        <v>101680000</v>
      </c>
      <c r="WZ27" s="1">
        <f>LOOKUP($A27,'DMG Tables'!$P$2:$P$35,'DMG Tables'!$O$2:$O$35)*WZ$1*LOOKUP(WZ$1,'DMG Tables'!$G$2:$G$7,'DMG Tables'!$H$2:$H$7)</f>
        <v>101844000</v>
      </c>
      <c r="XA27" s="1">
        <f>LOOKUP($A27,'DMG Tables'!$P$2:$P$35,'DMG Tables'!$O$2:$O$35)*XA$1*LOOKUP(XA$1,'DMG Tables'!$G$2:$G$7,'DMG Tables'!$H$2:$H$7)</f>
        <v>102008000</v>
      </c>
      <c r="XB27" s="1">
        <f>LOOKUP($A27,'DMG Tables'!$P$2:$P$35,'DMG Tables'!$O$2:$O$35)*XB$1*LOOKUP(XB$1,'DMG Tables'!$G$2:$G$7,'DMG Tables'!$H$2:$H$7)</f>
        <v>102172000</v>
      </c>
      <c r="XC27" s="1">
        <f>LOOKUP($A27,'DMG Tables'!$P$2:$P$35,'DMG Tables'!$O$2:$O$35)*XC$1*LOOKUP(XC$1,'DMG Tables'!$G$2:$G$7,'DMG Tables'!$H$2:$H$7)</f>
        <v>102336000</v>
      </c>
      <c r="XD27" s="1">
        <f>LOOKUP($A27,'DMG Tables'!$P$2:$P$35,'DMG Tables'!$O$2:$O$35)*XD$1*LOOKUP(XD$1,'DMG Tables'!$G$2:$G$7,'DMG Tables'!$H$2:$H$7)</f>
        <v>102500000</v>
      </c>
      <c r="XE27" s="1">
        <f>LOOKUP($A27,'DMG Tables'!$P$2:$P$35,'DMG Tables'!$O$2:$O$35)*XE$1*LOOKUP(XE$1,'DMG Tables'!$G$2:$G$7,'DMG Tables'!$H$2:$H$7)</f>
        <v>102664000</v>
      </c>
      <c r="XF27" s="1">
        <f>LOOKUP($A27,'DMG Tables'!$P$2:$P$35,'DMG Tables'!$O$2:$O$35)*XF$1*LOOKUP(XF$1,'DMG Tables'!$G$2:$G$7,'DMG Tables'!$H$2:$H$7)</f>
        <v>102828000</v>
      </c>
      <c r="XG27" s="1">
        <f>LOOKUP($A27,'DMG Tables'!$P$2:$P$35,'DMG Tables'!$O$2:$O$35)*XG$1*LOOKUP(XG$1,'DMG Tables'!$G$2:$G$7,'DMG Tables'!$H$2:$H$7)</f>
        <v>102992000</v>
      </c>
      <c r="XH27" s="1">
        <f>LOOKUP($A27,'DMG Tables'!$P$2:$P$35,'DMG Tables'!$O$2:$O$35)*XH$1*LOOKUP(XH$1,'DMG Tables'!$G$2:$G$7,'DMG Tables'!$H$2:$H$7)</f>
        <v>103156000</v>
      </c>
      <c r="XI27" s="1">
        <f>LOOKUP($A27,'DMG Tables'!$P$2:$P$35,'DMG Tables'!$O$2:$O$35)*XI$1*LOOKUP(XI$1,'DMG Tables'!$G$2:$G$7,'DMG Tables'!$H$2:$H$7)</f>
        <v>103320000</v>
      </c>
      <c r="XJ27" s="1">
        <f>LOOKUP($A27,'DMG Tables'!$P$2:$P$35,'DMG Tables'!$O$2:$O$35)*XJ$1*LOOKUP(XJ$1,'DMG Tables'!$G$2:$G$7,'DMG Tables'!$H$2:$H$7)</f>
        <v>103484000</v>
      </c>
      <c r="XK27" s="1">
        <f>LOOKUP($A27,'DMG Tables'!$P$2:$P$35,'DMG Tables'!$O$2:$O$35)*XK$1*LOOKUP(XK$1,'DMG Tables'!$G$2:$G$7,'DMG Tables'!$H$2:$H$7)</f>
        <v>103648000</v>
      </c>
      <c r="XL27" s="1">
        <f>LOOKUP($A27,'DMG Tables'!$P$2:$P$35,'DMG Tables'!$O$2:$O$35)*XL$1*LOOKUP(XL$1,'DMG Tables'!$G$2:$G$7,'DMG Tables'!$H$2:$H$7)</f>
        <v>103812000</v>
      </c>
      <c r="XM27" s="1">
        <f>LOOKUP($A27,'DMG Tables'!$P$2:$P$35,'DMG Tables'!$O$2:$O$35)*XM$1*LOOKUP(XM$1,'DMG Tables'!$G$2:$G$7,'DMG Tables'!$H$2:$H$7)</f>
        <v>103976000</v>
      </c>
      <c r="XN27" s="1">
        <f>LOOKUP($A27,'DMG Tables'!$P$2:$P$35,'DMG Tables'!$O$2:$O$35)*XN$1*LOOKUP(XN$1,'DMG Tables'!$G$2:$G$7,'DMG Tables'!$H$2:$H$7)</f>
        <v>104140000</v>
      </c>
      <c r="XO27" s="1">
        <f>LOOKUP($A27,'DMG Tables'!$P$2:$P$35,'DMG Tables'!$O$2:$O$35)*XO$1*LOOKUP(XO$1,'DMG Tables'!$G$2:$G$7,'DMG Tables'!$H$2:$H$7)</f>
        <v>104304000</v>
      </c>
      <c r="XP27" s="1">
        <f>LOOKUP($A27,'DMG Tables'!$P$2:$P$35,'DMG Tables'!$O$2:$O$35)*XP$1*LOOKUP(XP$1,'DMG Tables'!$G$2:$G$7,'DMG Tables'!$H$2:$H$7)</f>
        <v>104468000</v>
      </c>
      <c r="XQ27" s="1">
        <f>LOOKUP($A27,'DMG Tables'!$P$2:$P$35,'DMG Tables'!$O$2:$O$35)*XQ$1*LOOKUP(XQ$1,'DMG Tables'!$G$2:$G$7,'DMG Tables'!$H$2:$H$7)</f>
        <v>104632000</v>
      </c>
      <c r="XR27" s="1">
        <f>LOOKUP($A27,'DMG Tables'!$P$2:$P$35,'DMG Tables'!$O$2:$O$35)*XR$1*LOOKUP(XR$1,'DMG Tables'!$G$2:$G$7,'DMG Tables'!$H$2:$H$7)</f>
        <v>104796000</v>
      </c>
      <c r="XS27" s="1">
        <f>LOOKUP($A27,'DMG Tables'!$P$2:$P$35,'DMG Tables'!$O$2:$O$35)*XS$1*LOOKUP(XS$1,'DMG Tables'!$G$2:$G$7,'DMG Tables'!$H$2:$H$7)</f>
        <v>104960000</v>
      </c>
      <c r="XT27" s="1">
        <f>LOOKUP($A27,'DMG Tables'!$P$2:$P$35,'DMG Tables'!$O$2:$O$35)*XT$1*LOOKUP(XT$1,'DMG Tables'!$G$2:$G$7,'DMG Tables'!$H$2:$H$7)</f>
        <v>105124000</v>
      </c>
      <c r="XU27" s="1">
        <f>LOOKUP($A27,'DMG Tables'!$P$2:$P$35,'DMG Tables'!$O$2:$O$35)*XU$1*LOOKUP(XU$1,'DMG Tables'!$G$2:$G$7,'DMG Tables'!$H$2:$H$7)</f>
        <v>105288000</v>
      </c>
      <c r="XV27" s="1">
        <f>LOOKUP($A27,'DMG Tables'!$P$2:$P$35,'DMG Tables'!$O$2:$O$35)*XV$1*LOOKUP(XV$1,'DMG Tables'!$G$2:$G$7,'DMG Tables'!$H$2:$H$7)</f>
        <v>105452000</v>
      </c>
      <c r="XW27" s="1">
        <f>LOOKUP($A27,'DMG Tables'!$P$2:$P$35,'DMG Tables'!$O$2:$O$35)*XW$1*LOOKUP(XW$1,'DMG Tables'!$G$2:$G$7,'DMG Tables'!$H$2:$H$7)</f>
        <v>105616000</v>
      </c>
      <c r="XX27" s="1">
        <f>LOOKUP($A27,'DMG Tables'!$P$2:$P$35,'DMG Tables'!$O$2:$O$35)*XX$1*LOOKUP(XX$1,'DMG Tables'!$G$2:$G$7,'DMG Tables'!$H$2:$H$7)</f>
        <v>105780000</v>
      </c>
      <c r="XY27" s="1">
        <f>LOOKUP($A27,'DMG Tables'!$P$2:$P$35,'DMG Tables'!$O$2:$O$35)*XY$1*LOOKUP(XY$1,'DMG Tables'!$G$2:$G$7,'DMG Tables'!$H$2:$H$7)</f>
        <v>105944000</v>
      </c>
      <c r="XZ27" s="1">
        <f>LOOKUP($A27,'DMG Tables'!$P$2:$P$35,'DMG Tables'!$O$2:$O$35)*XZ$1*LOOKUP(XZ$1,'DMG Tables'!$G$2:$G$7,'DMG Tables'!$H$2:$H$7)</f>
        <v>106108000</v>
      </c>
      <c r="YA27" s="1">
        <f>LOOKUP($A27,'DMG Tables'!$P$2:$P$35,'DMG Tables'!$O$2:$O$35)*YA$1*LOOKUP(YA$1,'DMG Tables'!$G$2:$G$7,'DMG Tables'!$H$2:$H$7)</f>
        <v>106272000</v>
      </c>
      <c r="YB27" s="1">
        <f>LOOKUP($A27,'DMG Tables'!$P$2:$P$35,'DMG Tables'!$O$2:$O$35)*YB$1*LOOKUP(YB$1,'DMG Tables'!$G$2:$G$7,'DMG Tables'!$H$2:$H$7)</f>
        <v>106436000</v>
      </c>
      <c r="YC27" s="1">
        <f>LOOKUP($A27,'DMG Tables'!$P$2:$P$35,'DMG Tables'!$O$2:$O$35)*YC$1*LOOKUP(YC$1,'DMG Tables'!$G$2:$G$7,'DMG Tables'!$H$2:$H$7)</f>
        <v>106600000</v>
      </c>
      <c r="YD27" s="1">
        <f>LOOKUP($A27,'DMG Tables'!$P$2:$P$35,'DMG Tables'!$O$2:$O$35)*YD$1*LOOKUP(YD$1,'DMG Tables'!$G$2:$G$7,'DMG Tables'!$H$2:$H$7)</f>
        <v>106764000</v>
      </c>
      <c r="YE27" s="1">
        <f>LOOKUP($A27,'DMG Tables'!$P$2:$P$35,'DMG Tables'!$O$2:$O$35)*YE$1*LOOKUP(YE$1,'DMG Tables'!$G$2:$G$7,'DMG Tables'!$H$2:$H$7)</f>
        <v>106928000</v>
      </c>
      <c r="YF27" s="1">
        <f>LOOKUP($A27,'DMG Tables'!$P$2:$P$35,'DMG Tables'!$O$2:$O$35)*YF$1*LOOKUP(YF$1,'DMG Tables'!$G$2:$G$7,'DMG Tables'!$H$2:$H$7)</f>
        <v>107092000</v>
      </c>
      <c r="YG27" s="1">
        <f>LOOKUP($A27,'DMG Tables'!$P$2:$P$35,'DMG Tables'!$O$2:$O$35)*YG$1*LOOKUP(YG$1,'DMG Tables'!$G$2:$G$7,'DMG Tables'!$H$2:$H$7)</f>
        <v>107256000</v>
      </c>
      <c r="YH27" s="1">
        <f>LOOKUP($A27,'DMG Tables'!$P$2:$P$35,'DMG Tables'!$O$2:$O$35)*YH$1*LOOKUP(YH$1,'DMG Tables'!$G$2:$G$7,'DMG Tables'!$H$2:$H$7)</f>
        <v>107420000</v>
      </c>
      <c r="YI27" s="1">
        <f>LOOKUP($A27,'DMG Tables'!$P$2:$P$35,'DMG Tables'!$O$2:$O$35)*YI$1*LOOKUP(YI$1,'DMG Tables'!$G$2:$G$7,'DMG Tables'!$H$2:$H$7)</f>
        <v>107584000</v>
      </c>
      <c r="YJ27" s="1">
        <f>LOOKUP($A27,'DMG Tables'!$P$2:$P$35,'DMG Tables'!$O$2:$O$35)*YJ$1*LOOKUP(YJ$1,'DMG Tables'!$G$2:$G$7,'DMG Tables'!$H$2:$H$7)</f>
        <v>107748000</v>
      </c>
      <c r="YK27" s="1">
        <f>LOOKUP($A27,'DMG Tables'!$P$2:$P$35,'DMG Tables'!$O$2:$O$35)*YK$1*LOOKUP(YK$1,'DMG Tables'!$G$2:$G$7,'DMG Tables'!$H$2:$H$7)</f>
        <v>107912000</v>
      </c>
      <c r="YL27" s="1">
        <f>LOOKUP($A27,'DMG Tables'!$P$2:$P$35,'DMG Tables'!$O$2:$O$35)*YL$1*LOOKUP(YL$1,'DMG Tables'!$G$2:$G$7,'DMG Tables'!$H$2:$H$7)</f>
        <v>108076000</v>
      </c>
      <c r="YM27" s="1">
        <f>LOOKUP($A27,'DMG Tables'!$P$2:$P$35,'DMG Tables'!$O$2:$O$35)*YM$1*LOOKUP(YM$1,'DMG Tables'!$G$2:$G$7,'DMG Tables'!$H$2:$H$7)</f>
        <v>108240000</v>
      </c>
      <c r="YN27" s="1">
        <f>LOOKUP($A27,'DMG Tables'!$P$2:$P$35,'DMG Tables'!$O$2:$O$35)*YN$1*LOOKUP(YN$1,'DMG Tables'!$G$2:$G$7,'DMG Tables'!$H$2:$H$7)</f>
        <v>108404000</v>
      </c>
      <c r="YO27" s="1">
        <f>LOOKUP($A27,'DMG Tables'!$P$2:$P$35,'DMG Tables'!$O$2:$O$35)*YO$1*LOOKUP(YO$1,'DMG Tables'!$G$2:$G$7,'DMG Tables'!$H$2:$H$7)</f>
        <v>108568000</v>
      </c>
      <c r="YP27" s="1">
        <f>LOOKUP($A27,'DMG Tables'!$P$2:$P$35,'DMG Tables'!$O$2:$O$35)*YP$1*LOOKUP(YP$1,'DMG Tables'!$G$2:$G$7,'DMG Tables'!$H$2:$H$7)</f>
        <v>108732000</v>
      </c>
      <c r="YQ27" s="1">
        <f>LOOKUP($A27,'DMG Tables'!$P$2:$P$35,'DMG Tables'!$O$2:$O$35)*YQ$1*LOOKUP(YQ$1,'DMG Tables'!$G$2:$G$7,'DMG Tables'!$H$2:$H$7)</f>
        <v>108896000</v>
      </c>
      <c r="YR27" s="1">
        <f>LOOKUP($A27,'DMG Tables'!$P$2:$P$35,'DMG Tables'!$O$2:$O$35)*YR$1*LOOKUP(YR$1,'DMG Tables'!$G$2:$G$7,'DMG Tables'!$H$2:$H$7)</f>
        <v>109060000</v>
      </c>
      <c r="YS27" s="1">
        <f>LOOKUP($A27,'DMG Tables'!$P$2:$P$35,'DMG Tables'!$O$2:$O$35)*YS$1*LOOKUP(YS$1,'DMG Tables'!$G$2:$G$7,'DMG Tables'!$H$2:$H$7)</f>
        <v>109224000</v>
      </c>
      <c r="YT27" s="1">
        <f>LOOKUP($A27,'DMG Tables'!$P$2:$P$35,'DMG Tables'!$O$2:$O$35)*YT$1*LOOKUP(YT$1,'DMG Tables'!$G$2:$G$7,'DMG Tables'!$H$2:$H$7)</f>
        <v>109388000</v>
      </c>
      <c r="YU27" s="1">
        <f>LOOKUP($A27,'DMG Tables'!$P$2:$P$35,'DMG Tables'!$O$2:$O$35)*YU$1*LOOKUP(YU$1,'DMG Tables'!$G$2:$G$7,'DMG Tables'!$H$2:$H$7)</f>
        <v>109552000</v>
      </c>
      <c r="YV27" s="1">
        <f>LOOKUP($A27,'DMG Tables'!$P$2:$P$35,'DMG Tables'!$O$2:$O$35)*YV$1*LOOKUP(YV$1,'DMG Tables'!$G$2:$G$7,'DMG Tables'!$H$2:$H$7)</f>
        <v>109716000</v>
      </c>
      <c r="YW27" s="1">
        <f>LOOKUP($A27,'DMG Tables'!$P$2:$P$35,'DMG Tables'!$O$2:$O$35)*YW$1*LOOKUP(YW$1,'DMG Tables'!$G$2:$G$7,'DMG Tables'!$H$2:$H$7)</f>
        <v>109880000</v>
      </c>
      <c r="YX27" s="1">
        <f>LOOKUP($A27,'DMG Tables'!$P$2:$P$35,'DMG Tables'!$O$2:$O$35)*YX$1*LOOKUP(YX$1,'DMG Tables'!$G$2:$G$7,'DMG Tables'!$H$2:$H$7)</f>
        <v>110044000</v>
      </c>
      <c r="YY27" s="1">
        <f>LOOKUP($A27,'DMG Tables'!$P$2:$P$35,'DMG Tables'!$O$2:$O$35)*YY$1*LOOKUP(YY$1,'DMG Tables'!$G$2:$G$7,'DMG Tables'!$H$2:$H$7)</f>
        <v>110208000</v>
      </c>
      <c r="YZ27" s="1">
        <f>LOOKUP($A27,'DMG Tables'!$P$2:$P$35,'DMG Tables'!$O$2:$O$35)*YZ$1*LOOKUP(YZ$1,'DMG Tables'!$G$2:$G$7,'DMG Tables'!$H$2:$H$7)</f>
        <v>110372000</v>
      </c>
      <c r="ZA27" s="1">
        <f>LOOKUP($A27,'DMG Tables'!$P$2:$P$35,'DMG Tables'!$O$2:$O$35)*ZA$1*LOOKUP(ZA$1,'DMG Tables'!$G$2:$G$7,'DMG Tables'!$H$2:$H$7)</f>
        <v>110536000</v>
      </c>
      <c r="ZB27" s="1">
        <f>LOOKUP($A27,'DMG Tables'!$P$2:$P$35,'DMG Tables'!$O$2:$O$35)*ZB$1*LOOKUP(ZB$1,'DMG Tables'!$G$2:$G$7,'DMG Tables'!$H$2:$H$7)</f>
        <v>110700000</v>
      </c>
      <c r="ZC27" s="1">
        <f>LOOKUP($A27,'DMG Tables'!$P$2:$P$35,'DMG Tables'!$O$2:$O$35)*ZC$1*LOOKUP(ZC$1,'DMG Tables'!$G$2:$G$7,'DMG Tables'!$H$2:$H$7)</f>
        <v>110864000</v>
      </c>
      <c r="ZD27" s="1">
        <f>LOOKUP($A27,'DMG Tables'!$P$2:$P$35,'DMG Tables'!$O$2:$O$35)*ZD$1*LOOKUP(ZD$1,'DMG Tables'!$G$2:$G$7,'DMG Tables'!$H$2:$H$7)</f>
        <v>111028000</v>
      </c>
      <c r="ZE27" s="1">
        <f>LOOKUP($A27,'DMG Tables'!$P$2:$P$35,'DMG Tables'!$O$2:$O$35)*ZE$1*LOOKUP(ZE$1,'DMG Tables'!$G$2:$G$7,'DMG Tables'!$H$2:$H$7)</f>
        <v>111192000</v>
      </c>
      <c r="ZF27" s="1">
        <f>LOOKUP($A27,'DMG Tables'!$P$2:$P$35,'DMG Tables'!$O$2:$O$35)*ZF$1*LOOKUP(ZF$1,'DMG Tables'!$G$2:$G$7,'DMG Tables'!$H$2:$H$7)</f>
        <v>111356000</v>
      </c>
      <c r="ZG27" s="1">
        <f>LOOKUP($A27,'DMG Tables'!$P$2:$P$35,'DMG Tables'!$O$2:$O$35)*ZG$1*LOOKUP(ZG$1,'DMG Tables'!$G$2:$G$7,'DMG Tables'!$H$2:$H$7)</f>
        <v>111520000</v>
      </c>
      <c r="ZH27" s="1">
        <f>LOOKUP($A27,'DMG Tables'!$P$2:$P$35,'DMG Tables'!$O$2:$O$35)*ZH$1*LOOKUP(ZH$1,'DMG Tables'!$G$2:$G$7,'DMG Tables'!$H$2:$H$7)</f>
        <v>111684000</v>
      </c>
      <c r="ZI27" s="1">
        <f>LOOKUP($A27,'DMG Tables'!$P$2:$P$35,'DMG Tables'!$O$2:$O$35)*ZI$1*LOOKUP(ZI$1,'DMG Tables'!$G$2:$G$7,'DMG Tables'!$H$2:$H$7)</f>
        <v>111848000</v>
      </c>
      <c r="ZJ27" s="1">
        <f>LOOKUP($A27,'DMG Tables'!$P$2:$P$35,'DMG Tables'!$O$2:$O$35)*ZJ$1*LOOKUP(ZJ$1,'DMG Tables'!$G$2:$G$7,'DMG Tables'!$H$2:$H$7)</f>
        <v>112012000</v>
      </c>
      <c r="ZK27" s="1">
        <f>LOOKUP($A27,'DMG Tables'!$P$2:$P$35,'DMG Tables'!$O$2:$O$35)*ZK$1*LOOKUP(ZK$1,'DMG Tables'!$G$2:$G$7,'DMG Tables'!$H$2:$H$7)</f>
        <v>112176000</v>
      </c>
      <c r="ZL27" s="1">
        <f>LOOKUP($A27,'DMG Tables'!$P$2:$P$35,'DMG Tables'!$O$2:$O$35)*ZL$1*LOOKUP(ZL$1,'DMG Tables'!$G$2:$G$7,'DMG Tables'!$H$2:$H$7)</f>
        <v>112340000</v>
      </c>
      <c r="ZM27" s="1">
        <f>LOOKUP($A27,'DMG Tables'!$P$2:$P$35,'DMG Tables'!$O$2:$O$35)*ZM$1*LOOKUP(ZM$1,'DMG Tables'!$G$2:$G$7,'DMG Tables'!$H$2:$H$7)</f>
        <v>112504000</v>
      </c>
      <c r="ZN27" s="1">
        <f>LOOKUP($A27,'DMG Tables'!$P$2:$P$35,'DMG Tables'!$O$2:$O$35)*ZN$1*LOOKUP(ZN$1,'DMG Tables'!$G$2:$G$7,'DMG Tables'!$H$2:$H$7)</f>
        <v>112668000</v>
      </c>
      <c r="ZO27" s="1">
        <f>LOOKUP($A27,'DMG Tables'!$P$2:$P$35,'DMG Tables'!$O$2:$O$35)*ZO$1*LOOKUP(ZO$1,'DMG Tables'!$G$2:$G$7,'DMG Tables'!$H$2:$H$7)</f>
        <v>112832000</v>
      </c>
      <c r="ZP27" s="1">
        <f>LOOKUP($A27,'DMG Tables'!$P$2:$P$35,'DMG Tables'!$O$2:$O$35)*ZP$1*LOOKUP(ZP$1,'DMG Tables'!$G$2:$G$7,'DMG Tables'!$H$2:$H$7)</f>
        <v>112996000</v>
      </c>
      <c r="ZQ27" s="1">
        <f>LOOKUP($A27,'DMG Tables'!$P$2:$P$35,'DMG Tables'!$O$2:$O$35)*ZQ$1*LOOKUP(ZQ$1,'DMG Tables'!$G$2:$G$7,'DMG Tables'!$H$2:$H$7)</f>
        <v>113160000</v>
      </c>
      <c r="ZR27" s="1">
        <f>LOOKUP($A27,'DMG Tables'!$P$2:$P$35,'DMG Tables'!$O$2:$O$35)*ZR$1*LOOKUP(ZR$1,'DMG Tables'!$G$2:$G$7,'DMG Tables'!$H$2:$H$7)</f>
        <v>113324000</v>
      </c>
      <c r="ZS27" s="1">
        <f>LOOKUP($A27,'DMG Tables'!$P$2:$P$35,'DMG Tables'!$O$2:$O$35)*ZS$1*LOOKUP(ZS$1,'DMG Tables'!$G$2:$G$7,'DMG Tables'!$H$2:$H$7)</f>
        <v>113488000</v>
      </c>
      <c r="ZT27" s="1">
        <f>LOOKUP($A27,'DMG Tables'!$P$2:$P$35,'DMG Tables'!$O$2:$O$35)*ZT$1*LOOKUP(ZT$1,'DMG Tables'!$G$2:$G$7,'DMG Tables'!$H$2:$H$7)</f>
        <v>113652000</v>
      </c>
      <c r="ZU27" s="1">
        <f>LOOKUP($A27,'DMG Tables'!$P$2:$P$35,'DMG Tables'!$O$2:$O$35)*ZU$1*LOOKUP(ZU$1,'DMG Tables'!$G$2:$G$7,'DMG Tables'!$H$2:$H$7)</f>
        <v>113816000</v>
      </c>
      <c r="ZV27" s="1">
        <f>LOOKUP($A27,'DMG Tables'!$P$2:$P$35,'DMG Tables'!$O$2:$O$35)*ZV$1*LOOKUP(ZV$1,'DMG Tables'!$G$2:$G$7,'DMG Tables'!$H$2:$H$7)</f>
        <v>113980000</v>
      </c>
      <c r="ZW27" s="1">
        <f>LOOKUP($A27,'DMG Tables'!$P$2:$P$35,'DMG Tables'!$O$2:$O$35)*ZW$1*LOOKUP(ZW$1,'DMG Tables'!$G$2:$G$7,'DMG Tables'!$H$2:$H$7)</f>
        <v>114144000</v>
      </c>
      <c r="ZX27" s="1">
        <f>LOOKUP($A27,'DMG Tables'!$P$2:$P$35,'DMG Tables'!$O$2:$O$35)*ZX$1*LOOKUP(ZX$1,'DMG Tables'!$G$2:$G$7,'DMG Tables'!$H$2:$H$7)</f>
        <v>114308000</v>
      </c>
      <c r="ZY27" s="1">
        <f>LOOKUP($A27,'DMG Tables'!$P$2:$P$35,'DMG Tables'!$O$2:$O$35)*ZY$1*LOOKUP(ZY$1,'DMG Tables'!$G$2:$G$7,'DMG Tables'!$H$2:$H$7)</f>
        <v>114472000</v>
      </c>
      <c r="ZZ27" s="1">
        <f>LOOKUP($A27,'DMG Tables'!$P$2:$P$35,'DMG Tables'!$O$2:$O$35)*ZZ$1*LOOKUP(ZZ$1,'DMG Tables'!$G$2:$G$7,'DMG Tables'!$H$2:$H$7)</f>
        <v>114636000</v>
      </c>
      <c r="AAA27" s="1">
        <f>LOOKUP($A27,'DMG Tables'!$P$2:$P$35,'DMG Tables'!$O$2:$O$35)*AAA$1*LOOKUP(AAA$1,'DMG Tables'!$G$2:$G$7,'DMG Tables'!$H$2:$H$7)</f>
        <v>114800000</v>
      </c>
      <c r="AAB27" s="1">
        <f>LOOKUP($A27,'DMG Tables'!$P$2:$P$35,'DMG Tables'!$O$2:$O$35)*AAB$1*LOOKUP(AAB$1,'DMG Tables'!$G$2:$G$7,'DMG Tables'!$H$2:$H$7)</f>
        <v>114964000</v>
      </c>
      <c r="AAC27" s="1">
        <f>LOOKUP($A27,'DMG Tables'!$P$2:$P$35,'DMG Tables'!$O$2:$O$35)*AAC$1*LOOKUP(AAC$1,'DMG Tables'!$G$2:$G$7,'DMG Tables'!$H$2:$H$7)</f>
        <v>115128000</v>
      </c>
      <c r="AAD27" s="1">
        <f>LOOKUP($A27,'DMG Tables'!$P$2:$P$35,'DMG Tables'!$O$2:$O$35)*AAD$1*LOOKUP(AAD$1,'DMG Tables'!$G$2:$G$7,'DMG Tables'!$H$2:$H$7)</f>
        <v>115292000</v>
      </c>
      <c r="AAE27" s="1">
        <f>LOOKUP($A27,'DMG Tables'!$P$2:$P$35,'DMG Tables'!$O$2:$O$35)*AAE$1*LOOKUP(AAE$1,'DMG Tables'!$G$2:$G$7,'DMG Tables'!$H$2:$H$7)</f>
        <v>115456000</v>
      </c>
      <c r="AAF27" s="1">
        <f>LOOKUP($A27,'DMG Tables'!$P$2:$P$35,'DMG Tables'!$O$2:$O$35)*AAF$1*LOOKUP(AAF$1,'DMG Tables'!$G$2:$G$7,'DMG Tables'!$H$2:$H$7)</f>
        <v>115620000</v>
      </c>
      <c r="AAG27" s="1">
        <f>LOOKUP($A27,'DMG Tables'!$P$2:$P$35,'DMG Tables'!$O$2:$O$35)*AAG$1*LOOKUP(AAG$1,'DMG Tables'!$G$2:$G$7,'DMG Tables'!$H$2:$H$7)</f>
        <v>115784000</v>
      </c>
      <c r="AAH27" s="1">
        <f>LOOKUP($A27,'DMG Tables'!$P$2:$P$35,'DMG Tables'!$O$2:$O$35)*AAH$1*LOOKUP(AAH$1,'DMG Tables'!$G$2:$G$7,'DMG Tables'!$H$2:$H$7)</f>
        <v>115948000</v>
      </c>
      <c r="AAI27" s="1">
        <f>LOOKUP($A27,'DMG Tables'!$P$2:$P$35,'DMG Tables'!$O$2:$O$35)*AAI$1*LOOKUP(AAI$1,'DMG Tables'!$G$2:$G$7,'DMG Tables'!$H$2:$H$7)</f>
        <v>116112000</v>
      </c>
      <c r="AAJ27" s="1">
        <f>LOOKUP($A27,'DMG Tables'!$P$2:$P$35,'DMG Tables'!$O$2:$O$35)*AAJ$1*LOOKUP(AAJ$1,'DMG Tables'!$G$2:$G$7,'DMG Tables'!$H$2:$H$7)</f>
        <v>116276000</v>
      </c>
      <c r="AAK27" s="1">
        <f>LOOKUP($A27,'DMG Tables'!$P$2:$P$35,'DMG Tables'!$O$2:$O$35)*AAK$1*LOOKUP(AAK$1,'DMG Tables'!$G$2:$G$7,'DMG Tables'!$H$2:$H$7)</f>
        <v>116440000</v>
      </c>
      <c r="AAL27" s="1">
        <f>LOOKUP($A27,'DMG Tables'!$P$2:$P$35,'DMG Tables'!$O$2:$O$35)*AAL$1*LOOKUP(AAL$1,'DMG Tables'!$G$2:$G$7,'DMG Tables'!$H$2:$H$7)</f>
        <v>116604000</v>
      </c>
      <c r="AAM27" s="1">
        <f>LOOKUP($A27,'DMG Tables'!$P$2:$P$35,'DMG Tables'!$O$2:$O$35)*AAM$1*LOOKUP(AAM$1,'DMG Tables'!$G$2:$G$7,'DMG Tables'!$H$2:$H$7)</f>
        <v>116768000</v>
      </c>
      <c r="AAN27" s="1">
        <f>LOOKUP($A27,'DMG Tables'!$P$2:$P$35,'DMG Tables'!$O$2:$O$35)*AAN$1*LOOKUP(AAN$1,'DMG Tables'!$G$2:$G$7,'DMG Tables'!$H$2:$H$7)</f>
        <v>116932000</v>
      </c>
      <c r="AAO27" s="1">
        <f>LOOKUP($A27,'DMG Tables'!$P$2:$P$35,'DMG Tables'!$O$2:$O$35)*AAO$1*LOOKUP(AAO$1,'DMG Tables'!$G$2:$G$7,'DMG Tables'!$H$2:$H$7)</f>
        <v>117096000</v>
      </c>
      <c r="AAP27" s="1">
        <f>LOOKUP($A27,'DMG Tables'!$P$2:$P$35,'DMG Tables'!$O$2:$O$35)*AAP$1*LOOKUP(AAP$1,'DMG Tables'!$G$2:$G$7,'DMG Tables'!$H$2:$H$7)</f>
        <v>117260000</v>
      </c>
      <c r="AAQ27" s="1">
        <f>LOOKUP($A27,'DMG Tables'!$P$2:$P$35,'DMG Tables'!$O$2:$O$35)*AAQ$1*LOOKUP(AAQ$1,'DMG Tables'!$G$2:$G$7,'DMG Tables'!$H$2:$H$7)</f>
        <v>117424000</v>
      </c>
      <c r="AAR27" s="1">
        <f>LOOKUP($A27,'DMG Tables'!$P$2:$P$35,'DMG Tables'!$O$2:$O$35)*AAR$1*LOOKUP(AAR$1,'DMG Tables'!$G$2:$G$7,'DMG Tables'!$H$2:$H$7)</f>
        <v>117588000</v>
      </c>
      <c r="AAS27" s="1">
        <f>LOOKUP($A27,'DMG Tables'!$P$2:$P$35,'DMG Tables'!$O$2:$O$35)*AAS$1*LOOKUP(AAS$1,'DMG Tables'!$G$2:$G$7,'DMG Tables'!$H$2:$H$7)</f>
        <v>117752000</v>
      </c>
      <c r="AAT27" s="1">
        <f>LOOKUP($A27,'DMG Tables'!$P$2:$P$35,'DMG Tables'!$O$2:$O$35)*AAT$1*LOOKUP(AAT$1,'DMG Tables'!$G$2:$G$7,'DMG Tables'!$H$2:$H$7)</f>
        <v>117916000</v>
      </c>
      <c r="AAU27" s="1">
        <f>LOOKUP($A27,'DMG Tables'!$P$2:$P$35,'DMG Tables'!$O$2:$O$35)*AAU$1*LOOKUP(AAU$1,'DMG Tables'!$G$2:$G$7,'DMG Tables'!$H$2:$H$7)</f>
        <v>118080000</v>
      </c>
      <c r="AAV27" s="1">
        <f>LOOKUP($A27,'DMG Tables'!$P$2:$P$35,'DMG Tables'!$O$2:$O$35)*AAV$1*LOOKUP(AAV$1,'DMG Tables'!$G$2:$G$7,'DMG Tables'!$H$2:$H$7)</f>
        <v>118244000</v>
      </c>
      <c r="AAW27" s="1">
        <f>LOOKUP($A27,'DMG Tables'!$P$2:$P$35,'DMG Tables'!$O$2:$O$35)*AAW$1*LOOKUP(AAW$1,'DMG Tables'!$G$2:$G$7,'DMG Tables'!$H$2:$H$7)</f>
        <v>118408000</v>
      </c>
      <c r="AAX27" s="1">
        <f>LOOKUP($A27,'DMG Tables'!$P$2:$P$35,'DMG Tables'!$O$2:$O$35)*AAX$1*LOOKUP(AAX$1,'DMG Tables'!$G$2:$G$7,'DMG Tables'!$H$2:$H$7)</f>
        <v>118572000</v>
      </c>
      <c r="AAY27" s="1">
        <f>LOOKUP($A27,'DMG Tables'!$P$2:$P$35,'DMG Tables'!$O$2:$O$35)*AAY$1*LOOKUP(AAY$1,'DMG Tables'!$G$2:$G$7,'DMG Tables'!$H$2:$H$7)</f>
        <v>118736000</v>
      </c>
      <c r="AAZ27" s="1">
        <f>LOOKUP($A27,'DMG Tables'!$P$2:$P$35,'DMG Tables'!$O$2:$O$35)*AAZ$1*LOOKUP(AAZ$1,'DMG Tables'!$G$2:$G$7,'DMG Tables'!$H$2:$H$7)</f>
        <v>118900000</v>
      </c>
      <c r="ABA27" s="1">
        <f>LOOKUP($A27,'DMG Tables'!$P$2:$P$35,'DMG Tables'!$O$2:$O$35)*ABA$1*LOOKUP(ABA$1,'DMG Tables'!$G$2:$G$7,'DMG Tables'!$H$2:$H$7)</f>
        <v>119064000</v>
      </c>
      <c r="ABB27" s="1">
        <f>LOOKUP($A27,'DMG Tables'!$P$2:$P$35,'DMG Tables'!$O$2:$O$35)*ABB$1*LOOKUP(ABB$1,'DMG Tables'!$G$2:$G$7,'DMG Tables'!$H$2:$H$7)</f>
        <v>119228000</v>
      </c>
      <c r="ABC27" s="1">
        <f>LOOKUP($A27,'DMG Tables'!$P$2:$P$35,'DMG Tables'!$O$2:$O$35)*ABC$1*LOOKUP(ABC$1,'DMG Tables'!$G$2:$G$7,'DMG Tables'!$H$2:$H$7)</f>
        <v>119392000</v>
      </c>
      <c r="ABD27" s="1">
        <f>LOOKUP($A27,'DMG Tables'!$P$2:$P$35,'DMG Tables'!$O$2:$O$35)*ABD$1*LOOKUP(ABD$1,'DMG Tables'!$G$2:$G$7,'DMG Tables'!$H$2:$H$7)</f>
        <v>119556000</v>
      </c>
      <c r="ABE27" s="1">
        <f>LOOKUP($A27,'DMG Tables'!$P$2:$P$35,'DMG Tables'!$O$2:$O$35)*ABE$1*LOOKUP(ABE$1,'DMG Tables'!$G$2:$G$7,'DMG Tables'!$H$2:$H$7)</f>
        <v>119720000</v>
      </c>
      <c r="ABF27" s="1">
        <f>LOOKUP($A27,'DMG Tables'!$P$2:$P$35,'DMG Tables'!$O$2:$O$35)*ABF$1*LOOKUP(ABF$1,'DMG Tables'!$G$2:$G$7,'DMG Tables'!$H$2:$H$7)</f>
        <v>119884000</v>
      </c>
      <c r="ABG27" s="1">
        <f>LOOKUP($A27,'DMG Tables'!$P$2:$P$35,'DMG Tables'!$O$2:$O$35)*ABG$1*LOOKUP(ABG$1,'DMG Tables'!$G$2:$G$7,'DMG Tables'!$H$2:$H$7)</f>
        <v>120048000</v>
      </c>
      <c r="ABH27" s="1">
        <f>LOOKUP($A27,'DMG Tables'!$P$2:$P$35,'DMG Tables'!$O$2:$O$35)*ABH$1*LOOKUP(ABH$1,'DMG Tables'!$G$2:$G$7,'DMG Tables'!$H$2:$H$7)</f>
        <v>120212000</v>
      </c>
      <c r="ABI27" s="1">
        <f>LOOKUP($A27,'DMG Tables'!$P$2:$P$35,'DMG Tables'!$O$2:$O$35)*ABI$1*LOOKUP(ABI$1,'DMG Tables'!$G$2:$G$7,'DMG Tables'!$H$2:$H$7)</f>
        <v>120376000</v>
      </c>
      <c r="ABJ27" s="1">
        <f>LOOKUP($A27,'DMG Tables'!$P$2:$P$35,'DMG Tables'!$O$2:$O$35)*ABJ$1*LOOKUP(ABJ$1,'DMG Tables'!$G$2:$G$7,'DMG Tables'!$H$2:$H$7)</f>
        <v>120540000</v>
      </c>
      <c r="ABK27" s="1">
        <f>LOOKUP($A27,'DMG Tables'!$P$2:$P$35,'DMG Tables'!$O$2:$O$35)*ABK$1*LOOKUP(ABK$1,'DMG Tables'!$G$2:$G$7,'DMG Tables'!$H$2:$H$7)</f>
        <v>120704000</v>
      </c>
      <c r="ABL27" s="1">
        <f>LOOKUP($A27,'DMG Tables'!$P$2:$P$35,'DMG Tables'!$O$2:$O$35)*ABL$1*LOOKUP(ABL$1,'DMG Tables'!$G$2:$G$7,'DMG Tables'!$H$2:$H$7)</f>
        <v>120868000</v>
      </c>
      <c r="ABM27" s="1">
        <f>LOOKUP($A27,'DMG Tables'!$P$2:$P$35,'DMG Tables'!$O$2:$O$35)*ABM$1*LOOKUP(ABM$1,'DMG Tables'!$G$2:$G$7,'DMG Tables'!$H$2:$H$7)</f>
        <v>121032000</v>
      </c>
      <c r="ABN27" s="1">
        <f>LOOKUP($A27,'DMG Tables'!$P$2:$P$35,'DMG Tables'!$O$2:$O$35)*ABN$1*LOOKUP(ABN$1,'DMG Tables'!$G$2:$G$7,'DMG Tables'!$H$2:$H$7)</f>
        <v>121196000</v>
      </c>
      <c r="ABO27" s="1">
        <f>LOOKUP($A27,'DMG Tables'!$P$2:$P$35,'DMG Tables'!$O$2:$O$35)*ABO$1*LOOKUP(ABO$1,'DMG Tables'!$G$2:$G$7,'DMG Tables'!$H$2:$H$7)</f>
        <v>121360000</v>
      </c>
      <c r="ABP27" s="1">
        <f>LOOKUP($A27,'DMG Tables'!$P$2:$P$35,'DMG Tables'!$O$2:$O$35)*ABP$1*LOOKUP(ABP$1,'DMG Tables'!$G$2:$G$7,'DMG Tables'!$H$2:$H$7)</f>
        <v>121524000</v>
      </c>
      <c r="ABQ27" s="1">
        <f>LOOKUP($A27,'DMG Tables'!$P$2:$P$35,'DMG Tables'!$O$2:$O$35)*ABQ$1*LOOKUP(ABQ$1,'DMG Tables'!$G$2:$G$7,'DMG Tables'!$H$2:$H$7)</f>
        <v>121688000</v>
      </c>
      <c r="ABR27" s="1">
        <f>LOOKUP($A27,'DMG Tables'!$P$2:$P$35,'DMG Tables'!$O$2:$O$35)*ABR$1*LOOKUP(ABR$1,'DMG Tables'!$G$2:$G$7,'DMG Tables'!$H$2:$H$7)</f>
        <v>121852000</v>
      </c>
      <c r="ABS27" s="1">
        <f>LOOKUP($A27,'DMG Tables'!$P$2:$P$35,'DMG Tables'!$O$2:$O$35)*ABS$1*LOOKUP(ABS$1,'DMG Tables'!$G$2:$G$7,'DMG Tables'!$H$2:$H$7)</f>
        <v>122016000</v>
      </c>
      <c r="ABT27" s="1">
        <f>LOOKUP($A27,'DMG Tables'!$P$2:$P$35,'DMG Tables'!$O$2:$O$35)*ABT$1*LOOKUP(ABT$1,'DMG Tables'!$G$2:$G$7,'DMG Tables'!$H$2:$H$7)</f>
        <v>122180000</v>
      </c>
      <c r="ABU27" s="1">
        <f>LOOKUP($A27,'DMG Tables'!$P$2:$P$35,'DMG Tables'!$O$2:$O$35)*ABU$1*LOOKUP(ABU$1,'DMG Tables'!$G$2:$G$7,'DMG Tables'!$H$2:$H$7)</f>
        <v>122344000</v>
      </c>
      <c r="ABV27" s="1">
        <f>LOOKUP($A27,'DMG Tables'!$P$2:$P$35,'DMG Tables'!$O$2:$O$35)*ABV$1*LOOKUP(ABV$1,'DMG Tables'!$G$2:$G$7,'DMG Tables'!$H$2:$H$7)</f>
        <v>122508000</v>
      </c>
      <c r="ABW27" s="1">
        <f>LOOKUP($A27,'DMG Tables'!$P$2:$P$35,'DMG Tables'!$O$2:$O$35)*ABW$1*LOOKUP(ABW$1,'DMG Tables'!$G$2:$G$7,'DMG Tables'!$H$2:$H$7)</f>
        <v>122672000</v>
      </c>
      <c r="ABX27" s="1">
        <f>LOOKUP($A27,'DMG Tables'!$P$2:$P$35,'DMG Tables'!$O$2:$O$35)*ABX$1*LOOKUP(ABX$1,'DMG Tables'!$G$2:$G$7,'DMG Tables'!$H$2:$H$7)</f>
        <v>122836000</v>
      </c>
      <c r="ABY27" s="1">
        <f>LOOKUP($A27,'DMG Tables'!$P$2:$P$35,'DMG Tables'!$O$2:$O$35)*ABY$1*LOOKUP(ABY$1,'DMG Tables'!$G$2:$G$7,'DMG Tables'!$H$2:$H$7)</f>
        <v>123000000</v>
      </c>
      <c r="ABZ27" s="1">
        <f>LOOKUP($A27,'DMG Tables'!$P$2:$P$35,'DMG Tables'!$O$2:$O$35)*ABZ$1*LOOKUP(ABZ$1,'DMG Tables'!$G$2:$G$7,'DMG Tables'!$H$2:$H$7)</f>
        <v>123164000</v>
      </c>
      <c r="ACA27" s="1">
        <f>LOOKUP($A27,'DMG Tables'!$P$2:$P$35,'DMG Tables'!$O$2:$O$35)*ACA$1*LOOKUP(ACA$1,'DMG Tables'!$G$2:$G$7,'DMG Tables'!$H$2:$H$7)</f>
        <v>123328000</v>
      </c>
      <c r="ACB27" s="1">
        <f>LOOKUP($A27,'DMG Tables'!$P$2:$P$35,'DMG Tables'!$O$2:$O$35)*ACB$1*LOOKUP(ACB$1,'DMG Tables'!$G$2:$G$7,'DMG Tables'!$H$2:$H$7)</f>
        <v>123492000</v>
      </c>
      <c r="ACC27" s="1">
        <f>LOOKUP($A27,'DMG Tables'!$P$2:$P$35,'DMG Tables'!$O$2:$O$35)*ACC$1*LOOKUP(ACC$1,'DMG Tables'!$G$2:$G$7,'DMG Tables'!$H$2:$H$7)</f>
        <v>123656000</v>
      </c>
      <c r="ACD27" s="1">
        <f>LOOKUP($A27,'DMG Tables'!$P$2:$P$35,'DMG Tables'!$O$2:$O$35)*ACD$1*LOOKUP(ACD$1,'DMG Tables'!$G$2:$G$7,'DMG Tables'!$H$2:$H$7)</f>
        <v>123820000</v>
      </c>
      <c r="ACE27" s="1">
        <f>LOOKUP($A27,'DMG Tables'!$P$2:$P$35,'DMG Tables'!$O$2:$O$35)*ACE$1*LOOKUP(ACE$1,'DMG Tables'!$G$2:$G$7,'DMG Tables'!$H$2:$H$7)</f>
        <v>123984000</v>
      </c>
      <c r="ACF27" s="1">
        <f>LOOKUP($A27,'DMG Tables'!$P$2:$P$35,'DMG Tables'!$O$2:$O$35)*ACF$1*LOOKUP(ACF$1,'DMG Tables'!$G$2:$G$7,'DMG Tables'!$H$2:$H$7)</f>
        <v>124148000</v>
      </c>
      <c r="ACG27" s="1">
        <f>LOOKUP($A27,'DMG Tables'!$P$2:$P$35,'DMG Tables'!$O$2:$O$35)*ACG$1*LOOKUP(ACG$1,'DMG Tables'!$G$2:$G$7,'DMG Tables'!$H$2:$H$7)</f>
        <v>124312000</v>
      </c>
      <c r="ACH27" s="1">
        <f>LOOKUP($A27,'DMG Tables'!$P$2:$P$35,'DMG Tables'!$O$2:$O$35)*ACH$1*LOOKUP(ACH$1,'DMG Tables'!$G$2:$G$7,'DMG Tables'!$H$2:$H$7)</f>
        <v>124476000</v>
      </c>
      <c r="ACI27" s="1">
        <f>LOOKUP($A27,'DMG Tables'!$P$2:$P$35,'DMG Tables'!$O$2:$O$35)*ACI$1*LOOKUP(ACI$1,'DMG Tables'!$G$2:$G$7,'DMG Tables'!$H$2:$H$7)</f>
        <v>124640000</v>
      </c>
      <c r="ACJ27" s="1">
        <f>LOOKUP($A27,'DMG Tables'!$P$2:$P$35,'DMG Tables'!$O$2:$O$35)*ACJ$1*LOOKUP(ACJ$1,'DMG Tables'!$G$2:$G$7,'DMG Tables'!$H$2:$H$7)</f>
        <v>124804000</v>
      </c>
      <c r="ACK27" s="1">
        <f>LOOKUP($A27,'DMG Tables'!$P$2:$P$35,'DMG Tables'!$O$2:$O$35)*ACK$1*LOOKUP(ACK$1,'DMG Tables'!$G$2:$G$7,'DMG Tables'!$H$2:$H$7)</f>
        <v>124968000</v>
      </c>
      <c r="ACL27" s="1">
        <f>LOOKUP($A27,'DMG Tables'!$P$2:$P$35,'DMG Tables'!$O$2:$O$35)*ACL$1*LOOKUP(ACL$1,'DMG Tables'!$G$2:$G$7,'DMG Tables'!$H$2:$H$7)</f>
        <v>125132000</v>
      </c>
      <c r="ACM27" s="1">
        <f>LOOKUP($A27,'DMG Tables'!$P$2:$P$35,'DMG Tables'!$O$2:$O$35)*ACM$1*LOOKUP(ACM$1,'DMG Tables'!$G$2:$G$7,'DMG Tables'!$H$2:$H$7)</f>
        <v>125296000</v>
      </c>
      <c r="ACN27" s="1">
        <f>LOOKUP($A27,'DMG Tables'!$P$2:$P$35,'DMG Tables'!$O$2:$O$35)*ACN$1*LOOKUP(ACN$1,'DMG Tables'!$G$2:$G$7,'DMG Tables'!$H$2:$H$7)</f>
        <v>125460000</v>
      </c>
      <c r="ACO27" s="1">
        <f>LOOKUP($A27,'DMG Tables'!$P$2:$P$35,'DMG Tables'!$O$2:$O$35)*ACO$1*LOOKUP(ACO$1,'DMG Tables'!$G$2:$G$7,'DMG Tables'!$H$2:$H$7)</f>
        <v>125624000</v>
      </c>
      <c r="ACP27" s="1">
        <f>LOOKUP($A27,'DMG Tables'!$P$2:$P$35,'DMG Tables'!$O$2:$O$35)*ACP$1*LOOKUP(ACP$1,'DMG Tables'!$G$2:$G$7,'DMG Tables'!$H$2:$H$7)</f>
        <v>125788000</v>
      </c>
      <c r="ACQ27" s="1">
        <f>LOOKUP($A27,'DMG Tables'!$P$2:$P$35,'DMG Tables'!$O$2:$O$35)*ACQ$1*LOOKUP(ACQ$1,'DMG Tables'!$G$2:$G$7,'DMG Tables'!$H$2:$H$7)</f>
        <v>125952000</v>
      </c>
      <c r="ACR27" s="1">
        <f>LOOKUP($A27,'DMG Tables'!$P$2:$P$35,'DMG Tables'!$O$2:$O$35)*ACR$1*LOOKUP(ACR$1,'DMG Tables'!$G$2:$G$7,'DMG Tables'!$H$2:$H$7)</f>
        <v>126116000</v>
      </c>
      <c r="ACS27" s="1">
        <f>LOOKUP($A27,'DMG Tables'!$P$2:$P$35,'DMG Tables'!$O$2:$O$35)*ACS$1*LOOKUP(ACS$1,'DMG Tables'!$G$2:$G$7,'DMG Tables'!$H$2:$H$7)</f>
        <v>126280000</v>
      </c>
      <c r="ACT27" s="1">
        <f>LOOKUP($A27,'DMG Tables'!$P$2:$P$35,'DMG Tables'!$O$2:$O$35)*ACT$1*LOOKUP(ACT$1,'DMG Tables'!$G$2:$G$7,'DMG Tables'!$H$2:$H$7)</f>
        <v>126444000</v>
      </c>
      <c r="ACU27" s="1">
        <f>LOOKUP($A27,'DMG Tables'!$P$2:$P$35,'DMG Tables'!$O$2:$O$35)*ACU$1*LOOKUP(ACU$1,'DMG Tables'!$G$2:$G$7,'DMG Tables'!$H$2:$H$7)</f>
        <v>126608000</v>
      </c>
      <c r="ACV27" s="1">
        <f>LOOKUP($A27,'DMG Tables'!$P$2:$P$35,'DMG Tables'!$O$2:$O$35)*ACV$1*LOOKUP(ACV$1,'DMG Tables'!$G$2:$G$7,'DMG Tables'!$H$2:$H$7)</f>
        <v>126772000</v>
      </c>
      <c r="ACW27" s="1">
        <f>LOOKUP($A27,'DMG Tables'!$P$2:$P$35,'DMG Tables'!$O$2:$O$35)*ACW$1*LOOKUP(ACW$1,'DMG Tables'!$G$2:$G$7,'DMG Tables'!$H$2:$H$7)</f>
        <v>126936000</v>
      </c>
      <c r="ACX27" s="1">
        <f>LOOKUP($A27,'DMG Tables'!$P$2:$P$35,'DMG Tables'!$O$2:$O$35)*ACX$1*LOOKUP(ACX$1,'DMG Tables'!$G$2:$G$7,'DMG Tables'!$H$2:$H$7)</f>
        <v>127100000</v>
      </c>
      <c r="ACY27" s="1">
        <f>LOOKUP($A27,'DMG Tables'!$P$2:$P$35,'DMG Tables'!$O$2:$O$35)*ACY$1*LOOKUP(ACY$1,'DMG Tables'!$G$2:$G$7,'DMG Tables'!$H$2:$H$7)</f>
        <v>127264000</v>
      </c>
      <c r="ACZ27" s="1">
        <f>LOOKUP($A27,'DMG Tables'!$P$2:$P$35,'DMG Tables'!$O$2:$O$35)*ACZ$1*LOOKUP(ACZ$1,'DMG Tables'!$G$2:$G$7,'DMG Tables'!$H$2:$H$7)</f>
        <v>127428000</v>
      </c>
      <c r="ADA27" s="1">
        <f>LOOKUP($A27,'DMG Tables'!$P$2:$P$35,'DMG Tables'!$O$2:$O$35)*ADA$1*LOOKUP(ADA$1,'DMG Tables'!$G$2:$G$7,'DMG Tables'!$H$2:$H$7)</f>
        <v>127592000</v>
      </c>
      <c r="ADB27" s="1">
        <f>LOOKUP($A27,'DMG Tables'!$P$2:$P$35,'DMG Tables'!$O$2:$O$35)*ADB$1*LOOKUP(ADB$1,'DMG Tables'!$G$2:$G$7,'DMG Tables'!$H$2:$H$7)</f>
        <v>127756000</v>
      </c>
      <c r="ADC27" s="1">
        <f>LOOKUP($A27,'DMG Tables'!$P$2:$P$35,'DMG Tables'!$O$2:$O$35)*ADC$1*LOOKUP(ADC$1,'DMG Tables'!$G$2:$G$7,'DMG Tables'!$H$2:$H$7)</f>
        <v>127920000</v>
      </c>
      <c r="ADD27" s="1">
        <f>LOOKUP($A27,'DMG Tables'!$P$2:$P$35,'DMG Tables'!$O$2:$O$35)*ADD$1*LOOKUP(ADD$1,'DMG Tables'!$G$2:$G$7,'DMG Tables'!$H$2:$H$7)</f>
        <v>128084000</v>
      </c>
      <c r="ADE27" s="1">
        <f>LOOKUP($A27,'DMG Tables'!$P$2:$P$35,'DMG Tables'!$O$2:$O$35)*ADE$1*LOOKUP(ADE$1,'DMG Tables'!$G$2:$G$7,'DMG Tables'!$H$2:$H$7)</f>
        <v>128248000</v>
      </c>
      <c r="ADF27" s="1">
        <f>LOOKUP($A27,'DMG Tables'!$P$2:$P$35,'DMG Tables'!$O$2:$O$35)*ADF$1*LOOKUP(ADF$1,'DMG Tables'!$G$2:$G$7,'DMG Tables'!$H$2:$H$7)</f>
        <v>128412000</v>
      </c>
      <c r="ADG27" s="1">
        <f>LOOKUP($A27,'DMG Tables'!$P$2:$P$35,'DMG Tables'!$O$2:$O$35)*ADG$1*LOOKUP(ADG$1,'DMG Tables'!$G$2:$G$7,'DMG Tables'!$H$2:$H$7)</f>
        <v>128576000</v>
      </c>
      <c r="ADH27" s="1">
        <f>LOOKUP($A27,'DMG Tables'!$P$2:$P$35,'DMG Tables'!$O$2:$O$35)*ADH$1*LOOKUP(ADH$1,'DMG Tables'!$G$2:$G$7,'DMG Tables'!$H$2:$H$7)</f>
        <v>128740000</v>
      </c>
      <c r="ADI27" s="1">
        <f>LOOKUP($A27,'DMG Tables'!$P$2:$P$35,'DMG Tables'!$O$2:$O$35)*ADI$1*LOOKUP(ADI$1,'DMG Tables'!$G$2:$G$7,'DMG Tables'!$H$2:$H$7)</f>
        <v>128904000</v>
      </c>
      <c r="ADJ27" s="1">
        <f>LOOKUP($A27,'DMG Tables'!$P$2:$P$35,'DMG Tables'!$O$2:$O$35)*ADJ$1*LOOKUP(ADJ$1,'DMG Tables'!$G$2:$G$7,'DMG Tables'!$H$2:$H$7)</f>
        <v>129068000</v>
      </c>
      <c r="ADK27" s="1">
        <f>LOOKUP($A27,'DMG Tables'!$P$2:$P$35,'DMG Tables'!$O$2:$O$35)*ADK$1*LOOKUP(ADK$1,'DMG Tables'!$G$2:$G$7,'DMG Tables'!$H$2:$H$7)</f>
        <v>129232000</v>
      </c>
      <c r="ADL27" s="1">
        <f>LOOKUP($A27,'DMG Tables'!$P$2:$P$35,'DMG Tables'!$O$2:$O$35)*ADL$1*LOOKUP(ADL$1,'DMG Tables'!$G$2:$G$7,'DMG Tables'!$H$2:$H$7)</f>
        <v>129396000</v>
      </c>
      <c r="ADM27" s="1">
        <f>LOOKUP($A27,'DMG Tables'!$P$2:$P$35,'DMG Tables'!$O$2:$O$35)*ADM$1*LOOKUP(ADM$1,'DMG Tables'!$G$2:$G$7,'DMG Tables'!$H$2:$H$7)</f>
        <v>129560000</v>
      </c>
      <c r="ADN27" s="1">
        <f>LOOKUP($A27,'DMG Tables'!$P$2:$P$35,'DMG Tables'!$O$2:$O$35)*ADN$1*LOOKUP(ADN$1,'DMG Tables'!$G$2:$G$7,'DMG Tables'!$H$2:$H$7)</f>
        <v>129724000</v>
      </c>
      <c r="ADO27" s="1">
        <f>LOOKUP($A27,'DMG Tables'!$P$2:$P$35,'DMG Tables'!$O$2:$O$35)*ADO$1*LOOKUP(ADO$1,'DMG Tables'!$G$2:$G$7,'DMG Tables'!$H$2:$H$7)</f>
        <v>129888000</v>
      </c>
      <c r="ADP27" s="1">
        <f>LOOKUP($A27,'DMG Tables'!$P$2:$P$35,'DMG Tables'!$O$2:$O$35)*ADP$1*LOOKUP(ADP$1,'DMG Tables'!$G$2:$G$7,'DMG Tables'!$H$2:$H$7)</f>
        <v>130052000</v>
      </c>
      <c r="ADQ27" s="1">
        <f>LOOKUP($A27,'DMG Tables'!$P$2:$P$35,'DMG Tables'!$O$2:$O$35)*ADQ$1*LOOKUP(ADQ$1,'DMG Tables'!$G$2:$G$7,'DMG Tables'!$H$2:$H$7)</f>
        <v>130216000</v>
      </c>
      <c r="ADR27" s="1">
        <f>LOOKUP($A27,'DMG Tables'!$P$2:$P$35,'DMG Tables'!$O$2:$O$35)*ADR$1*LOOKUP(ADR$1,'DMG Tables'!$G$2:$G$7,'DMG Tables'!$H$2:$H$7)</f>
        <v>130380000</v>
      </c>
      <c r="ADS27" s="1">
        <f>LOOKUP($A27,'DMG Tables'!$P$2:$P$35,'DMG Tables'!$O$2:$O$35)*ADS$1*LOOKUP(ADS$1,'DMG Tables'!$G$2:$G$7,'DMG Tables'!$H$2:$H$7)</f>
        <v>130544000</v>
      </c>
      <c r="ADT27" s="1">
        <f>LOOKUP($A27,'DMG Tables'!$P$2:$P$35,'DMG Tables'!$O$2:$O$35)*ADT$1*LOOKUP(ADT$1,'DMG Tables'!$G$2:$G$7,'DMG Tables'!$H$2:$H$7)</f>
        <v>130708000</v>
      </c>
      <c r="ADU27" s="1">
        <f>LOOKUP($A27,'DMG Tables'!$P$2:$P$35,'DMG Tables'!$O$2:$O$35)*ADU$1*LOOKUP(ADU$1,'DMG Tables'!$G$2:$G$7,'DMG Tables'!$H$2:$H$7)</f>
        <v>130872000</v>
      </c>
      <c r="ADV27" s="1">
        <f>LOOKUP($A27,'DMG Tables'!$P$2:$P$35,'DMG Tables'!$O$2:$O$35)*ADV$1*LOOKUP(ADV$1,'DMG Tables'!$G$2:$G$7,'DMG Tables'!$H$2:$H$7)</f>
        <v>131036000</v>
      </c>
      <c r="ADW27" s="1">
        <f>LOOKUP($A27,'DMG Tables'!$P$2:$P$35,'DMG Tables'!$O$2:$O$35)*ADW$1*LOOKUP(ADW$1,'DMG Tables'!$G$2:$G$7,'DMG Tables'!$H$2:$H$7)</f>
        <v>131200000</v>
      </c>
      <c r="ADX27" s="1">
        <f>LOOKUP($A27,'DMG Tables'!$P$2:$P$35,'DMG Tables'!$O$2:$O$35)*ADX$1*LOOKUP(ADX$1,'DMG Tables'!$G$2:$G$7,'DMG Tables'!$H$2:$H$7)</f>
        <v>131364000</v>
      </c>
      <c r="ADY27" s="1">
        <f>LOOKUP($A27,'DMG Tables'!$P$2:$P$35,'DMG Tables'!$O$2:$O$35)*ADY$1*LOOKUP(ADY$1,'DMG Tables'!$G$2:$G$7,'DMG Tables'!$H$2:$H$7)</f>
        <v>131528000</v>
      </c>
      <c r="ADZ27" s="1">
        <f>LOOKUP($A27,'DMG Tables'!$P$2:$P$35,'DMG Tables'!$O$2:$O$35)*ADZ$1*LOOKUP(ADZ$1,'DMG Tables'!$G$2:$G$7,'DMG Tables'!$H$2:$H$7)</f>
        <v>131692000</v>
      </c>
      <c r="AEA27" s="1">
        <f>LOOKUP($A27,'DMG Tables'!$P$2:$P$35,'DMG Tables'!$O$2:$O$35)*AEA$1*LOOKUP(AEA$1,'DMG Tables'!$G$2:$G$7,'DMG Tables'!$H$2:$H$7)</f>
        <v>131856000</v>
      </c>
      <c r="AEB27" s="1">
        <f>LOOKUP($A27,'DMG Tables'!$P$2:$P$35,'DMG Tables'!$O$2:$O$35)*AEB$1*LOOKUP(AEB$1,'DMG Tables'!$G$2:$G$7,'DMG Tables'!$H$2:$H$7)</f>
        <v>132020000</v>
      </c>
      <c r="AEC27" s="1">
        <f>LOOKUP($A27,'DMG Tables'!$P$2:$P$35,'DMG Tables'!$O$2:$O$35)*AEC$1*LOOKUP(AEC$1,'DMG Tables'!$G$2:$G$7,'DMG Tables'!$H$2:$H$7)</f>
        <v>132184000</v>
      </c>
      <c r="AED27" s="1">
        <f>LOOKUP($A27,'DMG Tables'!$P$2:$P$35,'DMG Tables'!$O$2:$O$35)*AED$1*LOOKUP(AED$1,'DMG Tables'!$G$2:$G$7,'DMG Tables'!$H$2:$H$7)</f>
        <v>132348000</v>
      </c>
      <c r="AEE27" s="1">
        <f>LOOKUP($A27,'DMG Tables'!$P$2:$P$35,'DMG Tables'!$O$2:$O$35)*AEE$1*LOOKUP(AEE$1,'DMG Tables'!$G$2:$G$7,'DMG Tables'!$H$2:$H$7)</f>
        <v>132512000</v>
      </c>
      <c r="AEF27" s="1">
        <f>LOOKUP($A27,'DMG Tables'!$P$2:$P$35,'DMG Tables'!$O$2:$O$35)*AEF$1*LOOKUP(AEF$1,'DMG Tables'!$G$2:$G$7,'DMG Tables'!$H$2:$H$7)</f>
        <v>132676000</v>
      </c>
      <c r="AEG27" s="1">
        <f>LOOKUP($A27,'DMG Tables'!$P$2:$P$35,'DMG Tables'!$O$2:$O$35)*AEG$1*LOOKUP(AEG$1,'DMG Tables'!$G$2:$G$7,'DMG Tables'!$H$2:$H$7)</f>
        <v>132840000</v>
      </c>
      <c r="AEH27" s="1">
        <f>LOOKUP($A27,'DMG Tables'!$P$2:$P$35,'DMG Tables'!$O$2:$O$35)*AEH$1*LOOKUP(AEH$1,'DMG Tables'!$G$2:$G$7,'DMG Tables'!$H$2:$H$7)</f>
        <v>133004000</v>
      </c>
      <c r="AEI27" s="1">
        <f>LOOKUP($A27,'DMG Tables'!$P$2:$P$35,'DMG Tables'!$O$2:$O$35)*AEI$1*LOOKUP(AEI$1,'DMG Tables'!$G$2:$G$7,'DMG Tables'!$H$2:$H$7)</f>
        <v>133168000</v>
      </c>
      <c r="AEJ27" s="1">
        <f>LOOKUP($A27,'DMG Tables'!$P$2:$P$35,'DMG Tables'!$O$2:$O$35)*AEJ$1*LOOKUP(AEJ$1,'DMG Tables'!$G$2:$G$7,'DMG Tables'!$H$2:$H$7)</f>
        <v>133332000</v>
      </c>
      <c r="AEK27" s="1">
        <f>LOOKUP($A27,'DMG Tables'!$P$2:$P$35,'DMG Tables'!$O$2:$O$35)*AEK$1*LOOKUP(AEK$1,'DMG Tables'!$G$2:$G$7,'DMG Tables'!$H$2:$H$7)</f>
        <v>133496000</v>
      </c>
      <c r="AEL27" s="1">
        <f>LOOKUP($A27,'DMG Tables'!$P$2:$P$35,'DMG Tables'!$O$2:$O$35)*AEL$1*LOOKUP(AEL$1,'DMG Tables'!$G$2:$G$7,'DMG Tables'!$H$2:$H$7)</f>
        <v>133660000</v>
      </c>
      <c r="AEM27" s="1">
        <f>LOOKUP($A27,'DMG Tables'!$P$2:$P$35,'DMG Tables'!$O$2:$O$35)*AEM$1*LOOKUP(AEM$1,'DMG Tables'!$G$2:$G$7,'DMG Tables'!$H$2:$H$7)</f>
        <v>133824000</v>
      </c>
      <c r="AEN27" s="1">
        <f>LOOKUP($A27,'DMG Tables'!$P$2:$P$35,'DMG Tables'!$O$2:$O$35)*AEN$1*LOOKUP(AEN$1,'DMG Tables'!$G$2:$G$7,'DMG Tables'!$H$2:$H$7)</f>
        <v>133988000</v>
      </c>
      <c r="AEO27" s="1">
        <f>LOOKUP($A27,'DMG Tables'!$P$2:$P$35,'DMG Tables'!$O$2:$O$35)*AEO$1*LOOKUP(AEO$1,'DMG Tables'!$G$2:$G$7,'DMG Tables'!$H$2:$H$7)</f>
        <v>134152000</v>
      </c>
      <c r="AEP27" s="1">
        <f>LOOKUP($A27,'DMG Tables'!$P$2:$P$35,'DMG Tables'!$O$2:$O$35)*AEP$1*LOOKUP(AEP$1,'DMG Tables'!$G$2:$G$7,'DMG Tables'!$H$2:$H$7)</f>
        <v>134316000</v>
      </c>
      <c r="AEQ27" s="1">
        <f>LOOKUP($A27,'DMG Tables'!$P$2:$P$35,'DMG Tables'!$O$2:$O$35)*AEQ$1*LOOKUP(AEQ$1,'DMG Tables'!$G$2:$G$7,'DMG Tables'!$H$2:$H$7)</f>
        <v>134480000</v>
      </c>
      <c r="AER27" s="1">
        <f>LOOKUP($A27,'DMG Tables'!$P$2:$P$35,'DMG Tables'!$O$2:$O$35)*AER$1*LOOKUP(AER$1,'DMG Tables'!$G$2:$G$7,'DMG Tables'!$H$2:$H$7)</f>
        <v>134644000</v>
      </c>
      <c r="AES27" s="1">
        <f>LOOKUP($A27,'DMG Tables'!$P$2:$P$35,'DMG Tables'!$O$2:$O$35)*AES$1*LOOKUP(AES$1,'DMG Tables'!$G$2:$G$7,'DMG Tables'!$H$2:$H$7)</f>
        <v>134808000</v>
      </c>
      <c r="AET27" s="1">
        <f>LOOKUP($A27,'DMG Tables'!$P$2:$P$35,'DMG Tables'!$O$2:$O$35)*AET$1*LOOKUP(AET$1,'DMG Tables'!$G$2:$G$7,'DMG Tables'!$H$2:$H$7)</f>
        <v>134972000</v>
      </c>
      <c r="AEU27" s="1">
        <f>LOOKUP($A27,'DMG Tables'!$P$2:$P$35,'DMG Tables'!$O$2:$O$35)*AEU$1*LOOKUP(AEU$1,'DMG Tables'!$G$2:$G$7,'DMG Tables'!$H$2:$H$7)</f>
        <v>135136000</v>
      </c>
      <c r="AEV27" s="1">
        <f>LOOKUP($A27,'DMG Tables'!$P$2:$P$35,'DMG Tables'!$O$2:$O$35)*AEV$1*LOOKUP(AEV$1,'DMG Tables'!$G$2:$G$7,'DMG Tables'!$H$2:$H$7)</f>
        <v>135300000</v>
      </c>
      <c r="AEW27" s="1">
        <f>LOOKUP($A27,'DMG Tables'!$P$2:$P$35,'DMG Tables'!$O$2:$O$35)*AEW$1*LOOKUP(AEW$1,'DMG Tables'!$G$2:$G$7,'DMG Tables'!$H$2:$H$7)</f>
        <v>135464000</v>
      </c>
      <c r="AEX27" s="1">
        <f>LOOKUP($A27,'DMG Tables'!$P$2:$P$35,'DMG Tables'!$O$2:$O$35)*AEX$1*LOOKUP(AEX$1,'DMG Tables'!$G$2:$G$7,'DMG Tables'!$H$2:$H$7)</f>
        <v>135628000</v>
      </c>
      <c r="AEY27" s="1">
        <f>LOOKUP($A27,'DMG Tables'!$P$2:$P$35,'DMG Tables'!$O$2:$O$35)*AEY$1*LOOKUP(AEY$1,'DMG Tables'!$G$2:$G$7,'DMG Tables'!$H$2:$H$7)</f>
        <v>135792000</v>
      </c>
      <c r="AEZ27" s="1">
        <f>LOOKUP($A27,'DMG Tables'!$P$2:$P$35,'DMG Tables'!$O$2:$O$35)*AEZ$1*LOOKUP(AEZ$1,'DMG Tables'!$G$2:$G$7,'DMG Tables'!$H$2:$H$7)</f>
        <v>135956000</v>
      </c>
      <c r="AFA27" s="1">
        <f>LOOKUP($A27,'DMG Tables'!$P$2:$P$35,'DMG Tables'!$O$2:$O$35)*AFA$1*LOOKUP(AFA$1,'DMG Tables'!$G$2:$G$7,'DMG Tables'!$H$2:$H$7)</f>
        <v>136120000</v>
      </c>
      <c r="AFB27" s="1">
        <f>LOOKUP($A27,'DMG Tables'!$P$2:$P$35,'DMG Tables'!$O$2:$O$35)*AFB$1*LOOKUP(AFB$1,'DMG Tables'!$G$2:$G$7,'DMG Tables'!$H$2:$H$7)</f>
        <v>136284000</v>
      </c>
      <c r="AFC27" s="1">
        <f>LOOKUP($A27,'DMG Tables'!$P$2:$P$35,'DMG Tables'!$O$2:$O$35)*AFC$1*LOOKUP(AFC$1,'DMG Tables'!$G$2:$G$7,'DMG Tables'!$H$2:$H$7)</f>
        <v>136448000</v>
      </c>
      <c r="AFD27" s="1">
        <f>LOOKUP($A27,'DMG Tables'!$P$2:$P$35,'DMG Tables'!$O$2:$O$35)*AFD$1*LOOKUP(AFD$1,'DMG Tables'!$G$2:$G$7,'DMG Tables'!$H$2:$H$7)</f>
        <v>136612000</v>
      </c>
      <c r="AFE27" s="1">
        <f>LOOKUP($A27,'DMG Tables'!$P$2:$P$35,'DMG Tables'!$O$2:$O$35)*AFE$1*LOOKUP(AFE$1,'DMG Tables'!$G$2:$G$7,'DMG Tables'!$H$2:$H$7)</f>
        <v>136776000</v>
      </c>
      <c r="AFF27" s="1">
        <f>LOOKUP($A27,'DMG Tables'!$P$2:$P$35,'DMG Tables'!$O$2:$O$35)*AFF$1*LOOKUP(AFF$1,'DMG Tables'!$G$2:$G$7,'DMG Tables'!$H$2:$H$7)</f>
        <v>136940000</v>
      </c>
      <c r="AFG27" s="1">
        <f>LOOKUP($A27,'DMG Tables'!$P$2:$P$35,'DMG Tables'!$O$2:$O$35)*AFG$1*LOOKUP(AFG$1,'DMG Tables'!$G$2:$G$7,'DMG Tables'!$H$2:$H$7)</f>
        <v>137104000</v>
      </c>
      <c r="AFH27" s="1">
        <f>LOOKUP($A27,'DMG Tables'!$P$2:$P$35,'DMG Tables'!$O$2:$O$35)*AFH$1*LOOKUP(AFH$1,'DMG Tables'!$G$2:$G$7,'DMG Tables'!$H$2:$H$7)</f>
        <v>137268000</v>
      </c>
      <c r="AFI27" s="1">
        <f>LOOKUP($A27,'DMG Tables'!$P$2:$P$35,'DMG Tables'!$O$2:$O$35)*AFI$1*LOOKUP(AFI$1,'DMG Tables'!$G$2:$G$7,'DMG Tables'!$H$2:$H$7)</f>
        <v>137432000</v>
      </c>
      <c r="AFJ27" s="1">
        <f>LOOKUP($A27,'DMG Tables'!$P$2:$P$35,'DMG Tables'!$O$2:$O$35)*AFJ$1*LOOKUP(AFJ$1,'DMG Tables'!$G$2:$G$7,'DMG Tables'!$H$2:$H$7)</f>
        <v>137596000</v>
      </c>
      <c r="AFK27" s="1">
        <f>LOOKUP($A27,'DMG Tables'!$P$2:$P$35,'DMG Tables'!$O$2:$O$35)*AFK$1*LOOKUP(AFK$1,'DMG Tables'!$G$2:$G$7,'DMG Tables'!$H$2:$H$7)</f>
        <v>137760000</v>
      </c>
      <c r="AFL27" s="1">
        <f>LOOKUP($A27,'DMG Tables'!$P$2:$P$35,'DMG Tables'!$O$2:$O$35)*AFL$1*LOOKUP(AFL$1,'DMG Tables'!$G$2:$G$7,'DMG Tables'!$H$2:$H$7)</f>
        <v>137924000</v>
      </c>
      <c r="AFM27" s="1">
        <f>LOOKUP($A27,'DMG Tables'!$P$2:$P$35,'DMG Tables'!$O$2:$O$35)*AFM$1*LOOKUP(AFM$1,'DMG Tables'!$G$2:$G$7,'DMG Tables'!$H$2:$H$7)</f>
        <v>138088000</v>
      </c>
      <c r="AFN27" s="1">
        <f>LOOKUP($A27,'DMG Tables'!$P$2:$P$35,'DMG Tables'!$O$2:$O$35)*AFN$1*LOOKUP(AFN$1,'DMG Tables'!$G$2:$G$7,'DMG Tables'!$H$2:$H$7)</f>
        <v>138252000</v>
      </c>
      <c r="AFO27" s="1">
        <f>LOOKUP($A27,'DMG Tables'!$P$2:$P$35,'DMG Tables'!$O$2:$O$35)*AFO$1*LOOKUP(AFO$1,'DMG Tables'!$G$2:$G$7,'DMG Tables'!$H$2:$H$7)</f>
        <v>138416000</v>
      </c>
      <c r="AFP27" s="1">
        <f>LOOKUP($A27,'DMG Tables'!$P$2:$P$35,'DMG Tables'!$O$2:$O$35)*AFP$1*LOOKUP(AFP$1,'DMG Tables'!$G$2:$G$7,'DMG Tables'!$H$2:$H$7)</f>
        <v>138580000</v>
      </c>
      <c r="AFQ27" s="1">
        <f>LOOKUP($A27,'DMG Tables'!$P$2:$P$35,'DMG Tables'!$O$2:$O$35)*AFQ$1*LOOKUP(AFQ$1,'DMG Tables'!$G$2:$G$7,'DMG Tables'!$H$2:$H$7)</f>
        <v>138744000</v>
      </c>
      <c r="AFR27" s="1">
        <f>LOOKUP($A27,'DMG Tables'!$P$2:$P$35,'DMG Tables'!$O$2:$O$35)*AFR$1*LOOKUP(AFR$1,'DMG Tables'!$G$2:$G$7,'DMG Tables'!$H$2:$H$7)</f>
        <v>138908000</v>
      </c>
      <c r="AFS27" s="1">
        <f>LOOKUP($A27,'DMG Tables'!$P$2:$P$35,'DMG Tables'!$O$2:$O$35)*AFS$1*LOOKUP(AFS$1,'DMG Tables'!$G$2:$G$7,'DMG Tables'!$H$2:$H$7)</f>
        <v>139072000</v>
      </c>
      <c r="AFT27" s="1">
        <f>LOOKUP($A27,'DMG Tables'!$P$2:$P$35,'DMG Tables'!$O$2:$O$35)*AFT$1*LOOKUP(AFT$1,'DMG Tables'!$G$2:$G$7,'DMG Tables'!$H$2:$H$7)</f>
        <v>139236000</v>
      </c>
      <c r="AFU27" s="1">
        <f>LOOKUP($A27,'DMG Tables'!$P$2:$P$35,'DMG Tables'!$O$2:$O$35)*AFU$1*LOOKUP(AFU$1,'DMG Tables'!$G$2:$G$7,'DMG Tables'!$H$2:$H$7)</f>
        <v>139400000</v>
      </c>
      <c r="AFV27" s="1">
        <f>LOOKUP($A27,'DMG Tables'!$P$2:$P$35,'DMG Tables'!$O$2:$O$35)*AFV$1*LOOKUP(AFV$1,'DMG Tables'!$G$2:$G$7,'DMG Tables'!$H$2:$H$7)</f>
        <v>139564000</v>
      </c>
      <c r="AFW27" s="1">
        <f>LOOKUP($A27,'DMG Tables'!$P$2:$P$35,'DMG Tables'!$O$2:$O$35)*AFW$1*LOOKUP(AFW$1,'DMG Tables'!$G$2:$G$7,'DMG Tables'!$H$2:$H$7)</f>
        <v>139728000</v>
      </c>
      <c r="AFX27" s="1">
        <f>LOOKUP($A27,'DMG Tables'!$P$2:$P$35,'DMG Tables'!$O$2:$O$35)*AFX$1*LOOKUP(AFX$1,'DMG Tables'!$G$2:$G$7,'DMG Tables'!$H$2:$H$7)</f>
        <v>139892000</v>
      </c>
      <c r="AFY27" s="1">
        <f>LOOKUP($A27,'DMG Tables'!$P$2:$P$35,'DMG Tables'!$O$2:$O$35)*AFY$1*LOOKUP(AFY$1,'DMG Tables'!$G$2:$G$7,'DMG Tables'!$H$2:$H$7)</f>
        <v>140056000</v>
      </c>
      <c r="AFZ27" s="1">
        <f>LOOKUP($A27,'DMG Tables'!$P$2:$P$35,'DMG Tables'!$O$2:$O$35)*AFZ$1*LOOKUP(AFZ$1,'DMG Tables'!$G$2:$G$7,'DMG Tables'!$H$2:$H$7)</f>
        <v>140220000</v>
      </c>
      <c r="AGA27" s="1">
        <f>LOOKUP($A27,'DMG Tables'!$P$2:$P$35,'DMG Tables'!$O$2:$O$35)*AGA$1*LOOKUP(AGA$1,'DMG Tables'!$G$2:$G$7,'DMG Tables'!$H$2:$H$7)</f>
        <v>140384000</v>
      </c>
      <c r="AGB27" s="1">
        <f>LOOKUP($A27,'DMG Tables'!$P$2:$P$35,'DMG Tables'!$O$2:$O$35)*AGB$1*LOOKUP(AGB$1,'DMG Tables'!$G$2:$G$7,'DMG Tables'!$H$2:$H$7)</f>
        <v>140548000</v>
      </c>
      <c r="AGC27" s="1">
        <f>LOOKUP($A27,'DMG Tables'!$P$2:$P$35,'DMG Tables'!$O$2:$O$35)*AGC$1*LOOKUP(AGC$1,'DMG Tables'!$G$2:$G$7,'DMG Tables'!$H$2:$H$7)</f>
        <v>140712000</v>
      </c>
      <c r="AGD27" s="1">
        <f>LOOKUP($A27,'DMG Tables'!$P$2:$P$35,'DMG Tables'!$O$2:$O$35)*AGD$1*LOOKUP(AGD$1,'DMG Tables'!$G$2:$G$7,'DMG Tables'!$H$2:$H$7)</f>
        <v>140876000</v>
      </c>
      <c r="AGE27" s="1">
        <f>LOOKUP($A27,'DMG Tables'!$P$2:$P$35,'DMG Tables'!$O$2:$O$35)*AGE$1*LOOKUP(AGE$1,'DMG Tables'!$G$2:$G$7,'DMG Tables'!$H$2:$H$7)</f>
        <v>141040000</v>
      </c>
      <c r="AGF27" s="1">
        <f>LOOKUP($A27,'DMG Tables'!$P$2:$P$35,'DMG Tables'!$O$2:$O$35)*AGF$1*LOOKUP(AGF$1,'DMG Tables'!$G$2:$G$7,'DMG Tables'!$H$2:$H$7)</f>
        <v>141204000</v>
      </c>
      <c r="AGG27" s="1">
        <f>LOOKUP($A27,'DMG Tables'!$P$2:$P$35,'DMG Tables'!$O$2:$O$35)*AGG$1*LOOKUP(AGG$1,'DMG Tables'!$G$2:$G$7,'DMG Tables'!$H$2:$H$7)</f>
        <v>141368000</v>
      </c>
      <c r="AGH27" s="1">
        <f>LOOKUP($A27,'DMG Tables'!$P$2:$P$35,'DMG Tables'!$O$2:$O$35)*AGH$1*LOOKUP(AGH$1,'DMG Tables'!$G$2:$G$7,'DMG Tables'!$H$2:$H$7)</f>
        <v>141532000</v>
      </c>
      <c r="AGI27" s="1">
        <f>LOOKUP($A27,'DMG Tables'!$P$2:$P$35,'DMG Tables'!$O$2:$O$35)*AGI$1*LOOKUP(AGI$1,'DMG Tables'!$G$2:$G$7,'DMG Tables'!$H$2:$H$7)</f>
        <v>141696000</v>
      </c>
      <c r="AGJ27" s="1">
        <f>LOOKUP($A27,'DMG Tables'!$P$2:$P$35,'DMG Tables'!$O$2:$O$35)*AGJ$1*LOOKUP(AGJ$1,'DMG Tables'!$G$2:$G$7,'DMG Tables'!$H$2:$H$7)</f>
        <v>141860000</v>
      </c>
      <c r="AGK27" s="1">
        <f>LOOKUP($A27,'DMG Tables'!$P$2:$P$35,'DMG Tables'!$O$2:$O$35)*AGK$1*LOOKUP(AGK$1,'DMG Tables'!$G$2:$G$7,'DMG Tables'!$H$2:$H$7)</f>
        <v>142024000</v>
      </c>
      <c r="AGL27" s="1">
        <f>LOOKUP($A27,'DMG Tables'!$P$2:$P$35,'DMG Tables'!$O$2:$O$35)*AGL$1*LOOKUP(AGL$1,'DMG Tables'!$G$2:$G$7,'DMG Tables'!$H$2:$H$7)</f>
        <v>142188000</v>
      </c>
      <c r="AGM27" s="1">
        <f>LOOKUP($A27,'DMG Tables'!$P$2:$P$35,'DMG Tables'!$O$2:$O$35)*AGM$1*LOOKUP(AGM$1,'DMG Tables'!$G$2:$G$7,'DMG Tables'!$H$2:$H$7)</f>
        <v>142352000</v>
      </c>
      <c r="AGN27" s="1">
        <f>LOOKUP($A27,'DMG Tables'!$P$2:$P$35,'DMG Tables'!$O$2:$O$35)*AGN$1*LOOKUP(AGN$1,'DMG Tables'!$G$2:$G$7,'DMG Tables'!$H$2:$H$7)</f>
        <v>142516000</v>
      </c>
      <c r="AGO27" s="1">
        <f>LOOKUP($A27,'DMG Tables'!$P$2:$P$35,'DMG Tables'!$O$2:$O$35)*AGO$1*LOOKUP(AGO$1,'DMG Tables'!$G$2:$G$7,'DMG Tables'!$H$2:$H$7)</f>
        <v>142680000</v>
      </c>
      <c r="AGP27" s="1">
        <f>LOOKUP($A27,'DMG Tables'!$P$2:$P$35,'DMG Tables'!$O$2:$O$35)*AGP$1*LOOKUP(AGP$1,'DMG Tables'!$G$2:$G$7,'DMG Tables'!$H$2:$H$7)</f>
        <v>142844000</v>
      </c>
      <c r="AGQ27" s="1">
        <f>LOOKUP($A27,'DMG Tables'!$P$2:$P$35,'DMG Tables'!$O$2:$O$35)*AGQ$1*LOOKUP(AGQ$1,'DMG Tables'!$G$2:$G$7,'DMG Tables'!$H$2:$H$7)</f>
        <v>143008000</v>
      </c>
      <c r="AGR27" s="1">
        <f>LOOKUP($A27,'DMG Tables'!$P$2:$P$35,'DMG Tables'!$O$2:$O$35)*AGR$1*LOOKUP(AGR$1,'DMG Tables'!$G$2:$G$7,'DMG Tables'!$H$2:$H$7)</f>
        <v>143172000</v>
      </c>
      <c r="AGS27" s="1">
        <f>LOOKUP($A27,'DMG Tables'!$P$2:$P$35,'DMG Tables'!$O$2:$O$35)*AGS$1*LOOKUP(AGS$1,'DMG Tables'!$G$2:$G$7,'DMG Tables'!$H$2:$H$7)</f>
        <v>143336000</v>
      </c>
      <c r="AGT27" s="1">
        <f>LOOKUP($A27,'DMG Tables'!$P$2:$P$35,'DMG Tables'!$O$2:$O$35)*AGT$1*LOOKUP(AGT$1,'DMG Tables'!$G$2:$G$7,'DMG Tables'!$H$2:$H$7)</f>
        <v>143500000</v>
      </c>
      <c r="AGU27" s="1">
        <f>LOOKUP($A27,'DMG Tables'!$P$2:$P$35,'DMG Tables'!$O$2:$O$35)*AGU$1*LOOKUP(AGU$1,'DMG Tables'!$G$2:$G$7,'DMG Tables'!$H$2:$H$7)</f>
        <v>143664000</v>
      </c>
      <c r="AGV27" s="1">
        <f>LOOKUP($A27,'DMG Tables'!$P$2:$P$35,'DMG Tables'!$O$2:$O$35)*AGV$1*LOOKUP(AGV$1,'DMG Tables'!$G$2:$G$7,'DMG Tables'!$H$2:$H$7)</f>
        <v>143828000</v>
      </c>
      <c r="AGW27" s="1">
        <f>LOOKUP($A27,'DMG Tables'!$P$2:$P$35,'DMG Tables'!$O$2:$O$35)*AGW$1*LOOKUP(AGW$1,'DMG Tables'!$G$2:$G$7,'DMG Tables'!$H$2:$H$7)</f>
        <v>143992000</v>
      </c>
      <c r="AGX27" s="1">
        <f>LOOKUP($A27,'DMG Tables'!$P$2:$P$35,'DMG Tables'!$O$2:$O$35)*AGX$1*LOOKUP(AGX$1,'DMG Tables'!$G$2:$G$7,'DMG Tables'!$H$2:$H$7)</f>
        <v>144156000</v>
      </c>
      <c r="AGY27" s="1">
        <f>LOOKUP($A27,'DMG Tables'!$P$2:$P$35,'DMG Tables'!$O$2:$O$35)*AGY$1*LOOKUP(AGY$1,'DMG Tables'!$G$2:$G$7,'DMG Tables'!$H$2:$H$7)</f>
        <v>144320000</v>
      </c>
      <c r="AGZ27" s="1">
        <f>LOOKUP($A27,'DMG Tables'!$P$2:$P$35,'DMG Tables'!$O$2:$O$35)*AGZ$1*LOOKUP(AGZ$1,'DMG Tables'!$G$2:$G$7,'DMG Tables'!$H$2:$H$7)</f>
        <v>144484000</v>
      </c>
      <c r="AHA27" s="1">
        <f>LOOKUP($A27,'DMG Tables'!$P$2:$P$35,'DMG Tables'!$O$2:$O$35)*AHA$1*LOOKUP(AHA$1,'DMG Tables'!$G$2:$G$7,'DMG Tables'!$H$2:$H$7)</f>
        <v>144648000</v>
      </c>
      <c r="AHB27" s="1">
        <f>LOOKUP($A27,'DMG Tables'!$P$2:$P$35,'DMG Tables'!$O$2:$O$35)*AHB$1*LOOKUP(AHB$1,'DMG Tables'!$G$2:$G$7,'DMG Tables'!$H$2:$H$7)</f>
        <v>144812000</v>
      </c>
      <c r="AHC27" s="1">
        <f>LOOKUP($A27,'DMG Tables'!$P$2:$P$35,'DMG Tables'!$O$2:$O$35)*AHC$1*LOOKUP(AHC$1,'DMG Tables'!$G$2:$G$7,'DMG Tables'!$H$2:$H$7)</f>
        <v>144976000</v>
      </c>
      <c r="AHD27" s="1">
        <f>LOOKUP($A27,'DMG Tables'!$P$2:$P$35,'DMG Tables'!$O$2:$O$35)*AHD$1*LOOKUP(AHD$1,'DMG Tables'!$G$2:$G$7,'DMG Tables'!$H$2:$H$7)</f>
        <v>145140000</v>
      </c>
      <c r="AHE27" s="1">
        <f>LOOKUP($A27,'DMG Tables'!$P$2:$P$35,'DMG Tables'!$O$2:$O$35)*AHE$1*LOOKUP(AHE$1,'DMG Tables'!$G$2:$G$7,'DMG Tables'!$H$2:$H$7)</f>
        <v>145304000</v>
      </c>
      <c r="AHF27" s="1">
        <f>LOOKUP($A27,'DMG Tables'!$P$2:$P$35,'DMG Tables'!$O$2:$O$35)*AHF$1*LOOKUP(AHF$1,'DMG Tables'!$G$2:$G$7,'DMG Tables'!$H$2:$H$7)</f>
        <v>145468000</v>
      </c>
      <c r="AHG27" s="1">
        <f>LOOKUP($A27,'DMG Tables'!$P$2:$P$35,'DMG Tables'!$O$2:$O$35)*AHG$1*LOOKUP(AHG$1,'DMG Tables'!$G$2:$G$7,'DMG Tables'!$H$2:$H$7)</f>
        <v>145632000</v>
      </c>
      <c r="AHH27" s="1">
        <f>LOOKUP($A27,'DMG Tables'!$P$2:$P$35,'DMG Tables'!$O$2:$O$35)*AHH$1*LOOKUP(AHH$1,'DMG Tables'!$G$2:$G$7,'DMG Tables'!$H$2:$H$7)</f>
        <v>145796000</v>
      </c>
      <c r="AHI27" s="1">
        <f>LOOKUP($A27,'DMG Tables'!$P$2:$P$35,'DMG Tables'!$O$2:$O$35)*AHI$1*LOOKUP(AHI$1,'DMG Tables'!$G$2:$G$7,'DMG Tables'!$H$2:$H$7)</f>
        <v>145960000</v>
      </c>
      <c r="AHJ27" s="1">
        <f>LOOKUP($A27,'DMG Tables'!$P$2:$P$35,'DMG Tables'!$O$2:$O$35)*AHJ$1*LOOKUP(AHJ$1,'DMG Tables'!$G$2:$G$7,'DMG Tables'!$H$2:$H$7)</f>
        <v>146124000</v>
      </c>
      <c r="AHK27" s="1">
        <f>LOOKUP($A27,'DMG Tables'!$P$2:$P$35,'DMG Tables'!$O$2:$O$35)*AHK$1*LOOKUP(AHK$1,'DMG Tables'!$G$2:$G$7,'DMG Tables'!$H$2:$H$7)</f>
        <v>146288000</v>
      </c>
      <c r="AHL27" s="1">
        <f>LOOKUP($A27,'DMG Tables'!$P$2:$P$35,'DMG Tables'!$O$2:$O$35)*AHL$1*LOOKUP(AHL$1,'DMG Tables'!$G$2:$G$7,'DMG Tables'!$H$2:$H$7)</f>
        <v>146452000</v>
      </c>
      <c r="AHM27" s="1">
        <f>LOOKUP($A27,'DMG Tables'!$P$2:$P$35,'DMG Tables'!$O$2:$O$35)*AHM$1*LOOKUP(AHM$1,'DMG Tables'!$G$2:$G$7,'DMG Tables'!$H$2:$H$7)</f>
        <v>146616000</v>
      </c>
      <c r="AHN27" s="1">
        <f>LOOKUP($A27,'DMG Tables'!$P$2:$P$35,'DMG Tables'!$O$2:$O$35)*AHN$1*LOOKUP(AHN$1,'DMG Tables'!$G$2:$G$7,'DMG Tables'!$H$2:$H$7)</f>
        <v>146780000</v>
      </c>
      <c r="AHO27" s="1">
        <f>LOOKUP($A27,'DMG Tables'!$P$2:$P$35,'DMG Tables'!$O$2:$O$35)*AHO$1*LOOKUP(AHO$1,'DMG Tables'!$G$2:$G$7,'DMG Tables'!$H$2:$H$7)</f>
        <v>146944000</v>
      </c>
      <c r="AHP27" s="1">
        <f>LOOKUP($A27,'DMG Tables'!$P$2:$P$35,'DMG Tables'!$O$2:$O$35)*AHP$1*LOOKUP(AHP$1,'DMG Tables'!$G$2:$G$7,'DMG Tables'!$H$2:$H$7)</f>
        <v>147108000</v>
      </c>
      <c r="AHQ27" s="1">
        <f>LOOKUP($A27,'DMG Tables'!$P$2:$P$35,'DMG Tables'!$O$2:$O$35)*AHQ$1*LOOKUP(AHQ$1,'DMG Tables'!$G$2:$G$7,'DMG Tables'!$H$2:$H$7)</f>
        <v>147272000</v>
      </c>
      <c r="AHR27" s="1">
        <f>LOOKUP($A27,'DMG Tables'!$P$2:$P$35,'DMG Tables'!$O$2:$O$35)*AHR$1*LOOKUP(AHR$1,'DMG Tables'!$G$2:$G$7,'DMG Tables'!$H$2:$H$7)</f>
        <v>147436000</v>
      </c>
      <c r="AHS27" s="1">
        <f>LOOKUP($A27,'DMG Tables'!$P$2:$P$35,'DMG Tables'!$O$2:$O$35)*AHS$1*LOOKUP(AHS$1,'DMG Tables'!$G$2:$G$7,'DMG Tables'!$H$2:$H$7)</f>
        <v>147600000</v>
      </c>
      <c r="AHT27" s="1">
        <f>LOOKUP($A27,'DMG Tables'!$P$2:$P$35,'DMG Tables'!$O$2:$O$35)*AHT$1*LOOKUP(AHT$1,'DMG Tables'!$G$2:$G$7,'DMG Tables'!$H$2:$H$7)</f>
        <v>147764000</v>
      </c>
      <c r="AHU27" s="1">
        <f>LOOKUP($A27,'DMG Tables'!$P$2:$P$35,'DMG Tables'!$O$2:$O$35)*AHU$1*LOOKUP(AHU$1,'DMG Tables'!$G$2:$G$7,'DMG Tables'!$H$2:$H$7)</f>
        <v>147928000</v>
      </c>
      <c r="AHV27" s="1">
        <f>LOOKUP($A27,'DMG Tables'!$P$2:$P$35,'DMG Tables'!$O$2:$O$35)*AHV$1*LOOKUP(AHV$1,'DMG Tables'!$G$2:$G$7,'DMG Tables'!$H$2:$H$7)</f>
        <v>148092000</v>
      </c>
      <c r="AHW27" s="1">
        <f>LOOKUP($A27,'DMG Tables'!$P$2:$P$35,'DMG Tables'!$O$2:$O$35)*AHW$1*LOOKUP(AHW$1,'DMG Tables'!$G$2:$G$7,'DMG Tables'!$H$2:$H$7)</f>
        <v>148256000</v>
      </c>
      <c r="AHX27" s="1">
        <f>LOOKUP($A27,'DMG Tables'!$P$2:$P$35,'DMG Tables'!$O$2:$O$35)*AHX$1*LOOKUP(AHX$1,'DMG Tables'!$G$2:$G$7,'DMG Tables'!$H$2:$H$7)</f>
        <v>148420000</v>
      </c>
      <c r="AHY27" s="1">
        <f>LOOKUP($A27,'DMG Tables'!$P$2:$P$35,'DMG Tables'!$O$2:$O$35)*AHY$1*LOOKUP(AHY$1,'DMG Tables'!$G$2:$G$7,'DMG Tables'!$H$2:$H$7)</f>
        <v>148584000</v>
      </c>
      <c r="AHZ27" s="1">
        <f>LOOKUP($A27,'DMG Tables'!$P$2:$P$35,'DMG Tables'!$O$2:$O$35)*AHZ$1*LOOKUP(AHZ$1,'DMG Tables'!$G$2:$G$7,'DMG Tables'!$H$2:$H$7)</f>
        <v>148748000</v>
      </c>
      <c r="AIA27" s="1">
        <f>LOOKUP($A27,'DMG Tables'!$P$2:$P$35,'DMG Tables'!$O$2:$O$35)*AIA$1*LOOKUP(AIA$1,'DMG Tables'!$G$2:$G$7,'DMG Tables'!$H$2:$H$7)</f>
        <v>148912000</v>
      </c>
      <c r="AIB27" s="1">
        <f>LOOKUP($A27,'DMG Tables'!$P$2:$P$35,'DMG Tables'!$O$2:$O$35)*AIB$1*LOOKUP(AIB$1,'DMG Tables'!$G$2:$G$7,'DMG Tables'!$H$2:$H$7)</f>
        <v>149076000</v>
      </c>
      <c r="AIC27" s="1">
        <f>LOOKUP($A27,'DMG Tables'!$P$2:$P$35,'DMG Tables'!$O$2:$O$35)*AIC$1*LOOKUP(AIC$1,'DMG Tables'!$G$2:$G$7,'DMG Tables'!$H$2:$H$7)</f>
        <v>149240000</v>
      </c>
      <c r="AID27" s="1">
        <f>LOOKUP($A27,'DMG Tables'!$P$2:$P$35,'DMG Tables'!$O$2:$O$35)*AID$1*LOOKUP(AID$1,'DMG Tables'!$G$2:$G$7,'DMG Tables'!$H$2:$H$7)</f>
        <v>149404000</v>
      </c>
      <c r="AIE27" s="1">
        <f>LOOKUP($A27,'DMG Tables'!$P$2:$P$35,'DMG Tables'!$O$2:$O$35)*AIE$1*LOOKUP(AIE$1,'DMG Tables'!$G$2:$G$7,'DMG Tables'!$H$2:$H$7)</f>
        <v>149568000</v>
      </c>
      <c r="AIF27" s="1">
        <f>LOOKUP($A27,'DMG Tables'!$P$2:$P$35,'DMG Tables'!$O$2:$O$35)*AIF$1*LOOKUP(AIF$1,'DMG Tables'!$G$2:$G$7,'DMG Tables'!$H$2:$H$7)</f>
        <v>149732000</v>
      </c>
      <c r="AIG27" s="1">
        <f>LOOKUP($A27,'DMG Tables'!$P$2:$P$35,'DMG Tables'!$O$2:$O$35)*AIG$1*LOOKUP(AIG$1,'DMG Tables'!$G$2:$G$7,'DMG Tables'!$H$2:$H$7)</f>
        <v>149896000</v>
      </c>
      <c r="AIH27" s="1">
        <f>LOOKUP($A27,'DMG Tables'!$P$2:$P$35,'DMG Tables'!$O$2:$O$35)*AIH$1*LOOKUP(AIH$1,'DMG Tables'!$G$2:$G$7,'DMG Tables'!$H$2:$H$7)</f>
        <v>150060000</v>
      </c>
      <c r="AII27" s="1">
        <f>LOOKUP($A27,'DMG Tables'!$P$2:$P$35,'DMG Tables'!$O$2:$O$35)*AII$1*LOOKUP(AII$1,'DMG Tables'!$G$2:$G$7,'DMG Tables'!$H$2:$H$7)</f>
        <v>150224000</v>
      </c>
      <c r="AIJ27" s="1">
        <f>LOOKUP($A27,'DMG Tables'!$P$2:$P$35,'DMG Tables'!$O$2:$O$35)*AIJ$1*LOOKUP(AIJ$1,'DMG Tables'!$G$2:$G$7,'DMG Tables'!$H$2:$H$7)</f>
        <v>150388000</v>
      </c>
      <c r="AIK27" s="1">
        <f>LOOKUP($A27,'DMG Tables'!$P$2:$P$35,'DMG Tables'!$O$2:$O$35)*AIK$1*LOOKUP(AIK$1,'DMG Tables'!$G$2:$G$7,'DMG Tables'!$H$2:$H$7)</f>
        <v>150552000</v>
      </c>
      <c r="AIL27" s="1">
        <f>LOOKUP($A27,'DMG Tables'!$P$2:$P$35,'DMG Tables'!$O$2:$O$35)*AIL$1*LOOKUP(AIL$1,'DMG Tables'!$G$2:$G$7,'DMG Tables'!$H$2:$H$7)</f>
        <v>150716000</v>
      </c>
      <c r="AIM27" s="1">
        <f>LOOKUP($A27,'DMG Tables'!$P$2:$P$35,'DMG Tables'!$O$2:$O$35)*AIM$1*LOOKUP(AIM$1,'DMG Tables'!$G$2:$G$7,'DMG Tables'!$H$2:$H$7)</f>
        <v>150880000</v>
      </c>
      <c r="AIN27" s="1">
        <f>LOOKUP($A27,'DMG Tables'!$P$2:$P$35,'DMG Tables'!$O$2:$O$35)*AIN$1*LOOKUP(AIN$1,'DMG Tables'!$G$2:$G$7,'DMG Tables'!$H$2:$H$7)</f>
        <v>151044000</v>
      </c>
      <c r="AIO27" s="1">
        <f>LOOKUP($A27,'DMG Tables'!$P$2:$P$35,'DMG Tables'!$O$2:$O$35)*AIO$1*LOOKUP(AIO$1,'DMG Tables'!$G$2:$G$7,'DMG Tables'!$H$2:$H$7)</f>
        <v>151208000</v>
      </c>
      <c r="AIP27" s="1">
        <f>LOOKUP($A27,'DMG Tables'!$P$2:$P$35,'DMG Tables'!$O$2:$O$35)*AIP$1*LOOKUP(AIP$1,'DMG Tables'!$G$2:$G$7,'DMG Tables'!$H$2:$H$7)</f>
        <v>151372000</v>
      </c>
      <c r="AIQ27" s="1">
        <f>LOOKUP($A27,'DMG Tables'!$P$2:$P$35,'DMG Tables'!$O$2:$O$35)*AIQ$1*LOOKUP(AIQ$1,'DMG Tables'!$G$2:$G$7,'DMG Tables'!$H$2:$H$7)</f>
        <v>151536000</v>
      </c>
      <c r="AIR27" s="1">
        <f>LOOKUP($A27,'DMG Tables'!$P$2:$P$35,'DMG Tables'!$O$2:$O$35)*AIR$1*LOOKUP(AIR$1,'DMG Tables'!$G$2:$G$7,'DMG Tables'!$H$2:$H$7)</f>
        <v>151700000</v>
      </c>
      <c r="AIS27" s="1">
        <f>LOOKUP($A27,'DMG Tables'!$P$2:$P$35,'DMG Tables'!$O$2:$O$35)*AIS$1*LOOKUP(AIS$1,'DMG Tables'!$G$2:$G$7,'DMG Tables'!$H$2:$H$7)</f>
        <v>151864000</v>
      </c>
      <c r="AIT27" s="1">
        <f>LOOKUP($A27,'DMG Tables'!$P$2:$P$35,'DMG Tables'!$O$2:$O$35)*AIT$1*LOOKUP(AIT$1,'DMG Tables'!$G$2:$G$7,'DMG Tables'!$H$2:$H$7)</f>
        <v>152028000</v>
      </c>
      <c r="AIU27" s="1">
        <f>LOOKUP($A27,'DMG Tables'!$P$2:$P$35,'DMG Tables'!$O$2:$O$35)*AIU$1*LOOKUP(AIU$1,'DMG Tables'!$G$2:$G$7,'DMG Tables'!$H$2:$H$7)</f>
        <v>152192000</v>
      </c>
      <c r="AIV27" s="1">
        <f>LOOKUP($A27,'DMG Tables'!$P$2:$P$35,'DMG Tables'!$O$2:$O$35)*AIV$1*LOOKUP(AIV$1,'DMG Tables'!$G$2:$G$7,'DMG Tables'!$H$2:$H$7)</f>
        <v>152356000</v>
      </c>
      <c r="AIW27" s="1">
        <f>LOOKUP($A27,'DMG Tables'!$P$2:$P$35,'DMG Tables'!$O$2:$O$35)*AIW$1*LOOKUP(AIW$1,'DMG Tables'!$G$2:$G$7,'DMG Tables'!$H$2:$H$7)</f>
        <v>152520000</v>
      </c>
      <c r="AIX27" s="1">
        <f>LOOKUP($A27,'DMG Tables'!$P$2:$P$35,'DMG Tables'!$O$2:$O$35)*AIX$1*LOOKUP(AIX$1,'DMG Tables'!$G$2:$G$7,'DMG Tables'!$H$2:$H$7)</f>
        <v>152684000</v>
      </c>
      <c r="AIY27" s="1">
        <f>LOOKUP($A27,'DMG Tables'!$P$2:$P$35,'DMG Tables'!$O$2:$O$35)*AIY$1*LOOKUP(AIY$1,'DMG Tables'!$G$2:$G$7,'DMG Tables'!$H$2:$H$7)</f>
        <v>152848000</v>
      </c>
      <c r="AIZ27" s="1">
        <f>LOOKUP($A27,'DMG Tables'!$P$2:$P$35,'DMG Tables'!$O$2:$O$35)*AIZ$1*LOOKUP(AIZ$1,'DMG Tables'!$G$2:$G$7,'DMG Tables'!$H$2:$H$7)</f>
        <v>153012000</v>
      </c>
      <c r="AJA27" s="1">
        <f>LOOKUP($A27,'DMG Tables'!$P$2:$P$35,'DMG Tables'!$O$2:$O$35)*AJA$1*LOOKUP(AJA$1,'DMG Tables'!$G$2:$G$7,'DMG Tables'!$H$2:$H$7)</f>
        <v>153176000</v>
      </c>
      <c r="AJB27" s="1">
        <f>LOOKUP($A27,'DMG Tables'!$P$2:$P$35,'DMG Tables'!$O$2:$O$35)*AJB$1*LOOKUP(AJB$1,'DMG Tables'!$G$2:$G$7,'DMG Tables'!$H$2:$H$7)</f>
        <v>153340000</v>
      </c>
      <c r="AJC27" s="1">
        <f>LOOKUP($A27,'DMG Tables'!$P$2:$P$35,'DMG Tables'!$O$2:$O$35)*AJC$1*LOOKUP(AJC$1,'DMG Tables'!$G$2:$G$7,'DMG Tables'!$H$2:$H$7)</f>
        <v>153504000</v>
      </c>
      <c r="AJD27" s="1">
        <f>LOOKUP($A27,'DMG Tables'!$P$2:$P$35,'DMG Tables'!$O$2:$O$35)*AJD$1*LOOKUP(AJD$1,'DMG Tables'!$G$2:$G$7,'DMG Tables'!$H$2:$H$7)</f>
        <v>153668000</v>
      </c>
      <c r="AJE27" s="1">
        <f>LOOKUP($A27,'DMG Tables'!$P$2:$P$35,'DMG Tables'!$O$2:$O$35)*AJE$1*LOOKUP(AJE$1,'DMG Tables'!$G$2:$G$7,'DMG Tables'!$H$2:$H$7)</f>
        <v>153832000</v>
      </c>
      <c r="AJF27" s="1">
        <f>LOOKUP($A27,'DMG Tables'!$P$2:$P$35,'DMG Tables'!$O$2:$O$35)*AJF$1*LOOKUP(AJF$1,'DMG Tables'!$G$2:$G$7,'DMG Tables'!$H$2:$H$7)</f>
        <v>153996000</v>
      </c>
      <c r="AJG27" s="1">
        <f>LOOKUP($A27,'DMG Tables'!$P$2:$P$35,'DMG Tables'!$O$2:$O$35)*AJG$1*LOOKUP(AJG$1,'DMG Tables'!$G$2:$G$7,'DMG Tables'!$H$2:$H$7)</f>
        <v>154160000</v>
      </c>
      <c r="AJH27" s="1">
        <f>LOOKUP($A27,'DMG Tables'!$P$2:$P$35,'DMG Tables'!$O$2:$O$35)*AJH$1*LOOKUP(AJH$1,'DMG Tables'!$G$2:$G$7,'DMG Tables'!$H$2:$H$7)</f>
        <v>154324000</v>
      </c>
      <c r="AJI27" s="1">
        <f>LOOKUP($A27,'DMG Tables'!$P$2:$P$35,'DMG Tables'!$O$2:$O$35)*AJI$1*LOOKUP(AJI$1,'DMG Tables'!$G$2:$G$7,'DMG Tables'!$H$2:$H$7)</f>
        <v>154488000</v>
      </c>
      <c r="AJJ27" s="1">
        <f>LOOKUP($A27,'DMG Tables'!$P$2:$P$35,'DMG Tables'!$O$2:$O$35)*AJJ$1*LOOKUP(AJJ$1,'DMG Tables'!$G$2:$G$7,'DMG Tables'!$H$2:$H$7)</f>
        <v>154652000</v>
      </c>
      <c r="AJK27" s="1">
        <f>LOOKUP($A27,'DMG Tables'!$P$2:$P$35,'DMG Tables'!$O$2:$O$35)*AJK$1*LOOKUP(AJK$1,'DMG Tables'!$G$2:$G$7,'DMG Tables'!$H$2:$H$7)</f>
        <v>154816000</v>
      </c>
      <c r="AJL27" s="1">
        <f>LOOKUP($A27,'DMG Tables'!$P$2:$P$35,'DMG Tables'!$O$2:$O$35)*AJL$1*LOOKUP(AJL$1,'DMG Tables'!$G$2:$G$7,'DMG Tables'!$H$2:$H$7)</f>
        <v>154980000</v>
      </c>
      <c r="AJM27" s="1">
        <f>LOOKUP($A27,'DMG Tables'!$P$2:$P$35,'DMG Tables'!$O$2:$O$35)*AJM$1*LOOKUP(AJM$1,'DMG Tables'!$G$2:$G$7,'DMG Tables'!$H$2:$H$7)</f>
        <v>155144000</v>
      </c>
      <c r="AJN27" s="1">
        <f>LOOKUP($A27,'DMG Tables'!$P$2:$P$35,'DMG Tables'!$O$2:$O$35)*AJN$1*LOOKUP(AJN$1,'DMG Tables'!$G$2:$G$7,'DMG Tables'!$H$2:$H$7)</f>
        <v>155308000</v>
      </c>
      <c r="AJO27" s="1">
        <f>LOOKUP($A27,'DMG Tables'!$P$2:$P$35,'DMG Tables'!$O$2:$O$35)*AJO$1*LOOKUP(AJO$1,'DMG Tables'!$G$2:$G$7,'DMG Tables'!$H$2:$H$7)</f>
        <v>155472000</v>
      </c>
      <c r="AJP27" s="1">
        <f>LOOKUP($A27,'DMG Tables'!$P$2:$P$35,'DMG Tables'!$O$2:$O$35)*AJP$1*LOOKUP(AJP$1,'DMG Tables'!$G$2:$G$7,'DMG Tables'!$H$2:$H$7)</f>
        <v>155636000</v>
      </c>
      <c r="AJQ27" s="1">
        <f>LOOKUP($A27,'DMG Tables'!$P$2:$P$35,'DMG Tables'!$O$2:$O$35)*AJQ$1*LOOKUP(AJQ$1,'DMG Tables'!$G$2:$G$7,'DMG Tables'!$H$2:$H$7)</f>
        <v>155800000</v>
      </c>
      <c r="AJR27" s="1">
        <f>LOOKUP($A27,'DMG Tables'!$P$2:$P$35,'DMG Tables'!$O$2:$O$35)*AJR$1*LOOKUP(AJR$1,'DMG Tables'!$G$2:$G$7,'DMG Tables'!$H$2:$H$7)</f>
        <v>155964000</v>
      </c>
      <c r="AJS27" s="1">
        <f>LOOKUP($A27,'DMG Tables'!$P$2:$P$35,'DMG Tables'!$O$2:$O$35)*AJS$1*LOOKUP(AJS$1,'DMG Tables'!$G$2:$G$7,'DMG Tables'!$H$2:$H$7)</f>
        <v>156128000</v>
      </c>
      <c r="AJT27" s="1">
        <f>LOOKUP($A27,'DMG Tables'!$P$2:$P$35,'DMG Tables'!$O$2:$O$35)*AJT$1*LOOKUP(AJT$1,'DMG Tables'!$G$2:$G$7,'DMG Tables'!$H$2:$H$7)</f>
        <v>156292000</v>
      </c>
      <c r="AJU27" s="1">
        <f>LOOKUP($A27,'DMG Tables'!$P$2:$P$35,'DMG Tables'!$O$2:$O$35)*AJU$1*LOOKUP(AJU$1,'DMG Tables'!$G$2:$G$7,'DMG Tables'!$H$2:$H$7)</f>
        <v>156456000</v>
      </c>
      <c r="AJV27" s="1">
        <f>LOOKUP($A27,'DMG Tables'!$P$2:$P$35,'DMG Tables'!$O$2:$O$35)*AJV$1*LOOKUP(AJV$1,'DMG Tables'!$G$2:$G$7,'DMG Tables'!$H$2:$H$7)</f>
        <v>156620000</v>
      </c>
      <c r="AJW27" s="1">
        <f>LOOKUP($A27,'DMG Tables'!$P$2:$P$35,'DMG Tables'!$O$2:$O$35)*AJW$1*LOOKUP(AJW$1,'DMG Tables'!$G$2:$G$7,'DMG Tables'!$H$2:$H$7)</f>
        <v>156784000</v>
      </c>
      <c r="AJX27" s="1">
        <f>LOOKUP($A27,'DMG Tables'!$P$2:$P$35,'DMG Tables'!$O$2:$O$35)*AJX$1*LOOKUP(AJX$1,'DMG Tables'!$G$2:$G$7,'DMG Tables'!$H$2:$H$7)</f>
        <v>156948000</v>
      </c>
      <c r="AJY27" s="1">
        <f>LOOKUP($A27,'DMG Tables'!$P$2:$P$35,'DMG Tables'!$O$2:$O$35)*AJY$1*LOOKUP(AJY$1,'DMG Tables'!$G$2:$G$7,'DMG Tables'!$H$2:$H$7)</f>
        <v>157112000</v>
      </c>
      <c r="AJZ27" s="1">
        <f>LOOKUP($A27,'DMG Tables'!$P$2:$P$35,'DMG Tables'!$O$2:$O$35)*AJZ$1*LOOKUP(AJZ$1,'DMG Tables'!$G$2:$G$7,'DMG Tables'!$H$2:$H$7)</f>
        <v>157276000</v>
      </c>
      <c r="AKA27" s="1">
        <f>LOOKUP($A27,'DMG Tables'!$P$2:$P$35,'DMG Tables'!$O$2:$O$35)*AKA$1*LOOKUP(AKA$1,'DMG Tables'!$G$2:$G$7,'DMG Tables'!$H$2:$H$7)</f>
        <v>157440000</v>
      </c>
      <c r="AKB27" s="1">
        <f>LOOKUP($A27,'DMG Tables'!$P$2:$P$35,'DMG Tables'!$O$2:$O$35)*AKB$1*LOOKUP(AKB$1,'DMG Tables'!$G$2:$G$7,'DMG Tables'!$H$2:$H$7)</f>
        <v>157604000</v>
      </c>
      <c r="AKC27" s="1">
        <f>LOOKUP($A27,'DMG Tables'!$P$2:$P$35,'DMG Tables'!$O$2:$O$35)*AKC$1*LOOKUP(AKC$1,'DMG Tables'!$G$2:$G$7,'DMG Tables'!$H$2:$H$7)</f>
        <v>157768000</v>
      </c>
      <c r="AKD27" s="1">
        <f>LOOKUP($A27,'DMG Tables'!$P$2:$P$35,'DMG Tables'!$O$2:$O$35)*AKD$1*LOOKUP(AKD$1,'DMG Tables'!$G$2:$G$7,'DMG Tables'!$H$2:$H$7)</f>
        <v>157932000</v>
      </c>
      <c r="AKE27" s="1">
        <f>LOOKUP($A27,'DMG Tables'!$P$2:$P$35,'DMG Tables'!$O$2:$O$35)*AKE$1*LOOKUP(AKE$1,'DMG Tables'!$G$2:$G$7,'DMG Tables'!$H$2:$H$7)</f>
        <v>158096000</v>
      </c>
      <c r="AKF27" s="1">
        <f>LOOKUP($A27,'DMG Tables'!$P$2:$P$35,'DMG Tables'!$O$2:$O$35)*AKF$1*LOOKUP(AKF$1,'DMG Tables'!$G$2:$G$7,'DMG Tables'!$H$2:$H$7)</f>
        <v>158260000</v>
      </c>
      <c r="AKG27" s="1">
        <f>LOOKUP($A27,'DMG Tables'!$P$2:$P$35,'DMG Tables'!$O$2:$O$35)*AKG$1*LOOKUP(AKG$1,'DMG Tables'!$G$2:$G$7,'DMG Tables'!$H$2:$H$7)</f>
        <v>158424000</v>
      </c>
      <c r="AKH27" s="1">
        <f>LOOKUP($A27,'DMG Tables'!$P$2:$P$35,'DMG Tables'!$O$2:$O$35)*AKH$1*LOOKUP(AKH$1,'DMG Tables'!$G$2:$G$7,'DMG Tables'!$H$2:$H$7)</f>
        <v>158588000</v>
      </c>
      <c r="AKI27" s="1">
        <f>LOOKUP($A27,'DMG Tables'!$P$2:$P$35,'DMG Tables'!$O$2:$O$35)*AKI$1*LOOKUP(AKI$1,'DMG Tables'!$G$2:$G$7,'DMG Tables'!$H$2:$H$7)</f>
        <v>158752000</v>
      </c>
      <c r="AKJ27" s="1">
        <f>LOOKUP($A27,'DMG Tables'!$P$2:$P$35,'DMG Tables'!$O$2:$O$35)*AKJ$1*LOOKUP(AKJ$1,'DMG Tables'!$G$2:$G$7,'DMG Tables'!$H$2:$H$7)</f>
        <v>158916000</v>
      </c>
      <c r="AKK27" s="1">
        <f>LOOKUP($A27,'DMG Tables'!$P$2:$P$35,'DMG Tables'!$O$2:$O$35)*AKK$1*LOOKUP(AKK$1,'DMG Tables'!$G$2:$G$7,'DMG Tables'!$H$2:$H$7)</f>
        <v>159080000</v>
      </c>
      <c r="AKL27" s="1">
        <f>LOOKUP($A27,'DMG Tables'!$P$2:$P$35,'DMG Tables'!$O$2:$O$35)*AKL$1*LOOKUP(AKL$1,'DMG Tables'!$G$2:$G$7,'DMG Tables'!$H$2:$H$7)</f>
        <v>159244000</v>
      </c>
      <c r="AKM27" s="1">
        <f>LOOKUP($A27,'DMG Tables'!$P$2:$P$35,'DMG Tables'!$O$2:$O$35)*AKM$1*LOOKUP(AKM$1,'DMG Tables'!$G$2:$G$7,'DMG Tables'!$H$2:$H$7)</f>
        <v>159408000</v>
      </c>
      <c r="AKN27" s="1">
        <f>LOOKUP($A27,'DMG Tables'!$P$2:$P$35,'DMG Tables'!$O$2:$O$35)*AKN$1*LOOKUP(AKN$1,'DMG Tables'!$G$2:$G$7,'DMG Tables'!$H$2:$H$7)</f>
        <v>159572000</v>
      </c>
      <c r="AKO27" s="1">
        <f>LOOKUP($A27,'DMG Tables'!$P$2:$P$35,'DMG Tables'!$O$2:$O$35)*AKO$1*LOOKUP(AKO$1,'DMG Tables'!$G$2:$G$7,'DMG Tables'!$H$2:$H$7)</f>
        <v>159736000</v>
      </c>
      <c r="AKP27" s="1">
        <f>LOOKUP($A27,'DMG Tables'!$P$2:$P$35,'DMG Tables'!$O$2:$O$35)*AKP$1*LOOKUP(AKP$1,'DMG Tables'!$G$2:$G$7,'DMG Tables'!$H$2:$H$7)</f>
        <v>159900000</v>
      </c>
      <c r="AKQ27" s="1">
        <f>LOOKUP($A27,'DMG Tables'!$P$2:$P$35,'DMG Tables'!$O$2:$O$35)*AKQ$1*LOOKUP(AKQ$1,'DMG Tables'!$G$2:$G$7,'DMG Tables'!$H$2:$H$7)</f>
        <v>160064000</v>
      </c>
      <c r="AKR27" s="1">
        <f>LOOKUP($A27,'DMG Tables'!$P$2:$P$35,'DMG Tables'!$O$2:$O$35)*AKR$1*LOOKUP(AKR$1,'DMG Tables'!$G$2:$G$7,'DMG Tables'!$H$2:$H$7)</f>
        <v>160228000</v>
      </c>
      <c r="AKS27" s="1">
        <f>LOOKUP($A27,'DMG Tables'!$P$2:$P$35,'DMG Tables'!$O$2:$O$35)*AKS$1*LOOKUP(AKS$1,'DMG Tables'!$G$2:$G$7,'DMG Tables'!$H$2:$H$7)</f>
        <v>160392000</v>
      </c>
      <c r="AKT27" s="1">
        <f>LOOKUP($A27,'DMG Tables'!$P$2:$P$35,'DMG Tables'!$O$2:$O$35)*AKT$1*LOOKUP(AKT$1,'DMG Tables'!$G$2:$G$7,'DMG Tables'!$H$2:$H$7)</f>
        <v>160556000</v>
      </c>
      <c r="AKU27" s="1">
        <f>LOOKUP($A27,'DMG Tables'!$P$2:$P$35,'DMG Tables'!$O$2:$O$35)*AKU$1*LOOKUP(AKU$1,'DMG Tables'!$G$2:$G$7,'DMG Tables'!$H$2:$H$7)</f>
        <v>160720000</v>
      </c>
      <c r="AKV27" s="1">
        <f>LOOKUP($A27,'DMG Tables'!$P$2:$P$35,'DMG Tables'!$O$2:$O$35)*AKV$1*LOOKUP(AKV$1,'DMG Tables'!$G$2:$G$7,'DMG Tables'!$H$2:$H$7)</f>
        <v>160884000</v>
      </c>
      <c r="AKW27" s="1">
        <f>LOOKUP($A27,'DMG Tables'!$P$2:$P$35,'DMG Tables'!$O$2:$O$35)*AKW$1*LOOKUP(AKW$1,'DMG Tables'!$G$2:$G$7,'DMG Tables'!$H$2:$H$7)</f>
        <v>161048000</v>
      </c>
      <c r="AKX27" s="1">
        <f>LOOKUP($A27,'DMG Tables'!$P$2:$P$35,'DMG Tables'!$O$2:$O$35)*AKX$1*LOOKUP(AKX$1,'DMG Tables'!$G$2:$G$7,'DMG Tables'!$H$2:$H$7)</f>
        <v>161212000</v>
      </c>
      <c r="AKY27" s="1">
        <f>LOOKUP($A27,'DMG Tables'!$P$2:$P$35,'DMG Tables'!$O$2:$O$35)*AKY$1*LOOKUP(AKY$1,'DMG Tables'!$G$2:$G$7,'DMG Tables'!$H$2:$H$7)</f>
        <v>161376000</v>
      </c>
      <c r="AKZ27" s="1">
        <f>LOOKUP($A27,'DMG Tables'!$P$2:$P$35,'DMG Tables'!$O$2:$O$35)*AKZ$1*LOOKUP(AKZ$1,'DMG Tables'!$G$2:$G$7,'DMG Tables'!$H$2:$H$7)</f>
        <v>161540000</v>
      </c>
      <c r="ALA27" s="1">
        <f>LOOKUP($A27,'DMG Tables'!$P$2:$P$35,'DMG Tables'!$O$2:$O$35)*ALA$1*LOOKUP(ALA$1,'DMG Tables'!$G$2:$G$7,'DMG Tables'!$H$2:$H$7)</f>
        <v>161704000</v>
      </c>
      <c r="ALB27" s="1">
        <f>LOOKUP($A27,'DMG Tables'!$P$2:$P$35,'DMG Tables'!$O$2:$O$35)*ALB$1*LOOKUP(ALB$1,'DMG Tables'!$G$2:$G$7,'DMG Tables'!$H$2:$H$7)</f>
        <v>161868000</v>
      </c>
      <c r="ALC27" s="1">
        <f>LOOKUP($A27,'DMG Tables'!$P$2:$P$35,'DMG Tables'!$O$2:$O$35)*ALC$1*LOOKUP(ALC$1,'DMG Tables'!$G$2:$G$7,'DMG Tables'!$H$2:$H$7)</f>
        <v>162032000</v>
      </c>
      <c r="ALD27" s="1">
        <f>LOOKUP($A27,'DMG Tables'!$P$2:$P$35,'DMG Tables'!$O$2:$O$35)*ALD$1*LOOKUP(ALD$1,'DMG Tables'!$G$2:$G$7,'DMG Tables'!$H$2:$H$7)</f>
        <v>162196000</v>
      </c>
      <c r="ALE27" s="1">
        <f>LOOKUP($A27,'DMG Tables'!$P$2:$P$35,'DMG Tables'!$O$2:$O$35)*ALE$1*LOOKUP(ALE$1,'DMG Tables'!$G$2:$G$7,'DMG Tables'!$H$2:$H$7)</f>
        <v>162360000</v>
      </c>
      <c r="ALF27" s="1">
        <f>LOOKUP($A27,'DMG Tables'!$P$2:$P$35,'DMG Tables'!$O$2:$O$35)*ALF$1*LOOKUP(ALF$1,'DMG Tables'!$G$2:$G$7,'DMG Tables'!$H$2:$H$7)</f>
        <v>162524000</v>
      </c>
      <c r="ALG27" s="1">
        <f>LOOKUP($A27,'DMG Tables'!$P$2:$P$35,'DMG Tables'!$O$2:$O$35)*ALG$1*LOOKUP(ALG$1,'DMG Tables'!$G$2:$G$7,'DMG Tables'!$H$2:$H$7)</f>
        <v>162688000</v>
      </c>
      <c r="ALH27" s="1">
        <f>LOOKUP($A27,'DMG Tables'!$P$2:$P$35,'DMG Tables'!$O$2:$O$35)*ALH$1*LOOKUP(ALH$1,'DMG Tables'!$G$2:$G$7,'DMG Tables'!$H$2:$H$7)</f>
        <v>162852000</v>
      </c>
      <c r="ALI27" s="1">
        <f>LOOKUP($A27,'DMG Tables'!$P$2:$P$35,'DMG Tables'!$O$2:$O$35)*ALI$1*LOOKUP(ALI$1,'DMG Tables'!$G$2:$G$7,'DMG Tables'!$H$2:$H$7)</f>
        <v>163016000</v>
      </c>
      <c r="ALJ27" s="1">
        <f>LOOKUP($A27,'DMG Tables'!$P$2:$P$35,'DMG Tables'!$O$2:$O$35)*ALJ$1*LOOKUP(ALJ$1,'DMG Tables'!$G$2:$G$7,'DMG Tables'!$H$2:$H$7)</f>
        <v>163180000</v>
      </c>
      <c r="ALK27" s="1">
        <f>LOOKUP($A27,'DMG Tables'!$P$2:$P$35,'DMG Tables'!$O$2:$O$35)*ALK$1*LOOKUP(ALK$1,'DMG Tables'!$G$2:$G$7,'DMG Tables'!$H$2:$H$7)</f>
        <v>163344000</v>
      </c>
      <c r="ALL27" s="1">
        <f>LOOKUP($A27,'DMG Tables'!$P$2:$P$35,'DMG Tables'!$O$2:$O$35)*ALL$1*LOOKUP(ALL$1,'DMG Tables'!$G$2:$G$7,'DMG Tables'!$H$2:$H$7)</f>
        <v>163508000</v>
      </c>
      <c r="ALM27" s="1">
        <f>LOOKUP($A27,'DMG Tables'!$P$2:$P$35,'DMG Tables'!$O$2:$O$35)*ALM$1*LOOKUP(ALM$1,'DMG Tables'!$G$2:$G$7,'DMG Tables'!$H$2:$H$7)</f>
        <v>163672000</v>
      </c>
      <c r="ALN27" s="1">
        <f>LOOKUP($A27,'DMG Tables'!$P$2:$P$35,'DMG Tables'!$O$2:$O$35)*ALN$1*LOOKUP(ALN$1,'DMG Tables'!$G$2:$G$7,'DMG Tables'!$H$2:$H$7)</f>
        <v>163836000</v>
      </c>
      <c r="ALO27" s="1">
        <f>LOOKUP($A27,'DMG Tables'!$P$2:$P$35,'DMG Tables'!$O$2:$O$35)*ALO$1*LOOKUP(ALO$1,'DMG Tables'!$G$2:$G$7,'DMG Tables'!$H$2:$H$7)</f>
        <v>164000000</v>
      </c>
      <c r="ALP27" s="1">
        <f>LOOKUP($A27,'DMG Tables'!$P$2:$P$35,'DMG Tables'!$O$2:$O$35)*ALP$1*LOOKUP(ALP$1,'DMG Tables'!$G$2:$G$7,'DMG Tables'!$H$2:$H$7)</f>
        <v>164164000</v>
      </c>
      <c r="ALQ27" s="1">
        <f>LOOKUP($A27,'DMG Tables'!$P$2:$P$35,'DMG Tables'!$O$2:$O$35)*ALQ$1*LOOKUP(ALQ$1,'DMG Tables'!$G$2:$G$7,'DMG Tables'!$H$2:$H$7)</f>
        <v>164328000</v>
      </c>
      <c r="ALR27" s="1">
        <f>LOOKUP($A27,'DMG Tables'!$P$2:$P$35,'DMG Tables'!$O$2:$O$35)*ALR$1*LOOKUP(ALR$1,'DMG Tables'!$G$2:$G$7,'DMG Tables'!$H$2:$H$7)</f>
        <v>164492000</v>
      </c>
      <c r="ALS27" s="1">
        <f>LOOKUP($A27,'DMG Tables'!$P$2:$P$35,'DMG Tables'!$O$2:$O$35)*ALS$1*LOOKUP(ALS$1,'DMG Tables'!$G$2:$G$7,'DMG Tables'!$H$2:$H$7)</f>
        <v>164656000</v>
      </c>
      <c r="ALT27" s="1">
        <f>LOOKUP($A27,'DMG Tables'!$P$2:$P$35,'DMG Tables'!$O$2:$O$35)*ALT$1*LOOKUP(ALT$1,'DMG Tables'!$G$2:$G$7,'DMG Tables'!$H$2:$H$7)</f>
        <v>164820000</v>
      </c>
      <c r="ALU27" s="1">
        <f>LOOKUP($A27,'DMG Tables'!$P$2:$P$35,'DMG Tables'!$O$2:$O$35)*ALU$1*LOOKUP(ALU$1,'DMG Tables'!$G$2:$G$7,'DMG Tables'!$H$2:$H$7)</f>
        <v>164984000</v>
      </c>
      <c r="ALV27" s="1">
        <f>LOOKUP($A27,'DMG Tables'!$P$2:$P$35,'DMG Tables'!$O$2:$O$35)*ALV$1*LOOKUP(ALV$1,'DMG Tables'!$G$2:$G$7,'DMG Tables'!$H$2:$H$7)</f>
        <v>165148000</v>
      </c>
      <c r="ALW27" s="1">
        <f>LOOKUP($A27,'DMG Tables'!$P$2:$P$35,'DMG Tables'!$O$2:$O$35)*ALW$1*LOOKUP(ALW$1,'DMG Tables'!$G$2:$G$7,'DMG Tables'!$H$2:$H$7)</f>
        <v>165312000</v>
      </c>
      <c r="ALX27" s="1">
        <f>LOOKUP($A27,'DMG Tables'!$P$2:$P$35,'DMG Tables'!$O$2:$O$35)*ALX$1*LOOKUP(ALX$1,'DMG Tables'!$G$2:$G$7,'DMG Tables'!$H$2:$H$7)</f>
        <v>165476000</v>
      </c>
      <c r="ALY27" s="1">
        <f>LOOKUP($A27,'DMG Tables'!$P$2:$P$35,'DMG Tables'!$O$2:$O$35)*ALY$1*LOOKUP(ALY$1,'DMG Tables'!$G$2:$G$7,'DMG Tables'!$H$2:$H$7)</f>
        <v>165640000</v>
      </c>
      <c r="ALZ27" s="1">
        <f>LOOKUP($A27,'DMG Tables'!$P$2:$P$35,'DMG Tables'!$O$2:$O$35)*ALZ$1*LOOKUP(ALZ$1,'DMG Tables'!$G$2:$G$7,'DMG Tables'!$H$2:$H$7)</f>
        <v>165804000</v>
      </c>
      <c r="AMA27" s="1">
        <f>LOOKUP($A27,'DMG Tables'!$P$2:$P$35,'DMG Tables'!$O$2:$O$35)*AMA$1*LOOKUP(AMA$1,'DMG Tables'!$G$2:$G$7,'DMG Tables'!$H$2:$H$7)</f>
        <v>165968000</v>
      </c>
      <c r="AMB27" s="1">
        <f>LOOKUP($A27,'DMG Tables'!$P$2:$P$35,'DMG Tables'!$O$2:$O$35)*AMB$1*LOOKUP(AMB$1,'DMG Tables'!$G$2:$G$7,'DMG Tables'!$H$2:$H$7)</f>
        <v>166132000</v>
      </c>
      <c r="AMC27" s="1">
        <f>LOOKUP($A27,'DMG Tables'!$P$2:$P$35,'DMG Tables'!$O$2:$O$35)*AMC$1*LOOKUP(AMC$1,'DMG Tables'!$G$2:$G$7,'DMG Tables'!$H$2:$H$7)</f>
        <v>166296000</v>
      </c>
      <c r="AMD27" s="1">
        <f>LOOKUP($A27,'DMG Tables'!$P$2:$P$35,'DMG Tables'!$O$2:$O$35)*AMD$1*LOOKUP(AMD$1,'DMG Tables'!$G$2:$G$7,'DMG Tables'!$H$2:$H$7)</f>
        <v>166460000</v>
      </c>
      <c r="AME27" s="1">
        <f>LOOKUP($A27,'DMG Tables'!$P$2:$P$35,'DMG Tables'!$O$2:$O$35)*AME$1*LOOKUP(AME$1,'DMG Tables'!$G$2:$G$7,'DMG Tables'!$H$2:$H$7)</f>
        <v>166624000</v>
      </c>
      <c r="AMF27" s="1">
        <f>LOOKUP($A27,'DMG Tables'!$P$2:$P$35,'DMG Tables'!$O$2:$O$35)*AMF$1*LOOKUP(AMF$1,'DMG Tables'!$G$2:$G$7,'DMG Tables'!$H$2:$H$7)</f>
        <v>166788000</v>
      </c>
      <c r="AMG27" s="1">
        <f>LOOKUP($A27,'DMG Tables'!$P$2:$P$35,'DMG Tables'!$O$2:$O$35)*AMG$1*LOOKUP(AMG$1,'DMG Tables'!$G$2:$G$7,'DMG Tables'!$H$2:$H$7)</f>
        <v>166952000</v>
      </c>
      <c r="AMH27" s="1">
        <f>LOOKUP($A27,'DMG Tables'!$P$2:$P$35,'DMG Tables'!$O$2:$O$35)*AMH$1*LOOKUP(AMH$1,'DMG Tables'!$G$2:$G$7,'DMG Tables'!$H$2:$H$7)</f>
        <v>167116000</v>
      </c>
      <c r="AMI27" s="1">
        <f>LOOKUP($A27,'DMG Tables'!$P$2:$P$35,'DMG Tables'!$O$2:$O$35)*AMI$1*LOOKUP(AMI$1,'DMG Tables'!$G$2:$G$7,'DMG Tables'!$H$2:$H$7)</f>
        <v>167280000</v>
      </c>
      <c r="AMJ27" s="1">
        <f>LOOKUP($A27,'DMG Tables'!$P$2:$P$35,'DMG Tables'!$O$2:$O$35)*AMJ$1*LOOKUP(AMJ$1,'DMG Tables'!$G$2:$G$7,'DMG Tables'!$H$2:$H$7)</f>
        <v>167444000</v>
      </c>
      <c r="AMK27" s="1">
        <f>LOOKUP($A27,'DMG Tables'!$P$2:$P$35,'DMG Tables'!$O$2:$O$35)*AMK$1*LOOKUP(AMK$1,'DMG Tables'!$G$2:$G$7,'DMG Tables'!$H$2:$H$7)</f>
        <v>167608000</v>
      </c>
      <c r="AML27" s="1">
        <f>LOOKUP($A27,'DMG Tables'!$P$2:$P$35,'DMG Tables'!$O$2:$O$35)*AML$1*LOOKUP(AML$1,'DMG Tables'!$G$2:$G$7,'DMG Tables'!$H$2:$H$7)</f>
        <v>167772000</v>
      </c>
      <c r="AMM27" s="1">
        <f>LOOKUP($A27,'DMG Tables'!$P$2:$P$35,'DMG Tables'!$O$2:$O$35)*AMM$1*LOOKUP(AMM$1,'DMG Tables'!$G$2:$G$7,'DMG Tables'!$H$2:$H$7)</f>
        <v>167936000</v>
      </c>
      <c r="AMN27" s="1">
        <f>LOOKUP($A27,'DMG Tables'!$P$2:$P$35,'DMG Tables'!$O$2:$O$35)*AMN$1*LOOKUP(AMN$1,'DMG Tables'!$G$2:$G$7,'DMG Tables'!$H$2:$H$7)</f>
        <v>168100000</v>
      </c>
      <c r="AMO27" s="1">
        <f>LOOKUP($A27,'DMG Tables'!$P$2:$P$35,'DMG Tables'!$O$2:$O$35)*AMO$1*LOOKUP(AMO$1,'DMG Tables'!$G$2:$G$7,'DMG Tables'!$H$2:$H$7)</f>
        <v>168264000</v>
      </c>
      <c r="AMP27" s="1">
        <f>LOOKUP($A27,'DMG Tables'!$P$2:$P$35,'DMG Tables'!$O$2:$O$35)*AMP$1*LOOKUP(AMP$1,'DMG Tables'!$G$2:$G$7,'DMG Tables'!$H$2:$H$7)</f>
        <v>168428000</v>
      </c>
      <c r="AMQ27" s="1">
        <f>LOOKUP($A27,'DMG Tables'!$P$2:$P$35,'DMG Tables'!$O$2:$O$35)*AMQ$1*LOOKUP(AMQ$1,'DMG Tables'!$G$2:$G$7,'DMG Tables'!$H$2:$H$7)</f>
        <v>168592000</v>
      </c>
      <c r="AMR27" s="1">
        <f>LOOKUP($A27,'DMG Tables'!$P$2:$P$35,'DMG Tables'!$O$2:$O$35)*AMR$1*LOOKUP(AMR$1,'DMG Tables'!$G$2:$G$7,'DMG Tables'!$H$2:$H$7)</f>
        <v>168756000</v>
      </c>
      <c r="AMS27" s="1">
        <f>LOOKUP($A27,'DMG Tables'!$P$2:$P$35,'DMG Tables'!$O$2:$O$35)*AMS$1*LOOKUP(AMS$1,'DMG Tables'!$G$2:$G$7,'DMG Tables'!$H$2:$H$7)</f>
        <v>168920000</v>
      </c>
      <c r="AMT27" s="1">
        <f>LOOKUP($A27,'DMG Tables'!$P$2:$P$35,'DMG Tables'!$O$2:$O$35)*AMT$1*LOOKUP(AMT$1,'DMG Tables'!$G$2:$G$7,'DMG Tables'!$H$2:$H$7)</f>
        <v>169084000</v>
      </c>
      <c r="AMU27" s="1">
        <f>LOOKUP($A27,'DMG Tables'!$P$2:$P$35,'DMG Tables'!$O$2:$O$35)*AMU$1*LOOKUP(AMU$1,'DMG Tables'!$G$2:$G$7,'DMG Tables'!$H$2:$H$7)</f>
        <v>169248000</v>
      </c>
      <c r="AMV27" s="1">
        <f>LOOKUP($A27,'DMG Tables'!$P$2:$P$35,'DMG Tables'!$O$2:$O$35)*AMV$1*LOOKUP(AMV$1,'DMG Tables'!$G$2:$G$7,'DMG Tables'!$H$2:$H$7)</f>
        <v>169412000</v>
      </c>
      <c r="AMW27" s="1">
        <f>LOOKUP($A27,'DMG Tables'!$P$2:$P$35,'DMG Tables'!$O$2:$O$35)*AMW$1*LOOKUP(AMW$1,'DMG Tables'!$G$2:$G$7,'DMG Tables'!$H$2:$H$7)</f>
        <v>169576000</v>
      </c>
      <c r="AMX27" s="1">
        <f>LOOKUP($A27,'DMG Tables'!$P$2:$P$35,'DMG Tables'!$O$2:$O$35)*AMX$1*LOOKUP(AMX$1,'DMG Tables'!$G$2:$G$7,'DMG Tables'!$H$2:$H$7)</f>
        <v>169740000</v>
      </c>
      <c r="AMY27" s="1">
        <f>LOOKUP($A27,'DMG Tables'!$P$2:$P$35,'DMG Tables'!$O$2:$O$35)*AMY$1*LOOKUP(AMY$1,'DMG Tables'!$G$2:$G$7,'DMG Tables'!$H$2:$H$7)</f>
        <v>169904000</v>
      </c>
      <c r="AMZ27" s="1">
        <f>LOOKUP($A27,'DMG Tables'!$P$2:$P$35,'DMG Tables'!$O$2:$O$35)*AMZ$1*LOOKUP(AMZ$1,'DMG Tables'!$G$2:$G$7,'DMG Tables'!$H$2:$H$7)</f>
        <v>170068000</v>
      </c>
      <c r="ANA27" s="1">
        <f>LOOKUP($A27,'DMG Tables'!$P$2:$P$35,'DMG Tables'!$O$2:$O$35)*ANA$1*LOOKUP(ANA$1,'DMG Tables'!$G$2:$G$7,'DMG Tables'!$H$2:$H$7)</f>
        <v>170232000</v>
      </c>
      <c r="ANB27" s="1">
        <f>LOOKUP($A27,'DMG Tables'!$P$2:$P$35,'DMG Tables'!$O$2:$O$35)*ANB$1*LOOKUP(ANB$1,'DMG Tables'!$G$2:$G$7,'DMG Tables'!$H$2:$H$7)</f>
        <v>170396000</v>
      </c>
      <c r="ANC27" s="1">
        <f>LOOKUP($A27,'DMG Tables'!$P$2:$P$35,'DMG Tables'!$O$2:$O$35)*ANC$1*LOOKUP(ANC$1,'DMG Tables'!$G$2:$G$7,'DMG Tables'!$H$2:$H$7)</f>
        <v>170560000</v>
      </c>
      <c r="AND27" s="1">
        <f>LOOKUP($A27,'DMG Tables'!$P$2:$P$35,'DMG Tables'!$O$2:$O$35)*AND$1*LOOKUP(AND$1,'DMG Tables'!$G$2:$G$7,'DMG Tables'!$H$2:$H$7)</f>
        <v>170724000</v>
      </c>
      <c r="ANE27" s="1">
        <f>LOOKUP($A27,'DMG Tables'!$P$2:$P$35,'DMG Tables'!$O$2:$O$35)*ANE$1*LOOKUP(ANE$1,'DMG Tables'!$G$2:$G$7,'DMG Tables'!$H$2:$H$7)</f>
        <v>170888000</v>
      </c>
      <c r="ANF27" s="1">
        <f>LOOKUP($A27,'DMG Tables'!$P$2:$P$35,'DMG Tables'!$O$2:$O$35)*ANF$1*LOOKUP(ANF$1,'DMG Tables'!$G$2:$G$7,'DMG Tables'!$H$2:$H$7)</f>
        <v>171052000</v>
      </c>
      <c r="ANG27" s="1">
        <f>LOOKUP($A27,'DMG Tables'!$P$2:$P$35,'DMG Tables'!$O$2:$O$35)*ANG$1*LOOKUP(ANG$1,'DMG Tables'!$G$2:$G$7,'DMG Tables'!$H$2:$H$7)</f>
        <v>171216000</v>
      </c>
      <c r="ANH27" s="1">
        <f>LOOKUP($A27,'DMG Tables'!$P$2:$P$35,'DMG Tables'!$O$2:$O$35)*ANH$1*LOOKUP(ANH$1,'DMG Tables'!$G$2:$G$7,'DMG Tables'!$H$2:$H$7)</f>
        <v>171380000</v>
      </c>
      <c r="ANI27" s="1">
        <f>LOOKUP($A27,'DMG Tables'!$P$2:$P$35,'DMG Tables'!$O$2:$O$35)*ANI$1*LOOKUP(ANI$1,'DMG Tables'!$G$2:$G$7,'DMG Tables'!$H$2:$H$7)</f>
        <v>171544000</v>
      </c>
      <c r="ANJ27" s="1">
        <f>LOOKUP($A27,'DMG Tables'!$P$2:$P$35,'DMG Tables'!$O$2:$O$35)*ANJ$1*LOOKUP(ANJ$1,'DMG Tables'!$G$2:$G$7,'DMG Tables'!$H$2:$H$7)</f>
        <v>171708000</v>
      </c>
      <c r="ANK27" s="1">
        <f>LOOKUP($A27,'DMG Tables'!$P$2:$P$35,'DMG Tables'!$O$2:$O$35)*ANK$1*LOOKUP(ANK$1,'DMG Tables'!$G$2:$G$7,'DMG Tables'!$H$2:$H$7)</f>
        <v>171872000</v>
      </c>
      <c r="ANL27" s="1">
        <f>LOOKUP($A27,'DMG Tables'!$P$2:$P$35,'DMG Tables'!$O$2:$O$35)*ANL$1*LOOKUP(ANL$1,'DMG Tables'!$G$2:$G$7,'DMG Tables'!$H$2:$H$7)</f>
        <v>172036000</v>
      </c>
      <c r="ANM27" s="1">
        <f>LOOKUP($A27,'DMG Tables'!$P$2:$P$35,'DMG Tables'!$O$2:$O$35)*ANM$1*LOOKUP(ANM$1,'DMG Tables'!$G$2:$G$7,'DMG Tables'!$H$2:$H$7)</f>
        <v>172200000</v>
      </c>
      <c r="ANN27" s="1">
        <f>LOOKUP($A27,'DMG Tables'!$P$2:$P$35,'DMG Tables'!$O$2:$O$35)*ANN$1*LOOKUP(ANN$1,'DMG Tables'!$G$2:$G$7,'DMG Tables'!$H$2:$H$7)</f>
        <v>172364000</v>
      </c>
      <c r="ANO27" s="1">
        <f>LOOKUP($A27,'DMG Tables'!$P$2:$P$35,'DMG Tables'!$O$2:$O$35)*ANO$1*LOOKUP(ANO$1,'DMG Tables'!$G$2:$G$7,'DMG Tables'!$H$2:$H$7)</f>
        <v>172528000</v>
      </c>
      <c r="ANP27" s="1">
        <f>LOOKUP($A27,'DMG Tables'!$P$2:$P$35,'DMG Tables'!$O$2:$O$35)*ANP$1*LOOKUP(ANP$1,'DMG Tables'!$G$2:$G$7,'DMG Tables'!$H$2:$H$7)</f>
        <v>172692000</v>
      </c>
      <c r="ANQ27" s="1">
        <f>LOOKUP($A27,'DMG Tables'!$P$2:$P$35,'DMG Tables'!$O$2:$O$35)*ANQ$1*LOOKUP(ANQ$1,'DMG Tables'!$G$2:$G$7,'DMG Tables'!$H$2:$H$7)</f>
        <v>172856000</v>
      </c>
      <c r="ANR27" s="1">
        <f>LOOKUP($A27,'DMG Tables'!$P$2:$P$35,'DMG Tables'!$O$2:$O$35)*ANR$1*LOOKUP(ANR$1,'DMG Tables'!$G$2:$G$7,'DMG Tables'!$H$2:$H$7)</f>
        <v>173020000</v>
      </c>
      <c r="ANS27" s="1">
        <f>LOOKUP($A27,'DMG Tables'!$P$2:$P$35,'DMG Tables'!$O$2:$O$35)*ANS$1*LOOKUP(ANS$1,'DMG Tables'!$G$2:$G$7,'DMG Tables'!$H$2:$H$7)</f>
        <v>173184000</v>
      </c>
      <c r="ANT27" s="1">
        <f>LOOKUP($A27,'DMG Tables'!$P$2:$P$35,'DMG Tables'!$O$2:$O$35)*ANT$1*LOOKUP(ANT$1,'DMG Tables'!$G$2:$G$7,'DMG Tables'!$H$2:$H$7)</f>
        <v>173348000</v>
      </c>
      <c r="ANU27" s="1">
        <f>LOOKUP($A27,'DMG Tables'!$P$2:$P$35,'DMG Tables'!$O$2:$O$35)*ANU$1*LOOKUP(ANU$1,'DMG Tables'!$G$2:$G$7,'DMG Tables'!$H$2:$H$7)</f>
        <v>173512000</v>
      </c>
      <c r="ANV27" s="1">
        <f>LOOKUP($A27,'DMG Tables'!$P$2:$P$35,'DMG Tables'!$O$2:$O$35)*ANV$1*LOOKUP(ANV$1,'DMG Tables'!$G$2:$G$7,'DMG Tables'!$H$2:$H$7)</f>
        <v>173676000</v>
      </c>
      <c r="ANW27" s="1">
        <f>LOOKUP($A27,'DMG Tables'!$P$2:$P$35,'DMG Tables'!$O$2:$O$35)*ANW$1*LOOKUP(ANW$1,'DMG Tables'!$G$2:$G$7,'DMG Tables'!$H$2:$H$7)</f>
        <v>173840000</v>
      </c>
      <c r="ANX27" s="1">
        <f>LOOKUP($A27,'DMG Tables'!$P$2:$P$35,'DMG Tables'!$O$2:$O$35)*ANX$1*LOOKUP(ANX$1,'DMG Tables'!$G$2:$G$7,'DMG Tables'!$H$2:$H$7)</f>
        <v>174004000</v>
      </c>
      <c r="ANY27" s="1">
        <f>LOOKUP($A27,'DMG Tables'!$P$2:$P$35,'DMG Tables'!$O$2:$O$35)*ANY$1*LOOKUP(ANY$1,'DMG Tables'!$G$2:$G$7,'DMG Tables'!$H$2:$H$7)</f>
        <v>174168000</v>
      </c>
      <c r="ANZ27" s="1">
        <f>LOOKUP($A27,'DMG Tables'!$P$2:$P$35,'DMG Tables'!$O$2:$O$35)*ANZ$1*LOOKUP(ANZ$1,'DMG Tables'!$G$2:$G$7,'DMG Tables'!$H$2:$H$7)</f>
        <v>174332000</v>
      </c>
      <c r="AOA27" s="1">
        <f>LOOKUP($A27,'DMG Tables'!$P$2:$P$35,'DMG Tables'!$O$2:$O$35)*AOA$1*LOOKUP(AOA$1,'DMG Tables'!$G$2:$G$7,'DMG Tables'!$H$2:$H$7)</f>
        <v>174496000</v>
      </c>
      <c r="AOB27" s="1">
        <f>LOOKUP($A27,'DMG Tables'!$P$2:$P$35,'DMG Tables'!$O$2:$O$35)*AOB$1*LOOKUP(AOB$1,'DMG Tables'!$G$2:$G$7,'DMG Tables'!$H$2:$H$7)</f>
        <v>174660000</v>
      </c>
      <c r="AOC27" s="1">
        <f>LOOKUP($A27,'DMG Tables'!$P$2:$P$35,'DMG Tables'!$O$2:$O$35)*AOC$1*LOOKUP(AOC$1,'DMG Tables'!$G$2:$G$7,'DMG Tables'!$H$2:$H$7)</f>
        <v>174824000</v>
      </c>
      <c r="AOD27" s="1">
        <f>LOOKUP($A27,'DMG Tables'!$P$2:$P$35,'DMG Tables'!$O$2:$O$35)*AOD$1*LOOKUP(AOD$1,'DMG Tables'!$G$2:$G$7,'DMG Tables'!$H$2:$H$7)</f>
        <v>174988000</v>
      </c>
      <c r="AOE27" s="1">
        <f>LOOKUP($A27,'DMG Tables'!$P$2:$P$35,'DMG Tables'!$O$2:$O$35)*AOE$1*LOOKUP(AOE$1,'DMG Tables'!$G$2:$G$7,'DMG Tables'!$H$2:$H$7)</f>
        <v>175152000</v>
      </c>
      <c r="AOF27" s="1">
        <f>LOOKUP($A27,'DMG Tables'!$P$2:$P$35,'DMG Tables'!$O$2:$O$35)*AOF$1*LOOKUP(AOF$1,'DMG Tables'!$G$2:$G$7,'DMG Tables'!$H$2:$H$7)</f>
        <v>175316000</v>
      </c>
      <c r="AOG27" s="1">
        <f>LOOKUP($A27,'DMG Tables'!$P$2:$P$35,'DMG Tables'!$O$2:$O$35)*AOG$1*LOOKUP(AOG$1,'DMG Tables'!$G$2:$G$7,'DMG Tables'!$H$2:$H$7)</f>
        <v>175480000</v>
      </c>
      <c r="AOH27" s="1">
        <f>LOOKUP($A27,'DMG Tables'!$P$2:$P$35,'DMG Tables'!$O$2:$O$35)*AOH$1*LOOKUP(AOH$1,'DMG Tables'!$G$2:$G$7,'DMG Tables'!$H$2:$H$7)</f>
        <v>175644000</v>
      </c>
      <c r="AOI27" s="1">
        <f>LOOKUP($A27,'DMG Tables'!$P$2:$P$35,'DMG Tables'!$O$2:$O$35)*AOI$1*LOOKUP(AOI$1,'DMG Tables'!$G$2:$G$7,'DMG Tables'!$H$2:$H$7)</f>
        <v>175808000</v>
      </c>
      <c r="AOJ27" s="1">
        <f>LOOKUP($A27,'DMG Tables'!$P$2:$P$35,'DMG Tables'!$O$2:$O$35)*AOJ$1*LOOKUP(AOJ$1,'DMG Tables'!$G$2:$G$7,'DMG Tables'!$H$2:$H$7)</f>
        <v>175972000</v>
      </c>
      <c r="AOK27" s="1">
        <f>LOOKUP($A27,'DMG Tables'!$P$2:$P$35,'DMG Tables'!$O$2:$O$35)*AOK$1*LOOKUP(AOK$1,'DMG Tables'!$G$2:$G$7,'DMG Tables'!$H$2:$H$7)</f>
        <v>176136000</v>
      </c>
      <c r="AOL27" s="1">
        <f>LOOKUP($A27,'DMG Tables'!$P$2:$P$35,'DMG Tables'!$O$2:$O$35)*AOL$1*LOOKUP(AOL$1,'DMG Tables'!$G$2:$G$7,'DMG Tables'!$H$2:$H$7)</f>
        <v>176300000</v>
      </c>
      <c r="AOM27" s="1">
        <f>LOOKUP($A27,'DMG Tables'!$P$2:$P$35,'DMG Tables'!$O$2:$O$35)*AOM$1*LOOKUP(AOM$1,'DMG Tables'!$G$2:$G$7,'DMG Tables'!$H$2:$H$7)</f>
        <v>176464000</v>
      </c>
      <c r="AON27" s="1">
        <f>LOOKUP($A27,'DMG Tables'!$P$2:$P$35,'DMG Tables'!$O$2:$O$35)*AON$1*LOOKUP(AON$1,'DMG Tables'!$G$2:$G$7,'DMG Tables'!$H$2:$H$7)</f>
        <v>176628000</v>
      </c>
      <c r="AOO27" s="1">
        <f>LOOKUP($A27,'DMG Tables'!$P$2:$P$35,'DMG Tables'!$O$2:$O$35)*AOO$1*LOOKUP(AOO$1,'DMG Tables'!$G$2:$G$7,'DMG Tables'!$H$2:$H$7)</f>
        <v>176792000</v>
      </c>
      <c r="AOP27" s="1">
        <f>LOOKUP($A27,'DMG Tables'!$P$2:$P$35,'DMG Tables'!$O$2:$O$35)*AOP$1*LOOKUP(AOP$1,'DMG Tables'!$G$2:$G$7,'DMG Tables'!$H$2:$H$7)</f>
        <v>176956000</v>
      </c>
      <c r="AOQ27" s="1">
        <f>LOOKUP($A27,'DMG Tables'!$P$2:$P$35,'DMG Tables'!$O$2:$O$35)*AOQ$1*LOOKUP(AOQ$1,'DMG Tables'!$G$2:$G$7,'DMG Tables'!$H$2:$H$7)</f>
        <v>177120000</v>
      </c>
      <c r="AOR27" s="1">
        <f>LOOKUP($A27,'DMG Tables'!$P$2:$P$35,'DMG Tables'!$O$2:$O$35)*AOR$1*LOOKUP(AOR$1,'DMG Tables'!$G$2:$G$7,'DMG Tables'!$H$2:$H$7)</f>
        <v>177284000</v>
      </c>
      <c r="AOS27" s="1">
        <f>LOOKUP($A27,'DMG Tables'!$P$2:$P$35,'DMG Tables'!$O$2:$O$35)*AOS$1*LOOKUP(AOS$1,'DMG Tables'!$G$2:$G$7,'DMG Tables'!$H$2:$H$7)</f>
        <v>177448000</v>
      </c>
      <c r="AOT27" s="1">
        <f>LOOKUP($A27,'DMG Tables'!$P$2:$P$35,'DMG Tables'!$O$2:$O$35)*AOT$1*LOOKUP(AOT$1,'DMG Tables'!$G$2:$G$7,'DMG Tables'!$H$2:$H$7)</f>
        <v>177612000</v>
      </c>
      <c r="AOU27" s="1">
        <f>LOOKUP($A27,'DMG Tables'!$P$2:$P$35,'DMG Tables'!$O$2:$O$35)*AOU$1*LOOKUP(AOU$1,'DMG Tables'!$G$2:$G$7,'DMG Tables'!$H$2:$H$7)</f>
        <v>177776000</v>
      </c>
      <c r="AOV27" s="1">
        <f>LOOKUP($A27,'DMG Tables'!$P$2:$P$35,'DMG Tables'!$O$2:$O$35)*AOV$1*LOOKUP(AOV$1,'DMG Tables'!$G$2:$G$7,'DMG Tables'!$H$2:$H$7)</f>
        <v>177940000</v>
      </c>
      <c r="AOW27" s="1">
        <f>LOOKUP($A27,'DMG Tables'!$P$2:$P$35,'DMG Tables'!$O$2:$O$35)*AOW$1*LOOKUP(AOW$1,'DMG Tables'!$G$2:$G$7,'DMG Tables'!$H$2:$H$7)</f>
        <v>178104000</v>
      </c>
      <c r="AOX27" s="1">
        <f>LOOKUP($A27,'DMG Tables'!$P$2:$P$35,'DMG Tables'!$O$2:$O$35)*AOX$1*LOOKUP(AOX$1,'DMG Tables'!$G$2:$G$7,'DMG Tables'!$H$2:$H$7)</f>
        <v>178268000</v>
      </c>
      <c r="AOY27" s="1">
        <f>LOOKUP($A27,'DMG Tables'!$P$2:$P$35,'DMG Tables'!$O$2:$O$35)*AOY$1*LOOKUP(AOY$1,'DMG Tables'!$G$2:$G$7,'DMG Tables'!$H$2:$H$7)</f>
        <v>178432000</v>
      </c>
      <c r="AOZ27" s="1">
        <f>LOOKUP($A27,'DMG Tables'!$P$2:$P$35,'DMG Tables'!$O$2:$O$35)*AOZ$1*LOOKUP(AOZ$1,'DMG Tables'!$G$2:$G$7,'DMG Tables'!$H$2:$H$7)</f>
        <v>178596000</v>
      </c>
      <c r="APA27" s="1">
        <f>LOOKUP($A27,'DMG Tables'!$P$2:$P$35,'DMG Tables'!$O$2:$O$35)*APA$1*LOOKUP(APA$1,'DMG Tables'!$G$2:$G$7,'DMG Tables'!$H$2:$H$7)</f>
        <v>178760000</v>
      </c>
      <c r="APB27" s="1">
        <f>LOOKUP($A27,'DMG Tables'!$P$2:$P$35,'DMG Tables'!$O$2:$O$35)*APB$1*LOOKUP(APB$1,'DMG Tables'!$G$2:$G$7,'DMG Tables'!$H$2:$H$7)</f>
        <v>178924000</v>
      </c>
      <c r="APC27" s="1">
        <f>LOOKUP($A27,'DMG Tables'!$P$2:$P$35,'DMG Tables'!$O$2:$O$35)*APC$1*LOOKUP(APC$1,'DMG Tables'!$G$2:$G$7,'DMG Tables'!$H$2:$H$7)</f>
        <v>179088000</v>
      </c>
      <c r="APD27" s="1">
        <f>LOOKUP($A27,'DMG Tables'!$P$2:$P$35,'DMG Tables'!$O$2:$O$35)*APD$1*LOOKUP(APD$1,'DMG Tables'!$G$2:$G$7,'DMG Tables'!$H$2:$H$7)</f>
        <v>179252000</v>
      </c>
      <c r="APE27" s="1">
        <f>LOOKUP($A27,'DMG Tables'!$P$2:$P$35,'DMG Tables'!$O$2:$O$35)*APE$1*LOOKUP(APE$1,'DMG Tables'!$G$2:$G$7,'DMG Tables'!$H$2:$H$7)</f>
        <v>179416000</v>
      </c>
      <c r="APF27" s="1">
        <f>LOOKUP($A27,'DMG Tables'!$P$2:$P$35,'DMG Tables'!$O$2:$O$35)*APF$1*LOOKUP(APF$1,'DMG Tables'!$G$2:$G$7,'DMG Tables'!$H$2:$H$7)</f>
        <v>179580000</v>
      </c>
      <c r="APG27" s="1">
        <f>LOOKUP($A27,'DMG Tables'!$P$2:$P$35,'DMG Tables'!$O$2:$O$35)*APG$1*LOOKUP(APG$1,'DMG Tables'!$G$2:$G$7,'DMG Tables'!$H$2:$H$7)</f>
        <v>179744000</v>
      </c>
      <c r="APH27" s="1">
        <f>LOOKUP($A27,'DMG Tables'!$P$2:$P$35,'DMG Tables'!$O$2:$O$35)*APH$1*LOOKUP(APH$1,'DMG Tables'!$G$2:$G$7,'DMG Tables'!$H$2:$H$7)</f>
        <v>179908000</v>
      </c>
      <c r="API27" s="1">
        <f>LOOKUP($A27,'DMG Tables'!$P$2:$P$35,'DMG Tables'!$O$2:$O$35)*API$1*LOOKUP(API$1,'DMG Tables'!$G$2:$G$7,'DMG Tables'!$H$2:$H$7)</f>
        <v>180072000</v>
      </c>
      <c r="APJ27" s="1">
        <f>LOOKUP($A27,'DMG Tables'!$P$2:$P$35,'DMG Tables'!$O$2:$O$35)*APJ$1*LOOKUP(APJ$1,'DMG Tables'!$G$2:$G$7,'DMG Tables'!$H$2:$H$7)</f>
        <v>180236000</v>
      </c>
      <c r="APK27" s="1">
        <f>LOOKUP($A27,'DMG Tables'!$P$2:$P$35,'DMG Tables'!$O$2:$O$35)*APK$1*LOOKUP(APK$1,'DMG Tables'!$G$2:$G$7,'DMG Tables'!$H$2:$H$7)</f>
        <v>180400000</v>
      </c>
      <c r="APL27" s="1">
        <f>LOOKUP($A27,'DMG Tables'!$P$2:$P$35,'DMG Tables'!$O$2:$O$35)*APL$1*LOOKUP(APL$1,'DMG Tables'!$G$2:$G$7,'DMG Tables'!$H$2:$H$7)</f>
        <v>180564000</v>
      </c>
      <c r="APM27" s="1">
        <f>LOOKUP($A27,'DMG Tables'!$P$2:$P$35,'DMG Tables'!$O$2:$O$35)*APM$1*LOOKUP(APM$1,'DMG Tables'!$G$2:$G$7,'DMG Tables'!$H$2:$H$7)</f>
        <v>180728000</v>
      </c>
      <c r="APN27" s="1">
        <f>LOOKUP($A27,'DMG Tables'!$P$2:$P$35,'DMG Tables'!$O$2:$O$35)*APN$1*LOOKUP(APN$1,'DMG Tables'!$G$2:$G$7,'DMG Tables'!$H$2:$H$7)</f>
        <v>180892000</v>
      </c>
      <c r="APO27" s="1">
        <f>LOOKUP($A27,'DMG Tables'!$P$2:$P$35,'DMG Tables'!$O$2:$O$35)*APO$1*LOOKUP(APO$1,'DMG Tables'!$G$2:$G$7,'DMG Tables'!$H$2:$H$7)</f>
        <v>181056000</v>
      </c>
      <c r="APP27" s="1">
        <f>LOOKUP($A27,'DMG Tables'!$P$2:$P$35,'DMG Tables'!$O$2:$O$35)*APP$1*LOOKUP(APP$1,'DMG Tables'!$G$2:$G$7,'DMG Tables'!$H$2:$H$7)</f>
        <v>181220000</v>
      </c>
      <c r="APQ27" s="1">
        <f>LOOKUP($A27,'DMG Tables'!$P$2:$P$35,'DMG Tables'!$O$2:$O$35)*APQ$1*LOOKUP(APQ$1,'DMG Tables'!$G$2:$G$7,'DMG Tables'!$H$2:$H$7)</f>
        <v>181384000</v>
      </c>
      <c r="APR27" s="1">
        <f>LOOKUP($A27,'DMG Tables'!$P$2:$P$35,'DMG Tables'!$O$2:$O$35)*APR$1*LOOKUP(APR$1,'DMG Tables'!$G$2:$G$7,'DMG Tables'!$H$2:$H$7)</f>
        <v>181548000</v>
      </c>
      <c r="APS27" s="1">
        <f>LOOKUP($A27,'DMG Tables'!$P$2:$P$35,'DMG Tables'!$O$2:$O$35)*APS$1*LOOKUP(APS$1,'DMG Tables'!$G$2:$G$7,'DMG Tables'!$H$2:$H$7)</f>
        <v>181712000</v>
      </c>
      <c r="APT27" s="1">
        <f>LOOKUP($A27,'DMG Tables'!$P$2:$P$35,'DMG Tables'!$O$2:$O$35)*APT$1*LOOKUP(APT$1,'DMG Tables'!$G$2:$G$7,'DMG Tables'!$H$2:$H$7)</f>
        <v>181876000</v>
      </c>
      <c r="APU27" s="1">
        <f>LOOKUP($A27,'DMG Tables'!$P$2:$P$35,'DMG Tables'!$O$2:$O$35)*APU$1*LOOKUP(APU$1,'DMG Tables'!$G$2:$G$7,'DMG Tables'!$H$2:$H$7)</f>
        <v>182040000</v>
      </c>
      <c r="APV27" s="1">
        <f>LOOKUP($A27,'DMG Tables'!$P$2:$P$35,'DMG Tables'!$O$2:$O$35)*APV$1*LOOKUP(APV$1,'DMG Tables'!$G$2:$G$7,'DMG Tables'!$H$2:$H$7)</f>
        <v>182204000</v>
      </c>
      <c r="APW27" s="1">
        <f>LOOKUP($A27,'DMG Tables'!$P$2:$P$35,'DMG Tables'!$O$2:$O$35)*APW$1*LOOKUP(APW$1,'DMG Tables'!$G$2:$G$7,'DMG Tables'!$H$2:$H$7)</f>
        <v>182368000</v>
      </c>
      <c r="APX27" s="1">
        <f>LOOKUP($A27,'DMG Tables'!$P$2:$P$35,'DMG Tables'!$O$2:$O$35)*APX$1*LOOKUP(APX$1,'DMG Tables'!$G$2:$G$7,'DMG Tables'!$H$2:$H$7)</f>
        <v>182532000</v>
      </c>
      <c r="APY27" s="1">
        <f>LOOKUP($A27,'DMG Tables'!$P$2:$P$35,'DMG Tables'!$O$2:$O$35)*APY$1*LOOKUP(APY$1,'DMG Tables'!$G$2:$G$7,'DMG Tables'!$H$2:$H$7)</f>
        <v>182696000</v>
      </c>
      <c r="APZ27" s="1">
        <f>LOOKUP($A27,'DMG Tables'!$P$2:$P$35,'DMG Tables'!$O$2:$O$35)*APZ$1*LOOKUP(APZ$1,'DMG Tables'!$G$2:$G$7,'DMG Tables'!$H$2:$H$7)</f>
        <v>182860000</v>
      </c>
      <c r="AQA27" s="1">
        <f>LOOKUP($A27,'DMG Tables'!$P$2:$P$35,'DMG Tables'!$O$2:$O$35)*AQA$1*LOOKUP(AQA$1,'DMG Tables'!$G$2:$G$7,'DMG Tables'!$H$2:$H$7)</f>
        <v>183024000</v>
      </c>
      <c r="AQB27" s="1">
        <f>LOOKUP($A27,'DMG Tables'!$P$2:$P$35,'DMG Tables'!$O$2:$O$35)*AQB$1*LOOKUP(AQB$1,'DMG Tables'!$G$2:$G$7,'DMG Tables'!$H$2:$H$7)</f>
        <v>183188000</v>
      </c>
      <c r="AQC27" s="1">
        <f>LOOKUP($A27,'DMG Tables'!$P$2:$P$35,'DMG Tables'!$O$2:$O$35)*AQC$1*LOOKUP(AQC$1,'DMG Tables'!$G$2:$G$7,'DMG Tables'!$H$2:$H$7)</f>
        <v>183352000</v>
      </c>
      <c r="AQD27" s="1">
        <f>LOOKUP($A27,'DMG Tables'!$P$2:$P$35,'DMG Tables'!$O$2:$O$35)*AQD$1*LOOKUP(AQD$1,'DMG Tables'!$G$2:$G$7,'DMG Tables'!$H$2:$H$7)</f>
        <v>183516000</v>
      </c>
      <c r="AQE27" s="1">
        <f>LOOKUP($A27,'DMG Tables'!$P$2:$P$35,'DMG Tables'!$O$2:$O$35)*AQE$1*LOOKUP(AQE$1,'DMG Tables'!$G$2:$G$7,'DMG Tables'!$H$2:$H$7)</f>
        <v>183680000</v>
      </c>
      <c r="AQF27" s="1">
        <f>LOOKUP($A27,'DMG Tables'!$P$2:$P$35,'DMG Tables'!$O$2:$O$35)*AQF$1*LOOKUP(AQF$1,'DMG Tables'!$G$2:$G$7,'DMG Tables'!$H$2:$H$7)</f>
        <v>183844000</v>
      </c>
      <c r="AQG27" s="1">
        <f>LOOKUP($A27,'DMG Tables'!$P$2:$P$35,'DMG Tables'!$O$2:$O$35)*AQG$1*LOOKUP(AQG$1,'DMG Tables'!$G$2:$G$7,'DMG Tables'!$H$2:$H$7)</f>
        <v>184008000</v>
      </c>
      <c r="AQH27" s="1">
        <f>LOOKUP($A27,'DMG Tables'!$P$2:$P$35,'DMG Tables'!$O$2:$O$35)*AQH$1*LOOKUP(AQH$1,'DMG Tables'!$G$2:$G$7,'DMG Tables'!$H$2:$H$7)</f>
        <v>184172000</v>
      </c>
      <c r="AQI27" s="1">
        <f>LOOKUP($A27,'DMG Tables'!$P$2:$P$35,'DMG Tables'!$O$2:$O$35)*AQI$1*LOOKUP(AQI$1,'DMG Tables'!$G$2:$G$7,'DMG Tables'!$H$2:$H$7)</f>
        <v>184336000</v>
      </c>
      <c r="AQJ27" s="1">
        <f>LOOKUP($A27,'DMG Tables'!$P$2:$P$35,'DMG Tables'!$O$2:$O$35)*AQJ$1*LOOKUP(AQJ$1,'DMG Tables'!$G$2:$G$7,'DMG Tables'!$H$2:$H$7)</f>
        <v>184500000</v>
      </c>
      <c r="AQK27" s="1">
        <f>LOOKUP($A27,'DMG Tables'!$P$2:$P$35,'DMG Tables'!$O$2:$O$35)*AQK$1*LOOKUP(AQK$1,'DMG Tables'!$G$2:$G$7,'DMG Tables'!$H$2:$H$7)</f>
        <v>184664000</v>
      </c>
      <c r="AQL27" s="1">
        <f>LOOKUP($A27,'DMG Tables'!$P$2:$P$35,'DMG Tables'!$O$2:$O$35)*AQL$1*LOOKUP(AQL$1,'DMG Tables'!$G$2:$G$7,'DMG Tables'!$H$2:$H$7)</f>
        <v>184828000</v>
      </c>
      <c r="AQM27" s="1">
        <f>LOOKUP($A27,'DMG Tables'!$P$2:$P$35,'DMG Tables'!$O$2:$O$35)*AQM$1*LOOKUP(AQM$1,'DMG Tables'!$G$2:$G$7,'DMG Tables'!$H$2:$H$7)</f>
        <v>184992000</v>
      </c>
      <c r="AQN27" s="1">
        <f>LOOKUP($A27,'DMG Tables'!$P$2:$P$35,'DMG Tables'!$O$2:$O$35)*AQN$1*LOOKUP(AQN$1,'DMG Tables'!$G$2:$G$7,'DMG Tables'!$H$2:$H$7)</f>
        <v>185156000</v>
      </c>
      <c r="AQO27" s="1">
        <f>LOOKUP($A27,'DMG Tables'!$P$2:$P$35,'DMG Tables'!$O$2:$O$35)*AQO$1*LOOKUP(AQO$1,'DMG Tables'!$G$2:$G$7,'DMG Tables'!$H$2:$H$7)</f>
        <v>185320000</v>
      </c>
      <c r="AQP27" s="1">
        <f>LOOKUP($A27,'DMG Tables'!$P$2:$P$35,'DMG Tables'!$O$2:$O$35)*AQP$1*LOOKUP(AQP$1,'DMG Tables'!$G$2:$G$7,'DMG Tables'!$H$2:$H$7)</f>
        <v>185484000</v>
      </c>
      <c r="AQQ27" s="1">
        <f>LOOKUP($A27,'DMG Tables'!$P$2:$P$35,'DMG Tables'!$O$2:$O$35)*AQQ$1*LOOKUP(AQQ$1,'DMG Tables'!$G$2:$G$7,'DMG Tables'!$H$2:$H$7)</f>
        <v>185648000</v>
      </c>
      <c r="AQR27" s="1">
        <f>LOOKUP($A27,'DMG Tables'!$P$2:$P$35,'DMG Tables'!$O$2:$O$35)*AQR$1*LOOKUP(AQR$1,'DMG Tables'!$G$2:$G$7,'DMG Tables'!$H$2:$H$7)</f>
        <v>185812000</v>
      </c>
      <c r="AQS27" s="1">
        <f>LOOKUP($A27,'DMG Tables'!$P$2:$P$35,'DMG Tables'!$O$2:$O$35)*AQS$1*LOOKUP(AQS$1,'DMG Tables'!$G$2:$G$7,'DMG Tables'!$H$2:$H$7)</f>
        <v>185976000</v>
      </c>
      <c r="AQT27" s="1">
        <f>LOOKUP($A27,'DMG Tables'!$P$2:$P$35,'DMG Tables'!$O$2:$O$35)*AQT$1*LOOKUP(AQT$1,'DMG Tables'!$G$2:$G$7,'DMG Tables'!$H$2:$H$7)</f>
        <v>186140000</v>
      </c>
      <c r="AQU27" s="1">
        <f>LOOKUP($A27,'DMG Tables'!$P$2:$P$35,'DMG Tables'!$O$2:$O$35)*AQU$1*LOOKUP(AQU$1,'DMG Tables'!$G$2:$G$7,'DMG Tables'!$H$2:$H$7)</f>
        <v>186304000</v>
      </c>
      <c r="AQV27" s="1">
        <f>LOOKUP($A27,'DMG Tables'!$P$2:$P$35,'DMG Tables'!$O$2:$O$35)*AQV$1*LOOKUP(AQV$1,'DMG Tables'!$G$2:$G$7,'DMG Tables'!$H$2:$H$7)</f>
        <v>186468000</v>
      </c>
      <c r="AQW27" s="1">
        <f>LOOKUP($A27,'DMG Tables'!$P$2:$P$35,'DMG Tables'!$O$2:$O$35)*AQW$1*LOOKUP(AQW$1,'DMG Tables'!$G$2:$G$7,'DMG Tables'!$H$2:$H$7)</f>
        <v>186632000</v>
      </c>
      <c r="AQX27" s="1">
        <f>LOOKUP($A27,'DMG Tables'!$P$2:$P$35,'DMG Tables'!$O$2:$O$35)*AQX$1*LOOKUP(AQX$1,'DMG Tables'!$G$2:$G$7,'DMG Tables'!$H$2:$H$7)</f>
        <v>186796000</v>
      </c>
      <c r="AQY27" s="1">
        <f>LOOKUP($A27,'DMG Tables'!$P$2:$P$35,'DMG Tables'!$O$2:$O$35)*AQY$1*LOOKUP(AQY$1,'DMG Tables'!$G$2:$G$7,'DMG Tables'!$H$2:$H$7)</f>
        <v>186960000</v>
      </c>
      <c r="AQZ27" s="1">
        <f>LOOKUP($A27,'DMG Tables'!$P$2:$P$35,'DMG Tables'!$O$2:$O$35)*AQZ$1*LOOKUP(AQZ$1,'DMG Tables'!$G$2:$G$7,'DMG Tables'!$H$2:$H$7)</f>
        <v>187124000</v>
      </c>
      <c r="ARA27" s="1">
        <f>LOOKUP($A27,'DMG Tables'!$P$2:$P$35,'DMG Tables'!$O$2:$O$35)*ARA$1*LOOKUP(ARA$1,'DMG Tables'!$G$2:$G$7,'DMG Tables'!$H$2:$H$7)</f>
        <v>187288000</v>
      </c>
      <c r="ARB27" s="1">
        <f>LOOKUP($A27,'DMG Tables'!$P$2:$P$35,'DMG Tables'!$O$2:$O$35)*ARB$1*LOOKUP(ARB$1,'DMG Tables'!$G$2:$G$7,'DMG Tables'!$H$2:$H$7)</f>
        <v>187452000</v>
      </c>
      <c r="ARC27" s="1">
        <f>LOOKUP($A27,'DMG Tables'!$P$2:$P$35,'DMG Tables'!$O$2:$O$35)*ARC$1*LOOKUP(ARC$1,'DMG Tables'!$G$2:$G$7,'DMG Tables'!$H$2:$H$7)</f>
        <v>187616000</v>
      </c>
      <c r="ARD27" s="1">
        <f>LOOKUP($A27,'DMG Tables'!$P$2:$P$35,'DMG Tables'!$O$2:$O$35)*ARD$1*LOOKUP(ARD$1,'DMG Tables'!$G$2:$G$7,'DMG Tables'!$H$2:$H$7)</f>
        <v>187780000</v>
      </c>
      <c r="ARE27" s="1">
        <f>LOOKUP($A27,'DMG Tables'!$P$2:$P$35,'DMG Tables'!$O$2:$O$35)*ARE$1*LOOKUP(ARE$1,'DMG Tables'!$G$2:$G$7,'DMG Tables'!$H$2:$H$7)</f>
        <v>187944000</v>
      </c>
      <c r="ARF27" s="1">
        <f>LOOKUP($A27,'DMG Tables'!$P$2:$P$35,'DMG Tables'!$O$2:$O$35)*ARF$1*LOOKUP(ARF$1,'DMG Tables'!$G$2:$G$7,'DMG Tables'!$H$2:$H$7)</f>
        <v>188108000</v>
      </c>
      <c r="ARG27" s="1">
        <f>LOOKUP($A27,'DMG Tables'!$P$2:$P$35,'DMG Tables'!$O$2:$O$35)*ARG$1*LOOKUP(ARG$1,'DMG Tables'!$G$2:$G$7,'DMG Tables'!$H$2:$H$7)</f>
        <v>188272000</v>
      </c>
      <c r="ARH27" s="1">
        <f>LOOKUP($A27,'DMG Tables'!$P$2:$P$35,'DMG Tables'!$O$2:$O$35)*ARH$1*LOOKUP(ARH$1,'DMG Tables'!$G$2:$G$7,'DMG Tables'!$H$2:$H$7)</f>
        <v>188436000</v>
      </c>
      <c r="ARI27" s="1">
        <f>LOOKUP($A27,'DMG Tables'!$P$2:$P$35,'DMG Tables'!$O$2:$O$35)*ARI$1*LOOKUP(ARI$1,'DMG Tables'!$G$2:$G$7,'DMG Tables'!$H$2:$H$7)</f>
        <v>188600000</v>
      </c>
      <c r="ARJ27" s="1">
        <f>LOOKUP($A27,'DMG Tables'!$P$2:$P$35,'DMG Tables'!$O$2:$O$35)*ARJ$1*LOOKUP(ARJ$1,'DMG Tables'!$G$2:$G$7,'DMG Tables'!$H$2:$H$7)</f>
        <v>188764000</v>
      </c>
      <c r="ARK27" s="1">
        <f>LOOKUP($A27,'DMG Tables'!$P$2:$P$35,'DMG Tables'!$O$2:$O$35)*ARK$1*LOOKUP(ARK$1,'DMG Tables'!$G$2:$G$7,'DMG Tables'!$H$2:$H$7)</f>
        <v>188928000</v>
      </c>
      <c r="ARL27" s="1">
        <f>LOOKUP($A27,'DMG Tables'!$P$2:$P$35,'DMG Tables'!$O$2:$O$35)*ARL$1*LOOKUP(ARL$1,'DMG Tables'!$G$2:$G$7,'DMG Tables'!$H$2:$H$7)</f>
        <v>189092000</v>
      </c>
      <c r="ARM27" s="1">
        <f>LOOKUP($A27,'DMG Tables'!$P$2:$P$35,'DMG Tables'!$O$2:$O$35)*ARM$1*LOOKUP(ARM$1,'DMG Tables'!$G$2:$G$7,'DMG Tables'!$H$2:$H$7)</f>
        <v>189256000</v>
      </c>
      <c r="ARN27" s="1">
        <f>LOOKUP($A27,'DMG Tables'!$P$2:$P$35,'DMG Tables'!$O$2:$O$35)*ARN$1*LOOKUP(ARN$1,'DMG Tables'!$G$2:$G$7,'DMG Tables'!$H$2:$H$7)</f>
        <v>189420000</v>
      </c>
      <c r="ARO27" s="1">
        <f>LOOKUP($A27,'DMG Tables'!$P$2:$P$35,'DMG Tables'!$O$2:$O$35)*ARO$1*LOOKUP(ARO$1,'DMG Tables'!$G$2:$G$7,'DMG Tables'!$H$2:$H$7)</f>
        <v>189584000</v>
      </c>
      <c r="ARP27" s="1">
        <f>LOOKUP($A27,'DMG Tables'!$P$2:$P$35,'DMG Tables'!$O$2:$O$35)*ARP$1*LOOKUP(ARP$1,'DMG Tables'!$G$2:$G$7,'DMG Tables'!$H$2:$H$7)</f>
        <v>189748000</v>
      </c>
      <c r="ARQ27" s="1">
        <f>LOOKUP($A27,'DMG Tables'!$P$2:$P$35,'DMG Tables'!$O$2:$O$35)*ARQ$1*LOOKUP(ARQ$1,'DMG Tables'!$G$2:$G$7,'DMG Tables'!$H$2:$H$7)</f>
        <v>189912000</v>
      </c>
      <c r="ARR27" s="1">
        <f>LOOKUP($A27,'DMG Tables'!$P$2:$P$35,'DMG Tables'!$O$2:$O$35)*ARR$1*LOOKUP(ARR$1,'DMG Tables'!$G$2:$G$7,'DMG Tables'!$H$2:$H$7)</f>
        <v>190076000</v>
      </c>
      <c r="ARS27" s="1">
        <f>LOOKUP($A27,'DMG Tables'!$P$2:$P$35,'DMG Tables'!$O$2:$O$35)*ARS$1*LOOKUP(ARS$1,'DMG Tables'!$G$2:$G$7,'DMG Tables'!$H$2:$H$7)</f>
        <v>190240000</v>
      </c>
      <c r="ART27" s="1">
        <f>LOOKUP($A27,'DMG Tables'!$P$2:$P$35,'DMG Tables'!$O$2:$O$35)*ART$1*LOOKUP(ART$1,'DMG Tables'!$G$2:$G$7,'DMG Tables'!$H$2:$H$7)</f>
        <v>190404000</v>
      </c>
      <c r="ARU27" s="1">
        <f>LOOKUP($A27,'DMG Tables'!$P$2:$P$35,'DMG Tables'!$O$2:$O$35)*ARU$1*LOOKUP(ARU$1,'DMG Tables'!$G$2:$G$7,'DMG Tables'!$H$2:$H$7)</f>
        <v>190568000</v>
      </c>
      <c r="ARV27" s="1">
        <f>LOOKUP($A27,'DMG Tables'!$P$2:$P$35,'DMG Tables'!$O$2:$O$35)*ARV$1*LOOKUP(ARV$1,'DMG Tables'!$G$2:$G$7,'DMG Tables'!$H$2:$H$7)</f>
        <v>190732000</v>
      </c>
      <c r="ARW27" s="1">
        <f>LOOKUP($A27,'DMG Tables'!$P$2:$P$35,'DMG Tables'!$O$2:$O$35)*ARW$1*LOOKUP(ARW$1,'DMG Tables'!$G$2:$G$7,'DMG Tables'!$H$2:$H$7)</f>
        <v>190896000</v>
      </c>
      <c r="ARX27" s="1">
        <f>LOOKUP($A27,'DMG Tables'!$P$2:$P$35,'DMG Tables'!$O$2:$O$35)*ARX$1*LOOKUP(ARX$1,'DMG Tables'!$G$2:$G$7,'DMG Tables'!$H$2:$H$7)</f>
        <v>191060000</v>
      </c>
      <c r="ARY27" s="1">
        <f>LOOKUP($A27,'DMG Tables'!$P$2:$P$35,'DMG Tables'!$O$2:$O$35)*ARY$1*LOOKUP(ARY$1,'DMG Tables'!$G$2:$G$7,'DMG Tables'!$H$2:$H$7)</f>
        <v>191224000</v>
      </c>
      <c r="ARZ27" s="1">
        <f>LOOKUP($A27,'DMG Tables'!$P$2:$P$35,'DMG Tables'!$O$2:$O$35)*ARZ$1*LOOKUP(ARZ$1,'DMG Tables'!$G$2:$G$7,'DMG Tables'!$H$2:$H$7)</f>
        <v>191388000</v>
      </c>
      <c r="ASA27" s="1">
        <f>LOOKUP($A27,'DMG Tables'!$P$2:$P$35,'DMG Tables'!$O$2:$O$35)*ASA$1*LOOKUP(ASA$1,'DMG Tables'!$G$2:$G$7,'DMG Tables'!$H$2:$H$7)</f>
        <v>191552000</v>
      </c>
      <c r="ASB27" s="1">
        <f>LOOKUP($A27,'DMG Tables'!$P$2:$P$35,'DMG Tables'!$O$2:$O$35)*ASB$1*LOOKUP(ASB$1,'DMG Tables'!$G$2:$G$7,'DMG Tables'!$H$2:$H$7)</f>
        <v>191716000</v>
      </c>
      <c r="ASC27" s="1">
        <f>LOOKUP($A27,'DMG Tables'!$P$2:$P$35,'DMG Tables'!$O$2:$O$35)*ASC$1*LOOKUP(ASC$1,'DMG Tables'!$G$2:$G$7,'DMG Tables'!$H$2:$H$7)</f>
        <v>191880000</v>
      </c>
      <c r="ASD27" s="1">
        <f>LOOKUP($A27,'DMG Tables'!$P$2:$P$35,'DMG Tables'!$O$2:$O$35)*ASD$1*LOOKUP(ASD$1,'DMG Tables'!$G$2:$G$7,'DMG Tables'!$H$2:$H$7)</f>
        <v>192044000</v>
      </c>
      <c r="ASE27" s="1">
        <f>LOOKUP($A27,'DMG Tables'!$P$2:$P$35,'DMG Tables'!$O$2:$O$35)*ASE$1*LOOKUP(ASE$1,'DMG Tables'!$G$2:$G$7,'DMG Tables'!$H$2:$H$7)</f>
        <v>192208000</v>
      </c>
      <c r="ASF27" s="1">
        <f>LOOKUP($A27,'DMG Tables'!$P$2:$P$35,'DMG Tables'!$O$2:$O$35)*ASF$1*LOOKUP(ASF$1,'DMG Tables'!$G$2:$G$7,'DMG Tables'!$H$2:$H$7)</f>
        <v>192372000</v>
      </c>
      <c r="ASG27" s="1">
        <f>LOOKUP($A27,'DMG Tables'!$P$2:$P$35,'DMG Tables'!$O$2:$O$35)*ASG$1*LOOKUP(ASG$1,'DMG Tables'!$G$2:$G$7,'DMG Tables'!$H$2:$H$7)</f>
        <v>192536000</v>
      </c>
      <c r="ASH27" s="1">
        <f>LOOKUP($A27,'DMG Tables'!$P$2:$P$35,'DMG Tables'!$O$2:$O$35)*ASH$1*LOOKUP(ASH$1,'DMG Tables'!$G$2:$G$7,'DMG Tables'!$H$2:$H$7)</f>
        <v>192700000</v>
      </c>
      <c r="ASI27" s="1">
        <f>LOOKUP($A27,'DMG Tables'!$P$2:$P$35,'DMG Tables'!$O$2:$O$35)*ASI$1*LOOKUP(ASI$1,'DMG Tables'!$G$2:$G$7,'DMG Tables'!$H$2:$H$7)</f>
        <v>192864000</v>
      </c>
      <c r="ASJ27" s="1">
        <f>LOOKUP($A27,'DMG Tables'!$P$2:$P$35,'DMG Tables'!$O$2:$O$35)*ASJ$1*LOOKUP(ASJ$1,'DMG Tables'!$G$2:$G$7,'DMG Tables'!$H$2:$H$7)</f>
        <v>193028000</v>
      </c>
      <c r="ASK27" s="1">
        <f>LOOKUP($A27,'DMG Tables'!$P$2:$P$35,'DMG Tables'!$O$2:$O$35)*ASK$1*LOOKUP(ASK$1,'DMG Tables'!$G$2:$G$7,'DMG Tables'!$H$2:$H$7)</f>
        <v>193192000</v>
      </c>
      <c r="ASL27" s="1">
        <f>LOOKUP($A27,'DMG Tables'!$P$2:$P$35,'DMG Tables'!$O$2:$O$35)*ASL$1*LOOKUP(ASL$1,'DMG Tables'!$G$2:$G$7,'DMG Tables'!$H$2:$H$7)</f>
        <v>193356000</v>
      </c>
      <c r="ASM27" s="1">
        <f>LOOKUP($A27,'DMG Tables'!$P$2:$P$35,'DMG Tables'!$O$2:$O$35)*ASM$1*LOOKUP(ASM$1,'DMG Tables'!$G$2:$G$7,'DMG Tables'!$H$2:$H$7)</f>
        <v>193520000</v>
      </c>
      <c r="ASN27" s="1">
        <f>LOOKUP($A27,'DMG Tables'!$P$2:$P$35,'DMG Tables'!$O$2:$O$35)*ASN$1*LOOKUP(ASN$1,'DMG Tables'!$G$2:$G$7,'DMG Tables'!$H$2:$H$7)</f>
        <v>193684000</v>
      </c>
      <c r="ASO27" s="1">
        <f>LOOKUP($A27,'DMG Tables'!$P$2:$P$35,'DMG Tables'!$O$2:$O$35)*ASO$1*LOOKUP(ASO$1,'DMG Tables'!$G$2:$G$7,'DMG Tables'!$H$2:$H$7)</f>
        <v>193848000</v>
      </c>
      <c r="ASP27" s="1">
        <f>LOOKUP($A27,'DMG Tables'!$P$2:$P$35,'DMG Tables'!$O$2:$O$35)*ASP$1*LOOKUP(ASP$1,'DMG Tables'!$G$2:$G$7,'DMG Tables'!$H$2:$H$7)</f>
        <v>194012000</v>
      </c>
      <c r="ASQ27" s="1">
        <f>LOOKUP($A27,'DMG Tables'!$P$2:$P$35,'DMG Tables'!$O$2:$O$35)*ASQ$1*LOOKUP(ASQ$1,'DMG Tables'!$G$2:$G$7,'DMG Tables'!$H$2:$H$7)</f>
        <v>194176000</v>
      </c>
      <c r="ASR27" s="1">
        <f>LOOKUP($A27,'DMG Tables'!$P$2:$P$35,'DMG Tables'!$O$2:$O$35)*ASR$1*LOOKUP(ASR$1,'DMG Tables'!$G$2:$G$7,'DMG Tables'!$H$2:$H$7)</f>
        <v>194340000</v>
      </c>
      <c r="ASS27" s="1">
        <f>LOOKUP($A27,'DMG Tables'!$P$2:$P$35,'DMG Tables'!$O$2:$O$35)*ASS$1*LOOKUP(ASS$1,'DMG Tables'!$G$2:$G$7,'DMG Tables'!$H$2:$H$7)</f>
        <v>194504000</v>
      </c>
      <c r="AST27" s="1">
        <f>LOOKUP($A27,'DMG Tables'!$P$2:$P$35,'DMG Tables'!$O$2:$O$35)*AST$1*LOOKUP(AST$1,'DMG Tables'!$G$2:$G$7,'DMG Tables'!$H$2:$H$7)</f>
        <v>194668000</v>
      </c>
      <c r="ASU27" s="1">
        <f>LOOKUP($A27,'DMG Tables'!$P$2:$P$35,'DMG Tables'!$O$2:$O$35)*ASU$1*LOOKUP(ASU$1,'DMG Tables'!$G$2:$G$7,'DMG Tables'!$H$2:$H$7)</f>
        <v>194832000</v>
      </c>
      <c r="ASV27" s="1">
        <f>LOOKUP($A27,'DMG Tables'!$P$2:$P$35,'DMG Tables'!$O$2:$O$35)*ASV$1*LOOKUP(ASV$1,'DMG Tables'!$G$2:$G$7,'DMG Tables'!$H$2:$H$7)</f>
        <v>194996000</v>
      </c>
      <c r="ASW27" s="1">
        <f>LOOKUP($A27,'DMG Tables'!$P$2:$P$35,'DMG Tables'!$O$2:$O$35)*ASW$1*LOOKUP(ASW$1,'DMG Tables'!$G$2:$G$7,'DMG Tables'!$H$2:$H$7)</f>
        <v>195160000</v>
      </c>
      <c r="ASX27" s="1">
        <f>LOOKUP($A27,'DMG Tables'!$P$2:$P$35,'DMG Tables'!$O$2:$O$35)*ASX$1*LOOKUP(ASX$1,'DMG Tables'!$G$2:$G$7,'DMG Tables'!$H$2:$H$7)</f>
        <v>195324000</v>
      </c>
      <c r="ASY27" s="1">
        <f>LOOKUP($A27,'DMG Tables'!$P$2:$P$35,'DMG Tables'!$O$2:$O$35)*ASY$1*LOOKUP(ASY$1,'DMG Tables'!$G$2:$G$7,'DMG Tables'!$H$2:$H$7)</f>
        <v>195488000</v>
      </c>
      <c r="ASZ27" s="1">
        <f>LOOKUP($A27,'DMG Tables'!$P$2:$P$35,'DMG Tables'!$O$2:$O$35)*ASZ$1*LOOKUP(ASZ$1,'DMG Tables'!$G$2:$G$7,'DMG Tables'!$H$2:$H$7)</f>
        <v>195652000</v>
      </c>
      <c r="ATA27" s="1">
        <f>LOOKUP($A27,'DMG Tables'!$P$2:$P$35,'DMG Tables'!$O$2:$O$35)*ATA$1*LOOKUP(ATA$1,'DMG Tables'!$G$2:$G$7,'DMG Tables'!$H$2:$H$7)</f>
        <v>195816000</v>
      </c>
      <c r="ATB27" s="1">
        <f>LOOKUP($A27,'DMG Tables'!$P$2:$P$35,'DMG Tables'!$O$2:$O$35)*ATB$1*LOOKUP(ATB$1,'DMG Tables'!$G$2:$G$7,'DMG Tables'!$H$2:$H$7)</f>
        <v>195980000</v>
      </c>
      <c r="ATC27" s="1">
        <f>LOOKUP($A27,'DMG Tables'!$P$2:$P$35,'DMG Tables'!$O$2:$O$35)*ATC$1*LOOKUP(ATC$1,'DMG Tables'!$G$2:$G$7,'DMG Tables'!$H$2:$H$7)</f>
        <v>196144000</v>
      </c>
      <c r="ATD27" s="1">
        <f>LOOKUP($A27,'DMG Tables'!$P$2:$P$35,'DMG Tables'!$O$2:$O$35)*ATD$1*LOOKUP(ATD$1,'DMG Tables'!$G$2:$G$7,'DMG Tables'!$H$2:$H$7)</f>
        <v>196308000</v>
      </c>
      <c r="ATE27" s="1">
        <f>LOOKUP($A27,'DMG Tables'!$P$2:$P$35,'DMG Tables'!$O$2:$O$35)*ATE$1*LOOKUP(ATE$1,'DMG Tables'!$G$2:$G$7,'DMG Tables'!$H$2:$H$7)</f>
        <v>196472000</v>
      </c>
      <c r="ATF27" s="1">
        <f>LOOKUP($A27,'DMG Tables'!$P$2:$P$35,'DMG Tables'!$O$2:$O$35)*ATF$1*LOOKUP(ATF$1,'DMG Tables'!$G$2:$G$7,'DMG Tables'!$H$2:$H$7)</f>
        <v>196636000</v>
      </c>
      <c r="ATG27" s="1">
        <f>LOOKUP($A27,'DMG Tables'!$P$2:$P$35,'DMG Tables'!$O$2:$O$35)*ATG$1*LOOKUP(ATG$1,'DMG Tables'!$G$2:$G$7,'DMG Tables'!$H$2:$H$7)</f>
        <v>196800000</v>
      </c>
      <c r="ATH27" s="1">
        <f>LOOKUP($A27,'DMG Tables'!$P$2:$P$35,'DMG Tables'!$O$2:$O$35)*ATH$1*LOOKUP(ATH$1,'DMG Tables'!$G$2:$G$7,'DMG Tables'!$H$2:$H$7)</f>
        <v>196964000</v>
      </c>
      <c r="ATI27" s="1">
        <f>LOOKUP($A27,'DMG Tables'!$P$2:$P$35,'DMG Tables'!$O$2:$O$35)*ATI$1*LOOKUP(ATI$1,'DMG Tables'!$G$2:$G$7,'DMG Tables'!$H$2:$H$7)</f>
        <v>197128000</v>
      </c>
      <c r="ATJ27" s="1">
        <f>LOOKUP($A27,'DMG Tables'!$P$2:$P$35,'DMG Tables'!$O$2:$O$35)*ATJ$1*LOOKUP(ATJ$1,'DMG Tables'!$G$2:$G$7,'DMG Tables'!$H$2:$H$7)</f>
        <v>197292000</v>
      </c>
      <c r="ATK27" s="1">
        <f>LOOKUP($A27,'DMG Tables'!$P$2:$P$35,'DMG Tables'!$O$2:$O$35)*ATK$1*LOOKUP(ATK$1,'DMG Tables'!$G$2:$G$7,'DMG Tables'!$H$2:$H$7)</f>
        <v>197456000</v>
      </c>
      <c r="ATL27" s="1">
        <f>LOOKUP($A27,'DMG Tables'!$P$2:$P$35,'DMG Tables'!$O$2:$O$35)*ATL$1*LOOKUP(ATL$1,'DMG Tables'!$G$2:$G$7,'DMG Tables'!$H$2:$H$7)</f>
        <v>197620000</v>
      </c>
      <c r="ATM27" s="1">
        <f>LOOKUP($A27,'DMG Tables'!$P$2:$P$35,'DMG Tables'!$O$2:$O$35)*ATM$1*LOOKUP(ATM$1,'DMG Tables'!$G$2:$G$7,'DMG Tables'!$H$2:$H$7)</f>
        <v>197784000</v>
      </c>
      <c r="ATN27" s="1">
        <f>LOOKUP($A27,'DMG Tables'!$P$2:$P$35,'DMG Tables'!$O$2:$O$35)*ATN$1*LOOKUP(ATN$1,'DMG Tables'!$G$2:$G$7,'DMG Tables'!$H$2:$H$7)</f>
        <v>197948000</v>
      </c>
      <c r="ATO27" s="1">
        <f>LOOKUP($A27,'DMG Tables'!$P$2:$P$35,'DMG Tables'!$O$2:$O$35)*ATO$1*LOOKUP(ATO$1,'DMG Tables'!$G$2:$G$7,'DMG Tables'!$H$2:$H$7)</f>
        <v>198112000</v>
      </c>
      <c r="ATP27" s="1">
        <f>LOOKUP($A27,'DMG Tables'!$P$2:$P$35,'DMG Tables'!$O$2:$O$35)*ATP$1*LOOKUP(ATP$1,'DMG Tables'!$G$2:$G$7,'DMG Tables'!$H$2:$H$7)</f>
        <v>198276000</v>
      </c>
      <c r="ATQ27" s="1">
        <f>LOOKUP($A27,'DMG Tables'!$P$2:$P$35,'DMG Tables'!$O$2:$O$35)*ATQ$1*LOOKUP(ATQ$1,'DMG Tables'!$G$2:$G$7,'DMG Tables'!$H$2:$H$7)</f>
        <v>198440000</v>
      </c>
      <c r="ATR27" s="1">
        <f>LOOKUP($A27,'DMG Tables'!$P$2:$P$35,'DMG Tables'!$O$2:$O$35)*ATR$1*LOOKUP(ATR$1,'DMG Tables'!$G$2:$G$7,'DMG Tables'!$H$2:$H$7)</f>
        <v>198604000</v>
      </c>
      <c r="ATS27" s="1">
        <f>LOOKUP($A27,'DMG Tables'!$P$2:$P$35,'DMG Tables'!$O$2:$O$35)*ATS$1*LOOKUP(ATS$1,'DMG Tables'!$G$2:$G$7,'DMG Tables'!$H$2:$H$7)</f>
        <v>198768000</v>
      </c>
      <c r="ATT27" s="1">
        <f>LOOKUP($A27,'DMG Tables'!$P$2:$P$35,'DMG Tables'!$O$2:$O$35)*ATT$1*LOOKUP(ATT$1,'DMG Tables'!$G$2:$G$7,'DMG Tables'!$H$2:$H$7)</f>
        <v>198932000</v>
      </c>
      <c r="ATU27" s="1">
        <f>LOOKUP($A27,'DMG Tables'!$P$2:$P$35,'DMG Tables'!$O$2:$O$35)*ATU$1*LOOKUP(ATU$1,'DMG Tables'!$G$2:$G$7,'DMG Tables'!$H$2:$H$7)</f>
        <v>199096000</v>
      </c>
      <c r="ATV27" s="1">
        <f>LOOKUP($A27,'DMG Tables'!$P$2:$P$35,'DMG Tables'!$O$2:$O$35)*ATV$1*LOOKUP(ATV$1,'DMG Tables'!$G$2:$G$7,'DMG Tables'!$H$2:$H$7)</f>
        <v>199260000</v>
      </c>
      <c r="ATW27" s="1">
        <f>LOOKUP($A27,'DMG Tables'!$P$2:$P$35,'DMG Tables'!$O$2:$O$35)*ATW$1*LOOKUP(ATW$1,'DMG Tables'!$G$2:$G$7,'DMG Tables'!$H$2:$H$7)</f>
        <v>199424000</v>
      </c>
      <c r="ATX27" s="1">
        <f>LOOKUP($A27,'DMG Tables'!$P$2:$P$35,'DMG Tables'!$O$2:$O$35)*ATX$1*LOOKUP(ATX$1,'DMG Tables'!$G$2:$G$7,'DMG Tables'!$H$2:$H$7)</f>
        <v>199588000</v>
      </c>
      <c r="ATY27" s="1">
        <f>LOOKUP($A27,'DMG Tables'!$P$2:$P$35,'DMG Tables'!$O$2:$O$35)*ATY$1*LOOKUP(ATY$1,'DMG Tables'!$G$2:$G$7,'DMG Tables'!$H$2:$H$7)</f>
        <v>199752000</v>
      </c>
      <c r="ATZ27" s="1">
        <f>LOOKUP($A27,'DMG Tables'!$P$2:$P$35,'DMG Tables'!$O$2:$O$35)*ATZ$1*LOOKUP(ATZ$1,'DMG Tables'!$G$2:$G$7,'DMG Tables'!$H$2:$H$7)</f>
        <v>199916000</v>
      </c>
      <c r="AUA27" s="1">
        <f>LOOKUP($A27,'DMG Tables'!$P$2:$P$35,'DMG Tables'!$O$2:$O$35)*AUA$1*LOOKUP(AUA$1,'DMG Tables'!$G$2:$G$7,'DMG Tables'!$H$2:$H$7)</f>
        <v>200080000</v>
      </c>
      <c r="AUB27" s="1">
        <f>LOOKUP($A27,'DMG Tables'!$P$2:$P$35,'DMG Tables'!$O$2:$O$35)*AUB$1*LOOKUP(AUB$1,'DMG Tables'!$G$2:$G$7,'DMG Tables'!$H$2:$H$7)</f>
        <v>200244000</v>
      </c>
      <c r="AUC27" s="1">
        <f>LOOKUP($A27,'DMG Tables'!$P$2:$P$35,'DMG Tables'!$O$2:$O$35)*AUC$1*LOOKUP(AUC$1,'DMG Tables'!$G$2:$G$7,'DMG Tables'!$H$2:$H$7)</f>
        <v>200408000</v>
      </c>
      <c r="AUD27" s="1">
        <f>LOOKUP($A27,'DMG Tables'!$P$2:$P$35,'DMG Tables'!$O$2:$O$35)*AUD$1*LOOKUP(AUD$1,'DMG Tables'!$G$2:$G$7,'DMG Tables'!$H$2:$H$7)</f>
        <v>200572000</v>
      </c>
      <c r="AUE27" s="1">
        <f>LOOKUP($A27,'DMG Tables'!$P$2:$P$35,'DMG Tables'!$O$2:$O$35)*AUE$1*LOOKUP(AUE$1,'DMG Tables'!$G$2:$G$7,'DMG Tables'!$H$2:$H$7)</f>
        <v>200736000</v>
      </c>
      <c r="AUF27" s="1">
        <f>LOOKUP($A27,'DMG Tables'!$P$2:$P$35,'DMG Tables'!$O$2:$O$35)*AUF$1*LOOKUP(AUF$1,'DMG Tables'!$G$2:$G$7,'DMG Tables'!$H$2:$H$7)</f>
        <v>200900000</v>
      </c>
      <c r="AUG27" s="1">
        <f>LOOKUP($A27,'DMG Tables'!$P$2:$P$35,'DMG Tables'!$O$2:$O$35)*AUG$1*LOOKUP(AUG$1,'DMG Tables'!$G$2:$G$7,'DMG Tables'!$H$2:$H$7)</f>
        <v>201064000</v>
      </c>
      <c r="AUH27" s="1">
        <f>LOOKUP($A27,'DMG Tables'!$P$2:$P$35,'DMG Tables'!$O$2:$O$35)*AUH$1*LOOKUP(AUH$1,'DMG Tables'!$G$2:$G$7,'DMG Tables'!$H$2:$H$7)</f>
        <v>201228000</v>
      </c>
      <c r="AUI27" s="1">
        <f>LOOKUP($A27,'DMG Tables'!$P$2:$P$35,'DMG Tables'!$O$2:$O$35)*AUI$1*LOOKUP(AUI$1,'DMG Tables'!$G$2:$G$7,'DMG Tables'!$H$2:$H$7)</f>
        <v>201392000</v>
      </c>
      <c r="AUJ27" s="1">
        <f>LOOKUP($A27,'DMG Tables'!$P$2:$P$35,'DMG Tables'!$O$2:$O$35)*AUJ$1*LOOKUP(AUJ$1,'DMG Tables'!$G$2:$G$7,'DMG Tables'!$H$2:$H$7)</f>
        <v>201556000</v>
      </c>
      <c r="AUK27" s="1">
        <f>LOOKUP($A27,'DMG Tables'!$P$2:$P$35,'DMG Tables'!$O$2:$O$35)*AUK$1*LOOKUP(AUK$1,'DMG Tables'!$G$2:$G$7,'DMG Tables'!$H$2:$H$7)</f>
        <v>201720000</v>
      </c>
      <c r="AUL27" s="1">
        <f>LOOKUP($A27,'DMG Tables'!$P$2:$P$35,'DMG Tables'!$O$2:$O$35)*AUL$1*LOOKUP(AUL$1,'DMG Tables'!$G$2:$G$7,'DMG Tables'!$H$2:$H$7)</f>
        <v>201884000</v>
      </c>
      <c r="AUM27" s="1">
        <f>LOOKUP($A27,'DMG Tables'!$P$2:$P$35,'DMG Tables'!$O$2:$O$35)*AUM$1*LOOKUP(AUM$1,'DMG Tables'!$G$2:$G$7,'DMG Tables'!$H$2:$H$7)</f>
        <v>202048000</v>
      </c>
      <c r="AUN27" s="1">
        <f>LOOKUP($A27,'DMG Tables'!$P$2:$P$35,'DMG Tables'!$O$2:$O$35)*AUN$1*LOOKUP(AUN$1,'DMG Tables'!$G$2:$G$7,'DMG Tables'!$H$2:$H$7)</f>
        <v>202212000</v>
      </c>
      <c r="AUO27" s="1">
        <f>LOOKUP($A27,'DMG Tables'!$P$2:$P$35,'DMG Tables'!$O$2:$O$35)*AUO$1*LOOKUP(AUO$1,'DMG Tables'!$G$2:$G$7,'DMG Tables'!$H$2:$H$7)</f>
        <v>202376000</v>
      </c>
      <c r="AUP27" s="1">
        <f>LOOKUP($A27,'DMG Tables'!$P$2:$P$35,'DMG Tables'!$O$2:$O$35)*AUP$1*LOOKUP(AUP$1,'DMG Tables'!$G$2:$G$7,'DMG Tables'!$H$2:$H$7)</f>
        <v>202540000</v>
      </c>
      <c r="AUQ27" s="1">
        <f>LOOKUP($A27,'DMG Tables'!$P$2:$P$35,'DMG Tables'!$O$2:$O$35)*AUQ$1*LOOKUP(AUQ$1,'DMG Tables'!$G$2:$G$7,'DMG Tables'!$H$2:$H$7)</f>
        <v>202704000</v>
      </c>
      <c r="AUR27" s="1">
        <f>LOOKUP($A27,'DMG Tables'!$P$2:$P$35,'DMG Tables'!$O$2:$O$35)*AUR$1*LOOKUP(AUR$1,'DMG Tables'!$G$2:$G$7,'DMG Tables'!$H$2:$H$7)</f>
        <v>202868000</v>
      </c>
      <c r="AUS27" s="1">
        <f>LOOKUP($A27,'DMG Tables'!$P$2:$P$35,'DMG Tables'!$O$2:$O$35)*AUS$1*LOOKUP(AUS$1,'DMG Tables'!$G$2:$G$7,'DMG Tables'!$H$2:$H$7)</f>
        <v>203032000</v>
      </c>
      <c r="AUT27" s="1">
        <f>LOOKUP($A27,'DMG Tables'!$P$2:$P$35,'DMG Tables'!$O$2:$O$35)*AUT$1*LOOKUP(AUT$1,'DMG Tables'!$G$2:$G$7,'DMG Tables'!$H$2:$H$7)</f>
        <v>203196000</v>
      </c>
      <c r="AUU27" s="1">
        <f>LOOKUP($A27,'DMG Tables'!$P$2:$P$35,'DMG Tables'!$O$2:$O$35)*AUU$1*LOOKUP(AUU$1,'DMG Tables'!$G$2:$G$7,'DMG Tables'!$H$2:$H$7)</f>
        <v>203360000</v>
      </c>
      <c r="AUV27" s="1">
        <f>LOOKUP($A27,'DMG Tables'!$P$2:$P$35,'DMG Tables'!$O$2:$O$35)*AUV$1*LOOKUP(AUV$1,'DMG Tables'!$G$2:$G$7,'DMG Tables'!$H$2:$H$7)</f>
        <v>203524000</v>
      </c>
      <c r="AUW27" s="1">
        <f>LOOKUP($A27,'DMG Tables'!$P$2:$P$35,'DMG Tables'!$O$2:$O$35)*AUW$1*LOOKUP(AUW$1,'DMG Tables'!$G$2:$G$7,'DMG Tables'!$H$2:$H$7)</f>
        <v>203688000</v>
      </c>
      <c r="AUX27" s="1">
        <f>LOOKUP($A27,'DMG Tables'!$P$2:$P$35,'DMG Tables'!$O$2:$O$35)*AUX$1*LOOKUP(AUX$1,'DMG Tables'!$G$2:$G$7,'DMG Tables'!$H$2:$H$7)</f>
        <v>203852000</v>
      </c>
      <c r="AUY27" s="1">
        <f>LOOKUP($A27,'DMG Tables'!$P$2:$P$35,'DMG Tables'!$O$2:$O$35)*AUY$1*LOOKUP(AUY$1,'DMG Tables'!$G$2:$G$7,'DMG Tables'!$H$2:$H$7)</f>
        <v>204016000</v>
      </c>
      <c r="AUZ27" s="1">
        <f>LOOKUP($A27,'DMG Tables'!$P$2:$P$35,'DMG Tables'!$O$2:$O$35)*AUZ$1*LOOKUP(AUZ$1,'DMG Tables'!$G$2:$G$7,'DMG Tables'!$H$2:$H$7)</f>
        <v>204180000</v>
      </c>
      <c r="AVA27" s="1">
        <f>LOOKUP($A27,'DMG Tables'!$P$2:$P$35,'DMG Tables'!$O$2:$O$35)*AVA$1*LOOKUP(AVA$1,'DMG Tables'!$G$2:$G$7,'DMG Tables'!$H$2:$H$7)</f>
        <v>204344000</v>
      </c>
      <c r="AVB27" s="1">
        <f>LOOKUP($A27,'DMG Tables'!$P$2:$P$35,'DMG Tables'!$O$2:$O$35)*AVB$1*LOOKUP(AVB$1,'DMG Tables'!$G$2:$G$7,'DMG Tables'!$H$2:$H$7)</f>
        <v>204508000</v>
      </c>
      <c r="AVC27" s="1">
        <f>LOOKUP($A27,'DMG Tables'!$P$2:$P$35,'DMG Tables'!$O$2:$O$35)*AVC$1*LOOKUP(AVC$1,'DMG Tables'!$G$2:$G$7,'DMG Tables'!$H$2:$H$7)</f>
        <v>204672000</v>
      </c>
      <c r="AVD27" s="1">
        <f>LOOKUP($A27,'DMG Tables'!$P$2:$P$35,'DMG Tables'!$O$2:$O$35)*AVD$1*LOOKUP(AVD$1,'DMG Tables'!$G$2:$G$7,'DMG Tables'!$H$2:$H$7)</f>
        <v>204836000</v>
      </c>
      <c r="AVE27" s="1">
        <f>LOOKUP($A27,'DMG Tables'!$P$2:$P$35,'DMG Tables'!$O$2:$O$35)*AVE$1*LOOKUP(AVE$1,'DMG Tables'!$G$2:$G$7,'DMG Tables'!$H$2:$H$7)</f>
        <v>205000000</v>
      </c>
      <c r="AVF27" s="1">
        <f>LOOKUP($A27,'DMG Tables'!$P$2:$P$35,'DMG Tables'!$O$2:$O$35)*AVF$1*LOOKUP(AVF$1,'DMG Tables'!$G$2:$G$7,'DMG Tables'!$H$2:$H$7)</f>
        <v>205164000</v>
      </c>
      <c r="AVG27" s="1">
        <f>LOOKUP($A27,'DMG Tables'!$P$2:$P$35,'DMG Tables'!$O$2:$O$35)*AVG$1*LOOKUP(AVG$1,'DMG Tables'!$G$2:$G$7,'DMG Tables'!$H$2:$H$7)</f>
        <v>205328000</v>
      </c>
      <c r="AVH27" s="1">
        <f>LOOKUP($A27,'DMG Tables'!$P$2:$P$35,'DMG Tables'!$O$2:$O$35)*AVH$1*LOOKUP(AVH$1,'DMG Tables'!$G$2:$G$7,'DMG Tables'!$H$2:$H$7)</f>
        <v>205492000</v>
      </c>
      <c r="AVI27" s="1">
        <f>LOOKUP($A27,'DMG Tables'!$P$2:$P$35,'DMG Tables'!$O$2:$O$35)*AVI$1*LOOKUP(AVI$1,'DMG Tables'!$G$2:$G$7,'DMG Tables'!$H$2:$H$7)</f>
        <v>205656000</v>
      </c>
      <c r="AVJ27" s="1">
        <f>LOOKUP($A27,'DMG Tables'!$P$2:$P$35,'DMG Tables'!$O$2:$O$35)*AVJ$1*LOOKUP(AVJ$1,'DMG Tables'!$G$2:$G$7,'DMG Tables'!$H$2:$H$7)</f>
        <v>205820000</v>
      </c>
      <c r="AVK27" s="1">
        <f>LOOKUP($A27,'DMG Tables'!$P$2:$P$35,'DMG Tables'!$O$2:$O$35)*AVK$1*LOOKUP(AVK$1,'DMG Tables'!$G$2:$G$7,'DMG Tables'!$H$2:$H$7)</f>
        <v>205984000</v>
      </c>
      <c r="AVL27" s="1">
        <f>LOOKUP($A27,'DMG Tables'!$P$2:$P$35,'DMG Tables'!$O$2:$O$35)*AVL$1*LOOKUP(AVL$1,'DMG Tables'!$G$2:$G$7,'DMG Tables'!$H$2:$H$7)</f>
        <v>206148000</v>
      </c>
      <c r="AVM27" s="1">
        <f>LOOKUP($A27,'DMG Tables'!$P$2:$P$35,'DMG Tables'!$O$2:$O$35)*AVM$1*LOOKUP(AVM$1,'DMG Tables'!$G$2:$G$7,'DMG Tables'!$H$2:$H$7)</f>
        <v>206312000</v>
      </c>
      <c r="AVN27" s="1">
        <f>LOOKUP($A27,'DMG Tables'!$P$2:$P$35,'DMG Tables'!$O$2:$O$35)*AVN$1*LOOKUP(AVN$1,'DMG Tables'!$G$2:$G$7,'DMG Tables'!$H$2:$H$7)</f>
        <v>206476000</v>
      </c>
      <c r="AVO27" s="1">
        <f>LOOKUP($A27,'DMG Tables'!$P$2:$P$35,'DMG Tables'!$O$2:$O$35)*AVO$1*LOOKUP(AVO$1,'DMG Tables'!$G$2:$G$7,'DMG Tables'!$H$2:$H$7)</f>
        <v>206640000</v>
      </c>
      <c r="AVP27" s="1">
        <f>LOOKUP($A27,'DMG Tables'!$P$2:$P$35,'DMG Tables'!$O$2:$O$35)*AVP$1*LOOKUP(AVP$1,'DMG Tables'!$G$2:$G$7,'DMG Tables'!$H$2:$H$7)</f>
        <v>206804000</v>
      </c>
      <c r="AVQ27" s="1">
        <f>LOOKUP($A27,'DMG Tables'!$P$2:$P$35,'DMG Tables'!$O$2:$O$35)*AVQ$1*LOOKUP(AVQ$1,'DMG Tables'!$G$2:$G$7,'DMG Tables'!$H$2:$H$7)</f>
        <v>206968000</v>
      </c>
      <c r="AVR27" s="1">
        <f>LOOKUP($A27,'DMG Tables'!$P$2:$P$35,'DMG Tables'!$O$2:$O$35)*AVR$1*LOOKUP(AVR$1,'DMG Tables'!$G$2:$G$7,'DMG Tables'!$H$2:$H$7)</f>
        <v>207132000</v>
      </c>
      <c r="AVS27" s="1">
        <f>LOOKUP($A27,'DMG Tables'!$P$2:$P$35,'DMG Tables'!$O$2:$O$35)*AVS$1*LOOKUP(AVS$1,'DMG Tables'!$G$2:$G$7,'DMG Tables'!$H$2:$H$7)</f>
        <v>207296000</v>
      </c>
      <c r="AVT27" s="1">
        <f>LOOKUP($A27,'DMG Tables'!$P$2:$P$35,'DMG Tables'!$O$2:$O$35)*AVT$1*LOOKUP(AVT$1,'DMG Tables'!$G$2:$G$7,'DMG Tables'!$H$2:$H$7)</f>
        <v>207460000</v>
      </c>
      <c r="AVU27" s="1">
        <f>LOOKUP($A27,'DMG Tables'!$P$2:$P$35,'DMG Tables'!$O$2:$O$35)*AVU$1*LOOKUP(AVU$1,'DMG Tables'!$G$2:$G$7,'DMG Tables'!$H$2:$H$7)</f>
        <v>207624000</v>
      </c>
      <c r="AVV27" s="1">
        <f>LOOKUP($A27,'DMG Tables'!$P$2:$P$35,'DMG Tables'!$O$2:$O$35)*AVV$1*LOOKUP(AVV$1,'DMG Tables'!$G$2:$G$7,'DMG Tables'!$H$2:$H$7)</f>
        <v>207788000</v>
      </c>
      <c r="AVW27" s="1">
        <f>LOOKUP($A27,'DMG Tables'!$P$2:$P$35,'DMG Tables'!$O$2:$O$35)*AVW$1*LOOKUP(AVW$1,'DMG Tables'!$G$2:$G$7,'DMG Tables'!$H$2:$H$7)</f>
        <v>207952000</v>
      </c>
      <c r="AVX27" s="1">
        <f>LOOKUP($A27,'DMG Tables'!$P$2:$P$35,'DMG Tables'!$O$2:$O$35)*AVX$1*LOOKUP(AVX$1,'DMG Tables'!$G$2:$G$7,'DMG Tables'!$H$2:$H$7)</f>
        <v>208116000</v>
      </c>
      <c r="AVY27" s="1">
        <f>LOOKUP($A27,'DMG Tables'!$P$2:$P$35,'DMG Tables'!$O$2:$O$35)*AVY$1*LOOKUP(AVY$1,'DMG Tables'!$G$2:$G$7,'DMG Tables'!$H$2:$H$7)</f>
        <v>208280000</v>
      </c>
      <c r="AVZ27" s="1">
        <f>LOOKUP($A27,'DMG Tables'!$P$2:$P$35,'DMG Tables'!$O$2:$O$35)*AVZ$1*LOOKUP(AVZ$1,'DMG Tables'!$G$2:$G$7,'DMG Tables'!$H$2:$H$7)</f>
        <v>208444000</v>
      </c>
      <c r="AWA27" s="1">
        <f>LOOKUP($A27,'DMG Tables'!$P$2:$P$35,'DMG Tables'!$O$2:$O$35)*AWA$1*LOOKUP(AWA$1,'DMG Tables'!$G$2:$G$7,'DMG Tables'!$H$2:$H$7)</f>
        <v>208608000</v>
      </c>
      <c r="AWB27" s="1">
        <f>LOOKUP($A27,'DMG Tables'!$P$2:$P$35,'DMG Tables'!$O$2:$O$35)*AWB$1*LOOKUP(AWB$1,'DMG Tables'!$G$2:$G$7,'DMG Tables'!$H$2:$H$7)</f>
        <v>208772000</v>
      </c>
      <c r="AWC27" s="1">
        <f>LOOKUP($A27,'DMG Tables'!$P$2:$P$35,'DMG Tables'!$O$2:$O$35)*AWC$1*LOOKUP(AWC$1,'DMG Tables'!$G$2:$G$7,'DMG Tables'!$H$2:$H$7)</f>
        <v>208936000</v>
      </c>
      <c r="AWD27" s="1">
        <f>LOOKUP($A27,'DMG Tables'!$P$2:$P$35,'DMG Tables'!$O$2:$O$35)*AWD$1*LOOKUP(AWD$1,'DMG Tables'!$G$2:$G$7,'DMG Tables'!$H$2:$H$7)</f>
        <v>209100000</v>
      </c>
      <c r="AWE27" s="1">
        <f>LOOKUP($A27,'DMG Tables'!$P$2:$P$35,'DMG Tables'!$O$2:$O$35)*AWE$1*LOOKUP(AWE$1,'DMG Tables'!$G$2:$G$7,'DMG Tables'!$H$2:$H$7)</f>
        <v>209264000</v>
      </c>
      <c r="AWF27" s="1">
        <f>LOOKUP($A27,'DMG Tables'!$P$2:$P$35,'DMG Tables'!$O$2:$O$35)*AWF$1*LOOKUP(AWF$1,'DMG Tables'!$G$2:$G$7,'DMG Tables'!$H$2:$H$7)</f>
        <v>209428000</v>
      </c>
      <c r="AWG27" s="1">
        <f>LOOKUP($A27,'DMG Tables'!$P$2:$P$35,'DMG Tables'!$O$2:$O$35)*AWG$1*LOOKUP(AWG$1,'DMG Tables'!$G$2:$G$7,'DMG Tables'!$H$2:$H$7)</f>
        <v>209592000</v>
      </c>
      <c r="AWH27" s="1">
        <f>LOOKUP($A27,'DMG Tables'!$P$2:$P$35,'DMG Tables'!$O$2:$O$35)*AWH$1*LOOKUP(AWH$1,'DMG Tables'!$G$2:$G$7,'DMG Tables'!$H$2:$H$7)</f>
        <v>209756000</v>
      </c>
      <c r="AWI27" s="1">
        <f>LOOKUP($A27,'DMG Tables'!$P$2:$P$35,'DMG Tables'!$O$2:$O$35)*AWI$1*LOOKUP(AWI$1,'DMG Tables'!$G$2:$G$7,'DMG Tables'!$H$2:$H$7)</f>
        <v>209920000</v>
      </c>
      <c r="AWJ27" s="1">
        <f>LOOKUP($A27,'DMG Tables'!$P$2:$P$35,'DMG Tables'!$O$2:$O$35)*AWJ$1*LOOKUP(AWJ$1,'DMG Tables'!$G$2:$G$7,'DMG Tables'!$H$2:$H$7)</f>
        <v>210084000</v>
      </c>
      <c r="AWK27" s="1">
        <f>LOOKUP($A27,'DMG Tables'!$P$2:$P$35,'DMG Tables'!$O$2:$O$35)*AWK$1*LOOKUP(AWK$1,'DMG Tables'!$G$2:$G$7,'DMG Tables'!$H$2:$H$7)</f>
        <v>210248000</v>
      </c>
      <c r="AWL27" s="1">
        <f>LOOKUP($A27,'DMG Tables'!$P$2:$P$35,'DMG Tables'!$O$2:$O$35)*AWL$1*LOOKUP(AWL$1,'DMG Tables'!$G$2:$G$7,'DMG Tables'!$H$2:$H$7)</f>
        <v>210412000</v>
      </c>
      <c r="AWM27" s="1">
        <f>LOOKUP($A27,'DMG Tables'!$P$2:$P$35,'DMG Tables'!$O$2:$O$35)*AWM$1*LOOKUP(AWM$1,'DMG Tables'!$G$2:$G$7,'DMG Tables'!$H$2:$H$7)</f>
        <v>210576000</v>
      </c>
      <c r="AWN27" s="1">
        <f>LOOKUP($A27,'DMG Tables'!$P$2:$P$35,'DMG Tables'!$O$2:$O$35)*AWN$1*LOOKUP(AWN$1,'DMG Tables'!$G$2:$G$7,'DMG Tables'!$H$2:$H$7)</f>
        <v>210740000</v>
      </c>
      <c r="AWO27" s="1">
        <f>LOOKUP($A27,'DMG Tables'!$P$2:$P$35,'DMG Tables'!$O$2:$O$35)*AWO$1*LOOKUP(AWO$1,'DMG Tables'!$G$2:$G$7,'DMG Tables'!$H$2:$H$7)</f>
        <v>210904000</v>
      </c>
      <c r="AWP27" s="1">
        <f>LOOKUP($A27,'DMG Tables'!$P$2:$P$35,'DMG Tables'!$O$2:$O$35)*AWP$1*LOOKUP(AWP$1,'DMG Tables'!$G$2:$G$7,'DMG Tables'!$H$2:$H$7)</f>
        <v>211068000</v>
      </c>
      <c r="AWQ27" s="1">
        <f>LOOKUP($A27,'DMG Tables'!$P$2:$P$35,'DMG Tables'!$O$2:$O$35)*AWQ$1*LOOKUP(AWQ$1,'DMG Tables'!$G$2:$G$7,'DMG Tables'!$H$2:$H$7)</f>
        <v>211232000</v>
      </c>
      <c r="AWR27" s="1">
        <f>LOOKUP($A27,'DMG Tables'!$P$2:$P$35,'DMG Tables'!$O$2:$O$35)*AWR$1*LOOKUP(AWR$1,'DMG Tables'!$G$2:$G$7,'DMG Tables'!$H$2:$H$7)</f>
        <v>211396000</v>
      </c>
      <c r="AWS27" s="1">
        <f>LOOKUP($A27,'DMG Tables'!$P$2:$P$35,'DMG Tables'!$O$2:$O$35)*AWS$1*LOOKUP(AWS$1,'DMG Tables'!$G$2:$G$7,'DMG Tables'!$H$2:$H$7)</f>
        <v>211560000</v>
      </c>
      <c r="AWT27" s="1">
        <f>LOOKUP($A27,'DMG Tables'!$P$2:$P$35,'DMG Tables'!$O$2:$O$35)*AWT$1*LOOKUP(AWT$1,'DMG Tables'!$G$2:$G$7,'DMG Tables'!$H$2:$H$7)</f>
        <v>211724000</v>
      </c>
      <c r="AWU27" s="1">
        <f>LOOKUP($A27,'DMG Tables'!$P$2:$P$35,'DMG Tables'!$O$2:$O$35)*AWU$1*LOOKUP(AWU$1,'DMG Tables'!$G$2:$G$7,'DMG Tables'!$H$2:$H$7)</f>
        <v>211888000</v>
      </c>
      <c r="AWV27" s="1">
        <f>LOOKUP($A27,'DMG Tables'!$P$2:$P$35,'DMG Tables'!$O$2:$O$35)*AWV$1*LOOKUP(AWV$1,'DMG Tables'!$G$2:$G$7,'DMG Tables'!$H$2:$H$7)</f>
        <v>212052000</v>
      </c>
      <c r="AWW27" s="1">
        <f>LOOKUP($A27,'DMG Tables'!$P$2:$P$35,'DMG Tables'!$O$2:$O$35)*AWW$1*LOOKUP(AWW$1,'DMG Tables'!$G$2:$G$7,'DMG Tables'!$H$2:$H$7)</f>
        <v>212216000</v>
      </c>
      <c r="AWX27" s="1">
        <f>LOOKUP($A27,'DMG Tables'!$P$2:$P$35,'DMG Tables'!$O$2:$O$35)*AWX$1*LOOKUP(AWX$1,'DMG Tables'!$G$2:$G$7,'DMG Tables'!$H$2:$H$7)</f>
        <v>212380000</v>
      </c>
      <c r="AWY27" s="1">
        <f>LOOKUP($A27,'DMG Tables'!$P$2:$P$35,'DMG Tables'!$O$2:$O$35)*AWY$1*LOOKUP(AWY$1,'DMG Tables'!$G$2:$G$7,'DMG Tables'!$H$2:$H$7)</f>
        <v>212544000</v>
      </c>
      <c r="AWZ27" s="1">
        <f>LOOKUP($A27,'DMG Tables'!$P$2:$P$35,'DMG Tables'!$O$2:$O$35)*AWZ$1*LOOKUP(AWZ$1,'DMG Tables'!$G$2:$G$7,'DMG Tables'!$H$2:$H$7)</f>
        <v>212708000</v>
      </c>
      <c r="AXA27" s="1">
        <f>LOOKUP($A27,'DMG Tables'!$P$2:$P$35,'DMG Tables'!$O$2:$O$35)*AXA$1*LOOKUP(AXA$1,'DMG Tables'!$G$2:$G$7,'DMG Tables'!$H$2:$H$7)</f>
        <v>212872000</v>
      </c>
      <c r="AXB27" s="1">
        <f>LOOKUP($A27,'DMG Tables'!$P$2:$P$35,'DMG Tables'!$O$2:$O$35)*AXB$1*LOOKUP(AXB$1,'DMG Tables'!$G$2:$G$7,'DMG Tables'!$H$2:$H$7)</f>
        <v>213036000</v>
      </c>
      <c r="AXC27" s="1">
        <f>LOOKUP($A27,'DMG Tables'!$P$2:$P$35,'DMG Tables'!$O$2:$O$35)*AXC$1*LOOKUP(AXC$1,'DMG Tables'!$G$2:$G$7,'DMG Tables'!$H$2:$H$7)</f>
        <v>213200000</v>
      </c>
      <c r="AXD27" s="1">
        <f>LOOKUP($A27,'DMG Tables'!$P$2:$P$35,'DMG Tables'!$O$2:$O$35)*AXD$1*LOOKUP(AXD$1,'DMG Tables'!$G$2:$G$7,'DMG Tables'!$H$2:$H$7)</f>
        <v>213364000</v>
      </c>
      <c r="AXE27" s="1">
        <f>LOOKUP($A27,'DMG Tables'!$P$2:$P$35,'DMG Tables'!$O$2:$O$35)*AXE$1*LOOKUP(AXE$1,'DMG Tables'!$G$2:$G$7,'DMG Tables'!$H$2:$H$7)</f>
        <v>213528000</v>
      </c>
      <c r="AXF27" s="1">
        <f>LOOKUP($A27,'DMG Tables'!$P$2:$P$35,'DMG Tables'!$O$2:$O$35)*AXF$1*LOOKUP(AXF$1,'DMG Tables'!$G$2:$G$7,'DMG Tables'!$H$2:$H$7)</f>
        <v>213692000</v>
      </c>
      <c r="AXG27" s="1">
        <f>LOOKUP($A27,'DMG Tables'!$P$2:$P$35,'DMG Tables'!$O$2:$O$35)*AXG$1*LOOKUP(AXG$1,'DMG Tables'!$G$2:$G$7,'DMG Tables'!$H$2:$H$7)</f>
        <v>213856000</v>
      </c>
      <c r="AXH27" s="1">
        <f>LOOKUP($A27,'DMG Tables'!$P$2:$P$35,'DMG Tables'!$O$2:$O$35)*AXH$1*LOOKUP(AXH$1,'DMG Tables'!$G$2:$G$7,'DMG Tables'!$H$2:$H$7)</f>
        <v>214020000</v>
      </c>
      <c r="AXI27" s="1">
        <f>LOOKUP($A27,'DMG Tables'!$P$2:$P$35,'DMG Tables'!$O$2:$O$35)*AXI$1*LOOKUP(AXI$1,'DMG Tables'!$G$2:$G$7,'DMG Tables'!$H$2:$H$7)</f>
        <v>214184000</v>
      </c>
      <c r="AXJ27" s="1">
        <f>LOOKUP($A27,'DMG Tables'!$P$2:$P$35,'DMG Tables'!$O$2:$O$35)*AXJ$1*LOOKUP(AXJ$1,'DMG Tables'!$G$2:$G$7,'DMG Tables'!$H$2:$H$7)</f>
        <v>214348000</v>
      </c>
      <c r="AXK27" s="1">
        <f>LOOKUP($A27,'DMG Tables'!$P$2:$P$35,'DMG Tables'!$O$2:$O$35)*AXK$1*LOOKUP(AXK$1,'DMG Tables'!$G$2:$G$7,'DMG Tables'!$H$2:$H$7)</f>
        <v>214512000</v>
      </c>
      <c r="AXL27" s="1">
        <f>LOOKUP($A27,'DMG Tables'!$P$2:$P$35,'DMG Tables'!$O$2:$O$35)*AXL$1*LOOKUP(AXL$1,'DMG Tables'!$G$2:$G$7,'DMG Tables'!$H$2:$H$7)</f>
        <v>214676000</v>
      </c>
      <c r="AXM27" s="1">
        <f>LOOKUP($A27,'DMG Tables'!$P$2:$P$35,'DMG Tables'!$O$2:$O$35)*AXM$1*LOOKUP(AXM$1,'DMG Tables'!$G$2:$G$7,'DMG Tables'!$H$2:$H$7)</f>
        <v>214840000</v>
      </c>
      <c r="AXN27" s="1">
        <f>LOOKUP($A27,'DMG Tables'!$P$2:$P$35,'DMG Tables'!$O$2:$O$35)*AXN$1*LOOKUP(AXN$1,'DMG Tables'!$G$2:$G$7,'DMG Tables'!$H$2:$H$7)</f>
        <v>215004000</v>
      </c>
      <c r="AXO27" s="1">
        <f>LOOKUP($A27,'DMG Tables'!$P$2:$P$35,'DMG Tables'!$O$2:$O$35)*AXO$1*LOOKUP(AXO$1,'DMG Tables'!$G$2:$G$7,'DMG Tables'!$H$2:$H$7)</f>
        <v>215168000</v>
      </c>
      <c r="AXP27" s="1">
        <f>LOOKUP($A27,'DMG Tables'!$P$2:$P$35,'DMG Tables'!$O$2:$O$35)*AXP$1*LOOKUP(AXP$1,'DMG Tables'!$G$2:$G$7,'DMG Tables'!$H$2:$H$7)</f>
        <v>215332000</v>
      </c>
      <c r="AXQ27" s="1">
        <f>LOOKUP($A27,'DMG Tables'!$P$2:$P$35,'DMG Tables'!$O$2:$O$35)*AXQ$1*LOOKUP(AXQ$1,'DMG Tables'!$G$2:$G$7,'DMG Tables'!$H$2:$H$7)</f>
        <v>215496000</v>
      </c>
      <c r="AXR27" s="1">
        <f>LOOKUP($A27,'DMG Tables'!$P$2:$P$35,'DMG Tables'!$O$2:$O$35)*AXR$1*LOOKUP(AXR$1,'DMG Tables'!$G$2:$G$7,'DMG Tables'!$H$2:$H$7)</f>
        <v>215660000</v>
      </c>
      <c r="AXS27" s="1">
        <f>LOOKUP($A27,'DMG Tables'!$P$2:$P$35,'DMG Tables'!$O$2:$O$35)*AXS$1*LOOKUP(AXS$1,'DMG Tables'!$G$2:$G$7,'DMG Tables'!$H$2:$H$7)</f>
        <v>215824000</v>
      </c>
      <c r="AXT27" s="1">
        <f>LOOKUP($A27,'DMG Tables'!$P$2:$P$35,'DMG Tables'!$O$2:$O$35)*AXT$1*LOOKUP(AXT$1,'DMG Tables'!$G$2:$G$7,'DMG Tables'!$H$2:$H$7)</f>
        <v>215988000</v>
      </c>
      <c r="AXU27" s="1">
        <f>LOOKUP($A27,'DMG Tables'!$P$2:$P$35,'DMG Tables'!$O$2:$O$35)*AXU$1*LOOKUP(AXU$1,'DMG Tables'!$G$2:$G$7,'DMG Tables'!$H$2:$H$7)</f>
        <v>216152000</v>
      </c>
      <c r="AXV27" s="1">
        <f>LOOKUP($A27,'DMG Tables'!$P$2:$P$35,'DMG Tables'!$O$2:$O$35)*AXV$1*LOOKUP(AXV$1,'DMG Tables'!$G$2:$G$7,'DMG Tables'!$H$2:$H$7)</f>
        <v>216316000</v>
      </c>
      <c r="AXW27" s="1">
        <f>LOOKUP($A27,'DMG Tables'!$P$2:$P$35,'DMG Tables'!$O$2:$O$35)*AXW$1*LOOKUP(AXW$1,'DMG Tables'!$G$2:$G$7,'DMG Tables'!$H$2:$H$7)</f>
        <v>216480000</v>
      </c>
      <c r="AXX27" s="1">
        <f>LOOKUP($A27,'DMG Tables'!$P$2:$P$35,'DMG Tables'!$O$2:$O$35)*AXX$1*LOOKUP(AXX$1,'DMG Tables'!$G$2:$G$7,'DMG Tables'!$H$2:$H$7)</f>
        <v>216644000</v>
      </c>
      <c r="AXY27" s="1">
        <f>LOOKUP($A27,'DMG Tables'!$P$2:$P$35,'DMG Tables'!$O$2:$O$35)*AXY$1*LOOKUP(AXY$1,'DMG Tables'!$G$2:$G$7,'DMG Tables'!$H$2:$H$7)</f>
        <v>216808000</v>
      </c>
      <c r="AXZ27" s="1">
        <f>LOOKUP($A27,'DMG Tables'!$P$2:$P$35,'DMG Tables'!$O$2:$O$35)*AXZ$1*LOOKUP(AXZ$1,'DMG Tables'!$G$2:$G$7,'DMG Tables'!$H$2:$H$7)</f>
        <v>216972000</v>
      </c>
      <c r="AYA27" s="1">
        <f>LOOKUP($A27,'DMG Tables'!$P$2:$P$35,'DMG Tables'!$O$2:$O$35)*AYA$1*LOOKUP(AYA$1,'DMG Tables'!$G$2:$G$7,'DMG Tables'!$H$2:$H$7)</f>
        <v>217136000</v>
      </c>
      <c r="AYB27" s="1">
        <f>LOOKUP($A27,'DMG Tables'!$P$2:$P$35,'DMG Tables'!$O$2:$O$35)*AYB$1*LOOKUP(AYB$1,'DMG Tables'!$G$2:$G$7,'DMG Tables'!$H$2:$H$7)</f>
        <v>217300000</v>
      </c>
      <c r="AYC27" s="1">
        <f>LOOKUP($A27,'DMG Tables'!$P$2:$P$35,'DMG Tables'!$O$2:$O$35)*AYC$1*LOOKUP(AYC$1,'DMG Tables'!$G$2:$G$7,'DMG Tables'!$H$2:$H$7)</f>
        <v>217464000</v>
      </c>
      <c r="AYD27" s="1">
        <f>LOOKUP($A27,'DMG Tables'!$P$2:$P$35,'DMG Tables'!$O$2:$O$35)*AYD$1*LOOKUP(AYD$1,'DMG Tables'!$G$2:$G$7,'DMG Tables'!$H$2:$H$7)</f>
        <v>217628000</v>
      </c>
      <c r="AYE27" s="1">
        <f>LOOKUP($A27,'DMG Tables'!$P$2:$P$35,'DMG Tables'!$O$2:$O$35)*AYE$1*LOOKUP(AYE$1,'DMG Tables'!$G$2:$G$7,'DMG Tables'!$H$2:$H$7)</f>
        <v>217792000</v>
      </c>
      <c r="AYF27" s="1">
        <f>LOOKUP($A27,'DMG Tables'!$P$2:$P$35,'DMG Tables'!$O$2:$O$35)*AYF$1*LOOKUP(AYF$1,'DMG Tables'!$G$2:$G$7,'DMG Tables'!$H$2:$H$7)</f>
        <v>217956000</v>
      </c>
      <c r="AYG27" s="1">
        <f>LOOKUP($A27,'DMG Tables'!$P$2:$P$35,'DMG Tables'!$O$2:$O$35)*AYG$1*LOOKUP(AYG$1,'DMG Tables'!$G$2:$G$7,'DMG Tables'!$H$2:$H$7)</f>
        <v>218120000</v>
      </c>
      <c r="AYH27" s="1">
        <f>LOOKUP($A27,'DMG Tables'!$P$2:$P$35,'DMG Tables'!$O$2:$O$35)*AYH$1*LOOKUP(AYH$1,'DMG Tables'!$G$2:$G$7,'DMG Tables'!$H$2:$H$7)</f>
        <v>218284000</v>
      </c>
      <c r="AYI27" s="1">
        <f>LOOKUP($A27,'DMG Tables'!$P$2:$P$35,'DMG Tables'!$O$2:$O$35)*AYI$1*LOOKUP(AYI$1,'DMG Tables'!$G$2:$G$7,'DMG Tables'!$H$2:$H$7)</f>
        <v>218448000</v>
      </c>
      <c r="AYJ27" s="1">
        <f>LOOKUP($A27,'DMG Tables'!$P$2:$P$35,'DMG Tables'!$O$2:$O$35)*AYJ$1*LOOKUP(AYJ$1,'DMG Tables'!$G$2:$G$7,'DMG Tables'!$H$2:$H$7)</f>
        <v>218612000</v>
      </c>
      <c r="AYK27" s="1">
        <f>LOOKUP($A27,'DMG Tables'!$P$2:$P$35,'DMG Tables'!$O$2:$O$35)*AYK$1*LOOKUP(AYK$1,'DMG Tables'!$G$2:$G$7,'DMG Tables'!$H$2:$H$7)</f>
        <v>218776000</v>
      </c>
      <c r="AYL27" s="1">
        <f>LOOKUP($A27,'DMG Tables'!$P$2:$P$35,'DMG Tables'!$O$2:$O$35)*AYL$1*LOOKUP(AYL$1,'DMG Tables'!$G$2:$G$7,'DMG Tables'!$H$2:$H$7)</f>
        <v>218940000</v>
      </c>
      <c r="AYM27" s="1">
        <f>LOOKUP($A27,'DMG Tables'!$P$2:$P$35,'DMG Tables'!$O$2:$O$35)*AYM$1*LOOKUP(AYM$1,'DMG Tables'!$G$2:$G$7,'DMG Tables'!$H$2:$H$7)</f>
        <v>219104000</v>
      </c>
      <c r="AYN27" s="1">
        <f>LOOKUP($A27,'DMG Tables'!$P$2:$P$35,'DMG Tables'!$O$2:$O$35)*AYN$1*LOOKUP(AYN$1,'DMG Tables'!$G$2:$G$7,'DMG Tables'!$H$2:$H$7)</f>
        <v>219268000</v>
      </c>
      <c r="AYO27" s="1">
        <f>LOOKUP($A27,'DMG Tables'!$P$2:$P$35,'DMG Tables'!$O$2:$O$35)*AYO$1*LOOKUP(AYO$1,'DMG Tables'!$G$2:$G$7,'DMG Tables'!$H$2:$H$7)</f>
        <v>219432000</v>
      </c>
      <c r="AYP27" s="1">
        <f>LOOKUP($A27,'DMG Tables'!$P$2:$P$35,'DMG Tables'!$O$2:$O$35)*AYP$1*LOOKUP(AYP$1,'DMG Tables'!$G$2:$G$7,'DMG Tables'!$H$2:$H$7)</f>
        <v>219596000</v>
      </c>
      <c r="AYQ27" s="1">
        <f>LOOKUP($A27,'DMG Tables'!$P$2:$P$35,'DMG Tables'!$O$2:$O$35)*AYQ$1*LOOKUP(AYQ$1,'DMG Tables'!$G$2:$G$7,'DMG Tables'!$H$2:$H$7)</f>
        <v>219760000</v>
      </c>
      <c r="AYR27" s="1">
        <f>LOOKUP($A27,'DMG Tables'!$P$2:$P$35,'DMG Tables'!$O$2:$O$35)*AYR$1*LOOKUP(AYR$1,'DMG Tables'!$G$2:$G$7,'DMG Tables'!$H$2:$H$7)</f>
        <v>219924000</v>
      </c>
      <c r="AYS27" s="1">
        <f>LOOKUP($A27,'DMG Tables'!$P$2:$P$35,'DMG Tables'!$O$2:$O$35)*AYS$1*LOOKUP(AYS$1,'DMG Tables'!$G$2:$G$7,'DMG Tables'!$H$2:$H$7)</f>
        <v>220088000</v>
      </c>
      <c r="AYT27" s="1">
        <f>LOOKUP($A27,'DMG Tables'!$P$2:$P$35,'DMG Tables'!$O$2:$O$35)*AYT$1*LOOKUP(AYT$1,'DMG Tables'!$G$2:$G$7,'DMG Tables'!$H$2:$H$7)</f>
        <v>220252000</v>
      </c>
      <c r="AYU27" s="1">
        <f>LOOKUP($A27,'DMG Tables'!$P$2:$P$35,'DMG Tables'!$O$2:$O$35)*AYU$1*LOOKUP(AYU$1,'DMG Tables'!$G$2:$G$7,'DMG Tables'!$H$2:$H$7)</f>
        <v>220416000</v>
      </c>
      <c r="AYV27" s="1">
        <f>LOOKUP($A27,'DMG Tables'!$P$2:$P$35,'DMG Tables'!$O$2:$O$35)*AYV$1*LOOKUP(AYV$1,'DMG Tables'!$G$2:$G$7,'DMG Tables'!$H$2:$H$7)</f>
        <v>220580000</v>
      </c>
      <c r="AYW27" s="1">
        <f>LOOKUP($A27,'DMG Tables'!$P$2:$P$35,'DMG Tables'!$O$2:$O$35)*AYW$1*LOOKUP(AYW$1,'DMG Tables'!$G$2:$G$7,'DMG Tables'!$H$2:$H$7)</f>
        <v>220744000</v>
      </c>
      <c r="AYX27" s="1">
        <f>LOOKUP($A27,'DMG Tables'!$P$2:$P$35,'DMG Tables'!$O$2:$O$35)*AYX$1*LOOKUP(AYX$1,'DMG Tables'!$G$2:$G$7,'DMG Tables'!$H$2:$H$7)</f>
        <v>220908000</v>
      </c>
      <c r="AYY27" s="1">
        <f>LOOKUP($A27,'DMG Tables'!$P$2:$P$35,'DMG Tables'!$O$2:$O$35)*AYY$1*LOOKUP(AYY$1,'DMG Tables'!$G$2:$G$7,'DMG Tables'!$H$2:$H$7)</f>
        <v>221072000</v>
      </c>
      <c r="AYZ27" s="1">
        <f>LOOKUP($A27,'DMG Tables'!$P$2:$P$35,'DMG Tables'!$O$2:$O$35)*AYZ$1*LOOKUP(AYZ$1,'DMG Tables'!$G$2:$G$7,'DMG Tables'!$H$2:$H$7)</f>
        <v>221236000</v>
      </c>
      <c r="AZA27" s="1">
        <f>LOOKUP($A27,'DMG Tables'!$P$2:$P$35,'DMG Tables'!$O$2:$O$35)*AZA$1*LOOKUP(AZA$1,'DMG Tables'!$G$2:$G$7,'DMG Tables'!$H$2:$H$7)</f>
        <v>221400000</v>
      </c>
      <c r="AZB27" s="1">
        <f>LOOKUP($A27,'DMG Tables'!$P$2:$P$35,'DMG Tables'!$O$2:$O$35)*AZB$1*LOOKUP(AZB$1,'DMG Tables'!$G$2:$G$7,'DMG Tables'!$H$2:$H$7)</f>
        <v>221564000</v>
      </c>
      <c r="AZC27" s="1">
        <f>LOOKUP($A27,'DMG Tables'!$P$2:$P$35,'DMG Tables'!$O$2:$O$35)*AZC$1*LOOKUP(AZC$1,'DMG Tables'!$G$2:$G$7,'DMG Tables'!$H$2:$H$7)</f>
        <v>221728000</v>
      </c>
      <c r="AZD27" s="1">
        <f>LOOKUP($A27,'DMG Tables'!$P$2:$P$35,'DMG Tables'!$O$2:$O$35)*AZD$1*LOOKUP(AZD$1,'DMG Tables'!$G$2:$G$7,'DMG Tables'!$H$2:$H$7)</f>
        <v>221892000</v>
      </c>
      <c r="AZE27" s="1">
        <f>LOOKUP($A27,'DMG Tables'!$P$2:$P$35,'DMG Tables'!$O$2:$O$35)*AZE$1*LOOKUP(AZE$1,'DMG Tables'!$G$2:$G$7,'DMG Tables'!$H$2:$H$7)</f>
        <v>222056000</v>
      </c>
      <c r="AZF27" s="1">
        <f>LOOKUP($A27,'DMG Tables'!$P$2:$P$35,'DMG Tables'!$O$2:$O$35)*AZF$1*LOOKUP(AZF$1,'DMG Tables'!$G$2:$G$7,'DMG Tables'!$H$2:$H$7)</f>
        <v>222220000</v>
      </c>
      <c r="AZG27" s="1">
        <f>LOOKUP($A27,'DMG Tables'!$P$2:$P$35,'DMG Tables'!$O$2:$O$35)*AZG$1*LOOKUP(AZG$1,'DMG Tables'!$G$2:$G$7,'DMG Tables'!$H$2:$H$7)</f>
        <v>222384000</v>
      </c>
      <c r="AZH27" s="1">
        <f>LOOKUP($A27,'DMG Tables'!$P$2:$P$35,'DMG Tables'!$O$2:$O$35)*AZH$1*LOOKUP(AZH$1,'DMG Tables'!$G$2:$G$7,'DMG Tables'!$H$2:$H$7)</f>
        <v>222548000</v>
      </c>
      <c r="AZI27" s="1">
        <f>LOOKUP($A27,'DMG Tables'!$P$2:$P$35,'DMG Tables'!$O$2:$O$35)*AZI$1*LOOKUP(AZI$1,'DMG Tables'!$G$2:$G$7,'DMG Tables'!$H$2:$H$7)</f>
        <v>222712000</v>
      </c>
      <c r="AZJ27" s="1">
        <f>LOOKUP($A27,'DMG Tables'!$P$2:$P$35,'DMG Tables'!$O$2:$O$35)*AZJ$1*LOOKUP(AZJ$1,'DMG Tables'!$G$2:$G$7,'DMG Tables'!$H$2:$H$7)</f>
        <v>222876000</v>
      </c>
      <c r="AZK27" s="1">
        <f>LOOKUP($A27,'DMG Tables'!$P$2:$P$35,'DMG Tables'!$O$2:$O$35)*AZK$1*LOOKUP(AZK$1,'DMG Tables'!$G$2:$G$7,'DMG Tables'!$H$2:$H$7)</f>
        <v>223040000</v>
      </c>
      <c r="AZL27" s="1">
        <f>LOOKUP($A27,'DMG Tables'!$P$2:$P$35,'DMG Tables'!$O$2:$O$35)*AZL$1*LOOKUP(AZL$1,'DMG Tables'!$G$2:$G$7,'DMG Tables'!$H$2:$H$7)</f>
        <v>223204000</v>
      </c>
      <c r="AZM27" s="1">
        <f>LOOKUP($A27,'DMG Tables'!$P$2:$P$35,'DMG Tables'!$O$2:$O$35)*AZM$1*LOOKUP(AZM$1,'DMG Tables'!$G$2:$G$7,'DMG Tables'!$H$2:$H$7)</f>
        <v>223368000</v>
      </c>
      <c r="AZN27" s="1">
        <f>LOOKUP($A27,'DMG Tables'!$P$2:$P$35,'DMG Tables'!$O$2:$O$35)*AZN$1*LOOKUP(AZN$1,'DMG Tables'!$G$2:$G$7,'DMG Tables'!$H$2:$H$7)</f>
        <v>223532000</v>
      </c>
      <c r="AZO27" s="1">
        <f>LOOKUP($A27,'DMG Tables'!$P$2:$P$35,'DMG Tables'!$O$2:$O$35)*AZO$1*LOOKUP(AZO$1,'DMG Tables'!$G$2:$G$7,'DMG Tables'!$H$2:$H$7)</f>
        <v>223696000</v>
      </c>
      <c r="AZP27" s="1">
        <f>LOOKUP($A27,'DMG Tables'!$P$2:$P$35,'DMG Tables'!$O$2:$O$35)*AZP$1*LOOKUP(AZP$1,'DMG Tables'!$G$2:$G$7,'DMG Tables'!$H$2:$H$7)</f>
        <v>223860000</v>
      </c>
      <c r="AZQ27" s="1">
        <f>LOOKUP($A27,'DMG Tables'!$P$2:$P$35,'DMG Tables'!$O$2:$O$35)*AZQ$1*LOOKUP(AZQ$1,'DMG Tables'!$G$2:$G$7,'DMG Tables'!$H$2:$H$7)</f>
        <v>224024000</v>
      </c>
      <c r="AZR27" s="1">
        <f>LOOKUP($A27,'DMG Tables'!$P$2:$P$35,'DMG Tables'!$O$2:$O$35)*AZR$1*LOOKUP(AZR$1,'DMG Tables'!$G$2:$G$7,'DMG Tables'!$H$2:$H$7)</f>
        <v>224188000</v>
      </c>
      <c r="AZS27" s="1">
        <f>LOOKUP($A27,'DMG Tables'!$P$2:$P$35,'DMG Tables'!$O$2:$O$35)*AZS$1*LOOKUP(AZS$1,'DMG Tables'!$G$2:$G$7,'DMG Tables'!$H$2:$H$7)</f>
        <v>224352000</v>
      </c>
      <c r="AZT27" s="1">
        <f>LOOKUP($A27,'DMG Tables'!$P$2:$P$35,'DMG Tables'!$O$2:$O$35)*AZT$1*LOOKUP(AZT$1,'DMG Tables'!$G$2:$G$7,'DMG Tables'!$H$2:$H$7)</f>
        <v>224516000</v>
      </c>
      <c r="AZU27" s="1">
        <f>LOOKUP($A27,'DMG Tables'!$P$2:$P$35,'DMG Tables'!$O$2:$O$35)*AZU$1*LOOKUP(AZU$1,'DMG Tables'!$G$2:$G$7,'DMG Tables'!$H$2:$H$7)</f>
        <v>224680000</v>
      </c>
      <c r="AZV27" s="1">
        <f>LOOKUP($A27,'DMG Tables'!$P$2:$P$35,'DMG Tables'!$O$2:$O$35)*AZV$1*LOOKUP(AZV$1,'DMG Tables'!$G$2:$G$7,'DMG Tables'!$H$2:$H$7)</f>
        <v>224844000</v>
      </c>
      <c r="AZW27" s="1">
        <f>LOOKUP($A27,'DMG Tables'!$P$2:$P$35,'DMG Tables'!$O$2:$O$35)*AZW$1*LOOKUP(AZW$1,'DMG Tables'!$G$2:$G$7,'DMG Tables'!$H$2:$H$7)</f>
        <v>225008000</v>
      </c>
      <c r="AZX27" s="1">
        <f>LOOKUP($A27,'DMG Tables'!$P$2:$P$35,'DMG Tables'!$O$2:$O$35)*AZX$1*LOOKUP(AZX$1,'DMG Tables'!$G$2:$G$7,'DMG Tables'!$H$2:$H$7)</f>
        <v>225172000</v>
      </c>
      <c r="AZY27" s="1">
        <f>LOOKUP($A27,'DMG Tables'!$P$2:$P$35,'DMG Tables'!$O$2:$O$35)*AZY$1*LOOKUP(AZY$1,'DMG Tables'!$G$2:$G$7,'DMG Tables'!$H$2:$H$7)</f>
        <v>225336000</v>
      </c>
      <c r="AZZ27" s="1">
        <f>LOOKUP($A27,'DMG Tables'!$P$2:$P$35,'DMG Tables'!$O$2:$O$35)*AZZ$1*LOOKUP(AZZ$1,'DMG Tables'!$G$2:$G$7,'DMG Tables'!$H$2:$H$7)</f>
        <v>225500000</v>
      </c>
      <c r="BAA27" s="1">
        <f>LOOKUP($A27,'DMG Tables'!$P$2:$P$35,'DMG Tables'!$O$2:$O$35)*BAA$1*LOOKUP(BAA$1,'DMG Tables'!$G$2:$G$7,'DMG Tables'!$H$2:$H$7)</f>
        <v>225664000</v>
      </c>
      <c r="BAB27" s="1">
        <f>LOOKUP($A27,'DMG Tables'!$P$2:$P$35,'DMG Tables'!$O$2:$O$35)*BAB$1*LOOKUP(BAB$1,'DMG Tables'!$G$2:$G$7,'DMG Tables'!$H$2:$H$7)</f>
        <v>225828000</v>
      </c>
      <c r="BAC27" s="1">
        <f>LOOKUP($A27,'DMG Tables'!$P$2:$P$35,'DMG Tables'!$O$2:$O$35)*BAC$1*LOOKUP(BAC$1,'DMG Tables'!$G$2:$G$7,'DMG Tables'!$H$2:$H$7)</f>
        <v>225992000</v>
      </c>
      <c r="BAD27" s="1">
        <f>LOOKUP($A27,'DMG Tables'!$P$2:$P$35,'DMG Tables'!$O$2:$O$35)*BAD$1*LOOKUP(BAD$1,'DMG Tables'!$G$2:$G$7,'DMG Tables'!$H$2:$H$7)</f>
        <v>226156000</v>
      </c>
      <c r="BAE27" s="1">
        <f>LOOKUP($A27,'DMG Tables'!$P$2:$P$35,'DMG Tables'!$O$2:$O$35)*BAE$1*LOOKUP(BAE$1,'DMG Tables'!$G$2:$G$7,'DMG Tables'!$H$2:$H$7)</f>
        <v>226320000</v>
      </c>
      <c r="BAF27" s="1">
        <f>LOOKUP($A27,'DMG Tables'!$P$2:$P$35,'DMG Tables'!$O$2:$O$35)*BAF$1*LOOKUP(BAF$1,'DMG Tables'!$G$2:$G$7,'DMG Tables'!$H$2:$H$7)</f>
        <v>226484000</v>
      </c>
      <c r="BAG27" s="1">
        <f>LOOKUP($A27,'DMG Tables'!$P$2:$P$35,'DMG Tables'!$O$2:$O$35)*BAG$1*LOOKUP(BAG$1,'DMG Tables'!$G$2:$G$7,'DMG Tables'!$H$2:$H$7)</f>
        <v>226648000</v>
      </c>
      <c r="BAH27" s="1">
        <f>LOOKUP($A27,'DMG Tables'!$P$2:$P$35,'DMG Tables'!$O$2:$O$35)*BAH$1*LOOKUP(BAH$1,'DMG Tables'!$G$2:$G$7,'DMG Tables'!$H$2:$H$7)</f>
        <v>226812000</v>
      </c>
      <c r="BAI27" s="1">
        <f>LOOKUP($A27,'DMG Tables'!$P$2:$P$35,'DMG Tables'!$O$2:$O$35)*BAI$1*LOOKUP(BAI$1,'DMG Tables'!$G$2:$G$7,'DMG Tables'!$H$2:$H$7)</f>
        <v>226976000</v>
      </c>
      <c r="BAJ27" s="1">
        <f>LOOKUP($A27,'DMG Tables'!$P$2:$P$35,'DMG Tables'!$O$2:$O$35)*BAJ$1*LOOKUP(BAJ$1,'DMG Tables'!$G$2:$G$7,'DMG Tables'!$H$2:$H$7)</f>
        <v>227140000</v>
      </c>
      <c r="BAK27" s="1">
        <f>LOOKUP($A27,'DMG Tables'!$P$2:$P$35,'DMG Tables'!$O$2:$O$35)*BAK$1*LOOKUP(BAK$1,'DMG Tables'!$G$2:$G$7,'DMG Tables'!$H$2:$H$7)</f>
        <v>227304000</v>
      </c>
      <c r="BAL27" s="1">
        <f>LOOKUP($A27,'DMG Tables'!$P$2:$P$35,'DMG Tables'!$O$2:$O$35)*BAL$1*LOOKUP(BAL$1,'DMG Tables'!$G$2:$G$7,'DMG Tables'!$H$2:$H$7)</f>
        <v>227468000</v>
      </c>
      <c r="BAM27" s="1">
        <f>LOOKUP($A27,'DMG Tables'!$P$2:$P$35,'DMG Tables'!$O$2:$O$35)*BAM$1*LOOKUP(BAM$1,'DMG Tables'!$G$2:$G$7,'DMG Tables'!$H$2:$H$7)</f>
        <v>227632000</v>
      </c>
      <c r="BAN27" s="1">
        <f>LOOKUP($A27,'DMG Tables'!$P$2:$P$35,'DMG Tables'!$O$2:$O$35)*BAN$1*LOOKUP(BAN$1,'DMG Tables'!$G$2:$G$7,'DMG Tables'!$H$2:$H$7)</f>
        <v>227796000</v>
      </c>
      <c r="BAO27" s="1">
        <f>LOOKUP($A27,'DMG Tables'!$P$2:$P$35,'DMG Tables'!$O$2:$O$35)*BAO$1*LOOKUP(BAO$1,'DMG Tables'!$G$2:$G$7,'DMG Tables'!$H$2:$H$7)</f>
        <v>227960000</v>
      </c>
      <c r="BAP27" s="1">
        <f>LOOKUP($A27,'DMG Tables'!$P$2:$P$35,'DMG Tables'!$O$2:$O$35)*BAP$1*LOOKUP(BAP$1,'DMG Tables'!$G$2:$G$7,'DMG Tables'!$H$2:$H$7)</f>
        <v>228124000</v>
      </c>
      <c r="BAQ27" s="1">
        <f>LOOKUP($A27,'DMG Tables'!$P$2:$P$35,'DMG Tables'!$O$2:$O$35)*BAQ$1*LOOKUP(BAQ$1,'DMG Tables'!$G$2:$G$7,'DMG Tables'!$H$2:$H$7)</f>
        <v>228288000</v>
      </c>
      <c r="BAR27" s="1">
        <f>LOOKUP($A27,'DMG Tables'!$P$2:$P$35,'DMG Tables'!$O$2:$O$35)*BAR$1*LOOKUP(BAR$1,'DMG Tables'!$G$2:$G$7,'DMG Tables'!$H$2:$H$7)</f>
        <v>228452000</v>
      </c>
      <c r="BAS27" s="1">
        <f>LOOKUP($A27,'DMG Tables'!$P$2:$P$35,'DMG Tables'!$O$2:$O$35)*BAS$1*LOOKUP(BAS$1,'DMG Tables'!$G$2:$G$7,'DMG Tables'!$H$2:$H$7)</f>
        <v>228616000</v>
      </c>
      <c r="BAT27" s="1">
        <f>LOOKUP($A27,'DMG Tables'!$P$2:$P$35,'DMG Tables'!$O$2:$O$35)*BAT$1*LOOKUP(BAT$1,'DMG Tables'!$G$2:$G$7,'DMG Tables'!$H$2:$H$7)</f>
        <v>228780000</v>
      </c>
      <c r="BAU27" s="1">
        <f>LOOKUP($A27,'DMG Tables'!$P$2:$P$35,'DMG Tables'!$O$2:$O$35)*BAU$1*LOOKUP(BAU$1,'DMG Tables'!$G$2:$G$7,'DMG Tables'!$H$2:$H$7)</f>
        <v>228944000</v>
      </c>
      <c r="BAV27" s="1">
        <f>LOOKUP($A27,'DMG Tables'!$P$2:$P$35,'DMG Tables'!$O$2:$O$35)*BAV$1*LOOKUP(BAV$1,'DMG Tables'!$G$2:$G$7,'DMG Tables'!$H$2:$H$7)</f>
        <v>229108000</v>
      </c>
      <c r="BAW27" s="1">
        <f>LOOKUP($A27,'DMG Tables'!$P$2:$P$35,'DMG Tables'!$O$2:$O$35)*BAW$1*LOOKUP(BAW$1,'DMG Tables'!$G$2:$G$7,'DMG Tables'!$H$2:$H$7)</f>
        <v>229272000</v>
      </c>
      <c r="BAX27" s="1">
        <f>LOOKUP($A27,'DMG Tables'!$P$2:$P$35,'DMG Tables'!$O$2:$O$35)*BAX$1*LOOKUP(BAX$1,'DMG Tables'!$G$2:$G$7,'DMG Tables'!$H$2:$H$7)</f>
        <v>229436000</v>
      </c>
      <c r="BAY27" s="1">
        <f>LOOKUP($A27,'DMG Tables'!$P$2:$P$35,'DMG Tables'!$O$2:$O$35)*BAY$1*LOOKUP(BAY$1,'DMG Tables'!$G$2:$G$7,'DMG Tables'!$H$2:$H$7)</f>
        <v>229600000</v>
      </c>
      <c r="BAZ27" s="1">
        <f>LOOKUP($A27,'DMG Tables'!$P$2:$P$35,'DMG Tables'!$O$2:$O$35)*BAZ$1*LOOKUP(BAZ$1,'DMG Tables'!$G$2:$G$7,'DMG Tables'!$H$2:$H$7)</f>
        <v>229764000</v>
      </c>
      <c r="BBA27" s="1">
        <f>LOOKUP($A27,'DMG Tables'!$P$2:$P$35,'DMG Tables'!$O$2:$O$35)*BBA$1*LOOKUP(BBA$1,'DMG Tables'!$G$2:$G$7,'DMG Tables'!$H$2:$H$7)</f>
        <v>229928000</v>
      </c>
      <c r="BBB27" s="1">
        <f>LOOKUP($A27,'DMG Tables'!$P$2:$P$35,'DMG Tables'!$O$2:$O$35)*BBB$1*LOOKUP(BBB$1,'DMG Tables'!$G$2:$G$7,'DMG Tables'!$H$2:$H$7)</f>
        <v>230092000</v>
      </c>
      <c r="BBC27" s="1">
        <f>LOOKUP($A27,'DMG Tables'!$P$2:$P$35,'DMG Tables'!$O$2:$O$35)*BBC$1*LOOKUP(BBC$1,'DMG Tables'!$G$2:$G$7,'DMG Tables'!$H$2:$H$7)</f>
        <v>230256000</v>
      </c>
      <c r="BBD27" s="1">
        <f>LOOKUP($A27,'DMG Tables'!$P$2:$P$35,'DMG Tables'!$O$2:$O$35)*BBD$1*LOOKUP(BBD$1,'DMG Tables'!$G$2:$G$7,'DMG Tables'!$H$2:$H$7)</f>
        <v>230420000</v>
      </c>
      <c r="BBE27" s="1">
        <f>LOOKUP($A27,'DMG Tables'!$P$2:$P$35,'DMG Tables'!$O$2:$O$35)*BBE$1*LOOKUP(BBE$1,'DMG Tables'!$G$2:$G$7,'DMG Tables'!$H$2:$H$7)</f>
        <v>230584000</v>
      </c>
      <c r="BBF27" s="1">
        <f>LOOKUP($A27,'DMG Tables'!$P$2:$P$35,'DMG Tables'!$O$2:$O$35)*BBF$1*LOOKUP(BBF$1,'DMG Tables'!$G$2:$G$7,'DMG Tables'!$H$2:$H$7)</f>
        <v>230748000</v>
      </c>
      <c r="BBG27" s="1">
        <f>LOOKUP($A27,'DMG Tables'!$P$2:$P$35,'DMG Tables'!$O$2:$O$35)*BBG$1*LOOKUP(BBG$1,'DMG Tables'!$G$2:$G$7,'DMG Tables'!$H$2:$H$7)</f>
        <v>230912000</v>
      </c>
      <c r="BBH27" s="1">
        <f>LOOKUP($A27,'DMG Tables'!$P$2:$P$35,'DMG Tables'!$O$2:$O$35)*BBH$1*LOOKUP(BBH$1,'DMG Tables'!$G$2:$G$7,'DMG Tables'!$H$2:$H$7)</f>
        <v>231076000</v>
      </c>
      <c r="BBI27" s="1">
        <f>LOOKUP($A27,'DMG Tables'!$P$2:$P$35,'DMG Tables'!$O$2:$O$35)*BBI$1*LOOKUP(BBI$1,'DMG Tables'!$G$2:$G$7,'DMG Tables'!$H$2:$H$7)</f>
        <v>231240000</v>
      </c>
      <c r="BBJ27" s="1">
        <f>LOOKUP($A27,'DMG Tables'!$P$2:$P$35,'DMG Tables'!$O$2:$O$35)*BBJ$1*LOOKUP(BBJ$1,'DMG Tables'!$G$2:$G$7,'DMG Tables'!$H$2:$H$7)</f>
        <v>231404000</v>
      </c>
      <c r="BBK27" s="1">
        <f>LOOKUP($A27,'DMG Tables'!$P$2:$P$35,'DMG Tables'!$O$2:$O$35)*BBK$1*LOOKUP(BBK$1,'DMG Tables'!$G$2:$G$7,'DMG Tables'!$H$2:$H$7)</f>
        <v>231568000</v>
      </c>
      <c r="BBL27" s="1">
        <f>LOOKUP($A27,'DMG Tables'!$P$2:$P$35,'DMG Tables'!$O$2:$O$35)*BBL$1*LOOKUP(BBL$1,'DMG Tables'!$G$2:$G$7,'DMG Tables'!$H$2:$H$7)</f>
        <v>231732000</v>
      </c>
      <c r="BBM27" s="1">
        <f>LOOKUP($A27,'DMG Tables'!$P$2:$P$35,'DMG Tables'!$O$2:$O$35)*BBM$1*LOOKUP(BBM$1,'DMG Tables'!$G$2:$G$7,'DMG Tables'!$H$2:$H$7)</f>
        <v>231896000</v>
      </c>
      <c r="BBN27" s="1">
        <f>LOOKUP($A27,'DMG Tables'!$P$2:$P$35,'DMG Tables'!$O$2:$O$35)*BBN$1*LOOKUP(BBN$1,'DMG Tables'!$G$2:$G$7,'DMG Tables'!$H$2:$H$7)</f>
        <v>232060000</v>
      </c>
      <c r="BBO27" s="1">
        <f>LOOKUP($A27,'DMG Tables'!$P$2:$P$35,'DMG Tables'!$O$2:$O$35)*BBO$1*LOOKUP(BBO$1,'DMG Tables'!$G$2:$G$7,'DMG Tables'!$H$2:$H$7)</f>
        <v>232224000</v>
      </c>
      <c r="BBP27" s="1">
        <f>LOOKUP($A27,'DMG Tables'!$P$2:$P$35,'DMG Tables'!$O$2:$O$35)*BBP$1*LOOKUP(BBP$1,'DMG Tables'!$G$2:$G$7,'DMG Tables'!$H$2:$H$7)</f>
        <v>232388000</v>
      </c>
      <c r="BBQ27" s="1">
        <f>LOOKUP($A27,'DMG Tables'!$P$2:$P$35,'DMG Tables'!$O$2:$O$35)*BBQ$1*LOOKUP(BBQ$1,'DMG Tables'!$G$2:$G$7,'DMG Tables'!$H$2:$H$7)</f>
        <v>232552000</v>
      </c>
      <c r="BBR27" s="1">
        <f>LOOKUP($A27,'DMG Tables'!$P$2:$P$35,'DMG Tables'!$O$2:$O$35)*BBR$1*LOOKUP(BBR$1,'DMG Tables'!$G$2:$G$7,'DMG Tables'!$H$2:$H$7)</f>
        <v>232716000</v>
      </c>
      <c r="BBS27" s="1">
        <f>LOOKUP($A27,'DMG Tables'!$P$2:$P$35,'DMG Tables'!$O$2:$O$35)*BBS$1*LOOKUP(BBS$1,'DMG Tables'!$G$2:$G$7,'DMG Tables'!$H$2:$H$7)</f>
        <v>232880000</v>
      </c>
      <c r="BBT27" s="1">
        <f>LOOKUP($A27,'DMG Tables'!$P$2:$P$35,'DMG Tables'!$O$2:$O$35)*BBT$1*LOOKUP(BBT$1,'DMG Tables'!$G$2:$G$7,'DMG Tables'!$H$2:$H$7)</f>
        <v>233044000</v>
      </c>
      <c r="BBU27" s="1">
        <f>LOOKUP($A27,'DMG Tables'!$P$2:$P$35,'DMG Tables'!$O$2:$O$35)*BBU$1*LOOKUP(BBU$1,'DMG Tables'!$G$2:$G$7,'DMG Tables'!$H$2:$H$7)</f>
        <v>233208000</v>
      </c>
      <c r="BBV27" s="1">
        <f>LOOKUP($A27,'DMG Tables'!$P$2:$P$35,'DMG Tables'!$O$2:$O$35)*BBV$1*LOOKUP(BBV$1,'DMG Tables'!$G$2:$G$7,'DMG Tables'!$H$2:$H$7)</f>
        <v>233372000</v>
      </c>
      <c r="BBW27" s="1">
        <f>LOOKUP($A27,'DMG Tables'!$P$2:$P$35,'DMG Tables'!$O$2:$O$35)*BBW$1*LOOKUP(BBW$1,'DMG Tables'!$G$2:$G$7,'DMG Tables'!$H$2:$H$7)</f>
        <v>233536000</v>
      </c>
      <c r="BBX27" s="1">
        <f>LOOKUP($A27,'DMG Tables'!$P$2:$P$35,'DMG Tables'!$O$2:$O$35)*BBX$1*LOOKUP(BBX$1,'DMG Tables'!$G$2:$G$7,'DMG Tables'!$H$2:$H$7)</f>
        <v>233700000</v>
      </c>
      <c r="BBY27" s="1">
        <f>LOOKUP($A27,'DMG Tables'!$P$2:$P$35,'DMG Tables'!$O$2:$O$35)*BBY$1*LOOKUP(BBY$1,'DMG Tables'!$G$2:$G$7,'DMG Tables'!$H$2:$H$7)</f>
        <v>233864000</v>
      </c>
      <c r="BBZ27" s="1">
        <f>LOOKUP($A27,'DMG Tables'!$P$2:$P$35,'DMG Tables'!$O$2:$O$35)*BBZ$1*LOOKUP(BBZ$1,'DMG Tables'!$G$2:$G$7,'DMG Tables'!$H$2:$H$7)</f>
        <v>234028000</v>
      </c>
      <c r="BCA27" s="1">
        <f>LOOKUP($A27,'DMG Tables'!$P$2:$P$35,'DMG Tables'!$O$2:$O$35)*BCA$1*LOOKUP(BCA$1,'DMG Tables'!$G$2:$G$7,'DMG Tables'!$H$2:$H$7)</f>
        <v>234192000</v>
      </c>
      <c r="BCB27" s="1">
        <f>LOOKUP($A27,'DMG Tables'!$P$2:$P$35,'DMG Tables'!$O$2:$O$35)*BCB$1*LOOKUP(BCB$1,'DMG Tables'!$G$2:$G$7,'DMG Tables'!$H$2:$H$7)</f>
        <v>234356000</v>
      </c>
      <c r="BCC27" s="1">
        <f>LOOKUP($A27,'DMG Tables'!$P$2:$P$35,'DMG Tables'!$O$2:$O$35)*BCC$1*LOOKUP(BCC$1,'DMG Tables'!$G$2:$G$7,'DMG Tables'!$H$2:$H$7)</f>
        <v>234520000</v>
      </c>
      <c r="BCD27" s="1">
        <f>LOOKUP($A27,'DMG Tables'!$P$2:$P$35,'DMG Tables'!$O$2:$O$35)*BCD$1*LOOKUP(BCD$1,'DMG Tables'!$G$2:$G$7,'DMG Tables'!$H$2:$H$7)</f>
        <v>234684000</v>
      </c>
      <c r="BCE27" s="1">
        <f>LOOKUP($A27,'DMG Tables'!$P$2:$P$35,'DMG Tables'!$O$2:$O$35)*BCE$1*LOOKUP(BCE$1,'DMG Tables'!$G$2:$G$7,'DMG Tables'!$H$2:$H$7)</f>
        <v>234848000</v>
      </c>
      <c r="BCF27" s="1">
        <f>LOOKUP($A27,'DMG Tables'!$P$2:$P$35,'DMG Tables'!$O$2:$O$35)*BCF$1*LOOKUP(BCF$1,'DMG Tables'!$G$2:$G$7,'DMG Tables'!$H$2:$H$7)</f>
        <v>235012000</v>
      </c>
      <c r="BCG27" s="1">
        <f>LOOKUP($A27,'DMG Tables'!$P$2:$P$35,'DMG Tables'!$O$2:$O$35)*BCG$1*LOOKUP(BCG$1,'DMG Tables'!$G$2:$G$7,'DMG Tables'!$H$2:$H$7)</f>
        <v>235176000</v>
      </c>
      <c r="BCH27" s="1">
        <f>LOOKUP($A27,'DMG Tables'!$P$2:$P$35,'DMG Tables'!$O$2:$O$35)*BCH$1*LOOKUP(BCH$1,'DMG Tables'!$G$2:$G$7,'DMG Tables'!$H$2:$H$7)</f>
        <v>235340000</v>
      </c>
      <c r="BCI27" s="1">
        <f>LOOKUP($A27,'DMG Tables'!$P$2:$P$35,'DMG Tables'!$O$2:$O$35)*BCI$1*LOOKUP(BCI$1,'DMG Tables'!$G$2:$G$7,'DMG Tables'!$H$2:$H$7)</f>
        <v>235504000</v>
      </c>
      <c r="BCJ27" s="1">
        <f>LOOKUP($A27,'DMG Tables'!$P$2:$P$35,'DMG Tables'!$O$2:$O$35)*BCJ$1*LOOKUP(BCJ$1,'DMG Tables'!$G$2:$G$7,'DMG Tables'!$H$2:$H$7)</f>
        <v>235668000</v>
      </c>
      <c r="BCK27" s="1">
        <f>LOOKUP($A27,'DMG Tables'!$P$2:$P$35,'DMG Tables'!$O$2:$O$35)*BCK$1*LOOKUP(BCK$1,'DMG Tables'!$G$2:$G$7,'DMG Tables'!$H$2:$H$7)</f>
        <v>235832000</v>
      </c>
      <c r="BCL27" s="1">
        <f>LOOKUP($A27,'DMG Tables'!$P$2:$P$35,'DMG Tables'!$O$2:$O$35)*BCL$1*LOOKUP(BCL$1,'DMG Tables'!$G$2:$G$7,'DMG Tables'!$H$2:$H$7)</f>
        <v>235996000</v>
      </c>
      <c r="BCM27" s="1">
        <f>LOOKUP($A27,'DMG Tables'!$P$2:$P$35,'DMG Tables'!$O$2:$O$35)*BCM$1*LOOKUP(BCM$1,'DMG Tables'!$G$2:$G$7,'DMG Tables'!$H$2:$H$7)</f>
        <v>236160000</v>
      </c>
      <c r="BCN27" s="1">
        <f>LOOKUP($A27,'DMG Tables'!$P$2:$P$35,'DMG Tables'!$O$2:$O$35)*BCN$1*LOOKUP(BCN$1,'DMG Tables'!$G$2:$G$7,'DMG Tables'!$H$2:$H$7)</f>
        <v>236324000</v>
      </c>
      <c r="BCO27" s="1">
        <f>LOOKUP($A27,'DMG Tables'!$P$2:$P$35,'DMG Tables'!$O$2:$O$35)*BCO$1*LOOKUP(BCO$1,'DMG Tables'!$G$2:$G$7,'DMG Tables'!$H$2:$H$7)</f>
        <v>236488000</v>
      </c>
      <c r="BCP27" s="1">
        <f>LOOKUP($A27,'DMG Tables'!$P$2:$P$35,'DMG Tables'!$O$2:$O$35)*BCP$1*LOOKUP(BCP$1,'DMG Tables'!$G$2:$G$7,'DMG Tables'!$H$2:$H$7)</f>
        <v>236652000</v>
      </c>
      <c r="BCQ27" s="1">
        <f>LOOKUP($A27,'DMG Tables'!$P$2:$P$35,'DMG Tables'!$O$2:$O$35)*BCQ$1*LOOKUP(BCQ$1,'DMG Tables'!$G$2:$G$7,'DMG Tables'!$H$2:$H$7)</f>
        <v>236816000</v>
      </c>
      <c r="BCR27" s="1">
        <f>LOOKUP($A27,'DMG Tables'!$P$2:$P$35,'DMG Tables'!$O$2:$O$35)*BCR$1*LOOKUP(BCR$1,'DMG Tables'!$G$2:$G$7,'DMG Tables'!$H$2:$H$7)</f>
        <v>236980000</v>
      </c>
      <c r="BCS27" s="1">
        <f>LOOKUP($A27,'DMG Tables'!$P$2:$P$35,'DMG Tables'!$O$2:$O$35)*BCS$1*LOOKUP(BCS$1,'DMG Tables'!$G$2:$G$7,'DMG Tables'!$H$2:$H$7)</f>
        <v>237144000</v>
      </c>
      <c r="BCT27" s="1">
        <f>LOOKUP($A27,'DMG Tables'!$P$2:$P$35,'DMG Tables'!$O$2:$O$35)*BCT$1*LOOKUP(BCT$1,'DMG Tables'!$G$2:$G$7,'DMG Tables'!$H$2:$H$7)</f>
        <v>237308000</v>
      </c>
      <c r="BCU27" s="1">
        <f>LOOKUP($A27,'DMG Tables'!$P$2:$P$35,'DMG Tables'!$O$2:$O$35)*BCU$1*LOOKUP(BCU$1,'DMG Tables'!$G$2:$G$7,'DMG Tables'!$H$2:$H$7)</f>
        <v>237472000</v>
      </c>
      <c r="BCV27" s="1">
        <f>LOOKUP($A27,'DMG Tables'!$P$2:$P$35,'DMG Tables'!$O$2:$O$35)*BCV$1*LOOKUP(BCV$1,'DMG Tables'!$G$2:$G$7,'DMG Tables'!$H$2:$H$7)</f>
        <v>237636000</v>
      </c>
      <c r="BCW27" s="1">
        <f>LOOKUP($A27,'DMG Tables'!$P$2:$P$35,'DMG Tables'!$O$2:$O$35)*BCW$1*LOOKUP(BCW$1,'DMG Tables'!$G$2:$G$7,'DMG Tables'!$H$2:$H$7)</f>
        <v>237800000</v>
      </c>
      <c r="BCX27" s="1">
        <f>LOOKUP($A27,'DMG Tables'!$P$2:$P$35,'DMG Tables'!$O$2:$O$35)*BCX$1*LOOKUP(BCX$1,'DMG Tables'!$G$2:$G$7,'DMG Tables'!$H$2:$H$7)</f>
        <v>237964000</v>
      </c>
      <c r="BCY27" s="1">
        <f>LOOKUP($A27,'DMG Tables'!$P$2:$P$35,'DMG Tables'!$O$2:$O$35)*BCY$1*LOOKUP(BCY$1,'DMG Tables'!$G$2:$G$7,'DMG Tables'!$H$2:$H$7)</f>
        <v>238128000</v>
      </c>
      <c r="BCZ27" s="1">
        <f>LOOKUP($A27,'DMG Tables'!$P$2:$P$35,'DMG Tables'!$O$2:$O$35)*BCZ$1*LOOKUP(BCZ$1,'DMG Tables'!$G$2:$G$7,'DMG Tables'!$H$2:$H$7)</f>
        <v>238292000</v>
      </c>
      <c r="BDA27" s="1">
        <f>LOOKUP($A27,'DMG Tables'!$P$2:$P$35,'DMG Tables'!$O$2:$O$35)*BDA$1*LOOKUP(BDA$1,'DMG Tables'!$G$2:$G$7,'DMG Tables'!$H$2:$H$7)</f>
        <v>238456000</v>
      </c>
      <c r="BDB27" s="1">
        <f>LOOKUP($A27,'DMG Tables'!$P$2:$P$35,'DMG Tables'!$O$2:$O$35)*BDB$1*LOOKUP(BDB$1,'DMG Tables'!$G$2:$G$7,'DMG Tables'!$H$2:$H$7)</f>
        <v>238620000</v>
      </c>
      <c r="BDC27" s="1">
        <f>LOOKUP($A27,'DMG Tables'!$P$2:$P$35,'DMG Tables'!$O$2:$O$35)*BDC$1*LOOKUP(BDC$1,'DMG Tables'!$G$2:$G$7,'DMG Tables'!$H$2:$H$7)</f>
        <v>238784000</v>
      </c>
      <c r="BDD27" s="1">
        <f>LOOKUP($A27,'DMG Tables'!$P$2:$P$35,'DMG Tables'!$O$2:$O$35)*BDD$1*LOOKUP(BDD$1,'DMG Tables'!$G$2:$G$7,'DMG Tables'!$H$2:$H$7)</f>
        <v>238948000</v>
      </c>
      <c r="BDE27" s="1">
        <f>LOOKUP($A27,'DMG Tables'!$P$2:$P$35,'DMG Tables'!$O$2:$O$35)*BDE$1*LOOKUP(BDE$1,'DMG Tables'!$G$2:$G$7,'DMG Tables'!$H$2:$H$7)</f>
        <v>239112000</v>
      </c>
      <c r="BDF27" s="1">
        <f>LOOKUP($A27,'DMG Tables'!$P$2:$P$35,'DMG Tables'!$O$2:$O$35)*BDF$1*LOOKUP(BDF$1,'DMG Tables'!$G$2:$G$7,'DMG Tables'!$H$2:$H$7)</f>
        <v>239276000</v>
      </c>
      <c r="BDG27" s="1">
        <f>LOOKUP($A27,'DMG Tables'!$P$2:$P$35,'DMG Tables'!$O$2:$O$35)*BDG$1*LOOKUP(BDG$1,'DMG Tables'!$G$2:$G$7,'DMG Tables'!$H$2:$H$7)</f>
        <v>239440000</v>
      </c>
      <c r="BDH27" s="1">
        <f>LOOKUP($A27,'DMG Tables'!$P$2:$P$35,'DMG Tables'!$O$2:$O$35)*BDH$1*LOOKUP(BDH$1,'DMG Tables'!$G$2:$G$7,'DMG Tables'!$H$2:$H$7)</f>
        <v>239604000</v>
      </c>
      <c r="BDI27" s="1">
        <f>LOOKUP($A27,'DMG Tables'!$P$2:$P$35,'DMG Tables'!$O$2:$O$35)*BDI$1*LOOKUP(BDI$1,'DMG Tables'!$G$2:$G$7,'DMG Tables'!$H$2:$H$7)</f>
        <v>239768000</v>
      </c>
      <c r="BDJ27" s="1">
        <f>LOOKUP($A27,'DMG Tables'!$P$2:$P$35,'DMG Tables'!$O$2:$O$35)*BDJ$1*LOOKUP(BDJ$1,'DMG Tables'!$G$2:$G$7,'DMG Tables'!$H$2:$H$7)</f>
        <v>239932000</v>
      </c>
      <c r="BDK27" s="1">
        <f>LOOKUP($A27,'DMG Tables'!$P$2:$P$35,'DMG Tables'!$O$2:$O$35)*BDK$1*LOOKUP(BDK$1,'DMG Tables'!$G$2:$G$7,'DMG Tables'!$H$2:$H$7)</f>
        <v>240096000</v>
      </c>
      <c r="BDL27" s="1">
        <f>LOOKUP($A27,'DMG Tables'!$P$2:$P$35,'DMG Tables'!$O$2:$O$35)*BDL$1*LOOKUP(BDL$1,'DMG Tables'!$G$2:$G$7,'DMG Tables'!$H$2:$H$7)</f>
        <v>240260000</v>
      </c>
      <c r="BDM27" s="1">
        <f>LOOKUP($A27,'DMG Tables'!$P$2:$P$35,'DMG Tables'!$O$2:$O$35)*BDM$1*LOOKUP(BDM$1,'DMG Tables'!$G$2:$G$7,'DMG Tables'!$H$2:$H$7)</f>
        <v>240424000</v>
      </c>
      <c r="BDN27" s="1">
        <f>LOOKUP($A27,'DMG Tables'!$P$2:$P$35,'DMG Tables'!$O$2:$O$35)*BDN$1*LOOKUP(BDN$1,'DMG Tables'!$G$2:$G$7,'DMG Tables'!$H$2:$H$7)</f>
        <v>240588000</v>
      </c>
      <c r="BDO27" s="1">
        <f>LOOKUP($A27,'DMG Tables'!$P$2:$P$35,'DMG Tables'!$O$2:$O$35)*BDO$1*LOOKUP(BDO$1,'DMG Tables'!$G$2:$G$7,'DMG Tables'!$H$2:$H$7)</f>
        <v>240752000</v>
      </c>
      <c r="BDP27" s="1">
        <f>LOOKUP($A27,'DMG Tables'!$P$2:$P$35,'DMG Tables'!$O$2:$O$35)*BDP$1*LOOKUP(BDP$1,'DMG Tables'!$G$2:$G$7,'DMG Tables'!$H$2:$H$7)</f>
        <v>240916000</v>
      </c>
      <c r="BDQ27" s="1">
        <f>LOOKUP($A27,'DMG Tables'!$P$2:$P$35,'DMG Tables'!$O$2:$O$35)*BDQ$1*LOOKUP(BDQ$1,'DMG Tables'!$G$2:$G$7,'DMG Tables'!$H$2:$H$7)</f>
        <v>241080000</v>
      </c>
      <c r="BDR27" s="1">
        <f>LOOKUP($A27,'DMG Tables'!$P$2:$P$35,'DMG Tables'!$O$2:$O$35)*BDR$1*LOOKUP(BDR$1,'DMG Tables'!$G$2:$G$7,'DMG Tables'!$H$2:$H$7)</f>
        <v>241244000</v>
      </c>
      <c r="BDS27" s="1">
        <f>LOOKUP($A27,'DMG Tables'!$P$2:$P$35,'DMG Tables'!$O$2:$O$35)*BDS$1*LOOKUP(BDS$1,'DMG Tables'!$G$2:$G$7,'DMG Tables'!$H$2:$H$7)</f>
        <v>241408000</v>
      </c>
      <c r="BDT27" s="1">
        <f>LOOKUP($A27,'DMG Tables'!$P$2:$P$35,'DMG Tables'!$O$2:$O$35)*BDT$1*LOOKUP(BDT$1,'DMG Tables'!$G$2:$G$7,'DMG Tables'!$H$2:$H$7)</f>
        <v>241572000</v>
      </c>
      <c r="BDU27" s="1">
        <f>LOOKUP($A27,'DMG Tables'!$P$2:$P$35,'DMG Tables'!$O$2:$O$35)*BDU$1*LOOKUP(BDU$1,'DMG Tables'!$G$2:$G$7,'DMG Tables'!$H$2:$H$7)</f>
        <v>241736000</v>
      </c>
      <c r="BDV27" s="1">
        <f>LOOKUP($A27,'DMG Tables'!$P$2:$P$35,'DMG Tables'!$O$2:$O$35)*BDV$1*LOOKUP(BDV$1,'DMG Tables'!$G$2:$G$7,'DMG Tables'!$H$2:$H$7)</f>
        <v>241900000</v>
      </c>
      <c r="BDW27" s="1">
        <f>LOOKUP($A27,'DMG Tables'!$P$2:$P$35,'DMG Tables'!$O$2:$O$35)*BDW$1*LOOKUP(BDW$1,'DMG Tables'!$G$2:$G$7,'DMG Tables'!$H$2:$H$7)</f>
        <v>242064000</v>
      </c>
      <c r="BDX27" s="1">
        <f>LOOKUP($A27,'DMG Tables'!$P$2:$P$35,'DMG Tables'!$O$2:$O$35)*BDX$1*LOOKUP(BDX$1,'DMG Tables'!$G$2:$G$7,'DMG Tables'!$H$2:$H$7)</f>
        <v>242228000</v>
      </c>
      <c r="BDY27" s="1">
        <f>LOOKUP($A27,'DMG Tables'!$P$2:$P$35,'DMG Tables'!$O$2:$O$35)*BDY$1*LOOKUP(BDY$1,'DMG Tables'!$G$2:$G$7,'DMG Tables'!$H$2:$H$7)</f>
        <v>242392000</v>
      </c>
      <c r="BDZ27" s="1">
        <f>LOOKUP($A27,'DMG Tables'!$P$2:$P$35,'DMG Tables'!$O$2:$O$35)*BDZ$1*LOOKUP(BDZ$1,'DMG Tables'!$G$2:$G$7,'DMG Tables'!$H$2:$H$7)</f>
        <v>242556000</v>
      </c>
      <c r="BEA27" s="1">
        <f>LOOKUP($A27,'DMG Tables'!$P$2:$P$35,'DMG Tables'!$O$2:$O$35)*BEA$1*LOOKUP(BEA$1,'DMG Tables'!$G$2:$G$7,'DMG Tables'!$H$2:$H$7)</f>
        <v>242720000</v>
      </c>
      <c r="BEB27" s="1">
        <f>LOOKUP($A27,'DMG Tables'!$P$2:$P$35,'DMG Tables'!$O$2:$O$35)*BEB$1*LOOKUP(BEB$1,'DMG Tables'!$G$2:$G$7,'DMG Tables'!$H$2:$H$7)</f>
        <v>242884000</v>
      </c>
      <c r="BEC27" s="1">
        <f>LOOKUP($A27,'DMG Tables'!$P$2:$P$35,'DMG Tables'!$O$2:$O$35)*BEC$1*LOOKUP(BEC$1,'DMG Tables'!$G$2:$G$7,'DMG Tables'!$H$2:$H$7)</f>
        <v>243048000</v>
      </c>
      <c r="BED27" s="1">
        <f>LOOKUP($A27,'DMG Tables'!$P$2:$P$35,'DMG Tables'!$O$2:$O$35)*BED$1*LOOKUP(BED$1,'DMG Tables'!$G$2:$G$7,'DMG Tables'!$H$2:$H$7)</f>
        <v>243212000</v>
      </c>
      <c r="BEE27" s="1">
        <f>LOOKUP($A27,'DMG Tables'!$P$2:$P$35,'DMG Tables'!$O$2:$O$35)*BEE$1*LOOKUP(BEE$1,'DMG Tables'!$G$2:$G$7,'DMG Tables'!$H$2:$H$7)</f>
        <v>243376000</v>
      </c>
      <c r="BEF27" s="1">
        <f>LOOKUP($A27,'DMG Tables'!$P$2:$P$35,'DMG Tables'!$O$2:$O$35)*BEF$1*LOOKUP(BEF$1,'DMG Tables'!$G$2:$G$7,'DMG Tables'!$H$2:$H$7)</f>
        <v>243540000</v>
      </c>
      <c r="BEG27" s="1">
        <f>LOOKUP($A27,'DMG Tables'!$P$2:$P$35,'DMG Tables'!$O$2:$O$35)*BEG$1*LOOKUP(BEG$1,'DMG Tables'!$G$2:$G$7,'DMG Tables'!$H$2:$H$7)</f>
        <v>243704000</v>
      </c>
      <c r="BEH27" s="1">
        <f>LOOKUP($A27,'DMG Tables'!$P$2:$P$35,'DMG Tables'!$O$2:$O$35)*BEH$1*LOOKUP(BEH$1,'DMG Tables'!$G$2:$G$7,'DMG Tables'!$H$2:$H$7)</f>
        <v>243868000</v>
      </c>
      <c r="BEI27" s="1">
        <f>LOOKUP($A27,'DMG Tables'!$P$2:$P$35,'DMG Tables'!$O$2:$O$35)*BEI$1*LOOKUP(BEI$1,'DMG Tables'!$G$2:$G$7,'DMG Tables'!$H$2:$H$7)</f>
        <v>244032000</v>
      </c>
      <c r="BEJ27" s="1">
        <f>LOOKUP($A27,'DMG Tables'!$P$2:$P$35,'DMG Tables'!$O$2:$O$35)*BEJ$1*LOOKUP(BEJ$1,'DMG Tables'!$G$2:$G$7,'DMG Tables'!$H$2:$H$7)</f>
        <v>244196000</v>
      </c>
      <c r="BEK27" s="1">
        <f>LOOKUP($A27,'DMG Tables'!$P$2:$P$35,'DMG Tables'!$O$2:$O$35)*BEK$1*LOOKUP(BEK$1,'DMG Tables'!$G$2:$G$7,'DMG Tables'!$H$2:$H$7)</f>
        <v>244360000</v>
      </c>
      <c r="BEL27" s="1">
        <f>LOOKUP($A27,'DMG Tables'!$P$2:$P$35,'DMG Tables'!$O$2:$O$35)*BEL$1*LOOKUP(BEL$1,'DMG Tables'!$G$2:$G$7,'DMG Tables'!$H$2:$H$7)</f>
        <v>244524000</v>
      </c>
      <c r="BEM27" s="1">
        <f>LOOKUP($A27,'DMG Tables'!$P$2:$P$35,'DMG Tables'!$O$2:$O$35)*BEM$1*LOOKUP(BEM$1,'DMG Tables'!$G$2:$G$7,'DMG Tables'!$H$2:$H$7)</f>
        <v>244688000</v>
      </c>
      <c r="BEN27" s="1">
        <f>LOOKUP($A27,'DMG Tables'!$P$2:$P$35,'DMG Tables'!$O$2:$O$35)*BEN$1*LOOKUP(BEN$1,'DMG Tables'!$G$2:$G$7,'DMG Tables'!$H$2:$H$7)</f>
        <v>244852000</v>
      </c>
      <c r="BEO27" s="1">
        <f>LOOKUP($A27,'DMG Tables'!$P$2:$P$35,'DMG Tables'!$O$2:$O$35)*BEO$1*LOOKUP(BEO$1,'DMG Tables'!$G$2:$G$7,'DMG Tables'!$H$2:$H$7)</f>
        <v>245016000</v>
      </c>
      <c r="BEP27" s="1">
        <f>LOOKUP($A27,'DMG Tables'!$P$2:$P$35,'DMG Tables'!$O$2:$O$35)*BEP$1*LOOKUP(BEP$1,'DMG Tables'!$G$2:$G$7,'DMG Tables'!$H$2:$H$7)</f>
        <v>245180000</v>
      </c>
      <c r="BEQ27" s="1">
        <f>LOOKUP($A27,'DMG Tables'!$P$2:$P$35,'DMG Tables'!$O$2:$O$35)*BEQ$1*LOOKUP(BEQ$1,'DMG Tables'!$G$2:$G$7,'DMG Tables'!$H$2:$H$7)</f>
        <v>245344000</v>
      </c>
      <c r="BER27" s="1">
        <f>LOOKUP($A27,'DMG Tables'!$P$2:$P$35,'DMG Tables'!$O$2:$O$35)*BER$1*LOOKUP(BER$1,'DMG Tables'!$G$2:$G$7,'DMG Tables'!$H$2:$H$7)</f>
        <v>245508000</v>
      </c>
      <c r="BES27" s="1">
        <f>LOOKUP($A27,'DMG Tables'!$P$2:$P$35,'DMG Tables'!$O$2:$O$35)*BES$1*LOOKUP(BES$1,'DMG Tables'!$G$2:$G$7,'DMG Tables'!$H$2:$H$7)</f>
        <v>245672000</v>
      </c>
      <c r="BET27" s="1">
        <f>LOOKUP($A27,'DMG Tables'!$P$2:$P$35,'DMG Tables'!$O$2:$O$35)*BET$1*LOOKUP(BET$1,'DMG Tables'!$G$2:$G$7,'DMG Tables'!$H$2:$H$7)</f>
        <v>245836000</v>
      </c>
      <c r="BEU27" s="1">
        <f>LOOKUP($A27,'DMG Tables'!$P$2:$P$35,'DMG Tables'!$O$2:$O$35)*BEU$1*LOOKUP(BEU$1,'DMG Tables'!$G$2:$G$7,'DMG Tables'!$H$2:$H$7)</f>
        <v>246000000</v>
      </c>
      <c r="BEV27" s="1">
        <f>LOOKUP($A27,'DMG Tables'!$P$2:$P$35,'DMG Tables'!$O$2:$O$35)*BEV$1*LOOKUP(BEV$1,'DMG Tables'!$G$2:$G$7,'DMG Tables'!$H$2:$H$7)</f>
        <v>246164000</v>
      </c>
      <c r="BEW27" s="1">
        <f>LOOKUP($A27,'DMG Tables'!$P$2:$P$35,'DMG Tables'!$O$2:$O$35)*BEW$1*LOOKUP(BEW$1,'DMG Tables'!$G$2:$G$7,'DMG Tables'!$H$2:$H$7)</f>
        <v>246328000</v>
      </c>
      <c r="BEX27" s="1">
        <f>LOOKUP($A27,'DMG Tables'!$P$2:$P$35,'DMG Tables'!$O$2:$O$35)*BEX$1*LOOKUP(BEX$1,'DMG Tables'!$G$2:$G$7,'DMG Tables'!$H$2:$H$7)</f>
        <v>246492000</v>
      </c>
      <c r="BEY27" s="1">
        <f>LOOKUP($A27,'DMG Tables'!$P$2:$P$35,'DMG Tables'!$O$2:$O$35)*BEY$1*LOOKUP(BEY$1,'DMG Tables'!$G$2:$G$7,'DMG Tables'!$H$2:$H$7)</f>
        <v>246656000</v>
      </c>
      <c r="BEZ27" s="1">
        <f>LOOKUP($A27,'DMG Tables'!$P$2:$P$35,'DMG Tables'!$O$2:$O$35)*BEZ$1*LOOKUP(BEZ$1,'DMG Tables'!$G$2:$G$7,'DMG Tables'!$H$2:$H$7)</f>
        <v>246820000</v>
      </c>
      <c r="BFA27" s="1">
        <f>LOOKUP($A27,'DMG Tables'!$P$2:$P$35,'DMG Tables'!$O$2:$O$35)*BFA$1*LOOKUP(BFA$1,'DMG Tables'!$G$2:$G$7,'DMG Tables'!$H$2:$H$7)</f>
        <v>246984000</v>
      </c>
      <c r="BFB27" s="1">
        <f>LOOKUP($A27,'DMG Tables'!$P$2:$P$35,'DMG Tables'!$O$2:$O$35)*BFB$1*LOOKUP(BFB$1,'DMG Tables'!$G$2:$G$7,'DMG Tables'!$H$2:$H$7)</f>
        <v>247148000</v>
      </c>
      <c r="BFC27" s="1">
        <f>LOOKUP($A27,'DMG Tables'!$P$2:$P$35,'DMG Tables'!$O$2:$O$35)*BFC$1*LOOKUP(BFC$1,'DMG Tables'!$G$2:$G$7,'DMG Tables'!$H$2:$H$7)</f>
        <v>247312000</v>
      </c>
      <c r="BFD27" s="1">
        <f>LOOKUP($A27,'DMG Tables'!$P$2:$P$35,'DMG Tables'!$O$2:$O$35)*BFD$1*LOOKUP(BFD$1,'DMG Tables'!$G$2:$G$7,'DMG Tables'!$H$2:$H$7)</f>
        <v>247476000</v>
      </c>
      <c r="BFE27" s="1">
        <f>LOOKUP($A27,'DMG Tables'!$P$2:$P$35,'DMG Tables'!$O$2:$O$35)*BFE$1*LOOKUP(BFE$1,'DMG Tables'!$G$2:$G$7,'DMG Tables'!$H$2:$H$7)</f>
        <v>247640000</v>
      </c>
      <c r="BFF27" s="1">
        <f>LOOKUP($A27,'DMG Tables'!$P$2:$P$35,'DMG Tables'!$O$2:$O$35)*BFF$1*LOOKUP(BFF$1,'DMG Tables'!$G$2:$G$7,'DMG Tables'!$H$2:$H$7)</f>
        <v>247804000</v>
      </c>
      <c r="BFG27" s="1">
        <f>LOOKUP($A27,'DMG Tables'!$P$2:$P$35,'DMG Tables'!$O$2:$O$35)*BFG$1*LOOKUP(BFG$1,'DMG Tables'!$G$2:$G$7,'DMG Tables'!$H$2:$H$7)</f>
        <v>247968000</v>
      </c>
      <c r="BFH27" s="1">
        <f>LOOKUP($A27,'DMG Tables'!$P$2:$P$35,'DMG Tables'!$O$2:$O$35)*BFH$1*LOOKUP(BFH$1,'DMG Tables'!$G$2:$G$7,'DMG Tables'!$H$2:$H$7)</f>
        <v>248132000</v>
      </c>
      <c r="BFI27" s="1">
        <f>LOOKUP($A27,'DMG Tables'!$P$2:$P$35,'DMG Tables'!$O$2:$O$35)*BFI$1*LOOKUP(BFI$1,'DMG Tables'!$G$2:$G$7,'DMG Tables'!$H$2:$H$7)</f>
        <v>248296000</v>
      </c>
      <c r="BFJ27" s="1">
        <f>LOOKUP($A27,'DMG Tables'!$P$2:$P$35,'DMG Tables'!$O$2:$O$35)*BFJ$1*LOOKUP(BFJ$1,'DMG Tables'!$G$2:$G$7,'DMG Tables'!$H$2:$H$7)</f>
        <v>248460000</v>
      </c>
      <c r="BFK27" s="1">
        <f>LOOKUP($A27,'DMG Tables'!$P$2:$P$35,'DMG Tables'!$O$2:$O$35)*BFK$1*LOOKUP(BFK$1,'DMG Tables'!$G$2:$G$7,'DMG Tables'!$H$2:$H$7)</f>
        <v>248624000</v>
      </c>
      <c r="BFL27" s="1">
        <f>LOOKUP($A27,'DMG Tables'!$P$2:$P$35,'DMG Tables'!$O$2:$O$35)*BFL$1*LOOKUP(BFL$1,'DMG Tables'!$G$2:$G$7,'DMG Tables'!$H$2:$H$7)</f>
        <v>248788000</v>
      </c>
      <c r="BFM27" s="1">
        <f>LOOKUP($A27,'DMG Tables'!$P$2:$P$35,'DMG Tables'!$O$2:$O$35)*BFM$1*LOOKUP(BFM$1,'DMG Tables'!$G$2:$G$7,'DMG Tables'!$H$2:$H$7)</f>
        <v>248952000</v>
      </c>
      <c r="BFN27" s="1">
        <f>LOOKUP($A27,'DMG Tables'!$P$2:$P$35,'DMG Tables'!$O$2:$O$35)*BFN$1*LOOKUP(BFN$1,'DMG Tables'!$G$2:$G$7,'DMG Tables'!$H$2:$H$7)</f>
        <v>249116000</v>
      </c>
      <c r="BFO27" s="1">
        <f>LOOKUP($A27,'DMG Tables'!$P$2:$P$35,'DMG Tables'!$O$2:$O$35)*BFO$1*LOOKUP(BFO$1,'DMG Tables'!$G$2:$G$7,'DMG Tables'!$H$2:$H$7)</f>
        <v>249280000</v>
      </c>
      <c r="BFP27" s="1">
        <f>LOOKUP($A27,'DMG Tables'!$P$2:$P$35,'DMG Tables'!$O$2:$O$35)*BFP$1*LOOKUP(BFP$1,'DMG Tables'!$G$2:$G$7,'DMG Tables'!$H$2:$H$7)</f>
        <v>249444000</v>
      </c>
      <c r="BFQ27" s="1">
        <f>LOOKUP($A27,'DMG Tables'!$P$2:$P$35,'DMG Tables'!$O$2:$O$35)*BFQ$1*LOOKUP(BFQ$1,'DMG Tables'!$G$2:$G$7,'DMG Tables'!$H$2:$H$7)</f>
        <v>249608000</v>
      </c>
      <c r="BFR27" s="1">
        <f>LOOKUP($A27,'DMG Tables'!$P$2:$P$35,'DMG Tables'!$O$2:$O$35)*BFR$1*LOOKUP(BFR$1,'DMG Tables'!$G$2:$G$7,'DMG Tables'!$H$2:$H$7)</f>
        <v>249772000</v>
      </c>
      <c r="BFS27" s="1">
        <f>LOOKUP($A27,'DMG Tables'!$P$2:$P$35,'DMG Tables'!$O$2:$O$35)*BFS$1*LOOKUP(BFS$1,'DMG Tables'!$G$2:$G$7,'DMG Tables'!$H$2:$H$7)</f>
        <v>249936000</v>
      </c>
      <c r="BFT27" s="1">
        <f>LOOKUP($A27,'DMG Tables'!$P$2:$P$35,'DMG Tables'!$O$2:$O$35)*BFT$1*LOOKUP(BFT$1,'DMG Tables'!$G$2:$G$7,'DMG Tables'!$H$2:$H$7)</f>
        <v>250100000</v>
      </c>
      <c r="BFU27" s="1">
        <f>LOOKUP($A27,'DMG Tables'!$P$2:$P$35,'DMG Tables'!$O$2:$O$35)*BFU$1*LOOKUP(BFU$1,'DMG Tables'!$G$2:$G$7,'DMG Tables'!$H$2:$H$7)</f>
        <v>250264000</v>
      </c>
      <c r="BFV27" s="1">
        <f>LOOKUP($A27,'DMG Tables'!$P$2:$P$35,'DMG Tables'!$O$2:$O$35)*BFV$1*LOOKUP(BFV$1,'DMG Tables'!$G$2:$G$7,'DMG Tables'!$H$2:$H$7)</f>
        <v>250428000</v>
      </c>
      <c r="BFW27" s="1">
        <f>LOOKUP($A27,'DMG Tables'!$P$2:$P$35,'DMG Tables'!$O$2:$O$35)*BFW$1*LOOKUP(BFW$1,'DMG Tables'!$G$2:$G$7,'DMG Tables'!$H$2:$H$7)</f>
        <v>250592000</v>
      </c>
      <c r="BFX27" s="1">
        <f>LOOKUP($A27,'DMG Tables'!$P$2:$P$35,'DMG Tables'!$O$2:$O$35)*BFX$1*LOOKUP(BFX$1,'DMG Tables'!$G$2:$G$7,'DMG Tables'!$H$2:$H$7)</f>
        <v>250756000</v>
      </c>
      <c r="BFY27" s="1">
        <f>LOOKUP($A27,'DMG Tables'!$P$2:$P$35,'DMG Tables'!$O$2:$O$35)*BFY$1*LOOKUP(BFY$1,'DMG Tables'!$G$2:$G$7,'DMG Tables'!$H$2:$H$7)</f>
        <v>250920000</v>
      </c>
      <c r="BFZ27" s="1">
        <f>LOOKUP($A27,'DMG Tables'!$P$2:$P$35,'DMG Tables'!$O$2:$O$35)*BFZ$1*LOOKUP(BFZ$1,'DMG Tables'!$G$2:$G$7,'DMG Tables'!$H$2:$H$7)</f>
        <v>251084000</v>
      </c>
      <c r="BGA27" s="1">
        <f>LOOKUP($A27,'DMG Tables'!$P$2:$P$35,'DMG Tables'!$O$2:$O$35)*BGA$1*LOOKUP(BGA$1,'DMG Tables'!$G$2:$G$7,'DMG Tables'!$H$2:$H$7)</f>
        <v>251248000</v>
      </c>
      <c r="BGB27" s="1">
        <f>LOOKUP($A27,'DMG Tables'!$P$2:$P$35,'DMG Tables'!$O$2:$O$35)*BGB$1*LOOKUP(BGB$1,'DMG Tables'!$G$2:$G$7,'DMG Tables'!$H$2:$H$7)</f>
        <v>251412000</v>
      </c>
      <c r="BGC27" s="1">
        <f>LOOKUP($A27,'DMG Tables'!$P$2:$P$35,'DMG Tables'!$O$2:$O$35)*BGC$1*LOOKUP(BGC$1,'DMG Tables'!$G$2:$G$7,'DMG Tables'!$H$2:$H$7)</f>
        <v>251576000</v>
      </c>
      <c r="BGD27" s="1">
        <f>LOOKUP($A27,'DMG Tables'!$P$2:$P$35,'DMG Tables'!$O$2:$O$35)*BGD$1*LOOKUP(BGD$1,'DMG Tables'!$G$2:$G$7,'DMG Tables'!$H$2:$H$7)</f>
        <v>251740000</v>
      </c>
      <c r="BGE27" s="1">
        <f>LOOKUP($A27,'DMG Tables'!$P$2:$P$35,'DMG Tables'!$O$2:$O$35)*BGE$1*LOOKUP(BGE$1,'DMG Tables'!$G$2:$G$7,'DMG Tables'!$H$2:$H$7)</f>
        <v>251904000</v>
      </c>
      <c r="BGF27" s="1">
        <f>LOOKUP($A27,'DMG Tables'!$P$2:$P$35,'DMG Tables'!$O$2:$O$35)*BGF$1*LOOKUP(BGF$1,'DMG Tables'!$G$2:$G$7,'DMG Tables'!$H$2:$H$7)</f>
        <v>252068000</v>
      </c>
      <c r="BGG27" s="1">
        <f>LOOKUP($A27,'DMG Tables'!$P$2:$P$35,'DMG Tables'!$O$2:$O$35)*BGG$1*LOOKUP(BGG$1,'DMG Tables'!$G$2:$G$7,'DMG Tables'!$H$2:$H$7)</f>
        <v>252232000</v>
      </c>
      <c r="BGH27" s="1">
        <f>LOOKUP($A27,'DMG Tables'!$P$2:$P$35,'DMG Tables'!$O$2:$O$35)*BGH$1*LOOKUP(BGH$1,'DMG Tables'!$G$2:$G$7,'DMG Tables'!$H$2:$H$7)</f>
        <v>252396000</v>
      </c>
      <c r="BGI27" s="1">
        <f>LOOKUP($A27,'DMG Tables'!$P$2:$P$35,'DMG Tables'!$O$2:$O$35)*BGI$1*LOOKUP(BGI$1,'DMG Tables'!$G$2:$G$7,'DMG Tables'!$H$2:$H$7)</f>
        <v>252560000</v>
      </c>
      <c r="BGJ27" s="1">
        <f>LOOKUP($A27,'DMG Tables'!$P$2:$P$35,'DMG Tables'!$O$2:$O$35)*BGJ$1*LOOKUP(BGJ$1,'DMG Tables'!$G$2:$G$7,'DMG Tables'!$H$2:$H$7)</f>
        <v>252724000</v>
      </c>
      <c r="BGK27" s="1">
        <f>LOOKUP($A27,'DMG Tables'!$P$2:$P$35,'DMG Tables'!$O$2:$O$35)*BGK$1*LOOKUP(BGK$1,'DMG Tables'!$G$2:$G$7,'DMG Tables'!$H$2:$H$7)</f>
        <v>252888000</v>
      </c>
      <c r="BGL27" s="1">
        <f>LOOKUP($A27,'DMG Tables'!$P$2:$P$35,'DMG Tables'!$O$2:$O$35)*BGL$1*LOOKUP(BGL$1,'DMG Tables'!$G$2:$G$7,'DMG Tables'!$H$2:$H$7)</f>
        <v>253052000</v>
      </c>
      <c r="BGM27" s="1">
        <f>LOOKUP($A27,'DMG Tables'!$P$2:$P$35,'DMG Tables'!$O$2:$O$35)*BGM$1*LOOKUP(BGM$1,'DMG Tables'!$G$2:$G$7,'DMG Tables'!$H$2:$H$7)</f>
        <v>253216000</v>
      </c>
      <c r="BGN27" s="1">
        <f>LOOKUP($A27,'DMG Tables'!$P$2:$P$35,'DMG Tables'!$O$2:$O$35)*BGN$1*LOOKUP(BGN$1,'DMG Tables'!$G$2:$G$7,'DMG Tables'!$H$2:$H$7)</f>
        <v>253380000</v>
      </c>
      <c r="BGO27" s="1">
        <f>LOOKUP($A27,'DMG Tables'!$P$2:$P$35,'DMG Tables'!$O$2:$O$35)*BGO$1*LOOKUP(BGO$1,'DMG Tables'!$G$2:$G$7,'DMG Tables'!$H$2:$H$7)</f>
        <v>253544000</v>
      </c>
      <c r="BGP27" s="1">
        <f>LOOKUP($A27,'DMG Tables'!$P$2:$P$35,'DMG Tables'!$O$2:$O$35)*BGP$1*LOOKUP(BGP$1,'DMG Tables'!$G$2:$G$7,'DMG Tables'!$H$2:$H$7)</f>
        <v>253708000</v>
      </c>
      <c r="BGQ27" s="1">
        <f>LOOKUP($A27,'DMG Tables'!$P$2:$P$35,'DMG Tables'!$O$2:$O$35)*BGQ$1*LOOKUP(BGQ$1,'DMG Tables'!$G$2:$G$7,'DMG Tables'!$H$2:$H$7)</f>
        <v>253872000</v>
      </c>
      <c r="BGR27" s="1">
        <f>LOOKUP($A27,'DMG Tables'!$P$2:$P$35,'DMG Tables'!$O$2:$O$35)*BGR$1*LOOKUP(BGR$1,'DMG Tables'!$G$2:$G$7,'DMG Tables'!$H$2:$H$7)</f>
        <v>254036000</v>
      </c>
      <c r="BGS27" s="1">
        <f>LOOKUP($A27,'DMG Tables'!$P$2:$P$35,'DMG Tables'!$O$2:$O$35)*BGS$1*LOOKUP(BGS$1,'DMG Tables'!$G$2:$G$7,'DMG Tables'!$H$2:$H$7)</f>
        <v>254200000</v>
      </c>
      <c r="BGT27" s="1">
        <f>LOOKUP($A27,'DMG Tables'!$P$2:$P$35,'DMG Tables'!$O$2:$O$35)*BGT$1*LOOKUP(BGT$1,'DMG Tables'!$G$2:$G$7,'DMG Tables'!$H$2:$H$7)</f>
        <v>254364000</v>
      </c>
      <c r="BGU27" s="1">
        <f>LOOKUP($A27,'DMG Tables'!$P$2:$P$35,'DMG Tables'!$O$2:$O$35)*BGU$1*LOOKUP(BGU$1,'DMG Tables'!$G$2:$G$7,'DMG Tables'!$H$2:$H$7)</f>
        <v>254528000</v>
      </c>
      <c r="BGV27" s="1">
        <f>LOOKUP($A27,'DMG Tables'!$P$2:$P$35,'DMG Tables'!$O$2:$O$35)*BGV$1*LOOKUP(BGV$1,'DMG Tables'!$G$2:$G$7,'DMG Tables'!$H$2:$H$7)</f>
        <v>254692000</v>
      </c>
      <c r="BGW27" s="1">
        <f>LOOKUP($A27,'DMG Tables'!$P$2:$P$35,'DMG Tables'!$O$2:$O$35)*BGW$1*LOOKUP(BGW$1,'DMG Tables'!$G$2:$G$7,'DMG Tables'!$H$2:$H$7)</f>
        <v>254856000</v>
      </c>
      <c r="BGX27" s="1">
        <f>LOOKUP($A27,'DMG Tables'!$P$2:$P$35,'DMG Tables'!$O$2:$O$35)*BGX$1*LOOKUP(BGX$1,'DMG Tables'!$G$2:$G$7,'DMG Tables'!$H$2:$H$7)</f>
        <v>255020000</v>
      </c>
      <c r="BGY27" s="1">
        <f>LOOKUP($A27,'DMG Tables'!$P$2:$P$35,'DMG Tables'!$O$2:$O$35)*BGY$1*LOOKUP(BGY$1,'DMG Tables'!$G$2:$G$7,'DMG Tables'!$H$2:$H$7)</f>
        <v>255184000</v>
      </c>
      <c r="BGZ27" s="1">
        <f>LOOKUP($A27,'DMG Tables'!$P$2:$P$35,'DMG Tables'!$O$2:$O$35)*BGZ$1*LOOKUP(BGZ$1,'DMG Tables'!$G$2:$G$7,'DMG Tables'!$H$2:$H$7)</f>
        <v>255348000</v>
      </c>
      <c r="BHA27" s="1">
        <f>LOOKUP($A27,'DMG Tables'!$P$2:$P$35,'DMG Tables'!$O$2:$O$35)*BHA$1*LOOKUP(BHA$1,'DMG Tables'!$G$2:$G$7,'DMG Tables'!$H$2:$H$7)</f>
        <v>255512000</v>
      </c>
      <c r="BHB27" s="1">
        <f>LOOKUP($A27,'DMG Tables'!$P$2:$P$35,'DMG Tables'!$O$2:$O$35)*BHB$1*LOOKUP(BHB$1,'DMG Tables'!$G$2:$G$7,'DMG Tables'!$H$2:$H$7)</f>
        <v>255676000</v>
      </c>
      <c r="BHC27" s="1">
        <f>LOOKUP($A27,'DMG Tables'!$P$2:$P$35,'DMG Tables'!$O$2:$O$35)*BHC$1*LOOKUP(BHC$1,'DMG Tables'!$G$2:$G$7,'DMG Tables'!$H$2:$H$7)</f>
        <v>255840000</v>
      </c>
      <c r="BHD27" s="1">
        <f>LOOKUP($A27,'DMG Tables'!$P$2:$P$35,'DMG Tables'!$O$2:$O$35)*BHD$1*LOOKUP(BHD$1,'DMG Tables'!$G$2:$G$7,'DMG Tables'!$H$2:$H$7)</f>
        <v>256004000</v>
      </c>
      <c r="BHE27" s="1">
        <f>LOOKUP($A27,'DMG Tables'!$P$2:$P$35,'DMG Tables'!$O$2:$O$35)*BHE$1*LOOKUP(BHE$1,'DMG Tables'!$G$2:$G$7,'DMG Tables'!$H$2:$H$7)</f>
        <v>256168000</v>
      </c>
      <c r="BHF27" s="1">
        <f>LOOKUP($A27,'DMG Tables'!$P$2:$P$35,'DMG Tables'!$O$2:$O$35)*BHF$1*LOOKUP(BHF$1,'DMG Tables'!$G$2:$G$7,'DMG Tables'!$H$2:$H$7)</f>
        <v>256332000</v>
      </c>
      <c r="BHG27" s="1">
        <f>LOOKUP($A27,'DMG Tables'!$P$2:$P$35,'DMG Tables'!$O$2:$O$35)*BHG$1*LOOKUP(BHG$1,'DMG Tables'!$G$2:$G$7,'DMG Tables'!$H$2:$H$7)</f>
        <v>256496000</v>
      </c>
      <c r="BHH27" s="1">
        <f>LOOKUP($A27,'DMG Tables'!$P$2:$P$35,'DMG Tables'!$O$2:$O$35)*BHH$1*LOOKUP(BHH$1,'DMG Tables'!$G$2:$G$7,'DMG Tables'!$H$2:$H$7)</f>
        <v>256660000</v>
      </c>
      <c r="BHI27" s="1">
        <f>LOOKUP($A27,'DMG Tables'!$P$2:$P$35,'DMG Tables'!$O$2:$O$35)*BHI$1*LOOKUP(BHI$1,'DMG Tables'!$G$2:$G$7,'DMG Tables'!$H$2:$H$7)</f>
        <v>256824000</v>
      </c>
      <c r="BHJ27" s="1">
        <f>LOOKUP($A27,'DMG Tables'!$P$2:$P$35,'DMG Tables'!$O$2:$O$35)*BHJ$1*LOOKUP(BHJ$1,'DMG Tables'!$G$2:$G$7,'DMG Tables'!$H$2:$H$7)</f>
        <v>256988000</v>
      </c>
      <c r="BHK27" s="1">
        <f>LOOKUP($A27,'DMG Tables'!$P$2:$P$35,'DMG Tables'!$O$2:$O$35)*BHK$1*LOOKUP(BHK$1,'DMG Tables'!$G$2:$G$7,'DMG Tables'!$H$2:$H$7)</f>
        <v>257152000</v>
      </c>
      <c r="BHL27" s="1">
        <f>LOOKUP($A27,'DMG Tables'!$P$2:$P$35,'DMG Tables'!$O$2:$O$35)*BHL$1*LOOKUP(BHL$1,'DMG Tables'!$G$2:$G$7,'DMG Tables'!$H$2:$H$7)</f>
        <v>257316000</v>
      </c>
      <c r="BHM27" s="1">
        <f>LOOKUP($A27,'DMG Tables'!$P$2:$P$35,'DMG Tables'!$O$2:$O$35)*BHM$1*LOOKUP(BHM$1,'DMG Tables'!$G$2:$G$7,'DMG Tables'!$H$2:$H$7)</f>
        <v>257480000</v>
      </c>
      <c r="BHN27" s="1">
        <f>LOOKUP($A27,'DMG Tables'!$P$2:$P$35,'DMG Tables'!$O$2:$O$35)*BHN$1*LOOKUP(BHN$1,'DMG Tables'!$G$2:$G$7,'DMG Tables'!$H$2:$H$7)</f>
        <v>257644000</v>
      </c>
      <c r="BHO27" s="1">
        <f>LOOKUP($A27,'DMG Tables'!$P$2:$P$35,'DMG Tables'!$O$2:$O$35)*BHO$1*LOOKUP(BHO$1,'DMG Tables'!$G$2:$G$7,'DMG Tables'!$H$2:$H$7)</f>
        <v>257808000</v>
      </c>
      <c r="BHP27" s="1">
        <f>LOOKUP($A27,'DMG Tables'!$P$2:$P$35,'DMG Tables'!$O$2:$O$35)*BHP$1*LOOKUP(BHP$1,'DMG Tables'!$G$2:$G$7,'DMG Tables'!$H$2:$H$7)</f>
        <v>257972000</v>
      </c>
      <c r="BHQ27" s="1">
        <f>LOOKUP($A27,'DMG Tables'!$P$2:$P$35,'DMG Tables'!$O$2:$O$35)*BHQ$1*LOOKUP(BHQ$1,'DMG Tables'!$G$2:$G$7,'DMG Tables'!$H$2:$H$7)</f>
        <v>258136000</v>
      </c>
      <c r="BHR27" s="1">
        <f>LOOKUP($A27,'DMG Tables'!$P$2:$P$35,'DMG Tables'!$O$2:$O$35)*BHR$1*LOOKUP(BHR$1,'DMG Tables'!$G$2:$G$7,'DMG Tables'!$H$2:$H$7)</f>
        <v>258300000</v>
      </c>
      <c r="BHS27" s="1">
        <f>LOOKUP($A27,'DMG Tables'!$P$2:$P$35,'DMG Tables'!$O$2:$O$35)*BHS$1*LOOKUP(BHS$1,'DMG Tables'!$G$2:$G$7,'DMG Tables'!$H$2:$H$7)</f>
        <v>258464000</v>
      </c>
      <c r="BHT27" s="1">
        <f>LOOKUP($A27,'DMG Tables'!$P$2:$P$35,'DMG Tables'!$O$2:$O$35)*BHT$1*LOOKUP(BHT$1,'DMG Tables'!$G$2:$G$7,'DMG Tables'!$H$2:$H$7)</f>
        <v>258628000</v>
      </c>
      <c r="BHU27" s="1">
        <f>LOOKUP($A27,'DMG Tables'!$P$2:$P$35,'DMG Tables'!$O$2:$O$35)*BHU$1*LOOKUP(BHU$1,'DMG Tables'!$G$2:$G$7,'DMG Tables'!$H$2:$H$7)</f>
        <v>258792000</v>
      </c>
      <c r="BHV27" s="1">
        <f>LOOKUP($A27,'DMG Tables'!$P$2:$P$35,'DMG Tables'!$O$2:$O$35)*BHV$1*LOOKUP(BHV$1,'DMG Tables'!$G$2:$G$7,'DMG Tables'!$H$2:$H$7)</f>
        <v>258956000</v>
      </c>
      <c r="BHW27" s="1">
        <f>LOOKUP($A27,'DMG Tables'!$P$2:$P$35,'DMG Tables'!$O$2:$O$35)*BHW$1*LOOKUP(BHW$1,'DMG Tables'!$G$2:$G$7,'DMG Tables'!$H$2:$H$7)</f>
        <v>259120000</v>
      </c>
      <c r="BHX27" s="1">
        <f>LOOKUP($A27,'DMG Tables'!$P$2:$P$35,'DMG Tables'!$O$2:$O$35)*BHX$1*LOOKUP(BHX$1,'DMG Tables'!$G$2:$G$7,'DMG Tables'!$H$2:$H$7)</f>
        <v>259284000</v>
      </c>
      <c r="BHY27" s="1">
        <f>LOOKUP($A27,'DMG Tables'!$P$2:$P$35,'DMG Tables'!$O$2:$O$35)*BHY$1*LOOKUP(BHY$1,'DMG Tables'!$G$2:$G$7,'DMG Tables'!$H$2:$H$7)</f>
        <v>259448000</v>
      </c>
      <c r="BHZ27" s="1">
        <f>LOOKUP($A27,'DMG Tables'!$P$2:$P$35,'DMG Tables'!$O$2:$O$35)*BHZ$1*LOOKUP(BHZ$1,'DMG Tables'!$G$2:$G$7,'DMG Tables'!$H$2:$H$7)</f>
        <v>259612000</v>
      </c>
      <c r="BIA27" s="1">
        <f>LOOKUP($A27,'DMG Tables'!$P$2:$P$35,'DMG Tables'!$O$2:$O$35)*BIA$1*LOOKUP(BIA$1,'DMG Tables'!$G$2:$G$7,'DMG Tables'!$H$2:$H$7)</f>
        <v>259776000</v>
      </c>
      <c r="BIB27" s="1">
        <f>LOOKUP($A27,'DMG Tables'!$P$2:$P$35,'DMG Tables'!$O$2:$O$35)*BIB$1*LOOKUP(BIB$1,'DMG Tables'!$G$2:$G$7,'DMG Tables'!$H$2:$H$7)</f>
        <v>259940000</v>
      </c>
      <c r="BIC27" s="1">
        <f>LOOKUP($A27,'DMG Tables'!$P$2:$P$35,'DMG Tables'!$O$2:$O$35)*BIC$1*LOOKUP(BIC$1,'DMG Tables'!$G$2:$G$7,'DMG Tables'!$H$2:$H$7)</f>
        <v>260104000</v>
      </c>
      <c r="BID27" s="1">
        <f>LOOKUP($A27,'DMG Tables'!$P$2:$P$35,'DMG Tables'!$O$2:$O$35)*BID$1*LOOKUP(BID$1,'DMG Tables'!$G$2:$G$7,'DMG Tables'!$H$2:$H$7)</f>
        <v>260268000</v>
      </c>
      <c r="BIE27" s="1">
        <f>LOOKUP($A27,'DMG Tables'!$P$2:$P$35,'DMG Tables'!$O$2:$O$35)*BIE$1*LOOKUP(BIE$1,'DMG Tables'!$G$2:$G$7,'DMG Tables'!$H$2:$H$7)</f>
        <v>260432000</v>
      </c>
      <c r="BIF27" s="1">
        <f>LOOKUP($A27,'DMG Tables'!$P$2:$P$35,'DMG Tables'!$O$2:$O$35)*BIF$1*LOOKUP(BIF$1,'DMG Tables'!$G$2:$G$7,'DMG Tables'!$H$2:$H$7)</f>
        <v>260596000</v>
      </c>
      <c r="BIG27" s="1">
        <f>LOOKUP($A27,'DMG Tables'!$P$2:$P$35,'DMG Tables'!$O$2:$O$35)*BIG$1*LOOKUP(BIG$1,'DMG Tables'!$G$2:$G$7,'DMG Tables'!$H$2:$H$7)</f>
        <v>260760000</v>
      </c>
      <c r="BIH27" s="1">
        <f>LOOKUP($A27,'DMG Tables'!$P$2:$P$35,'DMG Tables'!$O$2:$O$35)*BIH$1*LOOKUP(BIH$1,'DMG Tables'!$G$2:$G$7,'DMG Tables'!$H$2:$H$7)</f>
        <v>260924000</v>
      </c>
      <c r="BII27" s="1">
        <f>LOOKUP($A27,'DMG Tables'!$P$2:$P$35,'DMG Tables'!$O$2:$O$35)*BII$1*LOOKUP(BII$1,'DMG Tables'!$G$2:$G$7,'DMG Tables'!$H$2:$H$7)</f>
        <v>261088000</v>
      </c>
      <c r="BIJ27" s="1">
        <f>LOOKUP($A27,'DMG Tables'!$P$2:$P$35,'DMG Tables'!$O$2:$O$35)*BIJ$1*LOOKUP(BIJ$1,'DMG Tables'!$G$2:$G$7,'DMG Tables'!$H$2:$H$7)</f>
        <v>261252000</v>
      </c>
      <c r="BIK27" s="1">
        <f>LOOKUP($A27,'DMG Tables'!$P$2:$P$35,'DMG Tables'!$O$2:$O$35)*BIK$1*LOOKUP(BIK$1,'DMG Tables'!$G$2:$G$7,'DMG Tables'!$H$2:$H$7)</f>
        <v>261416000</v>
      </c>
      <c r="BIL27" s="1">
        <f>LOOKUP($A27,'DMG Tables'!$P$2:$P$35,'DMG Tables'!$O$2:$O$35)*BIL$1*LOOKUP(BIL$1,'DMG Tables'!$G$2:$G$7,'DMG Tables'!$H$2:$H$7)</f>
        <v>261580000</v>
      </c>
      <c r="BIM27" s="1">
        <f>LOOKUP($A27,'DMG Tables'!$P$2:$P$35,'DMG Tables'!$O$2:$O$35)*BIM$1*LOOKUP(BIM$1,'DMG Tables'!$G$2:$G$7,'DMG Tables'!$H$2:$H$7)</f>
        <v>261744000</v>
      </c>
      <c r="BIN27" s="1">
        <f>LOOKUP($A27,'DMG Tables'!$P$2:$P$35,'DMG Tables'!$O$2:$O$35)*BIN$1*LOOKUP(BIN$1,'DMG Tables'!$G$2:$G$7,'DMG Tables'!$H$2:$H$7)</f>
        <v>261908000</v>
      </c>
      <c r="BIO27" s="1">
        <f>LOOKUP($A27,'DMG Tables'!$P$2:$P$35,'DMG Tables'!$O$2:$O$35)*BIO$1*LOOKUP(BIO$1,'DMG Tables'!$G$2:$G$7,'DMG Tables'!$H$2:$H$7)</f>
        <v>262072000</v>
      </c>
      <c r="BIP27" s="1">
        <f>LOOKUP($A27,'DMG Tables'!$P$2:$P$35,'DMG Tables'!$O$2:$O$35)*BIP$1*LOOKUP(BIP$1,'DMG Tables'!$G$2:$G$7,'DMG Tables'!$H$2:$H$7)</f>
        <v>262236000</v>
      </c>
      <c r="BIQ27" s="1">
        <f>LOOKUP($A27,'DMG Tables'!$P$2:$P$35,'DMG Tables'!$O$2:$O$35)*BIQ$1*LOOKUP(BIQ$1,'DMG Tables'!$G$2:$G$7,'DMG Tables'!$H$2:$H$7)</f>
        <v>262400000</v>
      </c>
      <c r="BIR27" s="1">
        <f>LOOKUP($A27,'DMG Tables'!$P$2:$P$35,'DMG Tables'!$O$2:$O$35)*BIR$1*LOOKUP(BIR$1,'DMG Tables'!$G$2:$G$7,'DMG Tables'!$H$2:$H$7)</f>
        <v>262564000</v>
      </c>
      <c r="BIS27" s="1">
        <f>LOOKUP($A27,'DMG Tables'!$P$2:$P$35,'DMG Tables'!$O$2:$O$35)*BIS$1*LOOKUP(BIS$1,'DMG Tables'!$G$2:$G$7,'DMG Tables'!$H$2:$H$7)</f>
        <v>262728000</v>
      </c>
      <c r="BIT27" s="1">
        <f>LOOKUP($A27,'DMG Tables'!$P$2:$P$35,'DMG Tables'!$O$2:$O$35)*BIT$1*LOOKUP(BIT$1,'DMG Tables'!$G$2:$G$7,'DMG Tables'!$H$2:$H$7)</f>
        <v>262892000</v>
      </c>
      <c r="BIU27" s="1">
        <f>LOOKUP($A27,'DMG Tables'!$P$2:$P$35,'DMG Tables'!$O$2:$O$35)*BIU$1*LOOKUP(BIU$1,'DMG Tables'!$G$2:$G$7,'DMG Tables'!$H$2:$H$7)</f>
        <v>263056000</v>
      </c>
      <c r="BIV27" s="1">
        <f>LOOKUP($A27,'DMG Tables'!$P$2:$P$35,'DMG Tables'!$O$2:$O$35)*BIV$1*LOOKUP(BIV$1,'DMG Tables'!$G$2:$G$7,'DMG Tables'!$H$2:$H$7)</f>
        <v>263220000</v>
      </c>
      <c r="BIW27" s="1">
        <f>LOOKUP($A27,'DMG Tables'!$P$2:$P$35,'DMG Tables'!$O$2:$O$35)*BIW$1*LOOKUP(BIW$1,'DMG Tables'!$G$2:$G$7,'DMG Tables'!$H$2:$H$7)</f>
        <v>263384000</v>
      </c>
      <c r="BIX27" s="1">
        <f>LOOKUP($A27,'DMG Tables'!$P$2:$P$35,'DMG Tables'!$O$2:$O$35)*BIX$1*LOOKUP(BIX$1,'DMG Tables'!$G$2:$G$7,'DMG Tables'!$H$2:$H$7)</f>
        <v>263548000</v>
      </c>
      <c r="BIY27" s="1">
        <f>LOOKUP($A27,'DMG Tables'!$P$2:$P$35,'DMG Tables'!$O$2:$O$35)*BIY$1*LOOKUP(BIY$1,'DMG Tables'!$G$2:$G$7,'DMG Tables'!$H$2:$H$7)</f>
        <v>263712000</v>
      </c>
      <c r="BIZ27" s="1">
        <f>LOOKUP($A27,'DMG Tables'!$P$2:$P$35,'DMG Tables'!$O$2:$O$35)*BIZ$1*LOOKUP(BIZ$1,'DMG Tables'!$G$2:$G$7,'DMG Tables'!$H$2:$H$7)</f>
        <v>263876000</v>
      </c>
      <c r="BJA27" s="1">
        <f>LOOKUP($A27,'DMG Tables'!$P$2:$P$35,'DMG Tables'!$O$2:$O$35)*BJA$1*LOOKUP(BJA$1,'DMG Tables'!$G$2:$G$7,'DMG Tables'!$H$2:$H$7)</f>
        <v>264040000</v>
      </c>
      <c r="BJB27" s="1">
        <f>LOOKUP($A27,'DMG Tables'!$P$2:$P$35,'DMG Tables'!$O$2:$O$35)*BJB$1*LOOKUP(BJB$1,'DMG Tables'!$G$2:$G$7,'DMG Tables'!$H$2:$H$7)</f>
        <v>264204000</v>
      </c>
      <c r="BJC27" s="1">
        <f>LOOKUP($A27,'DMG Tables'!$P$2:$P$35,'DMG Tables'!$O$2:$O$35)*BJC$1*LOOKUP(BJC$1,'DMG Tables'!$G$2:$G$7,'DMG Tables'!$H$2:$H$7)</f>
        <v>264368000</v>
      </c>
      <c r="BJD27" s="1">
        <f>LOOKUP($A27,'DMG Tables'!$P$2:$P$35,'DMG Tables'!$O$2:$O$35)*BJD$1*LOOKUP(BJD$1,'DMG Tables'!$G$2:$G$7,'DMG Tables'!$H$2:$H$7)</f>
        <v>264532000</v>
      </c>
      <c r="BJE27" s="1">
        <f>LOOKUP($A27,'DMG Tables'!$P$2:$P$35,'DMG Tables'!$O$2:$O$35)*BJE$1*LOOKUP(BJE$1,'DMG Tables'!$G$2:$G$7,'DMG Tables'!$H$2:$H$7)</f>
        <v>264696000</v>
      </c>
      <c r="BJF27" s="1">
        <f>LOOKUP($A27,'DMG Tables'!$P$2:$P$35,'DMG Tables'!$O$2:$O$35)*BJF$1*LOOKUP(BJF$1,'DMG Tables'!$G$2:$G$7,'DMG Tables'!$H$2:$H$7)</f>
        <v>264860000</v>
      </c>
      <c r="BJG27" s="1">
        <f>LOOKUP($A27,'DMG Tables'!$P$2:$P$35,'DMG Tables'!$O$2:$O$35)*BJG$1*LOOKUP(BJG$1,'DMG Tables'!$G$2:$G$7,'DMG Tables'!$H$2:$H$7)</f>
        <v>265024000</v>
      </c>
      <c r="BJH27" s="1">
        <f>LOOKUP($A27,'DMG Tables'!$P$2:$P$35,'DMG Tables'!$O$2:$O$35)*BJH$1*LOOKUP(BJH$1,'DMG Tables'!$G$2:$G$7,'DMG Tables'!$H$2:$H$7)</f>
        <v>265188000</v>
      </c>
      <c r="BJI27" s="1">
        <f>LOOKUP($A27,'DMG Tables'!$P$2:$P$35,'DMG Tables'!$O$2:$O$35)*BJI$1*LOOKUP(BJI$1,'DMG Tables'!$G$2:$G$7,'DMG Tables'!$H$2:$H$7)</f>
        <v>265352000</v>
      </c>
      <c r="BJJ27" s="1">
        <f>LOOKUP($A27,'DMG Tables'!$P$2:$P$35,'DMG Tables'!$O$2:$O$35)*BJJ$1*LOOKUP(BJJ$1,'DMG Tables'!$G$2:$G$7,'DMG Tables'!$H$2:$H$7)</f>
        <v>265516000</v>
      </c>
      <c r="BJK27" s="1">
        <f>LOOKUP($A27,'DMG Tables'!$P$2:$P$35,'DMG Tables'!$O$2:$O$35)*BJK$1*LOOKUP(BJK$1,'DMG Tables'!$G$2:$G$7,'DMG Tables'!$H$2:$H$7)</f>
        <v>265680000</v>
      </c>
      <c r="BJL27" s="1">
        <f>LOOKUP($A27,'DMG Tables'!$P$2:$P$35,'DMG Tables'!$O$2:$O$35)*BJL$1*LOOKUP(BJL$1,'DMG Tables'!$G$2:$G$7,'DMG Tables'!$H$2:$H$7)</f>
        <v>265844000</v>
      </c>
      <c r="BJM27" s="1">
        <f>LOOKUP($A27,'DMG Tables'!$P$2:$P$35,'DMG Tables'!$O$2:$O$35)*BJM$1*LOOKUP(BJM$1,'DMG Tables'!$G$2:$G$7,'DMG Tables'!$H$2:$H$7)</f>
        <v>266008000</v>
      </c>
      <c r="BJN27" s="1">
        <f>LOOKUP($A27,'DMG Tables'!$P$2:$P$35,'DMG Tables'!$O$2:$O$35)*BJN$1*LOOKUP(BJN$1,'DMG Tables'!$G$2:$G$7,'DMG Tables'!$H$2:$H$7)</f>
        <v>266172000</v>
      </c>
      <c r="BJO27" s="1">
        <f>LOOKUP($A27,'DMG Tables'!$P$2:$P$35,'DMG Tables'!$O$2:$O$35)*BJO$1*LOOKUP(BJO$1,'DMG Tables'!$G$2:$G$7,'DMG Tables'!$H$2:$H$7)</f>
        <v>266336000</v>
      </c>
      <c r="BJP27" s="1">
        <f>LOOKUP($A27,'DMG Tables'!$P$2:$P$35,'DMG Tables'!$O$2:$O$35)*BJP$1*LOOKUP(BJP$1,'DMG Tables'!$G$2:$G$7,'DMG Tables'!$H$2:$H$7)</f>
        <v>266500000</v>
      </c>
      <c r="BJQ27" s="1">
        <f>LOOKUP($A27,'DMG Tables'!$P$2:$P$35,'DMG Tables'!$O$2:$O$35)*BJQ$1*LOOKUP(BJQ$1,'DMG Tables'!$G$2:$G$7,'DMG Tables'!$H$2:$H$7)</f>
        <v>266664000</v>
      </c>
      <c r="BJR27" s="1">
        <f>LOOKUP($A27,'DMG Tables'!$P$2:$P$35,'DMG Tables'!$O$2:$O$35)*BJR$1*LOOKUP(BJR$1,'DMG Tables'!$G$2:$G$7,'DMG Tables'!$H$2:$H$7)</f>
        <v>266828000</v>
      </c>
      <c r="BJS27" s="1">
        <f>LOOKUP($A27,'DMG Tables'!$P$2:$P$35,'DMG Tables'!$O$2:$O$35)*BJS$1*LOOKUP(BJS$1,'DMG Tables'!$G$2:$G$7,'DMG Tables'!$H$2:$H$7)</f>
        <v>266992000</v>
      </c>
      <c r="BJT27" s="1">
        <f>LOOKUP($A27,'DMG Tables'!$P$2:$P$35,'DMG Tables'!$O$2:$O$35)*BJT$1*LOOKUP(BJT$1,'DMG Tables'!$G$2:$G$7,'DMG Tables'!$H$2:$H$7)</f>
        <v>267156000</v>
      </c>
      <c r="BJU27" s="1">
        <f>LOOKUP($A27,'DMG Tables'!$P$2:$P$35,'DMG Tables'!$O$2:$O$35)*BJU$1*LOOKUP(BJU$1,'DMG Tables'!$G$2:$G$7,'DMG Tables'!$H$2:$H$7)</f>
        <v>267320000</v>
      </c>
      <c r="BJV27" s="1">
        <f>LOOKUP($A27,'DMG Tables'!$P$2:$P$35,'DMG Tables'!$O$2:$O$35)*BJV$1*LOOKUP(BJV$1,'DMG Tables'!$G$2:$G$7,'DMG Tables'!$H$2:$H$7)</f>
        <v>267484000</v>
      </c>
      <c r="BJW27" s="1">
        <f>LOOKUP($A27,'DMG Tables'!$P$2:$P$35,'DMG Tables'!$O$2:$O$35)*BJW$1*LOOKUP(BJW$1,'DMG Tables'!$G$2:$G$7,'DMG Tables'!$H$2:$H$7)</f>
        <v>267648000</v>
      </c>
      <c r="BJX27" s="1">
        <f>LOOKUP($A27,'DMG Tables'!$P$2:$P$35,'DMG Tables'!$O$2:$O$35)*BJX$1*LOOKUP(BJX$1,'DMG Tables'!$G$2:$G$7,'DMG Tables'!$H$2:$H$7)</f>
        <v>267812000</v>
      </c>
      <c r="BJY27" s="1">
        <f>LOOKUP($A27,'DMG Tables'!$P$2:$P$35,'DMG Tables'!$O$2:$O$35)*BJY$1*LOOKUP(BJY$1,'DMG Tables'!$G$2:$G$7,'DMG Tables'!$H$2:$H$7)</f>
        <v>267976000</v>
      </c>
      <c r="BJZ27" s="1">
        <f>LOOKUP($A27,'DMG Tables'!$P$2:$P$35,'DMG Tables'!$O$2:$O$35)*BJZ$1*LOOKUP(BJZ$1,'DMG Tables'!$G$2:$G$7,'DMG Tables'!$H$2:$H$7)</f>
        <v>268140000</v>
      </c>
      <c r="BKA27" s="1">
        <f>LOOKUP($A27,'DMG Tables'!$P$2:$P$35,'DMG Tables'!$O$2:$O$35)*BKA$1*LOOKUP(BKA$1,'DMG Tables'!$G$2:$G$7,'DMG Tables'!$H$2:$H$7)</f>
        <v>268304000</v>
      </c>
      <c r="BKB27" s="1">
        <f>LOOKUP($A27,'DMG Tables'!$P$2:$P$35,'DMG Tables'!$O$2:$O$35)*BKB$1*LOOKUP(BKB$1,'DMG Tables'!$G$2:$G$7,'DMG Tables'!$H$2:$H$7)</f>
        <v>268468000</v>
      </c>
      <c r="BKC27" s="1">
        <f>LOOKUP($A27,'DMG Tables'!$P$2:$P$35,'DMG Tables'!$O$2:$O$35)*BKC$1*LOOKUP(BKC$1,'DMG Tables'!$G$2:$G$7,'DMG Tables'!$H$2:$H$7)</f>
        <v>268632000</v>
      </c>
      <c r="BKD27" s="1">
        <f>LOOKUP($A27,'DMG Tables'!$P$2:$P$35,'DMG Tables'!$O$2:$O$35)*BKD$1*LOOKUP(BKD$1,'DMG Tables'!$G$2:$G$7,'DMG Tables'!$H$2:$H$7)</f>
        <v>268796000</v>
      </c>
      <c r="BKE27" s="1">
        <f>LOOKUP($A27,'DMG Tables'!$P$2:$P$35,'DMG Tables'!$O$2:$O$35)*BKE$1*LOOKUP(BKE$1,'DMG Tables'!$G$2:$G$7,'DMG Tables'!$H$2:$H$7)</f>
        <v>268960000</v>
      </c>
      <c r="BKF27" s="1">
        <f>LOOKUP($A27,'DMG Tables'!$P$2:$P$35,'DMG Tables'!$O$2:$O$35)*BKF$1*LOOKUP(BKF$1,'DMG Tables'!$G$2:$G$7,'DMG Tables'!$H$2:$H$7)</f>
        <v>269124000</v>
      </c>
      <c r="BKG27" s="1">
        <f>LOOKUP($A27,'DMG Tables'!$P$2:$P$35,'DMG Tables'!$O$2:$O$35)*BKG$1*LOOKUP(BKG$1,'DMG Tables'!$G$2:$G$7,'DMG Tables'!$H$2:$H$7)</f>
        <v>269288000</v>
      </c>
      <c r="BKH27" s="1">
        <f>LOOKUP($A27,'DMG Tables'!$P$2:$P$35,'DMG Tables'!$O$2:$O$35)*BKH$1*LOOKUP(BKH$1,'DMG Tables'!$G$2:$G$7,'DMG Tables'!$H$2:$H$7)</f>
        <v>269452000</v>
      </c>
      <c r="BKI27" s="1">
        <f>LOOKUP($A27,'DMG Tables'!$P$2:$P$35,'DMG Tables'!$O$2:$O$35)*BKI$1*LOOKUP(BKI$1,'DMG Tables'!$G$2:$G$7,'DMG Tables'!$H$2:$H$7)</f>
        <v>269616000</v>
      </c>
      <c r="BKJ27" s="1">
        <f>LOOKUP($A27,'DMG Tables'!$P$2:$P$35,'DMG Tables'!$O$2:$O$35)*BKJ$1*LOOKUP(BKJ$1,'DMG Tables'!$G$2:$G$7,'DMG Tables'!$H$2:$H$7)</f>
        <v>269780000</v>
      </c>
      <c r="BKK27" s="1">
        <f>LOOKUP($A27,'DMG Tables'!$P$2:$P$35,'DMG Tables'!$O$2:$O$35)*BKK$1*LOOKUP(BKK$1,'DMG Tables'!$G$2:$G$7,'DMG Tables'!$H$2:$H$7)</f>
        <v>269944000</v>
      </c>
      <c r="BKL27" s="1">
        <f>LOOKUP($A27,'DMG Tables'!$P$2:$P$35,'DMG Tables'!$O$2:$O$35)*BKL$1*LOOKUP(BKL$1,'DMG Tables'!$G$2:$G$7,'DMG Tables'!$H$2:$H$7)</f>
        <v>270108000</v>
      </c>
      <c r="BKM27" s="1">
        <f>LOOKUP($A27,'DMG Tables'!$P$2:$P$35,'DMG Tables'!$O$2:$O$35)*BKM$1*LOOKUP(BKM$1,'DMG Tables'!$G$2:$G$7,'DMG Tables'!$H$2:$H$7)</f>
        <v>270272000</v>
      </c>
      <c r="BKN27" s="1">
        <f>LOOKUP($A27,'DMG Tables'!$P$2:$P$35,'DMG Tables'!$O$2:$O$35)*BKN$1*LOOKUP(BKN$1,'DMG Tables'!$G$2:$G$7,'DMG Tables'!$H$2:$H$7)</f>
        <v>270436000</v>
      </c>
      <c r="BKO27" s="1">
        <f>LOOKUP($A27,'DMG Tables'!$P$2:$P$35,'DMG Tables'!$O$2:$O$35)*BKO$1*LOOKUP(BKO$1,'DMG Tables'!$G$2:$G$7,'DMG Tables'!$H$2:$H$7)</f>
        <v>270600000</v>
      </c>
      <c r="BKP27" s="1">
        <f>LOOKUP($A27,'DMG Tables'!$P$2:$P$35,'DMG Tables'!$O$2:$O$35)*BKP$1*LOOKUP(BKP$1,'DMG Tables'!$G$2:$G$7,'DMG Tables'!$H$2:$H$7)</f>
        <v>270764000</v>
      </c>
      <c r="BKQ27" s="1">
        <f>LOOKUP($A27,'DMG Tables'!$P$2:$P$35,'DMG Tables'!$O$2:$O$35)*BKQ$1*LOOKUP(BKQ$1,'DMG Tables'!$G$2:$G$7,'DMG Tables'!$H$2:$H$7)</f>
        <v>270928000</v>
      </c>
      <c r="BKR27" s="1">
        <f>LOOKUP($A27,'DMG Tables'!$P$2:$P$35,'DMG Tables'!$O$2:$O$35)*BKR$1*LOOKUP(BKR$1,'DMG Tables'!$G$2:$G$7,'DMG Tables'!$H$2:$H$7)</f>
        <v>271092000</v>
      </c>
      <c r="BKS27" s="1">
        <f>LOOKUP($A27,'DMG Tables'!$P$2:$P$35,'DMG Tables'!$O$2:$O$35)*BKS$1*LOOKUP(BKS$1,'DMG Tables'!$G$2:$G$7,'DMG Tables'!$H$2:$H$7)</f>
        <v>271256000</v>
      </c>
      <c r="BKT27" s="1">
        <f>LOOKUP($A27,'DMG Tables'!$P$2:$P$35,'DMG Tables'!$O$2:$O$35)*BKT$1*LOOKUP(BKT$1,'DMG Tables'!$G$2:$G$7,'DMG Tables'!$H$2:$H$7)</f>
        <v>271420000</v>
      </c>
      <c r="BKU27" s="1">
        <f>LOOKUP($A27,'DMG Tables'!$P$2:$P$35,'DMG Tables'!$O$2:$O$35)*BKU$1*LOOKUP(BKU$1,'DMG Tables'!$G$2:$G$7,'DMG Tables'!$H$2:$H$7)</f>
        <v>271584000</v>
      </c>
      <c r="BKV27" s="1">
        <f>LOOKUP($A27,'DMG Tables'!$P$2:$P$35,'DMG Tables'!$O$2:$O$35)*BKV$1*LOOKUP(BKV$1,'DMG Tables'!$G$2:$G$7,'DMG Tables'!$H$2:$H$7)</f>
        <v>271748000</v>
      </c>
      <c r="BKW27" s="1">
        <f>LOOKUP($A27,'DMG Tables'!$P$2:$P$35,'DMG Tables'!$O$2:$O$35)*BKW$1*LOOKUP(BKW$1,'DMG Tables'!$G$2:$G$7,'DMG Tables'!$H$2:$H$7)</f>
        <v>271912000</v>
      </c>
      <c r="BKX27" s="1">
        <f>LOOKUP($A27,'DMG Tables'!$P$2:$P$35,'DMG Tables'!$O$2:$O$35)*BKX$1*LOOKUP(BKX$1,'DMG Tables'!$G$2:$G$7,'DMG Tables'!$H$2:$H$7)</f>
        <v>272076000</v>
      </c>
      <c r="BKY27" s="1">
        <f>LOOKUP($A27,'DMG Tables'!$P$2:$P$35,'DMG Tables'!$O$2:$O$35)*BKY$1*LOOKUP(BKY$1,'DMG Tables'!$G$2:$G$7,'DMG Tables'!$H$2:$H$7)</f>
        <v>272240000</v>
      </c>
      <c r="BKZ27" s="1">
        <f>LOOKUP($A27,'DMG Tables'!$P$2:$P$35,'DMG Tables'!$O$2:$O$35)*BKZ$1*LOOKUP(BKZ$1,'DMG Tables'!$G$2:$G$7,'DMG Tables'!$H$2:$H$7)</f>
        <v>272404000</v>
      </c>
      <c r="BLA27" s="1">
        <f>LOOKUP($A27,'DMG Tables'!$P$2:$P$35,'DMG Tables'!$O$2:$O$35)*BLA$1*LOOKUP(BLA$1,'DMG Tables'!$G$2:$G$7,'DMG Tables'!$H$2:$H$7)</f>
        <v>272568000</v>
      </c>
      <c r="BLB27" s="1">
        <f>LOOKUP($A27,'DMG Tables'!$P$2:$P$35,'DMG Tables'!$O$2:$O$35)*BLB$1*LOOKUP(BLB$1,'DMG Tables'!$G$2:$G$7,'DMG Tables'!$H$2:$H$7)</f>
        <v>272732000</v>
      </c>
      <c r="BLC27" s="1">
        <f>LOOKUP($A27,'DMG Tables'!$P$2:$P$35,'DMG Tables'!$O$2:$O$35)*BLC$1*LOOKUP(BLC$1,'DMG Tables'!$G$2:$G$7,'DMG Tables'!$H$2:$H$7)</f>
        <v>272896000</v>
      </c>
      <c r="BLD27" s="1">
        <f>LOOKUP($A27,'DMG Tables'!$P$2:$P$35,'DMG Tables'!$O$2:$O$35)*BLD$1*LOOKUP(BLD$1,'DMG Tables'!$G$2:$G$7,'DMG Tables'!$H$2:$H$7)</f>
        <v>273060000</v>
      </c>
      <c r="BLE27" s="1">
        <f>LOOKUP($A27,'DMG Tables'!$P$2:$P$35,'DMG Tables'!$O$2:$O$35)*BLE$1*LOOKUP(BLE$1,'DMG Tables'!$G$2:$G$7,'DMG Tables'!$H$2:$H$7)</f>
        <v>273224000</v>
      </c>
      <c r="BLF27" s="1">
        <f>LOOKUP($A27,'DMG Tables'!$P$2:$P$35,'DMG Tables'!$O$2:$O$35)*BLF$1*LOOKUP(BLF$1,'DMG Tables'!$G$2:$G$7,'DMG Tables'!$H$2:$H$7)</f>
        <v>273388000</v>
      </c>
      <c r="BLG27" s="1">
        <f>LOOKUP($A27,'DMG Tables'!$P$2:$P$35,'DMG Tables'!$O$2:$O$35)*BLG$1*LOOKUP(BLG$1,'DMG Tables'!$G$2:$G$7,'DMG Tables'!$H$2:$H$7)</f>
        <v>273552000</v>
      </c>
      <c r="BLH27" s="1">
        <f>LOOKUP($A27,'DMG Tables'!$P$2:$P$35,'DMG Tables'!$O$2:$O$35)*BLH$1*LOOKUP(BLH$1,'DMG Tables'!$G$2:$G$7,'DMG Tables'!$H$2:$H$7)</f>
        <v>273716000</v>
      </c>
      <c r="BLI27" s="1">
        <f>LOOKUP($A27,'DMG Tables'!$P$2:$P$35,'DMG Tables'!$O$2:$O$35)*BLI$1*LOOKUP(BLI$1,'DMG Tables'!$G$2:$G$7,'DMG Tables'!$H$2:$H$7)</f>
        <v>273880000</v>
      </c>
      <c r="BLJ27" s="1">
        <f>LOOKUP($A27,'DMG Tables'!$P$2:$P$35,'DMG Tables'!$O$2:$O$35)*BLJ$1*LOOKUP(BLJ$1,'DMG Tables'!$G$2:$G$7,'DMG Tables'!$H$2:$H$7)</f>
        <v>274044000</v>
      </c>
      <c r="BLK27" s="1">
        <f>LOOKUP($A27,'DMG Tables'!$P$2:$P$35,'DMG Tables'!$O$2:$O$35)*BLK$1*LOOKUP(BLK$1,'DMG Tables'!$G$2:$G$7,'DMG Tables'!$H$2:$H$7)</f>
        <v>274208000</v>
      </c>
      <c r="BLL27" s="1">
        <f>LOOKUP($A27,'DMG Tables'!$P$2:$P$35,'DMG Tables'!$O$2:$O$35)*BLL$1*LOOKUP(BLL$1,'DMG Tables'!$G$2:$G$7,'DMG Tables'!$H$2:$H$7)</f>
        <v>274372000</v>
      </c>
      <c r="BLM27" s="1">
        <f>LOOKUP($A27,'DMG Tables'!$P$2:$P$35,'DMG Tables'!$O$2:$O$35)*BLM$1*LOOKUP(BLM$1,'DMG Tables'!$G$2:$G$7,'DMG Tables'!$H$2:$H$7)</f>
        <v>274536000</v>
      </c>
      <c r="BLN27" s="1">
        <f>LOOKUP($A27,'DMG Tables'!$P$2:$P$35,'DMG Tables'!$O$2:$O$35)*BLN$1*LOOKUP(BLN$1,'DMG Tables'!$G$2:$G$7,'DMG Tables'!$H$2:$H$7)</f>
        <v>274700000</v>
      </c>
      <c r="BLO27" s="1">
        <f>LOOKUP($A27,'DMG Tables'!$P$2:$P$35,'DMG Tables'!$O$2:$O$35)*BLO$1*LOOKUP(BLO$1,'DMG Tables'!$G$2:$G$7,'DMG Tables'!$H$2:$H$7)</f>
        <v>274864000</v>
      </c>
      <c r="BLP27" s="1">
        <f>LOOKUP($A27,'DMG Tables'!$P$2:$P$35,'DMG Tables'!$O$2:$O$35)*BLP$1*LOOKUP(BLP$1,'DMG Tables'!$G$2:$G$7,'DMG Tables'!$H$2:$H$7)</f>
        <v>275028000</v>
      </c>
      <c r="BLQ27" s="1">
        <f>LOOKUP($A27,'DMG Tables'!$P$2:$P$35,'DMG Tables'!$O$2:$O$35)*BLQ$1*LOOKUP(BLQ$1,'DMG Tables'!$G$2:$G$7,'DMG Tables'!$H$2:$H$7)</f>
        <v>275192000</v>
      </c>
      <c r="BLR27" s="1">
        <f>LOOKUP($A27,'DMG Tables'!$P$2:$P$35,'DMG Tables'!$O$2:$O$35)*BLR$1*LOOKUP(BLR$1,'DMG Tables'!$G$2:$G$7,'DMG Tables'!$H$2:$H$7)</f>
        <v>275356000</v>
      </c>
      <c r="BLS27" s="1">
        <f>LOOKUP($A27,'DMG Tables'!$P$2:$P$35,'DMG Tables'!$O$2:$O$35)*BLS$1*LOOKUP(BLS$1,'DMG Tables'!$G$2:$G$7,'DMG Tables'!$H$2:$H$7)</f>
        <v>275520000</v>
      </c>
      <c r="BLT27" s="1">
        <f>LOOKUP($A27,'DMG Tables'!$P$2:$P$35,'DMG Tables'!$O$2:$O$35)*BLT$1*LOOKUP(BLT$1,'DMG Tables'!$G$2:$G$7,'DMG Tables'!$H$2:$H$7)</f>
        <v>275684000</v>
      </c>
      <c r="BLU27" s="1">
        <f>LOOKUP($A27,'DMG Tables'!$P$2:$P$35,'DMG Tables'!$O$2:$O$35)*BLU$1*LOOKUP(BLU$1,'DMG Tables'!$G$2:$G$7,'DMG Tables'!$H$2:$H$7)</f>
        <v>275848000</v>
      </c>
      <c r="BLV27" s="1">
        <f>LOOKUP($A27,'DMG Tables'!$P$2:$P$35,'DMG Tables'!$O$2:$O$35)*BLV$1*LOOKUP(BLV$1,'DMG Tables'!$G$2:$G$7,'DMG Tables'!$H$2:$H$7)</f>
        <v>276012000</v>
      </c>
      <c r="BLW27" s="1">
        <f>LOOKUP($A27,'DMG Tables'!$P$2:$P$35,'DMG Tables'!$O$2:$O$35)*BLW$1*LOOKUP(BLW$1,'DMG Tables'!$G$2:$G$7,'DMG Tables'!$H$2:$H$7)</f>
        <v>276176000</v>
      </c>
      <c r="BLX27" s="1">
        <f>LOOKUP($A27,'DMG Tables'!$P$2:$P$35,'DMG Tables'!$O$2:$O$35)*BLX$1*LOOKUP(BLX$1,'DMG Tables'!$G$2:$G$7,'DMG Tables'!$H$2:$H$7)</f>
        <v>276340000</v>
      </c>
      <c r="BLY27" s="1">
        <f>LOOKUP($A27,'DMG Tables'!$P$2:$P$35,'DMG Tables'!$O$2:$O$35)*BLY$1*LOOKUP(BLY$1,'DMG Tables'!$G$2:$G$7,'DMG Tables'!$H$2:$H$7)</f>
        <v>276504000</v>
      </c>
      <c r="BLZ27" s="1">
        <f>LOOKUP($A27,'DMG Tables'!$P$2:$P$35,'DMG Tables'!$O$2:$O$35)*BLZ$1*LOOKUP(BLZ$1,'DMG Tables'!$G$2:$G$7,'DMG Tables'!$H$2:$H$7)</f>
        <v>276668000</v>
      </c>
      <c r="BMA27" s="1">
        <f>LOOKUP($A27,'DMG Tables'!$P$2:$P$35,'DMG Tables'!$O$2:$O$35)*BMA$1*LOOKUP(BMA$1,'DMG Tables'!$G$2:$G$7,'DMG Tables'!$H$2:$H$7)</f>
        <v>276832000</v>
      </c>
      <c r="BMB27" s="1">
        <f>LOOKUP($A27,'DMG Tables'!$P$2:$P$35,'DMG Tables'!$O$2:$O$35)*BMB$1*LOOKUP(BMB$1,'DMG Tables'!$G$2:$G$7,'DMG Tables'!$H$2:$H$7)</f>
        <v>276996000</v>
      </c>
      <c r="BMC27" s="1">
        <f>LOOKUP($A27,'DMG Tables'!$P$2:$P$35,'DMG Tables'!$O$2:$O$35)*BMC$1*LOOKUP(BMC$1,'DMG Tables'!$G$2:$G$7,'DMG Tables'!$H$2:$H$7)</f>
        <v>277160000</v>
      </c>
      <c r="BMD27" s="1">
        <f>LOOKUP($A27,'DMG Tables'!$P$2:$P$35,'DMG Tables'!$O$2:$O$35)*BMD$1*LOOKUP(BMD$1,'DMG Tables'!$G$2:$G$7,'DMG Tables'!$H$2:$H$7)</f>
        <v>277324000</v>
      </c>
      <c r="BME27" s="1">
        <f>LOOKUP($A27,'DMG Tables'!$P$2:$P$35,'DMG Tables'!$O$2:$O$35)*BME$1*LOOKUP(BME$1,'DMG Tables'!$G$2:$G$7,'DMG Tables'!$H$2:$H$7)</f>
        <v>277488000</v>
      </c>
      <c r="BMF27" s="1">
        <f>LOOKUP($A27,'DMG Tables'!$P$2:$P$35,'DMG Tables'!$O$2:$O$35)*BMF$1*LOOKUP(BMF$1,'DMG Tables'!$G$2:$G$7,'DMG Tables'!$H$2:$H$7)</f>
        <v>277652000</v>
      </c>
      <c r="BMG27" s="1">
        <f>LOOKUP($A27,'DMG Tables'!$P$2:$P$35,'DMG Tables'!$O$2:$O$35)*BMG$1*LOOKUP(BMG$1,'DMG Tables'!$G$2:$G$7,'DMG Tables'!$H$2:$H$7)</f>
        <v>277816000</v>
      </c>
      <c r="BMH27" s="1">
        <f>LOOKUP($A27,'DMG Tables'!$P$2:$P$35,'DMG Tables'!$O$2:$O$35)*BMH$1*LOOKUP(BMH$1,'DMG Tables'!$G$2:$G$7,'DMG Tables'!$H$2:$H$7)</f>
        <v>277980000</v>
      </c>
      <c r="BMI27" s="1">
        <f>LOOKUP($A27,'DMG Tables'!$P$2:$P$35,'DMG Tables'!$O$2:$O$35)*BMI$1*LOOKUP(BMI$1,'DMG Tables'!$G$2:$G$7,'DMG Tables'!$H$2:$H$7)</f>
        <v>278144000</v>
      </c>
      <c r="BMJ27" s="1">
        <f>LOOKUP($A27,'DMG Tables'!$P$2:$P$35,'DMG Tables'!$O$2:$O$35)*BMJ$1*LOOKUP(BMJ$1,'DMG Tables'!$G$2:$G$7,'DMG Tables'!$H$2:$H$7)</f>
        <v>278308000</v>
      </c>
      <c r="BMK27" s="1">
        <f>LOOKUP($A27,'DMG Tables'!$P$2:$P$35,'DMG Tables'!$O$2:$O$35)*BMK$1*LOOKUP(BMK$1,'DMG Tables'!$G$2:$G$7,'DMG Tables'!$H$2:$H$7)</f>
        <v>278472000</v>
      </c>
      <c r="BML27" s="1">
        <f>LOOKUP($A27,'DMG Tables'!$P$2:$P$35,'DMG Tables'!$O$2:$O$35)*BML$1*LOOKUP(BML$1,'DMG Tables'!$G$2:$G$7,'DMG Tables'!$H$2:$H$7)</f>
        <v>278636000</v>
      </c>
      <c r="BMM27" s="1">
        <f>LOOKUP($A27,'DMG Tables'!$P$2:$P$35,'DMG Tables'!$O$2:$O$35)*BMM$1*LOOKUP(BMM$1,'DMG Tables'!$G$2:$G$7,'DMG Tables'!$H$2:$H$7)</f>
        <v>278800000</v>
      </c>
      <c r="BMN27" s="1">
        <f>LOOKUP($A27,'DMG Tables'!$P$2:$P$35,'DMG Tables'!$O$2:$O$35)*BMN$1*LOOKUP(BMN$1,'DMG Tables'!$G$2:$G$7,'DMG Tables'!$H$2:$H$7)</f>
        <v>278964000</v>
      </c>
      <c r="BMO27" s="1">
        <f>LOOKUP($A27,'DMG Tables'!$P$2:$P$35,'DMG Tables'!$O$2:$O$35)*BMO$1*LOOKUP(BMO$1,'DMG Tables'!$G$2:$G$7,'DMG Tables'!$H$2:$H$7)</f>
        <v>279128000</v>
      </c>
      <c r="BMP27" s="1">
        <f>LOOKUP($A27,'DMG Tables'!$P$2:$P$35,'DMG Tables'!$O$2:$O$35)*BMP$1*LOOKUP(BMP$1,'DMG Tables'!$G$2:$G$7,'DMG Tables'!$H$2:$H$7)</f>
        <v>279292000</v>
      </c>
      <c r="BMQ27" s="1">
        <f>LOOKUP($A27,'DMG Tables'!$P$2:$P$35,'DMG Tables'!$O$2:$O$35)*BMQ$1*LOOKUP(BMQ$1,'DMG Tables'!$G$2:$G$7,'DMG Tables'!$H$2:$H$7)</f>
        <v>279456000</v>
      </c>
      <c r="BMR27" s="1">
        <f>LOOKUP($A27,'DMG Tables'!$P$2:$P$35,'DMG Tables'!$O$2:$O$35)*BMR$1*LOOKUP(BMR$1,'DMG Tables'!$G$2:$G$7,'DMG Tables'!$H$2:$H$7)</f>
        <v>279620000</v>
      </c>
      <c r="BMS27" s="1">
        <f>LOOKUP($A27,'DMG Tables'!$P$2:$P$35,'DMG Tables'!$O$2:$O$35)*BMS$1*LOOKUP(BMS$1,'DMG Tables'!$G$2:$G$7,'DMG Tables'!$H$2:$H$7)</f>
        <v>279784000</v>
      </c>
      <c r="BMT27" s="1">
        <f>LOOKUP($A27,'DMG Tables'!$P$2:$P$35,'DMG Tables'!$O$2:$O$35)*BMT$1*LOOKUP(BMT$1,'DMG Tables'!$G$2:$G$7,'DMG Tables'!$H$2:$H$7)</f>
        <v>279948000</v>
      </c>
      <c r="BMU27" s="1">
        <f>LOOKUP($A27,'DMG Tables'!$P$2:$P$35,'DMG Tables'!$O$2:$O$35)*BMU$1*LOOKUP(BMU$1,'DMG Tables'!$G$2:$G$7,'DMG Tables'!$H$2:$H$7)</f>
        <v>280112000</v>
      </c>
      <c r="BMV27" s="1">
        <f>LOOKUP($A27,'DMG Tables'!$P$2:$P$35,'DMG Tables'!$O$2:$O$35)*BMV$1*LOOKUP(BMV$1,'DMG Tables'!$G$2:$G$7,'DMG Tables'!$H$2:$H$7)</f>
        <v>280276000</v>
      </c>
      <c r="BMW27" s="1">
        <f>LOOKUP($A27,'DMG Tables'!$P$2:$P$35,'DMG Tables'!$O$2:$O$35)*BMW$1*LOOKUP(BMW$1,'DMG Tables'!$G$2:$G$7,'DMG Tables'!$H$2:$H$7)</f>
        <v>280440000</v>
      </c>
      <c r="BMX27" s="1">
        <f>LOOKUP($A27,'DMG Tables'!$P$2:$P$35,'DMG Tables'!$O$2:$O$35)*BMX$1*LOOKUP(BMX$1,'DMG Tables'!$G$2:$G$7,'DMG Tables'!$H$2:$H$7)</f>
        <v>280604000</v>
      </c>
      <c r="BMY27" s="1">
        <f>LOOKUP($A27,'DMG Tables'!$P$2:$P$35,'DMG Tables'!$O$2:$O$35)*BMY$1*LOOKUP(BMY$1,'DMG Tables'!$G$2:$G$7,'DMG Tables'!$H$2:$H$7)</f>
        <v>280768000</v>
      </c>
      <c r="BMZ27" s="1">
        <f>LOOKUP($A27,'DMG Tables'!$P$2:$P$35,'DMG Tables'!$O$2:$O$35)*BMZ$1*LOOKUP(BMZ$1,'DMG Tables'!$G$2:$G$7,'DMG Tables'!$H$2:$H$7)</f>
        <v>280932000</v>
      </c>
      <c r="BNA27" s="1">
        <f>LOOKUP($A27,'DMG Tables'!$P$2:$P$35,'DMG Tables'!$O$2:$O$35)*BNA$1*LOOKUP(BNA$1,'DMG Tables'!$G$2:$G$7,'DMG Tables'!$H$2:$H$7)</f>
        <v>281096000</v>
      </c>
      <c r="BNB27" s="1">
        <f>LOOKUP($A27,'DMG Tables'!$P$2:$P$35,'DMG Tables'!$O$2:$O$35)*BNB$1*LOOKUP(BNB$1,'DMG Tables'!$G$2:$G$7,'DMG Tables'!$H$2:$H$7)</f>
        <v>281260000</v>
      </c>
      <c r="BNC27" s="1">
        <f>LOOKUP($A27,'DMG Tables'!$P$2:$P$35,'DMG Tables'!$O$2:$O$35)*BNC$1*LOOKUP(BNC$1,'DMG Tables'!$G$2:$G$7,'DMG Tables'!$H$2:$H$7)</f>
        <v>281424000</v>
      </c>
      <c r="BND27" s="1">
        <f>LOOKUP($A27,'DMG Tables'!$P$2:$P$35,'DMG Tables'!$O$2:$O$35)*BND$1*LOOKUP(BND$1,'DMG Tables'!$G$2:$G$7,'DMG Tables'!$H$2:$H$7)</f>
        <v>281588000</v>
      </c>
      <c r="BNE27" s="1">
        <f>LOOKUP($A27,'DMG Tables'!$P$2:$P$35,'DMG Tables'!$O$2:$O$35)*BNE$1*LOOKUP(BNE$1,'DMG Tables'!$G$2:$G$7,'DMG Tables'!$H$2:$H$7)</f>
        <v>281752000</v>
      </c>
      <c r="BNF27" s="1">
        <f>LOOKUP($A27,'DMG Tables'!$P$2:$P$35,'DMG Tables'!$O$2:$O$35)*BNF$1*LOOKUP(BNF$1,'DMG Tables'!$G$2:$G$7,'DMG Tables'!$H$2:$H$7)</f>
        <v>281916000</v>
      </c>
      <c r="BNG27" s="1">
        <f>LOOKUP($A27,'DMG Tables'!$P$2:$P$35,'DMG Tables'!$O$2:$O$35)*BNG$1*LOOKUP(BNG$1,'DMG Tables'!$G$2:$G$7,'DMG Tables'!$H$2:$H$7)</f>
        <v>282080000</v>
      </c>
      <c r="BNH27" s="1">
        <f>LOOKUP($A27,'DMG Tables'!$P$2:$P$35,'DMG Tables'!$O$2:$O$35)*BNH$1*LOOKUP(BNH$1,'DMG Tables'!$G$2:$G$7,'DMG Tables'!$H$2:$H$7)</f>
        <v>282244000</v>
      </c>
      <c r="BNI27" s="1">
        <f>LOOKUP($A27,'DMG Tables'!$P$2:$P$35,'DMG Tables'!$O$2:$O$35)*BNI$1*LOOKUP(BNI$1,'DMG Tables'!$G$2:$G$7,'DMG Tables'!$H$2:$H$7)</f>
        <v>282408000</v>
      </c>
      <c r="BNJ27" s="1">
        <f>LOOKUP($A27,'DMG Tables'!$P$2:$P$35,'DMG Tables'!$O$2:$O$35)*BNJ$1*LOOKUP(BNJ$1,'DMG Tables'!$G$2:$G$7,'DMG Tables'!$H$2:$H$7)</f>
        <v>282572000</v>
      </c>
      <c r="BNK27" s="1">
        <f>LOOKUP($A27,'DMG Tables'!$P$2:$P$35,'DMG Tables'!$O$2:$O$35)*BNK$1*LOOKUP(BNK$1,'DMG Tables'!$G$2:$G$7,'DMG Tables'!$H$2:$H$7)</f>
        <v>282736000</v>
      </c>
      <c r="BNL27" s="1">
        <f>LOOKUP($A27,'DMG Tables'!$P$2:$P$35,'DMG Tables'!$O$2:$O$35)*BNL$1*LOOKUP(BNL$1,'DMG Tables'!$G$2:$G$7,'DMG Tables'!$H$2:$H$7)</f>
        <v>282900000</v>
      </c>
      <c r="BNM27" s="1">
        <f>LOOKUP($A27,'DMG Tables'!$P$2:$P$35,'DMG Tables'!$O$2:$O$35)*BNM$1*LOOKUP(BNM$1,'DMG Tables'!$G$2:$G$7,'DMG Tables'!$H$2:$H$7)</f>
        <v>283064000</v>
      </c>
      <c r="BNN27" s="1">
        <f>LOOKUP($A27,'DMG Tables'!$P$2:$P$35,'DMG Tables'!$O$2:$O$35)*BNN$1*LOOKUP(BNN$1,'DMG Tables'!$G$2:$G$7,'DMG Tables'!$H$2:$H$7)</f>
        <v>283228000</v>
      </c>
      <c r="BNO27" s="1">
        <f>LOOKUP($A27,'DMG Tables'!$P$2:$P$35,'DMG Tables'!$O$2:$O$35)*BNO$1*LOOKUP(BNO$1,'DMG Tables'!$G$2:$G$7,'DMG Tables'!$H$2:$H$7)</f>
        <v>283392000</v>
      </c>
      <c r="BNP27" s="1">
        <f>LOOKUP($A27,'DMG Tables'!$P$2:$P$35,'DMG Tables'!$O$2:$O$35)*BNP$1*LOOKUP(BNP$1,'DMG Tables'!$G$2:$G$7,'DMG Tables'!$H$2:$H$7)</f>
        <v>283556000</v>
      </c>
      <c r="BNQ27" s="1">
        <f>LOOKUP($A27,'DMG Tables'!$P$2:$P$35,'DMG Tables'!$O$2:$O$35)*BNQ$1*LOOKUP(BNQ$1,'DMG Tables'!$G$2:$G$7,'DMG Tables'!$H$2:$H$7)</f>
        <v>283720000</v>
      </c>
      <c r="BNR27" s="1">
        <f>LOOKUP($A27,'DMG Tables'!$P$2:$P$35,'DMG Tables'!$O$2:$O$35)*BNR$1*LOOKUP(BNR$1,'DMG Tables'!$G$2:$G$7,'DMG Tables'!$H$2:$H$7)</f>
        <v>283884000</v>
      </c>
      <c r="BNS27" s="1">
        <f>LOOKUP($A27,'DMG Tables'!$P$2:$P$35,'DMG Tables'!$O$2:$O$35)*BNS$1*LOOKUP(BNS$1,'DMG Tables'!$G$2:$G$7,'DMG Tables'!$H$2:$H$7)</f>
        <v>284048000</v>
      </c>
      <c r="BNT27" s="1">
        <f>LOOKUP($A27,'DMG Tables'!$P$2:$P$35,'DMG Tables'!$O$2:$O$35)*BNT$1*LOOKUP(BNT$1,'DMG Tables'!$G$2:$G$7,'DMG Tables'!$H$2:$H$7)</f>
        <v>284212000</v>
      </c>
      <c r="BNU27" s="1">
        <f>LOOKUP($A27,'DMG Tables'!$P$2:$P$35,'DMG Tables'!$O$2:$O$35)*BNU$1*LOOKUP(BNU$1,'DMG Tables'!$G$2:$G$7,'DMG Tables'!$H$2:$H$7)</f>
        <v>284376000</v>
      </c>
      <c r="BNV27" s="1">
        <f>LOOKUP($A27,'DMG Tables'!$P$2:$P$35,'DMG Tables'!$O$2:$O$35)*BNV$1*LOOKUP(BNV$1,'DMG Tables'!$G$2:$G$7,'DMG Tables'!$H$2:$H$7)</f>
        <v>284540000</v>
      </c>
      <c r="BNW27" s="1">
        <f>LOOKUP($A27,'DMG Tables'!$P$2:$P$35,'DMG Tables'!$O$2:$O$35)*BNW$1*LOOKUP(BNW$1,'DMG Tables'!$G$2:$G$7,'DMG Tables'!$H$2:$H$7)</f>
        <v>284704000</v>
      </c>
      <c r="BNX27" s="1">
        <f>LOOKUP($A27,'DMG Tables'!$P$2:$P$35,'DMG Tables'!$O$2:$O$35)*BNX$1*LOOKUP(BNX$1,'DMG Tables'!$G$2:$G$7,'DMG Tables'!$H$2:$H$7)</f>
        <v>284868000</v>
      </c>
      <c r="BNY27" s="1">
        <f>LOOKUP($A27,'DMG Tables'!$P$2:$P$35,'DMG Tables'!$O$2:$O$35)*BNY$1*LOOKUP(BNY$1,'DMG Tables'!$G$2:$G$7,'DMG Tables'!$H$2:$H$7)</f>
        <v>285032000</v>
      </c>
      <c r="BNZ27" s="1">
        <f>LOOKUP($A27,'DMG Tables'!$P$2:$P$35,'DMG Tables'!$O$2:$O$35)*BNZ$1*LOOKUP(BNZ$1,'DMG Tables'!$G$2:$G$7,'DMG Tables'!$H$2:$H$7)</f>
        <v>285196000</v>
      </c>
      <c r="BOA27" s="1">
        <f>LOOKUP($A27,'DMG Tables'!$P$2:$P$35,'DMG Tables'!$O$2:$O$35)*BOA$1*LOOKUP(BOA$1,'DMG Tables'!$G$2:$G$7,'DMG Tables'!$H$2:$H$7)</f>
        <v>285360000</v>
      </c>
      <c r="BOB27" s="1">
        <f>LOOKUP($A27,'DMG Tables'!$P$2:$P$35,'DMG Tables'!$O$2:$O$35)*BOB$1*LOOKUP(BOB$1,'DMG Tables'!$G$2:$G$7,'DMG Tables'!$H$2:$H$7)</f>
        <v>285524000</v>
      </c>
      <c r="BOC27" s="1">
        <f>LOOKUP($A27,'DMG Tables'!$P$2:$P$35,'DMG Tables'!$O$2:$O$35)*BOC$1*LOOKUP(BOC$1,'DMG Tables'!$G$2:$G$7,'DMG Tables'!$H$2:$H$7)</f>
        <v>285688000</v>
      </c>
      <c r="BOD27" s="1">
        <f>LOOKUP($A27,'DMG Tables'!$P$2:$P$35,'DMG Tables'!$O$2:$O$35)*BOD$1*LOOKUP(BOD$1,'DMG Tables'!$G$2:$G$7,'DMG Tables'!$H$2:$H$7)</f>
        <v>285852000</v>
      </c>
      <c r="BOE27" s="1">
        <f>LOOKUP($A27,'DMG Tables'!$P$2:$P$35,'DMG Tables'!$O$2:$O$35)*BOE$1*LOOKUP(BOE$1,'DMG Tables'!$G$2:$G$7,'DMG Tables'!$H$2:$H$7)</f>
        <v>286016000</v>
      </c>
      <c r="BOF27" s="1">
        <f>LOOKUP($A27,'DMG Tables'!$P$2:$P$35,'DMG Tables'!$O$2:$O$35)*BOF$1*LOOKUP(BOF$1,'DMG Tables'!$G$2:$G$7,'DMG Tables'!$H$2:$H$7)</f>
        <v>286180000</v>
      </c>
      <c r="BOG27" s="1">
        <f>LOOKUP($A27,'DMG Tables'!$P$2:$P$35,'DMG Tables'!$O$2:$O$35)*BOG$1*LOOKUP(BOG$1,'DMG Tables'!$G$2:$G$7,'DMG Tables'!$H$2:$H$7)</f>
        <v>286344000</v>
      </c>
      <c r="BOH27" s="1">
        <f>LOOKUP($A27,'DMG Tables'!$P$2:$P$35,'DMG Tables'!$O$2:$O$35)*BOH$1*LOOKUP(BOH$1,'DMG Tables'!$G$2:$G$7,'DMG Tables'!$H$2:$H$7)</f>
        <v>286508000</v>
      </c>
      <c r="BOI27" s="1">
        <f>LOOKUP($A27,'DMG Tables'!$P$2:$P$35,'DMG Tables'!$O$2:$O$35)*BOI$1*LOOKUP(BOI$1,'DMG Tables'!$G$2:$G$7,'DMG Tables'!$H$2:$H$7)</f>
        <v>286672000</v>
      </c>
      <c r="BOJ27" s="1">
        <f>LOOKUP($A27,'DMG Tables'!$P$2:$P$35,'DMG Tables'!$O$2:$O$35)*BOJ$1*LOOKUP(BOJ$1,'DMG Tables'!$G$2:$G$7,'DMG Tables'!$H$2:$H$7)</f>
        <v>286836000</v>
      </c>
      <c r="BOK27" s="1">
        <f>LOOKUP($A27,'DMG Tables'!$P$2:$P$35,'DMG Tables'!$O$2:$O$35)*BOK$1*LOOKUP(BOK$1,'DMG Tables'!$G$2:$G$7,'DMG Tables'!$H$2:$H$7)</f>
        <v>287000000</v>
      </c>
      <c r="BOL27" s="1">
        <f>LOOKUP($A27,'DMG Tables'!$P$2:$P$35,'DMG Tables'!$O$2:$O$35)*BOL$1*LOOKUP(BOL$1,'DMG Tables'!$G$2:$G$7,'DMG Tables'!$H$2:$H$7)</f>
        <v>287164000</v>
      </c>
      <c r="BOM27" s="1">
        <f>LOOKUP($A27,'DMG Tables'!$P$2:$P$35,'DMG Tables'!$O$2:$O$35)*BOM$1*LOOKUP(BOM$1,'DMG Tables'!$G$2:$G$7,'DMG Tables'!$H$2:$H$7)</f>
        <v>287328000</v>
      </c>
      <c r="BON27" s="1">
        <f>LOOKUP($A27,'DMG Tables'!$P$2:$P$35,'DMG Tables'!$O$2:$O$35)*BON$1*LOOKUP(BON$1,'DMG Tables'!$G$2:$G$7,'DMG Tables'!$H$2:$H$7)</f>
        <v>287492000</v>
      </c>
      <c r="BOO27" s="1">
        <f>LOOKUP($A27,'DMG Tables'!$P$2:$P$35,'DMG Tables'!$O$2:$O$35)*BOO$1*LOOKUP(BOO$1,'DMG Tables'!$G$2:$G$7,'DMG Tables'!$H$2:$H$7)</f>
        <v>287656000</v>
      </c>
      <c r="BOP27" s="1">
        <f>LOOKUP($A27,'DMG Tables'!$P$2:$P$35,'DMG Tables'!$O$2:$O$35)*BOP$1*LOOKUP(BOP$1,'DMG Tables'!$G$2:$G$7,'DMG Tables'!$H$2:$H$7)</f>
        <v>287820000</v>
      </c>
      <c r="BOQ27" s="1">
        <f>LOOKUP($A27,'DMG Tables'!$P$2:$P$35,'DMG Tables'!$O$2:$O$35)*BOQ$1*LOOKUP(BOQ$1,'DMG Tables'!$G$2:$G$7,'DMG Tables'!$H$2:$H$7)</f>
        <v>287984000</v>
      </c>
      <c r="BOR27" s="1">
        <f>LOOKUP($A27,'DMG Tables'!$P$2:$P$35,'DMG Tables'!$O$2:$O$35)*BOR$1*LOOKUP(BOR$1,'DMG Tables'!$G$2:$G$7,'DMG Tables'!$H$2:$H$7)</f>
        <v>288148000</v>
      </c>
      <c r="BOS27" s="1">
        <f>LOOKUP($A27,'DMG Tables'!$P$2:$P$35,'DMG Tables'!$O$2:$O$35)*BOS$1*LOOKUP(BOS$1,'DMG Tables'!$G$2:$G$7,'DMG Tables'!$H$2:$H$7)</f>
        <v>288312000</v>
      </c>
      <c r="BOT27" s="1">
        <f>LOOKUP($A27,'DMG Tables'!$P$2:$P$35,'DMG Tables'!$O$2:$O$35)*BOT$1*LOOKUP(BOT$1,'DMG Tables'!$G$2:$G$7,'DMG Tables'!$H$2:$H$7)</f>
        <v>288476000</v>
      </c>
      <c r="BOU27" s="1">
        <f>LOOKUP($A27,'DMG Tables'!$P$2:$P$35,'DMG Tables'!$O$2:$O$35)*BOU$1*LOOKUP(BOU$1,'DMG Tables'!$G$2:$G$7,'DMG Tables'!$H$2:$H$7)</f>
        <v>288640000</v>
      </c>
      <c r="BOV27" s="1">
        <f>LOOKUP($A27,'DMG Tables'!$P$2:$P$35,'DMG Tables'!$O$2:$O$35)*BOV$1*LOOKUP(BOV$1,'DMG Tables'!$G$2:$G$7,'DMG Tables'!$H$2:$H$7)</f>
        <v>288804000</v>
      </c>
      <c r="BOW27" s="1">
        <f>LOOKUP($A27,'DMG Tables'!$P$2:$P$35,'DMG Tables'!$O$2:$O$35)*BOW$1*LOOKUP(BOW$1,'DMG Tables'!$G$2:$G$7,'DMG Tables'!$H$2:$H$7)</f>
        <v>288968000</v>
      </c>
      <c r="BOX27" s="1">
        <f>LOOKUP($A27,'DMG Tables'!$P$2:$P$35,'DMG Tables'!$O$2:$O$35)*BOX$1*LOOKUP(BOX$1,'DMG Tables'!$G$2:$G$7,'DMG Tables'!$H$2:$H$7)</f>
        <v>289132000</v>
      </c>
      <c r="BOY27" s="1">
        <f>LOOKUP($A27,'DMG Tables'!$P$2:$P$35,'DMG Tables'!$O$2:$O$35)*BOY$1*LOOKUP(BOY$1,'DMG Tables'!$G$2:$G$7,'DMG Tables'!$H$2:$H$7)</f>
        <v>289296000</v>
      </c>
      <c r="BOZ27" s="1">
        <f>LOOKUP($A27,'DMG Tables'!$P$2:$P$35,'DMG Tables'!$O$2:$O$35)*BOZ$1*LOOKUP(BOZ$1,'DMG Tables'!$G$2:$G$7,'DMG Tables'!$H$2:$H$7)</f>
        <v>289460000</v>
      </c>
      <c r="BPA27" s="1">
        <f>LOOKUP($A27,'DMG Tables'!$P$2:$P$35,'DMG Tables'!$O$2:$O$35)*BPA$1*LOOKUP(BPA$1,'DMG Tables'!$G$2:$G$7,'DMG Tables'!$H$2:$H$7)</f>
        <v>289624000</v>
      </c>
      <c r="BPB27" s="1">
        <f>LOOKUP($A27,'DMG Tables'!$P$2:$P$35,'DMG Tables'!$O$2:$O$35)*BPB$1*LOOKUP(BPB$1,'DMG Tables'!$G$2:$G$7,'DMG Tables'!$H$2:$H$7)</f>
        <v>289788000</v>
      </c>
      <c r="BPC27" s="1">
        <f>LOOKUP($A27,'DMG Tables'!$P$2:$P$35,'DMG Tables'!$O$2:$O$35)*BPC$1*LOOKUP(BPC$1,'DMG Tables'!$G$2:$G$7,'DMG Tables'!$H$2:$H$7)</f>
        <v>289952000</v>
      </c>
      <c r="BPD27" s="1">
        <f>LOOKUP($A27,'DMG Tables'!$P$2:$P$35,'DMG Tables'!$O$2:$O$35)*BPD$1*LOOKUP(BPD$1,'DMG Tables'!$G$2:$G$7,'DMG Tables'!$H$2:$H$7)</f>
        <v>290116000</v>
      </c>
      <c r="BPE27" s="1">
        <f>LOOKUP($A27,'DMG Tables'!$P$2:$P$35,'DMG Tables'!$O$2:$O$35)*BPE$1*LOOKUP(BPE$1,'DMG Tables'!$G$2:$G$7,'DMG Tables'!$H$2:$H$7)</f>
        <v>290280000</v>
      </c>
      <c r="BPF27" s="1">
        <f>LOOKUP($A27,'DMG Tables'!$P$2:$P$35,'DMG Tables'!$O$2:$O$35)*BPF$1*LOOKUP(BPF$1,'DMG Tables'!$G$2:$G$7,'DMG Tables'!$H$2:$H$7)</f>
        <v>290444000</v>
      </c>
      <c r="BPG27" s="1">
        <f>LOOKUP($A27,'DMG Tables'!$P$2:$P$35,'DMG Tables'!$O$2:$O$35)*BPG$1*LOOKUP(BPG$1,'DMG Tables'!$G$2:$G$7,'DMG Tables'!$H$2:$H$7)</f>
        <v>290608000</v>
      </c>
      <c r="BPH27" s="1">
        <f>LOOKUP($A27,'DMG Tables'!$P$2:$P$35,'DMG Tables'!$O$2:$O$35)*BPH$1*LOOKUP(BPH$1,'DMG Tables'!$G$2:$G$7,'DMG Tables'!$H$2:$H$7)</f>
        <v>290772000</v>
      </c>
      <c r="BPI27" s="1">
        <f>LOOKUP($A27,'DMG Tables'!$P$2:$P$35,'DMG Tables'!$O$2:$O$35)*BPI$1*LOOKUP(BPI$1,'DMG Tables'!$G$2:$G$7,'DMG Tables'!$H$2:$H$7)</f>
        <v>290936000</v>
      </c>
      <c r="BPJ27" s="1">
        <f>LOOKUP($A27,'DMG Tables'!$P$2:$P$35,'DMG Tables'!$O$2:$O$35)*BPJ$1*LOOKUP(BPJ$1,'DMG Tables'!$G$2:$G$7,'DMG Tables'!$H$2:$H$7)</f>
        <v>291100000</v>
      </c>
      <c r="BPK27" s="1">
        <f>LOOKUP($A27,'DMG Tables'!$P$2:$P$35,'DMG Tables'!$O$2:$O$35)*BPK$1*LOOKUP(BPK$1,'DMG Tables'!$G$2:$G$7,'DMG Tables'!$H$2:$H$7)</f>
        <v>291264000</v>
      </c>
      <c r="BPL27" s="1">
        <f>LOOKUP($A27,'DMG Tables'!$P$2:$P$35,'DMG Tables'!$O$2:$O$35)*BPL$1*LOOKUP(BPL$1,'DMG Tables'!$G$2:$G$7,'DMG Tables'!$H$2:$H$7)</f>
        <v>291428000</v>
      </c>
      <c r="BPM27" s="1">
        <f>LOOKUP($A27,'DMG Tables'!$P$2:$P$35,'DMG Tables'!$O$2:$O$35)*BPM$1*LOOKUP(BPM$1,'DMG Tables'!$G$2:$G$7,'DMG Tables'!$H$2:$H$7)</f>
        <v>291592000</v>
      </c>
      <c r="BPN27" s="1">
        <f>LOOKUP($A27,'DMG Tables'!$P$2:$P$35,'DMG Tables'!$O$2:$O$35)*BPN$1*LOOKUP(BPN$1,'DMG Tables'!$G$2:$G$7,'DMG Tables'!$H$2:$H$7)</f>
        <v>291756000</v>
      </c>
      <c r="BPO27" s="1">
        <f>LOOKUP($A27,'DMG Tables'!$P$2:$P$35,'DMG Tables'!$O$2:$O$35)*BPO$1*LOOKUP(BPO$1,'DMG Tables'!$G$2:$G$7,'DMG Tables'!$H$2:$H$7)</f>
        <v>291920000</v>
      </c>
      <c r="BPP27" s="1">
        <f>LOOKUP($A27,'DMG Tables'!$P$2:$P$35,'DMG Tables'!$O$2:$O$35)*BPP$1*LOOKUP(BPP$1,'DMG Tables'!$G$2:$G$7,'DMG Tables'!$H$2:$H$7)</f>
        <v>292084000</v>
      </c>
      <c r="BPQ27" s="1">
        <f>LOOKUP($A27,'DMG Tables'!$P$2:$P$35,'DMG Tables'!$O$2:$O$35)*BPQ$1*LOOKUP(BPQ$1,'DMG Tables'!$G$2:$G$7,'DMG Tables'!$H$2:$H$7)</f>
        <v>292248000</v>
      </c>
      <c r="BPR27" s="1">
        <f>LOOKUP($A27,'DMG Tables'!$P$2:$P$35,'DMG Tables'!$O$2:$O$35)*BPR$1*LOOKUP(BPR$1,'DMG Tables'!$G$2:$G$7,'DMG Tables'!$H$2:$H$7)</f>
        <v>292412000</v>
      </c>
      <c r="BPS27" s="1">
        <f>LOOKUP($A27,'DMG Tables'!$P$2:$P$35,'DMG Tables'!$O$2:$O$35)*BPS$1*LOOKUP(BPS$1,'DMG Tables'!$G$2:$G$7,'DMG Tables'!$H$2:$H$7)</f>
        <v>292576000</v>
      </c>
      <c r="BPT27" s="1">
        <f>LOOKUP($A27,'DMG Tables'!$P$2:$P$35,'DMG Tables'!$O$2:$O$35)*BPT$1*LOOKUP(BPT$1,'DMG Tables'!$G$2:$G$7,'DMG Tables'!$H$2:$H$7)</f>
        <v>292740000</v>
      </c>
      <c r="BPU27" s="1">
        <f>LOOKUP($A27,'DMG Tables'!$P$2:$P$35,'DMG Tables'!$O$2:$O$35)*BPU$1*LOOKUP(BPU$1,'DMG Tables'!$G$2:$G$7,'DMG Tables'!$H$2:$H$7)</f>
        <v>292904000</v>
      </c>
      <c r="BPV27" s="1">
        <f>LOOKUP($A27,'DMG Tables'!$P$2:$P$35,'DMG Tables'!$O$2:$O$35)*BPV$1*LOOKUP(BPV$1,'DMG Tables'!$G$2:$G$7,'DMG Tables'!$H$2:$H$7)</f>
        <v>293068000</v>
      </c>
      <c r="BPW27" s="1">
        <f>LOOKUP($A27,'DMG Tables'!$P$2:$P$35,'DMG Tables'!$O$2:$O$35)*BPW$1*LOOKUP(BPW$1,'DMG Tables'!$G$2:$G$7,'DMG Tables'!$H$2:$H$7)</f>
        <v>293232000</v>
      </c>
      <c r="BPX27" s="1">
        <f>LOOKUP($A27,'DMG Tables'!$P$2:$P$35,'DMG Tables'!$O$2:$O$35)*BPX$1*LOOKUP(BPX$1,'DMG Tables'!$G$2:$G$7,'DMG Tables'!$H$2:$H$7)</f>
        <v>293396000</v>
      </c>
      <c r="BPY27" s="1">
        <f>LOOKUP($A27,'DMG Tables'!$P$2:$P$35,'DMG Tables'!$O$2:$O$35)*BPY$1*LOOKUP(BPY$1,'DMG Tables'!$G$2:$G$7,'DMG Tables'!$H$2:$H$7)</f>
        <v>293560000</v>
      </c>
      <c r="BPZ27" s="1">
        <f>LOOKUP($A27,'DMG Tables'!$P$2:$P$35,'DMG Tables'!$O$2:$O$35)*BPZ$1*LOOKUP(BPZ$1,'DMG Tables'!$G$2:$G$7,'DMG Tables'!$H$2:$H$7)</f>
        <v>293724000</v>
      </c>
      <c r="BQA27" s="1">
        <f>LOOKUP($A27,'DMG Tables'!$P$2:$P$35,'DMG Tables'!$O$2:$O$35)*BQA$1*LOOKUP(BQA$1,'DMG Tables'!$G$2:$G$7,'DMG Tables'!$H$2:$H$7)</f>
        <v>293888000</v>
      </c>
      <c r="BQB27" s="1">
        <f>LOOKUP($A27,'DMG Tables'!$P$2:$P$35,'DMG Tables'!$O$2:$O$35)*BQB$1*LOOKUP(BQB$1,'DMG Tables'!$G$2:$G$7,'DMG Tables'!$H$2:$H$7)</f>
        <v>294052000</v>
      </c>
      <c r="BQC27" s="1">
        <f>LOOKUP($A27,'DMG Tables'!$P$2:$P$35,'DMG Tables'!$O$2:$O$35)*BQC$1*LOOKUP(BQC$1,'DMG Tables'!$G$2:$G$7,'DMG Tables'!$H$2:$H$7)</f>
        <v>294216000</v>
      </c>
      <c r="BQD27" s="1">
        <f>LOOKUP($A27,'DMG Tables'!$P$2:$P$35,'DMG Tables'!$O$2:$O$35)*BQD$1*LOOKUP(BQD$1,'DMG Tables'!$G$2:$G$7,'DMG Tables'!$H$2:$H$7)</f>
        <v>294380000</v>
      </c>
      <c r="BQE27" s="1">
        <f>LOOKUP($A27,'DMG Tables'!$P$2:$P$35,'DMG Tables'!$O$2:$O$35)*BQE$1*LOOKUP(BQE$1,'DMG Tables'!$G$2:$G$7,'DMG Tables'!$H$2:$H$7)</f>
        <v>294544000</v>
      </c>
      <c r="BQF27" s="1">
        <f>LOOKUP($A27,'DMG Tables'!$P$2:$P$35,'DMG Tables'!$O$2:$O$35)*BQF$1*LOOKUP(BQF$1,'DMG Tables'!$G$2:$G$7,'DMG Tables'!$H$2:$H$7)</f>
        <v>294708000</v>
      </c>
      <c r="BQG27" s="1">
        <f>LOOKUP($A27,'DMG Tables'!$P$2:$P$35,'DMG Tables'!$O$2:$O$35)*BQG$1*LOOKUP(BQG$1,'DMG Tables'!$G$2:$G$7,'DMG Tables'!$H$2:$H$7)</f>
        <v>294872000</v>
      </c>
      <c r="BQH27" s="1">
        <f>LOOKUP($A27,'DMG Tables'!$P$2:$P$35,'DMG Tables'!$O$2:$O$35)*BQH$1*LOOKUP(BQH$1,'DMG Tables'!$G$2:$G$7,'DMG Tables'!$H$2:$H$7)</f>
        <v>295036000</v>
      </c>
      <c r="BQI27" s="1">
        <f>LOOKUP($A27,'DMG Tables'!$P$2:$P$35,'DMG Tables'!$O$2:$O$35)*BQI$1*LOOKUP(BQI$1,'DMG Tables'!$G$2:$G$7,'DMG Tables'!$H$2:$H$7)</f>
        <v>295200000</v>
      </c>
      <c r="BQJ27" s="1">
        <f>LOOKUP($A27,'DMG Tables'!$P$2:$P$35,'DMG Tables'!$O$2:$O$35)*BQJ$1*LOOKUP(BQJ$1,'DMG Tables'!$G$2:$G$7,'DMG Tables'!$H$2:$H$7)</f>
        <v>295364000</v>
      </c>
      <c r="BQK27" s="1">
        <f>LOOKUP($A27,'DMG Tables'!$P$2:$P$35,'DMG Tables'!$O$2:$O$35)*BQK$1*LOOKUP(BQK$1,'DMG Tables'!$G$2:$G$7,'DMG Tables'!$H$2:$H$7)</f>
        <v>295528000</v>
      </c>
      <c r="BQL27" s="1">
        <f>LOOKUP($A27,'DMG Tables'!$P$2:$P$35,'DMG Tables'!$O$2:$O$35)*BQL$1*LOOKUP(BQL$1,'DMG Tables'!$G$2:$G$7,'DMG Tables'!$H$2:$H$7)</f>
        <v>295692000</v>
      </c>
      <c r="BQM27" s="1">
        <f>LOOKUP($A27,'DMG Tables'!$P$2:$P$35,'DMG Tables'!$O$2:$O$35)*BQM$1*LOOKUP(BQM$1,'DMG Tables'!$G$2:$G$7,'DMG Tables'!$H$2:$H$7)</f>
        <v>295856000</v>
      </c>
      <c r="BQN27" s="1">
        <f>LOOKUP($A27,'DMG Tables'!$P$2:$P$35,'DMG Tables'!$O$2:$O$35)*BQN$1*LOOKUP(BQN$1,'DMG Tables'!$G$2:$G$7,'DMG Tables'!$H$2:$H$7)</f>
        <v>296020000</v>
      </c>
      <c r="BQO27" s="1">
        <f>LOOKUP($A27,'DMG Tables'!$P$2:$P$35,'DMG Tables'!$O$2:$O$35)*BQO$1*LOOKUP(BQO$1,'DMG Tables'!$G$2:$G$7,'DMG Tables'!$H$2:$H$7)</f>
        <v>296184000</v>
      </c>
      <c r="BQP27" s="1">
        <f>LOOKUP($A27,'DMG Tables'!$P$2:$P$35,'DMG Tables'!$O$2:$O$35)*BQP$1*LOOKUP(BQP$1,'DMG Tables'!$G$2:$G$7,'DMG Tables'!$H$2:$H$7)</f>
        <v>296348000</v>
      </c>
      <c r="BQQ27" s="1">
        <f>LOOKUP($A27,'DMG Tables'!$P$2:$P$35,'DMG Tables'!$O$2:$O$35)*BQQ$1*LOOKUP(BQQ$1,'DMG Tables'!$G$2:$G$7,'DMG Tables'!$H$2:$H$7)</f>
        <v>296512000</v>
      </c>
      <c r="BQR27" s="1">
        <f>LOOKUP($A27,'DMG Tables'!$P$2:$P$35,'DMG Tables'!$O$2:$O$35)*BQR$1*LOOKUP(BQR$1,'DMG Tables'!$G$2:$G$7,'DMG Tables'!$H$2:$H$7)</f>
        <v>296676000</v>
      </c>
      <c r="BQS27" s="1">
        <f>LOOKUP($A27,'DMG Tables'!$P$2:$P$35,'DMG Tables'!$O$2:$O$35)*BQS$1*LOOKUP(BQS$1,'DMG Tables'!$G$2:$G$7,'DMG Tables'!$H$2:$H$7)</f>
        <v>296840000</v>
      </c>
      <c r="BQT27" s="1">
        <f>LOOKUP($A27,'DMG Tables'!$P$2:$P$35,'DMG Tables'!$O$2:$O$35)*BQT$1*LOOKUP(BQT$1,'DMG Tables'!$G$2:$G$7,'DMG Tables'!$H$2:$H$7)</f>
        <v>297004000</v>
      </c>
      <c r="BQU27" s="1">
        <f>LOOKUP($A27,'DMG Tables'!$P$2:$P$35,'DMG Tables'!$O$2:$O$35)*BQU$1*LOOKUP(BQU$1,'DMG Tables'!$G$2:$G$7,'DMG Tables'!$H$2:$H$7)</f>
        <v>297168000</v>
      </c>
      <c r="BQV27" s="1">
        <f>LOOKUP($A27,'DMG Tables'!$P$2:$P$35,'DMG Tables'!$O$2:$O$35)*BQV$1*LOOKUP(BQV$1,'DMG Tables'!$G$2:$G$7,'DMG Tables'!$H$2:$H$7)</f>
        <v>297332000</v>
      </c>
      <c r="BQW27" s="1">
        <f>LOOKUP($A27,'DMG Tables'!$P$2:$P$35,'DMG Tables'!$O$2:$O$35)*BQW$1*LOOKUP(BQW$1,'DMG Tables'!$G$2:$G$7,'DMG Tables'!$H$2:$H$7)</f>
        <v>297496000</v>
      </c>
      <c r="BQX27" s="1">
        <f>LOOKUP($A27,'DMG Tables'!$P$2:$P$35,'DMG Tables'!$O$2:$O$35)*BQX$1*LOOKUP(BQX$1,'DMG Tables'!$G$2:$G$7,'DMG Tables'!$H$2:$H$7)</f>
        <v>297660000</v>
      </c>
      <c r="BQY27" s="1">
        <f>LOOKUP($A27,'DMG Tables'!$P$2:$P$35,'DMG Tables'!$O$2:$O$35)*BQY$1*LOOKUP(BQY$1,'DMG Tables'!$G$2:$G$7,'DMG Tables'!$H$2:$H$7)</f>
        <v>297824000</v>
      </c>
      <c r="BQZ27" s="1">
        <f>LOOKUP($A27,'DMG Tables'!$P$2:$P$35,'DMG Tables'!$O$2:$O$35)*BQZ$1*LOOKUP(BQZ$1,'DMG Tables'!$G$2:$G$7,'DMG Tables'!$H$2:$H$7)</f>
        <v>297988000</v>
      </c>
      <c r="BRA27" s="1">
        <f>LOOKUP($A27,'DMG Tables'!$P$2:$P$35,'DMG Tables'!$O$2:$O$35)*BRA$1*LOOKUP(BRA$1,'DMG Tables'!$G$2:$G$7,'DMG Tables'!$H$2:$H$7)</f>
        <v>298152000</v>
      </c>
      <c r="BRB27" s="1">
        <f>LOOKUP($A27,'DMG Tables'!$P$2:$P$35,'DMG Tables'!$O$2:$O$35)*BRB$1*LOOKUP(BRB$1,'DMG Tables'!$G$2:$G$7,'DMG Tables'!$H$2:$H$7)</f>
        <v>298316000</v>
      </c>
      <c r="BRC27" s="1">
        <f>LOOKUP($A27,'DMG Tables'!$P$2:$P$35,'DMG Tables'!$O$2:$O$35)*BRC$1*LOOKUP(BRC$1,'DMG Tables'!$G$2:$G$7,'DMG Tables'!$H$2:$H$7)</f>
        <v>298480000</v>
      </c>
      <c r="BRD27" s="1">
        <f>LOOKUP($A27,'DMG Tables'!$P$2:$P$35,'DMG Tables'!$O$2:$O$35)*BRD$1*LOOKUP(BRD$1,'DMG Tables'!$G$2:$G$7,'DMG Tables'!$H$2:$H$7)</f>
        <v>298644000</v>
      </c>
      <c r="BRE27" s="1">
        <f>LOOKUP($A27,'DMG Tables'!$P$2:$P$35,'DMG Tables'!$O$2:$O$35)*BRE$1*LOOKUP(BRE$1,'DMG Tables'!$G$2:$G$7,'DMG Tables'!$H$2:$H$7)</f>
        <v>298808000</v>
      </c>
      <c r="BRF27" s="1">
        <f>LOOKUP($A27,'DMG Tables'!$P$2:$P$35,'DMG Tables'!$O$2:$O$35)*BRF$1*LOOKUP(BRF$1,'DMG Tables'!$G$2:$G$7,'DMG Tables'!$H$2:$H$7)</f>
        <v>298972000</v>
      </c>
      <c r="BRG27" s="1">
        <f>LOOKUP($A27,'DMG Tables'!$P$2:$P$35,'DMG Tables'!$O$2:$O$35)*BRG$1*LOOKUP(BRG$1,'DMG Tables'!$G$2:$G$7,'DMG Tables'!$H$2:$H$7)</f>
        <v>299136000</v>
      </c>
      <c r="BRH27" s="1">
        <f>LOOKUP($A27,'DMG Tables'!$P$2:$P$35,'DMG Tables'!$O$2:$O$35)*BRH$1*LOOKUP(BRH$1,'DMG Tables'!$G$2:$G$7,'DMG Tables'!$H$2:$H$7)</f>
        <v>299300000</v>
      </c>
      <c r="BRI27" s="1">
        <f>LOOKUP($A27,'DMG Tables'!$P$2:$P$35,'DMG Tables'!$O$2:$O$35)*BRI$1*LOOKUP(BRI$1,'DMG Tables'!$G$2:$G$7,'DMG Tables'!$H$2:$H$7)</f>
        <v>299464000</v>
      </c>
      <c r="BRJ27" s="1">
        <f>LOOKUP($A27,'DMG Tables'!$P$2:$P$35,'DMG Tables'!$O$2:$O$35)*BRJ$1*LOOKUP(BRJ$1,'DMG Tables'!$G$2:$G$7,'DMG Tables'!$H$2:$H$7)</f>
        <v>299628000</v>
      </c>
      <c r="BRK27" s="1">
        <f>LOOKUP($A27,'DMG Tables'!$P$2:$P$35,'DMG Tables'!$O$2:$O$35)*BRK$1*LOOKUP(BRK$1,'DMG Tables'!$G$2:$G$7,'DMG Tables'!$H$2:$H$7)</f>
        <v>299792000</v>
      </c>
      <c r="BRL27" s="1">
        <f>LOOKUP($A27,'DMG Tables'!$P$2:$P$35,'DMG Tables'!$O$2:$O$35)*BRL$1*LOOKUP(BRL$1,'DMG Tables'!$G$2:$G$7,'DMG Tables'!$H$2:$H$7)</f>
        <v>299956000</v>
      </c>
      <c r="BRM27" s="1">
        <f>LOOKUP($A27,'DMG Tables'!$P$2:$P$35,'DMG Tables'!$O$2:$O$35)*BRM$1*LOOKUP(BRM$1,'DMG Tables'!$G$2:$G$7,'DMG Tables'!$H$2:$H$7)</f>
        <v>300120000</v>
      </c>
      <c r="BRN27" s="1">
        <f>LOOKUP($A27,'DMG Tables'!$P$2:$P$35,'DMG Tables'!$O$2:$O$35)*BRN$1*LOOKUP(BRN$1,'DMG Tables'!$G$2:$G$7,'DMG Tables'!$H$2:$H$7)</f>
        <v>300284000</v>
      </c>
      <c r="BRO27" s="1">
        <f>LOOKUP($A27,'DMG Tables'!$P$2:$P$35,'DMG Tables'!$O$2:$O$35)*BRO$1*LOOKUP(BRO$1,'DMG Tables'!$G$2:$G$7,'DMG Tables'!$H$2:$H$7)</f>
        <v>300448000</v>
      </c>
      <c r="BRP27" s="1">
        <f>LOOKUP($A27,'DMG Tables'!$P$2:$P$35,'DMG Tables'!$O$2:$O$35)*BRP$1*LOOKUP(BRP$1,'DMG Tables'!$G$2:$G$7,'DMG Tables'!$H$2:$H$7)</f>
        <v>300612000</v>
      </c>
      <c r="BRQ27" s="1">
        <f>LOOKUP($A27,'DMG Tables'!$P$2:$P$35,'DMG Tables'!$O$2:$O$35)*BRQ$1*LOOKUP(BRQ$1,'DMG Tables'!$G$2:$G$7,'DMG Tables'!$H$2:$H$7)</f>
        <v>300776000</v>
      </c>
      <c r="BRR27" s="1">
        <f>LOOKUP($A27,'DMG Tables'!$P$2:$P$35,'DMG Tables'!$O$2:$O$35)*BRR$1*LOOKUP(BRR$1,'DMG Tables'!$G$2:$G$7,'DMG Tables'!$H$2:$H$7)</f>
        <v>300940000</v>
      </c>
      <c r="BRS27" s="1">
        <f>LOOKUP($A27,'DMG Tables'!$P$2:$P$35,'DMG Tables'!$O$2:$O$35)*BRS$1*LOOKUP(BRS$1,'DMG Tables'!$G$2:$G$7,'DMG Tables'!$H$2:$H$7)</f>
        <v>301104000</v>
      </c>
      <c r="BRT27" s="1">
        <f>LOOKUP($A27,'DMG Tables'!$P$2:$P$35,'DMG Tables'!$O$2:$O$35)*BRT$1*LOOKUP(BRT$1,'DMG Tables'!$G$2:$G$7,'DMG Tables'!$H$2:$H$7)</f>
        <v>301268000</v>
      </c>
      <c r="BRU27" s="1">
        <f>LOOKUP($A27,'DMG Tables'!$P$2:$P$35,'DMG Tables'!$O$2:$O$35)*BRU$1*LOOKUP(BRU$1,'DMG Tables'!$G$2:$G$7,'DMG Tables'!$H$2:$H$7)</f>
        <v>301432000</v>
      </c>
      <c r="BRV27" s="1">
        <f>LOOKUP($A27,'DMG Tables'!$P$2:$P$35,'DMG Tables'!$O$2:$O$35)*BRV$1*LOOKUP(BRV$1,'DMG Tables'!$G$2:$G$7,'DMG Tables'!$H$2:$H$7)</f>
        <v>301596000</v>
      </c>
      <c r="BRW27" s="1">
        <f>LOOKUP($A27,'DMG Tables'!$P$2:$P$35,'DMG Tables'!$O$2:$O$35)*BRW$1*LOOKUP(BRW$1,'DMG Tables'!$G$2:$G$7,'DMG Tables'!$H$2:$H$7)</f>
        <v>301760000</v>
      </c>
      <c r="BRX27" s="1">
        <f>LOOKUP($A27,'DMG Tables'!$P$2:$P$35,'DMG Tables'!$O$2:$O$35)*BRX$1*LOOKUP(BRX$1,'DMG Tables'!$G$2:$G$7,'DMG Tables'!$H$2:$H$7)</f>
        <v>301924000</v>
      </c>
      <c r="BRY27" s="1">
        <f>LOOKUP($A27,'DMG Tables'!$P$2:$P$35,'DMG Tables'!$O$2:$O$35)*BRY$1*LOOKUP(BRY$1,'DMG Tables'!$G$2:$G$7,'DMG Tables'!$H$2:$H$7)</f>
        <v>302088000</v>
      </c>
      <c r="BRZ27" s="1">
        <f>LOOKUP($A27,'DMG Tables'!$P$2:$P$35,'DMG Tables'!$O$2:$O$35)*BRZ$1*LOOKUP(BRZ$1,'DMG Tables'!$G$2:$G$7,'DMG Tables'!$H$2:$H$7)</f>
        <v>302252000</v>
      </c>
      <c r="BSA27" s="1">
        <f>LOOKUP($A27,'DMG Tables'!$P$2:$P$35,'DMG Tables'!$O$2:$O$35)*BSA$1*LOOKUP(BSA$1,'DMG Tables'!$G$2:$G$7,'DMG Tables'!$H$2:$H$7)</f>
        <v>302416000</v>
      </c>
      <c r="BSB27" s="1">
        <f>LOOKUP($A27,'DMG Tables'!$P$2:$P$35,'DMG Tables'!$O$2:$O$35)*BSB$1*LOOKUP(BSB$1,'DMG Tables'!$G$2:$G$7,'DMG Tables'!$H$2:$H$7)</f>
        <v>302580000</v>
      </c>
      <c r="BSC27" s="1">
        <f>LOOKUP($A27,'DMG Tables'!$P$2:$P$35,'DMG Tables'!$O$2:$O$35)*BSC$1*LOOKUP(BSC$1,'DMG Tables'!$G$2:$G$7,'DMG Tables'!$H$2:$H$7)</f>
        <v>302744000</v>
      </c>
      <c r="BSD27" s="1">
        <f>LOOKUP($A27,'DMG Tables'!$P$2:$P$35,'DMG Tables'!$O$2:$O$35)*BSD$1*LOOKUP(BSD$1,'DMG Tables'!$G$2:$G$7,'DMG Tables'!$H$2:$H$7)</f>
        <v>302908000</v>
      </c>
      <c r="BSE27" s="1">
        <f>LOOKUP($A27,'DMG Tables'!$P$2:$P$35,'DMG Tables'!$O$2:$O$35)*BSE$1*LOOKUP(BSE$1,'DMG Tables'!$G$2:$G$7,'DMG Tables'!$H$2:$H$7)</f>
        <v>303072000</v>
      </c>
      <c r="BSF27" s="1">
        <f>LOOKUP($A27,'DMG Tables'!$P$2:$P$35,'DMG Tables'!$O$2:$O$35)*BSF$1*LOOKUP(BSF$1,'DMG Tables'!$G$2:$G$7,'DMG Tables'!$H$2:$H$7)</f>
        <v>303236000</v>
      </c>
      <c r="BSG27" s="1">
        <f>LOOKUP($A27,'DMG Tables'!$P$2:$P$35,'DMG Tables'!$O$2:$O$35)*BSG$1*LOOKUP(BSG$1,'DMG Tables'!$G$2:$G$7,'DMG Tables'!$H$2:$H$7)</f>
        <v>303400000</v>
      </c>
      <c r="BSH27" s="1">
        <f>LOOKUP($A27,'DMG Tables'!$P$2:$P$35,'DMG Tables'!$O$2:$O$35)*BSH$1*LOOKUP(BSH$1,'DMG Tables'!$G$2:$G$7,'DMG Tables'!$H$2:$H$7)</f>
        <v>303564000</v>
      </c>
      <c r="BSI27" s="1">
        <f>LOOKUP($A27,'DMG Tables'!$P$2:$P$35,'DMG Tables'!$O$2:$O$35)*BSI$1*LOOKUP(BSI$1,'DMG Tables'!$G$2:$G$7,'DMG Tables'!$H$2:$H$7)</f>
        <v>303728000</v>
      </c>
      <c r="BSJ27" s="1">
        <f>LOOKUP($A27,'DMG Tables'!$P$2:$P$35,'DMG Tables'!$O$2:$O$35)*BSJ$1*LOOKUP(BSJ$1,'DMG Tables'!$G$2:$G$7,'DMG Tables'!$H$2:$H$7)</f>
        <v>303892000</v>
      </c>
      <c r="BSK27" s="1">
        <f>LOOKUP($A27,'DMG Tables'!$P$2:$P$35,'DMG Tables'!$O$2:$O$35)*BSK$1*LOOKUP(BSK$1,'DMG Tables'!$G$2:$G$7,'DMG Tables'!$H$2:$H$7)</f>
        <v>304056000</v>
      </c>
      <c r="BSL27" s="1">
        <f>LOOKUP($A27,'DMG Tables'!$P$2:$P$35,'DMG Tables'!$O$2:$O$35)*BSL$1*LOOKUP(BSL$1,'DMG Tables'!$G$2:$G$7,'DMG Tables'!$H$2:$H$7)</f>
        <v>304220000</v>
      </c>
      <c r="BSM27" s="1">
        <f>LOOKUP($A27,'DMG Tables'!$P$2:$P$35,'DMG Tables'!$O$2:$O$35)*BSM$1*LOOKUP(BSM$1,'DMG Tables'!$G$2:$G$7,'DMG Tables'!$H$2:$H$7)</f>
        <v>304384000</v>
      </c>
      <c r="BSN27" s="1">
        <f>LOOKUP($A27,'DMG Tables'!$P$2:$P$35,'DMG Tables'!$O$2:$O$35)*BSN$1*LOOKUP(BSN$1,'DMG Tables'!$G$2:$G$7,'DMG Tables'!$H$2:$H$7)</f>
        <v>304548000</v>
      </c>
      <c r="BSO27" s="1">
        <f>LOOKUP($A27,'DMG Tables'!$P$2:$P$35,'DMG Tables'!$O$2:$O$35)*BSO$1*LOOKUP(BSO$1,'DMG Tables'!$G$2:$G$7,'DMG Tables'!$H$2:$H$7)</f>
        <v>304712000</v>
      </c>
      <c r="BSP27" s="1">
        <f>LOOKUP($A27,'DMG Tables'!$P$2:$P$35,'DMG Tables'!$O$2:$O$35)*BSP$1*LOOKUP(BSP$1,'DMG Tables'!$G$2:$G$7,'DMG Tables'!$H$2:$H$7)</f>
        <v>304876000</v>
      </c>
      <c r="BSQ27" s="1">
        <f>LOOKUP($A27,'DMG Tables'!$P$2:$P$35,'DMG Tables'!$O$2:$O$35)*BSQ$1*LOOKUP(BSQ$1,'DMG Tables'!$G$2:$G$7,'DMG Tables'!$H$2:$H$7)</f>
        <v>305040000</v>
      </c>
      <c r="BSR27" s="1">
        <f>LOOKUP($A27,'DMG Tables'!$P$2:$P$35,'DMG Tables'!$O$2:$O$35)*BSR$1*LOOKUP(BSR$1,'DMG Tables'!$G$2:$G$7,'DMG Tables'!$H$2:$H$7)</f>
        <v>305204000</v>
      </c>
      <c r="BSS27" s="1">
        <f>LOOKUP($A27,'DMG Tables'!$P$2:$P$35,'DMG Tables'!$O$2:$O$35)*BSS$1*LOOKUP(BSS$1,'DMG Tables'!$G$2:$G$7,'DMG Tables'!$H$2:$H$7)</f>
        <v>305368000</v>
      </c>
      <c r="BST27" s="1">
        <f>LOOKUP($A27,'DMG Tables'!$P$2:$P$35,'DMG Tables'!$O$2:$O$35)*BST$1*LOOKUP(BST$1,'DMG Tables'!$G$2:$G$7,'DMG Tables'!$H$2:$H$7)</f>
        <v>305532000</v>
      </c>
      <c r="BSU27" s="1">
        <f>LOOKUP($A27,'DMG Tables'!$P$2:$P$35,'DMG Tables'!$O$2:$O$35)*BSU$1*LOOKUP(BSU$1,'DMG Tables'!$G$2:$G$7,'DMG Tables'!$H$2:$H$7)</f>
        <v>305696000</v>
      </c>
      <c r="BSV27" s="1">
        <f>LOOKUP($A27,'DMG Tables'!$P$2:$P$35,'DMG Tables'!$O$2:$O$35)*BSV$1*LOOKUP(BSV$1,'DMG Tables'!$G$2:$G$7,'DMG Tables'!$H$2:$H$7)</f>
        <v>305860000</v>
      </c>
      <c r="BSW27" s="1">
        <f>LOOKUP($A27,'DMG Tables'!$P$2:$P$35,'DMG Tables'!$O$2:$O$35)*BSW$1*LOOKUP(BSW$1,'DMG Tables'!$G$2:$G$7,'DMG Tables'!$H$2:$H$7)</f>
        <v>306024000</v>
      </c>
      <c r="BSX27" s="1">
        <f>LOOKUP($A27,'DMG Tables'!$P$2:$P$35,'DMG Tables'!$O$2:$O$35)*BSX$1*LOOKUP(BSX$1,'DMG Tables'!$G$2:$G$7,'DMG Tables'!$H$2:$H$7)</f>
        <v>306188000</v>
      </c>
      <c r="BSY27" s="1">
        <f>LOOKUP($A27,'DMG Tables'!$P$2:$P$35,'DMG Tables'!$O$2:$O$35)*BSY$1*LOOKUP(BSY$1,'DMG Tables'!$G$2:$G$7,'DMG Tables'!$H$2:$H$7)</f>
        <v>306352000</v>
      </c>
      <c r="BSZ27" s="1">
        <f>LOOKUP($A27,'DMG Tables'!$P$2:$P$35,'DMG Tables'!$O$2:$O$35)*BSZ$1*LOOKUP(BSZ$1,'DMG Tables'!$G$2:$G$7,'DMG Tables'!$H$2:$H$7)</f>
        <v>306516000</v>
      </c>
      <c r="BTA27" s="1">
        <f>LOOKUP($A27,'DMG Tables'!$P$2:$P$35,'DMG Tables'!$O$2:$O$35)*BTA$1*LOOKUP(BTA$1,'DMG Tables'!$G$2:$G$7,'DMG Tables'!$H$2:$H$7)</f>
        <v>306680000</v>
      </c>
      <c r="BTB27" s="1">
        <f>LOOKUP($A27,'DMG Tables'!$P$2:$P$35,'DMG Tables'!$O$2:$O$35)*BTB$1*LOOKUP(BTB$1,'DMG Tables'!$G$2:$G$7,'DMG Tables'!$H$2:$H$7)</f>
        <v>306844000</v>
      </c>
      <c r="BTC27" s="1">
        <f>LOOKUP($A27,'DMG Tables'!$P$2:$P$35,'DMG Tables'!$O$2:$O$35)*BTC$1*LOOKUP(BTC$1,'DMG Tables'!$G$2:$G$7,'DMG Tables'!$H$2:$H$7)</f>
        <v>307008000</v>
      </c>
      <c r="BTD27" s="1">
        <f>LOOKUP($A27,'DMG Tables'!$P$2:$P$35,'DMG Tables'!$O$2:$O$35)*BTD$1*LOOKUP(BTD$1,'DMG Tables'!$G$2:$G$7,'DMG Tables'!$H$2:$H$7)</f>
        <v>307172000</v>
      </c>
      <c r="BTE27" s="1">
        <f>LOOKUP($A27,'DMG Tables'!$P$2:$P$35,'DMG Tables'!$O$2:$O$35)*BTE$1*LOOKUP(BTE$1,'DMG Tables'!$G$2:$G$7,'DMG Tables'!$H$2:$H$7)</f>
        <v>307336000</v>
      </c>
      <c r="BTF27" s="1">
        <f>LOOKUP($A27,'DMG Tables'!$P$2:$P$35,'DMG Tables'!$O$2:$O$35)*BTF$1*LOOKUP(BTF$1,'DMG Tables'!$G$2:$G$7,'DMG Tables'!$H$2:$H$7)</f>
        <v>307500000</v>
      </c>
      <c r="BTG27" s="1">
        <f>LOOKUP($A27,'DMG Tables'!$P$2:$P$35,'DMG Tables'!$O$2:$O$35)*BTG$1*LOOKUP(BTG$1,'DMG Tables'!$G$2:$G$7,'DMG Tables'!$H$2:$H$7)</f>
        <v>307664000</v>
      </c>
      <c r="BTH27" s="1">
        <f>LOOKUP($A27,'DMG Tables'!$P$2:$P$35,'DMG Tables'!$O$2:$O$35)*BTH$1*LOOKUP(BTH$1,'DMG Tables'!$G$2:$G$7,'DMG Tables'!$H$2:$H$7)</f>
        <v>307828000</v>
      </c>
      <c r="BTI27" s="1">
        <f>LOOKUP($A27,'DMG Tables'!$P$2:$P$35,'DMG Tables'!$O$2:$O$35)*BTI$1*LOOKUP(BTI$1,'DMG Tables'!$G$2:$G$7,'DMG Tables'!$H$2:$H$7)</f>
        <v>307992000</v>
      </c>
      <c r="BTJ27" s="1">
        <f>LOOKUP($A27,'DMG Tables'!$P$2:$P$35,'DMG Tables'!$O$2:$O$35)*BTJ$1*LOOKUP(BTJ$1,'DMG Tables'!$G$2:$G$7,'DMG Tables'!$H$2:$H$7)</f>
        <v>308156000</v>
      </c>
      <c r="BTK27" s="1">
        <f>LOOKUP($A27,'DMG Tables'!$P$2:$P$35,'DMG Tables'!$O$2:$O$35)*BTK$1*LOOKUP(BTK$1,'DMG Tables'!$G$2:$G$7,'DMG Tables'!$H$2:$H$7)</f>
        <v>308320000</v>
      </c>
      <c r="BTL27" s="1">
        <f>LOOKUP($A27,'DMG Tables'!$P$2:$P$35,'DMG Tables'!$O$2:$O$35)*BTL$1*LOOKUP(BTL$1,'DMG Tables'!$G$2:$G$7,'DMG Tables'!$H$2:$H$7)</f>
        <v>308484000</v>
      </c>
      <c r="BTM27" s="1">
        <f>LOOKUP($A27,'DMG Tables'!$P$2:$P$35,'DMG Tables'!$O$2:$O$35)*BTM$1*LOOKUP(BTM$1,'DMG Tables'!$G$2:$G$7,'DMG Tables'!$H$2:$H$7)</f>
        <v>308648000</v>
      </c>
      <c r="BTN27" s="1">
        <f>LOOKUP($A27,'DMG Tables'!$P$2:$P$35,'DMG Tables'!$O$2:$O$35)*BTN$1*LOOKUP(BTN$1,'DMG Tables'!$G$2:$G$7,'DMG Tables'!$H$2:$H$7)</f>
        <v>308812000</v>
      </c>
      <c r="BTO27" s="1">
        <f>LOOKUP($A27,'DMG Tables'!$P$2:$P$35,'DMG Tables'!$O$2:$O$35)*BTO$1*LOOKUP(BTO$1,'DMG Tables'!$G$2:$G$7,'DMG Tables'!$H$2:$H$7)</f>
        <v>308976000</v>
      </c>
      <c r="BTP27" s="1">
        <f>LOOKUP($A27,'DMG Tables'!$P$2:$P$35,'DMG Tables'!$O$2:$O$35)*BTP$1*LOOKUP(BTP$1,'DMG Tables'!$G$2:$G$7,'DMG Tables'!$H$2:$H$7)</f>
        <v>309140000</v>
      </c>
      <c r="BTQ27" s="1">
        <f>LOOKUP($A27,'DMG Tables'!$P$2:$P$35,'DMG Tables'!$O$2:$O$35)*BTQ$1*LOOKUP(BTQ$1,'DMG Tables'!$G$2:$G$7,'DMG Tables'!$H$2:$H$7)</f>
        <v>309304000</v>
      </c>
      <c r="BTR27" s="1">
        <f>LOOKUP($A27,'DMG Tables'!$P$2:$P$35,'DMG Tables'!$O$2:$O$35)*BTR$1*LOOKUP(BTR$1,'DMG Tables'!$G$2:$G$7,'DMG Tables'!$H$2:$H$7)</f>
        <v>309468000</v>
      </c>
      <c r="BTS27" s="1">
        <f>LOOKUP($A27,'DMG Tables'!$P$2:$P$35,'DMG Tables'!$O$2:$O$35)*BTS$1*LOOKUP(BTS$1,'DMG Tables'!$G$2:$G$7,'DMG Tables'!$H$2:$H$7)</f>
        <v>309632000</v>
      </c>
      <c r="BTT27" s="1">
        <f>LOOKUP($A27,'DMG Tables'!$P$2:$P$35,'DMG Tables'!$O$2:$O$35)*BTT$1*LOOKUP(BTT$1,'DMG Tables'!$G$2:$G$7,'DMG Tables'!$H$2:$H$7)</f>
        <v>309796000</v>
      </c>
      <c r="BTU27" s="1">
        <f>LOOKUP($A27,'DMG Tables'!$P$2:$P$35,'DMG Tables'!$O$2:$O$35)*BTU$1*LOOKUP(BTU$1,'DMG Tables'!$G$2:$G$7,'DMG Tables'!$H$2:$H$7)</f>
        <v>309960000</v>
      </c>
      <c r="BTV27" s="1">
        <f>LOOKUP($A27,'DMG Tables'!$P$2:$P$35,'DMG Tables'!$O$2:$O$35)*BTV$1*LOOKUP(BTV$1,'DMG Tables'!$G$2:$G$7,'DMG Tables'!$H$2:$H$7)</f>
        <v>310124000</v>
      </c>
      <c r="BTW27" s="1">
        <f>LOOKUP($A27,'DMG Tables'!$P$2:$P$35,'DMG Tables'!$O$2:$O$35)*BTW$1*LOOKUP(BTW$1,'DMG Tables'!$G$2:$G$7,'DMG Tables'!$H$2:$H$7)</f>
        <v>310288000</v>
      </c>
      <c r="BTX27" s="1">
        <f>LOOKUP($A27,'DMG Tables'!$P$2:$P$35,'DMG Tables'!$O$2:$O$35)*BTX$1*LOOKUP(BTX$1,'DMG Tables'!$G$2:$G$7,'DMG Tables'!$H$2:$H$7)</f>
        <v>310452000</v>
      </c>
      <c r="BTY27" s="1">
        <f>LOOKUP($A27,'DMG Tables'!$P$2:$P$35,'DMG Tables'!$O$2:$O$35)*BTY$1*LOOKUP(BTY$1,'DMG Tables'!$G$2:$G$7,'DMG Tables'!$H$2:$H$7)</f>
        <v>310616000</v>
      </c>
      <c r="BTZ27" s="1">
        <f>LOOKUP($A27,'DMG Tables'!$P$2:$P$35,'DMG Tables'!$O$2:$O$35)*BTZ$1*LOOKUP(BTZ$1,'DMG Tables'!$G$2:$G$7,'DMG Tables'!$H$2:$H$7)</f>
        <v>310780000</v>
      </c>
      <c r="BUA27" s="1">
        <f>LOOKUP($A27,'DMG Tables'!$P$2:$P$35,'DMG Tables'!$O$2:$O$35)*BUA$1*LOOKUP(BUA$1,'DMG Tables'!$G$2:$G$7,'DMG Tables'!$H$2:$H$7)</f>
        <v>310944000</v>
      </c>
      <c r="BUB27" s="1">
        <f>LOOKUP($A27,'DMG Tables'!$P$2:$P$35,'DMG Tables'!$O$2:$O$35)*BUB$1*LOOKUP(BUB$1,'DMG Tables'!$G$2:$G$7,'DMG Tables'!$H$2:$H$7)</f>
        <v>311108000</v>
      </c>
      <c r="BUC27" s="1">
        <f>LOOKUP($A27,'DMG Tables'!$P$2:$P$35,'DMG Tables'!$O$2:$O$35)*BUC$1*LOOKUP(BUC$1,'DMG Tables'!$G$2:$G$7,'DMG Tables'!$H$2:$H$7)</f>
        <v>311272000</v>
      </c>
      <c r="BUD27" s="1">
        <f>LOOKUP($A27,'DMG Tables'!$P$2:$P$35,'DMG Tables'!$O$2:$O$35)*BUD$1*LOOKUP(BUD$1,'DMG Tables'!$G$2:$G$7,'DMG Tables'!$H$2:$H$7)</f>
        <v>311436000</v>
      </c>
      <c r="BUE27" s="1">
        <f>LOOKUP($A27,'DMG Tables'!$P$2:$P$35,'DMG Tables'!$O$2:$O$35)*BUE$1*LOOKUP(BUE$1,'DMG Tables'!$G$2:$G$7,'DMG Tables'!$H$2:$H$7)</f>
        <v>311600000</v>
      </c>
      <c r="BUF27" s="1">
        <f>LOOKUP($A27,'DMG Tables'!$P$2:$P$35,'DMG Tables'!$O$2:$O$35)*BUF$1*LOOKUP(BUF$1,'DMG Tables'!$G$2:$G$7,'DMG Tables'!$H$2:$H$7)</f>
        <v>311764000</v>
      </c>
      <c r="BUG27" s="1">
        <f>LOOKUP($A27,'DMG Tables'!$P$2:$P$35,'DMG Tables'!$O$2:$O$35)*BUG$1*LOOKUP(BUG$1,'DMG Tables'!$G$2:$G$7,'DMG Tables'!$H$2:$H$7)</f>
        <v>311928000</v>
      </c>
      <c r="BUH27" s="1">
        <f>LOOKUP($A27,'DMG Tables'!$P$2:$P$35,'DMG Tables'!$O$2:$O$35)*BUH$1*LOOKUP(BUH$1,'DMG Tables'!$G$2:$G$7,'DMG Tables'!$H$2:$H$7)</f>
        <v>312092000</v>
      </c>
      <c r="BUI27" s="1">
        <f>LOOKUP($A27,'DMG Tables'!$P$2:$P$35,'DMG Tables'!$O$2:$O$35)*BUI$1*LOOKUP(BUI$1,'DMG Tables'!$G$2:$G$7,'DMG Tables'!$H$2:$H$7)</f>
        <v>312256000</v>
      </c>
      <c r="BUJ27" s="1">
        <f>LOOKUP($A27,'DMG Tables'!$P$2:$P$35,'DMG Tables'!$O$2:$O$35)*BUJ$1*LOOKUP(BUJ$1,'DMG Tables'!$G$2:$G$7,'DMG Tables'!$H$2:$H$7)</f>
        <v>312420000</v>
      </c>
      <c r="BUK27" s="1">
        <f>LOOKUP($A27,'DMG Tables'!$P$2:$P$35,'DMG Tables'!$O$2:$O$35)*BUK$1*LOOKUP(BUK$1,'DMG Tables'!$G$2:$G$7,'DMG Tables'!$H$2:$H$7)</f>
        <v>312584000</v>
      </c>
      <c r="BUL27" s="1">
        <f>LOOKUP($A27,'DMG Tables'!$P$2:$P$35,'DMG Tables'!$O$2:$O$35)*BUL$1*LOOKUP(BUL$1,'DMG Tables'!$G$2:$G$7,'DMG Tables'!$H$2:$H$7)</f>
        <v>312748000</v>
      </c>
      <c r="BUM27" s="1">
        <f>LOOKUP($A27,'DMG Tables'!$P$2:$P$35,'DMG Tables'!$O$2:$O$35)*BUM$1*LOOKUP(BUM$1,'DMG Tables'!$G$2:$G$7,'DMG Tables'!$H$2:$H$7)</f>
        <v>312912000</v>
      </c>
      <c r="BUN27" s="1">
        <f>LOOKUP($A27,'DMG Tables'!$P$2:$P$35,'DMG Tables'!$O$2:$O$35)*BUN$1*LOOKUP(BUN$1,'DMG Tables'!$G$2:$G$7,'DMG Tables'!$H$2:$H$7)</f>
        <v>313076000</v>
      </c>
      <c r="BUO27" s="1">
        <f>LOOKUP($A27,'DMG Tables'!$P$2:$P$35,'DMG Tables'!$O$2:$O$35)*BUO$1*LOOKUP(BUO$1,'DMG Tables'!$G$2:$G$7,'DMG Tables'!$H$2:$H$7)</f>
        <v>313240000</v>
      </c>
      <c r="BUP27" s="1">
        <f>LOOKUP($A27,'DMG Tables'!$P$2:$P$35,'DMG Tables'!$O$2:$O$35)*BUP$1*LOOKUP(BUP$1,'DMG Tables'!$G$2:$G$7,'DMG Tables'!$H$2:$H$7)</f>
        <v>313404000</v>
      </c>
      <c r="BUQ27" s="1">
        <f>LOOKUP($A27,'DMG Tables'!$P$2:$P$35,'DMG Tables'!$O$2:$O$35)*BUQ$1*LOOKUP(BUQ$1,'DMG Tables'!$G$2:$G$7,'DMG Tables'!$H$2:$H$7)</f>
        <v>313568000</v>
      </c>
      <c r="BUR27" s="1">
        <f>LOOKUP($A27,'DMG Tables'!$P$2:$P$35,'DMG Tables'!$O$2:$O$35)*BUR$1*LOOKUP(BUR$1,'DMG Tables'!$G$2:$G$7,'DMG Tables'!$H$2:$H$7)</f>
        <v>313732000</v>
      </c>
      <c r="BUS27" s="1">
        <f>LOOKUP($A27,'DMG Tables'!$P$2:$P$35,'DMG Tables'!$O$2:$O$35)*BUS$1*LOOKUP(BUS$1,'DMG Tables'!$G$2:$G$7,'DMG Tables'!$H$2:$H$7)</f>
        <v>313896000</v>
      </c>
      <c r="BUT27" s="1">
        <f>LOOKUP($A27,'DMG Tables'!$P$2:$P$35,'DMG Tables'!$O$2:$O$35)*BUT$1*LOOKUP(BUT$1,'DMG Tables'!$G$2:$G$7,'DMG Tables'!$H$2:$H$7)</f>
        <v>314060000</v>
      </c>
      <c r="BUU27" s="1">
        <f>LOOKUP($A27,'DMG Tables'!$P$2:$P$35,'DMG Tables'!$O$2:$O$35)*BUU$1*LOOKUP(BUU$1,'DMG Tables'!$G$2:$G$7,'DMG Tables'!$H$2:$H$7)</f>
        <v>314224000</v>
      </c>
      <c r="BUV27" s="1">
        <f>LOOKUP($A27,'DMG Tables'!$P$2:$P$35,'DMG Tables'!$O$2:$O$35)*BUV$1*LOOKUP(BUV$1,'DMG Tables'!$G$2:$G$7,'DMG Tables'!$H$2:$H$7)</f>
        <v>314388000</v>
      </c>
      <c r="BUW27" s="1">
        <f>LOOKUP($A27,'DMG Tables'!$P$2:$P$35,'DMG Tables'!$O$2:$O$35)*BUW$1*LOOKUP(BUW$1,'DMG Tables'!$G$2:$G$7,'DMG Tables'!$H$2:$H$7)</f>
        <v>314552000</v>
      </c>
      <c r="BUX27" s="1">
        <f>LOOKUP($A27,'DMG Tables'!$P$2:$P$35,'DMG Tables'!$O$2:$O$35)*BUX$1*LOOKUP(BUX$1,'DMG Tables'!$G$2:$G$7,'DMG Tables'!$H$2:$H$7)</f>
        <v>314716000</v>
      </c>
      <c r="BUY27" s="1">
        <f>LOOKUP($A27,'DMG Tables'!$P$2:$P$35,'DMG Tables'!$O$2:$O$35)*BUY$1*LOOKUP(BUY$1,'DMG Tables'!$G$2:$G$7,'DMG Tables'!$H$2:$H$7)</f>
        <v>314880000</v>
      </c>
      <c r="BUZ27" s="1">
        <f>LOOKUP($A27,'DMG Tables'!$P$2:$P$35,'DMG Tables'!$O$2:$O$35)*BUZ$1*LOOKUP(BUZ$1,'DMG Tables'!$G$2:$G$7,'DMG Tables'!$H$2:$H$7)</f>
        <v>315044000</v>
      </c>
      <c r="BVA27" s="1">
        <f>LOOKUP($A27,'DMG Tables'!$P$2:$P$35,'DMG Tables'!$O$2:$O$35)*BVA$1*LOOKUP(BVA$1,'DMG Tables'!$G$2:$G$7,'DMG Tables'!$H$2:$H$7)</f>
        <v>315208000</v>
      </c>
      <c r="BVB27" s="1">
        <f>LOOKUP($A27,'DMG Tables'!$P$2:$P$35,'DMG Tables'!$O$2:$O$35)*BVB$1*LOOKUP(BVB$1,'DMG Tables'!$G$2:$G$7,'DMG Tables'!$H$2:$H$7)</f>
        <v>315372000</v>
      </c>
      <c r="BVC27" s="1">
        <f>LOOKUP($A27,'DMG Tables'!$P$2:$P$35,'DMG Tables'!$O$2:$O$35)*BVC$1*LOOKUP(BVC$1,'DMG Tables'!$G$2:$G$7,'DMG Tables'!$H$2:$H$7)</f>
        <v>315536000</v>
      </c>
      <c r="BVD27" s="1">
        <f>LOOKUP($A27,'DMG Tables'!$P$2:$P$35,'DMG Tables'!$O$2:$O$35)*BVD$1*LOOKUP(BVD$1,'DMG Tables'!$G$2:$G$7,'DMG Tables'!$H$2:$H$7)</f>
        <v>315700000</v>
      </c>
      <c r="BVE27" s="1">
        <f>LOOKUP($A27,'DMG Tables'!$P$2:$P$35,'DMG Tables'!$O$2:$O$35)*BVE$1*LOOKUP(BVE$1,'DMG Tables'!$G$2:$G$7,'DMG Tables'!$H$2:$H$7)</f>
        <v>315864000</v>
      </c>
      <c r="BVF27" s="1">
        <f>LOOKUP($A27,'DMG Tables'!$P$2:$P$35,'DMG Tables'!$O$2:$O$35)*BVF$1*LOOKUP(BVF$1,'DMG Tables'!$G$2:$G$7,'DMG Tables'!$H$2:$H$7)</f>
        <v>316028000</v>
      </c>
      <c r="BVG27" s="1">
        <f>LOOKUP($A27,'DMG Tables'!$P$2:$P$35,'DMG Tables'!$O$2:$O$35)*BVG$1*LOOKUP(BVG$1,'DMG Tables'!$G$2:$G$7,'DMG Tables'!$H$2:$H$7)</f>
        <v>316192000</v>
      </c>
      <c r="BVH27" s="1">
        <f>LOOKUP($A27,'DMG Tables'!$P$2:$P$35,'DMG Tables'!$O$2:$O$35)*BVH$1*LOOKUP(BVH$1,'DMG Tables'!$G$2:$G$7,'DMG Tables'!$H$2:$H$7)</f>
        <v>316356000</v>
      </c>
      <c r="BVI27" s="1">
        <f>LOOKUP($A27,'DMG Tables'!$P$2:$P$35,'DMG Tables'!$O$2:$O$35)*BVI$1*LOOKUP(BVI$1,'DMG Tables'!$G$2:$G$7,'DMG Tables'!$H$2:$H$7)</f>
        <v>316520000</v>
      </c>
      <c r="BVJ27" s="1">
        <f>LOOKUP($A27,'DMG Tables'!$P$2:$P$35,'DMG Tables'!$O$2:$O$35)*BVJ$1*LOOKUP(BVJ$1,'DMG Tables'!$G$2:$G$7,'DMG Tables'!$H$2:$H$7)</f>
        <v>316684000</v>
      </c>
      <c r="BVK27" s="1">
        <f>LOOKUP($A27,'DMG Tables'!$P$2:$P$35,'DMG Tables'!$O$2:$O$35)*BVK$1*LOOKUP(BVK$1,'DMG Tables'!$G$2:$G$7,'DMG Tables'!$H$2:$H$7)</f>
        <v>316848000</v>
      </c>
      <c r="BVL27" s="1">
        <f>LOOKUP($A27,'DMG Tables'!$P$2:$P$35,'DMG Tables'!$O$2:$O$35)*BVL$1*LOOKUP(BVL$1,'DMG Tables'!$G$2:$G$7,'DMG Tables'!$H$2:$H$7)</f>
        <v>317012000</v>
      </c>
      <c r="BVM27" s="1">
        <f>LOOKUP($A27,'DMG Tables'!$P$2:$P$35,'DMG Tables'!$O$2:$O$35)*BVM$1*LOOKUP(BVM$1,'DMG Tables'!$G$2:$G$7,'DMG Tables'!$H$2:$H$7)</f>
        <v>317176000</v>
      </c>
      <c r="BVN27" s="1">
        <f>LOOKUP($A27,'DMG Tables'!$P$2:$P$35,'DMG Tables'!$O$2:$O$35)*BVN$1*LOOKUP(BVN$1,'DMG Tables'!$G$2:$G$7,'DMG Tables'!$H$2:$H$7)</f>
        <v>317340000</v>
      </c>
      <c r="BVO27" s="1">
        <f>LOOKUP($A27,'DMG Tables'!$P$2:$P$35,'DMG Tables'!$O$2:$O$35)*BVO$1*LOOKUP(BVO$1,'DMG Tables'!$G$2:$G$7,'DMG Tables'!$H$2:$H$7)</f>
        <v>317504000</v>
      </c>
      <c r="BVP27" s="1">
        <f>LOOKUP($A27,'DMG Tables'!$P$2:$P$35,'DMG Tables'!$O$2:$O$35)*BVP$1*LOOKUP(BVP$1,'DMG Tables'!$G$2:$G$7,'DMG Tables'!$H$2:$H$7)</f>
        <v>317668000</v>
      </c>
      <c r="BVQ27" s="1">
        <f>LOOKUP($A27,'DMG Tables'!$P$2:$P$35,'DMG Tables'!$O$2:$O$35)*BVQ$1*LOOKUP(BVQ$1,'DMG Tables'!$G$2:$G$7,'DMG Tables'!$H$2:$H$7)</f>
        <v>317832000</v>
      </c>
      <c r="BVR27" s="1">
        <f>LOOKUP($A27,'DMG Tables'!$P$2:$P$35,'DMG Tables'!$O$2:$O$35)*BVR$1*LOOKUP(BVR$1,'DMG Tables'!$G$2:$G$7,'DMG Tables'!$H$2:$H$7)</f>
        <v>317996000</v>
      </c>
      <c r="BVS27" s="1">
        <f>LOOKUP($A27,'DMG Tables'!$P$2:$P$35,'DMG Tables'!$O$2:$O$35)*BVS$1*LOOKUP(BVS$1,'DMG Tables'!$G$2:$G$7,'DMG Tables'!$H$2:$H$7)</f>
        <v>318160000</v>
      </c>
      <c r="BVT27" s="1">
        <f>LOOKUP($A27,'DMG Tables'!$P$2:$P$35,'DMG Tables'!$O$2:$O$35)*BVT$1*LOOKUP(BVT$1,'DMG Tables'!$G$2:$G$7,'DMG Tables'!$H$2:$H$7)</f>
        <v>318324000</v>
      </c>
      <c r="BVU27" s="1">
        <f>LOOKUP($A27,'DMG Tables'!$P$2:$P$35,'DMG Tables'!$O$2:$O$35)*BVU$1*LOOKUP(BVU$1,'DMG Tables'!$G$2:$G$7,'DMG Tables'!$H$2:$H$7)</f>
        <v>318488000</v>
      </c>
      <c r="BVV27" s="1">
        <f>LOOKUP($A27,'DMG Tables'!$P$2:$P$35,'DMG Tables'!$O$2:$O$35)*BVV$1*LOOKUP(BVV$1,'DMG Tables'!$G$2:$G$7,'DMG Tables'!$H$2:$H$7)</f>
        <v>318652000</v>
      </c>
      <c r="BVW27" s="1">
        <f>LOOKUP($A27,'DMG Tables'!$P$2:$P$35,'DMG Tables'!$O$2:$O$35)*BVW$1*LOOKUP(BVW$1,'DMG Tables'!$G$2:$G$7,'DMG Tables'!$H$2:$H$7)</f>
        <v>318816000</v>
      </c>
      <c r="BVX27" s="1">
        <f>LOOKUP($A27,'DMG Tables'!$P$2:$P$35,'DMG Tables'!$O$2:$O$35)*BVX$1*LOOKUP(BVX$1,'DMG Tables'!$G$2:$G$7,'DMG Tables'!$H$2:$H$7)</f>
        <v>318980000</v>
      </c>
      <c r="BVY27" s="1">
        <f>LOOKUP($A27,'DMG Tables'!$P$2:$P$35,'DMG Tables'!$O$2:$O$35)*BVY$1*LOOKUP(BVY$1,'DMG Tables'!$G$2:$G$7,'DMG Tables'!$H$2:$H$7)</f>
        <v>319144000</v>
      </c>
      <c r="BVZ27" s="1">
        <f>LOOKUP($A27,'DMG Tables'!$P$2:$P$35,'DMG Tables'!$O$2:$O$35)*BVZ$1*LOOKUP(BVZ$1,'DMG Tables'!$G$2:$G$7,'DMG Tables'!$H$2:$H$7)</f>
        <v>319308000</v>
      </c>
      <c r="BWA27" s="1">
        <f>LOOKUP($A27,'DMG Tables'!$P$2:$P$35,'DMG Tables'!$O$2:$O$35)*BWA$1*LOOKUP(BWA$1,'DMG Tables'!$G$2:$G$7,'DMG Tables'!$H$2:$H$7)</f>
        <v>319472000</v>
      </c>
      <c r="BWB27" s="1">
        <f>LOOKUP($A27,'DMG Tables'!$P$2:$P$35,'DMG Tables'!$O$2:$O$35)*BWB$1*LOOKUP(BWB$1,'DMG Tables'!$G$2:$G$7,'DMG Tables'!$H$2:$H$7)</f>
        <v>319636000</v>
      </c>
      <c r="BWC27" s="1">
        <f>LOOKUP($A27,'DMG Tables'!$P$2:$P$35,'DMG Tables'!$O$2:$O$35)*BWC$1*LOOKUP(BWC$1,'DMG Tables'!$G$2:$G$7,'DMG Tables'!$H$2:$H$7)</f>
        <v>319800000</v>
      </c>
      <c r="BWD27" s="1">
        <f>LOOKUP($A27,'DMG Tables'!$P$2:$P$35,'DMG Tables'!$O$2:$O$35)*BWD$1*LOOKUP(BWD$1,'DMG Tables'!$G$2:$G$7,'DMG Tables'!$H$2:$H$7)</f>
        <v>319964000</v>
      </c>
      <c r="BWE27" s="1">
        <f>LOOKUP($A27,'DMG Tables'!$P$2:$P$35,'DMG Tables'!$O$2:$O$35)*BWE$1*LOOKUP(BWE$1,'DMG Tables'!$G$2:$G$7,'DMG Tables'!$H$2:$H$7)</f>
        <v>320128000</v>
      </c>
      <c r="BWF27" s="1">
        <f>LOOKUP($A27,'DMG Tables'!$P$2:$P$35,'DMG Tables'!$O$2:$O$35)*BWF$1*LOOKUP(BWF$1,'DMG Tables'!$G$2:$G$7,'DMG Tables'!$H$2:$H$7)</f>
        <v>320292000</v>
      </c>
      <c r="BWG27" s="1">
        <f>LOOKUP($A27,'DMG Tables'!$P$2:$P$35,'DMG Tables'!$O$2:$O$35)*BWG$1*LOOKUP(BWG$1,'DMG Tables'!$G$2:$G$7,'DMG Tables'!$H$2:$H$7)</f>
        <v>320456000</v>
      </c>
      <c r="BWH27" s="1">
        <f>LOOKUP($A27,'DMG Tables'!$P$2:$P$35,'DMG Tables'!$O$2:$O$35)*BWH$1*LOOKUP(BWH$1,'DMG Tables'!$G$2:$G$7,'DMG Tables'!$H$2:$H$7)</f>
        <v>320620000</v>
      </c>
      <c r="BWI27" s="1">
        <f>LOOKUP($A27,'DMG Tables'!$P$2:$P$35,'DMG Tables'!$O$2:$O$35)*BWI$1*LOOKUP(BWI$1,'DMG Tables'!$G$2:$G$7,'DMG Tables'!$H$2:$H$7)</f>
        <v>320784000</v>
      </c>
      <c r="BWJ27" s="1">
        <f>LOOKUP($A27,'DMG Tables'!$P$2:$P$35,'DMG Tables'!$O$2:$O$35)*BWJ$1*LOOKUP(BWJ$1,'DMG Tables'!$G$2:$G$7,'DMG Tables'!$H$2:$H$7)</f>
        <v>320948000</v>
      </c>
      <c r="BWK27" s="1">
        <f>LOOKUP($A27,'DMG Tables'!$P$2:$P$35,'DMG Tables'!$O$2:$O$35)*BWK$1*LOOKUP(BWK$1,'DMG Tables'!$G$2:$G$7,'DMG Tables'!$H$2:$H$7)</f>
        <v>321112000</v>
      </c>
      <c r="BWL27" s="1">
        <f>LOOKUP($A27,'DMG Tables'!$P$2:$P$35,'DMG Tables'!$O$2:$O$35)*BWL$1*LOOKUP(BWL$1,'DMG Tables'!$G$2:$G$7,'DMG Tables'!$H$2:$H$7)</f>
        <v>321276000</v>
      </c>
      <c r="BWM27" s="1">
        <f>LOOKUP($A27,'DMG Tables'!$P$2:$P$35,'DMG Tables'!$O$2:$O$35)*BWM$1*LOOKUP(BWM$1,'DMG Tables'!$G$2:$G$7,'DMG Tables'!$H$2:$H$7)</f>
        <v>321440000</v>
      </c>
      <c r="BWN27" s="1">
        <f>LOOKUP($A27,'DMG Tables'!$P$2:$P$35,'DMG Tables'!$O$2:$O$35)*BWN$1*LOOKUP(BWN$1,'DMG Tables'!$G$2:$G$7,'DMG Tables'!$H$2:$H$7)</f>
        <v>321604000</v>
      </c>
      <c r="BWO27" s="1">
        <f>LOOKUP($A27,'DMG Tables'!$P$2:$P$35,'DMG Tables'!$O$2:$O$35)*BWO$1*LOOKUP(BWO$1,'DMG Tables'!$G$2:$G$7,'DMG Tables'!$H$2:$H$7)</f>
        <v>321768000</v>
      </c>
      <c r="BWP27" s="1">
        <f>LOOKUP($A27,'DMG Tables'!$P$2:$P$35,'DMG Tables'!$O$2:$O$35)*BWP$1*LOOKUP(BWP$1,'DMG Tables'!$G$2:$G$7,'DMG Tables'!$H$2:$H$7)</f>
        <v>321932000</v>
      </c>
      <c r="BWQ27" s="1">
        <f>LOOKUP($A27,'DMG Tables'!$P$2:$P$35,'DMG Tables'!$O$2:$O$35)*BWQ$1*LOOKUP(BWQ$1,'DMG Tables'!$G$2:$G$7,'DMG Tables'!$H$2:$H$7)</f>
        <v>322096000</v>
      </c>
      <c r="BWR27" s="1">
        <f>LOOKUP($A27,'DMG Tables'!$P$2:$P$35,'DMG Tables'!$O$2:$O$35)*BWR$1*LOOKUP(BWR$1,'DMG Tables'!$G$2:$G$7,'DMG Tables'!$H$2:$H$7)</f>
        <v>322260000</v>
      </c>
      <c r="BWS27" s="1">
        <f>LOOKUP($A27,'DMG Tables'!$P$2:$P$35,'DMG Tables'!$O$2:$O$35)*BWS$1*LOOKUP(BWS$1,'DMG Tables'!$G$2:$G$7,'DMG Tables'!$H$2:$H$7)</f>
        <v>322424000</v>
      </c>
      <c r="BWT27" s="1">
        <f>LOOKUP($A27,'DMG Tables'!$P$2:$P$35,'DMG Tables'!$O$2:$O$35)*BWT$1*LOOKUP(BWT$1,'DMG Tables'!$G$2:$G$7,'DMG Tables'!$H$2:$H$7)</f>
        <v>322588000</v>
      </c>
      <c r="BWU27" s="1">
        <f>LOOKUP($A27,'DMG Tables'!$P$2:$P$35,'DMG Tables'!$O$2:$O$35)*BWU$1*LOOKUP(BWU$1,'DMG Tables'!$G$2:$G$7,'DMG Tables'!$H$2:$H$7)</f>
        <v>322752000</v>
      </c>
      <c r="BWV27" s="1">
        <f>LOOKUP($A27,'DMG Tables'!$P$2:$P$35,'DMG Tables'!$O$2:$O$35)*BWV$1*LOOKUP(BWV$1,'DMG Tables'!$G$2:$G$7,'DMG Tables'!$H$2:$H$7)</f>
        <v>322916000</v>
      </c>
      <c r="BWW27" s="1">
        <f>LOOKUP($A27,'DMG Tables'!$P$2:$P$35,'DMG Tables'!$O$2:$O$35)*BWW$1*LOOKUP(BWW$1,'DMG Tables'!$G$2:$G$7,'DMG Tables'!$H$2:$H$7)</f>
        <v>323080000</v>
      </c>
      <c r="BWX27" s="1">
        <f>LOOKUP($A27,'DMG Tables'!$P$2:$P$35,'DMG Tables'!$O$2:$O$35)*BWX$1*LOOKUP(BWX$1,'DMG Tables'!$G$2:$G$7,'DMG Tables'!$H$2:$H$7)</f>
        <v>323244000</v>
      </c>
      <c r="BWY27" s="1">
        <f>LOOKUP($A27,'DMG Tables'!$P$2:$P$35,'DMG Tables'!$O$2:$O$35)*BWY$1*LOOKUP(BWY$1,'DMG Tables'!$G$2:$G$7,'DMG Tables'!$H$2:$H$7)</f>
        <v>323408000</v>
      </c>
      <c r="BWZ27" s="1">
        <f>LOOKUP($A27,'DMG Tables'!$P$2:$P$35,'DMG Tables'!$O$2:$O$35)*BWZ$1*LOOKUP(BWZ$1,'DMG Tables'!$G$2:$G$7,'DMG Tables'!$H$2:$H$7)</f>
        <v>323572000</v>
      </c>
      <c r="BXA27" s="1">
        <f>LOOKUP($A27,'DMG Tables'!$P$2:$P$35,'DMG Tables'!$O$2:$O$35)*BXA$1*LOOKUP(BXA$1,'DMG Tables'!$G$2:$G$7,'DMG Tables'!$H$2:$H$7)</f>
        <v>323736000</v>
      </c>
      <c r="BXB27" s="1">
        <f>LOOKUP($A27,'DMG Tables'!$P$2:$P$35,'DMG Tables'!$O$2:$O$35)*BXB$1*LOOKUP(BXB$1,'DMG Tables'!$G$2:$G$7,'DMG Tables'!$H$2:$H$7)</f>
        <v>323900000</v>
      </c>
      <c r="BXC27" s="1">
        <f>LOOKUP($A27,'DMG Tables'!$P$2:$P$35,'DMG Tables'!$O$2:$O$35)*BXC$1*LOOKUP(BXC$1,'DMG Tables'!$G$2:$G$7,'DMG Tables'!$H$2:$H$7)</f>
        <v>324064000</v>
      </c>
      <c r="BXD27" s="1">
        <f>LOOKUP($A27,'DMG Tables'!$P$2:$P$35,'DMG Tables'!$O$2:$O$35)*BXD$1*LOOKUP(BXD$1,'DMG Tables'!$G$2:$G$7,'DMG Tables'!$H$2:$H$7)</f>
        <v>324228000</v>
      </c>
      <c r="BXE27" s="1">
        <f>LOOKUP($A27,'DMG Tables'!$P$2:$P$35,'DMG Tables'!$O$2:$O$35)*BXE$1*LOOKUP(BXE$1,'DMG Tables'!$G$2:$G$7,'DMG Tables'!$H$2:$H$7)</f>
        <v>324392000</v>
      </c>
      <c r="BXF27" s="1">
        <f>LOOKUP($A27,'DMG Tables'!$P$2:$P$35,'DMG Tables'!$O$2:$O$35)*BXF$1*LOOKUP(BXF$1,'DMG Tables'!$G$2:$G$7,'DMG Tables'!$H$2:$H$7)</f>
        <v>324556000</v>
      </c>
      <c r="BXG27" s="1">
        <f>LOOKUP($A27,'DMG Tables'!$P$2:$P$35,'DMG Tables'!$O$2:$O$35)*BXG$1*LOOKUP(BXG$1,'DMG Tables'!$G$2:$G$7,'DMG Tables'!$H$2:$H$7)</f>
        <v>324720000</v>
      </c>
      <c r="BXH27" s="1">
        <f>LOOKUP($A27,'DMG Tables'!$P$2:$P$35,'DMG Tables'!$O$2:$O$35)*BXH$1*LOOKUP(BXH$1,'DMG Tables'!$G$2:$G$7,'DMG Tables'!$H$2:$H$7)</f>
        <v>324884000</v>
      </c>
      <c r="BXI27" s="1">
        <f>LOOKUP($A27,'DMG Tables'!$P$2:$P$35,'DMG Tables'!$O$2:$O$35)*BXI$1*LOOKUP(BXI$1,'DMG Tables'!$G$2:$G$7,'DMG Tables'!$H$2:$H$7)</f>
        <v>325048000</v>
      </c>
      <c r="BXJ27" s="1">
        <f>LOOKUP($A27,'DMG Tables'!$P$2:$P$35,'DMG Tables'!$O$2:$O$35)*BXJ$1*LOOKUP(BXJ$1,'DMG Tables'!$G$2:$G$7,'DMG Tables'!$H$2:$H$7)</f>
        <v>325212000</v>
      </c>
      <c r="BXK27" s="1">
        <f>LOOKUP($A27,'DMG Tables'!$P$2:$P$35,'DMG Tables'!$O$2:$O$35)*BXK$1*LOOKUP(BXK$1,'DMG Tables'!$G$2:$G$7,'DMG Tables'!$H$2:$H$7)</f>
        <v>325376000</v>
      </c>
      <c r="BXL27" s="1">
        <f>LOOKUP($A27,'DMG Tables'!$P$2:$P$35,'DMG Tables'!$O$2:$O$35)*BXL$1*LOOKUP(BXL$1,'DMG Tables'!$G$2:$G$7,'DMG Tables'!$H$2:$H$7)</f>
        <v>325540000</v>
      </c>
      <c r="BXM27" s="1">
        <f>LOOKUP($A27,'DMG Tables'!$P$2:$P$35,'DMG Tables'!$O$2:$O$35)*BXM$1*LOOKUP(BXM$1,'DMG Tables'!$G$2:$G$7,'DMG Tables'!$H$2:$H$7)</f>
        <v>325704000</v>
      </c>
      <c r="BXN27" s="1">
        <f>LOOKUP($A27,'DMG Tables'!$P$2:$P$35,'DMG Tables'!$O$2:$O$35)*BXN$1*LOOKUP(BXN$1,'DMG Tables'!$G$2:$G$7,'DMG Tables'!$H$2:$H$7)</f>
        <v>325868000</v>
      </c>
      <c r="BXO27" s="1">
        <f>LOOKUP($A27,'DMG Tables'!$P$2:$P$35,'DMG Tables'!$O$2:$O$35)*BXO$1*LOOKUP(BXO$1,'DMG Tables'!$G$2:$G$7,'DMG Tables'!$H$2:$H$7)</f>
        <v>326032000</v>
      </c>
      <c r="BXP27" s="1">
        <f>LOOKUP($A27,'DMG Tables'!$P$2:$P$35,'DMG Tables'!$O$2:$O$35)*BXP$1*LOOKUP(BXP$1,'DMG Tables'!$G$2:$G$7,'DMG Tables'!$H$2:$H$7)</f>
        <v>326196000</v>
      </c>
      <c r="BXQ27" s="1">
        <f>LOOKUP($A27,'DMG Tables'!$P$2:$P$35,'DMG Tables'!$O$2:$O$35)*BXQ$1*LOOKUP(BXQ$1,'DMG Tables'!$G$2:$G$7,'DMG Tables'!$H$2:$H$7)</f>
        <v>326360000</v>
      </c>
      <c r="BXR27" s="1">
        <f>LOOKUP($A27,'DMG Tables'!$P$2:$P$35,'DMG Tables'!$O$2:$O$35)*BXR$1*LOOKUP(BXR$1,'DMG Tables'!$G$2:$G$7,'DMG Tables'!$H$2:$H$7)</f>
        <v>326524000</v>
      </c>
      <c r="BXS27" s="1">
        <f>LOOKUP($A27,'DMG Tables'!$P$2:$P$35,'DMG Tables'!$O$2:$O$35)*BXS$1*LOOKUP(BXS$1,'DMG Tables'!$G$2:$G$7,'DMG Tables'!$H$2:$H$7)</f>
        <v>326688000</v>
      </c>
      <c r="BXT27" s="1">
        <f>LOOKUP($A27,'DMG Tables'!$P$2:$P$35,'DMG Tables'!$O$2:$O$35)*BXT$1*LOOKUP(BXT$1,'DMG Tables'!$G$2:$G$7,'DMG Tables'!$H$2:$H$7)</f>
        <v>326852000</v>
      </c>
      <c r="BXU27" s="1">
        <f>LOOKUP($A27,'DMG Tables'!$P$2:$P$35,'DMG Tables'!$O$2:$O$35)*BXU$1*LOOKUP(BXU$1,'DMG Tables'!$G$2:$G$7,'DMG Tables'!$H$2:$H$7)</f>
        <v>327016000</v>
      </c>
      <c r="BXV27" s="1">
        <f>LOOKUP($A27,'DMG Tables'!$P$2:$P$35,'DMG Tables'!$O$2:$O$35)*BXV$1*LOOKUP(BXV$1,'DMG Tables'!$G$2:$G$7,'DMG Tables'!$H$2:$H$7)</f>
        <v>327180000</v>
      </c>
      <c r="BXW27" s="1">
        <f>LOOKUP($A27,'DMG Tables'!$P$2:$P$35,'DMG Tables'!$O$2:$O$35)*BXW$1*LOOKUP(BXW$1,'DMG Tables'!$G$2:$G$7,'DMG Tables'!$H$2:$H$7)</f>
        <v>327344000</v>
      </c>
      <c r="BXX27" s="1">
        <f>LOOKUP($A27,'DMG Tables'!$P$2:$P$35,'DMG Tables'!$O$2:$O$35)*BXX$1*LOOKUP(BXX$1,'DMG Tables'!$G$2:$G$7,'DMG Tables'!$H$2:$H$7)</f>
        <v>327508000</v>
      </c>
      <c r="BXY27" s="1">
        <f>LOOKUP($A27,'DMG Tables'!$P$2:$P$35,'DMG Tables'!$O$2:$O$35)*BXY$1*LOOKUP(BXY$1,'DMG Tables'!$G$2:$G$7,'DMG Tables'!$H$2:$H$7)</f>
        <v>327672000</v>
      </c>
      <c r="BXZ27" s="1">
        <f>LOOKUP($A27,'DMG Tables'!$P$2:$P$35,'DMG Tables'!$O$2:$O$35)*BXZ$1*LOOKUP(BXZ$1,'DMG Tables'!$G$2:$G$7,'DMG Tables'!$H$2:$H$7)</f>
        <v>327836000</v>
      </c>
      <c r="BYA27" s="1">
        <f>LOOKUP($A27,'DMG Tables'!$P$2:$P$35,'DMG Tables'!$O$2:$O$35)*BYA$1*LOOKUP(BYA$1,'DMG Tables'!$G$2:$G$7,'DMG Tables'!$H$2:$H$7)</f>
        <v>328000000</v>
      </c>
      <c r="BYB27" s="1">
        <f>LOOKUP($A27,'DMG Tables'!$P$2:$P$35,'DMG Tables'!$O$2:$O$35)*BYB$1*LOOKUP(BYB$1,'DMG Tables'!$G$2:$G$7,'DMG Tables'!$H$2:$H$7)</f>
        <v>328164000</v>
      </c>
      <c r="BYC27" s="1">
        <f>LOOKUP($A27,'DMG Tables'!$P$2:$P$35,'DMG Tables'!$O$2:$O$35)*BYC$1*LOOKUP(BYC$1,'DMG Tables'!$G$2:$G$7,'DMG Tables'!$H$2:$H$7)</f>
        <v>328328000</v>
      </c>
      <c r="BYD27" s="1">
        <f>LOOKUP($A27,'DMG Tables'!$P$2:$P$35,'DMG Tables'!$O$2:$O$35)*BYD$1*LOOKUP(BYD$1,'DMG Tables'!$G$2:$G$7,'DMG Tables'!$H$2:$H$7)</f>
        <v>328492000</v>
      </c>
      <c r="BYE27" s="1">
        <f>LOOKUP($A27,'DMG Tables'!$P$2:$P$35,'DMG Tables'!$O$2:$O$35)*BYE$1*LOOKUP(BYE$1,'DMG Tables'!$G$2:$G$7,'DMG Tables'!$H$2:$H$7)</f>
        <v>328656000</v>
      </c>
      <c r="BYF27" s="1">
        <f>LOOKUP($A27,'DMG Tables'!$P$2:$P$35,'DMG Tables'!$O$2:$O$35)*BYF$1*LOOKUP(BYF$1,'DMG Tables'!$G$2:$G$7,'DMG Tables'!$H$2:$H$7)</f>
        <v>328820000</v>
      </c>
      <c r="BYG27" s="1">
        <f>LOOKUP($A27,'DMG Tables'!$P$2:$P$35,'DMG Tables'!$O$2:$O$35)*BYG$1*LOOKUP(BYG$1,'DMG Tables'!$G$2:$G$7,'DMG Tables'!$H$2:$H$7)</f>
        <v>328984000</v>
      </c>
      <c r="BYH27" s="1">
        <f>LOOKUP($A27,'DMG Tables'!$P$2:$P$35,'DMG Tables'!$O$2:$O$35)*BYH$1*LOOKUP(BYH$1,'DMG Tables'!$G$2:$G$7,'DMG Tables'!$H$2:$H$7)</f>
        <v>329148000</v>
      </c>
      <c r="BYI27" s="1">
        <f>LOOKUP($A27,'DMG Tables'!$P$2:$P$35,'DMG Tables'!$O$2:$O$35)*BYI$1*LOOKUP(BYI$1,'DMG Tables'!$G$2:$G$7,'DMG Tables'!$H$2:$H$7)</f>
        <v>329312000</v>
      </c>
      <c r="BYJ27" s="1">
        <f>LOOKUP($A27,'DMG Tables'!$P$2:$P$35,'DMG Tables'!$O$2:$O$35)*BYJ$1*LOOKUP(BYJ$1,'DMG Tables'!$G$2:$G$7,'DMG Tables'!$H$2:$H$7)</f>
        <v>329476000</v>
      </c>
      <c r="BYK27" s="1">
        <f>LOOKUP($A27,'DMG Tables'!$P$2:$P$35,'DMG Tables'!$O$2:$O$35)*BYK$1*LOOKUP(BYK$1,'DMG Tables'!$G$2:$G$7,'DMG Tables'!$H$2:$H$7)</f>
        <v>329640000</v>
      </c>
      <c r="BYL27" s="1">
        <f>LOOKUP($A27,'DMG Tables'!$P$2:$P$35,'DMG Tables'!$O$2:$O$35)*BYL$1*LOOKUP(BYL$1,'DMG Tables'!$G$2:$G$7,'DMG Tables'!$H$2:$H$7)</f>
        <v>329804000</v>
      </c>
      <c r="BYM27" s="1">
        <f>LOOKUP($A27,'DMG Tables'!$P$2:$P$35,'DMG Tables'!$O$2:$O$35)*BYM$1*LOOKUP(BYM$1,'DMG Tables'!$G$2:$G$7,'DMG Tables'!$H$2:$H$7)</f>
        <v>329968000</v>
      </c>
      <c r="BYN27" s="1">
        <f>LOOKUP($A27,'DMG Tables'!$P$2:$P$35,'DMG Tables'!$O$2:$O$35)*BYN$1*LOOKUP(BYN$1,'DMG Tables'!$G$2:$G$7,'DMG Tables'!$H$2:$H$7)</f>
        <v>330132000</v>
      </c>
      <c r="BYO27" s="1">
        <f>LOOKUP($A27,'DMG Tables'!$P$2:$P$35,'DMG Tables'!$O$2:$O$35)*BYO$1*LOOKUP(BYO$1,'DMG Tables'!$G$2:$G$7,'DMG Tables'!$H$2:$H$7)</f>
        <v>330296000</v>
      </c>
      <c r="BYP27" s="1">
        <f>LOOKUP($A27,'DMG Tables'!$P$2:$P$35,'DMG Tables'!$O$2:$O$35)*BYP$1*LOOKUP(BYP$1,'DMG Tables'!$G$2:$G$7,'DMG Tables'!$H$2:$H$7)</f>
        <v>330460000</v>
      </c>
      <c r="BYQ27" s="1">
        <f>LOOKUP($A27,'DMG Tables'!$P$2:$P$35,'DMG Tables'!$O$2:$O$35)*BYQ$1*LOOKUP(BYQ$1,'DMG Tables'!$G$2:$G$7,'DMG Tables'!$H$2:$H$7)</f>
        <v>330624000</v>
      </c>
      <c r="BYR27" s="1">
        <f>LOOKUP($A27,'DMG Tables'!$P$2:$P$35,'DMG Tables'!$O$2:$O$35)*BYR$1*LOOKUP(BYR$1,'DMG Tables'!$G$2:$G$7,'DMG Tables'!$H$2:$H$7)</f>
        <v>330788000</v>
      </c>
      <c r="BYS27" s="1">
        <f>LOOKUP($A27,'DMG Tables'!$P$2:$P$35,'DMG Tables'!$O$2:$O$35)*BYS$1*LOOKUP(BYS$1,'DMG Tables'!$G$2:$G$7,'DMG Tables'!$H$2:$H$7)</f>
        <v>330952000</v>
      </c>
      <c r="BYT27" s="1">
        <f>LOOKUP($A27,'DMG Tables'!$P$2:$P$35,'DMG Tables'!$O$2:$O$35)*BYT$1*LOOKUP(BYT$1,'DMG Tables'!$G$2:$G$7,'DMG Tables'!$H$2:$H$7)</f>
        <v>331116000</v>
      </c>
      <c r="BYU27" s="1">
        <f>LOOKUP($A27,'DMG Tables'!$P$2:$P$35,'DMG Tables'!$O$2:$O$35)*BYU$1*LOOKUP(BYU$1,'DMG Tables'!$G$2:$G$7,'DMG Tables'!$H$2:$H$7)</f>
        <v>331280000</v>
      </c>
      <c r="BYV27" s="1">
        <f>LOOKUP($A27,'DMG Tables'!$P$2:$P$35,'DMG Tables'!$O$2:$O$35)*BYV$1*LOOKUP(BYV$1,'DMG Tables'!$G$2:$G$7,'DMG Tables'!$H$2:$H$7)</f>
        <v>331444000</v>
      </c>
      <c r="BYW27" s="1">
        <f>LOOKUP($A27,'DMG Tables'!$P$2:$P$35,'DMG Tables'!$O$2:$O$35)*BYW$1*LOOKUP(BYW$1,'DMG Tables'!$G$2:$G$7,'DMG Tables'!$H$2:$H$7)</f>
        <v>331608000</v>
      </c>
      <c r="BYX27" s="1">
        <f>LOOKUP($A27,'DMG Tables'!$P$2:$P$35,'DMG Tables'!$O$2:$O$35)*BYX$1*LOOKUP(BYX$1,'DMG Tables'!$G$2:$G$7,'DMG Tables'!$H$2:$H$7)</f>
        <v>331772000</v>
      </c>
      <c r="BYY27" s="1">
        <f>LOOKUP($A27,'DMG Tables'!$P$2:$P$35,'DMG Tables'!$O$2:$O$35)*BYY$1*LOOKUP(BYY$1,'DMG Tables'!$G$2:$G$7,'DMG Tables'!$H$2:$H$7)</f>
        <v>331936000</v>
      </c>
      <c r="BYZ27" s="1">
        <f>LOOKUP($A27,'DMG Tables'!$P$2:$P$35,'DMG Tables'!$O$2:$O$35)*BYZ$1*LOOKUP(BYZ$1,'DMG Tables'!$G$2:$G$7,'DMG Tables'!$H$2:$H$7)</f>
        <v>332100000</v>
      </c>
      <c r="BZA27" s="1">
        <f>LOOKUP($A27,'DMG Tables'!$P$2:$P$35,'DMG Tables'!$O$2:$O$35)*BZA$1*LOOKUP(BZA$1,'DMG Tables'!$G$2:$G$7,'DMG Tables'!$H$2:$H$7)</f>
        <v>332264000</v>
      </c>
      <c r="BZB27" s="1">
        <f>LOOKUP($A27,'DMG Tables'!$P$2:$P$35,'DMG Tables'!$O$2:$O$35)*BZB$1*LOOKUP(BZB$1,'DMG Tables'!$G$2:$G$7,'DMG Tables'!$H$2:$H$7)</f>
        <v>332428000</v>
      </c>
      <c r="BZC27" s="1">
        <f>LOOKUP($A27,'DMG Tables'!$P$2:$P$35,'DMG Tables'!$O$2:$O$35)*BZC$1*LOOKUP(BZC$1,'DMG Tables'!$G$2:$G$7,'DMG Tables'!$H$2:$H$7)</f>
        <v>332592000</v>
      </c>
      <c r="BZD27" s="1">
        <f>LOOKUP($A27,'DMG Tables'!$P$2:$P$35,'DMG Tables'!$O$2:$O$35)*BZD$1*LOOKUP(BZD$1,'DMG Tables'!$G$2:$G$7,'DMG Tables'!$H$2:$H$7)</f>
        <v>332756000</v>
      </c>
      <c r="BZE27" s="1">
        <f>LOOKUP($A27,'DMG Tables'!$P$2:$P$35,'DMG Tables'!$O$2:$O$35)*BZE$1*LOOKUP(BZE$1,'DMG Tables'!$G$2:$G$7,'DMG Tables'!$H$2:$H$7)</f>
        <v>332920000</v>
      </c>
      <c r="BZF27" s="1">
        <f>LOOKUP($A27,'DMG Tables'!$P$2:$P$35,'DMG Tables'!$O$2:$O$35)*BZF$1*LOOKUP(BZF$1,'DMG Tables'!$G$2:$G$7,'DMG Tables'!$H$2:$H$7)</f>
        <v>333084000</v>
      </c>
      <c r="BZG27" s="1">
        <f>LOOKUP($A27,'DMG Tables'!$P$2:$P$35,'DMG Tables'!$O$2:$O$35)*BZG$1*LOOKUP(BZG$1,'DMG Tables'!$G$2:$G$7,'DMG Tables'!$H$2:$H$7)</f>
        <v>333248000</v>
      </c>
      <c r="BZH27" s="1">
        <f>LOOKUP($A27,'DMG Tables'!$P$2:$P$35,'DMG Tables'!$O$2:$O$35)*BZH$1*LOOKUP(BZH$1,'DMG Tables'!$G$2:$G$7,'DMG Tables'!$H$2:$H$7)</f>
        <v>333412000</v>
      </c>
      <c r="BZI27" s="1">
        <f>LOOKUP($A27,'DMG Tables'!$P$2:$P$35,'DMG Tables'!$O$2:$O$35)*BZI$1*LOOKUP(BZI$1,'DMG Tables'!$G$2:$G$7,'DMG Tables'!$H$2:$H$7)</f>
        <v>333576000</v>
      </c>
      <c r="BZJ27" s="1">
        <f>LOOKUP($A27,'DMG Tables'!$P$2:$P$35,'DMG Tables'!$O$2:$O$35)*BZJ$1*LOOKUP(BZJ$1,'DMG Tables'!$G$2:$G$7,'DMG Tables'!$H$2:$H$7)</f>
        <v>333740000</v>
      </c>
      <c r="BZK27" s="1">
        <f>LOOKUP($A27,'DMG Tables'!$P$2:$P$35,'DMG Tables'!$O$2:$O$35)*BZK$1*LOOKUP(BZK$1,'DMG Tables'!$G$2:$G$7,'DMG Tables'!$H$2:$H$7)</f>
        <v>333904000</v>
      </c>
      <c r="BZL27" s="1">
        <f>LOOKUP($A27,'DMG Tables'!$P$2:$P$35,'DMG Tables'!$O$2:$O$35)*BZL$1*LOOKUP(BZL$1,'DMG Tables'!$G$2:$G$7,'DMG Tables'!$H$2:$H$7)</f>
        <v>334068000</v>
      </c>
      <c r="BZM27" s="1">
        <f>LOOKUP($A27,'DMG Tables'!$P$2:$P$35,'DMG Tables'!$O$2:$O$35)*BZM$1*LOOKUP(BZM$1,'DMG Tables'!$G$2:$G$7,'DMG Tables'!$H$2:$H$7)</f>
        <v>334232000</v>
      </c>
      <c r="BZN27" s="1">
        <f>LOOKUP($A27,'DMG Tables'!$P$2:$P$35,'DMG Tables'!$O$2:$O$35)*BZN$1*LOOKUP(BZN$1,'DMG Tables'!$G$2:$G$7,'DMG Tables'!$H$2:$H$7)</f>
        <v>334396000</v>
      </c>
      <c r="BZO27" s="1">
        <f>LOOKUP($A27,'DMG Tables'!$P$2:$P$35,'DMG Tables'!$O$2:$O$35)*BZO$1*LOOKUP(BZO$1,'DMG Tables'!$G$2:$G$7,'DMG Tables'!$H$2:$H$7)</f>
        <v>334560000</v>
      </c>
      <c r="BZP27" s="1">
        <f>LOOKUP($A27,'DMG Tables'!$P$2:$P$35,'DMG Tables'!$O$2:$O$35)*BZP$1*LOOKUP(BZP$1,'DMG Tables'!$G$2:$G$7,'DMG Tables'!$H$2:$H$7)</f>
        <v>334724000</v>
      </c>
      <c r="BZQ27" s="1">
        <f>LOOKUP($A27,'DMG Tables'!$P$2:$P$35,'DMG Tables'!$O$2:$O$35)*BZQ$1*LOOKUP(BZQ$1,'DMG Tables'!$G$2:$G$7,'DMG Tables'!$H$2:$H$7)</f>
        <v>334888000</v>
      </c>
      <c r="BZR27" s="1">
        <f>LOOKUP($A27,'DMG Tables'!$P$2:$P$35,'DMG Tables'!$O$2:$O$35)*BZR$1*LOOKUP(BZR$1,'DMG Tables'!$G$2:$G$7,'DMG Tables'!$H$2:$H$7)</f>
        <v>335052000</v>
      </c>
      <c r="BZS27" s="1">
        <f>LOOKUP($A27,'DMG Tables'!$P$2:$P$35,'DMG Tables'!$O$2:$O$35)*BZS$1*LOOKUP(BZS$1,'DMG Tables'!$G$2:$G$7,'DMG Tables'!$H$2:$H$7)</f>
        <v>335216000</v>
      </c>
      <c r="BZT27" s="1">
        <f>LOOKUP($A27,'DMG Tables'!$P$2:$P$35,'DMG Tables'!$O$2:$O$35)*BZT$1*LOOKUP(BZT$1,'DMG Tables'!$G$2:$G$7,'DMG Tables'!$H$2:$H$7)</f>
        <v>335380000</v>
      </c>
      <c r="BZU27" s="1">
        <f>LOOKUP($A27,'DMG Tables'!$P$2:$P$35,'DMG Tables'!$O$2:$O$35)*BZU$1*LOOKUP(BZU$1,'DMG Tables'!$G$2:$G$7,'DMG Tables'!$H$2:$H$7)</f>
        <v>335544000</v>
      </c>
      <c r="BZV27" s="1">
        <f>LOOKUP($A27,'DMG Tables'!$P$2:$P$35,'DMG Tables'!$O$2:$O$35)*BZV$1*LOOKUP(BZV$1,'DMG Tables'!$G$2:$G$7,'DMG Tables'!$H$2:$H$7)</f>
        <v>335708000</v>
      </c>
      <c r="BZW27" s="1">
        <f>LOOKUP($A27,'DMG Tables'!$P$2:$P$35,'DMG Tables'!$O$2:$O$35)*BZW$1*LOOKUP(BZW$1,'DMG Tables'!$G$2:$G$7,'DMG Tables'!$H$2:$H$7)</f>
        <v>335872000</v>
      </c>
      <c r="BZX27" s="1">
        <f>LOOKUP($A27,'DMG Tables'!$P$2:$P$35,'DMG Tables'!$O$2:$O$35)*BZX$1*LOOKUP(BZX$1,'DMG Tables'!$G$2:$G$7,'DMG Tables'!$H$2:$H$7)</f>
        <v>336036000</v>
      </c>
      <c r="BZY27" s="1">
        <f>LOOKUP($A27,'DMG Tables'!$P$2:$P$35,'DMG Tables'!$O$2:$O$35)*BZY$1*LOOKUP(BZY$1,'DMG Tables'!$G$2:$G$7,'DMG Tables'!$H$2:$H$7)</f>
        <v>336200000</v>
      </c>
      <c r="BZZ27" s="1">
        <f>LOOKUP($A27,'DMG Tables'!$P$2:$P$35,'DMG Tables'!$O$2:$O$35)*BZZ$1*LOOKUP(BZZ$1,'DMG Tables'!$G$2:$G$7,'DMG Tables'!$H$2:$H$7)</f>
        <v>336364000</v>
      </c>
      <c r="CAA27" s="1">
        <f>LOOKUP($A27,'DMG Tables'!$P$2:$P$35,'DMG Tables'!$O$2:$O$35)*CAA$1*LOOKUP(CAA$1,'DMG Tables'!$G$2:$G$7,'DMG Tables'!$H$2:$H$7)</f>
        <v>336528000</v>
      </c>
      <c r="CAB27" s="1">
        <f>LOOKUP($A27,'DMG Tables'!$P$2:$P$35,'DMG Tables'!$O$2:$O$35)*CAB$1*LOOKUP(CAB$1,'DMG Tables'!$G$2:$G$7,'DMG Tables'!$H$2:$H$7)</f>
        <v>336692000</v>
      </c>
      <c r="CAC27" s="1">
        <f>LOOKUP($A27,'DMG Tables'!$P$2:$P$35,'DMG Tables'!$O$2:$O$35)*CAC$1*LOOKUP(CAC$1,'DMG Tables'!$G$2:$G$7,'DMG Tables'!$H$2:$H$7)</f>
        <v>336856000</v>
      </c>
      <c r="CAD27" s="1">
        <f>LOOKUP($A27,'DMG Tables'!$P$2:$P$35,'DMG Tables'!$O$2:$O$35)*CAD$1*LOOKUP(CAD$1,'DMG Tables'!$G$2:$G$7,'DMG Tables'!$H$2:$H$7)</f>
        <v>337020000</v>
      </c>
      <c r="CAE27" s="1">
        <f>LOOKUP($A27,'DMG Tables'!$P$2:$P$35,'DMG Tables'!$O$2:$O$35)*CAE$1*LOOKUP(CAE$1,'DMG Tables'!$G$2:$G$7,'DMG Tables'!$H$2:$H$7)</f>
        <v>337184000</v>
      </c>
      <c r="CAF27" s="1">
        <f>LOOKUP($A27,'DMG Tables'!$P$2:$P$35,'DMG Tables'!$O$2:$O$35)*CAF$1*LOOKUP(CAF$1,'DMG Tables'!$G$2:$G$7,'DMG Tables'!$H$2:$H$7)</f>
        <v>337348000</v>
      </c>
      <c r="CAG27" s="1">
        <f>LOOKUP($A27,'DMG Tables'!$P$2:$P$35,'DMG Tables'!$O$2:$O$35)*CAG$1*LOOKUP(CAG$1,'DMG Tables'!$G$2:$G$7,'DMG Tables'!$H$2:$H$7)</f>
        <v>337512000</v>
      </c>
      <c r="CAH27" s="1">
        <f>LOOKUP($A27,'DMG Tables'!$P$2:$P$35,'DMG Tables'!$O$2:$O$35)*CAH$1*LOOKUP(CAH$1,'DMG Tables'!$G$2:$G$7,'DMG Tables'!$H$2:$H$7)</f>
        <v>337676000</v>
      </c>
      <c r="CAI27" s="1">
        <f>LOOKUP($A27,'DMG Tables'!$P$2:$P$35,'DMG Tables'!$O$2:$O$35)*CAI$1*LOOKUP(CAI$1,'DMG Tables'!$G$2:$G$7,'DMG Tables'!$H$2:$H$7)</f>
        <v>337840000</v>
      </c>
      <c r="CAJ27" s="1">
        <f>LOOKUP($A27,'DMG Tables'!$P$2:$P$35,'DMG Tables'!$O$2:$O$35)*CAJ$1*LOOKUP(CAJ$1,'DMG Tables'!$G$2:$G$7,'DMG Tables'!$H$2:$H$7)</f>
        <v>338004000</v>
      </c>
      <c r="CAK27" s="1">
        <f>LOOKUP($A27,'DMG Tables'!$P$2:$P$35,'DMG Tables'!$O$2:$O$35)*CAK$1*LOOKUP(CAK$1,'DMG Tables'!$G$2:$G$7,'DMG Tables'!$H$2:$H$7)</f>
        <v>338168000</v>
      </c>
      <c r="CAL27" s="1">
        <f>LOOKUP($A27,'DMG Tables'!$P$2:$P$35,'DMG Tables'!$O$2:$O$35)*CAL$1*LOOKUP(CAL$1,'DMG Tables'!$G$2:$G$7,'DMG Tables'!$H$2:$H$7)</f>
        <v>338332000</v>
      </c>
      <c r="CAM27" s="1">
        <f>LOOKUP($A27,'DMG Tables'!$P$2:$P$35,'DMG Tables'!$O$2:$O$35)*CAM$1*LOOKUP(CAM$1,'DMG Tables'!$G$2:$G$7,'DMG Tables'!$H$2:$H$7)</f>
        <v>338496000</v>
      </c>
      <c r="CAN27" s="1">
        <f>LOOKUP($A27,'DMG Tables'!$P$2:$P$35,'DMG Tables'!$O$2:$O$35)*CAN$1*LOOKUP(CAN$1,'DMG Tables'!$G$2:$G$7,'DMG Tables'!$H$2:$H$7)</f>
        <v>338660000</v>
      </c>
      <c r="CAO27" s="1">
        <f>LOOKUP($A27,'DMG Tables'!$P$2:$P$35,'DMG Tables'!$O$2:$O$35)*CAO$1*LOOKUP(CAO$1,'DMG Tables'!$G$2:$G$7,'DMG Tables'!$H$2:$H$7)</f>
        <v>338824000</v>
      </c>
      <c r="CAP27" s="1">
        <f>LOOKUP($A27,'DMG Tables'!$P$2:$P$35,'DMG Tables'!$O$2:$O$35)*CAP$1*LOOKUP(CAP$1,'DMG Tables'!$G$2:$G$7,'DMG Tables'!$H$2:$H$7)</f>
        <v>338988000</v>
      </c>
      <c r="CAQ27" s="1">
        <f>LOOKUP($A27,'DMG Tables'!$P$2:$P$35,'DMG Tables'!$O$2:$O$35)*CAQ$1*LOOKUP(CAQ$1,'DMG Tables'!$G$2:$G$7,'DMG Tables'!$H$2:$H$7)</f>
        <v>339152000</v>
      </c>
      <c r="CAR27" s="1">
        <f>LOOKUP($A27,'DMG Tables'!$P$2:$P$35,'DMG Tables'!$O$2:$O$35)*CAR$1*LOOKUP(CAR$1,'DMG Tables'!$G$2:$G$7,'DMG Tables'!$H$2:$H$7)</f>
        <v>339316000</v>
      </c>
      <c r="CAS27" s="1">
        <f>LOOKUP($A27,'DMG Tables'!$P$2:$P$35,'DMG Tables'!$O$2:$O$35)*CAS$1*LOOKUP(CAS$1,'DMG Tables'!$G$2:$G$7,'DMG Tables'!$H$2:$H$7)</f>
        <v>339480000</v>
      </c>
      <c r="CAT27" s="1">
        <f>LOOKUP($A27,'DMG Tables'!$P$2:$P$35,'DMG Tables'!$O$2:$O$35)*CAT$1*LOOKUP(CAT$1,'DMG Tables'!$G$2:$G$7,'DMG Tables'!$H$2:$H$7)</f>
        <v>339644000</v>
      </c>
      <c r="CAU27" s="1">
        <f>LOOKUP($A27,'DMG Tables'!$P$2:$P$35,'DMG Tables'!$O$2:$O$35)*CAU$1*LOOKUP(CAU$1,'DMG Tables'!$G$2:$G$7,'DMG Tables'!$H$2:$H$7)</f>
        <v>339808000</v>
      </c>
      <c r="CAV27" s="1">
        <f>LOOKUP($A27,'DMG Tables'!$P$2:$P$35,'DMG Tables'!$O$2:$O$35)*CAV$1*LOOKUP(CAV$1,'DMG Tables'!$G$2:$G$7,'DMG Tables'!$H$2:$H$7)</f>
        <v>339972000</v>
      </c>
      <c r="CAW27" s="1">
        <f>LOOKUP($A27,'DMG Tables'!$P$2:$P$35,'DMG Tables'!$O$2:$O$35)*CAW$1*LOOKUP(CAW$1,'DMG Tables'!$G$2:$G$7,'DMG Tables'!$H$2:$H$7)</f>
        <v>340136000</v>
      </c>
      <c r="CAX27" s="1">
        <f>LOOKUP($A27,'DMG Tables'!$P$2:$P$35,'DMG Tables'!$O$2:$O$35)*CAX$1*LOOKUP(CAX$1,'DMG Tables'!$G$2:$G$7,'DMG Tables'!$H$2:$H$7)</f>
        <v>340300000</v>
      </c>
      <c r="CAY27" s="1">
        <f>LOOKUP($A27,'DMG Tables'!$P$2:$P$35,'DMG Tables'!$O$2:$O$35)*CAY$1*LOOKUP(CAY$1,'DMG Tables'!$G$2:$G$7,'DMG Tables'!$H$2:$H$7)</f>
        <v>340464000</v>
      </c>
      <c r="CAZ27" s="1">
        <f>LOOKUP($A27,'DMG Tables'!$P$2:$P$35,'DMG Tables'!$O$2:$O$35)*CAZ$1*LOOKUP(CAZ$1,'DMG Tables'!$G$2:$G$7,'DMG Tables'!$H$2:$H$7)</f>
        <v>340628000</v>
      </c>
      <c r="CBA27" s="1">
        <f>LOOKUP($A27,'DMG Tables'!$P$2:$P$35,'DMG Tables'!$O$2:$O$35)*CBA$1*LOOKUP(CBA$1,'DMG Tables'!$G$2:$G$7,'DMG Tables'!$H$2:$H$7)</f>
        <v>340792000</v>
      </c>
      <c r="CBB27" s="1">
        <f>LOOKUP($A27,'DMG Tables'!$P$2:$P$35,'DMG Tables'!$O$2:$O$35)*CBB$1*LOOKUP(CBB$1,'DMG Tables'!$G$2:$G$7,'DMG Tables'!$H$2:$H$7)</f>
        <v>340956000</v>
      </c>
      <c r="CBC27" s="1">
        <f>LOOKUP($A27,'DMG Tables'!$P$2:$P$35,'DMG Tables'!$O$2:$O$35)*CBC$1*LOOKUP(CBC$1,'DMG Tables'!$G$2:$G$7,'DMG Tables'!$H$2:$H$7)</f>
        <v>341120000</v>
      </c>
      <c r="CBD27" s="1">
        <f>LOOKUP($A27,'DMG Tables'!$P$2:$P$35,'DMG Tables'!$O$2:$O$35)*CBD$1*LOOKUP(CBD$1,'DMG Tables'!$G$2:$G$7,'DMG Tables'!$H$2:$H$7)</f>
        <v>341284000</v>
      </c>
      <c r="CBE27" s="1">
        <f>LOOKUP($A27,'DMG Tables'!$P$2:$P$35,'DMG Tables'!$O$2:$O$35)*CBE$1*LOOKUP(CBE$1,'DMG Tables'!$G$2:$G$7,'DMG Tables'!$H$2:$H$7)</f>
        <v>341448000</v>
      </c>
      <c r="CBF27" s="1">
        <f>LOOKUP($A27,'DMG Tables'!$P$2:$P$35,'DMG Tables'!$O$2:$O$35)*CBF$1*LOOKUP(CBF$1,'DMG Tables'!$G$2:$G$7,'DMG Tables'!$H$2:$H$7)</f>
        <v>341612000</v>
      </c>
      <c r="CBG27" s="1">
        <f>LOOKUP($A27,'DMG Tables'!$P$2:$P$35,'DMG Tables'!$O$2:$O$35)*CBG$1*LOOKUP(CBG$1,'DMG Tables'!$G$2:$G$7,'DMG Tables'!$H$2:$H$7)</f>
        <v>341776000</v>
      </c>
      <c r="CBH27" s="1">
        <f>LOOKUP($A27,'DMG Tables'!$P$2:$P$35,'DMG Tables'!$O$2:$O$35)*CBH$1*LOOKUP(CBH$1,'DMG Tables'!$G$2:$G$7,'DMG Tables'!$H$2:$H$7)</f>
        <v>341940000</v>
      </c>
      <c r="CBI27" s="1">
        <f>LOOKUP($A27,'DMG Tables'!$P$2:$P$35,'DMG Tables'!$O$2:$O$35)*CBI$1*LOOKUP(CBI$1,'DMG Tables'!$G$2:$G$7,'DMG Tables'!$H$2:$H$7)</f>
        <v>342104000</v>
      </c>
      <c r="CBJ27" s="1">
        <f>LOOKUP($A27,'DMG Tables'!$P$2:$P$35,'DMG Tables'!$O$2:$O$35)*CBJ$1*LOOKUP(CBJ$1,'DMG Tables'!$G$2:$G$7,'DMG Tables'!$H$2:$H$7)</f>
        <v>342268000</v>
      </c>
      <c r="CBK27" s="1">
        <f>LOOKUP($A27,'DMG Tables'!$P$2:$P$35,'DMG Tables'!$O$2:$O$35)*CBK$1*LOOKUP(CBK$1,'DMG Tables'!$G$2:$G$7,'DMG Tables'!$H$2:$H$7)</f>
        <v>342432000</v>
      </c>
      <c r="CBL27" s="1">
        <f>LOOKUP($A27,'DMG Tables'!$P$2:$P$35,'DMG Tables'!$O$2:$O$35)*CBL$1*LOOKUP(CBL$1,'DMG Tables'!$G$2:$G$7,'DMG Tables'!$H$2:$H$7)</f>
        <v>342596000</v>
      </c>
      <c r="CBM27" s="1">
        <f>LOOKUP($A27,'DMG Tables'!$P$2:$P$35,'DMG Tables'!$O$2:$O$35)*CBM$1*LOOKUP(CBM$1,'DMG Tables'!$G$2:$G$7,'DMG Tables'!$H$2:$H$7)</f>
        <v>342760000</v>
      </c>
      <c r="CBN27" s="1">
        <f>LOOKUP($A27,'DMG Tables'!$P$2:$P$35,'DMG Tables'!$O$2:$O$35)*CBN$1*LOOKUP(CBN$1,'DMG Tables'!$G$2:$G$7,'DMG Tables'!$H$2:$H$7)</f>
        <v>342924000</v>
      </c>
      <c r="CBO27" s="1">
        <f>LOOKUP($A27,'DMG Tables'!$P$2:$P$35,'DMG Tables'!$O$2:$O$35)*CBO$1*LOOKUP(CBO$1,'DMG Tables'!$G$2:$G$7,'DMG Tables'!$H$2:$H$7)</f>
        <v>343088000</v>
      </c>
      <c r="CBP27" s="1">
        <f>LOOKUP($A27,'DMG Tables'!$P$2:$P$35,'DMG Tables'!$O$2:$O$35)*CBP$1*LOOKUP(CBP$1,'DMG Tables'!$G$2:$G$7,'DMG Tables'!$H$2:$H$7)</f>
        <v>343252000</v>
      </c>
      <c r="CBQ27" s="1">
        <f>LOOKUP($A27,'DMG Tables'!$P$2:$P$35,'DMG Tables'!$O$2:$O$35)*CBQ$1*LOOKUP(CBQ$1,'DMG Tables'!$G$2:$G$7,'DMG Tables'!$H$2:$H$7)</f>
        <v>343416000</v>
      </c>
      <c r="CBR27" s="1">
        <f>LOOKUP($A27,'DMG Tables'!$P$2:$P$35,'DMG Tables'!$O$2:$O$35)*CBR$1*LOOKUP(CBR$1,'DMG Tables'!$G$2:$G$7,'DMG Tables'!$H$2:$H$7)</f>
        <v>343580000</v>
      </c>
      <c r="CBS27" s="1">
        <f>LOOKUP($A27,'DMG Tables'!$P$2:$P$35,'DMG Tables'!$O$2:$O$35)*CBS$1*LOOKUP(CBS$1,'DMG Tables'!$G$2:$G$7,'DMG Tables'!$H$2:$H$7)</f>
        <v>343744000</v>
      </c>
      <c r="CBT27" s="1">
        <f>LOOKUP($A27,'DMG Tables'!$P$2:$P$35,'DMG Tables'!$O$2:$O$35)*CBT$1*LOOKUP(CBT$1,'DMG Tables'!$G$2:$G$7,'DMG Tables'!$H$2:$H$7)</f>
        <v>343908000</v>
      </c>
      <c r="CBU27" s="1">
        <f>LOOKUP($A27,'DMG Tables'!$P$2:$P$35,'DMG Tables'!$O$2:$O$35)*CBU$1*LOOKUP(CBU$1,'DMG Tables'!$G$2:$G$7,'DMG Tables'!$H$2:$H$7)</f>
        <v>344072000</v>
      </c>
      <c r="CBV27" s="1">
        <f>LOOKUP($A27,'DMG Tables'!$P$2:$P$35,'DMG Tables'!$O$2:$O$35)*CBV$1*LOOKUP(CBV$1,'DMG Tables'!$G$2:$G$7,'DMG Tables'!$H$2:$H$7)</f>
        <v>344236000</v>
      </c>
      <c r="CBW27" s="1">
        <f>LOOKUP($A27,'DMG Tables'!$P$2:$P$35,'DMG Tables'!$O$2:$O$35)*CBW$1*LOOKUP(CBW$1,'DMG Tables'!$G$2:$G$7,'DMG Tables'!$H$2:$H$7)</f>
        <v>344400000</v>
      </c>
      <c r="CBX27" s="1">
        <f>LOOKUP($A27,'DMG Tables'!$P$2:$P$35,'DMG Tables'!$O$2:$O$35)*CBX$1*LOOKUP(CBX$1,'DMG Tables'!$G$2:$G$7,'DMG Tables'!$H$2:$H$7)</f>
        <v>344564000</v>
      </c>
      <c r="CBY27" s="1">
        <f>LOOKUP($A27,'DMG Tables'!$P$2:$P$35,'DMG Tables'!$O$2:$O$35)*CBY$1*LOOKUP(CBY$1,'DMG Tables'!$G$2:$G$7,'DMG Tables'!$H$2:$H$7)</f>
        <v>344728000</v>
      </c>
      <c r="CBZ27" s="1">
        <f>LOOKUP($A27,'DMG Tables'!$P$2:$P$35,'DMG Tables'!$O$2:$O$35)*CBZ$1*LOOKUP(CBZ$1,'DMG Tables'!$G$2:$G$7,'DMG Tables'!$H$2:$H$7)</f>
        <v>344892000</v>
      </c>
      <c r="CCA27" s="1">
        <f>LOOKUP($A27,'DMG Tables'!$P$2:$P$35,'DMG Tables'!$O$2:$O$35)*CCA$1*LOOKUP(CCA$1,'DMG Tables'!$G$2:$G$7,'DMG Tables'!$H$2:$H$7)</f>
        <v>345056000</v>
      </c>
      <c r="CCB27" s="1">
        <f>LOOKUP($A27,'DMG Tables'!$P$2:$P$35,'DMG Tables'!$O$2:$O$35)*CCB$1*LOOKUP(CCB$1,'DMG Tables'!$G$2:$G$7,'DMG Tables'!$H$2:$H$7)</f>
        <v>345220000</v>
      </c>
      <c r="CCC27" s="1">
        <f>LOOKUP($A27,'DMG Tables'!$P$2:$P$35,'DMG Tables'!$O$2:$O$35)*CCC$1*LOOKUP(CCC$1,'DMG Tables'!$G$2:$G$7,'DMG Tables'!$H$2:$H$7)</f>
        <v>345384000</v>
      </c>
      <c r="CCD27" s="1">
        <f>LOOKUP($A27,'DMG Tables'!$P$2:$P$35,'DMG Tables'!$O$2:$O$35)*CCD$1*LOOKUP(CCD$1,'DMG Tables'!$G$2:$G$7,'DMG Tables'!$H$2:$H$7)</f>
        <v>345548000</v>
      </c>
      <c r="CCE27" s="1">
        <f>LOOKUP($A27,'DMG Tables'!$P$2:$P$35,'DMG Tables'!$O$2:$O$35)*CCE$1*LOOKUP(CCE$1,'DMG Tables'!$G$2:$G$7,'DMG Tables'!$H$2:$H$7)</f>
        <v>345712000</v>
      </c>
      <c r="CCF27" s="1">
        <f>LOOKUP($A27,'DMG Tables'!$P$2:$P$35,'DMG Tables'!$O$2:$O$35)*CCF$1*LOOKUP(CCF$1,'DMG Tables'!$G$2:$G$7,'DMG Tables'!$H$2:$H$7)</f>
        <v>345876000</v>
      </c>
      <c r="CCG27" s="1">
        <f>LOOKUP($A27,'DMG Tables'!$P$2:$P$35,'DMG Tables'!$O$2:$O$35)*CCG$1*LOOKUP(CCG$1,'DMG Tables'!$G$2:$G$7,'DMG Tables'!$H$2:$H$7)</f>
        <v>346040000</v>
      </c>
      <c r="CCH27" s="1">
        <f>LOOKUP($A27,'DMG Tables'!$P$2:$P$35,'DMG Tables'!$O$2:$O$35)*CCH$1*LOOKUP(CCH$1,'DMG Tables'!$G$2:$G$7,'DMG Tables'!$H$2:$H$7)</f>
        <v>346204000</v>
      </c>
      <c r="CCI27" s="1">
        <f>LOOKUP($A27,'DMG Tables'!$P$2:$P$35,'DMG Tables'!$O$2:$O$35)*CCI$1*LOOKUP(CCI$1,'DMG Tables'!$G$2:$G$7,'DMG Tables'!$H$2:$H$7)</f>
        <v>346368000</v>
      </c>
      <c r="CCJ27" s="1">
        <f>LOOKUP($A27,'DMG Tables'!$P$2:$P$35,'DMG Tables'!$O$2:$O$35)*CCJ$1*LOOKUP(CCJ$1,'DMG Tables'!$G$2:$G$7,'DMG Tables'!$H$2:$H$7)</f>
        <v>346532000</v>
      </c>
      <c r="CCK27" s="1">
        <f>LOOKUP($A27,'DMG Tables'!$P$2:$P$35,'DMG Tables'!$O$2:$O$35)*CCK$1*LOOKUP(CCK$1,'DMG Tables'!$G$2:$G$7,'DMG Tables'!$H$2:$H$7)</f>
        <v>346696000</v>
      </c>
      <c r="CCL27" s="1">
        <f>LOOKUP($A27,'DMG Tables'!$P$2:$P$35,'DMG Tables'!$O$2:$O$35)*CCL$1*LOOKUP(CCL$1,'DMG Tables'!$G$2:$G$7,'DMG Tables'!$H$2:$H$7)</f>
        <v>346860000</v>
      </c>
      <c r="CCM27" s="1">
        <f>LOOKUP($A27,'DMG Tables'!$P$2:$P$35,'DMG Tables'!$O$2:$O$35)*CCM$1*LOOKUP(CCM$1,'DMG Tables'!$G$2:$G$7,'DMG Tables'!$H$2:$H$7)</f>
        <v>347024000</v>
      </c>
      <c r="CCN27" s="1">
        <f>LOOKUP($A27,'DMG Tables'!$P$2:$P$35,'DMG Tables'!$O$2:$O$35)*CCN$1*LOOKUP(CCN$1,'DMG Tables'!$G$2:$G$7,'DMG Tables'!$H$2:$H$7)</f>
        <v>347188000</v>
      </c>
      <c r="CCO27" s="1">
        <f>LOOKUP($A27,'DMG Tables'!$P$2:$P$35,'DMG Tables'!$O$2:$O$35)*CCO$1*LOOKUP(CCO$1,'DMG Tables'!$G$2:$G$7,'DMG Tables'!$H$2:$H$7)</f>
        <v>347352000</v>
      </c>
      <c r="CCP27" s="1">
        <f>LOOKUP($A27,'DMG Tables'!$P$2:$P$35,'DMG Tables'!$O$2:$O$35)*CCP$1*LOOKUP(CCP$1,'DMG Tables'!$G$2:$G$7,'DMG Tables'!$H$2:$H$7)</f>
        <v>347516000</v>
      </c>
      <c r="CCQ27" s="1">
        <f>LOOKUP($A27,'DMG Tables'!$P$2:$P$35,'DMG Tables'!$O$2:$O$35)*CCQ$1*LOOKUP(CCQ$1,'DMG Tables'!$G$2:$G$7,'DMG Tables'!$H$2:$H$7)</f>
        <v>347680000</v>
      </c>
      <c r="CCR27" s="1">
        <f>LOOKUP($A27,'DMG Tables'!$P$2:$P$35,'DMG Tables'!$O$2:$O$35)*CCR$1*LOOKUP(CCR$1,'DMG Tables'!$G$2:$G$7,'DMG Tables'!$H$2:$H$7)</f>
        <v>347844000</v>
      </c>
      <c r="CCS27" s="1">
        <f>LOOKUP($A27,'DMG Tables'!$P$2:$P$35,'DMG Tables'!$O$2:$O$35)*CCS$1*LOOKUP(CCS$1,'DMG Tables'!$G$2:$G$7,'DMG Tables'!$H$2:$H$7)</f>
        <v>348008000</v>
      </c>
      <c r="CCT27" s="1">
        <f>LOOKUP($A27,'DMG Tables'!$P$2:$P$35,'DMG Tables'!$O$2:$O$35)*CCT$1*LOOKUP(CCT$1,'DMG Tables'!$G$2:$G$7,'DMG Tables'!$H$2:$H$7)</f>
        <v>348172000</v>
      </c>
      <c r="CCU27" s="1">
        <f>LOOKUP($A27,'DMG Tables'!$P$2:$P$35,'DMG Tables'!$O$2:$O$35)*CCU$1*LOOKUP(CCU$1,'DMG Tables'!$G$2:$G$7,'DMG Tables'!$H$2:$H$7)</f>
        <v>348336000</v>
      </c>
      <c r="CCV27" s="1">
        <f>LOOKUP($A27,'DMG Tables'!$P$2:$P$35,'DMG Tables'!$O$2:$O$35)*CCV$1*LOOKUP(CCV$1,'DMG Tables'!$G$2:$G$7,'DMG Tables'!$H$2:$H$7)</f>
        <v>348500000</v>
      </c>
      <c r="CCW27" s="1">
        <f>LOOKUP($A27,'DMG Tables'!$P$2:$P$35,'DMG Tables'!$O$2:$O$35)*CCW$1*LOOKUP(CCW$1,'DMG Tables'!$G$2:$G$7,'DMG Tables'!$H$2:$H$7)</f>
        <v>348664000</v>
      </c>
      <c r="CCX27" s="1">
        <f>LOOKUP($A27,'DMG Tables'!$P$2:$P$35,'DMG Tables'!$O$2:$O$35)*CCX$1*LOOKUP(CCX$1,'DMG Tables'!$G$2:$G$7,'DMG Tables'!$H$2:$H$7)</f>
        <v>348828000</v>
      </c>
      <c r="CCY27" s="1">
        <f>LOOKUP($A27,'DMG Tables'!$P$2:$P$35,'DMG Tables'!$O$2:$O$35)*CCY$1*LOOKUP(CCY$1,'DMG Tables'!$G$2:$G$7,'DMG Tables'!$H$2:$H$7)</f>
        <v>348992000</v>
      </c>
      <c r="CCZ27" s="1">
        <f>LOOKUP($A27,'DMG Tables'!$P$2:$P$35,'DMG Tables'!$O$2:$O$35)*CCZ$1*LOOKUP(CCZ$1,'DMG Tables'!$G$2:$G$7,'DMG Tables'!$H$2:$H$7)</f>
        <v>349156000</v>
      </c>
      <c r="CDA27" s="1">
        <f>LOOKUP($A27,'DMG Tables'!$P$2:$P$35,'DMG Tables'!$O$2:$O$35)*CDA$1*LOOKUP(CDA$1,'DMG Tables'!$G$2:$G$7,'DMG Tables'!$H$2:$H$7)</f>
        <v>349320000</v>
      </c>
      <c r="CDB27" s="1">
        <f>LOOKUP($A27,'DMG Tables'!$P$2:$P$35,'DMG Tables'!$O$2:$O$35)*CDB$1*LOOKUP(CDB$1,'DMG Tables'!$G$2:$G$7,'DMG Tables'!$H$2:$H$7)</f>
        <v>349484000</v>
      </c>
      <c r="CDC27" s="1">
        <f>LOOKUP($A27,'DMG Tables'!$P$2:$P$35,'DMG Tables'!$O$2:$O$35)*CDC$1*LOOKUP(CDC$1,'DMG Tables'!$G$2:$G$7,'DMG Tables'!$H$2:$H$7)</f>
        <v>349648000</v>
      </c>
      <c r="CDD27" s="1">
        <f>LOOKUP($A27,'DMG Tables'!$P$2:$P$35,'DMG Tables'!$O$2:$O$35)*CDD$1*LOOKUP(CDD$1,'DMG Tables'!$G$2:$G$7,'DMG Tables'!$H$2:$H$7)</f>
        <v>349812000</v>
      </c>
      <c r="CDE27" s="1">
        <f>LOOKUP($A27,'DMG Tables'!$P$2:$P$35,'DMG Tables'!$O$2:$O$35)*CDE$1*LOOKUP(CDE$1,'DMG Tables'!$G$2:$G$7,'DMG Tables'!$H$2:$H$7)</f>
        <v>349976000</v>
      </c>
      <c r="CDF27" s="1">
        <f>LOOKUP($A27,'DMG Tables'!$P$2:$P$35,'DMG Tables'!$O$2:$O$35)*CDF$1*LOOKUP(CDF$1,'DMG Tables'!$G$2:$G$7,'DMG Tables'!$H$2:$H$7)</f>
        <v>350140000</v>
      </c>
      <c r="CDG27" s="1">
        <f>LOOKUP($A27,'DMG Tables'!$P$2:$P$35,'DMG Tables'!$O$2:$O$35)*CDG$1*LOOKUP(CDG$1,'DMG Tables'!$G$2:$G$7,'DMG Tables'!$H$2:$H$7)</f>
        <v>350304000</v>
      </c>
      <c r="CDH27" s="1">
        <f>LOOKUP($A27,'DMG Tables'!$P$2:$P$35,'DMG Tables'!$O$2:$O$35)*CDH$1*LOOKUP(CDH$1,'DMG Tables'!$G$2:$G$7,'DMG Tables'!$H$2:$H$7)</f>
        <v>350468000</v>
      </c>
      <c r="CDI27" s="1">
        <f>LOOKUP($A27,'DMG Tables'!$P$2:$P$35,'DMG Tables'!$O$2:$O$35)*CDI$1*LOOKUP(CDI$1,'DMG Tables'!$G$2:$G$7,'DMG Tables'!$H$2:$H$7)</f>
        <v>350632000</v>
      </c>
      <c r="CDJ27" s="1">
        <f>LOOKUP($A27,'DMG Tables'!$P$2:$P$35,'DMG Tables'!$O$2:$O$35)*CDJ$1*LOOKUP(CDJ$1,'DMG Tables'!$G$2:$G$7,'DMG Tables'!$H$2:$H$7)</f>
        <v>350796000</v>
      </c>
      <c r="CDK27" s="1">
        <f>LOOKUP($A27,'DMG Tables'!$P$2:$P$35,'DMG Tables'!$O$2:$O$35)*CDK$1*LOOKUP(CDK$1,'DMG Tables'!$G$2:$G$7,'DMG Tables'!$H$2:$H$7)</f>
        <v>350960000</v>
      </c>
      <c r="CDL27" s="1">
        <f>LOOKUP($A27,'DMG Tables'!$P$2:$P$35,'DMG Tables'!$O$2:$O$35)*CDL$1*LOOKUP(CDL$1,'DMG Tables'!$G$2:$G$7,'DMG Tables'!$H$2:$H$7)</f>
        <v>351124000</v>
      </c>
      <c r="CDM27" s="1">
        <f>LOOKUP($A27,'DMG Tables'!$P$2:$P$35,'DMG Tables'!$O$2:$O$35)*CDM$1*LOOKUP(CDM$1,'DMG Tables'!$G$2:$G$7,'DMG Tables'!$H$2:$H$7)</f>
        <v>351288000</v>
      </c>
      <c r="CDN27" s="1">
        <f>LOOKUP($A27,'DMG Tables'!$P$2:$P$35,'DMG Tables'!$O$2:$O$35)*CDN$1*LOOKUP(CDN$1,'DMG Tables'!$G$2:$G$7,'DMG Tables'!$H$2:$H$7)</f>
        <v>351452000</v>
      </c>
      <c r="CDO27" s="1">
        <f>LOOKUP($A27,'DMG Tables'!$P$2:$P$35,'DMG Tables'!$O$2:$O$35)*CDO$1*LOOKUP(CDO$1,'DMG Tables'!$G$2:$G$7,'DMG Tables'!$H$2:$H$7)</f>
        <v>351616000</v>
      </c>
      <c r="CDP27" s="1">
        <f>LOOKUP($A27,'DMG Tables'!$P$2:$P$35,'DMG Tables'!$O$2:$O$35)*CDP$1*LOOKUP(CDP$1,'DMG Tables'!$G$2:$G$7,'DMG Tables'!$H$2:$H$7)</f>
        <v>351780000</v>
      </c>
      <c r="CDQ27" s="1">
        <f>LOOKUP($A27,'DMG Tables'!$P$2:$P$35,'DMG Tables'!$O$2:$O$35)*CDQ$1*LOOKUP(CDQ$1,'DMG Tables'!$G$2:$G$7,'DMG Tables'!$H$2:$H$7)</f>
        <v>351944000</v>
      </c>
      <c r="CDR27" s="1">
        <f>LOOKUP($A27,'DMG Tables'!$P$2:$P$35,'DMG Tables'!$O$2:$O$35)*CDR$1*LOOKUP(CDR$1,'DMG Tables'!$G$2:$G$7,'DMG Tables'!$H$2:$H$7)</f>
        <v>352108000</v>
      </c>
      <c r="CDS27" s="1">
        <f>LOOKUP($A27,'DMG Tables'!$P$2:$P$35,'DMG Tables'!$O$2:$O$35)*CDS$1*LOOKUP(CDS$1,'DMG Tables'!$G$2:$G$7,'DMG Tables'!$H$2:$H$7)</f>
        <v>352272000</v>
      </c>
      <c r="CDT27" s="1">
        <f>LOOKUP($A27,'DMG Tables'!$P$2:$P$35,'DMG Tables'!$O$2:$O$35)*CDT$1*LOOKUP(CDT$1,'DMG Tables'!$G$2:$G$7,'DMG Tables'!$H$2:$H$7)</f>
        <v>352436000</v>
      </c>
      <c r="CDU27" s="1">
        <f>LOOKUP($A27,'DMG Tables'!$P$2:$P$35,'DMG Tables'!$O$2:$O$35)*CDU$1*LOOKUP(CDU$1,'DMG Tables'!$G$2:$G$7,'DMG Tables'!$H$2:$H$7)</f>
        <v>352600000</v>
      </c>
      <c r="CDV27" s="1">
        <f>LOOKUP($A27,'DMG Tables'!$P$2:$P$35,'DMG Tables'!$O$2:$O$35)*CDV$1*LOOKUP(CDV$1,'DMG Tables'!$G$2:$G$7,'DMG Tables'!$H$2:$H$7)</f>
        <v>352764000</v>
      </c>
      <c r="CDW27" s="1">
        <f>LOOKUP($A27,'DMG Tables'!$P$2:$P$35,'DMG Tables'!$O$2:$O$35)*CDW$1*LOOKUP(CDW$1,'DMG Tables'!$G$2:$G$7,'DMG Tables'!$H$2:$H$7)</f>
        <v>352928000</v>
      </c>
      <c r="CDX27" s="1">
        <f>LOOKUP($A27,'DMG Tables'!$P$2:$P$35,'DMG Tables'!$O$2:$O$35)*CDX$1*LOOKUP(CDX$1,'DMG Tables'!$G$2:$G$7,'DMG Tables'!$H$2:$H$7)</f>
        <v>353092000</v>
      </c>
      <c r="CDY27" s="1">
        <f>LOOKUP($A27,'DMG Tables'!$P$2:$P$35,'DMG Tables'!$O$2:$O$35)*CDY$1*LOOKUP(CDY$1,'DMG Tables'!$G$2:$G$7,'DMG Tables'!$H$2:$H$7)</f>
        <v>353256000</v>
      </c>
      <c r="CDZ27" s="1">
        <f>LOOKUP($A27,'DMG Tables'!$P$2:$P$35,'DMG Tables'!$O$2:$O$35)*CDZ$1*LOOKUP(CDZ$1,'DMG Tables'!$G$2:$G$7,'DMG Tables'!$H$2:$H$7)</f>
        <v>353420000</v>
      </c>
      <c r="CEA27" s="1">
        <f>LOOKUP($A27,'DMG Tables'!$P$2:$P$35,'DMG Tables'!$O$2:$O$35)*CEA$1*LOOKUP(CEA$1,'DMG Tables'!$G$2:$G$7,'DMG Tables'!$H$2:$H$7)</f>
        <v>353584000</v>
      </c>
      <c r="CEB27" s="1">
        <f>LOOKUP($A27,'DMG Tables'!$P$2:$P$35,'DMG Tables'!$O$2:$O$35)*CEB$1*LOOKUP(CEB$1,'DMG Tables'!$G$2:$G$7,'DMG Tables'!$H$2:$H$7)</f>
        <v>353748000</v>
      </c>
      <c r="CEC27" s="1">
        <f>LOOKUP($A27,'DMG Tables'!$P$2:$P$35,'DMG Tables'!$O$2:$O$35)*CEC$1*LOOKUP(CEC$1,'DMG Tables'!$G$2:$G$7,'DMG Tables'!$H$2:$H$7)</f>
        <v>353912000</v>
      </c>
      <c r="CED27" s="1">
        <f>LOOKUP($A27,'DMG Tables'!$P$2:$P$35,'DMG Tables'!$O$2:$O$35)*CED$1*LOOKUP(CED$1,'DMG Tables'!$G$2:$G$7,'DMG Tables'!$H$2:$H$7)</f>
        <v>354076000</v>
      </c>
      <c r="CEE27" s="1">
        <f>LOOKUP($A27,'DMG Tables'!$P$2:$P$35,'DMG Tables'!$O$2:$O$35)*CEE$1*LOOKUP(CEE$1,'DMG Tables'!$G$2:$G$7,'DMG Tables'!$H$2:$H$7)</f>
        <v>354240000</v>
      </c>
      <c r="CEF27" s="1">
        <f>LOOKUP($A27,'DMG Tables'!$P$2:$P$35,'DMG Tables'!$O$2:$O$35)*CEF$1*LOOKUP(CEF$1,'DMG Tables'!$G$2:$G$7,'DMG Tables'!$H$2:$H$7)</f>
        <v>354404000</v>
      </c>
      <c r="CEG27" s="1">
        <f>LOOKUP($A27,'DMG Tables'!$P$2:$P$35,'DMG Tables'!$O$2:$O$35)*CEG$1*LOOKUP(CEG$1,'DMG Tables'!$G$2:$G$7,'DMG Tables'!$H$2:$H$7)</f>
        <v>354568000</v>
      </c>
      <c r="CEH27" s="1">
        <f>LOOKUP($A27,'DMG Tables'!$P$2:$P$35,'DMG Tables'!$O$2:$O$35)*CEH$1*LOOKUP(CEH$1,'DMG Tables'!$G$2:$G$7,'DMG Tables'!$H$2:$H$7)</f>
        <v>354732000</v>
      </c>
      <c r="CEI27" s="1">
        <f>LOOKUP($A27,'DMG Tables'!$P$2:$P$35,'DMG Tables'!$O$2:$O$35)*CEI$1*LOOKUP(CEI$1,'DMG Tables'!$G$2:$G$7,'DMG Tables'!$H$2:$H$7)</f>
        <v>354896000</v>
      </c>
      <c r="CEJ27" s="1">
        <f>LOOKUP($A27,'DMG Tables'!$P$2:$P$35,'DMG Tables'!$O$2:$O$35)*CEJ$1*LOOKUP(CEJ$1,'DMG Tables'!$G$2:$G$7,'DMG Tables'!$H$2:$H$7)</f>
        <v>355060000</v>
      </c>
      <c r="CEK27" s="1">
        <f>LOOKUP($A27,'DMG Tables'!$P$2:$P$35,'DMG Tables'!$O$2:$O$35)*CEK$1*LOOKUP(CEK$1,'DMG Tables'!$G$2:$G$7,'DMG Tables'!$H$2:$H$7)</f>
        <v>355224000</v>
      </c>
      <c r="CEL27" s="1">
        <f>LOOKUP($A27,'DMG Tables'!$P$2:$P$35,'DMG Tables'!$O$2:$O$35)*CEL$1*LOOKUP(CEL$1,'DMG Tables'!$G$2:$G$7,'DMG Tables'!$H$2:$H$7)</f>
        <v>355388000</v>
      </c>
      <c r="CEM27" s="1">
        <f>LOOKUP($A27,'DMG Tables'!$P$2:$P$35,'DMG Tables'!$O$2:$O$35)*CEM$1*LOOKUP(CEM$1,'DMG Tables'!$G$2:$G$7,'DMG Tables'!$H$2:$H$7)</f>
        <v>355552000</v>
      </c>
      <c r="CEN27" s="1">
        <f>LOOKUP($A27,'DMG Tables'!$P$2:$P$35,'DMG Tables'!$O$2:$O$35)*CEN$1*LOOKUP(CEN$1,'DMG Tables'!$G$2:$G$7,'DMG Tables'!$H$2:$H$7)</f>
        <v>355716000</v>
      </c>
      <c r="CEO27" s="1">
        <f>LOOKUP($A27,'DMG Tables'!$P$2:$P$35,'DMG Tables'!$O$2:$O$35)*CEO$1*LOOKUP(CEO$1,'DMG Tables'!$G$2:$G$7,'DMG Tables'!$H$2:$H$7)</f>
        <v>355880000</v>
      </c>
      <c r="CEP27" s="1">
        <f>LOOKUP($A27,'DMG Tables'!$P$2:$P$35,'DMG Tables'!$O$2:$O$35)*CEP$1*LOOKUP(CEP$1,'DMG Tables'!$G$2:$G$7,'DMG Tables'!$H$2:$H$7)</f>
        <v>356044000</v>
      </c>
      <c r="CEQ27" s="1">
        <f>LOOKUP($A27,'DMG Tables'!$P$2:$P$35,'DMG Tables'!$O$2:$O$35)*CEQ$1*LOOKUP(CEQ$1,'DMG Tables'!$G$2:$G$7,'DMG Tables'!$H$2:$H$7)</f>
        <v>356208000</v>
      </c>
      <c r="CER27" s="1">
        <f>LOOKUP($A27,'DMG Tables'!$P$2:$P$35,'DMG Tables'!$O$2:$O$35)*CER$1*LOOKUP(CER$1,'DMG Tables'!$G$2:$G$7,'DMG Tables'!$H$2:$H$7)</f>
        <v>356372000</v>
      </c>
      <c r="CES27" s="1">
        <f>LOOKUP($A27,'DMG Tables'!$P$2:$P$35,'DMG Tables'!$O$2:$O$35)*CES$1*LOOKUP(CES$1,'DMG Tables'!$G$2:$G$7,'DMG Tables'!$H$2:$H$7)</f>
        <v>356536000</v>
      </c>
      <c r="CET27" s="1">
        <f>LOOKUP($A27,'DMG Tables'!$P$2:$P$35,'DMG Tables'!$O$2:$O$35)*CET$1*LOOKUP(CET$1,'DMG Tables'!$G$2:$G$7,'DMG Tables'!$H$2:$H$7)</f>
        <v>356700000</v>
      </c>
      <c r="CEU27" s="1">
        <f>LOOKUP($A27,'DMG Tables'!$P$2:$P$35,'DMG Tables'!$O$2:$O$35)*CEU$1*LOOKUP(CEU$1,'DMG Tables'!$G$2:$G$7,'DMG Tables'!$H$2:$H$7)</f>
        <v>356864000</v>
      </c>
      <c r="CEV27" s="1">
        <f>LOOKUP($A27,'DMG Tables'!$P$2:$P$35,'DMG Tables'!$O$2:$O$35)*CEV$1*LOOKUP(CEV$1,'DMG Tables'!$G$2:$G$7,'DMG Tables'!$H$2:$H$7)</f>
        <v>357028000</v>
      </c>
      <c r="CEW27" s="1">
        <f>LOOKUP($A27,'DMG Tables'!$P$2:$P$35,'DMG Tables'!$O$2:$O$35)*CEW$1*LOOKUP(CEW$1,'DMG Tables'!$G$2:$G$7,'DMG Tables'!$H$2:$H$7)</f>
        <v>357192000</v>
      </c>
      <c r="CEX27" s="1">
        <f>LOOKUP($A27,'DMG Tables'!$P$2:$P$35,'DMG Tables'!$O$2:$O$35)*CEX$1*LOOKUP(CEX$1,'DMG Tables'!$G$2:$G$7,'DMG Tables'!$H$2:$H$7)</f>
        <v>357356000</v>
      </c>
      <c r="CEY27" s="1">
        <f>LOOKUP($A27,'DMG Tables'!$P$2:$P$35,'DMG Tables'!$O$2:$O$35)*CEY$1*LOOKUP(CEY$1,'DMG Tables'!$G$2:$G$7,'DMG Tables'!$H$2:$H$7)</f>
        <v>357520000</v>
      </c>
      <c r="CEZ27" s="1">
        <f>LOOKUP($A27,'DMG Tables'!$P$2:$P$35,'DMG Tables'!$O$2:$O$35)*CEZ$1*LOOKUP(CEZ$1,'DMG Tables'!$G$2:$G$7,'DMG Tables'!$H$2:$H$7)</f>
        <v>357684000</v>
      </c>
      <c r="CFA27" s="1">
        <f>LOOKUP($A27,'DMG Tables'!$P$2:$P$35,'DMG Tables'!$O$2:$O$35)*CFA$1*LOOKUP(CFA$1,'DMG Tables'!$G$2:$G$7,'DMG Tables'!$H$2:$H$7)</f>
        <v>357848000</v>
      </c>
      <c r="CFB27" s="1">
        <f>LOOKUP($A27,'DMG Tables'!$P$2:$P$35,'DMG Tables'!$O$2:$O$35)*CFB$1*LOOKUP(CFB$1,'DMG Tables'!$G$2:$G$7,'DMG Tables'!$H$2:$H$7)</f>
        <v>358012000</v>
      </c>
      <c r="CFC27" s="1">
        <f>LOOKUP($A27,'DMG Tables'!$P$2:$P$35,'DMG Tables'!$O$2:$O$35)*CFC$1*LOOKUP(CFC$1,'DMG Tables'!$G$2:$G$7,'DMG Tables'!$H$2:$H$7)</f>
        <v>358176000</v>
      </c>
      <c r="CFD27" s="1">
        <f>LOOKUP($A27,'DMG Tables'!$P$2:$P$35,'DMG Tables'!$O$2:$O$35)*CFD$1*LOOKUP(CFD$1,'DMG Tables'!$G$2:$G$7,'DMG Tables'!$H$2:$H$7)</f>
        <v>358340000</v>
      </c>
      <c r="CFE27" s="1">
        <f>LOOKUP($A27,'DMG Tables'!$P$2:$P$35,'DMG Tables'!$O$2:$O$35)*CFE$1*LOOKUP(CFE$1,'DMG Tables'!$G$2:$G$7,'DMG Tables'!$H$2:$H$7)</f>
        <v>358504000</v>
      </c>
      <c r="CFF27" s="1">
        <f>LOOKUP($A27,'DMG Tables'!$P$2:$P$35,'DMG Tables'!$O$2:$O$35)*CFF$1*LOOKUP(CFF$1,'DMG Tables'!$G$2:$G$7,'DMG Tables'!$H$2:$H$7)</f>
        <v>358668000</v>
      </c>
      <c r="CFG27" s="1">
        <f>LOOKUP($A27,'DMG Tables'!$P$2:$P$35,'DMG Tables'!$O$2:$O$35)*CFG$1*LOOKUP(CFG$1,'DMG Tables'!$G$2:$G$7,'DMG Tables'!$H$2:$H$7)</f>
        <v>358832000</v>
      </c>
      <c r="CFH27" s="1">
        <f>LOOKUP($A27,'DMG Tables'!$P$2:$P$35,'DMG Tables'!$O$2:$O$35)*CFH$1*LOOKUP(CFH$1,'DMG Tables'!$G$2:$G$7,'DMG Tables'!$H$2:$H$7)</f>
        <v>358996000</v>
      </c>
      <c r="CFI27" s="1">
        <f>LOOKUP($A27,'DMG Tables'!$P$2:$P$35,'DMG Tables'!$O$2:$O$35)*CFI$1*LOOKUP(CFI$1,'DMG Tables'!$G$2:$G$7,'DMG Tables'!$H$2:$H$7)</f>
        <v>359160000</v>
      </c>
      <c r="CFJ27" s="1">
        <f>LOOKUP($A27,'DMG Tables'!$P$2:$P$35,'DMG Tables'!$O$2:$O$35)*CFJ$1*LOOKUP(CFJ$1,'DMG Tables'!$G$2:$G$7,'DMG Tables'!$H$2:$H$7)</f>
        <v>359324000</v>
      </c>
      <c r="CFK27" s="1">
        <f>LOOKUP($A27,'DMG Tables'!$P$2:$P$35,'DMG Tables'!$O$2:$O$35)*CFK$1*LOOKUP(CFK$1,'DMG Tables'!$G$2:$G$7,'DMG Tables'!$H$2:$H$7)</f>
        <v>359488000</v>
      </c>
      <c r="CFL27" s="1">
        <f>LOOKUP($A27,'DMG Tables'!$P$2:$P$35,'DMG Tables'!$O$2:$O$35)*CFL$1*LOOKUP(CFL$1,'DMG Tables'!$G$2:$G$7,'DMG Tables'!$H$2:$H$7)</f>
        <v>359652000</v>
      </c>
      <c r="CFM27" s="1">
        <f>LOOKUP($A27,'DMG Tables'!$P$2:$P$35,'DMG Tables'!$O$2:$O$35)*CFM$1*LOOKUP(CFM$1,'DMG Tables'!$G$2:$G$7,'DMG Tables'!$H$2:$H$7)</f>
        <v>359816000</v>
      </c>
      <c r="CFN27" s="1">
        <f>LOOKUP($A27,'DMG Tables'!$P$2:$P$35,'DMG Tables'!$O$2:$O$35)*CFN$1*LOOKUP(CFN$1,'DMG Tables'!$G$2:$G$7,'DMG Tables'!$H$2:$H$7)</f>
        <v>359980000</v>
      </c>
      <c r="CFO27" s="1">
        <f>LOOKUP($A27,'DMG Tables'!$P$2:$P$35,'DMG Tables'!$O$2:$O$35)*CFO$1*LOOKUP(CFO$1,'DMG Tables'!$G$2:$G$7,'DMG Tables'!$H$2:$H$7)</f>
        <v>360144000</v>
      </c>
      <c r="CFP27" s="1">
        <f>LOOKUP($A27,'DMG Tables'!$P$2:$P$35,'DMG Tables'!$O$2:$O$35)*CFP$1*LOOKUP(CFP$1,'DMG Tables'!$G$2:$G$7,'DMG Tables'!$H$2:$H$7)</f>
        <v>360308000</v>
      </c>
      <c r="CFQ27" s="1">
        <f>LOOKUP($A27,'DMG Tables'!$P$2:$P$35,'DMG Tables'!$O$2:$O$35)*CFQ$1*LOOKUP(CFQ$1,'DMG Tables'!$G$2:$G$7,'DMG Tables'!$H$2:$H$7)</f>
        <v>360472000</v>
      </c>
      <c r="CFR27" s="1">
        <f>LOOKUP($A27,'DMG Tables'!$P$2:$P$35,'DMG Tables'!$O$2:$O$35)*CFR$1*LOOKUP(CFR$1,'DMG Tables'!$G$2:$G$7,'DMG Tables'!$H$2:$H$7)</f>
        <v>360636000</v>
      </c>
      <c r="CFS27" s="1">
        <f>LOOKUP($A27,'DMG Tables'!$P$2:$P$35,'DMG Tables'!$O$2:$O$35)*CFS$1*LOOKUP(CFS$1,'DMG Tables'!$G$2:$G$7,'DMG Tables'!$H$2:$H$7)</f>
        <v>360800000</v>
      </c>
      <c r="CFT27" s="1">
        <f>LOOKUP($A27,'DMG Tables'!$P$2:$P$35,'DMG Tables'!$O$2:$O$35)*CFT$1*LOOKUP(CFT$1,'DMG Tables'!$G$2:$G$7,'DMG Tables'!$H$2:$H$7)</f>
        <v>360964000</v>
      </c>
      <c r="CFU27" s="1">
        <f>LOOKUP($A27,'DMG Tables'!$P$2:$P$35,'DMG Tables'!$O$2:$O$35)*CFU$1*LOOKUP(CFU$1,'DMG Tables'!$G$2:$G$7,'DMG Tables'!$H$2:$H$7)</f>
        <v>361128000</v>
      </c>
      <c r="CFV27" s="1">
        <f>LOOKUP($A27,'DMG Tables'!$P$2:$P$35,'DMG Tables'!$O$2:$O$35)*CFV$1*LOOKUP(CFV$1,'DMG Tables'!$G$2:$G$7,'DMG Tables'!$H$2:$H$7)</f>
        <v>361292000</v>
      </c>
      <c r="CFW27" s="1">
        <f>LOOKUP($A27,'DMG Tables'!$P$2:$P$35,'DMG Tables'!$O$2:$O$35)*CFW$1*LOOKUP(CFW$1,'DMG Tables'!$G$2:$G$7,'DMG Tables'!$H$2:$H$7)</f>
        <v>361456000</v>
      </c>
      <c r="CFX27" s="1">
        <f>LOOKUP($A27,'DMG Tables'!$P$2:$P$35,'DMG Tables'!$O$2:$O$35)*CFX$1*LOOKUP(CFX$1,'DMG Tables'!$G$2:$G$7,'DMG Tables'!$H$2:$H$7)</f>
        <v>361620000</v>
      </c>
      <c r="CFY27" s="1">
        <f>LOOKUP($A27,'DMG Tables'!$P$2:$P$35,'DMG Tables'!$O$2:$O$35)*CFY$1*LOOKUP(CFY$1,'DMG Tables'!$G$2:$G$7,'DMG Tables'!$H$2:$H$7)</f>
        <v>361784000</v>
      </c>
      <c r="CFZ27" s="1">
        <f>LOOKUP($A27,'DMG Tables'!$P$2:$P$35,'DMG Tables'!$O$2:$O$35)*CFZ$1*LOOKUP(CFZ$1,'DMG Tables'!$G$2:$G$7,'DMG Tables'!$H$2:$H$7)</f>
        <v>361948000</v>
      </c>
      <c r="CGA27" s="1">
        <f>LOOKUP($A27,'DMG Tables'!$P$2:$P$35,'DMG Tables'!$O$2:$O$35)*CGA$1*LOOKUP(CGA$1,'DMG Tables'!$G$2:$G$7,'DMG Tables'!$H$2:$H$7)</f>
        <v>362112000</v>
      </c>
      <c r="CGB27" s="1">
        <f>LOOKUP($A27,'DMG Tables'!$P$2:$P$35,'DMG Tables'!$O$2:$O$35)*CGB$1*LOOKUP(CGB$1,'DMG Tables'!$G$2:$G$7,'DMG Tables'!$H$2:$H$7)</f>
        <v>362276000</v>
      </c>
      <c r="CGC27" s="1">
        <f>LOOKUP($A27,'DMG Tables'!$P$2:$P$35,'DMG Tables'!$O$2:$O$35)*CGC$1*LOOKUP(CGC$1,'DMG Tables'!$G$2:$G$7,'DMG Tables'!$H$2:$H$7)</f>
        <v>362440000</v>
      </c>
      <c r="CGD27" s="1">
        <f>LOOKUP($A27,'DMG Tables'!$P$2:$P$35,'DMG Tables'!$O$2:$O$35)*CGD$1*LOOKUP(CGD$1,'DMG Tables'!$G$2:$G$7,'DMG Tables'!$H$2:$H$7)</f>
        <v>362604000</v>
      </c>
      <c r="CGE27" s="1">
        <f>LOOKUP($A27,'DMG Tables'!$P$2:$P$35,'DMG Tables'!$O$2:$O$35)*CGE$1*LOOKUP(CGE$1,'DMG Tables'!$G$2:$G$7,'DMG Tables'!$H$2:$H$7)</f>
        <v>362768000</v>
      </c>
      <c r="CGF27" s="1">
        <f>LOOKUP($A27,'DMG Tables'!$P$2:$P$35,'DMG Tables'!$O$2:$O$35)*CGF$1*LOOKUP(CGF$1,'DMG Tables'!$G$2:$G$7,'DMG Tables'!$H$2:$H$7)</f>
        <v>362932000</v>
      </c>
      <c r="CGG27" s="1">
        <f>LOOKUP($A27,'DMG Tables'!$P$2:$P$35,'DMG Tables'!$O$2:$O$35)*CGG$1*LOOKUP(CGG$1,'DMG Tables'!$G$2:$G$7,'DMG Tables'!$H$2:$H$7)</f>
        <v>363096000</v>
      </c>
      <c r="CGH27" s="1">
        <f>LOOKUP($A27,'DMG Tables'!$P$2:$P$35,'DMG Tables'!$O$2:$O$35)*CGH$1*LOOKUP(CGH$1,'DMG Tables'!$G$2:$G$7,'DMG Tables'!$H$2:$H$7)</f>
        <v>363260000</v>
      </c>
      <c r="CGI27" s="1">
        <f>LOOKUP($A27,'DMG Tables'!$P$2:$P$35,'DMG Tables'!$O$2:$O$35)*CGI$1*LOOKUP(CGI$1,'DMG Tables'!$G$2:$G$7,'DMG Tables'!$H$2:$H$7)</f>
        <v>363424000</v>
      </c>
      <c r="CGJ27" s="1">
        <f>LOOKUP($A27,'DMG Tables'!$P$2:$P$35,'DMG Tables'!$O$2:$O$35)*CGJ$1*LOOKUP(CGJ$1,'DMG Tables'!$G$2:$G$7,'DMG Tables'!$H$2:$H$7)</f>
        <v>363588000</v>
      </c>
      <c r="CGK27" s="1">
        <f>LOOKUP($A27,'DMG Tables'!$P$2:$P$35,'DMG Tables'!$O$2:$O$35)*CGK$1*LOOKUP(CGK$1,'DMG Tables'!$G$2:$G$7,'DMG Tables'!$H$2:$H$7)</f>
        <v>363752000</v>
      </c>
      <c r="CGL27" s="1">
        <f>LOOKUP($A27,'DMG Tables'!$P$2:$P$35,'DMG Tables'!$O$2:$O$35)*CGL$1*LOOKUP(CGL$1,'DMG Tables'!$G$2:$G$7,'DMG Tables'!$H$2:$H$7)</f>
        <v>363916000</v>
      </c>
      <c r="CGM27" s="1">
        <f>LOOKUP($A27,'DMG Tables'!$P$2:$P$35,'DMG Tables'!$O$2:$O$35)*CGM$1*LOOKUP(CGM$1,'DMG Tables'!$G$2:$G$7,'DMG Tables'!$H$2:$H$7)</f>
        <v>364080000</v>
      </c>
      <c r="CGN27" s="1">
        <f>LOOKUP($A27,'DMG Tables'!$P$2:$P$35,'DMG Tables'!$O$2:$O$35)*CGN$1*LOOKUP(CGN$1,'DMG Tables'!$G$2:$G$7,'DMG Tables'!$H$2:$H$7)</f>
        <v>364244000</v>
      </c>
      <c r="CGO27" s="1">
        <f>LOOKUP($A27,'DMG Tables'!$P$2:$P$35,'DMG Tables'!$O$2:$O$35)*CGO$1*LOOKUP(CGO$1,'DMG Tables'!$G$2:$G$7,'DMG Tables'!$H$2:$H$7)</f>
        <v>364408000</v>
      </c>
      <c r="CGP27" s="1">
        <f>LOOKUP($A27,'DMG Tables'!$P$2:$P$35,'DMG Tables'!$O$2:$O$35)*CGP$1*LOOKUP(CGP$1,'DMG Tables'!$G$2:$G$7,'DMG Tables'!$H$2:$H$7)</f>
        <v>364572000</v>
      </c>
      <c r="CGQ27" s="1">
        <f>LOOKUP($A27,'DMG Tables'!$P$2:$P$35,'DMG Tables'!$O$2:$O$35)*CGQ$1*LOOKUP(CGQ$1,'DMG Tables'!$G$2:$G$7,'DMG Tables'!$H$2:$H$7)</f>
        <v>364736000</v>
      </c>
      <c r="CGR27" s="1">
        <f>LOOKUP($A27,'DMG Tables'!$P$2:$P$35,'DMG Tables'!$O$2:$O$35)*CGR$1*LOOKUP(CGR$1,'DMG Tables'!$G$2:$G$7,'DMG Tables'!$H$2:$H$7)</f>
        <v>364900000</v>
      </c>
      <c r="CGS27" s="1">
        <f>LOOKUP($A27,'DMG Tables'!$P$2:$P$35,'DMG Tables'!$O$2:$O$35)*CGS$1*LOOKUP(CGS$1,'DMG Tables'!$G$2:$G$7,'DMG Tables'!$H$2:$H$7)</f>
        <v>365064000</v>
      </c>
      <c r="CGT27" s="1">
        <f>LOOKUP($A27,'DMG Tables'!$P$2:$P$35,'DMG Tables'!$O$2:$O$35)*CGT$1*LOOKUP(CGT$1,'DMG Tables'!$G$2:$G$7,'DMG Tables'!$H$2:$H$7)</f>
        <v>365228000</v>
      </c>
      <c r="CGU27" s="1">
        <f>LOOKUP($A27,'DMG Tables'!$P$2:$P$35,'DMG Tables'!$O$2:$O$35)*CGU$1*LOOKUP(CGU$1,'DMG Tables'!$G$2:$G$7,'DMG Tables'!$H$2:$H$7)</f>
        <v>365392000</v>
      </c>
      <c r="CGV27" s="1">
        <f>LOOKUP($A27,'DMG Tables'!$P$2:$P$35,'DMG Tables'!$O$2:$O$35)*CGV$1*LOOKUP(CGV$1,'DMG Tables'!$G$2:$G$7,'DMG Tables'!$H$2:$H$7)</f>
        <v>365556000</v>
      </c>
      <c r="CGW27" s="1">
        <f>LOOKUP($A27,'DMG Tables'!$P$2:$P$35,'DMG Tables'!$O$2:$O$35)*CGW$1*LOOKUP(CGW$1,'DMG Tables'!$G$2:$G$7,'DMG Tables'!$H$2:$H$7)</f>
        <v>365720000</v>
      </c>
      <c r="CGX27" s="1">
        <f>LOOKUP($A27,'DMG Tables'!$P$2:$P$35,'DMG Tables'!$O$2:$O$35)*CGX$1*LOOKUP(CGX$1,'DMG Tables'!$G$2:$G$7,'DMG Tables'!$H$2:$H$7)</f>
        <v>365884000</v>
      </c>
      <c r="CGY27" s="1">
        <f>LOOKUP($A27,'DMG Tables'!$P$2:$P$35,'DMG Tables'!$O$2:$O$35)*CGY$1*LOOKUP(CGY$1,'DMG Tables'!$G$2:$G$7,'DMG Tables'!$H$2:$H$7)</f>
        <v>366048000</v>
      </c>
      <c r="CGZ27" s="1">
        <f>LOOKUP($A27,'DMG Tables'!$P$2:$P$35,'DMG Tables'!$O$2:$O$35)*CGZ$1*LOOKUP(CGZ$1,'DMG Tables'!$G$2:$G$7,'DMG Tables'!$H$2:$H$7)</f>
        <v>366212000</v>
      </c>
      <c r="CHA27" s="1">
        <f>LOOKUP($A27,'DMG Tables'!$P$2:$P$35,'DMG Tables'!$O$2:$O$35)*CHA$1*LOOKUP(CHA$1,'DMG Tables'!$G$2:$G$7,'DMG Tables'!$H$2:$H$7)</f>
        <v>366376000</v>
      </c>
      <c r="CHB27" s="1">
        <f>LOOKUP($A27,'DMG Tables'!$P$2:$P$35,'DMG Tables'!$O$2:$O$35)*CHB$1*LOOKUP(CHB$1,'DMG Tables'!$G$2:$G$7,'DMG Tables'!$H$2:$H$7)</f>
        <v>366540000</v>
      </c>
      <c r="CHC27" s="1">
        <f>LOOKUP($A27,'DMG Tables'!$P$2:$P$35,'DMG Tables'!$O$2:$O$35)*CHC$1*LOOKUP(CHC$1,'DMG Tables'!$G$2:$G$7,'DMG Tables'!$H$2:$H$7)</f>
        <v>366704000</v>
      </c>
      <c r="CHD27" s="1">
        <f>LOOKUP($A27,'DMG Tables'!$P$2:$P$35,'DMG Tables'!$O$2:$O$35)*CHD$1*LOOKUP(CHD$1,'DMG Tables'!$G$2:$G$7,'DMG Tables'!$H$2:$H$7)</f>
        <v>366868000</v>
      </c>
      <c r="CHE27" s="1">
        <f>LOOKUP($A27,'DMG Tables'!$P$2:$P$35,'DMG Tables'!$O$2:$O$35)*CHE$1*LOOKUP(CHE$1,'DMG Tables'!$G$2:$G$7,'DMG Tables'!$H$2:$H$7)</f>
        <v>367032000</v>
      </c>
      <c r="CHF27" s="1">
        <f>LOOKUP($A27,'DMG Tables'!$P$2:$P$35,'DMG Tables'!$O$2:$O$35)*CHF$1*LOOKUP(CHF$1,'DMG Tables'!$G$2:$G$7,'DMG Tables'!$H$2:$H$7)</f>
        <v>367196000</v>
      </c>
      <c r="CHG27" s="1">
        <f>LOOKUP($A27,'DMG Tables'!$P$2:$P$35,'DMG Tables'!$O$2:$O$35)*CHG$1*LOOKUP(CHG$1,'DMG Tables'!$G$2:$G$7,'DMG Tables'!$H$2:$H$7)</f>
        <v>367360000</v>
      </c>
      <c r="CHH27" s="1">
        <f>LOOKUP($A27,'DMG Tables'!$P$2:$P$35,'DMG Tables'!$O$2:$O$35)*CHH$1*LOOKUP(CHH$1,'DMG Tables'!$G$2:$G$7,'DMG Tables'!$H$2:$H$7)</f>
        <v>367524000</v>
      </c>
      <c r="CHI27" s="1">
        <f>LOOKUP($A27,'DMG Tables'!$P$2:$P$35,'DMG Tables'!$O$2:$O$35)*CHI$1*LOOKUP(CHI$1,'DMG Tables'!$G$2:$G$7,'DMG Tables'!$H$2:$H$7)</f>
        <v>367688000</v>
      </c>
      <c r="CHJ27" s="1">
        <f>LOOKUP($A27,'DMG Tables'!$P$2:$P$35,'DMG Tables'!$O$2:$O$35)*CHJ$1*LOOKUP(CHJ$1,'DMG Tables'!$G$2:$G$7,'DMG Tables'!$H$2:$H$7)</f>
        <v>367852000</v>
      </c>
      <c r="CHK27" s="1">
        <f>LOOKUP($A27,'DMG Tables'!$P$2:$P$35,'DMG Tables'!$O$2:$O$35)*CHK$1*LOOKUP(CHK$1,'DMG Tables'!$G$2:$G$7,'DMG Tables'!$H$2:$H$7)</f>
        <v>368016000</v>
      </c>
      <c r="CHL27" s="1">
        <f>LOOKUP($A27,'DMG Tables'!$P$2:$P$35,'DMG Tables'!$O$2:$O$35)*CHL$1*LOOKUP(CHL$1,'DMG Tables'!$G$2:$G$7,'DMG Tables'!$H$2:$H$7)</f>
        <v>368180000</v>
      </c>
      <c r="CHM27" s="1">
        <f>LOOKUP($A27,'DMG Tables'!$P$2:$P$35,'DMG Tables'!$O$2:$O$35)*CHM$1*LOOKUP(CHM$1,'DMG Tables'!$G$2:$G$7,'DMG Tables'!$H$2:$H$7)</f>
        <v>368344000</v>
      </c>
      <c r="CHN27" s="1">
        <f>LOOKUP($A27,'DMG Tables'!$P$2:$P$35,'DMG Tables'!$O$2:$O$35)*CHN$1*LOOKUP(CHN$1,'DMG Tables'!$G$2:$G$7,'DMG Tables'!$H$2:$H$7)</f>
        <v>368508000</v>
      </c>
      <c r="CHO27" s="1">
        <f>LOOKUP($A27,'DMG Tables'!$P$2:$P$35,'DMG Tables'!$O$2:$O$35)*CHO$1*LOOKUP(CHO$1,'DMG Tables'!$G$2:$G$7,'DMG Tables'!$H$2:$H$7)</f>
        <v>368672000</v>
      </c>
      <c r="CHP27" s="1">
        <f>LOOKUP($A27,'DMG Tables'!$P$2:$P$35,'DMG Tables'!$O$2:$O$35)*CHP$1*LOOKUP(CHP$1,'DMG Tables'!$G$2:$G$7,'DMG Tables'!$H$2:$H$7)</f>
        <v>368836000</v>
      </c>
      <c r="CHQ27" s="1">
        <f>LOOKUP($A27,'DMG Tables'!$P$2:$P$35,'DMG Tables'!$O$2:$O$35)*CHQ$1*LOOKUP(CHQ$1,'DMG Tables'!$G$2:$G$7,'DMG Tables'!$H$2:$H$7)</f>
        <v>369000000</v>
      </c>
      <c r="CHR27" s="1">
        <f>LOOKUP($A27,'DMG Tables'!$P$2:$P$35,'DMG Tables'!$O$2:$O$35)*CHR$1*LOOKUP(CHR$1,'DMG Tables'!$G$2:$G$7,'DMG Tables'!$H$2:$H$7)</f>
        <v>369164000</v>
      </c>
      <c r="CHS27" s="1">
        <f>LOOKUP($A27,'DMG Tables'!$P$2:$P$35,'DMG Tables'!$O$2:$O$35)*CHS$1*LOOKUP(CHS$1,'DMG Tables'!$G$2:$G$7,'DMG Tables'!$H$2:$H$7)</f>
        <v>369328000</v>
      </c>
      <c r="CHT27" s="1">
        <f>LOOKUP($A27,'DMG Tables'!$P$2:$P$35,'DMG Tables'!$O$2:$O$35)*CHT$1*LOOKUP(CHT$1,'DMG Tables'!$G$2:$G$7,'DMG Tables'!$H$2:$H$7)</f>
        <v>369492000</v>
      </c>
      <c r="CHU27" s="1">
        <f>LOOKUP($A27,'DMG Tables'!$P$2:$P$35,'DMG Tables'!$O$2:$O$35)*CHU$1*LOOKUP(CHU$1,'DMG Tables'!$G$2:$G$7,'DMG Tables'!$H$2:$H$7)</f>
        <v>369656000</v>
      </c>
      <c r="CHV27" s="1">
        <f>LOOKUP($A27,'DMG Tables'!$P$2:$P$35,'DMG Tables'!$O$2:$O$35)*CHV$1*LOOKUP(CHV$1,'DMG Tables'!$G$2:$G$7,'DMG Tables'!$H$2:$H$7)</f>
        <v>369820000</v>
      </c>
      <c r="CHW27" s="1">
        <f>LOOKUP($A27,'DMG Tables'!$P$2:$P$35,'DMG Tables'!$O$2:$O$35)*CHW$1*LOOKUP(CHW$1,'DMG Tables'!$G$2:$G$7,'DMG Tables'!$H$2:$H$7)</f>
        <v>369984000</v>
      </c>
      <c r="CHX27" s="1">
        <f>LOOKUP($A27,'DMG Tables'!$P$2:$P$35,'DMG Tables'!$O$2:$O$35)*CHX$1*LOOKUP(CHX$1,'DMG Tables'!$G$2:$G$7,'DMG Tables'!$H$2:$H$7)</f>
        <v>370148000</v>
      </c>
      <c r="CHY27" s="1">
        <f>LOOKUP($A27,'DMG Tables'!$P$2:$P$35,'DMG Tables'!$O$2:$O$35)*CHY$1*LOOKUP(CHY$1,'DMG Tables'!$G$2:$G$7,'DMG Tables'!$H$2:$H$7)</f>
        <v>370312000</v>
      </c>
      <c r="CHZ27" s="1">
        <f>LOOKUP($A27,'DMG Tables'!$P$2:$P$35,'DMG Tables'!$O$2:$O$35)*CHZ$1*LOOKUP(CHZ$1,'DMG Tables'!$G$2:$G$7,'DMG Tables'!$H$2:$H$7)</f>
        <v>370476000</v>
      </c>
      <c r="CIA27" s="1">
        <f>LOOKUP($A27,'DMG Tables'!$P$2:$P$35,'DMG Tables'!$O$2:$O$35)*CIA$1*LOOKUP(CIA$1,'DMG Tables'!$G$2:$G$7,'DMG Tables'!$H$2:$H$7)</f>
        <v>370640000</v>
      </c>
      <c r="CIB27" s="1">
        <f>LOOKUP($A27,'DMG Tables'!$P$2:$P$35,'DMG Tables'!$O$2:$O$35)*CIB$1*LOOKUP(CIB$1,'DMG Tables'!$G$2:$G$7,'DMG Tables'!$H$2:$H$7)</f>
        <v>370804000</v>
      </c>
      <c r="CIC27" s="1">
        <f>LOOKUP($A27,'DMG Tables'!$P$2:$P$35,'DMG Tables'!$O$2:$O$35)*CIC$1*LOOKUP(CIC$1,'DMG Tables'!$G$2:$G$7,'DMG Tables'!$H$2:$H$7)</f>
        <v>370968000</v>
      </c>
      <c r="CID27" s="1">
        <f>LOOKUP($A27,'DMG Tables'!$P$2:$P$35,'DMG Tables'!$O$2:$O$35)*CID$1*LOOKUP(CID$1,'DMG Tables'!$G$2:$G$7,'DMG Tables'!$H$2:$H$7)</f>
        <v>371132000</v>
      </c>
      <c r="CIE27" s="1">
        <f>LOOKUP($A27,'DMG Tables'!$P$2:$P$35,'DMG Tables'!$O$2:$O$35)*CIE$1*LOOKUP(CIE$1,'DMG Tables'!$G$2:$G$7,'DMG Tables'!$H$2:$H$7)</f>
        <v>371296000</v>
      </c>
      <c r="CIF27" s="1">
        <f>LOOKUP($A27,'DMG Tables'!$P$2:$P$35,'DMG Tables'!$O$2:$O$35)*CIF$1*LOOKUP(CIF$1,'DMG Tables'!$G$2:$G$7,'DMG Tables'!$H$2:$H$7)</f>
        <v>371460000</v>
      </c>
      <c r="CIG27" s="1">
        <f>LOOKUP($A27,'DMG Tables'!$P$2:$P$35,'DMG Tables'!$O$2:$O$35)*CIG$1*LOOKUP(CIG$1,'DMG Tables'!$G$2:$G$7,'DMG Tables'!$H$2:$H$7)</f>
        <v>371624000</v>
      </c>
      <c r="CIH27" s="1">
        <f>LOOKUP($A27,'DMG Tables'!$P$2:$P$35,'DMG Tables'!$O$2:$O$35)*CIH$1*LOOKUP(CIH$1,'DMG Tables'!$G$2:$G$7,'DMG Tables'!$H$2:$H$7)</f>
        <v>371788000</v>
      </c>
      <c r="CII27" s="1">
        <f>LOOKUP($A27,'DMG Tables'!$P$2:$P$35,'DMG Tables'!$O$2:$O$35)*CII$1*LOOKUP(CII$1,'DMG Tables'!$G$2:$G$7,'DMG Tables'!$H$2:$H$7)</f>
        <v>371952000</v>
      </c>
      <c r="CIJ27" s="1">
        <f>LOOKUP($A27,'DMG Tables'!$P$2:$P$35,'DMG Tables'!$O$2:$O$35)*CIJ$1*LOOKUP(CIJ$1,'DMG Tables'!$G$2:$G$7,'DMG Tables'!$H$2:$H$7)</f>
        <v>372116000</v>
      </c>
      <c r="CIK27" s="1">
        <f>LOOKUP($A27,'DMG Tables'!$P$2:$P$35,'DMG Tables'!$O$2:$O$35)*CIK$1*LOOKUP(CIK$1,'DMG Tables'!$G$2:$G$7,'DMG Tables'!$H$2:$H$7)</f>
        <v>372280000</v>
      </c>
      <c r="CIL27" s="1">
        <f>LOOKUP($A27,'DMG Tables'!$P$2:$P$35,'DMG Tables'!$O$2:$O$35)*CIL$1*LOOKUP(CIL$1,'DMG Tables'!$G$2:$G$7,'DMG Tables'!$H$2:$H$7)</f>
        <v>372444000</v>
      </c>
      <c r="CIM27" s="1">
        <f>LOOKUP($A27,'DMG Tables'!$P$2:$P$35,'DMG Tables'!$O$2:$O$35)*CIM$1*LOOKUP(CIM$1,'DMG Tables'!$G$2:$G$7,'DMG Tables'!$H$2:$H$7)</f>
        <v>372608000</v>
      </c>
      <c r="CIN27" s="1">
        <f>LOOKUP($A27,'DMG Tables'!$P$2:$P$35,'DMG Tables'!$O$2:$O$35)*CIN$1*LOOKUP(CIN$1,'DMG Tables'!$G$2:$G$7,'DMG Tables'!$H$2:$H$7)</f>
        <v>372772000</v>
      </c>
      <c r="CIO27" s="1">
        <f>LOOKUP($A27,'DMG Tables'!$P$2:$P$35,'DMG Tables'!$O$2:$O$35)*CIO$1*LOOKUP(CIO$1,'DMG Tables'!$G$2:$G$7,'DMG Tables'!$H$2:$H$7)</f>
        <v>372936000</v>
      </c>
      <c r="CIP27" s="1">
        <f>LOOKUP($A27,'DMG Tables'!$P$2:$P$35,'DMG Tables'!$O$2:$O$35)*CIP$1*LOOKUP(CIP$1,'DMG Tables'!$G$2:$G$7,'DMG Tables'!$H$2:$H$7)</f>
        <v>373100000</v>
      </c>
      <c r="CIQ27" s="1">
        <f>LOOKUP($A27,'DMG Tables'!$P$2:$P$35,'DMG Tables'!$O$2:$O$35)*CIQ$1*LOOKUP(CIQ$1,'DMG Tables'!$G$2:$G$7,'DMG Tables'!$H$2:$H$7)</f>
        <v>373264000</v>
      </c>
      <c r="CIR27" s="1">
        <f>LOOKUP($A27,'DMG Tables'!$P$2:$P$35,'DMG Tables'!$O$2:$O$35)*CIR$1*LOOKUP(CIR$1,'DMG Tables'!$G$2:$G$7,'DMG Tables'!$H$2:$H$7)</f>
        <v>373428000</v>
      </c>
      <c r="CIS27" s="1">
        <f>LOOKUP($A27,'DMG Tables'!$P$2:$P$35,'DMG Tables'!$O$2:$O$35)*CIS$1*LOOKUP(CIS$1,'DMG Tables'!$G$2:$G$7,'DMG Tables'!$H$2:$H$7)</f>
        <v>373592000</v>
      </c>
      <c r="CIT27" s="1">
        <f>LOOKUP($A27,'DMG Tables'!$P$2:$P$35,'DMG Tables'!$O$2:$O$35)*CIT$1*LOOKUP(CIT$1,'DMG Tables'!$G$2:$G$7,'DMG Tables'!$H$2:$H$7)</f>
        <v>373756000</v>
      </c>
      <c r="CIU27" s="1">
        <f>LOOKUP($A27,'DMG Tables'!$P$2:$P$35,'DMG Tables'!$O$2:$O$35)*CIU$1*LOOKUP(CIU$1,'DMG Tables'!$G$2:$G$7,'DMG Tables'!$H$2:$H$7)</f>
        <v>373920000</v>
      </c>
      <c r="CIV27" s="1">
        <f>LOOKUP($A27,'DMG Tables'!$P$2:$P$35,'DMG Tables'!$O$2:$O$35)*CIV$1*LOOKUP(CIV$1,'DMG Tables'!$G$2:$G$7,'DMG Tables'!$H$2:$H$7)</f>
        <v>374084000</v>
      </c>
      <c r="CIW27" s="1">
        <f>LOOKUP($A27,'DMG Tables'!$P$2:$P$35,'DMG Tables'!$O$2:$O$35)*CIW$1*LOOKUP(CIW$1,'DMG Tables'!$G$2:$G$7,'DMG Tables'!$H$2:$H$7)</f>
        <v>374248000</v>
      </c>
      <c r="CIX27" s="1">
        <f>LOOKUP($A27,'DMG Tables'!$P$2:$P$35,'DMG Tables'!$O$2:$O$35)*CIX$1*LOOKUP(CIX$1,'DMG Tables'!$G$2:$G$7,'DMG Tables'!$H$2:$H$7)</f>
        <v>374412000</v>
      </c>
      <c r="CIY27" s="1">
        <f>LOOKUP($A27,'DMG Tables'!$P$2:$P$35,'DMG Tables'!$O$2:$O$35)*CIY$1*LOOKUP(CIY$1,'DMG Tables'!$G$2:$G$7,'DMG Tables'!$H$2:$H$7)</f>
        <v>374576000</v>
      </c>
      <c r="CIZ27" s="1">
        <f>LOOKUP($A27,'DMG Tables'!$P$2:$P$35,'DMG Tables'!$O$2:$O$35)*CIZ$1*LOOKUP(CIZ$1,'DMG Tables'!$G$2:$G$7,'DMG Tables'!$H$2:$H$7)</f>
        <v>374740000</v>
      </c>
      <c r="CJA27" s="1">
        <f>LOOKUP($A27,'DMG Tables'!$P$2:$P$35,'DMG Tables'!$O$2:$O$35)*CJA$1*LOOKUP(CJA$1,'DMG Tables'!$G$2:$G$7,'DMG Tables'!$H$2:$H$7)</f>
        <v>374904000</v>
      </c>
      <c r="CJB27" s="1">
        <f>LOOKUP($A27,'DMG Tables'!$P$2:$P$35,'DMG Tables'!$O$2:$O$35)*CJB$1*LOOKUP(CJB$1,'DMG Tables'!$G$2:$G$7,'DMG Tables'!$H$2:$H$7)</f>
        <v>375068000</v>
      </c>
      <c r="CJC27" s="1">
        <f>LOOKUP($A27,'DMG Tables'!$P$2:$P$35,'DMG Tables'!$O$2:$O$35)*CJC$1*LOOKUP(CJC$1,'DMG Tables'!$G$2:$G$7,'DMG Tables'!$H$2:$H$7)</f>
        <v>375232000</v>
      </c>
      <c r="CJD27" s="1">
        <f>LOOKUP($A27,'DMG Tables'!$P$2:$P$35,'DMG Tables'!$O$2:$O$35)*CJD$1*LOOKUP(CJD$1,'DMG Tables'!$G$2:$G$7,'DMG Tables'!$H$2:$H$7)</f>
        <v>375396000</v>
      </c>
      <c r="CJE27" s="1">
        <f>LOOKUP($A27,'DMG Tables'!$P$2:$P$35,'DMG Tables'!$O$2:$O$35)*CJE$1*LOOKUP(CJE$1,'DMG Tables'!$G$2:$G$7,'DMG Tables'!$H$2:$H$7)</f>
        <v>375560000</v>
      </c>
      <c r="CJF27" s="1">
        <f>LOOKUP($A27,'DMG Tables'!$P$2:$P$35,'DMG Tables'!$O$2:$O$35)*CJF$1*LOOKUP(CJF$1,'DMG Tables'!$G$2:$G$7,'DMG Tables'!$H$2:$H$7)</f>
        <v>375724000</v>
      </c>
      <c r="CJG27" s="1">
        <f>LOOKUP($A27,'DMG Tables'!$P$2:$P$35,'DMG Tables'!$O$2:$O$35)*CJG$1*LOOKUP(CJG$1,'DMG Tables'!$G$2:$G$7,'DMG Tables'!$H$2:$H$7)</f>
        <v>375888000</v>
      </c>
      <c r="CJH27" s="1">
        <f>LOOKUP($A27,'DMG Tables'!$P$2:$P$35,'DMG Tables'!$O$2:$O$35)*CJH$1*LOOKUP(CJH$1,'DMG Tables'!$G$2:$G$7,'DMG Tables'!$H$2:$H$7)</f>
        <v>376052000</v>
      </c>
      <c r="CJI27" s="1">
        <f>LOOKUP($A27,'DMG Tables'!$P$2:$P$35,'DMG Tables'!$O$2:$O$35)*CJI$1*LOOKUP(CJI$1,'DMG Tables'!$G$2:$G$7,'DMG Tables'!$H$2:$H$7)</f>
        <v>376216000</v>
      </c>
      <c r="CJJ27" s="1">
        <f>LOOKUP($A27,'DMG Tables'!$P$2:$P$35,'DMG Tables'!$O$2:$O$35)*CJJ$1*LOOKUP(CJJ$1,'DMG Tables'!$G$2:$G$7,'DMG Tables'!$H$2:$H$7)</f>
        <v>376380000</v>
      </c>
      <c r="CJK27" s="1">
        <f>LOOKUP($A27,'DMG Tables'!$P$2:$P$35,'DMG Tables'!$O$2:$O$35)*CJK$1*LOOKUP(CJK$1,'DMG Tables'!$G$2:$G$7,'DMG Tables'!$H$2:$H$7)</f>
        <v>376544000</v>
      </c>
      <c r="CJL27" s="1">
        <f>LOOKUP($A27,'DMG Tables'!$P$2:$P$35,'DMG Tables'!$O$2:$O$35)*CJL$1*LOOKUP(CJL$1,'DMG Tables'!$G$2:$G$7,'DMG Tables'!$H$2:$H$7)</f>
        <v>376708000</v>
      </c>
      <c r="CJM27" s="1">
        <f>LOOKUP($A27,'DMG Tables'!$P$2:$P$35,'DMG Tables'!$O$2:$O$35)*CJM$1*LOOKUP(CJM$1,'DMG Tables'!$G$2:$G$7,'DMG Tables'!$H$2:$H$7)</f>
        <v>376872000</v>
      </c>
      <c r="CJN27" s="1">
        <f>LOOKUP($A27,'DMG Tables'!$P$2:$P$35,'DMG Tables'!$O$2:$O$35)*CJN$1*LOOKUP(CJN$1,'DMG Tables'!$G$2:$G$7,'DMG Tables'!$H$2:$H$7)</f>
        <v>377036000</v>
      </c>
      <c r="CJO27" s="1">
        <f>LOOKUP($A27,'DMG Tables'!$P$2:$P$35,'DMG Tables'!$O$2:$O$35)*CJO$1*LOOKUP(CJO$1,'DMG Tables'!$G$2:$G$7,'DMG Tables'!$H$2:$H$7)</f>
        <v>377200000</v>
      </c>
      <c r="CJP27" s="1">
        <f>LOOKUP($A27,'DMG Tables'!$P$2:$P$35,'DMG Tables'!$O$2:$O$35)*CJP$1*LOOKUP(CJP$1,'DMG Tables'!$G$2:$G$7,'DMG Tables'!$H$2:$H$7)</f>
        <v>377364000</v>
      </c>
      <c r="CJQ27" s="1">
        <f>LOOKUP($A27,'DMG Tables'!$P$2:$P$35,'DMG Tables'!$O$2:$O$35)*CJQ$1*LOOKUP(CJQ$1,'DMG Tables'!$G$2:$G$7,'DMG Tables'!$H$2:$H$7)</f>
        <v>377528000</v>
      </c>
      <c r="CJR27" s="1">
        <f>LOOKUP($A27,'DMG Tables'!$P$2:$P$35,'DMG Tables'!$O$2:$O$35)*CJR$1*LOOKUP(CJR$1,'DMG Tables'!$G$2:$G$7,'DMG Tables'!$H$2:$H$7)</f>
        <v>377692000</v>
      </c>
      <c r="CJS27" s="1">
        <f>LOOKUP($A27,'DMG Tables'!$P$2:$P$35,'DMG Tables'!$O$2:$O$35)*CJS$1*LOOKUP(CJS$1,'DMG Tables'!$G$2:$G$7,'DMG Tables'!$H$2:$H$7)</f>
        <v>377856000</v>
      </c>
      <c r="CJT27" s="1">
        <f>LOOKUP($A27,'DMG Tables'!$P$2:$P$35,'DMG Tables'!$O$2:$O$35)*CJT$1*LOOKUP(CJT$1,'DMG Tables'!$G$2:$G$7,'DMG Tables'!$H$2:$H$7)</f>
        <v>378020000</v>
      </c>
      <c r="CJU27" s="1">
        <f>LOOKUP($A27,'DMG Tables'!$P$2:$P$35,'DMG Tables'!$O$2:$O$35)*CJU$1*LOOKUP(CJU$1,'DMG Tables'!$G$2:$G$7,'DMG Tables'!$H$2:$H$7)</f>
        <v>378184000</v>
      </c>
      <c r="CJV27" s="1">
        <f>LOOKUP($A27,'DMG Tables'!$P$2:$P$35,'DMG Tables'!$O$2:$O$35)*CJV$1*LOOKUP(CJV$1,'DMG Tables'!$G$2:$G$7,'DMG Tables'!$H$2:$H$7)</f>
        <v>378348000</v>
      </c>
      <c r="CJW27" s="1">
        <f>LOOKUP($A27,'DMG Tables'!$P$2:$P$35,'DMG Tables'!$O$2:$O$35)*CJW$1*LOOKUP(CJW$1,'DMG Tables'!$G$2:$G$7,'DMG Tables'!$H$2:$H$7)</f>
        <v>378512000</v>
      </c>
      <c r="CJX27" s="1">
        <f>LOOKUP($A27,'DMG Tables'!$P$2:$P$35,'DMG Tables'!$O$2:$O$35)*CJX$1*LOOKUP(CJX$1,'DMG Tables'!$G$2:$G$7,'DMG Tables'!$H$2:$H$7)</f>
        <v>378676000</v>
      </c>
      <c r="CJY27" s="1">
        <f>LOOKUP($A27,'DMG Tables'!$P$2:$P$35,'DMG Tables'!$O$2:$O$35)*CJY$1*LOOKUP(CJY$1,'DMG Tables'!$G$2:$G$7,'DMG Tables'!$H$2:$H$7)</f>
        <v>378840000</v>
      </c>
      <c r="CJZ27" s="1">
        <f>LOOKUP($A27,'DMG Tables'!$P$2:$P$35,'DMG Tables'!$O$2:$O$35)*CJZ$1*LOOKUP(CJZ$1,'DMG Tables'!$G$2:$G$7,'DMG Tables'!$H$2:$H$7)</f>
        <v>379004000</v>
      </c>
      <c r="CKA27" s="1">
        <f>LOOKUP($A27,'DMG Tables'!$P$2:$P$35,'DMG Tables'!$O$2:$O$35)*CKA$1*LOOKUP(CKA$1,'DMG Tables'!$G$2:$G$7,'DMG Tables'!$H$2:$H$7)</f>
        <v>379168000</v>
      </c>
      <c r="CKB27" s="1">
        <f>LOOKUP($A27,'DMG Tables'!$P$2:$P$35,'DMG Tables'!$O$2:$O$35)*CKB$1*LOOKUP(CKB$1,'DMG Tables'!$G$2:$G$7,'DMG Tables'!$H$2:$H$7)</f>
        <v>379332000</v>
      </c>
      <c r="CKC27" s="1">
        <f>LOOKUP($A27,'DMG Tables'!$P$2:$P$35,'DMG Tables'!$O$2:$O$35)*CKC$1*LOOKUP(CKC$1,'DMG Tables'!$G$2:$G$7,'DMG Tables'!$H$2:$H$7)</f>
        <v>379496000</v>
      </c>
      <c r="CKD27" s="1">
        <f>LOOKUP($A27,'DMG Tables'!$P$2:$P$35,'DMG Tables'!$O$2:$O$35)*CKD$1*LOOKUP(CKD$1,'DMG Tables'!$G$2:$G$7,'DMG Tables'!$H$2:$H$7)</f>
        <v>379660000</v>
      </c>
      <c r="CKE27" s="1">
        <f>LOOKUP($A27,'DMG Tables'!$P$2:$P$35,'DMG Tables'!$O$2:$O$35)*CKE$1*LOOKUP(CKE$1,'DMG Tables'!$G$2:$G$7,'DMG Tables'!$H$2:$H$7)</f>
        <v>379824000</v>
      </c>
      <c r="CKF27" s="1">
        <f>LOOKUP($A27,'DMG Tables'!$P$2:$P$35,'DMG Tables'!$O$2:$O$35)*CKF$1*LOOKUP(CKF$1,'DMG Tables'!$G$2:$G$7,'DMG Tables'!$H$2:$H$7)</f>
        <v>379988000</v>
      </c>
      <c r="CKG27" s="1">
        <f>LOOKUP($A27,'DMG Tables'!$P$2:$P$35,'DMG Tables'!$O$2:$O$35)*CKG$1*LOOKUP(CKG$1,'DMG Tables'!$G$2:$G$7,'DMG Tables'!$H$2:$H$7)</f>
        <v>380152000</v>
      </c>
      <c r="CKH27" s="1">
        <f>LOOKUP($A27,'DMG Tables'!$P$2:$P$35,'DMG Tables'!$O$2:$O$35)*CKH$1*LOOKUP(CKH$1,'DMG Tables'!$G$2:$G$7,'DMG Tables'!$H$2:$H$7)</f>
        <v>380316000</v>
      </c>
      <c r="CKI27" s="1">
        <f>LOOKUP($A27,'DMG Tables'!$P$2:$P$35,'DMG Tables'!$O$2:$O$35)*CKI$1*LOOKUP(CKI$1,'DMG Tables'!$G$2:$G$7,'DMG Tables'!$H$2:$H$7)</f>
        <v>380480000</v>
      </c>
      <c r="CKJ27" s="1">
        <f>LOOKUP($A27,'DMG Tables'!$P$2:$P$35,'DMG Tables'!$O$2:$O$35)*CKJ$1*LOOKUP(CKJ$1,'DMG Tables'!$G$2:$G$7,'DMG Tables'!$H$2:$H$7)</f>
        <v>380644000</v>
      </c>
      <c r="CKK27" s="1">
        <f>LOOKUP($A27,'DMG Tables'!$P$2:$P$35,'DMG Tables'!$O$2:$O$35)*CKK$1*LOOKUP(CKK$1,'DMG Tables'!$G$2:$G$7,'DMG Tables'!$H$2:$H$7)</f>
        <v>380808000</v>
      </c>
      <c r="CKL27" s="1">
        <f>LOOKUP($A27,'DMG Tables'!$P$2:$P$35,'DMG Tables'!$O$2:$O$35)*CKL$1*LOOKUP(CKL$1,'DMG Tables'!$G$2:$G$7,'DMG Tables'!$H$2:$H$7)</f>
        <v>380972000</v>
      </c>
      <c r="CKM27" s="1">
        <f>LOOKUP($A27,'DMG Tables'!$P$2:$P$35,'DMG Tables'!$O$2:$O$35)*CKM$1*LOOKUP(CKM$1,'DMG Tables'!$G$2:$G$7,'DMG Tables'!$H$2:$H$7)</f>
        <v>381136000</v>
      </c>
      <c r="CKN27" s="1">
        <f>LOOKUP($A27,'DMG Tables'!$P$2:$P$35,'DMG Tables'!$O$2:$O$35)*CKN$1*LOOKUP(CKN$1,'DMG Tables'!$G$2:$G$7,'DMG Tables'!$H$2:$H$7)</f>
        <v>381300000</v>
      </c>
      <c r="CKO27" s="1">
        <f>LOOKUP($A27,'DMG Tables'!$P$2:$P$35,'DMG Tables'!$O$2:$O$35)*CKO$1*LOOKUP(CKO$1,'DMG Tables'!$G$2:$G$7,'DMG Tables'!$H$2:$H$7)</f>
        <v>381464000</v>
      </c>
      <c r="CKP27" s="1">
        <f>LOOKUP($A27,'DMG Tables'!$P$2:$P$35,'DMG Tables'!$O$2:$O$35)*CKP$1*LOOKUP(CKP$1,'DMG Tables'!$G$2:$G$7,'DMG Tables'!$H$2:$H$7)</f>
        <v>381628000</v>
      </c>
      <c r="CKQ27" s="1">
        <f>LOOKUP($A27,'DMG Tables'!$P$2:$P$35,'DMG Tables'!$O$2:$O$35)*CKQ$1*LOOKUP(CKQ$1,'DMG Tables'!$G$2:$G$7,'DMG Tables'!$H$2:$H$7)</f>
        <v>381792000</v>
      </c>
      <c r="CKR27" s="1">
        <f>LOOKUP($A27,'DMG Tables'!$P$2:$P$35,'DMG Tables'!$O$2:$O$35)*CKR$1*LOOKUP(CKR$1,'DMG Tables'!$G$2:$G$7,'DMG Tables'!$H$2:$H$7)</f>
        <v>381956000</v>
      </c>
      <c r="CKS27" s="1">
        <f>LOOKUP($A27,'DMG Tables'!$P$2:$P$35,'DMG Tables'!$O$2:$O$35)*CKS$1*LOOKUP(CKS$1,'DMG Tables'!$G$2:$G$7,'DMG Tables'!$H$2:$H$7)</f>
        <v>382120000</v>
      </c>
      <c r="CKT27" s="1">
        <f>LOOKUP($A27,'DMG Tables'!$P$2:$P$35,'DMG Tables'!$O$2:$O$35)*CKT$1*LOOKUP(CKT$1,'DMG Tables'!$G$2:$G$7,'DMG Tables'!$H$2:$H$7)</f>
        <v>382284000</v>
      </c>
      <c r="CKU27" s="1">
        <f>LOOKUP($A27,'DMG Tables'!$P$2:$P$35,'DMG Tables'!$O$2:$O$35)*CKU$1*LOOKUP(CKU$1,'DMG Tables'!$G$2:$G$7,'DMG Tables'!$H$2:$H$7)</f>
        <v>382448000</v>
      </c>
      <c r="CKV27" s="1">
        <f>LOOKUP($A27,'DMG Tables'!$P$2:$P$35,'DMG Tables'!$O$2:$O$35)*CKV$1*LOOKUP(CKV$1,'DMG Tables'!$G$2:$G$7,'DMG Tables'!$H$2:$H$7)</f>
        <v>382612000</v>
      </c>
      <c r="CKW27" s="1">
        <f>LOOKUP($A27,'DMG Tables'!$P$2:$P$35,'DMG Tables'!$O$2:$O$35)*CKW$1*LOOKUP(CKW$1,'DMG Tables'!$G$2:$G$7,'DMG Tables'!$H$2:$H$7)</f>
        <v>382776000</v>
      </c>
      <c r="CKX27" s="1">
        <f>LOOKUP($A27,'DMG Tables'!$P$2:$P$35,'DMG Tables'!$O$2:$O$35)*CKX$1*LOOKUP(CKX$1,'DMG Tables'!$G$2:$G$7,'DMG Tables'!$H$2:$H$7)</f>
        <v>382940000</v>
      </c>
      <c r="CKY27" s="1">
        <f>LOOKUP($A27,'DMG Tables'!$P$2:$P$35,'DMG Tables'!$O$2:$O$35)*CKY$1*LOOKUP(CKY$1,'DMG Tables'!$G$2:$G$7,'DMG Tables'!$H$2:$H$7)</f>
        <v>383104000</v>
      </c>
      <c r="CKZ27" s="1">
        <f>LOOKUP($A27,'DMG Tables'!$P$2:$P$35,'DMG Tables'!$O$2:$O$35)*CKZ$1*LOOKUP(CKZ$1,'DMG Tables'!$G$2:$G$7,'DMG Tables'!$H$2:$H$7)</f>
        <v>383268000</v>
      </c>
      <c r="CLA27" s="1">
        <f>LOOKUP($A27,'DMG Tables'!$P$2:$P$35,'DMG Tables'!$O$2:$O$35)*CLA$1*LOOKUP(CLA$1,'DMG Tables'!$G$2:$G$7,'DMG Tables'!$H$2:$H$7)</f>
        <v>383432000</v>
      </c>
      <c r="CLB27" s="1">
        <f>LOOKUP($A27,'DMG Tables'!$P$2:$P$35,'DMG Tables'!$O$2:$O$35)*CLB$1*LOOKUP(CLB$1,'DMG Tables'!$G$2:$G$7,'DMG Tables'!$H$2:$H$7)</f>
        <v>383596000</v>
      </c>
      <c r="CLC27" s="1">
        <f>LOOKUP($A27,'DMG Tables'!$P$2:$P$35,'DMG Tables'!$O$2:$O$35)*CLC$1*LOOKUP(CLC$1,'DMG Tables'!$G$2:$G$7,'DMG Tables'!$H$2:$H$7)</f>
        <v>383760000</v>
      </c>
      <c r="CLD27" s="1">
        <f>LOOKUP($A27,'DMG Tables'!$P$2:$P$35,'DMG Tables'!$O$2:$O$35)*CLD$1*LOOKUP(CLD$1,'DMG Tables'!$G$2:$G$7,'DMG Tables'!$H$2:$H$7)</f>
        <v>383924000</v>
      </c>
      <c r="CLE27" s="1">
        <f>LOOKUP($A27,'DMG Tables'!$P$2:$P$35,'DMG Tables'!$O$2:$O$35)*CLE$1*LOOKUP(CLE$1,'DMG Tables'!$G$2:$G$7,'DMG Tables'!$H$2:$H$7)</f>
        <v>384088000</v>
      </c>
      <c r="CLF27" s="1">
        <f>LOOKUP($A27,'DMG Tables'!$P$2:$P$35,'DMG Tables'!$O$2:$O$35)*CLF$1*LOOKUP(CLF$1,'DMG Tables'!$G$2:$G$7,'DMG Tables'!$H$2:$H$7)</f>
        <v>384252000</v>
      </c>
      <c r="CLG27" s="1">
        <f>LOOKUP($A27,'DMG Tables'!$P$2:$P$35,'DMG Tables'!$O$2:$O$35)*CLG$1*LOOKUP(CLG$1,'DMG Tables'!$G$2:$G$7,'DMG Tables'!$H$2:$H$7)</f>
        <v>384416000</v>
      </c>
      <c r="CLH27" s="1">
        <f>LOOKUP($A27,'DMG Tables'!$P$2:$P$35,'DMG Tables'!$O$2:$O$35)*CLH$1*LOOKUP(CLH$1,'DMG Tables'!$G$2:$G$7,'DMG Tables'!$H$2:$H$7)</f>
        <v>384580000</v>
      </c>
      <c r="CLI27" s="1">
        <f>LOOKUP($A27,'DMG Tables'!$P$2:$P$35,'DMG Tables'!$O$2:$O$35)*CLI$1*LOOKUP(CLI$1,'DMG Tables'!$G$2:$G$7,'DMG Tables'!$H$2:$H$7)</f>
        <v>384744000</v>
      </c>
      <c r="CLJ27" s="1">
        <f>LOOKUP($A27,'DMG Tables'!$P$2:$P$35,'DMG Tables'!$O$2:$O$35)*CLJ$1*LOOKUP(CLJ$1,'DMG Tables'!$G$2:$G$7,'DMG Tables'!$H$2:$H$7)</f>
        <v>384908000</v>
      </c>
      <c r="CLK27" s="1">
        <f>LOOKUP($A27,'DMG Tables'!$P$2:$P$35,'DMG Tables'!$O$2:$O$35)*CLK$1*LOOKUP(CLK$1,'DMG Tables'!$G$2:$G$7,'DMG Tables'!$H$2:$H$7)</f>
        <v>385072000</v>
      </c>
      <c r="CLL27" s="1">
        <f>LOOKUP($A27,'DMG Tables'!$P$2:$P$35,'DMG Tables'!$O$2:$O$35)*CLL$1*LOOKUP(CLL$1,'DMG Tables'!$G$2:$G$7,'DMG Tables'!$H$2:$H$7)</f>
        <v>385236000</v>
      </c>
      <c r="CLM27" s="1">
        <f>LOOKUP($A27,'DMG Tables'!$P$2:$P$35,'DMG Tables'!$O$2:$O$35)*CLM$1*LOOKUP(CLM$1,'DMG Tables'!$G$2:$G$7,'DMG Tables'!$H$2:$H$7)</f>
        <v>385400000</v>
      </c>
      <c r="CLN27" s="1">
        <f>LOOKUP($A27,'DMG Tables'!$P$2:$P$35,'DMG Tables'!$O$2:$O$35)*CLN$1*LOOKUP(CLN$1,'DMG Tables'!$G$2:$G$7,'DMG Tables'!$H$2:$H$7)</f>
        <v>385564000</v>
      </c>
      <c r="CLO27" s="1">
        <f>LOOKUP($A27,'DMG Tables'!$P$2:$P$35,'DMG Tables'!$O$2:$O$35)*CLO$1*LOOKUP(CLO$1,'DMG Tables'!$G$2:$G$7,'DMG Tables'!$H$2:$H$7)</f>
        <v>385728000</v>
      </c>
      <c r="CLP27" s="1">
        <f>LOOKUP($A27,'DMG Tables'!$P$2:$P$35,'DMG Tables'!$O$2:$O$35)*CLP$1*LOOKUP(CLP$1,'DMG Tables'!$G$2:$G$7,'DMG Tables'!$H$2:$H$7)</f>
        <v>385892000</v>
      </c>
      <c r="CLQ27" s="1">
        <f>LOOKUP($A27,'DMG Tables'!$P$2:$P$35,'DMG Tables'!$O$2:$O$35)*CLQ$1*LOOKUP(CLQ$1,'DMG Tables'!$G$2:$G$7,'DMG Tables'!$H$2:$H$7)</f>
        <v>386056000</v>
      </c>
      <c r="CLR27" s="1">
        <f>LOOKUP($A27,'DMG Tables'!$P$2:$P$35,'DMG Tables'!$O$2:$O$35)*CLR$1*LOOKUP(CLR$1,'DMG Tables'!$G$2:$G$7,'DMG Tables'!$H$2:$H$7)</f>
        <v>386220000</v>
      </c>
      <c r="CLS27" s="1">
        <f>LOOKUP($A27,'DMG Tables'!$P$2:$P$35,'DMG Tables'!$O$2:$O$35)*CLS$1*LOOKUP(CLS$1,'DMG Tables'!$G$2:$G$7,'DMG Tables'!$H$2:$H$7)</f>
        <v>386384000</v>
      </c>
      <c r="CLT27" s="1">
        <f>LOOKUP($A27,'DMG Tables'!$P$2:$P$35,'DMG Tables'!$O$2:$O$35)*CLT$1*LOOKUP(CLT$1,'DMG Tables'!$G$2:$G$7,'DMG Tables'!$H$2:$H$7)</f>
        <v>386548000</v>
      </c>
      <c r="CLU27" s="1">
        <f>LOOKUP($A27,'DMG Tables'!$P$2:$P$35,'DMG Tables'!$O$2:$O$35)*CLU$1*LOOKUP(CLU$1,'DMG Tables'!$G$2:$G$7,'DMG Tables'!$H$2:$H$7)</f>
        <v>386712000</v>
      </c>
      <c r="CLV27" s="1">
        <f>LOOKUP($A27,'DMG Tables'!$P$2:$P$35,'DMG Tables'!$O$2:$O$35)*CLV$1*LOOKUP(CLV$1,'DMG Tables'!$G$2:$G$7,'DMG Tables'!$H$2:$H$7)</f>
        <v>386876000</v>
      </c>
      <c r="CLW27" s="1">
        <f>LOOKUP($A27,'DMG Tables'!$P$2:$P$35,'DMG Tables'!$O$2:$O$35)*CLW$1*LOOKUP(CLW$1,'DMG Tables'!$G$2:$G$7,'DMG Tables'!$H$2:$H$7)</f>
        <v>387040000</v>
      </c>
      <c r="CLX27" s="1">
        <f>LOOKUP($A27,'DMG Tables'!$P$2:$P$35,'DMG Tables'!$O$2:$O$35)*CLX$1*LOOKUP(CLX$1,'DMG Tables'!$G$2:$G$7,'DMG Tables'!$H$2:$H$7)</f>
        <v>387204000</v>
      </c>
      <c r="CLY27" s="1">
        <f>LOOKUP($A27,'DMG Tables'!$P$2:$P$35,'DMG Tables'!$O$2:$O$35)*CLY$1*LOOKUP(CLY$1,'DMG Tables'!$G$2:$G$7,'DMG Tables'!$H$2:$H$7)</f>
        <v>387368000</v>
      </c>
      <c r="CLZ27" s="1">
        <f>LOOKUP($A27,'DMG Tables'!$P$2:$P$35,'DMG Tables'!$O$2:$O$35)*CLZ$1*LOOKUP(CLZ$1,'DMG Tables'!$G$2:$G$7,'DMG Tables'!$H$2:$H$7)</f>
        <v>387532000</v>
      </c>
      <c r="CMA27" s="1">
        <f>LOOKUP($A27,'DMG Tables'!$P$2:$P$35,'DMG Tables'!$O$2:$O$35)*CMA$1*LOOKUP(CMA$1,'DMG Tables'!$G$2:$G$7,'DMG Tables'!$H$2:$H$7)</f>
        <v>387696000</v>
      </c>
      <c r="CMB27" s="1">
        <f>LOOKUP($A27,'DMG Tables'!$P$2:$P$35,'DMG Tables'!$O$2:$O$35)*CMB$1*LOOKUP(CMB$1,'DMG Tables'!$G$2:$G$7,'DMG Tables'!$H$2:$H$7)</f>
        <v>387860000</v>
      </c>
      <c r="CMC27" s="1">
        <f>LOOKUP($A27,'DMG Tables'!$P$2:$P$35,'DMG Tables'!$O$2:$O$35)*CMC$1*LOOKUP(CMC$1,'DMG Tables'!$G$2:$G$7,'DMG Tables'!$H$2:$H$7)</f>
        <v>388024000</v>
      </c>
      <c r="CMD27" s="1">
        <f>LOOKUP($A27,'DMG Tables'!$P$2:$P$35,'DMG Tables'!$O$2:$O$35)*CMD$1*LOOKUP(CMD$1,'DMG Tables'!$G$2:$G$7,'DMG Tables'!$H$2:$H$7)</f>
        <v>388188000</v>
      </c>
      <c r="CME27" s="1">
        <f>LOOKUP($A27,'DMG Tables'!$P$2:$P$35,'DMG Tables'!$O$2:$O$35)*CME$1*LOOKUP(CME$1,'DMG Tables'!$G$2:$G$7,'DMG Tables'!$H$2:$H$7)</f>
        <v>388352000</v>
      </c>
      <c r="CMF27" s="1">
        <f>LOOKUP($A27,'DMG Tables'!$P$2:$P$35,'DMG Tables'!$O$2:$O$35)*CMF$1*LOOKUP(CMF$1,'DMG Tables'!$G$2:$G$7,'DMG Tables'!$H$2:$H$7)</f>
        <v>388516000</v>
      </c>
      <c r="CMG27" s="1">
        <f>LOOKUP($A27,'DMG Tables'!$P$2:$P$35,'DMG Tables'!$O$2:$O$35)*CMG$1*LOOKUP(CMG$1,'DMG Tables'!$G$2:$G$7,'DMG Tables'!$H$2:$H$7)</f>
        <v>388680000</v>
      </c>
      <c r="CMH27" s="1">
        <f>LOOKUP($A27,'DMG Tables'!$P$2:$P$35,'DMG Tables'!$O$2:$O$35)*CMH$1*LOOKUP(CMH$1,'DMG Tables'!$G$2:$G$7,'DMG Tables'!$H$2:$H$7)</f>
        <v>388844000</v>
      </c>
      <c r="CMI27" s="1">
        <f>LOOKUP($A27,'DMG Tables'!$P$2:$P$35,'DMG Tables'!$O$2:$O$35)*CMI$1*LOOKUP(CMI$1,'DMG Tables'!$G$2:$G$7,'DMG Tables'!$H$2:$H$7)</f>
        <v>389008000</v>
      </c>
      <c r="CMJ27" s="1">
        <f>LOOKUP($A27,'DMG Tables'!$P$2:$P$35,'DMG Tables'!$O$2:$O$35)*CMJ$1*LOOKUP(CMJ$1,'DMG Tables'!$G$2:$G$7,'DMG Tables'!$H$2:$H$7)</f>
        <v>389172000</v>
      </c>
      <c r="CMK27" s="1">
        <f>LOOKUP($A27,'DMG Tables'!$P$2:$P$35,'DMG Tables'!$O$2:$O$35)*CMK$1*LOOKUP(CMK$1,'DMG Tables'!$G$2:$G$7,'DMG Tables'!$H$2:$H$7)</f>
        <v>389336000</v>
      </c>
      <c r="CML27" s="1">
        <f>LOOKUP($A27,'DMG Tables'!$P$2:$P$35,'DMG Tables'!$O$2:$O$35)*CML$1*LOOKUP(CML$1,'DMG Tables'!$G$2:$G$7,'DMG Tables'!$H$2:$H$7)</f>
        <v>389500000</v>
      </c>
      <c r="CMM27" s="1">
        <f>LOOKUP($A27,'DMG Tables'!$P$2:$P$35,'DMG Tables'!$O$2:$O$35)*CMM$1*LOOKUP(CMM$1,'DMG Tables'!$G$2:$G$7,'DMG Tables'!$H$2:$H$7)</f>
        <v>389664000</v>
      </c>
      <c r="CMN27" s="1">
        <f>LOOKUP($A27,'DMG Tables'!$P$2:$P$35,'DMG Tables'!$O$2:$O$35)*CMN$1*LOOKUP(CMN$1,'DMG Tables'!$G$2:$G$7,'DMG Tables'!$H$2:$H$7)</f>
        <v>389828000</v>
      </c>
      <c r="CMO27" s="1">
        <f>LOOKUP($A27,'DMG Tables'!$P$2:$P$35,'DMG Tables'!$O$2:$O$35)*CMO$1*LOOKUP(CMO$1,'DMG Tables'!$G$2:$G$7,'DMG Tables'!$H$2:$H$7)</f>
        <v>389992000</v>
      </c>
      <c r="CMP27" s="1">
        <f>LOOKUP($A27,'DMG Tables'!$P$2:$P$35,'DMG Tables'!$O$2:$O$35)*CMP$1*LOOKUP(CMP$1,'DMG Tables'!$G$2:$G$7,'DMG Tables'!$H$2:$H$7)</f>
        <v>390156000</v>
      </c>
      <c r="CMQ27" s="1">
        <f>LOOKUP($A27,'DMG Tables'!$P$2:$P$35,'DMG Tables'!$O$2:$O$35)*CMQ$1*LOOKUP(CMQ$1,'DMG Tables'!$G$2:$G$7,'DMG Tables'!$H$2:$H$7)</f>
        <v>390320000</v>
      </c>
      <c r="CMR27" s="1">
        <f>LOOKUP($A27,'DMG Tables'!$P$2:$P$35,'DMG Tables'!$O$2:$O$35)*CMR$1*LOOKUP(CMR$1,'DMG Tables'!$G$2:$G$7,'DMG Tables'!$H$2:$H$7)</f>
        <v>390484000</v>
      </c>
      <c r="CMS27" s="1">
        <f>LOOKUP($A27,'DMG Tables'!$P$2:$P$35,'DMG Tables'!$O$2:$O$35)*CMS$1*LOOKUP(CMS$1,'DMG Tables'!$G$2:$G$7,'DMG Tables'!$H$2:$H$7)</f>
        <v>390648000</v>
      </c>
      <c r="CMT27" s="1">
        <f>LOOKUP($A27,'DMG Tables'!$P$2:$P$35,'DMG Tables'!$O$2:$O$35)*CMT$1*LOOKUP(CMT$1,'DMG Tables'!$G$2:$G$7,'DMG Tables'!$H$2:$H$7)</f>
        <v>390812000</v>
      </c>
      <c r="CMU27" s="1">
        <f>LOOKUP($A27,'DMG Tables'!$P$2:$P$35,'DMG Tables'!$O$2:$O$35)*CMU$1*LOOKUP(CMU$1,'DMG Tables'!$G$2:$G$7,'DMG Tables'!$H$2:$H$7)</f>
        <v>390976000</v>
      </c>
      <c r="CMV27" s="1">
        <f>LOOKUP($A27,'DMG Tables'!$P$2:$P$35,'DMG Tables'!$O$2:$O$35)*CMV$1*LOOKUP(CMV$1,'DMG Tables'!$G$2:$G$7,'DMG Tables'!$H$2:$H$7)</f>
        <v>391140000</v>
      </c>
      <c r="CMW27" s="1">
        <f>LOOKUP($A27,'DMG Tables'!$P$2:$P$35,'DMG Tables'!$O$2:$O$35)*CMW$1*LOOKUP(CMW$1,'DMG Tables'!$G$2:$G$7,'DMG Tables'!$H$2:$H$7)</f>
        <v>391304000</v>
      </c>
      <c r="CMX27" s="1">
        <f>LOOKUP($A27,'DMG Tables'!$P$2:$P$35,'DMG Tables'!$O$2:$O$35)*CMX$1*LOOKUP(CMX$1,'DMG Tables'!$G$2:$G$7,'DMG Tables'!$H$2:$H$7)</f>
        <v>391468000</v>
      </c>
      <c r="CMY27" s="1">
        <f>LOOKUP($A27,'DMG Tables'!$P$2:$P$35,'DMG Tables'!$O$2:$O$35)*CMY$1*LOOKUP(CMY$1,'DMG Tables'!$G$2:$G$7,'DMG Tables'!$H$2:$H$7)</f>
        <v>391632000</v>
      </c>
      <c r="CMZ27" s="1">
        <f>LOOKUP($A27,'DMG Tables'!$P$2:$P$35,'DMG Tables'!$O$2:$O$35)*CMZ$1*LOOKUP(CMZ$1,'DMG Tables'!$G$2:$G$7,'DMG Tables'!$H$2:$H$7)</f>
        <v>391796000</v>
      </c>
      <c r="CNA27" s="1">
        <f>LOOKUP($A27,'DMG Tables'!$P$2:$P$35,'DMG Tables'!$O$2:$O$35)*CNA$1*LOOKUP(CNA$1,'DMG Tables'!$G$2:$G$7,'DMG Tables'!$H$2:$H$7)</f>
        <v>391960000</v>
      </c>
      <c r="CNB27" s="1">
        <f>LOOKUP($A27,'DMG Tables'!$P$2:$P$35,'DMG Tables'!$O$2:$O$35)*CNB$1*LOOKUP(CNB$1,'DMG Tables'!$G$2:$G$7,'DMG Tables'!$H$2:$H$7)</f>
        <v>392124000</v>
      </c>
      <c r="CNC27" s="1">
        <f>LOOKUP($A27,'DMG Tables'!$P$2:$P$35,'DMG Tables'!$O$2:$O$35)*CNC$1*LOOKUP(CNC$1,'DMG Tables'!$G$2:$G$7,'DMG Tables'!$H$2:$H$7)</f>
        <v>392288000</v>
      </c>
      <c r="CND27" s="1">
        <f>LOOKUP($A27,'DMG Tables'!$P$2:$P$35,'DMG Tables'!$O$2:$O$35)*CND$1*LOOKUP(CND$1,'DMG Tables'!$G$2:$G$7,'DMG Tables'!$H$2:$H$7)</f>
        <v>392452000</v>
      </c>
      <c r="CNE27" s="1">
        <f>LOOKUP($A27,'DMG Tables'!$P$2:$P$35,'DMG Tables'!$O$2:$O$35)*CNE$1*LOOKUP(CNE$1,'DMG Tables'!$G$2:$G$7,'DMG Tables'!$H$2:$H$7)</f>
        <v>392616000</v>
      </c>
      <c r="CNF27" s="1">
        <f>LOOKUP($A27,'DMG Tables'!$P$2:$P$35,'DMG Tables'!$O$2:$O$35)*CNF$1*LOOKUP(CNF$1,'DMG Tables'!$G$2:$G$7,'DMG Tables'!$H$2:$H$7)</f>
        <v>392780000</v>
      </c>
      <c r="CNG27" s="1">
        <f>LOOKUP($A27,'DMG Tables'!$P$2:$P$35,'DMG Tables'!$O$2:$O$35)*CNG$1*LOOKUP(CNG$1,'DMG Tables'!$G$2:$G$7,'DMG Tables'!$H$2:$H$7)</f>
        <v>392944000</v>
      </c>
      <c r="CNH27" s="1">
        <f>LOOKUP($A27,'DMG Tables'!$P$2:$P$35,'DMG Tables'!$O$2:$O$35)*CNH$1*LOOKUP(CNH$1,'DMG Tables'!$G$2:$G$7,'DMG Tables'!$H$2:$H$7)</f>
        <v>393108000</v>
      </c>
      <c r="CNI27" s="1">
        <f>LOOKUP($A27,'DMG Tables'!$P$2:$P$35,'DMG Tables'!$O$2:$O$35)*CNI$1*LOOKUP(CNI$1,'DMG Tables'!$G$2:$G$7,'DMG Tables'!$H$2:$H$7)</f>
        <v>393272000</v>
      </c>
      <c r="CNJ27" s="1">
        <f>LOOKUP($A27,'DMG Tables'!$P$2:$P$35,'DMG Tables'!$O$2:$O$35)*CNJ$1*LOOKUP(CNJ$1,'DMG Tables'!$G$2:$G$7,'DMG Tables'!$H$2:$H$7)</f>
        <v>393436000</v>
      </c>
      <c r="CNK27" s="1">
        <f>LOOKUP($A27,'DMG Tables'!$P$2:$P$35,'DMG Tables'!$O$2:$O$35)*CNK$1*LOOKUP(CNK$1,'DMG Tables'!$G$2:$G$7,'DMG Tables'!$H$2:$H$7)</f>
        <v>393600000</v>
      </c>
      <c r="CNL27" s="1">
        <f>LOOKUP($A27,'DMG Tables'!$P$2:$P$35,'DMG Tables'!$O$2:$O$35)*CNL$1*LOOKUP(CNL$1,'DMG Tables'!$G$2:$G$7,'DMG Tables'!$H$2:$H$7)</f>
        <v>393764000</v>
      </c>
      <c r="CNM27" s="1">
        <f>LOOKUP($A27,'DMG Tables'!$P$2:$P$35,'DMG Tables'!$O$2:$O$35)*CNM$1*LOOKUP(CNM$1,'DMG Tables'!$G$2:$G$7,'DMG Tables'!$H$2:$H$7)</f>
        <v>393928000</v>
      </c>
      <c r="CNN27" s="1">
        <f>LOOKUP($A27,'DMG Tables'!$P$2:$P$35,'DMG Tables'!$O$2:$O$35)*CNN$1*LOOKUP(CNN$1,'DMG Tables'!$G$2:$G$7,'DMG Tables'!$H$2:$H$7)</f>
        <v>394092000</v>
      </c>
      <c r="CNO27" s="1">
        <f>LOOKUP($A27,'DMG Tables'!$P$2:$P$35,'DMG Tables'!$O$2:$O$35)*CNO$1*LOOKUP(CNO$1,'DMG Tables'!$G$2:$G$7,'DMG Tables'!$H$2:$H$7)</f>
        <v>394256000</v>
      </c>
      <c r="CNP27" s="1">
        <f>LOOKUP($A27,'DMG Tables'!$P$2:$P$35,'DMG Tables'!$O$2:$O$35)*CNP$1*LOOKUP(CNP$1,'DMG Tables'!$G$2:$G$7,'DMG Tables'!$H$2:$H$7)</f>
        <v>394420000</v>
      </c>
      <c r="CNQ27" s="1">
        <f>LOOKUP($A27,'DMG Tables'!$P$2:$P$35,'DMG Tables'!$O$2:$O$35)*CNQ$1*LOOKUP(CNQ$1,'DMG Tables'!$G$2:$G$7,'DMG Tables'!$H$2:$H$7)</f>
        <v>394584000</v>
      </c>
      <c r="CNR27" s="1">
        <f>LOOKUP($A27,'DMG Tables'!$P$2:$P$35,'DMG Tables'!$O$2:$O$35)*CNR$1*LOOKUP(CNR$1,'DMG Tables'!$G$2:$G$7,'DMG Tables'!$H$2:$H$7)</f>
        <v>394748000</v>
      </c>
      <c r="CNS27" s="1">
        <f>LOOKUP($A27,'DMG Tables'!$P$2:$P$35,'DMG Tables'!$O$2:$O$35)*CNS$1*LOOKUP(CNS$1,'DMG Tables'!$G$2:$G$7,'DMG Tables'!$H$2:$H$7)</f>
        <v>394912000</v>
      </c>
      <c r="CNT27" s="1">
        <f>LOOKUP($A27,'DMG Tables'!$P$2:$P$35,'DMG Tables'!$O$2:$O$35)*CNT$1*LOOKUP(CNT$1,'DMG Tables'!$G$2:$G$7,'DMG Tables'!$H$2:$H$7)</f>
        <v>395076000</v>
      </c>
      <c r="CNU27" s="1">
        <f>LOOKUP($A27,'DMG Tables'!$P$2:$P$35,'DMG Tables'!$O$2:$O$35)*CNU$1*LOOKUP(CNU$1,'DMG Tables'!$G$2:$G$7,'DMG Tables'!$H$2:$H$7)</f>
        <v>395240000</v>
      </c>
      <c r="CNV27" s="1">
        <f>LOOKUP($A27,'DMG Tables'!$P$2:$P$35,'DMG Tables'!$O$2:$O$35)*CNV$1*LOOKUP(CNV$1,'DMG Tables'!$G$2:$G$7,'DMG Tables'!$H$2:$H$7)</f>
        <v>395404000</v>
      </c>
      <c r="CNW27" s="1">
        <f>LOOKUP($A27,'DMG Tables'!$P$2:$P$35,'DMG Tables'!$O$2:$O$35)*CNW$1*LOOKUP(CNW$1,'DMG Tables'!$G$2:$G$7,'DMG Tables'!$H$2:$H$7)</f>
        <v>395568000</v>
      </c>
      <c r="CNX27" s="1">
        <f>LOOKUP($A27,'DMG Tables'!$P$2:$P$35,'DMG Tables'!$O$2:$O$35)*CNX$1*LOOKUP(CNX$1,'DMG Tables'!$G$2:$G$7,'DMG Tables'!$H$2:$H$7)</f>
        <v>395732000</v>
      </c>
      <c r="CNY27" s="1">
        <f>LOOKUP($A27,'DMG Tables'!$P$2:$P$35,'DMG Tables'!$O$2:$O$35)*CNY$1*LOOKUP(CNY$1,'DMG Tables'!$G$2:$G$7,'DMG Tables'!$H$2:$H$7)</f>
        <v>395896000</v>
      </c>
      <c r="CNZ27" s="1">
        <f>LOOKUP($A27,'DMG Tables'!$P$2:$P$35,'DMG Tables'!$O$2:$O$35)*CNZ$1*LOOKUP(CNZ$1,'DMG Tables'!$G$2:$G$7,'DMG Tables'!$H$2:$H$7)</f>
        <v>396060000</v>
      </c>
      <c r="COA27" s="1">
        <f>LOOKUP($A27,'DMG Tables'!$P$2:$P$35,'DMG Tables'!$O$2:$O$35)*COA$1*LOOKUP(COA$1,'DMG Tables'!$G$2:$G$7,'DMG Tables'!$H$2:$H$7)</f>
        <v>396224000</v>
      </c>
      <c r="COB27" s="1">
        <f>LOOKUP($A27,'DMG Tables'!$P$2:$P$35,'DMG Tables'!$O$2:$O$35)*COB$1*LOOKUP(COB$1,'DMG Tables'!$G$2:$G$7,'DMG Tables'!$H$2:$H$7)</f>
        <v>396388000</v>
      </c>
      <c r="COC27" s="1">
        <f>LOOKUP($A27,'DMG Tables'!$P$2:$P$35,'DMG Tables'!$O$2:$O$35)*COC$1*LOOKUP(COC$1,'DMG Tables'!$G$2:$G$7,'DMG Tables'!$H$2:$H$7)</f>
        <v>396552000</v>
      </c>
      <c r="COD27" s="1">
        <f>LOOKUP($A27,'DMG Tables'!$P$2:$P$35,'DMG Tables'!$O$2:$O$35)*COD$1*LOOKUP(COD$1,'DMG Tables'!$G$2:$G$7,'DMG Tables'!$H$2:$H$7)</f>
        <v>396716000</v>
      </c>
      <c r="COE27" s="1">
        <f>LOOKUP($A27,'DMG Tables'!$P$2:$P$35,'DMG Tables'!$O$2:$O$35)*COE$1*LOOKUP(COE$1,'DMG Tables'!$G$2:$G$7,'DMG Tables'!$H$2:$H$7)</f>
        <v>396880000</v>
      </c>
      <c r="COF27" s="1">
        <f>LOOKUP($A27,'DMG Tables'!$P$2:$P$35,'DMG Tables'!$O$2:$O$35)*COF$1*LOOKUP(COF$1,'DMG Tables'!$G$2:$G$7,'DMG Tables'!$H$2:$H$7)</f>
        <v>397044000</v>
      </c>
      <c r="COG27" s="1">
        <f>LOOKUP($A27,'DMG Tables'!$P$2:$P$35,'DMG Tables'!$O$2:$O$35)*COG$1*LOOKUP(COG$1,'DMG Tables'!$G$2:$G$7,'DMG Tables'!$H$2:$H$7)</f>
        <v>397208000</v>
      </c>
      <c r="COH27" s="1">
        <f>LOOKUP($A27,'DMG Tables'!$P$2:$P$35,'DMG Tables'!$O$2:$O$35)*COH$1*LOOKUP(COH$1,'DMG Tables'!$G$2:$G$7,'DMG Tables'!$H$2:$H$7)</f>
        <v>397372000</v>
      </c>
      <c r="COI27" s="1">
        <f>LOOKUP($A27,'DMG Tables'!$P$2:$P$35,'DMG Tables'!$O$2:$O$35)*COI$1*LOOKUP(COI$1,'DMG Tables'!$G$2:$G$7,'DMG Tables'!$H$2:$H$7)</f>
        <v>397536000</v>
      </c>
      <c r="COJ27" s="1">
        <f>LOOKUP($A27,'DMG Tables'!$P$2:$P$35,'DMG Tables'!$O$2:$O$35)*COJ$1*LOOKUP(COJ$1,'DMG Tables'!$G$2:$G$7,'DMG Tables'!$H$2:$H$7)</f>
        <v>397700000</v>
      </c>
      <c r="COK27" s="1">
        <f>LOOKUP($A27,'DMG Tables'!$P$2:$P$35,'DMG Tables'!$O$2:$O$35)*COK$1*LOOKUP(COK$1,'DMG Tables'!$G$2:$G$7,'DMG Tables'!$H$2:$H$7)</f>
        <v>397864000</v>
      </c>
      <c r="COL27" s="1">
        <f>LOOKUP($A27,'DMG Tables'!$P$2:$P$35,'DMG Tables'!$O$2:$O$35)*COL$1*LOOKUP(COL$1,'DMG Tables'!$G$2:$G$7,'DMG Tables'!$H$2:$H$7)</f>
        <v>398028000</v>
      </c>
      <c r="COM27" s="1">
        <f>LOOKUP($A27,'DMG Tables'!$P$2:$P$35,'DMG Tables'!$O$2:$O$35)*COM$1*LOOKUP(COM$1,'DMG Tables'!$G$2:$G$7,'DMG Tables'!$H$2:$H$7)</f>
        <v>398192000</v>
      </c>
      <c r="CON27" s="1">
        <f>LOOKUP($A27,'DMG Tables'!$P$2:$P$35,'DMG Tables'!$O$2:$O$35)*CON$1*LOOKUP(CON$1,'DMG Tables'!$G$2:$G$7,'DMG Tables'!$H$2:$H$7)</f>
        <v>398356000</v>
      </c>
      <c r="COO27" s="1">
        <f>LOOKUP($A27,'DMG Tables'!$P$2:$P$35,'DMG Tables'!$O$2:$O$35)*COO$1*LOOKUP(COO$1,'DMG Tables'!$G$2:$G$7,'DMG Tables'!$H$2:$H$7)</f>
        <v>398520000</v>
      </c>
      <c r="COP27" s="1">
        <f>LOOKUP($A27,'DMG Tables'!$P$2:$P$35,'DMG Tables'!$O$2:$O$35)*COP$1*LOOKUP(COP$1,'DMG Tables'!$G$2:$G$7,'DMG Tables'!$H$2:$H$7)</f>
        <v>398684000</v>
      </c>
      <c r="COQ27" s="1">
        <f>LOOKUP($A27,'DMG Tables'!$P$2:$P$35,'DMG Tables'!$O$2:$O$35)*COQ$1*LOOKUP(COQ$1,'DMG Tables'!$G$2:$G$7,'DMG Tables'!$H$2:$H$7)</f>
        <v>398848000</v>
      </c>
      <c r="COR27" s="1">
        <f>LOOKUP($A27,'DMG Tables'!$P$2:$P$35,'DMG Tables'!$O$2:$O$35)*COR$1*LOOKUP(COR$1,'DMG Tables'!$G$2:$G$7,'DMG Tables'!$H$2:$H$7)</f>
        <v>399012000</v>
      </c>
      <c r="COS27" s="1">
        <f>LOOKUP($A27,'DMG Tables'!$P$2:$P$35,'DMG Tables'!$O$2:$O$35)*COS$1*LOOKUP(COS$1,'DMG Tables'!$G$2:$G$7,'DMG Tables'!$H$2:$H$7)</f>
        <v>399176000</v>
      </c>
      <c r="COT27" s="1">
        <f>LOOKUP($A27,'DMG Tables'!$P$2:$P$35,'DMG Tables'!$O$2:$O$35)*COT$1*LOOKUP(COT$1,'DMG Tables'!$G$2:$G$7,'DMG Tables'!$H$2:$H$7)</f>
        <v>399340000</v>
      </c>
      <c r="COU27" s="1">
        <f>LOOKUP($A27,'DMG Tables'!$P$2:$P$35,'DMG Tables'!$O$2:$O$35)*COU$1*LOOKUP(COU$1,'DMG Tables'!$G$2:$G$7,'DMG Tables'!$H$2:$H$7)</f>
        <v>399504000</v>
      </c>
      <c r="COV27" s="1">
        <f>LOOKUP($A27,'DMG Tables'!$P$2:$P$35,'DMG Tables'!$O$2:$O$35)*COV$1*LOOKUP(COV$1,'DMG Tables'!$G$2:$G$7,'DMG Tables'!$H$2:$H$7)</f>
        <v>399668000</v>
      </c>
      <c r="COW27" s="1">
        <f>LOOKUP($A27,'DMG Tables'!$P$2:$P$35,'DMG Tables'!$O$2:$O$35)*COW$1*LOOKUP(COW$1,'DMG Tables'!$G$2:$G$7,'DMG Tables'!$H$2:$H$7)</f>
        <v>399832000</v>
      </c>
      <c r="COX27" s="1">
        <f>LOOKUP($A27,'DMG Tables'!$P$2:$P$35,'DMG Tables'!$O$2:$O$35)*COX$1*LOOKUP(COX$1,'DMG Tables'!$G$2:$G$7,'DMG Tables'!$H$2:$H$7)</f>
        <v>399996000</v>
      </c>
      <c r="COY27" s="1">
        <f>LOOKUP($A27,'DMG Tables'!$P$2:$P$35,'DMG Tables'!$O$2:$O$35)*COY$1*LOOKUP(COY$1,'DMG Tables'!$G$2:$G$7,'DMG Tables'!$H$2:$H$7)</f>
        <v>400160000</v>
      </c>
      <c r="COZ27" s="1">
        <f>LOOKUP($A27,'DMG Tables'!$P$2:$P$35,'DMG Tables'!$O$2:$O$35)*COZ$1*LOOKUP(COZ$1,'DMG Tables'!$G$2:$G$7,'DMG Tables'!$H$2:$H$7)</f>
        <v>400324000</v>
      </c>
      <c r="CPA27" s="1">
        <f>LOOKUP($A27,'DMG Tables'!$P$2:$P$35,'DMG Tables'!$O$2:$O$35)*CPA$1*LOOKUP(CPA$1,'DMG Tables'!$G$2:$G$7,'DMG Tables'!$H$2:$H$7)</f>
        <v>400488000</v>
      </c>
      <c r="CPB27" s="1">
        <f>LOOKUP($A27,'DMG Tables'!$P$2:$P$35,'DMG Tables'!$O$2:$O$35)*CPB$1*LOOKUP(CPB$1,'DMG Tables'!$G$2:$G$7,'DMG Tables'!$H$2:$H$7)</f>
        <v>400652000</v>
      </c>
      <c r="CPC27" s="1">
        <f>LOOKUP($A27,'DMG Tables'!$P$2:$P$35,'DMG Tables'!$O$2:$O$35)*CPC$1*LOOKUP(CPC$1,'DMG Tables'!$G$2:$G$7,'DMG Tables'!$H$2:$H$7)</f>
        <v>400816000</v>
      </c>
      <c r="CPD27" s="1">
        <f>LOOKUP($A27,'DMG Tables'!$P$2:$P$35,'DMG Tables'!$O$2:$O$35)*CPD$1*LOOKUP(CPD$1,'DMG Tables'!$G$2:$G$7,'DMG Tables'!$H$2:$H$7)</f>
        <v>400980000</v>
      </c>
      <c r="CPE27" s="1">
        <f>LOOKUP($A27,'DMG Tables'!$P$2:$P$35,'DMG Tables'!$O$2:$O$35)*CPE$1*LOOKUP(CPE$1,'DMG Tables'!$G$2:$G$7,'DMG Tables'!$H$2:$H$7)</f>
        <v>401144000</v>
      </c>
      <c r="CPF27" s="1">
        <f>LOOKUP($A27,'DMG Tables'!$P$2:$P$35,'DMG Tables'!$O$2:$O$35)*CPF$1*LOOKUP(CPF$1,'DMG Tables'!$G$2:$G$7,'DMG Tables'!$H$2:$H$7)</f>
        <v>401308000</v>
      </c>
      <c r="CPG27" s="1">
        <f>LOOKUP($A27,'DMG Tables'!$P$2:$P$35,'DMG Tables'!$O$2:$O$35)*CPG$1*LOOKUP(CPG$1,'DMG Tables'!$G$2:$G$7,'DMG Tables'!$H$2:$H$7)</f>
        <v>401472000</v>
      </c>
      <c r="CPH27" s="1">
        <f>LOOKUP($A27,'DMG Tables'!$P$2:$P$35,'DMG Tables'!$O$2:$O$35)*CPH$1*LOOKUP(CPH$1,'DMG Tables'!$G$2:$G$7,'DMG Tables'!$H$2:$H$7)</f>
        <v>401636000</v>
      </c>
      <c r="CPI27" s="1">
        <f>LOOKUP($A27,'DMG Tables'!$P$2:$P$35,'DMG Tables'!$O$2:$O$35)*CPI$1*LOOKUP(CPI$1,'DMG Tables'!$G$2:$G$7,'DMG Tables'!$H$2:$H$7)</f>
        <v>401800000</v>
      </c>
      <c r="CPJ27" s="1">
        <f>LOOKUP($A27,'DMG Tables'!$P$2:$P$35,'DMG Tables'!$O$2:$O$35)*CPJ$1*LOOKUP(CPJ$1,'DMG Tables'!$G$2:$G$7,'DMG Tables'!$H$2:$H$7)</f>
        <v>401964000</v>
      </c>
      <c r="CPK27" s="1">
        <f>LOOKUP($A27,'DMG Tables'!$P$2:$P$35,'DMG Tables'!$O$2:$O$35)*CPK$1*LOOKUP(CPK$1,'DMG Tables'!$G$2:$G$7,'DMG Tables'!$H$2:$H$7)</f>
        <v>402128000</v>
      </c>
      <c r="CPL27" s="1">
        <f>LOOKUP($A27,'DMG Tables'!$P$2:$P$35,'DMG Tables'!$O$2:$O$35)*CPL$1*LOOKUP(CPL$1,'DMG Tables'!$G$2:$G$7,'DMG Tables'!$H$2:$H$7)</f>
        <v>402292000</v>
      </c>
      <c r="CPM27" s="1">
        <f>LOOKUP($A27,'DMG Tables'!$P$2:$P$35,'DMG Tables'!$O$2:$O$35)*CPM$1*LOOKUP(CPM$1,'DMG Tables'!$G$2:$G$7,'DMG Tables'!$H$2:$H$7)</f>
        <v>402456000</v>
      </c>
      <c r="CPN27" s="1">
        <f>LOOKUP($A27,'DMG Tables'!$P$2:$P$35,'DMG Tables'!$O$2:$O$35)*CPN$1*LOOKUP(CPN$1,'DMG Tables'!$G$2:$G$7,'DMG Tables'!$H$2:$H$7)</f>
        <v>402620000</v>
      </c>
      <c r="CPO27" s="1">
        <f>LOOKUP($A27,'DMG Tables'!$P$2:$P$35,'DMG Tables'!$O$2:$O$35)*CPO$1*LOOKUP(CPO$1,'DMG Tables'!$G$2:$G$7,'DMG Tables'!$H$2:$H$7)</f>
        <v>402784000</v>
      </c>
      <c r="CPP27" s="1">
        <f>LOOKUP($A27,'DMG Tables'!$P$2:$P$35,'DMG Tables'!$O$2:$O$35)*CPP$1*LOOKUP(CPP$1,'DMG Tables'!$G$2:$G$7,'DMG Tables'!$H$2:$H$7)</f>
        <v>402948000</v>
      </c>
      <c r="CPQ27" s="1">
        <f>LOOKUP($A27,'DMG Tables'!$P$2:$P$35,'DMG Tables'!$O$2:$O$35)*CPQ$1*LOOKUP(CPQ$1,'DMG Tables'!$G$2:$G$7,'DMG Tables'!$H$2:$H$7)</f>
        <v>403112000</v>
      </c>
      <c r="CPR27" s="1">
        <f>LOOKUP($A27,'DMG Tables'!$P$2:$P$35,'DMG Tables'!$O$2:$O$35)*CPR$1*LOOKUP(CPR$1,'DMG Tables'!$G$2:$G$7,'DMG Tables'!$H$2:$H$7)</f>
        <v>403276000</v>
      </c>
      <c r="CPS27" s="1">
        <f>LOOKUP($A27,'DMG Tables'!$P$2:$P$35,'DMG Tables'!$O$2:$O$35)*CPS$1*LOOKUP(CPS$1,'DMG Tables'!$G$2:$G$7,'DMG Tables'!$H$2:$H$7)</f>
        <v>403440000</v>
      </c>
      <c r="CPT27" s="1">
        <f>LOOKUP($A27,'DMG Tables'!$P$2:$P$35,'DMG Tables'!$O$2:$O$35)*CPT$1*LOOKUP(CPT$1,'DMG Tables'!$G$2:$G$7,'DMG Tables'!$H$2:$H$7)</f>
        <v>403604000</v>
      </c>
      <c r="CPU27" s="1">
        <f>LOOKUP($A27,'DMG Tables'!$P$2:$P$35,'DMG Tables'!$O$2:$O$35)*CPU$1*LOOKUP(CPU$1,'DMG Tables'!$G$2:$G$7,'DMG Tables'!$H$2:$H$7)</f>
        <v>403768000</v>
      </c>
      <c r="CPV27" s="1">
        <f>LOOKUP($A27,'DMG Tables'!$P$2:$P$35,'DMG Tables'!$O$2:$O$35)*CPV$1*LOOKUP(CPV$1,'DMG Tables'!$G$2:$G$7,'DMG Tables'!$H$2:$H$7)</f>
        <v>403932000</v>
      </c>
      <c r="CPW27" s="1">
        <f>LOOKUP($A27,'DMG Tables'!$P$2:$P$35,'DMG Tables'!$O$2:$O$35)*CPW$1*LOOKUP(CPW$1,'DMG Tables'!$G$2:$G$7,'DMG Tables'!$H$2:$H$7)</f>
        <v>404096000</v>
      </c>
      <c r="CPX27" s="1">
        <f>LOOKUP($A27,'DMG Tables'!$P$2:$P$35,'DMG Tables'!$O$2:$O$35)*CPX$1*LOOKUP(CPX$1,'DMG Tables'!$G$2:$G$7,'DMG Tables'!$H$2:$H$7)</f>
        <v>404260000</v>
      </c>
      <c r="CPY27" s="1">
        <f>LOOKUP($A27,'DMG Tables'!$P$2:$P$35,'DMG Tables'!$O$2:$O$35)*CPY$1*LOOKUP(CPY$1,'DMG Tables'!$G$2:$G$7,'DMG Tables'!$H$2:$H$7)</f>
        <v>404424000</v>
      </c>
      <c r="CPZ27" s="1">
        <f>LOOKUP($A27,'DMG Tables'!$P$2:$P$35,'DMG Tables'!$O$2:$O$35)*CPZ$1*LOOKUP(CPZ$1,'DMG Tables'!$G$2:$G$7,'DMG Tables'!$H$2:$H$7)</f>
        <v>404588000</v>
      </c>
      <c r="CQA27" s="1">
        <f>LOOKUP($A27,'DMG Tables'!$P$2:$P$35,'DMG Tables'!$O$2:$O$35)*CQA$1*LOOKUP(CQA$1,'DMG Tables'!$G$2:$G$7,'DMG Tables'!$H$2:$H$7)</f>
        <v>404752000</v>
      </c>
      <c r="CQB27" s="1">
        <f>LOOKUP($A27,'DMG Tables'!$P$2:$P$35,'DMG Tables'!$O$2:$O$35)*CQB$1*LOOKUP(CQB$1,'DMG Tables'!$G$2:$G$7,'DMG Tables'!$H$2:$H$7)</f>
        <v>404916000</v>
      </c>
      <c r="CQC27" s="1">
        <f>LOOKUP($A27,'DMG Tables'!$P$2:$P$35,'DMG Tables'!$O$2:$O$35)*CQC$1*LOOKUP(CQC$1,'DMG Tables'!$G$2:$G$7,'DMG Tables'!$H$2:$H$7)</f>
        <v>405080000</v>
      </c>
      <c r="CQD27" s="1">
        <f>LOOKUP($A27,'DMG Tables'!$P$2:$P$35,'DMG Tables'!$O$2:$O$35)*CQD$1*LOOKUP(CQD$1,'DMG Tables'!$G$2:$G$7,'DMG Tables'!$H$2:$H$7)</f>
        <v>405244000</v>
      </c>
      <c r="CQE27" s="1">
        <f>LOOKUP($A27,'DMG Tables'!$P$2:$P$35,'DMG Tables'!$O$2:$O$35)*CQE$1*LOOKUP(CQE$1,'DMG Tables'!$G$2:$G$7,'DMG Tables'!$H$2:$H$7)</f>
        <v>405408000</v>
      </c>
      <c r="CQF27" s="1">
        <f>LOOKUP($A27,'DMG Tables'!$P$2:$P$35,'DMG Tables'!$O$2:$O$35)*CQF$1*LOOKUP(CQF$1,'DMG Tables'!$G$2:$G$7,'DMG Tables'!$H$2:$H$7)</f>
        <v>405572000</v>
      </c>
      <c r="CQG27" s="1">
        <f>LOOKUP($A27,'DMG Tables'!$P$2:$P$35,'DMG Tables'!$O$2:$O$35)*CQG$1*LOOKUP(CQG$1,'DMG Tables'!$G$2:$G$7,'DMG Tables'!$H$2:$H$7)</f>
        <v>405736000</v>
      </c>
      <c r="CQH27" s="1">
        <f>LOOKUP($A27,'DMG Tables'!$P$2:$P$35,'DMG Tables'!$O$2:$O$35)*CQH$1*LOOKUP(CQH$1,'DMG Tables'!$G$2:$G$7,'DMG Tables'!$H$2:$H$7)</f>
        <v>405900000</v>
      </c>
      <c r="CQI27" s="1">
        <f>LOOKUP($A27,'DMG Tables'!$P$2:$P$35,'DMG Tables'!$O$2:$O$35)*CQI$1*LOOKUP(CQI$1,'DMG Tables'!$G$2:$G$7,'DMG Tables'!$H$2:$H$7)</f>
        <v>406064000</v>
      </c>
      <c r="CQJ27" s="1">
        <f>LOOKUP($A27,'DMG Tables'!$P$2:$P$35,'DMG Tables'!$O$2:$O$35)*CQJ$1*LOOKUP(CQJ$1,'DMG Tables'!$G$2:$G$7,'DMG Tables'!$H$2:$H$7)</f>
        <v>406228000</v>
      </c>
      <c r="CQK27" s="1">
        <f>LOOKUP($A27,'DMG Tables'!$P$2:$P$35,'DMG Tables'!$O$2:$O$35)*CQK$1*LOOKUP(CQK$1,'DMG Tables'!$G$2:$G$7,'DMG Tables'!$H$2:$H$7)</f>
        <v>406392000</v>
      </c>
      <c r="CQL27" s="1">
        <f>LOOKUP($A27,'DMG Tables'!$P$2:$P$35,'DMG Tables'!$O$2:$O$35)*CQL$1*LOOKUP(CQL$1,'DMG Tables'!$G$2:$G$7,'DMG Tables'!$H$2:$H$7)</f>
        <v>406556000</v>
      </c>
      <c r="CQM27" s="1">
        <f>LOOKUP($A27,'DMG Tables'!$P$2:$P$35,'DMG Tables'!$O$2:$O$35)*CQM$1*LOOKUP(CQM$1,'DMG Tables'!$G$2:$G$7,'DMG Tables'!$H$2:$H$7)</f>
        <v>406720000</v>
      </c>
      <c r="CQN27" s="1">
        <f>LOOKUP($A27,'DMG Tables'!$P$2:$P$35,'DMG Tables'!$O$2:$O$35)*CQN$1*LOOKUP(CQN$1,'DMG Tables'!$G$2:$G$7,'DMG Tables'!$H$2:$H$7)</f>
        <v>406884000</v>
      </c>
      <c r="CQO27" s="1">
        <f>LOOKUP($A27,'DMG Tables'!$P$2:$P$35,'DMG Tables'!$O$2:$O$35)*CQO$1*LOOKUP(CQO$1,'DMG Tables'!$G$2:$G$7,'DMG Tables'!$H$2:$H$7)</f>
        <v>407048000</v>
      </c>
      <c r="CQP27" s="1">
        <f>LOOKUP($A27,'DMG Tables'!$P$2:$P$35,'DMG Tables'!$O$2:$O$35)*CQP$1*LOOKUP(CQP$1,'DMG Tables'!$G$2:$G$7,'DMG Tables'!$H$2:$H$7)</f>
        <v>407212000</v>
      </c>
      <c r="CQQ27" s="1">
        <f>LOOKUP($A27,'DMG Tables'!$P$2:$P$35,'DMG Tables'!$O$2:$O$35)*CQQ$1*LOOKUP(CQQ$1,'DMG Tables'!$G$2:$G$7,'DMG Tables'!$H$2:$H$7)</f>
        <v>407376000</v>
      </c>
      <c r="CQR27" s="1">
        <f>LOOKUP($A27,'DMG Tables'!$P$2:$P$35,'DMG Tables'!$O$2:$O$35)*CQR$1*LOOKUP(CQR$1,'DMG Tables'!$G$2:$G$7,'DMG Tables'!$H$2:$H$7)</f>
        <v>407540000</v>
      </c>
      <c r="CQS27" s="1">
        <f>LOOKUP($A27,'DMG Tables'!$P$2:$P$35,'DMG Tables'!$O$2:$O$35)*CQS$1*LOOKUP(CQS$1,'DMG Tables'!$G$2:$G$7,'DMG Tables'!$H$2:$H$7)</f>
        <v>407704000</v>
      </c>
      <c r="CQT27" s="1">
        <f>LOOKUP($A27,'DMG Tables'!$P$2:$P$35,'DMG Tables'!$O$2:$O$35)*CQT$1*LOOKUP(CQT$1,'DMG Tables'!$G$2:$G$7,'DMG Tables'!$H$2:$H$7)</f>
        <v>407868000</v>
      </c>
      <c r="CQU27" s="1">
        <f>LOOKUP($A27,'DMG Tables'!$P$2:$P$35,'DMG Tables'!$O$2:$O$35)*CQU$1*LOOKUP(CQU$1,'DMG Tables'!$G$2:$G$7,'DMG Tables'!$H$2:$H$7)</f>
        <v>408032000</v>
      </c>
      <c r="CQV27" s="1">
        <f>LOOKUP($A27,'DMG Tables'!$P$2:$P$35,'DMG Tables'!$O$2:$O$35)*CQV$1*LOOKUP(CQV$1,'DMG Tables'!$G$2:$G$7,'DMG Tables'!$H$2:$H$7)</f>
        <v>408196000</v>
      </c>
      <c r="CQW27" s="1">
        <f>LOOKUP($A27,'DMG Tables'!$P$2:$P$35,'DMG Tables'!$O$2:$O$35)*CQW$1*LOOKUP(CQW$1,'DMG Tables'!$G$2:$G$7,'DMG Tables'!$H$2:$H$7)</f>
        <v>408360000</v>
      </c>
      <c r="CQX27" s="1">
        <f>LOOKUP($A27,'DMG Tables'!$P$2:$P$35,'DMG Tables'!$O$2:$O$35)*CQX$1*LOOKUP(CQX$1,'DMG Tables'!$G$2:$G$7,'DMG Tables'!$H$2:$H$7)</f>
        <v>408524000</v>
      </c>
      <c r="CQY27" s="1">
        <f>LOOKUP($A27,'DMG Tables'!$P$2:$P$35,'DMG Tables'!$O$2:$O$35)*CQY$1*LOOKUP(CQY$1,'DMG Tables'!$G$2:$G$7,'DMG Tables'!$H$2:$H$7)</f>
        <v>408688000</v>
      </c>
      <c r="CQZ27" s="1">
        <f>LOOKUP($A27,'DMG Tables'!$P$2:$P$35,'DMG Tables'!$O$2:$O$35)*CQZ$1*LOOKUP(CQZ$1,'DMG Tables'!$G$2:$G$7,'DMG Tables'!$H$2:$H$7)</f>
        <v>408852000</v>
      </c>
      <c r="CRA27" s="1">
        <f>LOOKUP($A27,'DMG Tables'!$P$2:$P$35,'DMG Tables'!$O$2:$O$35)*CRA$1*LOOKUP(CRA$1,'DMG Tables'!$G$2:$G$7,'DMG Tables'!$H$2:$H$7)</f>
        <v>409016000</v>
      </c>
      <c r="CRB27" s="1">
        <f>LOOKUP($A27,'DMG Tables'!$P$2:$P$35,'DMG Tables'!$O$2:$O$35)*CRB$1*LOOKUP(CRB$1,'DMG Tables'!$G$2:$G$7,'DMG Tables'!$H$2:$H$7)</f>
        <v>409180000</v>
      </c>
      <c r="CRC27" s="1">
        <f>LOOKUP($A27,'DMG Tables'!$P$2:$P$35,'DMG Tables'!$O$2:$O$35)*CRC$1*LOOKUP(CRC$1,'DMG Tables'!$G$2:$G$7,'DMG Tables'!$H$2:$H$7)</f>
        <v>409344000</v>
      </c>
      <c r="CRD27" s="1">
        <f>LOOKUP($A27,'DMG Tables'!$P$2:$P$35,'DMG Tables'!$O$2:$O$35)*CRD$1*LOOKUP(CRD$1,'DMG Tables'!$G$2:$G$7,'DMG Tables'!$H$2:$H$7)</f>
        <v>409508000</v>
      </c>
      <c r="CRE27" s="1">
        <f>LOOKUP($A27,'DMG Tables'!$P$2:$P$35,'DMG Tables'!$O$2:$O$35)*CRE$1*LOOKUP(CRE$1,'DMG Tables'!$G$2:$G$7,'DMG Tables'!$H$2:$H$7)</f>
        <v>409672000</v>
      </c>
      <c r="CRF27" s="1">
        <f>LOOKUP($A27,'DMG Tables'!$P$2:$P$35,'DMG Tables'!$O$2:$O$35)*CRF$1*LOOKUP(CRF$1,'DMG Tables'!$G$2:$G$7,'DMG Tables'!$H$2:$H$7)</f>
        <v>409836000</v>
      </c>
      <c r="CRG27" s="1">
        <f>LOOKUP($A27,'DMG Tables'!$P$2:$P$35,'DMG Tables'!$O$2:$O$35)*CRG$1*LOOKUP(CRG$1,'DMG Tables'!$G$2:$G$7,'DMG Tables'!$H$2:$H$7)</f>
        <v>410000000</v>
      </c>
      <c r="CRH27" s="1">
        <f>LOOKUP($A27,'DMG Tables'!$P$2:$P$35,'DMG Tables'!$O$2:$O$35)*CRH$1*LOOKUP(CRH$1,'DMG Tables'!$G$2:$G$7,'DMG Tables'!$H$2:$H$7)</f>
        <v>410164000</v>
      </c>
      <c r="CRI27" s="1">
        <f>LOOKUP($A27,'DMG Tables'!$P$2:$P$35,'DMG Tables'!$O$2:$O$35)*CRI$1*LOOKUP(CRI$1,'DMG Tables'!$G$2:$G$7,'DMG Tables'!$H$2:$H$7)</f>
        <v>410328000</v>
      </c>
      <c r="CRJ27" s="1">
        <f>LOOKUP($A27,'DMG Tables'!$P$2:$P$35,'DMG Tables'!$O$2:$O$35)*CRJ$1*LOOKUP(CRJ$1,'DMG Tables'!$G$2:$G$7,'DMG Tables'!$H$2:$H$7)</f>
        <v>410492000</v>
      </c>
      <c r="CRK27" s="1">
        <f>LOOKUP($A27,'DMG Tables'!$P$2:$P$35,'DMG Tables'!$O$2:$O$35)*CRK$1*LOOKUP(CRK$1,'DMG Tables'!$G$2:$G$7,'DMG Tables'!$H$2:$H$7)</f>
        <v>410656000</v>
      </c>
      <c r="CRL27" s="1">
        <f>LOOKUP($A27,'DMG Tables'!$P$2:$P$35,'DMG Tables'!$O$2:$O$35)*CRL$1*LOOKUP(CRL$1,'DMG Tables'!$G$2:$G$7,'DMG Tables'!$H$2:$H$7)</f>
        <v>410820000</v>
      </c>
      <c r="CRM27" s="1">
        <f>LOOKUP($A27,'DMG Tables'!$P$2:$P$35,'DMG Tables'!$O$2:$O$35)*CRM$1*LOOKUP(CRM$1,'DMG Tables'!$G$2:$G$7,'DMG Tables'!$H$2:$H$7)</f>
        <v>410984000</v>
      </c>
      <c r="CRN27" s="1">
        <f>LOOKUP($A27,'DMG Tables'!$P$2:$P$35,'DMG Tables'!$O$2:$O$35)*CRN$1*LOOKUP(CRN$1,'DMG Tables'!$G$2:$G$7,'DMG Tables'!$H$2:$H$7)</f>
        <v>411148000</v>
      </c>
      <c r="CRO27" s="1">
        <f>LOOKUP($A27,'DMG Tables'!$P$2:$P$35,'DMG Tables'!$O$2:$O$35)*CRO$1*LOOKUP(CRO$1,'DMG Tables'!$G$2:$G$7,'DMG Tables'!$H$2:$H$7)</f>
        <v>411312000</v>
      </c>
      <c r="CRP27" s="1">
        <f>LOOKUP($A27,'DMG Tables'!$P$2:$P$35,'DMG Tables'!$O$2:$O$35)*CRP$1*LOOKUP(CRP$1,'DMG Tables'!$G$2:$G$7,'DMG Tables'!$H$2:$H$7)</f>
        <v>411476000</v>
      </c>
      <c r="CRQ27" s="1">
        <f>LOOKUP($A27,'DMG Tables'!$P$2:$P$35,'DMG Tables'!$O$2:$O$35)*CRQ$1*LOOKUP(CRQ$1,'DMG Tables'!$G$2:$G$7,'DMG Tables'!$H$2:$H$7)</f>
        <v>411640000</v>
      </c>
      <c r="CRR27" s="1">
        <f>LOOKUP($A27,'DMG Tables'!$P$2:$P$35,'DMG Tables'!$O$2:$O$35)*CRR$1*LOOKUP(CRR$1,'DMG Tables'!$G$2:$G$7,'DMG Tables'!$H$2:$H$7)</f>
        <v>411804000</v>
      </c>
      <c r="CRS27" s="1">
        <f>LOOKUP($A27,'DMG Tables'!$P$2:$P$35,'DMG Tables'!$O$2:$O$35)*CRS$1*LOOKUP(CRS$1,'DMG Tables'!$G$2:$G$7,'DMG Tables'!$H$2:$H$7)</f>
        <v>411968000</v>
      </c>
      <c r="CRT27" s="1">
        <f>LOOKUP($A27,'DMG Tables'!$P$2:$P$35,'DMG Tables'!$O$2:$O$35)*CRT$1*LOOKUP(CRT$1,'DMG Tables'!$G$2:$G$7,'DMG Tables'!$H$2:$H$7)</f>
        <v>412132000</v>
      </c>
      <c r="CRU27" s="1">
        <f>LOOKUP($A27,'DMG Tables'!$P$2:$P$35,'DMG Tables'!$O$2:$O$35)*CRU$1*LOOKUP(CRU$1,'DMG Tables'!$G$2:$G$7,'DMG Tables'!$H$2:$H$7)</f>
        <v>412296000</v>
      </c>
      <c r="CRV27" s="1">
        <f>LOOKUP($A27,'DMG Tables'!$P$2:$P$35,'DMG Tables'!$O$2:$O$35)*CRV$1*LOOKUP(CRV$1,'DMG Tables'!$G$2:$G$7,'DMG Tables'!$H$2:$H$7)</f>
        <v>412460000</v>
      </c>
      <c r="CRW27" s="1">
        <f>LOOKUP($A27,'DMG Tables'!$P$2:$P$35,'DMG Tables'!$O$2:$O$35)*CRW$1*LOOKUP(CRW$1,'DMG Tables'!$G$2:$G$7,'DMG Tables'!$H$2:$H$7)</f>
        <v>412624000</v>
      </c>
      <c r="CRX27" s="1">
        <f>LOOKUP($A27,'DMG Tables'!$P$2:$P$35,'DMG Tables'!$O$2:$O$35)*CRX$1*LOOKUP(CRX$1,'DMG Tables'!$G$2:$G$7,'DMG Tables'!$H$2:$H$7)</f>
        <v>412788000</v>
      </c>
      <c r="CRY27" s="1">
        <f>LOOKUP($A27,'DMG Tables'!$P$2:$P$35,'DMG Tables'!$O$2:$O$35)*CRY$1*LOOKUP(CRY$1,'DMG Tables'!$G$2:$G$7,'DMG Tables'!$H$2:$H$7)</f>
        <v>412952000</v>
      </c>
      <c r="CRZ27" s="1">
        <f>LOOKUP($A27,'DMG Tables'!$P$2:$P$35,'DMG Tables'!$O$2:$O$35)*CRZ$1*LOOKUP(CRZ$1,'DMG Tables'!$G$2:$G$7,'DMG Tables'!$H$2:$H$7)</f>
        <v>413116000</v>
      </c>
      <c r="CSA27" s="1">
        <f>LOOKUP($A27,'DMG Tables'!$P$2:$P$35,'DMG Tables'!$O$2:$O$35)*CSA$1*LOOKUP(CSA$1,'DMG Tables'!$G$2:$G$7,'DMG Tables'!$H$2:$H$7)</f>
        <v>413280000</v>
      </c>
      <c r="CSB27" s="1">
        <f>LOOKUP($A27,'DMG Tables'!$P$2:$P$35,'DMG Tables'!$O$2:$O$35)*CSB$1*LOOKUP(CSB$1,'DMG Tables'!$G$2:$G$7,'DMG Tables'!$H$2:$H$7)</f>
        <v>413444000</v>
      </c>
      <c r="CSC27" s="1">
        <f>LOOKUP($A27,'DMG Tables'!$P$2:$P$35,'DMG Tables'!$O$2:$O$35)*CSC$1*LOOKUP(CSC$1,'DMG Tables'!$G$2:$G$7,'DMG Tables'!$H$2:$H$7)</f>
        <v>413608000</v>
      </c>
      <c r="CSD27" s="1">
        <f>LOOKUP($A27,'DMG Tables'!$P$2:$P$35,'DMG Tables'!$O$2:$O$35)*CSD$1*LOOKUP(CSD$1,'DMG Tables'!$G$2:$G$7,'DMG Tables'!$H$2:$H$7)</f>
        <v>413772000</v>
      </c>
      <c r="CSE27" s="1">
        <f>LOOKUP($A27,'DMG Tables'!$P$2:$P$35,'DMG Tables'!$O$2:$O$35)*CSE$1*LOOKUP(CSE$1,'DMG Tables'!$G$2:$G$7,'DMG Tables'!$H$2:$H$7)</f>
        <v>413936000</v>
      </c>
      <c r="CSF27" s="1">
        <f>LOOKUP($A27,'DMG Tables'!$P$2:$P$35,'DMG Tables'!$O$2:$O$35)*CSF$1*LOOKUP(CSF$1,'DMG Tables'!$G$2:$G$7,'DMG Tables'!$H$2:$H$7)</f>
        <v>414100000</v>
      </c>
      <c r="CSG27" s="1">
        <f>LOOKUP($A27,'DMG Tables'!$P$2:$P$35,'DMG Tables'!$O$2:$O$35)*CSG$1*LOOKUP(CSG$1,'DMG Tables'!$G$2:$G$7,'DMG Tables'!$H$2:$H$7)</f>
        <v>414264000</v>
      </c>
      <c r="CSH27" s="1">
        <f>LOOKUP($A27,'DMG Tables'!$P$2:$P$35,'DMG Tables'!$O$2:$O$35)*CSH$1*LOOKUP(CSH$1,'DMG Tables'!$G$2:$G$7,'DMG Tables'!$H$2:$H$7)</f>
        <v>414428000</v>
      </c>
      <c r="CSI27" s="1">
        <f>LOOKUP($A27,'DMG Tables'!$P$2:$P$35,'DMG Tables'!$O$2:$O$35)*CSI$1*LOOKUP(CSI$1,'DMG Tables'!$G$2:$G$7,'DMG Tables'!$H$2:$H$7)</f>
        <v>414592000</v>
      </c>
      <c r="CSJ27" s="1">
        <f>LOOKUP($A27,'DMG Tables'!$P$2:$P$35,'DMG Tables'!$O$2:$O$35)*CSJ$1*LOOKUP(CSJ$1,'DMG Tables'!$G$2:$G$7,'DMG Tables'!$H$2:$H$7)</f>
        <v>414756000</v>
      </c>
      <c r="CSK27" s="1">
        <f>LOOKUP($A27,'DMG Tables'!$P$2:$P$35,'DMG Tables'!$O$2:$O$35)*CSK$1*LOOKUP(CSK$1,'DMG Tables'!$G$2:$G$7,'DMG Tables'!$H$2:$H$7)</f>
        <v>414920000</v>
      </c>
      <c r="CSL27" s="1">
        <f>LOOKUP($A27,'DMG Tables'!$P$2:$P$35,'DMG Tables'!$O$2:$O$35)*CSL$1*LOOKUP(CSL$1,'DMG Tables'!$G$2:$G$7,'DMG Tables'!$H$2:$H$7)</f>
        <v>415084000</v>
      </c>
      <c r="CSM27" s="1">
        <f>LOOKUP($A27,'DMG Tables'!$P$2:$P$35,'DMG Tables'!$O$2:$O$35)*CSM$1*LOOKUP(CSM$1,'DMG Tables'!$G$2:$G$7,'DMG Tables'!$H$2:$H$7)</f>
        <v>415248000</v>
      </c>
      <c r="CSN27" s="1">
        <f>LOOKUP($A27,'DMG Tables'!$P$2:$P$35,'DMG Tables'!$O$2:$O$35)*CSN$1*LOOKUP(CSN$1,'DMG Tables'!$G$2:$G$7,'DMG Tables'!$H$2:$H$7)</f>
        <v>415412000</v>
      </c>
      <c r="CSO27" s="1">
        <f>LOOKUP($A27,'DMG Tables'!$P$2:$P$35,'DMG Tables'!$O$2:$O$35)*CSO$1*LOOKUP(CSO$1,'DMG Tables'!$G$2:$G$7,'DMG Tables'!$H$2:$H$7)</f>
        <v>415576000</v>
      </c>
      <c r="CSP27" s="1">
        <f>LOOKUP($A27,'DMG Tables'!$P$2:$P$35,'DMG Tables'!$O$2:$O$35)*CSP$1*LOOKUP(CSP$1,'DMG Tables'!$G$2:$G$7,'DMG Tables'!$H$2:$H$7)</f>
        <v>415740000</v>
      </c>
      <c r="CSQ27" s="1">
        <f>LOOKUP($A27,'DMG Tables'!$P$2:$P$35,'DMG Tables'!$O$2:$O$35)*CSQ$1*LOOKUP(CSQ$1,'DMG Tables'!$G$2:$G$7,'DMG Tables'!$H$2:$H$7)</f>
        <v>415904000</v>
      </c>
      <c r="CSR27" s="1">
        <f>LOOKUP($A27,'DMG Tables'!$P$2:$P$35,'DMG Tables'!$O$2:$O$35)*CSR$1*LOOKUP(CSR$1,'DMG Tables'!$G$2:$G$7,'DMG Tables'!$H$2:$H$7)</f>
        <v>416068000</v>
      </c>
      <c r="CSS27" s="1">
        <f>LOOKUP($A27,'DMG Tables'!$P$2:$P$35,'DMG Tables'!$O$2:$O$35)*CSS$1*LOOKUP(CSS$1,'DMG Tables'!$G$2:$G$7,'DMG Tables'!$H$2:$H$7)</f>
        <v>416232000</v>
      </c>
      <c r="CST27" s="1">
        <f>LOOKUP($A27,'DMG Tables'!$P$2:$P$35,'DMG Tables'!$O$2:$O$35)*CST$1*LOOKUP(CST$1,'DMG Tables'!$G$2:$G$7,'DMG Tables'!$H$2:$H$7)</f>
        <v>416396000</v>
      </c>
      <c r="CSU27" s="1">
        <f>LOOKUP($A27,'DMG Tables'!$P$2:$P$35,'DMG Tables'!$O$2:$O$35)*CSU$1*LOOKUP(CSU$1,'DMG Tables'!$G$2:$G$7,'DMG Tables'!$H$2:$H$7)</f>
        <v>416560000</v>
      </c>
      <c r="CSV27" s="1">
        <f>LOOKUP($A27,'DMG Tables'!$P$2:$P$35,'DMG Tables'!$O$2:$O$35)*CSV$1*LOOKUP(CSV$1,'DMG Tables'!$G$2:$G$7,'DMG Tables'!$H$2:$H$7)</f>
        <v>416724000</v>
      </c>
      <c r="CSW27" s="1">
        <f>LOOKUP($A27,'DMG Tables'!$P$2:$P$35,'DMG Tables'!$O$2:$O$35)*CSW$1*LOOKUP(CSW$1,'DMG Tables'!$G$2:$G$7,'DMG Tables'!$H$2:$H$7)</f>
        <v>416888000</v>
      </c>
      <c r="CSX27" s="1">
        <f>LOOKUP($A27,'DMG Tables'!$P$2:$P$35,'DMG Tables'!$O$2:$O$35)*CSX$1*LOOKUP(CSX$1,'DMG Tables'!$G$2:$G$7,'DMG Tables'!$H$2:$H$7)</f>
        <v>417052000</v>
      </c>
      <c r="CSY27" s="1">
        <f>LOOKUP($A27,'DMG Tables'!$P$2:$P$35,'DMG Tables'!$O$2:$O$35)*CSY$1*LOOKUP(CSY$1,'DMG Tables'!$G$2:$G$7,'DMG Tables'!$H$2:$H$7)</f>
        <v>417216000</v>
      </c>
      <c r="CSZ27" s="1">
        <f>LOOKUP($A27,'DMG Tables'!$P$2:$P$35,'DMG Tables'!$O$2:$O$35)*CSZ$1*LOOKUP(CSZ$1,'DMG Tables'!$G$2:$G$7,'DMG Tables'!$H$2:$H$7)</f>
        <v>417380000</v>
      </c>
      <c r="CTA27" s="1">
        <f>LOOKUP($A27,'DMG Tables'!$P$2:$P$35,'DMG Tables'!$O$2:$O$35)*CTA$1*LOOKUP(CTA$1,'DMG Tables'!$G$2:$G$7,'DMG Tables'!$H$2:$H$7)</f>
        <v>417544000</v>
      </c>
      <c r="CTB27" s="1">
        <f>LOOKUP($A27,'DMG Tables'!$P$2:$P$35,'DMG Tables'!$O$2:$O$35)*CTB$1*LOOKUP(CTB$1,'DMG Tables'!$G$2:$G$7,'DMG Tables'!$H$2:$H$7)</f>
        <v>417708000</v>
      </c>
      <c r="CTC27" s="1">
        <f>LOOKUP($A27,'DMG Tables'!$P$2:$P$35,'DMG Tables'!$O$2:$O$35)*CTC$1*LOOKUP(CTC$1,'DMG Tables'!$G$2:$G$7,'DMG Tables'!$H$2:$H$7)</f>
        <v>417872000</v>
      </c>
      <c r="CTD27" s="1">
        <f>LOOKUP($A27,'DMG Tables'!$P$2:$P$35,'DMG Tables'!$O$2:$O$35)*CTD$1*LOOKUP(CTD$1,'DMG Tables'!$G$2:$G$7,'DMG Tables'!$H$2:$H$7)</f>
        <v>418036000</v>
      </c>
      <c r="CTE27" s="1">
        <f>LOOKUP($A27,'DMG Tables'!$P$2:$P$35,'DMG Tables'!$O$2:$O$35)*CTE$1*LOOKUP(CTE$1,'DMG Tables'!$G$2:$G$7,'DMG Tables'!$H$2:$H$7)</f>
        <v>418200000</v>
      </c>
      <c r="CTF27" s="1">
        <f>LOOKUP($A27,'DMG Tables'!$P$2:$P$35,'DMG Tables'!$O$2:$O$35)*CTF$1*LOOKUP(CTF$1,'DMG Tables'!$G$2:$G$7,'DMG Tables'!$H$2:$H$7)</f>
        <v>418364000</v>
      </c>
      <c r="CTG27" s="1">
        <f>LOOKUP($A27,'DMG Tables'!$P$2:$P$35,'DMG Tables'!$O$2:$O$35)*CTG$1*LOOKUP(CTG$1,'DMG Tables'!$G$2:$G$7,'DMG Tables'!$H$2:$H$7)</f>
        <v>418528000</v>
      </c>
      <c r="CTH27" s="1">
        <f>LOOKUP($A27,'DMG Tables'!$P$2:$P$35,'DMG Tables'!$O$2:$O$35)*CTH$1*LOOKUP(CTH$1,'DMG Tables'!$G$2:$G$7,'DMG Tables'!$H$2:$H$7)</f>
        <v>418692000</v>
      </c>
      <c r="CTI27" s="1">
        <f>LOOKUP($A27,'DMG Tables'!$P$2:$P$35,'DMG Tables'!$O$2:$O$35)*CTI$1*LOOKUP(CTI$1,'DMG Tables'!$G$2:$G$7,'DMG Tables'!$H$2:$H$7)</f>
        <v>418856000</v>
      </c>
      <c r="CTJ27" s="1">
        <f>LOOKUP($A27,'DMG Tables'!$P$2:$P$35,'DMG Tables'!$O$2:$O$35)*CTJ$1*LOOKUP(CTJ$1,'DMG Tables'!$G$2:$G$7,'DMG Tables'!$H$2:$H$7)</f>
        <v>419020000</v>
      </c>
      <c r="CTK27" s="1">
        <f>LOOKUP($A27,'DMG Tables'!$P$2:$P$35,'DMG Tables'!$O$2:$O$35)*CTK$1*LOOKUP(CTK$1,'DMG Tables'!$G$2:$G$7,'DMG Tables'!$H$2:$H$7)</f>
        <v>419184000</v>
      </c>
      <c r="CTL27" s="1">
        <f>LOOKUP($A27,'DMG Tables'!$P$2:$P$35,'DMG Tables'!$O$2:$O$35)*CTL$1*LOOKUP(CTL$1,'DMG Tables'!$G$2:$G$7,'DMG Tables'!$H$2:$H$7)</f>
        <v>419348000</v>
      </c>
      <c r="CTM27" s="1">
        <f>LOOKUP($A27,'DMG Tables'!$P$2:$P$35,'DMG Tables'!$O$2:$O$35)*CTM$1*LOOKUP(CTM$1,'DMG Tables'!$G$2:$G$7,'DMG Tables'!$H$2:$H$7)</f>
        <v>419512000</v>
      </c>
      <c r="CTN27" s="1">
        <f>LOOKUP($A27,'DMG Tables'!$P$2:$P$35,'DMG Tables'!$O$2:$O$35)*CTN$1*LOOKUP(CTN$1,'DMG Tables'!$G$2:$G$7,'DMG Tables'!$H$2:$H$7)</f>
        <v>419676000</v>
      </c>
      <c r="CTO27" s="1">
        <f>LOOKUP($A27,'DMG Tables'!$P$2:$P$35,'DMG Tables'!$O$2:$O$35)*CTO$1*LOOKUP(CTO$1,'DMG Tables'!$G$2:$G$7,'DMG Tables'!$H$2:$H$7)</f>
        <v>419840000</v>
      </c>
      <c r="CTP27" s="1">
        <f>LOOKUP($A27,'DMG Tables'!$P$2:$P$35,'DMG Tables'!$O$2:$O$35)*CTP$1*LOOKUP(CTP$1,'DMG Tables'!$G$2:$G$7,'DMG Tables'!$H$2:$H$7)</f>
        <v>420004000</v>
      </c>
      <c r="CTQ27" s="1">
        <f>LOOKUP($A27,'DMG Tables'!$P$2:$P$35,'DMG Tables'!$O$2:$O$35)*CTQ$1*LOOKUP(CTQ$1,'DMG Tables'!$G$2:$G$7,'DMG Tables'!$H$2:$H$7)</f>
        <v>420168000</v>
      </c>
      <c r="CTR27" s="1">
        <f>LOOKUP($A27,'DMG Tables'!$P$2:$P$35,'DMG Tables'!$O$2:$O$35)*CTR$1*LOOKUP(CTR$1,'DMG Tables'!$G$2:$G$7,'DMG Tables'!$H$2:$H$7)</f>
        <v>420332000</v>
      </c>
      <c r="CTS27" s="1">
        <f>LOOKUP($A27,'DMG Tables'!$P$2:$P$35,'DMG Tables'!$O$2:$O$35)*CTS$1*LOOKUP(CTS$1,'DMG Tables'!$G$2:$G$7,'DMG Tables'!$H$2:$H$7)</f>
        <v>420496000</v>
      </c>
      <c r="CTT27" s="1">
        <f>LOOKUP($A27,'DMG Tables'!$P$2:$P$35,'DMG Tables'!$O$2:$O$35)*CTT$1*LOOKUP(CTT$1,'DMG Tables'!$G$2:$G$7,'DMG Tables'!$H$2:$H$7)</f>
        <v>420660000</v>
      </c>
      <c r="CTU27" s="1">
        <f>LOOKUP($A27,'DMG Tables'!$P$2:$P$35,'DMG Tables'!$O$2:$O$35)*CTU$1*LOOKUP(CTU$1,'DMG Tables'!$G$2:$G$7,'DMG Tables'!$H$2:$H$7)</f>
        <v>420824000</v>
      </c>
      <c r="CTV27" s="1">
        <f>LOOKUP($A27,'DMG Tables'!$P$2:$P$35,'DMG Tables'!$O$2:$O$35)*CTV$1*LOOKUP(CTV$1,'DMG Tables'!$G$2:$G$7,'DMG Tables'!$H$2:$H$7)</f>
        <v>420988000</v>
      </c>
      <c r="CTW27" s="1">
        <f>LOOKUP($A27,'DMG Tables'!$P$2:$P$35,'DMG Tables'!$O$2:$O$35)*CTW$1*LOOKUP(CTW$1,'DMG Tables'!$G$2:$G$7,'DMG Tables'!$H$2:$H$7)</f>
        <v>421152000</v>
      </c>
      <c r="CTX27" s="1">
        <f>LOOKUP($A27,'DMG Tables'!$P$2:$P$35,'DMG Tables'!$O$2:$O$35)*CTX$1*LOOKUP(CTX$1,'DMG Tables'!$G$2:$G$7,'DMG Tables'!$H$2:$H$7)</f>
        <v>421316000</v>
      </c>
      <c r="CTY27" s="1">
        <f>LOOKUP($A27,'DMG Tables'!$P$2:$P$35,'DMG Tables'!$O$2:$O$35)*CTY$1*LOOKUP(CTY$1,'DMG Tables'!$G$2:$G$7,'DMG Tables'!$H$2:$H$7)</f>
        <v>421480000</v>
      </c>
      <c r="CTZ27" s="1">
        <f>LOOKUP($A27,'DMG Tables'!$P$2:$P$35,'DMG Tables'!$O$2:$O$35)*CTZ$1*LOOKUP(CTZ$1,'DMG Tables'!$G$2:$G$7,'DMG Tables'!$H$2:$H$7)</f>
        <v>421644000</v>
      </c>
      <c r="CUA27" s="1">
        <f>LOOKUP($A27,'DMG Tables'!$P$2:$P$35,'DMG Tables'!$O$2:$O$35)*CUA$1*LOOKUP(CUA$1,'DMG Tables'!$G$2:$G$7,'DMG Tables'!$H$2:$H$7)</f>
        <v>421808000</v>
      </c>
      <c r="CUB27" s="1">
        <f>LOOKUP($A27,'DMG Tables'!$P$2:$P$35,'DMG Tables'!$O$2:$O$35)*CUB$1*LOOKUP(CUB$1,'DMG Tables'!$G$2:$G$7,'DMG Tables'!$H$2:$H$7)</f>
        <v>421972000</v>
      </c>
      <c r="CUC27" s="1">
        <f>LOOKUP($A27,'DMG Tables'!$P$2:$P$35,'DMG Tables'!$O$2:$O$35)*CUC$1*LOOKUP(CUC$1,'DMG Tables'!$G$2:$G$7,'DMG Tables'!$H$2:$H$7)</f>
        <v>422136000</v>
      </c>
      <c r="CUD27" s="1">
        <f>LOOKUP($A27,'DMG Tables'!$P$2:$P$35,'DMG Tables'!$O$2:$O$35)*CUD$1*LOOKUP(CUD$1,'DMG Tables'!$G$2:$G$7,'DMG Tables'!$H$2:$H$7)</f>
        <v>422300000</v>
      </c>
      <c r="CUE27" s="1">
        <f>LOOKUP($A27,'DMG Tables'!$P$2:$P$35,'DMG Tables'!$O$2:$O$35)*CUE$1*LOOKUP(CUE$1,'DMG Tables'!$G$2:$G$7,'DMG Tables'!$H$2:$H$7)</f>
        <v>422464000</v>
      </c>
      <c r="CUF27" s="1">
        <f>LOOKUP($A27,'DMG Tables'!$P$2:$P$35,'DMG Tables'!$O$2:$O$35)*CUF$1*LOOKUP(CUF$1,'DMG Tables'!$G$2:$G$7,'DMG Tables'!$H$2:$H$7)</f>
        <v>422628000</v>
      </c>
      <c r="CUG27" s="1">
        <f>LOOKUP($A27,'DMG Tables'!$P$2:$P$35,'DMG Tables'!$O$2:$O$35)*CUG$1*LOOKUP(CUG$1,'DMG Tables'!$G$2:$G$7,'DMG Tables'!$H$2:$H$7)</f>
        <v>422792000</v>
      </c>
      <c r="CUH27" s="1">
        <f>LOOKUP($A27,'DMG Tables'!$P$2:$P$35,'DMG Tables'!$O$2:$O$35)*CUH$1*LOOKUP(CUH$1,'DMG Tables'!$G$2:$G$7,'DMG Tables'!$H$2:$H$7)</f>
        <v>422956000</v>
      </c>
      <c r="CUI27" s="1">
        <f>LOOKUP($A27,'DMG Tables'!$P$2:$P$35,'DMG Tables'!$O$2:$O$35)*CUI$1*LOOKUP(CUI$1,'DMG Tables'!$G$2:$G$7,'DMG Tables'!$H$2:$H$7)</f>
        <v>423120000</v>
      </c>
      <c r="CUJ27" s="1">
        <f>LOOKUP($A27,'DMG Tables'!$P$2:$P$35,'DMG Tables'!$O$2:$O$35)*CUJ$1*LOOKUP(CUJ$1,'DMG Tables'!$G$2:$G$7,'DMG Tables'!$H$2:$H$7)</f>
        <v>423284000</v>
      </c>
      <c r="CUK27" s="1">
        <f>LOOKUP($A27,'DMG Tables'!$P$2:$P$35,'DMG Tables'!$O$2:$O$35)*CUK$1*LOOKUP(CUK$1,'DMG Tables'!$G$2:$G$7,'DMG Tables'!$H$2:$H$7)</f>
        <v>423448000</v>
      </c>
      <c r="CUL27" s="1">
        <f>LOOKUP($A27,'DMG Tables'!$P$2:$P$35,'DMG Tables'!$O$2:$O$35)*CUL$1*LOOKUP(CUL$1,'DMG Tables'!$G$2:$G$7,'DMG Tables'!$H$2:$H$7)</f>
        <v>423612000</v>
      </c>
      <c r="CUM27" s="1">
        <f>LOOKUP($A27,'DMG Tables'!$P$2:$P$35,'DMG Tables'!$O$2:$O$35)*CUM$1*LOOKUP(CUM$1,'DMG Tables'!$G$2:$G$7,'DMG Tables'!$H$2:$H$7)</f>
        <v>423776000</v>
      </c>
      <c r="CUN27" s="1">
        <f>LOOKUP($A27,'DMG Tables'!$P$2:$P$35,'DMG Tables'!$O$2:$O$35)*CUN$1*LOOKUP(CUN$1,'DMG Tables'!$G$2:$G$7,'DMG Tables'!$H$2:$H$7)</f>
        <v>423940000</v>
      </c>
      <c r="CUO27" s="1">
        <f>LOOKUP($A27,'DMG Tables'!$P$2:$P$35,'DMG Tables'!$O$2:$O$35)*CUO$1*LOOKUP(CUO$1,'DMG Tables'!$G$2:$G$7,'DMG Tables'!$H$2:$H$7)</f>
        <v>424104000</v>
      </c>
      <c r="CUP27" s="1">
        <f>LOOKUP($A27,'DMG Tables'!$P$2:$P$35,'DMG Tables'!$O$2:$O$35)*CUP$1*LOOKUP(CUP$1,'DMG Tables'!$G$2:$G$7,'DMG Tables'!$H$2:$H$7)</f>
        <v>424268000</v>
      </c>
      <c r="CUQ27" s="1">
        <f>LOOKUP($A27,'DMG Tables'!$P$2:$P$35,'DMG Tables'!$O$2:$O$35)*CUQ$1*LOOKUP(CUQ$1,'DMG Tables'!$G$2:$G$7,'DMG Tables'!$H$2:$H$7)</f>
        <v>424432000</v>
      </c>
      <c r="CUR27" s="1">
        <f>LOOKUP($A27,'DMG Tables'!$P$2:$P$35,'DMG Tables'!$O$2:$O$35)*CUR$1*LOOKUP(CUR$1,'DMG Tables'!$G$2:$G$7,'DMG Tables'!$H$2:$H$7)</f>
        <v>424596000</v>
      </c>
      <c r="CUS27" s="1">
        <f>LOOKUP($A27,'DMG Tables'!$P$2:$P$35,'DMG Tables'!$O$2:$O$35)*CUS$1*LOOKUP(CUS$1,'DMG Tables'!$G$2:$G$7,'DMG Tables'!$H$2:$H$7)</f>
        <v>424760000</v>
      </c>
      <c r="CUT27" s="1">
        <f>LOOKUP($A27,'DMG Tables'!$P$2:$P$35,'DMG Tables'!$O$2:$O$35)*CUT$1*LOOKUP(CUT$1,'DMG Tables'!$G$2:$G$7,'DMG Tables'!$H$2:$H$7)</f>
        <v>424924000</v>
      </c>
      <c r="CUU27" s="1">
        <f>LOOKUP($A27,'DMG Tables'!$P$2:$P$35,'DMG Tables'!$O$2:$O$35)*CUU$1*LOOKUP(CUU$1,'DMG Tables'!$G$2:$G$7,'DMG Tables'!$H$2:$H$7)</f>
        <v>425088000</v>
      </c>
      <c r="CUV27" s="1">
        <f>LOOKUP($A27,'DMG Tables'!$P$2:$P$35,'DMG Tables'!$O$2:$O$35)*CUV$1*LOOKUP(CUV$1,'DMG Tables'!$G$2:$G$7,'DMG Tables'!$H$2:$H$7)</f>
        <v>425252000</v>
      </c>
      <c r="CUW27" s="1">
        <f>LOOKUP($A27,'DMG Tables'!$P$2:$P$35,'DMG Tables'!$O$2:$O$35)*CUW$1*LOOKUP(CUW$1,'DMG Tables'!$G$2:$G$7,'DMG Tables'!$H$2:$H$7)</f>
        <v>425416000</v>
      </c>
      <c r="CUX27" s="1">
        <f>LOOKUP($A27,'DMG Tables'!$P$2:$P$35,'DMG Tables'!$O$2:$O$35)*CUX$1*LOOKUP(CUX$1,'DMG Tables'!$G$2:$G$7,'DMG Tables'!$H$2:$H$7)</f>
        <v>425580000</v>
      </c>
      <c r="CUY27" s="1">
        <f>LOOKUP($A27,'DMG Tables'!$P$2:$P$35,'DMG Tables'!$O$2:$O$35)*CUY$1*LOOKUP(CUY$1,'DMG Tables'!$G$2:$G$7,'DMG Tables'!$H$2:$H$7)</f>
        <v>425744000</v>
      </c>
      <c r="CUZ27" s="1">
        <f>LOOKUP($A27,'DMG Tables'!$P$2:$P$35,'DMG Tables'!$O$2:$O$35)*CUZ$1*LOOKUP(CUZ$1,'DMG Tables'!$G$2:$G$7,'DMG Tables'!$H$2:$H$7)</f>
        <v>425908000</v>
      </c>
      <c r="CVA27" s="1">
        <f>LOOKUP($A27,'DMG Tables'!$P$2:$P$35,'DMG Tables'!$O$2:$O$35)*CVA$1*LOOKUP(CVA$1,'DMG Tables'!$G$2:$G$7,'DMG Tables'!$H$2:$H$7)</f>
        <v>426072000</v>
      </c>
      <c r="CVB27" s="1">
        <f>LOOKUP($A27,'DMG Tables'!$P$2:$P$35,'DMG Tables'!$O$2:$O$35)*CVB$1*LOOKUP(CVB$1,'DMG Tables'!$G$2:$G$7,'DMG Tables'!$H$2:$H$7)</f>
        <v>426236000</v>
      </c>
      <c r="CVC27" s="1">
        <f>LOOKUP($A27,'DMG Tables'!$P$2:$P$35,'DMG Tables'!$O$2:$O$35)*CVC$1*LOOKUP(CVC$1,'DMG Tables'!$G$2:$G$7,'DMG Tables'!$H$2:$H$7)</f>
        <v>426400000</v>
      </c>
    </row>
    <row r="28" spans="1:2603" x14ac:dyDescent="0.3">
      <c r="A28" s="1">
        <v>23</v>
      </c>
      <c r="D28" s="1">
        <f>LOOKUP($A28,'DMG Tables'!$P$2:$P$35,'DMG Tables'!$O$2:$O$35)*D$1*LOOKUP(D$1,'DMG Tables'!$G$2:$G$7,'DMG Tables'!$H$2:$H$7)</f>
        <v>50000</v>
      </c>
      <c r="E28" s="1">
        <f>LOOKUP($A28,'DMG Tables'!$P$2:$P$35,'DMG Tables'!$O$2:$O$35)*E$1*LOOKUP(E$1,'DMG Tables'!$G$2:$G$7,'DMG Tables'!$H$2:$H$7)</f>
        <v>150000</v>
      </c>
      <c r="F28" s="1">
        <f>LOOKUP($A28,'DMG Tables'!$P$2:$P$35,'DMG Tables'!$O$2:$O$35)*F$1*LOOKUP(F$1,'DMG Tables'!$G$2:$G$7,'DMG Tables'!$H$2:$H$7)</f>
        <v>300000</v>
      </c>
      <c r="G28" s="1">
        <f>LOOKUP($A28,'DMG Tables'!$P$2:$P$35,'DMG Tables'!$O$2:$O$35)*G$1*LOOKUP(G$1,'DMG Tables'!$G$2:$G$7,'DMG Tables'!$H$2:$H$7)</f>
        <v>400000</v>
      </c>
      <c r="H28" s="1">
        <f>LOOKUP($A28,'DMG Tables'!$P$2:$P$35,'DMG Tables'!$O$2:$O$35)*H$1*LOOKUP(H$1,'DMG Tables'!$G$2:$G$7,'DMG Tables'!$H$2:$H$7)</f>
        <v>500000</v>
      </c>
      <c r="I28" s="1">
        <f>LOOKUP($A28,'DMG Tables'!$P$2:$P$35,'DMG Tables'!$O$2:$O$35)*I$1*LOOKUP(I$1,'DMG Tables'!$G$2:$G$7,'DMG Tables'!$H$2:$H$7)</f>
        <v>600000</v>
      </c>
      <c r="J28" s="1">
        <f>LOOKUP($A28,'DMG Tables'!$P$2:$P$35,'DMG Tables'!$O$2:$O$35)*J$1*LOOKUP(J$1,'DMG Tables'!$G$2:$G$7,'DMG Tables'!$H$2:$H$7)</f>
        <v>875000</v>
      </c>
      <c r="K28" s="1">
        <f>LOOKUP($A28,'DMG Tables'!$P$2:$P$35,'DMG Tables'!$O$2:$O$35)*K$1*LOOKUP(K$1,'DMG Tables'!$G$2:$G$7,'DMG Tables'!$H$2:$H$7)</f>
        <v>1000000</v>
      </c>
      <c r="L28" s="1">
        <f>LOOKUP($A28,'DMG Tables'!$P$2:$P$35,'DMG Tables'!$O$2:$O$35)*L$1*LOOKUP(L$1,'DMG Tables'!$G$2:$G$7,'DMG Tables'!$H$2:$H$7)</f>
        <v>1125000</v>
      </c>
      <c r="M28" s="1">
        <f>LOOKUP($A28,'DMG Tables'!$P$2:$P$35,'DMG Tables'!$O$2:$O$35)*M$1*LOOKUP(M$1,'DMG Tables'!$G$2:$G$7,'DMG Tables'!$H$2:$H$7)</f>
        <v>1250000</v>
      </c>
      <c r="N28" s="1">
        <f>LOOKUP($A28,'DMG Tables'!$P$2:$P$35,'DMG Tables'!$O$2:$O$35)*N$1*LOOKUP(N$1,'DMG Tables'!$G$2:$G$7,'DMG Tables'!$H$2:$H$7)</f>
        <v>1650000</v>
      </c>
      <c r="O28" s="1">
        <f>LOOKUP($A28,'DMG Tables'!$P$2:$P$35,'DMG Tables'!$O$2:$O$35)*O$1*LOOKUP(O$1,'DMG Tables'!$G$2:$G$7,'DMG Tables'!$H$2:$H$7)</f>
        <v>1800000</v>
      </c>
      <c r="P28" s="1">
        <f>LOOKUP($A28,'DMG Tables'!$P$2:$P$35,'DMG Tables'!$O$2:$O$35)*P$1*LOOKUP(P$1,'DMG Tables'!$G$2:$G$7,'DMG Tables'!$H$2:$H$7)</f>
        <v>1950000</v>
      </c>
      <c r="Q28" s="1">
        <f>LOOKUP($A28,'DMG Tables'!$P$2:$P$35,'DMG Tables'!$O$2:$O$35)*Q$1*LOOKUP(Q$1,'DMG Tables'!$G$2:$G$7,'DMG Tables'!$H$2:$H$7)</f>
        <v>2100000</v>
      </c>
      <c r="R28" s="1">
        <f>LOOKUP($A28,'DMG Tables'!$P$2:$P$35,'DMG Tables'!$O$2:$O$35)*R$1*LOOKUP(R$1,'DMG Tables'!$G$2:$G$7,'DMG Tables'!$H$2:$H$7)</f>
        <v>3000000</v>
      </c>
      <c r="S28" s="1">
        <f>LOOKUP($A28,'DMG Tables'!$P$2:$P$35,'DMG Tables'!$O$2:$O$35)*S$1*LOOKUP(S$1,'DMG Tables'!$G$2:$G$7,'DMG Tables'!$H$2:$H$7)</f>
        <v>3200000</v>
      </c>
      <c r="T28" s="1">
        <f>LOOKUP($A28,'DMG Tables'!$P$2:$P$35,'DMG Tables'!$O$2:$O$35)*T$1*LOOKUP(T$1,'DMG Tables'!$G$2:$G$7,'DMG Tables'!$H$2:$H$7)</f>
        <v>3400000</v>
      </c>
      <c r="U28" s="1">
        <f>LOOKUP($A28,'DMG Tables'!$P$2:$P$35,'DMG Tables'!$O$2:$O$35)*U$1*LOOKUP(U$1,'DMG Tables'!$G$2:$G$7,'DMG Tables'!$H$2:$H$7)</f>
        <v>3600000</v>
      </c>
      <c r="V28" s="1">
        <f>LOOKUP($A28,'DMG Tables'!$P$2:$P$35,'DMG Tables'!$O$2:$O$35)*V$1*LOOKUP(V$1,'DMG Tables'!$G$2:$G$7,'DMG Tables'!$H$2:$H$7)</f>
        <v>3800000</v>
      </c>
      <c r="W28" s="1">
        <f>LOOKUP($A28,'DMG Tables'!$P$2:$P$35,'DMG Tables'!$O$2:$O$35)*W$1*LOOKUP(W$1,'DMG Tables'!$G$2:$G$7,'DMG Tables'!$H$2:$H$7)</f>
        <v>4000000</v>
      </c>
      <c r="X28" s="1">
        <f>LOOKUP($A28,'DMG Tables'!$P$2:$P$35,'DMG Tables'!$O$2:$O$35)*X$1*LOOKUP(X$1,'DMG Tables'!$G$2:$G$7,'DMG Tables'!$H$2:$H$7)</f>
        <v>4200000</v>
      </c>
      <c r="Y28" s="1">
        <f>LOOKUP($A28,'DMG Tables'!$P$2:$P$35,'DMG Tables'!$O$2:$O$35)*Y$1*LOOKUP(Y$1,'DMG Tables'!$G$2:$G$7,'DMG Tables'!$H$2:$H$7)</f>
        <v>4400000</v>
      </c>
      <c r="Z28" s="1">
        <f>LOOKUP($A28,'DMG Tables'!$P$2:$P$35,'DMG Tables'!$O$2:$O$35)*Z$1*LOOKUP(Z$1,'DMG Tables'!$G$2:$G$7,'DMG Tables'!$H$2:$H$7)</f>
        <v>4600000</v>
      </c>
      <c r="AA28" s="1">
        <f>LOOKUP($A28,'DMG Tables'!$P$2:$P$35,'DMG Tables'!$O$2:$O$35)*AA$1*LOOKUP(AA$1,'DMG Tables'!$G$2:$G$7,'DMG Tables'!$H$2:$H$7)</f>
        <v>4800000</v>
      </c>
      <c r="AB28" s="1">
        <f>LOOKUP($A28,'DMG Tables'!$P$2:$P$35,'DMG Tables'!$O$2:$O$35)*AB$1*LOOKUP(AB$1,'DMG Tables'!$G$2:$G$7,'DMG Tables'!$H$2:$H$7)</f>
        <v>5000000</v>
      </c>
      <c r="AC28" s="1">
        <f>LOOKUP($A28,'DMG Tables'!$P$2:$P$35,'DMG Tables'!$O$2:$O$35)*AC$1*LOOKUP(AC$1,'DMG Tables'!$G$2:$G$7,'DMG Tables'!$H$2:$H$7)</f>
        <v>5200000</v>
      </c>
      <c r="AD28" s="1">
        <f>LOOKUP($A28,'DMG Tables'!$P$2:$P$35,'DMG Tables'!$O$2:$O$35)*AD$1*LOOKUP(AD$1,'DMG Tables'!$G$2:$G$7,'DMG Tables'!$H$2:$H$7)</f>
        <v>5400000</v>
      </c>
      <c r="AE28" s="1">
        <f>LOOKUP($A28,'DMG Tables'!$P$2:$P$35,'DMG Tables'!$O$2:$O$35)*AE$1*LOOKUP(AE$1,'DMG Tables'!$G$2:$G$7,'DMG Tables'!$H$2:$H$7)</f>
        <v>5600000</v>
      </c>
      <c r="AF28" s="1">
        <f>LOOKUP($A28,'DMG Tables'!$P$2:$P$35,'DMG Tables'!$O$2:$O$35)*AF$1*LOOKUP(AF$1,'DMG Tables'!$G$2:$G$7,'DMG Tables'!$H$2:$H$7)</f>
        <v>5800000</v>
      </c>
      <c r="AG28" s="1">
        <f>LOOKUP($A28,'DMG Tables'!$P$2:$P$35,'DMG Tables'!$O$2:$O$35)*AG$1*LOOKUP(AG$1,'DMG Tables'!$G$2:$G$7,'DMG Tables'!$H$2:$H$7)</f>
        <v>6000000</v>
      </c>
      <c r="AH28" s="1">
        <f>LOOKUP($A28,'DMG Tables'!$P$2:$P$35,'DMG Tables'!$O$2:$O$35)*AH$1*LOOKUP(AH$1,'DMG Tables'!$G$2:$G$7,'DMG Tables'!$H$2:$H$7)</f>
        <v>6200000</v>
      </c>
      <c r="AI28" s="1">
        <f>LOOKUP($A28,'DMG Tables'!$P$2:$P$35,'DMG Tables'!$O$2:$O$35)*AI$1*LOOKUP(AI$1,'DMG Tables'!$G$2:$G$7,'DMG Tables'!$H$2:$H$7)</f>
        <v>6400000</v>
      </c>
      <c r="AJ28" s="1">
        <f>LOOKUP($A28,'DMG Tables'!$P$2:$P$35,'DMG Tables'!$O$2:$O$35)*AJ$1*LOOKUP(AJ$1,'DMG Tables'!$G$2:$G$7,'DMG Tables'!$H$2:$H$7)</f>
        <v>6600000</v>
      </c>
      <c r="AK28" s="1">
        <f>LOOKUP($A28,'DMG Tables'!$P$2:$P$35,'DMG Tables'!$O$2:$O$35)*AK$1*LOOKUP(AK$1,'DMG Tables'!$G$2:$G$7,'DMG Tables'!$H$2:$H$7)</f>
        <v>6800000</v>
      </c>
      <c r="AL28" s="1">
        <f>LOOKUP($A28,'DMG Tables'!$P$2:$P$35,'DMG Tables'!$O$2:$O$35)*AL$1*LOOKUP(AL$1,'DMG Tables'!$G$2:$G$7,'DMG Tables'!$H$2:$H$7)</f>
        <v>7000000</v>
      </c>
      <c r="AM28" s="1">
        <f>LOOKUP($A28,'DMG Tables'!$P$2:$P$35,'DMG Tables'!$O$2:$O$35)*AM$1*LOOKUP(AM$1,'DMG Tables'!$G$2:$G$7,'DMG Tables'!$H$2:$H$7)</f>
        <v>7200000</v>
      </c>
      <c r="AN28" s="1">
        <f>LOOKUP($A28,'DMG Tables'!$P$2:$P$35,'DMG Tables'!$O$2:$O$35)*AN$1*LOOKUP(AN$1,'DMG Tables'!$G$2:$G$7,'DMG Tables'!$H$2:$H$7)</f>
        <v>7400000</v>
      </c>
      <c r="AO28" s="1">
        <f>LOOKUP($A28,'DMG Tables'!$P$2:$P$35,'DMG Tables'!$O$2:$O$35)*AO$1*LOOKUP(AO$1,'DMG Tables'!$G$2:$G$7,'DMG Tables'!$H$2:$H$7)</f>
        <v>7600000</v>
      </c>
      <c r="AP28" s="1">
        <f>LOOKUP($A28,'DMG Tables'!$P$2:$P$35,'DMG Tables'!$O$2:$O$35)*AP$1*LOOKUP(AP$1,'DMG Tables'!$G$2:$G$7,'DMG Tables'!$H$2:$H$7)</f>
        <v>7800000</v>
      </c>
      <c r="AQ28" s="1">
        <f>LOOKUP($A28,'DMG Tables'!$P$2:$P$35,'DMG Tables'!$O$2:$O$35)*AQ$1*LOOKUP(AQ$1,'DMG Tables'!$G$2:$G$7,'DMG Tables'!$H$2:$H$7)</f>
        <v>8000000</v>
      </c>
      <c r="AR28" s="1">
        <f>LOOKUP($A28,'DMG Tables'!$P$2:$P$35,'DMG Tables'!$O$2:$O$35)*AR$1*LOOKUP(AR$1,'DMG Tables'!$G$2:$G$7,'DMG Tables'!$H$2:$H$7)</f>
        <v>8200000</v>
      </c>
      <c r="AS28" s="1">
        <f>LOOKUP($A28,'DMG Tables'!$P$2:$P$35,'DMG Tables'!$O$2:$O$35)*AS$1*LOOKUP(AS$1,'DMG Tables'!$G$2:$G$7,'DMG Tables'!$H$2:$H$7)</f>
        <v>8400000</v>
      </c>
      <c r="AT28" s="1">
        <f>LOOKUP($A28,'DMG Tables'!$P$2:$P$35,'DMG Tables'!$O$2:$O$35)*AT$1*LOOKUP(AT$1,'DMG Tables'!$G$2:$G$7,'DMG Tables'!$H$2:$H$7)</f>
        <v>8600000</v>
      </c>
      <c r="AU28" s="1">
        <f>LOOKUP($A28,'DMG Tables'!$P$2:$P$35,'DMG Tables'!$O$2:$O$35)*AU$1*LOOKUP(AU$1,'DMG Tables'!$G$2:$G$7,'DMG Tables'!$H$2:$H$7)</f>
        <v>8800000</v>
      </c>
      <c r="AV28" s="1">
        <f>LOOKUP($A28,'DMG Tables'!$P$2:$P$35,'DMG Tables'!$O$2:$O$35)*AV$1*LOOKUP(AV$1,'DMG Tables'!$G$2:$G$7,'DMG Tables'!$H$2:$H$7)</f>
        <v>9000000</v>
      </c>
      <c r="AW28" s="1">
        <f>LOOKUP($A28,'DMG Tables'!$P$2:$P$35,'DMG Tables'!$O$2:$O$35)*AW$1*LOOKUP(AW$1,'DMG Tables'!$G$2:$G$7,'DMG Tables'!$H$2:$H$7)</f>
        <v>9200000</v>
      </c>
      <c r="AX28" s="1">
        <f>LOOKUP($A28,'DMG Tables'!$P$2:$P$35,'DMG Tables'!$O$2:$O$35)*AX$1*LOOKUP(AX$1,'DMG Tables'!$G$2:$G$7,'DMG Tables'!$H$2:$H$7)</f>
        <v>9400000</v>
      </c>
      <c r="AY28" s="1">
        <f>LOOKUP($A28,'DMG Tables'!$P$2:$P$35,'DMG Tables'!$O$2:$O$35)*AY$1*LOOKUP(AY$1,'DMG Tables'!$G$2:$G$7,'DMG Tables'!$H$2:$H$7)</f>
        <v>9600000</v>
      </c>
      <c r="AZ28" s="1">
        <f>LOOKUP($A28,'DMG Tables'!$P$2:$P$35,'DMG Tables'!$O$2:$O$35)*AZ$1*LOOKUP(AZ$1,'DMG Tables'!$G$2:$G$7,'DMG Tables'!$H$2:$H$7)</f>
        <v>9800000</v>
      </c>
      <c r="BA28" s="1">
        <f>LOOKUP($A28,'DMG Tables'!$P$2:$P$35,'DMG Tables'!$O$2:$O$35)*BA$1*LOOKUP(BA$1,'DMG Tables'!$G$2:$G$7,'DMG Tables'!$H$2:$H$7)</f>
        <v>10000000</v>
      </c>
      <c r="BB28" s="1">
        <f>LOOKUP($A28,'DMG Tables'!$P$2:$P$35,'DMG Tables'!$O$2:$O$35)*BB$1*LOOKUP(BB$1,'DMG Tables'!$G$2:$G$7,'DMG Tables'!$H$2:$H$7)</f>
        <v>10200000</v>
      </c>
      <c r="BC28" s="1">
        <f>LOOKUP($A28,'DMG Tables'!$P$2:$P$35,'DMG Tables'!$O$2:$O$35)*BC$1*LOOKUP(BC$1,'DMG Tables'!$G$2:$G$7,'DMG Tables'!$H$2:$H$7)</f>
        <v>10400000</v>
      </c>
      <c r="BD28" s="1">
        <f>LOOKUP($A28,'DMG Tables'!$P$2:$P$35,'DMG Tables'!$O$2:$O$35)*BD$1*LOOKUP(BD$1,'DMG Tables'!$G$2:$G$7,'DMG Tables'!$H$2:$H$7)</f>
        <v>10600000</v>
      </c>
      <c r="BE28" s="1">
        <f>LOOKUP($A28,'DMG Tables'!$P$2:$P$35,'DMG Tables'!$O$2:$O$35)*BE$1*LOOKUP(BE$1,'DMG Tables'!$G$2:$G$7,'DMG Tables'!$H$2:$H$7)</f>
        <v>10800000</v>
      </c>
      <c r="BF28" s="1">
        <f>LOOKUP($A28,'DMG Tables'!$P$2:$P$35,'DMG Tables'!$O$2:$O$35)*BF$1*LOOKUP(BF$1,'DMG Tables'!$G$2:$G$7,'DMG Tables'!$H$2:$H$7)</f>
        <v>11000000</v>
      </c>
      <c r="BG28" s="1">
        <f>LOOKUP($A28,'DMG Tables'!$P$2:$P$35,'DMG Tables'!$O$2:$O$35)*BG$1*LOOKUP(BG$1,'DMG Tables'!$G$2:$G$7,'DMG Tables'!$H$2:$H$7)</f>
        <v>11200000</v>
      </c>
      <c r="BH28" s="1">
        <f>LOOKUP($A28,'DMG Tables'!$P$2:$P$35,'DMG Tables'!$O$2:$O$35)*BH$1*LOOKUP(BH$1,'DMG Tables'!$G$2:$G$7,'DMG Tables'!$H$2:$H$7)</f>
        <v>11400000</v>
      </c>
      <c r="BI28" s="1">
        <f>LOOKUP($A28,'DMG Tables'!$P$2:$P$35,'DMG Tables'!$O$2:$O$35)*BI$1*LOOKUP(BI$1,'DMG Tables'!$G$2:$G$7,'DMG Tables'!$H$2:$H$7)</f>
        <v>11600000</v>
      </c>
      <c r="BJ28" s="1">
        <f>LOOKUP($A28,'DMG Tables'!$P$2:$P$35,'DMG Tables'!$O$2:$O$35)*BJ$1*LOOKUP(BJ$1,'DMG Tables'!$G$2:$G$7,'DMG Tables'!$H$2:$H$7)</f>
        <v>11800000</v>
      </c>
      <c r="BK28" s="1">
        <f>LOOKUP($A28,'DMG Tables'!$P$2:$P$35,'DMG Tables'!$O$2:$O$35)*BK$1*LOOKUP(BK$1,'DMG Tables'!$G$2:$G$7,'DMG Tables'!$H$2:$H$7)</f>
        <v>12000000</v>
      </c>
      <c r="BL28" s="1">
        <f>LOOKUP($A28,'DMG Tables'!$P$2:$P$35,'DMG Tables'!$O$2:$O$35)*BL$1*LOOKUP(BL$1,'DMG Tables'!$G$2:$G$7,'DMG Tables'!$H$2:$H$7)</f>
        <v>12200000</v>
      </c>
      <c r="BM28" s="1">
        <f>LOOKUP($A28,'DMG Tables'!$P$2:$P$35,'DMG Tables'!$O$2:$O$35)*BM$1*LOOKUP(BM$1,'DMG Tables'!$G$2:$G$7,'DMG Tables'!$H$2:$H$7)</f>
        <v>12400000</v>
      </c>
      <c r="BN28" s="1">
        <f>LOOKUP($A28,'DMG Tables'!$P$2:$P$35,'DMG Tables'!$O$2:$O$35)*BN$1*LOOKUP(BN$1,'DMG Tables'!$G$2:$G$7,'DMG Tables'!$H$2:$H$7)</f>
        <v>12600000</v>
      </c>
      <c r="BO28" s="1">
        <f>LOOKUP($A28,'DMG Tables'!$P$2:$P$35,'DMG Tables'!$O$2:$O$35)*BO$1*LOOKUP(BO$1,'DMG Tables'!$G$2:$G$7,'DMG Tables'!$H$2:$H$7)</f>
        <v>12800000</v>
      </c>
      <c r="BP28" s="1">
        <f>LOOKUP($A28,'DMG Tables'!$P$2:$P$35,'DMG Tables'!$O$2:$O$35)*BP$1*LOOKUP(BP$1,'DMG Tables'!$G$2:$G$7,'DMG Tables'!$H$2:$H$7)</f>
        <v>13000000</v>
      </c>
      <c r="BQ28" s="1">
        <f>LOOKUP($A28,'DMG Tables'!$P$2:$P$35,'DMG Tables'!$O$2:$O$35)*BQ$1*LOOKUP(BQ$1,'DMG Tables'!$G$2:$G$7,'DMG Tables'!$H$2:$H$7)</f>
        <v>13200000</v>
      </c>
      <c r="BR28" s="1">
        <f>LOOKUP($A28,'DMG Tables'!$P$2:$P$35,'DMG Tables'!$O$2:$O$35)*BR$1*LOOKUP(BR$1,'DMG Tables'!$G$2:$G$7,'DMG Tables'!$H$2:$H$7)</f>
        <v>13400000</v>
      </c>
      <c r="BS28" s="1">
        <f>LOOKUP($A28,'DMG Tables'!$P$2:$P$35,'DMG Tables'!$O$2:$O$35)*BS$1*LOOKUP(BS$1,'DMG Tables'!$G$2:$G$7,'DMG Tables'!$H$2:$H$7)</f>
        <v>13600000</v>
      </c>
      <c r="BT28" s="1">
        <f>LOOKUP($A28,'DMG Tables'!$P$2:$P$35,'DMG Tables'!$O$2:$O$35)*BT$1*LOOKUP(BT$1,'DMG Tables'!$G$2:$G$7,'DMG Tables'!$H$2:$H$7)</f>
        <v>13800000</v>
      </c>
      <c r="BU28" s="1">
        <f>LOOKUP($A28,'DMG Tables'!$P$2:$P$35,'DMG Tables'!$O$2:$O$35)*BU$1*LOOKUP(BU$1,'DMG Tables'!$G$2:$G$7,'DMG Tables'!$H$2:$H$7)</f>
        <v>14000000</v>
      </c>
      <c r="BV28" s="1">
        <f>LOOKUP($A28,'DMG Tables'!$P$2:$P$35,'DMG Tables'!$O$2:$O$35)*BV$1*LOOKUP(BV$1,'DMG Tables'!$G$2:$G$7,'DMG Tables'!$H$2:$H$7)</f>
        <v>14200000</v>
      </c>
      <c r="BW28" s="1">
        <f>LOOKUP($A28,'DMG Tables'!$P$2:$P$35,'DMG Tables'!$O$2:$O$35)*BW$1*LOOKUP(BW$1,'DMG Tables'!$G$2:$G$7,'DMG Tables'!$H$2:$H$7)</f>
        <v>14400000</v>
      </c>
      <c r="BX28" s="1">
        <f>LOOKUP($A28,'DMG Tables'!$P$2:$P$35,'DMG Tables'!$O$2:$O$35)*BX$1*LOOKUP(BX$1,'DMG Tables'!$G$2:$G$7,'DMG Tables'!$H$2:$H$7)</f>
        <v>14600000</v>
      </c>
      <c r="BY28" s="1">
        <f>LOOKUP($A28,'DMG Tables'!$P$2:$P$35,'DMG Tables'!$O$2:$O$35)*BY$1*LOOKUP(BY$1,'DMG Tables'!$G$2:$G$7,'DMG Tables'!$H$2:$H$7)</f>
        <v>14800000</v>
      </c>
      <c r="BZ28" s="1">
        <f>LOOKUP($A28,'DMG Tables'!$P$2:$P$35,'DMG Tables'!$O$2:$O$35)*BZ$1*LOOKUP(BZ$1,'DMG Tables'!$G$2:$G$7,'DMG Tables'!$H$2:$H$7)</f>
        <v>15000000</v>
      </c>
      <c r="CA28" s="1">
        <f>LOOKUP($A28,'DMG Tables'!$P$2:$P$35,'DMG Tables'!$O$2:$O$35)*CA$1*LOOKUP(CA$1,'DMG Tables'!$G$2:$G$7,'DMG Tables'!$H$2:$H$7)</f>
        <v>15200000</v>
      </c>
      <c r="CB28" s="1">
        <f>LOOKUP($A28,'DMG Tables'!$P$2:$P$35,'DMG Tables'!$O$2:$O$35)*CB$1*LOOKUP(CB$1,'DMG Tables'!$G$2:$G$7,'DMG Tables'!$H$2:$H$7)</f>
        <v>15400000</v>
      </c>
      <c r="CC28" s="1">
        <f>LOOKUP($A28,'DMG Tables'!$P$2:$P$35,'DMG Tables'!$O$2:$O$35)*CC$1*LOOKUP(CC$1,'DMG Tables'!$G$2:$G$7,'DMG Tables'!$H$2:$H$7)</f>
        <v>15600000</v>
      </c>
      <c r="CD28" s="1">
        <f>LOOKUP($A28,'DMG Tables'!$P$2:$P$35,'DMG Tables'!$O$2:$O$35)*CD$1*LOOKUP(CD$1,'DMG Tables'!$G$2:$G$7,'DMG Tables'!$H$2:$H$7)</f>
        <v>15800000</v>
      </c>
      <c r="CE28" s="1">
        <f>LOOKUP($A28,'DMG Tables'!$P$2:$P$35,'DMG Tables'!$O$2:$O$35)*CE$1*LOOKUP(CE$1,'DMG Tables'!$G$2:$G$7,'DMG Tables'!$H$2:$H$7)</f>
        <v>16000000</v>
      </c>
      <c r="CF28" s="1">
        <f>LOOKUP($A28,'DMG Tables'!$P$2:$P$35,'DMG Tables'!$O$2:$O$35)*CF$1*LOOKUP(CF$1,'DMG Tables'!$G$2:$G$7,'DMG Tables'!$H$2:$H$7)</f>
        <v>16200000</v>
      </c>
      <c r="CG28" s="1">
        <f>LOOKUP($A28,'DMG Tables'!$P$2:$P$35,'DMG Tables'!$O$2:$O$35)*CG$1*LOOKUP(CG$1,'DMG Tables'!$G$2:$G$7,'DMG Tables'!$H$2:$H$7)</f>
        <v>16400000</v>
      </c>
      <c r="CH28" s="1">
        <f>LOOKUP($A28,'DMG Tables'!$P$2:$P$35,'DMG Tables'!$O$2:$O$35)*CH$1*LOOKUP(CH$1,'DMG Tables'!$G$2:$G$7,'DMG Tables'!$H$2:$H$7)</f>
        <v>16600000</v>
      </c>
      <c r="CI28" s="1">
        <f>LOOKUP($A28,'DMG Tables'!$P$2:$P$35,'DMG Tables'!$O$2:$O$35)*CI$1*LOOKUP(CI$1,'DMG Tables'!$G$2:$G$7,'DMG Tables'!$H$2:$H$7)</f>
        <v>16800000</v>
      </c>
      <c r="CJ28" s="1">
        <f>LOOKUP($A28,'DMG Tables'!$P$2:$P$35,'DMG Tables'!$O$2:$O$35)*CJ$1*LOOKUP(CJ$1,'DMG Tables'!$G$2:$G$7,'DMG Tables'!$H$2:$H$7)</f>
        <v>17000000</v>
      </c>
      <c r="CK28" s="1">
        <f>LOOKUP($A28,'DMG Tables'!$P$2:$P$35,'DMG Tables'!$O$2:$O$35)*CK$1*LOOKUP(CK$1,'DMG Tables'!$G$2:$G$7,'DMG Tables'!$H$2:$H$7)</f>
        <v>17200000</v>
      </c>
      <c r="CL28" s="1">
        <f>LOOKUP($A28,'DMG Tables'!$P$2:$P$35,'DMG Tables'!$O$2:$O$35)*CL$1*LOOKUP(CL$1,'DMG Tables'!$G$2:$G$7,'DMG Tables'!$H$2:$H$7)</f>
        <v>17400000</v>
      </c>
      <c r="CM28" s="1">
        <f>LOOKUP($A28,'DMG Tables'!$P$2:$P$35,'DMG Tables'!$O$2:$O$35)*CM$1*LOOKUP(CM$1,'DMG Tables'!$G$2:$G$7,'DMG Tables'!$H$2:$H$7)</f>
        <v>17600000</v>
      </c>
      <c r="CN28" s="1">
        <f>LOOKUP($A28,'DMG Tables'!$P$2:$P$35,'DMG Tables'!$O$2:$O$35)*CN$1*LOOKUP(CN$1,'DMG Tables'!$G$2:$G$7,'DMG Tables'!$H$2:$H$7)</f>
        <v>17800000</v>
      </c>
      <c r="CO28" s="1">
        <f>LOOKUP($A28,'DMG Tables'!$P$2:$P$35,'DMG Tables'!$O$2:$O$35)*CO$1*LOOKUP(CO$1,'DMG Tables'!$G$2:$G$7,'DMG Tables'!$H$2:$H$7)</f>
        <v>18000000</v>
      </c>
      <c r="CP28" s="1">
        <f>LOOKUP($A28,'DMG Tables'!$P$2:$P$35,'DMG Tables'!$O$2:$O$35)*CP$1*LOOKUP(CP$1,'DMG Tables'!$G$2:$G$7,'DMG Tables'!$H$2:$H$7)</f>
        <v>18200000</v>
      </c>
      <c r="CQ28" s="1">
        <f>LOOKUP($A28,'DMG Tables'!$P$2:$P$35,'DMG Tables'!$O$2:$O$35)*CQ$1*LOOKUP(CQ$1,'DMG Tables'!$G$2:$G$7,'DMG Tables'!$H$2:$H$7)</f>
        <v>18400000</v>
      </c>
      <c r="CR28" s="1">
        <f>LOOKUP($A28,'DMG Tables'!$P$2:$P$35,'DMG Tables'!$O$2:$O$35)*CR$1*LOOKUP(CR$1,'DMG Tables'!$G$2:$G$7,'DMG Tables'!$H$2:$H$7)</f>
        <v>18600000</v>
      </c>
      <c r="CS28" s="1">
        <f>LOOKUP($A28,'DMG Tables'!$P$2:$P$35,'DMG Tables'!$O$2:$O$35)*CS$1*LOOKUP(CS$1,'DMG Tables'!$G$2:$G$7,'DMG Tables'!$H$2:$H$7)</f>
        <v>18800000</v>
      </c>
      <c r="CT28" s="1">
        <f>LOOKUP($A28,'DMG Tables'!$P$2:$P$35,'DMG Tables'!$O$2:$O$35)*CT$1*LOOKUP(CT$1,'DMG Tables'!$G$2:$G$7,'DMG Tables'!$H$2:$H$7)</f>
        <v>19000000</v>
      </c>
      <c r="CU28" s="1">
        <f>LOOKUP($A28,'DMG Tables'!$P$2:$P$35,'DMG Tables'!$O$2:$O$35)*CU$1*LOOKUP(CU$1,'DMG Tables'!$G$2:$G$7,'DMG Tables'!$H$2:$H$7)</f>
        <v>19200000</v>
      </c>
      <c r="CV28" s="1">
        <f>LOOKUP($A28,'DMG Tables'!$P$2:$P$35,'DMG Tables'!$O$2:$O$35)*CV$1*LOOKUP(CV$1,'DMG Tables'!$G$2:$G$7,'DMG Tables'!$H$2:$H$7)</f>
        <v>19400000</v>
      </c>
      <c r="CW28" s="1">
        <f>LOOKUP($A28,'DMG Tables'!$P$2:$P$35,'DMG Tables'!$O$2:$O$35)*CW$1*LOOKUP(CW$1,'DMG Tables'!$G$2:$G$7,'DMG Tables'!$H$2:$H$7)</f>
        <v>19600000</v>
      </c>
      <c r="CX28" s="1">
        <f>LOOKUP($A28,'DMG Tables'!$P$2:$P$35,'DMG Tables'!$O$2:$O$35)*CX$1*LOOKUP(CX$1,'DMG Tables'!$G$2:$G$7,'DMG Tables'!$H$2:$H$7)</f>
        <v>19800000</v>
      </c>
      <c r="CY28" s="1">
        <f>LOOKUP($A28,'DMG Tables'!$P$2:$P$35,'DMG Tables'!$O$2:$O$35)*CY$1*LOOKUP(CY$1,'DMG Tables'!$G$2:$G$7,'DMG Tables'!$H$2:$H$7)</f>
        <v>20000000</v>
      </c>
      <c r="CZ28" s="1">
        <f>LOOKUP($A28,'DMG Tables'!$P$2:$P$35,'DMG Tables'!$O$2:$O$35)*CZ$1*LOOKUP(CZ$1,'DMG Tables'!$G$2:$G$7,'DMG Tables'!$H$2:$H$7)</f>
        <v>20200000</v>
      </c>
      <c r="DA28" s="1">
        <f>LOOKUP($A28,'DMG Tables'!$P$2:$P$35,'DMG Tables'!$O$2:$O$35)*DA$1*LOOKUP(DA$1,'DMG Tables'!$G$2:$G$7,'DMG Tables'!$H$2:$H$7)</f>
        <v>20400000</v>
      </c>
      <c r="DB28" s="1">
        <f>LOOKUP($A28,'DMG Tables'!$P$2:$P$35,'DMG Tables'!$O$2:$O$35)*DB$1*LOOKUP(DB$1,'DMG Tables'!$G$2:$G$7,'DMG Tables'!$H$2:$H$7)</f>
        <v>20600000</v>
      </c>
      <c r="DC28" s="1">
        <f>LOOKUP($A28,'DMG Tables'!$P$2:$P$35,'DMG Tables'!$O$2:$O$35)*DC$1*LOOKUP(DC$1,'DMG Tables'!$G$2:$G$7,'DMG Tables'!$H$2:$H$7)</f>
        <v>20800000</v>
      </c>
      <c r="DD28" s="1">
        <f>LOOKUP($A28,'DMG Tables'!$P$2:$P$35,'DMG Tables'!$O$2:$O$35)*DD$1*LOOKUP(DD$1,'DMG Tables'!$G$2:$G$7,'DMG Tables'!$H$2:$H$7)</f>
        <v>21000000</v>
      </c>
      <c r="DE28" s="1">
        <f>LOOKUP($A28,'DMG Tables'!$P$2:$P$35,'DMG Tables'!$O$2:$O$35)*DE$1*LOOKUP(DE$1,'DMG Tables'!$G$2:$G$7,'DMG Tables'!$H$2:$H$7)</f>
        <v>21200000</v>
      </c>
      <c r="DF28" s="1">
        <f>LOOKUP($A28,'DMG Tables'!$P$2:$P$35,'DMG Tables'!$O$2:$O$35)*DF$1*LOOKUP(DF$1,'DMG Tables'!$G$2:$G$7,'DMG Tables'!$H$2:$H$7)</f>
        <v>21400000</v>
      </c>
      <c r="DG28" s="1">
        <f>LOOKUP($A28,'DMG Tables'!$P$2:$P$35,'DMG Tables'!$O$2:$O$35)*DG$1*LOOKUP(DG$1,'DMG Tables'!$G$2:$G$7,'DMG Tables'!$H$2:$H$7)</f>
        <v>21600000</v>
      </c>
      <c r="DH28" s="1">
        <f>LOOKUP($A28,'DMG Tables'!$P$2:$P$35,'DMG Tables'!$O$2:$O$35)*DH$1*LOOKUP(DH$1,'DMG Tables'!$G$2:$G$7,'DMG Tables'!$H$2:$H$7)</f>
        <v>21800000</v>
      </c>
      <c r="DI28" s="1">
        <f>LOOKUP($A28,'DMG Tables'!$P$2:$P$35,'DMG Tables'!$O$2:$O$35)*DI$1*LOOKUP(DI$1,'DMG Tables'!$G$2:$G$7,'DMG Tables'!$H$2:$H$7)</f>
        <v>22000000</v>
      </c>
      <c r="DJ28" s="1">
        <f>LOOKUP($A28,'DMG Tables'!$P$2:$P$35,'DMG Tables'!$O$2:$O$35)*DJ$1*LOOKUP(DJ$1,'DMG Tables'!$G$2:$G$7,'DMG Tables'!$H$2:$H$7)</f>
        <v>22200000</v>
      </c>
      <c r="DK28" s="1">
        <f>LOOKUP($A28,'DMG Tables'!$P$2:$P$35,'DMG Tables'!$O$2:$O$35)*DK$1*LOOKUP(DK$1,'DMG Tables'!$G$2:$G$7,'DMG Tables'!$H$2:$H$7)</f>
        <v>22400000</v>
      </c>
      <c r="DL28" s="1">
        <f>LOOKUP($A28,'DMG Tables'!$P$2:$P$35,'DMG Tables'!$O$2:$O$35)*DL$1*LOOKUP(DL$1,'DMG Tables'!$G$2:$G$7,'DMG Tables'!$H$2:$H$7)</f>
        <v>22600000</v>
      </c>
      <c r="DM28" s="1">
        <f>LOOKUP($A28,'DMG Tables'!$P$2:$P$35,'DMG Tables'!$O$2:$O$35)*DM$1*LOOKUP(DM$1,'DMG Tables'!$G$2:$G$7,'DMG Tables'!$H$2:$H$7)</f>
        <v>22800000</v>
      </c>
      <c r="DN28" s="1">
        <f>LOOKUP($A28,'DMG Tables'!$P$2:$P$35,'DMG Tables'!$O$2:$O$35)*DN$1*LOOKUP(DN$1,'DMG Tables'!$G$2:$G$7,'DMG Tables'!$H$2:$H$7)</f>
        <v>23000000</v>
      </c>
      <c r="DO28" s="1">
        <f>LOOKUP($A28,'DMG Tables'!$P$2:$P$35,'DMG Tables'!$O$2:$O$35)*DO$1*LOOKUP(DO$1,'DMG Tables'!$G$2:$G$7,'DMG Tables'!$H$2:$H$7)</f>
        <v>23200000</v>
      </c>
      <c r="DP28" s="1">
        <f>LOOKUP($A28,'DMG Tables'!$P$2:$P$35,'DMG Tables'!$O$2:$O$35)*DP$1*LOOKUP(DP$1,'DMG Tables'!$G$2:$G$7,'DMG Tables'!$H$2:$H$7)</f>
        <v>23400000</v>
      </c>
      <c r="DQ28" s="1">
        <f>LOOKUP($A28,'DMG Tables'!$P$2:$P$35,'DMG Tables'!$O$2:$O$35)*DQ$1*LOOKUP(DQ$1,'DMG Tables'!$G$2:$G$7,'DMG Tables'!$H$2:$H$7)</f>
        <v>23600000</v>
      </c>
      <c r="DR28" s="1">
        <f>LOOKUP($A28,'DMG Tables'!$P$2:$P$35,'DMG Tables'!$O$2:$O$35)*DR$1*LOOKUP(DR$1,'DMG Tables'!$G$2:$G$7,'DMG Tables'!$H$2:$H$7)</f>
        <v>23800000</v>
      </c>
      <c r="DS28" s="1">
        <f>LOOKUP($A28,'DMG Tables'!$P$2:$P$35,'DMG Tables'!$O$2:$O$35)*DS$1*LOOKUP(DS$1,'DMG Tables'!$G$2:$G$7,'DMG Tables'!$H$2:$H$7)</f>
        <v>24000000</v>
      </c>
      <c r="DT28" s="1">
        <f>LOOKUP($A28,'DMG Tables'!$P$2:$P$35,'DMG Tables'!$O$2:$O$35)*DT$1*LOOKUP(DT$1,'DMG Tables'!$G$2:$G$7,'DMG Tables'!$H$2:$H$7)</f>
        <v>24200000</v>
      </c>
      <c r="DU28" s="1">
        <f>LOOKUP($A28,'DMG Tables'!$P$2:$P$35,'DMG Tables'!$O$2:$O$35)*DU$1*LOOKUP(DU$1,'DMG Tables'!$G$2:$G$7,'DMG Tables'!$H$2:$H$7)</f>
        <v>24400000</v>
      </c>
      <c r="DV28" s="1">
        <f>LOOKUP($A28,'DMG Tables'!$P$2:$P$35,'DMG Tables'!$O$2:$O$35)*DV$1*LOOKUP(DV$1,'DMG Tables'!$G$2:$G$7,'DMG Tables'!$H$2:$H$7)</f>
        <v>24600000</v>
      </c>
      <c r="DW28" s="1">
        <f>LOOKUP($A28,'DMG Tables'!$P$2:$P$35,'DMG Tables'!$O$2:$O$35)*DW$1*LOOKUP(DW$1,'DMG Tables'!$G$2:$G$7,'DMG Tables'!$H$2:$H$7)</f>
        <v>24800000</v>
      </c>
      <c r="DX28" s="1">
        <f>LOOKUP($A28,'DMG Tables'!$P$2:$P$35,'DMG Tables'!$O$2:$O$35)*DX$1*LOOKUP(DX$1,'DMG Tables'!$G$2:$G$7,'DMG Tables'!$H$2:$H$7)</f>
        <v>25000000</v>
      </c>
      <c r="DY28" s="1">
        <f>LOOKUP($A28,'DMG Tables'!$P$2:$P$35,'DMG Tables'!$O$2:$O$35)*DY$1*LOOKUP(DY$1,'DMG Tables'!$G$2:$G$7,'DMG Tables'!$H$2:$H$7)</f>
        <v>25200000</v>
      </c>
      <c r="DZ28" s="1">
        <f>LOOKUP($A28,'DMG Tables'!$P$2:$P$35,'DMG Tables'!$O$2:$O$35)*DZ$1*LOOKUP(DZ$1,'DMG Tables'!$G$2:$G$7,'DMG Tables'!$H$2:$H$7)</f>
        <v>25400000</v>
      </c>
      <c r="EA28" s="1">
        <f>LOOKUP($A28,'DMG Tables'!$P$2:$P$35,'DMG Tables'!$O$2:$O$35)*EA$1*LOOKUP(EA$1,'DMG Tables'!$G$2:$G$7,'DMG Tables'!$H$2:$H$7)</f>
        <v>25600000</v>
      </c>
      <c r="EB28" s="1">
        <f>LOOKUP($A28,'DMG Tables'!$P$2:$P$35,'DMG Tables'!$O$2:$O$35)*EB$1*LOOKUP(EB$1,'DMG Tables'!$G$2:$G$7,'DMG Tables'!$H$2:$H$7)</f>
        <v>25800000</v>
      </c>
      <c r="EC28" s="1">
        <f>LOOKUP($A28,'DMG Tables'!$P$2:$P$35,'DMG Tables'!$O$2:$O$35)*EC$1*LOOKUP(EC$1,'DMG Tables'!$G$2:$G$7,'DMG Tables'!$H$2:$H$7)</f>
        <v>26000000</v>
      </c>
      <c r="ED28" s="1">
        <f>LOOKUP($A28,'DMG Tables'!$P$2:$P$35,'DMG Tables'!$O$2:$O$35)*ED$1*LOOKUP(ED$1,'DMG Tables'!$G$2:$G$7,'DMG Tables'!$H$2:$H$7)</f>
        <v>26200000</v>
      </c>
      <c r="EE28" s="1">
        <f>LOOKUP($A28,'DMG Tables'!$P$2:$P$35,'DMG Tables'!$O$2:$O$35)*EE$1*LOOKUP(EE$1,'DMG Tables'!$G$2:$G$7,'DMG Tables'!$H$2:$H$7)</f>
        <v>26400000</v>
      </c>
      <c r="EF28" s="1">
        <f>LOOKUP($A28,'DMG Tables'!$P$2:$P$35,'DMG Tables'!$O$2:$O$35)*EF$1*LOOKUP(EF$1,'DMG Tables'!$G$2:$G$7,'DMG Tables'!$H$2:$H$7)</f>
        <v>26600000</v>
      </c>
      <c r="EG28" s="1">
        <f>LOOKUP($A28,'DMG Tables'!$P$2:$P$35,'DMG Tables'!$O$2:$O$35)*EG$1*LOOKUP(EG$1,'DMG Tables'!$G$2:$G$7,'DMG Tables'!$H$2:$H$7)</f>
        <v>26800000</v>
      </c>
      <c r="EH28" s="1">
        <f>LOOKUP($A28,'DMG Tables'!$P$2:$P$35,'DMG Tables'!$O$2:$O$35)*EH$1*LOOKUP(EH$1,'DMG Tables'!$G$2:$G$7,'DMG Tables'!$H$2:$H$7)</f>
        <v>27000000</v>
      </c>
      <c r="EI28" s="1">
        <f>LOOKUP($A28,'DMG Tables'!$P$2:$P$35,'DMG Tables'!$O$2:$O$35)*EI$1*LOOKUP(EI$1,'DMG Tables'!$G$2:$G$7,'DMG Tables'!$H$2:$H$7)</f>
        <v>27200000</v>
      </c>
      <c r="EJ28" s="1">
        <f>LOOKUP($A28,'DMG Tables'!$P$2:$P$35,'DMG Tables'!$O$2:$O$35)*EJ$1*LOOKUP(EJ$1,'DMG Tables'!$G$2:$G$7,'DMG Tables'!$H$2:$H$7)</f>
        <v>27400000</v>
      </c>
      <c r="EK28" s="1">
        <f>LOOKUP($A28,'DMG Tables'!$P$2:$P$35,'DMG Tables'!$O$2:$O$35)*EK$1*LOOKUP(EK$1,'DMG Tables'!$G$2:$G$7,'DMG Tables'!$H$2:$H$7)</f>
        <v>27600000</v>
      </c>
      <c r="EL28" s="1">
        <f>LOOKUP($A28,'DMG Tables'!$P$2:$P$35,'DMG Tables'!$O$2:$O$35)*EL$1*LOOKUP(EL$1,'DMG Tables'!$G$2:$G$7,'DMG Tables'!$H$2:$H$7)</f>
        <v>27800000</v>
      </c>
      <c r="EM28" s="1">
        <f>LOOKUP($A28,'DMG Tables'!$P$2:$P$35,'DMG Tables'!$O$2:$O$35)*EM$1*LOOKUP(EM$1,'DMG Tables'!$G$2:$G$7,'DMG Tables'!$H$2:$H$7)</f>
        <v>28000000</v>
      </c>
      <c r="EN28" s="1">
        <f>LOOKUP($A28,'DMG Tables'!$P$2:$P$35,'DMG Tables'!$O$2:$O$35)*EN$1*LOOKUP(EN$1,'DMG Tables'!$G$2:$G$7,'DMG Tables'!$H$2:$H$7)</f>
        <v>28200000</v>
      </c>
      <c r="EO28" s="1">
        <f>LOOKUP($A28,'DMG Tables'!$P$2:$P$35,'DMG Tables'!$O$2:$O$35)*EO$1*LOOKUP(EO$1,'DMG Tables'!$G$2:$G$7,'DMG Tables'!$H$2:$H$7)</f>
        <v>28400000</v>
      </c>
      <c r="EP28" s="1">
        <f>LOOKUP($A28,'DMG Tables'!$P$2:$P$35,'DMG Tables'!$O$2:$O$35)*EP$1*LOOKUP(EP$1,'DMG Tables'!$G$2:$G$7,'DMG Tables'!$H$2:$H$7)</f>
        <v>28600000</v>
      </c>
      <c r="EQ28" s="1">
        <f>LOOKUP($A28,'DMG Tables'!$P$2:$P$35,'DMG Tables'!$O$2:$O$35)*EQ$1*LOOKUP(EQ$1,'DMG Tables'!$G$2:$G$7,'DMG Tables'!$H$2:$H$7)</f>
        <v>28800000</v>
      </c>
      <c r="ER28" s="1">
        <f>LOOKUP($A28,'DMG Tables'!$P$2:$P$35,'DMG Tables'!$O$2:$O$35)*ER$1*LOOKUP(ER$1,'DMG Tables'!$G$2:$G$7,'DMG Tables'!$H$2:$H$7)</f>
        <v>29000000</v>
      </c>
      <c r="ES28" s="1">
        <f>LOOKUP($A28,'DMG Tables'!$P$2:$P$35,'DMG Tables'!$O$2:$O$35)*ES$1*LOOKUP(ES$1,'DMG Tables'!$G$2:$G$7,'DMG Tables'!$H$2:$H$7)</f>
        <v>29200000</v>
      </c>
      <c r="ET28" s="1">
        <f>LOOKUP($A28,'DMG Tables'!$P$2:$P$35,'DMG Tables'!$O$2:$O$35)*ET$1*LOOKUP(ET$1,'DMG Tables'!$G$2:$G$7,'DMG Tables'!$H$2:$H$7)</f>
        <v>29400000</v>
      </c>
      <c r="EU28" s="1">
        <f>LOOKUP($A28,'DMG Tables'!$P$2:$P$35,'DMG Tables'!$O$2:$O$35)*EU$1*LOOKUP(EU$1,'DMG Tables'!$G$2:$G$7,'DMG Tables'!$H$2:$H$7)</f>
        <v>29600000</v>
      </c>
      <c r="EV28" s="1">
        <f>LOOKUP($A28,'DMG Tables'!$P$2:$P$35,'DMG Tables'!$O$2:$O$35)*EV$1*LOOKUP(EV$1,'DMG Tables'!$G$2:$G$7,'DMG Tables'!$H$2:$H$7)</f>
        <v>29800000</v>
      </c>
      <c r="EW28" s="1">
        <f>LOOKUP($A28,'DMG Tables'!$P$2:$P$35,'DMG Tables'!$O$2:$O$35)*EW$1*LOOKUP(EW$1,'DMG Tables'!$G$2:$G$7,'DMG Tables'!$H$2:$H$7)</f>
        <v>30000000</v>
      </c>
      <c r="EX28" s="1">
        <f>LOOKUP($A28,'DMG Tables'!$P$2:$P$35,'DMG Tables'!$O$2:$O$35)*EX$1*LOOKUP(EX$1,'DMG Tables'!$G$2:$G$7,'DMG Tables'!$H$2:$H$7)</f>
        <v>30200000</v>
      </c>
      <c r="EY28" s="1">
        <f>LOOKUP($A28,'DMG Tables'!$P$2:$P$35,'DMG Tables'!$O$2:$O$35)*EY$1*LOOKUP(EY$1,'DMG Tables'!$G$2:$G$7,'DMG Tables'!$H$2:$H$7)</f>
        <v>30400000</v>
      </c>
      <c r="EZ28" s="1">
        <f>LOOKUP($A28,'DMG Tables'!$P$2:$P$35,'DMG Tables'!$O$2:$O$35)*EZ$1*LOOKUP(EZ$1,'DMG Tables'!$G$2:$G$7,'DMG Tables'!$H$2:$H$7)</f>
        <v>30600000</v>
      </c>
      <c r="FA28" s="1">
        <f>LOOKUP($A28,'DMG Tables'!$P$2:$P$35,'DMG Tables'!$O$2:$O$35)*FA$1*LOOKUP(FA$1,'DMG Tables'!$G$2:$G$7,'DMG Tables'!$H$2:$H$7)</f>
        <v>30800000</v>
      </c>
      <c r="FB28" s="1">
        <f>LOOKUP($A28,'DMG Tables'!$P$2:$P$35,'DMG Tables'!$O$2:$O$35)*FB$1*LOOKUP(FB$1,'DMG Tables'!$G$2:$G$7,'DMG Tables'!$H$2:$H$7)</f>
        <v>31000000</v>
      </c>
      <c r="FC28" s="1">
        <f>LOOKUP($A28,'DMG Tables'!$P$2:$P$35,'DMG Tables'!$O$2:$O$35)*FC$1*LOOKUP(FC$1,'DMG Tables'!$G$2:$G$7,'DMG Tables'!$H$2:$H$7)</f>
        <v>31200000</v>
      </c>
      <c r="FD28" s="1">
        <f>LOOKUP($A28,'DMG Tables'!$P$2:$P$35,'DMG Tables'!$O$2:$O$35)*FD$1*LOOKUP(FD$1,'DMG Tables'!$G$2:$G$7,'DMG Tables'!$H$2:$H$7)</f>
        <v>31400000</v>
      </c>
      <c r="FE28" s="1">
        <f>LOOKUP($A28,'DMG Tables'!$P$2:$P$35,'DMG Tables'!$O$2:$O$35)*FE$1*LOOKUP(FE$1,'DMG Tables'!$G$2:$G$7,'DMG Tables'!$H$2:$H$7)</f>
        <v>31600000</v>
      </c>
      <c r="FF28" s="1">
        <f>LOOKUP($A28,'DMG Tables'!$P$2:$P$35,'DMG Tables'!$O$2:$O$35)*FF$1*LOOKUP(FF$1,'DMG Tables'!$G$2:$G$7,'DMG Tables'!$H$2:$H$7)</f>
        <v>31800000</v>
      </c>
      <c r="FG28" s="1">
        <f>LOOKUP($A28,'DMG Tables'!$P$2:$P$35,'DMG Tables'!$O$2:$O$35)*FG$1*LOOKUP(FG$1,'DMG Tables'!$G$2:$G$7,'DMG Tables'!$H$2:$H$7)</f>
        <v>32000000</v>
      </c>
      <c r="FH28" s="1">
        <f>LOOKUP($A28,'DMG Tables'!$P$2:$P$35,'DMG Tables'!$O$2:$O$35)*FH$1*LOOKUP(FH$1,'DMG Tables'!$G$2:$G$7,'DMG Tables'!$H$2:$H$7)</f>
        <v>32200000</v>
      </c>
      <c r="FI28" s="1">
        <f>LOOKUP($A28,'DMG Tables'!$P$2:$P$35,'DMG Tables'!$O$2:$O$35)*FI$1*LOOKUP(FI$1,'DMG Tables'!$G$2:$G$7,'DMG Tables'!$H$2:$H$7)</f>
        <v>32400000</v>
      </c>
      <c r="FJ28" s="1">
        <f>LOOKUP($A28,'DMG Tables'!$P$2:$P$35,'DMG Tables'!$O$2:$O$35)*FJ$1*LOOKUP(FJ$1,'DMG Tables'!$G$2:$G$7,'DMG Tables'!$H$2:$H$7)</f>
        <v>32600000</v>
      </c>
      <c r="FK28" s="1">
        <f>LOOKUP($A28,'DMG Tables'!$P$2:$P$35,'DMG Tables'!$O$2:$O$35)*FK$1*LOOKUP(FK$1,'DMG Tables'!$G$2:$G$7,'DMG Tables'!$H$2:$H$7)</f>
        <v>32800000</v>
      </c>
      <c r="FL28" s="1">
        <f>LOOKUP($A28,'DMG Tables'!$P$2:$P$35,'DMG Tables'!$O$2:$O$35)*FL$1*LOOKUP(FL$1,'DMG Tables'!$G$2:$G$7,'DMG Tables'!$H$2:$H$7)</f>
        <v>33000000</v>
      </c>
      <c r="FM28" s="1">
        <f>LOOKUP($A28,'DMG Tables'!$P$2:$P$35,'DMG Tables'!$O$2:$O$35)*FM$1*LOOKUP(FM$1,'DMG Tables'!$G$2:$G$7,'DMG Tables'!$H$2:$H$7)</f>
        <v>33200000</v>
      </c>
      <c r="FN28" s="1">
        <f>LOOKUP($A28,'DMG Tables'!$P$2:$P$35,'DMG Tables'!$O$2:$O$35)*FN$1*LOOKUP(FN$1,'DMG Tables'!$G$2:$G$7,'DMG Tables'!$H$2:$H$7)</f>
        <v>33400000</v>
      </c>
      <c r="FO28" s="1">
        <f>LOOKUP($A28,'DMG Tables'!$P$2:$P$35,'DMG Tables'!$O$2:$O$35)*FO$1*LOOKUP(FO$1,'DMG Tables'!$G$2:$G$7,'DMG Tables'!$H$2:$H$7)</f>
        <v>33600000</v>
      </c>
      <c r="FP28" s="1">
        <f>LOOKUP($A28,'DMG Tables'!$P$2:$P$35,'DMG Tables'!$O$2:$O$35)*FP$1*LOOKUP(FP$1,'DMG Tables'!$G$2:$G$7,'DMG Tables'!$H$2:$H$7)</f>
        <v>33800000</v>
      </c>
      <c r="FQ28" s="1">
        <f>LOOKUP($A28,'DMG Tables'!$P$2:$P$35,'DMG Tables'!$O$2:$O$35)*FQ$1*LOOKUP(FQ$1,'DMG Tables'!$G$2:$G$7,'DMG Tables'!$H$2:$H$7)</f>
        <v>34000000</v>
      </c>
      <c r="FR28" s="1">
        <f>LOOKUP($A28,'DMG Tables'!$P$2:$P$35,'DMG Tables'!$O$2:$O$35)*FR$1*LOOKUP(FR$1,'DMG Tables'!$G$2:$G$7,'DMG Tables'!$H$2:$H$7)</f>
        <v>34200000</v>
      </c>
      <c r="FS28" s="1">
        <f>LOOKUP($A28,'DMG Tables'!$P$2:$P$35,'DMG Tables'!$O$2:$O$35)*FS$1*LOOKUP(FS$1,'DMG Tables'!$G$2:$G$7,'DMG Tables'!$H$2:$H$7)</f>
        <v>34400000</v>
      </c>
      <c r="FT28" s="1">
        <f>LOOKUP($A28,'DMG Tables'!$P$2:$P$35,'DMG Tables'!$O$2:$O$35)*FT$1*LOOKUP(FT$1,'DMG Tables'!$G$2:$G$7,'DMG Tables'!$H$2:$H$7)</f>
        <v>34600000</v>
      </c>
      <c r="FU28" s="1">
        <f>LOOKUP($A28,'DMG Tables'!$P$2:$P$35,'DMG Tables'!$O$2:$O$35)*FU$1*LOOKUP(FU$1,'DMG Tables'!$G$2:$G$7,'DMG Tables'!$H$2:$H$7)</f>
        <v>34800000</v>
      </c>
      <c r="FV28" s="1">
        <f>LOOKUP($A28,'DMG Tables'!$P$2:$P$35,'DMG Tables'!$O$2:$O$35)*FV$1*LOOKUP(FV$1,'DMG Tables'!$G$2:$G$7,'DMG Tables'!$H$2:$H$7)</f>
        <v>35000000</v>
      </c>
      <c r="FW28" s="1">
        <f>LOOKUP($A28,'DMG Tables'!$P$2:$P$35,'DMG Tables'!$O$2:$O$35)*FW$1*LOOKUP(FW$1,'DMG Tables'!$G$2:$G$7,'DMG Tables'!$H$2:$H$7)</f>
        <v>35200000</v>
      </c>
      <c r="FX28" s="1">
        <f>LOOKUP($A28,'DMG Tables'!$P$2:$P$35,'DMG Tables'!$O$2:$O$35)*FX$1*LOOKUP(FX$1,'DMG Tables'!$G$2:$G$7,'DMG Tables'!$H$2:$H$7)</f>
        <v>35400000</v>
      </c>
      <c r="FY28" s="1">
        <f>LOOKUP($A28,'DMG Tables'!$P$2:$P$35,'DMG Tables'!$O$2:$O$35)*FY$1*LOOKUP(FY$1,'DMG Tables'!$G$2:$G$7,'DMG Tables'!$H$2:$H$7)</f>
        <v>35600000</v>
      </c>
      <c r="FZ28" s="1">
        <f>LOOKUP($A28,'DMG Tables'!$P$2:$P$35,'DMG Tables'!$O$2:$O$35)*FZ$1*LOOKUP(FZ$1,'DMG Tables'!$G$2:$G$7,'DMG Tables'!$H$2:$H$7)</f>
        <v>35800000</v>
      </c>
      <c r="GA28" s="1">
        <f>LOOKUP($A28,'DMG Tables'!$P$2:$P$35,'DMG Tables'!$O$2:$O$35)*GA$1*LOOKUP(GA$1,'DMG Tables'!$G$2:$G$7,'DMG Tables'!$H$2:$H$7)</f>
        <v>36000000</v>
      </c>
      <c r="GB28" s="1">
        <f>LOOKUP($A28,'DMG Tables'!$P$2:$P$35,'DMG Tables'!$O$2:$O$35)*GB$1*LOOKUP(GB$1,'DMG Tables'!$G$2:$G$7,'DMG Tables'!$H$2:$H$7)</f>
        <v>36200000</v>
      </c>
      <c r="GC28" s="1">
        <f>LOOKUP($A28,'DMG Tables'!$P$2:$P$35,'DMG Tables'!$O$2:$O$35)*GC$1*LOOKUP(GC$1,'DMG Tables'!$G$2:$G$7,'DMG Tables'!$H$2:$H$7)</f>
        <v>36400000</v>
      </c>
      <c r="GD28" s="1">
        <f>LOOKUP($A28,'DMG Tables'!$P$2:$P$35,'DMG Tables'!$O$2:$O$35)*GD$1*LOOKUP(GD$1,'DMG Tables'!$G$2:$G$7,'DMG Tables'!$H$2:$H$7)</f>
        <v>36600000</v>
      </c>
      <c r="GE28" s="1">
        <f>LOOKUP($A28,'DMG Tables'!$P$2:$P$35,'DMG Tables'!$O$2:$O$35)*GE$1*LOOKUP(GE$1,'DMG Tables'!$G$2:$G$7,'DMG Tables'!$H$2:$H$7)</f>
        <v>36800000</v>
      </c>
      <c r="GF28" s="1">
        <f>LOOKUP($A28,'DMG Tables'!$P$2:$P$35,'DMG Tables'!$O$2:$O$35)*GF$1*LOOKUP(GF$1,'DMG Tables'!$G$2:$G$7,'DMG Tables'!$H$2:$H$7)</f>
        <v>37000000</v>
      </c>
      <c r="GG28" s="1">
        <f>LOOKUP($A28,'DMG Tables'!$P$2:$P$35,'DMG Tables'!$O$2:$O$35)*GG$1*LOOKUP(GG$1,'DMG Tables'!$G$2:$G$7,'DMG Tables'!$H$2:$H$7)</f>
        <v>37200000</v>
      </c>
      <c r="GH28" s="1">
        <f>LOOKUP($A28,'DMG Tables'!$P$2:$P$35,'DMG Tables'!$O$2:$O$35)*GH$1*LOOKUP(GH$1,'DMG Tables'!$G$2:$G$7,'DMG Tables'!$H$2:$H$7)</f>
        <v>37400000</v>
      </c>
      <c r="GI28" s="1">
        <f>LOOKUP($A28,'DMG Tables'!$P$2:$P$35,'DMG Tables'!$O$2:$O$35)*GI$1*LOOKUP(GI$1,'DMG Tables'!$G$2:$G$7,'DMG Tables'!$H$2:$H$7)</f>
        <v>37600000</v>
      </c>
      <c r="GJ28" s="1">
        <f>LOOKUP($A28,'DMG Tables'!$P$2:$P$35,'DMG Tables'!$O$2:$O$35)*GJ$1*LOOKUP(GJ$1,'DMG Tables'!$G$2:$G$7,'DMG Tables'!$H$2:$H$7)</f>
        <v>37800000</v>
      </c>
      <c r="GK28" s="1">
        <f>LOOKUP($A28,'DMG Tables'!$P$2:$P$35,'DMG Tables'!$O$2:$O$35)*GK$1*LOOKUP(GK$1,'DMG Tables'!$G$2:$G$7,'DMG Tables'!$H$2:$H$7)</f>
        <v>38000000</v>
      </c>
      <c r="GL28" s="1">
        <f>LOOKUP($A28,'DMG Tables'!$P$2:$P$35,'DMG Tables'!$O$2:$O$35)*GL$1*LOOKUP(GL$1,'DMG Tables'!$G$2:$G$7,'DMG Tables'!$H$2:$H$7)</f>
        <v>38200000</v>
      </c>
      <c r="GM28" s="1">
        <f>LOOKUP($A28,'DMG Tables'!$P$2:$P$35,'DMG Tables'!$O$2:$O$35)*GM$1*LOOKUP(GM$1,'DMG Tables'!$G$2:$G$7,'DMG Tables'!$H$2:$H$7)</f>
        <v>38400000</v>
      </c>
      <c r="GN28" s="1">
        <f>LOOKUP($A28,'DMG Tables'!$P$2:$P$35,'DMG Tables'!$O$2:$O$35)*GN$1*LOOKUP(GN$1,'DMG Tables'!$G$2:$G$7,'DMG Tables'!$H$2:$H$7)</f>
        <v>38600000</v>
      </c>
      <c r="GO28" s="1">
        <f>LOOKUP($A28,'DMG Tables'!$P$2:$P$35,'DMG Tables'!$O$2:$O$35)*GO$1*LOOKUP(GO$1,'DMG Tables'!$G$2:$G$7,'DMG Tables'!$H$2:$H$7)</f>
        <v>38800000</v>
      </c>
      <c r="GP28" s="1">
        <f>LOOKUP($A28,'DMG Tables'!$P$2:$P$35,'DMG Tables'!$O$2:$O$35)*GP$1*LOOKUP(GP$1,'DMG Tables'!$G$2:$G$7,'DMG Tables'!$H$2:$H$7)</f>
        <v>39000000</v>
      </c>
      <c r="GQ28" s="1">
        <f>LOOKUP($A28,'DMG Tables'!$P$2:$P$35,'DMG Tables'!$O$2:$O$35)*GQ$1*LOOKUP(GQ$1,'DMG Tables'!$G$2:$G$7,'DMG Tables'!$H$2:$H$7)</f>
        <v>39200000</v>
      </c>
      <c r="GR28" s="1">
        <f>LOOKUP($A28,'DMG Tables'!$P$2:$P$35,'DMG Tables'!$O$2:$O$35)*GR$1*LOOKUP(GR$1,'DMG Tables'!$G$2:$G$7,'DMG Tables'!$H$2:$H$7)</f>
        <v>39400000</v>
      </c>
      <c r="GS28" s="1">
        <f>LOOKUP($A28,'DMG Tables'!$P$2:$P$35,'DMG Tables'!$O$2:$O$35)*GS$1*LOOKUP(GS$1,'DMG Tables'!$G$2:$G$7,'DMG Tables'!$H$2:$H$7)</f>
        <v>39600000</v>
      </c>
      <c r="GT28" s="1">
        <f>LOOKUP($A28,'DMG Tables'!$P$2:$P$35,'DMG Tables'!$O$2:$O$35)*GT$1*LOOKUP(GT$1,'DMG Tables'!$G$2:$G$7,'DMG Tables'!$H$2:$H$7)</f>
        <v>39800000</v>
      </c>
      <c r="GU28" s="1">
        <f>LOOKUP($A28,'DMG Tables'!$P$2:$P$35,'DMG Tables'!$O$2:$O$35)*GU$1*LOOKUP(GU$1,'DMG Tables'!$G$2:$G$7,'DMG Tables'!$H$2:$H$7)</f>
        <v>40000000</v>
      </c>
      <c r="GV28" s="1">
        <f>LOOKUP($A28,'DMG Tables'!$P$2:$P$35,'DMG Tables'!$O$2:$O$35)*GV$1*LOOKUP(GV$1,'DMG Tables'!$G$2:$G$7,'DMG Tables'!$H$2:$H$7)</f>
        <v>40200000</v>
      </c>
      <c r="GW28" s="1">
        <f>LOOKUP($A28,'DMG Tables'!$P$2:$P$35,'DMG Tables'!$O$2:$O$35)*GW$1*LOOKUP(GW$1,'DMG Tables'!$G$2:$G$7,'DMG Tables'!$H$2:$H$7)</f>
        <v>40400000</v>
      </c>
      <c r="GX28" s="1">
        <f>LOOKUP($A28,'DMG Tables'!$P$2:$P$35,'DMG Tables'!$O$2:$O$35)*GX$1*LOOKUP(GX$1,'DMG Tables'!$G$2:$G$7,'DMG Tables'!$H$2:$H$7)</f>
        <v>40600000</v>
      </c>
      <c r="GY28" s="1">
        <f>LOOKUP($A28,'DMG Tables'!$P$2:$P$35,'DMG Tables'!$O$2:$O$35)*GY$1*LOOKUP(GY$1,'DMG Tables'!$G$2:$G$7,'DMG Tables'!$H$2:$H$7)</f>
        <v>40800000</v>
      </c>
      <c r="GZ28" s="1">
        <f>LOOKUP($A28,'DMG Tables'!$P$2:$P$35,'DMG Tables'!$O$2:$O$35)*GZ$1*LOOKUP(GZ$1,'DMG Tables'!$G$2:$G$7,'DMG Tables'!$H$2:$H$7)</f>
        <v>41000000</v>
      </c>
      <c r="HA28" s="1">
        <f>LOOKUP($A28,'DMG Tables'!$P$2:$P$35,'DMG Tables'!$O$2:$O$35)*HA$1*LOOKUP(HA$1,'DMG Tables'!$G$2:$G$7,'DMG Tables'!$H$2:$H$7)</f>
        <v>41200000</v>
      </c>
      <c r="HB28" s="1">
        <f>LOOKUP($A28,'DMG Tables'!$P$2:$P$35,'DMG Tables'!$O$2:$O$35)*HB$1*LOOKUP(HB$1,'DMG Tables'!$G$2:$G$7,'DMG Tables'!$H$2:$H$7)</f>
        <v>41400000</v>
      </c>
      <c r="HC28" s="1">
        <f>LOOKUP($A28,'DMG Tables'!$P$2:$P$35,'DMG Tables'!$O$2:$O$35)*HC$1*LOOKUP(HC$1,'DMG Tables'!$G$2:$G$7,'DMG Tables'!$H$2:$H$7)</f>
        <v>41600000</v>
      </c>
      <c r="HD28" s="1">
        <f>LOOKUP($A28,'DMG Tables'!$P$2:$P$35,'DMG Tables'!$O$2:$O$35)*HD$1*LOOKUP(HD$1,'DMG Tables'!$G$2:$G$7,'DMG Tables'!$H$2:$H$7)</f>
        <v>41800000</v>
      </c>
      <c r="HE28" s="1">
        <f>LOOKUP($A28,'DMG Tables'!$P$2:$P$35,'DMG Tables'!$O$2:$O$35)*HE$1*LOOKUP(HE$1,'DMG Tables'!$G$2:$G$7,'DMG Tables'!$H$2:$H$7)</f>
        <v>42000000</v>
      </c>
      <c r="HF28" s="1">
        <f>LOOKUP($A28,'DMG Tables'!$P$2:$P$35,'DMG Tables'!$O$2:$O$35)*HF$1*LOOKUP(HF$1,'DMG Tables'!$G$2:$G$7,'DMG Tables'!$H$2:$H$7)</f>
        <v>42200000</v>
      </c>
      <c r="HG28" s="1">
        <f>LOOKUP($A28,'DMG Tables'!$P$2:$P$35,'DMG Tables'!$O$2:$O$35)*HG$1*LOOKUP(HG$1,'DMG Tables'!$G$2:$G$7,'DMG Tables'!$H$2:$H$7)</f>
        <v>42400000</v>
      </c>
      <c r="HH28" s="1">
        <f>LOOKUP($A28,'DMG Tables'!$P$2:$P$35,'DMG Tables'!$O$2:$O$35)*HH$1*LOOKUP(HH$1,'DMG Tables'!$G$2:$G$7,'DMG Tables'!$H$2:$H$7)</f>
        <v>42600000</v>
      </c>
      <c r="HI28" s="1">
        <f>LOOKUP($A28,'DMG Tables'!$P$2:$P$35,'DMG Tables'!$O$2:$O$35)*HI$1*LOOKUP(HI$1,'DMG Tables'!$G$2:$G$7,'DMG Tables'!$H$2:$H$7)</f>
        <v>42800000</v>
      </c>
      <c r="HJ28" s="1">
        <f>LOOKUP($A28,'DMG Tables'!$P$2:$P$35,'DMG Tables'!$O$2:$O$35)*HJ$1*LOOKUP(HJ$1,'DMG Tables'!$G$2:$G$7,'DMG Tables'!$H$2:$H$7)</f>
        <v>43000000</v>
      </c>
      <c r="HK28" s="1">
        <f>LOOKUP($A28,'DMG Tables'!$P$2:$P$35,'DMG Tables'!$O$2:$O$35)*HK$1*LOOKUP(HK$1,'DMG Tables'!$G$2:$G$7,'DMG Tables'!$H$2:$H$7)</f>
        <v>43200000</v>
      </c>
      <c r="HL28" s="1">
        <f>LOOKUP($A28,'DMG Tables'!$P$2:$P$35,'DMG Tables'!$O$2:$O$35)*HL$1*LOOKUP(HL$1,'DMG Tables'!$G$2:$G$7,'DMG Tables'!$H$2:$H$7)</f>
        <v>43400000</v>
      </c>
      <c r="HM28" s="1">
        <f>LOOKUP($A28,'DMG Tables'!$P$2:$P$35,'DMG Tables'!$O$2:$O$35)*HM$1*LOOKUP(HM$1,'DMG Tables'!$G$2:$G$7,'DMG Tables'!$H$2:$H$7)</f>
        <v>43600000</v>
      </c>
      <c r="HN28" s="1">
        <f>LOOKUP($A28,'DMG Tables'!$P$2:$P$35,'DMG Tables'!$O$2:$O$35)*HN$1*LOOKUP(HN$1,'DMG Tables'!$G$2:$G$7,'DMG Tables'!$H$2:$H$7)</f>
        <v>43800000</v>
      </c>
      <c r="HO28" s="1">
        <f>LOOKUP($A28,'DMG Tables'!$P$2:$P$35,'DMG Tables'!$O$2:$O$35)*HO$1*LOOKUP(HO$1,'DMG Tables'!$G$2:$G$7,'DMG Tables'!$H$2:$H$7)</f>
        <v>44000000</v>
      </c>
      <c r="HP28" s="1">
        <f>LOOKUP($A28,'DMG Tables'!$P$2:$P$35,'DMG Tables'!$O$2:$O$35)*HP$1*LOOKUP(HP$1,'DMG Tables'!$G$2:$G$7,'DMG Tables'!$H$2:$H$7)</f>
        <v>44200000</v>
      </c>
      <c r="HQ28" s="1">
        <f>LOOKUP($A28,'DMG Tables'!$P$2:$P$35,'DMG Tables'!$O$2:$O$35)*HQ$1*LOOKUP(HQ$1,'DMG Tables'!$G$2:$G$7,'DMG Tables'!$H$2:$H$7)</f>
        <v>44400000</v>
      </c>
      <c r="HR28" s="1">
        <f>LOOKUP($A28,'DMG Tables'!$P$2:$P$35,'DMG Tables'!$O$2:$O$35)*HR$1*LOOKUP(HR$1,'DMG Tables'!$G$2:$G$7,'DMG Tables'!$H$2:$H$7)</f>
        <v>44600000</v>
      </c>
      <c r="HS28" s="1">
        <f>LOOKUP($A28,'DMG Tables'!$P$2:$P$35,'DMG Tables'!$O$2:$O$35)*HS$1*LOOKUP(HS$1,'DMG Tables'!$G$2:$G$7,'DMG Tables'!$H$2:$H$7)</f>
        <v>44800000</v>
      </c>
      <c r="HT28" s="1">
        <f>LOOKUP($A28,'DMG Tables'!$P$2:$P$35,'DMG Tables'!$O$2:$O$35)*HT$1*LOOKUP(HT$1,'DMG Tables'!$G$2:$G$7,'DMG Tables'!$H$2:$H$7)</f>
        <v>45000000</v>
      </c>
      <c r="HU28" s="1">
        <f>LOOKUP($A28,'DMG Tables'!$P$2:$P$35,'DMG Tables'!$O$2:$O$35)*HU$1*LOOKUP(HU$1,'DMG Tables'!$G$2:$G$7,'DMG Tables'!$H$2:$H$7)</f>
        <v>45200000</v>
      </c>
      <c r="HV28" s="1">
        <f>LOOKUP($A28,'DMG Tables'!$P$2:$P$35,'DMG Tables'!$O$2:$O$35)*HV$1*LOOKUP(HV$1,'DMG Tables'!$G$2:$G$7,'DMG Tables'!$H$2:$H$7)</f>
        <v>45400000</v>
      </c>
      <c r="HW28" s="1">
        <f>LOOKUP($A28,'DMG Tables'!$P$2:$P$35,'DMG Tables'!$O$2:$O$35)*HW$1*LOOKUP(HW$1,'DMG Tables'!$G$2:$G$7,'DMG Tables'!$H$2:$H$7)</f>
        <v>45600000</v>
      </c>
      <c r="HX28" s="1">
        <f>LOOKUP($A28,'DMG Tables'!$P$2:$P$35,'DMG Tables'!$O$2:$O$35)*HX$1*LOOKUP(HX$1,'DMG Tables'!$G$2:$G$7,'DMG Tables'!$H$2:$H$7)</f>
        <v>45800000</v>
      </c>
      <c r="HY28" s="1">
        <f>LOOKUP($A28,'DMG Tables'!$P$2:$P$35,'DMG Tables'!$O$2:$O$35)*HY$1*LOOKUP(HY$1,'DMG Tables'!$G$2:$G$7,'DMG Tables'!$H$2:$H$7)</f>
        <v>46000000</v>
      </c>
      <c r="HZ28" s="1">
        <f>LOOKUP($A28,'DMG Tables'!$P$2:$P$35,'DMG Tables'!$O$2:$O$35)*HZ$1*LOOKUP(HZ$1,'DMG Tables'!$G$2:$G$7,'DMG Tables'!$H$2:$H$7)</f>
        <v>46200000</v>
      </c>
      <c r="IA28" s="1">
        <f>LOOKUP($A28,'DMG Tables'!$P$2:$P$35,'DMG Tables'!$O$2:$O$35)*IA$1*LOOKUP(IA$1,'DMG Tables'!$G$2:$G$7,'DMG Tables'!$H$2:$H$7)</f>
        <v>46400000</v>
      </c>
      <c r="IB28" s="1">
        <f>LOOKUP($A28,'DMG Tables'!$P$2:$P$35,'DMG Tables'!$O$2:$O$35)*IB$1*LOOKUP(IB$1,'DMG Tables'!$G$2:$G$7,'DMG Tables'!$H$2:$H$7)</f>
        <v>46600000</v>
      </c>
      <c r="IC28" s="1">
        <f>LOOKUP($A28,'DMG Tables'!$P$2:$P$35,'DMG Tables'!$O$2:$O$35)*IC$1*LOOKUP(IC$1,'DMG Tables'!$G$2:$G$7,'DMG Tables'!$H$2:$H$7)</f>
        <v>46800000</v>
      </c>
      <c r="ID28" s="1">
        <f>LOOKUP($A28,'DMG Tables'!$P$2:$P$35,'DMG Tables'!$O$2:$O$35)*ID$1*LOOKUP(ID$1,'DMG Tables'!$G$2:$G$7,'DMG Tables'!$H$2:$H$7)</f>
        <v>47000000</v>
      </c>
      <c r="IE28" s="1">
        <f>LOOKUP($A28,'DMG Tables'!$P$2:$P$35,'DMG Tables'!$O$2:$O$35)*IE$1*LOOKUP(IE$1,'DMG Tables'!$G$2:$G$7,'DMG Tables'!$H$2:$H$7)</f>
        <v>47200000</v>
      </c>
      <c r="IF28" s="1">
        <f>LOOKUP($A28,'DMG Tables'!$P$2:$P$35,'DMG Tables'!$O$2:$O$35)*IF$1*LOOKUP(IF$1,'DMG Tables'!$G$2:$G$7,'DMG Tables'!$H$2:$H$7)</f>
        <v>47400000</v>
      </c>
      <c r="IG28" s="1">
        <f>LOOKUP($A28,'DMG Tables'!$P$2:$P$35,'DMG Tables'!$O$2:$O$35)*IG$1*LOOKUP(IG$1,'DMG Tables'!$G$2:$G$7,'DMG Tables'!$H$2:$H$7)</f>
        <v>47600000</v>
      </c>
      <c r="IH28" s="1">
        <f>LOOKUP($A28,'DMG Tables'!$P$2:$P$35,'DMG Tables'!$O$2:$O$35)*IH$1*LOOKUP(IH$1,'DMG Tables'!$G$2:$G$7,'DMG Tables'!$H$2:$H$7)</f>
        <v>47800000</v>
      </c>
      <c r="II28" s="1">
        <f>LOOKUP($A28,'DMG Tables'!$P$2:$P$35,'DMG Tables'!$O$2:$O$35)*II$1*LOOKUP(II$1,'DMG Tables'!$G$2:$G$7,'DMG Tables'!$H$2:$H$7)</f>
        <v>48000000</v>
      </c>
      <c r="IJ28" s="1">
        <f>LOOKUP($A28,'DMG Tables'!$P$2:$P$35,'DMG Tables'!$O$2:$O$35)*IJ$1*LOOKUP(IJ$1,'DMG Tables'!$G$2:$G$7,'DMG Tables'!$H$2:$H$7)</f>
        <v>48200000</v>
      </c>
      <c r="IK28" s="1">
        <f>LOOKUP($A28,'DMG Tables'!$P$2:$P$35,'DMG Tables'!$O$2:$O$35)*IK$1*LOOKUP(IK$1,'DMG Tables'!$G$2:$G$7,'DMG Tables'!$H$2:$H$7)</f>
        <v>48400000</v>
      </c>
      <c r="IL28" s="1">
        <f>LOOKUP($A28,'DMG Tables'!$P$2:$P$35,'DMG Tables'!$O$2:$O$35)*IL$1*LOOKUP(IL$1,'DMG Tables'!$G$2:$G$7,'DMG Tables'!$H$2:$H$7)</f>
        <v>48600000</v>
      </c>
      <c r="IM28" s="1">
        <f>LOOKUP($A28,'DMG Tables'!$P$2:$P$35,'DMG Tables'!$O$2:$O$35)*IM$1*LOOKUP(IM$1,'DMG Tables'!$G$2:$G$7,'DMG Tables'!$H$2:$H$7)</f>
        <v>48800000</v>
      </c>
      <c r="IN28" s="1">
        <f>LOOKUP($A28,'DMG Tables'!$P$2:$P$35,'DMG Tables'!$O$2:$O$35)*IN$1*LOOKUP(IN$1,'DMG Tables'!$G$2:$G$7,'DMG Tables'!$H$2:$H$7)</f>
        <v>49000000</v>
      </c>
      <c r="IO28" s="1">
        <f>LOOKUP($A28,'DMG Tables'!$P$2:$P$35,'DMG Tables'!$O$2:$O$35)*IO$1*LOOKUP(IO$1,'DMG Tables'!$G$2:$G$7,'DMG Tables'!$H$2:$H$7)</f>
        <v>49200000</v>
      </c>
      <c r="IP28" s="1">
        <f>LOOKUP($A28,'DMG Tables'!$P$2:$P$35,'DMG Tables'!$O$2:$O$35)*IP$1*LOOKUP(IP$1,'DMG Tables'!$G$2:$G$7,'DMG Tables'!$H$2:$H$7)</f>
        <v>49400000</v>
      </c>
      <c r="IQ28" s="1">
        <f>LOOKUP($A28,'DMG Tables'!$P$2:$P$35,'DMG Tables'!$O$2:$O$35)*IQ$1*LOOKUP(IQ$1,'DMG Tables'!$G$2:$G$7,'DMG Tables'!$H$2:$H$7)</f>
        <v>49600000</v>
      </c>
      <c r="IR28" s="1">
        <f>LOOKUP($A28,'DMG Tables'!$P$2:$P$35,'DMG Tables'!$O$2:$O$35)*IR$1*LOOKUP(IR$1,'DMG Tables'!$G$2:$G$7,'DMG Tables'!$H$2:$H$7)</f>
        <v>49800000</v>
      </c>
      <c r="IS28" s="1">
        <f>LOOKUP($A28,'DMG Tables'!$P$2:$P$35,'DMG Tables'!$O$2:$O$35)*IS$1*LOOKUP(IS$1,'DMG Tables'!$G$2:$G$7,'DMG Tables'!$H$2:$H$7)</f>
        <v>50000000</v>
      </c>
      <c r="IT28" s="1">
        <f>LOOKUP($A28,'DMG Tables'!$P$2:$P$35,'DMG Tables'!$O$2:$O$35)*IT$1*LOOKUP(IT$1,'DMG Tables'!$G$2:$G$7,'DMG Tables'!$H$2:$H$7)</f>
        <v>50200000</v>
      </c>
      <c r="IU28" s="1">
        <f>LOOKUP($A28,'DMG Tables'!$P$2:$P$35,'DMG Tables'!$O$2:$O$35)*IU$1*LOOKUP(IU$1,'DMG Tables'!$G$2:$G$7,'DMG Tables'!$H$2:$H$7)</f>
        <v>50400000</v>
      </c>
      <c r="IV28" s="1">
        <f>LOOKUP($A28,'DMG Tables'!$P$2:$P$35,'DMG Tables'!$O$2:$O$35)*IV$1*LOOKUP(IV$1,'DMG Tables'!$G$2:$G$7,'DMG Tables'!$H$2:$H$7)</f>
        <v>50600000</v>
      </c>
      <c r="IW28" s="1">
        <f>LOOKUP($A28,'DMG Tables'!$P$2:$P$35,'DMG Tables'!$O$2:$O$35)*IW$1*LOOKUP(IW$1,'DMG Tables'!$G$2:$G$7,'DMG Tables'!$H$2:$H$7)</f>
        <v>50800000</v>
      </c>
      <c r="IX28" s="1">
        <f>LOOKUP($A28,'DMG Tables'!$P$2:$P$35,'DMG Tables'!$O$2:$O$35)*IX$1*LOOKUP(IX$1,'DMG Tables'!$G$2:$G$7,'DMG Tables'!$H$2:$H$7)</f>
        <v>51000000</v>
      </c>
      <c r="IY28" s="1">
        <f>LOOKUP($A28,'DMG Tables'!$P$2:$P$35,'DMG Tables'!$O$2:$O$35)*IY$1*LOOKUP(IY$1,'DMG Tables'!$G$2:$G$7,'DMG Tables'!$H$2:$H$7)</f>
        <v>51200000</v>
      </c>
      <c r="IZ28" s="1">
        <f>LOOKUP($A28,'DMG Tables'!$P$2:$P$35,'DMG Tables'!$O$2:$O$35)*IZ$1*LOOKUP(IZ$1,'DMG Tables'!$G$2:$G$7,'DMG Tables'!$H$2:$H$7)</f>
        <v>51400000</v>
      </c>
      <c r="JA28" s="1">
        <f>LOOKUP($A28,'DMG Tables'!$P$2:$P$35,'DMG Tables'!$O$2:$O$35)*JA$1*LOOKUP(JA$1,'DMG Tables'!$G$2:$G$7,'DMG Tables'!$H$2:$H$7)</f>
        <v>51600000</v>
      </c>
      <c r="JB28" s="1">
        <f>LOOKUP($A28,'DMG Tables'!$P$2:$P$35,'DMG Tables'!$O$2:$O$35)*JB$1*LOOKUP(JB$1,'DMG Tables'!$G$2:$G$7,'DMG Tables'!$H$2:$H$7)</f>
        <v>51800000</v>
      </c>
      <c r="JC28" s="1">
        <f>LOOKUP($A28,'DMG Tables'!$P$2:$P$35,'DMG Tables'!$O$2:$O$35)*JC$1*LOOKUP(JC$1,'DMG Tables'!$G$2:$G$7,'DMG Tables'!$H$2:$H$7)</f>
        <v>52000000</v>
      </c>
      <c r="JD28" s="1">
        <f>LOOKUP($A28,'DMG Tables'!$P$2:$P$35,'DMG Tables'!$O$2:$O$35)*JD$1*LOOKUP(JD$1,'DMG Tables'!$G$2:$G$7,'DMG Tables'!$H$2:$H$7)</f>
        <v>52200000</v>
      </c>
      <c r="JE28" s="1">
        <f>LOOKUP($A28,'DMG Tables'!$P$2:$P$35,'DMG Tables'!$O$2:$O$35)*JE$1*LOOKUP(JE$1,'DMG Tables'!$G$2:$G$7,'DMG Tables'!$H$2:$H$7)</f>
        <v>52400000</v>
      </c>
      <c r="JF28" s="1">
        <f>LOOKUP($A28,'DMG Tables'!$P$2:$P$35,'DMG Tables'!$O$2:$O$35)*JF$1*LOOKUP(JF$1,'DMG Tables'!$G$2:$G$7,'DMG Tables'!$H$2:$H$7)</f>
        <v>52600000</v>
      </c>
      <c r="JG28" s="1">
        <f>LOOKUP($A28,'DMG Tables'!$P$2:$P$35,'DMG Tables'!$O$2:$O$35)*JG$1*LOOKUP(JG$1,'DMG Tables'!$G$2:$G$7,'DMG Tables'!$H$2:$H$7)</f>
        <v>52800000</v>
      </c>
      <c r="JH28" s="1">
        <f>LOOKUP($A28,'DMG Tables'!$P$2:$P$35,'DMG Tables'!$O$2:$O$35)*JH$1*LOOKUP(JH$1,'DMG Tables'!$G$2:$G$7,'DMG Tables'!$H$2:$H$7)</f>
        <v>53000000</v>
      </c>
      <c r="JI28" s="1">
        <f>LOOKUP($A28,'DMG Tables'!$P$2:$P$35,'DMG Tables'!$O$2:$O$35)*JI$1*LOOKUP(JI$1,'DMG Tables'!$G$2:$G$7,'DMG Tables'!$H$2:$H$7)</f>
        <v>53200000</v>
      </c>
      <c r="JJ28" s="1">
        <f>LOOKUP($A28,'DMG Tables'!$P$2:$P$35,'DMG Tables'!$O$2:$O$35)*JJ$1*LOOKUP(JJ$1,'DMG Tables'!$G$2:$G$7,'DMG Tables'!$H$2:$H$7)</f>
        <v>53400000</v>
      </c>
      <c r="JK28" s="1">
        <f>LOOKUP($A28,'DMG Tables'!$P$2:$P$35,'DMG Tables'!$O$2:$O$35)*JK$1*LOOKUP(JK$1,'DMG Tables'!$G$2:$G$7,'DMG Tables'!$H$2:$H$7)</f>
        <v>53600000</v>
      </c>
      <c r="JL28" s="1">
        <f>LOOKUP($A28,'DMG Tables'!$P$2:$P$35,'DMG Tables'!$O$2:$O$35)*JL$1*LOOKUP(JL$1,'DMG Tables'!$G$2:$G$7,'DMG Tables'!$H$2:$H$7)</f>
        <v>53800000</v>
      </c>
      <c r="JM28" s="1">
        <f>LOOKUP($A28,'DMG Tables'!$P$2:$P$35,'DMG Tables'!$O$2:$O$35)*JM$1*LOOKUP(JM$1,'DMG Tables'!$G$2:$G$7,'DMG Tables'!$H$2:$H$7)</f>
        <v>54000000</v>
      </c>
      <c r="JN28" s="1">
        <f>LOOKUP($A28,'DMG Tables'!$P$2:$P$35,'DMG Tables'!$O$2:$O$35)*JN$1*LOOKUP(JN$1,'DMG Tables'!$G$2:$G$7,'DMG Tables'!$H$2:$H$7)</f>
        <v>54200000</v>
      </c>
      <c r="JO28" s="1">
        <f>LOOKUP($A28,'DMG Tables'!$P$2:$P$35,'DMG Tables'!$O$2:$O$35)*JO$1*LOOKUP(JO$1,'DMG Tables'!$G$2:$G$7,'DMG Tables'!$H$2:$H$7)</f>
        <v>54400000</v>
      </c>
      <c r="JP28" s="1">
        <f>LOOKUP($A28,'DMG Tables'!$P$2:$P$35,'DMG Tables'!$O$2:$O$35)*JP$1*LOOKUP(JP$1,'DMG Tables'!$G$2:$G$7,'DMG Tables'!$H$2:$H$7)</f>
        <v>54600000</v>
      </c>
      <c r="JQ28" s="1">
        <f>LOOKUP($A28,'DMG Tables'!$P$2:$P$35,'DMG Tables'!$O$2:$O$35)*JQ$1*LOOKUP(JQ$1,'DMG Tables'!$G$2:$G$7,'DMG Tables'!$H$2:$H$7)</f>
        <v>54800000</v>
      </c>
      <c r="JR28" s="1">
        <f>LOOKUP($A28,'DMG Tables'!$P$2:$P$35,'DMG Tables'!$O$2:$O$35)*JR$1*LOOKUP(JR$1,'DMG Tables'!$G$2:$G$7,'DMG Tables'!$H$2:$H$7)</f>
        <v>55000000</v>
      </c>
      <c r="JS28" s="1">
        <f>LOOKUP($A28,'DMG Tables'!$P$2:$P$35,'DMG Tables'!$O$2:$O$35)*JS$1*LOOKUP(JS$1,'DMG Tables'!$G$2:$G$7,'DMG Tables'!$H$2:$H$7)</f>
        <v>55200000</v>
      </c>
      <c r="JT28" s="1">
        <f>LOOKUP($A28,'DMG Tables'!$P$2:$P$35,'DMG Tables'!$O$2:$O$35)*JT$1*LOOKUP(JT$1,'DMG Tables'!$G$2:$G$7,'DMG Tables'!$H$2:$H$7)</f>
        <v>55400000</v>
      </c>
      <c r="JU28" s="1">
        <f>LOOKUP($A28,'DMG Tables'!$P$2:$P$35,'DMG Tables'!$O$2:$O$35)*JU$1*LOOKUP(JU$1,'DMG Tables'!$G$2:$G$7,'DMG Tables'!$H$2:$H$7)</f>
        <v>55600000</v>
      </c>
      <c r="JV28" s="1">
        <f>LOOKUP($A28,'DMG Tables'!$P$2:$P$35,'DMG Tables'!$O$2:$O$35)*JV$1*LOOKUP(JV$1,'DMG Tables'!$G$2:$G$7,'DMG Tables'!$H$2:$H$7)</f>
        <v>55800000</v>
      </c>
      <c r="JW28" s="1">
        <f>LOOKUP($A28,'DMG Tables'!$P$2:$P$35,'DMG Tables'!$O$2:$O$35)*JW$1*LOOKUP(JW$1,'DMG Tables'!$G$2:$G$7,'DMG Tables'!$H$2:$H$7)</f>
        <v>56000000</v>
      </c>
      <c r="JX28" s="1">
        <f>LOOKUP($A28,'DMG Tables'!$P$2:$P$35,'DMG Tables'!$O$2:$O$35)*JX$1*LOOKUP(JX$1,'DMG Tables'!$G$2:$G$7,'DMG Tables'!$H$2:$H$7)</f>
        <v>56200000</v>
      </c>
      <c r="JY28" s="1">
        <f>LOOKUP($A28,'DMG Tables'!$P$2:$P$35,'DMG Tables'!$O$2:$O$35)*JY$1*LOOKUP(JY$1,'DMG Tables'!$G$2:$G$7,'DMG Tables'!$H$2:$H$7)</f>
        <v>56400000</v>
      </c>
      <c r="JZ28" s="1">
        <f>LOOKUP($A28,'DMG Tables'!$P$2:$P$35,'DMG Tables'!$O$2:$O$35)*JZ$1*LOOKUP(JZ$1,'DMG Tables'!$G$2:$G$7,'DMG Tables'!$H$2:$H$7)</f>
        <v>56600000</v>
      </c>
      <c r="KA28" s="1">
        <f>LOOKUP($A28,'DMG Tables'!$P$2:$P$35,'DMG Tables'!$O$2:$O$35)*KA$1*LOOKUP(KA$1,'DMG Tables'!$G$2:$G$7,'DMG Tables'!$H$2:$H$7)</f>
        <v>56800000</v>
      </c>
      <c r="KB28" s="1">
        <f>LOOKUP($A28,'DMG Tables'!$P$2:$P$35,'DMG Tables'!$O$2:$O$35)*KB$1*LOOKUP(KB$1,'DMG Tables'!$G$2:$G$7,'DMG Tables'!$H$2:$H$7)</f>
        <v>57000000</v>
      </c>
      <c r="KC28" s="1">
        <f>LOOKUP($A28,'DMG Tables'!$P$2:$P$35,'DMG Tables'!$O$2:$O$35)*KC$1*LOOKUP(KC$1,'DMG Tables'!$G$2:$G$7,'DMG Tables'!$H$2:$H$7)</f>
        <v>57200000</v>
      </c>
      <c r="KD28" s="1">
        <f>LOOKUP($A28,'DMG Tables'!$P$2:$P$35,'DMG Tables'!$O$2:$O$35)*KD$1*LOOKUP(KD$1,'DMG Tables'!$G$2:$G$7,'DMG Tables'!$H$2:$H$7)</f>
        <v>57400000</v>
      </c>
      <c r="KE28" s="1">
        <f>LOOKUP($A28,'DMG Tables'!$P$2:$P$35,'DMG Tables'!$O$2:$O$35)*KE$1*LOOKUP(KE$1,'DMG Tables'!$G$2:$G$7,'DMG Tables'!$H$2:$H$7)</f>
        <v>57600000</v>
      </c>
      <c r="KF28" s="1">
        <f>LOOKUP($A28,'DMG Tables'!$P$2:$P$35,'DMG Tables'!$O$2:$O$35)*KF$1*LOOKUP(KF$1,'DMG Tables'!$G$2:$G$7,'DMG Tables'!$H$2:$H$7)</f>
        <v>57800000</v>
      </c>
      <c r="KG28" s="1">
        <f>LOOKUP($A28,'DMG Tables'!$P$2:$P$35,'DMG Tables'!$O$2:$O$35)*KG$1*LOOKUP(KG$1,'DMG Tables'!$G$2:$G$7,'DMG Tables'!$H$2:$H$7)</f>
        <v>58000000</v>
      </c>
      <c r="KH28" s="1">
        <f>LOOKUP($A28,'DMG Tables'!$P$2:$P$35,'DMG Tables'!$O$2:$O$35)*KH$1*LOOKUP(KH$1,'DMG Tables'!$G$2:$G$7,'DMG Tables'!$H$2:$H$7)</f>
        <v>58200000</v>
      </c>
      <c r="KI28" s="1">
        <f>LOOKUP($A28,'DMG Tables'!$P$2:$P$35,'DMG Tables'!$O$2:$O$35)*KI$1*LOOKUP(KI$1,'DMG Tables'!$G$2:$G$7,'DMG Tables'!$H$2:$H$7)</f>
        <v>58400000</v>
      </c>
      <c r="KJ28" s="1">
        <f>LOOKUP($A28,'DMG Tables'!$P$2:$P$35,'DMG Tables'!$O$2:$O$35)*KJ$1*LOOKUP(KJ$1,'DMG Tables'!$G$2:$G$7,'DMG Tables'!$H$2:$H$7)</f>
        <v>58600000</v>
      </c>
      <c r="KK28" s="1">
        <f>LOOKUP($A28,'DMG Tables'!$P$2:$P$35,'DMG Tables'!$O$2:$O$35)*KK$1*LOOKUP(KK$1,'DMG Tables'!$G$2:$G$7,'DMG Tables'!$H$2:$H$7)</f>
        <v>58800000</v>
      </c>
      <c r="KL28" s="1">
        <f>LOOKUP($A28,'DMG Tables'!$P$2:$P$35,'DMG Tables'!$O$2:$O$35)*KL$1*LOOKUP(KL$1,'DMG Tables'!$G$2:$G$7,'DMG Tables'!$H$2:$H$7)</f>
        <v>59000000</v>
      </c>
      <c r="KM28" s="1">
        <f>LOOKUP($A28,'DMG Tables'!$P$2:$P$35,'DMG Tables'!$O$2:$O$35)*KM$1*LOOKUP(KM$1,'DMG Tables'!$G$2:$G$7,'DMG Tables'!$H$2:$H$7)</f>
        <v>59200000</v>
      </c>
      <c r="KN28" s="1">
        <f>LOOKUP($A28,'DMG Tables'!$P$2:$P$35,'DMG Tables'!$O$2:$O$35)*KN$1*LOOKUP(KN$1,'DMG Tables'!$G$2:$G$7,'DMG Tables'!$H$2:$H$7)</f>
        <v>59400000</v>
      </c>
      <c r="KO28" s="1">
        <f>LOOKUP($A28,'DMG Tables'!$P$2:$P$35,'DMG Tables'!$O$2:$O$35)*KO$1*LOOKUP(KO$1,'DMG Tables'!$G$2:$G$7,'DMG Tables'!$H$2:$H$7)</f>
        <v>59600000</v>
      </c>
      <c r="KP28" s="1">
        <f>LOOKUP($A28,'DMG Tables'!$P$2:$P$35,'DMG Tables'!$O$2:$O$35)*KP$1*LOOKUP(KP$1,'DMG Tables'!$G$2:$G$7,'DMG Tables'!$H$2:$H$7)</f>
        <v>59800000</v>
      </c>
      <c r="KQ28" s="1">
        <f>LOOKUP($A28,'DMG Tables'!$P$2:$P$35,'DMG Tables'!$O$2:$O$35)*KQ$1*LOOKUP(KQ$1,'DMG Tables'!$G$2:$G$7,'DMG Tables'!$H$2:$H$7)</f>
        <v>60000000</v>
      </c>
      <c r="KR28" s="1">
        <f>LOOKUP($A28,'DMG Tables'!$P$2:$P$35,'DMG Tables'!$O$2:$O$35)*KR$1*LOOKUP(KR$1,'DMG Tables'!$G$2:$G$7,'DMG Tables'!$H$2:$H$7)</f>
        <v>60200000</v>
      </c>
      <c r="KS28" s="1">
        <f>LOOKUP($A28,'DMG Tables'!$P$2:$P$35,'DMG Tables'!$O$2:$O$35)*KS$1*LOOKUP(KS$1,'DMG Tables'!$G$2:$G$7,'DMG Tables'!$H$2:$H$7)</f>
        <v>60400000</v>
      </c>
      <c r="KT28" s="1">
        <f>LOOKUP($A28,'DMG Tables'!$P$2:$P$35,'DMG Tables'!$O$2:$O$35)*KT$1*LOOKUP(KT$1,'DMG Tables'!$G$2:$G$7,'DMG Tables'!$H$2:$H$7)</f>
        <v>60600000</v>
      </c>
      <c r="KU28" s="1">
        <f>LOOKUP($A28,'DMG Tables'!$P$2:$P$35,'DMG Tables'!$O$2:$O$35)*KU$1*LOOKUP(KU$1,'DMG Tables'!$G$2:$G$7,'DMG Tables'!$H$2:$H$7)</f>
        <v>60800000</v>
      </c>
      <c r="KV28" s="1">
        <f>LOOKUP($A28,'DMG Tables'!$P$2:$P$35,'DMG Tables'!$O$2:$O$35)*KV$1*LOOKUP(KV$1,'DMG Tables'!$G$2:$G$7,'DMG Tables'!$H$2:$H$7)</f>
        <v>61000000</v>
      </c>
      <c r="KW28" s="1">
        <f>LOOKUP($A28,'DMG Tables'!$P$2:$P$35,'DMG Tables'!$O$2:$O$35)*KW$1*LOOKUP(KW$1,'DMG Tables'!$G$2:$G$7,'DMG Tables'!$H$2:$H$7)</f>
        <v>61200000</v>
      </c>
      <c r="KX28" s="1">
        <f>LOOKUP($A28,'DMG Tables'!$P$2:$P$35,'DMG Tables'!$O$2:$O$35)*KX$1*LOOKUP(KX$1,'DMG Tables'!$G$2:$G$7,'DMG Tables'!$H$2:$H$7)</f>
        <v>61400000</v>
      </c>
      <c r="KY28" s="1">
        <f>LOOKUP($A28,'DMG Tables'!$P$2:$P$35,'DMG Tables'!$O$2:$O$35)*KY$1*LOOKUP(KY$1,'DMG Tables'!$G$2:$G$7,'DMG Tables'!$H$2:$H$7)</f>
        <v>61600000</v>
      </c>
      <c r="KZ28" s="1">
        <f>LOOKUP($A28,'DMG Tables'!$P$2:$P$35,'DMG Tables'!$O$2:$O$35)*KZ$1*LOOKUP(KZ$1,'DMG Tables'!$G$2:$G$7,'DMG Tables'!$H$2:$H$7)</f>
        <v>61800000</v>
      </c>
      <c r="LA28" s="1">
        <f>LOOKUP($A28,'DMG Tables'!$P$2:$P$35,'DMG Tables'!$O$2:$O$35)*LA$1*LOOKUP(LA$1,'DMG Tables'!$G$2:$G$7,'DMG Tables'!$H$2:$H$7)</f>
        <v>62000000</v>
      </c>
      <c r="LB28" s="1">
        <f>LOOKUP($A28,'DMG Tables'!$P$2:$P$35,'DMG Tables'!$O$2:$O$35)*LB$1*LOOKUP(LB$1,'DMG Tables'!$G$2:$G$7,'DMG Tables'!$H$2:$H$7)</f>
        <v>62200000</v>
      </c>
      <c r="LC28" s="1">
        <f>LOOKUP($A28,'DMG Tables'!$P$2:$P$35,'DMG Tables'!$O$2:$O$35)*LC$1*LOOKUP(LC$1,'DMG Tables'!$G$2:$G$7,'DMG Tables'!$H$2:$H$7)</f>
        <v>62400000</v>
      </c>
      <c r="LD28" s="1">
        <f>LOOKUP($A28,'DMG Tables'!$P$2:$P$35,'DMG Tables'!$O$2:$O$35)*LD$1*LOOKUP(LD$1,'DMG Tables'!$G$2:$G$7,'DMG Tables'!$H$2:$H$7)</f>
        <v>62600000</v>
      </c>
      <c r="LE28" s="1">
        <f>LOOKUP($A28,'DMG Tables'!$P$2:$P$35,'DMG Tables'!$O$2:$O$35)*LE$1*LOOKUP(LE$1,'DMG Tables'!$G$2:$G$7,'DMG Tables'!$H$2:$H$7)</f>
        <v>62800000</v>
      </c>
      <c r="LF28" s="1">
        <f>LOOKUP($A28,'DMG Tables'!$P$2:$P$35,'DMG Tables'!$O$2:$O$35)*LF$1*LOOKUP(LF$1,'DMG Tables'!$G$2:$G$7,'DMG Tables'!$H$2:$H$7)</f>
        <v>63000000</v>
      </c>
      <c r="LG28" s="1">
        <f>LOOKUP($A28,'DMG Tables'!$P$2:$P$35,'DMG Tables'!$O$2:$O$35)*LG$1*LOOKUP(LG$1,'DMG Tables'!$G$2:$G$7,'DMG Tables'!$H$2:$H$7)</f>
        <v>63200000</v>
      </c>
      <c r="LH28" s="1">
        <f>LOOKUP($A28,'DMG Tables'!$P$2:$P$35,'DMG Tables'!$O$2:$O$35)*LH$1*LOOKUP(LH$1,'DMG Tables'!$G$2:$G$7,'DMG Tables'!$H$2:$H$7)</f>
        <v>63400000</v>
      </c>
      <c r="LI28" s="1">
        <f>LOOKUP($A28,'DMG Tables'!$P$2:$P$35,'DMG Tables'!$O$2:$O$35)*LI$1*LOOKUP(LI$1,'DMG Tables'!$G$2:$G$7,'DMG Tables'!$H$2:$H$7)</f>
        <v>63600000</v>
      </c>
      <c r="LJ28" s="1">
        <f>LOOKUP($A28,'DMG Tables'!$P$2:$P$35,'DMG Tables'!$O$2:$O$35)*LJ$1*LOOKUP(LJ$1,'DMG Tables'!$G$2:$G$7,'DMG Tables'!$H$2:$H$7)</f>
        <v>63800000</v>
      </c>
      <c r="LK28" s="1">
        <f>LOOKUP($A28,'DMG Tables'!$P$2:$P$35,'DMG Tables'!$O$2:$O$35)*LK$1*LOOKUP(LK$1,'DMG Tables'!$G$2:$G$7,'DMG Tables'!$H$2:$H$7)</f>
        <v>64000000</v>
      </c>
      <c r="LL28" s="1">
        <f>LOOKUP($A28,'DMG Tables'!$P$2:$P$35,'DMG Tables'!$O$2:$O$35)*LL$1*LOOKUP(LL$1,'DMG Tables'!$G$2:$G$7,'DMG Tables'!$H$2:$H$7)</f>
        <v>64200000</v>
      </c>
      <c r="LM28" s="1">
        <f>LOOKUP($A28,'DMG Tables'!$P$2:$P$35,'DMG Tables'!$O$2:$O$35)*LM$1*LOOKUP(LM$1,'DMG Tables'!$G$2:$G$7,'DMG Tables'!$H$2:$H$7)</f>
        <v>64400000</v>
      </c>
      <c r="LN28" s="1">
        <f>LOOKUP($A28,'DMG Tables'!$P$2:$P$35,'DMG Tables'!$O$2:$O$35)*LN$1*LOOKUP(LN$1,'DMG Tables'!$G$2:$G$7,'DMG Tables'!$H$2:$H$7)</f>
        <v>64600000</v>
      </c>
      <c r="LO28" s="1">
        <f>LOOKUP($A28,'DMG Tables'!$P$2:$P$35,'DMG Tables'!$O$2:$O$35)*LO$1*LOOKUP(LO$1,'DMG Tables'!$G$2:$G$7,'DMG Tables'!$H$2:$H$7)</f>
        <v>64800000</v>
      </c>
      <c r="LP28" s="1">
        <f>LOOKUP($A28,'DMG Tables'!$P$2:$P$35,'DMG Tables'!$O$2:$O$35)*LP$1*LOOKUP(LP$1,'DMG Tables'!$G$2:$G$7,'DMG Tables'!$H$2:$H$7)</f>
        <v>65000000</v>
      </c>
      <c r="LQ28" s="1">
        <f>LOOKUP($A28,'DMG Tables'!$P$2:$P$35,'DMG Tables'!$O$2:$O$35)*LQ$1*LOOKUP(LQ$1,'DMG Tables'!$G$2:$G$7,'DMG Tables'!$H$2:$H$7)</f>
        <v>65200000</v>
      </c>
      <c r="LR28" s="1">
        <f>LOOKUP($A28,'DMG Tables'!$P$2:$P$35,'DMG Tables'!$O$2:$O$35)*LR$1*LOOKUP(LR$1,'DMG Tables'!$G$2:$G$7,'DMG Tables'!$H$2:$H$7)</f>
        <v>65400000</v>
      </c>
      <c r="LS28" s="1">
        <f>LOOKUP($A28,'DMG Tables'!$P$2:$P$35,'DMG Tables'!$O$2:$O$35)*LS$1*LOOKUP(LS$1,'DMG Tables'!$G$2:$G$7,'DMG Tables'!$H$2:$H$7)</f>
        <v>65600000</v>
      </c>
      <c r="LT28" s="1">
        <f>LOOKUP($A28,'DMG Tables'!$P$2:$P$35,'DMG Tables'!$O$2:$O$35)*LT$1*LOOKUP(LT$1,'DMG Tables'!$G$2:$G$7,'DMG Tables'!$H$2:$H$7)</f>
        <v>65800000</v>
      </c>
      <c r="LU28" s="1">
        <f>LOOKUP($A28,'DMG Tables'!$P$2:$P$35,'DMG Tables'!$O$2:$O$35)*LU$1*LOOKUP(LU$1,'DMG Tables'!$G$2:$G$7,'DMG Tables'!$H$2:$H$7)</f>
        <v>66000000</v>
      </c>
      <c r="LV28" s="1">
        <f>LOOKUP($A28,'DMG Tables'!$P$2:$P$35,'DMG Tables'!$O$2:$O$35)*LV$1*LOOKUP(LV$1,'DMG Tables'!$G$2:$G$7,'DMG Tables'!$H$2:$H$7)</f>
        <v>66200000</v>
      </c>
      <c r="LW28" s="1">
        <f>LOOKUP($A28,'DMG Tables'!$P$2:$P$35,'DMG Tables'!$O$2:$O$35)*LW$1*LOOKUP(LW$1,'DMG Tables'!$G$2:$G$7,'DMG Tables'!$H$2:$H$7)</f>
        <v>66400000</v>
      </c>
      <c r="LX28" s="1">
        <f>LOOKUP($A28,'DMG Tables'!$P$2:$P$35,'DMG Tables'!$O$2:$O$35)*LX$1*LOOKUP(LX$1,'DMG Tables'!$G$2:$G$7,'DMG Tables'!$H$2:$H$7)</f>
        <v>66600000</v>
      </c>
      <c r="LY28" s="1">
        <f>LOOKUP($A28,'DMG Tables'!$P$2:$P$35,'DMG Tables'!$O$2:$O$35)*LY$1*LOOKUP(LY$1,'DMG Tables'!$G$2:$G$7,'DMG Tables'!$H$2:$H$7)</f>
        <v>66800000</v>
      </c>
      <c r="LZ28" s="1">
        <f>LOOKUP($A28,'DMG Tables'!$P$2:$P$35,'DMG Tables'!$O$2:$O$35)*LZ$1*LOOKUP(LZ$1,'DMG Tables'!$G$2:$G$7,'DMG Tables'!$H$2:$H$7)</f>
        <v>67000000</v>
      </c>
      <c r="MA28" s="1">
        <f>LOOKUP($A28,'DMG Tables'!$P$2:$P$35,'DMG Tables'!$O$2:$O$35)*MA$1*LOOKUP(MA$1,'DMG Tables'!$G$2:$G$7,'DMG Tables'!$H$2:$H$7)</f>
        <v>67200000</v>
      </c>
      <c r="MB28" s="1">
        <f>LOOKUP($A28,'DMG Tables'!$P$2:$P$35,'DMG Tables'!$O$2:$O$35)*MB$1*LOOKUP(MB$1,'DMG Tables'!$G$2:$G$7,'DMG Tables'!$H$2:$H$7)</f>
        <v>67400000</v>
      </c>
      <c r="MC28" s="1">
        <f>LOOKUP($A28,'DMG Tables'!$P$2:$P$35,'DMG Tables'!$O$2:$O$35)*MC$1*LOOKUP(MC$1,'DMG Tables'!$G$2:$G$7,'DMG Tables'!$H$2:$H$7)</f>
        <v>67600000</v>
      </c>
      <c r="MD28" s="1">
        <f>LOOKUP($A28,'DMG Tables'!$P$2:$P$35,'DMG Tables'!$O$2:$O$35)*MD$1*LOOKUP(MD$1,'DMG Tables'!$G$2:$G$7,'DMG Tables'!$H$2:$H$7)</f>
        <v>67800000</v>
      </c>
      <c r="ME28" s="1">
        <f>LOOKUP($A28,'DMG Tables'!$P$2:$P$35,'DMG Tables'!$O$2:$O$35)*ME$1*LOOKUP(ME$1,'DMG Tables'!$G$2:$G$7,'DMG Tables'!$H$2:$H$7)</f>
        <v>68000000</v>
      </c>
      <c r="MF28" s="1">
        <f>LOOKUP($A28,'DMG Tables'!$P$2:$P$35,'DMG Tables'!$O$2:$O$35)*MF$1*LOOKUP(MF$1,'DMG Tables'!$G$2:$G$7,'DMG Tables'!$H$2:$H$7)</f>
        <v>68200000</v>
      </c>
      <c r="MG28" s="1">
        <f>LOOKUP($A28,'DMG Tables'!$P$2:$P$35,'DMG Tables'!$O$2:$O$35)*MG$1*LOOKUP(MG$1,'DMG Tables'!$G$2:$G$7,'DMG Tables'!$H$2:$H$7)</f>
        <v>68400000</v>
      </c>
      <c r="MH28" s="1">
        <f>LOOKUP($A28,'DMG Tables'!$P$2:$P$35,'DMG Tables'!$O$2:$O$35)*MH$1*LOOKUP(MH$1,'DMG Tables'!$G$2:$G$7,'DMG Tables'!$H$2:$H$7)</f>
        <v>68600000</v>
      </c>
      <c r="MI28" s="1">
        <f>LOOKUP($A28,'DMG Tables'!$P$2:$P$35,'DMG Tables'!$O$2:$O$35)*MI$1*LOOKUP(MI$1,'DMG Tables'!$G$2:$G$7,'DMG Tables'!$H$2:$H$7)</f>
        <v>68800000</v>
      </c>
      <c r="MJ28" s="1">
        <f>LOOKUP($A28,'DMG Tables'!$P$2:$P$35,'DMG Tables'!$O$2:$O$35)*MJ$1*LOOKUP(MJ$1,'DMG Tables'!$G$2:$G$7,'DMG Tables'!$H$2:$H$7)</f>
        <v>69000000</v>
      </c>
      <c r="MK28" s="1">
        <f>LOOKUP($A28,'DMG Tables'!$P$2:$P$35,'DMG Tables'!$O$2:$O$35)*MK$1*LOOKUP(MK$1,'DMG Tables'!$G$2:$G$7,'DMG Tables'!$H$2:$H$7)</f>
        <v>69200000</v>
      </c>
      <c r="ML28" s="1">
        <f>LOOKUP($A28,'DMG Tables'!$P$2:$P$35,'DMG Tables'!$O$2:$O$35)*ML$1*LOOKUP(ML$1,'DMG Tables'!$G$2:$G$7,'DMG Tables'!$H$2:$H$7)</f>
        <v>69400000</v>
      </c>
      <c r="MM28" s="1">
        <f>LOOKUP($A28,'DMG Tables'!$P$2:$P$35,'DMG Tables'!$O$2:$O$35)*MM$1*LOOKUP(MM$1,'DMG Tables'!$G$2:$G$7,'DMG Tables'!$H$2:$H$7)</f>
        <v>69600000</v>
      </c>
      <c r="MN28" s="1">
        <f>LOOKUP($A28,'DMG Tables'!$P$2:$P$35,'DMG Tables'!$O$2:$O$35)*MN$1*LOOKUP(MN$1,'DMG Tables'!$G$2:$G$7,'DMG Tables'!$H$2:$H$7)</f>
        <v>69800000</v>
      </c>
      <c r="MO28" s="1">
        <f>LOOKUP($A28,'DMG Tables'!$P$2:$P$35,'DMG Tables'!$O$2:$O$35)*MO$1*LOOKUP(MO$1,'DMG Tables'!$G$2:$G$7,'DMG Tables'!$H$2:$H$7)</f>
        <v>70000000</v>
      </c>
      <c r="MP28" s="1">
        <f>LOOKUP($A28,'DMG Tables'!$P$2:$P$35,'DMG Tables'!$O$2:$O$35)*MP$1*LOOKUP(MP$1,'DMG Tables'!$G$2:$G$7,'DMG Tables'!$H$2:$H$7)</f>
        <v>70200000</v>
      </c>
      <c r="MQ28" s="1">
        <f>LOOKUP($A28,'DMG Tables'!$P$2:$P$35,'DMG Tables'!$O$2:$O$35)*MQ$1*LOOKUP(MQ$1,'DMG Tables'!$G$2:$G$7,'DMG Tables'!$H$2:$H$7)</f>
        <v>70400000</v>
      </c>
      <c r="MR28" s="1">
        <f>LOOKUP($A28,'DMG Tables'!$P$2:$P$35,'DMG Tables'!$O$2:$O$35)*MR$1*LOOKUP(MR$1,'DMG Tables'!$G$2:$G$7,'DMG Tables'!$H$2:$H$7)</f>
        <v>70600000</v>
      </c>
      <c r="MS28" s="1">
        <f>LOOKUP($A28,'DMG Tables'!$P$2:$P$35,'DMG Tables'!$O$2:$O$35)*MS$1*LOOKUP(MS$1,'DMG Tables'!$G$2:$G$7,'DMG Tables'!$H$2:$H$7)</f>
        <v>70800000</v>
      </c>
      <c r="MT28" s="1">
        <f>LOOKUP($A28,'DMG Tables'!$P$2:$P$35,'DMG Tables'!$O$2:$O$35)*MT$1*LOOKUP(MT$1,'DMG Tables'!$G$2:$G$7,'DMG Tables'!$H$2:$H$7)</f>
        <v>71000000</v>
      </c>
      <c r="MU28" s="1">
        <f>LOOKUP($A28,'DMG Tables'!$P$2:$P$35,'DMG Tables'!$O$2:$O$35)*MU$1*LOOKUP(MU$1,'DMG Tables'!$G$2:$G$7,'DMG Tables'!$H$2:$H$7)</f>
        <v>71200000</v>
      </c>
      <c r="MV28" s="1">
        <f>LOOKUP($A28,'DMG Tables'!$P$2:$P$35,'DMG Tables'!$O$2:$O$35)*MV$1*LOOKUP(MV$1,'DMG Tables'!$G$2:$G$7,'DMG Tables'!$H$2:$H$7)</f>
        <v>71400000</v>
      </c>
      <c r="MW28" s="1">
        <f>LOOKUP($A28,'DMG Tables'!$P$2:$P$35,'DMG Tables'!$O$2:$O$35)*MW$1*LOOKUP(MW$1,'DMG Tables'!$G$2:$G$7,'DMG Tables'!$H$2:$H$7)</f>
        <v>71600000</v>
      </c>
      <c r="MX28" s="1">
        <f>LOOKUP($A28,'DMG Tables'!$P$2:$P$35,'DMG Tables'!$O$2:$O$35)*MX$1*LOOKUP(MX$1,'DMG Tables'!$G$2:$G$7,'DMG Tables'!$H$2:$H$7)</f>
        <v>71800000</v>
      </c>
      <c r="MY28" s="1">
        <f>LOOKUP($A28,'DMG Tables'!$P$2:$P$35,'DMG Tables'!$O$2:$O$35)*MY$1*LOOKUP(MY$1,'DMG Tables'!$G$2:$G$7,'DMG Tables'!$H$2:$H$7)</f>
        <v>72000000</v>
      </c>
      <c r="MZ28" s="1">
        <f>LOOKUP($A28,'DMG Tables'!$P$2:$P$35,'DMG Tables'!$O$2:$O$35)*MZ$1*LOOKUP(MZ$1,'DMG Tables'!$G$2:$G$7,'DMG Tables'!$H$2:$H$7)</f>
        <v>72200000</v>
      </c>
      <c r="NA28" s="1">
        <f>LOOKUP($A28,'DMG Tables'!$P$2:$P$35,'DMG Tables'!$O$2:$O$35)*NA$1*LOOKUP(NA$1,'DMG Tables'!$G$2:$G$7,'DMG Tables'!$H$2:$H$7)</f>
        <v>72400000</v>
      </c>
      <c r="NB28" s="1">
        <f>LOOKUP($A28,'DMG Tables'!$P$2:$P$35,'DMG Tables'!$O$2:$O$35)*NB$1*LOOKUP(NB$1,'DMG Tables'!$G$2:$G$7,'DMG Tables'!$H$2:$H$7)</f>
        <v>72600000</v>
      </c>
      <c r="NC28" s="1">
        <f>LOOKUP($A28,'DMG Tables'!$P$2:$P$35,'DMG Tables'!$O$2:$O$35)*NC$1*LOOKUP(NC$1,'DMG Tables'!$G$2:$G$7,'DMG Tables'!$H$2:$H$7)</f>
        <v>72800000</v>
      </c>
      <c r="ND28" s="1">
        <f>LOOKUP($A28,'DMG Tables'!$P$2:$P$35,'DMG Tables'!$O$2:$O$35)*ND$1*LOOKUP(ND$1,'DMG Tables'!$G$2:$G$7,'DMG Tables'!$H$2:$H$7)</f>
        <v>73000000</v>
      </c>
      <c r="NE28" s="1">
        <f>LOOKUP($A28,'DMG Tables'!$P$2:$P$35,'DMG Tables'!$O$2:$O$35)*NE$1*LOOKUP(NE$1,'DMG Tables'!$G$2:$G$7,'DMG Tables'!$H$2:$H$7)</f>
        <v>73200000</v>
      </c>
      <c r="NF28" s="1">
        <f>LOOKUP($A28,'DMG Tables'!$P$2:$P$35,'DMG Tables'!$O$2:$O$35)*NF$1*LOOKUP(NF$1,'DMG Tables'!$G$2:$G$7,'DMG Tables'!$H$2:$H$7)</f>
        <v>73400000</v>
      </c>
      <c r="NG28" s="1">
        <f>LOOKUP($A28,'DMG Tables'!$P$2:$P$35,'DMG Tables'!$O$2:$O$35)*NG$1*LOOKUP(NG$1,'DMG Tables'!$G$2:$G$7,'DMG Tables'!$H$2:$H$7)</f>
        <v>73600000</v>
      </c>
      <c r="NH28" s="1">
        <f>LOOKUP($A28,'DMG Tables'!$P$2:$P$35,'DMG Tables'!$O$2:$O$35)*NH$1*LOOKUP(NH$1,'DMG Tables'!$G$2:$G$7,'DMG Tables'!$H$2:$H$7)</f>
        <v>73800000</v>
      </c>
      <c r="NI28" s="1">
        <f>LOOKUP($A28,'DMG Tables'!$P$2:$P$35,'DMG Tables'!$O$2:$O$35)*NI$1*LOOKUP(NI$1,'DMG Tables'!$G$2:$G$7,'DMG Tables'!$H$2:$H$7)</f>
        <v>74000000</v>
      </c>
      <c r="NJ28" s="1">
        <f>LOOKUP($A28,'DMG Tables'!$P$2:$P$35,'DMG Tables'!$O$2:$O$35)*NJ$1*LOOKUP(NJ$1,'DMG Tables'!$G$2:$G$7,'DMG Tables'!$H$2:$H$7)</f>
        <v>74200000</v>
      </c>
      <c r="NK28" s="1">
        <f>LOOKUP($A28,'DMG Tables'!$P$2:$P$35,'DMG Tables'!$O$2:$O$35)*NK$1*LOOKUP(NK$1,'DMG Tables'!$G$2:$G$7,'DMG Tables'!$H$2:$H$7)</f>
        <v>74400000</v>
      </c>
      <c r="NL28" s="1">
        <f>LOOKUP($A28,'DMG Tables'!$P$2:$P$35,'DMG Tables'!$O$2:$O$35)*NL$1*LOOKUP(NL$1,'DMG Tables'!$G$2:$G$7,'DMG Tables'!$H$2:$H$7)</f>
        <v>74600000</v>
      </c>
      <c r="NM28" s="1">
        <f>LOOKUP($A28,'DMG Tables'!$P$2:$P$35,'DMG Tables'!$O$2:$O$35)*NM$1*LOOKUP(NM$1,'DMG Tables'!$G$2:$G$7,'DMG Tables'!$H$2:$H$7)</f>
        <v>74800000</v>
      </c>
      <c r="NN28" s="1">
        <f>LOOKUP($A28,'DMG Tables'!$P$2:$P$35,'DMG Tables'!$O$2:$O$35)*NN$1*LOOKUP(NN$1,'DMG Tables'!$G$2:$G$7,'DMG Tables'!$H$2:$H$7)</f>
        <v>75000000</v>
      </c>
      <c r="NO28" s="1">
        <f>LOOKUP($A28,'DMG Tables'!$P$2:$P$35,'DMG Tables'!$O$2:$O$35)*NO$1*LOOKUP(NO$1,'DMG Tables'!$G$2:$G$7,'DMG Tables'!$H$2:$H$7)</f>
        <v>75200000</v>
      </c>
      <c r="NP28" s="1">
        <f>LOOKUP($A28,'DMG Tables'!$P$2:$P$35,'DMG Tables'!$O$2:$O$35)*NP$1*LOOKUP(NP$1,'DMG Tables'!$G$2:$G$7,'DMG Tables'!$H$2:$H$7)</f>
        <v>75400000</v>
      </c>
      <c r="NQ28" s="1">
        <f>LOOKUP($A28,'DMG Tables'!$P$2:$P$35,'DMG Tables'!$O$2:$O$35)*NQ$1*LOOKUP(NQ$1,'DMG Tables'!$G$2:$G$7,'DMG Tables'!$H$2:$H$7)</f>
        <v>75600000</v>
      </c>
      <c r="NR28" s="1">
        <f>LOOKUP($A28,'DMG Tables'!$P$2:$P$35,'DMG Tables'!$O$2:$O$35)*NR$1*LOOKUP(NR$1,'DMG Tables'!$G$2:$G$7,'DMG Tables'!$H$2:$H$7)</f>
        <v>75800000</v>
      </c>
      <c r="NS28" s="1">
        <f>LOOKUP($A28,'DMG Tables'!$P$2:$P$35,'DMG Tables'!$O$2:$O$35)*NS$1*LOOKUP(NS$1,'DMG Tables'!$G$2:$G$7,'DMG Tables'!$H$2:$H$7)</f>
        <v>76000000</v>
      </c>
      <c r="NT28" s="1">
        <f>LOOKUP($A28,'DMG Tables'!$P$2:$P$35,'DMG Tables'!$O$2:$O$35)*NT$1*LOOKUP(NT$1,'DMG Tables'!$G$2:$G$7,'DMG Tables'!$H$2:$H$7)</f>
        <v>76200000</v>
      </c>
      <c r="NU28" s="1">
        <f>LOOKUP($A28,'DMG Tables'!$P$2:$P$35,'DMG Tables'!$O$2:$O$35)*NU$1*LOOKUP(NU$1,'DMG Tables'!$G$2:$G$7,'DMG Tables'!$H$2:$H$7)</f>
        <v>76400000</v>
      </c>
      <c r="NV28" s="1">
        <f>LOOKUP($A28,'DMG Tables'!$P$2:$P$35,'DMG Tables'!$O$2:$O$35)*NV$1*LOOKUP(NV$1,'DMG Tables'!$G$2:$G$7,'DMG Tables'!$H$2:$H$7)</f>
        <v>76600000</v>
      </c>
      <c r="NW28" s="1">
        <f>LOOKUP($A28,'DMG Tables'!$P$2:$P$35,'DMG Tables'!$O$2:$O$35)*NW$1*LOOKUP(NW$1,'DMG Tables'!$G$2:$G$7,'DMG Tables'!$H$2:$H$7)</f>
        <v>76800000</v>
      </c>
      <c r="NX28" s="1">
        <f>LOOKUP($A28,'DMG Tables'!$P$2:$P$35,'DMG Tables'!$O$2:$O$35)*NX$1*LOOKUP(NX$1,'DMG Tables'!$G$2:$G$7,'DMG Tables'!$H$2:$H$7)</f>
        <v>77000000</v>
      </c>
      <c r="NY28" s="1">
        <f>LOOKUP($A28,'DMG Tables'!$P$2:$P$35,'DMG Tables'!$O$2:$O$35)*NY$1*LOOKUP(NY$1,'DMG Tables'!$G$2:$G$7,'DMG Tables'!$H$2:$H$7)</f>
        <v>77200000</v>
      </c>
      <c r="NZ28" s="1">
        <f>LOOKUP($A28,'DMG Tables'!$P$2:$P$35,'DMG Tables'!$O$2:$O$35)*NZ$1*LOOKUP(NZ$1,'DMG Tables'!$G$2:$G$7,'DMG Tables'!$H$2:$H$7)</f>
        <v>77400000</v>
      </c>
      <c r="OA28" s="1">
        <f>LOOKUP($A28,'DMG Tables'!$P$2:$P$35,'DMG Tables'!$O$2:$O$35)*OA$1*LOOKUP(OA$1,'DMG Tables'!$G$2:$G$7,'DMG Tables'!$H$2:$H$7)</f>
        <v>77600000</v>
      </c>
      <c r="OB28" s="1">
        <f>LOOKUP($A28,'DMG Tables'!$P$2:$P$35,'DMG Tables'!$O$2:$O$35)*OB$1*LOOKUP(OB$1,'DMG Tables'!$G$2:$G$7,'DMG Tables'!$H$2:$H$7)</f>
        <v>77800000</v>
      </c>
      <c r="OC28" s="1">
        <f>LOOKUP($A28,'DMG Tables'!$P$2:$P$35,'DMG Tables'!$O$2:$O$35)*OC$1*LOOKUP(OC$1,'DMG Tables'!$G$2:$G$7,'DMG Tables'!$H$2:$H$7)</f>
        <v>78000000</v>
      </c>
      <c r="OD28" s="1">
        <f>LOOKUP($A28,'DMG Tables'!$P$2:$P$35,'DMG Tables'!$O$2:$O$35)*OD$1*LOOKUP(OD$1,'DMG Tables'!$G$2:$G$7,'DMG Tables'!$H$2:$H$7)</f>
        <v>78200000</v>
      </c>
      <c r="OE28" s="1">
        <f>LOOKUP($A28,'DMG Tables'!$P$2:$P$35,'DMG Tables'!$O$2:$O$35)*OE$1*LOOKUP(OE$1,'DMG Tables'!$G$2:$G$7,'DMG Tables'!$H$2:$H$7)</f>
        <v>78400000</v>
      </c>
      <c r="OF28" s="1">
        <f>LOOKUP($A28,'DMG Tables'!$P$2:$P$35,'DMG Tables'!$O$2:$O$35)*OF$1*LOOKUP(OF$1,'DMG Tables'!$G$2:$G$7,'DMG Tables'!$H$2:$H$7)</f>
        <v>78600000</v>
      </c>
      <c r="OG28" s="1">
        <f>LOOKUP($A28,'DMG Tables'!$P$2:$P$35,'DMG Tables'!$O$2:$O$35)*OG$1*LOOKUP(OG$1,'DMG Tables'!$G$2:$G$7,'DMG Tables'!$H$2:$H$7)</f>
        <v>78800000</v>
      </c>
      <c r="OH28" s="1">
        <f>LOOKUP($A28,'DMG Tables'!$P$2:$P$35,'DMG Tables'!$O$2:$O$35)*OH$1*LOOKUP(OH$1,'DMG Tables'!$G$2:$G$7,'DMG Tables'!$H$2:$H$7)</f>
        <v>79000000</v>
      </c>
      <c r="OI28" s="1">
        <f>LOOKUP($A28,'DMG Tables'!$P$2:$P$35,'DMG Tables'!$O$2:$O$35)*OI$1*LOOKUP(OI$1,'DMG Tables'!$G$2:$G$7,'DMG Tables'!$H$2:$H$7)</f>
        <v>79200000</v>
      </c>
      <c r="OJ28" s="1">
        <f>LOOKUP($A28,'DMG Tables'!$P$2:$P$35,'DMG Tables'!$O$2:$O$35)*OJ$1*LOOKUP(OJ$1,'DMG Tables'!$G$2:$G$7,'DMG Tables'!$H$2:$H$7)</f>
        <v>79400000</v>
      </c>
      <c r="OK28" s="1">
        <f>LOOKUP($A28,'DMG Tables'!$P$2:$P$35,'DMG Tables'!$O$2:$O$35)*OK$1*LOOKUP(OK$1,'DMG Tables'!$G$2:$G$7,'DMG Tables'!$H$2:$H$7)</f>
        <v>79600000</v>
      </c>
      <c r="OL28" s="1">
        <f>LOOKUP($A28,'DMG Tables'!$P$2:$P$35,'DMG Tables'!$O$2:$O$35)*OL$1*LOOKUP(OL$1,'DMG Tables'!$G$2:$G$7,'DMG Tables'!$H$2:$H$7)</f>
        <v>79800000</v>
      </c>
      <c r="OM28" s="1">
        <f>LOOKUP($A28,'DMG Tables'!$P$2:$P$35,'DMG Tables'!$O$2:$O$35)*OM$1*LOOKUP(OM$1,'DMG Tables'!$G$2:$G$7,'DMG Tables'!$H$2:$H$7)</f>
        <v>80000000</v>
      </c>
      <c r="ON28" s="1">
        <f>LOOKUP($A28,'DMG Tables'!$P$2:$P$35,'DMG Tables'!$O$2:$O$35)*ON$1*LOOKUP(ON$1,'DMG Tables'!$G$2:$G$7,'DMG Tables'!$H$2:$H$7)</f>
        <v>80200000</v>
      </c>
      <c r="OO28" s="1">
        <f>LOOKUP($A28,'DMG Tables'!$P$2:$P$35,'DMG Tables'!$O$2:$O$35)*OO$1*LOOKUP(OO$1,'DMG Tables'!$G$2:$G$7,'DMG Tables'!$H$2:$H$7)</f>
        <v>80400000</v>
      </c>
      <c r="OP28" s="1">
        <f>LOOKUP($A28,'DMG Tables'!$P$2:$P$35,'DMG Tables'!$O$2:$O$35)*OP$1*LOOKUP(OP$1,'DMG Tables'!$G$2:$G$7,'DMG Tables'!$H$2:$H$7)</f>
        <v>80600000</v>
      </c>
      <c r="OQ28" s="1">
        <f>LOOKUP($A28,'DMG Tables'!$P$2:$P$35,'DMG Tables'!$O$2:$O$35)*OQ$1*LOOKUP(OQ$1,'DMG Tables'!$G$2:$G$7,'DMG Tables'!$H$2:$H$7)</f>
        <v>80800000</v>
      </c>
      <c r="OR28" s="1">
        <f>LOOKUP($A28,'DMG Tables'!$P$2:$P$35,'DMG Tables'!$O$2:$O$35)*OR$1*LOOKUP(OR$1,'DMG Tables'!$G$2:$G$7,'DMG Tables'!$H$2:$H$7)</f>
        <v>81000000</v>
      </c>
      <c r="OS28" s="1">
        <f>LOOKUP($A28,'DMG Tables'!$P$2:$P$35,'DMG Tables'!$O$2:$O$35)*OS$1*LOOKUP(OS$1,'DMG Tables'!$G$2:$G$7,'DMG Tables'!$H$2:$H$7)</f>
        <v>81200000</v>
      </c>
      <c r="OT28" s="1">
        <f>LOOKUP($A28,'DMG Tables'!$P$2:$P$35,'DMG Tables'!$O$2:$O$35)*OT$1*LOOKUP(OT$1,'DMG Tables'!$G$2:$G$7,'DMG Tables'!$H$2:$H$7)</f>
        <v>81400000</v>
      </c>
      <c r="OU28" s="1">
        <f>LOOKUP($A28,'DMG Tables'!$P$2:$P$35,'DMG Tables'!$O$2:$O$35)*OU$1*LOOKUP(OU$1,'DMG Tables'!$G$2:$G$7,'DMG Tables'!$H$2:$H$7)</f>
        <v>81600000</v>
      </c>
      <c r="OV28" s="1">
        <f>LOOKUP($A28,'DMG Tables'!$P$2:$P$35,'DMG Tables'!$O$2:$O$35)*OV$1*LOOKUP(OV$1,'DMG Tables'!$G$2:$G$7,'DMG Tables'!$H$2:$H$7)</f>
        <v>81800000</v>
      </c>
      <c r="OW28" s="1">
        <f>LOOKUP($A28,'DMG Tables'!$P$2:$P$35,'DMG Tables'!$O$2:$O$35)*OW$1*LOOKUP(OW$1,'DMG Tables'!$G$2:$G$7,'DMG Tables'!$H$2:$H$7)</f>
        <v>82000000</v>
      </c>
      <c r="OX28" s="1">
        <f>LOOKUP($A28,'DMG Tables'!$P$2:$P$35,'DMG Tables'!$O$2:$O$35)*OX$1*LOOKUP(OX$1,'DMG Tables'!$G$2:$G$7,'DMG Tables'!$H$2:$H$7)</f>
        <v>82200000</v>
      </c>
      <c r="OY28" s="1">
        <f>LOOKUP($A28,'DMG Tables'!$P$2:$P$35,'DMG Tables'!$O$2:$O$35)*OY$1*LOOKUP(OY$1,'DMG Tables'!$G$2:$G$7,'DMG Tables'!$H$2:$H$7)</f>
        <v>82400000</v>
      </c>
      <c r="OZ28" s="1">
        <f>LOOKUP($A28,'DMG Tables'!$P$2:$P$35,'DMG Tables'!$O$2:$O$35)*OZ$1*LOOKUP(OZ$1,'DMG Tables'!$G$2:$G$7,'DMG Tables'!$H$2:$H$7)</f>
        <v>82600000</v>
      </c>
      <c r="PA28" s="1">
        <f>LOOKUP($A28,'DMG Tables'!$P$2:$P$35,'DMG Tables'!$O$2:$O$35)*PA$1*LOOKUP(PA$1,'DMG Tables'!$G$2:$G$7,'DMG Tables'!$H$2:$H$7)</f>
        <v>82800000</v>
      </c>
      <c r="PB28" s="1">
        <f>LOOKUP($A28,'DMG Tables'!$P$2:$P$35,'DMG Tables'!$O$2:$O$35)*PB$1*LOOKUP(PB$1,'DMG Tables'!$G$2:$G$7,'DMG Tables'!$H$2:$H$7)</f>
        <v>83000000</v>
      </c>
      <c r="PC28" s="1">
        <f>LOOKUP($A28,'DMG Tables'!$P$2:$P$35,'DMG Tables'!$O$2:$O$35)*PC$1*LOOKUP(PC$1,'DMG Tables'!$G$2:$G$7,'DMG Tables'!$H$2:$H$7)</f>
        <v>83200000</v>
      </c>
      <c r="PD28" s="1">
        <f>LOOKUP($A28,'DMG Tables'!$P$2:$P$35,'DMG Tables'!$O$2:$O$35)*PD$1*LOOKUP(PD$1,'DMG Tables'!$G$2:$G$7,'DMG Tables'!$H$2:$H$7)</f>
        <v>83400000</v>
      </c>
      <c r="PE28" s="1">
        <f>LOOKUP($A28,'DMG Tables'!$P$2:$P$35,'DMG Tables'!$O$2:$O$35)*PE$1*LOOKUP(PE$1,'DMG Tables'!$G$2:$G$7,'DMG Tables'!$H$2:$H$7)</f>
        <v>83600000</v>
      </c>
      <c r="PF28" s="1">
        <f>LOOKUP($A28,'DMG Tables'!$P$2:$P$35,'DMG Tables'!$O$2:$O$35)*PF$1*LOOKUP(PF$1,'DMG Tables'!$G$2:$G$7,'DMG Tables'!$H$2:$H$7)</f>
        <v>83800000</v>
      </c>
      <c r="PG28" s="1">
        <f>LOOKUP($A28,'DMG Tables'!$P$2:$P$35,'DMG Tables'!$O$2:$O$35)*PG$1*LOOKUP(PG$1,'DMG Tables'!$G$2:$G$7,'DMG Tables'!$H$2:$H$7)</f>
        <v>84000000</v>
      </c>
      <c r="PH28" s="1">
        <f>LOOKUP($A28,'DMG Tables'!$P$2:$P$35,'DMG Tables'!$O$2:$O$35)*PH$1*LOOKUP(PH$1,'DMG Tables'!$G$2:$G$7,'DMG Tables'!$H$2:$H$7)</f>
        <v>84200000</v>
      </c>
      <c r="PI28" s="1">
        <f>LOOKUP($A28,'DMG Tables'!$P$2:$P$35,'DMG Tables'!$O$2:$O$35)*PI$1*LOOKUP(PI$1,'DMG Tables'!$G$2:$G$7,'DMG Tables'!$H$2:$H$7)</f>
        <v>84400000</v>
      </c>
      <c r="PJ28" s="1">
        <f>LOOKUP($A28,'DMG Tables'!$P$2:$P$35,'DMG Tables'!$O$2:$O$35)*PJ$1*LOOKUP(PJ$1,'DMG Tables'!$G$2:$G$7,'DMG Tables'!$H$2:$H$7)</f>
        <v>84600000</v>
      </c>
      <c r="PK28" s="1">
        <f>LOOKUP($A28,'DMG Tables'!$P$2:$P$35,'DMG Tables'!$O$2:$O$35)*PK$1*LOOKUP(PK$1,'DMG Tables'!$G$2:$G$7,'DMG Tables'!$H$2:$H$7)</f>
        <v>84800000</v>
      </c>
      <c r="PL28" s="1">
        <f>LOOKUP($A28,'DMG Tables'!$P$2:$P$35,'DMG Tables'!$O$2:$O$35)*PL$1*LOOKUP(PL$1,'DMG Tables'!$G$2:$G$7,'DMG Tables'!$H$2:$H$7)</f>
        <v>85000000</v>
      </c>
      <c r="PM28" s="1">
        <f>LOOKUP($A28,'DMG Tables'!$P$2:$P$35,'DMG Tables'!$O$2:$O$35)*PM$1*LOOKUP(PM$1,'DMG Tables'!$G$2:$G$7,'DMG Tables'!$H$2:$H$7)</f>
        <v>85200000</v>
      </c>
      <c r="PN28" s="1">
        <f>LOOKUP($A28,'DMG Tables'!$P$2:$P$35,'DMG Tables'!$O$2:$O$35)*PN$1*LOOKUP(PN$1,'DMG Tables'!$G$2:$G$7,'DMG Tables'!$H$2:$H$7)</f>
        <v>85400000</v>
      </c>
      <c r="PO28" s="1">
        <f>LOOKUP($A28,'DMG Tables'!$P$2:$P$35,'DMG Tables'!$O$2:$O$35)*PO$1*LOOKUP(PO$1,'DMG Tables'!$G$2:$G$7,'DMG Tables'!$H$2:$H$7)</f>
        <v>85600000</v>
      </c>
      <c r="PP28" s="1">
        <f>LOOKUP($A28,'DMG Tables'!$P$2:$P$35,'DMG Tables'!$O$2:$O$35)*PP$1*LOOKUP(PP$1,'DMG Tables'!$G$2:$G$7,'DMG Tables'!$H$2:$H$7)</f>
        <v>85800000</v>
      </c>
      <c r="PQ28" s="1">
        <f>LOOKUP($A28,'DMG Tables'!$P$2:$P$35,'DMG Tables'!$O$2:$O$35)*PQ$1*LOOKUP(PQ$1,'DMG Tables'!$G$2:$G$7,'DMG Tables'!$H$2:$H$7)</f>
        <v>86000000</v>
      </c>
      <c r="PR28" s="1">
        <f>LOOKUP($A28,'DMG Tables'!$P$2:$P$35,'DMG Tables'!$O$2:$O$35)*PR$1*LOOKUP(PR$1,'DMG Tables'!$G$2:$G$7,'DMG Tables'!$H$2:$H$7)</f>
        <v>86200000</v>
      </c>
      <c r="PS28" s="1">
        <f>LOOKUP($A28,'DMG Tables'!$P$2:$P$35,'DMG Tables'!$O$2:$O$35)*PS$1*LOOKUP(PS$1,'DMG Tables'!$G$2:$G$7,'DMG Tables'!$H$2:$H$7)</f>
        <v>86400000</v>
      </c>
      <c r="PT28" s="1">
        <f>LOOKUP($A28,'DMG Tables'!$P$2:$P$35,'DMG Tables'!$O$2:$O$35)*PT$1*LOOKUP(PT$1,'DMG Tables'!$G$2:$G$7,'DMG Tables'!$H$2:$H$7)</f>
        <v>86600000</v>
      </c>
      <c r="PU28" s="1">
        <f>LOOKUP($A28,'DMG Tables'!$P$2:$P$35,'DMG Tables'!$O$2:$O$35)*PU$1*LOOKUP(PU$1,'DMG Tables'!$G$2:$G$7,'DMG Tables'!$H$2:$H$7)</f>
        <v>86800000</v>
      </c>
      <c r="PV28" s="1">
        <f>LOOKUP($A28,'DMG Tables'!$P$2:$P$35,'DMG Tables'!$O$2:$O$35)*PV$1*LOOKUP(PV$1,'DMG Tables'!$G$2:$G$7,'DMG Tables'!$H$2:$H$7)</f>
        <v>87000000</v>
      </c>
      <c r="PW28" s="1">
        <f>LOOKUP($A28,'DMG Tables'!$P$2:$P$35,'DMG Tables'!$O$2:$O$35)*PW$1*LOOKUP(PW$1,'DMG Tables'!$G$2:$G$7,'DMG Tables'!$H$2:$H$7)</f>
        <v>87200000</v>
      </c>
      <c r="PX28" s="1">
        <f>LOOKUP($A28,'DMG Tables'!$P$2:$P$35,'DMG Tables'!$O$2:$O$35)*PX$1*LOOKUP(PX$1,'DMG Tables'!$G$2:$G$7,'DMG Tables'!$H$2:$H$7)</f>
        <v>87400000</v>
      </c>
      <c r="PY28" s="1">
        <f>LOOKUP($A28,'DMG Tables'!$P$2:$P$35,'DMG Tables'!$O$2:$O$35)*PY$1*LOOKUP(PY$1,'DMG Tables'!$G$2:$G$7,'DMG Tables'!$H$2:$H$7)</f>
        <v>87600000</v>
      </c>
      <c r="PZ28" s="1">
        <f>LOOKUP($A28,'DMG Tables'!$P$2:$P$35,'DMG Tables'!$O$2:$O$35)*PZ$1*LOOKUP(PZ$1,'DMG Tables'!$G$2:$G$7,'DMG Tables'!$H$2:$H$7)</f>
        <v>87800000</v>
      </c>
      <c r="QA28" s="1">
        <f>LOOKUP($A28,'DMG Tables'!$P$2:$P$35,'DMG Tables'!$O$2:$O$35)*QA$1*LOOKUP(QA$1,'DMG Tables'!$G$2:$G$7,'DMG Tables'!$H$2:$H$7)</f>
        <v>88000000</v>
      </c>
      <c r="QB28" s="1">
        <f>LOOKUP($A28,'DMG Tables'!$P$2:$P$35,'DMG Tables'!$O$2:$O$35)*QB$1*LOOKUP(QB$1,'DMG Tables'!$G$2:$G$7,'DMG Tables'!$H$2:$H$7)</f>
        <v>88200000</v>
      </c>
      <c r="QC28" s="1">
        <f>LOOKUP($A28,'DMG Tables'!$P$2:$P$35,'DMG Tables'!$O$2:$O$35)*QC$1*LOOKUP(QC$1,'DMG Tables'!$G$2:$G$7,'DMG Tables'!$H$2:$H$7)</f>
        <v>88400000</v>
      </c>
      <c r="QD28" s="1">
        <f>LOOKUP($A28,'DMG Tables'!$P$2:$P$35,'DMG Tables'!$O$2:$O$35)*QD$1*LOOKUP(QD$1,'DMG Tables'!$G$2:$G$7,'DMG Tables'!$H$2:$H$7)</f>
        <v>88600000</v>
      </c>
      <c r="QE28" s="1">
        <f>LOOKUP($A28,'DMG Tables'!$P$2:$P$35,'DMG Tables'!$O$2:$O$35)*QE$1*LOOKUP(QE$1,'DMG Tables'!$G$2:$G$7,'DMG Tables'!$H$2:$H$7)</f>
        <v>88800000</v>
      </c>
      <c r="QF28" s="1">
        <f>LOOKUP($A28,'DMG Tables'!$P$2:$P$35,'DMG Tables'!$O$2:$O$35)*QF$1*LOOKUP(QF$1,'DMG Tables'!$G$2:$G$7,'DMG Tables'!$H$2:$H$7)</f>
        <v>89000000</v>
      </c>
      <c r="QG28" s="1">
        <f>LOOKUP($A28,'DMG Tables'!$P$2:$P$35,'DMG Tables'!$O$2:$O$35)*QG$1*LOOKUP(QG$1,'DMG Tables'!$G$2:$G$7,'DMG Tables'!$H$2:$H$7)</f>
        <v>89200000</v>
      </c>
      <c r="QH28" s="1">
        <f>LOOKUP($A28,'DMG Tables'!$P$2:$P$35,'DMG Tables'!$O$2:$O$35)*QH$1*LOOKUP(QH$1,'DMG Tables'!$G$2:$G$7,'DMG Tables'!$H$2:$H$7)</f>
        <v>89400000</v>
      </c>
      <c r="QI28" s="1">
        <f>LOOKUP($A28,'DMG Tables'!$P$2:$P$35,'DMG Tables'!$O$2:$O$35)*QI$1*LOOKUP(QI$1,'DMG Tables'!$G$2:$G$7,'DMG Tables'!$H$2:$H$7)</f>
        <v>89600000</v>
      </c>
      <c r="QJ28" s="1">
        <f>LOOKUP($A28,'DMG Tables'!$P$2:$P$35,'DMG Tables'!$O$2:$O$35)*QJ$1*LOOKUP(QJ$1,'DMG Tables'!$G$2:$G$7,'DMG Tables'!$H$2:$H$7)</f>
        <v>89800000</v>
      </c>
      <c r="QK28" s="1">
        <f>LOOKUP($A28,'DMG Tables'!$P$2:$P$35,'DMG Tables'!$O$2:$O$35)*QK$1*LOOKUP(QK$1,'DMG Tables'!$G$2:$G$7,'DMG Tables'!$H$2:$H$7)</f>
        <v>90000000</v>
      </c>
      <c r="QL28" s="1">
        <f>LOOKUP($A28,'DMG Tables'!$P$2:$P$35,'DMG Tables'!$O$2:$O$35)*QL$1*LOOKUP(QL$1,'DMG Tables'!$G$2:$G$7,'DMG Tables'!$H$2:$H$7)</f>
        <v>90200000</v>
      </c>
      <c r="QM28" s="1">
        <f>LOOKUP($A28,'DMG Tables'!$P$2:$P$35,'DMG Tables'!$O$2:$O$35)*QM$1*LOOKUP(QM$1,'DMG Tables'!$G$2:$G$7,'DMG Tables'!$H$2:$H$7)</f>
        <v>90400000</v>
      </c>
      <c r="QN28" s="1">
        <f>LOOKUP($A28,'DMG Tables'!$P$2:$P$35,'DMG Tables'!$O$2:$O$35)*QN$1*LOOKUP(QN$1,'DMG Tables'!$G$2:$G$7,'DMG Tables'!$H$2:$H$7)</f>
        <v>90600000</v>
      </c>
      <c r="QO28" s="1">
        <f>LOOKUP($A28,'DMG Tables'!$P$2:$P$35,'DMG Tables'!$O$2:$O$35)*QO$1*LOOKUP(QO$1,'DMG Tables'!$G$2:$G$7,'DMG Tables'!$H$2:$H$7)</f>
        <v>90800000</v>
      </c>
      <c r="QP28" s="1">
        <f>LOOKUP($A28,'DMG Tables'!$P$2:$P$35,'DMG Tables'!$O$2:$O$35)*QP$1*LOOKUP(QP$1,'DMG Tables'!$G$2:$G$7,'DMG Tables'!$H$2:$H$7)</f>
        <v>91000000</v>
      </c>
      <c r="QQ28" s="1">
        <f>LOOKUP($A28,'DMG Tables'!$P$2:$P$35,'DMG Tables'!$O$2:$O$35)*QQ$1*LOOKUP(QQ$1,'DMG Tables'!$G$2:$G$7,'DMG Tables'!$H$2:$H$7)</f>
        <v>91200000</v>
      </c>
      <c r="QR28" s="1">
        <f>LOOKUP($A28,'DMG Tables'!$P$2:$P$35,'DMG Tables'!$O$2:$O$35)*QR$1*LOOKUP(QR$1,'DMG Tables'!$G$2:$G$7,'DMG Tables'!$H$2:$H$7)</f>
        <v>91400000</v>
      </c>
      <c r="QS28" s="1">
        <f>LOOKUP($A28,'DMG Tables'!$P$2:$P$35,'DMG Tables'!$O$2:$O$35)*QS$1*LOOKUP(QS$1,'DMG Tables'!$G$2:$G$7,'DMG Tables'!$H$2:$H$7)</f>
        <v>91600000</v>
      </c>
      <c r="QT28" s="1">
        <f>LOOKUP($A28,'DMG Tables'!$P$2:$P$35,'DMG Tables'!$O$2:$O$35)*QT$1*LOOKUP(QT$1,'DMG Tables'!$G$2:$G$7,'DMG Tables'!$H$2:$H$7)</f>
        <v>91800000</v>
      </c>
      <c r="QU28" s="1">
        <f>LOOKUP($A28,'DMG Tables'!$P$2:$P$35,'DMG Tables'!$O$2:$O$35)*QU$1*LOOKUP(QU$1,'DMG Tables'!$G$2:$G$7,'DMG Tables'!$H$2:$H$7)</f>
        <v>92000000</v>
      </c>
      <c r="QV28" s="1">
        <f>LOOKUP($A28,'DMG Tables'!$P$2:$P$35,'DMG Tables'!$O$2:$O$35)*QV$1*LOOKUP(QV$1,'DMG Tables'!$G$2:$G$7,'DMG Tables'!$H$2:$H$7)</f>
        <v>92200000</v>
      </c>
      <c r="QW28" s="1">
        <f>LOOKUP($A28,'DMG Tables'!$P$2:$P$35,'DMG Tables'!$O$2:$O$35)*QW$1*LOOKUP(QW$1,'DMG Tables'!$G$2:$G$7,'DMG Tables'!$H$2:$H$7)</f>
        <v>92400000</v>
      </c>
      <c r="QX28" s="1">
        <f>LOOKUP($A28,'DMG Tables'!$P$2:$P$35,'DMG Tables'!$O$2:$O$35)*QX$1*LOOKUP(QX$1,'DMG Tables'!$G$2:$G$7,'DMG Tables'!$H$2:$H$7)</f>
        <v>92600000</v>
      </c>
      <c r="QY28" s="1">
        <f>LOOKUP($A28,'DMG Tables'!$P$2:$P$35,'DMG Tables'!$O$2:$O$35)*QY$1*LOOKUP(QY$1,'DMG Tables'!$G$2:$G$7,'DMG Tables'!$H$2:$H$7)</f>
        <v>92800000</v>
      </c>
      <c r="QZ28" s="1">
        <f>LOOKUP($A28,'DMG Tables'!$P$2:$P$35,'DMG Tables'!$O$2:$O$35)*QZ$1*LOOKUP(QZ$1,'DMG Tables'!$G$2:$G$7,'DMG Tables'!$H$2:$H$7)</f>
        <v>93000000</v>
      </c>
      <c r="RA28" s="1">
        <f>LOOKUP($A28,'DMG Tables'!$P$2:$P$35,'DMG Tables'!$O$2:$O$35)*RA$1*LOOKUP(RA$1,'DMG Tables'!$G$2:$G$7,'DMG Tables'!$H$2:$H$7)</f>
        <v>93200000</v>
      </c>
      <c r="RB28" s="1">
        <f>LOOKUP($A28,'DMG Tables'!$P$2:$P$35,'DMG Tables'!$O$2:$O$35)*RB$1*LOOKUP(RB$1,'DMG Tables'!$G$2:$G$7,'DMG Tables'!$H$2:$H$7)</f>
        <v>93400000</v>
      </c>
      <c r="RC28" s="1">
        <f>LOOKUP($A28,'DMG Tables'!$P$2:$P$35,'DMG Tables'!$O$2:$O$35)*RC$1*LOOKUP(RC$1,'DMG Tables'!$G$2:$G$7,'DMG Tables'!$H$2:$H$7)</f>
        <v>93600000</v>
      </c>
      <c r="RD28" s="1">
        <f>LOOKUP($A28,'DMG Tables'!$P$2:$P$35,'DMG Tables'!$O$2:$O$35)*RD$1*LOOKUP(RD$1,'DMG Tables'!$G$2:$G$7,'DMG Tables'!$H$2:$H$7)</f>
        <v>93800000</v>
      </c>
      <c r="RE28" s="1">
        <f>LOOKUP($A28,'DMG Tables'!$P$2:$P$35,'DMG Tables'!$O$2:$O$35)*RE$1*LOOKUP(RE$1,'DMG Tables'!$G$2:$G$7,'DMG Tables'!$H$2:$H$7)</f>
        <v>94000000</v>
      </c>
      <c r="RF28" s="1">
        <f>LOOKUP($A28,'DMG Tables'!$P$2:$P$35,'DMG Tables'!$O$2:$O$35)*RF$1*LOOKUP(RF$1,'DMG Tables'!$G$2:$G$7,'DMG Tables'!$H$2:$H$7)</f>
        <v>94200000</v>
      </c>
      <c r="RG28" s="1">
        <f>LOOKUP($A28,'DMG Tables'!$P$2:$P$35,'DMG Tables'!$O$2:$O$35)*RG$1*LOOKUP(RG$1,'DMG Tables'!$G$2:$G$7,'DMG Tables'!$H$2:$H$7)</f>
        <v>94400000</v>
      </c>
      <c r="RH28" s="1">
        <f>LOOKUP($A28,'DMG Tables'!$P$2:$P$35,'DMG Tables'!$O$2:$O$35)*RH$1*LOOKUP(RH$1,'DMG Tables'!$G$2:$G$7,'DMG Tables'!$H$2:$H$7)</f>
        <v>94600000</v>
      </c>
      <c r="RI28" s="1">
        <f>LOOKUP($A28,'DMG Tables'!$P$2:$P$35,'DMG Tables'!$O$2:$O$35)*RI$1*LOOKUP(RI$1,'DMG Tables'!$G$2:$G$7,'DMG Tables'!$H$2:$H$7)</f>
        <v>94800000</v>
      </c>
      <c r="RJ28" s="1">
        <f>LOOKUP($A28,'DMG Tables'!$P$2:$P$35,'DMG Tables'!$O$2:$O$35)*RJ$1*LOOKUP(RJ$1,'DMG Tables'!$G$2:$G$7,'DMG Tables'!$H$2:$H$7)</f>
        <v>95000000</v>
      </c>
      <c r="RK28" s="1">
        <f>LOOKUP($A28,'DMG Tables'!$P$2:$P$35,'DMG Tables'!$O$2:$O$35)*RK$1*LOOKUP(RK$1,'DMG Tables'!$G$2:$G$7,'DMG Tables'!$H$2:$H$7)</f>
        <v>95200000</v>
      </c>
      <c r="RL28" s="1">
        <f>LOOKUP($A28,'DMG Tables'!$P$2:$P$35,'DMG Tables'!$O$2:$O$35)*RL$1*LOOKUP(RL$1,'DMG Tables'!$G$2:$G$7,'DMG Tables'!$H$2:$H$7)</f>
        <v>95400000</v>
      </c>
      <c r="RM28" s="1">
        <f>LOOKUP($A28,'DMG Tables'!$P$2:$P$35,'DMG Tables'!$O$2:$O$35)*RM$1*LOOKUP(RM$1,'DMG Tables'!$G$2:$G$7,'DMG Tables'!$H$2:$H$7)</f>
        <v>95600000</v>
      </c>
      <c r="RN28" s="1">
        <f>LOOKUP($A28,'DMG Tables'!$P$2:$P$35,'DMG Tables'!$O$2:$O$35)*RN$1*LOOKUP(RN$1,'DMG Tables'!$G$2:$G$7,'DMG Tables'!$H$2:$H$7)</f>
        <v>95800000</v>
      </c>
      <c r="RO28" s="1">
        <f>LOOKUP($A28,'DMG Tables'!$P$2:$P$35,'DMG Tables'!$O$2:$O$35)*RO$1*LOOKUP(RO$1,'DMG Tables'!$G$2:$G$7,'DMG Tables'!$H$2:$H$7)</f>
        <v>96000000</v>
      </c>
      <c r="RP28" s="1">
        <f>LOOKUP($A28,'DMG Tables'!$P$2:$P$35,'DMG Tables'!$O$2:$O$35)*RP$1*LOOKUP(RP$1,'DMG Tables'!$G$2:$G$7,'DMG Tables'!$H$2:$H$7)</f>
        <v>96200000</v>
      </c>
      <c r="RQ28" s="1">
        <f>LOOKUP($A28,'DMG Tables'!$P$2:$P$35,'DMG Tables'!$O$2:$O$35)*RQ$1*LOOKUP(RQ$1,'DMG Tables'!$G$2:$G$7,'DMG Tables'!$H$2:$H$7)</f>
        <v>96400000</v>
      </c>
      <c r="RR28" s="1">
        <f>LOOKUP($A28,'DMG Tables'!$P$2:$P$35,'DMG Tables'!$O$2:$O$35)*RR$1*LOOKUP(RR$1,'DMG Tables'!$G$2:$G$7,'DMG Tables'!$H$2:$H$7)</f>
        <v>96600000</v>
      </c>
      <c r="RS28" s="1">
        <f>LOOKUP($A28,'DMG Tables'!$P$2:$P$35,'DMG Tables'!$O$2:$O$35)*RS$1*LOOKUP(RS$1,'DMG Tables'!$G$2:$G$7,'DMG Tables'!$H$2:$H$7)</f>
        <v>96800000</v>
      </c>
      <c r="RT28" s="1">
        <f>LOOKUP($A28,'DMG Tables'!$P$2:$P$35,'DMG Tables'!$O$2:$O$35)*RT$1*LOOKUP(RT$1,'DMG Tables'!$G$2:$G$7,'DMG Tables'!$H$2:$H$7)</f>
        <v>97000000</v>
      </c>
      <c r="RU28" s="1">
        <f>LOOKUP($A28,'DMG Tables'!$P$2:$P$35,'DMG Tables'!$O$2:$O$35)*RU$1*LOOKUP(RU$1,'DMG Tables'!$G$2:$G$7,'DMG Tables'!$H$2:$H$7)</f>
        <v>97200000</v>
      </c>
      <c r="RV28" s="1">
        <f>LOOKUP($A28,'DMG Tables'!$P$2:$P$35,'DMG Tables'!$O$2:$O$35)*RV$1*LOOKUP(RV$1,'DMG Tables'!$G$2:$G$7,'DMG Tables'!$H$2:$H$7)</f>
        <v>97400000</v>
      </c>
      <c r="RW28" s="1">
        <f>LOOKUP($A28,'DMG Tables'!$P$2:$P$35,'DMG Tables'!$O$2:$O$35)*RW$1*LOOKUP(RW$1,'DMG Tables'!$G$2:$G$7,'DMG Tables'!$H$2:$H$7)</f>
        <v>97600000</v>
      </c>
      <c r="RX28" s="1">
        <f>LOOKUP($A28,'DMG Tables'!$P$2:$P$35,'DMG Tables'!$O$2:$O$35)*RX$1*LOOKUP(RX$1,'DMG Tables'!$G$2:$G$7,'DMG Tables'!$H$2:$H$7)</f>
        <v>97800000</v>
      </c>
      <c r="RY28" s="1">
        <f>LOOKUP($A28,'DMG Tables'!$P$2:$P$35,'DMG Tables'!$O$2:$O$35)*RY$1*LOOKUP(RY$1,'DMG Tables'!$G$2:$G$7,'DMG Tables'!$H$2:$H$7)</f>
        <v>98000000</v>
      </c>
      <c r="RZ28" s="1">
        <f>LOOKUP($A28,'DMG Tables'!$P$2:$P$35,'DMG Tables'!$O$2:$O$35)*RZ$1*LOOKUP(RZ$1,'DMG Tables'!$G$2:$G$7,'DMG Tables'!$H$2:$H$7)</f>
        <v>98200000</v>
      </c>
      <c r="SA28" s="1">
        <f>LOOKUP($A28,'DMG Tables'!$P$2:$P$35,'DMG Tables'!$O$2:$O$35)*SA$1*LOOKUP(SA$1,'DMG Tables'!$G$2:$G$7,'DMG Tables'!$H$2:$H$7)</f>
        <v>98400000</v>
      </c>
      <c r="SB28" s="1">
        <f>LOOKUP($A28,'DMG Tables'!$P$2:$P$35,'DMG Tables'!$O$2:$O$35)*SB$1*LOOKUP(SB$1,'DMG Tables'!$G$2:$G$7,'DMG Tables'!$H$2:$H$7)</f>
        <v>98600000</v>
      </c>
      <c r="SC28" s="1">
        <f>LOOKUP($A28,'DMG Tables'!$P$2:$P$35,'DMG Tables'!$O$2:$O$35)*SC$1*LOOKUP(SC$1,'DMG Tables'!$G$2:$G$7,'DMG Tables'!$H$2:$H$7)</f>
        <v>98800000</v>
      </c>
      <c r="SD28" s="1">
        <f>LOOKUP($A28,'DMG Tables'!$P$2:$P$35,'DMG Tables'!$O$2:$O$35)*SD$1*LOOKUP(SD$1,'DMG Tables'!$G$2:$G$7,'DMG Tables'!$H$2:$H$7)</f>
        <v>99000000</v>
      </c>
      <c r="SE28" s="1">
        <f>LOOKUP($A28,'DMG Tables'!$P$2:$P$35,'DMG Tables'!$O$2:$O$35)*SE$1*LOOKUP(SE$1,'DMG Tables'!$G$2:$G$7,'DMG Tables'!$H$2:$H$7)</f>
        <v>99200000</v>
      </c>
      <c r="SF28" s="1">
        <f>LOOKUP($A28,'DMG Tables'!$P$2:$P$35,'DMG Tables'!$O$2:$O$35)*SF$1*LOOKUP(SF$1,'DMG Tables'!$G$2:$G$7,'DMG Tables'!$H$2:$H$7)</f>
        <v>99400000</v>
      </c>
      <c r="SG28" s="1">
        <f>LOOKUP($A28,'DMG Tables'!$P$2:$P$35,'DMG Tables'!$O$2:$O$35)*SG$1*LOOKUP(SG$1,'DMG Tables'!$G$2:$G$7,'DMG Tables'!$H$2:$H$7)</f>
        <v>99600000</v>
      </c>
      <c r="SH28" s="1">
        <f>LOOKUP($A28,'DMG Tables'!$P$2:$P$35,'DMG Tables'!$O$2:$O$35)*SH$1*LOOKUP(SH$1,'DMG Tables'!$G$2:$G$7,'DMG Tables'!$H$2:$H$7)</f>
        <v>99800000</v>
      </c>
      <c r="SI28" s="1">
        <f>LOOKUP($A28,'DMG Tables'!$P$2:$P$35,'DMG Tables'!$O$2:$O$35)*SI$1*LOOKUP(SI$1,'DMG Tables'!$G$2:$G$7,'DMG Tables'!$H$2:$H$7)</f>
        <v>100000000</v>
      </c>
      <c r="SJ28" s="1">
        <f>LOOKUP($A28,'DMG Tables'!$P$2:$P$35,'DMG Tables'!$O$2:$O$35)*SJ$1*LOOKUP(SJ$1,'DMG Tables'!$G$2:$G$7,'DMG Tables'!$H$2:$H$7)</f>
        <v>100200000</v>
      </c>
      <c r="SK28" s="1">
        <f>LOOKUP($A28,'DMG Tables'!$P$2:$P$35,'DMG Tables'!$O$2:$O$35)*SK$1*LOOKUP(SK$1,'DMG Tables'!$G$2:$G$7,'DMG Tables'!$H$2:$H$7)</f>
        <v>100400000</v>
      </c>
      <c r="SL28" s="1">
        <f>LOOKUP($A28,'DMG Tables'!$P$2:$P$35,'DMG Tables'!$O$2:$O$35)*SL$1*LOOKUP(SL$1,'DMG Tables'!$G$2:$G$7,'DMG Tables'!$H$2:$H$7)</f>
        <v>100600000</v>
      </c>
      <c r="SM28" s="1">
        <f>LOOKUP($A28,'DMG Tables'!$P$2:$P$35,'DMG Tables'!$O$2:$O$35)*SM$1*LOOKUP(SM$1,'DMG Tables'!$G$2:$G$7,'DMG Tables'!$H$2:$H$7)</f>
        <v>100800000</v>
      </c>
      <c r="SN28" s="1">
        <f>LOOKUP($A28,'DMG Tables'!$P$2:$P$35,'DMG Tables'!$O$2:$O$35)*SN$1*LOOKUP(SN$1,'DMG Tables'!$G$2:$G$7,'DMG Tables'!$H$2:$H$7)</f>
        <v>101000000</v>
      </c>
      <c r="SO28" s="1">
        <f>LOOKUP($A28,'DMG Tables'!$P$2:$P$35,'DMG Tables'!$O$2:$O$35)*SO$1*LOOKUP(SO$1,'DMG Tables'!$G$2:$G$7,'DMG Tables'!$H$2:$H$7)</f>
        <v>101200000</v>
      </c>
      <c r="SP28" s="1">
        <f>LOOKUP($A28,'DMG Tables'!$P$2:$P$35,'DMG Tables'!$O$2:$O$35)*SP$1*LOOKUP(SP$1,'DMG Tables'!$G$2:$G$7,'DMG Tables'!$H$2:$H$7)</f>
        <v>101400000</v>
      </c>
      <c r="SQ28" s="1">
        <f>LOOKUP($A28,'DMG Tables'!$P$2:$P$35,'DMG Tables'!$O$2:$O$35)*SQ$1*LOOKUP(SQ$1,'DMG Tables'!$G$2:$G$7,'DMG Tables'!$H$2:$H$7)</f>
        <v>101600000</v>
      </c>
      <c r="SR28" s="1">
        <f>LOOKUP($A28,'DMG Tables'!$P$2:$P$35,'DMG Tables'!$O$2:$O$35)*SR$1*LOOKUP(SR$1,'DMG Tables'!$G$2:$G$7,'DMG Tables'!$H$2:$H$7)</f>
        <v>101800000</v>
      </c>
      <c r="SS28" s="1">
        <f>LOOKUP($A28,'DMG Tables'!$P$2:$P$35,'DMG Tables'!$O$2:$O$35)*SS$1*LOOKUP(SS$1,'DMG Tables'!$G$2:$G$7,'DMG Tables'!$H$2:$H$7)</f>
        <v>102000000</v>
      </c>
      <c r="ST28" s="1">
        <f>LOOKUP($A28,'DMG Tables'!$P$2:$P$35,'DMG Tables'!$O$2:$O$35)*ST$1*LOOKUP(ST$1,'DMG Tables'!$G$2:$G$7,'DMG Tables'!$H$2:$H$7)</f>
        <v>102200000</v>
      </c>
      <c r="SU28" s="1">
        <f>LOOKUP($A28,'DMG Tables'!$P$2:$P$35,'DMG Tables'!$O$2:$O$35)*SU$1*LOOKUP(SU$1,'DMG Tables'!$G$2:$G$7,'DMG Tables'!$H$2:$H$7)</f>
        <v>102400000</v>
      </c>
      <c r="SV28" s="1">
        <f>LOOKUP($A28,'DMG Tables'!$P$2:$P$35,'DMG Tables'!$O$2:$O$35)*SV$1*LOOKUP(SV$1,'DMG Tables'!$G$2:$G$7,'DMG Tables'!$H$2:$H$7)</f>
        <v>102600000</v>
      </c>
      <c r="SW28" s="1">
        <f>LOOKUP($A28,'DMG Tables'!$P$2:$P$35,'DMG Tables'!$O$2:$O$35)*SW$1*LOOKUP(SW$1,'DMG Tables'!$G$2:$G$7,'DMG Tables'!$H$2:$H$7)</f>
        <v>102800000</v>
      </c>
      <c r="SX28" s="1">
        <f>LOOKUP($A28,'DMG Tables'!$P$2:$P$35,'DMG Tables'!$O$2:$O$35)*SX$1*LOOKUP(SX$1,'DMG Tables'!$G$2:$G$7,'DMG Tables'!$H$2:$H$7)</f>
        <v>103000000</v>
      </c>
      <c r="SY28" s="1">
        <f>LOOKUP($A28,'DMG Tables'!$P$2:$P$35,'DMG Tables'!$O$2:$O$35)*SY$1*LOOKUP(SY$1,'DMG Tables'!$G$2:$G$7,'DMG Tables'!$H$2:$H$7)</f>
        <v>103200000</v>
      </c>
      <c r="SZ28" s="1">
        <f>LOOKUP($A28,'DMG Tables'!$P$2:$P$35,'DMG Tables'!$O$2:$O$35)*SZ$1*LOOKUP(SZ$1,'DMG Tables'!$G$2:$G$7,'DMG Tables'!$H$2:$H$7)</f>
        <v>103400000</v>
      </c>
      <c r="TA28" s="1">
        <f>LOOKUP($A28,'DMG Tables'!$P$2:$P$35,'DMG Tables'!$O$2:$O$35)*TA$1*LOOKUP(TA$1,'DMG Tables'!$G$2:$G$7,'DMG Tables'!$H$2:$H$7)</f>
        <v>103600000</v>
      </c>
      <c r="TB28" s="1">
        <f>LOOKUP($A28,'DMG Tables'!$P$2:$P$35,'DMG Tables'!$O$2:$O$35)*TB$1*LOOKUP(TB$1,'DMG Tables'!$G$2:$G$7,'DMG Tables'!$H$2:$H$7)</f>
        <v>103800000</v>
      </c>
      <c r="TC28" s="1">
        <f>LOOKUP($A28,'DMG Tables'!$P$2:$P$35,'DMG Tables'!$O$2:$O$35)*TC$1*LOOKUP(TC$1,'DMG Tables'!$G$2:$G$7,'DMG Tables'!$H$2:$H$7)</f>
        <v>104000000</v>
      </c>
      <c r="TD28" s="1">
        <f>LOOKUP($A28,'DMG Tables'!$P$2:$P$35,'DMG Tables'!$O$2:$O$35)*TD$1*LOOKUP(TD$1,'DMG Tables'!$G$2:$G$7,'DMG Tables'!$H$2:$H$7)</f>
        <v>104200000</v>
      </c>
      <c r="TE28" s="1">
        <f>LOOKUP($A28,'DMG Tables'!$P$2:$P$35,'DMG Tables'!$O$2:$O$35)*TE$1*LOOKUP(TE$1,'DMG Tables'!$G$2:$G$7,'DMG Tables'!$H$2:$H$7)</f>
        <v>104400000</v>
      </c>
      <c r="TF28" s="1">
        <f>LOOKUP($A28,'DMG Tables'!$P$2:$P$35,'DMG Tables'!$O$2:$O$35)*TF$1*LOOKUP(TF$1,'DMG Tables'!$G$2:$G$7,'DMG Tables'!$H$2:$H$7)</f>
        <v>104600000</v>
      </c>
      <c r="TG28" s="1">
        <f>LOOKUP($A28,'DMG Tables'!$P$2:$P$35,'DMG Tables'!$O$2:$O$35)*TG$1*LOOKUP(TG$1,'DMG Tables'!$G$2:$G$7,'DMG Tables'!$H$2:$H$7)</f>
        <v>104800000</v>
      </c>
      <c r="TH28" s="1">
        <f>LOOKUP($A28,'DMG Tables'!$P$2:$P$35,'DMG Tables'!$O$2:$O$35)*TH$1*LOOKUP(TH$1,'DMG Tables'!$G$2:$G$7,'DMG Tables'!$H$2:$H$7)</f>
        <v>105000000</v>
      </c>
      <c r="TI28" s="1">
        <f>LOOKUP($A28,'DMG Tables'!$P$2:$P$35,'DMG Tables'!$O$2:$O$35)*TI$1*LOOKUP(TI$1,'DMG Tables'!$G$2:$G$7,'DMG Tables'!$H$2:$H$7)</f>
        <v>105200000</v>
      </c>
      <c r="TJ28" s="1">
        <f>LOOKUP($A28,'DMG Tables'!$P$2:$P$35,'DMG Tables'!$O$2:$O$35)*TJ$1*LOOKUP(TJ$1,'DMG Tables'!$G$2:$G$7,'DMG Tables'!$H$2:$H$7)</f>
        <v>105400000</v>
      </c>
      <c r="TK28" s="1">
        <f>LOOKUP($A28,'DMG Tables'!$P$2:$P$35,'DMG Tables'!$O$2:$O$35)*TK$1*LOOKUP(TK$1,'DMG Tables'!$G$2:$G$7,'DMG Tables'!$H$2:$H$7)</f>
        <v>105600000</v>
      </c>
      <c r="TL28" s="1">
        <f>LOOKUP($A28,'DMG Tables'!$P$2:$P$35,'DMG Tables'!$O$2:$O$35)*TL$1*LOOKUP(TL$1,'DMG Tables'!$G$2:$G$7,'DMG Tables'!$H$2:$H$7)</f>
        <v>105800000</v>
      </c>
      <c r="TM28" s="1">
        <f>LOOKUP($A28,'DMG Tables'!$P$2:$P$35,'DMG Tables'!$O$2:$O$35)*TM$1*LOOKUP(TM$1,'DMG Tables'!$G$2:$G$7,'DMG Tables'!$H$2:$H$7)</f>
        <v>106000000</v>
      </c>
      <c r="TN28" s="1">
        <f>LOOKUP($A28,'DMG Tables'!$P$2:$P$35,'DMG Tables'!$O$2:$O$35)*TN$1*LOOKUP(TN$1,'DMG Tables'!$G$2:$G$7,'DMG Tables'!$H$2:$H$7)</f>
        <v>106200000</v>
      </c>
      <c r="TO28" s="1">
        <f>LOOKUP($A28,'DMG Tables'!$P$2:$P$35,'DMG Tables'!$O$2:$O$35)*TO$1*LOOKUP(TO$1,'DMG Tables'!$G$2:$G$7,'DMG Tables'!$H$2:$H$7)</f>
        <v>106400000</v>
      </c>
      <c r="TP28" s="1">
        <f>LOOKUP($A28,'DMG Tables'!$P$2:$P$35,'DMG Tables'!$O$2:$O$35)*TP$1*LOOKUP(TP$1,'DMG Tables'!$G$2:$G$7,'DMG Tables'!$H$2:$H$7)</f>
        <v>106600000</v>
      </c>
      <c r="TQ28" s="1">
        <f>LOOKUP($A28,'DMG Tables'!$P$2:$P$35,'DMG Tables'!$O$2:$O$35)*TQ$1*LOOKUP(TQ$1,'DMG Tables'!$G$2:$G$7,'DMG Tables'!$H$2:$H$7)</f>
        <v>106800000</v>
      </c>
      <c r="TR28" s="1">
        <f>LOOKUP($A28,'DMG Tables'!$P$2:$P$35,'DMG Tables'!$O$2:$O$35)*TR$1*LOOKUP(TR$1,'DMG Tables'!$G$2:$G$7,'DMG Tables'!$H$2:$H$7)</f>
        <v>107000000</v>
      </c>
      <c r="TS28" s="1">
        <f>LOOKUP($A28,'DMG Tables'!$P$2:$P$35,'DMG Tables'!$O$2:$O$35)*TS$1*LOOKUP(TS$1,'DMG Tables'!$G$2:$G$7,'DMG Tables'!$H$2:$H$7)</f>
        <v>107200000</v>
      </c>
      <c r="TT28" s="1">
        <f>LOOKUP($A28,'DMG Tables'!$P$2:$P$35,'DMG Tables'!$O$2:$O$35)*TT$1*LOOKUP(TT$1,'DMG Tables'!$G$2:$G$7,'DMG Tables'!$H$2:$H$7)</f>
        <v>107400000</v>
      </c>
      <c r="TU28" s="1">
        <f>LOOKUP($A28,'DMG Tables'!$P$2:$P$35,'DMG Tables'!$O$2:$O$35)*TU$1*LOOKUP(TU$1,'DMG Tables'!$G$2:$G$7,'DMG Tables'!$H$2:$H$7)</f>
        <v>107600000</v>
      </c>
      <c r="TV28" s="1">
        <f>LOOKUP($A28,'DMG Tables'!$P$2:$P$35,'DMG Tables'!$O$2:$O$35)*TV$1*LOOKUP(TV$1,'DMG Tables'!$G$2:$G$7,'DMG Tables'!$H$2:$H$7)</f>
        <v>107800000</v>
      </c>
      <c r="TW28" s="1">
        <f>LOOKUP($A28,'DMG Tables'!$P$2:$P$35,'DMG Tables'!$O$2:$O$35)*TW$1*LOOKUP(TW$1,'DMG Tables'!$G$2:$G$7,'DMG Tables'!$H$2:$H$7)</f>
        <v>108000000</v>
      </c>
      <c r="TX28" s="1">
        <f>LOOKUP($A28,'DMG Tables'!$P$2:$P$35,'DMG Tables'!$O$2:$O$35)*TX$1*LOOKUP(TX$1,'DMG Tables'!$G$2:$G$7,'DMG Tables'!$H$2:$H$7)</f>
        <v>108200000</v>
      </c>
      <c r="TY28" s="1">
        <f>LOOKUP($A28,'DMG Tables'!$P$2:$P$35,'DMG Tables'!$O$2:$O$35)*TY$1*LOOKUP(TY$1,'DMG Tables'!$G$2:$G$7,'DMG Tables'!$H$2:$H$7)</f>
        <v>108400000</v>
      </c>
      <c r="TZ28" s="1">
        <f>LOOKUP($A28,'DMG Tables'!$P$2:$P$35,'DMG Tables'!$O$2:$O$35)*TZ$1*LOOKUP(TZ$1,'DMG Tables'!$G$2:$G$7,'DMG Tables'!$H$2:$H$7)</f>
        <v>108600000</v>
      </c>
      <c r="UA28" s="1">
        <f>LOOKUP($A28,'DMG Tables'!$P$2:$P$35,'DMG Tables'!$O$2:$O$35)*UA$1*LOOKUP(UA$1,'DMG Tables'!$G$2:$G$7,'DMG Tables'!$H$2:$H$7)</f>
        <v>108800000</v>
      </c>
      <c r="UB28" s="1">
        <f>LOOKUP($A28,'DMG Tables'!$P$2:$P$35,'DMG Tables'!$O$2:$O$35)*UB$1*LOOKUP(UB$1,'DMG Tables'!$G$2:$G$7,'DMG Tables'!$H$2:$H$7)</f>
        <v>109000000</v>
      </c>
      <c r="UC28" s="1">
        <f>LOOKUP($A28,'DMG Tables'!$P$2:$P$35,'DMG Tables'!$O$2:$O$35)*UC$1*LOOKUP(UC$1,'DMG Tables'!$G$2:$G$7,'DMG Tables'!$H$2:$H$7)</f>
        <v>109200000</v>
      </c>
      <c r="UD28" s="1">
        <f>LOOKUP($A28,'DMG Tables'!$P$2:$P$35,'DMG Tables'!$O$2:$O$35)*UD$1*LOOKUP(UD$1,'DMG Tables'!$G$2:$G$7,'DMG Tables'!$H$2:$H$7)</f>
        <v>109400000</v>
      </c>
      <c r="UE28" s="1">
        <f>LOOKUP($A28,'DMG Tables'!$P$2:$P$35,'DMG Tables'!$O$2:$O$35)*UE$1*LOOKUP(UE$1,'DMG Tables'!$G$2:$G$7,'DMG Tables'!$H$2:$H$7)</f>
        <v>109600000</v>
      </c>
      <c r="UF28" s="1">
        <f>LOOKUP($A28,'DMG Tables'!$P$2:$P$35,'DMG Tables'!$O$2:$O$35)*UF$1*LOOKUP(UF$1,'DMG Tables'!$G$2:$G$7,'DMG Tables'!$H$2:$H$7)</f>
        <v>109800000</v>
      </c>
      <c r="UG28" s="1">
        <f>LOOKUP($A28,'DMG Tables'!$P$2:$P$35,'DMG Tables'!$O$2:$O$35)*UG$1*LOOKUP(UG$1,'DMG Tables'!$G$2:$G$7,'DMG Tables'!$H$2:$H$7)</f>
        <v>110000000</v>
      </c>
      <c r="UH28" s="1">
        <f>LOOKUP($A28,'DMG Tables'!$P$2:$P$35,'DMG Tables'!$O$2:$O$35)*UH$1*LOOKUP(UH$1,'DMG Tables'!$G$2:$G$7,'DMG Tables'!$H$2:$H$7)</f>
        <v>110200000</v>
      </c>
      <c r="UI28" s="1">
        <f>LOOKUP($A28,'DMG Tables'!$P$2:$P$35,'DMG Tables'!$O$2:$O$35)*UI$1*LOOKUP(UI$1,'DMG Tables'!$G$2:$G$7,'DMG Tables'!$H$2:$H$7)</f>
        <v>110400000</v>
      </c>
      <c r="UJ28" s="1">
        <f>LOOKUP($A28,'DMG Tables'!$P$2:$P$35,'DMG Tables'!$O$2:$O$35)*UJ$1*LOOKUP(UJ$1,'DMG Tables'!$G$2:$G$7,'DMG Tables'!$H$2:$H$7)</f>
        <v>110600000</v>
      </c>
      <c r="UK28" s="1">
        <f>LOOKUP($A28,'DMG Tables'!$P$2:$P$35,'DMG Tables'!$O$2:$O$35)*UK$1*LOOKUP(UK$1,'DMG Tables'!$G$2:$G$7,'DMG Tables'!$H$2:$H$7)</f>
        <v>110800000</v>
      </c>
      <c r="UL28" s="1">
        <f>LOOKUP($A28,'DMG Tables'!$P$2:$P$35,'DMG Tables'!$O$2:$O$35)*UL$1*LOOKUP(UL$1,'DMG Tables'!$G$2:$G$7,'DMG Tables'!$H$2:$H$7)</f>
        <v>111000000</v>
      </c>
      <c r="UM28" s="1">
        <f>LOOKUP($A28,'DMG Tables'!$P$2:$P$35,'DMG Tables'!$O$2:$O$35)*UM$1*LOOKUP(UM$1,'DMG Tables'!$G$2:$G$7,'DMG Tables'!$H$2:$H$7)</f>
        <v>111200000</v>
      </c>
      <c r="UN28" s="1">
        <f>LOOKUP($A28,'DMG Tables'!$P$2:$P$35,'DMG Tables'!$O$2:$O$35)*UN$1*LOOKUP(UN$1,'DMG Tables'!$G$2:$G$7,'DMG Tables'!$H$2:$H$7)</f>
        <v>111400000</v>
      </c>
      <c r="UO28" s="1">
        <f>LOOKUP($A28,'DMG Tables'!$P$2:$P$35,'DMG Tables'!$O$2:$O$35)*UO$1*LOOKUP(UO$1,'DMG Tables'!$G$2:$G$7,'DMG Tables'!$H$2:$H$7)</f>
        <v>111600000</v>
      </c>
      <c r="UP28" s="1">
        <f>LOOKUP($A28,'DMG Tables'!$P$2:$P$35,'DMG Tables'!$O$2:$O$35)*UP$1*LOOKUP(UP$1,'DMG Tables'!$G$2:$G$7,'DMG Tables'!$H$2:$H$7)</f>
        <v>111800000</v>
      </c>
      <c r="UQ28" s="1">
        <f>LOOKUP($A28,'DMG Tables'!$P$2:$P$35,'DMG Tables'!$O$2:$O$35)*UQ$1*LOOKUP(UQ$1,'DMG Tables'!$G$2:$G$7,'DMG Tables'!$H$2:$H$7)</f>
        <v>112000000</v>
      </c>
      <c r="UR28" s="1">
        <f>LOOKUP($A28,'DMG Tables'!$P$2:$P$35,'DMG Tables'!$O$2:$O$35)*UR$1*LOOKUP(UR$1,'DMG Tables'!$G$2:$G$7,'DMG Tables'!$H$2:$H$7)</f>
        <v>112200000</v>
      </c>
      <c r="US28" s="1">
        <f>LOOKUP($A28,'DMG Tables'!$P$2:$P$35,'DMG Tables'!$O$2:$O$35)*US$1*LOOKUP(US$1,'DMG Tables'!$G$2:$G$7,'DMG Tables'!$H$2:$H$7)</f>
        <v>112400000</v>
      </c>
      <c r="UT28" s="1">
        <f>LOOKUP($A28,'DMG Tables'!$P$2:$P$35,'DMG Tables'!$O$2:$O$35)*UT$1*LOOKUP(UT$1,'DMG Tables'!$G$2:$G$7,'DMG Tables'!$H$2:$H$7)</f>
        <v>112600000</v>
      </c>
      <c r="UU28" s="1">
        <f>LOOKUP($A28,'DMG Tables'!$P$2:$P$35,'DMG Tables'!$O$2:$O$35)*UU$1*LOOKUP(UU$1,'DMG Tables'!$G$2:$G$7,'DMG Tables'!$H$2:$H$7)</f>
        <v>112800000</v>
      </c>
      <c r="UV28" s="1">
        <f>LOOKUP($A28,'DMG Tables'!$P$2:$P$35,'DMG Tables'!$O$2:$O$35)*UV$1*LOOKUP(UV$1,'DMG Tables'!$G$2:$G$7,'DMG Tables'!$H$2:$H$7)</f>
        <v>113000000</v>
      </c>
      <c r="UW28" s="1">
        <f>LOOKUP($A28,'DMG Tables'!$P$2:$P$35,'DMG Tables'!$O$2:$O$35)*UW$1*LOOKUP(UW$1,'DMG Tables'!$G$2:$G$7,'DMG Tables'!$H$2:$H$7)</f>
        <v>113200000</v>
      </c>
      <c r="UX28" s="1">
        <f>LOOKUP($A28,'DMG Tables'!$P$2:$P$35,'DMG Tables'!$O$2:$O$35)*UX$1*LOOKUP(UX$1,'DMG Tables'!$G$2:$G$7,'DMG Tables'!$H$2:$H$7)</f>
        <v>113400000</v>
      </c>
      <c r="UY28" s="1">
        <f>LOOKUP($A28,'DMG Tables'!$P$2:$P$35,'DMG Tables'!$O$2:$O$35)*UY$1*LOOKUP(UY$1,'DMG Tables'!$G$2:$G$7,'DMG Tables'!$H$2:$H$7)</f>
        <v>113600000</v>
      </c>
      <c r="UZ28" s="1">
        <f>LOOKUP($A28,'DMG Tables'!$P$2:$P$35,'DMG Tables'!$O$2:$O$35)*UZ$1*LOOKUP(UZ$1,'DMG Tables'!$G$2:$G$7,'DMG Tables'!$H$2:$H$7)</f>
        <v>113800000</v>
      </c>
      <c r="VA28" s="1">
        <f>LOOKUP($A28,'DMG Tables'!$P$2:$P$35,'DMG Tables'!$O$2:$O$35)*VA$1*LOOKUP(VA$1,'DMG Tables'!$G$2:$G$7,'DMG Tables'!$H$2:$H$7)</f>
        <v>114000000</v>
      </c>
      <c r="VB28" s="1">
        <f>LOOKUP($A28,'DMG Tables'!$P$2:$P$35,'DMG Tables'!$O$2:$O$35)*VB$1*LOOKUP(VB$1,'DMG Tables'!$G$2:$G$7,'DMG Tables'!$H$2:$H$7)</f>
        <v>114200000</v>
      </c>
      <c r="VC28" s="1">
        <f>LOOKUP($A28,'DMG Tables'!$P$2:$P$35,'DMG Tables'!$O$2:$O$35)*VC$1*LOOKUP(VC$1,'DMG Tables'!$G$2:$G$7,'DMG Tables'!$H$2:$H$7)</f>
        <v>114400000</v>
      </c>
      <c r="VD28" s="1">
        <f>LOOKUP($A28,'DMG Tables'!$P$2:$P$35,'DMG Tables'!$O$2:$O$35)*VD$1*LOOKUP(VD$1,'DMG Tables'!$G$2:$G$7,'DMG Tables'!$H$2:$H$7)</f>
        <v>114600000</v>
      </c>
      <c r="VE28" s="1">
        <f>LOOKUP($A28,'DMG Tables'!$P$2:$P$35,'DMG Tables'!$O$2:$O$35)*VE$1*LOOKUP(VE$1,'DMG Tables'!$G$2:$G$7,'DMG Tables'!$H$2:$H$7)</f>
        <v>114800000</v>
      </c>
      <c r="VF28" s="1">
        <f>LOOKUP($A28,'DMG Tables'!$P$2:$P$35,'DMG Tables'!$O$2:$O$35)*VF$1*LOOKUP(VF$1,'DMG Tables'!$G$2:$G$7,'DMG Tables'!$H$2:$H$7)</f>
        <v>115000000</v>
      </c>
      <c r="VG28" s="1">
        <f>LOOKUP($A28,'DMG Tables'!$P$2:$P$35,'DMG Tables'!$O$2:$O$35)*VG$1*LOOKUP(VG$1,'DMG Tables'!$G$2:$G$7,'DMG Tables'!$H$2:$H$7)</f>
        <v>115200000</v>
      </c>
      <c r="VH28" s="1">
        <f>LOOKUP($A28,'DMG Tables'!$P$2:$P$35,'DMG Tables'!$O$2:$O$35)*VH$1*LOOKUP(VH$1,'DMG Tables'!$G$2:$G$7,'DMG Tables'!$H$2:$H$7)</f>
        <v>115400000</v>
      </c>
      <c r="VI28" s="1">
        <f>LOOKUP($A28,'DMG Tables'!$P$2:$P$35,'DMG Tables'!$O$2:$O$35)*VI$1*LOOKUP(VI$1,'DMG Tables'!$G$2:$G$7,'DMG Tables'!$H$2:$H$7)</f>
        <v>115600000</v>
      </c>
      <c r="VJ28" s="1">
        <f>LOOKUP($A28,'DMG Tables'!$P$2:$P$35,'DMG Tables'!$O$2:$O$35)*VJ$1*LOOKUP(VJ$1,'DMG Tables'!$G$2:$G$7,'DMG Tables'!$H$2:$H$7)</f>
        <v>115800000</v>
      </c>
      <c r="VK28" s="1">
        <f>LOOKUP($A28,'DMG Tables'!$P$2:$P$35,'DMG Tables'!$O$2:$O$35)*VK$1*LOOKUP(VK$1,'DMG Tables'!$G$2:$G$7,'DMG Tables'!$H$2:$H$7)</f>
        <v>116000000</v>
      </c>
      <c r="VL28" s="1">
        <f>LOOKUP($A28,'DMG Tables'!$P$2:$P$35,'DMG Tables'!$O$2:$O$35)*VL$1*LOOKUP(VL$1,'DMG Tables'!$G$2:$G$7,'DMG Tables'!$H$2:$H$7)</f>
        <v>116200000</v>
      </c>
      <c r="VM28" s="1">
        <f>LOOKUP($A28,'DMG Tables'!$P$2:$P$35,'DMG Tables'!$O$2:$O$35)*VM$1*LOOKUP(VM$1,'DMG Tables'!$G$2:$G$7,'DMG Tables'!$H$2:$H$7)</f>
        <v>116400000</v>
      </c>
      <c r="VN28" s="1">
        <f>LOOKUP($A28,'DMG Tables'!$P$2:$P$35,'DMG Tables'!$O$2:$O$35)*VN$1*LOOKUP(VN$1,'DMG Tables'!$G$2:$G$7,'DMG Tables'!$H$2:$H$7)</f>
        <v>116600000</v>
      </c>
      <c r="VO28" s="1">
        <f>LOOKUP($A28,'DMG Tables'!$P$2:$P$35,'DMG Tables'!$O$2:$O$35)*VO$1*LOOKUP(VO$1,'DMG Tables'!$G$2:$G$7,'DMG Tables'!$H$2:$H$7)</f>
        <v>116800000</v>
      </c>
      <c r="VP28" s="1">
        <f>LOOKUP($A28,'DMG Tables'!$P$2:$P$35,'DMG Tables'!$O$2:$O$35)*VP$1*LOOKUP(VP$1,'DMG Tables'!$G$2:$G$7,'DMG Tables'!$H$2:$H$7)</f>
        <v>117000000</v>
      </c>
      <c r="VQ28" s="1">
        <f>LOOKUP($A28,'DMG Tables'!$P$2:$P$35,'DMG Tables'!$O$2:$O$35)*VQ$1*LOOKUP(VQ$1,'DMG Tables'!$G$2:$G$7,'DMG Tables'!$H$2:$H$7)</f>
        <v>117200000</v>
      </c>
      <c r="VR28" s="1">
        <f>LOOKUP($A28,'DMG Tables'!$P$2:$P$35,'DMG Tables'!$O$2:$O$35)*VR$1*LOOKUP(VR$1,'DMG Tables'!$G$2:$G$7,'DMG Tables'!$H$2:$H$7)</f>
        <v>117400000</v>
      </c>
      <c r="VS28" s="1">
        <f>LOOKUP($A28,'DMG Tables'!$P$2:$P$35,'DMG Tables'!$O$2:$O$35)*VS$1*LOOKUP(VS$1,'DMG Tables'!$G$2:$G$7,'DMG Tables'!$H$2:$H$7)</f>
        <v>117600000</v>
      </c>
      <c r="VT28" s="1">
        <f>LOOKUP($A28,'DMG Tables'!$P$2:$P$35,'DMG Tables'!$O$2:$O$35)*VT$1*LOOKUP(VT$1,'DMG Tables'!$G$2:$G$7,'DMG Tables'!$H$2:$H$7)</f>
        <v>117800000</v>
      </c>
      <c r="VU28" s="1">
        <f>LOOKUP($A28,'DMG Tables'!$P$2:$P$35,'DMG Tables'!$O$2:$O$35)*VU$1*LOOKUP(VU$1,'DMG Tables'!$G$2:$G$7,'DMG Tables'!$H$2:$H$7)</f>
        <v>118000000</v>
      </c>
      <c r="VV28" s="1">
        <f>LOOKUP($A28,'DMG Tables'!$P$2:$P$35,'DMG Tables'!$O$2:$O$35)*VV$1*LOOKUP(VV$1,'DMG Tables'!$G$2:$G$7,'DMG Tables'!$H$2:$H$7)</f>
        <v>118200000</v>
      </c>
      <c r="VW28" s="1">
        <f>LOOKUP($A28,'DMG Tables'!$P$2:$P$35,'DMG Tables'!$O$2:$O$35)*VW$1*LOOKUP(VW$1,'DMG Tables'!$G$2:$G$7,'DMG Tables'!$H$2:$H$7)</f>
        <v>118400000</v>
      </c>
      <c r="VX28" s="1">
        <f>LOOKUP($A28,'DMG Tables'!$P$2:$P$35,'DMG Tables'!$O$2:$O$35)*VX$1*LOOKUP(VX$1,'DMG Tables'!$G$2:$G$7,'DMG Tables'!$H$2:$H$7)</f>
        <v>118600000</v>
      </c>
      <c r="VY28" s="1">
        <f>LOOKUP($A28,'DMG Tables'!$P$2:$P$35,'DMG Tables'!$O$2:$O$35)*VY$1*LOOKUP(VY$1,'DMG Tables'!$G$2:$G$7,'DMG Tables'!$H$2:$H$7)</f>
        <v>118800000</v>
      </c>
      <c r="VZ28" s="1">
        <f>LOOKUP($A28,'DMG Tables'!$P$2:$P$35,'DMG Tables'!$O$2:$O$35)*VZ$1*LOOKUP(VZ$1,'DMG Tables'!$G$2:$G$7,'DMG Tables'!$H$2:$H$7)</f>
        <v>119000000</v>
      </c>
      <c r="WA28" s="1">
        <f>LOOKUP($A28,'DMG Tables'!$P$2:$P$35,'DMG Tables'!$O$2:$O$35)*WA$1*LOOKUP(WA$1,'DMG Tables'!$G$2:$G$7,'DMG Tables'!$H$2:$H$7)</f>
        <v>119200000</v>
      </c>
      <c r="WB28" s="1">
        <f>LOOKUP($A28,'DMG Tables'!$P$2:$P$35,'DMG Tables'!$O$2:$O$35)*WB$1*LOOKUP(WB$1,'DMG Tables'!$G$2:$G$7,'DMG Tables'!$H$2:$H$7)</f>
        <v>119400000</v>
      </c>
      <c r="WC28" s="1">
        <f>LOOKUP($A28,'DMG Tables'!$P$2:$P$35,'DMG Tables'!$O$2:$O$35)*WC$1*LOOKUP(WC$1,'DMG Tables'!$G$2:$G$7,'DMG Tables'!$H$2:$H$7)</f>
        <v>119600000</v>
      </c>
      <c r="WD28" s="1">
        <f>LOOKUP($A28,'DMG Tables'!$P$2:$P$35,'DMG Tables'!$O$2:$O$35)*WD$1*LOOKUP(WD$1,'DMG Tables'!$G$2:$G$7,'DMG Tables'!$H$2:$H$7)</f>
        <v>119800000</v>
      </c>
      <c r="WE28" s="1">
        <f>LOOKUP($A28,'DMG Tables'!$P$2:$P$35,'DMG Tables'!$O$2:$O$35)*WE$1*LOOKUP(WE$1,'DMG Tables'!$G$2:$G$7,'DMG Tables'!$H$2:$H$7)</f>
        <v>120000000</v>
      </c>
      <c r="WF28" s="1">
        <f>LOOKUP($A28,'DMG Tables'!$P$2:$P$35,'DMG Tables'!$O$2:$O$35)*WF$1*LOOKUP(WF$1,'DMG Tables'!$G$2:$G$7,'DMG Tables'!$H$2:$H$7)</f>
        <v>120200000</v>
      </c>
      <c r="WG28" s="1">
        <f>LOOKUP($A28,'DMG Tables'!$P$2:$P$35,'DMG Tables'!$O$2:$O$35)*WG$1*LOOKUP(WG$1,'DMG Tables'!$G$2:$G$7,'DMG Tables'!$H$2:$H$7)</f>
        <v>120400000</v>
      </c>
      <c r="WH28" s="1">
        <f>LOOKUP($A28,'DMG Tables'!$P$2:$P$35,'DMG Tables'!$O$2:$O$35)*WH$1*LOOKUP(WH$1,'DMG Tables'!$G$2:$G$7,'DMG Tables'!$H$2:$H$7)</f>
        <v>120600000</v>
      </c>
      <c r="WI28" s="1">
        <f>LOOKUP($A28,'DMG Tables'!$P$2:$P$35,'DMG Tables'!$O$2:$O$35)*WI$1*LOOKUP(WI$1,'DMG Tables'!$G$2:$G$7,'DMG Tables'!$H$2:$H$7)</f>
        <v>120800000</v>
      </c>
      <c r="WJ28" s="1">
        <f>LOOKUP($A28,'DMG Tables'!$P$2:$P$35,'DMG Tables'!$O$2:$O$35)*WJ$1*LOOKUP(WJ$1,'DMG Tables'!$G$2:$G$7,'DMG Tables'!$H$2:$H$7)</f>
        <v>121000000</v>
      </c>
      <c r="WK28" s="1">
        <f>LOOKUP($A28,'DMG Tables'!$P$2:$P$35,'DMG Tables'!$O$2:$O$35)*WK$1*LOOKUP(WK$1,'DMG Tables'!$G$2:$G$7,'DMG Tables'!$H$2:$H$7)</f>
        <v>121200000</v>
      </c>
      <c r="WL28" s="1">
        <f>LOOKUP($A28,'DMG Tables'!$P$2:$P$35,'DMG Tables'!$O$2:$O$35)*WL$1*LOOKUP(WL$1,'DMG Tables'!$G$2:$G$7,'DMG Tables'!$H$2:$H$7)</f>
        <v>121400000</v>
      </c>
      <c r="WM28" s="1">
        <f>LOOKUP($A28,'DMG Tables'!$P$2:$P$35,'DMG Tables'!$O$2:$O$35)*WM$1*LOOKUP(WM$1,'DMG Tables'!$G$2:$G$7,'DMG Tables'!$H$2:$H$7)</f>
        <v>121600000</v>
      </c>
      <c r="WN28" s="1">
        <f>LOOKUP($A28,'DMG Tables'!$P$2:$P$35,'DMG Tables'!$O$2:$O$35)*WN$1*LOOKUP(WN$1,'DMG Tables'!$G$2:$G$7,'DMG Tables'!$H$2:$H$7)</f>
        <v>121800000</v>
      </c>
      <c r="WO28" s="1">
        <f>LOOKUP($A28,'DMG Tables'!$P$2:$P$35,'DMG Tables'!$O$2:$O$35)*WO$1*LOOKUP(WO$1,'DMG Tables'!$G$2:$G$7,'DMG Tables'!$H$2:$H$7)</f>
        <v>122000000</v>
      </c>
      <c r="WP28" s="1">
        <f>LOOKUP($A28,'DMG Tables'!$P$2:$P$35,'DMG Tables'!$O$2:$O$35)*WP$1*LOOKUP(WP$1,'DMG Tables'!$G$2:$G$7,'DMG Tables'!$H$2:$H$7)</f>
        <v>122200000</v>
      </c>
      <c r="WQ28" s="1">
        <f>LOOKUP($A28,'DMG Tables'!$P$2:$P$35,'DMG Tables'!$O$2:$O$35)*WQ$1*LOOKUP(WQ$1,'DMG Tables'!$G$2:$G$7,'DMG Tables'!$H$2:$H$7)</f>
        <v>122400000</v>
      </c>
      <c r="WR28" s="1">
        <f>LOOKUP($A28,'DMG Tables'!$P$2:$P$35,'DMG Tables'!$O$2:$O$35)*WR$1*LOOKUP(WR$1,'DMG Tables'!$G$2:$G$7,'DMG Tables'!$H$2:$H$7)</f>
        <v>122600000</v>
      </c>
      <c r="WS28" s="1">
        <f>LOOKUP($A28,'DMG Tables'!$P$2:$P$35,'DMG Tables'!$O$2:$O$35)*WS$1*LOOKUP(WS$1,'DMG Tables'!$G$2:$G$7,'DMG Tables'!$H$2:$H$7)</f>
        <v>122800000</v>
      </c>
      <c r="WT28" s="1">
        <f>LOOKUP($A28,'DMG Tables'!$P$2:$P$35,'DMG Tables'!$O$2:$O$35)*WT$1*LOOKUP(WT$1,'DMG Tables'!$G$2:$G$7,'DMG Tables'!$H$2:$H$7)</f>
        <v>123000000</v>
      </c>
      <c r="WU28" s="1">
        <f>LOOKUP($A28,'DMG Tables'!$P$2:$P$35,'DMG Tables'!$O$2:$O$35)*WU$1*LOOKUP(WU$1,'DMG Tables'!$G$2:$G$7,'DMG Tables'!$H$2:$H$7)</f>
        <v>123200000</v>
      </c>
      <c r="WV28" s="1">
        <f>LOOKUP($A28,'DMG Tables'!$P$2:$P$35,'DMG Tables'!$O$2:$O$35)*WV$1*LOOKUP(WV$1,'DMG Tables'!$G$2:$G$7,'DMG Tables'!$H$2:$H$7)</f>
        <v>123400000</v>
      </c>
      <c r="WW28" s="1">
        <f>LOOKUP($A28,'DMG Tables'!$P$2:$P$35,'DMG Tables'!$O$2:$O$35)*WW$1*LOOKUP(WW$1,'DMG Tables'!$G$2:$G$7,'DMG Tables'!$H$2:$H$7)</f>
        <v>123600000</v>
      </c>
      <c r="WX28" s="1">
        <f>LOOKUP($A28,'DMG Tables'!$P$2:$P$35,'DMG Tables'!$O$2:$O$35)*WX$1*LOOKUP(WX$1,'DMG Tables'!$G$2:$G$7,'DMG Tables'!$H$2:$H$7)</f>
        <v>123800000</v>
      </c>
      <c r="WY28" s="1">
        <f>LOOKUP($A28,'DMG Tables'!$P$2:$P$35,'DMG Tables'!$O$2:$O$35)*WY$1*LOOKUP(WY$1,'DMG Tables'!$G$2:$G$7,'DMG Tables'!$H$2:$H$7)</f>
        <v>124000000</v>
      </c>
      <c r="WZ28" s="1">
        <f>LOOKUP($A28,'DMG Tables'!$P$2:$P$35,'DMG Tables'!$O$2:$O$35)*WZ$1*LOOKUP(WZ$1,'DMG Tables'!$G$2:$G$7,'DMG Tables'!$H$2:$H$7)</f>
        <v>124200000</v>
      </c>
      <c r="XA28" s="1">
        <f>LOOKUP($A28,'DMG Tables'!$P$2:$P$35,'DMG Tables'!$O$2:$O$35)*XA$1*LOOKUP(XA$1,'DMG Tables'!$G$2:$G$7,'DMG Tables'!$H$2:$H$7)</f>
        <v>124400000</v>
      </c>
      <c r="XB28" s="1">
        <f>LOOKUP($A28,'DMG Tables'!$P$2:$P$35,'DMG Tables'!$O$2:$O$35)*XB$1*LOOKUP(XB$1,'DMG Tables'!$G$2:$G$7,'DMG Tables'!$H$2:$H$7)</f>
        <v>124600000</v>
      </c>
      <c r="XC28" s="1">
        <f>LOOKUP($A28,'DMG Tables'!$P$2:$P$35,'DMG Tables'!$O$2:$O$35)*XC$1*LOOKUP(XC$1,'DMG Tables'!$G$2:$G$7,'DMG Tables'!$H$2:$H$7)</f>
        <v>124800000</v>
      </c>
      <c r="XD28" s="1">
        <f>LOOKUP($A28,'DMG Tables'!$P$2:$P$35,'DMG Tables'!$O$2:$O$35)*XD$1*LOOKUP(XD$1,'DMG Tables'!$G$2:$G$7,'DMG Tables'!$H$2:$H$7)</f>
        <v>125000000</v>
      </c>
      <c r="XE28" s="1">
        <f>LOOKUP($A28,'DMG Tables'!$P$2:$P$35,'DMG Tables'!$O$2:$O$35)*XE$1*LOOKUP(XE$1,'DMG Tables'!$G$2:$G$7,'DMG Tables'!$H$2:$H$7)</f>
        <v>125200000</v>
      </c>
      <c r="XF28" s="1">
        <f>LOOKUP($A28,'DMG Tables'!$P$2:$P$35,'DMG Tables'!$O$2:$O$35)*XF$1*LOOKUP(XF$1,'DMG Tables'!$G$2:$G$7,'DMG Tables'!$H$2:$H$7)</f>
        <v>125400000</v>
      </c>
      <c r="XG28" s="1">
        <f>LOOKUP($A28,'DMG Tables'!$P$2:$P$35,'DMG Tables'!$O$2:$O$35)*XG$1*LOOKUP(XG$1,'DMG Tables'!$G$2:$G$7,'DMG Tables'!$H$2:$H$7)</f>
        <v>125600000</v>
      </c>
      <c r="XH28" s="1">
        <f>LOOKUP($A28,'DMG Tables'!$P$2:$P$35,'DMG Tables'!$O$2:$O$35)*XH$1*LOOKUP(XH$1,'DMG Tables'!$G$2:$G$7,'DMG Tables'!$H$2:$H$7)</f>
        <v>125800000</v>
      </c>
      <c r="XI28" s="1">
        <f>LOOKUP($A28,'DMG Tables'!$P$2:$P$35,'DMG Tables'!$O$2:$O$35)*XI$1*LOOKUP(XI$1,'DMG Tables'!$G$2:$G$7,'DMG Tables'!$H$2:$H$7)</f>
        <v>126000000</v>
      </c>
      <c r="XJ28" s="1">
        <f>LOOKUP($A28,'DMG Tables'!$P$2:$P$35,'DMG Tables'!$O$2:$O$35)*XJ$1*LOOKUP(XJ$1,'DMG Tables'!$G$2:$G$7,'DMG Tables'!$H$2:$H$7)</f>
        <v>126200000</v>
      </c>
      <c r="XK28" s="1">
        <f>LOOKUP($A28,'DMG Tables'!$P$2:$P$35,'DMG Tables'!$O$2:$O$35)*XK$1*LOOKUP(XK$1,'DMG Tables'!$G$2:$G$7,'DMG Tables'!$H$2:$H$7)</f>
        <v>126400000</v>
      </c>
      <c r="XL28" s="1">
        <f>LOOKUP($A28,'DMG Tables'!$P$2:$P$35,'DMG Tables'!$O$2:$O$35)*XL$1*LOOKUP(XL$1,'DMG Tables'!$G$2:$G$7,'DMG Tables'!$H$2:$H$7)</f>
        <v>126600000</v>
      </c>
      <c r="XM28" s="1">
        <f>LOOKUP($A28,'DMG Tables'!$P$2:$P$35,'DMG Tables'!$O$2:$O$35)*XM$1*LOOKUP(XM$1,'DMG Tables'!$G$2:$G$7,'DMG Tables'!$H$2:$H$7)</f>
        <v>126800000</v>
      </c>
      <c r="XN28" s="1">
        <f>LOOKUP($A28,'DMG Tables'!$P$2:$P$35,'DMG Tables'!$O$2:$O$35)*XN$1*LOOKUP(XN$1,'DMG Tables'!$G$2:$G$7,'DMG Tables'!$H$2:$H$7)</f>
        <v>127000000</v>
      </c>
      <c r="XO28" s="1">
        <f>LOOKUP($A28,'DMG Tables'!$P$2:$P$35,'DMG Tables'!$O$2:$O$35)*XO$1*LOOKUP(XO$1,'DMG Tables'!$G$2:$G$7,'DMG Tables'!$H$2:$H$7)</f>
        <v>127200000</v>
      </c>
      <c r="XP28" s="1">
        <f>LOOKUP($A28,'DMG Tables'!$P$2:$P$35,'DMG Tables'!$O$2:$O$35)*XP$1*LOOKUP(XP$1,'DMG Tables'!$G$2:$G$7,'DMG Tables'!$H$2:$H$7)</f>
        <v>127400000</v>
      </c>
      <c r="XQ28" s="1">
        <f>LOOKUP($A28,'DMG Tables'!$P$2:$P$35,'DMG Tables'!$O$2:$O$35)*XQ$1*LOOKUP(XQ$1,'DMG Tables'!$G$2:$G$7,'DMG Tables'!$H$2:$H$7)</f>
        <v>127600000</v>
      </c>
      <c r="XR28" s="1">
        <f>LOOKUP($A28,'DMG Tables'!$P$2:$P$35,'DMG Tables'!$O$2:$O$35)*XR$1*LOOKUP(XR$1,'DMG Tables'!$G$2:$G$7,'DMG Tables'!$H$2:$H$7)</f>
        <v>127800000</v>
      </c>
      <c r="XS28" s="1">
        <f>LOOKUP($A28,'DMG Tables'!$P$2:$P$35,'DMG Tables'!$O$2:$O$35)*XS$1*LOOKUP(XS$1,'DMG Tables'!$G$2:$G$7,'DMG Tables'!$H$2:$H$7)</f>
        <v>128000000</v>
      </c>
      <c r="XT28" s="1">
        <f>LOOKUP($A28,'DMG Tables'!$P$2:$P$35,'DMG Tables'!$O$2:$O$35)*XT$1*LOOKUP(XT$1,'DMG Tables'!$G$2:$G$7,'DMG Tables'!$H$2:$H$7)</f>
        <v>128200000</v>
      </c>
      <c r="XU28" s="1">
        <f>LOOKUP($A28,'DMG Tables'!$P$2:$P$35,'DMG Tables'!$O$2:$O$35)*XU$1*LOOKUP(XU$1,'DMG Tables'!$G$2:$G$7,'DMG Tables'!$H$2:$H$7)</f>
        <v>128400000</v>
      </c>
      <c r="XV28" s="1">
        <f>LOOKUP($A28,'DMG Tables'!$P$2:$P$35,'DMG Tables'!$O$2:$O$35)*XV$1*LOOKUP(XV$1,'DMG Tables'!$G$2:$G$7,'DMG Tables'!$H$2:$H$7)</f>
        <v>128600000</v>
      </c>
      <c r="XW28" s="1">
        <f>LOOKUP($A28,'DMG Tables'!$P$2:$P$35,'DMG Tables'!$O$2:$O$35)*XW$1*LOOKUP(XW$1,'DMG Tables'!$G$2:$G$7,'DMG Tables'!$H$2:$H$7)</f>
        <v>128800000</v>
      </c>
      <c r="XX28" s="1">
        <f>LOOKUP($A28,'DMG Tables'!$P$2:$P$35,'DMG Tables'!$O$2:$O$35)*XX$1*LOOKUP(XX$1,'DMG Tables'!$G$2:$G$7,'DMG Tables'!$H$2:$H$7)</f>
        <v>129000000</v>
      </c>
      <c r="XY28" s="1">
        <f>LOOKUP($A28,'DMG Tables'!$P$2:$P$35,'DMG Tables'!$O$2:$O$35)*XY$1*LOOKUP(XY$1,'DMG Tables'!$G$2:$G$7,'DMG Tables'!$H$2:$H$7)</f>
        <v>129200000</v>
      </c>
      <c r="XZ28" s="1">
        <f>LOOKUP($A28,'DMG Tables'!$P$2:$P$35,'DMG Tables'!$O$2:$O$35)*XZ$1*LOOKUP(XZ$1,'DMG Tables'!$G$2:$G$7,'DMG Tables'!$H$2:$H$7)</f>
        <v>129400000</v>
      </c>
      <c r="YA28" s="1">
        <f>LOOKUP($A28,'DMG Tables'!$P$2:$P$35,'DMG Tables'!$O$2:$O$35)*YA$1*LOOKUP(YA$1,'DMG Tables'!$G$2:$G$7,'DMG Tables'!$H$2:$H$7)</f>
        <v>129600000</v>
      </c>
      <c r="YB28" s="1">
        <f>LOOKUP($A28,'DMG Tables'!$P$2:$P$35,'DMG Tables'!$O$2:$O$35)*YB$1*LOOKUP(YB$1,'DMG Tables'!$G$2:$G$7,'DMG Tables'!$H$2:$H$7)</f>
        <v>129800000</v>
      </c>
      <c r="YC28" s="1">
        <f>LOOKUP($A28,'DMG Tables'!$P$2:$P$35,'DMG Tables'!$O$2:$O$35)*YC$1*LOOKUP(YC$1,'DMG Tables'!$G$2:$G$7,'DMG Tables'!$H$2:$H$7)</f>
        <v>130000000</v>
      </c>
      <c r="YD28" s="1">
        <f>LOOKUP($A28,'DMG Tables'!$P$2:$P$35,'DMG Tables'!$O$2:$O$35)*YD$1*LOOKUP(YD$1,'DMG Tables'!$G$2:$G$7,'DMG Tables'!$H$2:$H$7)</f>
        <v>130200000</v>
      </c>
      <c r="YE28" s="1">
        <f>LOOKUP($A28,'DMG Tables'!$P$2:$P$35,'DMG Tables'!$O$2:$O$35)*YE$1*LOOKUP(YE$1,'DMG Tables'!$G$2:$G$7,'DMG Tables'!$H$2:$H$7)</f>
        <v>130400000</v>
      </c>
      <c r="YF28" s="1">
        <f>LOOKUP($A28,'DMG Tables'!$P$2:$P$35,'DMG Tables'!$O$2:$O$35)*YF$1*LOOKUP(YF$1,'DMG Tables'!$G$2:$G$7,'DMG Tables'!$H$2:$H$7)</f>
        <v>130600000</v>
      </c>
      <c r="YG28" s="1">
        <f>LOOKUP($A28,'DMG Tables'!$P$2:$P$35,'DMG Tables'!$O$2:$O$35)*YG$1*LOOKUP(YG$1,'DMG Tables'!$G$2:$G$7,'DMG Tables'!$H$2:$H$7)</f>
        <v>130800000</v>
      </c>
      <c r="YH28" s="1">
        <f>LOOKUP($A28,'DMG Tables'!$P$2:$P$35,'DMG Tables'!$O$2:$O$35)*YH$1*LOOKUP(YH$1,'DMG Tables'!$G$2:$G$7,'DMG Tables'!$H$2:$H$7)</f>
        <v>131000000</v>
      </c>
      <c r="YI28" s="1">
        <f>LOOKUP($A28,'DMG Tables'!$P$2:$P$35,'DMG Tables'!$O$2:$O$35)*YI$1*LOOKUP(YI$1,'DMG Tables'!$G$2:$G$7,'DMG Tables'!$H$2:$H$7)</f>
        <v>131200000</v>
      </c>
      <c r="YJ28" s="1">
        <f>LOOKUP($A28,'DMG Tables'!$P$2:$P$35,'DMG Tables'!$O$2:$O$35)*YJ$1*LOOKUP(YJ$1,'DMG Tables'!$G$2:$G$7,'DMG Tables'!$H$2:$H$7)</f>
        <v>131400000</v>
      </c>
      <c r="YK28" s="1">
        <f>LOOKUP($A28,'DMG Tables'!$P$2:$P$35,'DMG Tables'!$O$2:$O$35)*YK$1*LOOKUP(YK$1,'DMG Tables'!$G$2:$G$7,'DMG Tables'!$H$2:$H$7)</f>
        <v>131600000</v>
      </c>
      <c r="YL28" s="1">
        <f>LOOKUP($A28,'DMG Tables'!$P$2:$P$35,'DMG Tables'!$O$2:$O$35)*YL$1*LOOKUP(YL$1,'DMG Tables'!$G$2:$G$7,'DMG Tables'!$H$2:$H$7)</f>
        <v>131800000</v>
      </c>
      <c r="YM28" s="1">
        <f>LOOKUP($A28,'DMG Tables'!$P$2:$P$35,'DMG Tables'!$O$2:$O$35)*YM$1*LOOKUP(YM$1,'DMG Tables'!$G$2:$G$7,'DMG Tables'!$H$2:$H$7)</f>
        <v>132000000</v>
      </c>
      <c r="YN28" s="1">
        <f>LOOKUP($A28,'DMG Tables'!$P$2:$P$35,'DMG Tables'!$O$2:$O$35)*YN$1*LOOKUP(YN$1,'DMG Tables'!$G$2:$G$7,'DMG Tables'!$H$2:$H$7)</f>
        <v>132200000</v>
      </c>
      <c r="YO28" s="1">
        <f>LOOKUP($A28,'DMG Tables'!$P$2:$P$35,'DMG Tables'!$O$2:$O$35)*YO$1*LOOKUP(YO$1,'DMG Tables'!$G$2:$G$7,'DMG Tables'!$H$2:$H$7)</f>
        <v>132400000</v>
      </c>
      <c r="YP28" s="1">
        <f>LOOKUP($A28,'DMG Tables'!$P$2:$P$35,'DMG Tables'!$O$2:$O$35)*YP$1*LOOKUP(YP$1,'DMG Tables'!$G$2:$G$7,'DMG Tables'!$H$2:$H$7)</f>
        <v>132600000</v>
      </c>
      <c r="YQ28" s="1">
        <f>LOOKUP($A28,'DMG Tables'!$P$2:$P$35,'DMG Tables'!$O$2:$O$35)*YQ$1*LOOKUP(YQ$1,'DMG Tables'!$G$2:$G$7,'DMG Tables'!$H$2:$H$7)</f>
        <v>132800000</v>
      </c>
      <c r="YR28" s="1">
        <f>LOOKUP($A28,'DMG Tables'!$P$2:$P$35,'DMG Tables'!$O$2:$O$35)*YR$1*LOOKUP(YR$1,'DMG Tables'!$G$2:$G$7,'DMG Tables'!$H$2:$H$7)</f>
        <v>133000000</v>
      </c>
      <c r="YS28" s="1">
        <f>LOOKUP($A28,'DMG Tables'!$P$2:$P$35,'DMG Tables'!$O$2:$O$35)*YS$1*LOOKUP(YS$1,'DMG Tables'!$G$2:$G$7,'DMG Tables'!$H$2:$H$7)</f>
        <v>133200000</v>
      </c>
      <c r="YT28" s="1">
        <f>LOOKUP($A28,'DMG Tables'!$P$2:$P$35,'DMG Tables'!$O$2:$O$35)*YT$1*LOOKUP(YT$1,'DMG Tables'!$G$2:$G$7,'DMG Tables'!$H$2:$H$7)</f>
        <v>133400000</v>
      </c>
      <c r="YU28" s="1">
        <f>LOOKUP($A28,'DMG Tables'!$P$2:$P$35,'DMG Tables'!$O$2:$O$35)*YU$1*LOOKUP(YU$1,'DMG Tables'!$G$2:$G$7,'DMG Tables'!$H$2:$H$7)</f>
        <v>133600000</v>
      </c>
      <c r="YV28" s="1">
        <f>LOOKUP($A28,'DMG Tables'!$P$2:$P$35,'DMG Tables'!$O$2:$O$35)*YV$1*LOOKUP(YV$1,'DMG Tables'!$G$2:$G$7,'DMG Tables'!$H$2:$H$7)</f>
        <v>133800000</v>
      </c>
      <c r="YW28" s="1">
        <f>LOOKUP($A28,'DMG Tables'!$P$2:$P$35,'DMG Tables'!$O$2:$O$35)*YW$1*LOOKUP(YW$1,'DMG Tables'!$G$2:$G$7,'DMG Tables'!$H$2:$H$7)</f>
        <v>134000000</v>
      </c>
      <c r="YX28" s="1">
        <f>LOOKUP($A28,'DMG Tables'!$P$2:$P$35,'DMG Tables'!$O$2:$O$35)*YX$1*LOOKUP(YX$1,'DMG Tables'!$G$2:$G$7,'DMG Tables'!$H$2:$H$7)</f>
        <v>134200000</v>
      </c>
      <c r="YY28" s="1">
        <f>LOOKUP($A28,'DMG Tables'!$P$2:$P$35,'DMG Tables'!$O$2:$O$35)*YY$1*LOOKUP(YY$1,'DMG Tables'!$G$2:$G$7,'DMG Tables'!$H$2:$H$7)</f>
        <v>134400000</v>
      </c>
      <c r="YZ28" s="1">
        <f>LOOKUP($A28,'DMG Tables'!$P$2:$P$35,'DMG Tables'!$O$2:$O$35)*YZ$1*LOOKUP(YZ$1,'DMG Tables'!$G$2:$G$7,'DMG Tables'!$H$2:$H$7)</f>
        <v>134600000</v>
      </c>
      <c r="ZA28" s="1">
        <f>LOOKUP($A28,'DMG Tables'!$P$2:$P$35,'DMG Tables'!$O$2:$O$35)*ZA$1*LOOKUP(ZA$1,'DMG Tables'!$G$2:$G$7,'DMG Tables'!$H$2:$H$7)</f>
        <v>134800000</v>
      </c>
      <c r="ZB28" s="1">
        <f>LOOKUP($A28,'DMG Tables'!$P$2:$P$35,'DMG Tables'!$O$2:$O$35)*ZB$1*LOOKUP(ZB$1,'DMG Tables'!$G$2:$G$7,'DMG Tables'!$H$2:$H$7)</f>
        <v>135000000</v>
      </c>
      <c r="ZC28" s="1">
        <f>LOOKUP($A28,'DMG Tables'!$P$2:$P$35,'DMG Tables'!$O$2:$O$35)*ZC$1*LOOKUP(ZC$1,'DMG Tables'!$G$2:$G$7,'DMG Tables'!$H$2:$H$7)</f>
        <v>135200000</v>
      </c>
      <c r="ZD28" s="1">
        <f>LOOKUP($A28,'DMG Tables'!$P$2:$P$35,'DMG Tables'!$O$2:$O$35)*ZD$1*LOOKUP(ZD$1,'DMG Tables'!$G$2:$G$7,'DMG Tables'!$H$2:$H$7)</f>
        <v>135400000</v>
      </c>
      <c r="ZE28" s="1">
        <f>LOOKUP($A28,'DMG Tables'!$P$2:$P$35,'DMG Tables'!$O$2:$O$35)*ZE$1*LOOKUP(ZE$1,'DMG Tables'!$G$2:$G$7,'DMG Tables'!$H$2:$H$7)</f>
        <v>135600000</v>
      </c>
      <c r="ZF28" s="1">
        <f>LOOKUP($A28,'DMG Tables'!$P$2:$P$35,'DMG Tables'!$O$2:$O$35)*ZF$1*LOOKUP(ZF$1,'DMG Tables'!$G$2:$G$7,'DMG Tables'!$H$2:$H$7)</f>
        <v>135800000</v>
      </c>
      <c r="ZG28" s="1">
        <f>LOOKUP($A28,'DMG Tables'!$P$2:$P$35,'DMG Tables'!$O$2:$O$35)*ZG$1*LOOKUP(ZG$1,'DMG Tables'!$G$2:$G$7,'DMG Tables'!$H$2:$H$7)</f>
        <v>136000000</v>
      </c>
      <c r="ZH28" s="1">
        <f>LOOKUP($A28,'DMG Tables'!$P$2:$P$35,'DMG Tables'!$O$2:$O$35)*ZH$1*LOOKUP(ZH$1,'DMG Tables'!$G$2:$G$7,'DMG Tables'!$H$2:$H$7)</f>
        <v>136200000</v>
      </c>
      <c r="ZI28" s="1">
        <f>LOOKUP($A28,'DMG Tables'!$P$2:$P$35,'DMG Tables'!$O$2:$O$35)*ZI$1*LOOKUP(ZI$1,'DMG Tables'!$G$2:$G$7,'DMG Tables'!$H$2:$H$7)</f>
        <v>136400000</v>
      </c>
      <c r="ZJ28" s="1">
        <f>LOOKUP($A28,'DMG Tables'!$P$2:$P$35,'DMG Tables'!$O$2:$O$35)*ZJ$1*LOOKUP(ZJ$1,'DMG Tables'!$G$2:$G$7,'DMG Tables'!$H$2:$H$7)</f>
        <v>136600000</v>
      </c>
      <c r="ZK28" s="1">
        <f>LOOKUP($A28,'DMG Tables'!$P$2:$P$35,'DMG Tables'!$O$2:$O$35)*ZK$1*LOOKUP(ZK$1,'DMG Tables'!$G$2:$G$7,'DMG Tables'!$H$2:$H$7)</f>
        <v>136800000</v>
      </c>
      <c r="ZL28" s="1">
        <f>LOOKUP($A28,'DMG Tables'!$P$2:$P$35,'DMG Tables'!$O$2:$O$35)*ZL$1*LOOKUP(ZL$1,'DMG Tables'!$G$2:$G$7,'DMG Tables'!$H$2:$H$7)</f>
        <v>137000000</v>
      </c>
      <c r="ZM28" s="1">
        <f>LOOKUP($A28,'DMG Tables'!$P$2:$P$35,'DMG Tables'!$O$2:$O$35)*ZM$1*LOOKUP(ZM$1,'DMG Tables'!$G$2:$G$7,'DMG Tables'!$H$2:$H$7)</f>
        <v>137200000</v>
      </c>
      <c r="ZN28" s="1">
        <f>LOOKUP($A28,'DMG Tables'!$P$2:$P$35,'DMG Tables'!$O$2:$O$35)*ZN$1*LOOKUP(ZN$1,'DMG Tables'!$G$2:$G$7,'DMG Tables'!$H$2:$H$7)</f>
        <v>137400000</v>
      </c>
      <c r="ZO28" s="1">
        <f>LOOKUP($A28,'DMG Tables'!$P$2:$P$35,'DMG Tables'!$O$2:$O$35)*ZO$1*LOOKUP(ZO$1,'DMG Tables'!$G$2:$G$7,'DMG Tables'!$H$2:$H$7)</f>
        <v>137600000</v>
      </c>
      <c r="ZP28" s="1">
        <f>LOOKUP($A28,'DMG Tables'!$P$2:$P$35,'DMG Tables'!$O$2:$O$35)*ZP$1*LOOKUP(ZP$1,'DMG Tables'!$G$2:$G$7,'DMG Tables'!$H$2:$H$7)</f>
        <v>137800000</v>
      </c>
      <c r="ZQ28" s="1">
        <f>LOOKUP($A28,'DMG Tables'!$P$2:$P$35,'DMG Tables'!$O$2:$O$35)*ZQ$1*LOOKUP(ZQ$1,'DMG Tables'!$G$2:$G$7,'DMG Tables'!$H$2:$H$7)</f>
        <v>138000000</v>
      </c>
      <c r="ZR28" s="1">
        <f>LOOKUP($A28,'DMG Tables'!$P$2:$P$35,'DMG Tables'!$O$2:$O$35)*ZR$1*LOOKUP(ZR$1,'DMG Tables'!$G$2:$G$7,'DMG Tables'!$H$2:$H$7)</f>
        <v>138200000</v>
      </c>
      <c r="ZS28" s="1">
        <f>LOOKUP($A28,'DMG Tables'!$P$2:$P$35,'DMG Tables'!$O$2:$O$35)*ZS$1*LOOKUP(ZS$1,'DMG Tables'!$G$2:$G$7,'DMG Tables'!$H$2:$H$7)</f>
        <v>138400000</v>
      </c>
      <c r="ZT28" s="1">
        <f>LOOKUP($A28,'DMG Tables'!$P$2:$P$35,'DMG Tables'!$O$2:$O$35)*ZT$1*LOOKUP(ZT$1,'DMG Tables'!$G$2:$G$7,'DMG Tables'!$H$2:$H$7)</f>
        <v>138600000</v>
      </c>
      <c r="ZU28" s="1">
        <f>LOOKUP($A28,'DMG Tables'!$P$2:$P$35,'DMG Tables'!$O$2:$O$35)*ZU$1*LOOKUP(ZU$1,'DMG Tables'!$G$2:$G$7,'DMG Tables'!$H$2:$H$7)</f>
        <v>138800000</v>
      </c>
      <c r="ZV28" s="1">
        <f>LOOKUP($A28,'DMG Tables'!$P$2:$P$35,'DMG Tables'!$O$2:$O$35)*ZV$1*LOOKUP(ZV$1,'DMG Tables'!$G$2:$G$7,'DMG Tables'!$H$2:$H$7)</f>
        <v>139000000</v>
      </c>
      <c r="ZW28" s="1">
        <f>LOOKUP($A28,'DMG Tables'!$P$2:$P$35,'DMG Tables'!$O$2:$O$35)*ZW$1*LOOKUP(ZW$1,'DMG Tables'!$G$2:$G$7,'DMG Tables'!$H$2:$H$7)</f>
        <v>139200000</v>
      </c>
      <c r="ZX28" s="1">
        <f>LOOKUP($A28,'DMG Tables'!$P$2:$P$35,'DMG Tables'!$O$2:$O$35)*ZX$1*LOOKUP(ZX$1,'DMG Tables'!$G$2:$G$7,'DMG Tables'!$H$2:$H$7)</f>
        <v>139400000</v>
      </c>
      <c r="ZY28" s="1">
        <f>LOOKUP($A28,'DMG Tables'!$P$2:$P$35,'DMG Tables'!$O$2:$O$35)*ZY$1*LOOKUP(ZY$1,'DMG Tables'!$G$2:$G$7,'DMG Tables'!$H$2:$H$7)</f>
        <v>139600000</v>
      </c>
      <c r="ZZ28" s="1">
        <f>LOOKUP($A28,'DMG Tables'!$P$2:$P$35,'DMG Tables'!$O$2:$O$35)*ZZ$1*LOOKUP(ZZ$1,'DMG Tables'!$G$2:$G$7,'DMG Tables'!$H$2:$H$7)</f>
        <v>139800000</v>
      </c>
      <c r="AAA28" s="1">
        <f>LOOKUP($A28,'DMG Tables'!$P$2:$P$35,'DMG Tables'!$O$2:$O$35)*AAA$1*LOOKUP(AAA$1,'DMG Tables'!$G$2:$G$7,'DMG Tables'!$H$2:$H$7)</f>
        <v>140000000</v>
      </c>
      <c r="AAB28" s="1">
        <f>LOOKUP($A28,'DMG Tables'!$P$2:$P$35,'DMG Tables'!$O$2:$O$35)*AAB$1*LOOKUP(AAB$1,'DMG Tables'!$G$2:$G$7,'DMG Tables'!$H$2:$H$7)</f>
        <v>140200000</v>
      </c>
      <c r="AAC28" s="1">
        <f>LOOKUP($A28,'DMG Tables'!$P$2:$P$35,'DMG Tables'!$O$2:$O$35)*AAC$1*LOOKUP(AAC$1,'DMG Tables'!$G$2:$G$7,'DMG Tables'!$H$2:$H$7)</f>
        <v>140400000</v>
      </c>
      <c r="AAD28" s="1">
        <f>LOOKUP($A28,'DMG Tables'!$P$2:$P$35,'DMG Tables'!$O$2:$O$35)*AAD$1*LOOKUP(AAD$1,'DMG Tables'!$G$2:$G$7,'DMG Tables'!$H$2:$H$7)</f>
        <v>140600000</v>
      </c>
      <c r="AAE28" s="1">
        <f>LOOKUP($A28,'DMG Tables'!$P$2:$P$35,'DMG Tables'!$O$2:$O$35)*AAE$1*LOOKUP(AAE$1,'DMG Tables'!$G$2:$G$7,'DMG Tables'!$H$2:$H$7)</f>
        <v>140800000</v>
      </c>
      <c r="AAF28" s="1">
        <f>LOOKUP($A28,'DMG Tables'!$P$2:$P$35,'DMG Tables'!$O$2:$O$35)*AAF$1*LOOKUP(AAF$1,'DMG Tables'!$G$2:$G$7,'DMG Tables'!$H$2:$H$7)</f>
        <v>141000000</v>
      </c>
      <c r="AAG28" s="1">
        <f>LOOKUP($A28,'DMG Tables'!$P$2:$P$35,'DMG Tables'!$O$2:$O$35)*AAG$1*LOOKUP(AAG$1,'DMG Tables'!$G$2:$G$7,'DMG Tables'!$H$2:$H$7)</f>
        <v>141200000</v>
      </c>
      <c r="AAH28" s="1">
        <f>LOOKUP($A28,'DMG Tables'!$P$2:$P$35,'DMG Tables'!$O$2:$O$35)*AAH$1*LOOKUP(AAH$1,'DMG Tables'!$G$2:$G$7,'DMG Tables'!$H$2:$H$7)</f>
        <v>141400000</v>
      </c>
      <c r="AAI28" s="1">
        <f>LOOKUP($A28,'DMG Tables'!$P$2:$P$35,'DMG Tables'!$O$2:$O$35)*AAI$1*LOOKUP(AAI$1,'DMG Tables'!$G$2:$G$7,'DMG Tables'!$H$2:$H$7)</f>
        <v>141600000</v>
      </c>
      <c r="AAJ28" s="1">
        <f>LOOKUP($A28,'DMG Tables'!$P$2:$P$35,'DMG Tables'!$O$2:$O$35)*AAJ$1*LOOKUP(AAJ$1,'DMG Tables'!$G$2:$G$7,'DMG Tables'!$H$2:$H$7)</f>
        <v>141800000</v>
      </c>
      <c r="AAK28" s="1">
        <f>LOOKUP($A28,'DMG Tables'!$P$2:$P$35,'DMG Tables'!$O$2:$O$35)*AAK$1*LOOKUP(AAK$1,'DMG Tables'!$G$2:$G$7,'DMG Tables'!$H$2:$H$7)</f>
        <v>142000000</v>
      </c>
      <c r="AAL28" s="1">
        <f>LOOKUP($A28,'DMG Tables'!$P$2:$P$35,'DMG Tables'!$O$2:$O$35)*AAL$1*LOOKUP(AAL$1,'DMG Tables'!$G$2:$G$7,'DMG Tables'!$H$2:$H$7)</f>
        <v>142200000</v>
      </c>
      <c r="AAM28" s="1">
        <f>LOOKUP($A28,'DMG Tables'!$P$2:$P$35,'DMG Tables'!$O$2:$O$35)*AAM$1*LOOKUP(AAM$1,'DMG Tables'!$G$2:$G$7,'DMG Tables'!$H$2:$H$7)</f>
        <v>142400000</v>
      </c>
      <c r="AAN28" s="1">
        <f>LOOKUP($A28,'DMG Tables'!$P$2:$P$35,'DMG Tables'!$O$2:$O$35)*AAN$1*LOOKUP(AAN$1,'DMG Tables'!$G$2:$G$7,'DMG Tables'!$H$2:$H$7)</f>
        <v>142600000</v>
      </c>
      <c r="AAO28" s="1">
        <f>LOOKUP($A28,'DMG Tables'!$P$2:$P$35,'DMG Tables'!$O$2:$O$35)*AAO$1*LOOKUP(AAO$1,'DMG Tables'!$G$2:$G$7,'DMG Tables'!$H$2:$H$7)</f>
        <v>142800000</v>
      </c>
      <c r="AAP28" s="1">
        <f>LOOKUP($A28,'DMG Tables'!$P$2:$P$35,'DMG Tables'!$O$2:$O$35)*AAP$1*LOOKUP(AAP$1,'DMG Tables'!$G$2:$G$7,'DMG Tables'!$H$2:$H$7)</f>
        <v>143000000</v>
      </c>
      <c r="AAQ28" s="1">
        <f>LOOKUP($A28,'DMG Tables'!$P$2:$P$35,'DMG Tables'!$O$2:$O$35)*AAQ$1*LOOKUP(AAQ$1,'DMG Tables'!$G$2:$G$7,'DMG Tables'!$H$2:$H$7)</f>
        <v>143200000</v>
      </c>
      <c r="AAR28" s="1">
        <f>LOOKUP($A28,'DMG Tables'!$P$2:$P$35,'DMG Tables'!$O$2:$O$35)*AAR$1*LOOKUP(AAR$1,'DMG Tables'!$G$2:$G$7,'DMG Tables'!$H$2:$H$7)</f>
        <v>143400000</v>
      </c>
      <c r="AAS28" s="1">
        <f>LOOKUP($A28,'DMG Tables'!$P$2:$P$35,'DMG Tables'!$O$2:$O$35)*AAS$1*LOOKUP(AAS$1,'DMG Tables'!$G$2:$G$7,'DMG Tables'!$H$2:$H$7)</f>
        <v>143600000</v>
      </c>
      <c r="AAT28" s="1">
        <f>LOOKUP($A28,'DMG Tables'!$P$2:$P$35,'DMG Tables'!$O$2:$O$35)*AAT$1*LOOKUP(AAT$1,'DMG Tables'!$G$2:$G$7,'DMG Tables'!$H$2:$H$7)</f>
        <v>143800000</v>
      </c>
      <c r="AAU28" s="1">
        <f>LOOKUP($A28,'DMG Tables'!$P$2:$P$35,'DMG Tables'!$O$2:$O$35)*AAU$1*LOOKUP(AAU$1,'DMG Tables'!$G$2:$G$7,'DMG Tables'!$H$2:$H$7)</f>
        <v>144000000</v>
      </c>
      <c r="AAV28" s="1">
        <f>LOOKUP($A28,'DMG Tables'!$P$2:$P$35,'DMG Tables'!$O$2:$O$35)*AAV$1*LOOKUP(AAV$1,'DMG Tables'!$G$2:$G$7,'DMG Tables'!$H$2:$H$7)</f>
        <v>144200000</v>
      </c>
      <c r="AAW28" s="1">
        <f>LOOKUP($A28,'DMG Tables'!$P$2:$P$35,'DMG Tables'!$O$2:$O$35)*AAW$1*LOOKUP(AAW$1,'DMG Tables'!$G$2:$G$7,'DMG Tables'!$H$2:$H$7)</f>
        <v>144400000</v>
      </c>
      <c r="AAX28" s="1">
        <f>LOOKUP($A28,'DMG Tables'!$P$2:$P$35,'DMG Tables'!$O$2:$O$35)*AAX$1*LOOKUP(AAX$1,'DMG Tables'!$G$2:$G$7,'DMG Tables'!$H$2:$H$7)</f>
        <v>144600000</v>
      </c>
      <c r="AAY28" s="1">
        <f>LOOKUP($A28,'DMG Tables'!$P$2:$P$35,'DMG Tables'!$O$2:$O$35)*AAY$1*LOOKUP(AAY$1,'DMG Tables'!$G$2:$G$7,'DMG Tables'!$H$2:$H$7)</f>
        <v>144800000</v>
      </c>
      <c r="AAZ28" s="1">
        <f>LOOKUP($A28,'DMG Tables'!$P$2:$P$35,'DMG Tables'!$O$2:$O$35)*AAZ$1*LOOKUP(AAZ$1,'DMG Tables'!$G$2:$G$7,'DMG Tables'!$H$2:$H$7)</f>
        <v>145000000</v>
      </c>
      <c r="ABA28" s="1">
        <f>LOOKUP($A28,'DMG Tables'!$P$2:$P$35,'DMG Tables'!$O$2:$O$35)*ABA$1*LOOKUP(ABA$1,'DMG Tables'!$G$2:$G$7,'DMG Tables'!$H$2:$H$7)</f>
        <v>145200000</v>
      </c>
      <c r="ABB28" s="1">
        <f>LOOKUP($A28,'DMG Tables'!$P$2:$P$35,'DMG Tables'!$O$2:$O$35)*ABB$1*LOOKUP(ABB$1,'DMG Tables'!$G$2:$G$7,'DMG Tables'!$H$2:$H$7)</f>
        <v>145400000</v>
      </c>
      <c r="ABC28" s="1">
        <f>LOOKUP($A28,'DMG Tables'!$P$2:$P$35,'DMG Tables'!$O$2:$O$35)*ABC$1*LOOKUP(ABC$1,'DMG Tables'!$G$2:$G$7,'DMG Tables'!$H$2:$H$7)</f>
        <v>145600000</v>
      </c>
      <c r="ABD28" s="1">
        <f>LOOKUP($A28,'DMG Tables'!$P$2:$P$35,'DMG Tables'!$O$2:$O$35)*ABD$1*LOOKUP(ABD$1,'DMG Tables'!$G$2:$G$7,'DMG Tables'!$H$2:$H$7)</f>
        <v>145800000</v>
      </c>
      <c r="ABE28" s="1">
        <f>LOOKUP($A28,'DMG Tables'!$P$2:$P$35,'DMG Tables'!$O$2:$O$35)*ABE$1*LOOKUP(ABE$1,'DMG Tables'!$G$2:$G$7,'DMG Tables'!$H$2:$H$7)</f>
        <v>146000000</v>
      </c>
      <c r="ABF28" s="1">
        <f>LOOKUP($A28,'DMG Tables'!$P$2:$P$35,'DMG Tables'!$O$2:$O$35)*ABF$1*LOOKUP(ABF$1,'DMG Tables'!$G$2:$G$7,'DMG Tables'!$H$2:$H$7)</f>
        <v>146200000</v>
      </c>
      <c r="ABG28" s="1">
        <f>LOOKUP($A28,'DMG Tables'!$P$2:$P$35,'DMG Tables'!$O$2:$O$35)*ABG$1*LOOKUP(ABG$1,'DMG Tables'!$G$2:$G$7,'DMG Tables'!$H$2:$H$7)</f>
        <v>146400000</v>
      </c>
      <c r="ABH28" s="1">
        <f>LOOKUP($A28,'DMG Tables'!$P$2:$P$35,'DMG Tables'!$O$2:$O$35)*ABH$1*LOOKUP(ABH$1,'DMG Tables'!$G$2:$G$7,'DMG Tables'!$H$2:$H$7)</f>
        <v>146600000</v>
      </c>
      <c r="ABI28" s="1">
        <f>LOOKUP($A28,'DMG Tables'!$P$2:$P$35,'DMG Tables'!$O$2:$O$35)*ABI$1*LOOKUP(ABI$1,'DMG Tables'!$G$2:$G$7,'DMG Tables'!$H$2:$H$7)</f>
        <v>146800000</v>
      </c>
      <c r="ABJ28" s="1">
        <f>LOOKUP($A28,'DMG Tables'!$P$2:$P$35,'DMG Tables'!$O$2:$O$35)*ABJ$1*LOOKUP(ABJ$1,'DMG Tables'!$G$2:$G$7,'DMG Tables'!$H$2:$H$7)</f>
        <v>147000000</v>
      </c>
      <c r="ABK28" s="1">
        <f>LOOKUP($A28,'DMG Tables'!$P$2:$P$35,'DMG Tables'!$O$2:$O$35)*ABK$1*LOOKUP(ABK$1,'DMG Tables'!$G$2:$G$7,'DMG Tables'!$H$2:$H$7)</f>
        <v>147200000</v>
      </c>
      <c r="ABL28" s="1">
        <f>LOOKUP($A28,'DMG Tables'!$P$2:$P$35,'DMG Tables'!$O$2:$O$35)*ABL$1*LOOKUP(ABL$1,'DMG Tables'!$G$2:$G$7,'DMG Tables'!$H$2:$H$7)</f>
        <v>147400000</v>
      </c>
      <c r="ABM28" s="1">
        <f>LOOKUP($A28,'DMG Tables'!$P$2:$P$35,'DMG Tables'!$O$2:$O$35)*ABM$1*LOOKUP(ABM$1,'DMG Tables'!$G$2:$G$7,'DMG Tables'!$H$2:$H$7)</f>
        <v>147600000</v>
      </c>
      <c r="ABN28" s="1">
        <f>LOOKUP($A28,'DMG Tables'!$P$2:$P$35,'DMG Tables'!$O$2:$O$35)*ABN$1*LOOKUP(ABN$1,'DMG Tables'!$G$2:$G$7,'DMG Tables'!$H$2:$H$7)</f>
        <v>147800000</v>
      </c>
      <c r="ABO28" s="1">
        <f>LOOKUP($A28,'DMG Tables'!$P$2:$P$35,'DMG Tables'!$O$2:$O$35)*ABO$1*LOOKUP(ABO$1,'DMG Tables'!$G$2:$G$7,'DMG Tables'!$H$2:$H$7)</f>
        <v>148000000</v>
      </c>
      <c r="ABP28" s="1">
        <f>LOOKUP($A28,'DMG Tables'!$P$2:$P$35,'DMG Tables'!$O$2:$O$35)*ABP$1*LOOKUP(ABP$1,'DMG Tables'!$G$2:$G$7,'DMG Tables'!$H$2:$H$7)</f>
        <v>148200000</v>
      </c>
      <c r="ABQ28" s="1">
        <f>LOOKUP($A28,'DMG Tables'!$P$2:$P$35,'DMG Tables'!$O$2:$O$35)*ABQ$1*LOOKUP(ABQ$1,'DMG Tables'!$G$2:$G$7,'DMG Tables'!$H$2:$H$7)</f>
        <v>148400000</v>
      </c>
      <c r="ABR28" s="1">
        <f>LOOKUP($A28,'DMG Tables'!$P$2:$P$35,'DMG Tables'!$O$2:$O$35)*ABR$1*LOOKUP(ABR$1,'DMG Tables'!$G$2:$G$7,'DMG Tables'!$H$2:$H$7)</f>
        <v>148600000</v>
      </c>
      <c r="ABS28" s="1">
        <f>LOOKUP($A28,'DMG Tables'!$P$2:$P$35,'DMG Tables'!$O$2:$O$35)*ABS$1*LOOKUP(ABS$1,'DMG Tables'!$G$2:$G$7,'DMG Tables'!$H$2:$H$7)</f>
        <v>148800000</v>
      </c>
      <c r="ABT28" s="1">
        <f>LOOKUP($A28,'DMG Tables'!$P$2:$P$35,'DMG Tables'!$O$2:$O$35)*ABT$1*LOOKUP(ABT$1,'DMG Tables'!$G$2:$G$7,'DMG Tables'!$H$2:$H$7)</f>
        <v>149000000</v>
      </c>
      <c r="ABU28" s="1">
        <f>LOOKUP($A28,'DMG Tables'!$P$2:$P$35,'DMG Tables'!$O$2:$O$35)*ABU$1*LOOKUP(ABU$1,'DMG Tables'!$G$2:$G$7,'DMG Tables'!$H$2:$H$7)</f>
        <v>149200000</v>
      </c>
      <c r="ABV28" s="1">
        <f>LOOKUP($A28,'DMG Tables'!$P$2:$P$35,'DMG Tables'!$O$2:$O$35)*ABV$1*LOOKUP(ABV$1,'DMG Tables'!$G$2:$G$7,'DMG Tables'!$H$2:$H$7)</f>
        <v>149400000</v>
      </c>
      <c r="ABW28" s="1">
        <f>LOOKUP($A28,'DMG Tables'!$P$2:$P$35,'DMG Tables'!$O$2:$O$35)*ABW$1*LOOKUP(ABW$1,'DMG Tables'!$G$2:$G$7,'DMG Tables'!$H$2:$H$7)</f>
        <v>149600000</v>
      </c>
      <c r="ABX28" s="1">
        <f>LOOKUP($A28,'DMG Tables'!$P$2:$P$35,'DMG Tables'!$O$2:$O$35)*ABX$1*LOOKUP(ABX$1,'DMG Tables'!$G$2:$G$7,'DMG Tables'!$H$2:$H$7)</f>
        <v>149800000</v>
      </c>
      <c r="ABY28" s="1">
        <f>LOOKUP($A28,'DMG Tables'!$P$2:$P$35,'DMG Tables'!$O$2:$O$35)*ABY$1*LOOKUP(ABY$1,'DMG Tables'!$G$2:$G$7,'DMG Tables'!$H$2:$H$7)</f>
        <v>150000000</v>
      </c>
      <c r="ABZ28" s="1">
        <f>LOOKUP($A28,'DMG Tables'!$P$2:$P$35,'DMG Tables'!$O$2:$O$35)*ABZ$1*LOOKUP(ABZ$1,'DMG Tables'!$G$2:$G$7,'DMG Tables'!$H$2:$H$7)</f>
        <v>150200000</v>
      </c>
      <c r="ACA28" s="1">
        <f>LOOKUP($A28,'DMG Tables'!$P$2:$P$35,'DMG Tables'!$O$2:$O$35)*ACA$1*LOOKUP(ACA$1,'DMG Tables'!$G$2:$G$7,'DMG Tables'!$H$2:$H$7)</f>
        <v>150400000</v>
      </c>
      <c r="ACB28" s="1">
        <f>LOOKUP($A28,'DMG Tables'!$P$2:$P$35,'DMG Tables'!$O$2:$O$35)*ACB$1*LOOKUP(ACB$1,'DMG Tables'!$G$2:$G$7,'DMG Tables'!$H$2:$H$7)</f>
        <v>150600000</v>
      </c>
      <c r="ACC28" s="1">
        <f>LOOKUP($A28,'DMG Tables'!$P$2:$P$35,'DMG Tables'!$O$2:$O$35)*ACC$1*LOOKUP(ACC$1,'DMG Tables'!$G$2:$G$7,'DMG Tables'!$H$2:$H$7)</f>
        <v>150800000</v>
      </c>
      <c r="ACD28" s="1">
        <f>LOOKUP($A28,'DMG Tables'!$P$2:$P$35,'DMG Tables'!$O$2:$O$35)*ACD$1*LOOKUP(ACD$1,'DMG Tables'!$G$2:$G$7,'DMG Tables'!$H$2:$H$7)</f>
        <v>151000000</v>
      </c>
      <c r="ACE28" s="1">
        <f>LOOKUP($A28,'DMG Tables'!$P$2:$P$35,'DMG Tables'!$O$2:$O$35)*ACE$1*LOOKUP(ACE$1,'DMG Tables'!$G$2:$G$7,'DMG Tables'!$H$2:$H$7)</f>
        <v>151200000</v>
      </c>
      <c r="ACF28" s="1">
        <f>LOOKUP($A28,'DMG Tables'!$P$2:$P$35,'DMG Tables'!$O$2:$O$35)*ACF$1*LOOKUP(ACF$1,'DMG Tables'!$G$2:$G$7,'DMG Tables'!$H$2:$H$7)</f>
        <v>151400000</v>
      </c>
      <c r="ACG28" s="1">
        <f>LOOKUP($A28,'DMG Tables'!$P$2:$P$35,'DMG Tables'!$O$2:$O$35)*ACG$1*LOOKUP(ACG$1,'DMG Tables'!$G$2:$G$7,'DMG Tables'!$H$2:$H$7)</f>
        <v>151600000</v>
      </c>
      <c r="ACH28" s="1">
        <f>LOOKUP($A28,'DMG Tables'!$P$2:$P$35,'DMG Tables'!$O$2:$O$35)*ACH$1*LOOKUP(ACH$1,'DMG Tables'!$G$2:$G$7,'DMG Tables'!$H$2:$H$7)</f>
        <v>151800000</v>
      </c>
      <c r="ACI28" s="1">
        <f>LOOKUP($A28,'DMG Tables'!$P$2:$P$35,'DMG Tables'!$O$2:$O$35)*ACI$1*LOOKUP(ACI$1,'DMG Tables'!$G$2:$G$7,'DMG Tables'!$H$2:$H$7)</f>
        <v>152000000</v>
      </c>
      <c r="ACJ28" s="1">
        <f>LOOKUP($A28,'DMG Tables'!$P$2:$P$35,'DMG Tables'!$O$2:$O$35)*ACJ$1*LOOKUP(ACJ$1,'DMG Tables'!$G$2:$G$7,'DMG Tables'!$H$2:$H$7)</f>
        <v>152200000</v>
      </c>
      <c r="ACK28" s="1">
        <f>LOOKUP($A28,'DMG Tables'!$P$2:$P$35,'DMG Tables'!$O$2:$O$35)*ACK$1*LOOKUP(ACK$1,'DMG Tables'!$G$2:$G$7,'DMG Tables'!$H$2:$H$7)</f>
        <v>152400000</v>
      </c>
      <c r="ACL28" s="1">
        <f>LOOKUP($A28,'DMG Tables'!$P$2:$P$35,'DMG Tables'!$O$2:$O$35)*ACL$1*LOOKUP(ACL$1,'DMG Tables'!$G$2:$G$7,'DMG Tables'!$H$2:$H$7)</f>
        <v>152600000</v>
      </c>
      <c r="ACM28" s="1">
        <f>LOOKUP($A28,'DMG Tables'!$P$2:$P$35,'DMG Tables'!$O$2:$O$35)*ACM$1*LOOKUP(ACM$1,'DMG Tables'!$G$2:$G$7,'DMG Tables'!$H$2:$H$7)</f>
        <v>152800000</v>
      </c>
      <c r="ACN28" s="1">
        <f>LOOKUP($A28,'DMG Tables'!$P$2:$P$35,'DMG Tables'!$O$2:$O$35)*ACN$1*LOOKUP(ACN$1,'DMG Tables'!$G$2:$G$7,'DMG Tables'!$H$2:$H$7)</f>
        <v>153000000</v>
      </c>
      <c r="ACO28" s="1">
        <f>LOOKUP($A28,'DMG Tables'!$P$2:$P$35,'DMG Tables'!$O$2:$O$35)*ACO$1*LOOKUP(ACO$1,'DMG Tables'!$G$2:$G$7,'DMG Tables'!$H$2:$H$7)</f>
        <v>153200000</v>
      </c>
      <c r="ACP28" s="1">
        <f>LOOKUP($A28,'DMG Tables'!$P$2:$P$35,'DMG Tables'!$O$2:$O$35)*ACP$1*LOOKUP(ACP$1,'DMG Tables'!$G$2:$G$7,'DMG Tables'!$H$2:$H$7)</f>
        <v>153400000</v>
      </c>
      <c r="ACQ28" s="1">
        <f>LOOKUP($A28,'DMG Tables'!$P$2:$P$35,'DMG Tables'!$O$2:$O$35)*ACQ$1*LOOKUP(ACQ$1,'DMG Tables'!$G$2:$G$7,'DMG Tables'!$H$2:$H$7)</f>
        <v>153600000</v>
      </c>
      <c r="ACR28" s="1">
        <f>LOOKUP($A28,'DMG Tables'!$P$2:$P$35,'DMG Tables'!$O$2:$O$35)*ACR$1*LOOKUP(ACR$1,'DMG Tables'!$G$2:$G$7,'DMG Tables'!$H$2:$H$7)</f>
        <v>153800000</v>
      </c>
      <c r="ACS28" s="1">
        <f>LOOKUP($A28,'DMG Tables'!$P$2:$P$35,'DMG Tables'!$O$2:$O$35)*ACS$1*LOOKUP(ACS$1,'DMG Tables'!$G$2:$G$7,'DMG Tables'!$H$2:$H$7)</f>
        <v>154000000</v>
      </c>
      <c r="ACT28" s="1">
        <f>LOOKUP($A28,'DMG Tables'!$P$2:$P$35,'DMG Tables'!$O$2:$O$35)*ACT$1*LOOKUP(ACT$1,'DMG Tables'!$G$2:$G$7,'DMG Tables'!$H$2:$H$7)</f>
        <v>154200000</v>
      </c>
      <c r="ACU28" s="1">
        <f>LOOKUP($A28,'DMG Tables'!$P$2:$P$35,'DMG Tables'!$O$2:$O$35)*ACU$1*LOOKUP(ACU$1,'DMG Tables'!$G$2:$G$7,'DMG Tables'!$H$2:$H$7)</f>
        <v>154400000</v>
      </c>
      <c r="ACV28" s="1">
        <f>LOOKUP($A28,'DMG Tables'!$P$2:$P$35,'DMG Tables'!$O$2:$O$35)*ACV$1*LOOKUP(ACV$1,'DMG Tables'!$G$2:$G$7,'DMG Tables'!$H$2:$H$7)</f>
        <v>154600000</v>
      </c>
      <c r="ACW28" s="1">
        <f>LOOKUP($A28,'DMG Tables'!$P$2:$P$35,'DMG Tables'!$O$2:$O$35)*ACW$1*LOOKUP(ACW$1,'DMG Tables'!$G$2:$G$7,'DMG Tables'!$H$2:$H$7)</f>
        <v>154800000</v>
      </c>
      <c r="ACX28" s="1">
        <f>LOOKUP($A28,'DMG Tables'!$P$2:$P$35,'DMG Tables'!$O$2:$O$35)*ACX$1*LOOKUP(ACX$1,'DMG Tables'!$G$2:$G$7,'DMG Tables'!$H$2:$H$7)</f>
        <v>155000000</v>
      </c>
      <c r="ACY28" s="1">
        <f>LOOKUP($A28,'DMG Tables'!$P$2:$P$35,'DMG Tables'!$O$2:$O$35)*ACY$1*LOOKUP(ACY$1,'DMG Tables'!$G$2:$G$7,'DMG Tables'!$H$2:$H$7)</f>
        <v>155200000</v>
      </c>
      <c r="ACZ28" s="1">
        <f>LOOKUP($A28,'DMG Tables'!$P$2:$P$35,'DMG Tables'!$O$2:$O$35)*ACZ$1*LOOKUP(ACZ$1,'DMG Tables'!$G$2:$G$7,'DMG Tables'!$H$2:$H$7)</f>
        <v>155400000</v>
      </c>
      <c r="ADA28" s="1">
        <f>LOOKUP($A28,'DMG Tables'!$P$2:$P$35,'DMG Tables'!$O$2:$O$35)*ADA$1*LOOKUP(ADA$1,'DMG Tables'!$G$2:$G$7,'DMG Tables'!$H$2:$H$7)</f>
        <v>155600000</v>
      </c>
      <c r="ADB28" s="1">
        <f>LOOKUP($A28,'DMG Tables'!$P$2:$P$35,'DMG Tables'!$O$2:$O$35)*ADB$1*LOOKUP(ADB$1,'DMG Tables'!$G$2:$G$7,'DMG Tables'!$H$2:$H$7)</f>
        <v>155800000</v>
      </c>
      <c r="ADC28" s="1">
        <f>LOOKUP($A28,'DMG Tables'!$P$2:$P$35,'DMG Tables'!$O$2:$O$35)*ADC$1*LOOKUP(ADC$1,'DMG Tables'!$G$2:$G$7,'DMG Tables'!$H$2:$H$7)</f>
        <v>156000000</v>
      </c>
      <c r="ADD28" s="1">
        <f>LOOKUP($A28,'DMG Tables'!$P$2:$P$35,'DMG Tables'!$O$2:$O$35)*ADD$1*LOOKUP(ADD$1,'DMG Tables'!$G$2:$G$7,'DMG Tables'!$H$2:$H$7)</f>
        <v>156200000</v>
      </c>
      <c r="ADE28" s="1">
        <f>LOOKUP($A28,'DMG Tables'!$P$2:$P$35,'DMG Tables'!$O$2:$O$35)*ADE$1*LOOKUP(ADE$1,'DMG Tables'!$G$2:$G$7,'DMG Tables'!$H$2:$H$7)</f>
        <v>156400000</v>
      </c>
      <c r="ADF28" s="1">
        <f>LOOKUP($A28,'DMG Tables'!$P$2:$P$35,'DMG Tables'!$O$2:$O$35)*ADF$1*LOOKUP(ADF$1,'DMG Tables'!$G$2:$G$7,'DMG Tables'!$H$2:$H$7)</f>
        <v>156600000</v>
      </c>
      <c r="ADG28" s="1">
        <f>LOOKUP($A28,'DMG Tables'!$P$2:$P$35,'DMG Tables'!$O$2:$O$35)*ADG$1*LOOKUP(ADG$1,'DMG Tables'!$G$2:$G$7,'DMG Tables'!$H$2:$H$7)</f>
        <v>156800000</v>
      </c>
      <c r="ADH28" s="1">
        <f>LOOKUP($A28,'DMG Tables'!$P$2:$P$35,'DMG Tables'!$O$2:$O$35)*ADH$1*LOOKUP(ADH$1,'DMG Tables'!$G$2:$G$7,'DMG Tables'!$H$2:$H$7)</f>
        <v>157000000</v>
      </c>
      <c r="ADI28" s="1">
        <f>LOOKUP($A28,'DMG Tables'!$P$2:$P$35,'DMG Tables'!$O$2:$O$35)*ADI$1*LOOKUP(ADI$1,'DMG Tables'!$G$2:$G$7,'DMG Tables'!$H$2:$H$7)</f>
        <v>157200000</v>
      </c>
      <c r="ADJ28" s="1">
        <f>LOOKUP($A28,'DMG Tables'!$P$2:$P$35,'DMG Tables'!$O$2:$O$35)*ADJ$1*LOOKUP(ADJ$1,'DMG Tables'!$G$2:$G$7,'DMG Tables'!$H$2:$H$7)</f>
        <v>157400000</v>
      </c>
      <c r="ADK28" s="1">
        <f>LOOKUP($A28,'DMG Tables'!$P$2:$P$35,'DMG Tables'!$O$2:$O$35)*ADK$1*LOOKUP(ADK$1,'DMG Tables'!$G$2:$G$7,'DMG Tables'!$H$2:$H$7)</f>
        <v>157600000</v>
      </c>
      <c r="ADL28" s="1">
        <f>LOOKUP($A28,'DMG Tables'!$P$2:$P$35,'DMG Tables'!$O$2:$O$35)*ADL$1*LOOKUP(ADL$1,'DMG Tables'!$G$2:$G$7,'DMG Tables'!$H$2:$H$7)</f>
        <v>157800000</v>
      </c>
      <c r="ADM28" s="1">
        <f>LOOKUP($A28,'DMG Tables'!$P$2:$P$35,'DMG Tables'!$O$2:$O$35)*ADM$1*LOOKUP(ADM$1,'DMG Tables'!$G$2:$G$7,'DMG Tables'!$H$2:$H$7)</f>
        <v>158000000</v>
      </c>
      <c r="ADN28" s="1">
        <f>LOOKUP($A28,'DMG Tables'!$P$2:$P$35,'DMG Tables'!$O$2:$O$35)*ADN$1*LOOKUP(ADN$1,'DMG Tables'!$G$2:$G$7,'DMG Tables'!$H$2:$H$7)</f>
        <v>158200000</v>
      </c>
      <c r="ADO28" s="1">
        <f>LOOKUP($A28,'DMG Tables'!$P$2:$P$35,'DMG Tables'!$O$2:$O$35)*ADO$1*LOOKUP(ADO$1,'DMG Tables'!$G$2:$G$7,'DMG Tables'!$H$2:$H$7)</f>
        <v>158400000</v>
      </c>
      <c r="ADP28" s="1">
        <f>LOOKUP($A28,'DMG Tables'!$P$2:$P$35,'DMG Tables'!$O$2:$O$35)*ADP$1*LOOKUP(ADP$1,'DMG Tables'!$G$2:$G$7,'DMG Tables'!$H$2:$H$7)</f>
        <v>158600000</v>
      </c>
      <c r="ADQ28" s="1">
        <f>LOOKUP($A28,'DMG Tables'!$P$2:$P$35,'DMG Tables'!$O$2:$O$35)*ADQ$1*LOOKUP(ADQ$1,'DMG Tables'!$G$2:$G$7,'DMG Tables'!$H$2:$H$7)</f>
        <v>158800000</v>
      </c>
      <c r="ADR28" s="1">
        <f>LOOKUP($A28,'DMG Tables'!$P$2:$P$35,'DMG Tables'!$O$2:$O$35)*ADR$1*LOOKUP(ADR$1,'DMG Tables'!$G$2:$G$7,'DMG Tables'!$H$2:$H$7)</f>
        <v>159000000</v>
      </c>
      <c r="ADS28" s="1">
        <f>LOOKUP($A28,'DMG Tables'!$P$2:$P$35,'DMG Tables'!$O$2:$O$35)*ADS$1*LOOKUP(ADS$1,'DMG Tables'!$G$2:$G$7,'DMG Tables'!$H$2:$H$7)</f>
        <v>159200000</v>
      </c>
      <c r="ADT28" s="1">
        <f>LOOKUP($A28,'DMG Tables'!$P$2:$P$35,'DMG Tables'!$O$2:$O$35)*ADT$1*LOOKUP(ADT$1,'DMG Tables'!$G$2:$G$7,'DMG Tables'!$H$2:$H$7)</f>
        <v>159400000</v>
      </c>
      <c r="ADU28" s="1">
        <f>LOOKUP($A28,'DMG Tables'!$P$2:$P$35,'DMG Tables'!$O$2:$O$35)*ADU$1*LOOKUP(ADU$1,'DMG Tables'!$G$2:$G$7,'DMG Tables'!$H$2:$H$7)</f>
        <v>159600000</v>
      </c>
      <c r="ADV28" s="1">
        <f>LOOKUP($A28,'DMG Tables'!$P$2:$P$35,'DMG Tables'!$O$2:$O$35)*ADV$1*LOOKUP(ADV$1,'DMG Tables'!$G$2:$G$7,'DMG Tables'!$H$2:$H$7)</f>
        <v>159800000</v>
      </c>
      <c r="ADW28" s="1">
        <f>LOOKUP($A28,'DMG Tables'!$P$2:$P$35,'DMG Tables'!$O$2:$O$35)*ADW$1*LOOKUP(ADW$1,'DMG Tables'!$G$2:$G$7,'DMG Tables'!$H$2:$H$7)</f>
        <v>160000000</v>
      </c>
      <c r="ADX28" s="1">
        <f>LOOKUP($A28,'DMG Tables'!$P$2:$P$35,'DMG Tables'!$O$2:$O$35)*ADX$1*LOOKUP(ADX$1,'DMG Tables'!$G$2:$G$7,'DMG Tables'!$H$2:$H$7)</f>
        <v>160200000</v>
      </c>
      <c r="ADY28" s="1">
        <f>LOOKUP($A28,'DMG Tables'!$P$2:$P$35,'DMG Tables'!$O$2:$O$35)*ADY$1*LOOKUP(ADY$1,'DMG Tables'!$G$2:$G$7,'DMG Tables'!$H$2:$H$7)</f>
        <v>160400000</v>
      </c>
      <c r="ADZ28" s="1">
        <f>LOOKUP($A28,'DMG Tables'!$P$2:$P$35,'DMG Tables'!$O$2:$O$35)*ADZ$1*LOOKUP(ADZ$1,'DMG Tables'!$G$2:$G$7,'DMG Tables'!$H$2:$H$7)</f>
        <v>160600000</v>
      </c>
      <c r="AEA28" s="1">
        <f>LOOKUP($A28,'DMG Tables'!$P$2:$P$35,'DMG Tables'!$O$2:$O$35)*AEA$1*LOOKUP(AEA$1,'DMG Tables'!$G$2:$G$7,'DMG Tables'!$H$2:$H$7)</f>
        <v>160800000</v>
      </c>
      <c r="AEB28" s="1">
        <f>LOOKUP($A28,'DMG Tables'!$P$2:$P$35,'DMG Tables'!$O$2:$O$35)*AEB$1*LOOKUP(AEB$1,'DMG Tables'!$G$2:$G$7,'DMG Tables'!$H$2:$H$7)</f>
        <v>161000000</v>
      </c>
      <c r="AEC28" s="1">
        <f>LOOKUP($A28,'DMG Tables'!$P$2:$P$35,'DMG Tables'!$O$2:$O$35)*AEC$1*LOOKUP(AEC$1,'DMG Tables'!$G$2:$G$7,'DMG Tables'!$H$2:$H$7)</f>
        <v>161200000</v>
      </c>
      <c r="AED28" s="1">
        <f>LOOKUP($A28,'DMG Tables'!$P$2:$P$35,'DMG Tables'!$O$2:$O$35)*AED$1*LOOKUP(AED$1,'DMG Tables'!$G$2:$G$7,'DMG Tables'!$H$2:$H$7)</f>
        <v>161400000</v>
      </c>
      <c r="AEE28" s="1">
        <f>LOOKUP($A28,'DMG Tables'!$P$2:$P$35,'DMG Tables'!$O$2:$O$35)*AEE$1*LOOKUP(AEE$1,'DMG Tables'!$G$2:$G$7,'DMG Tables'!$H$2:$H$7)</f>
        <v>161600000</v>
      </c>
      <c r="AEF28" s="1">
        <f>LOOKUP($A28,'DMG Tables'!$P$2:$P$35,'DMG Tables'!$O$2:$O$35)*AEF$1*LOOKUP(AEF$1,'DMG Tables'!$G$2:$G$7,'DMG Tables'!$H$2:$H$7)</f>
        <v>161800000</v>
      </c>
      <c r="AEG28" s="1">
        <f>LOOKUP($A28,'DMG Tables'!$P$2:$P$35,'DMG Tables'!$O$2:$O$35)*AEG$1*LOOKUP(AEG$1,'DMG Tables'!$G$2:$G$7,'DMG Tables'!$H$2:$H$7)</f>
        <v>162000000</v>
      </c>
      <c r="AEH28" s="1">
        <f>LOOKUP($A28,'DMG Tables'!$P$2:$P$35,'DMG Tables'!$O$2:$O$35)*AEH$1*LOOKUP(AEH$1,'DMG Tables'!$G$2:$G$7,'DMG Tables'!$H$2:$H$7)</f>
        <v>162200000</v>
      </c>
      <c r="AEI28" s="1">
        <f>LOOKUP($A28,'DMG Tables'!$P$2:$P$35,'DMG Tables'!$O$2:$O$35)*AEI$1*LOOKUP(AEI$1,'DMG Tables'!$G$2:$G$7,'DMG Tables'!$H$2:$H$7)</f>
        <v>162400000</v>
      </c>
      <c r="AEJ28" s="1">
        <f>LOOKUP($A28,'DMG Tables'!$P$2:$P$35,'DMG Tables'!$O$2:$O$35)*AEJ$1*LOOKUP(AEJ$1,'DMG Tables'!$G$2:$G$7,'DMG Tables'!$H$2:$H$7)</f>
        <v>162600000</v>
      </c>
      <c r="AEK28" s="1">
        <f>LOOKUP($A28,'DMG Tables'!$P$2:$P$35,'DMG Tables'!$O$2:$O$35)*AEK$1*LOOKUP(AEK$1,'DMG Tables'!$G$2:$G$7,'DMG Tables'!$H$2:$H$7)</f>
        <v>162800000</v>
      </c>
      <c r="AEL28" s="1">
        <f>LOOKUP($A28,'DMG Tables'!$P$2:$P$35,'DMG Tables'!$O$2:$O$35)*AEL$1*LOOKUP(AEL$1,'DMG Tables'!$G$2:$G$7,'DMG Tables'!$H$2:$H$7)</f>
        <v>163000000</v>
      </c>
      <c r="AEM28" s="1">
        <f>LOOKUP($A28,'DMG Tables'!$P$2:$P$35,'DMG Tables'!$O$2:$O$35)*AEM$1*LOOKUP(AEM$1,'DMG Tables'!$G$2:$G$7,'DMG Tables'!$H$2:$H$7)</f>
        <v>163200000</v>
      </c>
      <c r="AEN28" s="1">
        <f>LOOKUP($A28,'DMG Tables'!$P$2:$P$35,'DMG Tables'!$O$2:$O$35)*AEN$1*LOOKUP(AEN$1,'DMG Tables'!$G$2:$G$7,'DMG Tables'!$H$2:$H$7)</f>
        <v>163400000</v>
      </c>
      <c r="AEO28" s="1">
        <f>LOOKUP($A28,'DMG Tables'!$P$2:$P$35,'DMG Tables'!$O$2:$O$35)*AEO$1*LOOKUP(AEO$1,'DMG Tables'!$G$2:$G$7,'DMG Tables'!$H$2:$H$7)</f>
        <v>163600000</v>
      </c>
      <c r="AEP28" s="1">
        <f>LOOKUP($A28,'DMG Tables'!$P$2:$P$35,'DMG Tables'!$O$2:$O$35)*AEP$1*LOOKUP(AEP$1,'DMG Tables'!$G$2:$G$7,'DMG Tables'!$H$2:$H$7)</f>
        <v>163800000</v>
      </c>
      <c r="AEQ28" s="1">
        <f>LOOKUP($A28,'DMG Tables'!$P$2:$P$35,'DMG Tables'!$O$2:$O$35)*AEQ$1*LOOKUP(AEQ$1,'DMG Tables'!$G$2:$G$7,'DMG Tables'!$H$2:$H$7)</f>
        <v>164000000</v>
      </c>
      <c r="AER28" s="1">
        <f>LOOKUP($A28,'DMG Tables'!$P$2:$P$35,'DMG Tables'!$O$2:$O$35)*AER$1*LOOKUP(AER$1,'DMG Tables'!$G$2:$G$7,'DMG Tables'!$H$2:$H$7)</f>
        <v>164200000</v>
      </c>
      <c r="AES28" s="1">
        <f>LOOKUP($A28,'DMG Tables'!$P$2:$P$35,'DMG Tables'!$O$2:$O$35)*AES$1*LOOKUP(AES$1,'DMG Tables'!$G$2:$G$7,'DMG Tables'!$H$2:$H$7)</f>
        <v>164400000</v>
      </c>
      <c r="AET28" s="1">
        <f>LOOKUP($A28,'DMG Tables'!$P$2:$P$35,'DMG Tables'!$O$2:$O$35)*AET$1*LOOKUP(AET$1,'DMG Tables'!$G$2:$G$7,'DMG Tables'!$H$2:$H$7)</f>
        <v>164600000</v>
      </c>
      <c r="AEU28" s="1">
        <f>LOOKUP($A28,'DMG Tables'!$P$2:$P$35,'DMG Tables'!$O$2:$O$35)*AEU$1*LOOKUP(AEU$1,'DMG Tables'!$G$2:$G$7,'DMG Tables'!$H$2:$H$7)</f>
        <v>164800000</v>
      </c>
      <c r="AEV28" s="1">
        <f>LOOKUP($A28,'DMG Tables'!$P$2:$P$35,'DMG Tables'!$O$2:$O$35)*AEV$1*LOOKUP(AEV$1,'DMG Tables'!$G$2:$G$7,'DMG Tables'!$H$2:$H$7)</f>
        <v>165000000</v>
      </c>
      <c r="AEW28" s="1">
        <f>LOOKUP($A28,'DMG Tables'!$P$2:$P$35,'DMG Tables'!$O$2:$O$35)*AEW$1*LOOKUP(AEW$1,'DMG Tables'!$G$2:$G$7,'DMG Tables'!$H$2:$H$7)</f>
        <v>165200000</v>
      </c>
      <c r="AEX28" s="1">
        <f>LOOKUP($A28,'DMG Tables'!$P$2:$P$35,'DMG Tables'!$O$2:$O$35)*AEX$1*LOOKUP(AEX$1,'DMG Tables'!$G$2:$G$7,'DMG Tables'!$H$2:$H$7)</f>
        <v>165400000</v>
      </c>
      <c r="AEY28" s="1">
        <f>LOOKUP($A28,'DMG Tables'!$P$2:$P$35,'DMG Tables'!$O$2:$O$35)*AEY$1*LOOKUP(AEY$1,'DMG Tables'!$G$2:$G$7,'DMG Tables'!$H$2:$H$7)</f>
        <v>165600000</v>
      </c>
      <c r="AEZ28" s="1">
        <f>LOOKUP($A28,'DMG Tables'!$P$2:$P$35,'DMG Tables'!$O$2:$O$35)*AEZ$1*LOOKUP(AEZ$1,'DMG Tables'!$G$2:$G$7,'DMG Tables'!$H$2:$H$7)</f>
        <v>165800000</v>
      </c>
      <c r="AFA28" s="1">
        <f>LOOKUP($A28,'DMG Tables'!$P$2:$P$35,'DMG Tables'!$O$2:$O$35)*AFA$1*LOOKUP(AFA$1,'DMG Tables'!$G$2:$G$7,'DMG Tables'!$H$2:$H$7)</f>
        <v>166000000</v>
      </c>
      <c r="AFB28" s="1">
        <f>LOOKUP($A28,'DMG Tables'!$P$2:$P$35,'DMG Tables'!$O$2:$O$35)*AFB$1*LOOKUP(AFB$1,'DMG Tables'!$G$2:$G$7,'DMG Tables'!$H$2:$H$7)</f>
        <v>166200000</v>
      </c>
      <c r="AFC28" s="1">
        <f>LOOKUP($A28,'DMG Tables'!$P$2:$P$35,'DMG Tables'!$O$2:$O$35)*AFC$1*LOOKUP(AFC$1,'DMG Tables'!$G$2:$G$7,'DMG Tables'!$H$2:$H$7)</f>
        <v>166400000</v>
      </c>
      <c r="AFD28" s="1">
        <f>LOOKUP($A28,'DMG Tables'!$P$2:$P$35,'DMG Tables'!$O$2:$O$35)*AFD$1*LOOKUP(AFD$1,'DMG Tables'!$G$2:$G$7,'DMG Tables'!$H$2:$H$7)</f>
        <v>166600000</v>
      </c>
      <c r="AFE28" s="1">
        <f>LOOKUP($A28,'DMG Tables'!$P$2:$P$35,'DMG Tables'!$O$2:$O$35)*AFE$1*LOOKUP(AFE$1,'DMG Tables'!$G$2:$G$7,'DMG Tables'!$H$2:$H$7)</f>
        <v>166800000</v>
      </c>
      <c r="AFF28" s="1">
        <f>LOOKUP($A28,'DMG Tables'!$P$2:$P$35,'DMG Tables'!$O$2:$O$35)*AFF$1*LOOKUP(AFF$1,'DMG Tables'!$G$2:$G$7,'DMG Tables'!$H$2:$H$7)</f>
        <v>167000000</v>
      </c>
      <c r="AFG28" s="1">
        <f>LOOKUP($A28,'DMG Tables'!$P$2:$P$35,'DMG Tables'!$O$2:$O$35)*AFG$1*LOOKUP(AFG$1,'DMG Tables'!$G$2:$G$7,'DMG Tables'!$H$2:$H$7)</f>
        <v>167200000</v>
      </c>
      <c r="AFH28" s="1">
        <f>LOOKUP($A28,'DMG Tables'!$P$2:$P$35,'DMG Tables'!$O$2:$O$35)*AFH$1*LOOKUP(AFH$1,'DMG Tables'!$G$2:$G$7,'DMG Tables'!$H$2:$H$7)</f>
        <v>167400000</v>
      </c>
      <c r="AFI28" s="1">
        <f>LOOKUP($A28,'DMG Tables'!$P$2:$P$35,'DMG Tables'!$O$2:$O$35)*AFI$1*LOOKUP(AFI$1,'DMG Tables'!$G$2:$G$7,'DMG Tables'!$H$2:$H$7)</f>
        <v>167600000</v>
      </c>
      <c r="AFJ28" s="1">
        <f>LOOKUP($A28,'DMG Tables'!$P$2:$P$35,'DMG Tables'!$O$2:$O$35)*AFJ$1*LOOKUP(AFJ$1,'DMG Tables'!$G$2:$G$7,'DMG Tables'!$H$2:$H$7)</f>
        <v>167800000</v>
      </c>
      <c r="AFK28" s="1">
        <f>LOOKUP($A28,'DMG Tables'!$P$2:$P$35,'DMG Tables'!$O$2:$O$35)*AFK$1*LOOKUP(AFK$1,'DMG Tables'!$G$2:$G$7,'DMG Tables'!$H$2:$H$7)</f>
        <v>168000000</v>
      </c>
      <c r="AFL28" s="1">
        <f>LOOKUP($A28,'DMG Tables'!$P$2:$P$35,'DMG Tables'!$O$2:$O$35)*AFL$1*LOOKUP(AFL$1,'DMG Tables'!$G$2:$G$7,'DMG Tables'!$H$2:$H$7)</f>
        <v>168200000</v>
      </c>
      <c r="AFM28" s="1">
        <f>LOOKUP($A28,'DMG Tables'!$P$2:$P$35,'DMG Tables'!$O$2:$O$35)*AFM$1*LOOKUP(AFM$1,'DMG Tables'!$G$2:$G$7,'DMG Tables'!$H$2:$H$7)</f>
        <v>168400000</v>
      </c>
      <c r="AFN28" s="1">
        <f>LOOKUP($A28,'DMG Tables'!$P$2:$P$35,'DMG Tables'!$O$2:$O$35)*AFN$1*LOOKUP(AFN$1,'DMG Tables'!$G$2:$G$7,'DMG Tables'!$H$2:$H$7)</f>
        <v>168600000</v>
      </c>
      <c r="AFO28" s="1">
        <f>LOOKUP($A28,'DMG Tables'!$P$2:$P$35,'DMG Tables'!$O$2:$O$35)*AFO$1*LOOKUP(AFO$1,'DMG Tables'!$G$2:$G$7,'DMG Tables'!$H$2:$H$7)</f>
        <v>168800000</v>
      </c>
      <c r="AFP28" s="1">
        <f>LOOKUP($A28,'DMG Tables'!$P$2:$P$35,'DMG Tables'!$O$2:$O$35)*AFP$1*LOOKUP(AFP$1,'DMG Tables'!$G$2:$G$7,'DMG Tables'!$H$2:$H$7)</f>
        <v>169000000</v>
      </c>
      <c r="AFQ28" s="1">
        <f>LOOKUP($A28,'DMG Tables'!$P$2:$P$35,'DMG Tables'!$O$2:$O$35)*AFQ$1*LOOKUP(AFQ$1,'DMG Tables'!$G$2:$G$7,'DMG Tables'!$H$2:$H$7)</f>
        <v>169200000</v>
      </c>
      <c r="AFR28" s="1">
        <f>LOOKUP($A28,'DMG Tables'!$P$2:$P$35,'DMG Tables'!$O$2:$O$35)*AFR$1*LOOKUP(AFR$1,'DMG Tables'!$G$2:$G$7,'DMG Tables'!$H$2:$H$7)</f>
        <v>169400000</v>
      </c>
      <c r="AFS28" s="1">
        <f>LOOKUP($A28,'DMG Tables'!$P$2:$P$35,'DMG Tables'!$O$2:$O$35)*AFS$1*LOOKUP(AFS$1,'DMG Tables'!$G$2:$G$7,'DMG Tables'!$H$2:$H$7)</f>
        <v>169600000</v>
      </c>
      <c r="AFT28" s="1">
        <f>LOOKUP($A28,'DMG Tables'!$P$2:$P$35,'DMG Tables'!$O$2:$O$35)*AFT$1*LOOKUP(AFT$1,'DMG Tables'!$G$2:$G$7,'DMG Tables'!$H$2:$H$7)</f>
        <v>169800000</v>
      </c>
      <c r="AFU28" s="1">
        <f>LOOKUP($A28,'DMG Tables'!$P$2:$P$35,'DMG Tables'!$O$2:$O$35)*AFU$1*LOOKUP(AFU$1,'DMG Tables'!$G$2:$G$7,'DMG Tables'!$H$2:$H$7)</f>
        <v>170000000</v>
      </c>
      <c r="AFV28" s="1">
        <f>LOOKUP($A28,'DMG Tables'!$P$2:$P$35,'DMG Tables'!$O$2:$O$35)*AFV$1*LOOKUP(AFV$1,'DMG Tables'!$G$2:$G$7,'DMG Tables'!$H$2:$H$7)</f>
        <v>170200000</v>
      </c>
      <c r="AFW28" s="1">
        <f>LOOKUP($A28,'DMG Tables'!$P$2:$P$35,'DMG Tables'!$O$2:$O$35)*AFW$1*LOOKUP(AFW$1,'DMG Tables'!$G$2:$G$7,'DMG Tables'!$H$2:$H$7)</f>
        <v>170400000</v>
      </c>
      <c r="AFX28" s="1">
        <f>LOOKUP($A28,'DMG Tables'!$P$2:$P$35,'DMG Tables'!$O$2:$O$35)*AFX$1*LOOKUP(AFX$1,'DMG Tables'!$G$2:$G$7,'DMG Tables'!$H$2:$H$7)</f>
        <v>170600000</v>
      </c>
      <c r="AFY28" s="1">
        <f>LOOKUP($A28,'DMG Tables'!$P$2:$P$35,'DMG Tables'!$O$2:$O$35)*AFY$1*LOOKUP(AFY$1,'DMG Tables'!$G$2:$G$7,'DMG Tables'!$H$2:$H$7)</f>
        <v>170800000</v>
      </c>
      <c r="AFZ28" s="1">
        <f>LOOKUP($A28,'DMG Tables'!$P$2:$P$35,'DMG Tables'!$O$2:$O$35)*AFZ$1*LOOKUP(AFZ$1,'DMG Tables'!$G$2:$G$7,'DMG Tables'!$H$2:$H$7)</f>
        <v>171000000</v>
      </c>
      <c r="AGA28" s="1">
        <f>LOOKUP($A28,'DMG Tables'!$P$2:$P$35,'DMG Tables'!$O$2:$O$35)*AGA$1*LOOKUP(AGA$1,'DMG Tables'!$G$2:$G$7,'DMG Tables'!$H$2:$H$7)</f>
        <v>171200000</v>
      </c>
      <c r="AGB28" s="1">
        <f>LOOKUP($A28,'DMG Tables'!$P$2:$P$35,'DMG Tables'!$O$2:$O$35)*AGB$1*LOOKUP(AGB$1,'DMG Tables'!$G$2:$G$7,'DMG Tables'!$H$2:$H$7)</f>
        <v>171400000</v>
      </c>
      <c r="AGC28" s="1">
        <f>LOOKUP($A28,'DMG Tables'!$P$2:$P$35,'DMG Tables'!$O$2:$O$35)*AGC$1*LOOKUP(AGC$1,'DMG Tables'!$G$2:$G$7,'DMG Tables'!$H$2:$H$7)</f>
        <v>171600000</v>
      </c>
      <c r="AGD28" s="1">
        <f>LOOKUP($A28,'DMG Tables'!$P$2:$P$35,'DMG Tables'!$O$2:$O$35)*AGD$1*LOOKUP(AGD$1,'DMG Tables'!$G$2:$G$7,'DMG Tables'!$H$2:$H$7)</f>
        <v>171800000</v>
      </c>
      <c r="AGE28" s="1">
        <f>LOOKUP($A28,'DMG Tables'!$P$2:$P$35,'DMG Tables'!$O$2:$O$35)*AGE$1*LOOKUP(AGE$1,'DMG Tables'!$G$2:$G$7,'DMG Tables'!$H$2:$H$7)</f>
        <v>172000000</v>
      </c>
      <c r="AGF28" s="1">
        <f>LOOKUP($A28,'DMG Tables'!$P$2:$P$35,'DMG Tables'!$O$2:$O$35)*AGF$1*LOOKUP(AGF$1,'DMG Tables'!$G$2:$G$7,'DMG Tables'!$H$2:$H$7)</f>
        <v>172200000</v>
      </c>
      <c r="AGG28" s="1">
        <f>LOOKUP($A28,'DMG Tables'!$P$2:$P$35,'DMG Tables'!$O$2:$O$35)*AGG$1*LOOKUP(AGG$1,'DMG Tables'!$G$2:$G$7,'DMG Tables'!$H$2:$H$7)</f>
        <v>172400000</v>
      </c>
      <c r="AGH28" s="1">
        <f>LOOKUP($A28,'DMG Tables'!$P$2:$P$35,'DMG Tables'!$O$2:$O$35)*AGH$1*LOOKUP(AGH$1,'DMG Tables'!$G$2:$G$7,'DMG Tables'!$H$2:$H$7)</f>
        <v>172600000</v>
      </c>
      <c r="AGI28" s="1">
        <f>LOOKUP($A28,'DMG Tables'!$P$2:$P$35,'DMG Tables'!$O$2:$O$35)*AGI$1*LOOKUP(AGI$1,'DMG Tables'!$G$2:$G$7,'DMG Tables'!$H$2:$H$7)</f>
        <v>172800000</v>
      </c>
      <c r="AGJ28" s="1">
        <f>LOOKUP($A28,'DMG Tables'!$P$2:$P$35,'DMG Tables'!$O$2:$O$35)*AGJ$1*LOOKUP(AGJ$1,'DMG Tables'!$G$2:$G$7,'DMG Tables'!$H$2:$H$7)</f>
        <v>173000000</v>
      </c>
      <c r="AGK28" s="1">
        <f>LOOKUP($A28,'DMG Tables'!$P$2:$P$35,'DMG Tables'!$O$2:$O$35)*AGK$1*LOOKUP(AGK$1,'DMG Tables'!$G$2:$G$7,'DMG Tables'!$H$2:$H$7)</f>
        <v>173200000</v>
      </c>
      <c r="AGL28" s="1">
        <f>LOOKUP($A28,'DMG Tables'!$P$2:$P$35,'DMG Tables'!$O$2:$O$35)*AGL$1*LOOKUP(AGL$1,'DMG Tables'!$G$2:$G$7,'DMG Tables'!$H$2:$H$7)</f>
        <v>173400000</v>
      </c>
      <c r="AGM28" s="1">
        <f>LOOKUP($A28,'DMG Tables'!$P$2:$P$35,'DMG Tables'!$O$2:$O$35)*AGM$1*LOOKUP(AGM$1,'DMG Tables'!$G$2:$G$7,'DMG Tables'!$H$2:$H$7)</f>
        <v>173600000</v>
      </c>
      <c r="AGN28" s="1">
        <f>LOOKUP($A28,'DMG Tables'!$P$2:$P$35,'DMG Tables'!$O$2:$O$35)*AGN$1*LOOKUP(AGN$1,'DMG Tables'!$G$2:$G$7,'DMG Tables'!$H$2:$H$7)</f>
        <v>173800000</v>
      </c>
      <c r="AGO28" s="1">
        <f>LOOKUP($A28,'DMG Tables'!$P$2:$P$35,'DMG Tables'!$O$2:$O$35)*AGO$1*LOOKUP(AGO$1,'DMG Tables'!$G$2:$G$7,'DMG Tables'!$H$2:$H$7)</f>
        <v>174000000</v>
      </c>
      <c r="AGP28" s="1">
        <f>LOOKUP($A28,'DMG Tables'!$P$2:$P$35,'DMG Tables'!$O$2:$O$35)*AGP$1*LOOKUP(AGP$1,'DMG Tables'!$G$2:$G$7,'DMG Tables'!$H$2:$H$7)</f>
        <v>174200000</v>
      </c>
      <c r="AGQ28" s="1">
        <f>LOOKUP($A28,'DMG Tables'!$P$2:$P$35,'DMG Tables'!$O$2:$O$35)*AGQ$1*LOOKUP(AGQ$1,'DMG Tables'!$G$2:$G$7,'DMG Tables'!$H$2:$H$7)</f>
        <v>174400000</v>
      </c>
      <c r="AGR28" s="1">
        <f>LOOKUP($A28,'DMG Tables'!$P$2:$P$35,'DMG Tables'!$O$2:$O$35)*AGR$1*LOOKUP(AGR$1,'DMG Tables'!$G$2:$G$7,'DMG Tables'!$H$2:$H$7)</f>
        <v>174600000</v>
      </c>
      <c r="AGS28" s="1">
        <f>LOOKUP($A28,'DMG Tables'!$P$2:$P$35,'DMG Tables'!$O$2:$O$35)*AGS$1*LOOKUP(AGS$1,'DMG Tables'!$G$2:$G$7,'DMG Tables'!$H$2:$H$7)</f>
        <v>174800000</v>
      </c>
      <c r="AGT28" s="1">
        <f>LOOKUP($A28,'DMG Tables'!$P$2:$P$35,'DMG Tables'!$O$2:$O$35)*AGT$1*LOOKUP(AGT$1,'DMG Tables'!$G$2:$G$7,'DMG Tables'!$H$2:$H$7)</f>
        <v>175000000</v>
      </c>
      <c r="AGU28" s="1">
        <f>LOOKUP($A28,'DMG Tables'!$P$2:$P$35,'DMG Tables'!$O$2:$O$35)*AGU$1*LOOKUP(AGU$1,'DMG Tables'!$G$2:$G$7,'DMG Tables'!$H$2:$H$7)</f>
        <v>175200000</v>
      </c>
      <c r="AGV28" s="1">
        <f>LOOKUP($A28,'DMG Tables'!$P$2:$P$35,'DMG Tables'!$O$2:$O$35)*AGV$1*LOOKUP(AGV$1,'DMG Tables'!$G$2:$G$7,'DMG Tables'!$H$2:$H$7)</f>
        <v>175400000</v>
      </c>
      <c r="AGW28" s="1">
        <f>LOOKUP($A28,'DMG Tables'!$P$2:$P$35,'DMG Tables'!$O$2:$O$35)*AGW$1*LOOKUP(AGW$1,'DMG Tables'!$G$2:$G$7,'DMG Tables'!$H$2:$H$7)</f>
        <v>175600000</v>
      </c>
      <c r="AGX28" s="1">
        <f>LOOKUP($A28,'DMG Tables'!$P$2:$P$35,'DMG Tables'!$O$2:$O$35)*AGX$1*LOOKUP(AGX$1,'DMG Tables'!$G$2:$G$7,'DMG Tables'!$H$2:$H$7)</f>
        <v>175800000</v>
      </c>
      <c r="AGY28" s="1">
        <f>LOOKUP($A28,'DMG Tables'!$P$2:$P$35,'DMG Tables'!$O$2:$O$35)*AGY$1*LOOKUP(AGY$1,'DMG Tables'!$G$2:$G$7,'DMG Tables'!$H$2:$H$7)</f>
        <v>176000000</v>
      </c>
      <c r="AGZ28" s="1">
        <f>LOOKUP($A28,'DMG Tables'!$P$2:$P$35,'DMG Tables'!$O$2:$O$35)*AGZ$1*LOOKUP(AGZ$1,'DMG Tables'!$G$2:$G$7,'DMG Tables'!$H$2:$H$7)</f>
        <v>176200000</v>
      </c>
      <c r="AHA28" s="1">
        <f>LOOKUP($A28,'DMG Tables'!$P$2:$P$35,'DMG Tables'!$O$2:$O$35)*AHA$1*LOOKUP(AHA$1,'DMG Tables'!$G$2:$G$7,'DMG Tables'!$H$2:$H$7)</f>
        <v>176400000</v>
      </c>
      <c r="AHB28" s="1">
        <f>LOOKUP($A28,'DMG Tables'!$P$2:$P$35,'DMG Tables'!$O$2:$O$35)*AHB$1*LOOKUP(AHB$1,'DMG Tables'!$G$2:$G$7,'DMG Tables'!$H$2:$H$7)</f>
        <v>176600000</v>
      </c>
      <c r="AHC28" s="1">
        <f>LOOKUP($A28,'DMG Tables'!$P$2:$P$35,'DMG Tables'!$O$2:$O$35)*AHC$1*LOOKUP(AHC$1,'DMG Tables'!$G$2:$G$7,'DMG Tables'!$H$2:$H$7)</f>
        <v>176800000</v>
      </c>
      <c r="AHD28" s="1">
        <f>LOOKUP($A28,'DMG Tables'!$P$2:$P$35,'DMG Tables'!$O$2:$O$35)*AHD$1*LOOKUP(AHD$1,'DMG Tables'!$G$2:$G$7,'DMG Tables'!$H$2:$H$7)</f>
        <v>177000000</v>
      </c>
      <c r="AHE28" s="1">
        <f>LOOKUP($A28,'DMG Tables'!$P$2:$P$35,'DMG Tables'!$O$2:$O$35)*AHE$1*LOOKUP(AHE$1,'DMG Tables'!$G$2:$G$7,'DMG Tables'!$H$2:$H$7)</f>
        <v>177200000</v>
      </c>
      <c r="AHF28" s="1">
        <f>LOOKUP($A28,'DMG Tables'!$P$2:$P$35,'DMG Tables'!$O$2:$O$35)*AHF$1*LOOKUP(AHF$1,'DMG Tables'!$G$2:$G$7,'DMG Tables'!$H$2:$H$7)</f>
        <v>177400000</v>
      </c>
      <c r="AHG28" s="1">
        <f>LOOKUP($A28,'DMG Tables'!$P$2:$P$35,'DMG Tables'!$O$2:$O$35)*AHG$1*LOOKUP(AHG$1,'DMG Tables'!$G$2:$G$7,'DMG Tables'!$H$2:$H$7)</f>
        <v>177600000</v>
      </c>
      <c r="AHH28" s="1">
        <f>LOOKUP($A28,'DMG Tables'!$P$2:$P$35,'DMG Tables'!$O$2:$O$35)*AHH$1*LOOKUP(AHH$1,'DMG Tables'!$G$2:$G$7,'DMG Tables'!$H$2:$H$7)</f>
        <v>177800000</v>
      </c>
      <c r="AHI28" s="1">
        <f>LOOKUP($A28,'DMG Tables'!$P$2:$P$35,'DMG Tables'!$O$2:$O$35)*AHI$1*LOOKUP(AHI$1,'DMG Tables'!$G$2:$G$7,'DMG Tables'!$H$2:$H$7)</f>
        <v>178000000</v>
      </c>
      <c r="AHJ28" s="1">
        <f>LOOKUP($A28,'DMG Tables'!$P$2:$P$35,'DMG Tables'!$O$2:$O$35)*AHJ$1*LOOKUP(AHJ$1,'DMG Tables'!$G$2:$G$7,'DMG Tables'!$H$2:$H$7)</f>
        <v>178200000</v>
      </c>
      <c r="AHK28" s="1">
        <f>LOOKUP($A28,'DMG Tables'!$P$2:$P$35,'DMG Tables'!$O$2:$O$35)*AHK$1*LOOKUP(AHK$1,'DMG Tables'!$G$2:$G$7,'DMG Tables'!$H$2:$H$7)</f>
        <v>178400000</v>
      </c>
      <c r="AHL28" s="1">
        <f>LOOKUP($A28,'DMG Tables'!$P$2:$P$35,'DMG Tables'!$O$2:$O$35)*AHL$1*LOOKUP(AHL$1,'DMG Tables'!$G$2:$G$7,'DMG Tables'!$H$2:$H$7)</f>
        <v>178600000</v>
      </c>
      <c r="AHM28" s="1">
        <f>LOOKUP($A28,'DMG Tables'!$P$2:$P$35,'DMG Tables'!$O$2:$O$35)*AHM$1*LOOKUP(AHM$1,'DMG Tables'!$G$2:$G$7,'DMG Tables'!$H$2:$H$7)</f>
        <v>178800000</v>
      </c>
      <c r="AHN28" s="1">
        <f>LOOKUP($A28,'DMG Tables'!$P$2:$P$35,'DMG Tables'!$O$2:$O$35)*AHN$1*LOOKUP(AHN$1,'DMG Tables'!$G$2:$G$7,'DMG Tables'!$H$2:$H$7)</f>
        <v>179000000</v>
      </c>
      <c r="AHO28" s="1">
        <f>LOOKUP($A28,'DMG Tables'!$P$2:$P$35,'DMG Tables'!$O$2:$O$35)*AHO$1*LOOKUP(AHO$1,'DMG Tables'!$G$2:$G$7,'DMG Tables'!$H$2:$H$7)</f>
        <v>179200000</v>
      </c>
      <c r="AHP28" s="1">
        <f>LOOKUP($A28,'DMG Tables'!$P$2:$P$35,'DMG Tables'!$O$2:$O$35)*AHP$1*LOOKUP(AHP$1,'DMG Tables'!$G$2:$G$7,'DMG Tables'!$H$2:$H$7)</f>
        <v>179400000</v>
      </c>
      <c r="AHQ28" s="1">
        <f>LOOKUP($A28,'DMG Tables'!$P$2:$P$35,'DMG Tables'!$O$2:$O$35)*AHQ$1*LOOKUP(AHQ$1,'DMG Tables'!$G$2:$G$7,'DMG Tables'!$H$2:$H$7)</f>
        <v>179600000</v>
      </c>
      <c r="AHR28" s="1">
        <f>LOOKUP($A28,'DMG Tables'!$P$2:$P$35,'DMG Tables'!$O$2:$O$35)*AHR$1*LOOKUP(AHR$1,'DMG Tables'!$G$2:$G$7,'DMG Tables'!$H$2:$H$7)</f>
        <v>179800000</v>
      </c>
      <c r="AHS28" s="1">
        <f>LOOKUP($A28,'DMG Tables'!$P$2:$P$35,'DMG Tables'!$O$2:$O$35)*AHS$1*LOOKUP(AHS$1,'DMG Tables'!$G$2:$G$7,'DMG Tables'!$H$2:$H$7)</f>
        <v>180000000</v>
      </c>
      <c r="AHT28" s="1">
        <f>LOOKUP($A28,'DMG Tables'!$P$2:$P$35,'DMG Tables'!$O$2:$O$35)*AHT$1*LOOKUP(AHT$1,'DMG Tables'!$G$2:$G$7,'DMG Tables'!$H$2:$H$7)</f>
        <v>180200000</v>
      </c>
      <c r="AHU28" s="1">
        <f>LOOKUP($A28,'DMG Tables'!$P$2:$P$35,'DMG Tables'!$O$2:$O$35)*AHU$1*LOOKUP(AHU$1,'DMG Tables'!$G$2:$G$7,'DMG Tables'!$H$2:$H$7)</f>
        <v>180400000</v>
      </c>
      <c r="AHV28" s="1">
        <f>LOOKUP($A28,'DMG Tables'!$P$2:$P$35,'DMG Tables'!$O$2:$O$35)*AHV$1*LOOKUP(AHV$1,'DMG Tables'!$G$2:$G$7,'DMG Tables'!$H$2:$H$7)</f>
        <v>180600000</v>
      </c>
      <c r="AHW28" s="1">
        <f>LOOKUP($A28,'DMG Tables'!$P$2:$P$35,'DMG Tables'!$O$2:$O$35)*AHW$1*LOOKUP(AHW$1,'DMG Tables'!$G$2:$G$7,'DMG Tables'!$H$2:$H$7)</f>
        <v>180800000</v>
      </c>
      <c r="AHX28" s="1">
        <f>LOOKUP($A28,'DMG Tables'!$P$2:$P$35,'DMG Tables'!$O$2:$O$35)*AHX$1*LOOKUP(AHX$1,'DMG Tables'!$G$2:$G$7,'DMG Tables'!$H$2:$H$7)</f>
        <v>181000000</v>
      </c>
      <c r="AHY28" s="1">
        <f>LOOKUP($A28,'DMG Tables'!$P$2:$P$35,'DMG Tables'!$O$2:$O$35)*AHY$1*LOOKUP(AHY$1,'DMG Tables'!$G$2:$G$7,'DMG Tables'!$H$2:$H$7)</f>
        <v>181200000</v>
      </c>
      <c r="AHZ28" s="1">
        <f>LOOKUP($A28,'DMG Tables'!$P$2:$P$35,'DMG Tables'!$O$2:$O$35)*AHZ$1*LOOKUP(AHZ$1,'DMG Tables'!$G$2:$G$7,'DMG Tables'!$H$2:$H$7)</f>
        <v>181400000</v>
      </c>
      <c r="AIA28" s="1">
        <f>LOOKUP($A28,'DMG Tables'!$P$2:$P$35,'DMG Tables'!$O$2:$O$35)*AIA$1*LOOKUP(AIA$1,'DMG Tables'!$G$2:$G$7,'DMG Tables'!$H$2:$H$7)</f>
        <v>181600000</v>
      </c>
      <c r="AIB28" s="1">
        <f>LOOKUP($A28,'DMG Tables'!$P$2:$P$35,'DMG Tables'!$O$2:$O$35)*AIB$1*LOOKUP(AIB$1,'DMG Tables'!$G$2:$G$7,'DMG Tables'!$H$2:$H$7)</f>
        <v>181800000</v>
      </c>
      <c r="AIC28" s="1">
        <f>LOOKUP($A28,'DMG Tables'!$P$2:$P$35,'DMG Tables'!$O$2:$O$35)*AIC$1*LOOKUP(AIC$1,'DMG Tables'!$G$2:$G$7,'DMG Tables'!$H$2:$H$7)</f>
        <v>182000000</v>
      </c>
      <c r="AID28" s="1">
        <f>LOOKUP($A28,'DMG Tables'!$P$2:$P$35,'DMG Tables'!$O$2:$O$35)*AID$1*LOOKUP(AID$1,'DMG Tables'!$G$2:$G$7,'DMG Tables'!$H$2:$H$7)</f>
        <v>182200000</v>
      </c>
      <c r="AIE28" s="1">
        <f>LOOKUP($A28,'DMG Tables'!$P$2:$P$35,'DMG Tables'!$O$2:$O$35)*AIE$1*LOOKUP(AIE$1,'DMG Tables'!$G$2:$G$7,'DMG Tables'!$H$2:$H$7)</f>
        <v>182400000</v>
      </c>
      <c r="AIF28" s="1">
        <f>LOOKUP($A28,'DMG Tables'!$P$2:$P$35,'DMG Tables'!$O$2:$O$35)*AIF$1*LOOKUP(AIF$1,'DMG Tables'!$G$2:$G$7,'DMG Tables'!$H$2:$H$7)</f>
        <v>182600000</v>
      </c>
      <c r="AIG28" s="1">
        <f>LOOKUP($A28,'DMG Tables'!$P$2:$P$35,'DMG Tables'!$O$2:$O$35)*AIG$1*LOOKUP(AIG$1,'DMG Tables'!$G$2:$G$7,'DMG Tables'!$H$2:$H$7)</f>
        <v>182800000</v>
      </c>
      <c r="AIH28" s="1">
        <f>LOOKUP($A28,'DMG Tables'!$P$2:$P$35,'DMG Tables'!$O$2:$O$35)*AIH$1*LOOKUP(AIH$1,'DMG Tables'!$G$2:$G$7,'DMG Tables'!$H$2:$H$7)</f>
        <v>183000000</v>
      </c>
      <c r="AII28" s="1">
        <f>LOOKUP($A28,'DMG Tables'!$P$2:$P$35,'DMG Tables'!$O$2:$O$35)*AII$1*LOOKUP(AII$1,'DMG Tables'!$G$2:$G$7,'DMG Tables'!$H$2:$H$7)</f>
        <v>183200000</v>
      </c>
      <c r="AIJ28" s="1">
        <f>LOOKUP($A28,'DMG Tables'!$P$2:$P$35,'DMG Tables'!$O$2:$O$35)*AIJ$1*LOOKUP(AIJ$1,'DMG Tables'!$G$2:$G$7,'DMG Tables'!$H$2:$H$7)</f>
        <v>183400000</v>
      </c>
      <c r="AIK28" s="1">
        <f>LOOKUP($A28,'DMG Tables'!$P$2:$P$35,'DMG Tables'!$O$2:$O$35)*AIK$1*LOOKUP(AIK$1,'DMG Tables'!$G$2:$G$7,'DMG Tables'!$H$2:$H$7)</f>
        <v>183600000</v>
      </c>
      <c r="AIL28" s="1">
        <f>LOOKUP($A28,'DMG Tables'!$P$2:$P$35,'DMG Tables'!$O$2:$O$35)*AIL$1*LOOKUP(AIL$1,'DMG Tables'!$G$2:$G$7,'DMG Tables'!$H$2:$H$7)</f>
        <v>183800000</v>
      </c>
      <c r="AIM28" s="1">
        <f>LOOKUP($A28,'DMG Tables'!$P$2:$P$35,'DMG Tables'!$O$2:$O$35)*AIM$1*LOOKUP(AIM$1,'DMG Tables'!$G$2:$G$7,'DMG Tables'!$H$2:$H$7)</f>
        <v>184000000</v>
      </c>
      <c r="AIN28" s="1">
        <f>LOOKUP($A28,'DMG Tables'!$P$2:$P$35,'DMG Tables'!$O$2:$O$35)*AIN$1*LOOKUP(AIN$1,'DMG Tables'!$G$2:$G$7,'DMG Tables'!$H$2:$H$7)</f>
        <v>184200000</v>
      </c>
      <c r="AIO28" s="1">
        <f>LOOKUP($A28,'DMG Tables'!$P$2:$P$35,'DMG Tables'!$O$2:$O$35)*AIO$1*LOOKUP(AIO$1,'DMG Tables'!$G$2:$G$7,'DMG Tables'!$H$2:$H$7)</f>
        <v>184400000</v>
      </c>
      <c r="AIP28" s="1">
        <f>LOOKUP($A28,'DMG Tables'!$P$2:$P$35,'DMG Tables'!$O$2:$O$35)*AIP$1*LOOKUP(AIP$1,'DMG Tables'!$G$2:$G$7,'DMG Tables'!$H$2:$H$7)</f>
        <v>184600000</v>
      </c>
      <c r="AIQ28" s="1">
        <f>LOOKUP($A28,'DMG Tables'!$P$2:$P$35,'DMG Tables'!$O$2:$O$35)*AIQ$1*LOOKUP(AIQ$1,'DMG Tables'!$G$2:$G$7,'DMG Tables'!$H$2:$H$7)</f>
        <v>184800000</v>
      </c>
      <c r="AIR28" s="1">
        <f>LOOKUP($A28,'DMG Tables'!$P$2:$P$35,'DMG Tables'!$O$2:$O$35)*AIR$1*LOOKUP(AIR$1,'DMG Tables'!$G$2:$G$7,'DMG Tables'!$H$2:$H$7)</f>
        <v>185000000</v>
      </c>
      <c r="AIS28" s="1">
        <f>LOOKUP($A28,'DMG Tables'!$P$2:$P$35,'DMG Tables'!$O$2:$O$35)*AIS$1*LOOKUP(AIS$1,'DMG Tables'!$G$2:$G$7,'DMG Tables'!$H$2:$H$7)</f>
        <v>185200000</v>
      </c>
      <c r="AIT28" s="1">
        <f>LOOKUP($A28,'DMG Tables'!$P$2:$P$35,'DMG Tables'!$O$2:$O$35)*AIT$1*LOOKUP(AIT$1,'DMG Tables'!$G$2:$G$7,'DMG Tables'!$H$2:$H$7)</f>
        <v>185400000</v>
      </c>
      <c r="AIU28" s="1">
        <f>LOOKUP($A28,'DMG Tables'!$P$2:$P$35,'DMG Tables'!$O$2:$O$35)*AIU$1*LOOKUP(AIU$1,'DMG Tables'!$G$2:$G$7,'DMG Tables'!$H$2:$H$7)</f>
        <v>185600000</v>
      </c>
      <c r="AIV28" s="1">
        <f>LOOKUP($A28,'DMG Tables'!$P$2:$P$35,'DMG Tables'!$O$2:$O$35)*AIV$1*LOOKUP(AIV$1,'DMG Tables'!$G$2:$G$7,'DMG Tables'!$H$2:$H$7)</f>
        <v>185800000</v>
      </c>
      <c r="AIW28" s="1">
        <f>LOOKUP($A28,'DMG Tables'!$P$2:$P$35,'DMG Tables'!$O$2:$O$35)*AIW$1*LOOKUP(AIW$1,'DMG Tables'!$G$2:$G$7,'DMG Tables'!$H$2:$H$7)</f>
        <v>186000000</v>
      </c>
      <c r="AIX28" s="1">
        <f>LOOKUP($A28,'DMG Tables'!$P$2:$P$35,'DMG Tables'!$O$2:$O$35)*AIX$1*LOOKUP(AIX$1,'DMG Tables'!$G$2:$G$7,'DMG Tables'!$H$2:$H$7)</f>
        <v>186200000</v>
      </c>
      <c r="AIY28" s="1">
        <f>LOOKUP($A28,'DMG Tables'!$P$2:$P$35,'DMG Tables'!$O$2:$O$35)*AIY$1*LOOKUP(AIY$1,'DMG Tables'!$G$2:$G$7,'DMG Tables'!$H$2:$H$7)</f>
        <v>186400000</v>
      </c>
      <c r="AIZ28" s="1">
        <f>LOOKUP($A28,'DMG Tables'!$P$2:$P$35,'DMG Tables'!$O$2:$O$35)*AIZ$1*LOOKUP(AIZ$1,'DMG Tables'!$G$2:$G$7,'DMG Tables'!$H$2:$H$7)</f>
        <v>186600000</v>
      </c>
      <c r="AJA28" s="1">
        <f>LOOKUP($A28,'DMG Tables'!$P$2:$P$35,'DMG Tables'!$O$2:$O$35)*AJA$1*LOOKUP(AJA$1,'DMG Tables'!$G$2:$G$7,'DMG Tables'!$H$2:$H$7)</f>
        <v>186800000</v>
      </c>
      <c r="AJB28" s="1">
        <f>LOOKUP($A28,'DMG Tables'!$P$2:$P$35,'DMG Tables'!$O$2:$O$35)*AJB$1*LOOKUP(AJB$1,'DMG Tables'!$G$2:$G$7,'DMG Tables'!$H$2:$H$7)</f>
        <v>187000000</v>
      </c>
      <c r="AJC28" s="1">
        <f>LOOKUP($A28,'DMG Tables'!$P$2:$P$35,'DMG Tables'!$O$2:$O$35)*AJC$1*LOOKUP(AJC$1,'DMG Tables'!$G$2:$G$7,'DMG Tables'!$H$2:$H$7)</f>
        <v>187200000</v>
      </c>
      <c r="AJD28" s="1">
        <f>LOOKUP($A28,'DMG Tables'!$P$2:$P$35,'DMG Tables'!$O$2:$O$35)*AJD$1*LOOKUP(AJD$1,'DMG Tables'!$G$2:$G$7,'DMG Tables'!$H$2:$H$7)</f>
        <v>187400000</v>
      </c>
      <c r="AJE28" s="1">
        <f>LOOKUP($A28,'DMG Tables'!$P$2:$P$35,'DMG Tables'!$O$2:$O$35)*AJE$1*LOOKUP(AJE$1,'DMG Tables'!$G$2:$G$7,'DMG Tables'!$H$2:$H$7)</f>
        <v>187600000</v>
      </c>
      <c r="AJF28" s="1">
        <f>LOOKUP($A28,'DMG Tables'!$P$2:$P$35,'DMG Tables'!$O$2:$O$35)*AJF$1*LOOKUP(AJF$1,'DMG Tables'!$G$2:$G$7,'DMG Tables'!$H$2:$H$7)</f>
        <v>187800000</v>
      </c>
      <c r="AJG28" s="1">
        <f>LOOKUP($A28,'DMG Tables'!$P$2:$P$35,'DMG Tables'!$O$2:$O$35)*AJG$1*LOOKUP(AJG$1,'DMG Tables'!$G$2:$G$7,'DMG Tables'!$H$2:$H$7)</f>
        <v>188000000</v>
      </c>
      <c r="AJH28" s="1">
        <f>LOOKUP($A28,'DMG Tables'!$P$2:$P$35,'DMG Tables'!$O$2:$O$35)*AJH$1*LOOKUP(AJH$1,'DMG Tables'!$G$2:$G$7,'DMG Tables'!$H$2:$H$7)</f>
        <v>188200000</v>
      </c>
      <c r="AJI28" s="1">
        <f>LOOKUP($A28,'DMG Tables'!$P$2:$P$35,'DMG Tables'!$O$2:$O$35)*AJI$1*LOOKUP(AJI$1,'DMG Tables'!$G$2:$G$7,'DMG Tables'!$H$2:$H$7)</f>
        <v>188400000</v>
      </c>
      <c r="AJJ28" s="1">
        <f>LOOKUP($A28,'DMG Tables'!$P$2:$P$35,'DMG Tables'!$O$2:$O$35)*AJJ$1*LOOKUP(AJJ$1,'DMG Tables'!$G$2:$G$7,'DMG Tables'!$H$2:$H$7)</f>
        <v>188600000</v>
      </c>
      <c r="AJK28" s="1">
        <f>LOOKUP($A28,'DMG Tables'!$P$2:$P$35,'DMG Tables'!$O$2:$O$35)*AJK$1*LOOKUP(AJK$1,'DMG Tables'!$G$2:$G$7,'DMG Tables'!$H$2:$H$7)</f>
        <v>188800000</v>
      </c>
      <c r="AJL28" s="1">
        <f>LOOKUP($A28,'DMG Tables'!$P$2:$P$35,'DMG Tables'!$O$2:$O$35)*AJL$1*LOOKUP(AJL$1,'DMG Tables'!$G$2:$G$7,'DMG Tables'!$H$2:$H$7)</f>
        <v>189000000</v>
      </c>
      <c r="AJM28" s="1">
        <f>LOOKUP($A28,'DMG Tables'!$P$2:$P$35,'DMG Tables'!$O$2:$O$35)*AJM$1*LOOKUP(AJM$1,'DMG Tables'!$G$2:$G$7,'DMG Tables'!$H$2:$H$7)</f>
        <v>189200000</v>
      </c>
      <c r="AJN28" s="1">
        <f>LOOKUP($A28,'DMG Tables'!$P$2:$P$35,'DMG Tables'!$O$2:$O$35)*AJN$1*LOOKUP(AJN$1,'DMG Tables'!$G$2:$G$7,'DMG Tables'!$H$2:$H$7)</f>
        <v>189400000</v>
      </c>
      <c r="AJO28" s="1">
        <f>LOOKUP($A28,'DMG Tables'!$P$2:$P$35,'DMG Tables'!$O$2:$O$35)*AJO$1*LOOKUP(AJO$1,'DMG Tables'!$G$2:$G$7,'DMG Tables'!$H$2:$H$7)</f>
        <v>189600000</v>
      </c>
      <c r="AJP28" s="1">
        <f>LOOKUP($A28,'DMG Tables'!$P$2:$P$35,'DMG Tables'!$O$2:$O$35)*AJP$1*LOOKUP(AJP$1,'DMG Tables'!$G$2:$G$7,'DMG Tables'!$H$2:$H$7)</f>
        <v>189800000</v>
      </c>
      <c r="AJQ28" s="1">
        <f>LOOKUP($A28,'DMG Tables'!$P$2:$P$35,'DMG Tables'!$O$2:$O$35)*AJQ$1*LOOKUP(AJQ$1,'DMG Tables'!$G$2:$G$7,'DMG Tables'!$H$2:$H$7)</f>
        <v>190000000</v>
      </c>
      <c r="AJR28" s="1">
        <f>LOOKUP($A28,'DMG Tables'!$P$2:$P$35,'DMG Tables'!$O$2:$O$35)*AJR$1*LOOKUP(AJR$1,'DMG Tables'!$G$2:$G$7,'DMG Tables'!$H$2:$H$7)</f>
        <v>190200000</v>
      </c>
      <c r="AJS28" s="1">
        <f>LOOKUP($A28,'DMG Tables'!$P$2:$P$35,'DMG Tables'!$O$2:$O$35)*AJS$1*LOOKUP(AJS$1,'DMG Tables'!$G$2:$G$7,'DMG Tables'!$H$2:$H$7)</f>
        <v>190400000</v>
      </c>
      <c r="AJT28" s="1">
        <f>LOOKUP($A28,'DMG Tables'!$P$2:$P$35,'DMG Tables'!$O$2:$O$35)*AJT$1*LOOKUP(AJT$1,'DMG Tables'!$G$2:$G$7,'DMG Tables'!$H$2:$H$7)</f>
        <v>190600000</v>
      </c>
      <c r="AJU28" s="1">
        <f>LOOKUP($A28,'DMG Tables'!$P$2:$P$35,'DMG Tables'!$O$2:$O$35)*AJU$1*LOOKUP(AJU$1,'DMG Tables'!$G$2:$G$7,'DMG Tables'!$H$2:$H$7)</f>
        <v>190800000</v>
      </c>
      <c r="AJV28" s="1">
        <f>LOOKUP($A28,'DMG Tables'!$P$2:$P$35,'DMG Tables'!$O$2:$O$35)*AJV$1*LOOKUP(AJV$1,'DMG Tables'!$G$2:$G$7,'DMG Tables'!$H$2:$H$7)</f>
        <v>191000000</v>
      </c>
      <c r="AJW28" s="1">
        <f>LOOKUP($A28,'DMG Tables'!$P$2:$P$35,'DMG Tables'!$O$2:$O$35)*AJW$1*LOOKUP(AJW$1,'DMG Tables'!$G$2:$G$7,'DMG Tables'!$H$2:$H$7)</f>
        <v>191200000</v>
      </c>
      <c r="AJX28" s="1">
        <f>LOOKUP($A28,'DMG Tables'!$P$2:$P$35,'DMG Tables'!$O$2:$O$35)*AJX$1*LOOKUP(AJX$1,'DMG Tables'!$G$2:$G$7,'DMG Tables'!$H$2:$H$7)</f>
        <v>191400000</v>
      </c>
      <c r="AJY28" s="1">
        <f>LOOKUP($A28,'DMG Tables'!$P$2:$P$35,'DMG Tables'!$O$2:$O$35)*AJY$1*LOOKUP(AJY$1,'DMG Tables'!$G$2:$G$7,'DMG Tables'!$H$2:$H$7)</f>
        <v>191600000</v>
      </c>
      <c r="AJZ28" s="1">
        <f>LOOKUP($A28,'DMG Tables'!$P$2:$P$35,'DMG Tables'!$O$2:$O$35)*AJZ$1*LOOKUP(AJZ$1,'DMG Tables'!$G$2:$G$7,'DMG Tables'!$H$2:$H$7)</f>
        <v>191800000</v>
      </c>
      <c r="AKA28" s="1">
        <f>LOOKUP($A28,'DMG Tables'!$P$2:$P$35,'DMG Tables'!$O$2:$O$35)*AKA$1*LOOKUP(AKA$1,'DMG Tables'!$G$2:$G$7,'DMG Tables'!$H$2:$H$7)</f>
        <v>192000000</v>
      </c>
      <c r="AKB28" s="1">
        <f>LOOKUP($A28,'DMG Tables'!$P$2:$P$35,'DMG Tables'!$O$2:$O$35)*AKB$1*LOOKUP(AKB$1,'DMG Tables'!$G$2:$G$7,'DMG Tables'!$H$2:$H$7)</f>
        <v>192200000</v>
      </c>
      <c r="AKC28" s="1">
        <f>LOOKUP($A28,'DMG Tables'!$P$2:$P$35,'DMG Tables'!$O$2:$O$35)*AKC$1*LOOKUP(AKC$1,'DMG Tables'!$G$2:$G$7,'DMG Tables'!$H$2:$H$7)</f>
        <v>192400000</v>
      </c>
      <c r="AKD28" s="1">
        <f>LOOKUP($A28,'DMG Tables'!$P$2:$P$35,'DMG Tables'!$O$2:$O$35)*AKD$1*LOOKUP(AKD$1,'DMG Tables'!$G$2:$G$7,'DMG Tables'!$H$2:$H$7)</f>
        <v>192600000</v>
      </c>
      <c r="AKE28" s="1">
        <f>LOOKUP($A28,'DMG Tables'!$P$2:$P$35,'DMG Tables'!$O$2:$O$35)*AKE$1*LOOKUP(AKE$1,'DMG Tables'!$G$2:$G$7,'DMG Tables'!$H$2:$H$7)</f>
        <v>192800000</v>
      </c>
      <c r="AKF28" s="1">
        <f>LOOKUP($A28,'DMG Tables'!$P$2:$P$35,'DMG Tables'!$O$2:$O$35)*AKF$1*LOOKUP(AKF$1,'DMG Tables'!$G$2:$G$7,'DMG Tables'!$H$2:$H$7)</f>
        <v>193000000</v>
      </c>
      <c r="AKG28" s="1">
        <f>LOOKUP($A28,'DMG Tables'!$P$2:$P$35,'DMG Tables'!$O$2:$O$35)*AKG$1*LOOKUP(AKG$1,'DMG Tables'!$G$2:$G$7,'DMG Tables'!$H$2:$H$7)</f>
        <v>193200000</v>
      </c>
      <c r="AKH28" s="1">
        <f>LOOKUP($A28,'DMG Tables'!$P$2:$P$35,'DMG Tables'!$O$2:$O$35)*AKH$1*LOOKUP(AKH$1,'DMG Tables'!$G$2:$G$7,'DMG Tables'!$H$2:$H$7)</f>
        <v>193400000</v>
      </c>
      <c r="AKI28" s="1">
        <f>LOOKUP($A28,'DMG Tables'!$P$2:$P$35,'DMG Tables'!$O$2:$O$35)*AKI$1*LOOKUP(AKI$1,'DMG Tables'!$G$2:$G$7,'DMG Tables'!$H$2:$H$7)</f>
        <v>193600000</v>
      </c>
      <c r="AKJ28" s="1">
        <f>LOOKUP($A28,'DMG Tables'!$P$2:$P$35,'DMG Tables'!$O$2:$O$35)*AKJ$1*LOOKUP(AKJ$1,'DMG Tables'!$G$2:$G$7,'DMG Tables'!$H$2:$H$7)</f>
        <v>193800000</v>
      </c>
      <c r="AKK28" s="1">
        <f>LOOKUP($A28,'DMG Tables'!$P$2:$P$35,'DMG Tables'!$O$2:$O$35)*AKK$1*LOOKUP(AKK$1,'DMG Tables'!$G$2:$G$7,'DMG Tables'!$H$2:$H$7)</f>
        <v>194000000</v>
      </c>
      <c r="AKL28" s="1">
        <f>LOOKUP($A28,'DMG Tables'!$P$2:$P$35,'DMG Tables'!$O$2:$O$35)*AKL$1*LOOKUP(AKL$1,'DMG Tables'!$G$2:$G$7,'DMG Tables'!$H$2:$H$7)</f>
        <v>194200000</v>
      </c>
      <c r="AKM28" s="1">
        <f>LOOKUP($A28,'DMG Tables'!$P$2:$P$35,'DMG Tables'!$O$2:$O$35)*AKM$1*LOOKUP(AKM$1,'DMG Tables'!$G$2:$G$7,'DMG Tables'!$H$2:$H$7)</f>
        <v>194400000</v>
      </c>
      <c r="AKN28" s="1">
        <f>LOOKUP($A28,'DMG Tables'!$P$2:$P$35,'DMG Tables'!$O$2:$O$35)*AKN$1*LOOKUP(AKN$1,'DMG Tables'!$G$2:$G$7,'DMG Tables'!$H$2:$H$7)</f>
        <v>194600000</v>
      </c>
      <c r="AKO28" s="1">
        <f>LOOKUP($A28,'DMG Tables'!$P$2:$P$35,'DMG Tables'!$O$2:$O$35)*AKO$1*LOOKUP(AKO$1,'DMG Tables'!$G$2:$G$7,'DMG Tables'!$H$2:$H$7)</f>
        <v>194800000</v>
      </c>
      <c r="AKP28" s="1">
        <f>LOOKUP($A28,'DMG Tables'!$P$2:$P$35,'DMG Tables'!$O$2:$O$35)*AKP$1*LOOKUP(AKP$1,'DMG Tables'!$G$2:$G$7,'DMG Tables'!$H$2:$H$7)</f>
        <v>195000000</v>
      </c>
      <c r="AKQ28" s="1">
        <f>LOOKUP($A28,'DMG Tables'!$P$2:$P$35,'DMG Tables'!$O$2:$O$35)*AKQ$1*LOOKUP(AKQ$1,'DMG Tables'!$G$2:$G$7,'DMG Tables'!$H$2:$H$7)</f>
        <v>195200000</v>
      </c>
      <c r="AKR28" s="1">
        <f>LOOKUP($A28,'DMG Tables'!$P$2:$P$35,'DMG Tables'!$O$2:$O$35)*AKR$1*LOOKUP(AKR$1,'DMG Tables'!$G$2:$G$7,'DMG Tables'!$H$2:$H$7)</f>
        <v>195400000</v>
      </c>
      <c r="AKS28" s="1">
        <f>LOOKUP($A28,'DMG Tables'!$P$2:$P$35,'DMG Tables'!$O$2:$O$35)*AKS$1*LOOKUP(AKS$1,'DMG Tables'!$G$2:$G$7,'DMG Tables'!$H$2:$H$7)</f>
        <v>195600000</v>
      </c>
      <c r="AKT28" s="1">
        <f>LOOKUP($A28,'DMG Tables'!$P$2:$P$35,'DMG Tables'!$O$2:$O$35)*AKT$1*LOOKUP(AKT$1,'DMG Tables'!$G$2:$G$7,'DMG Tables'!$H$2:$H$7)</f>
        <v>195800000</v>
      </c>
      <c r="AKU28" s="1">
        <f>LOOKUP($A28,'DMG Tables'!$P$2:$P$35,'DMG Tables'!$O$2:$O$35)*AKU$1*LOOKUP(AKU$1,'DMG Tables'!$G$2:$G$7,'DMG Tables'!$H$2:$H$7)</f>
        <v>196000000</v>
      </c>
      <c r="AKV28" s="1">
        <f>LOOKUP($A28,'DMG Tables'!$P$2:$P$35,'DMG Tables'!$O$2:$O$35)*AKV$1*LOOKUP(AKV$1,'DMG Tables'!$G$2:$G$7,'DMG Tables'!$H$2:$H$7)</f>
        <v>196200000</v>
      </c>
      <c r="AKW28" s="1">
        <f>LOOKUP($A28,'DMG Tables'!$P$2:$P$35,'DMG Tables'!$O$2:$O$35)*AKW$1*LOOKUP(AKW$1,'DMG Tables'!$G$2:$G$7,'DMG Tables'!$H$2:$H$7)</f>
        <v>196400000</v>
      </c>
      <c r="AKX28" s="1">
        <f>LOOKUP($A28,'DMG Tables'!$P$2:$P$35,'DMG Tables'!$O$2:$O$35)*AKX$1*LOOKUP(AKX$1,'DMG Tables'!$G$2:$G$7,'DMG Tables'!$H$2:$H$7)</f>
        <v>196600000</v>
      </c>
      <c r="AKY28" s="1">
        <f>LOOKUP($A28,'DMG Tables'!$P$2:$P$35,'DMG Tables'!$O$2:$O$35)*AKY$1*LOOKUP(AKY$1,'DMG Tables'!$G$2:$G$7,'DMG Tables'!$H$2:$H$7)</f>
        <v>196800000</v>
      </c>
      <c r="AKZ28" s="1">
        <f>LOOKUP($A28,'DMG Tables'!$P$2:$P$35,'DMG Tables'!$O$2:$O$35)*AKZ$1*LOOKUP(AKZ$1,'DMG Tables'!$G$2:$G$7,'DMG Tables'!$H$2:$H$7)</f>
        <v>197000000</v>
      </c>
      <c r="ALA28" s="1">
        <f>LOOKUP($A28,'DMG Tables'!$P$2:$P$35,'DMG Tables'!$O$2:$O$35)*ALA$1*LOOKUP(ALA$1,'DMG Tables'!$G$2:$G$7,'DMG Tables'!$H$2:$H$7)</f>
        <v>197200000</v>
      </c>
      <c r="ALB28" s="1">
        <f>LOOKUP($A28,'DMG Tables'!$P$2:$P$35,'DMG Tables'!$O$2:$O$35)*ALB$1*LOOKUP(ALB$1,'DMG Tables'!$G$2:$G$7,'DMG Tables'!$H$2:$H$7)</f>
        <v>197400000</v>
      </c>
      <c r="ALC28" s="1">
        <f>LOOKUP($A28,'DMG Tables'!$P$2:$P$35,'DMG Tables'!$O$2:$O$35)*ALC$1*LOOKUP(ALC$1,'DMG Tables'!$G$2:$G$7,'DMG Tables'!$H$2:$H$7)</f>
        <v>197600000</v>
      </c>
      <c r="ALD28" s="1">
        <f>LOOKUP($A28,'DMG Tables'!$P$2:$P$35,'DMG Tables'!$O$2:$O$35)*ALD$1*LOOKUP(ALD$1,'DMG Tables'!$G$2:$G$7,'DMG Tables'!$H$2:$H$7)</f>
        <v>197800000</v>
      </c>
      <c r="ALE28" s="1">
        <f>LOOKUP($A28,'DMG Tables'!$P$2:$P$35,'DMG Tables'!$O$2:$O$35)*ALE$1*LOOKUP(ALE$1,'DMG Tables'!$G$2:$G$7,'DMG Tables'!$H$2:$H$7)</f>
        <v>198000000</v>
      </c>
      <c r="ALF28" s="1">
        <f>LOOKUP($A28,'DMG Tables'!$P$2:$P$35,'DMG Tables'!$O$2:$O$35)*ALF$1*LOOKUP(ALF$1,'DMG Tables'!$G$2:$G$7,'DMG Tables'!$H$2:$H$7)</f>
        <v>198200000</v>
      </c>
      <c r="ALG28" s="1">
        <f>LOOKUP($A28,'DMG Tables'!$P$2:$P$35,'DMG Tables'!$O$2:$O$35)*ALG$1*LOOKUP(ALG$1,'DMG Tables'!$G$2:$G$7,'DMG Tables'!$H$2:$H$7)</f>
        <v>198400000</v>
      </c>
      <c r="ALH28" s="1">
        <f>LOOKUP($A28,'DMG Tables'!$P$2:$P$35,'DMG Tables'!$O$2:$O$35)*ALH$1*LOOKUP(ALH$1,'DMG Tables'!$G$2:$G$7,'DMG Tables'!$H$2:$H$7)</f>
        <v>198600000</v>
      </c>
      <c r="ALI28" s="1">
        <f>LOOKUP($A28,'DMG Tables'!$P$2:$P$35,'DMG Tables'!$O$2:$O$35)*ALI$1*LOOKUP(ALI$1,'DMG Tables'!$G$2:$G$7,'DMG Tables'!$H$2:$H$7)</f>
        <v>198800000</v>
      </c>
      <c r="ALJ28" s="1">
        <f>LOOKUP($A28,'DMG Tables'!$P$2:$P$35,'DMG Tables'!$O$2:$O$35)*ALJ$1*LOOKUP(ALJ$1,'DMG Tables'!$G$2:$G$7,'DMG Tables'!$H$2:$H$7)</f>
        <v>199000000</v>
      </c>
      <c r="ALK28" s="1">
        <f>LOOKUP($A28,'DMG Tables'!$P$2:$P$35,'DMG Tables'!$O$2:$O$35)*ALK$1*LOOKUP(ALK$1,'DMG Tables'!$G$2:$G$7,'DMG Tables'!$H$2:$H$7)</f>
        <v>199200000</v>
      </c>
      <c r="ALL28" s="1">
        <f>LOOKUP($A28,'DMG Tables'!$P$2:$P$35,'DMG Tables'!$O$2:$O$35)*ALL$1*LOOKUP(ALL$1,'DMG Tables'!$G$2:$G$7,'DMG Tables'!$H$2:$H$7)</f>
        <v>199400000</v>
      </c>
      <c r="ALM28" s="1">
        <f>LOOKUP($A28,'DMG Tables'!$P$2:$P$35,'DMG Tables'!$O$2:$O$35)*ALM$1*LOOKUP(ALM$1,'DMG Tables'!$G$2:$G$7,'DMG Tables'!$H$2:$H$7)</f>
        <v>199600000</v>
      </c>
      <c r="ALN28" s="1">
        <f>LOOKUP($A28,'DMG Tables'!$P$2:$P$35,'DMG Tables'!$O$2:$O$35)*ALN$1*LOOKUP(ALN$1,'DMG Tables'!$G$2:$G$7,'DMG Tables'!$H$2:$H$7)</f>
        <v>199800000</v>
      </c>
      <c r="ALO28" s="1">
        <f>LOOKUP($A28,'DMG Tables'!$P$2:$P$35,'DMG Tables'!$O$2:$O$35)*ALO$1*LOOKUP(ALO$1,'DMG Tables'!$G$2:$G$7,'DMG Tables'!$H$2:$H$7)</f>
        <v>200000000</v>
      </c>
      <c r="ALP28" s="1">
        <f>LOOKUP($A28,'DMG Tables'!$P$2:$P$35,'DMG Tables'!$O$2:$O$35)*ALP$1*LOOKUP(ALP$1,'DMG Tables'!$G$2:$G$7,'DMG Tables'!$H$2:$H$7)</f>
        <v>200200000</v>
      </c>
      <c r="ALQ28" s="1">
        <f>LOOKUP($A28,'DMG Tables'!$P$2:$P$35,'DMG Tables'!$O$2:$O$35)*ALQ$1*LOOKUP(ALQ$1,'DMG Tables'!$G$2:$G$7,'DMG Tables'!$H$2:$H$7)</f>
        <v>200400000</v>
      </c>
      <c r="ALR28" s="1">
        <f>LOOKUP($A28,'DMG Tables'!$P$2:$P$35,'DMG Tables'!$O$2:$O$35)*ALR$1*LOOKUP(ALR$1,'DMG Tables'!$G$2:$G$7,'DMG Tables'!$H$2:$H$7)</f>
        <v>200600000</v>
      </c>
      <c r="ALS28" s="1">
        <f>LOOKUP($A28,'DMG Tables'!$P$2:$P$35,'DMG Tables'!$O$2:$O$35)*ALS$1*LOOKUP(ALS$1,'DMG Tables'!$G$2:$G$7,'DMG Tables'!$H$2:$H$7)</f>
        <v>200800000</v>
      </c>
      <c r="ALT28" s="1">
        <f>LOOKUP($A28,'DMG Tables'!$P$2:$P$35,'DMG Tables'!$O$2:$O$35)*ALT$1*LOOKUP(ALT$1,'DMG Tables'!$G$2:$G$7,'DMG Tables'!$H$2:$H$7)</f>
        <v>201000000</v>
      </c>
      <c r="ALU28" s="1">
        <f>LOOKUP($A28,'DMG Tables'!$P$2:$P$35,'DMG Tables'!$O$2:$O$35)*ALU$1*LOOKUP(ALU$1,'DMG Tables'!$G$2:$G$7,'DMG Tables'!$H$2:$H$7)</f>
        <v>201200000</v>
      </c>
      <c r="ALV28" s="1">
        <f>LOOKUP($A28,'DMG Tables'!$P$2:$P$35,'DMG Tables'!$O$2:$O$35)*ALV$1*LOOKUP(ALV$1,'DMG Tables'!$G$2:$G$7,'DMG Tables'!$H$2:$H$7)</f>
        <v>201400000</v>
      </c>
      <c r="ALW28" s="1">
        <f>LOOKUP($A28,'DMG Tables'!$P$2:$P$35,'DMG Tables'!$O$2:$O$35)*ALW$1*LOOKUP(ALW$1,'DMG Tables'!$G$2:$G$7,'DMG Tables'!$H$2:$H$7)</f>
        <v>201600000</v>
      </c>
      <c r="ALX28" s="1">
        <f>LOOKUP($A28,'DMG Tables'!$P$2:$P$35,'DMG Tables'!$O$2:$O$35)*ALX$1*LOOKUP(ALX$1,'DMG Tables'!$G$2:$G$7,'DMG Tables'!$H$2:$H$7)</f>
        <v>201800000</v>
      </c>
      <c r="ALY28" s="1">
        <f>LOOKUP($A28,'DMG Tables'!$P$2:$P$35,'DMG Tables'!$O$2:$O$35)*ALY$1*LOOKUP(ALY$1,'DMG Tables'!$G$2:$G$7,'DMG Tables'!$H$2:$H$7)</f>
        <v>202000000</v>
      </c>
      <c r="ALZ28" s="1">
        <f>LOOKUP($A28,'DMG Tables'!$P$2:$P$35,'DMG Tables'!$O$2:$O$35)*ALZ$1*LOOKUP(ALZ$1,'DMG Tables'!$G$2:$G$7,'DMG Tables'!$H$2:$H$7)</f>
        <v>202200000</v>
      </c>
      <c r="AMA28" s="1">
        <f>LOOKUP($A28,'DMG Tables'!$P$2:$P$35,'DMG Tables'!$O$2:$O$35)*AMA$1*LOOKUP(AMA$1,'DMG Tables'!$G$2:$G$7,'DMG Tables'!$H$2:$H$7)</f>
        <v>202400000</v>
      </c>
      <c r="AMB28" s="1">
        <f>LOOKUP($A28,'DMG Tables'!$P$2:$P$35,'DMG Tables'!$O$2:$O$35)*AMB$1*LOOKUP(AMB$1,'DMG Tables'!$G$2:$G$7,'DMG Tables'!$H$2:$H$7)</f>
        <v>202600000</v>
      </c>
      <c r="AMC28" s="1">
        <f>LOOKUP($A28,'DMG Tables'!$P$2:$P$35,'DMG Tables'!$O$2:$O$35)*AMC$1*LOOKUP(AMC$1,'DMG Tables'!$G$2:$G$7,'DMG Tables'!$H$2:$H$7)</f>
        <v>202800000</v>
      </c>
      <c r="AMD28" s="1">
        <f>LOOKUP($A28,'DMG Tables'!$P$2:$P$35,'DMG Tables'!$O$2:$O$35)*AMD$1*LOOKUP(AMD$1,'DMG Tables'!$G$2:$G$7,'DMG Tables'!$H$2:$H$7)</f>
        <v>203000000</v>
      </c>
      <c r="AME28" s="1">
        <f>LOOKUP($A28,'DMG Tables'!$P$2:$P$35,'DMG Tables'!$O$2:$O$35)*AME$1*LOOKUP(AME$1,'DMG Tables'!$G$2:$G$7,'DMG Tables'!$H$2:$H$7)</f>
        <v>203200000</v>
      </c>
      <c r="AMF28" s="1">
        <f>LOOKUP($A28,'DMG Tables'!$P$2:$P$35,'DMG Tables'!$O$2:$O$35)*AMF$1*LOOKUP(AMF$1,'DMG Tables'!$G$2:$G$7,'DMG Tables'!$H$2:$H$7)</f>
        <v>203400000</v>
      </c>
      <c r="AMG28" s="1">
        <f>LOOKUP($A28,'DMG Tables'!$P$2:$P$35,'DMG Tables'!$O$2:$O$35)*AMG$1*LOOKUP(AMG$1,'DMG Tables'!$G$2:$G$7,'DMG Tables'!$H$2:$H$7)</f>
        <v>203600000</v>
      </c>
      <c r="AMH28" s="1">
        <f>LOOKUP($A28,'DMG Tables'!$P$2:$P$35,'DMG Tables'!$O$2:$O$35)*AMH$1*LOOKUP(AMH$1,'DMG Tables'!$G$2:$G$7,'DMG Tables'!$H$2:$H$7)</f>
        <v>203800000</v>
      </c>
      <c r="AMI28" s="1">
        <f>LOOKUP($A28,'DMG Tables'!$P$2:$P$35,'DMG Tables'!$O$2:$O$35)*AMI$1*LOOKUP(AMI$1,'DMG Tables'!$G$2:$G$7,'DMG Tables'!$H$2:$H$7)</f>
        <v>204000000</v>
      </c>
      <c r="AMJ28" s="1">
        <f>LOOKUP($A28,'DMG Tables'!$P$2:$P$35,'DMG Tables'!$O$2:$O$35)*AMJ$1*LOOKUP(AMJ$1,'DMG Tables'!$G$2:$G$7,'DMG Tables'!$H$2:$H$7)</f>
        <v>204200000</v>
      </c>
      <c r="AMK28" s="1">
        <f>LOOKUP($A28,'DMG Tables'!$P$2:$P$35,'DMG Tables'!$O$2:$O$35)*AMK$1*LOOKUP(AMK$1,'DMG Tables'!$G$2:$G$7,'DMG Tables'!$H$2:$H$7)</f>
        <v>204400000</v>
      </c>
      <c r="AML28" s="1">
        <f>LOOKUP($A28,'DMG Tables'!$P$2:$P$35,'DMG Tables'!$O$2:$O$35)*AML$1*LOOKUP(AML$1,'DMG Tables'!$G$2:$G$7,'DMG Tables'!$H$2:$H$7)</f>
        <v>204600000</v>
      </c>
      <c r="AMM28" s="1">
        <f>LOOKUP($A28,'DMG Tables'!$P$2:$P$35,'DMG Tables'!$O$2:$O$35)*AMM$1*LOOKUP(AMM$1,'DMG Tables'!$G$2:$G$7,'DMG Tables'!$H$2:$H$7)</f>
        <v>204800000</v>
      </c>
      <c r="AMN28" s="1">
        <f>LOOKUP($A28,'DMG Tables'!$P$2:$P$35,'DMG Tables'!$O$2:$O$35)*AMN$1*LOOKUP(AMN$1,'DMG Tables'!$G$2:$G$7,'DMG Tables'!$H$2:$H$7)</f>
        <v>205000000</v>
      </c>
      <c r="AMO28" s="1">
        <f>LOOKUP($A28,'DMG Tables'!$P$2:$P$35,'DMG Tables'!$O$2:$O$35)*AMO$1*LOOKUP(AMO$1,'DMG Tables'!$G$2:$G$7,'DMG Tables'!$H$2:$H$7)</f>
        <v>205200000</v>
      </c>
      <c r="AMP28" s="1">
        <f>LOOKUP($A28,'DMG Tables'!$P$2:$P$35,'DMG Tables'!$O$2:$O$35)*AMP$1*LOOKUP(AMP$1,'DMG Tables'!$G$2:$G$7,'DMG Tables'!$H$2:$H$7)</f>
        <v>205400000</v>
      </c>
      <c r="AMQ28" s="1">
        <f>LOOKUP($A28,'DMG Tables'!$P$2:$P$35,'DMG Tables'!$O$2:$O$35)*AMQ$1*LOOKUP(AMQ$1,'DMG Tables'!$G$2:$G$7,'DMG Tables'!$H$2:$H$7)</f>
        <v>205600000</v>
      </c>
      <c r="AMR28" s="1">
        <f>LOOKUP($A28,'DMG Tables'!$P$2:$P$35,'DMG Tables'!$O$2:$O$35)*AMR$1*LOOKUP(AMR$1,'DMG Tables'!$G$2:$G$7,'DMG Tables'!$H$2:$H$7)</f>
        <v>205800000</v>
      </c>
      <c r="AMS28" s="1">
        <f>LOOKUP($A28,'DMG Tables'!$P$2:$P$35,'DMG Tables'!$O$2:$O$35)*AMS$1*LOOKUP(AMS$1,'DMG Tables'!$G$2:$G$7,'DMG Tables'!$H$2:$H$7)</f>
        <v>206000000</v>
      </c>
      <c r="AMT28" s="1">
        <f>LOOKUP($A28,'DMG Tables'!$P$2:$P$35,'DMG Tables'!$O$2:$O$35)*AMT$1*LOOKUP(AMT$1,'DMG Tables'!$G$2:$G$7,'DMG Tables'!$H$2:$H$7)</f>
        <v>206200000</v>
      </c>
      <c r="AMU28" s="1">
        <f>LOOKUP($A28,'DMG Tables'!$P$2:$P$35,'DMG Tables'!$O$2:$O$35)*AMU$1*LOOKUP(AMU$1,'DMG Tables'!$G$2:$G$7,'DMG Tables'!$H$2:$H$7)</f>
        <v>206400000</v>
      </c>
      <c r="AMV28" s="1">
        <f>LOOKUP($A28,'DMG Tables'!$P$2:$P$35,'DMG Tables'!$O$2:$O$35)*AMV$1*LOOKUP(AMV$1,'DMG Tables'!$G$2:$G$7,'DMG Tables'!$H$2:$H$7)</f>
        <v>206600000</v>
      </c>
      <c r="AMW28" s="1">
        <f>LOOKUP($A28,'DMG Tables'!$P$2:$P$35,'DMG Tables'!$O$2:$O$35)*AMW$1*LOOKUP(AMW$1,'DMG Tables'!$G$2:$G$7,'DMG Tables'!$H$2:$H$7)</f>
        <v>206800000</v>
      </c>
      <c r="AMX28" s="1">
        <f>LOOKUP($A28,'DMG Tables'!$P$2:$P$35,'DMG Tables'!$O$2:$O$35)*AMX$1*LOOKUP(AMX$1,'DMG Tables'!$G$2:$G$7,'DMG Tables'!$H$2:$H$7)</f>
        <v>207000000</v>
      </c>
      <c r="AMY28" s="1">
        <f>LOOKUP($A28,'DMG Tables'!$P$2:$P$35,'DMG Tables'!$O$2:$O$35)*AMY$1*LOOKUP(AMY$1,'DMG Tables'!$G$2:$G$7,'DMG Tables'!$H$2:$H$7)</f>
        <v>207200000</v>
      </c>
      <c r="AMZ28" s="1">
        <f>LOOKUP($A28,'DMG Tables'!$P$2:$P$35,'DMG Tables'!$O$2:$O$35)*AMZ$1*LOOKUP(AMZ$1,'DMG Tables'!$G$2:$G$7,'DMG Tables'!$H$2:$H$7)</f>
        <v>207400000</v>
      </c>
      <c r="ANA28" s="1">
        <f>LOOKUP($A28,'DMG Tables'!$P$2:$P$35,'DMG Tables'!$O$2:$O$35)*ANA$1*LOOKUP(ANA$1,'DMG Tables'!$G$2:$G$7,'DMG Tables'!$H$2:$H$7)</f>
        <v>207600000</v>
      </c>
      <c r="ANB28" s="1">
        <f>LOOKUP($A28,'DMG Tables'!$P$2:$P$35,'DMG Tables'!$O$2:$O$35)*ANB$1*LOOKUP(ANB$1,'DMG Tables'!$G$2:$G$7,'DMG Tables'!$H$2:$H$7)</f>
        <v>207800000</v>
      </c>
      <c r="ANC28" s="1">
        <f>LOOKUP($A28,'DMG Tables'!$P$2:$P$35,'DMG Tables'!$O$2:$O$35)*ANC$1*LOOKUP(ANC$1,'DMG Tables'!$G$2:$G$7,'DMG Tables'!$H$2:$H$7)</f>
        <v>208000000</v>
      </c>
      <c r="AND28" s="1">
        <f>LOOKUP($A28,'DMG Tables'!$P$2:$P$35,'DMG Tables'!$O$2:$O$35)*AND$1*LOOKUP(AND$1,'DMG Tables'!$G$2:$G$7,'DMG Tables'!$H$2:$H$7)</f>
        <v>208200000</v>
      </c>
      <c r="ANE28" s="1">
        <f>LOOKUP($A28,'DMG Tables'!$P$2:$P$35,'DMG Tables'!$O$2:$O$35)*ANE$1*LOOKUP(ANE$1,'DMG Tables'!$G$2:$G$7,'DMG Tables'!$H$2:$H$7)</f>
        <v>208400000</v>
      </c>
      <c r="ANF28" s="1">
        <f>LOOKUP($A28,'DMG Tables'!$P$2:$P$35,'DMG Tables'!$O$2:$O$35)*ANF$1*LOOKUP(ANF$1,'DMG Tables'!$G$2:$G$7,'DMG Tables'!$H$2:$H$7)</f>
        <v>208600000</v>
      </c>
      <c r="ANG28" s="1">
        <f>LOOKUP($A28,'DMG Tables'!$P$2:$P$35,'DMG Tables'!$O$2:$O$35)*ANG$1*LOOKUP(ANG$1,'DMG Tables'!$G$2:$G$7,'DMG Tables'!$H$2:$H$7)</f>
        <v>208800000</v>
      </c>
      <c r="ANH28" s="1">
        <f>LOOKUP($A28,'DMG Tables'!$P$2:$P$35,'DMG Tables'!$O$2:$O$35)*ANH$1*LOOKUP(ANH$1,'DMG Tables'!$G$2:$G$7,'DMG Tables'!$H$2:$H$7)</f>
        <v>209000000</v>
      </c>
      <c r="ANI28" s="1">
        <f>LOOKUP($A28,'DMG Tables'!$P$2:$P$35,'DMG Tables'!$O$2:$O$35)*ANI$1*LOOKUP(ANI$1,'DMG Tables'!$G$2:$G$7,'DMG Tables'!$H$2:$H$7)</f>
        <v>209200000</v>
      </c>
      <c r="ANJ28" s="1">
        <f>LOOKUP($A28,'DMG Tables'!$P$2:$P$35,'DMG Tables'!$O$2:$O$35)*ANJ$1*LOOKUP(ANJ$1,'DMG Tables'!$G$2:$G$7,'DMG Tables'!$H$2:$H$7)</f>
        <v>209400000</v>
      </c>
      <c r="ANK28" s="1">
        <f>LOOKUP($A28,'DMG Tables'!$P$2:$P$35,'DMG Tables'!$O$2:$O$35)*ANK$1*LOOKUP(ANK$1,'DMG Tables'!$G$2:$G$7,'DMG Tables'!$H$2:$H$7)</f>
        <v>209600000</v>
      </c>
      <c r="ANL28" s="1">
        <f>LOOKUP($A28,'DMG Tables'!$P$2:$P$35,'DMG Tables'!$O$2:$O$35)*ANL$1*LOOKUP(ANL$1,'DMG Tables'!$G$2:$G$7,'DMG Tables'!$H$2:$H$7)</f>
        <v>209800000</v>
      </c>
      <c r="ANM28" s="1">
        <f>LOOKUP($A28,'DMG Tables'!$P$2:$P$35,'DMG Tables'!$O$2:$O$35)*ANM$1*LOOKUP(ANM$1,'DMG Tables'!$G$2:$G$7,'DMG Tables'!$H$2:$H$7)</f>
        <v>210000000</v>
      </c>
      <c r="ANN28" s="1">
        <f>LOOKUP($A28,'DMG Tables'!$P$2:$P$35,'DMG Tables'!$O$2:$O$35)*ANN$1*LOOKUP(ANN$1,'DMG Tables'!$G$2:$G$7,'DMG Tables'!$H$2:$H$7)</f>
        <v>210200000</v>
      </c>
      <c r="ANO28" s="1">
        <f>LOOKUP($A28,'DMG Tables'!$P$2:$P$35,'DMG Tables'!$O$2:$O$35)*ANO$1*LOOKUP(ANO$1,'DMG Tables'!$G$2:$G$7,'DMG Tables'!$H$2:$H$7)</f>
        <v>210400000</v>
      </c>
      <c r="ANP28" s="1">
        <f>LOOKUP($A28,'DMG Tables'!$P$2:$P$35,'DMG Tables'!$O$2:$O$35)*ANP$1*LOOKUP(ANP$1,'DMG Tables'!$G$2:$G$7,'DMG Tables'!$H$2:$H$7)</f>
        <v>210600000</v>
      </c>
      <c r="ANQ28" s="1">
        <f>LOOKUP($A28,'DMG Tables'!$P$2:$P$35,'DMG Tables'!$O$2:$O$35)*ANQ$1*LOOKUP(ANQ$1,'DMG Tables'!$G$2:$G$7,'DMG Tables'!$H$2:$H$7)</f>
        <v>210800000</v>
      </c>
      <c r="ANR28" s="1">
        <f>LOOKUP($A28,'DMG Tables'!$P$2:$P$35,'DMG Tables'!$O$2:$O$35)*ANR$1*LOOKUP(ANR$1,'DMG Tables'!$G$2:$G$7,'DMG Tables'!$H$2:$H$7)</f>
        <v>211000000</v>
      </c>
      <c r="ANS28" s="1">
        <f>LOOKUP($A28,'DMG Tables'!$P$2:$P$35,'DMG Tables'!$O$2:$O$35)*ANS$1*LOOKUP(ANS$1,'DMG Tables'!$G$2:$G$7,'DMG Tables'!$H$2:$H$7)</f>
        <v>211200000</v>
      </c>
      <c r="ANT28" s="1">
        <f>LOOKUP($A28,'DMG Tables'!$P$2:$P$35,'DMG Tables'!$O$2:$O$35)*ANT$1*LOOKUP(ANT$1,'DMG Tables'!$G$2:$G$7,'DMG Tables'!$H$2:$H$7)</f>
        <v>211400000</v>
      </c>
      <c r="ANU28" s="1">
        <f>LOOKUP($A28,'DMG Tables'!$P$2:$P$35,'DMG Tables'!$O$2:$O$35)*ANU$1*LOOKUP(ANU$1,'DMG Tables'!$G$2:$G$7,'DMG Tables'!$H$2:$H$7)</f>
        <v>211600000</v>
      </c>
      <c r="ANV28" s="1">
        <f>LOOKUP($A28,'DMG Tables'!$P$2:$P$35,'DMG Tables'!$O$2:$O$35)*ANV$1*LOOKUP(ANV$1,'DMG Tables'!$G$2:$G$7,'DMG Tables'!$H$2:$H$7)</f>
        <v>211800000</v>
      </c>
      <c r="ANW28" s="1">
        <f>LOOKUP($A28,'DMG Tables'!$P$2:$P$35,'DMG Tables'!$O$2:$O$35)*ANW$1*LOOKUP(ANW$1,'DMG Tables'!$G$2:$G$7,'DMG Tables'!$H$2:$H$7)</f>
        <v>212000000</v>
      </c>
      <c r="ANX28" s="1">
        <f>LOOKUP($A28,'DMG Tables'!$P$2:$P$35,'DMG Tables'!$O$2:$O$35)*ANX$1*LOOKUP(ANX$1,'DMG Tables'!$G$2:$G$7,'DMG Tables'!$H$2:$H$7)</f>
        <v>212200000</v>
      </c>
      <c r="ANY28" s="1">
        <f>LOOKUP($A28,'DMG Tables'!$P$2:$P$35,'DMG Tables'!$O$2:$O$35)*ANY$1*LOOKUP(ANY$1,'DMG Tables'!$G$2:$G$7,'DMG Tables'!$H$2:$H$7)</f>
        <v>212400000</v>
      </c>
      <c r="ANZ28" s="1">
        <f>LOOKUP($A28,'DMG Tables'!$P$2:$P$35,'DMG Tables'!$O$2:$O$35)*ANZ$1*LOOKUP(ANZ$1,'DMG Tables'!$G$2:$G$7,'DMG Tables'!$H$2:$H$7)</f>
        <v>212600000</v>
      </c>
      <c r="AOA28" s="1">
        <f>LOOKUP($A28,'DMG Tables'!$P$2:$P$35,'DMG Tables'!$O$2:$O$35)*AOA$1*LOOKUP(AOA$1,'DMG Tables'!$G$2:$G$7,'DMG Tables'!$H$2:$H$7)</f>
        <v>212800000</v>
      </c>
      <c r="AOB28" s="1">
        <f>LOOKUP($A28,'DMG Tables'!$P$2:$P$35,'DMG Tables'!$O$2:$O$35)*AOB$1*LOOKUP(AOB$1,'DMG Tables'!$G$2:$G$7,'DMG Tables'!$H$2:$H$7)</f>
        <v>213000000</v>
      </c>
      <c r="AOC28" s="1">
        <f>LOOKUP($A28,'DMG Tables'!$P$2:$P$35,'DMG Tables'!$O$2:$O$35)*AOC$1*LOOKUP(AOC$1,'DMG Tables'!$G$2:$G$7,'DMG Tables'!$H$2:$H$7)</f>
        <v>213200000</v>
      </c>
      <c r="AOD28" s="1">
        <f>LOOKUP($A28,'DMG Tables'!$P$2:$P$35,'DMG Tables'!$O$2:$O$35)*AOD$1*LOOKUP(AOD$1,'DMG Tables'!$G$2:$G$7,'DMG Tables'!$H$2:$H$7)</f>
        <v>213400000</v>
      </c>
      <c r="AOE28" s="1">
        <f>LOOKUP($A28,'DMG Tables'!$P$2:$P$35,'DMG Tables'!$O$2:$O$35)*AOE$1*LOOKUP(AOE$1,'DMG Tables'!$G$2:$G$7,'DMG Tables'!$H$2:$H$7)</f>
        <v>213600000</v>
      </c>
      <c r="AOF28" s="1">
        <f>LOOKUP($A28,'DMG Tables'!$P$2:$P$35,'DMG Tables'!$O$2:$O$35)*AOF$1*LOOKUP(AOF$1,'DMG Tables'!$G$2:$G$7,'DMG Tables'!$H$2:$H$7)</f>
        <v>213800000</v>
      </c>
      <c r="AOG28" s="1">
        <f>LOOKUP($A28,'DMG Tables'!$P$2:$P$35,'DMG Tables'!$O$2:$O$35)*AOG$1*LOOKUP(AOG$1,'DMG Tables'!$G$2:$G$7,'DMG Tables'!$H$2:$H$7)</f>
        <v>214000000</v>
      </c>
      <c r="AOH28" s="1">
        <f>LOOKUP($A28,'DMG Tables'!$P$2:$P$35,'DMG Tables'!$O$2:$O$35)*AOH$1*LOOKUP(AOH$1,'DMG Tables'!$G$2:$G$7,'DMG Tables'!$H$2:$H$7)</f>
        <v>214200000</v>
      </c>
      <c r="AOI28" s="1">
        <f>LOOKUP($A28,'DMG Tables'!$P$2:$P$35,'DMG Tables'!$O$2:$O$35)*AOI$1*LOOKUP(AOI$1,'DMG Tables'!$G$2:$G$7,'DMG Tables'!$H$2:$H$7)</f>
        <v>214400000</v>
      </c>
      <c r="AOJ28" s="1">
        <f>LOOKUP($A28,'DMG Tables'!$P$2:$P$35,'DMG Tables'!$O$2:$O$35)*AOJ$1*LOOKUP(AOJ$1,'DMG Tables'!$G$2:$G$7,'DMG Tables'!$H$2:$H$7)</f>
        <v>214600000</v>
      </c>
      <c r="AOK28" s="1">
        <f>LOOKUP($A28,'DMG Tables'!$P$2:$P$35,'DMG Tables'!$O$2:$O$35)*AOK$1*LOOKUP(AOK$1,'DMG Tables'!$G$2:$G$7,'DMG Tables'!$H$2:$H$7)</f>
        <v>214800000</v>
      </c>
      <c r="AOL28" s="1">
        <f>LOOKUP($A28,'DMG Tables'!$P$2:$P$35,'DMG Tables'!$O$2:$O$35)*AOL$1*LOOKUP(AOL$1,'DMG Tables'!$G$2:$G$7,'DMG Tables'!$H$2:$H$7)</f>
        <v>215000000</v>
      </c>
      <c r="AOM28" s="1">
        <f>LOOKUP($A28,'DMG Tables'!$P$2:$P$35,'DMG Tables'!$O$2:$O$35)*AOM$1*LOOKUP(AOM$1,'DMG Tables'!$G$2:$G$7,'DMG Tables'!$H$2:$H$7)</f>
        <v>215200000</v>
      </c>
      <c r="AON28" s="1">
        <f>LOOKUP($A28,'DMG Tables'!$P$2:$P$35,'DMG Tables'!$O$2:$O$35)*AON$1*LOOKUP(AON$1,'DMG Tables'!$G$2:$G$7,'DMG Tables'!$H$2:$H$7)</f>
        <v>215400000</v>
      </c>
      <c r="AOO28" s="1">
        <f>LOOKUP($A28,'DMG Tables'!$P$2:$P$35,'DMG Tables'!$O$2:$O$35)*AOO$1*LOOKUP(AOO$1,'DMG Tables'!$G$2:$G$7,'DMG Tables'!$H$2:$H$7)</f>
        <v>215600000</v>
      </c>
      <c r="AOP28" s="1">
        <f>LOOKUP($A28,'DMG Tables'!$P$2:$P$35,'DMG Tables'!$O$2:$O$35)*AOP$1*LOOKUP(AOP$1,'DMG Tables'!$G$2:$G$7,'DMG Tables'!$H$2:$H$7)</f>
        <v>215800000</v>
      </c>
      <c r="AOQ28" s="1">
        <f>LOOKUP($A28,'DMG Tables'!$P$2:$P$35,'DMG Tables'!$O$2:$O$35)*AOQ$1*LOOKUP(AOQ$1,'DMG Tables'!$G$2:$G$7,'DMG Tables'!$H$2:$H$7)</f>
        <v>216000000</v>
      </c>
      <c r="AOR28" s="1">
        <f>LOOKUP($A28,'DMG Tables'!$P$2:$P$35,'DMG Tables'!$O$2:$O$35)*AOR$1*LOOKUP(AOR$1,'DMG Tables'!$G$2:$G$7,'DMG Tables'!$H$2:$H$7)</f>
        <v>216200000</v>
      </c>
      <c r="AOS28" s="1">
        <f>LOOKUP($A28,'DMG Tables'!$P$2:$P$35,'DMG Tables'!$O$2:$O$35)*AOS$1*LOOKUP(AOS$1,'DMG Tables'!$G$2:$G$7,'DMG Tables'!$H$2:$H$7)</f>
        <v>216400000</v>
      </c>
      <c r="AOT28" s="1">
        <f>LOOKUP($A28,'DMG Tables'!$P$2:$P$35,'DMG Tables'!$O$2:$O$35)*AOT$1*LOOKUP(AOT$1,'DMG Tables'!$G$2:$G$7,'DMG Tables'!$H$2:$H$7)</f>
        <v>216600000</v>
      </c>
      <c r="AOU28" s="1">
        <f>LOOKUP($A28,'DMG Tables'!$P$2:$P$35,'DMG Tables'!$O$2:$O$35)*AOU$1*LOOKUP(AOU$1,'DMG Tables'!$G$2:$G$7,'DMG Tables'!$H$2:$H$7)</f>
        <v>216800000</v>
      </c>
      <c r="AOV28" s="1">
        <f>LOOKUP($A28,'DMG Tables'!$P$2:$P$35,'DMG Tables'!$O$2:$O$35)*AOV$1*LOOKUP(AOV$1,'DMG Tables'!$G$2:$G$7,'DMG Tables'!$H$2:$H$7)</f>
        <v>217000000</v>
      </c>
      <c r="AOW28" s="1">
        <f>LOOKUP($A28,'DMG Tables'!$P$2:$P$35,'DMG Tables'!$O$2:$O$35)*AOW$1*LOOKUP(AOW$1,'DMG Tables'!$G$2:$G$7,'DMG Tables'!$H$2:$H$7)</f>
        <v>217200000</v>
      </c>
      <c r="AOX28" s="1">
        <f>LOOKUP($A28,'DMG Tables'!$P$2:$P$35,'DMG Tables'!$O$2:$O$35)*AOX$1*LOOKUP(AOX$1,'DMG Tables'!$G$2:$G$7,'DMG Tables'!$H$2:$H$7)</f>
        <v>217400000</v>
      </c>
      <c r="AOY28" s="1">
        <f>LOOKUP($A28,'DMG Tables'!$P$2:$P$35,'DMG Tables'!$O$2:$O$35)*AOY$1*LOOKUP(AOY$1,'DMG Tables'!$G$2:$G$7,'DMG Tables'!$H$2:$H$7)</f>
        <v>217600000</v>
      </c>
      <c r="AOZ28" s="1">
        <f>LOOKUP($A28,'DMG Tables'!$P$2:$P$35,'DMG Tables'!$O$2:$O$35)*AOZ$1*LOOKUP(AOZ$1,'DMG Tables'!$G$2:$G$7,'DMG Tables'!$H$2:$H$7)</f>
        <v>217800000</v>
      </c>
      <c r="APA28" s="1">
        <f>LOOKUP($A28,'DMG Tables'!$P$2:$P$35,'DMG Tables'!$O$2:$O$35)*APA$1*LOOKUP(APA$1,'DMG Tables'!$G$2:$G$7,'DMG Tables'!$H$2:$H$7)</f>
        <v>218000000</v>
      </c>
      <c r="APB28" s="1">
        <f>LOOKUP($A28,'DMG Tables'!$P$2:$P$35,'DMG Tables'!$O$2:$O$35)*APB$1*LOOKUP(APB$1,'DMG Tables'!$G$2:$G$7,'DMG Tables'!$H$2:$H$7)</f>
        <v>218200000</v>
      </c>
      <c r="APC28" s="1">
        <f>LOOKUP($A28,'DMG Tables'!$P$2:$P$35,'DMG Tables'!$O$2:$O$35)*APC$1*LOOKUP(APC$1,'DMG Tables'!$G$2:$G$7,'DMG Tables'!$H$2:$H$7)</f>
        <v>218400000</v>
      </c>
      <c r="APD28" s="1">
        <f>LOOKUP($A28,'DMG Tables'!$P$2:$P$35,'DMG Tables'!$O$2:$O$35)*APD$1*LOOKUP(APD$1,'DMG Tables'!$G$2:$G$7,'DMG Tables'!$H$2:$H$7)</f>
        <v>218600000</v>
      </c>
      <c r="APE28" s="1">
        <f>LOOKUP($A28,'DMG Tables'!$P$2:$P$35,'DMG Tables'!$O$2:$O$35)*APE$1*LOOKUP(APE$1,'DMG Tables'!$G$2:$G$7,'DMG Tables'!$H$2:$H$7)</f>
        <v>218800000</v>
      </c>
      <c r="APF28" s="1">
        <f>LOOKUP($A28,'DMG Tables'!$P$2:$P$35,'DMG Tables'!$O$2:$O$35)*APF$1*LOOKUP(APF$1,'DMG Tables'!$G$2:$G$7,'DMG Tables'!$H$2:$H$7)</f>
        <v>219000000</v>
      </c>
      <c r="APG28" s="1">
        <f>LOOKUP($A28,'DMG Tables'!$P$2:$P$35,'DMG Tables'!$O$2:$O$35)*APG$1*LOOKUP(APG$1,'DMG Tables'!$G$2:$G$7,'DMG Tables'!$H$2:$H$7)</f>
        <v>219200000</v>
      </c>
      <c r="APH28" s="1">
        <f>LOOKUP($A28,'DMG Tables'!$P$2:$P$35,'DMG Tables'!$O$2:$O$35)*APH$1*LOOKUP(APH$1,'DMG Tables'!$G$2:$G$7,'DMG Tables'!$H$2:$H$7)</f>
        <v>219400000</v>
      </c>
      <c r="API28" s="1">
        <f>LOOKUP($A28,'DMG Tables'!$P$2:$P$35,'DMG Tables'!$O$2:$O$35)*API$1*LOOKUP(API$1,'DMG Tables'!$G$2:$G$7,'DMG Tables'!$H$2:$H$7)</f>
        <v>219600000</v>
      </c>
      <c r="APJ28" s="1">
        <f>LOOKUP($A28,'DMG Tables'!$P$2:$P$35,'DMG Tables'!$O$2:$O$35)*APJ$1*LOOKUP(APJ$1,'DMG Tables'!$G$2:$G$7,'DMG Tables'!$H$2:$H$7)</f>
        <v>219800000</v>
      </c>
      <c r="APK28" s="1">
        <f>LOOKUP($A28,'DMG Tables'!$P$2:$P$35,'DMG Tables'!$O$2:$O$35)*APK$1*LOOKUP(APK$1,'DMG Tables'!$G$2:$G$7,'DMG Tables'!$H$2:$H$7)</f>
        <v>220000000</v>
      </c>
      <c r="APL28" s="1">
        <f>LOOKUP($A28,'DMG Tables'!$P$2:$P$35,'DMG Tables'!$O$2:$O$35)*APL$1*LOOKUP(APL$1,'DMG Tables'!$G$2:$G$7,'DMG Tables'!$H$2:$H$7)</f>
        <v>220200000</v>
      </c>
      <c r="APM28" s="1">
        <f>LOOKUP($A28,'DMG Tables'!$P$2:$P$35,'DMG Tables'!$O$2:$O$35)*APM$1*LOOKUP(APM$1,'DMG Tables'!$G$2:$G$7,'DMG Tables'!$H$2:$H$7)</f>
        <v>220400000</v>
      </c>
      <c r="APN28" s="1">
        <f>LOOKUP($A28,'DMG Tables'!$P$2:$P$35,'DMG Tables'!$O$2:$O$35)*APN$1*LOOKUP(APN$1,'DMG Tables'!$G$2:$G$7,'DMG Tables'!$H$2:$H$7)</f>
        <v>220600000</v>
      </c>
      <c r="APO28" s="1">
        <f>LOOKUP($A28,'DMG Tables'!$P$2:$P$35,'DMG Tables'!$O$2:$O$35)*APO$1*LOOKUP(APO$1,'DMG Tables'!$G$2:$G$7,'DMG Tables'!$H$2:$H$7)</f>
        <v>220800000</v>
      </c>
      <c r="APP28" s="1">
        <f>LOOKUP($A28,'DMG Tables'!$P$2:$P$35,'DMG Tables'!$O$2:$O$35)*APP$1*LOOKUP(APP$1,'DMG Tables'!$G$2:$G$7,'DMG Tables'!$H$2:$H$7)</f>
        <v>221000000</v>
      </c>
      <c r="APQ28" s="1">
        <f>LOOKUP($A28,'DMG Tables'!$P$2:$P$35,'DMG Tables'!$O$2:$O$35)*APQ$1*LOOKUP(APQ$1,'DMG Tables'!$G$2:$G$7,'DMG Tables'!$H$2:$H$7)</f>
        <v>221200000</v>
      </c>
      <c r="APR28" s="1">
        <f>LOOKUP($A28,'DMG Tables'!$P$2:$P$35,'DMG Tables'!$O$2:$O$35)*APR$1*LOOKUP(APR$1,'DMG Tables'!$G$2:$G$7,'DMG Tables'!$H$2:$H$7)</f>
        <v>221400000</v>
      </c>
      <c r="APS28" s="1">
        <f>LOOKUP($A28,'DMG Tables'!$P$2:$P$35,'DMG Tables'!$O$2:$O$35)*APS$1*LOOKUP(APS$1,'DMG Tables'!$G$2:$G$7,'DMG Tables'!$H$2:$H$7)</f>
        <v>221600000</v>
      </c>
      <c r="APT28" s="1">
        <f>LOOKUP($A28,'DMG Tables'!$P$2:$P$35,'DMG Tables'!$O$2:$O$35)*APT$1*LOOKUP(APT$1,'DMG Tables'!$G$2:$G$7,'DMG Tables'!$H$2:$H$7)</f>
        <v>221800000</v>
      </c>
      <c r="APU28" s="1">
        <f>LOOKUP($A28,'DMG Tables'!$P$2:$P$35,'DMG Tables'!$O$2:$O$35)*APU$1*LOOKUP(APU$1,'DMG Tables'!$G$2:$G$7,'DMG Tables'!$H$2:$H$7)</f>
        <v>222000000</v>
      </c>
      <c r="APV28" s="1">
        <f>LOOKUP($A28,'DMG Tables'!$P$2:$P$35,'DMG Tables'!$O$2:$O$35)*APV$1*LOOKUP(APV$1,'DMG Tables'!$G$2:$G$7,'DMG Tables'!$H$2:$H$7)</f>
        <v>222200000</v>
      </c>
      <c r="APW28" s="1">
        <f>LOOKUP($A28,'DMG Tables'!$P$2:$P$35,'DMG Tables'!$O$2:$O$35)*APW$1*LOOKUP(APW$1,'DMG Tables'!$G$2:$G$7,'DMG Tables'!$H$2:$H$7)</f>
        <v>222400000</v>
      </c>
      <c r="APX28" s="1">
        <f>LOOKUP($A28,'DMG Tables'!$P$2:$P$35,'DMG Tables'!$O$2:$O$35)*APX$1*LOOKUP(APX$1,'DMG Tables'!$G$2:$G$7,'DMG Tables'!$H$2:$H$7)</f>
        <v>222600000</v>
      </c>
      <c r="APY28" s="1">
        <f>LOOKUP($A28,'DMG Tables'!$P$2:$P$35,'DMG Tables'!$O$2:$O$35)*APY$1*LOOKUP(APY$1,'DMG Tables'!$G$2:$G$7,'DMG Tables'!$H$2:$H$7)</f>
        <v>222800000</v>
      </c>
      <c r="APZ28" s="1">
        <f>LOOKUP($A28,'DMG Tables'!$P$2:$P$35,'DMG Tables'!$O$2:$O$35)*APZ$1*LOOKUP(APZ$1,'DMG Tables'!$G$2:$G$7,'DMG Tables'!$H$2:$H$7)</f>
        <v>223000000</v>
      </c>
      <c r="AQA28" s="1">
        <f>LOOKUP($A28,'DMG Tables'!$P$2:$P$35,'DMG Tables'!$O$2:$O$35)*AQA$1*LOOKUP(AQA$1,'DMG Tables'!$G$2:$G$7,'DMG Tables'!$H$2:$H$7)</f>
        <v>223200000</v>
      </c>
      <c r="AQB28" s="1">
        <f>LOOKUP($A28,'DMG Tables'!$P$2:$P$35,'DMG Tables'!$O$2:$O$35)*AQB$1*LOOKUP(AQB$1,'DMG Tables'!$G$2:$G$7,'DMG Tables'!$H$2:$H$7)</f>
        <v>223400000</v>
      </c>
      <c r="AQC28" s="1">
        <f>LOOKUP($A28,'DMG Tables'!$P$2:$P$35,'DMG Tables'!$O$2:$O$35)*AQC$1*LOOKUP(AQC$1,'DMG Tables'!$G$2:$G$7,'DMG Tables'!$H$2:$H$7)</f>
        <v>223600000</v>
      </c>
      <c r="AQD28" s="1">
        <f>LOOKUP($A28,'DMG Tables'!$P$2:$P$35,'DMG Tables'!$O$2:$O$35)*AQD$1*LOOKUP(AQD$1,'DMG Tables'!$G$2:$G$7,'DMG Tables'!$H$2:$H$7)</f>
        <v>223800000</v>
      </c>
      <c r="AQE28" s="1">
        <f>LOOKUP($A28,'DMG Tables'!$P$2:$P$35,'DMG Tables'!$O$2:$O$35)*AQE$1*LOOKUP(AQE$1,'DMG Tables'!$G$2:$G$7,'DMG Tables'!$H$2:$H$7)</f>
        <v>224000000</v>
      </c>
      <c r="AQF28" s="1">
        <f>LOOKUP($A28,'DMG Tables'!$P$2:$P$35,'DMG Tables'!$O$2:$O$35)*AQF$1*LOOKUP(AQF$1,'DMG Tables'!$G$2:$G$7,'DMG Tables'!$H$2:$H$7)</f>
        <v>224200000</v>
      </c>
      <c r="AQG28" s="1">
        <f>LOOKUP($A28,'DMG Tables'!$P$2:$P$35,'DMG Tables'!$O$2:$O$35)*AQG$1*LOOKUP(AQG$1,'DMG Tables'!$G$2:$G$7,'DMG Tables'!$H$2:$H$7)</f>
        <v>224400000</v>
      </c>
      <c r="AQH28" s="1">
        <f>LOOKUP($A28,'DMG Tables'!$P$2:$P$35,'DMG Tables'!$O$2:$O$35)*AQH$1*LOOKUP(AQH$1,'DMG Tables'!$G$2:$G$7,'DMG Tables'!$H$2:$H$7)</f>
        <v>224600000</v>
      </c>
      <c r="AQI28" s="1">
        <f>LOOKUP($A28,'DMG Tables'!$P$2:$P$35,'DMG Tables'!$O$2:$O$35)*AQI$1*LOOKUP(AQI$1,'DMG Tables'!$G$2:$G$7,'DMG Tables'!$H$2:$H$7)</f>
        <v>224800000</v>
      </c>
      <c r="AQJ28" s="1">
        <f>LOOKUP($A28,'DMG Tables'!$P$2:$P$35,'DMG Tables'!$O$2:$O$35)*AQJ$1*LOOKUP(AQJ$1,'DMG Tables'!$G$2:$G$7,'DMG Tables'!$H$2:$H$7)</f>
        <v>225000000</v>
      </c>
      <c r="AQK28" s="1">
        <f>LOOKUP($A28,'DMG Tables'!$P$2:$P$35,'DMG Tables'!$O$2:$O$35)*AQK$1*LOOKUP(AQK$1,'DMG Tables'!$G$2:$G$7,'DMG Tables'!$H$2:$H$7)</f>
        <v>225200000</v>
      </c>
      <c r="AQL28" s="1">
        <f>LOOKUP($A28,'DMG Tables'!$P$2:$P$35,'DMG Tables'!$O$2:$O$35)*AQL$1*LOOKUP(AQL$1,'DMG Tables'!$G$2:$G$7,'DMG Tables'!$H$2:$H$7)</f>
        <v>225400000</v>
      </c>
      <c r="AQM28" s="1">
        <f>LOOKUP($A28,'DMG Tables'!$P$2:$P$35,'DMG Tables'!$O$2:$O$35)*AQM$1*LOOKUP(AQM$1,'DMG Tables'!$G$2:$G$7,'DMG Tables'!$H$2:$H$7)</f>
        <v>225600000</v>
      </c>
      <c r="AQN28" s="1">
        <f>LOOKUP($A28,'DMG Tables'!$P$2:$P$35,'DMG Tables'!$O$2:$O$35)*AQN$1*LOOKUP(AQN$1,'DMG Tables'!$G$2:$G$7,'DMG Tables'!$H$2:$H$7)</f>
        <v>225800000</v>
      </c>
      <c r="AQO28" s="1">
        <f>LOOKUP($A28,'DMG Tables'!$P$2:$P$35,'DMG Tables'!$O$2:$O$35)*AQO$1*LOOKUP(AQO$1,'DMG Tables'!$G$2:$G$7,'DMG Tables'!$H$2:$H$7)</f>
        <v>226000000</v>
      </c>
      <c r="AQP28" s="1">
        <f>LOOKUP($A28,'DMG Tables'!$P$2:$P$35,'DMG Tables'!$O$2:$O$35)*AQP$1*LOOKUP(AQP$1,'DMG Tables'!$G$2:$G$7,'DMG Tables'!$H$2:$H$7)</f>
        <v>226200000</v>
      </c>
      <c r="AQQ28" s="1">
        <f>LOOKUP($A28,'DMG Tables'!$P$2:$P$35,'DMG Tables'!$O$2:$O$35)*AQQ$1*LOOKUP(AQQ$1,'DMG Tables'!$G$2:$G$7,'DMG Tables'!$H$2:$H$7)</f>
        <v>226400000</v>
      </c>
      <c r="AQR28" s="1">
        <f>LOOKUP($A28,'DMG Tables'!$P$2:$P$35,'DMG Tables'!$O$2:$O$35)*AQR$1*LOOKUP(AQR$1,'DMG Tables'!$G$2:$G$7,'DMG Tables'!$H$2:$H$7)</f>
        <v>226600000</v>
      </c>
      <c r="AQS28" s="1">
        <f>LOOKUP($A28,'DMG Tables'!$P$2:$P$35,'DMG Tables'!$O$2:$O$35)*AQS$1*LOOKUP(AQS$1,'DMG Tables'!$G$2:$G$7,'DMG Tables'!$H$2:$H$7)</f>
        <v>226800000</v>
      </c>
      <c r="AQT28" s="1">
        <f>LOOKUP($A28,'DMG Tables'!$P$2:$P$35,'DMG Tables'!$O$2:$O$35)*AQT$1*LOOKUP(AQT$1,'DMG Tables'!$G$2:$G$7,'DMG Tables'!$H$2:$H$7)</f>
        <v>227000000</v>
      </c>
      <c r="AQU28" s="1">
        <f>LOOKUP($A28,'DMG Tables'!$P$2:$P$35,'DMG Tables'!$O$2:$O$35)*AQU$1*LOOKUP(AQU$1,'DMG Tables'!$G$2:$G$7,'DMG Tables'!$H$2:$H$7)</f>
        <v>227200000</v>
      </c>
      <c r="AQV28" s="1">
        <f>LOOKUP($A28,'DMG Tables'!$P$2:$P$35,'DMG Tables'!$O$2:$O$35)*AQV$1*LOOKUP(AQV$1,'DMG Tables'!$G$2:$G$7,'DMG Tables'!$H$2:$H$7)</f>
        <v>227400000</v>
      </c>
      <c r="AQW28" s="1">
        <f>LOOKUP($A28,'DMG Tables'!$P$2:$P$35,'DMG Tables'!$O$2:$O$35)*AQW$1*LOOKUP(AQW$1,'DMG Tables'!$G$2:$G$7,'DMG Tables'!$H$2:$H$7)</f>
        <v>227600000</v>
      </c>
      <c r="AQX28" s="1">
        <f>LOOKUP($A28,'DMG Tables'!$P$2:$P$35,'DMG Tables'!$O$2:$O$35)*AQX$1*LOOKUP(AQX$1,'DMG Tables'!$G$2:$G$7,'DMG Tables'!$H$2:$H$7)</f>
        <v>227800000</v>
      </c>
      <c r="AQY28" s="1">
        <f>LOOKUP($A28,'DMG Tables'!$P$2:$P$35,'DMG Tables'!$O$2:$O$35)*AQY$1*LOOKUP(AQY$1,'DMG Tables'!$G$2:$G$7,'DMG Tables'!$H$2:$H$7)</f>
        <v>228000000</v>
      </c>
      <c r="AQZ28" s="1">
        <f>LOOKUP($A28,'DMG Tables'!$P$2:$P$35,'DMG Tables'!$O$2:$O$35)*AQZ$1*LOOKUP(AQZ$1,'DMG Tables'!$G$2:$G$7,'DMG Tables'!$H$2:$H$7)</f>
        <v>228200000</v>
      </c>
      <c r="ARA28" s="1">
        <f>LOOKUP($A28,'DMG Tables'!$P$2:$P$35,'DMG Tables'!$O$2:$O$35)*ARA$1*LOOKUP(ARA$1,'DMG Tables'!$G$2:$G$7,'DMG Tables'!$H$2:$H$7)</f>
        <v>228400000</v>
      </c>
      <c r="ARB28" s="1">
        <f>LOOKUP($A28,'DMG Tables'!$P$2:$P$35,'DMG Tables'!$O$2:$O$35)*ARB$1*LOOKUP(ARB$1,'DMG Tables'!$G$2:$G$7,'DMG Tables'!$H$2:$H$7)</f>
        <v>228600000</v>
      </c>
      <c r="ARC28" s="1">
        <f>LOOKUP($A28,'DMG Tables'!$P$2:$P$35,'DMG Tables'!$O$2:$O$35)*ARC$1*LOOKUP(ARC$1,'DMG Tables'!$G$2:$G$7,'DMG Tables'!$H$2:$H$7)</f>
        <v>228800000</v>
      </c>
      <c r="ARD28" s="1">
        <f>LOOKUP($A28,'DMG Tables'!$P$2:$P$35,'DMG Tables'!$O$2:$O$35)*ARD$1*LOOKUP(ARD$1,'DMG Tables'!$G$2:$G$7,'DMG Tables'!$H$2:$H$7)</f>
        <v>229000000</v>
      </c>
      <c r="ARE28" s="1">
        <f>LOOKUP($A28,'DMG Tables'!$P$2:$P$35,'DMG Tables'!$O$2:$O$35)*ARE$1*LOOKUP(ARE$1,'DMG Tables'!$G$2:$G$7,'DMG Tables'!$H$2:$H$7)</f>
        <v>229200000</v>
      </c>
      <c r="ARF28" s="1">
        <f>LOOKUP($A28,'DMG Tables'!$P$2:$P$35,'DMG Tables'!$O$2:$O$35)*ARF$1*LOOKUP(ARF$1,'DMG Tables'!$G$2:$G$7,'DMG Tables'!$H$2:$H$7)</f>
        <v>229400000</v>
      </c>
      <c r="ARG28" s="1">
        <f>LOOKUP($A28,'DMG Tables'!$P$2:$P$35,'DMG Tables'!$O$2:$O$35)*ARG$1*LOOKUP(ARG$1,'DMG Tables'!$G$2:$G$7,'DMG Tables'!$H$2:$H$7)</f>
        <v>229600000</v>
      </c>
      <c r="ARH28" s="1">
        <f>LOOKUP($A28,'DMG Tables'!$P$2:$P$35,'DMG Tables'!$O$2:$O$35)*ARH$1*LOOKUP(ARH$1,'DMG Tables'!$G$2:$G$7,'DMG Tables'!$H$2:$H$7)</f>
        <v>229800000</v>
      </c>
      <c r="ARI28" s="1">
        <f>LOOKUP($A28,'DMG Tables'!$P$2:$P$35,'DMG Tables'!$O$2:$O$35)*ARI$1*LOOKUP(ARI$1,'DMG Tables'!$G$2:$G$7,'DMG Tables'!$H$2:$H$7)</f>
        <v>230000000</v>
      </c>
      <c r="ARJ28" s="1">
        <f>LOOKUP($A28,'DMG Tables'!$P$2:$P$35,'DMG Tables'!$O$2:$O$35)*ARJ$1*LOOKUP(ARJ$1,'DMG Tables'!$G$2:$G$7,'DMG Tables'!$H$2:$H$7)</f>
        <v>230200000</v>
      </c>
      <c r="ARK28" s="1">
        <f>LOOKUP($A28,'DMG Tables'!$P$2:$P$35,'DMG Tables'!$O$2:$O$35)*ARK$1*LOOKUP(ARK$1,'DMG Tables'!$G$2:$G$7,'DMG Tables'!$H$2:$H$7)</f>
        <v>230400000</v>
      </c>
      <c r="ARL28" s="1">
        <f>LOOKUP($A28,'DMG Tables'!$P$2:$P$35,'DMG Tables'!$O$2:$O$35)*ARL$1*LOOKUP(ARL$1,'DMG Tables'!$G$2:$G$7,'DMG Tables'!$H$2:$H$7)</f>
        <v>230600000</v>
      </c>
      <c r="ARM28" s="1">
        <f>LOOKUP($A28,'DMG Tables'!$P$2:$P$35,'DMG Tables'!$O$2:$O$35)*ARM$1*LOOKUP(ARM$1,'DMG Tables'!$G$2:$G$7,'DMG Tables'!$H$2:$H$7)</f>
        <v>230800000</v>
      </c>
      <c r="ARN28" s="1">
        <f>LOOKUP($A28,'DMG Tables'!$P$2:$P$35,'DMG Tables'!$O$2:$O$35)*ARN$1*LOOKUP(ARN$1,'DMG Tables'!$G$2:$G$7,'DMG Tables'!$H$2:$H$7)</f>
        <v>231000000</v>
      </c>
      <c r="ARO28" s="1">
        <f>LOOKUP($A28,'DMG Tables'!$P$2:$P$35,'DMG Tables'!$O$2:$O$35)*ARO$1*LOOKUP(ARO$1,'DMG Tables'!$G$2:$G$7,'DMG Tables'!$H$2:$H$7)</f>
        <v>231200000</v>
      </c>
      <c r="ARP28" s="1">
        <f>LOOKUP($A28,'DMG Tables'!$P$2:$P$35,'DMG Tables'!$O$2:$O$35)*ARP$1*LOOKUP(ARP$1,'DMG Tables'!$G$2:$G$7,'DMG Tables'!$H$2:$H$7)</f>
        <v>231400000</v>
      </c>
      <c r="ARQ28" s="1">
        <f>LOOKUP($A28,'DMG Tables'!$P$2:$P$35,'DMG Tables'!$O$2:$O$35)*ARQ$1*LOOKUP(ARQ$1,'DMG Tables'!$G$2:$G$7,'DMG Tables'!$H$2:$H$7)</f>
        <v>231600000</v>
      </c>
      <c r="ARR28" s="1">
        <f>LOOKUP($A28,'DMG Tables'!$P$2:$P$35,'DMG Tables'!$O$2:$O$35)*ARR$1*LOOKUP(ARR$1,'DMG Tables'!$G$2:$G$7,'DMG Tables'!$H$2:$H$7)</f>
        <v>231800000</v>
      </c>
      <c r="ARS28" s="1">
        <f>LOOKUP($A28,'DMG Tables'!$P$2:$P$35,'DMG Tables'!$O$2:$O$35)*ARS$1*LOOKUP(ARS$1,'DMG Tables'!$G$2:$G$7,'DMG Tables'!$H$2:$H$7)</f>
        <v>232000000</v>
      </c>
      <c r="ART28" s="1">
        <f>LOOKUP($A28,'DMG Tables'!$P$2:$P$35,'DMG Tables'!$O$2:$O$35)*ART$1*LOOKUP(ART$1,'DMG Tables'!$G$2:$G$7,'DMG Tables'!$H$2:$H$7)</f>
        <v>232200000</v>
      </c>
      <c r="ARU28" s="1">
        <f>LOOKUP($A28,'DMG Tables'!$P$2:$P$35,'DMG Tables'!$O$2:$O$35)*ARU$1*LOOKUP(ARU$1,'DMG Tables'!$G$2:$G$7,'DMG Tables'!$H$2:$H$7)</f>
        <v>232400000</v>
      </c>
      <c r="ARV28" s="1">
        <f>LOOKUP($A28,'DMG Tables'!$P$2:$P$35,'DMG Tables'!$O$2:$O$35)*ARV$1*LOOKUP(ARV$1,'DMG Tables'!$G$2:$G$7,'DMG Tables'!$H$2:$H$7)</f>
        <v>232600000</v>
      </c>
      <c r="ARW28" s="1">
        <f>LOOKUP($A28,'DMG Tables'!$P$2:$P$35,'DMG Tables'!$O$2:$O$35)*ARW$1*LOOKUP(ARW$1,'DMG Tables'!$G$2:$G$7,'DMG Tables'!$H$2:$H$7)</f>
        <v>232800000</v>
      </c>
      <c r="ARX28" s="1">
        <f>LOOKUP($A28,'DMG Tables'!$P$2:$P$35,'DMG Tables'!$O$2:$O$35)*ARX$1*LOOKUP(ARX$1,'DMG Tables'!$G$2:$G$7,'DMG Tables'!$H$2:$H$7)</f>
        <v>233000000</v>
      </c>
      <c r="ARY28" s="1">
        <f>LOOKUP($A28,'DMG Tables'!$P$2:$P$35,'DMG Tables'!$O$2:$O$35)*ARY$1*LOOKUP(ARY$1,'DMG Tables'!$G$2:$G$7,'DMG Tables'!$H$2:$H$7)</f>
        <v>233200000</v>
      </c>
      <c r="ARZ28" s="1">
        <f>LOOKUP($A28,'DMG Tables'!$P$2:$P$35,'DMG Tables'!$O$2:$O$35)*ARZ$1*LOOKUP(ARZ$1,'DMG Tables'!$G$2:$G$7,'DMG Tables'!$H$2:$H$7)</f>
        <v>233400000</v>
      </c>
      <c r="ASA28" s="1">
        <f>LOOKUP($A28,'DMG Tables'!$P$2:$P$35,'DMG Tables'!$O$2:$O$35)*ASA$1*LOOKUP(ASA$1,'DMG Tables'!$G$2:$G$7,'DMG Tables'!$H$2:$H$7)</f>
        <v>233600000</v>
      </c>
      <c r="ASB28" s="1">
        <f>LOOKUP($A28,'DMG Tables'!$P$2:$P$35,'DMG Tables'!$O$2:$O$35)*ASB$1*LOOKUP(ASB$1,'DMG Tables'!$G$2:$G$7,'DMG Tables'!$H$2:$H$7)</f>
        <v>233800000</v>
      </c>
      <c r="ASC28" s="1">
        <f>LOOKUP($A28,'DMG Tables'!$P$2:$P$35,'DMG Tables'!$O$2:$O$35)*ASC$1*LOOKUP(ASC$1,'DMG Tables'!$G$2:$G$7,'DMG Tables'!$H$2:$H$7)</f>
        <v>234000000</v>
      </c>
      <c r="ASD28" s="1">
        <f>LOOKUP($A28,'DMG Tables'!$P$2:$P$35,'DMG Tables'!$O$2:$O$35)*ASD$1*LOOKUP(ASD$1,'DMG Tables'!$G$2:$G$7,'DMG Tables'!$H$2:$H$7)</f>
        <v>234200000</v>
      </c>
      <c r="ASE28" s="1">
        <f>LOOKUP($A28,'DMG Tables'!$P$2:$P$35,'DMG Tables'!$O$2:$O$35)*ASE$1*LOOKUP(ASE$1,'DMG Tables'!$G$2:$G$7,'DMG Tables'!$H$2:$H$7)</f>
        <v>234400000</v>
      </c>
      <c r="ASF28" s="1">
        <f>LOOKUP($A28,'DMG Tables'!$P$2:$P$35,'DMG Tables'!$O$2:$O$35)*ASF$1*LOOKUP(ASF$1,'DMG Tables'!$G$2:$G$7,'DMG Tables'!$H$2:$H$7)</f>
        <v>234600000</v>
      </c>
      <c r="ASG28" s="1">
        <f>LOOKUP($A28,'DMG Tables'!$P$2:$P$35,'DMG Tables'!$O$2:$O$35)*ASG$1*LOOKUP(ASG$1,'DMG Tables'!$G$2:$G$7,'DMG Tables'!$H$2:$H$7)</f>
        <v>234800000</v>
      </c>
      <c r="ASH28" s="1">
        <f>LOOKUP($A28,'DMG Tables'!$P$2:$P$35,'DMG Tables'!$O$2:$O$35)*ASH$1*LOOKUP(ASH$1,'DMG Tables'!$G$2:$G$7,'DMG Tables'!$H$2:$H$7)</f>
        <v>235000000</v>
      </c>
      <c r="ASI28" s="1">
        <f>LOOKUP($A28,'DMG Tables'!$P$2:$P$35,'DMG Tables'!$O$2:$O$35)*ASI$1*LOOKUP(ASI$1,'DMG Tables'!$G$2:$G$7,'DMG Tables'!$H$2:$H$7)</f>
        <v>235200000</v>
      </c>
      <c r="ASJ28" s="1">
        <f>LOOKUP($A28,'DMG Tables'!$P$2:$P$35,'DMG Tables'!$O$2:$O$35)*ASJ$1*LOOKUP(ASJ$1,'DMG Tables'!$G$2:$G$7,'DMG Tables'!$H$2:$H$7)</f>
        <v>235400000</v>
      </c>
      <c r="ASK28" s="1">
        <f>LOOKUP($A28,'DMG Tables'!$P$2:$P$35,'DMG Tables'!$O$2:$O$35)*ASK$1*LOOKUP(ASK$1,'DMG Tables'!$G$2:$G$7,'DMG Tables'!$H$2:$H$7)</f>
        <v>235600000</v>
      </c>
      <c r="ASL28" s="1">
        <f>LOOKUP($A28,'DMG Tables'!$P$2:$P$35,'DMG Tables'!$O$2:$O$35)*ASL$1*LOOKUP(ASL$1,'DMG Tables'!$G$2:$G$7,'DMG Tables'!$H$2:$H$7)</f>
        <v>235800000</v>
      </c>
      <c r="ASM28" s="1">
        <f>LOOKUP($A28,'DMG Tables'!$P$2:$P$35,'DMG Tables'!$O$2:$O$35)*ASM$1*LOOKUP(ASM$1,'DMG Tables'!$G$2:$G$7,'DMG Tables'!$H$2:$H$7)</f>
        <v>236000000</v>
      </c>
      <c r="ASN28" s="1">
        <f>LOOKUP($A28,'DMG Tables'!$P$2:$P$35,'DMG Tables'!$O$2:$O$35)*ASN$1*LOOKUP(ASN$1,'DMG Tables'!$G$2:$G$7,'DMG Tables'!$H$2:$H$7)</f>
        <v>236200000</v>
      </c>
      <c r="ASO28" s="1">
        <f>LOOKUP($A28,'DMG Tables'!$P$2:$P$35,'DMG Tables'!$O$2:$O$35)*ASO$1*LOOKUP(ASO$1,'DMG Tables'!$G$2:$G$7,'DMG Tables'!$H$2:$H$7)</f>
        <v>236400000</v>
      </c>
      <c r="ASP28" s="1">
        <f>LOOKUP($A28,'DMG Tables'!$P$2:$P$35,'DMG Tables'!$O$2:$O$35)*ASP$1*LOOKUP(ASP$1,'DMG Tables'!$G$2:$G$7,'DMG Tables'!$H$2:$H$7)</f>
        <v>236600000</v>
      </c>
      <c r="ASQ28" s="1">
        <f>LOOKUP($A28,'DMG Tables'!$P$2:$P$35,'DMG Tables'!$O$2:$O$35)*ASQ$1*LOOKUP(ASQ$1,'DMG Tables'!$G$2:$G$7,'DMG Tables'!$H$2:$H$7)</f>
        <v>236800000</v>
      </c>
      <c r="ASR28" s="1">
        <f>LOOKUP($A28,'DMG Tables'!$P$2:$P$35,'DMG Tables'!$O$2:$O$35)*ASR$1*LOOKUP(ASR$1,'DMG Tables'!$G$2:$G$7,'DMG Tables'!$H$2:$H$7)</f>
        <v>237000000</v>
      </c>
      <c r="ASS28" s="1">
        <f>LOOKUP($A28,'DMG Tables'!$P$2:$P$35,'DMG Tables'!$O$2:$O$35)*ASS$1*LOOKUP(ASS$1,'DMG Tables'!$G$2:$G$7,'DMG Tables'!$H$2:$H$7)</f>
        <v>237200000</v>
      </c>
      <c r="AST28" s="1">
        <f>LOOKUP($A28,'DMG Tables'!$P$2:$P$35,'DMG Tables'!$O$2:$O$35)*AST$1*LOOKUP(AST$1,'DMG Tables'!$G$2:$G$7,'DMG Tables'!$H$2:$H$7)</f>
        <v>237400000</v>
      </c>
      <c r="ASU28" s="1">
        <f>LOOKUP($A28,'DMG Tables'!$P$2:$P$35,'DMG Tables'!$O$2:$O$35)*ASU$1*LOOKUP(ASU$1,'DMG Tables'!$G$2:$G$7,'DMG Tables'!$H$2:$H$7)</f>
        <v>237600000</v>
      </c>
      <c r="ASV28" s="1">
        <f>LOOKUP($A28,'DMG Tables'!$P$2:$P$35,'DMG Tables'!$O$2:$O$35)*ASV$1*LOOKUP(ASV$1,'DMG Tables'!$G$2:$G$7,'DMG Tables'!$H$2:$H$7)</f>
        <v>237800000</v>
      </c>
      <c r="ASW28" s="1">
        <f>LOOKUP($A28,'DMG Tables'!$P$2:$P$35,'DMG Tables'!$O$2:$O$35)*ASW$1*LOOKUP(ASW$1,'DMG Tables'!$G$2:$G$7,'DMG Tables'!$H$2:$H$7)</f>
        <v>238000000</v>
      </c>
      <c r="ASX28" s="1">
        <f>LOOKUP($A28,'DMG Tables'!$P$2:$P$35,'DMG Tables'!$O$2:$O$35)*ASX$1*LOOKUP(ASX$1,'DMG Tables'!$G$2:$G$7,'DMG Tables'!$H$2:$H$7)</f>
        <v>238200000</v>
      </c>
      <c r="ASY28" s="1">
        <f>LOOKUP($A28,'DMG Tables'!$P$2:$P$35,'DMG Tables'!$O$2:$O$35)*ASY$1*LOOKUP(ASY$1,'DMG Tables'!$G$2:$G$7,'DMG Tables'!$H$2:$H$7)</f>
        <v>238400000</v>
      </c>
      <c r="ASZ28" s="1">
        <f>LOOKUP($A28,'DMG Tables'!$P$2:$P$35,'DMG Tables'!$O$2:$O$35)*ASZ$1*LOOKUP(ASZ$1,'DMG Tables'!$G$2:$G$7,'DMG Tables'!$H$2:$H$7)</f>
        <v>238600000</v>
      </c>
      <c r="ATA28" s="1">
        <f>LOOKUP($A28,'DMG Tables'!$P$2:$P$35,'DMG Tables'!$O$2:$O$35)*ATA$1*LOOKUP(ATA$1,'DMG Tables'!$G$2:$G$7,'DMG Tables'!$H$2:$H$7)</f>
        <v>238800000</v>
      </c>
      <c r="ATB28" s="1">
        <f>LOOKUP($A28,'DMG Tables'!$P$2:$P$35,'DMG Tables'!$O$2:$O$35)*ATB$1*LOOKUP(ATB$1,'DMG Tables'!$G$2:$G$7,'DMG Tables'!$H$2:$H$7)</f>
        <v>239000000</v>
      </c>
      <c r="ATC28" s="1">
        <f>LOOKUP($A28,'DMG Tables'!$P$2:$P$35,'DMG Tables'!$O$2:$O$35)*ATC$1*LOOKUP(ATC$1,'DMG Tables'!$G$2:$G$7,'DMG Tables'!$H$2:$H$7)</f>
        <v>239200000</v>
      </c>
      <c r="ATD28" s="1">
        <f>LOOKUP($A28,'DMG Tables'!$P$2:$P$35,'DMG Tables'!$O$2:$O$35)*ATD$1*LOOKUP(ATD$1,'DMG Tables'!$G$2:$G$7,'DMG Tables'!$H$2:$H$7)</f>
        <v>239400000</v>
      </c>
      <c r="ATE28" s="1">
        <f>LOOKUP($A28,'DMG Tables'!$P$2:$P$35,'DMG Tables'!$O$2:$O$35)*ATE$1*LOOKUP(ATE$1,'DMG Tables'!$G$2:$G$7,'DMG Tables'!$H$2:$H$7)</f>
        <v>239600000</v>
      </c>
      <c r="ATF28" s="1">
        <f>LOOKUP($A28,'DMG Tables'!$P$2:$P$35,'DMG Tables'!$O$2:$O$35)*ATF$1*LOOKUP(ATF$1,'DMG Tables'!$G$2:$G$7,'DMG Tables'!$H$2:$H$7)</f>
        <v>239800000</v>
      </c>
      <c r="ATG28" s="1">
        <f>LOOKUP($A28,'DMG Tables'!$P$2:$P$35,'DMG Tables'!$O$2:$O$35)*ATG$1*LOOKUP(ATG$1,'DMG Tables'!$G$2:$G$7,'DMG Tables'!$H$2:$H$7)</f>
        <v>240000000</v>
      </c>
      <c r="ATH28" s="1">
        <f>LOOKUP($A28,'DMG Tables'!$P$2:$P$35,'DMG Tables'!$O$2:$O$35)*ATH$1*LOOKUP(ATH$1,'DMG Tables'!$G$2:$G$7,'DMG Tables'!$H$2:$H$7)</f>
        <v>240200000</v>
      </c>
      <c r="ATI28" s="1">
        <f>LOOKUP($A28,'DMG Tables'!$P$2:$P$35,'DMG Tables'!$O$2:$O$35)*ATI$1*LOOKUP(ATI$1,'DMG Tables'!$G$2:$G$7,'DMG Tables'!$H$2:$H$7)</f>
        <v>240400000</v>
      </c>
      <c r="ATJ28" s="1">
        <f>LOOKUP($A28,'DMG Tables'!$P$2:$P$35,'DMG Tables'!$O$2:$O$35)*ATJ$1*LOOKUP(ATJ$1,'DMG Tables'!$G$2:$G$7,'DMG Tables'!$H$2:$H$7)</f>
        <v>240600000</v>
      </c>
      <c r="ATK28" s="1">
        <f>LOOKUP($A28,'DMG Tables'!$P$2:$P$35,'DMG Tables'!$O$2:$O$35)*ATK$1*LOOKUP(ATK$1,'DMG Tables'!$G$2:$G$7,'DMG Tables'!$H$2:$H$7)</f>
        <v>240800000</v>
      </c>
      <c r="ATL28" s="1">
        <f>LOOKUP($A28,'DMG Tables'!$P$2:$P$35,'DMG Tables'!$O$2:$O$35)*ATL$1*LOOKUP(ATL$1,'DMG Tables'!$G$2:$G$7,'DMG Tables'!$H$2:$H$7)</f>
        <v>241000000</v>
      </c>
      <c r="ATM28" s="1">
        <f>LOOKUP($A28,'DMG Tables'!$P$2:$P$35,'DMG Tables'!$O$2:$O$35)*ATM$1*LOOKUP(ATM$1,'DMG Tables'!$G$2:$G$7,'DMG Tables'!$H$2:$H$7)</f>
        <v>241200000</v>
      </c>
      <c r="ATN28" s="1">
        <f>LOOKUP($A28,'DMG Tables'!$P$2:$P$35,'DMG Tables'!$O$2:$O$35)*ATN$1*LOOKUP(ATN$1,'DMG Tables'!$G$2:$G$7,'DMG Tables'!$H$2:$H$7)</f>
        <v>241400000</v>
      </c>
      <c r="ATO28" s="1">
        <f>LOOKUP($A28,'DMG Tables'!$P$2:$P$35,'DMG Tables'!$O$2:$O$35)*ATO$1*LOOKUP(ATO$1,'DMG Tables'!$G$2:$G$7,'DMG Tables'!$H$2:$H$7)</f>
        <v>241600000</v>
      </c>
      <c r="ATP28" s="1">
        <f>LOOKUP($A28,'DMG Tables'!$P$2:$P$35,'DMG Tables'!$O$2:$O$35)*ATP$1*LOOKUP(ATP$1,'DMG Tables'!$G$2:$G$7,'DMG Tables'!$H$2:$H$7)</f>
        <v>241800000</v>
      </c>
      <c r="ATQ28" s="1">
        <f>LOOKUP($A28,'DMG Tables'!$P$2:$P$35,'DMG Tables'!$O$2:$O$35)*ATQ$1*LOOKUP(ATQ$1,'DMG Tables'!$G$2:$G$7,'DMG Tables'!$H$2:$H$7)</f>
        <v>242000000</v>
      </c>
      <c r="ATR28" s="1">
        <f>LOOKUP($A28,'DMG Tables'!$P$2:$P$35,'DMG Tables'!$O$2:$O$35)*ATR$1*LOOKUP(ATR$1,'DMG Tables'!$G$2:$G$7,'DMG Tables'!$H$2:$H$7)</f>
        <v>242200000</v>
      </c>
      <c r="ATS28" s="1">
        <f>LOOKUP($A28,'DMG Tables'!$P$2:$P$35,'DMG Tables'!$O$2:$O$35)*ATS$1*LOOKUP(ATS$1,'DMG Tables'!$G$2:$G$7,'DMG Tables'!$H$2:$H$7)</f>
        <v>242400000</v>
      </c>
      <c r="ATT28" s="1">
        <f>LOOKUP($A28,'DMG Tables'!$P$2:$P$35,'DMG Tables'!$O$2:$O$35)*ATT$1*LOOKUP(ATT$1,'DMG Tables'!$G$2:$G$7,'DMG Tables'!$H$2:$H$7)</f>
        <v>242600000</v>
      </c>
      <c r="ATU28" s="1">
        <f>LOOKUP($A28,'DMG Tables'!$P$2:$P$35,'DMG Tables'!$O$2:$O$35)*ATU$1*LOOKUP(ATU$1,'DMG Tables'!$G$2:$G$7,'DMG Tables'!$H$2:$H$7)</f>
        <v>242800000</v>
      </c>
      <c r="ATV28" s="1">
        <f>LOOKUP($A28,'DMG Tables'!$P$2:$P$35,'DMG Tables'!$O$2:$O$35)*ATV$1*LOOKUP(ATV$1,'DMG Tables'!$G$2:$G$7,'DMG Tables'!$H$2:$H$7)</f>
        <v>243000000</v>
      </c>
      <c r="ATW28" s="1">
        <f>LOOKUP($A28,'DMG Tables'!$P$2:$P$35,'DMG Tables'!$O$2:$O$35)*ATW$1*LOOKUP(ATW$1,'DMG Tables'!$G$2:$G$7,'DMG Tables'!$H$2:$H$7)</f>
        <v>243200000</v>
      </c>
      <c r="ATX28" s="1">
        <f>LOOKUP($A28,'DMG Tables'!$P$2:$P$35,'DMG Tables'!$O$2:$O$35)*ATX$1*LOOKUP(ATX$1,'DMG Tables'!$G$2:$G$7,'DMG Tables'!$H$2:$H$7)</f>
        <v>243400000</v>
      </c>
      <c r="ATY28" s="1">
        <f>LOOKUP($A28,'DMG Tables'!$P$2:$P$35,'DMG Tables'!$O$2:$O$35)*ATY$1*LOOKUP(ATY$1,'DMG Tables'!$G$2:$G$7,'DMG Tables'!$H$2:$H$7)</f>
        <v>243600000</v>
      </c>
      <c r="ATZ28" s="1">
        <f>LOOKUP($A28,'DMG Tables'!$P$2:$P$35,'DMG Tables'!$O$2:$O$35)*ATZ$1*LOOKUP(ATZ$1,'DMG Tables'!$G$2:$G$7,'DMG Tables'!$H$2:$H$7)</f>
        <v>243800000</v>
      </c>
      <c r="AUA28" s="1">
        <f>LOOKUP($A28,'DMG Tables'!$P$2:$P$35,'DMG Tables'!$O$2:$O$35)*AUA$1*LOOKUP(AUA$1,'DMG Tables'!$G$2:$G$7,'DMG Tables'!$H$2:$H$7)</f>
        <v>244000000</v>
      </c>
      <c r="AUB28" s="1">
        <f>LOOKUP($A28,'DMG Tables'!$P$2:$P$35,'DMG Tables'!$O$2:$O$35)*AUB$1*LOOKUP(AUB$1,'DMG Tables'!$G$2:$G$7,'DMG Tables'!$H$2:$H$7)</f>
        <v>244200000</v>
      </c>
      <c r="AUC28" s="1">
        <f>LOOKUP($A28,'DMG Tables'!$P$2:$P$35,'DMG Tables'!$O$2:$O$35)*AUC$1*LOOKUP(AUC$1,'DMG Tables'!$G$2:$G$7,'DMG Tables'!$H$2:$H$7)</f>
        <v>244400000</v>
      </c>
      <c r="AUD28" s="1">
        <f>LOOKUP($A28,'DMG Tables'!$P$2:$P$35,'DMG Tables'!$O$2:$O$35)*AUD$1*LOOKUP(AUD$1,'DMG Tables'!$G$2:$G$7,'DMG Tables'!$H$2:$H$7)</f>
        <v>244600000</v>
      </c>
      <c r="AUE28" s="1">
        <f>LOOKUP($A28,'DMG Tables'!$P$2:$P$35,'DMG Tables'!$O$2:$O$35)*AUE$1*LOOKUP(AUE$1,'DMG Tables'!$G$2:$G$7,'DMG Tables'!$H$2:$H$7)</f>
        <v>244800000</v>
      </c>
      <c r="AUF28" s="1">
        <f>LOOKUP($A28,'DMG Tables'!$P$2:$P$35,'DMG Tables'!$O$2:$O$35)*AUF$1*LOOKUP(AUF$1,'DMG Tables'!$G$2:$G$7,'DMG Tables'!$H$2:$H$7)</f>
        <v>245000000</v>
      </c>
      <c r="AUG28" s="1">
        <f>LOOKUP($A28,'DMG Tables'!$P$2:$P$35,'DMG Tables'!$O$2:$O$35)*AUG$1*LOOKUP(AUG$1,'DMG Tables'!$G$2:$G$7,'DMG Tables'!$H$2:$H$7)</f>
        <v>245200000</v>
      </c>
      <c r="AUH28" s="1">
        <f>LOOKUP($A28,'DMG Tables'!$P$2:$P$35,'DMG Tables'!$O$2:$O$35)*AUH$1*LOOKUP(AUH$1,'DMG Tables'!$G$2:$G$7,'DMG Tables'!$H$2:$H$7)</f>
        <v>245400000</v>
      </c>
      <c r="AUI28" s="1">
        <f>LOOKUP($A28,'DMG Tables'!$P$2:$P$35,'DMG Tables'!$O$2:$O$35)*AUI$1*LOOKUP(AUI$1,'DMG Tables'!$G$2:$G$7,'DMG Tables'!$H$2:$H$7)</f>
        <v>245600000</v>
      </c>
      <c r="AUJ28" s="1">
        <f>LOOKUP($A28,'DMG Tables'!$P$2:$P$35,'DMG Tables'!$O$2:$O$35)*AUJ$1*LOOKUP(AUJ$1,'DMG Tables'!$G$2:$G$7,'DMG Tables'!$H$2:$H$7)</f>
        <v>245800000</v>
      </c>
      <c r="AUK28" s="1">
        <f>LOOKUP($A28,'DMG Tables'!$P$2:$P$35,'DMG Tables'!$O$2:$O$35)*AUK$1*LOOKUP(AUK$1,'DMG Tables'!$G$2:$G$7,'DMG Tables'!$H$2:$H$7)</f>
        <v>246000000</v>
      </c>
      <c r="AUL28" s="1">
        <f>LOOKUP($A28,'DMG Tables'!$P$2:$P$35,'DMG Tables'!$O$2:$O$35)*AUL$1*LOOKUP(AUL$1,'DMG Tables'!$G$2:$G$7,'DMG Tables'!$H$2:$H$7)</f>
        <v>246200000</v>
      </c>
      <c r="AUM28" s="1">
        <f>LOOKUP($A28,'DMG Tables'!$P$2:$P$35,'DMG Tables'!$O$2:$O$35)*AUM$1*LOOKUP(AUM$1,'DMG Tables'!$G$2:$G$7,'DMG Tables'!$H$2:$H$7)</f>
        <v>246400000</v>
      </c>
      <c r="AUN28" s="1">
        <f>LOOKUP($A28,'DMG Tables'!$P$2:$P$35,'DMG Tables'!$O$2:$O$35)*AUN$1*LOOKUP(AUN$1,'DMG Tables'!$G$2:$G$7,'DMG Tables'!$H$2:$H$7)</f>
        <v>246600000</v>
      </c>
      <c r="AUO28" s="1">
        <f>LOOKUP($A28,'DMG Tables'!$P$2:$P$35,'DMG Tables'!$O$2:$O$35)*AUO$1*LOOKUP(AUO$1,'DMG Tables'!$G$2:$G$7,'DMG Tables'!$H$2:$H$7)</f>
        <v>246800000</v>
      </c>
      <c r="AUP28" s="1">
        <f>LOOKUP($A28,'DMG Tables'!$P$2:$P$35,'DMG Tables'!$O$2:$O$35)*AUP$1*LOOKUP(AUP$1,'DMG Tables'!$G$2:$G$7,'DMG Tables'!$H$2:$H$7)</f>
        <v>247000000</v>
      </c>
      <c r="AUQ28" s="1">
        <f>LOOKUP($A28,'DMG Tables'!$P$2:$P$35,'DMG Tables'!$O$2:$O$35)*AUQ$1*LOOKUP(AUQ$1,'DMG Tables'!$G$2:$G$7,'DMG Tables'!$H$2:$H$7)</f>
        <v>247200000</v>
      </c>
      <c r="AUR28" s="1">
        <f>LOOKUP($A28,'DMG Tables'!$P$2:$P$35,'DMG Tables'!$O$2:$O$35)*AUR$1*LOOKUP(AUR$1,'DMG Tables'!$G$2:$G$7,'DMG Tables'!$H$2:$H$7)</f>
        <v>247400000</v>
      </c>
      <c r="AUS28" s="1">
        <f>LOOKUP($A28,'DMG Tables'!$P$2:$P$35,'DMG Tables'!$O$2:$O$35)*AUS$1*LOOKUP(AUS$1,'DMG Tables'!$G$2:$G$7,'DMG Tables'!$H$2:$H$7)</f>
        <v>247600000</v>
      </c>
      <c r="AUT28" s="1">
        <f>LOOKUP($A28,'DMG Tables'!$P$2:$P$35,'DMG Tables'!$O$2:$O$35)*AUT$1*LOOKUP(AUT$1,'DMG Tables'!$G$2:$G$7,'DMG Tables'!$H$2:$H$7)</f>
        <v>247800000</v>
      </c>
      <c r="AUU28" s="1">
        <f>LOOKUP($A28,'DMG Tables'!$P$2:$P$35,'DMG Tables'!$O$2:$O$35)*AUU$1*LOOKUP(AUU$1,'DMG Tables'!$G$2:$G$7,'DMG Tables'!$H$2:$H$7)</f>
        <v>248000000</v>
      </c>
      <c r="AUV28" s="1">
        <f>LOOKUP($A28,'DMG Tables'!$P$2:$P$35,'DMG Tables'!$O$2:$O$35)*AUV$1*LOOKUP(AUV$1,'DMG Tables'!$G$2:$G$7,'DMG Tables'!$H$2:$H$7)</f>
        <v>248200000</v>
      </c>
      <c r="AUW28" s="1">
        <f>LOOKUP($A28,'DMG Tables'!$P$2:$P$35,'DMG Tables'!$O$2:$O$35)*AUW$1*LOOKUP(AUW$1,'DMG Tables'!$G$2:$G$7,'DMG Tables'!$H$2:$H$7)</f>
        <v>248400000</v>
      </c>
      <c r="AUX28" s="1">
        <f>LOOKUP($A28,'DMG Tables'!$P$2:$P$35,'DMG Tables'!$O$2:$O$35)*AUX$1*LOOKUP(AUX$1,'DMG Tables'!$G$2:$G$7,'DMG Tables'!$H$2:$H$7)</f>
        <v>248600000</v>
      </c>
      <c r="AUY28" s="1">
        <f>LOOKUP($A28,'DMG Tables'!$P$2:$P$35,'DMG Tables'!$O$2:$O$35)*AUY$1*LOOKUP(AUY$1,'DMG Tables'!$G$2:$G$7,'DMG Tables'!$H$2:$H$7)</f>
        <v>248800000</v>
      </c>
      <c r="AUZ28" s="1">
        <f>LOOKUP($A28,'DMG Tables'!$P$2:$P$35,'DMG Tables'!$O$2:$O$35)*AUZ$1*LOOKUP(AUZ$1,'DMG Tables'!$G$2:$G$7,'DMG Tables'!$H$2:$H$7)</f>
        <v>249000000</v>
      </c>
      <c r="AVA28" s="1">
        <f>LOOKUP($A28,'DMG Tables'!$P$2:$P$35,'DMG Tables'!$O$2:$O$35)*AVA$1*LOOKUP(AVA$1,'DMG Tables'!$G$2:$G$7,'DMG Tables'!$H$2:$H$7)</f>
        <v>249200000</v>
      </c>
      <c r="AVB28" s="1">
        <f>LOOKUP($A28,'DMG Tables'!$P$2:$P$35,'DMG Tables'!$O$2:$O$35)*AVB$1*LOOKUP(AVB$1,'DMG Tables'!$G$2:$G$7,'DMG Tables'!$H$2:$H$7)</f>
        <v>249400000</v>
      </c>
      <c r="AVC28" s="1">
        <f>LOOKUP($A28,'DMG Tables'!$P$2:$P$35,'DMG Tables'!$O$2:$O$35)*AVC$1*LOOKUP(AVC$1,'DMG Tables'!$G$2:$G$7,'DMG Tables'!$H$2:$H$7)</f>
        <v>249600000</v>
      </c>
      <c r="AVD28" s="1">
        <f>LOOKUP($A28,'DMG Tables'!$P$2:$P$35,'DMG Tables'!$O$2:$O$35)*AVD$1*LOOKUP(AVD$1,'DMG Tables'!$G$2:$G$7,'DMG Tables'!$H$2:$H$7)</f>
        <v>249800000</v>
      </c>
      <c r="AVE28" s="1">
        <f>LOOKUP($A28,'DMG Tables'!$P$2:$P$35,'DMG Tables'!$O$2:$O$35)*AVE$1*LOOKUP(AVE$1,'DMG Tables'!$G$2:$G$7,'DMG Tables'!$H$2:$H$7)</f>
        <v>250000000</v>
      </c>
      <c r="AVF28" s="1">
        <f>LOOKUP($A28,'DMG Tables'!$P$2:$P$35,'DMG Tables'!$O$2:$O$35)*AVF$1*LOOKUP(AVF$1,'DMG Tables'!$G$2:$G$7,'DMG Tables'!$H$2:$H$7)</f>
        <v>250200000</v>
      </c>
      <c r="AVG28" s="1">
        <f>LOOKUP($A28,'DMG Tables'!$P$2:$P$35,'DMG Tables'!$O$2:$O$35)*AVG$1*LOOKUP(AVG$1,'DMG Tables'!$G$2:$G$7,'DMG Tables'!$H$2:$H$7)</f>
        <v>250400000</v>
      </c>
      <c r="AVH28" s="1">
        <f>LOOKUP($A28,'DMG Tables'!$P$2:$P$35,'DMG Tables'!$O$2:$O$35)*AVH$1*LOOKUP(AVH$1,'DMG Tables'!$G$2:$G$7,'DMG Tables'!$H$2:$H$7)</f>
        <v>250600000</v>
      </c>
      <c r="AVI28" s="1">
        <f>LOOKUP($A28,'DMG Tables'!$P$2:$P$35,'DMG Tables'!$O$2:$O$35)*AVI$1*LOOKUP(AVI$1,'DMG Tables'!$G$2:$G$7,'DMG Tables'!$H$2:$H$7)</f>
        <v>250800000</v>
      </c>
      <c r="AVJ28" s="1">
        <f>LOOKUP($A28,'DMG Tables'!$P$2:$P$35,'DMG Tables'!$O$2:$O$35)*AVJ$1*LOOKUP(AVJ$1,'DMG Tables'!$G$2:$G$7,'DMG Tables'!$H$2:$H$7)</f>
        <v>251000000</v>
      </c>
      <c r="AVK28" s="1">
        <f>LOOKUP($A28,'DMG Tables'!$P$2:$P$35,'DMG Tables'!$O$2:$O$35)*AVK$1*LOOKUP(AVK$1,'DMG Tables'!$G$2:$G$7,'DMG Tables'!$H$2:$H$7)</f>
        <v>251200000</v>
      </c>
      <c r="AVL28" s="1">
        <f>LOOKUP($A28,'DMG Tables'!$P$2:$P$35,'DMG Tables'!$O$2:$O$35)*AVL$1*LOOKUP(AVL$1,'DMG Tables'!$G$2:$G$7,'DMG Tables'!$H$2:$H$7)</f>
        <v>251400000</v>
      </c>
      <c r="AVM28" s="1">
        <f>LOOKUP($A28,'DMG Tables'!$P$2:$P$35,'DMG Tables'!$O$2:$O$35)*AVM$1*LOOKUP(AVM$1,'DMG Tables'!$G$2:$G$7,'DMG Tables'!$H$2:$H$7)</f>
        <v>251600000</v>
      </c>
      <c r="AVN28" s="1">
        <f>LOOKUP($A28,'DMG Tables'!$P$2:$P$35,'DMG Tables'!$O$2:$O$35)*AVN$1*LOOKUP(AVN$1,'DMG Tables'!$G$2:$G$7,'DMG Tables'!$H$2:$H$7)</f>
        <v>251800000</v>
      </c>
      <c r="AVO28" s="1">
        <f>LOOKUP($A28,'DMG Tables'!$P$2:$P$35,'DMG Tables'!$O$2:$O$35)*AVO$1*LOOKUP(AVO$1,'DMG Tables'!$G$2:$G$7,'DMG Tables'!$H$2:$H$7)</f>
        <v>252000000</v>
      </c>
      <c r="AVP28" s="1">
        <f>LOOKUP($A28,'DMG Tables'!$P$2:$P$35,'DMG Tables'!$O$2:$O$35)*AVP$1*LOOKUP(AVP$1,'DMG Tables'!$G$2:$G$7,'DMG Tables'!$H$2:$H$7)</f>
        <v>252200000</v>
      </c>
      <c r="AVQ28" s="1">
        <f>LOOKUP($A28,'DMG Tables'!$P$2:$P$35,'DMG Tables'!$O$2:$O$35)*AVQ$1*LOOKUP(AVQ$1,'DMG Tables'!$G$2:$G$7,'DMG Tables'!$H$2:$H$7)</f>
        <v>252400000</v>
      </c>
      <c r="AVR28" s="1">
        <f>LOOKUP($A28,'DMG Tables'!$P$2:$P$35,'DMG Tables'!$O$2:$O$35)*AVR$1*LOOKUP(AVR$1,'DMG Tables'!$G$2:$G$7,'DMG Tables'!$H$2:$H$7)</f>
        <v>252600000</v>
      </c>
      <c r="AVS28" s="1">
        <f>LOOKUP($A28,'DMG Tables'!$P$2:$P$35,'DMG Tables'!$O$2:$O$35)*AVS$1*LOOKUP(AVS$1,'DMG Tables'!$G$2:$G$7,'DMG Tables'!$H$2:$H$7)</f>
        <v>252800000</v>
      </c>
      <c r="AVT28" s="1">
        <f>LOOKUP($A28,'DMG Tables'!$P$2:$P$35,'DMG Tables'!$O$2:$O$35)*AVT$1*LOOKUP(AVT$1,'DMG Tables'!$G$2:$G$7,'DMG Tables'!$H$2:$H$7)</f>
        <v>253000000</v>
      </c>
      <c r="AVU28" s="1">
        <f>LOOKUP($A28,'DMG Tables'!$P$2:$P$35,'DMG Tables'!$O$2:$O$35)*AVU$1*LOOKUP(AVU$1,'DMG Tables'!$G$2:$G$7,'DMG Tables'!$H$2:$H$7)</f>
        <v>253200000</v>
      </c>
      <c r="AVV28" s="1">
        <f>LOOKUP($A28,'DMG Tables'!$P$2:$P$35,'DMG Tables'!$O$2:$O$35)*AVV$1*LOOKUP(AVV$1,'DMG Tables'!$G$2:$G$7,'DMG Tables'!$H$2:$H$7)</f>
        <v>253400000</v>
      </c>
      <c r="AVW28" s="1">
        <f>LOOKUP($A28,'DMG Tables'!$P$2:$P$35,'DMG Tables'!$O$2:$O$35)*AVW$1*LOOKUP(AVW$1,'DMG Tables'!$G$2:$G$7,'DMG Tables'!$H$2:$H$7)</f>
        <v>253600000</v>
      </c>
      <c r="AVX28" s="1">
        <f>LOOKUP($A28,'DMG Tables'!$P$2:$P$35,'DMG Tables'!$O$2:$O$35)*AVX$1*LOOKUP(AVX$1,'DMG Tables'!$G$2:$G$7,'DMG Tables'!$H$2:$H$7)</f>
        <v>253800000</v>
      </c>
      <c r="AVY28" s="1">
        <f>LOOKUP($A28,'DMG Tables'!$P$2:$P$35,'DMG Tables'!$O$2:$O$35)*AVY$1*LOOKUP(AVY$1,'DMG Tables'!$G$2:$G$7,'DMG Tables'!$H$2:$H$7)</f>
        <v>254000000</v>
      </c>
      <c r="AVZ28" s="1">
        <f>LOOKUP($A28,'DMG Tables'!$P$2:$P$35,'DMG Tables'!$O$2:$O$35)*AVZ$1*LOOKUP(AVZ$1,'DMG Tables'!$G$2:$G$7,'DMG Tables'!$H$2:$H$7)</f>
        <v>254200000</v>
      </c>
      <c r="AWA28" s="1">
        <f>LOOKUP($A28,'DMG Tables'!$P$2:$P$35,'DMG Tables'!$O$2:$O$35)*AWA$1*LOOKUP(AWA$1,'DMG Tables'!$G$2:$G$7,'DMG Tables'!$H$2:$H$7)</f>
        <v>254400000</v>
      </c>
      <c r="AWB28" s="1">
        <f>LOOKUP($A28,'DMG Tables'!$P$2:$P$35,'DMG Tables'!$O$2:$O$35)*AWB$1*LOOKUP(AWB$1,'DMG Tables'!$G$2:$G$7,'DMG Tables'!$H$2:$H$7)</f>
        <v>254600000</v>
      </c>
      <c r="AWC28" s="1">
        <f>LOOKUP($A28,'DMG Tables'!$P$2:$P$35,'DMG Tables'!$O$2:$O$35)*AWC$1*LOOKUP(AWC$1,'DMG Tables'!$G$2:$G$7,'DMG Tables'!$H$2:$H$7)</f>
        <v>254800000</v>
      </c>
      <c r="AWD28" s="1">
        <f>LOOKUP($A28,'DMG Tables'!$P$2:$P$35,'DMG Tables'!$O$2:$O$35)*AWD$1*LOOKUP(AWD$1,'DMG Tables'!$G$2:$G$7,'DMG Tables'!$H$2:$H$7)</f>
        <v>255000000</v>
      </c>
      <c r="AWE28" s="1">
        <f>LOOKUP($A28,'DMG Tables'!$P$2:$P$35,'DMG Tables'!$O$2:$O$35)*AWE$1*LOOKUP(AWE$1,'DMG Tables'!$G$2:$G$7,'DMG Tables'!$H$2:$H$7)</f>
        <v>255200000</v>
      </c>
      <c r="AWF28" s="1">
        <f>LOOKUP($A28,'DMG Tables'!$P$2:$P$35,'DMG Tables'!$O$2:$O$35)*AWF$1*LOOKUP(AWF$1,'DMG Tables'!$G$2:$G$7,'DMG Tables'!$H$2:$H$7)</f>
        <v>255400000</v>
      </c>
      <c r="AWG28" s="1">
        <f>LOOKUP($A28,'DMG Tables'!$P$2:$P$35,'DMG Tables'!$O$2:$O$35)*AWG$1*LOOKUP(AWG$1,'DMG Tables'!$G$2:$G$7,'DMG Tables'!$H$2:$H$7)</f>
        <v>255600000</v>
      </c>
      <c r="AWH28" s="1">
        <f>LOOKUP($A28,'DMG Tables'!$P$2:$P$35,'DMG Tables'!$O$2:$O$35)*AWH$1*LOOKUP(AWH$1,'DMG Tables'!$G$2:$G$7,'DMG Tables'!$H$2:$H$7)</f>
        <v>255800000</v>
      </c>
      <c r="AWI28" s="1">
        <f>LOOKUP($A28,'DMG Tables'!$P$2:$P$35,'DMG Tables'!$O$2:$O$35)*AWI$1*LOOKUP(AWI$1,'DMG Tables'!$G$2:$G$7,'DMG Tables'!$H$2:$H$7)</f>
        <v>256000000</v>
      </c>
      <c r="AWJ28" s="1">
        <f>LOOKUP($A28,'DMG Tables'!$P$2:$P$35,'DMG Tables'!$O$2:$O$35)*AWJ$1*LOOKUP(AWJ$1,'DMG Tables'!$G$2:$G$7,'DMG Tables'!$H$2:$H$7)</f>
        <v>256200000</v>
      </c>
      <c r="AWK28" s="1">
        <f>LOOKUP($A28,'DMG Tables'!$P$2:$P$35,'DMG Tables'!$O$2:$O$35)*AWK$1*LOOKUP(AWK$1,'DMG Tables'!$G$2:$G$7,'DMG Tables'!$H$2:$H$7)</f>
        <v>256400000</v>
      </c>
      <c r="AWL28" s="1">
        <f>LOOKUP($A28,'DMG Tables'!$P$2:$P$35,'DMG Tables'!$O$2:$O$35)*AWL$1*LOOKUP(AWL$1,'DMG Tables'!$G$2:$G$7,'DMG Tables'!$H$2:$H$7)</f>
        <v>256600000</v>
      </c>
      <c r="AWM28" s="1">
        <f>LOOKUP($A28,'DMG Tables'!$P$2:$P$35,'DMG Tables'!$O$2:$O$35)*AWM$1*LOOKUP(AWM$1,'DMG Tables'!$G$2:$G$7,'DMG Tables'!$H$2:$H$7)</f>
        <v>256800000</v>
      </c>
      <c r="AWN28" s="1">
        <f>LOOKUP($A28,'DMG Tables'!$P$2:$P$35,'DMG Tables'!$O$2:$O$35)*AWN$1*LOOKUP(AWN$1,'DMG Tables'!$G$2:$G$7,'DMG Tables'!$H$2:$H$7)</f>
        <v>257000000</v>
      </c>
      <c r="AWO28" s="1">
        <f>LOOKUP($A28,'DMG Tables'!$P$2:$P$35,'DMG Tables'!$O$2:$O$35)*AWO$1*LOOKUP(AWO$1,'DMG Tables'!$G$2:$G$7,'DMG Tables'!$H$2:$H$7)</f>
        <v>257200000</v>
      </c>
      <c r="AWP28" s="1">
        <f>LOOKUP($A28,'DMG Tables'!$P$2:$P$35,'DMG Tables'!$O$2:$O$35)*AWP$1*LOOKUP(AWP$1,'DMG Tables'!$G$2:$G$7,'DMG Tables'!$H$2:$H$7)</f>
        <v>257400000</v>
      </c>
      <c r="AWQ28" s="1">
        <f>LOOKUP($A28,'DMG Tables'!$P$2:$P$35,'DMG Tables'!$O$2:$O$35)*AWQ$1*LOOKUP(AWQ$1,'DMG Tables'!$G$2:$G$7,'DMG Tables'!$H$2:$H$7)</f>
        <v>257600000</v>
      </c>
      <c r="AWR28" s="1">
        <f>LOOKUP($A28,'DMG Tables'!$P$2:$P$35,'DMG Tables'!$O$2:$O$35)*AWR$1*LOOKUP(AWR$1,'DMG Tables'!$G$2:$G$7,'DMG Tables'!$H$2:$H$7)</f>
        <v>257800000</v>
      </c>
      <c r="AWS28" s="1">
        <f>LOOKUP($A28,'DMG Tables'!$P$2:$P$35,'DMG Tables'!$O$2:$O$35)*AWS$1*LOOKUP(AWS$1,'DMG Tables'!$G$2:$G$7,'DMG Tables'!$H$2:$H$7)</f>
        <v>258000000</v>
      </c>
      <c r="AWT28" s="1">
        <f>LOOKUP($A28,'DMG Tables'!$P$2:$P$35,'DMG Tables'!$O$2:$O$35)*AWT$1*LOOKUP(AWT$1,'DMG Tables'!$G$2:$G$7,'DMG Tables'!$H$2:$H$7)</f>
        <v>258200000</v>
      </c>
      <c r="AWU28" s="1">
        <f>LOOKUP($A28,'DMG Tables'!$P$2:$P$35,'DMG Tables'!$O$2:$O$35)*AWU$1*LOOKUP(AWU$1,'DMG Tables'!$G$2:$G$7,'DMG Tables'!$H$2:$H$7)</f>
        <v>258400000</v>
      </c>
      <c r="AWV28" s="1">
        <f>LOOKUP($A28,'DMG Tables'!$P$2:$P$35,'DMG Tables'!$O$2:$O$35)*AWV$1*LOOKUP(AWV$1,'DMG Tables'!$G$2:$G$7,'DMG Tables'!$H$2:$H$7)</f>
        <v>258600000</v>
      </c>
      <c r="AWW28" s="1">
        <f>LOOKUP($A28,'DMG Tables'!$P$2:$P$35,'DMG Tables'!$O$2:$O$35)*AWW$1*LOOKUP(AWW$1,'DMG Tables'!$G$2:$G$7,'DMG Tables'!$H$2:$H$7)</f>
        <v>258800000</v>
      </c>
      <c r="AWX28" s="1">
        <f>LOOKUP($A28,'DMG Tables'!$P$2:$P$35,'DMG Tables'!$O$2:$O$35)*AWX$1*LOOKUP(AWX$1,'DMG Tables'!$G$2:$G$7,'DMG Tables'!$H$2:$H$7)</f>
        <v>259000000</v>
      </c>
      <c r="AWY28" s="1">
        <f>LOOKUP($A28,'DMG Tables'!$P$2:$P$35,'DMG Tables'!$O$2:$O$35)*AWY$1*LOOKUP(AWY$1,'DMG Tables'!$G$2:$G$7,'DMG Tables'!$H$2:$H$7)</f>
        <v>259200000</v>
      </c>
      <c r="AWZ28" s="1">
        <f>LOOKUP($A28,'DMG Tables'!$P$2:$P$35,'DMG Tables'!$O$2:$O$35)*AWZ$1*LOOKUP(AWZ$1,'DMG Tables'!$G$2:$G$7,'DMG Tables'!$H$2:$H$7)</f>
        <v>259400000</v>
      </c>
      <c r="AXA28" s="1">
        <f>LOOKUP($A28,'DMG Tables'!$P$2:$P$35,'DMG Tables'!$O$2:$O$35)*AXA$1*LOOKUP(AXA$1,'DMG Tables'!$G$2:$G$7,'DMG Tables'!$H$2:$H$7)</f>
        <v>259600000</v>
      </c>
      <c r="AXB28" s="1">
        <f>LOOKUP($A28,'DMG Tables'!$P$2:$P$35,'DMG Tables'!$O$2:$O$35)*AXB$1*LOOKUP(AXB$1,'DMG Tables'!$G$2:$G$7,'DMG Tables'!$H$2:$H$7)</f>
        <v>259800000</v>
      </c>
      <c r="AXC28" s="1">
        <f>LOOKUP($A28,'DMG Tables'!$P$2:$P$35,'DMG Tables'!$O$2:$O$35)*AXC$1*LOOKUP(AXC$1,'DMG Tables'!$G$2:$G$7,'DMG Tables'!$H$2:$H$7)</f>
        <v>260000000</v>
      </c>
      <c r="AXD28" s="1">
        <f>LOOKUP($A28,'DMG Tables'!$P$2:$P$35,'DMG Tables'!$O$2:$O$35)*AXD$1*LOOKUP(AXD$1,'DMG Tables'!$G$2:$G$7,'DMG Tables'!$H$2:$H$7)</f>
        <v>260200000</v>
      </c>
      <c r="AXE28" s="1">
        <f>LOOKUP($A28,'DMG Tables'!$P$2:$P$35,'DMG Tables'!$O$2:$O$35)*AXE$1*LOOKUP(AXE$1,'DMG Tables'!$G$2:$G$7,'DMG Tables'!$H$2:$H$7)</f>
        <v>260400000</v>
      </c>
      <c r="AXF28" s="1">
        <f>LOOKUP($A28,'DMG Tables'!$P$2:$P$35,'DMG Tables'!$O$2:$O$35)*AXF$1*LOOKUP(AXF$1,'DMG Tables'!$G$2:$G$7,'DMG Tables'!$H$2:$H$7)</f>
        <v>260600000</v>
      </c>
      <c r="AXG28" s="1">
        <f>LOOKUP($A28,'DMG Tables'!$P$2:$P$35,'DMG Tables'!$O$2:$O$35)*AXG$1*LOOKUP(AXG$1,'DMG Tables'!$G$2:$G$7,'DMG Tables'!$H$2:$H$7)</f>
        <v>260800000</v>
      </c>
      <c r="AXH28" s="1">
        <f>LOOKUP($A28,'DMG Tables'!$P$2:$P$35,'DMG Tables'!$O$2:$O$35)*AXH$1*LOOKUP(AXH$1,'DMG Tables'!$G$2:$G$7,'DMG Tables'!$H$2:$H$7)</f>
        <v>261000000</v>
      </c>
      <c r="AXI28" s="1">
        <f>LOOKUP($A28,'DMG Tables'!$P$2:$P$35,'DMG Tables'!$O$2:$O$35)*AXI$1*LOOKUP(AXI$1,'DMG Tables'!$G$2:$G$7,'DMG Tables'!$H$2:$H$7)</f>
        <v>261200000</v>
      </c>
      <c r="AXJ28" s="1">
        <f>LOOKUP($A28,'DMG Tables'!$P$2:$P$35,'DMG Tables'!$O$2:$O$35)*AXJ$1*LOOKUP(AXJ$1,'DMG Tables'!$G$2:$G$7,'DMG Tables'!$H$2:$H$7)</f>
        <v>261400000</v>
      </c>
      <c r="AXK28" s="1">
        <f>LOOKUP($A28,'DMG Tables'!$P$2:$P$35,'DMG Tables'!$O$2:$O$35)*AXK$1*LOOKUP(AXK$1,'DMG Tables'!$G$2:$G$7,'DMG Tables'!$H$2:$H$7)</f>
        <v>261600000</v>
      </c>
      <c r="AXL28" s="1">
        <f>LOOKUP($A28,'DMG Tables'!$P$2:$P$35,'DMG Tables'!$O$2:$O$35)*AXL$1*LOOKUP(AXL$1,'DMG Tables'!$G$2:$G$7,'DMG Tables'!$H$2:$H$7)</f>
        <v>261800000</v>
      </c>
      <c r="AXM28" s="1">
        <f>LOOKUP($A28,'DMG Tables'!$P$2:$P$35,'DMG Tables'!$O$2:$O$35)*AXM$1*LOOKUP(AXM$1,'DMG Tables'!$G$2:$G$7,'DMG Tables'!$H$2:$H$7)</f>
        <v>262000000</v>
      </c>
      <c r="AXN28" s="1">
        <f>LOOKUP($A28,'DMG Tables'!$P$2:$P$35,'DMG Tables'!$O$2:$O$35)*AXN$1*LOOKUP(AXN$1,'DMG Tables'!$G$2:$G$7,'DMG Tables'!$H$2:$H$7)</f>
        <v>262200000</v>
      </c>
      <c r="AXO28" s="1">
        <f>LOOKUP($A28,'DMG Tables'!$P$2:$P$35,'DMG Tables'!$O$2:$O$35)*AXO$1*LOOKUP(AXO$1,'DMG Tables'!$G$2:$G$7,'DMG Tables'!$H$2:$H$7)</f>
        <v>262400000</v>
      </c>
      <c r="AXP28" s="1">
        <f>LOOKUP($A28,'DMG Tables'!$P$2:$P$35,'DMG Tables'!$O$2:$O$35)*AXP$1*LOOKUP(AXP$1,'DMG Tables'!$G$2:$G$7,'DMG Tables'!$H$2:$H$7)</f>
        <v>262600000</v>
      </c>
      <c r="AXQ28" s="1">
        <f>LOOKUP($A28,'DMG Tables'!$P$2:$P$35,'DMG Tables'!$O$2:$O$35)*AXQ$1*LOOKUP(AXQ$1,'DMG Tables'!$G$2:$G$7,'DMG Tables'!$H$2:$H$7)</f>
        <v>262800000</v>
      </c>
      <c r="AXR28" s="1">
        <f>LOOKUP($A28,'DMG Tables'!$P$2:$P$35,'DMG Tables'!$O$2:$O$35)*AXR$1*LOOKUP(AXR$1,'DMG Tables'!$G$2:$G$7,'DMG Tables'!$H$2:$H$7)</f>
        <v>263000000</v>
      </c>
      <c r="AXS28" s="1">
        <f>LOOKUP($A28,'DMG Tables'!$P$2:$P$35,'DMG Tables'!$O$2:$O$35)*AXS$1*LOOKUP(AXS$1,'DMG Tables'!$G$2:$G$7,'DMG Tables'!$H$2:$H$7)</f>
        <v>263200000</v>
      </c>
      <c r="AXT28" s="1">
        <f>LOOKUP($A28,'DMG Tables'!$P$2:$P$35,'DMG Tables'!$O$2:$O$35)*AXT$1*LOOKUP(AXT$1,'DMG Tables'!$G$2:$G$7,'DMG Tables'!$H$2:$H$7)</f>
        <v>263400000</v>
      </c>
      <c r="AXU28" s="1">
        <f>LOOKUP($A28,'DMG Tables'!$P$2:$P$35,'DMG Tables'!$O$2:$O$35)*AXU$1*LOOKUP(AXU$1,'DMG Tables'!$G$2:$G$7,'DMG Tables'!$H$2:$H$7)</f>
        <v>263600000</v>
      </c>
      <c r="AXV28" s="1">
        <f>LOOKUP($A28,'DMG Tables'!$P$2:$P$35,'DMG Tables'!$O$2:$O$35)*AXV$1*LOOKUP(AXV$1,'DMG Tables'!$G$2:$G$7,'DMG Tables'!$H$2:$H$7)</f>
        <v>263800000</v>
      </c>
      <c r="AXW28" s="1">
        <f>LOOKUP($A28,'DMG Tables'!$P$2:$P$35,'DMG Tables'!$O$2:$O$35)*AXW$1*LOOKUP(AXW$1,'DMG Tables'!$G$2:$G$7,'DMG Tables'!$H$2:$H$7)</f>
        <v>264000000</v>
      </c>
      <c r="AXX28" s="1">
        <f>LOOKUP($A28,'DMG Tables'!$P$2:$P$35,'DMG Tables'!$O$2:$O$35)*AXX$1*LOOKUP(AXX$1,'DMG Tables'!$G$2:$G$7,'DMG Tables'!$H$2:$H$7)</f>
        <v>264200000</v>
      </c>
      <c r="AXY28" s="1">
        <f>LOOKUP($A28,'DMG Tables'!$P$2:$P$35,'DMG Tables'!$O$2:$O$35)*AXY$1*LOOKUP(AXY$1,'DMG Tables'!$G$2:$G$7,'DMG Tables'!$H$2:$H$7)</f>
        <v>264400000</v>
      </c>
      <c r="AXZ28" s="1">
        <f>LOOKUP($A28,'DMG Tables'!$P$2:$P$35,'DMG Tables'!$O$2:$O$35)*AXZ$1*LOOKUP(AXZ$1,'DMG Tables'!$G$2:$G$7,'DMG Tables'!$H$2:$H$7)</f>
        <v>264600000</v>
      </c>
      <c r="AYA28" s="1">
        <f>LOOKUP($A28,'DMG Tables'!$P$2:$P$35,'DMG Tables'!$O$2:$O$35)*AYA$1*LOOKUP(AYA$1,'DMG Tables'!$G$2:$G$7,'DMG Tables'!$H$2:$H$7)</f>
        <v>264800000</v>
      </c>
      <c r="AYB28" s="1">
        <f>LOOKUP($A28,'DMG Tables'!$P$2:$P$35,'DMG Tables'!$O$2:$O$35)*AYB$1*LOOKUP(AYB$1,'DMG Tables'!$G$2:$G$7,'DMG Tables'!$H$2:$H$7)</f>
        <v>265000000</v>
      </c>
      <c r="AYC28" s="1">
        <f>LOOKUP($A28,'DMG Tables'!$P$2:$P$35,'DMG Tables'!$O$2:$O$35)*AYC$1*LOOKUP(AYC$1,'DMG Tables'!$G$2:$G$7,'DMG Tables'!$H$2:$H$7)</f>
        <v>265200000</v>
      </c>
      <c r="AYD28" s="1">
        <f>LOOKUP($A28,'DMG Tables'!$P$2:$P$35,'DMG Tables'!$O$2:$O$35)*AYD$1*LOOKUP(AYD$1,'DMG Tables'!$G$2:$G$7,'DMG Tables'!$H$2:$H$7)</f>
        <v>265400000</v>
      </c>
      <c r="AYE28" s="1">
        <f>LOOKUP($A28,'DMG Tables'!$P$2:$P$35,'DMG Tables'!$O$2:$O$35)*AYE$1*LOOKUP(AYE$1,'DMG Tables'!$G$2:$G$7,'DMG Tables'!$H$2:$H$7)</f>
        <v>265600000</v>
      </c>
      <c r="AYF28" s="1">
        <f>LOOKUP($A28,'DMG Tables'!$P$2:$P$35,'DMG Tables'!$O$2:$O$35)*AYF$1*LOOKUP(AYF$1,'DMG Tables'!$G$2:$G$7,'DMG Tables'!$H$2:$H$7)</f>
        <v>265800000</v>
      </c>
      <c r="AYG28" s="1">
        <f>LOOKUP($A28,'DMG Tables'!$P$2:$P$35,'DMG Tables'!$O$2:$O$35)*AYG$1*LOOKUP(AYG$1,'DMG Tables'!$G$2:$G$7,'DMG Tables'!$H$2:$H$7)</f>
        <v>266000000</v>
      </c>
      <c r="AYH28" s="1">
        <f>LOOKUP($A28,'DMG Tables'!$P$2:$P$35,'DMG Tables'!$O$2:$O$35)*AYH$1*LOOKUP(AYH$1,'DMG Tables'!$G$2:$G$7,'DMG Tables'!$H$2:$H$7)</f>
        <v>266200000</v>
      </c>
      <c r="AYI28" s="1">
        <f>LOOKUP($A28,'DMG Tables'!$P$2:$P$35,'DMG Tables'!$O$2:$O$35)*AYI$1*LOOKUP(AYI$1,'DMG Tables'!$G$2:$G$7,'DMG Tables'!$H$2:$H$7)</f>
        <v>266400000</v>
      </c>
      <c r="AYJ28" s="1">
        <f>LOOKUP($A28,'DMG Tables'!$P$2:$P$35,'DMG Tables'!$O$2:$O$35)*AYJ$1*LOOKUP(AYJ$1,'DMG Tables'!$G$2:$G$7,'DMG Tables'!$H$2:$H$7)</f>
        <v>266600000</v>
      </c>
      <c r="AYK28" s="1">
        <f>LOOKUP($A28,'DMG Tables'!$P$2:$P$35,'DMG Tables'!$O$2:$O$35)*AYK$1*LOOKUP(AYK$1,'DMG Tables'!$G$2:$G$7,'DMG Tables'!$H$2:$H$7)</f>
        <v>266800000</v>
      </c>
      <c r="AYL28" s="1">
        <f>LOOKUP($A28,'DMG Tables'!$P$2:$P$35,'DMG Tables'!$O$2:$O$35)*AYL$1*LOOKUP(AYL$1,'DMG Tables'!$G$2:$G$7,'DMG Tables'!$H$2:$H$7)</f>
        <v>267000000</v>
      </c>
      <c r="AYM28" s="1">
        <f>LOOKUP($A28,'DMG Tables'!$P$2:$P$35,'DMG Tables'!$O$2:$O$35)*AYM$1*LOOKUP(AYM$1,'DMG Tables'!$G$2:$G$7,'DMG Tables'!$H$2:$H$7)</f>
        <v>267200000</v>
      </c>
      <c r="AYN28" s="1">
        <f>LOOKUP($A28,'DMG Tables'!$P$2:$P$35,'DMG Tables'!$O$2:$O$35)*AYN$1*LOOKUP(AYN$1,'DMG Tables'!$G$2:$G$7,'DMG Tables'!$H$2:$H$7)</f>
        <v>267400000</v>
      </c>
      <c r="AYO28" s="1">
        <f>LOOKUP($A28,'DMG Tables'!$P$2:$P$35,'DMG Tables'!$O$2:$O$35)*AYO$1*LOOKUP(AYO$1,'DMG Tables'!$G$2:$G$7,'DMG Tables'!$H$2:$H$7)</f>
        <v>267600000</v>
      </c>
      <c r="AYP28" s="1">
        <f>LOOKUP($A28,'DMG Tables'!$P$2:$P$35,'DMG Tables'!$O$2:$O$35)*AYP$1*LOOKUP(AYP$1,'DMG Tables'!$G$2:$G$7,'DMG Tables'!$H$2:$H$7)</f>
        <v>267800000</v>
      </c>
      <c r="AYQ28" s="1">
        <f>LOOKUP($A28,'DMG Tables'!$P$2:$P$35,'DMG Tables'!$O$2:$O$35)*AYQ$1*LOOKUP(AYQ$1,'DMG Tables'!$G$2:$G$7,'DMG Tables'!$H$2:$H$7)</f>
        <v>268000000</v>
      </c>
      <c r="AYR28" s="1">
        <f>LOOKUP($A28,'DMG Tables'!$P$2:$P$35,'DMG Tables'!$O$2:$O$35)*AYR$1*LOOKUP(AYR$1,'DMG Tables'!$G$2:$G$7,'DMG Tables'!$H$2:$H$7)</f>
        <v>268200000</v>
      </c>
      <c r="AYS28" s="1">
        <f>LOOKUP($A28,'DMG Tables'!$P$2:$P$35,'DMG Tables'!$O$2:$O$35)*AYS$1*LOOKUP(AYS$1,'DMG Tables'!$G$2:$G$7,'DMG Tables'!$H$2:$H$7)</f>
        <v>268400000</v>
      </c>
      <c r="AYT28" s="1">
        <f>LOOKUP($A28,'DMG Tables'!$P$2:$P$35,'DMG Tables'!$O$2:$O$35)*AYT$1*LOOKUP(AYT$1,'DMG Tables'!$G$2:$G$7,'DMG Tables'!$H$2:$H$7)</f>
        <v>268600000</v>
      </c>
      <c r="AYU28" s="1">
        <f>LOOKUP($A28,'DMG Tables'!$P$2:$P$35,'DMG Tables'!$O$2:$O$35)*AYU$1*LOOKUP(AYU$1,'DMG Tables'!$G$2:$G$7,'DMG Tables'!$H$2:$H$7)</f>
        <v>268800000</v>
      </c>
      <c r="AYV28" s="1">
        <f>LOOKUP($A28,'DMG Tables'!$P$2:$P$35,'DMG Tables'!$O$2:$O$35)*AYV$1*LOOKUP(AYV$1,'DMG Tables'!$G$2:$G$7,'DMG Tables'!$H$2:$H$7)</f>
        <v>269000000</v>
      </c>
      <c r="AYW28" s="1">
        <f>LOOKUP($A28,'DMG Tables'!$P$2:$P$35,'DMG Tables'!$O$2:$O$35)*AYW$1*LOOKUP(AYW$1,'DMG Tables'!$G$2:$G$7,'DMG Tables'!$H$2:$H$7)</f>
        <v>269200000</v>
      </c>
      <c r="AYX28" s="1">
        <f>LOOKUP($A28,'DMG Tables'!$P$2:$P$35,'DMG Tables'!$O$2:$O$35)*AYX$1*LOOKUP(AYX$1,'DMG Tables'!$G$2:$G$7,'DMG Tables'!$H$2:$H$7)</f>
        <v>269400000</v>
      </c>
      <c r="AYY28" s="1">
        <f>LOOKUP($A28,'DMG Tables'!$P$2:$P$35,'DMG Tables'!$O$2:$O$35)*AYY$1*LOOKUP(AYY$1,'DMG Tables'!$G$2:$G$7,'DMG Tables'!$H$2:$H$7)</f>
        <v>269600000</v>
      </c>
      <c r="AYZ28" s="1">
        <f>LOOKUP($A28,'DMG Tables'!$P$2:$P$35,'DMG Tables'!$O$2:$O$35)*AYZ$1*LOOKUP(AYZ$1,'DMG Tables'!$G$2:$G$7,'DMG Tables'!$H$2:$H$7)</f>
        <v>269800000</v>
      </c>
      <c r="AZA28" s="1">
        <f>LOOKUP($A28,'DMG Tables'!$P$2:$P$35,'DMG Tables'!$O$2:$O$35)*AZA$1*LOOKUP(AZA$1,'DMG Tables'!$G$2:$G$7,'DMG Tables'!$H$2:$H$7)</f>
        <v>270000000</v>
      </c>
      <c r="AZB28" s="1">
        <f>LOOKUP($A28,'DMG Tables'!$P$2:$P$35,'DMG Tables'!$O$2:$O$35)*AZB$1*LOOKUP(AZB$1,'DMG Tables'!$G$2:$G$7,'DMG Tables'!$H$2:$H$7)</f>
        <v>270200000</v>
      </c>
      <c r="AZC28" s="1">
        <f>LOOKUP($A28,'DMG Tables'!$P$2:$P$35,'DMG Tables'!$O$2:$O$35)*AZC$1*LOOKUP(AZC$1,'DMG Tables'!$G$2:$G$7,'DMG Tables'!$H$2:$H$7)</f>
        <v>270400000</v>
      </c>
      <c r="AZD28" s="1">
        <f>LOOKUP($A28,'DMG Tables'!$P$2:$P$35,'DMG Tables'!$O$2:$O$35)*AZD$1*LOOKUP(AZD$1,'DMG Tables'!$G$2:$G$7,'DMG Tables'!$H$2:$H$7)</f>
        <v>270600000</v>
      </c>
      <c r="AZE28" s="1">
        <f>LOOKUP($A28,'DMG Tables'!$P$2:$P$35,'DMG Tables'!$O$2:$O$35)*AZE$1*LOOKUP(AZE$1,'DMG Tables'!$G$2:$G$7,'DMG Tables'!$H$2:$H$7)</f>
        <v>270800000</v>
      </c>
      <c r="AZF28" s="1">
        <f>LOOKUP($A28,'DMG Tables'!$P$2:$P$35,'DMG Tables'!$O$2:$O$35)*AZF$1*LOOKUP(AZF$1,'DMG Tables'!$G$2:$G$7,'DMG Tables'!$H$2:$H$7)</f>
        <v>271000000</v>
      </c>
      <c r="AZG28" s="1">
        <f>LOOKUP($A28,'DMG Tables'!$P$2:$P$35,'DMG Tables'!$O$2:$O$35)*AZG$1*LOOKUP(AZG$1,'DMG Tables'!$G$2:$G$7,'DMG Tables'!$H$2:$H$7)</f>
        <v>271200000</v>
      </c>
      <c r="AZH28" s="1">
        <f>LOOKUP($A28,'DMG Tables'!$P$2:$P$35,'DMG Tables'!$O$2:$O$35)*AZH$1*LOOKUP(AZH$1,'DMG Tables'!$G$2:$G$7,'DMG Tables'!$H$2:$H$7)</f>
        <v>271400000</v>
      </c>
      <c r="AZI28" s="1">
        <f>LOOKUP($A28,'DMG Tables'!$P$2:$P$35,'DMG Tables'!$O$2:$O$35)*AZI$1*LOOKUP(AZI$1,'DMG Tables'!$G$2:$G$7,'DMG Tables'!$H$2:$H$7)</f>
        <v>271600000</v>
      </c>
      <c r="AZJ28" s="1">
        <f>LOOKUP($A28,'DMG Tables'!$P$2:$P$35,'DMG Tables'!$O$2:$O$35)*AZJ$1*LOOKUP(AZJ$1,'DMG Tables'!$G$2:$G$7,'DMG Tables'!$H$2:$H$7)</f>
        <v>271800000</v>
      </c>
      <c r="AZK28" s="1">
        <f>LOOKUP($A28,'DMG Tables'!$P$2:$P$35,'DMG Tables'!$O$2:$O$35)*AZK$1*LOOKUP(AZK$1,'DMG Tables'!$G$2:$G$7,'DMG Tables'!$H$2:$H$7)</f>
        <v>272000000</v>
      </c>
      <c r="AZL28" s="1">
        <f>LOOKUP($A28,'DMG Tables'!$P$2:$P$35,'DMG Tables'!$O$2:$O$35)*AZL$1*LOOKUP(AZL$1,'DMG Tables'!$G$2:$G$7,'DMG Tables'!$H$2:$H$7)</f>
        <v>272200000</v>
      </c>
      <c r="AZM28" s="1">
        <f>LOOKUP($A28,'DMG Tables'!$P$2:$P$35,'DMG Tables'!$O$2:$O$35)*AZM$1*LOOKUP(AZM$1,'DMG Tables'!$G$2:$G$7,'DMG Tables'!$H$2:$H$7)</f>
        <v>272400000</v>
      </c>
      <c r="AZN28" s="1">
        <f>LOOKUP($A28,'DMG Tables'!$P$2:$P$35,'DMG Tables'!$O$2:$O$35)*AZN$1*LOOKUP(AZN$1,'DMG Tables'!$G$2:$G$7,'DMG Tables'!$H$2:$H$7)</f>
        <v>272600000</v>
      </c>
      <c r="AZO28" s="1">
        <f>LOOKUP($A28,'DMG Tables'!$P$2:$P$35,'DMG Tables'!$O$2:$O$35)*AZO$1*LOOKUP(AZO$1,'DMG Tables'!$G$2:$G$7,'DMG Tables'!$H$2:$H$7)</f>
        <v>272800000</v>
      </c>
      <c r="AZP28" s="1">
        <f>LOOKUP($A28,'DMG Tables'!$P$2:$P$35,'DMG Tables'!$O$2:$O$35)*AZP$1*LOOKUP(AZP$1,'DMG Tables'!$G$2:$G$7,'DMG Tables'!$H$2:$H$7)</f>
        <v>273000000</v>
      </c>
      <c r="AZQ28" s="1">
        <f>LOOKUP($A28,'DMG Tables'!$P$2:$P$35,'DMG Tables'!$O$2:$O$35)*AZQ$1*LOOKUP(AZQ$1,'DMG Tables'!$G$2:$G$7,'DMG Tables'!$H$2:$H$7)</f>
        <v>273200000</v>
      </c>
      <c r="AZR28" s="1">
        <f>LOOKUP($A28,'DMG Tables'!$P$2:$P$35,'DMG Tables'!$O$2:$O$35)*AZR$1*LOOKUP(AZR$1,'DMG Tables'!$G$2:$G$7,'DMG Tables'!$H$2:$H$7)</f>
        <v>273400000</v>
      </c>
      <c r="AZS28" s="1">
        <f>LOOKUP($A28,'DMG Tables'!$P$2:$P$35,'DMG Tables'!$O$2:$O$35)*AZS$1*LOOKUP(AZS$1,'DMG Tables'!$G$2:$G$7,'DMG Tables'!$H$2:$H$7)</f>
        <v>273600000</v>
      </c>
      <c r="AZT28" s="1">
        <f>LOOKUP($A28,'DMG Tables'!$P$2:$P$35,'DMG Tables'!$O$2:$O$35)*AZT$1*LOOKUP(AZT$1,'DMG Tables'!$G$2:$G$7,'DMG Tables'!$H$2:$H$7)</f>
        <v>273800000</v>
      </c>
      <c r="AZU28" s="1">
        <f>LOOKUP($A28,'DMG Tables'!$P$2:$P$35,'DMG Tables'!$O$2:$O$35)*AZU$1*LOOKUP(AZU$1,'DMG Tables'!$G$2:$G$7,'DMG Tables'!$H$2:$H$7)</f>
        <v>274000000</v>
      </c>
      <c r="AZV28" s="1">
        <f>LOOKUP($A28,'DMG Tables'!$P$2:$P$35,'DMG Tables'!$O$2:$O$35)*AZV$1*LOOKUP(AZV$1,'DMG Tables'!$G$2:$G$7,'DMG Tables'!$H$2:$H$7)</f>
        <v>274200000</v>
      </c>
      <c r="AZW28" s="1">
        <f>LOOKUP($A28,'DMG Tables'!$P$2:$P$35,'DMG Tables'!$O$2:$O$35)*AZW$1*LOOKUP(AZW$1,'DMG Tables'!$G$2:$G$7,'DMG Tables'!$H$2:$H$7)</f>
        <v>274400000</v>
      </c>
      <c r="AZX28" s="1">
        <f>LOOKUP($A28,'DMG Tables'!$P$2:$P$35,'DMG Tables'!$O$2:$O$35)*AZX$1*LOOKUP(AZX$1,'DMG Tables'!$G$2:$G$7,'DMG Tables'!$H$2:$H$7)</f>
        <v>274600000</v>
      </c>
      <c r="AZY28" s="1">
        <f>LOOKUP($A28,'DMG Tables'!$P$2:$P$35,'DMG Tables'!$O$2:$O$35)*AZY$1*LOOKUP(AZY$1,'DMG Tables'!$G$2:$G$7,'DMG Tables'!$H$2:$H$7)</f>
        <v>274800000</v>
      </c>
      <c r="AZZ28" s="1">
        <f>LOOKUP($A28,'DMG Tables'!$P$2:$P$35,'DMG Tables'!$O$2:$O$35)*AZZ$1*LOOKUP(AZZ$1,'DMG Tables'!$G$2:$G$7,'DMG Tables'!$H$2:$H$7)</f>
        <v>275000000</v>
      </c>
      <c r="BAA28" s="1">
        <f>LOOKUP($A28,'DMG Tables'!$P$2:$P$35,'DMG Tables'!$O$2:$O$35)*BAA$1*LOOKUP(BAA$1,'DMG Tables'!$G$2:$G$7,'DMG Tables'!$H$2:$H$7)</f>
        <v>275200000</v>
      </c>
      <c r="BAB28" s="1">
        <f>LOOKUP($A28,'DMG Tables'!$P$2:$P$35,'DMG Tables'!$O$2:$O$35)*BAB$1*LOOKUP(BAB$1,'DMG Tables'!$G$2:$G$7,'DMG Tables'!$H$2:$H$7)</f>
        <v>275400000</v>
      </c>
      <c r="BAC28" s="1">
        <f>LOOKUP($A28,'DMG Tables'!$P$2:$P$35,'DMG Tables'!$O$2:$O$35)*BAC$1*LOOKUP(BAC$1,'DMG Tables'!$G$2:$G$7,'DMG Tables'!$H$2:$H$7)</f>
        <v>275600000</v>
      </c>
      <c r="BAD28" s="1">
        <f>LOOKUP($A28,'DMG Tables'!$P$2:$P$35,'DMG Tables'!$O$2:$O$35)*BAD$1*LOOKUP(BAD$1,'DMG Tables'!$G$2:$G$7,'DMG Tables'!$H$2:$H$7)</f>
        <v>275800000</v>
      </c>
      <c r="BAE28" s="1">
        <f>LOOKUP($A28,'DMG Tables'!$P$2:$P$35,'DMG Tables'!$O$2:$O$35)*BAE$1*LOOKUP(BAE$1,'DMG Tables'!$G$2:$G$7,'DMG Tables'!$H$2:$H$7)</f>
        <v>276000000</v>
      </c>
      <c r="BAF28" s="1">
        <f>LOOKUP($A28,'DMG Tables'!$P$2:$P$35,'DMG Tables'!$O$2:$O$35)*BAF$1*LOOKUP(BAF$1,'DMG Tables'!$G$2:$G$7,'DMG Tables'!$H$2:$H$7)</f>
        <v>276200000</v>
      </c>
      <c r="BAG28" s="1">
        <f>LOOKUP($A28,'DMG Tables'!$P$2:$P$35,'DMG Tables'!$O$2:$O$35)*BAG$1*LOOKUP(BAG$1,'DMG Tables'!$G$2:$G$7,'DMG Tables'!$H$2:$H$7)</f>
        <v>276400000</v>
      </c>
      <c r="BAH28" s="1">
        <f>LOOKUP($A28,'DMG Tables'!$P$2:$P$35,'DMG Tables'!$O$2:$O$35)*BAH$1*LOOKUP(BAH$1,'DMG Tables'!$G$2:$G$7,'DMG Tables'!$H$2:$H$7)</f>
        <v>276600000</v>
      </c>
      <c r="BAI28" s="1">
        <f>LOOKUP($A28,'DMG Tables'!$P$2:$P$35,'DMG Tables'!$O$2:$O$35)*BAI$1*LOOKUP(BAI$1,'DMG Tables'!$G$2:$G$7,'DMG Tables'!$H$2:$H$7)</f>
        <v>276800000</v>
      </c>
      <c r="BAJ28" s="1">
        <f>LOOKUP($A28,'DMG Tables'!$P$2:$P$35,'DMG Tables'!$O$2:$O$35)*BAJ$1*LOOKUP(BAJ$1,'DMG Tables'!$G$2:$G$7,'DMG Tables'!$H$2:$H$7)</f>
        <v>277000000</v>
      </c>
      <c r="BAK28" s="1">
        <f>LOOKUP($A28,'DMG Tables'!$P$2:$P$35,'DMG Tables'!$O$2:$O$35)*BAK$1*LOOKUP(BAK$1,'DMG Tables'!$G$2:$G$7,'DMG Tables'!$H$2:$H$7)</f>
        <v>277200000</v>
      </c>
      <c r="BAL28" s="1">
        <f>LOOKUP($A28,'DMG Tables'!$P$2:$P$35,'DMG Tables'!$O$2:$O$35)*BAL$1*LOOKUP(BAL$1,'DMG Tables'!$G$2:$G$7,'DMG Tables'!$H$2:$H$7)</f>
        <v>277400000</v>
      </c>
      <c r="BAM28" s="1">
        <f>LOOKUP($A28,'DMG Tables'!$P$2:$P$35,'DMG Tables'!$O$2:$O$35)*BAM$1*LOOKUP(BAM$1,'DMG Tables'!$G$2:$G$7,'DMG Tables'!$H$2:$H$7)</f>
        <v>277600000</v>
      </c>
      <c r="BAN28" s="1">
        <f>LOOKUP($A28,'DMG Tables'!$P$2:$P$35,'DMG Tables'!$O$2:$O$35)*BAN$1*LOOKUP(BAN$1,'DMG Tables'!$G$2:$G$7,'DMG Tables'!$H$2:$H$7)</f>
        <v>277800000</v>
      </c>
      <c r="BAO28" s="1">
        <f>LOOKUP($A28,'DMG Tables'!$P$2:$P$35,'DMG Tables'!$O$2:$O$35)*BAO$1*LOOKUP(BAO$1,'DMG Tables'!$G$2:$G$7,'DMG Tables'!$H$2:$H$7)</f>
        <v>278000000</v>
      </c>
      <c r="BAP28" s="1">
        <f>LOOKUP($A28,'DMG Tables'!$P$2:$P$35,'DMG Tables'!$O$2:$O$35)*BAP$1*LOOKUP(BAP$1,'DMG Tables'!$G$2:$G$7,'DMG Tables'!$H$2:$H$7)</f>
        <v>278200000</v>
      </c>
      <c r="BAQ28" s="1">
        <f>LOOKUP($A28,'DMG Tables'!$P$2:$P$35,'DMG Tables'!$O$2:$O$35)*BAQ$1*LOOKUP(BAQ$1,'DMG Tables'!$G$2:$G$7,'DMG Tables'!$H$2:$H$7)</f>
        <v>278400000</v>
      </c>
      <c r="BAR28" s="1">
        <f>LOOKUP($A28,'DMG Tables'!$P$2:$P$35,'DMG Tables'!$O$2:$O$35)*BAR$1*LOOKUP(BAR$1,'DMG Tables'!$G$2:$G$7,'DMG Tables'!$H$2:$H$7)</f>
        <v>278600000</v>
      </c>
      <c r="BAS28" s="1">
        <f>LOOKUP($A28,'DMG Tables'!$P$2:$P$35,'DMG Tables'!$O$2:$O$35)*BAS$1*LOOKUP(BAS$1,'DMG Tables'!$G$2:$G$7,'DMG Tables'!$H$2:$H$7)</f>
        <v>278800000</v>
      </c>
      <c r="BAT28" s="1">
        <f>LOOKUP($A28,'DMG Tables'!$P$2:$P$35,'DMG Tables'!$O$2:$O$35)*BAT$1*LOOKUP(BAT$1,'DMG Tables'!$G$2:$G$7,'DMG Tables'!$H$2:$H$7)</f>
        <v>279000000</v>
      </c>
      <c r="BAU28" s="1">
        <f>LOOKUP($A28,'DMG Tables'!$P$2:$P$35,'DMG Tables'!$O$2:$O$35)*BAU$1*LOOKUP(BAU$1,'DMG Tables'!$G$2:$G$7,'DMG Tables'!$H$2:$H$7)</f>
        <v>279200000</v>
      </c>
      <c r="BAV28" s="1">
        <f>LOOKUP($A28,'DMG Tables'!$P$2:$P$35,'DMG Tables'!$O$2:$O$35)*BAV$1*LOOKUP(BAV$1,'DMG Tables'!$G$2:$G$7,'DMG Tables'!$H$2:$H$7)</f>
        <v>279400000</v>
      </c>
      <c r="BAW28" s="1">
        <f>LOOKUP($A28,'DMG Tables'!$P$2:$P$35,'DMG Tables'!$O$2:$O$35)*BAW$1*LOOKUP(BAW$1,'DMG Tables'!$G$2:$G$7,'DMG Tables'!$H$2:$H$7)</f>
        <v>279600000</v>
      </c>
      <c r="BAX28" s="1">
        <f>LOOKUP($A28,'DMG Tables'!$P$2:$P$35,'DMG Tables'!$O$2:$O$35)*BAX$1*LOOKUP(BAX$1,'DMG Tables'!$G$2:$G$7,'DMG Tables'!$H$2:$H$7)</f>
        <v>279800000</v>
      </c>
      <c r="BAY28" s="1">
        <f>LOOKUP($A28,'DMG Tables'!$P$2:$P$35,'DMG Tables'!$O$2:$O$35)*BAY$1*LOOKUP(BAY$1,'DMG Tables'!$G$2:$G$7,'DMG Tables'!$H$2:$H$7)</f>
        <v>280000000</v>
      </c>
      <c r="BAZ28" s="1">
        <f>LOOKUP($A28,'DMG Tables'!$P$2:$P$35,'DMG Tables'!$O$2:$O$35)*BAZ$1*LOOKUP(BAZ$1,'DMG Tables'!$G$2:$G$7,'DMG Tables'!$H$2:$H$7)</f>
        <v>280200000</v>
      </c>
      <c r="BBA28" s="1">
        <f>LOOKUP($A28,'DMG Tables'!$P$2:$P$35,'DMG Tables'!$O$2:$O$35)*BBA$1*LOOKUP(BBA$1,'DMG Tables'!$G$2:$G$7,'DMG Tables'!$H$2:$H$7)</f>
        <v>280400000</v>
      </c>
      <c r="BBB28" s="1">
        <f>LOOKUP($A28,'DMG Tables'!$P$2:$P$35,'DMG Tables'!$O$2:$O$35)*BBB$1*LOOKUP(BBB$1,'DMG Tables'!$G$2:$G$7,'DMG Tables'!$H$2:$H$7)</f>
        <v>280600000</v>
      </c>
      <c r="BBC28" s="1">
        <f>LOOKUP($A28,'DMG Tables'!$P$2:$P$35,'DMG Tables'!$O$2:$O$35)*BBC$1*LOOKUP(BBC$1,'DMG Tables'!$G$2:$G$7,'DMG Tables'!$H$2:$H$7)</f>
        <v>280800000</v>
      </c>
      <c r="BBD28" s="1">
        <f>LOOKUP($A28,'DMG Tables'!$P$2:$P$35,'DMG Tables'!$O$2:$O$35)*BBD$1*LOOKUP(BBD$1,'DMG Tables'!$G$2:$G$7,'DMG Tables'!$H$2:$H$7)</f>
        <v>281000000</v>
      </c>
      <c r="BBE28" s="1">
        <f>LOOKUP($A28,'DMG Tables'!$P$2:$P$35,'DMG Tables'!$O$2:$O$35)*BBE$1*LOOKUP(BBE$1,'DMG Tables'!$G$2:$G$7,'DMG Tables'!$H$2:$H$7)</f>
        <v>281200000</v>
      </c>
      <c r="BBF28" s="1">
        <f>LOOKUP($A28,'DMG Tables'!$P$2:$P$35,'DMG Tables'!$O$2:$O$35)*BBF$1*LOOKUP(BBF$1,'DMG Tables'!$G$2:$G$7,'DMG Tables'!$H$2:$H$7)</f>
        <v>281400000</v>
      </c>
      <c r="BBG28" s="1">
        <f>LOOKUP($A28,'DMG Tables'!$P$2:$P$35,'DMG Tables'!$O$2:$O$35)*BBG$1*LOOKUP(BBG$1,'DMG Tables'!$G$2:$G$7,'DMG Tables'!$H$2:$H$7)</f>
        <v>281600000</v>
      </c>
      <c r="BBH28" s="1">
        <f>LOOKUP($A28,'DMG Tables'!$P$2:$P$35,'DMG Tables'!$O$2:$O$35)*BBH$1*LOOKUP(BBH$1,'DMG Tables'!$G$2:$G$7,'DMG Tables'!$H$2:$H$7)</f>
        <v>281800000</v>
      </c>
      <c r="BBI28" s="1">
        <f>LOOKUP($A28,'DMG Tables'!$P$2:$P$35,'DMG Tables'!$O$2:$O$35)*BBI$1*LOOKUP(BBI$1,'DMG Tables'!$G$2:$G$7,'DMG Tables'!$H$2:$H$7)</f>
        <v>282000000</v>
      </c>
      <c r="BBJ28" s="1">
        <f>LOOKUP($A28,'DMG Tables'!$P$2:$P$35,'DMG Tables'!$O$2:$O$35)*BBJ$1*LOOKUP(BBJ$1,'DMG Tables'!$G$2:$G$7,'DMG Tables'!$H$2:$H$7)</f>
        <v>282200000</v>
      </c>
      <c r="BBK28" s="1">
        <f>LOOKUP($A28,'DMG Tables'!$P$2:$P$35,'DMG Tables'!$O$2:$O$35)*BBK$1*LOOKUP(BBK$1,'DMG Tables'!$G$2:$G$7,'DMG Tables'!$H$2:$H$7)</f>
        <v>282400000</v>
      </c>
      <c r="BBL28" s="1">
        <f>LOOKUP($A28,'DMG Tables'!$P$2:$P$35,'DMG Tables'!$O$2:$O$35)*BBL$1*LOOKUP(BBL$1,'DMG Tables'!$G$2:$G$7,'DMG Tables'!$H$2:$H$7)</f>
        <v>282600000</v>
      </c>
      <c r="BBM28" s="1">
        <f>LOOKUP($A28,'DMG Tables'!$P$2:$P$35,'DMG Tables'!$O$2:$O$35)*BBM$1*LOOKUP(BBM$1,'DMG Tables'!$G$2:$G$7,'DMG Tables'!$H$2:$H$7)</f>
        <v>282800000</v>
      </c>
      <c r="BBN28" s="1">
        <f>LOOKUP($A28,'DMG Tables'!$P$2:$P$35,'DMG Tables'!$O$2:$O$35)*BBN$1*LOOKUP(BBN$1,'DMG Tables'!$G$2:$G$7,'DMG Tables'!$H$2:$H$7)</f>
        <v>283000000</v>
      </c>
      <c r="BBO28" s="1">
        <f>LOOKUP($A28,'DMG Tables'!$P$2:$P$35,'DMG Tables'!$O$2:$O$35)*BBO$1*LOOKUP(BBO$1,'DMG Tables'!$G$2:$G$7,'DMG Tables'!$H$2:$H$7)</f>
        <v>283200000</v>
      </c>
      <c r="BBP28" s="1">
        <f>LOOKUP($A28,'DMG Tables'!$P$2:$P$35,'DMG Tables'!$O$2:$O$35)*BBP$1*LOOKUP(BBP$1,'DMG Tables'!$G$2:$G$7,'DMG Tables'!$H$2:$H$7)</f>
        <v>283400000</v>
      </c>
      <c r="BBQ28" s="1">
        <f>LOOKUP($A28,'DMG Tables'!$P$2:$P$35,'DMG Tables'!$O$2:$O$35)*BBQ$1*LOOKUP(BBQ$1,'DMG Tables'!$G$2:$G$7,'DMG Tables'!$H$2:$H$7)</f>
        <v>283600000</v>
      </c>
      <c r="BBR28" s="1">
        <f>LOOKUP($A28,'DMG Tables'!$P$2:$P$35,'DMG Tables'!$O$2:$O$35)*BBR$1*LOOKUP(BBR$1,'DMG Tables'!$G$2:$G$7,'DMG Tables'!$H$2:$H$7)</f>
        <v>283800000</v>
      </c>
      <c r="BBS28" s="1">
        <f>LOOKUP($A28,'DMG Tables'!$P$2:$P$35,'DMG Tables'!$O$2:$O$35)*BBS$1*LOOKUP(BBS$1,'DMG Tables'!$G$2:$G$7,'DMG Tables'!$H$2:$H$7)</f>
        <v>284000000</v>
      </c>
      <c r="BBT28" s="1">
        <f>LOOKUP($A28,'DMG Tables'!$P$2:$P$35,'DMG Tables'!$O$2:$O$35)*BBT$1*LOOKUP(BBT$1,'DMG Tables'!$G$2:$G$7,'DMG Tables'!$H$2:$H$7)</f>
        <v>284200000</v>
      </c>
      <c r="BBU28" s="1">
        <f>LOOKUP($A28,'DMG Tables'!$P$2:$P$35,'DMG Tables'!$O$2:$O$35)*BBU$1*LOOKUP(BBU$1,'DMG Tables'!$G$2:$G$7,'DMG Tables'!$H$2:$H$7)</f>
        <v>284400000</v>
      </c>
      <c r="BBV28" s="1">
        <f>LOOKUP($A28,'DMG Tables'!$P$2:$P$35,'DMG Tables'!$O$2:$O$35)*BBV$1*LOOKUP(BBV$1,'DMG Tables'!$G$2:$G$7,'DMG Tables'!$H$2:$H$7)</f>
        <v>284600000</v>
      </c>
      <c r="BBW28" s="1">
        <f>LOOKUP($A28,'DMG Tables'!$P$2:$P$35,'DMG Tables'!$O$2:$O$35)*BBW$1*LOOKUP(BBW$1,'DMG Tables'!$G$2:$G$7,'DMG Tables'!$H$2:$H$7)</f>
        <v>284800000</v>
      </c>
      <c r="BBX28" s="1">
        <f>LOOKUP($A28,'DMG Tables'!$P$2:$P$35,'DMG Tables'!$O$2:$O$35)*BBX$1*LOOKUP(BBX$1,'DMG Tables'!$G$2:$G$7,'DMG Tables'!$H$2:$H$7)</f>
        <v>285000000</v>
      </c>
      <c r="BBY28" s="1">
        <f>LOOKUP($A28,'DMG Tables'!$P$2:$P$35,'DMG Tables'!$O$2:$O$35)*BBY$1*LOOKUP(BBY$1,'DMG Tables'!$G$2:$G$7,'DMG Tables'!$H$2:$H$7)</f>
        <v>285200000</v>
      </c>
      <c r="BBZ28" s="1">
        <f>LOOKUP($A28,'DMG Tables'!$P$2:$P$35,'DMG Tables'!$O$2:$O$35)*BBZ$1*LOOKUP(BBZ$1,'DMG Tables'!$G$2:$G$7,'DMG Tables'!$H$2:$H$7)</f>
        <v>285400000</v>
      </c>
      <c r="BCA28" s="1">
        <f>LOOKUP($A28,'DMG Tables'!$P$2:$P$35,'DMG Tables'!$O$2:$O$35)*BCA$1*LOOKUP(BCA$1,'DMG Tables'!$G$2:$G$7,'DMG Tables'!$H$2:$H$7)</f>
        <v>285600000</v>
      </c>
      <c r="BCB28" s="1">
        <f>LOOKUP($A28,'DMG Tables'!$P$2:$P$35,'DMG Tables'!$O$2:$O$35)*BCB$1*LOOKUP(BCB$1,'DMG Tables'!$G$2:$G$7,'DMG Tables'!$H$2:$H$7)</f>
        <v>285800000</v>
      </c>
      <c r="BCC28" s="1">
        <f>LOOKUP($A28,'DMG Tables'!$P$2:$P$35,'DMG Tables'!$O$2:$O$35)*BCC$1*LOOKUP(BCC$1,'DMG Tables'!$G$2:$G$7,'DMG Tables'!$H$2:$H$7)</f>
        <v>286000000</v>
      </c>
      <c r="BCD28" s="1">
        <f>LOOKUP($A28,'DMG Tables'!$P$2:$P$35,'DMG Tables'!$O$2:$O$35)*BCD$1*LOOKUP(BCD$1,'DMG Tables'!$G$2:$G$7,'DMG Tables'!$H$2:$H$7)</f>
        <v>286200000</v>
      </c>
      <c r="BCE28" s="1">
        <f>LOOKUP($A28,'DMG Tables'!$P$2:$P$35,'DMG Tables'!$O$2:$O$35)*BCE$1*LOOKUP(BCE$1,'DMG Tables'!$G$2:$G$7,'DMG Tables'!$H$2:$H$7)</f>
        <v>286400000</v>
      </c>
      <c r="BCF28" s="1">
        <f>LOOKUP($A28,'DMG Tables'!$P$2:$P$35,'DMG Tables'!$O$2:$O$35)*BCF$1*LOOKUP(BCF$1,'DMG Tables'!$G$2:$G$7,'DMG Tables'!$H$2:$H$7)</f>
        <v>286600000</v>
      </c>
      <c r="BCG28" s="1">
        <f>LOOKUP($A28,'DMG Tables'!$P$2:$P$35,'DMG Tables'!$O$2:$O$35)*BCG$1*LOOKUP(BCG$1,'DMG Tables'!$G$2:$G$7,'DMG Tables'!$H$2:$H$7)</f>
        <v>286800000</v>
      </c>
      <c r="BCH28" s="1">
        <f>LOOKUP($A28,'DMG Tables'!$P$2:$P$35,'DMG Tables'!$O$2:$O$35)*BCH$1*LOOKUP(BCH$1,'DMG Tables'!$G$2:$G$7,'DMG Tables'!$H$2:$H$7)</f>
        <v>287000000</v>
      </c>
      <c r="BCI28" s="1">
        <f>LOOKUP($A28,'DMG Tables'!$P$2:$P$35,'DMG Tables'!$O$2:$O$35)*BCI$1*LOOKUP(BCI$1,'DMG Tables'!$G$2:$G$7,'DMG Tables'!$H$2:$H$7)</f>
        <v>287200000</v>
      </c>
      <c r="BCJ28" s="1">
        <f>LOOKUP($A28,'DMG Tables'!$P$2:$P$35,'DMG Tables'!$O$2:$O$35)*BCJ$1*LOOKUP(BCJ$1,'DMG Tables'!$G$2:$G$7,'DMG Tables'!$H$2:$H$7)</f>
        <v>287400000</v>
      </c>
      <c r="BCK28" s="1">
        <f>LOOKUP($A28,'DMG Tables'!$P$2:$P$35,'DMG Tables'!$O$2:$O$35)*BCK$1*LOOKUP(BCK$1,'DMG Tables'!$G$2:$G$7,'DMG Tables'!$H$2:$H$7)</f>
        <v>287600000</v>
      </c>
      <c r="BCL28" s="1">
        <f>LOOKUP($A28,'DMG Tables'!$P$2:$P$35,'DMG Tables'!$O$2:$O$35)*BCL$1*LOOKUP(BCL$1,'DMG Tables'!$G$2:$G$7,'DMG Tables'!$H$2:$H$7)</f>
        <v>287800000</v>
      </c>
      <c r="BCM28" s="1">
        <f>LOOKUP($A28,'DMG Tables'!$P$2:$P$35,'DMG Tables'!$O$2:$O$35)*BCM$1*LOOKUP(BCM$1,'DMG Tables'!$G$2:$G$7,'DMG Tables'!$H$2:$H$7)</f>
        <v>288000000</v>
      </c>
      <c r="BCN28" s="1">
        <f>LOOKUP($A28,'DMG Tables'!$P$2:$P$35,'DMG Tables'!$O$2:$O$35)*BCN$1*LOOKUP(BCN$1,'DMG Tables'!$G$2:$G$7,'DMG Tables'!$H$2:$H$7)</f>
        <v>288200000</v>
      </c>
      <c r="BCO28" s="1">
        <f>LOOKUP($A28,'DMG Tables'!$P$2:$P$35,'DMG Tables'!$O$2:$O$35)*BCO$1*LOOKUP(BCO$1,'DMG Tables'!$G$2:$G$7,'DMG Tables'!$H$2:$H$7)</f>
        <v>288400000</v>
      </c>
      <c r="BCP28" s="1">
        <f>LOOKUP($A28,'DMG Tables'!$P$2:$P$35,'DMG Tables'!$O$2:$O$35)*BCP$1*LOOKUP(BCP$1,'DMG Tables'!$G$2:$G$7,'DMG Tables'!$H$2:$H$7)</f>
        <v>288600000</v>
      </c>
      <c r="BCQ28" s="1">
        <f>LOOKUP($A28,'DMG Tables'!$P$2:$P$35,'DMG Tables'!$O$2:$O$35)*BCQ$1*LOOKUP(BCQ$1,'DMG Tables'!$G$2:$G$7,'DMG Tables'!$H$2:$H$7)</f>
        <v>288800000</v>
      </c>
      <c r="BCR28" s="1">
        <f>LOOKUP($A28,'DMG Tables'!$P$2:$P$35,'DMG Tables'!$O$2:$O$35)*BCR$1*LOOKUP(BCR$1,'DMG Tables'!$G$2:$G$7,'DMG Tables'!$H$2:$H$7)</f>
        <v>289000000</v>
      </c>
      <c r="BCS28" s="1">
        <f>LOOKUP($A28,'DMG Tables'!$P$2:$P$35,'DMG Tables'!$O$2:$O$35)*BCS$1*LOOKUP(BCS$1,'DMG Tables'!$G$2:$G$7,'DMG Tables'!$H$2:$H$7)</f>
        <v>289200000</v>
      </c>
      <c r="BCT28" s="1">
        <f>LOOKUP($A28,'DMG Tables'!$P$2:$P$35,'DMG Tables'!$O$2:$O$35)*BCT$1*LOOKUP(BCT$1,'DMG Tables'!$G$2:$G$7,'DMG Tables'!$H$2:$H$7)</f>
        <v>289400000</v>
      </c>
      <c r="BCU28" s="1">
        <f>LOOKUP($A28,'DMG Tables'!$P$2:$P$35,'DMG Tables'!$O$2:$O$35)*BCU$1*LOOKUP(BCU$1,'DMG Tables'!$G$2:$G$7,'DMG Tables'!$H$2:$H$7)</f>
        <v>289600000</v>
      </c>
      <c r="BCV28" s="1">
        <f>LOOKUP($A28,'DMG Tables'!$P$2:$P$35,'DMG Tables'!$O$2:$O$35)*BCV$1*LOOKUP(BCV$1,'DMG Tables'!$G$2:$G$7,'DMG Tables'!$H$2:$H$7)</f>
        <v>289800000</v>
      </c>
      <c r="BCW28" s="1">
        <f>LOOKUP($A28,'DMG Tables'!$P$2:$P$35,'DMG Tables'!$O$2:$O$35)*BCW$1*LOOKUP(BCW$1,'DMG Tables'!$G$2:$G$7,'DMG Tables'!$H$2:$H$7)</f>
        <v>290000000</v>
      </c>
      <c r="BCX28" s="1">
        <f>LOOKUP($A28,'DMG Tables'!$P$2:$P$35,'DMG Tables'!$O$2:$O$35)*BCX$1*LOOKUP(BCX$1,'DMG Tables'!$G$2:$G$7,'DMG Tables'!$H$2:$H$7)</f>
        <v>290200000</v>
      </c>
      <c r="BCY28" s="1">
        <f>LOOKUP($A28,'DMG Tables'!$P$2:$P$35,'DMG Tables'!$O$2:$O$35)*BCY$1*LOOKUP(BCY$1,'DMG Tables'!$G$2:$G$7,'DMG Tables'!$H$2:$H$7)</f>
        <v>290400000</v>
      </c>
      <c r="BCZ28" s="1">
        <f>LOOKUP($A28,'DMG Tables'!$P$2:$P$35,'DMG Tables'!$O$2:$O$35)*BCZ$1*LOOKUP(BCZ$1,'DMG Tables'!$G$2:$G$7,'DMG Tables'!$H$2:$H$7)</f>
        <v>290600000</v>
      </c>
      <c r="BDA28" s="1">
        <f>LOOKUP($A28,'DMG Tables'!$P$2:$P$35,'DMG Tables'!$O$2:$O$35)*BDA$1*LOOKUP(BDA$1,'DMG Tables'!$G$2:$G$7,'DMG Tables'!$H$2:$H$7)</f>
        <v>290800000</v>
      </c>
      <c r="BDB28" s="1">
        <f>LOOKUP($A28,'DMG Tables'!$P$2:$P$35,'DMG Tables'!$O$2:$O$35)*BDB$1*LOOKUP(BDB$1,'DMG Tables'!$G$2:$G$7,'DMG Tables'!$H$2:$H$7)</f>
        <v>291000000</v>
      </c>
      <c r="BDC28" s="1">
        <f>LOOKUP($A28,'DMG Tables'!$P$2:$P$35,'DMG Tables'!$O$2:$O$35)*BDC$1*LOOKUP(BDC$1,'DMG Tables'!$G$2:$G$7,'DMG Tables'!$H$2:$H$7)</f>
        <v>291200000</v>
      </c>
      <c r="BDD28" s="1">
        <f>LOOKUP($A28,'DMG Tables'!$P$2:$P$35,'DMG Tables'!$O$2:$O$35)*BDD$1*LOOKUP(BDD$1,'DMG Tables'!$G$2:$G$7,'DMG Tables'!$H$2:$H$7)</f>
        <v>291400000</v>
      </c>
      <c r="BDE28" s="1">
        <f>LOOKUP($A28,'DMG Tables'!$P$2:$P$35,'DMG Tables'!$O$2:$O$35)*BDE$1*LOOKUP(BDE$1,'DMG Tables'!$G$2:$G$7,'DMG Tables'!$H$2:$H$7)</f>
        <v>291600000</v>
      </c>
      <c r="BDF28" s="1">
        <f>LOOKUP($A28,'DMG Tables'!$P$2:$P$35,'DMG Tables'!$O$2:$O$35)*BDF$1*LOOKUP(BDF$1,'DMG Tables'!$G$2:$G$7,'DMG Tables'!$H$2:$H$7)</f>
        <v>291800000</v>
      </c>
      <c r="BDG28" s="1">
        <f>LOOKUP($A28,'DMG Tables'!$P$2:$P$35,'DMG Tables'!$O$2:$O$35)*BDG$1*LOOKUP(BDG$1,'DMG Tables'!$G$2:$G$7,'DMG Tables'!$H$2:$H$7)</f>
        <v>292000000</v>
      </c>
      <c r="BDH28" s="1">
        <f>LOOKUP($A28,'DMG Tables'!$P$2:$P$35,'DMG Tables'!$O$2:$O$35)*BDH$1*LOOKUP(BDH$1,'DMG Tables'!$G$2:$G$7,'DMG Tables'!$H$2:$H$7)</f>
        <v>292200000</v>
      </c>
      <c r="BDI28" s="1">
        <f>LOOKUP($A28,'DMG Tables'!$P$2:$P$35,'DMG Tables'!$O$2:$O$35)*BDI$1*LOOKUP(BDI$1,'DMG Tables'!$G$2:$G$7,'DMG Tables'!$H$2:$H$7)</f>
        <v>292400000</v>
      </c>
      <c r="BDJ28" s="1">
        <f>LOOKUP($A28,'DMG Tables'!$P$2:$P$35,'DMG Tables'!$O$2:$O$35)*BDJ$1*LOOKUP(BDJ$1,'DMG Tables'!$G$2:$G$7,'DMG Tables'!$H$2:$H$7)</f>
        <v>292600000</v>
      </c>
      <c r="BDK28" s="1">
        <f>LOOKUP($A28,'DMG Tables'!$P$2:$P$35,'DMG Tables'!$O$2:$O$35)*BDK$1*LOOKUP(BDK$1,'DMG Tables'!$G$2:$G$7,'DMG Tables'!$H$2:$H$7)</f>
        <v>292800000</v>
      </c>
      <c r="BDL28" s="1">
        <f>LOOKUP($A28,'DMG Tables'!$P$2:$P$35,'DMG Tables'!$O$2:$O$35)*BDL$1*LOOKUP(BDL$1,'DMG Tables'!$G$2:$G$7,'DMG Tables'!$H$2:$H$7)</f>
        <v>293000000</v>
      </c>
      <c r="BDM28" s="1">
        <f>LOOKUP($A28,'DMG Tables'!$P$2:$P$35,'DMG Tables'!$O$2:$O$35)*BDM$1*LOOKUP(BDM$1,'DMG Tables'!$G$2:$G$7,'DMG Tables'!$H$2:$H$7)</f>
        <v>293200000</v>
      </c>
      <c r="BDN28" s="1">
        <f>LOOKUP($A28,'DMG Tables'!$P$2:$P$35,'DMG Tables'!$O$2:$O$35)*BDN$1*LOOKUP(BDN$1,'DMG Tables'!$G$2:$G$7,'DMG Tables'!$H$2:$H$7)</f>
        <v>293400000</v>
      </c>
      <c r="BDO28" s="1">
        <f>LOOKUP($A28,'DMG Tables'!$P$2:$P$35,'DMG Tables'!$O$2:$O$35)*BDO$1*LOOKUP(BDO$1,'DMG Tables'!$G$2:$G$7,'DMG Tables'!$H$2:$H$7)</f>
        <v>293600000</v>
      </c>
      <c r="BDP28" s="1">
        <f>LOOKUP($A28,'DMG Tables'!$P$2:$P$35,'DMG Tables'!$O$2:$O$35)*BDP$1*LOOKUP(BDP$1,'DMG Tables'!$G$2:$G$7,'DMG Tables'!$H$2:$H$7)</f>
        <v>293800000</v>
      </c>
      <c r="BDQ28" s="1">
        <f>LOOKUP($A28,'DMG Tables'!$P$2:$P$35,'DMG Tables'!$O$2:$O$35)*BDQ$1*LOOKUP(BDQ$1,'DMG Tables'!$G$2:$G$7,'DMG Tables'!$H$2:$H$7)</f>
        <v>294000000</v>
      </c>
      <c r="BDR28" s="1">
        <f>LOOKUP($A28,'DMG Tables'!$P$2:$P$35,'DMG Tables'!$O$2:$O$35)*BDR$1*LOOKUP(BDR$1,'DMG Tables'!$G$2:$G$7,'DMG Tables'!$H$2:$H$7)</f>
        <v>294200000</v>
      </c>
      <c r="BDS28" s="1">
        <f>LOOKUP($A28,'DMG Tables'!$P$2:$P$35,'DMG Tables'!$O$2:$O$35)*BDS$1*LOOKUP(BDS$1,'DMG Tables'!$G$2:$G$7,'DMG Tables'!$H$2:$H$7)</f>
        <v>294400000</v>
      </c>
      <c r="BDT28" s="1">
        <f>LOOKUP($A28,'DMG Tables'!$P$2:$P$35,'DMG Tables'!$O$2:$O$35)*BDT$1*LOOKUP(BDT$1,'DMG Tables'!$G$2:$G$7,'DMG Tables'!$H$2:$H$7)</f>
        <v>294600000</v>
      </c>
      <c r="BDU28" s="1">
        <f>LOOKUP($A28,'DMG Tables'!$P$2:$P$35,'DMG Tables'!$O$2:$O$35)*BDU$1*LOOKUP(BDU$1,'DMG Tables'!$G$2:$G$7,'DMG Tables'!$H$2:$H$7)</f>
        <v>294800000</v>
      </c>
      <c r="BDV28" s="1">
        <f>LOOKUP($A28,'DMG Tables'!$P$2:$P$35,'DMG Tables'!$O$2:$O$35)*BDV$1*LOOKUP(BDV$1,'DMG Tables'!$G$2:$G$7,'DMG Tables'!$H$2:$H$7)</f>
        <v>295000000</v>
      </c>
      <c r="BDW28" s="1">
        <f>LOOKUP($A28,'DMG Tables'!$P$2:$P$35,'DMG Tables'!$O$2:$O$35)*BDW$1*LOOKUP(BDW$1,'DMG Tables'!$G$2:$G$7,'DMG Tables'!$H$2:$H$7)</f>
        <v>295200000</v>
      </c>
      <c r="BDX28" s="1">
        <f>LOOKUP($A28,'DMG Tables'!$P$2:$P$35,'DMG Tables'!$O$2:$O$35)*BDX$1*LOOKUP(BDX$1,'DMG Tables'!$G$2:$G$7,'DMG Tables'!$H$2:$H$7)</f>
        <v>295400000</v>
      </c>
      <c r="BDY28" s="1">
        <f>LOOKUP($A28,'DMG Tables'!$P$2:$P$35,'DMG Tables'!$O$2:$O$35)*BDY$1*LOOKUP(BDY$1,'DMG Tables'!$G$2:$G$7,'DMG Tables'!$H$2:$H$7)</f>
        <v>295600000</v>
      </c>
      <c r="BDZ28" s="1">
        <f>LOOKUP($A28,'DMG Tables'!$P$2:$P$35,'DMG Tables'!$O$2:$O$35)*BDZ$1*LOOKUP(BDZ$1,'DMG Tables'!$G$2:$G$7,'DMG Tables'!$H$2:$H$7)</f>
        <v>295800000</v>
      </c>
      <c r="BEA28" s="1">
        <f>LOOKUP($A28,'DMG Tables'!$P$2:$P$35,'DMG Tables'!$O$2:$O$35)*BEA$1*LOOKUP(BEA$1,'DMG Tables'!$G$2:$G$7,'DMG Tables'!$H$2:$H$7)</f>
        <v>296000000</v>
      </c>
      <c r="BEB28" s="1">
        <f>LOOKUP($A28,'DMG Tables'!$P$2:$P$35,'DMG Tables'!$O$2:$O$35)*BEB$1*LOOKUP(BEB$1,'DMG Tables'!$G$2:$G$7,'DMG Tables'!$H$2:$H$7)</f>
        <v>296200000</v>
      </c>
      <c r="BEC28" s="1">
        <f>LOOKUP($A28,'DMG Tables'!$P$2:$P$35,'DMG Tables'!$O$2:$O$35)*BEC$1*LOOKUP(BEC$1,'DMG Tables'!$G$2:$G$7,'DMG Tables'!$H$2:$H$7)</f>
        <v>296400000</v>
      </c>
      <c r="BED28" s="1">
        <f>LOOKUP($A28,'DMG Tables'!$P$2:$P$35,'DMG Tables'!$O$2:$O$35)*BED$1*LOOKUP(BED$1,'DMG Tables'!$G$2:$G$7,'DMG Tables'!$H$2:$H$7)</f>
        <v>296600000</v>
      </c>
      <c r="BEE28" s="1">
        <f>LOOKUP($A28,'DMG Tables'!$P$2:$P$35,'DMG Tables'!$O$2:$O$35)*BEE$1*LOOKUP(BEE$1,'DMG Tables'!$G$2:$G$7,'DMG Tables'!$H$2:$H$7)</f>
        <v>296800000</v>
      </c>
      <c r="BEF28" s="1">
        <f>LOOKUP($A28,'DMG Tables'!$P$2:$P$35,'DMG Tables'!$O$2:$O$35)*BEF$1*LOOKUP(BEF$1,'DMG Tables'!$G$2:$G$7,'DMG Tables'!$H$2:$H$7)</f>
        <v>297000000</v>
      </c>
      <c r="BEG28" s="1">
        <f>LOOKUP($A28,'DMG Tables'!$P$2:$P$35,'DMG Tables'!$O$2:$O$35)*BEG$1*LOOKUP(BEG$1,'DMG Tables'!$G$2:$G$7,'DMG Tables'!$H$2:$H$7)</f>
        <v>297200000</v>
      </c>
      <c r="BEH28" s="1">
        <f>LOOKUP($A28,'DMG Tables'!$P$2:$P$35,'DMG Tables'!$O$2:$O$35)*BEH$1*LOOKUP(BEH$1,'DMG Tables'!$G$2:$G$7,'DMG Tables'!$H$2:$H$7)</f>
        <v>297400000</v>
      </c>
      <c r="BEI28" s="1">
        <f>LOOKUP($A28,'DMG Tables'!$P$2:$P$35,'DMG Tables'!$O$2:$O$35)*BEI$1*LOOKUP(BEI$1,'DMG Tables'!$G$2:$G$7,'DMG Tables'!$H$2:$H$7)</f>
        <v>297600000</v>
      </c>
      <c r="BEJ28" s="1">
        <f>LOOKUP($A28,'DMG Tables'!$P$2:$P$35,'DMG Tables'!$O$2:$O$35)*BEJ$1*LOOKUP(BEJ$1,'DMG Tables'!$G$2:$G$7,'DMG Tables'!$H$2:$H$7)</f>
        <v>297800000</v>
      </c>
      <c r="BEK28" s="1">
        <f>LOOKUP($A28,'DMG Tables'!$P$2:$P$35,'DMG Tables'!$O$2:$O$35)*BEK$1*LOOKUP(BEK$1,'DMG Tables'!$G$2:$G$7,'DMG Tables'!$H$2:$H$7)</f>
        <v>298000000</v>
      </c>
      <c r="BEL28" s="1">
        <f>LOOKUP($A28,'DMG Tables'!$P$2:$P$35,'DMG Tables'!$O$2:$O$35)*BEL$1*LOOKUP(BEL$1,'DMG Tables'!$G$2:$G$7,'DMG Tables'!$H$2:$H$7)</f>
        <v>298200000</v>
      </c>
      <c r="BEM28" s="1">
        <f>LOOKUP($A28,'DMG Tables'!$P$2:$P$35,'DMG Tables'!$O$2:$O$35)*BEM$1*LOOKUP(BEM$1,'DMG Tables'!$G$2:$G$7,'DMG Tables'!$H$2:$H$7)</f>
        <v>298400000</v>
      </c>
      <c r="BEN28" s="1">
        <f>LOOKUP($A28,'DMG Tables'!$P$2:$P$35,'DMG Tables'!$O$2:$O$35)*BEN$1*LOOKUP(BEN$1,'DMG Tables'!$G$2:$G$7,'DMG Tables'!$H$2:$H$7)</f>
        <v>298600000</v>
      </c>
      <c r="BEO28" s="1">
        <f>LOOKUP($A28,'DMG Tables'!$P$2:$P$35,'DMG Tables'!$O$2:$O$35)*BEO$1*LOOKUP(BEO$1,'DMG Tables'!$G$2:$G$7,'DMG Tables'!$H$2:$H$7)</f>
        <v>298800000</v>
      </c>
      <c r="BEP28" s="1">
        <f>LOOKUP($A28,'DMG Tables'!$P$2:$P$35,'DMG Tables'!$O$2:$O$35)*BEP$1*LOOKUP(BEP$1,'DMG Tables'!$G$2:$G$7,'DMG Tables'!$H$2:$H$7)</f>
        <v>299000000</v>
      </c>
      <c r="BEQ28" s="1">
        <f>LOOKUP($A28,'DMG Tables'!$P$2:$P$35,'DMG Tables'!$O$2:$O$35)*BEQ$1*LOOKUP(BEQ$1,'DMG Tables'!$G$2:$G$7,'DMG Tables'!$H$2:$H$7)</f>
        <v>299200000</v>
      </c>
      <c r="BER28" s="1">
        <f>LOOKUP($A28,'DMG Tables'!$P$2:$P$35,'DMG Tables'!$O$2:$O$35)*BER$1*LOOKUP(BER$1,'DMG Tables'!$G$2:$G$7,'DMG Tables'!$H$2:$H$7)</f>
        <v>299400000</v>
      </c>
      <c r="BES28" s="1">
        <f>LOOKUP($A28,'DMG Tables'!$P$2:$P$35,'DMG Tables'!$O$2:$O$35)*BES$1*LOOKUP(BES$1,'DMG Tables'!$G$2:$G$7,'DMG Tables'!$H$2:$H$7)</f>
        <v>299600000</v>
      </c>
      <c r="BET28" s="1">
        <f>LOOKUP($A28,'DMG Tables'!$P$2:$P$35,'DMG Tables'!$O$2:$O$35)*BET$1*LOOKUP(BET$1,'DMG Tables'!$G$2:$G$7,'DMG Tables'!$H$2:$H$7)</f>
        <v>299800000</v>
      </c>
      <c r="BEU28" s="1">
        <f>LOOKUP($A28,'DMG Tables'!$P$2:$P$35,'DMG Tables'!$O$2:$O$35)*BEU$1*LOOKUP(BEU$1,'DMG Tables'!$G$2:$G$7,'DMG Tables'!$H$2:$H$7)</f>
        <v>300000000</v>
      </c>
      <c r="BEV28" s="1">
        <f>LOOKUP($A28,'DMG Tables'!$P$2:$P$35,'DMG Tables'!$O$2:$O$35)*BEV$1*LOOKUP(BEV$1,'DMG Tables'!$G$2:$G$7,'DMG Tables'!$H$2:$H$7)</f>
        <v>300200000</v>
      </c>
      <c r="BEW28" s="1">
        <f>LOOKUP($A28,'DMG Tables'!$P$2:$P$35,'DMG Tables'!$O$2:$O$35)*BEW$1*LOOKUP(BEW$1,'DMG Tables'!$G$2:$G$7,'DMG Tables'!$H$2:$H$7)</f>
        <v>300400000</v>
      </c>
      <c r="BEX28" s="1">
        <f>LOOKUP($A28,'DMG Tables'!$P$2:$P$35,'DMG Tables'!$O$2:$O$35)*BEX$1*LOOKUP(BEX$1,'DMG Tables'!$G$2:$G$7,'DMG Tables'!$H$2:$H$7)</f>
        <v>300600000</v>
      </c>
      <c r="BEY28" s="1">
        <f>LOOKUP($A28,'DMG Tables'!$P$2:$P$35,'DMG Tables'!$O$2:$O$35)*BEY$1*LOOKUP(BEY$1,'DMG Tables'!$G$2:$G$7,'DMG Tables'!$H$2:$H$7)</f>
        <v>300800000</v>
      </c>
      <c r="BEZ28" s="1">
        <f>LOOKUP($A28,'DMG Tables'!$P$2:$P$35,'DMG Tables'!$O$2:$O$35)*BEZ$1*LOOKUP(BEZ$1,'DMG Tables'!$G$2:$G$7,'DMG Tables'!$H$2:$H$7)</f>
        <v>301000000</v>
      </c>
      <c r="BFA28" s="1">
        <f>LOOKUP($A28,'DMG Tables'!$P$2:$P$35,'DMG Tables'!$O$2:$O$35)*BFA$1*LOOKUP(BFA$1,'DMG Tables'!$G$2:$G$7,'DMG Tables'!$H$2:$H$7)</f>
        <v>301200000</v>
      </c>
      <c r="BFB28" s="1">
        <f>LOOKUP($A28,'DMG Tables'!$P$2:$P$35,'DMG Tables'!$O$2:$O$35)*BFB$1*LOOKUP(BFB$1,'DMG Tables'!$G$2:$G$7,'DMG Tables'!$H$2:$H$7)</f>
        <v>301400000</v>
      </c>
      <c r="BFC28" s="1">
        <f>LOOKUP($A28,'DMG Tables'!$P$2:$P$35,'DMG Tables'!$O$2:$O$35)*BFC$1*LOOKUP(BFC$1,'DMG Tables'!$G$2:$G$7,'DMG Tables'!$H$2:$H$7)</f>
        <v>301600000</v>
      </c>
      <c r="BFD28" s="1">
        <f>LOOKUP($A28,'DMG Tables'!$P$2:$P$35,'DMG Tables'!$O$2:$O$35)*BFD$1*LOOKUP(BFD$1,'DMG Tables'!$G$2:$G$7,'DMG Tables'!$H$2:$H$7)</f>
        <v>301800000</v>
      </c>
      <c r="BFE28" s="1">
        <f>LOOKUP($A28,'DMG Tables'!$P$2:$P$35,'DMG Tables'!$O$2:$O$35)*BFE$1*LOOKUP(BFE$1,'DMG Tables'!$G$2:$G$7,'DMG Tables'!$H$2:$H$7)</f>
        <v>302000000</v>
      </c>
      <c r="BFF28" s="1">
        <f>LOOKUP($A28,'DMG Tables'!$P$2:$P$35,'DMG Tables'!$O$2:$O$35)*BFF$1*LOOKUP(BFF$1,'DMG Tables'!$G$2:$G$7,'DMG Tables'!$H$2:$H$7)</f>
        <v>302200000</v>
      </c>
      <c r="BFG28" s="1">
        <f>LOOKUP($A28,'DMG Tables'!$P$2:$P$35,'DMG Tables'!$O$2:$O$35)*BFG$1*LOOKUP(BFG$1,'DMG Tables'!$G$2:$G$7,'DMG Tables'!$H$2:$H$7)</f>
        <v>302400000</v>
      </c>
      <c r="BFH28" s="1">
        <f>LOOKUP($A28,'DMG Tables'!$P$2:$P$35,'DMG Tables'!$O$2:$O$35)*BFH$1*LOOKUP(BFH$1,'DMG Tables'!$G$2:$G$7,'DMG Tables'!$H$2:$H$7)</f>
        <v>302600000</v>
      </c>
      <c r="BFI28" s="1">
        <f>LOOKUP($A28,'DMG Tables'!$P$2:$P$35,'DMG Tables'!$O$2:$O$35)*BFI$1*LOOKUP(BFI$1,'DMG Tables'!$G$2:$G$7,'DMG Tables'!$H$2:$H$7)</f>
        <v>302800000</v>
      </c>
      <c r="BFJ28" s="1">
        <f>LOOKUP($A28,'DMG Tables'!$P$2:$P$35,'DMG Tables'!$O$2:$O$35)*BFJ$1*LOOKUP(BFJ$1,'DMG Tables'!$G$2:$G$7,'DMG Tables'!$H$2:$H$7)</f>
        <v>303000000</v>
      </c>
      <c r="BFK28" s="1">
        <f>LOOKUP($A28,'DMG Tables'!$P$2:$P$35,'DMG Tables'!$O$2:$O$35)*BFK$1*LOOKUP(BFK$1,'DMG Tables'!$G$2:$G$7,'DMG Tables'!$H$2:$H$7)</f>
        <v>303200000</v>
      </c>
      <c r="BFL28" s="1">
        <f>LOOKUP($A28,'DMG Tables'!$P$2:$P$35,'DMG Tables'!$O$2:$O$35)*BFL$1*LOOKUP(BFL$1,'DMG Tables'!$G$2:$G$7,'DMG Tables'!$H$2:$H$7)</f>
        <v>303400000</v>
      </c>
      <c r="BFM28" s="1">
        <f>LOOKUP($A28,'DMG Tables'!$P$2:$P$35,'DMG Tables'!$O$2:$O$35)*BFM$1*LOOKUP(BFM$1,'DMG Tables'!$G$2:$G$7,'DMG Tables'!$H$2:$H$7)</f>
        <v>303600000</v>
      </c>
      <c r="BFN28" s="1">
        <f>LOOKUP($A28,'DMG Tables'!$P$2:$P$35,'DMG Tables'!$O$2:$O$35)*BFN$1*LOOKUP(BFN$1,'DMG Tables'!$G$2:$G$7,'DMG Tables'!$H$2:$H$7)</f>
        <v>303800000</v>
      </c>
      <c r="BFO28" s="1">
        <f>LOOKUP($A28,'DMG Tables'!$P$2:$P$35,'DMG Tables'!$O$2:$O$35)*BFO$1*LOOKUP(BFO$1,'DMG Tables'!$G$2:$G$7,'DMG Tables'!$H$2:$H$7)</f>
        <v>304000000</v>
      </c>
      <c r="BFP28" s="1">
        <f>LOOKUP($A28,'DMG Tables'!$P$2:$P$35,'DMG Tables'!$O$2:$O$35)*BFP$1*LOOKUP(BFP$1,'DMG Tables'!$G$2:$G$7,'DMG Tables'!$H$2:$H$7)</f>
        <v>304200000</v>
      </c>
      <c r="BFQ28" s="1">
        <f>LOOKUP($A28,'DMG Tables'!$P$2:$P$35,'DMG Tables'!$O$2:$O$35)*BFQ$1*LOOKUP(BFQ$1,'DMG Tables'!$G$2:$G$7,'DMG Tables'!$H$2:$H$7)</f>
        <v>304400000</v>
      </c>
      <c r="BFR28" s="1">
        <f>LOOKUP($A28,'DMG Tables'!$P$2:$P$35,'DMG Tables'!$O$2:$O$35)*BFR$1*LOOKUP(BFR$1,'DMG Tables'!$G$2:$G$7,'DMG Tables'!$H$2:$H$7)</f>
        <v>304600000</v>
      </c>
      <c r="BFS28" s="1">
        <f>LOOKUP($A28,'DMG Tables'!$P$2:$P$35,'DMG Tables'!$O$2:$O$35)*BFS$1*LOOKUP(BFS$1,'DMG Tables'!$G$2:$G$7,'DMG Tables'!$H$2:$H$7)</f>
        <v>304800000</v>
      </c>
      <c r="BFT28" s="1">
        <f>LOOKUP($A28,'DMG Tables'!$P$2:$P$35,'DMG Tables'!$O$2:$O$35)*BFT$1*LOOKUP(BFT$1,'DMG Tables'!$G$2:$G$7,'DMG Tables'!$H$2:$H$7)</f>
        <v>305000000</v>
      </c>
      <c r="BFU28" s="1">
        <f>LOOKUP($A28,'DMG Tables'!$P$2:$P$35,'DMG Tables'!$O$2:$O$35)*BFU$1*LOOKUP(BFU$1,'DMG Tables'!$G$2:$G$7,'DMG Tables'!$H$2:$H$7)</f>
        <v>305200000</v>
      </c>
      <c r="BFV28" s="1">
        <f>LOOKUP($A28,'DMG Tables'!$P$2:$P$35,'DMG Tables'!$O$2:$O$35)*BFV$1*LOOKUP(BFV$1,'DMG Tables'!$G$2:$G$7,'DMG Tables'!$H$2:$H$7)</f>
        <v>305400000</v>
      </c>
      <c r="BFW28" s="1">
        <f>LOOKUP($A28,'DMG Tables'!$P$2:$P$35,'DMG Tables'!$O$2:$O$35)*BFW$1*LOOKUP(BFW$1,'DMG Tables'!$G$2:$G$7,'DMG Tables'!$H$2:$H$7)</f>
        <v>305600000</v>
      </c>
      <c r="BFX28" s="1">
        <f>LOOKUP($A28,'DMG Tables'!$P$2:$P$35,'DMG Tables'!$O$2:$O$35)*BFX$1*LOOKUP(BFX$1,'DMG Tables'!$G$2:$G$7,'DMG Tables'!$H$2:$H$7)</f>
        <v>305800000</v>
      </c>
      <c r="BFY28" s="1">
        <f>LOOKUP($A28,'DMG Tables'!$P$2:$P$35,'DMG Tables'!$O$2:$O$35)*BFY$1*LOOKUP(BFY$1,'DMG Tables'!$G$2:$G$7,'DMG Tables'!$H$2:$H$7)</f>
        <v>306000000</v>
      </c>
      <c r="BFZ28" s="1">
        <f>LOOKUP($A28,'DMG Tables'!$P$2:$P$35,'DMG Tables'!$O$2:$O$35)*BFZ$1*LOOKUP(BFZ$1,'DMG Tables'!$G$2:$G$7,'DMG Tables'!$H$2:$H$7)</f>
        <v>306200000</v>
      </c>
      <c r="BGA28" s="1">
        <f>LOOKUP($A28,'DMG Tables'!$P$2:$P$35,'DMG Tables'!$O$2:$O$35)*BGA$1*LOOKUP(BGA$1,'DMG Tables'!$G$2:$G$7,'DMG Tables'!$H$2:$H$7)</f>
        <v>306400000</v>
      </c>
      <c r="BGB28" s="1">
        <f>LOOKUP($A28,'DMG Tables'!$P$2:$P$35,'DMG Tables'!$O$2:$O$35)*BGB$1*LOOKUP(BGB$1,'DMG Tables'!$G$2:$G$7,'DMG Tables'!$H$2:$H$7)</f>
        <v>306600000</v>
      </c>
      <c r="BGC28" s="1">
        <f>LOOKUP($A28,'DMG Tables'!$P$2:$P$35,'DMG Tables'!$O$2:$O$35)*BGC$1*LOOKUP(BGC$1,'DMG Tables'!$G$2:$G$7,'DMG Tables'!$H$2:$H$7)</f>
        <v>306800000</v>
      </c>
      <c r="BGD28" s="1">
        <f>LOOKUP($A28,'DMG Tables'!$P$2:$P$35,'DMG Tables'!$O$2:$O$35)*BGD$1*LOOKUP(BGD$1,'DMG Tables'!$G$2:$G$7,'DMG Tables'!$H$2:$H$7)</f>
        <v>307000000</v>
      </c>
      <c r="BGE28" s="1">
        <f>LOOKUP($A28,'DMG Tables'!$P$2:$P$35,'DMG Tables'!$O$2:$O$35)*BGE$1*LOOKUP(BGE$1,'DMG Tables'!$G$2:$G$7,'DMG Tables'!$H$2:$H$7)</f>
        <v>307200000</v>
      </c>
      <c r="BGF28" s="1">
        <f>LOOKUP($A28,'DMG Tables'!$P$2:$P$35,'DMG Tables'!$O$2:$O$35)*BGF$1*LOOKUP(BGF$1,'DMG Tables'!$G$2:$G$7,'DMG Tables'!$H$2:$H$7)</f>
        <v>307400000</v>
      </c>
      <c r="BGG28" s="1">
        <f>LOOKUP($A28,'DMG Tables'!$P$2:$P$35,'DMG Tables'!$O$2:$O$35)*BGG$1*LOOKUP(BGG$1,'DMG Tables'!$G$2:$G$7,'DMG Tables'!$H$2:$H$7)</f>
        <v>307600000</v>
      </c>
      <c r="BGH28" s="1">
        <f>LOOKUP($A28,'DMG Tables'!$P$2:$P$35,'DMG Tables'!$O$2:$O$35)*BGH$1*LOOKUP(BGH$1,'DMG Tables'!$G$2:$G$7,'DMG Tables'!$H$2:$H$7)</f>
        <v>307800000</v>
      </c>
      <c r="BGI28" s="1">
        <f>LOOKUP($A28,'DMG Tables'!$P$2:$P$35,'DMG Tables'!$O$2:$O$35)*BGI$1*LOOKUP(BGI$1,'DMG Tables'!$G$2:$G$7,'DMG Tables'!$H$2:$H$7)</f>
        <v>308000000</v>
      </c>
      <c r="BGJ28" s="1">
        <f>LOOKUP($A28,'DMG Tables'!$P$2:$P$35,'DMG Tables'!$O$2:$O$35)*BGJ$1*LOOKUP(BGJ$1,'DMG Tables'!$G$2:$G$7,'DMG Tables'!$H$2:$H$7)</f>
        <v>308200000</v>
      </c>
      <c r="BGK28" s="1">
        <f>LOOKUP($A28,'DMG Tables'!$P$2:$P$35,'DMG Tables'!$O$2:$O$35)*BGK$1*LOOKUP(BGK$1,'DMG Tables'!$G$2:$G$7,'DMG Tables'!$H$2:$H$7)</f>
        <v>308400000</v>
      </c>
      <c r="BGL28" s="1">
        <f>LOOKUP($A28,'DMG Tables'!$P$2:$P$35,'DMG Tables'!$O$2:$O$35)*BGL$1*LOOKUP(BGL$1,'DMG Tables'!$G$2:$G$7,'DMG Tables'!$H$2:$H$7)</f>
        <v>308600000</v>
      </c>
      <c r="BGM28" s="1">
        <f>LOOKUP($A28,'DMG Tables'!$P$2:$P$35,'DMG Tables'!$O$2:$O$35)*BGM$1*LOOKUP(BGM$1,'DMG Tables'!$G$2:$G$7,'DMG Tables'!$H$2:$H$7)</f>
        <v>308800000</v>
      </c>
      <c r="BGN28" s="1">
        <f>LOOKUP($A28,'DMG Tables'!$P$2:$P$35,'DMG Tables'!$O$2:$O$35)*BGN$1*LOOKUP(BGN$1,'DMG Tables'!$G$2:$G$7,'DMG Tables'!$H$2:$H$7)</f>
        <v>309000000</v>
      </c>
      <c r="BGO28" s="1">
        <f>LOOKUP($A28,'DMG Tables'!$P$2:$P$35,'DMG Tables'!$O$2:$O$35)*BGO$1*LOOKUP(BGO$1,'DMG Tables'!$G$2:$G$7,'DMG Tables'!$H$2:$H$7)</f>
        <v>309200000</v>
      </c>
      <c r="BGP28" s="1">
        <f>LOOKUP($A28,'DMG Tables'!$P$2:$P$35,'DMG Tables'!$O$2:$O$35)*BGP$1*LOOKUP(BGP$1,'DMG Tables'!$G$2:$G$7,'DMG Tables'!$H$2:$H$7)</f>
        <v>309400000</v>
      </c>
      <c r="BGQ28" s="1">
        <f>LOOKUP($A28,'DMG Tables'!$P$2:$P$35,'DMG Tables'!$O$2:$O$35)*BGQ$1*LOOKUP(BGQ$1,'DMG Tables'!$G$2:$G$7,'DMG Tables'!$H$2:$H$7)</f>
        <v>309600000</v>
      </c>
      <c r="BGR28" s="1">
        <f>LOOKUP($A28,'DMG Tables'!$P$2:$P$35,'DMG Tables'!$O$2:$O$35)*BGR$1*LOOKUP(BGR$1,'DMG Tables'!$G$2:$G$7,'DMG Tables'!$H$2:$H$7)</f>
        <v>309800000</v>
      </c>
      <c r="BGS28" s="1">
        <f>LOOKUP($A28,'DMG Tables'!$P$2:$P$35,'DMG Tables'!$O$2:$O$35)*BGS$1*LOOKUP(BGS$1,'DMG Tables'!$G$2:$G$7,'DMG Tables'!$H$2:$H$7)</f>
        <v>310000000</v>
      </c>
      <c r="BGT28" s="1">
        <f>LOOKUP($A28,'DMG Tables'!$P$2:$P$35,'DMG Tables'!$O$2:$O$35)*BGT$1*LOOKUP(BGT$1,'DMG Tables'!$G$2:$G$7,'DMG Tables'!$H$2:$H$7)</f>
        <v>310200000</v>
      </c>
      <c r="BGU28" s="1">
        <f>LOOKUP($A28,'DMG Tables'!$P$2:$P$35,'DMG Tables'!$O$2:$O$35)*BGU$1*LOOKUP(BGU$1,'DMG Tables'!$G$2:$G$7,'DMG Tables'!$H$2:$H$7)</f>
        <v>310400000</v>
      </c>
      <c r="BGV28" s="1">
        <f>LOOKUP($A28,'DMG Tables'!$P$2:$P$35,'DMG Tables'!$O$2:$O$35)*BGV$1*LOOKUP(BGV$1,'DMG Tables'!$G$2:$G$7,'DMG Tables'!$H$2:$H$7)</f>
        <v>310600000</v>
      </c>
      <c r="BGW28" s="1">
        <f>LOOKUP($A28,'DMG Tables'!$P$2:$P$35,'DMG Tables'!$O$2:$O$35)*BGW$1*LOOKUP(BGW$1,'DMG Tables'!$G$2:$G$7,'DMG Tables'!$H$2:$H$7)</f>
        <v>310800000</v>
      </c>
      <c r="BGX28" s="1">
        <f>LOOKUP($A28,'DMG Tables'!$P$2:$P$35,'DMG Tables'!$O$2:$O$35)*BGX$1*LOOKUP(BGX$1,'DMG Tables'!$G$2:$G$7,'DMG Tables'!$H$2:$H$7)</f>
        <v>311000000</v>
      </c>
      <c r="BGY28" s="1">
        <f>LOOKUP($A28,'DMG Tables'!$P$2:$P$35,'DMG Tables'!$O$2:$O$35)*BGY$1*LOOKUP(BGY$1,'DMG Tables'!$G$2:$G$7,'DMG Tables'!$H$2:$H$7)</f>
        <v>311200000</v>
      </c>
      <c r="BGZ28" s="1">
        <f>LOOKUP($A28,'DMG Tables'!$P$2:$P$35,'DMG Tables'!$O$2:$O$35)*BGZ$1*LOOKUP(BGZ$1,'DMG Tables'!$G$2:$G$7,'DMG Tables'!$H$2:$H$7)</f>
        <v>311400000</v>
      </c>
      <c r="BHA28" s="1">
        <f>LOOKUP($A28,'DMG Tables'!$P$2:$P$35,'DMG Tables'!$O$2:$O$35)*BHA$1*LOOKUP(BHA$1,'DMG Tables'!$G$2:$G$7,'DMG Tables'!$H$2:$H$7)</f>
        <v>311600000</v>
      </c>
      <c r="BHB28" s="1">
        <f>LOOKUP($A28,'DMG Tables'!$P$2:$P$35,'DMG Tables'!$O$2:$O$35)*BHB$1*LOOKUP(BHB$1,'DMG Tables'!$G$2:$G$7,'DMG Tables'!$H$2:$H$7)</f>
        <v>311800000</v>
      </c>
      <c r="BHC28" s="1">
        <f>LOOKUP($A28,'DMG Tables'!$P$2:$P$35,'DMG Tables'!$O$2:$O$35)*BHC$1*LOOKUP(BHC$1,'DMG Tables'!$G$2:$G$7,'DMG Tables'!$H$2:$H$7)</f>
        <v>312000000</v>
      </c>
      <c r="BHD28" s="1">
        <f>LOOKUP($A28,'DMG Tables'!$P$2:$P$35,'DMG Tables'!$O$2:$O$35)*BHD$1*LOOKUP(BHD$1,'DMG Tables'!$G$2:$G$7,'DMG Tables'!$H$2:$H$7)</f>
        <v>312200000</v>
      </c>
      <c r="BHE28" s="1">
        <f>LOOKUP($A28,'DMG Tables'!$P$2:$P$35,'DMG Tables'!$O$2:$O$35)*BHE$1*LOOKUP(BHE$1,'DMG Tables'!$G$2:$G$7,'DMG Tables'!$H$2:$H$7)</f>
        <v>312400000</v>
      </c>
      <c r="BHF28" s="1">
        <f>LOOKUP($A28,'DMG Tables'!$P$2:$P$35,'DMG Tables'!$O$2:$O$35)*BHF$1*LOOKUP(BHF$1,'DMG Tables'!$G$2:$G$7,'DMG Tables'!$H$2:$H$7)</f>
        <v>312600000</v>
      </c>
      <c r="BHG28" s="1">
        <f>LOOKUP($A28,'DMG Tables'!$P$2:$P$35,'DMG Tables'!$O$2:$O$35)*BHG$1*LOOKUP(BHG$1,'DMG Tables'!$G$2:$G$7,'DMG Tables'!$H$2:$H$7)</f>
        <v>312800000</v>
      </c>
      <c r="BHH28" s="1">
        <f>LOOKUP($A28,'DMG Tables'!$P$2:$P$35,'DMG Tables'!$O$2:$O$35)*BHH$1*LOOKUP(BHH$1,'DMG Tables'!$G$2:$G$7,'DMG Tables'!$H$2:$H$7)</f>
        <v>313000000</v>
      </c>
      <c r="BHI28" s="1">
        <f>LOOKUP($A28,'DMG Tables'!$P$2:$P$35,'DMG Tables'!$O$2:$O$35)*BHI$1*LOOKUP(BHI$1,'DMG Tables'!$G$2:$G$7,'DMG Tables'!$H$2:$H$7)</f>
        <v>313200000</v>
      </c>
      <c r="BHJ28" s="1">
        <f>LOOKUP($A28,'DMG Tables'!$P$2:$P$35,'DMG Tables'!$O$2:$O$35)*BHJ$1*LOOKUP(BHJ$1,'DMG Tables'!$G$2:$G$7,'DMG Tables'!$H$2:$H$7)</f>
        <v>313400000</v>
      </c>
      <c r="BHK28" s="1">
        <f>LOOKUP($A28,'DMG Tables'!$P$2:$P$35,'DMG Tables'!$O$2:$O$35)*BHK$1*LOOKUP(BHK$1,'DMG Tables'!$G$2:$G$7,'DMG Tables'!$H$2:$H$7)</f>
        <v>313600000</v>
      </c>
      <c r="BHL28" s="1">
        <f>LOOKUP($A28,'DMG Tables'!$P$2:$P$35,'DMG Tables'!$O$2:$O$35)*BHL$1*LOOKUP(BHL$1,'DMG Tables'!$G$2:$G$7,'DMG Tables'!$H$2:$H$7)</f>
        <v>313800000</v>
      </c>
      <c r="BHM28" s="1">
        <f>LOOKUP($A28,'DMG Tables'!$P$2:$P$35,'DMG Tables'!$O$2:$O$35)*BHM$1*LOOKUP(BHM$1,'DMG Tables'!$G$2:$G$7,'DMG Tables'!$H$2:$H$7)</f>
        <v>314000000</v>
      </c>
      <c r="BHN28" s="1">
        <f>LOOKUP($A28,'DMG Tables'!$P$2:$P$35,'DMG Tables'!$O$2:$O$35)*BHN$1*LOOKUP(BHN$1,'DMG Tables'!$G$2:$G$7,'DMG Tables'!$H$2:$H$7)</f>
        <v>314200000</v>
      </c>
      <c r="BHO28" s="1">
        <f>LOOKUP($A28,'DMG Tables'!$P$2:$P$35,'DMG Tables'!$O$2:$O$35)*BHO$1*LOOKUP(BHO$1,'DMG Tables'!$G$2:$G$7,'DMG Tables'!$H$2:$H$7)</f>
        <v>314400000</v>
      </c>
      <c r="BHP28" s="1">
        <f>LOOKUP($A28,'DMG Tables'!$P$2:$P$35,'DMG Tables'!$O$2:$O$35)*BHP$1*LOOKUP(BHP$1,'DMG Tables'!$G$2:$G$7,'DMG Tables'!$H$2:$H$7)</f>
        <v>314600000</v>
      </c>
      <c r="BHQ28" s="1">
        <f>LOOKUP($A28,'DMG Tables'!$P$2:$P$35,'DMG Tables'!$O$2:$O$35)*BHQ$1*LOOKUP(BHQ$1,'DMG Tables'!$G$2:$G$7,'DMG Tables'!$H$2:$H$7)</f>
        <v>314800000</v>
      </c>
      <c r="BHR28" s="1">
        <f>LOOKUP($A28,'DMG Tables'!$P$2:$P$35,'DMG Tables'!$O$2:$O$35)*BHR$1*LOOKUP(BHR$1,'DMG Tables'!$G$2:$G$7,'DMG Tables'!$H$2:$H$7)</f>
        <v>315000000</v>
      </c>
      <c r="BHS28" s="1">
        <f>LOOKUP($A28,'DMG Tables'!$P$2:$P$35,'DMG Tables'!$O$2:$O$35)*BHS$1*LOOKUP(BHS$1,'DMG Tables'!$G$2:$G$7,'DMG Tables'!$H$2:$H$7)</f>
        <v>315200000</v>
      </c>
      <c r="BHT28" s="1">
        <f>LOOKUP($A28,'DMG Tables'!$P$2:$P$35,'DMG Tables'!$O$2:$O$35)*BHT$1*LOOKUP(BHT$1,'DMG Tables'!$G$2:$G$7,'DMG Tables'!$H$2:$H$7)</f>
        <v>315400000</v>
      </c>
      <c r="BHU28" s="1">
        <f>LOOKUP($A28,'DMG Tables'!$P$2:$P$35,'DMG Tables'!$O$2:$O$35)*BHU$1*LOOKUP(BHU$1,'DMG Tables'!$G$2:$G$7,'DMG Tables'!$H$2:$H$7)</f>
        <v>315600000</v>
      </c>
      <c r="BHV28" s="1">
        <f>LOOKUP($A28,'DMG Tables'!$P$2:$P$35,'DMG Tables'!$O$2:$O$35)*BHV$1*LOOKUP(BHV$1,'DMG Tables'!$G$2:$G$7,'DMG Tables'!$H$2:$H$7)</f>
        <v>315800000</v>
      </c>
      <c r="BHW28" s="1">
        <f>LOOKUP($A28,'DMG Tables'!$P$2:$P$35,'DMG Tables'!$O$2:$O$35)*BHW$1*LOOKUP(BHW$1,'DMG Tables'!$G$2:$G$7,'DMG Tables'!$H$2:$H$7)</f>
        <v>316000000</v>
      </c>
      <c r="BHX28" s="1">
        <f>LOOKUP($A28,'DMG Tables'!$P$2:$P$35,'DMG Tables'!$O$2:$O$35)*BHX$1*LOOKUP(BHX$1,'DMG Tables'!$G$2:$G$7,'DMG Tables'!$H$2:$H$7)</f>
        <v>316200000</v>
      </c>
      <c r="BHY28" s="1">
        <f>LOOKUP($A28,'DMG Tables'!$P$2:$P$35,'DMG Tables'!$O$2:$O$35)*BHY$1*LOOKUP(BHY$1,'DMG Tables'!$G$2:$G$7,'DMG Tables'!$H$2:$H$7)</f>
        <v>316400000</v>
      </c>
      <c r="BHZ28" s="1">
        <f>LOOKUP($A28,'DMG Tables'!$P$2:$P$35,'DMG Tables'!$O$2:$O$35)*BHZ$1*LOOKUP(BHZ$1,'DMG Tables'!$G$2:$G$7,'DMG Tables'!$H$2:$H$7)</f>
        <v>316600000</v>
      </c>
      <c r="BIA28" s="1">
        <f>LOOKUP($A28,'DMG Tables'!$P$2:$P$35,'DMG Tables'!$O$2:$O$35)*BIA$1*LOOKUP(BIA$1,'DMG Tables'!$G$2:$G$7,'DMG Tables'!$H$2:$H$7)</f>
        <v>316800000</v>
      </c>
      <c r="BIB28" s="1">
        <f>LOOKUP($A28,'DMG Tables'!$P$2:$P$35,'DMG Tables'!$O$2:$O$35)*BIB$1*LOOKUP(BIB$1,'DMG Tables'!$G$2:$G$7,'DMG Tables'!$H$2:$H$7)</f>
        <v>317000000</v>
      </c>
      <c r="BIC28" s="1">
        <f>LOOKUP($A28,'DMG Tables'!$P$2:$P$35,'DMG Tables'!$O$2:$O$35)*BIC$1*LOOKUP(BIC$1,'DMG Tables'!$G$2:$G$7,'DMG Tables'!$H$2:$H$7)</f>
        <v>317200000</v>
      </c>
      <c r="BID28" s="1">
        <f>LOOKUP($A28,'DMG Tables'!$P$2:$P$35,'DMG Tables'!$O$2:$O$35)*BID$1*LOOKUP(BID$1,'DMG Tables'!$G$2:$G$7,'DMG Tables'!$H$2:$H$7)</f>
        <v>317400000</v>
      </c>
      <c r="BIE28" s="1">
        <f>LOOKUP($A28,'DMG Tables'!$P$2:$P$35,'DMG Tables'!$O$2:$O$35)*BIE$1*LOOKUP(BIE$1,'DMG Tables'!$G$2:$G$7,'DMG Tables'!$H$2:$H$7)</f>
        <v>317600000</v>
      </c>
      <c r="BIF28" s="1">
        <f>LOOKUP($A28,'DMG Tables'!$P$2:$P$35,'DMG Tables'!$O$2:$O$35)*BIF$1*LOOKUP(BIF$1,'DMG Tables'!$G$2:$G$7,'DMG Tables'!$H$2:$H$7)</f>
        <v>317800000</v>
      </c>
      <c r="BIG28" s="1">
        <f>LOOKUP($A28,'DMG Tables'!$P$2:$P$35,'DMG Tables'!$O$2:$O$35)*BIG$1*LOOKUP(BIG$1,'DMG Tables'!$G$2:$G$7,'DMG Tables'!$H$2:$H$7)</f>
        <v>318000000</v>
      </c>
      <c r="BIH28" s="1">
        <f>LOOKUP($A28,'DMG Tables'!$P$2:$P$35,'DMG Tables'!$O$2:$O$35)*BIH$1*LOOKUP(BIH$1,'DMG Tables'!$G$2:$G$7,'DMG Tables'!$H$2:$H$7)</f>
        <v>318200000</v>
      </c>
      <c r="BII28" s="1">
        <f>LOOKUP($A28,'DMG Tables'!$P$2:$P$35,'DMG Tables'!$O$2:$O$35)*BII$1*LOOKUP(BII$1,'DMG Tables'!$G$2:$G$7,'DMG Tables'!$H$2:$H$7)</f>
        <v>318400000</v>
      </c>
      <c r="BIJ28" s="1">
        <f>LOOKUP($A28,'DMG Tables'!$P$2:$P$35,'DMG Tables'!$O$2:$O$35)*BIJ$1*LOOKUP(BIJ$1,'DMG Tables'!$G$2:$G$7,'DMG Tables'!$H$2:$H$7)</f>
        <v>318600000</v>
      </c>
      <c r="BIK28" s="1">
        <f>LOOKUP($A28,'DMG Tables'!$P$2:$P$35,'DMG Tables'!$O$2:$O$35)*BIK$1*LOOKUP(BIK$1,'DMG Tables'!$G$2:$G$7,'DMG Tables'!$H$2:$H$7)</f>
        <v>318800000</v>
      </c>
      <c r="BIL28" s="1">
        <f>LOOKUP($A28,'DMG Tables'!$P$2:$P$35,'DMG Tables'!$O$2:$O$35)*BIL$1*LOOKUP(BIL$1,'DMG Tables'!$G$2:$G$7,'DMG Tables'!$H$2:$H$7)</f>
        <v>319000000</v>
      </c>
      <c r="BIM28" s="1">
        <f>LOOKUP($A28,'DMG Tables'!$P$2:$P$35,'DMG Tables'!$O$2:$O$35)*BIM$1*LOOKUP(BIM$1,'DMG Tables'!$G$2:$G$7,'DMG Tables'!$H$2:$H$7)</f>
        <v>319200000</v>
      </c>
      <c r="BIN28" s="1">
        <f>LOOKUP($A28,'DMG Tables'!$P$2:$P$35,'DMG Tables'!$O$2:$O$35)*BIN$1*LOOKUP(BIN$1,'DMG Tables'!$G$2:$G$7,'DMG Tables'!$H$2:$H$7)</f>
        <v>319400000</v>
      </c>
      <c r="BIO28" s="1">
        <f>LOOKUP($A28,'DMG Tables'!$P$2:$P$35,'DMG Tables'!$O$2:$O$35)*BIO$1*LOOKUP(BIO$1,'DMG Tables'!$G$2:$G$7,'DMG Tables'!$H$2:$H$7)</f>
        <v>319600000</v>
      </c>
      <c r="BIP28" s="1">
        <f>LOOKUP($A28,'DMG Tables'!$P$2:$P$35,'DMG Tables'!$O$2:$O$35)*BIP$1*LOOKUP(BIP$1,'DMG Tables'!$G$2:$G$7,'DMG Tables'!$H$2:$H$7)</f>
        <v>319800000</v>
      </c>
      <c r="BIQ28" s="1">
        <f>LOOKUP($A28,'DMG Tables'!$P$2:$P$35,'DMG Tables'!$O$2:$O$35)*BIQ$1*LOOKUP(BIQ$1,'DMG Tables'!$G$2:$G$7,'DMG Tables'!$H$2:$H$7)</f>
        <v>320000000</v>
      </c>
      <c r="BIR28" s="1">
        <f>LOOKUP($A28,'DMG Tables'!$P$2:$P$35,'DMG Tables'!$O$2:$O$35)*BIR$1*LOOKUP(BIR$1,'DMG Tables'!$G$2:$G$7,'DMG Tables'!$H$2:$H$7)</f>
        <v>320200000</v>
      </c>
      <c r="BIS28" s="1">
        <f>LOOKUP($A28,'DMG Tables'!$P$2:$P$35,'DMG Tables'!$O$2:$O$35)*BIS$1*LOOKUP(BIS$1,'DMG Tables'!$G$2:$G$7,'DMG Tables'!$H$2:$H$7)</f>
        <v>320400000</v>
      </c>
      <c r="BIT28" s="1">
        <f>LOOKUP($A28,'DMG Tables'!$P$2:$P$35,'DMG Tables'!$O$2:$O$35)*BIT$1*LOOKUP(BIT$1,'DMG Tables'!$G$2:$G$7,'DMG Tables'!$H$2:$H$7)</f>
        <v>320600000</v>
      </c>
      <c r="BIU28" s="1">
        <f>LOOKUP($A28,'DMG Tables'!$P$2:$P$35,'DMG Tables'!$O$2:$O$35)*BIU$1*LOOKUP(BIU$1,'DMG Tables'!$G$2:$G$7,'DMG Tables'!$H$2:$H$7)</f>
        <v>320800000</v>
      </c>
      <c r="BIV28" s="1">
        <f>LOOKUP($A28,'DMG Tables'!$P$2:$P$35,'DMG Tables'!$O$2:$O$35)*BIV$1*LOOKUP(BIV$1,'DMG Tables'!$G$2:$G$7,'DMG Tables'!$H$2:$H$7)</f>
        <v>321000000</v>
      </c>
      <c r="BIW28" s="1">
        <f>LOOKUP($A28,'DMG Tables'!$P$2:$P$35,'DMG Tables'!$O$2:$O$35)*BIW$1*LOOKUP(BIW$1,'DMG Tables'!$G$2:$G$7,'DMG Tables'!$H$2:$H$7)</f>
        <v>321200000</v>
      </c>
      <c r="BIX28" s="1">
        <f>LOOKUP($A28,'DMG Tables'!$P$2:$P$35,'DMG Tables'!$O$2:$O$35)*BIX$1*LOOKUP(BIX$1,'DMG Tables'!$G$2:$G$7,'DMG Tables'!$H$2:$H$7)</f>
        <v>321400000</v>
      </c>
      <c r="BIY28" s="1">
        <f>LOOKUP($A28,'DMG Tables'!$P$2:$P$35,'DMG Tables'!$O$2:$O$35)*BIY$1*LOOKUP(BIY$1,'DMG Tables'!$G$2:$G$7,'DMG Tables'!$H$2:$H$7)</f>
        <v>321600000</v>
      </c>
      <c r="BIZ28" s="1">
        <f>LOOKUP($A28,'DMG Tables'!$P$2:$P$35,'DMG Tables'!$O$2:$O$35)*BIZ$1*LOOKUP(BIZ$1,'DMG Tables'!$G$2:$G$7,'DMG Tables'!$H$2:$H$7)</f>
        <v>321800000</v>
      </c>
      <c r="BJA28" s="1">
        <f>LOOKUP($A28,'DMG Tables'!$P$2:$P$35,'DMG Tables'!$O$2:$O$35)*BJA$1*LOOKUP(BJA$1,'DMG Tables'!$G$2:$G$7,'DMG Tables'!$H$2:$H$7)</f>
        <v>322000000</v>
      </c>
      <c r="BJB28" s="1">
        <f>LOOKUP($A28,'DMG Tables'!$P$2:$P$35,'DMG Tables'!$O$2:$O$35)*BJB$1*LOOKUP(BJB$1,'DMG Tables'!$G$2:$G$7,'DMG Tables'!$H$2:$H$7)</f>
        <v>322200000</v>
      </c>
      <c r="BJC28" s="1">
        <f>LOOKUP($A28,'DMG Tables'!$P$2:$P$35,'DMG Tables'!$O$2:$O$35)*BJC$1*LOOKUP(BJC$1,'DMG Tables'!$G$2:$G$7,'DMG Tables'!$H$2:$H$7)</f>
        <v>322400000</v>
      </c>
      <c r="BJD28" s="1">
        <f>LOOKUP($A28,'DMG Tables'!$P$2:$P$35,'DMG Tables'!$O$2:$O$35)*BJD$1*LOOKUP(BJD$1,'DMG Tables'!$G$2:$G$7,'DMG Tables'!$H$2:$H$7)</f>
        <v>322600000</v>
      </c>
      <c r="BJE28" s="1">
        <f>LOOKUP($A28,'DMG Tables'!$P$2:$P$35,'DMG Tables'!$O$2:$O$35)*BJE$1*LOOKUP(BJE$1,'DMG Tables'!$G$2:$G$7,'DMG Tables'!$H$2:$H$7)</f>
        <v>322800000</v>
      </c>
      <c r="BJF28" s="1">
        <f>LOOKUP($A28,'DMG Tables'!$P$2:$P$35,'DMG Tables'!$O$2:$O$35)*BJF$1*LOOKUP(BJF$1,'DMG Tables'!$G$2:$G$7,'DMG Tables'!$H$2:$H$7)</f>
        <v>323000000</v>
      </c>
      <c r="BJG28" s="1">
        <f>LOOKUP($A28,'DMG Tables'!$P$2:$P$35,'DMG Tables'!$O$2:$O$35)*BJG$1*LOOKUP(BJG$1,'DMG Tables'!$G$2:$G$7,'DMG Tables'!$H$2:$H$7)</f>
        <v>323200000</v>
      </c>
      <c r="BJH28" s="1">
        <f>LOOKUP($A28,'DMG Tables'!$P$2:$P$35,'DMG Tables'!$O$2:$O$35)*BJH$1*LOOKUP(BJH$1,'DMG Tables'!$G$2:$G$7,'DMG Tables'!$H$2:$H$7)</f>
        <v>323400000</v>
      </c>
      <c r="BJI28" s="1">
        <f>LOOKUP($A28,'DMG Tables'!$P$2:$P$35,'DMG Tables'!$O$2:$O$35)*BJI$1*LOOKUP(BJI$1,'DMG Tables'!$G$2:$G$7,'DMG Tables'!$H$2:$H$7)</f>
        <v>323600000</v>
      </c>
      <c r="BJJ28" s="1">
        <f>LOOKUP($A28,'DMG Tables'!$P$2:$P$35,'DMG Tables'!$O$2:$O$35)*BJJ$1*LOOKUP(BJJ$1,'DMG Tables'!$G$2:$G$7,'DMG Tables'!$H$2:$H$7)</f>
        <v>323800000</v>
      </c>
      <c r="BJK28" s="1">
        <f>LOOKUP($A28,'DMG Tables'!$P$2:$P$35,'DMG Tables'!$O$2:$O$35)*BJK$1*LOOKUP(BJK$1,'DMG Tables'!$G$2:$G$7,'DMG Tables'!$H$2:$H$7)</f>
        <v>324000000</v>
      </c>
      <c r="BJL28" s="1">
        <f>LOOKUP($A28,'DMG Tables'!$P$2:$P$35,'DMG Tables'!$O$2:$O$35)*BJL$1*LOOKUP(BJL$1,'DMG Tables'!$G$2:$G$7,'DMG Tables'!$H$2:$H$7)</f>
        <v>324200000</v>
      </c>
      <c r="BJM28" s="1">
        <f>LOOKUP($A28,'DMG Tables'!$P$2:$P$35,'DMG Tables'!$O$2:$O$35)*BJM$1*LOOKUP(BJM$1,'DMG Tables'!$G$2:$G$7,'DMG Tables'!$H$2:$H$7)</f>
        <v>324400000</v>
      </c>
      <c r="BJN28" s="1">
        <f>LOOKUP($A28,'DMG Tables'!$P$2:$P$35,'DMG Tables'!$O$2:$O$35)*BJN$1*LOOKUP(BJN$1,'DMG Tables'!$G$2:$G$7,'DMG Tables'!$H$2:$H$7)</f>
        <v>324600000</v>
      </c>
      <c r="BJO28" s="1">
        <f>LOOKUP($A28,'DMG Tables'!$P$2:$P$35,'DMG Tables'!$O$2:$O$35)*BJO$1*LOOKUP(BJO$1,'DMG Tables'!$G$2:$G$7,'DMG Tables'!$H$2:$H$7)</f>
        <v>324800000</v>
      </c>
      <c r="BJP28" s="1">
        <f>LOOKUP($A28,'DMG Tables'!$P$2:$P$35,'DMG Tables'!$O$2:$O$35)*BJP$1*LOOKUP(BJP$1,'DMG Tables'!$G$2:$G$7,'DMG Tables'!$H$2:$H$7)</f>
        <v>325000000</v>
      </c>
      <c r="BJQ28" s="1">
        <f>LOOKUP($A28,'DMG Tables'!$P$2:$P$35,'DMG Tables'!$O$2:$O$35)*BJQ$1*LOOKUP(BJQ$1,'DMG Tables'!$G$2:$G$7,'DMG Tables'!$H$2:$H$7)</f>
        <v>325200000</v>
      </c>
      <c r="BJR28" s="1">
        <f>LOOKUP($A28,'DMG Tables'!$P$2:$P$35,'DMG Tables'!$O$2:$O$35)*BJR$1*LOOKUP(BJR$1,'DMG Tables'!$G$2:$G$7,'DMG Tables'!$H$2:$H$7)</f>
        <v>325400000</v>
      </c>
      <c r="BJS28" s="1">
        <f>LOOKUP($A28,'DMG Tables'!$P$2:$P$35,'DMG Tables'!$O$2:$O$35)*BJS$1*LOOKUP(BJS$1,'DMG Tables'!$G$2:$G$7,'DMG Tables'!$H$2:$H$7)</f>
        <v>325600000</v>
      </c>
      <c r="BJT28" s="1">
        <f>LOOKUP($A28,'DMG Tables'!$P$2:$P$35,'DMG Tables'!$O$2:$O$35)*BJT$1*LOOKUP(BJT$1,'DMG Tables'!$G$2:$G$7,'DMG Tables'!$H$2:$H$7)</f>
        <v>325800000</v>
      </c>
      <c r="BJU28" s="1">
        <f>LOOKUP($A28,'DMG Tables'!$P$2:$P$35,'DMG Tables'!$O$2:$O$35)*BJU$1*LOOKUP(BJU$1,'DMG Tables'!$G$2:$G$7,'DMG Tables'!$H$2:$H$7)</f>
        <v>326000000</v>
      </c>
      <c r="BJV28" s="1">
        <f>LOOKUP($A28,'DMG Tables'!$P$2:$P$35,'DMG Tables'!$O$2:$O$35)*BJV$1*LOOKUP(BJV$1,'DMG Tables'!$G$2:$G$7,'DMG Tables'!$H$2:$H$7)</f>
        <v>326200000</v>
      </c>
      <c r="BJW28" s="1">
        <f>LOOKUP($A28,'DMG Tables'!$P$2:$P$35,'DMG Tables'!$O$2:$O$35)*BJW$1*LOOKUP(BJW$1,'DMG Tables'!$G$2:$G$7,'DMG Tables'!$H$2:$H$7)</f>
        <v>326400000</v>
      </c>
      <c r="BJX28" s="1">
        <f>LOOKUP($A28,'DMG Tables'!$P$2:$P$35,'DMG Tables'!$O$2:$O$35)*BJX$1*LOOKUP(BJX$1,'DMG Tables'!$G$2:$G$7,'DMG Tables'!$H$2:$H$7)</f>
        <v>326600000</v>
      </c>
      <c r="BJY28" s="1">
        <f>LOOKUP($A28,'DMG Tables'!$P$2:$P$35,'DMG Tables'!$O$2:$O$35)*BJY$1*LOOKUP(BJY$1,'DMG Tables'!$G$2:$G$7,'DMG Tables'!$H$2:$H$7)</f>
        <v>326800000</v>
      </c>
      <c r="BJZ28" s="1">
        <f>LOOKUP($A28,'DMG Tables'!$P$2:$P$35,'DMG Tables'!$O$2:$O$35)*BJZ$1*LOOKUP(BJZ$1,'DMG Tables'!$G$2:$G$7,'DMG Tables'!$H$2:$H$7)</f>
        <v>327000000</v>
      </c>
      <c r="BKA28" s="1">
        <f>LOOKUP($A28,'DMG Tables'!$P$2:$P$35,'DMG Tables'!$O$2:$O$35)*BKA$1*LOOKUP(BKA$1,'DMG Tables'!$G$2:$G$7,'DMG Tables'!$H$2:$H$7)</f>
        <v>327200000</v>
      </c>
      <c r="BKB28" s="1">
        <f>LOOKUP($A28,'DMG Tables'!$P$2:$P$35,'DMG Tables'!$O$2:$O$35)*BKB$1*LOOKUP(BKB$1,'DMG Tables'!$G$2:$G$7,'DMG Tables'!$H$2:$H$7)</f>
        <v>327400000</v>
      </c>
      <c r="BKC28" s="1">
        <f>LOOKUP($A28,'DMG Tables'!$P$2:$P$35,'DMG Tables'!$O$2:$O$35)*BKC$1*LOOKUP(BKC$1,'DMG Tables'!$G$2:$G$7,'DMG Tables'!$H$2:$H$7)</f>
        <v>327600000</v>
      </c>
      <c r="BKD28" s="1">
        <f>LOOKUP($A28,'DMG Tables'!$P$2:$P$35,'DMG Tables'!$O$2:$O$35)*BKD$1*LOOKUP(BKD$1,'DMG Tables'!$G$2:$G$7,'DMG Tables'!$H$2:$H$7)</f>
        <v>327800000</v>
      </c>
      <c r="BKE28" s="1">
        <f>LOOKUP($A28,'DMG Tables'!$P$2:$P$35,'DMG Tables'!$O$2:$O$35)*BKE$1*LOOKUP(BKE$1,'DMG Tables'!$G$2:$G$7,'DMG Tables'!$H$2:$H$7)</f>
        <v>328000000</v>
      </c>
      <c r="BKF28" s="1">
        <f>LOOKUP($A28,'DMG Tables'!$P$2:$P$35,'DMG Tables'!$O$2:$O$35)*BKF$1*LOOKUP(BKF$1,'DMG Tables'!$G$2:$G$7,'DMG Tables'!$H$2:$H$7)</f>
        <v>328200000</v>
      </c>
      <c r="BKG28" s="1">
        <f>LOOKUP($A28,'DMG Tables'!$P$2:$P$35,'DMG Tables'!$O$2:$O$35)*BKG$1*LOOKUP(BKG$1,'DMG Tables'!$G$2:$G$7,'DMG Tables'!$H$2:$H$7)</f>
        <v>328400000</v>
      </c>
      <c r="BKH28" s="1">
        <f>LOOKUP($A28,'DMG Tables'!$P$2:$P$35,'DMG Tables'!$O$2:$O$35)*BKH$1*LOOKUP(BKH$1,'DMG Tables'!$G$2:$G$7,'DMG Tables'!$H$2:$H$7)</f>
        <v>328600000</v>
      </c>
      <c r="BKI28" s="1">
        <f>LOOKUP($A28,'DMG Tables'!$P$2:$P$35,'DMG Tables'!$O$2:$O$35)*BKI$1*LOOKUP(BKI$1,'DMG Tables'!$G$2:$G$7,'DMG Tables'!$H$2:$H$7)</f>
        <v>328800000</v>
      </c>
      <c r="BKJ28" s="1">
        <f>LOOKUP($A28,'DMG Tables'!$P$2:$P$35,'DMG Tables'!$O$2:$O$35)*BKJ$1*LOOKUP(BKJ$1,'DMG Tables'!$G$2:$G$7,'DMG Tables'!$H$2:$H$7)</f>
        <v>329000000</v>
      </c>
      <c r="BKK28" s="1">
        <f>LOOKUP($A28,'DMG Tables'!$P$2:$P$35,'DMG Tables'!$O$2:$O$35)*BKK$1*LOOKUP(BKK$1,'DMG Tables'!$G$2:$G$7,'DMG Tables'!$H$2:$H$7)</f>
        <v>329200000</v>
      </c>
      <c r="BKL28" s="1">
        <f>LOOKUP($A28,'DMG Tables'!$P$2:$P$35,'DMG Tables'!$O$2:$O$35)*BKL$1*LOOKUP(BKL$1,'DMG Tables'!$G$2:$G$7,'DMG Tables'!$H$2:$H$7)</f>
        <v>329400000</v>
      </c>
      <c r="BKM28" s="1">
        <f>LOOKUP($A28,'DMG Tables'!$P$2:$P$35,'DMG Tables'!$O$2:$O$35)*BKM$1*LOOKUP(BKM$1,'DMG Tables'!$G$2:$G$7,'DMG Tables'!$H$2:$H$7)</f>
        <v>329600000</v>
      </c>
      <c r="BKN28" s="1">
        <f>LOOKUP($A28,'DMG Tables'!$P$2:$P$35,'DMG Tables'!$O$2:$O$35)*BKN$1*LOOKUP(BKN$1,'DMG Tables'!$G$2:$G$7,'DMG Tables'!$H$2:$H$7)</f>
        <v>329800000</v>
      </c>
      <c r="BKO28" s="1">
        <f>LOOKUP($A28,'DMG Tables'!$P$2:$P$35,'DMG Tables'!$O$2:$O$35)*BKO$1*LOOKUP(BKO$1,'DMG Tables'!$G$2:$G$7,'DMG Tables'!$H$2:$H$7)</f>
        <v>330000000</v>
      </c>
      <c r="BKP28" s="1">
        <f>LOOKUP($A28,'DMG Tables'!$P$2:$P$35,'DMG Tables'!$O$2:$O$35)*BKP$1*LOOKUP(BKP$1,'DMG Tables'!$G$2:$G$7,'DMG Tables'!$H$2:$H$7)</f>
        <v>330200000</v>
      </c>
      <c r="BKQ28" s="1">
        <f>LOOKUP($A28,'DMG Tables'!$P$2:$P$35,'DMG Tables'!$O$2:$O$35)*BKQ$1*LOOKUP(BKQ$1,'DMG Tables'!$G$2:$G$7,'DMG Tables'!$H$2:$H$7)</f>
        <v>330400000</v>
      </c>
      <c r="BKR28" s="1">
        <f>LOOKUP($A28,'DMG Tables'!$P$2:$P$35,'DMG Tables'!$O$2:$O$35)*BKR$1*LOOKUP(BKR$1,'DMG Tables'!$G$2:$G$7,'DMG Tables'!$H$2:$H$7)</f>
        <v>330600000</v>
      </c>
      <c r="BKS28" s="1">
        <f>LOOKUP($A28,'DMG Tables'!$P$2:$P$35,'DMG Tables'!$O$2:$O$35)*BKS$1*LOOKUP(BKS$1,'DMG Tables'!$G$2:$G$7,'DMG Tables'!$H$2:$H$7)</f>
        <v>330800000</v>
      </c>
      <c r="BKT28" s="1">
        <f>LOOKUP($A28,'DMG Tables'!$P$2:$P$35,'DMG Tables'!$O$2:$O$35)*BKT$1*LOOKUP(BKT$1,'DMG Tables'!$G$2:$G$7,'DMG Tables'!$H$2:$H$7)</f>
        <v>331000000</v>
      </c>
      <c r="BKU28" s="1">
        <f>LOOKUP($A28,'DMG Tables'!$P$2:$P$35,'DMG Tables'!$O$2:$O$35)*BKU$1*LOOKUP(BKU$1,'DMG Tables'!$G$2:$G$7,'DMG Tables'!$H$2:$H$7)</f>
        <v>331200000</v>
      </c>
      <c r="BKV28" s="1">
        <f>LOOKUP($A28,'DMG Tables'!$P$2:$P$35,'DMG Tables'!$O$2:$O$35)*BKV$1*LOOKUP(BKV$1,'DMG Tables'!$G$2:$G$7,'DMG Tables'!$H$2:$H$7)</f>
        <v>331400000</v>
      </c>
      <c r="BKW28" s="1">
        <f>LOOKUP($A28,'DMG Tables'!$P$2:$P$35,'DMG Tables'!$O$2:$O$35)*BKW$1*LOOKUP(BKW$1,'DMG Tables'!$G$2:$G$7,'DMG Tables'!$H$2:$H$7)</f>
        <v>331600000</v>
      </c>
      <c r="BKX28" s="1">
        <f>LOOKUP($A28,'DMG Tables'!$P$2:$P$35,'DMG Tables'!$O$2:$O$35)*BKX$1*LOOKUP(BKX$1,'DMG Tables'!$G$2:$G$7,'DMG Tables'!$H$2:$H$7)</f>
        <v>331800000</v>
      </c>
      <c r="BKY28" s="1">
        <f>LOOKUP($A28,'DMG Tables'!$P$2:$P$35,'DMG Tables'!$O$2:$O$35)*BKY$1*LOOKUP(BKY$1,'DMG Tables'!$G$2:$G$7,'DMG Tables'!$H$2:$H$7)</f>
        <v>332000000</v>
      </c>
      <c r="BKZ28" s="1">
        <f>LOOKUP($A28,'DMG Tables'!$P$2:$P$35,'DMG Tables'!$O$2:$O$35)*BKZ$1*LOOKUP(BKZ$1,'DMG Tables'!$G$2:$G$7,'DMG Tables'!$H$2:$H$7)</f>
        <v>332200000</v>
      </c>
      <c r="BLA28" s="1">
        <f>LOOKUP($A28,'DMG Tables'!$P$2:$P$35,'DMG Tables'!$O$2:$O$35)*BLA$1*LOOKUP(BLA$1,'DMG Tables'!$G$2:$G$7,'DMG Tables'!$H$2:$H$7)</f>
        <v>332400000</v>
      </c>
      <c r="BLB28" s="1">
        <f>LOOKUP($A28,'DMG Tables'!$P$2:$P$35,'DMG Tables'!$O$2:$O$35)*BLB$1*LOOKUP(BLB$1,'DMG Tables'!$G$2:$G$7,'DMG Tables'!$H$2:$H$7)</f>
        <v>332600000</v>
      </c>
      <c r="BLC28" s="1">
        <f>LOOKUP($A28,'DMG Tables'!$P$2:$P$35,'DMG Tables'!$O$2:$O$35)*BLC$1*LOOKUP(BLC$1,'DMG Tables'!$G$2:$G$7,'DMG Tables'!$H$2:$H$7)</f>
        <v>332800000</v>
      </c>
      <c r="BLD28" s="1">
        <f>LOOKUP($A28,'DMG Tables'!$P$2:$P$35,'DMG Tables'!$O$2:$O$35)*BLD$1*LOOKUP(BLD$1,'DMG Tables'!$G$2:$G$7,'DMG Tables'!$H$2:$H$7)</f>
        <v>333000000</v>
      </c>
      <c r="BLE28" s="1">
        <f>LOOKUP($A28,'DMG Tables'!$P$2:$P$35,'DMG Tables'!$O$2:$O$35)*BLE$1*LOOKUP(BLE$1,'DMG Tables'!$G$2:$G$7,'DMG Tables'!$H$2:$H$7)</f>
        <v>333200000</v>
      </c>
      <c r="BLF28" s="1">
        <f>LOOKUP($A28,'DMG Tables'!$P$2:$P$35,'DMG Tables'!$O$2:$O$35)*BLF$1*LOOKUP(BLF$1,'DMG Tables'!$G$2:$G$7,'DMG Tables'!$H$2:$H$7)</f>
        <v>333400000</v>
      </c>
      <c r="BLG28" s="1">
        <f>LOOKUP($A28,'DMG Tables'!$P$2:$P$35,'DMG Tables'!$O$2:$O$35)*BLG$1*LOOKUP(BLG$1,'DMG Tables'!$G$2:$G$7,'DMG Tables'!$H$2:$H$7)</f>
        <v>333600000</v>
      </c>
      <c r="BLH28" s="1">
        <f>LOOKUP($A28,'DMG Tables'!$P$2:$P$35,'DMG Tables'!$O$2:$O$35)*BLH$1*LOOKUP(BLH$1,'DMG Tables'!$G$2:$G$7,'DMG Tables'!$H$2:$H$7)</f>
        <v>333800000</v>
      </c>
      <c r="BLI28" s="1">
        <f>LOOKUP($A28,'DMG Tables'!$P$2:$P$35,'DMG Tables'!$O$2:$O$35)*BLI$1*LOOKUP(BLI$1,'DMG Tables'!$G$2:$G$7,'DMG Tables'!$H$2:$H$7)</f>
        <v>334000000</v>
      </c>
      <c r="BLJ28" s="1">
        <f>LOOKUP($A28,'DMG Tables'!$P$2:$P$35,'DMG Tables'!$O$2:$O$35)*BLJ$1*LOOKUP(BLJ$1,'DMG Tables'!$G$2:$G$7,'DMG Tables'!$H$2:$H$7)</f>
        <v>334200000</v>
      </c>
      <c r="BLK28" s="1">
        <f>LOOKUP($A28,'DMG Tables'!$P$2:$P$35,'DMG Tables'!$O$2:$O$35)*BLK$1*LOOKUP(BLK$1,'DMG Tables'!$G$2:$G$7,'DMG Tables'!$H$2:$H$7)</f>
        <v>334400000</v>
      </c>
      <c r="BLL28" s="1">
        <f>LOOKUP($A28,'DMG Tables'!$P$2:$P$35,'DMG Tables'!$O$2:$O$35)*BLL$1*LOOKUP(BLL$1,'DMG Tables'!$G$2:$G$7,'DMG Tables'!$H$2:$H$7)</f>
        <v>334600000</v>
      </c>
      <c r="BLM28" s="1">
        <f>LOOKUP($A28,'DMG Tables'!$P$2:$P$35,'DMG Tables'!$O$2:$O$35)*BLM$1*LOOKUP(BLM$1,'DMG Tables'!$G$2:$G$7,'DMG Tables'!$H$2:$H$7)</f>
        <v>334800000</v>
      </c>
      <c r="BLN28" s="1">
        <f>LOOKUP($A28,'DMG Tables'!$P$2:$P$35,'DMG Tables'!$O$2:$O$35)*BLN$1*LOOKUP(BLN$1,'DMG Tables'!$G$2:$G$7,'DMG Tables'!$H$2:$H$7)</f>
        <v>335000000</v>
      </c>
      <c r="BLO28" s="1">
        <f>LOOKUP($A28,'DMG Tables'!$P$2:$P$35,'DMG Tables'!$O$2:$O$35)*BLO$1*LOOKUP(BLO$1,'DMG Tables'!$G$2:$G$7,'DMG Tables'!$H$2:$H$7)</f>
        <v>335200000</v>
      </c>
      <c r="BLP28" s="1">
        <f>LOOKUP($A28,'DMG Tables'!$P$2:$P$35,'DMG Tables'!$O$2:$O$35)*BLP$1*LOOKUP(BLP$1,'DMG Tables'!$G$2:$G$7,'DMG Tables'!$H$2:$H$7)</f>
        <v>335400000</v>
      </c>
      <c r="BLQ28" s="1">
        <f>LOOKUP($A28,'DMG Tables'!$P$2:$P$35,'DMG Tables'!$O$2:$O$35)*BLQ$1*LOOKUP(BLQ$1,'DMG Tables'!$G$2:$G$7,'DMG Tables'!$H$2:$H$7)</f>
        <v>335600000</v>
      </c>
      <c r="BLR28" s="1">
        <f>LOOKUP($A28,'DMG Tables'!$P$2:$P$35,'DMG Tables'!$O$2:$O$35)*BLR$1*LOOKUP(BLR$1,'DMG Tables'!$G$2:$G$7,'DMG Tables'!$H$2:$H$7)</f>
        <v>335800000</v>
      </c>
      <c r="BLS28" s="1">
        <f>LOOKUP($A28,'DMG Tables'!$P$2:$P$35,'DMG Tables'!$O$2:$O$35)*BLS$1*LOOKUP(BLS$1,'DMG Tables'!$G$2:$G$7,'DMG Tables'!$H$2:$H$7)</f>
        <v>336000000</v>
      </c>
      <c r="BLT28" s="1">
        <f>LOOKUP($A28,'DMG Tables'!$P$2:$P$35,'DMG Tables'!$O$2:$O$35)*BLT$1*LOOKUP(BLT$1,'DMG Tables'!$G$2:$G$7,'DMG Tables'!$H$2:$H$7)</f>
        <v>336200000</v>
      </c>
      <c r="BLU28" s="1">
        <f>LOOKUP($A28,'DMG Tables'!$P$2:$P$35,'DMG Tables'!$O$2:$O$35)*BLU$1*LOOKUP(BLU$1,'DMG Tables'!$G$2:$G$7,'DMG Tables'!$H$2:$H$7)</f>
        <v>336400000</v>
      </c>
      <c r="BLV28" s="1">
        <f>LOOKUP($A28,'DMG Tables'!$P$2:$P$35,'DMG Tables'!$O$2:$O$35)*BLV$1*LOOKUP(BLV$1,'DMG Tables'!$G$2:$G$7,'DMG Tables'!$H$2:$H$7)</f>
        <v>336600000</v>
      </c>
      <c r="BLW28" s="1">
        <f>LOOKUP($A28,'DMG Tables'!$P$2:$P$35,'DMG Tables'!$O$2:$O$35)*BLW$1*LOOKUP(BLW$1,'DMG Tables'!$G$2:$G$7,'DMG Tables'!$H$2:$H$7)</f>
        <v>336800000</v>
      </c>
      <c r="BLX28" s="1">
        <f>LOOKUP($A28,'DMG Tables'!$P$2:$P$35,'DMG Tables'!$O$2:$O$35)*BLX$1*LOOKUP(BLX$1,'DMG Tables'!$G$2:$G$7,'DMG Tables'!$H$2:$H$7)</f>
        <v>337000000</v>
      </c>
      <c r="BLY28" s="1">
        <f>LOOKUP($A28,'DMG Tables'!$P$2:$P$35,'DMG Tables'!$O$2:$O$35)*BLY$1*LOOKUP(BLY$1,'DMG Tables'!$G$2:$G$7,'DMG Tables'!$H$2:$H$7)</f>
        <v>337200000</v>
      </c>
      <c r="BLZ28" s="1">
        <f>LOOKUP($A28,'DMG Tables'!$P$2:$P$35,'DMG Tables'!$O$2:$O$35)*BLZ$1*LOOKUP(BLZ$1,'DMG Tables'!$G$2:$G$7,'DMG Tables'!$H$2:$H$7)</f>
        <v>337400000</v>
      </c>
      <c r="BMA28" s="1">
        <f>LOOKUP($A28,'DMG Tables'!$P$2:$P$35,'DMG Tables'!$O$2:$O$35)*BMA$1*LOOKUP(BMA$1,'DMG Tables'!$G$2:$G$7,'DMG Tables'!$H$2:$H$7)</f>
        <v>337600000</v>
      </c>
      <c r="BMB28" s="1">
        <f>LOOKUP($A28,'DMG Tables'!$P$2:$P$35,'DMG Tables'!$O$2:$O$35)*BMB$1*LOOKUP(BMB$1,'DMG Tables'!$G$2:$G$7,'DMG Tables'!$H$2:$H$7)</f>
        <v>337800000</v>
      </c>
      <c r="BMC28" s="1">
        <f>LOOKUP($A28,'DMG Tables'!$P$2:$P$35,'DMG Tables'!$O$2:$O$35)*BMC$1*LOOKUP(BMC$1,'DMG Tables'!$G$2:$G$7,'DMG Tables'!$H$2:$H$7)</f>
        <v>338000000</v>
      </c>
      <c r="BMD28" s="1">
        <f>LOOKUP($A28,'DMG Tables'!$P$2:$P$35,'DMG Tables'!$O$2:$O$35)*BMD$1*LOOKUP(BMD$1,'DMG Tables'!$G$2:$G$7,'DMG Tables'!$H$2:$H$7)</f>
        <v>338200000</v>
      </c>
      <c r="BME28" s="1">
        <f>LOOKUP($A28,'DMG Tables'!$P$2:$P$35,'DMG Tables'!$O$2:$O$35)*BME$1*LOOKUP(BME$1,'DMG Tables'!$G$2:$G$7,'DMG Tables'!$H$2:$H$7)</f>
        <v>338400000</v>
      </c>
      <c r="BMF28" s="1">
        <f>LOOKUP($A28,'DMG Tables'!$P$2:$P$35,'DMG Tables'!$O$2:$O$35)*BMF$1*LOOKUP(BMF$1,'DMG Tables'!$G$2:$G$7,'DMG Tables'!$H$2:$H$7)</f>
        <v>338600000</v>
      </c>
      <c r="BMG28" s="1">
        <f>LOOKUP($A28,'DMG Tables'!$P$2:$P$35,'DMG Tables'!$O$2:$O$35)*BMG$1*LOOKUP(BMG$1,'DMG Tables'!$G$2:$G$7,'DMG Tables'!$H$2:$H$7)</f>
        <v>338800000</v>
      </c>
      <c r="BMH28" s="1">
        <f>LOOKUP($A28,'DMG Tables'!$P$2:$P$35,'DMG Tables'!$O$2:$O$35)*BMH$1*LOOKUP(BMH$1,'DMG Tables'!$G$2:$G$7,'DMG Tables'!$H$2:$H$7)</f>
        <v>339000000</v>
      </c>
      <c r="BMI28" s="1">
        <f>LOOKUP($A28,'DMG Tables'!$P$2:$P$35,'DMG Tables'!$O$2:$O$35)*BMI$1*LOOKUP(BMI$1,'DMG Tables'!$G$2:$G$7,'DMG Tables'!$H$2:$H$7)</f>
        <v>339200000</v>
      </c>
      <c r="BMJ28" s="1">
        <f>LOOKUP($A28,'DMG Tables'!$P$2:$P$35,'DMG Tables'!$O$2:$O$35)*BMJ$1*LOOKUP(BMJ$1,'DMG Tables'!$G$2:$G$7,'DMG Tables'!$H$2:$H$7)</f>
        <v>339400000</v>
      </c>
      <c r="BMK28" s="1">
        <f>LOOKUP($A28,'DMG Tables'!$P$2:$P$35,'DMG Tables'!$O$2:$O$35)*BMK$1*LOOKUP(BMK$1,'DMG Tables'!$G$2:$G$7,'DMG Tables'!$H$2:$H$7)</f>
        <v>339600000</v>
      </c>
      <c r="BML28" s="1">
        <f>LOOKUP($A28,'DMG Tables'!$P$2:$P$35,'DMG Tables'!$O$2:$O$35)*BML$1*LOOKUP(BML$1,'DMG Tables'!$G$2:$G$7,'DMG Tables'!$H$2:$H$7)</f>
        <v>339800000</v>
      </c>
      <c r="BMM28" s="1">
        <f>LOOKUP($A28,'DMG Tables'!$P$2:$P$35,'DMG Tables'!$O$2:$O$35)*BMM$1*LOOKUP(BMM$1,'DMG Tables'!$G$2:$G$7,'DMG Tables'!$H$2:$H$7)</f>
        <v>340000000</v>
      </c>
      <c r="BMN28" s="1">
        <f>LOOKUP($A28,'DMG Tables'!$P$2:$P$35,'DMG Tables'!$O$2:$O$35)*BMN$1*LOOKUP(BMN$1,'DMG Tables'!$G$2:$G$7,'DMG Tables'!$H$2:$H$7)</f>
        <v>340200000</v>
      </c>
      <c r="BMO28" s="1">
        <f>LOOKUP($A28,'DMG Tables'!$P$2:$P$35,'DMG Tables'!$O$2:$O$35)*BMO$1*LOOKUP(BMO$1,'DMG Tables'!$G$2:$G$7,'DMG Tables'!$H$2:$H$7)</f>
        <v>340400000</v>
      </c>
      <c r="BMP28" s="1">
        <f>LOOKUP($A28,'DMG Tables'!$P$2:$P$35,'DMG Tables'!$O$2:$O$35)*BMP$1*LOOKUP(BMP$1,'DMG Tables'!$G$2:$G$7,'DMG Tables'!$H$2:$H$7)</f>
        <v>340600000</v>
      </c>
      <c r="BMQ28" s="1">
        <f>LOOKUP($A28,'DMG Tables'!$P$2:$P$35,'DMG Tables'!$O$2:$O$35)*BMQ$1*LOOKUP(BMQ$1,'DMG Tables'!$G$2:$G$7,'DMG Tables'!$H$2:$H$7)</f>
        <v>340800000</v>
      </c>
      <c r="BMR28" s="1">
        <f>LOOKUP($A28,'DMG Tables'!$P$2:$P$35,'DMG Tables'!$O$2:$O$35)*BMR$1*LOOKUP(BMR$1,'DMG Tables'!$G$2:$G$7,'DMG Tables'!$H$2:$H$7)</f>
        <v>341000000</v>
      </c>
      <c r="BMS28" s="1">
        <f>LOOKUP($A28,'DMG Tables'!$P$2:$P$35,'DMG Tables'!$O$2:$O$35)*BMS$1*LOOKUP(BMS$1,'DMG Tables'!$G$2:$G$7,'DMG Tables'!$H$2:$H$7)</f>
        <v>341200000</v>
      </c>
      <c r="BMT28" s="1">
        <f>LOOKUP($A28,'DMG Tables'!$P$2:$P$35,'DMG Tables'!$O$2:$O$35)*BMT$1*LOOKUP(BMT$1,'DMG Tables'!$G$2:$G$7,'DMG Tables'!$H$2:$H$7)</f>
        <v>341400000</v>
      </c>
      <c r="BMU28" s="1">
        <f>LOOKUP($A28,'DMG Tables'!$P$2:$P$35,'DMG Tables'!$O$2:$O$35)*BMU$1*LOOKUP(BMU$1,'DMG Tables'!$G$2:$G$7,'DMG Tables'!$H$2:$H$7)</f>
        <v>341600000</v>
      </c>
      <c r="BMV28" s="1">
        <f>LOOKUP($A28,'DMG Tables'!$P$2:$P$35,'DMG Tables'!$O$2:$O$35)*BMV$1*LOOKUP(BMV$1,'DMG Tables'!$G$2:$G$7,'DMG Tables'!$H$2:$H$7)</f>
        <v>341800000</v>
      </c>
      <c r="BMW28" s="1">
        <f>LOOKUP($A28,'DMG Tables'!$P$2:$P$35,'DMG Tables'!$O$2:$O$35)*BMW$1*LOOKUP(BMW$1,'DMG Tables'!$G$2:$G$7,'DMG Tables'!$H$2:$H$7)</f>
        <v>342000000</v>
      </c>
      <c r="BMX28" s="1">
        <f>LOOKUP($A28,'DMG Tables'!$P$2:$P$35,'DMG Tables'!$O$2:$O$35)*BMX$1*LOOKUP(BMX$1,'DMG Tables'!$G$2:$G$7,'DMG Tables'!$H$2:$H$7)</f>
        <v>342200000</v>
      </c>
      <c r="BMY28" s="1">
        <f>LOOKUP($A28,'DMG Tables'!$P$2:$P$35,'DMG Tables'!$O$2:$O$35)*BMY$1*LOOKUP(BMY$1,'DMG Tables'!$G$2:$G$7,'DMG Tables'!$H$2:$H$7)</f>
        <v>342400000</v>
      </c>
      <c r="BMZ28" s="1">
        <f>LOOKUP($A28,'DMG Tables'!$P$2:$P$35,'DMG Tables'!$O$2:$O$35)*BMZ$1*LOOKUP(BMZ$1,'DMG Tables'!$G$2:$G$7,'DMG Tables'!$H$2:$H$7)</f>
        <v>342600000</v>
      </c>
      <c r="BNA28" s="1">
        <f>LOOKUP($A28,'DMG Tables'!$P$2:$P$35,'DMG Tables'!$O$2:$O$35)*BNA$1*LOOKUP(BNA$1,'DMG Tables'!$G$2:$G$7,'DMG Tables'!$H$2:$H$7)</f>
        <v>342800000</v>
      </c>
      <c r="BNB28" s="1">
        <f>LOOKUP($A28,'DMG Tables'!$P$2:$P$35,'DMG Tables'!$O$2:$O$35)*BNB$1*LOOKUP(BNB$1,'DMG Tables'!$G$2:$G$7,'DMG Tables'!$H$2:$H$7)</f>
        <v>343000000</v>
      </c>
      <c r="BNC28" s="1">
        <f>LOOKUP($A28,'DMG Tables'!$P$2:$P$35,'DMG Tables'!$O$2:$O$35)*BNC$1*LOOKUP(BNC$1,'DMG Tables'!$G$2:$G$7,'DMG Tables'!$H$2:$H$7)</f>
        <v>343200000</v>
      </c>
      <c r="BND28" s="1">
        <f>LOOKUP($A28,'DMG Tables'!$P$2:$P$35,'DMG Tables'!$O$2:$O$35)*BND$1*LOOKUP(BND$1,'DMG Tables'!$G$2:$G$7,'DMG Tables'!$H$2:$H$7)</f>
        <v>343400000</v>
      </c>
      <c r="BNE28" s="1">
        <f>LOOKUP($A28,'DMG Tables'!$P$2:$P$35,'DMG Tables'!$O$2:$O$35)*BNE$1*LOOKUP(BNE$1,'DMG Tables'!$G$2:$G$7,'DMG Tables'!$H$2:$H$7)</f>
        <v>343600000</v>
      </c>
      <c r="BNF28" s="1">
        <f>LOOKUP($A28,'DMG Tables'!$P$2:$P$35,'DMG Tables'!$O$2:$O$35)*BNF$1*LOOKUP(BNF$1,'DMG Tables'!$G$2:$G$7,'DMG Tables'!$H$2:$H$7)</f>
        <v>343800000</v>
      </c>
      <c r="BNG28" s="1">
        <f>LOOKUP($A28,'DMG Tables'!$P$2:$P$35,'DMG Tables'!$O$2:$O$35)*BNG$1*LOOKUP(BNG$1,'DMG Tables'!$G$2:$G$7,'DMG Tables'!$H$2:$H$7)</f>
        <v>344000000</v>
      </c>
      <c r="BNH28" s="1">
        <f>LOOKUP($A28,'DMG Tables'!$P$2:$P$35,'DMG Tables'!$O$2:$O$35)*BNH$1*LOOKUP(BNH$1,'DMG Tables'!$G$2:$G$7,'DMG Tables'!$H$2:$H$7)</f>
        <v>344200000</v>
      </c>
      <c r="BNI28" s="1">
        <f>LOOKUP($A28,'DMG Tables'!$P$2:$P$35,'DMG Tables'!$O$2:$O$35)*BNI$1*LOOKUP(BNI$1,'DMG Tables'!$G$2:$G$7,'DMG Tables'!$H$2:$H$7)</f>
        <v>344400000</v>
      </c>
      <c r="BNJ28" s="1">
        <f>LOOKUP($A28,'DMG Tables'!$P$2:$P$35,'DMG Tables'!$O$2:$O$35)*BNJ$1*LOOKUP(BNJ$1,'DMG Tables'!$G$2:$G$7,'DMG Tables'!$H$2:$H$7)</f>
        <v>344600000</v>
      </c>
      <c r="BNK28" s="1">
        <f>LOOKUP($A28,'DMG Tables'!$P$2:$P$35,'DMG Tables'!$O$2:$O$35)*BNK$1*LOOKUP(BNK$1,'DMG Tables'!$G$2:$G$7,'DMG Tables'!$H$2:$H$7)</f>
        <v>344800000</v>
      </c>
      <c r="BNL28" s="1">
        <f>LOOKUP($A28,'DMG Tables'!$P$2:$P$35,'DMG Tables'!$O$2:$O$35)*BNL$1*LOOKUP(BNL$1,'DMG Tables'!$G$2:$G$7,'DMG Tables'!$H$2:$H$7)</f>
        <v>345000000</v>
      </c>
      <c r="BNM28" s="1">
        <f>LOOKUP($A28,'DMG Tables'!$P$2:$P$35,'DMG Tables'!$O$2:$O$35)*BNM$1*LOOKUP(BNM$1,'DMG Tables'!$G$2:$G$7,'DMG Tables'!$H$2:$H$7)</f>
        <v>345200000</v>
      </c>
      <c r="BNN28" s="1">
        <f>LOOKUP($A28,'DMG Tables'!$P$2:$P$35,'DMG Tables'!$O$2:$O$35)*BNN$1*LOOKUP(BNN$1,'DMG Tables'!$G$2:$G$7,'DMG Tables'!$H$2:$H$7)</f>
        <v>345400000</v>
      </c>
      <c r="BNO28" s="1">
        <f>LOOKUP($A28,'DMG Tables'!$P$2:$P$35,'DMG Tables'!$O$2:$O$35)*BNO$1*LOOKUP(BNO$1,'DMG Tables'!$G$2:$G$7,'DMG Tables'!$H$2:$H$7)</f>
        <v>345600000</v>
      </c>
      <c r="BNP28" s="1">
        <f>LOOKUP($A28,'DMG Tables'!$P$2:$P$35,'DMG Tables'!$O$2:$O$35)*BNP$1*LOOKUP(BNP$1,'DMG Tables'!$G$2:$G$7,'DMG Tables'!$H$2:$H$7)</f>
        <v>345800000</v>
      </c>
      <c r="BNQ28" s="1">
        <f>LOOKUP($A28,'DMG Tables'!$P$2:$P$35,'DMG Tables'!$O$2:$O$35)*BNQ$1*LOOKUP(BNQ$1,'DMG Tables'!$G$2:$G$7,'DMG Tables'!$H$2:$H$7)</f>
        <v>346000000</v>
      </c>
      <c r="BNR28" s="1">
        <f>LOOKUP($A28,'DMG Tables'!$P$2:$P$35,'DMG Tables'!$O$2:$O$35)*BNR$1*LOOKUP(BNR$1,'DMG Tables'!$G$2:$G$7,'DMG Tables'!$H$2:$H$7)</f>
        <v>346200000</v>
      </c>
      <c r="BNS28" s="1">
        <f>LOOKUP($A28,'DMG Tables'!$P$2:$P$35,'DMG Tables'!$O$2:$O$35)*BNS$1*LOOKUP(BNS$1,'DMG Tables'!$G$2:$G$7,'DMG Tables'!$H$2:$H$7)</f>
        <v>346400000</v>
      </c>
      <c r="BNT28" s="1">
        <f>LOOKUP($A28,'DMG Tables'!$P$2:$P$35,'DMG Tables'!$O$2:$O$35)*BNT$1*LOOKUP(BNT$1,'DMG Tables'!$G$2:$G$7,'DMG Tables'!$H$2:$H$7)</f>
        <v>346600000</v>
      </c>
      <c r="BNU28" s="1">
        <f>LOOKUP($A28,'DMG Tables'!$P$2:$P$35,'DMG Tables'!$O$2:$O$35)*BNU$1*LOOKUP(BNU$1,'DMG Tables'!$G$2:$G$7,'DMG Tables'!$H$2:$H$7)</f>
        <v>346800000</v>
      </c>
      <c r="BNV28" s="1">
        <f>LOOKUP($A28,'DMG Tables'!$P$2:$P$35,'DMG Tables'!$O$2:$O$35)*BNV$1*LOOKUP(BNV$1,'DMG Tables'!$G$2:$G$7,'DMG Tables'!$H$2:$H$7)</f>
        <v>347000000</v>
      </c>
      <c r="BNW28" s="1">
        <f>LOOKUP($A28,'DMG Tables'!$P$2:$P$35,'DMG Tables'!$O$2:$O$35)*BNW$1*LOOKUP(BNW$1,'DMG Tables'!$G$2:$G$7,'DMG Tables'!$H$2:$H$7)</f>
        <v>347200000</v>
      </c>
      <c r="BNX28" s="1">
        <f>LOOKUP($A28,'DMG Tables'!$P$2:$P$35,'DMG Tables'!$O$2:$O$35)*BNX$1*LOOKUP(BNX$1,'DMG Tables'!$G$2:$G$7,'DMG Tables'!$H$2:$H$7)</f>
        <v>347400000</v>
      </c>
      <c r="BNY28" s="1">
        <f>LOOKUP($A28,'DMG Tables'!$P$2:$P$35,'DMG Tables'!$O$2:$O$35)*BNY$1*LOOKUP(BNY$1,'DMG Tables'!$G$2:$G$7,'DMG Tables'!$H$2:$H$7)</f>
        <v>347600000</v>
      </c>
      <c r="BNZ28" s="1">
        <f>LOOKUP($A28,'DMG Tables'!$P$2:$P$35,'DMG Tables'!$O$2:$O$35)*BNZ$1*LOOKUP(BNZ$1,'DMG Tables'!$G$2:$G$7,'DMG Tables'!$H$2:$H$7)</f>
        <v>347800000</v>
      </c>
      <c r="BOA28" s="1">
        <f>LOOKUP($A28,'DMG Tables'!$P$2:$P$35,'DMG Tables'!$O$2:$O$35)*BOA$1*LOOKUP(BOA$1,'DMG Tables'!$G$2:$G$7,'DMG Tables'!$H$2:$H$7)</f>
        <v>348000000</v>
      </c>
      <c r="BOB28" s="1">
        <f>LOOKUP($A28,'DMG Tables'!$P$2:$P$35,'DMG Tables'!$O$2:$O$35)*BOB$1*LOOKUP(BOB$1,'DMG Tables'!$G$2:$G$7,'DMG Tables'!$H$2:$H$7)</f>
        <v>348200000</v>
      </c>
      <c r="BOC28" s="1">
        <f>LOOKUP($A28,'DMG Tables'!$P$2:$P$35,'DMG Tables'!$O$2:$O$35)*BOC$1*LOOKUP(BOC$1,'DMG Tables'!$G$2:$G$7,'DMG Tables'!$H$2:$H$7)</f>
        <v>348400000</v>
      </c>
      <c r="BOD28" s="1">
        <f>LOOKUP($A28,'DMG Tables'!$P$2:$P$35,'DMG Tables'!$O$2:$O$35)*BOD$1*LOOKUP(BOD$1,'DMG Tables'!$G$2:$G$7,'DMG Tables'!$H$2:$H$7)</f>
        <v>348600000</v>
      </c>
      <c r="BOE28" s="1">
        <f>LOOKUP($A28,'DMG Tables'!$P$2:$P$35,'DMG Tables'!$O$2:$O$35)*BOE$1*LOOKUP(BOE$1,'DMG Tables'!$G$2:$G$7,'DMG Tables'!$H$2:$H$7)</f>
        <v>348800000</v>
      </c>
      <c r="BOF28" s="1">
        <f>LOOKUP($A28,'DMG Tables'!$P$2:$P$35,'DMG Tables'!$O$2:$O$35)*BOF$1*LOOKUP(BOF$1,'DMG Tables'!$G$2:$G$7,'DMG Tables'!$H$2:$H$7)</f>
        <v>349000000</v>
      </c>
      <c r="BOG28" s="1">
        <f>LOOKUP($A28,'DMG Tables'!$P$2:$P$35,'DMG Tables'!$O$2:$O$35)*BOG$1*LOOKUP(BOG$1,'DMG Tables'!$G$2:$G$7,'DMG Tables'!$H$2:$H$7)</f>
        <v>349200000</v>
      </c>
      <c r="BOH28" s="1">
        <f>LOOKUP($A28,'DMG Tables'!$P$2:$P$35,'DMG Tables'!$O$2:$O$35)*BOH$1*LOOKUP(BOH$1,'DMG Tables'!$G$2:$G$7,'DMG Tables'!$H$2:$H$7)</f>
        <v>349400000</v>
      </c>
      <c r="BOI28" s="1">
        <f>LOOKUP($A28,'DMG Tables'!$P$2:$P$35,'DMG Tables'!$O$2:$O$35)*BOI$1*LOOKUP(BOI$1,'DMG Tables'!$G$2:$G$7,'DMG Tables'!$H$2:$H$7)</f>
        <v>349600000</v>
      </c>
      <c r="BOJ28" s="1">
        <f>LOOKUP($A28,'DMG Tables'!$P$2:$P$35,'DMG Tables'!$O$2:$O$35)*BOJ$1*LOOKUP(BOJ$1,'DMG Tables'!$G$2:$G$7,'DMG Tables'!$H$2:$H$7)</f>
        <v>349800000</v>
      </c>
      <c r="BOK28" s="1">
        <f>LOOKUP($A28,'DMG Tables'!$P$2:$P$35,'DMG Tables'!$O$2:$O$35)*BOK$1*LOOKUP(BOK$1,'DMG Tables'!$G$2:$G$7,'DMG Tables'!$H$2:$H$7)</f>
        <v>350000000</v>
      </c>
      <c r="BOL28" s="1">
        <f>LOOKUP($A28,'DMG Tables'!$P$2:$P$35,'DMG Tables'!$O$2:$O$35)*BOL$1*LOOKUP(BOL$1,'DMG Tables'!$G$2:$G$7,'DMG Tables'!$H$2:$H$7)</f>
        <v>350200000</v>
      </c>
      <c r="BOM28" s="1">
        <f>LOOKUP($A28,'DMG Tables'!$P$2:$P$35,'DMG Tables'!$O$2:$O$35)*BOM$1*LOOKUP(BOM$1,'DMG Tables'!$G$2:$G$7,'DMG Tables'!$H$2:$H$7)</f>
        <v>350400000</v>
      </c>
      <c r="BON28" s="1">
        <f>LOOKUP($A28,'DMG Tables'!$P$2:$P$35,'DMG Tables'!$O$2:$O$35)*BON$1*LOOKUP(BON$1,'DMG Tables'!$G$2:$G$7,'DMG Tables'!$H$2:$H$7)</f>
        <v>350600000</v>
      </c>
      <c r="BOO28" s="1">
        <f>LOOKUP($A28,'DMG Tables'!$P$2:$P$35,'DMG Tables'!$O$2:$O$35)*BOO$1*LOOKUP(BOO$1,'DMG Tables'!$G$2:$G$7,'DMG Tables'!$H$2:$H$7)</f>
        <v>350800000</v>
      </c>
      <c r="BOP28" s="1">
        <f>LOOKUP($A28,'DMG Tables'!$P$2:$P$35,'DMG Tables'!$O$2:$O$35)*BOP$1*LOOKUP(BOP$1,'DMG Tables'!$G$2:$G$7,'DMG Tables'!$H$2:$H$7)</f>
        <v>351000000</v>
      </c>
      <c r="BOQ28" s="1">
        <f>LOOKUP($A28,'DMG Tables'!$P$2:$P$35,'DMG Tables'!$O$2:$O$35)*BOQ$1*LOOKUP(BOQ$1,'DMG Tables'!$G$2:$G$7,'DMG Tables'!$H$2:$H$7)</f>
        <v>351200000</v>
      </c>
      <c r="BOR28" s="1">
        <f>LOOKUP($A28,'DMG Tables'!$P$2:$P$35,'DMG Tables'!$O$2:$O$35)*BOR$1*LOOKUP(BOR$1,'DMG Tables'!$G$2:$G$7,'DMG Tables'!$H$2:$H$7)</f>
        <v>351400000</v>
      </c>
      <c r="BOS28" s="1">
        <f>LOOKUP($A28,'DMG Tables'!$P$2:$P$35,'DMG Tables'!$O$2:$O$35)*BOS$1*LOOKUP(BOS$1,'DMG Tables'!$G$2:$G$7,'DMG Tables'!$H$2:$H$7)</f>
        <v>351600000</v>
      </c>
      <c r="BOT28" s="1">
        <f>LOOKUP($A28,'DMG Tables'!$P$2:$P$35,'DMG Tables'!$O$2:$O$35)*BOT$1*LOOKUP(BOT$1,'DMG Tables'!$G$2:$G$7,'DMG Tables'!$H$2:$H$7)</f>
        <v>351800000</v>
      </c>
      <c r="BOU28" s="1">
        <f>LOOKUP($A28,'DMG Tables'!$P$2:$P$35,'DMG Tables'!$O$2:$O$35)*BOU$1*LOOKUP(BOU$1,'DMG Tables'!$G$2:$G$7,'DMG Tables'!$H$2:$H$7)</f>
        <v>352000000</v>
      </c>
      <c r="BOV28" s="1">
        <f>LOOKUP($A28,'DMG Tables'!$P$2:$P$35,'DMG Tables'!$O$2:$O$35)*BOV$1*LOOKUP(BOV$1,'DMG Tables'!$G$2:$G$7,'DMG Tables'!$H$2:$H$7)</f>
        <v>352200000</v>
      </c>
      <c r="BOW28" s="1">
        <f>LOOKUP($A28,'DMG Tables'!$P$2:$P$35,'DMG Tables'!$O$2:$O$35)*BOW$1*LOOKUP(BOW$1,'DMG Tables'!$G$2:$G$7,'DMG Tables'!$H$2:$H$7)</f>
        <v>352400000</v>
      </c>
      <c r="BOX28" s="1">
        <f>LOOKUP($A28,'DMG Tables'!$P$2:$P$35,'DMG Tables'!$O$2:$O$35)*BOX$1*LOOKUP(BOX$1,'DMG Tables'!$G$2:$G$7,'DMG Tables'!$H$2:$H$7)</f>
        <v>352600000</v>
      </c>
      <c r="BOY28" s="1">
        <f>LOOKUP($A28,'DMG Tables'!$P$2:$P$35,'DMG Tables'!$O$2:$O$35)*BOY$1*LOOKUP(BOY$1,'DMG Tables'!$G$2:$G$7,'DMG Tables'!$H$2:$H$7)</f>
        <v>352800000</v>
      </c>
      <c r="BOZ28" s="1">
        <f>LOOKUP($A28,'DMG Tables'!$P$2:$P$35,'DMG Tables'!$O$2:$O$35)*BOZ$1*LOOKUP(BOZ$1,'DMG Tables'!$G$2:$G$7,'DMG Tables'!$H$2:$H$7)</f>
        <v>353000000</v>
      </c>
      <c r="BPA28" s="1">
        <f>LOOKUP($A28,'DMG Tables'!$P$2:$P$35,'DMG Tables'!$O$2:$O$35)*BPA$1*LOOKUP(BPA$1,'DMG Tables'!$G$2:$G$7,'DMG Tables'!$H$2:$H$7)</f>
        <v>353200000</v>
      </c>
      <c r="BPB28" s="1">
        <f>LOOKUP($A28,'DMG Tables'!$P$2:$P$35,'DMG Tables'!$O$2:$O$35)*BPB$1*LOOKUP(BPB$1,'DMG Tables'!$G$2:$G$7,'DMG Tables'!$H$2:$H$7)</f>
        <v>353400000</v>
      </c>
      <c r="BPC28" s="1">
        <f>LOOKUP($A28,'DMG Tables'!$P$2:$P$35,'DMG Tables'!$O$2:$O$35)*BPC$1*LOOKUP(BPC$1,'DMG Tables'!$G$2:$G$7,'DMG Tables'!$H$2:$H$7)</f>
        <v>353600000</v>
      </c>
      <c r="BPD28" s="1">
        <f>LOOKUP($A28,'DMG Tables'!$P$2:$P$35,'DMG Tables'!$O$2:$O$35)*BPD$1*LOOKUP(BPD$1,'DMG Tables'!$G$2:$G$7,'DMG Tables'!$H$2:$H$7)</f>
        <v>353800000</v>
      </c>
      <c r="BPE28" s="1">
        <f>LOOKUP($A28,'DMG Tables'!$P$2:$P$35,'DMG Tables'!$O$2:$O$35)*BPE$1*LOOKUP(BPE$1,'DMG Tables'!$G$2:$G$7,'DMG Tables'!$H$2:$H$7)</f>
        <v>354000000</v>
      </c>
      <c r="BPF28" s="1">
        <f>LOOKUP($A28,'DMG Tables'!$P$2:$P$35,'DMG Tables'!$O$2:$O$35)*BPF$1*LOOKUP(BPF$1,'DMG Tables'!$G$2:$G$7,'DMG Tables'!$H$2:$H$7)</f>
        <v>354200000</v>
      </c>
      <c r="BPG28" s="1">
        <f>LOOKUP($A28,'DMG Tables'!$P$2:$P$35,'DMG Tables'!$O$2:$O$35)*BPG$1*LOOKUP(BPG$1,'DMG Tables'!$G$2:$G$7,'DMG Tables'!$H$2:$H$7)</f>
        <v>354400000</v>
      </c>
      <c r="BPH28" s="1">
        <f>LOOKUP($A28,'DMG Tables'!$P$2:$P$35,'DMG Tables'!$O$2:$O$35)*BPH$1*LOOKUP(BPH$1,'DMG Tables'!$G$2:$G$7,'DMG Tables'!$H$2:$H$7)</f>
        <v>354600000</v>
      </c>
      <c r="BPI28" s="1">
        <f>LOOKUP($A28,'DMG Tables'!$P$2:$P$35,'DMG Tables'!$O$2:$O$35)*BPI$1*LOOKUP(BPI$1,'DMG Tables'!$G$2:$G$7,'DMG Tables'!$H$2:$H$7)</f>
        <v>354800000</v>
      </c>
      <c r="BPJ28" s="1">
        <f>LOOKUP($A28,'DMG Tables'!$P$2:$P$35,'DMG Tables'!$O$2:$O$35)*BPJ$1*LOOKUP(BPJ$1,'DMG Tables'!$G$2:$G$7,'DMG Tables'!$H$2:$H$7)</f>
        <v>355000000</v>
      </c>
      <c r="BPK28" s="1">
        <f>LOOKUP($A28,'DMG Tables'!$P$2:$P$35,'DMG Tables'!$O$2:$O$35)*BPK$1*LOOKUP(BPK$1,'DMG Tables'!$G$2:$G$7,'DMG Tables'!$H$2:$H$7)</f>
        <v>355200000</v>
      </c>
      <c r="BPL28" s="1">
        <f>LOOKUP($A28,'DMG Tables'!$P$2:$P$35,'DMG Tables'!$O$2:$O$35)*BPL$1*LOOKUP(BPL$1,'DMG Tables'!$G$2:$G$7,'DMG Tables'!$H$2:$H$7)</f>
        <v>355400000</v>
      </c>
      <c r="BPM28" s="1">
        <f>LOOKUP($A28,'DMG Tables'!$P$2:$P$35,'DMG Tables'!$O$2:$O$35)*BPM$1*LOOKUP(BPM$1,'DMG Tables'!$G$2:$G$7,'DMG Tables'!$H$2:$H$7)</f>
        <v>355600000</v>
      </c>
      <c r="BPN28" s="1">
        <f>LOOKUP($A28,'DMG Tables'!$P$2:$P$35,'DMG Tables'!$O$2:$O$35)*BPN$1*LOOKUP(BPN$1,'DMG Tables'!$G$2:$G$7,'DMG Tables'!$H$2:$H$7)</f>
        <v>355800000</v>
      </c>
      <c r="BPO28" s="1">
        <f>LOOKUP($A28,'DMG Tables'!$P$2:$P$35,'DMG Tables'!$O$2:$O$35)*BPO$1*LOOKUP(BPO$1,'DMG Tables'!$G$2:$G$7,'DMG Tables'!$H$2:$H$7)</f>
        <v>356000000</v>
      </c>
      <c r="BPP28" s="1">
        <f>LOOKUP($A28,'DMG Tables'!$P$2:$P$35,'DMG Tables'!$O$2:$O$35)*BPP$1*LOOKUP(BPP$1,'DMG Tables'!$G$2:$G$7,'DMG Tables'!$H$2:$H$7)</f>
        <v>356200000</v>
      </c>
      <c r="BPQ28" s="1">
        <f>LOOKUP($A28,'DMG Tables'!$P$2:$P$35,'DMG Tables'!$O$2:$O$35)*BPQ$1*LOOKUP(BPQ$1,'DMG Tables'!$G$2:$G$7,'DMG Tables'!$H$2:$H$7)</f>
        <v>356400000</v>
      </c>
      <c r="BPR28" s="1">
        <f>LOOKUP($A28,'DMG Tables'!$P$2:$P$35,'DMG Tables'!$O$2:$O$35)*BPR$1*LOOKUP(BPR$1,'DMG Tables'!$G$2:$G$7,'DMG Tables'!$H$2:$H$7)</f>
        <v>356600000</v>
      </c>
      <c r="BPS28" s="1">
        <f>LOOKUP($A28,'DMG Tables'!$P$2:$P$35,'DMG Tables'!$O$2:$O$35)*BPS$1*LOOKUP(BPS$1,'DMG Tables'!$G$2:$G$7,'DMG Tables'!$H$2:$H$7)</f>
        <v>356800000</v>
      </c>
      <c r="BPT28" s="1">
        <f>LOOKUP($A28,'DMG Tables'!$P$2:$P$35,'DMG Tables'!$O$2:$O$35)*BPT$1*LOOKUP(BPT$1,'DMG Tables'!$G$2:$G$7,'DMG Tables'!$H$2:$H$7)</f>
        <v>357000000</v>
      </c>
      <c r="BPU28" s="1">
        <f>LOOKUP($A28,'DMG Tables'!$P$2:$P$35,'DMG Tables'!$O$2:$O$35)*BPU$1*LOOKUP(BPU$1,'DMG Tables'!$G$2:$G$7,'DMG Tables'!$H$2:$H$7)</f>
        <v>357200000</v>
      </c>
      <c r="BPV28" s="1">
        <f>LOOKUP($A28,'DMG Tables'!$P$2:$P$35,'DMG Tables'!$O$2:$O$35)*BPV$1*LOOKUP(BPV$1,'DMG Tables'!$G$2:$G$7,'DMG Tables'!$H$2:$H$7)</f>
        <v>357400000</v>
      </c>
      <c r="BPW28" s="1">
        <f>LOOKUP($A28,'DMG Tables'!$P$2:$P$35,'DMG Tables'!$O$2:$O$35)*BPW$1*LOOKUP(BPW$1,'DMG Tables'!$G$2:$G$7,'DMG Tables'!$H$2:$H$7)</f>
        <v>357600000</v>
      </c>
      <c r="BPX28" s="1">
        <f>LOOKUP($A28,'DMG Tables'!$P$2:$P$35,'DMG Tables'!$O$2:$O$35)*BPX$1*LOOKUP(BPX$1,'DMG Tables'!$G$2:$G$7,'DMG Tables'!$H$2:$H$7)</f>
        <v>357800000</v>
      </c>
      <c r="BPY28" s="1">
        <f>LOOKUP($A28,'DMG Tables'!$P$2:$P$35,'DMG Tables'!$O$2:$O$35)*BPY$1*LOOKUP(BPY$1,'DMG Tables'!$G$2:$G$7,'DMG Tables'!$H$2:$H$7)</f>
        <v>358000000</v>
      </c>
      <c r="BPZ28" s="1">
        <f>LOOKUP($A28,'DMG Tables'!$P$2:$P$35,'DMG Tables'!$O$2:$O$35)*BPZ$1*LOOKUP(BPZ$1,'DMG Tables'!$G$2:$G$7,'DMG Tables'!$H$2:$H$7)</f>
        <v>358200000</v>
      </c>
      <c r="BQA28" s="1">
        <f>LOOKUP($A28,'DMG Tables'!$P$2:$P$35,'DMG Tables'!$O$2:$O$35)*BQA$1*LOOKUP(BQA$1,'DMG Tables'!$G$2:$G$7,'DMG Tables'!$H$2:$H$7)</f>
        <v>358400000</v>
      </c>
      <c r="BQB28" s="1">
        <f>LOOKUP($A28,'DMG Tables'!$P$2:$P$35,'DMG Tables'!$O$2:$O$35)*BQB$1*LOOKUP(BQB$1,'DMG Tables'!$G$2:$G$7,'DMG Tables'!$H$2:$H$7)</f>
        <v>358600000</v>
      </c>
      <c r="BQC28" s="1">
        <f>LOOKUP($A28,'DMG Tables'!$P$2:$P$35,'DMG Tables'!$O$2:$O$35)*BQC$1*LOOKUP(BQC$1,'DMG Tables'!$G$2:$G$7,'DMG Tables'!$H$2:$H$7)</f>
        <v>358800000</v>
      </c>
      <c r="BQD28" s="1">
        <f>LOOKUP($A28,'DMG Tables'!$P$2:$P$35,'DMG Tables'!$O$2:$O$35)*BQD$1*LOOKUP(BQD$1,'DMG Tables'!$G$2:$G$7,'DMG Tables'!$H$2:$H$7)</f>
        <v>359000000</v>
      </c>
      <c r="BQE28" s="1">
        <f>LOOKUP($A28,'DMG Tables'!$P$2:$P$35,'DMG Tables'!$O$2:$O$35)*BQE$1*LOOKUP(BQE$1,'DMG Tables'!$G$2:$G$7,'DMG Tables'!$H$2:$H$7)</f>
        <v>359200000</v>
      </c>
      <c r="BQF28" s="1">
        <f>LOOKUP($A28,'DMG Tables'!$P$2:$P$35,'DMG Tables'!$O$2:$O$35)*BQF$1*LOOKUP(BQF$1,'DMG Tables'!$G$2:$G$7,'DMG Tables'!$H$2:$H$7)</f>
        <v>359400000</v>
      </c>
      <c r="BQG28" s="1">
        <f>LOOKUP($A28,'DMG Tables'!$P$2:$P$35,'DMG Tables'!$O$2:$O$35)*BQG$1*LOOKUP(BQG$1,'DMG Tables'!$G$2:$G$7,'DMG Tables'!$H$2:$H$7)</f>
        <v>359600000</v>
      </c>
      <c r="BQH28" s="1">
        <f>LOOKUP($A28,'DMG Tables'!$P$2:$P$35,'DMG Tables'!$O$2:$O$35)*BQH$1*LOOKUP(BQH$1,'DMG Tables'!$G$2:$G$7,'DMG Tables'!$H$2:$H$7)</f>
        <v>359800000</v>
      </c>
      <c r="BQI28" s="1">
        <f>LOOKUP($A28,'DMG Tables'!$P$2:$P$35,'DMG Tables'!$O$2:$O$35)*BQI$1*LOOKUP(BQI$1,'DMG Tables'!$G$2:$G$7,'DMG Tables'!$H$2:$H$7)</f>
        <v>360000000</v>
      </c>
      <c r="BQJ28" s="1">
        <f>LOOKUP($A28,'DMG Tables'!$P$2:$P$35,'DMG Tables'!$O$2:$O$35)*BQJ$1*LOOKUP(BQJ$1,'DMG Tables'!$G$2:$G$7,'DMG Tables'!$H$2:$H$7)</f>
        <v>360200000</v>
      </c>
      <c r="BQK28" s="1">
        <f>LOOKUP($A28,'DMG Tables'!$P$2:$P$35,'DMG Tables'!$O$2:$O$35)*BQK$1*LOOKUP(BQK$1,'DMG Tables'!$G$2:$G$7,'DMG Tables'!$H$2:$H$7)</f>
        <v>360400000</v>
      </c>
      <c r="BQL28" s="1">
        <f>LOOKUP($A28,'DMG Tables'!$P$2:$P$35,'DMG Tables'!$O$2:$O$35)*BQL$1*LOOKUP(BQL$1,'DMG Tables'!$G$2:$G$7,'DMG Tables'!$H$2:$H$7)</f>
        <v>360600000</v>
      </c>
      <c r="BQM28" s="1">
        <f>LOOKUP($A28,'DMG Tables'!$P$2:$P$35,'DMG Tables'!$O$2:$O$35)*BQM$1*LOOKUP(BQM$1,'DMG Tables'!$G$2:$G$7,'DMG Tables'!$H$2:$H$7)</f>
        <v>360800000</v>
      </c>
      <c r="BQN28" s="1">
        <f>LOOKUP($A28,'DMG Tables'!$P$2:$P$35,'DMG Tables'!$O$2:$O$35)*BQN$1*LOOKUP(BQN$1,'DMG Tables'!$G$2:$G$7,'DMG Tables'!$H$2:$H$7)</f>
        <v>361000000</v>
      </c>
      <c r="BQO28" s="1">
        <f>LOOKUP($A28,'DMG Tables'!$P$2:$P$35,'DMG Tables'!$O$2:$O$35)*BQO$1*LOOKUP(BQO$1,'DMG Tables'!$G$2:$G$7,'DMG Tables'!$H$2:$H$7)</f>
        <v>361200000</v>
      </c>
      <c r="BQP28" s="1">
        <f>LOOKUP($A28,'DMG Tables'!$P$2:$P$35,'DMG Tables'!$O$2:$O$35)*BQP$1*LOOKUP(BQP$1,'DMG Tables'!$G$2:$G$7,'DMG Tables'!$H$2:$H$7)</f>
        <v>361400000</v>
      </c>
      <c r="BQQ28" s="1">
        <f>LOOKUP($A28,'DMG Tables'!$P$2:$P$35,'DMG Tables'!$O$2:$O$35)*BQQ$1*LOOKUP(BQQ$1,'DMG Tables'!$G$2:$G$7,'DMG Tables'!$H$2:$H$7)</f>
        <v>361600000</v>
      </c>
      <c r="BQR28" s="1">
        <f>LOOKUP($A28,'DMG Tables'!$P$2:$P$35,'DMG Tables'!$O$2:$O$35)*BQR$1*LOOKUP(BQR$1,'DMG Tables'!$G$2:$G$7,'DMG Tables'!$H$2:$H$7)</f>
        <v>361800000</v>
      </c>
      <c r="BQS28" s="1">
        <f>LOOKUP($A28,'DMG Tables'!$P$2:$P$35,'DMG Tables'!$O$2:$O$35)*BQS$1*LOOKUP(BQS$1,'DMG Tables'!$G$2:$G$7,'DMG Tables'!$H$2:$H$7)</f>
        <v>362000000</v>
      </c>
      <c r="BQT28" s="1">
        <f>LOOKUP($A28,'DMG Tables'!$P$2:$P$35,'DMG Tables'!$O$2:$O$35)*BQT$1*LOOKUP(BQT$1,'DMG Tables'!$G$2:$G$7,'DMG Tables'!$H$2:$H$7)</f>
        <v>362200000</v>
      </c>
      <c r="BQU28" s="1">
        <f>LOOKUP($A28,'DMG Tables'!$P$2:$P$35,'DMG Tables'!$O$2:$O$35)*BQU$1*LOOKUP(BQU$1,'DMG Tables'!$G$2:$G$7,'DMG Tables'!$H$2:$H$7)</f>
        <v>362400000</v>
      </c>
      <c r="BQV28" s="1">
        <f>LOOKUP($A28,'DMG Tables'!$P$2:$P$35,'DMG Tables'!$O$2:$O$35)*BQV$1*LOOKUP(BQV$1,'DMG Tables'!$G$2:$G$7,'DMG Tables'!$H$2:$H$7)</f>
        <v>362600000</v>
      </c>
      <c r="BQW28" s="1">
        <f>LOOKUP($A28,'DMG Tables'!$P$2:$P$35,'DMG Tables'!$O$2:$O$35)*BQW$1*LOOKUP(BQW$1,'DMG Tables'!$G$2:$G$7,'DMG Tables'!$H$2:$H$7)</f>
        <v>362800000</v>
      </c>
      <c r="BQX28" s="1">
        <f>LOOKUP($A28,'DMG Tables'!$P$2:$P$35,'DMG Tables'!$O$2:$O$35)*BQX$1*LOOKUP(BQX$1,'DMG Tables'!$G$2:$G$7,'DMG Tables'!$H$2:$H$7)</f>
        <v>363000000</v>
      </c>
      <c r="BQY28" s="1">
        <f>LOOKUP($A28,'DMG Tables'!$P$2:$P$35,'DMG Tables'!$O$2:$O$35)*BQY$1*LOOKUP(BQY$1,'DMG Tables'!$G$2:$G$7,'DMG Tables'!$H$2:$H$7)</f>
        <v>363200000</v>
      </c>
      <c r="BQZ28" s="1">
        <f>LOOKUP($A28,'DMG Tables'!$P$2:$P$35,'DMG Tables'!$O$2:$O$35)*BQZ$1*LOOKUP(BQZ$1,'DMG Tables'!$G$2:$G$7,'DMG Tables'!$H$2:$H$7)</f>
        <v>363400000</v>
      </c>
      <c r="BRA28" s="1">
        <f>LOOKUP($A28,'DMG Tables'!$P$2:$P$35,'DMG Tables'!$O$2:$O$35)*BRA$1*LOOKUP(BRA$1,'DMG Tables'!$G$2:$G$7,'DMG Tables'!$H$2:$H$7)</f>
        <v>363600000</v>
      </c>
      <c r="BRB28" s="1">
        <f>LOOKUP($A28,'DMG Tables'!$P$2:$P$35,'DMG Tables'!$O$2:$O$35)*BRB$1*LOOKUP(BRB$1,'DMG Tables'!$G$2:$G$7,'DMG Tables'!$H$2:$H$7)</f>
        <v>363800000</v>
      </c>
      <c r="BRC28" s="1">
        <f>LOOKUP($A28,'DMG Tables'!$P$2:$P$35,'DMG Tables'!$O$2:$O$35)*BRC$1*LOOKUP(BRC$1,'DMG Tables'!$G$2:$G$7,'DMG Tables'!$H$2:$H$7)</f>
        <v>364000000</v>
      </c>
      <c r="BRD28" s="1">
        <f>LOOKUP($A28,'DMG Tables'!$P$2:$P$35,'DMG Tables'!$O$2:$O$35)*BRD$1*LOOKUP(BRD$1,'DMG Tables'!$G$2:$G$7,'DMG Tables'!$H$2:$H$7)</f>
        <v>364200000</v>
      </c>
      <c r="BRE28" s="1">
        <f>LOOKUP($A28,'DMG Tables'!$P$2:$P$35,'DMG Tables'!$O$2:$O$35)*BRE$1*LOOKUP(BRE$1,'DMG Tables'!$G$2:$G$7,'DMG Tables'!$H$2:$H$7)</f>
        <v>364400000</v>
      </c>
      <c r="BRF28" s="1">
        <f>LOOKUP($A28,'DMG Tables'!$P$2:$P$35,'DMG Tables'!$O$2:$O$35)*BRF$1*LOOKUP(BRF$1,'DMG Tables'!$G$2:$G$7,'DMG Tables'!$H$2:$H$7)</f>
        <v>364600000</v>
      </c>
      <c r="BRG28" s="1">
        <f>LOOKUP($A28,'DMG Tables'!$P$2:$P$35,'DMG Tables'!$O$2:$O$35)*BRG$1*LOOKUP(BRG$1,'DMG Tables'!$G$2:$G$7,'DMG Tables'!$H$2:$H$7)</f>
        <v>364800000</v>
      </c>
      <c r="BRH28" s="1">
        <f>LOOKUP($A28,'DMG Tables'!$P$2:$P$35,'DMG Tables'!$O$2:$O$35)*BRH$1*LOOKUP(BRH$1,'DMG Tables'!$G$2:$G$7,'DMG Tables'!$H$2:$H$7)</f>
        <v>365000000</v>
      </c>
      <c r="BRI28" s="1">
        <f>LOOKUP($A28,'DMG Tables'!$P$2:$P$35,'DMG Tables'!$O$2:$O$35)*BRI$1*LOOKUP(BRI$1,'DMG Tables'!$G$2:$G$7,'DMG Tables'!$H$2:$H$7)</f>
        <v>365200000</v>
      </c>
      <c r="BRJ28" s="1">
        <f>LOOKUP($A28,'DMG Tables'!$P$2:$P$35,'DMG Tables'!$O$2:$O$35)*BRJ$1*LOOKUP(BRJ$1,'DMG Tables'!$G$2:$G$7,'DMG Tables'!$H$2:$H$7)</f>
        <v>365400000</v>
      </c>
      <c r="BRK28" s="1">
        <f>LOOKUP($A28,'DMG Tables'!$P$2:$P$35,'DMG Tables'!$O$2:$O$35)*BRK$1*LOOKUP(BRK$1,'DMG Tables'!$G$2:$G$7,'DMG Tables'!$H$2:$H$7)</f>
        <v>365600000</v>
      </c>
      <c r="BRL28" s="1">
        <f>LOOKUP($A28,'DMG Tables'!$P$2:$P$35,'DMG Tables'!$O$2:$O$35)*BRL$1*LOOKUP(BRL$1,'DMG Tables'!$G$2:$G$7,'DMG Tables'!$H$2:$H$7)</f>
        <v>365800000</v>
      </c>
      <c r="BRM28" s="1">
        <f>LOOKUP($A28,'DMG Tables'!$P$2:$P$35,'DMG Tables'!$O$2:$O$35)*BRM$1*LOOKUP(BRM$1,'DMG Tables'!$G$2:$G$7,'DMG Tables'!$H$2:$H$7)</f>
        <v>366000000</v>
      </c>
      <c r="BRN28" s="1">
        <f>LOOKUP($A28,'DMG Tables'!$P$2:$P$35,'DMG Tables'!$O$2:$O$35)*BRN$1*LOOKUP(BRN$1,'DMG Tables'!$G$2:$G$7,'DMG Tables'!$H$2:$H$7)</f>
        <v>366200000</v>
      </c>
      <c r="BRO28" s="1">
        <f>LOOKUP($A28,'DMG Tables'!$P$2:$P$35,'DMG Tables'!$O$2:$O$35)*BRO$1*LOOKUP(BRO$1,'DMG Tables'!$G$2:$G$7,'DMG Tables'!$H$2:$H$7)</f>
        <v>366400000</v>
      </c>
      <c r="BRP28" s="1">
        <f>LOOKUP($A28,'DMG Tables'!$P$2:$P$35,'DMG Tables'!$O$2:$O$35)*BRP$1*LOOKUP(BRP$1,'DMG Tables'!$G$2:$G$7,'DMG Tables'!$H$2:$H$7)</f>
        <v>366600000</v>
      </c>
      <c r="BRQ28" s="1">
        <f>LOOKUP($A28,'DMG Tables'!$P$2:$P$35,'DMG Tables'!$O$2:$O$35)*BRQ$1*LOOKUP(BRQ$1,'DMG Tables'!$G$2:$G$7,'DMG Tables'!$H$2:$H$7)</f>
        <v>366800000</v>
      </c>
      <c r="BRR28" s="1">
        <f>LOOKUP($A28,'DMG Tables'!$P$2:$P$35,'DMG Tables'!$O$2:$O$35)*BRR$1*LOOKUP(BRR$1,'DMG Tables'!$G$2:$G$7,'DMG Tables'!$H$2:$H$7)</f>
        <v>367000000</v>
      </c>
      <c r="BRS28" s="1">
        <f>LOOKUP($A28,'DMG Tables'!$P$2:$P$35,'DMG Tables'!$O$2:$O$35)*BRS$1*LOOKUP(BRS$1,'DMG Tables'!$G$2:$G$7,'DMG Tables'!$H$2:$H$7)</f>
        <v>367200000</v>
      </c>
      <c r="BRT28" s="1">
        <f>LOOKUP($A28,'DMG Tables'!$P$2:$P$35,'DMG Tables'!$O$2:$O$35)*BRT$1*LOOKUP(BRT$1,'DMG Tables'!$G$2:$G$7,'DMG Tables'!$H$2:$H$7)</f>
        <v>367400000</v>
      </c>
      <c r="BRU28" s="1">
        <f>LOOKUP($A28,'DMG Tables'!$P$2:$P$35,'DMG Tables'!$O$2:$O$35)*BRU$1*LOOKUP(BRU$1,'DMG Tables'!$G$2:$G$7,'DMG Tables'!$H$2:$H$7)</f>
        <v>367600000</v>
      </c>
      <c r="BRV28" s="1">
        <f>LOOKUP($A28,'DMG Tables'!$P$2:$P$35,'DMG Tables'!$O$2:$O$35)*BRV$1*LOOKUP(BRV$1,'DMG Tables'!$G$2:$G$7,'DMG Tables'!$H$2:$H$7)</f>
        <v>367800000</v>
      </c>
      <c r="BRW28" s="1">
        <f>LOOKUP($A28,'DMG Tables'!$P$2:$P$35,'DMG Tables'!$O$2:$O$35)*BRW$1*LOOKUP(BRW$1,'DMG Tables'!$G$2:$G$7,'DMG Tables'!$H$2:$H$7)</f>
        <v>368000000</v>
      </c>
      <c r="BRX28" s="1">
        <f>LOOKUP($A28,'DMG Tables'!$P$2:$P$35,'DMG Tables'!$O$2:$O$35)*BRX$1*LOOKUP(BRX$1,'DMG Tables'!$G$2:$G$7,'DMG Tables'!$H$2:$H$7)</f>
        <v>368200000</v>
      </c>
      <c r="BRY28" s="1">
        <f>LOOKUP($A28,'DMG Tables'!$P$2:$P$35,'DMG Tables'!$O$2:$O$35)*BRY$1*LOOKUP(BRY$1,'DMG Tables'!$G$2:$G$7,'DMG Tables'!$H$2:$H$7)</f>
        <v>368400000</v>
      </c>
      <c r="BRZ28" s="1">
        <f>LOOKUP($A28,'DMG Tables'!$P$2:$P$35,'DMG Tables'!$O$2:$O$35)*BRZ$1*LOOKUP(BRZ$1,'DMG Tables'!$G$2:$G$7,'DMG Tables'!$H$2:$H$7)</f>
        <v>368600000</v>
      </c>
      <c r="BSA28" s="1">
        <f>LOOKUP($A28,'DMG Tables'!$P$2:$P$35,'DMG Tables'!$O$2:$O$35)*BSA$1*LOOKUP(BSA$1,'DMG Tables'!$G$2:$G$7,'DMG Tables'!$H$2:$H$7)</f>
        <v>368800000</v>
      </c>
      <c r="BSB28" s="1">
        <f>LOOKUP($A28,'DMG Tables'!$P$2:$P$35,'DMG Tables'!$O$2:$O$35)*BSB$1*LOOKUP(BSB$1,'DMG Tables'!$G$2:$G$7,'DMG Tables'!$H$2:$H$7)</f>
        <v>369000000</v>
      </c>
      <c r="BSC28" s="1">
        <f>LOOKUP($A28,'DMG Tables'!$P$2:$P$35,'DMG Tables'!$O$2:$O$35)*BSC$1*LOOKUP(BSC$1,'DMG Tables'!$G$2:$G$7,'DMG Tables'!$H$2:$H$7)</f>
        <v>369200000</v>
      </c>
      <c r="BSD28" s="1">
        <f>LOOKUP($A28,'DMG Tables'!$P$2:$P$35,'DMG Tables'!$O$2:$O$35)*BSD$1*LOOKUP(BSD$1,'DMG Tables'!$G$2:$G$7,'DMG Tables'!$H$2:$H$7)</f>
        <v>369400000</v>
      </c>
      <c r="BSE28" s="1">
        <f>LOOKUP($A28,'DMG Tables'!$P$2:$P$35,'DMG Tables'!$O$2:$O$35)*BSE$1*LOOKUP(BSE$1,'DMG Tables'!$G$2:$G$7,'DMG Tables'!$H$2:$H$7)</f>
        <v>369600000</v>
      </c>
      <c r="BSF28" s="1">
        <f>LOOKUP($A28,'DMG Tables'!$P$2:$P$35,'DMG Tables'!$O$2:$O$35)*BSF$1*LOOKUP(BSF$1,'DMG Tables'!$G$2:$G$7,'DMG Tables'!$H$2:$H$7)</f>
        <v>369800000</v>
      </c>
      <c r="BSG28" s="1">
        <f>LOOKUP($A28,'DMG Tables'!$P$2:$P$35,'DMG Tables'!$O$2:$O$35)*BSG$1*LOOKUP(BSG$1,'DMG Tables'!$G$2:$G$7,'DMG Tables'!$H$2:$H$7)</f>
        <v>370000000</v>
      </c>
      <c r="BSH28" s="1">
        <f>LOOKUP($A28,'DMG Tables'!$P$2:$P$35,'DMG Tables'!$O$2:$O$35)*BSH$1*LOOKUP(BSH$1,'DMG Tables'!$G$2:$G$7,'DMG Tables'!$H$2:$H$7)</f>
        <v>370200000</v>
      </c>
      <c r="BSI28" s="1">
        <f>LOOKUP($A28,'DMG Tables'!$P$2:$P$35,'DMG Tables'!$O$2:$O$35)*BSI$1*LOOKUP(BSI$1,'DMG Tables'!$G$2:$G$7,'DMG Tables'!$H$2:$H$7)</f>
        <v>370400000</v>
      </c>
      <c r="BSJ28" s="1">
        <f>LOOKUP($A28,'DMG Tables'!$P$2:$P$35,'DMG Tables'!$O$2:$O$35)*BSJ$1*LOOKUP(BSJ$1,'DMG Tables'!$G$2:$G$7,'DMG Tables'!$H$2:$H$7)</f>
        <v>370600000</v>
      </c>
      <c r="BSK28" s="1">
        <f>LOOKUP($A28,'DMG Tables'!$P$2:$P$35,'DMG Tables'!$O$2:$O$35)*BSK$1*LOOKUP(BSK$1,'DMG Tables'!$G$2:$G$7,'DMG Tables'!$H$2:$H$7)</f>
        <v>370800000</v>
      </c>
      <c r="BSL28" s="1">
        <f>LOOKUP($A28,'DMG Tables'!$P$2:$P$35,'DMG Tables'!$O$2:$O$35)*BSL$1*LOOKUP(BSL$1,'DMG Tables'!$G$2:$G$7,'DMG Tables'!$H$2:$H$7)</f>
        <v>371000000</v>
      </c>
      <c r="BSM28" s="1">
        <f>LOOKUP($A28,'DMG Tables'!$P$2:$P$35,'DMG Tables'!$O$2:$O$35)*BSM$1*LOOKUP(BSM$1,'DMG Tables'!$G$2:$G$7,'DMG Tables'!$H$2:$H$7)</f>
        <v>371200000</v>
      </c>
      <c r="BSN28" s="1">
        <f>LOOKUP($A28,'DMG Tables'!$P$2:$P$35,'DMG Tables'!$O$2:$O$35)*BSN$1*LOOKUP(BSN$1,'DMG Tables'!$G$2:$G$7,'DMG Tables'!$H$2:$H$7)</f>
        <v>371400000</v>
      </c>
      <c r="BSO28" s="1">
        <f>LOOKUP($A28,'DMG Tables'!$P$2:$P$35,'DMG Tables'!$O$2:$O$35)*BSO$1*LOOKUP(BSO$1,'DMG Tables'!$G$2:$G$7,'DMG Tables'!$H$2:$H$7)</f>
        <v>371600000</v>
      </c>
      <c r="BSP28" s="1">
        <f>LOOKUP($A28,'DMG Tables'!$P$2:$P$35,'DMG Tables'!$O$2:$O$35)*BSP$1*LOOKUP(BSP$1,'DMG Tables'!$G$2:$G$7,'DMG Tables'!$H$2:$H$7)</f>
        <v>371800000</v>
      </c>
      <c r="BSQ28" s="1">
        <f>LOOKUP($A28,'DMG Tables'!$P$2:$P$35,'DMG Tables'!$O$2:$O$35)*BSQ$1*LOOKUP(BSQ$1,'DMG Tables'!$G$2:$G$7,'DMG Tables'!$H$2:$H$7)</f>
        <v>372000000</v>
      </c>
      <c r="BSR28" s="1">
        <f>LOOKUP($A28,'DMG Tables'!$P$2:$P$35,'DMG Tables'!$O$2:$O$35)*BSR$1*LOOKUP(BSR$1,'DMG Tables'!$G$2:$G$7,'DMG Tables'!$H$2:$H$7)</f>
        <v>372200000</v>
      </c>
      <c r="BSS28" s="1">
        <f>LOOKUP($A28,'DMG Tables'!$P$2:$P$35,'DMG Tables'!$O$2:$O$35)*BSS$1*LOOKUP(BSS$1,'DMG Tables'!$G$2:$G$7,'DMG Tables'!$H$2:$H$7)</f>
        <v>372400000</v>
      </c>
      <c r="BST28" s="1">
        <f>LOOKUP($A28,'DMG Tables'!$P$2:$P$35,'DMG Tables'!$O$2:$O$35)*BST$1*LOOKUP(BST$1,'DMG Tables'!$G$2:$G$7,'DMG Tables'!$H$2:$H$7)</f>
        <v>372600000</v>
      </c>
      <c r="BSU28" s="1">
        <f>LOOKUP($A28,'DMG Tables'!$P$2:$P$35,'DMG Tables'!$O$2:$O$35)*BSU$1*LOOKUP(BSU$1,'DMG Tables'!$G$2:$G$7,'DMG Tables'!$H$2:$H$7)</f>
        <v>372800000</v>
      </c>
      <c r="BSV28" s="1">
        <f>LOOKUP($A28,'DMG Tables'!$P$2:$P$35,'DMG Tables'!$O$2:$O$35)*BSV$1*LOOKUP(BSV$1,'DMG Tables'!$G$2:$G$7,'DMG Tables'!$H$2:$H$7)</f>
        <v>373000000</v>
      </c>
      <c r="BSW28" s="1">
        <f>LOOKUP($A28,'DMG Tables'!$P$2:$P$35,'DMG Tables'!$O$2:$O$35)*BSW$1*LOOKUP(BSW$1,'DMG Tables'!$G$2:$G$7,'DMG Tables'!$H$2:$H$7)</f>
        <v>373200000</v>
      </c>
      <c r="BSX28" s="1">
        <f>LOOKUP($A28,'DMG Tables'!$P$2:$P$35,'DMG Tables'!$O$2:$O$35)*BSX$1*LOOKUP(BSX$1,'DMG Tables'!$G$2:$G$7,'DMG Tables'!$H$2:$H$7)</f>
        <v>373400000</v>
      </c>
      <c r="BSY28" s="1">
        <f>LOOKUP($A28,'DMG Tables'!$P$2:$P$35,'DMG Tables'!$O$2:$O$35)*BSY$1*LOOKUP(BSY$1,'DMG Tables'!$G$2:$G$7,'DMG Tables'!$H$2:$H$7)</f>
        <v>373600000</v>
      </c>
      <c r="BSZ28" s="1">
        <f>LOOKUP($A28,'DMG Tables'!$P$2:$P$35,'DMG Tables'!$O$2:$O$35)*BSZ$1*LOOKUP(BSZ$1,'DMG Tables'!$G$2:$G$7,'DMG Tables'!$H$2:$H$7)</f>
        <v>373800000</v>
      </c>
      <c r="BTA28" s="1">
        <f>LOOKUP($A28,'DMG Tables'!$P$2:$P$35,'DMG Tables'!$O$2:$O$35)*BTA$1*LOOKUP(BTA$1,'DMG Tables'!$G$2:$G$7,'DMG Tables'!$H$2:$H$7)</f>
        <v>374000000</v>
      </c>
      <c r="BTB28" s="1">
        <f>LOOKUP($A28,'DMG Tables'!$P$2:$P$35,'DMG Tables'!$O$2:$O$35)*BTB$1*LOOKUP(BTB$1,'DMG Tables'!$G$2:$G$7,'DMG Tables'!$H$2:$H$7)</f>
        <v>374200000</v>
      </c>
      <c r="BTC28" s="1">
        <f>LOOKUP($A28,'DMG Tables'!$P$2:$P$35,'DMG Tables'!$O$2:$O$35)*BTC$1*LOOKUP(BTC$1,'DMG Tables'!$G$2:$G$7,'DMG Tables'!$H$2:$H$7)</f>
        <v>374400000</v>
      </c>
      <c r="BTD28" s="1">
        <f>LOOKUP($A28,'DMG Tables'!$P$2:$P$35,'DMG Tables'!$O$2:$O$35)*BTD$1*LOOKUP(BTD$1,'DMG Tables'!$G$2:$G$7,'DMG Tables'!$H$2:$H$7)</f>
        <v>374600000</v>
      </c>
      <c r="BTE28" s="1">
        <f>LOOKUP($A28,'DMG Tables'!$P$2:$P$35,'DMG Tables'!$O$2:$O$35)*BTE$1*LOOKUP(BTE$1,'DMG Tables'!$G$2:$G$7,'DMG Tables'!$H$2:$H$7)</f>
        <v>374800000</v>
      </c>
      <c r="BTF28" s="1">
        <f>LOOKUP($A28,'DMG Tables'!$P$2:$P$35,'DMG Tables'!$O$2:$O$35)*BTF$1*LOOKUP(BTF$1,'DMG Tables'!$G$2:$G$7,'DMG Tables'!$H$2:$H$7)</f>
        <v>375000000</v>
      </c>
      <c r="BTG28" s="1">
        <f>LOOKUP($A28,'DMG Tables'!$P$2:$P$35,'DMG Tables'!$O$2:$O$35)*BTG$1*LOOKUP(BTG$1,'DMG Tables'!$G$2:$G$7,'DMG Tables'!$H$2:$H$7)</f>
        <v>375200000</v>
      </c>
      <c r="BTH28" s="1">
        <f>LOOKUP($A28,'DMG Tables'!$P$2:$P$35,'DMG Tables'!$O$2:$O$35)*BTH$1*LOOKUP(BTH$1,'DMG Tables'!$G$2:$G$7,'DMG Tables'!$H$2:$H$7)</f>
        <v>375400000</v>
      </c>
      <c r="BTI28" s="1">
        <f>LOOKUP($A28,'DMG Tables'!$P$2:$P$35,'DMG Tables'!$O$2:$O$35)*BTI$1*LOOKUP(BTI$1,'DMG Tables'!$G$2:$G$7,'DMG Tables'!$H$2:$H$7)</f>
        <v>375600000</v>
      </c>
      <c r="BTJ28" s="1">
        <f>LOOKUP($A28,'DMG Tables'!$P$2:$P$35,'DMG Tables'!$O$2:$O$35)*BTJ$1*LOOKUP(BTJ$1,'DMG Tables'!$G$2:$G$7,'DMG Tables'!$H$2:$H$7)</f>
        <v>375800000</v>
      </c>
      <c r="BTK28" s="1">
        <f>LOOKUP($A28,'DMG Tables'!$P$2:$P$35,'DMG Tables'!$O$2:$O$35)*BTK$1*LOOKUP(BTK$1,'DMG Tables'!$G$2:$G$7,'DMG Tables'!$H$2:$H$7)</f>
        <v>376000000</v>
      </c>
      <c r="BTL28" s="1">
        <f>LOOKUP($A28,'DMG Tables'!$P$2:$P$35,'DMG Tables'!$O$2:$O$35)*BTL$1*LOOKUP(BTL$1,'DMG Tables'!$G$2:$G$7,'DMG Tables'!$H$2:$H$7)</f>
        <v>376200000</v>
      </c>
      <c r="BTM28" s="1">
        <f>LOOKUP($A28,'DMG Tables'!$P$2:$P$35,'DMG Tables'!$O$2:$O$35)*BTM$1*LOOKUP(BTM$1,'DMG Tables'!$G$2:$G$7,'DMG Tables'!$H$2:$H$7)</f>
        <v>376400000</v>
      </c>
      <c r="BTN28" s="1">
        <f>LOOKUP($A28,'DMG Tables'!$P$2:$P$35,'DMG Tables'!$O$2:$O$35)*BTN$1*LOOKUP(BTN$1,'DMG Tables'!$G$2:$G$7,'DMG Tables'!$H$2:$H$7)</f>
        <v>376600000</v>
      </c>
      <c r="BTO28" s="1">
        <f>LOOKUP($A28,'DMG Tables'!$P$2:$P$35,'DMG Tables'!$O$2:$O$35)*BTO$1*LOOKUP(BTO$1,'DMG Tables'!$G$2:$G$7,'DMG Tables'!$H$2:$H$7)</f>
        <v>376800000</v>
      </c>
      <c r="BTP28" s="1">
        <f>LOOKUP($A28,'DMG Tables'!$P$2:$P$35,'DMG Tables'!$O$2:$O$35)*BTP$1*LOOKUP(BTP$1,'DMG Tables'!$G$2:$G$7,'DMG Tables'!$H$2:$H$7)</f>
        <v>377000000</v>
      </c>
      <c r="BTQ28" s="1">
        <f>LOOKUP($A28,'DMG Tables'!$P$2:$P$35,'DMG Tables'!$O$2:$O$35)*BTQ$1*LOOKUP(BTQ$1,'DMG Tables'!$G$2:$G$7,'DMG Tables'!$H$2:$H$7)</f>
        <v>377200000</v>
      </c>
      <c r="BTR28" s="1">
        <f>LOOKUP($A28,'DMG Tables'!$P$2:$P$35,'DMG Tables'!$O$2:$O$35)*BTR$1*LOOKUP(BTR$1,'DMG Tables'!$G$2:$G$7,'DMG Tables'!$H$2:$H$7)</f>
        <v>377400000</v>
      </c>
      <c r="BTS28" s="1">
        <f>LOOKUP($A28,'DMG Tables'!$P$2:$P$35,'DMG Tables'!$O$2:$O$35)*BTS$1*LOOKUP(BTS$1,'DMG Tables'!$G$2:$G$7,'DMG Tables'!$H$2:$H$7)</f>
        <v>377600000</v>
      </c>
      <c r="BTT28" s="1">
        <f>LOOKUP($A28,'DMG Tables'!$P$2:$P$35,'DMG Tables'!$O$2:$O$35)*BTT$1*LOOKUP(BTT$1,'DMG Tables'!$G$2:$G$7,'DMG Tables'!$H$2:$H$7)</f>
        <v>377800000</v>
      </c>
      <c r="BTU28" s="1">
        <f>LOOKUP($A28,'DMG Tables'!$P$2:$P$35,'DMG Tables'!$O$2:$O$35)*BTU$1*LOOKUP(BTU$1,'DMG Tables'!$G$2:$G$7,'DMG Tables'!$H$2:$H$7)</f>
        <v>378000000</v>
      </c>
      <c r="BTV28" s="1">
        <f>LOOKUP($A28,'DMG Tables'!$P$2:$P$35,'DMG Tables'!$O$2:$O$35)*BTV$1*LOOKUP(BTV$1,'DMG Tables'!$G$2:$G$7,'DMG Tables'!$H$2:$H$7)</f>
        <v>378200000</v>
      </c>
      <c r="BTW28" s="1">
        <f>LOOKUP($A28,'DMG Tables'!$P$2:$P$35,'DMG Tables'!$O$2:$O$35)*BTW$1*LOOKUP(BTW$1,'DMG Tables'!$G$2:$G$7,'DMG Tables'!$H$2:$H$7)</f>
        <v>378400000</v>
      </c>
      <c r="BTX28" s="1">
        <f>LOOKUP($A28,'DMG Tables'!$P$2:$P$35,'DMG Tables'!$O$2:$O$35)*BTX$1*LOOKUP(BTX$1,'DMG Tables'!$G$2:$G$7,'DMG Tables'!$H$2:$H$7)</f>
        <v>378600000</v>
      </c>
      <c r="BTY28" s="1">
        <f>LOOKUP($A28,'DMG Tables'!$P$2:$P$35,'DMG Tables'!$O$2:$O$35)*BTY$1*LOOKUP(BTY$1,'DMG Tables'!$G$2:$G$7,'DMG Tables'!$H$2:$H$7)</f>
        <v>378800000</v>
      </c>
      <c r="BTZ28" s="1">
        <f>LOOKUP($A28,'DMG Tables'!$P$2:$P$35,'DMG Tables'!$O$2:$O$35)*BTZ$1*LOOKUP(BTZ$1,'DMG Tables'!$G$2:$G$7,'DMG Tables'!$H$2:$H$7)</f>
        <v>379000000</v>
      </c>
      <c r="BUA28" s="1">
        <f>LOOKUP($A28,'DMG Tables'!$P$2:$P$35,'DMG Tables'!$O$2:$O$35)*BUA$1*LOOKUP(BUA$1,'DMG Tables'!$G$2:$G$7,'DMG Tables'!$H$2:$H$7)</f>
        <v>379200000</v>
      </c>
      <c r="BUB28" s="1">
        <f>LOOKUP($A28,'DMG Tables'!$P$2:$P$35,'DMG Tables'!$O$2:$O$35)*BUB$1*LOOKUP(BUB$1,'DMG Tables'!$G$2:$G$7,'DMG Tables'!$H$2:$H$7)</f>
        <v>379400000</v>
      </c>
      <c r="BUC28" s="1">
        <f>LOOKUP($A28,'DMG Tables'!$P$2:$P$35,'DMG Tables'!$O$2:$O$35)*BUC$1*LOOKUP(BUC$1,'DMG Tables'!$G$2:$G$7,'DMG Tables'!$H$2:$H$7)</f>
        <v>379600000</v>
      </c>
      <c r="BUD28" s="1">
        <f>LOOKUP($A28,'DMG Tables'!$P$2:$P$35,'DMG Tables'!$O$2:$O$35)*BUD$1*LOOKUP(BUD$1,'DMG Tables'!$G$2:$G$7,'DMG Tables'!$H$2:$H$7)</f>
        <v>379800000</v>
      </c>
      <c r="BUE28" s="1">
        <f>LOOKUP($A28,'DMG Tables'!$P$2:$P$35,'DMG Tables'!$O$2:$O$35)*BUE$1*LOOKUP(BUE$1,'DMG Tables'!$G$2:$G$7,'DMG Tables'!$H$2:$H$7)</f>
        <v>380000000</v>
      </c>
      <c r="BUF28" s="1">
        <f>LOOKUP($A28,'DMG Tables'!$P$2:$P$35,'DMG Tables'!$O$2:$O$35)*BUF$1*LOOKUP(BUF$1,'DMG Tables'!$G$2:$G$7,'DMG Tables'!$H$2:$H$7)</f>
        <v>380200000</v>
      </c>
      <c r="BUG28" s="1">
        <f>LOOKUP($A28,'DMG Tables'!$P$2:$P$35,'DMG Tables'!$O$2:$O$35)*BUG$1*LOOKUP(BUG$1,'DMG Tables'!$G$2:$G$7,'DMG Tables'!$H$2:$H$7)</f>
        <v>380400000</v>
      </c>
      <c r="BUH28" s="1">
        <f>LOOKUP($A28,'DMG Tables'!$P$2:$P$35,'DMG Tables'!$O$2:$O$35)*BUH$1*LOOKUP(BUH$1,'DMG Tables'!$G$2:$G$7,'DMG Tables'!$H$2:$H$7)</f>
        <v>380600000</v>
      </c>
      <c r="BUI28" s="1">
        <f>LOOKUP($A28,'DMG Tables'!$P$2:$P$35,'DMG Tables'!$O$2:$O$35)*BUI$1*LOOKUP(BUI$1,'DMG Tables'!$G$2:$G$7,'DMG Tables'!$H$2:$H$7)</f>
        <v>380800000</v>
      </c>
      <c r="BUJ28" s="1">
        <f>LOOKUP($A28,'DMG Tables'!$P$2:$P$35,'DMG Tables'!$O$2:$O$35)*BUJ$1*LOOKUP(BUJ$1,'DMG Tables'!$G$2:$G$7,'DMG Tables'!$H$2:$H$7)</f>
        <v>381000000</v>
      </c>
      <c r="BUK28" s="1">
        <f>LOOKUP($A28,'DMG Tables'!$P$2:$P$35,'DMG Tables'!$O$2:$O$35)*BUK$1*LOOKUP(BUK$1,'DMG Tables'!$G$2:$G$7,'DMG Tables'!$H$2:$H$7)</f>
        <v>381200000</v>
      </c>
      <c r="BUL28" s="1">
        <f>LOOKUP($A28,'DMG Tables'!$P$2:$P$35,'DMG Tables'!$O$2:$O$35)*BUL$1*LOOKUP(BUL$1,'DMG Tables'!$G$2:$G$7,'DMG Tables'!$H$2:$H$7)</f>
        <v>381400000</v>
      </c>
      <c r="BUM28" s="1">
        <f>LOOKUP($A28,'DMG Tables'!$P$2:$P$35,'DMG Tables'!$O$2:$O$35)*BUM$1*LOOKUP(BUM$1,'DMG Tables'!$G$2:$G$7,'DMG Tables'!$H$2:$H$7)</f>
        <v>381600000</v>
      </c>
      <c r="BUN28" s="1">
        <f>LOOKUP($A28,'DMG Tables'!$P$2:$P$35,'DMG Tables'!$O$2:$O$35)*BUN$1*LOOKUP(BUN$1,'DMG Tables'!$G$2:$G$7,'DMG Tables'!$H$2:$H$7)</f>
        <v>381800000</v>
      </c>
      <c r="BUO28" s="1">
        <f>LOOKUP($A28,'DMG Tables'!$P$2:$P$35,'DMG Tables'!$O$2:$O$35)*BUO$1*LOOKUP(BUO$1,'DMG Tables'!$G$2:$G$7,'DMG Tables'!$H$2:$H$7)</f>
        <v>382000000</v>
      </c>
      <c r="BUP28" s="1">
        <f>LOOKUP($A28,'DMG Tables'!$P$2:$P$35,'DMG Tables'!$O$2:$O$35)*BUP$1*LOOKUP(BUP$1,'DMG Tables'!$G$2:$G$7,'DMG Tables'!$H$2:$H$7)</f>
        <v>382200000</v>
      </c>
      <c r="BUQ28" s="1">
        <f>LOOKUP($A28,'DMG Tables'!$P$2:$P$35,'DMG Tables'!$O$2:$O$35)*BUQ$1*LOOKUP(BUQ$1,'DMG Tables'!$G$2:$G$7,'DMG Tables'!$H$2:$H$7)</f>
        <v>382400000</v>
      </c>
      <c r="BUR28" s="1">
        <f>LOOKUP($A28,'DMG Tables'!$P$2:$P$35,'DMG Tables'!$O$2:$O$35)*BUR$1*LOOKUP(BUR$1,'DMG Tables'!$G$2:$G$7,'DMG Tables'!$H$2:$H$7)</f>
        <v>382600000</v>
      </c>
      <c r="BUS28" s="1">
        <f>LOOKUP($A28,'DMG Tables'!$P$2:$P$35,'DMG Tables'!$O$2:$O$35)*BUS$1*LOOKUP(BUS$1,'DMG Tables'!$G$2:$G$7,'DMG Tables'!$H$2:$H$7)</f>
        <v>382800000</v>
      </c>
      <c r="BUT28" s="1">
        <f>LOOKUP($A28,'DMG Tables'!$P$2:$P$35,'DMG Tables'!$O$2:$O$35)*BUT$1*LOOKUP(BUT$1,'DMG Tables'!$G$2:$G$7,'DMG Tables'!$H$2:$H$7)</f>
        <v>383000000</v>
      </c>
      <c r="BUU28" s="1">
        <f>LOOKUP($A28,'DMG Tables'!$P$2:$P$35,'DMG Tables'!$O$2:$O$35)*BUU$1*LOOKUP(BUU$1,'DMG Tables'!$G$2:$G$7,'DMG Tables'!$H$2:$H$7)</f>
        <v>383200000</v>
      </c>
      <c r="BUV28" s="1">
        <f>LOOKUP($A28,'DMG Tables'!$P$2:$P$35,'DMG Tables'!$O$2:$O$35)*BUV$1*LOOKUP(BUV$1,'DMG Tables'!$G$2:$G$7,'DMG Tables'!$H$2:$H$7)</f>
        <v>383400000</v>
      </c>
      <c r="BUW28" s="1">
        <f>LOOKUP($A28,'DMG Tables'!$P$2:$P$35,'DMG Tables'!$O$2:$O$35)*BUW$1*LOOKUP(BUW$1,'DMG Tables'!$G$2:$G$7,'DMG Tables'!$H$2:$H$7)</f>
        <v>383600000</v>
      </c>
      <c r="BUX28" s="1">
        <f>LOOKUP($A28,'DMG Tables'!$P$2:$P$35,'DMG Tables'!$O$2:$O$35)*BUX$1*LOOKUP(BUX$1,'DMG Tables'!$G$2:$G$7,'DMG Tables'!$H$2:$H$7)</f>
        <v>383800000</v>
      </c>
      <c r="BUY28" s="1">
        <f>LOOKUP($A28,'DMG Tables'!$P$2:$P$35,'DMG Tables'!$O$2:$O$35)*BUY$1*LOOKUP(BUY$1,'DMG Tables'!$G$2:$G$7,'DMG Tables'!$H$2:$H$7)</f>
        <v>384000000</v>
      </c>
      <c r="BUZ28" s="1">
        <f>LOOKUP($A28,'DMG Tables'!$P$2:$P$35,'DMG Tables'!$O$2:$O$35)*BUZ$1*LOOKUP(BUZ$1,'DMG Tables'!$G$2:$G$7,'DMG Tables'!$H$2:$H$7)</f>
        <v>384200000</v>
      </c>
      <c r="BVA28" s="1">
        <f>LOOKUP($A28,'DMG Tables'!$P$2:$P$35,'DMG Tables'!$O$2:$O$35)*BVA$1*LOOKUP(BVA$1,'DMG Tables'!$G$2:$G$7,'DMG Tables'!$H$2:$H$7)</f>
        <v>384400000</v>
      </c>
      <c r="BVB28" s="1">
        <f>LOOKUP($A28,'DMG Tables'!$P$2:$P$35,'DMG Tables'!$O$2:$O$35)*BVB$1*LOOKUP(BVB$1,'DMG Tables'!$G$2:$G$7,'DMG Tables'!$H$2:$H$7)</f>
        <v>384600000</v>
      </c>
      <c r="BVC28" s="1">
        <f>LOOKUP($A28,'DMG Tables'!$P$2:$P$35,'DMG Tables'!$O$2:$O$35)*BVC$1*LOOKUP(BVC$1,'DMG Tables'!$G$2:$G$7,'DMG Tables'!$H$2:$H$7)</f>
        <v>384800000</v>
      </c>
      <c r="BVD28" s="1">
        <f>LOOKUP($A28,'DMG Tables'!$P$2:$P$35,'DMG Tables'!$O$2:$O$35)*BVD$1*LOOKUP(BVD$1,'DMG Tables'!$G$2:$G$7,'DMG Tables'!$H$2:$H$7)</f>
        <v>385000000</v>
      </c>
      <c r="BVE28" s="1">
        <f>LOOKUP($A28,'DMG Tables'!$P$2:$P$35,'DMG Tables'!$O$2:$O$35)*BVE$1*LOOKUP(BVE$1,'DMG Tables'!$G$2:$G$7,'DMG Tables'!$H$2:$H$7)</f>
        <v>385200000</v>
      </c>
      <c r="BVF28" s="1">
        <f>LOOKUP($A28,'DMG Tables'!$P$2:$P$35,'DMG Tables'!$O$2:$O$35)*BVF$1*LOOKUP(BVF$1,'DMG Tables'!$G$2:$G$7,'DMG Tables'!$H$2:$H$7)</f>
        <v>385400000</v>
      </c>
      <c r="BVG28" s="1">
        <f>LOOKUP($A28,'DMG Tables'!$P$2:$P$35,'DMG Tables'!$O$2:$O$35)*BVG$1*LOOKUP(BVG$1,'DMG Tables'!$G$2:$G$7,'DMG Tables'!$H$2:$H$7)</f>
        <v>385600000</v>
      </c>
      <c r="BVH28" s="1">
        <f>LOOKUP($A28,'DMG Tables'!$P$2:$P$35,'DMG Tables'!$O$2:$O$35)*BVH$1*LOOKUP(BVH$1,'DMG Tables'!$G$2:$G$7,'DMG Tables'!$H$2:$H$7)</f>
        <v>385800000</v>
      </c>
      <c r="BVI28" s="1">
        <f>LOOKUP($A28,'DMG Tables'!$P$2:$P$35,'DMG Tables'!$O$2:$O$35)*BVI$1*LOOKUP(BVI$1,'DMG Tables'!$G$2:$G$7,'DMG Tables'!$H$2:$H$7)</f>
        <v>386000000</v>
      </c>
      <c r="BVJ28" s="1">
        <f>LOOKUP($A28,'DMG Tables'!$P$2:$P$35,'DMG Tables'!$O$2:$O$35)*BVJ$1*LOOKUP(BVJ$1,'DMG Tables'!$G$2:$G$7,'DMG Tables'!$H$2:$H$7)</f>
        <v>386200000</v>
      </c>
      <c r="BVK28" s="1">
        <f>LOOKUP($A28,'DMG Tables'!$P$2:$P$35,'DMG Tables'!$O$2:$O$35)*BVK$1*LOOKUP(BVK$1,'DMG Tables'!$G$2:$G$7,'DMG Tables'!$H$2:$H$7)</f>
        <v>386400000</v>
      </c>
      <c r="BVL28" s="1">
        <f>LOOKUP($A28,'DMG Tables'!$P$2:$P$35,'DMG Tables'!$O$2:$O$35)*BVL$1*LOOKUP(BVL$1,'DMG Tables'!$G$2:$G$7,'DMG Tables'!$H$2:$H$7)</f>
        <v>386600000</v>
      </c>
      <c r="BVM28" s="1">
        <f>LOOKUP($A28,'DMG Tables'!$P$2:$P$35,'DMG Tables'!$O$2:$O$35)*BVM$1*LOOKUP(BVM$1,'DMG Tables'!$G$2:$G$7,'DMG Tables'!$H$2:$H$7)</f>
        <v>386800000</v>
      </c>
      <c r="BVN28" s="1">
        <f>LOOKUP($A28,'DMG Tables'!$P$2:$P$35,'DMG Tables'!$O$2:$O$35)*BVN$1*LOOKUP(BVN$1,'DMG Tables'!$G$2:$G$7,'DMG Tables'!$H$2:$H$7)</f>
        <v>387000000</v>
      </c>
      <c r="BVO28" s="1">
        <f>LOOKUP($A28,'DMG Tables'!$P$2:$P$35,'DMG Tables'!$O$2:$O$35)*BVO$1*LOOKUP(BVO$1,'DMG Tables'!$G$2:$G$7,'DMG Tables'!$H$2:$H$7)</f>
        <v>387200000</v>
      </c>
      <c r="BVP28" s="1">
        <f>LOOKUP($A28,'DMG Tables'!$P$2:$P$35,'DMG Tables'!$O$2:$O$35)*BVP$1*LOOKUP(BVP$1,'DMG Tables'!$G$2:$G$7,'DMG Tables'!$H$2:$H$7)</f>
        <v>387400000</v>
      </c>
      <c r="BVQ28" s="1">
        <f>LOOKUP($A28,'DMG Tables'!$P$2:$P$35,'DMG Tables'!$O$2:$O$35)*BVQ$1*LOOKUP(BVQ$1,'DMG Tables'!$G$2:$G$7,'DMG Tables'!$H$2:$H$7)</f>
        <v>387600000</v>
      </c>
      <c r="BVR28" s="1">
        <f>LOOKUP($A28,'DMG Tables'!$P$2:$P$35,'DMG Tables'!$O$2:$O$35)*BVR$1*LOOKUP(BVR$1,'DMG Tables'!$G$2:$G$7,'DMG Tables'!$H$2:$H$7)</f>
        <v>387800000</v>
      </c>
      <c r="BVS28" s="1">
        <f>LOOKUP($A28,'DMG Tables'!$P$2:$P$35,'DMG Tables'!$O$2:$O$35)*BVS$1*LOOKUP(BVS$1,'DMG Tables'!$G$2:$G$7,'DMG Tables'!$H$2:$H$7)</f>
        <v>388000000</v>
      </c>
      <c r="BVT28" s="1">
        <f>LOOKUP($A28,'DMG Tables'!$P$2:$P$35,'DMG Tables'!$O$2:$O$35)*BVT$1*LOOKUP(BVT$1,'DMG Tables'!$G$2:$G$7,'DMG Tables'!$H$2:$H$7)</f>
        <v>388200000</v>
      </c>
      <c r="BVU28" s="1">
        <f>LOOKUP($A28,'DMG Tables'!$P$2:$P$35,'DMG Tables'!$O$2:$O$35)*BVU$1*LOOKUP(BVU$1,'DMG Tables'!$G$2:$G$7,'DMG Tables'!$H$2:$H$7)</f>
        <v>388400000</v>
      </c>
      <c r="BVV28" s="1">
        <f>LOOKUP($A28,'DMG Tables'!$P$2:$P$35,'DMG Tables'!$O$2:$O$35)*BVV$1*LOOKUP(BVV$1,'DMG Tables'!$G$2:$G$7,'DMG Tables'!$H$2:$H$7)</f>
        <v>388600000</v>
      </c>
      <c r="BVW28" s="1">
        <f>LOOKUP($A28,'DMG Tables'!$P$2:$P$35,'DMG Tables'!$O$2:$O$35)*BVW$1*LOOKUP(BVW$1,'DMG Tables'!$G$2:$G$7,'DMG Tables'!$H$2:$H$7)</f>
        <v>388800000</v>
      </c>
      <c r="BVX28" s="1">
        <f>LOOKUP($A28,'DMG Tables'!$P$2:$P$35,'DMG Tables'!$O$2:$O$35)*BVX$1*LOOKUP(BVX$1,'DMG Tables'!$G$2:$G$7,'DMG Tables'!$H$2:$H$7)</f>
        <v>389000000</v>
      </c>
      <c r="BVY28" s="1">
        <f>LOOKUP($A28,'DMG Tables'!$P$2:$P$35,'DMG Tables'!$O$2:$O$35)*BVY$1*LOOKUP(BVY$1,'DMG Tables'!$G$2:$G$7,'DMG Tables'!$H$2:$H$7)</f>
        <v>389200000</v>
      </c>
      <c r="BVZ28" s="1">
        <f>LOOKUP($A28,'DMG Tables'!$P$2:$P$35,'DMG Tables'!$O$2:$O$35)*BVZ$1*LOOKUP(BVZ$1,'DMG Tables'!$G$2:$G$7,'DMG Tables'!$H$2:$H$7)</f>
        <v>389400000</v>
      </c>
      <c r="BWA28" s="1">
        <f>LOOKUP($A28,'DMG Tables'!$P$2:$P$35,'DMG Tables'!$O$2:$O$35)*BWA$1*LOOKUP(BWA$1,'DMG Tables'!$G$2:$G$7,'DMG Tables'!$H$2:$H$7)</f>
        <v>389600000</v>
      </c>
      <c r="BWB28" s="1">
        <f>LOOKUP($A28,'DMG Tables'!$P$2:$P$35,'DMG Tables'!$O$2:$O$35)*BWB$1*LOOKUP(BWB$1,'DMG Tables'!$G$2:$G$7,'DMG Tables'!$H$2:$H$7)</f>
        <v>389800000</v>
      </c>
      <c r="BWC28" s="1">
        <f>LOOKUP($A28,'DMG Tables'!$P$2:$P$35,'DMG Tables'!$O$2:$O$35)*BWC$1*LOOKUP(BWC$1,'DMG Tables'!$G$2:$G$7,'DMG Tables'!$H$2:$H$7)</f>
        <v>390000000</v>
      </c>
      <c r="BWD28" s="1">
        <f>LOOKUP($A28,'DMG Tables'!$P$2:$P$35,'DMG Tables'!$O$2:$O$35)*BWD$1*LOOKUP(BWD$1,'DMG Tables'!$G$2:$G$7,'DMG Tables'!$H$2:$H$7)</f>
        <v>390200000</v>
      </c>
      <c r="BWE28" s="1">
        <f>LOOKUP($A28,'DMG Tables'!$P$2:$P$35,'DMG Tables'!$O$2:$O$35)*BWE$1*LOOKUP(BWE$1,'DMG Tables'!$G$2:$G$7,'DMG Tables'!$H$2:$H$7)</f>
        <v>390400000</v>
      </c>
      <c r="BWF28" s="1">
        <f>LOOKUP($A28,'DMG Tables'!$P$2:$P$35,'DMG Tables'!$O$2:$O$35)*BWF$1*LOOKUP(BWF$1,'DMG Tables'!$G$2:$G$7,'DMG Tables'!$H$2:$H$7)</f>
        <v>390600000</v>
      </c>
      <c r="BWG28" s="1">
        <f>LOOKUP($A28,'DMG Tables'!$P$2:$P$35,'DMG Tables'!$O$2:$O$35)*BWG$1*LOOKUP(BWG$1,'DMG Tables'!$G$2:$G$7,'DMG Tables'!$H$2:$H$7)</f>
        <v>390800000</v>
      </c>
      <c r="BWH28" s="1">
        <f>LOOKUP($A28,'DMG Tables'!$P$2:$P$35,'DMG Tables'!$O$2:$O$35)*BWH$1*LOOKUP(BWH$1,'DMG Tables'!$G$2:$G$7,'DMG Tables'!$H$2:$H$7)</f>
        <v>391000000</v>
      </c>
      <c r="BWI28" s="1">
        <f>LOOKUP($A28,'DMG Tables'!$P$2:$P$35,'DMG Tables'!$O$2:$O$35)*BWI$1*LOOKUP(BWI$1,'DMG Tables'!$G$2:$G$7,'DMG Tables'!$H$2:$H$7)</f>
        <v>391200000</v>
      </c>
      <c r="BWJ28" s="1">
        <f>LOOKUP($A28,'DMG Tables'!$P$2:$P$35,'DMG Tables'!$O$2:$O$35)*BWJ$1*LOOKUP(BWJ$1,'DMG Tables'!$G$2:$G$7,'DMG Tables'!$H$2:$H$7)</f>
        <v>391400000</v>
      </c>
      <c r="BWK28" s="1">
        <f>LOOKUP($A28,'DMG Tables'!$P$2:$P$35,'DMG Tables'!$O$2:$O$35)*BWK$1*LOOKUP(BWK$1,'DMG Tables'!$G$2:$G$7,'DMG Tables'!$H$2:$H$7)</f>
        <v>391600000</v>
      </c>
      <c r="BWL28" s="1">
        <f>LOOKUP($A28,'DMG Tables'!$P$2:$P$35,'DMG Tables'!$O$2:$O$35)*BWL$1*LOOKUP(BWL$1,'DMG Tables'!$G$2:$G$7,'DMG Tables'!$H$2:$H$7)</f>
        <v>391800000</v>
      </c>
      <c r="BWM28" s="1">
        <f>LOOKUP($A28,'DMG Tables'!$P$2:$P$35,'DMG Tables'!$O$2:$O$35)*BWM$1*LOOKUP(BWM$1,'DMG Tables'!$G$2:$G$7,'DMG Tables'!$H$2:$H$7)</f>
        <v>392000000</v>
      </c>
      <c r="BWN28" s="1">
        <f>LOOKUP($A28,'DMG Tables'!$P$2:$P$35,'DMG Tables'!$O$2:$O$35)*BWN$1*LOOKUP(BWN$1,'DMG Tables'!$G$2:$G$7,'DMG Tables'!$H$2:$H$7)</f>
        <v>392200000</v>
      </c>
      <c r="BWO28" s="1">
        <f>LOOKUP($A28,'DMG Tables'!$P$2:$P$35,'DMG Tables'!$O$2:$O$35)*BWO$1*LOOKUP(BWO$1,'DMG Tables'!$G$2:$G$7,'DMG Tables'!$H$2:$H$7)</f>
        <v>392400000</v>
      </c>
      <c r="BWP28" s="1">
        <f>LOOKUP($A28,'DMG Tables'!$P$2:$P$35,'DMG Tables'!$O$2:$O$35)*BWP$1*LOOKUP(BWP$1,'DMG Tables'!$G$2:$G$7,'DMG Tables'!$H$2:$H$7)</f>
        <v>392600000</v>
      </c>
      <c r="BWQ28" s="1">
        <f>LOOKUP($A28,'DMG Tables'!$P$2:$P$35,'DMG Tables'!$O$2:$O$35)*BWQ$1*LOOKUP(BWQ$1,'DMG Tables'!$G$2:$G$7,'DMG Tables'!$H$2:$H$7)</f>
        <v>392800000</v>
      </c>
      <c r="BWR28" s="1">
        <f>LOOKUP($A28,'DMG Tables'!$P$2:$P$35,'DMG Tables'!$O$2:$O$35)*BWR$1*LOOKUP(BWR$1,'DMG Tables'!$G$2:$G$7,'DMG Tables'!$H$2:$H$7)</f>
        <v>393000000</v>
      </c>
      <c r="BWS28" s="1">
        <f>LOOKUP($A28,'DMG Tables'!$P$2:$P$35,'DMG Tables'!$O$2:$O$35)*BWS$1*LOOKUP(BWS$1,'DMG Tables'!$G$2:$G$7,'DMG Tables'!$H$2:$H$7)</f>
        <v>393200000</v>
      </c>
      <c r="BWT28" s="1">
        <f>LOOKUP($A28,'DMG Tables'!$P$2:$P$35,'DMG Tables'!$O$2:$O$35)*BWT$1*LOOKUP(BWT$1,'DMG Tables'!$G$2:$G$7,'DMG Tables'!$H$2:$H$7)</f>
        <v>393400000</v>
      </c>
      <c r="BWU28" s="1">
        <f>LOOKUP($A28,'DMG Tables'!$P$2:$P$35,'DMG Tables'!$O$2:$O$35)*BWU$1*LOOKUP(BWU$1,'DMG Tables'!$G$2:$G$7,'DMG Tables'!$H$2:$H$7)</f>
        <v>393600000</v>
      </c>
      <c r="BWV28" s="1">
        <f>LOOKUP($A28,'DMG Tables'!$P$2:$P$35,'DMG Tables'!$O$2:$O$35)*BWV$1*LOOKUP(BWV$1,'DMG Tables'!$G$2:$G$7,'DMG Tables'!$H$2:$H$7)</f>
        <v>393800000</v>
      </c>
      <c r="BWW28" s="1">
        <f>LOOKUP($A28,'DMG Tables'!$P$2:$P$35,'DMG Tables'!$O$2:$O$35)*BWW$1*LOOKUP(BWW$1,'DMG Tables'!$G$2:$G$7,'DMG Tables'!$H$2:$H$7)</f>
        <v>394000000</v>
      </c>
      <c r="BWX28" s="1">
        <f>LOOKUP($A28,'DMG Tables'!$P$2:$P$35,'DMG Tables'!$O$2:$O$35)*BWX$1*LOOKUP(BWX$1,'DMG Tables'!$G$2:$G$7,'DMG Tables'!$H$2:$H$7)</f>
        <v>394200000</v>
      </c>
      <c r="BWY28" s="1">
        <f>LOOKUP($A28,'DMG Tables'!$P$2:$P$35,'DMG Tables'!$O$2:$O$35)*BWY$1*LOOKUP(BWY$1,'DMG Tables'!$G$2:$G$7,'DMG Tables'!$H$2:$H$7)</f>
        <v>394400000</v>
      </c>
      <c r="BWZ28" s="1">
        <f>LOOKUP($A28,'DMG Tables'!$P$2:$P$35,'DMG Tables'!$O$2:$O$35)*BWZ$1*LOOKUP(BWZ$1,'DMG Tables'!$G$2:$G$7,'DMG Tables'!$H$2:$H$7)</f>
        <v>394600000</v>
      </c>
      <c r="BXA28" s="1">
        <f>LOOKUP($A28,'DMG Tables'!$P$2:$P$35,'DMG Tables'!$O$2:$O$35)*BXA$1*LOOKUP(BXA$1,'DMG Tables'!$G$2:$G$7,'DMG Tables'!$H$2:$H$7)</f>
        <v>394800000</v>
      </c>
      <c r="BXB28" s="1">
        <f>LOOKUP($A28,'DMG Tables'!$P$2:$P$35,'DMG Tables'!$O$2:$O$35)*BXB$1*LOOKUP(BXB$1,'DMG Tables'!$G$2:$G$7,'DMG Tables'!$H$2:$H$7)</f>
        <v>395000000</v>
      </c>
      <c r="BXC28" s="1">
        <f>LOOKUP($A28,'DMG Tables'!$P$2:$P$35,'DMG Tables'!$O$2:$O$35)*BXC$1*LOOKUP(BXC$1,'DMG Tables'!$G$2:$G$7,'DMG Tables'!$H$2:$H$7)</f>
        <v>395200000</v>
      </c>
      <c r="BXD28" s="1">
        <f>LOOKUP($A28,'DMG Tables'!$P$2:$P$35,'DMG Tables'!$O$2:$O$35)*BXD$1*LOOKUP(BXD$1,'DMG Tables'!$G$2:$G$7,'DMG Tables'!$H$2:$H$7)</f>
        <v>395400000</v>
      </c>
      <c r="BXE28" s="1">
        <f>LOOKUP($A28,'DMG Tables'!$P$2:$P$35,'DMG Tables'!$O$2:$O$35)*BXE$1*LOOKUP(BXE$1,'DMG Tables'!$G$2:$G$7,'DMG Tables'!$H$2:$H$7)</f>
        <v>395600000</v>
      </c>
      <c r="BXF28" s="1">
        <f>LOOKUP($A28,'DMG Tables'!$P$2:$P$35,'DMG Tables'!$O$2:$O$35)*BXF$1*LOOKUP(BXF$1,'DMG Tables'!$G$2:$G$7,'DMG Tables'!$H$2:$H$7)</f>
        <v>395800000</v>
      </c>
      <c r="BXG28" s="1">
        <f>LOOKUP($A28,'DMG Tables'!$P$2:$P$35,'DMG Tables'!$O$2:$O$35)*BXG$1*LOOKUP(BXG$1,'DMG Tables'!$G$2:$G$7,'DMG Tables'!$H$2:$H$7)</f>
        <v>396000000</v>
      </c>
      <c r="BXH28" s="1">
        <f>LOOKUP($A28,'DMG Tables'!$P$2:$P$35,'DMG Tables'!$O$2:$O$35)*BXH$1*LOOKUP(BXH$1,'DMG Tables'!$G$2:$G$7,'DMG Tables'!$H$2:$H$7)</f>
        <v>396200000</v>
      </c>
      <c r="BXI28" s="1">
        <f>LOOKUP($A28,'DMG Tables'!$P$2:$P$35,'DMG Tables'!$O$2:$O$35)*BXI$1*LOOKUP(BXI$1,'DMG Tables'!$G$2:$G$7,'DMG Tables'!$H$2:$H$7)</f>
        <v>396400000</v>
      </c>
      <c r="BXJ28" s="1">
        <f>LOOKUP($A28,'DMG Tables'!$P$2:$P$35,'DMG Tables'!$O$2:$O$35)*BXJ$1*LOOKUP(BXJ$1,'DMG Tables'!$G$2:$G$7,'DMG Tables'!$H$2:$H$7)</f>
        <v>396600000</v>
      </c>
      <c r="BXK28" s="1">
        <f>LOOKUP($A28,'DMG Tables'!$P$2:$P$35,'DMG Tables'!$O$2:$O$35)*BXK$1*LOOKUP(BXK$1,'DMG Tables'!$G$2:$G$7,'DMG Tables'!$H$2:$H$7)</f>
        <v>396800000</v>
      </c>
      <c r="BXL28" s="1">
        <f>LOOKUP($A28,'DMG Tables'!$P$2:$P$35,'DMG Tables'!$O$2:$O$35)*BXL$1*LOOKUP(BXL$1,'DMG Tables'!$G$2:$G$7,'DMG Tables'!$H$2:$H$7)</f>
        <v>397000000</v>
      </c>
      <c r="BXM28" s="1">
        <f>LOOKUP($A28,'DMG Tables'!$P$2:$P$35,'DMG Tables'!$O$2:$O$35)*BXM$1*LOOKUP(BXM$1,'DMG Tables'!$G$2:$G$7,'DMG Tables'!$H$2:$H$7)</f>
        <v>397200000</v>
      </c>
      <c r="BXN28" s="1">
        <f>LOOKUP($A28,'DMG Tables'!$P$2:$P$35,'DMG Tables'!$O$2:$O$35)*BXN$1*LOOKUP(BXN$1,'DMG Tables'!$G$2:$G$7,'DMG Tables'!$H$2:$H$7)</f>
        <v>397400000</v>
      </c>
      <c r="BXO28" s="1">
        <f>LOOKUP($A28,'DMG Tables'!$P$2:$P$35,'DMG Tables'!$O$2:$O$35)*BXO$1*LOOKUP(BXO$1,'DMG Tables'!$G$2:$G$7,'DMG Tables'!$H$2:$H$7)</f>
        <v>397600000</v>
      </c>
      <c r="BXP28" s="1">
        <f>LOOKUP($A28,'DMG Tables'!$P$2:$P$35,'DMG Tables'!$O$2:$O$35)*BXP$1*LOOKUP(BXP$1,'DMG Tables'!$G$2:$G$7,'DMG Tables'!$H$2:$H$7)</f>
        <v>397800000</v>
      </c>
      <c r="BXQ28" s="1">
        <f>LOOKUP($A28,'DMG Tables'!$P$2:$P$35,'DMG Tables'!$O$2:$O$35)*BXQ$1*LOOKUP(BXQ$1,'DMG Tables'!$G$2:$G$7,'DMG Tables'!$H$2:$H$7)</f>
        <v>398000000</v>
      </c>
      <c r="BXR28" s="1">
        <f>LOOKUP($A28,'DMG Tables'!$P$2:$P$35,'DMG Tables'!$O$2:$O$35)*BXR$1*LOOKUP(BXR$1,'DMG Tables'!$G$2:$G$7,'DMG Tables'!$H$2:$H$7)</f>
        <v>398200000</v>
      </c>
      <c r="BXS28" s="1">
        <f>LOOKUP($A28,'DMG Tables'!$P$2:$P$35,'DMG Tables'!$O$2:$O$35)*BXS$1*LOOKUP(BXS$1,'DMG Tables'!$G$2:$G$7,'DMG Tables'!$H$2:$H$7)</f>
        <v>398400000</v>
      </c>
      <c r="BXT28" s="1">
        <f>LOOKUP($A28,'DMG Tables'!$P$2:$P$35,'DMG Tables'!$O$2:$O$35)*BXT$1*LOOKUP(BXT$1,'DMG Tables'!$G$2:$G$7,'DMG Tables'!$H$2:$H$7)</f>
        <v>398600000</v>
      </c>
      <c r="BXU28" s="1">
        <f>LOOKUP($A28,'DMG Tables'!$P$2:$P$35,'DMG Tables'!$O$2:$O$35)*BXU$1*LOOKUP(BXU$1,'DMG Tables'!$G$2:$G$7,'DMG Tables'!$H$2:$H$7)</f>
        <v>398800000</v>
      </c>
      <c r="BXV28" s="1">
        <f>LOOKUP($A28,'DMG Tables'!$P$2:$P$35,'DMG Tables'!$O$2:$O$35)*BXV$1*LOOKUP(BXV$1,'DMG Tables'!$G$2:$G$7,'DMG Tables'!$H$2:$H$7)</f>
        <v>399000000</v>
      </c>
      <c r="BXW28" s="1">
        <f>LOOKUP($A28,'DMG Tables'!$P$2:$P$35,'DMG Tables'!$O$2:$O$35)*BXW$1*LOOKUP(BXW$1,'DMG Tables'!$G$2:$G$7,'DMG Tables'!$H$2:$H$7)</f>
        <v>399200000</v>
      </c>
      <c r="BXX28" s="1">
        <f>LOOKUP($A28,'DMG Tables'!$P$2:$P$35,'DMG Tables'!$O$2:$O$35)*BXX$1*LOOKUP(BXX$1,'DMG Tables'!$G$2:$G$7,'DMG Tables'!$H$2:$H$7)</f>
        <v>399400000</v>
      </c>
      <c r="BXY28" s="1">
        <f>LOOKUP($A28,'DMG Tables'!$P$2:$P$35,'DMG Tables'!$O$2:$O$35)*BXY$1*LOOKUP(BXY$1,'DMG Tables'!$G$2:$G$7,'DMG Tables'!$H$2:$H$7)</f>
        <v>399600000</v>
      </c>
      <c r="BXZ28" s="1">
        <f>LOOKUP($A28,'DMG Tables'!$P$2:$P$35,'DMG Tables'!$O$2:$O$35)*BXZ$1*LOOKUP(BXZ$1,'DMG Tables'!$G$2:$G$7,'DMG Tables'!$H$2:$H$7)</f>
        <v>399800000</v>
      </c>
      <c r="BYA28" s="1">
        <f>LOOKUP($A28,'DMG Tables'!$P$2:$P$35,'DMG Tables'!$O$2:$O$35)*BYA$1*LOOKUP(BYA$1,'DMG Tables'!$G$2:$G$7,'DMG Tables'!$H$2:$H$7)</f>
        <v>400000000</v>
      </c>
      <c r="BYB28" s="1">
        <f>LOOKUP($A28,'DMG Tables'!$P$2:$P$35,'DMG Tables'!$O$2:$O$35)*BYB$1*LOOKUP(BYB$1,'DMG Tables'!$G$2:$G$7,'DMG Tables'!$H$2:$H$7)</f>
        <v>400200000</v>
      </c>
      <c r="BYC28" s="1">
        <f>LOOKUP($A28,'DMG Tables'!$P$2:$P$35,'DMG Tables'!$O$2:$O$35)*BYC$1*LOOKUP(BYC$1,'DMG Tables'!$G$2:$G$7,'DMG Tables'!$H$2:$H$7)</f>
        <v>400400000</v>
      </c>
      <c r="BYD28" s="1">
        <f>LOOKUP($A28,'DMG Tables'!$P$2:$P$35,'DMG Tables'!$O$2:$O$35)*BYD$1*LOOKUP(BYD$1,'DMG Tables'!$G$2:$G$7,'DMG Tables'!$H$2:$H$7)</f>
        <v>400600000</v>
      </c>
      <c r="BYE28" s="1">
        <f>LOOKUP($A28,'DMG Tables'!$P$2:$P$35,'DMG Tables'!$O$2:$O$35)*BYE$1*LOOKUP(BYE$1,'DMG Tables'!$G$2:$G$7,'DMG Tables'!$H$2:$H$7)</f>
        <v>400800000</v>
      </c>
      <c r="BYF28" s="1">
        <f>LOOKUP($A28,'DMG Tables'!$P$2:$P$35,'DMG Tables'!$O$2:$O$35)*BYF$1*LOOKUP(BYF$1,'DMG Tables'!$G$2:$G$7,'DMG Tables'!$H$2:$H$7)</f>
        <v>401000000</v>
      </c>
      <c r="BYG28" s="1">
        <f>LOOKUP($A28,'DMG Tables'!$P$2:$P$35,'DMG Tables'!$O$2:$O$35)*BYG$1*LOOKUP(BYG$1,'DMG Tables'!$G$2:$G$7,'DMG Tables'!$H$2:$H$7)</f>
        <v>401200000</v>
      </c>
      <c r="BYH28" s="1">
        <f>LOOKUP($A28,'DMG Tables'!$P$2:$P$35,'DMG Tables'!$O$2:$O$35)*BYH$1*LOOKUP(BYH$1,'DMG Tables'!$G$2:$G$7,'DMG Tables'!$H$2:$H$7)</f>
        <v>401400000</v>
      </c>
      <c r="BYI28" s="1">
        <f>LOOKUP($A28,'DMG Tables'!$P$2:$P$35,'DMG Tables'!$O$2:$O$35)*BYI$1*LOOKUP(BYI$1,'DMG Tables'!$G$2:$G$7,'DMG Tables'!$H$2:$H$7)</f>
        <v>401600000</v>
      </c>
      <c r="BYJ28" s="1">
        <f>LOOKUP($A28,'DMG Tables'!$P$2:$P$35,'DMG Tables'!$O$2:$O$35)*BYJ$1*LOOKUP(BYJ$1,'DMG Tables'!$G$2:$G$7,'DMG Tables'!$H$2:$H$7)</f>
        <v>401800000</v>
      </c>
      <c r="BYK28" s="1">
        <f>LOOKUP($A28,'DMG Tables'!$P$2:$P$35,'DMG Tables'!$O$2:$O$35)*BYK$1*LOOKUP(BYK$1,'DMG Tables'!$G$2:$G$7,'DMG Tables'!$H$2:$H$7)</f>
        <v>402000000</v>
      </c>
      <c r="BYL28" s="1">
        <f>LOOKUP($A28,'DMG Tables'!$P$2:$P$35,'DMG Tables'!$O$2:$O$35)*BYL$1*LOOKUP(BYL$1,'DMG Tables'!$G$2:$G$7,'DMG Tables'!$H$2:$H$7)</f>
        <v>402200000</v>
      </c>
      <c r="BYM28" s="1">
        <f>LOOKUP($A28,'DMG Tables'!$P$2:$P$35,'DMG Tables'!$O$2:$O$35)*BYM$1*LOOKUP(BYM$1,'DMG Tables'!$G$2:$G$7,'DMG Tables'!$H$2:$H$7)</f>
        <v>402400000</v>
      </c>
      <c r="BYN28" s="1">
        <f>LOOKUP($A28,'DMG Tables'!$P$2:$P$35,'DMG Tables'!$O$2:$O$35)*BYN$1*LOOKUP(BYN$1,'DMG Tables'!$G$2:$G$7,'DMG Tables'!$H$2:$H$7)</f>
        <v>402600000</v>
      </c>
      <c r="BYO28" s="1">
        <f>LOOKUP($A28,'DMG Tables'!$P$2:$P$35,'DMG Tables'!$O$2:$O$35)*BYO$1*LOOKUP(BYO$1,'DMG Tables'!$G$2:$G$7,'DMG Tables'!$H$2:$H$7)</f>
        <v>402800000</v>
      </c>
      <c r="BYP28" s="1">
        <f>LOOKUP($A28,'DMG Tables'!$P$2:$P$35,'DMG Tables'!$O$2:$O$35)*BYP$1*LOOKUP(BYP$1,'DMG Tables'!$G$2:$G$7,'DMG Tables'!$H$2:$H$7)</f>
        <v>403000000</v>
      </c>
      <c r="BYQ28" s="1">
        <f>LOOKUP($A28,'DMG Tables'!$P$2:$P$35,'DMG Tables'!$O$2:$O$35)*BYQ$1*LOOKUP(BYQ$1,'DMG Tables'!$G$2:$G$7,'DMG Tables'!$H$2:$H$7)</f>
        <v>403200000</v>
      </c>
      <c r="BYR28" s="1">
        <f>LOOKUP($A28,'DMG Tables'!$P$2:$P$35,'DMG Tables'!$O$2:$O$35)*BYR$1*LOOKUP(BYR$1,'DMG Tables'!$G$2:$G$7,'DMG Tables'!$H$2:$H$7)</f>
        <v>403400000</v>
      </c>
      <c r="BYS28" s="1">
        <f>LOOKUP($A28,'DMG Tables'!$P$2:$P$35,'DMG Tables'!$O$2:$O$35)*BYS$1*LOOKUP(BYS$1,'DMG Tables'!$G$2:$G$7,'DMG Tables'!$H$2:$H$7)</f>
        <v>403600000</v>
      </c>
      <c r="BYT28" s="1">
        <f>LOOKUP($A28,'DMG Tables'!$P$2:$P$35,'DMG Tables'!$O$2:$O$35)*BYT$1*LOOKUP(BYT$1,'DMG Tables'!$G$2:$G$7,'DMG Tables'!$H$2:$H$7)</f>
        <v>403800000</v>
      </c>
      <c r="BYU28" s="1">
        <f>LOOKUP($A28,'DMG Tables'!$P$2:$P$35,'DMG Tables'!$O$2:$O$35)*BYU$1*LOOKUP(BYU$1,'DMG Tables'!$G$2:$G$7,'DMG Tables'!$H$2:$H$7)</f>
        <v>404000000</v>
      </c>
      <c r="BYV28" s="1">
        <f>LOOKUP($A28,'DMG Tables'!$P$2:$P$35,'DMG Tables'!$O$2:$O$35)*BYV$1*LOOKUP(BYV$1,'DMG Tables'!$G$2:$G$7,'DMG Tables'!$H$2:$H$7)</f>
        <v>404200000</v>
      </c>
      <c r="BYW28" s="1">
        <f>LOOKUP($A28,'DMG Tables'!$P$2:$P$35,'DMG Tables'!$O$2:$O$35)*BYW$1*LOOKUP(BYW$1,'DMG Tables'!$G$2:$G$7,'DMG Tables'!$H$2:$H$7)</f>
        <v>404400000</v>
      </c>
      <c r="BYX28" s="1">
        <f>LOOKUP($A28,'DMG Tables'!$P$2:$P$35,'DMG Tables'!$O$2:$O$35)*BYX$1*LOOKUP(BYX$1,'DMG Tables'!$G$2:$G$7,'DMG Tables'!$H$2:$H$7)</f>
        <v>404600000</v>
      </c>
      <c r="BYY28" s="1">
        <f>LOOKUP($A28,'DMG Tables'!$P$2:$P$35,'DMG Tables'!$O$2:$O$35)*BYY$1*LOOKUP(BYY$1,'DMG Tables'!$G$2:$G$7,'DMG Tables'!$H$2:$H$7)</f>
        <v>404800000</v>
      </c>
      <c r="BYZ28" s="1">
        <f>LOOKUP($A28,'DMG Tables'!$P$2:$P$35,'DMG Tables'!$O$2:$O$35)*BYZ$1*LOOKUP(BYZ$1,'DMG Tables'!$G$2:$G$7,'DMG Tables'!$H$2:$H$7)</f>
        <v>405000000</v>
      </c>
      <c r="BZA28" s="1">
        <f>LOOKUP($A28,'DMG Tables'!$P$2:$P$35,'DMG Tables'!$O$2:$O$35)*BZA$1*LOOKUP(BZA$1,'DMG Tables'!$G$2:$G$7,'DMG Tables'!$H$2:$H$7)</f>
        <v>405200000</v>
      </c>
      <c r="BZB28" s="1">
        <f>LOOKUP($A28,'DMG Tables'!$P$2:$P$35,'DMG Tables'!$O$2:$O$35)*BZB$1*LOOKUP(BZB$1,'DMG Tables'!$G$2:$G$7,'DMG Tables'!$H$2:$H$7)</f>
        <v>405400000</v>
      </c>
      <c r="BZC28" s="1">
        <f>LOOKUP($A28,'DMG Tables'!$P$2:$P$35,'DMG Tables'!$O$2:$O$35)*BZC$1*LOOKUP(BZC$1,'DMG Tables'!$G$2:$G$7,'DMG Tables'!$H$2:$H$7)</f>
        <v>405600000</v>
      </c>
      <c r="BZD28" s="1">
        <f>LOOKUP($A28,'DMG Tables'!$P$2:$P$35,'DMG Tables'!$O$2:$O$35)*BZD$1*LOOKUP(BZD$1,'DMG Tables'!$G$2:$G$7,'DMG Tables'!$H$2:$H$7)</f>
        <v>405800000</v>
      </c>
      <c r="BZE28" s="1">
        <f>LOOKUP($A28,'DMG Tables'!$P$2:$P$35,'DMG Tables'!$O$2:$O$35)*BZE$1*LOOKUP(BZE$1,'DMG Tables'!$G$2:$G$7,'DMG Tables'!$H$2:$H$7)</f>
        <v>406000000</v>
      </c>
      <c r="BZF28" s="1">
        <f>LOOKUP($A28,'DMG Tables'!$P$2:$P$35,'DMG Tables'!$O$2:$O$35)*BZF$1*LOOKUP(BZF$1,'DMG Tables'!$G$2:$G$7,'DMG Tables'!$H$2:$H$7)</f>
        <v>406200000</v>
      </c>
      <c r="BZG28" s="1">
        <f>LOOKUP($A28,'DMG Tables'!$P$2:$P$35,'DMG Tables'!$O$2:$O$35)*BZG$1*LOOKUP(BZG$1,'DMG Tables'!$G$2:$G$7,'DMG Tables'!$H$2:$H$7)</f>
        <v>406400000</v>
      </c>
      <c r="BZH28" s="1">
        <f>LOOKUP($A28,'DMG Tables'!$P$2:$P$35,'DMG Tables'!$O$2:$O$35)*BZH$1*LOOKUP(BZH$1,'DMG Tables'!$G$2:$G$7,'DMG Tables'!$H$2:$H$7)</f>
        <v>406600000</v>
      </c>
      <c r="BZI28" s="1">
        <f>LOOKUP($A28,'DMG Tables'!$P$2:$P$35,'DMG Tables'!$O$2:$O$35)*BZI$1*LOOKUP(BZI$1,'DMG Tables'!$G$2:$G$7,'DMG Tables'!$H$2:$H$7)</f>
        <v>406800000</v>
      </c>
      <c r="BZJ28" s="1">
        <f>LOOKUP($A28,'DMG Tables'!$P$2:$P$35,'DMG Tables'!$O$2:$O$35)*BZJ$1*LOOKUP(BZJ$1,'DMG Tables'!$G$2:$G$7,'DMG Tables'!$H$2:$H$7)</f>
        <v>407000000</v>
      </c>
      <c r="BZK28" s="1">
        <f>LOOKUP($A28,'DMG Tables'!$P$2:$P$35,'DMG Tables'!$O$2:$O$35)*BZK$1*LOOKUP(BZK$1,'DMG Tables'!$G$2:$G$7,'DMG Tables'!$H$2:$H$7)</f>
        <v>407200000</v>
      </c>
      <c r="BZL28" s="1">
        <f>LOOKUP($A28,'DMG Tables'!$P$2:$P$35,'DMG Tables'!$O$2:$O$35)*BZL$1*LOOKUP(BZL$1,'DMG Tables'!$G$2:$G$7,'DMG Tables'!$H$2:$H$7)</f>
        <v>407400000</v>
      </c>
      <c r="BZM28" s="1">
        <f>LOOKUP($A28,'DMG Tables'!$P$2:$P$35,'DMG Tables'!$O$2:$O$35)*BZM$1*LOOKUP(BZM$1,'DMG Tables'!$G$2:$G$7,'DMG Tables'!$H$2:$H$7)</f>
        <v>407600000</v>
      </c>
      <c r="BZN28" s="1">
        <f>LOOKUP($A28,'DMG Tables'!$P$2:$P$35,'DMG Tables'!$O$2:$O$35)*BZN$1*LOOKUP(BZN$1,'DMG Tables'!$G$2:$G$7,'DMG Tables'!$H$2:$H$7)</f>
        <v>407800000</v>
      </c>
      <c r="BZO28" s="1">
        <f>LOOKUP($A28,'DMG Tables'!$P$2:$P$35,'DMG Tables'!$O$2:$O$35)*BZO$1*LOOKUP(BZO$1,'DMG Tables'!$G$2:$G$7,'DMG Tables'!$H$2:$H$7)</f>
        <v>408000000</v>
      </c>
      <c r="BZP28" s="1">
        <f>LOOKUP($A28,'DMG Tables'!$P$2:$P$35,'DMG Tables'!$O$2:$O$35)*BZP$1*LOOKUP(BZP$1,'DMG Tables'!$G$2:$G$7,'DMG Tables'!$H$2:$H$7)</f>
        <v>408200000</v>
      </c>
      <c r="BZQ28" s="1">
        <f>LOOKUP($A28,'DMG Tables'!$P$2:$P$35,'DMG Tables'!$O$2:$O$35)*BZQ$1*LOOKUP(BZQ$1,'DMG Tables'!$G$2:$G$7,'DMG Tables'!$H$2:$H$7)</f>
        <v>408400000</v>
      </c>
      <c r="BZR28" s="1">
        <f>LOOKUP($A28,'DMG Tables'!$P$2:$P$35,'DMG Tables'!$O$2:$O$35)*BZR$1*LOOKUP(BZR$1,'DMG Tables'!$G$2:$G$7,'DMG Tables'!$H$2:$H$7)</f>
        <v>408600000</v>
      </c>
      <c r="BZS28" s="1">
        <f>LOOKUP($A28,'DMG Tables'!$P$2:$P$35,'DMG Tables'!$O$2:$O$35)*BZS$1*LOOKUP(BZS$1,'DMG Tables'!$G$2:$G$7,'DMG Tables'!$H$2:$H$7)</f>
        <v>408800000</v>
      </c>
      <c r="BZT28" s="1">
        <f>LOOKUP($A28,'DMG Tables'!$P$2:$P$35,'DMG Tables'!$O$2:$O$35)*BZT$1*LOOKUP(BZT$1,'DMG Tables'!$G$2:$G$7,'DMG Tables'!$H$2:$H$7)</f>
        <v>409000000</v>
      </c>
      <c r="BZU28" s="1">
        <f>LOOKUP($A28,'DMG Tables'!$P$2:$P$35,'DMG Tables'!$O$2:$O$35)*BZU$1*LOOKUP(BZU$1,'DMG Tables'!$G$2:$G$7,'DMG Tables'!$H$2:$H$7)</f>
        <v>409200000</v>
      </c>
      <c r="BZV28" s="1">
        <f>LOOKUP($A28,'DMG Tables'!$P$2:$P$35,'DMG Tables'!$O$2:$O$35)*BZV$1*LOOKUP(BZV$1,'DMG Tables'!$G$2:$G$7,'DMG Tables'!$H$2:$H$7)</f>
        <v>409400000</v>
      </c>
      <c r="BZW28" s="1">
        <f>LOOKUP($A28,'DMG Tables'!$P$2:$P$35,'DMG Tables'!$O$2:$O$35)*BZW$1*LOOKUP(BZW$1,'DMG Tables'!$G$2:$G$7,'DMG Tables'!$H$2:$H$7)</f>
        <v>409600000</v>
      </c>
      <c r="BZX28" s="1">
        <f>LOOKUP($A28,'DMG Tables'!$P$2:$P$35,'DMG Tables'!$O$2:$O$35)*BZX$1*LOOKUP(BZX$1,'DMG Tables'!$G$2:$G$7,'DMG Tables'!$H$2:$H$7)</f>
        <v>409800000</v>
      </c>
      <c r="BZY28" s="1">
        <f>LOOKUP($A28,'DMG Tables'!$P$2:$P$35,'DMG Tables'!$O$2:$O$35)*BZY$1*LOOKUP(BZY$1,'DMG Tables'!$G$2:$G$7,'DMG Tables'!$H$2:$H$7)</f>
        <v>410000000</v>
      </c>
      <c r="BZZ28" s="1">
        <f>LOOKUP($A28,'DMG Tables'!$P$2:$P$35,'DMG Tables'!$O$2:$O$35)*BZZ$1*LOOKUP(BZZ$1,'DMG Tables'!$G$2:$G$7,'DMG Tables'!$H$2:$H$7)</f>
        <v>410200000</v>
      </c>
      <c r="CAA28" s="1">
        <f>LOOKUP($A28,'DMG Tables'!$P$2:$P$35,'DMG Tables'!$O$2:$O$35)*CAA$1*LOOKUP(CAA$1,'DMG Tables'!$G$2:$G$7,'DMG Tables'!$H$2:$H$7)</f>
        <v>410400000</v>
      </c>
      <c r="CAB28" s="1">
        <f>LOOKUP($A28,'DMG Tables'!$P$2:$P$35,'DMG Tables'!$O$2:$O$35)*CAB$1*LOOKUP(CAB$1,'DMG Tables'!$G$2:$G$7,'DMG Tables'!$H$2:$H$7)</f>
        <v>410600000</v>
      </c>
      <c r="CAC28" s="1">
        <f>LOOKUP($A28,'DMG Tables'!$P$2:$P$35,'DMG Tables'!$O$2:$O$35)*CAC$1*LOOKUP(CAC$1,'DMG Tables'!$G$2:$G$7,'DMG Tables'!$H$2:$H$7)</f>
        <v>410800000</v>
      </c>
      <c r="CAD28" s="1">
        <f>LOOKUP($A28,'DMG Tables'!$P$2:$P$35,'DMG Tables'!$O$2:$O$35)*CAD$1*LOOKUP(CAD$1,'DMG Tables'!$G$2:$G$7,'DMG Tables'!$H$2:$H$7)</f>
        <v>411000000</v>
      </c>
      <c r="CAE28" s="1">
        <f>LOOKUP($A28,'DMG Tables'!$P$2:$P$35,'DMG Tables'!$O$2:$O$35)*CAE$1*LOOKUP(CAE$1,'DMG Tables'!$G$2:$G$7,'DMG Tables'!$H$2:$H$7)</f>
        <v>411200000</v>
      </c>
      <c r="CAF28" s="1">
        <f>LOOKUP($A28,'DMG Tables'!$P$2:$P$35,'DMG Tables'!$O$2:$O$35)*CAF$1*LOOKUP(CAF$1,'DMG Tables'!$G$2:$G$7,'DMG Tables'!$H$2:$H$7)</f>
        <v>411400000</v>
      </c>
      <c r="CAG28" s="1">
        <f>LOOKUP($A28,'DMG Tables'!$P$2:$P$35,'DMG Tables'!$O$2:$O$35)*CAG$1*LOOKUP(CAG$1,'DMG Tables'!$G$2:$G$7,'DMG Tables'!$H$2:$H$7)</f>
        <v>411600000</v>
      </c>
      <c r="CAH28" s="1">
        <f>LOOKUP($A28,'DMG Tables'!$P$2:$P$35,'DMG Tables'!$O$2:$O$35)*CAH$1*LOOKUP(CAH$1,'DMG Tables'!$G$2:$G$7,'DMG Tables'!$H$2:$H$7)</f>
        <v>411800000</v>
      </c>
      <c r="CAI28" s="1">
        <f>LOOKUP($A28,'DMG Tables'!$P$2:$P$35,'DMG Tables'!$O$2:$O$35)*CAI$1*LOOKUP(CAI$1,'DMG Tables'!$G$2:$G$7,'DMG Tables'!$H$2:$H$7)</f>
        <v>412000000</v>
      </c>
      <c r="CAJ28" s="1">
        <f>LOOKUP($A28,'DMG Tables'!$P$2:$P$35,'DMG Tables'!$O$2:$O$35)*CAJ$1*LOOKUP(CAJ$1,'DMG Tables'!$G$2:$G$7,'DMG Tables'!$H$2:$H$7)</f>
        <v>412200000</v>
      </c>
      <c r="CAK28" s="1">
        <f>LOOKUP($A28,'DMG Tables'!$P$2:$P$35,'DMG Tables'!$O$2:$O$35)*CAK$1*LOOKUP(CAK$1,'DMG Tables'!$G$2:$G$7,'DMG Tables'!$H$2:$H$7)</f>
        <v>412400000</v>
      </c>
      <c r="CAL28" s="1">
        <f>LOOKUP($A28,'DMG Tables'!$P$2:$P$35,'DMG Tables'!$O$2:$O$35)*CAL$1*LOOKUP(CAL$1,'DMG Tables'!$G$2:$G$7,'DMG Tables'!$H$2:$H$7)</f>
        <v>412600000</v>
      </c>
      <c r="CAM28" s="1">
        <f>LOOKUP($A28,'DMG Tables'!$P$2:$P$35,'DMG Tables'!$O$2:$O$35)*CAM$1*LOOKUP(CAM$1,'DMG Tables'!$G$2:$G$7,'DMG Tables'!$H$2:$H$7)</f>
        <v>412800000</v>
      </c>
      <c r="CAN28" s="1">
        <f>LOOKUP($A28,'DMG Tables'!$P$2:$P$35,'DMG Tables'!$O$2:$O$35)*CAN$1*LOOKUP(CAN$1,'DMG Tables'!$G$2:$G$7,'DMG Tables'!$H$2:$H$7)</f>
        <v>413000000</v>
      </c>
      <c r="CAO28" s="1">
        <f>LOOKUP($A28,'DMG Tables'!$P$2:$P$35,'DMG Tables'!$O$2:$O$35)*CAO$1*LOOKUP(CAO$1,'DMG Tables'!$G$2:$G$7,'DMG Tables'!$H$2:$H$7)</f>
        <v>413200000</v>
      </c>
      <c r="CAP28" s="1">
        <f>LOOKUP($A28,'DMG Tables'!$P$2:$P$35,'DMG Tables'!$O$2:$O$35)*CAP$1*LOOKUP(CAP$1,'DMG Tables'!$G$2:$G$7,'DMG Tables'!$H$2:$H$7)</f>
        <v>413400000</v>
      </c>
      <c r="CAQ28" s="1">
        <f>LOOKUP($A28,'DMG Tables'!$P$2:$P$35,'DMG Tables'!$O$2:$O$35)*CAQ$1*LOOKUP(CAQ$1,'DMG Tables'!$G$2:$G$7,'DMG Tables'!$H$2:$H$7)</f>
        <v>413600000</v>
      </c>
      <c r="CAR28" s="1">
        <f>LOOKUP($A28,'DMG Tables'!$P$2:$P$35,'DMG Tables'!$O$2:$O$35)*CAR$1*LOOKUP(CAR$1,'DMG Tables'!$G$2:$G$7,'DMG Tables'!$H$2:$H$7)</f>
        <v>413800000</v>
      </c>
      <c r="CAS28" s="1">
        <f>LOOKUP($A28,'DMG Tables'!$P$2:$P$35,'DMG Tables'!$O$2:$O$35)*CAS$1*LOOKUP(CAS$1,'DMG Tables'!$G$2:$G$7,'DMG Tables'!$H$2:$H$7)</f>
        <v>414000000</v>
      </c>
      <c r="CAT28" s="1">
        <f>LOOKUP($A28,'DMG Tables'!$P$2:$P$35,'DMG Tables'!$O$2:$O$35)*CAT$1*LOOKUP(CAT$1,'DMG Tables'!$G$2:$G$7,'DMG Tables'!$H$2:$H$7)</f>
        <v>414200000</v>
      </c>
      <c r="CAU28" s="1">
        <f>LOOKUP($A28,'DMG Tables'!$P$2:$P$35,'DMG Tables'!$O$2:$O$35)*CAU$1*LOOKUP(CAU$1,'DMG Tables'!$G$2:$G$7,'DMG Tables'!$H$2:$H$7)</f>
        <v>414400000</v>
      </c>
      <c r="CAV28" s="1">
        <f>LOOKUP($A28,'DMG Tables'!$P$2:$P$35,'DMG Tables'!$O$2:$O$35)*CAV$1*LOOKUP(CAV$1,'DMG Tables'!$G$2:$G$7,'DMG Tables'!$H$2:$H$7)</f>
        <v>414600000</v>
      </c>
      <c r="CAW28" s="1">
        <f>LOOKUP($A28,'DMG Tables'!$P$2:$P$35,'DMG Tables'!$O$2:$O$35)*CAW$1*LOOKUP(CAW$1,'DMG Tables'!$G$2:$G$7,'DMG Tables'!$H$2:$H$7)</f>
        <v>414800000</v>
      </c>
      <c r="CAX28" s="1">
        <f>LOOKUP($A28,'DMG Tables'!$P$2:$P$35,'DMG Tables'!$O$2:$O$35)*CAX$1*LOOKUP(CAX$1,'DMG Tables'!$G$2:$G$7,'DMG Tables'!$H$2:$H$7)</f>
        <v>415000000</v>
      </c>
      <c r="CAY28" s="1">
        <f>LOOKUP($A28,'DMG Tables'!$P$2:$P$35,'DMG Tables'!$O$2:$O$35)*CAY$1*LOOKUP(CAY$1,'DMG Tables'!$G$2:$G$7,'DMG Tables'!$H$2:$H$7)</f>
        <v>415200000</v>
      </c>
      <c r="CAZ28" s="1">
        <f>LOOKUP($A28,'DMG Tables'!$P$2:$P$35,'DMG Tables'!$O$2:$O$35)*CAZ$1*LOOKUP(CAZ$1,'DMG Tables'!$G$2:$G$7,'DMG Tables'!$H$2:$H$7)</f>
        <v>415400000</v>
      </c>
      <c r="CBA28" s="1">
        <f>LOOKUP($A28,'DMG Tables'!$P$2:$P$35,'DMG Tables'!$O$2:$O$35)*CBA$1*LOOKUP(CBA$1,'DMG Tables'!$G$2:$G$7,'DMG Tables'!$H$2:$H$7)</f>
        <v>415600000</v>
      </c>
      <c r="CBB28" s="1">
        <f>LOOKUP($A28,'DMG Tables'!$P$2:$P$35,'DMG Tables'!$O$2:$O$35)*CBB$1*LOOKUP(CBB$1,'DMG Tables'!$G$2:$G$7,'DMG Tables'!$H$2:$H$7)</f>
        <v>415800000</v>
      </c>
      <c r="CBC28" s="1">
        <f>LOOKUP($A28,'DMG Tables'!$P$2:$P$35,'DMG Tables'!$O$2:$O$35)*CBC$1*LOOKUP(CBC$1,'DMG Tables'!$G$2:$G$7,'DMG Tables'!$H$2:$H$7)</f>
        <v>416000000</v>
      </c>
      <c r="CBD28" s="1">
        <f>LOOKUP($A28,'DMG Tables'!$P$2:$P$35,'DMG Tables'!$O$2:$O$35)*CBD$1*LOOKUP(CBD$1,'DMG Tables'!$G$2:$G$7,'DMG Tables'!$H$2:$H$7)</f>
        <v>416200000</v>
      </c>
      <c r="CBE28" s="1">
        <f>LOOKUP($A28,'DMG Tables'!$P$2:$P$35,'DMG Tables'!$O$2:$O$35)*CBE$1*LOOKUP(CBE$1,'DMG Tables'!$G$2:$G$7,'DMG Tables'!$H$2:$H$7)</f>
        <v>416400000</v>
      </c>
      <c r="CBF28" s="1">
        <f>LOOKUP($A28,'DMG Tables'!$P$2:$P$35,'DMG Tables'!$O$2:$O$35)*CBF$1*LOOKUP(CBF$1,'DMG Tables'!$G$2:$G$7,'DMG Tables'!$H$2:$H$7)</f>
        <v>416600000</v>
      </c>
      <c r="CBG28" s="1">
        <f>LOOKUP($A28,'DMG Tables'!$P$2:$P$35,'DMG Tables'!$O$2:$O$35)*CBG$1*LOOKUP(CBG$1,'DMG Tables'!$G$2:$G$7,'DMG Tables'!$H$2:$H$7)</f>
        <v>416800000</v>
      </c>
      <c r="CBH28" s="1">
        <f>LOOKUP($A28,'DMG Tables'!$P$2:$P$35,'DMG Tables'!$O$2:$O$35)*CBH$1*LOOKUP(CBH$1,'DMG Tables'!$G$2:$G$7,'DMG Tables'!$H$2:$H$7)</f>
        <v>417000000</v>
      </c>
      <c r="CBI28" s="1">
        <f>LOOKUP($A28,'DMG Tables'!$P$2:$P$35,'DMG Tables'!$O$2:$O$35)*CBI$1*LOOKUP(CBI$1,'DMG Tables'!$G$2:$G$7,'DMG Tables'!$H$2:$H$7)</f>
        <v>417200000</v>
      </c>
      <c r="CBJ28" s="1">
        <f>LOOKUP($A28,'DMG Tables'!$P$2:$P$35,'DMG Tables'!$O$2:$O$35)*CBJ$1*LOOKUP(CBJ$1,'DMG Tables'!$G$2:$G$7,'DMG Tables'!$H$2:$H$7)</f>
        <v>417400000</v>
      </c>
      <c r="CBK28" s="1">
        <f>LOOKUP($A28,'DMG Tables'!$P$2:$P$35,'DMG Tables'!$O$2:$O$35)*CBK$1*LOOKUP(CBK$1,'DMG Tables'!$G$2:$G$7,'DMG Tables'!$H$2:$H$7)</f>
        <v>417600000</v>
      </c>
      <c r="CBL28" s="1">
        <f>LOOKUP($A28,'DMG Tables'!$P$2:$P$35,'DMG Tables'!$O$2:$O$35)*CBL$1*LOOKUP(CBL$1,'DMG Tables'!$G$2:$G$7,'DMG Tables'!$H$2:$H$7)</f>
        <v>417800000</v>
      </c>
      <c r="CBM28" s="1">
        <f>LOOKUP($A28,'DMG Tables'!$P$2:$P$35,'DMG Tables'!$O$2:$O$35)*CBM$1*LOOKUP(CBM$1,'DMG Tables'!$G$2:$G$7,'DMG Tables'!$H$2:$H$7)</f>
        <v>418000000</v>
      </c>
      <c r="CBN28" s="1">
        <f>LOOKUP($A28,'DMG Tables'!$P$2:$P$35,'DMG Tables'!$O$2:$O$35)*CBN$1*LOOKUP(CBN$1,'DMG Tables'!$G$2:$G$7,'DMG Tables'!$H$2:$H$7)</f>
        <v>418200000</v>
      </c>
      <c r="CBO28" s="1">
        <f>LOOKUP($A28,'DMG Tables'!$P$2:$P$35,'DMG Tables'!$O$2:$O$35)*CBO$1*LOOKUP(CBO$1,'DMG Tables'!$G$2:$G$7,'DMG Tables'!$H$2:$H$7)</f>
        <v>418400000</v>
      </c>
      <c r="CBP28" s="1">
        <f>LOOKUP($A28,'DMG Tables'!$P$2:$P$35,'DMG Tables'!$O$2:$O$35)*CBP$1*LOOKUP(CBP$1,'DMG Tables'!$G$2:$G$7,'DMG Tables'!$H$2:$H$7)</f>
        <v>418600000</v>
      </c>
      <c r="CBQ28" s="1">
        <f>LOOKUP($A28,'DMG Tables'!$P$2:$P$35,'DMG Tables'!$O$2:$O$35)*CBQ$1*LOOKUP(CBQ$1,'DMG Tables'!$G$2:$G$7,'DMG Tables'!$H$2:$H$7)</f>
        <v>418800000</v>
      </c>
      <c r="CBR28" s="1">
        <f>LOOKUP($A28,'DMG Tables'!$P$2:$P$35,'DMG Tables'!$O$2:$O$35)*CBR$1*LOOKUP(CBR$1,'DMG Tables'!$G$2:$G$7,'DMG Tables'!$H$2:$H$7)</f>
        <v>419000000</v>
      </c>
      <c r="CBS28" s="1">
        <f>LOOKUP($A28,'DMG Tables'!$P$2:$P$35,'DMG Tables'!$O$2:$O$35)*CBS$1*LOOKUP(CBS$1,'DMG Tables'!$G$2:$G$7,'DMG Tables'!$H$2:$H$7)</f>
        <v>419200000</v>
      </c>
      <c r="CBT28" s="1">
        <f>LOOKUP($A28,'DMG Tables'!$P$2:$P$35,'DMG Tables'!$O$2:$O$35)*CBT$1*LOOKUP(CBT$1,'DMG Tables'!$G$2:$G$7,'DMG Tables'!$H$2:$H$7)</f>
        <v>419400000</v>
      </c>
      <c r="CBU28" s="1">
        <f>LOOKUP($A28,'DMG Tables'!$P$2:$P$35,'DMG Tables'!$O$2:$O$35)*CBU$1*LOOKUP(CBU$1,'DMG Tables'!$G$2:$G$7,'DMG Tables'!$H$2:$H$7)</f>
        <v>419600000</v>
      </c>
      <c r="CBV28" s="1">
        <f>LOOKUP($A28,'DMG Tables'!$P$2:$P$35,'DMG Tables'!$O$2:$O$35)*CBV$1*LOOKUP(CBV$1,'DMG Tables'!$G$2:$G$7,'DMG Tables'!$H$2:$H$7)</f>
        <v>419800000</v>
      </c>
      <c r="CBW28" s="1">
        <f>LOOKUP($A28,'DMG Tables'!$P$2:$P$35,'DMG Tables'!$O$2:$O$35)*CBW$1*LOOKUP(CBW$1,'DMG Tables'!$G$2:$G$7,'DMG Tables'!$H$2:$H$7)</f>
        <v>420000000</v>
      </c>
      <c r="CBX28" s="1">
        <f>LOOKUP($A28,'DMG Tables'!$P$2:$P$35,'DMG Tables'!$O$2:$O$35)*CBX$1*LOOKUP(CBX$1,'DMG Tables'!$G$2:$G$7,'DMG Tables'!$H$2:$H$7)</f>
        <v>420200000</v>
      </c>
      <c r="CBY28" s="1">
        <f>LOOKUP($A28,'DMG Tables'!$P$2:$P$35,'DMG Tables'!$O$2:$O$35)*CBY$1*LOOKUP(CBY$1,'DMG Tables'!$G$2:$G$7,'DMG Tables'!$H$2:$H$7)</f>
        <v>420400000</v>
      </c>
      <c r="CBZ28" s="1">
        <f>LOOKUP($A28,'DMG Tables'!$P$2:$P$35,'DMG Tables'!$O$2:$O$35)*CBZ$1*LOOKUP(CBZ$1,'DMG Tables'!$G$2:$G$7,'DMG Tables'!$H$2:$H$7)</f>
        <v>420600000</v>
      </c>
      <c r="CCA28" s="1">
        <f>LOOKUP($A28,'DMG Tables'!$P$2:$P$35,'DMG Tables'!$O$2:$O$35)*CCA$1*LOOKUP(CCA$1,'DMG Tables'!$G$2:$G$7,'DMG Tables'!$H$2:$H$7)</f>
        <v>420800000</v>
      </c>
      <c r="CCB28" s="1">
        <f>LOOKUP($A28,'DMG Tables'!$P$2:$P$35,'DMG Tables'!$O$2:$O$35)*CCB$1*LOOKUP(CCB$1,'DMG Tables'!$G$2:$G$7,'DMG Tables'!$H$2:$H$7)</f>
        <v>421000000</v>
      </c>
      <c r="CCC28" s="1">
        <f>LOOKUP($A28,'DMG Tables'!$P$2:$P$35,'DMG Tables'!$O$2:$O$35)*CCC$1*LOOKUP(CCC$1,'DMG Tables'!$G$2:$G$7,'DMG Tables'!$H$2:$H$7)</f>
        <v>421200000</v>
      </c>
      <c r="CCD28" s="1">
        <f>LOOKUP($A28,'DMG Tables'!$P$2:$P$35,'DMG Tables'!$O$2:$O$35)*CCD$1*LOOKUP(CCD$1,'DMG Tables'!$G$2:$G$7,'DMG Tables'!$H$2:$H$7)</f>
        <v>421400000</v>
      </c>
      <c r="CCE28" s="1">
        <f>LOOKUP($A28,'DMG Tables'!$P$2:$P$35,'DMG Tables'!$O$2:$O$35)*CCE$1*LOOKUP(CCE$1,'DMG Tables'!$G$2:$G$7,'DMG Tables'!$H$2:$H$7)</f>
        <v>421600000</v>
      </c>
      <c r="CCF28" s="1">
        <f>LOOKUP($A28,'DMG Tables'!$P$2:$P$35,'DMG Tables'!$O$2:$O$35)*CCF$1*LOOKUP(CCF$1,'DMG Tables'!$G$2:$G$7,'DMG Tables'!$H$2:$H$7)</f>
        <v>421800000</v>
      </c>
      <c r="CCG28" s="1">
        <f>LOOKUP($A28,'DMG Tables'!$P$2:$P$35,'DMG Tables'!$O$2:$O$35)*CCG$1*LOOKUP(CCG$1,'DMG Tables'!$G$2:$G$7,'DMG Tables'!$H$2:$H$7)</f>
        <v>422000000</v>
      </c>
      <c r="CCH28" s="1">
        <f>LOOKUP($A28,'DMG Tables'!$P$2:$P$35,'DMG Tables'!$O$2:$O$35)*CCH$1*LOOKUP(CCH$1,'DMG Tables'!$G$2:$G$7,'DMG Tables'!$H$2:$H$7)</f>
        <v>422200000</v>
      </c>
      <c r="CCI28" s="1">
        <f>LOOKUP($A28,'DMG Tables'!$P$2:$P$35,'DMG Tables'!$O$2:$O$35)*CCI$1*LOOKUP(CCI$1,'DMG Tables'!$G$2:$G$7,'DMG Tables'!$H$2:$H$7)</f>
        <v>422400000</v>
      </c>
      <c r="CCJ28" s="1">
        <f>LOOKUP($A28,'DMG Tables'!$P$2:$P$35,'DMG Tables'!$O$2:$O$35)*CCJ$1*LOOKUP(CCJ$1,'DMG Tables'!$G$2:$G$7,'DMG Tables'!$H$2:$H$7)</f>
        <v>422600000</v>
      </c>
      <c r="CCK28" s="1">
        <f>LOOKUP($A28,'DMG Tables'!$P$2:$P$35,'DMG Tables'!$O$2:$O$35)*CCK$1*LOOKUP(CCK$1,'DMG Tables'!$G$2:$G$7,'DMG Tables'!$H$2:$H$7)</f>
        <v>422800000</v>
      </c>
      <c r="CCL28" s="1">
        <f>LOOKUP($A28,'DMG Tables'!$P$2:$P$35,'DMG Tables'!$O$2:$O$35)*CCL$1*LOOKUP(CCL$1,'DMG Tables'!$G$2:$G$7,'DMG Tables'!$H$2:$H$7)</f>
        <v>423000000</v>
      </c>
      <c r="CCM28" s="1">
        <f>LOOKUP($A28,'DMG Tables'!$P$2:$P$35,'DMG Tables'!$O$2:$O$35)*CCM$1*LOOKUP(CCM$1,'DMG Tables'!$G$2:$G$7,'DMG Tables'!$H$2:$H$7)</f>
        <v>423200000</v>
      </c>
      <c r="CCN28" s="1">
        <f>LOOKUP($A28,'DMG Tables'!$P$2:$P$35,'DMG Tables'!$O$2:$O$35)*CCN$1*LOOKUP(CCN$1,'DMG Tables'!$G$2:$G$7,'DMG Tables'!$H$2:$H$7)</f>
        <v>423400000</v>
      </c>
      <c r="CCO28" s="1">
        <f>LOOKUP($A28,'DMG Tables'!$P$2:$P$35,'DMG Tables'!$O$2:$O$35)*CCO$1*LOOKUP(CCO$1,'DMG Tables'!$G$2:$G$7,'DMG Tables'!$H$2:$H$7)</f>
        <v>423600000</v>
      </c>
      <c r="CCP28" s="1">
        <f>LOOKUP($A28,'DMG Tables'!$P$2:$P$35,'DMG Tables'!$O$2:$O$35)*CCP$1*LOOKUP(CCP$1,'DMG Tables'!$G$2:$G$7,'DMG Tables'!$H$2:$H$7)</f>
        <v>423800000</v>
      </c>
      <c r="CCQ28" s="1">
        <f>LOOKUP($A28,'DMG Tables'!$P$2:$P$35,'DMG Tables'!$O$2:$O$35)*CCQ$1*LOOKUP(CCQ$1,'DMG Tables'!$G$2:$G$7,'DMG Tables'!$H$2:$H$7)</f>
        <v>424000000</v>
      </c>
      <c r="CCR28" s="1">
        <f>LOOKUP($A28,'DMG Tables'!$P$2:$P$35,'DMG Tables'!$O$2:$O$35)*CCR$1*LOOKUP(CCR$1,'DMG Tables'!$G$2:$G$7,'DMG Tables'!$H$2:$H$7)</f>
        <v>424200000</v>
      </c>
      <c r="CCS28" s="1">
        <f>LOOKUP($A28,'DMG Tables'!$P$2:$P$35,'DMG Tables'!$O$2:$O$35)*CCS$1*LOOKUP(CCS$1,'DMG Tables'!$G$2:$G$7,'DMG Tables'!$H$2:$H$7)</f>
        <v>424400000</v>
      </c>
      <c r="CCT28" s="1">
        <f>LOOKUP($A28,'DMG Tables'!$P$2:$P$35,'DMG Tables'!$O$2:$O$35)*CCT$1*LOOKUP(CCT$1,'DMG Tables'!$G$2:$G$7,'DMG Tables'!$H$2:$H$7)</f>
        <v>424600000</v>
      </c>
      <c r="CCU28" s="1">
        <f>LOOKUP($A28,'DMG Tables'!$P$2:$P$35,'DMG Tables'!$O$2:$O$35)*CCU$1*LOOKUP(CCU$1,'DMG Tables'!$G$2:$G$7,'DMG Tables'!$H$2:$H$7)</f>
        <v>424800000</v>
      </c>
      <c r="CCV28" s="1">
        <f>LOOKUP($A28,'DMG Tables'!$P$2:$P$35,'DMG Tables'!$O$2:$O$35)*CCV$1*LOOKUP(CCV$1,'DMG Tables'!$G$2:$G$7,'DMG Tables'!$H$2:$H$7)</f>
        <v>425000000</v>
      </c>
      <c r="CCW28" s="1">
        <f>LOOKUP($A28,'DMG Tables'!$P$2:$P$35,'DMG Tables'!$O$2:$O$35)*CCW$1*LOOKUP(CCW$1,'DMG Tables'!$G$2:$G$7,'DMG Tables'!$H$2:$H$7)</f>
        <v>425200000</v>
      </c>
      <c r="CCX28" s="1">
        <f>LOOKUP($A28,'DMG Tables'!$P$2:$P$35,'DMG Tables'!$O$2:$O$35)*CCX$1*LOOKUP(CCX$1,'DMG Tables'!$G$2:$G$7,'DMG Tables'!$H$2:$H$7)</f>
        <v>425400000</v>
      </c>
      <c r="CCY28" s="1">
        <f>LOOKUP($A28,'DMG Tables'!$P$2:$P$35,'DMG Tables'!$O$2:$O$35)*CCY$1*LOOKUP(CCY$1,'DMG Tables'!$G$2:$G$7,'DMG Tables'!$H$2:$H$7)</f>
        <v>425600000</v>
      </c>
      <c r="CCZ28" s="1">
        <f>LOOKUP($A28,'DMG Tables'!$P$2:$P$35,'DMG Tables'!$O$2:$O$35)*CCZ$1*LOOKUP(CCZ$1,'DMG Tables'!$G$2:$G$7,'DMG Tables'!$H$2:$H$7)</f>
        <v>425800000</v>
      </c>
      <c r="CDA28" s="1">
        <f>LOOKUP($A28,'DMG Tables'!$P$2:$P$35,'DMG Tables'!$O$2:$O$35)*CDA$1*LOOKUP(CDA$1,'DMG Tables'!$G$2:$G$7,'DMG Tables'!$H$2:$H$7)</f>
        <v>426000000</v>
      </c>
      <c r="CDB28" s="1">
        <f>LOOKUP($A28,'DMG Tables'!$P$2:$P$35,'DMG Tables'!$O$2:$O$35)*CDB$1*LOOKUP(CDB$1,'DMG Tables'!$G$2:$G$7,'DMG Tables'!$H$2:$H$7)</f>
        <v>426200000</v>
      </c>
      <c r="CDC28" s="1">
        <f>LOOKUP($A28,'DMG Tables'!$P$2:$P$35,'DMG Tables'!$O$2:$O$35)*CDC$1*LOOKUP(CDC$1,'DMG Tables'!$G$2:$G$7,'DMG Tables'!$H$2:$H$7)</f>
        <v>426400000</v>
      </c>
      <c r="CDD28" s="1">
        <f>LOOKUP($A28,'DMG Tables'!$P$2:$P$35,'DMG Tables'!$O$2:$O$35)*CDD$1*LOOKUP(CDD$1,'DMG Tables'!$G$2:$G$7,'DMG Tables'!$H$2:$H$7)</f>
        <v>426600000</v>
      </c>
      <c r="CDE28" s="1">
        <f>LOOKUP($A28,'DMG Tables'!$P$2:$P$35,'DMG Tables'!$O$2:$O$35)*CDE$1*LOOKUP(CDE$1,'DMG Tables'!$G$2:$G$7,'DMG Tables'!$H$2:$H$7)</f>
        <v>426800000</v>
      </c>
      <c r="CDF28" s="1">
        <f>LOOKUP($A28,'DMG Tables'!$P$2:$P$35,'DMG Tables'!$O$2:$O$35)*CDF$1*LOOKUP(CDF$1,'DMG Tables'!$G$2:$G$7,'DMG Tables'!$H$2:$H$7)</f>
        <v>427000000</v>
      </c>
      <c r="CDG28" s="1">
        <f>LOOKUP($A28,'DMG Tables'!$P$2:$P$35,'DMG Tables'!$O$2:$O$35)*CDG$1*LOOKUP(CDG$1,'DMG Tables'!$G$2:$G$7,'DMG Tables'!$H$2:$H$7)</f>
        <v>427200000</v>
      </c>
      <c r="CDH28" s="1">
        <f>LOOKUP($A28,'DMG Tables'!$P$2:$P$35,'DMG Tables'!$O$2:$O$35)*CDH$1*LOOKUP(CDH$1,'DMG Tables'!$G$2:$G$7,'DMG Tables'!$H$2:$H$7)</f>
        <v>427400000</v>
      </c>
      <c r="CDI28" s="1">
        <f>LOOKUP($A28,'DMG Tables'!$P$2:$P$35,'DMG Tables'!$O$2:$O$35)*CDI$1*LOOKUP(CDI$1,'DMG Tables'!$G$2:$G$7,'DMG Tables'!$H$2:$H$7)</f>
        <v>427600000</v>
      </c>
      <c r="CDJ28" s="1">
        <f>LOOKUP($A28,'DMG Tables'!$P$2:$P$35,'DMG Tables'!$O$2:$O$35)*CDJ$1*LOOKUP(CDJ$1,'DMG Tables'!$G$2:$G$7,'DMG Tables'!$H$2:$H$7)</f>
        <v>427800000</v>
      </c>
      <c r="CDK28" s="1">
        <f>LOOKUP($A28,'DMG Tables'!$P$2:$P$35,'DMG Tables'!$O$2:$O$35)*CDK$1*LOOKUP(CDK$1,'DMG Tables'!$G$2:$G$7,'DMG Tables'!$H$2:$H$7)</f>
        <v>428000000</v>
      </c>
      <c r="CDL28" s="1">
        <f>LOOKUP($A28,'DMG Tables'!$P$2:$P$35,'DMG Tables'!$O$2:$O$35)*CDL$1*LOOKUP(CDL$1,'DMG Tables'!$G$2:$G$7,'DMG Tables'!$H$2:$H$7)</f>
        <v>428200000</v>
      </c>
      <c r="CDM28" s="1">
        <f>LOOKUP($A28,'DMG Tables'!$P$2:$P$35,'DMG Tables'!$O$2:$O$35)*CDM$1*LOOKUP(CDM$1,'DMG Tables'!$G$2:$G$7,'DMG Tables'!$H$2:$H$7)</f>
        <v>428400000</v>
      </c>
      <c r="CDN28" s="1">
        <f>LOOKUP($A28,'DMG Tables'!$P$2:$P$35,'DMG Tables'!$O$2:$O$35)*CDN$1*LOOKUP(CDN$1,'DMG Tables'!$G$2:$G$7,'DMG Tables'!$H$2:$H$7)</f>
        <v>428600000</v>
      </c>
      <c r="CDO28" s="1">
        <f>LOOKUP($A28,'DMG Tables'!$P$2:$P$35,'DMG Tables'!$O$2:$O$35)*CDO$1*LOOKUP(CDO$1,'DMG Tables'!$G$2:$G$7,'DMG Tables'!$H$2:$H$7)</f>
        <v>428800000</v>
      </c>
      <c r="CDP28" s="1">
        <f>LOOKUP($A28,'DMG Tables'!$P$2:$P$35,'DMG Tables'!$O$2:$O$35)*CDP$1*LOOKUP(CDP$1,'DMG Tables'!$G$2:$G$7,'DMG Tables'!$H$2:$H$7)</f>
        <v>429000000</v>
      </c>
      <c r="CDQ28" s="1">
        <f>LOOKUP($A28,'DMG Tables'!$P$2:$P$35,'DMG Tables'!$O$2:$O$35)*CDQ$1*LOOKUP(CDQ$1,'DMG Tables'!$G$2:$G$7,'DMG Tables'!$H$2:$H$7)</f>
        <v>429200000</v>
      </c>
      <c r="CDR28" s="1">
        <f>LOOKUP($A28,'DMG Tables'!$P$2:$P$35,'DMG Tables'!$O$2:$O$35)*CDR$1*LOOKUP(CDR$1,'DMG Tables'!$G$2:$G$7,'DMG Tables'!$H$2:$H$7)</f>
        <v>429400000</v>
      </c>
      <c r="CDS28" s="1">
        <f>LOOKUP($A28,'DMG Tables'!$P$2:$P$35,'DMG Tables'!$O$2:$O$35)*CDS$1*LOOKUP(CDS$1,'DMG Tables'!$G$2:$G$7,'DMG Tables'!$H$2:$H$7)</f>
        <v>429600000</v>
      </c>
      <c r="CDT28" s="1">
        <f>LOOKUP($A28,'DMG Tables'!$P$2:$P$35,'DMG Tables'!$O$2:$O$35)*CDT$1*LOOKUP(CDT$1,'DMG Tables'!$G$2:$G$7,'DMG Tables'!$H$2:$H$7)</f>
        <v>429800000</v>
      </c>
      <c r="CDU28" s="1">
        <f>LOOKUP($A28,'DMG Tables'!$P$2:$P$35,'DMG Tables'!$O$2:$O$35)*CDU$1*LOOKUP(CDU$1,'DMG Tables'!$G$2:$G$7,'DMG Tables'!$H$2:$H$7)</f>
        <v>430000000</v>
      </c>
      <c r="CDV28" s="1">
        <f>LOOKUP($A28,'DMG Tables'!$P$2:$P$35,'DMG Tables'!$O$2:$O$35)*CDV$1*LOOKUP(CDV$1,'DMG Tables'!$G$2:$G$7,'DMG Tables'!$H$2:$H$7)</f>
        <v>430200000</v>
      </c>
      <c r="CDW28" s="1">
        <f>LOOKUP($A28,'DMG Tables'!$P$2:$P$35,'DMG Tables'!$O$2:$O$35)*CDW$1*LOOKUP(CDW$1,'DMG Tables'!$G$2:$G$7,'DMG Tables'!$H$2:$H$7)</f>
        <v>430400000</v>
      </c>
      <c r="CDX28" s="1">
        <f>LOOKUP($A28,'DMG Tables'!$P$2:$P$35,'DMG Tables'!$O$2:$O$35)*CDX$1*LOOKUP(CDX$1,'DMG Tables'!$G$2:$G$7,'DMG Tables'!$H$2:$H$7)</f>
        <v>430600000</v>
      </c>
      <c r="CDY28" s="1">
        <f>LOOKUP($A28,'DMG Tables'!$P$2:$P$35,'DMG Tables'!$O$2:$O$35)*CDY$1*LOOKUP(CDY$1,'DMG Tables'!$G$2:$G$7,'DMG Tables'!$H$2:$H$7)</f>
        <v>430800000</v>
      </c>
      <c r="CDZ28" s="1">
        <f>LOOKUP($A28,'DMG Tables'!$P$2:$P$35,'DMG Tables'!$O$2:$O$35)*CDZ$1*LOOKUP(CDZ$1,'DMG Tables'!$G$2:$G$7,'DMG Tables'!$H$2:$H$7)</f>
        <v>431000000</v>
      </c>
      <c r="CEA28" s="1">
        <f>LOOKUP($A28,'DMG Tables'!$P$2:$P$35,'DMG Tables'!$O$2:$O$35)*CEA$1*LOOKUP(CEA$1,'DMG Tables'!$G$2:$G$7,'DMG Tables'!$H$2:$H$7)</f>
        <v>431200000</v>
      </c>
      <c r="CEB28" s="1">
        <f>LOOKUP($A28,'DMG Tables'!$P$2:$P$35,'DMG Tables'!$O$2:$O$35)*CEB$1*LOOKUP(CEB$1,'DMG Tables'!$G$2:$G$7,'DMG Tables'!$H$2:$H$7)</f>
        <v>431400000</v>
      </c>
      <c r="CEC28" s="1">
        <f>LOOKUP($A28,'DMG Tables'!$P$2:$P$35,'DMG Tables'!$O$2:$O$35)*CEC$1*LOOKUP(CEC$1,'DMG Tables'!$G$2:$G$7,'DMG Tables'!$H$2:$H$7)</f>
        <v>431600000</v>
      </c>
      <c r="CED28" s="1">
        <f>LOOKUP($A28,'DMG Tables'!$P$2:$P$35,'DMG Tables'!$O$2:$O$35)*CED$1*LOOKUP(CED$1,'DMG Tables'!$G$2:$G$7,'DMG Tables'!$H$2:$H$7)</f>
        <v>431800000</v>
      </c>
      <c r="CEE28" s="1">
        <f>LOOKUP($A28,'DMG Tables'!$P$2:$P$35,'DMG Tables'!$O$2:$O$35)*CEE$1*LOOKUP(CEE$1,'DMG Tables'!$G$2:$G$7,'DMG Tables'!$H$2:$H$7)</f>
        <v>432000000</v>
      </c>
      <c r="CEF28" s="1">
        <f>LOOKUP($A28,'DMG Tables'!$P$2:$P$35,'DMG Tables'!$O$2:$O$35)*CEF$1*LOOKUP(CEF$1,'DMG Tables'!$G$2:$G$7,'DMG Tables'!$H$2:$H$7)</f>
        <v>432200000</v>
      </c>
      <c r="CEG28" s="1">
        <f>LOOKUP($A28,'DMG Tables'!$P$2:$P$35,'DMG Tables'!$O$2:$O$35)*CEG$1*LOOKUP(CEG$1,'DMG Tables'!$G$2:$G$7,'DMG Tables'!$H$2:$H$7)</f>
        <v>432400000</v>
      </c>
      <c r="CEH28" s="1">
        <f>LOOKUP($A28,'DMG Tables'!$P$2:$P$35,'DMG Tables'!$O$2:$O$35)*CEH$1*LOOKUP(CEH$1,'DMG Tables'!$G$2:$G$7,'DMG Tables'!$H$2:$H$7)</f>
        <v>432600000</v>
      </c>
      <c r="CEI28" s="1">
        <f>LOOKUP($A28,'DMG Tables'!$P$2:$P$35,'DMG Tables'!$O$2:$O$35)*CEI$1*LOOKUP(CEI$1,'DMG Tables'!$G$2:$G$7,'DMG Tables'!$H$2:$H$7)</f>
        <v>432800000</v>
      </c>
      <c r="CEJ28" s="1">
        <f>LOOKUP($A28,'DMG Tables'!$P$2:$P$35,'DMG Tables'!$O$2:$O$35)*CEJ$1*LOOKUP(CEJ$1,'DMG Tables'!$G$2:$G$7,'DMG Tables'!$H$2:$H$7)</f>
        <v>433000000</v>
      </c>
      <c r="CEK28" s="1">
        <f>LOOKUP($A28,'DMG Tables'!$P$2:$P$35,'DMG Tables'!$O$2:$O$35)*CEK$1*LOOKUP(CEK$1,'DMG Tables'!$G$2:$G$7,'DMG Tables'!$H$2:$H$7)</f>
        <v>433200000</v>
      </c>
      <c r="CEL28" s="1">
        <f>LOOKUP($A28,'DMG Tables'!$P$2:$P$35,'DMG Tables'!$O$2:$O$35)*CEL$1*LOOKUP(CEL$1,'DMG Tables'!$G$2:$G$7,'DMG Tables'!$H$2:$H$7)</f>
        <v>433400000</v>
      </c>
      <c r="CEM28" s="1">
        <f>LOOKUP($A28,'DMG Tables'!$P$2:$P$35,'DMG Tables'!$O$2:$O$35)*CEM$1*LOOKUP(CEM$1,'DMG Tables'!$G$2:$G$7,'DMG Tables'!$H$2:$H$7)</f>
        <v>433600000</v>
      </c>
      <c r="CEN28" s="1">
        <f>LOOKUP($A28,'DMG Tables'!$P$2:$P$35,'DMG Tables'!$O$2:$O$35)*CEN$1*LOOKUP(CEN$1,'DMG Tables'!$G$2:$G$7,'DMG Tables'!$H$2:$H$7)</f>
        <v>433800000</v>
      </c>
      <c r="CEO28" s="1">
        <f>LOOKUP($A28,'DMG Tables'!$P$2:$P$35,'DMG Tables'!$O$2:$O$35)*CEO$1*LOOKUP(CEO$1,'DMG Tables'!$G$2:$G$7,'DMG Tables'!$H$2:$H$7)</f>
        <v>434000000</v>
      </c>
      <c r="CEP28" s="1">
        <f>LOOKUP($A28,'DMG Tables'!$P$2:$P$35,'DMG Tables'!$O$2:$O$35)*CEP$1*LOOKUP(CEP$1,'DMG Tables'!$G$2:$G$7,'DMG Tables'!$H$2:$H$7)</f>
        <v>434200000</v>
      </c>
      <c r="CEQ28" s="1">
        <f>LOOKUP($A28,'DMG Tables'!$P$2:$P$35,'DMG Tables'!$O$2:$O$35)*CEQ$1*LOOKUP(CEQ$1,'DMG Tables'!$G$2:$G$7,'DMG Tables'!$H$2:$H$7)</f>
        <v>434400000</v>
      </c>
      <c r="CER28" s="1">
        <f>LOOKUP($A28,'DMG Tables'!$P$2:$P$35,'DMG Tables'!$O$2:$O$35)*CER$1*LOOKUP(CER$1,'DMG Tables'!$G$2:$G$7,'DMG Tables'!$H$2:$H$7)</f>
        <v>434600000</v>
      </c>
      <c r="CES28" s="1">
        <f>LOOKUP($A28,'DMG Tables'!$P$2:$P$35,'DMG Tables'!$O$2:$O$35)*CES$1*LOOKUP(CES$1,'DMG Tables'!$G$2:$G$7,'DMG Tables'!$H$2:$H$7)</f>
        <v>434800000</v>
      </c>
      <c r="CET28" s="1">
        <f>LOOKUP($A28,'DMG Tables'!$P$2:$P$35,'DMG Tables'!$O$2:$O$35)*CET$1*LOOKUP(CET$1,'DMG Tables'!$G$2:$G$7,'DMG Tables'!$H$2:$H$7)</f>
        <v>435000000</v>
      </c>
      <c r="CEU28" s="1">
        <f>LOOKUP($A28,'DMG Tables'!$P$2:$P$35,'DMG Tables'!$O$2:$O$35)*CEU$1*LOOKUP(CEU$1,'DMG Tables'!$G$2:$G$7,'DMG Tables'!$H$2:$H$7)</f>
        <v>435200000</v>
      </c>
      <c r="CEV28" s="1">
        <f>LOOKUP($A28,'DMG Tables'!$P$2:$P$35,'DMG Tables'!$O$2:$O$35)*CEV$1*LOOKUP(CEV$1,'DMG Tables'!$G$2:$G$7,'DMG Tables'!$H$2:$H$7)</f>
        <v>435400000</v>
      </c>
      <c r="CEW28" s="1">
        <f>LOOKUP($A28,'DMG Tables'!$P$2:$P$35,'DMG Tables'!$O$2:$O$35)*CEW$1*LOOKUP(CEW$1,'DMG Tables'!$G$2:$G$7,'DMG Tables'!$H$2:$H$7)</f>
        <v>435600000</v>
      </c>
      <c r="CEX28" s="1">
        <f>LOOKUP($A28,'DMG Tables'!$P$2:$P$35,'DMG Tables'!$O$2:$O$35)*CEX$1*LOOKUP(CEX$1,'DMG Tables'!$G$2:$G$7,'DMG Tables'!$H$2:$H$7)</f>
        <v>435800000</v>
      </c>
      <c r="CEY28" s="1">
        <f>LOOKUP($A28,'DMG Tables'!$P$2:$P$35,'DMG Tables'!$O$2:$O$35)*CEY$1*LOOKUP(CEY$1,'DMG Tables'!$G$2:$G$7,'DMG Tables'!$H$2:$H$7)</f>
        <v>436000000</v>
      </c>
      <c r="CEZ28" s="1">
        <f>LOOKUP($A28,'DMG Tables'!$P$2:$P$35,'DMG Tables'!$O$2:$O$35)*CEZ$1*LOOKUP(CEZ$1,'DMG Tables'!$G$2:$G$7,'DMG Tables'!$H$2:$H$7)</f>
        <v>436200000</v>
      </c>
      <c r="CFA28" s="1">
        <f>LOOKUP($A28,'DMG Tables'!$P$2:$P$35,'DMG Tables'!$O$2:$O$35)*CFA$1*LOOKUP(CFA$1,'DMG Tables'!$G$2:$G$7,'DMG Tables'!$H$2:$H$7)</f>
        <v>436400000</v>
      </c>
      <c r="CFB28" s="1">
        <f>LOOKUP($A28,'DMG Tables'!$P$2:$P$35,'DMG Tables'!$O$2:$O$35)*CFB$1*LOOKUP(CFB$1,'DMG Tables'!$G$2:$G$7,'DMG Tables'!$H$2:$H$7)</f>
        <v>436600000</v>
      </c>
      <c r="CFC28" s="1">
        <f>LOOKUP($A28,'DMG Tables'!$P$2:$P$35,'DMG Tables'!$O$2:$O$35)*CFC$1*LOOKUP(CFC$1,'DMG Tables'!$G$2:$G$7,'DMG Tables'!$H$2:$H$7)</f>
        <v>436800000</v>
      </c>
      <c r="CFD28" s="1">
        <f>LOOKUP($A28,'DMG Tables'!$P$2:$P$35,'DMG Tables'!$O$2:$O$35)*CFD$1*LOOKUP(CFD$1,'DMG Tables'!$G$2:$G$7,'DMG Tables'!$H$2:$H$7)</f>
        <v>437000000</v>
      </c>
      <c r="CFE28" s="1">
        <f>LOOKUP($A28,'DMG Tables'!$P$2:$P$35,'DMG Tables'!$O$2:$O$35)*CFE$1*LOOKUP(CFE$1,'DMG Tables'!$G$2:$G$7,'DMG Tables'!$H$2:$H$7)</f>
        <v>437200000</v>
      </c>
      <c r="CFF28" s="1">
        <f>LOOKUP($A28,'DMG Tables'!$P$2:$P$35,'DMG Tables'!$O$2:$O$35)*CFF$1*LOOKUP(CFF$1,'DMG Tables'!$G$2:$G$7,'DMG Tables'!$H$2:$H$7)</f>
        <v>437400000</v>
      </c>
      <c r="CFG28" s="1">
        <f>LOOKUP($A28,'DMG Tables'!$P$2:$P$35,'DMG Tables'!$O$2:$O$35)*CFG$1*LOOKUP(CFG$1,'DMG Tables'!$G$2:$G$7,'DMG Tables'!$H$2:$H$7)</f>
        <v>437600000</v>
      </c>
      <c r="CFH28" s="1">
        <f>LOOKUP($A28,'DMG Tables'!$P$2:$P$35,'DMG Tables'!$O$2:$O$35)*CFH$1*LOOKUP(CFH$1,'DMG Tables'!$G$2:$G$7,'DMG Tables'!$H$2:$H$7)</f>
        <v>437800000</v>
      </c>
      <c r="CFI28" s="1">
        <f>LOOKUP($A28,'DMG Tables'!$P$2:$P$35,'DMG Tables'!$O$2:$O$35)*CFI$1*LOOKUP(CFI$1,'DMG Tables'!$G$2:$G$7,'DMG Tables'!$H$2:$H$7)</f>
        <v>438000000</v>
      </c>
      <c r="CFJ28" s="1">
        <f>LOOKUP($A28,'DMG Tables'!$P$2:$P$35,'DMG Tables'!$O$2:$O$35)*CFJ$1*LOOKUP(CFJ$1,'DMG Tables'!$G$2:$G$7,'DMG Tables'!$H$2:$H$7)</f>
        <v>438200000</v>
      </c>
      <c r="CFK28" s="1">
        <f>LOOKUP($A28,'DMG Tables'!$P$2:$P$35,'DMG Tables'!$O$2:$O$35)*CFK$1*LOOKUP(CFK$1,'DMG Tables'!$G$2:$G$7,'DMG Tables'!$H$2:$H$7)</f>
        <v>438400000</v>
      </c>
      <c r="CFL28" s="1">
        <f>LOOKUP($A28,'DMG Tables'!$P$2:$P$35,'DMG Tables'!$O$2:$O$35)*CFL$1*LOOKUP(CFL$1,'DMG Tables'!$G$2:$G$7,'DMG Tables'!$H$2:$H$7)</f>
        <v>438600000</v>
      </c>
      <c r="CFM28" s="1">
        <f>LOOKUP($A28,'DMG Tables'!$P$2:$P$35,'DMG Tables'!$O$2:$O$35)*CFM$1*LOOKUP(CFM$1,'DMG Tables'!$G$2:$G$7,'DMG Tables'!$H$2:$H$7)</f>
        <v>438800000</v>
      </c>
      <c r="CFN28" s="1">
        <f>LOOKUP($A28,'DMG Tables'!$P$2:$P$35,'DMG Tables'!$O$2:$O$35)*CFN$1*LOOKUP(CFN$1,'DMG Tables'!$G$2:$G$7,'DMG Tables'!$H$2:$H$7)</f>
        <v>439000000</v>
      </c>
      <c r="CFO28" s="1">
        <f>LOOKUP($A28,'DMG Tables'!$P$2:$P$35,'DMG Tables'!$O$2:$O$35)*CFO$1*LOOKUP(CFO$1,'DMG Tables'!$G$2:$G$7,'DMG Tables'!$H$2:$H$7)</f>
        <v>439200000</v>
      </c>
      <c r="CFP28" s="1">
        <f>LOOKUP($A28,'DMG Tables'!$P$2:$P$35,'DMG Tables'!$O$2:$O$35)*CFP$1*LOOKUP(CFP$1,'DMG Tables'!$G$2:$G$7,'DMG Tables'!$H$2:$H$7)</f>
        <v>439400000</v>
      </c>
      <c r="CFQ28" s="1">
        <f>LOOKUP($A28,'DMG Tables'!$P$2:$P$35,'DMG Tables'!$O$2:$O$35)*CFQ$1*LOOKUP(CFQ$1,'DMG Tables'!$G$2:$G$7,'DMG Tables'!$H$2:$H$7)</f>
        <v>439600000</v>
      </c>
      <c r="CFR28" s="1">
        <f>LOOKUP($A28,'DMG Tables'!$P$2:$P$35,'DMG Tables'!$O$2:$O$35)*CFR$1*LOOKUP(CFR$1,'DMG Tables'!$G$2:$G$7,'DMG Tables'!$H$2:$H$7)</f>
        <v>439800000</v>
      </c>
      <c r="CFS28" s="1">
        <f>LOOKUP($A28,'DMG Tables'!$P$2:$P$35,'DMG Tables'!$O$2:$O$35)*CFS$1*LOOKUP(CFS$1,'DMG Tables'!$G$2:$G$7,'DMG Tables'!$H$2:$H$7)</f>
        <v>440000000</v>
      </c>
      <c r="CFT28" s="1">
        <f>LOOKUP($A28,'DMG Tables'!$P$2:$P$35,'DMG Tables'!$O$2:$O$35)*CFT$1*LOOKUP(CFT$1,'DMG Tables'!$G$2:$G$7,'DMG Tables'!$H$2:$H$7)</f>
        <v>440200000</v>
      </c>
      <c r="CFU28" s="1">
        <f>LOOKUP($A28,'DMG Tables'!$P$2:$P$35,'DMG Tables'!$O$2:$O$35)*CFU$1*LOOKUP(CFU$1,'DMG Tables'!$G$2:$G$7,'DMG Tables'!$H$2:$H$7)</f>
        <v>440400000</v>
      </c>
      <c r="CFV28" s="1">
        <f>LOOKUP($A28,'DMG Tables'!$P$2:$P$35,'DMG Tables'!$O$2:$O$35)*CFV$1*LOOKUP(CFV$1,'DMG Tables'!$G$2:$G$7,'DMG Tables'!$H$2:$H$7)</f>
        <v>440600000</v>
      </c>
      <c r="CFW28" s="1">
        <f>LOOKUP($A28,'DMG Tables'!$P$2:$P$35,'DMG Tables'!$O$2:$O$35)*CFW$1*LOOKUP(CFW$1,'DMG Tables'!$G$2:$G$7,'DMG Tables'!$H$2:$H$7)</f>
        <v>440800000</v>
      </c>
      <c r="CFX28" s="1">
        <f>LOOKUP($A28,'DMG Tables'!$P$2:$P$35,'DMG Tables'!$O$2:$O$35)*CFX$1*LOOKUP(CFX$1,'DMG Tables'!$G$2:$G$7,'DMG Tables'!$H$2:$H$7)</f>
        <v>441000000</v>
      </c>
      <c r="CFY28" s="1">
        <f>LOOKUP($A28,'DMG Tables'!$P$2:$P$35,'DMG Tables'!$O$2:$O$35)*CFY$1*LOOKUP(CFY$1,'DMG Tables'!$G$2:$G$7,'DMG Tables'!$H$2:$H$7)</f>
        <v>441200000</v>
      </c>
      <c r="CFZ28" s="1">
        <f>LOOKUP($A28,'DMG Tables'!$P$2:$P$35,'DMG Tables'!$O$2:$O$35)*CFZ$1*LOOKUP(CFZ$1,'DMG Tables'!$G$2:$G$7,'DMG Tables'!$H$2:$H$7)</f>
        <v>441400000</v>
      </c>
      <c r="CGA28" s="1">
        <f>LOOKUP($A28,'DMG Tables'!$P$2:$P$35,'DMG Tables'!$O$2:$O$35)*CGA$1*LOOKUP(CGA$1,'DMG Tables'!$G$2:$G$7,'DMG Tables'!$H$2:$H$7)</f>
        <v>441600000</v>
      </c>
      <c r="CGB28" s="1">
        <f>LOOKUP($A28,'DMG Tables'!$P$2:$P$35,'DMG Tables'!$O$2:$O$35)*CGB$1*LOOKUP(CGB$1,'DMG Tables'!$G$2:$G$7,'DMG Tables'!$H$2:$H$7)</f>
        <v>441800000</v>
      </c>
      <c r="CGC28" s="1">
        <f>LOOKUP($A28,'DMG Tables'!$P$2:$P$35,'DMG Tables'!$O$2:$O$35)*CGC$1*LOOKUP(CGC$1,'DMG Tables'!$G$2:$G$7,'DMG Tables'!$H$2:$H$7)</f>
        <v>442000000</v>
      </c>
      <c r="CGD28" s="1">
        <f>LOOKUP($A28,'DMG Tables'!$P$2:$P$35,'DMG Tables'!$O$2:$O$35)*CGD$1*LOOKUP(CGD$1,'DMG Tables'!$G$2:$G$7,'DMG Tables'!$H$2:$H$7)</f>
        <v>442200000</v>
      </c>
      <c r="CGE28" s="1">
        <f>LOOKUP($A28,'DMG Tables'!$P$2:$P$35,'DMG Tables'!$O$2:$O$35)*CGE$1*LOOKUP(CGE$1,'DMG Tables'!$G$2:$G$7,'DMG Tables'!$H$2:$H$7)</f>
        <v>442400000</v>
      </c>
      <c r="CGF28" s="1">
        <f>LOOKUP($A28,'DMG Tables'!$P$2:$P$35,'DMG Tables'!$O$2:$O$35)*CGF$1*LOOKUP(CGF$1,'DMG Tables'!$G$2:$G$7,'DMG Tables'!$H$2:$H$7)</f>
        <v>442600000</v>
      </c>
      <c r="CGG28" s="1">
        <f>LOOKUP($A28,'DMG Tables'!$P$2:$P$35,'DMG Tables'!$O$2:$O$35)*CGG$1*LOOKUP(CGG$1,'DMG Tables'!$G$2:$G$7,'DMG Tables'!$H$2:$H$7)</f>
        <v>442800000</v>
      </c>
      <c r="CGH28" s="1">
        <f>LOOKUP($A28,'DMG Tables'!$P$2:$P$35,'DMG Tables'!$O$2:$O$35)*CGH$1*LOOKUP(CGH$1,'DMG Tables'!$G$2:$G$7,'DMG Tables'!$H$2:$H$7)</f>
        <v>443000000</v>
      </c>
      <c r="CGI28" s="1">
        <f>LOOKUP($A28,'DMG Tables'!$P$2:$P$35,'DMG Tables'!$O$2:$O$35)*CGI$1*LOOKUP(CGI$1,'DMG Tables'!$G$2:$G$7,'DMG Tables'!$H$2:$H$7)</f>
        <v>443200000</v>
      </c>
      <c r="CGJ28" s="1">
        <f>LOOKUP($A28,'DMG Tables'!$P$2:$P$35,'DMG Tables'!$O$2:$O$35)*CGJ$1*LOOKUP(CGJ$1,'DMG Tables'!$G$2:$G$7,'DMG Tables'!$H$2:$H$7)</f>
        <v>443400000</v>
      </c>
      <c r="CGK28" s="1">
        <f>LOOKUP($A28,'DMG Tables'!$P$2:$P$35,'DMG Tables'!$O$2:$O$35)*CGK$1*LOOKUP(CGK$1,'DMG Tables'!$G$2:$G$7,'DMG Tables'!$H$2:$H$7)</f>
        <v>443600000</v>
      </c>
      <c r="CGL28" s="1">
        <f>LOOKUP($A28,'DMG Tables'!$P$2:$P$35,'DMG Tables'!$O$2:$O$35)*CGL$1*LOOKUP(CGL$1,'DMG Tables'!$G$2:$G$7,'DMG Tables'!$H$2:$H$7)</f>
        <v>443800000</v>
      </c>
      <c r="CGM28" s="1">
        <f>LOOKUP($A28,'DMG Tables'!$P$2:$P$35,'DMG Tables'!$O$2:$O$35)*CGM$1*LOOKUP(CGM$1,'DMG Tables'!$G$2:$G$7,'DMG Tables'!$H$2:$H$7)</f>
        <v>444000000</v>
      </c>
      <c r="CGN28" s="1">
        <f>LOOKUP($A28,'DMG Tables'!$P$2:$P$35,'DMG Tables'!$O$2:$O$35)*CGN$1*LOOKUP(CGN$1,'DMG Tables'!$G$2:$G$7,'DMG Tables'!$H$2:$H$7)</f>
        <v>444200000</v>
      </c>
      <c r="CGO28" s="1">
        <f>LOOKUP($A28,'DMG Tables'!$P$2:$P$35,'DMG Tables'!$O$2:$O$35)*CGO$1*LOOKUP(CGO$1,'DMG Tables'!$G$2:$G$7,'DMG Tables'!$H$2:$H$7)</f>
        <v>444400000</v>
      </c>
      <c r="CGP28" s="1">
        <f>LOOKUP($A28,'DMG Tables'!$P$2:$P$35,'DMG Tables'!$O$2:$O$35)*CGP$1*LOOKUP(CGP$1,'DMG Tables'!$G$2:$G$7,'DMG Tables'!$H$2:$H$7)</f>
        <v>444600000</v>
      </c>
      <c r="CGQ28" s="1">
        <f>LOOKUP($A28,'DMG Tables'!$P$2:$P$35,'DMG Tables'!$O$2:$O$35)*CGQ$1*LOOKUP(CGQ$1,'DMG Tables'!$G$2:$G$7,'DMG Tables'!$H$2:$H$7)</f>
        <v>444800000</v>
      </c>
      <c r="CGR28" s="1">
        <f>LOOKUP($A28,'DMG Tables'!$P$2:$P$35,'DMG Tables'!$O$2:$O$35)*CGR$1*LOOKUP(CGR$1,'DMG Tables'!$G$2:$G$7,'DMG Tables'!$H$2:$H$7)</f>
        <v>445000000</v>
      </c>
      <c r="CGS28" s="1">
        <f>LOOKUP($A28,'DMG Tables'!$P$2:$P$35,'DMG Tables'!$O$2:$O$35)*CGS$1*LOOKUP(CGS$1,'DMG Tables'!$G$2:$G$7,'DMG Tables'!$H$2:$H$7)</f>
        <v>445200000</v>
      </c>
      <c r="CGT28" s="1">
        <f>LOOKUP($A28,'DMG Tables'!$P$2:$P$35,'DMG Tables'!$O$2:$O$35)*CGT$1*LOOKUP(CGT$1,'DMG Tables'!$G$2:$G$7,'DMG Tables'!$H$2:$H$7)</f>
        <v>445400000</v>
      </c>
      <c r="CGU28" s="1">
        <f>LOOKUP($A28,'DMG Tables'!$P$2:$P$35,'DMG Tables'!$O$2:$O$35)*CGU$1*LOOKUP(CGU$1,'DMG Tables'!$G$2:$G$7,'DMG Tables'!$H$2:$H$7)</f>
        <v>445600000</v>
      </c>
      <c r="CGV28" s="1">
        <f>LOOKUP($A28,'DMG Tables'!$P$2:$P$35,'DMG Tables'!$O$2:$O$35)*CGV$1*LOOKUP(CGV$1,'DMG Tables'!$G$2:$G$7,'DMG Tables'!$H$2:$H$7)</f>
        <v>445800000</v>
      </c>
      <c r="CGW28" s="1">
        <f>LOOKUP($A28,'DMG Tables'!$P$2:$P$35,'DMG Tables'!$O$2:$O$35)*CGW$1*LOOKUP(CGW$1,'DMG Tables'!$G$2:$G$7,'DMG Tables'!$H$2:$H$7)</f>
        <v>446000000</v>
      </c>
      <c r="CGX28" s="1">
        <f>LOOKUP($A28,'DMG Tables'!$P$2:$P$35,'DMG Tables'!$O$2:$O$35)*CGX$1*LOOKUP(CGX$1,'DMG Tables'!$G$2:$G$7,'DMG Tables'!$H$2:$H$7)</f>
        <v>446200000</v>
      </c>
      <c r="CGY28" s="1">
        <f>LOOKUP($A28,'DMG Tables'!$P$2:$P$35,'DMG Tables'!$O$2:$O$35)*CGY$1*LOOKUP(CGY$1,'DMG Tables'!$G$2:$G$7,'DMG Tables'!$H$2:$H$7)</f>
        <v>446400000</v>
      </c>
      <c r="CGZ28" s="1">
        <f>LOOKUP($A28,'DMG Tables'!$P$2:$P$35,'DMG Tables'!$O$2:$O$35)*CGZ$1*LOOKUP(CGZ$1,'DMG Tables'!$G$2:$G$7,'DMG Tables'!$H$2:$H$7)</f>
        <v>446600000</v>
      </c>
      <c r="CHA28" s="1">
        <f>LOOKUP($A28,'DMG Tables'!$P$2:$P$35,'DMG Tables'!$O$2:$O$35)*CHA$1*LOOKUP(CHA$1,'DMG Tables'!$G$2:$G$7,'DMG Tables'!$H$2:$H$7)</f>
        <v>446800000</v>
      </c>
      <c r="CHB28" s="1">
        <f>LOOKUP($A28,'DMG Tables'!$P$2:$P$35,'DMG Tables'!$O$2:$O$35)*CHB$1*LOOKUP(CHB$1,'DMG Tables'!$G$2:$G$7,'DMG Tables'!$H$2:$H$7)</f>
        <v>447000000</v>
      </c>
      <c r="CHC28" s="1">
        <f>LOOKUP($A28,'DMG Tables'!$P$2:$P$35,'DMG Tables'!$O$2:$O$35)*CHC$1*LOOKUP(CHC$1,'DMG Tables'!$G$2:$G$7,'DMG Tables'!$H$2:$H$7)</f>
        <v>447200000</v>
      </c>
      <c r="CHD28" s="1">
        <f>LOOKUP($A28,'DMG Tables'!$P$2:$P$35,'DMG Tables'!$O$2:$O$35)*CHD$1*LOOKUP(CHD$1,'DMG Tables'!$G$2:$G$7,'DMG Tables'!$H$2:$H$7)</f>
        <v>447400000</v>
      </c>
      <c r="CHE28" s="1">
        <f>LOOKUP($A28,'DMG Tables'!$P$2:$P$35,'DMG Tables'!$O$2:$O$35)*CHE$1*LOOKUP(CHE$1,'DMG Tables'!$G$2:$G$7,'DMG Tables'!$H$2:$H$7)</f>
        <v>447600000</v>
      </c>
      <c r="CHF28" s="1">
        <f>LOOKUP($A28,'DMG Tables'!$P$2:$P$35,'DMG Tables'!$O$2:$O$35)*CHF$1*LOOKUP(CHF$1,'DMG Tables'!$G$2:$G$7,'DMG Tables'!$H$2:$H$7)</f>
        <v>447800000</v>
      </c>
      <c r="CHG28" s="1">
        <f>LOOKUP($A28,'DMG Tables'!$P$2:$P$35,'DMG Tables'!$O$2:$O$35)*CHG$1*LOOKUP(CHG$1,'DMG Tables'!$G$2:$G$7,'DMG Tables'!$H$2:$H$7)</f>
        <v>448000000</v>
      </c>
      <c r="CHH28" s="1">
        <f>LOOKUP($A28,'DMG Tables'!$P$2:$P$35,'DMG Tables'!$O$2:$O$35)*CHH$1*LOOKUP(CHH$1,'DMG Tables'!$G$2:$G$7,'DMG Tables'!$H$2:$H$7)</f>
        <v>448200000</v>
      </c>
      <c r="CHI28" s="1">
        <f>LOOKUP($A28,'DMG Tables'!$P$2:$P$35,'DMG Tables'!$O$2:$O$35)*CHI$1*LOOKUP(CHI$1,'DMG Tables'!$G$2:$G$7,'DMG Tables'!$H$2:$H$7)</f>
        <v>448400000</v>
      </c>
      <c r="CHJ28" s="1">
        <f>LOOKUP($A28,'DMG Tables'!$P$2:$P$35,'DMG Tables'!$O$2:$O$35)*CHJ$1*LOOKUP(CHJ$1,'DMG Tables'!$G$2:$G$7,'DMG Tables'!$H$2:$H$7)</f>
        <v>448600000</v>
      </c>
      <c r="CHK28" s="1">
        <f>LOOKUP($A28,'DMG Tables'!$P$2:$P$35,'DMG Tables'!$O$2:$O$35)*CHK$1*LOOKUP(CHK$1,'DMG Tables'!$G$2:$G$7,'DMG Tables'!$H$2:$H$7)</f>
        <v>448800000</v>
      </c>
      <c r="CHL28" s="1">
        <f>LOOKUP($A28,'DMG Tables'!$P$2:$P$35,'DMG Tables'!$O$2:$O$35)*CHL$1*LOOKUP(CHL$1,'DMG Tables'!$G$2:$G$7,'DMG Tables'!$H$2:$H$7)</f>
        <v>449000000</v>
      </c>
      <c r="CHM28" s="1">
        <f>LOOKUP($A28,'DMG Tables'!$P$2:$P$35,'DMG Tables'!$O$2:$O$35)*CHM$1*LOOKUP(CHM$1,'DMG Tables'!$G$2:$G$7,'DMG Tables'!$H$2:$H$7)</f>
        <v>449200000</v>
      </c>
      <c r="CHN28" s="1">
        <f>LOOKUP($A28,'DMG Tables'!$P$2:$P$35,'DMG Tables'!$O$2:$O$35)*CHN$1*LOOKUP(CHN$1,'DMG Tables'!$G$2:$G$7,'DMG Tables'!$H$2:$H$7)</f>
        <v>449400000</v>
      </c>
      <c r="CHO28" s="1">
        <f>LOOKUP($A28,'DMG Tables'!$P$2:$P$35,'DMG Tables'!$O$2:$O$35)*CHO$1*LOOKUP(CHO$1,'DMG Tables'!$G$2:$G$7,'DMG Tables'!$H$2:$H$7)</f>
        <v>449600000</v>
      </c>
      <c r="CHP28" s="1">
        <f>LOOKUP($A28,'DMG Tables'!$P$2:$P$35,'DMG Tables'!$O$2:$O$35)*CHP$1*LOOKUP(CHP$1,'DMG Tables'!$G$2:$G$7,'DMG Tables'!$H$2:$H$7)</f>
        <v>449800000</v>
      </c>
      <c r="CHQ28" s="1">
        <f>LOOKUP($A28,'DMG Tables'!$P$2:$P$35,'DMG Tables'!$O$2:$O$35)*CHQ$1*LOOKUP(CHQ$1,'DMG Tables'!$G$2:$G$7,'DMG Tables'!$H$2:$H$7)</f>
        <v>450000000</v>
      </c>
      <c r="CHR28" s="1">
        <f>LOOKUP($A28,'DMG Tables'!$P$2:$P$35,'DMG Tables'!$O$2:$O$35)*CHR$1*LOOKUP(CHR$1,'DMG Tables'!$G$2:$G$7,'DMG Tables'!$H$2:$H$7)</f>
        <v>450200000</v>
      </c>
      <c r="CHS28" s="1">
        <f>LOOKUP($A28,'DMG Tables'!$P$2:$P$35,'DMG Tables'!$O$2:$O$35)*CHS$1*LOOKUP(CHS$1,'DMG Tables'!$G$2:$G$7,'DMG Tables'!$H$2:$H$7)</f>
        <v>450400000</v>
      </c>
      <c r="CHT28" s="1">
        <f>LOOKUP($A28,'DMG Tables'!$P$2:$P$35,'DMG Tables'!$O$2:$O$35)*CHT$1*LOOKUP(CHT$1,'DMG Tables'!$G$2:$G$7,'DMG Tables'!$H$2:$H$7)</f>
        <v>450600000</v>
      </c>
      <c r="CHU28" s="1">
        <f>LOOKUP($A28,'DMG Tables'!$P$2:$P$35,'DMG Tables'!$O$2:$O$35)*CHU$1*LOOKUP(CHU$1,'DMG Tables'!$G$2:$G$7,'DMG Tables'!$H$2:$H$7)</f>
        <v>450800000</v>
      </c>
      <c r="CHV28" s="1">
        <f>LOOKUP($A28,'DMG Tables'!$P$2:$P$35,'DMG Tables'!$O$2:$O$35)*CHV$1*LOOKUP(CHV$1,'DMG Tables'!$G$2:$G$7,'DMG Tables'!$H$2:$H$7)</f>
        <v>451000000</v>
      </c>
      <c r="CHW28" s="1">
        <f>LOOKUP($A28,'DMG Tables'!$P$2:$P$35,'DMG Tables'!$O$2:$O$35)*CHW$1*LOOKUP(CHW$1,'DMG Tables'!$G$2:$G$7,'DMG Tables'!$H$2:$H$7)</f>
        <v>451200000</v>
      </c>
      <c r="CHX28" s="1">
        <f>LOOKUP($A28,'DMG Tables'!$P$2:$P$35,'DMG Tables'!$O$2:$O$35)*CHX$1*LOOKUP(CHX$1,'DMG Tables'!$G$2:$G$7,'DMG Tables'!$H$2:$H$7)</f>
        <v>451400000</v>
      </c>
      <c r="CHY28" s="1">
        <f>LOOKUP($A28,'DMG Tables'!$P$2:$P$35,'DMG Tables'!$O$2:$O$35)*CHY$1*LOOKUP(CHY$1,'DMG Tables'!$G$2:$G$7,'DMG Tables'!$H$2:$H$7)</f>
        <v>451600000</v>
      </c>
      <c r="CHZ28" s="1">
        <f>LOOKUP($A28,'DMG Tables'!$P$2:$P$35,'DMG Tables'!$O$2:$O$35)*CHZ$1*LOOKUP(CHZ$1,'DMG Tables'!$G$2:$G$7,'DMG Tables'!$H$2:$H$7)</f>
        <v>451800000</v>
      </c>
      <c r="CIA28" s="1">
        <f>LOOKUP($A28,'DMG Tables'!$P$2:$P$35,'DMG Tables'!$O$2:$O$35)*CIA$1*LOOKUP(CIA$1,'DMG Tables'!$G$2:$G$7,'DMG Tables'!$H$2:$H$7)</f>
        <v>452000000</v>
      </c>
      <c r="CIB28" s="1">
        <f>LOOKUP($A28,'DMG Tables'!$P$2:$P$35,'DMG Tables'!$O$2:$O$35)*CIB$1*LOOKUP(CIB$1,'DMG Tables'!$G$2:$G$7,'DMG Tables'!$H$2:$H$7)</f>
        <v>452200000</v>
      </c>
      <c r="CIC28" s="1">
        <f>LOOKUP($A28,'DMG Tables'!$P$2:$P$35,'DMG Tables'!$O$2:$O$35)*CIC$1*LOOKUP(CIC$1,'DMG Tables'!$G$2:$G$7,'DMG Tables'!$H$2:$H$7)</f>
        <v>452400000</v>
      </c>
      <c r="CID28" s="1">
        <f>LOOKUP($A28,'DMG Tables'!$P$2:$P$35,'DMG Tables'!$O$2:$O$35)*CID$1*LOOKUP(CID$1,'DMG Tables'!$G$2:$G$7,'DMG Tables'!$H$2:$H$7)</f>
        <v>452600000</v>
      </c>
      <c r="CIE28" s="1">
        <f>LOOKUP($A28,'DMG Tables'!$P$2:$P$35,'DMG Tables'!$O$2:$O$35)*CIE$1*LOOKUP(CIE$1,'DMG Tables'!$G$2:$G$7,'DMG Tables'!$H$2:$H$7)</f>
        <v>452800000</v>
      </c>
      <c r="CIF28" s="1">
        <f>LOOKUP($A28,'DMG Tables'!$P$2:$P$35,'DMG Tables'!$O$2:$O$35)*CIF$1*LOOKUP(CIF$1,'DMG Tables'!$G$2:$G$7,'DMG Tables'!$H$2:$H$7)</f>
        <v>453000000</v>
      </c>
      <c r="CIG28" s="1">
        <f>LOOKUP($A28,'DMG Tables'!$P$2:$P$35,'DMG Tables'!$O$2:$O$35)*CIG$1*LOOKUP(CIG$1,'DMG Tables'!$G$2:$G$7,'DMG Tables'!$H$2:$H$7)</f>
        <v>453200000</v>
      </c>
      <c r="CIH28" s="1">
        <f>LOOKUP($A28,'DMG Tables'!$P$2:$P$35,'DMG Tables'!$O$2:$O$35)*CIH$1*LOOKUP(CIH$1,'DMG Tables'!$G$2:$G$7,'DMG Tables'!$H$2:$H$7)</f>
        <v>453400000</v>
      </c>
      <c r="CII28" s="1">
        <f>LOOKUP($A28,'DMG Tables'!$P$2:$P$35,'DMG Tables'!$O$2:$O$35)*CII$1*LOOKUP(CII$1,'DMG Tables'!$G$2:$G$7,'DMG Tables'!$H$2:$H$7)</f>
        <v>453600000</v>
      </c>
      <c r="CIJ28" s="1">
        <f>LOOKUP($A28,'DMG Tables'!$P$2:$P$35,'DMG Tables'!$O$2:$O$35)*CIJ$1*LOOKUP(CIJ$1,'DMG Tables'!$G$2:$G$7,'DMG Tables'!$H$2:$H$7)</f>
        <v>453800000</v>
      </c>
      <c r="CIK28" s="1">
        <f>LOOKUP($A28,'DMG Tables'!$P$2:$P$35,'DMG Tables'!$O$2:$O$35)*CIK$1*LOOKUP(CIK$1,'DMG Tables'!$G$2:$G$7,'DMG Tables'!$H$2:$H$7)</f>
        <v>454000000</v>
      </c>
      <c r="CIL28" s="1">
        <f>LOOKUP($A28,'DMG Tables'!$P$2:$P$35,'DMG Tables'!$O$2:$O$35)*CIL$1*LOOKUP(CIL$1,'DMG Tables'!$G$2:$G$7,'DMG Tables'!$H$2:$H$7)</f>
        <v>454200000</v>
      </c>
      <c r="CIM28" s="1">
        <f>LOOKUP($A28,'DMG Tables'!$P$2:$P$35,'DMG Tables'!$O$2:$O$35)*CIM$1*LOOKUP(CIM$1,'DMG Tables'!$G$2:$G$7,'DMG Tables'!$H$2:$H$7)</f>
        <v>454400000</v>
      </c>
      <c r="CIN28" s="1">
        <f>LOOKUP($A28,'DMG Tables'!$P$2:$P$35,'DMG Tables'!$O$2:$O$35)*CIN$1*LOOKUP(CIN$1,'DMG Tables'!$G$2:$G$7,'DMG Tables'!$H$2:$H$7)</f>
        <v>454600000</v>
      </c>
      <c r="CIO28" s="1">
        <f>LOOKUP($A28,'DMG Tables'!$P$2:$P$35,'DMG Tables'!$O$2:$O$35)*CIO$1*LOOKUP(CIO$1,'DMG Tables'!$G$2:$G$7,'DMG Tables'!$H$2:$H$7)</f>
        <v>454800000</v>
      </c>
      <c r="CIP28" s="1">
        <f>LOOKUP($A28,'DMG Tables'!$P$2:$P$35,'DMG Tables'!$O$2:$O$35)*CIP$1*LOOKUP(CIP$1,'DMG Tables'!$G$2:$G$7,'DMG Tables'!$H$2:$H$7)</f>
        <v>455000000</v>
      </c>
      <c r="CIQ28" s="1">
        <f>LOOKUP($A28,'DMG Tables'!$P$2:$P$35,'DMG Tables'!$O$2:$O$35)*CIQ$1*LOOKUP(CIQ$1,'DMG Tables'!$G$2:$G$7,'DMG Tables'!$H$2:$H$7)</f>
        <v>455200000</v>
      </c>
      <c r="CIR28" s="1">
        <f>LOOKUP($A28,'DMG Tables'!$P$2:$P$35,'DMG Tables'!$O$2:$O$35)*CIR$1*LOOKUP(CIR$1,'DMG Tables'!$G$2:$G$7,'DMG Tables'!$H$2:$H$7)</f>
        <v>455400000</v>
      </c>
      <c r="CIS28" s="1">
        <f>LOOKUP($A28,'DMG Tables'!$P$2:$P$35,'DMG Tables'!$O$2:$O$35)*CIS$1*LOOKUP(CIS$1,'DMG Tables'!$G$2:$G$7,'DMG Tables'!$H$2:$H$7)</f>
        <v>455600000</v>
      </c>
      <c r="CIT28" s="1">
        <f>LOOKUP($A28,'DMG Tables'!$P$2:$P$35,'DMG Tables'!$O$2:$O$35)*CIT$1*LOOKUP(CIT$1,'DMG Tables'!$G$2:$G$7,'DMG Tables'!$H$2:$H$7)</f>
        <v>455800000</v>
      </c>
      <c r="CIU28" s="1">
        <f>LOOKUP($A28,'DMG Tables'!$P$2:$P$35,'DMG Tables'!$O$2:$O$35)*CIU$1*LOOKUP(CIU$1,'DMG Tables'!$G$2:$G$7,'DMG Tables'!$H$2:$H$7)</f>
        <v>456000000</v>
      </c>
      <c r="CIV28" s="1">
        <f>LOOKUP($A28,'DMG Tables'!$P$2:$P$35,'DMG Tables'!$O$2:$O$35)*CIV$1*LOOKUP(CIV$1,'DMG Tables'!$G$2:$G$7,'DMG Tables'!$H$2:$H$7)</f>
        <v>456200000</v>
      </c>
      <c r="CIW28" s="1">
        <f>LOOKUP($A28,'DMG Tables'!$P$2:$P$35,'DMG Tables'!$O$2:$O$35)*CIW$1*LOOKUP(CIW$1,'DMG Tables'!$G$2:$G$7,'DMG Tables'!$H$2:$H$7)</f>
        <v>456400000</v>
      </c>
      <c r="CIX28" s="1">
        <f>LOOKUP($A28,'DMG Tables'!$P$2:$P$35,'DMG Tables'!$O$2:$O$35)*CIX$1*LOOKUP(CIX$1,'DMG Tables'!$G$2:$G$7,'DMG Tables'!$H$2:$H$7)</f>
        <v>456600000</v>
      </c>
      <c r="CIY28" s="1">
        <f>LOOKUP($A28,'DMG Tables'!$P$2:$P$35,'DMG Tables'!$O$2:$O$35)*CIY$1*LOOKUP(CIY$1,'DMG Tables'!$G$2:$G$7,'DMG Tables'!$H$2:$H$7)</f>
        <v>456800000</v>
      </c>
      <c r="CIZ28" s="1">
        <f>LOOKUP($A28,'DMG Tables'!$P$2:$P$35,'DMG Tables'!$O$2:$O$35)*CIZ$1*LOOKUP(CIZ$1,'DMG Tables'!$G$2:$G$7,'DMG Tables'!$H$2:$H$7)</f>
        <v>457000000</v>
      </c>
      <c r="CJA28" s="1">
        <f>LOOKUP($A28,'DMG Tables'!$P$2:$P$35,'DMG Tables'!$O$2:$O$35)*CJA$1*LOOKUP(CJA$1,'DMG Tables'!$G$2:$G$7,'DMG Tables'!$H$2:$H$7)</f>
        <v>457200000</v>
      </c>
      <c r="CJB28" s="1">
        <f>LOOKUP($A28,'DMG Tables'!$P$2:$P$35,'DMG Tables'!$O$2:$O$35)*CJB$1*LOOKUP(CJB$1,'DMG Tables'!$G$2:$G$7,'DMG Tables'!$H$2:$H$7)</f>
        <v>457400000</v>
      </c>
      <c r="CJC28" s="1">
        <f>LOOKUP($A28,'DMG Tables'!$P$2:$P$35,'DMG Tables'!$O$2:$O$35)*CJC$1*LOOKUP(CJC$1,'DMG Tables'!$G$2:$G$7,'DMG Tables'!$H$2:$H$7)</f>
        <v>457600000</v>
      </c>
      <c r="CJD28" s="1">
        <f>LOOKUP($A28,'DMG Tables'!$P$2:$P$35,'DMG Tables'!$O$2:$O$35)*CJD$1*LOOKUP(CJD$1,'DMG Tables'!$G$2:$G$7,'DMG Tables'!$H$2:$H$7)</f>
        <v>457800000</v>
      </c>
      <c r="CJE28" s="1">
        <f>LOOKUP($A28,'DMG Tables'!$P$2:$P$35,'DMG Tables'!$O$2:$O$35)*CJE$1*LOOKUP(CJE$1,'DMG Tables'!$G$2:$G$7,'DMG Tables'!$H$2:$H$7)</f>
        <v>458000000</v>
      </c>
      <c r="CJF28" s="1">
        <f>LOOKUP($A28,'DMG Tables'!$P$2:$P$35,'DMG Tables'!$O$2:$O$35)*CJF$1*LOOKUP(CJF$1,'DMG Tables'!$G$2:$G$7,'DMG Tables'!$H$2:$H$7)</f>
        <v>458200000</v>
      </c>
      <c r="CJG28" s="1">
        <f>LOOKUP($A28,'DMG Tables'!$P$2:$P$35,'DMG Tables'!$O$2:$O$35)*CJG$1*LOOKUP(CJG$1,'DMG Tables'!$G$2:$G$7,'DMG Tables'!$H$2:$H$7)</f>
        <v>458400000</v>
      </c>
      <c r="CJH28" s="1">
        <f>LOOKUP($A28,'DMG Tables'!$P$2:$P$35,'DMG Tables'!$O$2:$O$35)*CJH$1*LOOKUP(CJH$1,'DMG Tables'!$G$2:$G$7,'DMG Tables'!$H$2:$H$7)</f>
        <v>458600000</v>
      </c>
      <c r="CJI28" s="1">
        <f>LOOKUP($A28,'DMG Tables'!$P$2:$P$35,'DMG Tables'!$O$2:$O$35)*CJI$1*LOOKUP(CJI$1,'DMG Tables'!$G$2:$G$7,'DMG Tables'!$H$2:$H$7)</f>
        <v>458800000</v>
      </c>
      <c r="CJJ28" s="1">
        <f>LOOKUP($A28,'DMG Tables'!$P$2:$P$35,'DMG Tables'!$O$2:$O$35)*CJJ$1*LOOKUP(CJJ$1,'DMG Tables'!$G$2:$G$7,'DMG Tables'!$H$2:$H$7)</f>
        <v>459000000</v>
      </c>
      <c r="CJK28" s="1">
        <f>LOOKUP($A28,'DMG Tables'!$P$2:$P$35,'DMG Tables'!$O$2:$O$35)*CJK$1*LOOKUP(CJK$1,'DMG Tables'!$G$2:$G$7,'DMG Tables'!$H$2:$H$7)</f>
        <v>459200000</v>
      </c>
      <c r="CJL28" s="1">
        <f>LOOKUP($A28,'DMG Tables'!$P$2:$P$35,'DMG Tables'!$O$2:$O$35)*CJL$1*LOOKUP(CJL$1,'DMG Tables'!$G$2:$G$7,'DMG Tables'!$H$2:$H$7)</f>
        <v>459400000</v>
      </c>
      <c r="CJM28" s="1">
        <f>LOOKUP($A28,'DMG Tables'!$P$2:$P$35,'DMG Tables'!$O$2:$O$35)*CJM$1*LOOKUP(CJM$1,'DMG Tables'!$G$2:$G$7,'DMG Tables'!$H$2:$H$7)</f>
        <v>459600000</v>
      </c>
      <c r="CJN28" s="1">
        <f>LOOKUP($A28,'DMG Tables'!$P$2:$P$35,'DMG Tables'!$O$2:$O$35)*CJN$1*LOOKUP(CJN$1,'DMG Tables'!$G$2:$G$7,'DMG Tables'!$H$2:$H$7)</f>
        <v>459800000</v>
      </c>
      <c r="CJO28" s="1">
        <f>LOOKUP($A28,'DMG Tables'!$P$2:$P$35,'DMG Tables'!$O$2:$O$35)*CJO$1*LOOKUP(CJO$1,'DMG Tables'!$G$2:$G$7,'DMG Tables'!$H$2:$H$7)</f>
        <v>460000000</v>
      </c>
      <c r="CJP28" s="1">
        <f>LOOKUP($A28,'DMG Tables'!$P$2:$P$35,'DMG Tables'!$O$2:$O$35)*CJP$1*LOOKUP(CJP$1,'DMG Tables'!$G$2:$G$7,'DMG Tables'!$H$2:$H$7)</f>
        <v>460200000</v>
      </c>
      <c r="CJQ28" s="1">
        <f>LOOKUP($A28,'DMG Tables'!$P$2:$P$35,'DMG Tables'!$O$2:$O$35)*CJQ$1*LOOKUP(CJQ$1,'DMG Tables'!$G$2:$G$7,'DMG Tables'!$H$2:$H$7)</f>
        <v>460400000</v>
      </c>
      <c r="CJR28" s="1">
        <f>LOOKUP($A28,'DMG Tables'!$P$2:$P$35,'DMG Tables'!$O$2:$O$35)*CJR$1*LOOKUP(CJR$1,'DMG Tables'!$G$2:$G$7,'DMG Tables'!$H$2:$H$7)</f>
        <v>460600000</v>
      </c>
      <c r="CJS28" s="1">
        <f>LOOKUP($A28,'DMG Tables'!$P$2:$P$35,'DMG Tables'!$O$2:$O$35)*CJS$1*LOOKUP(CJS$1,'DMG Tables'!$G$2:$G$7,'DMG Tables'!$H$2:$H$7)</f>
        <v>460800000</v>
      </c>
      <c r="CJT28" s="1">
        <f>LOOKUP($A28,'DMG Tables'!$P$2:$P$35,'DMG Tables'!$O$2:$O$35)*CJT$1*LOOKUP(CJT$1,'DMG Tables'!$G$2:$G$7,'DMG Tables'!$H$2:$H$7)</f>
        <v>461000000</v>
      </c>
      <c r="CJU28" s="1">
        <f>LOOKUP($A28,'DMG Tables'!$P$2:$P$35,'DMG Tables'!$O$2:$O$35)*CJU$1*LOOKUP(CJU$1,'DMG Tables'!$G$2:$G$7,'DMG Tables'!$H$2:$H$7)</f>
        <v>461200000</v>
      </c>
      <c r="CJV28" s="1">
        <f>LOOKUP($A28,'DMG Tables'!$P$2:$P$35,'DMG Tables'!$O$2:$O$35)*CJV$1*LOOKUP(CJV$1,'DMG Tables'!$G$2:$G$7,'DMG Tables'!$H$2:$H$7)</f>
        <v>461400000</v>
      </c>
      <c r="CJW28" s="1">
        <f>LOOKUP($A28,'DMG Tables'!$P$2:$P$35,'DMG Tables'!$O$2:$O$35)*CJW$1*LOOKUP(CJW$1,'DMG Tables'!$G$2:$G$7,'DMG Tables'!$H$2:$H$7)</f>
        <v>461600000</v>
      </c>
      <c r="CJX28" s="1">
        <f>LOOKUP($A28,'DMG Tables'!$P$2:$P$35,'DMG Tables'!$O$2:$O$35)*CJX$1*LOOKUP(CJX$1,'DMG Tables'!$G$2:$G$7,'DMG Tables'!$H$2:$H$7)</f>
        <v>461800000</v>
      </c>
      <c r="CJY28" s="1">
        <f>LOOKUP($A28,'DMG Tables'!$P$2:$P$35,'DMG Tables'!$O$2:$O$35)*CJY$1*LOOKUP(CJY$1,'DMG Tables'!$G$2:$G$7,'DMG Tables'!$H$2:$H$7)</f>
        <v>462000000</v>
      </c>
      <c r="CJZ28" s="1">
        <f>LOOKUP($A28,'DMG Tables'!$P$2:$P$35,'DMG Tables'!$O$2:$O$35)*CJZ$1*LOOKUP(CJZ$1,'DMG Tables'!$G$2:$G$7,'DMG Tables'!$H$2:$H$7)</f>
        <v>462200000</v>
      </c>
      <c r="CKA28" s="1">
        <f>LOOKUP($A28,'DMG Tables'!$P$2:$P$35,'DMG Tables'!$O$2:$O$35)*CKA$1*LOOKUP(CKA$1,'DMG Tables'!$G$2:$G$7,'DMG Tables'!$H$2:$H$7)</f>
        <v>462400000</v>
      </c>
      <c r="CKB28" s="1">
        <f>LOOKUP($A28,'DMG Tables'!$P$2:$P$35,'DMG Tables'!$O$2:$O$35)*CKB$1*LOOKUP(CKB$1,'DMG Tables'!$G$2:$G$7,'DMG Tables'!$H$2:$H$7)</f>
        <v>462600000</v>
      </c>
      <c r="CKC28" s="1">
        <f>LOOKUP($A28,'DMG Tables'!$P$2:$P$35,'DMG Tables'!$O$2:$O$35)*CKC$1*LOOKUP(CKC$1,'DMG Tables'!$G$2:$G$7,'DMG Tables'!$H$2:$H$7)</f>
        <v>462800000</v>
      </c>
      <c r="CKD28" s="1">
        <f>LOOKUP($A28,'DMG Tables'!$P$2:$P$35,'DMG Tables'!$O$2:$O$35)*CKD$1*LOOKUP(CKD$1,'DMG Tables'!$G$2:$G$7,'DMG Tables'!$H$2:$H$7)</f>
        <v>463000000</v>
      </c>
      <c r="CKE28" s="1">
        <f>LOOKUP($A28,'DMG Tables'!$P$2:$P$35,'DMG Tables'!$O$2:$O$35)*CKE$1*LOOKUP(CKE$1,'DMG Tables'!$G$2:$G$7,'DMG Tables'!$H$2:$H$7)</f>
        <v>463200000</v>
      </c>
      <c r="CKF28" s="1">
        <f>LOOKUP($A28,'DMG Tables'!$P$2:$P$35,'DMG Tables'!$O$2:$O$35)*CKF$1*LOOKUP(CKF$1,'DMG Tables'!$G$2:$G$7,'DMG Tables'!$H$2:$H$7)</f>
        <v>463400000</v>
      </c>
      <c r="CKG28" s="1">
        <f>LOOKUP($A28,'DMG Tables'!$P$2:$P$35,'DMG Tables'!$O$2:$O$35)*CKG$1*LOOKUP(CKG$1,'DMG Tables'!$G$2:$G$7,'DMG Tables'!$H$2:$H$7)</f>
        <v>463600000</v>
      </c>
      <c r="CKH28" s="1">
        <f>LOOKUP($A28,'DMG Tables'!$P$2:$P$35,'DMG Tables'!$O$2:$O$35)*CKH$1*LOOKUP(CKH$1,'DMG Tables'!$G$2:$G$7,'DMG Tables'!$H$2:$H$7)</f>
        <v>463800000</v>
      </c>
      <c r="CKI28" s="1">
        <f>LOOKUP($A28,'DMG Tables'!$P$2:$P$35,'DMG Tables'!$O$2:$O$35)*CKI$1*LOOKUP(CKI$1,'DMG Tables'!$G$2:$G$7,'DMG Tables'!$H$2:$H$7)</f>
        <v>464000000</v>
      </c>
      <c r="CKJ28" s="1">
        <f>LOOKUP($A28,'DMG Tables'!$P$2:$P$35,'DMG Tables'!$O$2:$O$35)*CKJ$1*LOOKUP(CKJ$1,'DMG Tables'!$G$2:$G$7,'DMG Tables'!$H$2:$H$7)</f>
        <v>464200000</v>
      </c>
      <c r="CKK28" s="1">
        <f>LOOKUP($A28,'DMG Tables'!$P$2:$P$35,'DMG Tables'!$O$2:$O$35)*CKK$1*LOOKUP(CKK$1,'DMG Tables'!$G$2:$G$7,'DMG Tables'!$H$2:$H$7)</f>
        <v>464400000</v>
      </c>
      <c r="CKL28" s="1">
        <f>LOOKUP($A28,'DMG Tables'!$P$2:$P$35,'DMG Tables'!$O$2:$O$35)*CKL$1*LOOKUP(CKL$1,'DMG Tables'!$G$2:$G$7,'DMG Tables'!$H$2:$H$7)</f>
        <v>464600000</v>
      </c>
      <c r="CKM28" s="1">
        <f>LOOKUP($A28,'DMG Tables'!$P$2:$P$35,'DMG Tables'!$O$2:$O$35)*CKM$1*LOOKUP(CKM$1,'DMG Tables'!$G$2:$G$7,'DMG Tables'!$H$2:$H$7)</f>
        <v>464800000</v>
      </c>
      <c r="CKN28" s="1">
        <f>LOOKUP($A28,'DMG Tables'!$P$2:$P$35,'DMG Tables'!$O$2:$O$35)*CKN$1*LOOKUP(CKN$1,'DMG Tables'!$G$2:$G$7,'DMG Tables'!$H$2:$H$7)</f>
        <v>465000000</v>
      </c>
      <c r="CKO28" s="1">
        <f>LOOKUP($A28,'DMG Tables'!$P$2:$P$35,'DMG Tables'!$O$2:$O$35)*CKO$1*LOOKUP(CKO$1,'DMG Tables'!$G$2:$G$7,'DMG Tables'!$H$2:$H$7)</f>
        <v>465200000</v>
      </c>
      <c r="CKP28" s="1">
        <f>LOOKUP($A28,'DMG Tables'!$P$2:$P$35,'DMG Tables'!$O$2:$O$35)*CKP$1*LOOKUP(CKP$1,'DMG Tables'!$G$2:$G$7,'DMG Tables'!$H$2:$H$7)</f>
        <v>465400000</v>
      </c>
      <c r="CKQ28" s="1">
        <f>LOOKUP($A28,'DMG Tables'!$P$2:$P$35,'DMG Tables'!$O$2:$O$35)*CKQ$1*LOOKUP(CKQ$1,'DMG Tables'!$G$2:$G$7,'DMG Tables'!$H$2:$H$7)</f>
        <v>465600000</v>
      </c>
      <c r="CKR28" s="1">
        <f>LOOKUP($A28,'DMG Tables'!$P$2:$P$35,'DMG Tables'!$O$2:$O$35)*CKR$1*LOOKUP(CKR$1,'DMG Tables'!$G$2:$G$7,'DMG Tables'!$H$2:$H$7)</f>
        <v>465800000</v>
      </c>
      <c r="CKS28" s="1">
        <f>LOOKUP($A28,'DMG Tables'!$P$2:$P$35,'DMG Tables'!$O$2:$O$35)*CKS$1*LOOKUP(CKS$1,'DMG Tables'!$G$2:$G$7,'DMG Tables'!$H$2:$H$7)</f>
        <v>466000000</v>
      </c>
      <c r="CKT28" s="1">
        <f>LOOKUP($A28,'DMG Tables'!$P$2:$P$35,'DMG Tables'!$O$2:$O$35)*CKT$1*LOOKUP(CKT$1,'DMG Tables'!$G$2:$G$7,'DMG Tables'!$H$2:$H$7)</f>
        <v>466200000</v>
      </c>
      <c r="CKU28" s="1">
        <f>LOOKUP($A28,'DMG Tables'!$P$2:$P$35,'DMG Tables'!$O$2:$O$35)*CKU$1*LOOKUP(CKU$1,'DMG Tables'!$G$2:$G$7,'DMG Tables'!$H$2:$H$7)</f>
        <v>466400000</v>
      </c>
      <c r="CKV28" s="1">
        <f>LOOKUP($A28,'DMG Tables'!$P$2:$P$35,'DMG Tables'!$O$2:$O$35)*CKV$1*LOOKUP(CKV$1,'DMG Tables'!$G$2:$G$7,'DMG Tables'!$H$2:$H$7)</f>
        <v>466600000</v>
      </c>
      <c r="CKW28" s="1">
        <f>LOOKUP($A28,'DMG Tables'!$P$2:$P$35,'DMG Tables'!$O$2:$O$35)*CKW$1*LOOKUP(CKW$1,'DMG Tables'!$G$2:$G$7,'DMG Tables'!$H$2:$H$7)</f>
        <v>466800000</v>
      </c>
      <c r="CKX28" s="1">
        <f>LOOKUP($A28,'DMG Tables'!$P$2:$P$35,'DMG Tables'!$O$2:$O$35)*CKX$1*LOOKUP(CKX$1,'DMG Tables'!$G$2:$G$7,'DMG Tables'!$H$2:$H$7)</f>
        <v>467000000</v>
      </c>
      <c r="CKY28" s="1">
        <f>LOOKUP($A28,'DMG Tables'!$P$2:$P$35,'DMG Tables'!$O$2:$O$35)*CKY$1*LOOKUP(CKY$1,'DMG Tables'!$G$2:$G$7,'DMG Tables'!$H$2:$H$7)</f>
        <v>467200000</v>
      </c>
      <c r="CKZ28" s="1">
        <f>LOOKUP($A28,'DMG Tables'!$P$2:$P$35,'DMG Tables'!$O$2:$O$35)*CKZ$1*LOOKUP(CKZ$1,'DMG Tables'!$G$2:$G$7,'DMG Tables'!$H$2:$H$7)</f>
        <v>467400000</v>
      </c>
      <c r="CLA28" s="1">
        <f>LOOKUP($A28,'DMG Tables'!$P$2:$P$35,'DMG Tables'!$O$2:$O$35)*CLA$1*LOOKUP(CLA$1,'DMG Tables'!$G$2:$G$7,'DMG Tables'!$H$2:$H$7)</f>
        <v>467600000</v>
      </c>
      <c r="CLB28" s="1">
        <f>LOOKUP($A28,'DMG Tables'!$P$2:$P$35,'DMG Tables'!$O$2:$O$35)*CLB$1*LOOKUP(CLB$1,'DMG Tables'!$G$2:$G$7,'DMG Tables'!$H$2:$H$7)</f>
        <v>467800000</v>
      </c>
      <c r="CLC28" s="1">
        <f>LOOKUP($A28,'DMG Tables'!$P$2:$P$35,'DMG Tables'!$O$2:$O$35)*CLC$1*LOOKUP(CLC$1,'DMG Tables'!$G$2:$G$7,'DMG Tables'!$H$2:$H$7)</f>
        <v>468000000</v>
      </c>
      <c r="CLD28" s="1">
        <f>LOOKUP($A28,'DMG Tables'!$P$2:$P$35,'DMG Tables'!$O$2:$O$35)*CLD$1*LOOKUP(CLD$1,'DMG Tables'!$G$2:$G$7,'DMG Tables'!$H$2:$H$7)</f>
        <v>468200000</v>
      </c>
      <c r="CLE28" s="1">
        <f>LOOKUP($A28,'DMG Tables'!$P$2:$P$35,'DMG Tables'!$O$2:$O$35)*CLE$1*LOOKUP(CLE$1,'DMG Tables'!$G$2:$G$7,'DMG Tables'!$H$2:$H$7)</f>
        <v>468400000</v>
      </c>
      <c r="CLF28" s="1">
        <f>LOOKUP($A28,'DMG Tables'!$P$2:$P$35,'DMG Tables'!$O$2:$O$35)*CLF$1*LOOKUP(CLF$1,'DMG Tables'!$G$2:$G$7,'DMG Tables'!$H$2:$H$7)</f>
        <v>468600000</v>
      </c>
      <c r="CLG28" s="1">
        <f>LOOKUP($A28,'DMG Tables'!$P$2:$P$35,'DMG Tables'!$O$2:$O$35)*CLG$1*LOOKUP(CLG$1,'DMG Tables'!$G$2:$G$7,'DMG Tables'!$H$2:$H$7)</f>
        <v>468800000</v>
      </c>
      <c r="CLH28" s="1">
        <f>LOOKUP($A28,'DMG Tables'!$P$2:$P$35,'DMG Tables'!$O$2:$O$35)*CLH$1*LOOKUP(CLH$1,'DMG Tables'!$G$2:$G$7,'DMG Tables'!$H$2:$H$7)</f>
        <v>469000000</v>
      </c>
      <c r="CLI28" s="1">
        <f>LOOKUP($A28,'DMG Tables'!$P$2:$P$35,'DMG Tables'!$O$2:$O$35)*CLI$1*LOOKUP(CLI$1,'DMG Tables'!$G$2:$G$7,'DMG Tables'!$H$2:$H$7)</f>
        <v>469200000</v>
      </c>
      <c r="CLJ28" s="1">
        <f>LOOKUP($A28,'DMG Tables'!$P$2:$P$35,'DMG Tables'!$O$2:$O$35)*CLJ$1*LOOKUP(CLJ$1,'DMG Tables'!$G$2:$G$7,'DMG Tables'!$H$2:$H$7)</f>
        <v>469400000</v>
      </c>
      <c r="CLK28" s="1">
        <f>LOOKUP($A28,'DMG Tables'!$P$2:$P$35,'DMG Tables'!$O$2:$O$35)*CLK$1*LOOKUP(CLK$1,'DMG Tables'!$G$2:$G$7,'DMG Tables'!$H$2:$H$7)</f>
        <v>469600000</v>
      </c>
      <c r="CLL28" s="1">
        <f>LOOKUP($A28,'DMG Tables'!$P$2:$P$35,'DMG Tables'!$O$2:$O$35)*CLL$1*LOOKUP(CLL$1,'DMG Tables'!$G$2:$G$7,'DMG Tables'!$H$2:$H$7)</f>
        <v>469800000</v>
      </c>
      <c r="CLM28" s="1">
        <f>LOOKUP($A28,'DMG Tables'!$P$2:$P$35,'DMG Tables'!$O$2:$O$35)*CLM$1*LOOKUP(CLM$1,'DMG Tables'!$G$2:$G$7,'DMG Tables'!$H$2:$H$7)</f>
        <v>470000000</v>
      </c>
      <c r="CLN28" s="1">
        <f>LOOKUP($A28,'DMG Tables'!$P$2:$P$35,'DMG Tables'!$O$2:$O$35)*CLN$1*LOOKUP(CLN$1,'DMG Tables'!$G$2:$G$7,'DMG Tables'!$H$2:$H$7)</f>
        <v>470200000</v>
      </c>
      <c r="CLO28" s="1">
        <f>LOOKUP($A28,'DMG Tables'!$P$2:$P$35,'DMG Tables'!$O$2:$O$35)*CLO$1*LOOKUP(CLO$1,'DMG Tables'!$G$2:$G$7,'DMG Tables'!$H$2:$H$7)</f>
        <v>470400000</v>
      </c>
      <c r="CLP28" s="1">
        <f>LOOKUP($A28,'DMG Tables'!$P$2:$P$35,'DMG Tables'!$O$2:$O$35)*CLP$1*LOOKUP(CLP$1,'DMG Tables'!$G$2:$G$7,'DMG Tables'!$H$2:$H$7)</f>
        <v>470600000</v>
      </c>
      <c r="CLQ28" s="1">
        <f>LOOKUP($A28,'DMG Tables'!$P$2:$P$35,'DMG Tables'!$O$2:$O$35)*CLQ$1*LOOKUP(CLQ$1,'DMG Tables'!$G$2:$G$7,'DMG Tables'!$H$2:$H$7)</f>
        <v>470800000</v>
      </c>
      <c r="CLR28" s="1">
        <f>LOOKUP($A28,'DMG Tables'!$P$2:$P$35,'DMG Tables'!$O$2:$O$35)*CLR$1*LOOKUP(CLR$1,'DMG Tables'!$G$2:$G$7,'DMG Tables'!$H$2:$H$7)</f>
        <v>471000000</v>
      </c>
      <c r="CLS28" s="1">
        <f>LOOKUP($A28,'DMG Tables'!$P$2:$P$35,'DMG Tables'!$O$2:$O$35)*CLS$1*LOOKUP(CLS$1,'DMG Tables'!$G$2:$G$7,'DMG Tables'!$H$2:$H$7)</f>
        <v>471200000</v>
      </c>
      <c r="CLT28" s="1">
        <f>LOOKUP($A28,'DMG Tables'!$P$2:$P$35,'DMG Tables'!$O$2:$O$35)*CLT$1*LOOKUP(CLT$1,'DMG Tables'!$G$2:$G$7,'DMG Tables'!$H$2:$H$7)</f>
        <v>471400000</v>
      </c>
      <c r="CLU28" s="1">
        <f>LOOKUP($A28,'DMG Tables'!$P$2:$P$35,'DMG Tables'!$O$2:$O$35)*CLU$1*LOOKUP(CLU$1,'DMG Tables'!$G$2:$G$7,'DMG Tables'!$H$2:$H$7)</f>
        <v>471600000</v>
      </c>
      <c r="CLV28" s="1">
        <f>LOOKUP($A28,'DMG Tables'!$P$2:$P$35,'DMG Tables'!$O$2:$O$35)*CLV$1*LOOKUP(CLV$1,'DMG Tables'!$G$2:$G$7,'DMG Tables'!$H$2:$H$7)</f>
        <v>471800000</v>
      </c>
      <c r="CLW28" s="1">
        <f>LOOKUP($A28,'DMG Tables'!$P$2:$P$35,'DMG Tables'!$O$2:$O$35)*CLW$1*LOOKUP(CLW$1,'DMG Tables'!$G$2:$G$7,'DMG Tables'!$H$2:$H$7)</f>
        <v>472000000</v>
      </c>
      <c r="CLX28" s="1">
        <f>LOOKUP($A28,'DMG Tables'!$P$2:$P$35,'DMG Tables'!$O$2:$O$35)*CLX$1*LOOKUP(CLX$1,'DMG Tables'!$G$2:$G$7,'DMG Tables'!$H$2:$H$7)</f>
        <v>472200000</v>
      </c>
      <c r="CLY28" s="1">
        <f>LOOKUP($A28,'DMG Tables'!$P$2:$P$35,'DMG Tables'!$O$2:$O$35)*CLY$1*LOOKUP(CLY$1,'DMG Tables'!$G$2:$G$7,'DMG Tables'!$H$2:$H$7)</f>
        <v>472400000</v>
      </c>
      <c r="CLZ28" s="1">
        <f>LOOKUP($A28,'DMG Tables'!$P$2:$P$35,'DMG Tables'!$O$2:$O$35)*CLZ$1*LOOKUP(CLZ$1,'DMG Tables'!$G$2:$G$7,'DMG Tables'!$H$2:$H$7)</f>
        <v>472600000</v>
      </c>
      <c r="CMA28" s="1">
        <f>LOOKUP($A28,'DMG Tables'!$P$2:$P$35,'DMG Tables'!$O$2:$O$35)*CMA$1*LOOKUP(CMA$1,'DMG Tables'!$G$2:$G$7,'DMG Tables'!$H$2:$H$7)</f>
        <v>472800000</v>
      </c>
      <c r="CMB28" s="1">
        <f>LOOKUP($A28,'DMG Tables'!$P$2:$P$35,'DMG Tables'!$O$2:$O$35)*CMB$1*LOOKUP(CMB$1,'DMG Tables'!$G$2:$G$7,'DMG Tables'!$H$2:$H$7)</f>
        <v>473000000</v>
      </c>
      <c r="CMC28" s="1">
        <f>LOOKUP($A28,'DMG Tables'!$P$2:$P$35,'DMG Tables'!$O$2:$O$35)*CMC$1*LOOKUP(CMC$1,'DMG Tables'!$G$2:$G$7,'DMG Tables'!$H$2:$H$7)</f>
        <v>473200000</v>
      </c>
      <c r="CMD28" s="1">
        <f>LOOKUP($A28,'DMG Tables'!$P$2:$P$35,'DMG Tables'!$O$2:$O$35)*CMD$1*LOOKUP(CMD$1,'DMG Tables'!$G$2:$G$7,'DMG Tables'!$H$2:$H$7)</f>
        <v>473400000</v>
      </c>
      <c r="CME28" s="1">
        <f>LOOKUP($A28,'DMG Tables'!$P$2:$P$35,'DMG Tables'!$O$2:$O$35)*CME$1*LOOKUP(CME$1,'DMG Tables'!$G$2:$G$7,'DMG Tables'!$H$2:$H$7)</f>
        <v>473600000</v>
      </c>
      <c r="CMF28" s="1">
        <f>LOOKUP($A28,'DMG Tables'!$P$2:$P$35,'DMG Tables'!$O$2:$O$35)*CMF$1*LOOKUP(CMF$1,'DMG Tables'!$G$2:$G$7,'DMG Tables'!$H$2:$H$7)</f>
        <v>473800000</v>
      </c>
      <c r="CMG28" s="1">
        <f>LOOKUP($A28,'DMG Tables'!$P$2:$P$35,'DMG Tables'!$O$2:$O$35)*CMG$1*LOOKUP(CMG$1,'DMG Tables'!$G$2:$G$7,'DMG Tables'!$H$2:$H$7)</f>
        <v>474000000</v>
      </c>
      <c r="CMH28" s="1">
        <f>LOOKUP($A28,'DMG Tables'!$P$2:$P$35,'DMG Tables'!$O$2:$O$35)*CMH$1*LOOKUP(CMH$1,'DMG Tables'!$G$2:$G$7,'DMG Tables'!$H$2:$H$7)</f>
        <v>474200000</v>
      </c>
      <c r="CMI28" s="1">
        <f>LOOKUP($A28,'DMG Tables'!$P$2:$P$35,'DMG Tables'!$O$2:$O$35)*CMI$1*LOOKUP(CMI$1,'DMG Tables'!$G$2:$G$7,'DMG Tables'!$H$2:$H$7)</f>
        <v>474400000</v>
      </c>
      <c r="CMJ28" s="1">
        <f>LOOKUP($A28,'DMG Tables'!$P$2:$P$35,'DMG Tables'!$O$2:$O$35)*CMJ$1*LOOKUP(CMJ$1,'DMG Tables'!$G$2:$G$7,'DMG Tables'!$H$2:$H$7)</f>
        <v>474600000</v>
      </c>
      <c r="CMK28" s="1">
        <f>LOOKUP($A28,'DMG Tables'!$P$2:$P$35,'DMG Tables'!$O$2:$O$35)*CMK$1*LOOKUP(CMK$1,'DMG Tables'!$G$2:$G$7,'DMG Tables'!$H$2:$H$7)</f>
        <v>474800000</v>
      </c>
      <c r="CML28" s="1">
        <f>LOOKUP($A28,'DMG Tables'!$P$2:$P$35,'DMG Tables'!$O$2:$O$35)*CML$1*LOOKUP(CML$1,'DMG Tables'!$G$2:$G$7,'DMG Tables'!$H$2:$H$7)</f>
        <v>475000000</v>
      </c>
      <c r="CMM28" s="1">
        <f>LOOKUP($A28,'DMG Tables'!$P$2:$P$35,'DMG Tables'!$O$2:$O$35)*CMM$1*LOOKUP(CMM$1,'DMG Tables'!$G$2:$G$7,'DMG Tables'!$H$2:$H$7)</f>
        <v>475200000</v>
      </c>
      <c r="CMN28" s="1">
        <f>LOOKUP($A28,'DMG Tables'!$P$2:$P$35,'DMG Tables'!$O$2:$O$35)*CMN$1*LOOKUP(CMN$1,'DMG Tables'!$G$2:$G$7,'DMG Tables'!$H$2:$H$7)</f>
        <v>475400000</v>
      </c>
      <c r="CMO28" s="1">
        <f>LOOKUP($A28,'DMG Tables'!$P$2:$P$35,'DMG Tables'!$O$2:$O$35)*CMO$1*LOOKUP(CMO$1,'DMG Tables'!$G$2:$G$7,'DMG Tables'!$H$2:$H$7)</f>
        <v>475600000</v>
      </c>
      <c r="CMP28" s="1">
        <f>LOOKUP($A28,'DMG Tables'!$P$2:$P$35,'DMG Tables'!$O$2:$O$35)*CMP$1*LOOKUP(CMP$1,'DMG Tables'!$G$2:$G$7,'DMG Tables'!$H$2:$H$7)</f>
        <v>475800000</v>
      </c>
      <c r="CMQ28" s="1">
        <f>LOOKUP($A28,'DMG Tables'!$P$2:$P$35,'DMG Tables'!$O$2:$O$35)*CMQ$1*LOOKUP(CMQ$1,'DMG Tables'!$G$2:$G$7,'DMG Tables'!$H$2:$H$7)</f>
        <v>476000000</v>
      </c>
      <c r="CMR28" s="1">
        <f>LOOKUP($A28,'DMG Tables'!$P$2:$P$35,'DMG Tables'!$O$2:$O$35)*CMR$1*LOOKUP(CMR$1,'DMG Tables'!$G$2:$G$7,'DMG Tables'!$H$2:$H$7)</f>
        <v>476200000</v>
      </c>
      <c r="CMS28" s="1">
        <f>LOOKUP($A28,'DMG Tables'!$P$2:$P$35,'DMG Tables'!$O$2:$O$35)*CMS$1*LOOKUP(CMS$1,'DMG Tables'!$G$2:$G$7,'DMG Tables'!$H$2:$H$7)</f>
        <v>476400000</v>
      </c>
      <c r="CMT28" s="1">
        <f>LOOKUP($A28,'DMG Tables'!$P$2:$P$35,'DMG Tables'!$O$2:$O$35)*CMT$1*LOOKUP(CMT$1,'DMG Tables'!$G$2:$G$7,'DMG Tables'!$H$2:$H$7)</f>
        <v>476600000</v>
      </c>
      <c r="CMU28" s="1">
        <f>LOOKUP($A28,'DMG Tables'!$P$2:$P$35,'DMG Tables'!$O$2:$O$35)*CMU$1*LOOKUP(CMU$1,'DMG Tables'!$G$2:$G$7,'DMG Tables'!$H$2:$H$7)</f>
        <v>476800000</v>
      </c>
      <c r="CMV28" s="1">
        <f>LOOKUP($A28,'DMG Tables'!$P$2:$P$35,'DMG Tables'!$O$2:$O$35)*CMV$1*LOOKUP(CMV$1,'DMG Tables'!$G$2:$G$7,'DMG Tables'!$H$2:$H$7)</f>
        <v>477000000</v>
      </c>
      <c r="CMW28" s="1">
        <f>LOOKUP($A28,'DMG Tables'!$P$2:$P$35,'DMG Tables'!$O$2:$O$35)*CMW$1*LOOKUP(CMW$1,'DMG Tables'!$G$2:$G$7,'DMG Tables'!$H$2:$H$7)</f>
        <v>477200000</v>
      </c>
      <c r="CMX28" s="1">
        <f>LOOKUP($A28,'DMG Tables'!$P$2:$P$35,'DMG Tables'!$O$2:$O$35)*CMX$1*LOOKUP(CMX$1,'DMG Tables'!$G$2:$G$7,'DMG Tables'!$H$2:$H$7)</f>
        <v>477400000</v>
      </c>
      <c r="CMY28" s="1">
        <f>LOOKUP($A28,'DMG Tables'!$P$2:$P$35,'DMG Tables'!$O$2:$O$35)*CMY$1*LOOKUP(CMY$1,'DMG Tables'!$G$2:$G$7,'DMG Tables'!$H$2:$H$7)</f>
        <v>477600000</v>
      </c>
      <c r="CMZ28" s="1">
        <f>LOOKUP($A28,'DMG Tables'!$P$2:$P$35,'DMG Tables'!$O$2:$O$35)*CMZ$1*LOOKUP(CMZ$1,'DMG Tables'!$G$2:$G$7,'DMG Tables'!$H$2:$H$7)</f>
        <v>477800000</v>
      </c>
      <c r="CNA28" s="1">
        <f>LOOKUP($A28,'DMG Tables'!$P$2:$P$35,'DMG Tables'!$O$2:$O$35)*CNA$1*LOOKUP(CNA$1,'DMG Tables'!$G$2:$G$7,'DMG Tables'!$H$2:$H$7)</f>
        <v>478000000</v>
      </c>
      <c r="CNB28" s="1">
        <f>LOOKUP($A28,'DMG Tables'!$P$2:$P$35,'DMG Tables'!$O$2:$O$35)*CNB$1*LOOKUP(CNB$1,'DMG Tables'!$G$2:$G$7,'DMG Tables'!$H$2:$H$7)</f>
        <v>478200000</v>
      </c>
      <c r="CNC28" s="1">
        <f>LOOKUP($A28,'DMG Tables'!$P$2:$P$35,'DMG Tables'!$O$2:$O$35)*CNC$1*LOOKUP(CNC$1,'DMG Tables'!$G$2:$G$7,'DMG Tables'!$H$2:$H$7)</f>
        <v>478400000</v>
      </c>
      <c r="CND28" s="1">
        <f>LOOKUP($A28,'DMG Tables'!$P$2:$P$35,'DMG Tables'!$O$2:$O$35)*CND$1*LOOKUP(CND$1,'DMG Tables'!$G$2:$G$7,'DMG Tables'!$H$2:$H$7)</f>
        <v>478600000</v>
      </c>
      <c r="CNE28" s="1">
        <f>LOOKUP($A28,'DMG Tables'!$P$2:$P$35,'DMG Tables'!$O$2:$O$35)*CNE$1*LOOKUP(CNE$1,'DMG Tables'!$G$2:$G$7,'DMG Tables'!$H$2:$H$7)</f>
        <v>478800000</v>
      </c>
      <c r="CNF28" s="1">
        <f>LOOKUP($A28,'DMG Tables'!$P$2:$P$35,'DMG Tables'!$O$2:$O$35)*CNF$1*LOOKUP(CNF$1,'DMG Tables'!$G$2:$G$7,'DMG Tables'!$H$2:$H$7)</f>
        <v>479000000</v>
      </c>
      <c r="CNG28" s="1">
        <f>LOOKUP($A28,'DMG Tables'!$P$2:$P$35,'DMG Tables'!$O$2:$O$35)*CNG$1*LOOKUP(CNG$1,'DMG Tables'!$G$2:$G$7,'DMG Tables'!$H$2:$H$7)</f>
        <v>479200000</v>
      </c>
      <c r="CNH28" s="1">
        <f>LOOKUP($A28,'DMG Tables'!$P$2:$P$35,'DMG Tables'!$O$2:$O$35)*CNH$1*LOOKUP(CNH$1,'DMG Tables'!$G$2:$G$7,'DMG Tables'!$H$2:$H$7)</f>
        <v>479400000</v>
      </c>
      <c r="CNI28" s="1">
        <f>LOOKUP($A28,'DMG Tables'!$P$2:$P$35,'DMG Tables'!$O$2:$O$35)*CNI$1*LOOKUP(CNI$1,'DMG Tables'!$G$2:$G$7,'DMG Tables'!$H$2:$H$7)</f>
        <v>479600000</v>
      </c>
      <c r="CNJ28" s="1">
        <f>LOOKUP($A28,'DMG Tables'!$P$2:$P$35,'DMG Tables'!$O$2:$O$35)*CNJ$1*LOOKUP(CNJ$1,'DMG Tables'!$G$2:$G$7,'DMG Tables'!$H$2:$H$7)</f>
        <v>479800000</v>
      </c>
      <c r="CNK28" s="1">
        <f>LOOKUP($A28,'DMG Tables'!$P$2:$P$35,'DMG Tables'!$O$2:$O$35)*CNK$1*LOOKUP(CNK$1,'DMG Tables'!$G$2:$G$7,'DMG Tables'!$H$2:$H$7)</f>
        <v>480000000</v>
      </c>
      <c r="CNL28" s="1">
        <f>LOOKUP($A28,'DMG Tables'!$P$2:$P$35,'DMG Tables'!$O$2:$O$35)*CNL$1*LOOKUP(CNL$1,'DMG Tables'!$G$2:$G$7,'DMG Tables'!$H$2:$H$7)</f>
        <v>480200000</v>
      </c>
      <c r="CNM28" s="1">
        <f>LOOKUP($A28,'DMG Tables'!$P$2:$P$35,'DMG Tables'!$O$2:$O$35)*CNM$1*LOOKUP(CNM$1,'DMG Tables'!$G$2:$G$7,'DMG Tables'!$H$2:$H$7)</f>
        <v>480400000</v>
      </c>
      <c r="CNN28" s="1">
        <f>LOOKUP($A28,'DMG Tables'!$P$2:$P$35,'DMG Tables'!$O$2:$O$35)*CNN$1*LOOKUP(CNN$1,'DMG Tables'!$G$2:$G$7,'DMG Tables'!$H$2:$H$7)</f>
        <v>480600000</v>
      </c>
      <c r="CNO28" s="1">
        <f>LOOKUP($A28,'DMG Tables'!$P$2:$P$35,'DMG Tables'!$O$2:$O$35)*CNO$1*LOOKUP(CNO$1,'DMG Tables'!$G$2:$G$7,'DMG Tables'!$H$2:$H$7)</f>
        <v>480800000</v>
      </c>
      <c r="CNP28" s="1">
        <f>LOOKUP($A28,'DMG Tables'!$P$2:$P$35,'DMG Tables'!$O$2:$O$35)*CNP$1*LOOKUP(CNP$1,'DMG Tables'!$G$2:$G$7,'DMG Tables'!$H$2:$H$7)</f>
        <v>481000000</v>
      </c>
      <c r="CNQ28" s="1">
        <f>LOOKUP($A28,'DMG Tables'!$P$2:$P$35,'DMG Tables'!$O$2:$O$35)*CNQ$1*LOOKUP(CNQ$1,'DMG Tables'!$G$2:$G$7,'DMG Tables'!$H$2:$H$7)</f>
        <v>481200000</v>
      </c>
      <c r="CNR28" s="1">
        <f>LOOKUP($A28,'DMG Tables'!$P$2:$P$35,'DMG Tables'!$O$2:$O$35)*CNR$1*LOOKUP(CNR$1,'DMG Tables'!$G$2:$G$7,'DMG Tables'!$H$2:$H$7)</f>
        <v>481400000</v>
      </c>
      <c r="CNS28" s="1">
        <f>LOOKUP($A28,'DMG Tables'!$P$2:$P$35,'DMG Tables'!$O$2:$O$35)*CNS$1*LOOKUP(CNS$1,'DMG Tables'!$G$2:$G$7,'DMG Tables'!$H$2:$H$7)</f>
        <v>481600000</v>
      </c>
      <c r="CNT28" s="1">
        <f>LOOKUP($A28,'DMG Tables'!$P$2:$P$35,'DMG Tables'!$O$2:$O$35)*CNT$1*LOOKUP(CNT$1,'DMG Tables'!$G$2:$G$7,'DMG Tables'!$H$2:$H$7)</f>
        <v>481800000</v>
      </c>
      <c r="CNU28" s="1">
        <f>LOOKUP($A28,'DMG Tables'!$P$2:$P$35,'DMG Tables'!$O$2:$O$35)*CNU$1*LOOKUP(CNU$1,'DMG Tables'!$G$2:$G$7,'DMG Tables'!$H$2:$H$7)</f>
        <v>482000000</v>
      </c>
      <c r="CNV28" s="1">
        <f>LOOKUP($A28,'DMG Tables'!$P$2:$P$35,'DMG Tables'!$O$2:$O$35)*CNV$1*LOOKUP(CNV$1,'DMG Tables'!$G$2:$G$7,'DMG Tables'!$H$2:$H$7)</f>
        <v>482200000</v>
      </c>
      <c r="CNW28" s="1">
        <f>LOOKUP($A28,'DMG Tables'!$P$2:$P$35,'DMG Tables'!$O$2:$O$35)*CNW$1*LOOKUP(CNW$1,'DMG Tables'!$G$2:$G$7,'DMG Tables'!$H$2:$H$7)</f>
        <v>482400000</v>
      </c>
      <c r="CNX28" s="1">
        <f>LOOKUP($A28,'DMG Tables'!$P$2:$P$35,'DMG Tables'!$O$2:$O$35)*CNX$1*LOOKUP(CNX$1,'DMG Tables'!$G$2:$G$7,'DMG Tables'!$H$2:$H$7)</f>
        <v>482600000</v>
      </c>
      <c r="CNY28" s="1">
        <f>LOOKUP($A28,'DMG Tables'!$P$2:$P$35,'DMG Tables'!$O$2:$O$35)*CNY$1*LOOKUP(CNY$1,'DMG Tables'!$G$2:$G$7,'DMG Tables'!$H$2:$H$7)</f>
        <v>482800000</v>
      </c>
      <c r="CNZ28" s="1">
        <f>LOOKUP($A28,'DMG Tables'!$P$2:$P$35,'DMG Tables'!$O$2:$O$35)*CNZ$1*LOOKUP(CNZ$1,'DMG Tables'!$G$2:$G$7,'DMG Tables'!$H$2:$H$7)</f>
        <v>483000000</v>
      </c>
      <c r="COA28" s="1">
        <f>LOOKUP($A28,'DMG Tables'!$P$2:$P$35,'DMG Tables'!$O$2:$O$35)*COA$1*LOOKUP(COA$1,'DMG Tables'!$G$2:$G$7,'DMG Tables'!$H$2:$H$7)</f>
        <v>483200000</v>
      </c>
      <c r="COB28" s="1">
        <f>LOOKUP($A28,'DMG Tables'!$P$2:$P$35,'DMG Tables'!$O$2:$O$35)*COB$1*LOOKUP(COB$1,'DMG Tables'!$G$2:$G$7,'DMG Tables'!$H$2:$H$7)</f>
        <v>483400000</v>
      </c>
      <c r="COC28" s="1">
        <f>LOOKUP($A28,'DMG Tables'!$P$2:$P$35,'DMG Tables'!$O$2:$O$35)*COC$1*LOOKUP(COC$1,'DMG Tables'!$G$2:$G$7,'DMG Tables'!$H$2:$H$7)</f>
        <v>483600000</v>
      </c>
      <c r="COD28" s="1">
        <f>LOOKUP($A28,'DMG Tables'!$P$2:$P$35,'DMG Tables'!$O$2:$O$35)*COD$1*LOOKUP(COD$1,'DMG Tables'!$G$2:$G$7,'DMG Tables'!$H$2:$H$7)</f>
        <v>483800000</v>
      </c>
      <c r="COE28" s="1">
        <f>LOOKUP($A28,'DMG Tables'!$P$2:$P$35,'DMG Tables'!$O$2:$O$35)*COE$1*LOOKUP(COE$1,'DMG Tables'!$G$2:$G$7,'DMG Tables'!$H$2:$H$7)</f>
        <v>484000000</v>
      </c>
      <c r="COF28" s="1">
        <f>LOOKUP($A28,'DMG Tables'!$P$2:$P$35,'DMG Tables'!$O$2:$O$35)*COF$1*LOOKUP(COF$1,'DMG Tables'!$G$2:$G$7,'DMG Tables'!$H$2:$H$7)</f>
        <v>484200000</v>
      </c>
      <c r="COG28" s="1">
        <f>LOOKUP($A28,'DMG Tables'!$P$2:$P$35,'DMG Tables'!$O$2:$O$35)*COG$1*LOOKUP(COG$1,'DMG Tables'!$G$2:$G$7,'DMG Tables'!$H$2:$H$7)</f>
        <v>484400000</v>
      </c>
      <c r="COH28" s="1">
        <f>LOOKUP($A28,'DMG Tables'!$P$2:$P$35,'DMG Tables'!$O$2:$O$35)*COH$1*LOOKUP(COH$1,'DMG Tables'!$G$2:$G$7,'DMG Tables'!$H$2:$H$7)</f>
        <v>484600000</v>
      </c>
      <c r="COI28" s="1">
        <f>LOOKUP($A28,'DMG Tables'!$P$2:$P$35,'DMG Tables'!$O$2:$O$35)*COI$1*LOOKUP(COI$1,'DMG Tables'!$G$2:$G$7,'DMG Tables'!$H$2:$H$7)</f>
        <v>484800000</v>
      </c>
      <c r="COJ28" s="1">
        <f>LOOKUP($A28,'DMG Tables'!$P$2:$P$35,'DMG Tables'!$O$2:$O$35)*COJ$1*LOOKUP(COJ$1,'DMG Tables'!$G$2:$G$7,'DMG Tables'!$H$2:$H$7)</f>
        <v>485000000</v>
      </c>
      <c r="COK28" s="1">
        <f>LOOKUP($A28,'DMG Tables'!$P$2:$P$35,'DMG Tables'!$O$2:$O$35)*COK$1*LOOKUP(COK$1,'DMG Tables'!$G$2:$G$7,'DMG Tables'!$H$2:$H$7)</f>
        <v>485200000</v>
      </c>
      <c r="COL28" s="1">
        <f>LOOKUP($A28,'DMG Tables'!$P$2:$P$35,'DMG Tables'!$O$2:$O$35)*COL$1*LOOKUP(COL$1,'DMG Tables'!$G$2:$G$7,'DMG Tables'!$H$2:$H$7)</f>
        <v>485400000</v>
      </c>
      <c r="COM28" s="1">
        <f>LOOKUP($A28,'DMG Tables'!$P$2:$P$35,'DMG Tables'!$O$2:$O$35)*COM$1*LOOKUP(COM$1,'DMG Tables'!$G$2:$G$7,'DMG Tables'!$H$2:$H$7)</f>
        <v>485600000</v>
      </c>
      <c r="CON28" s="1">
        <f>LOOKUP($A28,'DMG Tables'!$P$2:$P$35,'DMG Tables'!$O$2:$O$35)*CON$1*LOOKUP(CON$1,'DMG Tables'!$G$2:$G$7,'DMG Tables'!$H$2:$H$7)</f>
        <v>485800000</v>
      </c>
      <c r="COO28" s="1">
        <f>LOOKUP($A28,'DMG Tables'!$P$2:$P$35,'DMG Tables'!$O$2:$O$35)*COO$1*LOOKUP(COO$1,'DMG Tables'!$G$2:$G$7,'DMG Tables'!$H$2:$H$7)</f>
        <v>486000000</v>
      </c>
      <c r="COP28" s="1">
        <f>LOOKUP($A28,'DMG Tables'!$P$2:$P$35,'DMG Tables'!$O$2:$O$35)*COP$1*LOOKUP(COP$1,'DMG Tables'!$G$2:$G$7,'DMG Tables'!$H$2:$H$7)</f>
        <v>486200000</v>
      </c>
      <c r="COQ28" s="1">
        <f>LOOKUP($A28,'DMG Tables'!$P$2:$P$35,'DMG Tables'!$O$2:$O$35)*COQ$1*LOOKUP(COQ$1,'DMG Tables'!$G$2:$G$7,'DMG Tables'!$H$2:$H$7)</f>
        <v>486400000</v>
      </c>
      <c r="COR28" s="1">
        <f>LOOKUP($A28,'DMG Tables'!$P$2:$P$35,'DMG Tables'!$O$2:$O$35)*COR$1*LOOKUP(COR$1,'DMG Tables'!$G$2:$G$7,'DMG Tables'!$H$2:$H$7)</f>
        <v>486600000</v>
      </c>
      <c r="COS28" s="1">
        <f>LOOKUP($A28,'DMG Tables'!$P$2:$P$35,'DMG Tables'!$O$2:$O$35)*COS$1*LOOKUP(COS$1,'DMG Tables'!$G$2:$G$7,'DMG Tables'!$H$2:$H$7)</f>
        <v>486800000</v>
      </c>
      <c r="COT28" s="1">
        <f>LOOKUP($A28,'DMG Tables'!$P$2:$P$35,'DMG Tables'!$O$2:$O$35)*COT$1*LOOKUP(COT$1,'DMG Tables'!$G$2:$G$7,'DMG Tables'!$H$2:$H$7)</f>
        <v>487000000</v>
      </c>
      <c r="COU28" s="1">
        <f>LOOKUP($A28,'DMG Tables'!$P$2:$P$35,'DMG Tables'!$O$2:$O$35)*COU$1*LOOKUP(COU$1,'DMG Tables'!$G$2:$G$7,'DMG Tables'!$H$2:$H$7)</f>
        <v>487200000</v>
      </c>
      <c r="COV28" s="1">
        <f>LOOKUP($A28,'DMG Tables'!$P$2:$P$35,'DMG Tables'!$O$2:$O$35)*COV$1*LOOKUP(COV$1,'DMG Tables'!$G$2:$G$7,'DMG Tables'!$H$2:$H$7)</f>
        <v>487400000</v>
      </c>
      <c r="COW28" s="1">
        <f>LOOKUP($A28,'DMG Tables'!$P$2:$P$35,'DMG Tables'!$O$2:$O$35)*COW$1*LOOKUP(COW$1,'DMG Tables'!$G$2:$G$7,'DMG Tables'!$H$2:$H$7)</f>
        <v>487600000</v>
      </c>
      <c r="COX28" s="1">
        <f>LOOKUP($A28,'DMG Tables'!$P$2:$P$35,'DMG Tables'!$O$2:$O$35)*COX$1*LOOKUP(COX$1,'DMG Tables'!$G$2:$G$7,'DMG Tables'!$H$2:$H$7)</f>
        <v>487800000</v>
      </c>
      <c r="COY28" s="1">
        <f>LOOKUP($A28,'DMG Tables'!$P$2:$P$35,'DMG Tables'!$O$2:$O$35)*COY$1*LOOKUP(COY$1,'DMG Tables'!$G$2:$G$7,'DMG Tables'!$H$2:$H$7)</f>
        <v>488000000</v>
      </c>
      <c r="COZ28" s="1">
        <f>LOOKUP($A28,'DMG Tables'!$P$2:$P$35,'DMG Tables'!$O$2:$O$35)*COZ$1*LOOKUP(COZ$1,'DMG Tables'!$G$2:$G$7,'DMG Tables'!$H$2:$H$7)</f>
        <v>488200000</v>
      </c>
      <c r="CPA28" s="1">
        <f>LOOKUP($A28,'DMG Tables'!$P$2:$P$35,'DMG Tables'!$O$2:$O$35)*CPA$1*LOOKUP(CPA$1,'DMG Tables'!$G$2:$G$7,'DMG Tables'!$H$2:$H$7)</f>
        <v>488400000</v>
      </c>
      <c r="CPB28" s="1">
        <f>LOOKUP($A28,'DMG Tables'!$P$2:$P$35,'DMG Tables'!$O$2:$O$35)*CPB$1*LOOKUP(CPB$1,'DMG Tables'!$G$2:$G$7,'DMG Tables'!$H$2:$H$7)</f>
        <v>488600000</v>
      </c>
      <c r="CPC28" s="1">
        <f>LOOKUP($A28,'DMG Tables'!$P$2:$P$35,'DMG Tables'!$O$2:$O$35)*CPC$1*LOOKUP(CPC$1,'DMG Tables'!$G$2:$G$7,'DMG Tables'!$H$2:$H$7)</f>
        <v>488800000</v>
      </c>
      <c r="CPD28" s="1">
        <f>LOOKUP($A28,'DMG Tables'!$P$2:$P$35,'DMG Tables'!$O$2:$O$35)*CPD$1*LOOKUP(CPD$1,'DMG Tables'!$G$2:$G$7,'DMG Tables'!$H$2:$H$7)</f>
        <v>489000000</v>
      </c>
      <c r="CPE28" s="1">
        <f>LOOKUP($A28,'DMG Tables'!$P$2:$P$35,'DMG Tables'!$O$2:$O$35)*CPE$1*LOOKUP(CPE$1,'DMG Tables'!$G$2:$G$7,'DMG Tables'!$H$2:$H$7)</f>
        <v>489200000</v>
      </c>
      <c r="CPF28" s="1">
        <f>LOOKUP($A28,'DMG Tables'!$P$2:$P$35,'DMG Tables'!$O$2:$O$35)*CPF$1*LOOKUP(CPF$1,'DMG Tables'!$G$2:$G$7,'DMG Tables'!$H$2:$H$7)</f>
        <v>489400000</v>
      </c>
      <c r="CPG28" s="1">
        <f>LOOKUP($A28,'DMG Tables'!$P$2:$P$35,'DMG Tables'!$O$2:$O$35)*CPG$1*LOOKUP(CPG$1,'DMG Tables'!$G$2:$G$7,'DMG Tables'!$H$2:$H$7)</f>
        <v>489600000</v>
      </c>
      <c r="CPH28" s="1">
        <f>LOOKUP($A28,'DMG Tables'!$P$2:$P$35,'DMG Tables'!$O$2:$O$35)*CPH$1*LOOKUP(CPH$1,'DMG Tables'!$G$2:$G$7,'DMG Tables'!$H$2:$H$7)</f>
        <v>489800000</v>
      </c>
      <c r="CPI28" s="1">
        <f>LOOKUP($A28,'DMG Tables'!$P$2:$P$35,'DMG Tables'!$O$2:$O$35)*CPI$1*LOOKUP(CPI$1,'DMG Tables'!$G$2:$G$7,'DMG Tables'!$H$2:$H$7)</f>
        <v>490000000</v>
      </c>
      <c r="CPJ28" s="1">
        <f>LOOKUP($A28,'DMG Tables'!$P$2:$P$35,'DMG Tables'!$O$2:$O$35)*CPJ$1*LOOKUP(CPJ$1,'DMG Tables'!$G$2:$G$7,'DMG Tables'!$H$2:$H$7)</f>
        <v>490200000</v>
      </c>
      <c r="CPK28" s="1">
        <f>LOOKUP($A28,'DMG Tables'!$P$2:$P$35,'DMG Tables'!$O$2:$O$35)*CPK$1*LOOKUP(CPK$1,'DMG Tables'!$G$2:$G$7,'DMG Tables'!$H$2:$H$7)</f>
        <v>490400000</v>
      </c>
      <c r="CPL28" s="1">
        <f>LOOKUP($A28,'DMG Tables'!$P$2:$P$35,'DMG Tables'!$O$2:$O$35)*CPL$1*LOOKUP(CPL$1,'DMG Tables'!$G$2:$G$7,'DMG Tables'!$H$2:$H$7)</f>
        <v>490600000</v>
      </c>
      <c r="CPM28" s="1">
        <f>LOOKUP($A28,'DMG Tables'!$P$2:$P$35,'DMG Tables'!$O$2:$O$35)*CPM$1*LOOKUP(CPM$1,'DMG Tables'!$G$2:$G$7,'DMG Tables'!$H$2:$H$7)</f>
        <v>490800000</v>
      </c>
      <c r="CPN28" s="1">
        <f>LOOKUP($A28,'DMG Tables'!$P$2:$P$35,'DMG Tables'!$O$2:$O$35)*CPN$1*LOOKUP(CPN$1,'DMG Tables'!$G$2:$G$7,'DMG Tables'!$H$2:$H$7)</f>
        <v>491000000</v>
      </c>
      <c r="CPO28" s="1">
        <f>LOOKUP($A28,'DMG Tables'!$P$2:$P$35,'DMG Tables'!$O$2:$O$35)*CPO$1*LOOKUP(CPO$1,'DMG Tables'!$G$2:$G$7,'DMG Tables'!$H$2:$H$7)</f>
        <v>491200000</v>
      </c>
      <c r="CPP28" s="1">
        <f>LOOKUP($A28,'DMG Tables'!$P$2:$P$35,'DMG Tables'!$O$2:$O$35)*CPP$1*LOOKUP(CPP$1,'DMG Tables'!$G$2:$G$7,'DMG Tables'!$H$2:$H$7)</f>
        <v>491400000</v>
      </c>
      <c r="CPQ28" s="1">
        <f>LOOKUP($A28,'DMG Tables'!$P$2:$P$35,'DMG Tables'!$O$2:$O$35)*CPQ$1*LOOKUP(CPQ$1,'DMG Tables'!$G$2:$G$7,'DMG Tables'!$H$2:$H$7)</f>
        <v>491600000</v>
      </c>
      <c r="CPR28" s="1">
        <f>LOOKUP($A28,'DMG Tables'!$P$2:$P$35,'DMG Tables'!$O$2:$O$35)*CPR$1*LOOKUP(CPR$1,'DMG Tables'!$G$2:$G$7,'DMG Tables'!$H$2:$H$7)</f>
        <v>491800000</v>
      </c>
      <c r="CPS28" s="1">
        <f>LOOKUP($A28,'DMG Tables'!$P$2:$P$35,'DMG Tables'!$O$2:$O$35)*CPS$1*LOOKUP(CPS$1,'DMG Tables'!$G$2:$G$7,'DMG Tables'!$H$2:$H$7)</f>
        <v>492000000</v>
      </c>
      <c r="CPT28" s="1">
        <f>LOOKUP($A28,'DMG Tables'!$P$2:$P$35,'DMG Tables'!$O$2:$O$35)*CPT$1*LOOKUP(CPT$1,'DMG Tables'!$G$2:$G$7,'DMG Tables'!$H$2:$H$7)</f>
        <v>492200000</v>
      </c>
      <c r="CPU28" s="1">
        <f>LOOKUP($A28,'DMG Tables'!$P$2:$P$35,'DMG Tables'!$O$2:$O$35)*CPU$1*LOOKUP(CPU$1,'DMG Tables'!$G$2:$G$7,'DMG Tables'!$H$2:$H$7)</f>
        <v>492400000</v>
      </c>
      <c r="CPV28" s="1">
        <f>LOOKUP($A28,'DMG Tables'!$P$2:$P$35,'DMG Tables'!$O$2:$O$35)*CPV$1*LOOKUP(CPV$1,'DMG Tables'!$G$2:$G$7,'DMG Tables'!$H$2:$H$7)</f>
        <v>492600000</v>
      </c>
      <c r="CPW28" s="1">
        <f>LOOKUP($A28,'DMG Tables'!$P$2:$P$35,'DMG Tables'!$O$2:$O$35)*CPW$1*LOOKUP(CPW$1,'DMG Tables'!$G$2:$G$7,'DMG Tables'!$H$2:$H$7)</f>
        <v>492800000</v>
      </c>
      <c r="CPX28" s="1">
        <f>LOOKUP($A28,'DMG Tables'!$P$2:$P$35,'DMG Tables'!$O$2:$O$35)*CPX$1*LOOKUP(CPX$1,'DMG Tables'!$G$2:$G$7,'DMG Tables'!$H$2:$H$7)</f>
        <v>493000000</v>
      </c>
      <c r="CPY28" s="1">
        <f>LOOKUP($A28,'DMG Tables'!$P$2:$P$35,'DMG Tables'!$O$2:$O$35)*CPY$1*LOOKUP(CPY$1,'DMG Tables'!$G$2:$G$7,'DMG Tables'!$H$2:$H$7)</f>
        <v>493200000</v>
      </c>
      <c r="CPZ28" s="1">
        <f>LOOKUP($A28,'DMG Tables'!$P$2:$P$35,'DMG Tables'!$O$2:$O$35)*CPZ$1*LOOKUP(CPZ$1,'DMG Tables'!$G$2:$G$7,'DMG Tables'!$H$2:$H$7)</f>
        <v>493400000</v>
      </c>
      <c r="CQA28" s="1">
        <f>LOOKUP($A28,'DMG Tables'!$P$2:$P$35,'DMG Tables'!$O$2:$O$35)*CQA$1*LOOKUP(CQA$1,'DMG Tables'!$G$2:$G$7,'DMG Tables'!$H$2:$H$7)</f>
        <v>493600000</v>
      </c>
      <c r="CQB28" s="1">
        <f>LOOKUP($A28,'DMG Tables'!$P$2:$P$35,'DMG Tables'!$O$2:$O$35)*CQB$1*LOOKUP(CQB$1,'DMG Tables'!$G$2:$G$7,'DMG Tables'!$H$2:$H$7)</f>
        <v>493800000</v>
      </c>
      <c r="CQC28" s="1">
        <f>LOOKUP($A28,'DMG Tables'!$P$2:$P$35,'DMG Tables'!$O$2:$O$35)*CQC$1*LOOKUP(CQC$1,'DMG Tables'!$G$2:$G$7,'DMG Tables'!$H$2:$H$7)</f>
        <v>494000000</v>
      </c>
      <c r="CQD28" s="1">
        <f>LOOKUP($A28,'DMG Tables'!$P$2:$P$35,'DMG Tables'!$O$2:$O$35)*CQD$1*LOOKUP(CQD$1,'DMG Tables'!$G$2:$G$7,'DMG Tables'!$H$2:$H$7)</f>
        <v>494200000</v>
      </c>
      <c r="CQE28" s="1">
        <f>LOOKUP($A28,'DMG Tables'!$P$2:$P$35,'DMG Tables'!$O$2:$O$35)*CQE$1*LOOKUP(CQE$1,'DMG Tables'!$G$2:$G$7,'DMG Tables'!$H$2:$H$7)</f>
        <v>494400000</v>
      </c>
      <c r="CQF28" s="1">
        <f>LOOKUP($A28,'DMG Tables'!$P$2:$P$35,'DMG Tables'!$O$2:$O$35)*CQF$1*LOOKUP(CQF$1,'DMG Tables'!$G$2:$G$7,'DMG Tables'!$H$2:$H$7)</f>
        <v>494600000</v>
      </c>
      <c r="CQG28" s="1">
        <f>LOOKUP($A28,'DMG Tables'!$P$2:$P$35,'DMG Tables'!$O$2:$O$35)*CQG$1*LOOKUP(CQG$1,'DMG Tables'!$G$2:$G$7,'DMG Tables'!$H$2:$H$7)</f>
        <v>494800000</v>
      </c>
      <c r="CQH28" s="1">
        <f>LOOKUP($A28,'DMG Tables'!$P$2:$P$35,'DMG Tables'!$O$2:$O$35)*CQH$1*LOOKUP(CQH$1,'DMG Tables'!$G$2:$G$7,'DMG Tables'!$H$2:$H$7)</f>
        <v>495000000</v>
      </c>
      <c r="CQI28" s="1">
        <f>LOOKUP($A28,'DMG Tables'!$P$2:$P$35,'DMG Tables'!$O$2:$O$35)*CQI$1*LOOKUP(CQI$1,'DMG Tables'!$G$2:$G$7,'DMG Tables'!$H$2:$H$7)</f>
        <v>495200000</v>
      </c>
      <c r="CQJ28" s="1">
        <f>LOOKUP($A28,'DMG Tables'!$P$2:$P$35,'DMG Tables'!$O$2:$O$35)*CQJ$1*LOOKUP(CQJ$1,'DMG Tables'!$G$2:$G$7,'DMG Tables'!$H$2:$H$7)</f>
        <v>495400000</v>
      </c>
      <c r="CQK28" s="1">
        <f>LOOKUP($A28,'DMG Tables'!$P$2:$P$35,'DMG Tables'!$O$2:$O$35)*CQK$1*LOOKUP(CQK$1,'DMG Tables'!$G$2:$G$7,'DMG Tables'!$H$2:$H$7)</f>
        <v>495600000</v>
      </c>
      <c r="CQL28" s="1">
        <f>LOOKUP($A28,'DMG Tables'!$P$2:$P$35,'DMG Tables'!$O$2:$O$35)*CQL$1*LOOKUP(CQL$1,'DMG Tables'!$G$2:$G$7,'DMG Tables'!$H$2:$H$7)</f>
        <v>495800000</v>
      </c>
      <c r="CQM28" s="1">
        <f>LOOKUP($A28,'DMG Tables'!$P$2:$P$35,'DMG Tables'!$O$2:$O$35)*CQM$1*LOOKUP(CQM$1,'DMG Tables'!$G$2:$G$7,'DMG Tables'!$H$2:$H$7)</f>
        <v>496000000</v>
      </c>
      <c r="CQN28" s="1">
        <f>LOOKUP($A28,'DMG Tables'!$P$2:$P$35,'DMG Tables'!$O$2:$O$35)*CQN$1*LOOKUP(CQN$1,'DMG Tables'!$G$2:$G$7,'DMG Tables'!$H$2:$H$7)</f>
        <v>496200000</v>
      </c>
      <c r="CQO28" s="1">
        <f>LOOKUP($A28,'DMG Tables'!$P$2:$P$35,'DMG Tables'!$O$2:$O$35)*CQO$1*LOOKUP(CQO$1,'DMG Tables'!$G$2:$G$7,'DMG Tables'!$H$2:$H$7)</f>
        <v>496400000</v>
      </c>
      <c r="CQP28" s="1">
        <f>LOOKUP($A28,'DMG Tables'!$P$2:$P$35,'DMG Tables'!$O$2:$O$35)*CQP$1*LOOKUP(CQP$1,'DMG Tables'!$G$2:$G$7,'DMG Tables'!$H$2:$H$7)</f>
        <v>496600000</v>
      </c>
      <c r="CQQ28" s="1">
        <f>LOOKUP($A28,'DMG Tables'!$P$2:$P$35,'DMG Tables'!$O$2:$O$35)*CQQ$1*LOOKUP(CQQ$1,'DMG Tables'!$G$2:$G$7,'DMG Tables'!$H$2:$H$7)</f>
        <v>496800000</v>
      </c>
      <c r="CQR28" s="1">
        <f>LOOKUP($A28,'DMG Tables'!$P$2:$P$35,'DMG Tables'!$O$2:$O$35)*CQR$1*LOOKUP(CQR$1,'DMG Tables'!$G$2:$G$7,'DMG Tables'!$H$2:$H$7)</f>
        <v>497000000</v>
      </c>
      <c r="CQS28" s="1">
        <f>LOOKUP($A28,'DMG Tables'!$P$2:$P$35,'DMG Tables'!$O$2:$O$35)*CQS$1*LOOKUP(CQS$1,'DMG Tables'!$G$2:$G$7,'DMG Tables'!$H$2:$H$7)</f>
        <v>497200000</v>
      </c>
      <c r="CQT28" s="1">
        <f>LOOKUP($A28,'DMG Tables'!$P$2:$P$35,'DMG Tables'!$O$2:$O$35)*CQT$1*LOOKUP(CQT$1,'DMG Tables'!$G$2:$G$7,'DMG Tables'!$H$2:$H$7)</f>
        <v>497400000</v>
      </c>
      <c r="CQU28" s="1">
        <f>LOOKUP($A28,'DMG Tables'!$P$2:$P$35,'DMG Tables'!$O$2:$O$35)*CQU$1*LOOKUP(CQU$1,'DMG Tables'!$G$2:$G$7,'DMG Tables'!$H$2:$H$7)</f>
        <v>497600000</v>
      </c>
      <c r="CQV28" s="1">
        <f>LOOKUP($A28,'DMG Tables'!$P$2:$P$35,'DMG Tables'!$O$2:$O$35)*CQV$1*LOOKUP(CQV$1,'DMG Tables'!$G$2:$G$7,'DMG Tables'!$H$2:$H$7)</f>
        <v>497800000</v>
      </c>
      <c r="CQW28" s="1">
        <f>LOOKUP($A28,'DMG Tables'!$P$2:$P$35,'DMG Tables'!$O$2:$O$35)*CQW$1*LOOKUP(CQW$1,'DMG Tables'!$G$2:$G$7,'DMG Tables'!$H$2:$H$7)</f>
        <v>498000000</v>
      </c>
      <c r="CQX28" s="1">
        <f>LOOKUP($A28,'DMG Tables'!$P$2:$P$35,'DMG Tables'!$O$2:$O$35)*CQX$1*LOOKUP(CQX$1,'DMG Tables'!$G$2:$G$7,'DMG Tables'!$H$2:$H$7)</f>
        <v>498200000</v>
      </c>
      <c r="CQY28" s="1">
        <f>LOOKUP($A28,'DMG Tables'!$P$2:$P$35,'DMG Tables'!$O$2:$O$35)*CQY$1*LOOKUP(CQY$1,'DMG Tables'!$G$2:$G$7,'DMG Tables'!$H$2:$H$7)</f>
        <v>498400000</v>
      </c>
      <c r="CQZ28" s="1">
        <f>LOOKUP($A28,'DMG Tables'!$P$2:$P$35,'DMG Tables'!$O$2:$O$35)*CQZ$1*LOOKUP(CQZ$1,'DMG Tables'!$G$2:$G$7,'DMG Tables'!$H$2:$H$7)</f>
        <v>498600000</v>
      </c>
      <c r="CRA28" s="1">
        <f>LOOKUP($A28,'DMG Tables'!$P$2:$P$35,'DMG Tables'!$O$2:$O$35)*CRA$1*LOOKUP(CRA$1,'DMG Tables'!$G$2:$G$7,'DMG Tables'!$H$2:$H$7)</f>
        <v>498800000</v>
      </c>
      <c r="CRB28" s="1">
        <f>LOOKUP($A28,'DMG Tables'!$P$2:$P$35,'DMG Tables'!$O$2:$O$35)*CRB$1*LOOKUP(CRB$1,'DMG Tables'!$G$2:$G$7,'DMG Tables'!$H$2:$H$7)</f>
        <v>499000000</v>
      </c>
      <c r="CRC28" s="1">
        <f>LOOKUP($A28,'DMG Tables'!$P$2:$P$35,'DMG Tables'!$O$2:$O$35)*CRC$1*LOOKUP(CRC$1,'DMG Tables'!$G$2:$G$7,'DMG Tables'!$H$2:$H$7)</f>
        <v>499200000</v>
      </c>
      <c r="CRD28" s="1">
        <f>LOOKUP($A28,'DMG Tables'!$P$2:$P$35,'DMG Tables'!$O$2:$O$35)*CRD$1*LOOKUP(CRD$1,'DMG Tables'!$G$2:$G$7,'DMG Tables'!$H$2:$H$7)</f>
        <v>499400000</v>
      </c>
      <c r="CRE28" s="1">
        <f>LOOKUP($A28,'DMG Tables'!$P$2:$P$35,'DMG Tables'!$O$2:$O$35)*CRE$1*LOOKUP(CRE$1,'DMG Tables'!$G$2:$G$7,'DMG Tables'!$H$2:$H$7)</f>
        <v>499600000</v>
      </c>
      <c r="CRF28" s="1">
        <f>LOOKUP($A28,'DMG Tables'!$P$2:$P$35,'DMG Tables'!$O$2:$O$35)*CRF$1*LOOKUP(CRF$1,'DMG Tables'!$G$2:$G$7,'DMG Tables'!$H$2:$H$7)</f>
        <v>499800000</v>
      </c>
      <c r="CRG28" s="1">
        <f>LOOKUP($A28,'DMG Tables'!$P$2:$P$35,'DMG Tables'!$O$2:$O$35)*CRG$1*LOOKUP(CRG$1,'DMG Tables'!$G$2:$G$7,'DMG Tables'!$H$2:$H$7)</f>
        <v>500000000</v>
      </c>
      <c r="CRH28" s="1">
        <f>LOOKUP($A28,'DMG Tables'!$P$2:$P$35,'DMG Tables'!$O$2:$O$35)*CRH$1*LOOKUP(CRH$1,'DMG Tables'!$G$2:$G$7,'DMG Tables'!$H$2:$H$7)</f>
        <v>500200000</v>
      </c>
      <c r="CRI28" s="1">
        <f>LOOKUP($A28,'DMG Tables'!$P$2:$P$35,'DMG Tables'!$O$2:$O$35)*CRI$1*LOOKUP(CRI$1,'DMG Tables'!$G$2:$G$7,'DMG Tables'!$H$2:$H$7)</f>
        <v>500400000</v>
      </c>
      <c r="CRJ28" s="1">
        <f>LOOKUP($A28,'DMG Tables'!$P$2:$P$35,'DMG Tables'!$O$2:$O$35)*CRJ$1*LOOKUP(CRJ$1,'DMG Tables'!$G$2:$G$7,'DMG Tables'!$H$2:$H$7)</f>
        <v>500600000</v>
      </c>
      <c r="CRK28" s="1">
        <f>LOOKUP($A28,'DMG Tables'!$P$2:$P$35,'DMG Tables'!$O$2:$O$35)*CRK$1*LOOKUP(CRK$1,'DMG Tables'!$G$2:$G$7,'DMG Tables'!$H$2:$H$7)</f>
        <v>500800000</v>
      </c>
      <c r="CRL28" s="1">
        <f>LOOKUP($A28,'DMG Tables'!$P$2:$P$35,'DMG Tables'!$O$2:$O$35)*CRL$1*LOOKUP(CRL$1,'DMG Tables'!$G$2:$G$7,'DMG Tables'!$H$2:$H$7)</f>
        <v>501000000</v>
      </c>
      <c r="CRM28" s="1">
        <f>LOOKUP($A28,'DMG Tables'!$P$2:$P$35,'DMG Tables'!$O$2:$O$35)*CRM$1*LOOKUP(CRM$1,'DMG Tables'!$G$2:$G$7,'DMG Tables'!$H$2:$H$7)</f>
        <v>501200000</v>
      </c>
      <c r="CRN28" s="1">
        <f>LOOKUP($A28,'DMG Tables'!$P$2:$P$35,'DMG Tables'!$O$2:$O$35)*CRN$1*LOOKUP(CRN$1,'DMG Tables'!$G$2:$G$7,'DMG Tables'!$H$2:$H$7)</f>
        <v>501400000</v>
      </c>
      <c r="CRO28" s="1">
        <f>LOOKUP($A28,'DMG Tables'!$P$2:$P$35,'DMG Tables'!$O$2:$O$35)*CRO$1*LOOKUP(CRO$1,'DMG Tables'!$G$2:$G$7,'DMG Tables'!$H$2:$H$7)</f>
        <v>501600000</v>
      </c>
      <c r="CRP28" s="1">
        <f>LOOKUP($A28,'DMG Tables'!$P$2:$P$35,'DMG Tables'!$O$2:$O$35)*CRP$1*LOOKUP(CRP$1,'DMG Tables'!$G$2:$G$7,'DMG Tables'!$H$2:$H$7)</f>
        <v>501800000</v>
      </c>
      <c r="CRQ28" s="1">
        <f>LOOKUP($A28,'DMG Tables'!$P$2:$P$35,'DMG Tables'!$O$2:$O$35)*CRQ$1*LOOKUP(CRQ$1,'DMG Tables'!$G$2:$G$7,'DMG Tables'!$H$2:$H$7)</f>
        <v>502000000</v>
      </c>
      <c r="CRR28" s="1">
        <f>LOOKUP($A28,'DMG Tables'!$P$2:$P$35,'DMG Tables'!$O$2:$O$35)*CRR$1*LOOKUP(CRR$1,'DMG Tables'!$G$2:$G$7,'DMG Tables'!$H$2:$H$7)</f>
        <v>502200000</v>
      </c>
      <c r="CRS28" s="1">
        <f>LOOKUP($A28,'DMG Tables'!$P$2:$P$35,'DMG Tables'!$O$2:$O$35)*CRS$1*LOOKUP(CRS$1,'DMG Tables'!$G$2:$G$7,'DMG Tables'!$H$2:$H$7)</f>
        <v>502400000</v>
      </c>
      <c r="CRT28" s="1">
        <f>LOOKUP($A28,'DMG Tables'!$P$2:$P$35,'DMG Tables'!$O$2:$O$35)*CRT$1*LOOKUP(CRT$1,'DMG Tables'!$G$2:$G$7,'DMG Tables'!$H$2:$H$7)</f>
        <v>502600000</v>
      </c>
      <c r="CRU28" s="1">
        <f>LOOKUP($A28,'DMG Tables'!$P$2:$P$35,'DMG Tables'!$O$2:$O$35)*CRU$1*LOOKUP(CRU$1,'DMG Tables'!$G$2:$G$7,'DMG Tables'!$H$2:$H$7)</f>
        <v>502800000</v>
      </c>
      <c r="CRV28" s="1">
        <f>LOOKUP($A28,'DMG Tables'!$P$2:$P$35,'DMG Tables'!$O$2:$O$35)*CRV$1*LOOKUP(CRV$1,'DMG Tables'!$G$2:$G$7,'DMG Tables'!$H$2:$H$7)</f>
        <v>503000000</v>
      </c>
      <c r="CRW28" s="1">
        <f>LOOKUP($A28,'DMG Tables'!$P$2:$P$35,'DMG Tables'!$O$2:$O$35)*CRW$1*LOOKUP(CRW$1,'DMG Tables'!$G$2:$G$7,'DMG Tables'!$H$2:$H$7)</f>
        <v>503200000</v>
      </c>
      <c r="CRX28" s="1">
        <f>LOOKUP($A28,'DMG Tables'!$P$2:$P$35,'DMG Tables'!$O$2:$O$35)*CRX$1*LOOKUP(CRX$1,'DMG Tables'!$G$2:$G$7,'DMG Tables'!$H$2:$H$7)</f>
        <v>503400000</v>
      </c>
      <c r="CRY28" s="1">
        <f>LOOKUP($A28,'DMG Tables'!$P$2:$P$35,'DMG Tables'!$O$2:$O$35)*CRY$1*LOOKUP(CRY$1,'DMG Tables'!$G$2:$G$7,'DMG Tables'!$H$2:$H$7)</f>
        <v>503600000</v>
      </c>
      <c r="CRZ28" s="1">
        <f>LOOKUP($A28,'DMG Tables'!$P$2:$P$35,'DMG Tables'!$O$2:$O$35)*CRZ$1*LOOKUP(CRZ$1,'DMG Tables'!$G$2:$G$7,'DMG Tables'!$H$2:$H$7)</f>
        <v>503800000</v>
      </c>
      <c r="CSA28" s="1">
        <f>LOOKUP($A28,'DMG Tables'!$P$2:$P$35,'DMG Tables'!$O$2:$O$35)*CSA$1*LOOKUP(CSA$1,'DMG Tables'!$G$2:$G$7,'DMG Tables'!$H$2:$H$7)</f>
        <v>504000000</v>
      </c>
      <c r="CSB28" s="1">
        <f>LOOKUP($A28,'DMG Tables'!$P$2:$P$35,'DMG Tables'!$O$2:$O$35)*CSB$1*LOOKUP(CSB$1,'DMG Tables'!$G$2:$G$7,'DMG Tables'!$H$2:$H$7)</f>
        <v>504200000</v>
      </c>
      <c r="CSC28" s="1">
        <f>LOOKUP($A28,'DMG Tables'!$P$2:$P$35,'DMG Tables'!$O$2:$O$35)*CSC$1*LOOKUP(CSC$1,'DMG Tables'!$G$2:$G$7,'DMG Tables'!$H$2:$H$7)</f>
        <v>504400000</v>
      </c>
      <c r="CSD28" s="1">
        <f>LOOKUP($A28,'DMG Tables'!$P$2:$P$35,'DMG Tables'!$O$2:$O$35)*CSD$1*LOOKUP(CSD$1,'DMG Tables'!$G$2:$G$7,'DMG Tables'!$H$2:$H$7)</f>
        <v>504600000</v>
      </c>
      <c r="CSE28" s="1">
        <f>LOOKUP($A28,'DMG Tables'!$P$2:$P$35,'DMG Tables'!$O$2:$O$35)*CSE$1*LOOKUP(CSE$1,'DMG Tables'!$G$2:$G$7,'DMG Tables'!$H$2:$H$7)</f>
        <v>504800000</v>
      </c>
      <c r="CSF28" s="1">
        <f>LOOKUP($A28,'DMG Tables'!$P$2:$P$35,'DMG Tables'!$O$2:$O$35)*CSF$1*LOOKUP(CSF$1,'DMG Tables'!$G$2:$G$7,'DMG Tables'!$H$2:$H$7)</f>
        <v>505000000</v>
      </c>
      <c r="CSG28" s="1">
        <f>LOOKUP($A28,'DMG Tables'!$P$2:$P$35,'DMG Tables'!$O$2:$O$35)*CSG$1*LOOKUP(CSG$1,'DMG Tables'!$G$2:$G$7,'DMG Tables'!$H$2:$H$7)</f>
        <v>505200000</v>
      </c>
      <c r="CSH28" s="1">
        <f>LOOKUP($A28,'DMG Tables'!$P$2:$P$35,'DMG Tables'!$O$2:$O$35)*CSH$1*LOOKUP(CSH$1,'DMG Tables'!$G$2:$G$7,'DMG Tables'!$H$2:$H$7)</f>
        <v>505400000</v>
      </c>
      <c r="CSI28" s="1">
        <f>LOOKUP($A28,'DMG Tables'!$P$2:$P$35,'DMG Tables'!$O$2:$O$35)*CSI$1*LOOKUP(CSI$1,'DMG Tables'!$G$2:$G$7,'DMG Tables'!$H$2:$H$7)</f>
        <v>505600000</v>
      </c>
      <c r="CSJ28" s="1">
        <f>LOOKUP($A28,'DMG Tables'!$P$2:$P$35,'DMG Tables'!$O$2:$O$35)*CSJ$1*LOOKUP(CSJ$1,'DMG Tables'!$G$2:$G$7,'DMG Tables'!$H$2:$H$7)</f>
        <v>505800000</v>
      </c>
      <c r="CSK28" s="1">
        <f>LOOKUP($A28,'DMG Tables'!$P$2:$P$35,'DMG Tables'!$O$2:$O$35)*CSK$1*LOOKUP(CSK$1,'DMG Tables'!$G$2:$G$7,'DMG Tables'!$H$2:$H$7)</f>
        <v>506000000</v>
      </c>
      <c r="CSL28" s="1">
        <f>LOOKUP($A28,'DMG Tables'!$P$2:$P$35,'DMG Tables'!$O$2:$O$35)*CSL$1*LOOKUP(CSL$1,'DMG Tables'!$G$2:$G$7,'DMG Tables'!$H$2:$H$7)</f>
        <v>506200000</v>
      </c>
      <c r="CSM28" s="1">
        <f>LOOKUP($A28,'DMG Tables'!$P$2:$P$35,'DMG Tables'!$O$2:$O$35)*CSM$1*LOOKUP(CSM$1,'DMG Tables'!$G$2:$G$7,'DMG Tables'!$H$2:$H$7)</f>
        <v>506400000</v>
      </c>
      <c r="CSN28" s="1">
        <f>LOOKUP($A28,'DMG Tables'!$P$2:$P$35,'DMG Tables'!$O$2:$O$35)*CSN$1*LOOKUP(CSN$1,'DMG Tables'!$G$2:$G$7,'DMG Tables'!$H$2:$H$7)</f>
        <v>506600000</v>
      </c>
      <c r="CSO28" s="1">
        <f>LOOKUP($A28,'DMG Tables'!$P$2:$P$35,'DMG Tables'!$O$2:$O$35)*CSO$1*LOOKUP(CSO$1,'DMG Tables'!$G$2:$G$7,'DMG Tables'!$H$2:$H$7)</f>
        <v>506800000</v>
      </c>
      <c r="CSP28" s="1">
        <f>LOOKUP($A28,'DMG Tables'!$P$2:$P$35,'DMG Tables'!$O$2:$O$35)*CSP$1*LOOKUP(CSP$1,'DMG Tables'!$G$2:$G$7,'DMG Tables'!$H$2:$H$7)</f>
        <v>507000000</v>
      </c>
      <c r="CSQ28" s="1">
        <f>LOOKUP($A28,'DMG Tables'!$P$2:$P$35,'DMG Tables'!$O$2:$O$35)*CSQ$1*LOOKUP(CSQ$1,'DMG Tables'!$G$2:$G$7,'DMG Tables'!$H$2:$H$7)</f>
        <v>507200000</v>
      </c>
      <c r="CSR28" s="1">
        <f>LOOKUP($A28,'DMG Tables'!$P$2:$P$35,'DMG Tables'!$O$2:$O$35)*CSR$1*LOOKUP(CSR$1,'DMG Tables'!$G$2:$G$7,'DMG Tables'!$H$2:$H$7)</f>
        <v>507400000</v>
      </c>
      <c r="CSS28" s="1">
        <f>LOOKUP($A28,'DMG Tables'!$P$2:$P$35,'DMG Tables'!$O$2:$O$35)*CSS$1*LOOKUP(CSS$1,'DMG Tables'!$G$2:$G$7,'DMG Tables'!$H$2:$H$7)</f>
        <v>507600000</v>
      </c>
      <c r="CST28" s="1">
        <f>LOOKUP($A28,'DMG Tables'!$P$2:$P$35,'DMG Tables'!$O$2:$O$35)*CST$1*LOOKUP(CST$1,'DMG Tables'!$G$2:$G$7,'DMG Tables'!$H$2:$H$7)</f>
        <v>507800000</v>
      </c>
      <c r="CSU28" s="1">
        <f>LOOKUP($A28,'DMG Tables'!$P$2:$P$35,'DMG Tables'!$O$2:$O$35)*CSU$1*LOOKUP(CSU$1,'DMG Tables'!$G$2:$G$7,'DMG Tables'!$H$2:$H$7)</f>
        <v>508000000</v>
      </c>
      <c r="CSV28" s="1">
        <f>LOOKUP($A28,'DMG Tables'!$P$2:$P$35,'DMG Tables'!$O$2:$O$35)*CSV$1*LOOKUP(CSV$1,'DMG Tables'!$G$2:$G$7,'DMG Tables'!$H$2:$H$7)</f>
        <v>508200000</v>
      </c>
      <c r="CSW28" s="1">
        <f>LOOKUP($A28,'DMG Tables'!$P$2:$P$35,'DMG Tables'!$O$2:$O$35)*CSW$1*LOOKUP(CSW$1,'DMG Tables'!$G$2:$G$7,'DMG Tables'!$H$2:$H$7)</f>
        <v>508400000</v>
      </c>
      <c r="CSX28" s="1">
        <f>LOOKUP($A28,'DMG Tables'!$P$2:$P$35,'DMG Tables'!$O$2:$O$35)*CSX$1*LOOKUP(CSX$1,'DMG Tables'!$G$2:$G$7,'DMG Tables'!$H$2:$H$7)</f>
        <v>508600000</v>
      </c>
      <c r="CSY28" s="1">
        <f>LOOKUP($A28,'DMG Tables'!$P$2:$P$35,'DMG Tables'!$O$2:$O$35)*CSY$1*LOOKUP(CSY$1,'DMG Tables'!$G$2:$G$7,'DMG Tables'!$H$2:$H$7)</f>
        <v>508800000</v>
      </c>
      <c r="CSZ28" s="1">
        <f>LOOKUP($A28,'DMG Tables'!$P$2:$P$35,'DMG Tables'!$O$2:$O$35)*CSZ$1*LOOKUP(CSZ$1,'DMG Tables'!$G$2:$G$7,'DMG Tables'!$H$2:$H$7)</f>
        <v>509000000</v>
      </c>
      <c r="CTA28" s="1">
        <f>LOOKUP($A28,'DMG Tables'!$P$2:$P$35,'DMG Tables'!$O$2:$O$35)*CTA$1*LOOKUP(CTA$1,'DMG Tables'!$G$2:$G$7,'DMG Tables'!$H$2:$H$7)</f>
        <v>509200000</v>
      </c>
      <c r="CTB28" s="1">
        <f>LOOKUP($A28,'DMG Tables'!$P$2:$P$35,'DMG Tables'!$O$2:$O$35)*CTB$1*LOOKUP(CTB$1,'DMG Tables'!$G$2:$G$7,'DMG Tables'!$H$2:$H$7)</f>
        <v>509400000</v>
      </c>
      <c r="CTC28" s="1">
        <f>LOOKUP($A28,'DMG Tables'!$P$2:$P$35,'DMG Tables'!$O$2:$O$35)*CTC$1*LOOKUP(CTC$1,'DMG Tables'!$G$2:$G$7,'DMG Tables'!$H$2:$H$7)</f>
        <v>509600000</v>
      </c>
      <c r="CTD28" s="1">
        <f>LOOKUP($A28,'DMG Tables'!$P$2:$P$35,'DMG Tables'!$O$2:$O$35)*CTD$1*LOOKUP(CTD$1,'DMG Tables'!$G$2:$G$7,'DMG Tables'!$H$2:$H$7)</f>
        <v>509800000</v>
      </c>
      <c r="CTE28" s="1">
        <f>LOOKUP($A28,'DMG Tables'!$P$2:$P$35,'DMG Tables'!$O$2:$O$35)*CTE$1*LOOKUP(CTE$1,'DMG Tables'!$G$2:$G$7,'DMG Tables'!$H$2:$H$7)</f>
        <v>510000000</v>
      </c>
      <c r="CTF28" s="1">
        <f>LOOKUP($A28,'DMG Tables'!$P$2:$P$35,'DMG Tables'!$O$2:$O$35)*CTF$1*LOOKUP(CTF$1,'DMG Tables'!$G$2:$G$7,'DMG Tables'!$H$2:$H$7)</f>
        <v>510200000</v>
      </c>
      <c r="CTG28" s="1">
        <f>LOOKUP($A28,'DMG Tables'!$P$2:$P$35,'DMG Tables'!$O$2:$O$35)*CTG$1*LOOKUP(CTG$1,'DMG Tables'!$G$2:$G$7,'DMG Tables'!$H$2:$H$7)</f>
        <v>510400000</v>
      </c>
      <c r="CTH28" s="1">
        <f>LOOKUP($A28,'DMG Tables'!$P$2:$P$35,'DMG Tables'!$O$2:$O$35)*CTH$1*LOOKUP(CTH$1,'DMG Tables'!$G$2:$G$7,'DMG Tables'!$H$2:$H$7)</f>
        <v>510600000</v>
      </c>
      <c r="CTI28" s="1">
        <f>LOOKUP($A28,'DMG Tables'!$P$2:$P$35,'DMG Tables'!$O$2:$O$35)*CTI$1*LOOKUP(CTI$1,'DMG Tables'!$G$2:$G$7,'DMG Tables'!$H$2:$H$7)</f>
        <v>510800000</v>
      </c>
      <c r="CTJ28" s="1">
        <f>LOOKUP($A28,'DMG Tables'!$P$2:$P$35,'DMG Tables'!$O$2:$O$35)*CTJ$1*LOOKUP(CTJ$1,'DMG Tables'!$G$2:$G$7,'DMG Tables'!$H$2:$H$7)</f>
        <v>511000000</v>
      </c>
      <c r="CTK28" s="1">
        <f>LOOKUP($A28,'DMG Tables'!$P$2:$P$35,'DMG Tables'!$O$2:$O$35)*CTK$1*LOOKUP(CTK$1,'DMG Tables'!$G$2:$G$7,'DMG Tables'!$H$2:$H$7)</f>
        <v>511200000</v>
      </c>
      <c r="CTL28" s="1">
        <f>LOOKUP($A28,'DMG Tables'!$P$2:$P$35,'DMG Tables'!$O$2:$O$35)*CTL$1*LOOKUP(CTL$1,'DMG Tables'!$G$2:$G$7,'DMG Tables'!$H$2:$H$7)</f>
        <v>511400000</v>
      </c>
      <c r="CTM28" s="1">
        <f>LOOKUP($A28,'DMG Tables'!$P$2:$P$35,'DMG Tables'!$O$2:$O$35)*CTM$1*LOOKUP(CTM$1,'DMG Tables'!$G$2:$G$7,'DMG Tables'!$H$2:$H$7)</f>
        <v>511600000</v>
      </c>
      <c r="CTN28" s="1">
        <f>LOOKUP($A28,'DMG Tables'!$P$2:$P$35,'DMG Tables'!$O$2:$O$35)*CTN$1*LOOKUP(CTN$1,'DMG Tables'!$G$2:$G$7,'DMG Tables'!$H$2:$H$7)</f>
        <v>511800000</v>
      </c>
      <c r="CTO28" s="1">
        <f>LOOKUP($A28,'DMG Tables'!$P$2:$P$35,'DMG Tables'!$O$2:$O$35)*CTO$1*LOOKUP(CTO$1,'DMG Tables'!$G$2:$G$7,'DMG Tables'!$H$2:$H$7)</f>
        <v>512000000</v>
      </c>
      <c r="CTP28" s="1">
        <f>LOOKUP($A28,'DMG Tables'!$P$2:$P$35,'DMG Tables'!$O$2:$O$35)*CTP$1*LOOKUP(CTP$1,'DMG Tables'!$G$2:$G$7,'DMG Tables'!$H$2:$H$7)</f>
        <v>512200000</v>
      </c>
      <c r="CTQ28" s="1">
        <f>LOOKUP($A28,'DMG Tables'!$P$2:$P$35,'DMG Tables'!$O$2:$O$35)*CTQ$1*LOOKUP(CTQ$1,'DMG Tables'!$G$2:$G$7,'DMG Tables'!$H$2:$H$7)</f>
        <v>512400000</v>
      </c>
      <c r="CTR28" s="1">
        <f>LOOKUP($A28,'DMG Tables'!$P$2:$P$35,'DMG Tables'!$O$2:$O$35)*CTR$1*LOOKUP(CTR$1,'DMG Tables'!$G$2:$G$7,'DMG Tables'!$H$2:$H$7)</f>
        <v>512600000</v>
      </c>
      <c r="CTS28" s="1">
        <f>LOOKUP($A28,'DMG Tables'!$P$2:$P$35,'DMG Tables'!$O$2:$O$35)*CTS$1*LOOKUP(CTS$1,'DMG Tables'!$G$2:$G$7,'DMG Tables'!$H$2:$H$7)</f>
        <v>512800000</v>
      </c>
      <c r="CTT28" s="1">
        <f>LOOKUP($A28,'DMG Tables'!$P$2:$P$35,'DMG Tables'!$O$2:$O$35)*CTT$1*LOOKUP(CTT$1,'DMG Tables'!$G$2:$G$7,'DMG Tables'!$H$2:$H$7)</f>
        <v>513000000</v>
      </c>
      <c r="CTU28" s="1">
        <f>LOOKUP($A28,'DMG Tables'!$P$2:$P$35,'DMG Tables'!$O$2:$O$35)*CTU$1*LOOKUP(CTU$1,'DMG Tables'!$G$2:$G$7,'DMG Tables'!$H$2:$H$7)</f>
        <v>513200000</v>
      </c>
      <c r="CTV28" s="1">
        <f>LOOKUP($A28,'DMG Tables'!$P$2:$P$35,'DMG Tables'!$O$2:$O$35)*CTV$1*LOOKUP(CTV$1,'DMG Tables'!$G$2:$G$7,'DMG Tables'!$H$2:$H$7)</f>
        <v>513400000</v>
      </c>
      <c r="CTW28" s="1">
        <f>LOOKUP($A28,'DMG Tables'!$P$2:$P$35,'DMG Tables'!$O$2:$O$35)*CTW$1*LOOKUP(CTW$1,'DMG Tables'!$G$2:$G$7,'DMG Tables'!$H$2:$H$7)</f>
        <v>513600000</v>
      </c>
      <c r="CTX28" s="1">
        <f>LOOKUP($A28,'DMG Tables'!$P$2:$P$35,'DMG Tables'!$O$2:$O$35)*CTX$1*LOOKUP(CTX$1,'DMG Tables'!$G$2:$G$7,'DMG Tables'!$H$2:$H$7)</f>
        <v>513800000</v>
      </c>
      <c r="CTY28" s="1">
        <f>LOOKUP($A28,'DMG Tables'!$P$2:$P$35,'DMG Tables'!$O$2:$O$35)*CTY$1*LOOKUP(CTY$1,'DMG Tables'!$G$2:$G$7,'DMG Tables'!$H$2:$H$7)</f>
        <v>514000000</v>
      </c>
      <c r="CTZ28" s="1">
        <f>LOOKUP($A28,'DMG Tables'!$P$2:$P$35,'DMG Tables'!$O$2:$O$35)*CTZ$1*LOOKUP(CTZ$1,'DMG Tables'!$G$2:$G$7,'DMG Tables'!$H$2:$H$7)</f>
        <v>514200000</v>
      </c>
      <c r="CUA28" s="1">
        <f>LOOKUP($A28,'DMG Tables'!$P$2:$P$35,'DMG Tables'!$O$2:$O$35)*CUA$1*LOOKUP(CUA$1,'DMG Tables'!$G$2:$G$7,'DMG Tables'!$H$2:$H$7)</f>
        <v>514400000</v>
      </c>
      <c r="CUB28" s="1">
        <f>LOOKUP($A28,'DMG Tables'!$P$2:$P$35,'DMG Tables'!$O$2:$O$35)*CUB$1*LOOKUP(CUB$1,'DMG Tables'!$G$2:$G$7,'DMG Tables'!$H$2:$H$7)</f>
        <v>514600000</v>
      </c>
      <c r="CUC28" s="1">
        <f>LOOKUP($A28,'DMG Tables'!$P$2:$P$35,'DMG Tables'!$O$2:$O$35)*CUC$1*LOOKUP(CUC$1,'DMG Tables'!$G$2:$G$7,'DMG Tables'!$H$2:$H$7)</f>
        <v>514800000</v>
      </c>
      <c r="CUD28" s="1">
        <f>LOOKUP($A28,'DMG Tables'!$P$2:$P$35,'DMG Tables'!$O$2:$O$35)*CUD$1*LOOKUP(CUD$1,'DMG Tables'!$G$2:$G$7,'DMG Tables'!$H$2:$H$7)</f>
        <v>515000000</v>
      </c>
      <c r="CUE28" s="1">
        <f>LOOKUP($A28,'DMG Tables'!$P$2:$P$35,'DMG Tables'!$O$2:$O$35)*CUE$1*LOOKUP(CUE$1,'DMG Tables'!$G$2:$G$7,'DMG Tables'!$H$2:$H$7)</f>
        <v>515200000</v>
      </c>
      <c r="CUF28" s="1">
        <f>LOOKUP($A28,'DMG Tables'!$P$2:$P$35,'DMG Tables'!$O$2:$O$35)*CUF$1*LOOKUP(CUF$1,'DMG Tables'!$G$2:$G$7,'DMG Tables'!$H$2:$H$7)</f>
        <v>515400000</v>
      </c>
      <c r="CUG28" s="1">
        <f>LOOKUP($A28,'DMG Tables'!$P$2:$P$35,'DMG Tables'!$O$2:$O$35)*CUG$1*LOOKUP(CUG$1,'DMG Tables'!$G$2:$G$7,'DMG Tables'!$H$2:$H$7)</f>
        <v>515600000</v>
      </c>
      <c r="CUH28" s="1">
        <f>LOOKUP($A28,'DMG Tables'!$P$2:$P$35,'DMG Tables'!$O$2:$O$35)*CUH$1*LOOKUP(CUH$1,'DMG Tables'!$G$2:$G$7,'DMG Tables'!$H$2:$H$7)</f>
        <v>515800000</v>
      </c>
      <c r="CUI28" s="1">
        <f>LOOKUP($A28,'DMG Tables'!$P$2:$P$35,'DMG Tables'!$O$2:$O$35)*CUI$1*LOOKUP(CUI$1,'DMG Tables'!$G$2:$G$7,'DMG Tables'!$H$2:$H$7)</f>
        <v>516000000</v>
      </c>
      <c r="CUJ28" s="1">
        <f>LOOKUP($A28,'DMG Tables'!$P$2:$P$35,'DMG Tables'!$O$2:$O$35)*CUJ$1*LOOKUP(CUJ$1,'DMG Tables'!$G$2:$G$7,'DMG Tables'!$H$2:$H$7)</f>
        <v>516200000</v>
      </c>
      <c r="CUK28" s="1">
        <f>LOOKUP($A28,'DMG Tables'!$P$2:$P$35,'DMG Tables'!$O$2:$O$35)*CUK$1*LOOKUP(CUK$1,'DMG Tables'!$G$2:$G$7,'DMG Tables'!$H$2:$H$7)</f>
        <v>516400000</v>
      </c>
      <c r="CUL28" s="1">
        <f>LOOKUP($A28,'DMG Tables'!$P$2:$P$35,'DMG Tables'!$O$2:$O$35)*CUL$1*LOOKUP(CUL$1,'DMG Tables'!$G$2:$G$7,'DMG Tables'!$H$2:$H$7)</f>
        <v>516600000</v>
      </c>
      <c r="CUM28" s="1">
        <f>LOOKUP($A28,'DMG Tables'!$P$2:$P$35,'DMG Tables'!$O$2:$O$35)*CUM$1*LOOKUP(CUM$1,'DMG Tables'!$G$2:$G$7,'DMG Tables'!$H$2:$H$7)</f>
        <v>516800000</v>
      </c>
      <c r="CUN28" s="1">
        <f>LOOKUP($A28,'DMG Tables'!$P$2:$P$35,'DMG Tables'!$O$2:$O$35)*CUN$1*LOOKUP(CUN$1,'DMG Tables'!$G$2:$G$7,'DMG Tables'!$H$2:$H$7)</f>
        <v>517000000</v>
      </c>
      <c r="CUO28" s="1">
        <f>LOOKUP($A28,'DMG Tables'!$P$2:$P$35,'DMG Tables'!$O$2:$O$35)*CUO$1*LOOKUP(CUO$1,'DMG Tables'!$G$2:$G$7,'DMG Tables'!$H$2:$H$7)</f>
        <v>517200000</v>
      </c>
      <c r="CUP28" s="1">
        <f>LOOKUP($A28,'DMG Tables'!$P$2:$P$35,'DMG Tables'!$O$2:$O$35)*CUP$1*LOOKUP(CUP$1,'DMG Tables'!$G$2:$G$7,'DMG Tables'!$H$2:$H$7)</f>
        <v>517400000</v>
      </c>
      <c r="CUQ28" s="1">
        <f>LOOKUP($A28,'DMG Tables'!$P$2:$P$35,'DMG Tables'!$O$2:$O$35)*CUQ$1*LOOKUP(CUQ$1,'DMG Tables'!$G$2:$G$7,'DMG Tables'!$H$2:$H$7)</f>
        <v>517600000</v>
      </c>
      <c r="CUR28" s="1">
        <f>LOOKUP($A28,'DMG Tables'!$P$2:$P$35,'DMG Tables'!$O$2:$O$35)*CUR$1*LOOKUP(CUR$1,'DMG Tables'!$G$2:$G$7,'DMG Tables'!$H$2:$H$7)</f>
        <v>517800000</v>
      </c>
      <c r="CUS28" s="1">
        <f>LOOKUP($A28,'DMG Tables'!$P$2:$P$35,'DMG Tables'!$O$2:$O$35)*CUS$1*LOOKUP(CUS$1,'DMG Tables'!$G$2:$G$7,'DMG Tables'!$H$2:$H$7)</f>
        <v>518000000</v>
      </c>
      <c r="CUT28" s="1">
        <f>LOOKUP($A28,'DMG Tables'!$P$2:$P$35,'DMG Tables'!$O$2:$O$35)*CUT$1*LOOKUP(CUT$1,'DMG Tables'!$G$2:$G$7,'DMG Tables'!$H$2:$H$7)</f>
        <v>518200000</v>
      </c>
      <c r="CUU28" s="1">
        <f>LOOKUP($A28,'DMG Tables'!$P$2:$P$35,'DMG Tables'!$O$2:$O$35)*CUU$1*LOOKUP(CUU$1,'DMG Tables'!$G$2:$G$7,'DMG Tables'!$H$2:$H$7)</f>
        <v>518400000</v>
      </c>
      <c r="CUV28" s="1">
        <f>LOOKUP($A28,'DMG Tables'!$P$2:$P$35,'DMG Tables'!$O$2:$O$35)*CUV$1*LOOKUP(CUV$1,'DMG Tables'!$G$2:$G$7,'DMG Tables'!$H$2:$H$7)</f>
        <v>518600000</v>
      </c>
      <c r="CUW28" s="1">
        <f>LOOKUP($A28,'DMG Tables'!$P$2:$P$35,'DMG Tables'!$O$2:$O$35)*CUW$1*LOOKUP(CUW$1,'DMG Tables'!$G$2:$G$7,'DMG Tables'!$H$2:$H$7)</f>
        <v>518800000</v>
      </c>
      <c r="CUX28" s="1">
        <f>LOOKUP($A28,'DMG Tables'!$P$2:$P$35,'DMG Tables'!$O$2:$O$35)*CUX$1*LOOKUP(CUX$1,'DMG Tables'!$G$2:$G$7,'DMG Tables'!$H$2:$H$7)</f>
        <v>519000000</v>
      </c>
      <c r="CUY28" s="1">
        <f>LOOKUP($A28,'DMG Tables'!$P$2:$P$35,'DMG Tables'!$O$2:$O$35)*CUY$1*LOOKUP(CUY$1,'DMG Tables'!$G$2:$G$7,'DMG Tables'!$H$2:$H$7)</f>
        <v>519200000</v>
      </c>
      <c r="CUZ28" s="1">
        <f>LOOKUP($A28,'DMG Tables'!$P$2:$P$35,'DMG Tables'!$O$2:$O$35)*CUZ$1*LOOKUP(CUZ$1,'DMG Tables'!$G$2:$G$7,'DMG Tables'!$H$2:$H$7)</f>
        <v>519400000</v>
      </c>
      <c r="CVA28" s="1">
        <f>LOOKUP($A28,'DMG Tables'!$P$2:$P$35,'DMG Tables'!$O$2:$O$35)*CVA$1*LOOKUP(CVA$1,'DMG Tables'!$G$2:$G$7,'DMG Tables'!$H$2:$H$7)</f>
        <v>519600000</v>
      </c>
      <c r="CVB28" s="1">
        <f>LOOKUP($A28,'DMG Tables'!$P$2:$P$35,'DMG Tables'!$O$2:$O$35)*CVB$1*LOOKUP(CVB$1,'DMG Tables'!$G$2:$G$7,'DMG Tables'!$H$2:$H$7)</f>
        <v>519800000</v>
      </c>
      <c r="CVC28" s="1">
        <f>LOOKUP($A28,'DMG Tables'!$P$2:$P$35,'DMG Tables'!$O$2:$O$35)*CVC$1*LOOKUP(CVC$1,'DMG Tables'!$G$2:$G$7,'DMG Tables'!$H$2:$H$7)</f>
        <v>520000000</v>
      </c>
    </row>
    <row r="29" spans="1:2603" x14ac:dyDescent="0.3">
      <c r="A29" s="1">
        <v>24</v>
      </c>
      <c r="D29" s="1">
        <f>LOOKUP($A29,'DMG Tables'!$P$2:$P$35,'DMG Tables'!$O$2:$O$35)*D$1*LOOKUP(D$1,'DMG Tables'!$G$2:$G$7,'DMG Tables'!$H$2:$H$7)</f>
        <v>62000</v>
      </c>
      <c r="E29" s="1">
        <f>LOOKUP($A29,'DMG Tables'!$P$2:$P$35,'DMG Tables'!$O$2:$O$35)*E$1*LOOKUP(E$1,'DMG Tables'!$G$2:$G$7,'DMG Tables'!$H$2:$H$7)</f>
        <v>186000</v>
      </c>
      <c r="F29" s="1">
        <f>LOOKUP($A29,'DMG Tables'!$P$2:$P$35,'DMG Tables'!$O$2:$O$35)*F$1*LOOKUP(F$1,'DMG Tables'!$G$2:$G$7,'DMG Tables'!$H$2:$H$7)</f>
        <v>372000</v>
      </c>
      <c r="G29" s="1">
        <f>LOOKUP($A29,'DMG Tables'!$P$2:$P$35,'DMG Tables'!$O$2:$O$35)*G$1*LOOKUP(G$1,'DMG Tables'!$G$2:$G$7,'DMG Tables'!$H$2:$H$7)</f>
        <v>496000</v>
      </c>
      <c r="H29" s="1">
        <f>LOOKUP($A29,'DMG Tables'!$P$2:$P$35,'DMG Tables'!$O$2:$O$35)*H$1*LOOKUP(H$1,'DMG Tables'!$G$2:$G$7,'DMG Tables'!$H$2:$H$7)</f>
        <v>620000</v>
      </c>
      <c r="I29" s="1">
        <f>LOOKUP($A29,'DMG Tables'!$P$2:$P$35,'DMG Tables'!$O$2:$O$35)*I$1*LOOKUP(I$1,'DMG Tables'!$G$2:$G$7,'DMG Tables'!$H$2:$H$7)</f>
        <v>744000</v>
      </c>
      <c r="J29" s="1">
        <f>LOOKUP($A29,'DMG Tables'!$P$2:$P$35,'DMG Tables'!$O$2:$O$35)*J$1*LOOKUP(J$1,'DMG Tables'!$G$2:$G$7,'DMG Tables'!$H$2:$H$7)</f>
        <v>1085000</v>
      </c>
      <c r="K29" s="1">
        <f>LOOKUP($A29,'DMG Tables'!$P$2:$P$35,'DMG Tables'!$O$2:$O$35)*K$1*LOOKUP(K$1,'DMG Tables'!$G$2:$G$7,'DMG Tables'!$H$2:$H$7)</f>
        <v>1240000</v>
      </c>
      <c r="L29" s="1">
        <f>LOOKUP($A29,'DMG Tables'!$P$2:$P$35,'DMG Tables'!$O$2:$O$35)*L$1*LOOKUP(L$1,'DMG Tables'!$G$2:$G$7,'DMG Tables'!$H$2:$H$7)</f>
        <v>1395000</v>
      </c>
      <c r="M29" s="1">
        <f>LOOKUP($A29,'DMG Tables'!$P$2:$P$35,'DMG Tables'!$O$2:$O$35)*M$1*LOOKUP(M$1,'DMG Tables'!$G$2:$G$7,'DMG Tables'!$H$2:$H$7)</f>
        <v>1550000</v>
      </c>
      <c r="N29" s="1">
        <f>LOOKUP($A29,'DMG Tables'!$P$2:$P$35,'DMG Tables'!$O$2:$O$35)*N$1*LOOKUP(N$1,'DMG Tables'!$G$2:$G$7,'DMG Tables'!$H$2:$H$7)</f>
        <v>2046000</v>
      </c>
      <c r="O29" s="1">
        <f>LOOKUP($A29,'DMG Tables'!$P$2:$P$35,'DMG Tables'!$O$2:$O$35)*O$1*LOOKUP(O$1,'DMG Tables'!$G$2:$G$7,'DMG Tables'!$H$2:$H$7)</f>
        <v>2232000</v>
      </c>
      <c r="P29" s="1">
        <f>LOOKUP($A29,'DMG Tables'!$P$2:$P$35,'DMG Tables'!$O$2:$O$35)*P$1*LOOKUP(P$1,'DMG Tables'!$G$2:$G$7,'DMG Tables'!$H$2:$H$7)</f>
        <v>2418000</v>
      </c>
      <c r="Q29" s="1">
        <f>LOOKUP($A29,'DMG Tables'!$P$2:$P$35,'DMG Tables'!$O$2:$O$35)*Q$1*LOOKUP(Q$1,'DMG Tables'!$G$2:$G$7,'DMG Tables'!$H$2:$H$7)</f>
        <v>2604000</v>
      </c>
      <c r="R29" s="1">
        <f>LOOKUP($A29,'DMG Tables'!$P$2:$P$35,'DMG Tables'!$O$2:$O$35)*R$1*LOOKUP(R$1,'DMG Tables'!$G$2:$G$7,'DMG Tables'!$H$2:$H$7)</f>
        <v>3720000</v>
      </c>
      <c r="S29" s="1">
        <f>LOOKUP($A29,'DMG Tables'!$P$2:$P$35,'DMG Tables'!$O$2:$O$35)*S$1*LOOKUP(S$1,'DMG Tables'!$G$2:$G$7,'DMG Tables'!$H$2:$H$7)</f>
        <v>3968000</v>
      </c>
      <c r="T29" s="1">
        <f>LOOKUP($A29,'DMG Tables'!$P$2:$P$35,'DMG Tables'!$O$2:$O$35)*T$1*LOOKUP(T$1,'DMG Tables'!$G$2:$G$7,'DMG Tables'!$H$2:$H$7)</f>
        <v>4216000</v>
      </c>
      <c r="U29" s="1">
        <f>LOOKUP($A29,'DMG Tables'!$P$2:$P$35,'DMG Tables'!$O$2:$O$35)*U$1*LOOKUP(U$1,'DMG Tables'!$G$2:$G$7,'DMG Tables'!$H$2:$H$7)</f>
        <v>4464000</v>
      </c>
      <c r="V29" s="1">
        <f>LOOKUP($A29,'DMG Tables'!$P$2:$P$35,'DMG Tables'!$O$2:$O$35)*V$1*LOOKUP(V$1,'DMG Tables'!$G$2:$G$7,'DMG Tables'!$H$2:$H$7)</f>
        <v>4712000</v>
      </c>
      <c r="W29" s="1">
        <f>LOOKUP($A29,'DMG Tables'!$P$2:$P$35,'DMG Tables'!$O$2:$O$35)*W$1*LOOKUP(W$1,'DMG Tables'!$G$2:$G$7,'DMG Tables'!$H$2:$H$7)</f>
        <v>4960000</v>
      </c>
      <c r="X29" s="1">
        <f>LOOKUP($A29,'DMG Tables'!$P$2:$P$35,'DMG Tables'!$O$2:$O$35)*X$1*LOOKUP(X$1,'DMG Tables'!$G$2:$G$7,'DMG Tables'!$H$2:$H$7)</f>
        <v>5208000</v>
      </c>
      <c r="Y29" s="1">
        <f>LOOKUP($A29,'DMG Tables'!$P$2:$P$35,'DMG Tables'!$O$2:$O$35)*Y$1*LOOKUP(Y$1,'DMG Tables'!$G$2:$G$7,'DMG Tables'!$H$2:$H$7)</f>
        <v>5456000</v>
      </c>
      <c r="Z29" s="1">
        <f>LOOKUP($A29,'DMG Tables'!$P$2:$P$35,'DMG Tables'!$O$2:$O$35)*Z$1*LOOKUP(Z$1,'DMG Tables'!$G$2:$G$7,'DMG Tables'!$H$2:$H$7)</f>
        <v>5704000</v>
      </c>
      <c r="AA29" s="1">
        <f>LOOKUP($A29,'DMG Tables'!$P$2:$P$35,'DMG Tables'!$O$2:$O$35)*AA$1*LOOKUP(AA$1,'DMG Tables'!$G$2:$G$7,'DMG Tables'!$H$2:$H$7)</f>
        <v>5952000</v>
      </c>
      <c r="AB29" s="1">
        <f>LOOKUP($A29,'DMG Tables'!$P$2:$P$35,'DMG Tables'!$O$2:$O$35)*AB$1*LOOKUP(AB$1,'DMG Tables'!$G$2:$G$7,'DMG Tables'!$H$2:$H$7)</f>
        <v>6200000</v>
      </c>
      <c r="AC29" s="1">
        <f>LOOKUP($A29,'DMG Tables'!$P$2:$P$35,'DMG Tables'!$O$2:$O$35)*AC$1*LOOKUP(AC$1,'DMG Tables'!$G$2:$G$7,'DMG Tables'!$H$2:$H$7)</f>
        <v>6448000</v>
      </c>
      <c r="AD29" s="1">
        <f>LOOKUP($A29,'DMG Tables'!$P$2:$P$35,'DMG Tables'!$O$2:$O$35)*AD$1*LOOKUP(AD$1,'DMG Tables'!$G$2:$G$7,'DMG Tables'!$H$2:$H$7)</f>
        <v>6696000</v>
      </c>
      <c r="AE29" s="1">
        <f>LOOKUP($A29,'DMG Tables'!$P$2:$P$35,'DMG Tables'!$O$2:$O$35)*AE$1*LOOKUP(AE$1,'DMG Tables'!$G$2:$G$7,'DMG Tables'!$H$2:$H$7)</f>
        <v>6944000</v>
      </c>
      <c r="AF29" s="1">
        <f>LOOKUP($A29,'DMG Tables'!$P$2:$P$35,'DMG Tables'!$O$2:$O$35)*AF$1*LOOKUP(AF$1,'DMG Tables'!$G$2:$G$7,'DMG Tables'!$H$2:$H$7)</f>
        <v>7192000</v>
      </c>
      <c r="AG29" s="1">
        <f>LOOKUP($A29,'DMG Tables'!$P$2:$P$35,'DMG Tables'!$O$2:$O$35)*AG$1*LOOKUP(AG$1,'DMG Tables'!$G$2:$G$7,'DMG Tables'!$H$2:$H$7)</f>
        <v>7440000</v>
      </c>
      <c r="AH29" s="1">
        <f>LOOKUP($A29,'DMG Tables'!$P$2:$P$35,'DMG Tables'!$O$2:$O$35)*AH$1*LOOKUP(AH$1,'DMG Tables'!$G$2:$G$7,'DMG Tables'!$H$2:$H$7)</f>
        <v>7688000</v>
      </c>
      <c r="AI29" s="1">
        <f>LOOKUP($A29,'DMG Tables'!$P$2:$P$35,'DMG Tables'!$O$2:$O$35)*AI$1*LOOKUP(AI$1,'DMG Tables'!$G$2:$G$7,'DMG Tables'!$H$2:$H$7)</f>
        <v>7936000</v>
      </c>
      <c r="AJ29" s="1">
        <f>LOOKUP($A29,'DMG Tables'!$P$2:$P$35,'DMG Tables'!$O$2:$O$35)*AJ$1*LOOKUP(AJ$1,'DMG Tables'!$G$2:$G$7,'DMG Tables'!$H$2:$H$7)</f>
        <v>8184000</v>
      </c>
      <c r="AK29" s="1">
        <f>LOOKUP($A29,'DMG Tables'!$P$2:$P$35,'DMG Tables'!$O$2:$O$35)*AK$1*LOOKUP(AK$1,'DMG Tables'!$G$2:$G$7,'DMG Tables'!$H$2:$H$7)</f>
        <v>8432000</v>
      </c>
      <c r="AL29" s="1">
        <f>LOOKUP($A29,'DMG Tables'!$P$2:$P$35,'DMG Tables'!$O$2:$O$35)*AL$1*LOOKUP(AL$1,'DMG Tables'!$G$2:$G$7,'DMG Tables'!$H$2:$H$7)</f>
        <v>8680000</v>
      </c>
      <c r="AM29" s="1">
        <f>LOOKUP($A29,'DMG Tables'!$P$2:$P$35,'DMG Tables'!$O$2:$O$35)*AM$1*LOOKUP(AM$1,'DMG Tables'!$G$2:$G$7,'DMG Tables'!$H$2:$H$7)</f>
        <v>8928000</v>
      </c>
      <c r="AN29" s="1">
        <f>LOOKUP($A29,'DMG Tables'!$P$2:$P$35,'DMG Tables'!$O$2:$O$35)*AN$1*LOOKUP(AN$1,'DMG Tables'!$G$2:$G$7,'DMG Tables'!$H$2:$H$7)</f>
        <v>9176000</v>
      </c>
      <c r="AO29" s="1">
        <f>LOOKUP($A29,'DMG Tables'!$P$2:$P$35,'DMG Tables'!$O$2:$O$35)*AO$1*LOOKUP(AO$1,'DMG Tables'!$G$2:$G$7,'DMG Tables'!$H$2:$H$7)</f>
        <v>9424000</v>
      </c>
      <c r="AP29" s="1">
        <f>LOOKUP($A29,'DMG Tables'!$P$2:$P$35,'DMG Tables'!$O$2:$O$35)*AP$1*LOOKUP(AP$1,'DMG Tables'!$G$2:$G$7,'DMG Tables'!$H$2:$H$7)</f>
        <v>9672000</v>
      </c>
      <c r="AQ29" s="1">
        <f>LOOKUP($A29,'DMG Tables'!$P$2:$P$35,'DMG Tables'!$O$2:$O$35)*AQ$1*LOOKUP(AQ$1,'DMG Tables'!$G$2:$G$7,'DMG Tables'!$H$2:$H$7)</f>
        <v>9920000</v>
      </c>
      <c r="AR29" s="1">
        <f>LOOKUP($A29,'DMG Tables'!$P$2:$P$35,'DMG Tables'!$O$2:$O$35)*AR$1*LOOKUP(AR$1,'DMG Tables'!$G$2:$G$7,'DMG Tables'!$H$2:$H$7)</f>
        <v>10168000</v>
      </c>
      <c r="AS29" s="1">
        <f>LOOKUP($A29,'DMG Tables'!$P$2:$P$35,'DMG Tables'!$O$2:$O$35)*AS$1*LOOKUP(AS$1,'DMG Tables'!$G$2:$G$7,'DMG Tables'!$H$2:$H$7)</f>
        <v>10416000</v>
      </c>
      <c r="AT29" s="1">
        <f>LOOKUP($A29,'DMG Tables'!$P$2:$P$35,'DMG Tables'!$O$2:$O$35)*AT$1*LOOKUP(AT$1,'DMG Tables'!$G$2:$G$7,'DMG Tables'!$H$2:$H$7)</f>
        <v>10664000</v>
      </c>
      <c r="AU29" s="1">
        <f>LOOKUP($A29,'DMG Tables'!$P$2:$P$35,'DMG Tables'!$O$2:$O$35)*AU$1*LOOKUP(AU$1,'DMG Tables'!$G$2:$G$7,'DMG Tables'!$H$2:$H$7)</f>
        <v>10912000</v>
      </c>
      <c r="AV29" s="1">
        <f>LOOKUP($A29,'DMG Tables'!$P$2:$P$35,'DMG Tables'!$O$2:$O$35)*AV$1*LOOKUP(AV$1,'DMG Tables'!$G$2:$G$7,'DMG Tables'!$H$2:$H$7)</f>
        <v>11160000</v>
      </c>
      <c r="AW29" s="1">
        <f>LOOKUP($A29,'DMG Tables'!$P$2:$P$35,'DMG Tables'!$O$2:$O$35)*AW$1*LOOKUP(AW$1,'DMG Tables'!$G$2:$G$7,'DMG Tables'!$H$2:$H$7)</f>
        <v>11408000</v>
      </c>
      <c r="AX29" s="1">
        <f>LOOKUP($A29,'DMG Tables'!$P$2:$P$35,'DMG Tables'!$O$2:$O$35)*AX$1*LOOKUP(AX$1,'DMG Tables'!$G$2:$G$7,'DMG Tables'!$H$2:$H$7)</f>
        <v>11656000</v>
      </c>
      <c r="AY29" s="1">
        <f>LOOKUP($A29,'DMG Tables'!$P$2:$P$35,'DMG Tables'!$O$2:$O$35)*AY$1*LOOKUP(AY$1,'DMG Tables'!$G$2:$G$7,'DMG Tables'!$H$2:$H$7)</f>
        <v>11904000</v>
      </c>
      <c r="AZ29" s="1">
        <f>LOOKUP($A29,'DMG Tables'!$P$2:$P$35,'DMG Tables'!$O$2:$O$35)*AZ$1*LOOKUP(AZ$1,'DMG Tables'!$G$2:$G$7,'DMG Tables'!$H$2:$H$7)</f>
        <v>12152000</v>
      </c>
      <c r="BA29" s="1">
        <f>LOOKUP($A29,'DMG Tables'!$P$2:$P$35,'DMG Tables'!$O$2:$O$35)*BA$1*LOOKUP(BA$1,'DMG Tables'!$G$2:$G$7,'DMG Tables'!$H$2:$H$7)</f>
        <v>12400000</v>
      </c>
      <c r="BB29" s="1">
        <f>LOOKUP($A29,'DMG Tables'!$P$2:$P$35,'DMG Tables'!$O$2:$O$35)*BB$1*LOOKUP(BB$1,'DMG Tables'!$G$2:$G$7,'DMG Tables'!$H$2:$H$7)</f>
        <v>12648000</v>
      </c>
      <c r="BC29" s="1">
        <f>LOOKUP($A29,'DMG Tables'!$P$2:$P$35,'DMG Tables'!$O$2:$O$35)*BC$1*LOOKUP(BC$1,'DMG Tables'!$G$2:$G$7,'DMG Tables'!$H$2:$H$7)</f>
        <v>12896000</v>
      </c>
      <c r="BD29" s="1">
        <f>LOOKUP($A29,'DMG Tables'!$P$2:$P$35,'DMG Tables'!$O$2:$O$35)*BD$1*LOOKUP(BD$1,'DMG Tables'!$G$2:$G$7,'DMG Tables'!$H$2:$H$7)</f>
        <v>13144000</v>
      </c>
      <c r="BE29" s="1">
        <f>LOOKUP($A29,'DMG Tables'!$P$2:$P$35,'DMG Tables'!$O$2:$O$35)*BE$1*LOOKUP(BE$1,'DMG Tables'!$G$2:$G$7,'DMG Tables'!$H$2:$H$7)</f>
        <v>13392000</v>
      </c>
      <c r="BF29" s="1">
        <f>LOOKUP($A29,'DMG Tables'!$P$2:$P$35,'DMG Tables'!$O$2:$O$35)*BF$1*LOOKUP(BF$1,'DMG Tables'!$G$2:$G$7,'DMG Tables'!$H$2:$H$7)</f>
        <v>13640000</v>
      </c>
      <c r="BG29" s="1">
        <f>LOOKUP($A29,'DMG Tables'!$P$2:$P$35,'DMG Tables'!$O$2:$O$35)*BG$1*LOOKUP(BG$1,'DMG Tables'!$G$2:$G$7,'DMG Tables'!$H$2:$H$7)</f>
        <v>13888000</v>
      </c>
      <c r="BH29" s="1">
        <f>LOOKUP($A29,'DMG Tables'!$P$2:$P$35,'DMG Tables'!$O$2:$O$35)*BH$1*LOOKUP(BH$1,'DMG Tables'!$G$2:$G$7,'DMG Tables'!$H$2:$H$7)</f>
        <v>14136000</v>
      </c>
      <c r="BI29" s="1">
        <f>LOOKUP($A29,'DMG Tables'!$P$2:$P$35,'DMG Tables'!$O$2:$O$35)*BI$1*LOOKUP(BI$1,'DMG Tables'!$G$2:$G$7,'DMG Tables'!$H$2:$H$7)</f>
        <v>14384000</v>
      </c>
      <c r="BJ29" s="1">
        <f>LOOKUP($A29,'DMG Tables'!$P$2:$P$35,'DMG Tables'!$O$2:$O$35)*BJ$1*LOOKUP(BJ$1,'DMG Tables'!$G$2:$G$7,'DMG Tables'!$H$2:$H$7)</f>
        <v>14632000</v>
      </c>
      <c r="BK29" s="1">
        <f>LOOKUP($A29,'DMG Tables'!$P$2:$P$35,'DMG Tables'!$O$2:$O$35)*BK$1*LOOKUP(BK$1,'DMG Tables'!$G$2:$G$7,'DMG Tables'!$H$2:$H$7)</f>
        <v>14880000</v>
      </c>
      <c r="BL29" s="1">
        <f>LOOKUP($A29,'DMG Tables'!$P$2:$P$35,'DMG Tables'!$O$2:$O$35)*BL$1*LOOKUP(BL$1,'DMG Tables'!$G$2:$G$7,'DMG Tables'!$H$2:$H$7)</f>
        <v>15128000</v>
      </c>
      <c r="BM29" s="1">
        <f>LOOKUP($A29,'DMG Tables'!$P$2:$P$35,'DMG Tables'!$O$2:$O$35)*BM$1*LOOKUP(BM$1,'DMG Tables'!$G$2:$G$7,'DMG Tables'!$H$2:$H$7)</f>
        <v>15376000</v>
      </c>
      <c r="BN29" s="1">
        <f>LOOKUP($A29,'DMG Tables'!$P$2:$P$35,'DMG Tables'!$O$2:$O$35)*BN$1*LOOKUP(BN$1,'DMG Tables'!$G$2:$G$7,'DMG Tables'!$H$2:$H$7)</f>
        <v>15624000</v>
      </c>
      <c r="BO29" s="1">
        <f>LOOKUP($A29,'DMG Tables'!$P$2:$P$35,'DMG Tables'!$O$2:$O$35)*BO$1*LOOKUP(BO$1,'DMG Tables'!$G$2:$G$7,'DMG Tables'!$H$2:$H$7)</f>
        <v>15872000</v>
      </c>
      <c r="BP29" s="1">
        <f>LOOKUP($A29,'DMG Tables'!$P$2:$P$35,'DMG Tables'!$O$2:$O$35)*BP$1*LOOKUP(BP$1,'DMG Tables'!$G$2:$G$7,'DMG Tables'!$H$2:$H$7)</f>
        <v>16120000</v>
      </c>
      <c r="BQ29" s="1">
        <f>LOOKUP($A29,'DMG Tables'!$P$2:$P$35,'DMG Tables'!$O$2:$O$35)*BQ$1*LOOKUP(BQ$1,'DMG Tables'!$G$2:$G$7,'DMG Tables'!$H$2:$H$7)</f>
        <v>16368000</v>
      </c>
      <c r="BR29" s="1">
        <f>LOOKUP($A29,'DMG Tables'!$P$2:$P$35,'DMG Tables'!$O$2:$O$35)*BR$1*LOOKUP(BR$1,'DMG Tables'!$G$2:$G$7,'DMG Tables'!$H$2:$H$7)</f>
        <v>16616000</v>
      </c>
      <c r="BS29" s="1">
        <f>LOOKUP($A29,'DMG Tables'!$P$2:$P$35,'DMG Tables'!$O$2:$O$35)*BS$1*LOOKUP(BS$1,'DMG Tables'!$G$2:$G$7,'DMG Tables'!$H$2:$H$7)</f>
        <v>16864000</v>
      </c>
      <c r="BT29" s="1">
        <f>LOOKUP($A29,'DMG Tables'!$P$2:$P$35,'DMG Tables'!$O$2:$O$35)*BT$1*LOOKUP(BT$1,'DMG Tables'!$G$2:$G$7,'DMG Tables'!$H$2:$H$7)</f>
        <v>17112000</v>
      </c>
      <c r="BU29" s="1">
        <f>LOOKUP($A29,'DMG Tables'!$P$2:$P$35,'DMG Tables'!$O$2:$O$35)*BU$1*LOOKUP(BU$1,'DMG Tables'!$G$2:$G$7,'DMG Tables'!$H$2:$H$7)</f>
        <v>17360000</v>
      </c>
      <c r="BV29" s="1">
        <f>LOOKUP($A29,'DMG Tables'!$P$2:$P$35,'DMG Tables'!$O$2:$O$35)*BV$1*LOOKUP(BV$1,'DMG Tables'!$G$2:$G$7,'DMG Tables'!$H$2:$H$7)</f>
        <v>17608000</v>
      </c>
      <c r="BW29" s="1">
        <f>LOOKUP($A29,'DMG Tables'!$P$2:$P$35,'DMG Tables'!$O$2:$O$35)*BW$1*LOOKUP(BW$1,'DMG Tables'!$G$2:$G$7,'DMG Tables'!$H$2:$H$7)</f>
        <v>17856000</v>
      </c>
      <c r="BX29" s="1">
        <f>LOOKUP($A29,'DMG Tables'!$P$2:$P$35,'DMG Tables'!$O$2:$O$35)*BX$1*LOOKUP(BX$1,'DMG Tables'!$G$2:$G$7,'DMG Tables'!$H$2:$H$7)</f>
        <v>18104000</v>
      </c>
      <c r="BY29" s="1">
        <f>LOOKUP($A29,'DMG Tables'!$P$2:$P$35,'DMG Tables'!$O$2:$O$35)*BY$1*LOOKUP(BY$1,'DMG Tables'!$G$2:$G$7,'DMG Tables'!$H$2:$H$7)</f>
        <v>18352000</v>
      </c>
      <c r="BZ29" s="1">
        <f>LOOKUP($A29,'DMG Tables'!$P$2:$P$35,'DMG Tables'!$O$2:$O$35)*BZ$1*LOOKUP(BZ$1,'DMG Tables'!$G$2:$G$7,'DMG Tables'!$H$2:$H$7)</f>
        <v>18600000</v>
      </c>
      <c r="CA29" s="1">
        <f>LOOKUP($A29,'DMG Tables'!$P$2:$P$35,'DMG Tables'!$O$2:$O$35)*CA$1*LOOKUP(CA$1,'DMG Tables'!$G$2:$G$7,'DMG Tables'!$H$2:$H$7)</f>
        <v>18848000</v>
      </c>
      <c r="CB29" s="1">
        <f>LOOKUP($A29,'DMG Tables'!$P$2:$P$35,'DMG Tables'!$O$2:$O$35)*CB$1*LOOKUP(CB$1,'DMG Tables'!$G$2:$G$7,'DMG Tables'!$H$2:$H$7)</f>
        <v>19096000</v>
      </c>
      <c r="CC29" s="1">
        <f>LOOKUP($A29,'DMG Tables'!$P$2:$P$35,'DMG Tables'!$O$2:$O$35)*CC$1*LOOKUP(CC$1,'DMG Tables'!$G$2:$G$7,'DMG Tables'!$H$2:$H$7)</f>
        <v>19344000</v>
      </c>
      <c r="CD29" s="1">
        <f>LOOKUP($A29,'DMG Tables'!$P$2:$P$35,'DMG Tables'!$O$2:$O$35)*CD$1*LOOKUP(CD$1,'DMG Tables'!$G$2:$G$7,'DMG Tables'!$H$2:$H$7)</f>
        <v>19592000</v>
      </c>
      <c r="CE29" s="1">
        <f>LOOKUP($A29,'DMG Tables'!$P$2:$P$35,'DMG Tables'!$O$2:$O$35)*CE$1*LOOKUP(CE$1,'DMG Tables'!$G$2:$G$7,'DMG Tables'!$H$2:$H$7)</f>
        <v>19840000</v>
      </c>
      <c r="CF29" s="1">
        <f>LOOKUP($A29,'DMG Tables'!$P$2:$P$35,'DMG Tables'!$O$2:$O$35)*CF$1*LOOKUP(CF$1,'DMG Tables'!$G$2:$G$7,'DMG Tables'!$H$2:$H$7)</f>
        <v>20088000</v>
      </c>
      <c r="CG29" s="1">
        <f>LOOKUP($A29,'DMG Tables'!$P$2:$P$35,'DMG Tables'!$O$2:$O$35)*CG$1*LOOKUP(CG$1,'DMG Tables'!$G$2:$G$7,'DMG Tables'!$H$2:$H$7)</f>
        <v>20336000</v>
      </c>
      <c r="CH29" s="1">
        <f>LOOKUP($A29,'DMG Tables'!$P$2:$P$35,'DMG Tables'!$O$2:$O$35)*CH$1*LOOKUP(CH$1,'DMG Tables'!$G$2:$G$7,'DMG Tables'!$H$2:$H$7)</f>
        <v>20584000</v>
      </c>
      <c r="CI29" s="1">
        <f>LOOKUP($A29,'DMG Tables'!$P$2:$P$35,'DMG Tables'!$O$2:$O$35)*CI$1*LOOKUP(CI$1,'DMG Tables'!$G$2:$G$7,'DMG Tables'!$H$2:$H$7)</f>
        <v>20832000</v>
      </c>
      <c r="CJ29" s="1">
        <f>LOOKUP($A29,'DMG Tables'!$P$2:$P$35,'DMG Tables'!$O$2:$O$35)*CJ$1*LOOKUP(CJ$1,'DMG Tables'!$G$2:$G$7,'DMG Tables'!$H$2:$H$7)</f>
        <v>21080000</v>
      </c>
      <c r="CK29" s="1">
        <f>LOOKUP($A29,'DMG Tables'!$P$2:$P$35,'DMG Tables'!$O$2:$O$35)*CK$1*LOOKUP(CK$1,'DMG Tables'!$G$2:$G$7,'DMG Tables'!$H$2:$H$7)</f>
        <v>21328000</v>
      </c>
      <c r="CL29" s="1">
        <f>LOOKUP($A29,'DMG Tables'!$P$2:$P$35,'DMG Tables'!$O$2:$O$35)*CL$1*LOOKUP(CL$1,'DMG Tables'!$G$2:$G$7,'DMG Tables'!$H$2:$H$7)</f>
        <v>21576000</v>
      </c>
      <c r="CM29" s="1">
        <f>LOOKUP($A29,'DMG Tables'!$P$2:$P$35,'DMG Tables'!$O$2:$O$35)*CM$1*LOOKUP(CM$1,'DMG Tables'!$G$2:$G$7,'DMG Tables'!$H$2:$H$7)</f>
        <v>21824000</v>
      </c>
      <c r="CN29" s="1">
        <f>LOOKUP($A29,'DMG Tables'!$P$2:$P$35,'DMG Tables'!$O$2:$O$35)*CN$1*LOOKUP(CN$1,'DMG Tables'!$G$2:$G$7,'DMG Tables'!$H$2:$H$7)</f>
        <v>22072000</v>
      </c>
      <c r="CO29" s="1">
        <f>LOOKUP($A29,'DMG Tables'!$P$2:$P$35,'DMG Tables'!$O$2:$O$35)*CO$1*LOOKUP(CO$1,'DMG Tables'!$G$2:$G$7,'DMG Tables'!$H$2:$H$7)</f>
        <v>22320000</v>
      </c>
      <c r="CP29" s="1">
        <f>LOOKUP($A29,'DMG Tables'!$P$2:$P$35,'DMG Tables'!$O$2:$O$35)*CP$1*LOOKUP(CP$1,'DMG Tables'!$G$2:$G$7,'DMG Tables'!$H$2:$H$7)</f>
        <v>22568000</v>
      </c>
      <c r="CQ29" s="1">
        <f>LOOKUP($A29,'DMG Tables'!$P$2:$P$35,'DMG Tables'!$O$2:$O$35)*CQ$1*LOOKUP(CQ$1,'DMG Tables'!$G$2:$G$7,'DMG Tables'!$H$2:$H$7)</f>
        <v>22816000</v>
      </c>
      <c r="CR29" s="1">
        <f>LOOKUP($A29,'DMG Tables'!$P$2:$P$35,'DMG Tables'!$O$2:$O$35)*CR$1*LOOKUP(CR$1,'DMG Tables'!$G$2:$G$7,'DMG Tables'!$H$2:$H$7)</f>
        <v>23064000</v>
      </c>
      <c r="CS29" s="1">
        <f>LOOKUP($A29,'DMG Tables'!$P$2:$P$35,'DMG Tables'!$O$2:$O$35)*CS$1*LOOKUP(CS$1,'DMG Tables'!$G$2:$G$7,'DMG Tables'!$H$2:$H$7)</f>
        <v>23312000</v>
      </c>
      <c r="CT29" s="1">
        <f>LOOKUP($A29,'DMG Tables'!$P$2:$P$35,'DMG Tables'!$O$2:$O$35)*CT$1*LOOKUP(CT$1,'DMG Tables'!$G$2:$G$7,'DMG Tables'!$H$2:$H$7)</f>
        <v>23560000</v>
      </c>
      <c r="CU29" s="1">
        <f>LOOKUP($A29,'DMG Tables'!$P$2:$P$35,'DMG Tables'!$O$2:$O$35)*CU$1*LOOKUP(CU$1,'DMG Tables'!$G$2:$G$7,'DMG Tables'!$H$2:$H$7)</f>
        <v>23808000</v>
      </c>
      <c r="CV29" s="1">
        <f>LOOKUP($A29,'DMG Tables'!$P$2:$P$35,'DMG Tables'!$O$2:$O$35)*CV$1*LOOKUP(CV$1,'DMG Tables'!$G$2:$G$7,'DMG Tables'!$H$2:$H$7)</f>
        <v>24056000</v>
      </c>
      <c r="CW29" s="1">
        <f>LOOKUP($A29,'DMG Tables'!$P$2:$P$35,'DMG Tables'!$O$2:$O$35)*CW$1*LOOKUP(CW$1,'DMG Tables'!$G$2:$G$7,'DMG Tables'!$H$2:$H$7)</f>
        <v>24304000</v>
      </c>
      <c r="CX29" s="1">
        <f>LOOKUP($A29,'DMG Tables'!$P$2:$P$35,'DMG Tables'!$O$2:$O$35)*CX$1*LOOKUP(CX$1,'DMG Tables'!$G$2:$G$7,'DMG Tables'!$H$2:$H$7)</f>
        <v>24552000</v>
      </c>
      <c r="CY29" s="1">
        <f>LOOKUP($A29,'DMG Tables'!$P$2:$P$35,'DMG Tables'!$O$2:$O$35)*CY$1*LOOKUP(CY$1,'DMG Tables'!$G$2:$G$7,'DMG Tables'!$H$2:$H$7)</f>
        <v>24800000</v>
      </c>
      <c r="CZ29" s="1">
        <f>LOOKUP($A29,'DMG Tables'!$P$2:$P$35,'DMG Tables'!$O$2:$O$35)*CZ$1*LOOKUP(CZ$1,'DMG Tables'!$G$2:$G$7,'DMG Tables'!$H$2:$H$7)</f>
        <v>25048000</v>
      </c>
      <c r="DA29" s="1">
        <f>LOOKUP($A29,'DMG Tables'!$P$2:$P$35,'DMG Tables'!$O$2:$O$35)*DA$1*LOOKUP(DA$1,'DMG Tables'!$G$2:$G$7,'DMG Tables'!$H$2:$H$7)</f>
        <v>25296000</v>
      </c>
      <c r="DB29" s="1">
        <f>LOOKUP($A29,'DMG Tables'!$P$2:$P$35,'DMG Tables'!$O$2:$O$35)*DB$1*LOOKUP(DB$1,'DMG Tables'!$G$2:$G$7,'DMG Tables'!$H$2:$H$7)</f>
        <v>25544000</v>
      </c>
      <c r="DC29" s="1">
        <f>LOOKUP($A29,'DMG Tables'!$P$2:$P$35,'DMG Tables'!$O$2:$O$35)*DC$1*LOOKUP(DC$1,'DMG Tables'!$G$2:$G$7,'DMG Tables'!$H$2:$H$7)</f>
        <v>25792000</v>
      </c>
      <c r="DD29" s="1">
        <f>LOOKUP($A29,'DMG Tables'!$P$2:$P$35,'DMG Tables'!$O$2:$O$35)*DD$1*LOOKUP(DD$1,'DMG Tables'!$G$2:$G$7,'DMG Tables'!$H$2:$H$7)</f>
        <v>26040000</v>
      </c>
      <c r="DE29" s="1">
        <f>LOOKUP($A29,'DMG Tables'!$P$2:$P$35,'DMG Tables'!$O$2:$O$35)*DE$1*LOOKUP(DE$1,'DMG Tables'!$G$2:$G$7,'DMG Tables'!$H$2:$H$7)</f>
        <v>26288000</v>
      </c>
      <c r="DF29" s="1">
        <f>LOOKUP($A29,'DMG Tables'!$P$2:$P$35,'DMG Tables'!$O$2:$O$35)*DF$1*LOOKUP(DF$1,'DMG Tables'!$G$2:$G$7,'DMG Tables'!$H$2:$H$7)</f>
        <v>26536000</v>
      </c>
      <c r="DG29" s="1">
        <f>LOOKUP($A29,'DMG Tables'!$P$2:$P$35,'DMG Tables'!$O$2:$O$35)*DG$1*LOOKUP(DG$1,'DMG Tables'!$G$2:$G$7,'DMG Tables'!$H$2:$H$7)</f>
        <v>26784000</v>
      </c>
      <c r="DH29" s="1">
        <f>LOOKUP($A29,'DMG Tables'!$P$2:$P$35,'DMG Tables'!$O$2:$O$35)*DH$1*LOOKUP(DH$1,'DMG Tables'!$G$2:$G$7,'DMG Tables'!$H$2:$H$7)</f>
        <v>27032000</v>
      </c>
      <c r="DI29" s="1">
        <f>LOOKUP($A29,'DMG Tables'!$P$2:$P$35,'DMG Tables'!$O$2:$O$35)*DI$1*LOOKUP(DI$1,'DMG Tables'!$G$2:$G$7,'DMG Tables'!$H$2:$H$7)</f>
        <v>27280000</v>
      </c>
      <c r="DJ29" s="1">
        <f>LOOKUP($A29,'DMG Tables'!$P$2:$P$35,'DMG Tables'!$O$2:$O$35)*DJ$1*LOOKUP(DJ$1,'DMG Tables'!$G$2:$G$7,'DMG Tables'!$H$2:$H$7)</f>
        <v>27528000</v>
      </c>
      <c r="DK29" s="1">
        <f>LOOKUP($A29,'DMG Tables'!$P$2:$P$35,'DMG Tables'!$O$2:$O$35)*DK$1*LOOKUP(DK$1,'DMG Tables'!$G$2:$G$7,'DMG Tables'!$H$2:$H$7)</f>
        <v>27776000</v>
      </c>
      <c r="DL29" s="1">
        <f>LOOKUP($A29,'DMG Tables'!$P$2:$P$35,'DMG Tables'!$O$2:$O$35)*DL$1*LOOKUP(DL$1,'DMG Tables'!$G$2:$G$7,'DMG Tables'!$H$2:$H$7)</f>
        <v>28024000</v>
      </c>
      <c r="DM29" s="1">
        <f>LOOKUP($A29,'DMG Tables'!$P$2:$P$35,'DMG Tables'!$O$2:$O$35)*DM$1*LOOKUP(DM$1,'DMG Tables'!$G$2:$G$7,'DMG Tables'!$H$2:$H$7)</f>
        <v>28272000</v>
      </c>
      <c r="DN29" s="1">
        <f>LOOKUP($A29,'DMG Tables'!$P$2:$P$35,'DMG Tables'!$O$2:$O$35)*DN$1*LOOKUP(DN$1,'DMG Tables'!$G$2:$G$7,'DMG Tables'!$H$2:$H$7)</f>
        <v>28520000</v>
      </c>
      <c r="DO29" s="1">
        <f>LOOKUP($A29,'DMG Tables'!$P$2:$P$35,'DMG Tables'!$O$2:$O$35)*DO$1*LOOKUP(DO$1,'DMG Tables'!$G$2:$G$7,'DMG Tables'!$H$2:$H$7)</f>
        <v>28768000</v>
      </c>
      <c r="DP29" s="1">
        <f>LOOKUP($A29,'DMG Tables'!$P$2:$P$35,'DMG Tables'!$O$2:$O$35)*DP$1*LOOKUP(DP$1,'DMG Tables'!$G$2:$G$7,'DMG Tables'!$H$2:$H$7)</f>
        <v>29016000</v>
      </c>
      <c r="DQ29" s="1">
        <f>LOOKUP($A29,'DMG Tables'!$P$2:$P$35,'DMG Tables'!$O$2:$O$35)*DQ$1*LOOKUP(DQ$1,'DMG Tables'!$G$2:$G$7,'DMG Tables'!$H$2:$H$7)</f>
        <v>29264000</v>
      </c>
      <c r="DR29" s="1">
        <f>LOOKUP($A29,'DMG Tables'!$P$2:$P$35,'DMG Tables'!$O$2:$O$35)*DR$1*LOOKUP(DR$1,'DMG Tables'!$G$2:$G$7,'DMG Tables'!$H$2:$H$7)</f>
        <v>29512000</v>
      </c>
      <c r="DS29" s="1">
        <f>LOOKUP($A29,'DMG Tables'!$P$2:$P$35,'DMG Tables'!$O$2:$O$35)*DS$1*LOOKUP(DS$1,'DMG Tables'!$G$2:$G$7,'DMG Tables'!$H$2:$H$7)</f>
        <v>29760000</v>
      </c>
      <c r="DT29" s="1">
        <f>LOOKUP($A29,'DMG Tables'!$P$2:$P$35,'DMG Tables'!$O$2:$O$35)*DT$1*LOOKUP(DT$1,'DMG Tables'!$G$2:$G$7,'DMG Tables'!$H$2:$H$7)</f>
        <v>30008000</v>
      </c>
      <c r="DU29" s="1">
        <f>LOOKUP($A29,'DMG Tables'!$P$2:$P$35,'DMG Tables'!$O$2:$O$35)*DU$1*LOOKUP(DU$1,'DMG Tables'!$G$2:$G$7,'DMG Tables'!$H$2:$H$7)</f>
        <v>30256000</v>
      </c>
      <c r="DV29" s="1">
        <f>LOOKUP($A29,'DMG Tables'!$P$2:$P$35,'DMG Tables'!$O$2:$O$35)*DV$1*LOOKUP(DV$1,'DMG Tables'!$G$2:$G$7,'DMG Tables'!$H$2:$H$7)</f>
        <v>30504000</v>
      </c>
      <c r="DW29" s="1">
        <f>LOOKUP($A29,'DMG Tables'!$P$2:$P$35,'DMG Tables'!$O$2:$O$35)*DW$1*LOOKUP(DW$1,'DMG Tables'!$G$2:$G$7,'DMG Tables'!$H$2:$H$7)</f>
        <v>30752000</v>
      </c>
      <c r="DX29" s="1">
        <f>LOOKUP($A29,'DMG Tables'!$P$2:$P$35,'DMG Tables'!$O$2:$O$35)*DX$1*LOOKUP(DX$1,'DMG Tables'!$G$2:$G$7,'DMG Tables'!$H$2:$H$7)</f>
        <v>31000000</v>
      </c>
      <c r="DY29" s="1">
        <f>LOOKUP($A29,'DMG Tables'!$P$2:$P$35,'DMG Tables'!$O$2:$O$35)*DY$1*LOOKUP(DY$1,'DMG Tables'!$G$2:$G$7,'DMG Tables'!$H$2:$H$7)</f>
        <v>31248000</v>
      </c>
      <c r="DZ29" s="1">
        <f>LOOKUP($A29,'DMG Tables'!$P$2:$P$35,'DMG Tables'!$O$2:$O$35)*DZ$1*LOOKUP(DZ$1,'DMG Tables'!$G$2:$G$7,'DMG Tables'!$H$2:$H$7)</f>
        <v>31496000</v>
      </c>
      <c r="EA29" s="1">
        <f>LOOKUP($A29,'DMG Tables'!$P$2:$P$35,'DMG Tables'!$O$2:$O$35)*EA$1*LOOKUP(EA$1,'DMG Tables'!$G$2:$G$7,'DMG Tables'!$H$2:$H$7)</f>
        <v>31744000</v>
      </c>
      <c r="EB29" s="1">
        <f>LOOKUP($A29,'DMG Tables'!$P$2:$P$35,'DMG Tables'!$O$2:$O$35)*EB$1*LOOKUP(EB$1,'DMG Tables'!$G$2:$G$7,'DMG Tables'!$H$2:$H$7)</f>
        <v>31992000</v>
      </c>
      <c r="EC29" s="1">
        <f>LOOKUP($A29,'DMG Tables'!$P$2:$P$35,'DMG Tables'!$O$2:$O$35)*EC$1*LOOKUP(EC$1,'DMG Tables'!$G$2:$G$7,'DMG Tables'!$H$2:$H$7)</f>
        <v>32240000</v>
      </c>
      <c r="ED29" s="1">
        <f>LOOKUP($A29,'DMG Tables'!$P$2:$P$35,'DMG Tables'!$O$2:$O$35)*ED$1*LOOKUP(ED$1,'DMG Tables'!$G$2:$G$7,'DMG Tables'!$H$2:$H$7)</f>
        <v>32488000</v>
      </c>
      <c r="EE29" s="1">
        <f>LOOKUP($A29,'DMG Tables'!$P$2:$P$35,'DMG Tables'!$O$2:$O$35)*EE$1*LOOKUP(EE$1,'DMG Tables'!$G$2:$G$7,'DMG Tables'!$H$2:$H$7)</f>
        <v>32736000</v>
      </c>
      <c r="EF29" s="1">
        <f>LOOKUP($A29,'DMG Tables'!$P$2:$P$35,'DMG Tables'!$O$2:$O$35)*EF$1*LOOKUP(EF$1,'DMG Tables'!$G$2:$G$7,'DMG Tables'!$H$2:$H$7)</f>
        <v>32984000</v>
      </c>
      <c r="EG29" s="1">
        <f>LOOKUP($A29,'DMG Tables'!$P$2:$P$35,'DMG Tables'!$O$2:$O$35)*EG$1*LOOKUP(EG$1,'DMG Tables'!$G$2:$G$7,'DMG Tables'!$H$2:$H$7)</f>
        <v>33232000</v>
      </c>
      <c r="EH29" s="1">
        <f>LOOKUP($A29,'DMG Tables'!$P$2:$P$35,'DMG Tables'!$O$2:$O$35)*EH$1*LOOKUP(EH$1,'DMG Tables'!$G$2:$G$7,'DMG Tables'!$H$2:$H$7)</f>
        <v>33480000</v>
      </c>
      <c r="EI29" s="1">
        <f>LOOKUP($A29,'DMG Tables'!$P$2:$P$35,'DMG Tables'!$O$2:$O$35)*EI$1*LOOKUP(EI$1,'DMG Tables'!$G$2:$G$7,'DMG Tables'!$H$2:$H$7)</f>
        <v>33728000</v>
      </c>
      <c r="EJ29" s="1">
        <f>LOOKUP($A29,'DMG Tables'!$P$2:$P$35,'DMG Tables'!$O$2:$O$35)*EJ$1*LOOKUP(EJ$1,'DMG Tables'!$G$2:$G$7,'DMG Tables'!$H$2:$H$7)</f>
        <v>33976000</v>
      </c>
      <c r="EK29" s="1">
        <f>LOOKUP($A29,'DMG Tables'!$P$2:$P$35,'DMG Tables'!$O$2:$O$35)*EK$1*LOOKUP(EK$1,'DMG Tables'!$G$2:$G$7,'DMG Tables'!$H$2:$H$7)</f>
        <v>34224000</v>
      </c>
      <c r="EL29" s="1">
        <f>LOOKUP($A29,'DMG Tables'!$P$2:$P$35,'DMG Tables'!$O$2:$O$35)*EL$1*LOOKUP(EL$1,'DMG Tables'!$G$2:$G$7,'DMG Tables'!$H$2:$H$7)</f>
        <v>34472000</v>
      </c>
      <c r="EM29" s="1">
        <f>LOOKUP($A29,'DMG Tables'!$P$2:$P$35,'DMG Tables'!$O$2:$O$35)*EM$1*LOOKUP(EM$1,'DMG Tables'!$G$2:$G$7,'DMG Tables'!$H$2:$H$7)</f>
        <v>34720000</v>
      </c>
      <c r="EN29" s="1">
        <f>LOOKUP($A29,'DMG Tables'!$P$2:$P$35,'DMG Tables'!$O$2:$O$35)*EN$1*LOOKUP(EN$1,'DMG Tables'!$G$2:$G$7,'DMG Tables'!$H$2:$H$7)</f>
        <v>34968000</v>
      </c>
      <c r="EO29" s="1">
        <f>LOOKUP($A29,'DMG Tables'!$P$2:$P$35,'DMG Tables'!$O$2:$O$35)*EO$1*LOOKUP(EO$1,'DMG Tables'!$G$2:$G$7,'DMG Tables'!$H$2:$H$7)</f>
        <v>35216000</v>
      </c>
      <c r="EP29" s="1">
        <f>LOOKUP($A29,'DMG Tables'!$P$2:$P$35,'DMG Tables'!$O$2:$O$35)*EP$1*LOOKUP(EP$1,'DMG Tables'!$G$2:$G$7,'DMG Tables'!$H$2:$H$7)</f>
        <v>35464000</v>
      </c>
      <c r="EQ29" s="1">
        <f>LOOKUP($A29,'DMG Tables'!$P$2:$P$35,'DMG Tables'!$O$2:$O$35)*EQ$1*LOOKUP(EQ$1,'DMG Tables'!$G$2:$G$7,'DMG Tables'!$H$2:$H$7)</f>
        <v>35712000</v>
      </c>
      <c r="ER29" s="1">
        <f>LOOKUP($A29,'DMG Tables'!$P$2:$P$35,'DMG Tables'!$O$2:$O$35)*ER$1*LOOKUP(ER$1,'DMG Tables'!$G$2:$G$7,'DMG Tables'!$H$2:$H$7)</f>
        <v>35960000</v>
      </c>
      <c r="ES29" s="1">
        <f>LOOKUP($A29,'DMG Tables'!$P$2:$P$35,'DMG Tables'!$O$2:$O$35)*ES$1*LOOKUP(ES$1,'DMG Tables'!$G$2:$G$7,'DMG Tables'!$H$2:$H$7)</f>
        <v>36208000</v>
      </c>
      <c r="ET29" s="1">
        <f>LOOKUP($A29,'DMG Tables'!$P$2:$P$35,'DMG Tables'!$O$2:$O$35)*ET$1*LOOKUP(ET$1,'DMG Tables'!$G$2:$G$7,'DMG Tables'!$H$2:$H$7)</f>
        <v>36456000</v>
      </c>
      <c r="EU29" s="1">
        <f>LOOKUP($A29,'DMG Tables'!$P$2:$P$35,'DMG Tables'!$O$2:$O$35)*EU$1*LOOKUP(EU$1,'DMG Tables'!$G$2:$G$7,'DMG Tables'!$H$2:$H$7)</f>
        <v>36704000</v>
      </c>
      <c r="EV29" s="1">
        <f>LOOKUP($A29,'DMG Tables'!$P$2:$P$35,'DMG Tables'!$O$2:$O$35)*EV$1*LOOKUP(EV$1,'DMG Tables'!$G$2:$G$7,'DMG Tables'!$H$2:$H$7)</f>
        <v>36952000</v>
      </c>
      <c r="EW29" s="1">
        <f>LOOKUP($A29,'DMG Tables'!$P$2:$P$35,'DMG Tables'!$O$2:$O$35)*EW$1*LOOKUP(EW$1,'DMG Tables'!$G$2:$G$7,'DMG Tables'!$H$2:$H$7)</f>
        <v>37200000</v>
      </c>
      <c r="EX29" s="1">
        <f>LOOKUP($A29,'DMG Tables'!$P$2:$P$35,'DMG Tables'!$O$2:$O$35)*EX$1*LOOKUP(EX$1,'DMG Tables'!$G$2:$G$7,'DMG Tables'!$H$2:$H$7)</f>
        <v>37448000</v>
      </c>
      <c r="EY29" s="1">
        <f>LOOKUP($A29,'DMG Tables'!$P$2:$P$35,'DMG Tables'!$O$2:$O$35)*EY$1*LOOKUP(EY$1,'DMG Tables'!$G$2:$G$7,'DMG Tables'!$H$2:$H$7)</f>
        <v>37696000</v>
      </c>
      <c r="EZ29" s="1">
        <f>LOOKUP($A29,'DMG Tables'!$P$2:$P$35,'DMG Tables'!$O$2:$O$35)*EZ$1*LOOKUP(EZ$1,'DMG Tables'!$G$2:$G$7,'DMG Tables'!$H$2:$H$7)</f>
        <v>37944000</v>
      </c>
      <c r="FA29" s="1">
        <f>LOOKUP($A29,'DMG Tables'!$P$2:$P$35,'DMG Tables'!$O$2:$O$35)*FA$1*LOOKUP(FA$1,'DMG Tables'!$G$2:$G$7,'DMG Tables'!$H$2:$H$7)</f>
        <v>38192000</v>
      </c>
      <c r="FB29" s="1">
        <f>LOOKUP($A29,'DMG Tables'!$P$2:$P$35,'DMG Tables'!$O$2:$O$35)*FB$1*LOOKUP(FB$1,'DMG Tables'!$G$2:$G$7,'DMG Tables'!$H$2:$H$7)</f>
        <v>38440000</v>
      </c>
      <c r="FC29" s="1">
        <f>LOOKUP($A29,'DMG Tables'!$P$2:$P$35,'DMG Tables'!$O$2:$O$35)*FC$1*LOOKUP(FC$1,'DMG Tables'!$G$2:$G$7,'DMG Tables'!$H$2:$H$7)</f>
        <v>38688000</v>
      </c>
      <c r="FD29" s="1">
        <f>LOOKUP($A29,'DMG Tables'!$P$2:$P$35,'DMG Tables'!$O$2:$O$35)*FD$1*LOOKUP(FD$1,'DMG Tables'!$G$2:$G$7,'DMG Tables'!$H$2:$H$7)</f>
        <v>38936000</v>
      </c>
      <c r="FE29" s="1">
        <f>LOOKUP($A29,'DMG Tables'!$P$2:$P$35,'DMG Tables'!$O$2:$O$35)*FE$1*LOOKUP(FE$1,'DMG Tables'!$G$2:$G$7,'DMG Tables'!$H$2:$H$7)</f>
        <v>39184000</v>
      </c>
      <c r="FF29" s="1">
        <f>LOOKUP($A29,'DMG Tables'!$P$2:$P$35,'DMG Tables'!$O$2:$O$35)*FF$1*LOOKUP(FF$1,'DMG Tables'!$G$2:$G$7,'DMG Tables'!$H$2:$H$7)</f>
        <v>39432000</v>
      </c>
      <c r="FG29" s="1">
        <f>LOOKUP($A29,'DMG Tables'!$P$2:$P$35,'DMG Tables'!$O$2:$O$35)*FG$1*LOOKUP(FG$1,'DMG Tables'!$G$2:$G$7,'DMG Tables'!$H$2:$H$7)</f>
        <v>39680000</v>
      </c>
      <c r="FH29" s="1">
        <f>LOOKUP($A29,'DMG Tables'!$P$2:$P$35,'DMG Tables'!$O$2:$O$35)*FH$1*LOOKUP(FH$1,'DMG Tables'!$G$2:$G$7,'DMG Tables'!$H$2:$H$7)</f>
        <v>39928000</v>
      </c>
      <c r="FI29" s="1">
        <f>LOOKUP($A29,'DMG Tables'!$P$2:$P$35,'DMG Tables'!$O$2:$O$35)*FI$1*LOOKUP(FI$1,'DMG Tables'!$G$2:$G$7,'DMG Tables'!$H$2:$H$7)</f>
        <v>40176000</v>
      </c>
      <c r="FJ29" s="1">
        <f>LOOKUP($A29,'DMG Tables'!$P$2:$P$35,'DMG Tables'!$O$2:$O$35)*FJ$1*LOOKUP(FJ$1,'DMG Tables'!$G$2:$G$7,'DMG Tables'!$H$2:$H$7)</f>
        <v>40424000</v>
      </c>
      <c r="FK29" s="1">
        <f>LOOKUP($A29,'DMG Tables'!$P$2:$P$35,'DMG Tables'!$O$2:$O$35)*FK$1*LOOKUP(FK$1,'DMG Tables'!$G$2:$G$7,'DMG Tables'!$H$2:$H$7)</f>
        <v>40672000</v>
      </c>
      <c r="FL29" s="1">
        <f>LOOKUP($A29,'DMG Tables'!$P$2:$P$35,'DMG Tables'!$O$2:$O$35)*FL$1*LOOKUP(FL$1,'DMG Tables'!$G$2:$G$7,'DMG Tables'!$H$2:$H$7)</f>
        <v>40920000</v>
      </c>
      <c r="FM29" s="1">
        <f>LOOKUP($A29,'DMG Tables'!$P$2:$P$35,'DMG Tables'!$O$2:$O$35)*FM$1*LOOKUP(FM$1,'DMG Tables'!$G$2:$G$7,'DMG Tables'!$H$2:$H$7)</f>
        <v>41168000</v>
      </c>
      <c r="FN29" s="1">
        <f>LOOKUP($A29,'DMG Tables'!$P$2:$P$35,'DMG Tables'!$O$2:$O$35)*FN$1*LOOKUP(FN$1,'DMG Tables'!$G$2:$G$7,'DMG Tables'!$H$2:$H$7)</f>
        <v>41416000</v>
      </c>
      <c r="FO29" s="1">
        <f>LOOKUP($A29,'DMG Tables'!$P$2:$P$35,'DMG Tables'!$O$2:$O$35)*FO$1*LOOKUP(FO$1,'DMG Tables'!$G$2:$G$7,'DMG Tables'!$H$2:$H$7)</f>
        <v>41664000</v>
      </c>
      <c r="FP29" s="1">
        <f>LOOKUP($A29,'DMG Tables'!$P$2:$P$35,'DMG Tables'!$O$2:$O$35)*FP$1*LOOKUP(FP$1,'DMG Tables'!$G$2:$G$7,'DMG Tables'!$H$2:$H$7)</f>
        <v>41912000</v>
      </c>
      <c r="FQ29" s="1">
        <f>LOOKUP($A29,'DMG Tables'!$P$2:$P$35,'DMG Tables'!$O$2:$O$35)*FQ$1*LOOKUP(FQ$1,'DMG Tables'!$G$2:$G$7,'DMG Tables'!$H$2:$H$7)</f>
        <v>42160000</v>
      </c>
      <c r="FR29" s="1">
        <f>LOOKUP($A29,'DMG Tables'!$P$2:$P$35,'DMG Tables'!$O$2:$O$35)*FR$1*LOOKUP(FR$1,'DMG Tables'!$G$2:$G$7,'DMG Tables'!$H$2:$H$7)</f>
        <v>42408000</v>
      </c>
      <c r="FS29" s="1">
        <f>LOOKUP($A29,'DMG Tables'!$P$2:$P$35,'DMG Tables'!$O$2:$O$35)*FS$1*LOOKUP(FS$1,'DMG Tables'!$G$2:$G$7,'DMG Tables'!$H$2:$H$7)</f>
        <v>42656000</v>
      </c>
      <c r="FT29" s="1">
        <f>LOOKUP($A29,'DMG Tables'!$P$2:$P$35,'DMG Tables'!$O$2:$O$35)*FT$1*LOOKUP(FT$1,'DMG Tables'!$G$2:$G$7,'DMG Tables'!$H$2:$H$7)</f>
        <v>42904000</v>
      </c>
      <c r="FU29" s="1">
        <f>LOOKUP($A29,'DMG Tables'!$P$2:$P$35,'DMG Tables'!$O$2:$O$35)*FU$1*LOOKUP(FU$1,'DMG Tables'!$G$2:$G$7,'DMG Tables'!$H$2:$H$7)</f>
        <v>43152000</v>
      </c>
      <c r="FV29" s="1">
        <f>LOOKUP($A29,'DMG Tables'!$P$2:$P$35,'DMG Tables'!$O$2:$O$35)*FV$1*LOOKUP(FV$1,'DMG Tables'!$G$2:$G$7,'DMG Tables'!$H$2:$H$7)</f>
        <v>43400000</v>
      </c>
      <c r="FW29" s="1">
        <f>LOOKUP($A29,'DMG Tables'!$P$2:$P$35,'DMG Tables'!$O$2:$O$35)*FW$1*LOOKUP(FW$1,'DMG Tables'!$G$2:$G$7,'DMG Tables'!$H$2:$H$7)</f>
        <v>43648000</v>
      </c>
      <c r="FX29" s="1">
        <f>LOOKUP($A29,'DMG Tables'!$P$2:$P$35,'DMG Tables'!$O$2:$O$35)*FX$1*LOOKUP(FX$1,'DMG Tables'!$G$2:$G$7,'DMG Tables'!$H$2:$H$7)</f>
        <v>43896000</v>
      </c>
      <c r="FY29" s="1">
        <f>LOOKUP($A29,'DMG Tables'!$P$2:$P$35,'DMG Tables'!$O$2:$O$35)*FY$1*LOOKUP(FY$1,'DMG Tables'!$G$2:$G$7,'DMG Tables'!$H$2:$H$7)</f>
        <v>44144000</v>
      </c>
      <c r="FZ29" s="1">
        <f>LOOKUP($A29,'DMG Tables'!$P$2:$P$35,'DMG Tables'!$O$2:$O$35)*FZ$1*LOOKUP(FZ$1,'DMG Tables'!$G$2:$G$7,'DMG Tables'!$H$2:$H$7)</f>
        <v>44392000</v>
      </c>
      <c r="GA29" s="1">
        <f>LOOKUP($A29,'DMG Tables'!$P$2:$P$35,'DMG Tables'!$O$2:$O$35)*GA$1*LOOKUP(GA$1,'DMG Tables'!$G$2:$G$7,'DMG Tables'!$H$2:$H$7)</f>
        <v>44640000</v>
      </c>
      <c r="GB29" s="1">
        <f>LOOKUP($A29,'DMG Tables'!$P$2:$P$35,'DMG Tables'!$O$2:$O$35)*GB$1*LOOKUP(GB$1,'DMG Tables'!$G$2:$G$7,'DMG Tables'!$H$2:$H$7)</f>
        <v>44888000</v>
      </c>
      <c r="GC29" s="1">
        <f>LOOKUP($A29,'DMG Tables'!$P$2:$P$35,'DMG Tables'!$O$2:$O$35)*GC$1*LOOKUP(GC$1,'DMG Tables'!$G$2:$G$7,'DMG Tables'!$H$2:$H$7)</f>
        <v>45136000</v>
      </c>
      <c r="GD29" s="1">
        <f>LOOKUP($A29,'DMG Tables'!$P$2:$P$35,'DMG Tables'!$O$2:$O$35)*GD$1*LOOKUP(GD$1,'DMG Tables'!$G$2:$G$7,'DMG Tables'!$H$2:$H$7)</f>
        <v>45384000</v>
      </c>
      <c r="GE29" s="1">
        <f>LOOKUP($A29,'DMG Tables'!$P$2:$P$35,'DMG Tables'!$O$2:$O$35)*GE$1*LOOKUP(GE$1,'DMG Tables'!$G$2:$G$7,'DMG Tables'!$H$2:$H$7)</f>
        <v>45632000</v>
      </c>
      <c r="GF29" s="1">
        <f>LOOKUP($A29,'DMG Tables'!$P$2:$P$35,'DMG Tables'!$O$2:$O$35)*GF$1*LOOKUP(GF$1,'DMG Tables'!$G$2:$G$7,'DMG Tables'!$H$2:$H$7)</f>
        <v>45880000</v>
      </c>
      <c r="GG29" s="1">
        <f>LOOKUP($A29,'DMG Tables'!$P$2:$P$35,'DMG Tables'!$O$2:$O$35)*GG$1*LOOKUP(GG$1,'DMG Tables'!$G$2:$G$7,'DMG Tables'!$H$2:$H$7)</f>
        <v>46128000</v>
      </c>
      <c r="GH29" s="1">
        <f>LOOKUP($A29,'DMG Tables'!$P$2:$P$35,'DMG Tables'!$O$2:$O$35)*GH$1*LOOKUP(GH$1,'DMG Tables'!$G$2:$G$7,'DMG Tables'!$H$2:$H$7)</f>
        <v>46376000</v>
      </c>
      <c r="GI29" s="1">
        <f>LOOKUP($A29,'DMG Tables'!$P$2:$P$35,'DMG Tables'!$O$2:$O$35)*GI$1*LOOKUP(GI$1,'DMG Tables'!$G$2:$G$7,'DMG Tables'!$H$2:$H$7)</f>
        <v>46624000</v>
      </c>
      <c r="GJ29" s="1">
        <f>LOOKUP($A29,'DMG Tables'!$P$2:$P$35,'DMG Tables'!$O$2:$O$35)*GJ$1*LOOKUP(GJ$1,'DMG Tables'!$G$2:$G$7,'DMG Tables'!$H$2:$H$7)</f>
        <v>46872000</v>
      </c>
      <c r="GK29" s="1">
        <f>LOOKUP($A29,'DMG Tables'!$P$2:$P$35,'DMG Tables'!$O$2:$O$35)*GK$1*LOOKUP(GK$1,'DMG Tables'!$G$2:$G$7,'DMG Tables'!$H$2:$H$7)</f>
        <v>47120000</v>
      </c>
      <c r="GL29" s="1">
        <f>LOOKUP($A29,'DMG Tables'!$P$2:$P$35,'DMG Tables'!$O$2:$O$35)*GL$1*LOOKUP(GL$1,'DMG Tables'!$G$2:$G$7,'DMG Tables'!$H$2:$H$7)</f>
        <v>47368000</v>
      </c>
      <c r="GM29" s="1">
        <f>LOOKUP($A29,'DMG Tables'!$P$2:$P$35,'DMG Tables'!$O$2:$O$35)*GM$1*LOOKUP(GM$1,'DMG Tables'!$G$2:$G$7,'DMG Tables'!$H$2:$H$7)</f>
        <v>47616000</v>
      </c>
      <c r="GN29" s="1">
        <f>LOOKUP($A29,'DMG Tables'!$P$2:$P$35,'DMG Tables'!$O$2:$O$35)*GN$1*LOOKUP(GN$1,'DMG Tables'!$G$2:$G$7,'DMG Tables'!$H$2:$H$7)</f>
        <v>47864000</v>
      </c>
      <c r="GO29" s="1">
        <f>LOOKUP($A29,'DMG Tables'!$P$2:$P$35,'DMG Tables'!$O$2:$O$35)*GO$1*LOOKUP(GO$1,'DMG Tables'!$G$2:$G$7,'DMG Tables'!$H$2:$H$7)</f>
        <v>48112000</v>
      </c>
      <c r="GP29" s="1">
        <f>LOOKUP($A29,'DMG Tables'!$P$2:$P$35,'DMG Tables'!$O$2:$O$35)*GP$1*LOOKUP(GP$1,'DMG Tables'!$G$2:$G$7,'DMG Tables'!$H$2:$H$7)</f>
        <v>48360000</v>
      </c>
      <c r="GQ29" s="1">
        <f>LOOKUP($A29,'DMG Tables'!$P$2:$P$35,'DMG Tables'!$O$2:$O$35)*GQ$1*LOOKUP(GQ$1,'DMG Tables'!$G$2:$G$7,'DMG Tables'!$H$2:$H$7)</f>
        <v>48608000</v>
      </c>
      <c r="GR29" s="1">
        <f>LOOKUP($A29,'DMG Tables'!$P$2:$P$35,'DMG Tables'!$O$2:$O$35)*GR$1*LOOKUP(GR$1,'DMG Tables'!$G$2:$G$7,'DMG Tables'!$H$2:$H$7)</f>
        <v>48856000</v>
      </c>
      <c r="GS29" s="1">
        <f>LOOKUP($A29,'DMG Tables'!$P$2:$P$35,'DMG Tables'!$O$2:$O$35)*GS$1*LOOKUP(GS$1,'DMG Tables'!$G$2:$G$7,'DMG Tables'!$H$2:$H$7)</f>
        <v>49104000</v>
      </c>
      <c r="GT29" s="1">
        <f>LOOKUP($A29,'DMG Tables'!$P$2:$P$35,'DMG Tables'!$O$2:$O$35)*GT$1*LOOKUP(GT$1,'DMG Tables'!$G$2:$G$7,'DMG Tables'!$H$2:$H$7)</f>
        <v>49352000</v>
      </c>
      <c r="GU29" s="1">
        <f>LOOKUP($A29,'DMG Tables'!$P$2:$P$35,'DMG Tables'!$O$2:$O$35)*GU$1*LOOKUP(GU$1,'DMG Tables'!$G$2:$G$7,'DMG Tables'!$H$2:$H$7)</f>
        <v>49600000</v>
      </c>
      <c r="GV29" s="1">
        <f>LOOKUP($A29,'DMG Tables'!$P$2:$P$35,'DMG Tables'!$O$2:$O$35)*GV$1*LOOKUP(GV$1,'DMG Tables'!$G$2:$G$7,'DMG Tables'!$H$2:$H$7)</f>
        <v>49848000</v>
      </c>
      <c r="GW29" s="1">
        <f>LOOKUP($A29,'DMG Tables'!$P$2:$P$35,'DMG Tables'!$O$2:$O$35)*GW$1*LOOKUP(GW$1,'DMG Tables'!$G$2:$G$7,'DMG Tables'!$H$2:$H$7)</f>
        <v>50096000</v>
      </c>
      <c r="GX29" s="1">
        <f>LOOKUP($A29,'DMG Tables'!$P$2:$P$35,'DMG Tables'!$O$2:$O$35)*GX$1*LOOKUP(GX$1,'DMG Tables'!$G$2:$G$7,'DMG Tables'!$H$2:$H$7)</f>
        <v>50344000</v>
      </c>
      <c r="GY29" s="1">
        <f>LOOKUP($A29,'DMG Tables'!$P$2:$P$35,'DMG Tables'!$O$2:$O$35)*GY$1*LOOKUP(GY$1,'DMG Tables'!$G$2:$G$7,'DMG Tables'!$H$2:$H$7)</f>
        <v>50592000</v>
      </c>
      <c r="GZ29" s="1">
        <f>LOOKUP($A29,'DMG Tables'!$P$2:$P$35,'DMG Tables'!$O$2:$O$35)*GZ$1*LOOKUP(GZ$1,'DMG Tables'!$G$2:$G$7,'DMG Tables'!$H$2:$H$7)</f>
        <v>50840000</v>
      </c>
      <c r="HA29" s="1">
        <f>LOOKUP($A29,'DMG Tables'!$P$2:$P$35,'DMG Tables'!$O$2:$O$35)*HA$1*LOOKUP(HA$1,'DMG Tables'!$G$2:$G$7,'DMG Tables'!$H$2:$H$7)</f>
        <v>51088000</v>
      </c>
      <c r="HB29" s="1">
        <f>LOOKUP($A29,'DMG Tables'!$P$2:$P$35,'DMG Tables'!$O$2:$O$35)*HB$1*LOOKUP(HB$1,'DMG Tables'!$G$2:$G$7,'DMG Tables'!$H$2:$H$7)</f>
        <v>51336000</v>
      </c>
      <c r="HC29" s="1">
        <f>LOOKUP($A29,'DMG Tables'!$P$2:$P$35,'DMG Tables'!$O$2:$O$35)*HC$1*LOOKUP(HC$1,'DMG Tables'!$G$2:$G$7,'DMG Tables'!$H$2:$H$7)</f>
        <v>51584000</v>
      </c>
      <c r="HD29" s="1">
        <f>LOOKUP($A29,'DMG Tables'!$P$2:$P$35,'DMG Tables'!$O$2:$O$35)*HD$1*LOOKUP(HD$1,'DMG Tables'!$G$2:$G$7,'DMG Tables'!$H$2:$H$7)</f>
        <v>51832000</v>
      </c>
      <c r="HE29" s="1">
        <f>LOOKUP($A29,'DMG Tables'!$P$2:$P$35,'DMG Tables'!$O$2:$O$35)*HE$1*LOOKUP(HE$1,'DMG Tables'!$G$2:$G$7,'DMG Tables'!$H$2:$H$7)</f>
        <v>52080000</v>
      </c>
      <c r="HF29" s="1">
        <f>LOOKUP($A29,'DMG Tables'!$P$2:$P$35,'DMG Tables'!$O$2:$O$35)*HF$1*LOOKUP(HF$1,'DMG Tables'!$G$2:$G$7,'DMG Tables'!$H$2:$H$7)</f>
        <v>52328000</v>
      </c>
      <c r="HG29" s="1">
        <f>LOOKUP($A29,'DMG Tables'!$P$2:$P$35,'DMG Tables'!$O$2:$O$35)*HG$1*LOOKUP(HG$1,'DMG Tables'!$G$2:$G$7,'DMG Tables'!$H$2:$H$7)</f>
        <v>52576000</v>
      </c>
      <c r="HH29" s="1">
        <f>LOOKUP($A29,'DMG Tables'!$P$2:$P$35,'DMG Tables'!$O$2:$O$35)*HH$1*LOOKUP(HH$1,'DMG Tables'!$G$2:$G$7,'DMG Tables'!$H$2:$H$7)</f>
        <v>52824000</v>
      </c>
      <c r="HI29" s="1">
        <f>LOOKUP($A29,'DMG Tables'!$P$2:$P$35,'DMG Tables'!$O$2:$O$35)*HI$1*LOOKUP(HI$1,'DMG Tables'!$G$2:$G$7,'DMG Tables'!$H$2:$H$7)</f>
        <v>53072000</v>
      </c>
      <c r="HJ29" s="1">
        <f>LOOKUP($A29,'DMG Tables'!$P$2:$P$35,'DMG Tables'!$O$2:$O$35)*HJ$1*LOOKUP(HJ$1,'DMG Tables'!$G$2:$G$7,'DMG Tables'!$H$2:$H$7)</f>
        <v>53320000</v>
      </c>
      <c r="HK29" s="1">
        <f>LOOKUP($A29,'DMG Tables'!$P$2:$P$35,'DMG Tables'!$O$2:$O$35)*HK$1*LOOKUP(HK$1,'DMG Tables'!$G$2:$G$7,'DMG Tables'!$H$2:$H$7)</f>
        <v>53568000</v>
      </c>
      <c r="HL29" s="1">
        <f>LOOKUP($A29,'DMG Tables'!$P$2:$P$35,'DMG Tables'!$O$2:$O$35)*HL$1*LOOKUP(HL$1,'DMG Tables'!$G$2:$G$7,'DMG Tables'!$H$2:$H$7)</f>
        <v>53816000</v>
      </c>
      <c r="HM29" s="1">
        <f>LOOKUP($A29,'DMG Tables'!$P$2:$P$35,'DMG Tables'!$O$2:$O$35)*HM$1*LOOKUP(HM$1,'DMG Tables'!$G$2:$G$7,'DMG Tables'!$H$2:$H$7)</f>
        <v>54064000</v>
      </c>
      <c r="HN29" s="1">
        <f>LOOKUP($A29,'DMG Tables'!$P$2:$P$35,'DMG Tables'!$O$2:$O$35)*HN$1*LOOKUP(HN$1,'DMG Tables'!$G$2:$G$7,'DMG Tables'!$H$2:$H$7)</f>
        <v>54312000</v>
      </c>
      <c r="HO29" s="1">
        <f>LOOKUP($A29,'DMG Tables'!$P$2:$P$35,'DMG Tables'!$O$2:$O$35)*HO$1*LOOKUP(HO$1,'DMG Tables'!$G$2:$G$7,'DMG Tables'!$H$2:$H$7)</f>
        <v>54560000</v>
      </c>
      <c r="HP29" s="1">
        <f>LOOKUP($A29,'DMG Tables'!$P$2:$P$35,'DMG Tables'!$O$2:$O$35)*HP$1*LOOKUP(HP$1,'DMG Tables'!$G$2:$G$7,'DMG Tables'!$H$2:$H$7)</f>
        <v>54808000</v>
      </c>
      <c r="HQ29" s="1">
        <f>LOOKUP($A29,'DMG Tables'!$P$2:$P$35,'DMG Tables'!$O$2:$O$35)*HQ$1*LOOKUP(HQ$1,'DMG Tables'!$G$2:$G$7,'DMG Tables'!$H$2:$H$7)</f>
        <v>55056000</v>
      </c>
      <c r="HR29" s="1">
        <f>LOOKUP($A29,'DMG Tables'!$P$2:$P$35,'DMG Tables'!$O$2:$O$35)*HR$1*LOOKUP(HR$1,'DMG Tables'!$G$2:$G$7,'DMG Tables'!$H$2:$H$7)</f>
        <v>55304000</v>
      </c>
      <c r="HS29" s="1">
        <f>LOOKUP($A29,'DMG Tables'!$P$2:$P$35,'DMG Tables'!$O$2:$O$35)*HS$1*LOOKUP(HS$1,'DMG Tables'!$G$2:$G$7,'DMG Tables'!$H$2:$H$7)</f>
        <v>55552000</v>
      </c>
      <c r="HT29" s="1">
        <f>LOOKUP($A29,'DMG Tables'!$P$2:$P$35,'DMG Tables'!$O$2:$O$35)*HT$1*LOOKUP(HT$1,'DMG Tables'!$G$2:$G$7,'DMG Tables'!$H$2:$H$7)</f>
        <v>55800000</v>
      </c>
      <c r="HU29" s="1">
        <f>LOOKUP($A29,'DMG Tables'!$P$2:$P$35,'DMG Tables'!$O$2:$O$35)*HU$1*LOOKUP(HU$1,'DMG Tables'!$G$2:$G$7,'DMG Tables'!$H$2:$H$7)</f>
        <v>56048000</v>
      </c>
      <c r="HV29" s="1">
        <f>LOOKUP($A29,'DMG Tables'!$P$2:$P$35,'DMG Tables'!$O$2:$O$35)*HV$1*LOOKUP(HV$1,'DMG Tables'!$G$2:$G$7,'DMG Tables'!$H$2:$H$7)</f>
        <v>56296000</v>
      </c>
      <c r="HW29" s="1">
        <f>LOOKUP($A29,'DMG Tables'!$P$2:$P$35,'DMG Tables'!$O$2:$O$35)*HW$1*LOOKUP(HW$1,'DMG Tables'!$G$2:$G$7,'DMG Tables'!$H$2:$H$7)</f>
        <v>56544000</v>
      </c>
      <c r="HX29" s="1">
        <f>LOOKUP($A29,'DMG Tables'!$P$2:$P$35,'DMG Tables'!$O$2:$O$35)*HX$1*LOOKUP(HX$1,'DMG Tables'!$G$2:$G$7,'DMG Tables'!$H$2:$H$7)</f>
        <v>56792000</v>
      </c>
      <c r="HY29" s="1">
        <f>LOOKUP($A29,'DMG Tables'!$P$2:$P$35,'DMG Tables'!$O$2:$O$35)*HY$1*LOOKUP(HY$1,'DMG Tables'!$G$2:$G$7,'DMG Tables'!$H$2:$H$7)</f>
        <v>57040000</v>
      </c>
      <c r="HZ29" s="1">
        <f>LOOKUP($A29,'DMG Tables'!$P$2:$P$35,'DMG Tables'!$O$2:$O$35)*HZ$1*LOOKUP(HZ$1,'DMG Tables'!$G$2:$G$7,'DMG Tables'!$H$2:$H$7)</f>
        <v>57288000</v>
      </c>
      <c r="IA29" s="1">
        <f>LOOKUP($A29,'DMG Tables'!$P$2:$P$35,'DMG Tables'!$O$2:$O$35)*IA$1*LOOKUP(IA$1,'DMG Tables'!$G$2:$G$7,'DMG Tables'!$H$2:$H$7)</f>
        <v>57536000</v>
      </c>
      <c r="IB29" s="1">
        <f>LOOKUP($A29,'DMG Tables'!$P$2:$P$35,'DMG Tables'!$O$2:$O$35)*IB$1*LOOKUP(IB$1,'DMG Tables'!$G$2:$G$7,'DMG Tables'!$H$2:$H$7)</f>
        <v>57784000</v>
      </c>
      <c r="IC29" s="1">
        <f>LOOKUP($A29,'DMG Tables'!$P$2:$P$35,'DMG Tables'!$O$2:$O$35)*IC$1*LOOKUP(IC$1,'DMG Tables'!$G$2:$G$7,'DMG Tables'!$H$2:$H$7)</f>
        <v>58032000</v>
      </c>
      <c r="ID29" s="1">
        <f>LOOKUP($A29,'DMG Tables'!$P$2:$P$35,'DMG Tables'!$O$2:$O$35)*ID$1*LOOKUP(ID$1,'DMG Tables'!$G$2:$G$7,'DMG Tables'!$H$2:$H$7)</f>
        <v>58280000</v>
      </c>
      <c r="IE29" s="1">
        <f>LOOKUP($A29,'DMG Tables'!$P$2:$P$35,'DMG Tables'!$O$2:$O$35)*IE$1*LOOKUP(IE$1,'DMG Tables'!$G$2:$G$7,'DMG Tables'!$H$2:$H$7)</f>
        <v>58528000</v>
      </c>
      <c r="IF29" s="1">
        <f>LOOKUP($A29,'DMG Tables'!$P$2:$P$35,'DMG Tables'!$O$2:$O$35)*IF$1*LOOKUP(IF$1,'DMG Tables'!$G$2:$G$7,'DMG Tables'!$H$2:$H$7)</f>
        <v>58776000</v>
      </c>
      <c r="IG29" s="1">
        <f>LOOKUP($A29,'DMG Tables'!$P$2:$P$35,'DMG Tables'!$O$2:$O$35)*IG$1*LOOKUP(IG$1,'DMG Tables'!$G$2:$G$7,'DMG Tables'!$H$2:$H$7)</f>
        <v>59024000</v>
      </c>
      <c r="IH29" s="1">
        <f>LOOKUP($A29,'DMG Tables'!$P$2:$P$35,'DMG Tables'!$O$2:$O$35)*IH$1*LOOKUP(IH$1,'DMG Tables'!$G$2:$G$7,'DMG Tables'!$H$2:$H$7)</f>
        <v>59272000</v>
      </c>
      <c r="II29" s="1">
        <f>LOOKUP($A29,'DMG Tables'!$P$2:$P$35,'DMG Tables'!$O$2:$O$35)*II$1*LOOKUP(II$1,'DMG Tables'!$G$2:$G$7,'DMG Tables'!$H$2:$H$7)</f>
        <v>59520000</v>
      </c>
      <c r="IJ29" s="1">
        <f>LOOKUP($A29,'DMG Tables'!$P$2:$P$35,'DMG Tables'!$O$2:$O$35)*IJ$1*LOOKUP(IJ$1,'DMG Tables'!$G$2:$G$7,'DMG Tables'!$H$2:$H$7)</f>
        <v>59768000</v>
      </c>
      <c r="IK29" s="1">
        <f>LOOKUP($A29,'DMG Tables'!$P$2:$P$35,'DMG Tables'!$O$2:$O$35)*IK$1*LOOKUP(IK$1,'DMG Tables'!$G$2:$G$7,'DMG Tables'!$H$2:$H$7)</f>
        <v>60016000</v>
      </c>
      <c r="IL29" s="1">
        <f>LOOKUP($A29,'DMG Tables'!$P$2:$P$35,'DMG Tables'!$O$2:$O$35)*IL$1*LOOKUP(IL$1,'DMG Tables'!$G$2:$G$7,'DMG Tables'!$H$2:$H$7)</f>
        <v>60264000</v>
      </c>
      <c r="IM29" s="1">
        <f>LOOKUP($A29,'DMG Tables'!$P$2:$P$35,'DMG Tables'!$O$2:$O$35)*IM$1*LOOKUP(IM$1,'DMG Tables'!$G$2:$G$7,'DMG Tables'!$H$2:$H$7)</f>
        <v>60512000</v>
      </c>
      <c r="IN29" s="1">
        <f>LOOKUP($A29,'DMG Tables'!$P$2:$P$35,'DMG Tables'!$O$2:$O$35)*IN$1*LOOKUP(IN$1,'DMG Tables'!$G$2:$G$7,'DMG Tables'!$H$2:$H$7)</f>
        <v>60760000</v>
      </c>
      <c r="IO29" s="1">
        <f>LOOKUP($A29,'DMG Tables'!$P$2:$P$35,'DMG Tables'!$O$2:$O$35)*IO$1*LOOKUP(IO$1,'DMG Tables'!$G$2:$G$7,'DMG Tables'!$H$2:$H$7)</f>
        <v>61008000</v>
      </c>
      <c r="IP29" s="1">
        <f>LOOKUP($A29,'DMG Tables'!$P$2:$P$35,'DMG Tables'!$O$2:$O$35)*IP$1*LOOKUP(IP$1,'DMG Tables'!$G$2:$G$7,'DMG Tables'!$H$2:$H$7)</f>
        <v>61256000</v>
      </c>
      <c r="IQ29" s="1">
        <f>LOOKUP($A29,'DMG Tables'!$P$2:$P$35,'DMG Tables'!$O$2:$O$35)*IQ$1*LOOKUP(IQ$1,'DMG Tables'!$G$2:$G$7,'DMG Tables'!$H$2:$H$7)</f>
        <v>61504000</v>
      </c>
      <c r="IR29" s="1">
        <f>LOOKUP($A29,'DMG Tables'!$P$2:$P$35,'DMG Tables'!$O$2:$O$35)*IR$1*LOOKUP(IR$1,'DMG Tables'!$G$2:$G$7,'DMG Tables'!$H$2:$H$7)</f>
        <v>61752000</v>
      </c>
      <c r="IS29" s="1">
        <f>LOOKUP($A29,'DMG Tables'!$P$2:$P$35,'DMG Tables'!$O$2:$O$35)*IS$1*LOOKUP(IS$1,'DMG Tables'!$G$2:$G$7,'DMG Tables'!$H$2:$H$7)</f>
        <v>62000000</v>
      </c>
      <c r="IT29" s="1">
        <f>LOOKUP($A29,'DMG Tables'!$P$2:$P$35,'DMG Tables'!$O$2:$O$35)*IT$1*LOOKUP(IT$1,'DMG Tables'!$G$2:$G$7,'DMG Tables'!$H$2:$H$7)</f>
        <v>62248000</v>
      </c>
      <c r="IU29" s="1">
        <f>LOOKUP($A29,'DMG Tables'!$P$2:$P$35,'DMG Tables'!$O$2:$O$35)*IU$1*LOOKUP(IU$1,'DMG Tables'!$G$2:$G$7,'DMG Tables'!$H$2:$H$7)</f>
        <v>62496000</v>
      </c>
      <c r="IV29" s="1">
        <f>LOOKUP($A29,'DMG Tables'!$P$2:$P$35,'DMG Tables'!$O$2:$O$35)*IV$1*LOOKUP(IV$1,'DMG Tables'!$G$2:$G$7,'DMG Tables'!$H$2:$H$7)</f>
        <v>62744000</v>
      </c>
      <c r="IW29" s="1">
        <f>LOOKUP($A29,'DMG Tables'!$P$2:$P$35,'DMG Tables'!$O$2:$O$35)*IW$1*LOOKUP(IW$1,'DMG Tables'!$G$2:$G$7,'DMG Tables'!$H$2:$H$7)</f>
        <v>62992000</v>
      </c>
      <c r="IX29" s="1">
        <f>LOOKUP($A29,'DMG Tables'!$P$2:$P$35,'DMG Tables'!$O$2:$O$35)*IX$1*LOOKUP(IX$1,'DMG Tables'!$G$2:$G$7,'DMG Tables'!$H$2:$H$7)</f>
        <v>63240000</v>
      </c>
      <c r="IY29" s="1">
        <f>LOOKUP($A29,'DMG Tables'!$P$2:$P$35,'DMG Tables'!$O$2:$O$35)*IY$1*LOOKUP(IY$1,'DMG Tables'!$G$2:$G$7,'DMG Tables'!$H$2:$H$7)</f>
        <v>63488000</v>
      </c>
      <c r="IZ29" s="1">
        <f>LOOKUP($A29,'DMG Tables'!$P$2:$P$35,'DMG Tables'!$O$2:$O$35)*IZ$1*LOOKUP(IZ$1,'DMG Tables'!$G$2:$G$7,'DMG Tables'!$H$2:$H$7)</f>
        <v>63736000</v>
      </c>
      <c r="JA29" s="1">
        <f>LOOKUP($A29,'DMG Tables'!$P$2:$P$35,'DMG Tables'!$O$2:$O$35)*JA$1*LOOKUP(JA$1,'DMG Tables'!$G$2:$G$7,'DMG Tables'!$H$2:$H$7)</f>
        <v>63984000</v>
      </c>
      <c r="JB29" s="1">
        <f>LOOKUP($A29,'DMG Tables'!$P$2:$P$35,'DMG Tables'!$O$2:$O$35)*JB$1*LOOKUP(JB$1,'DMG Tables'!$G$2:$G$7,'DMG Tables'!$H$2:$H$7)</f>
        <v>64232000</v>
      </c>
      <c r="JC29" s="1">
        <f>LOOKUP($A29,'DMG Tables'!$P$2:$P$35,'DMG Tables'!$O$2:$O$35)*JC$1*LOOKUP(JC$1,'DMG Tables'!$G$2:$G$7,'DMG Tables'!$H$2:$H$7)</f>
        <v>64480000</v>
      </c>
      <c r="JD29" s="1">
        <f>LOOKUP($A29,'DMG Tables'!$P$2:$P$35,'DMG Tables'!$O$2:$O$35)*JD$1*LOOKUP(JD$1,'DMG Tables'!$G$2:$G$7,'DMG Tables'!$H$2:$H$7)</f>
        <v>64728000</v>
      </c>
      <c r="JE29" s="1">
        <f>LOOKUP($A29,'DMG Tables'!$P$2:$P$35,'DMG Tables'!$O$2:$O$35)*JE$1*LOOKUP(JE$1,'DMG Tables'!$G$2:$G$7,'DMG Tables'!$H$2:$H$7)</f>
        <v>64976000</v>
      </c>
      <c r="JF29" s="1">
        <f>LOOKUP($A29,'DMG Tables'!$P$2:$P$35,'DMG Tables'!$O$2:$O$35)*JF$1*LOOKUP(JF$1,'DMG Tables'!$G$2:$G$7,'DMG Tables'!$H$2:$H$7)</f>
        <v>65224000</v>
      </c>
      <c r="JG29" s="1">
        <f>LOOKUP($A29,'DMG Tables'!$P$2:$P$35,'DMG Tables'!$O$2:$O$35)*JG$1*LOOKUP(JG$1,'DMG Tables'!$G$2:$G$7,'DMG Tables'!$H$2:$H$7)</f>
        <v>65472000</v>
      </c>
      <c r="JH29" s="1">
        <f>LOOKUP($A29,'DMG Tables'!$P$2:$P$35,'DMG Tables'!$O$2:$O$35)*JH$1*LOOKUP(JH$1,'DMG Tables'!$G$2:$G$7,'DMG Tables'!$H$2:$H$7)</f>
        <v>65720000</v>
      </c>
      <c r="JI29" s="1">
        <f>LOOKUP($A29,'DMG Tables'!$P$2:$P$35,'DMG Tables'!$O$2:$O$35)*JI$1*LOOKUP(JI$1,'DMG Tables'!$G$2:$G$7,'DMG Tables'!$H$2:$H$7)</f>
        <v>65968000</v>
      </c>
      <c r="JJ29" s="1">
        <f>LOOKUP($A29,'DMG Tables'!$P$2:$P$35,'DMG Tables'!$O$2:$O$35)*JJ$1*LOOKUP(JJ$1,'DMG Tables'!$G$2:$G$7,'DMG Tables'!$H$2:$H$7)</f>
        <v>66216000</v>
      </c>
      <c r="JK29" s="1">
        <f>LOOKUP($A29,'DMG Tables'!$P$2:$P$35,'DMG Tables'!$O$2:$O$35)*JK$1*LOOKUP(JK$1,'DMG Tables'!$G$2:$G$7,'DMG Tables'!$H$2:$H$7)</f>
        <v>66464000</v>
      </c>
      <c r="JL29" s="1">
        <f>LOOKUP($A29,'DMG Tables'!$P$2:$P$35,'DMG Tables'!$O$2:$O$35)*JL$1*LOOKUP(JL$1,'DMG Tables'!$G$2:$G$7,'DMG Tables'!$H$2:$H$7)</f>
        <v>66712000</v>
      </c>
      <c r="JM29" s="1">
        <f>LOOKUP($A29,'DMG Tables'!$P$2:$P$35,'DMG Tables'!$O$2:$O$35)*JM$1*LOOKUP(JM$1,'DMG Tables'!$G$2:$G$7,'DMG Tables'!$H$2:$H$7)</f>
        <v>66960000</v>
      </c>
      <c r="JN29" s="1">
        <f>LOOKUP($A29,'DMG Tables'!$P$2:$P$35,'DMG Tables'!$O$2:$O$35)*JN$1*LOOKUP(JN$1,'DMG Tables'!$G$2:$G$7,'DMG Tables'!$H$2:$H$7)</f>
        <v>67208000</v>
      </c>
      <c r="JO29" s="1">
        <f>LOOKUP($A29,'DMG Tables'!$P$2:$P$35,'DMG Tables'!$O$2:$O$35)*JO$1*LOOKUP(JO$1,'DMG Tables'!$G$2:$G$7,'DMG Tables'!$H$2:$H$7)</f>
        <v>67456000</v>
      </c>
      <c r="JP29" s="1">
        <f>LOOKUP($A29,'DMG Tables'!$P$2:$P$35,'DMG Tables'!$O$2:$O$35)*JP$1*LOOKUP(JP$1,'DMG Tables'!$G$2:$G$7,'DMG Tables'!$H$2:$H$7)</f>
        <v>67704000</v>
      </c>
      <c r="JQ29" s="1">
        <f>LOOKUP($A29,'DMG Tables'!$P$2:$P$35,'DMG Tables'!$O$2:$O$35)*JQ$1*LOOKUP(JQ$1,'DMG Tables'!$G$2:$G$7,'DMG Tables'!$H$2:$H$7)</f>
        <v>67952000</v>
      </c>
      <c r="JR29" s="1">
        <f>LOOKUP($A29,'DMG Tables'!$P$2:$P$35,'DMG Tables'!$O$2:$O$35)*JR$1*LOOKUP(JR$1,'DMG Tables'!$G$2:$G$7,'DMG Tables'!$H$2:$H$7)</f>
        <v>68200000</v>
      </c>
      <c r="JS29" s="1">
        <f>LOOKUP($A29,'DMG Tables'!$P$2:$P$35,'DMG Tables'!$O$2:$O$35)*JS$1*LOOKUP(JS$1,'DMG Tables'!$G$2:$G$7,'DMG Tables'!$H$2:$H$7)</f>
        <v>68448000</v>
      </c>
      <c r="JT29" s="1">
        <f>LOOKUP($A29,'DMG Tables'!$P$2:$P$35,'DMG Tables'!$O$2:$O$35)*JT$1*LOOKUP(JT$1,'DMG Tables'!$G$2:$G$7,'DMG Tables'!$H$2:$H$7)</f>
        <v>68696000</v>
      </c>
      <c r="JU29" s="1">
        <f>LOOKUP($A29,'DMG Tables'!$P$2:$P$35,'DMG Tables'!$O$2:$O$35)*JU$1*LOOKUP(JU$1,'DMG Tables'!$G$2:$G$7,'DMG Tables'!$H$2:$H$7)</f>
        <v>68944000</v>
      </c>
      <c r="JV29" s="1">
        <f>LOOKUP($A29,'DMG Tables'!$P$2:$P$35,'DMG Tables'!$O$2:$O$35)*JV$1*LOOKUP(JV$1,'DMG Tables'!$G$2:$G$7,'DMG Tables'!$H$2:$H$7)</f>
        <v>69192000</v>
      </c>
      <c r="JW29" s="1">
        <f>LOOKUP($A29,'DMG Tables'!$P$2:$P$35,'DMG Tables'!$O$2:$O$35)*JW$1*LOOKUP(JW$1,'DMG Tables'!$G$2:$G$7,'DMG Tables'!$H$2:$H$7)</f>
        <v>69440000</v>
      </c>
      <c r="JX29" s="1">
        <f>LOOKUP($A29,'DMG Tables'!$P$2:$P$35,'DMG Tables'!$O$2:$O$35)*JX$1*LOOKUP(JX$1,'DMG Tables'!$G$2:$G$7,'DMG Tables'!$H$2:$H$7)</f>
        <v>69688000</v>
      </c>
      <c r="JY29" s="1">
        <f>LOOKUP($A29,'DMG Tables'!$P$2:$P$35,'DMG Tables'!$O$2:$O$35)*JY$1*LOOKUP(JY$1,'DMG Tables'!$G$2:$G$7,'DMG Tables'!$H$2:$H$7)</f>
        <v>69936000</v>
      </c>
      <c r="JZ29" s="1">
        <f>LOOKUP($A29,'DMG Tables'!$P$2:$P$35,'DMG Tables'!$O$2:$O$35)*JZ$1*LOOKUP(JZ$1,'DMG Tables'!$G$2:$G$7,'DMG Tables'!$H$2:$H$7)</f>
        <v>70184000</v>
      </c>
      <c r="KA29" s="1">
        <f>LOOKUP($A29,'DMG Tables'!$P$2:$P$35,'DMG Tables'!$O$2:$O$35)*KA$1*LOOKUP(KA$1,'DMG Tables'!$G$2:$G$7,'DMG Tables'!$H$2:$H$7)</f>
        <v>70432000</v>
      </c>
      <c r="KB29" s="1">
        <f>LOOKUP($A29,'DMG Tables'!$P$2:$P$35,'DMG Tables'!$O$2:$O$35)*KB$1*LOOKUP(KB$1,'DMG Tables'!$G$2:$G$7,'DMG Tables'!$H$2:$H$7)</f>
        <v>70680000</v>
      </c>
      <c r="KC29" s="1">
        <f>LOOKUP($A29,'DMG Tables'!$P$2:$P$35,'DMG Tables'!$O$2:$O$35)*KC$1*LOOKUP(KC$1,'DMG Tables'!$G$2:$G$7,'DMG Tables'!$H$2:$H$7)</f>
        <v>70928000</v>
      </c>
      <c r="KD29" s="1">
        <f>LOOKUP($A29,'DMG Tables'!$P$2:$P$35,'DMG Tables'!$O$2:$O$35)*KD$1*LOOKUP(KD$1,'DMG Tables'!$G$2:$G$7,'DMG Tables'!$H$2:$H$7)</f>
        <v>71176000</v>
      </c>
      <c r="KE29" s="1">
        <f>LOOKUP($A29,'DMG Tables'!$P$2:$P$35,'DMG Tables'!$O$2:$O$35)*KE$1*LOOKUP(KE$1,'DMG Tables'!$G$2:$G$7,'DMG Tables'!$H$2:$H$7)</f>
        <v>71424000</v>
      </c>
      <c r="KF29" s="1">
        <f>LOOKUP($A29,'DMG Tables'!$P$2:$P$35,'DMG Tables'!$O$2:$O$35)*KF$1*LOOKUP(KF$1,'DMG Tables'!$G$2:$G$7,'DMG Tables'!$H$2:$H$7)</f>
        <v>71672000</v>
      </c>
      <c r="KG29" s="1">
        <f>LOOKUP($A29,'DMG Tables'!$P$2:$P$35,'DMG Tables'!$O$2:$O$35)*KG$1*LOOKUP(KG$1,'DMG Tables'!$G$2:$G$7,'DMG Tables'!$H$2:$H$7)</f>
        <v>71920000</v>
      </c>
      <c r="KH29" s="1">
        <f>LOOKUP($A29,'DMG Tables'!$P$2:$P$35,'DMG Tables'!$O$2:$O$35)*KH$1*LOOKUP(KH$1,'DMG Tables'!$G$2:$G$7,'DMG Tables'!$H$2:$H$7)</f>
        <v>72168000</v>
      </c>
      <c r="KI29" s="1">
        <f>LOOKUP($A29,'DMG Tables'!$P$2:$P$35,'DMG Tables'!$O$2:$O$35)*KI$1*LOOKUP(KI$1,'DMG Tables'!$G$2:$G$7,'DMG Tables'!$H$2:$H$7)</f>
        <v>72416000</v>
      </c>
      <c r="KJ29" s="1">
        <f>LOOKUP($A29,'DMG Tables'!$P$2:$P$35,'DMG Tables'!$O$2:$O$35)*KJ$1*LOOKUP(KJ$1,'DMG Tables'!$G$2:$G$7,'DMG Tables'!$H$2:$H$7)</f>
        <v>72664000</v>
      </c>
      <c r="KK29" s="1">
        <f>LOOKUP($A29,'DMG Tables'!$P$2:$P$35,'DMG Tables'!$O$2:$O$35)*KK$1*LOOKUP(KK$1,'DMG Tables'!$G$2:$G$7,'DMG Tables'!$H$2:$H$7)</f>
        <v>72912000</v>
      </c>
      <c r="KL29" s="1">
        <f>LOOKUP($A29,'DMG Tables'!$P$2:$P$35,'DMG Tables'!$O$2:$O$35)*KL$1*LOOKUP(KL$1,'DMG Tables'!$G$2:$G$7,'DMG Tables'!$H$2:$H$7)</f>
        <v>73160000</v>
      </c>
      <c r="KM29" s="1">
        <f>LOOKUP($A29,'DMG Tables'!$P$2:$P$35,'DMG Tables'!$O$2:$O$35)*KM$1*LOOKUP(KM$1,'DMG Tables'!$G$2:$G$7,'DMG Tables'!$H$2:$H$7)</f>
        <v>73408000</v>
      </c>
      <c r="KN29" s="1">
        <f>LOOKUP($A29,'DMG Tables'!$P$2:$P$35,'DMG Tables'!$O$2:$O$35)*KN$1*LOOKUP(KN$1,'DMG Tables'!$G$2:$G$7,'DMG Tables'!$H$2:$H$7)</f>
        <v>73656000</v>
      </c>
      <c r="KO29" s="1">
        <f>LOOKUP($A29,'DMG Tables'!$P$2:$P$35,'DMG Tables'!$O$2:$O$35)*KO$1*LOOKUP(KO$1,'DMG Tables'!$G$2:$G$7,'DMG Tables'!$H$2:$H$7)</f>
        <v>73904000</v>
      </c>
      <c r="KP29" s="1">
        <f>LOOKUP($A29,'DMG Tables'!$P$2:$P$35,'DMG Tables'!$O$2:$O$35)*KP$1*LOOKUP(KP$1,'DMG Tables'!$G$2:$G$7,'DMG Tables'!$H$2:$H$7)</f>
        <v>74152000</v>
      </c>
      <c r="KQ29" s="1">
        <f>LOOKUP($A29,'DMG Tables'!$P$2:$P$35,'DMG Tables'!$O$2:$O$35)*KQ$1*LOOKUP(KQ$1,'DMG Tables'!$G$2:$G$7,'DMG Tables'!$H$2:$H$7)</f>
        <v>74400000</v>
      </c>
      <c r="KR29" s="1">
        <f>LOOKUP($A29,'DMG Tables'!$P$2:$P$35,'DMG Tables'!$O$2:$O$35)*KR$1*LOOKUP(KR$1,'DMG Tables'!$G$2:$G$7,'DMG Tables'!$H$2:$H$7)</f>
        <v>74648000</v>
      </c>
      <c r="KS29" s="1">
        <f>LOOKUP($A29,'DMG Tables'!$P$2:$P$35,'DMG Tables'!$O$2:$O$35)*KS$1*LOOKUP(KS$1,'DMG Tables'!$G$2:$G$7,'DMG Tables'!$H$2:$H$7)</f>
        <v>74896000</v>
      </c>
      <c r="KT29" s="1">
        <f>LOOKUP($A29,'DMG Tables'!$P$2:$P$35,'DMG Tables'!$O$2:$O$35)*KT$1*LOOKUP(KT$1,'DMG Tables'!$G$2:$G$7,'DMG Tables'!$H$2:$H$7)</f>
        <v>75144000</v>
      </c>
      <c r="KU29" s="1">
        <f>LOOKUP($A29,'DMG Tables'!$P$2:$P$35,'DMG Tables'!$O$2:$O$35)*KU$1*LOOKUP(KU$1,'DMG Tables'!$G$2:$G$7,'DMG Tables'!$H$2:$H$7)</f>
        <v>75392000</v>
      </c>
      <c r="KV29" s="1">
        <f>LOOKUP($A29,'DMG Tables'!$P$2:$P$35,'DMG Tables'!$O$2:$O$35)*KV$1*LOOKUP(KV$1,'DMG Tables'!$G$2:$G$7,'DMG Tables'!$H$2:$H$7)</f>
        <v>75640000</v>
      </c>
      <c r="KW29" s="1">
        <f>LOOKUP($A29,'DMG Tables'!$P$2:$P$35,'DMG Tables'!$O$2:$O$35)*KW$1*LOOKUP(KW$1,'DMG Tables'!$G$2:$G$7,'DMG Tables'!$H$2:$H$7)</f>
        <v>75888000</v>
      </c>
      <c r="KX29" s="1">
        <f>LOOKUP($A29,'DMG Tables'!$P$2:$P$35,'DMG Tables'!$O$2:$O$35)*KX$1*LOOKUP(KX$1,'DMG Tables'!$G$2:$G$7,'DMG Tables'!$H$2:$H$7)</f>
        <v>76136000</v>
      </c>
      <c r="KY29" s="1">
        <f>LOOKUP($A29,'DMG Tables'!$P$2:$P$35,'DMG Tables'!$O$2:$O$35)*KY$1*LOOKUP(KY$1,'DMG Tables'!$G$2:$G$7,'DMG Tables'!$H$2:$H$7)</f>
        <v>76384000</v>
      </c>
      <c r="KZ29" s="1">
        <f>LOOKUP($A29,'DMG Tables'!$P$2:$P$35,'DMG Tables'!$O$2:$O$35)*KZ$1*LOOKUP(KZ$1,'DMG Tables'!$G$2:$G$7,'DMG Tables'!$H$2:$H$7)</f>
        <v>76632000</v>
      </c>
      <c r="LA29" s="1">
        <f>LOOKUP($A29,'DMG Tables'!$P$2:$P$35,'DMG Tables'!$O$2:$O$35)*LA$1*LOOKUP(LA$1,'DMG Tables'!$G$2:$G$7,'DMG Tables'!$H$2:$H$7)</f>
        <v>76880000</v>
      </c>
      <c r="LB29" s="1">
        <f>LOOKUP($A29,'DMG Tables'!$P$2:$P$35,'DMG Tables'!$O$2:$O$35)*LB$1*LOOKUP(LB$1,'DMG Tables'!$G$2:$G$7,'DMG Tables'!$H$2:$H$7)</f>
        <v>77128000</v>
      </c>
      <c r="LC29" s="1">
        <f>LOOKUP($A29,'DMG Tables'!$P$2:$P$35,'DMG Tables'!$O$2:$O$35)*LC$1*LOOKUP(LC$1,'DMG Tables'!$G$2:$G$7,'DMG Tables'!$H$2:$H$7)</f>
        <v>77376000</v>
      </c>
      <c r="LD29" s="1">
        <f>LOOKUP($A29,'DMG Tables'!$P$2:$P$35,'DMG Tables'!$O$2:$O$35)*LD$1*LOOKUP(LD$1,'DMG Tables'!$G$2:$G$7,'DMG Tables'!$H$2:$H$7)</f>
        <v>77624000</v>
      </c>
      <c r="LE29" s="1">
        <f>LOOKUP($A29,'DMG Tables'!$P$2:$P$35,'DMG Tables'!$O$2:$O$35)*LE$1*LOOKUP(LE$1,'DMG Tables'!$G$2:$G$7,'DMG Tables'!$H$2:$H$7)</f>
        <v>77872000</v>
      </c>
      <c r="LF29" s="1">
        <f>LOOKUP($A29,'DMG Tables'!$P$2:$P$35,'DMG Tables'!$O$2:$O$35)*LF$1*LOOKUP(LF$1,'DMG Tables'!$G$2:$G$7,'DMG Tables'!$H$2:$H$7)</f>
        <v>78120000</v>
      </c>
      <c r="LG29" s="1">
        <f>LOOKUP($A29,'DMG Tables'!$P$2:$P$35,'DMG Tables'!$O$2:$O$35)*LG$1*LOOKUP(LG$1,'DMG Tables'!$G$2:$G$7,'DMG Tables'!$H$2:$H$7)</f>
        <v>78368000</v>
      </c>
      <c r="LH29" s="1">
        <f>LOOKUP($A29,'DMG Tables'!$P$2:$P$35,'DMG Tables'!$O$2:$O$35)*LH$1*LOOKUP(LH$1,'DMG Tables'!$G$2:$G$7,'DMG Tables'!$H$2:$H$7)</f>
        <v>78616000</v>
      </c>
      <c r="LI29" s="1">
        <f>LOOKUP($A29,'DMG Tables'!$P$2:$P$35,'DMG Tables'!$O$2:$O$35)*LI$1*LOOKUP(LI$1,'DMG Tables'!$G$2:$G$7,'DMG Tables'!$H$2:$H$7)</f>
        <v>78864000</v>
      </c>
      <c r="LJ29" s="1">
        <f>LOOKUP($A29,'DMG Tables'!$P$2:$P$35,'DMG Tables'!$O$2:$O$35)*LJ$1*LOOKUP(LJ$1,'DMG Tables'!$G$2:$G$7,'DMG Tables'!$H$2:$H$7)</f>
        <v>79112000</v>
      </c>
      <c r="LK29" s="1">
        <f>LOOKUP($A29,'DMG Tables'!$P$2:$P$35,'DMG Tables'!$O$2:$O$35)*LK$1*LOOKUP(LK$1,'DMG Tables'!$G$2:$G$7,'DMG Tables'!$H$2:$H$7)</f>
        <v>79360000</v>
      </c>
      <c r="LL29" s="1">
        <f>LOOKUP($A29,'DMG Tables'!$P$2:$P$35,'DMG Tables'!$O$2:$O$35)*LL$1*LOOKUP(LL$1,'DMG Tables'!$G$2:$G$7,'DMG Tables'!$H$2:$H$7)</f>
        <v>79608000</v>
      </c>
      <c r="LM29" s="1">
        <f>LOOKUP($A29,'DMG Tables'!$P$2:$P$35,'DMG Tables'!$O$2:$O$35)*LM$1*LOOKUP(LM$1,'DMG Tables'!$G$2:$G$7,'DMG Tables'!$H$2:$H$7)</f>
        <v>79856000</v>
      </c>
      <c r="LN29" s="1">
        <f>LOOKUP($A29,'DMG Tables'!$P$2:$P$35,'DMG Tables'!$O$2:$O$35)*LN$1*LOOKUP(LN$1,'DMG Tables'!$G$2:$G$7,'DMG Tables'!$H$2:$H$7)</f>
        <v>80104000</v>
      </c>
      <c r="LO29" s="1">
        <f>LOOKUP($A29,'DMG Tables'!$P$2:$P$35,'DMG Tables'!$O$2:$O$35)*LO$1*LOOKUP(LO$1,'DMG Tables'!$G$2:$G$7,'DMG Tables'!$H$2:$H$7)</f>
        <v>80352000</v>
      </c>
      <c r="LP29" s="1">
        <f>LOOKUP($A29,'DMG Tables'!$P$2:$P$35,'DMG Tables'!$O$2:$O$35)*LP$1*LOOKUP(LP$1,'DMG Tables'!$G$2:$G$7,'DMG Tables'!$H$2:$H$7)</f>
        <v>80600000</v>
      </c>
      <c r="LQ29" s="1">
        <f>LOOKUP($A29,'DMG Tables'!$P$2:$P$35,'DMG Tables'!$O$2:$O$35)*LQ$1*LOOKUP(LQ$1,'DMG Tables'!$G$2:$G$7,'DMG Tables'!$H$2:$H$7)</f>
        <v>80848000</v>
      </c>
      <c r="LR29" s="1">
        <f>LOOKUP($A29,'DMG Tables'!$P$2:$P$35,'DMG Tables'!$O$2:$O$35)*LR$1*LOOKUP(LR$1,'DMG Tables'!$G$2:$G$7,'DMG Tables'!$H$2:$H$7)</f>
        <v>81096000</v>
      </c>
      <c r="LS29" s="1">
        <f>LOOKUP($A29,'DMG Tables'!$P$2:$P$35,'DMG Tables'!$O$2:$O$35)*LS$1*LOOKUP(LS$1,'DMG Tables'!$G$2:$G$7,'DMG Tables'!$H$2:$H$7)</f>
        <v>81344000</v>
      </c>
      <c r="LT29" s="1">
        <f>LOOKUP($A29,'DMG Tables'!$P$2:$P$35,'DMG Tables'!$O$2:$O$35)*LT$1*LOOKUP(LT$1,'DMG Tables'!$G$2:$G$7,'DMG Tables'!$H$2:$H$7)</f>
        <v>81592000</v>
      </c>
      <c r="LU29" s="1">
        <f>LOOKUP($A29,'DMG Tables'!$P$2:$P$35,'DMG Tables'!$O$2:$O$35)*LU$1*LOOKUP(LU$1,'DMG Tables'!$G$2:$G$7,'DMG Tables'!$H$2:$H$7)</f>
        <v>81840000</v>
      </c>
      <c r="LV29" s="1">
        <f>LOOKUP($A29,'DMG Tables'!$P$2:$P$35,'DMG Tables'!$O$2:$O$35)*LV$1*LOOKUP(LV$1,'DMG Tables'!$G$2:$G$7,'DMG Tables'!$H$2:$H$7)</f>
        <v>82088000</v>
      </c>
      <c r="LW29" s="1">
        <f>LOOKUP($A29,'DMG Tables'!$P$2:$P$35,'DMG Tables'!$O$2:$O$35)*LW$1*LOOKUP(LW$1,'DMG Tables'!$G$2:$G$7,'DMG Tables'!$H$2:$H$7)</f>
        <v>82336000</v>
      </c>
      <c r="LX29" s="1">
        <f>LOOKUP($A29,'DMG Tables'!$P$2:$P$35,'DMG Tables'!$O$2:$O$35)*LX$1*LOOKUP(LX$1,'DMG Tables'!$G$2:$G$7,'DMG Tables'!$H$2:$H$7)</f>
        <v>82584000</v>
      </c>
      <c r="LY29" s="1">
        <f>LOOKUP($A29,'DMG Tables'!$P$2:$P$35,'DMG Tables'!$O$2:$O$35)*LY$1*LOOKUP(LY$1,'DMG Tables'!$G$2:$G$7,'DMG Tables'!$H$2:$H$7)</f>
        <v>82832000</v>
      </c>
      <c r="LZ29" s="1">
        <f>LOOKUP($A29,'DMG Tables'!$P$2:$P$35,'DMG Tables'!$O$2:$O$35)*LZ$1*LOOKUP(LZ$1,'DMG Tables'!$G$2:$G$7,'DMG Tables'!$H$2:$H$7)</f>
        <v>83080000</v>
      </c>
      <c r="MA29" s="1">
        <f>LOOKUP($A29,'DMG Tables'!$P$2:$P$35,'DMG Tables'!$O$2:$O$35)*MA$1*LOOKUP(MA$1,'DMG Tables'!$G$2:$G$7,'DMG Tables'!$H$2:$H$7)</f>
        <v>83328000</v>
      </c>
      <c r="MB29" s="1">
        <f>LOOKUP($A29,'DMG Tables'!$P$2:$P$35,'DMG Tables'!$O$2:$O$35)*MB$1*LOOKUP(MB$1,'DMG Tables'!$G$2:$G$7,'DMG Tables'!$H$2:$H$7)</f>
        <v>83576000</v>
      </c>
      <c r="MC29" s="1">
        <f>LOOKUP($A29,'DMG Tables'!$P$2:$P$35,'DMG Tables'!$O$2:$O$35)*MC$1*LOOKUP(MC$1,'DMG Tables'!$G$2:$G$7,'DMG Tables'!$H$2:$H$7)</f>
        <v>83824000</v>
      </c>
      <c r="MD29" s="1">
        <f>LOOKUP($A29,'DMG Tables'!$P$2:$P$35,'DMG Tables'!$O$2:$O$35)*MD$1*LOOKUP(MD$1,'DMG Tables'!$G$2:$G$7,'DMG Tables'!$H$2:$H$7)</f>
        <v>84072000</v>
      </c>
      <c r="ME29" s="1">
        <f>LOOKUP($A29,'DMG Tables'!$P$2:$P$35,'DMG Tables'!$O$2:$O$35)*ME$1*LOOKUP(ME$1,'DMG Tables'!$G$2:$G$7,'DMG Tables'!$H$2:$H$7)</f>
        <v>84320000</v>
      </c>
      <c r="MF29" s="1">
        <f>LOOKUP($A29,'DMG Tables'!$P$2:$P$35,'DMG Tables'!$O$2:$O$35)*MF$1*LOOKUP(MF$1,'DMG Tables'!$G$2:$G$7,'DMG Tables'!$H$2:$H$7)</f>
        <v>84568000</v>
      </c>
      <c r="MG29" s="1">
        <f>LOOKUP($A29,'DMG Tables'!$P$2:$P$35,'DMG Tables'!$O$2:$O$35)*MG$1*LOOKUP(MG$1,'DMG Tables'!$G$2:$G$7,'DMG Tables'!$H$2:$H$7)</f>
        <v>84816000</v>
      </c>
      <c r="MH29" s="1">
        <f>LOOKUP($A29,'DMG Tables'!$P$2:$P$35,'DMG Tables'!$O$2:$O$35)*MH$1*LOOKUP(MH$1,'DMG Tables'!$G$2:$G$7,'DMG Tables'!$H$2:$H$7)</f>
        <v>85064000</v>
      </c>
      <c r="MI29" s="1">
        <f>LOOKUP($A29,'DMG Tables'!$P$2:$P$35,'DMG Tables'!$O$2:$O$35)*MI$1*LOOKUP(MI$1,'DMG Tables'!$G$2:$G$7,'DMG Tables'!$H$2:$H$7)</f>
        <v>85312000</v>
      </c>
      <c r="MJ29" s="1">
        <f>LOOKUP($A29,'DMG Tables'!$P$2:$P$35,'DMG Tables'!$O$2:$O$35)*MJ$1*LOOKUP(MJ$1,'DMG Tables'!$G$2:$G$7,'DMG Tables'!$H$2:$H$7)</f>
        <v>85560000</v>
      </c>
      <c r="MK29" s="1">
        <f>LOOKUP($A29,'DMG Tables'!$P$2:$P$35,'DMG Tables'!$O$2:$O$35)*MK$1*LOOKUP(MK$1,'DMG Tables'!$G$2:$G$7,'DMG Tables'!$H$2:$H$7)</f>
        <v>85808000</v>
      </c>
      <c r="ML29" s="1">
        <f>LOOKUP($A29,'DMG Tables'!$P$2:$P$35,'DMG Tables'!$O$2:$O$35)*ML$1*LOOKUP(ML$1,'DMG Tables'!$G$2:$G$7,'DMG Tables'!$H$2:$H$7)</f>
        <v>86056000</v>
      </c>
      <c r="MM29" s="1">
        <f>LOOKUP($A29,'DMG Tables'!$P$2:$P$35,'DMG Tables'!$O$2:$O$35)*MM$1*LOOKUP(MM$1,'DMG Tables'!$G$2:$G$7,'DMG Tables'!$H$2:$H$7)</f>
        <v>86304000</v>
      </c>
      <c r="MN29" s="1">
        <f>LOOKUP($A29,'DMG Tables'!$P$2:$P$35,'DMG Tables'!$O$2:$O$35)*MN$1*LOOKUP(MN$1,'DMG Tables'!$G$2:$G$7,'DMG Tables'!$H$2:$H$7)</f>
        <v>86552000</v>
      </c>
      <c r="MO29" s="1">
        <f>LOOKUP($A29,'DMG Tables'!$P$2:$P$35,'DMG Tables'!$O$2:$O$35)*MO$1*LOOKUP(MO$1,'DMG Tables'!$G$2:$G$7,'DMG Tables'!$H$2:$H$7)</f>
        <v>86800000</v>
      </c>
      <c r="MP29" s="1">
        <f>LOOKUP($A29,'DMG Tables'!$P$2:$P$35,'DMG Tables'!$O$2:$O$35)*MP$1*LOOKUP(MP$1,'DMG Tables'!$G$2:$G$7,'DMG Tables'!$H$2:$H$7)</f>
        <v>87048000</v>
      </c>
      <c r="MQ29" s="1">
        <f>LOOKUP($A29,'DMG Tables'!$P$2:$P$35,'DMG Tables'!$O$2:$O$35)*MQ$1*LOOKUP(MQ$1,'DMG Tables'!$G$2:$G$7,'DMG Tables'!$H$2:$H$7)</f>
        <v>87296000</v>
      </c>
      <c r="MR29" s="1">
        <f>LOOKUP($A29,'DMG Tables'!$P$2:$P$35,'DMG Tables'!$O$2:$O$35)*MR$1*LOOKUP(MR$1,'DMG Tables'!$G$2:$G$7,'DMG Tables'!$H$2:$H$7)</f>
        <v>87544000</v>
      </c>
      <c r="MS29" s="1">
        <f>LOOKUP($A29,'DMG Tables'!$P$2:$P$35,'DMG Tables'!$O$2:$O$35)*MS$1*LOOKUP(MS$1,'DMG Tables'!$G$2:$G$7,'DMG Tables'!$H$2:$H$7)</f>
        <v>87792000</v>
      </c>
      <c r="MT29" s="1">
        <f>LOOKUP($A29,'DMG Tables'!$P$2:$P$35,'DMG Tables'!$O$2:$O$35)*MT$1*LOOKUP(MT$1,'DMG Tables'!$G$2:$G$7,'DMG Tables'!$H$2:$H$7)</f>
        <v>88040000</v>
      </c>
      <c r="MU29" s="1">
        <f>LOOKUP($A29,'DMG Tables'!$P$2:$P$35,'DMG Tables'!$O$2:$O$35)*MU$1*LOOKUP(MU$1,'DMG Tables'!$G$2:$G$7,'DMG Tables'!$H$2:$H$7)</f>
        <v>88288000</v>
      </c>
      <c r="MV29" s="1">
        <f>LOOKUP($A29,'DMG Tables'!$P$2:$P$35,'DMG Tables'!$O$2:$O$35)*MV$1*LOOKUP(MV$1,'DMG Tables'!$G$2:$G$7,'DMG Tables'!$H$2:$H$7)</f>
        <v>88536000</v>
      </c>
      <c r="MW29" s="1">
        <f>LOOKUP($A29,'DMG Tables'!$P$2:$P$35,'DMG Tables'!$O$2:$O$35)*MW$1*LOOKUP(MW$1,'DMG Tables'!$G$2:$G$7,'DMG Tables'!$H$2:$H$7)</f>
        <v>88784000</v>
      </c>
      <c r="MX29" s="1">
        <f>LOOKUP($A29,'DMG Tables'!$P$2:$P$35,'DMG Tables'!$O$2:$O$35)*MX$1*LOOKUP(MX$1,'DMG Tables'!$G$2:$G$7,'DMG Tables'!$H$2:$H$7)</f>
        <v>89032000</v>
      </c>
      <c r="MY29" s="1">
        <f>LOOKUP($A29,'DMG Tables'!$P$2:$P$35,'DMG Tables'!$O$2:$O$35)*MY$1*LOOKUP(MY$1,'DMG Tables'!$G$2:$G$7,'DMG Tables'!$H$2:$H$7)</f>
        <v>89280000</v>
      </c>
      <c r="MZ29" s="1">
        <f>LOOKUP($A29,'DMG Tables'!$P$2:$P$35,'DMG Tables'!$O$2:$O$35)*MZ$1*LOOKUP(MZ$1,'DMG Tables'!$G$2:$G$7,'DMG Tables'!$H$2:$H$7)</f>
        <v>89528000</v>
      </c>
      <c r="NA29" s="1">
        <f>LOOKUP($A29,'DMG Tables'!$P$2:$P$35,'DMG Tables'!$O$2:$O$35)*NA$1*LOOKUP(NA$1,'DMG Tables'!$G$2:$G$7,'DMG Tables'!$H$2:$H$7)</f>
        <v>89776000</v>
      </c>
      <c r="NB29" s="1">
        <f>LOOKUP($A29,'DMG Tables'!$P$2:$P$35,'DMG Tables'!$O$2:$O$35)*NB$1*LOOKUP(NB$1,'DMG Tables'!$G$2:$G$7,'DMG Tables'!$H$2:$H$7)</f>
        <v>90024000</v>
      </c>
      <c r="NC29" s="1">
        <f>LOOKUP($A29,'DMG Tables'!$P$2:$P$35,'DMG Tables'!$O$2:$O$35)*NC$1*LOOKUP(NC$1,'DMG Tables'!$G$2:$G$7,'DMG Tables'!$H$2:$H$7)</f>
        <v>90272000</v>
      </c>
      <c r="ND29" s="1">
        <f>LOOKUP($A29,'DMG Tables'!$P$2:$P$35,'DMG Tables'!$O$2:$O$35)*ND$1*LOOKUP(ND$1,'DMG Tables'!$G$2:$G$7,'DMG Tables'!$H$2:$H$7)</f>
        <v>90520000</v>
      </c>
      <c r="NE29" s="1">
        <f>LOOKUP($A29,'DMG Tables'!$P$2:$P$35,'DMG Tables'!$O$2:$O$35)*NE$1*LOOKUP(NE$1,'DMG Tables'!$G$2:$G$7,'DMG Tables'!$H$2:$H$7)</f>
        <v>90768000</v>
      </c>
      <c r="NF29" s="1">
        <f>LOOKUP($A29,'DMG Tables'!$P$2:$P$35,'DMG Tables'!$O$2:$O$35)*NF$1*LOOKUP(NF$1,'DMG Tables'!$G$2:$G$7,'DMG Tables'!$H$2:$H$7)</f>
        <v>91016000</v>
      </c>
      <c r="NG29" s="1">
        <f>LOOKUP($A29,'DMG Tables'!$P$2:$P$35,'DMG Tables'!$O$2:$O$35)*NG$1*LOOKUP(NG$1,'DMG Tables'!$G$2:$G$7,'DMG Tables'!$H$2:$H$7)</f>
        <v>91264000</v>
      </c>
      <c r="NH29" s="1">
        <f>LOOKUP($A29,'DMG Tables'!$P$2:$P$35,'DMG Tables'!$O$2:$O$35)*NH$1*LOOKUP(NH$1,'DMG Tables'!$G$2:$G$7,'DMG Tables'!$H$2:$H$7)</f>
        <v>91512000</v>
      </c>
      <c r="NI29" s="1">
        <f>LOOKUP($A29,'DMG Tables'!$P$2:$P$35,'DMG Tables'!$O$2:$O$35)*NI$1*LOOKUP(NI$1,'DMG Tables'!$G$2:$G$7,'DMG Tables'!$H$2:$H$7)</f>
        <v>91760000</v>
      </c>
      <c r="NJ29" s="1">
        <f>LOOKUP($A29,'DMG Tables'!$P$2:$P$35,'DMG Tables'!$O$2:$O$35)*NJ$1*LOOKUP(NJ$1,'DMG Tables'!$G$2:$G$7,'DMG Tables'!$H$2:$H$7)</f>
        <v>92008000</v>
      </c>
      <c r="NK29" s="1">
        <f>LOOKUP($A29,'DMG Tables'!$P$2:$P$35,'DMG Tables'!$O$2:$O$35)*NK$1*LOOKUP(NK$1,'DMG Tables'!$G$2:$G$7,'DMG Tables'!$H$2:$H$7)</f>
        <v>92256000</v>
      </c>
      <c r="NL29" s="1">
        <f>LOOKUP($A29,'DMG Tables'!$P$2:$P$35,'DMG Tables'!$O$2:$O$35)*NL$1*LOOKUP(NL$1,'DMG Tables'!$G$2:$G$7,'DMG Tables'!$H$2:$H$7)</f>
        <v>92504000</v>
      </c>
      <c r="NM29" s="1">
        <f>LOOKUP($A29,'DMG Tables'!$P$2:$P$35,'DMG Tables'!$O$2:$O$35)*NM$1*LOOKUP(NM$1,'DMG Tables'!$G$2:$G$7,'DMG Tables'!$H$2:$H$7)</f>
        <v>92752000</v>
      </c>
      <c r="NN29" s="1">
        <f>LOOKUP($A29,'DMG Tables'!$P$2:$P$35,'DMG Tables'!$O$2:$O$35)*NN$1*LOOKUP(NN$1,'DMG Tables'!$G$2:$G$7,'DMG Tables'!$H$2:$H$7)</f>
        <v>93000000</v>
      </c>
      <c r="NO29" s="1">
        <f>LOOKUP($A29,'DMG Tables'!$P$2:$P$35,'DMG Tables'!$O$2:$O$35)*NO$1*LOOKUP(NO$1,'DMG Tables'!$G$2:$G$7,'DMG Tables'!$H$2:$H$7)</f>
        <v>93248000</v>
      </c>
      <c r="NP29" s="1">
        <f>LOOKUP($A29,'DMG Tables'!$P$2:$P$35,'DMG Tables'!$O$2:$O$35)*NP$1*LOOKUP(NP$1,'DMG Tables'!$G$2:$G$7,'DMG Tables'!$H$2:$H$7)</f>
        <v>93496000</v>
      </c>
      <c r="NQ29" s="1">
        <f>LOOKUP($A29,'DMG Tables'!$P$2:$P$35,'DMG Tables'!$O$2:$O$35)*NQ$1*LOOKUP(NQ$1,'DMG Tables'!$G$2:$G$7,'DMG Tables'!$H$2:$H$7)</f>
        <v>93744000</v>
      </c>
      <c r="NR29" s="1">
        <f>LOOKUP($A29,'DMG Tables'!$P$2:$P$35,'DMG Tables'!$O$2:$O$35)*NR$1*LOOKUP(NR$1,'DMG Tables'!$G$2:$G$7,'DMG Tables'!$H$2:$H$7)</f>
        <v>93992000</v>
      </c>
      <c r="NS29" s="1">
        <f>LOOKUP($A29,'DMG Tables'!$P$2:$P$35,'DMG Tables'!$O$2:$O$35)*NS$1*LOOKUP(NS$1,'DMG Tables'!$G$2:$G$7,'DMG Tables'!$H$2:$H$7)</f>
        <v>94240000</v>
      </c>
      <c r="NT29" s="1">
        <f>LOOKUP($A29,'DMG Tables'!$P$2:$P$35,'DMG Tables'!$O$2:$O$35)*NT$1*LOOKUP(NT$1,'DMG Tables'!$G$2:$G$7,'DMG Tables'!$H$2:$H$7)</f>
        <v>94488000</v>
      </c>
      <c r="NU29" s="1">
        <f>LOOKUP($A29,'DMG Tables'!$P$2:$P$35,'DMG Tables'!$O$2:$O$35)*NU$1*LOOKUP(NU$1,'DMG Tables'!$G$2:$G$7,'DMG Tables'!$H$2:$H$7)</f>
        <v>94736000</v>
      </c>
      <c r="NV29" s="1">
        <f>LOOKUP($A29,'DMG Tables'!$P$2:$P$35,'DMG Tables'!$O$2:$O$35)*NV$1*LOOKUP(NV$1,'DMG Tables'!$G$2:$G$7,'DMG Tables'!$H$2:$H$7)</f>
        <v>94984000</v>
      </c>
      <c r="NW29" s="1">
        <f>LOOKUP($A29,'DMG Tables'!$P$2:$P$35,'DMG Tables'!$O$2:$O$35)*NW$1*LOOKUP(NW$1,'DMG Tables'!$G$2:$G$7,'DMG Tables'!$H$2:$H$7)</f>
        <v>95232000</v>
      </c>
      <c r="NX29" s="1">
        <f>LOOKUP($A29,'DMG Tables'!$P$2:$P$35,'DMG Tables'!$O$2:$O$35)*NX$1*LOOKUP(NX$1,'DMG Tables'!$G$2:$G$7,'DMG Tables'!$H$2:$H$7)</f>
        <v>95480000</v>
      </c>
      <c r="NY29" s="1">
        <f>LOOKUP($A29,'DMG Tables'!$P$2:$P$35,'DMG Tables'!$O$2:$O$35)*NY$1*LOOKUP(NY$1,'DMG Tables'!$G$2:$G$7,'DMG Tables'!$H$2:$H$7)</f>
        <v>95728000</v>
      </c>
      <c r="NZ29" s="1">
        <f>LOOKUP($A29,'DMG Tables'!$P$2:$P$35,'DMG Tables'!$O$2:$O$35)*NZ$1*LOOKUP(NZ$1,'DMG Tables'!$G$2:$G$7,'DMG Tables'!$H$2:$H$7)</f>
        <v>95976000</v>
      </c>
      <c r="OA29" s="1">
        <f>LOOKUP($A29,'DMG Tables'!$P$2:$P$35,'DMG Tables'!$O$2:$O$35)*OA$1*LOOKUP(OA$1,'DMG Tables'!$G$2:$G$7,'DMG Tables'!$H$2:$H$7)</f>
        <v>96224000</v>
      </c>
      <c r="OB29" s="1">
        <f>LOOKUP($A29,'DMG Tables'!$P$2:$P$35,'DMG Tables'!$O$2:$O$35)*OB$1*LOOKUP(OB$1,'DMG Tables'!$G$2:$G$7,'DMG Tables'!$H$2:$H$7)</f>
        <v>96472000</v>
      </c>
      <c r="OC29" s="1">
        <f>LOOKUP($A29,'DMG Tables'!$P$2:$P$35,'DMG Tables'!$O$2:$O$35)*OC$1*LOOKUP(OC$1,'DMG Tables'!$G$2:$G$7,'DMG Tables'!$H$2:$H$7)</f>
        <v>96720000</v>
      </c>
      <c r="OD29" s="1">
        <f>LOOKUP($A29,'DMG Tables'!$P$2:$P$35,'DMG Tables'!$O$2:$O$35)*OD$1*LOOKUP(OD$1,'DMG Tables'!$G$2:$G$7,'DMG Tables'!$H$2:$H$7)</f>
        <v>96968000</v>
      </c>
      <c r="OE29" s="1">
        <f>LOOKUP($A29,'DMG Tables'!$P$2:$P$35,'DMG Tables'!$O$2:$O$35)*OE$1*LOOKUP(OE$1,'DMG Tables'!$G$2:$G$7,'DMG Tables'!$H$2:$H$7)</f>
        <v>97216000</v>
      </c>
      <c r="OF29" s="1">
        <f>LOOKUP($A29,'DMG Tables'!$P$2:$P$35,'DMG Tables'!$O$2:$O$35)*OF$1*LOOKUP(OF$1,'DMG Tables'!$G$2:$G$7,'DMG Tables'!$H$2:$H$7)</f>
        <v>97464000</v>
      </c>
      <c r="OG29" s="1">
        <f>LOOKUP($A29,'DMG Tables'!$P$2:$P$35,'DMG Tables'!$O$2:$O$35)*OG$1*LOOKUP(OG$1,'DMG Tables'!$G$2:$G$7,'DMG Tables'!$H$2:$H$7)</f>
        <v>97712000</v>
      </c>
      <c r="OH29" s="1">
        <f>LOOKUP($A29,'DMG Tables'!$P$2:$P$35,'DMG Tables'!$O$2:$O$35)*OH$1*LOOKUP(OH$1,'DMG Tables'!$G$2:$G$7,'DMG Tables'!$H$2:$H$7)</f>
        <v>97960000</v>
      </c>
      <c r="OI29" s="1">
        <f>LOOKUP($A29,'DMG Tables'!$P$2:$P$35,'DMG Tables'!$O$2:$O$35)*OI$1*LOOKUP(OI$1,'DMG Tables'!$G$2:$G$7,'DMG Tables'!$H$2:$H$7)</f>
        <v>98208000</v>
      </c>
      <c r="OJ29" s="1">
        <f>LOOKUP($A29,'DMG Tables'!$P$2:$P$35,'DMG Tables'!$O$2:$O$35)*OJ$1*LOOKUP(OJ$1,'DMG Tables'!$G$2:$G$7,'DMG Tables'!$H$2:$H$7)</f>
        <v>98456000</v>
      </c>
      <c r="OK29" s="1">
        <f>LOOKUP($A29,'DMG Tables'!$P$2:$P$35,'DMG Tables'!$O$2:$O$35)*OK$1*LOOKUP(OK$1,'DMG Tables'!$G$2:$G$7,'DMG Tables'!$H$2:$H$7)</f>
        <v>98704000</v>
      </c>
      <c r="OL29" s="1">
        <f>LOOKUP($A29,'DMG Tables'!$P$2:$P$35,'DMG Tables'!$O$2:$O$35)*OL$1*LOOKUP(OL$1,'DMG Tables'!$G$2:$G$7,'DMG Tables'!$H$2:$H$7)</f>
        <v>98952000</v>
      </c>
      <c r="OM29" s="1">
        <f>LOOKUP($A29,'DMG Tables'!$P$2:$P$35,'DMG Tables'!$O$2:$O$35)*OM$1*LOOKUP(OM$1,'DMG Tables'!$G$2:$G$7,'DMG Tables'!$H$2:$H$7)</f>
        <v>99200000</v>
      </c>
      <c r="ON29" s="1">
        <f>LOOKUP($A29,'DMG Tables'!$P$2:$P$35,'DMG Tables'!$O$2:$O$35)*ON$1*LOOKUP(ON$1,'DMG Tables'!$G$2:$G$7,'DMG Tables'!$H$2:$H$7)</f>
        <v>99448000</v>
      </c>
      <c r="OO29" s="1">
        <f>LOOKUP($A29,'DMG Tables'!$P$2:$P$35,'DMG Tables'!$O$2:$O$35)*OO$1*LOOKUP(OO$1,'DMG Tables'!$G$2:$G$7,'DMG Tables'!$H$2:$H$7)</f>
        <v>99696000</v>
      </c>
      <c r="OP29" s="1">
        <f>LOOKUP($A29,'DMG Tables'!$P$2:$P$35,'DMG Tables'!$O$2:$O$35)*OP$1*LOOKUP(OP$1,'DMG Tables'!$G$2:$G$7,'DMG Tables'!$H$2:$H$7)</f>
        <v>99944000</v>
      </c>
      <c r="OQ29" s="1">
        <f>LOOKUP($A29,'DMG Tables'!$P$2:$P$35,'DMG Tables'!$O$2:$O$35)*OQ$1*LOOKUP(OQ$1,'DMG Tables'!$G$2:$G$7,'DMG Tables'!$H$2:$H$7)</f>
        <v>100192000</v>
      </c>
      <c r="OR29" s="1">
        <f>LOOKUP($A29,'DMG Tables'!$P$2:$P$35,'DMG Tables'!$O$2:$O$35)*OR$1*LOOKUP(OR$1,'DMG Tables'!$G$2:$G$7,'DMG Tables'!$H$2:$H$7)</f>
        <v>100440000</v>
      </c>
      <c r="OS29" s="1">
        <f>LOOKUP($A29,'DMG Tables'!$P$2:$P$35,'DMG Tables'!$O$2:$O$35)*OS$1*LOOKUP(OS$1,'DMG Tables'!$G$2:$G$7,'DMG Tables'!$H$2:$H$7)</f>
        <v>100688000</v>
      </c>
      <c r="OT29" s="1">
        <f>LOOKUP($A29,'DMG Tables'!$P$2:$P$35,'DMG Tables'!$O$2:$O$35)*OT$1*LOOKUP(OT$1,'DMG Tables'!$G$2:$G$7,'DMG Tables'!$H$2:$H$7)</f>
        <v>100936000</v>
      </c>
      <c r="OU29" s="1">
        <f>LOOKUP($A29,'DMG Tables'!$P$2:$P$35,'DMG Tables'!$O$2:$O$35)*OU$1*LOOKUP(OU$1,'DMG Tables'!$G$2:$G$7,'DMG Tables'!$H$2:$H$7)</f>
        <v>101184000</v>
      </c>
      <c r="OV29" s="1">
        <f>LOOKUP($A29,'DMG Tables'!$P$2:$P$35,'DMG Tables'!$O$2:$O$35)*OV$1*LOOKUP(OV$1,'DMG Tables'!$G$2:$G$7,'DMG Tables'!$H$2:$H$7)</f>
        <v>101432000</v>
      </c>
      <c r="OW29" s="1">
        <f>LOOKUP($A29,'DMG Tables'!$P$2:$P$35,'DMG Tables'!$O$2:$O$35)*OW$1*LOOKUP(OW$1,'DMG Tables'!$G$2:$G$7,'DMG Tables'!$H$2:$H$7)</f>
        <v>101680000</v>
      </c>
      <c r="OX29" s="1">
        <f>LOOKUP($A29,'DMG Tables'!$P$2:$P$35,'DMG Tables'!$O$2:$O$35)*OX$1*LOOKUP(OX$1,'DMG Tables'!$G$2:$G$7,'DMG Tables'!$H$2:$H$7)</f>
        <v>101928000</v>
      </c>
      <c r="OY29" s="1">
        <f>LOOKUP($A29,'DMG Tables'!$P$2:$P$35,'DMG Tables'!$O$2:$O$35)*OY$1*LOOKUP(OY$1,'DMG Tables'!$G$2:$G$7,'DMG Tables'!$H$2:$H$7)</f>
        <v>102176000</v>
      </c>
      <c r="OZ29" s="1">
        <f>LOOKUP($A29,'DMG Tables'!$P$2:$P$35,'DMG Tables'!$O$2:$O$35)*OZ$1*LOOKUP(OZ$1,'DMG Tables'!$G$2:$G$7,'DMG Tables'!$H$2:$H$7)</f>
        <v>102424000</v>
      </c>
      <c r="PA29" s="1">
        <f>LOOKUP($A29,'DMG Tables'!$P$2:$P$35,'DMG Tables'!$O$2:$O$35)*PA$1*LOOKUP(PA$1,'DMG Tables'!$G$2:$G$7,'DMG Tables'!$H$2:$H$7)</f>
        <v>102672000</v>
      </c>
      <c r="PB29" s="1">
        <f>LOOKUP($A29,'DMG Tables'!$P$2:$P$35,'DMG Tables'!$O$2:$O$35)*PB$1*LOOKUP(PB$1,'DMG Tables'!$G$2:$G$7,'DMG Tables'!$H$2:$H$7)</f>
        <v>102920000</v>
      </c>
      <c r="PC29" s="1">
        <f>LOOKUP($A29,'DMG Tables'!$P$2:$P$35,'DMG Tables'!$O$2:$O$35)*PC$1*LOOKUP(PC$1,'DMG Tables'!$G$2:$G$7,'DMG Tables'!$H$2:$H$7)</f>
        <v>103168000</v>
      </c>
      <c r="PD29" s="1">
        <f>LOOKUP($A29,'DMG Tables'!$P$2:$P$35,'DMG Tables'!$O$2:$O$35)*PD$1*LOOKUP(PD$1,'DMG Tables'!$G$2:$G$7,'DMG Tables'!$H$2:$H$7)</f>
        <v>103416000</v>
      </c>
      <c r="PE29" s="1">
        <f>LOOKUP($A29,'DMG Tables'!$P$2:$P$35,'DMG Tables'!$O$2:$O$35)*PE$1*LOOKUP(PE$1,'DMG Tables'!$G$2:$G$7,'DMG Tables'!$H$2:$H$7)</f>
        <v>103664000</v>
      </c>
      <c r="PF29" s="1">
        <f>LOOKUP($A29,'DMG Tables'!$P$2:$P$35,'DMG Tables'!$O$2:$O$35)*PF$1*LOOKUP(PF$1,'DMG Tables'!$G$2:$G$7,'DMG Tables'!$H$2:$H$7)</f>
        <v>103912000</v>
      </c>
      <c r="PG29" s="1">
        <f>LOOKUP($A29,'DMG Tables'!$P$2:$P$35,'DMG Tables'!$O$2:$O$35)*PG$1*LOOKUP(PG$1,'DMG Tables'!$G$2:$G$7,'DMG Tables'!$H$2:$H$7)</f>
        <v>104160000</v>
      </c>
      <c r="PH29" s="1">
        <f>LOOKUP($A29,'DMG Tables'!$P$2:$P$35,'DMG Tables'!$O$2:$O$35)*PH$1*LOOKUP(PH$1,'DMG Tables'!$G$2:$G$7,'DMG Tables'!$H$2:$H$7)</f>
        <v>104408000</v>
      </c>
      <c r="PI29" s="1">
        <f>LOOKUP($A29,'DMG Tables'!$P$2:$P$35,'DMG Tables'!$O$2:$O$35)*PI$1*LOOKUP(PI$1,'DMG Tables'!$G$2:$G$7,'DMG Tables'!$H$2:$H$7)</f>
        <v>104656000</v>
      </c>
      <c r="PJ29" s="1">
        <f>LOOKUP($A29,'DMG Tables'!$P$2:$P$35,'DMG Tables'!$O$2:$O$35)*PJ$1*LOOKUP(PJ$1,'DMG Tables'!$G$2:$G$7,'DMG Tables'!$H$2:$H$7)</f>
        <v>104904000</v>
      </c>
      <c r="PK29" s="1">
        <f>LOOKUP($A29,'DMG Tables'!$P$2:$P$35,'DMG Tables'!$O$2:$O$35)*PK$1*LOOKUP(PK$1,'DMG Tables'!$G$2:$G$7,'DMG Tables'!$H$2:$H$7)</f>
        <v>105152000</v>
      </c>
      <c r="PL29" s="1">
        <f>LOOKUP($A29,'DMG Tables'!$P$2:$P$35,'DMG Tables'!$O$2:$O$35)*PL$1*LOOKUP(PL$1,'DMG Tables'!$G$2:$G$7,'DMG Tables'!$H$2:$H$7)</f>
        <v>105400000</v>
      </c>
      <c r="PM29" s="1">
        <f>LOOKUP($A29,'DMG Tables'!$P$2:$P$35,'DMG Tables'!$O$2:$O$35)*PM$1*LOOKUP(PM$1,'DMG Tables'!$G$2:$G$7,'DMG Tables'!$H$2:$H$7)</f>
        <v>105648000</v>
      </c>
      <c r="PN29" s="1">
        <f>LOOKUP($A29,'DMG Tables'!$P$2:$P$35,'DMG Tables'!$O$2:$O$35)*PN$1*LOOKUP(PN$1,'DMG Tables'!$G$2:$G$7,'DMG Tables'!$H$2:$H$7)</f>
        <v>105896000</v>
      </c>
      <c r="PO29" s="1">
        <f>LOOKUP($A29,'DMG Tables'!$P$2:$P$35,'DMG Tables'!$O$2:$O$35)*PO$1*LOOKUP(PO$1,'DMG Tables'!$G$2:$G$7,'DMG Tables'!$H$2:$H$7)</f>
        <v>106144000</v>
      </c>
      <c r="PP29" s="1">
        <f>LOOKUP($A29,'DMG Tables'!$P$2:$P$35,'DMG Tables'!$O$2:$O$35)*PP$1*LOOKUP(PP$1,'DMG Tables'!$G$2:$G$7,'DMG Tables'!$H$2:$H$7)</f>
        <v>106392000</v>
      </c>
      <c r="PQ29" s="1">
        <f>LOOKUP($A29,'DMG Tables'!$P$2:$P$35,'DMG Tables'!$O$2:$O$35)*PQ$1*LOOKUP(PQ$1,'DMG Tables'!$G$2:$G$7,'DMG Tables'!$H$2:$H$7)</f>
        <v>106640000</v>
      </c>
      <c r="PR29" s="1">
        <f>LOOKUP($A29,'DMG Tables'!$P$2:$P$35,'DMG Tables'!$O$2:$O$35)*PR$1*LOOKUP(PR$1,'DMG Tables'!$G$2:$G$7,'DMG Tables'!$H$2:$H$7)</f>
        <v>106888000</v>
      </c>
      <c r="PS29" s="1">
        <f>LOOKUP($A29,'DMG Tables'!$P$2:$P$35,'DMG Tables'!$O$2:$O$35)*PS$1*LOOKUP(PS$1,'DMG Tables'!$G$2:$G$7,'DMG Tables'!$H$2:$H$7)</f>
        <v>107136000</v>
      </c>
      <c r="PT29" s="1">
        <f>LOOKUP($A29,'DMG Tables'!$P$2:$P$35,'DMG Tables'!$O$2:$O$35)*PT$1*LOOKUP(PT$1,'DMG Tables'!$G$2:$G$7,'DMG Tables'!$H$2:$H$7)</f>
        <v>107384000</v>
      </c>
      <c r="PU29" s="1">
        <f>LOOKUP($A29,'DMG Tables'!$P$2:$P$35,'DMG Tables'!$O$2:$O$35)*PU$1*LOOKUP(PU$1,'DMG Tables'!$G$2:$G$7,'DMG Tables'!$H$2:$H$7)</f>
        <v>107632000</v>
      </c>
      <c r="PV29" s="1">
        <f>LOOKUP($A29,'DMG Tables'!$P$2:$P$35,'DMG Tables'!$O$2:$O$35)*PV$1*LOOKUP(PV$1,'DMG Tables'!$G$2:$G$7,'DMG Tables'!$H$2:$H$7)</f>
        <v>107880000</v>
      </c>
      <c r="PW29" s="1">
        <f>LOOKUP($A29,'DMG Tables'!$P$2:$P$35,'DMG Tables'!$O$2:$O$35)*PW$1*LOOKUP(PW$1,'DMG Tables'!$G$2:$G$7,'DMG Tables'!$H$2:$H$7)</f>
        <v>108128000</v>
      </c>
      <c r="PX29" s="1">
        <f>LOOKUP($A29,'DMG Tables'!$P$2:$P$35,'DMG Tables'!$O$2:$O$35)*PX$1*LOOKUP(PX$1,'DMG Tables'!$G$2:$G$7,'DMG Tables'!$H$2:$H$7)</f>
        <v>108376000</v>
      </c>
      <c r="PY29" s="1">
        <f>LOOKUP($A29,'DMG Tables'!$P$2:$P$35,'DMG Tables'!$O$2:$O$35)*PY$1*LOOKUP(PY$1,'DMG Tables'!$G$2:$G$7,'DMG Tables'!$H$2:$H$7)</f>
        <v>108624000</v>
      </c>
      <c r="PZ29" s="1">
        <f>LOOKUP($A29,'DMG Tables'!$P$2:$P$35,'DMG Tables'!$O$2:$O$35)*PZ$1*LOOKUP(PZ$1,'DMG Tables'!$G$2:$G$7,'DMG Tables'!$H$2:$H$7)</f>
        <v>108872000</v>
      </c>
      <c r="QA29" s="1">
        <f>LOOKUP($A29,'DMG Tables'!$P$2:$P$35,'DMG Tables'!$O$2:$O$35)*QA$1*LOOKUP(QA$1,'DMG Tables'!$G$2:$G$7,'DMG Tables'!$H$2:$H$7)</f>
        <v>109120000</v>
      </c>
      <c r="QB29" s="1">
        <f>LOOKUP($A29,'DMG Tables'!$P$2:$P$35,'DMG Tables'!$O$2:$O$35)*QB$1*LOOKUP(QB$1,'DMG Tables'!$G$2:$G$7,'DMG Tables'!$H$2:$H$7)</f>
        <v>109368000</v>
      </c>
      <c r="QC29" s="1">
        <f>LOOKUP($A29,'DMG Tables'!$P$2:$P$35,'DMG Tables'!$O$2:$O$35)*QC$1*LOOKUP(QC$1,'DMG Tables'!$G$2:$G$7,'DMG Tables'!$H$2:$H$7)</f>
        <v>109616000</v>
      </c>
      <c r="QD29" s="1">
        <f>LOOKUP($A29,'DMG Tables'!$P$2:$P$35,'DMG Tables'!$O$2:$O$35)*QD$1*LOOKUP(QD$1,'DMG Tables'!$G$2:$G$7,'DMG Tables'!$H$2:$H$7)</f>
        <v>109864000</v>
      </c>
      <c r="QE29" s="1">
        <f>LOOKUP($A29,'DMG Tables'!$P$2:$P$35,'DMG Tables'!$O$2:$O$35)*QE$1*LOOKUP(QE$1,'DMG Tables'!$G$2:$G$7,'DMG Tables'!$H$2:$H$7)</f>
        <v>110112000</v>
      </c>
      <c r="QF29" s="1">
        <f>LOOKUP($A29,'DMG Tables'!$P$2:$P$35,'DMG Tables'!$O$2:$O$35)*QF$1*LOOKUP(QF$1,'DMG Tables'!$G$2:$G$7,'DMG Tables'!$H$2:$H$7)</f>
        <v>110360000</v>
      </c>
      <c r="QG29" s="1">
        <f>LOOKUP($A29,'DMG Tables'!$P$2:$P$35,'DMG Tables'!$O$2:$O$35)*QG$1*LOOKUP(QG$1,'DMG Tables'!$G$2:$G$7,'DMG Tables'!$H$2:$H$7)</f>
        <v>110608000</v>
      </c>
      <c r="QH29" s="1">
        <f>LOOKUP($A29,'DMG Tables'!$P$2:$P$35,'DMG Tables'!$O$2:$O$35)*QH$1*LOOKUP(QH$1,'DMG Tables'!$G$2:$G$7,'DMG Tables'!$H$2:$H$7)</f>
        <v>110856000</v>
      </c>
      <c r="QI29" s="1">
        <f>LOOKUP($A29,'DMG Tables'!$P$2:$P$35,'DMG Tables'!$O$2:$O$35)*QI$1*LOOKUP(QI$1,'DMG Tables'!$G$2:$G$7,'DMG Tables'!$H$2:$H$7)</f>
        <v>111104000</v>
      </c>
      <c r="QJ29" s="1">
        <f>LOOKUP($A29,'DMG Tables'!$P$2:$P$35,'DMG Tables'!$O$2:$O$35)*QJ$1*LOOKUP(QJ$1,'DMG Tables'!$G$2:$G$7,'DMG Tables'!$H$2:$H$7)</f>
        <v>111352000</v>
      </c>
      <c r="QK29" s="1">
        <f>LOOKUP($A29,'DMG Tables'!$P$2:$P$35,'DMG Tables'!$O$2:$O$35)*QK$1*LOOKUP(QK$1,'DMG Tables'!$G$2:$G$7,'DMG Tables'!$H$2:$H$7)</f>
        <v>111600000</v>
      </c>
      <c r="QL29" s="1">
        <f>LOOKUP($A29,'DMG Tables'!$P$2:$P$35,'DMG Tables'!$O$2:$O$35)*QL$1*LOOKUP(QL$1,'DMG Tables'!$G$2:$G$7,'DMG Tables'!$H$2:$H$7)</f>
        <v>111848000</v>
      </c>
      <c r="QM29" s="1">
        <f>LOOKUP($A29,'DMG Tables'!$P$2:$P$35,'DMG Tables'!$O$2:$O$35)*QM$1*LOOKUP(QM$1,'DMG Tables'!$G$2:$G$7,'DMG Tables'!$H$2:$H$7)</f>
        <v>112096000</v>
      </c>
      <c r="QN29" s="1">
        <f>LOOKUP($A29,'DMG Tables'!$P$2:$P$35,'DMG Tables'!$O$2:$O$35)*QN$1*LOOKUP(QN$1,'DMG Tables'!$G$2:$G$7,'DMG Tables'!$H$2:$H$7)</f>
        <v>112344000</v>
      </c>
      <c r="QO29" s="1">
        <f>LOOKUP($A29,'DMG Tables'!$P$2:$P$35,'DMG Tables'!$O$2:$O$35)*QO$1*LOOKUP(QO$1,'DMG Tables'!$G$2:$G$7,'DMG Tables'!$H$2:$H$7)</f>
        <v>112592000</v>
      </c>
      <c r="QP29" s="1">
        <f>LOOKUP($A29,'DMG Tables'!$P$2:$P$35,'DMG Tables'!$O$2:$O$35)*QP$1*LOOKUP(QP$1,'DMG Tables'!$G$2:$G$7,'DMG Tables'!$H$2:$H$7)</f>
        <v>112840000</v>
      </c>
      <c r="QQ29" s="1">
        <f>LOOKUP($A29,'DMG Tables'!$P$2:$P$35,'DMG Tables'!$O$2:$O$35)*QQ$1*LOOKUP(QQ$1,'DMG Tables'!$G$2:$G$7,'DMG Tables'!$H$2:$H$7)</f>
        <v>113088000</v>
      </c>
      <c r="QR29" s="1">
        <f>LOOKUP($A29,'DMG Tables'!$P$2:$P$35,'DMG Tables'!$O$2:$O$35)*QR$1*LOOKUP(QR$1,'DMG Tables'!$G$2:$G$7,'DMG Tables'!$H$2:$H$7)</f>
        <v>113336000</v>
      </c>
      <c r="QS29" s="1">
        <f>LOOKUP($A29,'DMG Tables'!$P$2:$P$35,'DMG Tables'!$O$2:$O$35)*QS$1*LOOKUP(QS$1,'DMG Tables'!$G$2:$G$7,'DMG Tables'!$H$2:$H$7)</f>
        <v>113584000</v>
      </c>
      <c r="QT29" s="1">
        <f>LOOKUP($A29,'DMG Tables'!$P$2:$P$35,'DMG Tables'!$O$2:$O$35)*QT$1*LOOKUP(QT$1,'DMG Tables'!$G$2:$G$7,'DMG Tables'!$H$2:$H$7)</f>
        <v>113832000</v>
      </c>
      <c r="QU29" s="1">
        <f>LOOKUP($A29,'DMG Tables'!$P$2:$P$35,'DMG Tables'!$O$2:$O$35)*QU$1*LOOKUP(QU$1,'DMG Tables'!$G$2:$G$7,'DMG Tables'!$H$2:$H$7)</f>
        <v>114080000</v>
      </c>
      <c r="QV29" s="1">
        <f>LOOKUP($A29,'DMG Tables'!$P$2:$P$35,'DMG Tables'!$O$2:$O$35)*QV$1*LOOKUP(QV$1,'DMG Tables'!$G$2:$G$7,'DMG Tables'!$H$2:$H$7)</f>
        <v>114328000</v>
      </c>
      <c r="QW29" s="1">
        <f>LOOKUP($A29,'DMG Tables'!$P$2:$P$35,'DMG Tables'!$O$2:$O$35)*QW$1*LOOKUP(QW$1,'DMG Tables'!$G$2:$G$7,'DMG Tables'!$H$2:$H$7)</f>
        <v>114576000</v>
      </c>
      <c r="QX29" s="1">
        <f>LOOKUP($A29,'DMG Tables'!$P$2:$P$35,'DMG Tables'!$O$2:$O$35)*QX$1*LOOKUP(QX$1,'DMG Tables'!$G$2:$G$7,'DMG Tables'!$H$2:$H$7)</f>
        <v>114824000</v>
      </c>
      <c r="QY29" s="1">
        <f>LOOKUP($A29,'DMG Tables'!$P$2:$P$35,'DMG Tables'!$O$2:$O$35)*QY$1*LOOKUP(QY$1,'DMG Tables'!$G$2:$G$7,'DMG Tables'!$H$2:$H$7)</f>
        <v>115072000</v>
      </c>
      <c r="QZ29" s="1">
        <f>LOOKUP($A29,'DMG Tables'!$P$2:$P$35,'DMG Tables'!$O$2:$O$35)*QZ$1*LOOKUP(QZ$1,'DMG Tables'!$G$2:$G$7,'DMG Tables'!$H$2:$H$7)</f>
        <v>115320000</v>
      </c>
      <c r="RA29" s="1">
        <f>LOOKUP($A29,'DMG Tables'!$P$2:$P$35,'DMG Tables'!$O$2:$O$35)*RA$1*LOOKUP(RA$1,'DMG Tables'!$G$2:$G$7,'DMG Tables'!$H$2:$H$7)</f>
        <v>115568000</v>
      </c>
      <c r="RB29" s="1">
        <f>LOOKUP($A29,'DMG Tables'!$P$2:$P$35,'DMG Tables'!$O$2:$O$35)*RB$1*LOOKUP(RB$1,'DMG Tables'!$G$2:$G$7,'DMG Tables'!$H$2:$H$7)</f>
        <v>115816000</v>
      </c>
      <c r="RC29" s="1">
        <f>LOOKUP($A29,'DMG Tables'!$P$2:$P$35,'DMG Tables'!$O$2:$O$35)*RC$1*LOOKUP(RC$1,'DMG Tables'!$G$2:$G$7,'DMG Tables'!$H$2:$H$7)</f>
        <v>116064000</v>
      </c>
      <c r="RD29" s="1">
        <f>LOOKUP($A29,'DMG Tables'!$P$2:$P$35,'DMG Tables'!$O$2:$O$35)*RD$1*LOOKUP(RD$1,'DMG Tables'!$G$2:$G$7,'DMG Tables'!$H$2:$H$7)</f>
        <v>116312000</v>
      </c>
      <c r="RE29" s="1">
        <f>LOOKUP($A29,'DMG Tables'!$P$2:$P$35,'DMG Tables'!$O$2:$O$35)*RE$1*LOOKUP(RE$1,'DMG Tables'!$G$2:$G$7,'DMG Tables'!$H$2:$H$7)</f>
        <v>116560000</v>
      </c>
      <c r="RF29" s="1">
        <f>LOOKUP($A29,'DMG Tables'!$P$2:$P$35,'DMG Tables'!$O$2:$O$35)*RF$1*LOOKUP(RF$1,'DMG Tables'!$G$2:$G$7,'DMG Tables'!$H$2:$H$7)</f>
        <v>116808000</v>
      </c>
      <c r="RG29" s="1">
        <f>LOOKUP($A29,'DMG Tables'!$P$2:$P$35,'DMG Tables'!$O$2:$O$35)*RG$1*LOOKUP(RG$1,'DMG Tables'!$G$2:$G$7,'DMG Tables'!$H$2:$H$7)</f>
        <v>117056000</v>
      </c>
      <c r="RH29" s="1">
        <f>LOOKUP($A29,'DMG Tables'!$P$2:$P$35,'DMG Tables'!$O$2:$O$35)*RH$1*LOOKUP(RH$1,'DMG Tables'!$G$2:$G$7,'DMG Tables'!$H$2:$H$7)</f>
        <v>117304000</v>
      </c>
      <c r="RI29" s="1">
        <f>LOOKUP($A29,'DMG Tables'!$P$2:$P$35,'DMG Tables'!$O$2:$O$35)*RI$1*LOOKUP(RI$1,'DMG Tables'!$G$2:$G$7,'DMG Tables'!$H$2:$H$7)</f>
        <v>117552000</v>
      </c>
      <c r="RJ29" s="1">
        <f>LOOKUP($A29,'DMG Tables'!$P$2:$P$35,'DMG Tables'!$O$2:$O$35)*RJ$1*LOOKUP(RJ$1,'DMG Tables'!$G$2:$G$7,'DMG Tables'!$H$2:$H$7)</f>
        <v>117800000</v>
      </c>
      <c r="RK29" s="1">
        <f>LOOKUP($A29,'DMG Tables'!$P$2:$P$35,'DMG Tables'!$O$2:$O$35)*RK$1*LOOKUP(RK$1,'DMG Tables'!$G$2:$G$7,'DMG Tables'!$H$2:$H$7)</f>
        <v>118048000</v>
      </c>
      <c r="RL29" s="1">
        <f>LOOKUP($A29,'DMG Tables'!$P$2:$P$35,'DMG Tables'!$O$2:$O$35)*RL$1*LOOKUP(RL$1,'DMG Tables'!$G$2:$G$7,'DMG Tables'!$H$2:$H$7)</f>
        <v>118296000</v>
      </c>
      <c r="RM29" s="1">
        <f>LOOKUP($A29,'DMG Tables'!$P$2:$P$35,'DMG Tables'!$O$2:$O$35)*RM$1*LOOKUP(RM$1,'DMG Tables'!$G$2:$G$7,'DMG Tables'!$H$2:$H$7)</f>
        <v>118544000</v>
      </c>
      <c r="RN29" s="1">
        <f>LOOKUP($A29,'DMG Tables'!$P$2:$P$35,'DMG Tables'!$O$2:$O$35)*RN$1*LOOKUP(RN$1,'DMG Tables'!$G$2:$G$7,'DMG Tables'!$H$2:$H$7)</f>
        <v>118792000</v>
      </c>
      <c r="RO29" s="1">
        <f>LOOKUP($A29,'DMG Tables'!$P$2:$P$35,'DMG Tables'!$O$2:$O$35)*RO$1*LOOKUP(RO$1,'DMG Tables'!$G$2:$G$7,'DMG Tables'!$H$2:$H$7)</f>
        <v>119040000</v>
      </c>
      <c r="RP29" s="1">
        <f>LOOKUP($A29,'DMG Tables'!$P$2:$P$35,'DMG Tables'!$O$2:$O$35)*RP$1*LOOKUP(RP$1,'DMG Tables'!$G$2:$G$7,'DMG Tables'!$H$2:$H$7)</f>
        <v>119288000</v>
      </c>
      <c r="RQ29" s="1">
        <f>LOOKUP($A29,'DMG Tables'!$P$2:$P$35,'DMG Tables'!$O$2:$O$35)*RQ$1*LOOKUP(RQ$1,'DMG Tables'!$G$2:$G$7,'DMG Tables'!$H$2:$H$7)</f>
        <v>119536000</v>
      </c>
      <c r="RR29" s="1">
        <f>LOOKUP($A29,'DMG Tables'!$P$2:$P$35,'DMG Tables'!$O$2:$O$35)*RR$1*LOOKUP(RR$1,'DMG Tables'!$G$2:$G$7,'DMG Tables'!$H$2:$H$7)</f>
        <v>119784000</v>
      </c>
      <c r="RS29" s="1">
        <f>LOOKUP($A29,'DMG Tables'!$P$2:$P$35,'DMG Tables'!$O$2:$O$35)*RS$1*LOOKUP(RS$1,'DMG Tables'!$G$2:$G$7,'DMG Tables'!$H$2:$H$7)</f>
        <v>120032000</v>
      </c>
      <c r="RT29" s="1">
        <f>LOOKUP($A29,'DMG Tables'!$P$2:$P$35,'DMG Tables'!$O$2:$O$35)*RT$1*LOOKUP(RT$1,'DMG Tables'!$G$2:$G$7,'DMG Tables'!$H$2:$H$7)</f>
        <v>120280000</v>
      </c>
      <c r="RU29" s="1">
        <f>LOOKUP($A29,'DMG Tables'!$P$2:$P$35,'DMG Tables'!$O$2:$O$35)*RU$1*LOOKUP(RU$1,'DMG Tables'!$G$2:$G$7,'DMG Tables'!$H$2:$H$7)</f>
        <v>120528000</v>
      </c>
      <c r="RV29" s="1">
        <f>LOOKUP($A29,'DMG Tables'!$P$2:$P$35,'DMG Tables'!$O$2:$O$35)*RV$1*LOOKUP(RV$1,'DMG Tables'!$G$2:$G$7,'DMG Tables'!$H$2:$H$7)</f>
        <v>120776000</v>
      </c>
      <c r="RW29" s="1">
        <f>LOOKUP($A29,'DMG Tables'!$P$2:$P$35,'DMG Tables'!$O$2:$O$35)*RW$1*LOOKUP(RW$1,'DMG Tables'!$G$2:$G$7,'DMG Tables'!$H$2:$H$7)</f>
        <v>121024000</v>
      </c>
      <c r="RX29" s="1">
        <f>LOOKUP($A29,'DMG Tables'!$P$2:$P$35,'DMG Tables'!$O$2:$O$35)*RX$1*LOOKUP(RX$1,'DMG Tables'!$G$2:$G$7,'DMG Tables'!$H$2:$H$7)</f>
        <v>121272000</v>
      </c>
      <c r="RY29" s="1">
        <f>LOOKUP($A29,'DMG Tables'!$P$2:$P$35,'DMG Tables'!$O$2:$O$35)*RY$1*LOOKUP(RY$1,'DMG Tables'!$G$2:$G$7,'DMG Tables'!$H$2:$H$7)</f>
        <v>121520000</v>
      </c>
      <c r="RZ29" s="1">
        <f>LOOKUP($A29,'DMG Tables'!$P$2:$P$35,'DMG Tables'!$O$2:$O$35)*RZ$1*LOOKUP(RZ$1,'DMG Tables'!$G$2:$G$7,'DMG Tables'!$H$2:$H$7)</f>
        <v>121768000</v>
      </c>
      <c r="SA29" s="1">
        <f>LOOKUP($A29,'DMG Tables'!$P$2:$P$35,'DMG Tables'!$O$2:$O$35)*SA$1*LOOKUP(SA$1,'DMG Tables'!$G$2:$G$7,'DMG Tables'!$H$2:$H$7)</f>
        <v>122016000</v>
      </c>
      <c r="SB29" s="1">
        <f>LOOKUP($A29,'DMG Tables'!$P$2:$P$35,'DMG Tables'!$O$2:$O$35)*SB$1*LOOKUP(SB$1,'DMG Tables'!$G$2:$G$7,'DMG Tables'!$H$2:$H$7)</f>
        <v>122264000</v>
      </c>
      <c r="SC29" s="1">
        <f>LOOKUP($A29,'DMG Tables'!$P$2:$P$35,'DMG Tables'!$O$2:$O$35)*SC$1*LOOKUP(SC$1,'DMG Tables'!$G$2:$G$7,'DMG Tables'!$H$2:$H$7)</f>
        <v>122512000</v>
      </c>
      <c r="SD29" s="1">
        <f>LOOKUP($A29,'DMG Tables'!$P$2:$P$35,'DMG Tables'!$O$2:$O$35)*SD$1*LOOKUP(SD$1,'DMG Tables'!$G$2:$G$7,'DMG Tables'!$H$2:$H$7)</f>
        <v>122760000</v>
      </c>
      <c r="SE29" s="1">
        <f>LOOKUP($A29,'DMG Tables'!$P$2:$P$35,'DMG Tables'!$O$2:$O$35)*SE$1*LOOKUP(SE$1,'DMG Tables'!$G$2:$G$7,'DMG Tables'!$H$2:$H$7)</f>
        <v>123008000</v>
      </c>
      <c r="SF29" s="1">
        <f>LOOKUP($A29,'DMG Tables'!$P$2:$P$35,'DMG Tables'!$O$2:$O$35)*SF$1*LOOKUP(SF$1,'DMG Tables'!$G$2:$G$7,'DMG Tables'!$H$2:$H$7)</f>
        <v>123256000</v>
      </c>
      <c r="SG29" s="1">
        <f>LOOKUP($A29,'DMG Tables'!$P$2:$P$35,'DMG Tables'!$O$2:$O$35)*SG$1*LOOKUP(SG$1,'DMG Tables'!$G$2:$G$7,'DMG Tables'!$H$2:$H$7)</f>
        <v>123504000</v>
      </c>
      <c r="SH29" s="1">
        <f>LOOKUP($A29,'DMG Tables'!$P$2:$P$35,'DMG Tables'!$O$2:$O$35)*SH$1*LOOKUP(SH$1,'DMG Tables'!$G$2:$G$7,'DMG Tables'!$H$2:$H$7)</f>
        <v>123752000</v>
      </c>
      <c r="SI29" s="1">
        <f>LOOKUP($A29,'DMG Tables'!$P$2:$P$35,'DMG Tables'!$O$2:$O$35)*SI$1*LOOKUP(SI$1,'DMG Tables'!$G$2:$G$7,'DMG Tables'!$H$2:$H$7)</f>
        <v>124000000</v>
      </c>
      <c r="SJ29" s="1">
        <f>LOOKUP($A29,'DMG Tables'!$P$2:$P$35,'DMG Tables'!$O$2:$O$35)*SJ$1*LOOKUP(SJ$1,'DMG Tables'!$G$2:$G$7,'DMG Tables'!$H$2:$H$7)</f>
        <v>124248000</v>
      </c>
      <c r="SK29" s="1">
        <f>LOOKUP($A29,'DMG Tables'!$P$2:$P$35,'DMG Tables'!$O$2:$O$35)*SK$1*LOOKUP(SK$1,'DMG Tables'!$G$2:$G$7,'DMG Tables'!$H$2:$H$7)</f>
        <v>124496000</v>
      </c>
      <c r="SL29" s="1">
        <f>LOOKUP($A29,'DMG Tables'!$P$2:$P$35,'DMG Tables'!$O$2:$O$35)*SL$1*LOOKUP(SL$1,'DMG Tables'!$G$2:$G$7,'DMG Tables'!$H$2:$H$7)</f>
        <v>124744000</v>
      </c>
      <c r="SM29" s="1">
        <f>LOOKUP($A29,'DMG Tables'!$P$2:$P$35,'DMG Tables'!$O$2:$O$35)*SM$1*LOOKUP(SM$1,'DMG Tables'!$G$2:$G$7,'DMG Tables'!$H$2:$H$7)</f>
        <v>124992000</v>
      </c>
      <c r="SN29" s="1">
        <f>LOOKUP($A29,'DMG Tables'!$P$2:$P$35,'DMG Tables'!$O$2:$O$35)*SN$1*LOOKUP(SN$1,'DMG Tables'!$G$2:$G$7,'DMG Tables'!$H$2:$H$7)</f>
        <v>125240000</v>
      </c>
      <c r="SO29" s="1">
        <f>LOOKUP($A29,'DMG Tables'!$P$2:$P$35,'DMG Tables'!$O$2:$O$35)*SO$1*LOOKUP(SO$1,'DMG Tables'!$G$2:$G$7,'DMG Tables'!$H$2:$H$7)</f>
        <v>125488000</v>
      </c>
      <c r="SP29" s="1">
        <f>LOOKUP($A29,'DMG Tables'!$P$2:$P$35,'DMG Tables'!$O$2:$O$35)*SP$1*LOOKUP(SP$1,'DMG Tables'!$G$2:$G$7,'DMG Tables'!$H$2:$H$7)</f>
        <v>125736000</v>
      </c>
      <c r="SQ29" s="1">
        <f>LOOKUP($A29,'DMG Tables'!$P$2:$P$35,'DMG Tables'!$O$2:$O$35)*SQ$1*LOOKUP(SQ$1,'DMG Tables'!$G$2:$G$7,'DMG Tables'!$H$2:$H$7)</f>
        <v>125984000</v>
      </c>
      <c r="SR29" s="1">
        <f>LOOKUP($A29,'DMG Tables'!$P$2:$P$35,'DMG Tables'!$O$2:$O$35)*SR$1*LOOKUP(SR$1,'DMG Tables'!$G$2:$G$7,'DMG Tables'!$H$2:$H$7)</f>
        <v>126232000</v>
      </c>
      <c r="SS29" s="1">
        <f>LOOKUP($A29,'DMG Tables'!$P$2:$P$35,'DMG Tables'!$O$2:$O$35)*SS$1*LOOKUP(SS$1,'DMG Tables'!$G$2:$G$7,'DMG Tables'!$H$2:$H$7)</f>
        <v>126480000</v>
      </c>
      <c r="ST29" s="1">
        <f>LOOKUP($A29,'DMG Tables'!$P$2:$P$35,'DMG Tables'!$O$2:$O$35)*ST$1*LOOKUP(ST$1,'DMG Tables'!$G$2:$G$7,'DMG Tables'!$H$2:$H$7)</f>
        <v>126728000</v>
      </c>
      <c r="SU29" s="1">
        <f>LOOKUP($A29,'DMG Tables'!$P$2:$P$35,'DMG Tables'!$O$2:$O$35)*SU$1*LOOKUP(SU$1,'DMG Tables'!$G$2:$G$7,'DMG Tables'!$H$2:$H$7)</f>
        <v>126976000</v>
      </c>
      <c r="SV29" s="1">
        <f>LOOKUP($A29,'DMG Tables'!$P$2:$P$35,'DMG Tables'!$O$2:$O$35)*SV$1*LOOKUP(SV$1,'DMG Tables'!$G$2:$G$7,'DMG Tables'!$H$2:$H$7)</f>
        <v>127224000</v>
      </c>
      <c r="SW29" s="1">
        <f>LOOKUP($A29,'DMG Tables'!$P$2:$P$35,'DMG Tables'!$O$2:$O$35)*SW$1*LOOKUP(SW$1,'DMG Tables'!$G$2:$G$7,'DMG Tables'!$H$2:$H$7)</f>
        <v>127472000</v>
      </c>
      <c r="SX29" s="1">
        <f>LOOKUP($A29,'DMG Tables'!$P$2:$P$35,'DMG Tables'!$O$2:$O$35)*SX$1*LOOKUP(SX$1,'DMG Tables'!$G$2:$G$7,'DMG Tables'!$H$2:$H$7)</f>
        <v>127720000</v>
      </c>
      <c r="SY29" s="1">
        <f>LOOKUP($A29,'DMG Tables'!$P$2:$P$35,'DMG Tables'!$O$2:$O$35)*SY$1*LOOKUP(SY$1,'DMG Tables'!$G$2:$G$7,'DMG Tables'!$H$2:$H$7)</f>
        <v>127968000</v>
      </c>
      <c r="SZ29" s="1">
        <f>LOOKUP($A29,'DMG Tables'!$P$2:$P$35,'DMG Tables'!$O$2:$O$35)*SZ$1*LOOKUP(SZ$1,'DMG Tables'!$G$2:$G$7,'DMG Tables'!$H$2:$H$7)</f>
        <v>128216000</v>
      </c>
      <c r="TA29" s="1">
        <f>LOOKUP($A29,'DMG Tables'!$P$2:$P$35,'DMG Tables'!$O$2:$O$35)*TA$1*LOOKUP(TA$1,'DMG Tables'!$G$2:$G$7,'DMG Tables'!$H$2:$H$7)</f>
        <v>128464000</v>
      </c>
      <c r="TB29" s="1">
        <f>LOOKUP($A29,'DMG Tables'!$P$2:$P$35,'DMG Tables'!$O$2:$O$35)*TB$1*LOOKUP(TB$1,'DMG Tables'!$G$2:$G$7,'DMG Tables'!$H$2:$H$7)</f>
        <v>128712000</v>
      </c>
      <c r="TC29" s="1">
        <f>LOOKUP($A29,'DMG Tables'!$P$2:$P$35,'DMG Tables'!$O$2:$O$35)*TC$1*LOOKUP(TC$1,'DMG Tables'!$G$2:$G$7,'DMG Tables'!$H$2:$H$7)</f>
        <v>128960000</v>
      </c>
      <c r="TD29" s="1">
        <f>LOOKUP($A29,'DMG Tables'!$P$2:$P$35,'DMG Tables'!$O$2:$O$35)*TD$1*LOOKUP(TD$1,'DMG Tables'!$G$2:$G$7,'DMG Tables'!$H$2:$H$7)</f>
        <v>129208000</v>
      </c>
      <c r="TE29" s="1">
        <f>LOOKUP($A29,'DMG Tables'!$P$2:$P$35,'DMG Tables'!$O$2:$O$35)*TE$1*LOOKUP(TE$1,'DMG Tables'!$G$2:$G$7,'DMG Tables'!$H$2:$H$7)</f>
        <v>129456000</v>
      </c>
      <c r="TF29" s="1">
        <f>LOOKUP($A29,'DMG Tables'!$P$2:$P$35,'DMG Tables'!$O$2:$O$35)*TF$1*LOOKUP(TF$1,'DMG Tables'!$G$2:$G$7,'DMG Tables'!$H$2:$H$7)</f>
        <v>129704000</v>
      </c>
      <c r="TG29" s="1">
        <f>LOOKUP($A29,'DMG Tables'!$P$2:$P$35,'DMG Tables'!$O$2:$O$35)*TG$1*LOOKUP(TG$1,'DMG Tables'!$G$2:$G$7,'DMG Tables'!$H$2:$H$7)</f>
        <v>129952000</v>
      </c>
      <c r="TH29" s="1">
        <f>LOOKUP($A29,'DMG Tables'!$P$2:$P$35,'DMG Tables'!$O$2:$O$35)*TH$1*LOOKUP(TH$1,'DMG Tables'!$G$2:$G$7,'DMG Tables'!$H$2:$H$7)</f>
        <v>130200000</v>
      </c>
      <c r="TI29" s="1">
        <f>LOOKUP($A29,'DMG Tables'!$P$2:$P$35,'DMG Tables'!$O$2:$O$35)*TI$1*LOOKUP(TI$1,'DMG Tables'!$G$2:$G$7,'DMG Tables'!$H$2:$H$7)</f>
        <v>130448000</v>
      </c>
      <c r="TJ29" s="1">
        <f>LOOKUP($A29,'DMG Tables'!$P$2:$P$35,'DMG Tables'!$O$2:$O$35)*TJ$1*LOOKUP(TJ$1,'DMG Tables'!$G$2:$G$7,'DMG Tables'!$H$2:$H$7)</f>
        <v>130696000</v>
      </c>
      <c r="TK29" s="1">
        <f>LOOKUP($A29,'DMG Tables'!$P$2:$P$35,'DMG Tables'!$O$2:$O$35)*TK$1*LOOKUP(TK$1,'DMG Tables'!$G$2:$G$7,'DMG Tables'!$H$2:$H$7)</f>
        <v>130944000</v>
      </c>
      <c r="TL29" s="1">
        <f>LOOKUP($A29,'DMG Tables'!$P$2:$P$35,'DMG Tables'!$O$2:$O$35)*TL$1*LOOKUP(TL$1,'DMG Tables'!$G$2:$G$7,'DMG Tables'!$H$2:$H$7)</f>
        <v>131192000</v>
      </c>
      <c r="TM29" s="1">
        <f>LOOKUP($A29,'DMG Tables'!$P$2:$P$35,'DMG Tables'!$O$2:$O$35)*TM$1*LOOKUP(TM$1,'DMG Tables'!$G$2:$G$7,'DMG Tables'!$H$2:$H$7)</f>
        <v>131440000</v>
      </c>
      <c r="TN29" s="1">
        <f>LOOKUP($A29,'DMG Tables'!$P$2:$P$35,'DMG Tables'!$O$2:$O$35)*TN$1*LOOKUP(TN$1,'DMG Tables'!$G$2:$G$7,'DMG Tables'!$H$2:$H$7)</f>
        <v>131688000</v>
      </c>
      <c r="TO29" s="1">
        <f>LOOKUP($A29,'DMG Tables'!$P$2:$P$35,'DMG Tables'!$O$2:$O$35)*TO$1*LOOKUP(TO$1,'DMG Tables'!$G$2:$G$7,'DMG Tables'!$H$2:$H$7)</f>
        <v>131936000</v>
      </c>
      <c r="TP29" s="1">
        <f>LOOKUP($A29,'DMG Tables'!$P$2:$P$35,'DMG Tables'!$O$2:$O$35)*TP$1*LOOKUP(TP$1,'DMG Tables'!$G$2:$G$7,'DMG Tables'!$H$2:$H$7)</f>
        <v>132184000</v>
      </c>
      <c r="TQ29" s="1">
        <f>LOOKUP($A29,'DMG Tables'!$P$2:$P$35,'DMG Tables'!$O$2:$O$35)*TQ$1*LOOKUP(TQ$1,'DMG Tables'!$G$2:$G$7,'DMG Tables'!$H$2:$H$7)</f>
        <v>132432000</v>
      </c>
      <c r="TR29" s="1">
        <f>LOOKUP($A29,'DMG Tables'!$P$2:$P$35,'DMG Tables'!$O$2:$O$35)*TR$1*LOOKUP(TR$1,'DMG Tables'!$G$2:$G$7,'DMG Tables'!$H$2:$H$7)</f>
        <v>132680000</v>
      </c>
      <c r="TS29" s="1">
        <f>LOOKUP($A29,'DMG Tables'!$P$2:$P$35,'DMG Tables'!$O$2:$O$35)*TS$1*LOOKUP(TS$1,'DMG Tables'!$G$2:$G$7,'DMG Tables'!$H$2:$H$7)</f>
        <v>132928000</v>
      </c>
      <c r="TT29" s="1">
        <f>LOOKUP($A29,'DMG Tables'!$P$2:$P$35,'DMG Tables'!$O$2:$O$35)*TT$1*LOOKUP(TT$1,'DMG Tables'!$G$2:$G$7,'DMG Tables'!$H$2:$H$7)</f>
        <v>133176000</v>
      </c>
      <c r="TU29" s="1">
        <f>LOOKUP($A29,'DMG Tables'!$P$2:$P$35,'DMG Tables'!$O$2:$O$35)*TU$1*LOOKUP(TU$1,'DMG Tables'!$G$2:$G$7,'DMG Tables'!$H$2:$H$7)</f>
        <v>133424000</v>
      </c>
      <c r="TV29" s="1">
        <f>LOOKUP($A29,'DMG Tables'!$P$2:$P$35,'DMG Tables'!$O$2:$O$35)*TV$1*LOOKUP(TV$1,'DMG Tables'!$G$2:$G$7,'DMG Tables'!$H$2:$H$7)</f>
        <v>133672000</v>
      </c>
      <c r="TW29" s="1">
        <f>LOOKUP($A29,'DMG Tables'!$P$2:$P$35,'DMG Tables'!$O$2:$O$35)*TW$1*LOOKUP(TW$1,'DMG Tables'!$G$2:$G$7,'DMG Tables'!$H$2:$H$7)</f>
        <v>133920000</v>
      </c>
      <c r="TX29" s="1">
        <f>LOOKUP($A29,'DMG Tables'!$P$2:$P$35,'DMG Tables'!$O$2:$O$35)*TX$1*LOOKUP(TX$1,'DMG Tables'!$G$2:$G$7,'DMG Tables'!$H$2:$H$7)</f>
        <v>134168000</v>
      </c>
      <c r="TY29" s="1">
        <f>LOOKUP($A29,'DMG Tables'!$P$2:$P$35,'DMG Tables'!$O$2:$O$35)*TY$1*LOOKUP(TY$1,'DMG Tables'!$G$2:$G$7,'DMG Tables'!$H$2:$H$7)</f>
        <v>134416000</v>
      </c>
      <c r="TZ29" s="1">
        <f>LOOKUP($A29,'DMG Tables'!$P$2:$P$35,'DMG Tables'!$O$2:$O$35)*TZ$1*LOOKUP(TZ$1,'DMG Tables'!$G$2:$G$7,'DMG Tables'!$H$2:$H$7)</f>
        <v>134664000</v>
      </c>
      <c r="UA29" s="1">
        <f>LOOKUP($A29,'DMG Tables'!$P$2:$P$35,'DMG Tables'!$O$2:$O$35)*UA$1*LOOKUP(UA$1,'DMG Tables'!$G$2:$G$7,'DMG Tables'!$H$2:$H$7)</f>
        <v>134912000</v>
      </c>
      <c r="UB29" s="1">
        <f>LOOKUP($A29,'DMG Tables'!$P$2:$P$35,'DMG Tables'!$O$2:$O$35)*UB$1*LOOKUP(UB$1,'DMG Tables'!$G$2:$G$7,'DMG Tables'!$H$2:$H$7)</f>
        <v>135160000</v>
      </c>
      <c r="UC29" s="1">
        <f>LOOKUP($A29,'DMG Tables'!$P$2:$P$35,'DMG Tables'!$O$2:$O$35)*UC$1*LOOKUP(UC$1,'DMG Tables'!$G$2:$G$7,'DMG Tables'!$H$2:$H$7)</f>
        <v>135408000</v>
      </c>
      <c r="UD29" s="1">
        <f>LOOKUP($A29,'DMG Tables'!$P$2:$P$35,'DMG Tables'!$O$2:$O$35)*UD$1*LOOKUP(UD$1,'DMG Tables'!$G$2:$G$7,'DMG Tables'!$H$2:$H$7)</f>
        <v>135656000</v>
      </c>
      <c r="UE29" s="1">
        <f>LOOKUP($A29,'DMG Tables'!$P$2:$P$35,'DMG Tables'!$O$2:$O$35)*UE$1*LOOKUP(UE$1,'DMG Tables'!$G$2:$G$7,'DMG Tables'!$H$2:$H$7)</f>
        <v>135904000</v>
      </c>
      <c r="UF29" s="1">
        <f>LOOKUP($A29,'DMG Tables'!$P$2:$P$35,'DMG Tables'!$O$2:$O$35)*UF$1*LOOKUP(UF$1,'DMG Tables'!$G$2:$G$7,'DMG Tables'!$H$2:$H$7)</f>
        <v>136152000</v>
      </c>
      <c r="UG29" s="1">
        <f>LOOKUP($A29,'DMG Tables'!$P$2:$P$35,'DMG Tables'!$O$2:$O$35)*UG$1*LOOKUP(UG$1,'DMG Tables'!$G$2:$G$7,'DMG Tables'!$H$2:$H$7)</f>
        <v>136400000</v>
      </c>
      <c r="UH29" s="1">
        <f>LOOKUP($A29,'DMG Tables'!$P$2:$P$35,'DMG Tables'!$O$2:$O$35)*UH$1*LOOKUP(UH$1,'DMG Tables'!$G$2:$G$7,'DMG Tables'!$H$2:$H$7)</f>
        <v>136648000</v>
      </c>
      <c r="UI29" s="1">
        <f>LOOKUP($A29,'DMG Tables'!$P$2:$P$35,'DMG Tables'!$O$2:$O$35)*UI$1*LOOKUP(UI$1,'DMG Tables'!$G$2:$G$7,'DMG Tables'!$H$2:$H$7)</f>
        <v>136896000</v>
      </c>
      <c r="UJ29" s="1">
        <f>LOOKUP($A29,'DMG Tables'!$P$2:$P$35,'DMG Tables'!$O$2:$O$35)*UJ$1*LOOKUP(UJ$1,'DMG Tables'!$G$2:$G$7,'DMG Tables'!$H$2:$H$7)</f>
        <v>137144000</v>
      </c>
      <c r="UK29" s="1">
        <f>LOOKUP($A29,'DMG Tables'!$P$2:$P$35,'DMG Tables'!$O$2:$O$35)*UK$1*LOOKUP(UK$1,'DMG Tables'!$G$2:$G$7,'DMG Tables'!$H$2:$H$7)</f>
        <v>137392000</v>
      </c>
      <c r="UL29" s="1">
        <f>LOOKUP($A29,'DMG Tables'!$P$2:$P$35,'DMG Tables'!$O$2:$O$35)*UL$1*LOOKUP(UL$1,'DMG Tables'!$G$2:$G$7,'DMG Tables'!$H$2:$H$7)</f>
        <v>137640000</v>
      </c>
      <c r="UM29" s="1">
        <f>LOOKUP($A29,'DMG Tables'!$P$2:$P$35,'DMG Tables'!$O$2:$O$35)*UM$1*LOOKUP(UM$1,'DMG Tables'!$G$2:$G$7,'DMG Tables'!$H$2:$H$7)</f>
        <v>137888000</v>
      </c>
      <c r="UN29" s="1">
        <f>LOOKUP($A29,'DMG Tables'!$P$2:$P$35,'DMG Tables'!$O$2:$O$35)*UN$1*LOOKUP(UN$1,'DMG Tables'!$G$2:$G$7,'DMG Tables'!$H$2:$H$7)</f>
        <v>138136000</v>
      </c>
      <c r="UO29" s="1">
        <f>LOOKUP($A29,'DMG Tables'!$P$2:$P$35,'DMG Tables'!$O$2:$O$35)*UO$1*LOOKUP(UO$1,'DMG Tables'!$G$2:$G$7,'DMG Tables'!$H$2:$H$7)</f>
        <v>138384000</v>
      </c>
      <c r="UP29" s="1">
        <f>LOOKUP($A29,'DMG Tables'!$P$2:$P$35,'DMG Tables'!$O$2:$O$35)*UP$1*LOOKUP(UP$1,'DMG Tables'!$G$2:$G$7,'DMG Tables'!$H$2:$H$7)</f>
        <v>138632000</v>
      </c>
      <c r="UQ29" s="1">
        <f>LOOKUP($A29,'DMG Tables'!$P$2:$P$35,'DMG Tables'!$O$2:$O$35)*UQ$1*LOOKUP(UQ$1,'DMG Tables'!$G$2:$G$7,'DMG Tables'!$H$2:$H$7)</f>
        <v>138880000</v>
      </c>
      <c r="UR29" s="1">
        <f>LOOKUP($A29,'DMG Tables'!$P$2:$P$35,'DMG Tables'!$O$2:$O$35)*UR$1*LOOKUP(UR$1,'DMG Tables'!$G$2:$G$7,'DMG Tables'!$H$2:$H$7)</f>
        <v>139128000</v>
      </c>
      <c r="US29" s="1">
        <f>LOOKUP($A29,'DMG Tables'!$P$2:$P$35,'DMG Tables'!$O$2:$O$35)*US$1*LOOKUP(US$1,'DMG Tables'!$G$2:$G$7,'DMG Tables'!$H$2:$H$7)</f>
        <v>139376000</v>
      </c>
      <c r="UT29" s="1">
        <f>LOOKUP($A29,'DMG Tables'!$P$2:$P$35,'DMG Tables'!$O$2:$O$35)*UT$1*LOOKUP(UT$1,'DMG Tables'!$G$2:$G$7,'DMG Tables'!$H$2:$H$7)</f>
        <v>139624000</v>
      </c>
      <c r="UU29" s="1">
        <f>LOOKUP($A29,'DMG Tables'!$P$2:$P$35,'DMG Tables'!$O$2:$O$35)*UU$1*LOOKUP(UU$1,'DMG Tables'!$G$2:$G$7,'DMG Tables'!$H$2:$H$7)</f>
        <v>139872000</v>
      </c>
      <c r="UV29" s="1">
        <f>LOOKUP($A29,'DMG Tables'!$P$2:$P$35,'DMG Tables'!$O$2:$O$35)*UV$1*LOOKUP(UV$1,'DMG Tables'!$G$2:$G$7,'DMG Tables'!$H$2:$H$7)</f>
        <v>140120000</v>
      </c>
      <c r="UW29" s="1">
        <f>LOOKUP($A29,'DMG Tables'!$P$2:$P$35,'DMG Tables'!$O$2:$O$35)*UW$1*LOOKUP(UW$1,'DMG Tables'!$G$2:$G$7,'DMG Tables'!$H$2:$H$7)</f>
        <v>140368000</v>
      </c>
      <c r="UX29" s="1">
        <f>LOOKUP($A29,'DMG Tables'!$P$2:$P$35,'DMG Tables'!$O$2:$O$35)*UX$1*LOOKUP(UX$1,'DMG Tables'!$G$2:$G$7,'DMG Tables'!$H$2:$H$7)</f>
        <v>140616000</v>
      </c>
      <c r="UY29" s="1">
        <f>LOOKUP($A29,'DMG Tables'!$P$2:$P$35,'DMG Tables'!$O$2:$O$35)*UY$1*LOOKUP(UY$1,'DMG Tables'!$G$2:$G$7,'DMG Tables'!$H$2:$H$7)</f>
        <v>140864000</v>
      </c>
      <c r="UZ29" s="1">
        <f>LOOKUP($A29,'DMG Tables'!$P$2:$P$35,'DMG Tables'!$O$2:$O$35)*UZ$1*LOOKUP(UZ$1,'DMG Tables'!$G$2:$G$7,'DMG Tables'!$H$2:$H$7)</f>
        <v>141112000</v>
      </c>
      <c r="VA29" s="1">
        <f>LOOKUP($A29,'DMG Tables'!$P$2:$P$35,'DMG Tables'!$O$2:$O$35)*VA$1*LOOKUP(VA$1,'DMG Tables'!$G$2:$G$7,'DMG Tables'!$H$2:$H$7)</f>
        <v>141360000</v>
      </c>
      <c r="VB29" s="1">
        <f>LOOKUP($A29,'DMG Tables'!$P$2:$P$35,'DMG Tables'!$O$2:$O$35)*VB$1*LOOKUP(VB$1,'DMG Tables'!$G$2:$G$7,'DMG Tables'!$H$2:$H$7)</f>
        <v>141608000</v>
      </c>
      <c r="VC29" s="1">
        <f>LOOKUP($A29,'DMG Tables'!$P$2:$P$35,'DMG Tables'!$O$2:$O$35)*VC$1*LOOKUP(VC$1,'DMG Tables'!$G$2:$G$7,'DMG Tables'!$H$2:$H$7)</f>
        <v>141856000</v>
      </c>
      <c r="VD29" s="1">
        <f>LOOKUP($A29,'DMG Tables'!$P$2:$P$35,'DMG Tables'!$O$2:$O$35)*VD$1*LOOKUP(VD$1,'DMG Tables'!$G$2:$G$7,'DMG Tables'!$H$2:$H$7)</f>
        <v>142104000</v>
      </c>
      <c r="VE29" s="1">
        <f>LOOKUP($A29,'DMG Tables'!$P$2:$P$35,'DMG Tables'!$O$2:$O$35)*VE$1*LOOKUP(VE$1,'DMG Tables'!$G$2:$G$7,'DMG Tables'!$H$2:$H$7)</f>
        <v>142352000</v>
      </c>
      <c r="VF29" s="1">
        <f>LOOKUP($A29,'DMG Tables'!$P$2:$P$35,'DMG Tables'!$O$2:$O$35)*VF$1*LOOKUP(VF$1,'DMG Tables'!$G$2:$G$7,'DMG Tables'!$H$2:$H$7)</f>
        <v>142600000</v>
      </c>
      <c r="VG29" s="1">
        <f>LOOKUP($A29,'DMG Tables'!$P$2:$P$35,'DMG Tables'!$O$2:$O$35)*VG$1*LOOKUP(VG$1,'DMG Tables'!$G$2:$G$7,'DMG Tables'!$H$2:$H$7)</f>
        <v>142848000</v>
      </c>
      <c r="VH29" s="1">
        <f>LOOKUP($A29,'DMG Tables'!$P$2:$P$35,'DMG Tables'!$O$2:$O$35)*VH$1*LOOKUP(VH$1,'DMG Tables'!$G$2:$G$7,'DMG Tables'!$H$2:$H$7)</f>
        <v>143096000</v>
      </c>
      <c r="VI29" s="1">
        <f>LOOKUP($A29,'DMG Tables'!$P$2:$P$35,'DMG Tables'!$O$2:$O$35)*VI$1*LOOKUP(VI$1,'DMG Tables'!$G$2:$G$7,'DMG Tables'!$H$2:$H$7)</f>
        <v>143344000</v>
      </c>
      <c r="VJ29" s="1">
        <f>LOOKUP($A29,'DMG Tables'!$P$2:$P$35,'DMG Tables'!$O$2:$O$35)*VJ$1*LOOKUP(VJ$1,'DMG Tables'!$G$2:$G$7,'DMG Tables'!$H$2:$H$7)</f>
        <v>143592000</v>
      </c>
      <c r="VK29" s="1">
        <f>LOOKUP($A29,'DMG Tables'!$P$2:$P$35,'DMG Tables'!$O$2:$O$35)*VK$1*LOOKUP(VK$1,'DMG Tables'!$G$2:$G$7,'DMG Tables'!$H$2:$H$7)</f>
        <v>143840000</v>
      </c>
      <c r="VL29" s="1">
        <f>LOOKUP($A29,'DMG Tables'!$P$2:$P$35,'DMG Tables'!$O$2:$O$35)*VL$1*LOOKUP(VL$1,'DMG Tables'!$G$2:$G$7,'DMG Tables'!$H$2:$H$7)</f>
        <v>144088000</v>
      </c>
      <c r="VM29" s="1">
        <f>LOOKUP($A29,'DMG Tables'!$P$2:$P$35,'DMG Tables'!$O$2:$O$35)*VM$1*LOOKUP(VM$1,'DMG Tables'!$G$2:$G$7,'DMG Tables'!$H$2:$H$7)</f>
        <v>144336000</v>
      </c>
      <c r="VN29" s="1">
        <f>LOOKUP($A29,'DMG Tables'!$P$2:$P$35,'DMG Tables'!$O$2:$O$35)*VN$1*LOOKUP(VN$1,'DMG Tables'!$G$2:$G$7,'DMG Tables'!$H$2:$H$7)</f>
        <v>144584000</v>
      </c>
      <c r="VO29" s="1">
        <f>LOOKUP($A29,'DMG Tables'!$P$2:$P$35,'DMG Tables'!$O$2:$O$35)*VO$1*LOOKUP(VO$1,'DMG Tables'!$G$2:$G$7,'DMG Tables'!$H$2:$H$7)</f>
        <v>144832000</v>
      </c>
      <c r="VP29" s="1">
        <f>LOOKUP($A29,'DMG Tables'!$P$2:$P$35,'DMG Tables'!$O$2:$O$35)*VP$1*LOOKUP(VP$1,'DMG Tables'!$G$2:$G$7,'DMG Tables'!$H$2:$H$7)</f>
        <v>145080000</v>
      </c>
      <c r="VQ29" s="1">
        <f>LOOKUP($A29,'DMG Tables'!$P$2:$P$35,'DMG Tables'!$O$2:$O$35)*VQ$1*LOOKUP(VQ$1,'DMG Tables'!$G$2:$G$7,'DMG Tables'!$H$2:$H$7)</f>
        <v>145328000</v>
      </c>
      <c r="VR29" s="1">
        <f>LOOKUP($A29,'DMG Tables'!$P$2:$P$35,'DMG Tables'!$O$2:$O$35)*VR$1*LOOKUP(VR$1,'DMG Tables'!$G$2:$G$7,'DMG Tables'!$H$2:$H$7)</f>
        <v>145576000</v>
      </c>
      <c r="VS29" s="1">
        <f>LOOKUP($A29,'DMG Tables'!$P$2:$P$35,'DMG Tables'!$O$2:$O$35)*VS$1*LOOKUP(VS$1,'DMG Tables'!$G$2:$G$7,'DMG Tables'!$H$2:$H$7)</f>
        <v>145824000</v>
      </c>
      <c r="VT29" s="1">
        <f>LOOKUP($A29,'DMG Tables'!$P$2:$P$35,'DMG Tables'!$O$2:$O$35)*VT$1*LOOKUP(VT$1,'DMG Tables'!$G$2:$G$7,'DMG Tables'!$H$2:$H$7)</f>
        <v>146072000</v>
      </c>
      <c r="VU29" s="1">
        <f>LOOKUP($A29,'DMG Tables'!$P$2:$P$35,'DMG Tables'!$O$2:$O$35)*VU$1*LOOKUP(VU$1,'DMG Tables'!$G$2:$G$7,'DMG Tables'!$H$2:$H$7)</f>
        <v>146320000</v>
      </c>
      <c r="VV29" s="1">
        <f>LOOKUP($A29,'DMG Tables'!$P$2:$P$35,'DMG Tables'!$O$2:$O$35)*VV$1*LOOKUP(VV$1,'DMG Tables'!$G$2:$G$7,'DMG Tables'!$H$2:$H$7)</f>
        <v>146568000</v>
      </c>
      <c r="VW29" s="1">
        <f>LOOKUP($A29,'DMG Tables'!$P$2:$P$35,'DMG Tables'!$O$2:$O$35)*VW$1*LOOKUP(VW$1,'DMG Tables'!$G$2:$G$7,'DMG Tables'!$H$2:$H$7)</f>
        <v>146816000</v>
      </c>
      <c r="VX29" s="1">
        <f>LOOKUP($A29,'DMG Tables'!$P$2:$P$35,'DMG Tables'!$O$2:$O$35)*VX$1*LOOKUP(VX$1,'DMG Tables'!$G$2:$G$7,'DMG Tables'!$H$2:$H$7)</f>
        <v>147064000</v>
      </c>
      <c r="VY29" s="1">
        <f>LOOKUP($A29,'DMG Tables'!$P$2:$P$35,'DMG Tables'!$O$2:$O$35)*VY$1*LOOKUP(VY$1,'DMG Tables'!$G$2:$G$7,'DMG Tables'!$H$2:$H$7)</f>
        <v>147312000</v>
      </c>
      <c r="VZ29" s="1">
        <f>LOOKUP($A29,'DMG Tables'!$P$2:$P$35,'DMG Tables'!$O$2:$O$35)*VZ$1*LOOKUP(VZ$1,'DMG Tables'!$G$2:$G$7,'DMG Tables'!$H$2:$H$7)</f>
        <v>147560000</v>
      </c>
      <c r="WA29" s="1">
        <f>LOOKUP($A29,'DMG Tables'!$P$2:$P$35,'DMG Tables'!$O$2:$O$35)*WA$1*LOOKUP(WA$1,'DMG Tables'!$G$2:$G$7,'DMG Tables'!$H$2:$H$7)</f>
        <v>147808000</v>
      </c>
      <c r="WB29" s="1">
        <f>LOOKUP($A29,'DMG Tables'!$P$2:$P$35,'DMG Tables'!$O$2:$O$35)*WB$1*LOOKUP(WB$1,'DMG Tables'!$G$2:$G$7,'DMG Tables'!$H$2:$H$7)</f>
        <v>148056000</v>
      </c>
      <c r="WC29" s="1">
        <f>LOOKUP($A29,'DMG Tables'!$P$2:$P$35,'DMG Tables'!$O$2:$O$35)*WC$1*LOOKUP(WC$1,'DMG Tables'!$G$2:$G$7,'DMG Tables'!$H$2:$H$7)</f>
        <v>148304000</v>
      </c>
      <c r="WD29" s="1">
        <f>LOOKUP($A29,'DMG Tables'!$P$2:$P$35,'DMG Tables'!$O$2:$O$35)*WD$1*LOOKUP(WD$1,'DMG Tables'!$G$2:$G$7,'DMG Tables'!$H$2:$H$7)</f>
        <v>148552000</v>
      </c>
      <c r="WE29" s="1">
        <f>LOOKUP($A29,'DMG Tables'!$P$2:$P$35,'DMG Tables'!$O$2:$O$35)*WE$1*LOOKUP(WE$1,'DMG Tables'!$G$2:$G$7,'DMG Tables'!$H$2:$H$7)</f>
        <v>148800000</v>
      </c>
      <c r="WF29" s="1">
        <f>LOOKUP($A29,'DMG Tables'!$P$2:$P$35,'DMG Tables'!$O$2:$O$35)*WF$1*LOOKUP(WF$1,'DMG Tables'!$G$2:$G$7,'DMG Tables'!$H$2:$H$7)</f>
        <v>149048000</v>
      </c>
      <c r="WG29" s="1">
        <f>LOOKUP($A29,'DMG Tables'!$P$2:$P$35,'DMG Tables'!$O$2:$O$35)*WG$1*LOOKUP(WG$1,'DMG Tables'!$G$2:$G$7,'DMG Tables'!$H$2:$H$7)</f>
        <v>149296000</v>
      </c>
      <c r="WH29" s="1">
        <f>LOOKUP($A29,'DMG Tables'!$P$2:$P$35,'DMG Tables'!$O$2:$O$35)*WH$1*LOOKUP(WH$1,'DMG Tables'!$G$2:$G$7,'DMG Tables'!$H$2:$H$7)</f>
        <v>149544000</v>
      </c>
      <c r="WI29" s="1">
        <f>LOOKUP($A29,'DMG Tables'!$P$2:$P$35,'DMG Tables'!$O$2:$O$35)*WI$1*LOOKUP(WI$1,'DMG Tables'!$G$2:$G$7,'DMG Tables'!$H$2:$H$7)</f>
        <v>149792000</v>
      </c>
      <c r="WJ29" s="1">
        <f>LOOKUP($A29,'DMG Tables'!$P$2:$P$35,'DMG Tables'!$O$2:$O$35)*WJ$1*LOOKUP(WJ$1,'DMG Tables'!$G$2:$G$7,'DMG Tables'!$H$2:$H$7)</f>
        <v>150040000</v>
      </c>
      <c r="WK29" s="1">
        <f>LOOKUP($A29,'DMG Tables'!$P$2:$P$35,'DMG Tables'!$O$2:$O$35)*WK$1*LOOKUP(WK$1,'DMG Tables'!$G$2:$G$7,'DMG Tables'!$H$2:$H$7)</f>
        <v>150288000</v>
      </c>
      <c r="WL29" s="1">
        <f>LOOKUP($A29,'DMG Tables'!$P$2:$P$35,'DMG Tables'!$O$2:$O$35)*WL$1*LOOKUP(WL$1,'DMG Tables'!$G$2:$G$7,'DMG Tables'!$H$2:$H$7)</f>
        <v>150536000</v>
      </c>
      <c r="WM29" s="1">
        <f>LOOKUP($A29,'DMG Tables'!$P$2:$P$35,'DMG Tables'!$O$2:$O$35)*WM$1*LOOKUP(WM$1,'DMG Tables'!$G$2:$G$7,'DMG Tables'!$H$2:$H$7)</f>
        <v>150784000</v>
      </c>
      <c r="WN29" s="1">
        <f>LOOKUP($A29,'DMG Tables'!$P$2:$P$35,'DMG Tables'!$O$2:$O$35)*WN$1*LOOKUP(WN$1,'DMG Tables'!$G$2:$G$7,'DMG Tables'!$H$2:$H$7)</f>
        <v>151032000</v>
      </c>
      <c r="WO29" s="1">
        <f>LOOKUP($A29,'DMG Tables'!$P$2:$P$35,'DMG Tables'!$O$2:$O$35)*WO$1*LOOKUP(WO$1,'DMG Tables'!$G$2:$G$7,'DMG Tables'!$H$2:$H$7)</f>
        <v>151280000</v>
      </c>
      <c r="WP29" s="1">
        <f>LOOKUP($A29,'DMG Tables'!$P$2:$P$35,'DMG Tables'!$O$2:$O$35)*WP$1*LOOKUP(WP$1,'DMG Tables'!$G$2:$G$7,'DMG Tables'!$H$2:$H$7)</f>
        <v>151528000</v>
      </c>
      <c r="WQ29" s="1">
        <f>LOOKUP($A29,'DMG Tables'!$P$2:$P$35,'DMG Tables'!$O$2:$O$35)*WQ$1*LOOKUP(WQ$1,'DMG Tables'!$G$2:$G$7,'DMG Tables'!$H$2:$H$7)</f>
        <v>151776000</v>
      </c>
      <c r="WR29" s="1">
        <f>LOOKUP($A29,'DMG Tables'!$P$2:$P$35,'DMG Tables'!$O$2:$O$35)*WR$1*LOOKUP(WR$1,'DMG Tables'!$G$2:$G$7,'DMG Tables'!$H$2:$H$7)</f>
        <v>152024000</v>
      </c>
      <c r="WS29" s="1">
        <f>LOOKUP($A29,'DMG Tables'!$P$2:$P$35,'DMG Tables'!$O$2:$O$35)*WS$1*LOOKUP(WS$1,'DMG Tables'!$G$2:$G$7,'DMG Tables'!$H$2:$H$7)</f>
        <v>152272000</v>
      </c>
      <c r="WT29" s="1">
        <f>LOOKUP($A29,'DMG Tables'!$P$2:$P$35,'DMG Tables'!$O$2:$O$35)*WT$1*LOOKUP(WT$1,'DMG Tables'!$G$2:$G$7,'DMG Tables'!$H$2:$H$7)</f>
        <v>152520000</v>
      </c>
      <c r="WU29" s="1">
        <f>LOOKUP($A29,'DMG Tables'!$P$2:$P$35,'DMG Tables'!$O$2:$O$35)*WU$1*LOOKUP(WU$1,'DMG Tables'!$G$2:$G$7,'DMG Tables'!$H$2:$H$7)</f>
        <v>152768000</v>
      </c>
      <c r="WV29" s="1">
        <f>LOOKUP($A29,'DMG Tables'!$P$2:$P$35,'DMG Tables'!$O$2:$O$35)*WV$1*LOOKUP(WV$1,'DMG Tables'!$G$2:$G$7,'DMG Tables'!$H$2:$H$7)</f>
        <v>153016000</v>
      </c>
      <c r="WW29" s="1">
        <f>LOOKUP($A29,'DMG Tables'!$P$2:$P$35,'DMG Tables'!$O$2:$O$35)*WW$1*LOOKUP(WW$1,'DMG Tables'!$G$2:$G$7,'DMG Tables'!$H$2:$H$7)</f>
        <v>153264000</v>
      </c>
      <c r="WX29" s="1">
        <f>LOOKUP($A29,'DMG Tables'!$P$2:$P$35,'DMG Tables'!$O$2:$O$35)*WX$1*LOOKUP(WX$1,'DMG Tables'!$G$2:$G$7,'DMG Tables'!$H$2:$H$7)</f>
        <v>153512000</v>
      </c>
      <c r="WY29" s="1">
        <f>LOOKUP($A29,'DMG Tables'!$P$2:$P$35,'DMG Tables'!$O$2:$O$35)*WY$1*LOOKUP(WY$1,'DMG Tables'!$G$2:$G$7,'DMG Tables'!$H$2:$H$7)</f>
        <v>153760000</v>
      </c>
      <c r="WZ29" s="1">
        <f>LOOKUP($A29,'DMG Tables'!$P$2:$P$35,'DMG Tables'!$O$2:$O$35)*WZ$1*LOOKUP(WZ$1,'DMG Tables'!$G$2:$G$7,'DMG Tables'!$H$2:$H$7)</f>
        <v>154008000</v>
      </c>
      <c r="XA29" s="1">
        <f>LOOKUP($A29,'DMG Tables'!$P$2:$P$35,'DMG Tables'!$O$2:$O$35)*XA$1*LOOKUP(XA$1,'DMG Tables'!$G$2:$G$7,'DMG Tables'!$H$2:$H$7)</f>
        <v>154256000</v>
      </c>
      <c r="XB29" s="1">
        <f>LOOKUP($A29,'DMG Tables'!$P$2:$P$35,'DMG Tables'!$O$2:$O$35)*XB$1*LOOKUP(XB$1,'DMG Tables'!$G$2:$G$7,'DMG Tables'!$H$2:$H$7)</f>
        <v>154504000</v>
      </c>
      <c r="XC29" s="1">
        <f>LOOKUP($A29,'DMG Tables'!$P$2:$P$35,'DMG Tables'!$O$2:$O$35)*XC$1*LOOKUP(XC$1,'DMG Tables'!$G$2:$G$7,'DMG Tables'!$H$2:$H$7)</f>
        <v>154752000</v>
      </c>
      <c r="XD29" s="1">
        <f>LOOKUP($A29,'DMG Tables'!$P$2:$P$35,'DMG Tables'!$O$2:$O$35)*XD$1*LOOKUP(XD$1,'DMG Tables'!$G$2:$G$7,'DMG Tables'!$H$2:$H$7)</f>
        <v>155000000</v>
      </c>
      <c r="XE29" s="1">
        <f>LOOKUP($A29,'DMG Tables'!$P$2:$P$35,'DMG Tables'!$O$2:$O$35)*XE$1*LOOKUP(XE$1,'DMG Tables'!$G$2:$G$7,'DMG Tables'!$H$2:$H$7)</f>
        <v>155248000</v>
      </c>
      <c r="XF29" s="1">
        <f>LOOKUP($A29,'DMG Tables'!$P$2:$P$35,'DMG Tables'!$O$2:$O$35)*XF$1*LOOKUP(XF$1,'DMG Tables'!$G$2:$G$7,'DMG Tables'!$H$2:$H$7)</f>
        <v>155496000</v>
      </c>
      <c r="XG29" s="1">
        <f>LOOKUP($A29,'DMG Tables'!$P$2:$P$35,'DMG Tables'!$O$2:$O$35)*XG$1*LOOKUP(XG$1,'DMG Tables'!$G$2:$G$7,'DMG Tables'!$H$2:$H$7)</f>
        <v>155744000</v>
      </c>
      <c r="XH29" s="1">
        <f>LOOKUP($A29,'DMG Tables'!$P$2:$P$35,'DMG Tables'!$O$2:$O$35)*XH$1*LOOKUP(XH$1,'DMG Tables'!$G$2:$G$7,'DMG Tables'!$H$2:$H$7)</f>
        <v>155992000</v>
      </c>
      <c r="XI29" s="1">
        <f>LOOKUP($A29,'DMG Tables'!$P$2:$P$35,'DMG Tables'!$O$2:$O$35)*XI$1*LOOKUP(XI$1,'DMG Tables'!$G$2:$G$7,'DMG Tables'!$H$2:$H$7)</f>
        <v>156240000</v>
      </c>
      <c r="XJ29" s="1">
        <f>LOOKUP($A29,'DMG Tables'!$P$2:$P$35,'DMG Tables'!$O$2:$O$35)*XJ$1*LOOKUP(XJ$1,'DMG Tables'!$G$2:$G$7,'DMG Tables'!$H$2:$H$7)</f>
        <v>156488000</v>
      </c>
      <c r="XK29" s="1">
        <f>LOOKUP($A29,'DMG Tables'!$P$2:$P$35,'DMG Tables'!$O$2:$O$35)*XK$1*LOOKUP(XK$1,'DMG Tables'!$G$2:$G$7,'DMG Tables'!$H$2:$H$7)</f>
        <v>156736000</v>
      </c>
      <c r="XL29" s="1">
        <f>LOOKUP($A29,'DMG Tables'!$P$2:$P$35,'DMG Tables'!$O$2:$O$35)*XL$1*LOOKUP(XL$1,'DMG Tables'!$G$2:$G$7,'DMG Tables'!$H$2:$H$7)</f>
        <v>156984000</v>
      </c>
      <c r="XM29" s="1">
        <f>LOOKUP($A29,'DMG Tables'!$P$2:$P$35,'DMG Tables'!$O$2:$O$35)*XM$1*LOOKUP(XM$1,'DMG Tables'!$G$2:$G$7,'DMG Tables'!$H$2:$H$7)</f>
        <v>157232000</v>
      </c>
      <c r="XN29" s="1">
        <f>LOOKUP($A29,'DMG Tables'!$P$2:$P$35,'DMG Tables'!$O$2:$O$35)*XN$1*LOOKUP(XN$1,'DMG Tables'!$G$2:$G$7,'DMG Tables'!$H$2:$H$7)</f>
        <v>157480000</v>
      </c>
      <c r="XO29" s="1">
        <f>LOOKUP($A29,'DMG Tables'!$P$2:$P$35,'DMG Tables'!$O$2:$O$35)*XO$1*LOOKUP(XO$1,'DMG Tables'!$G$2:$G$7,'DMG Tables'!$H$2:$H$7)</f>
        <v>157728000</v>
      </c>
      <c r="XP29" s="1">
        <f>LOOKUP($A29,'DMG Tables'!$P$2:$P$35,'DMG Tables'!$O$2:$O$35)*XP$1*LOOKUP(XP$1,'DMG Tables'!$G$2:$G$7,'DMG Tables'!$H$2:$H$7)</f>
        <v>157976000</v>
      </c>
      <c r="XQ29" s="1">
        <f>LOOKUP($A29,'DMG Tables'!$P$2:$P$35,'DMG Tables'!$O$2:$O$35)*XQ$1*LOOKUP(XQ$1,'DMG Tables'!$G$2:$G$7,'DMG Tables'!$H$2:$H$7)</f>
        <v>158224000</v>
      </c>
      <c r="XR29" s="1">
        <f>LOOKUP($A29,'DMG Tables'!$P$2:$P$35,'DMG Tables'!$O$2:$O$35)*XR$1*LOOKUP(XR$1,'DMG Tables'!$G$2:$G$7,'DMG Tables'!$H$2:$H$7)</f>
        <v>158472000</v>
      </c>
      <c r="XS29" s="1">
        <f>LOOKUP($A29,'DMG Tables'!$P$2:$P$35,'DMG Tables'!$O$2:$O$35)*XS$1*LOOKUP(XS$1,'DMG Tables'!$G$2:$G$7,'DMG Tables'!$H$2:$H$7)</f>
        <v>158720000</v>
      </c>
      <c r="XT29" s="1">
        <f>LOOKUP($A29,'DMG Tables'!$P$2:$P$35,'DMG Tables'!$O$2:$O$35)*XT$1*LOOKUP(XT$1,'DMG Tables'!$G$2:$G$7,'DMG Tables'!$H$2:$H$7)</f>
        <v>158968000</v>
      </c>
      <c r="XU29" s="1">
        <f>LOOKUP($A29,'DMG Tables'!$P$2:$P$35,'DMG Tables'!$O$2:$O$35)*XU$1*LOOKUP(XU$1,'DMG Tables'!$G$2:$G$7,'DMG Tables'!$H$2:$H$7)</f>
        <v>159216000</v>
      </c>
      <c r="XV29" s="1">
        <f>LOOKUP($A29,'DMG Tables'!$P$2:$P$35,'DMG Tables'!$O$2:$O$35)*XV$1*LOOKUP(XV$1,'DMG Tables'!$G$2:$G$7,'DMG Tables'!$H$2:$H$7)</f>
        <v>159464000</v>
      </c>
      <c r="XW29" s="1">
        <f>LOOKUP($A29,'DMG Tables'!$P$2:$P$35,'DMG Tables'!$O$2:$O$35)*XW$1*LOOKUP(XW$1,'DMG Tables'!$G$2:$G$7,'DMG Tables'!$H$2:$H$7)</f>
        <v>159712000</v>
      </c>
      <c r="XX29" s="1">
        <f>LOOKUP($A29,'DMG Tables'!$P$2:$P$35,'DMG Tables'!$O$2:$O$35)*XX$1*LOOKUP(XX$1,'DMG Tables'!$G$2:$G$7,'DMG Tables'!$H$2:$H$7)</f>
        <v>159960000</v>
      </c>
      <c r="XY29" s="1">
        <f>LOOKUP($A29,'DMG Tables'!$P$2:$P$35,'DMG Tables'!$O$2:$O$35)*XY$1*LOOKUP(XY$1,'DMG Tables'!$G$2:$G$7,'DMG Tables'!$H$2:$H$7)</f>
        <v>160208000</v>
      </c>
      <c r="XZ29" s="1">
        <f>LOOKUP($A29,'DMG Tables'!$P$2:$P$35,'DMG Tables'!$O$2:$O$35)*XZ$1*LOOKUP(XZ$1,'DMG Tables'!$G$2:$G$7,'DMG Tables'!$H$2:$H$7)</f>
        <v>160456000</v>
      </c>
      <c r="YA29" s="1">
        <f>LOOKUP($A29,'DMG Tables'!$P$2:$P$35,'DMG Tables'!$O$2:$O$35)*YA$1*LOOKUP(YA$1,'DMG Tables'!$G$2:$G$7,'DMG Tables'!$H$2:$H$7)</f>
        <v>160704000</v>
      </c>
      <c r="YB29" s="1">
        <f>LOOKUP($A29,'DMG Tables'!$P$2:$P$35,'DMG Tables'!$O$2:$O$35)*YB$1*LOOKUP(YB$1,'DMG Tables'!$G$2:$G$7,'DMG Tables'!$H$2:$H$7)</f>
        <v>160952000</v>
      </c>
      <c r="YC29" s="1">
        <f>LOOKUP($A29,'DMG Tables'!$P$2:$P$35,'DMG Tables'!$O$2:$O$35)*YC$1*LOOKUP(YC$1,'DMG Tables'!$G$2:$G$7,'DMG Tables'!$H$2:$H$7)</f>
        <v>161200000</v>
      </c>
      <c r="YD29" s="1">
        <f>LOOKUP($A29,'DMG Tables'!$P$2:$P$35,'DMG Tables'!$O$2:$O$35)*YD$1*LOOKUP(YD$1,'DMG Tables'!$G$2:$G$7,'DMG Tables'!$H$2:$H$7)</f>
        <v>161448000</v>
      </c>
      <c r="YE29" s="1">
        <f>LOOKUP($A29,'DMG Tables'!$P$2:$P$35,'DMG Tables'!$O$2:$O$35)*YE$1*LOOKUP(YE$1,'DMG Tables'!$G$2:$G$7,'DMG Tables'!$H$2:$H$7)</f>
        <v>161696000</v>
      </c>
      <c r="YF29" s="1">
        <f>LOOKUP($A29,'DMG Tables'!$P$2:$P$35,'DMG Tables'!$O$2:$O$35)*YF$1*LOOKUP(YF$1,'DMG Tables'!$G$2:$G$7,'DMG Tables'!$H$2:$H$7)</f>
        <v>161944000</v>
      </c>
      <c r="YG29" s="1">
        <f>LOOKUP($A29,'DMG Tables'!$P$2:$P$35,'DMG Tables'!$O$2:$O$35)*YG$1*LOOKUP(YG$1,'DMG Tables'!$G$2:$G$7,'DMG Tables'!$H$2:$H$7)</f>
        <v>162192000</v>
      </c>
      <c r="YH29" s="1">
        <f>LOOKUP($A29,'DMG Tables'!$P$2:$P$35,'DMG Tables'!$O$2:$O$35)*YH$1*LOOKUP(YH$1,'DMG Tables'!$G$2:$G$7,'DMG Tables'!$H$2:$H$7)</f>
        <v>162440000</v>
      </c>
      <c r="YI29" s="1">
        <f>LOOKUP($A29,'DMG Tables'!$P$2:$P$35,'DMG Tables'!$O$2:$O$35)*YI$1*LOOKUP(YI$1,'DMG Tables'!$G$2:$G$7,'DMG Tables'!$H$2:$H$7)</f>
        <v>162688000</v>
      </c>
      <c r="YJ29" s="1">
        <f>LOOKUP($A29,'DMG Tables'!$P$2:$P$35,'DMG Tables'!$O$2:$O$35)*YJ$1*LOOKUP(YJ$1,'DMG Tables'!$G$2:$G$7,'DMG Tables'!$H$2:$H$7)</f>
        <v>162936000</v>
      </c>
      <c r="YK29" s="1">
        <f>LOOKUP($A29,'DMG Tables'!$P$2:$P$35,'DMG Tables'!$O$2:$O$35)*YK$1*LOOKUP(YK$1,'DMG Tables'!$G$2:$G$7,'DMG Tables'!$H$2:$H$7)</f>
        <v>163184000</v>
      </c>
      <c r="YL29" s="1">
        <f>LOOKUP($A29,'DMG Tables'!$P$2:$P$35,'DMG Tables'!$O$2:$O$35)*YL$1*LOOKUP(YL$1,'DMG Tables'!$G$2:$G$7,'DMG Tables'!$H$2:$H$7)</f>
        <v>163432000</v>
      </c>
      <c r="YM29" s="1">
        <f>LOOKUP($A29,'DMG Tables'!$P$2:$P$35,'DMG Tables'!$O$2:$O$35)*YM$1*LOOKUP(YM$1,'DMG Tables'!$G$2:$G$7,'DMG Tables'!$H$2:$H$7)</f>
        <v>163680000</v>
      </c>
      <c r="YN29" s="1">
        <f>LOOKUP($A29,'DMG Tables'!$P$2:$P$35,'DMG Tables'!$O$2:$O$35)*YN$1*LOOKUP(YN$1,'DMG Tables'!$G$2:$G$7,'DMG Tables'!$H$2:$H$7)</f>
        <v>163928000</v>
      </c>
      <c r="YO29" s="1">
        <f>LOOKUP($A29,'DMG Tables'!$P$2:$P$35,'DMG Tables'!$O$2:$O$35)*YO$1*LOOKUP(YO$1,'DMG Tables'!$G$2:$G$7,'DMG Tables'!$H$2:$H$7)</f>
        <v>164176000</v>
      </c>
      <c r="YP29" s="1">
        <f>LOOKUP($A29,'DMG Tables'!$P$2:$P$35,'DMG Tables'!$O$2:$O$35)*YP$1*LOOKUP(YP$1,'DMG Tables'!$G$2:$G$7,'DMG Tables'!$H$2:$H$7)</f>
        <v>164424000</v>
      </c>
      <c r="YQ29" s="1">
        <f>LOOKUP($A29,'DMG Tables'!$P$2:$P$35,'DMG Tables'!$O$2:$O$35)*YQ$1*LOOKUP(YQ$1,'DMG Tables'!$G$2:$G$7,'DMG Tables'!$H$2:$H$7)</f>
        <v>164672000</v>
      </c>
      <c r="YR29" s="1">
        <f>LOOKUP($A29,'DMG Tables'!$P$2:$P$35,'DMG Tables'!$O$2:$O$35)*YR$1*LOOKUP(YR$1,'DMG Tables'!$G$2:$G$7,'DMG Tables'!$H$2:$H$7)</f>
        <v>164920000</v>
      </c>
      <c r="YS29" s="1">
        <f>LOOKUP($A29,'DMG Tables'!$P$2:$P$35,'DMG Tables'!$O$2:$O$35)*YS$1*LOOKUP(YS$1,'DMG Tables'!$G$2:$G$7,'DMG Tables'!$H$2:$H$7)</f>
        <v>165168000</v>
      </c>
      <c r="YT29" s="1">
        <f>LOOKUP($A29,'DMG Tables'!$P$2:$P$35,'DMG Tables'!$O$2:$O$35)*YT$1*LOOKUP(YT$1,'DMG Tables'!$G$2:$G$7,'DMG Tables'!$H$2:$H$7)</f>
        <v>165416000</v>
      </c>
      <c r="YU29" s="1">
        <f>LOOKUP($A29,'DMG Tables'!$P$2:$P$35,'DMG Tables'!$O$2:$O$35)*YU$1*LOOKUP(YU$1,'DMG Tables'!$G$2:$G$7,'DMG Tables'!$H$2:$H$7)</f>
        <v>165664000</v>
      </c>
      <c r="YV29" s="1">
        <f>LOOKUP($A29,'DMG Tables'!$P$2:$P$35,'DMG Tables'!$O$2:$O$35)*YV$1*LOOKUP(YV$1,'DMG Tables'!$G$2:$G$7,'DMG Tables'!$H$2:$H$7)</f>
        <v>165912000</v>
      </c>
      <c r="YW29" s="1">
        <f>LOOKUP($A29,'DMG Tables'!$P$2:$P$35,'DMG Tables'!$O$2:$O$35)*YW$1*LOOKUP(YW$1,'DMG Tables'!$G$2:$G$7,'DMG Tables'!$H$2:$H$7)</f>
        <v>166160000</v>
      </c>
      <c r="YX29" s="1">
        <f>LOOKUP($A29,'DMG Tables'!$P$2:$P$35,'DMG Tables'!$O$2:$O$35)*YX$1*LOOKUP(YX$1,'DMG Tables'!$G$2:$G$7,'DMG Tables'!$H$2:$H$7)</f>
        <v>166408000</v>
      </c>
      <c r="YY29" s="1">
        <f>LOOKUP($A29,'DMG Tables'!$P$2:$P$35,'DMG Tables'!$O$2:$O$35)*YY$1*LOOKUP(YY$1,'DMG Tables'!$G$2:$G$7,'DMG Tables'!$H$2:$H$7)</f>
        <v>166656000</v>
      </c>
      <c r="YZ29" s="1">
        <f>LOOKUP($A29,'DMG Tables'!$P$2:$P$35,'DMG Tables'!$O$2:$O$35)*YZ$1*LOOKUP(YZ$1,'DMG Tables'!$G$2:$G$7,'DMG Tables'!$H$2:$H$7)</f>
        <v>166904000</v>
      </c>
      <c r="ZA29" s="1">
        <f>LOOKUP($A29,'DMG Tables'!$P$2:$P$35,'DMG Tables'!$O$2:$O$35)*ZA$1*LOOKUP(ZA$1,'DMG Tables'!$G$2:$G$7,'DMG Tables'!$H$2:$H$7)</f>
        <v>167152000</v>
      </c>
      <c r="ZB29" s="1">
        <f>LOOKUP($A29,'DMG Tables'!$P$2:$P$35,'DMG Tables'!$O$2:$O$35)*ZB$1*LOOKUP(ZB$1,'DMG Tables'!$G$2:$G$7,'DMG Tables'!$H$2:$H$7)</f>
        <v>167400000</v>
      </c>
      <c r="ZC29" s="1">
        <f>LOOKUP($A29,'DMG Tables'!$P$2:$P$35,'DMG Tables'!$O$2:$O$35)*ZC$1*LOOKUP(ZC$1,'DMG Tables'!$G$2:$G$7,'DMG Tables'!$H$2:$H$7)</f>
        <v>167648000</v>
      </c>
      <c r="ZD29" s="1">
        <f>LOOKUP($A29,'DMG Tables'!$P$2:$P$35,'DMG Tables'!$O$2:$O$35)*ZD$1*LOOKUP(ZD$1,'DMG Tables'!$G$2:$G$7,'DMG Tables'!$H$2:$H$7)</f>
        <v>167896000</v>
      </c>
      <c r="ZE29" s="1">
        <f>LOOKUP($A29,'DMG Tables'!$P$2:$P$35,'DMG Tables'!$O$2:$O$35)*ZE$1*LOOKUP(ZE$1,'DMG Tables'!$G$2:$G$7,'DMG Tables'!$H$2:$H$7)</f>
        <v>168144000</v>
      </c>
      <c r="ZF29" s="1">
        <f>LOOKUP($A29,'DMG Tables'!$P$2:$P$35,'DMG Tables'!$O$2:$O$35)*ZF$1*LOOKUP(ZF$1,'DMG Tables'!$G$2:$G$7,'DMG Tables'!$H$2:$H$7)</f>
        <v>168392000</v>
      </c>
      <c r="ZG29" s="1">
        <f>LOOKUP($A29,'DMG Tables'!$P$2:$P$35,'DMG Tables'!$O$2:$O$35)*ZG$1*LOOKUP(ZG$1,'DMG Tables'!$G$2:$G$7,'DMG Tables'!$H$2:$H$7)</f>
        <v>168640000</v>
      </c>
      <c r="ZH29" s="1">
        <f>LOOKUP($A29,'DMG Tables'!$P$2:$P$35,'DMG Tables'!$O$2:$O$35)*ZH$1*LOOKUP(ZH$1,'DMG Tables'!$G$2:$G$7,'DMG Tables'!$H$2:$H$7)</f>
        <v>168888000</v>
      </c>
      <c r="ZI29" s="1">
        <f>LOOKUP($A29,'DMG Tables'!$P$2:$P$35,'DMG Tables'!$O$2:$O$35)*ZI$1*LOOKUP(ZI$1,'DMG Tables'!$G$2:$G$7,'DMG Tables'!$H$2:$H$7)</f>
        <v>169136000</v>
      </c>
      <c r="ZJ29" s="1">
        <f>LOOKUP($A29,'DMG Tables'!$P$2:$P$35,'DMG Tables'!$O$2:$O$35)*ZJ$1*LOOKUP(ZJ$1,'DMG Tables'!$G$2:$G$7,'DMG Tables'!$H$2:$H$7)</f>
        <v>169384000</v>
      </c>
      <c r="ZK29" s="1">
        <f>LOOKUP($A29,'DMG Tables'!$P$2:$P$35,'DMG Tables'!$O$2:$O$35)*ZK$1*LOOKUP(ZK$1,'DMG Tables'!$G$2:$G$7,'DMG Tables'!$H$2:$H$7)</f>
        <v>169632000</v>
      </c>
      <c r="ZL29" s="1">
        <f>LOOKUP($A29,'DMG Tables'!$P$2:$P$35,'DMG Tables'!$O$2:$O$35)*ZL$1*LOOKUP(ZL$1,'DMG Tables'!$G$2:$G$7,'DMG Tables'!$H$2:$H$7)</f>
        <v>169880000</v>
      </c>
      <c r="ZM29" s="1">
        <f>LOOKUP($A29,'DMG Tables'!$P$2:$P$35,'DMG Tables'!$O$2:$O$35)*ZM$1*LOOKUP(ZM$1,'DMG Tables'!$G$2:$G$7,'DMG Tables'!$H$2:$H$7)</f>
        <v>170128000</v>
      </c>
      <c r="ZN29" s="1">
        <f>LOOKUP($A29,'DMG Tables'!$P$2:$P$35,'DMG Tables'!$O$2:$O$35)*ZN$1*LOOKUP(ZN$1,'DMG Tables'!$G$2:$G$7,'DMG Tables'!$H$2:$H$7)</f>
        <v>170376000</v>
      </c>
      <c r="ZO29" s="1">
        <f>LOOKUP($A29,'DMG Tables'!$P$2:$P$35,'DMG Tables'!$O$2:$O$35)*ZO$1*LOOKUP(ZO$1,'DMG Tables'!$G$2:$G$7,'DMG Tables'!$H$2:$H$7)</f>
        <v>170624000</v>
      </c>
      <c r="ZP29" s="1">
        <f>LOOKUP($A29,'DMG Tables'!$P$2:$P$35,'DMG Tables'!$O$2:$O$35)*ZP$1*LOOKUP(ZP$1,'DMG Tables'!$G$2:$G$7,'DMG Tables'!$H$2:$H$7)</f>
        <v>170872000</v>
      </c>
      <c r="ZQ29" s="1">
        <f>LOOKUP($A29,'DMG Tables'!$P$2:$P$35,'DMG Tables'!$O$2:$O$35)*ZQ$1*LOOKUP(ZQ$1,'DMG Tables'!$G$2:$G$7,'DMG Tables'!$H$2:$H$7)</f>
        <v>171120000</v>
      </c>
      <c r="ZR29" s="1">
        <f>LOOKUP($A29,'DMG Tables'!$P$2:$P$35,'DMG Tables'!$O$2:$O$35)*ZR$1*LOOKUP(ZR$1,'DMG Tables'!$G$2:$G$7,'DMG Tables'!$H$2:$H$7)</f>
        <v>171368000</v>
      </c>
      <c r="ZS29" s="1">
        <f>LOOKUP($A29,'DMG Tables'!$P$2:$P$35,'DMG Tables'!$O$2:$O$35)*ZS$1*LOOKUP(ZS$1,'DMG Tables'!$G$2:$G$7,'DMG Tables'!$H$2:$H$7)</f>
        <v>171616000</v>
      </c>
      <c r="ZT29" s="1">
        <f>LOOKUP($A29,'DMG Tables'!$P$2:$P$35,'DMG Tables'!$O$2:$O$35)*ZT$1*LOOKUP(ZT$1,'DMG Tables'!$G$2:$G$7,'DMG Tables'!$H$2:$H$7)</f>
        <v>171864000</v>
      </c>
      <c r="ZU29" s="1">
        <f>LOOKUP($A29,'DMG Tables'!$P$2:$P$35,'DMG Tables'!$O$2:$O$35)*ZU$1*LOOKUP(ZU$1,'DMG Tables'!$G$2:$G$7,'DMG Tables'!$H$2:$H$7)</f>
        <v>172112000</v>
      </c>
      <c r="ZV29" s="1">
        <f>LOOKUP($A29,'DMG Tables'!$P$2:$P$35,'DMG Tables'!$O$2:$O$35)*ZV$1*LOOKUP(ZV$1,'DMG Tables'!$G$2:$G$7,'DMG Tables'!$H$2:$H$7)</f>
        <v>172360000</v>
      </c>
      <c r="ZW29" s="1">
        <f>LOOKUP($A29,'DMG Tables'!$P$2:$P$35,'DMG Tables'!$O$2:$O$35)*ZW$1*LOOKUP(ZW$1,'DMG Tables'!$G$2:$G$7,'DMG Tables'!$H$2:$H$7)</f>
        <v>172608000</v>
      </c>
      <c r="ZX29" s="1">
        <f>LOOKUP($A29,'DMG Tables'!$P$2:$P$35,'DMG Tables'!$O$2:$O$35)*ZX$1*LOOKUP(ZX$1,'DMG Tables'!$G$2:$G$7,'DMG Tables'!$H$2:$H$7)</f>
        <v>172856000</v>
      </c>
      <c r="ZY29" s="1">
        <f>LOOKUP($A29,'DMG Tables'!$P$2:$P$35,'DMG Tables'!$O$2:$O$35)*ZY$1*LOOKUP(ZY$1,'DMG Tables'!$G$2:$G$7,'DMG Tables'!$H$2:$H$7)</f>
        <v>173104000</v>
      </c>
      <c r="ZZ29" s="1">
        <f>LOOKUP($A29,'DMG Tables'!$P$2:$P$35,'DMG Tables'!$O$2:$O$35)*ZZ$1*LOOKUP(ZZ$1,'DMG Tables'!$G$2:$G$7,'DMG Tables'!$H$2:$H$7)</f>
        <v>173352000</v>
      </c>
      <c r="AAA29" s="1">
        <f>LOOKUP($A29,'DMG Tables'!$P$2:$P$35,'DMG Tables'!$O$2:$O$35)*AAA$1*LOOKUP(AAA$1,'DMG Tables'!$G$2:$G$7,'DMG Tables'!$H$2:$H$7)</f>
        <v>173600000</v>
      </c>
      <c r="AAB29" s="1">
        <f>LOOKUP($A29,'DMG Tables'!$P$2:$P$35,'DMG Tables'!$O$2:$O$35)*AAB$1*LOOKUP(AAB$1,'DMG Tables'!$G$2:$G$7,'DMG Tables'!$H$2:$H$7)</f>
        <v>173848000</v>
      </c>
      <c r="AAC29" s="1">
        <f>LOOKUP($A29,'DMG Tables'!$P$2:$P$35,'DMG Tables'!$O$2:$O$35)*AAC$1*LOOKUP(AAC$1,'DMG Tables'!$G$2:$G$7,'DMG Tables'!$H$2:$H$7)</f>
        <v>174096000</v>
      </c>
      <c r="AAD29" s="1">
        <f>LOOKUP($A29,'DMG Tables'!$P$2:$P$35,'DMG Tables'!$O$2:$O$35)*AAD$1*LOOKUP(AAD$1,'DMG Tables'!$G$2:$G$7,'DMG Tables'!$H$2:$H$7)</f>
        <v>174344000</v>
      </c>
      <c r="AAE29" s="1">
        <f>LOOKUP($A29,'DMG Tables'!$P$2:$P$35,'DMG Tables'!$O$2:$O$35)*AAE$1*LOOKUP(AAE$1,'DMG Tables'!$G$2:$G$7,'DMG Tables'!$H$2:$H$7)</f>
        <v>174592000</v>
      </c>
      <c r="AAF29" s="1">
        <f>LOOKUP($A29,'DMG Tables'!$P$2:$P$35,'DMG Tables'!$O$2:$O$35)*AAF$1*LOOKUP(AAF$1,'DMG Tables'!$G$2:$G$7,'DMG Tables'!$H$2:$H$7)</f>
        <v>174840000</v>
      </c>
      <c r="AAG29" s="1">
        <f>LOOKUP($A29,'DMG Tables'!$P$2:$P$35,'DMG Tables'!$O$2:$O$35)*AAG$1*LOOKUP(AAG$1,'DMG Tables'!$G$2:$G$7,'DMG Tables'!$H$2:$H$7)</f>
        <v>175088000</v>
      </c>
      <c r="AAH29" s="1">
        <f>LOOKUP($A29,'DMG Tables'!$P$2:$P$35,'DMG Tables'!$O$2:$O$35)*AAH$1*LOOKUP(AAH$1,'DMG Tables'!$G$2:$G$7,'DMG Tables'!$H$2:$H$7)</f>
        <v>175336000</v>
      </c>
      <c r="AAI29" s="1">
        <f>LOOKUP($A29,'DMG Tables'!$P$2:$P$35,'DMG Tables'!$O$2:$O$35)*AAI$1*LOOKUP(AAI$1,'DMG Tables'!$G$2:$G$7,'DMG Tables'!$H$2:$H$7)</f>
        <v>175584000</v>
      </c>
      <c r="AAJ29" s="1">
        <f>LOOKUP($A29,'DMG Tables'!$P$2:$P$35,'DMG Tables'!$O$2:$O$35)*AAJ$1*LOOKUP(AAJ$1,'DMG Tables'!$G$2:$G$7,'DMG Tables'!$H$2:$H$7)</f>
        <v>175832000</v>
      </c>
      <c r="AAK29" s="1">
        <f>LOOKUP($A29,'DMG Tables'!$P$2:$P$35,'DMG Tables'!$O$2:$O$35)*AAK$1*LOOKUP(AAK$1,'DMG Tables'!$G$2:$G$7,'DMG Tables'!$H$2:$H$7)</f>
        <v>176080000</v>
      </c>
      <c r="AAL29" s="1">
        <f>LOOKUP($A29,'DMG Tables'!$P$2:$P$35,'DMG Tables'!$O$2:$O$35)*AAL$1*LOOKUP(AAL$1,'DMG Tables'!$G$2:$G$7,'DMG Tables'!$H$2:$H$7)</f>
        <v>176328000</v>
      </c>
      <c r="AAM29" s="1">
        <f>LOOKUP($A29,'DMG Tables'!$P$2:$P$35,'DMG Tables'!$O$2:$O$35)*AAM$1*LOOKUP(AAM$1,'DMG Tables'!$G$2:$G$7,'DMG Tables'!$H$2:$H$7)</f>
        <v>176576000</v>
      </c>
      <c r="AAN29" s="1">
        <f>LOOKUP($A29,'DMG Tables'!$P$2:$P$35,'DMG Tables'!$O$2:$O$35)*AAN$1*LOOKUP(AAN$1,'DMG Tables'!$G$2:$G$7,'DMG Tables'!$H$2:$H$7)</f>
        <v>176824000</v>
      </c>
      <c r="AAO29" s="1">
        <f>LOOKUP($A29,'DMG Tables'!$P$2:$P$35,'DMG Tables'!$O$2:$O$35)*AAO$1*LOOKUP(AAO$1,'DMG Tables'!$G$2:$G$7,'DMG Tables'!$H$2:$H$7)</f>
        <v>177072000</v>
      </c>
      <c r="AAP29" s="1">
        <f>LOOKUP($A29,'DMG Tables'!$P$2:$P$35,'DMG Tables'!$O$2:$O$35)*AAP$1*LOOKUP(AAP$1,'DMG Tables'!$G$2:$G$7,'DMG Tables'!$H$2:$H$7)</f>
        <v>177320000</v>
      </c>
      <c r="AAQ29" s="1">
        <f>LOOKUP($A29,'DMG Tables'!$P$2:$P$35,'DMG Tables'!$O$2:$O$35)*AAQ$1*LOOKUP(AAQ$1,'DMG Tables'!$G$2:$G$7,'DMG Tables'!$H$2:$H$7)</f>
        <v>177568000</v>
      </c>
      <c r="AAR29" s="1">
        <f>LOOKUP($A29,'DMG Tables'!$P$2:$P$35,'DMG Tables'!$O$2:$O$35)*AAR$1*LOOKUP(AAR$1,'DMG Tables'!$G$2:$G$7,'DMG Tables'!$H$2:$H$7)</f>
        <v>177816000</v>
      </c>
      <c r="AAS29" s="1">
        <f>LOOKUP($A29,'DMG Tables'!$P$2:$P$35,'DMG Tables'!$O$2:$O$35)*AAS$1*LOOKUP(AAS$1,'DMG Tables'!$G$2:$G$7,'DMG Tables'!$H$2:$H$7)</f>
        <v>178064000</v>
      </c>
      <c r="AAT29" s="1">
        <f>LOOKUP($A29,'DMG Tables'!$P$2:$P$35,'DMG Tables'!$O$2:$O$35)*AAT$1*LOOKUP(AAT$1,'DMG Tables'!$G$2:$G$7,'DMG Tables'!$H$2:$H$7)</f>
        <v>178312000</v>
      </c>
      <c r="AAU29" s="1">
        <f>LOOKUP($A29,'DMG Tables'!$P$2:$P$35,'DMG Tables'!$O$2:$O$35)*AAU$1*LOOKUP(AAU$1,'DMG Tables'!$G$2:$G$7,'DMG Tables'!$H$2:$H$7)</f>
        <v>178560000</v>
      </c>
      <c r="AAV29" s="1">
        <f>LOOKUP($A29,'DMG Tables'!$P$2:$P$35,'DMG Tables'!$O$2:$O$35)*AAV$1*LOOKUP(AAV$1,'DMG Tables'!$G$2:$G$7,'DMG Tables'!$H$2:$H$7)</f>
        <v>178808000</v>
      </c>
      <c r="AAW29" s="1">
        <f>LOOKUP($A29,'DMG Tables'!$P$2:$P$35,'DMG Tables'!$O$2:$O$35)*AAW$1*LOOKUP(AAW$1,'DMG Tables'!$G$2:$G$7,'DMG Tables'!$H$2:$H$7)</f>
        <v>179056000</v>
      </c>
      <c r="AAX29" s="1">
        <f>LOOKUP($A29,'DMG Tables'!$P$2:$P$35,'DMG Tables'!$O$2:$O$35)*AAX$1*LOOKUP(AAX$1,'DMG Tables'!$G$2:$G$7,'DMG Tables'!$H$2:$H$7)</f>
        <v>179304000</v>
      </c>
      <c r="AAY29" s="1">
        <f>LOOKUP($A29,'DMG Tables'!$P$2:$P$35,'DMG Tables'!$O$2:$O$35)*AAY$1*LOOKUP(AAY$1,'DMG Tables'!$G$2:$G$7,'DMG Tables'!$H$2:$H$7)</f>
        <v>179552000</v>
      </c>
      <c r="AAZ29" s="1">
        <f>LOOKUP($A29,'DMG Tables'!$P$2:$P$35,'DMG Tables'!$O$2:$O$35)*AAZ$1*LOOKUP(AAZ$1,'DMG Tables'!$G$2:$G$7,'DMG Tables'!$H$2:$H$7)</f>
        <v>179800000</v>
      </c>
      <c r="ABA29" s="1">
        <f>LOOKUP($A29,'DMG Tables'!$P$2:$P$35,'DMG Tables'!$O$2:$O$35)*ABA$1*LOOKUP(ABA$1,'DMG Tables'!$G$2:$G$7,'DMG Tables'!$H$2:$H$7)</f>
        <v>180048000</v>
      </c>
      <c r="ABB29" s="1">
        <f>LOOKUP($A29,'DMG Tables'!$P$2:$P$35,'DMG Tables'!$O$2:$O$35)*ABB$1*LOOKUP(ABB$1,'DMG Tables'!$G$2:$G$7,'DMG Tables'!$H$2:$H$7)</f>
        <v>180296000</v>
      </c>
      <c r="ABC29" s="1">
        <f>LOOKUP($A29,'DMG Tables'!$P$2:$P$35,'DMG Tables'!$O$2:$O$35)*ABC$1*LOOKUP(ABC$1,'DMG Tables'!$G$2:$G$7,'DMG Tables'!$H$2:$H$7)</f>
        <v>180544000</v>
      </c>
      <c r="ABD29" s="1">
        <f>LOOKUP($A29,'DMG Tables'!$P$2:$P$35,'DMG Tables'!$O$2:$O$35)*ABD$1*LOOKUP(ABD$1,'DMG Tables'!$G$2:$G$7,'DMG Tables'!$H$2:$H$7)</f>
        <v>180792000</v>
      </c>
      <c r="ABE29" s="1">
        <f>LOOKUP($A29,'DMG Tables'!$P$2:$P$35,'DMG Tables'!$O$2:$O$35)*ABE$1*LOOKUP(ABE$1,'DMG Tables'!$G$2:$G$7,'DMG Tables'!$H$2:$H$7)</f>
        <v>181040000</v>
      </c>
      <c r="ABF29" s="1">
        <f>LOOKUP($A29,'DMG Tables'!$P$2:$P$35,'DMG Tables'!$O$2:$O$35)*ABF$1*LOOKUP(ABF$1,'DMG Tables'!$G$2:$G$7,'DMG Tables'!$H$2:$H$7)</f>
        <v>181288000</v>
      </c>
      <c r="ABG29" s="1">
        <f>LOOKUP($A29,'DMG Tables'!$P$2:$P$35,'DMG Tables'!$O$2:$O$35)*ABG$1*LOOKUP(ABG$1,'DMG Tables'!$G$2:$G$7,'DMG Tables'!$H$2:$H$7)</f>
        <v>181536000</v>
      </c>
      <c r="ABH29" s="1">
        <f>LOOKUP($A29,'DMG Tables'!$P$2:$P$35,'DMG Tables'!$O$2:$O$35)*ABH$1*LOOKUP(ABH$1,'DMG Tables'!$G$2:$G$7,'DMG Tables'!$H$2:$H$7)</f>
        <v>181784000</v>
      </c>
      <c r="ABI29" s="1">
        <f>LOOKUP($A29,'DMG Tables'!$P$2:$P$35,'DMG Tables'!$O$2:$O$35)*ABI$1*LOOKUP(ABI$1,'DMG Tables'!$G$2:$G$7,'DMG Tables'!$H$2:$H$7)</f>
        <v>182032000</v>
      </c>
      <c r="ABJ29" s="1">
        <f>LOOKUP($A29,'DMG Tables'!$P$2:$P$35,'DMG Tables'!$O$2:$O$35)*ABJ$1*LOOKUP(ABJ$1,'DMG Tables'!$G$2:$G$7,'DMG Tables'!$H$2:$H$7)</f>
        <v>182280000</v>
      </c>
      <c r="ABK29" s="1">
        <f>LOOKUP($A29,'DMG Tables'!$P$2:$P$35,'DMG Tables'!$O$2:$O$35)*ABK$1*LOOKUP(ABK$1,'DMG Tables'!$G$2:$G$7,'DMG Tables'!$H$2:$H$7)</f>
        <v>182528000</v>
      </c>
      <c r="ABL29" s="1">
        <f>LOOKUP($A29,'DMG Tables'!$P$2:$P$35,'DMG Tables'!$O$2:$O$35)*ABL$1*LOOKUP(ABL$1,'DMG Tables'!$G$2:$G$7,'DMG Tables'!$H$2:$H$7)</f>
        <v>182776000</v>
      </c>
      <c r="ABM29" s="1">
        <f>LOOKUP($A29,'DMG Tables'!$P$2:$P$35,'DMG Tables'!$O$2:$O$35)*ABM$1*LOOKUP(ABM$1,'DMG Tables'!$G$2:$G$7,'DMG Tables'!$H$2:$H$7)</f>
        <v>183024000</v>
      </c>
      <c r="ABN29" s="1">
        <f>LOOKUP($A29,'DMG Tables'!$P$2:$P$35,'DMG Tables'!$O$2:$O$35)*ABN$1*LOOKUP(ABN$1,'DMG Tables'!$G$2:$G$7,'DMG Tables'!$H$2:$H$7)</f>
        <v>183272000</v>
      </c>
      <c r="ABO29" s="1">
        <f>LOOKUP($A29,'DMG Tables'!$P$2:$P$35,'DMG Tables'!$O$2:$O$35)*ABO$1*LOOKUP(ABO$1,'DMG Tables'!$G$2:$G$7,'DMG Tables'!$H$2:$H$7)</f>
        <v>183520000</v>
      </c>
      <c r="ABP29" s="1">
        <f>LOOKUP($A29,'DMG Tables'!$P$2:$P$35,'DMG Tables'!$O$2:$O$35)*ABP$1*LOOKUP(ABP$1,'DMG Tables'!$G$2:$G$7,'DMG Tables'!$H$2:$H$7)</f>
        <v>183768000</v>
      </c>
      <c r="ABQ29" s="1">
        <f>LOOKUP($A29,'DMG Tables'!$P$2:$P$35,'DMG Tables'!$O$2:$O$35)*ABQ$1*LOOKUP(ABQ$1,'DMG Tables'!$G$2:$G$7,'DMG Tables'!$H$2:$H$7)</f>
        <v>184016000</v>
      </c>
      <c r="ABR29" s="1">
        <f>LOOKUP($A29,'DMG Tables'!$P$2:$P$35,'DMG Tables'!$O$2:$O$35)*ABR$1*LOOKUP(ABR$1,'DMG Tables'!$G$2:$G$7,'DMG Tables'!$H$2:$H$7)</f>
        <v>184264000</v>
      </c>
      <c r="ABS29" s="1">
        <f>LOOKUP($A29,'DMG Tables'!$P$2:$P$35,'DMG Tables'!$O$2:$O$35)*ABS$1*LOOKUP(ABS$1,'DMG Tables'!$G$2:$G$7,'DMG Tables'!$H$2:$H$7)</f>
        <v>184512000</v>
      </c>
      <c r="ABT29" s="1">
        <f>LOOKUP($A29,'DMG Tables'!$P$2:$P$35,'DMG Tables'!$O$2:$O$35)*ABT$1*LOOKUP(ABT$1,'DMG Tables'!$G$2:$G$7,'DMG Tables'!$H$2:$H$7)</f>
        <v>184760000</v>
      </c>
      <c r="ABU29" s="1">
        <f>LOOKUP($A29,'DMG Tables'!$P$2:$P$35,'DMG Tables'!$O$2:$O$35)*ABU$1*LOOKUP(ABU$1,'DMG Tables'!$G$2:$G$7,'DMG Tables'!$H$2:$H$7)</f>
        <v>185008000</v>
      </c>
      <c r="ABV29" s="1">
        <f>LOOKUP($A29,'DMG Tables'!$P$2:$P$35,'DMG Tables'!$O$2:$O$35)*ABV$1*LOOKUP(ABV$1,'DMG Tables'!$G$2:$G$7,'DMG Tables'!$H$2:$H$7)</f>
        <v>185256000</v>
      </c>
      <c r="ABW29" s="1">
        <f>LOOKUP($A29,'DMG Tables'!$P$2:$P$35,'DMG Tables'!$O$2:$O$35)*ABW$1*LOOKUP(ABW$1,'DMG Tables'!$G$2:$G$7,'DMG Tables'!$H$2:$H$7)</f>
        <v>185504000</v>
      </c>
      <c r="ABX29" s="1">
        <f>LOOKUP($A29,'DMG Tables'!$P$2:$P$35,'DMG Tables'!$O$2:$O$35)*ABX$1*LOOKUP(ABX$1,'DMG Tables'!$G$2:$G$7,'DMG Tables'!$H$2:$H$7)</f>
        <v>185752000</v>
      </c>
      <c r="ABY29" s="1">
        <f>LOOKUP($A29,'DMG Tables'!$P$2:$P$35,'DMG Tables'!$O$2:$O$35)*ABY$1*LOOKUP(ABY$1,'DMG Tables'!$G$2:$G$7,'DMG Tables'!$H$2:$H$7)</f>
        <v>186000000</v>
      </c>
      <c r="ABZ29" s="1">
        <f>LOOKUP($A29,'DMG Tables'!$P$2:$P$35,'DMG Tables'!$O$2:$O$35)*ABZ$1*LOOKUP(ABZ$1,'DMG Tables'!$G$2:$G$7,'DMG Tables'!$H$2:$H$7)</f>
        <v>186248000</v>
      </c>
      <c r="ACA29" s="1">
        <f>LOOKUP($A29,'DMG Tables'!$P$2:$P$35,'DMG Tables'!$O$2:$O$35)*ACA$1*LOOKUP(ACA$1,'DMG Tables'!$G$2:$G$7,'DMG Tables'!$H$2:$H$7)</f>
        <v>186496000</v>
      </c>
      <c r="ACB29" s="1">
        <f>LOOKUP($A29,'DMG Tables'!$P$2:$P$35,'DMG Tables'!$O$2:$O$35)*ACB$1*LOOKUP(ACB$1,'DMG Tables'!$G$2:$G$7,'DMG Tables'!$H$2:$H$7)</f>
        <v>186744000</v>
      </c>
      <c r="ACC29" s="1">
        <f>LOOKUP($A29,'DMG Tables'!$P$2:$P$35,'DMG Tables'!$O$2:$O$35)*ACC$1*LOOKUP(ACC$1,'DMG Tables'!$G$2:$G$7,'DMG Tables'!$H$2:$H$7)</f>
        <v>186992000</v>
      </c>
      <c r="ACD29" s="1">
        <f>LOOKUP($A29,'DMG Tables'!$P$2:$P$35,'DMG Tables'!$O$2:$O$35)*ACD$1*LOOKUP(ACD$1,'DMG Tables'!$G$2:$G$7,'DMG Tables'!$H$2:$H$7)</f>
        <v>187240000</v>
      </c>
      <c r="ACE29" s="1">
        <f>LOOKUP($A29,'DMG Tables'!$P$2:$P$35,'DMG Tables'!$O$2:$O$35)*ACE$1*LOOKUP(ACE$1,'DMG Tables'!$G$2:$G$7,'DMG Tables'!$H$2:$H$7)</f>
        <v>187488000</v>
      </c>
      <c r="ACF29" s="1">
        <f>LOOKUP($A29,'DMG Tables'!$P$2:$P$35,'DMG Tables'!$O$2:$O$35)*ACF$1*LOOKUP(ACF$1,'DMG Tables'!$G$2:$G$7,'DMG Tables'!$H$2:$H$7)</f>
        <v>187736000</v>
      </c>
      <c r="ACG29" s="1">
        <f>LOOKUP($A29,'DMG Tables'!$P$2:$P$35,'DMG Tables'!$O$2:$O$35)*ACG$1*LOOKUP(ACG$1,'DMG Tables'!$G$2:$G$7,'DMG Tables'!$H$2:$H$7)</f>
        <v>187984000</v>
      </c>
      <c r="ACH29" s="1">
        <f>LOOKUP($A29,'DMG Tables'!$P$2:$P$35,'DMG Tables'!$O$2:$O$35)*ACH$1*LOOKUP(ACH$1,'DMG Tables'!$G$2:$G$7,'DMG Tables'!$H$2:$H$7)</f>
        <v>188232000</v>
      </c>
      <c r="ACI29" s="1">
        <f>LOOKUP($A29,'DMG Tables'!$P$2:$P$35,'DMG Tables'!$O$2:$O$35)*ACI$1*LOOKUP(ACI$1,'DMG Tables'!$G$2:$G$7,'DMG Tables'!$H$2:$H$7)</f>
        <v>188480000</v>
      </c>
      <c r="ACJ29" s="1">
        <f>LOOKUP($A29,'DMG Tables'!$P$2:$P$35,'DMG Tables'!$O$2:$O$35)*ACJ$1*LOOKUP(ACJ$1,'DMG Tables'!$G$2:$G$7,'DMG Tables'!$H$2:$H$7)</f>
        <v>188728000</v>
      </c>
      <c r="ACK29" s="1">
        <f>LOOKUP($A29,'DMG Tables'!$P$2:$P$35,'DMG Tables'!$O$2:$O$35)*ACK$1*LOOKUP(ACK$1,'DMG Tables'!$G$2:$G$7,'DMG Tables'!$H$2:$H$7)</f>
        <v>188976000</v>
      </c>
      <c r="ACL29" s="1">
        <f>LOOKUP($A29,'DMG Tables'!$P$2:$P$35,'DMG Tables'!$O$2:$O$35)*ACL$1*LOOKUP(ACL$1,'DMG Tables'!$G$2:$G$7,'DMG Tables'!$H$2:$H$7)</f>
        <v>189224000</v>
      </c>
      <c r="ACM29" s="1">
        <f>LOOKUP($A29,'DMG Tables'!$P$2:$P$35,'DMG Tables'!$O$2:$O$35)*ACM$1*LOOKUP(ACM$1,'DMG Tables'!$G$2:$G$7,'DMG Tables'!$H$2:$H$7)</f>
        <v>189472000</v>
      </c>
      <c r="ACN29" s="1">
        <f>LOOKUP($A29,'DMG Tables'!$P$2:$P$35,'DMG Tables'!$O$2:$O$35)*ACN$1*LOOKUP(ACN$1,'DMG Tables'!$G$2:$G$7,'DMG Tables'!$H$2:$H$7)</f>
        <v>189720000</v>
      </c>
      <c r="ACO29" s="1">
        <f>LOOKUP($A29,'DMG Tables'!$P$2:$P$35,'DMG Tables'!$O$2:$O$35)*ACO$1*LOOKUP(ACO$1,'DMG Tables'!$G$2:$G$7,'DMG Tables'!$H$2:$H$7)</f>
        <v>189968000</v>
      </c>
      <c r="ACP29" s="1">
        <f>LOOKUP($A29,'DMG Tables'!$P$2:$P$35,'DMG Tables'!$O$2:$O$35)*ACP$1*LOOKUP(ACP$1,'DMG Tables'!$G$2:$G$7,'DMG Tables'!$H$2:$H$7)</f>
        <v>190216000</v>
      </c>
      <c r="ACQ29" s="1">
        <f>LOOKUP($A29,'DMG Tables'!$P$2:$P$35,'DMG Tables'!$O$2:$O$35)*ACQ$1*LOOKUP(ACQ$1,'DMG Tables'!$G$2:$G$7,'DMG Tables'!$H$2:$H$7)</f>
        <v>190464000</v>
      </c>
      <c r="ACR29" s="1">
        <f>LOOKUP($A29,'DMG Tables'!$P$2:$P$35,'DMG Tables'!$O$2:$O$35)*ACR$1*LOOKUP(ACR$1,'DMG Tables'!$G$2:$G$7,'DMG Tables'!$H$2:$H$7)</f>
        <v>190712000</v>
      </c>
      <c r="ACS29" s="1">
        <f>LOOKUP($A29,'DMG Tables'!$P$2:$P$35,'DMG Tables'!$O$2:$O$35)*ACS$1*LOOKUP(ACS$1,'DMG Tables'!$G$2:$G$7,'DMG Tables'!$H$2:$H$7)</f>
        <v>190960000</v>
      </c>
      <c r="ACT29" s="1">
        <f>LOOKUP($A29,'DMG Tables'!$P$2:$P$35,'DMG Tables'!$O$2:$O$35)*ACT$1*LOOKUP(ACT$1,'DMG Tables'!$G$2:$G$7,'DMG Tables'!$H$2:$H$7)</f>
        <v>191208000</v>
      </c>
      <c r="ACU29" s="1">
        <f>LOOKUP($A29,'DMG Tables'!$P$2:$P$35,'DMG Tables'!$O$2:$O$35)*ACU$1*LOOKUP(ACU$1,'DMG Tables'!$G$2:$G$7,'DMG Tables'!$H$2:$H$7)</f>
        <v>191456000</v>
      </c>
      <c r="ACV29" s="1">
        <f>LOOKUP($A29,'DMG Tables'!$P$2:$P$35,'DMG Tables'!$O$2:$O$35)*ACV$1*LOOKUP(ACV$1,'DMG Tables'!$G$2:$G$7,'DMG Tables'!$H$2:$H$7)</f>
        <v>191704000</v>
      </c>
      <c r="ACW29" s="1">
        <f>LOOKUP($A29,'DMG Tables'!$P$2:$P$35,'DMG Tables'!$O$2:$O$35)*ACW$1*LOOKUP(ACW$1,'DMG Tables'!$G$2:$G$7,'DMG Tables'!$H$2:$H$7)</f>
        <v>191952000</v>
      </c>
      <c r="ACX29" s="1">
        <f>LOOKUP($A29,'DMG Tables'!$P$2:$P$35,'DMG Tables'!$O$2:$O$35)*ACX$1*LOOKUP(ACX$1,'DMG Tables'!$G$2:$G$7,'DMG Tables'!$H$2:$H$7)</f>
        <v>192200000</v>
      </c>
      <c r="ACY29" s="1">
        <f>LOOKUP($A29,'DMG Tables'!$P$2:$P$35,'DMG Tables'!$O$2:$O$35)*ACY$1*LOOKUP(ACY$1,'DMG Tables'!$G$2:$G$7,'DMG Tables'!$H$2:$H$7)</f>
        <v>192448000</v>
      </c>
      <c r="ACZ29" s="1">
        <f>LOOKUP($A29,'DMG Tables'!$P$2:$P$35,'DMG Tables'!$O$2:$O$35)*ACZ$1*LOOKUP(ACZ$1,'DMG Tables'!$G$2:$G$7,'DMG Tables'!$H$2:$H$7)</f>
        <v>192696000</v>
      </c>
      <c r="ADA29" s="1">
        <f>LOOKUP($A29,'DMG Tables'!$P$2:$P$35,'DMG Tables'!$O$2:$O$35)*ADA$1*LOOKUP(ADA$1,'DMG Tables'!$G$2:$G$7,'DMG Tables'!$H$2:$H$7)</f>
        <v>192944000</v>
      </c>
      <c r="ADB29" s="1">
        <f>LOOKUP($A29,'DMG Tables'!$P$2:$P$35,'DMG Tables'!$O$2:$O$35)*ADB$1*LOOKUP(ADB$1,'DMG Tables'!$G$2:$G$7,'DMG Tables'!$H$2:$H$7)</f>
        <v>193192000</v>
      </c>
      <c r="ADC29" s="1">
        <f>LOOKUP($A29,'DMG Tables'!$P$2:$P$35,'DMG Tables'!$O$2:$O$35)*ADC$1*LOOKUP(ADC$1,'DMG Tables'!$G$2:$G$7,'DMG Tables'!$H$2:$H$7)</f>
        <v>193440000</v>
      </c>
      <c r="ADD29" s="1">
        <f>LOOKUP($A29,'DMG Tables'!$P$2:$P$35,'DMG Tables'!$O$2:$O$35)*ADD$1*LOOKUP(ADD$1,'DMG Tables'!$G$2:$G$7,'DMG Tables'!$H$2:$H$7)</f>
        <v>193688000</v>
      </c>
      <c r="ADE29" s="1">
        <f>LOOKUP($A29,'DMG Tables'!$P$2:$P$35,'DMG Tables'!$O$2:$O$35)*ADE$1*LOOKUP(ADE$1,'DMG Tables'!$G$2:$G$7,'DMG Tables'!$H$2:$H$7)</f>
        <v>193936000</v>
      </c>
      <c r="ADF29" s="1">
        <f>LOOKUP($A29,'DMG Tables'!$P$2:$P$35,'DMG Tables'!$O$2:$O$35)*ADF$1*LOOKUP(ADF$1,'DMG Tables'!$G$2:$G$7,'DMG Tables'!$H$2:$H$7)</f>
        <v>194184000</v>
      </c>
      <c r="ADG29" s="1">
        <f>LOOKUP($A29,'DMG Tables'!$P$2:$P$35,'DMG Tables'!$O$2:$O$35)*ADG$1*LOOKUP(ADG$1,'DMG Tables'!$G$2:$G$7,'DMG Tables'!$H$2:$H$7)</f>
        <v>194432000</v>
      </c>
      <c r="ADH29" s="1">
        <f>LOOKUP($A29,'DMG Tables'!$P$2:$P$35,'DMG Tables'!$O$2:$O$35)*ADH$1*LOOKUP(ADH$1,'DMG Tables'!$G$2:$G$7,'DMG Tables'!$H$2:$H$7)</f>
        <v>194680000</v>
      </c>
      <c r="ADI29" s="1">
        <f>LOOKUP($A29,'DMG Tables'!$P$2:$P$35,'DMG Tables'!$O$2:$O$35)*ADI$1*LOOKUP(ADI$1,'DMG Tables'!$G$2:$G$7,'DMG Tables'!$H$2:$H$7)</f>
        <v>194928000</v>
      </c>
      <c r="ADJ29" s="1">
        <f>LOOKUP($A29,'DMG Tables'!$P$2:$P$35,'DMG Tables'!$O$2:$O$35)*ADJ$1*LOOKUP(ADJ$1,'DMG Tables'!$G$2:$G$7,'DMG Tables'!$H$2:$H$7)</f>
        <v>195176000</v>
      </c>
      <c r="ADK29" s="1">
        <f>LOOKUP($A29,'DMG Tables'!$P$2:$P$35,'DMG Tables'!$O$2:$O$35)*ADK$1*LOOKUP(ADK$1,'DMG Tables'!$G$2:$G$7,'DMG Tables'!$H$2:$H$7)</f>
        <v>195424000</v>
      </c>
      <c r="ADL29" s="1">
        <f>LOOKUP($A29,'DMG Tables'!$P$2:$P$35,'DMG Tables'!$O$2:$O$35)*ADL$1*LOOKUP(ADL$1,'DMG Tables'!$G$2:$G$7,'DMG Tables'!$H$2:$H$7)</f>
        <v>195672000</v>
      </c>
      <c r="ADM29" s="1">
        <f>LOOKUP($A29,'DMG Tables'!$P$2:$P$35,'DMG Tables'!$O$2:$O$35)*ADM$1*LOOKUP(ADM$1,'DMG Tables'!$G$2:$G$7,'DMG Tables'!$H$2:$H$7)</f>
        <v>195920000</v>
      </c>
      <c r="ADN29" s="1">
        <f>LOOKUP($A29,'DMG Tables'!$P$2:$P$35,'DMG Tables'!$O$2:$O$35)*ADN$1*LOOKUP(ADN$1,'DMG Tables'!$G$2:$G$7,'DMG Tables'!$H$2:$H$7)</f>
        <v>196168000</v>
      </c>
      <c r="ADO29" s="1">
        <f>LOOKUP($A29,'DMG Tables'!$P$2:$P$35,'DMG Tables'!$O$2:$O$35)*ADO$1*LOOKUP(ADO$1,'DMG Tables'!$G$2:$G$7,'DMG Tables'!$H$2:$H$7)</f>
        <v>196416000</v>
      </c>
      <c r="ADP29" s="1">
        <f>LOOKUP($A29,'DMG Tables'!$P$2:$P$35,'DMG Tables'!$O$2:$O$35)*ADP$1*LOOKUP(ADP$1,'DMG Tables'!$G$2:$G$7,'DMG Tables'!$H$2:$H$7)</f>
        <v>196664000</v>
      </c>
      <c r="ADQ29" s="1">
        <f>LOOKUP($A29,'DMG Tables'!$P$2:$P$35,'DMG Tables'!$O$2:$O$35)*ADQ$1*LOOKUP(ADQ$1,'DMG Tables'!$G$2:$G$7,'DMG Tables'!$H$2:$H$7)</f>
        <v>196912000</v>
      </c>
      <c r="ADR29" s="1">
        <f>LOOKUP($A29,'DMG Tables'!$P$2:$P$35,'DMG Tables'!$O$2:$O$35)*ADR$1*LOOKUP(ADR$1,'DMG Tables'!$G$2:$G$7,'DMG Tables'!$H$2:$H$7)</f>
        <v>197160000</v>
      </c>
      <c r="ADS29" s="1">
        <f>LOOKUP($A29,'DMG Tables'!$P$2:$P$35,'DMG Tables'!$O$2:$O$35)*ADS$1*LOOKUP(ADS$1,'DMG Tables'!$G$2:$G$7,'DMG Tables'!$H$2:$H$7)</f>
        <v>197408000</v>
      </c>
      <c r="ADT29" s="1">
        <f>LOOKUP($A29,'DMG Tables'!$P$2:$P$35,'DMG Tables'!$O$2:$O$35)*ADT$1*LOOKUP(ADT$1,'DMG Tables'!$G$2:$G$7,'DMG Tables'!$H$2:$H$7)</f>
        <v>197656000</v>
      </c>
      <c r="ADU29" s="1">
        <f>LOOKUP($A29,'DMG Tables'!$P$2:$P$35,'DMG Tables'!$O$2:$O$35)*ADU$1*LOOKUP(ADU$1,'DMG Tables'!$G$2:$G$7,'DMG Tables'!$H$2:$H$7)</f>
        <v>197904000</v>
      </c>
      <c r="ADV29" s="1">
        <f>LOOKUP($A29,'DMG Tables'!$P$2:$P$35,'DMG Tables'!$O$2:$O$35)*ADV$1*LOOKUP(ADV$1,'DMG Tables'!$G$2:$G$7,'DMG Tables'!$H$2:$H$7)</f>
        <v>198152000</v>
      </c>
      <c r="ADW29" s="1">
        <f>LOOKUP($A29,'DMG Tables'!$P$2:$P$35,'DMG Tables'!$O$2:$O$35)*ADW$1*LOOKUP(ADW$1,'DMG Tables'!$G$2:$G$7,'DMG Tables'!$H$2:$H$7)</f>
        <v>198400000</v>
      </c>
      <c r="ADX29" s="1">
        <f>LOOKUP($A29,'DMG Tables'!$P$2:$P$35,'DMG Tables'!$O$2:$O$35)*ADX$1*LOOKUP(ADX$1,'DMG Tables'!$G$2:$G$7,'DMG Tables'!$H$2:$H$7)</f>
        <v>198648000</v>
      </c>
      <c r="ADY29" s="1">
        <f>LOOKUP($A29,'DMG Tables'!$P$2:$P$35,'DMG Tables'!$O$2:$O$35)*ADY$1*LOOKUP(ADY$1,'DMG Tables'!$G$2:$G$7,'DMG Tables'!$H$2:$H$7)</f>
        <v>198896000</v>
      </c>
      <c r="ADZ29" s="1">
        <f>LOOKUP($A29,'DMG Tables'!$P$2:$P$35,'DMG Tables'!$O$2:$O$35)*ADZ$1*LOOKUP(ADZ$1,'DMG Tables'!$G$2:$G$7,'DMG Tables'!$H$2:$H$7)</f>
        <v>199144000</v>
      </c>
      <c r="AEA29" s="1">
        <f>LOOKUP($A29,'DMG Tables'!$P$2:$P$35,'DMG Tables'!$O$2:$O$35)*AEA$1*LOOKUP(AEA$1,'DMG Tables'!$G$2:$G$7,'DMG Tables'!$H$2:$H$7)</f>
        <v>199392000</v>
      </c>
      <c r="AEB29" s="1">
        <f>LOOKUP($A29,'DMG Tables'!$P$2:$P$35,'DMG Tables'!$O$2:$O$35)*AEB$1*LOOKUP(AEB$1,'DMG Tables'!$G$2:$G$7,'DMG Tables'!$H$2:$H$7)</f>
        <v>199640000</v>
      </c>
      <c r="AEC29" s="1">
        <f>LOOKUP($A29,'DMG Tables'!$P$2:$P$35,'DMG Tables'!$O$2:$O$35)*AEC$1*LOOKUP(AEC$1,'DMG Tables'!$G$2:$G$7,'DMG Tables'!$H$2:$H$7)</f>
        <v>199888000</v>
      </c>
      <c r="AED29" s="1">
        <f>LOOKUP($A29,'DMG Tables'!$P$2:$P$35,'DMG Tables'!$O$2:$O$35)*AED$1*LOOKUP(AED$1,'DMG Tables'!$G$2:$G$7,'DMG Tables'!$H$2:$H$7)</f>
        <v>200136000</v>
      </c>
      <c r="AEE29" s="1">
        <f>LOOKUP($A29,'DMG Tables'!$P$2:$P$35,'DMG Tables'!$O$2:$O$35)*AEE$1*LOOKUP(AEE$1,'DMG Tables'!$G$2:$G$7,'DMG Tables'!$H$2:$H$7)</f>
        <v>200384000</v>
      </c>
      <c r="AEF29" s="1">
        <f>LOOKUP($A29,'DMG Tables'!$P$2:$P$35,'DMG Tables'!$O$2:$O$35)*AEF$1*LOOKUP(AEF$1,'DMG Tables'!$G$2:$G$7,'DMG Tables'!$H$2:$H$7)</f>
        <v>200632000</v>
      </c>
      <c r="AEG29" s="1">
        <f>LOOKUP($A29,'DMG Tables'!$P$2:$P$35,'DMG Tables'!$O$2:$O$35)*AEG$1*LOOKUP(AEG$1,'DMG Tables'!$G$2:$G$7,'DMG Tables'!$H$2:$H$7)</f>
        <v>200880000</v>
      </c>
      <c r="AEH29" s="1">
        <f>LOOKUP($A29,'DMG Tables'!$P$2:$P$35,'DMG Tables'!$O$2:$O$35)*AEH$1*LOOKUP(AEH$1,'DMG Tables'!$G$2:$G$7,'DMG Tables'!$H$2:$H$7)</f>
        <v>201128000</v>
      </c>
      <c r="AEI29" s="1">
        <f>LOOKUP($A29,'DMG Tables'!$P$2:$P$35,'DMG Tables'!$O$2:$O$35)*AEI$1*LOOKUP(AEI$1,'DMG Tables'!$G$2:$G$7,'DMG Tables'!$H$2:$H$7)</f>
        <v>201376000</v>
      </c>
      <c r="AEJ29" s="1">
        <f>LOOKUP($A29,'DMG Tables'!$P$2:$P$35,'DMG Tables'!$O$2:$O$35)*AEJ$1*LOOKUP(AEJ$1,'DMG Tables'!$G$2:$G$7,'DMG Tables'!$H$2:$H$7)</f>
        <v>201624000</v>
      </c>
      <c r="AEK29" s="1">
        <f>LOOKUP($A29,'DMG Tables'!$P$2:$P$35,'DMG Tables'!$O$2:$O$35)*AEK$1*LOOKUP(AEK$1,'DMG Tables'!$G$2:$G$7,'DMG Tables'!$H$2:$H$7)</f>
        <v>201872000</v>
      </c>
      <c r="AEL29" s="1">
        <f>LOOKUP($A29,'DMG Tables'!$P$2:$P$35,'DMG Tables'!$O$2:$O$35)*AEL$1*LOOKUP(AEL$1,'DMG Tables'!$G$2:$G$7,'DMG Tables'!$H$2:$H$7)</f>
        <v>202120000</v>
      </c>
      <c r="AEM29" s="1">
        <f>LOOKUP($A29,'DMG Tables'!$P$2:$P$35,'DMG Tables'!$O$2:$O$35)*AEM$1*LOOKUP(AEM$1,'DMG Tables'!$G$2:$G$7,'DMG Tables'!$H$2:$H$7)</f>
        <v>202368000</v>
      </c>
      <c r="AEN29" s="1">
        <f>LOOKUP($A29,'DMG Tables'!$P$2:$P$35,'DMG Tables'!$O$2:$O$35)*AEN$1*LOOKUP(AEN$1,'DMG Tables'!$G$2:$G$7,'DMG Tables'!$H$2:$H$7)</f>
        <v>202616000</v>
      </c>
      <c r="AEO29" s="1">
        <f>LOOKUP($A29,'DMG Tables'!$P$2:$P$35,'DMG Tables'!$O$2:$O$35)*AEO$1*LOOKUP(AEO$1,'DMG Tables'!$G$2:$G$7,'DMG Tables'!$H$2:$H$7)</f>
        <v>202864000</v>
      </c>
      <c r="AEP29" s="1">
        <f>LOOKUP($A29,'DMG Tables'!$P$2:$P$35,'DMG Tables'!$O$2:$O$35)*AEP$1*LOOKUP(AEP$1,'DMG Tables'!$G$2:$G$7,'DMG Tables'!$H$2:$H$7)</f>
        <v>203112000</v>
      </c>
      <c r="AEQ29" s="1">
        <f>LOOKUP($A29,'DMG Tables'!$P$2:$P$35,'DMG Tables'!$O$2:$O$35)*AEQ$1*LOOKUP(AEQ$1,'DMG Tables'!$G$2:$G$7,'DMG Tables'!$H$2:$H$7)</f>
        <v>203360000</v>
      </c>
      <c r="AER29" s="1">
        <f>LOOKUP($A29,'DMG Tables'!$P$2:$P$35,'DMG Tables'!$O$2:$O$35)*AER$1*LOOKUP(AER$1,'DMG Tables'!$G$2:$G$7,'DMG Tables'!$H$2:$H$7)</f>
        <v>203608000</v>
      </c>
      <c r="AES29" s="1">
        <f>LOOKUP($A29,'DMG Tables'!$P$2:$P$35,'DMG Tables'!$O$2:$O$35)*AES$1*LOOKUP(AES$1,'DMG Tables'!$G$2:$G$7,'DMG Tables'!$H$2:$H$7)</f>
        <v>203856000</v>
      </c>
      <c r="AET29" s="1">
        <f>LOOKUP($A29,'DMG Tables'!$P$2:$P$35,'DMG Tables'!$O$2:$O$35)*AET$1*LOOKUP(AET$1,'DMG Tables'!$G$2:$G$7,'DMG Tables'!$H$2:$H$7)</f>
        <v>204104000</v>
      </c>
      <c r="AEU29" s="1">
        <f>LOOKUP($A29,'DMG Tables'!$P$2:$P$35,'DMG Tables'!$O$2:$O$35)*AEU$1*LOOKUP(AEU$1,'DMG Tables'!$G$2:$G$7,'DMG Tables'!$H$2:$H$7)</f>
        <v>204352000</v>
      </c>
      <c r="AEV29" s="1">
        <f>LOOKUP($A29,'DMG Tables'!$P$2:$P$35,'DMG Tables'!$O$2:$O$35)*AEV$1*LOOKUP(AEV$1,'DMG Tables'!$G$2:$G$7,'DMG Tables'!$H$2:$H$7)</f>
        <v>204600000</v>
      </c>
      <c r="AEW29" s="1">
        <f>LOOKUP($A29,'DMG Tables'!$P$2:$P$35,'DMG Tables'!$O$2:$O$35)*AEW$1*LOOKUP(AEW$1,'DMG Tables'!$G$2:$G$7,'DMG Tables'!$H$2:$H$7)</f>
        <v>204848000</v>
      </c>
      <c r="AEX29" s="1">
        <f>LOOKUP($A29,'DMG Tables'!$P$2:$P$35,'DMG Tables'!$O$2:$O$35)*AEX$1*LOOKUP(AEX$1,'DMG Tables'!$G$2:$G$7,'DMG Tables'!$H$2:$H$7)</f>
        <v>205096000</v>
      </c>
      <c r="AEY29" s="1">
        <f>LOOKUP($A29,'DMG Tables'!$P$2:$P$35,'DMG Tables'!$O$2:$O$35)*AEY$1*LOOKUP(AEY$1,'DMG Tables'!$G$2:$G$7,'DMG Tables'!$H$2:$H$7)</f>
        <v>205344000</v>
      </c>
      <c r="AEZ29" s="1">
        <f>LOOKUP($A29,'DMG Tables'!$P$2:$P$35,'DMG Tables'!$O$2:$O$35)*AEZ$1*LOOKUP(AEZ$1,'DMG Tables'!$G$2:$G$7,'DMG Tables'!$H$2:$H$7)</f>
        <v>205592000</v>
      </c>
      <c r="AFA29" s="1">
        <f>LOOKUP($A29,'DMG Tables'!$P$2:$P$35,'DMG Tables'!$O$2:$O$35)*AFA$1*LOOKUP(AFA$1,'DMG Tables'!$G$2:$G$7,'DMG Tables'!$H$2:$H$7)</f>
        <v>205840000</v>
      </c>
      <c r="AFB29" s="1">
        <f>LOOKUP($A29,'DMG Tables'!$P$2:$P$35,'DMG Tables'!$O$2:$O$35)*AFB$1*LOOKUP(AFB$1,'DMG Tables'!$G$2:$G$7,'DMG Tables'!$H$2:$H$7)</f>
        <v>206088000</v>
      </c>
      <c r="AFC29" s="1">
        <f>LOOKUP($A29,'DMG Tables'!$P$2:$P$35,'DMG Tables'!$O$2:$O$35)*AFC$1*LOOKUP(AFC$1,'DMG Tables'!$G$2:$G$7,'DMG Tables'!$H$2:$H$7)</f>
        <v>206336000</v>
      </c>
      <c r="AFD29" s="1">
        <f>LOOKUP($A29,'DMG Tables'!$P$2:$P$35,'DMG Tables'!$O$2:$O$35)*AFD$1*LOOKUP(AFD$1,'DMG Tables'!$G$2:$G$7,'DMG Tables'!$H$2:$H$7)</f>
        <v>206584000</v>
      </c>
      <c r="AFE29" s="1">
        <f>LOOKUP($A29,'DMG Tables'!$P$2:$P$35,'DMG Tables'!$O$2:$O$35)*AFE$1*LOOKUP(AFE$1,'DMG Tables'!$G$2:$G$7,'DMG Tables'!$H$2:$H$7)</f>
        <v>206832000</v>
      </c>
      <c r="AFF29" s="1">
        <f>LOOKUP($A29,'DMG Tables'!$P$2:$P$35,'DMG Tables'!$O$2:$O$35)*AFF$1*LOOKUP(AFF$1,'DMG Tables'!$G$2:$G$7,'DMG Tables'!$H$2:$H$7)</f>
        <v>207080000</v>
      </c>
      <c r="AFG29" s="1">
        <f>LOOKUP($A29,'DMG Tables'!$P$2:$P$35,'DMG Tables'!$O$2:$O$35)*AFG$1*LOOKUP(AFG$1,'DMG Tables'!$G$2:$G$7,'DMG Tables'!$H$2:$H$7)</f>
        <v>207328000</v>
      </c>
      <c r="AFH29" s="1">
        <f>LOOKUP($A29,'DMG Tables'!$P$2:$P$35,'DMG Tables'!$O$2:$O$35)*AFH$1*LOOKUP(AFH$1,'DMG Tables'!$G$2:$G$7,'DMG Tables'!$H$2:$H$7)</f>
        <v>207576000</v>
      </c>
      <c r="AFI29" s="1">
        <f>LOOKUP($A29,'DMG Tables'!$P$2:$P$35,'DMG Tables'!$O$2:$O$35)*AFI$1*LOOKUP(AFI$1,'DMG Tables'!$G$2:$G$7,'DMG Tables'!$H$2:$H$7)</f>
        <v>207824000</v>
      </c>
      <c r="AFJ29" s="1">
        <f>LOOKUP($A29,'DMG Tables'!$P$2:$P$35,'DMG Tables'!$O$2:$O$35)*AFJ$1*LOOKUP(AFJ$1,'DMG Tables'!$G$2:$G$7,'DMG Tables'!$H$2:$H$7)</f>
        <v>208072000</v>
      </c>
      <c r="AFK29" s="1">
        <f>LOOKUP($A29,'DMG Tables'!$P$2:$P$35,'DMG Tables'!$O$2:$O$35)*AFK$1*LOOKUP(AFK$1,'DMG Tables'!$G$2:$G$7,'DMG Tables'!$H$2:$H$7)</f>
        <v>208320000</v>
      </c>
      <c r="AFL29" s="1">
        <f>LOOKUP($A29,'DMG Tables'!$P$2:$P$35,'DMG Tables'!$O$2:$O$35)*AFL$1*LOOKUP(AFL$1,'DMG Tables'!$G$2:$G$7,'DMG Tables'!$H$2:$H$7)</f>
        <v>208568000</v>
      </c>
      <c r="AFM29" s="1">
        <f>LOOKUP($A29,'DMG Tables'!$P$2:$P$35,'DMG Tables'!$O$2:$O$35)*AFM$1*LOOKUP(AFM$1,'DMG Tables'!$G$2:$G$7,'DMG Tables'!$H$2:$H$7)</f>
        <v>208816000</v>
      </c>
      <c r="AFN29" s="1">
        <f>LOOKUP($A29,'DMG Tables'!$P$2:$P$35,'DMG Tables'!$O$2:$O$35)*AFN$1*LOOKUP(AFN$1,'DMG Tables'!$G$2:$G$7,'DMG Tables'!$H$2:$H$7)</f>
        <v>209064000</v>
      </c>
      <c r="AFO29" s="1">
        <f>LOOKUP($A29,'DMG Tables'!$P$2:$P$35,'DMG Tables'!$O$2:$O$35)*AFO$1*LOOKUP(AFO$1,'DMG Tables'!$G$2:$G$7,'DMG Tables'!$H$2:$H$7)</f>
        <v>209312000</v>
      </c>
      <c r="AFP29" s="1">
        <f>LOOKUP($A29,'DMG Tables'!$P$2:$P$35,'DMG Tables'!$O$2:$O$35)*AFP$1*LOOKUP(AFP$1,'DMG Tables'!$G$2:$G$7,'DMG Tables'!$H$2:$H$7)</f>
        <v>209560000</v>
      </c>
      <c r="AFQ29" s="1">
        <f>LOOKUP($A29,'DMG Tables'!$P$2:$P$35,'DMG Tables'!$O$2:$O$35)*AFQ$1*LOOKUP(AFQ$1,'DMG Tables'!$G$2:$G$7,'DMG Tables'!$H$2:$H$7)</f>
        <v>209808000</v>
      </c>
      <c r="AFR29" s="1">
        <f>LOOKUP($A29,'DMG Tables'!$P$2:$P$35,'DMG Tables'!$O$2:$O$35)*AFR$1*LOOKUP(AFR$1,'DMG Tables'!$G$2:$G$7,'DMG Tables'!$H$2:$H$7)</f>
        <v>210056000</v>
      </c>
      <c r="AFS29" s="1">
        <f>LOOKUP($A29,'DMG Tables'!$P$2:$P$35,'DMG Tables'!$O$2:$O$35)*AFS$1*LOOKUP(AFS$1,'DMG Tables'!$G$2:$G$7,'DMG Tables'!$H$2:$H$7)</f>
        <v>210304000</v>
      </c>
      <c r="AFT29" s="1">
        <f>LOOKUP($A29,'DMG Tables'!$P$2:$P$35,'DMG Tables'!$O$2:$O$35)*AFT$1*LOOKUP(AFT$1,'DMG Tables'!$G$2:$G$7,'DMG Tables'!$H$2:$H$7)</f>
        <v>210552000</v>
      </c>
      <c r="AFU29" s="1">
        <f>LOOKUP($A29,'DMG Tables'!$P$2:$P$35,'DMG Tables'!$O$2:$O$35)*AFU$1*LOOKUP(AFU$1,'DMG Tables'!$G$2:$G$7,'DMG Tables'!$H$2:$H$7)</f>
        <v>210800000</v>
      </c>
      <c r="AFV29" s="1">
        <f>LOOKUP($A29,'DMG Tables'!$P$2:$P$35,'DMG Tables'!$O$2:$O$35)*AFV$1*LOOKUP(AFV$1,'DMG Tables'!$G$2:$G$7,'DMG Tables'!$H$2:$H$7)</f>
        <v>211048000</v>
      </c>
      <c r="AFW29" s="1">
        <f>LOOKUP($A29,'DMG Tables'!$P$2:$P$35,'DMG Tables'!$O$2:$O$35)*AFW$1*LOOKUP(AFW$1,'DMG Tables'!$G$2:$G$7,'DMG Tables'!$H$2:$H$7)</f>
        <v>211296000</v>
      </c>
      <c r="AFX29" s="1">
        <f>LOOKUP($A29,'DMG Tables'!$P$2:$P$35,'DMG Tables'!$O$2:$O$35)*AFX$1*LOOKUP(AFX$1,'DMG Tables'!$G$2:$G$7,'DMG Tables'!$H$2:$H$7)</f>
        <v>211544000</v>
      </c>
      <c r="AFY29" s="1">
        <f>LOOKUP($A29,'DMG Tables'!$P$2:$P$35,'DMG Tables'!$O$2:$O$35)*AFY$1*LOOKUP(AFY$1,'DMG Tables'!$G$2:$G$7,'DMG Tables'!$H$2:$H$7)</f>
        <v>211792000</v>
      </c>
      <c r="AFZ29" s="1">
        <f>LOOKUP($A29,'DMG Tables'!$P$2:$P$35,'DMG Tables'!$O$2:$O$35)*AFZ$1*LOOKUP(AFZ$1,'DMG Tables'!$G$2:$G$7,'DMG Tables'!$H$2:$H$7)</f>
        <v>212040000</v>
      </c>
      <c r="AGA29" s="1">
        <f>LOOKUP($A29,'DMG Tables'!$P$2:$P$35,'DMG Tables'!$O$2:$O$35)*AGA$1*LOOKUP(AGA$1,'DMG Tables'!$G$2:$G$7,'DMG Tables'!$H$2:$H$7)</f>
        <v>212288000</v>
      </c>
      <c r="AGB29" s="1">
        <f>LOOKUP($A29,'DMG Tables'!$P$2:$P$35,'DMG Tables'!$O$2:$O$35)*AGB$1*LOOKUP(AGB$1,'DMG Tables'!$G$2:$G$7,'DMG Tables'!$H$2:$H$7)</f>
        <v>212536000</v>
      </c>
      <c r="AGC29" s="1">
        <f>LOOKUP($A29,'DMG Tables'!$P$2:$P$35,'DMG Tables'!$O$2:$O$35)*AGC$1*LOOKUP(AGC$1,'DMG Tables'!$G$2:$G$7,'DMG Tables'!$H$2:$H$7)</f>
        <v>212784000</v>
      </c>
      <c r="AGD29" s="1">
        <f>LOOKUP($A29,'DMG Tables'!$P$2:$P$35,'DMG Tables'!$O$2:$O$35)*AGD$1*LOOKUP(AGD$1,'DMG Tables'!$G$2:$G$7,'DMG Tables'!$H$2:$H$7)</f>
        <v>213032000</v>
      </c>
      <c r="AGE29" s="1">
        <f>LOOKUP($A29,'DMG Tables'!$P$2:$P$35,'DMG Tables'!$O$2:$O$35)*AGE$1*LOOKUP(AGE$1,'DMG Tables'!$G$2:$G$7,'DMG Tables'!$H$2:$H$7)</f>
        <v>213280000</v>
      </c>
      <c r="AGF29" s="1">
        <f>LOOKUP($A29,'DMG Tables'!$P$2:$P$35,'DMG Tables'!$O$2:$O$35)*AGF$1*LOOKUP(AGF$1,'DMG Tables'!$G$2:$G$7,'DMG Tables'!$H$2:$H$7)</f>
        <v>213528000</v>
      </c>
      <c r="AGG29" s="1">
        <f>LOOKUP($A29,'DMG Tables'!$P$2:$P$35,'DMG Tables'!$O$2:$O$35)*AGG$1*LOOKUP(AGG$1,'DMG Tables'!$G$2:$G$7,'DMG Tables'!$H$2:$H$7)</f>
        <v>213776000</v>
      </c>
      <c r="AGH29" s="1">
        <f>LOOKUP($A29,'DMG Tables'!$P$2:$P$35,'DMG Tables'!$O$2:$O$35)*AGH$1*LOOKUP(AGH$1,'DMG Tables'!$G$2:$G$7,'DMG Tables'!$H$2:$H$7)</f>
        <v>214024000</v>
      </c>
      <c r="AGI29" s="1">
        <f>LOOKUP($A29,'DMG Tables'!$P$2:$P$35,'DMG Tables'!$O$2:$O$35)*AGI$1*LOOKUP(AGI$1,'DMG Tables'!$G$2:$G$7,'DMG Tables'!$H$2:$H$7)</f>
        <v>214272000</v>
      </c>
      <c r="AGJ29" s="1">
        <f>LOOKUP($A29,'DMG Tables'!$P$2:$P$35,'DMG Tables'!$O$2:$O$35)*AGJ$1*LOOKUP(AGJ$1,'DMG Tables'!$G$2:$G$7,'DMG Tables'!$H$2:$H$7)</f>
        <v>214520000</v>
      </c>
      <c r="AGK29" s="1">
        <f>LOOKUP($A29,'DMG Tables'!$P$2:$P$35,'DMG Tables'!$O$2:$O$35)*AGK$1*LOOKUP(AGK$1,'DMG Tables'!$G$2:$G$7,'DMG Tables'!$H$2:$H$7)</f>
        <v>214768000</v>
      </c>
      <c r="AGL29" s="1">
        <f>LOOKUP($A29,'DMG Tables'!$P$2:$P$35,'DMG Tables'!$O$2:$O$35)*AGL$1*LOOKUP(AGL$1,'DMG Tables'!$G$2:$G$7,'DMG Tables'!$H$2:$H$7)</f>
        <v>215016000</v>
      </c>
      <c r="AGM29" s="1">
        <f>LOOKUP($A29,'DMG Tables'!$P$2:$P$35,'DMG Tables'!$O$2:$O$35)*AGM$1*LOOKUP(AGM$1,'DMG Tables'!$G$2:$G$7,'DMG Tables'!$H$2:$H$7)</f>
        <v>215264000</v>
      </c>
      <c r="AGN29" s="1">
        <f>LOOKUP($A29,'DMG Tables'!$P$2:$P$35,'DMG Tables'!$O$2:$O$35)*AGN$1*LOOKUP(AGN$1,'DMG Tables'!$G$2:$G$7,'DMG Tables'!$H$2:$H$7)</f>
        <v>215512000</v>
      </c>
      <c r="AGO29" s="1">
        <f>LOOKUP($A29,'DMG Tables'!$P$2:$P$35,'DMG Tables'!$O$2:$O$35)*AGO$1*LOOKUP(AGO$1,'DMG Tables'!$G$2:$G$7,'DMG Tables'!$H$2:$H$7)</f>
        <v>215760000</v>
      </c>
      <c r="AGP29" s="1">
        <f>LOOKUP($A29,'DMG Tables'!$P$2:$P$35,'DMG Tables'!$O$2:$O$35)*AGP$1*LOOKUP(AGP$1,'DMG Tables'!$G$2:$G$7,'DMG Tables'!$H$2:$H$7)</f>
        <v>216008000</v>
      </c>
      <c r="AGQ29" s="1">
        <f>LOOKUP($A29,'DMG Tables'!$P$2:$P$35,'DMG Tables'!$O$2:$O$35)*AGQ$1*LOOKUP(AGQ$1,'DMG Tables'!$G$2:$G$7,'DMG Tables'!$H$2:$H$7)</f>
        <v>216256000</v>
      </c>
      <c r="AGR29" s="1">
        <f>LOOKUP($A29,'DMG Tables'!$P$2:$P$35,'DMG Tables'!$O$2:$O$35)*AGR$1*LOOKUP(AGR$1,'DMG Tables'!$G$2:$G$7,'DMG Tables'!$H$2:$H$7)</f>
        <v>216504000</v>
      </c>
      <c r="AGS29" s="1">
        <f>LOOKUP($A29,'DMG Tables'!$P$2:$P$35,'DMG Tables'!$O$2:$O$35)*AGS$1*LOOKUP(AGS$1,'DMG Tables'!$G$2:$G$7,'DMG Tables'!$H$2:$H$7)</f>
        <v>216752000</v>
      </c>
      <c r="AGT29" s="1">
        <f>LOOKUP($A29,'DMG Tables'!$P$2:$P$35,'DMG Tables'!$O$2:$O$35)*AGT$1*LOOKUP(AGT$1,'DMG Tables'!$G$2:$G$7,'DMG Tables'!$H$2:$H$7)</f>
        <v>217000000</v>
      </c>
      <c r="AGU29" s="1">
        <f>LOOKUP($A29,'DMG Tables'!$P$2:$P$35,'DMG Tables'!$O$2:$O$35)*AGU$1*LOOKUP(AGU$1,'DMG Tables'!$G$2:$G$7,'DMG Tables'!$H$2:$H$7)</f>
        <v>217248000</v>
      </c>
      <c r="AGV29" s="1">
        <f>LOOKUP($A29,'DMG Tables'!$P$2:$P$35,'DMG Tables'!$O$2:$O$35)*AGV$1*LOOKUP(AGV$1,'DMG Tables'!$G$2:$G$7,'DMG Tables'!$H$2:$H$7)</f>
        <v>217496000</v>
      </c>
      <c r="AGW29" s="1">
        <f>LOOKUP($A29,'DMG Tables'!$P$2:$P$35,'DMG Tables'!$O$2:$O$35)*AGW$1*LOOKUP(AGW$1,'DMG Tables'!$G$2:$G$7,'DMG Tables'!$H$2:$H$7)</f>
        <v>217744000</v>
      </c>
      <c r="AGX29" s="1">
        <f>LOOKUP($A29,'DMG Tables'!$P$2:$P$35,'DMG Tables'!$O$2:$O$35)*AGX$1*LOOKUP(AGX$1,'DMG Tables'!$G$2:$G$7,'DMG Tables'!$H$2:$H$7)</f>
        <v>217992000</v>
      </c>
      <c r="AGY29" s="1">
        <f>LOOKUP($A29,'DMG Tables'!$P$2:$P$35,'DMG Tables'!$O$2:$O$35)*AGY$1*LOOKUP(AGY$1,'DMG Tables'!$G$2:$G$7,'DMG Tables'!$H$2:$H$7)</f>
        <v>218240000</v>
      </c>
      <c r="AGZ29" s="1">
        <f>LOOKUP($A29,'DMG Tables'!$P$2:$P$35,'DMG Tables'!$O$2:$O$35)*AGZ$1*LOOKUP(AGZ$1,'DMG Tables'!$G$2:$G$7,'DMG Tables'!$H$2:$H$7)</f>
        <v>218488000</v>
      </c>
      <c r="AHA29" s="1">
        <f>LOOKUP($A29,'DMG Tables'!$P$2:$P$35,'DMG Tables'!$O$2:$O$35)*AHA$1*LOOKUP(AHA$1,'DMG Tables'!$G$2:$G$7,'DMG Tables'!$H$2:$H$7)</f>
        <v>218736000</v>
      </c>
      <c r="AHB29" s="1">
        <f>LOOKUP($A29,'DMG Tables'!$P$2:$P$35,'DMG Tables'!$O$2:$O$35)*AHB$1*LOOKUP(AHB$1,'DMG Tables'!$G$2:$G$7,'DMG Tables'!$H$2:$H$7)</f>
        <v>218984000</v>
      </c>
      <c r="AHC29" s="1">
        <f>LOOKUP($A29,'DMG Tables'!$P$2:$P$35,'DMG Tables'!$O$2:$O$35)*AHC$1*LOOKUP(AHC$1,'DMG Tables'!$G$2:$G$7,'DMG Tables'!$H$2:$H$7)</f>
        <v>219232000</v>
      </c>
      <c r="AHD29" s="1">
        <f>LOOKUP($A29,'DMG Tables'!$P$2:$P$35,'DMG Tables'!$O$2:$O$35)*AHD$1*LOOKUP(AHD$1,'DMG Tables'!$G$2:$G$7,'DMG Tables'!$H$2:$H$7)</f>
        <v>219480000</v>
      </c>
      <c r="AHE29" s="1">
        <f>LOOKUP($A29,'DMG Tables'!$P$2:$P$35,'DMG Tables'!$O$2:$O$35)*AHE$1*LOOKUP(AHE$1,'DMG Tables'!$G$2:$G$7,'DMG Tables'!$H$2:$H$7)</f>
        <v>219728000</v>
      </c>
      <c r="AHF29" s="1">
        <f>LOOKUP($A29,'DMG Tables'!$P$2:$P$35,'DMG Tables'!$O$2:$O$35)*AHF$1*LOOKUP(AHF$1,'DMG Tables'!$G$2:$G$7,'DMG Tables'!$H$2:$H$7)</f>
        <v>219976000</v>
      </c>
      <c r="AHG29" s="1">
        <f>LOOKUP($A29,'DMG Tables'!$P$2:$P$35,'DMG Tables'!$O$2:$O$35)*AHG$1*LOOKUP(AHG$1,'DMG Tables'!$G$2:$G$7,'DMG Tables'!$H$2:$H$7)</f>
        <v>220224000</v>
      </c>
      <c r="AHH29" s="1">
        <f>LOOKUP($A29,'DMG Tables'!$P$2:$P$35,'DMG Tables'!$O$2:$O$35)*AHH$1*LOOKUP(AHH$1,'DMG Tables'!$G$2:$G$7,'DMG Tables'!$H$2:$H$7)</f>
        <v>220472000</v>
      </c>
      <c r="AHI29" s="1">
        <f>LOOKUP($A29,'DMG Tables'!$P$2:$P$35,'DMG Tables'!$O$2:$O$35)*AHI$1*LOOKUP(AHI$1,'DMG Tables'!$G$2:$G$7,'DMG Tables'!$H$2:$H$7)</f>
        <v>220720000</v>
      </c>
      <c r="AHJ29" s="1">
        <f>LOOKUP($A29,'DMG Tables'!$P$2:$P$35,'DMG Tables'!$O$2:$O$35)*AHJ$1*LOOKUP(AHJ$1,'DMG Tables'!$G$2:$G$7,'DMG Tables'!$H$2:$H$7)</f>
        <v>220968000</v>
      </c>
      <c r="AHK29" s="1">
        <f>LOOKUP($A29,'DMG Tables'!$P$2:$P$35,'DMG Tables'!$O$2:$O$35)*AHK$1*LOOKUP(AHK$1,'DMG Tables'!$G$2:$G$7,'DMG Tables'!$H$2:$H$7)</f>
        <v>221216000</v>
      </c>
      <c r="AHL29" s="1">
        <f>LOOKUP($A29,'DMG Tables'!$P$2:$P$35,'DMG Tables'!$O$2:$O$35)*AHL$1*LOOKUP(AHL$1,'DMG Tables'!$G$2:$G$7,'DMG Tables'!$H$2:$H$7)</f>
        <v>221464000</v>
      </c>
      <c r="AHM29" s="1">
        <f>LOOKUP($A29,'DMG Tables'!$P$2:$P$35,'DMG Tables'!$O$2:$O$35)*AHM$1*LOOKUP(AHM$1,'DMG Tables'!$G$2:$G$7,'DMG Tables'!$H$2:$H$7)</f>
        <v>221712000</v>
      </c>
      <c r="AHN29" s="1">
        <f>LOOKUP($A29,'DMG Tables'!$P$2:$P$35,'DMG Tables'!$O$2:$O$35)*AHN$1*LOOKUP(AHN$1,'DMG Tables'!$G$2:$G$7,'DMG Tables'!$H$2:$H$7)</f>
        <v>221960000</v>
      </c>
      <c r="AHO29" s="1">
        <f>LOOKUP($A29,'DMG Tables'!$P$2:$P$35,'DMG Tables'!$O$2:$O$35)*AHO$1*LOOKUP(AHO$1,'DMG Tables'!$G$2:$G$7,'DMG Tables'!$H$2:$H$7)</f>
        <v>222208000</v>
      </c>
      <c r="AHP29" s="1">
        <f>LOOKUP($A29,'DMG Tables'!$P$2:$P$35,'DMG Tables'!$O$2:$O$35)*AHP$1*LOOKUP(AHP$1,'DMG Tables'!$G$2:$G$7,'DMG Tables'!$H$2:$H$7)</f>
        <v>222456000</v>
      </c>
      <c r="AHQ29" s="1">
        <f>LOOKUP($A29,'DMG Tables'!$P$2:$P$35,'DMG Tables'!$O$2:$O$35)*AHQ$1*LOOKUP(AHQ$1,'DMG Tables'!$G$2:$G$7,'DMG Tables'!$H$2:$H$7)</f>
        <v>222704000</v>
      </c>
      <c r="AHR29" s="1">
        <f>LOOKUP($A29,'DMG Tables'!$P$2:$P$35,'DMG Tables'!$O$2:$O$35)*AHR$1*LOOKUP(AHR$1,'DMG Tables'!$G$2:$G$7,'DMG Tables'!$H$2:$H$7)</f>
        <v>222952000</v>
      </c>
      <c r="AHS29" s="1">
        <f>LOOKUP($A29,'DMG Tables'!$P$2:$P$35,'DMG Tables'!$O$2:$O$35)*AHS$1*LOOKUP(AHS$1,'DMG Tables'!$G$2:$G$7,'DMG Tables'!$H$2:$H$7)</f>
        <v>223200000</v>
      </c>
      <c r="AHT29" s="1">
        <f>LOOKUP($A29,'DMG Tables'!$P$2:$P$35,'DMG Tables'!$O$2:$O$35)*AHT$1*LOOKUP(AHT$1,'DMG Tables'!$G$2:$G$7,'DMG Tables'!$H$2:$H$7)</f>
        <v>223448000</v>
      </c>
      <c r="AHU29" s="1">
        <f>LOOKUP($A29,'DMG Tables'!$P$2:$P$35,'DMG Tables'!$O$2:$O$35)*AHU$1*LOOKUP(AHU$1,'DMG Tables'!$G$2:$G$7,'DMG Tables'!$H$2:$H$7)</f>
        <v>223696000</v>
      </c>
      <c r="AHV29" s="1">
        <f>LOOKUP($A29,'DMG Tables'!$P$2:$P$35,'DMG Tables'!$O$2:$O$35)*AHV$1*LOOKUP(AHV$1,'DMG Tables'!$G$2:$G$7,'DMG Tables'!$H$2:$H$7)</f>
        <v>223944000</v>
      </c>
      <c r="AHW29" s="1">
        <f>LOOKUP($A29,'DMG Tables'!$P$2:$P$35,'DMG Tables'!$O$2:$O$35)*AHW$1*LOOKUP(AHW$1,'DMG Tables'!$G$2:$G$7,'DMG Tables'!$H$2:$H$7)</f>
        <v>224192000</v>
      </c>
      <c r="AHX29" s="1">
        <f>LOOKUP($A29,'DMG Tables'!$P$2:$P$35,'DMG Tables'!$O$2:$O$35)*AHX$1*LOOKUP(AHX$1,'DMG Tables'!$G$2:$G$7,'DMG Tables'!$H$2:$H$7)</f>
        <v>224440000</v>
      </c>
      <c r="AHY29" s="1">
        <f>LOOKUP($A29,'DMG Tables'!$P$2:$P$35,'DMG Tables'!$O$2:$O$35)*AHY$1*LOOKUP(AHY$1,'DMG Tables'!$G$2:$G$7,'DMG Tables'!$H$2:$H$7)</f>
        <v>224688000</v>
      </c>
      <c r="AHZ29" s="1">
        <f>LOOKUP($A29,'DMG Tables'!$P$2:$P$35,'DMG Tables'!$O$2:$O$35)*AHZ$1*LOOKUP(AHZ$1,'DMG Tables'!$G$2:$G$7,'DMG Tables'!$H$2:$H$7)</f>
        <v>224936000</v>
      </c>
      <c r="AIA29" s="1">
        <f>LOOKUP($A29,'DMG Tables'!$P$2:$P$35,'DMG Tables'!$O$2:$O$35)*AIA$1*LOOKUP(AIA$1,'DMG Tables'!$G$2:$G$7,'DMG Tables'!$H$2:$H$7)</f>
        <v>225184000</v>
      </c>
      <c r="AIB29" s="1">
        <f>LOOKUP($A29,'DMG Tables'!$P$2:$P$35,'DMG Tables'!$O$2:$O$35)*AIB$1*LOOKUP(AIB$1,'DMG Tables'!$G$2:$G$7,'DMG Tables'!$H$2:$H$7)</f>
        <v>225432000</v>
      </c>
      <c r="AIC29" s="1">
        <f>LOOKUP($A29,'DMG Tables'!$P$2:$P$35,'DMG Tables'!$O$2:$O$35)*AIC$1*LOOKUP(AIC$1,'DMG Tables'!$G$2:$G$7,'DMG Tables'!$H$2:$H$7)</f>
        <v>225680000</v>
      </c>
      <c r="AID29" s="1">
        <f>LOOKUP($A29,'DMG Tables'!$P$2:$P$35,'DMG Tables'!$O$2:$O$35)*AID$1*LOOKUP(AID$1,'DMG Tables'!$G$2:$G$7,'DMG Tables'!$H$2:$H$7)</f>
        <v>225928000</v>
      </c>
      <c r="AIE29" s="1">
        <f>LOOKUP($A29,'DMG Tables'!$P$2:$P$35,'DMG Tables'!$O$2:$O$35)*AIE$1*LOOKUP(AIE$1,'DMG Tables'!$G$2:$G$7,'DMG Tables'!$H$2:$H$7)</f>
        <v>226176000</v>
      </c>
      <c r="AIF29" s="1">
        <f>LOOKUP($A29,'DMG Tables'!$P$2:$P$35,'DMG Tables'!$O$2:$O$35)*AIF$1*LOOKUP(AIF$1,'DMG Tables'!$G$2:$G$7,'DMG Tables'!$H$2:$H$7)</f>
        <v>226424000</v>
      </c>
      <c r="AIG29" s="1">
        <f>LOOKUP($A29,'DMG Tables'!$P$2:$P$35,'DMG Tables'!$O$2:$O$35)*AIG$1*LOOKUP(AIG$1,'DMG Tables'!$G$2:$G$7,'DMG Tables'!$H$2:$H$7)</f>
        <v>226672000</v>
      </c>
      <c r="AIH29" s="1">
        <f>LOOKUP($A29,'DMG Tables'!$P$2:$P$35,'DMG Tables'!$O$2:$O$35)*AIH$1*LOOKUP(AIH$1,'DMG Tables'!$G$2:$G$7,'DMG Tables'!$H$2:$H$7)</f>
        <v>226920000</v>
      </c>
      <c r="AII29" s="1">
        <f>LOOKUP($A29,'DMG Tables'!$P$2:$P$35,'DMG Tables'!$O$2:$O$35)*AII$1*LOOKUP(AII$1,'DMG Tables'!$G$2:$G$7,'DMG Tables'!$H$2:$H$7)</f>
        <v>227168000</v>
      </c>
      <c r="AIJ29" s="1">
        <f>LOOKUP($A29,'DMG Tables'!$P$2:$P$35,'DMG Tables'!$O$2:$O$35)*AIJ$1*LOOKUP(AIJ$1,'DMG Tables'!$G$2:$G$7,'DMG Tables'!$H$2:$H$7)</f>
        <v>227416000</v>
      </c>
      <c r="AIK29" s="1">
        <f>LOOKUP($A29,'DMG Tables'!$P$2:$P$35,'DMG Tables'!$O$2:$O$35)*AIK$1*LOOKUP(AIK$1,'DMG Tables'!$G$2:$G$7,'DMG Tables'!$H$2:$H$7)</f>
        <v>227664000</v>
      </c>
      <c r="AIL29" s="1">
        <f>LOOKUP($A29,'DMG Tables'!$P$2:$P$35,'DMG Tables'!$O$2:$O$35)*AIL$1*LOOKUP(AIL$1,'DMG Tables'!$G$2:$G$7,'DMG Tables'!$H$2:$H$7)</f>
        <v>227912000</v>
      </c>
      <c r="AIM29" s="1">
        <f>LOOKUP($A29,'DMG Tables'!$P$2:$P$35,'DMG Tables'!$O$2:$O$35)*AIM$1*LOOKUP(AIM$1,'DMG Tables'!$G$2:$G$7,'DMG Tables'!$H$2:$H$7)</f>
        <v>228160000</v>
      </c>
      <c r="AIN29" s="1">
        <f>LOOKUP($A29,'DMG Tables'!$P$2:$P$35,'DMG Tables'!$O$2:$O$35)*AIN$1*LOOKUP(AIN$1,'DMG Tables'!$G$2:$G$7,'DMG Tables'!$H$2:$H$7)</f>
        <v>228408000</v>
      </c>
      <c r="AIO29" s="1">
        <f>LOOKUP($A29,'DMG Tables'!$P$2:$P$35,'DMG Tables'!$O$2:$O$35)*AIO$1*LOOKUP(AIO$1,'DMG Tables'!$G$2:$G$7,'DMG Tables'!$H$2:$H$7)</f>
        <v>228656000</v>
      </c>
      <c r="AIP29" s="1">
        <f>LOOKUP($A29,'DMG Tables'!$P$2:$P$35,'DMG Tables'!$O$2:$O$35)*AIP$1*LOOKUP(AIP$1,'DMG Tables'!$G$2:$G$7,'DMG Tables'!$H$2:$H$7)</f>
        <v>228904000</v>
      </c>
      <c r="AIQ29" s="1">
        <f>LOOKUP($A29,'DMG Tables'!$P$2:$P$35,'DMG Tables'!$O$2:$O$35)*AIQ$1*LOOKUP(AIQ$1,'DMG Tables'!$G$2:$G$7,'DMG Tables'!$H$2:$H$7)</f>
        <v>229152000</v>
      </c>
      <c r="AIR29" s="1">
        <f>LOOKUP($A29,'DMG Tables'!$P$2:$P$35,'DMG Tables'!$O$2:$O$35)*AIR$1*LOOKUP(AIR$1,'DMG Tables'!$G$2:$G$7,'DMG Tables'!$H$2:$H$7)</f>
        <v>229400000</v>
      </c>
      <c r="AIS29" s="1">
        <f>LOOKUP($A29,'DMG Tables'!$P$2:$P$35,'DMG Tables'!$O$2:$O$35)*AIS$1*LOOKUP(AIS$1,'DMG Tables'!$G$2:$G$7,'DMG Tables'!$H$2:$H$7)</f>
        <v>229648000</v>
      </c>
      <c r="AIT29" s="1">
        <f>LOOKUP($A29,'DMG Tables'!$P$2:$P$35,'DMG Tables'!$O$2:$O$35)*AIT$1*LOOKUP(AIT$1,'DMG Tables'!$G$2:$G$7,'DMG Tables'!$H$2:$H$7)</f>
        <v>229896000</v>
      </c>
      <c r="AIU29" s="1">
        <f>LOOKUP($A29,'DMG Tables'!$P$2:$P$35,'DMG Tables'!$O$2:$O$35)*AIU$1*LOOKUP(AIU$1,'DMG Tables'!$G$2:$G$7,'DMG Tables'!$H$2:$H$7)</f>
        <v>230144000</v>
      </c>
      <c r="AIV29" s="1">
        <f>LOOKUP($A29,'DMG Tables'!$P$2:$P$35,'DMG Tables'!$O$2:$O$35)*AIV$1*LOOKUP(AIV$1,'DMG Tables'!$G$2:$G$7,'DMG Tables'!$H$2:$H$7)</f>
        <v>230392000</v>
      </c>
      <c r="AIW29" s="1">
        <f>LOOKUP($A29,'DMG Tables'!$P$2:$P$35,'DMG Tables'!$O$2:$O$35)*AIW$1*LOOKUP(AIW$1,'DMG Tables'!$G$2:$G$7,'DMG Tables'!$H$2:$H$7)</f>
        <v>230640000</v>
      </c>
      <c r="AIX29" s="1">
        <f>LOOKUP($A29,'DMG Tables'!$P$2:$P$35,'DMG Tables'!$O$2:$O$35)*AIX$1*LOOKUP(AIX$1,'DMG Tables'!$G$2:$G$7,'DMG Tables'!$H$2:$H$7)</f>
        <v>230888000</v>
      </c>
      <c r="AIY29" s="1">
        <f>LOOKUP($A29,'DMG Tables'!$P$2:$P$35,'DMG Tables'!$O$2:$O$35)*AIY$1*LOOKUP(AIY$1,'DMG Tables'!$G$2:$G$7,'DMG Tables'!$H$2:$H$7)</f>
        <v>231136000</v>
      </c>
      <c r="AIZ29" s="1">
        <f>LOOKUP($A29,'DMG Tables'!$P$2:$P$35,'DMG Tables'!$O$2:$O$35)*AIZ$1*LOOKUP(AIZ$1,'DMG Tables'!$G$2:$G$7,'DMG Tables'!$H$2:$H$7)</f>
        <v>231384000</v>
      </c>
      <c r="AJA29" s="1">
        <f>LOOKUP($A29,'DMG Tables'!$P$2:$P$35,'DMG Tables'!$O$2:$O$35)*AJA$1*LOOKUP(AJA$1,'DMG Tables'!$G$2:$G$7,'DMG Tables'!$H$2:$H$7)</f>
        <v>231632000</v>
      </c>
      <c r="AJB29" s="1">
        <f>LOOKUP($A29,'DMG Tables'!$P$2:$P$35,'DMG Tables'!$O$2:$O$35)*AJB$1*LOOKUP(AJB$1,'DMG Tables'!$G$2:$G$7,'DMG Tables'!$H$2:$H$7)</f>
        <v>231880000</v>
      </c>
      <c r="AJC29" s="1">
        <f>LOOKUP($A29,'DMG Tables'!$P$2:$P$35,'DMG Tables'!$O$2:$O$35)*AJC$1*LOOKUP(AJC$1,'DMG Tables'!$G$2:$G$7,'DMG Tables'!$H$2:$H$7)</f>
        <v>232128000</v>
      </c>
      <c r="AJD29" s="1">
        <f>LOOKUP($A29,'DMG Tables'!$P$2:$P$35,'DMG Tables'!$O$2:$O$35)*AJD$1*LOOKUP(AJD$1,'DMG Tables'!$G$2:$G$7,'DMG Tables'!$H$2:$H$7)</f>
        <v>232376000</v>
      </c>
      <c r="AJE29" s="1">
        <f>LOOKUP($A29,'DMG Tables'!$P$2:$P$35,'DMG Tables'!$O$2:$O$35)*AJE$1*LOOKUP(AJE$1,'DMG Tables'!$G$2:$G$7,'DMG Tables'!$H$2:$H$7)</f>
        <v>232624000</v>
      </c>
      <c r="AJF29" s="1">
        <f>LOOKUP($A29,'DMG Tables'!$P$2:$P$35,'DMG Tables'!$O$2:$O$35)*AJF$1*LOOKUP(AJF$1,'DMG Tables'!$G$2:$G$7,'DMG Tables'!$H$2:$H$7)</f>
        <v>232872000</v>
      </c>
      <c r="AJG29" s="1">
        <f>LOOKUP($A29,'DMG Tables'!$P$2:$P$35,'DMG Tables'!$O$2:$O$35)*AJG$1*LOOKUP(AJG$1,'DMG Tables'!$G$2:$G$7,'DMG Tables'!$H$2:$H$7)</f>
        <v>233120000</v>
      </c>
      <c r="AJH29" s="1">
        <f>LOOKUP($A29,'DMG Tables'!$P$2:$P$35,'DMG Tables'!$O$2:$O$35)*AJH$1*LOOKUP(AJH$1,'DMG Tables'!$G$2:$G$7,'DMG Tables'!$H$2:$H$7)</f>
        <v>233368000</v>
      </c>
      <c r="AJI29" s="1">
        <f>LOOKUP($A29,'DMG Tables'!$P$2:$P$35,'DMG Tables'!$O$2:$O$35)*AJI$1*LOOKUP(AJI$1,'DMG Tables'!$G$2:$G$7,'DMG Tables'!$H$2:$H$7)</f>
        <v>233616000</v>
      </c>
      <c r="AJJ29" s="1">
        <f>LOOKUP($A29,'DMG Tables'!$P$2:$P$35,'DMG Tables'!$O$2:$O$35)*AJJ$1*LOOKUP(AJJ$1,'DMG Tables'!$G$2:$G$7,'DMG Tables'!$H$2:$H$7)</f>
        <v>233864000</v>
      </c>
      <c r="AJK29" s="1">
        <f>LOOKUP($A29,'DMG Tables'!$P$2:$P$35,'DMG Tables'!$O$2:$O$35)*AJK$1*LOOKUP(AJK$1,'DMG Tables'!$G$2:$G$7,'DMG Tables'!$H$2:$H$7)</f>
        <v>234112000</v>
      </c>
      <c r="AJL29" s="1">
        <f>LOOKUP($A29,'DMG Tables'!$P$2:$P$35,'DMG Tables'!$O$2:$O$35)*AJL$1*LOOKUP(AJL$1,'DMG Tables'!$G$2:$G$7,'DMG Tables'!$H$2:$H$7)</f>
        <v>234360000</v>
      </c>
      <c r="AJM29" s="1">
        <f>LOOKUP($A29,'DMG Tables'!$P$2:$P$35,'DMG Tables'!$O$2:$O$35)*AJM$1*LOOKUP(AJM$1,'DMG Tables'!$G$2:$G$7,'DMG Tables'!$H$2:$H$7)</f>
        <v>234608000</v>
      </c>
      <c r="AJN29" s="1">
        <f>LOOKUP($A29,'DMG Tables'!$P$2:$P$35,'DMG Tables'!$O$2:$O$35)*AJN$1*LOOKUP(AJN$1,'DMG Tables'!$G$2:$G$7,'DMG Tables'!$H$2:$H$7)</f>
        <v>234856000</v>
      </c>
      <c r="AJO29" s="1">
        <f>LOOKUP($A29,'DMG Tables'!$P$2:$P$35,'DMG Tables'!$O$2:$O$35)*AJO$1*LOOKUP(AJO$1,'DMG Tables'!$G$2:$G$7,'DMG Tables'!$H$2:$H$7)</f>
        <v>235104000</v>
      </c>
      <c r="AJP29" s="1">
        <f>LOOKUP($A29,'DMG Tables'!$P$2:$P$35,'DMG Tables'!$O$2:$O$35)*AJP$1*LOOKUP(AJP$1,'DMG Tables'!$G$2:$G$7,'DMG Tables'!$H$2:$H$7)</f>
        <v>235352000</v>
      </c>
      <c r="AJQ29" s="1">
        <f>LOOKUP($A29,'DMG Tables'!$P$2:$P$35,'DMG Tables'!$O$2:$O$35)*AJQ$1*LOOKUP(AJQ$1,'DMG Tables'!$G$2:$G$7,'DMG Tables'!$H$2:$H$7)</f>
        <v>235600000</v>
      </c>
      <c r="AJR29" s="1">
        <f>LOOKUP($A29,'DMG Tables'!$P$2:$P$35,'DMG Tables'!$O$2:$O$35)*AJR$1*LOOKUP(AJR$1,'DMG Tables'!$G$2:$G$7,'DMG Tables'!$H$2:$H$7)</f>
        <v>235848000</v>
      </c>
      <c r="AJS29" s="1">
        <f>LOOKUP($A29,'DMG Tables'!$P$2:$P$35,'DMG Tables'!$O$2:$O$35)*AJS$1*LOOKUP(AJS$1,'DMG Tables'!$G$2:$G$7,'DMG Tables'!$H$2:$H$7)</f>
        <v>236096000</v>
      </c>
      <c r="AJT29" s="1">
        <f>LOOKUP($A29,'DMG Tables'!$P$2:$P$35,'DMG Tables'!$O$2:$O$35)*AJT$1*LOOKUP(AJT$1,'DMG Tables'!$G$2:$G$7,'DMG Tables'!$H$2:$H$7)</f>
        <v>236344000</v>
      </c>
      <c r="AJU29" s="1">
        <f>LOOKUP($A29,'DMG Tables'!$P$2:$P$35,'DMG Tables'!$O$2:$O$35)*AJU$1*LOOKUP(AJU$1,'DMG Tables'!$G$2:$G$7,'DMG Tables'!$H$2:$H$7)</f>
        <v>236592000</v>
      </c>
      <c r="AJV29" s="1">
        <f>LOOKUP($A29,'DMG Tables'!$P$2:$P$35,'DMG Tables'!$O$2:$O$35)*AJV$1*LOOKUP(AJV$1,'DMG Tables'!$G$2:$G$7,'DMG Tables'!$H$2:$H$7)</f>
        <v>236840000</v>
      </c>
      <c r="AJW29" s="1">
        <f>LOOKUP($A29,'DMG Tables'!$P$2:$P$35,'DMG Tables'!$O$2:$O$35)*AJW$1*LOOKUP(AJW$1,'DMG Tables'!$G$2:$G$7,'DMG Tables'!$H$2:$H$7)</f>
        <v>237088000</v>
      </c>
      <c r="AJX29" s="1">
        <f>LOOKUP($A29,'DMG Tables'!$P$2:$P$35,'DMG Tables'!$O$2:$O$35)*AJX$1*LOOKUP(AJX$1,'DMG Tables'!$G$2:$G$7,'DMG Tables'!$H$2:$H$7)</f>
        <v>237336000</v>
      </c>
      <c r="AJY29" s="1">
        <f>LOOKUP($A29,'DMG Tables'!$P$2:$P$35,'DMG Tables'!$O$2:$O$35)*AJY$1*LOOKUP(AJY$1,'DMG Tables'!$G$2:$G$7,'DMG Tables'!$H$2:$H$7)</f>
        <v>237584000</v>
      </c>
      <c r="AJZ29" s="1">
        <f>LOOKUP($A29,'DMG Tables'!$P$2:$P$35,'DMG Tables'!$O$2:$O$35)*AJZ$1*LOOKUP(AJZ$1,'DMG Tables'!$G$2:$G$7,'DMG Tables'!$H$2:$H$7)</f>
        <v>237832000</v>
      </c>
      <c r="AKA29" s="1">
        <f>LOOKUP($A29,'DMG Tables'!$P$2:$P$35,'DMG Tables'!$O$2:$O$35)*AKA$1*LOOKUP(AKA$1,'DMG Tables'!$G$2:$G$7,'DMG Tables'!$H$2:$H$7)</f>
        <v>238080000</v>
      </c>
      <c r="AKB29" s="1">
        <f>LOOKUP($A29,'DMG Tables'!$P$2:$P$35,'DMG Tables'!$O$2:$O$35)*AKB$1*LOOKUP(AKB$1,'DMG Tables'!$G$2:$G$7,'DMG Tables'!$H$2:$H$7)</f>
        <v>238328000</v>
      </c>
      <c r="AKC29" s="1">
        <f>LOOKUP($A29,'DMG Tables'!$P$2:$P$35,'DMG Tables'!$O$2:$O$35)*AKC$1*LOOKUP(AKC$1,'DMG Tables'!$G$2:$G$7,'DMG Tables'!$H$2:$H$7)</f>
        <v>238576000</v>
      </c>
      <c r="AKD29" s="1">
        <f>LOOKUP($A29,'DMG Tables'!$P$2:$P$35,'DMG Tables'!$O$2:$O$35)*AKD$1*LOOKUP(AKD$1,'DMG Tables'!$G$2:$G$7,'DMG Tables'!$H$2:$H$7)</f>
        <v>238824000</v>
      </c>
      <c r="AKE29" s="1">
        <f>LOOKUP($A29,'DMG Tables'!$P$2:$P$35,'DMG Tables'!$O$2:$O$35)*AKE$1*LOOKUP(AKE$1,'DMG Tables'!$G$2:$G$7,'DMG Tables'!$H$2:$H$7)</f>
        <v>239072000</v>
      </c>
      <c r="AKF29" s="1">
        <f>LOOKUP($A29,'DMG Tables'!$P$2:$P$35,'DMG Tables'!$O$2:$O$35)*AKF$1*LOOKUP(AKF$1,'DMG Tables'!$G$2:$G$7,'DMG Tables'!$H$2:$H$7)</f>
        <v>239320000</v>
      </c>
      <c r="AKG29" s="1">
        <f>LOOKUP($A29,'DMG Tables'!$P$2:$P$35,'DMG Tables'!$O$2:$O$35)*AKG$1*LOOKUP(AKG$1,'DMG Tables'!$G$2:$G$7,'DMG Tables'!$H$2:$H$7)</f>
        <v>239568000</v>
      </c>
      <c r="AKH29" s="1">
        <f>LOOKUP($A29,'DMG Tables'!$P$2:$P$35,'DMG Tables'!$O$2:$O$35)*AKH$1*LOOKUP(AKH$1,'DMG Tables'!$G$2:$G$7,'DMG Tables'!$H$2:$H$7)</f>
        <v>239816000</v>
      </c>
      <c r="AKI29" s="1">
        <f>LOOKUP($A29,'DMG Tables'!$P$2:$P$35,'DMG Tables'!$O$2:$O$35)*AKI$1*LOOKUP(AKI$1,'DMG Tables'!$G$2:$G$7,'DMG Tables'!$H$2:$H$7)</f>
        <v>240064000</v>
      </c>
      <c r="AKJ29" s="1">
        <f>LOOKUP($A29,'DMG Tables'!$P$2:$P$35,'DMG Tables'!$O$2:$O$35)*AKJ$1*LOOKUP(AKJ$1,'DMG Tables'!$G$2:$G$7,'DMG Tables'!$H$2:$H$7)</f>
        <v>240312000</v>
      </c>
      <c r="AKK29" s="1">
        <f>LOOKUP($A29,'DMG Tables'!$P$2:$P$35,'DMG Tables'!$O$2:$O$35)*AKK$1*LOOKUP(AKK$1,'DMG Tables'!$G$2:$G$7,'DMG Tables'!$H$2:$H$7)</f>
        <v>240560000</v>
      </c>
      <c r="AKL29" s="1">
        <f>LOOKUP($A29,'DMG Tables'!$P$2:$P$35,'DMG Tables'!$O$2:$O$35)*AKL$1*LOOKUP(AKL$1,'DMG Tables'!$G$2:$G$7,'DMG Tables'!$H$2:$H$7)</f>
        <v>240808000</v>
      </c>
      <c r="AKM29" s="1">
        <f>LOOKUP($A29,'DMG Tables'!$P$2:$P$35,'DMG Tables'!$O$2:$O$35)*AKM$1*LOOKUP(AKM$1,'DMG Tables'!$G$2:$G$7,'DMG Tables'!$H$2:$H$7)</f>
        <v>241056000</v>
      </c>
      <c r="AKN29" s="1">
        <f>LOOKUP($A29,'DMG Tables'!$P$2:$P$35,'DMG Tables'!$O$2:$O$35)*AKN$1*LOOKUP(AKN$1,'DMG Tables'!$G$2:$G$7,'DMG Tables'!$H$2:$H$7)</f>
        <v>241304000</v>
      </c>
      <c r="AKO29" s="1">
        <f>LOOKUP($A29,'DMG Tables'!$P$2:$P$35,'DMG Tables'!$O$2:$O$35)*AKO$1*LOOKUP(AKO$1,'DMG Tables'!$G$2:$G$7,'DMG Tables'!$H$2:$H$7)</f>
        <v>241552000</v>
      </c>
      <c r="AKP29" s="1">
        <f>LOOKUP($A29,'DMG Tables'!$P$2:$P$35,'DMG Tables'!$O$2:$O$35)*AKP$1*LOOKUP(AKP$1,'DMG Tables'!$G$2:$G$7,'DMG Tables'!$H$2:$H$7)</f>
        <v>241800000</v>
      </c>
      <c r="AKQ29" s="1">
        <f>LOOKUP($A29,'DMG Tables'!$P$2:$P$35,'DMG Tables'!$O$2:$O$35)*AKQ$1*LOOKUP(AKQ$1,'DMG Tables'!$G$2:$G$7,'DMG Tables'!$H$2:$H$7)</f>
        <v>242048000</v>
      </c>
      <c r="AKR29" s="1">
        <f>LOOKUP($A29,'DMG Tables'!$P$2:$P$35,'DMG Tables'!$O$2:$O$35)*AKR$1*LOOKUP(AKR$1,'DMG Tables'!$G$2:$G$7,'DMG Tables'!$H$2:$H$7)</f>
        <v>242296000</v>
      </c>
      <c r="AKS29" s="1">
        <f>LOOKUP($A29,'DMG Tables'!$P$2:$P$35,'DMG Tables'!$O$2:$O$35)*AKS$1*LOOKUP(AKS$1,'DMG Tables'!$G$2:$G$7,'DMG Tables'!$H$2:$H$7)</f>
        <v>242544000</v>
      </c>
      <c r="AKT29" s="1">
        <f>LOOKUP($A29,'DMG Tables'!$P$2:$P$35,'DMG Tables'!$O$2:$O$35)*AKT$1*LOOKUP(AKT$1,'DMG Tables'!$G$2:$G$7,'DMG Tables'!$H$2:$H$7)</f>
        <v>242792000</v>
      </c>
      <c r="AKU29" s="1">
        <f>LOOKUP($A29,'DMG Tables'!$P$2:$P$35,'DMG Tables'!$O$2:$O$35)*AKU$1*LOOKUP(AKU$1,'DMG Tables'!$G$2:$G$7,'DMG Tables'!$H$2:$H$7)</f>
        <v>243040000</v>
      </c>
      <c r="AKV29" s="1">
        <f>LOOKUP($A29,'DMG Tables'!$P$2:$P$35,'DMG Tables'!$O$2:$O$35)*AKV$1*LOOKUP(AKV$1,'DMG Tables'!$G$2:$G$7,'DMG Tables'!$H$2:$H$7)</f>
        <v>243288000</v>
      </c>
      <c r="AKW29" s="1">
        <f>LOOKUP($A29,'DMG Tables'!$P$2:$P$35,'DMG Tables'!$O$2:$O$35)*AKW$1*LOOKUP(AKW$1,'DMG Tables'!$G$2:$G$7,'DMG Tables'!$H$2:$H$7)</f>
        <v>243536000</v>
      </c>
      <c r="AKX29" s="1">
        <f>LOOKUP($A29,'DMG Tables'!$P$2:$P$35,'DMG Tables'!$O$2:$O$35)*AKX$1*LOOKUP(AKX$1,'DMG Tables'!$G$2:$G$7,'DMG Tables'!$H$2:$H$7)</f>
        <v>243784000</v>
      </c>
      <c r="AKY29" s="1">
        <f>LOOKUP($A29,'DMG Tables'!$P$2:$P$35,'DMG Tables'!$O$2:$O$35)*AKY$1*LOOKUP(AKY$1,'DMG Tables'!$G$2:$G$7,'DMG Tables'!$H$2:$H$7)</f>
        <v>244032000</v>
      </c>
      <c r="AKZ29" s="1">
        <f>LOOKUP($A29,'DMG Tables'!$P$2:$P$35,'DMG Tables'!$O$2:$O$35)*AKZ$1*LOOKUP(AKZ$1,'DMG Tables'!$G$2:$G$7,'DMG Tables'!$H$2:$H$7)</f>
        <v>244280000</v>
      </c>
      <c r="ALA29" s="1">
        <f>LOOKUP($A29,'DMG Tables'!$P$2:$P$35,'DMG Tables'!$O$2:$O$35)*ALA$1*LOOKUP(ALA$1,'DMG Tables'!$G$2:$G$7,'DMG Tables'!$H$2:$H$7)</f>
        <v>244528000</v>
      </c>
      <c r="ALB29" s="1">
        <f>LOOKUP($A29,'DMG Tables'!$P$2:$P$35,'DMG Tables'!$O$2:$O$35)*ALB$1*LOOKUP(ALB$1,'DMG Tables'!$G$2:$G$7,'DMG Tables'!$H$2:$H$7)</f>
        <v>244776000</v>
      </c>
      <c r="ALC29" s="1">
        <f>LOOKUP($A29,'DMG Tables'!$P$2:$P$35,'DMG Tables'!$O$2:$O$35)*ALC$1*LOOKUP(ALC$1,'DMG Tables'!$G$2:$G$7,'DMG Tables'!$H$2:$H$7)</f>
        <v>245024000</v>
      </c>
      <c r="ALD29" s="1">
        <f>LOOKUP($A29,'DMG Tables'!$P$2:$P$35,'DMG Tables'!$O$2:$O$35)*ALD$1*LOOKUP(ALD$1,'DMG Tables'!$G$2:$G$7,'DMG Tables'!$H$2:$H$7)</f>
        <v>245272000</v>
      </c>
      <c r="ALE29" s="1">
        <f>LOOKUP($A29,'DMG Tables'!$P$2:$P$35,'DMG Tables'!$O$2:$O$35)*ALE$1*LOOKUP(ALE$1,'DMG Tables'!$G$2:$G$7,'DMG Tables'!$H$2:$H$7)</f>
        <v>245520000</v>
      </c>
      <c r="ALF29" s="1">
        <f>LOOKUP($A29,'DMG Tables'!$P$2:$P$35,'DMG Tables'!$O$2:$O$35)*ALF$1*LOOKUP(ALF$1,'DMG Tables'!$G$2:$G$7,'DMG Tables'!$H$2:$H$7)</f>
        <v>245768000</v>
      </c>
      <c r="ALG29" s="1">
        <f>LOOKUP($A29,'DMG Tables'!$P$2:$P$35,'DMG Tables'!$O$2:$O$35)*ALG$1*LOOKUP(ALG$1,'DMG Tables'!$G$2:$G$7,'DMG Tables'!$H$2:$H$7)</f>
        <v>246016000</v>
      </c>
      <c r="ALH29" s="1">
        <f>LOOKUP($A29,'DMG Tables'!$P$2:$P$35,'DMG Tables'!$O$2:$O$35)*ALH$1*LOOKUP(ALH$1,'DMG Tables'!$G$2:$G$7,'DMG Tables'!$H$2:$H$7)</f>
        <v>246264000</v>
      </c>
      <c r="ALI29" s="1">
        <f>LOOKUP($A29,'DMG Tables'!$P$2:$P$35,'DMG Tables'!$O$2:$O$35)*ALI$1*LOOKUP(ALI$1,'DMG Tables'!$G$2:$G$7,'DMG Tables'!$H$2:$H$7)</f>
        <v>246512000</v>
      </c>
      <c r="ALJ29" s="1">
        <f>LOOKUP($A29,'DMG Tables'!$P$2:$P$35,'DMG Tables'!$O$2:$O$35)*ALJ$1*LOOKUP(ALJ$1,'DMG Tables'!$G$2:$G$7,'DMG Tables'!$H$2:$H$7)</f>
        <v>246760000</v>
      </c>
      <c r="ALK29" s="1">
        <f>LOOKUP($A29,'DMG Tables'!$P$2:$P$35,'DMG Tables'!$O$2:$O$35)*ALK$1*LOOKUP(ALK$1,'DMG Tables'!$G$2:$G$7,'DMG Tables'!$H$2:$H$7)</f>
        <v>247008000</v>
      </c>
      <c r="ALL29" s="1">
        <f>LOOKUP($A29,'DMG Tables'!$P$2:$P$35,'DMG Tables'!$O$2:$O$35)*ALL$1*LOOKUP(ALL$1,'DMG Tables'!$G$2:$G$7,'DMG Tables'!$H$2:$H$7)</f>
        <v>247256000</v>
      </c>
      <c r="ALM29" s="1">
        <f>LOOKUP($A29,'DMG Tables'!$P$2:$P$35,'DMG Tables'!$O$2:$O$35)*ALM$1*LOOKUP(ALM$1,'DMG Tables'!$G$2:$G$7,'DMG Tables'!$H$2:$H$7)</f>
        <v>247504000</v>
      </c>
      <c r="ALN29" s="1">
        <f>LOOKUP($A29,'DMG Tables'!$P$2:$P$35,'DMG Tables'!$O$2:$O$35)*ALN$1*LOOKUP(ALN$1,'DMG Tables'!$G$2:$G$7,'DMG Tables'!$H$2:$H$7)</f>
        <v>247752000</v>
      </c>
      <c r="ALO29" s="1">
        <f>LOOKUP($A29,'DMG Tables'!$P$2:$P$35,'DMG Tables'!$O$2:$O$35)*ALO$1*LOOKUP(ALO$1,'DMG Tables'!$G$2:$G$7,'DMG Tables'!$H$2:$H$7)</f>
        <v>248000000</v>
      </c>
      <c r="ALP29" s="1">
        <f>LOOKUP($A29,'DMG Tables'!$P$2:$P$35,'DMG Tables'!$O$2:$O$35)*ALP$1*LOOKUP(ALP$1,'DMG Tables'!$G$2:$G$7,'DMG Tables'!$H$2:$H$7)</f>
        <v>248248000</v>
      </c>
      <c r="ALQ29" s="1">
        <f>LOOKUP($A29,'DMG Tables'!$P$2:$P$35,'DMG Tables'!$O$2:$O$35)*ALQ$1*LOOKUP(ALQ$1,'DMG Tables'!$G$2:$G$7,'DMG Tables'!$H$2:$H$7)</f>
        <v>248496000</v>
      </c>
      <c r="ALR29" s="1">
        <f>LOOKUP($A29,'DMG Tables'!$P$2:$P$35,'DMG Tables'!$O$2:$O$35)*ALR$1*LOOKUP(ALR$1,'DMG Tables'!$G$2:$G$7,'DMG Tables'!$H$2:$H$7)</f>
        <v>248744000</v>
      </c>
      <c r="ALS29" s="1">
        <f>LOOKUP($A29,'DMG Tables'!$P$2:$P$35,'DMG Tables'!$O$2:$O$35)*ALS$1*LOOKUP(ALS$1,'DMG Tables'!$G$2:$G$7,'DMG Tables'!$H$2:$H$7)</f>
        <v>248992000</v>
      </c>
      <c r="ALT29" s="1">
        <f>LOOKUP($A29,'DMG Tables'!$P$2:$P$35,'DMG Tables'!$O$2:$O$35)*ALT$1*LOOKUP(ALT$1,'DMG Tables'!$G$2:$G$7,'DMG Tables'!$H$2:$H$7)</f>
        <v>249240000</v>
      </c>
      <c r="ALU29" s="1">
        <f>LOOKUP($A29,'DMG Tables'!$P$2:$P$35,'DMG Tables'!$O$2:$O$35)*ALU$1*LOOKUP(ALU$1,'DMG Tables'!$G$2:$G$7,'DMG Tables'!$H$2:$H$7)</f>
        <v>249488000</v>
      </c>
      <c r="ALV29" s="1">
        <f>LOOKUP($A29,'DMG Tables'!$P$2:$P$35,'DMG Tables'!$O$2:$O$35)*ALV$1*LOOKUP(ALV$1,'DMG Tables'!$G$2:$G$7,'DMG Tables'!$H$2:$H$7)</f>
        <v>249736000</v>
      </c>
      <c r="ALW29" s="1">
        <f>LOOKUP($A29,'DMG Tables'!$P$2:$P$35,'DMG Tables'!$O$2:$O$35)*ALW$1*LOOKUP(ALW$1,'DMG Tables'!$G$2:$G$7,'DMG Tables'!$H$2:$H$7)</f>
        <v>249984000</v>
      </c>
      <c r="ALX29" s="1">
        <f>LOOKUP($A29,'DMG Tables'!$P$2:$P$35,'DMG Tables'!$O$2:$O$35)*ALX$1*LOOKUP(ALX$1,'DMG Tables'!$G$2:$G$7,'DMG Tables'!$H$2:$H$7)</f>
        <v>250232000</v>
      </c>
      <c r="ALY29" s="1">
        <f>LOOKUP($A29,'DMG Tables'!$P$2:$P$35,'DMG Tables'!$O$2:$O$35)*ALY$1*LOOKUP(ALY$1,'DMG Tables'!$G$2:$G$7,'DMG Tables'!$H$2:$H$7)</f>
        <v>250480000</v>
      </c>
      <c r="ALZ29" s="1">
        <f>LOOKUP($A29,'DMG Tables'!$P$2:$P$35,'DMG Tables'!$O$2:$O$35)*ALZ$1*LOOKUP(ALZ$1,'DMG Tables'!$G$2:$G$7,'DMG Tables'!$H$2:$H$7)</f>
        <v>250728000</v>
      </c>
      <c r="AMA29" s="1">
        <f>LOOKUP($A29,'DMG Tables'!$P$2:$P$35,'DMG Tables'!$O$2:$O$35)*AMA$1*LOOKUP(AMA$1,'DMG Tables'!$G$2:$G$7,'DMG Tables'!$H$2:$H$7)</f>
        <v>250976000</v>
      </c>
      <c r="AMB29" s="1">
        <f>LOOKUP($A29,'DMG Tables'!$P$2:$P$35,'DMG Tables'!$O$2:$O$35)*AMB$1*LOOKUP(AMB$1,'DMG Tables'!$G$2:$G$7,'DMG Tables'!$H$2:$H$7)</f>
        <v>251224000</v>
      </c>
      <c r="AMC29" s="1">
        <f>LOOKUP($A29,'DMG Tables'!$P$2:$P$35,'DMG Tables'!$O$2:$O$35)*AMC$1*LOOKUP(AMC$1,'DMG Tables'!$G$2:$G$7,'DMG Tables'!$H$2:$H$7)</f>
        <v>251472000</v>
      </c>
      <c r="AMD29" s="1">
        <f>LOOKUP($A29,'DMG Tables'!$P$2:$P$35,'DMG Tables'!$O$2:$O$35)*AMD$1*LOOKUP(AMD$1,'DMG Tables'!$G$2:$G$7,'DMG Tables'!$H$2:$H$7)</f>
        <v>251720000</v>
      </c>
      <c r="AME29" s="1">
        <f>LOOKUP($A29,'DMG Tables'!$P$2:$P$35,'DMG Tables'!$O$2:$O$35)*AME$1*LOOKUP(AME$1,'DMG Tables'!$G$2:$G$7,'DMG Tables'!$H$2:$H$7)</f>
        <v>251968000</v>
      </c>
      <c r="AMF29" s="1">
        <f>LOOKUP($A29,'DMG Tables'!$P$2:$P$35,'DMG Tables'!$O$2:$O$35)*AMF$1*LOOKUP(AMF$1,'DMG Tables'!$G$2:$G$7,'DMG Tables'!$H$2:$H$7)</f>
        <v>252216000</v>
      </c>
      <c r="AMG29" s="1">
        <f>LOOKUP($A29,'DMG Tables'!$P$2:$P$35,'DMG Tables'!$O$2:$O$35)*AMG$1*LOOKUP(AMG$1,'DMG Tables'!$G$2:$G$7,'DMG Tables'!$H$2:$H$7)</f>
        <v>252464000</v>
      </c>
      <c r="AMH29" s="1">
        <f>LOOKUP($A29,'DMG Tables'!$P$2:$P$35,'DMG Tables'!$O$2:$O$35)*AMH$1*LOOKUP(AMH$1,'DMG Tables'!$G$2:$G$7,'DMG Tables'!$H$2:$H$7)</f>
        <v>252712000</v>
      </c>
      <c r="AMI29" s="1">
        <f>LOOKUP($A29,'DMG Tables'!$P$2:$P$35,'DMG Tables'!$O$2:$O$35)*AMI$1*LOOKUP(AMI$1,'DMG Tables'!$G$2:$G$7,'DMG Tables'!$H$2:$H$7)</f>
        <v>252960000</v>
      </c>
      <c r="AMJ29" s="1">
        <f>LOOKUP($A29,'DMG Tables'!$P$2:$P$35,'DMG Tables'!$O$2:$O$35)*AMJ$1*LOOKUP(AMJ$1,'DMG Tables'!$G$2:$G$7,'DMG Tables'!$H$2:$H$7)</f>
        <v>253208000</v>
      </c>
      <c r="AMK29" s="1">
        <f>LOOKUP($A29,'DMG Tables'!$P$2:$P$35,'DMG Tables'!$O$2:$O$35)*AMK$1*LOOKUP(AMK$1,'DMG Tables'!$G$2:$G$7,'DMG Tables'!$H$2:$H$7)</f>
        <v>253456000</v>
      </c>
      <c r="AML29" s="1">
        <f>LOOKUP($A29,'DMG Tables'!$P$2:$P$35,'DMG Tables'!$O$2:$O$35)*AML$1*LOOKUP(AML$1,'DMG Tables'!$G$2:$G$7,'DMG Tables'!$H$2:$H$7)</f>
        <v>253704000</v>
      </c>
      <c r="AMM29" s="1">
        <f>LOOKUP($A29,'DMG Tables'!$P$2:$P$35,'DMG Tables'!$O$2:$O$35)*AMM$1*LOOKUP(AMM$1,'DMG Tables'!$G$2:$G$7,'DMG Tables'!$H$2:$H$7)</f>
        <v>253952000</v>
      </c>
      <c r="AMN29" s="1">
        <f>LOOKUP($A29,'DMG Tables'!$P$2:$P$35,'DMG Tables'!$O$2:$O$35)*AMN$1*LOOKUP(AMN$1,'DMG Tables'!$G$2:$G$7,'DMG Tables'!$H$2:$H$7)</f>
        <v>254200000</v>
      </c>
      <c r="AMO29" s="1">
        <f>LOOKUP($A29,'DMG Tables'!$P$2:$P$35,'DMG Tables'!$O$2:$O$35)*AMO$1*LOOKUP(AMO$1,'DMG Tables'!$G$2:$G$7,'DMG Tables'!$H$2:$H$7)</f>
        <v>254448000</v>
      </c>
      <c r="AMP29" s="1">
        <f>LOOKUP($A29,'DMG Tables'!$P$2:$P$35,'DMG Tables'!$O$2:$O$35)*AMP$1*LOOKUP(AMP$1,'DMG Tables'!$G$2:$G$7,'DMG Tables'!$H$2:$H$7)</f>
        <v>254696000</v>
      </c>
      <c r="AMQ29" s="1">
        <f>LOOKUP($A29,'DMG Tables'!$P$2:$P$35,'DMG Tables'!$O$2:$O$35)*AMQ$1*LOOKUP(AMQ$1,'DMG Tables'!$G$2:$G$7,'DMG Tables'!$H$2:$H$7)</f>
        <v>254944000</v>
      </c>
      <c r="AMR29" s="1">
        <f>LOOKUP($A29,'DMG Tables'!$P$2:$P$35,'DMG Tables'!$O$2:$O$35)*AMR$1*LOOKUP(AMR$1,'DMG Tables'!$G$2:$G$7,'DMG Tables'!$H$2:$H$7)</f>
        <v>255192000</v>
      </c>
      <c r="AMS29" s="1">
        <f>LOOKUP($A29,'DMG Tables'!$P$2:$P$35,'DMG Tables'!$O$2:$O$35)*AMS$1*LOOKUP(AMS$1,'DMG Tables'!$G$2:$G$7,'DMG Tables'!$H$2:$H$7)</f>
        <v>255440000</v>
      </c>
      <c r="AMT29" s="1">
        <f>LOOKUP($A29,'DMG Tables'!$P$2:$P$35,'DMG Tables'!$O$2:$O$35)*AMT$1*LOOKUP(AMT$1,'DMG Tables'!$G$2:$G$7,'DMG Tables'!$H$2:$H$7)</f>
        <v>255688000</v>
      </c>
      <c r="AMU29" s="1">
        <f>LOOKUP($A29,'DMG Tables'!$P$2:$P$35,'DMG Tables'!$O$2:$O$35)*AMU$1*LOOKUP(AMU$1,'DMG Tables'!$G$2:$G$7,'DMG Tables'!$H$2:$H$7)</f>
        <v>255936000</v>
      </c>
      <c r="AMV29" s="1">
        <f>LOOKUP($A29,'DMG Tables'!$P$2:$P$35,'DMG Tables'!$O$2:$O$35)*AMV$1*LOOKUP(AMV$1,'DMG Tables'!$G$2:$G$7,'DMG Tables'!$H$2:$H$7)</f>
        <v>256184000</v>
      </c>
      <c r="AMW29" s="1">
        <f>LOOKUP($A29,'DMG Tables'!$P$2:$P$35,'DMG Tables'!$O$2:$O$35)*AMW$1*LOOKUP(AMW$1,'DMG Tables'!$G$2:$G$7,'DMG Tables'!$H$2:$H$7)</f>
        <v>256432000</v>
      </c>
      <c r="AMX29" s="1">
        <f>LOOKUP($A29,'DMG Tables'!$P$2:$P$35,'DMG Tables'!$O$2:$O$35)*AMX$1*LOOKUP(AMX$1,'DMG Tables'!$G$2:$G$7,'DMG Tables'!$H$2:$H$7)</f>
        <v>256680000</v>
      </c>
      <c r="AMY29" s="1">
        <f>LOOKUP($A29,'DMG Tables'!$P$2:$P$35,'DMG Tables'!$O$2:$O$35)*AMY$1*LOOKUP(AMY$1,'DMG Tables'!$G$2:$G$7,'DMG Tables'!$H$2:$H$7)</f>
        <v>256928000</v>
      </c>
      <c r="AMZ29" s="1">
        <f>LOOKUP($A29,'DMG Tables'!$P$2:$P$35,'DMG Tables'!$O$2:$O$35)*AMZ$1*LOOKUP(AMZ$1,'DMG Tables'!$G$2:$G$7,'DMG Tables'!$H$2:$H$7)</f>
        <v>257176000</v>
      </c>
      <c r="ANA29" s="1">
        <f>LOOKUP($A29,'DMG Tables'!$P$2:$P$35,'DMG Tables'!$O$2:$O$35)*ANA$1*LOOKUP(ANA$1,'DMG Tables'!$G$2:$G$7,'DMG Tables'!$H$2:$H$7)</f>
        <v>257424000</v>
      </c>
      <c r="ANB29" s="1">
        <f>LOOKUP($A29,'DMG Tables'!$P$2:$P$35,'DMG Tables'!$O$2:$O$35)*ANB$1*LOOKUP(ANB$1,'DMG Tables'!$G$2:$G$7,'DMG Tables'!$H$2:$H$7)</f>
        <v>257672000</v>
      </c>
      <c r="ANC29" s="1">
        <f>LOOKUP($A29,'DMG Tables'!$P$2:$P$35,'DMG Tables'!$O$2:$O$35)*ANC$1*LOOKUP(ANC$1,'DMG Tables'!$G$2:$G$7,'DMG Tables'!$H$2:$H$7)</f>
        <v>257920000</v>
      </c>
      <c r="AND29" s="1">
        <f>LOOKUP($A29,'DMG Tables'!$P$2:$P$35,'DMG Tables'!$O$2:$O$35)*AND$1*LOOKUP(AND$1,'DMG Tables'!$G$2:$G$7,'DMG Tables'!$H$2:$H$7)</f>
        <v>258168000</v>
      </c>
      <c r="ANE29" s="1">
        <f>LOOKUP($A29,'DMG Tables'!$P$2:$P$35,'DMG Tables'!$O$2:$O$35)*ANE$1*LOOKUP(ANE$1,'DMG Tables'!$G$2:$G$7,'DMG Tables'!$H$2:$H$7)</f>
        <v>258416000</v>
      </c>
      <c r="ANF29" s="1">
        <f>LOOKUP($A29,'DMG Tables'!$P$2:$P$35,'DMG Tables'!$O$2:$O$35)*ANF$1*LOOKUP(ANF$1,'DMG Tables'!$G$2:$G$7,'DMG Tables'!$H$2:$H$7)</f>
        <v>258664000</v>
      </c>
      <c r="ANG29" s="1">
        <f>LOOKUP($A29,'DMG Tables'!$P$2:$P$35,'DMG Tables'!$O$2:$O$35)*ANG$1*LOOKUP(ANG$1,'DMG Tables'!$G$2:$G$7,'DMG Tables'!$H$2:$H$7)</f>
        <v>258912000</v>
      </c>
      <c r="ANH29" s="1">
        <f>LOOKUP($A29,'DMG Tables'!$P$2:$P$35,'DMG Tables'!$O$2:$O$35)*ANH$1*LOOKUP(ANH$1,'DMG Tables'!$G$2:$G$7,'DMG Tables'!$H$2:$H$7)</f>
        <v>259160000</v>
      </c>
      <c r="ANI29" s="1">
        <f>LOOKUP($A29,'DMG Tables'!$P$2:$P$35,'DMG Tables'!$O$2:$O$35)*ANI$1*LOOKUP(ANI$1,'DMG Tables'!$G$2:$G$7,'DMG Tables'!$H$2:$H$7)</f>
        <v>259408000</v>
      </c>
      <c r="ANJ29" s="1">
        <f>LOOKUP($A29,'DMG Tables'!$P$2:$P$35,'DMG Tables'!$O$2:$O$35)*ANJ$1*LOOKUP(ANJ$1,'DMG Tables'!$G$2:$G$7,'DMG Tables'!$H$2:$H$7)</f>
        <v>259656000</v>
      </c>
      <c r="ANK29" s="1">
        <f>LOOKUP($A29,'DMG Tables'!$P$2:$P$35,'DMG Tables'!$O$2:$O$35)*ANK$1*LOOKUP(ANK$1,'DMG Tables'!$G$2:$G$7,'DMG Tables'!$H$2:$H$7)</f>
        <v>259904000</v>
      </c>
      <c r="ANL29" s="1">
        <f>LOOKUP($A29,'DMG Tables'!$P$2:$P$35,'DMG Tables'!$O$2:$O$35)*ANL$1*LOOKUP(ANL$1,'DMG Tables'!$G$2:$G$7,'DMG Tables'!$H$2:$H$7)</f>
        <v>260152000</v>
      </c>
      <c r="ANM29" s="1">
        <f>LOOKUP($A29,'DMG Tables'!$P$2:$P$35,'DMG Tables'!$O$2:$O$35)*ANM$1*LOOKUP(ANM$1,'DMG Tables'!$G$2:$G$7,'DMG Tables'!$H$2:$H$7)</f>
        <v>260400000</v>
      </c>
      <c r="ANN29" s="1">
        <f>LOOKUP($A29,'DMG Tables'!$P$2:$P$35,'DMG Tables'!$O$2:$O$35)*ANN$1*LOOKUP(ANN$1,'DMG Tables'!$G$2:$G$7,'DMG Tables'!$H$2:$H$7)</f>
        <v>260648000</v>
      </c>
      <c r="ANO29" s="1">
        <f>LOOKUP($A29,'DMG Tables'!$P$2:$P$35,'DMG Tables'!$O$2:$O$35)*ANO$1*LOOKUP(ANO$1,'DMG Tables'!$G$2:$G$7,'DMG Tables'!$H$2:$H$7)</f>
        <v>260896000</v>
      </c>
      <c r="ANP29" s="1">
        <f>LOOKUP($A29,'DMG Tables'!$P$2:$P$35,'DMG Tables'!$O$2:$O$35)*ANP$1*LOOKUP(ANP$1,'DMG Tables'!$G$2:$G$7,'DMG Tables'!$H$2:$H$7)</f>
        <v>261144000</v>
      </c>
      <c r="ANQ29" s="1">
        <f>LOOKUP($A29,'DMG Tables'!$P$2:$P$35,'DMG Tables'!$O$2:$O$35)*ANQ$1*LOOKUP(ANQ$1,'DMG Tables'!$G$2:$G$7,'DMG Tables'!$H$2:$H$7)</f>
        <v>261392000</v>
      </c>
      <c r="ANR29" s="1">
        <f>LOOKUP($A29,'DMG Tables'!$P$2:$P$35,'DMG Tables'!$O$2:$O$35)*ANR$1*LOOKUP(ANR$1,'DMG Tables'!$G$2:$G$7,'DMG Tables'!$H$2:$H$7)</f>
        <v>261640000</v>
      </c>
      <c r="ANS29" s="1">
        <f>LOOKUP($A29,'DMG Tables'!$P$2:$P$35,'DMG Tables'!$O$2:$O$35)*ANS$1*LOOKUP(ANS$1,'DMG Tables'!$G$2:$G$7,'DMG Tables'!$H$2:$H$7)</f>
        <v>261888000</v>
      </c>
      <c r="ANT29" s="1">
        <f>LOOKUP($A29,'DMG Tables'!$P$2:$P$35,'DMG Tables'!$O$2:$O$35)*ANT$1*LOOKUP(ANT$1,'DMG Tables'!$G$2:$G$7,'DMG Tables'!$H$2:$H$7)</f>
        <v>262136000</v>
      </c>
      <c r="ANU29" s="1">
        <f>LOOKUP($A29,'DMG Tables'!$P$2:$P$35,'DMG Tables'!$O$2:$O$35)*ANU$1*LOOKUP(ANU$1,'DMG Tables'!$G$2:$G$7,'DMG Tables'!$H$2:$H$7)</f>
        <v>262384000</v>
      </c>
      <c r="ANV29" s="1">
        <f>LOOKUP($A29,'DMG Tables'!$P$2:$P$35,'DMG Tables'!$O$2:$O$35)*ANV$1*LOOKUP(ANV$1,'DMG Tables'!$G$2:$G$7,'DMG Tables'!$H$2:$H$7)</f>
        <v>262632000</v>
      </c>
      <c r="ANW29" s="1">
        <f>LOOKUP($A29,'DMG Tables'!$P$2:$P$35,'DMG Tables'!$O$2:$O$35)*ANW$1*LOOKUP(ANW$1,'DMG Tables'!$G$2:$G$7,'DMG Tables'!$H$2:$H$7)</f>
        <v>262880000</v>
      </c>
      <c r="ANX29" s="1">
        <f>LOOKUP($A29,'DMG Tables'!$P$2:$P$35,'DMG Tables'!$O$2:$O$35)*ANX$1*LOOKUP(ANX$1,'DMG Tables'!$G$2:$G$7,'DMG Tables'!$H$2:$H$7)</f>
        <v>263128000</v>
      </c>
      <c r="ANY29" s="1">
        <f>LOOKUP($A29,'DMG Tables'!$P$2:$P$35,'DMG Tables'!$O$2:$O$35)*ANY$1*LOOKUP(ANY$1,'DMG Tables'!$G$2:$G$7,'DMG Tables'!$H$2:$H$7)</f>
        <v>263376000</v>
      </c>
      <c r="ANZ29" s="1">
        <f>LOOKUP($A29,'DMG Tables'!$P$2:$P$35,'DMG Tables'!$O$2:$O$35)*ANZ$1*LOOKUP(ANZ$1,'DMG Tables'!$G$2:$G$7,'DMG Tables'!$H$2:$H$7)</f>
        <v>263624000</v>
      </c>
      <c r="AOA29" s="1">
        <f>LOOKUP($A29,'DMG Tables'!$P$2:$P$35,'DMG Tables'!$O$2:$O$35)*AOA$1*LOOKUP(AOA$1,'DMG Tables'!$G$2:$G$7,'DMG Tables'!$H$2:$H$7)</f>
        <v>263872000</v>
      </c>
      <c r="AOB29" s="1">
        <f>LOOKUP($A29,'DMG Tables'!$P$2:$P$35,'DMG Tables'!$O$2:$O$35)*AOB$1*LOOKUP(AOB$1,'DMG Tables'!$G$2:$G$7,'DMG Tables'!$H$2:$H$7)</f>
        <v>264120000</v>
      </c>
      <c r="AOC29" s="1">
        <f>LOOKUP($A29,'DMG Tables'!$P$2:$P$35,'DMG Tables'!$O$2:$O$35)*AOC$1*LOOKUP(AOC$1,'DMG Tables'!$G$2:$G$7,'DMG Tables'!$H$2:$H$7)</f>
        <v>264368000</v>
      </c>
      <c r="AOD29" s="1">
        <f>LOOKUP($A29,'DMG Tables'!$P$2:$P$35,'DMG Tables'!$O$2:$O$35)*AOD$1*LOOKUP(AOD$1,'DMG Tables'!$G$2:$G$7,'DMG Tables'!$H$2:$H$7)</f>
        <v>264616000</v>
      </c>
      <c r="AOE29" s="1">
        <f>LOOKUP($A29,'DMG Tables'!$P$2:$P$35,'DMG Tables'!$O$2:$O$35)*AOE$1*LOOKUP(AOE$1,'DMG Tables'!$G$2:$G$7,'DMG Tables'!$H$2:$H$7)</f>
        <v>264864000</v>
      </c>
      <c r="AOF29" s="1">
        <f>LOOKUP($A29,'DMG Tables'!$P$2:$P$35,'DMG Tables'!$O$2:$O$35)*AOF$1*LOOKUP(AOF$1,'DMG Tables'!$G$2:$G$7,'DMG Tables'!$H$2:$H$7)</f>
        <v>265112000</v>
      </c>
      <c r="AOG29" s="1">
        <f>LOOKUP($A29,'DMG Tables'!$P$2:$P$35,'DMG Tables'!$O$2:$O$35)*AOG$1*LOOKUP(AOG$1,'DMG Tables'!$G$2:$G$7,'DMG Tables'!$H$2:$H$7)</f>
        <v>265360000</v>
      </c>
      <c r="AOH29" s="1">
        <f>LOOKUP($A29,'DMG Tables'!$P$2:$P$35,'DMG Tables'!$O$2:$O$35)*AOH$1*LOOKUP(AOH$1,'DMG Tables'!$G$2:$G$7,'DMG Tables'!$H$2:$H$7)</f>
        <v>265608000</v>
      </c>
      <c r="AOI29" s="1">
        <f>LOOKUP($A29,'DMG Tables'!$P$2:$P$35,'DMG Tables'!$O$2:$O$35)*AOI$1*LOOKUP(AOI$1,'DMG Tables'!$G$2:$G$7,'DMG Tables'!$H$2:$H$7)</f>
        <v>265856000</v>
      </c>
      <c r="AOJ29" s="1">
        <f>LOOKUP($A29,'DMG Tables'!$P$2:$P$35,'DMG Tables'!$O$2:$O$35)*AOJ$1*LOOKUP(AOJ$1,'DMG Tables'!$G$2:$G$7,'DMG Tables'!$H$2:$H$7)</f>
        <v>266104000</v>
      </c>
      <c r="AOK29" s="1">
        <f>LOOKUP($A29,'DMG Tables'!$P$2:$P$35,'DMG Tables'!$O$2:$O$35)*AOK$1*LOOKUP(AOK$1,'DMG Tables'!$G$2:$G$7,'DMG Tables'!$H$2:$H$7)</f>
        <v>266352000</v>
      </c>
      <c r="AOL29" s="1">
        <f>LOOKUP($A29,'DMG Tables'!$P$2:$P$35,'DMG Tables'!$O$2:$O$35)*AOL$1*LOOKUP(AOL$1,'DMG Tables'!$G$2:$G$7,'DMG Tables'!$H$2:$H$7)</f>
        <v>266600000</v>
      </c>
      <c r="AOM29" s="1">
        <f>LOOKUP($A29,'DMG Tables'!$P$2:$P$35,'DMG Tables'!$O$2:$O$35)*AOM$1*LOOKUP(AOM$1,'DMG Tables'!$G$2:$G$7,'DMG Tables'!$H$2:$H$7)</f>
        <v>266848000</v>
      </c>
      <c r="AON29" s="1">
        <f>LOOKUP($A29,'DMG Tables'!$P$2:$P$35,'DMG Tables'!$O$2:$O$35)*AON$1*LOOKUP(AON$1,'DMG Tables'!$G$2:$G$7,'DMG Tables'!$H$2:$H$7)</f>
        <v>267096000</v>
      </c>
      <c r="AOO29" s="1">
        <f>LOOKUP($A29,'DMG Tables'!$P$2:$P$35,'DMG Tables'!$O$2:$O$35)*AOO$1*LOOKUP(AOO$1,'DMG Tables'!$G$2:$G$7,'DMG Tables'!$H$2:$H$7)</f>
        <v>267344000</v>
      </c>
      <c r="AOP29" s="1">
        <f>LOOKUP($A29,'DMG Tables'!$P$2:$P$35,'DMG Tables'!$O$2:$O$35)*AOP$1*LOOKUP(AOP$1,'DMG Tables'!$G$2:$G$7,'DMG Tables'!$H$2:$H$7)</f>
        <v>267592000</v>
      </c>
      <c r="AOQ29" s="1">
        <f>LOOKUP($A29,'DMG Tables'!$P$2:$P$35,'DMG Tables'!$O$2:$O$35)*AOQ$1*LOOKUP(AOQ$1,'DMG Tables'!$G$2:$G$7,'DMG Tables'!$H$2:$H$7)</f>
        <v>267840000</v>
      </c>
      <c r="AOR29" s="1">
        <f>LOOKUP($A29,'DMG Tables'!$P$2:$P$35,'DMG Tables'!$O$2:$O$35)*AOR$1*LOOKUP(AOR$1,'DMG Tables'!$G$2:$G$7,'DMG Tables'!$H$2:$H$7)</f>
        <v>268088000</v>
      </c>
      <c r="AOS29" s="1">
        <f>LOOKUP($A29,'DMG Tables'!$P$2:$P$35,'DMG Tables'!$O$2:$O$35)*AOS$1*LOOKUP(AOS$1,'DMG Tables'!$G$2:$G$7,'DMG Tables'!$H$2:$H$7)</f>
        <v>268336000</v>
      </c>
      <c r="AOT29" s="1">
        <f>LOOKUP($A29,'DMG Tables'!$P$2:$P$35,'DMG Tables'!$O$2:$O$35)*AOT$1*LOOKUP(AOT$1,'DMG Tables'!$G$2:$G$7,'DMG Tables'!$H$2:$H$7)</f>
        <v>268584000</v>
      </c>
      <c r="AOU29" s="1">
        <f>LOOKUP($A29,'DMG Tables'!$P$2:$P$35,'DMG Tables'!$O$2:$O$35)*AOU$1*LOOKUP(AOU$1,'DMG Tables'!$G$2:$G$7,'DMG Tables'!$H$2:$H$7)</f>
        <v>268832000</v>
      </c>
      <c r="AOV29" s="1">
        <f>LOOKUP($A29,'DMG Tables'!$P$2:$P$35,'DMG Tables'!$O$2:$O$35)*AOV$1*LOOKUP(AOV$1,'DMG Tables'!$G$2:$G$7,'DMG Tables'!$H$2:$H$7)</f>
        <v>269080000</v>
      </c>
      <c r="AOW29" s="1">
        <f>LOOKUP($A29,'DMG Tables'!$P$2:$P$35,'DMG Tables'!$O$2:$O$35)*AOW$1*LOOKUP(AOW$1,'DMG Tables'!$G$2:$G$7,'DMG Tables'!$H$2:$H$7)</f>
        <v>269328000</v>
      </c>
      <c r="AOX29" s="1">
        <f>LOOKUP($A29,'DMG Tables'!$P$2:$P$35,'DMG Tables'!$O$2:$O$35)*AOX$1*LOOKUP(AOX$1,'DMG Tables'!$G$2:$G$7,'DMG Tables'!$H$2:$H$7)</f>
        <v>269576000</v>
      </c>
      <c r="AOY29" s="1">
        <f>LOOKUP($A29,'DMG Tables'!$P$2:$P$35,'DMG Tables'!$O$2:$O$35)*AOY$1*LOOKUP(AOY$1,'DMG Tables'!$G$2:$G$7,'DMG Tables'!$H$2:$H$7)</f>
        <v>269824000</v>
      </c>
      <c r="AOZ29" s="1">
        <f>LOOKUP($A29,'DMG Tables'!$P$2:$P$35,'DMG Tables'!$O$2:$O$35)*AOZ$1*LOOKUP(AOZ$1,'DMG Tables'!$G$2:$G$7,'DMG Tables'!$H$2:$H$7)</f>
        <v>270072000</v>
      </c>
      <c r="APA29" s="1">
        <f>LOOKUP($A29,'DMG Tables'!$P$2:$P$35,'DMG Tables'!$O$2:$O$35)*APA$1*LOOKUP(APA$1,'DMG Tables'!$G$2:$G$7,'DMG Tables'!$H$2:$H$7)</f>
        <v>270320000</v>
      </c>
      <c r="APB29" s="1">
        <f>LOOKUP($A29,'DMG Tables'!$P$2:$P$35,'DMG Tables'!$O$2:$O$35)*APB$1*LOOKUP(APB$1,'DMG Tables'!$G$2:$G$7,'DMG Tables'!$H$2:$H$7)</f>
        <v>270568000</v>
      </c>
      <c r="APC29" s="1">
        <f>LOOKUP($A29,'DMG Tables'!$P$2:$P$35,'DMG Tables'!$O$2:$O$35)*APC$1*LOOKUP(APC$1,'DMG Tables'!$G$2:$G$7,'DMG Tables'!$H$2:$H$7)</f>
        <v>270816000</v>
      </c>
      <c r="APD29" s="1">
        <f>LOOKUP($A29,'DMG Tables'!$P$2:$P$35,'DMG Tables'!$O$2:$O$35)*APD$1*LOOKUP(APD$1,'DMG Tables'!$G$2:$G$7,'DMG Tables'!$H$2:$H$7)</f>
        <v>271064000</v>
      </c>
      <c r="APE29" s="1">
        <f>LOOKUP($A29,'DMG Tables'!$P$2:$P$35,'DMG Tables'!$O$2:$O$35)*APE$1*LOOKUP(APE$1,'DMG Tables'!$G$2:$G$7,'DMG Tables'!$H$2:$H$7)</f>
        <v>271312000</v>
      </c>
      <c r="APF29" s="1">
        <f>LOOKUP($A29,'DMG Tables'!$P$2:$P$35,'DMG Tables'!$O$2:$O$35)*APF$1*LOOKUP(APF$1,'DMG Tables'!$G$2:$G$7,'DMG Tables'!$H$2:$H$7)</f>
        <v>271560000</v>
      </c>
      <c r="APG29" s="1">
        <f>LOOKUP($A29,'DMG Tables'!$P$2:$P$35,'DMG Tables'!$O$2:$O$35)*APG$1*LOOKUP(APG$1,'DMG Tables'!$G$2:$G$7,'DMG Tables'!$H$2:$H$7)</f>
        <v>271808000</v>
      </c>
      <c r="APH29" s="1">
        <f>LOOKUP($A29,'DMG Tables'!$P$2:$P$35,'DMG Tables'!$O$2:$O$35)*APH$1*LOOKUP(APH$1,'DMG Tables'!$G$2:$G$7,'DMG Tables'!$H$2:$H$7)</f>
        <v>272056000</v>
      </c>
      <c r="API29" s="1">
        <f>LOOKUP($A29,'DMG Tables'!$P$2:$P$35,'DMG Tables'!$O$2:$O$35)*API$1*LOOKUP(API$1,'DMG Tables'!$G$2:$G$7,'DMG Tables'!$H$2:$H$7)</f>
        <v>272304000</v>
      </c>
      <c r="APJ29" s="1">
        <f>LOOKUP($A29,'DMG Tables'!$P$2:$P$35,'DMG Tables'!$O$2:$O$35)*APJ$1*LOOKUP(APJ$1,'DMG Tables'!$G$2:$G$7,'DMG Tables'!$H$2:$H$7)</f>
        <v>272552000</v>
      </c>
      <c r="APK29" s="1">
        <f>LOOKUP($A29,'DMG Tables'!$P$2:$P$35,'DMG Tables'!$O$2:$O$35)*APK$1*LOOKUP(APK$1,'DMG Tables'!$G$2:$G$7,'DMG Tables'!$H$2:$H$7)</f>
        <v>272800000</v>
      </c>
      <c r="APL29" s="1">
        <f>LOOKUP($A29,'DMG Tables'!$P$2:$P$35,'DMG Tables'!$O$2:$O$35)*APL$1*LOOKUP(APL$1,'DMG Tables'!$G$2:$G$7,'DMG Tables'!$H$2:$H$7)</f>
        <v>273048000</v>
      </c>
      <c r="APM29" s="1">
        <f>LOOKUP($A29,'DMG Tables'!$P$2:$P$35,'DMG Tables'!$O$2:$O$35)*APM$1*LOOKUP(APM$1,'DMG Tables'!$G$2:$G$7,'DMG Tables'!$H$2:$H$7)</f>
        <v>273296000</v>
      </c>
      <c r="APN29" s="1">
        <f>LOOKUP($A29,'DMG Tables'!$P$2:$P$35,'DMG Tables'!$O$2:$O$35)*APN$1*LOOKUP(APN$1,'DMG Tables'!$G$2:$G$7,'DMG Tables'!$H$2:$H$7)</f>
        <v>273544000</v>
      </c>
      <c r="APO29" s="1">
        <f>LOOKUP($A29,'DMG Tables'!$P$2:$P$35,'DMG Tables'!$O$2:$O$35)*APO$1*LOOKUP(APO$1,'DMG Tables'!$G$2:$G$7,'DMG Tables'!$H$2:$H$7)</f>
        <v>273792000</v>
      </c>
      <c r="APP29" s="1">
        <f>LOOKUP($A29,'DMG Tables'!$P$2:$P$35,'DMG Tables'!$O$2:$O$35)*APP$1*LOOKUP(APP$1,'DMG Tables'!$G$2:$G$7,'DMG Tables'!$H$2:$H$7)</f>
        <v>274040000</v>
      </c>
      <c r="APQ29" s="1">
        <f>LOOKUP($A29,'DMG Tables'!$P$2:$P$35,'DMG Tables'!$O$2:$O$35)*APQ$1*LOOKUP(APQ$1,'DMG Tables'!$G$2:$G$7,'DMG Tables'!$H$2:$H$7)</f>
        <v>274288000</v>
      </c>
      <c r="APR29" s="1">
        <f>LOOKUP($A29,'DMG Tables'!$P$2:$P$35,'DMG Tables'!$O$2:$O$35)*APR$1*LOOKUP(APR$1,'DMG Tables'!$G$2:$G$7,'DMG Tables'!$H$2:$H$7)</f>
        <v>274536000</v>
      </c>
      <c r="APS29" s="1">
        <f>LOOKUP($A29,'DMG Tables'!$P$2:$P$35,'DMG Tables'!$O$2:$O$35)*APS$1*LOOKUP(APS$1,'DMG Tables'!$G$2:$G$7,'DMG Tables'!$H$2:$H$7)</f>
        <v>274784000</v>
      </c>
      <c r="APT29" s="1">
        <f>LOOKUP($A29,'DMG Tables'!$P$2:$P$35,'DMG Tables'!$O$2:$O$35)*APT$1*LOOKUP(APT$1,'DMG Tables'!$G$2:$G$7,'DMG Tables'!$H$2:$H$7)</f>
        <v>275032000</v>
      </c>
      <c r="APU29" s="1">
        <f>LOOKUP($A29,'DMG Tables'!$P$2:$P$35,'DMG Tables'!$O$2:$O$35)*APU$1*LOOKUP(APU$1,'DMG Tables'!$G$2:$G$7,'DMG Tables'!$H$2:$H$7)</f>
        <v>275280000</v>
      </c>
      <c r="APV29" s="1">
        <f>LOOKUP($A29,'DMG Tables'!$P$2:$P$35,'DMG Tables'!$O$2:$O$35)*APV$1*LOOKUP(APV$1,'DMG Tables'!$G$2:$G$7,'DMG Tables'!$H$2:$H$7)</f>
        <v>275528000</v>
      </c>
      <c r="APW29" s="1">
        <f>LOOKUP($A29,'DMG Tables'!$P$2:$P$35,'DMG Tables'!$O$2:$O$35)*APW$1*LOOKUP(APW$1,'DMG Tables'!$G$2:$G$7,'DMG Tables'!$H$2:$H$7)</f>
        <v>275776000</v>
      </c>
      <c r="APX29" s="1">
        <f>LOOKUP($A29,'DMG Tables'!$P$2:$P$35,'DMG Tables'!$O$2:$O$35)*APX$1*LOOKUP(APX$1,'DMG Tables'!$G$2:$G$7,'DMG Tables'!$H$2:$H$7)</f>
        <v>276024000</v>
      </c>
      <c r="APY29" s="1">
        <f>LOOKUP($A29,'DMG Tables'!$P$2:$P$35,'DMG Tables'!$O$2:$O$35)*APY$1*LOOKUP(APY$1,'DMG Tables'!$G$2:$G$7,'DMG Tables'!$H$2:$H$7)</f>
        <v>276272000</v>
      </c>
      <c r="APZ29" s="1">
        <f>LOOKUP($A29,'DMG Tables'!$P$2:$P$35,'DMG Tables'!$O$2:$O$35)*APZ$1*LOOKUP(APZ$1,'DMG Tables'!$G$2:$G$7,'DMG Tables'!$H$2:$H$7)</f>
        <v>276520000</v>
      </c>
      <c r="AQA29" s="1">
        <f>LOOKUP($A29,'DMG Tables'!$P$2:$P$35,'DMG Tables'!$O$2:$O$35)*AQA$1*LOOKUP(AQA$1,'DMG Tables'!$G$2:$G$7,'DMG Tables'!$H$2:$H$7)</f>
        <v>276768000</v>
      </c>
      <c r="AQB29" s="1">
        <f>LOOKUP($A29,'DMG Tables'!$P$2:$P$35,'DMG Tables'!$O$2:$O$35)*AQB$1*LOOKUP(AQB$1,'DMG Tables'!$G$2:$G$7,'DMG Tables'!$H$2:$H$7)</f>
        <v>277016000</v>
      </c>
      <c r="AQC29" s="1">
        <f>LOOKUP($A29,'DMG Tables'!$P$2:$P$35,'DMG Tables'!$O$2:$O$35)*AQC$1*LOOKUP(AQC$1,'DMG Tables'!$G$2:$G$7,'DMG Tables'!$H$2:$H$7)</f>
        <v>277264000</v>
      </c>
      <c r="AQD29" s="1">
        <f>LOOKUP($A29,'DMG Tables'!$P$2:$P$35,'DMG Tables'!$O$2:$O$35)*AQD$1*LOOKUP(AQD$1,'DMG Tables'!$G$2:$G$7,'DMG Tables'!$H$2:$H$7)</f>
        <v>277512000</v>
      </c>
      <c r="AQE29" s="1">
        <f>LOOKUP($A29,'DMG Tables'!$P$2:$P$35,'DMG Tables'!$O$2:$O$35)*AQE$1*LOOKUP(AQE$1,'DMG Tables'!$G$2:$G$7,'DMG Tables'!$H$2:$H$7)</f>
        <v>277760000</v>
      </c>
      <c r="AQF29" s="1">
        <f>LOOKUP($A29,'DMG Tables'!$P$2:$P$35,'DMG Tables'!$O$2:$O$35)*AQF$1*LOOKUP(AQF$1,'DMG Tables'!$G$2:$G$7,'DMG Tables'!$H$2:$H$7)</f>
        <v>278008000</v>
      </c>
      <c r="AQG29" s="1">
        <f>LOOKUP($A29,'DMG Tables'!$P$2:$P$35,'DMG Tables'!$O$2:$O$35)*AQG$1*LOOKUP(AQG$1,'DMG Tables'!$G$2:$G$7,'DMG Tables'!$H$2:$H$7)</f>
        <v>278256000</v>
      </c>
      <c r="AQH29" s="1">
        <f>LOOKUP($A29,'DMG Tables'!$P$2:$P$35,'DMG Tables'!$O$2:$O$35)*AQH$1*LOOKUP(AQH$1,'DMG Tables'!$G$2:$G$7,'DMG Tables'!$H$2:$H$7)</f>
        <v>278504000</v>
      </c>
      <c r="AQI29" s="1">
        <f>LOOKUP($A29,'DMG Tables'!$P$2:$P$35,'DMG Tables'!$O$2:$O$35)*AQI$1*LOOKUP(AQI$1,'DMG Tables'!$G$2:$G$7,'DMG Tables'!$H$2:$H$7)</f>
        <v>278752000</v>
      </c>
      <c r="AQJ29" s="1">
        <f>LOOKUP($A29,'DMG Tables'!$P$2:$P$35,'DMG Tables'!$O$2:$O$35)*AQJ$1*LOOKUP(AQJ$1,'DMG Tables'!$G$2:$G$7,'DMG Tables'!$H$2:$H$7)</f>
        <v>279000000</v>
      </c>
      <c r="AQK29" s="1">
        <f>LOOKUP($A29,'DMG Tables'!$P$2:$P$35,'DMG Tables'!$O$2:$O$35)*AQK$1*LOOKUP(AQK$1,'DMG Tables'!$G$2:$G$7,'DMG Tables'!$H$2:$H$7)</f>
        <v>279248000</v>
      </c>
      <c r="AQL29" s="1">
        <f>LOOKUP($A29,'DMG Tables'!$P$2:$P$35,'DMG Tables'!$O$2:$O$35)*AQL$1*LOOKUP(AQL$1,'DMG Tables'!$G$2:$G$7,'DMG Tables'!$H$2:$H$7)</f>
        <v>279496000</v>
      </c>
      <c r="AQM29" s="1">
        <f>LOOKUP($A29,'DMG Tables'!$P$2:$P$35,'DMG Tables'!$O$2:$O$35)*AQM$1*LOOKUP(AQM$1,'DMG Tables'!$G$2:$G$7,'DMG Tables'!$H$2:$H$7)</f>
        <v>279744000</v>
      </c>
      <c r="AQN29" s="1">
        <f>LOOKUP($A29,'DMG Tables'!$P$2:$P$35,'DMG Tables'!$O$2:$O$35)*AQN$1*LOOKUP(AQN$1,'DMG Tables'!$G$2:$G$7,'DMG Tables'!$H$2:$H$7)</f>
        <v>279992000</v>
      </c>
      <c r="AQO29" s="1">
        <f>LOOKUP($A29,'DMG Tables'!$P$2:$P$35,'DMG Tables'!$O$2:$O$35)*AQO$1*LOOKUP(AQO$1,'DMG Tables'!$G$2:$G$7,'DMG Tables'!$H$2:$H$7)</f>
        <v>280240000</v>
      </c>
      <c r="AQP29" s="1">
        <f>LOOKUP($A29,'DMG Tables'!$P$2:$P$35,'DMG Tables'!$O$2:$O$35)*AQP$1*LOOKUP(AQP$1,'DMG Tables'!$G$2:$G$7,'DMG Tables'!$H$2:$H$7)</f>
        <v>280488000</v>
      </c>
      <c r="AQQ29" s="1">
        <f>LOOKUP($A29,'DMG Tables'!$P$2:$P$35,'DMG Tables'!$O$2:$O$35)*AQQ$1*LOOKUP(AQQ$1,'DMG Tables'!$G$2:$G$7,'DMG Tables'!$H$2:$H$7)</f>
        <v>280736000</v>
      </c>
      <c r="AQR29" s="1">
        <f>LOOKUP($A29,'DMG Tables'!$P$2:$P$35,'DMG Tables'!$O$2:$O$35)*AQR$1*LOOKUP(AQR$1,'DMG Tables'!$G$2:$G$7,'DMG Tables'!$H$2:$H$7)</f>
        <v>280984000</v>
      </c>
      <c r="AQS29" s="1">
        <f>LOOKUP($A29,'DMG Tables'!$P$2:$P$35,'DMG Tables'!$O$2:$O$35)*AQS$1*LOOKUP(AQS$1,'DMG Tables'!$G$2:$G$7,'DMG Tables'!$H$2:$H$7)</f>
        <v>281232000</v>
      </c>
      <c r="AQT29" s="1">
        <f>LOOKUP($A29,'DMG Tables'!$P$2:$P$35,'DMG Tables'!$O$2:$O$35)*AQT$1*LOOKUP(AQT$1,'DMG Tables'!$G$2:$G$7,'DMG Tables'!$H$2:$H$7)</f>
        <v>281480000</v>
      </c>
      <c r="AQU29" s="1">
        <f>LOOKUP($A29,'DMG Tables'!$P$2:$P$35,'DMG Tables'!$O$2:$O$35)*AQU$1*LOOKUP(AQU$1,'DMG Tables'!$G$2:$G$7,'DMG Tables'!$H$2:$H$7)</f>
        <v>281728000</v>
      </c>
      <c r="AQV29" s="1">
        <f>LOOKUP($A29,'DMG Tables'!$P$2:$P$35,'DMG Tables'!$O$2:$O$35)*AQV$1*LOOKUP(AQV$1,'DMG Tables'!$G$2:$G$7,'DMG Tables'!$H$2:$H$7)</f>
        <v>281976000</v>
      </c>
      <c r="AQW29" s="1">
        <f>LOOKUP($A29,'DMG Tables'!$P$2:$P$35,'DMG Tables'!$O$2:$O$35)*AQW$1*LOOKUP(AQW$1,'DMG Tables'!$G$2:$G$7,'DMG Tables'!$H$2:$H$7)</f>
        <v>282224000</v>
      </c>
      <c r="AQX29" s="1">
        <f>LOOKUP($A29,'DMG Tables'!$P$2:$P$35,'DMG Tables'!$O$2:$O$35)*AQX$1*LOOKUP(AQX$1,'DMG Tables'!$G$2:$G$7,'DMG Tables'!$H$2:$H$7)</f>
        <v>282472000</v>
      </c>
      <c r="AQY29" s="1">
        <f>LOOKUP($A29,'DMG Tables'!$P$2:$P$35,'DMG Tables'!$O$2:$O$35)*AQY$1*LOOKUP(AQY$1,'DMG Tables'!$G$2:$G$7,'DMG Tables'!$H$2:$H$7)</f>
        <v>282720000</v>
      </c>
      <c r="AQZ29" s="1">
        <f>LOOKUP($A29,'DMG Tables'!$P$2:$P$35,'DMG Tables'!$O$2:$O$35)*AQZ$1*LOOKUP(AQZ$1,'DMG Tables'!$G$2:$G$7,'DMG Tables'!$H$2:$H$7)</f>
        <v>282968000</v>
      </c>
      <c r="ARA29" s="1">
        <f>LOOKUP($A29,'DMG Tables'!$P$2:$P$35,'DMG Tables'!$O$2:$O$35)*ARA$1*LOOKUP(ARA$1,'DMG Tables'!$G$2:$G$7,'DMG Tables'!$H$2:$H$7)</f>
        <v>283216000</v>
      </c>
      <c r="ARB29" s="1">
        <f>LOOKUP($A29,'DMG Tables'!$P$2:$P$35,'DMG Tables'!$O$2:$O$35)*ARB$1*LOOKUP(ARB$1,'DMG Tables'!$G$2:$G$7,'DMG Tables'!$H$2:$H$7)</f>
        <v>283464000</v>
      </c>
      <c r="ARC29" s="1">
        <f>LOOKUP($A29,'DMG Tables'!$P$2:$P$35,'DMG Tables'!$O$2:$O$35)*ARC$1*LOOKUP(ARC$1,'DMG Tables'!$G$2:$G$7,'DMG Tables'!$H$2:$H$7)</f>
        <v>283712000</v>
      </c>
      <c r="ARD29" s="1">
        <f>LOOKUP($A29,'DMG Tables'!$P$2:$P$35,'DMG Tables'!$O$2:$O$35)*ARD$1*LOOKUP(ARD$1,'DMG Tables'!$G$2:$G$7,'DMG Tables'!$H$2:$H$7)</f>
        <v>283960000</v>
      </c>
      <c r="ARE29" s="1">
        <f>LOOKUP($A29,'DMG Tables'!$P$2:$P$35,'DMG Tables'!$O$2:$O$35)*ARE$1*LOOKUP(ARE$1,'DMG Tables'!$G$2:$G$7,'DMG Tables'!$H$2:$H$7)</f>
        <v>284208000</v>
      </c>
      <c r="ARF29" s="1">
        <f>LOOKUP($A29,'DMG Tables'!$P$2:$P$35,'DMG Tables'!$O$2:$O$35)*ARF$1*LOOKUP(ARF$1,'DMG Tables'!$G$2:$G$7,'DMG Tables'!$H$2:$H$7)</f>
        <v>284456000</v>
      </c>
      <c r="ARG29" s="1">
        <f>LOOKUP($A29,'DMG Tables'!$P$2:$P$35,'DMG Tables'!$O$2:$O$35)*ARG$1*LOOKUP(ARG$1,'DMG Tables'!$G$2:$G$7,'DMG Tables'!$H$2:$H$7)</f>
        <v>284704000</v>
      </c>
      <c r="ARH29" s="1">
        <f>LOOKUP($A29,'DMG Tables'!$P$2:$P$35,'DMG Tables'!$O$2:$O$35)*ARH$1*LOOKUP(ARH$1,'DMG Tables'!$G$2:$G$7,'DMG Tables'!$H$2:$H$7)</f>
        <v>284952000</v>
      </c>
      <c r="ARI29" s="1">
        <f>LOOKUP($A29,'DMG Tables'!$P$2:$P$35,'DMG Tables'!$O$2:$O$35)*ARI$1*LOOKUP(ARI$1,'DMG Tables'!$G$2:$G$7,'DMG Tables'!$H$2:$H$7)</f>
        <v>285200000</v>
      </c>
      <c r="ARJ29" s="1">
        <f>LOOKUP($A29,'DMG Tables'!$P$2:$P$35,'DMG Tables'!$O$2:$O$35)*ARJ$1*LOOKUP(ARJ$1,'DMG Tables'!$G$2:$G$7,'DMG Tables'!$H$2:$H$7)</f>
        <v>285448000</v>
      </c>
      <c r="ARK29" s="1">
        <f>LOOKUP($A29,'DMG Tables'!$P$2:$P$35,'DMG Tables'!$O$2:$O$35)*ARK$1*LOOKUP(ARK$1,'DMG Tables'!$G$2:$G$7,'DMG Tables'!$H$2:$H$7)</f>
        <v>285696000</v>
      </c>
      <c r="ARL29" s="1">
        <f>LOOKUP($A29,'DMG Tables'!$P$2:$P$35,'DMG Tables'!$O$2:$O$35)*ARL$1*LOOKUP(ARL$1,'DMG Tables'!$G$2:$G$7,'DMG Tables'!$H$2:$H$7)</f>
        <v>285944000</v>
      </c>
      <c r="ARM29" s="1">
        <f>LOOKUP($A29,'DMG Tables'!$P$2:$P$35,'DMG Tables'!$O$2:$O$35)*ARM$1*LOOKUP(ARM$1,'DMG Tables'!$G$2:$G$7,'DMG Tables'!$H$2:$H$7)</f>
        <v>286192000</v>
      </c>
      <c r="ARN29" s="1">
        <f>LOOKUP($A29,'DMG Tables'!$P$2:$P$35,'DMG Tables'!$O$2:$O$35)*ARN$1*LOOKUP(ARN$1,'DMG Tables'!$G$2:$G$7,'DMG Tables'!$H$2:$H$7)</f>
        <v>286440000</v>
      </c>
      <c r="ARO29" s="1">
        <f>LOOKUP($A29,'DMG Tables'!$P$2:$P$35,'DMG Tables'!$O$2:$O$35)*ARO$1*LOOKUP(ARO$1,'DMG Tables'!$G$2:$G$7,'DMG Tables'!$H$2:$H$7)</f>
        <v>286688000</v>
      </c>
      <c r="ARP29" s="1">
        <f>LOOKUP($A29,'DMG Tables'!$P$2:$P$35,'DMG Tables'!$O$2:$O$35)*ARP$1*LOOKUP(ARP$1,'DMG Tables'!$G$2:$G$7,'DMG Tables'!$H$2:$H$7)</f>
        <v>286936000</v>
      </c>
      <c r="ARQ29" s="1">
        <f>LOOKUP($A29,'DMG Tables'!$P$2:$P$35,'DMG Tables'!$O$2:$O$35)*ARQ$1*LOOKUP(ARQ$1,'DMG Tables'!$G$2:$G$7,'DMG Tables'!$H$2:$H$7)</f>
        <v>287184000</v>
      </c>
      <c r="ARR29" s="1">
        <f>LOOKUP($A29,'DMG Tables'!$P$2:$P$35,'DMG Tables'!$O$2:$O$35)*ARR$1*LOOKUP(ARR$1,'DMG Tables'!$G$2:$G$7,'DMG Tables'!$H$2:$H$7)</f>
        <v>287432000</v>
      </c>
      <c r="ARS29" s="1">
        <f>LOOKUP($A29,'DMG Tables'!$P$2:$P$35,'DMG Tables'!$O$2:$O$35)*ARS$1*LOOKUP(ARS$1,'DMG Tables'!$G$2:$G$7,'DMG Tables'!$H$2:$H$7)</f>
        <v>287680000</v>
      </c>
      <c r="ART29" s="1">
        <f>LOOKUP($A29,'DMG Tables'!$P$2:$P$35,'DMG Tables'!$O$2:$O$35)*ART$1*LOOKUP(ART$1,'DMG Tables'!$G$2:$G$7,'DMG Tables'!$H$2:$H$7)</f>
        <v>287928000</v>
      </c>
      <c r="ARU29" s="1">
        <f>LOOKUP($A29,'DMG Tables'!$P$2:$P$35,'DMG Tables'!$O$2:$O$35)*ARU$1*LOOKUP(ARU$1,'DMG Tables'!$G$2:$G$7,'DMG Tables'!$H$2:$H$7)</f>
        <v>288176000</v>
      </c>
      <c r="ARV29" s="1">
        <f>LOOKUP($A29,'DMG Tables'!$P$2:$P$35,'DMG Tables'!$O$2:$O$35)*ARV$1*LOOKUP(ARV$1,'DMG Tables'!$G$2:$G$7,'DMG Tables'!$H$2:$H$7)</f>
        <v>288424000</v>
      </c>
      <c r="ARW29" s="1">
        <f>LOOKUP($A29,'DMG Tables'!$P$2:$P$35,'DMG Tables'!$O$2:$O$35)*ARW$1*LOOKUP(ARW$1,'DMG Tables'!$G$2:$G$7,'DMG Tables'!$H$2:$H$7)</f>
        <v>288672000</v>
      </c>
      <c r="ARX29" s="1">
        <f>LOOKUP($A29,'DMG Tables'!$P$2:$P$35,'DMG Tables'!$O$2:$O$35)*ARX$1*LOOKUP(ARX$1,'DMG Tables'!$G$2:$G$7,'DMG Tables'!$H$2:$H$7)</f>
        <v>288920000</v>
      </c>
      <c r="ARY29" s="1">
        <f>LOOKUP($A29,'DMG Tables'!$P$2:$P$35,'DMG Tables'!$O$2:$O$35)*ARY$1*LOOKUP(ARY$1,'DMG Tables'!$G$2:$G$7,'DMG Tables'!$H$2:$H$7)</f>
        <v>289168000</v>
      </c>
      <c r="ARZ29" s="1">
        <f>LOOKUP($A29,'DMG Tables'!$P$2:$P$35,'DMG Tables'!$O$2:$O$35)*ARZ$1*LOOKUP(ARZ$1,'DMG Tables'!$G$2:$G$7,'DMG Tables'!$H$2:$H$7)</f>
        <v>289416000</v>
      </c>
      <c r="ASA29" s="1">
        <f>LOOKUP($A29,'DMG Tables'!$P$2:$P$35,'DMG Tables'!$O$2:$O$35)*ASA$1*LOOKUP(ASA$1,'DMG Tables'!$G$2:$G$7,'DMG Tables'!$H$2:$H$7)</f>
        <v>289664000</v>
      </c>
      <c r="ASB29" s="1">
        <f>LOOKUP($A29,'DMG Tables'!$P$2:$P$35,'DMG Tables'!$O$2:$O$35)*ASB$1*LOOKUP(ASB$1,'DMG Tables'!$G$2:$G$7,'DMG Tables'!$H$2:$H$7)</f>
        <v>289912000</v>
      </c>
      <c r="ASC29" s="1">
        <f>LOOKUP($A29,'DMG Tables'!$P$2:$P$35,'DMG Tables'!$O$2:$O$35)*ASC$1*LOOKUP(ASC$1,'DMG Tables'!$G$2:$G$7,'DMG Tables'!$H$2:$H$7)</f>
        <v>290160000</v>
      </c>
      <c r="ASD29" s="1">
        <f>LOOKUP($A29,'DMG Tables'!$P$2:$P$35,'DMG Tables'!$O$2:$O$35)*ASD$1*LOOKUP(ASD$1,'DMG Tables'!$G$2:$G$7,'DMG Tables'!$H$2:$H$7)</f>
        <v>290408000</v>
      </c>
      <c r="ASE29" s="1">
        <f>LOOKUP($A29,'DMG Tables'!$P$2:$P$35,'DMG Tables'!$O$2:$O$35)*ASE$1*LOOKUP(ASE$1,'DMG Tables'!$G$2:$G$7,'DMG Tables'!$H$2:$H$7)</f>
        <v>290656000</v>
      </c>
      <c r="ASF29" s="1">
        <f>LOOKUP($A29,'DMG Tables'!$P$2:$P$35,'DMG Tables'!$O$2:$O$35)*ASF$1*LOOKUP(ASF$1,'DMG Tables'!$G$2:$G$7,'DMG Tables'!$H$2:$H$7)</f>
        <v>290904000</v>
      </c>
      <c r="ASG29" s="1">
        <f>LOOKUP($A29,'DMG Tables'!$P$2:$P$35,'DMG Tables'!$O$2:$O$35)*ASG$1*LOOKUP(ASG$1,'DMG Tables'!$G$2:$G$7,'DMG Tables'!$H$2:$H$7)</f>
        <v>291152000</v>
      </c>
      <c r="ASH29" s="1">
        <f>LOOKUP($A29,'DMG Tables'!$P$2:$P$35,'DMG Tables'!$O$2:$O$35)*ASH$1*LOOKUP(ASH$1,'DMG Tables'!$G$2:$G$7,'DMG Tables'!$H$2:$H$7)</f>
        <v>291400000</v>
      </c>
      <c r="ASI29" s="1">
        <f>LOOKUP($A29,'DMG Tables'!$P$2:$P$35,'DMG Tables'!$O$2:$O$35)*ASI$1*LOOKUP(ASI$1,'DMG Tables'!$G$2:$G$7,'DMG Tables'!$H$2:$H$7)</f>
        <v>291648000</v>
      </c>
      <c r="ASJ29" s="1">
        <f>LOOKUP($A29,'DMG Tables'!$P$2:$P$35,'DMG Tables'!$O$2:$O$35)*ASJ$1*LOOKUP(ASJ$1,'DMG Tables'!$G$2:$G$7,'DMG Tables'!$H$2:$H$7)</f>
        <v>291896000</v>
      </c>
      <c r="ASK29" s="1">
        <f>LOOKUP($A29,'DMG Tables'!$P$2:$P$35,'DMG Tables'!$O$2:$O$35)*ASK$1*LOOKUP(ASK$1,'DMG Tables'!$G$2:$G$7,'DMG Tables'!$H$2:$H$7)</f>
        <v>292144000</v>
      </c>
      <c r="ASL29" s="1">
        <f>LOOKUP($A29,'DMG Tables'!$P$2:$P$35,'DMG Tables'!$O$2:$O$35)*ASL$1*LOOKUP(ASL$1,'DMG Tables'!$G$2:$G$7,'DMG Tables'!$H$2:$H$7)</f>
        <v>292392000</v>
      </c>
      <c r="ASM29" s="1">
        <f>LOOKUP($A29,'DMG Tables'!$P$2:$P$35,'DMG Tables'!$O$2:$O$35)*ASM$1*LOOKUP(ASM$1,'DMG Tables'!$G$2:$G$7,'DMG Tables'!$H$2:$H$7)</f>
        <v>292640000</v>
      </c>
      <c r="ASN29" s="1">
        <f>LOOKUP($A29,'DMG Tables'!$P$2:$P$35,'DMG Tables'!$O$2:$O$35)*ASN$1*LOOKUP(ASN$1,'DMG Tables'!$G$2:$G$7,'DMG Tables'!$H$2:$H$7)</f>
        <v>292888000</v>
      </c>
      <c r="ASO29" s="1">
        <f>LOOKUP($A29,'DMG Tables'!$P$2:$P$35,'DMG Tables'!$O$2:$O$35)*ASO$1*LOOKUP(ASO$1,'DMG Tables'!$G$2:$G$7,'DMG Tables'!$H$2:$H$7)</f>
        <v>293136000</v>
      </c>
      <c r="ASP29" s="1">
        <f>LOOKUP($A29,'DMG Tables'!$P$2:$P$35,'DMG Tables'!$O$2:$O$35)*ASP$1*LOOKUP(ASP$1,'DMG Tables'!$G$2:$G$7,'DMG Tables'!$H$2:$H$7)</f>
        <v>293384000</v>
      </c>
      <c r="ASQ29" s="1">
        <f>LOOKUP($A29,'DMG Tables'!$P$2:$P$35,'DMG Tables'!$O$2:$O$35)*ASQ$1*LOOKUP(ASQ$1,'DMG Tables'!$G$2:$G$7,'DMG Tables'!$H$2:$H$7)</f>
        <v>293632000</v>
      </c>
      <c r="ASR29" s="1">
        <f>LOOKUP($A29,'DMG Tables'!$P$2:$P$35,'DMG Tables'!$O$2:$O$35)*ASR$1*LOOKUP(ASR$1,'DMG Tables'!$G$2:$G$7,'DMG Tables'!$H$2:$H$7)</f>
        <v>293880000</v>
      </c>
      <c r="ASS29" s="1">
        <f>LOOKUP($A29,'DMG Tables'!$P$2:$P$35,'DMG Tables'!$O$2:$O$35)*ASS$1*LOOKUP(ASS$1,'DMG Tables'!$G$2:$G$7,'DMG Tables'!$H$2:$H$7)</f>
        <v>294128000</v>
      </c>
      <c r="AST29" s="1">
        <f>LOOKUP($A29,'DMG Tables'!$P$2:$P$35,'DMG Tables'!$O$2:$O$35)*AST$1*LOOKUP(AST$1,'DMG Tables'!$G$2:$G$7,'DMG Tables'!$H$2:$H$7)</f>
        <v>294376000</v>
      </c>
      <c r="ASU29" s="1">
        <f>LOOKUP($A29,'DMG Tables'!$P$2:$P$35,'DMG Tables'!$O$2:$O$35)*ASU$1*LOOKUP(ASU$1,'DMG Tables'!$G$2:$G$7,'DMG Tables'!$H$2:$H$7)</f>
        <v>294624000</v>
      </c>
      <c r="ASV29" s="1">
        <f>LOOKUP($A29,'DMG Tables'!$P$2:$P$35,'DMG Tables'!$O$2:$O$35)*ASV$1*LOOKUP(ASV$1,'DMG Tables'!$G$2:$G$7,'DMG Tables'!$H$2:$H$7)</f>
        <v>294872000</v>
      </c>
      <c r="ASW29" s="1">
        <f>LOOKUP($A29,'DMG Tables'!$P$2:$P$35,'DMG Tables'!$O$2:$O$35)*ASW$1*LOOKUP(ASW$1,'DMG Tables'!$G$2:$G$7,'DMG Tables'!$H$2:$H$7)</f>
        <v>295120000</v>
      </c>
      <c r="ASX29" s="1">
        <f>LOOKUP($A29,'DMG Tables'!$P$2:$P$35,'DMG Tables'!$O$2:$O$35)*ASX$1*LOOKUP(ASX$1,'DMG Tables'!$G$2:$G$7,'DMG Tables'!$H$2:$H$7)</f>
        <v>295368000</v>
      </c>
      <c r="ASY29" s="1">
        <f>LOOKUP($A29,'DMG Tables'!$P$2:$P$35,'DMG Tables'!$O$2:$O$35)*ASY$1*LOOKUP(ASY$1,'DMG Tables'!$G$2:$G$7,'DMG Tables'!$H$2:$H$7)</f>
        <v>295616000</v>
      </c>
      <c r="ASZ29" s="1">
        <f>LOOKUP($A29,'DMG Tables'!$P$2:$P$35,'DMG Tables'!$O$2:$O$35)*ASZ$1*LOOKUP(ASZ$1,'DMG Tables'!$G$2:$G$7,'DMG Tables'!$H$2:$H$7)</f>
        <v>295864000</v>
      </c>
      <c r="ATA29" s="1">
        <f>LOOKUP($A29,'DMG Tables'!$P$2:$P$35,'DMG Tables'!$O$2:$O$35)*ATA$1*LOOKUP(ATA$1,'DMG Tables'!$G$2:$G$7,'DMG Tables'!$H$2:$H$7)</f>
        <v>296112000</v>
      </c>
      <c r="ATB29" s="1">
        <f>LOOKUP($A29,'DMG Tables'!$P$2:$P$35,'DMG Tables'!$O$2:$O$35)*ATB$1*LOOKUP(ATB$1,'DMG Tables'!$G$2:$G$7,'DMG Tables'!$H$2:$H$7)</f>
        <v>296360000</v>
      </c>
      <c r="ATC29" s="1">
        <f>LOOKUP($A29,'DMG Tables'!$P$2:$P$35,'DMG Tables'!$O$2:$O$35)*ATC$1*LOOKUP(ATC$1,'DMG Tables'!$G$2:$G$7,'DMG Tables'!$H$2:$H$7)</f>
        <v>296608000</v>
      </c>
      <c r="ATD29" s="1">
        <f>LOOKUP($A29,'DMG Tables'!$P$2:$P$35,'DMG Tables'!$O$2:$O$35)*ATD$1*LOOKUP(ATD$1,'DMG Tables'!$G$2:$G$7,'DMG Tables'!$H$2:$H$7)</f>
        <v>296856000</v>
      </c>
      <c r="ATE29" s="1">
        <f>LOOKUP($A29,'DMG Tables'!$P$2:$P$35,'DMG Tables'!$O$2:$O$35)*ATE$1*LOOKUP(ATE$1,'DMG Tables'!$G$2:$G$7,'DMG Tables'!$H$2:$H$7)</f>
        <v>297104000</v>
      </c>
      <c r="ATF29" s="1">
        <f>LOOKUP($A29,'DMG Tables'!$P$2:$P$35,'DMG Tables'!$O$2:$O$35)*ATF$1*LOOKUP(ATF$1,'DMG Tables'!$G$2:$G$7,'DMG Tables'!$H$2:$H$7)</f>
        <v>297352000</v>
      </c>
      <c r="ATG29" s="1">
        <f>LOOKUP($A29,'DMG Tables'!$P$2:$P$35,'DMG Tables'!$O$2:$O$35)*ATG$1*LOOKUP(ATG$1,'DMG Tables'!$G$2:$G$7,'DMG Tables'!$H$2:$H$7)</f>
        <v>297600000</v>
      </c>
      <c r="ATH29" s="1">
        <f>LOOKUP($A29,'DMG Tables'!$P$2:$P$35,'DMG Tables'!$O$2:$O$35)*ATH$1*LOOKUP(ATH$1,'DMG Tables'!$G$2:$G$7,'DMG Tables'!$H$2:$H$7)</f>
        <v>297848000</v>
      </c>
      <c r="ATI29" s="1">
        <f>LOOKUP($A29,'DMG Tables'!$P$2:$P$35,'DMG Tables'!$O$2:$O$35)*ATI$1*LOOKUP(ATI$1,'DMG Tables'!$G$2:$G$7,'DMG Tables'!$H$2:$H$7)</f>
        <v>298096000</v>
      </c>
      <c r="ATJ29" s="1">
        <f>LOOKUP($A29,'DMG Tables'!$P$2:$P$35,'DMG Tables'!$O$2:$O$35)*ATJ$1*LOOKUP(ATJ$1,'DMG Tables'!$G$2:$G$7,'DMG Tables'!$H$2:$H$7)</f>
        <v>298344000</v>
      </c>
      <c r="ATK29" s="1">
        <f>LOOKUP($A29,'DMG Tables'!$P$2:$P$35,'DMG Tables'!$O$2:$O$35)*ATK$1*LOOKUP(ATK$1,'DMG Tables'!$G$2:$G$7,'DMG Tables'!$H$2:$H$7)</f>
        <v>298592000</v>
      </c>
      <c r="ATL29" s="1">
        <f>LOOKUP($A29,'DMG Tables'!$P$2:$P$35,'DMG Tables'!$O$2:$O$35)*ATL$1*LOOKUP(ATL$1,'DMG Tables'!$G$2:$G$7,'DMG Tables'!$H$2:$H$7)</f>
        <v>298840000</v>
      </c>
      <c r="ATM29" s="1">
        <f>LOOKUP($A29,'DMG Tables'!$P$2:$P$35,'DMG Tables'!$O$2:$O$35)*ATM$1*LOOKUP(ATM$1,'DMG Tables'!$G$2:$G$7,'DMG Tables'!$H$2:$H$7)</f>
        <v>299088000</v>
      </c>
      <c r="ATN29" s="1">
        <f>LOOKUP($A29,'DMG Tables'!$P$2:$P$35,'DMG Tables'!$O$2:$O$35)*ATN$1*LOOKUP(ATN$1,'DMG Tables'!$G$2:$G$7,'DMG Tables'!$H$2:$H$7)</f>
        <v>299336000</v>
      </c>
      <c r="ATO29" s="1">
        <f>LOOKUP($A29,'DMG Tables'!$P$2:$P$35,'DMG Tables'!$O$2:$O$35)*ATO$1*LOOKUP(ATO$1,'DMG Tables'!$G$2:$G$7,'DMG Tables'!$H$2:$H$7)</f>
        <v>299584000</v>
      </c>
      <c r="ATP29" s="1">
        <f>LOOKUP($A29,'DMG Tables'!$P$2:$P$35,'DMG Tables'!$O$2:$O$35)*ATP$1*LOOKUP(ATP$1,'DMG Tables'!$G$2:$G$7,'DMG Tables'!$H$2:$H$7)</f>
        <v>299832000</v>
      </c>
      <c r="ATQ29" s="1">
        <f>LOOKUP($A29,'DMG Tables'!$P$2:$P$35,'DMG Tables'!$O$2:$O$35)*ATQ$1*LOOKUP(ATQ$1,'DMG Tables'!$G$2:$G$7,'DMG Tables'!$H$2:$H$7)</f>
        <v>300080000</v>
      </c>
      <c r="ATR29" s="1">
        <f>LOOKUP($A29,'DMG Tables'!$P$2:$P$35,'DMG Tables'!$O$2:$O$35)*ATR$1*LOOKUP(ATR$1,'DMG Tables'!$G$2:$G$7,'DMG Tables'!$H$2:$H$7)</f>
        <v>300328000</v>
      </c>
      <c r="ATS29" s="1">
        <f>LOOKUP($A29,'DMG Tables'!$P$2:$P$35,'DMG Tables'!$O$2:$O$35)*ATS$1*LOOKUP(ATS$1,'DMG Tables'!$G$2:$G$7,'DMG Tables'!$H$2:$H$7)</f>
        <v>300576000</v>
      </c>
      <c r="ATT29" s="1">
        <f>LOOKUP($A29,'DMG Tables'!$P$2:$P$35,'DMG Tables'!$O$2:$O$35)*ATT$1*LOOKUP(ATT$1,'DMG Tables'!$G$2:$G$7,'DMG Tables'!$H$2:$H$7)</f>
        <v>300824000</v>
      </c>
      <c r="ATU29" s="1">
        <f>LOOKUP($A29,'DMG Tables'!$P$2:$P$35,'DMG Tables'!$O$2:$O$35)*ATU$1*LOOKUP(ATU$1,'DMG Tables'!$G$2:$G$7,'DMG Tables'!$H$2:$H$7)</f>
        <v>301072000</v>
      </c>
      <c r="ATV29" s="1">
        <f>LOOKUP($A29,'DMG Tables'!$P$2:$P$35,'DMG Tables'!$O$2:$O$35)*ATV$1*LOOKUP(ATV$1,'DMG Tables'!$G$2:$G$7,'DMG Tables'!$H$2:$H$7)</f>
        <v>301320000</v>
      </c>
      <c r="ATW29" s="1">
        <f>LOOKUP($A29,'DMG Tables'!$P$2:$P$35,'DMG Tables'!$O$2:$O$35)*ATW$1*LOOKUP(ATW$1,'DMG Tables'!$G$2:$G$7,'DMG Tables'!$H$2:$H$7)</f>
        <v>301568000</v>
      </c>
      <c r="ATX29" s="1">
        <f>LOOKUP($A29,'DMG Tables'!$P$2:$P$35,'DMG Tables'!$O$2:$O$35)*ATX$1*LOOKUP(ATX$1,'DMG Tables'!$G$2:$G$7,'DMG Tables'!$H$2:$H$7)</f>
        <v>301816000</v>
      </c>
      <c r="ATY29" s="1">
        <f>LOOKUP($A29,'DMG Tables'!$P$2:$P$35,'DMG Tables'!$O$2:$O$35)*ATY$1*LOOKUP(ATY$1,'DMG Tables'!$G$2:$G$7,'DMG Tables'!$H$2:$H$7)</f>
        <v>302064000</v>
      </c>
      <c r="ATZ29" s="1">
        <f>LOOKUP($A29,'DMG Tables'!$P$2:$P$35,'DMG Tables'!$O$2:$O$35)*ATZ$1*LOOKUP(ATZ$1,'DMG Tables'!$G$2:$G$7,'DMG Tables'!$H$2:$H$7)</f>
        <v>302312000</v>
      </c>
      <c r="AUA29" s="1">
        <f>LOOKUP($A29,'DMG Tables'!$P$2:$P$35,'DMG Tables'!$O$2:$O$35)*AUA$1*LOOKUP(AUA$1,'DMG Tables'!$G$2:$G$7,'DMG Tables'!$H$2:$H$7)</f>
        <v>302560000</v>
      </c>
      <c r="AUB29" s="1">
        <f>LOOKUP($A29,'DMG Tables'!$P$2:$P$35,'DMG Tables'!$O$2:$O$35)*AUB$1*LOOKUP(AUB$1,'DMG Tables'!$G$2:$G$7,'DMG Tables'!$H$2:$H$7)</f>
        <v>302808000</v>
      </c>
      <c r="AUC29" s="1">
        <f>LOOKUP($A29,'DMG Tables'!$P$2:$P$35,'DMG Tables'!$O$2:$O$35)*AUC$1*LOOKUP(AUC$1,'DMG Tables'!$G$2:$G$7,'DMG Tables'!$H$2:$H$7)</f>
        <v>303056000</v>
      </c>
      <c r="AUD29" s="1">
        <f>LOOKUP($A29,'DMG Tables'!$P$2:$P$35,'DMG Tables'!$O$2:$O$35)*AUD$1*LOOKUP(AUD$1,'DMG Tables'!$G$2:$G$7,'DMG Tables'!$H$2:$H$7)</f>
        <v>303304000</v>
      </c>
      <c r="AUE29" s="1">
        <f>LOOKUP($A29,'DMG Tables'!$P$2:$P$35,'DMG Tables'!$O$2:$O$35)*AUE$1*LOOKUP(AUE$1,'DMG Tables'!$G$2:$G$7,'DMG Tables'!$H$2:$H$7)</f>
        <v>303552000</v>
      </c>
      <c r="AUF29" s="1">
        <f>LOOKUP($A29,'DMG Tables'!$P$2:$P$35,'DMG Tables'!$O$2:$O$35)*AUF$1*LOOKUP(AUF$1,'DMG Tables'!$G$2:$G$7,'DMG Tables'!$H$2:$H$7)</f>
        <v>303800000</v>
      </c>
      <c r="AUG29" s="1">
        <f>LOOKUP($A29,'DMG Tables'!$P$2:$P$35,'DMG Tables'!$O$2:$O$35)*AUG$1*LOOKUP(AUG$1,'DMG Tables'!$G$2:$G$7,'DMG Tables'!$H$2:$H$7)</f>
        <v>304048000</v>
      </c>
      <c r="AUH29" s="1">
        <f>LOOKUP($A29,'DMG Tables'!$P$2:$P$35,'DMG Tables'!$O$2:$O$35)*AUH$1*LOOKUP(AUH$1,'DMG Tables'!$G$2:$G$7,'DMG Tables'!$H$2:$H$7)</f>
        <v>304296000</v>
      </c>
      <c r="AUI29" s="1">
        <f>LOOKUP($A29,'DMG Tables'!$P$2:$P$35,'DMG Tables'!$O$2:$O$35)*AUI$1*LOOKUP(AUI$1,'DMG Tables'!$G$2:$G$7,'DMG Tables'!$H$2:$H$7)</f>
        <v>304544000</v>
      </c>
      <c r="AUJ29" s="1">
        <f>LOOKUP($A29,'DMG Tables'!$P$2:$P$35,'DMG Tables'!$O$2:$O$35)*AUJ$1*LOOKUP(AUJ$1,'DMG Tables'!$G$2:$G$7,'DMG Tables'!$H$2:$H$7)</f>
        <v>304792000</v>
      </c>
      <c r="AUK29" s="1">
        <f>LOOKUP($A29,'DMG Tables'!$P$2:$P$35,'DMG Tables'!$O$2:$O$35)*AUK$1*LOOKUP(AUK$1,'DMG Tables'!$G$2:$G$7,'DMG Tables'!$H$2:$H$7)</f>
        <v>305040000</v>
      </c>
      <c r="AUL29" s="1">
        <f>LOOKUP($A29,'DMG Tables'!$P$2:$P$35,'DMG Tables'!$O$2:$O$35)*AUL$1*LOOKUP(AUL$1,'DMG Tables'!$G$2:$G$7,'DMG Tables'!$H$2:$H$7)</f>
        <v>305288000</v>
      </c>
      <c r="AUM29" s="1">
        <f>LOOKUP($A29,'DMG Tables'!$P$2:$P$35,'DMG Tables'!$O$2:$O$35)*AUM$1*LOOKUP(AUM$1,'DMG Tables'!$G$2:$G$7,'DMG Tables'!$H$2:$H$7)</f>
        <v>305536000</v>
      </c>
      <c r="AUN29" s="1">
        <f>LOOKUP($A29,'DMG Tables'!$P$2:$P$35,'DMG Tables'!$O$2:$O$35)*AUN$1*LOOKUP(AUN$1,'DMG Tables'!$G$2:$G$7,'DMG Tables'!$H$2:$H$7)</f>
        <v>305784000</v>
      </c>
      <c r="AUO29" s="1">
        <f>LOOKUP($A29,'DMG Tables'!$P$2:$P$35,'DMG Tables'!$O$2:$O$35)*AUO$1*LOOKUP(AUO$1,'DMG Tables'!$G$2:$G$7,'DMG Tables'!$H$2:$H$7)</f>
        <v>306032000</v>
      </c>
      <c r="AUP29" s="1">
        <f>LOOKUP($A29,'DMG Tables'!$P$2:$P$35,'DMG Tables'!$O$2:$O$35)*AUP$1*LOOKUP(AUP$1,'DMG Tables'!$G$2:$G$7,'DMG Tables'!$H$2:$H$7)</f>
        <v>306280000</v>
      </c>
      <c r="AUQ29" s="1">
        <f>LOOKUP($A29,'DMG Tables'!$P$2:$P$35,'DMG Tables'!$O$2:$O$35)*AUQ$1*LOOKUP(AUQ$1,'DMG Tables'!$G$2:$G$7,'DMG Tables'!$H$2:$H$7)</f>
        <v>306528000</v>
      </c>
      <c r="AUR29" s="1">
        <f>LOOKUP($A29,'DMG Tables'!$P$2:$P$35,'DMG Tables'!$O$2:$O$35)*AUR$1*LOOKUP(AUR$1,'DMG Tables'!$G$2:$G$7,'DMG Tables'!$H$2:$H$7)</f>
        <v>306776000</v>
      </c>
      <c r="AUS29" s="1">
        <f>LOOKUP($A29,'DMG Tables'!$P$2:$P$35,'DMG Tables'!$O$2:$O$35)*AUS$1*LOOKUP(AUS$1,'DMG Tables'!$G$2:$G$7,'DMG Tables'!$H$2:$H$7)</f>
        <v>307024000</v>
      </c>
      <c r="AUT29" s="1">
        <f>LOOKUP($A29,'DMG Tables'!$P$2:$P$35,'DMG Tables'!$O$2:$O$35)*AUT$1*LOOKUP(AUT$1,'DMG Tables'!$G$2:$G$7,'DMG Tables'!$H$2:$H$7)</f>
        <v>307272000</v>
      </c>
      <c r="AUU29" s="1">
        <f>LOOKUP($A29,'DMG Tables'!$P$2:$P$35,'DMG Tables'!$O$2:$O$35)*AUU$1*LOOKUP(AUU$1,'DMG Tables'!$G$2:$G$7,'DMG Tables'!$H$2:$H$7)</f>
        <v>307520000</v>
      </c>
      <c r="AUV29" s="1">
        <f>LOOKUP($A29,'DMG Tables'!$P$2:$P$35,'DMG Tables'!$O$2:$O$35)*AUV$1*LOOKUP(AUV$1,'DMG Tables'!$G$2:$G$7,'DMG Tables'!$H$2:$H$7)</f>
        <v>307768000</v>
      </c>
      <c r="AUW29" s="1">
        <f>LOOKUP($A29,'DMG Tables'!$P$2:$P$35,'DMG Tables'!$O$2:$O$35)*AUW$1*LOOKUP(AUW$1,'DMG Tables'!$G$2:$G$7,'DMG Tables'!$H$2:$H$7)</f>
        <v>308016000</v>
      </c>
      <c r="AUX29" s="1">
        <f>LOOKUP($A29,'DMG Tables'!$P$2:$P$35,'DMG Tables'!$O$2:$O$35)*AUX$1*LOOKUP(AUX$1,'DMG Tables'!$G$2:$G$7,'DMG Tables'!$H$2:$H$7)</f>
        <v>308264000</v>
      </c>
      <c r="AUY29" s="1">
        <f>LOOKUP($A29,'DMG Tables'!$P$2:$P$35,'DMG Tables'!$O$2:$O$35)*AUY$1*LOOKUP(AUY$1,'DMG Tables'!$G$2:$G$7,'DMG Tables'!$H$2:$H$7)</f>
        <v>308512000</v>
      </c>
      <c r="AUZ29" s="1">
        <f>LOOKUP($A29,'DMG Tables'!$P$2:$P$35,'DMG Tables'!$O$2:$O$35)*AUZ$1*LOOKUP(AUZ$1,'DMG Tables'!$G$2:$G$7,'DMG Tables'!$H$2:$H$7)</f>
        <v>308760000</v>
      </c>
      <c r="AVA29" s="1">
        <f>LOOKUP($A29,'DMG Tables'!$P$2:$P$35,'DMG Tables'!$O$2:$O$35)*AVA$1*LOOKUP(AVA$1,'DMG Tables'!$G$2:$G$7,'DMG Tables'!$H$2:$H$7)</f>
        <v>309008000</v>
      </c>
      <c r="AVB29" s="1">
        <f>LOOKUP($A29,'DMG Tables'!$P$2:$P$35,'DMG Tables'!$O$2:$O$35)*AVB$1*LOOKUP(AVB$1,'DMG Tables'!$G$2:$G$7,'DMG Tables'!$H$2:$H$7)</f>
        <v>309256000</v>
      </c>
      <c r="AVC29" s="1">
        <f>LOOKUP($A29,'DMG Tables'!$P$2:$P$35,'DMG Tables'!$O$2:$O$35)*AVC$1*LOOKUP(AVC$1,'DMG Tables'!$G$2:$G$7,'DMG Tables'!$H$2:$H$7)</f>
        <v>309504000</v>
      </c>
      <c r="AVD29" s="1">
        <f>LOOKUP($A29,'DMG Tables'!$P$2:$P$35,'DMG Tables'!$O$2:$O$35)*AVD$1*LOOKUP(AVD$1,'DMG Tables'!$G$2:$G$7,'DMG Tables'!$H$2:$H$7)</f>
        <v>309752000</v>
      </c>
      <c r="AVE29" s="1">
        <f>LOOKUP($A29,'DMG Tables'!$P$2:$P$35,'DMG Tables'!$O$2:$O$35)*AVE$1*LOOKUP(AVE$1,'DMG Tables'!$G$2:$G$7,'DMG Tables'!$H$2:$H$7)</f>
        <v>310000000</v>
      </c>
      <c r="AVF29" s="1">
        <f>LOOKUP($A29,'DMG Tables'!$P$2:$P$35,'DMG Tables'!$O$2:$O$35)*AVF$1*LOOKUP(AVF$1,'DMG Tables'!$G$2:$G$7,'DMG Tables'!$H$2:$H$7)</f>
        <v>310248000</v>
      </c>
      <c r="AVG29" s="1">
        <f>LOOKUP($A29,'DMG Tables'!$P$2:$P$35,'DMG Tables'!$O$2:$O$35)*AVG$1*LOOKUP(AVG$1,'DMG Tables'!$G$2:$G$7,'DMG Tables'!$H$2:$H$7)</f>
        <v>310496000</v>
      </c>
      <c r="AVH29" s="1">
        <f>LOOKUP($A29,'DMG Tables'!$P$2:$P$35,'DMG Tables'!$O$2:$O$35)*AVH$1*LOOKUP(AVH$1,'DMG Tables'!$G$2:$G$7,'DMG Tables'!$H$2:$H$7)</f>
        <v>310744000</v>
      </c>
      <c r="AVI29" s="1">
        <f>LOOKUP($A29,'DMG Tables'!$P$2:$P$35,'DMG Tables'!$O$2:$O$35)*AVI$1*LOOKUP(AVI$1,'DMG Tables'!$G$2:$G$7,'DMG Tables'!$H$2:$H$7)</f>
        <v>310992000</v>
      </c>
      <c r="AVJ29" s="1">
        <f>LOOKUP($A29,'DMG Tables'!$P$2:$P$35,'DMG Tables'!$O$2:$O$35)*AVJ$1*LOOKUP(AVJ$1,'DMG Tables'!$G$2:$G$7,'DMG Tables'!$H$2:$H$7)</f>
        <v>311240000</v>
      </c>
      <c r="AVK29" s="1">
        <f>LOOKUP($A29,'DMG Tables'!$P$2:$P$35,'DMG Tables'!$O$2:$O$35)*AVK$1*LOOKUP(AVK$1,'DMG Tables'!$G$2:$G$7,'DMG Tables'!$H$2:$H$7)</f>
        <v>311488000</v>
      </c>
      <c r="AVL29" s="1">
        <f>LOOKUP($A29,'DMG Tables'!$P$2:$P$35,'DMG Tables'!$O$2:$O$35)*AVL$1*LOOKUP(AVL$1,'DMG Tables'!$G$2:$G$7,'DMG Tables'!$H$2:$H$7)</f>
        <v>311736000</v>
      </c>
      <c r="AVM29" s="1">
        <f>LOOKUP($A29,'DMG Tables'!$P$2:$P$35,'DMG Tables'!$O$2:$O$35)*AVM$1*LOOKUP(AVM$1,'DMG Tables'!$G$2:$G$7,'DMG Tables'!$H$2:$H$7)</f>
        <v>311984000</v>
      </c>
      <c r="AVN29" s="1">
        <f>LOOKUP($A29,'DMG Tables'!$P$2:$P$35,'DMG Tables'!$O$2:$O$35)*AVN$1*LOOKUP(AVN$1,'DMG Tables'!$G$2:$G$7,'DMG Tables'!$H$2:$H$7)</f>
        <v>312232000</v>
      </c>
      <c r="AVO29" s="1">
        <f>LOOKUP($A29,'DMG Tables'!$P$2:$P$35,'DMG Tables'!$O$2:$O$35)*AVO$1*LOOKUP(AVO$1,'DMG Tables'!$G$2:$G$7,'DMG Tables'!$H$2:$H$7)</f>
        <v>312480000</v>
      </c>
      <c r="AVP29" s="1">
        <f>LOOKUP($A29,'DMG Tables'!$P$2:$P$35,'DMG Tables'!$O$2:$O$35)*AVP$1*LOOKUP(AVP$1,'DMG Tables'!$G$2:$G$7,'DMG Tables'!$H$2:$H$7)</f>
        <v>312728000</v>
      </c>
      <c r="AVQ29" s="1">
        <f>LOOKUP($A29,'DMG Tables'!$P$2:$P$35,'DMG Tables'!$O$2:$O$35)*AVQ$1*LOOKUP(AVQ$1,'DMG Tables'!$G$2:$G$7,'DMG Tables'!$H$2:$H$7)</f>
        <v>312976000</v>
      </c>
      <c r="AVR29" s="1">
        <f>LOOKUP($A29,'DMG Tables'!$P$2:$P$35,'DMG Tables'!$O$2:$O$35)*AVR$1*LOOKUP(AVR$1,'DMG Tables'!$G$2:$G$7,'DMG Tables'!$H$2:$H$7)</f>
        <v>313224000</v>
      </c>
      <c r="AVS29" s="1">
        <f>LOOKUP($A29,'DMG Tables'!$P$2:$P$35,'DMG Tables'!$O$2:$O$35)*AVS$1*LOOKUP(AVS$1,'DMG Tables'!$G$2:$G$7,'DMG Tables'!$H$2:$H$7)</f>
        <v>313472000</v>
      </c>
      <c r="AVT29" s="1">
        <f>LOOKUP($A29,'DMG Tables'!$P$2:$P$35,'DMG Tables'!$O$2:$O$35)*AVT$1*LOOKUP(AVT$1,'DMG Tables'!$G$2:$G$7,'DMG Tables'!$H$2:$H$7)</f>
        <v>313720000</v>
      </c>
      <c r="AVU29" s="1">
        <f>LOOKUP($A29,'DMG Tables'!$P$2:$P$35,'DMG Tables'!$O$2:$O$35)*AVU$1*LOOKUP(AVU$1,'DMG Tables'!$G$2:$G$7,'DMG Tables'!$H$2:$H$7)</f>
        <v>313968000</v>
      </c>
      <c r="AVV29" s="1">
        <f>LOOKUP($A29,'DMG Tables'!$P$2:$P$35,'DMG Tables'!$O$2:$O$35)*AVV$1*LOOKUP(AVV$1,'DMG Tables'!$G$2:$G$7,'DMG Tables'!$H$2:$H$7)</f>
        <v>314216000</v>
      </c>
      <c r="AVW29" s="1">
        <f>LOOKUP($A29,'DMG Tables'!$P$2:$P$35,'DMG Tables'!$O$2:$O$35)*AVW$1*LOOKUP(AVW$1,'DMG Tables'!$G$2:$G$7,'DMG Tables'!$H$2:$H$7)</f>
        <v>314464000</v>
      </c>
      <c r="AVX29" s="1">
        <f>LOOKUP($A29,'DMG Tables'!$P$2:$P$35,'DMG Tables'!$O$2:$O$35)*AVX$1*LOOKUP(AVX$1,'DMG Tables'!$G$2:$G$7,'DMG Tables'!$H$2:$H$7)</f>
        <v>314712000</v>
      </c>
      <c r="AVY29" s="1">
        <f>LOOKUP($A29,'DMG Tables'!$P$2:$P$35,'DMG Tables'!$O$2:$O$35)*AVY$1*LOOKUP(AVY$1,'DMG Tables'!$G$2:$G$7,'DMG Tables'!$H$2:$H$7)</f>
        <v>314960000</v>
      </c>
      <c r="AVZ29" s="1">
        <f>LOOKUP($A29,'DMG Tables'!$P$2:$P$35,'DMG Tables'!$O$2:$O$35)*AVZ$1*LOOKUP(AVZ$1,'DMG Tables'!$G$2:$G$7,'DMG Tables'!$H$2:$H$7)</f>
        <v>315208000</v>
      </c>
      <c r="AWA29" s="1">
        <f>LOOKUP($A29,'DMG Tables'!$P$2:$P$35,'DMG Tables'!$O$2:$O$35)*AWA$1*LOOKUP(AWA$1,'DMG Tables'!$G$2:$G$7,'DMG Tables'!$H$2:$H$7)</f>
        <v>315456000</v>
      </c>
      <c r="AWB29" s="1">
        <f>LOOKUP($A29,'DMG Tables'!$P$2:$P$35,'DMG Tables'!$O$2:$O$35)*AWB$1*LOOKUP(AWB$1,'DMG Tables'!$G$2:$G$7,'DMG Tables'!$H$2:$H$7)</f>
        <v>315704000</v>
      </c>
      <c r="AWC29" s="1">
        <f>LOOKUP($A29,'DMG Tables'!$P$2:$P$35,'DMG Tables'!$O$2:$O$35)*AWC$1*LOOKUP(AWC$1,'DMG Tables'!$G$2:$G$7,'DMG Tables'!$H$2:$H$7)</f>
        <v>315952000</v>
      </c>
      <c r="AWD29" s="1">
        <f>LOOKUP($A29,'DMG Tables'!$P$2:$P$35,'DMG Tables'!$O$2:$O$35)*AWD$1*LOOKUP(AWD$1,'DMG Tables'!$G$2:$G$7,'DMG Tables'!$H$2:$H$7)</f>
        <v>316200000</v>
      </c>
      <c r="AWE29" s="1">
        <f>LOOKUP($A29,'DMG Tables'!$P$2:$P$35,'DMG Tables'!$O$2:$O$35)*AWE$1*LOOKUP(AWE$1,'DMG Tables'!$G$2:$G$7,'DMG Tables'!$H$2:$H$7)</f>
        <v>316448000</v>
      </c>
      <c r="AWF29" s="1">
        <f>LOOKUP($A29,'DMG Tables'!$P$2:$P$35,'DMG Tables'!$O$2:$O$35)*AWF$1*LOOKUP(AWF$1,'DMG Tables'!$G$2:$G$7,'DMG Tables'!$H$2:$H$7)</f>
        <v>316696000</v>
      </c>
      <c r="AWG29" s="1">
        <f>LOOKUP($A29,'DMG Tables'!$P$2:$P$35,'DMG Tables'!$O$2:$O$35)*AWG$1*LOOKUP(AWG$1,'DMG Tables'!$G$2:$G$7,'DMG Tables'!$H$2:$H$7)</f>
        <v>316944000</v>
      </c>
      <c r="AWH29" s="1">
        <f>LOOKUP($A29,'DMG Tables'!$P$2:$P$35,'DMG Tables'!$O$2:$O$35)*AWH$1*LOOKUP(AWH$1,'DMG Tables'!$G$2:$G$7,'DMG Tables'!$H$2:$H$7)</f>
        <v>317192000</v>
      </c>
      <c r="AWI29" s="1">
        <f>LOOKUP($A29,'DMG Tables'!$P$2:$P$35,'DMG Tables'!$O$2:$O$35)*AWI$1*LOOKUP(AWI$1,'DMG Tables'!$G$2:$G$7,'DMG Tables'!$H$2:$H$7)</f>
        <v>317440000</v>
      </c>
      <c r="AWJ29" s="1">
        <f>LOOKUP($A29,'DMG Tables'!$P$2:$P$35,'DMG Tables'!$O$2:$O$35)*AWJ$1*LOOKUP(AWJ$1,'DMG Tables'!$G$2:$G$7,'DMG Tables'!$H$2:$H$7)</f>
        <v>317688000</v>
      </c>
      <c r="AWK29" s="1">
        <f>LOOKUP($A29,'DMG Tables'!$P$2:$P$35,'DMG Tables'!$O$2:$O$35)*AWK$1*LOOKUP(AWK$1,'DMG Tables'!$G$2:$G$7,'DMG Tables'!$H$2:$H$7)</f>
        <v>317936000</v>
      </c>
      <c r="AWL29" s="1">
        <f>LOOKUP($A29,'DMG Tables'!$P$2:$P$35,'DMG Tables'!$O$2:$O$35)*AWL$1*LOOKUP(AWL$1,'DMG Tables'!$G$2:$G$7,'DMG Tables'!$H$2:$H$7)</f>
        <v>318184000</v>
      </c>
      <c r="AWM29" s="1">
        <f>LOOKUP($A29,'DMG Tables'!$P$2:$P$35,'DMG Tables'!$O$2:$O$35)*AWM$1*LOOKUP(AWM$1,'DMG Tables'!$G$2:$G$7,'DMG Tables'!$H$2:$H$7)</f>
        <v>318432000</v>
      </c>
      <c r="AWN29" s="1">
        <f>LOOKUP($A29,'DMG Tables'!$P$2:$P$35,'DMG Tables'!$O$2:$O$35)*AWN$1*LOOKUP(AWN$1,'DMG Tables'!$G$2:$G$7,'DMG Tables'!$H$2:$H$7)</f>
        <v>318680000</v>
      </c>
      <c r="AWO29" s="1">
        <f>LOOKUP($A29,'DMG Tables'!$P$2:$P$35,'DMG Tables'!$O$2:$O$35)*AWO$1*LOOKUP(AWO$1,'DMG Tables'!$G$2:$G$7,'DMG Tables'!$H$2:$H$7)</f>
        <v>318928000</v>
      </c>
      <c r="AWP29" s="1">
        <f>LOOKUP($A29,'DMG Tables'!$P$2:$P$35,'DMG Tables'!$O$2:$O$35)*AWP$1*LOOKUP(AWP$1,'DMG Tables'!$G$2:$G$7,'DMG Tables'!$H$2:$H$7)</f>
        <v>319176000</v>
      </c>
      <c r="AWQ29" s="1">
        <f>LOOKUP($A29,'DMG Tables'!$P$2:$P$35,'DMG Tables'!$O$2:$O$35)*AWQ$1*LOOKUP(AWQ$1,'DMG Tables'!$G$2:$G$7,'DMG Tables'!$H$2:$H$7)</f>
        <v>319424000</v>
      </c>
      <c r="AWR29" s="1">
        <f>LOOKUP($A29,'DMG Tables'!$P$2:$P$35,'DMG Tables'!$O$2:$O$35)*AWR$1*LOOKUP(AWR$1,'DMG Tables'!$G$2:$G$7,'DMG Tables'!$H$2:$H$7)</f>
        <v>319672000</v>
      </c>
      <c r="AWS29" s="1">
        <f>LOOKUP($A29,'DMG Tables'!$P$2:$P$35,'DMG Tables'!$O$2:$O$35)*AWS$1*LOOKUP(AWS$1,'DMG Tables'!$G$2:$G$7,'DMG Tables'!$H$2:$H$7)</f>
        <v>319920000</v>
      </c>
      <c r="AWT29" s="1">
        <f>LOOKUP($A29,'DMG Tables'!$P$2:$P$35,'DMG Tables'!$O$2:$O$35)*AWT$1*LOOKUP(AWT$1,'DMG Tables'!$G$2:$G$7,'DMG Tables'!$H$2:$H$7)</f>
        <v>320168000</v>
      </c>
      <c r="AWU29" s="1">
        <f>LOOKUP($A29,'DMG Tables'!$P$2:$P$35,'DMG Tables'!$O$2:$O$35)*AWU$1*LOOKUP(AWU$1,'DMG Tables'!$G$2:$G$7,'DMG Tables'!$H$2:$H$7)</f>
        <v>320416000</v>
      </c>
      <c r="AWV29" s="1">
        <f>LOOKUP($A29,'DMG Tables'!$P$2:$P$35,'DMG Tables'!$O$2:$O$35)*AWV$1*LOOKUP(AWV$1,'DMG Tables'!$G$2:$G$7,'DMG Tables'!$H$2:$H$7)</f>
        <v>320664000</v>
      </c>
      <c r="AWW29" s="1">
        <f>LOOKUP($A29,'DMG Tables'!$P$2:$P$35,'DMG Tables'!$O$2:$O$35)*AWW$1*LOOKUP(AWW$1,'DMG Tables'!$G$2:$G$7,'DMG Tables'!$H$2:$H$7)</f>
        <v>320912000</v>
      </c>
      <c r="AWX29" s="1">
        <f>LOOKUP($A29,'DMG Tables'!$P$2:$P$35,'DMG Tables'!$O$2:$O$35)*AWX$1*LOOKUP(AWX$1,'DMG Tables'!$G$2:$G$7,'DMG Tables'!$H$2:$H$7)</f>
        <v>321160000</v>
      </c>
      <c r="AWY29" s="1">
        <f>LOOKUP($A29,'DMG Tables'!$P$2:$P$35,'DMG Tables'!$O$2:$O$35)*AWY$1*LOOKUP(AWY$1,'DMG Tables'!$G$2:$G$7,'DMG Tables'!$H$2:$H$7)</f>
        <v>321408000</v>
      </c>
      <c r="AWZ29" s="1">
        <f>LOOKUP($A29,'DMG Tables'!$P$2:$P$35,'DMG Tables'!$O$2:$O$35)*AWZ$1*LOOKUP(AWZ$1,'DMG Tables'!$G$2:$G$7,'DMG Tables'!$H$2:$H$7)</f>
        <v>321656000</v>
      </c>
      <c r="AXA29" s="1">
        <f>LOOKUP($A29,'DMG Tables'!$P$2:$P$35,'DMG Tables'!$O$2:$O$35)*AXA$1*LOOKUP(AXA$1,'DMG Tables'!$G$2:$G$7,'DMG Tables'!$H$2:$H$7)</f>
        <v>321904000</v>
      </c>
      <c r="AXB29" s="1">
        <f>LOOKUP($A29,'DMG Tables'!$P$2:$P$35,'DMG Tables'!$O$2:$O$35)*AXB$1*LOOKUP(AXB$1,'DMG Tables'!$G$2:$G$7,'DMG Tables'!$H$2:$H$7)</f>
        <v>322152000</v>
      </c>
      <c r="AXC29" s="1">
        <f>LOOKUP($A29,'DMG Tables'!$P$2:$P$35,'DMG Tables'!$O$2:$O$35)*AXC$1*LOOKUP(AXC$1,'DMG Tables'!$G$2:$G$7,'DMG Tables'!$H$2:$H$7)</f>
        <v>322400000</v>
      </c>
      <c r="AXD29" s="1">
        <f>LOOKUP($A29,'DMG Tables'!$P$2:$P$35,'DMG Tables'!$O$2:$O$35)*AXD$1*LOOKUP(AXD$1,'DMG Tables'!$G$2:$G$7,'DMG Tables'!$H$2:$H$7)</f>
        <v>322648000</v>
      </c>
      <c r="AXE29" s="1">
        <f>LOOKUP($A29,'DMG Tables'!$P$2:$P$35,'DMG Tables'!$O$2:$O$35)*AXE$1*LOOKUP(AXE$1,'DMG Tables'!$G$2:$G$7,'DMG Tables'!$H$2:$H$7)</f>
        <v>322896000</v>
      </c>
      <c r="AXF29" s="1">
        <f>LOOKUP($A29,'DMG Tables'!$P$2:$P$35,'DMG Tables'!$O$2:$O$35)*AXF$1*LOOKUP(AXF$1,'DMG Tables'!$G$2:$G$7,'DMG Tables'!$H$2:$H$7)</f>
        <v>323144000</v>
      </c>
      <c r="AXG29" s="1">
        <f>LOOKUP($A29,'DMG Tables'!$P$2:$P$35,'DMG Tables'!$O$2:$O$35)*AXG$1*LOOKUP(AXG$1,'DMG Tables'!$G$2:$G$7,'DMG Tables'!$H$2:$H$7)</f>
        <v>323392000</v>
      </c>
      <c r="AXH29" s="1">
        <f>LOOKUP($A29,'DMG Tables'!$P$2:$P$35,'DMG Tables'!$O$2:$O$35)*AXH$1*LOOKUP(AXH$1,'DMG Tables'!$G$2:$G$7,'DMG Tables'!$H$2:$H$7)</f>
        <v>323640000</v>
      </c>
      <c r="AXI29" s="1">
        <f>LOOKUP($A29,'DMG Tables'!$P$2:$P$35,'DMG Tables'!$O$2:$O$35)*AXI$1*LOOKUP(AXI$1,'DMG Tables'!$G$2:$G$7,'DMG Tables'!$H$2:$H$7)</f>
        <v>323888000</v>
      </c>
      <c r="AXJ29" s="1">
        <f>LOOKUP($A29,'DMG Tables'!$P$2:$P$35,'DMG Tables'!$O$2:$O$35)*AXJ$1*LOOKUP(AXJ$1,'DMG Tables'!$G$2:$G$7,'DMG Tables'!$H$2:$H$7)</f>
        <v>324136000</v>
      </c>
      <c r="AXK29" s="1">
        <f>LOOKUP($A29,'DMG Tables'!$P$2:$P$35,'DMG Tables'!$O$2:$O$35)*AXK$1*LOOKUP(AXK$1,'DMG Tables'!$G$2:$G$7,'DMG Tables'!$H$2:$H$7)</f>
        <v>324384000</v>
      </c>
      <c r="AXL29" s="1">
        <f>LOOKUP($A29,'DMG Tables'!$P$2:$P$35,'DMG Tables'!$O$2:$O$35)*AXL$1*LOOKUP(AXL$1,'DMG Tables'!$G$2:$G$7,'DMG Tables'!$H$2:$H$7)</f>
        <v>324632000</v>
      </c>
      <c r="AXM29" s="1">
        <f>LOOKUP($A29,'DMG Tables'!$P$2:$P$35,'DMG Tables'!$O$2:$O$35)*AXM$1*LOOKUP(AXM$1,'DMG Tables'!$G$2:$G$7,'DMG Tables'!$H$2:$H$7)</f>
        <v>324880000</v>
      </c>
      <c r="AXN29" s="1">
        <f>LOOKUP($A29,'DMG Tables'!$P$2:$P$35,'DMG Tables'!$O$2:$O$35)*AXN$1*LOOKUP(AXN$1,'DMG Tables'!$G$2:$G$7,'DMG Tables'!$H$2:$H$7)</f>
        <v>325128000</v>
      </c>
      <c r="AXO29" s="1">
        <f>LOOKUP($A29,'DMG Tables'!$P$2:$P$35,'DMG Tables'!$O$2:$O$35)*AXO$1*LOOKUP(AXO$1,'DMG Tables'!$G$2:$G$7,'DMG Tables'!$H$2:$H$7)</f>
        <v>325376000</v>
      </c>
      <c r="AXP29" s="1">
        <f>LOOKUP($A29,'DMG Tables'!$P$2:$P$35,'DMG Tables'!$O$2:$O$35)*AXP$1*LOOKUP(AXP$1,'DMG Tables'!$G$2:$G$7,'DMG Tables'!$H$2:$H$7)</f>
        <v>325624000</v>
      </c>
      <c r="AXQ29" s="1">
        <f>LOOKUP($A29,'DMG Tables'!$P$2:$P$35,'DMG Tables'!$O$2:$O$35)*AXQ$1*LOOKUP(AXQ$1,'DMG Tables'!$G$2:$G$7,'DMG Tables'!$H$2:$H$7)</f>
        <v>325872000</v>
      </c>
      <c r="AXR29" s="1">
        <f>LOOKUP($A29,'DMG Tables'!$P$2:$P$35,'DMG Tables'!$O$2:$O$35)*AXR$1*LOOKUP(AXR$1,'DMG Tables'!$G$2:$G$7,'DMG Tables'!$H$2:$H$7)</f>
        <v>326120000</v>
      </c>
      <c r="AXS29" s="1">
        <f>LOOKUP($A29,'DMG Tables'!$P$2:$P$35,'DMG Tables'!$O$2:$O$35)*AXS$1*LOOKUP(AXS$1,'DMG Tables'!$G$2:$G$7,'DMG Tables'!$H$2:$H$7)</f>
        <v>326368000</v>
      </c>
      <c r="AXT29" s="1">
        <f>LOOKUP($A29,'DMG Tables'!$P$2:$P$35,'DMG Tables'!$O$2:$O$35)*AXT$1*LOOKUP(AXT$1,'DMG Tables'!$G$2:$G$7,'DMG Tables'!$H$2:$H$7)</f>
        <v>326616000</v>
      </c>
      <c r="AXU29" s="1">
        <f>LOOKUP($A29,'DMG Tables'!$P$2:$P$35,'DMG Tables'!$O$2:$O$35)*AXU$1*LOOKUP(AXU$1,'DMG Tables'!$G$2:$G$7,'DMG Tables'!$H$2:$H$7)</f>
        <v>326864000</v>
      </c>
      <c r="AXV29" s="1">
        <f>LOOKUP($A29,'DMG Tables'!$P$2:$P$35,'DMG Tables'!$O$2:$O$35)*AXV$1*LOOKUP(AXV$1,'DMG Tables'!$G$2:$G$7,'DMG Tables'!$H$2:$H$7)</f>
        <v>327112000</v>
      </c>
      <c r="AXW29" s="1">
        <f>LOOKUP($A29,'DMG Tables'!$P$2:$P$35,'DMG Tables'!$O$2:$O$35)*AXW$1*LOOKUP(AXW$1,'DMG Tables'!$G$2:$G$7,'DMG Tables'!$H$2:$H$7)</f>
        <v>327360000</v>
      </c>
      <c r="AXX29" s="1">
        <f>LOOKUP($A29,'DMG Tables'!$P$2:$P$35,'DMG Tables'!$O$2:$O$35)*AXX$1*LOOKUP(AXX$1,'DMG Tables'!$G$2:$G$7,'DMG Tables'!$H$2:$H$7)</f>
        <v>327608000</v>
      </c>
      <c r="AXY29" s="1">
        <f>LOOKUP($A29,'DMG Tables'!$P$2:$P$35,'DMG Tables'!$O$2:$O$35)*AXY$1*LOOKUP(AXY$1,'DMG Tables'!$G$2:$G$7,'DMG Tables'!$H$2:$H$7)</f>
        <v>327856000</v>
      </c>
      <c r="AXZ29" s="1">
        <f>LOOKUP($A29,'DMG Tables'!$P$2:$P$35,'DMG Tables'!$O$2:$O$35)*AXZ$1*LOOKUP(AXZ$1,'DMG Tables'!$G$2:$G$7,'DMG Tables'!$H$2:$H$7)</f>
        <v>328104000</v>
      </c>
      <c r="AYA29" s="1">
        <f>LOOKUP($A29,'DMG Tables'!$P$2:$P$35,'DMG Tables'!$O$2:$O$35)*AYA$1*LOOKUP(AYA$1,'DMG Tables'!$G$2:$G$7,'DMG Tables'!$H$2:$H$7)</f>
        <v>328352000</v>
      </c>
      <c r="AYB29" s="1">
        <f>LOOKUP($A29,'DMG Tables'!$P$2:$P$35,'DMG Tables'!$O$2:$O$35)*AYB$1*LOOKUP(AYB$1,'DMG Tables'!$G$2:$G$7,'DMG Tables'!$H$2:$H$7)</f>
        <v>328600000</v>
      </c>
      <c r="AYC29" s="1">
        <f>LOOKUP($A29,'DMG Tables'!$P$2:$P$35,'DMG Tables'!$O$2:$O$35)*AYC$1*LOOKUP(AYC$1,'DMG Tables'!$G$2:$G$7,'DMG Tables'!$H$2:$H$7)</f>
        <v>328848000</v>
      </c>
      <c r="AYD29" s="1">
        <f>LOOKUP($A29,'DMG Tables'!$P$2:$P$35,'DMG Tables'!$O$2:$O$35)*AYD$1*LOOKUP(AYD$1,'DMG Tables'!$G$2:$G$7,'DMG Tables'!$H$2:$H$7)</f>
        <v>329096000</v>
      </c>
      <c r="AYE29" s="1">
        <f>LOOKUP($A29,'DMG Tables'!$P$2:$P$35,'DMG Tables'!$O$2:$O$35)*AYE$1*LOOKUP(AYE$1,'DMG Tables'!$G$2:$G$7,'DMG Tables'!$H$2:$H$7)</f>
        <v>329344000</v>
      </c>
      <c r="AYF29" s="1">
        <f>LOOKUP($A29,'DMG Tables'!$P$2:$P$35,'DMG Tables'!$O$2:$O$35)*AYF$1*LOOKUP(AYF$1,'DMG Tables'!$G$2:$G$7,'DMG Tables'!$H$2:$H$7)</f>
        <v>329592000</v>
      </c>
      <c r="AYG29" s="1">
        <f>LOOKUP($A29,'DMG Tables'!$P$2:$P$35,'DMG Tables'!$O$2:$O$35)*AYG$1*LOOKUP(AYG$1,'DMG Tables'!$G$2:$G$7,'DMG Tables'!$H$2:$H$7)</f>
        <v>329840000</v>
      </c>
      <c r="AYH29" s="1">
        <f>LOOKUP($A29,'DMG Tables'!$P$2:$P$35,'DMG Tables'!$O$2:$O$35)*AYH$1*LOOKUP(AYH$1,'DMG Tables'!$G$2:$G$7,'DMG Tables'!$H$2:$H$7)</f>
        <v>330088000</v>
      </c>
      <c r="AYI29" s="1">
        <f>LOOKUP($A29,'DMG Tables'!$P$2:$P$35,'DMG Tables'!$O$2:$O$35)*AYI$1*LOOKUP(AYI$1,'DMG Tables'!$G$2:$G$7,'DMG Tables'!$H$2:$H$7)</f>
        <v>330336000</v>
      </c>
      <c r="AYJ29" s="1">
        <f>LOOKUP($A29,'DMG Tables'!$P$2:$P$35,'DMG Tables'!$O$2:$O$35)*AYJ$1*LOOKUP(AYJ$1,'DMG Tables'!$G$2:$G$7,'DMG Tables'!$H$2:$H$7)</f>
        <v>330584000</v>
      </c>
      <c r="AYK29" s="1">
        <f>LOOKUP($A29,'DMG Tables'!$P$2:$P$35,'DMG Tables'!$O$2:$O$35)*AYK$1*LOOKUP(AYK$1,'DMG Tables'!$G$2:$G$7,'DMG Tables'!$H$2:$H$7)</f>
        <v>330832000</v>
      </c>
      <c r="AYL29" s="1">
        <f>LOOKUP($A29,'DMG Tables'!$P$2:$P$35,'DMG Tables'!$O$2:$O$35)*AYL$1*LOOKUP(AYL$1,'DMG Tables'!$G$2:$G$7,'DMG Tables'!$H$2:$H$7)</f>
        <v>331080000</v>
      </c>
      <c r="AYM29" s="1">
        <f>LOOKUP($A29,'DMG Tables'!$P$2:$P$35,'DMG Tables'!$O$2:$O$35)*AYM$1*LOOKUP(AYM$1,'DMG Tables'!$G$2:$G$7,'DMG Tables'!$H$2:$H$7)</f>
        <v>331328000</v>
      </c>
      <c r="AYN29" s="1">
        <f>LOOKUP($A29,'DMG Tables'!$P$2:$P$35,'DMG Tables'!$O$2:$O$35)*AYN$1*LOOKUP(AYN$1,'DMG Tables'!$G$2:$G$7,'DMG Tables'!$H$2:$H$7)</f>
        <v>331576000</v>
      </c>
      <c r="AYO29" s="1">
        <f>LOOKUP($A29,'DMG Tables'!$P$2:$P$35,'DMG Tables'!$O$2:$O$35)*AYO$1*LOOKUP(AYO$1,'DMG Tables'!$G$2:$G$7,'DMG Tables'!$H$2:$H$7)</f>
        <v>331824000</v>
      </c>
      <c r="AYP29" s="1">
        <f>LOOKUP($A29,'DMG Tables'!$P$2:$P$35,'DMG Tables'!$O$2:$O$35)*AYP$1*LOOKUP(AYP$1,'DMG Tables'!$G$2:$G$7,'DMG Tables'!$H$2:$H$7)</f>
        <v>332072000</v>
      </c>
      <c r="AYQ29" s="1">
        <f>LOOKUP($A29,'DMG Tables'!$P$2:$P$35,'DMG Tables'!$O$2:$O$35)*AYQ$1*LOOKUP(AYQ$1,'DMG Tables'!$G$2:$G$7,'DMG Tables'!$H$2:$H$7)</f>
        <v>332320000</v>
      </c>
      <c r="AYR29" s="1">
        <f>LOOKUP($A29,'DMG Tables'!$P$2:$P$35,'DMG Tables'!$O$2:$O$35)*AYR$1*LOOKUP(AYR$1,'DMG Tables'!$G$2:$G$7,'DMG Tables'!$H$2:$H$7)</f>
        <v>332568000</v>
      </c>
      <c r="AYS29" s="1">
        <f>LOOKUP($A29,'DMG Tables'!$P$2:$P$35,'DMG Tables'!$O$2:$O$35)*AYS$1*LOOKUP(AYS$1,'DMG Tables'!$G$2:$G$7,'DMG Tables'!$H$2:$H$7)</f>
        <v>332816000</v>
      </c>
      <c r="AYT29" s="1">
        <f>LOOKUP($A29,'DMG Tables'!$P$2:$P$35,'DMG Tables'!$O$2:$O$35)*AYT$1*LOOKUP(AYT$1,'DMG Tables'!$G$2:$G$7,'DMG Tables'!$H$2:$H$7)</f>
        <v>333064000</v>
      </c>
      <c r="AYU29" s="1">
        <f>LOOKUP($A29,'DMG Tables'!$P$2:$P$35,'DMG Tables'!$O$2:$O$35)*AYU$1*LOOKUP(AYU$1,'DMG Tables'!$G$2:$G$7,'DMG Tables'!$H$2:$H$7)</f>
        <v>333312000</v>
      </c>
      <c r="AYV29" s="1">
        <f>LOOKUP($A29,'DMG Tables'!$P$2:$P$35,'DMG Tables'!$O$2:$O$35)*AYV$1*LOOKUP(AYV$1,'DMG Tables'!$G$2:$G$7,'DMG Tables'!$H$2:$H$7)</f>
        <v>333560000</v>
      </c>
      <c r="AYW29" s="1">
        <f>LOOKUP($A29,'DMG Tables'!$P$2:$P$35,'DMG Tables'!$O$2:$O$35)*AYW$1*LOOKUP(AYW$1,'DMG Tables'!$G$2:$G$7,'DMG Tables'!$H$2:$H$7)</f>
        <v>333808000</v>
      </c>
      <c r="AYX29" s="1">
        <f>LOOKUP($A29,'DMG Tables'!$P$2:$P$35,'DMG Tables'!$O$2:$O$35)*AYX$1*LOOKUP(AYX$1,'DMG Tables'!$G$2:$G$7,'DMG Tables'!$H$2:$H$7)</f>
        <v>334056000</v>
      </c>
      <c r="AYY29" s="1">
        <f>LOOKUP($A29,'DMG Tables'!$P$2:$P$35,'DMG Tables'!$O$2:$O$35)*AYY$1*LOOKUP(AYY$1,'DMG Tables'!$G$2:$G$7,'DMG Tables'!$H$2:$H$7)</f>
        <v>334304000</v>
      </c>
      <c r="AYZ29" s="1">
        <f>LOOKUP($A29,'DMG Tables'!$P$2:$P$35,'DMG Tables'!$O$2:$O$35)*AYZ$1*LOOKUP(AYZ$1,'DMG Tables'!$G$2:$G$7,'DMG Tables'!$H$2:$H$7)</f>
        <v>334552000</v>
      </c>
      <c r="AZA29" s="1">
        <f>LOOKUP($A29,'DMG Tables'!$P$2:$P$35,'DMG Tables'!$O$2:$O$35)*AZA$1*LOOKUP(AZA$1,'DMG Tables'!$G$2:$G$7,'DMG Tables'!$H$2:$H$7)</f>
        <v>334800000</v>
      </c>
      <c r="AZB29" s="1">
        <f>LOOKUP($A29,'DMG Tables'!$P$2:$P$35,'DMG Tables'!$O$2:$O$35)*AZB$1*LOOKUP(AZB$1,'DMG Tables'!$G$2:$G$7,'DMG Tables'!$H$2:$H$7)</f>
        <v>335048000</v>
      </c>
      <c r="AZC29" s="1">
        <f>LOOKUP($A29,'DMG Tables'!$P$2:$P$35,'DMG Tables'!$O$2:$O$35)*AZC$1*LOOKUP(AZC$1,'DMG Tables'!$G$2:$G$7,'DMG Tables'!$H$2:$H$7)</f>
        <v>335296000</v>
      </c>
      <c r="AZD29" s="1">
        <f>LOOKUP($A29,'DMG Tables'!$P$2:$P$35,'DMG Tables'!$O$2:$O$35)*AZD$1*LOOKUP(AZD$1,'DMG Tables'!$G$2:$G$7,'DMG Tables'!$H$2:$H$7)</f>
        <v>335544000</v>
      </c>
      <c r="AZE29" s="1">
        <f>LOOKUP($A29,'DMG Tables'!$P$2:$P$35,'DMG Tables'!$O$2:$O$35)*AZE$1*LOOKUP(AZE$1,'DMG Tables'!$G$2:$G$7,'DMG Tables'!$H$2:$H$7)</f>
        <v>335792000</v>
      </c>
      <c r="AZF29" s="1">
        <f>LOOKUP($A29,'DMG Tables'!$P$2:$P$35,'DMG Tables'!$O$2:$O$35)*AZF$1*LOOKUP(AZF$1,'DMG Tables'!$G$2:$G$7,'DMG Tables'!$H$2:$H$7)</f>
        <v>336040000</v>
      </c>
      <c r="AZG29" s="1">
        <f>LOOKUP($A29,'DMG Tables'!$P$2:$P$35,'DMG Tables'!$O$2:$O$35)*AZG$1*LOOKUP(AZG$1,'DMG Tables'!$G$2:$G$7,'DMG Tables'!$H$2:$H$7)</f>
        <v>336288000</v>
      </c>
      <c r="AZH29" s="1">
        <f>LOOKUP($A29,'DMG Tables'!$P$2:$P$35,'DMG Tables'!$O$2:$O$35)*AZH$1*LOOKUP(AZH$1,'DMG Tables'!$G$2:$G$7,'DMG Tables'!$H$2:$H$7)</f>
        <v>336536000</v>
      </c>
      <c r="AZI29" s="1">
        <f>LOOKUP($A29,'DMG Tables'!$P$2:$P$35,'DMG Tables'!$O$2:$O$35)*AZI$1*LOOKUP(AZI$1,'DMG Tables'!$G$2:$G$7,'DMG Tables'!$H$2:$H$7)</f>
        <v>336784000</v>
      </c>
      <c r="AZJ29" s="1">
        <f>LOOKUP($A29,'DMG Tables'!$P$2:$P$35,'DMG Tables'!$O$2:$O$35)*AZJ$1*LOOKUP(AZJ$1,'DMG Tables'!$G$2:$G$7,'DMG Tables'!$H$2:$H$7)</f>
        <v>337032000</v>
      </c>
      <c r="AZK29" s="1">
        <f>LOOKUP($A29,'DMG Tables'!$P$2:$P$35,'DMG Tables'!$O$2:$O$35)*AZK$1*LOOKUP(AZK$1,'DMG Tables'!$G$2:$G$7,'DMG Tables'!$H$2:$H$7)</f>
        <v>337280000</v>
      </c>
      <c r="AZL29" s="1">
        <f>LOOKUP($A29,'DMG Tables'!$P$2:$P$35,'DMG Tables'!$O$2:$O$35)*AZL$1*LOOKUP(AZL$1,'DMG Tables'!$G$2:$G$7,'DMG Tables'!$H$2:$H$7)</f>
        <v>337528000</v>
      </c>
      <c r="AZM29" s="1">
        <f>LOOKUP($A29,'DMG Tables'!$P$2:$P$35,'DMG Tables'!$O$2:$O$35)*AZM$1*LOOKUP(AZM$1,'DMG Tables'!$G$2:$G$7,'DMG Tables'!$H$2:$H$7)</f>
        <v>337776000</v>
      </c>
      <c r="AZN29" s="1">
        <f>LOOKUP($A29,'DMG Tables'!$P$2:$P$35,'DMG Tables'!$O$2:$O$35)*AZN$1*LOOKUP(AZN$1,'DMG Tables'!$G$2:$G$7,'DMG Tables'!$H$2:$H$7)</f>
        <v>338024000</v>
      </c>
      <c r="AZO29" s="1">
        <f>LOOKUP($A29,'DMG Tables'!$P$2:$P$35,'DMG Tables'!$O$2:$O$35)*AZO$1*LOOKUP(AZO$1,'DMG Tables'!$G$2:$G$7,'DMG Tables'!$H$2:$H$7)</f>
        <v>338272000</v>
      </c>
      <c r="AZP29" s="1">
        <f>LOOKUP($A29,'DMG Tables'!$P$2:$P$35,'DMG Tables'!$O$2:$O$35)*AZP$1*LOOKUP(AZP$1,'DMG Tables'!$G$2:$G$7,'DMG Tables'!$H$2:$H$7)</f>
        <v>338520000</v>
      </c>
      <c r="AZQ29" s="1">
        <f>LOOKUP($A29,'DMG Tables'!$P$2:$P$35,'DMG Tables'!$O$2:$O$35)*AZQ$1*LOOKUP(AZQ$1,'DMG Tables'!$G$2:$G$7,'DMG Tables'!$H$2:$H$7)</f>
        <v>338768000</v>
      </c>
      <c r="AZR29" s="1">
        <f>LOOKUP($A29,'DMG Tables'!$P$2:$P$35,'DMG Tables'!$O$2:$O$35)*AZR$1*LOOKUP(AZR$1,'DMG Tables'!$G$2:$G$7,'DMG Tables'!$H$2:$H$7)</f>
        <v>339016000</v>
      </c>
      <c r="AZS29" s="1">
        <f>LOOKUP($A29,'DMG Tables'!$P$2:$P$35,'DMG Tables'!$O$2:$O$35)*AZS$1*LOOKUP(AZS$1,'DMG Tables'!$G$2:$G$7,'DMG Tables'!$H$2:$H$7)</f>
        <v>339264000</v>
      </c>
      <c r="AZT29" s="1">
        <f>LOOKUP($A29,'DMG Tables'!$P$2:$P$35,'DMG Tables'!$O$2:$O$35)*AZT$1*LOOKUP(AZT$1,'DMG Tables'!$G$2:$G$7,'DMG Tables'!$H$2:$H$7)</f>
        <v>339512000</v>
      </c>
      <c r="AZU29" s="1">
        <f>LOOKUP($A29,'DMG Tables'!$P$2:$P$35,'DMG Tables'!$O$2:$O$35)*AZU$1*LOOKUP(AZU$1,'DMG Tables'!$G$2:$G$7,'DMG Tables'!$H$2:$H$7)</f>
        <v>339760000</v>
      </c>
      <c r="AZV29" s="1">
        <f>LOOKUP($A29,'DMG Tables'!$P$2:$P$35,'DMG Tables'!$O$2:$O$35)*AZV$1*LOOKUP(AZV$1,'DMG Tables'!$G$2:$G$7,'DMG Tables'!$H$2:$H$7)</f>
        <v>340008000</v>
      </c>
      <c r="AZW29" s="1">
        <f>LOOKUP($A29,'DMG Tables'!$P$2:$P$35,'DMG Tables'!$O$2:$O$35)*AZW$1*LOOKUP(AZW$1,'DMG Tables'!$G$2:$G$7,'DMG Tables'!$H$2:$H$7)</f>
        <v>340256000</v>
      </c>
      <c r="AZX29" s="1">
        <f>LOOKUP($A29,'DMG Tables'!$P$2:$P$35,'DMG Tables'!$O$2:$O$35)*AZX$1*LOOKUP(AZX$1,'DMG Tables'!$G$2:$G$7,'DMG Tables'!$H$2:$H$7)</f>
        <v>340504000</v>
      </c>
      <c r="AZY29" s="1">
        <f>LOOKUP($A29,'DMG Tables'!$P$2:$P$35,'DMG Tables'!$O$2:$O$35)*AZY$1*LOOKUP(AZY$1,'DMG Tables'!$G$2:$G$7,'DMG Tables'!$H$2:$H$7)</f>
        <v>340752000</v>
      </c>
      <c r="AZZ29" s="1">
        <f>LOOKUP($A29,'DMG Tables'!$P$2:$P$35,'DMG Tables'!$O$2:$O$35)*AZZ$1*LOOKUP(AZZ$1,'DMG Tables'!$G$2:$G$7,'DMG Tables'!$H$2:$H$7)</f>
        <v>341000000</v>
      </c>
      <c r="BAA29" s="1">
        <f>LOOKUP($A29,'DMG Tables'!$P$2:$P$35,'DMG Tables'!$O$2:$O$35)*BAA$1*LOOKUP(BAA$1,'DMG Tables'!$G$2:$G$7,'DMG Tables'!$H$2:$H$7)</f>
        <v>341248000</v>
      </c>
      <c r="BAB29" s="1">
        <f>LOOKUP($A29,'DMG Tables'!$P$2:$P$35,'DMG Tables'!$O$2:$O$35)*BAB$1*LOOKUP(BAB$1,'DMG Tables'!$G$2:$G$7,'DMG Tables'!$H$2:$H$7)</f>
        <v>341496000</v>
      </c>
      <c r="BAC29" s="1">
        <f>LOOKUP($A29,'DMG Tables'!$P$2:$P$35,'DMG Tables'!$O$2:$O$35)*BAC$1*LOOKUP(BAC$1,'DMG Tables'!$G$2:$G$7,'DMG Tables'!$H$2:$H$7)</f>
        <v>341744000</v>
      </c>
      <c r="BAD29" s="1">
        <f>LOOKUP($A29,'DMG Tables'!$P$2:$P$35,'DMG Tables'!$O$2:$O$35)*BAD$1*LOOKUP(BAD$1,'DMG Tables'!$G$2:$G$7,'DMG Tables'!$H$2:$H$7)</f>
        <v>341992000</v>
      </c>
      <c r="BAE29" s="1">
        <f>LOOKUP($A29,'DMG Tables'!$P$2:$P$35,'DMG Tables'!$O$2:$O$35)*BAE$1*LOOKUP(BAE$1,'DMG Tables'!$G$2:$G$7,'DMG Tables'!$H$2:$H$7)</f>
        <v>342240000</v>
      </c>
      <c r="BAF29" s="1">
        <f>LOOKUP($A29,'DMG Tables'!$P$2:$P$35,'DMG Tables'!$O$2:$O$35)*BAF$1*LOOKUP(BAF$1,'DMG Tables'!$G$2:$G$7,'DMG Tables'!$H$2:$H$7)</f>
        <v>342488000</v>
      </c>
      <c r="BAG29" s="1">
        <f>LOOKUP($A29,'DMG Tables'!$P$2:$P$35,'DMG Tables'!$O$2:$O$35)*BAG$1*LOOKUP(BAG$1,'DMG Tables'!$G$2:$G$7,'DMG Tables'!$H$2:$H$7)</f>
        <v>342736000</v>
      </c>
      <c r="BAH29" s="1">
        <f>LOOKUP($A29,'DMG Tables'!$P$2:$P$35,'DMG Tables'!$O$2:$O$35)*BAH$1*LOOKUP(BAH$1,'DMG Tables'!$G$2:$G$7,'DMG Tables'!$H$2:$H$7)</f>
        <v>342984000</v>
      </c>
      <c r="BAI29" s="1">
        <f>LOOKUP($A29,'DMG Tables'!$P$2:$P$35,'DMG Tables'!$O$2:$O$35)*BAI$1*LOOKUP(BAI$1,'DMG Tables'!$G$2:$G$7,'DMG Tables'!$H$2:$H$7)</f>
        <v>343232000</v>
      </c>
      <c r="BAJ29" s="1">
        <f>LOOKUP($A29,'DMG Tables'!$P$2:$P$35,'DMG Tables'!$O$2:$O$35)*BAJ$1*LOOKUP(BAJ$1,'DMG Tables'!$G$2:$G$7,'DMG Tables'!$H$2:$H$7)</f>
        <v>343480000</v>
      </c>
      <c r="BAK29" s="1">
        <f>LOOKUP($A29,'DMG Tables'!$P$2:$P$35,'DMG Tables'!$O$2:$O$35)*BAK$1*LOOKUP(BAK$1,'DMG Tables'!$G$2:$G$7,'DMG Tables'!$H$2:$H$7)</f>
        <v>343728000</v>
      </c>
      <c r="BAL29" s="1">
        <f>LOOKUP($A29,'DMG Tables'!$P$2:$P$35,'DMG Tables'!$O$2:$O$35)*BAL$1*LOOKUP(BAL$1,'DMG Tables'!$G$2:$G$7,'DMG Tables'!$H$2:$H$7)</f>
        <v>343976000</v>
      </c>
      <c r="BAM29" s="1">
        <f>LOOKUP($A29,'DMG Tables'!$P$2:$P$35,'DMG Tables'!$O$2:$O$35)*BAM$1*LOOKUP(BAM$1,'DMG Tables'!$G$2:$G$7,'DMG Tables'!$H$2:$H$7)</f>
        <v>344224000</v>
      </c>
      <c r="BAN29" s="1">
        <f>LOOKUP($A29,'DMG Tables'!$P$2:$P$35,'DMG Tables'!$O$2:$O$35)*BAN$1*LOOKUP(BAN$1,'DMG Tables'!$G$2:$G$7,'DMG Tables'!$H$2:$H$7)</f>
        <v>344472000</v>
      </c>
      <c r="BAO29" s="1">
        <f>LOOKUP($A29,'DMG Tables'!$P$2:$P$35,'DMG Tables'!$O$2:$O$35)*BAO$1*LOOKUP(BAO$1,'DMG Tables'!$G$2:$G$7,'DMG Tables'!$H$2:$H$7)</f>
        <v>344720000</v>
      </c>
      <c r="BAP29" s="1">
        <f>LOOKUP($A29,'DMG Tables'!$P$2:$P$35,'DMG Tables'!$O$2:$O$35)*BAP$1*LOOKUP(BAP$1,'DMG Tables'!$G$2:$G$7,'DMG Tables'!$H$2:$H$7)</f>
        <v>344968000</v>
      </c>
      <c r="BAQ29" s="1">
        <f>LOOKUP($A29,'DMG Tables'!$P$2:$P$35,'DMG Tables'!$O$2:$O$35)*BAQ$1*LOOKUP(BAQ$1,'DMG Tables'!$G$2:$G$7,'DMG Tables'!$H$2:$H$7)</f>
        <v>345216000</v>
      </c>
      <c r="BAR29" s="1">
        <f>LOOKUP($A29,'DMG Tables'!$P$2:$P$35,'DMG Tables'!$O$2:$O$35)*BAR$1*LOOKUP(BAR$1,'DMG Tables'!$G$2:$G$7,'DMG Tables'!$H$2:$H$7)</f>
        <v>345464000</v>
      </c>
      <c r="BAS29" s="1">
        <f>LOOKUP($A29,'DMG Tables'!$P$2:$P$35,'DMG Tables'!$O$2:$O$35)*BAS$1*LOOKUP(BAS$1,'DMG Tables'!$G$2:$G$7,'DMG Tables'!$H$2:$H$7)</f>
        <v>345712000</v>
      </c>
      <c r="BAT29" s="1">
        <f>LOOKUP($A29,'DMG Tables'!$P$2:$P$35,'DMG Tables'!$O$2:$O$35)*BAT$1*LOOKUP(BAT$1,'DMG Tables'!$G$2:$G$7,'DMG Tables'!$H$2:$H$7)</f>
        <v>345960000</v>
      </c>
      <c r="BAU29" s="1">
        <f>LOOKUP($A29,'DMG Tables'!$P$2:$P$35,'DMG Tables'!$O$2:$O$35)*BAU$1*LOOKUP(BAU$1,'DMG Tables'!$G$2:$G$7,'DMG Tables'!$H$2:$H$7)</f>
        <v>346208000</v>
      </c>
      <c r="BAV29" s="1">
        <f>LOOKUP($A29,'DMG Tables'!$P$2:$P$35,'DMG Tables'!$O$2:$O$35)*BAV$1*LOOKUP(BAV$1,'DMG Tables'!$G$2:$G$7,'DMG Tables'!$H$2:$H$7)</f>
        <v>346456000</v>
      </c>
      <c r="BAW29" s="1">
        <f>LOOKUP($A29,'DMG Tables'!$P$2:$P$35,'DMG Tables'!$O$2:$O$35)*BAW$1*LOOKUP(BAW$1,'DMG Tables'!$G$2:$G$7,'DMG Tables'!$H$2:$H$7)</f>
        <v>346704000</v>
      </c>
      <c r="BAX29" s="1">
        <f>LOOKUP($A29,'DMG Tables'!$P$2:$P$35,'DMG Tables'!$O$2:$O$35)*BAX$1*LOOKUP(BAX$1,'DMG Tables'!$G$2:$G$7,'DMG Tables'!$H$2:$H$7)</f>
        <v>346952000</v>
      </c>
      <c r="BAY29" s="1">
        <f>LOOKUP($A29,'DMG Tables'!$P$2:$P$35,'DMG Tables'!$O$2:$O$35)*BAY$1*LOOKUP(BAY$1,'DMG Tables'!$G$2:$G$7,'DMG Tables'!$H$2:$H$7)</f>
        <v>347200000</v>
      </c>
      <c r="BAZ29" s="1">
        <f>LOOKUP($A29,'DMG Tables'!$P$2:$P$35,'DMG Tables'!$O$2:$O$35)*BAZ$1*LOOKUP(BAZ$1,'DMG Tables'!$G$2:$G$7,'DMG Tables'!$H$2:$H$7)</f>
        <v>347448000</v>
      </c>
      <c r="BBA29" s="1">
        <f>LOOKUP($A29,'DMG Tables'!$P$2:$P$35,'DMG Tables'!$O$2:$O$35)*BBA$1*LOOKUP(BBA$1,'DMG Tables'!$G$2:$G$7,'DMG Tables'!$H$2:$H$7)</f>
        <v>347696000</v>
      </c>
      <c r="BBB29" s="1">
        <f>LOOKUP($A29,'DMG Tables'!$P$2:$P$35,'DMG Tables'!$O$2:$O$35)*BBB$1*LOOKUP(BBB$1,'DMG Tables'!$G$2:$G$7,'DMG Tables'!$H$2:$H$7)</f>
        <v>347944000</v>
      </c>
      <c r="BBC29" s="1">
        <f>LOOKUP($A29,'DMG Tables'!$P$2:$P$35,'DMG Tables'!$O$2:$O$35)*BBC$1*LOOKUP(BBC$1,'DMG Tables'!$G$2:$G$7,'DMG Tables'!$H$2:$H$7)</f>
        <v>348192000</v>
      </c>
      <c r="BBD29" s="1">
        <f>LOOKUP($A29,'DMG Tables'!$P$2:$P$35,'DMG Tables'!$O$2:$O$35)*BBD$1*LOOKUP(BBD$1,'DMG Tables'!$G$2:$G$7,'DMG Tables'!$H$2:$H$7)</f>
        <v>348440000</v>
      </c>
      <c r="BBE29" s="1">
        <f>LOOKUP($A29,'DMG Tables'!$P$2:$P$35,'DMG Tables'!$O$2:$O$35)*BBE$1*LOOKUP(BBE$1,'DMG Tables'!$G$2:$G$7,'DMG Tables'!$H$2:$H$7)</f>
        <v>348688000</v>
      </c>
      <c r="BBF29" s="1">
        <f>LOOKUP($A29,'DMG Tables'!$P$2:$P$35,'DMG Tables'!$O$2:$O$35)*BBF$1*LOOKUP(BBF$1,'DMG Tables'!$G$2:$G$7,'DMG Tables'!$H$2:$H$7)</f>
        <v>348936000</v>
      </c>
      <c r="BBG29" s="1">
        <f>LOOKUP($A29,'DMG Tables'!$P$2:$P$35,'DMG Tables'!$O$2:$O$35)*BBG$1*LOOKUP(BBG$1,'DMG Tables'!$G$2:$G$7,'DMG Tables'!$H$2:$H$7)</f>
        <v>349184000</v>
      </c>
      <c r="BBH29" s="1">
        <f>LOOKUP($A29,'DMG Tables'!$P$2:$P$35,'DMG Tables'!$O$2:$O$35)*BBH$1*LOOKUP(BBH$1,'DMG Tables'!$G$2:$G$7,'DMG Tables'!$H$2:$H$7)</f>
        <v>349432000</v>
      </c>
      <c r="BBI29" s="1">
        <f>LOOKUP($A29,'DMG Tables'!$P$2:$P$35,'DMG Tables'!$O$2:$O$35)*BBI$1*LOOKUP(BBI$1,'DMG Tables'!$G$2:$G$7,'DMG Tables'!$H$2:$H$7)</f>
        <v>349680000</v>
      </c>
      <c r="BBJ29" s="1">
        <f>LOOKUP($A29,'DMG Tables'!$P$2:$P$35,'DMG Tables'!$O$2:$O$35)*BBJ$1*LOOKUP(BBJ$1,'DMG Tables'!$G$2:$G$7,'DMG Tables'!$H$2:$H$7)</f>
        <v>349928000</v>
      </c>
      <c r="BBK29" s="1">
        <f>LOOKUP($A29,'DMG Tables'!$P$2:$P$35,'DMG Tables'!$O$2:$O$35)*BBK$1*LOOKUP(BBK$1,'DMG Tables'!$G$2:$G$7,'DMG Tables'!$H$2:$H$7)</f>
        <v>350176000</v>
      </c>
      <c r="BBL29" s="1">
        <f>LOOKUP($A29,'DMG Tables'!$P$2:$P$35,'DMG Tables'!$O$2:$O$35)*BBL$1*LOOKUP(BBL$1,'DMG Tables'!$G$2:$G$7,'DMG Tables'!$H$2:$H$7)</f>
        <v>350424000</v>
      </c>
      <c r="BBM29" s="1">
        <f>LOOKUP($A29,'DMG Tables'!$P$2:$P$35,'DMG Tables'!$O$2:$O$35)*BBM$1*LOOKUP(BBM$1,'DMG Tables'!$G$2:$G$7,'DMG Tables'!$H$2:$H$7)</f>
        <v>350672000</v>
      </c>
      <c r="BBN29" s="1">
        <f>LOOKUP($A29,'DMG Tables'!$P$2:$P$35,'DMG Tables'!$O$2:$O$35)*BBN$1*LOOKUP(BBN$1,'DMG Tables'!$G$2:$G$7,'DMG Tables'!$H$2:$H$7)</f>
        <v>350920000</v>
      </c>
      <c r="BBO29" s="1">
        <f>LOOKUP($A29,'DMG Tables'!$P$2:$P$35,'DMG Tables'!$O$2:$O$35)*BBO$1*LOOKUP(BBO$1,'DMG Tables'!$G$2:$G$7,'DMG Tables'!$H$2:$H$7)</f>
        <v>351168000</v>
      </c>
      <c r="BBP29" s="1">
        <f>LOOKUP($A29,'DMG Tables'!$P$2:$P$35,'DMG Tables'!$O$2:$O$35)*BBP$1*LOOKUP(BBP$1,'DMG Tables'!$G$2:$G$7,'DMG Tables'!$H$2:$H$7)</f>
        <v>351416000</v>
      </c>
      <c r="BBQ29" s="1">
        <f>LOOKUP($A29,'DMG Tables'!$P$2:$P$35,'DMG Tables'!$O$2:$O$35)*BBQ$1*LOOKUP(BBQ$1,'DMG Tables'!$G$2:$G$7,'DMG Tables'!$H$2:$H$7)</f>
        <v>351664000</v>
      </c>
      <c r="BBR29" s="1">
        <f>LOOKUP($A29,'DMG Tables'!$P$2:$P$35,'DMG Tables'!$O$2:$O$35)*BBR$1*LOOKUP(BBR$1,'DMG Tables'!$G$2:$G$7,'DMG Tables'!$H$2:$H$7)</f>
        <v>351912000</v>
      </c>
      <c r="BBS29" s="1">
        <f>LOOKUP($A29,'DMG Tables'!$P$2:$P$35,'DMG Tables'!$O$2:$O$35)*BBS$1*LOOKUP(BBS$1,'DMG Tables'!$G$2:$G$7,'DMG Tables'!$H$2:$H$7)</f>
        <v>352160000</v>
      </c>
      <c r="BBT29" s="1">
        <f>LOOKUP($A29,'DMG Tables'!$P$2:$P$35,'DMG Tables'!$O$2:$O$35)*BBT$1*LOOKUP(BBT$1,'DMG Tables'!$G$2:$G$7,'DMG Tables'!$H$2:$H$7)</f>
        <v>352408000</v>
      </c>
      <c r="BBU29" s="1">
        <f>LOOKUP($A29,'DMG Tables'!$P$2:$P$35,'DMG Tables'!$O$2:$O$35)*BBU$1*LOOKUP(BBU$1,'DMG Tables'!$G$2:$G$7,'DMG Tables'!$H$2:$H$7)</f>
        <v>352656000</v>
      </c>
      <c r="BBV29" s="1">
        <f>LOOKUP($A29,'DMG Tables'!$P$2:$P$35,'DMG Tables'!$O$2:$O$35)*BBV$1*LOOKUP(BBV$1,'DMG Tables'!$G$2:$G$7,'DMG Tables'!$H$2:$H$7)</f>
        <v>352904000</v>
      </c>
      <c r="BBW29" s="1">
        <f>LOOKUP($A29,'DMG Tables'!$P$2:$P$35,'DMG Tables'!$O$2:$O$35)*BBW$1*LOOKUP(BBW$1,'DMG Tables'!$G$2:$G$7,'DMG Tables'!$H$2:$H$7)</f>
        <v>353152000</v>
      </c>
      <c r="BBX29" s="1">
        <f>LOOKUP($A29,'DMG Tables'!$P$2:$P$35,'DMG Tables'!$O$2:$O$35)*BBX$1*LOOKUP(BBX$1,'DMG Tables'!$G$2:$G$7,'DMG Tables'!$H$2:$H$7)</f>
        <v>353400000</v>
      </c>
      <c r="BBY29" s="1">
        <f>LOOKUP($A29,'DMG Tables'!$P$2:$P$35,'DMG Tables'!$O$2:$O$35)*BBY$1*LOOKUP(BBY$1,'DMG Tables'!$G$2:$G$7,'DMG Tables'!$H$2:$H$7)</f>
        <v>353648000</v>
      </c>
      <c r="BBZ29" s="1">
        <f>LOOKUP($A29,'DMG Tables'!$P$2:$P$35,'DMG Tables'!$O$2:$O$35)*BBZ$1*LOOKUP(BBZ$1,'DMG Tables'!$G$2:$G$7,'DMG Tables'!$H$2:$H$7)</f>
        <v>353896000</v>
      </c>
      <c r="BCA29" s="1">
        <f>LOOKUP($A29,'DMG Tables'!$P$2:$P$35,'DMG Tables'!$O$2:$O$35)*BCA$1*LOOKUP(BCA$1,'DMG Tables'!$G$2:$G$7,'DMG Tables'!$H$2:$H$7)</f>
        <v>354144000</v>
      </c>
      <c r="BCB29" s="1">
        <f>LOOKUP($A29,'DMG Tables'!$P$2:$P$35,'DMG Tables'!$O$2:$O$35)*BCB$1*LOOKUP(BCB$1,'DMG Tables'!$G$2:$G$7,'DMG Tables'!$H$2:$H$7)</f>
        <v>354392000</v>
      </c>
      <c r="BCC29" s="1">
        <f>LOOKUP($A29,'DMG Tables'!$P$2:$P$35,'DMG Tables'!$O$2:$O$35)*BCC$1*LOOKUP(BCC$1,'DMG Tables'!$G$2:$G$7,'DMG Tables'!$H$2:$H$7)</f>
        <v>354640000</v>
      </c>
      <c r="BCD29" s="1">
        <f>LOOKUP($A29,'DMG Tables'!$P$2:$P$35,'DMG Tables'!$O$2:$O$35)*BCD$1*LOOKUP(BCD$1,'DMG Tables'!$G$2:$G$7,'DMG Tables'!$H$2:$H$7)</f>
        <v>354888000</v>
      </c>
      <c r="BCE29" s="1">
        <f>LOOKUP($A29,'DMG Tables'!$P$2:$P$35,'DMG Tables'!$O$2:$O$35)*BCE$1*LOOKUP(BCE$1,'DMG Tables'!$G$2:$G$7,'DMG Tables'!$H$2:$H$7)</f>
        <v>355136000</v>
      </c>
      <c r="BCF29" s="1">
        <f>LOOKUP($A29,'DMG Tables'!$P$2:$P$35,'DMG Tables'!$O$2:$O$35)*BCF$1*LOOKUP(BCF$1,'DMG Tables'!$G$2:$G$7,'DMG Tables'!$H$2:$H$7)</f>
        <v>355384000</v>
      </c>
      <c r="BCG29" s="1">
        <f>LOOKUP($A29,'DMG Tables'!$P$2:$P$35,'DMG Tables'!$O$2:$O$35)*BCG$1*LOOKUP(BCG$1,'DMG Tables'!$G$2:$G$7,'DMG Tables'!$H$2:$H$7)</f>
        <v>355632000</v>
      </c>
      <c r="BCH29" s="1">
        <f>LOOKUP($A29,'DMG Tables'!$P$2:$P$35,'DMG Tables'!$O$2:$O$35)*BCH$1*LOOKUP(BCH$1,'DMG Tables'!$G$2:$G$7,'DMG Tables'!$H$2:$H$7)</f>
        <v>355880000</v>
      </c>
      <c r="BCI29" s="1">
        <f>LOOKUP($A29,'DMG Tables'!$P$2:$P$35,'DMG Tables'!$O$2:$O$35)*BCI$1*LOOKUP(BCI$1,'DMG Tables'!$G$2:$G$7,'DMG Tables'!$H$2:$H$7)</f>
        <v>356128000</v>
      </c>
      <c r="BCJ29" s="1">
        <f>LOOKUP($A29,'DMG Tables'!$P$2:$P$35,'DMG Tables'!$O$2:$O$35)*BCJ$1*LOOKUP(BCJ$1,'DMG Tables'!$G$2:$G$7,'DMG Tables'!$H$2:$H$7)</f>
        <v>356376000</v>
      </c>
      <c r="BCK29" s="1">
        <f>LOOKUP($A29,'DMG Tables'!$P$2:$P$35,'DMG Tables'!$O$2:$O$35)*BCK$1*LOOKUP(BCK$1,'DMG Tables'!$G$2:$G$7,'DMG Tables'!$H$2:$H$7)</f>
        <v>356624000</v>
      </c>
      <c r="BCL29" s="1">
        <f>LOOKUP($A29,'DMG Tables'!$P$2:$P$35,'DMG Tables'!$O$2:$O$35)*BCL$1*LOOKUP(BCL$1,'DMG Tables'!$G$2:$G$7,'DMG Tables'!$H$2:$H$7)</f>
        <v>356872000</v>
      </c>
      <c r="BCM29" s="1">
        <f>LOOKUP($A29,'DMG Tables'!$P$2:$P$35,'DMG Tables'!$O$2:$O$35)*BCM$1*LOOKUP(BCM$1,'DMG Tables'!$G$2:$G$7,'DMG Tables'!$H$2:$H$7)</f>
        <v>357120000</v>
      </c>
      <c r="BCN29" s="1">
        <f>LOOKUP($A29,'DMG Tables'!$P$2:$P$35,'DMG Tables'!$O$2:$O$35)*BCN$1*LOOKUP(BCN$1,'DMG Tables'!$G$2:$G$7,'DMG Tables'!$H$2:$H$7)</f>
        <v>357368000</v>
      </c>
      <c r="BCO29" s="1">
        <f>LOOKUP($A29,'DMG Tables'!$P$2:$P$35,'DMG Tables'!$O$2:$O$35)*BCO$1*LOOKUP(BCO$1,'DMG Tables'!$G$2:$G$7,'DMG Tables'!$H$2:$H$7)</f>
        <v>357616000</v>
      </c>
      <c r="BCP29" s="1">
        <f>LOOKUP($A29,'DMG Tables'!$P$2:$P$35,'DMG Tables'!$O$2:$O$35)*BCP$1*LOOKUP(BCP$1,'DMG Tables'!$G$2:$G$7,'DMG Tables'!$H$2:$H$7)</f>
        <v>357864000</v>
      </c>
      <c r="BCQ29" s="1">
        <f>LOOKUP($A29,'DMG Tables'!$P$2:$P$35,'DMG Tables'!$O$2:$O$35)*BCQ$1*LOOKUP(BCQ$1,'DMG Tables'!$G$2:$G$7,'DMG Tables'!$H$2:$H$7)</f>
        <v>358112000</v>
      </c>
      <c r="BCR29" s="1">
        <f>LOOKUP($A29,'DMG Tables'!$P$2:$P$35,'DMG Tables'!$O$2:$O$35)*BCR$1*LOOKUP(BCR$1,'DMG Tables'!$G$2:$G$7,'DMG Tables'!$H$2:$H$7)</f>
        <v>358360000</v>
      </c>
      <c r="BCS29" s="1">
        <f>LOOKUP($A29,'DMG Tables'!$P$2:$P$35,'DMG Tables'!$O$2:$O$35)*BCS$1*LOOKUP(BCS$1,'DMG Tables'!$G$2:$G$7,'DMG Tables'!$H$2:$H$7)</f>
        <v>358608000</v>
      </c>
      <c r="BCT29" s="1">
        <f>LOOKUP($A29,'DMG Tables'!$P$2:$P$35,'DMG Tables'!$O$2:$O$35)*BCT$1*LOOKUP(BCT$1,'DMG Tables'!$G$2:$G$7,'DMG Tables'!$H$2:$H$7)</f>
        <v>358856000</v>
      </c>
      <c r="BCU29" s="1">
        <f>LOOKUP($A29,'DMG Tables'!$P$2:$P$35,'DMG Tables'!$O$2:$O$35)*BCU$1*LOOKUP(BCU$1,'DMG Tables'!$G$2:$G$7,'DMG Tables'!$H$2:$H$7)</f>
        <v>359104000</v>
      </c>
      <c r="BCV29" s="1">
        <f>LOOKUP($A29,'DMG Tables'!$P$2:$P$35,'DMG Tables'!$O$2:$O$35)*BCV$1*LOOKUP(BCV$1,'DMG Tables'!$G$2:$G$7,'DMG Tables'!$H$2:$H$7)</f>
        <v>359352000</v>
      </c>
      <c r="BCW29" s="1">
        <f>LOOKUP($A29,'DMG Tables'!$P$2:$P$35,'DMG Tables'!$O$2:$O$35)*BCW$1*LOOKUP(BCW$1,'DMG Tables'!$G$2:$G$7,'DMG Tables'!$H$2:$H$7)</f>
        <v>359600000</v>
      </c>
      <c r="BCX29" s="1">
        <f>LOOKUP($A29,'DMG Tables'!$P$2:$P$35,'DMG Tables'!$O$2:$O$35)*BCX$1*LOOKUP(BCX$1,'DMG Tables'!$G$2:$G$7,'DMG Tables'!$H$2:$H$7)</f>
        <v>359848000</v>
      </c>
      <c r="BCY29" s="1">
        <f>LOOKUP($A29,'DMG Tables'!$P$2:$P$35,'DMG Tables'!$O$2:$O$35)*BCY$1*LOOKUP(BCY$1,'DMG Tables'!$G$2:$G$7,'DMG Tables'!$H$2:$H$7)</f>
        <v>360096000</v>
      </c>
      <c r="BCZ29" s="1">
        <f>LOOKUP($A29,'DMG Tables'!$P$2:$P$35,'DMG Tables'!$O$2:$O$35)*BCZ$1*LOOKUP(BCZ$1,'DMG Tables'!$G$2:$G$7,'DMG Tables'!$H$2:$H$7)</f>
        <v>360344000</v>
      </c>
      <c r="BDA29" s="1">
        <f>LOOKUP($A29,'DMG Tables'!$P$2:$P$35,'DMG Tables'!$O$2:$O$35)*BDA$1*LOOKUP(BDA$1,'DMG Tables'!$G$2:$G$7,'DMG Tables'!$H$2:$H$7)</f>
        <v>360592000</v>
      </c>
      <c r="BDB29" s="1">
        <f>LOOKUP($A29,'DMG Tables'!$P$2:$P$35,'DMG Tables'!$O$2:$O$35)*BDB$1*LOOKUP(BDB$1,'DMG Tables'!$G$2:$G$7,'DMG Tables'!$H$2:$H$7)</f>
        <v>360840000</v>
      </c>
      <c r="BDC29" s="1">
        <f>LOOKUP($A29,'DMG Tables'!$P$2:$P$35,'DMG Tables'!$O$2:$O$35)*BDC$1*LOOKUP(BDC$1,'DMG Tables'!$G$2:$G$7,'DMG Tables'!$H$2:$H$7)</f>
        <v>361088000</v>
      </c>
      <c r="BDD29" s="1">
        <f>LOOKUP($A29,'DMG Tables'!$P$2:$P$35,'DMG Tables'!$O$2:$O$35)*BDD$1*LOOKUP(BDD$1,'DMG Tables'!$G$2:$G$7,'DMG Tables'!$H$2:$H$7)</f>
        <v>361336000</v>
      </c>
      <c r="BDE29" s="1">
        <f>LOOKUP($A29,'DMG Tables'!$P$2:$P$35,'DMG Tables'!$O$2:$O$35)*BDE$1*LOOKUP(BDE$1,'DMG Tables'!$G$2:$G$7,'DMG Tables'!$H$2:$H$7)</f>
        <v>361584000</v>
      </c>
      <c r="BDF29" s="1">
        <f>LOOKUP($A29,'DMG Tables'!$P$2:$P$35,'DMG Tables'!$O$2:$O$35)*BDF$1*LOOKUP(BDF$1,'DMG Tables'!$G$2:$G$7,'DMG Tables'!$H$2:$H$7)</f>
        <v>361832000</v>
      </c>
      <c r="BDG29" s="1">
        <f>LOOKUP($A29,'DMG Tables'!$P$2:$P$35,'DMG Tables'!$O$2:$O$35)*BDG$1*LOOKUP(BDG$1,'DMG Tables'!$G$2:$G$7,'DMG Tables'!$H$2:$H$7)</f>
        <v>362080000</v>
      </c>
      <c r="BDH29" s="1">
        <f>LOOKUP($A29,'DMG Tables'!$P$2:$P$35,'DMG Tables'!$O$2:$O$35)*BDH$1*LOOKUP(BDH$1,'DMG Tables'!$G$2:$G$7,'DMG Tables'!$H$2:$H$7)</f>
        <v>362328000</v>
      </c>
      <c r="BDI29" s="1">
        <f>LOOKUP($A29,'DMG Tables'!$P$2:$P$35,'DMG Tables'!$O$2:$O$35)*BDI$1*LOOKUP(BDI$1,'DMG Tables'!$G$2:$G$7,'DMG Tables'!$H$2:$H$7)</f>
        <v>362576000</v>
      </c>
      <c r="BDJ29" s="1">
        <f>LOOKUP($A29,'DMG Tables'!$P$2:$P$35,'DMG Tables'!$O$2:$O$35)*BDJ$1*LOOKUP(BDJ$1,'DMG Tables'!$G$2:$G$7,'DMG Tables'!$H$2:$H$7)</f>
        <v>362824000</v>
      </c>
      <c r="BDK29" s="1">
        <f>LOOKUP($A29,'DMG Tables'!$P$2:$P$35,'DMG Tables'!$O$2:$O$35)*BDK$1*LOOKUP(BDK$1,'DMG Tables'!$G$2:$G$7,'DMG Tables'!$H$2:$H$7)</f>
        <v>363072000</v>
      </c>
      <c r="BDL29" s="1">
        <f>LOOKUP($A29,'DMG Tables'!$P$2:$P$35,'DMG Tables'!$O$2:$O$35)*BDL$1*LOOKUP(BDL$1,'DMG Tables'!$G$2:$G$7,'DMG Tables'!$H$2:$H$7)</f>
        <v>363320000</v>
      </c>
      <c r="BDM29" s="1">
        <f>LOOKUP($A29,'DMG Tables'!$P$2:$P$35,'DMG Tables'!$O$2:$O$35)*BDM$1*LOOKUP(BDM$1,'DMG Tables'!$G$2:$G$7,'DMG Tables'!$H$2:$H$7)</f>
        <v>363568000</v>
      </c>
      <c r="BDN29" s="1">
        <f>LOOKUP($A29,'DMG Tables'!$P$2:$P$35,'DMG Tables'!$O$2:$O$35)*BDN$1*LOOKUP(BDN$1,'DMG Tables'!$G$2:$G$7,'DMG Tables'!$H$2:$H$7)</f>
        <v>363816000</v>
      </c>
      <c r="BDO29" s="1">
        <f>LOOKUP($A29,'DMG Tables'!$P$2:$P$35,'DMG Tables'!$O$2:$O$35)*BDO$1*LOOKUP(BDO$1,'DMG Tables'!$G$2:$G$7,'DMG Tables'!$H$2:$H$7)</f>
        <v>364064000</v>
      </c>
      <c r="BDP29" s="1">
        <f>LOOKUP($A29,'DMG Tables'!$P$2:$P$35,'DMG Tables'!$O$2:$O$35)*BDP$1*LOOKUP(BDP$1,'DMG Tables'!$G$2:$G$7,'DMG Tables'!$H$2:$H$7)</f>
        <v>364312000</v>
      </c>
      <c r="BDQ29" s="1">
        <f>LOOKUP($A29,'DMG Tables'!$P$2:$P$35,'DMG Tables'!$O$2:$O$35)*BDQ$1*LOOKUP(BDQ$1,'DMG Tables'!$G$2:$G$7,'DMG Tables'!$H$2:$H$7)</f>
        <v>364560000</v>
      </c>
      <c r="BDR29" s="1">
        <f>LOOKUP($A29,'DMG Tables'!$P$2:$P$35,'DMG Tables'!$O$2:$O$35)*BDR$1*LOOKUP(BDR$1,'DMG Tables'!$G$2:$G$7,'DMG Tables'!$H$2:$H$7)</f>
        <v>364808000</v>
      </c>
      <c r="BDS29" s="1">
        <f>LOOKUP($A29,'DMG Tables'!$P$2:$P$35,'DMG Tables'!$O$2:$O$35)*BDS$1*LOOKUP(BDS$1,'DMG Tables'!$G$2:$G$7,'DMG Tables'!$H$2:$H$7)</f>
        <v>365056000</v>
      </c>
      <c r="BDT29" s="1">
        <f>LOOKUP($A29,'DMG Tables'!$P$2:$P$35,'DMG Tables'!$O$2:$O$35)*BDT$1*LOOKUP(BDT$1,'DMG Tables'!$G$2:$G$7,'DMG Tables'!$H$2:$H$7)</f>
        <v>365304000</v>
      </c>
      <c r="BDU29" s="1">
        <f>LOOKUP($A29,'DMG Tables'!$P$2:$P$35,'DMG Tables'!$O$2:$O$35)*BDU$1*LOOKUP(BDU$1,'DMG Tables'!$G$2:$G$7,'DMG Tables'!$H$2:$H$7)</f>
        <v>365552000</v>
      </c>
      <c r="BDV29" s="1">
        <f>LOOKUP($A29,'DMG Tables'!$P$2:$P$35,'DMG Tables'!$O$2:$O$35)*BDV$1*LOOKUP(BDV$1,'DMG Tables'!$G$2:$G$7,'DMG Tables'!$H$2:$H$7)</f>
        <v>365800000</v>
      </c>
      <c r="BDW29" s="1">
        <f>LOOKUP($A29,'DMG Tables'!$P$2:$P$35,'DMG Tables'!$O$2:$O$35)*BDW$1*LOOKUP(BDW$1,'DMG Tables'!$G$2:$G$7,'DMG Tables'!$H$2:$H$7)</f>
        <v>366048000</v>
      </c>
      <c r="BDX29" s="1">
        <f>LOOKUP($A29,'DMG Tables'!$P$2:$P$35,'DMG Tables'!$O$2:$O$35)*BDX$1*LOOKUP(BDX$1,'DMG Tables'!$G$2:$G$7,'DMG Tables'!$H$2:$H$7)</f>
        <v>366296000</v>
      </c>
      <c r="BDY29" s="1">
        <f>LOOKUP($A29,'DMG Tables'!$P$2:$P$35,'DMG Tables'!$O$2:$O$35)*BDY$1*LOOKUP(BDY$1,'DMG Tables'!$G$2:$G$7,'DMG Tables'!$H$2:$H$7)</f>
        <v>366544000</v>
      </c>
      <c r="BDZ29" s="1">
        <f>LOOKUP($A29,'DMG Tables'!$P$2:$P$35,'DMG Tables'!$O$2:$O$35)*BDZ$1*LOOKUP(BDZ$1,'DMG Tables'!$G$2:$G$7,'DMG Tables'!$H$2:$H$7)</f>
        <v>366792000</v>
      </c>
      <c r="BEA29" s="1">
        <f>LOOKUP($A29,'DMG Tables'!$P$2:$P$35,'DMG Tables'!$O$2:$O$35)*BEA$1*LOOKUP(BEA$1,'DMG Tables'!$G$2:$G$7,'DMG Tables'!$H$2:$H$7)</f>
        <v>367040000</v>
      </c>
      <c r="BEB29" s="1">
        <f>LOOKUP($A29,'DMG Tables'!$P$2:$P$35,'DMG Tables'!$O$2:$O$35)*BEB$1*LOOKUP(BEB$1,'DMG Tables'!$G$2:$G$7,'DMG Tables'!$H$2:$H$7)</f>
        <v>367288000</v>
      </c>
      <c r="BEC29" s="1">
        <f>LOOKUP($A29,'DMG Tables'!$P$2:$P$35,'DMG Tables'!$O$2:$O$35)*BEC$1*LOOKUP(BEC$1,'DMG Tables'!$G$2:$G$7,'DMG Tables'!$H$2:$H$7)</f>
        <v>367536000</v>
      </c>
      <c r="BED29" s="1">
        <f>LOOKUP($A29,'DMG Tables'!$P$2:$P$35,'DMG Tables'!$O$2:$O$35)*BED$1*LOOKUP(BED$1,'DMG Tables'!$G$2:$G$7,'DMG Tables'!$H$2:$H$7)</f>
        <v>367784000</v>
      </c>
      <c r="BEE29" s="1">
        <f>LOOKUP($A29,'DMG Tables'!$P$2:$P$35,'DMG Tables'!$O$2:$O$35)*BEE$1*LOOKUP(BEE$1,'DMG Tables'!$G$2:$G$7,'DMG Tables'!$H$2:$H$7)</f>
        <v>368032000</v>
      </c>
      <c r="BEF29" s="1">
        <f>LOOKUP($A29,'DMG Tables'!$P$2:$P$35,'DMG Tables'!$O$2:$O$35)*BEF$1*LOOKUP(BEF$1,'DMG Tables'!$G$2:$G$7,'DMG Tables'!$H$2:$H$7)</f>
        <v>368280000</v>
      </c>
      <c r="BEG29" s="1">
        <f>LOOKUP($A29,'DMG Tables'!$P$2:$P$35,'DMG Tables'!$O$2:$O$35)*BEG$1*LOOKUP(BEG$1,'DMG Tables'!$G$2:$G$7,'DMG Tables'!$H$2:$H$7)</f>
        <v>368528000</v>
      </c>
      <c r="BEH29" s="1">
        <f>LOOKUP($A29,'DMG Tables'!$P$2:$P$35,'DMG Tables'!$O$2:$O$35)*BEH$1*LOOKUP(BEH$1,'DMG Tables'!$G$2:$G$7,'DMG Tables'!$H$2:$H$7)</f>
        <v>368776000</v>
      </c>
      <c r="BEI29" s="1">
        <f>LOOKUP($A29,'DMG Tables'!$P$2:$P$35,'DMG Tables'!$O$2:$O$35)*BEI$1*LOOKUP(BEI$1,'DMG Tables'!$G$2:$G$7,'DMG Tables'!$H$2:$H$7)</f>
        <v>369024000</v>
      </c>
      <c r="BEJ29" s="1">
        <f>LOOKUP($A29,'DMG Tables'!$P$2:$P$35,'DMG Tables'!$O$2:$O$35)*BEJ$1*LOOKUP(BEJ$1,'DMG Tables'!$G$2:$G$7,'DMG Tables'!$H$2:$H$7)</f>
        <v>369272000</v>
      </c>
      <c r="BEK29" s="1">
        <f>LOOKUP($A29,'DMG Tables'!$P$2:$P$35,'DMG Tables'!$O$2:$O$35)*BEK$1*LOOKUP(BEK$1,'DMG Tables'!$G$2:$G$7,'DMG Tables'!$H$2:$H$7)</f>
        <v>369520000</v>
      </c>
      <c r="BEL29" s="1">
        <f>LOOKUP($A29,'DMG Tables'!$P$2:$P$35,'DMG Tables'!$O$2:$O$35)*BEL$1*LOOKUP(BEL$1,'DMG Tables'!$G$2:$G$7,'DMG Tables'!$H$2:$H$7)</f>
        <v>369768000</v>
      </c>
      <c r="BEM29" s="1">
        <f>LOOKUP($A29,'DMG Tables'!$P$2:$P$35,'DMG Tables'!$O$2:$O$35)*BEM$1*LOOKUP(BEM$1,'DMG Tables'!$G$2:$G$7,'DMG Tables'!$H$2:$H$7)</f>
        <v>370016000</v>
      </c>
      <c r="BEN29" s="1">
        <f>LOOKUP($A29,'DMG Tables'!$P$2:$P$35,'DMG Tables'!$O$2:$O$35)*BEN$1*LOOKUP(BEN$1,'DMG Tables'!$G$2:$G$7,'DMG Tables'!$H$2:$H$7)</f>
        <v>370264000</v>
      </c>
      <c r="BEO29" s="1">
        <f>LOOKUP($A29,'DMG Tables'!$P$2:$P$35,'DMG Tables'!$O$2:$O$35)*BEO$1*LOOKUP(BEO$1,'DMG Tables'!$G$2:$G$7,'DMG Tables'!$H$2:$H$7)</f>
        <v>370512000</v>
      </c>
      <c r="BEP29" s="1">
        <f>LOOKUP($A29,'DMG Tables'!$P$2:$P$35,'DMG Tables'!$O$2:$O$35)*BEP$1*LOOKUP(BEP$1,'DMG Tables'!$G$2:$G$7,'DMG Tables'!$H$2:$H$7)</f>
        <v>370760000</v>
      </c>
      <c r="BEQ29" s="1">
        <f>LOOKUP($A29,'DMG Tables'!$P$2:$P$35,'DMG Tables'!$O$2:$O$35)*BEQ$1*LOOKUP(BEQ$1,'DMG Tables'!$G$2:$G$7,'DMG Tables'!$H$2:$H$7)</f>
        <v>371008000</v>
      </c>
      <c r="BER29" s="1">
        <f>LOOKUP($A29,'DMG Tables'!$P$2:$P$35,'DMG Tables'!$O$2:$O$35)*BER$1*LOOKUP(BER$1,'DMG Tables'!$G$2:$G$7,'DMG Tables'!$H$2:$H$7)</f>
        <v>371256000</v>
      </c>
      <c r="BES29" s="1">
        <f>LOOKUP($A29,'DMG Tables'!$P$2:$P$35,'DMG Tables'!$O$2:$O$35)*BES$1*LOOKUP(BES$1,'DMG Tables'!$G$2:$G$7,'DMG Tables'!$H$2:$H$7)</f>
        <v>371504000</v>
      </c>
      <c r="BET29" s="1">
        <f>LOOKUP($A29,'DMG Tables'!$P$2:$P$35,'DMG Tables'!$O$2:$O$35)*BET$1*LOOKUP(BET$1,'DMG Tables'!$G$2:$G$7,'DMG Tables'!$H$2:$H$7)</f>
        <v>371752000</v>
      </c>
      <c r="BEU29" s="1">
        <f>LOOKUP($A29,'DMG Tables'!$P$2:$P$35,'DMG Tables'!$O$2:$O$35)*BEU$1*LOOKUP(BEU$1,'DMG Tables'!$G$2:$G$7,'DMG Tables'!$H$2:$H$7)</f>
        <v>372000000</v>
      </c>
      <c r="BEV29" s="1">
        <f>LOOKUP($A29,'DMG Tables'!$P$2:$P$35,'DMG Tables'!$O$2:$O$35)*BEV$1*LOOKUP(BEV$1,'DMG Tables'!$G$2:$G$7,'DMG Tables'!$H$2:$H$7)</f>
        <v>372248000</v>
      </c>
      <c r="BEW29" s="1">
        <f>LOOKUP($A29,'DMG Tables'!$P$2:$P$35,'DMG Tables'!$O$2:$O$35)*BEW$1*LOOKUP(BEW$1,'DMG Tables'!$G$2:$G$7,'DMG Tables'!$H$2:$H$7)</f>
        <v>372496000</v>
      </c>
      <c r="BEX29" s="1">
        <f>LOOKUP($A29,'DMG Tables'!$P$2:$P$35,'DMG Tables'!$O$2:$O$35)*BEX$1*LOOKUP(BEX$1,'DMG Tables'!$G$2:$G$7,'DMG Tables'!$H$2:$H$7)</f>
        <v>372744000</v>
      </c>
      <c r="BEY29" s="1">
        <f>LOOKUP($A29,'DMG Tables'!$P$2:$P$35,'DMG Tables'!$O$2:$O$35)*BEY$1*LOOKUP(BEY$1,'DMG Tables'!$G$2:$G$7,'DMG Tables'!$H$2:$H$7)</f>
        <v>372992000</v>
      </c>
      <c r="BEZ29" s="1">
        <f>LOOKUP($A29,'DMG Tables'!$P$2:$P$35,'DMG Tables'!$O$2:$O$35)*BEZ$1*LOOKUP(BEZ$1,'DMG Tables'!$G$2:$G$7,'DMG Tables'!$H$2:$H$7)</f>
        <v>373240000</v>
      </c>
      <c r="BFA29" s="1">
        <f>LOOKUP($A29,'DMG Tables'!$P$2:$P$35,'DMG Tables'!$O$2:$O$35)*BFA$1*LOOKUP(BFA$1,'DMG Tables'!$G$2:$G$7,'DMG Tables'!$H$2:$H$7)</f>
        <v>373488000</v>
      </c>
      <c r="BFB29" s="1">
        <f>LOOKUP($A29,'DMG Tables'!$P$2:$P$35,'DMG Tables'!$O$2:$O$35)*BFB$1*LOOKUP(BFB$1,'DMG Tables'!$G$2:$G$7,'DMG Tables'!$H$2:$H$7)</f>
        <v>373736000</v>
      </c>
      <c r="BFC29" s="1">
        <f>LOOKUP($A29,'DMG Tables'!$P$2:$P$35,'DMG Tables'!$O$2:$O$35)*BFC$1*LOOKUP(BFC$1,'DMG Tables'!$G$2:$G$7,'DMG Tables'!$H$2:$H$7)</f>
        <v>373984000</v>
      </c>
      <c r="BFD29" s="1">
        <f>LOOKUP($A29,'DMG Tables'!$P$2:$P$35,'DMG Tables'!$O$2:$O$35)*BFD$1*LOOKUP(BFD$1,'DMG Tables'!$G$2:$G$7,'DMG Tables'!$H$2:$H$7)</f>
        <v>374232000</v>
      </c>
      <c r="BFE29" s="1">
        <f>LOOKUP($A29,'DMG Tables'!$P$2:$P$35,'DMG Tables'!$O$2:$O$35)*BFE$1*LOOKUP(BFE$1,'DMG Tables'!$G$2:$G$7,'DMG Tables'!$H$2:$H$7)</f>
        <v>374480000</v>
      </c>
      <c r="BFF29" s="1">
        <f>LOOKUP($A29,'DMG Tables'!$P$2:$P$35,'DMG Tables'!$O$2:$O$35)*BFF$1*LOOKUP(BFF$1,'DMG Tables'!$G$2:$G$7,'DMG Tables'!$H$2:$H$7)</f>
        <v>374728000</v>
      </c>
      <c r="BFG29" s="1">
        <f>LOOKUP($A29,'DMG Tables'!$P$2:$P$35,'DMG Tables'!$O$2:$O$35)*BFG$1*LOOKUP(BFG$1,'DMG Tables'!$G$2:$G$7,'DMG Tables'!$H$2:$H$7)</f>
        <v>374976000</v>
      </c>
      <c r="BFH29" s="1">
        <f>LOOKUP($A29,'DMG Tables'!$P$2:$P$35,'DMG Tables'!$O$2:$O$35)*BFH$1*LOOKUP(BFH$1,'DMG Tables'!$G$2:$G$7,'DMG Tables'!$H$2:$H$7)</f>
        <v>375224000</v>
      </c>
      <c r="BFI29" s="1">
        <f>LOOKUP($A29,'DMG Tables'!$P$2:$P$35,'DMG Tables'!$O$2:$O$35)*BFI$1*LOOKUP(BFI$1,'DMG Tables'!$G$2:$G$7,'DMG Tables'!$H$2:$H$7)</f>
        <v>375472000</v>
      </c>
      <c r="BFJ29" s="1">
        <f>LOOKUP($A29,'DMG Tables'!$P$2:$P$35,'DMG Tables'!$O$2:$O$35)*BFJ$1*LOOKUP(BFJ$1,'DMG Tables'!$G$2:$G$7,'DMG Tables'!$H$2:$H$7)</f>
        <v>375720000</v>
      </c>
      <c r="BFK29" s="1">
        <f>LOOKUP($A29,'DMG Tables'!$P$2:$P$35,'DMG Tables'!$O$2:$O$35)*BFK$1*LOOKUP(BFK$1,'DMG Tables'!$G$2:$G$7,'DMG Tables'!$H$2:$H$7)</f>
        <v>375968000</v>
      </c>
      <c r="BFL29" s="1">
        <f>LOOKUP($A29,'DMG Tables'!$P$2:$P$35,'DMG Tables'!$O$2:$O$35)*BFL$1*LOOKUP(BFL$1,'DMG Tables'!$G$2:$G$7,'DMG Tables'!$H$2:$H$7)</f>
        <v>376216000</v>
      </c>
      <c r="BFM29" s="1">
        <f>LOOKUP($A29,'DMG Tables'!$P$2:$P$35,'DMG Tables'!$O$2:$O$35)*BFM$1*LOOKUP(BFM$1,'DMG Tables'!$G$2:$G$7,'DMG Tables'!$H$2:$H$7)</f>
        <v>376464000</v>
      </c>
      <c r="BFN29" s="1">
        <f>LOOKUP($A29,'DMG Tables'!$P$2:$P$35,'DMG Tables'!$O$2:$O$35)*BFN$1*LOOKUP(BFN$1,'DMG Tables'!$G$2:$G$7,'DMG Tables'!$H$2:$H$7)</f>
        <v>376712000</v>
      </c>
      <c r="BFO29" s="1">
        <f>LOOKUP($A29,'DMG Tables'!$P$2:$P$35,'DMG Tables'!$O$2:$O$35)*BFO$1*LOOKUP(BFO$1,'DMG Tables'!$G$2:$G$7,'DMG Tables'!$H$2:$H$7)</f>
        <v>376960000</v>
      </c>
      <c r="BFP29" s="1">
        <f>LOOKUP($A29,'DMG Tables'!$P$2:$P$35,'DMG Tables'!$O$2:$O$35)*BFP$1*LOOKUP(BFP$1,'DMG Tables'!$G$2:$G$7,'DMG Tables'!$H$2:$H$7)</f>
        <v>377208000</v>
      </c>
      <c r="BFQ29" s="1">
        <f>LOOKUP($A29,'DMG Tables'!$P$2:$P$35,'DMG Tables'!$O$2:$O$35)*BFQ$1*LOOKUP(BFQ$1,'DMG Tables'!$G$2:$G$7,'DMG Tables'!$H$2:$H$7)</f>
        <v>377456000</v>
      </c>
      <c r="BFR29" s="1">
        <f>LOOKUP($A29,'DMG Tables'!$P$2:$P$35,'DMG Tables'!$O$2:$O$35)*BFR$1*LOOKUP(BFR$1,'DMG Tables'!$G$2:$G$7,'DMG Tables'!$H$2:$H$7)</f>
        <v>377704000</v>
      </c>
      <c r="BFS29" s="1">
        <f>LOOKUP($A29,'DMG Tables'!$P$2:$P$35,'DMG Tables'!$O$2:$O$35)*BFS$1*LOOKUP(BFS$1,'DMG Tables'!$G$2:$G$7,'DMG Tables'!$H$2:$H$7)</f>
        <v>377952000</v>
      </c>
      <c r="BFT29" s="1">
        <f>LOOKUP($A29,'DMG Tables'!$P$2:$P$35,'DMG Tables'!$O$2:$O$35)*BFT$1*LOOKUP(BFT$1,'DMG Tables'!$G$2:$G$7,'DMG Tables'!$H$2:$H$7)</f>
        <v>378200000</v>
      </c>
      <c r="BFU29" s="1">
        <f>LOOKUP($A29,'DMG Tables'!$P$2:$P$35,'DMG Tables'!$O$2:$O$35)*BFU$1*LOOKUP(BFU$1,'DMG Tables'!$G$2:$G$7,'DMG Tables'!$H$2:$H$7)</f>
        <v>378448000</v>
      </c>
      <c r="BFV29" s="1">
        <f>LOOKUP($A29,'DMG Tables'!$P$2:$P$35,'DMG Tables'!$O$2:$O$35)*BFV$1*LOOKUP(BFV$1,'DMG Tables'!$G$2:$G$7,'DMG Tables'!$H$2:$H$7)</f>
        <v>378696000</v>
      </c>
      <c r="BFW29" s="1">
        <f>LOOKUP($A29,'DMG Tables'!$P$2:$P$35,'DMG Tables'!$O$2:$O$35)*BFW$1*LOOKUP(BFW$1,'DMG Tables'!$G$2:$G$7,'DMG Tables'!$H$2:$H$7)</f>
        <v>378944000</v>
      </c>
      <c r="BFX29" s="1">
        <f>LOOKUP($A29,'DMG Tables'!$P$2:$P$35,'DMG Tables'!$O$2:$O$35)*BFX$1*LOOKUP(BFX$1,'DMG Tables'!$G$2:$G$7,'DMG Tables'!$H$2:$H$7)</f>
        <v>379192000</v>
      </c>
      <c r="BFY29" s="1">
        <f>LOOKUP($A29,'DMG Tables'!$P$2:$P$35,'DMG Tables'!$O$2:$O$35)*BFY$1*LOOKUP(BFY$1,'DMG Tables'!$G$2:$G$7,'DMG Tables'!$H$2:$H$7)</f>
        <v>379440000</v>
      </c>
      <c r="BFZ29" s="1">
        <f>LOOKUP($A29,'DMG Tables'!$P$2:$P$35,'DMG Tables'!$O$2:$O$35)*BFZ$1*LOOKUP(BFZ$1,'DMG Tables'!$G$2:$G$7,'DMG Tables'!$H$2:$H$7)</f>
        <v>379688000</v>
      </c>
      <c r="BGA29" s="1">
        <f>LOOKUP($A29,'DMG Tables'!$P$2:$P$35,'DMG Tables'!$O$2:$O$35)*BGA$1*LOOKUP(BGA$1,'DMG Tables'!$G$2:$G$7,'DMG Tables'!$H$2:$H$7)</f>
        <v>379936000</v>
      </c>
      <c r="BGB29" s="1">
        <f>LOOKUP($A29,'DMG Tables'!$P$2:$P$35,'DMG Tables'!$O$2:$O$35)*BGB$1*LOOKUP(BGB$1,'DMG Tables'!$G$2:$G$7,'DMG Tables'!$H$2:$H$7)</f>
        <v>380184000</v>
      </c>
      <c r="BGC29" s="1">
        <f>LOOKUP($A29,'DMG Tables'!$P$2:$P$35,'DMG Tables'!$O$2:$O$35)*BGC$1*LOOKUP(BGC$1,'DMG Tables'!$G$2:$G$7,'DMG Tables'!$H$2:$H$7)</f>
        <v>380432000</v>
      </c>
      <c r="BGD29" s="1">
        <f>LOOKUP($A29,'DMG Tables'!$P$2:$P$35,'DMG Tables'!$O$2:$O$35)*BGD$1*LOOKUP(BGD$1,'DMG Tables'!$G$2:$G$7,'DMG Tables'!$H$2:$H$7)</f>
        <v>380680000</v>
      </c>
      <c r="BGE29" s="1">
        <f>LOOKUP($A29,'DMG Tables'!$P$2:$P$35,'DMG Tables'!$O$2:$O$35)*BGE$1*LOOKUP(BGE$1,'DMG Tables'!$G$2:$G$7,'DMG Tables'!$H$2:$H$7)</f>
        <v>380928000</v>
      </c>
      <c r="BGF29" s="1">
        <f>LOOKUP($A29,'DMG Tables'!$P$2:$P$35,'DMG Tables'!$O$2:$O$35)*BGF$1*LOOKUP(BGF$1,'DMG Tables'!$G$2:$G$7,'DMG Tables'!$H$2:$H$7)</f>
        <v>381176000</v>
      </c>
      <c r="BGG29" s="1">
        <f>LOOKUP($A29,'DMG Tables'!$P$2:$P$35,'DMG Tables'!$O$2:$O$35)*BGG$1*LOOKUP(BGG$1,'DMG Tables'!$G$2:$G$7,'DMG Tables'!$H$2:$H$7)</f>
        <v>381424000</v>
      </c>
      <c r="BGH29" s="1">
        <f>LOOKUP($A29,'DMG Tables'!$P$2:$P$35,'DMG Tables'!$O$2:$O$35)*BGH$1*LOOKUP(BGH$1,'DMG Tables'!$G$2:$G$7,'DMG Tables'!$H$2:$H$7)</f>
        <v>381672000</v>
      </c>
      <c r="BGI29" s="1">
        <f>LOOKUP($A29,'DMG Tables'!$P$2:$P$35,'DMG Tables'!$O$2:$O$35)*BGI$1*LOOKUP(BGI$1,'DMG Tables'!$G$2:$G$7,'DMG Tables'!$H$2:$H$7)</f>
        <v>381920000</v>
      </c>
      <c r="BGJ29" s="1">
        <f>LOOKUP($A29,'DMG Tables'!$P$2:$P$35,'DMG Tables'!$O$2:$O$35)*BGJ$1*LOOKUP(BGJ$1,'DMG Tables'!$G$2:$G$7,'DMG Tables'!$H$2:$H$7)</f>
        <v>382168000</v>
      </c>
      <c r="BGK29" s="1">
        <f>LOOKUP($A29,'DMG Tables'!$P$2:$P$35,'DMG Tables'!$O$2:$O$35)*BGK$1*LOOKUP(BGK$1,'DMG Tables'!$G$2:$G$7,'DMG Tables'!$H$2:$H$7)</f>
        <v>382416000</v>
      </c>
      <c r="BGL29" s="1">
        <f>LOOKUP($A29,'DMG Tables'!$P$2:$P$35,'DMG Tables'!$O$2:$O$35)*BGL$1*LOOKUP(BGL$1,'DMG Tables'!$G$2:$G$7,'DMG Tables'!$H$2:$H$7)</f>
        <v>382664000</v>
      </c>
      <c r="BGM29" s="1">
        <f>LOOKUP($A29,'DMG Tables'!$P$2:$P$35,'DMG Tables'!$O$2:$O$35)*BGM$1*LOOKUP(BGM$1,'DMG Tables'!$G$2:$G$7,'DMG Tables'!$H$2:$H$7)</f>
        <v>382912000</v>
      </c>
      <c r="BGN29" s="1">
        <f>LOOKUP($A29,'DMG Tables'!$P$2:$P$35,'DMG Tables'!$O$2:$O$35)*BGN$1*LOOKUP(BGN$1,'DMG Tables'!$G$2:$G$7,'DMG Tables'!$H$2:$H$7)</f>
        <v>383160000</v>
      </c>
      <c r="BGO29" s="1">
        <f>LOOKUP($A29,'DMG Tables'!$P$2:$P$35,'DMG Tables'!$O$2:$O$35)*BGO$1*LOOKUP(BGO$1,'DMG Tables'!$G$2:$G$7,'DMG Tables'!$H$2:$H$7)</f>
        <v>383408000</v>
      </c>
      <c r="BGP29" s="1">
        <f>LOOKUP($A29,'DMG Tables'!$P$2:$P$35,'DMG Tables'!$O$2:$O$35)*BGP$1*LOOKUP(BGP$1,'DMG Tables'!$G$2:$G$7,'DMG Tables'!$H$2:$H$7)</f>
        <v>383656000</v>
      </c>
      <c r="BGQ29" s="1">
        <f>LOOKUP($A29,'DMG Tables'!$P$2:$P$35,'DMG Tables'!$O$2:$O$35)*BGQ$1*LOOKUP(BGQ$1,'DMG Tables'!$G$2:$G$7,'DMG Tables'!$H$2:$H$7)</f>
        <v>383904000</v>
      </c>
      <c r="BGR29" s="1">
        <f>LOOKUP($A29,'DMG Tables'!$P$2:$P$35,'DMG Tables'!$O$2:$O$35)*BGR$1*LOOKUP(BGR$1,'DMG Tables'!$G$2:$G$7,'DMG Tables'!$H$2:$H$7)</f>
        <v>384152000</v>
      </c>
      <c r="BGS29" s="1">
        <f>LOOKUP($A29,'DMG Tables'!$P$2:$P$35,'DMG Tables'!$O$2:$O$35)*BGS$1*LOOKUP(BGS$1,'DMG Tables'!$G$2:$G$7,'DMG Tables'!$H$2:$H$7)</f>
        <v>384400000</v>
      </c>
      <c r="BGT29" s="1">
        <f>LOOKUP($A29,'DMG Tables'!$P$2:$P$35,'DMG Tables'!$O$2:$O$35)*BGT$1*LOOKUP(BGT$1,'DMG Tables'!$G$2:$G$7,'DMG Tables'!$H$2:$H$7)</f>
        <v>384648000</v>
      </c>
      <c r="BGU29" s="1">
        <f>LOOKUP($A29,'DMG Tables'!$P$2:$P$35,'DMG Tables'!$O$2:$O$35)*BGU$1*LOOKUP(BGU$1,'DMG Tables'!$G$2:$G$7,'DMG Tables'!$H$2:$H$7)</f>
        <v>384896000</v>
      </c>
      <c r="BGV29" s="1">
        <f>LOOKUP($A29,'DMG Tables'!$P$2:$P$35,'DMG Tables'!$O$2:$O$35)*BGV$1*LOOKUP(BGV$1,'DMG Tables'!$G$2:$G$7,'DMG Tables'!$H$2:$H$7)</f>
        <v>385144000</v>
      </c>
      <c r="BGW29" s="1">
        <f>LOOKUP($A29,'DMG Tables'!$P$2:$P$35,'DMG Tables'!$O$2:$O$35)*BGW$1*LOOKUP(BGW$1,'DMG Tables'!$G$2:$G$7,'DMG Tables'!$H$2:$H$7)</f>
        <v>385392000</v>
      </c>
      <c r="BGX29" s="1">
        <f>LOOKUP($A29,'DMG Tables'!$P$2:$P$35,'DMG Tables'!$O$2:$O$35)*BGX$1*LOOKUP(BGX$1,'DMG Tables'!$G$2:$G$7,'DMG Tables'!$H$2:$H$7)</f>
        <v>385640000</v>
      </c>
      <c r="BGY29" s="1">
        <f>LOOKUP($A29,'DMG Tables'!$P$2:$P$35,'DMG Tables'!$O$2:$O$35)*BGY$1*LOOKUP(BGY$1,'DMG Tables'!$G$2:$G$7,'DMG Tables'!$H$2:$H$7)</f>
        <v>385888000</v>
      </c>
      <c r="BGZ29" s="1">
        <f>LOOKUP($A29,'DMG Tables'!$P$2:$P$35,'DMG Tables'!$O$2:$O$35)*BGZ$1*LOOKUP(BGZ$1,'DMG Tables'!$G$2:$G$7,'DMG Tables'!$H$2:$H$7)</f>
        <v>386136000</v>
      </c>
      <c r="BHA29" s="1">
        <f>LOOKUP($A29,'DMG Tables'!$P$2:$P$35,'DMG Tables'!$O$2:$O$35)*BHA$1*LOOKUP(BHA$1,'DMG Tables'!$G$2:$G$7,'DMG Tables'!$H$2:$H$7)</f>
        <v>386384000</v>
      </c>
      <c r="BHB29" s="1">
        <f>LOOKUP($A29,'DMG Tables'!$P$2:$P$35,'DMG Tables'!$O$2:$O$35)*BHB$1*LOOKUP(BHB$1,'DMG Tables'!$G$2:$G$7,'DMG Tables'!$H$2:$H$7)</f>
        <v>386632000</v>
      </c>
      <c r="BHC29" s="1">
        <f>LOOKUP($A29,'DMG Tables'!$P$2:$P$35,'DMG Tables'!$O$2:$O$35)*BHC$1*LOOKUP(BHC$1,'DMG Tables'!$G$2:$G$7,'DMG Tables'!$H$2:$H$7)</f>
        <v>386880000</v>
      </c>
      <c r="BHD29" s="1">
        <f>LOOKUP($A29,'DMG Tables'!$P$2:$P$35,'DMG Tables'!$O$2:$O$35)*BHD$1*LOOKUP(BHD$1,'DMG Tables'!$G$2:$G$7,'DMG Tables'!$H$2:$H$7)</f>
        <v>387128000</v>
      </c>
      <c r="BHE29" s="1">
        <f>LOOKUP($A29,'DMG Tables'!$P$2:$P$35,'DMG Tables'!$O$2:$O$35)*BHE$1*LOOKUP(BHE$1,'DMG Tables'!$G$2:$G$7,'DMG Tables'!$H$2:$H$7)</f>
        <v>387376000</v>
      </c>
      <c r="BHF29" s="1">
        <f>LOOKUP($A29,'DMG Tables'!$P$2:$P$35,'DMG Tables'!$O$2:$O$35)*BHF$1*LOOKUP(BHF$1,'DMG Tables'!$G$2:$G$7,'DMG Tables'!$H$2:$H$7)</f>
        <v>387624000</v>
      </c>
      <c r="BHG29" s="1">
        <f>LOOKUP($A29,'DMG Tables'!$P$2:$P$35,'DMG Tables'!$O$2:$O$35)*BHG$1*LOOKUP(BHG$1,'DMG Tables'!$G$2:$G$7,'DMG Tables'!$H$2:$H$7)</f>
        <v>387872000</v>
      </c>
      <c r="BHH29" s="1">
        <f>LOOKUP($A29,'DMG Tables'!$P$2:$P$35,'DMG Tables'!$O$2:$O$35)*BHH$1*LOOKUP(BHH$1,'DMG Tables'!$G$2:$G$7,'DMG Tables'!$H$2:$H$7)</f>
        <v>388120000</v>
      </c>
      <c r="BHI29" s="1">
        <f>LOOKUP($A29,'DMG Tables'!$P$2:$P$35,'DMG Tables'!$O$2:$O$35)*BHI$1*LOOKUP(BHI$1,'DMG Tables'!$G$2:$G$7,'DMG Tables'!$H$2:$H$7)</f>
        <v>388368000</v>
      </c>
      <c r="BHJ29" s="1">
        <f>LOOKUP($A29,'DMG Tables'!$P$2:$P$35,'DMG Tables'!$O$2:$O$35)*BHJ$1*LOOKUP(BHJ$1,'DMG Tables'!$G$2:$G$7,'DMG Tables'!$H$2:$H$7)</f>
        <v>388616000</v>
      </c>
      <c r="BHK29" s="1">
        <f>LOOKUP($A29,'DMG Tables'!$P$2:$P$35,'DMG Tables'!$O$2:$O$35)*BHK$1*LOOKUP(BHK$1,'DMG Tables'!$G$2:$G$7,'DMG Tables'!$H$2:$H$7)</f>
        <v>388864000</v>
      </c>
      <c r="BHL29" s="1">
        <f>LOOKUP($A29,'DMG Tables'!$P$2:$P$35,'DMG Tables'!$O$2:$O$35)*BHL$1*LOOKUP(BHL$1,'DMG Tables'!$G$2:$G$7,'DMG Tables'!$H$2:$H$7)</f>
        <v>389112000</v>
      </c>
      <c r="BHM29" s="1">
        <f>LOOKUP($A29,'DMG Tables'!$P$2:$P$35,'DMG Tables'!$O$2:$O$35)*BHM$1*LOOKUP(BHM$1,'DMG Tables'!$G$2:$G$7,'DMG Tables'!$H$2:$H$7)</f>
        <v>389360000</v>
      </c>
      <c r="BHN29" s="1">
        <f>LOOKUP($A29,'DMG Tables'!$P$2:$P$35,'DMG Tables'!$O$2:$O$35)*BHN$1*LOOKUP(BHN$1,'DMG Tables'!$G$2:$G$7,'DMG Tables'!$H$2:$H$7)</f>
        <v>389608000</v>
      </c>
      <c r="BHO29" s="1">
        <f>LOOKUP($A29,'DMG Tables'!$P$2:$P$35,'DMG Tables'!$O$2:$O$35)*BHO$1*LOOKUP(BHO$1,'DMG Tables'!$G$2:$G$7,'DMG Tables'!$H$2:$H$7)</f>
        <v>389856000</v>
      </c>
      <c r="BHP29" s="1">
        <f>LOOKUP($A29,'DMG Tables'!$P$2:$P$35,'DMG Tables'!$O$2:$O$35)*BHP$1*LOOKUP(BHP$1,'DMG Tables'!$G$2:$G$7,'DMG Tables'!$H$2:$H$7)</f>
        <v>390104000</v>
      </c>
      <c r="BHQ29" s="1">
        <f>LOOKUP($A29,'DMG Tables'!$P$2:$P$35,'DMG Tables'!$O$2:$O$35)*BHQ$1*LOOKUP(BHQ$1,'DMG Tables'!$G$2:$G$7,'DMG Tables'!$H$2:$H$7)</f>
        <v>390352000</v>
      </c>
      <c r="BHR29" s="1">
        <f>LOOKUP($A29,'DMG Tables'!$P$2:$P$35,'DMG Tables'!$O$2:$O$35)*BHR$1*LOOKUP(BHR$1,'DMG Tables'!$G$2:$G$7,'DMG Tables'!$H$2:$H$7)</f>
        <v>390600000</v>
      </c>
      <c r="BHS29" s="1">
        <f>LOOKUP($A29,'DMG Tables'!$P$2:$P$35,'DMG Tables'!$O$2:$O$35)*BHS$1*LOOKUP(BHS$1,'DMG Tables'!$G$2:$G$7,'DMG Tables'!$H$2:$H$7)</f>
        <v>390848000</v>
      </c>
      <c r="BHT29" s="1">
        <f>LOOKUP($A29,'DMG Tables'!$P$2:$P$35,'DMG Tables'!$O$2:$O$35)*BHT$1*LOOKUP(BHT$1,'DMG Tables'!$G$2:$G$7,'DMG Tables'!$H$2:$H$7)</f>
        <v>391096000</v>
      </c>
      <c r="BHU29" s="1">
        <f>LOOKUP($A29,'DMG Tables'!$P$2:$P$35,'DMG Tables'!$O$2:$O$35)*BHU$1*LOOKUP(BHU$1,'DMG Tables'!$G$2:$G$7,'DMG Tables'!$H$2:$H$7)</f>
        <v>391344000</v>
      </c>
      <c r="BHV29" s="1">
        <f>LOOKUP($A29,'DMG Tables'!$P$2:$P$35,'DMG Tables'!$O$2:$O$35)*BHV$1*LOOKUP(BHV$1,'DMG Tables'!$G$2:$G$7,'DMG Tables'!$H$2:$H$7)</f>
        <v>391592000</v>
      </c>
      <c r="BHW29" s="1">
        <f>LOOKUP($A29,'DMG Tables'!$P$2:$P$35,'DMG Tables'!$O$2:$O$35)*BHW$1*LOOKUP(BHW$1,'DMG Tables'!$G$2:$G$7,'DMG Tables'!$H$2:$H$7)</f>
        <v>391840000</v>
      </c>
      <c r="BHX29" s="1">
        <f>LOOKUP($A29,'DMG Tables'!$P$2:$P$35,'DMG Tables'!$O$2:$O$35)*BHX$1*LOOKUP(BHX$1,'DMG Tables'!$G$2:$G$7,'DMG Tables'!$H$2:$H$7)</f>
        <v>392088000</v>
      </c>
      <c r="BHY29" s="1">
        <f>LOOKUP($A29,'DMG Tables'!$P$2:$P$35,'DMG Tables'!$O$2:$O$35)*BHY$1*LOOKUP(BHY$1,'DMG Tables'!$G$2:$G$7,'DMG Tables'!$H$2:$H$7)</f>
        <v>392336000</v>
      </c>
      <c r="BHZ29" s="1">
        <f>LOOKUP($A29,'DMG Tables'!$P$2:$P$35,'DMG Tables'!$O$2:$O$35)*BHZ$1*LOOKUP(BHZ$1,'DMG Tables'!$G$2:$G$7,'DMG Tables'!$H$2:$H$7)</f>
        <v>392584000</v>
      </c>
      <c r="BIA29" s="1">
        <f>LOOKUP($A29,'DMG Tables'!$P$2:$P$35,'DMG Tables'!$O$2:$O$35)*BIA$1*LOOKUP(BIA$1,'DMG Tables'!$G$2:$G$7,'DMG Tables'!$H$2:$H$7)</f>
        <v>392832000</v>
      </c>
      <c r="BIB29" s="1">
        <f>LOOKUP($A29,'DMG Tables'!$P$2:$P$35,'DMG Tables'!$O$2:$O$35)*BIB$1*LOOKUP(BIB$1,'DMG Tables'!$G$2:$G$7,'DMG Tables'!$H$2:$H$7)</f>
        <v>393080000</v>
      </c>
      <c r="BIC29" s="1">
        <f>LOOKUP($A29,'DMG Tables'!$P$2:$P$35,'DMG Tables'!$O$2:$O$35)*BIC$1*LOOKUP(BIC$1,'DMG Tables'!$G$2:$G$7,'DMG Tables'!$H$2:$H$7)</f>
        <v>393328000</v>
      </c>
      <c r="BID29" s="1">
        <f>LOOKUP($A29,'DMG Tables'!$P$2:$P$35,'DMG Tables'!$O$2:$O$35)*BID$1*LOOKUP(BID$1,'DMG Tables'!$G$2:$G$7,'DMG Tables'!$H$2:$H$7)</f>
        <v>393576000</v>
      </c>
      <c r="BIE29" s="1">
        <f>LOOKUP($A29,'DMG Tables'!$P$2:$P$35,'DMG Tables'!$O$2:$O$35)*BIE$1*LOOKUP(BIE$1,'DMG Tables'!$G$2:$G$7,'DMG Tables'!$H$2:$H$7)</f>
        <v>393824000</v>
      </c>
      <c r="BIF29" s="1">
        <f>LOOKUP($A29,'DMG Tables'!$P$2:$P$35,'DMG Tables'!$O$2:$O$35)*BIF$1*LOOKUP(BIF$1,'DMG Tables'!$G$2:$G$7,'DMG Tables'!$H$2:$H$7)</f>
        <v>394072000</v>
      </c>
      <c r="BIG29" s="1">
        <f>LOOKUP($A29,'DMG Tables'!$P$2:$P$35,'DMG Tables'!$O$2:$O$35)*BIG$1*LOOKUP(BIG$1,'DMG Tables'!$G$2:$G$7,'DMG Tables'!$H$2:$H$7)</f>
        <v>394320000</v>
      </c>
      <c r="BIH29" s="1">
        <f>LOOKUP($A29,'DMG Tables'!$P$2:$P$35,'DMG Tables'!$O$2:$O$35)*BIH$1*LOOKUP(BIH$1,'DMG Tables'!$G$2:$G$7,'DMG Tables'!$H$2:$H$7)</f>
        <v>394568000</v>
      </c>
      <c r="BII29" s="1">
        <f>LOOKUP($A29,'DMG Tables'!$P$2:$P$35,'DMG Tables'!$O$2:$O$35)*BII$1*LOOKUP(BII$1,'DMG Tables'!$G$2:$G$7,'DMG Tables'!$H$2:$H$7)</f>
        <v>394816000</v>
      </c>
      <c r="BIJ29" s="1">
        <f>LOOKUP($A29,'DMG Tables'!$P$2:$P$35,'DMG Tables'!$O$2:$O$35)*BIJ$1*LOOKUP(BIJ$1,'DMG Tables'!$G$2:$G$7,'DMG Tables'!$H$2:$H$7)</f>
        <v>395064000</v>
      </c>
      <c r="BIK29" s="1">
        <f>LOOKUP($A29,'DMG Tables'!$P$2:$P$35,'DMG Tables'!$O$2:$O$35)*BIK$1*LOOKUP(BIK$1,'DMG Tables'!$G$2:$G$7,'DMG Tables'!$H$2:$H$7)</f>
        <v>395312000</v>
      </c>
      <c r="BIL29" s="1">
        <f>LOOKUP($A29,'DMG Tables'!$P$2:$P$35,'DMG Tables'!$O$2:$O$35)*BIL$1*LOOKUP(BIL$1,'DMG Tables'!$G$2:$G$7,'DMG Tables'!$H$2:$H$7)</f>
        <v>395560000</v>
      </c>
      <c r="BIM29" s="1">
        <f>LOOKUP($A29,'DMG Tables'!$P$2:$P$35,'DMG Tables'!$O$2:$O$35)*BIM$1*LOOKUP(BIM$1,'DMG Tables'!$G$2:$G$7,'DMG Tables'!$H$2:$H$7)</f>
        <v>395808000</v>
      </c>
      <c r="BIN29" s="1">
        <f>LOOKUP($A29,'DMG Tables'!$P$2:$P$35,'DMG Tables'!$O$2:$O$35)*BIN$1*LOOKUP(BIN$1,'DMG Tables'!$G$2:$G$7,'DMG Tables'!$H$2:$H$7)</f>
        <v>396056000</v>
      </c>
      <c r="BIO29" s="1">
        <f>LOOKUP($A29,'DMG Tables'!$P$2:$P$35,'DMG Tables'!$O$2:$O$35)*BIO$1*LOOKUP(BIO$1,'DMG Tables'!$G$2:$G$7,'DMG Tables'!$H$2:$H$7)</f>
        <v>396304000</v>
      </c>
      <c r="BIP29" s="1">
        <f>LOOKUP($A29,'DMG Tables'!$P$2:$P$35,'DMG Tables'!$O$2:$O$35)*BIP$1*LOOKUP(BIP$1,'DMG Tables'!$G$2:$G$7,'DMG Tables'!$H$2:$H$7)</f>
        <v>396552000</v>
      </c>
      <c r="BIQ29" s="1">
        <f>LOOKUP($A29,'DMG Tables'!$P$2:$P$35,'DMG Tables'!$O$2:$O$35)*BIQ$1*LOOKUP(BIQ$1,'DMG Tables'!$G$2:$G$7,'DMG Tables'!$H$2:$H$7)</f>
        <v>396800000</v>
      </c>
      <c r="BIR29" s="1">
        <f>LOOKUP($A29,'DMG Tables'!$P$2:$P$35,'DMG Tables'!$O$2:$O$35)*BIR$1*LOOKUP(BIR$1,'DMG Tables'!$G$2:$G$7,'DMG Tables'!$H$2:$H$7)</f>
        <v>397048000</v>
      </c>
      <c r="BIS29" s="1">
        <f>LOOKUP($A29,'DMG Tables'!$P$2:$P$35,'DMG Tables'!$O$2:$O$35)*BIS$1*LOOKUP(BIS$1,'DMG Tables'!$G$2:$G$7,'DMG Tables'!$H$2:$H$7)</f>
        <v>397296000</v>
      </c>
      <c r="BIT29" s="1">
        <f>LOOKUP($A29,'DMG Tables'!$P$2:$P$35,'DMG Tables'!$O$2:$O$35)*BIT$1*LOOKUP(BIT$1,'DMG Tables'!$G$2:$G$7,'DMG Tables'!$H$2:$H$7)</f>
        <v>397544000</v>
      </c>
      <c r="BIU29" s="1">
        <f>LOOKUP($A29,'DMG Tables'!$P$2:$P$35,'DMG Tables'!$O$2:$O$35)*BIU$1*LOOKUP(BIU$1,'DMG Tables'!$G$2:$G$7,'DMG Tables'!$H$2:$H$7)</f>
        <v>397792000</v>
      </c>
      <c r="BIV29" s="1">
        <f>LOOKUP($A29,'DMG Tables'!$P$2:$P$35,'DMG Tables'!$O$2:$O$35)*BIV$1*LOOKUP(BIV$1,'DMG Tables'!$G$2:$G$7,'DMG Tables'!$H$2:$H$7)</f>
        <v>398040000</v>
      </c>
      <c r="BIW29" s="1">
        <f>LOOKUP($A29,'DMG Tables'!$P$2:$P$35,'DMG Tables'!$O$2:$O$35)*BIW$1*LOOKUP(BIW$1,'DMG Tables'!$G$2:$G$7,'DMG Tables'!$H$2:$H$7)</f>
        <v>398288000</v>
      </c>
      <c r="BIX29" s="1">
        <f>LOOKUP($A29,'DMG Tables'!$P$2:$P$35,'DMG Tables'!$O$2:$O$35)*BIX$1*LOOKUP(BIX$1,'DMG Tables'!$G$2:$G$7,'DMG Tables'!$H$2:$H$7)</f>
        <v>398536000</v>
      </c>
      <c r="BIY29" s="1">
        <f>LOOKUP($A29,'DMG Tables'!$P$2:$P$35,'DMG Tables'!$O$2:$O$35)*BIY$1*LOOKUP(BIY$1,'DMG Tables'!$G$2:$G$7,'DMG Tables'!$H$2:$H$7)</f>
        <v>398784000</v>
      </c>
      <c r="BIZ29" s="1">
        <f>LOOKUP($A29,'DMG Tables'!$P$2:$P$35,'DMG Tables'!$O$2:$O$35)*BIZ$1*LOOKUP(BIZ$1,'DMG Tables'!$G$2:$G$7,'DMG Tables'!$H$2:$H$7)</f>
        <v>399032000</v>
      </c>
      <c r="BJA29" s="1">
        <f>LOOKUP($A29,'DMG Tables'!$P$2:$P$35,'DMG Tables'!$O$2:$O$35)*BJA$1*LOOKUP(BJA$1,'DMG Tables'!$G$2:$G$7,'DMG Tables'!$H$2:$H$7)</f>
        <v>399280000</v>
      </c>
      <c r="BJB29" s="1">
        <f>LOOKUP($A29,'DMG Tables'!$P$2:$P$35,'DMG Tables'!$O$2:$O$35)*BJB$1*LOOKUP(BJB$1,'DMG Tables'!$G$2:$G$7,'DMG Tables'!$H$2:$H$7)</f>
        <v>399528000</v>
      </c>
      <c r="BJC29" s="1">
        <f>LOOKUP($A29,'DMG Tables'!$P$2:$P$35,'DMG Tables'!$O$2:$O$35)*BJC$1*LOOKUP(BJC$1,'DMG Tables'!$G$2:$G$7,'DMG Tables'!$H$2:$H$7)</f>
        <v>399776000</v>
      </c>
      <c r="BJD29" s="1">
        <f>LOOKUP($A29,'DMG Tables'!$P$2:$P$35,'DMG Tables'!$O$2:$O$35)*BJD$1*LOOKUP(BJD$1,'DMG Tables'!$G$2:$G$7,'DMG Tables'!$H$2:$H$7)</f>
        <v>400024000</v>
      </c>
      <c r="BJE29" s="1">
        <f>LOOKUP($A29,'DMG Tables'!$P$2:$P$35,'DMG Tables'!$O$2:$O$35)*BJE$1*LOOKUP(BJE$1,'DMG Tables'!$G$2:$G$7,'DMG Tables'!$H$2:$H$7)</f>
        <v>400272000</v>
      </c>
      <c r="BJF29" s="1">
        <f>LOOKUP($A29,'DMG Tables'!$P$2:$P$35,'DMG Tables'!$O$2:$O$35)*BJF$1*LOOKUP(BJF$1,'DMG Tables'!$G$2:$G$7,'DMG Tables'!$H$2:$H$7)</f>
        <v>400520000</v>
      </c>
      <c r="BJG29" s="1">
        <f>LOOKUP($A29,'DMG Tables'!$P$2:$P$35,'DMG Tables'!$O$2:$O$35)*BJG$1*LOOKUP(BJG$1,'DMG Tables'!$G$2:$G$7,'DMG Tables'!$H$2:$H$7)</f>
        <v>400768000</v>
      </c>
      <c r="BJH29" s="1">
        <f>LOOKUP($A29,'DMG Tables'!$P$2:$P$35,'DMG Tables'!$O$2:$O$35)*BJH$1*LOOKUP(BJH$1,'DMG Tables'!$G$2:$G$7,'DMG Tables'!$H$2:$H$7)</f>
        <v>401016000</v>
      </c>
      <c r="BJI29" s="1">
        <f>LOOKUP($A29,'DMG Tables'!$P$2:$P$35,'DMG Tables'!$O$2:$O$35)*BJI$1*LOOKUP(BJI$1,'DMG Tables'!$G$2:$G$7,'DMG Tables'!$H$2:$H$7)</f>
        <v>401264000</v>
      </c>
      <c r="BJJ29" s="1">
        <f>LOOKUP($A29,'DMG Tables'!$P$2:$P$35,'DMG Tables'!$O$2:$O$35)*BJJ$1*LOOKUP(BJJ$1,'DMG Tables'!$G$2:$G$7,'DMG Tables'!$H$2:$H$7)</f>
        <v>401512000</v>
      </c>
      <c r="BJK29" s="1">
        <f>LOOKUP($A29,'DMG Tables'!$P$2:$P$35,'DMG Tables'!$O$2:$O$35)*BJK$1*LOOKUP(BJK$1,'DMG Tables'!$G$2:$G$7,'DMG Tables'!$H$2:$H$7)</f>
        <v>401760000</v>
      </c>
      <c r="BJL29" s="1">
        <f>LOOKUP($A29,'DMG Tables'!$P$2:$P$35,'DMG Tables'!$O$2:$O$35)*BJL$1*LOOKUP(BJL$1,'DMG Tables'!$G$2:$G$7,'DMG Tables'!$H$2:$H$7)</f>
        <v>402008000</v>
      </c>
      <c r="BJM29" s="1">
        <f>LOOKUP($A29,'DMG Tables'!$P$2:$P$35,'DMG Tables'!$O$2:$O$35)*BJM$1*LOOKUP(BJM$1,'DMG Tables'!$G$2:$G$7,'DMG Tables'!$H$2:$H$7)</f>
        <v>402256000</v>
      </c>
      <c r="BJN29" s="1">
        <f>LOOKUP($A29,'DMG Tables'!$P$2:$P$35,'DMG Tables'!$O$2:$O$35)*BJN$1*LOOKUP(BJN$1,'DMG Tables'!$G$2:$G$7,'DMG Tables'!$H$2:$H$7)</f>
        <v>402504000</v>
      </c>
      <c r="BJO29" s="1">
        <f>LOOKUP($A29,'DMG Tables'!$P$2:$P$35,'DMG Tables'!$O$2:$O$35)*BJO$1*LOOKUP(BJO$1,'DMG Tables'!$G$2:$G$7,'DMG Tables'!$H$2:$H$7)</f>
        <v>402752000</v>
      </c>
      <c r="BJP29" s="1">
        <f>LOOKUP($A29,'DMG Tables'!$P$2:$P$35,'DMG Tables'!$O$2:$O$35)*BJP$1*LOOKUP(BJP$1,'DMG Tables'!$G$2:$G$7,'DMG Tables'!$H$2:$H$7)</f>
        <v>403000000</v>
      </c>
      <c r="BJQ29" s="1">
        <f>LOOKUP($A29,'DMG Tables'!$P$2:$P$35,'DMG Tables'!$O$2:$O$35)*BJQ$1*LOOKUP(BJQ$1,'DMG Tables'!$G$2:$G$7,'DMG Tables'!$H$2:$H$7)</f>
        <v>403248000</v>
      </c>
      <c r="BJR29" s="1">
        <f>LOOKUP($A29,'DMG Tables'!$P$2:$P$35,'DMG Tables'!$O$2:$O$35)*BJR$1*LOOKUP(BJR$1,'DMG Tables'!$G$2:$G$7,'DMG Tables'!$H$2:$H$7)</f>
        <v>403496000</v>
      </c>
      <c r="BJS29" s="1">
        <f>LOOKUP($A29,'DMG Tables'!$P$2:$P$35,'DMG Tables'!$O$2:$O$35)*BJS$1*LOOKUP(BJS$1,'DMG Tables'!$G$2:$G$7,'DMG Tables'!$H$2:$H$7)</f>
        <v>403744000</v>
      </c>
      <c r="BJT29" s="1">
        <f>LOOKUP($A29,'DMG Tables'!$P$2:$P$35,'DMG Tables'!$O$2:$O$35)*BJT$1*LOOKUP(BJT$1,'DMG Tables'!$G$2:$G$7,'DMG Tables'!$H$2:$H$7)</f>
        <v>403992000</v>
      </c>
      <c r="BJU29" s="1">
        <f>LOOKUP($A29,'DMG Tables'!$P$2:$P$35,'DMG Tables'!$O$2:$O$35)*BJU$1*LOOKUP(BJU$1,'DMG Tables'!$G$2:$G$7,'DMG Tables'!$H$2:$H$7)</f>
        <v>404240000</v>
      </c>
      <c r="BJV29" s="1">
        <f>LOOKUP($A29,'DMG Tables'!$P$2:$P$35,'DMG Tables'!$O$2:$O$35)*BJV$1*LOOKUP(BJV$1,'DMG Tables'!$G$2:$G$7,'DMG Tables'!$H$2:$H$7)</f>
        <v>404488000</v>
      </c>
      <c r="BJW29" s="1">
        <f>LOOKUP($A29,'DMG Tables'!$P$2:$P$35,'DMG Tables'!$O$2:$O$35)*BJW$1*LOOKUP(BJW$1,'DMG Tables'!$G$2:$G$7,'DMG Tables'!$H$2:$H$7)</f>
        <v>404736000</v>
      </c>
      <c r="BJX29" s="1">
        <f>LOOKUP($A29,'DMG Tables'!$P$2:$P$35,'DMG Tables'!$O$2:$O$35)*BJX$1*LOOKUP(BJX$1,'DMG Tables'!$G$2:$G$7,'DMG Tables'!$H$2:$H$7)</f>
        <v>404984000</v>
      </c>
      <c r="BJY29" s="1">
        <f>LOOKUP($A29,'DMG Tables'!$P$2:$P$35,'DMG Tables'!$O$2:$O$35)*BJY$1*LOOKUP(BJY$1,'DMG Tables'!$G$2:$G$7,'DMG Tables'!$H$2:$H$7)</f>
        <v>405232000</v>
      </c>
      <c r="BJZ29" s="1">
        <f>LOOKUP($A29,'DMG Tables'!$P$2:$P$35,'DMG Tables'!$O$2:$O$35)*BJZ$1*LOOKUP(BJZ$1,'DMG Tables'!$G$2:$G$7,'DMG Tables'!$H$2:$H$7)</f>
        <v>405480000</v>
      </c>
      <c r="BKA29" s="1">
        <f>LOOKUP($A29,'DMG Tables'!$P$2:$P$35,'DMG Tables'!$O$2:$O$35)*BKA$1*LOOKUP(BKA$1,'DMG Tables'!$G$2:$G$7,'DMG Tables'!$H$2:$H$7)</f>
        <v>405728000</v>
      </c>
      <c r="BKB29" s="1">
        <f>LOOKUP($A29,'DMG Tables'!$P$2:$P$35,'DMG Tables'!$O$2:$O$35)*BKB$1*LOOKUP(BKB$1,'DMG Tables'!$G$2:$G$7,'DMG Tables'!$H$2:$H$7)</f>
        <v>405976000</v>
      </c>
      <c r="BKC29" s="1">
        <f>LOOKUP($A29,'DMG Tables'!$P$2:$P$35,'DMG Tables'!$O$2:$O$35)*BKC$1*LOOKUP(BKC$1,'DMG Tables'!$G$2:$G$7,'DMG Tables'!$H$2:$H$7)</f>
        <v>406224000</v>
      </c>
      <c r="BKD29" s="1">
        <f>LOOKUP($A29,'DMG Tables'!$P$2:$P$35,'DMG Tables'!$O$2:$O$35)*BKD$1*LOOKUP(BKD$1,'DMG Tables'!$G$2:$G$7,'DMG Tables'!$H$2:$H$7)</f>
        <v>406472000</v>
      </c>
      <c r="BKE29" s="1">
        <f>LOOKUP($A29,'DMG Tables'!$P$2:$P$35,'DMG Tables'!$O$2:$O$35)*BKE$1*LOOKUP(BKE$1,'DMG Tables'!$G$2:$G$7,'DMG Tables'!$H$2:$H$7)</f>
        <v>406720000</v>
      </c>
      <c r="BKF29" s="1">
        <f>LOOKUP($A29,'DMG Tables'!$P$2:$P$35,'DMG Tables'!$O$2:$O$35)*BKF$1*LOOKUP(BKF$1,'DMG Tables'!$G$2:$G$7,'DMG Tables'!$H$2:$H$7)</f>
        <v>406968000</v>
      </c>
      <c r="BKG29" s="1">
        <f>LOOKUP($A29,'DMG Tables'!$P$2:$P$35,'DMG Tables'!$O$2:$O$35)*BKG$1*LOOKUP(BKG$1,'DMG Tables'!$G$2:$G$7,'DMG Tables'!$H$2:$H$7)</f>
        <v>407216000</v>
      </c>
      <c r="BKH29" s="1">
        <f>LOOKUP($A29,'DMG Tables'!$P$2:$P$35,'DMG Tables'!$O$2:$O$35)*BKH$1*LOOKUP(BKH$1,'DMG Tables'!$G$2:$G$7,'DMG Tables'!$H$2:$H$7)</f>
        <v>407464000</v>
      </c>
      <c r="BKI29" s="1">
        <f>LOOKUP($A29,'DMG Tables'!$P$2:$P$35,'DMG Tables'!$O$2:$O$35)*BKI$1*LOOKUP(BKI$1,'DMG Tables'!$G$2:$G$7,'DMG Tables'!$H$2:$H$7)</f>
        <v>407712000</v>
      </c>
      <c r="BKJ29" s="1">
        <f>LOOKUP($A29,'DMG Tables'!$P$2:$P$35,'DMG Tables'!$O$2:$O$35)*BKJ$1*LOOKUP(BKJ$1,'DMG Tables'!$G$2:$G$7,'DMG Tables'!$H$2:$H$7)</f>
        <v>407960000</v>
      </c>
      <c r="BKK29" s="1">
        <f>LOOKUP($A29,'DMG Tables'!$P$2:$P$35,'DMG Tables'!$O$2:$O$35)*BKK$1*LOOKUP(BKK$1,'DMG Tables'!$G$2:$G$7,'DMG Tables'!$H$2:$H$7)</f>
        <v>408208000</v>
      </c>
      <c r="BKL29" s="1">
        <f>LOOKUP($A29,'DMG Tables'!$P$2:$P$35,'DMG Tables'!$O$2:$O$35)*BKL$1*LOOKUP(BKL$1,'DMG Tables'!$G$2:$G$7,'DMG Tables'!$H$2:$H$7)</f>
        <v>408456000</v>
      </c>
      <c r="BKM29" s="1">
        <f>LOOKUP($A29,'DMG Tables'!$P$2:$P$35,'DMG Tables'!$O$2:$O$35)*BKM$1*LOOKUP(BKM$1,'DMG Tables'!$G$2:$G$7,'DMG Tables'!$H$2:$H$7)</f>
        <v>408704000</v>
      </c>
      <c r="BKN29" s="1">
        <f>LOOKUP($A29,'DMG Tables'!$P$2:$P$35,'DMG Tables'!$O$2:$O$35)*BKN$1*LOOKUP(BKN$1,'DMG Tables'!$G$2:$G$7,'DMG Tables'!$H$2:$H$7)</f>
        <v>408952000</v>
      </c>
      <c r="BKO29" s="1">
        <f>LOOKUP($A29,'DMG Tables'!$P$2:$P$35,'DMG Tables'!$O$2:$O$35)*BKO$1*LOOKUP(BKO$1,'DMG Tables'!$G$2:$G$7,'DMG Tables'!$H$2:$H$7)</f>
        <v>409200000</v>
      </c>
      <c r="BKP29" s="1">
        <f>LOOKUP($A29,'DMG Tables'!$P$2:$P$35,'DMG Tables'!$O$2:$O$35)*BKP$1*LOOKUP(BKP$1,'DMG Tables'!$G$2:$G$7,'DMG Tables'!$H$2:$H$7)</f>
        <v>409448000</v>
      </c>
      <c r="BKQ29" s="1">
        <f>LOOKUP($A29,'DMG Tables'!$P$2:$P$35,'DMG Tables'!$O$2:$O$35)*BKQ$1*LOOKUP(BKQ$1,'DMG Tables'!$G$2:$G$7,'DMG Tables'!$H$2:$H$7)</f>
        <v>409696000</v>
      </c>
      <c r="BKR29" s="1">
        <f>LOOKUP($A29,'DMG Tables'!$P$2:$P$35,'DMG Tables'!$O$2:$O$35)*BKR$1*LOOKUP(BKR$1,'DMG Tables'!$G$2:$G$7,'DMG Tables'!$H$2:$H$7)</f>
        <v>409944000</v>
      </c>
      <c r="BKS29" s="1">
        <f>LOOKUP($A29,'DMG Tables'!$P$2:$P$35,'DMG Tables'!$O$2:$O$35)*BKS$1*LOOKUP(BKS$1,'DMG Tables'!$G$2:$G$7,'DMG Tables'!$H$2:$H$7)</f>
        <v>410192000</v>
      </c>
      <c r="BKT29" s="1">
        <f>LOOKUP($A29,'DMG Tables'!$P$2:$P$35,'DMG Tables'!$O$2:$O$35)*BKT$1*LOOKUP(BKT$1,'DMG Tables'!$G$2:$G$7,'DMG Tables'!$H$2:$H$7)</f>
        <v>410440000</v>
      </c>
      <c r="BKU29" s="1">
        <f>LOOKUP($A29,'DMG Tables'!$P$2:$P$35,'DMG Tables'!$O$2:$O$35)*BKU$1*LOOKUP(BKU$1,'DMG Tables'!$G$2:$G$7,'DMG Tables'!$H$2:$H$7)</f>
        <v>410688000</v>
      </c>
      <c r="BKV29" s="1">
        <f>LOOKUP($A29,'DMG Tables'!$P$2:$P$35,'DMG Tables'!$O$2:$O$35)*BKV$1*LOOKUP(BKV$1,'DMG Tables'!$G$2:$G$7,'DMG Tables'!$H$2:$H$7)</f>
        <v>410936000</v>
      </c>
      <c r="BKW29" s="1">
        <f>LOOKUP($A29,'DMG Tables'!$P$2:$P$35,'DMG Tables'!$O$2:$O$35)*BKW$1*LOOKUP(BKW$1,'DMG Tables'!$G$2:$G$7,'DMG Tables'!$H$2:$H$7)</f>
        <v>411184000</v>
      </c>
      <c r="BKX29" s="1">
        <f>LOOKUP($A29,'DMG Tables'!$P$2:$P$35,'DMG Tables'!$O$2:$O$35)*BKX$1*LOOKUP(BKX$1,'DMG Tables'!$G$2:$G$7,'DMG Tables'!$H$2:$H$7)</f>
        <v>411432000</v>
      </c>
      <c r="BKY29" s="1">
        <f>LOOKUP($A29,'DMG Tables'!$P$2:$P$35,'DMG Tables'!$O$2:$O$35)*BKY$1*LOOKUP(BKY$1,'DMG Tables'!$G$2:$G$7,'DMG Tables'!$H$2:$H$7)</f>
        <v>411680000</v>
      </c>
      <c r="BKZ29" s="1">
        <f>LOOKUP($A29,'DMG Tables'!$P$2:$P$35,'DMG Tables'!$O$2:$O$35)*BKZ$1*LOOKUP(BKZ$1,'DMG Tables'!$G$2:$G$7,'DMG Tables'!$H$2:$H$7)</f>
        <v>411928000</v>
      </c>
      <c r="BLA29" s="1">
        <f>LOOKUP($A29,'DMG Tables'!$P$2:$P$35,'DMG Tables'!$O$2:$O$35)*BLA$1*LOOKUP(BLA$1,'DMG Tables'!$G$2:$G$7,'DMG Tables'!$H$2:$H$7)</f>
        <v>412176000</v>
      </c>
      <c r="BLB29" s="1">
        <f>LOOKUP($A29,'DMG Tables'!$P$2:$P$35,'DMG Tables'!$O$2:$O$35)*BLB$1*LOOKUP(BLB$1,'DMG Tables'!$G$2:$G$7,'DMG Tables'!$H$2:$H$7)</f>
        <v>412424000</v>
      </c>
      <c r="BLC29" s="1">
        <f>LOOKUP($A29,'DMG Tables'!$P$2:$P$35,'DMG Tables'!$O$2:$O$35)*BLC$1*LOOKUP(BLC$1,'DMG Tables'!$G$2:$G$7,'DMG Tables'!$H$2:$H$7)</f>
        <v>412672000</v>
      </c>
      <c r="BLD29" s="1">
        <f>LOOKUP($A29,'DMG Tables'!$P$2:$P$35,'DMG Tables'!$O$2:$O$35)*BLD$1*LOOKUP(BLD$1,'DMG Tables'!$G$2:$G$7,'DMG Tables'!$H$2:$H$7)</f>
        <v>412920000</v>
      </c>
      <c r="BLE29" s="1">
        <f>LOOKUP($A29,'DMG Tables'!$P$2:$P$35,'DMG Tables'!$O$2:$O$35)*BLE$1*LOOKUP(BLE$1,'DMG Tables'!$G$2:$G$7,'DMG Tables'!$H$2:$H$7)</f>
        <v>413168000</v>
      </c>
      <c r="BLF29" s="1">
        <f>LOOKUP($A29,'DMG Tables'!$P$2:$P$35,'DMG Tables'!$O$2:$O$35)*BLF$1*LOOKUP(BLF$1,'DMG Tables'!$G$2:$G$7,'DMG Tables'!$H$2:$H$7)</f>
        <v>413416000</v>
      </c>
      <c r="BLG29" s="1">
        <f>LOOKUP($A29,'DMG Tables'!$P$2:$P$35,'DMG Tables'!$O$2:$O$35)*BLG$1*LOOKUP(BLG$1,'DMG Tables'!$G$2:$G$7,'DMG Tables'!$H$2:$H$7)</f>
        <v>413664000</v>
      </c>
      <c r="BLH29" s="1">
        <f>LOOKUP($A29,'DMG Tables'!$P$2:$P$35,'DMG Tables'!$O$2:$O$35)*BLH$1*LOOKUP(BLH$1,'DMG Tables'!$G$2:$G$7,'DMG Tables'!$H$2:$H$7)</f>
        <v>413912000</v>
      </c>
      <c r="BLI29" s="1">
        <f>LOOKUP($A29,'DMG Tables'!$P$2:$P$35,'DMG Tables'!$O$2:$O$35)*BLI$1*LOOKUP(BLI$1,'DMG Tables'!$G$2:$G$7,'DMG Tables'!$H$2:$H$7)</f>
        <v>414160000</v>
      </c>
      <c r="BLJ29" s="1">
        <f>LOOKUP($A29,'DMG Tables'!$P$2:$P$35,'DMG Tables'!$O$2:$O$35)*BLJ$1*LOOKUP(BLJ$1,'DMG Tables'!$G$2:$G$7,'DMG Tables'!$H$2:$H$7)</f>
        <v>414408000</v>
      </c>
      <c r="BLK29" s="1">
        <f>LOOKUP($A29,'DMG Tables'!$P$2:$P$35,'DMG Tables'!$O$2:$O$35)*BLK$1*LOOKUP(BLK$1,'DMG Tables'!$G$2:$G$7,'DMG Tables'!$H$2:$H$7)</f>
        <v>414656000</v>
      </c>
      <c r="BLL29" s="1">
        <f>LOOKUP($A29,'DMG Tables'!$P$2:$P$35,'DMG Tables'!$O$2:$O$35)*BLL$1*LOOKUP(BLL$1,'DMG Tables'!$G$2:$G$7,'DMG Tables'!$H$2:$H$7)</f>
        <v>414904000</v>
      </c>
      <c r="BLM29" s="1">
        <f>LOOKUP($A29,'DMG Tables'!$P$2:$P$35,'DMG Tables'!$O$2:$O$35)*BLM$1*LOOKUP(BLM$1,'DMG Tables'!$G$2:$G$7,'DMG Tables'!$H$2:$H$7)</f>
        <v>415152000</v>
      </c>
      <c r="BLN29" s="1">
        <f>LOOKUP($A29,'DMG Tables'!$P$2:$P$35,'DMG Tables'!$O$2:$O$35)*BLN$1*LOOKUP(BLN$1,'DMG Tables'!$G$2:$G$7,'DMG Tables'!$H$2:$H$7)</f>
        <v>415400000</v>
      </c>
      <c r="BLO29" s="1">
        <f>LOOKUP($A29,'DMG Tables'!$P$2:$P$35,'DMG Tables'!$O$2:$O$35)*BLO$1*LOOKUP(BLO$1,'DMG Tables'!$G$2:$G$7,'DMG Tables'!$H$2:$H$7)</f>
        <v>415648000</v>
      </c>
      <c r="BLP29" s="1">
        <f>LOOKUP($A29,'DMG Tables'!$P$2:$P$35,'DMG Tables'!$O$2:$O$35)*BLP$1*LOOKUP(BLP$1,'DMG Tables'!$G$2:$G$7,'DMG Tables'!$H$2:$H$7)</f>
        <v>415896000</v>
      </c>
      <c r="BLQ29" s="1">
        <f>LOOKUP($A29,'DMG Tables'!$P$2:$P$35,'DMG Tables'!$O$2:$O$35)*BLQ$1*LOOKUP(BLQ$1,'DMG Tables'!$G$2:$G$7,'DMG Tables'!$H$2:$H$7)</f>
        <v>416144000</v>
      </c>
      <c r="BLR29" s="1">
        <f>LOOKUP($A29,'DMG Tables'!$P$2:$P$35,'DMG Tables'!$O$2:$O$35)*BLR$1*LOOKUP(BLR$1,'DMG Tables'!$G$2:$G$7,'DMG Tables'!$H$2:$H$7)</f>
        <v>416392000</v>
      </c>
      <c r="BLS29" s="1">
        <f>LOOKUP($A29,'DMG Tables'!$P$2:$P$35,'DMG Tables'!$O$2:$O$35)*BLS$1*LOOKUP(BLS$1,'DMG Tables'!$G$2:$G$7,'DMG Tables'!$H$2:$H$7)</f>
        <v>416640000</v>
      </c>
      <c r="BLT29" s="1">
        <f>LOOKUP($A29,'DMG Tables'!$P$2:$P$35,'DMG Tables'!$O$2:$O$35)*BLT$1*LOOKUP(BLT$1,'DMG Tables'!$G$2:$G$7,'DMG Tables'!$H$2:$H$7)</f>
        <v>416888000</v>
      </c>
      <c r="BLU29" s="1">
        <f>LOOKUP($A29,'DMG Tables'!$P$2:$P$35,'DMG Tables'!$O$2:$O$35)*BLU$1*LOOKUP(BLU$1,'DMG Tables'!$G$2:$G$7,'DMG Tables'!$H$2:$H$7)</f>
        <v>417136000</v>
      </c>
      <c r="BLV29" s="1">
        <f>LOOKUP($A29,'DMG Tables'!$P$2:$P$35,'DMG Tables'!$O$2:$O$35)*BLV$1*LOOKUP(BLV$1,'DMG Tables'!$G$2:$G$7,'DMG Tables'!$H$2:$H$7)</f>
        <v>417384000</v>
      </c>
      <c r="BLW29" s="1">
        <f>LOOKUP($A29,'DMG Tables'!$P$2:$P$35,'DMG Tables'!$O$2:$O$35)*BLW$1*LOOKUP(BLW$1,'DMG Tables'!$G$2:$G$7,'DMG Tables'!$H$2:$H$7)</f>
        <v>417632000</v>
      </c>
      <c r="BLX29" s="1">
        <f>LOOKUP($A29,'DMG Tables'!$P$2:$P$35,'DMG Tables'!$O$2:$O$35)*BLX$1*LOOKUP(BLX$1,'DMG Tables'!$G$2:$G$7,'DMG Tables'!$H$2:$H$7)</f>
        <v>417880000</v>
      </c>
      <c r="BLY29" s="1">
        <f>LOOKUP($A29,'DMG Tables'!$P$2:$P$35,'DMG Tables'!$O$2:$O$35)*BLY$1*LOOKUP(BLY$1,'DMG Tables'!$G$2:$G$7,'DMG Tables'!$H$2:$H$7)</f>
        <v>418128000</v>
      </c>
      <c r="BLZ29" s="1">
        <f>LOOKUP($A29,'DMG Tables'!$P$2:$P$35,'DMG Tables'!$O$2:$O$35)*BLZ$1*LOOKUP(BLZ$1,'DMG Tables'!$G$2:$G$7,'DMG Tables'!$H$2:$H$7)</f>
        <v>418376000</v>
      </c>
      <c r="BMA29" s="1">
        <f>LOOKUP($A29,'DMG Tables'!$P$2:$P$35,'DMG Tables'!$O$2:$O$35)*BMA$1*LOOKUP(BMA$1,'DMG Tables'!$G$2:$G$7,'DMG Tables'!$H$2:$H$7)</f>
        <v>418624000</v>
      </c>
      <c r="BMB29" s="1">
        <f>LOOKUP($A29,'DMG Tables'!$P$2:$P$35,'DMG Tables'!$O$2:$O$35)*BMB$1*LOOKUP(BMB$1,'DMG Tables'!$G$2:$G$7,'DMG Tables'!$H$2:$H$7)</f>
        <v>418872000</v>
      </c>
      <c r="BMC29" s="1">
        <f>LOOKUP($A29,'DMG Tables'!$P$2:$P$35,'DMG Tables'!$O$2:$O$35)*BMC$1*LOOKUP(BMC$1,'DMG Tables'!$G$2:$G$7,'DMG Tables'!$H$2:$H$7)</f>
        <v>419120000</v>
      </c>
      <c r="BMD29" s="1">
        <f>LOOKUP($A29,'DMG Tables'!$P$2:$P$35,'DMG Tables'!$O$2:$O$35)*BMD$1*LOOKUP(BMD$1,'DMG Tables'!$G$2:$G$7,'DMG Tables'!$H$2:$H$7)</f>
        <v>419368000</v>
      </c>
      <c r="BME29" s="1">
        <f>LOOKUP($A29,'DMG Tables'!$P$2:$P$35,'DMG Tables'!$O$2:$O$35)*BME$1*LOOKUP(BME$1,'DMG Tables'!$G$2:$G$7,'DMG Tables'!$H$2:$H$7)</f>
        <v>419616000</v>
      </c>
      <c r="BMF29" s="1">
        <f>LOOKUP($A29,'DMG Tables'!$P$2:$P$35,'DMG Tables'!$O$2:$O$35)*BMF$1*LOOKUP(BMF$1,'DMG Tables'!$G$2:$G$7,'DMG Tables'!$H$2:$H$7)</f>
        <v>419864000</v>
      </c>
      <c r="BMG29" s="1">
        <f>LOOKUP($A29,'DMG Tables'!$P$2:$P$35,'DMG Tables'!$O$2:$O$35)*BMG$1*LOOKUP(BMG$1,'DMG Tables'!$G$2:$G$7,'DMG Tables'!$H$2:$H$7)</f>
        <v>420112000</v>
      </c>
      <c r="BMH29" s="1">
        <f>LOOKUP($A29,'DMG Tables'!$P$2:$P$35,'DMG Tables'!$O$2:$O$35)*BMH$1*LOOKUP(BMH$1,'DMG Tables'!$G$2:$G$7,'DMG Tables'!$H$2:$H$7)</f>
        <v>420360000</v>
      </c>
      <c r="BMI29" s="1">
        <f>LOOKUP($A29,'DMG Tables'!$P$2:$P$35,'DMG Tables'!$O$2:$O$35)*BMI$1*LOOKUP(BMI$1,'DMG Tables'!$G$2:$G$7,'DMG Tables'!$H$2:$H$7)</f>
        <v>420608000</v>
      </c>
      <c r="BMJ29" s="1">
        <f>LOOKUP($A29,'DMG Tables'!$P$2:$P$35,'DMG Tables'!$O$2:$O$35)*BMJ$1*LOOKUP(BMJ$1,'DMG Tables'!$G$2:$G$7,'DMG Tables'!$H$2:$H$7)</f>
        <v>420856000</v>
      </c>
      <c r="BMK29" s="1">
        <f>LOOKUP($A29,'DMG Tables'!$P$2:$P$35,'DMG Tables'!$O$2:$O$35)*BMK$1*LOOKUP(BMK$1,'DMG Tables'!$G$2:$G$7,'DMG Tables'!$H$2:$H$7)</f>
        <v>421104000</v>
      </c>
      <c r="BML29" s="1">
        <f>LOOKUP($A29,'DMG Tables'!$P$2:$P$35,'DMG Tables'!$O$2:$O$35)*BML$1*LOOKUP(BML$1,'DMG Tables'!$G$2:$G$7,'DMG Tables'!$H$2:$H$7)</f>
        <v>421352000</v>
      </c>
      <c r="BMM29" s="1">
        <f>LOOKUP($A29,'DMG Tables'!$P$2:$P$35,'DMG Tables'!$O$2:$O$35)*BMM$1*LOOKUP(BMM$1,'DMG Tables'!$G$2:$G$7,'DMG Tables'!$H$2:$H$7)</f>
        <v>421600000</v>
      </c>
      <c r="BMN29" s="1">
        <f>LOOKUP($A29,'DMG Tables'!$P$2:$P$35,'DMG Tables'!$O$2:$O$35)*BMN$1*LOOKUP(BMN$1,'DMG Tables'!$G$2:$G$7,'DMG Tables'!$H$2:$H$7)</f>
        <v>421848000</v>
      </c>
      <c r="BMO29" s="1">
        <f>LOOKUP($A29,'DMG Tables'!$P$2:$P$35,'DMG Tables'!$O$2:$O$35)*BMO$1*LOOKUP(BMO$1,'DMG Tables'!$G$2:$G$7,'DMG Tables'!$H$2:$H$7)</f>
        <v>422096000</v>
      </c>
      <c r="BMP29" s="1">
        <f>LOOKUP($A29,'DMG Tables'!$P$2:$P$35,'DMG Tables'!$O$2:$O$35)*BMP$1*LOOKUP(BMP$1,'DMG Tables'!$G$2:$G$7,'DMG Tables'!$H$2:$H$7)</f>
        <v>422344000</v>
      </c>
      <c r="BMQ29" s="1">
        <f>LOOKUP($A29,'DMG Tables'!$P$2:$P$35,'DMG Tables'!$O$2:$O$35)*BMQ$1*LOOKUP(BMQ$1,'DMG Tables'!$G$2:$G$7,'DMG Tables'!$H$2:$H$7)</f>
        <v>422592000</v>
      </c>
      <c r="BMR29" s="1">
        <f>LOOKUP($A29,'DMG Tables'!$P$2:$P$35,'DMG Tables'!$O$2:$O$35)*BMR$1*LOOKUP(BMR$1,'DMG Tables'!$G$2:$G$7,'DMG Tables'!$H$2:$H$7)</f>
        <v>422840000</v>
      </c>
      <c r="BMS29" s="1">
        <f>LOOKUP($A29,'DMG Tables'!$P$2:$P$35,'DMG Tables'!$O$2:$O$35)*BMS$1*LOOKUP(BMS$1,'DMG Tables'!$G$2:$G$7,'DMG Tables'!$H$2:$H$7)</f>
        <v>423088000</v>
      </c>
      <c r="BMT29" s="1">
        <f>LOOKUP($A29,'DMG Tables'!$P$2:$P$35,'DMG Tables'!$O$2:$O$35)*BMT$1*LOOKUP(BMT$1,'DMG Tables'!$G$2:$G$7,'DMG Tables'!$H$2:$H$7)</f>
        <v>423336000</v>
      </c>
      <c r="BMU29" s="1">
        <f>LOOKUP($A29,'DMG Tables'!$P$2:$P$35,'DMG Tables'!$O$2:$O$35)*BMU$1*LOOKUP(BMU$1,'DMG Tables'!$G$2:$G$7,'DMG Tables'!$H$2:$H$7)</f>
        <v>423584000</v>
      </c>
      <c r="BMV29" s="1">
        <f>LOOKUP($A29,'DMG Tables'!$P$2:$P$35,'DMG Tables'!$O$2:$O$35)*BMV$1*LOOKUP(BMV$1,'DMG Tables'!$G$2:$G$7,'DMG Tables'!$H$2:$H$7)</f>
        <v>423832000</v>
      </c>
      <c r="BMW29" s="1">
        <f>LOOKUP($A29,'DMG Tables'!$P$2:$P$35,'DMG Tables'!$O$2:$O$35)*BMW$1*LOOKUP(BMW$1,'DMG Tables'!$G$2:$G$7,'DMG Tables'!$H$2:$H$7)</f>
        <v>424080000</v>
      </c>
      <c r="BMX29" s="1">
        <f>LOOKUP($A29,'DMG Tables'!$P$2:$P$35,'DMG Tables'!$O$2:$O$35)*BMX$1*LOOKUP(BMX$1,'DMG Tables'!$G$2:$G$7,'DMG Tables'!$H$2:$H$7)</f>
        <v>424328000</v>
      </c>
      <c r="BMY29" s="1">
        <f>LOOKUP($A29,'DMG Tables'!$P$2:$P$35,'DMG Tables'!$O$2:$O$35)*BMY$1*LOOKUP(BMY$1,'DMG Tables'!$G$2:$G$7,'DMG Tables'!$H$2:$H$7)</f>
        <v>424576000</v>
      </c>
      <c r="BMZ29" s="1">
        <f>LOOKUP($A29,'DMG Tables'!$P$2:$P$35,'DMG Tables'!$O$2:$O$35)*BMZ$1*LOOKUP(BMZ$1,'DMG Tables'!$G$2:$G$7,'DMG Tables'!$H$2:$H$7)</f>
        <v>424824000</v>
      </c>
      <c r="BNA29" s="1">
        <f>LOOKUP($A29,'DMG Tables'!$P$2:$P$35,'DMG Tables'!$O$2:$O$35)*BNA$1*LOOKUP(BNA$1,'DMG Tables'!$G$2:$G$7,'DMG Tables'!$H$2:$H$7)</f>
        <v>425072000</v>
      </c>
      <c r="BNB29" s="1">
        <f>LOOKUP($A29,'DMG Tables'!$P$2:$P$35,'DMG Tables'!$O$2:$O$35)*BNB$1*LOOKUP(BNB$1,'DMG Tables'!$G$2:$G$7,'DMG Tables'!$H$2:$H$7)</f>
        <v>425320000</v>
      </c>
      <c r="BNC29" s="1">
        <f>LOOKUP($A29,'DMG Tables'!$P$2:$P$35,'DMG Tables'!$O$2:$O$35)*BNC$1*LOOKUP(BNC$1,'DMG Tables'!$G$2:$G$7,'DMG Tables'!$H$2:$H$7)</f>
        <v>425568000</v>
      </c>
      <c r="BND29" s="1">
        <f>LOOKUP($A29,'DMG Tables'!$P$2:$P$35,'DMG Tables'!$O$2:$O$35)*BND$1*LOOKUP(BND$1,'DMG Tables'!$G$2:$G$7,'DMG Tables'!$H$2:$H$7)</f>
        <v>425816000</v>
      </c>
      <c r="BNE29" s="1">
        <f>LOOKUP($A29,'DMG Tables'!$P$2:$P$35,'DMG Tables'!$O$2:$O$35)*BNE$1*LOOKUP(BNE$1,'DMG Tables'!$G$2:$G$7,'DMG Tables'!$H$2:$H$7)</f>
        <v>426064000</v>
      </c>
      <c r="BNF29" s="1">
        <f>LOOKUP($A29,'DMG Tables'!$P$2:$P$35,'DMG Tables'!$O$2:$O$35)*BNF$1*LOOKUP(BNF$1,'DMG Tables'!$G$2:$G$7,'DMG Tables'!$H$2:$H$7)</f>
        <v>426312000</v>
      </c>
      <c r="BNG29" s="1">
        <f>LOOKUP($A29,'DMG Tables'!$P$2:$P$35,'DMG Tables'!$O$2:$O$35)*BNG$1*LOOKUP(BNG$1,'DMG Tables'!$G$2:$G$7,'DMG Tables'!$H$2:$H$7)</f>
        <v>426560000</v>
      </c>
      <c r="BNH29" s="1">
        <f>LOOKUP($A29,'DMG Tables'!$P$2:$P$35,'DMG Tables'!$O$2:$O$35)*BNH$1*LOOKUP(BNH$1,'DMG Tables'!$G$2:$G$7,'DMG Tables'!$H$2:$H$7)</f>
        <v>426808000</v>
      </c>
      <c r="BNI29" s="1">
        <f>LOOKUP($A29,'DMG Tables'!$P$2:$P$35,'DMG Tables'!$O$2:$O$35)*BNI$1*LOOKUP(BNI$1,'DMG Tables'!$G$2:$G$7,'DMG Tables'!$H$2:$H$7)</f>
        <v>427056000</v>
      </c>
      <c r="BNJ29" s="1">
        <f>LOOKUP($A29,'DMG Tables'!$P$2:$P$35,'DMG Tables'!$O$2:$O$35)*BNJ$1*LOOKUP(BNJ$1,'DMG Tables'!$G$2:$G$7,'DMG Tables'!$H$2:$H$7)</f>
        <v>427304000</v>
      </c>
      <c r="BNK29" s="1">
        <f>LOOKUP($A29,'DMG Tables'!$P$2:$P$35,'DMG Tables'!$O$2:$O$35)*BNK$1*LOOKUP(BNK$1,'DMG Tables'!$G$2:$G$7,'DMG Tables'!$H$2:$H$7)</f>
        <v>427552000</v>
      </c>
      <c r="BNL29" s="1">
        <f>LOOKUP($A29,'DMG Tables'!$P$2:$P$35,'DMG Tables'!$O$2:$O$35)*BNL$1*LOOKUP(BNL$1,'DMG Tables'!$G$2:$G$7,'DMG Tables'!$H$2:$H$7)</f>
        <v>427800000</v>
      </c>
      <c r="BNM29" s="1">
        <f>LOOKUP($A29,'DMG Tables'!$P$2:$P$35,'DMG Tables'!$O$2:$O$35)*BNM$1*LOOKUP(BNM$1,'DMG Tables'!$G$2:$G$7,'DMG Tables'!$H$2:$H$7)</f>
        <v>428048000</v>
      </c>
      <c r="BNN29" s="1">
        <f>LOOKUP($A29,'DMG Tables'!$P$2:$P$35,'DMG Tables'!$O$2:$O$35)*BNN$1*LOOKUP(BNN$1,'DMG Tables'!$G$2:$G$7,'DMG Tables'!$H$2:$H$7)</f>
        <v>428296000</v>
      </c>
      <c r="BNO29" s="1">
        <f>LOOKUP($A29,'DMG Tables'!$P$2:$P$35,'DMG Tables'!$O$2:$O$35)*BNO$1*LOOKUP(BNO$1,'DMG Tables'!$G$2:$G$7,'DMG Tables'!$H$2:$H$7)</f>
        <v>428544000</v>
      </c>
      <c r="BNP29" s="1">
        <f>LOOKUP($A29,'DMG Tables'!$P$2:$P$35,'DMG Tables'!$O$2:$O$35)*BNP$1*LOOKUP(BNP$1,'DMG Tables'!$G$2:$G$7,'DMG Tables'!$H$2:$H$7)</f>
        <v>428792000</v>
      </c>
      <c r="BNQ29" s="1">
        <f>LOOKUP($A29,'DMG Tables'!$P$2:$P$35,'DMG Tables'!$O$2:$O$35)*BNQ$1*LOOKUP(BNQ$1,'DMG Tables'!$G$2:$G$7,'DMG Tables'!$H$2:$H$7)</f>
        <v>429040000</v>
      </c>
      <c r="BNR29" s="1">
        <f>LOOKUP($A29,'DMG Tables'!$P$2:$P$35,'DMG Tables'!$O$2:$O$35)*BNR$1*LOOKUP(BNR$1,'DMG Tables'!$G$2:$G$7,'DMG Tables'!$H$2:$H$7)</f>
        <v>429288000</v>
      </c>
      <c r="BNS29" s="1">
        <f>LOOKUP($A29,'DMG Tables'!$P$2:$P$35,'DMG Tables'!$O$2:$O$35)*BNS$1*LOOKUP(BNS$1,'DMG Tables'!$G$2:$G$7,'DMG Tables'!$H$2:$H$7)</f>
        <v>429536000</v>
      </c>
      <c r="BNT29" s="1">
        <f>LOOKUP($A29,'DMG Tables'!$P$2:$P$35,'DMG Tables'!$O$2:$O$35)*BNT$1*LOOKUP(BNT$1,'DMG Tables'!$G$2:$G$7,'DMG Tables'!$H$2:$H$7)</f>
        <v>429784000</v>
      </c>
      <c r="BNU29" s="1">
        <f>LOOKUP($A29,'DMG Tables'!$P$2:$P$35,'DMG Tables'!$O$2:$O$35)*BNU$1*LOOKUP(BNU$1,'DMG Tables'!$G$2:$G$7,'DMG Tables'!$H$2:$H$7)</f>
        <v>430032000</v>
      </c>
      <c r="BNV29" s="1">
        <f>LOOKUP($A29,'DMG Tables'!$P$2:$P$35,'DMG Tables'!$O$2:$O$35)*BNV$1*LOOKUP(BNV$1,'DMG Tables'!$G$2:$G$7,'DMG Tables'!$H$2:$H$7)</f>
        <v>430280000</v>
      </c>
      <c r="BNW29" s="1">
        <f>LOOKUP($A29,'DMG Tables'!$P$2:$P$35,'DMG Tables'!$O$2:$O$35)*BNW$1*LOOKUP(BNW$1,'DMG Tables'!$G$2:$G$7,'DMG Tables'!$H$2:$H$7)</f>
        <v>430528000</v>
      </c>
      <c r="BNX29" s="1">
        <f>LOOKUP($A29,'DMG Tables'!$P$2:$P$35,'DMG Tables'!$O$2:$O$35)*BNX$1*LOOKUP(BNX$1,'DMG Tables'!$G$2:$G$7,'DMG Tables'!$H$2:$H$7)</f>
        <v>430776000</v>
      </c>
      <c r="BNY29" s="1">
        <f>LOOKUP($A29,'DMG Tables'!$P$2:$P$35,'DMG Tables'!$O$2:$O$35)*BNY$1*LOOKUP(BNY$1,'DMG Tables'!$G$2:$G$7,'DMG Tables'!$H$2:$H$7)</f>
        <v>431024000</v>
      </c>
      <c r="BNZ29" s="1">
        <f>LOOKUP($A29,'DMG Tables'!$P$2:$P$35,'DMG Tables'!$O$2:$O$35)*BNZ$1*LOOKUP(BNZ$1,'DMG Tables'!$G$2:$G$7,'DMG Tables'!$H$2:$H$7)</f>
        <v>431272000</v>
      </c>
      <c r="BOA29" s="1">
        <f>LOOKUP($A29,'DMG Tables'!$P$2:$P$35,'DMG Tables'!$O$2:$O$35)*BOA$1*LOOKUP(BOA$1,'DMG Tables'!$G$2:$G$7,'DMG Tables'!$H$2:$H$7)</f>
        <v>431520000</v>
      </c>
      <c r="BOB29" s="1">
        <f>LOOKUP($A29,'DMG Tables'!$P$2:$P$35,'DMG Tables'!$O$2:$O$35)*BOB$1*LOOKUP(BOB$1,'DMG Tables'!$G$2:$G$7,'DMG Tables'!$H$2:$H$7)</f>
        <v>431768000</v>
      </c>
      <c r="BOC29" s="1">
        <f>LOOKUP($A29,'DMG Tables'!$P$2:$P$35,'DMG Tables'!$O$2:$O$35)*BOC$1*LOOKUP(BOC$1,'DMG Tables'!$G$2:$G$7,'DMG Tables'!$H$2:$H$7)</f>
        <v>432016000</v>
      </c>
      <c r="BOD29" s="1">
        <f>LOOKUP($A29,'DMG Tables'!$P$2:$P$35,'DMG Tables'!$O$2:$O$35)*BOD$1*LOOKUP(BOD$1,'DMG Tables'!$G$2:$G$7,'DMG Tables'!$H$2:$H$7)</f>
        <v>432264000</v>
      </c>
      <c r="BOE29" s="1">
        <f>LOOKUP($A29,'DMG Tables'!$P$2:$P$35,'DMG Tables'!$O$2:$O$35)*BOE$1*LOOKUP(BOE$1,'DMG Tables'!$G$2:$G$7,'DMG Tables'!$H$2:$H$7)</f>
        <v>432512000</v>
      </c>
      <c r="BOF29" s="1">
        <f>LOOKUP($A29,'DMG Tables'!$P$2:$P$35,'DMG Tables'!$O$2:$O$35)*BOF$1*LOOKUP(BOF$1,'DMG Tables'!$G$2:$G$7,'DMG Tables'!$H$2:$H$7)</f>
        <v>432760000</v>
      </c>
      <c r="BOG29" s="1">
        <f>LOOKUP($A29,'DMG Tables'!$P$2:$P$35,'DMG Tables'!$O$2:$O$35)*BOG$1*LOOKUP(BOG$1,'DMG Tables'!$G$2:$G$7,'DMG Tables'!$H$2:$H$7)</f>
        <v>433008000</v>
      </c>
      <c r="BOH29" s="1">
        <f>LOOKUP($A29,'DMG Tables'!$P$2:$P$35,'DMG Tables'!$O$2:$O$35)*BOH$1*LOOKUP(BOH$1,'DMG Tables'!$G$2:$G$7,'DMG Tables'!$H$2:$H$7)</f>
        <v>433256000</v>
      </c>
      <c r="BOI29" s="1">
        <f>LOOKUP($A29,'DMG Tables'!$P$2:$P$35,'DMG Tables'!$O$2:$O$35)*BOI$1*LOOKUP(BOI$1,'DMG Tables'!$G$2:$G$7,'DMG Tables'!$H$2:$H$7)</f>
        <v>433504000</v>
      </c>
      <c r="BOJ29" s="1">
        <f>LOOKUP($A29,'DMG Tables'!$P$2:$P$35,'DMG Tables'!$O$2:$O$35)*BOJ$1*LOOKUP(BOJ$1,'DMG Tables'!$G$2:$G$7,'DMG Tables'!$H$2:$H$7)</f>
        <v>433752000</v>
      </c>
      <c r="BOK29" s="1">
        <f>LOOKUP($A29,'DMG Tables'!$P$2:$P$35,'DMG Tables'!$O$2:$O$35)*BOK$1*LOOKUP(BOK$1,'DMG Tables'!$G$2:$G$7,'DMG Tables'!$H$2:$H$7)</f>
        <v>434000000</v>
      </c>
      <c r="BOL29" s="1">
        <f>LOOKUP($A29,'DMG Tables'!$P$2:$P$35,'DMG Tables'!$O$2:$O$35)*BOL$1*LOOKUP(BOL$1,'DMG Tables'!$G$2:$G$7,'DMG Tables'!$H$2:$H$7)</f>
        <v>434248000</v>
      </c>
      <c r="BOM29" s="1">
        <f>LOOKUP($A29,'DMG Tables'!$P$2:$P$35,'DMG Tables'!$O$2:$O$35)*BOM$1*LOOKUP(BOM$1,'DMG Tables'!$G$2:$G$7,'DMG Tables'!$H$2:$H$7)</f>
        <v>434496000</v>
      </c>
      <c r="BON29" s="1">
        <f>LOOKUP($A29,'DMG Tables'!$P$2:$P$35,'DMG Tables'!$O$2:$O$35)*BON$1*LOOKUP(BON$1,'DMG Tables'!$G$2:$G$7,'DMG Tables'!$H$2:$H$7)</f>
        <v>434744000</v>
      </c>
      <c r="BOO29" s="1">
        <f>LOOKUP($A29,'DMG Tables'!$P$2:$P$35,'DMG Tables'!$O$2:$O$35)*BOO$1*LOOKUP(BOO$1,'DMG Tables'!$G$2:$G$7,'DMG Tables'!$H$2:$H$7)</f>
        <v>434992000</v>
      </c>
      <c r="BOP29" s="1">
        <f>LOOKUP($A29,'DMG Tables'!$P$2:$P$35,'DMG Tables'!$O$2:$O$35)*BOP$1*LOOKUP(BOP$1,'DMG Tables'!$G$2:$G$7,'DMG Tables'!$H$2:$H$7)</f>
        <v>435240000</v>
      </c>
      <c r="BOQ29" s="1">
        <f>LOOKUP($A29,'DMG Tables'!$P$2:$P$35,'DMG Tables'!$O$2:$O$35)*BOQ$1*LOOKUP(BOQ$1,'DMG Tables'!$G$2:$G$7,'DMG Tables'!$H$2:$H$7)</f>
        <v>435488000</v>
      </c>
      <c r="BOR29" s="1">
        <f>LOOKUP($A29,'DMG Tables'!$P$2:$P$35,'DMG Tables'!$O$2:$O$35)*BOR$1*LOOKUP(BOR$1,'DMG Tables'!$G$2:$G$7,'DMG Tables'!$H$2:$H$7)</f>
        <v>435736000</v>
      </c>
      <c r="BOS29" s="1">
        <f>LOOKUP($A29,'DMG Tables'!$P$2:$P$35,'DMG Tables'!$O$2:$O$35)*BOS$1*LOOKUP(BOS$1,'DMG Tables'!$G$2:$G$7,'DMG Tables'!$H$2:$H$7)</f>
        <v>435984000</v>
      </c>
      <c r="BOT29" s="1">
        <f>LOOKUP($A29,'DMG Tables'!$P$2:$P$35,'DMG Tables'!$O$2:$O$35)*BOT$1*LOOKUP(BOT$1,'DMG Tables'!$G$2:$G$7,'DMG Tables'!$H$2:$H$7)</f>
        <v>436232000</v>
      </c>
      <c r="BOU29" s="1">
        <f>LOOKUP($A29,'DMG Tables'!$P$2:$P$35,'DMG Tables'!$O$2:$O$35)*BOU$1*LOOKUP(BOU$1,'DMG Tables'!$G$2:$G$7,'DMG Tables'!$H$2:$H$7)</f>
        <v>436480000</v>
      </c>
      <c r="BOV29" s="1">
        <f>LOOKUP($A29,'DMG Tables'!$P$2:$P$35,'DMG Tables'!$O$2:$O$35)*BOV$1*LOOKUP(BOV$1,'DMG Tables'!$G$2:$G$7,'DMG Tables'!$H$2:$H$7)</f>
        <v>436728000</v>
      </c>
      <c r="BOW29" s="1">
        <f>LOOKUP($A29,'DMG Tables'!$P$2:$P$35,'DMG Tables'!$O$2:$O$35)*BOW$1*LOOKUP(BOW$1,'DMG Tables'!$G$2:$G$7,'DMG Tables'!$H$2:$H$7)</f>
        <v>436976000</v>
      </c>
      <c r="BOX29" s="1">
        <f>LOOKUP($A29,'DMG Tables'!$P$2:$P$35,'DMG Tables'!$O$2:$O$35)*BOX$1*LOOKUP(BOX$1,'DMG Tables'!$G$2:$G$7,'DMG Tables'!$H$2:$H$7)</f>
        <v>437224000</v>
      </c>
      <c r="BOY29" s="1">
        <f>LOOKUP($A29,'DMG Tables'!$P$2:$P$35,'DMG Tables'!$O$2:$O$35)*BOY$1*LOOKUP(BOY$1,'DMG Tables'!$G$2:$G$7,'DMG Tables'!$H$2:$H$7)</f>
        <v>437472000</v>
      </c>
      <c r="BOZ29" s="1">
        <f>LOOKUP($A29,'DMG Tables'!$P$2:$P$35,'DMG Tables'!$O$2:$O$35)*BOZ$1*LOOKUP(BOZ$1,'DMG Tables'!$G$2:$G$7,'DMG Tables'!$H$2:$H$7)</f>
        <v>437720000</v>
      </c>
      <c r="BPA29" s="1">
        <f>LOOKUP($A29,'DMG Tables'!$P$2:$P$35,'DMG Tables'!$O$2:$O$35)*BPA$1*LOOKUP(BPA$1,'DMG Tables'!$G$2:$G$7,'DMG Tables'!$H$2:$H$7)</f>
        <v>437968000</v>
      </c>
      <c r="BPB29" s="1">
        <f>LOOKUP($A29,'DMG Tables'!$P$2:$P$35,'DMG Tables'!$O$2:$O$35)*BPB$1*LOOKUP(BPB$1,'DMG Tables'!$G$2:$G$7,'DMG Tables'!$H$2:$H$7)</f>
        <v>438216000</v>
      </c>
      <c r="BPC29" s="1">
        <f>LOOKUP($A29,'DMG Tables'!$P$2:$P$35,'DMG Tables'!$O$2:$O$35)*BPC$1*LOOKUP(BPC$1,'DMG Tables'!$G$2:$G$7,'DMG Tables'!$H$2:$H$7)</f>
        <v>438464000</v>
      </c>
      <c r="BPD29" s="1">
        <f>LOOKUP($A29,'DMG Tables'!$P$2:$P$35,'DMG Tables'!$O$2:$O$35)*BPD$1*LOOKUP(BPD$1,'DMG Tables'!$G$2:$G$7,'DMG Tables'!$H$2:$H$7)</f>
        <v>438712000</v>
      </c>
      <c r="BPE29" s="1">
        <f>LOOKUP($A29,'DMG Tables'!$P$2:$P$35,'DMG Tables'!$O$2:$O$35)*BPE$1*LOOKUP(BPE$1,'DMG Tables'!$G$2:$G$7,'DMG Tables'!$H$2:$H$7)</f>
        <v>438960000</v>
      </c>
      <c r="BPF29" s="1">
        <f>LOOKUP($A29,'DMG Tables'!$P$2:$P$35,'DMG Tables'!$O$2:$O$35)*BPF$1*LOOKUP(BPF$1,'DMG Tables'!$G$2:$G$7,'DMG Tables'!$H$2:$H$7)</f>
        <v>439208000</v>
      </c>
      <c r="BPG29" s="1">
        <f>LOOKUP($A29,'DMG Tables'!$P$2:$P$35,'DMG Tables'!$O$2:$O$35)*BPG$1*LOOKUP(BPG$1,'DMG Tables'!$G$2:$G$7,'DMG Tables'!$H$2:$H$7)</f>
        <v>439456000</v>
      </c>
      <c r="BPH29" s="1">
        <f>LOOKUP($A29,'DMG Tables'!$P$2:$P$35,'DMG Tables'!$O$2:$O$35)*BPH$1*LOOKUP(BPH$1,'DMG Tables'!$G$2:$G$7,'DMG Tables'!$H$2:$H$7)</f>
        <v>439704000</v>
      </c>
      <c r="BPI29" s="1">
        <f>LOOKUP($A29,'DMG Tables'!$P$2:$P$35,'DMG Tables'!$O$2:$O$35)*BPI$1*LOOKUP(BPI$1,'DMG Tables'!$G$2:$G$7,'DMG Tables'!$H$2:$H$7)</f>
        <v>439952000</v>
      </c>
      <c r="BPJ29" s="1">
        <f>LOOKUP($A29,'DMG Tables'!$P$2:$P$35,'DMG Tables'!$O$2:$O$35)*BPJ$1*LOOKUP(BPJ$1,'DMG Tables'!$G$2:$G$7,'DMG Tables'!$H$2:$H$7)</f>
        <v>440200000</v>
      </c>
      <c r="BPK29" s="1">
        <f>LOOKUP($A29,'DMG Tables'!$P$2:$P$35,'DMG Tables'!$O$2:$O$35)*BPK$1*LOOKUP(BPK$1,'DMG Tables'!$G$2:$G$7,'DMG Tables'!$H$2:$H$7)</f>
        <v>440448000</v>
      </c>
      <c r="BPL29" s="1">
        <f>LOOKUP($A29,'DMG Tables'!$P$2:$P$35,'DMG Tables'!$O$2:$O$35)*BPL$1*LOOKUP(BPL$1,'DMG Tables'!$G$2:$G$7,'DMG Tables'!$H$2:$H$7)</f>
        <v>440696000</v>
      </c>
      <c r="BPM29" s="1">
        <f>LOOKUP($A29,'DMG Tables'!$P$2:$P$35,'DMG Tables'!$O$2:$O$35)*BPM$1*LOOKUP(BPM$1,'DMG Tables'!$G$2:$G$7,'DMG Tables'!$H$2:$H$7)</f>
        <v>440944000</v>
      </c>
      <c r="BPN29" s="1">
        <f>LOOKUP($A29,'DMG Tables'!$P$2:$P$35,'DMG Tables'!$O$2:$O$35)*BPN$1*LOOKUP(BPN$1,'DMG Tables'!$G$2:$G$7,'DMG Tables'!$H$2:$H$7)</f>
        <v>441192000</v>
      </c>
      <c r="BPO29" s="1">
        <f>LOOKUP($A29,'DMG Tables'!$P$2:$P$35,'DMG Tables'!$O$2:$O$35)*BPO$1*LOOKUP(BPO$1,'DMG Tables'!$G$2:$G$7,'DMG Tables'!$H$2:$H$7)</f>
        <v>441440000</v>
      </c>
      <c r="BPP29" s="1">
        <f>LOOKUP($A29,'DMG Tables'!$P$2:$P$35,'DMG Tables'!$O$2:$O$35)*BPP$1*LOOKUP(BPP$1,'DMG Tables'!$G$2:$G$7,'DMG Tables'!$H$2:$H$7)</f>
        <v>441688000</v>
      </c>
      <c r="BPQ29" s="1">
        <f>LOOKUP($A29,'DMG Tables'!$P$2:$P$35,'DMG Tables'!$O$2:$O$35)*BPQ$1*LOOKUP(BPQ$1,'DMG Tables'!$G$2:$G$7,'DMG Tables'!$H$2:$H$7)</f>
        <v>441936000</v>
      </c>
      <c r="BPR29" s="1">
        <f>LOOKUP($A29,'DMG Tables'!$P$2:$P$35,'DMG Tables'!$O$2:$O$35)*BPR$1*LOOKUP(BPR$1,'DMG Tables'!$G$2:$G$7,'DMG Tables'!$H$2:$H$7)</f>
        <v>442184000</v>
      </c>
      <c r="BPS29" s="1">
        <f>LOOKUP($A29,'DMG Tables'!$P$2:$P$35,'DMG Tables'!$O$2:$O$35)*BPS$1*LOOKUP(BPS$1,'DMG Tables'!$G$2:$G$7,'DMG Tables'!$H$2:$H$7)</f>
        <v>442432000</v>
      </c>
      <c r="BPT29" s="1">
        <f>LOOKUP($A29,'DMG Tables'!$P$2:$P$35,'DMG Tables'!$O$2:$O$35)*BPT$1*LOOKUP(BPT$1,'DMG Tables'!$G$2:$G$7,'DMG Tables'!$H$2:$H$7)</f>
        <v>442680000</v>
      </c>
      <c r="BPU29" s="1">
        <f>LOOKUP($A29,'DMG Tables'!$P$2:$P$35,'DMG Tables'!$O$2:$O$35)*BPU$1*LOOKUP(BPU$1,'DMG Tables'!$G$2:$G$7,'DMG Tables'!$H$2:$H$7)</f>
        <v>442928000</v>
      </c>
      <c r="BPV29" s="1">
        <f>LOOKUP($A29,'DMG Tables'!$P$2:$P$35,'DMG Tables'!$O$2:$O$35)*BPV$1*LOOKUP(BPV$1,'DMG Tables'!$G$2:$G$7,'DMG Tables'!$H$2:$H$7)</f>
        <v>443176000</v>
      </c>
      <c r="BPW29" s="1">
        <f>LOOKUP($A29,'DMG Tables'!$P$2:$P$35,'DMG Tables'!$O$2:$O$35)*BPW$1*LOOKUP(BPW$1,'DMG Tables'!$G$2:$G$7,'DMG Tables'!$H$2:$H$7)</f>
        <v>443424000</v>
      </c>
      <c r="BPX29" s="1">
        <f>LOOKUP($A29,'DMG Tables'!$P$2:$P$35,'DMG Tables'!$O$2:$O$35)*BPX$1*LOOKUP(BPX$1,'DMG Tables'!$G$2:$G$7,'DMG Tables'!$H$2:$H$7)</f>
        <v>443672000</v>
      </c>
      <c r="BPY29" s="1">
        <f>LOOKUP($A29,'DMG Tables'!$P$2:$P$35,'DMG Tables'!$O$2:$O$35)*BPY$1*LOOKUP(BPY$1,'DMG Tables'!$G$2:$G$7,'DMG Tables'!$H$2:$H$7)</f>
        <v>443920000</v>
      </c>
      <c r="BPZ29" s="1">
        <f>LOOKUP($A29,'DMG Tables'!$P$2:$P$35,'DMG Tables'!$O$2:$O$35)*BPZ$1*LOOKUP(BPZ$1,'DMG Tables'!$G$2:$G$7,'DMG Tables'!$H$2:$H$7)</f>
        <v>444168000</v>
      </c>
      <c r="BQA29" s="1">
        <f>LOOKUP($A29,'DMG Tables'!$P$2:$P$35,'DMG Tables'!$O$2:$O$35)*BQA$1*LOOKUP(BQA$1,'DMG Tables'!$G$2:$G$7,'DMG Tables'!$H$2:$H$7)</f>
        <v>444416000</v>
      </c>
      <c r="BQB29" s="1">
        <f>LOOKUP($A29,'DMG Tables'!$P$2:$P$35,'DMG Tables'!$O$2:$O$35)*BQB$1*LOOKUP(BQB$1,'DMG Tables'!$G$2:$G$7,'DMG Tables'!$H$2:$H$7)</f>
        <v>444664000</v>
      </c>
      <c r="BQC29" s="1">
        <f>LOOKUP($A29,'DMG Tables'!$P$2:$P$35,'DMG Tables'!$O$2:$O$35)*BQC$1*LOOKUP(BQC$1,'DMG Tables'!$G$2:$G$7,'DMG Tables'!$H$2:$H$7)</f>
        <v>444912000</v>
      </c>
      <c r="BQD29" s="1">
        <f>LOOKUP($A29,'DMG Tables'!$P$2:$P$35,'DMG Tables'!$O$2:$O$35)*BQD$1*LOOKUP(BQD$1,'DMG Tables'!$G$2:$G$7,'DMG Tables'!$H$2:$H$7)</f>
        <v>445160000</v>
      </c>
      <c r="BQE29" s="1">
        <f>LOOKUP($A29,'DMG Tables'!$P$2:$P$35,'DMG Tables'!$O$2:$O$35)*BQE$1*LOOKUP(BQE$1,'DMG Tables'!$G$2:$G$7,'DMG Tables'!$H$2:$H$7)</f>
        <v>445408000</v>
      </c>
      <c r="BQF29" s="1">
        <f>LOOKUP($A29,'DMG Tables'!$P$2:$P$35,'DMG Tables'!$O$2:$O$35)*BQF$1*LOOKUP(BQF$1,'DMG Tables'!$G$2:$G$7,'DMG Tables'!$H$2:$H$7)</f>
        <v>445656000</v>
      </c>
      <c r="BQG29" s="1">
        <f>LOOKUP($A29,'DMG Tables'!$P$2:$P$35,'DMG Tables'!$O$2:$O$35)*BQG$1*LOOKUP(BQG$1,'DMG Tables'!$G$2:$G$7,'DMG Tables'!$H$2:$H$7)</f>
        <v>445904000</v>
      </c>
      <c r="BQH29" s="1">
        <f>LOOKUP($A29,'DMG Tables'!$P$2:$P$35,'DMG Tables'!$O$2:$O$35)*BQH$1*LOOKUP(BQH$1,'DMG Tables'!$G$2:$G$7,'DMG Tables'!$H$2:$H$7)</f>
        <v>446152000</v>
      </c>
      <c r="BQI29" s="1">
        <f>LOOKUP($A29,'DMG Tables'!$P$2:$P$35,'DMG Tables'!$O$2:$O$35)*BQI$1*LOOKUP(BQI$1,'DMG Tables'!$G$2:$G$7,'DMG Tables'!$H$2:$H$7)</f>
        <v>446400000</v>
      </c>
      <c r="BQJ29" s="1">
        <f>LOOKUP($A29,'DMG Tables'!$P$2:$P$35,'DMG Tables'!$O$2:$O$35)*BQJ$1*LOOKUP(BQJ$1,'DMG Tables'!$G$2:$G$7,'DMG Tables'!$H$2:$H$7)</f>
        <v>446648000</v>
      </c>
      <c r="BQK29" s="1">
        <f>LOOKUP($A29,'DMG Tables'!$P$2:$P$35,'DMG Tables'!$O$2:$O$35)*BQK$1*LOOKUP(BQK$1,'DMG Tables'!$G$2:$G$7,'DMG Tables'!$H$2:$H$7)</f>
        <v>446896000</v>
      </c>
      <c r="BQL29" s="1">
        <f>LOOKUP($A29,'DMG Tables'!$P$2:$P$35,'DMG Tables'!$O$2:$O$35)*BQL$1*LOOKUP(BQL$1,'DMG Tables'!$G$2:$G$7,'DMG Tables'!$H$2:$H$7)</f>
        <v>447144000</v>
      </c>
      <c r="BQM29" s="1">
        <f>LOOKUP($A29,'DMG Tables'!$P$2:$P$35,'DMG Tables'!$O$2:$O$35)*BQM$1*LOOKUP(BQM$1,'DMG Tables'!$G$2:$G$7,'DMG Tables'!$H$2:$H$7)</f>
        <v>447392000</v>
      </c>
      <c r="BQN29" s="1">
        <f>LOOKUP($A29,'DMG Tables'!$P$2:$P$35,'DMG Tables'!$O$2:$O$35)*BQN$1*LOOKUP(BQN$1,'DMG Tables'!$G$2:$G$7,'DMG Tables'!$H$2:$H$7)</f>
        <v>447640000</v>
      </c>
      <c r="BQO29" s="1">
        <f>LOOKUP($A29,'DMG Tables'!$P$2:$P$35,'DMG Tables'!$O$2:$O$35)*BQO$1*LOOKUP(BQO$1,'DMG Tables'!$G$2:$G$7,'DMG Tables'!$H$2:$H$7)</f>
        <v>447888000</v>
      </c>
      <c r="BQP29" s="1">
        <f>LOOKUP($A29,'DMG Tables'!$P$2:$P$35,'DMG Tables'!$O$2:$O$35)*BQP$1*LOOKUP(BQP$1,'DMG Tables'!$G$2:$G$7,'DMG Tables'!$H$2:$H$7)</f>
        <v>448136000</v>
      </c>
      <c r="BQQ29" s="1">
        <f>LOOKUP($A29,'DMG Tables'!$P$2:$P$35,'DMG Tables'!$O$2:$O$35)*BQQ$1*LOOKUP(BQQ$1,'DMG Tables'!$G$2:$G$7,'DMG Tables'!$H$2:$H$7)</f>
        <v>448384000</v>
      </c>
      <c r="BQR29" s="1">
        <f>LOOKUP($A29,'DMG Tables'!$P$2:$P$35,'DMG Tables'!$O$2:$O$35)*BQR$1*LOOKUP(BQR$1,'DMG Tables'!$G$2:$G$7,'DMG Tables'!$H$2:$H$7)</f>
        <v>448632000</v>
      </c>
      <c r="BQS29" s="1">
        <f>LOOKUP($A29,'DMG Tables'!$P$2:$P$35,'DMG Tables'!$O$2:$O$35)*BQS$1*LOOKUP(BQS$1,'DMG Tables'!$G$2:$G$7,'DMG Tables'!$H$2:$H$7)</f>
        <v>448880000</v>
      </c>
      <c r="BQT29" s="1">
        <f>LOOKUP($A29,'DMG Tables'!$P$2:$P$35,'DMG Tables'!$O$2:$O$35)*BQT$1*LOOKUP(BQT$1,'DMG Tables'!$G$2:$G$7,'DMG Tables'!$H$2:$H$7)</f>
        <v>449128000</v>
      </c>
      <c r="BQU29" s="1">
        <f>LOOKUP($A29,'DMG Tables'!$P$2:$P$35,'DMG Tables'!$O$2:$O$35)*BQU$1*LOOKUP(BQU$1,'DMG Tables'!$G$2:$G$7,'DMG Tables'!$H$2:$H$7)</f>
        <v>449376000</v>
      </c>
      <c r="BQV29" s="1">
        <f>LOOKUP($A29,'DMG Tables'!$P$2:$P$35,'DMG Tables'!$O$2:$O$35)*BQV$1*LOOKUP(BQV$1,'DMG Tables'!$G$2:$G$7,'DMG Tables'!$H$2:$H$7)</f>
        <v>449624000</v>
      </c>
      <c r="BQW29" s="1">
        <f>LOOKUP($A29,'DMG Tables'!$P$2:$P$35,'DMG Tables'!$O$2:$O$35)*BQW$1*LOOKUP(BQW$1,'DMG Tables'!$G$2:$G$7,'DMG Tables'!$H$2:$H$7)</f>
        <v>449872000</v>
      </c>
      <c r="BQX29" s="1">
        <f>LOOKUP($A29,'DMG Tables'!$P$2:$P$35,'DMG Tables'!$O$2:$O$35)*BQX$1*LOOKUP(BQX$1,'DMG Tables'!$G$2:$G$7,'DMG Tables'!$H$2:$H$7)</f>
        <v>450120000</v>
      </c>
      <c r="BQY29" s="1">
        <f>LOOKUP($A29,'DMG Tables'!$P$2:$P$35,'DMG Tables'!$O$2:$O$35)*BQY$1*LOOKUP(BQY$1,'DMG Tables'!$G$2:$G$7,'DMG Tables'!$H$2:$H$7)</f>
        <v>450368000</v>
      </c>
      <c r="BQZ29" s="1">
        <f>LOOKUP($A29,'DMG Tables'!$P$2:$P$35,'DMG Tables'!$O$2:$O$35)*BQZ$1*LOOKUP(BQZ$1,'DMG Tables'!$G$2:$G$7,'DMG Tables'!$H$2:$H$7)</f>
        <v>450616000</v>
      </c>
      <c r="BRA29" s="1">
        <f>LOOKUP($A29,'DMG Tables'!$P$2:$P$35,'DMG Tables'!$O$2:$O$35)*BRA$1*LOOKUP(BRA$1,'DMG Tables'!$G$2:$G$7,'DMG Tables'!$H$2:$H$7)</f>
        <v>450864000</v>
      </c>
      <c r="BRB29" s="1">
        <f>LOOKUP($A29,'DMG Tables'!$P$2:$P$35,'DMG Tables'!$O$2:$O$35)*BRB$1*LOOKUP(BRB$1,'DMG Tables'!$G$2:$G$7,'DMG Tables'!$H$2:$H$7)</f>
        <v>451112000</v>
      </c>
      <c r="BRC29" s="1">
        <f>LOOKUP($A29,'DMG Tables'!$P$2:$P$35,'DMG Tables'!$O$2:$O$35)*BRC$1*LOOKUP(BRC$1,'DMG Tables'!$G$2:$G$7,'DMG Tables'!$H$2:$H$7)</f>
        <v>451360000</v>
      </c>
      <c r="BRD29" s="1">
        <f>LOOKUP($A29,'DMG Tables'!$P$2:$P$35,'DMG Tables'!$O$2:$O$35)*BRD$1*LOOKUP(BRD$1,'DMG Tables'!$G$2:$G$7,'DMG Tables'!$H$2:$H$7)</f>
        <v>451608000</v>
      </c>
      <c r="BRE29" s="1">
        <f>LOOKUP($A29,'DMG Tables'!$P$2:$P$35,'DMG Tables'!$O$2:$O$35)*BRE$1*LOOKUP(BRE$1,'DMG Tables'!$G$2:$G$7,'DMG Tables'!$H$2:$H$7)</f>
        <v>451856000</v>
      </c>
      <c r="BRF29" s="1">
        <f>LOOKUP($A29,'DMG Tables'!$P$2:$P$35,'DMG Tables'!$O$2:$O$35)*BRF$1*LOOKUP(BRF$1,'DMG Tables'!$G$2:$G$7,'DMG Tables'!$H$2:$H$7)</f>
        <v>452104000</v>
      </c>
      <c r="BRG29" s="1">
        <f>LOOKUP($A29,'DMG Tables'!$P$2:$P$35,'DMG Tables'!$O$2:$O$35)*BRG$1*LOOKUP(BRG$1,'DMG Tables'!$G$2:$G$7,'DMG Tables'!$H$2:$H$7)</f>
        <v>452352000</v>
      </c>
      <c r="BRH29" s="1">
        <f>LOOKUP($A29,'DMG Tables'!$P$2:$P$35,'DMG Tables'!$O$2:$O$35)*BRH$1*LOOKUP(BRH$1,'DMG Tables'!$G$2:$G$7,'DMG Tables'!$H$2:$H$7)</f>
        <v>452600000</v>
      </c>
      <c r="BRI29" s="1">
        <f>LOOKUP($A29,'DMG Tables'!$P$2:$P$35,'DMG Tables'!$O$2:$O$35)*BRI$1*LOOKUP(BRI$1,'DMG Tables'!$G$2:$G$7,'DMG Tables'!$H$2:$H$7)</f>
        <v>452848000</v>
      </c>
      <c r="BRJ29" s="1">
        <f>LOOKUP($A29,'DMG Tables'!$P$2:$P$35,'DMG Tables'!$O$2:$O$35)*BRJ$1*LOOKUP(BRJ$1,'DMG Tables'!$G$2:$G$7,'DMG Tables'!$H$2:$H$7)</f>
        <v>453096000</v>
      </c>
      <c r="BRK29" s="1">
        <f>LOOKUP($A29,'DMG Tables'!$P$2:$P$35,'DMG Tables'!$O$2:$O$35)*BRK$1*LOOKUP(BRK$1,'DMG Tables'!$G$2:$G$7,'DMG Tables'!$H$2:$H$7)</f>
        <v>453344000</v>
      </c>
      <c r="BRL29" s="1">
        <f>LOOKUP($A29,'DMG Tables'!$P$2:$P$35,'DMG Tables'!$O$2:$O$35)*BRL$1*LOOKUP(BRL$1,'DMG Tables'!$G$2:$G$7,'DMG Tables'!$H$2:$H$7)</f>
        <v>453592000</v>
      </c>
      <c r="BRM29" s="1">
        <f>LOOKUP($A29,'DMG Tables'!$P$2:$P$35,'DMG Tables'!$O$2:$O$35)*BRM$1*LOOKUP(BRM$1,'DMG Tables'!$G$2:$G$7,'DMG Tables'!$H$2:$H$7)</f>
        <v>453840000</v>
      </c>
      <c r="BRN29" s="1">
        <f>LOOKUP($A29,'DMG Tables'!$P$2:$P$35,'DMG Tables'!$O$2:$O$35)*BRN$1*LOOKUP(BRN$1,'DMG Tables'!$G$2:$G$7,'DMG Tables'!$H$2:$H$7)</f>
        <v>454088000</v>
      </c>
      <c r="BRO29" s="1">
        <f>LOOKUP($A29,'DMG Tables'!$P$2:$P$35,'DMG Tables'!$O$2:$O$35)*BRO$1*LOOKUP(BRO$1,'DMG Tables'!$G$2:$G$7,'DMG Tables'!$H$2:$H$7)</f>
        <v>454336000</v>
      </c>
      <c r="BRP29" s="1">
        <f>LOOKUP($A29,'DMG Tables'!$P$2:$P$35,'DMG Tables'!$O$2:$O$35)*BRP$1*LOOKUP(BRP$1,'DMG Tables'!$G$2:$G$7,'DMG Tables'!$H$2:$H$7)</f>
        <v>454584000</v>
      </c>
      <c r="BRQ29" s="1">
        <f>LOOKUP($A29,'DMG Tables'!$P$2:$P$35,'DMG Tables'!$O$2:$O$35)*BRQ$1*LOOKUP(BRQ$1,'DMG Tables'!$G$2:$G$7,'DMG Tables'!$H$2:$H$7)</f>
        <v>454832000</v>
      </c>
      <c r="BRR29" s="1">
        <f>LOOKUP($A29,'DMG Tables'!$P$2:$P$35,'DMG Tables'!$O$2:$O$35)*BRR$1*LOOKUP(BRR$1,'DMG Tables'!$G$2:$G$7,'DMG Tables'!$H$2:$H$7)</f>
        <v>455080000</v>
      </c>
      <c r="BRS29" s="1">
        <f>LOOKUP($A29,'DMG Tables'!$P$2:$P$35,'DMG Tables'!$O$2:$O$35)*BRS$1*LOOKUP(BRS$1,'DMG Tables'!$G$2:$G$7,'DMG Tables'!$H$2:$H$7)</f>
        <v>455328000</v>
      </c>
      <c r="BRT29" s="1">
        <f>LOOKUP($A29,'DMG Tables'!$P$2:$P$35,'DMG Tables'!$O$2:$O$35)*BRT$1*LOOKUP(BRT$1,'DMG Tables'!$G$2:$G$7,'DMG Tables'!$H$2:$H$7)</f>
        <v>455576000</v>
      </c>
      <c r="BRU29" s="1">
        <f>LOOKUP($A29,'DMG Tables'!$P$2:$P$35,'DMG Tables'!$O$2:$O$35)*BRU$1*LOOKUP(BRU$1,'DMG Tables'!$G$2:$G$7,'DMG Tables'!$H$2:$H$7)</f>
        <v>455824000</v>
      </c>
      <c r="BRV29" s="1">
        <f>LOOKUP($A29,'DMG Tables'!$P$2:$P$35,'DMG Tables'!$O$2:$O$35)*BRV$1*LOOKUP(BRV$1,'DMG Tables'!$G$2:$G$7,'DMG Tables'!$H$2:$H$7)</f>
        <v>456072000</v>
      </c>
      <c r="BRW29" s="1">
        <f>LOOKUP($A29,'DMG Tables'!$P$2:$P$35,'DMG Tables'!$O$2:$O$35)*BRW$1*LOOKUP(BRW$1,'DMG Tables'!$G$2:$G$7,'DMG Tables'!$H$2:$H$7)</f>
        <v>456320000</v>
      </c>
      <c r="BRX29" s="1">
        <f>LOOKUP($A29,'DMG Tables'!$P$2:$P$35,'DMG Tables'!$O$2:$O$35)*BRX$1*LOOKUP(BRX$1,'DMG Tables'!$G$2:$G$7,'DMG Tables'!$H$2:$H$7)</f>
        <v>456568000</v>
      </c>
      <c r="BRY29" s="1">
        <f>LOOKUP($A29,'DMG Tables'!$P$2:$P$35,'DMG Tables'!$O$2:$O$35)*BRY$1*LOOKUP(BRY$1,'DMG Tables'!$G$2:$G$7,'DMG Tables'!$H$2:$H$7)</f>
        <v>456816000</v>
      </c>
      <c r="BRZ29" s="1">
        <f>LOOKUP($A29,'DMG Tables'!$P$2:$P$35,'DMG Tables'!$O$2:$O$35)*BRZ$1*LOOKUP(BRZ$1,'DMG Tables'!$G$2:$G$7,'DMG Tables'!$H$2:$H$7)</f>
        <v>457064000</v>
      </c>
      <c r="BSA29" s="1">
        <f>LOOKUP($A29,'DMG Tables'!$P$2:$P$35,'DMG Tables'!$O$2:$O$35)*BSA$1*LOOKUP(BSA$1,'DMG Tables'!$G$2:$G$7,'DMG Tables'!$H$2:$H$7)</f>
        <v>457312000</v>
      </c>
      <c r="BSB29" s="1">
        <f>LOOKUP($A29,'DMG Tables'!$P$2:$P$35,'DMG Tables'!$O$2:$O$35)*BSB$1*LOOKUP(BSB$1,'DMG Tables'!$G$2:$G$7,'DMG Tables'!$H$2:$H$7)</f>
        <v>457560000</v>
      </c>
      <c r="BSC29" s="1">
        <f>LOOKUP($A29,'DMG Tables'!$P$2:$P$35,'DMG Tables'!$O$2:$O$35)*BSC$1*LOOKUP(BSC$1,'DMG Tables'!$G$2:$G$7,'DMG Tables'!$H$2:$H$7)</f>
        <v>457808000</v>
      </c>
      <c r="BSD29" s="1">
        <f>LOOKUP($A29,'DMG Tables'!$P$2:$P$35,'DMG Tables'!$O$2:$O$35)*BSD$1*LOOKUP(BSD$1,'DMG Tables'!$G$2:$G$7,'DMG Tables'!$H$2:$H$7)</f>
        <v>458056000</v>
      </c>
      <c r="BSE29" s="1">
        <f>LOOKUP($A29,'DMG Tables'!$P$2:$P$35,'DMG Tables'!$O$2:$O$35)*BSE$1*LOOKUP(BSE$1,'DMG Tables'!$G$2:$G$7,'DMG Tables'!$H$2:$H$7)</f>
        <v>458304000</v>
      </c>
      <c r="BSF29" s="1">
        <f>LOOKUP($A29,'DMG Tables'!$P$2:$P$35,'DMG Tables'!$O$2:$O$35)*BSF$1*LOOKUP(BSF$1,'DMG Tables'!$G$2:$G$7,'DMG Tables'!$H$2:$H$7)</f>
        <v>458552000</v>
      </c>
      <c r="BSG29" s="1">
        <f>LOOKUP($A29,'DMG Tables'!$P$2:$P$35,'DMG Tables'!$O$2:$O$35)*BSG$1*LOOKUP(BSG$1,'DMG Tables'!$G$2:$G$7,'DMG Tables'!$H$2:$H$7)</f>
        <v>458800000</v>
      </c>
      <c r="BSH29" s="1">
        <f>LOOKUP($A29,'DMG Tables'!$P$2:$P$35,'DMG Tables'!$O$2:$O$35)*BSH$1*LOOKUP(BSH$1,'DMG Tables'!$G$2:$G$7,'DMG Tables'!$H$2:$H$7)</f>
        <v>459048000</v>
      </c>
      <c r="BSI29" s="1">
        <f>LOOKUP($A29,'DMG Tables'!$P$2:$P$35,'DMG Tables'!$O$2:$O$35)*BSI$1*LOOKUP(BSI$1,'DMG Tables'!$G$2:$G$7,'DMG Tables'!$H$2:$H$7)</f>
        <v>459296000</v>
      </c>
      <c r="BSJ29" s="1">
        <f>LOOKUP($A29,'DMG Tables'!$P$2:$P$35,'DMG Tables'!$O$2:$O$35)*BSJ$1*LOOKUP(BSJ$1,'DMG Tables'!$G$2:$G$7,'DMG Tables'!$H$2:$H$7)</f>
        <v>459544000</v>
      </c>
      <c r="BSK29" s="1">
        <f>LOOKUP($A29,'DMG Tables'!$P$2:$P$35,'DMG Tables'!$O$2:$O$35)*BSK$1*LOOKUP(BSK$1,'DMG Tables'!$G$2:$G$7,'DMG Tables'!$H$2:$H$7)</f>
        <v>459792000</v>
      </c>
      <c r="BSL29" s="1">
        <f>LOOKUP($A29,'DMG Tables'!$P$2:$P$35,'DMG Tables'!$O$2:$O$35)*BSL$1*LOOKUP(BSL$1,'DMG Tables'!$G$2:$G$7,'DMG Tables'!$H$2:$H$7)</f>
        <v>460040000</v>
      </c>
      <c r="BSM29" s="1">
        <f>LOOKUP($A29,'DMG Tables'!$P$2:$P$35,'DMG Tables'!$O$2:$O$35)*BSM$1*LOOKUP(BSM$1,'DMG Tables'!$G$2:$G$7,'DMG Tables'!$H$2:$H$7)</f>
        <v>460288000</v>
      </c>
      <c r="BSN29" s="1">
        <f>LOOKUP($A29,'DMG Tables'!$P$2:$P$35,'DMG Tables'!$O$2:$O$35)*BSN$1*LOOKUP(BSN$1,'DMG Tables'!$G$2:$G$7,'DMG Tables'!$H$2:$H$7)</f>
        <v>460536000</v>
      </c>
      <c r="BSO29" s="1">
        <f>LOOKUP($A29,'DMG Tables'!$P$2:$P$35,'DMG Tables'!$O$2:$O$35)*BSO$1*LOOKUP(BSO$1,'DMG Tables'!$G$2:$G$7,'DMG Tables'!$H$2:$H$7)</f>
        <v>460784000</v>
      </c>
      <c r="BSP29" s="1">
        <f>LOOKUP($A29,'DMG Tables'!$P$2:$P$35,'DMG Tables'!$O$2:$O$35)*BSP$1*LOOKUP(BSP$1,'DMG Tables'!$G$2:$G$7,'DMG Tables'!$H$2:$H$7)</f>
        <v>461032000</v>
      </c>
      <c r="BSQ29" s="1">
        <f>LOOKUP($A29,'DMG Tables'!$P$2:$P$35,'DMG Tables'!$O$2:$O$35)*BSQ$1*LOOKUP(BSQ$1,'DMG Tables'!$G$2:$G$7,'DMG Tables'!$H$2:$H$7)</f>
        <v>461280000</v>
      </c>
      <c r="BSR29" s="1">
        <f>LOOKUP($A29,'DMG Tables'!$P$2:$P$35,'DMG Tables'!$O$2:$O$35)*BSR$1*LOOKUP(BSR$1,'DMG Tables'!$G$2:$G$7,'DMG Tables'!$H$2:$H$7)</f>
        <v>461528000</v>
      </c>
      <c r="BSS29" s="1">
        <f>LOOKUP($A29,'DMG Tables'!$P$2:$P$35,'DMG Tables'!$O$2:$O$35)*BSS$1*LOOKUP(BSS$1,'DMG Tables'!$G$2:$G$7,'DMG Tables'!$H$2:$H$7)</f>
        <v>461776000</v>
      </c>
      <c r="BST29" s="1">
        <f>LOOKUP($A29,'DMG Tables'!$P$2:$P$35,'DMG Tables'!$O$2:$O$35)*BST$1*LOOKUP(BST$1,'DMG Tables'!$G$2:$G$7,'DMG Tables'!$H$2:$H$7)</f>
        <v>462024000</v>
      </c>
      <c r="BSU29" s="1">
        <f>LOOKUP($A29,'DMG Tables'!$P$2:$P$35,'DMG Tables'!$O$2:$O$35)*BSU$1*LOOKUP(BSU$1,'DMG Tables'!$G$2:$G$7,'DMG Tables'!$H$2:$H$7)</f>
        <v>462272000</v>
      </c>
      <c r="BSV29" s="1">
        <f>LOOKUP($A29,'DMG Tables'!$P$2:$P$35,'DMG Tables'!$O$2:$O$35)*BSV$1*LOOKUP(BSV$1,'DMG Tables'!$G$2:$G$7,'DMG Tables'!$H$2:$H$7)</f>
        <v>462520000</v>
      </c>
      <c r="BSW29" s="1">
        <f>LOOKUP($A29,'DMG Tables'!$P$2:$P$35,'DMG Tables'!$O$2:$O$35)*BSW$1*LOOKUP(BSW$1,'DMG Tables'!$G$2:$G$7,'DMG Tables'!$H$2:$H$7)</f>
        <v>462768000</v>
      </c>
      <c r="BSX29" s="1">
        <f>LOOKUP($A29,'DMG Tables'!$P$2:$P$35,'DMG Tables'!$O$2:$O$35)*BSX$1*LOOKUP(BSX$1,'DMG Tables'!$G$2:$G$7,'DMG Tables'!$H$2:$H$7)</f>
        <v>463016000</v>
      </c>
      <c r="BSY29" s="1">
        <f>LOOKUP($A29,'DMG Tables'!$P$2:$P$35,'DMG Tables'!$O$2:$O$35)*BSY$1*LOOKUP(BSY$1,'DMG Tables'!$G$2:$G$7,'DMG Tables'!$H$2:$H$7)</f>
        <v>463264000</v>
      </c>
      <c r="BSZ29" s="1">
        <f>LOOKUP($A29,'DMG Tables'!$P$2:$P$35,'DMG Tables'!$O$2:$O$35)*BSZ$1*LOOKUP(BSZ$1,'DMG Tables'!$G$2:$G$7,'DMG Tables'!$H$2:$H$7)</f>
        <v>463512000</v>
      </c>
      <c r="BTA29" s="1">
        <f>LOOKUP($A29,'DMG Tables'!$P$2:$P$35,'DMG Tables'!$O$2:$O$35)*BTA$1*LOOKUP(BTA$1,'DMG Tables'!$G$2:$G$7,'DMG Tables'!$H$2:$H$7)</f>
        <v>463760000</v>
      </c>
      <c r="BTB29" s="1">
        <f>LOOKUP($A29,'DMG Tables'!$P$2:$P$35,'DMG Tables'!$O$2:$O$35)*BTB$1*LOOKUP(BTB$1,'DMG Tables'!$G$2:$G$7,'DMG Tables'!$H$2:$H$7)</f>
        <v>464008000</v>
      </c>
      <c r="BTC29" s="1">
        <f>LOOKUP($A29,'DMG Tables'!$P$2:$P$35,'DMG Tables'!$O$2:$O$35)*BTC$1*LOOKUP(BTC$1,'DMG Tables'!$G$2:$G$7,'DMG Tables'!$H$2:$H$7)</f>
        <v>464256000</v>
      </c>
      <c r="BTD29" s="1">
        <f>LOOKUP($A29,'DMG Tables'!$P$2:$P$35,'DMG Tables'!$O$2:$O$35)*BTD$1*LOOKUP(BTD$1,'DMG Tables'!$G$2:$G$7,'DMG Tables'!$H$2:$H$7)</f>
        <v>464504000</v>
      </c>
      <c r="BTE29" s="1">
        <f>LOOKUP($A29,'DMG Tables'!$P$2:$P$35,'DMG Tables'!$O$2:$O$35)*BTE$1*LOOKUP(BTE$1,'DMG Tables'!$G$2:$G$7,'DMG Tables'!$H$2:$H$7)</f>
        <v>464752000</v>
      </c>
      <c r="BTF29" s="1">
        <f>LOOKUP($A29,'DMG Tables'!$P$2:$P$35,'DMG Tables'!$O$2:$O$35)*BTF$1*LOOKUP(BTF$1,'DMG Tables'!$G$2:$G$7,'DMG Tables'!$H$2:$H$7)</f>
        <v>465000000</v>
      </c>
      <c r="BTG29" s="1">
        <f>LOOKUP($A29,'DMG Tables'!$P$2:$P$35,'DMG Tables'!$O$2:$O$35)*BTG$1*LOOKUP(BTG$1,'DMG Tables'!$G$2:$G$7,'DMG Tables'!$H$2:$H$7)</f>
        <v>465248000</v>
      </c>
      <c r="BTH29" s="1">
        <f>LOOKUP($A29,'DMG Tables'!$P$2:$P$35,'DMG Tables'!$O$2:$O$35)*BTH$1*LOOKUP(BTH$1,'DMG Tables'!$G$2:$G$7,'DMG Tables'!$H$2:$H$7)</f>
        <v>465496000</v>
      </c>
      <c r="BTI29" s="1">
        <f>LOOKUP($A29,'DMG Tables'!$P$2:$P$35,'DMG Tables'!$O$2:$O$35)*BTI$1*LOOKUP(BTI$1,'DMG Tables'!$G$2:$G$7,'DMG Tables'!$H$2:$H$7)</f>
        <v>465744000</v>
      </c>
      <c r="BTJ29" s="1">
        <f>LOOKUP($A29,'DMG Tables'!$P$2:$P$35,'DMG Tables'!$O$2:$O$35)*BTJ$1*LOOKUP(BTJ$1,'DMG Tables'!$G$2:$G$7,'DMG Tables'!$H$2:$H$7)</f>
        <v>465992000</v>
      </c>
      <c r="BTK29" s="1">
        <f>LOOKUP($A29,'DMG Tables'!$P$2:$P$35,'DMG Tables'!$O$2:$O$35)*BTK$1*LOOKUP(BTK$1,'DMG Tables'!$G$2:$G$7,'DMG Tables'!$H$2:$H$7)</f>
        <v>466240000</v>
      </c>
      <c r="BTL29" s="1">
        <f>LOOKUP($A29,'DMG Tables'!$P$2:$P$35,'DMG Tables'!$O$2:$O$35)*BTL$1*LOOKUP(BTL$1,'DMG Tables'!$G$2:$G$7,'DMG Tables'!$H$2:$H$7)</f>
        <v>466488000</v>
      </c>
      <c r="BTM29" s="1">
        <f>LOOKUP($A29,'DMG Tables'!$P$2:$P$35,'DMG Tables'!$O$2:$O$35)*BTM$1*LOOKUP(BTM$1,'DMG Tables'!$G$2:$G$7,'DMG Tables'!$H$2:$H$7)</f>
        <v>466736000</v>
      </c>
      <c r="BTN29" s="1">
        <f>LOOKUP($A29,'DMG Tables'!$P$2:$P$35,'DMG Tables'!$O$2:$O$35)*BTN$1*LOOKUP(BTN$1,'DMG Tables'!$G$2:$G$7,'DMG Tables'!$H$2:$H$7)</f>
        <v>466984000</v>
      </c>
      <c r="BTO29" s="1">
        <f>LOOKUP($A29,'DMG Tables'!$P$2:$P$35,'DMG Tables'!$O$2:$O$35)*BTO$1*LOOKUP(BTO$1,'DMG Tables'!$G$2:$G$7,'DMG Tables'!$H$2:$H$7)</f>
        <v>467232000</v>
      </c>
      <c r="BTP29" s="1">
        <f>LOOKUP($A29,'DMG Tables'!$P$2:$P$35,'DMG Tables'!$O$2:$O$35)*BTP$1*LOOKUP(BTP$1,'DMG Tables'!$G$2:$G$7,'DMG Tables'!$H$2:$H$7)</f>
        <v>467480000</v>
      </c>
      <c r="BTQ29" s="1">
        <f>LOOKUP($A29,'DMG Tables'!$P$2:$P$35,'DMG Tables'!$O$2:$O$35)*BTQ$1*LOOKUP(BTQ$1,'DMG Tables'!$G$2:$G$7,'DMG Tables'!$H$2:$H$7)</f>
        <v>467728000</v>
      </c>
      <c r="BTR29" s="1">
        <f>LOOKUP($A29,'DMG Tables'!$P$2:$P$35,'DMG Tables'!$O$2:$O$35)*BTR$1*LOOKUP(BTR$1,'DMG Tables'!$G$2:$G$7,'DMG Tables'!$H$2:$H$7)</f>
        <v>467976000</v>
      </c>
      <c r="BTS29" s="1">
        <f>LOOKUP($A29,'DMG Tables'!$P$2:$P$35,'DMG Tables'!$O$2:$O$35)*BTS$1*LOOKUP(BTS$1,'DMG Tables'!$G$2:$G$7,'DMG Tables'!$H$2:$H$7)</f>
        <v>468224000</v>
      </c>
      <c r="BTT29" s="1">
        <f>LOOKUP($A29,'DMG Tables'!$P$2:$P$35,'DMG Tables'!$O$2:$O$35)*BTT$1*LOOKUP(BTT$1,'DMG Tables'!$G$2:$G$7,'DMG Tables'!$H$2:$H$7)</f>
        <v>468472000</v>
      </c>
      <c r="BTU29" s="1">
        <f>LOOKUP($A29,'DMG Tables'!$P$2:$P$35,'DMG Tables'!$O$2:$O$35)*BTU$1*LOOKUP(BTU$1,'DMG Tables'!$G$2:$G$7,'DMG Tables'!$H$2:$H$7)</f>
        <v>468720000</v>
      </c>
      <c r="BTV29" s="1">
        <f>LOOKUP($A29,'DMG Tables'!$P$2:$P$35,'DMG Tables'!$O$2:$O$35)*BTV$1*LOOKUP(BTV$1,'DMG Tables'!$G$2:$G$7,'DMG Tables'!$H$2:$H$7)</f>
        <v>468968000</v>
      </c>
      <c r="BTW29" s="1">
        <f>LOOKUP($A29,'DMG Tables'!$P$2:$P$35,'DMG Tables'!$O$2:$O$35)*BTW$1*LOOKUP(BTW$1,'DMG Tables'!$G$2:$G$7,'DMG Tables'!$H$2:$H$7)</f>
        <v>469216000</v>
      </c>
      <c r="BTX29" s="1">
        <f>LOOKUP($A29,'DMG Tables'!$P$2:$P$35,'DMG Tables'!$O$2:$O$35)*BTX$1*LOOKUP(BTX$1,'DMG Tables'!$G$2:$G$7,'DMG Tables'!$H$2:$H$7)</f>
        <v>469464000</v>
      </c>
      <c r="BTY29" s="1">
        <f>LOOKUP($A29,'DMG Tables'!$P$2:$P$35,'DMG Tables'!$O$2:$O$35)*BTY$1*LOOKUP(BTY$1,'DMG Tables'!$G$2:$G$7,'DMG Tables'!$H$2:$H$7)</f>
        <v>469712000</v>
      </c>
      <c r="BTZ29" s="1">
        <f>LOOKUP($A29,'DMG Tables'!$P$2:$P$35,'DMG Tables'!$O$2:$O$35)*BTZ$1*LOOKUP(BTZ$1,'DMG Tables'!$G$2:$G$7,'DMG Tables'!$H$2:$H$7)</f>
        <v>469960000</v>
      </c>
      <c r="BUA29" s="1">
        <f>LOOKUP($A29,'DMG Tables'!$P$2:$P$35,'DMG Tables'!$O$2:$O$35)*BUA$1*LOOKUP(BUA$1,'DMG Tables'!$G$2:$G$7,'DMG Tables'!$H$2:$H$7)</f>
        <v>470208000</v>
      </c>
      <c r="BUB29" s="1">
        <f>LOOKUP($A29,'DMG Tables'!$P$2:$P$35,'DMG Tables'!$O$2:$O$35)*BUB$1*LOOKUP(BUB$1,'DMG Tables'!$G$2:$G$7,'DMG Tables'!$H$2:$H$7)</f>
        <v>470456000</v>
      </c>
      <c r="BUC29" s="1">
        <f>LOOKUP($A29,'DMG Tables'!$P$2:$P$35,'DMG Tables'!$O$2:$O$35)*BUC$1*LOOKUP(BUC$1,'DMG Tables'!$G$2:$G$7,'DMG Tables'!$H$2:$H$7)</f>
        <v>470704000</v>
      </c>
      <c r="BUD29" s="1">
        <f>LOOKUP($A29,'DMG Tables'!$P$2:$P$35,'DMG Tables'!$O$2:$O$35)*BUD$1*LOOKUP(BUD$1,'DMG Tables'!$G$2:$G$7,'DMG Tables'!$H$2:$H$7)</f>
        <v>470952000</v>
      </c>
      <c r="BUE29" s="1">
        <f>LOOKUP($A29,'DMG Tables'!$P$2:$P$35,'DMG Tables'!$O$2:$O$35)*BUE$1*LOOKUP(BUE$1,'DMG Tables'!$G$2:$G$7,'DMG Tables'!$H$2:$H$7)</f>
        <v>471200000</v>
      </c>
      <c r="BUF29" s="1">
        <f>LOOKUP($A29,'DMG Tables'!$P$2:$P$35,'DMG Tables'!$O$2:$O$35)*BUF$1*LOOKUP(BUF$1,'DMG Tables'!$G$2:$G$7,'DMG Tables'!$H$2:$H$7)</f>
        <v>471448000</v>
      </c>
      <c r="BUG29" s="1">
        <f>LOOKUP($A29,'DMG Tables'!$P$2:$P$35,'DMG Tables'!$O$2:$O$35)*BUG$1*LOOKUP(BUG$1,'DMG Tables'!$G$2:$G$7,'DMG Tables'!$H$2:$H$7)</f>
        <v>471696000</v>
      </c>
      <c r="BUH29" s="1">
        <f>LOOKUP($A29,'DMG Tables'!$P$2:$P$35,'DMG Tables'!$O$2:$O$35)*BUH$1*LOOKUP(BUH$1,'DMG Tables'!$G$2:$G$7,'DMG Tables'!$H$2:$H$7)</f>
        <v>471944000</v>
      </c>
      <c r="BUI29" s="1">
        <f>LOOKUP($A29,'DMG Tables'!$P$2:$P$35,'DMG Tables'!$O$2:$O$35)*BUI$1*LOOKUP(BUI$1,'DMG Tables'!$G$2:$G$7,'DMG Tables'!$H$2:$H$7)</f>
        <v>472192000</v>
      </c>
      <c r="BUJ29" s="1">
        <f>LOOKUP($A29,'DMG Tables'!$P$2:$P$35,'DMG Tables'!$O$2:$O$35)*BUJ$1*LOOKUP(BUJ$1,'DMG Tables'!$G$2:$G$7,'DMG Tables'!$H$2:$H$7)</f>
        <v>472440000</v>
      </c>
      <c r="BUK29" s="1">
        <f>LOOKUP($A29,'DMG Tables'!$P$2:$P$35,'DMG Tables'!$O$2:$O$35)*BUK$1*LOOKUP(BUK$1,'DMG Tables'!$G$2:$G$7,'DMG Tables'!$H$2:$H$7)</f>
        <v>472688000</v>
      </c>
      <c r="BUL29" s="1">
        <f>LOOKUP($A29,'DMG Tables'!$P$2:$P$35,'DMG Tables'!$O$2:$O$35)*BUL$1*LOOKUP(BUL$1,'DMG Tables'!$G$2:$G$7,'DMG Tables'!$H$2:$H$7)</f>
        <v>472936000</v>
      </c>
      <c r="BUM29" s="1">
        <f>LOOKUP($A29,'DMG Tables'!$P$2:$P$35,'DMG Tables'!$O$2:$O$35)*BUM$1*LOOKUP(BUM$1,'DMG Tables'!$G$2:$G$7,'DMG Tables'!$H$2:$H$7)</f>
        <v>473184000</v>
      </c>
      <c r="BUN29" s="1">
        <f>LOOKUP($A29,'DMG Tables'!$P$2:$P$35,'DMG Tables'!$O$2:$O$35)*BUN$1*LOOKUP(BUN$1,'DMG Tables'!$G$2:$G$7,'DMG Tables'!$H$2:$H$7)</f>
        <v>473432000</v>
      </c>
      <c r="BUO29" s="1">
        <f>LOOKUP($A29,'DMG Tables'!$P$2:$P$35,'DMG Tables'!$O$2:$O$35)*BUO$1*LOOKUP(BUO$1,'DMG Tables'!$G$2:$G$7,'DMG Tables'!$H$2:$H$7)</f>
        <v>473680000</v>
      </c>
      <c r="BUP29" s="1">
        <f>LOOKUP($A29,'DMG Tables'!$P$2:$P$35,'DMG Tables'!$O$2:$O$35)*BUP$1*LOOKUP(BUP$1,'DMG Tables'!$G$2:$G$7,'DMG Tables'!$H$2:$H$7)</f>
        <v>473928000</v>
      </c>
      <c r="BUQ29" s="1">
        <f>LOOKUP($A29,'DMG Tables'!$P$2:$P$35,'DMG Tables'!$O$2:$O$35)*BUQ$1*LOOKUP(BUQ$1,'DMG Tables'!$G$2:$G$7,'DMG Tables'!$H$2:$H$7)</f>
        <v>474176000</v>
      </c>
      <c r="BUR29" s="1">
        <f>LOOKUP($A29,'DMG Tables'!$P$2:$P$35,'DMG Tables'!$O$2:$O$35)*BUR$1*LOOKUP(BUR$1,'DMG Tables'!$G$2:$G$7,'DMG Tables'!$H$2:$H$7)</f>
        <v>474424000</v>
      </c>
      <c r="BUS29" s="1">
        <f>LOOKUP($A29,'DMG Tables'!$P$2:$P$35,'DMG Tables'!$O$2:$O$35)*BUS$1*LOOKUP(BUS$1,'DMG Tables'!$G$2:$G$7,'DMG Tables'!$H$2:$H$7)</f>
        <v>474672000</v>
      </c>
      <c r="BUT29" s="1">
        <f>LOOKUP($A29,'DMG Tables'!$P$2:$P$35,'DMG Tables'!$O$2:$O$35)*BUT$1*LOOKUP(BUT$1,'DMG Tables'!$G$2:$G$7,'DMG Tables'!$H$2:$H$7)</f>
        <v>474920000</v>
      </c>
      <c r="BUU29" s="1">
        <f>LOOKUP($A29,'DMG Tables'!$P$2:$P$35,'DMG Tables'!$O$2:$O$35)*BUU$1*LOOKUP(BUU$1,'DMG Tables'!$G$2:$G$7,'DMG Tables'!$H$2:$H$7)</f>
        <v>475168000</v>
      </c>
      <c r="BUV29" s="1">
        <f>LOOKUP($A29,'DMG Tables'!$P$2:$P$35,'DMG Tables'!$O$2:$O$35)*BUV$1*LOOKUP(BUV$1,'DMG Tables'!$G$2:$G$7,'DMG Tables'!$H$2:$H$7)</f>
        <v>475416000</v>
      </c>
      <c r="BUW29" s="1">
        <f>LOOKUP($A29,'DMG Tables'!$P$2:$P$35,'DMG Tables'!$O$2:$O$35)*BUW$1*LOOKUP(BUW$1,'DMG Tables'!$G$2:$G$7,'DMG Tables'!$H$2:$H$7)</f>
        <v>475664000</v>
      </c>
      <c r="BUX29" s="1">
        <f>LOOKUP($A29,'DMG Tables'!$P$2:$P$35,'DMG Tables'!$O$2:$O$35)*BUX$1*LOOKUP(BUX$1,'DMG Tables'!$G$2:$G$7,'DMG Tables'!$H$2:$H$7)</f>
        <v>475912000</v>
      </c>
      <c r="BUY29" s="1">
        <f>LOOKUP($A29,'DMG Tables'!$P$2:$P$35,'DMG Tables'!$O$2:$O$35)*BUY$1*LOOKUP(BUY$1,'DMG Tables'!$G$2:$G$7,'DMG Tables'!$H$2:$H$7)</f>
        <v>476160000</v>
      </c>
      <c r="BUZ29" s="1">
        <f>LOOKUP($A29,'DMG Tables'!$P$2:$P$35,'DMG Tables'!$O$2:$O$35)*BUZ$1*LOOKUP(BUZ$1,'DMG Tables'!$G$2:$G$7,'DMG Tables'!$H$2:$H$7)</f>
        <v>476408000</v>
      </c>
      <c r="BVA29" s="1">
        <f>LOOKUP($A29,'DMG Tables'!$P$2:$P$35,'DMG Tables'!$O$2:$O$35)*BVA$1*LOOKUP(BVA$1,'DMG Tables'!$G$2:$G$7,'DMG Tables'!$H$2:$H$7)</f>
        <v>476656000</v>
      </c>
      <c r="BVB29" s="1">
        <f>LOOKUP($A29,'DMG Tables'!$P$2:$P$35,'DMG Tables'!$O$2:$O$35)*BVB$1*LOOKUP(BVB$1,'DMG Tables'!$G$2:$G$7,'DMG Tables'!$H$2:$H$7)</f>
        <v>476904000</v>
      </c>
      <c r="BVC29" s="1">
        <f>LOOKUP($A29,'DMG Tables'!$P$2:$P$35,'DMG Tables'!$O$2:$O$35)*BVC$1*LOOKUP(BVC$1,'DMG Tables'!$G$2:$G$7,'DMG Tables'!$H$2:$H$7)</f>
        <v>477152000</v>
      </c>
      <c r="BVD29" s="1">
        <f>LOOKUP($A29,'DMG Tables'!$P$2:$P$35,'DMG Tables'!$O$2:$O$35)*BVD$1*LOOKUP(BVD$1,'DMG Tables'!$G$2:$G$7,'DMG Tables'!$H$2:$H$7)</f>
        <v>477400000</v>
      </c>
      <c r="BVE29" s="1">
        <f>LOOKUP($A29,'DMG Tables'!$P$2:$P$35,'DMG Tables'!$O$2:$O$35)*BVE$1*LOOKUP(BVE$1,'DMG Tables'!$G$2:$G$7,'DMG Tables'!$H$2:$H$7)</f>
        <v>477648000</v>
      </c>
      <c r="BVF29" s="1">
        <f>LOOKUP($A29,'DMG Tables'!$P$2:$P$35,'DMG Tables'!$O$2:$O$35)*BVF$1*LOOKUP(BVF$1,'DMG Tables'!$G$2:$G$7,'DMG Tables'!$H$2:$H$7)</f>
        <v>477896000</v>
      </c>
      <c r="BVG29" s="1">
        <f>LOOKUP($A29,'DMG Tables'!$P$2:$P$35,'DMG Tables'!$O$2:$O$35)*BVG$1*LOOKUP(BVG$1,'DMG Tables'!$G$2:$G$7,'DMG Tables'!$H$2:$H$7)</f>
        <v>478144000</v>
      </c>
      <c r="BVH29" s="1">
        <f>LOOKUP($A29,'DMG Tables'!$P$2:$P$35,'DMG Tables'!$O$2:$O$35)*BVH$1*LOOKUP(BVH$1,'DMG Tables'!$G$2:$G$7,'DMG Tables'!$H$2:$H$7)</f>
        <v>478392000</v>
      </c>
      <c r="BVI29" s="1">
        <f>LOOKUP($A29,'DMG Tables'!$P$2:$P$35,'DMG Tables'!$O$2:$O$35)*BVI$1*LOOKUP(BVI$1,'DMG Tables'!$G$2:$G$7,'DMG Tables'!$H$2:$H$7)</f>
        <v>478640000</v>
      </c>
      <c r="BVJ29" s="1">
        <f>LOOKUP($A29,'DMG Tables'!$P$2:$P$35,'DMG Tables'!$O$2:$O$35)*BVJ$1*LOOKUP(BVJ$1,'DMG Tables'!$G$2:$G$7,'DMG Tables'!$H$2:$H$7)</f>
        <v>478888000</v>
      </c>
      <c r="BVK29" s="1">
        <f>LOOKUP($A29,'DMG Tables'!$P$2:$P$35,'DMG Tables'!$O$2:$O$35)*BVK$1*LOOKUP(BVK$1,'DMG Tables'!$G$2:$G$7,'DMG Tables'!$H$2:$H$7)</f>
        <v>479136000</v>
      </c>
      <c r="BVL29" s="1">
        <f>LOOKUP($A29,'DMG Tables'!$P$2:$P$35,'DMG Tables'!$O$2:$O$35)*BVL$1*LOOKUP(BVL$1,'DMG Tables'!$G$2:$G$7,'DMG Tables'!$H$2:$H$7)</f>
        <v>479384000</v>
      </c>
      <c r="BVM29" s="1">
        <f>LOOKUP($A29,'DMG Tables'!$P$2:$P$35,'DMG Tables'!$O$2:$O$35)*BVM$1*LOOKUP(BVM$1,'DMG Tables'!$G$2:$G$7,'DMG Tables'!$H$2:$H$7)</f>
        <v>479632000</v>
      </c>
      <c r="BVN29" s="1">
        <f>LOOKUP($A29,'DMG Tables'!$P$2:$P$35,'DMG Tables'!$O$2:$O$35)*BVN$1*LOOKUP(BVN$1,'DMG Tables'!$G$2:$G$7,'DMG Tables'!$H$2:$H$7)</f>
        <v>479880000</v>
      </c>
      <c r="BVO29" s="1">
        <f>LOOKUP($A29,'DMG Tables'!$P$2:$P$35,'DMG Tables'!$O$2:$O$35)*BVO$1*LOOKUP(BVO$1,'DMG Tables'!$G$2:$G$7,'DMG Tables'!$H$2:$H$7)</f>
        <v>480128000</v>
      </c>
      <c r="BVP29" s="1">
        <f>LOOKUP($A29,'DMG Tables'!$P$2:$P$35,'DMG Tables'!$O$2:$O$35)*BVP$1*LOOKUP(BVP$1,'DMG Tables'!$G$2:$G$7,'DMG Tables'!$H$2:$H$7)</f>
        <v>480376000</v>
      </c>
      <c r="BVQ29" s="1">
        <f>LOOKUP($A29,'DMG Tables'!$P$2:$P$35,'DMG Tables'!$O$2:$O$35)*BVQ$1*LOOKUP(BVQ$1,'DMG Tables'!$G$2:$G$7,'DMG Tables'!$H$2:$H$7)</f>
        <v>480624000</v>
      </c>
      <c r="BVR29" s="1">
        <f>LOOKUP($A29,'DMG Tables'!$P$2:$P$35,'DMG Tables'!$O$2:$O$35)*BVR$1*LOOKUP(BVR$1,'DMG Tables'!$G$2:$G$7,'DMG Tables'!$H$2:$H$7)</f>
        <v>480872000</v>
      </c>
      <c r="BVS29" s="1">
        <f>LOOKUP($A29,'DMG Tables'!$P$2:$P$35,'DMG Tables'!$O$2:$O$35)*BVS$1*LOOKUP(BVS$1,'DMG Tables'!$G$2:$G$7,'DMG Tables'!$H$2:$H$7)</f>
        <v>481120000</v>
      </c>
      <c r="BVT29" s="1">
        <f>LOOKUP($A29,'DMG Tables'!$P$2:$P$35,'DMG Tables'!$O$2:$O$35)*BVT$1*LOOKUP(BVT$1,'DMG Tables'!$G$2:$G$7,'DMG Tables'!$H$2:$H$7)</f>
        <v>481368000</v>
      </c>
      <c r="BVU29" s="1">
        <f>LOOKUP($A29,'DMG Tables'!$P$2:$P$35,'DMG Tables'!$O$2:$O$35)*BVU$1*LOOKUP(BVU$1,'DMG Tables'!$G$2:$G$7,'DMG Tables'!$H$2:$H$7)</f>
        <v>481616000</v>
      </c>
      <c r="BVV29" s="1">
        <f>LOOKUP($A29,'DMG Tables'!$P$2:$P$35,'DMG Tables'!$O$2:$O$35)*BVV$1*LOOKUP(BVV$1,'DMG Tables'!$G$2:$G$7,'DMG Tables'!$H$2:$H$7)</f>
        <v>481864000</v>
      </c>
      <c r="BVW29" s="1">
        <f>LOOKUP($A29,'DMG Tables'!$P$2:$P$35,'DMG Tables'!$O$2:$O$35)*BVW$1*LOOKUP(BVW$1,'DMG Tables'!$G$2:$G$7,'DMG Tables'!$H$2:$H$7)</f>
        <v>482112000</v>
      </c>
      <c r="BVX29" s="1">
        <f>LOOKUP($A29,'DMG Tables'!$P$2:$P$35,'DMG Tables'!$O$2:$O$35)*BVX$1*LOOKUP(BVX$1,'DMG Tables'!$G$2:$G$7,'DMG Tables'!$H$2:$H$7)</f>
        <v>482360000</v>
      </c>
      <c r="BVY29" s="1">
        <f>LOOKUP($A29,'DMG Tables'!$P$2:$P$35,'DMG Tables'!$O$2:$O$35)*BVY$1*LOOKUP(BVY$1,'DMG Tables'!$G$2:$G$7,'DMG Tables'!$H$2:$H$7)</f>
        <v>482608000</v>
      </c>
      <c r="BVZ29" s="1">
        <f>LOOKUP($A29,'DMG Tables'!$P$2:$P$35,'DMG Tables'!$O$2:$O$35)*BVZ$1*LOOKUP(BVZ$1,'DMG Tables'!$G$2:$G$7,'DMG Tables'!$H$2:$H$7)</f>
        <v>482856000</v>
      </c>
      <c r="BWA29" s="1">
        <f>LOOKUP($A29,'DMG Tables'!$P$2:$P$35,'DMG Tables'!$O$2:$O$35)*BWA$1*LOOKUP(BWA$1,'DMG Tables'!$G$2:$G$7,'DMG Tables'!$H$2:$H$7)</f>
        <v>483104000</v>
      </c>
      <c r="BWB29" s="1">
        <f>LOOKUP($A29,'DMG Tables'!$P$2:$P$35,'DMG Tables'!$O$2:$O$35)*BWB$1*LOOKUP(BWB$1,'DMG Tables'!$G$2:$G$7,'DMG Tables'!$H$2:$H$7)</f>
        <v>483352000</v>
      </c>
      <c r="BWC29" s="1">
        <f>LOOKUP($A29,'DMG Tables'!$P$2:$P$35,'DMG Tables'!$O$2:$O$35)*BWC$1*LOOKUP(BWC$1,'DMG Tables'!$G$2:$G$7,'DMG Tables'!$H$2:$H$7)</f>
        <v>483600000</v>
      </c>
      <c r="BWD29" s="1">
        <f>LOOKUP($A29,'DMG Tables'!$P$2:$P$35,'DMG Tables'!$O$2:$O$35)*BWD$1*LOOKUP(BWD$1,'DMG Tables'!$G$2:$G$7,'DMG Tables'!$H$2:$H$7)</f>
        <v>483848000</v>
      </c>
      <c r="BWE29" s="1">
        <f>LOOKUP($A29,'DMG Tables'!$P$2:$P$35,'DMG Tables'!$O$2:$O$35)*BWE$1*LOOKUP(BWE$1,'DMG Tables'!$G$2:$G$7,'DMG Tables'!$H$2:$H$7)</f>
        <v>484096000</v>
      </c>
      <c r="BWF29" s="1">
        <f>LOOKUP($A29,'DMG Tables'!$P$2:$P$35,'DMG Tables'!$O$2:$O$35)*BWF$1*LOOKUP(BWF$1,'DMG Tables'!$G$2:$G$7,'DMG Tables'!$H$2:$H$7)</f>
        <v>484344000</v>
      </c>
      <c r="BWG29" s="1">
        <f>LOOKUP($A29,'DMG Tables'!$P$2:$P$35,'DMG Tables'!$O$2:$O$35)*BWG$1*LOOKUP(BWG$1,'DMG Tables'!$G$2:$G$7,'DMG Tables'!$H$2:$H$7)</f>
        <v>484592000</v>
      </c>
      <c r="BWH29" s="1">
        <f>LOOKUP($A29,'DMG Tables'!$P$2:$P$35,'DMG Tables'!$O$2:$O$35)*BWH$1*LOOKUP(BWH$1,'DMG Tables'!$G$2:$G$7,'DMG Tables'!$H$2:$H$7)</f>
        <v>484840000</v>
      </c>
      <c r="BWI29" s="1">
        <f>LOOKUP($A29,'DMG Tables'!$P$2:$P$35,'DMG Tables'!$O$2:$O$35)*BWI$1*LOOKUP(BWI$1,'DMG Tables'!$G$2:$G$7,'DMG Tables'!$H$2:$H$7)</f>
        <v>485088000</v>
      </c>
      <c r="BWJ29" s="1">
        <f>LOOKUP($A29,'DMG Tables'!$P$2:$P$35,'DMG Tables'!$O$2:$O$35)*BWJ$1*LOOKUP(BWJ$1,'DMG Tables'!$G$2:$G$7,'DMG Tables'!$H$2:$H$7)</f>
        <v>485336000</v>
      </c>
      <c r="BWK29" s="1">
        <f>LOOKUP($A29,'DMG Tables'!$P$2:$P$35,'DMG Tables'!$O$2:$O$35)*BWK$1*LOOKUP(BWK$1,'DMG Tables'!$G$2:$G$7,'DMG Tables'!$H$2:$H$7)</f>
        <v>485584000</v>
      </c>
      <c r="BWL29" s="1">
        <f>LOOKUP($A29,'DMG Tables'!$P$2:$P$35,'DMG Tables'!$O$2:$O$35)*BWL$1*LOOKUP(BWL$1,'DMG Tables'!$G$2:$G$7,'DMG Tables'!$H$2:$H$7)</f>
        <v>485832000</v>
      </c>
      <c r="BWM29" s="1">
        <f>LOOKUP($A29,'DMG Tables'!$P$2:$P$35,'DMG Tables'!$O$2:$O$35)*BWM$1*LOOKUP(BWM$1,'DMG Tables'!$G$2:$G$7,'DMG Tables'!$H$2:$H$7)</f>
        <v>486080000</v>
      </c>
      <c r="BWN29" s="1">
        <f>LOOKUP($A29,'DMG Tables'!$P$2:$P$35,'DMG Tables'!$O$2:$O$35)*BWN$1*LOOKUP(BWN$1,'DMG Tables'!$G$2:$G$7,'DMG Tables'!$H$2:$H$7)</f>
        <v>486328000</v>
      </c>
      <c r="BWO29" s="1">
        <f>LOOKUP($A29,'DMG Tables'!$P$2:$P$35,'DMG Tables'!$O$2:$O$35)*BWO$1*LOOKUP(BWO$1,'DMG Tables'!$G$2:$G$7,'DMG Tables'!$H$2:$H$7)</f>
        <v>486576000</v>
      </c>
      <c r="BWP29" s="1">
        <f>LOOKUP($A29,'DMG Tables'!$P$2:$P$35,'DMG Tables'!$O$2:$O$35)*BWP$1*LOOKUP(BWP$1,'DMG Tables'!$G$2:$G$7,'DMG Tables'!$H$2:$H$7)</f>
        <v>486824000</v>
      </c>
      <c r="BWQ29" s="1">
        <f>LOOKUP($A29,'DMG Tables'!$P$2:$P$35,'DMG Tables'!$O$2:$O$35)*BWQ$1*LOOKUP(BWQ$1,'DMG Tables'!$G$2:$G$7,'DMG Tables'!$H$2:$H$7)</f>
        <v>487072000</v>
      </c>
      <c r="BWR29" s="1">
        <f>LOOKUP($A29,'DMG Tables'!$P$2:$P$35,'DMG Tables'!$O$2:$O$35)*BWR$1*LOOKUP(BWR$1,'DMG Tables'!$G$2:$G$7,'DMG Tables'!$H$2:$H$7)</f>
        <v>487320000</v>
      </c>
      <c r="BWS29" s="1">
        <f>LOOKUP($A29,'DMG Tables'!$P$2:$P$35,'DMG Tables'!$O$2:$O$35)*BWS$1*LOOKUP(BWS$1,'DMG Tables'!$G$2:$G$7,'DMG Tables'!$H$2:$H$7)</f>
        <v>487568000</v>
      </c>
      <c r="BWT29" s="1">
        <f>LOOKUP($A29,'DMG Tables'!$P$2:$P$35,'DMG Tables'!$O$2:$O$35)*BWT$1*LOOKUP(BWT$1,'DMG Tables'!$G$2:$G$7,'DMG Tables'!$H$2:$H$7)</f>
        <v>487816000</v>
      </c>
      <c r="BWU29" s="1">
        <f>LOOKUP($A29,'DMG Tables'!$P$2:$P$35,'DMG Tables'!$O$2:$O$35)*BWU$1*LOOKUP(BWU$1,'DMG Tables'!$G$2:$G$7,'DMG Tables'!$H$2:$H$7)</f>
        <v>488064000</v>
      </c>
      <c r="BWV29" s="1">
        <f>LOOKUP($A29,'DMG Tables'!$P$2:$P$35,'DMG Tables'!$O$2:$O$35)*BWV$1*LOOKUP(BWV$1,'DMG Tables'!$G$2:$G$7,'DMG Tables'!$H$2:$H$7)</f>
        <v>488312000</v>
      </c>
      <c r="BWW29" s="1">
        <f>LOOKUP($A29,'DMG Tables'!$P$2:$P$35,'DMG Tables'!$O$2:$O$35)*BWW$1*LOOKUP(BWW$1,'DMG Tables'!$G$2:$G$7,'DMG Tables'!$H$2:$H$7)</f>
        <v>488560000</v>
      </c>
      <c r="BWX29" s="1">
        <f>LOOKUP($A29,'DMG Tables'!$P$2:$P$35,'DMG Tables'!$O$2:$O$35)*BWX$1*LOOKUP(BWX$1,'DMG Tables'!$G$2:$G$7,'DMG Tables'!$H$2:$H$7)</f>
        <v>488808000</v>
      </c>
      <c r="BWY29" s="1">
        <f>LOOKUP($A29,'DMG Tables'!$P$2:$P$35,'DMG Tables'!$O$2:$O$35)*BWY$1*LOOKUP(BWY$1,'DMG Tables'!$G$2:$G$7,'DMG Tables'!$H$2:$H$7)</f>
        <v>489056000</v>
      </c>
      <c r="BWZ29" s="1">
        <f>LOOKUP($A29,'DMG Tables'!$P$2:$P$35,'DMG Tables'!$O$2:$O$35)*BWZ$1*LOOKUP(BWZ$1,'DMG Tables'!$G$2:$G$7,'DMG Tables'!$H$2:$H$7)</f>
        <v>489304000</v>
      </c>
      <c r="BXA29" s="1">
        <f>LOOKUP($A29,'DMG Tables'!$P$2:$P$35,'DMG Tables'!$O$2:$O$35)*BXA$1*LOOKUP(BXA$1,'DMG Tables'!$G$2:$G$7,'DMG Tables'!$H$2:$H$7)</f>
        <v>489552000</v>
      </c>
      <c r="BXB29" s="1">
        <f>LOOKUP($A29,'DMG Tables'!$P$2:$P$35,'DMG Tables'!$O$2:$O$35)*BXB$1*LOOKUP(BXB$1,'DMG Tables'!$G$2:$G$7,'DMG Tables'!$H$2:$H$7)</f>
        <v>489800000</v>
      </c>
      <c r="BXC29" s="1">
        <f>LOOKUP($A29,'DMG Tables'!$P$2:$P$35,'DMG Tables'!$O$2:$O$35)*BXC$1*LOOKUP(BXC$1,'DMG Tables'!$G$2:$G$7,'DMG Tables'!$H$2:$H$7)</f>
        <v>490048000</v>
      </c>
      <c r="BXD29" s="1">
        <f>LOOKUP($A29,'DMG Tables'!$P$2:$P$35,'DMG Tables'!$O$2:$O$35)*BXD$1*LOOKUP(BXD$1,'DMG Tables'!$G$2:$G$7,'DMG Tables'!$H$2:$H$7)</f>
        <v>490296000</v>
      </c>
      <c r="BXE29" s="1">
        <f>LOOKUP($A29,'DMG Tables'!$P$2:$P$35,'DMG Tables'!$O$2:$O$35)*BXE$1*LOOKUP(BXE$1,'DMG Tables'!$G$2:$G$7,'DMG Tables'!$H$2:$H$7)</f>
        <v>490544000</v>
      </c>
      <c r="BXF29" s="1">
        <f>LOOKUP($A29,'DMG Tables'!$P$2:$P$35,'DMG Tables'!$O$2:$O$35)*BXF$1*LOOKUP(BXF$1,'DMG Tables'!$G$2:$G$7,'DMG Tables'!$H$2:$H$7)</f>
        <v>490792000</v>
      </c>
      <c r="BXG29" s="1">
        <f>LOOKUP($A29,'DMG Tables'!$P$2:$P$35,'DMG Tables'!$O$2:$O$35)*BXG$1*LOOKUP(BXG$1,'DMG Tables'!$G$2:$G$7,'DMG Tables'!$H$2:$H$7)</f>
        <v>491040000</v>
      </c>
      <c r="BXH29" s="1">
        <f>LOOKUP($A29,'DMG Tables'!$P$2:$P$35,'DMG Tables'!$O$2:$O$35)*BXH$1*LOOKUP(BXH$1,'DMG Tables'!$G$2:$G$7,'DMG Tables'!$H$2:$H$7)</f>
        <v>491288000</v>
      </c>
      <c r="BXI29" s="1">
        <f>LOOKUP($A29,'DMG Tables'!$P$2:$P$35,'DMG Tables'!$O$2:$O$35)*BXI$1*LOOKUP(BXI$1,'DMG Tables'!$G$2:$G$7,'DMG Tables'!$H$2:$H$7)</f>
        <v>491536000</v>
      </c>
      <c r="BXJ29" s="1">
        <f>LOOKUP($A29,'DMG Tables'!$P$2:$P$35,'DMG Tables'!$O$2:$O$35)*BXJ$1*LOOKUP(BXJ$1,'DMG Tables'!$G$2:$G$7,'DMG Tables'!$H$2:$H$7)</f>
        <v>491784000</v>
      </c>
      <c r="BXK29" s="1">
        <f>LOOKUP($A29,'DMG Tables'!$P$2:$P$35,'DMG Tables'!$O$2:$O$35)*BXK$1*LOOKUP(BXK$1,'DMG Tables'!$G$2:$G$7,'DMG Tables'!$H$2:$H$7)</f>
        <v>492032000</v>
      </c>
      <c r="BXL29" s="1">
        <f>LOOKUP($A29,'DMG Tables'!$P$2:$P$35,'DMG Tables'!$O$2:$O$35)*BXL$1*LOOKUP(BXL$1,'DMG Tables'!$G$2:$G$7,'DMG Tables'!$H$2:$H$7)</f>
        <v>492280000</v>
      </c>
      <c r="BXM29" s="1">
        <f>LOOKUP($A29,'DMG Tables'!$P$2:$P$35,'DMG Tables'!$O$2:$O$35)*BXM$1*LOOKUP(BXM$1,'DMG Tables'!$G$2:$G$7,'DMG Tables'!$H$2:$H$7)</f>
        <v>492528000</v>
      </c>
      <c r="BXN29" s="1">
        <f>LOOKUP($A29,'DMG Tables'!$P$2:$P$35,'DMG Tables'!$O$2:$O$35)*BXN$1*LOOKUP(BXN$1,'DMG Tables'!$G$2:$G$7,'DMG Tables'!$H$2:$H$7)</f>
        <v>492776000</v>
      </c>
      <c r="BXO29" s="1">
        <f>LOOKUP($A29,'DMG Tables'!$P$2:$P$35,'DMG Tables'!$O$2:$O$35)*BXO$1*LOOKUP(BXO$1,'DMG Tables'!$G$2:$G$7,'DMG Tables'!$H$2:$H$7)</f>
        <v>493024000</v>
      </c>
      <c r="BXP29" s="1">
        <f>LOOKUP($A29,'DMG Tables'!$P$2:$P$35,'DMG Tables'!$O$2:$O$35)*BXP$1*LOOKUP(BXP$1,'DMG Tables'!$G$2:$G$7,'DMG Tables'!$H$2:$H$7)</f>
        <v>493272000</v>
      </c>
      <c r="BXQ29" s="1">
        <f>LOOKUP($A29,'DMG Tables'!$P$2:$P$35,'DMG Tables'!$O$2:$O$35)*BXQ$1*LOOKUP(BXQ$1,'DMG Tables'!$G$2:$G$7,'DMG Tables'!$H$2:$H$7)</f>
        <v>493520000</v>
      </c>
      <c r="BXR29" s="1">
        <f>LOOKUP($A29,'DMG Tables'!$P$2:$P$35,'DMG Tables'!$O$2:$O$35)*BXR$1*LOOKUP(BXR$1,'DMG Tables'!$G$2:$G$7,'DMG Tables'!$H$2:$H$7)</f>
        <v>493768000</v>
      </c>
      <c r="BXS29" s="1">
        <f>LOOKUP($A29,'DMG Tables'!$P$2:$P$35,'DMG Tables'!$O$2:$O$35)*BXS$1*LOOKUP(BXS$1,'DMG Tables'!$G$2:$G$7,'DMG Tables'!$H$2:$H$7)</f>
        <v>494016000</v>
      </c>
      <c r="BXT29" s="1">
        <f>LOOKUP($A29,'DMG Tables'!$P$2:$P$35,'DMG Tables'!$O$2:$O$35)*BXT$1*LOOKUP(BXT$1,'DMG Tables'!$G$2:$G$7,'DMG Tables'!$H$2:$H$7)</f>
        <v>494264000</v>
      </c>
      <c r="BXU29" s="1">
        <f>LOOKUP($A29,'DMG Tables'!$P$2:$P$35,'DMG Tables'!$O$2:$O$35)*BXU$1*LOOKUP(BXU$1,'DMG Tables'!$G$2:$G$7,'DMG Tables'!$H$2:$H$7)</f>
        <v>494512000</v>
      </c>
      <c r="BXV29" s="1">
        <f>LOOKUP($A29,'DMG Tables'!$P$2:$P$35,'DMG Tables'!$O$2:$O$35)*BXV$1*LOOKUP(BXV$1,'DMG Tables'!$G$2:$G$7,'DMG Tables'!$H$2:$H$7)</f>
        <v>494760000</v>
      </c>
      <c r="BXW29" s="1">
        <f>LOOKUP($A29,'DMG Tables'!$P$2:$P$35,'DMG Tables'!$O$2:$O$35)*BXW$1*LOOKUP(BXW$1,'DMG Tables'!$G$2:$G$7,'DMG Tables'!$H$2:$H$7)</f>
        <v>495008000</v>
      </c>
      <c r="BXX29" s="1">
        <f>LOOKUP($A29,'DMG Tables'!$P$2:$P$35,'DMG Tables'!$O$2:$O$35)*BXX$1*LOOKUP(BXX$1,'DMG Tables'!$G$2:$G$7,'DMG Tables'!$H$2:$H$7)</f>
        <v>495256000</v>
      </c>
      <c r="BXY29" s="1">
        <f>LOOKUP($A29,'DMG Tables'!$P$2:$P$35,'DMG Tables'!$O$2:$O$35)*BXY$1*LOOKUP(BXY$1,'DMG Tables'!$G$2:$G$7,'DMG Tables'!$H$2:$H$7)</f>
        <v>495504000</v>
      </c>
      <c r="BXZ29" s="1">
        <f>LOOKUP($A29,'DMG Tables'!$P$2:$P$35,'DMG Tables'!$O$2:$O$35)*BXZ$1*LOOKUP(BXZ$1,'DMG Tables'!$G$2:$G$7,'DMG Tables'!$H$2:$H$7)</f>
        <v>495752000</v>
      </c>
      <c r="BYA29" s="1">
        <f>LOOKUP($A29,'DMG Tables'!$P$2:$P$35,'DMG Tables'!$O$2:$O$35)*BYA$1*LOOKUP(BYA$1,'DMG Tables'!$G$2:$G$7,'DMG Tables'!$H$2:$H$7)</f>
        <v>496000000</v>
      </c>
      <c r="BYB29" s="1">
        <f>LOOKUP($A29,'DMG Tables'!$P$2:$P$35,'DMG Tables'!$O$2:$O$35)*BYB$1*LOOKUP(BYB$1,'DMG Tables'!$G$2:$G$7,'DMG Tables'!$H$2:$H$7)</f>
        <v>496248000</v>
      </c>
      <c r="BYC29" s="1">
        <f>LOOKUP($A29,'DMG Tables'!$P$2:$P$35,'DMG Tables'!$O$2:$O$35)*BYC$1*LOOKUP(BYC$1,'DMG Tables'!$G$2:$G$7,'DMG Tables'!$H$2:$H$7)</f>
        <v>496496000</v>
      </c>
      <c r="BYD29" s="1">
        <f>LOOKUP($A29,'DMG Tables'!$P$2:$P$35,'DMG Tables'!$O$2:$O$35)*BYD$1*LOOKUP(BYD$1,'DMG Tables'!$G$2:$G$7,'DMG Tables'!$H$2:$H$7)</f>
        <v>496744000</v>
      </c>
      <c r="BYE29" s="1">
        <f>LOOKUP($A29,'DMG Tables'!$P$2:$P$35,'DMG Tables'!$O$2:$O$35)*BYE$1*LOOKUP(BYE$1,'DMG Tables'!$G$2:$G$7,'DMG Tables'!$H$2:$H$7)</f>
        <v>496992000</v>
      </c>
      <c r="BYF29" s="1">
        <f>LOOKUP($A29,'DMG Tables'!$P$2:$P$35,'DMG Tables'!$O$2:$O$35)*BYF$1*LOOKUP(BYF$1,'DMG Tables'!$G$2:$G$7,'DMG Tables'!$H$2:$H$7)</f>
        <v>497240000</v>
      </c>
      <c r="BYG29" s="1">
        <f>LOOKUP($A29,'DMG Tables'!$P$2:$P$35,'DMG Tables'!$O$2:$O$35)*BYG$1*LOOKUP(BYG$1,'DMG Tables'!$G$2:$G$7,'DMG Tables'!$H$2:$H$7)</f>
        <v>497488000</v>
      </c>
      <c r="BYH29" s="1">
        <f>LOOKUP($A29,'DMG Tables'!$P$2:$P$35,'DMG Tables'!$O$2:$O$35)*BYH$1*LOOKUP(BYH$1,'DMG Tables'!$G$2:$G$7,'DMG Tables'!$H$2:$H$7)</f>
        <v>497736000</v>
      </c>
      <c r="BYI29" s="1">
        <f>LOOKUP($A29,'DMG Tables'!$P$2:$P$35,'DMG Tables'!$O$2:$O$35)*BYI$1*LOOKUP(BYI$1,'DMG Tables'!$G$2:$G$7,'DMG Tables'!$H$2:$H$7)</f>
        <v>497984000</v>
      </c>
      <c r="BYJ29" s="1">
        <f>LOOKUP($A29,'DMG Tables'!$P$2:$P$35,'DMG Tables'!$O$2:$O$35)*BYJ$1*LOOKUP(BYJ$1,'DMG Tables'!$G$2:$G$7,'DMG Tables'!$H$2:$H$7)</f>
        <v>498232000</v>
      </c>
      <c r="BYK29" s="1">
        <f>LOOKUP($A29,'DMG Tables'!$P$2:$P$35,'DMG Tables'!$O$2:$O$35)*BYK$1*LOOKUP(BYK$1,'DMG Tables'!$G$2:$G$7,'DMG Tables'!$H$2:$H$7)</f>
        <v>498480000</v>
      </c>
      <c r="BYL29" s="1">
        <f>LOOKUP($A29,'DMG Tables'!$P$2:$P$35,'DMG Tables'!$O$2:$O$35)*BYL$1*LOOKUP(BYL$1,'DMG Tables'!$G$2:$G$7,'DMG Tables'!$H$2:$H$7)</f>
        <v>498728000</v>
      </c>
      <c r="BYM29" s="1">
        <f>LOOKUP($A29,'DMG Tables'!$P$2:$P$35,'DMG Tables'!$O$2:$O$35)*BYM$1*LOOKUP(BYM$1,'DMG Tables'!$G$2:$G$7,'DMG Tables'!$H$2:$H$7)</f>
        <v>498976000</v>
      </c>
      <c r="BYN29" s="1">
        <f>LOOKUP($A29,'DMG Tables'!$P$2:$P$35,'DMG Tables'!$O$2:$O$35)*BYN$1*LOOKUP(BYN$1,'DMG Tables'!$G$2:$G$7,'DMG Tables'!$H$2:$H$7)</f>
        <v>499224000</v>
      </c>
      <c r="BYO29" s="1">
        <f>LOOKUP($A29,'DMG Tables'!$P$2:$P$35,'DMG Tables'!$O$2:$O$35)*BYO$1*LOOKUP(BYO$1,'DMG Tables'!$G$2:$G$7,'DMG Tables'!$H$2:$H$7)</f>
        <v>499472000</v>
      </c>
      <c r="BYP29" s="1">
        <f>LOOKUP($A29,'DMG Tables'!$P$2:$P$35,'DMG Tables'!$O$2:$O$35)*BYP$1*LOOKUP(BYP$1,'DMG Tables'!$G$2:$G$7,'DMG Tables'!$H$2:$H$7)</f>
        <v>499720000</v>
      </c>
      <c r="BYQ29" s="1">
        <f>LOOKUP($A29,'DMG Tables'!$P$2:$P$35,'DMG Tables'!$O$2:$O$35)*BYQ$1*LOOKUP(BYQ$1,'DMG Tables'!$G$2:$G$7,'DMG Tables'!$H$2:$H$7)</f>
        <v>499968000</v>
      </c>
      <c r="BYR29" s="1">
        <f>LOOKUP($A29,'DMG Tables'!$P$2:$P$35,'DMG Tables'!$O$2:$O$35)*BYR$1*LOOKUP(BYR$1,'DMG Tables'!$G$2:$G$7,'DMG Tables'!$H$2:$H$7)</f>
        <v>500216000</v>
      </c>
      <c r="BYS29" s="1">
        <f>LOOKUP($A29,'DMG Tables'!$P$2:$P$35,'DMG Tables'!$O$2:$O$35)*BYS$1*LOOKUP(BYS$1,'DMG Tables'!$G$2:$G$7,'DMG Tables'!$H$2:$H$7)</f>
        <v>500464000</v>
      </c>
      <c r="BYT29" s="1">
        <f>LOOKUP($A29,'DMG Tables'!$P$2:$P$35,'DMG Tables'!$O$2:$O$35)*BYT$1*LOOKUP(BYT$1,'DMG Tables'!$G$2:$G$7,'DMG Tables'!$H$2:$H$7)</f>
        <v>500712000</v>
      </c>
      <c r="BYU29" s="1">
        <f>LOOKUP($A29,'DMG Tables'!$P$2:$P$35,'DMG Tables'!$O$2:$O$35)*BYU$1*LOOKUP(BYU$1,'DMG Tables'!$G$2:$G$7,'DMG Tables'!$H$2:$H$7)</f>
        <v>500960000</v>
      </c>
      <c r="BYV29" s="1">
        <f>LOOKUP($A29,'DMG Tables'!$P$2:$P$35,'DMG Tables'!$O$2:$O$35)*BYV$1*LOOKUP(BYV$1,'DMG Tables'!$G$2:$G$7,'DMG Tables'!$H$2:$H$7)</f>
        <v>501208000</v>
      </c>
      <c r="BYW29" s="1">
        <f>LOOKUP($A29,'DMG Tables'!$P$2:$P$35,'DMG Tables'!$O$2:$O$35)*BYW$1*LOOKUP(BYW$1,'DMG Tables'!$G$2:$G$7,'DMG Tables'!$H$2:$H$7)</f>
        <v>501456000</v>
      </c>
      <c r="BYX29" s="1">
        <f>LOOKUP($A29,'DMG Tables'!$P$2:$P$35,'DMG Tables'!$O$2:$O$35)*BYX$1*LOOKUP(BYX$1,'DMG Tables'!$G$2:$G$7,'DMG Tables'!$H$2:$H$7)</f>
        <v>501704000</v>
      </c>
      <c r="BYY29" s="1">
        <f>LOOKUP($A29,'DMG Tables'!$P$2:$P$35,'DMG Tables'!$O$2:$O$35)*BYY$1*LOOKUP(BYY$1,'DMG Tables'!$G$2:$G$7,'DMG Tables'!$H$2:$H$7)</f>
        <v>501952000</v>
      </c>
      <c r="BYZ29" s="1">
        <f>LOOKUP($A29,'DMG Tables'!$P$2:$P$35,'DMG Tables'!$O$2:$O$35)*BYZ$1*LOOKUP(BYZ$1,'DMG Tables'!$G$2:$G$7,'DMG Tables'!$H$2:$H$7)</f>
        <v>502200000</v>
      </c>
      <c r="BZA29" s="1">
        <f>LOOKUP($A29,'DMG Tables'!$P$2:$P$35,'DMG Tables'!$O$2:$O$35)*BZA$1*LOOKUP(BZA$1,'DMG Tables'!$G$2:$G$7,'DMG Tables'!$H$2:$H$7)</f>
        <v>502448000</v>
      </c>
      <c r="BZB29" s="1">
        <f>LOOKUP($A29,'DMG Tables'!$P$2:$P$35,'DMG Tables'!$O$2:$O$35)*BZB$1*LOOKUP(BZB$1,'DMG Tables'!$G$2:$G$7,'DMG Tables'!$H$2:$H$7)</f>
        <v>502696000</v>
      </c>
      <c r="BZC29" s="1">
        <f>LOOKUP($A29,'DMG Tables'!$P$2:$P$35,'DMG Tables'!$O$2:$O$35)*BZC$1*LOOKUP(BZC$1,'DMG Tables'!$G$2:$G$7,'DMG Tables'!$H$2:$H$7)</f>
        <v>502944000</v>
      </c>
      <c r="BZD29" s="1">
        <f>LOOKUP($A29,'DMG Tables'!$P$2:$P$35,'DMG Tables'!$O$2:$O$35)*BZD$1*LOOKUP(BZD$1,'DMG Tables'!$G$2:$G$7,'DMG Tables'!$H$2:$H$7)</f>
        <v>503192000</v>
      </c>
      <c r="BZE29" s="1">
        <f>LOOKUP($A29,'DMG Tables'!$P$2:$P$35,'DMG Tables'!$O$2:$O$35)*BZE$1*LOOKUP(BZE$1,'DMG Tables'!$G$2:$G$7,'DMG Tables'!$H$2:$H$7)</f>
        <v>503440000</v>
      </c>
      <c r="BZF29" s="1">
        <f>LOOKUP($A29,'DMG Tables'!$P$2:$P$35,'DMG Tables'!$O$2:$O$35)*BZF$1*LOOKUP(BZF$1,'DMG Tables'!$G$2:$G$7,'DMG Tables'!$H$2:$H$7)</f>
        <v>503688000</v>
      </c>
      <c r="BZG29" s="1">
        <f>LOOKUP($A29,'DMG Tables'!$P$2:$P$35,'DMG Tables'!$O$2:$O$35)*BZG$1*LOOKUP(BZG$1,'DMG Tables'!$G$2:$G$7,'DMG Tables'!$H$2:$H$7)</f>
        <v>503936000</v>
      </c>
      <c r="BZH29" s="1">
        <f>LOOKUP($A29,'DMG Tables'!$P$2:$P$35,'DMG Tables'!$O$2:$O$35)*BZH$1*LOOKUP(BZH$1,'DMG Tables'!$G$2:$G$7,'DMG Tables'!$H$2:$H$7)</f>
        <v>504184000</v>
      </c>
      <c r="BZI29" s="1">
        <f>LOOKUP($A29,'DMG Tables'!$P$2:$P$35,'DMG Tables'!$O$2:$O$35)*BZI$1*LOOKUP(BZI$1,'DMG Tables'!$G$2:$G$7,'DMG Tables'!$H$2:$H$7)</f>
        <v>504432000</v>
      </c>
      <c r="BZJ29" s="1">
        <f>LOOKUP($A29,'DMG Tables'!$P$2:$P$35,'DMG Tables'!$O$2:$O$35)*BZJ$1*LOOKUP(BZJ$1,'DMG Tables'!$G$2:$G$7,'DMG Tables'!$H$2:$H$7)</f>
        <v>504680000</v>
      </c>
      <c r="BZK29" s="1">
        <f>LOOKUP($A29,'DMG Tables'!$P$2:$P$35,'DMG Tables'!$O$2:$O$35)*BZK$1*LOOKUP(BZK$1,'DMG Tables'!$G$2:$G$7,'DMG Tables'!$H$2:$H$7)</f>
        <v>504928000</v>
      </c>
      <c r="BZL29" s="1">
        <f>LOOKUP($A29,'DMG Tables'!$P$2:$P$35,'DMG Tables'!$O$2:$O$35)*BZL$1*LOOKUP(BZL$1,'DMG Tables'!$G$2:$G$7,'DMG Tables'!$H$2:$H$7)</f>
        <v>505176000</v>
      </c>
      <c r="BZM29" s="1">
        <f>LOOKUP($A29,'DMG Tables'!$P$2:$P$35,'DMG Tables'!$O$2:$O$35)*BZM$1*LOOKUP(BZM$1,'DMG Tables'!$G$2:$G$7,'DMG Tables'!$H$2:$H$7)</f>
        <v>505424000</v>
      </c>
      <c r="BZN29" s="1">
        <f>LOOKUP($A29,'DMG Tables'!$P$2:$P$35,'DMG Tables'!$O$2:$O$35)*BZN$1*LOOKUP(BZN$1,'DMG Tables'!$G$2:$G$7,'DMG Tables'!$H$2:$H$7)</f>
        <v>505672000</v>
      </c>
      <c r="BZO29" s="1">
        <f>LOOKUP($A29,'DMG Tables'!$P$2:$P$35,'DMG Tables'!$O$2:$O$35)*BZO$1*LOOKUP(BZO$1,'DMG Tables'!$G$2:$G$7,'DMG Tables'!$H$2:$H$7)</f>
        <v>505920000</v>
      </c>
      <c r="BZP29" s="1">
        <f>LOOKUP($A29,'DMG Tables'!$P$2:$P$35,'DMG Tables'!$O$2:$O$35)*BZP$1*LOOKUP(BZP$1,'DMG Tables'!$G$2:$G$7,'DMG Tables'!$H$2:$H$7)</f>
        <v>506168000</v>
      </c>
      <c r="BZQ29" s="1">
        <f>LOOKUP($A29,'DMG Tables'!$P$2:$P$35,'DMG Tables'!$O$2:$O$35)*BZQ$1*LOOKUP(BZQ$1,'DMG Tables'!$G$2:$G$7,'DMG Tables'!$H$2:$H$7)</f>
        <v>506416000</v>
      </c>
      <c r="BZR29" s="1">
        <f>LOOKUP($A29,'DMG Tables'!$P$2:$P$35,'DMG Tables'!$O$2:$O$35)*BZR$1*LOOKUP(BZR$1,'DMG Tables'!$G$2:$G$7,'DMG Tables'!$H$2:$H$7)</f>
        <v>506664000</v>
      </c>
      <c r="BZS29" s="1">
        <f>LOOKUP($A29,'DMG Tables'!$P$2:$P$35,'DMG Tables'!$O$2:$O$35)*BZS$1*LOOKUP(BZS$1,'DMG Tables'!$G$2:$G$7,'DMG Tables'!$H$2:$H$7)</f>
        <v>506912000</v>
      </c>
      <c r="BZT29" s="1">
        <f>LOOKUP($A29,'DMG Tables'!$P$2:$P$35,'DMG Tables'!$O$2:$O$35)*BZT$1*LOOKUP(BZT$1,'DMG Tables'!$G$2:$G$7,'DMG Tables'!$H$2:$H$7)</f>
        <v>507160000</v>
      </c>
      <c r="BZU29" s="1">
        <f>LOOKUP($A29,'DMG Tables'!$P$2:$P$35,'DMG Tables'!$O$2:$O$35)*BZU$1*LOOKUP(BZU$1,'DMG Tables'!$G$2:$G$7,'DMG Tables'!$H$2:$H$7)</f>
        <v>507408000</v>
      </c>
      <c r="BZV29" s="1">
        <f>LOOKUP($A29,'DMG Tables'!$P$2:$P$35,'DMG Tables'!$O$2:$O$35)*BZV$1*LOOKUP(BZV$1,'DMG Tables'!$G$2:$G$7,'DMG Tables'!$H$2:$H$7)</f>
        <v>507656000</v>
      </c>
      <c r="BZW29" s="1">
        <f>LOOKUP($A29,'DMG Tables'!$P$2:$P$35,'DMG Tables'!$O$2:$O$35)*BZW$1*LOOKUP(BZW$1,'DMG Tables'!$G$2:$G$7,'DMG Tables'!$H$2:$H$7)</f>
        <v>507904000</v>
      </c>
      <c r="BZX29" s="1">
        <f>LOOKUP($A29,'DMG Tables'!$P$2:$P$35,'DMG Tables'!$O$2:$O$35)*BZX$1*LOOKUP(BZX$1,'DMG Tables'!$G$2:$G$7,'DMG Tables'!$H$2:$H$7)</f>
        <v>508152000</v>
      </c>
      <c r="BZY29" s="1">
        <f>LOOKUP($A29,'DMG Tables'!$P$2:$P$35,'DMG Tables'!$O$2:$O$35)*BZY$1*LOOKUP(BZY$1,'DMG Tables'!$G$2:$G$7,'DMG Tables'!$H$2:$H$7)</f>
        <v>508400000</v>
      </c>
      <c r="BZZ29" s="1">
        <f>LOOKUP($A29,'DMG Tables'!$P$2:$P$35,'DMG Tables'!$O$2:$O$35)*BZZ$1*LOOKUP(BZZ$1,'DMG Tables'!$G$2:$G$7,'DMG Tables'!$H$2:$H$7)</f>
        <v>508648000</v>
      </c>
      <c r="CAA29" s="1">
        <f>LOOKUP($A29,'DMG Tables'!$P$2:$P$35,'DMG Tables'!$O$2:$O$35)*CAA$1*LOOKUP(CAA$1,'DMG Tables'!$G$2:$G$7,'DMG Tables'!$H$2:$H$7)</f>
        <v>508896000</v>
      </c>
      <c r="CAB29" s="1">
        <f>LOOKUP($A29,'DMG Tables'!$P$2:$P$35,'DMG Tables'!$O$2:$O$35)*CAB$1*LOOKUP(CAB$1,'DMG Tables'!$G$2:$G$7,'DMG Tables'!$H$2:$H$7)</f>
        <v>509144000</v>
      </c>
      <c r="CAC29" s="1">
        <f>LOOKUP($A29,'DMG Tables'!$P$2:$P$35,'DMG Tables'!$O$2:$O$35)*CAC$1*LOOKUP(CAC$1,'DMG Tables'!$G$2:$G$7,'DMG Tables'!$H$2:$H$7)</f>
        <v>509392000</v>
      </c>
      <c r="CAD29" s="1">
        <f>LOOKUP($A29,'DMG Tables'!$P$2:$P$35,'DMG Tables'!$O$2:$O$35)*CAD$1*LOOKUP(CAD$1,'DMG Tables'!$G$2:$G$7,'DMG Tables'!$H$2:$H$7)</f>
        <v>509640000</v>
      </c>
      <c r="CAE29" s="1">
        <f>LOOKUP($A29,'DMG Tables'!$P$2:$P$35,'DMG Tables'!$O$2:$O$35)*CAE$1*LOOKUP(CAE$1,'DMG Tables'!$G$2:$G$7,'DMG Tables'!$H$2:$H$7)</f>
        <v>509888000</v>
      </c>
      <c r="CAF29" s="1">
        <f>LOOKUP($A29,'DMG Tables'!$P$2:$P$35,'DMG Tables'!$O$2:$O$35)*CAF$1*LOOKUP(CAF$1,'DMG Tables'!$G$2:$G$7,'DMG Tables'!$H$2:$H$7)</f>
        <v>510136000</v>
      </c>
      <c r="CAG29" s="1">
        <f>LOOKUP($A29,'DMG Tables'!$P$2:$P$35,'DMG Tables'!$O$2:$O$35)*CAG$1*LOOKUP(CAG$1,'DMG Tables'!$G$2:$G$7,'DMG Tables'!$H$2:$H$7)</f>
        <v>510384000</v>
      </c>
      <c r="CAH29" s="1">
        <f>LOOKUP($A29,'DMG Tables'!$P$2:$P$35,'DMG Tables'!$O$2:$O$35)*CAH$1*LOOKUP(CAH$1,'DMG Tables'!$G$2:$G$7,'DMG Tables'!$H$2:$H$7)</f>
        <v>510632000</v>
      </c>
      <c r="CAI29" s="1">
        <f>LOOKUP($A29,'DMG Tables'!$P$2:$P$35,'DMG Tables'!$O$2:$O$35)*CAI$1*LOOKUP(CAI$1,'DMG Tables'!$G$2:$G$7,'DMG Tables'!$H$2:$H$7)</f>
        <v>510880000</v>
      </c>
      <c r="CAJ29" s="1">
        <f>LOOKUP($A29,'DMG Tables'!$P$2:$P$35,'DMG Tables'!$O$2:$O$35)*CAJ$1*LOOKUP(CAJ$1,'DMG Tables'!$G$2:$G$7,'DMG Tables'!$H$2:$H$7)</f>
        <v>511128000</v>
      </c>
      <c r="CAK29" s="1">
        <f>LOOKUP($A29,'DMG Tables'!$P$2:$P$35,'DMG Tables'!$O$2:$O$35)*CAK$1*LOOKUP(CAK$1,'DMG Tables'!$G$2:$G$7,'DMG Tables'!$H$2:$H$7)</f>
        <v>511376000</v>
      </c>
      <c r="CAL29" s="1">
        <f>LOOKUP($A29,'DMG Tables'!$P$2:$P$35,'DMG Tables'!$O$2:$O$35)*CAL$1*LOOKUP(CAL$1,'DMG Tables'!$G$2:$G$7,'DMG Tables'!$H$2:$H$7)</f>
        <v>511624000</v>
      </c>
      <c r="CAM29" s="1">
        <f>LOOKUP($A29,'DMG Tables'!$P$2:$P$35,'DMG Tables'!$O$2:$O$35)*CAM$1*LOOKUP(CAM$1,'DMG Tables'!$G$2:$G$7,'DMG Tables'!$H$2:$H$7)</f>
        <v>511872000</v>
      </c>
      <c r="CAN29" s="1">
        <f>LOOKUP($A29,'DMG Tables'!$P$2:$P$35,'DMG Tables'!$O$2:$O$35)*CAN$1*LOOKUP(CAN$1,'DMG Tables'!$G$2:$G$7,'DMG Tables'!$H$2:$H$7)</f>
        <v>512120000</v>
      </c>
      <c r="CAO29" s="1">
        <f>LOOKUP($A29,'DMG Tables'!$P$2:$P$35,'DMG Tables'!$O$2:$O$35)*CAO$1*LOOKUP(CAO$1,'DMG Tables'!$G$2:$G$7,'DMG Tables'!$H$2:$H$7)</f>
        <v>512368000</v>
      </c>
      <c r="CAP29" s="1">
        <f>LOOKUP($A29,'DMG Tables'!$P$2:$P$35,'DMG Tables'!$O$2:$O$35)*CAP$1*LOOKUP(CAP$1,'DMG Tables'!$G$2:$G$7,'DMG Tables'!$H$2:$H$7)</f>
        <v>512616000</v>
      </c>
      <c r="CAQ29" s="1">
        <f>LOOKUP($A29,'DMG Tables'!$P$2:$P$35,'DMG Tables'!$O$2:$O$35)*CAQ$1*LOOKUP(CAQ$1,'DMG Tables'!$G$2:$G$7,'DMG Tables'!$H$2:$H$7)</f>
        <v>512864000</v>
      </c>
      <c r="CAR29" s="1">
        <f>LOOKUP($A29,'DMG Tables'!$P$2:$P$35,'DMG Tables'!$O$2:$O$35)*CAR$1*LOOKUP(CAR$1,'DMG Tables'!$G$2:$G$7,'DMG Tables'!$H$2:$H$7)</f>
        <v>513112000</v>
      </c>
      <c r="CAS29" s="1">
        <f>LOOKUP($A29,'DMG Tables'!$P$2:$P$35,'DMG Tables'!$O$2:$O$35)*CAS$1*LOOKUP(CAS$1,'DMG Tables'!$G$2:$G$7,'DMG Tables'!$H$2:$H$7)</f>
        <v>513360000</v>
      </c>
      <c r="CAT29" s="1">
        <f>LOOKUP($A29,'DMG Tables'!$P$2:$P$35,'DMG Tables'!$O$2:$O$35)*CAT$1*LOOKUP(CAT$1,'DMG Tables'!$G$2:$G$7,'DMG Tables'!$H$2:$H$7)</f>
        <v>513608000</v>
      </c>
      <c r="CAU29" s="1">
        <f>LOOKUP($A29,'DMG Tables'!$P$2:$P$35,'DMG Tables'!$O$2:$O$35)*CAU$1*LOOKUP(CAU$1,'DMG Tables'!$G$2:$G$7,'DMG Tables'!$H$2:$H$7)</f>
        <v>513856000</v>
      </c>
      <c r="CAV29" s="1">
        <f>LOOKUP($A29,'DMG Tables'!$P$2:$P$35,'DMG Tables'!$O$2:$O$35)*CAV$1*LOOKUP(CAV$1,'DMG Tables'!$G$2:$G$7,'DMG Tables'!$H$2:$H$7)</f>
        <v>514104000</v>
      </c>
      <c r="CAW29" s="1">
        <f>LOOKUP($A29,'DMG Tables'!$P$2:$P$35,'DMG Tables'!$O$2:$O$35)*CAW$1*LOOKUP(CAW$1,'DMG Tables'!$G$2:$G$7,'DMG Tables'!$H$2:$H$7)</f>
        <v>514352000</v>
      </c>
      <c r="CAX29" s="1">
        <f>LOOKUP($A29,'DMG Tables'!$P$2:$P$35,'DMG Tables'!$O$2:$O$35)*CAX$1*LOOKUP(CAX$1,'DMG Tables'!$G$2:$G$7,'DMG Tables'!$H$2:$H$7)</f>
        <v>514600000</v>
      </c>
      <c r="CAY29" s="1">
        <f>LOOKUP($A29,'DMG Tables'!$P$2:$P$35,'DMG Tables'!$O$2:$O$35)*CAY$1*LOOKUP(CAY$1,'DMG Tables'!$G$2:$G$7,'DMG Tables'!$H$2:$H$7)</f>
        <v>514848000</v>
      </c>
      <c r="CAZ29" s="1">
        <f>LOOKUP($A29,'DMG Tables'!$P$2:$P$35,'DMG Tables'!$O$2:$O$35)*CAZ$1*LOOKUP(CAZ$1,'DMG Tables'!$G$2:$G$7,'DMG Tables'!$H$2:$H$7)</f>
        <v>515096000</v>
      </c>
      <c r="CBA29" s="1">
        <f>LOOKUP($A29,'DMG Tables'!$P$2:$P$35,'DMG Tables'!$O$2:$O$35)*CBA$1*LOOKUP(CBA$1,'DMG Tables'!$G$2:$G$7,'DMG Tables'!$H$2:$H$7)</f>
        <v>515344000</v>
      </c>
      <c r="CBB29" s="1">
        <f>LOOKUP($A29,'DMG Tables'!$P$2:$P$35,'DMG Tables'!$O$2:$O$35)*CBB$1*LOOKUP(CBB$1,'DMG Tables'!$G$2:$G$7,'DMG Tables'!$H$2:$H$7)</f>
        <v>515592000</v>
      </c>
      <c r="CBC29" s="1">
        <f>LOOKUP($A29,'DMG Tables'!$P$2:$P$35,'DMG Tables'!$O$2:$O$35)*CBC$1*LOOKUP(CBC$1,'DMG Tables'!$G$2:$G$7,'DMG Tables'!$H$2:$H$7)</f>
        <v>515840000</v>
      </c>
      <c r="CBD29" s="1">
        <f>LOOKUP($A29,'DMG Tables'!$P$2:$P$35,'DMG Tables'!$O$2:$O$35)*CBD$1*LOOKUP(CBD$1,'DMG Tables'!$G$2:$G$7,'DMG Tables'!$H$2:$H$7)</f>
        <v>516088000</v>
      </c>
      <c r="CBE29" s="1">
        <f>LOOKUP($A29,'DMG Tables'!$P$2:$P$35,'DMG Tables'!$O$2:$O$35)*CBE$1*LOOKUP(CBE$1,'DMG Tables'!$G$2:$G$7,'DMG Tables'!$H$2:$H$7)</f>
        <v>516336000</v>
      </c>
      <c r="CBF29" s="1">
        <f>LOOKUP($A29,'DMG Tables'!$P$2:$P$35,'DMG Tables'!$O$2:$O$35)*CBF$1*LOOKUP(CBF$1,'DMG Tables'!$G$2:$G$7,'DMG Tables'!$H$2:$H$7)</f>
        <v>516584000</v>
      </c>
      <c r="CBG29" s="1">
        <f>LOOKUP($A29,'DMG Tables'!$P$2:$P$35,'DMG Tables'!$O$2:$O$35)*CBG$1*LOOKUP(CBG$1,'DMG Tables'!$G$2:$G$7,'DMG Tables'!$H$2:$H$7)</f>
        <v>516832000</v>
      </c>
      <c r="CBH29" s="1">
        <f>LOOKUP($A29,'DMG Tables'!$P$2:$P$35,'DMG Tables'!$O$2:$O$35)*CBH$1*LOOKUP(CBH$1,'DMG Tables'!$G$2:$G$7,'DMG Tables'!$H$2:$H$7)</f>
        <v>517080000</v>
      </c>
      <c r="CBI29" s="1">
        <f>LOOKUP($A29,'DMG Tables'!$P$2:$P$35,'DMG Tables'!$O$2:$O$35)*CBI$1*LOOKUP(CBI$1,'DMG Tables'!$G$2:$G$7,'DMG Tables'!$H$2:$H$7)</f>
        <v>517328000</v>
      </c>
      <c r="CBJ29" s="1">
        <f>LOOKUP($A29,'DMG Tables'!$P$2:$P$35,'DMG Tables'!$O$2:$O$35)*CBJ$1*LOOKUP(CBJ$1,'DMG Tables'!$G$2:$G$7,'DMG Tables'!$H$2:$H$7)</f>
        <v>517576000</v>
      </c>
      <c r="CBK29" s="1">
        <f>LOOKUP($A29,'DMG Tables'!$P$2:$P$35,'DMG Tables'!$O$2:$O$35)*CBK$1*LOOKUP(CBK$1,'DMG Tables'!$G$2:$G$7,'DMG Tables'!$H$2:$H$7)</f>
        <v>517824000</v>
      </c>
      <c r="CBL29" s="1">
        <f>LOOKUP($A29,'DMG Tables'!$P$2:$P$35,'DMG Tables'!$O$2:$O$35)*CBL$1*LOOKUP(CBL$1,'DMG Tables'!$G$2:$G$7,'DMG Tables'!$H$2:$H$7)</f>
        <v>518072000</v>
      </c>
      <c r="CBM29" s="1">
        <f>LOOKUP($A29,'DMG Tables'!$P$2:$P$35,'DMG Tables'!$O$2:$O$35)*CBM$1*LOOKUP(CBM$1,'DMG Tables'!$G$2:$G$7,'DMG Tables'!$H$2:$H$7)</f>
        <v>518320000</v>
      </c>
      <c r="CBN29" s="1">
        <f>LOOKUP($A29,'DMG Tables'!$P$2:$P$35,'DMG Tables'!$O$2:$O$35)*CBN$1*LOOKUP(CBN$1,'DMG Tables'!$G$2:$G$7,'DMG Tables'!$H$2:$H$7)</f>
        <v>518568000</v>
      </c>
      <c r="CBO29" s="1">
        <f>LOOKUP($A29,'DMG Tables'!$P$2:$P$35,'DMG Tables'!$O$2:$O$35)*CBO$1*LOOKUP(CBO$1,'DMG Tables'!$G$2:$G$7,'DMG Tables'!$H$2:$H$7)</f>
        <v>518816000</v>
      </c>
      <c r="CBP29" s="1">
        <f>LOOKUP($A29,'DMG Tables'!$P$2:$P$35,'DMG Tables'!$O$2:$O$35)*CBP$1*LOOKUP(CBP$1,'DMG Tables'!$G$2:$G$7,'DMG Tables'!$H$2:$H$7)</f>
        <v>519064000</v>
      </c>
      <c r="CBQ29" s="1">
        <f>LOOKUP($A29,'DMG Tables'!$P$2:$P$35,'DMG Tables'!$O$2:$O$35)*CBQ$1*LOOKUP(CBQ$1,'DMG Tables'!$G$2:$G$7,'DMG Tables'!$H$2:$H$7)</f>
        <v>519312000</v>
      </c>
      <c r="CBR29" s="1">
        <f>LOOKUP($A29,'DMG Tables'!$P$2:$P$35,'DMG Tables'!$O$2:$O$35)*CBR$1*LOOKUP(CBR$1,'DMG Tables'!$G$2:$G$7,'DMG Tables'!$H$2:$H$7)</f>
        <v>519560000</v>
      </c>
      <c r="CBS29" s="1">
        <f>LOOKUP($A29,'DMG Tables'!$P$2:$P$35,'DMG Tables'!$O$2:$O$35)*CBS$1*LOOKUP(CBS$1,'DMG Tables'!$G$2:$G$7,'DMG Tables'!$H$2:$H$7)</f>
        <v>519808000</v>
      </c>
      <c r="CBT29" s="1">
        <f>LOOKUP($A29,'DMG Tables'!$P$2:$P$35,'DMG Tables'!$O$2:$O$35)*CBT$1*LOOKUP(CBT$1,'DMG Tables'!$G$2:$G$7,'DMG Tables'!$H$2:$H$7)</f>
        <v>520056000</v>
      </c>
      <c r="CBU29" s="1">
        <f>LOOKUP($A29,'DMG Tables'!$P$2:$P$35,'DMG Tables'!$O$2:$O$35)*CBU$1*LOOKUP(CBU$1,'DMG Tables'!$G$2:$G$7,'DMG Tables'!$H$2:$H$7)</f>
        <v>520304000</v>
      </c>
      <c r="CBV29" s="1">
        <f>LOOKUP($A29,'DMG Tables'!$P$2:$P$35,'DMG Tables'!$O$2:$O$35)*CBV$1*LOOKUP(CBV$1,'DMG Tables'!$G$2:$G$7,'DMG Tables'!$H$2:$H$7)</f>
        <v>520552000</v>
      </c>
      <c r="CBW29" s="1">
        <f>LOOKUP($A29,'DMG Tables'!$P$2:$P$35,'DMG Tables'!$O$2:$O$35)*CBW$1*LOOKUP(CBW$1,'DMG Tables'!$G$2:$G$7,'DMG Tables'!$H$2:$H$7)</f>
        <v>520800000</v>
      </c>
      <c r="CBX29" s="1">
        <f>LOOKUP($A29,'DMG Tables'!$P$2:$P$35,'DMG Tables'!$O$2:$O$35)*CBX$1*LOOKUP(CBX$1,'DMG Tables'!$G$2:$G$7,'DMG Tables'!$H$2:$H$7)</f>
        <v>521048000</v>
      </c>
      <c r="CBY29" s="1">
        <f>LOOKUP($A29,'DMG Tables'!$P$2:$P$35,'DMG Tables'!$O$2:$O$35)*CBY$1*LOOKUP(CBY$1,'DMG Tables'!$G$2:$G$7,'DMG Tables'!$H$2:$H$7)</f>
        <v>521296000</v>
      </c>
      <c r="CBZ29" s="1">
        <f>LOOKUP($A29,'DMG Tables'!$P$2:$P$35,'DMG Tables'!$O$2:$O$35)*CBZ$1*LOOKUP(CBZ$1,'DMG Tables'!$G$2:$G$7,'DMG Tables'!$H$2:$H$7)</f>
        <v>521544000</v>
      </c>
      <c r="CCA29" s="1">
        <f>LOOKUP($A29,'DMG Tables'!$P$2:$P$35,'DMG Tables'!$O$2:$O$35)*CCA$1*LOOKUP(CCA$1,'DMG Tables'!$G$2:$G$7,'DMG Tables'!$H$2:$H$7)</f>
        <v>521792000</v>
      </c>
      <c r="CCB29" s="1">
        <f>LOOKUP($A29,'DMG Tables'!$P$2:$P$35,'DMG Tables'!$O$2:$O$35)*CCB$1*LOOKUP(CCB$1,'DMG Tables'!$G$2:$G$7,'DMG Tables'!$H$2:$H$7)</f>
        <v>522040000</v>
      </c>
      <c r="CCC29" s="1">
        <f>LOOKUP($A29,'DMG Tables'!$P$2:$P$35,'DMG Tables'!$O$2:$O$35)*CCC$1*LOOKUP(CCC$1,'DMG Tables'!$G$2:$G$7,'DMG Tables'!$H$2:$H$7)</f>
        <v>522288000</v>
      </c>
      <c r="CCD29" s="1">
        <f>LOOKUP($A29,'DMG Tables'!$P$2:$P$35,'DMG Tables'!$O$2:$O$35)*CCD$1*LOOKUP(CCD$1,'DMG Tables'!$G$2:$G$7,'DMG Tables'!$H$2:$H$7)</f>
        <v>522536000</v>
      </c>
      <c r="CCE29" s="1">
        <f>LOOKUP($A29,'DMG Tables'!$P$2:$P$35,'DMG Tables'!$O$2:$O$35)*CCE$1*LOOKUP(CCE$1,'DMG Tables'!$G$2:$G$7,'DMG Tables'!$H$2:$H$7)</f>
        <v>522784000</v>
      </c>
      <c r="CCF29" s="1">
        <f>LOOKUP($A29,'DMG Tables'!$P$2:$P$35,'DMG Tables'!$O$2:$O$35)*CCF$1*LOOKUP(CCF$1,'DMG Tables'!$G$2:$G$7,'DMG Tables'!$H$2:$H$7)</f>
        <v>523032000</v>
      </c>
      <c r="CCG29" s="1">
        <f>LOOKUP($A29,'DMG Tables'!$P$2:$P$35,'DMG Tables'!$O$2:$O$35)*CCG$1*LOOKUP(CCG$1,'DMG Tables'!$G$2:$G$7,'DMG Tables'!$H$2:$H$7)</f>
        <v>523280000</v>
      </c>
      <c r="CCH29" s="1">
        <f>LOOKUP($A29,'DMG Tables'!$P$2:$P$35,'DMG Tables'!$O$2:$O$35)*CCH$1*LOOKUP(CCH$1,'DMG Tables'!$G$2:$G$7,'DMG Tables'!$H$2:$H$7)</f>
        <v>523528000</v>
      </c>
      <c r="CCI29" s="1">
        <f>LOOKUP($A29,'DMG Tables'!$P$2:$P$35,'DMG Tables'!$O$2:$O$35)*CCI$1*LOOKUP(CCI$1,'DMG Tables'!$G$2:$G$7,'DMG Tables'!$H$2:$H$7)</f>
        <v>523776000</v>
      </c>
      <c r="CCJ29" s="1">
        <f>LOOKUP($A29,'DMG Tables'!$P$2:$P$35,'DMG Tables'!$O$2:$O$35)*CCJ$1*LOOKUP(CCJ$1,'DMG Tables'!$G$2:$G$7,'DMG Tables'!$H$2:$H$7)</f>
        <v>524024000</v>
      </c>
      <c r="CCK29" s="1">
        <f>LOOKUP($A29,'DMG Tables'!$P$2:$P$35,'DMG Tables'!$O$2:$O$35)*CCK$1*LOOKUP(CCK$1,'DMG Tables'!$G$2:$G$7,'DMG Tables'!$H$2:$H$7)</f>
        <v>524272000</v>
      </c>
      <c r="CCL29" s="1">
        <f>LOOKUP($A29,'DMG Tables'!$P$2:$P$35,'DMG Tables'!$O$2:$O$35)*CCL$1*LOOKUP(CCL$1,'DMG Tables'!$G$2:$G$7,'DMG Tables'!$H$2:$H$7)</f>
        <v>524520000</v>
      </c>
      <c r="CCM29" s="1">
        <f>LOOKUP($A29,'DMG Tables'!$P$2:$P$35,'DMG Tables'!$O$2:$O$35)*CCM$1*LOOKUP(CCM$1,'DMG Tables'!$G$2:$G$7,'DMG Tables'!$H$2:$H$7)</f>
        <v>524768000</v>
      </c>
      <c r="CCN29" s="1">
        <f>LOOKUP($A29,'DMG Tables'!$P$2:$P$35,'DMG Tables'!$O$2:$O$35)*CCN$1*LOOKUP(CCN$1,'DMG Tables'!$G$2:$G$7,'DMG Tables'!$H$2:$H$7)</f>
        <v>525016000</v>
      </c>
      <c r="CCO29" s="1">
        <f>LOOKUP($A29,'DMG Tables'!$P$2:$P$35,'DMG Tables'!$O$2:$O$35)*CCO$1*LOOKUP(CCO$1,'DMG Tables'!$G$2:$G$7,'DMG Tables'!$H$2:$H$7)</f>
        <v>525264000</v>
      </c>
      <c r="CCP29" s="1">
        <f>LOOKUP($A29,'DMG Tables'!$P$2:$P$35,'DMG Tables'!$O$2:$O$35)*CCP$1*LOOKUP(CCP$1,'DMG Tables'!$G$2:$G$7,'DMG Tables'!$H$2:$H$7)</f>
        <v>525512000</v>
      </c>
      <c r="CCQ29" s="1">
        <f>LOOKUP($A29,'DMG Tables'!$P$2:$P$35,'DMG Tables'!$O$2:$O$35)*CCQ$1*LOOKUP(CCQ$1,'DMG Tables'!$G$2:$G$7,'DMG Tables'!$H$2:$H$7)</f>
        <v>525760000</v>
      </c>
      <c r="CCR29" s="1">
        <f>LOOKUP($A29,'DMG Tables'!$P$2:$P$35,'DMG Tables'!$O$2:$O$35)*CCR$1*LOOKUP(CCR$1,'DMG Tables'!$G$2:$G$7,'DMG Tables'!$H$2:$H$7)</f>
        <v>526008000</v>
      </c>
      <c r="CCS29" s="1">
        <f>LOOKUP($A29,'DMG Tables'!$P$2:$P$35,'DMG Tables'!$O$2:$O$35)*CCS$1*LOOKUP(CCS$1,'DMG Tables'!$G$2:$G$7,'DMG Tables'!$H$2:$H$7)</f>
        <v>526256000</v>
      </c>
      <c r="CCT29" s="1">
        <f>LOOKUP($A29,'DMG Tables'!$P$2:$P$35,'DMG Tables'!$O$2:$O$35)*CCT$1*LOOKUP(CCT$1,'DMG Tables'!$G$2:$G$7,'DMG Tables'!$H$2:$H$7)</f>
        <v>526504000</v>
      </c>
      <c r="CCU29" s="1">
        <f>LOOKUP($A29,'DMG Tables'!$P$2:$P$35,'DMG Tables'!$O$2:$O$35)*CCU$1*LOOKUP(CCU$1,'DMG Tables'!$G$2:$G$7,'DMG Tables'!$H$2:$H$7)</f>
        <v>526752000</v>
      </c>
      <c r="CCV29" s="1">
        <f>LOOKUP($A29,'DMG Tables'!$P$2:$P$35,'DMG Tables'!$O$2:$O$35)*CCV$1*LOOKUP(CCV$1,'DMG Tables'!$G$2:$G$7,'DMG Tables'!$H$2:$H$7)</f>
        <v>527000000</v>
      </c>
      <c r="CCW29" s="1">
        <f>LOOKUP($A29,'DMG Tables'!$P$2:$P$35,'DMG Tables'!$O$2:$O$35)*CCW$1*LOOKUP(CCW$1,'DMG Tables'!$G$2:$G$7,'DMG Tables'!$H$2:$H$7)</f>
        <v>527248000</v>
      </c>
      <c r="CCX29" s="1">
        <f>LOOKUP($A29,'DMG Tables'!$P$2:$P$35,'DMG Tables'!$O$2:$O$35)*CCX$1*LOOKUP(CCX$1,'DMG Tables'!$G$2:$G$7,'DMG Tables'!$H$2:$H$7)</f>
        <v>527496000</v>
      </c>
      <c r="CCY29" s="1">
        <f>LOOKUP($A29,'DMG Tables'!$P$2:$P$35,'DMG Tables'!$O$2:$O$35)*CCY$1*LOOKUP(CCY$1,'DMG Tables'!$G$2:$G$7,'DMG Tables'!$H$2:$H$7)</f>
        <v>527744000</v>
      </c>
      <c r="CCZ29" s="1">
        <f>LOOKUP($A29,'DMG Tables'!$P$2:$P$35,'DMG Tables'!$O$2:$O$35)*CCZ$1*LOOKUP(CCZ$1,'DMG Tables'!$G$2:$G$7,'DMG Tables'!$H$2:$H$7)</f>
        <v>527992000</v>
      </c>
      <c r="CDA29" s="1">
        <f>LOOKUP($A29,'DMG Tables'!$P$2:$P$35,'DMG Tables'!$O$2:$O$35)*CDA$1*LOOKUP(CDA$1,'DMG Tables'!$G$2:$G$7,'DMG Tables'!$H$2:$H$7)</f>
        <v>528240000</v>
      </c>
      <c r="CDB29" s="1">
        <f>LOOKUP($A29,'DMG Tables'!$P$2:$P$35,'DMG Tables'!$O$2:$O$35)*CDB$1*LOOKUP(CDB$1,'DMG Tables'!$G$2:$G$7,'DMG Tables'!$H$2:$H$7)</f>
        <v>528488000</v>
      </c>
      <c r="CDC29" s="1">
        <f>LOOKUP($A29,'DMG Tables'!$P$2:$P$35,'DMG Tables'!$O$2:$O$35)*CDC$1*LOOKUP(CDC$1,'DMG Tables'!$G$2:$G$7,'DMG Tables'!$H$2:$H$7)</f>
        <v>528736000</v>
      </c>
      <c r="CDD29" s="1">
        <f>LOOKUP($A29,'DMG Tables'!$P$2:$P$35,'DMG Tables'!$O$2:$O$35)*CDD$1*LOOKUP(CDD$1,'DMG Tables'!$G$2:$G$7,'DMG Tables'!$H$2:$H$7)</f>
        <v>528984000</v>
      </c>
      <c r="CDE29" s="1">
        <f>LOOKUP($A29,'DMG Tables'!$P$2:$P$35,'DMG Tables'!$O$2:$O$35)*CDE$1*LOOKUP(CDE$1,'DMG Tables'!$G$2:$G$7,'DMG Tables'!$H$2:$H$7)</f>
        <v>529232000</v>
      </c>
      <c r="CDF29" s="1">
        <f>LOOKUP($A29,'DMG Tables'!$P$2:$P$35,'DMG Tables'!$O$2:$O$35)*CDF$1*LOOKUP(CDF$1,'DMG Tables'!$G$2:$G$7,'DMG Tables'!$H$2:$H$7)</f>
        <v>529480000</v>
      </c>
      <c r="CDG29" s="1">
        <f>LOOKUP($A29,'DMG Tables'!$P$2:$P$35,'DMG Tables'!$O$2:$O$35)*CDG$1*LOOKUP(CDG$1,'DMG Tables'!$G$2:$G$7,'DMG Tables'!$H$2:$H$7)</f>
        <v>529728000</v>
      </c>
      <c r="CDH29" s="1">
        <f>LOOKUP($A29,'DMG Tables'!$P$2:$P$35,'DMG Tables'!$O$2:$O$35)*CDH$1*LOOKUP(CDH$1,'DMG Tables'!$G$2:$G$7,'DMG Tables'!$H$2:$H$7)</f>
        <v>529976000</v>
      </c>
      <c r="CDI29" s="1">
        <f>LOOKUP($A29,'DMG Tables'!$P$2:$P$35,'DMG Tables'!$O$2:$O$35)*CDI$1*LOOKUP(CDI$1,'DMG Tables'!$G$2:$G$7,'DMG Tables'!$H$2:$H$7)</f>
        <v>530224000</v>
      </c>
      <c r="CDJ29" s="1">
        <f>LOOKUP($A29,'DMG Tables'!$P$2:$P$35,'DMG Tables'!$O$2:$O$35)*CDJ$1*LOOKUP(CDJ$1,'DMG Tables'!$G$2:$G$7,'DMG Tables'!$H$2:$H$7)</f>
        <v>530472000</v>
      </c>
      <c r="CDK29" s="1">
        <f>LOOKUP($A29,'DMG Tables'!$P$2:$P$35,'DMG Tables'!$O$2:$O$35)*CDK$1*LOOKUP(CDK$1,'DMG Tables'!$G$2:$G$7,'DMG Tables'!$H$2:$H$7)</f>
        <v>530720000</v>
      </c>
      <c r="CDL29" s="1">
        <f>LOOKUP($A29,'DMG Tables'!$P$2:$P$35,'DMG Tables'!$O$2:$O$35)*CDL$1*LOOKUP(CDL$1,'DMG Tables'!$G$2:$G$7,'DMG Tables'!$H$2:$H$7)</f>
        <v>530968000</v>
      </c>
      <c r="CDM29" s="1">
        <f>LOOKUP($A29,'DMG Tables'!$P$2:$P$35,'DMG Tables'!$O$2:$O$35)*CDM$1*LOOKUP(CDM$1,'DMG Tables'!$G$2:$G$7,'DMG Tables'!$H$2:$H$7)</f>
        <v>531216000</v>
      </c>
      <c r="CDN29" s="1">
        <f>LOOKUP($A29,'DMG Tables'!$P$2:$P$35,'DMG Tables'!$O$2:$O$35)*CDN$1*LOOKUP(CDN$1,'DMG Tables'!$G$2:$G$7,'DMG Tables'!$H$2:$H$7)</f>
        <v>531464000</v>
      </c>
      <c r="CDO29" s="1">
        <f>LOOKUP($A29,'DMG Tables'!$P$2:$P$35,'DMG Tables'!$O$2:$O$35)*CDO$1*LOOKUP(CDO$1,'DMG Tables'!$G$2:$G$7,'DMG Tables'!$H$2:$H$7)</f>
        <v>531712000</v>
      </c>
      <c r="CDP29" s="1">
        <f>LOOKUP($A29,'DMG Tables'!$P$2:$P$35,'DMG Tables'!$O$2:$O$35)*CDP$1*LOOKUP(CDP$1,'DMG Tables'!$G$2:$G$7,'DMG Tables'!$H$2:$H$7)</f>
        <v>531960000</v>
      </c>
      <c r="CDQ29" s="1">
        <f>LOOKUP($A29,'DMG Tables'!$P$2:$P$35,'DMG Tables'!$O$2:$O$35)*CDQ$1*LOOKUP(CDQ$1,'DMG Tables'!$G$2:$G$7,'DMG Tables'!$H$2:$H$7)</f>
        <v>532208000</v>
      </c>
      <c r="CDR29" s="1">
        <f>LOOKUP($A29,'DMG Tables'!$P$2:$P$35,'DMG Tables'!$O$2:$O$35)*CDR$1*LOOKUP(CDR$1,'DMG Tables'!$G$2:$G$7,'DMG Tables'!$H$2:$H$7)</f>
        <v>532456000</v>
      </c>
      <c r="CDS29" s="1">
        <f>LOOKUP($A29,'DMG Tables'!$P$2:$P$35,'DMG Tables'!$O$2:$O$35)*CDS$1*LOOKUP(CDS$1,'DMG Tables'!$G$2:$G$7,'DMG Tables'!$H$2:$H$7)</f>
        <v>532704000</v>
      </c>
      <c r="CDT29" s="1">
        <f>LOOKUP($A29,'DMG Tables'!$P$2:$P$35,'DMG Tables'!$O$2:$O$35)*CDT$1*LOOKUP(CDT$1,'DMG Tables'!$G$2:$G$7,'DMG Tables'!$H$2:$H$7)</f>
        <v>532952000</v>
      </c>
      <c r="CDU29" s="1">
        <f>LOOKUP($A29,'DMG Tables'!$P$2:$P$35,'DMG Tables'!$O$2:$O$35)*CDU$1*LOOKUP(CDU$1,'DMG Tables'!$G$2:$G$7,'DMG Tables'!$H$2:$H$7)</f>
        <v>533200000</v>
      </c>
      <c r="CDV29" s="1">
        <f>LOOKUP($A29,'DMG Tables'!$P$2:$P$35,'DMG Tables'!$O$2:$O$35)*CDV$1*LOOKUP(CDV$1,'DMG Tables'!$G$2:$G$7,'DMG Tables'!$H$2:$H$7)</f>
        <v>533448000</v>
      </c>
      <c r="CDW29" s="1">
        <f>LOOKUP($A29,'DMG Tables'!$P$2:$P$35,'DMG Tables'!$O$2:$O$35)*CDW$1*LOOKUP(CDW$1,'DMG Tables'!$G$2:$G$7,'DMG Tables'!$H$2:$H$7)</f>
        <v>533696000</v>
      </c>
      <c r="CDX29" s="1">
        <f>LOOKUP($A29,'DMG Tables'!$P$2:$P$35,'DMG Tables'!$O$2:$O$35)*CDX$1*LOOKUP(CDX$1,'DMG Tables'!$G$2:$G$7,'DMG Tables'!$H$2:$H$7)</f>
        <v>533944000</v>
      </c>
      <c r="CDY29" s="1">
        <f>LOOKUP($A29,'DMG Tables'!$P$2:$P$35,'DMG Tables'!$O$2:$O$35)*CDY$1*LOOKUP(CDY$1,'DMG Tables'!$G$2:$G$7,'DMG Tables'!$H$2:$H$7)</f>
        <v>534192000</v>
      </c>
      <c r="CDZ29" s="1">
        <f>LOOKUP($A29,'DMG Tables'!$P$2:$P$35,'DMG Tables'!$O$2:$O$35)*CDZ$1*LOOKUP(CDZ$1,'DMG Tables'!$G$2:$G$7,'DMG Tables'!$H$2:$H$7)</f>
        <v>534440000</v>
      </c>
      <c r="CEA29" s="1">
        <f>LOOKUP($A29,'DMG Tables'!$P$2:$P$35,'DMG Tables'!$O$2:$O$35)*CEA$1*LOOKUP(CEA$1,'DMG Tables'!$G$2:$G$7,'DMG Tables'!$H$2:$H$7)</f>
        <v>534688000</v>
      </c>
      <c r="CEB29" s="1">
        <f>LOOKUP($A29,'DMG Tables'!$P$2:$P$35,'DMG Tables'!$O$2:$O$35)*CEB$1*LOOKUP(CEB$1,'DMG Tables'!$G$2:$G$7,'DMG Tables'!$H$2:$H$7)</f>
        <v>534936000</v>
      </c>
      <c r="CEC29" s="1">
        <f>LOOKUP($A29,'DMG Tables'!$P$2:$P$35,'DMG Tables'!$O$2:$O$35)*CEC$1*LOOKUP(CEC$1,'DMG Tables'!$G$2:$G$7,'DMG Tables'!$H$2:$H$7)</f>
        <v>535184000</v>
      </c>
      <c r="CED29" s="1">
        <f>LOOKUP($A29,'DMG Tables'!$P$2:$P$35,'DMG Tables'!$O$2:$O$35)*CED$1*LOOKUP(CED$1,'DMG Tables'!$G$2:$G$7,'DMG Tables'!$H$2:$H$7)</f>
        <v>535432000</v>
      </c>
      <c r="CEE29" s="1">
        <f>LOOKUP($A29,'DMG Tables'!$P$2:$P$35,'DMG Tables'!$O$2:$O$35)*CEE$1*LOOKUP(CEE$1,'DMG Tables'!$G$2:$G$7,'DMG Tables'!$H$2:$H$7)</f>
        <v>535680000</v>
      </c>
      <c r="CEF29" s="1">
        <f>LOOKUP($A29,'DMG Tables'!$P$2:$P$35,'DMG Tables'!$O$2:$O$35)*CEF$1*LOOKUP(CEF$1,'DMG Tables'!$G$2:$G$7,'DMG Tables'!$H$2:$H$7)</f>
        <v>535928000</v>
      </c>
      <c r="CEG29" s="1">
        <f>LOOKUP($A29,'DMG Tables'!$P$2:$P$35,'DMG Tables'!$O$2:$O$35)*CEG$1*LOOKUP(CEG$1,'DMG Tables'!$G$2:$G$7,'DMG Tables'!$H$2:$H$7)</f>
        <v>536176000</v>
      </c>
      <c r="CEH29" s="1">
        <f>LOOKUP($A29,'DMG Tables'!$P$2:$P$35,'DMG Tables'!$O$2:$O$35)*CEH$1*LOOKUP(CEH$1,'DMG Tables'!$G$2:$G$7,'DMG Tables'!$H$2:$H$7)</f>
        <v>536424000</v>
      </c>
      <c r="CEI29" s="1">
        <f>LOOKUP($A29,'DMG Tables'!$P$2:$P$35,'DMG Tables'!$O$2:$O$35)*CEI$1*LOOKUP(CEI$1,'DMG Tables'!$G$2:$G$7,'DMG Tables'!$H$2:$H$7)</f>
        <v>536672000</v>
      </c>
      <c r="CEJ29" s="1">
        <f>LOOKUP($A29,'DMG Tables'!$P$2:$P$35,'DMG Tables'!$O$2:$O$35)*CEJ$1*LOOKUP(CEJ$1,'DMG Tables'!$G$2:$G$7,'DMG Tables'!$H$2:$H$7)</f>
        <v>536920000</v>
      </c>
      <c r="CEK29" s="1">
        <f>LOOKUP($A29,'DMG Tables'!$P$2:$P$35,'DMG Tables'!$O$2:$O$35)*CEK$1*LOOKUP(CEK$1,'DMG Tables'!$G$2:$G$7,'DMG Tables'!$H$2:$H$7)</f>
        <v>537168000</v>
      </c>
      <c r="CEL29" s="1">
        <f>LOOKUP($A29,'DMG Tables'!$P$2:$P$35,'DMG Tables'!$O$2:$O$35)*CEL$1*LOOKUP(CEL$1,'DMG Tables'!$G$2:$G$7,'DMG Tables'!$H$2:$H$7)</f>
        <v>537416000</v>
      </c>
      <c r="CEM29" s="1">
        <f>LOOKUP($A29,'DMG Tables'!$P$2:$P$35,'DMG Tables'!$O$2:$O$35)*CEM$1*LOOKUP(CEM$1,'DMG Tables'!$G$2:$G$7,'DMG Tables'!$H$2:$H$7)</f>
        <v>537664000</v>
      </c>
      <c r="CEN29" s="1">
        <f>LOOKUP($A29,'DMG Tables'!$P$2:$P$35,'DMG Tables'!$O$2:$O$35)*CEN$1*LOOKUP(CEN$1,'DMG Tables'!$G$2:$G$7,'DMG Tables'!$H$2:$H$7)</f>
        <v>537912000</v>
      </c>
      <c r="CEO29" s="1">
        <f>LOOKUP($A29,'DMG Tables'!$P$2:$P$35,'DMG Tables'!$O$2:$O$35)*CEO$1*LOOKUP(CEO$1,'DMG Tables'!$G$2:$G$7,'DMG Tables'!$H$2:$H$7)</f>
        <v>538160000</v>
      </c>
      <c r="CEP29" s="1">
        <f>LOOKUP($A29,'DMG Tables'!$P$2:$P$35,'DMG Tables'!$O$2:$O$35)*CEP$1*LOOKUP(CEP$1,'DMG Tables'!$G$2:$G$7,'DMG Tables'!$H$2:$H$7)</f>
        <v>538408000</v>
      </c>
      <c r="CEQ29" s="1">
        <f>LOOKUP($A29,'DMG Tables'!$P$2:$P$35,'DMG Tables'!$O$2:$O$35)*CEQ$1*LOOKUP(CEQ$1,'DMG Tables'!$G$2:$G$7,'DMG Tables'!$H$2:$H$7)</f>
        <v>538656000</v>
      </c>
      <c r="CER29" s="1">
        <f>LOOKUP($A29,'DMG Tables'!$P$2:$P$35,'DMG Tables'!$O$2:$O$35)*CER$1*LOOKUP(CER$1,'DMG Tables'!$G$2:$G$7,'DMG Tables'!$H$2:$H$7)</f>
        <v>538904000</v>
      </c>
      <c r="CES29" s="1">
        <f>LOOKUP($A29,'DMG Tables'!$P$2:$P$35,'DMG Tables'!$O$2:$O$35)*CES$1*LOOKUP(CES$1,'DMG Tables'!$G$2:$G$7,'DMG Tables'!$H$2:$H$7)</f>
        <v>539152000</v>
      </c>
      <c r="CET29" s="1">
        <f>LOOKUP($A29,'DMG Tables'!$P$2:$P$35,'DMG Tables'!$O$2:$O$35)*CET$1*LOOKUP(CET$1,'DMG Tables'!$G$2:$G$7,'DMG Tables'!$H$2:$H$7)</f>
        <v>539400000</v>
      </c>
      <c r="CEU29" s="1">
        <f>LOOKUP($A29,'DMG Tables'!$P$2:$P$35,'DMG Tables'!$O$2:$O$35)*CEU$1*LOOKUP(CEU$1,'DMG Tables'!$G$2:$G$7,'DMG Tables'!$H$2:$H$7)</f>
        <v>539648000</v>
      </c>
      <c r="CEV29" s="1">
        <f>LOOKUP($A29,'DMG Tables'!$P$2:$P$35,'DMG Tables'!$O$2:$O$35)*CEV$1*LOOKUP(CEV$1,'DMG Tables'!$G$2:$G$7,'DMG Tables'!$H$2:$H$7)</f>
        <v>539896000</v>
      </c>
      <c r="CEW29" s="1">
        <f>LOOKUP($A29,'DMG Tables'!$P$2:$P$35,'DMG Tables'!$O$2:$O$35)*CEW$1*LOOKUP(CEW$1,'DMG Tables'!$G$2:$G$7,'DMG Tables'!$H$2:$H$7)</f>
        <v>540144000</v>
      </c>
      <c r="CEX29" s="1">
        <f>LOOKUP($A29,'DMG Tables'!$P$2:$P$35,'DMG Tables'!$O$2:$O$35)*CEX$1*LOOKUP(CEX$1,'DMG Tables'!$G$2:$G$7,'DMG Tables'!$H$2:$H$7)</f>
        <v>540392000</v>
      </c>
      <c r="CEY29" s="1">
        <f>LOOKUP($A29,'DMG Tables'!$P$2:$P$35,'DMG Tables'!$O$2:$O$35)*CEY$1*LOOKUP(CEY$1,'DMG Tables'!$G$2:$G$7,'DMG Tables'!$H$2:$H$7)</f>
        <v>540640000</v>
      </c>
      <c r="CEZ29" s="1">
        <f>LOOKUP($A29,'DMG Tables'!$P$2:$P$35,'DMG Tables'!$O$2:$O$35)*CEZ$1*LOOKUP(CEZ$1,'DMG Tables'!$G$2:$G$7,'DMG Tables'!$H$2:$H$7)</f>
        <v>540888000</v>
      </c>
      <c r="CFA29" s="1">
        <f>LOOKUP($A29,'DMG Tables'!$P$2:$P$35,'DMG Tables'!$O$2:$O$35)*CFA$1*LOOKUP(CFA$1,'DMG Tables'!$G$2:$G$7,'DMG Tables'!$H$2:$H$7)</f>
        <v>541136000</v>
      </c>
      <c r="CFB29" s="1">
        <f>LOOKUP($A29,'DMG Tables'!$P$2:$P$35,'DMG Tables'!$O$2:$O$35)*CFB$1*LOOKUP(CFB$1,'DMG Tables'!$G$2:$G$7,'DMG Tables'!$H$2:$H$7)</f>
        <v>541384000</v>
      </c>
      <c r="CFC29" s="1">
        <f>LOOKUP($A29,'DMG Tables'!$P$2:$P$35,'DMG Tables'!$O$2:$O$35)*CFC$1*LOOKUP(CFC$1,'DMG Tables'!$G$2:$G$7,'DMG Tables'!$H$2:$H$7)</f>
        <v>541632000</v>
      </c>
      <c r="CFD29" s="1">
        <f>LOOKUP($A29,'DMG Tables'!$P$2:$P$35,'DMG Tables'!$O$2:$O$35)*CFD$1*LOOKUP(CFD$1,'DMG Tables'!$G$2:$G$7,'DMG Tables'!$H$2:$H$7)</f>
        <v>541880000</v>
      </c>
      <c r="CFE29" s="1">
        <f>LOOKUP($A29,'DMG Tables'!$P$2:$P$35,'DMG Tables'!$O$2:$O$35)*CFE$1*LOOKUP(CFE$1,'DMG Tables'!$G$2:$G$7,'DMG Tables'!$H$2:$H$7)</f>
        <v>542128000</v>
      </c>
      <c r="CFF29" s="1">
        <f>LOOKUP($A29,'DMG Tables'!$P$2:$P$35,'DMG Tables'!$O$2:$O$35)*CFF$1*LOOKUP(CFF$1,'DMG Tables'!$G$2:$G$7,'DMG Tables'!$H$2:$H$7)</f>
        <v>542376000</v>
      </c>
      <c r="CFG29" s="1">
        <f>LOOKUP($A29,'DMG Tables'!$P$2:$P$35,'DMG Tables'!$O$2:$O$35)*CFG$1*LOOKUP(CFG$1,'DMG Tables'!$G$2:$G$7,'DMG Tables'!$H$2:$H$7)</f>
        <v>542624000</v>
      </c>
      <c r="CFH29" s="1">
        <f>LOOKUP($A29,'DMG Tables'!$P$2:$P$35,'DMG Tables'!$O$2:$O$35)*CFH$1*LOOKUP(CFH$1,'DMG Tables'!$G$2:$G$7,'DMG Tables'!$H$2:$H$7)</f>
        <v>542872000</v>
      </c>
      <c r="CFI29" s="1">
        <f>LOOKUP($A29,'DMG Tables'!$P$2:$P$35,'DMG Tables'!$O$2:$O$35)*CFI$1*LOOKUP(CFI$1,'DMG Tables'!$G$2:$G$7,'DMG Tables'!$H$2:$H$7)</f>
        <v>543120000</v>
      </c>
      <c r="CFJ29" s="1">
        <f>LOOKUP($A29,'DMG Tables'!$P$2:$P$35,'DMG Tables'!$O$2:$O$35)*CFJ$1*LOOKUP(CFJ$1,'DMG Tables'!$G$2:$G$7,'DMG Tables'!$H$2:$H$7)</f>
        <v>543368000</v>
      </c>
      <c r="CFK29" s="1">
        <f>LOOKUP($A29,'DMG Tables'!$P$2:$P$35,'DMG Tables'!$O$2:$O$35)*CFK$1*LOOKUP(CFK$1,'DMG Tables'!$G$2:$G$7,'DMG Tables'!$H$2:$H$7)</f>
        <v>543616000</v>
      </c>
      <c r="CFL29" s="1">
        <f>LOOKUP($A29,'DMG Tables'!$P$2:$P$35,'DMG Tables'!$O$2:$O$35)*CFL$1*LOOKUP(CFL$1,'DMG Tables'!$G$2:$G$7,'DMG Tables'!$H$2:$H$7)</f>
        <v>543864000</v>
      </c>
      <c r="CFM29" s="1">
        <f>LOOKUP($A29,'DMG Tables'!$P$2:$P$35,'DMG Tables'!$O$2:$O$35)*CFM$1*LOOKUP(CFM$1,'DMG Tables'!$G$2:$G$7,'DMG Tables'!$H$2:$H$7)</f>
        <v>544112000</v>
      </c>
      <c r="CFN29" s="1">
        <f>LOOKUP($A29,'DMG Tables'!$P$2:$P$35,'DMG Tables'!$O$2:$O$35)*CFN$1*LOOKUP(CFN$1,'DMG Tables'!$G$2:$G$7,'DMG Tables'!$H$2:$H$7)</f>
        <v>544360000</v>
      </c>
      <c r="CFO29" s="1">
        <f>LOOKUP($A29,'DMG Tables'!$P$2:$P$35,'DMG Tables'!$O$2:$O$35)*CFO$1*LOOKUP(CFO$1,'DMG Tables'!$G$2:$G$7,'DMG Tables'!$H$2:$H$7)</f>
        <v>544608000</v>
      </c>
      <c r="CFP29" s="1">
        <f>LOOKUP($A29,'DMG Tables'!$P$2:$P$35,'DMG Tables'!$O$2:$O$35)*CFP$1*LOOKUP(CFP$1,'DMG Tables'!$G$2:$G$7,'DMG Tables'!$H$2:$H$7)</f>
        <v>544856000</v>
      </c>
      <c r="CFQ29" s="1">
        <f>LOOKUP($A29,'DMG Tables'!$P$2:$P$35,'DMG Tables'!$O$2:$O$35)*CFQ$1*LOOKUP(CFQ$1,'DMG Tables'!$G$2:$G$7,'DMG Tables'!$H$2:$H$7)</f>
        <v>545104000</v>
      </c>
      <c r="CFR29" s="1">
        <f>LOOKUP($A29,'DMG Tables'!$P$2:$P$35,'DMG Tables'!$O$2:$O$35)*CFR$1*LOOKUP(CFR$1,'DMG Tables'!$G$2:$G$7,'DMG Tables'!$H$2:$H$7)</f>
        <v>545352000</v>
      </c>
      <c r="CFS29" s="1">
        <f>LOOKUP($A29,'DMG Tables'!$P$2:$P$35,'DMG Tables'!$O$2:$O$35)*CFS$1*LOOKUP(CFS$1,'DMG Tables'!$G$2:$G$7,'DMG Tables'!$H$2:$H$7)</f>
        <v>545600000</v>
      </c>
      <c r="CFT29" s="1">
        <f>LOOKUP($A29,'DMG Tables'!$P$2:$P$35,'DMG Tables'!$O$2:$O$35)*CFT$1*LOOKUP(CFT$1,'DMG Tables'!$G$2:$G$7,'DMG Tables'!$H$2:$H$7)</f>
        <v>545848000</v>
      </c>
      <c r="CFU29" s="1">
        <f>LOOKUP($A29,'DMG Tables'!$P$2:$P$35,'DMG Tables'!$O$2:$O$35)*CFU$1*LOOKUP(CFU$1,'DMG Tables'!$G$2:$G$7,'DMG Tables'!$H$2:$H$7)</f>
        <v>546096000</v>
      </c>
      <c r="CFV29" s="1">
        <f>LOOKUP($A29,'DMG Tables'!$P$2:$P$35,'DMG Tables'!$O$2:$O$35)*CFV$1*LOOKUP(CFV$1,'DMG Tables'!$G$2:$G$7,'DMG Tables'!$H$2:$H$7)</f>
        <v>546344000</v>
      </c>
      <c r="CFW29" s="1">
        <f>LOOKUP($A29,'DMG Tables'!$P$2:$P$35,'DMG Tables'!$O$2:$O$35)*CFW$1*LOOKUP(CFW$1,'DMG Tables'!$G$2:$G$7,'DMG Tables'!$H$2:$H$7)</f>
        <v>546592000</v>
      </c>
      <c r="CFX29" s="1">
        <f>LOOKUP($A29,'DMG Tables'!$P$2:$P$35,'DMG Tables'!$O$2:$O$35)*CFX$1*LOOKUP(CFX$1,'DMG Tables'!$G$2:$G$7,'DMG Tables'!$H$2:$H$7)</f>
        <v>546840000</v>
      </c>
      <c r="CFY29" s="1">
        <f>LOOKUP($A29,'DMG Tables'!$P$2:$P$35,'DMG Tables'!$O$2:$O$35)*CFY$1*LOOKUP(CFY$1,'DMG Tables'!$G$2:$G$7,'DMG Tables'!$H$2:$H$7)</f>
        <v>547088000</v>
      </c>
      <c r="CFZ29" s="1">
        <f>LOOKUP($A29,'DMG Tables'!$P$2:$P$35,'DMG Tables'!$O$2:$O$35)*CFZ$1*LOOKUP(CFZ$1,'DMG Tables'!$G$2:$G$7,'DMG Tables'!$H$2:$H$7)</f>
        <v>547336000</v>
      </c>
      <c r="CGA29" s="1">
        <f>LOOKUP($A29,'DMG Tables'!$P$2:$P$35,'DMG Tables'!$O$2:$O$35)*CGA$1*LOOKUP(CGA$1,'DMG Tables'!$G$2:$G$7,'DMG Tables'!$H$2:$H$7)</f>
        <v>547584000</v>
      </c>
      <c r="CGB29" s="1">
        <f>LOOKUP($A29,'DMG Tables'!$P$2:$P$35,'DMG Tables'!$O$2:$O$35)*CGB$1*LOOKUP(CGB$1,'DMG Tables'!$G$2:$G$7,'DMG Tables'!$H$2:$H$7)</f>
        <v>547832000</v>
      </c>
      <c r="CGC29" s="1">
        <f>LOOKUP($A29,'DMG Tables'!$P$2:$P$35,'DMG Tables'!$O$2:$O$35)*CGC$1*LOOKUP(CGC$1,'DMG Tables'!$G$2:$G$7,'DMG Tables'!$H$2:$H$7)</f>
        <v>548080000</v>
      </c>
      <c r="CGD29" s="1">
        <f>LOOKUP($A29,'DMG Tables'!$P$2:$P$35,'DMG Tables'!$O$2:$O$35)*CGD$1*LOOKUP(CGD$1,'DMG Tables'!$G$2:$G$7,'DMG Tables'!$H$2:$H$7)</f>
        <v>548328000</v>
      </c>
      <c r="CGE29" s="1">
        <f>LOOKUP($A29,'DMG Tables'!$P$2:$P$35,'DMG Tables'!$O$2:$O$35)*CGE$1*LOOKUP(CGE$1,'DMG Tables'!$G$2:$G$7,'DMG Tables'!$H$2:$H$7)</f>
        <v>548576000</v>
      </c>
      <c r="CGF29" s="1">
        <f>LOOKUP($A29,'DMG Tables'!$P$2:$P$35,'DMG Tables'!$O$2:$O$35)*CGF$1*LOOKUP(CGF$1,'DMG Tables'!$G$2:$G$7,'DMG Tables'!$H$2:$H$7)</f>
        <v>548824000</v>
      </c>
      <c r="CGG29" s="1">
        <f>LOOKUP($A29,'DMG Tables'!$P$2:$P$35,'DMG Tables'!$O$2:$O$35)*CGG$1*LOOKUP(CGG$1,'DMG Tables'!$G$2:$G$7,'DMG Tables'!$H$2:$H$7)</f>
        <v>549072000</v>
      </c>
      <c r="CGH29" s="1">
        <f>LOOKUP($A29,'DMG Tables'!$P$2:$P$35,'DMG Tables'!$O$2:$O$35)*CGH$1*LOOKUP(CGH$1,'DMG Tables'!$G$2:$G$7,'DMG Tables'!$H$2:$H$7)</f>
        <v>549320000</v>
      </c>
      <c r="CGI29" s="1">
        <f>LOOKUP($A29,'DMG Tables'!$P$2:$P$35,'DMG Tables'!$O$2:$O$35)*CGI$1*LOOKUP(CGI$1,'DMG Tables'!$G$2:$G$7,'DMG Tables'!$H$2:$H$7)</f>
        <v>549568000</v>
      </c>
      <c r="CGJ29" s="1">
        <f>LOOKUP($A29,'DMG Tables'!$P$2:$P$35,'DMG Tables'!$O$2:$O$35)*CGJ$1*LOOKUP(CGJ$1,'DMG Tables'!$G$2:$G$7,'DMG Tables'!$H$2:$H$7)</f>
        <v>549816000</v>
      </c>
      <c r="CGK29" s="1">
        <f>LOOKUP($A29,'DMG Tables'!$P$2:$P$35,'DMG Tables'!$O$2:$O$35)*CGK$1*LOOKUP(CGK$1,'DMG Tables'!$G$2:$G$7,'DMG Tables'!$H$2:$H$7)</f>
        <v>550064000</v>
      </c>
      <c r="CGL29" s="1">
        <f>LOOKUP($A29,'DMG Tables'!$P$2:$P$35,'DMG Tables'!$O$2:$O$35)*CGL$1*LOOKUP(CGL$1,'DMG Tables'!$G$2:$G$7,'DMG Tables'!$H$2:$H$7)</f>
        <v>550312000</v>
      </c>
      <c r="CGM29" s="1">
        <f>LOOKUP($A29,'DMG Tables'!$P$2:$P$35,'DMG Tables'!$O$2:$O$35)*CGM$1*LOOKUP(CGM$1,'DMG Tables'!$G$2:$G$7,'DMG Tables'!$H$2:$H$7)</f>
        <v>550560000</v>
      </c>
      <c r="CGN29" s="1">
        <f>LOOKUP($A29,'DMG Tables'!$P$2:$P$35,'DMG Tables'!$O$2:$O$35)*CGN$1*LOOKUP(CGN$1,'DMG Tables'!$G$2:$G$7,'DMG Tables'!$H$2:$H$7)</f>
        <v>550808000</v>
      </c>
      <c r="CGO29" s="1">
        <f>LOOKUP($A29,'DMG Tables'!$P$2:$P$35,'DMG Tables'!$O$2:$O$35)*CGO$1*LOOKUP(CGO$1,'DMG Tables'!$G$2:$G$7,'DMG Tables'!$H$2:$H$7)</f>
        <v>551056000</v>
      </c>
      <c r="CGP29" s="1">
        <f>LOOKUP($A29,'DMG Tables'!$P$2:$P$35,'DMG Tables'!$O$2:$O$35)*CGP$1*LOOKUP(CGP$1,'DMG Tables'!$G$2:$G$7,'DMG Tables'!$H$2:$H$7)</f>
        <v>551304000</v>
      </c>
      <c r="CGQ29" s="1">
        <f>LOOKUP($A29,'DMG Tables'!$P$2:$P$35,'DMG Tables'!$O$2:$O$35)*CGQ$1*LOOKUP(CGQ$1,'DMG Tables'!$G$2:$G$7,'DMG Tables'!$H$2:$H$7)</f>
        <v>551552000</v>
      </c>
      <c r="CGR29" s="1">
        <f>LOOKUP($A29,'DMG Tables'!$P$2:$P$35,'DMG Tables'!$O$2:$O$35)*CGR$1*LOOKUP(CGR$1,'DMG Tables'!$G$2:$G$7,'DMG Tables'!$H$2:$H$7)</f>
        <v>551800000</v>
      </c>
      <c r="CGS29" s="1">
        <f>LOOKUP($A29,'DMG Tables'!$P$2:$P$35,'DMG Tables'!$O$2:$O$35)*CGS$1*LOOKUP(CGS$1,'DMG Tables'!$G$2:$G$7,'DMG Tables'!$H$2:$H$7)</f>
        <v>552048000</v>
      </c>
      <c r="CGT29" s="1">
        <f>LOOKUP($A29,'DMG Tables'!$P$2:$P$35,'DMG Tables'!$O$2:$O$35)*CGT$1*LOOKUP(CGT$1,'DMG Tables'!$G$2:$G$7,'DMG Tables'!$H$2:$H$7)</f>
        <v>552296000</v>
      </c>
      <c r="CGU29" s="1">
        <f>LOOKUP($A29,'DMG Tables'!$P$2:$P$35,'DMG Tables'!$O$2:$O$35)*CGU$1*LOOKUP(CGU$1,'DMG Tables'!$G$2:$G$7,'DMG Tables'!$H$2:$H$7)</f>
        <v>552544000</v>
      </c>
      <c r="CGV29" s="1">
        <f>LOOKUP($A29,'DMG Tables'!$P$2:$P$35,'DMG Tables'!$O$2:$O$35)*CGV$1*LOOKUP(CGV$1,'DMG Tables'!$G$2:$G$7,'DMG Tables'!$H$2:$H$7)</f>
        <v>552792000</v>
      </c>
      <c r="CGW29" s="1">
        <f>LOOKUP($A29,'DMG Tables'!$P$2:$P$35,'DMG Tables'!$O$2:$O$35)*CGW$1*LOOKUP(CGW$1,'DMG Tables'!$G$2:$G$7,'DMG Tables'!$H$2:$H$7)</f>
        <v>553040000</v>
      </c>
      <c r="CGX29" s="1">
        <f>LOOKUP($A29,'DMG Tables'!$P$2:$P$35,'DMG Tables'!$O$2:$O$35)*CGX$1*LOOKUP(CGX$1,'DMG Tables'!$G$2:$G$7,'DMG Tables'!$H$2:$H$7)</f>
        <v>553288000</v>
      </c>
      <c r="CGY29" s="1">
        <f>LOOKUP($A29,'DMG Tables'!$P$2:$P$35,'DMG Tables'!$O$2:$O$35)*CGY$1*LOOKUP(CGY$1,'DMG Tables'!$G$2:$G$7,'DMG Tables'!$H$2:$H$7)</f>
        <v>553536000</v>
      </c>
      <c r="CGZ29" s="1">
        <f>LOOKUP($A29,'DMG Tables'!$P$2:$P$35,'DMG Tables'!$O$2:$O$35)*CGZ$1*LOOKUP(CGZ$1,'DMG Tables'!$G$2:$G$7,'DMG Tables'!$H$2:$H$7)</f>
        <v>553784000</v>
      </c>
      <c r="CHA29" s="1">
        <f>LOOKUP($A29,'DMG Tables'!$P$2:$P$35,'DMG Tables'!$O$2:$O$35)*CHA$1*LOOKUP(CHA$1,'DMG Tables'!$G$2:$G$7,'DMG Tables'!$H$2:$H$7)</f>
        <v>554032000</v>
      </c>
      <c r="CHB29" s="1">
        <f>LOOKUP($A29,'DMG Tables'!$P$2:$P$35,'DMG Tables'!$O$2:$O$35)*CHB$1*LOOKUP(CHB$1,'DMG Tables'!$G$2:$G$7,'DMG Tables'!$H$2:$H$7)</f>
        <v>554280000</v>
      </c>
      <c r="CHC29" s="1">
        <f>LOOKUP($A29,'DMG Tables'!$P$2:$P$35,'DMG Tables'!$O$2:$O$35)*CHC$1*LOOKUP(CHC$1,'DMG Tables'!$G$2:$G$7,'DMG Tables'!$H$2:$H$7)</f>
        <v>554528000</v>
      </c>
      <c r="CHD29" s="1">
        <f>LOOKUP($A29,'DMG Tables'!$P$2:$P$35,'DMG Tables'!$O$2:$O$35)*CHD$1*LOOKUP(CHD$1,'DMG Tables'!$G$2:$G$7,'DMG Tables'!$H$2:$H$7)</f>
        <v>554776000</v>
      </c>
      <c r="CHE29" s="1">
        <f>LOOKUP($A29,'DMG Tables'!$P$2:$P$35,'DMG Tables'!$O$2:$O$35)*CHE$1*LOOKUP(CHE$1,'DMG Tables'!$G$2:$G$7,'DMG Tables'!$H$2:$H$7)</f>
        <v>555024000</v>
      </c>
      <c r="CHF29" s="1">
        <f>LOOKUP($A29,'DMG Tables'!$P$2:$P$35,'DMG Tables'!$O$2:$O$35)*CHF$1*LOOKUP(CHF$1,'DMG Tables'!$G$2:$G$7,'DMG Tables'!$H$2:$H$7)</f>
        <v>555272000</v>
      </c>
      <c r="CHG29" s="1">
        <f>LOOKUP($A29,'DMG Tables'!$P$2:$P$35,'DMG Tables'!$O$2:$O$35)*CHG$1*LOOKUP(CHG$1,'DMG Tables'!$G$2:$G$7,'DMG Tables'!$H$2:$H$7)</f>
        <v>555520000</v>
      </c>
      <c r="CHH29" s="1">
        <f>LOOKUP($A29,'DMG Tables'!$P$2:$P$35,'DMG Tables'!$O$2:$O$35)*CHH$1*LOOKUP(CHH$1,'DMG Tables'!$G$2:$G$7,'DMG Tables'!$H$2:$H$7)</f>
        <v>555768000</v>
      </c>
      <c r="CHI29" s="1">
        <f>LOOKUP($A29,'DMG Tables'!$P$2:$P$35,'DMG Tables'!$O$2:$O$35)*CHI$1*LOOKUP(CHI$1,'DMG Tables'!$G$2:$G$7,'DMG Tables'!$H$2:$H$7)</f>
        <v>556016000</v>
      </c>
      <c r="CHJ29" s="1">
        <f>LOOKUP($A29,'DMG Tables'!$P$2:$P$35,'DMG Tables'!$O$2:$O$35)*CHJ$1*LOOKUP(CHJ$1,'DMG Tables'!$G$2:$G$7,'DMG Tables'!$H$2:$H$7)</f>
        <v>556264000</v>
      </c>
      <c r="CHK29" s="1">
        <f>LOOKUP($A29,'DMG Tables'!$P$2:$P$35,'DMG Tables'!$O$2:$O$35)*CHK$1*LOOKUP(CHK$1,'DMG Tables'!$G$2:$G$7,'DMG Tables'!$H$2:$H$7)</f>
        <v>556512000</v>
      </c>
      <c r="CHL29" s="1">
        <f>LOOKUP($A29,'DMG Tables'!$P$2:$P$35,'DMG Tables'!$O$2:$O$35)*CHL$1*LOOKUP(CHL$1,'DMG Tables'!$G$2:$G$7,'DMG Tables'!$H$2:$H$7)</f>
        <v>556760000</v>
      </c>
      <c r="CHM29" s="1">
        <f>LOOKUP($A29,'DMG Tables'!$P$2:$P$35,'DMG Tables'!$O$2:$O$35)*CHM$1*LOOKUP(CHM$1,'DMG Tables'!$G$2:$G$7,'DMG Tables'!$H$2:$H$7)</f>
        <v>557008000</v>
      </c>
      <c r="CHN29" s="1">
        <f>LOOKUP($A29,'DMG Tables'!$P$2:$P$35,'DMG Tables'!$O$2:$O$35)*CHN$1*LOOKUP(CHN$1,'DMG Tables'!$G$2:$G$7,'DMG Tables'!$H$2:$H$7)</f>
        <v>557256000</v>
      </c>
      <c r="CHO29" s="1">
        <f>LOOKUP($A29,'DMG Tables'!$P$2:$P$35,'DMG Tables'!$O$2:$O$35)*CHO$1*LOOKUP(CHO$1,'DMG Tables'!$G$2:$G$7,'DMG Tables'!$H$2:$H$7)</f>
        <v>557504000</v>
      </c>
      <c r="CHP29" s="1">
        <f>LOOKUP($A29,'DMG Tables'!$P$2:$P$35,'DMG Tables'!$O$2:$O$35)*CHP$1*LOOKUP(CHP$1,'DMG Tables'!$G$2:$G$7,'DMG Tables'!$H$2:$H$7)</f>
        <v>557752000</v>
      </c>
      <c r="CHQ29" s="1">
        <f>LOOKUP($A29,'DMG Tables'!$P$2:$P$35,'DMG Tables'!$O$2:$O$35)*CHQ$1*LOOKUP(CHQ$1,'DMG Tables'!$G$2:$G$7,'DMG Tables'!$H$2:$H$7)</f>
        <v>558000000</v>
      </c>
      <c r="CHR29" s="1">
        <f>LOOKUP($A29,'DMG Tables'!$P$2:$P$35,'DMG Tables'!$O$2:$O$35)*CHR$1*LOOKUP(CHR$1,'DMG Tables'!$G$2:$G$7,'DMG Tables'!$H$2:$H$7)</f>
        <v>558248000</v>
      </c>
      <c r="CHS29" s="1">
        <f>LOOKUP($A29,'DMG Tables'!$P$2:$P$35,'DMG Tables'!$O$2:$O$35)*CHS$1*LOOKUP(CHS$1,'DMG Tables'!$G$2:$G$7,'DMG Tables'!$H$2:$H$7)</f>
        <v>558496000</v>
      </c>
      <c r="CHT29" s="1">
        <f>LOOKUP($A29,'DMG Tables'!$P$2:$P$35,'DMG Tables'!$O$2:$O$35)*CHT$1*LOOKUP(CHT$1,'DMG Tables'!$G$2:$G$7,'DMG Tables'!$H$2:$H$7)</f>
        <v>558744000</v>
      </c>
      <c r="CHU29" s="1">
        <f>LOOKUP($A29,'DMG Tables'!$P$2:$P$35,'DMG Tables'!$O$2:$O$35)*CHU$1*LOOKUP(CHU$1,'DMG Tables'!$G$2:$G$7,'DMG Tables'!$H$2:$H$7)</f>
        <v>558992000</v>
      </c>
      <c r="CHV29" s="1">
        <f>LOOKUP($A29,'DMG Tables'!$P$2:$P$35,'DMG Tables'!$O$2:$O$35)*CHV$1*LOOKUP(CHV$1,'DMG Tables'!$G$2:$G$7,'DMG Tables'!$H$2:$H$7)</f>
        <v>559240000</v>
      </c>
      <c r="CHW29" s="1">
        <f>LOOKUP($A29,'DMG Tables'!$P$2:$P$35,'DMG Tables'!$O$2:$O$35)*CHW$1*LOOKUP(CHW$1,'DMG Tables'!$G$2:$G$7,'DMG Tables'!$H$2:$H$7)</f>
        <v>559488000</v>
      </c>
      <c r="CHX29" s="1">
        <f>LOOKUP($A29,'DMG Tables'!$P$2:$P$35,'DMG Tables'!$O$2:$O$35)*CHX$1*LOOKUP(CHX$1,'DMG Tables'!$G$2:$G$7,'DMG Tables'!$H$2:$H$7)</f>
        <v>559736000</v>
      </c>
      <c r="CHY29" s="1">
        <f>LOOKUP($A29,'DMG Tables'!$P$2:$P$35,'DMG Tables'!$O$2:$O$35)*CHY$1*LOOKUP(CHY$1,'DMG Tables'!$G$2:$G$7,'DMG Tables'!$H$2:$H$7)</f>
        <v>559984000</v>
      </c>
      <c r="CHZ29" s="1">
        <f>LOOKUP($A29,'DMG Tables'!$P$2:$P$35,'DMG Tables'!$O$2:$O$35)*CHZ$1*LOOKUP(CHZ$1,'DMG Tables'!$G$2:$G$7,'DMG Tables'!$H$2:$H$7)</f>
        <v>560232000</v>
      </c>
      <c r="CIA29" s="1">
        <f>LOOKUP($A29,'DMG Tables'!$P$2:$P$35,'DMG Tables'!$O$2:$O$35)*CIA$1*LOOKUP(CIA$1,'DMG Tables'!$G$2:$G$7,'DMG Tables'!$H$2:$H$7)</f>
        <v>560480000</v>
      </c>
      <c r="CIB29" s="1">
        <f>LOOKUP($A29,'DMG Tables'!$P$2:$P$35,'DMG Tables'!$O$2:$O$35)*CIB$1*LOOKUP(CIB$1,'DMG Tables'!$G$2:$G$7,'DMG Tables'!$H$2:$H$7)</f>
        <v>560728000</v>
      </c>
      <c r="CIC29" s="1">
        <f>LOOKUP($A29,'DMG Tables'!$P$2:$P$35,'DMG Tables'!$O$2:$O$35)*CIC$1*LOOKUP(CIC$1,'DMG Tables'!$G$2:$G$7,'DMG Tables'!$H$2:$H$7)</f>
        <v>560976000</v>
      </c>
      <c r="CID29" s="1">
        <f>LOOKUP($A29,'DMG Tables'!$P$2:$P$35,'DMG Tables'!$O$2:$O$35)*CID$1*LOOKUP(CID$1,'DMG Tables'!$G$2:$G$7,'DMG Tables'!$H$2:$H$7)</f>
        <v>561224000</v>
      </c>
      <c r="CIE29" s="1">
        <f>LOOKUP($A29,'DMG Tables'!$P$2:$P$35,'DMG Tables'!$O$2:$O$35)*CIE$1*LOOKUP(CIE$1,'DMG Tables'!$G$2:$G$7,'DMG Tables'!$H$2:$H$7)</f>
        <v>561472000</v>
      </c>
      <c r="CIF29" s="1">
        <f>LOOKUP($A29,'DMG Tables'!$P$2:$P$35,'DMG Tables'!$O$2:$O$35)*CIF$1*LOOKUP(CIF$1,'DMG Tables'!$G$2:$G$7,'DMG Tables'!$H$2:$H$7)</f>
        <v>561720000</v>
      </c>
      <c r="CIG29" s="1">
        <f>LOOKUP($A29,'DMG Tables'!$P$2:$P$35,'DMG Tables'!$O$2:$O$35)*CIG$1*LOOKUP(CIG$1,'DMG Tables'!$G$2:$G$7,'DMG Tables'!$H$2:$H$7)</f>
        <v>561968000</v>
      </c>
      <c r="CIH29" s="1">
        <f>LOOKUP($A29,'DMG Tables'!$P$2:$P$35,'DMG Tables'!$O$2:$O$35)*CIH$1*LOOKUP(CIH$1,'DMG Tables'!$G$2:$G$7,'DMG Tables'!$H$2:$H$7)</f>
        <v>562216000</v>
      </c>
      <c r="CII29" s="1">
        <f>LOOKUP($A29,'DMG Tables'!$P$2:$P$35,'DMG Tables'!$O$2:$O$35)*CII$1*LOOKUP(CII$1,'DMG Tables'!$G$2:$G$7,'DMG Tables'!$H$2:$H$7)</f>
        <v>562464000</v>
      </c>
      <c r="CIJ29" s="1">
        <f>LOOKUP($A29,'DMG Tables'!$P$2:$P$35,'DMG Tables'!$O$2:$O$35)*CIJ$1*LOOKUP(CIJ$1,'DMG Tables'!$G$2:$G$7,'DMG Tables'!$H$2:$H$7)</f>
        <v>562712000</v>
      </c>
      <c r="CIK29" s="1">
        <f>LOOKUP($A29,'DMG Tables'!$P$2:$P$35,'DMG Tables'!$O$2:$O$35)*CIK$1*LOOKUP(CIK$1,'DMG Tables'!$G$2:$G$7,'DMG Tables'!$H$2:$H$7)</f>
        <v>562960000</v>
      </c>
      <c r="CIL29" s="1">
        <f>LOOKUP($A29,'DMG Tables'!$P$2:$P$35,'DMG Tables'!$O$2:$O$35)*CIL$1*LOOKUP(CIL$1,'DMG Tables'!$G$2:$G$7,'DMG Tables'!$H$2:$H$7)</f>
        <v>563208000</v>
      </c>
      <c r="CIM29" s="1">
        <f>LOOKUP($A29,'DMG Tables'!$P$2:$P$35,'DMG Tables'!$O$2:$O$35)*CIM$1*LOOKUP(CIM$1,'DMG Tables'!$G$2:$G$7,'DMG Tables'!$H$2:$H$7)</f>
        <v>563456000</v>
      </c>
      <c r="CIN29" s="1">
        <f>LOOKUP($A29,'DMG Tables'!$P$2:$P$35,'DMG Tables'!$O$2:$O$35)*CIN$1*LOOKUP(CIN$1,'DMG Tables'!$G$2:$G$7,'DMG Tables'!$H$2:$H$7)</f>
        <v>563704000</v>
      </c>
      <c r="CIO29" s="1">
        <f>LOOKUP($A29,'DMG Tables'!$P$2:$P$35,'DMG Tables'!$O$2:$O$35)*CIO$1*LOOKUP(CIO$1,'DMG Tables'!$G$2:$G$7,'DMG Tables'!$H$2:$H$7)</f>
        <v>563952000</v>
      </c>
      <c r="CIP29" s="1">
        <f>LOOKUP($A29,'DMG Tables'!$P$2:$P$35,'DMG Tables'!$O$2:$O$35)*CIP$1*LOOKUP(CIP$1,'DMG Tables'!$G$2:$G$7,'DMG Tables'!$H$2:$H$7)</f>
        <v>564200000</v>
      </c>
      <c r="CIQ29" s="1">
        <f>LOOKUP($A29,'DMG Tables'!$P$2:$P$35,'DMG Tables'!$O$2:$O$35)*CIQ$1*LOOKUP(CIQ$1,'DMG Tables'!$G$2:$G$7,'DMG Tables'!$H$2:$H$7)</f>
        <v>564448000</v>
      </c>
      <c r="CIR29" s="1">
        <f>LOOKUP($A29,'DMG Tables'!$P$2:$P$35,'DMG Tables'!$O$2:$O$35)*CIR$1*LOOKUP(CIR$1,'DMG Tables'!$G$2:$G$7,'DMG Tables'!$H$2:$H$7)</f>
        <v>564696000</v>
      </c>
      <c r="CIS29" s="1">
        <f>LOOKUP($A29,'DMG Tables'!$P$2:$P$35,'DMG Tables'!$O$2:$O$35)*CIS$1*LOOKUP(CIS$1,'DMG Tables'!$G$2:$G$7,'DMG Tables'!$H$2:$H$7)</f>
        <v>564944000</v>
      </c>
      <c r="CIT29" s="1">
        <f>LOOKUP($A29,'DMG Tables'!$P$2:$P$35,'DMG Tables'!$O$2:$O$35)*CIT$1*LOOKUP(CIT$1,'DMG Tables'!$G$2:$G$7,'DMG Tables'!$H$2:$H$7)</f>
        <v>565192000</v>
      </c>
      <c r="CIU29" s="1">
        <f>LOOKUP($A29,'DMG Tables'!$P$2:$P$35,'DMG Tables'!$O$2:$O$35)*CIU$1*LOOKUP(CIU$1,'DMG Tables'!$G$2:$G$7,'DMG Tables'!$H$2:$H$7)</f>
        <v>565440000</v>
      </c>
      <c r="CIV29" s="1">
        <f>LOOKUP($A29,'DMG Tables'!$P$2:$P$35,'DMG Tables'!$O$2:$O$35)*CIV$1*LOOKUP(CIV$1,'DMG Tables'!$G$2:$G$7,'DMG Tables'!$H$2:$H$7)</f>
        <v>565688000</v>
      </c>
      <c r="CIW29" s="1">
        <f>LOOKUP($A29,'DMG Tables'!$P$2:$P$35,'DMG Tables'!$O$2:$O$35)*CIW$1*LOOKUP(CIW$1,'DMG Tables'!$G$2:$G$7,'DMG Tables'!$H$2:$H$7)</f>
        <v>565936000</v>
      </c>
      <c r="CIX29" s="1">
        <f>LOOKUP($A29,'DMG Tables'!$P$2:$P$35,'DMG Tables'!$O$2:$O$35)*CIX$1*LOOKUP(CIX$1,'DMG Tables'!$G$2:$G$7,'DMG Tables'!$H$2:$H$7)</f>
        <v>566184000</v>
      </c>
      <c r="CIY29" s="1">
        <f>LOOKUP($A29,'DMG Tables'!$P$2:$P$35,'DMG Tables'!$O$2:$O$35)*CIY$1*LOOKUP(CIY$1,'DMG Tables'!$G$2:$G$7,'DMG Tables'!$H$2:$H$7)</f>
        <v>566432000</v>
      </c>
      <c r="CIZ29" s="1">
        <f>LOOKUP($A29,'DMG Tables'!$P$2:$P$35,'DMG Tables'!$O$2:$O$35)*CIZ$1*LOOKUP(CIZ$1,'DMG Tables'!$G$2:$G$7,'DMG Tables'!$H$2:$H$7)</f>
        <v>566680000</v>
      </c>
      <c r="CJA29" s="1">
        <f>LOOKUP($A29,'DMG Tables'!$P$2:$P$35,'DMG Tables'!$O$2:$O$35)*CJA$1*LOOKUP(CJA$1,'DMG Tables'!$G$2:$G$7,'DMG Tables'!$H$2:$H$7)</f>
        <v>566928000</v>
      </c>
      <c r="CJB29" s="1">
        <f>LOOKUP($A29,'DMG Tables'!$P$2:$P$35,'DMG Tables'!$O$2:$O$35)*CJB$1*LOOKUP(CJB$1,'DMG Tables'!$G$2:$G$7,'DMG Tables'!$H$2:$H$7)</f>
        <v>567176000</v>
      </c>
      <c r="CJC29" s="1">
        <f>LOOKUP($A29,'DMG Tables'!$P$2:$P$35,'DMG Tables'!$O$2:$O$35)*CJC$1*LOOKUP(CJC$1,'DMG Tables'!$G$2:$G$7,'DMG Tables'!$H$2:$H$7)</f>
        <v>567424000</v>
      </c>
      <c r="CJD29" s="1">
        <f>LOOKUP($A29,'DMG Tables'!$P$2:$P$35,'DMG Tables'!$O$2:$O$35)*CJD$1*LOOKUP(CJD$1,'DMG Tables'!$G$2:$G$7,'DMG Tables'!$H$2:$H$7)</f>
        <v>567672000</v>
      </c>
      <c r="CJE29" s="1">
        <f>LOOKUP($A29,'DMG Tables'!$P$2:$P$35,'DMG Tables'!$O$2:$O$35)*CJE$1*LOOKUP(CJE$1,'DMG Tables'!$G$2:$G$7,'DMG Tables'!$H$2:$H$7)</f>
        <v>567920000</v>
      </c>
      <c r="CJF29" s="1">
        <f>LOOKUP($A29,'DMG Tables'!$P$2:$P$35,'DMG Tables'!$O$2:$O$35)*CJF$1*LOOKUP(CJF$1,'DMG Tables'!$G$2:$G$7,'DMG Tables'!$H$2:$H$7)</f>
        <v>568168000</v>
      </c>
      <c r="CJG29" s="1">
        <f>LOOKUP($A29,'DMG Tables'!$P$2:$P$35,'DMG Tables'!$O$2:$O$35)*CJG$1*LOOKUP(CJG$1,'DMG Tables'!$G$2:$G$7,'DMG Tables'!$H$2:$H$7)</f>
        <v>568416000</v>
      </c>
      <c r="CJH29" s="1">
        <f>LOOKUP($A29,'DMG Tables'!$P$2:$P$35,'DMG Tables'!$O$2:$O$35)*CJH$1*LOOKUP(CJH$1,'DMG Tables'!$G$2:$G$7,'DMG Tables'!$H$2:$H$7)</f>
        <v>568664000</v>
      </c>
      <c r="CJI29" s="1">
        <f>LOOKUP($A29,'DMG Tables'!$P$2:$P$35,'DMG Tables'!$O$2:$O$35)*CJI$1*LOOKUP(CJI$1,'DMG Tables'!$G$2:$G$7,'DMG Tables'!$H$2:$H$7)</f>
        <v>568912000</v>
      </c>
      <c r="CJJ29" s="1">
        <f>LOOKUP($A29,'DMG Tables'!$P$2:$P$35,'DMG Tables'!$O$2:$O$35)*CJJ$1*LOOKUP(CJJ$1,'DMG Tables'!$G$2:$G$7,'DMG Tables'!$H$2:$H$7)</f>
        <v>569160000</v>
      </c>
      <c r="CJK29" s="1">
        <f>LOOKUP($A29,'DMG Tables'!$P$2:$P$35,'DMG Tables'!$O$2:$O$35)*CJK$1*LOOKUP(CJK$1,'DMG Tables'!$G$2:$G$7,'DMG Tables'!$H$2:$H$7)</f>
        <v>569408000</v>
      </c>
      <c r="CJL29" s="1">
        <f>LOOKUP($A29,'DMG Tables'!$P$2:$P$35,'DMG Tables'!$O$2:$O$35)*CJL$1*LOOKUP(CJL$1,'DMG Tables'!$G$2:$G$7,'DMG Tables'!$H$2:$H$7)</f>
        <v>569656000</v>
      </c>
      <c r="CJM29" s="1">
        <f>LOOKUP($A29,'DMG Tables'!$P$2:$P$35,'DMG Tables'!$O$2:$O$35)*CJM$1*LOOKUP(CJM$1,'DMG Tables'!$G$2:$G$7,'DMG Tables'!$H$2:$H$7)</f>
        <v>569904000</v>
      </c>
      <c r="CJN29" s="1">
        <f>LOOKUP($A29,'DMG Tables'!$P$2:$P$35,'DMG Tables'!$O$2:$O$35)*CJN$1*LOOKUP(CJN$1,'DMG Tables'!$G$2:$G$7,'DMG Tables'!$H$2:$H$7)</f>
        <v>570152000</v>
      </c>
      <c r="CJO29" s="1">
        <f>LOOKUP($A29,'DMG Tables'!$P$2:$P$35,'DMG Tables'!$O$2:$O$35)*CJO$1*LOOKUP(CJO$1,'DMG Tables'!$G$2:$G$7,'DMG Tables'!$H$2:$H$7)</f>
        <v>570400000</v>
      </c>
      <c r="CJP29" s="1">
        <f>LOOKUP($A29,'DMG Tables'!$P$2:$P$35,'DMG Tables'!$O$2:$O$35)*CJP$1*LOOKUP(CJP$1,'DMG Tables'!$G$2:$G$7,'DMG Tables'!$H$2:$H$7)</f>
        <v>570648000</v>
      </c>
      <c r="CJQ29" s="1">
        <f>LOOKUP($A29,'DMG Tables'!$P$2:$P$35,'DMG Tables'!$O$2:$O$35)*CJQ$1*LOOKUP(CJQ$1,'DMG Tables'!$G$2:$G$7,'DMG Tables'!$H$2:$H$7)</f>
        <v>570896000</v>
      </c>
      <c r="CJR29" s="1">
        <f>LOOKUP($A29,'DMG Tables'!$P$2:$P$35,'DMG Tables'!$O$2:$O$35)*CJR$1*LOOKUP(CJR$1,'DMG Tables'!$G$2:$G$7,'DMG Tables'!$H$2:$H$7)</f>
        <v>571144000</v>
      </c>
      <c r="CJS29" s="1">
        <f>LOOKUP($A29,'DMG Tables'!$P$2:$P$35,'DMG Tables'!$O$2:$O$35)*CJS$1*LOOKUP(CJS$1,'DMG Tables'!$G$2:$G$7,'DMG Tables'!$H$2:$H$7)</f>
        <v>571392000</v>
      </c>
      <c r="CJT29" s="1">
        <f>LOOKUP($A29,'DMG Tables'!$P$2:$P$35,'DMG Tables'!$O$2:$O$35)*CJT$1*LOOKUP(CJT$1,'DMG Tables'!$G$2:$G$7,'DMG Tables'!$H$2:$H$7)</f>
        <v>571640000</v>
      </c>
      <c r="CJU29" s="1">
        <f>LOOKUP($A29,'DMG Tables'!$P$2:$P$35,'DMG Tables'!$O$2:$O$35)*CJU$1*LOOKUP(CJU$1,'DMG Tables'!$G$2:$G$7,'DMG Tables'!$H$2:$H$7)</f>
        <v>571888000</v>
      </c>
      <c r="CJV29" s="1">
        <f>LOOKUP($A29,'DMG Tables'!$P$2:$P$35,'DMG Tables'!$O$2:$O$35)*CJV$1*LOOKUP(CJV$1,'DMG Tables'!$G$2:$G$7,'DMG Tables'!$H$2:$H$7)</f>
        <v>572136000</v>
      </c>
      <c r="CJW29" s="1">
        <f>LOOKUP($A29,'DMG Tables'!$P$2:$P$35,'DMG Tables'!$O$2:$O$35)*CJW$1*LOOKUP(CJW$1,'DMG Tables'!$G$2:$G$7,'DMG Tables'!$H$2:$H$7)</f>
        <v>572384000</v>
      </c>
      <c r="CJX29" s="1">
        <f>LOOKUP($A29,'DMG Tables'!$P$2:$P$35,'DMG Tables'!$O$2:$O$35)*CJX$1*LOOKUP(CJX$1,'DMG Tables'!$G$2:$G$7,'DMG Tables'!$H$2:$H$7)</f>
        <v>572632000</v>
      </c>
      <c r="CJY29" s="1">
        <f>LOOKUP($A29,'DMG Tables'!$P$2:$P$35,'DMG Tables'!$O$2:$O$35)*CJY$1*LOOKUP(CJY$1,'DMG Tables'!$G$2:$G$7,'DMG Tables'!$H$2:$H$7)</f>
        <v>572880000</v>
      </c>
      <c r="CJZ29" s="1">
        <f>LOOKUP($A29,'DMG Tables'!$P$2:$P$35,'DMG Tables'!$O$2:$O$35)*CJZ$1*LOOKUP(CJZ$1,'DMG Tables'!$G$2:$G$7,'DMG Tables'!$H$2:$H$7)</f>
        <v>573128000</v>
      </c>
      <c r="CKA29" s="1">
        <f>LOOKUP($A29,'DMG Tables'!$P$2:$P$35,'DMG Tables'!$O$2:$O$35)*CKA$1*LOOKUP(CKA$1,'DMG Tables'!$G$2:$G$7,'DMG Tables'!$H$2:$H$7)</f>
        <v>573376000</v>
      </c>
      <c r="CKB29" s="1">
        <f>LOOKUP($A29,'DMG Tables'!$P$2:$P$35,'DMG Tables'!$O$2:$O$35)*CKB$1*LOOKUP(CKB$1,'DMG Tables'!$G$2:$G$7,'DMG Tables'!$H$2:$H$7)</f>
        <v>573624000</v>
      </c>
      <c r="CKC29" s="1">
        <f>LOOKUP($A29,'DMG Tables'!$P$2:$P$35,'DMG Tables'!$O$2:$O$35)*CKC$1*LOOKUP(CKC$1,'DMG Tables'!$G$2:$G$7,'DMG Tables'!$H$2:$H$7)</f>
        <v>573872000</v>
      </c>
      <c r="CKD29" s="1">
        <f>LOOKUP($A29,'DMG Tables'!$P$2:$P$35,'DMG Tables'!$O$2:$O$35)*CKD$1*LOOKUP(CKD$1,'DMG Tables'!$G$2:$G$7,'DMG Tables'!$H$2:$H$7)</f>
        <v>574120000</v>
      </c>
      <c r="CKE29" s="1">
        <f>LOOKUP($A29,'DMG Tables'!$P$2:$P$35,'DMG Tables'!$O$2:$O$35)*CKE$1*LOOKUP(CKE$1,'DMG Tables'!$G$2:$G$7,'DMG Tables'!$H$2:$H$7)</f>
        <v>574368000</v>
      </c>
      <c r="CKF29" s="1">
        <f>LOOKUP($A29,'DMG Tables'!$P$2:$P$35,'DMG Tables'!$O$2:$O$35)*CKF$1*LOOKUP(CKF$1,'DMG Tables'!$G$2:$G$7,'DMG Tables'!$H$2:$H$7)</f>
        <v>574616000</v>
      </c>
      <c r="CKG29" s="1">
        <f>LOOKUP($A29,'DMG Tables'!$P$2:$P$35,'DMG Tables'!$O$2:$O$35)*CKG$1*LOOKUP(CKG$1,'DMG Tables'!$G$2:$G$7,'DMG Tables'!$H$2:$H$7)</f>
        <v>574864000</v>
      </c>
      <c r="CKH29" s="1">
        <f>LOOKUP($A29,'DMG Tables'!$P$2:$P$35,'DMG Tables'!$O$2:$O$35)*CKH$1*LOOKUP(CKH$1,'DMG Tables'!$G$2:$G$7,'DMG Tables'!$H$2:$H$7)</f>
        <v>575112000</v>
      </c>
      <c r="CKI29" s="1">
        <f>LOOKUP($A29,'DMG Tables'!$P$2:$P$35,'DMG Tables'!$O$2:$O$35)*CKI$1*LOOKUP(CKI$1,'DMG Tables'!$G$2:$G$7,'DMG Tables'!$H$2:$H$7)</f>
        <v>575360000</v>
      </c>
      <c r="CKJ29" s="1">
        <f>LOOKUP($A29,'DMG Tables'!$P$2:$P$35,'DMG Tables'!$O$2:$O$35)*CKJ$1*LOOKUP(CKJ$1,'DMG Tables'!$G$2:$G$7,'DMG Tables'!$H$2:$H$7)</f>
        <v>575608000</v>
      </c>
      <c r="CKK29" s="1">
        <f>LOOKUP($A29,'DMG Tables'!$P$2:$P$35,'DMG Tables'!$O$2:$O$35)*CKK$1*LOOKUP(CKK$1,'DMG Tables'!$G$2:$G$7,'DMG Tables'!$H$2:$H$7)</f>
        <v>575856000</v>
      </c>
      <c r="CKL29" s="1">
        <f>LOOKUP($A29,'DMG Tables'!$P$2:$P$35,'DMG Tables'!$O$2:$O$35)*CKL$1*LOOKUP(CKL$1,'DMG Tables'!$G$2:$G$7,'DMG Tables'!$H$2:$H$7)</f>
        <v>576104000</v>
      </c>
      <c r="CKM29" s="1">
        <f>LOOKUP($A29,'DMG Tables'!$P$2:$P$35,'DMG Tables'!$O$2:$O$35)*CKM$1*LOOKUP(CKM$1,'DMG Tables'!$G$2:$G$7,'DMG Tables'!$H$2:$H$7)</f>
        <v>576352000</v>
      </c>
      <c r="CKN29" s="1">
        <f>LOOKUP($A29,'DMG Tables'!$P$2:$P$35,'DMG Tables'!$O$2:$O$35)*CKN$1*LOOKUP(CKN$1,'DMG Tables'!$G$2:$G$7,'DMG Tables'!$H$2:$H$7)</f>
        <v>576600000</v>
      </c>
      <c r="CKO29" s="1">
        <f>LOOKUP($A29,'DMG Tables'!$P$2:$P$35,'DMG Tables'!$O$2:$O$35)*CKO$1*LOOKUP(CKO$1,'DMG Tables'!$G$2:$G$7,'DMG Tables'!$H$2:$H$7)</f>
        <v>576848000</v>
      </c>
      <c r="CKP29" s="1">
        <f>LOOKUP($A29,'DMG Tables'!$P$2:$P$35,'DMG Tables'!$O$2:$O$35)*CKP$1*LOOKUP(CKP$1,'DMG Tables'!$G$2:$G$7,'DMG Tables'!$H$2:$H$7)</f>
        <v>577096000</v>
      </c>
      <c r="CKQ29" s="1">
        <f>LOOKUP($A29,'DMG Tables'!$P$2:$P$35,'DMG Tables'!$O$2:$O$35)*CKQ$1*LOOKUP(CKQ$1,'DMG Tables'!$G$2:$G$7,'DMG Tables'!$H$2:$H$7)</f>
        <v>577344000</v>
      </c>
      <c r="CKR29" s="1">
        <f>LOOKUP($A29,'DMG Tables'!$P$2:$P$35,'DMG Tables'!$O$2:$O$35)*CKR$1*LOOKUP(CKR$1,'DMG Tables'!$G$2:$G$7,'DMG Tables'!$H$2:$H$7)</f>
        <v>577592000</v>
      </c>
      <c r="CKS29" s="1">
        <f>LOOKUP($A29,'DMG Tables'!$P$2:$P$35,'DMG Tables'!$O$2:$O$35)*CKS$1*LOOKUP(CKS$1,'DMG Tables'!$G$2:$G$7,'DMG Tables'!$H$2:$H$7)</f>
        <v>577840000</v>
      </c>
      <c r="CKT29" s="1">
        <f>LOOKUP($A29,'DMG Tables'!$P$2:$P$35,'DMG Tables'!$O$2:$O$35)*CKT$1*LOOKUP(CKT$1,'DMG Tables'!$G$2:$G$7,'DMG Tables'!$H$2:$H$7)</f>
        <v>578088000</v>
      </c>
      <c r="CKU29" s="1">
        <f>LOOKUP($A29,'DMG Tables'!$P$2:$P$35,'DMG Tables'!$O$2:$O$35)*CKU$1*LOOKUP(CKU$1,'DMG Tables'!$G$2:$G$7,'DMG Tables'!$H$2:$H$7)</f>
        <v>578336000</v>
      </c>
      <c r="CKV29" s="1">
        <f>LOOKUP($A29,'DMG Tables'!$P$2:$P$35,'DMG Tables'!$O$2:$O$35)*CKV$1*LOOKUP(CKV$1,'DMG Tables'!$G$2:$G$7,'DMG Tables'!$H$2:$H$7)</f>
        <v>578584000</v>
      </c>
      <c r="CKW29" s="1">
        <f>LOOKUP($A29,'DMG Tables'!$P$2:$P$35,'DMG Tables'!$O$2:$O$35)*CKW$1*LOOKUP(CKW$1,'DMG Tables'!$G$2:$G$7,'DMG Tables'!$H$2:$H$7)</f>
        <v>578832000</v>
      </c>
      <c r="CKX29" s="1">
        <f>LOOKUP($A29,'DMG Tables'!$P$2:$P$35,'DMG Tables'!$O$2:$O$35)*CKX$1*LOOKUP(CKX$1,'DMG Tables'!$G$2:$G$7,'DMG Tables'!$H$2:$H$7)</f>
        <v>579080000</v>
      </c>
      <c r="CKY29" s="1">
        <f>LOOKUP($A29,'DMG Tables'!$P$2:$P$35,'DMG Tables'!$O$2:$O$35)*CKY$1*LOOKUP(CKY$1,'DMG Tables'!$G$2:$G$7,'DMG Tables'!$H$2:$H$7)</f>
        <v>579328000</v>
      </c>
      <c r="CKZ29" s="1">
        <f>LOOKUP($A29,'DMG Tables'!$P$2:$P$35,'DMG Tables'!$O$2:$O$35)*CKZ$1*LOOKUP(CKZ$1,'DMG Tables'!$G$2:$G$7,'DMG Tables'!$H$2:$H$7)</f>
        <v>579576000</v>
      </c>
      <c r="CLA29" s="1">
        <f>LOOKUP($A29,'DMG Tables'!$P$2:$P$35,'DMG Tables'!$O$2:$O$35)*CLA$1*LOOKUP(CLA$1,'DMG Tables'!$G$2:$G$7,'DMG Tables'!$H$2:$H$7)</f>
        <v>579824000</v>
      </c>
      <c r="CLB29" s="1">
        <f>LOOKUP($A29,'DMG Tables'!$P$2:$P$35,'DMG Tables'!$O$2:$O$35)*CLB$1*LOOKUP(CLB$1,'DMG Tables'!$G$2:$G$7,'DMG Tables'!$H$2:$H$7)</f>
        <v>580072000</v>
      </c>
      <c r="CLC29" s="1">
        <f>LOOKUP($A29,'DMG Tables'!$P$2:$P$35,'DMG Tables'!$O$2:$O$35)*CLC$1*LOOKUP(CLC$1,'DMG Tables'!$G$2:$G$7,'DMG Tables'!$H$2:$H$7)</f>
        <v>580320000</v>
      </c>
      <c r="CLD29" s="1">
        <f>LOOKUP($A29,'DMG Tables'!$P$2:$P$35,'DMG Tables'!$O$2:$O$35)*CLD$1*LOOKUP(CLD$1,'DMG Tables'!$G$2:$G$7,'DMG Tables'!$H$2:$H$7)</f>
        <v>580568000</v>
      </c>
      <c r="CLE29" s="1">
        <f>LOOKUP($A29,'DMG Tables'!$P$2:$P$35,'DMG Tables'!$O$2:$O$35)*CLE$1*LOOKUP(CLE$1,'DMG Tables'!$G$2:$G$7,'DMG Tables'!$H$2:$H$7)</f>
        <v>580816000</v>
      </c>
      <c r="CLF29" s="1">
        <f>LOOKUP($A29,'DMG Tables'!$P$2:$P$35,'DMG Tables'!$O$2:$O$35)*CLF$1*LOOKUP(CLF$1,'DMG Tables'!$G$2:$G$7,'DMG Tables'!$H$2:$H$7)</f>
        <v>581064000</v>
      </c>
      <c r="CLG29" s="1">
        <f>LOOKUP($A29,'DMG Tables'!$P$2:$P$35,'DMG Tables'!$O$2:$O$35)*CLG$1*LOOKUP(CLG$1,'DMG Tables'!$G$2:$G$7,'DMG Tables'!$H$2:$H$7)</f>
        <v>581312000</v>
      </c>
      <c r="CLH29" s="1">
        <f>LOOKUP($A29,'DMG Tables'!$P$2:$P$35,'DMG Tables'!$O$2:$O$35)*CLH$1*LOOKUP(CLH$1,'DMG Tables'!$G$2:$G$7,'DMG Tables'!$H$2:$H$7)</f>
        <v>581560000</v>
      </c>
      <c r="CLI29" s="1">
        <f>LOOKUP($A29,'DMG Tables'!$P$2:$P$35,'DMG Tables'!$O$2:$O$35)*CLI$1*LOOKUP(CLI$1,'DMG Tables'!$G$2:$G$7,'DMG Tables'!$H$2:$H$7)</f>
        <v>581808000</v>
      </c>
      <c r="CLJ29" s="1">
        <f>LOOKUP($A29,'DMG Tables'!$P$2:$P$35,'DMG Tables'!$O$2:$O$35)*CLJ$1*LOOKUP(CLJ$1,'DMG Tables'!$G$2:$G$7,'DMG Tables'!$H$2:$H$7)</f>
        <v>582056000</v>
      </c>
      <c r="CLK29" s="1">
        <f>LOOKUP($A29,'DMG Tables'!$P$2:$P$35,'DMG Tables'!$O$2:$O$35)*CLK$1*LOOKUP(CLK$1,'DMG Tables'!$G$2:$G$7,'DMG Tables'!$H$2:$H$7)</f>
        <v>582304000</v>
      </c>
      <c r="CLL29" s="1">
        <f>LOOKUP($A29,'DMG Tables'!$P$2:$P$35,'DMG Tables'!$O$2:$O$35)*CLL$1*LOOKUP(CLL$1,'DMG Tables'!$G$2:$G$7,'DMG Tables'!$H$2:$H$7)</f>
        <v>582552000</v>
      </c>
      <c r="CLM29" s="1">
        <f>LOOKUP($A29,'DMG Tables'!$P$2:$P$35,'DMG Tables'!$O$2:$O$35)*CLM$1*LOOKUP(CLM$1,'DMG Tables'!$G$2:$G$7,'DMG Tables'!$H$2:$H$7)</f>
        <v>582800000</v>
      </c>
      <c r="CLN29" s="1">
        <f>LOOKUP($A29,'DMG Tables'!$P$2:$P$35,'DMG Tables'!$O$2:$O$35)*CLN$1*LOOKUP(CLN$1,'DMG Tables'!$G$2:$G$7,'DMG Tables'!$H$2:$H$7)</f>
        <v>583048000</v>
      </c>
      <c r="CLO29" s="1">
        <f>LOOKUP($A29,'DMG Tables'!$P$2:$P$35,'DMG Tables'!$O$2:$O$35)*CLO$1*LOOKUP(CLO$1,'DMG Tables'!$G$2:$G$7,'DMG Tables'!$H$2:$H$7)</f>
        <v>583296000</v>
      </c>
      <c r="CLP29" s="1">
        <f>LOOKUP($A29,'DMG Tables'!$P$2:$P$35,'DMG Tables'!$O$2:$O$35)*CLP$1*LOOKUP(CLP$1,'DMG Tables'!$G$2:$G$7,'DMG Tables'!$H$2:$H$7)</f>
        <v>583544000</v>
      </c>
      <c r="CLQ29" s="1">
        <f>LOOKUP($A29,'DMG Tables'!$P$2:$P$35,'DMG Tables'!$O$2:$O$35)*CLQ$1*LOOKUP(CLQ$1,'DMG Tables'!$G$2:$G$7,'DMG Tables'!$H$2:$H$7)</f>
        <v>583792000</v>
      </c>
      <c r="CLR29" s="1">
        <f>LOOKUP($A29,'DMG Tables'!$P$2:$P$35,'DMG Tables'!$O$2:$O$35)*CLR$1*LOOKUP(CLR$1,'DMG Tables'!$G$2:$G$7,'DMG Tables'!$H$2:$H$7)</f>
        <v>584040000</v>
      </c>
      <c r="CLS29" s="1">
        <f>LOOKUP($A29,'DMG Tables'!$P$2:$P$35,'DMG Tables'!$O$2:$O$35)*CLS$1*LOOKUP(CLS$1,'DMG Tables'!$G$2:$G$7,'DMG Tables'!$H$2:$H$7)</f>
        <v>584288000</v>
      </c>
      <c r="CLT29" s="1">
        <f>LOOKUP($A29,'DMG Tables'!$P$2:$P$35,'DMG Tables'!$O$2:$O$35)*CLT$1*LOOKUP(CLT$1,'DMG Tables'!$G$2:$G$7,'DMG Tables'!$H$2:$H$7)</f>
        <v>584536000</v>
      </c>
      <c r="CLU29" s="1">
        <f>LOOKUP($A29,'DMG Tables'!$P$2:$P$35,'DMG Tables'!$O$2:$O$35)*CLU$1*LOOKUP(CLU$1,'DMG Tables'!$G$2:$G$7,'DMG Tables'!$H$2:$H$7)</f>
        <v>584784000</v>
      </c>
      <c r="CLV29" s="1">
        <f>LOOKUP($A29,'DMG Tables'!$P$2:$P$35,'DMG Tables'!$O$2:$O$35)*CLV$1*LOOKUP(CLV$1,'DMG Tables'!$G$2:$G$7,'DMG Tables'!$H$2:$H$7)</f>
        <v>585032000</v>
      </c>
      <c r="CLW29" s="1">
        <f>LOOKUP($A29,'DMG Tables'!$P$2:$P$35,'DMG Tables'!$O$2:$O$35)*CLW$1*LOOKUP(CLW$1,'DMG Tables'!$G$2:$G$7,'DMG Tables'!$H$2:$H$7)</f>
        <v>585280000</v>
      </c>
      <c r="CLX29" s="1">
        <f>LOOKUP($A29,'DMG Tables'!$P$2:$P$35,'DMG Tables'!$O$2:$O$35)*CLX$1*LOOKUP(CLX$1,'DMG Tables'!$G$2:$G$7,'DMG Tables'!$H$2:$H$7)</f>
        <v>585528000</v>
      </c>
      <c r="CLY29" s="1">
        <f>LOOKUP($A29,'DMG Tables'!$P$2:$P$35,'DMG Tables'!$O$2:$O$35)*CLY$1*LOOKUP(CLY$1,'DMG Tables'!$G$2:$G$7,'DMG Tables'!$H$2:$H$7)</f>
        <v>585776000</v>
      </c>
      <c r="CLZ29" s="1">
        <f>LOOKUP($A29,'DMG Tables'!$P$2:$P$35,'DMG Tables'!$O$2:$O$35)*CLZ$1*LOOKUP(CLZ$1,'DMG Tables'!$G$2:$G$7,'DMG Tables'!$H$2:$H$7)</f>
        <v>586024000</v>
      </c>
      <c r="CMA29" s="1">
        <f>LOOKUP($A29,'DMG Tables'!$P$2:$P$35,'DMG Tables'!$O$2:$O$35)*CMA$1*LOOKUP(CMA$1,'DMG Tables'!$G$2:$G$7,'DMG Tables'!$H$2:$H$7)</f>
        <v>586272000</v>
      </c>
      <c r="CMB29" s="1">
        <f>LOOKUP($A29,'DMG Tables'!$P$2:$P$35,'DMG Tables'!$O$2:$O$35)*CMB$1*LOOKUP(CMB$1,'DMG Tables'!$G$2:$G$7,'DMG Tables'!$H$2:$H$7)</f>
        <v>586520000</v>
      </c>
      <c r="CMC29" s="1">
        <f>LOOKUP($A29,'DMG Tables'!$P$2:$P$35,'DMG Tables'!$O$2:$O$35)*CMC$1*LOOKUP(CMC$1,'DMG Tables'!$G$2:$G$7,'DMG Tables'!$H$2:$H$7)</f>
        <v>586768000</v>
      </c>
      <c r="CMD29" s="1">
        <f>LOOKUP($A29,'DMG Tables'!$P$2:$P$35,'DMG Tables'!$O$2:$O$35)*CMD$1*LOOKUP(CMD$1,'DMG Tables'!$G$2:$G$7,'DMG Tables'!$H$2:$H$7)</f>
        <v>587016000</v>
      </c>
      <c r="CME29" s="1">
        <f>LOOKUP($A29,'DMG Tables'!$P$2:$P$35,'DMG Tables'!$O$2:$O$35)*CME$1*LOOKUP(CME$1,'DMG Tables'!$G$2:$G$7,'DMG Tables'!$H$2:$H$7)</f>
        <v>587264000</v>
      </c>
      <c r="CMF29" s="1">
        <f>LOOKUP($A29,'DMG Tables'!$P$2:$P$35,'DMG Tables'!$O$2:$O$35)*CMF$1*LOOKUP(CMF$1,'DMG Tables'!$G$2:$G$7,'DMG Tables'!$H$2:$H$7)</f>
        <v>587512000</v>
      </c>
      <c r="CMG29" s="1">
        <f>LOOKUP($A29,'DMG Tables'!$P$2:$P$35,'DMG Tables'!$O$2:$O$35)*CMG$1*LOOKUP(CMG$1,'DMG Tables'!$G$2:$G$7,'DMG Tables'!$H$2:$H$7)</f>
        <v>587760000</v>
      </c>
      <c r="CMH29" s="1">
        <f>LOOKUP($A29,'DMG Tables'!$P$2:$P$35,'DMG Tables'!$O$2:$O$35)*CMH$1*LOOKUP(CMH$1,'DMG Tables'!$G$2:$G$7,'DMG Tables'!$H$2:$H$7)</f>
        <v>588008000</v>
      </c>
      <c r="CMI29" s="1">
        <f>LOOKUP($A29,'DMG Tables'!$P$2:$P$35,'DMG Tables'!$O$2:$O$35)*CMI$1*LOOKUP(CMI$1,'DMG Tables'!$G$2:$G$7,'DMG Tables'!$H$2:$H$7)</f>
        <v>588256000</v>
      </c>
      <c r="CMJ29" s="1">
        <f>LOOKUP($A29,'DMG Tables'!$P$2:$P$35,'DMG Tables'!$O$2:$O$35)*CMJ$1*LOOKUP(CMJ$1,'DMG Tables'!$G$2:$G$7,'DMG Tables'!$H$2:$H$7)</f>
        <v>588504000</v>
      </c>
      <c r="CMK29" s="1">
        <f>LOOKUP($A29,'DMG Tables'!$P$2:$P$35,'DMG Tables'!$O$2:$O$35)*CMK$1*LOOKUP(CMK$1,'DMG Tables'!$G$2:$G$7,'DMG Tables'!$H$2:$H$7)</f>
        <v>588752000</v>
      </c>
      <c r="CML29" s="1">
        <f>LOOKUP($A29,'DMG Tables'!$P$2:$P$35,'DMG Tables'!$O$2:$O$35)*CML$1*LOOKUP(CML$1,'DMG Tables'!$G$2:$G$7,'DMG Tables'!$H$2:$H$7)</f>
        <v>589000000</v>
      </c>
      <c r="CMM29" s="1">
        <f>LOOKUP($A29,'DMG Tables'!$P$2:$P$35,'DMG Tables'!$O$2:$O$35)*CMM$1*LOOKUP(CMM$1,'DMG Tables'!$G$2:$G$7,'DMG Tables'!$H$2:$H$7)</f>
        <v>589248000</v>
      </c>
      <c r="CMN29" s="1">
        <f>LOOKUP($A29,'DMG Tables'!$P$2:$P$35,'DMG Tables'!$O$2:$O$35)*CMN$1*LOOKUP(CMN$1,'DMG Tables'!$G$2:$G$7,'DMG Tables'!$H$2:$H$7)</f>
        <v>589496000</v>
      </c>
      <c r="CMO29" s="1">
        <f>LOOKUP($A29,'DMG Tables'!$P$2:$P$35,'DMG Tables'!$O$2:$O$35)*CMO$1*LOOKUP(CMO$1,'DMG Tables'!$G$2:$G$7,'DMG Tables'!$H$2:$H$7)</f>
        <v>589744000</v>
      </c>
      <c r="CMP29" s="1">
        <f>LOOKUP($A29,'DMG Tables'!$P$2:$P$35,'DMG Tables'!$O$2:$O$35)*CMP$1*LOOKUP(CMP$1,'DMG Tables'!$G$2:$G$7,'DMG Tables'!$H$2:$H$7)</f>
        <v>589992000</v>
      </c>
      <c r="CMQ29" s="1">
        <f>LOOKUP($A29,'DMG Tables'!$P$2:$P$35,'DMG Tables'!$O$2:$O$35)*CMQ$1*LOOKUP(CMQ$1,'DMG Tables'!$G$2:$G$7,'DMG Tables'!$H$2:$H$7)</f>
        <v>590240000</v>
      </c>
      <c r="CMR29" s="1">
        <f>LOOKUP($A29,'DMG Tables'!$P$2:$P$35,'DMG Tables'!$O$2:$O$35)*CMR$1*LOOKUP(CMR$1,'DMG Tables'!$G$2:$G$7,'DMG Tables'!$H$2:$H$7)</f>
        <v>590488000</v>
      </c>
      <c r="CMS29" s="1">
        <f>LOOKUP($A29,'DMG Tables'!$P$2:$P$35,'DMG Tables'!$O$2:$O$35)*CMS$1*LOOKUP(CMS$1,'DMG Tables'!$G$2:$G$7,'DMG Tables'!$H$2:$H$7)</f>
        <v>590736000</v>
      </c>
      <c r="CMT29" s="1">
        <f>LOOKUP($A29,'DMG Tables'!$P$2:$P$35,'DMG Tables'!$O$2:$O$35)*CMT$1*LOOKUP(CMT$1,'DMG Tables'!$G$2:$G$7,'DMG Tables'!$H$2:$H$7)</f>
        <v>590984000</v>
      </c>
      <c r="CMU29" s="1">
        <f>LOOKUP($A29,'DMG Tables'!$P$2:$P$35,'DMG Tables'!$O$2:$O$35)*CMU$1*LOOKUP(CMU$1,'DMG Tables'!$G$2:$G$7,'DMG Tables'!$H$2:$H$7)</f>
        <v>591232000</v>
      </c>
      <c r="CMV29" s="1">
        <f>LOOKUP($A29,'DMG Tables'!$P$2:$P$35,'DMG Tables'!$O$2:$O$35)*CMV$1*LOOKUP(CMV$1,'DMG Tables'!$G$2:$G$7,'DMG Tables'!$H$2:$H$7)</f>
        <v>591480000</v>
      </c>
      <c r="CMW29" s="1">
        <f>LOOKUP($A29,'DMG Tables'!$P$2:$P$35,'DMG Tables'!$O$2:$O$35)*CMW$1*LOOKUP(CMW$1,'DMG Tables'!$G$2:$G$7,'DMG Tables'!$H$2:$H$7)</f>
        <v>591728000</v>
      </c>
      <c r="CMX29" s="1">
        <f>LOOKUP($A29,'DMG Tables'!$P$2:$P$35,'DMG Tables'!$O$2:$O$35)*CMX$1*LOOKUP(CMX$1,'DMG Tables'!$G$2:$G$7,'DMG Tables'!$H$2:$H$7)</f>
        <v>591976000</v>
      </c>
      <c r="CMY29" s="1">
        <f>LOOKUP($A29,'DMG Tables'!$P$2:$P$35,'DMG Tables'!$O$2:$O$35)*CMY$1*LOOKUP(CMY$1,'DMG Tables'!$G$2:$G$7,'DMG Tables'!$H$2:$H$7)</f>
        <v>592224000</v>
      </c>
      <c r="CMZ29" s="1">
        <f>LOOKUP($A29,'DMG Tables'!$P$2:$P$35,'DMG Tables'!$O$2:$O$35)*CMZ$1*LOOKUP(CMZ$1,'DMG Tables'!$G$2:$G$7,'DMG Tables'!$H$2:$H$7)</f>
        <v>592472000</v>
      </c>
      <c r="CNA29" s="1">
        <f>LOOKUP($A29,'DMG Tables'!$P$2:$P$35,'DMG Tables'!$O$2:$O$35)*CNA$1*LOOKUP(CNA$1,'DMG Tables'!$G$2:$G$7,'DMG Tables'!$H$2:$H$7)</f>
        <v>592720000</v>
      </c>
      <c r="CNB29" s="1">
        <f>LOOKUP($A29,'DMG Tables'!$P$2:$P$35,'DMG Tables'!$O$2:$O$35)*CNB$1*LOOKUP(CNB$1,'DMG Tables'!$G$2:$G$7,'DMG Tables'!$H$2:$H$7)</f>
        <v>592968000</v>
      </c>
      <c r="CNC29" s="1">
        <f>LOOKUP($A29,'DMG Tables'!$P$2:$P$35,'DMG Tables'!$O$2:$O$35)*CNC$1*LOOKUP(CNC$1,'DMG Tables'!$G$2:$G$7,'DMG Tables'!$H$2:$H$7)</f>
        <v>593216000</v>
      </c>
      <c r="CND29" s="1">
        <f>LOOKUP($A29,'DMG Tables'!$P$2:$P$35,'DMG Tables'!$O$2:$O$35)*CND$1*LOOKUP(CND$1,'DMG Tables'!$G$2:$G$7,'DMG Tables'!$H$2:$H$7)</f>
        <v>593464000</v>
      </c>
      <c r="CNE29" s="1">
        <f>LOOKUP($A29,'DMG Tables'!$P$2:$P$35,'DMG Tables'!$O$2:$O$35)*CNE$1*LOOKUP(CNE$1,'DMG Tables'!$G$2:$G$7,'DMG Tables'!$H$2:$H$7)</f>
        <v>593712000</v>
      </c>
      <c r="CNF29" s="1">
        <f>LOOKUP($A29,'DMG Tables'!$P$2:$P$35,'DMG Tables'!$O$2:$O$35)*CNF$1*LOOKUP(CNF$1,'DMG Tables'!$G$2:$G$7,'DMG Tables'!$H$2:$H$7)</f>
        <v>593960000</v>
      </c>
      <c r="CNG29" s="1">
        <f>LOOKUP($A29,'DMG Tables'!$P$2:$P$35,'DMG Tables'!$O$2:$O$35)*CNG$1*LOOKUP(CNG$1,'DMG Tables'!$G$2:$G$7,'DMG Tables'!$H$2:$H$7)</f>
        <v>594208000</v>
      </c>
      <c r="CNH29" s="1">
        <f>LOOKUP($A29,'DMG Tables'!$P$2:$P$35,'DMG Tables'!$O$2:$O$35)*CNH$1*LOOKUP(CNH$1,'DMG Tables'!$G$2:$G$7,'DMG Tables'!$H$2:$H$7)</f>
        <v>594456000</v>
      </c>
      <c r="CNI29" s="1">
        <f>LOOKUP($A29,'DMG Tables'!$P$2:$P$35,'DMG Tables'!$O$2:$O$35)*CNI$1*LOOKUP(CNI$1,'DMG Tables'!$G$2:$G$7,'DMG Tables'!$H$2:$H$7)</f>
        <v>594704000</v>
      </c>
      <c r="CNJ29" s="1">
        <f>LOOKUP($A29,'DMG Tables'!$P$2:$P$35,'DMG Tables'!$O$2:$O$35)*CNJ$1*LOOKUP(CNJ$1,'DMG Tables'!$G$2:$G$7,'DMG Tables'!$H$2:$H$7)</f>
        <v>594952000</v>
      </c>
      <c r="CNK29" s="1">
        <f>LOOKUP($A29,'DMG Tables'!$P$2:$P$35,'DMG Tables'!$O$2:$O$35)*CNK$1*LOOKUP(CNK$1,'DMG Tables'!$G$2:$G$7,'DMG Tables'!$H$2:$H$7)</f>
        <v>595200000</v>
      </c>
      <c r="CNL29" s="1">
        <f>LOOKUP($A29,'DMG Tables'!$P$2:$P$35,'DMG Tables'!$O$2:$O$35)*CNL$1*LOOKUP(CNL$1,'DMG Tables'!$G$2:$G$7,'DMG Tables'!$H$2:$H$7)</f>
        <v>595448000</v>
      </c>
      <c r="CNM29" s="1">
        <f>LOOKUP($A29,'DMG Tables'!$P$2:$P$35,'DMG Tables'!$O$2:$O$35)*CNM$1*LOOKUP(CNM$1,'DMG Tables'!$G$2:$G$7,'DMG Tables'!$H$2:$H$7)</f>
        <v>595696000</v>
      </c>
      <c r="CNN29" s="1">
        <f>LOOKUP($A29,'DMG Tables'!$P$2:$P$35,'DMG Tables'!$O$2:$O$35)*CNN$1*LOOKUP(CNN$1,'DMG Tables'!$G$2:$G$7,'DMG Tables'!$H$2:$H$7)</f>
        <v>595944000</v>
      </c>
      <c r="CNO29" s="1">
        <f>LOOKUP($A29,'DMG Tables'!$P$2:$P$35,'DMG Tables'!$O$2:$O$35)*CNO$1*LOOKUP(CNO$1,'DMG Tables'!$G$2:$G$7,'DMG Tables'!$H$2:$H$7)</f>
        <v>596192000</v>
      </c>
      <c r="CNP29" s="1">
        <f>LOOKUP($A29,'DMG Tables'!$P$2:$P$35,'DMG Tables'!$O$2:$O$35)*CNP$1*LOOKUP(CNP$1,'DMG Tables'!$G$2:$G$7,'DMG Tables'!$H$2:$H$7)</f>
        <v>596440000</v>
      </c>
      <c r="CNQ29" s="1">
        <f>LOOKUP($A29,'DMG Tables'!$P$2:$P$35,'DMG Tables'!$O$2:$O$35)*CNQ$1*LOOKUP(CNQ$1,'DMG Tables'!$G$2:$G$7,'DMG Tables'!$H$2:$H$7)</f>
        <v>596688000</v>
      </c>
      <c r="CNR29" s="1">
        <f>LOOKUP($A29,'DMG Tables'!$P$2:$P$35,'DMG Tables'!$O$2:$O$35)*CNR$1*LOOKUP(CNR$1,'DMG Tables'!$G$2:$G$7,'DMG Tables'!$H$2:$H$7)</f>
        <v>596936000</v>
      </c>
      <c r="CNS29" s="1">
        <f>LOOKUP($A29,'DMG Tables'!$P$2:$P$35,'DMG Tables'!$O$2:$O$35)*CNS$1*LOOKUP(CNS$1,'DMG Tables'!$G$2:$G$7,'DMG Tables'!$H$2:$H$7)</f>
        <v>597184000</v>
      </c>
      <c r="CNT29" s="1">
        <f>LOOKUP($A29,'DMG Tables'!$P$2:$P$35,'DMG Tables'!$O$2:$O$35)*CNT$1*LOOKUP(CNT$1,'DMG Tables'!$G$2:$G$7,'DMG Tables'!$H$2:$H$7)</f>
        <v>597432000</v>
      </c>
      <c r="CNU29" s="1">
        <f>LOOKUP($A29,'DMG Tables'!$P$2:$P$35,'DMG Tables'!$O$2:$O$35)*CNU$1*LOOKUP(CNU$1,'DMG Tables'!$G$2:$G$7,'DMG Tables'!$H$2:$H$7)</f>
        <v>597680000</v>
      </c>
      <c r="CNV29" s="1">
        <f>LOOKUP($A29,'DMG Tables'!$P$2:$P$35,'DMG Tables'!$O$2:$O$35)*CNV$1*LOOKUP(CNV$1,'DMG Tables'!$G$2:$G$7,'DMG Tables'!$H$2:$H$7)</f>
        <v>597928000</v>
      </c>
      <c r="CNW29" s="1">
        <f>LOOKUP($A29,'DMG Tables'!$P$2:$P$35,'DMG Tables'!$O$2:$O$35)*CNW$1*LOOKUP(CNW$1,'DMG Tables'!$G$2:$G$7,'DMG Tables'!$H$2:$H$7)</f>
        <v>598176000</v>
      </c>
      <c r="CNX29" s="1">
        <f>LOOKUP($A29,'DMG Tables'!$P$2:$P$35,'DMG Tables'!$O$2:$O$35)*CNX$1*LOOKUP(CNX$1,'DMG Tables'!$G$2:$G$7,'DMG Tables'!$H$2:$H$7)</f>
        <v>598424000</v>
      </c>
      <c r="CNY29" s="1">
        <f>LOOKUP($A29,'DMG Tables'!$P$2:$P$35,'DMG Tables'!$O$2:$O$35)*CNY$1*LOOKUP(CNY$1,'DMG Tables'!$G$2:$G$7,'DMG Tables'!$H$2:$H$7)</f>
        <v>598672000</v>
      </c>
      <c r="CNZ29" s="1">
        <f>LOOKUP($A29,'DMG Tables'!$P$2:$P$35,'DMG Tables'!$O$2:$O$35)*CNZ$1*LOOKUP(CNZ$1,'DMG Tables'!$G$2:$G$7,'DMG Tables'!$H$2:$H$7)</f>
        <v>598920000</v>
      </c>
      <c r="COA29" s="1">
        <f>LOOKUP($A29,'DMG Tables'!$P$2:$P$35,'DMG Tables'!$O$2:$O$35)*COA$1*LOOKUP(COA$1,'DMG Tables'!$G$2:$G$7,'DMG Tables'!$H$2:$H$7)</f>
        <v>599168000</v>
      </c>
      <c r="COB29" s="1">
        <f>LOOKUP($A29,'DMG Tables'!$P$2:$P$35,'DMG Tables'!$O$2:$O$35)*COB$1*LOOKUP(COB$1,'DMG Tables'!$G$2:$G$7,'DMG Tables'!$H$2:$H$7)</f>
        <v>599416000</v>
      </c>
      <c r="COC29" s="1">
        <f>LOOKUP($A29,'DMG Tables'!$P$2:$P$35,'DMG Tables'!$O$2:$O$35)*COC$1*LOOKUP(COC$1,'DMG Tables'!$G$2:$G$7,'DMG Tables'!$H$2:$H$7)</f>
        <v>599664000</v>
      </c>
      <c r="COD29" s="1">
        <f>LOOKUP($A29,'DMG Tables'!$P$2:$P$35,'DMG Tables'!$O$2:$O$35)*COD$1*LOOKUP(COD$1,'DMG Tables'!$G$2:$G$7,'DMG Tables'!$H$2:$H$7)</f>
        <v>599912000</v>
      </c>
      <c r="COE29" s="1">
        <f>LOOKUP($A29,'DMG Tables'!$P$2:$P$35,'DMG Tables'!$O$2:$O$35)*COE$1*LOOKUP(COE$1,'DMG Tables'!$G$2:$G$7,'DMG Tables'!$H$2:$H$7)</f>
        <v>600160000</v>
      </c>
      <c r="COF29" s="1">
        <f>LOOKUP($A29,'DMG Tables'!$P$2:$P$35,'DMG Tables'!$O$2:$O$35)*COF$1*LOOKUP(COF$1,'DMG Tables'!$G$2:$G$7,'DMG Tables'!$H$2:$H$7)</f>
        <v>600408000</v>
      </c>
      <c r="COG29" s="1">
        <f>LOOKUP($A29,'DMG Tables'!$P$2:$P$35,'DMG Tables'!$O$2:$O$35)*COG$1*LOOKUP(COG$1,'DMG Tables'!$G$2:$G$7,'DMG Tables'!$H$2:$H$7)</f>
        <v>600656000</v>
      </c>
      <c r="COH29" s="1">
        <f>LOOKUP($A29,'DMG Tables'!$P$2:$P$35,'DMG Tables'!$O$2:$O$35)*COH$1*LOOKUP(COH$1,'DMG Tables'!$G$2:$G$7,'DMG Tables'!$H$2:$H$7)</f>
        <v>600904000</v>
      </c>
      <c r="COI29" s="1">
        <f>LOOKUP($A29,'DMG Tables'!$P$2:$P$35,'DMG Tables'!$O$2:$O$35)*COI$1*LOOKUP(COI$1,'DMG Tables'!$G$2:$G$7,'DMG Tables'!$H$2:$H$7)</f>
        <v>601152000</v>
      </c>
      <c r="COJ29" s="1">
        <f>LOOKUP($A29,'DMG Tables'!$P$2:$P$35,'DMG Tables'!$O$2:$O$35)*COJ$1*LOOKUP(COJ$1,'DMG Tables'!$G$2:$G$7,'DMG Tables'!$H$2:$H$7)</f>
        <v>601400000</v>
      </c>
      <c r="COK29" s="1">
        <f>LOOKUP($A29,'DMG Tables'!$P$2:$P$35,'DMG Tables'!$O$2:$O$35)*COK$1*LOOKUP(COK$1,'DMG Tables'!$G$2:$G$7,'DMG Tables'!$H$2:$H$7)</f>
        <v>601648000</v>
      </c>
      <c r="COL29" s="1">
        <f>LOOKUP($A29,'DMG Tables'!$P$2:$P$35,'DMG Tables'!$O$2:$O$35)*COL$1*LOOKUP(COL$1,'DMG Tables'!$G$2:$G$7,'DMG Tables'!$H$2:$H$7)</f>
        <v>601896000</v>
      </c>
      <c r="COM29" s="1">
        <f>LOOKUP($A29,'DMG Tables'!$P$2:$P$35,'DMG Tables'!$O$2:$O$35)*COM$1*LOOKUP(COM$1,'DMG Tables'!$G$2:$G$7,'DMG Tables'!$H$2:$H$7)</f>
        <v>602144000</v>
      </c>
      <c r="CON29" s="1">
        <f>LOOKUP($A29,'DMG Tables'!$P$2:$P$35,'DMG Tables'!$O$2:$O$35)*CON$1*LOOKUP(CON$1,'DMG Tables'!$G$2:$G$7,'DMG Tables'!$H$2:$H$7)</f>
        <v>602392000</v>
      </c>
      <c r="COO29" s="1">
        <f>LOOKUP($A29,'DMG Tables'!$P$2:$P$35,'DMG Tables'!$O$2:$O$35)*COO$1*LOOKUP(COO$1,'DMG Tables'!$G$2:$G$7,'DMG Tables'!$H$2:$H$7)</f>
        <v>602640000</v>
      </c>
      <c r="COP29" s="1">
        <f>LOOKUP($A29,'DMG Tables'!$P$2:$P$35,'DMG Tables'!$O$2:$O$35)*COP$1*LOOKUP(COP$1,'DMG Tables'!$G$2:$G$7,'DMG Tables'!$H$2:$H$7)</f>
        <v>602888000</v>
      </c>
      <c r="COQ29" s="1">
        <f>LOOKUP($A29,'DMG Tables'!$P$2:$P$35,'DMG Tables'!$O$2:$O$35)*COQ$1*LOOKUP(COQ$1,'DMG Tables'!$G$2:$G$7,'DMG Tables'!$H$2:$H$7)</f>
        <v>603136000</v>
      </c>
      <c r="COR29" s="1">
        <f>LOOKUP($A29,'DMG Tables'!$P$2:$P$35,'DMG Tables'!$O$2:$O$35)*COR$1*LOOKUP(COR$1,'DMG Tables'!$G$2:$G$7,'DMG Tables'!$H$2:$H$7)</f>
        <v>603384000</v>
      </c>
      <c r="COS29" s="1">
        <f>LOOKUP($A29,'DMG Tables'!$P$2:$P$35,'DMG Tables'!$O$2:$O$35)*COS$1*LOOKUP(COS$1,'DMG Tables'!$G$2:$G$7,'DMG Tables'!$H$2:$H$7)</f>
        <v>603632000</v>
      </c>
      <c r="COT29" s="1">
        <f>LOOKUP($A29,'DMG Tables'!$P$2:$P$35,'DMG Tables'!$O$2:$O$35)*COT$1*LOOKUP(COT$1,'DMG Tables'!$G$2:$G$7,'DMG Tables'!$H$2:$H$7)</f>
        <v>603880000</v>
      </c>
      <c r="COU29" s="1">
        <f>LOOKUP($A29,'DMG Tables'!$P$2:$P$35,'DMG Tables'!$O$2:$O$35)*COU$1*LOOKUP(COU$1,'DMG Tables'!$G$2:$G$7,'DMG Tables'!$H$2:$H$7)</f>
        <v>604128000</v>
      </c>
      <c r="COV29" s="1">
        <f>LOOKUP($A29,'DMG Tables'!$P$2:$P$35,'DMG Tables'!$O$2:$O$35)*COV$1*LOOKUP(COV$1,'DMG Tables'!$G$2:$G$7,'DMG Tables'!$H$2:$H$7)</f>
        <v>604376000</v>
      </c>
      <c r="COW29" s="1">
        <f>LOOKUP($A29,'DMG Tables'!$P$2:$P$35,'DMG Tables'!$O$2:$O$35)*COW$1*LOOKUP(COW$1,'DMG Tables'!$G$2:$G$7,'DMG Tables'!$H$2:$H$7)</f>
        <v>604624000</v>
      </c>
      <c r="COX29" s="1">
        <f>LOOKUP($A29,'DMG Tables'!$P$2:$P$35,'DMG Tables'!$O$2:$O$35)*COX$1*LOOKUP(COX$1,'DMG Tables'!$G$2:$G$7,'DMG Tables'!$H$2:$H$7)</f>
        <v>604872000</v>
      </c>
      <c r="COY29" s="1">
        <f>LOOKUP($A29,'DMG Tables'!$P$2:$P$35,'DMG Tables'!$O$2:$O$35)*COY$1*LOOKUP(COY$1,'DMG Tables'!$G$2:$G$7,'DMG Tables'!$H$2:$H$7)</f>
        <v>605120000</v>
      </c>
      <c r="COZ29" s="1">
        <f>LOOKUP($A29,'DMG Tables'!$P$2:$P$35,'DMG Tables'!$O$2:$O$35)*COZ$1*LOOKUP(COZ$1,'DMG Tables'!$G$2:$G$7,'DMG Tables'!$H$2:$H$7)</f>
        <v>605368000</v>
      </c>
      <c r="CPA29" s="1">
        <f>LOOKUP($A29,'DMG Tables'!$P$2:$P$35,'DMG Tables'!$O$2:$O$35)*CPA$1*LOOKUP(CPA$1,'DMG Tables'!$G$2:$G$7,'DMG Tables'!$H$2:$H$7)</f>
        <v>605616000</v>
      </c>
      <c r="CPB29" s="1">
        <f>LOOKUP($A29,'DMG Tables'!$P$2:$P$35,'DMG Tables'!$O$2:$O$35)*CPB$1*LOOKUP(CPB$1,'DMG Tables'!$G$2:$G$7,'DMG Tables'!$H$2:$H$7)</f>
        <v>605864000</v>
      </c>
      <c r="CPC29" s="1">
        <f>LOOKUP($A29,'DMG Tables'!$P$2:$P$35,'DMG Tables'!$O$2:$O$35)*CPC$1*LOOKUP(CPC$1,'DMG Tables'!$G$2:$G$7,'DMG Tables'!$H$2:$H$7)</f>
        <v>606112000</v>
      </c>
      <c r="CPD29" s="1">
        <f>LOOKUP($A29,'DMG Tables'!$P$2:$P$35,'DMG Tables'!$O$2:$O$35)*CPD$1*LOOKUP(CPD$1,'DMG Tables'!$G$2:$G$7,'DMG Tables'!$H$2:$H$7)</f>
        <v>606360000</v>
      </c>
      <c r="CPE29" s="1">
        <f>LOOKUP($A29,'DMG Tables'!$P$2:$P$35,'DMG Tables'!$O$2:$O$35)*CPE$1*LOOKUP(CPE$1,'DMG Tables'!$G$2:$G$7,'DMG Tables'!$H$2:$H$7)</f>
        <v>606608000</v>
      </c>
      <c r="CPF29" s="1">
        <f>LOOKUP($A29,'DMG Tables'!$P$2:$P$35,'DMG Tables'!$O$2:$O$35)*CPF$1*LOOKUP(CPF$1,'DMG Tables'!$G$2:$G$7,'DMG Tables'!$H$2:$H$7)</f>
        <v>606856000</v>
      </c>
      <c r="CPG29" s="1">
        <f>LOOKUP($A29,'DMG Tables'!$P$2:$P$35,'DMG Tables'!$O$2:$O$35)*CPG$1*LOOKUP(CPG$1,'DMG Tables'!$G$2:$G$7,'DMG Tables'!$H$2:$H$7)</f>
        <v>607104000</v>
      </c>
      <c r="CPH29" s="1">
        <f>LOOKUP($A29,'DMG Tables'!$P$2:$P$35,'DMG Tables'!$O$2:$O$35)*CPH$1*LOOKUP(CPH$1,'DMG Tables'!$G$2:$G$7,'DMG Tables'!$H$2:$H$7)</f>
        <v>607352000</v>
      </c>
      <c r="CPI29" s="1">
        <f>LOOKUP($A29,'DMG Tables'!$P$2:$P$35,'DMG Tables'!$O$2:$O$35)*CPI$1*LOOKUP(CPI$1,'DMG Tables'!$G$2:$G$7,'DMG Tables'!$H$2:$H$7)</f>
        <v>607600000</v>
      </c>
      <c r="CPJ29" s="1">
        <f>LOOKUP($A29,'DMG Tables'!$P$2:$P$35,'DMG Tables'!$O$2:$O$35)*CPJ$1*LOOKUP(CPJ$1,'DMG Tables'!$G$2:$G$7,'DMG Tables'!$H$2:$H$7)</f>
        <v>607848000</v>
      </c>
      <c r="CPK29" s="1">
        <f>LOOKUP($A29,'DMG Tables'!$P$2:$P$35,'DMG Tables'!$O$2:$O$35)*CPK$1*LOOKUP(CPK$1,'DMG Tables'!$G$2:$G$7,'DMG Tables'!$H$2:$H$7)</f>
        <v>608096000</v>
      </c>
      <c r="CPL29" s="1">
        <f>LOOKUP($A29,'DMG Tables'!$P$2:$P$35,'DMG Tables'!$O$2:$O$35)*CPL$1*LOOKUP(CPL$1,'DMG Tables'!$G$2:$G$7,'DMG Tables'!$H$2:$H$7)</f>
        <v>608344000</v>
      </c>
      <c r="CPM29" s="1">
        <f>LOOKUP($A29,'DMG Tables'!$P$2:$P$35,'DMG Tables'!$O$2:$O$35)*CPM$1*LOOKUP(CPM$1,'DMG Tables'!$G$2:$G$7,'DMG Tables'!$H$2:$H$7)</f>
        <v>608592000</v>
      </c>
      <c r="CPN29" s="1">
        <f>LOOKUP($A29,'DMG Tables'!$P$2:$P$35,'DMG Tables'!$O$2:$O$35)*CPN$1*LOOKUP(CPN$1,'DMG Tables'!$G$2:$G$7,'DMG Tables'!$H$2:$H$7)</f>
        <v>608840000</v>
      </c>
      <c r="CPO29" s="1">
        <f>LOOKUP($A29,'DMG Tables'!$P$2:$P$35,'DMG Tables'!$O$2:$O$35)*CPO$1*LOOKUP(CPO$1,'DMG Tables'!$G$2:$G$7,'DMG Tables'!$H$2:$H$7)</f>
        <v>609088000</v>
      </c>
      <c r="CPP29" s="1">
        <f>LOOKUP($A29,'DMG Tables'!$P$2:$P$35,'DMG Tables'!$O$2:$O$35)*CPP$1*LOOKUP(CPP$1,'DMG Tables'!$G$2:$G$7,'DMG Tables'!$H$2:$H$7)</f>
        <v>609336000</v>
      </c>
      <c r="CPQ29" s="1">
        <f>LOOKUP($A29,'DMG Tables'!$P$2:$P$35,'DMG Tables'!$O$2:$O$35)*CPQ$1*LOOKUP(CPQ$1,'DMG Tables'!$G$2:$G$7,'DMG Tables'!$H$2:$H$7)</f>
        <v>609584000</v>
      </c>
      <c r="CPR29" s="1">
        <f>LOOKUP($A29,'DMG Tables'!$P$2:$P$35,'DMG Tables'!$O$2:$O$35)*CPR$1*LOOKUP(CPR$1,'DMG Tables'!$G$2:$G$7,'DMG Tables'!$H$2:$H$7)</f>
        <v>609832000</v>
      </c>
      <c r="CPS29" s="1">
        <f>LOOKUP($A29,'DMG Tables'!$P$2:$P$35,'DMG Tables'!$O$2:$O$35)*CPS$1*LOOKUP(CPS$1,'DMG Tables'!$G$2:$G$7,'DMG Tables'!$H$2:$H$7)</f>
        <v>610080000</v>
      </c>
      <c r="CPT29" s="1">
        <f>LOOKUP($A29,'DMG Tables'!$P$2:$P$35,'DMG Tables'!$O$2:$O$35)*CPT$1*LOOKUP(CPT$1,'DMG Tables'!$G$2:$G$7,'DMG Tables'!$H$2:$H$7)</f>
        <v>610328000</v>
      </c>
      <c r="CPU29" s="1">
        <f>LOOKUP($A29,'DMG Tables'!$P$2:$P$35,'DMG Tables'!$O$2:$O$35)*CPU$1*LOOKUP(CPU$1,'DMG Tables'!$G$2:$G$7,'DMG Tables'!$H$2:$H$7)</f>
        <v>610576000</v>
      </c>
      <c r="CPV29" s="1">
        <f>LOOKUP($A29,'DMG Tables'!$P$2:$P$35,'DMG Tables'!$O$2:$O$35)*CPV$1*LOOKUP(CPV$1,'DMG Tables'!$G$2:$G$7,'DMG Tables'!$H$2:$H$7)</f>
        <v>610824000</v>
      </c>
      <c r="CPW29" s="1">
        <f>LOOKUP($A29,'DMG Tables'!$P$2:$P$35,'DMG Tables'!$O$2:$O$35)*CPW$1*LOOKUP(CPW$1,'DMG Tables'!$G$2:$G$7,'DMG Tables'!$H$2:$H$7)</f>
        <v>611072000</v>
      </c>
      <c r="CPX29" s="1">
        <f>LOOKUP($A29,'DMG Tables'!$P$2:$P$35,'DMG Tables'!$O$2:$O$35)*CPX$1*LOOKUP(CPX$1,'DMG Tables'!$G$2:$G$7,'DMG Tables'!$H$2:$H$7)</f>
        <v>611320000</v>
      </c>
      <c r="CPY29" s="1">
        <f>LOOKUP($A29,'DMG Tables'!$P$2:$P$35,'DMG Tables'!$O$2:$O$35)*CPY$1*LOOKUP(CPY$1,'DMG Tables'!$G$2:$G$7,'DMG Tables'!$H$2:$H$7)</f>
        <v>611568000</v>
      </c>
      <c r="CPZ29" s="1">
        <f>LOOKUP($A29,'DMG Tables'!$P$2:$P$35,'DMG Tables'!$O$2:$O$35)*CPZ$1*LOOKUP(CPZ$1,'DMG Tables'!$G$2:$G$7,'DMG Tables'!$H$2:$H$7)</f>
        <v>611816000</v>
      </c>
      <c r="CQA29" s="1">
        <f>LOOKUP($A29,'DMG Tables'!$P$2:$P$35,'DMG Tables'!$O$2:$O$35)*CQA$1*LOOKUP(CQA$1,'DMG Tables'!$G$2:$G$7,'DMG Tables'!$H$2:$H$7)</f>
        <v>612064000</v>
      </c>
      <c r="CQB29" s="1">
        <f>LOOKUP($A29,'DMG Tables'!$P$2:$P$35,'DMG Tables'!$O$2:$O$35)*CQB$1*LOOKUP(CQB$1,'DMG Tables'!$G$2:$G$7,'DMG Tables'!$H$2:$H$7)</f>
        <v>612312000</v>
      </c>
      <c r="CQC29" s="1">
        <f>LOOKUP($A29,'DMG Tables'!$P$2:$P$35,'DMG Tables'!$O$2:$O$35)*CQC$1*LOOKUP(CQC$1,'DMG Tables'!$G$2:$G$7,'DMG Tables'!$H$2:$H$7)</f>
        <v>612560000</v>
      </c>
      <c r="CQD29" s="1">
        <f>LOOKUP($A29,'DMG Tables'!$P$2:$P$35,'DMG Tables'!$O$2:$O$35)*CQD$1*LOOKUP(CQD$1,'DMG Tables'!$G$2:$G$7,'DMG Tables'!$H$2:$H$7)</f>
        <v>612808000</v>
      </c>
      <c r="CQE29" s="1">
        <f>LOOKUP($A29,'DMG Tables'!$P$2:$P$35,'DMG Tables'!$O$2:$O$35)*CQE$1*LOOKUP(CQE$1,'DMG Tables'!$G$2:$G$7,'DMG Tables'!$H$2:$H$7)</f>
        <v>613056000</v>
      </c>
      <c r="CQF29" s="1">
        <f>LOOKUP($A29,'DMG Tables'!$P$2:$P$35,'DMG Tables'!$O$2:$O$35)*CQF$1*LOOKUP(CQF$1,'DMG Tables'!$G$2:$G$7,'DMG Tables'!$H$2:$H$7)</f>
        <v>613304000</v>
      </c>
      <c r="CQG29" s="1">
        <f>LOOKUP($A29,'DMG Tables'!$P$2:$P$35,'DMG Tables'!$O$2:$O$35)*CQG$1*LOOKUP(CQG$1,'DMG Tables'!$G$2:$G$7,'DMG Tables'!$H$2:$H$7)</f>
        <v>613552000</v>
      </c>
      <c r="CQH29" s="1">
        <f>LOOKUP($A29,'DMG Tables'!$P$2:$P$35,'DMG Tables'!$O$2:$O$35)*CQH$1*LOOKUP(CQH$1,'DMG Tables'!$G$2:$G$7,'DMG Tables'!$H$2:$H$7)</f>
        <v>613800000</v>
      </c>
      <c r="CQI29" s="1">
        <f>LOOKUP($A29,'DMG Tables'!$P$2:$P$35,'DMG Tables'!$O$2:$O$35)*CQI$1*LOOKUP(CQI$1,'DMG Tables'!$G$2:$G$7,'DMG Tables'!$H$2:$H$7)</f>
        <v>614048000</v>
      </c>
      <c r="CQJ29" s="1">
        <f>LOOKUP($A29,'DMG Tables'!$P$2:$P$35,'DMG Tables'!$O$2:$O$35)*CQJ$1*LOOKUP(CQJ$1,'DMG Tables'!$G$2:$G$7,'DMG Tables'!$H$2:$H$7)</f>
        <v>614296000</v>
      </c>
      <c r="CQK29" s="1">
        <f>LOOKUP($A29,'DMG Tables'!$P$2:$P$35,'DMG Tables'!$O$2:$O$35)*CQK$1*LOOKUP(CQK$1,'DMG Tables'!$G$2:$G$7,'DMG Tables'!$H$2:$H$7)</f>
        <v>614544000</v>
      </c>
      <c r="CQL29" s="1">
        <f>LOOKUP($A29,'DMG Tables'!$P$2:$P$35,'DMG Tables'!$O$2:$O$35)*CQL$1*LOOKUP(CQL$1,'DMG Tables'!$G$2:$G$7,'DMG Tables'!$H$2:$H$7)</f>
        <v>614792000</v>
      </c>
      <c r="CQM29" s="1">
        <f>LOOKUP($A29,'DMG Tables'!$P$2:$P$35,'DMG Tables'!$O$2:$O$35)*CQM$1*LOOKUP(CQM$1,'DMG Tables'!$G$2:$G$7,'DMG Tables'!$H$2:$H$7)</f>
        <v>615040000</v>
      </c>
      <c r="CQN29" s="1">
        <f>LOOKUP($A29,'DMG Tables'!$P$2:$P$35,'DMG Tables'!$O$2:$O$35)*CQN$1*LOOKUP(CQN$1,'DMG Tables'!$G$2:$G$7,'DMG Tables'!$H$2:$H$7)</f>
        <v>615288000</v>
      </c>
      <c r="CQO29" s="1">
        <f>LOOKUP($A29,'DMG Tables'!$P$2:$P$35,'DMG Tables'!$O$2:$O$35)*CQO$1*LOOKUP(CQO$1,'DMG Tables'!$G$2:$G$7,'DMG Tables'!$H$2:$H$7)</f>
        <v>615536000</v>
      </c>
      <c r="CQP29" s="1">
        <f>LOOKUP($A29,'DMG Tables'!$P$2:$P$35,'DMG Tables'!$O$2:$O$35)*CQP$1*LOOKUP(CQP$1,'DMG Tables'!$G$2:$G$7,'DMG Tables'!$H$2:$H$7)</f>
        <v>615784000</v>
      </c>
      <c r="CQQ29" s="1">
        <f>LOOKUP($A29,'DMG Tables'!$P$2:$P$35,'DMG Tables'!$O$2:$O$35)*CQQ$1*LOOKUP(CQQ$1,'DMG Tables'!$G$2:$G$7,'DMG Tables'!$H$2:$H$7)</f>
        <v>616032000</v>
      </c>
      <c r="CQR29" s="1">
        <f>LOOKUP($A29,'DMG Tables'!$P$2:$P$35,'DMG Tables'!$O$2:$O$35)*CQR$1*LOOKUP(CQR$1,'DMG Tables'!$G$2:$G$7,'DMG Tables'!$H$2:$H$7)</f>
        <v>616280000</v>
      </c>
      <c r="CQS29" s="1">
        <f>LOOKUP($A29,'DMG Tables'!$P$2:$P$35,'DMG Tables'!$O$2:$O$35)*CQS$1*LOOKUP(CQS$1,'DMG Tables'!$G$2:$G$7,'DMG Tables'!$H$2:$H$7)</f>
        <v>616528000</v>
      </c>
      <c r="CQT29" s="1">
        <f>LOOKUP($A29,'DMG Tables'!$P$2:$P$35,'DMG Tables'!$O$2:$O$35)*CQT$1*LOOKUP(CQT$1,'DMG Tables'!$G$2:$G$7,'DMG Tables'!$H$2:$H$7)</f>
        <v>616776000</v>
      </c>
      <c r="CQU29" s="1">
        <f>LOOKUP($A29,'DMG Tables'!$P$2:$P$35,'DMG Tables'!$O$2:$O$35)*CQU$1*LOOKUP(CQU$1,'DMG Tables'!$G$2:$G$7,'DMG Tables'!$H$2:$H$7)</f>
        <v>617024000</v>
      </c>
      <c r="CQV29" s="1">
        <f>LOOKUP($A29,'DMG Tables'!$P$2:$P$35,'DMG Tables'!$O$2:$O$35)*CQV$1*LOOKUP(CQV$1,'DMG Tables'!$G$2:$G$7,'DMG Tables'!$H$2:$H$7)</f>
        <v>617272000</v>
      </c>
      <c r="CQW29" s="1">
        <f>LOOKUP($A29,'DMG Tables'!$P$2:$P$35,'DMG Tables'!$O$2:$O$35)*CQW$1*LOOKUP(CQW$1,'DMG Tables'!$G$2:$G$7,'DMG Tables'!$H$2:$H$7)</f>
        <v>617520000</v>
      </c>
      <c r="CQX29" s="1">
        <f>LOOKUP($A29,'DMG Tables'!$P$2:$P$35,'DMG Tables'!$O$2:$O$35)*CQX$1*LOOKUP(CQX$1,'DMG Tables'!$G$2:$G$7,'DMG Tables'!$H$2:$H$7)</f>
        <v>617768000</v>
      </c>
      <c r="CQY29" s="1">
        <f>LOOKUP($A29,'DMG Tables'!$P$2:$P$35,'DMG Tables'!$O$2:$O$35)*CQY$1*LOOKUP(CQY$1,'DMG Tables'!$G$2:$G$7,'DMG Tables'!$H$2:$H$7)</f>
        <v>618016000</v>
      </c>
      <c r="CQZ29" s="1">
        <f>LOOKUP($A29,'DMG Tables'!$P$2:$P$35,'DMG Tables'!$O$2:$O$35)*CQZ$1*LOOKUP(CQZ$1,'DMG Tables'!$G$2:$G$7,'DMG Tables'!$H$2:$H$7)</f>
        <v>618264000</v>
      </c>
      <c r="CRA29" s="1">
        <f>LOOKUP($A29,'DMG Tables'!$P$2:$P$35,'DMG Tables'!$O$2:$O$35)*CRA$1*LOOKUP(CRA$1,'DMG Tables'!$G$2:$G$7,'DMG Tables'!$H$2:$H$7)</f>
        <v>618512000</v>
      </c>
      <c r="CRB29" s="1">
        <f>LOOKUP($A29,'DMG Tables'!$P$2:$P$35,'DMG Tables'!$O$2:$O$35)*CRB$1*LOOKUP(CRB$1,'DMG Tables'!$G$2:$G$7,'DMG Tables'!$H$2:$H$7)</f>
        <v>618760000</v>
      </c>
      <c r="CRC29" s="1">
        <f>LOOKUP($A29,'DMG Tables'!$P$2:$P$35,'DMG Tables'!$O$2:$O$35)*CRC$1*LOOKUP(CRC$1,'DMG Tables'!$G$2:$G$7,'DMG Tables'!$H$2:$H$7)</f>
        <v>619008000</v>
      </c>
      <c r="CRD29" s="1">
        <f>LOOKUP($A29,'DMG Tables'!$P$2:$P$35,'DMG Tables'!$O$2:$O$35)*CRD$1*LOOKUP(CRD$1,'DMG Tables'!$G$2:$G$7,'DMG Tables'!$H$2:$H$7)</f>
        <v>619256000</v>
      </c>
      <c r="CRE29" s="1">
        <f>LOOKUP($A29,'DMG Tables'!$P$2:$P$35,'DMG Tables'!$O$2:$O$35)*CRE$1*LOOKUP(CRE$1,'DMG Tables'!$G$2:$G$7,'DMG Tables'!$H$2:$H$7)</f>
        <v>619504000</v>
      </c>
      <c r="CRF29" s="1">
        <f>LOOKUP($A29,'DMG Tables'!$P$2:$P$35,'DMG Tables'!$O$2:$O$35)*CRF$1*LOOKUP(CRF$1,'DMG Tables'!$G$2:$G$7,'DMG Tables'!$H$2:$H$7)</f>
        <v>619752000</v>
      </c>
      <c r="CRG29" s="1">
        <f>LOOKUP($A29,'DMG Tables'!$P$2:$P$35,'DMG Tables'!$O$2:$O$35)*CRG$1*LOOKUP(CRG$1,'DMG Tables'!$G$2:$G$7,'DMG Tables'!$H$2:$H$7)</f>
        <v>620000000</v>
      </c>
      <c r="CRH29" s="1">
        <f>LOOKUP($A29,'DMG Tables'!$P$2:$P$35,'DMG Tables'!$O$2:$O$35)*CRH$1*LOOKUP(CRH$1,'DMG Tables'!$G$2:$G$7,'DMG Tables'!$H$2:$H$7)</f>
        <v>620248000</v>
      </c>
      <c r="CRI29" s="1">
        <f>LOOKUP($A29,'DMG Tables'!$P$2:$P$35,'DMG Tables'!$O$2:$O$35)*CRI$1*LOOKUP(CRI$1,'DMG Tables'!$G$2:$G$7,'DMG Tables'!$H$2:$H$7)</f>
        <v>620496000</v>
      </c>
      <c r="CRJ29" s="1">
        <f>LOOKUP($A29,'DMG Tables'!$P$2:$P$35,'DMG Tables'!$O$2:$O$35)*CRJ$1*LOOKUP(CRJ$1,'DMG Tables'!$G$2:$G$7,'DMG Tables'!$H$2:$H$7)</f>
        <v>620744000</v>
      </c>
      <c r="CRK29" s="1">
        <f>LOOKUP($A29,'DMG Tables'!$P$2:$P$35,'DMG Tables'!$O$2:$O$35)*CRK$1*LOOKUP(CRK$1,'DMG Tables'!$G$2:$G$7,'DMG Tables'!$H$2:$H$7)</f>
        <v>620992000</v>
      </c>
      <c r="CRL29" s="1">
        <f>LOOKUP($A29,'DMG Tables'!$P$2:$P$35,'DMG Tables'!$O$2:$O$35)*CRL$1*LOOKUP(CRL$1,'DMG Tables'!$G$2:$G$7,'DMG Tables'!$H$2:$H$7)</f>
        <v>621240000</v>
      </c>
      <c r="CRM29" s="1">
        <f>LOOKUP($A29,'DMG Tables'!$P$2:$P$35,'DMG Tables'!$O$2:$O$35)*CRM$1*LOOKUP(CRM$1,'DMG Tables'!$G$2:$G$7,'DMG Tables'!$H$2:$H$7)</f>
        <v>621488000</v>
      </c>
      <c r="CRN29" s="1">
        <f>LOOKUP($A29,'DMG Tables'!$P$2:$P$35,'DMG Tables'!$O$2:$O$35)*CRN$1*LOOKUP(CRN$1,'DMG Tables'!$G$2:$G$7,'DMG Tables'!$H$2:$H$7)</f>
        <v>621736000</v>
      </c>
      <c r="CRO29" s="1">
        <f>LOOKUP($A29,'DMG Tables'!$P$2:$P$35,'DMG Tables'!$O$2:$O$35)*CRO$1*LOOKUP(CRO$1,'DMG Tables'!$G$2:$G$7,'DMG Tables'!$H$2:$H$7)</f>
        <v>621984000</v>
      </c>
      <c r="CRP29" s="1">
        <f>LOOKUP($A29,'DMG Tables'!$P$2:$P$35,'DMG Tables'!$O$2:$O$35)*CRP$1*LOOKUP(CRP$1,'DMG Tables'!$G$2:$G$7,'DMG Tables'!$H$2:$H$7)</f>
        <v>622232000</v>
      </c>
      <c r="CRQ29" s="1">
        <f>LOOKUP($A29,'DMG Tables'!$P$2:$P$35,'DMG Tables'!$O$2:$O$35)*CRQ$1*LOOKUP(CRQ$1,'DMG Tables'!$G$2:$G$7,'DMG Tables'!$H$2:$H$7)</f>
        <v>622480000</v>
      </c>
      <c r="CRR29" s="1">
        <f>LOOKUP($A29,'DMG Tables'!$P$2:$P$35,'DMG Tables'!$O$2:$O$35)*CRR$1*LOOKUP(CRR$1,'DMG Tables'!$G$2:$G$7,'DMG Tables'!$H$2:$H$7)</f>
        <v>622728000</v>
      </c>
      <c r="CRS29" s="1">
        <f>LOOKUP($A29,'DMG Tables'!$P$2:$P$35,'DMG Tables'!$O$2:$O$35)*CRS$1*LOOKUP(CRS$1,'DMG Tables'!$G$2:$G$7,'DMG Tables'!$H$2:$H$7)</f>
        <v>622976000</v>
      </c>
      <c r="CRT29" s="1">
        <f>LOOKUP($A29,'DMG Tables'!$P$2:$P$35,'DMG Tables'!$O$2:$O$35)*CRT$1*LOOKUP(CRT$1,'DMG Tables'!$G$2:$G$7,'DMG Tables'!$H$2:$H$7)</f>
        <v>623224000</v>
      </c>
      <c r="CRU29" s="1">
        <f>LOOKUP($A29,'DMG Tables'!$P$2:$P$35,'DMG Tables'!$O$2:$O$35)*CRU$1*LOOKUP(CRU$1,'DMG Tables'!$G$2:$G$7,'DMG Tables'!$H$2:$H$7)</f>
        <v>623472000</v>
      </c>
      <c r="CRV29" s="1">
        <f>LOOKUP($A29,'DMG Tables'!$P$2:$P$35,'DMG Tables'!$O$2:$O$35)*CRV$1*LOOKUP(CRV$1,'DMG Tables'!$G$2:$G$7,'DMG Tables'!$H$2:$H$7)</f>
        <v>623720000</v>
      </c>
      <c r="CRW29" s="1">
        <f>LOOKUP($A29,'DMG Tables'!$P$2:$P$35,'DMG Tables'!$O$2:$O$35)*CRW$1*LOOKUP(CRW$1,'DMG Tables'!$G$2:$G$7,'DMG Tables'!$H$2:$H$7)</f>
        <v>623968000</v>
      </c>
      <c r="CRX29" s="1">
        <f>LOOKUP($A29,'DMG Tables'!$P$2:$P$35,'DMG Tables'!$O$2:$O$35)*CRX$1*LOOKUP(CRX$1,'DMG Tables'!$G$2:$G$7,'DMG Tables'!$H$2:$H$7)</f>
        <v>624216000</v>
      </c>
      <c r="CRY29" s="1">
        <f>LOOKUP($A29,'DMG Tables'!$P$2:$P$35,'DMG Tables'!$O$2:$O$35)*CRY$1*LOOKUP(CRY$1,'DMG Tables'!$G$2:$G$7,'DMG Tables'!$H$2:$H$7)</f>
        <v>624464000</v>
      </c>
      <c r="CRZ29" s="1">
        <f>LOOKUP($A29,'DMG Tables'!$P$2:$P$35,'DMG Tables'!$O$2:$O$35)*CRZ$1*LOOKUP(CRZ$1,'DMG Tables'!$G$2:$G$7,'DMG Tables'!$H$2:$H$7)</f>
        <v>624712000</v>
      </c>
      <c r="CSA29" s="1">
        <f>LOOKUP($A29,'DMG Tables'!$P$2:$P$35,'DMG Tables'!$O$2:$O$35)*CSA$1*LOOKUP(CSA$1,'DMG Tables'!$G$2:$G$7,'DMG Tables'!$H$2:$H$7)</f>
        <v>624960000</v>
      </c>
      <c r="CSB29" s="1">
        <f>LOOKUP($A29,'DMG Tables'!$P$2:$P$35,'DMG Tables'!$O$2:$O$35)*CSB$1*LOOKUP(CSB$1,'DMG Tables'!$G$2:$G$7,'DMG Tables'!$H$2:$H$7)</f>
        <v>625208000</v>
      </c>
      <c r="CSC29" s="1">
        <f>LOOKUP($A29,'DMG Tables'!$P$2:$P$35,'DMG Tables'!$O$2:$O$35)*CSC$1*LOOKUP(CSC$1,'DMG Tables'!$G$2:$G$7,'DMG Tables'!$H$2:$H$7)</f>
        <v>625456000</v>
      </c>
      <c r="CSD29" s="1">
        <f>LOOKUP($A29,'DMG Tables'!$P$2:$P$35,'DMG Tables'!$O$2:$O$35)*CSD$1*LOOKUP(CSD$1,'DMG Tables'!$G$2:$G$7,'DMG Tables'!$H$2:$H$7)</f>
        <v>625704000</v>
      </c>
      <c r="CSE29" s="1">
        <f>LOOKUP($A29,'DMG Tables'!$P$2:$P$35,'DMG Tables'!$O$2:$O$35)*CSE$1*LOOKUP(CSE$1,'DMG Tables'!$G$2:$G$7,'DMG Tables'!$H$2:$H$7)</f>
        <v>625952000</v>
      </c>
      <c r="CSF29" s="1">
        <f>LOOKUP($A29,'DMG Tables'!$P$2:$P$35,'DMG Tables'!$O$2:$O$35)*CSF$1*LOOKUP(CSF$1,'DMG Tables'!$G$2:$G$7,'DMG Tables'!$H$2:$H$7)</f>
        <v>626200000</v>
      </c>
      <c r="CSG29" s="1">
        <f>LOOKUP($A29,'DMG Tables'!$P$2:$P$35,'DMG Tables'!$O$2:$O$35)*CSG$1*LOOKUP(CSG$1,'DMG Tables'!$G$2:$G$7,'DMG Tables'!$H$2:$H$7)</f>
        <v>626448000</v>
      </c>
      <c r="CSH29" s="1">
        <f>LOOKUP($A29,'DMG Tables'!$P$2:$P$35,'DMG Tables'!$O$2:$O$35)*CSH$1*LOOKUP(CSH$1,'DMG Tables'!$G$2:$G$7,'DMG Tables'!$H$2:$H$7)</f>
        <v>626696000</v>
      </c>
      <c r="CSI29" s="1">
        <f>LOOKUP($A29,'DMG Tables'!$P$2:$P$35,'DMG Tables'!$O$2:$O$35)*CSI$1*LOOKUP(CSI$1,'DMG Tables'!$G$2:$G$7,'DMG Tables'!$H$2:$H$7)</f>
        <v>626944000</v>
      </c>
      <c r="CSJ29" s="1">
        <f>LOOKUP($A29,'DMG Tables'!$P$2:$P$35,'DMG Tables'!$O$2:$O$35)*CSJ$1*LOOKUP(CSJ$1,'DMG Tables'!$G$2:$G$7,'DMG Tables'!$H$2:$H$7)</f>
        <v>627192000</v>
      </c>
      <c r="CSK29" s="1">
        <f>LOOKUP($A29,'DMG Tables'!$P$2:$P$35,'DMG Tables'!$O$2:$O$35)*CSK$1*LOOKUP(CSK$1,'DMG Tables'!$G$2:$G$7,'DMG Tables'!$H$2:$H$7)</f>
        <v>627440000</v>
      </c>
      <c r="CSL29" s="1">
        <f>LOOKUP($A29,'DMG Tables'!$P$2:$P$35,'DMG Tables'!$O$2:$O$35)*CSL$1*LOOKUP(CSL$1,'DMG Tables'!$G$2:$G$7,'DMG Tables'!$H$2:$H$7)</f>
        <v>627688000</v>
      </c>
      <c r="CSM29" s="1">
        <f>LOOKUP($A29,'DMG Tables'!$P$2:$P$35,'DMG Tables'!$O$2:$O$35)*CSM$1*LOOKUP(CSM$1,'DMG Tables'!$G$2:$G$7,'DMG Tables'!$H$2:$H$7)</f>
        <v>627936000</v>
      </c>
      <c r="CSN29" s="1">
        <f>LOOKUP($A29,'DMG Tables'!$P$2:$P$35,'DMG Tables'!$O$2:$O$35)*CSN$1*LOOKUP(CSN$1,'DMG Tables'!$G$2:$G$7,'DMG Tables'!$H$2:$H$7)</f>
        <v>628184000</v>
      </c>
      <c r="CSO29" s="1">
        <f>LOOKUP($A29,'DMG Tables'!$P$2:$P$35,'DMG Tables'!$O$2:$O$35)*CSO$1*LOOKUP(CSO$1,'DMG Tables'!$G$2:$G$7,'DMG Tables'!$H$2:$H$7)</f>
        <v>628432000</v>
      </c>
      <c r="CSP29" s="1">
        <f>LOOKUP($A29,'DMG Tables'!$P$2:$P$35,'DMG Tables'!$O$2:$O$35)*CSP$1*LOOKUP(CSP$1,'DMG Tables'!$G$2:$G$7,'DMG Tables'!$H$2:$H$7)</f>
        <v>628680000</v>
      </c>
      <c r="CSQ29" s="1">
        <f>LOOKUP($A29,'DMG Tables'!$P$2:$P$35,'DMG Tables'!$O$2:$O$35)*CSQ$1*LOOKUP(CSQ$1,'DMG Tables'!$G$2:$G$7,'DMG Tables'!$H$2:$H$7)</f>
        <v>628928000</v>
      </c>
      <c r="CSR29" s="1">
        <f>LOOKUP($A29,'DMG Tables'!$P$2:$P$35,'DMG Tables'!$O$2:$O$35)*CSR$1*LOOKUP(CSR$1,'DMG Tables'!$G$2:$G$7,'DMG Tables'!$H$2:$H$7)</f>
        <v>629176000</v>
      </c>
      <c r="CSS29" s="1">
        <f>LOOKUP($A29,'DMG Tables'!$P$2:$P$35,'DMG Tables'!$O$2:$O$35)*CSS$1*LOOKUP(CSS$1,'DMG Tables'!$G$2:$G$7,'DMG Tables'!$H$2:$H$7)</f>
        <v>629424000</v>
      </c>
      <c r="CST29" s="1">
        <f>LOOKUP($A29,'DMG Tables'!$P$2:$P$35,'DMG Tables'!$O$2:$O$35)*CST$1*LOOKUP(CST$1,'DMG Tables'!$G$2:$G$7,'DMG Tables'!$H$2:$H$7)</f>
        <v>629672000</v>
      </c>
      <c r="CSU29" s="1">
        <f>LOOKUP($A29,'DMG Tables'!$P$2:$P$35,'DMG Tables'!$O$2:$O$35)*CSU$1*LOOKUP(CSU$1,'DMG Tables'!$G$2:$G$7,'DMG Tables'!$H$2:$H$7)</f>
        <v>629920000</v>
      </c>
      <c r="CSV29" s="1">
        <f>LOOKUP($A29,'DMG Tables'!$P$2:$P$35,'DMG Tables'!$O$2:$O$35)*CSV$1*LOOKUP(CSV$1,'DMG Tables'!$G$2:$G$7,'DMG Tables'!$H$2:$H$7)</f>
        <v>630168000</v>
      </c>
      <c r="CSW29" s="1">
        <f>LOOKUP($A29,'DMG Tables'!$P$2:$P$35,'DMG Tables'!$O$2:$O$35)*CSW$1*LOOKUP(CSW$1,'DMG Tables'!$G$2:$G$7,'DMG Tables'!$H$2:$H$7)</f>
        <v>630416000</v>
      </c>
      <c r="CSX29" s="1">
        <f>LOOKUP($A29,'DMG Tables'!$P$2:$P$35,'DMG Tables'!$O$2:$O$35)*CSX$1*LOOKUP(CSX$1,'DMG Tables'!$G$2:$G$7,'DMG Tables'!$H$2:$H$7)</f>
        <v>630664000</v>
      </c>
      <c r="CSY29" s="1">
        <f>LOOKUP($A29,'DMG Tables'!$P$2:$P$35,'DMG Tables'!$O$2:$O$35)*CSY$1*LOOKUP(CSY$1,'DMG Tables'!$G$2:$G$7,'DMG Tables'!$H$2:$H$7)</f>
        <v>630912000</v>
      </c>
      <c r="CSZ29" s="1">
        <f>LOOKUP($A29,'DMG Tables'!$P$2:$P$35,'DMG Tables'!$O$2:$O$35)*CSZ$1*LOOKUP(CSZ$1,'DMG Tables'!$G$2:$G$7,'DMG Tables'!$H$2:$H$7)</f>
        <v>631160000</v>
      </c>
      <c r="CTA29" s="1">
        <f>LOOKUP($A29,'DMG Tables'!$P$2:$P$35,'DMG Tables'!$O$2:$O$35)*CTA$1*LOOKUP(CTA$1,'DMG Tables'!$G$2:$G$7,'DMG Tables'!$H$2:$H$7)</f>
        <v>631408000</v>
      </c>
      <c r="CTB29" s="1">
        <f>LOOKUP($A29,'DMG Tables'!$P$2:$P$35,'DMG Tables'!$O$2:$O$35)*CTB$1*LOOKUP(CTB$1,'DMG Tables'!$G$2:$G$7,'DMG Tables'!$H$2:$H$7)</f>
        <v>631656000</v>
      </c>
      <c r="CTC29" s="1">
        <f>LOOKUP($A29,'DMG Tables'!$P$2:$P$35,'DMG Tables'!$O$2:$O$35)*CTC$1*LOOKUP(CTC$1,'DMG Tables'!$G$2:$G$7,'DMG Tables'!$H$2:$H$7)</f>
        <v>631904000</v>
      </c>
      <c r="CTD29" s="1">
        <f>LOOKUP($A29,'DMG Tables'!$P$2:$P$35,'DMG Tables'!$O$2:$O$35)*CTD$1*LOOKUP(CTD$1,'DMG Tables'!$G$2:$G$7,'DMG Tables'!$H$2:$H$7)</f>
        <v>632152000</v>
      </c>
      <c r="CTE29" s="1">
        <f>LOOKUP($A29,'DMG Tables'!$P$2:$P$35,'DMG Tables'!$O$2:$O$35)*CTE$1*LOOKUP(CTE$1,'DMG Tables'!$G$2:$G$7,'DMG Tables'!$H$2:$H$7)</f>
        <v>632400000</v>
      </c>
      <c r="CTF29" s="1">
        <f>LOOKUP($A29,'DMG Tables'!$P$2:$P$35,'DMG Tables'!$O$2:$O$35)*CTF$1*LOOKUP(CTF$1,'DMG Tables'!$G$2:$G$7,'DMG Tables'!$H$2:$H$7)</f>
        <v>632648000</v>
      </c>
      <c r="CTG29" s="1">
        <f>LOOKUP($A29,'DMG Tables'!$P$2:$P$35,'DMG Tables'!$O$2:$O$35)*CTG$1*LOOKUP(CTG$1,'DMG Tables'!$G$2:$G$7,'DMG Tables'!$H$2:$H$7)</f>
        <v>632896000</v>
      </c>
      <c r="CTH29" s="1">
        <f>LOOKUP($A29,'DMG Tables'!$P$2:$P$35,'DMG Tables'!$O$2:$O$35)*CTH$1*LOOKUP(CTH$1,'DMG Tables'!$G$2:$G$7,'DMG Tables'!$H$2:$H$7)</f>
        <v>633144000</v>
      </c>
      <c r="CTI29" s="1">
        <f>LOOKUP($A29,'DMG Tables'!$P$2:$P$35,'DMG Tables'!$O$2:$O$35)*CTI$1*LOOKUP(CTI$1,'DMG Tables'!$G$2:$G$7,'DMG Tables'!$H$2:$H$7)</f>
        <v>633392000</v>
      </c>
      <c r="CTJ29" s="1">
        <f>LOOKUP($A29,'DMG Tables'!$P$2:$P$35,'DMG Tables'!$O$2:$O$35)*CTJ$1*LOOKUP(CTJ$1,'DMG Tables'!$G$2:$G$7,'DMG Tables'!$H$2:$H$7)</f>
        <v>633640000</v>
      </c>
      <c r="CTK29" s="1">
        <f>LOOKUP($A29,'DMG Tables'!$P$2:$P$35,'DMG Tables'!$O$2:$O$35)*CTK$1*LOOKUP(CTK$1,'DMG Tables'!$G$2:$G$7,'DMG Tables'!$H$2:$H$7)</f>
        <v>633888000</v>
      </c>
      <c r="CTL29" s="1">
        <f>LOOKUP($A29,'DMG Tables'!$P$2:$P$35,'DMG Tables'!$O$2:$O$35)*CTL$1*LOOKUP(CTL$1,'DMG Tables'!$G$2:$G$7,'DMG Tables'!$H$2:$H$7)</f>
        <v>634136000</v>
      </c>
      <c r="CTM29" s="1">
        <f>LOOKUP($A29,'DMG Tables'!$P$2:$P$35,'DMG Tables'!$O$2:$O$35)*CTM$1*LOOKUP(CTM$1,'DMG Tables'!$G$2:$G$7,'DMG Tables'!$H$2:$H$7)</f>
        <v>634384000</v>
      </c>
      <c r="CTN29" s="1">
        <f>LOOKUP($A29,'DMG Tables'!$P$2:$P$35,'DMG Tables'!$O$2:$O$35)*CTN$1*LOOKUP(CTN$1,'DMG Tables'!$G$2:$G$7,'DMG Tables'!$H$2:$H$7)</f>
        <v>634632000</v>
      </c>
      <c r="CTO29" s="1">
        <f>LOOKUP($A29,'DMG Tables'!$P$2:$P$35,'DMG Tables'!$O$2:$O$35)*CTO$1*LOOKUP(CTO$1,'DMG Tables'!$G$2:$G$7,'DMG Tables'!$H$2:$H$7)</f>
        <v>634880000</v>
      </c>
      <c r="CTP29" s="1">
        <f>LOOKUP($A29,'DMG Tables'!$P$2:$P$35,'DMG Tables'!$O$2:$O$35)*CTP$1*LOOKUP(CTP$1,'DMG Tables'!$G$2:$G$7,'DMG Tables'!$H$2:$H$7)</f>
        <v>635128000</v>
      </c>
      <c r="CTQ29" s="1">
        <f>LOOKUP($A29,'DMG Tables'!$P$2:$P$35,'DMG Tables'!$O$2:$O$35)*CTQ$1*LOOKUP(CTQ$1,'DMG Tables'!$G$2:$G$7,'DMG Tables'!$H$2:$H$7)</f>
        <v>635376000</v>
      </c>
      <c r="CTR29" s="1">
        <f>LOOKUP($A29,'DMG Tables'!$P$2:$P$35,'DMG Tables'!$O$2:$O$35)*CTR$1*LOOKUP(CTR$1,'DMG Tables'!$G$2:$G$7,'DMG Tables'!$H$2:$H$7)</f>
        <v>635624000</v>
      </c>
      <c r="CTS29" s="1">
        <f>LOOKUP($A29,'DMG Tables'!$P$2:$P$35,'DMG Tables'!$O$2:$O$35)*CTS$1*LOOKUP(CTS$1,'DMG Tables'!$G$2:$G$7,'DMG Tables'!$H$2:$H$7)</f>
        <v>635872000</v>
      </c>
      <c r="CTT29" s="1">
        <f>LOOKUP($A29,'DMG Tables'!$P$2:$P$35,'DMG Tables'!$O$2:$O$35)*CTT$1*LOOKUP(CTT$1,'DMG Tables'!$G$2:$G$7,'DMG Tables'!$H$2:$H$7)</f>
        <v>636120000</v>
      </c>
      <c r="CTU29" s="1">
        <f>LOOKUP($A29,'DMG Tables'!$P$2:$P$35,'DMG Tables'!$O$2:$O$35)*CTU$1*LOOKUP(CTU$1,'DMG Tables'!$G$2:$G$7,'DMG Tables'!$H$2:$H$7)</f>
        <v>636368000</v>
      </c>
      <c r="CTV29" s="1">
        <f>LOOKUP($A29,'DMG Tables'!$P$2:$P$35,'DMG Tables'!$O$2:$O$35)*CTV$1*LOOKUP(CTV$1,'DMG Tables'!$G$2:$G$7,'DMG Tables'!$H$2:$H$7)</f>
        <v>636616000</v>
      </c>
      <c r="CTW29" s="1">
        <f>LOOKUP($A29,'DMG Tables'!$P$2:$P$35,'DMG Tables'!$O$2:$O$35)*CTW$1*LOOKUP(CTW$1,'DMG Tables'!$G$2:$G$7,'DMG Tables'!$H$2:$H$7)</f>
        <v>636864000</v>
      </c>
      <c r="CTX29" s="1">
        <f>LOOKUP($A29,'DMG Tables'!$P$2:$P$35,'DMG Tables'!$O$2:$O$35)*CTX$1*LOOKUP(CTX$1,'DMG Tables'!$G$2:$G$7,'DMG Tables'!$H$2:$H$7)</f>
        <v>637112000</v>
      </c>
      <c r="CTY29" s="1">
        <f>LOOKUP($A29,'DMG Tables'!$P$2:$P$35,'DMG Tables'!$O$2:$O$35)*CTY$1*LOOKUP(CTY$1,'DMG Tables'!$G$2:$G$7,'DMG Tables'!$H$2:$H$7)</f>
        <v>637360000</v>
      </c>
      <c r="CTZ29" s="1">
        <f>LOOKUP($A29,'DMG Tables'!$P$2:$P$35,'DMG Tables'!$O$2:$O$35)*CTZ$1*LOOKUP(CTZ$1,'DMG Tables'!$G$2:$G$7,'DMG Tables'!$H$2:$H$7)</f>
        <v>637608000</v>
      </c>
      <c r="CUA29" s="1">
        <f>LOOKUP($A29,'DMG Tables'!$P$2:$P$35,'DMG Tables'!$O$2:$O$35)*CUA$1*LOOKUP(CUA$1,'DMG Tables'!$G$2:$G$7,'DMG Tables'!$H$2:$H$7)</f>
        <v>637856000</v>
      </c>
      <c r="CUB29" s="1">
        <f>LOOKUP($A29,'DMG Tables'!$P$2:$P$35,'DMG Tables'!$O$2:$O$35)*CUB$1*LOOKUP(CUB$1,'DMG Tables'!$G$2:$G$7,'DMG Tables'!$H$2:$H$7)</f>
        <v>638104000</v>
      </c>
      <c r="CUC29" s="1">
        <f>LOOKUP($A29,'DMG Tables'!$P$2:$P$35,'DMG Tables'!$O$2:$O$35)*CUC$1*LOOKUP(CUC$1,'DMG Tables'!$G$2:$G$7,'DMG Tables'!$H$2:$H$7)</f>
        <v>638352000</v>
      </c>
      <c r="CUD29" s="1">
        <f>LOOKUP($A29,'DMG Tables'!$P$2:$P$35,'DMG Tables'!$O$2:$O$35)*CUD$1*LOOKUP(CUD$1,'DMG Tables'!$G$2:$G$7,'DMG Tables'!$H$2:$H$7)</f>
        <v>638600000</v>
      </c>
      <c r="CUE29" s="1">
        <f>LOOKUP($A29,'DMG Tables'!$P$2:$P$35,'DMG Tables'!$O$2:$O$35)*CUE$1*LOOKUP(CUE$1,'DMG Tables'!$G$2:$G$7,'DMG Tables'!$H$2:$H$7)</f>
        <v>638848000</v>
      </c>
      <c r="CUF29" s="1">
        <f>LOOKUP($A29,'DMG Tables'!$P$2:$P$35,'DMG Tables'!$O$2:$O$35)*CUF$1*LOOKUP(CUF$1,'DMG Tables'!$G$2:$G$7,'DMG Tables'!$H$2:$H$7)</f>
        <v>639096000</v>
      </c>
      <c r="CUG29" s="1">
        <f>LOOKUP($A29,'DMG Tables'!$P$2:$P$35,'DMG Tables'!$O$2:$O$35)*CUG$1*LOOKUP(CUG$1,'DMG Tables'!$G$2:$G$7,'DMG Tables'!$H$2:$H$7)</f>
        <v>639344000</v>
      </c>
      <c r="CUH29" s="1">
        <f>LOOKUP($A29,'DMG Tables'!$P$2:$P$35,'DMG Tables'!$O$2:$O$35)*CUH$1*LOOKUP(CUH$1,'DMG Tables'!$G$2:$G$7,'DMG Tables'!$H$2:$H$7)</f>
        <v>639592000</v>
      </c>
      <c r="CUI29" s="1">
        <f>LOOKUP($A29,'DMG Tables'!$P$2:$P$35,'DMG Tables'!$O$2:$O$35)*CUI$1*LOOKUP(CUI$1,'DMG Tables'!$G$2:$G$7,'DMG Tables'!$H$2:$H$7)</f>
        <v>639840000</v>
      </c>
      <c r="CUJ29" s="1">
        <f>LOOKUP($A29,'DMG Tables'!$P$2:$P$35,'DMG Tables'!$O$2:$O$35)*CUJ$1*LOOKUP(CUJ$1,'DMG Tables'!$G$2:$G$7,'DMG Tables'!$H$2:$H$7)</f>
        <v>640088000</v>
      </c>
      <c r="CUK29" s="1">
        <f>LOOKUP($A29,'DMG Tables'!$P$2:$P$35,'DMG Tables'!$O$2:$O$35)*CUK$1*LOOKUP(CUK$1,'DMG Tables'!$G$2:$G$7,'DMG Tables'!$H$2:$H$7)</f>
        <v>640336000</v>
      </c>
      <c r="CUL29" s="1">
        <f>LOOKUP($A29,'DMG Tables'!$P$2:$P$35,'DMG Tables'!$O$2:$O$35)*CUL$1*LOOKUP(CUL$1,'DMG Tables'!$G$2:$G$7,'DMG Tables'!$H$2:$H$7)</f>
        <v>640584000</v>
      </c>
      <c r="CUM29" s="1">
        <f>LOOKUP($A29,'DMG Tables'!$P$2:$P$35,'DMG Tables'!$O$2:$O$35)*CUM$1*LOOKUP(CUM$1,'DMG Tables'!$G$2:$G$7,'DMG Tables'!$H$2:$H$7)</f>
        <v>640832000</v>
      </c>
      <c r="CUN29" s="1">
        <f>LOOKUP($A29,'DMG Tables'!$P$2:$P$35,'DMG Tables'!$O$2:$O$35)*CUN$1*LOOKUP(CUN$1,'DMG Tables'!$G$2:$G$7,'DMG Tables'!$H$2:$H$7)</f>
        <v>641080000</v>
      </c>
      <c r="CUO29" s="1">
        <f>LOOKUP($A29,'DMG Tables'!$P$2:$P$35,'DMG Tables'!$O$2:$O$35)*CUO$1*LOOKUP(CUO$1,'DMG Tables'!$G$2:$G$7,'DMG Tables'!$H$2:$H$7)</f>
        <v>641328000</v>
      </c>
      <c r="CUP29" s="1">
        <f>LOOKUP($A29,'DMG Tables'!$P$2:$P$35,'DMG Tables'!$O$2:$O$35)*CUP$1*LOOKUP(CUP$1,'DMG Tables'!$G$2:$G$7,'DMG Tables'!$H$2:$H$7)</f>
        <v>641576000</v>
      </c>
      <c r="CUQ29" s="1">
        <f>LOOKUP($A29,'DMG Tables'!$P$2:$P$35,'DMG Tables'!$O$2:$O$35)*CUQ$1*LOOKUP(CUQ$1,'DMG Tables'!$G$2:$G$7,'DMG Tables'!$H$2:$H$7)</f>
        <v>641824000</v>
      </c>
      <c r="CUR29" s="1">
        <f>LOOKUP($A29,'DMG Tables'!$P$2:$P$35,'DMG Tables'!$O$2:$O$35)*CUR$1*LOOKUP(CUR$1,'DMG Tables'!$G$2:$G$7,'DMG Tables'!$H$2:$H$7)</f>
        <v>642072000</v>
      </c>
      <c r="CUS29" s="1">
        <f>LOOKUP($A29,'DMG Tables'!$P$2:$P$35,'DMG Tables'!$O$2:$O$35)*CUS$1*LOOKUP(CUS$1,'DMG Tables'!$G$2:$G$7,'DMG Tables'!$H$2:$H$7)</f>
        <v>642320000</v>
      </c>
      <c r="CUT29" s="1">
        <f>LOOKUP($A29,'DMG Tables'!$P$2:$P$35,'DMG Tables'!$O$2:$O$35)*CUT$1*LOOKUP(CUT$1,'DMG Tables'!$G$2:$G$7,'DMG Tables'!$H$2:$H$7)</f>
        <v>642568000</v>
      </c>
      <c r="CUU29" s="1">
        <f>LOOKUP($A29,'DMG Tables'!$P$2:$P$35,'DMG Tables'!$O$2:$O$35)*CUU$1*LOOKUP(CUU$1,'DMG Tables'!$G$2:$G$7,'DMG Tables'!$H$2:$H$7)</f>
        <v>642816000</v>
      </c>
      <c r="CUV29" s="1">
        <f>LOOKUP($A29,'DMG Tables'!$P$2:$P$35,'DMG Tables'!$O$2:$O$35)*CUV$1*LOOKUP(CUV$1,'DMG Tables'!$G$2:$G$7,'DMG Tables'!$H$2:$H$7)</f>
        <v>643064000</v>
      </c>
      <c r="CUW29" s="1">
        <f>LOOKUP($A29,'DMG Tables'!$P$2:$P$35,'DMG Tables'!$O$2:$O$35)*CUW$1*LOOKUP(CUW$1,'DMG Tables'!$G$2:$G$7,'DMG Tables'!$H$2:$H$7)</f>
        <v>643312000</v>
      </c>
      <c r="CUX29" s="1">
        <f>LOOKUP($A29,'DMG Tables'!$P$2:$P$35,'DMG Tables'!$O$2:$O$35)*CUX$1*LOOKUP(CUX$1,'DMG Tables'!$G$2:$G$7,'DMG Tables'!$H$2:$H$7)</f>
        <v>643560000</v>
      </c>
      <c r="CUY29" s="1">
        <f>LOOKUP($A29,'DMG Tables'!$P$2:$P$35,'DMG Tables'!$O$2:$O$35)*CUY$1*LOOKUP(CUY$1,'DMG Tables'!$G$2:$G$7,'DMG Tables'!$H$2:$H$7)</f>
        <v>643808000</v>
      </c>
      <c r="CUZ29" s="1">
        <f>LOOKUP($A29,'DMG Tables'!$P$2:$P$35,'DMG Tables'!$O$2:$O$35)*CUZ$1*LOOKUP(CUZ$1,'DMG Tables'!$G$2:$G$7,'DMG Tables'!$H$2:$H$7)</f>
        <v>644056000</v>
      </c>
      <c r="CVA29" s="1">
        <f>LOOKUP($A29,'DMG Tables'!$P$2:$P$35,'DMG Tables'!$O$2:$O$35)*CVA$1*LOOKUP(CVA$1,'DMG Tables'!$G$2:$G$7,'DMG Tables'!$H$2:$H$7)</f>
        <v>644304000</v>
      </c>
      <c r="CVB29" s="1">
        <f>LOOKUP($A29,'DMG Tables'!$P$2:$P$35,'DMG Tables'!$O$2:$O$35)*CVB$1*LOOKUP(CVB$1,'DMG Tables'!$G$2:$G$7,'DMG Tables'!$H$2:$H$7)</f>
        <v>644552000</v>
      </c>
      <c r="CVC29" s="1">
        <f>LOOKUP($A29,'DMG Tables'!$P$2:$P$35,'DMG Tables'!$O$2:$O$35)*CVC$1*LOOKUP(CVC$1,'DMG Tables'!$G$2:$G$7,'DMG Tables'!$H$2:$H$7)</f>
        <v>644800000</v>
      </c>
    </row>
    <row r="30" spans="1:2603" x14ac:dyDescent="0.3">
      <c r="A30" s="1">
        <v>25</v>
      </c>
      <c r="D30" s="1">
        <f>LOOKUP($A30,'DMG Tables'!$P$2:$P$35,'DMG Tables'!$O$2:$O$35)*D$1*LOOKUP(D$1,'DMG Tables'!$G$2:$G$7,'DMG Tables'!$H$2:$H$7)</f>
        <v>75000</v>
      </c>
      <c r="E30" s="1">
        <f>LOOKUP($A30,'DMG Tables'!$P$2:$P$35,'DMG Tables'!$O$2:$O$35)*E$1*LOOKUP(E$1,'DMG Tables'!$G$2:$G$7,'DMG Tables'!$H$2:$H$7)</f>
        <v>225000</v>
      </c>
      <c r="F30" s="1">
        <f>LOOKUP($A30,'DMG Tables'!$P$2:$P$35,'DMG Tables'!$O$2:$O$35)*F$1*LOOKUP(F$1,'DMG Tables'!$G$2:$G$7,'DMG Tables'!$H$2:$H$7)</f>
        <v>450000</v>
      </c>
      <c r="G30" s="1">
        <f>LOOKUP($A30,'DMG Tables'!$P$2:$P$35,'DMG Tables'!$O$2:$O$35)*G$1*LOOKUP(G$1,'DMG Tables'!$G$2:$G$7,'DMG Tables'!$H$2:$H$7)</f>
        <v>600000</v>
      </c>
      <c r="H30" s="1">
        <f>LOOKUP($A30,'DMG Tables'!$P$2:$P$35,'DMG Tables'!$O$2:$O$35)*H$1*LOOKUP(H$1,'DMG Tables'!$G$2:$G$7,'DMG Tables'!$H$2:$H$7)</f>
        <v>750000</v>
      </c>
      <c r="I30" s="1">
        <f>LOOKUP($A30,'DMG Tables'!$P$2:$P$35,'DMG Tables'!$O$2:$O$35)*I$1*LOOKUP(I$1,'DMG Tables'!$G$2:$G$7,'DMG Tables'!$H$2:$H$7)</f>
        <v>900000</v>
      </c>
      <c r="J30" s="1">
        <f>LOOKUP($A30,'DMG Tables'!$P$2:$P$35,'DMG Tables'!$O$2:$O$35)*J$1*LOOKUP(J$1,'DMG Tables'!$G$2:$G$7,'DMG Tables'!$H$2:$H$7)</f>
        <v>1312500</v>
      </c>
      <c r="K30" s="1">
        <f>LOOKUP($A30,'DMG Tables'!$P$2:$P$35,'DMG Tables'!$O$2:$O$35)*K$1*LOOKUP(K$1,'DMG Tables'!$G$2:$G$7,'DMG Tables'!$H$2:$H$7)</f>
        <v>1500000</v>
      </c>
      <c r="L30" s="1">
        <f>LOOKUP($A30,'DMG Tables'!$P$2:$P$35,'DMG Tables'!$O$2:$O$35)*L$1*LOOKUP(L$1,'DMG Tables'!$G$2:$G$7,'DMG Tables'!$H$2:$H$7)</f>
        <v>1687500</v>
      </c>
      <c r="M30" s="1">
        <f>LOOKUP($A30,'DMG Tables'!$P$2:$P$35,'DMG Tables'!$O$2:$O$35)*M$1*LOOKUP(M$1,'DMG Tables'!$G$2:$G$7,'DMG Tables'!$H$2:$H$7)</f>
        <v>1875000</v>
      </c>
      <c r="N30" s="1">
        <f>LOOKUP($A30,'DMG Tables'!$P$2:$P$35,'DMG Tables'!$O$2:$O$35)*N$1*LOOKUP(N$1,'DMG Tables'!$G$2:$G$7,'DMG Tables'!$H$2:$H$7)</f>
        <v>2475000</v>
      </c>
      <c r="O30" s="1">
        <f>LOOKUP($A30,'DMG Tables'!$P$2:$P$35,'DMG Tables'!$O$2:$O$35)*O$1*LOOKUP(O$1,'DMG Tables'!$G$2:$G$7,'DMG Tables'!$H$2:$H$7)</f>
        <v>2700000</v>
      </c>
      <c r="P30" s="1">
        <f>LOOKUP($A30,'DMG Tables'!$P$2:$P$35,'DMG Tables'!$O$2:$O$35)*P$1*LOOKUP(P$1,'DMG Tables'!$G$2:$G$7,'DMG Tables'!$H$2:$H$7)</f>
        <v>2925000</v>
      </c>
      <c r="Q30" s="1">
        <f>LOOKUP($A30,'DMG Tables'!$P$2:$P$35,'DMG Tables'!$O$2:$O$35)*Q$1*LOOKUP(Q$1,'DMG Tables'!$G$2:$G$7,'DMG Tables'!$H$2:$H$7)</f>
        <v>3150000</v>
      </c>
      <c r="R30" s="1">
        <f>LOOKUP($A30,'DMG Tables'!$P$2:$P$35,'DMG Tables'!$O$2:$O$35)*R$1*LOOKUP(R$1,'DMG Tables'!$G$2:$G$7,'DMG Tables'!$H$2:$H$7)</f>
        <v>4500000</v>
      </c>
      <c r="S30" s="1">
        <f>LOOKUP($A30,'DMG Tables'!$P$2:$P$35,'DMG Tables'!$O$2:$O$35)*S$1*LOOKUP(S$1,'DMG Tables'!$G$2:$G$7,'DMG Tables'!$H$2:$H$7)</f>
        <v>4800000</v>
      </c>
      <c r="T30" s="1">
        <f>LOOKUP($A30,'DMG Tables'!$P$2:$P$35,'DMG Tables'!$O$2:$O$35)*T$1*LOOKUP(T$1,'DMG Tables'!$G$2:$G$7,'DMG Tables'!$H$2:$H$7)</f>
        <v>5100000</v>
      </c>
      <c r="U30" s="1">
        <f>LOOKUP($A30,'DMG Tables'!$P$2:$P$35,'DMG Tables'!$O$2:$O$35)*U$1*LOOKUP(U$1,'DMG Tables'!$G$2:$G$7,'DMG Tables'!$H$2:$H$7)</f>
        <v>5400000</v>
      </c>
      <c r="V30" s="1">
        <f>LOOKUP($A30,'DMG Tables'!$P$2:$P$35,'DMG Tables'!$O$2:$O$35)*V$1*LOOKUP(V$1,'DMG Tables'!$G$2:$G$7,'DMG Tables'!$H$2:$H$7)</f>
        <v>5700000</v>
      </c>
      <c r="W30" s="1">
        <f>LOOKUP($A30,'DMG Tables'!$P$2:$P$35,'DMG Tables'!$O$2:$O$35)*W$1*LOOKUP(W$1,'DMG Tables'!$G$2:$G$7,'DMG Tables'!$H$2:$H$7)</f>
        <v>6000000</v>
      </c>
      <c r="X30" s="1">
        <f>LOOKUP($A30,'DMG Tables'!$P$2:$P$35,'DMG Tables'!$O$2:$O$35)*X$1*LOOKUP(X$1,'DMG Tables'!$G$2:$G$7,'DMG Tables'!$H$2:$H$7)</f>
        <v>6300000</v>
      </c>
      <c r="Y30" s="1">
        <f>LOOKUP($A30,'DMG Tables'!$P$2:$P$35,'DMG Tables'!$O$2:$O$35)*Y$1*LOOKUP(Y$1,'DMG Tables'!$G$2:$G$7,'DMG Tables'!$H$2:$H$7)</f>
        <v>6600000</v>
      </c>
      <c r="Z30" s="1">
        <f>LOOKUP($A30,'DMG Tables'!$P$2:$P$35,'DMG Tables'!$O$2:$O$35)*Z$1*LOOKUP(Z$1,'DMG Tables'!$G$2:$G$7,'DMG Tables'!$H$2:$H$7)</f>
        <v>6900000</v>
      </c>
      <c r="AA30" s="1">
        <f>LOOKUP($A30,'DMG Tables'!$P$2:$P$35,'DMG Tables'!$O$2:$O$35)*AA$1*LOOKUP(AA$1,'DMG Tables'!$G$2:$G$7,'DMG Tables'!$H$2:$H$7)</f>
        <v>7200000</v>
      </c>
      <c r="AB30" s="1">
        <f>LOOKUP($A30,'DMG Tables'!$P$2:$P$35,'DMG Tables'!$O$2:$O$35)*AB$1*LOOKUP(AB$1,'DMG Tables'!$G$2:$G$7,'DMG Tables'!$H$2:$H$7)</f>
        <v>7500000</v>
      </c>
      <c r="AC30" s="1">
        <f>LOOKUP($A30,'DMG Tables'!$P$2:$P$35,'DMG Tables'!$O$2:$O$35)*AC$1*LOOKUP(AC$1,'DMG Tables'!$G$2:$G$7,'DMG Tables'!$H$2:$H$7)</f>
        <v>7800000</v>
      </c>
      <c r="AD30" s="1">
        <f>LOOKUP($A30,'DMG Tables'!$P$2:$P$35,'DMG Tables'!$O$2:$O$35)*AD$1*LOOKUP(AD$1,'DMG Tables'!$G$2:$G$7,'DMG Tables'!$H$2:$H$7)</f>
        <v>8100000</v>
      </c>
      <c r="AE30" s="1">
        <f>LOOKUP($A30,'DMG Tables'!$P$2:$P$35,'DMG Tables'!$O$2:$O$35)*AE$1*LOOKUP(AE$1,'DMG Tables'!$G$2:$G$7,'DMG Tables'!$H$2:$H$7)</f>
        <v>8400000</v>
      </c>
      <c r="AF30" s="1">
        <f>LOOKUP($A30,'DMG Tables'!$P$2:$P$35,'DMG Tables'!$O$2:$O$35)*AF$1*LOOKUP(AF$1,'DMG Tables'!$G$2:$G$7,'DMG Tables'!$H$2:$H$7)</f>
        <v>8700000</v>
      </c>
      <c r="AG30" s="1">
        <f>LOOKUP($A30,'DMG Tables'!$P$2:$P$35,'DMG Tables'!$O$2:$O$35)*AG$1*LOOKUP(AG$1,'DMG Tables'!$G$2:$G$7,'DMG Tables'!$H$2:$H$7)</f>
        <v>9000000</v>
      </c>
      <c r="AH30" s="1">
        <f>LOOKUP($A30,'DMG Tables'!$P$2:$P$35,'DMG Tables'!$O$2:$O$35)*AH$1*LOOKUP(AH$1,'DMG Tables'!$G$2:$G$7,'DMG Tables'!$H$2:$H$7)</f>
        <v>9300000</v>
      </c>
      <c r="AI30" s="1">
        <f>LOOKUP($A30,'DMG Tables'!$P$2:$P$35,'DMG Tables'!$O$2:$O$35)*AI$1*LOOKUP(AI$1,'DMG Tables'!$G$2:$G$7,'DMG Tables'!$H$2:$H$7)</f>
        <v>9600000</v>
      </c>
      <c r="AJ30" s="1">
        <f>LOOKUP($A30,'DMG Tables'!$P$2:$P$35,'DMG Tables'!$O$2:$O$35)*AJ$1*LOOKUP(AJ$1,'DMG Tables'!$G$2:$G$7,'DMG Tables'!$H$2:$H$7)</f>
        <v>9900000</v>
      </c>
      <c r="AK30" s="1">
        <f>LOOKUP($A30,'DMG Tables'!$P$2:$P$35,'DMG Tables'!$O$2:$O$35)*AK$1*LOOKUP(AK$1,'DMG Tables'!$G$2:$G$7,'DMG Tables'!$H$2:$H$7)</f>
        <v>10200000</v>
      </c>
      <c r="AL30" s="1">
        <f>LOOKUP($A30,'DMG Tables'!$P$2:$P$35,'DMG Tables'!$O$2:$O$35)*AL$1*LOOKUP(AL$1,'DMG Tables'!$G$2:$G$7,'DMG Tables'!$H$2:$H$7)</f>
        <v>10500000</v>
      </c>
      <c r="AM30" s="1">
        <f>LOOKUP($A30,'DMG Tables'!$P$2:$P$35,'DMG Tables'!$O$2:$O$35)*AM$1*LOOKUP(AM$1,'DMG Tables'!$G$2:$G$7,'DMG Tables'!$H$2:$H$7)</f>
        <v>10800000</v>
      </c>
      <c r="AN30" s="1">
        <f>LOOKUP($A30,'DMG Tables'!$P$2:$P$35,'DMG Tables'!$O$2:$O$35)*AN$1*LOOKUP(AN$1,'DMG Tables'!$G$2:$G$7,'DMG Tables'!$H$2:$H$7)</f>
        <v>11100000</v>
      </c>
      <c r="AO30" s="1">
        <f>LOOKUP($A30,'DMG Tables'!$P$2:$P$35,'DMG Tables'!$O$2:$O$35)*AO$1*LOOKUP(AO$1,'DMG Tables'!$G$2:$G$7,'DMG Tables'!$H$2:$H$7)</f>
        <v>11400000</v>
      </c>
      <c r="AP30" s="1">
        <f>LOOKUP($A30,'DMG Tables'!$P$2:$P$35,'DMG Tables'!$O$2:$O$35)*AP$1*LOOKUP(AP$1,'DMG Tables'!$G$2:$G$7,'DMG Tables'!$H$2:$H$7)</f>
        <v>11700000</v>
      </c>
      <c r="AQ30" s="1">
        <f>LOOKUP($A30,'DMG Tables'!$P$2:$P$35,'DMG Tables'!$O$2:$O$35)*AQ$1*LOOKUP(AQ$1,'DMG Tables'!$G$2:$G$7,'DMG Tables'!$H$2:$H$7)</f>
        <v>12000000</v>
      </c>
      <c r="AR30" s="1">
        <f>LOOKUP($A30,'DMG Tables'!$P$2:$P$35,'DMG Tables'!$O$2:$O$35)*AR$1*LOOKUP(AR$1,'DMG Tables'!$G$2:$G$7,'DMG Tables'!$H$2:$H$7)</f>
        <v>12300000</v>
      </c>
      <c r="AS30" s="1">
        <f>LOOKUP($A30,'DMG Tables'!$P$2:$P$35,'DMG Tables'!$O$2:$O$35)*AS$1*LOOKUP(AS$1,'DMG Tables'!$G$2:$G$7,'DMG Tables'!$H$2:$H$7)</f>
        <v>12600000</v>
      </c>
      <c r="AT30" s="1">
        <f>LOOKUP($A30,'DMG Tables'!$P$2:$P$35,'DMG Tables'!$O$2:$O$35)*AT$1*LOOKUP(AT$1,'DMG Tables'!$G$2:$G$7,'DMG Tables'!$H$2:$H$7)</f>
        <v>12900000</v>
      </c>
      <c r="AU30" s="1">
        <f>LOOKUP($A30,'DMG Tables'!$P$2:$P$35,'DMG Tables'!$O$2:$O$35)*AU$1*LOOKUP(AU$1,'DMG Tables'!$G$2:$G$7,'DMG Tables'!$H$2:$H$7)</f>
        <v>13200000</v>
      </c>
      <c r="AV30" s="1">
        <f>LOOKUP($A30,'DMG Tables'!$P$2:$P$35,'DMG Tables'!$O$2:$O$35)*AV$1*LOOKUP(AV$1,'DMG Tables'!$G$2:$G$7,'DMG Tables'!$H$2:$H$7)</f>
        <v>13500000</v>
      </c>
      <c r="AW30" s="1">
        <f>LOOKUP($A30,'DMG Tables'!$P$2:$P$35,'DMG Tables'!$O$2:$O$35)*AW$1*LOOKUP(AW$1,'DMG Tables'!$G$2:$G$7,'DMG Tables'!$H$2:$H$7)</f>
        <v>13800000</v>
      </c>
      <c r="AX30" s="1">
        <f>LOOKUP($A30,'DMG Tables'!$P$2:$P$35,'DMG Tables'!$O$2:$O$35)*AX$1*LOOKUP(AX$1,'DMG Tables'!$G$2:$G$7,'DMG Tables'!$H$2:$H$7)</f>
        <v>14100000</v>
      </c>
      <c r="AY30" s="1">
        <f>LOOKUP($A30,'DMG Tables'!$P$2:$P$35,'DMG Tables'!$O$2:$O$35)*AY$1*LOOKUP(AY$1,'DMG Tables'!$G$2:$G$7,'DMG Tables'!$H$2:$H$7)</f>
        <v>14400000</v>
      </c>
      <c r="AZ30" s="1">
        <f>LOOKUP($A30,'DMG Tables'!$P$2:$P$35,'DMG Tables'!$O$2:$O$35)*AZ$1*LOOKUP(AZ$1,'DMG Tables'!$G$2:$G$7,'DMG Tables'!$H$2:$H$7)</f>
        <v>14700000</v>
      </c>
      <c r="BA30" s="1">
        <f>LOOKUP($A30,'DMG Tables'!$P$2:$P$35,'DMG Tables'!$O$2:$O$35)*BA$1*LOOKUP(BA$1,'DMG Tables'!$G$2:$G$7,'DMG Tables'!$H$2:$H$7)</f>
        <v>15000000</v>
      </c>
      <c r="BB30" s="1">
        <f>LOOKUP($A30,'DMG Tables'!$P$2:$P$35,'DMG Tables'!$O$2:$O$35)*BB$1*LOOKUP(BB$1,'DMG Tables'!$G$2:$G$7,'DMG Tables'!$H$2:$H$7)</f>
        <v>15300000</v>
      </c>
      <c r="BC30" s="1">
        <f>LOOKUP($A30,'DMG Tables'!$P$2:$P$35,'DMG Tables'!$O$2:$O$35)*BC$1*LOOKUP(BC$1,'DMG Tables'!$G$2:$G$7,'DMG Tables'!$H$2:$H$7)</f>
        <v>15600000</v>
      </c>
      <c r="BD30" s="1">
        <f>LOOKUP($A30,'DMG Tables'!$P$2:$P$35,'DMG Tables'!$O$2:$O$35)*BD$1*LOOKUP(BD$1,'DMG Tables'!$G$2:$G$7,'DMG Tables'!$H$2:$H$7)</f>
        <v>15900000</v>
      </c>
      <c r="BE30" s="1">
        <f>LOOKUP($A30,'DMG Tables'!$P$2:$P$35,'DMG Tables'!$O$2:$O$35)*BE$1*LOOKUP(BE$1,'DMG Tables'!$G$2:$G$7,'DMG Tables'!$H$2:$H$7)</f>
        <v>16200000</v>
      </c>
      <c r="BF30" s="1">
        <f>LOOKUP($A30,'DMG Tables'!$P$2:$P$35,'DMG Tables'!$O$2:$O$35)*BF$1*LOOKUP(BF$1,'DMG Tables'!$G$2:$G$7,'DMG Tables'!$H$2:$H$7)</f>
        <v>16500000</v>
      </c>
      <c r="BG30" s="1">
        <f>LOOKUP($A30,'DMG Tables'!$P$2:$P$35,'DMG Tables'!$O$2:$O$35)*BG$1*LOOKUP(BG$1,'DMG Tables'!$G$2:$G$7,'DMG Tables'!$H$2:$H$7)</f>
        <v>16800000</v>
      </c>
      <c r="BH30" s="1">
        <f>LOOKUP($A30,'DMG Tables'!$P$2:$P$35,'DMG Tables'!$O$2:$O$35)*BH$1*LOOKUP(BH$1,'DMG Tables'!$G$2:$G$7,'DMG Tables'!$H$2:$H$7)</f>
        <v>17100000</v>
      </c>
      <c r="BI30" s="1">
        <f>LOOKUP($A30,'DMG Tables'!$P$2:$P$35,'DMG Tables'!$O$2:$O$35)*BI$1*LOOKUP(BI$1,'DMG Tables'!$G$2:$G$7,'DMG Tables'!$H$2:$H$7)</f>
        <v>17400000</v>
      </c>
      <c r="BJ30" s="1">
        <f>LOOKUP($A30,'DMG Tables'!$P$2:$P$35,'DMG Tables'!$O$2:$O$35)*BJ$1*LOOKUP(BJ$1,'DMG Tables'!$G$2:$G$7,'DMG Tables'!$H$2:$H$7)</f>
        <v>17700000</v>
      </c>
      <c r="BK30" s="1">
        <f>LOOKUP($A30,'DMG Tables'!$P$2:$P$35,'DMG Tables'!$O$2:$O$35)*BK$1*LOOKUP(BK$1,'DMG Tables'!$G$2:$G$7,'DMG Tables'!$H$2:$H$7)</f>
        <v>18000000</v>
      </c>
      <c r="BL30" s="1">
        <f>LOOKUP($A30,'DMG Tables'!$P$2:$P$35,'DMG Tables'!$O$2:$O$35)*BL$1*LOOKUP(BL$1,'DMG Tables'!$G$2:$G$7,'DMG Tables'!$H$2:$H$7)</f>
        <v>18300000</v>
      </c>
      <c r="BM30" s="1">
        <f>LOOKUP($A30,'DMG Tables'!$P$2:$P$35,'DMG Tables'!$O$2:$O$35)*BM$1*LOOKUP(BM$1,'DMG Tables'!$G$2:$G$7,'DMG Tables'!$H$2:$H$7)</f>
        <v>18600000</v>
      </c>
      <c r="BN30" s="1">
        <f>LOOKUP($A30,'DMG Tables'!$P$2:$P$35,'DMG Tables'!$O$2:$O$35)*BN$1*LOOKUP(BN$1,'DMG Tables'!$G$2:$G$7,'DMG Tables'!$H$2:$H$7)</f>
        <v>18900000</v>
      </c>
      <c r="BO30" s="1">
        <f>LOOKUP($A30,'DMG Tables'!$P$2:$P$35,'DMG Tables'!$O$2:$O$35)*BO$1*LOOKUP(BO$1,'DMG Tables'!$G$2:$G$7,'DMG Tables'!$H$2:$H$7)</f>
        <v>19200000</v>
      </c>
      <c r="BP30" s="1">
        <f>LOOKUP($A30,'DMG Tables'!$P$2:$P$35,'DMG Tables'!$O$2:$O$35)*BP$1*LOOKUP(BP$1,'DMG Tables'!$G$2:$G$7,'DMG Tables'!$H$2:$H$7)</f>
        <v>19500000</v>
      </c>
      <c r="BQ30" s="1">
        <f>LOOKUP($A30,'DMG Tables'!$P$2:$P$35,'DMG Tables'!$O$2:$O$35)*BQ$1*LOOKUP(BQ$1,'DMG Tables'!$G$2:$G$7,'DMG Tables'!$H$2:$H$7)</f>
        <v>19800000</v>
      </c>
      <c r="BR30" s="1">
        <f>LOOKUP($A30,'DMG Tables'!$P$2:$P$35,'DMG Tables'!$O$2:$O$35)*BR$1*LOOKUP(BR$1,'DMG Tables'!$G$2:$G$7,'DMG Tables'!$H$2:$H$7)</f>
        <v>20100000</v>
      </c>
      <c r="BS30" s="1">
        <f>LOOKUP($A30,'DMG Tables'!$P$2:$P$35,'DMG Tables'!$O$2:$O$35)*BS$1*LOOKUP(BS$1,'DMG Tables'!$G$2:$G$7,'DMG Tables'!$H$2:$H$7)</f>
        <v>20400000</v>
      </c>
      <c r="BT30" s="1">
        <f>LOOKUP($A30,'DMG Tables'!$P$2:$P$35,'DMG Tables'!$O$2:$O$35)*BT$1*LOOKUP(BT$1,'DMG Tables'!$G$2:$G$7,'DMG Tables'!$H$2:$H$7)</f>
        <v>20700000</v>
      </c>
      <c r="BU30" s="1">
        <f>LOOKUP($A30,'DMG Tables'!$P$2:$P$35,'DMG Tables'!$O$2:$O$35)*BU$1*LOOKUP(BU$1,'DMG Tables'!$G$2:$G$7,'DMG Tables'!$H$2:$H$7)</f>
        <v>21000000</v>
      </c>
      <c r="BV30" s="1">
        <f>LOOKUP($A30,'DMG Tables'!$P$2:$P$35,'DMG Tables'!$O$2:$O$35)*BV$1*LOOKUP(BV$1,'DMG Tables'!$G$2:$G$7,'DMG Tables'!$H$2:$H$7)</f>
        <v>21300000</v>
      </c>
      <c r="BW30" s="1">
        <f>LOOKUP($A30,'DMG Tables'!$P$2:$P$35,'DMG Tables'!$O$2:$O$35)*BW$1*LOOKUP(BW$1,'DMG Tables'!$G$2:$G$7,'DMG Tables'!$H$2:$H$7)</f>
        <v>21600000</v>
      </c>
      <c r="BX30" s="1">
        <f>LOOKUP($A30,'DMG Tables'!$P$2:$P$35,'DMG Tables'!$O$2:$O$35)*BX$1*LOOKUP(BX$1,'DMG Tables'!$G$2:$G$7,'DMG Tables'!$H$2:$H$7)</f>
        <v>21900000</v>
      </c>
      <c r="BY30" s="1">
        <f>LOOKUP($A30,'DMG Tables'!$P$2:$P$35,'DMG Tables'!$O$2:$O$35)*BY$1*LOOKUP(BY$1,'DMG Tables'!$G$2:$G$7,'DMG Tables'!$H$2:$H$7)</f>
        <v>22200000</v>
      </c>
      <c r="BZ30" s="1">
        <f>LOOKUP($A30,'DMG Tables'!$P$2:$P$35,'DMG Tables'!$O$2:$O$35)*BZ$1*LOOKUP(BZ$1,'DMG Tables'!$G$2:$G$7,'DMG Tables'!$H$2:$H$7)</f>
        <v>22500000</v>
      </c>
      <c r="CA30" s="1">
        <f>LOOKUP($A30,'DMG Tables'!$P$2:$P$35,'DMG Tables'!$O$2:$O$35)*CA$1*LOOKUP(CA$1,'DMG Tables'!$G$2:$G$7,'DMG Tables'!$H$2:$H$7)</f>
        <v>22800000</v>
      </c>
      <c r="CB30" s="1">
        <f>LOOKUP($A30,'DMG Tables'!$P$2:$P$35,'DMG Tables'!$O$2:$O$35)*CB$1*LOOKUP(CB$1,'DMG Tables'!$G$2:$G$7,'DMG Tables'!$H$2:$H$7)</f>
        <v>23100000</v>
      </c>
      <c r="CC30" s="1">
        <f>LOOKUP($A30,'DMG Tables'!$P$2:$P$35,'DMG Tables'!$O$2:$O$35)*CC$1*LOOKUP(CC$1,'DMG Tables'!$G$2:$G$7,'DMG Tables'!$H$2:$H$7)</f>
        <v>23400000</v>
      </c>
      <c r="CD30" s="1">
        <f>LOOKUP($A30,'DMG Tables'!$P$2:$P$35,'DMG Tables'!$O$2:$O$35)*CD$1*LOOKUP(CD$1,'DMG Tables'!$G$2:$G$7,'DMG Tables'!$H$2:$H$7)</f>
        <v>23700000</v>
      </c>
      <c r="CE30" s="1">
        <f>LOOKUP($A30,'DMG Tables'!$P$2:$P$35,'DMG Tables'!$O$2:$O$35)*CE$1*LOOKUP(CE$1,'DMG Tables'!$G$2:$G$7,'DMG Tables'!$H$2:$H$7)</f>
        <v>24000000</v>
      </c>
      <c r="CF30" s="1">
        <f>LOOKUP($A30,'DMG Tables'!$P$2:$P$35,'DMG Tables'!$O$2:$O$35)*CF$1*LOOKUP(CF$1,'DMG Tables'!$G$2:$G$7,'DMG Tables'!$H$2:$H$7)</f>
        <v>24300000</v>
      </c>
      <c r="CG30" s="1">
        <f>LOOKUP($A30,'DMG Tables'!$P$2:$P$35,'DMG Tables'!$O$2:$O$35)*CG$1*LOOKUP(CG$1,'DMG Tables'!$G$2:$G$7,'DMG Tables'!$H$2:$H$7)</f>
        <v>24600000</v>
      </c>
      <c r="CH30" s="1">
        <f>LOOKUP($A30,'DMG Tables'!$P$2:$P$35,'DMG Tables'!$O$2:$O$35)*CH$1*LOOKUP(CH$1,'DMG Tables'!$G$2:$G$7,'DMG Tables'!$H$2:$H$7)</f>
        <v>24900000</v>
      </c>
      <c r="CI30" s="1">
        <f>LOOKUP($A30,'DMG Tables'!$P$2:$P$35,'DMG Tables'!$O$2:$O$35)*CI$1*LOOKUP(CI$1,'DMG Tables'!$G$2:$G$7,'DMG Tables'!$H$2:$H$7)</f>
        <v>25200000</v>
      </c>
      <c r="CJ30" s="1">
        <f>LOOKUP($A30,'DMG Tables'!$P$2:$P$35,'DMG Tables'!$O$2:$O$35)*CJ$1*LOOKUP(CJ$1,'DMG Tables'!$G$2:$G$7,'DMG Tables'!$H$2:$H$7)</f>
        <v>25500000</v>
      </c>
      <c r="CK30" s="1">
        <f>LOOKUP($A30,'DMG Tables'!$P$2:$P$35,'DMG Tables'!$O$2:$O$35)*CK$1*LOOKUP(CK$1,'DMG Tables'!$G$2:$G$7,'DMG Tables'!$H$2:$H$7)</f>
        <v>25800000</v>
      </c>
      <c r="CL30" s="1">
        <f>LOOKUP($A30,'DMG Tables'!$P$2:$P$35,'DMG Tables'!$O$2:$O$35)*CL$1*LOOKUP(CL$1,'DMG Tables'!$G$2:$G$7,'DMG Tables'!$H$2:$H$7)</f>
        <v>26100000</v>
      </c>
      <c r="CM30" s="1">
        <f>LOOKUP($A30,'DMG Tables'!$P$2:$P$35,'DMG Tables'!$O$2:$O$35)*CM$1*LOOKUP(CM$1,'DMG Tables'!$G$2:$G$7,'DMG Tables'!$H$2:$H$7)</f>
        <v>26400000</v>
      </c>
      <c r="CN30" s="1">
        <f>LOOKUP($A30,'DMG Tables'!$P$2:$P$35,'DMG Tables'!$O$2:$O$35)*CN$1*LOOKUP(CN$1,'DMG Tables'!$G$2:$G$7,'DMG Tables'!$H$2:$H$7)</f>
        <v>26700000</v>
      </c>
      <c r="CO30" s="1">
        <f>LOOKUP($A30,'DMG Tables'!$P$2:$P$35,'DMG Tables'!$O$2:$O$35)*CO$1*LOOKUP(CO$1,'DMG Tables'!$G$2:$G$7,'DMG Tables'!$H$2:$H$7)</f>
        <v>27000000</v>
      </c>
      <c r="CP30" s="1">
        <f>LOOKUP($A30,'DMG Tables'!$P$2:$P$35,'DMG Tables'!$O$2:$O$35)*CP$1*LOOKUP(CP$1,'DMG Tables'!$G$2:$G$7,'DMG Tables'!$H$2:$H$7)</f>
        <v>27300000</v>
      </c>
      <c r="CQ30" s="1">
        <f>LOOKUP($A30,'DMG Tables'!$P$2:$P$35,'DMG Tables'!$O$2:$O$35)*CQ$1*LOOKUP(CQ$1,'DMG Tables'!$G$2:$G$7,'DMG Tables'!$H$2:$H$7)</f>
        <v>27600000</v>
      </c>
      <c r="CR30" s="1">
        <f>LOOKUP($A30,'DMG Tables'!$P$2:$P$35,'DMG Tables'!$O$2:$O$35)*CR$1*LOOKUP(CR$1,'DMG Tables'!$G$2:$G$7,'DMG Tables'!$H$2:$H$7)</f>
        <v>27900000</v>
      </c>
      <c r="CS30" s="1">
        <f>LOOKUP($A30,'DMG Tables'!$P$2:$P$35,'DMG Tables'!$O$2:$O$35)*CS$1*LOOKUP(CS$1,'DMG Tables'!$G$2:$G$7,'DMG Tables'!$H$2:$H$7)</f>
        <v>28200000</v>
      </c>
      <c r="CT30" s="1">
        <f>LOOKUP($A30,'DMG Tables'!$P$2:$P$35,'DMG Tables'!$O$2:$O$35)*CT$1*LOOKUP(CT$1,'DMG Tables'!$G$2:$G$7,'DMG Tables'!$H$2:$H$7)</f>
        <v>28500000</v>
      </c>
      <c r="CU30" s="1">
        <f>LOOKUP($A30,'DMG Tables'!$P$2:$P$35,'DMG Tables'!$O$2:$O$35)*CU$1*LOOKUP(CU$1,'DMG Tables'!$G$2:$G$7,'DMG Tables'!$H$2:$H$7)</f>
        <v>28800000</v>
      </c>
      <c r="CV30" s="1">
        <f>LOOKUP($A30,'DMG Tables'!$P$2:$P$35,'DMG Tables'!$O$2:$O$35)*CV$1*LOOKUP(CV$1,'DMG Tables'!$G$2:$G$7,'DMG Tables'!$H$2:$H$7)</f>
        <v>29100000</v>
      </c>
      <c r="CW30" s="1">
        <f>LOOKUP($A30,'DMG Tables'!$P$2:$P$35,'DMG Tables'!$O$2:$O$35)*CW$1*LOOKUP(CW$1,'DMG Tables'!$G$2:$G$7,'DMG Tables'!$H$2:$H$7)</f>
        <v>29400000</v>
      </c>
      <c r="CX30" s="1">
        <f>LOOKUP($A30,'DMG Tables'!$P$2:$P$35,'DMG Tables'!$O$2:$O$35)*CX$1*LOOKUP(CX$1,'DMG Tables'!$G$2:$G$7,'DMG Tables'!$H$2:$H$7)</f>
        <v>29700000</v>
      </c>
      <c r="CY30" s="1">
        <f>LOOKUP($A30,'DMG Tables'!$P$2:$P$35,'DMG Tables'!$O$2:$O$35)*CY$1*LOOKUP(CY$1,'DMG Tables'!$G$2:$G$7,'DMG Tables'!$H$2:$H$7)</f>
        <v>30000000</v>
      </c>
      <c r="CZ30" s="1">
        <f>LOOKUP($A30,'DMG Tables'!$P$2:$P$35,'DMG Tables'!$O$2:$O$35)*CZ$1*LOOKUP(CZ$1,'DMG Tables'!$G$2:$G$7,'DMG Tables'!$H$2:$H$7)</f>
        <v>30300000</v>
      </c>
      <c r="DA30" s="1">
        <f>LOOKUP($A30,'DMG Tables'!$P$2:$P$35,'DMG Tables'!$O$2:$O$35)*DA$1*LOOKUP(DA$1,'DMG Tables'!$G$2:$G$7,'DMG Tables'!$H$2:$H$7)</f>
        <v>30600000</v>
      </c>
      <c r="DB30" s="1">
        <f>LOOKUP($A30,'DMG Tables'!$P$2:$P$35,'DMG Tables'!$O$2:$O$35)*DB$1*LOOKUP(DB$1,'DMG Tables'!$G$2:$G$7,'DMG Tables'!$H$2:$H$7)</f>
        <v>30900000</v>
      </c>
      <c r="DC30" s="1">
        <f>LOOKUP($A30,'DMG Tables'!$P$2:$P$35,'DMG Tables'!$O$2:$O$35)*DC$1*LOOKUP(DC$1,'DMG Tables'!$G$2:$G$7,'DMG Tables'!$H$2:$H$7)</f>
        <v>31200000</v>
      </c>
      <c r="DD30" s="1">
        <f>LOOKUP($A30,'DMG Tables'!$P$2:$P$35,'DMG Tables'!$O$2:$O$35)*DD$1*LOOKUP(DD$1,'DMG Tables'!$G$2:$G$7,'DMG Tables'!$H$2:$H$7)</f>
        <v>31500000</v>
      </c>
      <c r="DE30" s="1">
        <f>LOOKUP($A30,'DMG Tables'!$P$2:$P$35,'DMG Tables'!$O$2:$O$35)*DE$1*LOOKUP(DE$1,'DMG Tables'!$G$2:$G$7,'DMG Tables'!$H$2:$H$7)</f>
        <v>31800000</v>
      </c>
      <c r="DF30" s="1">
        <f>LOOKUP($A30,'DMG Tables'!$P$2:$P$35,'DMG Tables'!$O$2:$O$35)*DF$1*LOOKUP(DF$1,'DMG Tables'!$G$2:$G$7,'DMG Tables'!$H$2:$H$7)</f>
        <v>32100000</v>
      </c>
      <c r="DG30" s="1">
        <f>LOOKUP($A30,'DMG Tables'!$P$2:$P$35,'DMG Tables'!$O$2:$O$35)*DG$1*LOOKUP(DG$1,'DMG Tables'!$G$2:$G$7,'DMG Tables'!$H$2:$H$7)</f>
        <v>32400000</v>
      </c>
      <c r="DH30" s="1">
        <f>LOOKUP($A30,'DMG Tables'!$P$2:$P$35,'DMG Tables'!$O$2:$O$35)*DH$1*LOOKUP(DH$1,'DMG Tables'!$G$2:$G$7,'DMG Tables'!$H$2:$H$7)</f>
        <v>32700000</v>
      </c>
      <c r="DI30" s="1">
        <f>LOOKUP($A30,'DMG Tables'!$P$2:$P$35,'DMG Tables'!$O$2:$O$35)*DI$1*LOOKUP(DI$1,'DMG Tables'!$G$2:$G$7,'DMG Tables'!$H$2:$H$7)</f>
        <v>33000000</v>
      </c>
      <c r="DJ30" s="1">
        <f>LOOKUP($A30,'DMG Tables'!$P$2:$P$35,'DMG Tables'!$O$2:$O$35)*DJ$1*LOOKUP(DJ$1,'DMG Tables'!$G$2:$G$7,'DMG Tables'!$H$2:$H$7)</f>
        <v>33300000</v>
      </c>
      <c r="DK30" s="1">
        <f>LOOKUP($A30,'DMG Tables'!$P$2:$P$35,'DMG Tables'!$O$2:$O$35)*DK$1*LOOKUP(DK$1,'DMG Tables'!$G$2:$G$7,'DMG Tables'!$H$2:$H$7)</f>
        <v>33600000</v>
      </c>
      <c r="DL30" s="1">
        <f>LOOKUP($A30,'DMG Tables'!$P$2:$P$35,'DMG Tables'!$O$2:$O$35)*DL$1*LOOKUP(DL$1,'DMG Tables'!$G$2:$G$7,'DMG Tables'!$H$2:$H$7)</f>
        <v>33900000</v>
      </c>
      <c r="DM30" s="1">
        <f>LOOKUP($A30,'DMG Tables'!$P$2:$P$35,'DMG Tables'!$O$2:$O$35)*DM$1*LOOKUP(DM$1,'DMG Tables'!$G$2:$G$7,'DMG Tables'!$H$2:$H$7)</f>
        <v>34200000</v>
      </c>
      <c r="DN30" s="1">
        <f>LOOKUP($A30,'DMG Tables'!$P$2:$P$35,'DMG Tables'!$O$2:$O$35)*DN$1*LOOKUP(DN$1,'DMG Tables'!$G$2:$G$7,'DMG Tables'!$H$2:$H$7)</f>
        <v>34500000</v>
      </c>
      <c r="DO30" s="1">
        <f>LOOKUP($A30,'DMG Tables'!$P$2:$P$35,'DMG Tables'!$O$2:$O$35)*DO$1*LOOKUP(DO$1,'DMG Tables'!$G$2:$G$7,'DMG Tables'!$H$2:$H$7)</f>
        <v>34800000</v>
      </c>
      <c r="DP30" s="1">
        <f>LOOKUP($A30,'DMG Tables'!$P$2:$P$35,'DMG Tables'!$O$2:$O$35)*DP$1*LOOKUP(DP$1,'DMG Tables'!$G$2:$G$7,'DMG Tables'!$H$2:$H$7)</f>
        <v>35100000</v>
      </c>
      <c r="DQ30" s="1">
        <f>LOOKUP($A30,'DMG Tables'!$P$2:$P$35,'DMG Tables'!$O$2:$O$35)*DQ$1*LOOKUP(DQ$1,'DMG Tables'!$G$2:$G$7,'DMG Tables'!$H$2:$H$7)</f>
        <v>35400000</v>
      </c>
      <c r="DR30" s="1">
        <f>LOOKUP($A30,'DMG Tables'!$P$2:$P$35,'DMG Tables'!$O$2:$O$35)*DR$1*LOOKUP(DR$1,'DMG Tables'!$G$2:$G$7,'DMG Tables'!$H$2:$H$7)</f>
        <v>35700000</v>
      </c>
      <c r="DS30" s="1">
        <f>LOOKUP($A30,'DMG Tables'!$P$2:$P$35,'DMG Tables'!$O$2:$O$35)*DS$1*LOOKUP(DS$1,'DMG Tables'!$G$2:$G$7,'DMG Tables'!$H$2:$H$7)</f>
        <v>36000000</v>
      </c>
      <c r="DT30" s="1">
        <f>LOOKUP($A30,'DMG Tables'!$P$2:$P$35,'DMG Tables'!$O$2:$O$35)*DT$1*LOOKUP(DT$1,'DMG Tables'!$G$2:$G$7,'DMG Tables'!$H$2:$H$7)</f>
        <v>36300000</v>
      </c>
      <c r="DU30" s="1">
        <f>LOOKUP($A30,'DMG Tables'!$P$2:$P$35,'DMG Tables'!$O$2:$O$35)*DU$1*LOOKUP(DU$1,'DMG Tables'!$G$2:$G$7,'DMG Tables'!$H$2:$H$7)</f>
        <v>36600000</v>
      </c>
      <c r="DV30" s="1">
        <f>LOOKUP($A30,'DMG Tables'!$P$2:$P$35,'DMG Tables'!$O$2:$O$35)*DV$1*LOOKUP(DV$1,'DMG Tables'!$G$2:$G$7,'DMG Tables'!$H$2:$H$7)</f>
        <v>36900000</v>
      </c>
      <c r="DW30" s="1">
        <f>LOOKUP($A30,'DMG Tables'!$P$2:$P$35,'DMG Tables'!$O$2:$O$35)*DW$1*LOOKUP(DW$1,'DMG Tables'!$G$2:$G$7,'DMG Tables'!$H$2:$H$7)</f>
        <v>37200000</v>
      </c>
      <c r="DX30" s="1">
        <f>LOOKUP($A30,'DMG Tables'!$P$2:$P$35,'DMG Tables'!$O$2:$O$35)*DX$1*LOOKUP(DX$1,'DMG Tables'!$G$2:$G$7,'DMG Tables'!$H$2:$H$7)</f>
        <v>37500000</v>
      </c>
      <c r="DY30" s="1">
        <f>LOOKUP($A30,'DMG Tables'!$P$2:$P$35,'DMG Tables'!$O$2:$O$35)*DY$1*LOOKUP(DY$1,'DMG Tables'!$G$2:$G$7,'DMG Tables'!$H$2:$H$7)</f>
        <v>37800000</v>
      </c>
      <c r="DZ30" s="1">
        <f>LOOKUP($A30,'DMG Tables'!$P$2:$P$35,'DMG Tables'!$O$2:$O$35)*DZ$1*LOOKUP(DZ$1,'DMG Tables'!$G$2:$G$7,'DMG Tables'!$H$2:$H$7)</f>
        <v>38100000</v>
      </c>
      <c r="EA30" s="1">
        <f>LOOKUP($A30,'DMG Tables'!$P$2:$P$35,'DMG Tables'!$O$2:$O$35)*EA$1*LOOKUP(EA$1,'DMG Tables'!$G$2:$G$7,'DMG Tables'!$H$2:$H$7)</f>
        <v>38400000</v>
      </c>
      <c r="EB30" s="1">
        <f>LOOKUP($A30,'DMG Tables'!$P$2:$P$35,'DMG Tables'!$O$2:$O$35)*EB$1*LOOKUP(EB$1,'DMG Tables'!$G$2:$G$7,'DMG Tables'!$H$2:$H$7)</f>
        <v>38700000</v>
      </c>
      <c r="EC30" s="1">
        <f>LOOKUP($A30,'DMG Tables'!$P$2:$P$35,'DMG Tables'!$O$2:$O$35)*EC$1*LOOKUP(EC$1,'DMG Tables'!$G$2:$G$7,'DMG Tables'!$H$2:$H$7)</f>
        <v>39000000</v>
      </c>
      <c r="ED30" s="1">
        <f>LOOKUP($A30,'DMG Tables'!$P$2:$P$35,'DMG Tables'!$O$2:$O$35)*ED$1*LOOKUP(ED$1,'DMG Tables'!$G$2:$G$7,'DMG Tables'!$H$2:$H$7)</f>
        <v>39300000</v>
      </c>
      <c r="EE30" s="1">
        <f>LOOKUP($A30,'DMG Tables'!$P$2:$P$35,'DMG Tables'!$O$2:$O$35)*EE$1*LOOKUP(EE$1,'DMG Tables'!$G$2:$G$7,'DMG Tables'!$H$2:$H$7)</f>
        <v>39600000</v>
      </c>
      <c r="EF30" s="1">
        <f>LOOKUP($A30,'DMG Tables'!$P$2:$P$35,'DMG Tables'!$O$2:$O$35)*EF$1*LOOKUP(EF$1,'DMG Tables'!$G$2:$G$7,'DMG Tables'!$H$2:$H$7)</f>
        <v>39900000</v>
      </c>
      <c r="EG30" s="1">
        <f>LOOKUP($A30,'DMG Tables'!$P$2:$P$35,'DMG Tables'!$O$2:$O$35)*EG$1*LOOKUP(EG$1,'DMG Tables'!$G$2:$G$7,'DMG Tables'!$H$2:$H$7)</f>
        <v>40200000</v>
      </c>
      <c r="EH30" s="1">
        <f>LOOKUP($A30,'DMG Tables'!$P$2:$P$35,'DMG Tables'!$O$2:$O$35)*EH$1*LOOKUP(EH$1,'DMG Tables'!$G$2:$G$7,'DMG Tables'!$H$2:$H$7)</f>
        <v>40500000</v>
      </c>
      <c r="EI30" s="1">
        <f>LOOKUP($A30,'DMG Tables'!$P$2:$P$35,'DMG Tables'!$O$2:$O$35)*EI$1*LOOKUP(EI$1,'DMG Tables'!$G$2:$G$7,'DMG Tables'!$H$2:$H$7)</f>
        <v>40800000</v>
      </c>
      <c r="EJ30" s="1">
        <f>LOOKUP($A30,'DMG Tables'!$P$2:$P$35,'DMG Tables'!$O$2:$O$35)*EJ$1*LOOKUP(EJ$1,'DMG Tables'!$G$2:$G$7,'DMG Tables'!$H$2:$H$7)</f>
        <v>41100000</v>
      </c>
      <c r="EK30" s="1">
        <f>LOOKUP($A30,'DMG Tables'!$P$2:$P$35,'DMG Tables'!$O$2:$O$35)*EK$1*LOOKUP(EK$1,'DMG Tables'!$G$2:$G$7,'DMG Tables'!$H$2:$H$7)</f>
        <v>41400000</v>
      </c>
      <c r="EL30" s="1">
        <f>LOOKUP($A30,'DMG Tables'!$P$2:$P$35,'DMG Tables'!$O$2:$O$35)*EL$1*LOOKUP(EL$1,'DMG Tables'!$G$2:$G$7,'DMG Tables'!$H$2:$H$7)</f>
        <v>41700000</v>
      </c>
      <c r="EM30" s="1">
        <f>LOOKUP($A30,'DMG Tables'!$P$2:$P$35,'DMG Tables'!$O$2:$O$35)*EM$1*LOOKUP(EM$1,'DMG Tables'!$G$2:$G$7,'DMG Tables'!$H$2:$H$7)</f>
        <v>42000000</v>
      </c>
      <c r="EN30" s="1">
        <f>LOOKUP($A30,'DMG Tables'!$P$2:$P$35,'DMG Tables'!$O$2:$O$35)*EN$1*LOOKUP(EN$1,'DMG Tables'!$G$2:$G$7,'DMG Tables'!$H$2:$H$7)</f>
        <v>42300000</v>
      </c>
      <c r="EO30" s="1">
        <f>LOOKUP($A30,'DMG Tables'!$P$2:$P$35,'DMG Tables'!$O$2:$O$35)*EO$1*LOOKUP(EO$1,'DMG Tables'!$G$2:$G$7,'DMG Tables'!$H$2:$H$7)</f>
        <v>42600000</v>
      </c>
      <c r="EP30" s="1">
        <f>LOOKUP($A30,'DMG Tables'!$P$2:$P$35,'DMG Tables'!$O$2:$O$35)*EP$1*LOOKUP(EP$1,'DMG Tables'!$G$2:$G$7,'DMG Tables'!$H$2:$H$7)</f>
        <v>42900000</v>
      </c>
      <c r="EQ30" s="1">
        <f>LOOKUP($A30,'DMG Tables'!$P$2:$P$35,'DMG Tables'!$O$2:$O$35)*EQ$1*LOOKUP(EQ$1,'DMG Tables'!$G$2:$G$7,'DMG Tables'!$H$2:$H$7)</f>
        <v>43200000</v>
      </c>
      <c r="ER30" s="1">
        <f>LOOKUP($A30,'DMG Tables'!$P$2:$P$35,'DMG Tables'!$O$2:$O$35)*ER$1*LOOKUP(ER$1,'DMG Tables'!$G$2:$G$7,'DMG Tables'!$H$2:$H$7)</f>
        <v>43500000</v>
      </c>
      <c r="ES30" s="1">
        <f>LOOKUP($A30,'DMG Tables'!$P$2:$P$35,'DMG Tables'!$O$2:$O$35)*ES$1*LOOKUP(ES$1,'DMG Tables'!$G$2:$G$7,'DMG Tables'!$H$2:$H$7)</f>
        <v>43800000</v>
      </c>
      <c r="ET30" s="1">
        <f>LOOKUP($A30,'DMG Tables'!$P$2:$P$35,'DMG Tables'!$O$2:$O$35)*ET$1*LOOKUP(ET$1,'DMG Tables'!$G$2:$G$7,'DMG Tables'!$H$2:$H$7)</f>
        <v>44100000</v>
      </c>
      <c r="EU30" s="1">
        <f>LOOKUP($A30,'DMG Tables'!$P$2:$P$35,'DMG Tables'!$O$2:$O$35)*EU$1*LOOKUP(EU$1,'DMG Tables'!$G$2:$G$7,'DMG Tables'!$H$2:$H$7)</f>
        <v>44400000</v>
      </c>
      <c r="EV30" s="1">
        <f>LOOKUP($A30,'DMG Tables'!$P$2:$P$35,'DMG Tables'!$O$2:$O$35)*EV$1*LOOKUP(EV$1,'DMG Tables'!$G$2:$G$7,'DMG Tables'!$H$2:$H$7)</f>
        <v>44700000</v>
      </c>
      <c r="EW30" s="1">
        <f>LOOKUP($A30,'DMG Tables'!$P$2:$P$35,'DMG Tables'!$O$2:$O$35)*EW$1*LOOKUP(EW$1,'DMG Tables'!$G$2:$G$7,'DMG Tables'!$H$2:$H$7)</f>
        <v>45000000</v>
      </c>
      <c r="EX30" s="1">
        <f>LOOKUP($A30,'DMG Tables'!$P$2:$P$35,'DMG Tables'!$O$2:$O$35)*EX$1*LOOKUP(EX$1,'DMG Tables'!$G$2:$G$7,'DMG Tables'!$H$2:$H$7)</f>
        <v>45300000</v>
      </c>
      <c r="EY30" s="1">
        <f>LOOKUP($A30,'DMG Tables'!$P$2:$P$35,'DMG Tables'!$O$2:$O$35)*EY$1*LOOKUP(EY$1,'DMG Tables'!$G$2:$G$7,'DMG Tables'!$H$2:$H$7)</f>
        <v>45600000</v>
      </c>
      <c r="EZ30" s="1">
        <f>LOOKUP($A30,'DMG Tables'!$P$2:$P$35,'DMG Tables'!$O$2:$O$35)*EZ$1*LOOKUP(EZ$1,'DMG Tables'!$G$2:$G$7,'DMG Tables'!$H$2:$H$7)</f>
        <v>45900000</v>
      </c>
      <c r="FA30" s="1">
        <f>LOOKUP($A30,'DMG Tables'!$P$2:$P$35,'DMG Tables'!$O$2:$O$35)*FA$1*LOOKUP(FA$1,'DMG Tables'!$G$2:$G$7,'DMG Tables'!$H$2:$H$7)</f>
        <v>46200000</v>
      </c>
      <c r="FB30" s="1">
        <f>LOOKUP($A30,'DMG Tables'!$P$2:$P$35,'DMG Tables'!$O$2:$O$35)*FB$1*LOOKUP(FB$1,'DMG Tables'!$G$2:$G$7,'DMG Tables'!$H$2:$H$7)</f>
        <v>46500000</v>
      </c>
      <c r="FC30" s="1">
        <f>LOOKUP($A30,'DMG Tables'!$P$2:$P$35,'DMG Tables'!$O$2:$O$35)*FC$1*LOOKUP(FC$1,'DMG Tables'!$G$2:$G$7,'DMG Tables'!$H$2:$H$7)</f>
        <v>46800000</v>
      </c>
      <c r="FD30" s="1">
        <f>LOOKUP($A30,'DMG Tables'!$P$2:$P$35,'DMG Tables'!$O$2:$O$35)*FD$1*LOOKUP(FD$1,'DMG Tables'!$G$2:$G$7,'DMG Tables'!$H$2:$H$7)</f>
        <v>47100000</v>
      </c>
      <c r="FE30" s="1">
        <f>LOOKUP($A30,'DMG Tables'!$P$2:$P$35,'DMG Tables'!$O$2:$O$35)*FE$1*LOOKUP(FE$1,'DMG Tables'!$G$2:$G$7,'DMG Tables'!$H$2:$H$7)</f>
        <v>47400000</v>
      </c>
      <c r="FF30" s="1">
        <f>LOOKUP($A30,'DMG Tables'!$P$2:$P$35,'DMG Tables'!$O$2:$O$35)*FF$1*LOOKUP(FF$1,'DMG Tables'!$G$2:$G$7,'DMG Tables'!$H$2:$H$7)</f>
        <v>47700000</v>
      </c>
      <c r="FG30" s="1">
        <f>LOOKUP($A30,'DMG Tables'!$P$2:$P$35,'DMG Tables'!$O$2:$O$35)*FG$1*LOOKUP(FG$1,'DMG Tables'!$G$2:$G$7,'DMG Tables'!$H$2:$H$7)</f>
        <v>48000000</v>
      </c>
      <c r="FH30" s="1">
        <f>LOOKUP($A30,'DMG Tables'!$P$2:$P$35,'DMG Tables'!$O$2:$O$35)*FH$1*LOOKUP(FH$1,'DMG Tables'!$G$2:$G$7,'DMG Tables'!$H$2:$H$7)</f>
        <v>48300000</v>
      </c>
      <c r="FI30" s="1">
        <f>LOOKUP($A30,'DMG Tables'!$P$2:$P$35,'DMG Tables'!$O$2:$O$35)*FI$1*LOOKUP(FI$1,'DMG Tables'!$G$2:$G$7,'DMG Tables'!$H$2:$H$7)</f>
        <v>48600000</v>
      </c>
      <c r="FJ30" s="1">
        <f>LOOKUP($A30,'DMG Tables'!$P$2:$P$35,'DMG Tables'!$O$2:$O$35)*FJ$1*LOOKUP(FJ$1,'DMG Tables'!$G$2:$G$7,'DMG Tables'!$H$2:$H$7)</f>
        <v>48900000</v>
      </c>
      <c r="FK30" s="1">
        <f>LOOKUP($A30,'DMG Tables'!$P$2:$P$35,'DMG Tables'!$O$2:$O$35)*FK$1*LOOKUP(FK$1,'DMG Tables'!$G$2:$G$7,'DMG Tables'!$H$2:$H$7)</f>
        <v>49200000</v>
      </c>
      <c r="FL30" s="1">
        <f>LOOKUP($A30,'DMG Tables'!$P$2:$P$35,'DMG Tables'!$O$2:$O$35)*FL$1*LOOKUP(FL$1,'DMG Tables'!$G$2:$G$7,'DMG Tables'!$H$2:$H$7)</f>
        <v>49500000</v>
      </c>
      <c r="FM30" s="1">
        <f>LOOKUP($A30,'DMG Tables'!$P$2:$P$35,'DMG Tables'!$O$2:$O$35)*FM$1*LOOKUP(FM$1,'DMG Tables'!$G$2:$G$7,'DMG Tables'!$H$2:$H$7)</f>
        <v>49800000</v>
      </c>
      <c r="FN30" s="1">
        <f>LOOKUP($A30,'DMG Tables'!$P$2:$P$35,'DMG Tables'!$O$2:$O$35)*FN$1*LOOKUP(FN$1,'DMG Tables'!$G$2:$G$7,'DMG Tables'!$H$2:$H$7)</f>
        <v>50100000</v>
      </c>
      <c r="FO30" s="1">
        <f>LOOKUP($A30,'DMG Tables'!$P$2:$P$35,'DMG Tables'!$O$2:$O$35)*FO$1*LOOKUP(FO$1,'DMG Tables'!$G$2:$G$7,'DMG Tables'!$H$2:$H$7)</f>
        <v>50400000</v>
      </c>
      <c r="FP30" s="1">
        <f>LOOKUP($A30,'DMG Tables'!$P$2:$P$35,'DMG Tables'!$O$2:$O$35)*FP$1*LOOKUP(FP$1,'DMG Tables'!$G$2:$G$7,'DMG Tables'!$H$2:$H$7)</f>
        <v>50700000</v>
      </c>
      <c r="FQ30" s="1">
        <f>LOOKUP($A30,'DMG Tables'!$P$2:$P$35,'DMG Tables'!$O$2:$O$35)*FQ$1*LOOKUP(FQ$1,'DMG Tables'!$G$2:$G$7,'DMG Tables'!$H$2:$H$7)</f>
        <v>51000000</v>
      </c>
      <c r="FR30" s="1">
        <f>LOOKUP($A30,'DMG Tables'!$P$2:$P$35,'DMG Tables'!$O$2:$O$35)*FR$1*LOOKUP(FR$1,'DMG Tables'!$G$2:$G$7,'DMG Tables'!$H$2:$H$7)</f>
        <v>51300000</v>
      </c>
      <c r="FS30" s="1">
        <f>LOOKUP($A30,'DMG Tables'!$P$2:$P$35,'DMG Tables'!$O$2:$O$35)*FS$1*LOOKUP(FS$1,'DMG Tables'!$G$2:$G$7,'DMG Tables'!$H$2:$H$7)</f>
        <v>51600000</v>
      </c>
      <c r="FT30" s="1">
        <f>LOOKUP($A30,'DMG Tables'!$P$2:$P$35,'DMG Tables'!$O$2:$O$35)*FT$1*LOOKUP(FT$1,'DMG Tables'!$G$2:$G$7,'DMG Tables'!$H$2:$H$7)</f>
        <v>51900000</v>
      </c>
      <c r="FU30" s="1">
        <f>LOOKUP($A30,'DMG Tables'!$P$2:$P$35,'DMG Tables'!$O$2:$O$35)*FU$1*LOOKUP(FU$1,'DMG Tables'!$G$2:$G$7,'DMG Tables'!$H$2:$H$7)</f>
        <v>52200000</v>
      </c>
      <c r="FV30" s="1">
        <f>LOOKUP($A30,'DMG Tables'!$P$2:$P$35,'DMG Tables'!$O$2:$O$35)*FV$1*LOOKUP(FV$1,'DMG Tables'!$G$2:$G$7,'DMG Tables'!$H$2:$H$7)</f>
        <v>52500000</v>
      </c>
      <c r="FW30" s="1">
        <f>LOOKUP($A30,'DMG Tables'!$P$2:$P$35,'DMG Tables'!$O$2:$O$35)*FW$1*LOOKUP(FW$1,'DMG Tables'!$G$2:$G$7,'DMG Tables'!$H$2:$H$7)</f>
        <v>52800000</v>
      </c>
      <c r="FX30" s="1">
        <f>LOOKUP($A30,'DMG Tables'!$P$2:$P$35,'DMG Tables'!$O$2:$O$35)*FX$1*LOOKUP(FX$1,'DMG Tables'!$G$2:$G$7,'DMG Tables'!$H$2:$H$7)</f>
        <v>53100000</v>
      </c>
      <c r="FY30" s="1">
        <f>LOOKUP($A30,'DMG Tables'!$P$2:$P$35,'DMG Tables'!$O$2:$O$35)*FY$1*LOOKUP(FY$1,'DMG Tables'!$G$2:$G$7,'DMG Tables'!$H$2:$H$7)</f>
        <v>53400000</v>
      </c>
      <c r="FZ30" s="1">
        <f>LOOKUP($A30,'DMG Tables'!$P$2:$P$35,'DMG Tables'!$O$2:$O$35)*FZ$1*LOOKUP(FZ$1,'DMG Tables'!$G$2:$G$7,'DMG Tables'!$H$2:$H$7)</f>
        <v>53700000</v>
      </c>
      <c r="GA30" s="1">
        <f>LOOKUP($A30,'DMG Tables'!$P$2:$P$35,'DMG Tables'!$O$2:$O$35)*GA$1*LOOKUP(GA$1,'DMG Tables'!$G$2:$G$7,'DMG Tables'!$H$2:$H$7)</f>
        <v>54000000</v>
      </c>
      <c r="GB30" s="1">
        <f>LOOKUP($A30,'DMG Tables'!$P$2:$P$35,'DMG Tables'!$O$2:$O$35)*GB$1*LOOKUP(GB$1,'DMG Tables'!$G$2:$G$7,'DMG Tables'!$H$2:$H$7)</f>
        <v>54300000</v>
      </c>
      <c r="GC30" s="1">
        <f>LOOKUP($A30,'DMG Tables'!$P$2:$P$35,'DMG Tables'!$O$2:$O$35)*GC$1*LOOKUP(GC$1,'DMG Tables'!$G$2:$G$7,'DMG Tables'!$H$2:$H$7)</f>
        <v>54600000</v>
      </c>
      <c r="GD30" s="1">
        <f>LOOKUP($A30,'DMG Tables'!$P$2:$P$35,'DMG Tables'!$O$2:$O$35)*GD$1*LOOKUP(GD$1,'DMG Tables'!$G$2:$G$7,'DMG Tables'!$H$2:$H$7)</f>
        <v>54900000</v>
      </c>
      <c r="GE30" s="1">
        <f>LOOKUP($A30,'DMG Tables'!$P$2:$P$35,'DMG Tables'!$O$2:$O$35)*GE$1*LOOKUP(GE$1,'DMG Tables'!$G$2:$G$7,'DMG Tables'!$H$2:$H$7)</f>
        <v>55200000</v>
      </c>
      <c r="GF30" s="1">
        <f>LOOKUP($A30,'DMG Tables'!$P$2:$P$35,'DMG Tables'!$O$2:$O$35)*GF$1*LOOKUP(GF$1,'DMG Tables'!$G$2:$G$7,'DMG Tables'!$H$2:$H$7)</f>
        <v>55500000</v>
      </c>
      <c r="GG30" s="1">
        <f>LOOKUP($A30,'DMG Tables'!$P$2:$P$35,'DMG Tables'!$O$2:$O$35)*GG$1*LOOKUP(GG$1,'DMG Tables'!$G$2:$G$7,'DMG Tables'!$H$2:$H$7)</f>
        <v>55800000</v>
      </c>
      <c r="GH30" s="1">
        <f>LOOKUP($A30,'DMG Tables'!$P$2:$P$35,'DMG Tables'!$O$2:$O$35)*GH$1*LOOKUP(GH$1,'DMG Tables'!$G$2:$G$7,'DMG Tables'!$H$2:$H$7)</f>
        <v>56100000</v>
      </c>
      <c r="GI30" s="1">
        <f>LOOKUP($A30,'DMG Tables'!$P$2:$P$35,'DMG Tables'!$O$2:$O$35)*GI$1*LOOKUP(GI$1,'DMG Tables'!$G$2:$G$7,'DMG Tables'!$H$2:$H$7)</f>
        <v>56400000</v>
      </c>
      <c r="GJ30" s="1">
        <f>LOOKUP($A30,'DMG Tables'!$P$2:$P$35,'DMG Tables'!$O$2:$O$35)*GJ$1*LOOKUP(GJ$1,'DMG Tables'!$G$2:$G$7,'DMG Tables'!$H$2:$H$7)</f>
        <v>56700000</v>
      </c>
      <c r="GK30" s="1">
        <f>LOOKUP($A30,'DMG Tables'!$P$2:$P$35,'DMG Tables'!$O$2:$O$35)*GK$1*LOOKUP(GK$1,'DMG Tables'!$G$2:$G$7,'DMG Tables'!$H$2:$H$7)</f>
        <v>57000000</v>
      </c>
      <c r="GL30" s="1">
        <f>LOOKUP($A30,'DMG Tables'!$P$2:$P$35,'DMG Tables'!$O$2:$O$35)*GL$1*LOOKUP(GL$1,'DMG Tables'!$G$2:$G$7,'DMG Tables'!$H$2:$H$7)</f>
        <v>57300000</v>
      </c>
      <c r="GM30" s="1">
        <f>LOOKUP($A30,'DMG Tables'!$P$2:$P$35,'DMG Tables'!$O$2:$O$35)*GM$1*LOOKUP(GM$1,'DMG Tables'!$G$2:$G$7,'DMG Tables'!$H$2:$H$7)</f>
        <v>57600000</v>
      </c>
      <c r="GN30" s="1">
        <f>LOOKUP($A30,'DMG Tables'!$P$2:$P$35,'DMG Tables'!$O$2:$O$35)*GN$1*LOOKUP(GN$1,'DMG Tables'!$G$2:$G$7,'DMG Tables'!$H$2:$H$7)</f>
        <v>57900000</v>
      </c>
      <c r="GO30" s="1">
        <f>LOOKUP($A30,'DMG Tables'!$P$2:$P$35,'DMG Tables'!$O$2:$O$35)*GO$1*LOOKUP(GO$1,'DMG Tables'!$G$2:$G$7,'DMG Tables'!$H$2:$H$7)</f>
        <v>58200000</v>
      </c>
      <c r="GP30" s="1">
        <f>LOOKUP($A30,'DMG Tables'!$P$2:$P$35,'DMG Tables'!$O$2:$O$35)*GP$1*LOOKUP(GP$1,'DMG Tables'!$G$2:$G$7,'DMG Tables'!$H$2:$H$7)</f>
        <v>58500000</v>
      </c>
      <c r="GQ30" s="1">
        <f>LOOKUP($A30,'DMG Tables'!$P$2:$P$35,'DMG Tables'!$O$2:$O$35)*GQ$1*LOOKUP(GQ$1,'DMG Tables'!$G$2:$G$7,'DMG Tables'!$H$2:$H$7)</f>
        <v>58800000</v>
      </c>
      <c r="GR30" s="1">
        <f>LOOKUP($A30,'DMG Tables'!$P$2:$P$35,'DMG Tables'!$O$2:$O$35)*GR$1*LOOKUP(GR$1,'DMG Tables'!$G$2:$G$7,'DMG Tables'!$H$2:$H$7)</f>
        <v>59100000</v>
      </c>
      <c r="GS30" s="1">
        <f>LOOKUP($A30,'DMG Tables'!$P$2:$P$35,'DMG Tables'!$O$2:$O$35)*GS$1*LOOKUP(GS$1,'DMG Tables'!$G$2:$G$7,'DMG Tables'!$H$2:$H$7)</f>
        <v>59400000</v>
      </c>
      <c r="GT30" s="1">
        <f>LOOKUP($A30,'DMG Tables'!$P$2:$P$35,'DMG Tables'!$O$2:$O$35)*GT$1*LOOKUP(GT$1,'DMG Tables'!$G$2:$G$7,'DMG Tables'!$H$2:$H$7)</f>
        <v>59700000</v>
      </c>
      <c r="GU30" s="1">
        <f>LOOKUP($A30,'DMG Tables'!$P$2:$P$35,'DMG Tables'!$O$2:$O$35)*GU$1*LOOKUP(GU$1,'DMG Tables'!$G$2:$G$7,'DMG Tables'!$H$2:$H$7)</f>
        <v>60000000</v>
      </c>
      <c r="GV30" s="1">
        <f>LOOKUP($A30,'DMG Tables'!$P$2:$P$35,'DMG Tables'!$O$2:$O$35)*GV$1*LOOKUP(GV$1,'DMG Tables'!$G$2:$G$7,'DMG Tables'!$H$2:$H$7)</f>
        <v>60300000</v>
      </c>
      <c r="GW30" s="1">
        <f>LOOKUP($A30,'DMG Tables'!$P$2:$P$35,'DMG Tables'!$O$2:$O$35)*GW$1*LOOKUP(GW$1,'DMG Tables'!$G$2:$G$7,'DMG Tables'!$H$2:$H$7)</f>
        <v>60600000</v>
      </c>
      <c r="GX30" s="1">
        <f>LOOKUP($A30,'DMG Tables'!$P$2:$P$35,'DMG Tables'!$O$2:$O$35)*GX$1*LOOKUP(GX$1,'DMG Tables'!$G$2:$G$7,'DMG Tables'!$H$2:$H$7)</f>
        <v>60900000</v>
      </c>
      <c r="GY30" s="1">
        <f>LOOKUP($A30,'DMG Tables'!$P$2:$P$35,'DMG Tables'!$O$2:$O$35)*GY$1*LOOKUP(GY$1,'DMG Tables'!$G$2:$G$7,'DMG Tables'!$H$2:$H$7)</f>
        <v>61200000</v>
      </c>
      <c r="GZ30" s="1">
        <f>LOOKUP($A30,'DMG Tables'!$P$2:$P$35,'DMG Tables'!$O$2:$O$35)*GZ$1*LOOKUP(GZ$1,'DMG Tables'!$G$2:$G$7,'DMG Tables'!$H$2:$H$7)</f>
        <v>61500000</v>
      </c>
      <c r="HA30" s="1">
        <f>LOOKUP($A30,'DMG Tables'!$P$2:$P$35,'DMG Tables'!$O$2:$O$35)*HA$1*LOOKUP(HA$1,'DMG Tables'!$G$2:$G$7,'DMG Tables'!$H$2:$H$7)</f>
        <v>61800000</v>
      </c>
      <c r="HB30" s="1">
        <f>LOOKUP($A30,'DMG Tables'!$P$2:$P$35,'DMG Tables'!$O$2:$O$35)*HB$1*LOOKUP(HB$1,'DMG Tables'!$G$2:$G$7,'DMG Tables'!$H$2:$H$7)</f>
        <v>62100000</v>
      </c>
      <c r="HC30" s="1">
        <f>LOOKUP($A30,'DMG Tables'!$P$2:$P$35,'DMG Tables'!$O$2:$O$35)*HC$1*LOOKUP(HC$1,'DMG Tables'!$G$2:$G$7,'DMG Tables'!$H$2:$H$7)</f>
        <v>62400000</v>
      </c>
      <c r="HD30" s="1">
        <f>LOOKUP($A30,'DMG Tables'!$P$2:$P$35,'DMG Tables'!$O$2:$O$35)*HD$1*LOOKUP(HD$1,'DMG Tables'!$G$2:$G$7,'DMG Tables'!$H$2:$H$7)</f>
        <v>62700000</v>
      </c>
      <c r="HE30" s="1">
        <f>LOOKUP($A30,'DMG Tables'!$P$2:$P$35,'DMG Tables'!$O$2:$O$35)*HE$1*LOOKUP(HE$1,'DMG Tables'!$G$2:$G$7,'DMG Tables'!$H$2:$H$7)</f>
        <v>63000000</v>
      </c>
      <c r="HF30" s="1">
        <f>LOOKUP($A30,'DMG Tables'!$P$2:$P$35,'DMG Tables'!$O$2:$O$35)*HF$1*LOOKUP(HF$1,'DMG Tables'!$G$2:$G$7,'DMG Tables'!$H$2:$H$7)</f>
        <v>63300000</v>
      </c>
      <c r="HG30" s="1">
        <f>LOOKUP($A30,'DMG Tables'!$P$2:$P$35,'DMG Tables'!$O$2:$O$35)*HG$1*LOOKUP(HG$1,'DMG Tables'!$G$2:$G$7,'DMG Tables'!$H$2:$H$7)</f>
        <v>63600000</v>
      </c>
      <c r="HH30" s="1">
        <f>LOOKUP($A30,'DMG Tables'!$P$2:$P$35,'DMG Tables'!$O$2:$O$35)*HH$1*LOOKUP(HH$1,'DMG Tables'!$G$2:$G$7,'DMG Tables'!$H$2:$H$7)</f>
        <v>63900000</v>
      </c>
      <c r="HI30" s="1">
        <f>LOOKUP($A30,'DMG Tables'!$P$2:$P$35,'DMG Tables'!$O$2:$O$35)*HI$1*LOOKUP(HI$1,'DMG Tables'!$G$2:$G$7,'DMG Tables'!$H$2:$H$7)</f>
        <v>64200000</v>
      </c>
      <c r="HJ30" s="1">
        <f>LOOKUP($A30,'DMG Tables'!$P$2:$P$35,'DMG Tables'!$O$2:$O$35)*HJ$1*LOOKUP(HJ$1,'DMG Tables'!$G$2:$G$7,'DMG Tables'!$H$2:$H$7)</f>
        <v>64500000</v>
      </c>
      <c r="HK30" s="1">
        <f>LOOKUP($A30,'DMG Tables'!$P$2:$P$35,'DMG Tables'!$O$2:$O$35)*HK$1*LOOKUP(HK$1,'DMG Tables'!$G$2:$G$7,'DMG Tables'!$H$2:$H$7)</f>
        <v>64800000</v>
      </c>
      <c r="HL30" s="1">
        <f>LOOKUP($A30,'DMG Tables'!$P$2:$P$35,'DMG Tables'!$O$2:$O$35)*HL$1*LOOKUP(HL$1,'DMG Tables'!$G$2:$G$7,'DMG Tables'!$H$2:$H$7)</f>
        <v>65100000</v>
      </c>
      <c r="HM30" s="1">
        <f>LOOKUP($A30,'DMG Tables'!$P$2:$P$35,'DMG Tables'!$O$2:$O$35)*HM$1*LOOKUP(HM$1,'DMG Tables'!$G$2:$G$7,'DMG Tables'!$H$2:$H$7)</f>
        <v>65400000</v>
      </c>
      <c r="HN30" s="1">
        <f>LOOKUP($A30,'DMG Tables'!$P$2:$P$35,'DMG Tables'!$O$2:$O$35)*HN$1*LOOKUP(HN$1,'DMG Tables'!$G$2:$G$7,'DMG Tables'!$H$2:$H$7)</f>
        <v>65700000</v>
      </c>
      <c r="HO30" s="1">
        <f>LOOKUP($A30,'DMG Tables'!$P$2:$P$35,'DMG Tables'!$O$2:$O$35)*HO$1*LOOKUP(HO$1,'DMG Tables'!$G$2:$G$7,'DMG Tables'!$H$2:$H$7)</f>
        <v>66000000</v>
      </c>
      <c r="HP30" s="1">
        <f>LOOKUP($A30,'DMG Tables'!$P$2:$P$35,'DMG Tables'!$O$2:$O$35)*HP$1*LOOKUP(HP$1,'DMG Tables'!$G$2:$G$7,'DMG Tables'!$H$2:$H$7)</f>
        <v>66300000</v>
      </c>
      <c r="HQ30" s="1">
        <f>LOOKUP($A30,'DMG Tables'!$P$2:$P$35,'DMG Tables'!$O$2:$O$35)*HQ$1*LOOKUP(HQ$1,'DMG Tables'!$G$2:$G$7,'DMG Tables'!$H$2:$H$7)</f>
        <v>66600000</v>
      </c>
      <c r="HR30" s="1">
        <f>LOOKUP($A30,'DMG Tables'!$P$2:$P$35,'DMG Tables'!$O$2:$O$35)*HR$1*LOOKUP(HR$1,'DMG Tables'!$G$2:$G$7,'DMG Tables'!$H$2:$H$7)</f>
        <v>66900000</v>
      </c>
      <c r="HS30" s="1">
        <f>LOOKUP($A30,'DMG Tables'!$P$2:$P$35,'DMG Tables'!$O$2:$O$35)*HS$1*LOOKUP(HS$1,'DMG Tables'!$G$2:$G$7,'DMG Tables'!$H$2:$H$7)</f>
        <v>67200000</v>
      </c>
      <c r="HT30" s="1">
        <f>LOOKUP($A30,'DMG Tables'!$P$2:$P$35,'DMG Tables'!$O$2:$O$35)*HT$1*LOOKUP(HT$1,'DMG Tables'!$G$2:$G$7,'DMG Tables'!$H$2:$H$7)</f>
        <v>67500000</v>
      </c>
      <c r="HU30" s="1">
        <f>LOOKUP($A30,'DMG Tables'!$P$2:$P$35,'DMG Tables'!$O$2:$O$35)*HU$1*LOOKUP(HU$1,'DMG Tables'!$G$2:$G$7,'DMG Tables'!$H$2:$H$7)</f>
        <v>67800000</v>
      </c>
      <c r="HV30" s="1">
        <f>LOOKUP($A30,'DMG Tables'!$P$2:$P$35,'DMG Tables'!$O$2:$O$35)*HV$1*LOOKUP(HV$1,'DMG Tables'!$G$2:$G$7,'DMG Tables'!$H$2:$H$7)</f>
        <v>68100000</v>
      </c>
      <c r="HW30" s="1">
        <f>LOOKUP($A30,'DMG Tables'!$P$2:$P$35,'DMG Tables'!$O$2:$O$35)*HW$1*LOOKUP(HW$1,'DMG Tables'!$G$2:$G$7,'DMG Tables'!$H$2:$H$7)</f>
        <v>68400000</v>
      </c>
      <c r="HX30" s="1">
        <f>LOOKUP($A30,'DMG Tables'!$P$2:$P$35,'DMG Tables'!$O$2:$O$35)*HX$1*LOOKUP(HX$1,'DMG Tables'!$G$2:$G$7,'DMG Tables'!$H$2:$H$7)</f>
        <v>68700000</v>
      </c>
      <c r="HY30" s="1">
        <f>LOOKUP($A30,'DMG Tables'!$P$2:$P$35,'DMG Tables'!$O$2:$O$35)*HY$1*LOOKUP(HY$1,'DMG Tables'!$G$2:$G$7,'DMG Tables'!$H$2:$H$7)</f>
        <v>69000000</v>
      </c>
      <c r="HZ30" s="1">
        <f>LOOKUP($A30,'DMG Tables'!$P$2:$P$35,'DMG Tables'!$O$2:$O$35)*HZ$1*LOOKUP(HZ$1,'DMG Tables'!$G$2:$G$7,'DMG Tables'!$H$2:$H$7)</f>
        <v>69300000</v>
      </c>
      <c r="IA30" s="1">
        <f>LOOKUP($A30,'DMG Tables'!$P$2:$P$35,'DMG Tables'!$O$2:$O$35)*IA$1*LOOKUP(IA$1,'DMG Tables'!$G$2:$G$7,'DMG Tables'!$H$2:$H$7)</f>
        <v>69600000</v>
      </c>
      <c r="IB30" s="1">
        <f>LOOKUP($A30,'DMG Tables'!$P$2:$P$35,'DMG Tables'!$O$2:$O$35)*IB$1*LOOKUP(IB$1,'DMG Tables'!$G$2:$G$7,'DMG Tables'!$H$2:$H$7)</f>
        <v>69900000</v>
      </c>
      <c r="IC30" s="1">
        <f>LOOKUP($A30,'DMG Tables'!$P$2:$P$35,'DMG Tables'!$O$2:$O$35)*IC$1*LOOKUP(IC$1,'DMG Tables'!$G$2:$G$7,'DMG Tables'!$H$2:$H$7)</f>
        <v>70200000</v>
      </c>
      <c r="ID30" s="1">
        <f>LOOKUP($A30,'DMG Tables'!$P$2:$P$35,'DMG Tables'!$O$2:$O$35)*ID$1*LOOKUP(ID$1,'DMG Tables'!$G$2:$G$7,'DMG Tables'!$H$2:$H$7)</f>
        <v>70500000</v>
      </c>
      <c r="IE30" s="1">
        <f>LOOKUP($A30,'DMG Tables'!$P$2:$P$35,'DMG Tables'!$O$2:$O$35)*IE$1*LOOKUP(IE$1,'DMG Tables'!$G$2:$G$7,'DMG Tables'!$H$2:$H$7)</f>
        <v>70800000</v>
      </c>
      <c r="IF30" s="1">
        <f>LOOKUP($A30,'DMG Tables'!$P$2:$P$35,'DMG Tables'!$O$2:$O$35)*IF$1*LOOKUP(IF$1,'DMG Tables'!$G$2:$G$7,'DMG Tables'!$H$2:$H$7)</f>
        <v>71100000</v>
      </c>
      <c r="IG30" s="1">
        <f>LOOKUP($A30,'DMG Tables'!$P$2:$P$35,'DMG Tables'!$O$2:$O$35)*IG$1*LOOKUP(IG$1,'DMG Tables'!$G$2:$G$7,'DMG Tables'!$H$2:$H$7)</f>
        <v>71400000</v>
      </c>
      <c r="IH30" s="1">
        <f>LOOKUP($A30,'DMG Tables'!$P$2:$P$35,'DMG Tables'!$O$2:$O$35)*IH$1*LOOKUP(IH$1,'DMG Tables'!$G$2:$G$7,'DMG Tables'!$H$2:$H$7)</f>
        <v>71700000</v>
      </c>
      <c r="II30" s="1">
        <f>LOOKUP($A30,'DMG Tables'!$P$2:$P$35,'DMG Tables'!$O$2:$O$35)*II$1*LOOKUP(II$1,'DMG Tables'!$G$2:$G$7,'DMG Tables'!$H$2:$H$7)</f>
        <v>72000000</v>
      </c>
      <c r="IJ30" s="1">
        <f>LOOKUP($A30,'DMG Tables'!$P$2:$P$35,'DMG Tables'!$O$2:$O$35)*IJ$1*LOOKUP(IJ$1,'DMG Tables'!$G$2:$G$7,'DMG Tables'!$H$2:$H$7)</f>
        <v>72300000</v>
      </c>
      <c r="IK30" s="1">
        <f>LOOKUP($A30,'DMG Tables'!$P$2:$P$35,'DMG Tables'!$O$2:$O$35)*IK$1*LOOKUP(IK$1,'DMG Tables'!$G$2:$G$7,'DMG Tables'!$H$2:$H$7)</f>
        <v>72600000</v>
      </c>
      <c r="IL30" s="1">
        <f>LOOKUP($A30,'DMG Tables'!$P$2:$P$35,'DMG Tables'!$O$2:$O$35)*IL$1*LOOKUP(IL$1,'DMG Tables'!$G$2:$G$7,'DMG Tables'!$H$2:$H$7)</f>
        <v>72900000</v>
      </c>
      <c r="IM30" s="1">
        <f>LOOKUP($A30,'DMG Tables'!$P$2:$P$35,'DMG Tables'!$O$2:$O$35)*IM$1*LOOKUP(IM$1,'DMG Tables'!$G$2:$G$7,'DMG Tables'!$H$2:$H$7)</f>
        <v>73200000</v>
      </c>
      <c r="IN30" s="1">
        <f>LOOKUP($A30,'DMG Tables'!$P$2:$P$35,'DMG Tables'!$O$2:$O$35)*IN$1*LOOKUP(IN$1,'DMG Tables'!$G$2:$G$7,'DMG Tables'!$H$2:$H$7)</f>
        <v>73500000</v>
      </c>
      <c r="IO30" s="1">
        <f>LOOKUP($A30,'DMG Tables'!$P$2:$P$35,'DMG Tables'!$O$2:$O$35)*IO$1*LOOKUP(IO$1,'DMG Tables'!$G$2:$G$7,'DMG Tables'!$H$2:$H$7)</f>
        <v>73800000</v>
      </c>
      <c r="IP30" s="1">
        <f>LOOKUP($A30,'DMG Tables'!$P$2:$P$35,'DMG Tables'!$O$2:$O$35)*IP$1*LOOKUP(IP$1,'DMG Tables'!$G$2:$G$7,'DMG Tables'!$H$2:$H$7)</f>
        <v>74100000</v>
      </c>
      <c r="IQ30" s="1">
        <f>LOOKUP($A30,'DMG Tables'!$P$2:$P$35,'DMG Tables'!$O$2:$O$35)*IQ$1*LOOKUP(IQ$1,'DMG Tables'!$G$2:$G$7,'DMG Tables'!$H$2:$H$7)</f>
        <v>74400000</v>
      </c>
      <c r="IR30" s="1">
        <f>LOOKUP($A30,'DMG Tables'!$P$2:$P$35,'DMG Tables'!$O$2:$O$35)*IR$1*LOOKUP(IR$1,'DMG Tables'!$G$2:$G$7,'DMG Tables'!$H$2:$H$7)</f>
        <v>74700000</v>
      </c>
      <c r="IS30" s="1">
        <f>LOOKUP($A30,'DMG Tables'!$P$2:$P$35,'DMG Tables'!$O$2:$O$35)*IS$1*LOOKUP(IS$1,'DMG Tables'!$G$2:$G$7,'DMG Tables'!$H$2:$H$7)</f>
        <v>75000000</v>
      </c>
      <c r="IT30" s="1">
        <f>LOOKUP($A30,'DMG Tables'!$P$2:$P$35,'DMG Tables'!$O$2:$O$35)*IT$1*LOOKUP(IT$1,'DMG Tables'!$G$2:$G$7,'DMG Tables'!$H$2:$H$7)</f>
        <v>75300000</v>
      </c>
      <c r="IU30" s="1">
        <f>LOOKUP($A30,'DMG Tables'!$P$2:$P$35,'DMG Tables'!$O$2:$O$35)*IU$1*LOOKUP(IU$1,'DMG Tables'!$G$2:$G$7,'DMG Tables'!$H$2:$H$7)</f>
        <v>75600000</v>
      </c>
      <c r="IV30" s="1">
        <f>LOOKUP($A30,'DMG Tables'!$P$2:$P$35,'DMG Tables'!$O$2:$O$35)*IV$1*LOOKUP(IV$1,'DMG Tables'!$G$2:$G$7,'DMG Tables'!$H$2:$H$7)</f>
        <v>75900000</v>
      </c>
      <c r="IW30" s="1">
        <f>LOOKUP($A30,'DMG Tables'!$P$2:$P$35,'DMG Tables'!$O$2:$O$35)*IW$1*LOOKUP(IW$1,'DMG Tables'!$G$2:$G$7,'DMG Tables'!$H$2:$H$7)</f>
        <v>76200000</v>
      </c>
      <c r="IX30" s="1">
        <f>LOOKUP($A30,'DMG Tables'!$P$2:$P$35,'DMG Tables'!$O$2:$O$35)*IX$1*LOOKUP(IX$1,'DMG Tables'!$G$2:$G$7,'DMG Tables'!$H$2:$H$7)</f>
        <v>76500000</v>
      </c>
      <c r="IY30" s="1">
        <f>LOOKUP($A30,'DMG Tables'!$P$2:$P$35,'DMG Tables'!$O$2:$O$35)*IY$1*LOOKUP(IY$1,'DMG Tables'!$G$2:$G$7,'DMG Tables'!$H$2:$H$7)</f>
        <v>76800000</v>
      </c>
      <c r="IZ30" s="1">
        <f>LOOKUP($A30,'DMG Tables'!$P$2:$P$35,'DMG Tables'!$O$2:$O$35)*IZ$1*LOOKUP(IZ$1,'DMG Tables'!$G$2:$G$7,'DMG Tables'!$H$2:$H$7)</f>
        <v>77100000</v>
      </c>
      <c r="JA30" s="1">
        <f>LOOKUP($A30,'DMG Tables'!$P$2:$P$35,'DMG Tables'!$O$2:$O$35)*JA$1*LOOKUP(JA$1,'DMG Tables'!$G$2:$G$7,'DMG Tables'!$H$2:$H$7)</f>
        <v>77400000</v>
      </c>
      <c r="JB30" s="1">
        <f>LOOKUP($A30,'DMG Tables'!$P$2:$P$35,'DMG Tables'!$O$2:$O$35)*JB$1*LOOKUP(JB$1,'DMG Tables'!$G$2:$G$7,'DMG Tables'!$H$2:$H$7)</f>
        <v>77700000</v>
      </c>
      <c r="JC30" s="1">
        <f>LOOKUP($A30,'DMG Tables'!$P$2:$P$35,'DMG Tables'!$O$2:$O$35)*JC$1*LOOKUP(JC$1,'DMG Tables'!$G$2:$G$7,'DMG Tables'!$H$2:$H$7)</f>
        <v>78000000</v>
      </c>
      <c r="JD30" s="1">
        <f>LOOKUP($A30,'DMG Tables'!$P$2:$P$35,'DMG Tables'!$O$2:$O$35)*JD$1*LOOKUP(JD$1,'DMG Tables'!$G$2:$G$7,'DMG Tables'!$H$2:$H$7)</f>
        <v>78300000</v>
      </c>
      <c r="JE30" s="1">
        <f>LOOKUP($A30,'DMG Tables'!$P$2:$P$35,'DMG Tables'!$O$2:$O$35)*JE$1*LOOKUP(JE$1,'DMG Tables'!$G$2:$G$7,'DMG Tables'!$H$2:$H$7)</f>
        <v>78600000</v>
      </c>
      <c r="JF30" s="1">
        <f>LOOKUP($A30,'DMG Tables'!$P$2:$P$35,'DMG Tables'!$O$2:$O$35)*JF$1*LOOKUP(JF$1,'DMG Tables'!$G$2:$G$7,'DMG Tables'!$H$2:$H$7)</f>
        <v>78900000</v>
      </c>
      <c r="JG30" s="1">
        <f>LOOKUP($A30,'DMG Tables'!$P$2:$P$35,'DMG Tables'!$O$2:$O$35)*JG$1*LOOKUP(JG$1,'DMG Tables'!$G$2:$G$7,'DMG Tables'!$H$2:$H$7)</f>
        <v>79200000</v>
      </c>
      <c r="JH30" s="1">
        <f>LOOKUP($A30,'DMG Tables'!$P$2:$P$35,'DMG Tables'!$O$2:$O$35)*JH$1*LOOKUP(JH$1,'DMG Tables'!$G$2:$G$7,'DMG Tables'!$H$2:$H$7)</f>
        <v>79500000</v>
      </c>
      <c r="JI30" s="1">
        <f>LOOKUP($A30,'DMG Tables'!$P$2:$P$35,'DMG Tables'!$O$2:$O$35)*JI$1*LOOKUP(JI$1,'DMG Tables'!$G$2:$G$7,'DMG Tables'!$H$2:$H$7)</f>
        <v>79800000</v>
      </c>
      <c r="JJ30" s="1">
        <f>LOOKUP($A30,'DMG Tables'!$P$2:$P$35,'DMG Tables'!$O$2:$O$35)*JJ$1*LOOKUP(JJ$1,'DMG Tables'!$G$2:$G$7,'DMG Tables'!$H$2:$H$7)</f>
        <v>80100000</v>
      </c>
      <c r="JK30" s="1">
        <f>LOOKUP($A30,'DMG Tables'!$P$2:$P$35,'DMG Tables'!$O$2:$O$35)*JK$1*LOOKUP(JK$1,'DMG Tables'!$G$2:$G$7,'DMG Tables'!$H$2:$H$7)</f>
        <v>80400000</v>
      </c>
      <c r="JL30" s="1">
        <f>LOOKUP($A30,'DMG Tables'!$P$2:$P$35,'DMG Tables'!$O$2:$O$35)*JL$1*LOOKUP(JL$1,'DMG Tables'!$G$2:$G$7,'DMG Tables'!$H$2:$H$7)</f>
        <v>80700000</v>
      </c>
      <c r="JM30" s="1">
        <f>LOOKUP($A30,'DMG Tables'!$P$2:$P$35,'DMG Tables'!$O$2:$O$35)*JM$1*LOOKUP(JM$1,'DMG Tables'!$G$2:$G$7,'DMG Tables'!$H$2:$H$7)</f>
        <v>81000000</v>
      </c>
      <c r="JN30" s="1">
        <f>LOOKUP($A30,'DMG Tables'!$P$2:$P$35,'DMG Tables'!$O$2:$O$35)*JN$1*LOOKUP(JN$1,'DMG Tables'!$G$2:$G$7,'DMG Tables'!$H$2:$H$7)</f>
        <v>81300000</v>
      </c>
      <c r="JO30" s="1">
        <f>LOOKUP($A30,'DMG Tables'!$P$2:$P$35,'DMG Tables'!$O$2:$O$35)*JO$1*LOOKUP(JO$1,'DMG Tables'!$G$2:$G$7,'DMG Tables'!$H$2:$H$7)</f>
        <v>81600000</v>
      </c>
      <c r="JP30" s="1">
        <f>LOOKUP($A30,'DMG Tables'!$P$2:$P$35,'DMG Tables'!$O$2:$O$35)*JP$1*LOOKUP(JP$1,'DMG Tables'!$G$2:$G$7,'DMG Tables'!$H$2:$H$7)</f>
        <v>81900000</v>
      </c>
      <c r="JQ30" s="1">
        <f>LOOKUP($A30,'DMG Tables'!$P$2:$P$35,'DMG Tables'!$O$2:$O$35)*JQ$1*LOOKUP(JQ$1,'DMG Tables'!$G$2:$G$7,'DMG Tables'!$H$2:$H$7)</f>
        <v>82200000</v>
      </c>
      <c r="JR30" s="1">
        <f>LOOKUP($A30,'DMG Tables'!$P$2:$P$35,'DMG Tables'!$O$2:$O$35)*JR$1*LOOKUP(JR$1,'DMG Tables'!$G$2:$G$7,'DMG Tables'!$H$2:$H$7)</f>
        <v>82500000</v>
      </c>
      <c r="JS30" s="1">
        <f>LOOKUP($A30,'DMG Tables'!$P$2:$P$35,'DMG Tables'!$O$2:$O$35)*JS$1*LOOKUP(JS$1,'DMG Tables'!$G$2:$G$7,'DMG Tables'!$H$2:$H$7)</f>
        <v>82800000</v>
      </c>
      <c r="JT30" s="1">
        <f>LOOKUP($A30,'DMG Tables'!$P$2:$P$35,'DMG Tables'!$O$2:$O$35)*JT$1*LOOKUP(JT$1,'DMG Tables'!$G$2:$G$7,'DMG Tables'!$H$2:$H$7)</f>
        <v>83100000</v>
      </c>
      <c r="JU30" s="1">
        <f>LOOKUP($A30,'DMG Tables'!$P$2:$P$35,'DMG Tables'!$O$2:$O$35)*JU$1*LOOKUP(JU$1,'DMG Tables'!$G$2:$G$7,'DMG Tables'!$H$2:$H$7)</f>
        <v>83400000</v>
      </c>
      <c r="JV30" s="1">
        <f>LOOKUP($A30,'DMG Tables'!$P$2:$P$35,'DMG Tables'!$O$2:$O$35)*JV$1*LOOKUP(JV$1,'DMG Tables'!$G$2:$G$7,'DMG Tables'!$H$2:$H$7)</f>
        <v>83700000</v>
      </c>
      <c r="JW30" s="1">
        <f>LOOKUP($A30,'DMG Tables'!$P$2:$P$35,'DMG Tables'!$O$2:$O$35)*JW$1*LOOKUP(JW$1,'DMG Tables'!$G$2:$G$7,'DMG Tables'!$H$2:$H$7)</f>
        <v>84000000</v>
      </c>
      <c r="JX30" s="1">
        <f>LOOKUP($A30,'DMG Tables'!$P$2:$P$35,'DMG Tables'!$O$2:$O$35)*JX$1*LOOKUP(JX$1,'DMG Tables'!$G$2:$G$7,'DMG Tables'!$H$2:$H$7)</f>
        <v>84300000</v>
      </c>
      <c r="JY30" s="1">
        <f>LOOKUP($A30,'DMG Tables'!$P$2:$P$35,'DMG Tables'!$O$2:$O$35)*JY$1*LOOKUP(JY$1,'DMG Tables'!$G$2:$G$7,'DMG Tables'!$H$2:$H$7)</f>
        <v>84600000</v>
      </c>
      <c r="JZ30" s="1">
        <f>LOOKUP($A30,'DMG Tables'!$P$2:$P$35,'DMG Tables'!$O$2:$O$35)*JZ$1*LOOKUP(JZ$1,'DMG Tables'!$G$2:$G$7,'DMG Tables'!$H$2:$H$7)</f>
        <v>84900000</v>
      </c>
      <c r="KA30" s="1">
        <f>LOOKUP($A30,'DMG Tables'!$P$2:$P$35,'DMG Tables'!$O$2:$O$35)*KA$1*LOOKUP(KA$1,'DMG Tables'!$G$2:$G$7,'DMG Tables'!$H$2:$H$7)</f>
        <v>85200000</v>
      </c>
      <c r="KB30" s="1">
        <f>LOOKUP($A30,'DMG Tables'!$P$2:$P$35,'DMG Tables'!$O$2:$O$35)*KB$1*LOOKUP(KB$1,'DMG Tables'!$G$2:$G$7,'DMG Tables'!$H$2:$H$7)</f>
        <v>85500000</v>
      </c>
      <c r="KC30" s="1">
        <f>LOOKUP($A30,'DMG Tables'!$P$2:$P$35,'DMG Tables'!$O$2:$O$35)*KC$1*LOOKUP(KC$1,'DMG Tables'!$G$2:$G$7,'DMG Tables'!$H$2:$H$7)</f>
        <v>85800000</v>
      </c>
      <c r="KD30" s="1">
        <f>LOOKUP($A30,'DMG Tables'!$P$2:$P$35,'DMG Tables'!$O$2:$O$35)*KD$1*LOOKUP(KD$1,'DMG Tables'!$G$2:$G$7,'DMG Tables'!$H$2:$H$7)</f>
        <v>86100000</v>
      </c>
      <c r="KE30" s="1">
        <f>LOOKUP($A30,'DMG Tables'!$P$2:$P$35,'DMG Tables'!$O$2:$O$35)*KE$1*LOOKUP(KE$1,'DMG Tables'!$G$2:$G$7,'DMG Tables'!$H$2:$H$7)</f>
        <v>86400000</v>
      </c>
      <c r="KF30" s="1">
        <f>LOOKUP($A30,'DMG Tables'!$P$2:$P$35,'DMG Tables'!$O$2:$O$35)*KF$1*LOOKUP(KF$1,'DMG Tables'!$G$2:$G$7,'DMG Tables'!$H$2:$H$7)</f>
        <v>86700000</v>
      </c>
      <c r="KG30" s="1">
        <f>LOOKUP($A30,'DMG Tables'!$P$2:$P$35,'DMG Tables'!$O$2:$O$35)*KG$1*LOOKUP(KG$1,'DMG Tables'!$G$2:$G$7,'DMG Tables'!$H$2:$H$7)</f>
        <v>87000000</v>
      </c>
      <c r="KH30" s="1">
        <f>LOOKUP($A30,'DMG Tables'!$P$2:$P$35,'DMG Tables'!$O$2:$O$35)*KH$1*LOOKUP(KH$1,'DMG Tables'!$G$2:$G$7,'DMG Tables'!$H$2:$H$7)</f>
        <v>87300000</v>
      </c>
      <c r="KI30" s="1">
        <f>LOOKUP($A30,'DMG Tables'!$P$2:$P$35,'DMG Tables'!$O$2:$O$35)*KI$1*LOOKUP(KI$1,'DMG Tables'!$G$2:$G$7,'DMG Tables'!$H$2:$H$7)</f>
        <v>87600000</v>
      </c>
      <c r="KJ30" s="1">
        <f>LOOKUP($A30,'DMG Tables'!$P$2:$P$35,'DMG Tables'!$O$2:$O$35)*KJ$1*LOOKUP(KJ$1,'DMG Tables'!$G$2:$G$7,'DMG Tables'!$H$2:$H$7)</f>
        <v>87900000</v>
      </c>
      <c r="KK30" s="1">
        <f>LOOKUP($A30,'DMG Tables'!$P$2:$P$35,'DMG Tables'!$O$2:$O$35)*KK$1*LOOKUP(KK$1,'DMG Tables'!$G$2:$G$7,'DMG Tables'!$H$2:$H$7)</f>
        <v>88200000</v>
      </c>
      <c r="KL30" s="1">
        <f>LOOKUP($A30,'DMG Tables'!$P$2:$P$35,'DMG Tables'!$O$2:$O$35)*KL$1*LOOKUP(KL$1,'DMG Tables'!$G$2:$G$7,'DMG Tables'!$H$2:$H$7)</f>
        <v>88500000</v>
      </c>
      <c r="KM30" s="1">
        <f>LOOKUP($A30,'DMG Tables'!$P$2:$P$35,'DMG Tables'!$O$2:$O$35)*KM$1*LOOKUP(KM$1,'DMG Tables'!$G$2:$G$7,'DMG Tables'!$H$2:$H$7)</f>
        <v>88800000</v>
      </c>
      <c r="KN30" s="1">
        <f>LOOKUP($A30,'DMG Tables'!$P$2:$P$35,'DMG Tables'!$O$2:$O$35)*KN$1*LOOKUP(KN$1,'DMG Tables'!$G$2:$G$7,'DMG Tables'!$H$2:$H$7)</f>
        <v>89100000</v>
      </c>
      <c r="KO30" s="1">
        <f>LOOKUP($A30,'DMG Tables'!$P$2:$P$35,'DMG Tables'!$O$2:$O$35)*KO$1*LOOKUP(KO$1,'DMG Tables'!$G$2:$G$7,'DMG Tables'!$H$2:$H$7)</f>
        <v>89400000</v>
      </c>
      <c r="KP30" s="1">
        <f>LOOKUP($A30,'DMG Tables'!$P$2:$P$35,'DMG Tables'!$O$2:$O$35)*KP$1*LOOKUP(KP$1,'DMG Tables'!$G$2:$G$7,'DMG Tables'!$H$2:$H$7)</f>
        <v>89700000</v>
      </c>
      <c r="KQ30" s="1">
        <f>LOOKUP($A30,'DMG Tables'!$P$2:$P$35,'DMG Tables'!$O$2:$O$35)*KQ$1*LOOKUP(KQ$1,'DMG Tables'!$G$2:$G$7,'DMG Tables'!$H$2:$H$7)</f>
        <v>90000000</v>
      </c>
      <c r="KR30" s="1">
        <f>LOOKUP($A30,'DMG Tables'!$P$2:$P$35,'DMG Tables'!$O$2:$O$35)*KR$1*LOOKUP(KR$1,'DMG Tables'!$G$2:$G$7,'DMG Tables'!$H$2:$H$7)</f>
        <v>90300000</v>
      </c>
      <c r="KS30" s="1">
        <f>LOOKUP($A30,'DMG Tables'!$P$2:$P$35,'DMG Tables'!$O$2:$O$35)*KS$1*LOOKUP(KS$1,'DMG Tables'!$G$2:$G$7,'DMG Tables'!$H$2:$H$7)</f>
        <v>90600000</v>
      </c>
      <c r="KT30" s="1">
        <f>LOOKUP($A30,'DMG Tables'!$P$2:$P$35,'DMG Tables'!$O$2:$O$35)*KT$1*LOOKUP(KT$1,'DMG Tables'!$G$2:$G$7,'DMG Tables'!$H$2:$H$7)</f>
        <v>90900000</v>
      </c>
      <c r="KU30" s="1">
        <f>LOOKUP($A30,'DMG Tables'!$P$2:$P$35,'DMG Tables'!$O$2:$O$35)*KU$1*LOOKUP(KU$1,'DMG Tables'!$G$2:$G$7,'DMG Tables'!$H$2:$H$7)</f>
        <v>91200000</v>
      </c>
      <c r="KV30" s="1">
        <f>LOOKUP($A30,'DMG Tables'!$P$2:$P$35,'DMG Tables'!$O$2:$O$35)*KV$1*LOOKUP(KV$1,'DMG Tables'!$G$2:$G$7,'DMG Tables'!$H$2:$H$7)</f>
        <v>91500000</v>
      </c>
      <c r="KW30" s="1">
        <f>LOOKUP($A30,'DMG Tables'!$P$2:$P$35,'DMG Tables'!$O$2:$O$35)*KW$1*LOOKUP(KW$1,'DMG Tables'!$G$2:$G$7,'DMG Tables'!$H$2:$H$7)</f>
        <v>91800000</v>
      </c>
      <c r="KX30" s="1">
        <f>LOOKUP($A30,'DMG Tables'!$P$2:$P$35,'DMG Tables'!$O$2:$O$35)*KX$1*LOOKUP(KX$1,'DMG Tables'!$G$2:$G$7,'DMG Tables'!$H$2:$H$7)</f>
        <v>92100000</v>
      </c>
      <c r="KY30" s="1">
        <f>LOOKUP($A30,'DMG Tables'!$P$2:$P$35,'DMG Tables'!$O$2:$O$35)*KY$1*LOOKUP(KY$1,'DMG Tables'!$G$2:$G$7,'DMG Tables'!$H$2:$H$7)</f>
        <v>92400000</v>
      </c>
      <c r="KZ30" s="1">
        <f>LOOKUP($A30,'DMG Tables'!$P$2:$P$35,'DMG Tables'!$O$2:$O$35)*KZ$1*LOOKUP(KZ$1,'DMG Tables'!$G$2:$G$7,'DMG Tables'!$H$2:$H$7)</f>
        <v>92700000</v>
      </c>
      <c r="LA30" s="1">
        <f>LOOKUP($A30,'DMG Tables'!$P$2:$P$35,'DMG Tables'!$O$2:$O$35)*LA$1*LOOKUP(LA$1,'DMG Tables'!$G$2:$G$7,'DMG Tables'!$H$2:$H$7)</f>
        <v>93000000</v>
      </c>
      <c r="LB30" s="1">
        <f>LOOKUP($A30,'DMG Tables'!$P$2:$P$35,'DMG Tables'!$O$2:$O$35)*LB$1*LOOKUP(LB$1,'DMG Tables'!$G$2:$G$7,'DMG Tables'!$H$2:$H$7)</f>
        <v>93300000</v>
      </c>
      <c r="LC30" s="1">
        <f>LOOKUP($A30,'DMG Tables'!$P$2:$P$35,'DMG Tables'!$O$2:$O$35)*LC$1*LOOKUP(LC$1,'DMG Tables'!$G$2:$G$7,'DMG Tables'!$H$2:$H$7)</f>
        <v>93600000</v>
      </c>
      <c r="LD30" s="1">
        <f>LOOKUP($A30,'DMG Tables'!$P$2:$P$35,'DMG Tables'!$O$2:$O$35)*LD$1*LOOKUP(LD$1,'DMG Tables'!$G$2:$G$7,'DMG Tables'!$H$2:$H$7)</f>
        <v>93900000</v>
      </c>
      <c r="LE30" s="1">
        <f>LOOKUP($A30,'DMG Tables'!$P$2:$P$35,'DMG Tables'!$O$2:$O$35)*LE$1*LOOKUP(LE$1,'DMG Tables'!$G$2:$G$7,'DMG Tables'!$H$2:$H$7)</f>
        <v>94200000</v>
      </c>
      <c r="LF30" s="1">
        <f>LOOKUP($A30,'DMG Tables'!$P$2:$P$35,'DMG Tables'!$O$2:$O$35)*LF$1*LOOKUP(LF$1,'DMG Tables'!$G$2:$G$7,'DMG Tables'!$H$2:$H$7)</f>
        <v>94500000</v>
      </c>
      <c r="LG30" s="1">
        <f>LOOKUP($A30,'DMG Tables'!$P$2:$P$35,'DMG Tables'!$O$2:$O$35)*LG$1*LOOKUP(LG$1,'DMG Tables'!$G$2:$G$7,'DMG Tables'!$H$2:$H$7)</f>
        <v>94800000</v>
      </c>
      <c r="LH30" s="1">
        <f>LOOKUP($A30,'DMG Tables'!$P$2:$P$35,'DMG Tables'!$O$2:$O$35)*LH$1*LOOKUP(LH$1,'DMG Tables'!$G$2:$G$7,'DMG Tables'!$H$2:$H$7)</f>
        <v>95100000</v>
      </c>
      <c r="LI30" s="1">
        <f>LOOKUP($A30,'DMG Tables'!$P$2:$P$35,'DMG Tables'!$O$2:$O$35)*LI$1*LOOKUP(LI$1,'DMG Tables'!$G$2:$G$7,'DMG Tables'!$H$2:$H$7)</f>
        <v>95400000</v>
      </c>
      <c r="LJ30" s="1">
        <f>LOOKUP($A30,'DMG Tables'!$P$2:$P$35,'DMG Tables'!$O$2:$O$35)*LJ$1*LOOKUP(LJ$1,'DMG Tables'!$G$2:$G$7,'DMG Tables'!$H$2:$H$7)</f>
        <v>95700000</v>
      </c>
      <c r="LK30" s="1">
        <f>LOOKUP($A30,'DMG Tables'!$P$2:$P$35,'DMG Tables'!$O$2:$O$35)*LK$1*LOOKUP(LK$1,'DMG Tables'!$G$2:$G$7,'DMG Tables'!$H$2:$H$7)</f>
        <v>96000000</v>
      </c>
      <c r="LL30" s="1">
        <f>LOOKUP($A30,'DMG Tables'!$P$2:$P$35,'DMG Tables'!$O$2:$O$35)*LL$1*LOOKUP(LL$1,'DMG Tables'!$G$2:$G$7,'DMG Tables'!$H$2:$H$7)</f>
        <v>96300000</v>
      </c>
      <c r="LM30" s="1">
        <f>LOOKUP($A30,'DMG Tables'!$P$2:$P$35,'DMG Tables'!$O$2:$O$35)*LM$1*LOOKUP(LM$1,'DMG Tables'!$G$2:$G$7,'DMG Tables'!$H$2:$H$7)</f>
        <v>96600000</v>
      </c>
      <c r="LN30" s="1">
        <f>LOOKUP($A30,'DMG Tables'!$P$2:$P$35,'DMG Tables'!$O$2:$O$35)*LN$1*LOOKUP(LN$1,'DMG Tables'!$G$2:$G$7,'DMG Tables'!$H$2:$H$7)</f>
        <v>96900000</v>
      </c>
      <c r="LO30" s="1">
        <f>LOOKUP($A30,'DMG Tables'!$P$2:$P$35,'DMG Tables'!$O$2:$O$35)*LO$1*LOOKUP(LO$1,'DMG Tables'!$G$2:$G$7,'DMG Tables'!$H$2:$H$7)</f>
        <v>97200000</v>
      </c>
      <c r="LP30" s="1">
        <f>LOOKUP($A30,'DMG Tables'!$P$2:$P$35,'DMG Tables'!$O$2:$O$35)*LP$1*LOOKUP(LP$1,'DMG Tables'!$G$2:$G$7,'DMG Tables'!$H$2:$H$7)</f>
        <v>97500000</v>
      </c>
      <c r="LQ30" s="1">
        <f>LOOKUP($A30,'DMG Tables'!$P$2:$P$35,'DMG Tables'!$O$2:$O$35)*LQ$1*LOOKUP(LQ$1,'DMG Tables'!$G$2:$G$7,'DMG Tables'!$H$2:$H$7)</f>
        <v>97800000</v>
      </c>
      <c r="LR30" s="1">
        <f>LOOKUP($A30,'DMG Tables'!$P$2:$P$35,'DMG Tables'!$O$2:$O$35)*LR$1*LOOKUP(LR$1,'DMG Tables'!$G$2:$G$7,'DMG Tables'!$H$2:$H$7)</f>
        <v>98100000</v>
      </c>
      <c r="LS30" s="1">
        <f>LOOKUP($A30,'DMG Tables'!$P$2:$P$35,'DMG Tables'!$O$2:$O$35)*LS$1*LOOKUP(LS$1,'DMG Tables'!$G$2:$G$7,'DMG Tables'!$H$2:$H$7)</f>
        <v>98400000</v>
      </c>
      <c r="LT30" s="1">
        <f>LOOKUP($A30,'DMG Tables'!$P$2:$P$35,'DMG Tables'!$O$2:$O$35)*LT$1*LOOKUP(LT$1,'DMG Tables'!$G$2:$G$7,'DMG Tables'!$H$2:$H$7)</f>
        <v>98700000</v>
      </c>
      <c r="LU30" s="1">
        <f>LOOKUP($A30,'DMG Tables'!$P$2:$P$35,'DMG Tables'!$O$2:$O$35)*LU$1*LOOKUP(LU$1,'DMG Tables'!$G$2:$G$7,'DMG Tables'!$H$2:$H$7)</f>
        <v>99000000</v>
      </c>
      <c r="LV30" s="1">
        <f>LOOKUP($A30,'DMG Tables'!$P$2:$P$35,'DMG Tables'!$O$2:$O$35)*LV$1*LOOKUP(LV$1,'DMG Tables'!$G$2:$G$7,'DMG Tables'!$H$2:$H$7)</f>
        <v>99300000</v>
      </c>
      <c r="LW30" s="1">
        <f>LOOKUP($A30,'DMG Tables'!$P$2:$P$35,'DMG Tables'!$O$2:$O$35)*LW$1*LOOKUP(LW$1,'DMG Tables'!$G$2:$G$7,'DMG Tables'!$H$2:$H$7)</f>
        <v>99600000</v>
      </c>
      <c r="LX30" s="1">
        <f>LOOKUP($A30,'DMG Tables'!$P$2:$P$35,'DMG Tables'!$O$2:$O$35)*LX$1*LOOKUP(LX$1,'DMG Tables'!$G$2:$G$7,'DMG Tables'!$H$2:$H$7)</f>
        <v>99900000</v>
      </c>
      <c r="LY30" s="1">
        <f>LOOKUP($A30,'DMG Tables'!$P$2:$P$35,'DMG Tables'!$O$2:$O$35)*LY$1*LOOKUP(LY$1,'DMG Tables'!$G$2:$G$7,'DMG Tables'!$H$2:$H$7)</f>
        <v>100200000</v>
      </c>
      <c r="LZ30" s="1">
        <f>LOOKUP($A30,'DMG Tables'!$P$2:$P$35,'DMG Tables'!$O$2:$O$35)*LZ$1*LOOKUP(LZ$1,'DMG Tables'!$G$2:$G$7,'DMG Tables'!$H$2:$H$7)</f>
        <v>100500000</v>
      </c>
      <c r="MA30" s="1">
        <f>LOOKUP($A30,'DMG Tables'!$P$2:$P$35,'DMG Tables'!$O$2:$O$35)*MA$1*LOOKUP(MA$1,'DMG Tables'!$G$2:$G$7,'DMG Tables'!$H$2:$H$7)</f>
        <v>100800000</v>
      </c>
      <c r="MB30" s="1">
        <f>LOOKUP($A30,'DMG Tables'!$P$2:$P$35,'DMG Tables'!$O$2:$O$35)*MB$1*LOOKUP(MB$1,'DMG Tables'!$G$2:$G$7,'DMG Tables'!$H$2:$H$7)</f>
        <v>101100000</v>
      </c>
      <c r="MC30" s="1">
        <f>LOOKUP($A30,'DMG Tables'!$P$2:$P$35,'DMG Tables'!$O$2:$O$35)*MC$1*LOOKUP(MC$1,'DMG Tables'!$G$2:$G$7,'DMG Tables'!$H$2:$H$7)</f>
        <v>101400000</v>
      </c>
      <c r="MD30" s="1">
        <f>LOOKUP($A30,'DMG Tables'!$P$2:$P$35,'DMG Tables'!$O$2:$O$35)*MD$1*LOOKUP(MD$1,'DMG Tables'!$G$2:$G$7,'DMG Tables'!$H$2:$H$7)</f>
        <v>101700000</v>
      </c>
      <c r="ME30" s="1">
        <f>LOOKUP($A30,'DMG Tables'!$P$2:$P$35,'DMG Tables'!$O$2:$O$35)*ME$1*LOOKUP(ME$1,'DMG Tables'!$G$2:$G$7,'DMG Tables'!$H$2:$H$7)</f>
        <v>102000000</v>
      </c>
      <c r="MF30" s="1">
        <f>LOOKUP($A30,'DMG Tables'!$P$2:$P$35,'DMG Tables'!$O$2:$O$35)*MF$1*LOOKUP(MF$1,'DMG Tables'!$G$2:$G$7,'DMG Tables'!$H$2:$H$7)</f>
        <v>102300000</v>
      </c>
      <c r="MG30" s="1">
        <f>LOOKUP($A30,'DMG Tables'!$P$2:$P$35,'DMG Tables'!$O$2:$O$35)*MG$1*LOOKUP(MG$1,'DMG Tables'!$G$2:$G$7,'DMG Tables'!$H$2:$H$7)</f>
        <v>102600000</v>
      </c>
      <c r="MH30" s="1">
        <f>LOOKUP($A30,'DMG Tables'!$P$2:$P$35,'DMG Tables'!$O$2:$O$35)*MH$1*LOOKUP(MH$1,'DMG Tables'!$G$2:$G$7,'DMG Tables'!$H$2:$H$7)</f>
        <v>102900000</v>
      </c>
      <c r="MI30" s="1">
        <f>LOOKUP($A30,'DMG Tables'!$P$2:$P$35,'DMG Tables'!$O$2:$O$35)*MI$1*LOOKUP(MI$1,'DMG Tables'!$G$2:$G$7,'DMG Tables'!$H$2:$H$7)</f>
        <v>103200000</v>
      </c>
      <c r="MJ30" s="1">
        <f>LOOKUP($A30,'DMG Tables'!$P$2:$P$35,'DMG Tables'!$O$2:$O$35)*MJ$1*LOOKUP(MJ$1,'DMG Tables'!$G$2:$G$7,'DMG Tables'!$H$2:$H$7)</f>
        <v>103500000</v>
      </c>
      <c r="MK30" s="1">
        <f>LOOKUP($A30,'DMG Tables'!$P$2:$P$35,'DMG Tables'!$O$2:$O$35)*MK$1*LOOKUP(MK$1,'DMG Tables'!$G$2:$G$7,'DMG Tables'!$H$2:$H$7)</f>
        <v>103800000</v>
      </c>
      <c r="ML30" s="1">
        <f>LOOKUP($A30,'DMG Tables'!$P$2:$P$35,'DMG Tables'!$O$2:$O$35)*ML$1*LOOKUP(ML$1,'DMG Tables'!$G$2:$G$7,'DMG Tables'!$H$2:$H$7)</f>
        <v>104100000</v>
      </c>
      <c r="MM30" s="1">
        <f>LOOKUP($A30,'DMG Tables'!$P$2:$P$35,'DMG Tables'!$O$2:$O$35)*MM$1*LOOKUP(MM$1,'DMG Tables'!$G$2:$G$7,'DMG Tables'!$H$2:$H$7)</f>
        <v>104400000</v>
      </c>
      <c r="MN30" s="1">
        <f>LOOKUP($A30,'DMG Tables'!$P$2:$P$35,'DMG Tables'!$O$2:$O$35)*MN$1*LOOKUP(MN$1,'DMG Tables'!$G$2:$G$7,'DMG Tables'!$H$2:$H$7)</f>
        <v>104700000</v>
      </c>
      <c r="MO30" s="1">
        <f>LOOKUP($A30,'DMG Tables'!$P$2:$P$35,'DMG Tables'!$O$2:$O$35)*MO$1*LOOKUP(MO$1,'DMG Tables'!$G$2:$G$7,'DMG Tables'!$H$2:$H$7)</f>
        <v>105000000</v>
      </c>
      <c r="MP30" s="1">
        <f>LOOKUP($A30,'DMG Tables'!$P$2:$P$35,'DMG Tables'!$O$2:$O$35)*MP$1*LOOKUP(MP$1,'DMG Tables'!$G$2:$G$7,'DMG Tables'!$H$2:$H$7)</f>
        <v>105300000</v>
      </c>
      <c r="MQ30" s="1">
        <f>LOOKUP($A30,'DMG Tables'!$P$2:$P$35,'DMG Tables'!$O$2:$O$35)*MQ$1*LOOKUP(MQ$1,'DMG Tables'!$G$2:$G$7,'DMG Tables'!$H$2:$H$7)</f>
        <v>105600000</v>
      </c>
      <c r="MR30" s="1">
        <f>LOOKUP($A30,'DMG Tables'!$P$2:$P$35,'DMG Tables'!$O$2:$O$35)*MR$1*LOOKUP(MR$1,'DMG Tables'!$G$2:$G$7,'DMG Tables'!$H$2:$H$7)</f>
        <v>105900000</v>
      </c>
      <c r="MS30" s="1">
        <f>LOOKUP($A30,'DMG Tables'!$P$2:$P$35,'DMG Tables'!$O$2:$O$35)*MS$1*LOOKUP(MS$1,'DMG Tables'!$G$2:$G$7,'DMG Tables'!$H$2:$H$7)</f>
        <v>106200000</v>
      </c>
      <c r="MT30" s="1">
        <f>LOOKUP($A30,'DMG Tables'!$P$2:$P$35,'DMG Tables'!$O$2:$O$35)*MT$1*LOOKUP(MT$1,'DMG Tables'!$G$2:$G$7,'DMG Tables'!$H$2:$H$7)</f>
        <v>106500000</v>
      </c>
      <c r="MU30" s="1">
        <f>LOOKUP($A30,'DMG Tables'!$P$2:$P$35,'DMG Tables'!$O$2:$O$35)*MU$1*LOOKUP(MU$1,'DMG Tables'!$G$2:$G$7,'DMG Tables'!$H$2:$H$7)</f>
        <v>106800000</v>
      </c>
      <c r="MV30" s="1">
        <f>LOOKUP($A30,'DMG Tables'!$P$2:$P$35,'DMG Tables'!$O$2:$O$35)*MV$1*LOOKUP(MV$1,'DMG Tables'!$G$2:$G$7,'DMG Tables'!$H$2:$H$7)</f>
        <v>107100000</v>
      </c>
      <c r="MW30" s="1">
        <f>LOOKUP($A30,'DMG Tables'!$P$2:$P$35,'DMG Tables'!$O$2:$O$35)*MW$1*LOOKUP(MW$1,'DMG Tables'!$G$2:$G$7,'DMG Tables'!$H$2:$H$7)</f>
        <v>107400000</v>
      </c>
      <c r="MX30" s="1">
        <f>LOOKUP($A30,'DMG Tables'!$P$2:$P$35,'DMG Tables'!$O$2:$O$35)*MX$1*LOOKUP(MX$1,'DMG Tables'!$G$2:$G$7,'DMG Tables'!$H$2:$H$7)</f>
        <v>107700000</v>
      </c>
      <c r="MY30" s="1">
        <f>LOOKUP($A30,'DMG Tables'!$P$2:$P$35,'DMG Tables'!$O$2:$O$35)*MY$1*LOOKUP(MY$1,'DMG Tables'!$G$2:$G$7,'DMG Tables'!$H$2:$H$7)</f>
        <v>108000000</v>
      </c>
      <c r="MZ30" s="1">
        <f>LOOKUP($A30,'DMG Tables'!$P$2:$P$35,'DMG Tables'!$O$2:$O$35)*MZ$1*LOOKUP(MZ$1,'DMG Tables'!$G$2:$G$7,'DMG Tables'!$H$2:$H$7)</f>
        <v>108300000</v>
      </c>
      <c r="NA30" s="1">
        <f>LOOKUP($A30,'DMG Tables'!$P$2:$P$35,'DMG Tables'!$O$2:$O$35)*NA$1*LOOKUP(NA$1,'DMG Tables'!$G$2:$G$7,'DMG Tables'!$H$2:$H$7)</f>
        <v>108600000</v>
      </c>
      <c r="NB30" s="1">
        <f>LOOKUP($A30,'DMG Tables'!$P$2:$P$35,'DMG Tables'!$O$2:$O$35)*NB$1*LOOKUP(NB$1,'DMG Tables'!$G$2:$G$7,'DMG Tables'!$H$2:$H$7)</f>
        <v>108900000</v>
      </c>
      <c r="NC30" s="1">
        <f>LOOKUP($A30,'DMG Tables'!$P$2:$P$35,'DMG Tables'!$O$2:$O$35)*NC$1*LOOKUP(NC$1,'DMG Tables'!$G$2:$G$7,'DMG Tables'!$H$2:$H$7)</f>
        <v>109200000</v>
      </c>
      <c r="ND30" s="1">
        <f>LOOKUP($A30,'DMG Tables'!$P$2:$P$35,'DMG Tables'!$O$2:$O$35)*ND$1*LOOKUP(ND$1,'DMG Tables'!$G$2:$G$7,'DMG Tables'!$H$2:$H$7)</f>
        <v>109500000</v>
      </c>
      <c r="NE30" s="1">
        <f>LOOKUP($A30,'DMG Tables'!$P$2:$P$35,'DMG Tables'!$O$2:$O$35)*NE$1*LOOKUP(NE$1,'DMG Tables'!$G$2:$G$7,'DMG Tables'!$H$2:$H$7)</f>
        <v>109800000</v>
      </c>
      <c r="NF30" s="1">
        <f>LOOKUP($A30,'DMG Tables'!$P$2:$P$35,'DMG Tables'!$O$2:$O$35)*NF$1*LOOKUP(NF$1,'DMG Tables'!$G$2:$G$7,'DMG Tables'!$H$2:$H$7)</f>
        <v>110100000</v>
      </c>
      <c r="NG30" s="1">
        <f>LOOKUP($A30,'DMG Tables'!$P$2:$P$35,'DMG Tables'!$O$2:$O$35)*NG$1*LOOKUP(NG$1,'DMG Tables'!$G$2:$G$7,'DMG Tables'!$H$2:$H$7)</f>
        <v>110400000</v>
      </c>
      <c r="NH30" s="1">
        <f>LOOKUP($A30,'DMG Tables'!$P$2:$P$35,'DMG Tables'!$O$2:$O$35)*NH$1*LOOKUP(NH$1,'DMG Tables'!$G$2:$G$7,'DMG Tables'!$H$2:$H$7)</f>
        <v>110700000</v>
      </c>
      <c r="NI30" s="1">
        <f>LOOKUP($A30,'DMG Tables'!$P$2:$P$35,'DMG Tables'!$O$2:$O$35)*NI$1*LOOKUP(NI$1,'DMG Tables'!$G$2:$G$7,'DMG Tables'!$H$2:$H$7)</f>
        <v>111000000</v>
      </c>
      <c r="NJ30" s="1">
        <f>LOOKUP($A30,'DMG Tables'!$P$2:$P$35,'DMG Tables'!$O$2:$O$35)*NJ$1*LOOKUP(NJ$1,'DMG Tables'!$G$2:$G$7,'DMG Tables'!$H$2:$H$7)</f>
        <v>111300000</v>
      </c>
      <c r="NK30" s="1">
        <f>LOOKUP($A30,'DMG Tables'!$P$2:$P$35,'DMG Tables'!$O$2:$O$35)*NK$1*LOOKUP(NK$1,'DMG Tables'!$G$2:$G$7,'DMG Tables'!$H$2:$H$7)</f>
        <v>111600000</v>
      </c>
      <c r="NL30" s="1">
        <f>LOOKUP($A30,'DMG Tables'!$P$2:$P$35,'DMG Tables'!$O$2:$O$35)*NL$1*LOOKUP(NL$1,'DMG Tables'!$G$2:$G$7,'DMG Tables'!$H$2:$H$7)</f>
        <v>111900000</v>
      </c>
      <c r="NM30" s="1">
        <f>LOOKUP($A30,'DMG Tables'!$P$2:$P$35,'DMG Tables'!$O$2:$O$35)*NM$1*LOOKUP(NM$1,'DMG Tables'!$G$2:$G$7,'DMG Tables'!$H$2:$H$7)</f>
        <v>112200000</v>
      </c>
      <c r="NN30" s="1">
        <f>LOOKUP($A30,'DMG Tables'!$P$2:$P$35,'DMG Tables'!$O$2:$O$35)*NN$1*LOOKUP(NN$1,'DMG Tables'!$G$2:$G$7,'DMG Tables'!$H$2:$H$7)</f>
        <v>112500000</v>
      </c>
      <c r="NO30" s="1">
        <f>LOOKUP($A30,'DMG Tables'!$P$2:$P$35,'DMG Tables'!$O$2:$O$35)*NO$1*LOOKUP(NO$1,'DMG Tables'!$G$2:$G$7,'DMG Tables'!$H$2:$H$7)</f>
        <v>112800000</v>
      </c>
      <c r="NP30" s="1">
        <f>LOOKUP($A30,'DMG Tables'!$P$2:$P$35,'DMG Tables'!$O$2:$O$35)*NP$1*LOOKUP(NP$1,'DMG Tables'!$G$2:$G$7,'DMG Tables'!$H$2:$H$7)</f>
        <v>113100000</v>
      </c>
      <c r="NQ30" s="1">
        <f>LOOKUP($A30,'DMG Tables'!$P$2:$P$35,'DMG Tables'!$O$2:$O$35)*NQ$1*LOOKUP(NQ$1,'DMG Tables'!$G$2:$G$7,'DMG Tables'!$H$2:$H$7)</f>
        <v>113400000</v>
      </c>
      <c r="NR30" s="1">
        <f>LOOKUP($A30,'DMG Tables'!$P$2:$P$35,'DMG Tables'!$O$2:$O$35)*NR$1*LOOKUP(NR$1,'DMG Tables'!$G$2:$G$7,'DMG Tables'!$H$2:$H$7)</f>
        <v>113700000</v>
      </c>
      <c r="NS30" s="1">
        <f>LOOKUP($A30,'DMG Tables'!$P$2:$P$35,'DMG Tables'!$O$2:$O$35)*NS$1*LOOKUP(NS$1,'DMG Tables'!$G$2:$G$7,'DMG Tables'!$H$2:$H$7)</f>
        <v>114000000</v>
      </c>
      <c r="NT30" s="1">
        <f>LOOKUP($A30,'DMG Tables'!$P$2:$P$35,'DMG Tables'!$O$2:$O$35)*NT$1*LOOKUP(NT$1,'DMG Tables'!$G$2:$G$7,'DMG Tables'!$H$2:$H$7)</f>
        <v>114300000</v>
      </c>
      <c r="NU30" s="1">
        <f>LOOKUP($A30,'DMG Tables'!$P$2:$P$35,'DMG Tables'!$O$2:$O$35)*NU$1*LOOKUP(NU$1,'DMG Tables'!$G$2:$G$7,'DMG Tables'!$H$2:$H$7)</f>
        <v>114600000</v>
      </c>
      <c r="NV30" s="1">
        <f>LOOKUP($A30,'DMG Tables'!$P$2:$P$35,'DMG Tables'!$O$2:$O$35)*NV$1*LOOKUP(NV$1,'DMG Tables'!$G$2:$G$7,'DMG Tables'!$H$2:$H$7)</f>
        <v>114900000</v>
      </c>
      <c r="NW30" s="1">
        <f>LOOKUP($A30,'DMG Tables'!$P$2:$P$35,'DMG Tables'!$O$2:$O$35)*NW$1*LOOKUP(NW$1,'DMG Tables'!$G$2:$G$7,'DMG Tables'!$H$2:$H$7)</f>
        <v>115200000</v>
      </c>
      <c r="NX30" s="1">
        <f>LOOKUP($A30,'DMG Tables'!$P$2:$P$35,'DMG Tables'!$O$2:$O$35)*NX$1*LOOKUP(NX$1,'DMG Tables'!$G$2:$G$7,'DMG Tables'!$H$2:$H$7)</f>
        <v>115500000</v>
      </c>
      <c r="NY30" s="1">
        <f>LOOKUP($A30,'DMG Tables'!$P$2:$P$35,'DMG Tables'!$O$2:$O$35)*NY$1*LOOKUP(NY$1,'DMG Tables'!$G$2:$G$7,'DMG Tables'!$H$2:$H$7)</f>
        <v>115800000</v>
      </c>
      <c r="NZ30" s="1">
        <f>LOOKUP($A30,'DMG Tables'!$P$2:$P$35,'DMG Tables'!$O$2:$O$35)*NZ$1*LOOKUP(NZ$1,'DMG Tables'!$G$2:$G$7,'DMG Tables'!$H$2:$H$7)</f>
        <v>116100000</v>
      </c>
      <c r="OA30" s="1">
        <f>LOOKUP($A30,'DMG Tables'!$P$2:$P$35,'DMG Tables'!$O$2:$O$35)*OA$1*LOOKUP(OA$1,'DMG Tables'!$G$2:$G$7,'DMG Tables'!$H$2:$H$7)</f>
        <v>116400000</v>
      </c>
      <c r="OB30" s="1">
        <f>LOOKUP($A30,'DMG Tables'!$P$2:$P$35,'DMG Tables'!$O$2:$O$35)*OB$1*LOOKUP(OB$1,'DMG Tables'!$G$2:$G$7,'DMG Tables'!$H$2:$H$7)</f>
        <v>116700000</v>
      </c>
      <c r="OC30" s="1">
        <f>LOOKUP($A30,'DMG Tables'!$P$2:$P$35,'DMG Tables'!$O$2:$O$35)*OC$1*LOOKUP(OC$1,'DMG Tables'!$G$2:$G$7,'DMG Tables'!$H$2:$H$7)</f>
        <v>117000000</v>
      </c>
      <c r="OD30" s="1">
        <f>LOOKUP($A30,'DMG Tables'!$P$2:$P$35,'DMG Tables'!$O$2:$O$35)*OD$1*LOOKUP(OD$1,'DMG Tables'!$G$2:$G$7,'DMG Tables'!$H$2:$H$7)</f>
        <v>117300000</v>
      </c>
      <c r="OE30" s="1">
        <f>LOOKUP($A30,'DMG Tables'!$P$2:$P$35,'DMG Tables'!$O$2:$O$35)*OE$1*LOOKUP(OE$1,'DMG Tables'!$G$2:$G$7,'DMG Tables'!$H$2:$H$7)</f>
        <v>117600000</v>
      </c>
      <c r="OF30" s="1">
        <f>LOOKUP($A30,'DMG Tables'!$P$2:$P$35,'DMG Tables'!$O$2:$O$35)*OF$1*LOOKUP(OF$1,'DMG Tables'!$G$2:$G$7,'DMG Tables'!$H$2:$H$7)</f>
        <v>117900000</v>
      </c>
      <c r="OG30" s="1">
        <f>LOOKUP($A30,'DMG Tables'!$P$2:$P$35,'DMG Tables'!$O$2:$O$35)*OG$1*LOOKUP(OG$1,'DMG Tables'!$G$2:$G$7,'DMG Tables'!$H$2:$H$7)</f>
        <v>118200000</v>
      </c>
      <c r="OH30" s="1">
        <f>LOOKUP($A30,'DMG Tables'!$P$2:$P$35,'DMG Tables'!$O$2:$O$35)*OH$1*LOOKUP(OH$1,'DMG Tables'!$G$2:$G$7,'DMG Tables'!$H$2:$H$7)</f>
        <v>118500000</v>
      </c>
      <c r="OI30" s="1">
        <f>LOOKUP($A30,'DMG Tables'!$P$2:$P$35,'DMG Tables'!$O$2:$O$35)*OI$1*LOOKUP(OI$1,'DMG Tables'!$G$2:$G$7,'DMG Tables'!$H$2:$H$7)</f>
        <v>118800000</v>
      </c>
      <c r="OJ30" s="1">
        <f>LOOKUP($A30,'DMG Tables'!$P$2:$P$35,'DMG Tables'!$O$2:$O$35)*OJ$1*LOOKUP(OJ$1,'DMG Tables'!$G$2:$G$7,'DMG Tables'!$H$2:$H$7)</f>
        <v>119100000</v>
      </c>
      <c r="OK30" s="1">
        <f>LOOKUP($A30,'DMG Tables'!$P$2:$P$35,'DMG Tables'!$O$2:$O$35)*OK$1*LOOKUP(OK$1,'DMG Tables'!$G$2:$G$7,'DMG Tables'!$H$2:$H$7)</f>
        <v>119400000</v>
      </c>
      <c r="OL30" s="1">
        <f>LOOKUP($A30,'DMG Tables'!$P$2:$P$35,'DMG Tables'!$O$2:$O$35)*OL$1*LOOKUP(OL$1,'DMG Tables'!$G$2:$G$7,'DMG Tables'!$H$2:$H$7)</f>
        <v>119700000</v>
      </c>
      <c r="OM30" s="1">
        <f>LOOKUP($A30,'DMG Tables'!$P$2:$P$35,'DMG Tables'!$O$2:$O$35)*OM$1*LOOKUP(OM$1,'DMG Tables'!$G$2:$G$7,'DMG Tables'!$H$2:$H$7)</f>
        <v>120000000</v>
      </c>
      <c r="ON30" s="1">
        <f>LOOKUP($A30,'DMG Tables'!$P$2:$P$35,'DMG Tables'!$O$2:$O$35)*ON$1*LOOKUP(ON$1,'DMG Tables'!$G$2:$G$7,'DMG Tables'!$H$2:$H$7)</f>
        <v>120300000</v>
      </c>
      <c r="OO30" s="1">
        <f>LOOKUP($A30,'DMG Tables'!$P$2:$P$35,'DMG Tables'!$O$2:$O$35)*OO$1*LOOKUP(OO$1,'DMG Tables'!$G$2:$G$7,'DMG Tables'!$H$2:$H$7)</f>
        <v>120600000</v>
      </c>
      <c r="OP30" s="1">
        <f>LOOKUP($A30,'DMG Tables'!$P$2:$P$35,'DMG Tables'!$O$2:$O$35)*OP$1*LOOKUP(OP$1,'DMG Tables'!$G$2:$G$7,'DMG Tables'!$H$2:$H$7)</f>
        <v>120900000</v>
      </c>
      <c r="OQ30" s="1">
        <f>LOOKUP($A30,'DMG Tables'!$P$2:$P$35,'DMG Tables'!$O$2:$O$35)*OQ$1*LOOKUP(OQ$1,'DMG Tables'!$G$2:$G$7,'DMG Tables'!$H$2:$H$7)</f>
        <v>121200000</v>
      </c>
      <c r="OR30" s="1">
        <f>LOOKUP($A30,'DMG Tables'!$P$2:$P$35,'DMG Tables'!$O$2:$O$35)*OR$1*LOOKUP(OR$1,'DMG Tables'!$G$2:$G$7,'DMG Tables'!$H$2:$H$7)</f>
        <v>121500000</v>
      </c>
      <c r="OS30" s="1">
        <f>LOOKUP($A30,'DMG Tables'!$P$2:$P$35,'DMG Tables'!$O$2:$O$35)*OS$1*LOOKUP(OS$1,'DMG Tables'!$G$2:$G$7,'DMG Tables'!$H$2:$H$7)</f>
        <v>121800000</v>
      </c>
      <c r="OT30" s="1">
        <f>LOOKUP($A30,'DMG Tables'!$P$2:$P$35,'DMG Tables'!$O$2:$O$35)*OT$1*LOOKUP(OT$1,'DMG Tables'!$G$2:$G$7,'DMG Tables'!$H$2:$H$7)</f>
        <v>122100000</v>
      </c>
      <c r="OU30" s="1">
        <f>LOOKUP($A30,'DMG Tables'!$P$2:$P$35,'DMG Tables'!$O$2:$O$35)*OU$1*LOOKUP(OU$1,'DMG Tables'!$G$2:$G$7,'DMG Tables'!$H$2:$H$7)</f>
        <v>122400000</v>
      </c>
      <c r="OV30" s="1">
        <f>LOOKUP($A30,'DMG Tables'!$P$2:$P$35,'DMG Tables'!$O$2:$O$35)*OV$1*LOOKUP(OV$1,'DMG Tables'!$G$2:$G$7,'DMG Tables'!$H$2:$H$7)</f>
        <v>122700000</v>
      </c>
      <c r="OW30" s="1">
        <f>LOOKUP($A30,'DMG Tables'!$P$2:$P$35,'DMG Tables'!$O$2:$O$35)*OW$1*LOOKUP(OW$1,'DMG Tables'!$G$2:$G$7,'DMG Tables'!$H$2:$H$7)</f>
        <v>123000000</v>
      </c>
      <c r="OX30" s="1">
        <f>LOOKUP($A30,'DMG Tables'!$P$2:$P$35,'DMG Tables'!$O$2:$O$35)*OX$1*LOOKUP(OX$1,'DMG Tables'!$G$2:$G$7,'DMG Tables'!$H$2:$H$7)</f>
        <v>123300000</v>
      </c>
      <c r="OY30" s="1">
        <f>LOOKUP($A30,'DMG Tables'!$P$2:$P$35,'DMG Tables'!$O$2:$O$35)*OY$1*LOOKUP(OY$1,'DMG Tables'!$G$2:$G$7,'DMG Tables'!$H$2:$H$7)</f>
        <v>123600000</v>
      </c>
      <c r="OZ30" s="1">
        <f>LOOKUP($A30,'DMG Tables'!$P$2:$P$35,'DMG Tables'!$O$2:$O$35)*OZ$1*LOOKUP(OZ$1,'DMG Tables'!$G$2:$G$7,'DMG Tables'!$H$2:$H$7)</f>
        <v>123900000</v>
      </c>
      <c r="PA30" s="1">
        <f>LOOKUP($A30,'DMG Tables'!$P$2:$P$35,'DMG Tables'!$O$2:$O$35)*PA$1*LOOKUP(PA$1,'DMG Tables'!$G$2:$G$7,'DMG Tables'!$H$2:$H$7)</f>
        <v>124200000</v>
      </c>
      <c r="PB30" s="1">
        <f>LOOKUP($A30,'DMG Tables'!$P$2:$P$35,'DMG Tables'!$O$2:$O$35)*PB$1*LOOKUP(PB$1,'DMG Tables'!$G$2:$G$7,'DMG Tables'!$H$2:$H$7)</f>
        <v>124500000</v>
      </c>
      <c r="PC30" s="1">
        <f>LOOKUP($A30,'DMG Tables'!$P$2:$P$35,'DMG Tables'!$O$2:$O$35)*PC$1*LOOKUP(PC$1,'DMG Tables'!$G$2:$G$7,'DMG Tables'!$H$2:$H$7)</f>
        <v>124800000</v>
      </c>
      <c r="PD30" s="1">
        <f>LOOKUP($A30,'DMG Tables'!$P$2:$P$35,'DMG Tables'!$O$2:$O$35)*PD$1*LOOKUP(PD$1,'DMG Tables'!$G$2:$G$7,'DMG Tables'!$H$2:$H$7)</f>
        <v>125100000</v>
      </c>
      <c r="PE30" s="1">
        <f>LOOKUP($A30,'DMG Tables'!$P$2:$P$35,'DMG Tables'!$O$2:$O$35)*PE$1*LOOKUP(PE$1,'DMG Tables'!$G$2:$G$7,'DMG Tables'!$H$2:$H$7)</f>
        <v>125400000</v>
      </c>
      <c r="PF30" s="1">
        <f>LOOKUP($A30,'DMG Tables'!$P$2:$P$35,'DMG Tables'!$O$2:$O$35)*PF$1*LOOKUP(PF$1,'DMG Tables'!$G$2:$G$7,'DMG Tables'!$H$2:$H$7)</f>
        <v>125700000</v>
      </c>
      <c r="PG30" s="1">
        <f>LOOKUP($A30,'DMG Tables'!$P$2:$P$35,'DMG Tables'!$O$2:$O$35)*PG$1*LOOKUP(PG$1,'DMG Tables'!$G$2:$G$7,'DMG Tables'!$H$2:$H$7)</f>
        <v>126000000</v>
      </c>
      <c r="PH30" s="1">
        <f>LOOKUP($A30,'DMG Tables'!$P$2:$P$35,'DMG Tables'!$O$2:$O$35)*PH$1*LOOKUP(PH$1,'DMG Tables'!$G$2:$G$7,'DMG Tables'!$H$2:$H$7)</f>
        <v>126300000</v>
      </c>
      <c r="PI30" s="1">
        <f>LOOKUP($A30,'DMG Tables'!$P$2:$P$35,'DMG Tables'!$O$2:$O$35)*PI$1*LOOKUP(PI$1,'DMG Tables'!$G$2:$G$7,'DMG Tables'!$H$2:$H$7)</f>
        <v>126600000</v>
      </c>
      <c r="PJ30" s="1">
        <f>LOOKUP($A30,'DMG Tables'!$P$2:$P$35,'DMG Tables'!$O$2:$O$35)*PJ$1*LOOKUP(PJ$1,'DMG Tables'!$G$2:$G$7,'DMG Tables'!$H$2:$H$7)</f>
        <v>126900000</v>
      </c>
      <c r="PK30" s="1">
        <f>LOOKUP($A30,'DMG Tables'!$P$2:$P$35,'DMG Tables'!$O$2:$O$35)*PK$1*LOOKUP(PK$1,'DMG Tables'!$G$2:$G$7,'DMG Tables'!$H$2:$H$7)</f>
        <v>127200000</v>
      </c>
      <c r="PL30" s="1">
        <f>LOOKUP($A30,'DMG Tables'!$P$2:$P$35,'DMG Tables'!$O$2:$O$35)*PL$1*LOOKUP(PL$1,'DMG Tables'!$G$2:$G$7,'DMG Tables'!$H$2:$H$7)</f>
        <v>127500000</v>
      </c>
      <c r="PM30" s="1">
        <f>LOOKUP($A30,'DMG Tables'!$P$2:$P$35,'DMG Tables'!$O$2:$O$35)*PM$1*LOOKUP(PM$1,'DMG Tables'!$G$2:$G$7,'DMG Tables'!$H$2:$H$7)</f>
        <v>127800000</v>
      </c>
      <c r="PN30" s="1">
        <f>LOOKUP($A30,'DMG Tables'!$P$2:$P$35,'DMG Tables'!$O$2:$O$35)*PN$1*LOOKUP(PN$1,'DMG Tables'!$G$2:$G$7,'DMG Tables'!$H$2:$H$7)</f>
        <v>128100000</v>
      </c>
      <c r="PO30" s="1">
        <f>LOOKUP($A30,'DMG Tables'!$P$2:$P$35,'DMG Tables'!$O$2:$O$35)*PO$1*LOOKUP(PO$1,'DMG Tables'!$G$2:$G$7,'DMG Tables'!$H$2:$H$7)</f>
        <v>128400000</v>
      </c>
      <c r="PP30" s="1">
        <f>LOOKUP($A30,'DMG Tables'!$P$2:$P$35,'DMG Tables'!$O$2:$O$35)*PP$1*LOOKUP(PP$1,'DMG Tables'!$G$2:$G$7,'DMG Tables'!$H$2:$H$7)</f>
        <v>128700000</v>
      </c>
      <c r="PQ30" s="1">
        <f>LOOKUP($A30,'DMG Tables'!$P$2:$P$35,'DMG Tables'!$O$2:$O$35)*PQ$1*LOOKUP(PQ$1,'DMG Tables'!$G$2:$G$7,'DMG Tables'!$H$2:$H$7)</f>
        <v>129000000</v>
      </c>
      <c r="PR30" s="1">
        <f>LOOKUP($A30,'DMG Tables'!$P$2:$P$35,'DMG Tables'!$O$2:$O$35)*PR$1*LOOKUP(PR$1,'DMG Tables'!$G$2:$G$7,'DMG Tables'!$H$2:$H$7)</f>
        <v>129300000</v>
      </c>
      <c r="PS30" s="1">
        <f>LOOKUP($A30,'DMG Tables'!$P$2:$P$35,'DMG Tables'!$O$2:$O$35)*PS$1*LOOKUP(PS$1,'DMG Tables'!$G$2:$G$7,'DMG Tables'!$H$2:$H$7)</f>
        <v>129600000</v>
      </c>
      <c r="PT30" s="1">
        <f>LOOKUP($A30,'DMG Tables'!$P$2:$P$35,'DMG Tables'!$O$2:$O$35)*PT$1*LOOKUP(PT$1,'DMG Tables'!$G$2:$G$7,'DMG Tables'!$H$2:$H$7)</f>
        <v>129900000</v>
      </c>
      <c r="PU30" s="1">
        <f>LOOKUP($A30,'DMG Tables'!$P$2:$P$35,'DMG Tables'!$O$2:$O$35)*PU$1*LOOKUP(PU$1,'DMG Tables'!$G$2:$G$7,'DMG Tables'!$H$2:$H$7)</f>
        <v>130200000</v>
      </c>
      <c r="PV30" s="1">
        <f>LOOKUP($A30,'DMG Tables'!$P$2:$P$35,'DMG Tables'!$O$2:$O$35)*PV$1*LOOKUP(PV$1,'DMG Tables'!$G$2:$G$7,'DMG Tables'!$H$2:$H$7)</f>
        <v>130500000</v>
      </c>
      <c r="PW30" s="1">
        <f>LOOKUP($A30,'DMG Tables'!$P$2:$P$35,'DMG Tables'!$O$2:$O$35)*PW$1*LOOKUP(PW$1,'DMG Tables'!$G$2:$G$7,'DMG Tables'!$H$2:$H$7)</f>
        <v>130800000</v>
      </c>
      <c r="PX30" s="1">
        <f>LOOKUP($A30,'DMG Tables'!$P$2:$P$35,'DMG Tables'!$O$2:$O$35)*PX$1*LOOKUP(PX$1,'DMG Tables'!$G$2:$G$7,'DMG Tables'!$H$2:$H$7)</f>
        <v>131100000</v>
      </c>
      <c r="PY30" s="1">
        <f>LOOKUP($A30,'DMG Tables'!$P$2:$P$35,'DMG Tables'!$O$2:$O$35)*PY$1*LOOKUP(PY$1,'DMG Tables'!$G$2:$G$7,'DMG Tables'!$H$2:$H$7)</f>
        <v>131400000</v>
      </c>
      <c r="PZ30" s="1">
        <f>LOOKUP($A30,'DMG Tables'!$P$2:$P$35,'DMG Tables'!$O$2:$O$35)*PZ$1*LOOKUP(PZ$1,'DMG Tables'!$G$2:$G$7,'DMG Tables'!$H$2:$H$7)</f>
        <v>131700000</v>
      </c>
      <c r="QA30" s="1">
        <f>LOOKUP($A30,'DMG Tables'!$P$2:$P$35,'DMG Tables'!$O$2:$O$35)*QA$1*LOOKUP(QA$1,'DMG Tables'!$G$2:$G$7,'DMG Tables'!$H$2:$H$7)</f>
        <v>132000000</v>
      </c>
      <c r="QB30" s="1">
        <f>LOOKUP($A30,'DMG Tables'!$P$2:$P$35,'DMG Tables'!$O$2:$O$35)*QB$1*LOOKUP(QB$1,'DMG Tables'!$G$2:$G$7,'DMG Tables'!$H$2:$H$7)</f>
        <v>132300000</v>
      </c>
      <c r="QC30" s="1">
        <f>LOOKUP($A30,'DMG Tables'!$P$2:$P$35,'DMG Tables'!$O$2:$O$35)*QC$1*LOOKUP(QC$1,'DMG Tables'!$G$2:$G$7,'DMG Tables'!$H$2:$H$7)</f>
        <v>132600000</v>
      </c>
      <c r="QD30" s="1">
        <f>LOOKUP($A30,'DMG Tables'!$P$2:$P$35,'DMG Tables'!$O$2:$O$35)*QD$1*LOOKUP(QD$1,'DMG Tables'!$G$2:$G$7,'DMG Tables'!$H$2:$H$7)</f>
        <v>132900000</v>
      </c>
      <c r="QE30" s="1">
        <f>LOOKUP($A30,'DMG Tables'!$P$2:$P$35,'DMG Tables'!$O$2:$O$35)*QE$1*LOOKUP(QE$1,'DMG Tables'!$G$2:$G$7,'DMG Tables'!$H$2:$H$7)</f>
        <v>133200000</v>
      </c>
      <c r="QF30" s="1">
        <f>LOOKUP($A30,'DMG Tables'!$P$2:$P$35,'DMG Tables'!$O$2:$O$35)*QF$1*LOOKUP(QF$1,'DMG Tables'!$G$2:$G$7,'DMG Tables'!$H$2:$H$7)</f>
        <v>133500000</v>
      </c>
      <c r="QG30" s="1">
        <f>LOOKUP($A30,'DMG Tables'!$P$2:$P$35,'DMG Tables'!$O$2:$O$35)*QG$1*LOOKUP(QG$1,'DMG Tables'!$G$2:$G$7,'DMG Tables'!$H$2:$H$7)</f>
        <v>133800000</v>
      </c>
      <c r="QH30" s="1">
        <f>LOOKUP($A30,'DMG Tables'!$P$2:$P$35,'DMG Tables'!$O$2:$O$35)*QH$1*LOOKUP(QH$1,'DMG Tables'!$G$2:$G$7,'DMG Tables'!$H$2:$H$7)</f>
        <v>134100000</v>
      </c>
      <c r="QI30" s="1">
        <f>LOOKUP($A30,'DMG Tables'!$P$2:$P$35,'DMG Tables'!$O$2:$O$35)*QI$1*LOOKUP(QI$1,'DMG Tables'!$G$2:$G$7,'DMG Tables'!$H$2:$H$7)</f>
        <v>134400000</v>
      </c>
      <c r="QJ30" s="1">
        <f>LOOKUP($A30,'DMG Tables'!$P$2:$P$35,'DMG Tables'!$O$2:$O$35)*QJ$1*LOOKUP(QJ$1,'DMG Tables'!$G$2:$G$7,'DMG Tables'!$H$2:$H$7)</f>
        <v>134700000</v>
      </c>
      <c r="QK30" s="1">
        <f>LOOKUP($A30,'DMG Tables'!$P$2:$P$35,'DMG Tables'!$O$2:$O$35)*QK$1*LOOKUP(QK$1,'DMG Tables'!$G$2:$G$7,'DMG Tables'!$H$2:$H$7)</f>
        <v>135000000</v>
      </c>
      <c r="QL30" s="1">
        <f>LOOKUP($A30,'DMG Tables'!$P$2:$P$35,'DMG Tables'!$O$2:$O$35)*QL$1*LOOKUP(QL$1,'DMG Tables'!$G$2:$G$7,'DMG Tables'!$H$2:$H$7)</f>
        <v>135300000</v>
      </c>
      <c r="QM30" s="1">
        <f>LOOKUP($A30,'DMG Tables'!$P$2:$P$35,'DMG Tables'!$O$2:$O$35)*QM$1*LOOKUP(QM$1,'DMG Tables'!$G$2:$G$7,'DMG Tables'!$H$2:$H$7)</f>
        <v>135600000</v>
      </c>
      <c r="QN30" s="1">
        <f>LOOKUP($A30,'DMG Tables'!$P$2:$P$35,'DMG Tables'!$O$2:$O$35)*QN$1*LOOKUP(QN$1,'DMG Tables'!$G$2:$G$7,'DMG Tables'!$H$2:$H$7)</f>
        <v>135900000</v>
      </c>
      <c r="QO30" s="1">
        <f>LOOKUP($A30,'DMG Tables'!$P$2:$P$35,'DMG Tables'!$O$2:$O$35)*QO$1*LOOKUP(QO$1,'DMG Tables'!$G$2:$G$7,'DMG Tables'!$H$2:$H$7)</f>
        <v>136200000</v>
      </c>
      <c r="QP30" s="1">
        <f>LOOKUP($A30,'DMG Tables'!$P$2:$P$35,'DMG Tables'!$O$2:$O$35)*QP$1*LOOKUP(QP$1,'DMG Tables'!$G$2:$G$7,'DMG Tables'!$H$2:$H$7)</f>
        <v>136500000</v>
      </c>
      <c r="QQ30" s="1">
        <f>LOOKUP($A30,'DMG Tables'!$P$2:$P$35,'DMG Tables'!$O$2:$O$35)*QQ$1*LOOKUP(QQ$1,'DMG Tables'!$G$2:$G$7,'DMG Tables'!$H$2:$H$7)</f>
        <v>136800000</v>
      </c>
      <c r="QR30" s="1">
        <f>LOOKUP($A30,'DMG Tables'!$P$2:$P$35,'DMG Tables'!$O$2:$O$35)*QR$1*LOOKUP(QR$1,'DMG Tables'!$G$2:$G$7,'DMG Tables'!$H$2:$H$7)</f>
        <v>137100000</v>
      </c>
      <c r="QS30" s="1">
        <f>LOOKUP($A30,'DMG Tables'!$P$2:$P$35,'DMG Tables'!$O$2:$O$35)*QS$1*LOOKUP(QS$1,'DMG Tables'!$G$2:$G$7,'DMG Tables'!$H$2:$H$7)</f>
        <v>137400000</v>
      </c>
      <c r="QT30" s="1">
        <f>LOOKUP($A30,'DMG Tables'!$P$2:$P$35,'DMG Tables'!$O$2:$O$35)*QT$1*LOOKUP(QT$1,'DMG Tables'!$G$2:$G$7,'DMG Tables'!$H$2:$H$7)</f>
        <v>137700000</v>
      </c>
      <c r="QU30" s="1">
        <f>LOOKUP($A30,'DMG Tables'!$P$2:$P$35,'DMG Tables'!$O$2:$O$35)*QU$1*LOOKUP(QU$1,'DMG Tables'!$G$2:$G$7,'DMG Tables'!$H$2:$H$7)</f>
        <v>138000000</v>
      </c>
      <c r="QV30" s="1">
        <f>LOOKUP($A30,'DMG Tables'!$P$2:$P$35,'DMG Tables'!$O$2:$O$35)*QV$1*LOOKUP(QV$1,'DMG Tables'!$G$2:$G$7,'DMG Tables'!$H$2:$H$7)</f>
        <v>138300000</v>
      </c>
      <c r="QW30" s="1">
        <f>LOOKUP($A30,'DMG Tables'!$P$2:$P$35,'DMG Tables'!$O$2:$O$35)*QW$1*LOOKUP(QW$1,'DMG Tables'!$G$2:$G$7,'DMG Tables'!$H$2:$H$7)</f>
        <v>138600000</v>
      </c>
      <c r="QX30" s="1">
        <f>LOOKUP($A30,'DMG Tables'!$P$2:$P$35,'DMG Tables'!$O$2:$O$35)*QX$1*LOOKUP(QX$1,'DMG Tables'!$G$2:$G$7,'DMG Tables'!$H$2:$H$7)</f>
        <v>138900000</v>
      </c>
      <c r="QY30" s="1">
        <f>LOOKUP($A30,'DMG Tables'!$P$2:$P$35,'DMG Tables'!$O$2:$O$35)*QY$1*LOOKUP(QY$1,'DMG Tables'!$G$2:$G$7,'DMG Tables'!$H$2:$H$7)</f>
        <v>139200000</v>
      </c>
      <c r="QZ30" s="1">
        <f>LOOKUP($A30,'DMG Tables'!$P$2:$P$35,'DMG Tables'!$O$2:$O$35)*QZ$1*LOOKUP(QZ$1,'DMG Tables'!$G$2:$G$7,'DMG Tables'!$H$2:$H$7)</f>
        <v>139500000</v>
      </c>
      <c r="RA30" s="1">
        <f>LOOKUP($A30,'DMG Tables'!$P$2:$P$35,'DMG Tables'!$O$2:$O$35)*RA$1*LOOKUP(RA$1,'DMG Tables'!$G$2:$G$7,'DMG Tables'!$H$2:$H$7)</f>
        <v>139800000</v>
      </c>
      <c r="RB30" s="1">
        <f>LOOKUP($A30,'DMG Tables'!$P$2:$P$35,'DMG Tables'!$O$2:$O$35)*RB$1*LOOKUP(RB$1,'DMG Tables'!$G$2:$G$7,'DMG Tables'!$H$2:$H$7)</f>
        <v>140100000</v>
      </c>
      <c r="RC30" s="1">
        <f>LOOKUP($A30,'DMG Tables'!$P$2:$P$35,'DMG Tables'!$O$2:$O$35)*RC$1*LOOKUP(RC$1,'DMG Tables'!$G$2:$G$7,'DMG Tables'!$H$2:$H$7)</f>
        <v>140400000</v>
      </c>
      <c r="RD30" s="1">
        <f>LOOKUP($A30,'DMG Tables'!$P$2:$P$35,'DMG Tables'!$O$2:$O$35)*RD$1*LOOKUP(RD$1,'DMG Tables'!$G$2:$G$7,'DMG Tables'!$H$2:$H$7)</f>
        <v>140700000</v>
      </c>
      <c r="RE30" s="1">
        <f>LOOKUP($A30,'DMG Tables'!$P$2:$P$35,'DMG Tables'!$O$2:$O$35)*RE$1*LOOKUP(RE$1,'DMG Tables'!$G$2:$G$7,'DMG Tables'!$H$2:$H$7)</f>
        <v>141000000</v>
      </c>
      <c r="RF30" s="1">
        <f>LOOKUP($A30,'DMG Tables'!$P$2:$P$35,'DMG Tables'!$O$2:$O$35)*RF$1*LOOKUP(RF$1,'DMG Tables'!$G$2:$G$7,'DMG Tables'!$H$2:$H$7)</f>
        <v>141300000</v>
      </c>
      <c r="RG30" s="1">
        <f>LOOKUP($A30,'DMG Tables'!$P$2:$P$35,'DMG Tables'!$O$2:$O$35)*RG$1*LOOKUP(RG$1,'DMG Tables'!$G$2:$G$7,'DMG Tables'!$H$2:$H$7)</f>
        <v>141600000</v>
      </c>
      <c r="RH30" s="1">
        <f>LOOKUP($A30,'DMG Tables'!$P$2:$P$35,'DMG Tables'!$O$2:$O$35)*RH$1*LOOKUP(RH$1,'DMG Tables'!$G$2:$G$7,'DMG Tables'!$H$2:$H$7)</f>
        <v>141900000</v>
      </c>
      <c r="RI30" s="1">
        <f>LOOKUP($A30,'DMG Tables'!$P$2:$P$35,'DMG Tables'!$O$2:$O$35)*RI$1*LOOKUP(RI$1,'DMG Tables'!$G$2:$G$7,'DMG Tables'!$H$2:$H$7)</f>
        <v>142200000</v>
      </c>
      <c r="RJ30" s="1">
        <f>LOOKUP($A30,'DMG Tables'!$P$2:$P$35,'DMG Tables'!$O$2:$O$35)*RJ$1*LOOKUP(RJ$1,'DMG Tables'!$G$2:$G$7,'DMG Tables'!$H$2:$H$7)</f>
        <v>142500000</v>
      </c>
      <c r="RK30" s="1">
        <f>LOOKUP($A30,'DMG Tables'!$P$2:$P$35,'DMG Tables'!$O$2:$O$35)*RK$1*LOOKUP(RK$1,'DMG Tables'!$G$2:$G$7,'DMG Tables'!$H$2:$H$7)</f>
        <v>142800000</v>
      </c>
      <c r="RL30" s="1">
        <f>LOOKUP($A30,'DMG Tables'!$P$2:$P$35,'DMG Tables'!$O$2:$O$35)*RL$1*LOOKUP(RL$1,'DMG Tables'!$G$2:$G$7,'DMG Tables'!$H$2:$H$7)</f>
        <v>143100000</v>
      </c>
      <c r="RM30" s="1">
        <f>LOOKUP($A30,'DMG Tables'!$P$2:$P$35,'DMG Tables'!$O$2:$O$35)*RM$1*LOOKUP(RM$1,'DMG Tables'!$G$2:$G$7,'DMG Tables'!$H$2:$H$7)</f>
        <v>143400000</v>
      </c>
      <c r="RN30" s="1">
        <f>LOOKUP($A30,'DMG Tables'!$P$2:$P$35,'DMG Tables'!$O$2:$O$35)*RN$1*LOOKUP(RN$1,'DMG Tables'!$G$2:$G$7,'DMG Tables'!$H$2:$H$7)</f>
        <v>143700000</v>
      </c>
      <c r="RO30" s="1">
        <f>LOOKUP($A30,'DMG Tables'!$P$2:$P$35,'DMG Tables'!$O$2:$O$35)*RO$1*LOOKUP(RO$1,'DMG Tables'!$G$2:$G$7,'DMG Tables'!$H$2:$H$7)</f>
        <v>144000000</v>
      </c>
      <c r="RP30" s="1">
        <f>LOOKUP($A30,'DMG Tables'!$P$2:$P$35,'DMG Tables'!$O$2:$O$35)*RP$1*LOOKUP(RP$1,'DMG Tables'!$G$2:$G$7,'DMG Tables'!$H$2:$H$7)</f>
        <v>144300000</v>
      </c>
      <c r="RQ30" s="1">
        <f>LOOKUP($A30,'DMG Tables'!$P$2:$P$35,'DMG Tables'!$O$2:$O$35)*RQ$1*LOOKUP(RQ$1,'DMG Tables'!$G$2:$G$7,'DMG Tables'!$H$2:$H$7)</f>
        <v>144600000</v>
      </c>
      <c r="RR30" s="1">
        <f>LOOKUP($A30,'DMG Tables'!$P$2:$P$35,'DMG Tables'!$O$2:$O$35)*RR$1*LOOKUP(RR$1,'DMG Tables'!$G$2:$G$7,'DMG Tables'!$H$2:$H$7)</f>
        <v>144900000</v>
      </c>
      <c r="RS30" s="1">
        <f>LOOKUP($A30,'DMG Tables'!$P$2:$P$35,'DMG Tables'!$O$2:$O$35)*RS$1*LOOKUP(RS$1,'DMG Tables'!$G$2:$G$7,'DMG Tables'!$H$2:$H$7)</f>
        <v>145200000</v>
      </c>
      <c r="RT30" s="1">
        <f>LOOKUP($A30,'DMG Tables'!$P$2:$P$35,'DMG Tables'!$O$2:$O$35)*RT$1*LOOKUP(RT$1,'DMG Tables'!$G$2:$G$7,'DMG Tables'!$H$2:$H$7)</f>
        <v>145500000</v>
      </c>
      <c r="RU30" s="1">
        <f>LOOKUP($A30,'DMG Tables'!$P$2:$P$35,'DMG Tables'!$O$2:$O$35)*RU$1*LOOKUP(RU$1,'DMG Tables'!$G$2:$G$7,'DMG Tables'!$H$2:$H$7)</f>
        <v>145800000</v>
      </c>
      <c r="RV30" s="1">
        <f>LOOKUP($A30,'DMG Tables'!$P$2:$P$35,'DMG Tables'!$O$2:$O$35)*RV$1*LOOKUP(RV$1,'DMG Tables'!$G$2:$G$7,'DMG Tables'!$H$2:$H$7)</f>
        <v>146100000</v>
      </c>
      <c r="RW30" s="1">
        <f>LOOKUP($A30,'DMG Tables'!$P$2:$P$35,'DMG Tables'!$O$2:$O$35)*RW$1*LOOKUP(RW$1,'DMG Tables'!$G$2:$G$7,'DMG Tables'!$H$2:$H$7)</f>
        <v>146400000</v>
      </c>
      <c r="RX30" s="1">
        <f>LOOKUP($A30,'DMG Tables'!$P$2:$P$35,'DMG Tables'!$O$2:$O$35)*RX$1*LOOKUP(RX$1,'DMG Tables'!$G$2:$G$7,'DMG Tables'!$H$2:$H$7)</f>
        <v>146700000</v>
      </c>
      <c r="RY30" s="1">
        <f>LOOKUP($A30,'DMG Tables'!$P$2:$P$35,'DMG Tables'!$O$2:$O$35)*RY$1*LOOKUP(RY$1,'DMG Tables'!$G$2:$G$7,'DMG Tables'!$H$2:$H$7)</f>
        <v>147000000</v>
      </c>
      <c r="RZ30" s="1">
        <f>LOOKUP($A30,'DMG Tables'!$P$2:$P$35,'DMG Tables'!$O$2:$O$35)*RZ$1*LOOKUP(RZ$1,'DMG Tables'!$G$2:$G$7,'DMG Tables'!$H$2:$H$7)</f>
        <v>147300000</v>
      </c>
      <c r="SA30" s="1">
        <f>LOOKUP($A30,'DMG Tables'!$P$2:$P$35,'DMG Tables'!$O$2:$O$35)*SA$1*LOOKUP(SA$1,'DMG Tables'!$G$2:$G$7,'DMG Tables'!$H$2:$H$7)</f>
        <v>147600000</v>
      </c>
      <c r="SB30" s="1">
        <f>LOOKUP($A30,'DMG Tables'!$P$2:$P$35,'DMG Tables'!$O$2:$O$35)*SB$1*LOOKUP(SB$1,'DMG Tables'!$G$2:$G$7,'DMG Tables'!$H$2:$H$7)</f>
        <v>147900000</v>
      </c>
      <c r="SC30" s="1">
        <f>LOOKUP($A30,'DMG Tables'!$P$2:$P$35,'DMG Tables'!$O$2:$O$35)*SC$1*LOOKUP(SC$1,'DMG Tables'!$G$2:$G$7,'DMG Tables'!$H$2:$H$7)</f>
        <v>148200000</v>
      </c>
      <c r="SD30" s="1">
        <f>LOOKUP($A30,'DMG Tables'!$P$2:$P$35,'DMG Tables'!$O$2:$O$35)*SD$1*LOOKUP(SD$1,'DMG Tables'!$G$2:$G$7,'DMG Tables'!$H$2:$H$7)</f>
        <v>148500000</v>
      </c>
      <c r="SE30" s="1">
        <f>LOOKUP($A30,'DMG Tables'!$P$2:$P$35,'DMG Tables'!$O$2:$O$35)*SE$1*LOOKUP(SE$1,'DMG Tables'!$G$2:$G$7,'DMG Tables'!$H$2:$H$7)</f>
        <v>148800000</v>
      </c>
      <c r="SF30" s="1">
        <f>LOOKUP($A30,'DMG Tables'!$P$2:$P$35,'DMG Tables'!$O$2:$O$35)*SF$1*LOOKUP(SF$1,'DMG Tables'!$G$2:$G$7,'DMG Tables'!$H$2:$H$7)</f>
        <v>149100000</v>
      </c>
      <c r="SG30" s="1">
        <f>LOOKUP($A30,'DMG Tables'!$P$2:$P$35,'DMG Tables'!$O$2:$O$35)*SG$1*LOOKUP(SG$1,'DMG Tables'!$G$2:$G$7,'DMG Tables'!$H$2:$H$7)</f>
        <v>149400000</v>
      </c>
      <c r="SH30" s="1">
        <f>LOOKUP($A30,'DMG Tables'!$P$2:$P$35,'DMG Tables'!$O$2:$O$35)*SH$1*LOOKUP(SH$1,'DMG Tables'!$G$2:$G$7,'DMG Tables'!$H$2:$H$7)</f>
        <v>149700000</v>
      </c>
      <c r="SI30" s="1">
        <f>LOOKUP($A30,'DMG Tables'!$P$2:$P$35,'DMG Tables'!$O$2:$O$35)*SI$1*LOOKUP(SI$1,'DMG Tables'!$G$2:$G$7,'DMG Tables'!$H$2:$H$7)</f>
        <v>150000000</v>
      </c>
      <c r="SJ30" s="1">
        <f>LOOKUP($A30,'DMG Tables'!$P$2:$P$35,'DMG Tables'!$O$2:$O$35)*SJ$1*LOOKUP(SJ$1,'DMG Tables'!$G$2:$G$7,'DMG Tables'!$H$2:$H$7)</f>
        <v>150300000</v>
      </c>
      <c r="SK30" s="1">
        <f>LOOKUP($A30,'DMG Tables'!$P$2:$P$35,'DMG Tables'!$O$2:$O$35)*SK$1*LOOKUP(SK$1,'DMG Tables'!$G$2:$G$7,'DMG Tables'!$H$2:$H$7)</f>
        <v>150600000</v>
      </c>
      <c r="SL30" s="1">
        <f>LOOKUP($A30,'DMG Tables'!$P$2:$P$35,'DMG Tables'!$O$2:$O$35)*SL$1*LOOKUP(SL$1,'DMG Tables'!$G$2:$G$7,'DMG Tables'!$H$2:$H$7)</f>
        <v>150900000</v>
      </c>
      <c r="SM30" s="1">
        <f>LOOKUP($A30,'DMG Tables'!$P$2:$P$35,'DMG Tables'!$O$2:$O$35)*SM$1*LOOKUP(SM$1,'DMG Tables'!$G$2:$G$7,'DMG Tables'!$H$2:$H$7)</f>
        <v>151200000</v>
      </c>
      <c r="SN30" s="1">
        <f>LOOKUP($A30,'DMG Tables'!$P$2:$P$35,'DMG Tables'!$O$2:$O$35)*SN$1*LOOKUP(SN$1,'DMG Tables'!$G$2:$G$7,'DMG Tables'!$H$2:$H$7)</f>
        <v>151500000</v>
      </c>
      <c r="SO30" s="1">
        <f>LOOKUP($A30,'DMG Tables'!$P$2:$P$35,'DMG Tables'!$O$2:$O$35)*SO$1*LOOKUP(SO$1,'DMG Tables'!$G$2:$G$7,'DMG Tables'!$H$2:$H$7)</f>
        <v>151800000</v>
      </c>
      <c r="SP30" s="1">
        <f>LOOKUP($A30,'DMG Tables'!$P$2:$P$35,'DMG Tables'!$O$2:$O$35)*SP$1*LOOKUP(SP$1,'DMG Tables'!$G$2:$G$7,'DMG Tables'!$H$2:$H$7)</f>
        <v>152100000</v>
      </c>
      <c r="SQ30" s="1">
        <f>LOOKUP($A30,'DMG Tables'!$P$2:$P$35,'DMG Tables'!$O$2:$O$35)*SQ$1*LOOKUP(SQ$1,'DMG Tables'!$G$2:$G$7,'DMG Tables'!$H$2:$H$7)</f>
        <v>152400000</v>
      </c>
      <c r="SR30" s="1">
        <f>LOOKUP($A30,'DMG Tables'!$P$2:$P$35,'DMG Tables'!$O$2:$O$35)*SR$1*LOOKUP(SR$1,'DMG Tables'!$G$2:$G$7,'DMG Tables'!$H$2:$H$7)</f>
        <v>152700000</v>
      </c>
      <c r="SS30" s="1">
        <f>LOOKUP($A30,'DMG Tables'!$P$2:$P$35,'DMG Tables'!$O$2:$O$35)*SS$1*LOOKUP(SS$1,'DMG Tables'!$G$2:$G$7,'DMG Tables'!$H$2:$H$7)</f>
        <v>153000000</v>
      </c>
      <c r="ST30" s="1">
        <f>LOOKUP($A30,'DMG Tables'!$P$2:$P$35,'DMG Tables'!$O$2:$O$35)*ST$1*LOOKUP(ST$1,'DMG Tables'!$G$2:$G$7,'DMG Tables'!$H$2:$H$7)</f>
        <v>153300000</v>
      </c>
      <c r="SU30" s="1">
        <f>LOOKUP($A30,'DMG Tables'!$P$2:$P$35,'DMG Tables'!$O$2:$O$35)*SU$1*LOOKUP(SU$1,'DMG Tables'!$G$2:$G$7,'DMG Tables'!$H$2:$H$7)</f>
        <v>153600000</v>
      </c>
      <c r="SV30" s="1">
        <f>LOOKUP($A30,'DMG Tables'!$P$2:$P$35,'DMG Tables'!$O$2:$O$35)*SV$1*LOOKUP(SV$1,'DMG Tables'!$G$2:$G$7,'DMG Tables'!$H$2:$H$7)</f>
        <v>153900000</v>
      </c>
      <c r="SW30" s="1">
        <f>LOOKUP($A30,'DMG Tables'!$P$2:$P$35,'DMG Tables'!$O$2:$O$35)*SW$1*LOOKUP(SW$1,'DMG Tables'!$G$2:$G$7,'DMG Tables'!$H$2:$H$7)</f>
        <v>154200000</v>
      </c>
      <c r="SX30" s="1">
        <f>LOOKUP($A30,'DMG Tables'!$P$2:$P$35,'DMG Tables'!$O$2:$O$35)*SX$1*LOOKUP(SX$1,'DMG Tables'!$G$2:$G$7,'DMG Tables'!$H$2:$H$7)</f>
        <v>154500000</v>
      </c>
      <c r="SY30" s="1">
        <f>LOOKUP($A30,'DMG Tables'!$P$2:$P$35,'DMG Tables'!$O$2:$O$35)*SY$1*LOOKUP(SY$1,'DMG Tables'!$G$2:$G$7,'DMG Tables'!$H$2:$H$7)</f>
        <v>154800000</v>
      </c>
      <c r="SZ30" s="1">
        <f>LOOKUP($A30,'DMG Tables'!$P$2:$P$35,'DMG Tables'!$O$2:$O$35)*SZ$1*LOOKUP(SZ$1,'DMG Tables'!$G$2:$G$7,'DMG Tables'!$H$2:$H$7)</f>
        <v>155100000</v>
      </c>
      <c r="TA30" s="1">
        <f>LOOKUP($A30,'DMG Tables'!$P$2:$P$35,'DMG Tables'!$O$2:$O$35)*TA$1*LOOKUP(TA$1,'DMG Tables'!$G$2:$G$7,'DMG Tables'!$H$2:$H$7)</f>
        <v>155400000</v>
      </c>
      <c r="TB30" s="1">
        <f>LOOKUP($A30,'DMG Tables'!$P$2:$P$35,'DMG Tables'!$O$2:$O$35)*TB$1*LOOKUP(TB$1,'DMG Tables'!$G$2:$G$7,'DMG Tables'!$H$2:$H$7)</f>
        <v>155700000</v>
      </c>
      <c r="TC30" s="1">
        <f>LOOKUP($A30,'DMG Tables'!$P$2:$P$35,'DMG Tables'!$O$2:$O$35)*TC$1*LOOKUP(TC$1,'DMG Tables'!$G$2:$G$7,'DMG Tables'!$H$2:$H$7)</f>
        <v>156000000</v>
      </c>
      <c r="TD30" s="1">
        <f>LOOKUP($A30,'DMG Tables'!$P$2:$P$35,'DMG Tables'!$O$2:$O$35)*TD$1*LOOKUP(TD$1,'DMG Tables'!$G$2:$G$7,'DMG Tables'!$H$2:$H$7)</f>
        <v>156300000</v>
      </c>
      <c r="TE30" s="1">
        <f>LOOKUP($A30,'DMG Tables'!$P$2:$P$35,'DMG Tables'!$O$2:$O$35)*TE$1*LOOKUP(TE$1,'DMG Tables'!$G$2:$G$7,'DMG Tables'!$H$2:$H$7)</f>
        <v>156600000</v>
      </c>
      <c r="TF30" s="1">
        <f>LOOKUP($A30,'DMG Tables'!$P$2:$P$35,'DMG Tables'!$O$2:$O$35)*TF$1*LOOKUP(TF$1,'DMG Tables'!$G$2:$G$7,'DMG Tables'!$H$2:$H$7)</f>
        <v>156900000</v>
      </c>
      <c r="TG30" s="1">
        <f>LOOKUP($A30,'DMG Tables'!$P$2:$P$35,'DMG Tables'!$O$2:$O$35)*TG$1*LOOKUP(TG$1,'DMG Tables'!$G$2:$G$7,'DMG Tables'!$H$2:$H$7)</f>
        <v>157200000</v>
      </c>
      <c r="TH30" s="1">
        <f>LOOKUP($A30,'DMG Tables'!$P$2:$P$35,'DMG Tables'!$O$2:$O$35)*TH$1*LOOKUP(TH$1,'DMG Tables'!$G$2:$G$7,'DMG Tables'!$H$2:$H$7)</f>
        <v>157500000</v>
      </c>
      <c r="TI30" s="1">
        <f>LOOKUP($A30,'DMG Tables'!$P$2:$P$35,'DMG Tables'!$O$2:$O$35)*TI$1*LOOKUP(TI$1,'DMG Tables'!$G$2:$G$7,'DMG Tables'!$H$2:$H$7)</f>
        <v>157800000</v>
      </c>
      <c r="TJ30" s="1">
        <f>LOOKUP($A30,'DMG Tables'!$P$2:$P$35,'DMG Tables'!$O$2:$O$35)*TJ$1*LOOKUP(TJ$1,'DMG Tables'!$G$2:$G$7,'DMG Tables'!$H$2:$H$7)</f>
        <v>158100000</v>
      </c>
      <c r="TK30" s="1">
        <f>LOOKUP($A30,'DMG Tables'!$P$2:$P$35,'DMG Tables'!$O$2:$O$35)*TK$1*LOOKUP(TK$1,'DMG Tables'!$G$2:$G$7,'DMG Tables'!$H$2:$H$7)</f>
        <v>158400000</v>
      </c>
      <c r="TL30" s="1">
        <f>LOOKUP($A30,'DMG Tables'!$P$2:$P$35,'DMG Tables'!$O$2:$O$35)*TL$1*LOOKUP(TL$1,'DMG Tables'!$G$2:$G$7,'DMG Tables'!$H$2:$H$7)</f>
        <v>158700000</v>
      </c>
      <c r="TM30" s="1">
        <f>LOOKUP($A30,'DMG Tables'!$P$2:$P$35,'DMG Tables'!$O$2:$O$35)*TM$1*LOOKUP(TM$1,'DMG Tables'!$G$2:$G$7,'DMG Tables'!$H$2:$H$7)</f>
        <v>159000000</v>
      </c>
      <c r="TN30" s="1">
        <f>LOOKUP($A30,'DMG Tables'!$P$2:$P$35,'DMG Tables'!$O$2:$O$35)*TN$1*LOOKUP(TN$1,'DMG Tables'!$G$2:$G$7,'DMG Tables'!$H$2:$H$7)</f>
        <v>159300000</v>
      </c>
      <c r="TO30" s="1">
        <f>LOOKUP($A30,'DMG Tables'!$P$2:$P$35,'DMG Tables'!$O$2:$O$35)*TO$1*LOOKUP(TO$1,'DMG Tables'!$G$2:$G$7,'DMG Tables'!$H$2:$H$7)</f>
        <v>159600000</v>
      </c>
      <c r="TP30" s="1">
        <f>LOOKUP($A30,'DMG Tables'!$P$2:$P$35,'DMG Tables'!$O$2:$O$35)*TP$1*LOOKUP(TP$1,'DMG Tables'!$G$2:$G$7,'DMG Tables'!$H$2:$H$7)</f>
        <v>159900000</v>
      </c>
      <c r="TQ30" s="1">
        <f>LOOKUP($A30,'DMG Tables'!$P$2:$P$35,'DMG Tables'!$O$2:$O$35)*TQ$1*LOOKUP(TQ$1,'DMG Tables'!$G$2:$G$7,'DMG Tables'!$H$2:$H$7)</f>
        <v>160200000</v>
      </c>
      <c r="TR30" s="1">
        <f>LOOKUP($A30,'DMG Tables'!$P$2:$P$35,'DMG Tables'!$O$2:$O$35)*TR$1*LOOKUP(TR$1,'DMG Tables'!$G$2:$G$7,'DMG Tables'!$H$2:$H$7)</f>
        <v>160500000</v>
      </c>
      <c r="TS30" s="1">
        <f>LOOKUP($A30,'DMG Tables'!$P$2:$P$35,'DMG Tables'!$O$2:$O$35)*TS$1*LOOKUP(TS$1,'DMG Tables'!$G$2:$G$7,'DMG Tables'!$H$2:$H$7)</f>
        <v>160800000</v>
      </c>
      <c r="TT30" s="1">
        <f>LOOKUP($A30,'DMG Tables'!$P$2:$P$35,'DMG Tables'!$O$2:$O$35)*TT$1*LOOKUP(TT$1,'DMG Tables'!$G$2:$G$7,'DMG Tables'!$H$2:$H$7)</f>
        <v>161100000</v>
      </c>
      <c r="TU30" s="1">
        <f>LOOKUP($A30,'DMG Tables'!$P$2:$P$35,'DMG Tables'!$O$2:$O$35)*TU$1*LOOKUP(TU$1,'DMG Tables'!$G$2:$G$7,'DMG Tables'!$H$2:$H$7)</f>
        <v>161400000</v>
      </c>
      <c r="TV30" s="1">
        <f>LOOKUP($A30,'DMG Tables'!$P$2:$P$35,'DMG Tables'!$O$2:$O$35)*TV$1*LOOKUP(TV$1,'DMG Tables'!$G$2:$G$7,'DMG Tables'!$H$2:$H$7)</f>
        <v>161700000</v>
      </c>
      <c r="TW30" s="1">
        <f>LOOKUP($A30,'DMG Tables'!$P$2:$P$35,'DMG Tables'!$O$2:$O$35)*TW$1*LOOKUP(TW$1,'DMG Tables'!$G$2:$G$7,'DMG Tables'!$H$2:$H$7)</f>
        <v>162000000</v>
      </c>
      <c r="TX30" s="1">
        <f>LOOKUP($A30,'DMG Tables'!$P$2:$P$35,'DMG Tables'!$O$2:$O$35)*TX$1*LOOKUP(TX$1,'DMG Tables'!$G$2:$G$7,'DMG Tables'!$H$2:$H$7)</f>
        <v>162300000</v>
      </c>
      <c r="TY30" s="1">
        <f>LOOKUP($A30,'DMG Tables'!$P$2:$P$35,'DMG Tables'!$O$2:$O$35)*TY$1*LOOKUP(TY$1,'DMG Tables'!$G$2:$G$7,'DMG Tables'!$H$2:$H$7)</f>
        <v>162600000</v>
      </c>
      <c r="TZ30" s="1">
        <f>LOOKUP($A30,'DMG Tables'!$P$2:$P$35,'DMG Tables'!$O$2:$O$35)*TZ$1*LOOKUP(TZ$1,'DMG Tables'!$G$2:$G$7,'DMG Tables'!$H$2:$H$7)</f>
        <v>162900000</v>
      </c>
      <c r="UA30" s="1">
        <f>LOOKUP($A30,'DMG Tables'!$P$2:$P$35,'DMG Tables'!$O$2:$O$35)*UA$1*LOOKUP(UA$1,'DMG Tables'!$G$2:$G$7,'DMG Tables'!$H$2:$H$7)</f>
        <v>163200000</v>
      </c>
      <c r="UB30" s="1">
        <f>LOOKUP($A30,'DMG Tables'!$P$2:$P$35,'DMG Tables'!$O$2:$O$35)*UB$1*LOOKUP(UB$1,'DMG Tables'!$G$2:$G$7,'DMG Tables'!$H$2:$H$7)</f>
        <v>163500000</v>
      </c>
      <c r="UC30" s="1">
        <f>LOOKUP($A30,'DMG Tables'!$P$2:$P$35,'DMG Tables'!$O$2:$O$35)*UC$1*LOOKUP(UC$1,'DMG Tables'!$G$2:$G$7,'DMG Tables'!$H$2:$H$7)</f>
        <v>163800000</v>
      </c>
      <c r="UD30" s="1">
        <f>LOOKUP($A30,'DMG Tables'!$P$2:$P$35,'DMG Tables'!$O$2:$O$35)*UD$1*LOOKUP(UD$1,'DMG Tables'!$G$2:$G$7,'DMG Tables'!$H$2:$H$7)</f>
        <v>164100000</v>
      </c>
      <c r="UE30" s="1">
        <f>LOOKUP($A30,'DMG Tables'!$P$2:$P$35,'DMG Tables'!$O$2:$O$35)*UE$1*LOOKUP(UE$1,'DMG Tables'!$G$2:$G$7,'DMG Tables'!$H$2:$H$7)</f>
        <v>164400000</v>
      </c>
      <c r="UF30" s="1">
        <f>LOOKUP($A30,'DMG Tables'!$P$2:$P$35,'DMG Tables'!$O$2:$O$35)*UF$1*LOOKUP(UF$1,'DMG Tables'!$G$2:$G$7,'DMG Tables'!$H$2:$H$7)</f>
        <v>164700000</v>
      </c>
      <c r="UG30" s="1">
        <f>LOOKUP($A30,'DMG Tables'!$P$2:$P$35,'DMG Tables'!$O$2:$O$35)*UG$1*LOOKUP(UG$1,'DMG Tables'!$G$2:$G$7,'DMG Tables'!$H$2:$H$7)</f>
        <v>165000000</v>
      </c>
      <c r="UH30" s="1">
        <f>LOOKUP($A30,'DMG Tables'!$P$2:$P$35,'DMG Tables'!$O$2:$O$35)*UH$1*LOOKUP(UH$1,'DMG Tables'!$G$2:$G$7,'DMG Tables'!$H$2:$H$7)</f>
        <v>165300000</v>
      </c>
      <c r="UI30" s="1">
        <f>LOOKUP($A30,'DMG Tables'!$P$2:$P$35,'DMG Tables'!$O$2:$O$35)*UI$1*LOOKUP(UI$1,'DMG Tables'!$G$2:$G$7,'DMG Tables'!$H$2:$H$7)</f>
        <v>165600000</v>
      </c>
      <c r="UJ30" s="1">
        <f>LOOKUP($A30,'DMG Tables'!$P$2:$P$35,'DMG Tables'!$O$2:$O$35)*UJ$1*LOOKUP(UJ$1,'DMG Tables'!$G$2:$G$7,'DMG Tables'!$H$2:$H$7)</f>
        <v>165900000</v>
      </c>
      <c r="UK30" s="1">
        <f>LOOKUP($A30,'DMG Tables'!$P$2:$P$35,'DMG Tables'!$O$2:$O$35)*UK$1*LOOKUP(UK$1,'DMG Tables'!$G$2:$G$7,'DMG Tables'!$H$2:$H$7)</f>
        <v>166200000</v>
      </c>
      <c r="UL30" s="1">
        <f>LOOKUP($A30,'DMG Tables'!$P$2:$P$35,'DMG Tables'!$O$2:$O$35)*UL$1*LOOKUP(UL$1,'DMG Tables'!$G$2:$G$7,'DMG Tables'!$H$2:$H$7)</f>
        <v>166500000</v>
      </c>
      <c r="UM30" s="1">
        <f>LOOKUP($A30,'DMG Tables'!$P$2:$P$35,'DMG Tables'!$O$2:$O$35)*UM$1*LOOKUP(UM$1,'DMG Tables'!$G$2:$G$7,'DMG Tables'!$H$2:$H$7)</f>
        <v>166800000</v>
      </c>
      <c r="UN30" s="1">
        <f>LOOKUP($A30,'DMG Tables'!$P$2:$P$35,'DMG Tables'!$O$2:$O$35)*UN$1*LOOKUP(UN$1,'DMG Tables'!$G$2:$G$7,'DMG Tables'!$H$2:$H$7)</f>
        <v>167100000</v>
      </c>
      <c r="UO30" s="1">
        <f>LOOKUP($A30,'DMG Tables'!$P$2:$P$35,'DMG Tables'!$O$2:$O$35)*UO$1*LOOKUP(UO$1,'DMG Tables'!$G$2:$G$7,'DMG Tables'!$H$2:$H$7)</f>
        <v>167400000</v>
      </c>
      <c r="UP30" s="1">
        <f>LOOKUP($A30,'DMG Tables'!$P$2:$P$35,'DMG Tables'!$O$2:$O$35)*UP$1*LOOKUP(UP$1,'DMG Tables'!$G$2:$G$7,'DMG Tables'!$H$2:$H$7)</f>
        <v>167700000</v>
      </c>
      <c r="UQ30" s="1">
        <f>LOOKUP($A30,'DMG Tables'!$P$2:$P$35,'DMG Tables'!$O$2:$O$35)*UQ$1*LOOKUP(UQ$1,'DMG Tables'!$G$2:$G$7,'DMG Tables'!$H$2:$H$7)</f>
        <v>168000000</v>
      </c>
      <c r="UR30" s="1">
        <f>LOOKUP($A30,'DMG Tables'!$P$2:$P$35,'DMG Tables'!$O$2:$O$35)*UR$1*LOOKUP(UR$1,'DMG Tables'!$G$2:$G$7,'DMG Tables'!$H$2:$H$7)</f>
        <v>168300000</v>
      </c>
      <c r="US30" s="1">
        <f>LOOKUP($A30,'DMG Tables'!$P$2:$P$35,'DMG Tables'!$O$2:$O$35)*US$1*LOOKUP(US$1,'DMG Tables'!$G$2:$G$7,'DMG Tables'!$H$2:$H$7)</f>
        <v>168600000</v>
      </c>
      <c r="UT30" s="1">
        <f>LOOKUP($A30,'DMG Tables'!$P$2:$P$35,'DMG Tables'!$O$2:$O$35)*UT$1*LOOKUP(UT$1,'DMG Tables'!$G$2:$G$7,'DMG Tables'!$H$2:$H$7)</f>
        <v>168900000</v>
      </c>
      <c r="UU30" s="1">
        <f>LOOKUP($A30,'DMG Tables'!$P$2:$P$35,'DMG Tables'!$O$2:$O$35)*UU$1*LOOKUP(UU$1,'DMG Tables'!$G$2:$G$7,'DMG Tables'!$H$2:$H$7)</f>
        <v>169200000</v>
      </c>
      <c r="UV30" s="1">
        <f>LOOKUP($A30,'DMG Tables'!$P$2:$P$35,'DMG Tables'!$O$2:$O$35)*UV$1*LOOKUP(UV$1,'DMG Tables'!$G$2:$G$7,'DMG Tables'!$H$2:$H$7)</f>
        <v>169500000</v>
      </c>
      <c r="UW30" s="1">
        <f>LOOKUP($A30,'DMG Tables'!$P$2:$P$35,'DMG Tables'!$O$2:$O$35)*UW$1*LOOKUP(UW$1,'DMG Tables'!$G$2:$G$7,'DMG Tables'!$H$2:$H$7)</f>
        <v>169800000</v>
      </c>
      <c r="UX30" s="1">
        <f>LOOKUP($A30,'DMG Tables'!$P$2:$P$35,'DMG Tables'!$O$2:$O$35)*UX$1*LOOKUP(UX$1,'DMG Tables'!$G$2:$G$7,'DMG Tables'!$H$2:$H$7)</f>
        <v>170100000</v>
      </c>
      <c r="UY30" s="1">
        <f>LOOKUP($A30,'DMG Tables'!$P$2:$P$35,'DMG Tables'!$O$2:$O$35)*UY$1*LOOKUP(UY$1,'DMG Tables'!$G$2:$G$7,'DMG Tables'!$H$2:$H$7)</f>
        <v>170400000</v>
      </c>
      <c r="UZ30" s="1">
        <f>LOOKUP($A30,'DMG Tables'!$P$2:$P$35,'DMG Tables'!$O$2:$O$35)*UZ$1*LOOKUP(UZ$1,'DMG Tables'!$G$2:$G$7,'DMG Tables'!$H$2:$H$7)</f>
        <v>170700000</v>
      </c>
      <c r="VA30" s="1">
        <f>LOOKUP($A30,'DMG Tables'!$P$2:$P$35,'DMG Tables'!$O$2:$O$35)*VA$1*LOOKUP(VA$1,'DMG Tables'!$G$2:$G$7,'DMG Tables'!$H$2:$H$7)</f>
        <v>171000000</v>
      </c>
      <c r="VB30" s="1">
        <f>LOOKUP($A30,'DMG Tables'!$P$2:$P$35,'DMG Tables'!$O$2:$O$35)*VB$1*LOOKUP(VB$1,'DMG Tables'!$G$2:$G$7,'DMG Tables'!$H$2:$H$7)</f>
        <v>171300000</v>
      </c>
      <c r="VC30" s="1">
        <f>LOOKUP($A30,'DMG Tables'!$P$2:$P$35,'DMG Tables'!$O$2:$O$35)*VC$1*LOOKUP(VC$1,'DMG Tables'!$G$2:$G$7,'DMG Tables'!$H$2:$H$7)</f>
        <v>171600000</v>
      </c>
      <c r="VD30" s="1">
        <f>LOOKUP($A30,'DMG Tables'!$P$2:$P$35,'DMG Tables'!$O$2:$O$35)*VD$1*LOOKUP(VD$1,'DMG Tables'!$G$2:$G$7,'DMG Tables'!$H$2:$H$7)</f>
        <v>171900000</v>
      </c>
      <c r="VE30" s="1">
        <f>LOOKUP($A30,'DMG Tables'!$P$2:$P$35,'DMG Tables'!$O$2:$O$35)*VE$1*LOOKUP(VE$1,'DMG Tables'!$G$2:$G$7,'DMG Tables'!$H$2:$H$7)</f>
        <v>172200000</v>
      </c>
      <c r="VF30" s="1">
        <f>LOOKUP($A30,'DMG Tables'!$P$2:$P$35,'DMG Tables'!$O$2:$O$35)*VF$1*LOOKUP(VF$1,'DMG Tables'!$G$2:$G$7,'DMG Tables'!$H$2:$H$7)</f>
        <v>172500000</v>
      </c>
      <c r="VG30" s="1">
        <f>LOOKUP($A30,'DMG Tables'!$P$2:$P$35,'DMG Tables'!$O$2:$O$35)*VG$1*LOOKUP(VG$1,'DMG Tables'!$G$2:$G$7,'DMG Tables'!$H$2:$H$7)</f>
        <v>172800000</v>
      </c>
      <c r="VH30" s="1">
        <f>LOOKUP($A30,'DMG Tables'!$P$2:$P$35,'DMG Tables'!$O$2:$O$35)*VH$1*LOOKUP(VH$1,'DMG Tables'!$G$2:$G$7,'DMG Tables'!$H$2:$H$7)</f>
        <v>173100000</v>
      </c>
      <c r="VI30" s="1">
        <f>LOOKUP($A30,'DMG Tables'!$P$2:$P$35,'DMG Tables'!$O$2:$O$35)*VI$1*LOOKUP(VI$1,'DMG Tables'!$G$2:$G$7,'DMG Tables'!$H$2:$H$7)</f>
        <v>173400000</v>
      </c>
      <c r="VJ30" s="1">
        <f>LOOKUP($A30,'DMG Tables'!$P$2:$P$35,'DMG Tables'!$O$2:$O$35)*VJ$1*LOOKUP(VJ$1,'DMG Tables'!$G$2:$G$7,'DMG Tables'!$H$2:$H$7)</f>
        <v>173700000</v>
      </c>
      <c r="VK30" s="1">
        <f>LOOKUP($A30,'DMG Tables'!$P$2:$P$35,'DMG Tables'!$O$2:$O$35)*VK$1*LOOKUP(VK$1,'DMG Tables'!$G$2:$G$7,'DMG Tables'!$H$2:$H$7)</f>
        <v>174000000</v>
      </c>
      <c r="VL30" s="1">
        <f>LOOKUP($A30,'DMG Tables'!$P$2:$P$35,'DMG Tables'!$O$2:$O$35)*VL$1*LOOKUP(VL$1,'DMG Tables'!$G$2:$G$7,'DMG Tables'!$H$2:$H$7)</f>
        <v>174300000</v>
      </c>
      <c r="VM30" s="1">
        <f>LOOKUP($A30,'DMG Tables'!$P$2:$P$35,'DMG Tables'!$O$2:$O$35)*VM$1*LOOKUP(VM$1,'DMG Tables'!$G$2:$G$7,'DMG Tables'!$H$2:$H$7)</f>
        <v>174600000</v>
      </c>
      <c r="VN30" s="1">
        <f>LOOKUP($A30,'DMG Tables'!$P$2:$P$35,'DMG Tables'!$O$2:$O$35)*VN$1*LOOKUP(VN$1,'DMG Tables'!$G$2:$G$7,'DMG Tables'!$H$2:$H$7)</f>
        <v>174900000</v>
      </c>
      <c r="VO30" s="1">
        <f>LOOKUP($A30,'DMG Tables'!$P$2:$P$35,'DMG Tables'!$O$2:$O$35)*VO$1*LOOKUP(VO$1,'DMG Tables'!$G$2:$G$7,'DMG Tables'!$H$2:$H$7)</f>
        <v>175200000</v>
      </c>
      <c r="VP30" s="1">
        <f>LOOKUP($A30,'DMG Tables'!$P$2:$P$35,'DMG Tables'!$O$2:$O$35)*VP$1*LOOKUP(VP$1,'DMG Tables'!$G$2:$G$7,'DMG Tables'!$H$2:$H$7)</f>
        <v>175500000</v>
      </c>
      <c r="VQ30" s="1">
        <f>LOOKUP($A30,'DMG Tables'!$P$2:$P$35,'DMG Tables'!$O$2:$O$35)*VQ$1*LOOKUP(VQ$1,'DMG Tables'!$G$2:$G$7,'DMG Tables'!$H$2:$H$7)</f>
        <v>175800000</v>
      </c>
      <c r="VR30" s="1">
        <f>LOOKUP($A30,'DMG Tables'!$P$2:$P$35,'DMG Tables'!$O$2:$O$35)*VR$1*LOOKUP(VR$1,'DMG Tables'!$G$2:$G$7,'DMG Tables'!$H$2:$H$7)</f>
        <v>176100000</v>
      </c>
      <c r="VS30" s="1">
        <f>LOOKUP($A30,'DMG Tables'!$P$2:$P$35,'DMG Tables'!$O$2:$O$35)*VS$1*LOOKUP(VS$1,'DMG Tables'!$G$2:$G$7,'DMG Tables'!$H$2:$H$7)</f>
        <v>176400000</v>
      </c>
      <c r="VT30" s="1">
        <f>LOOKUP($A30,'DMG Tables'!$P$2:$P$35,'DMG Tables'!$O$2:$O$35)*VT$1*LOOKUP(VT$1,'DMG Tables'!$G$2:$G$7,'DMG Tables'!$H$2:$H$7)</f>
        <v>176700000</v>
      </c>
      <c r="VU30" s="1">
        <f>LOOKUP($A30,'DMG Tables'!$P$2:$P$35,'DMG Tables'!$O$2:$O$35)*VU$1*LOOKUP(VU$1,'DMG Tables'!$G$2:$G$7,'DMG Tables'!$H$2:$H$7)</f>
        <v>177000000</v>
      </c>
      <c r="VV30" s="1">
        <f>LOOKUP($A30,'DMG Tables'!$P$2:$P$35,'DMG Tables'!$O$2:$O$35)*VV$1*LOOKUP(VV$1,'DMG Tables'!$G$2:$G$7,'DMG Tables'!$H$2:$H$7)</f>
        <v>177300000</v>
      </c>
      <c r="VW30" s="1">
        <f>LOOKUP($A30,'DMG Tables'!$P$2:$P$35,'DMG Tables'!$O$2:$O$35)*VW$1*LOOKUP(VW$1,'DMG Tables'!$G$2:$G$7,'DMG Tables'!$H$2:$H$7)</f>
        <v>177600000</v>
      </c>
      <c r="VX30" s="1">
        <f>LOOKUP($A30,'DMG Tables'!$P$2:$P$35,'DMG Tables'!$O$2:$O$35)*VX$1*LOOKUP(VX$1,'DMG Tables'!$G$2:$G$7,'DMG Tables'!$H$2:$H$7)</f>
        <v>177900000</v>
      </c>
      <c r="VY30" s="1">
        <f>LOOKUP($A30,'DMG Tables'!$P$2:$P$35,'DMG Tables'!$O$2:$O$35)*VY$1*LOOKUP(VY$1,'DMG Tables'!$G$2:$G$7,'DMG Tables'!$H$2:$H$7)</f>
        <v>178200000</v>
      </c>
      <c r="VZ30" s="1">
        <f>LOOKUP($A30,'DMG Tables'!$P$2:$P$35,'DMG Tables'!$O$2:$O$35)*VZ$1*LOOKUP(VZ$1,'DMG Tables'!$G$2:$G$7,'DMG Tables'!$H$2:$H$7)</f>
        <v>178500000</v>
      </c>
      <c r="WA30" s="1">
        <f>LOOKUP($A30,'DMG Tables'!$P$2:$P$35,'DMG Tables'!$O$2:$O$35)*WA$1*LOOKUP(WA$1,'DMG Tables'!$G$2:$G$7,'DMG Tables'!$H$2:$H$7)</f>
        <v>178800000</v>
      </c>
      <c r="WB30" s="1">
        <f>LOOKUP($A30,'DMG Tables'!$P$2:$P$35,'DMG Tables'!$O$2:$O$35)*WB$1*LOOKUP(WB$1,'DMG Tables'!$G$2:$G$7,'DMG Tables'!$H$2:$H$7)</f>
        <v>179100000</v>
      </c>
      <c r="WC30" s="1">
        <f>LOOKUP($A30,'DMG Tables'!$P$2:$P$35,'DMG Tables'!$O$2:$O$35)*WC$1*LOOKUP(WC$1,'DMG Tables'!$G$2:$G$7,'DMG Tables'!$H$2:$H$7)</f>
        <v>179400000</v>
      </c>
      <c r="WD30" s="1">
        <f>LOOKUP($A30,'DMG Tables'!$P$2:$P$35,'DMG Tables'!$O$2:$O$35)*WD$1*LOOKUP(WD$1,'DMG Tables'!$G$2:$G$7,'DMG Tables'!$H$2:$H$7)</f>
        <v>179700000</v>
      </c>
      <c r="WE30" s="1">
        <f>LOOKUP($A30,'DMG Tables'!$P$2:$P$35,'DMG Tables'!$O$2:$O$35)*WE$1*LOOKUP(WE$1,'DMG Tables'!$G$2:$G$7,'DMG Tables'!$H$2:$H$7)</f>
        <v>180000000</v>
      </c>
      <c r="WF30" s="1">
        <f>LOOKUP($A30,'DMG Tables'!$P$2:$P$35,'DMG Tables'!$O$2:$O$35)*WF$1*LOOKUP(WF$1,'DMG Tables'!$G$2:$G$7,'DMG Tables'!$H$2:$H$7)</f>
        <v>180300000</v>
      </c>
      <c r="WG30" s="1">
        <f>LOOKUP($A30,'DMG Tables'!$P$2:$P$35,'DMG Tables'!$O$2:$O$35)*WG$1*LOOKUP(WG$1,'DMG Tables'!$G$2:$G$7,'DMG Tables'!$H$2:$H$7)</f>
        <v>180600000</v>
      </c>
      <c r="WH30" s="1">
        <f>LOOKUP($A30,'DMG Tables'!$P$2:$P$35,'DMG Tables'!$O$2:$O$35)*WH$1*LOOKUP(WH$1,'DMG Tables'!$G$2:$G$7,'DMG Tables'!$H$2:$H$7)</f>
        <v>180900000</v>
      </c>
      <c r="WI30" s="1">
        <f>LOOKUP($A30,'DMG Tables'!$P$2:$P$35,'DMG Tables'!$O$2:$O$35)*WI$1*LOOKUP(WI$1,'DMG Tables'!$G$2:$G$7,'DMG Tables'!$H$2:$H$7)</f>
        <v>181200000</v>
      </c>
      <c r="WJ30" s="1">
        <f>LOOKUP($A30,'DMG Tables'!$P$2:$P$35,'DMG Tables'!$O$2:$O$35)*WJ$1*LOOKUP(WJ$1,'DMG Tables'!$G$2:$G$7,'DMG Tables'!$H$2:$H$7)</f>
        <v>181500000</v>
      </c>
      <c r="WK30" s="1">
        <f>LOOKUP($A30,'DMG Tables'!$P$2:$P$35,'DMG Tables'!$O$2:$O$35)*WK$1*LOOKUP(WK$1,'DMG Tables'!$G$2:$G$7,'DMG Tables'!$H$2:$H$7)</f>
        <v>181800000</v>
      </c>
      <c r="WL30" s="1">
        <f>LOOKUP($A30,'DMG Tables'!$P$2:$P$35,'DMG Tables'!$O$2:$O$35)*WL$1*LOOKUP(WL$1,'DMG Tables'!$G$2:$G$7,'DMG Tables'!$H$2:$H$7)</f>
        <v>182100000</v>
      </c>
      <c r="WM30" s="1">
        <f>LOOKUP($A30,'DMG Tables'!$P$2:$P$35,'DMG Tables'!$O$2:$O$35)*WM$1*LOOKUP(WM$1,'DMG Tables'!$G$2:$G$7,'DMG Tables'!$H$2:$H$7)</f>
        <v>182400000</v>
      </c>
      <c r="WN30" s="1">
        <f>LOOKUP($A30,'DMG Tables'!$P$2:$P$35,'DMG Tables'!$O$2:$O$35)*WN$1*LOOKUP(WN$1,'DMG Tables'!$G$2:$G$7,'DMG Tables'!$H$2:$H$7)</f>
        <v>182700000</v>
      </c>
      <c r="WO30" s="1">
        <f>LOOKUP($A30,'DMG Tables'!$P$2:$P$35,'DMG Tables'!$O$2:$O$35)*WO$1*LOOKUP(WO$1,'DMG Tables'!$G$2:$G$7,'DMG Tables'!$H$2:$H$7)</f>
        <v>183000000</v>
      </c>
      <c r="WP30" s="1">
        <f>LOOKUP($A30,'DMG Tables'!$P$2:$P$35,'DMG Tables'!$O$2:$O$35)*WP$1*LOOKUP(WP$1,'DMG Tables'!$G$2:$G$7,'DMG Tables'!$H$2:$H$7)</f>
        <v>183300000</v>
      </c>
      <c r="WQ30" s="1">
        <f>LOOKUP($A30,'DMG Tables'!$P$2:$P$35,'DMG Tables'!$O$2:$O$35)*WQ$1*LOOKUP(WQ$1,'DMG Tables'!$G$2:$G$7,'DMG Tables'!$H$2:$H$7)</f>
        <v>183600000</v>
      </c>
      <c r="WR30" s="1">
        <f>LOOKUP($A30,'DMG Tables'!$P$2:$P$35,'DMG Tables'!$O$2:$O$35)*WR$1*LOOKUP(WR$1,'DMG Tables'!$G$2:$G$7,'DMG Tables'!$H$2:$H$7)</f>
        <v>183900000</v>
      </c>
      <c r="WS30" s="1">
        <f>LOOKUP($A30,'DMG Tables'!$P$2:$P$35,'DMG Tables'!$O$2:$O$35)*WS$1*LOOKUP(WS$1,'DMG Tables'!$G$2:$G$7,'DMG Tables'!$H$2:$H$7)</f>
        <v>184200000</v>
      </c>
      <c r="WT30" s="1">
        <f>LOOKUP($A30,'DMG Tables'!$P$2:$P$35,'DMG Tables'!$O$2:$O$35)*WT$1*LOOKUP(WT$1,'DMG Tables'!$G$2:$G$7,'DMG Tables'!$H$2:$H$7)</f>
        <v>184500000</v>
      </c>
      <c r="WU30" s="1">
        <f>LOOKUP($A30,'DMG Tables'!$P$2:$P$35,'DMG Tables'!$O$2:$O$35)*WU$1*LOOKUP(WU$1,'DMG Tables'!$G$2:$G$7,'DMG Tables'!$H$2:$H$7)</f>
        <v>184800000</v>
      </c>
      <c r="WV30" s="1">
        <f>LOOKUP($A30,'DMG Tables'!$P$2:$P$35,'DMG Tables'!$O$2:$O$35)*WV$1*LOOKUP(WV$1,'DMG Tables'!$G$2:$G$7,'DMG Tables'!$H$2:$H$7)</f>
        <v>185100000</v>
      </c>
      <c r="WW30" s="1">
        <f>LOOKUP($A30,'DMG Tables'!$P$2:$P$35,'DMG Tables'!$O$2:$O$35)*WW$1*LOOKUP(WW$1,'DMG Tables'!$G$2:$G$7,'DMG Tables'!$H$2:$H$7)</f>
        <v>185400000</v>
      </c>
      <c r="WX30" s="1">
        <f>LOOKUP($A30,'DMG Tables'!$P$2:$P$35,'DMG Tables'!$O$2:$O$35)*WX$1*LOOKUP(WX$1,'DMG Tables'!$G$2:$G$7,'DMG Tables'!$H$2:$H$7)</f>
        <v>185700000</v>
      </c>
      <c r="WY30" s="1">
        <f>LOOKUP($A30,'DMG Tables'!$P$2:$P$35,'DMG Tables'!$O$2:$O$35)*WY$1*LOOKUP(WY$1,'DMG Tables'!$G$2:$G$7,'DMG Tables'!$H$2:$H$7)</f>
        <v>186000000</v>
      </c>
      <c r="WZ30" s="1">
        <f>LOOKUP($A30,'DMG Tables'!$P$2:$P$35,'DMG Tables'!$O$2:$O$35)*WZ$1*LOOKUP(WZ$1,'DMG Tables'!$G$2:$G$7,'DMG Tables'!$H$2:$H$7)</f>
        <v>186300000</v>
      </c>
      <c r="XA30" s="1">
        <f>LOOKUP($A30,'DMG Tables'!$P$2:$P$35,'DMG Tables'!$O$2:$O$35)*XA$1*LOOKUP(XA$1,'DMG Tables'!$G$2:$G$7,'DMG Tables'!$H$2:$H$7)</f>
        <v>186600000</v>
      </c>
      <c r="XB30" s="1">
        <f>LOOKUP($A30,'DMG Tables'!$P$2:$P$35,'DMG Tables'!$O$2:$O$35)*XB$1*LOOKUP(XB$1,'DMG Tables'!$G$2:$G$7,'DMG Tables'!$H$2:$H$7)</f>
        <v>186900000</v>
      </c>
      <c r="XC30" s="1">
        <f>LOOKUP($A30,'DMG Tables'!$P$2:$P$35,'DMG Tables'!$O$2:$O$35)*XC$1*LOOKUP(XC$1,'DMG Tables'!$G$2:$G$7,'DMG Tables'!$H$2:$H$7)</f>
        <v>187200000</v>
      </c>
      <c r="XD30" s="1">
        <f>LOOKUP($A30,'DMG Tables'!$P$2:$P$35,'DMG Tables'!$O$2:$O$35)*XD$1*LOOKUP(XD$1,'DMG Tables'!$G$2:$G$7,'DMG Tables'!$H$2:$H$7)</f>
        <v>187500000</v>
      </c>
      <c r="XE30" s="1">
        <f>LOOKUP($A30,'DMG Tables'!$P$2:$P$35,'DMG Tables'!$O$2:$O$35)*XE$1*LOOKUP(XE$1,'DMG Tables'!$G$2:$G$7,'DMG Tables'!$H$2:$H$7)</f>
        <v>187800000</v>
      </c>
      <c r="XF30" s="1">
        <f>LOOKUP($A30,'DMG Tables'!$P$2:$P$35,'DMG Tables'!$O$2:$O$35)*XF$1*LOOKUP(XF$1,'DMG Tables'!$G$2:$G$7,'DMG Tables'!$H$2:$H$7)</f>
        <v>188100000</v>
      </c>
      <c r="XG30" s="1">
        <f>LOOKUP($A30,'DMG Tables'!$P$2:$P$35,'DMG Tables'!$O$2:$O$35)*XG$1*LOOKUP(XG$1,'DMG Tables'!$G$2:$G$7,'DMG Tables'!$H$2:$H$7)</f>
        <v>188400000</v>
      </c>
      <c r="XH30" s="1">
        <f>LOOKUP($A30,'DMG Tables'!$P$2:$P$35,'DMG Tables'!$O$2:$O$35)*XH$1*LOOKUP(XH$1,'DMG Tables'!$G$2:$G$7,'DMG Tables'!$H$2:$H$7)</f>
        <v>188700000</v>
      </c>
      <c r="XI30" s="1">
        <f>LOOKUP($A30,'DMG Tables'!$P$2:$P$35,'DMG Tables'!$O$2:$O$35)*XI$1*LOOKUP(XI$1,'DMG Tables'!$G$2:$G$7,'DMG Tables'!$H$2:$H$7)</f>
        <v>189000000</v>
      </c>
      <c r="XJ30" s="1">
        <f>LOOKUP($A30,'DMG Tables'!$P$2:$P$35,'DMG Tables'!$O$2:$O$35)*XJ$1*LOOKUP(XJ$1,'DMG Tables'!$G$2:$G$7,'DMG Tables'!$H$2:$H$7)</f>
        <v>189300000</v>
      </c>
      <c r="XK30" s="1">
        <f>LOOKUP($A30,'DMG Tables'!$P$2:$P$35,'DMG Tables'!$O$2:$O$35)*XK$1*LOOKUP(XK$1,'DMG Tables'!$G$2:$G$7,'DMG Tables'!$H$2:$H$7)</f>
        <v>189600000</v>
      </c>
      <c r="XL30" s="1">
        <f>LOOKUP($A30,'DMG Tables'!$P$2:$P$35,'DMG Tables'!$O$2:$O$35)*XL$1*LOOKUP(XL$1,'DMG Tables'!$G$2:$G$7,'DMG Tables'!$H$2:$H$7)</f>
        <v>189900000</v>
      </c>
      <c r="XM30" s="1">
        <f>LOOKUP($A30,'DMG Tables'!$P$2:$P$35,'DMG Tables'!$O$2:$O$35)*XM$1*LOOKUP(XM$1,'DMG Tables'!$G$2:$G$7,'DMG Tables'!$H$2:$H$7)</f>
        <v>190200000</v>
      </c>
      <c r="XN30" s="1">
        <f>LOOKUP($A30,'DMG Tables'!$P$2:$P$35,'DMG Tables'!$O$2:$O$35)*XN$1*LOOKUP(XN$1,'DMG Tables'!$G$2:$G$7,'DMG Tables'!$H$2:$H$7)</f>
        <v>190500000</v>
      </c>
      <c r="XO30" s="1">
        <f>LOOKUP($A30,'DMG Tables'!$P$2:$P$35,'DMG Tables'!$O$2:$O$35)*XO$1*LOOKUP(XO$1,'DMG Tables'!$G$2:$G$7,'DMG Tables'!$H$2:$H$7)</f>
        <v>190800000</v>
      </c>
      <c r="XP30" s="1">
        <f>LOOKUP($A30,'DMG Tables'!$P$2:$P$35,'DMG Tables'!$O$2:$O$35)*XP$1*LOOKUP(XP$1,'DMG Tables'!$G$2:$G$7,'DMG Tables'!$H$2:$H$7)</f>
        <v>191100000</v>
      </c>
      <c r="XQ30" s="1">
        <f>LOOKUP($A30,'DMG Tables'!$P$2:$P$35,'DMG Tables'!$O$2:$O$35)*XQ$1*LOOKUP(XQ$1,'DMG Tables'!$G$2:$G$7,'DMG Tables'!$H$2:$H$7)</f>
        <v>191400000</v>
      </c>
      <c r="XR30" s="1">
        <f>LOOKUP($A30,'DMG Tables'!$P$2:$P$35,'DMG Tables'!$O$2:$O$35)*XR$1*LOOKUP(XR$1,'DMG Tables'!$G$2:$G$7,'DMG Tables'!$H$2:$H$7)</f>
        <v>191700000</v>
      </c>
      <c r="XS30" s="1">
        <f>LOOKUP($A30,'DMG Tables'!$P$2:$P$35,'DMG Tables'!$O$2:$O$35)*XS$1*LOOKUP(XS$1,'DMG Tables'!$G$2:$G$7,'DMG Tables'!$H$2:$H$7)</f>
        <v>192000000</v>
      </c>
      <c r="XT30" s="1">
        <f>LOOKUP($A30,'DMG Tables'!$P$2:$P$35,'DMG Tables'!$O$2:$O$35)*XT$1*LOOKUP(XT$1,'DMG Tables'!$G$2:$G$7,'DMG Tables'!$H$2:$H$7)</f>
        <v>192300000</v>
      </c>
      <c r="XU30" s="1">
        <f>LOOKUP($A30,'DMG Tables'!$P$2:$P$35,'DMG Tables'!$O$2:$O$35)*XU$1*LOOKUP(XU$1,'DMG Tables'!$G$2:$G$7,'DMG Tables'!$H$2:$H$7)</f>
        <v>192600000</v>
      </c>
      <c r="XV30" s="1">
        <f>LOOKUP($A30,'DMG Tables'!$P$2:$P$35,'DMG Tables'!$O$2:$O$35)*XV$1*LOOKUP(XV$1,'DMG Tables'!$G$2:$G$7,'DMG Tables'!$H$2:$H$7)</f>
        <v>192900000</v>
      </c>
      <c r="XW30" s="1">
        <f>LOOKUP($A30,'DMG Tables'!$P$2:$P$35,'DMG Tables'!$O$2:$O$35)*XW$1*LOOKUP(XW$1,'DMG Tables'!$G$2:$G$7,'DMG Tables'!$H$2:$H$7)</f>
        <v>193200000</v>
      </c>
      <c r="XX30" s="1">
        <f>LOOKUP($A30,'DMG Tables'!$P$2:$P$35,'DMG Tables'!$O$2:$O$35)*XX$1*LOOKUP(XX$1,'DMG Tables'!$G$2:$G$7,'DMG Tables'!$H$2:$H$7)</f>
        <v>193500000</v>
      </c>
      <c r="XY30" s="1">
        <f>LOOKUP($A30,'DMG Tables'!$P$2:$P$35,'DMG Tables'!$O$2:$O$35)*XY$1*LOOKUP(XY$1,'DMG Tables'!$G$2:$G$7,'DMG Tables'!$H$2:$H$7)</f>
        <v>193800000</v>
      </c>
      <c r="XZ30" s="1">
        <f>LOOKUP($A30,'DMG Tables'!$P$2:$P$35,'DMG Tables'!$O$2:$O$35)*XZ$1*LOOKUP(XZ$1,'DMG Tables'!$G$2:$G$7,'DMG Tables'!$H$2:$H$7)</f>
        <v>194100000</v>
      </c>
      <c r="YA30" s="1">
        <f>LOOKUP($A30,'DMG Tables'!$P$2:$P$35,'DMG Tables'!$O$2:$O$35)*YA$1*LOOKUP(YA$1,'DMG Tables'!$G$2:$G$7,'DMG Tables'!$H$2:$H$7)</f>
        <v>194400000</v>
      </c>
      <c r="YB30" s="1">
        <f>LOOKUP($A30,'DMG Tables'!$P$2:$P$35,'DMG Tables'!$O$2:$O$35)*YB$1*LOOKUP(YB$1,'DMG Tables'!$G$2:$G$7,'DMG Tables'!$H$2:$H$7)</f>
        <v>194700000</v>
      </c>
      <c r="YC30" s="1">
        <f>LOOKUP($A30,'DMG Tables'!$P$2:$P$35,'DMG Tables'!$O$2:$O$35)*YC$1*LOOKUP(YC$1,'DMG Tables'!$G$2:$G$7,'DMG Tables'!$H$2:$H$7)</f>
        <v>195000000</v>
      </c>
      <c r="YD30" s="1">
        <f>LOOKUP($A30,'DMG Tables'!$P$2:$P$35,'DMG Tables'!$O$2:$O$35)*YD$1*LOOKUP(YD$1,'DMG Tables'!$G$2:$G$7,'DMG Tables'!$H$2:$H$7)</f>
        <v>195300000</v>
      </c>
      <c r="YE30" s="1">
        <f>LOOKUP($A30,'DMG Tables'!$P$2:$P$35,'DMG Tables'!$O$2:$O$35)*YE$1*LOOKUP(YE$1,'DMG Tables'!$G$2:$G$7,'DMG Tables'!$H$2:$H$7)</f>
        <v>195600000</v>
      </c>
      <c r="YF30" s="1">
        <f>LOOKUP($A30,'DMG Tables'!$P$2:$P$35,'DMG Tables'!$O$2:$O$35)*YF$1*LOOKUP(YF$1,'DMG Tables'!$G$2:$G$7,'DMG Tables'!$H$2:$H$7)</f>
        <v>195900000</v>
      </c>
      <c r="YG30" s="1">
        <f>LOOKUP($A30,'DMG Tables'!$P$2:$P$35,'DMG Tables'!$O$2:$O$35)*YG$1*LOOKUP(YG$1,'DMG Tables'!$G$2:$G$7,'DMG Tables'!$H$2:$H$7)</f>
        <v>196200000</v>
      </c>
      <c r="YH30" s="1">
        <f>LOOKUP($A30,'DMG Tables'!$P$2:$P$35,'DMG Tables'!$O$2:$O$35)*YH$1*LOOKUP(YH$1,'DMG Tables'!$G$2:$G$7,'DMG Tables'!$H$2:$H$7)</f>
        <v>196500000</v>
      </c>
      <c r="YI30" s="1">
        <f>LOOKUP($A30,'DMG Tables'!$P$2:$P$35,'DMG Tables'!$O$2:$O$35)*YI$1*LOOKUP(YI$1,'DMG Tables'!$G$2:$G$7,'DMG Tables'!$H$2:$H$7)</f>
        <v>196800000</v>
      </c>
      <c r="YJ30" s="1">
        <f>LOOKUP($A30,'DMG Tables'!$P$2:$P$35,'DMG Tables'!$O$2:$O$35)*YJ$1*LOOKUP(YJ$1,'DMG Tables'!$G$2:$G$7,'DMG Tables'!$H$2:$H$7)</f>
        <v>197100000</v>
      </c>
      <c r="YK30" s="1">
        <f>LOOKUP($A30,'DMG Tables'!$P$2:$P$35,'DMG Tables'!$O$2:$O$35)*YK$1*LOOKUP(YK$1,'DMG Tables'!$G$2:$G$7,'DMG Tables'!$H$2:$H$7)</f>
        <v>197400000</v>
      </c>
      <c r="YL30" s="1">
        <f>LOOKUP($A30,'DMG Tables'!$P$2:$P$35,'DMG Tables'!$O$2:$O$35)*YL$1*LOOKUP(YL$1,'DMG Tables'!$G$2:$G$7,'DMG Tables'!$H$2:$H$7)</f>
        <v>197700000</v>
      </c>
      <c r="YM30" s="1">
        <f>LOOKUP($A30,'DMG Tables'!$P$2:$P$35,'DMG Tables'!$O$2:$O$35)*YM$1*LOOKUP(YM$1,'DMG Tables'!$G$2:$G$7,'DMG Tables'!$H$2:$H$7)</f>
        <v>198000000</v>
      </c>
      <c r="YN30" s="1">
        <f>LOOKUP($A30,'DMG Tables'!$P$2:$P$35,'DMG Tables'!$O$2:$O$35)*YN$1*LOOKUP(YN$1,'DMG Tables'!$G$2:$G$7,'DMG Tables'!$H$2:$H$7)</f>
        <v>198300000</v>
      </c>
      <c r="YO30" s="1">
        <f>LOOKUP($A30,'DMG Tables'!$P$2:$P$35,'DMG Tables'!$O$2:$O$35)*YO$1*LOOKUP(YO$1,'DMG Tables'!$G$2:$G$7,'DMG Tables'!$H$2:$H$7)</f>
        <v>198600000</v>
      </c>
      <c r="YP30" s="1">
        <f>LOOKUP($A30,'DMG Tables'!$P$2:$P$35,'DMG Tables'!$O$2:$O$35)*YP$1*LOOKUP(YP$1,'DMG Tables'!$G$2:$G$7,'DMG Tables'!$H$2:$H$7)</f>
        <v>198900000</v>
      </c>
      <c r="YQ30" s="1">
        <f>LOOKUP($A30,'DMG Tables'!$P$2:$P$35,'DMG Tables'!$O$2:$O$35)*YQ$1*LOOKUP(YQ$1,'DMG Tables'!$G$2:$G$7,'DMG Tables'!$H$2:$H$7)</f>
        <v>199200000</v>
      </c>
      <c r="YR30" s="1">
        <f>LOOKUP($A30,'DMG Tables'!$P$2:$P$35,'DMG Tables'!$O$2:$O$35)*YR$1*LOOKUP(YR$1,'DMG Tables'!$G$2:$G$7,'DMG Tables'!$H$2:$H$7)</f>
        <v>199500000</v>
      </c>
      <c r="YS30" s="1">
        <f>LOOKUP($A30,'DMG Tables'!$P$2:$P$35,'DMG Tables'!$O$2:$O$35)*YS$1*LOOKUP(YS$1,'DMG Tables'!$G$2:$G$7,'DMG Tables'!$H$2:$H$7)</f>
        <v>199800000</v>
      </c>
      <c r="YT30" s="1">
        <f>LOOKUP($A30,'DMG Tables'!$P$2:$P$35,'DMG Tables'!$O$2:$O$35)*YT$1*LOOKUP(YT$1,'DMG Tables'!$G$2:$G$7,'DMG Tables'!$H$2:$H$7)</f>
        <v>200100000</v>
      </c>
      <c r="YU30" s="1">
        <f>LOOKUP($A30,'DMG Tables'!$P$2:$P$35,'DMG Tables'!$O$2:$O$35)*YU$1*LOOKUP(YU$1,'DMG Tables'!$G$2:$G$7,'DMG Tables'!$H$2:$H$7)</f>
        <v>200400000</v>
      </c>
      <c r="YV30" s="1">
        <f>LOOKUP($A30,'DMG Tables'!$P$2:$P$35,'DMG Tables'!$O$2:$O$35)*YV$1*LOOKUP(YV$1,'DMG Tables'!$G$2:$G$7,'DMG Tables'!$H$2:$H$7)</f>
        <v>200700000</v>
      </c>
      <c r="YW30" s="1">
        <f>LOOKUP($A30,'DMG Tables'!$P$2:$P$35,'DMG Tables'!$O$2:$O$35)*YW$1*LOOKUP(YW$1,'DMG Tables'!$G$2:$G$7,'DMG Tables'!$H$2:$H$7)</f>
        <v>201000000</v>
      </c>
      <c r="YX30" s="1">
        <f>LOOKUP($A30,'DMG Tables'!$P$2:$P$35,'DMG Tables'!$O$2:$O$35)*YX$1*LOOKUP(YX$1,'DMG Tables'!$G$2:$G$7,'DMG Tables'!$H$2:$H$7)</f>
        <v>201300000</v>
      </c>
      <c r="YY30" s="1">
        <f>LOOKUP($A30,'DMG Tables'!$P$2:$P$35,'DMG Tables'!$O$2:$O$35)*YY$1*LOOKUP(YY$1,'DMG Tables'!$G$2:$G$7,'DMG Tables'!$H$2:$H$7)</f>
        <v>201600000</v>
      </c>
      <c r="YZ30" s="1">
        <f>LOOKUP($A30,'DMG Tables'!$P$2:$P$35,'DMG Tables'!$O$2:$O$35)*YZ$1*LOOKUP(YZ$1,'DMG Tables'!$G$2:$G$7,'DMG Tables'!$H$2:$H$7)</f>
        <v>201900000</v>
      </c>
      <c r="ZA30" s="1">
        <f>LOOKUP($A30,'DMG Tables'!$P$2:$P$35,'DMG Tables'!$O$2:$O$35)*ZA$1*LOOKUP(ZA$1,'DMG Tables'!$G$2:$G$7,'DMG Tables'!$H$2:$H$7)</f>
        <v>202200000</v>
      </c>
      <c r="ZB30" s="1">
        <f>LOOKUP($A30,'DMG Tables'!$P$2:$P$35,'DMG Tables'!$O$2:$O$35)*ZB$1*LOOKUP(ZB$1,'DMG Tables'!$G$2:$G$7,'DMG Tables'!$H$2:$H$7)</f>
        <v>202500000</v>
      </c>
      <c r="ZC30" s="1">
        <f>LOOKUP($A30,'DMG Tables'!$P$2:$P$35,'DMG Tables'!$O$2:$O$35)*ZC$1*LOOKUP(ZC$1,'DMG Tables'!$G$2:$G$7,'DMG Tables'!$H$2:$H$7)</f>
        <v>202800000</v>
      </c>
      <c r="ZD30" s="1">
        <f>LOOKUP($A30,'DMG Tables'!$P$2:$P$35,'DMG Tables'!$O$2:$O$35)*ZD$1*LOOKUP(ZD$1,'DMG Tables'!$G$2:$G$7,'DMG Tables'!$H$2:$H$7)</f>
        <v>203100000</v>
      </c>
      <c r="ZE30" s="1">
        <f>LOOKUP($A30,'DMG Tables'!$P$2:$P$35,'DMG Tables'!$O$2:$O$35)*ZE$1*LOOKUP(ZE$1,'DMG Tables'!$G$2:$G$7,'DMG Tables'!$H$2:$H$7)</f>
        <v>203400000</v>
      </c>
      <c r="ZF30" s="1">
        <f>LOOKUP($A30,'DMG Tables'!$P$2:$P$35,'DMG Tables'!$O$2:$O$35)*ZF$1*LOOKUP(ZF$1,'DMG Tables'!$G$2:$G$7,'DMG Tables'!$H$2:$H$7)</f>
        <v>203700000</v>
      </c>
      <c r="ZG30" s="1">
        <f>LOOKUP($A30,'DMG Tables'!$P$2:$P$35,'DMG Tables'!$O$2:$O$35)*ZG$1*LOOKUP(ZG$1,'DMG Tables'!$G$2:$G$7,'DMG Tables'!$H$2:$H$7)</f>
        <v>204000000</v>
      </c>
      <c r="ZH30" s="1">
        <f>LOOKUP($A30,'DMG Tables'!$P$2:$P$35,'DMG Tables'!$O$2:$O$35)*ZH$1*LOOKUP(ZH$1,'DMG Tables'!$G$2:$G$7,'DMG Tables'!$H$2:$H$7)</f>
        <v>204300000</v>
      </c>
      <c r="ZI30" s="1">
        <f>LOOKUP($A30,'DMG Tables'!$P$2:$P$35,'DMG Tables'!$O$2:$O$35)*ZI$1*LOOKUP(ZI$1,'DMG Tables'!$G$2:$G$7,'DMG Tables'!$H$2:$H$7)</f>
        <v>204600000</v>
      </c>
      <c r="ZJ30" s="1">
        <f>LOOKUP($A30,'DMG Tables'!$P$2:$P$35,'DMG Tables'!$O$2:$O$35)*ZJ$1*LOOKUP(ZJ$1,'DMG Tables'!$G$2:$G$7,'DMG Tables'!$H$2:$H$7)</f>
        <v>204900000</v>
      </c>
      <c r="ZK30" s="1">
        <f>LOOKUP($A30,'DMG Tables'!$P$2:$P$35,'DMG Tables'!$O$2:$O$35)*ZK$1*LOOKUP(ZK$1,'DMG Tables'!$G$2:$G$7,'DMG Tables'!$H$2:$H$7)</f>
        <v>205200000</v>
      </c>
      <c r="ZL30" s="1">
        <f>LOOKUP($A30,'DMG Tables'!$P$2:$P$35,'DMG Tables'!$O$2:$O$35)*ZL$1*LOOKUP(ZL$1,'DMG Tables'!$G$2:$G$7,'DMG Tables'!$H$2:$H$7)</f>
        <v>205500000</v>
      </c>
      <c r="ZM30" s="1">
        <f>LOOKUP($A30,'DMG Tables'!$P$2:$P$35,'DMG Tables'!$O$2:$O$35)*ZM$1*LOOKUP(ZM$1,'DMG Tables'!$G$2:$G$7,'DMG Tables'!$H$2:$H$7)</f>
        <v>205800000</v>
      </c>
      <c r="ZN30" s="1">
        <f>LOOKUP($A30,'DMG Tables'!$P$2:$P$35,'DMG Tables'!$O$2:$O$35)*ZN$1*LOOKUP(ZN$1,'DMG Tables'!$G$2:$G$7,'DMG Tables'!$H$2:$H$7)</f>
        <v>206100000</v>
      </c>
      <c r="ZO30" s="1">
        <f>LOOKUP($A30,'DMG Tables'!$P$2:$P$35,'DMG Tables'!$O$2:$O$35)*ZO$1*LOOKUP(ZO$1,'DMG Tables'!$G$2:$G$7,'DMG Tables'!$H$2:$H$7)</f>
        <v>206400000</v>
      </c>
      <c r="ZP30" s="1">
        <f>LOOKUP($A30,'DMG Tables'!$P$2:$P$35,'DMG Tables'!$O$2:$O$35)*ZP$1*LOOKUP(ZP$1,'DMG Tables'!$G$2:$G$7,'DMG Tables'!$H$2:$H$7)</f>
        <v>206700000</v>
      </c>
      <c r="ZQ30" s="1">
        <f>LOOKUP($A30,'DMG Tables'!$P$2:$P$35,'DMG Tables'!$O$2:$O$35)*ZQ$1*LOOKUP(ZQ$1,'DMG Tables'!$G$2:$G$7,'DMG Tables'!$H$2:$H$7)</f>
        <v>207000000</v>
      </c>
      <c r="ZR30" s="1">
        <f>LOOKUP($A30,'DMG Tables'!$P$2:$P$35,'DMG Tables'!$O$2:$O$35)*ZR$1*LOOKUP(ZR$1,'DMG Tables'!$G$2:$G$7,'DMG Tables'!$H$2:$H$7)</f>
        <v>207300000</v>
      </c>
      <c r="ZS30" s="1">
        <f>LOOKUP($A30,'DMG Tables'!$P$2:$P$35,'DMG Tables'!$O$2:$O$35)*ZS$1*LOOKUP(ZS$1,'DMG Tables'!$G$2:$G$7,'DMG Tables'!$H$2:$H$7)</f>
        <v>207600000</v>
      </c>
      <c r="ZT30" s="1">
        <f>LOOKUP($A30,'DMG Tables'!$P$2:$P$35,'DMG Tables'!$O$2:$O$35)*ZT$1*LOOKUP(ZT$1,'DMG Tables'!$G$2:$G$7,'DMG Tables'!$H$2:$H$7)</f>
        <v>207900000</v>
      </c>
      <c r="ZU30" s="1">
        <f>LOOKUP($A30,'DMG Tables'!$P$2:$P$35,'DMG Tables'!$O$2:$O$35)*ZU$1*LOOKUP(ZU$1,'DMG Tables'!$G$2:$G$7,'DMG Tables'!$H$2:$H$7)</f>
        <v>208200000</v>
      </c>
      <c r="ZV30" s="1">
        <f>LOOKUP($A30,'DMG Tables'!$P$2:$P$35,'DMG Tables'!$O$2:$O$35)*ZV$1*LOOKUP(ZV$1,'DMG Tables'!$G$2:$G$7,'DMG Tables'!$H$2:$H$7)</f>
        <v>208500000</v>
      </c>
      <c r="ZW30" s="1">
        <f>LOOKUP($A30,'DMG Tables'!$P$2:$P$35,'DMG Tables'!$O$2:$O$35)*ZW$1*LOOKUP(ZW$1,'DMG Tables'!$G$2:$G$7,'DMG Tables'!$H$2:$H$7)</f>
        <v>208800000</v>
      </c>
      <c r="ZX30" s="1">
        <f>LOOKUP($A30,'DMG Tables'!$P$2:$P$35,'DMG Tables'!$O$2:$O$35)*ZX$1*LOOKUP(ZX$1,'DMG Tables'!$G$2:$G$7,'DMG Tables'!$H$2:$H$7)</f>
        <v>209100000</v>
      </c>
      <c r="ZY30" s="1">
        <f>LOOKUP($A30,'DMG Tables'!$P$2:$P$35,'DMG Tables'!$O$2:$O$35)*ZY$1*LOOKUP(ZY$1,'DMG Tables'!$G$2:$G$7,'DMG Tables'!$H$2:$H$7)</f>
        <v>209400000</v>
      </c>
      <c r="ZZ30" s="1">
        <f>LOOKUP($A30,'DMG Tables'!$P$2:$P$35,'DMG Tables'!$O$2:$O$35)*ZZ$1*LOOKUP(ZZ$1,'DMG Tables'!$G$2:$G$7,'DMG Tables'!$H$2:$H$7)</f>
        <v>209700000</v>
      </c>
      <c r="AAA30" s="1">
        <f>LOOKUP($A30,'DMG Tables'!$P$2:$P$35,'DMG Tables'!$O$2:$O$35)*AAA$1*LOOKUP(AAA$1,'DMG Tables'!$G$2:$G$7,'DMG Tables'!$H$2:$H$7)</f>
        <v>210000000</v>
      </c>
      <c r="AAB30" s="1">
        <f>LOOKUP($A30,'DMG Tables'!$P$2:$P$35,'DMG Tables'!$O$2:$O$35)*AAB$1*LOOKUP(AAB$1,'DMG Tables'!$G$2:$G$7,'DMG Tables'!$H$2:$H$7)</f>
        <v>210300000</v>
      </c>
      <c r="AAC30" s="1">
        <f>LOOKUP($A30,'DMG Tables'!$P$2:$P$35,'DMG Tables'!$O$2:$O$35)*AAC$1*LOOKUP(AAC$1,'DMG Tables'!$G$2:$G$7,'DMG Tables'!$H$2:$H$7)</f>
        <v>210600000</v>
      </c>
      <c r="AAD30" s="1">
        <f>LOOKUP($A30,'DMG Tables'!$P$2:$P$35,'DMG Tables'!$O$2:$O$35)*AAD$1*LOOKUP(AAD$1,'DMG Tables'!$G$2:$G$7,'DMG Tables'!$H$2:$H$7)</f>
        <v>210900000</v>
      </c>
      <c r="AAE30" s="1">
        <f>LOOKUP($A30,'DMG Tables'!$P$2:$P$35,'DMG Tables'!$O$2:$O$35)*AAE$1*LOOKUP(AAE$1,'DMG Tables'!$G$2:$G$7,'DMG Tables'!$H$2:$H$7)</f>
        <v>211200000</v>
      </c>
      <c r="AAF30" s="1">
        <f>LOOKUP($A30,'DMG Tables'!$P$2:$P$35,'DMG Tables'!$O$2:$O$35)*AAF$1*LOOKUP(AAF$1,'DMG Tables'!$G$2:$G$7,'DMG Tables'!$H$2:$H$7)</f>
        <v>211500000</v>
      </c>
      <c r="AAG30" s="1">
        <f>LOOKUP($A30,'DMG Tables'!$P$2:$P$35,'DMG Tables'!$O$2:$O$35)*AAG$1*LOOKUP(AAG$1,'DMG Tables'!$G$2:$G$7,'DMG Tables'!$H$2:$H$7)</f>
        <v>211800000</v>
      </c>
      <c r="AAH30" s="1">
        <f>LOOKUP($A30,'DMG Tables'!$P$2:$P$35,'DMG Tables'!$O$2:$O$35)*AAH$1*LOOKUP(AAH$1,'DMG Tables'!$G$2:$G$7,'DMG Tables'!$H$2:$H$7)</f>
        <v>212100000</v>
      </c>
      <c r="AAI30" s="1">
        <f>LOOKUP($A30,'DMG Tables'!$P$2:$P$35,'DMG Tables'!$O$2:$O$35)*AAI$1*LOOKUP(AAI$1,'DMG Tables'!$G$2:$G$7,'DMG Tables'!$H$2:$H$7)</f>
        <v>212400000</v>
      </c>
      <c r="AAJ30" s="1">
        <f>LOOKUP($A30,'DMG Tables'!$P$2:$P$35,'DMG Tables'!$O$2:$O$35)*AAJ$1*LOOKUP(AAJ$1,'DMG Tables'!$G$2:$G$7,'DMG Tables'!$H$2:$H$7)</f>
        <v>212700000</v>
      </c>
      <c r="AAK30" s="1">
        <f>LOOKUP($A30,'DMG Tables'!$P$2:$P$35,'DMG Tables'!$O$2:$O$35)*AAK$1*LOOKUP(AAK$1,'DMG Tables'!$G$2:$G$7,'DMG Tables'!$H$2:$H$7)</f>
        <v>213000000</v>
      </c>
      <c r="AAL30" s="1">
        <f>LOOKUP($A30,'DMG Tables'!$P$2:$P$35,'DMG Tables'!$O$2:$O$35)*AAL$1*LOOKUP(AAL$1,'DMG Tables'!$G$2:$G$7,'DMG Tables'!$H$2:$H$7)</f>
        <v>213300000</v>
      </c>
      <c r="AAM30" s="1">
        <f>LOOKUP($A30,'DMG Tables'!$P$2:$P$35,'DMG Tables'!$O$2:$O$35)*AAM$1*LOOKUP(AAM$1,'DMG Tables'!$G$2:$G$7,'DMG Tables'!$H$2:$H$7)</f>
        <v>213600000</v>
      </c>
      <c r="AAN30" s="1">
        <f>LOOKUP($A30,'DMG Tables'!$P$2:$P$35,'DMG Tables'!$O$2:$O$35)*AAN$1*LOOKUP(AAN$1,'DMG Tables'!$G$2:$G$7,'DMG Tables'!$H$2:$H$7)</f>
        <v>213900000</v>
      </c>
      <c r="AAO30" s="1">
        <f>LOOKUP($A30,'DMG Tables'!$P$2:$P$35,'DMG Tables'!$O$2:$O$35)*AAO$1*LOOKUP(AAO$1,'DMG Tables'!$G$2:$G$7,'DMG Tables'!$H$2:$H$7)</f>
        <v>214200000</v>
      </c>
      <c r="AAP30" s="1">
        <f>LOOKUP($A30,'DMG Tables'!$P$2:$P$35,'DMG Tables'!$O$2:$O$35)*AAP$1*LOOKUP(AAP$1,'DMG Tables'!$G$2:$G$7,'DMG Tables'!$H$2:$H$7)</f>
        <v>214500000</v>
      </c>
      <c r="AAQ30" s="1">
        <f>LOOKUP($A30,'DMG Tables'!$P$2:$P$35,'DMG Tables'!$O$2:$O$35)*AAQ$1*LOOKUP(AAQ$1,'DMG Tables'!$G$2:$G$7,'DMG Tables'!$H$2:$H$7)</f>
        <v>214800000</v>
      </c>
      <c r="AAR30" s="1">
        <f>LOOKUP($A30,'DMG Tables'!$P$2:$P$35,'DMG Tables'!$O$2:$O$35)*AAR$1*LOOKUP(AAR$1,'DMG Tables'!$G$2:$G$7,'DMG Tables'!$H$2:$H$7)</f>
        <v>215100000</v>
      </c>
      <c r="AAS30" s="1">
        <f>LOOKUP($A30,'DMG Tables'!$P$2:$P$35,'DMG Tables'!$O$2:$O$35)*AAS$1*LOOKUP(AAS$1,'DMG Tables'!$G$2:$G$7,'DMG Tables'!$H$2:$H$7)</f>
        <v>215400000</v>
      </c>
      <c r="AAT30" s="1">
        <f>LOOKUP($A30,'DMG Tables'!$P$2:$P$35,'DMG Tables'!$O$2:$O$35)*AAT$1*LOOKUP(AAT$1,'DMG Tables'!$G$2:$G$7,'DMG Tables'!$H$2:$H$7)</f>
        <v>215700000</v>
      </c>
      <c r="AAU30" s="1">
        <f>LOOKUP($A30,'DMG Tables'!$P$2:$P$35,'DMG Tables'!$O$2:$O$35)*AAU$1*LOOKUP(AAU$1,'DMG Tables'!$G$2:$G$7,'DMG Tables'!$H$2:$H$7)</f>
        <v>216000000</v>
      </c>
      <c r="AAV30" s="1">
        <f>LOOKUP($A30,'DMG Tables'!$P$2:$P$35,'DMG Tables'!$O$2:$O$35)*AAV$1*LOOKUP(AAV$1,'DMG Tables'!$G$2:$G$7,'DMG Tables'!$H$2:$H$7)</f>
        <v>216300000</v>
      </c>
      <c r="AAW30" s="1">
        <f>LOOKUP($A30,'DMG Tables'!$P$2:$P$35,'DMG Tables'!$O$2:$O$35)*AAW$1*LOOKUP(AAW$1,'DMG Tables'!$G$2:$G$7,'DMG Tables'!$H$2:$H$7)</f>
        <v>216600000</v>
      </c>
      <c r="AAX30" s="1">
        <f>LOOKUP($A30,'DMG Tables'!$P$2:$P$35,'DMG Tables'!$O$2:$O$35)*AAX$1*LOOKUP(AAX$1,'DMG Tables'!$G$2:$G$7,'DMG Tables'!$H$2:$H$7)</f>
        <v>216900000</v>
      </c>
      <c r="AAY30" s="1">
        <f>LOOKUP($A30,'DMG Tables'!$P$2:$P$35,'DMG Tables'!$O$2:$O$35)*AAY$1*LOOKUP(AAY$1,'DMG Tables'!$G$2:$G$7,'DMG Tables'!$H$2:$H$7)</f>
        <v>217200000</v>
      </c>
      <c r="AAZ30" s="1">
        <f>LOOKUP($A30,'DMG Tables'!$P$2:$P$35,'DMG Tables'!$O$2:$O$35)*AAZ$1*LOOKUP(AAZ$1,'DMG Tables'!$G$2:$G$7,'DMG Tables'!$H$2:$H$7)</f>
        <v>217500000</v>
      </c>
      <c r="ABA30" s="1">
        <f>LOOKUP($A30,'DMG Tables'!$P$2:$P$35,'DMG Tables'!$O$2:$O$35)*ABA$1*LOOKUP(ABA$1,'DMG Tables'!$G$2:$G$7,'DMG Tables'!$H$2:$H$7)</f>
        <v>217800000</v>
      </c>
      <c r="ABB30" s="1">
        <f>LOOKUP($A30,'DMG Tables'!$P$2:$P$35,'DMG Tables'!$O$2:$O$35)*ABB$1*LOOKUP(ABB$1,'DMG Tables'!$G$2:$G$7,'DMG Tables'!$H$2:$H$7)</f>
        <v>218100000</v>
      </c>
      <c r="ABC30" s="1">
        <f>LOOKUP($A30,'DMG Tables'!$P$2:$P$35,'DMG Tables'!$O$2:$O$35)*ABC$1*LOOKUP(ABC$1,'DMG Tables'!$G$2:$G$7,'DMG Tables'!$H$2:$H$7)</f>
        <v>218400000</v>
      </c>
      <c r="ABD30" s="1">
        <f>LOOKUP($A30,'DMG Tables'!$P$2:$P$35,'DMG Tables'!$O$2:$O$35)*ABD$1*LOOKUP(ABD$1,'DMG Tables'!$G$2:$G$7,'DMG Tables'!$H$2:$H$7)</f>
        <v>218700000</v>
      </c>
      <c r="ABE30" s="1">
        <f>LOOKUP($A30,'DMG Tables'!$P$2:$P$35,'DMG Tables'!$O$2:$O$35)*ABE$1*LOOKUP(ABE$1,'DMG Tables'!$G$2:$G$7,'DMG Tables'!$H$2:$H$7)</f>
        <v>219000000</v>
      </c>
      <c r="ABF30" s="1">
        <f>LOOKUP($A30,'DMG Tables'!$P$2:$P$35,'DMG Tables'!$O$2:$O$35)*ABF$1*LOOKUP(ABF$1,'DMG Tables'!$G$2:$G$7,'DMG Tables'!$H$2:$H$7)</f>
        <v>219300000</v>
      </c>
      <c r="ABG30" s="1">
        <f>LOOKUP($A30,'DMG Tables'!$P$2:$P$35,'DMG Tables'!$O$2:$O$35)*ABG$1*LOOKUP(ABG$1,'DMG Tables'!$G$2:$G$7,'DMG Tables'!$H$2:$H$7)</f>
        <v>219600000</v>
      </c>
      <c r="ABH30" s="1">
        <f>LOOKUP($A30,'DMG Tables'!$P$2:$P$35,'DMG Tables'!$O$2:$O$35)*ABH$1*LOOKUP(ABH$1,'DMG Tables'!$G$2:$G$7,'DMG Tables'!$H$2:$H$7)</f>
        <v>219900000</v>
      </c>
      <c r="ABI30" s="1">
        <f>LOOKUP($A30,'DMG Tables'!$P$2:$P$35,'DMG Tables'!$O$2:$O$35)*ABI$1*LOOKUP(ABI$1,'DMG Tables'!$G$2:$G$7,'DMG Tables'!$H$2:$H$7)</f>
        <v>220200000</v>
      </c>
      <c r="ABJ30" s="1">
        <f>LOOKUP($A30,'DMG Tables'!$P$2:$P$35,'DMG Tables'!$O$2:$O$35)*ABJ$1*LOOKUP(ABJ$1,'DMG Tables'!$G$2:$G$7,'DMG Tables'!$H$2:$H$7)</f>
        <v>220500000</v>
      </c>
      <c r="ABK30" s="1">
        <f>LOOKUP($A30,'DMG Tables'!$P$2:$P$35,'DMG Tables'!$O$2:$O$35)*ABK$1*LOOKUP(ABK$1,'DMG Tables'!$G$2:$G$7,'DMG Tables'!$H$2:$H$7)</f>
        <v>220800000</v>
      </c>
      <c r="ABL30" s="1">
        <f>LOOKUP($A30,'DMG Tables'!$P$2:$P$35,'DMG Tables'!$O$2:$O$35)*ABL$1*LOOKUP(ABL$1,'DMG Tables'!$G$2:$G$7,'DMG Tables'!$H$2:$H$7)</f>
        <v>221100000</v>
      </c>
      <c r="ABM30" s="1">
        <f>LOOKUP($A30,'DMG Tables'!$P$2:$P$35,'DMG Tables'!$O$2:$O$35)*ABM$1*LOOKUP(ABM$1,'DMG Tables'!$G$2:$G$7,'DMG Tables'!$H$2:$H$7)</f>
        <v>221400000</v>
      </c>
      <c r="ABN30" s="1">
        <f>LOOKUP($A30,'DMG Tables'!$P$2:$P$35,'DMG Tables'!$O$2:$O$35)*ABN$1*LOOKUP(ABN$1,'DMG Tables'!$G$2:$G$7,'DMG Tables'!$H$2:$H$7)</f>
        <v>221700000</v>
      </c>
      <c r="ABO30" s="1">
        <f>LOOKUP($A30,'DMG Tables'!$P$2:$P$35,'DMG Tables'!$O$2:$O$35)*ABO$1*LOOKUP(ABO$1,'DMG Tables'!$G$2:$G$7,'DMG Tables'!$H$2:$H$7)</f>
        <v>222000000</v>
      </c>
      <c r="ABP30" s="1">
        <f>LOOKUP($A30,'DMG Tables'!$P$2:$P$35,'DMG Tables'!$O$2:$O$35)*ABP$1*LOOKUP(ABP$1,'DMG Tables'!$G$2:$G$7,'DMG Tables'!$H$2:$H$7)</f>
        <v>222300000</v>
      </c>
      <c r="ABQ30" s="1">
        <f>LOOKUP($A30,'DMG Tables'!$P$2:$P$35,'DMG Tables'!$O$2:$O$35)*ABQ$1*LOOKUP(ABQ$1,'DMG Tables'!$G$2:$G$7,'DMG Tables'!$H$2:$H$7)</f>
        <v>222600000</v>
      </c>
      <c r="ABR30" s="1">
        <f>LOOKUP($A30,'DMG Tables'!$P$2:$P$35,'DMG Tables'!$O$2:$O$35)*ABR$1*LOOKUP(ABR$1,'DMG Tables'!$G$2:$G$7,'DMG Tables'!$H$2:$H$7)</f>
        <v>222900000</v>
      </c>
      <c r="ABS30" s="1">
        <f>LOOKUP($A30,'DMG Tables'!$P$2:$P$35,'DMG Tables'!$O$2:$O$35)*ABS$1*LOOKUP(ABS$1,'DMG Tables'!$G$2:$G$7,'DMG Tables'!$H$2:$H$7)</f>
        <v>223200000</v>
      </c>
      <c r="ABT30" s="1">
        <f>LOOKUP($A30,'DMG Tables'!$P$2:$P$35,'DMG Tables'!$O$2:$O$35)*ABT$1*LOOKUP(ABT$1,'DMG Tables'!$G$2:$G$7,'DMG Tables'!$H$2:$H$7)</f>
        <v>223500000</v>
      </c>
      <c r="ABU30" s="1">
        <f>LOOKUP($A30,'DMG Tables'!$P$2:$P$35,'DMG Tables'!$O$2:$O$35)*ABU$1*LOOKUP(ABU$1,'DMG Tables'!$G$2:$G$7,'DMG Tables'!$H$2:$H$7)</f>
        <v>223800000</v>
      </c>
      <c r="ABV30" s="1">
        <f>LOOKUP($A30,'DMG Tables'!$P$2:$P$35,'DMG Tables'!$O$2:$O$35)*ABV$1*LOOKUP(ABV$1,'DMG Tables'!$G$2:$G$7,'DMG Tables'!$H$2:$H$7)</f>
        <v>224100000</v>
      </c>
      <c r="ABW30" s="1">
        <f>LOOKUP($A30,'DMG Tables'!$P$2:$P$35,'DMG Tables'!$O$2:$O$35)*ABW$1*LOOKUP(ABW$1,'DMG Tables'!$G$2:$G$7,'DMG Tables'!$H$2:$H$7)</f>
        <v>224400000</v>
      </c>
      <c r="ABX30" s="1">
        <f>LOOKUP($A30,'DMG Tables'!$P$2:$P$35,'DMG Tables'!$O$2:$O$35)*ABX$1*LOOKUP(ABX$1,'DMG Tables'!$G$2:$G$7,'DMG Tables'!$H$2:$H$7)</f>
        <v>224700000</v>
      </c>
      <c r="ABY30" s="1">
        <f>LOOKUP($A30,'DMG Tables'!$P$2:$P$35,'DMG Tables'!$O$2:$O$35)*ABY$1*LOOKUP(ABY$1,'DMG Tables'!$G$2:$G$7,'DMG Tables'!$H$2:$H$7)</f>
        <v>225000000</v>
      </c>
      <c r="ABZ30" s="1">
        <f>LOOKUP($A30,'DMG Tables'!$P$2:$P$35,'DMG Tables'!$O$2:$O$35)*ABZ$1*LOOKUP(ABZ$1,'DMG Tables'!$G$2:$G$7,'DMG Tables'!$H$2:$H$7)</f>
        <v>225300000</v>
      </c>
      <c r="ACA30" s="1">
        <f>LOOKUP($A30,'DMG Tables'!$P$2:$P$35,'DMG Tables'!$O$2:$O$35)*ACA$1*LOOKUP(ACA$1,'DMG Tables'!$G$2:$G$7,'DMG Tables'!$H$2:$H$7)</f>
        <v>225600000</v>
      </c>
      <c r="ACB30" s="1">
        <f>LOOKUP($A30,'DMG Tables'!$P$2:$P$35,'DMG Tables'!$O$2:$O$35)*ACB$1*LOOKUP(ACB$1,'DMG Tables'!$G$2:$G$7,'DMG Tables'!$H$2:$H$7)</f>
        <v>225900000</v>
      </c>
      <c r="ACC30" s="1">
        <f>LOOKUP($A30,'DMG Tables'!$P$2:$P$35,'DMG Tables'!$O$2:$O$35)*ACC$1*LOOKUP(ACC$1,'DMG Tables'!$G$2:$G$7,'DMG Tables'!$H$2:$H$7)</f>
        <v>226200000</v>
      </c>
      <c r="ACD30" s="1">
        <f>LOOKUP($A30,'DMG Tables'!$P$2:$P$35,'DMG Tables'!$O$2:$O$35)*ACD$1*LOOKUP(ACD$1,'DMG Tables'!$G$2:$G$7,'DMG Tables'!$H$2:$H$7)</f>
        <v>226500000</v>
      </c>
      <c r="ACE30" s="1">
        <f>LOOKUP($A30,'DMG Tables'!$P$2:$P$35,'DMG Tables'!$O$2:$O$35)*ACE$1*LOOKUP(ACE$1,'DMG Tables'!$G$2:$G$7,'DMG Tables'!$H$2:$H$7)</f>
        <v>226800000</v>
      </c>
      <c r="ACF30" s="1">
        <f>LOOKUP($A30,'DMG Tables'!$P$2:$P$35,'DMG Tables'!$O$2:$O$35)*ACF$1*LOOKUP(ACF$1,'DMG Tables'!$G$2:$G$7,'DMG Tables'!$H$2:$H$7)</f>
        <v>227100000</v>
      </c>
      <c r="ACG30" s="1">
        <f>LOOKUP($A30,'DMG Tables'!$P$2:$P$35,'DMG Tables'!$O$2:$O$35)*ACG$1*LOOKUP(ACG$1,'DMG Tables'!$G$2:$G$7,'DMG Tables'!$H$2:$H$7)</f>
        <v>227400000</v>
      </c>
      <c r="ACH30" s="1">
        <f>LOOKUP($A30,'DMG Tables'!$P$2:$P$35,'DMG Tables'!$O$2:$O$35)*ACH$1*LOOKUP(ACH$1,'DMG Tables'!$G$2:$G$7,'DMG Tables'!$H$2:$H$7)</f>
        <v>227700000</v>
      </c>
      <c r="ACI30" s="1">
        <f>LOOKUP($A30,'DMG Tables'!$P$2:$P$35,'DMG Tables'!$O$2:$O$35)*ACI$1*LOOKUP(ACI$1,'DMG Tables'!$G$2:$G$7,'DMG Tables'!$H$2:$H$7)</f>
        <v>228000000</v>
      </c>
      <c r="ACJ30" s="1">
        <f>LOOKUP($A30,'DMG Tables'!$P$2:$P$35,'DMG Tables'!$O$2:$O$35)*ACJ$1*LOOKUP(ACJ$1,'DMG Tables'!$G$2:$G$7,'DMG Tables'!$H$2:$H$7)</f>
        <v>228300000</v>
      </c>
      <c r="ACK30" s="1">
        <f>LOOKUP($A30,'DMG Tables'!$P$2:$P$35,'DMG Tables'!$O$2:$O$35)*ACK$1*LOOKUP(ACK$1,'DMG Tables'!$G$2:$G$7,'DMG Tables'!$H$2:$H$7)</f>
        <v>228600000</v>
      </c>
      <c r="ACL30" s="1">
        <f>LOOKUP($A30,'DMG Tables'!$P$2:$P$35,'DMG Tables'!$O$2:$O$35)*ACL$1*LOOKUP(ACL$1,'DMG Tables'!$G$2:$G$7,'DMG Tables'!$H$2:$H$7)</f>
        <v>228900000</v>
      </c>
      <c r="ACM30" s="1">
        <f>LOOKUP($A30,'DMG Tables'!$P$2:$P$35,'DMG Tables'!$O$2:$O$35)*ACM$1*LOOKUP(ACM$1,'DMG Tables'!$G$2:$G$7,'DMG Tables'!$H$2:$H$7)</f>
        <v>229200000</v>
      </c>
      <c r="ACN30" s="1">
        <f>LOOKUP($A30,'DMG Tables'!$P$2:$P$35,'DMG Tables'!$O$2:$O$35)*ACN$1*LOOKUP(ACN$1,'DMG Tables'!$G$2:$G$7,'DMG Tables'!$H$2:$H$7)</f>
        <v>229500000</v>
      </c>
      <c r="ACO30" s="1">
        <f>LOOKUP($A30,'DMG Tables'!$P$2:$P$35,'DMG Tables'!$O$2:$O$35)*ACO$1*LOOKUP(ACO$1,'DMG Tables'!$G$2:$G$7,'DMG Tables'!$H$2:$H$7)</f>
        <v>229800000</v>
      </c>
      <c r="ACP30" s="1">
        <f>LOOKUP($A30,'DMG Tables'!$P$2:$P$35,'DMG Tables'!$O$2:$O$35)*ACP$1*LOOKUP(ACP$1,'DMG Tables'!$G$2:$G$7,'DMG Tables'!$H$2:$H$7)</f>
        <v>230100000</v>
      </c>
      <c r="ACQ30" s="1">
        <f>LOOKUP($A30,'DMG Tables'!$P$2:$P$35,'DMG Tables'!$O$2:$O$35)*ACQ$1*LOOKUP(ACQ$1,'DMG Tables'!$G$2:$G$7,'DMG Tables'!$H$2:$H$7)</f>
        <v>230400000</v>
      </c>
      <c r="ACR30" s="1">
        <f>LOOKUP($A30,'DMG Tables'!$P$2:$P$35,'DMG Tables'!$O$2:$O$35)*ACR$1*LOOKUP(ACR$1,'DMG Tables'!$G$2:$G$7,'DMG Tables'!$H$2:$H$7)</f>
        <v>230700000</v>
      </c>
      <c r="ACS30" s="1">
        <f>LOOKUP($A30,'DMG Tables'!$P$2:$P$35,'DMG Tables'!$O$2:$O$35)*ACS$1*LOOKUP(ACS$1,'DMG Tables'!$G$2:$G$7,'DMG Tables'!$H$2:$H$7)</f>
        <v>231000000</v>
      </c>
      <c r="ACT30" s="1">
        <f>LOOKUP($A30,'DMG Tables'!$P$2:$P$35,'DMG Tables'!$O$2:$O$35)*ACT$1*LOOKUP(ACT$1,'DMG Tables'!$G$2:$G$7,'DMG Tables'!$H$2:$H$7)</f>
        <v>231300000</v>
      </c>
      <c r="ACU30" s="1">
        <f>LOOKUP($A30,'DMG Tables'!$P$2:$P$35,'DMG Tables'!$O$2:$O$35)*ACU$1*LOOKUP(ACU$1,'DMG Tables'!$G$2:$G$7,'DMG Tables'!$H$2:$H$7)</f>
        <v>231600000</v>
      </c>
      <c r="ACV30" s="1">
        <f>LOOKUP($A30,'DMG Tables'!$P$2:$P$35,'DMG Tables'!$O$2:$O$35)*ACV$1*LOOKUP(ACV$1,'DMG Tables'!$G$2:$G$7,'DMG Tables'!$H$2:$H$7)</f>
        <v>231900000</v>
      </c>
      <c r="ACW30" s="1">
        <f>LOOKUP($A30,'DMG Tables'!$P$2:$P$35,'DMG Tables'!$O$2:$O$35)*ACW$1*LOOKUP(ACW$1,'DMG Tables'!$G$2:$G$7,'DMG Tables'!$H$2:$H$7)</f>
        <v>232200000</v>
      </c>
      <c r="ACX30" s="1">
        <f>LOOKUP($A30,'DMG Tables'!$P$2:$P$35,'DMG Tables'!$O$2:$O$35)*ACX$1*LOOKUP(ACX$1,'DMG Tables'!$G$2:$G$7,'DMG Tables'!$H$2:$H$7)</f>
        <v>232500000</v>
      </c>
      <c r="ACY30" s="1">
        <f>LOOKUP($A30,'DMG Tables'!$P$2:$P$35,'DMG Tables'!$O$2:$O$35)*ACY$1*LOOKUP(ACY$1,'DMG Tables'!$G$2:$G$7,'DMG Tables'!$H$2:$H$7)</f>
        <v>232800000</v>
      </c>
      <c r="ACZ30" s="1">
        <f>LOOKUP($A30,'DMG Tables'!$P$2:$P$35,'DMG Tables'!$O$2:$O$35)*ACZ$1*LOOKUP(ACZ$1,'DMG Tables'!$G$2:$G$7,'DMG Tables'!$H$2:$H$7)</f>
        <v>233100000</v>
      </c>
      <c r="ADA30" s="1">
        <f>LOOKUP($A30,'DMG Tables'!$P$2:$P$35,'DMG Tables'!$O$2:$O$35)*ADA$1*LOOKUP(ADA$1,'DMG Tables'!$G$2:$G$7,'DMG Tables'!$H$2:$H$7)</f>
        <v>233400000</v>
      </c>
      <c r="ADB30" s="1">
        <f>LOOKUP($A30,'DMG Tables'!$P$2:$P$35,'DMG Tables'!$O$2:$O$35)*ADB$1*LOOKUP(ADB$1,'DMG Tables'!$G$2:$G$7,'DMG Tables'!$H$2:$H$7)</f>
        <v>233700000</v>
      </c>
      <c r="ADC30" s="1">
        <f>LOOKUP($A30,'DMG Tables'!$P$2:$P$35,'DMG Tables'!$O$2:$O$35)*ADC$1*LOOKUP(ADC$1,'DMG Tables'!$G$2:$G$7,'DMG Tables'!$H$2:$H$7)</f>
        <v>234000000</v>
      </c>
      <c r="ADD30" s="1">
        <f>LOOKUP($A30,'DMG Tables'!$P$2:$P$35,'DMG Tables'!$O$2:$O$35)*ADD$1*LOOKUP(ADD$1,'DMG Tables'!$G$2:$G$7,'DMG Tables'!$H$2:$H$7)</f>
        <v>234300000</v>
      </c>
      <c r="ADE30" s="1">
        <f>LOOKUP($A30,'DMG Tables'!$P$2:$P$35,'DMG Tables'!$O$2:$O$35)*ADE$1*LOOKUP(ADE$1,'DMG Tables'!$G$2:$G$7,'DMG Tables'!$H$2:$H$7)</f>
        <v>234600000</v>
      </c>
      <c r="ADF30" s="1">
        <f>LOOKUP($A30,'DMG Tables'!$P$2:$P$35,'DMG Tables'!$O$2:$O$35)*ADF$1*LOOKUP(ADF$1,'DMG Tables'!$G$2:$G$7,'DMG Tables'!$H$2:$H$7)</f>
        <v>234900000</v>
      </c>
      <c r="ADG30" s="1">
        <f>LOOKUP($A30,'DMG Tables'!$P$2:$P$35,'DMG Tables'!$O$2:$O$35)*ADG$1*LOOKUP(ADG$1,'DMG Tables'!$G$2:$G$7,'DMG Tables'!$H$2:$H$7)</f>
        <v>235200000</v>
      </c>
      <c r="ADH30" s="1">
        <f>LOOKUP($A30,'DMG Tables'!$P$2:$P$35,'DMG Tables'!$O$2:$O$35)*ADH$1*LOOKUP(ADH$1,'DMG Tables'!$G$2:$G$7,'DMG Tables'!$H$2:$H$7)</f>
        <v>235500000</v>
      </c>
      <c r="ADI30" s="1">
        <f>LOOKUP($A30,'DMG Tables'!$P$2:$P$35,'DMG Tables'!$O$2:$O$35)*ADI$1*LOOKUP(ADI$1,'DMG Tables'!$G$2:$G$7,'DMG Tables'!$H$2:$H$7)</f>
        <v>235800000</v>
      </c>
      <c r="ADJ30" s="1">
        <f>LOOKUP($A30,'DMG Tables'!$P$2:$P$35,'DMG Tables'!$O$2:$O$35)*ADJ$1*LOOKUP(ADJ$1,'DMG Tables'!$G$2:$G$7,'DMG Tables'!$H$2:$H$7)</f>
        <v>236100000</v>
      </c>
      <c r="ADK30" s="1">
        <f>LOOKUP($A30,'DMG Tables'!$P$2:$P$35,'DMG Tables'!$O$2:$O$35)*ADK$1*LOOKUP(ADK$1,'DMG Tables'!$G$2:$G$7,'DMG Tables'!$H$2:$H$7)</f>
        <v>236400000</v>
      </c>
      <c r="ADL30" s="1">
        <f>LOOKUP($A30,'DMG Tables'!$P$2:$P$35,'DMG Tables'!$O$2:$O$35)*ADL$1*LOOKUP(ADL$1,'DMG Tables'!$G$2:$G$7,'DMG Tables'!$H$2:$H$7)</f>
        <v>236700000</v>
      </c>
      <c r="ADM30" s="1">
        <f>LOOKUP($A30,'DMG Tables'!$P$2:$P$35,'DMG Tables'!$O$2:$O$35)*ADM$1*LOOKUP(ADM$1,'DMG Tables'!$G$2:$G$7,'DMG Tables'!$H$2:$H$7)</f>
        <v>237000000</v>
      </c>
      <c r="ADN30" s="1">
        <f>LOOKUP($A30,'DMG Tables'!$P$2:$P$35,'DMG Tables'!$O$2:$O$35)*ADN$1*LOOKUP(ADN$1,'DMG Tables'!$G$2:$G$7,'DMG Tables'!$H$2:$H$7)</f>
        <v>237300000</v>
      </c>
      <c r="ADO30" s="1">
        <f>LOOKUP($A30,'DMG Tables'!$P$2:$P$35,'DMG Tables'!$O$2:$O$35)*ADO$1*LOOKUP(ADO$1,'DMG Tables'!$G$2:$G$7,'DMG Tables'!$H$2:$H$7)</f>
        <v>237600000</v>
      </c>
      <c r="ADP30" s="1">
        <f>LOOKUP($A30,'DMG Tables'!$P$2:$P$35,'DMG Tables'!$O$2:$O$35)*ADP$1*LOOKUP(ADP$1,'DMG Tables'!$G$2:$G$7,'DMG Tables'!$H$2:$H$7)</f>
        <v>237900000</v>
      </c>
      <c r="ADQ30" s="1">
        <f>LOOKUP($A30,'DMG Tables'!$P$2:$P$35,'DMG Tables'!$O$2:$O$35)*ADQ$1*LOOKUP(ADQ$1,'DMG Tables'!$G$2:$G$7,'DMG Tables'!$H$2:$H$7)</f>
        <v>238200000</v>
      </c>
      <c r="ADR30" s="1">
        <f>LOOKUP($A30,'DMG Tables'!$P$2:$P$35,'DMG Tables'!$O$2:$O$35)*ADR$1*LOOKUP(ADR$1,'DMG Tables'!$G$2:$G$7,'DMG Tables'!$H$2:$H$7)</f>
        <v>238500000</v>
      </c>
      <c r="ADS30" s="1">
        <f>LOOKUP($A30,'DMG Tables'!$P$2:$P$35,'DMG Tables'!$O$2:$O$35)*ADS$1*LOOKUP(ADS$1,'DMG Tables'!$G$2:$G$7,'DMG Tables'!$H$2:$H$7)</f>
        <v>238800000</v>
      </c>
      <c r="ADT30" s="1">
        <f>LOOKUP($A30,'DMG Tables'!$P$2:$P$35,'DMG Tables'!$O$2:$O$35)*ADT$1*LOOKUP(ADT$1,'DMG Tables'!$G$2:$G$7,'DMG Tables'!$H$2:$H$7)</f>
        <v>239100000</v>
      </c>
      <c r="ADU30" s="1">
        <f>LOOKUP($A30,'DMG Tables'!$P$2:$P$35,'DMG Tables'!$O$2:$O$35)*ADU$1*LOOKUP(ADU$1,'DMG Tables'!$G$2:$G$7,'DMG Tables'!$H$2:$H$7)</f>
        <v>239400000</v>
      </c>
      <c r="ADV30" s="1">
        <f>LOOKUP($A30,'DMG Tables'!$P$2:$P$35,'DMG Tables'!$O$2:$O$35)*ADV$1*LOOKUP(ADV$1,'DMG Tables'!$G$2:$G$7,'DMG Tables'!$H$2:$H$7)</f>
        <v>239700000</v>
      </c>
      <c r="ADW30" s="1">
        <f>LOOKUP($A30,'DMG Tables'!$P$2:$P$35,'DMG Tables'!$O$2:$O$35)*ADW$1*LOOKUP(ADW$1,'DMG Tables'!$G$2:$G$7,'DMG Tables'!$H$2:$H$7)</f>
        <v>240000000</v>
      </c>
      <c r="ADX30" s="1">
        <f>LOOKUP($A30,'DMG Tables'!$P$2:$P$35,'DMG Tables'!$O$2:$O$35)*ADX$1*LOOKUP(ADX$1,'DMG Tables'!$G$2:$G$7,'DMG Tables'!$H$2:$H$7)</f>
        <v>240300000</v>
      </c>
      <c r="ADY30" s="1">
        <f>LOOKUP($A30,'DMG Tables'!$P$2:$P$35,'DMG Tables'!$O$2:$O$35)*ADY$1*LOOKUP(ADY$1,'DMG Tables'!$G$2:$G$7,'DMG Tables'!$H$2:$H$7)</f>
        <v>240600000</v>
      </c>
      <c r="ADZ30" s="1">
        <f>LOOKUP($A30,'DMG Tables'!$P$2:$P$35,'DMG Tables'!$O$2:$O$35)*ADZ$1*LOOKUP(ADZ$1,'DMG Tables'!$G$2:$G$7,'DMG Tables'!$H$2:$H$7)</f>
        <v>240900000</v>
      </c>
      <c r="AEA30" s="1">
        <f>LOOKUP($A30,'DMG Tables'!$P$2:$P$35,'DMG Tables'!$O$2:$O$35)*AEA$1*LOOKUP(AEA$1,'DMG Tables'!$G$2:$G$7,'DMG Tables'!$H$2:$H$7)</f>
        <v>241200000</v>
      </c>
      <c r="AEB30" s="1">
        <f>LOOKUP($A30,'DMG Tables'!$P$2:$P$35,'DMG Tables'!$O$2:$O$35)*AEB$1*LOOKUP(AEB$1,'DMG Tables'!$G$2:$G$7,'DMG Tables'!$H$2:$H$7)</f>
        <v>241500000</v>
      </c>
      <c r="AEC30" s="1">
        <f>LOOKUP($A30,'DMG Tables'!$P$2:$P$35,'DMG Tables'!$O$2:$O$35)*AEC$1*LOOKUP(AEC$1,'DMG Tables'!$G$2:$G$7,'DMG Tables'!$H$2:$H$7)</f>
        <v>241800000</v>
      </c>
      <c r="AED30" s="1">
        <f>LOOKUP($A30,'DMG Tables'!$P$2:$P$35,'DMG Tables'!$O$2:$O$35)*AED$1*LOOKUP(AED$1,'DMG Tables'!$G$2:$G$7,'DMG Tables'!$H$2:$H$7)</f>
        <v>242100000</v>
      </c>
      <c r="AEE30" s="1">
        <f>LOOKUP($A30,'DMG Tables'!$P$2:$P$35,'DMG Tables'!$O$2:$O$35)*AEE$1*LOOKUP(AEE$1,'DMG Tables'!$G$2:$G$7,'DMG Tables'!$H$2:$H$7)</f>
        <v>242400000</v>
      </c>
      <c r="AEF30" s="1">
        <f>LOOKUP($A30,'DMG Tables'!$P$2:$P$35,'DMG Tables'!$O$2:$O$35)*AEF$1*LOOKUP(AEF$1,'DMG Tables'!$G$2:$G$7,'DMG Tables'!$H$2:$H$7)</f>
        <v>242700000</v>
      </c>
      <c r="AEG30" s="1">
        <f>LOOKUP($A30,'DMG Tables'!$P$2:$P$35,'DMG Tables'!$O$2:$O$35)*AEG$1*LOOKUP(AEG$1,'DMG Tables'!$G$2:$G$7,'DMG Tables'!$H$2:$H$7)</f>
        <v>243000000</v>
      </c>
      <c r="AEH30" s="1">
        <f>LOOKUP($A30,'DMG Tables'!$P$2:$P$35,'DMG Tables'!$O$2:$O$35)*AEH$1*LOOKUP(AEH$1,'DMG Tables'!$G$2:$G$7,'DMG Tables'!$H$2:$H$7)</f>
        <v>243300000</v>
      </c>
      <c r="AEI30" s="1">
        <f>LOOKUP($A30,'DMG Tables'!$P$2:$P$35,'DMG Tables'!$O$2:$O$35)*AEI$1*LOOKUP(AEI$1,'DMG Tables'!$G$2:$G$7,'DMG Tables'!$H$2:$H$7)</f>
        <v>243600000</v>
      </c>
      <c r="AEJ30" s="1">
        <f>LOOKUP($A30,'DMG Tables'!$P$2:$P$35,'DMG Tables'!$O$2:$O$35)*AEJ$1*LOOKUP(AEJ$1,'DMG Tables'!$G$2:$G$7,'DMG Tables'!$H$2:$H$7)</f>
        <v>243900000</v>
      </c>
      <c r="AEK30" s="1">
        <f>LOOKUP($A30,'DMG Tables'!$P$2:$P$35,'DMG Tables'!$O$2:$O$35)*AEK$1*LOOKUP(AEK$1,'DMG Tables'!$G$2:$G$7,'DMG Tables'!$H$2:$H$7)</f>
        <v>244200000</v>
      </c>
      <c r="AEL30" s="1">
        <f>LOOKUP($A30,'DMG Tables'!$P$2:$P$35,'DMG Tables'!$O$2:$O$35)*AEL$1*LOOKUP(AEL$1,'DMG Tables'!$G$2:$G$7,'DMG Tables'!$H$2:$H$7)</f>
        <v>244500000</v>
      </c>
      <c r="AEM30" s="1">
        <f>LOOKUP($A30,'DMG Tables'!$P$2:$P$35,'DMG Tables'!$O$2:$O$35)*AEM$1*LOOKUP(AEM$1,'DMG Tables'!$G$2:$G$7,'DMG Tables'!$H$2:$H$7)</f>
        <v>244800000</v>
      </c>
      <c r="AEN30" s="1">
        <f>LOOKUP($A30,'DMG Tables'!$P$2:$P$35,'DMG Tables'!$O$2:$O$35)*AEN$1*LOOKUP(AEN$1,'DMG Tables'!$G$2:$G$7,'DMG Tables'!$H$2:$H$7)</f>
        <v>245100000</v>
      </c>
      <c r="AEO30" s="1">
        <f>LOOKUP($A30,'DMG Tables'!$P$2:$P$35,'DMG Tables'!$O$2:$O$35)*AEO$1*LOOKUP(AEO$1,'DMG Tables'!$G$2:$G$7,'DMG Tables'!$H$2:$H$7)</f>
        <v>245400000</v>
      </c>
      <c r="AEP30" s="1">
        <f>LOOKUP($A30,'DMG Tables'!$P$2:$P$35,'DMG Tables'!$O$2:$O$35)*AEP$1*LOOKUP(AEP$1,'DMG Tables'!$G$2:$G$7,'DMG Tables'!$H$2:$H$7)</f>
        <v>245700000</v>
      </c>
      <c r="AEQ30" s="1">
        <f>LOOKUP($A30,'DMG Tables'!$P$2:$P$35,'DMG Tables'!$O$2:$O$35)*AEQ$1*LOOKUP(AEQ$1,'DMG Tables'!$G$2:$G$7,'DMG Tables'!$H$2:$H$7)</f>
        <v>246000000</v>
      </c>
      <c r="AER30" s="1">
        <f>LOOKUP($A30,'DMG Tables'!$P$2:$P$35,'DMG Tables'!$O$2:$O$35)*AER$1*LOOKUP(AER$1,'DMG Tables'!$G$2:$G$7,'DMG Tables'!$H$2:$H$7)</f>
        <v>246300000</v>
      </c>
      <c r="AES30" s="1">
        <f>LOOKUP($A30,'DMG Tables'!$P$2:$P$35,'DMG Tables'!$O$2:$O$35)*AES$1*LOOKUP(AES$1,'DMG Tables'!$G$2:$G$7,'DMG Tables'!$H$2:$H$7)</f>
        <v>246600000</v>
      </c>
      <c r="AET30" s="1">
        <f>LOOKUP($A30,'DMG Tables'!$P$2:$P$35,'DMG Tables'!$O$2:$O$35)*AET$1*LOOKUP(AET$1,'DMG Tables'!$G$2:$G$7,'DMG Tables'!$H$2:$H$7)</f>
        <v>246900000</v>
      </c>
      <c r="AEU30" s="1">
        <f>LOOKUP($A30,'DMG Tables'!$P$2:$P$35,'DMG Tables'!$O$2:$O$35)*AEU$1*LOOKUP(AEU$1,'DMG Tables'!$G$2:$G$7,'DMG Tables'!$H$2:$H$7)</f>
        <v>247200000</v>
      </c>
      <c r="AEV30" s="1">
        <f>LOOKUP($A30,'DMG Tables'!$P$2:$P$35,'DMG Tables'!$O$2:$O$35)*AEV$1*LOOKUP(AEV$1,'DMG Tables'!$G$2:$G$7,'DMG Tables'!$H$2:$H$7)</f>
        <v>247500000</v>
      </c>
      <c r="AEW30" s="1">
        <f>LOOKUP($A30,'DMG Tables'!$P$2:$P$35,'DMG Tables'!$O$2:$O$35)*AEW$1*LOOKUP(AEW$1,'DMG Tables'!$G$2:$G$7,'DMG Tables'!$H$2:$H$7)</f>
        <v>247800000</v>
      </c>
      <c r="AEX30" s="1">
        <f>LOOKUP($A30,'DMG Tables'!$P$2:$P$35,'DMG Tables'!$O$2:$O$35)*AEX$1*LOOKUP(AEX$1,'DMG Tables'!$G$2:$G$7,'DMG Tables'!$H$2:$H$7)</f>
        <v>248100000</v>
      </c>
      <c r="AEY30" s="1">
        <f>LOOKUP($A30,'DMG Tables'!$P$2:$P$35,'DMG Tables'!$O$2:$O$35)*AEY$1*LOOKUP(AEY$1,'DMG Tables'!$G$2:$G$7,'DMG Tables'!$H$2:$H$7)</f>
        <v>248400000</v>
      </c>
      <c r="AEZ30" s="1">
        <f>LOOKUP($A30,'DMG Tables'!$P$2:$P$35,'DMG Tables'!$O$2:$O$35)*AEZ$1*LOOKUP(AEZ$1,'DMG Tables'!$G$2:$G$7,'DMG Tables'!$H$2:$H$7)</f>
        <v>248700000</v>
      </c>
      <c r="AFA30" s="1">
        <f>LOOKUP($A30,'DMG Tables'!$P$2:$P$35,'DMG Tables'!$O$2:$O$35)*AFA$1*LOOKUP(AFA$1,'DMG Tables'!$G$2:$G$7,'DMG Tables'!$H$2:$H$7)</f>
        <v>249000000</v>
      </c>
      <c r="AFB30" s="1">
        <f>LOOKUP($A30,'DMG Tables'!$P$2:$P$35,'DMG Tables'!$O$2:$O$35)*AFB$1*LOOKUP(AFB$1,'DMG Tables'!$G$2:$G$7,'DMG Tables'!$H$2:$H$7)</f>
        <v>249300000</v>
      </c>
      <c r="AFC30" s="1">
        <f>LOOKUP($A30,'DMG Tables'!$P$2:$P$35,'DMG Tables'!$O$2:$O$35)*AFC$1*LOOKUP(AFC$1,'DMG Tables'!$G$2:$G$7,'DMG Tables'!$H$2:$H$7)</f>
        <v>249600000</v>
      </c>
      <c r="AFD30" s="1">
        <f>LOOKUP($A30,'DMG Tables'!$P$2:$P$35,'DMG Tables'!$O$2:$O$35)*AFD$1*LOOKUP(AFD$1,'DMG Tables'!$G$2:$G$7,'DMG Tables'!$H$2:$H$7)</f>
        <v>249900000</v>
      </c>
      <c r="AFE30" s="1">
        <f>LOOKUP($A30,'DMG Tables'!$P$2:$P$35,'DMG Tables'!$O$2:$O$35)*AFE$1*LOOKUP(AFE$1,'DMG Tables'!$G$2:$G$7,'DMG Tables'!$H$2:$H$7)</f>
        <v>250200000</v>
      </c>
      <c r="AFF30" s="1">
        <f>LOOKUP($A30,'DMG Tables'!$P$2:$P$35,'DMG Tables'!$O$2:$O$35)*AFF$1*LOOKUP(AFF$1,'DMG Tables'!$G$2:$G$7,'DMG Tables'!$H$2:$H$7)</f>
        <v>250500000</v>
      </c>
      <c r="AFG30" s="1">
        <f>LOOKUP($A30,'DMG Tables'!$P$2:$P$35,'DMG Tables'!$O$2:$O$35)*AFG$1*LOOKUP(AFG$1,'DMG Tables'!$G$2:$G$7,'DMG Tables'!$H$2:$H$7)</f>
        <v>250800000</v>
      </c>
      <c r="AFH30" s="1">
        <f>LOOKUP($A30,'DMG Tables'!$P$2:$P$35,'DMG Tables'!$O$2:$O$35)*AFH$1*LOOKUP(AFH$1,'DMG Tables'!$G$2:$G$7,'DMG Tables'!$H$2:$H$7)</f>
        <v>251100000</v>
      </c>
      <c r="AFI30" s="1">
        <f>LOOKUP($A30,'DMG Tables'!$P$2:$P$35,'DMG Tables'!$O$2:$O$35)*AFI$1*LOOKUP(AFI$1,'DMG Tables'!$G$2:$G$7,'DMG Tables'!$H$2:$H$7)</f>
        <v>251400000</v>
      </c>
      <c r="AFJ30" s="1">
        <f>LOOKUP($A30,'DMG Tables'!$P$2:$P$35,'DMG Tables'!$O$2:$O$35)*AFJ$1*LOOKUP(AFJ$1,'DMG Tables'!$G$2:$G$7,'DMG Tables'!$H$2:$H$7)</f>
        <v>251700000</v>
      </c>
      <c r="AFK30" s="1">
        <f>LOOKUP($A30,'DMG Tables'!$P$2:$P$35,'DMG Tables'!$O$2:$O$35)*AFK$1*LOOKUP(AFK$1,'DMG Tables'!$G$2:$G$7,'DMG Tables'!$H$2:$H$7)</f>
        <v>252000000</v>
      </c>
      <c r="AFL30" s="1">
        <f>LOOKUP($A30,'DMG Tables'!$P$2:$P$35,'DMG Tables'!$O$2:$O$35)*AFL$1*LOOKUP(AFL$1,'DMG Tables'!$G$2:$G$7,'DMG Tables'!$H$2:$H$7)</f>
        <v>252300000</v>
      </c>
      <c r="AFM30" s="1">
        <f>LOOKUP($A30,'DMG Tables'!$P$2:$P$35,'DMG Tables'!$O$2:$O$35)*AFM$1*LOOKUP(AFM$1,'DMG Tables'!$G$2:$G$7,'DMG Tables'!$H$2:$H$7)</f>
        <v>252600000</v>
      </c>
      <c r="AFN30" s="1">
        <f>LOOKUP($A30,'DMG Tables'!$P$2:$P$35,'DMG Tables'!$O$2:$O$35)*AFN$1*LOOKUP(AFN$1,'DMG Tables'!$G$2:$G$7,'DMG Tables'!$H$2:$H$7)</f>
        <v>252900000</v>
      </c>
      <c r="AFO30" s="1">
        <f>LOOKUP($A30,'DMG Tables'!$P$2:$P$35,'DMG Tables'!$O$2:$O$35)*AFO$1*LOOKUP(AFO$1,'DMG Tables'!$G$2:$G$7,'DMG Tables'!$H$2:$H$7)</f>
        <v>253200000</v>
      </c>
      <c r="AFP30" s="1">
        <f>LOOKUP($A30,'DMG Tables'!$P$2:$P$35,'DMG Tables'!$O$2:$O$35)*AFP$1*LOOKUP(AFP$1,'DMG Tables'!$G$2:$G$7,'DMG Tables'!$H$2:$H$7)</f>
        <v>253500000</v>
      </c>
      <c r="AFQ30" s="1">
        <f>LOOKUP($A30,'DMG Tables'!$P$2:$P$35,'DMG Tables'!$O$2:$O$35)*AFQ$1*LOOKUP(AFQ$1,'DMG Tables'!$G$2:$G$7,'DMG Tables'!$H$2:$H$7)</f>
        <v>253800000</v>
      </c>
      <c r="AFR30" s="1">
        <f>LOOKUP($A30,'DMG Tables'!$P$2:$P$35,'DMG Tables'!$O$2:$O$35)*AFR$1*LOOKUP(AFR$1,'DMG Tables'!$G$2:$G$7,'DMG Tables'!$H$2:$H$7)</f>
        <v>254100000</v>
      </c>
      <c r="AFS30" s="1">
        <f>LOOKUP($A30,'DMG Tables'!$P$2:$P$35,'DMG Tables'!$O$2:$O$35)*AFS$1*LOOKUP(AFS$1,'DMG Tables'!$G$2:$G$7,'DMG Tables'!$H$2:$H$7)</f>
        <v>254400000</v>
      </c>
      <c r="AFT30" s="1">
        <f>LOOKUP($A30,'DMG Tables'!$P$2:$P$35,'DMG Tables'!$O$2:$O$35)*AFT$1*LOOKUP(AFT$1,'DMG Tables'!$G$2:$G$7,'DMG Tables'!$H$2:$H$7)</f>
        <v>254700000</v>
      </c>
      <c r="AFU30" s="1">
        <f>LOOKUP($A30,'DMG Tables'!$P$2:$P$35,'DMG Tables'!$O$2:$O$35)*AFU$1*LOOKUP(AFU$1,'DMG Tables'!$G$2:$G$7,'DMG Tables'!$H$2:$H$7)</f>
        <v>255000000</v>
      </c>
      <c r="AFV30" s="1">
        <f>LOOKUP($A30,'DMG Tables'!$P$2:$P$35,'DMG Tables'!$O$2:$O$35)*AFV$1*LOOKUP(AFV$1,'DMG Tables'!$G$2:$G$7,'DMG Tables'!$H$2:$H$7)</f>
        <v>255300000</v>
      </c>
      <c r="AFW30" s="1">
        <f>LOOKUP($A30,'DMG Tables'!$P$2:$P$35,'DMG Tables'!$O$2:$O$35)*AFW$1*LOOKUP(AFW$1,'DMG Tables'!$G$2:$G$7,'DMG Tables'!$H$2:$H$7)</f>
        <v>255600000</v>
      </c>
      <c r="AFX30" s="1">
        <f>LOOKUP($A30,'DMG Tables'!$P$2:$P$35,'DMG Tables'!$O$2:$O$35)*AFX$1*LOOKUP(AFX$1,'DMG Tables'!$G$2:$G$7,'DMG Tables'!$H$2:$H$7)</f>
        <v>255900000</v>
      </c>
      <c r="AFY30" s="1">
        <f>LOOKUP($A30,'DMG Tables'!$P$2:$P$35,'DMG Tables'!$O$2:$O$35)*AFY$1*LOOKUP(AFY$1,'DMG Tables'!$G$2:$G$7,'DMG Tables'!$H$2:$H$7)</f>
        <v>256200000</v>
      </c>
      <c r="AFZ30" s="1">
        <f>LOOKUP($A30,'DMG Tables'!$P$2:$P$35,'DMG Tables'!$O$2:$O$35)*AFZ$1*LOOKUP(AFZ$1,'DMG Tables'!$G$2:$G$7,'DMG Tables'!$H$2:$H$7)</f>
        <v>256500000</v>
      </c>
      <c r="AGA30" s="1">
        <f>LOOKUP($A30,'DMG Tables'!$P$2:$P$35,'DMG Tables'!$O$2:$O$35)*AGA$1*LOOKUP(AGA$1,'DMG Tables'!$G$2:$G$7,'DMG Tables'!$H$2:$H$7)</f>
        <v>256800000</v>
      </c>
      <c r="AGB30" s="1">
        <f>LOOKUP($A30,'DMG Tables'!$P$2:$P$35,'DMG Tables'!$O$2:$O$35)*AGB$1*LOOKUP(AGB$1,'DMG Tables'!$G$2:$G$7,'DMG Tables'!$H$2:$H$7)</f>
        <v>257100000</v>
      </c>
      <c r="AGC30" s="1">
        <f>LOOKUP($A30,'DMG Tables'!$P$2:$P$35,'DMG Tables'!$O$2:$O$35)*AGC$1*LOOKUP(AGC$1,'DMG Tables'!$G$2:$G$7,'DMG Tables'!$H$2:$H$7)</f>
        <v>257400000</v>
      </c>
      <c r="AGD30" s="1">
        <f>LOOKUP($A30,'DMG Tables'!$P$2:$P$35,'DMG Tables'!$O$2:$O$35)*AGD$1*LOOKUP(AGD$1,'DMG Tables'!$G$2:$G$7,'DMG Tables'!$H$2:$H$7)</f>
        <v>257700000</v>
      </c>
      <c r="AGE30" s="1">
        <f>LOOKUP($A30,'DMG Tables'!$P$2:$P$35,'DMG Tables'!$O$2:$O$35)*AGE$1*LOOKUP(AGE$1,'DMG Tables'!$G$2:$G$7,'DMG Tables'!$H$2:$H$7)</f>
        <v>258000000</v>
      </c>
      <c r="AGF30" s="1">
        <f>LOOKUP($A30,'DMG Tables'!$P$2:$P$35,'DMG Tables'!$O$2:$O$35)*AGF$1*LOOKUP(AGF$1,'DMG Tables'!$G$2:$G$7,'DMG Tables'!$H$2:$H$7)</f>
        <v>258300000</v>
      </c>
      <c r="AGG30" s="1">
        <f>LOOKUP($A30,'DMG Tables'!$P$2:$P$35,'DMG Tables'!$O$2:$O$35)*AGG$1*LOOKUP(AGG$1,'DMG Tables'!$G$2:$G$7,'DMG Tables'!$H$2:$H$7)</f>
        <v>258600000</v>
      </c>
      <c r="AGH30" s="1">
        <f>LOOKUP($A30,'DMG Tables'!$P$2:$P$35,'DMG Tables'!$O$2:$O$35)*AGH$1*LOOKUP(AGH$1,'DMG Tables'!$G$2:$G$7,'DMG Tables'!$H$2:$H$7)</f>
        <v>258900000</v>
      </c>
      <c r="AGI30" s="1">
        <f>LOOKUP($A30,'DMG Tables'!$P$2:$P$35,'DMG Tables'!$O$2:$O$35)*AGI$1*LOOKUP(AGI$1,'DMG Tables'!$G$2:$G$7,'DMG Tables'!$H$2:$H$7)</f>
        <v>259200000</v>
      </c>
      <c r="AGJ30" s="1">
        <f>LOOKUP($A30,'DMG Tables'!$P$2:$P$35,'DMG Tables'!$O$2:$O$35)*AGJ$1*LOOKUP(AGJ$1,'DMG Tables'!$G$2:$G$7,'DMG Tables'!$H$2:$H$7)</f>
        <v>259500000</v>
      </c>
      <c r="AGK30" s="1">
        <f>LOOKUP($A30,'DMG Tables'!$P$2:$P$35,'DMG Tables'!$O$2:$O$35)*AGK$1*LOOKUP(AGK$1,'DMG Tables'!$G$2:$G$7,'DMG Tables'!$H$2:$H$7)</f>
        <v>259800000</v>
      </c>
      <c r="AGL30" s="1">
        <f>LOOKUP($A30,'DMG Tables'!$P$2:$P$35,'DMG Tables'!$O$2:$O$35)*AGL$1*LOOKUP(AGL$1,'DMG Tables'!$G$2:$G$7,'DMG Tables'!$H$2:$H$7)</f>
        <v>260100000</v>
      </c>
      <c r="AGM30" s="1">
        <f>LOOKUP($A30,'DMG Tables'!$P$2:$P$35,'DMG Tables'!$O$2:$O$35)*AGM$1*LOOKUP(AGM$1,'DMG Tables'!$G$2:$G$7,'DMG Tables'!$H$2:$H$7)</f>
        <v>260400000</v>
      </c>
      <c r="AGN30" s="1">
        <f>LOOKUP($A30,'DMG Tables'!$P$2:$P$35,'DMG Tables'!$O$2:$O$35)*AGN$1*LOOKUP(AGN$1,'DMG Tables'!$G$2:$G$7,'DMG Tables'!$H$2:$H$7)</f>
        <v>260700000</v>
      </c>
      <c r="AGO30" s="1">
        <f>LOOKUP($A30,'DMG Tables'!$P$2:$P$35,'DMG Tables'!$O$2:$O$35)*AGO$1*LOOKUP(AGO$1,'DMG Tables'!$G$2:$G$7,'DMG Tables'!$H$2:$H$7)</f>
        <v>261000000</v>
      </c>
      <c r="AGP30" s="1">
        <f>LOOKUP($A30,'DMG Tables'!$P$2:$P$35,'DMG Tables'!$O$2:$O$35)*AGP$1*LOOKUP(AGP$1,'DMG Tables'!$G$2:$G$7,'DMG Tables'!$H$2:$H$7)</f>
        <v>261300000</v>
      </c>
      <c r="AGQ30" s="1">
        <f>LOOKUP($A30,'DMG Tables'!$P$2:$P$35,'DMG Tables'!$O$2:$O$35)*AGQ$1*LOOKUP(AGQ$1,'DMG Tables'!$G$2:$G$7,'DMG Tables'!$H$2:$H$7)</f>
        <v>261600000</v>
      </c>
      <c r="AGR30" s="1">
        <f>LOOKUP($A30,'DMG Tables'!$P$2:$P$35,'DMG Tables'!$O$2:$O$35)*AGR$1*LOOKUP(AGR$1,'DMG Tables'!$G$2:$G$7,'DMG Tables'!$H$2:$H$7)</f>
        <v>261900000</v>
      </c>
      <c r="AGS30" s="1">
        <f>LOOKUP($A30,'DMG Tables'!$P$2:$P$35,'DMG Tables'!$O$2:$O$35)*AGS$1*LOOKUP(AGS$1,'DMG Tables'!$G$2:$G$7,'DMG Tables'!$H$2:$H$7)</f>
        <v>262200000</v>
      </c>
      <c r="AGT30" s="1">
        <f>LOOKUP($A30,'DMG Tables'!$P$2:$P$35,'DMG Tables'!$O$2:$O$35)*AGT$1*LOOKUP(AGT$1,'DMG Tables'!$G$2:$G$7,'DMG Tables'!$H$2:$H$7)</f>
        <v>262500000</v>
      </c>
      <c r="AGU30" s="1">
        <f>LOOKUP($A30,'DMG Tables'!$P$2:$P$35,'DMG Tables'!$O$2:$O$35)*AGU$1*LOOKUP(AGU$1,'DMG Tables'!$G$2:$G$7,'DMG Tables'!$H$2:$H$7)</f>
        <v>262800000</v>
      </c>
      <c r="AGV30" s="1">
        <f>LOOKUP($A30,'DMG Tables'!$P$2:$P$35,'DMG Tables'!$O$2:$O$35)*AGV$1*LOOKUP(AGV$1,'DMG Tables'!$G$2:$G$7,'DMG Tables'!$H$2:$H$7)</f>
        <v>263100000</v>
      </c>
      <c r="AGW30" s="1">
        <f>LOOKUP($A30,'DMG Tables'!$P$2:$P$35,'DMG Tables'!$O$2:$O$35)*AGW$1*LOOKUP(AGW$1,'DMG Tables'!$G$2:$G$7,'DMG Tables'!$H$2:$H$7)</f>
        <v>263400000</v>
      </c>
      <c r="AGX30" s="1">
        <f>LOOKUP($A30,'DMG Tables'!$P$2:$P$35,'DMG Tables'!$O$2:$O$35)*AGX$1*LOOKUP(AGX$1,'DMG Tables'!$G$2:$G$7,'DMG Tables'!$H$2:$H$7)</f>
        <v>263700000</v>
      </c>
      <c r="AGY30" s="1">
        <f>LOOKUP($A30,'DMG Tables'!$P$2:$P$35,'DMG Tables'!$O$2:$O$35)*AGY$1*LOOKUP(AGY$1,'DMG Tables'!$G$2:$G$7,'DMG Tables'!$H$2:$H$7)</f>
        <v>264000000</v>
      </c>
      <c r="AGZ30" s="1">
        <f>LOOKUP($A30,'DMG Tables'!$P$2:$P$35,'DMG Tables'!$O$2:$O$35)*AGZ$1*LOOKUP(AGZ$1,'DMG Tables'!$G$2:$G$7,'DMG Tables'!$H$2:$H$7)</f>
        <v>264300000</v>
      </c>
      <c r="AHA30" s="1">
        <f>LOOKUP($A30,'DMG Tables'!$P$2:$P$35,'DMG Tables'!$O$2:$O$35)*AHA$1*LOOKUP(AHA$1,'DMG Tables'!$G$2:$G$7,'DMG Tables'!$H$2:$H$7)</f>
        <v>264600000</v>
      </c>
      <c r="AHB30" s="1">
        <f>LOOKUP($A30,'DMG Tables'!$P$2:$P$35,'DMG Tables'!$O$2:$O$35)*AHB$1*LOOKUP(AHB$1,'DMG Tables'!$G$2:$G$7,'DMG Tables'!$H$2:$H$7)</f>
        <v>264900000</v>
      </c>
      <c r="AHC30" s="1">
        <f>LOOKUP($A30,'DMG Tables'!$P$2:$P$35,'DMG Tables'!$O$2:$O$35)*AHC$1*LOOKUP(AHC$1,'DMG Tables'!$G$2:$G$7,'DMG Tables'!$H$2:$H$7)</f>
        <v>265200000</v>
      </c>
      <c r="AHD30" s="1">
        <f>LOOKUP($A30,'DMG Tables'!$P$2:$P$35,'DMG Tables'!$O$2:$O$35)*AHD$1*LOOKUP(AHD$1,'DMG Tables'!$G$2:$G$7,'DMG Tables'!$H$2:$H$7)</f>
        <v>265500000</v>
      </c>
      <c r="AHE30" s="1">
        <f>LOOKUP($A30,'DMG Tables'!$P$2:$P$35,'DMG Tables'!$O$2:$O$35)*AHE$1*LOOKUP(AHE$1,'DMG Tables'!$G$2:$G$7,'DMG Tables'!$H$2:$H$7)</f>
        <v>265800000</v>
      </c>
      <c r="AHF30" s="1">
        <f>LOOKUP($A30,'DMG Tables'!$P$2:$P$35,'DMG Tables'!$O$2:$O$35)*AHF$1*LOOKUP(AHF$1,'DMG Tables'!$G$2:$G$7,'DMG Tables'!$H$2:$H$7)</f>
        <v>266100000</v>
      </c>
      <c r="AHG30" s="1">
        <f>LOOKUP($A30,'DMG Tables'!$P$2:$P$35,'DMG Tables'!$O$2:$O$35)*AHG$1*LOOKUP(AHG$1,'DMG Tables'!$G$2:$G$7,'DMG Tables'!$H$2:$H$7)</f>
        <v>266400000</v>
      </c>
      <c r="AHH30" s="1">
        <f>LOOKUP($A30,'DMG Tables'!$P$2:$P$35,'DMG Tables'!$O$2:$O$35)*AHH$1*LOOKUP(AHH$1,'DMG Tables'!$G$2:$G$7,'DMG Tables'!$H$2:$H$7)</f>
        <v>266700000</v>
      </c>
      <c r="AHI30" s="1">
        <f>LOOKUP($A30,'DMG Tables'!$P$2:$P$35,'DMG Tables'!$O$2:$O$35)*AHI$1*LOOKUP(AHI$1,'DMG Tables'!$G$2:$G$7,'DMG Tables'!$H$2:$H$7)</f>
        <v>267000000</v>
      </c>
      <c r="AHJ30" s="1">
        <f>LOOKUP($A30,'DMG Tables'!$P$2:$P$35,'DMG Tables'!$O$2:$O$35)*AHJ$1*LOOKUP(AHJ$1,'DMG Tables'!$G$2:$G$7,'DMG Tables'!$H$2:$H$7)</f>
        <v>267300000</v>
      </c>
      <c r="AHK30" s="1">
        <f>LOOKUP($A30,'DMG Tables'!$P$2:$P$35,'DMG Tables'!$O$2:$O$35)*AHK$1*LOOKUP(AHK$1,'DMG Tables'!$G$2:$G$7,'DMG Tables'!$H$2:$H$7)</f>
        <v>267600000</v>
      </c>
      <c r="AHL30" s="1">
        <f>LOOKUP($A30,'DMG Tables'!$P$2:$P$35,'DMG Tables'!$O$2:$O$35)*AHL$1*LOOKUP(AHL$1,'DMG Tables'!$G$2:$G$7,'DMG Tables'!$H$2:$H$7)</f>
        <v>267900000</v>
      </c>
      <c r="AHM30" s="1">
        <f>LOOKUP($A30,'DMG Tables'!$P$2:$P$35,'DMG Tables'!$O$2:$O$35)*AHM$1*LOOKUP(AHM$1,'DMG Tables'!$G$2:$G$7,'DMG Tables'!$H$2:$H$7)</f>
        <v>268200000</v>
      </c>
      <c r="AHN30" s="1">
        <f>LOOKUP($A30,'DMG Tables'!$P$2:$P$35,'DMG Tables'!$O$2:$O$35)*AHN$1*LOOKUP(AHN$1,'DMG Tables'!$G$2:$G$7,'DMG Tables'!$H$2:$H$7)</f>
        <v>268500000</v>
      </c>
      <c r="AHO30" s="1">
        <f>LOOKUP($A30,'DMG Tables'!$P$2:$P$35,'DMG Tables'!$O$2:$O$35)*AHO$1*LOOKUP(AHO$1,'DMG Tables'!$G$2:$G$7,'DMG Tables'!$H$2:$H$7)</f>
        <v>268800000</v>
      </c>
      <c r="AHP30" s="1">
        <f>LOOKUP($A30,'DMG Tables'!$P$2:$P$35,'DMG Tables'!$O$2:$O$35)*AHP$1*LOOKUP(AHP$1,'DMG Tables'!$G$2:$G$7,'DMG Tables'!$H$2:$H$7)</f>
        <v>269100000</v>
      </c>
      <c r="AHQ30" s="1">
        <f>LOOKUP($A30,'DMG Tables'!$P$2:$P$35,'DMG Tables'!$O$2:$O$35)*AHQ$1*LOOKUP(AHQ$1,'DMG Tables'!$G$2:$G$7,'DMG Tables'!$H$2:$H$7)</f>
        <v>269400000</v>
      </c>
      <c r="AHR30" s="1">
        <f>LOOKUP($A30,'DMG Tables'!$P$2:$P$35,'DMG Tables'!$O$2:$O$35)*AHR$1*LOOKUP(AHR$1,'DMG Tables'!$G$2:$G$7,'DMG Tables'!$H$2:$H$7)</f>
        <v>269700000</v>
      </c>
      <c r="AHS30" s="1">
        <f>LOOKUP($A30,'DMG Tables'!$P$2:$P$35,'DMG Tables'!$O$2:$O$35)*AHS$1*LOOKUP(AHS$1,'DMG Tables'!$G$2:$G$7,'DMG Tables'!$H$2:$H$7)</f>
        <v>270000000</v>
      </c>
      <c r="AHT30" s="1">
        <f>LOOKUP($A30,'DMG Tables'!$P$2:$P$35,'DMG Tables'!$O$2:$O$35)*AHT$1*LOOKUP(AHT$1,'DMG Tables'!$G$2:$G$7,'DMG Tables'!$H$2:$H$7)</f>
        <v>270300000</v>
      </c>
      <c r="AHU30" s="1">
        <f>LOOKUP($A30,'DMG Tables'!$P$2:$P$35,'DMG Tables'!$O$2:$O$35)*AHU$1*LOOKUP(AHU$1,'DMG Tables'!$G$2:$G$7,'DMG Tables'!$H$2:$H$7)</f>
        <v>270600000</v>
      </c>
      <c r="AHV30" s="1">
        <f>LOOKUP($A30,'DMG Tables'!$P$2:$P$35,'DMG Tables'!$O$2:$O$35)*AHV$1*LOOKUP(AHV$1,'DMG Tables'!$G$2:$G$7,'DMG Tables'!$H$2:$H$7)</f>
        <v>270900000</v>
      </c>
      <c r="AHW30" s="1">
        <f>LOOKUP($A30,'DMG Tables'!$P$2:$P$35,'DMG Tables'!$O$2:$O$35)*AHW$1*LOOKUP(AHW$1,'DMG Tables'!$G$2:$G$7,'DMG Tables'!$H$2:$H$7)</f>
        <v>271200000</v>
      </c>
      <c r="AHX30" s="1">
        <f>LOOKUP($A30,'DMG Tables'!$P$2:$P$35,'DMG Tables'!$O$2:$O$35)*AHX$1*LOOKUP(AHX$1,'DMG Tables'!$G$2:$G$7,'DMG Tables'!$H$2:$H$7)</f>
        <v>271500000</v>
      </c>
      <c r="AHY30" s="1">
        <f>LOOKUP($A30,'DMG Tables'!$P$2:$P$35,'DMG Tables'!$O$2:$O$35)*AHY$1*LOOKUP(AHY$1,'DMG Tables'!$G$2:$G$7,'DMG Tables'!$H$2:$H$7)</f>
        <v>271800000</v>
      </c>
      <c r="AHZ30" s="1">
        <f>LOOKUP($A30,'DMG Tables'!$P$2:$P$35,'DMG Tables'!$O$2:$O$35)*AHZ$1*LOOKUP(AHZ$1,'DMG Tables'!$G$2:$G$7,'DMG Tables'!$H$2:$H$7)</f>
        <v>272100000</v>
      </c>
      <c r="AIA30" s="1">
        <f>LOOKUP($A30,'DMG Tables'!$P$2:$P$35,'DMG Tables'!$O$2:$O$35)*AIA$1*LOOKUP(AIA$1,'DMG Tables'!$G$2:$G$7,'DMG Tables'!$H$2:$H$7)</f>
        <v>272400000</v>
      </c>
      <c r="AIB30" s="1">
        <f>LOOKUP($A30,'DMG Tables'!$P$2:$P$35,'DMG Tables'!$O$2:$O$35)*AIB$1*LOOKUP(AIB$1,'DMG Tables'!$G$2:$G$7,'DMG Tables'!$H$2:$H$7)</f>
        <v>272700000</v>
      </c>
      <c r="AIC30" s="1">
        <f>LOOKUP($A30,'DMG Tables'!$P$2:$P$35,'DMG Tables'!$O$2:$O$35)*AIC$1*LOOKUP(AIC$1,'DMG Tables'!$G$2:$G$7,'DMG Tables'!$H$2:$H$7)</f>
        <v>273000000</v>
      </c>
      <c r="AID30" s="1">
        <f>LOOKUP($A30,'DMG Tables'!$P$2:$P$35,'DMG Tables'!$O$2:$O$35)*AID$1*LOOKUP(AID$1,'DMG Tables'!$G$2:$G$7,'DMG Tables'!$H$2:$H$7)</f>
        <v>273300000</v>
      </c>
      <c r="AIE30" s="1">
        <f>LOOKUP($A30,'DMG Tables'!$P$2:$P$35,'DMG Tables'!$O$2:$O$35)*AIE$1*LOOKUP(AIE$1,'DMG Tables'!$G$2:$G$7,'DMG Tables'!$H$2:$H$7)</f>
        <v>273600000</v>
      </c>
      <c r="AIF30" s="1">
        <f>LOOKUP($A30,'DMG Tables'!$P$2:$P$35,'DMG Tables'!$O$2:$O$35)*AIF$1*LOOKUP(AIF$1,'DMG Tables'!$G$2:$G$7,'DMG Tables'!$H$2:$H$7)</f>
        <v>273900000</v>
      </c>
      <c r="AIG30" s="1">
        <f>LOOKUP($A30,'DMG Tables'!$P$2:$P$35,'DMG Tables'!$O$2:$O$35)*AIG$1*LOOKUP(AIG$1,'DMG Tables'!$G$2:$G$7,'DMG Tables'!$H$2:$H$7)</f>
        <v>274200000</v>
      </c>
      <c r="AIH30" s="1">
        <f>LOOKUP($A30,'DMG Tables'!$P$2:$P$35,'DMG Tables'!$O$2:$O$35)*AIH$1*LOOKUP(AIH$1,'DMG Tables'!$G$2:$G$7,'DMG Tables'!$H$2:$H$7)</f>
        <v>274500000</v>
      </c>
      <c r="AII30" s="1">
        <f>LOOKUP($A30,'DMG Tables'!$P$2:$P$35,'DMG Tables'!$O$2:$O$35)*AII$1*LOOKUP(AII$1,'DMG Tables'!$G$2:$G$7,'DMG Tables'!$H$2:$H$7)</f>
        <v>274800000</v>
      </c>
      <c r="AIJ30" s="1">
        <f>LOOKUP($A30,'DMG Tables'!$P$2:$P$35,'DMG Tables'!$O$2:$O$35)*AIJ$1*LOOKUP(AIJ$1,'DMG Tables'!$G$2:$G$7,'DMG Tables'!$H$2:$H$7)</f>
        <v>275100000</v>
      </c>
      <c r="AIK30" s="1">
        <f>LOOKUP($A30,'DMG Tables'!$P$2:$P$35,'DMG Tables'!$O$2:$O$35)*AIK$1*LOOKUP(AIK$1,'DMG Tables'!$G$2:$G$7,'DMG Tables'!$H$2:$H$7)</f>
        <v>275400000</v>
      </c>
      <c r="AIL30" s="1">
        <f>LOOKUP($A30,'DMG Tables'!$P$2:$P$35,'DMG Tables'!$O$2:$O$35)*AIL$1*LOOKUP(AIL$1,'DMG Tables'!$G$2:$G$7,'DMG Tables'!$H$2:$H$7)</f>
        <v>275700000</v>
      </c>
      <c r="AIM30" s="1">
        <f>LOOKUP($A30,'DMG Tables'!$P$2:$P$35,'DMG Tables'!$O$2:$O$35)*AIM$1*LOOKUP(AIM$1,'DMG Tables'!$G$2:$G$7,'DMG Tables'!$H$2:$H$7)</f>
        <v>276000000</v>
      </c>
      <c r="AIN30" s="1">
        <f>LOOKUP($A30,'DMG Tables'!$P$2:$P$35,'DMG Tables'!$O$2:$O$35)*AIN$1*LOOKUP(AIN$1,'DMG Tables'!$G$2:$G$7,'DMG Tables'!$H$2:$H$7)</f>
        <v>276300000</v>
      </c>
      <c r="AIO30" s="1">
        <f>LOOKUP($A30,'DMG Tables'!$P$2:$P$35,'DMG Tables'!$O$2:$O$35)*AIO$1*LOOKUP(AIO$1,'DMG Tables'!$G$2:$G$7,'DMG Tables'!$H$2:$H$7)</f>
        <v>276600000</v>
      </c>
      <c r="AIP30" s="1">
        <f>LOOKUP($A30,'DMG Tables'!$P$2:$P$35,'DMG Tables'!$O$2:$O$35)*AIP$1*LOOKUP(AIP$1,'DMG Tables'!$G$2:$G$7,'DMG Tables'!$H$2:$H$7)</f>
        <v>276900000</v>
      </c>
      <c r="AIQ30" s="1">
        <f>LOOKUP($A30,'DMG Tables'!$P$2:$P$35,'DMG Tables'!$O$2:$O$35)*AIQ$1*LOOKUP(AIQ$1,'DMG Tables'!$G$2:$G$7,'DMG Tables'!$H$2:$H$7)</f>
        <v>277200000</v>
      </c>
      <c r="AIR30" s="1">
        <f>LOOKUP($A30,'DMG Tables'!$P$2:$P$35,'DMG Tables'!$O$2:$O$35)*AIR$1*LOOKUP(AIR$1,'DMG Tables'!$G$2:$G$7,'DMG Tables'!$H$2:$H$7)</f>
        <v>277500000</v>
      </c>
      <c r="AIS30" s="1">
        <f>LOOKUP($A30,'DMG Tables'!$P$2:$P$35,'DMG Tables'!$O$2:$O$35)*AIS$1*LOOKUP(AIS$1,'DMG Tables'!$G$2:$G$7,'DMG Tables'!$H$2:$H$7)</f>
        <v>277800000</v>
      </c>
      <c r="AIT30" s="1">
        <f>LOOKUP($A30,'DMG Tables'!$P$2:$P$35,'DMG Tables'!$O$2:$O$35)*AIT$1*LOOKUP(AIT$1,'DMG Tables'!$G$2:$G$7,'DMG Tables'!$H$2:$H$7)</f>
        <v>278100000</v>
      </c>
      <c r="AIU30" s="1">
        <f>LOOKUP($A30,'DMG Tables'!$P$2:$P$35,'DMG Tables'!$O$2:$O$35)*AIU$1*LOOKUP(AIU$1,'DMG Tables'!$G$2:$G$7,'DMG Tables'!$H$2:$H$7)</f>
        <v>278400000</v>
      </c>
      <c r="AIV30" s="1">
        <f>LOOKUP($A30,'DMG Tables'!$P$2:$P$35,'DMG Tables'!$O$2:$O$35)*AIV$1*LOOKUP(AIV$1,'DMG Tables'!$G$2:$G$7,'DMG Tables'!$H$2:$H$7)</f>
        <v>278700000</v>
      </c>
      <c r="AIW30" s="1">
        <f>LOOKUP($A30,'DMG Tables'!$P$2:$P$35,'DMG Tables'!$O$2:$O$35)*AIW$1*LOOKUP(AIW$1,'DMG Tables'!$G$2:$G$7,'DMG Tables'!$H$2:$H$7)</f>
        <v>279000000</v>
      </c>
      <c r="AIX30" s="1">
        <f>LOOKUP($A30,'DMG Tables'!$P$2:$P$35,'DMG Tables'!$O$2:$O$35)*AIX$1*LOOKUP(AIX$1,'DMG Tables'!$G$2:$G$7,'DMG Tables'!$H$2:$H$7)</f>
        <v>279300000</v>
      </c>
      <c r="AIY30" s="1">
        <f>LOOKUP($A30,'DMG Tables'!$P$2:$P$35,'DMG Tables'!$O$2:$O$35)*AIY$1*LOOKUP(AIY$1,'DMG Tables'!$G$2:$G$7,'DMG Tables'!$H$2:$H$7)</f>
        <v>279600000</v>
      </c>
      <c r="AIZ30" s="1">
        <f>LOOKUP($A30,'DMG Tables'!$P$2:$P$35,'DMG Tables'!$O$2:$O$35)*AIZ$1*LOOKUP(AIZ$1,'DMG Tables'!$G$2:$G$7,'DMG Tables'!$H$2:$H$7)</f>
        <v>279900000</v>
      </c>
      <c r="AJA30" s="1">
        <f>LOOKUP($A30,'DMG Tables'!$P$2:$P$35,'DMG Tables'!$O$2:$O$35)*AJA$1*LOOKUP(AJA$1,'DMG Tables'!$G$2:$G$7,'DMG Tables'!$H$2:$H$7)</f>
        <v>280200000</v>
      </c>
      <c r="AJB30" s="1">
        <f>LOOKUP($A30,'DMG Tables'!$P$2:$P$35,'DMG Tables'!$O$2:$O$35)*AJB$1*LOOKUP(AJB$1,'DMG Tables'!$G$2:$G$7,'DMG Tables'!$H$2:$H$7)</f>
        <v>280500000</v>
      </c>
      <c r="AJC30" s="1">
        <f>LOOKUP($A30,'DMG Tables'!$P$2:$P$35,'DMG Tables'!$O$2:$O$35)*AJC$1*LOOKUP(AJC$1,'DMG Tables'!$G$2:$G$7,'DMG Tables'!$H$2:$H$7)</f>
        <v>280800000</v>
      </c>
      <c r="AJD30" s="1">
        <f>LOOKUP($A30,'DMG Tables'!$P$2:$P$35,'DMG Tables'!$O$2:$O$35)*AJD$1*LOOKUP(AJD$1,'DMG Tables'!$G$2:$G$7,'DMG Tables'!$H$2:$H$7)</f>
        <v>281100000</v>
      </c>
      <c r="AJE30" s="1">
        <f>LOOKUP($A30,'DMG Tables'!$P$2:$P$35,'DMG Tables'!$O$2:$O$35)*AJE$1*LOOKUP(AJE$1,'DMG Tables'!$G$2:$G$7,'DMG Tables'!$H$2:$H$7)</f>
        <v>281400000</v>
      </c>
      <c r="AJF30" s="1">
        <f>LOOKUP($A30,'DMG Tables'!$P$2:$P$35,'DMG Tables'!$O$2:$O$35)*AJF$1*LOOKUP(AJF$1,'DMG Tables'!$G$2:$G$7,'DMG Tables'!$H$2:$H$7)</f>
        <v>281700000</v>
      </c>
      <c r="AJG30" s="1">
        <f>LOOKUP($A30,'DMG Tables'!$P$2:$P$35,'DMG Tables'!$O$2:$O$35)*AJG$1*LOOKUP(AJG$1,'DMG Tables'!$G$2:$G$7,'DMG Tables'!$H$2:$H$7)</f>
        <v>282000000</v>
      </c>
      <c r="AJH30" s="1">
        <f>LOOKUP($A30,'DMG Tables'!$P$2:$P$35,'DMG Tables'!$O$2:$O$35)*AJH$1*LOOKUP(AJH$1,'DMG Tables'!$G$2:$G$7,'DMG Tables'!$H$2:$H$7)</f>
        <v>282300000</v>
      </c>
      <c r="AJI30" s="1">
        <f>LOOKUP($A30,'DMG Tables'!$P$2:$P$35,'DMG Tables'!$O$2:$O$35)*AJI$1*LOOKUP(AJI$1,'DMG Tables'!$G$2:$G$7,'DMG Tables'!$H$2:$H$7)</f>
        <v>282600000</v>
      </c>
      <c r="AJJ30" s="1">
        <f>LOOKUP($A30,'DMG Tables'!$P$2:$P$35,'DMG Tables'!$O$2:$O$35)*AJJ$1*LOOKUP(AJJ$1,'DMG Tables'!$G$2:$G$7,'DMG Tables'!$H$2:$H$7)</f>
        <v>282900000</v>
      </c>
      <c r="AJK30" s="1">
        <f>LOOKUP($A30,'DMG Tables'!$P$2:$P$35,'DMG Tables'!$O$2:$O$35)*AJK$1*LOOKUP(AJK$1,'DMG Tables'!$G$2:$G$7,'DMG Tables'!$H$2:$H$7)</f>
        <v>283200000</v>
      </c>
      <c r="AJL30" s="1">
        <f>LOOKUP($A30,'DMG Tables'!$P$2:$P$35,'DMG Tables'!$O$2:$O$35)*AJL$1*LOOKUP(AJL$1,'DMG Tables'!$G$2:$G$7,'DMG Tables'!$H$2:$H$7)</f>
        <v>283500000</v>
      </c>
      <c r="AJM30" s="1">
        <f>LOOKUP($A30,'DMG Tables'!$P$2:$P$35,'DMG Tables'!$O$2:$O$35)*AJM$1*LOOKUP(AJM$1,'DMG Tables'!$G$2:$G$7,'DMG Tables'!$H$2:$H$7)</f>
        <v>283800000</v>
      </c>
      <c r="AJN30" s="1">
        <f>LOOKUP($A30,'DMG Tables'!$P$2:$P$35,'DMG Tables'!$O$2:$O$35)*AJN$1*LOOKUP(AJN$1,'DMG Tables'!$G$2:$G$7,'DMG Tables'!$H$2:$H$7)</f>
        <v>284100000</v>
      </c>
      <c r="AJO30" s="1">
        <f>LOOKUP($A30,'DMG Tables'!$P$2:$P$35,'DMG Tables'!$O$2:$O$35)*AJO$1*LOOKUP(AJO$1,'DMG Tables'!$G$2:$G$7,'DMG Tables'!$H$2:$H$7)</f>
        <v>284400000</v>
      </c>
      <c r="AJP30" s="1">
        <f>LOOKUP($A30,'DMG Tables'!$P$2:$P$35,'DMG Tables'!$O$2:$O$35)*AJP$1*LOOKUP(AJP$1,'DMG Tables'!$G$2:$G$7,'DMG Tables'!$H$2:$H$7)</f>
        <v>284700000</v>
      </c>
      <c r="AJQ30" s="1">
        <f>LOOKUP($A30,'DMG Tables'!$P$2:$P$35,'DMG Tables'!$O$2:$O$35)*AJQ$1*LOOKUP(AJQ$1,'DMG Tables'!$G$2:$G$7,'DMG Tables'!$H$2:$H$7)</f>
        <v>285000000</v>
      </c>
      <c r="AJR30" s="1">
        <f>LOOKUP($A30,'DMG Tables'!$P$2:$P$35,'DMG Tables'!$O$2:$O$35)*AJR$1*LOOKUP(AJR$1,'DMG Tables'!$G$2:$G$7,'DMG Tables'!$H$2:$H$7)</f>
        <v>285300000</v>
      </c>
      <c r="AJS30" s="1">
        <f>LOOKUP($A30,'DMG Tables'!$P$2:$P$35,'DMG Tables'!$O$2:$O$35)*AJS$1*LOOKUP(AJS$1,'DMG Tables'!$G$2:$G$7,'DMG Tables'!$H$2:$H$7)</f>
        <v>285600000</v>
      </c>
      <c r="AJT30" s="1">
        <f>LOOKUP($A30,'DMG Tables'!$P$2:$P$35,'DMG Tables'!$O$2:$O$35)*AJT$1*LOOKUP(AJT$1,'DMG Tables'!$G$2:$G$7,'DMG Tables'!$H$2:$H$7)</f>
        <v>285900000</v>
      </c>
      <c r="AJU30" s="1">
        <f>LOOKUP($A30,'DMG Tables'!$P$2:$P$35,'DMG Tables'!$O$2:$O$35)*AJU$1*LOOKUP(AJU$1,'DMG Tables'!$G$2:$G$7,'DMG Tables'!$H$2:$H$7)</f>
        <v>286200000</v>
      </c>
      <c r="AJV30" s="1">
        <f>LOOKUP($A30,'DMG Tables'!$P$2:$P$35,'DMG Tables'!$O$2:$O$35)*AJV$1*LOOKUP(AJV$1,'DMG Tables'!$G$2:$G$7,'DMG Tables'!$H$2:$H$7)</f>
        <v>286500000</v>
      </c>
      <c r="AJW30" s="1">
        <f>LOOKUP($A30,'DMG Tables'!$P$2:$P$35,'DMG Tables'!$O$2:$O$35)*AJW$1*LOOKUP(AJW$1,'DMG Tables'!$G$2:$G$7,'DMG Tables'!$H$2:$H$7)</f>
        <v>286800000</v>
      </c>
      <c r="AJX30" s="1">
        <f>LOOKUP($A30,'DMG Tables'!$P$2:$P$35,'DMG Tables'!$O$2:$O$35)*AJX$1*LOOKUP(AJX$1,'DMG Tables'!$G$2:$G$7,'DMG Tables'!$H$2:$H$7)</f>
        <v>287100000</v>
      </c>
      <c r="AJY30" s="1">
        <f>LOOKUP($A30,'DMG Tables'!$P$2:$P$35,'DMG Tables'!$O$2:$O$35)*AJY$1*LOOKUP(AJY$1,'DMG Tables'!$G$2:$G$7,'DMG Tables'!$H$2:$H$7)</f>
        <v>287400000</v>
      </c>
      <c r="AJZ30" s="1">
        <f>LOOKUP($A30,'DMG Tables'!$P$2:$P$35,'DMG Tables'!$O$2:$O$35)*AJZ$1*LOOKUP(AJZ$1,'DMG Tables'!$G$2:$G$7,'DMG Tables'!$H$2:$H$7)</f>
        <v>287700000</v>
      </c>
      <c r="AKA30" s="1">
        <f>LOOKUP($A30,'DMG Tables'!$P$2:$P$35,'DMG Tables'!$O$2:$O$35)*AKA$1*LOOKUP(AKA$1,'DMG Tables'!$G$2:$G$7,'DMG Tables'!$H$2:$H$7)</f>
        <v>288000000</v>
      </c>
      <c r="AKB30" s="1">
        <f>LOOKUP($A30,'DMG Tables'!$P$2:$P$35,'DMG Tables'!$O$2:$O$35)*AKB$1*LOOKUP(AKB$1,'DMG Tables'!$G$2:$G$7,'DMG Tables'!$H$2:$H$7)</f>
        <v>288300000</v>
      </c>
      <c r="AKC30" s="1">
        <f>LOOKUP($A30,'DMG Tables'!$P$2:$P$35,'DMG Tables'!$O$2:$O$35)*AKC$1*LOOKUP(AKC$1,'DMG Tables'!$G$2:$G$7,'DMG Tables'!$H$2:$H$7)</f>
        <v>288600000</v>
      </c>
      <c r="AKD30" s="1">
        <f>LOOKUP($A30,'DMG Tables'!$P$2:$P$35,'DMG Tables'!$O$2:$O$35)*AKD$1*LOOKUP(AKD$1,'DMG Tables'!$G$2:$G$7,'DMG Tables'!$H$2:$H$7)</f>
        <v>288900000</v>
      </c>
      <c r="AKE30" s="1">
        <f>LOOKUP($A30,'DMG Tables'!$P$2:$P$35,'DMG Tables'!$O$2:$O$35)*AKE$1*LOOKUP(AKE$1,'DMG Tables'!$G$2:$G$7,'DMG Tables'!$H$2:$H$7)</f>
        <v>289200000</v>
      </c>
      <c r="AKF30" s="1">
        <f>LOOKUP($A30,'DMG Tables'!$P$2:$P$35,'DMG Tables'!$O$2:$O$35)*AKF$1*LOOKUP(AKF$1,'DMG Tables'!$G$2:$G$7,'DMG Tables'!$H$2:$H$7)</f>
        <v>289500000</v>
      </c>
      <c r="AKG30" s="1">
        <f>LOOKUP($A30,'DMG Tables'!$P$2:$P$35,'DMG Tables'!$O$2:$O$35)*AKG$1*LOOKUP(AKG$1,'DMG Tables'!$G$2:$G$7,'DMG Tables'!$H$2:$H$7)</f>
        <v>289800000</v>
      </c>
      <c r="AKH30" s="1">
        <f>LOOKUP($A30,'DMG Tables'!$P$2:$P$35,'DMG Tables'!$O$2:$O$35)*AKH$1*LOOKUP(AKH$1,'DMG Tables'!$G$2:$G$7,'DMG Tables'!$H$2:$H$7)</f>
        <v>290100000</v>
      </c>
      <c r="AKI30" s="1">
        <f>LOOKUP($A30,'DMG Tables'!$P$2:$P$35,'DMG Tables'!$O$2:$O$35)*AKI$1*LOOKUP(AKI$1,'DMG Tables'!$G$2:$G$7,'DMG Tables'!$H$2:$H$7)</f>
        <v>290400000</v>
      </c>
      <c r="AKJ30" s="1">
        <f>LOOKUP($A30,'DMG Tables'!$P$2:$P$35,'DMG Tables'!$O$2:$O$35)*AKJ$1*LOOKUP(AKJ$1,'DMG Tables'!$G$2:$G$7,'DMG Tables'!$H$2:$H$7)</f>
        <v>290700000</v>
      </c>
      <c r="AKK30" s="1">
        <f>LOOKUP($A30,'DMG Tables'!$P$2:$P$35,'DMG Tables'!$O$2:$O$35)*AKK$1*LOOKUP(AKK$1,'DMG Tables'!$G$2:$G$7,'DMG Tables'!$H$2:$H$7)</f>
        <v>291000000</v>
      </c>
      <c r="AKL30" s="1">
        <f>LOOKUP($A30,'DMG Tables'!$P$2:$P$35,'DMG Tables'!$O$2:$O$35)*AKL$1*LOOKUP(AKL$1,'DMG Tables'!$G$2:$G$7,'DMG Tables'!$H$2:$H$7)</f>
        <v>291300000</v>
      </c>
      <c r="AKM30" s="1">
        <f>LOOKUP($A30,'DMG Tables'!$P$2:$P$35,'DMG Tables'!$O$2:$O$35)*AKM$1*LOOKUP(AKM$1,'DMG Tables'!$G$2:$G$7,'DMG Tables'!$H$2:$H$7)</f>
        <v>291600000</v>
      </c>
      <c r="AKN30" s="1">
        <f>LOOKUP($A30,'DMG Tables'!$P$2:$P$35,'DMG Tables'!$O$2:$O$35)*AKN$1*LOOKUP(AKN$1,'DMG Tables'!$G$2:$G$7,'DMG Tables'!$H$2:$H$7)</f>
        <v>291900000</v>
      </c>
      <c r="AKO30" s="1">
        <f>LOOKUP($A30,'DMG Tables'!$P$2:$P$35,'DMG Tables'!$O$2:$O$35)*AKO$1*LOOKUP(AKO$1,'DMG Tables'!$G$2:$G$7,'DMG Tables'!$H$2:$H$7)</f>
        <v>292200000</v>
      </c>
      <c r="AKP30" s="1">
        <f>LOOKUP($A30,'DMG Tables'!$P$2:$P$35,'DMG Tables'!$O$2:$O$35)*AKP$1*LOOKUP(AKP$1,'DMG Tables'!$G$2:$G$7,'DMG Tables'!$H$2:$H$7)</f>
        <v>292500000</v>
      </c>
      <c r="AKQ30" s="1">
        <f>LOOKUP($A30,'DMG Tables'!$P$2:$P$35,'DMG Tables'!$O$2:$O$35)*AKQ$1*LOOKUP(AKQ$1,'DMG Tables'!$G$2:$G$7,'DMG Tables'!$H$2:$H$7)</f>
        <v>292800000</v>
      </c>
      <c r="AKR30" s="1">
        <f>LOOKUP($A30,'DMG Tables'!$P$2:$P$35,'DMG Tables'!$O$2:$O$35)*AKR$1*LOOKUP(AKR$1,'DMG Tables'!$G$2:$G$7,'DMG Tables'!$H$2:$H$7)</f>
        <v>293100000</v>
      </c>
      <c r="AKS30" s="1">
        <f>LOOKUP($A30,'DMG Tables'!$P$2:$P$35,'DMG Tables'!$O$2:$O$35)*AKS$1*LOOKUP(AKS$1,'DMG Tables'!$G$2:$G$7,'DMG Tables'!$H$2:$H$7)</f>
        <v>293400000</v>
      </c>
      <c r="AKT30" s="1">
        <f>LOOKUP($A30,'DMG Tables'!$P$2:$P$35,'DMG Tables'!$O$2:$O$35)*AKT$1*LOOKUP(AKT$1,'DMG Tables'!$G$2:$G$7,'DMG Tables'!$H$2:$H$7)</f>
        <v>293700000</v>
      </c>
      <c r="AKU30" s="1">
        <f>LOOKUP($A30,'DMG Tables'!$P$2:$P$35,'DMG Tables'!$O$2:$O$35)*AKU$1*LOOKUP(AKU$1,'DMG Tables'!$G$2:$G$7,'DMG Tables'!$H$2:$H$7)</f>
        <v>294000000</v>
      </c>
      <c r="AKV30" s="1">
        <f>LOOKUP($A30,'DMG Tables'!$P$2:$P$35,'DMG Tables'!$O$2:$O$35)*AKV$1*LOOKUP(AKV$1,'DMG Tables'!$G$2:$G$7,'DMG Tables'!$H$2:$H$7)</f>
        <v>294300000</v>
      </c>
      <c r="AKW30" s="1">
        <f>LOOKUP($A30,'DMG Tables'!$P$2:$P$35,'DMG Tables'!$O$2:$O$35)*AKW$1*LOOKUP(AKW$1,'DMG Tables'!$G$2:$G$7,'DMG Tables'!$H$2:$H$7)</f>
        <v>294600000</v>
      </c>
      <c r="AKX30" s="1">
        <f>LOOKUP($A30,'DMG Tables'!$P$2:$P$35,'DMG Tables'!$O$2:$O$35)*AKX$1*LOOKUP(AKX$1,'DMG Tables'!$G$2:$G$7,'DMG Tables'!$H$2:$H$7)</f>
        <v>294900000</v>
      </c>
      <c r="AKY30" s="1">
        <f>LOOKUP($A30,'DMG Tables'!$P$2:$P$35,'DMG Tables'!$O$2:$O$35)*AKY$1*LOOKUP(AKY$1,'DMG Tables'!$G$2:$G$7,'DMG Tables'!$H$2:$H$7)</f>
        <v>295200000</v>
      </c>
      <c r="AKZ30" s="1">
        <f>LOOKUP($A30,'DMG Tables'!$P$2:$P$35,'DMG Tables'!$O$2:$O$35)*AKZ$1*LOOKUP(AKZ$1,'DMG Tables'!$G$2:$G$7,'DMG Tables'!$H$2:$H$7)</f>
        <v>295500000</v>
      </c>
      <c r="ALA30" s="1">
        <f>LOOKUP($A30,'DMG Tables'!$P$2:$P$35,'DMG Tables'!$O$2:$O$35)*ALA$1*LOOKUP(ALA$1,'DMG Tables'!$G$2:$G$7,'DMG Tables'!$H$2:$H$7)</f>
        <v>295800000</v>
      </c>
      <c r="ALB30" s="1">
        <f>LOOKUP($A30,'DMG Tables'!$P$2:$P$35,'DMG Tables'!$O$2:$O$35)*ALB$1*LOOKUP(ALB$1,'DMG Tables'!$G$2:$G$7,'DMG Tables'!$H$2:$H$7)</f>
        <v>296100000</v>
      </c>
      <c r="ALC30" s="1">
        <f>LOOKUP($A30,'DMG Tables'!$P$2:$P$35,'DMG Tables'!$O$2:$O$35)*ALC$1*LOOKUP(ALC$1,'DMG Tables'!$G$2:$G$7,'DMG Tables'!$H$2:$H$7)</f>
        <v>296400000</v>
      </c>
      <c r="ALD30" s="1">
        <f>LOOKUP($A30,'DMG Tables'!$P$2:$P$35,'DMG Tables'!$O$2:$O$35)*ALD$1*LOOKUP(ALD$1,'DMG Tables'!$G$2:$G$7,'DMG Tables'!$H$2:$H$7)</f>
        <v>296700000</v>
      </c>
      <c r="ALE30" s="1">
        <f>LOOKUP($A30,'DMG Tables'!$P$2:$P$35,'DMG Tables'!$O$2:$O$35)*ALE$1*LOOKUP(ALE$1,'DMG Tables'!$G$2:$G$7,'DMG Tables'!$H$2:$H$7)</f>
        <v>297000000</v>
      </c>
      <c r="ALF30" s="1">
        <f>LOOKUP($A30,'DMG Tables'!$P$2:$P$35,'DMG Tables'!$O$2:$O$35)*ALF$1*LOOKUP(ALF$1,'DMG Tables'!$G$2:$G$7,'DMG Tables'!$H$2:$H$7)</f>
        <v>297300000</v>
      </c>
      <c r="ALG30" s="1">
        <f>LOOKUP($A30,'DMG Tables'!$P$2:$P$35,'DMG Tables'!$O$2:$O$35)*ALG$1*LOOKUP(ALG$1,'DMG Tables'!$G$2:$G$7,'DMG Tables'!$H$2:$H$7)</f>
        <v>297600000</v>
      </c>
      <c r="ALH30" s="1">
        <f>LOOKUP($A30,'DMG Tables'!$P$2:$P$35,'DMG Tables'!$O$2:$O$35)*ALH$1*LOOKUP(ALH$1,'DMG Tables'!$G$2:$G$7,'DMG Tables'!$H$2:$H$7)</f>
        <v>297900000</v>
      </c>
      <c r="ALI30" s="1">
        <f>LOOKUP($A30,'DMG Tables'!$P$2:$P$35,'DMG Tables'!$O$2:$O$35)*ALI$1*LOOKUP(ALI$1,'DMG Tables'!$G$2:$G$7,'DMG Tables'!$H$2:$H$7)</f>
        <v>298200000</v>
      </c>
      <c r="ALJ30" s="1">
        <f>LOOKUP($A30,'DMG Tables'!$P$2:$P$35,'DMG Tables'!$O$2:$O$35)*ALJ$1*LOOKUP(ALJ$1,'DMG Tables'!$G$2:$G$7,'DMG Tables'!$H$2:$H$7)</f>
        <v>298500000</v>
      </c>
      <c r="ALK30" s="1">
        <f>LOOKUP($A30,'DMG Tables'!$P$2:$P$35,'DMG Tables'!$O$2:$O$35)*ALK$1*LOOKUP(ALK$1,'DMG Tables'!$G$2:$G$7,'DMG Tables'!$H$2:$H$7)</f>
        <v>298800000</v>
      </c>
      <c r="ALL30" s="1">
        <f>LOOKUP($A30,'DMG Tables'!$P$2:$P$35,'DMG Tables'!$O$2:$O$35)*ALL$1*LOOKUP(ALL$1,'DMG Tables'!$G$2:$G$7,'DMG Tables'!$H$2:$H$7)</f>
        <v>299100000</v>
      </c>
      <c r="ALM30" s="1">
        <f>LOOKUP($A30,'DMG Tables'!$P$2:$P$35,'DMG Tables'!$O$2:$O$35)*ALM$1*LOOKUP(ALM$1,'DMG Tables'!$G$2:$G$7,'DMG Tables'!$H$2:$H$7)</f>
        <v>299400000</v>
      </c>
      <c r="ALN30" s="1">
        <f>LOOKUP($A30,'DMG Tables'!$P$2:$P$35,'DMG Tables'!$O$2:$O$35)*ALN$1*LOOKUP(ALN$1,'DMG Tables'!$G$2:$G$7,'DMG Tables'!$H$2:$H$7)</f>
        <v>299700000</v>
      </c>
      <c r="ALO30" s="1">
        <f>LOOKUP($A30,'DMG Tables'!$P$2:$P$35,'DMG Tables'!$O$2:$O$35)*ALO$1*LOOKUP(ALO$1,'DMG Tables'!$G$2:$G$7,'DMG Tables'!$H$2:$H$7)</f>
        <v>300000000</v>
      </c>
      <c r="ALP30" s="1">
        <f>LOOKUP($A30,'DMG Tables'!$P$2:$P$35,'DMG Tables'!$O$2:$O$35)*ALP$1*LOOKUP(ALP$1,'DMG Tables'!$G$2:$G$7,'DMG Tables'!$H$2:$H$7)</f>
        <v>300300000</v>
      </c>
      <c r="ALQ30" s="1">
        <f>LOOKUP($A30,'DMG Tables'!$P$2:$P$35,'DMG Tables'!$O$2:$O$35)*ALQ$1*LOOKUP(ALQ$1,'DMG Tables'!$G$2:$G$7,'DMG Tables'!$H$2:$H$7)</f>
        <v>300600000</v>
      </c>
      <c r="ALR30" s="1">
        <f>LOOKUP($A30,'DMG Tables'!$P$2:$P$35,'DMG Tables'!$O$2:$O$35)*ALR$1*LOOKUP(ALR$1,'DMG Tables'!$G$2:$G$7,'DMG Tables'!$H$2:$H$7)</f>
        <v>300900000</v>
      </c>
      <c r="ALS30" s="1">
        <f>LOOKUP($A30,'DMG Tables'!$P$2:$P$35,'DMG Tables'!$O$2:$O$35)*ALS$1*LOOKUP(ALS$1,'DMG Tables'!$G$2:$G$7,'DMG Tables'!$H$2:$H$7)</f>
        <v>301200000</v>
      </c>
      <c r="ALT30" s="1">
        <f>LOOKUP($A30,'DMG Tables'!$P$2:$P$35,'DMG Tables'!$O$2:$O$35)*ALT$1*LOOKUP(ALT$1,'DMG Tables'!$G$2:$G$7,'DMG Tables'!$H$2:$H$7)</f>
        <v>301500000</v>
      </c>
      <c r="ALU30" s="1">
        <f>LOOKUP($A30,'DMG Tables'!$P$2:$P$35,'DMG Tables'!$O$2:$O$35)*ALU$1*LOOKUP(ALU$1,'DMG Tables'!$G$2:$G$7,'DMG Tables'!$H$2:$H$7)</f>
        <v>301800000</v>
      </c>
      <c r="ALV30" s="1">
        <f>LOOKUP($A30,'DMG Tables'!$P$2:$P$35,'DMG Tables'!$O$2:$O$35)*ALV$1*LOOKUP(ALV$1,'DMG Tables'!$G$2:$G$7,'DMG Tables'!$H$2:$H$7)</f>
        <v>302100000</v>
      </c>
      <c r="ALW30" s="1">
        <f>LOOKUP($A30,'DMG Tables'!$P$2:$P$35,'DMG Tables'!$O$2:$O$35)*ALW$1*LOOKUP(ALW$1,'DMG Tables'!$G$2:$G$7,'DMG Tables'!$H$2:$H$7)</f>
        <v>302400000</v>
      </c>
      <c r="ALX30" s="1">
        <f>LOOKUP($A30,'DMG Tables'!$P$2:$P$35,'DMG Tables'!$O$2:$O$35)*ALX$1*LOOKUP(ALX$1,'DMG Tables'!$G$2:$G$7,'DMG Tables'!$H$2:$H$7)</f>
        <v>302700000</v>
      </c>
      <c r="ALY30" s="1">
        <f>LOOKUP($A30,'DMG Tables'!$P$2:$P$35,'DMG Tables'!$O$2:$O$35)*ALY$1*LOOKUP(ALY$1,'DMG Tables'!$G$2:$G$7,'DMG Tables'!$H$2:$H$7)</f>
        <v>303000000</v>
      </c>
      <c r="ALZ30" s="1">
        <f>LOOKUP($A30,'DMG Tables'!$P$2:$P$35,'DMG Tables'!$O$2:$O$35)*ALZ$1*LOOKUP(ALZ$1,'DMG Tables'!$G$2:$G$7,'DMG Tables'!$H$2:$H$7)</f>
        <v>303300000</v>
      </c>
      <c r="AMA30" s="1">
        <f>LOOKUP($A30,'DMG Tables'!$P$2:$P$35,'DMG Tables'!$O$2:$O$35)*AMA$1*LOOKUP(AMA$1,'DMG Tables'!$G$2:$G$7,'DMG Tables'!$H$2:$H$7)</f>
        <v>303600000</v>
      </c>
      <c r="AMB30" s="1">
        <f>LOOKUP($A30,'DMG Tables'!$P$2:$P$35,'DMG Tables'!$O$2:$O$35)*AMB$1*LOOKUP(AMB$1,'DMG Tables'!$G$2:$G$7,'DMG Tables'!$H$2:$H$7)</f>
        <v>303900000</v>
      </c>
      <c r="AMC30" s="1">
        <f>LOOKUP($A30,'DMG Tables'!$P$2:$P$35,'DMG Tables'!$O$2:$O$35)*AMC$1*LOOKUP(AMC$1,'DMG Tables'!$G$2:$G$7,'DMG Tables'!$H$2:$H$7)</f>
        <v>304200000</v>
      </c>
      <c r="AMD30" s="1">
        <f>LOOKUP($A30,'DMG Tables'!$P$2:$P$35,'DMG Tables'!$O$2:$O$35)*AMD$1*LOOKUP(AMD$1,'DMG Tables'!$G$2:$G$7,'DMG Tables'!$H$2:$H$7)</f>
        <v>304500000</v>
      </c>
      <c r="AME30" s="1">
        <f>LOOKUP($A30,'DMG Tables'!$P$2:$P$35,'DMG Tables'!$O$2:$O$35)*AME$1*LOOKUP(AME$1,'DMG Tables'!$G$2:$G$7,'DMG Tables'!$H$2:$H$7)</f>
        <v>304800000</v>
      </c>
      <c r="AMF30" s="1">
        <f>LOOKUP($A30,'DMG Tables'!$P$2:$P$35,'DMG Tables'!$O$2:$O$35)*AMF$1*LOOKUP(AMF$1,'DMG Tables'!$G$2:$G$7,'DMG Tables'!$H$2:$H$7)</f>
        <v>305100000</v>
      </c>
      <c r="AMG30" s="1">
        <f>LOOKUP($A30,'DMG Tables'!$P$2:$P$35,'DMG Tables'!$O$2:$O$35)*AMG$1*LOOKUP(AMG$1,'DMG Tables'!$G$2:$G$7,'DMG Tables'!$H$2:$H$7)</f>
        <v>305400000</v>
      </c>
      <c r="AMH30" s="1">
        <f>LOOKUP($A30,'DMG Tables'!$P$2:$P$35,'DMG Tables'!$O$2:$O$35)*AMH$1*LOOKUP(AMH$1,'DMG Tables'!$G$2:$G$7,'DMG Tables'!$H$2:$H$7)</f>
        <v>305700000</v>
      </c>
      <c r="AMI30" s="1">
        <f>LOOKUP($A30,'DMG Tables'!$P$2:$P$35,'DMG Tables'!$O$2:$O$35)*AMI$1*LOOKUP(AMI$1,'DMG Tables'!$G$2:$G$7,'DMG Tables'!$H$2:$H$7)</f>
        <v>306000000</v>
      </c>
      <c r="AMJ30" s="1">
        <f>LOOKUP($A30,'DMG Tables'!$P$2:$P$35,'DMG Tables'!$O$2:$O$35)*AMJ$1*LOOKUP(AMJ$1,'DMG Tables'!$G$2:$G$7,'DMG Tables'!$H$2:$H$7)</f>
        <v>306300000</v>
      </c>
      <c r="AMK30" s="1">
        <f>LOOKUP($A30,'DMG Tables'!$P$2:$P$35,'DMG Tables'!$O$2:$O$35)*AMK$1*LOOKUP(AMK$1,'DMG Tables'!$G$2:$G$7,'DMG Tables'!$H$2:$H$7)</f>
        <v>306600000</v>
      </c>
      <c r="AML30" s="1">
        <f>LOOKUP($A30,'DMG Tables'!$P$2:$P$35,'DMG Tables'!$O$2:$O$35)*AML$1*LOOKUP(AML$1,'DMG Tables'!$G$2:$G$7,'DMG Tables'!$H$2:$H$7)</f>
        <v>306900000</v>
      </c>
      <c r="AMM30" s="1">
        <f>LOOKUP($A30,'DMG Tables'!$P$2:$P$35,'DMG Tables'!$O$2:$O$35)*AMM$1*LOOKUP(AMM$1,'DMG Tables'!$G$2:$G$7,'DMG Tables'!$H$2:$H$7)</f>
        <v>307200000</v>
      </c>
      <c r="AMN30" s="1">
        <f>LOOKUP($A30,'DMG Tables'!$P$2:$P$35,'DMG Tables'!$O$2:$O$35)*AMN$1*LOOKUP(AMN$1,'DMG Tables'!$G$2:$G$7,'DMG Tables'!$H$2:$H$7)</f>
        <v>307500000</v>
      </c>
      <c r="AMO30" s="1">
        <f>LOOKUP($A30,'DMG Tables'!$P$2:$P$35,'DMG Tables'!$O$2:$O$35)*AMO$1*LOOKUP(AMO$1,'DMG Tables'!$G$2:$G$7,'DMG Tables'!$H$2:$H$7)</f>
        <v>307800000</v>
      </c>
      <c r="AMP30" s="1">
        <f>LOOKUP($A30,'DMG Tables'!$P$2:$P$35,'DMG Tables'!$O$2:$O$35)*AMP$1*LOOKUP(AMP$1,'DMG Tables'!$G$2:$G$7,'DMG Tables'!$H$2:$H$7)</f>
        <v>308100000</v>
      </c>
      <c r="AMQ30" s="1">
        <f>LOOKUP($A30,'DMG Tables'!$P$2:$P$35,'DMG Tables'!$O$2:$O$35)*AMQ$1*LOOKUP(AMQ$1,'DMG Tables'!$G$2:$G$7,'DMG Tables'!$H$2:$H$7)</f>
        <v>308400000</v>
      </c>
      <c r="AMR30" s="1">
        <f>LOOKUP($A30,'DMG Tables'!$P$2:$P$35,'DMG Tables'!$O$2:$O$35)*AMR$1*LOOKUP(AMR$1,'DMG Tables'!$G$2:$G$7,'DMG Tables'!$H$2:$H$7)</f>
        <v>308700000</v>
      </c>
      <c r="AMS30" s="1">
        <f>LOOKUP($A30,'DMG Tables'!$P$2:$P$35,'DMG Tables'!$O$2:$O$35)*AMS$1*LOOKUP(AMS$1,'DMG Tables'!$G$2:$G$7,'DMG Tables'!$H$2:$H$7)</f>
        <v>309000000</v>
      </c>
      <c r="AMT30" s="1">
        <f>LOOKUP($A30,'DMG Tables'!$P$2:$P$35,'DMG Tables'!$O$2:$O$35)*AMT$1*LOOKUP(AMT$1,'DMG Tables'!$G$2:$G$7,'DMG Tables'!$H$2:$H$7)</f>
        <v>309300000</v>
      </c>
      <c r="AMU30" s="1">
        <f>LOOKUP($A30,'DMG Tables'!$P$2:$P$35,'DMG Tables'!$O$2:$O$35)*AMU$1*LOOKUP(AMU$1,'DMG Tables'!$G$2:$G$7,'DMG Tables'!$H$2:$H$7)</f>
        <v>309600000</v>
      </c>
      <c r="AMV30" s="1">
        <f>LOOKUP($A30,'DMG Tables'!$P$2:$P$35,'DMG Tables'!$O$2:$O$35)*AMV$1*LOOKUP(AMV$1,'DMG Tables'!$G$2:$G$7,'DMG Tables'!$H$2:$H$7)</f>
        <v>309900000</v>
      </c>
      <c r="AMW30" s="1">
        <f>LOOKUP($A30,'DMG Tables'!$P$2:$P$35,'DMG Tables'!$O$2:$O$35)*AMW$1*LOOKUP(AMW$1,'DMG Tables'!$G$2:$G$7,'DMG Tables'!$H$2:$H$7)</f>
        <v>310200000</v>
      </c>
      <c r="AMX30" s="1">
        <f>LOOKUP($A30,'DMG Tables'!$P$2:$P$35,'DMG Tables'!$O$2:$O$35)*AMX$1*LOOKUP(AMX$1,'DMG Tables'!$G$2:$G$7,'DMG Tables'!$H$2:$H$7)</f>
        <v>310500000</v>
      </c>
      <c r="AMY30" s="1">
        <f>LOOKUP($A30,'DMG Tables'!$P$2:$P$35,'DMG Tables'!$O$2:$O$35)*AMY$1*LOOKUP(AMY$1,'DMG Tables'!$G$2:$G$7,'DMG Tables'!$H$2:$H$7)</f>
        <v>310800000</v>
      </c>
      <c r="AMZ30" s="1">
        <f>LOOKUP($A30,'DMG Tables'!$P$2:$P$35,'DMG Tables'!$O$2:$O$35)*AMZ$1*LOOKUP(AMZ$1,'DMG Tables'!$G$2:$G$7,'DMG Tables'!$H$2:$H$7)</f>
        <v>311100000</v>
      </c>
      <c r="ANA30" s="1">
        <f>LOOKUP($A30,'DMG Tables'!$P$2:$P$35,'DMG Tables'!$O$2:$O$35)*ANA$1*LOOKUP(ANA$1,'DMG Tables'!$G$2:$G$7,'DMG Tables'!$H$2:$H$7)</f>
        <v>311400000</v>
      </c>
      <c r="ANB30" s="1">
        <f>LOOKUP($A30,'DMG Tables'!$P$2:$P$35,'DMG Tables'!$O$2:$O$35)*ANB$1*LOOKUP(ANB$1,'DMG Tables'!$G$2:$G$7,'DMG Tables'!$H$2:$H$7)</f>
        <v>311700000</v>
      </c>
      <c r="ANC30" s="1">
        <f>LOOKUP($A30,'DMG Tables'!$P$2:$P$35,'DMG Tables'!$O$2:$O$35)*ANC$1*LOOKUP(ANC$1,'DMG Tables'!$G$2:$G$7,'DMG Tables'!$H$2:$H$7)</f>
        <v>312000000</v>
      </c>
      <c r="AND30" s="1">
        <f>LOOKUP($A30,'DMG Tables'!$P$2:$P$35,'DMG Tables'!$O$2:$O$35)*AND$1*LOOKUP(AND$1,'DMG Tables'!$G$2:$G$7,'DMG Tables'!$H$2:$H$7)</f>
        <v>312300000</v>
      </c>
      <c r="ANE30" s="1">
        <f>LOOKUP($A30,'DMG Tables'!$P$2:$P$35,'DMG Tables'!$O$2:$O$35)*ANE$1*LOOKUP(ANE$1,'DMG Tables'!$G$2:$G$7,'DMG Tables'!$H$2:$H$7)</f>
        <v>312600000</v>
      </c>
      <c r="ANF30" s="1">
        <f>LOOKUP($A30,'DMG Tables'!$P$2:$P$35,'DMG Tables'!$O$2:$O$35)*ANF$1*LOOKUP(ANF$1,'DMG Tables'!$G$2:$G$7,'DMG Tables'!$H$2:$H$7)</f>
        <v>312900000</v>
      </c>
      <c r="ANG30" s="1">
        <f>LOOKUP($A30,'DMG Tables'!$P$2:$P$35,'DMG Tables'!$O$2:$O$35)*ANG$1*LOOKUP(ANG$1,'DMG Tables'!$G$2:$G$7,'DMG Tables'!$H$2:$H$7)</f>
        <v>313200000</v>
      </c>
      <c r="ANH30" s="1">
        <f>LOOKUP($A30,'DMG Tables'!$P$2:$P$35,'DMG Tables'!$O$2:$O$35)*ANH$1*LOOKUP(ANH$1,'DMG Tables'!$G$2:$G$7,'DMG Tables'!$H$2:$H$7)</f>
        <v>313500000</v>
      </c>
      <c r="ANI30" s="1">
        <f>LOOKUP($A30,'DMG Tables'!$P$2:$P$35,'DMG Tables'!$O$2:$O$35)*ANI$1*LOOKUP(ANI$1,'DMG Tables'!$G$2:$G$7,'DMG Tables'!$H$2:$H$7)</f>
        <v>313800000</v>
      </c>
      <c r="ANJ30" s="1">
        <f>LOOKUP($A30,'DMG Tables'!$P$2:$P$35,'DMG Tables'!$O$2:$O$35)*ANJ$1*LOOKUP(ANJ$1,'DMG Tables'!$G$2:$G$7,'DMG Tables'!$H$2:$H$7)</f>
        <v>314100000</v>
      </c>
      <c r="ANK30" s="1">
        <f>LOOKUP($A30,'DMG Tables'!$P$2:$P$35,'DMG Tables'!$O$2:$O$35)*ANK$1*LOOKUP(ANK$1,'DMG Tables'!$G$2:$G$7,'DMG Tables'!$H$2:$H$7)</f>
        <v>314400000</v>
      </c>
      <c r="ANL30" s="1">
        <f>LOOKUP($A30,'DMG Tables'!$P$2:$P$35,'DMG Tables'!$O$2:$O$35)*ANL$1*LOOKUP(ANL$1,'DMG Tables'!$G$2:$G$7,'DMG Tables'!$H$2:$H$7)</f>
        <v>314700000</v>
      </c>
      <c r="ANM30" s="1">
        <f>LOOKUP($A30,'DMG Tables'!$P$2:$P$35,'DMG Tables'!$O$2:$O$35)*ANM$1*LOOKUP(ANM$1,'DMG Tables'!$G$2:$G$7,'DMG Tables'!$H$2:$H$7)</f>
        <v>315000000</v>
      </c>
      <c r="ANN30" s="1">
        <f>LOOKUP($A30,'DMG Tables'!$P$2:$P$35,'DMG Tables'!$O$2:$O$35)*ANN$1*LOOKUP(ANN$1,'DMG Tables'!$G$2:$G$7,'DMG Tables'!$H$2:$H$7)</f>
        <v>315300000</v>
      </c>
      <c r="ANO30" s="1">
        <f>LOOKUP($A30,'DMG Tables'!$P$2:$P$35,'DMG Tables'!$O$2:$O$35)*ANO$1*LOOKUP(ANO$1,'DMG Tables'!$G$2:$G$7,'DMG Tables'!$H$2:$H$7)</f>
        <v>315600000</v>
      </c>
      <c r="ANP30" s="1">
        <f>LOOKUP($A30,'DMG Tables'!$P$2:$P$35,'DMG Tables'!$O$2:$O$35)*ANP$1*LOOKUP(ANP$1,'DMG Tables'!$G$2:$G$7,'DMG Tables'!$H$2:$H$7)</f>
        <v>315900000</v>
      </c>
      <c r="ANQ30" s="1">
        <f>LOOKUP($A30,'DMG Tables'!$P$2:$P$35,'DMG Tables'!$O$2:$O$35)*ANQ$1*LOOKUP(ANQ$1,'DMG Tables'!$G$2:$G$7,'DMG Tables'!$H$2:$H$7)</f>
        <v>316200000</v>
      </c>
      <c r="ANR30" s="1">
        <f>LOOKUP($A30,'DMG Tables'!$P$2:$P$35,'DMG Tables'!$O$2:$O$35)*ANR$1*LOOKUP(ANR$1,'DMG Tables'!$G$2:$G$7,'DMG Tables'!$H$2:$H$7)</f>
        <v>316500000</v>
      </c>
      <c r="ANS30" s="1">
        <f>LOOKUP($A30,'DMG Tables'!$P$2:$P$35,'DMG Tables'!$O$2:$O$35)*ANS$1*LOOKUP(ANS$1,'DMG Tables'!$G$2:$G$7,'DMG Tables'!$H$2:$H$7)</f>
        <v>316800000</v>
      </c>
      <c r="ANT30" s="1">
        <f>LOOKUP($A30,'DMG Tables'!$P$2:$P$35,'DMG Tables'!$O$2:$O$35)*ANT$1*LOOKUP(ANT$1,'DMG Tables'!$G$2:$G$7,'DMG Tables'!$H$2:$H$7)</f>
        <v>317100000</v>
      </c>
      <c r="ANU30" s="1">
        <f>LOOKUP($A30,'DMG Tables'!$P$2:$P$35,'DMG Tables'!$O$2:$O$35)*ANU$1*LOOKUP(ANU$1,'DMG Tables'!$G$2:$G$7,'DMG Tables'!$H$2:$H$7)</f>
        <v>317400000</v>
      </c>
      <c r="ANV30" s="1">
        <f>LOOKUP($A30,'DMG Tables'!$P$2:$P$35,'DMG Tables'!$O$2:$O$35)*ANV$1*LOOKUP(ANV$1,'DMG Tables'!$G$2:$G$7,'DMG Tables'!$H$2:$H$7)</f>
        <v>317700000</v>
      </c>
      <c r="ANW30" s="1">
        <f>LOOKUP($A30,'DMG Tables'!$P$2:$P$35,'DMG Tables'!$O$2:$O$35)*ANW$1*LOOKUP(ANW$1,'DMG Tables'!$G$2:$G$7,'DMG Tables'!$H$2:$H$7)</f>
        <v>318000000</v>
      </c>
      <c r="ANX30" s="1">
        <f>LOOKUP($A30,'DMG Tables'!$P$2:$P$35,'DMG Tables'!$O$2:$O$35)*ANX$1*LOOKUP(ANX$1,'DMG Tables'!$G$2:$G$7,'DMG Tables'!$H$2:$H$7)</f>
        <v>318300000</v>
      </c>
      <c r="ANY30" s="1">
        <f>LOOKUP($A30,'DMG Tables'!$P$2:$P$35,'DMG Tables'!$O$2:$O$35)*ANY$1*LOOKUP(ANY$1,'DMG Tables'!$G$2:$G$7,'DMG Tables'!$H$2:$H$7)</f>
        <v>318600000</v>
      </c>
      <c r="ANZ30" s="1">
        <f>LOOKUP($A30,'DMG Tables'!$P$2:$P$35,'DMG Tables'!$O$2:$O$35)*ANZ$1*LOOKUP(ANZ$1,'DMG Tables'!$G$2:$G$7,'DMG Tables'!$H$2:$H$7)</f>
        <v>318900000</v>
      </c>
      <c r="AOA30" s="1">
        <f>LOOKUP($A30,'DMG Tables'!$P$2:$P$35,'DMG Tables'!$O$2:$O$35)*AOA$1*LOOKUP(AOA$1,'DMG Tables'!$G$2:$G$7,'DMG Tables'!$H$2:$H$7)</f>
        <v>319200000</v>
      </c>
      <c r="AOB30" s="1">
        <f>LOOKUP($A30,'DMG Tables'!$P$2:$P$35,'DMG Tables'!$O$2:$O$35)*AOB$1*LOOKUP(AOB$1,'DMG Tables'!$G$2:$G$7,'DMG Tables'!$H$2:$H$7)</f>
        <v>319500000</v>
      </c>
      <c r="AOC30" s="1">
        <f>LOOKUP($A30,'DMG Tables'!$P$2:$P$35,'DMG Tables'!$O$2:$O$35)*AOC$1*LOOKUP(AOC$1,'DMG Tables'!$G$2:$G$7,'DMG Tables'!$H$2:$H$7)</f>
        <v>319800000</v>
      </c>
      <c r="AOD30" s="1">
        <f>LOOKUP($A30,'DMG Tables'!$P$2:$P$35,'DMG Tables'!$O$2:$O$35)*AOD$1*LOOKUP(AOD$1,'DMG Tables'!$G$2:$G$7,'DMG Tables'!$H$2:$H$7)</f>
        <v>320100000</v>
      </c>
      <c r="AOE30" s="1">
        <f>LOOKUP($A30,'DMG Tables'!$P$2:$P$35,'DMG Tables'!$O$2:$O$35)*AOE$1*LOOKUP(AOE$1,'DMG Tables'!$G$2:$G$7,'DMG Tables'!$H$2:$H$7)</f>
        <v>320400000</v>
      </c>
      <c r="AOF30" s="1">
        <f>LOOKUP($A30,'DMG Tables'!$P$2:$P$35,'DMG Tables'!$O$2:$O$35)*AOF$1*LOOKUP(AOF$1,'DMG Tables'!$G$2:$G$7,'DMG Tables'!$H$2:$H$7)</f>
        <v>320700000</v>
      </c>
      <c r="AOG30" s="1">
        <f>LOOKUP($A30,'DMG Tables'!$P$2:$P$35,'DMG Tables'!$O$2:$O$35)*AOG$1*LOOKUP(AOG$1,'DMG Tables'!$G$2:$G$7,'DMG Tables'!$H$2:$H$7)</f>
        <v>321000000</v>
      </c>
      <c r="AOH30" s="1">
        <f>LOOKUP($A30,'DMG Tables'!$P$2:$P$35,'DMG Tables'!$O$2:$O$35)*AOH$1*LOOKUP(AOH$1,'DMG Tables'!$G$2:$G$7,'DMG Tables'!$H$2:$H$7)</f>
        <v>321300000</v>
      </c>
      <c r="AOI30" s="1">
        <f>LOOKUP($A30,'DMG Tables'!$P$2:$P$35,'DMG Tables'!$O$2:$O$35)*AOI$1*LOOKUP(AOI$1,'DMG Tables'!$G$2:$G$7,'DMG Tables'!$H$2:$H$7)</f>
        <v>321600000</v>
      </c>
      <c r="AOJ30" s="1">
        <f>LOOKUP($A30,'DMG Tables'!$P$2:$P$35,'DMG Tables'!$O$2:$O$35)*AOJ$1*LOOKUP(AOJ$1,'DMG Tables'!$G$2:$G$7,'DMG Tables'!$H$2:$H$7)</f>
        <v>321900000</v>
      </c>
      <c r="AOK30" s="1">
        <f>LOOKUP($A30,'DMG Tables'!$P$2:$P$35,'DMG Tables'!$O$2:$O$35)*AOK$1*LOOKUP(AOK$1,'DMG Tables'!$G$2:$G$7,'DMG Tables'!$H$2:$H$7)</f>
        <v>322200000</v>
      </c>
      <c r="AOL30" s="1">
        <f>LOOKUP($A30,'DMG Tables'!$P$2:$P$35,'DMG Tables'!$O$2:$O$35)*AOL$1*LOOKUP(AOL$1,'DMG Tables'!$G$2:$G$7,'DMG Tables'!$H$2:$H$7)</f>
        <v>322500000</v>
      </c>
      <c r="AOM30" s="1">
        <f>LOOKUP($A30,'DMG Tables'!$P$2:$P$35,'DMG Tables'!$O$2:$O$35)*AOM$1*LOOKUP(AOM$1,'DMG Tables'!$G$2:$G$7,'DMG Tables'!$H$2:$H$7)</f>
        <v>322800000</v>
      </c>
      <c r="AON30" s="1">
        <f>LOOKUP($A30,'DMG Tables'!$P$2:$P$35,'DMG Tables'!$O$2:$O$35)*AON$1*LOOKUP(AON$1,'DMG Tables'!$G$2:$G$7,'DMG Tables'!$H$2:$H$7)</f>
        <v>323100000</v>
      </c>
      <c r="AOO30" s="1">
        <f>LOOKUP($A30,'DMG Tables'!$P$2:$P$35,'DMG Tables'!$O$2:$O$35)*AOO$1*LOOKUP(AOO$1,'DMG Tables'!$G$2:$G$7,'DMG Tables'!$H$2:$H$7)</f>
        <v>323400000</v>
      </c>
      <c r="AOP30" s="1">
        <f>LOOKUP($A30,'DMG Tables'!$P$2:$P$35,'DMG Tables'!$O$2:$O$35)*AOP$1*LOOKUP(AOP$1,'DMG Tables'!$G$2:$G$7,'DMG Tables'!$H$2:$H$7)</f>
        <v>323700000</v>
      </c>
      <c r="AOQ30" s="1">
        <f>LOOKUP($A30,'DMG Tables'!$P$2:$P$35,'DMG Tables'!$O$2:$O$35)*AOQ$1*LOOKUP(AOQ$1,'DMG Tables'!$G$2:$G$7,'DMG Tables'!$H$2:$H$7)</f>
        <v>324000000</v>
      </c>
      <c r="AOR30" s="1">
        <f>LOOKUP($A30,'DMG Tables'!$P$2:$P$35,'DMG Tables'!$O$2:$O$35)*AOR$1*LOOKUP(AOR$1,'DMG Tables'!$G$2:$G$7,'DMG Tables'!$H$2:$H$7)</f>
        <v>324300000</v>
      </c>
      <c r="AOS30" s="1">
        <f>LOOKUP($A30,'DMG Tables'!$P$2:$P$35,'DMG Tables'!$O$2:$O$35)*AOS$1*LOOKUP(AOS$1,'DMG Tables'!$G$2:$G$7,'DMG Tables'!$H$2:$H$7)</f>
        <v>324600000</v>
      </c>
      <c r="AOT30" s="1">
        <f>LOOKUP($A30,'DMG Tables'!$P$2:$P$35,'DMG Tables'!$O$2:$O$35)*AOT$1*LOOKUP(AOT$1,'DMG Tables'!$G$2:$G$7,'DMG Tables'!$H$2:$H$7)</f>
        <v>324900000</v>
      </c>
      <c r="AOU30" s="1">
        <f>LOOKUP($A30,'DMG Tables'!$P$2:$P$35,'DMG Tables'!$O$2:$O$35)*AOU$1*LOOKUP(AOU$1,'DMG Tables'!$G$2:$G$7,'DMG Tables'!$H$2:$H$7)</f>
        <v>325200000</v>
      </c>
      <c r="AOV30" s="1">
        <f>LOOKUP($A30,'DMG Tables'!$P$2:$P$35,'DMG Tables'!$O$2:$O$35)*AOV$1*LOOKUP(AOV$1,'DMG Tables'!$G$2:$G$7,'DMG Tables'!$H$2:$H$7)</f>
        <v>325500000</v>
      </c>
      <c r="AOW30" s="1">
        <f>LOOKUP($A30,'DMG Tables'!$P$2:$P$35,'DMG Tables'!$O$2:$O$35)*AOW$1*LOOKUP(AOW$1,'DMG Tables'!$G$2:$G$7,'DMG Tables'!$H$2:$H$7)</f>
        <v>325800000</v>
      </c>
      <c r="AOX30" s="1">
        <f>LOOKUP($A30,'DMG Tables'!$P$2:$P$35,'DMG Tables'!$O$2:$O$35)*AOX$1*LOOKUP(AOX$1,'DMG Tables'!$G$2:$G$7,'DMG Tables'!$H$2:$H$7)</f>
        <v>326100000</v>
      </c>
      <c r="AOY30" s="1">
        <f>LOOKUP($A30,'DMG Tables'!$P$2:$P$35,'DMG Tables'!$O$2:$O$35)*AOY$1*LOOKUP(AOY$1,'DMG Tables'!$G$2:$G$7,'DMG Tables'!$H$2:$H$7)</f>
        <v>326400000</v>
      </c>
      <c r="AOZ30" s="1">
        <f>LOOKUP($A30,'DMG Tables'!$P$2:$P$35,'DMG Tables'!$O$2:$O$35)*AOZ$1*LOOKUP(AOZ$1,'DMG Tables'!$G$2:$G$7,'DMG Tables'!$H$2:$H$7)</f>
        <v>326700000</v>
      </c>
      <c r="APA30" s="1">
        <f>LOOKUP($A30,'DMG Tables'!$P$2:$P$35,'DMG Tables'!$O$2:$O$35)*APA$1*LOOKUP(APA$1,'DMG Tables'!$G$2:$G$7,'DMG Tables'!$H$2:$H$7)</f>
        <v>327000000</v>
      </c>
      <c r="APB30" s="1">
        <f>LOOKUP($A30,'DMG Tables'!$P$2:$P$35,'DMG Tables'!$O$2:$O$35)*APB$1*LOOKUP(APB$1,'DMG Tables'!$G$2:$G$7,'DMG Tables'!$H$2:$H$7)</f>
        <v>327300000</v>
      </c>
      <c r="APC30" s="1">
        <f>LOOKUP($A30,'DMG Tables'!$P$2:$P$35,'DMG Tables'!$O$2:$O$35)*APC$1*LOOKUP(APC$1,'DMG Tables'!$G$2:$G$7,'DMG Tables'!$H$2:$H$7)</f>
        <v>327600000</v>
      </c>
      <c r="APD30" s="1">
        <f>LOOKUP($A30,'DMG Tables'!$P$2:$P$35,'DMG Tables'!$O$2:$O$35)*APD$1*LOOKUP(APD$1,'DMG Tables'!$G$2:$G$7,'DMG Tables'!$H$2:$H$7)</f>
        <v>327900000</v>
      </c>
      <c r="APE30" s="1">
        <f>LOOKUP($A30,'DMG Tables'!$P$2:$P$35,'DMG Tables'!$O$2:$O$35)*APE$1*LOOKUP(APE$1,'DMG Tables'!$G$2:$G$7,'DMG Tables'!$H$2:$H$7)</f>
        <v>328200000</v>
      </c>
      <c r="APF30" s="1">
        <f>LOOKUP($A30,'DMG Tables'!$P$2:$P$35,'DMG Tables'!$O$2:$O$35)*APF$1*LOOKUP(APF$1,'DMG Tables'!$G$2:$G$7,'DMG Tables'!$H$2:$H$7)</f>
        <v>328500000</v>
      </c>
      <c r="APG30" s="1">
        <f>LOOKUP($A30,'DMG Tables'!$P$2:$P$35,'DMG Tables'!$O$2:$O$35)*APG$1*LOOKUP(APG$1,'DMG Tables'!$G$2:$G$7,'DMG Tables'!$H$2:$H$7)</f>
        <v>328800000</v>
      </c>
      <c r="APH30" s="1">
        <f>LOOKUP($A30,'DMG Tables'!$P$2:$P$35,'DMG Tables'!$O$2:$O$35)*APH$1*LOOKUP(APH$1,'DMG Tables'!$G$2:$G$7,'DMG Tables'!$H$2:$H$7)</f>
        <v>329100000</v>
      </c>
      <c r="API30" s="1">
        <f>LOOKUP($A30,'DMG Tables'!$P$2:$P$35,'DMG Tables'!$O$2:$O$35)*API$1*LOOKUP(API$1,'DMG Tables'!$G$2:$G$7,'DMG Tables'!$H$2:$H$7)</f>
        <v>329400000</v>
      </c>
      <c r="APJ30" s="1">
        <f>LOOKUP($A30,'DMG Tables'!$P$2:$P$35,'DMG Tables'!$O$2:$O$35)*APJ$1*LOOKUP(APJ$1,'DMG Tables'!$G$2:$G$7,'DMG Tables'!$H$2:$H$7)</f>
        <v>329700000</v>
      </c>
      <c r="APK30" s="1">
        <f>LOOKUP($A30,'DMG Tables'!$P$2:$P$35,'DMG Tables'!$O$2:$O$35)*APK$1*LOOKUP(APK$1,'DMG Tables'!$G$2:$G$7,'DMG Tables'!$H$2:$H$7)</f>
        <v>330000000</v>
      </c>
      <c r="APL30" s="1">
        <f>LOOKUP($A30,'DMG Tables'!$P$2:$P$35,'DMG Tables'!$O$2:$O$35)*APL$1*LOOKUP(APL$1,'DMG Tables'!$G$2:$G$7,'DMG Tables'!$H$2:$H$7)</f>
        <v>330300000</v>
      </c>
      <c r="APM30" s="1">
        <f>LOOKUP($A30,'DMG Tables'!$P$2:$P$35,'DMG Tables'!$O$2:$O$35)*APM$1*LOOKUP(APM$1,'DMG Tables'!$G$2:$G$7,'DMG Tables'!$H$2:$H$7)</f>
        <v>330600000</v>
      </c>
      <c r="APN30" s="1">
        <f>LOOKUP($A30,'DMG Tables'!$P$2:$P$35,'DMG Tables'!$O$2:$O$35)*APN$1*LOOKUP(APN$1,'DMG Tables'!$G$2:$G$7,'DMG Tables'!$H$2:$H$7)</f>
        <v>330900000</v>
      </c>
      <c r="APO30" s="1">
        <f>LOOKUP($A30,'DMG Tables'!$P$2:$P$35,'DMG Tables'!$O$2:$O$35)*APO$1*LOOKUP(APO$1,'DMG Tables'!$G$2:$G$7,'DMG Tables'!$H$2:$H$7)</f>
        <v>331200000</v>
      </c>
      <c r="APP30" s="1">
        <f>LOOKUP($A30,'DMG Tables'!$P$2:$P$35,'DMG Tables'!$O$2:$O$35)*APP$1*LOOKUP(APP$1,'DMG Tables'!$G$2:$G$7,'DMG Tables'!$H$2:$H$7)</f>
        <v>331500000</v>
      </c>
      <c r="APQ30" s="1">
        <f>LOOKUP($A30,'DMG Tables'!$P$2:$P$35,'DMG Tables'!$O$2:$O$35)*APQ$1*LOOKUP(APQ$1,'DMG Tables'!$G$2:$G$7,'DMG Tables'!$H$2:$H$7)</f>
        <v>331800000</v>
      </c>
      <c r="APR30" s="1">
        <f>LOOKUP($A30,'DMG Tables'!$P$2:$P$35,'DMG Tables'!$O$2:$O$35)*APR$1*LOOKUP(APR$1,'DMG Tables'!$G$2:$G$7,'DMG Tables'!$H$2:$H$7)</f>
        <v>332100000</v>
      </c>
      <c r="APS30" s="1">
        <f>LOOKUP($A30,'DMG Tables'!$P$2:$P$35,'DMG Tables'!$O$2:$O$35)*APS$1*LOOKUP(APS$1,'DMG Tables'!$G$2:$G$7,'DMG Tables'!$H$2:$H$7)</f>
        <v>332400000</v>
      </c>
      <c r="APT30" s="1">
        <f>LOOKUP($A30,'DMG Tables'!$P$2:$P$35,'DMG Tables'!$O$2:$O$35)*APT$1*LOOKUP(APT$1,'DMG Tables'!$G$2:$G$7,'DMG Tables'!$H$2:$H$7)</f>
        <v>332700000</v>
      </c>
      <c r="APU30" s="1">
        <f>LOOKUP($A30,'DMG Tables'!$P$2:$P$35,'DMG Tables'!$O$2:$O$35)*APU$1*LOOKUP(APU$1,'DMG Tables'!$G$2:$G$7,'DMG Tables'!$H$2:$H$7)</f>
        <v>333000000</v>
      </c>
      <c r="APV30" s="1">
        <f>LOOKUP($A30,'DMG Tables'!$P$2:$P$35,'DMG Tables'!$O$2:$O$35)*APV$1*LOOKUP(APV$1,'DMG Tables'!$G$2:$G$7,'DMG Tables'!$H$2:$H$7)</f>
        <v>333300000</v>
      </c>
      <c r="APW30" s="1">
        <f>LOOKUP($A30,'DMG Tables'!$P$2:$P$35,'DMG Tables'!$O$2:$O$35)*APW$1*LOOKUP(APW$1,'DMG Tables'!$G$2:$G$7,'DMG Tables'!$H$2:$H$7)</f>
        <v>333600000</v>
      </c>
      <c r="APX30" s="1">
        <f>LOOKUP($A30,'DMG Tables'!$P$2:$P$35,'DMG Tables'!$O$2:$O$35)*APX$1*LOOKUP(APX$1,'DMG Tables'!$G$2:$G$7,'DMG Tables'!$H$2:$H$7)</f>
        <v>333900000</v>
      </c>
      <c r="APY30" s="1">
        <f>LOOKUP($A30,'DMG Tables'!$P$2:$P$35,'DMG Tables'!$O$2:$O$35)*APY$1*LOOKUP(APY$1,'DMG Tables'!$G$2:$G$7,'DMG Tables'!$H$2:$H$7)</f>
        <v>334200000</v>
      </c>
      <c r="APZ30" s="1">
        <f>LOOKUP($A30,'DMG Tables'!$P$2:$P$35,'DMG Tables'!$O$2:$O$35)*APZ$1*LOOKUP(APZ$1,'DMG Tables'!$G$2:$G$7,'DMG Tables'!$H$2:$H$7)</f>
        <v>334500000</v>
      </c>
      <c r="AQA30" s="1">
        <f>LOOKUP($A30,'DMG Tables'!$P$2:$P$35,'DMG Tables'!$O$2:$O$35)*AQA$1*LOOKUP(AQA$1,'DMG Tables'!$G$2:$G$7,'DMG Tables'!$H$2:$H$7)</f>
        <v>334800000</v>
      </c>
      <c r="AQB30" s="1">
        <f>LOOKUP($A30,'DMG Tables'!$P$2:$P$35,'DMG Tables'!$O$2:$O$35)*AQB$1*LOOKUP(AQB$1,'DMG Tables'!$G$2:$G$7,'DMG Tables'!$H$2:$H$7)</f>
        <v>335100000</v>
      </c>
      <c r="AQC30" s="1">
        <f>LOOKUP($A30,'DMG Tables'!$P$2:$P$35,'DMG Tables'!$O$2:$O$35)*AQC$1*LOOKUP(AQC$1,'DMG Tables'!$G$2:$G$7,'DMG Tables'!$H$2:$H$7)</f>
        <v>335400000</v>
      </c>
      <c r="AQD30" s="1">
        <f>LOOKUP($A30,'DMG Tables'!$P$2:$P$35,'DMG Tables'!$O$2:$O$35)*AQD$1*LOOKUP(AQD$1,'DMG Tables'!$G$2:$G$7,'DMG Tables'!$H$2:$H$7)</f>
        <v>335700000</v>
      </c>
      <c r="AQE30" s="1">
        <f>LOOKUP($A30,'DMG Tables'!$P$2:$P$35,'DMG Tables'!$O$2:$O$35)*AQE$1*LOOKUP(AQE$1,'DMG Tables'!$G$2:$G$7,'DMG Tables'!$H$2:$H$7)</f>
        <v>336000000</v>
      </c>
      <c r="AQF30" s="1">
        <f>LOOKUP($A30,'DMG Tables'!$P$2:$P$35,'DMG Tables'!$O$2:$O$35)*AQF$1*LOOKUP(AQF$1,'DMG Tables'!$G$2:$G$7,'DMG Tables'!$H$2:$H$7)</f>
        <v>336300000</v>
      </c>
      <c r="AQG30" s="1">
        <f>LOOKUP($A30,'DMG Tables'!$P$2:$P$35,'DMG Tables'!$O$2:$O$35)*AQG$1*LOOKUP(AQG$1,'DMG Tables'!$G$2:$G$7,'DMG Tables'!$H$2:$H$7)</f>
        <v>336600000</v>
      </c>
      <c r="AQH30" s="1">
        <f>LOOKUP($A30,'DMG Tables'!$P$2:$P$35,'DMG Tables'!$O$2:$O$35)*AQH$1*LOOKUP(AQH$1,'DMG Tables'!$G$2:$G$7,'DMG Tables'!$H$2:$H$7)</f>
        <v>336900000</v>
      </c>
      <c r="AQI30" s="1">
        <f>LOOKUP($A30,'DMG Tables'!$P$2:$P$35,'DMG Tables'!$O$2:$O$35)*AQI$1*LOOKUP(AQI$1,'DMG Tables'!$G$2:$G$7,'DMG Tables'!$H$2:$H$7)</f>
        <v>337200000</v>
      </c>
      <c r="AQJ30" s="1">
        <f>LOOKUP($A30,'DMG Tables'!$P$2:$P$35,'DMG Tables'!$O$2:$O$35)*AQJ$1*LOOKUP(AQJ$1,'DMG Tables'!$G$2:$G$7,'DMG Tables'!$H$2:$H$7)</f>
        <v>337500000</v>
      </c>
      <c r="AQK30" s="1">
        <f>LOOKUP($A30,'DMG Tables'!$P$2:$P$35,'DMG Tables'!$O$2:$O$35)*AQK$1*LOOKUP(AQK$1,'DMG Tables'!$G$2:$G$7,'DMG Tables'!$H$2:$H$7)</f>
        <v>337800000</v>
      </c>
      <c r="AQL30" s="1">
        <f>LOOKUP($A30,'DMG Tables'!$P$2:$P$35,'DMG Tables'!$O$2:$O$35)*AQL$1*LOOKUP(AQL$1,'DMG Tables'!$G$2:$G$7,'DMG Tables'!$H$2:$H$7)</f>
        <v>338100000</v>
      </c>
      <c r="AQM30" s="1">
        <f>LOOKUP($A30,'DMG Tables'!$P$2:$P$35,'DMG Tables'!$O$2:$O$35)*AQM$1*LOOKUP(AQM$1,'DMG Tables'!$G$2:$G$7,'DMG Tables'!$H$2:$H$7)</f>
        <v>338400000</v>
      </c>
      <c r="AQN30" s="1">
        <f>LOOKUP($A30,'DMG Tables'!$P$2:$P$35,'DMG Tables'!$O$2:$O$35)*AQN$1*LOOKUP(AQN$1,'DMG Tables'!$G$2:$G$7,'DMG Tables'!$H$2:$H$7)</f>
        <v>338700000</v>
      </c>
      <c r="AQO30" s="1">
        <f>LOOKUP($A30,'DMG Tables'!$P$2:$P$35,'DMG Tables'!$O$2:$O$35)*AQO$1*LOOKUP(AQO$1,'DMG Tables'!$G$2:$G$7,'DMG Tables'!$H$2:$H$7)</f>
        <v>339000000</v>
      </c>
      <c r="AQP30" s="1">
        <f>LOOKUP($A30,'DMG Tables'!$P$2:$P$35,'DMG Tables'!$O$2:$O$35)*AQP$1*LOOKUP(AQP$1,'DMG Tables'!$G$2:$G$7,'DMG Tables'!$H$2:$H$7)</f>
        <v>339300000</v>
      </c>
      <c r="AQQ30" s="1">
        <f>LOOKUP($A30,'DMG Tables'!$P$2:$P$35,'DMG Tables'!$O$2:$O$35)*AQQ$1*LOOKUP(AQQ$1,'DMG Tables'!$G$2:$G$7,'DMG Tables'!$H$2:$H$7)</f>
        <v>339600000</v>
      </c>
      <c r="AQR30" s="1">
        <f>LOOKUP($A30,'DMG Tables'!$P$2:$P$35,'DMG Tables'!$O$2:$O$35)*AQR$1*LOOKUP(AQR$1,'DMG Tables'!$G$2:$G$7,'DMG Tables'!$H$2:$H$7)</f>
        <v>339900000</v>
      </c>
      <c r="AQS30" s="1">
        <f>LOOKUP($A30,'DMG Tables'!$P$2:$P$35,'DMG Tables'!$O$2:$O$35)*AQS$1*LOOKUP(AQS$1,'DMG Tables'!$G$2:$G$7,'DMG Tables'!$H$2:$H$7)</f>
        <v>340200000</v>
      </c>
      <c r="AQT30" s="1">
        <f>LOOKUP($A30,'DMG Tables'!$P$2:$P$35,'DMG Tables'!$O$2:$O$35)*AQT$1*LOOKUP(AQT$1,'DMG Tables'!$G$2:$G$7,'DMG Tables'!$H$2:$H$7)</f>
        <v>340500000</v>
      </c>
      <c r="AQU30" s="1">
        <f>LOOKUP($A30,'DMG Tables'!$P$2:$P$35,'DMG Tables'!$O$2:$O$35)*AQU$1*LOOKUP(AQU$1,'DMG Tables'!$G$2:$G$7,'DMG Tables'!$H$2:$H$7)</f>
        <v>340800000</v>
      </c>
      <c r="AQV30" s="1">
        <f>LOOKUP($A30,'DMG Tables'!$P$2:$P$35,'DMG Tables'!$O$2:$O$35)*AQV$1*LOOKUP(AQV$1,'DMG Tables'!$G$2:$G$7,'DMG Tables'!$H$2:$H$7)</f>
        <v>341100000</v>
      </c>
      <c r="AQW30" s="1">
        <f>LOOKUP($A30,'DMG Tables'!$P$2:$P$35,'DMG Tables'!$O$2:$O$35)*AQW$1*LOOKUP(AQW$1,'DMG Tables'!$G$2:$G$7,'DMG Tables'!$H$2:$H$7)</f>
        <v>341400000</v>
      </c>
      <c r="AQX30" s="1">
        <f>LOOKUP($A30,'DMG Tables'!$P$2:$P$35,'DMG Tables'!$O$2:$O$35)*AQX$1*LOOKUP(AQX$1,'DMG Tables'!$G$2:$G$7,'DMG Tables'!$H$2:$H$7)</f>
        <v>341700000</v>
      </c>
      <c r="AQY30" s="1">
        <f>LOOKUP($A30,'DMG Tables'!$P$2:$P$35,'DMG Tables'!$O$2:$O$35)*AQY$1*LOOKUP(AQY$1,'DMG Tables'!$G$2:$G$7,'DMG Tables'!$H$2:$H$7)</f>
        <v>342000000</v>
      </c>
      <c r="AQZ30" s="1">
        <f>LOOKUP($A30,'DMG Tables'!$P$2:$P$35,'DMG Tables'!$O$2:$O$35)*AQZ$1*LOOKUP(AQZ$1,'DMG Tables'!$G$2:$G$7,'DMG Tables'!$H$2:$H$7)</f>
        <v>342300000</v>
      </c>
      <c r="ARA30" s="1">
        <f>LOOKUP($A30,'DMG Tables'!$P$2:$P$35,'DMG Tables'!$O$2:$O$35)*ARA$1*LOOKUP(ARA$1,'DMG Tables'!$G$2:$G$7,'DMG Tables'!$H$2:$H$7)</f>
        <v>342600000</v>
      </c>
      <c r="ARB30" s="1">
        <f>LOOKUP($A30,'DMG Tables'!$P$2:$P$35,'DMG Tables'!$O$2:$O$35)*ARB$1*LOOKUP(ARB$1,'DMG Tables'!$G$2:$G$7,'DMG Tables'!$H$2:$H$7)</f>
        <v>342900000</v>
      </c>
      <c r="ARC30" s="1">
        <f>LOOKUP($A30,'DMG Tables'!$P$2:$P$35,'DMG Tables'!$O$2:$O$35)*ARC$1*LOOKUP(ARC$1,'DMG Tables'!$G$2:$G$7,'DMG Tables'!$H$2:$H$7)</f>
        <v>343200000</v>
      </c>
      <c r="ARD30" s="1">
        <f>LOOKUP($A30,'DMG Tables'!$P$2:$P$35,'DMG Tables'!$O$2:$O$35)*ARD$1*LOOKUP(ARD$1,'DMG Tables'!$G$2:$G$7,'DMG Tables'!$H$2:$H$7)</f>
        <v>343500000</v>
      </c>
      <c r="ARE30" s="1">
        <f>LOOKUP($A30,'DMG Tables'!$P$2:$P$35,'DMG Tables'!$O$2:$O$35)*ARE$1*LOOKUP(ARE$1,'DMG Tables'!$G$2:$G$7,'DMG Tables'!$H$2:$H$7)</f>
        <v>343800000</v>
      </c>
      <c r="ARF30" s="1">
        <f>LOOKUP($A30,'DMG Tables'!$P$2:$P$35,'DMG Tables'!$O$2:$O$35)*ARF$1*LOOKUP(ARF$1,'DMG Tables'!$G$2:$G$7,'DMG Tables'!$H$2:$H$7)</f>
        <v>344100000</v>
      </c>
      <c r="ARG30" s="1">
        <f>LOOKUP($A30,'DMG Tables'!$P$2:$P$35,'DMG Tables'!$O$2:$O$35)*ARG$1*LOOKUP(ARG$1,'DMG Tables'!$G$2:$G$7,'DMG Tables'!$H$2:$H$7)</f>
        <v>344400000</v>
      </c>
      <c r="ARH30" s="1">
        <f>LOOKUP($A30,'DMG Tables'!$P$2:$P$35,'DMG Tables'!$O$2:$O$35)*ARH$1*LOOKUP(ARH$1,'DMG Tables'!$G$2:$G$7,'DMG Tables'!$H$2:$H$7)</f>
        <v>344700000</v>
      </c>
      <c r="ARI30" s="1">
        <f>LOOKUP($A30,'DMG Tables'!$P$2:$P$35,'DMG Tables'!$O$2:$O$35)*ARI$1*LOOKUP(ARI$1,'DMG Tables'!$G$2:$G$7,'DMG Tables'!$H$2:$H$7)</f>
        <v>345000000</v>
      </c>
      <c r="ARJ30" s="1">
        <f>LOOKUP($A30,'DMG Tables'!$P$2:$P$35,'DMG Tables'!$O$2:$O$35)*ARJ$1*LOOKUP(ARJ$1,'DMG Tables'!$G$2:$G$7,'DMG Tables'!$H$2:$H$7)</f>
        <v>345300000</v>
      </c>
      <c r="ARK30" s="1">
        <f>LOOKUP($A30,'DMG Tables'!$P$2:$P$35,'DMG Tables'!$O$2:$O$35)*ARK$1*LOOKUP(ARK$1,'DMG Tables'!$G$2:$G$7,'DMG Tables'!$H$2:$H$7)</f>
        <v>345600000</v>
      </c>
      <c r="ARL30" s="1">
        <f>LOOKUP($A30,'DMG Tables'!$P$2:$P$35,'DMG Tables'!$O$2:$O$35)*ARL$1*LOOKUP(ARL$1,'DMG Tables'!$G$2:$G$7,'DMG Tables'!$H$2:$H$7)</f>
        <v>345900000</v>
      </c>
      <c r="ARM30" s="1">
        <f>LOOKUP($A30,'DMG Tables'!$P$2:$P$35,'DMG Tables'!$O$2:$O$35)*ARM$1*LOOKUP(ARM$1,'DMG Tables'!$G$2:$G$7,'DMG Tables'!$H$2:$H$7)</f>
        <v>346200000</v>
      </c>
      <c r="ARN30" s="1">
        <f>LOOKUP($A30,'DMG Tables'!$P$2:$P$35,'DMG Tables'!$O$2:$O$35)*ARN$1*LOOKUP(ARN$1,'DMG Tables'!$G$2:$G$7,'DMG Tables'!$H$2:$H$7)</f>
        <v>346500000</v>
      </c>
      <c r="ARO30" s="1">
        <f>LOOKUP($A30,'DMG Tables'!$P$2:$P$35,'DMG Tables'!$O$2:$O$35)*ARO$1*LOOKUP(ARO$1,'DMG Tables'!$G$2:$G$7,'DMG Tables'!$H$2:$H$7)</f>
        <v>346800000</v>
      </c>
      <c r="ARP30" s="1">
        <f>LOOKUP($A30,'DMG Tables'!$P$2:$P$35,'DMG Tables'!$O$2:$O$35)*ARP$1*LOOKUP(ARP$1,'DMG Tables'!$G$2:$G$7,'DMG Tables'!$H$2:$H$7)</f>
        <v>347100000</v>
      </c>
      <c r="ARQ30" s="1">
        <f>LOOKUP($A30,'DMG Tables'!$P$2:$P$35,'DMG Tables'!$O$2:$O$35)*ARQ$1*LOOKUP(ARQ$1,'DMG Tables'!$G$2:$G$7,'DMG Tables'!$H$2:$H$7)</f>
        <v>347400000</v>
      </c>
      <c r="ARR30" s="1">
        <f>LOOKUP($A30,'DMG Tables'!$P$2:$P$35,'DMG Tables'!$O$2:$O$35)*ARR$1*LOOKUP(ARR$1,'DMG Tables'!$G$2:$G$7,'DMG Tables'!$H$2:$H$7)</f>
        <v>347700000</v>
      </c>
      <c r="ARS30" s="1">
        <f>LOOKUP($A30,'DMG Tables'!$P$2:$P$35,'DMG Tables'!$O$2:$O$35)*ARS$1*LOOKUP(ARS$1,'DMG Tables'!$G$2:$G$7,'DMG Tables'!$H$2:$H$7)</f>
        <v>348000000</v>
      </c>
      <c r="ART30" s="1">
        <f>LOOKUP($A30,'DMG Tables'!$P$2:$P$35,'DMG Tables'!$O$2:$O$35)*ART$1*LOOKUP(ART$1,'DMG Tables'!$G$2:$G$7,'DMG Tables'!$H$2:$H$7)</f>
        <v>348300000</v>
      </c>
      <c r="ARU30" s="1">
        <f>LOOKUP($A30,'DMG Tables'!$P$2:$P$35,'DMG Tables'!$O$2:$O$35)*ARU$1*LOOKUP(ARU$1,'DMG Tables'!$G$2:$G$7,'DMG Tables'!$H$2:$H$7)</f>
        <v>348600000</v>
      </c>
      <c r="ARV30" s="1">
        <f>LOOKUP($A30,'DMG Tables'!$P$2:$P$35,'DMG Tables'!$O$2:$O$35)*ARV$1*LOOKUP(ARV$1,'DMG Tables'!$G$2:$G$7,'DMG Tables'!$H$2:$H$7)</f>
        <v>348900000</v>
      </c>
      <c r="ARW30" s="1">
        <f>LOOKUP($A30,'DMG Tables'!$P$2:$P$35,'DMG Tables'!$O$2:$O$35)*ARW$1*LOOKUP(ARW$1,'DMG Tables'!$G$2:$G$7,'DMG Tables'!$H$2:$H$7)</f>
        <v>349200000</v>
      </c>
      <c r="ARX30" s="1">
        <f>LOOKUP($A30,'DMG Tables'!$P$2:$P$35,'DMG Tables'!$O$2:$O$35)*ARX$1*LOOKUP(ARX$1,'DMG Tables'!$G$2:$G$7,'DMG Tables'!$H$2:$H$7)</f>
        <v>349500000</v>
      </c>
      <c r="ARY30" s="1">
        <f>LOOKUP($A30,'DMG Tables'!$P$2:$P$35,'DMG Tables'!$O$2:$O$35)*ARY$1*LOOKUP(ARY$1,'DMG Tables'!$G$2:$G$7,'DMG Tables'!$H$2:$H$7)</f>
        <v>349800000</v>
      </c>
      <c r="ARZ30" s="1">
        <f>LOOKUP($A30,'DMG Tables'!$P$2:$P$35,'DMG Tables'!$O$2:$O$35)*ARZ$1*LOOKUP(ARZ$1,'DMG Tables'!$G$2:$G$7,'DMG Tables'!$H$2:$H$7)</f>
        <v>350100000</v>
      </c>
      <c r="ASA30" s="1">
        <f>LOOKUP($A30,'DMG Tables'!$P$2:$P$35,'DMG Tables'!$O$2:$O$35)*ASA$1*LOOKUP(ASA$1,'DMG Tables'!$G$2:$G$7,'DMG Tables'!$H$2:$H$7)</f>
        <v>350400000</v>
      </c>
      <c r="ASB30" s="1">
        <f>LOOKUP($A30,'DMG Tables'!$P$2:$P$35,'DMG Tables'!$O$2:$O$35)*ASB$1*LOOKUP(ASB$1,'DMG Tables'!$G$2:$G$7,'DMG Tables'!$H$2:$H$7)</f>
        <v>350700000</v>
      </c>
      <c r="ASC30" s="1">
        <f>LOOKUP($A30,'DMG Tables'!$P$2:$P$35,'DMG Tables'!$O$2:$O$35)*ASC$1*LOOKUP(ASC$1,'DMG Tables'!$G$2:$G$7,'DMG Tables'!$H$2:$H$7)</f>
        <v>351000000</v>
      </c>
      <c r="ASD30" s="1">
        <f>LOOKUP($A30,'DMG Tables'!$P$2:$P$35,'DMG Tables'!$O$2:$O$35)*ASD$1*LOOKUP(ASD$1,'DMG Tables'!$G$2:$G$7,'DMG Tables'!$H$2:$H$7)</f>
        <v>351300000</v>
      </c>
      <c r="ASE30" s="1">
        <f>LOOKUP($A30,'DMG Tables'!$P$2:$P$35,'DMG Tables'!$O$2:$O$35)*ASE$1*LOOKUP(ASE$1,'DMG Tables'!$G$2:$G$7,'DMG Tables'!$H$2:$H$7)</f>
        <v>351600000</v>
      </c>
      <c r="ASF30" s="1">
        <f>LOOKUP($A30,'DMG Tables'!$P$2:$P$35,'DMG Tables'!$O$2:$O$35)*ASF$1*LOOKUP(ASF$1,'DMG Tables'!$G$2:$G$7,'DMG Tables'!$H$2:$H$7)</f>
        <v>351900000</v>
      </c>
      <c r="ASG30" s="1">
        <f>LOOKUP($A30,'DMG Tables'!$P$2:$P$35,'DMG Tables'!$O$2:$O$35)*ASG$1*LOOKUP(ASG$1,'DMG Tables'!$G$2:$G$7,'DMG Tables'!$H$2:$H$7)</f>
        <v>352200000</v>
      </c>
      <c r="ASH30" s="1">
        <f>LOOKUP($A30,'DMG Tables'!$P$2:$P$35,'DMG Tables'!$O$2:$O$35)*ASH$1*LOOKUP(ASH$1,'DMG Tables'!$G$2:$G$7,'DMG Tables'!$H$2:$H$7)</f>
        <v>352500000</v>
      </c>
      <c r="ASI30" s="1">
        <f>LOOKUP($A30,'DMG Tables'!$P$2:$P$35,'DMG Tables'!$O$2:$O$35)*ASI$1*LOOKUP(ASI$1,'DMG Tables'!$G$2:$G$7,'DMG Tables'!$H$2:$H$7)</f>
        <v>352800000</v>
      </c>
      <c r="ASJ30" s="1">
        <f>LOOKUP($A30,'DMG Tables'!$P$2:$P$35,'DMG Tables'!$O$2:$O$35)*ASJ$1*LOOKUP(ASJ$1,'DMG Tables'!$G$2:$G$7,'DMG Tables'!$H$2:$H$7)</f>
        <v>353100000</v>
      </c>
      <c r="ASK30" s="1">
        <f>LOOKUP($A30,'DMG Tables'!$P$2:$P$35,'DMG Tables'!$O$2:$O$35)*ASK$1*LOOKUP(ASK$1,'DMG Tables'!$G$2:$G$7,'DMG Tables'!$H$2:$H$7)</f>
        <v>353400000</v>
      </c>
      <c r="ASL30" s="1">
        <f>LOOKUP($A30,'DMG Tables'!$P$2:$P$35,'DMG Tables'!$O$2:$O$35)*ASL$1*LOOKUP(ASL$1,'DMG Tables'!$G$2:$G$7,'DMG Tables'!$H$2:$H$7)</f>
        <v>353700000</v>
      </c>
      <c r="ASM30" s="1">
        <f>LOOKUP($A30,'DMG Tables'!$P$2:$P$35,'DMG Tables'!$O$2:$O$35)*ASM$1*LOOKUP(ASM$1,'DMG Tables'!$G$2:$G$7,'DMG Tables'!$H$2:$H$7)</f>
        <v>354000000</v>
      </c>
      <c r="ASN30" s="1">
        <f>LOOKUP($A30,'DMG Tables'!$P$2:$P$35,'DMG Tables'!$O$2:$O$35)*ASN$1*LOOKUP(ASN$1,'DMG Tables'!$G$2:$G$7,'DMG Tables'!$H$2:$H$7)</f>
        <v>354300000</v>
      </c>
      <c r="ASO30" s="1">
        <f>LOOKUP($A30,'DMG Tables'!$P$2:$P$35,'DMG Tables'!$O$2:$O$35)*ASO$1*LOOKUP(ASO$1,'DMG Tables'!$G$2:$G$7,'DMG Tables'!$H$2:$H$7)</f>
        <v>354600000</v>
      </c>
      <c r="ASP30" s="1">
        <f>LOOKUP($A30,'DMG Tables'!$P$2:$P$35,'DMG Tables'!$O$2:$O$35)*ASP$1*LOOKUP(ASP$1,'DMG Tables'!$G$2:$G$7,'DMG Tables'!$H$2:$H$7)</f>
        <v>354900000</v>
      </c>
      <c r="ASQ30" s="1">
        <f>LOOKUP($A30,'DMG Tables'!$P$2:$P$35,'DMG Tables'!$O$2:$O$35)*ASQ$1*LOOKUP(ASQ$1,'DMG Tables'!$G$2:$G$7,'DMG Tables'!$H$2:$H$7)</f>
        <v>355200000</v>
      </c>
      <c r="ASR30" s="1">
        <f>LOOKUP($A30,'DMG Tables'!$P$2:$P$35,'DMG Tables'!$O$2:$O$35)*ASR$1*LOOKUP(ASR$1,'DMG Tables'!$G$2:$G$7,'DMG Tables'!$H$2:$H$7)</f>
        <v>355500000</v>
      </c>
      <c r="ASS30" s="1">
        <f>LOOKUP($A30,'DMG Tables'!$P$2:$P$35,'DMG Tables'!$O$2:$O$35)*ASS$1*LOOKUP(ASS$1,'DMG Tables'!$G$2:$G$7,'DMG Tables'!$H$2:$H$7)</f>
        <v>355800000</v>
      </c>
      <c r="AST30" s="1">
        <f>LOOKUP($A30,'DMG Tables'!$P$2:$P$35,'DMG Tables'!$O$2:$O$35)*AST$1*LOOKUP(AST$1,'DMG Tables'!$G$2:$G$7,'DMG Tables'!$H$2:$H$7)</f>
        <v>356100000</v>
      </c>
      <c r="ASU30" s="1">
        <f>LOOKUP($A30,'DMG Tables'!$P$2:$P$35,'DMG Tables'!$O$2:$O$35)*ASU$1*LOOKUP(ASU$1,'DMG Tables'!$G$2:$G$7,'DMG Tables'!$H$2:$H$7)</f>
        <v>356400000</v>
      </c>
      <c r="ASV30" s="1">
        <f>LOOKUP($A30,'DMG Tables'!$P$2:$P$35,'DMG Tables'!$O$2:$O$35)*ASV$1*LOOKUP(ASV$1,'DMG Tables'!$G$2:$G$7,'DMG Tables'!$H$2:$H$7)</f>
        <v>356700000</v>
      </c>
      <c r="ASW30" s="1">
        <f>LOOKUP($A30,'DMG Tables'!$P$2:$P$35,'DMG Tables'!$O$2:$O$35)*ASW$1*LOOKUP(ASW$1,'DMG Tables'!$G$2:$G$7,'DMG Tables'!$H$2:$H$7)</f>
        <v>357000000</v>
      </c>
      <c r="ASX30" s="1">
        <f>LOOKUP($A30,'DMG Tables'!$P$2:$P$35,'DMG Tables'!$O$2:$O$35)*ASX$1*LOOKUP(ASX$1,'DMG Tables'!$G$2:$G$7,'DMG Tables'!$H$2:$H$7)</f>
        <v>357300000</v>
      </c>
      <c r="ASY30" s="1">
        <f>LOOKUP($A30,'DMG Tables'!$P$2:$P$35,'DMG Tables'!$O$2:$O$35)*ASY$1*LOOKUP(ASY$1,'DMG Tables'!$G$2:$G$7,'DMG Tables'!$H$2:$H$7)</f>
        <v>357600000</v>
      </c>
      <c r="ASZ30" s="1">
        <f>LOOKUP($A30,'DMG Tables'!$P$2:$P$35,'DMG Tables'!$O$2:$O$35)*ASZ$1*LOOKUP(ASZ$1,'DMG Tables'!$G$2:$G$7,'DMG Tables'!$H$2:$H$7)</f>
        <v>357900000</v>
      </c>
      <c r="ATA30" s="1">
        <f>LOOKUP($A30,'DMG Tables'!$P$2:$P$35,'DMG Tables'!$O$2:$O$35)*ATA$1*LOOKUP(ATA$1,'DMG Tables'!$G$2:$G$7,'DMG Tables'!$H$2:$H$7)</f>
        <v>358200000</v>
      </c>
      <c r="ATB30" s="1">
        <f>LOOKUP($A30,'DMG Tables'!$P$2:$P$35,'DMG Tables'!$O$2:$O$35)*ATB$1*LOOKUP(ATB$1,'DMG Tables'!$G$2:$G$7,'DMG Tables'!$H$2:$H$7)</f>
        <v>358500000</v>
      </c>
      <c r="ATC30" s="1">
        <f>LOOKUP($A30,'DMG Tables'!$P$2:$P$35,'DMG Tables'!$O$2:$O$35)*ATC$1*LOOKUP(ATC$1,'DMG Tables'!$G$2:$G$7,'DMG Tables'!$H$2:$H$7)</f>
        <v>358800000</v>
      </c>
      <c r="ATD30" s="1">
        <f>LOOKUP($A30,'DMG Tables'!$P$2:$P$35,'DMG Tables'!$O$2:$O$35)*ATD$1*LOOKUP(ATD$1,'DMG Tables'!$G$2:$G$7,'DMG Tables'!$H$2:$H$7)</f>
        <v>359100000</v>
      </c>
      <c r="ATE30" s="1">
        <f>LOOKUP($A30,'DMG Tables'!$P$2:$P$35,'DMG Tables'!$O$2:$O$35)*ATE$1*LOOKUP(ATE$1,'DMG Tables'!$G$2:$G$7,'DMG Tables'!$H$2:$H$7)</f>
        <v>359400000</v>
      </c>
      <c r="ATF30" s="1">
        <f>LOOKUP($A30,'DMG Tables'!$P$2:$P$35,'DMG Tables'!$O$2:$O$35)*ATF$1*LOOKUP(ATF$1,'DMG Tables'!$G$2:$G$7,'DMG Tables'!$H$2:$H$7)</f>
        <v>359700000</v>
      </c>
      <c r="ATG30" s="1">
        <f>LOOKUP($A30,'DMG Tables'!$P$2:$P$35,'DMG Tables'!$O$2:$O$35)*ATG$1*LOOKUP(ATG$1,'DMG Tables'!$G$2:$G$7,'DMG Tables'!$H$2:$H$7)</f>
        <v>360000000</v>
      </c>
      <c r="ATH30" s="1">
        <f>LOOKUP($A30,'DMG Tables'!$P$2:$P$35,'DMG Tables'!$O$2:$O$35)*ATH$1*LOOKUP(ATH$1,'DMG Tables'!$G$2:$G$7,'DMG Tables'!$H$2:$H$7)</f>
        <v>360300000</v>
      </c>
      <c r="ATI30" s="1">
        <f>LOOKUP($A30,'DMG Tables'!$P$2:$P$35,'DMG Tables'!$O$2:$O$35)*ATI$1*LOOKUP(ATI$1,'DMG Tables'!$G$2:$G$7,'DMG Tables'!$H$2:$H$7)</f>
        <v>360600000</v>
      </c>
      <c r="ATJ30" s="1">
        <f>LOOKUP($A30,'DMG Tables'!$P$2:$P$35,'DMG Tables'!$O$2:$O$35)*ATJ$1*LOOKUP(ATJ$1,'DMG Tables'!$G$2:$G$7,'DMG Tables'!$H$2:$H$7)</f>
        <v>360900000</v>
      </c>
      <c r="ATK30" s="1">
        <f>LOOKUP($A30,'DMG Tables'!$P$2:$P$35,'DMG Tables'!$O$2:$O$35)*ATK$1*LOOKUP(ATK$1,'DMG Tables'!$G$2:$G$7,'DMG Tables'!$H$2:$H$7)</f>
        <v>361200000</v>
      </c>
      <c r="ATL30" s="1">
        <f>LOOKUP($A30,'DMG Tables'!$P$2:$P$35,'DMG Tables'!$O$2:$O$35)*ATL$1*LOOKUP(ATL$1,'DMG Tables'!$G$2:$G$7,'DMG Tables'!$H$2:$H$7)</f>
        <v>361500000</v>
      </c>
      <c r="ATM30" s="1">
        <f>LOOKUP($A30,'DMG Tables'!$P$2:$P$35,'DMG Tables'!$O$2:$O$35)*ATM$1*LOOKUP(ATM$1,'DMG Tables'!$G$2:$G$7,'DMG Tables'!$H$2:$H$7)</f>
        <v>361800000</v>
      </c>
      <c r="ATN30" s="1">
        <f>LOOKUP($A30,'DMG Tables'!$P$2:$P$35,'DMG Tables'!$O$2:$O$35)*ATN$1*LOOKUP(ATN$1,'DMG Tables'!$G$2:$G$7,'DMG Tables'!$H$2:$H$7)</f>
        <v>362100000</v>
      </c>
      <c r="ATO30" s="1">
        <f>LOOKUP($A30,'DMG Tables'!$P$2:$P$35,'DMG Tables'!$O$2:$O$35)*ATO$1*LOOKUP(ATO$1,'DMG Tables'!$G$2:$G$7,'DMG Tables'!$H$2:$H$7)</f>
        <v>362400000</v>
      </c>
      <c r="ATP30" s="1">
        <f>LOOKUP($A30,'DMG Tables'!$P$2:$P$35,'DMG Tables'!$O$2:$O$35)*ATP$1*LOOKUP(ATP$1,'DMG Tables'!$G$2:$G$7,'DMG Tables'!$H$2:$H$7)</f>
        <v>362700000</v>
      </c>
      <c r="ATQ30" s="1">
        <f>LOOKUP($A30,'DMG Tables'!$P$2:$P$35,'DMG Tables'!$O$2:$O$35)*ATQ$1*LOOKUP(ATQ$1,'DMG Tables'!$G$2:$G$7,'DMG Tables'!$H$2:$H$7)</f>
        <v>363000000</v>
      </c>
      <c r="ATR30" s="1">
        <f>LOOKUP($A30,'DMG Tables'!$P$2:$P$35,'DMG Tables'!$O$2:$O$35)*ATR$1*LOOKUP(ATR$1,'DMG Tables'!$G$2:$G$7,'DMG Tables'!$H$2:$H$7)</f>
        <v>363300000</v>
      </c>
      <c r="ATS30" s="1">
        <f>LOOKUP($A30,'DMG Tables'!$P$2:$P$35,'DMG Tables'!$O$2:$O$35)*ATS$1*LOOKUP(ATS$1,'DMG Tables'!$G$2:$G$7,'DMG Tables'!$H$2:$H$7)</f>
        <v>363600000</v>
      </c>
      <c r="ATT30" s="1">
        <f>LOOKUP($A30,'DMG Tables'!$P$2:$P$35,'DMG Tables'!$O$2:$O$35)*ATT$1*LOOKUP(ATT$1,'DMG Tables'!$G$2:$G$7,'DMG Tables'!$H$2:$H$7)</f>
        <v>363900000</v>
      </c>
      <c r="ATU30" s="1">
        <f>LOOKUP($A30,'DMG Tables'!$P$2:$P$35,'DMG Tables'!$O$2:$O$35)*ATU$1*LOOKUP(ATU$1,'DMG Tables'!$G$2:$G$7,'DMG Tables'!$H$2:$H$7)</f>
        <v>364200000</v>
      </c>
      <c r="ATV30" s="1">
        <f>LOOKUP($A30,'DMG Tables'!$P$2:$P$35,'DMG Tables'!$O$2:$O$35)*ATV$1*LOOKUP(ATV$1,'DMG Tables'!$G$2:$G$7,'DMG Tables'!$H$2:$H$7)</f>
        <v>364500000</v>
      </c>
      <c r="ATW30" s="1">
        <f>LOOKUP($A30,'DMG Tables'!$P$2:$P$35,'DMG Tables'!$O$2:$O$35)*ATW$1*LOOKUP(ATW$1,'DMG Tables'!$G$2:$G$7,'DMG Tables'!$H$2:$H$7)</f>
        <v>364800000</v>
      </c>
      <c r="ATX30" s="1">
        <f>LOOKUP($A30,'DMG Tables'!$P$2:$P$35,'DMG Tables'!$O$2:$O$35)*ATX$1*LOOKUP(ATX$1,'DMG Tables'!$G$2:$G$7,'DMG Tables'!$H$2:$H$7)</f>
        <v>365100000</v>
      </c>
      <c r="ATY30" s="1">
        <f>LOOKUP($A30,'DMG Tables'!$P$2:$P$35,'DMG Tables'!$O$2:$O$35)*ATY$1*LOOKUP(ATY$1,'DMG Tables'!$G$2:$G$7,'DMG Tables'!$H$2:$H$7)</f>
        <v>365400000</v>
      </c>
      <c r="ATZ30" s="1">
        <f>LOOKUP($A30,'DMG Tables'!$P$2:$P$35,'DMG Tables'!$O$2:$O$35)*ATZ$1*LOOKUP(ATZ$1,'DMG Tables'!$G$2:$G$7,'DMG Tables'!$H$2:$H$7)</f>
        <v>365700000</v>
      </c>
      <c r="AUA30" s="1">
        <f>LOOKUP($A30,'DMG Tables'!$P$2:$P$35,'DMG Tables'!$O$2:$O$35)*AUA$1*LOOKUP(AUA$1,'DMG Tables'!$G$2:$G$7,'DMG Tables'!$H$2:$H$7)</f>
        <v>366000000</v>
      </c>
      <c r="AUB30" s="1">
        <f>LOOKUP($A30,'DMG Tables'!$P$2:$P$35,'DMG Tables'!$O$2:$O$35)*AUB$1*LOOKUP(AUB$1,'DMG Tables'!$G$2:$G$7,'DMG Tables'!$H$2:$H$7)</f>
        <v>366300000</v>
      </c>
      <c r="AUC30" s="1">
        <f>LOOKUP($A30,'DMG Tables'!$P$2:$P$35,'DMG Tables'!$O$2:$O$35)*AUC$1*LOOKUP(AUC$1,'DMG Tables'!$G$2:$G$7,'DMG Tables'!$H$2:$H$7)</f>
        <v>366600000</v>
      </c>
      <c r="AUD30" s="1">
        <f>LOOKUP($A30,'DMG Tables'!$P$2:$P$35,'DMG Tables'!$O$2:$O$35)*AUD$1*LOOKUP(AUD$1,'DMG Tables'!$G$2:$G$7,'DMG Tables'!$H$2:$H$7)</f>
        <v>366900000</v>
      </c>
      <c r="AUE30" s="1">
        <f>LOOKUP($A30,'DMG Tables'!$P$2:$P$35,'DMG Tables'!$O$2:$O$35)*AUE$1*LOOKUP(AUE$1,'DMG Tables'!$G$2:$G$7,'DMG Tables'!$H$2:$H$7)</f>
        <v>367200000</v>
      </c>
      <c r="AUF30" s="1">
        <f>LOOKUP($A30,'DMG Tables'!$P$2:$P$35,'DMG Tables'!$O$2:$O$35)*AUF$1*LOOKUP(AUF$1,'DMG Tables'!$G$2:$G$7,'DMG Tables'!$H$2:$H$7)</f>
        <v>367500000</v>
      </c>
      <c r="AUG30" s="1">
        <f>LOOKUP($A30,'DMG Tables'!$P$2:$P$35,'DMG Tables'!$O$2:$O$35)*AUG$1*LOOKUP(AUG$1,'DMG Tables'!$G$2:$G$7,'DMG Tables'!$H$2:$H$7)</f>
        <v>367800000</v>
      </c>
      <c r="AUH30" s="1">
        <f>LOOKUP($A30,'DMG Tables'!$P$2:$P$35,'DMG Tables'!$O$2:$O$35)*AUH$1*LOOKUP(AUH$1,'DMG Tables'!$G$2:$G$7,'DMG Tables'!$H$2:$H$7)</f>
        <v>368100000</v>
      </c>
      <c r="AUI30" s="1">
        <f>LOOKUP($A30,'DMG Tables'!$P$2:$P$35,'DMG Tables'!$O$2:$O$35)*AUI$1*LOOKUP(AUI$1,'DMG Tables'!$G$2:$G$7,'DMG Tables'!$H$2:$H$7)</f>
        <v>368400000</v>
      </c>
      <c r="AUJ30" s="1">
        <f>LOOKUP($A30,'DMG Tables'!$P$2:$P$35,'DMG Tables'!$O$2:$O$35)*AUJ$1*LOOKUP(AUJ$1,'DMG Tables'!$G$2:$G$7,'DMG Tables'!$H$2:$H$7)</f>
        <v>368700000</v>
      </c>
      <c r="AUK30" s="1">
        <f>LOOKUP($A30,'DMG Tables'!$P$2:$P$35,'DMG Tables'!$O$2:$O$35)*AUK$1*LOOKUP(AUK$1,'DMG Tables'!$G$2:$G$7,'DMG Tables'!$H$2:$H$7)</f>
        <v>369000000</v>
      </c>
      <c r="AUL30" s="1">
        <f>LOOKUP($A30,'DMG Tables'!$P$2:$P$35,'DMG Tables'!$O$2:$O$35)*AUL$1*LOOKUP(AUL$1,'DMG Tables'!$G$2:$G$7,'DMG Tables'!$H$2:$H$7)</f>
        <v>369300000</v>
      </c>
      <c r="AUM30" s="1">
        <f>LOOKUP($A30,'DMG Tables'!$P$2:$P$35,'DMG Tables'!$O$2:$O$35)*AUM$1*LOOKUP(AUM$1,'DMG Tables'!$G$2:$G$7,'DMG Tables'!$H$2:$H$7)</f>
        <v>369600000</v>
      </c>
      <c r="AUN30" s="1">
        <f>LOOKUP($A30,'DMG Tables'!$P$2:$P$35,'DMG Tables'!$O$2:$O$35)*AUN$1*LOOKUP(AUN$1,'DMG Tables'!$G$2:$G$7,'DMG Tables'!$H$2:$H$7)</f>
        <v>369900000</v>
      </c>
      <c r="AUO30" s="1">
        <f>LOOKUP($A30,'DMG Tables'!$P$2:$P$35,'DMG Tables'!$O$2:$O$35)*AUO$1*LOOKUP(AUO$1,'DMG Tables'!$G$2:$G$7,'DMG Tables'!$H$2:$H$7)</f>
        <v>370200000</v>
      </c>
      <c r="AUP30" s="1">
        <f>LOOKUP($A30,'DMG Tables'!$P$2:$P$35,'DMG Tables'!$O$2:$O$35)*AUP$1*LOOKUP(AUP$1,'DMG Tables'!$G$2:$G$7,'DMG Tables'!$H$2:$H$7)</f>
        <v>370500000</v>
      </c>
      <c r="AUQ30" s="1">
        <f>LOOKUP($A30,'DMG Tables'!$P$2:$P$35,'DMG Tables'!$O$2:$O$35)*AUQ$1*LOOKUP(AUQ$1,'DMG Tables'!$G$2:$G$7,'DMG Tables'!$H$2:$H$7)</f>
        <v>370800000</v>
      </c>
      <c r="AUR30" s="1">
        <f>LOOKUP($A30,'DMG Tables'!$P$2:$P$35,'DMG Tables'!$O$2:$O$35)*AUR$1*LOOKUP(AUR$1,'DMG Tables'!$G$2:$G$7,'DMG Tables'!$H$2:$H$7)</f>
        <v>371100000</v>
      </c>
      <c r="AUS30" s="1">
        <f>LOOKUP($A30,'DMG Tables'!$P$2:$P$35,'DMG Tables'!$O$2:$O$35)*AUS$1*LOOKUP(AUS$1,'DMG Tables'!$G$2:$G$7,'DMG Tables'!$H$2:$H$7)</f>
        <v>371400000</v>
      </c>
      <c r="AUT30" s="1">
        <f>LOOKUP($A30,'DMG Tables'!$P$2:$P$35,'DMG Tables'!$O$2:$O$35)*AUT$1*LOOKUP(AUT$1,'DMG Tables'!$G$2:$G$7,'DMG Tables'!$H$2:$H$7)</f>
        <v>371700000</v>
      </c>
      <c r="AUU30" s="1">
        <f>LOOKUP($A30,'DMG Tables'!$P$2:$P$35,'DMG Tables'!$O$2:$O$35)*AUU$1*LOOKUP(AUU$1,'DMG Tables'!$G$2:$G$7,'DMG Tables'!$H$2:$H$7)</f>
        <v>372000000</v>
      </c>
      <c r="AUV30" s="1">
        <f>LOOKUP($A30,'DMG Tables'!$P$2:$P$35,'DMG Tables'!$O$2:$O$35)*AUV$1*LOOKUP(AUV$1,'DMG Tables'!$G$2:$G$7,'DMG Tables'!$H$2:$H$7)</f>
        <v>372300000</v>
      </c>
      <c r="AUW30" s="1">
        <f>LOOKUP($A30,'DMG Tables'!$P$2:$P$35,'DMG Tables'!$O$2:$O$35)*AUW$1*LOOKUP(AUW$1,'DMG Tables'!$G$2:$G$7,'DMG Tables'!$H$2:$H$7)</f>
        <v>372600000</v>
      </c>
      <c r="AUX30" s="1">
        <f>LOOKUP($A30,'DMG Tables'!$P$2:$P$35,'DMG Tables'!$O$2:$O$35)*AUX$1*LOOKUP(AUX$1,'DMG Tables'!$G$2:$G$7,'DMG Tables'!$H$2:$H$7)</f>
        <v>372900000</v>
      </c>
      <c r="AUY30" s="1">
        <f>LOOKUP($A30,'DMG Tables'!$P$2:$P$35,'DMG Tables'!$O$2:$O$35)*AUY$1*LOOKUP(AUY$1,'DMG Tables'!$G$2:$G$7,'DMG Tables'!$H$2:$H$7)</f>
        <v>373200000</v>
      </c>
      <c r="AUZ30" s="1">
        <f>LOOKUP($A30,'DMG Tables'!$P$2:$P$35,'DMG Tables'!$O$2:$O$35)*AUZ$1*LOOKUP(AUZ$1,'DMG Tables'!$G$2:$G$7,'DMG Tables'!$H$2:$H$7)</f>
        <v>373500000</v>
      </c>
      <c r="AVA30" s="1">
        <f>LOOKUP($A30,'DMG Tables'!$P$2:$P$35,'DMG Tables'!$O$2:$O$35)*AVA$1*LOOKUP(AVA$1,'DMG Tables'!$G$2:$G$7,'DMG Tables'!$H$2:$H$7)</f>
        <v>373800000</v>
      </c>
      <c r="AVB30" s="1">
        <f>LOOKUP($A30,'DMG Tables'!$P$2:$P$35,'DMG Tables'!$O$2:$O$35)*AVB$1*LOOKUP(AVB$1,'DMG Tables'!$G$2:$G$7,'DMG Tables'!$H$2:$H$7)</f>
        <v>374100000</v>
      </c>
      <c r="AVC30" s="1">
        <f>LOOKUP($A30,'DMG Tables'!$P$2:$P$35,'DMG Tables'!$O$2:$O$35)*AVC$1*LOOKUP(AVC$1,'DMG Tables'!$G$2:$G$7,'DMG Tables'!$H$2:$H$7)</f>
        <v>374400000</v>
      </c>
      <c r="AVD30" s="1">
        <f>LOOKUP($A30,'DMG Tables'!$P$2:$P$35,'DMG Tables'!$O$2:$O$35)*AVD$1*LOOKUP(AVD$1,'DMG Tables'!$G$2:$G$7,'DMG Tables'!$H$2:$H$7)</f>
        <v>374700000</v>
      </c>
      <c r="AVE30" s="1">
        <f>LOOKUP($A30,'DMG Tables'!$P$2:$P$35,'DMG Tables'!$O$2:$O$35)*AVE$1*LOOKUP(AVE$1,'DMG Tables'!$G$2:$G$7,'DMG Tables'!$H$2:$H$7)</f>
        <v>375000000</v>
      </c>
      <c r="AVF30" s="1">
        <f>LOOKUP($A30,'DMG Tables'!$P$2:$P$35,'DMG Tables'!$O$2:$O$35)*AVF$1*LOOKUP(AVF$1,'DMG Tables'!$G$2:$G$7,'DMG Tables'!$H$2:$H$7)</f>
        <v>375300000</v>
      </c>
      <c r="AVG30" s="1">
        <f>LOOKUP($A30,'DMG Tables'!$P$2:$P$35,'DMG Tables'!$O$2:$O$35)*AVG$1*LOOKUP(AVG$1,'DMG Tables'!$G$2:$G$7,'DMG Tables'!$H$2:$H$7)</f>
        <v>375600000</v>
      </c>
      <c r="AVH30" s="1">
        <f>LOOKUP($A30,'DMG Tables'!$P$2:$P$35,'DMG Tables'!$O$2:$O$35)*AVH$1*LOOKUP(AVH$1,'DMG Tables'!$G$2:$G$7,'DMG Tables'!$H$2:$H$7)</f>
        <v>375900000</v>
      </c>
      <c r="AVI30" s="1">
        <f>LOOKUP($A30,'DMG Tables'!$P$2:$P$35,'DMG Tables'!$O$2:$O$35)*AVI$1*LOOKUP(AVI$1,'DMG Tables'!$G$2:$G$7,'DMG Tables'!$H$2:$H$7)</f>
        <v>376200000</v>
      </c>
      <c r="AVJ30" s="1">
        <f>LOOKUP($A30,'DMG Tables'!$P$2:$P$35,'DMG Tables'!$O$2:$O$35)*AVJ$1*LOOKUP(AVJ$1,'DMG Tables'!$G$2:$G$7,'DMG Tables'!$H$2:$H$7)</f>
        <v>376500000</v>
      </c>
      <c r="AVK30" s="1">
        <f>LOOKUP($A30,'DMG Tables'!$P$2:$P$35,'DMG Tables'!$O$2:$O$35)*AVK$1*LOOKUP(AVK$1,'DMG Tables'!$G$2:$G$7,'DMG Tables'!$H$2:$H$7)</f>
        <v>376800000</v>
      </c>
      <c r="AVL30" s="1">
        <f>LOOKUP($A30,'DMG Tables'!$P$2:$P$35,'DMG Tables'!$O$2:$O$35)*AVL$1*LOOKUP(AVL$1,'DMG Tables'!$G$2:$G$7,'DMG Tables'!$H$2:$H$7)</f>
        <v>377100000</v>
      </c>
      <c r="AVM30" s="1">
        <f>LOOKUP($A30,'DMG Tables'!$P$2:$P$35,'DMG Tables'!$O$2:$O$35)*AVM$1*LOOKUP(AVM$1,'DMG Tables'!$G$2:$G$7,'DMG Tables'!$H$2:$H$7)</f>
        <v>377400000</v>
      </c>
      <c r="AVN30" s="1">
        <f>LOOKUP($A30,'DMG Tables'!$P$2:$P$35,'DMG Tables'!$O$2:$O$35)*AVN$1*LOOKUP(AVN$1,'DMG Tables'!$G$2:$G$7,'DMG Tables'!$H$2:$H$7)</f>
        <v>377700000</v>
      </c>
      <c r="AVO30" s="1">
        <f>LOOKUP($A30,'DMG Tables'!$P$2:$P$35,'DMG Tables'!$O$2:$O$35)*AVO$1*LOOKUP(AVO$1,'DMG Tables'!$G$2:$G$7,'DMG Tables'!$H$2:$H$7)</f>
        <v>378000000</v>
      </c>
      <c r="AVP30" s="1">
        <f>LOOKUP($A30,'DMG Tables'!$P$2:$P$35,'DMG Tables'!$O$2:$O$35)*AVP$1*LOOKUP(AVP$1,'DMG Tables'!$G$2:$G$7,'DMG Tables'!$H$2:$H$7)</f>
        <v>378300000</v>
      </c>
      <c r="AVQ30" s="1">
        <f>LOOKUP($A30,'DMG Tables'!$P$2:$P$35,'DMG Tables'!$O$2:$O$35)*AVQ$1*LOOKUP(AVQ$1,'DMG Tables'!$G$2:$G$7,'DMG Tables'!$H$2:$H$7)</f>
        <v>378600000</v>
      </c>
      <c r="AVR30" s="1">
        <f>LOOKUP($A30,'DMG Tables'!$P$2:$P$35,'DMG Tables'!$O$2:$O$35)*AVR$1*LOOKUP(AVR$1,'DMG Tables'!$G$2:$G$7,'DMG Tables'!$H$2:$H$7)</f>
        <v>378900000</v>
      </c>
      <c r="AVS30" s="1">
        <f>LOOKUP($A30,'DMG Tables'!$P$2:$P$35,'DMG Tables'!$O$2:$O$35)*AVS$1*LOOKUP(AVS$1,'DMG Tables'!$G$2:$G$7,'DMG Tables'!$H$2:$H$7)</f>
        <v>379200000</v>
      </c>
      <c r="AVT30" s="1">
        <f>LOOKUP($A30,'DMG Tables'!$P$2:$P$35,'DMG Tables'!$O$2:$O$35)*AVT$1*LOOKUP(AVT$1,'DMG Tables'!$G$2:$G$7,'DMG Tables'!$H$2:$H$7)</f>
        <v>379500000</v>
      </c>
      <c r="AVU30" s="1">
        <f>LOOKUP($A30,'DMG Tables'!$P$2:$P$35,'DMG Tables'!$O$2:$O$35)*AVU$1*LOOKUP(AVU$1,'DMG Tables'!$G$2:$G$7,'DMG Tables'!$H$2:$H$7)</f>
        <v>379800000</v>
      </c>
      <c r="AVV30" s="1">
        <f>LOOKUP($A30,'DMG Tables'!$P$2:$P$35,'DMG Tables'!$O$2:$O$35)*AVV$1*LOOKUP(AVV$1,'DMG Tables'!$G$2:$G$7,'DMG Tables'!$H$2:$H$7)</f>
        <v>380100000</v>
      </c>
      <c r="AVW30" s="1">
        <f>LOOKUP($A30,'DMG Tables'!$P$2:$P$35,'DMG Tables'!$O$2:$O$35)*AVW$1*LOOKUP(AVW$1,'DMG Tables'!$G$2:$G$7,'DMG Tables'!$H$2:$H$7)</f>
        <v>380400000</v>
      </c>
      <c r="AVX30" s="1">
        <f>LOOKUP($A30,'DMG Tables'!$P$2:$P$35,'DMG Tables'!$O$2:$O$35)*AVX$1*LOOKUP(AVX$1,'DMG Tables'!$G$2:$G$7,'DMG Tables'!$H$2:$H$7)</f>
        <v>380700000</v>
      </c>
      <c r="AVY30" s="1">
        <f>LOOKUP($A30,'DMG Tables'!$P$2:$P$35,'DMG Tables'!$O$2:$O$35)*AVY$1*LOOKUP(AVY$1,'DMG Tables'!$G$2:$G$7,'DMG Tables'!$H$2:$H$7)</f>
        <v>381000000</v>
      </c>
      <c r="AVZ30" s="1">
        <f>LOOKUP($A30,'DMG Tables'!$P$2:$P$35,'DMG Tables'!$O$2:$O$35)*AVZ$1*LOOKUP(AVZ$1,'DMG Tables'!$G$2:$G$7,'DMG Tables'!$H$2:$H$7)</f>
        <v>381300000</v>
      </c>
      <c r="AWA30" s="1">
        <f>LOOKUP($A30,'DMG Tables'!$P$2:$P$35,'DMG Tables'!$O$2:$O$35)*AWA$1*LOOKUP(AWA$1,'DMG Tables'!$G$2:$G$7,'DMG Tables'!$H$2:$H$7)</f>
        <v>381600000</v>
      </c>
      <c r="AWB30" s="1">
        <f>LOOKUP($A30,'DMG Tables'!$P$2:$P$35,'DMG Tables'!$O$2:$O$35)*AWB$1*LOOKUP(AWB$1,'DMG Tables'!$G$2:$G$7,'DMG Tables'!$H$2:$H$7)</f>
        <v>381900000</v>
      </c>
      <c r="AWC30" s="1">
        <f>LOOKUP($A30,'DMG Tables'!$P$2:$P$35,'DMG Tables'!$O$2:$O$35)*AWC$1*LOOKUP(AWC$1,'DMG Tables'!$G$2:$G$7,'DMG Tables'!$H$2:$H$7)</f>
        <v>382200000</v>
      </c>
      <c r="AWD30" s="1">
        <f>LOOKUP($A30,'DMG Tables'!$P$2:$P$35,'DMG Tables'!$O$2:$O$35)*AWD$1*LOOKUP(AWD$1,'DMG Tables'!$G$2:$G$7,'DMG Tables'!$H$2:$H$7)</f>
        <v>382500000</v>
      </c>
      <c r="AWE30" s="1">
        <f>LOOKUP($A30,'DMG Tables'!$P$2:$P$35,'DMG Tables'!$O$2:$O$35)*AWE$1*LOOKUP(AWE$1,'DMG Tables'!$G$2:$G$7,'DMG Tables'!$H$2:$H$7)</f>
        <v>382800000</v>
      </c>
      <c r="AWF30" s="1">
        <f>LOOKUP($A30,'DMG Tables'!$P$2:$P$35,'DMG Tables'!$O$2:$O$35)*AWF$1*LOOKUP(AWF$1,'DMG Tables'!$G$2:$G$7,'DMG Tables'!$H$2:$H$7)</f>
        <v>383100000</v>
      </c>
      <c r="AWG30" s="1">
        <f>LOOKUP($A30,'DMG Tables'!$P$2:$P$35,'DMG Tables'!$O$2:$O$35)*AWG$1*LOOKUP(AWG$1,'DMG Tables'!$G$2:$G$7,'DMG Tables'!$H$2:$H$7)</f>
        <v>383400000</v>
      </c>
      <c r="AWH30" s="1">
        <f>LOOKUP($A30,'DMG Tables'!$P$2:$P$35,'DMG Tables'!$O$2:$O$35)*AWH$1*LOOKUP(AWH$1,'DMG Tables'!$G$2:$G$7,'DMG Tables'!$H$2:$H$7)</f>
        <v>383700000</v>
      </c>
      <c r="AWI30" s="1">
        <f>LOOKUP($A30,'DMG Tables'!$P$2:$P$35,'DMG Tables'!$O$2:$O$35)*AWI$1*LOOKUP(AWI$1,'DMG Tables'!$G$2:$G$7,'DMG Tables'!$H$2:$H$7)</f>
        <v>384000000</v>
      </c>
      <c r="AWJ30" s="1">
        <f>LOOKUP($A30,'DMG Tables'!$P$2:$P$35,'DMG Tables'!$O$2:$O$35)*AWJ$1*LOOKUP(AWJ$1,'DMG Tables'!$G$2:$G$7,'DMG Tables'!$H$2:$H$7)</f>
        <v>384300000</v>
      </c>
      <c r="AWK30" s="1">
        <f>LOOKUP($A30,'DMG Tables'!$P$2:$P$35,'DMG Tables'!$O$2:$O$35)*AWK$1*LOOKUP(AWK$1,'DMG Tables'!$G$2:$G$7,'DMG Tables'!$H$2:$H$7)</f>
        <v>384600000</v>
      </c>
      <c r="AWL30" s="1">
        <f>LOOKUP($A30,'DMG Tables'!$P$2:$P$35,'DMG Tables'!$O$2:$O$35)*AWL$1*LOOKUP(AWL$1,'DMG Tables'!$G$2:$G$7,'DMG Tables'!$H$2:$H$7)</f>
        <v>384900000</v>
      </c>
      <c r="AWM30" s="1">
        <f>LOOKUP($A30,'DMG Tables'!$P$2:$P$35,'DMG Tables'!$O$2:$O$35)*AWM$1*LOOKUP(AWM$1,'DMG Tables'!$G$2:$G$7,'DMG Tables'!$H$2:$H$7)</f>
        <v>385200000</v>
      </c>
      <c r="AWN30" s="1">
        <f>LOOKUP($A30,'DMG Tables'!$P$2:$P$35,'DMG Tables'!$O$2:$O$35)*AWN$1*LOOKUP(AWN$1,'DMG Tables'!$G$2:$G$7,'DMG Tables'!$H$2:$H$7)</f>
        <v>385500000</v>
      </c>
      <c r="AWO30" s="1">
        <f>LOOKUP($A30,'DMG Tables'!$P$2:$P$35,'DMG Tables'!$O$2:$O$35)*AWO$1*LOOKUP(AWO$1,'DMG Tables'!$G$2:$G$7,'DMG Tables'!$H$2:$H$7)</f>
        <v>385800000</v>
      </c>
      <c r="AWP30" s="1">
        <f>LOOKUP($A30,'DMG Tables'!$P$2:$P$35,'DMG Tables'!$O$2:$O$35)*AWP$1*LOOKUP(AWP$1,'DMG Tables'!$G$2:$G$7,'DMG Tables'!$H$2:$H$7)</f>
        <v>386100000</v>
      </c>
      <c r="AWQ30" s="1">
        <f>LOOKUP($A30,'DMG Tables'!$P$2:$P$35,'DMG Tables'!$O$2:$O$35)*AWQ$1*LOOKUP(AWQ$1,'DMG Tables'!$G$2:$G$7,'DMG Tables'!$H$2:$H$7)</f>
        <v>386400000</v>
      </c>
      <c r="AWR30" s="1">
        <f>LOOKUP($A30,'DMG Tables'!$P$2:$P$35,'DMG Tables'!$O$2:$O$35)*AWR$1*LOOKUP(AWR$1,'DMG Tables'!$G$2:$G$7,'DMG Tables'!$H$2:$H$7)</f>
        <v>386700000</v>
      </c>
      <c r="AWS30" s="1">
        <f>LOOKUP($A30,'DMG Tables'!$P$2:$P$35,'DMG Tables'!$O$2:$O$35)*AWS$1*LOOKUP(AWS$1,'DMG Tables'!$G$2:$G$7,'DMG Tables'!$H$2:$H$7)</f>
        <v>387000000</v>
      </c>
      <c r="AWT30" s="1">
        <f>LOOKUP($A30,'DMG Tables'!$P$2:$P$35,'DMG Tables'!$O$2:$O$35)*AWT$1*LOOKUP(AWT$1,'DMG Tables'!$G$2:$G$7,'DMG Tables'!$H$2:$H$7)</f>
        <v>387300000</v>
      </c>
      <c r="AWU30" s="1">
        <f>LOOKUP($A30,'DMG Tables'!$P$2:$P$35,'DMG Tables'!$O$2:$O$35)*AWU$1*LOOKUP(AWU$1,'DMG Tables'!$G$2:$G$7,'DMG Tables'!$H$2:$H$7)</f>
        <v>387600000</v>
      </c>
      <c r="AWV30" s="1">
        <f>LOOKUP($A30,'DMG Tables'!$P$2:$P$35,'DMG Tables'!$O$2:$O$35)*AWV$1*LOOKUP(AWV$1,'DMG Tables'!$G$2:$G$7,'DMG Tables'!$H$2:$H$7)</f>
        <v>387900000</v>
      </c>
      <c r="AWW30" s="1">
        <f>LOOKUP($A30,'DMG Tables'!$P$2:$P$35,'DMG Tables'!$O$2:$O$35)*AWW$1*LOOKUP(AWW$1,'DMG Tables'!$G$2:$G$7,'DMG Tables'!$H$2:$H$7)</f>
        <v>388200000</v>
      </c>
      <c r="AWX30" s="1">
        <f>LOOKUP($A30,'DMG Tables'!$P$2:$P$35,'DMG Tables'!$O$2:$O$35)*AWX$1*LOOKUP(AWX$1,'DMG Tables'!$G$2:$G$7,'DMG Tables'!$H$2:$H$7)</f>
        <v>388500000</v>
      </c>
      <c r="AWY30" s="1">
        <f>LOOKUP($A30,'DMG Tables'!$P$2:$P$35,'DMG Tables'!$O$2:$O$35)*AWY$1*LOOKUP(AWY$1,'DMG Tables'!$G$2:$G$7,'DMG Tables'!$H$2:$H$7)</f>
        <v>388800000</v>
      </c>
      <c r="AWZ30" s="1">
        <f>LOOKUP($A30,'DMG Tables'!$P$2:$P$35,'DMG Tables'!$O$2:$O$35)*AWZ$1*LOOKUP(AWZ$1,'DMG Tables'!$G$2:$G$7,'DMG Tables'!$H$2:$H$7)</f>
        <v>389100000</v>
      </c>
      <c r="AXA30" s="1">
        <f>LOOKUP($A30,'DMG Tables'!$P$2:$P$35,'DMG Tables'!$O$2:$O$35)*AXA$1*LOOKUP(AXA$1,'DMG Tables'!$G$2:$G$7,'DMG Tables'!$H$2:$H$7)</f>
        <v>389400000</v>
      </c>
      <c r="AXB30" s="1">
        <f>LOOKUP($A30,'DMG Tables'!$P$2:$P$35,'DMG Tables'!$O$2:$O$35)*AXB$1*LOOKUP(AXB$1,'DMG Tables'!$G$2:$G$7,'DMG Tables'!$H$2:$H$7)</f>
        <v>389700000</v>
      </c>
      <c r="AXC30" s="1">
        <f>LOOKUP($A30,'DMG Tables'!$P$2:$P$35,'DMG Tables'!$O$2:$O$35)*AXC$1*LOOKUP(AXC$1,'DMG Tables'!$G$2:$G$7,'DMG Tables'!$H$2:$H$7)</f>
        <v>390000000</v>
      </c>
      <c r="AXD30" s="1">
        <f>LOOKUP($A30,'DMG Tables'!$P$2:$P$35,'DMG Tables'!$O$2:$O$35)*AXD$1*LOOKUP(AXD$1,'DMG Tables'!$G$2:$G$7,'DMG Tables'!$H$2:$H$7)</f>
        <v>390300000</v>
      </c>
      <c r="AXE30" s="1">
        <f>LOOKUP($A30,'DMG Tables'!$P$2:$P$35,'DMG Tables'!$O$2:$O$35)*AXE$1*LOOKUP(AXE$1,'DMG Tables'!$G$2:$G$7,'DMG Tables'!$H$2:$H$7)</f>
        <v>390600000</v>
      </c>
      <c r="AXF30" s="1">
        <f>LOOKUP($A30,'DMG Tables'!$P$2:$P$35,'DMG Tables'!$O$2:$O$35)*AXF$1*LOOKUP(AXF$1,'DMG Tables'!$G$2:$G$7,'DMG Tables'!$H$2:$H$7)</f>
        <v>390900000</v>
      </c>
      <c r="AXG30" s="1">
        <f>LOOKUP($A30,'DMG Tables'!$P$2:$P$35,'DMG Tables'!$O$2:$O$35)*AXG$1*LOOKUP(AXG$1,'DMG Tables'!$G$2:$G$7,'DMG Tables'!$H$2:$H$7)</f>
        <v>391200000</v>
      </c>
      <c r="AXH30" s="1">
        <f>LOOKUP($A30,'DMG Tables'!$P$2:$P$35,'DMG Tables'!$O$2:$O$35)*AXH$1*LOOKUP(AXH$1,'DMG Tables'!$G$2:$G$7,'DMG Tables'!$H$2:$H$7)</f>
        <v>391500000</v>
      </c>
      <c r="AXI30" s="1">
        <f>LOOKUP($A30,'DMG Tables'!$P$2:$P$35,'DMG Tables'!$O$2:$O$35)*AXI$1*LOOKUP(AXI$1,'DMG Tables'!$G$2:$G$7,'DMG Tables'!$H$2:$H$7)</f>
        <v>391800000</v>
      </c>
      <c r="AXJ30" s="1">
        <f>LOOKUP($A30,'DMG Tables'!$P$2:$P$35,'DMG Tables'!$O$2:$O$35)*AXJ$1*LOOKUP(AXJ$1,'DMG Tables'!$G$2:$G$7,'DMG Tables'!$H$2:$H$7)</f>
        <v>392100000</v>
      </c>
      <c r="AXK30" s="1">
        <f>LOOKUP($A30,'DMG Tables'!$P$2:$P$35,'DMG Tables'!$O$2:$O$35)*AXK$1*LOOKUP(AXK$1,'DMG Tables'!$G$2:$G$7,'DMG Tables'!$H$2:$H$7)</f>
        <v>392400000</v>
      </c>
      <c r="AXL30" s="1">
        <f>LOOKUP($A30,'DMG Tables'!$P$2:$P$35,'DMG Tables'!$O$2:$O$35)*AXL$1*LOOKUP(AXL$1,'DMG Tables'!$G$2:$G$7,'DMG Tables'!$H$2:$H$7)</f>
        <v>392700000</v>
      </c>
      <c r="AXM30" s="1">
        <f>LOOKUP($A30,'DMG Tables'!$P$2:$P$35,'DMG Tables'!$O$2:$O$35)*AXM$1*LOOKUP(AXM$1,'DMG Tables'!$G$2:$G$7,'DMG Tables'!$H$2:$H$7)</f>
        <v>393000000</v>
      </c>
      <c r="AXN30" s="1">
        <f>LOOKUP($A30,'DMG Tables'!$P$2:$P$35,'DMG Tables'!$O$2:$O$35)*AXN$1*LOOKUP(AXN$1,'DMG Tables'!$G$2:$G$7,'DMG Tables'!$H$2:$H$7)</f>
        <v>393300000</v>
      </c>
      <c r="AXO30" s="1">
        <f>LOOKUP($A30,'DMG Tables'!$P$2:$P$35,'DMG Tables'!$O$2:$O$35)*AXO$1*LOOKUP(AXO$1,'DMG Tables'!$G$2:$G$7,'DMG Tables'!$H$2:$H$7)</f>
        <v>393600000</v>
      </c>
      <c r="AXP30" s="1">
        <f>LOOKUP($A30,'DMG Tables'!$P$2:$P$35,'DMG Tables'!$O$2:$O$35)*AXP$1*LOOKUP(AXP$1,'DMG Tables'!$G$2:$G$7,'DMG Tables'!$H$2:$H$7)</f>
        <v>393900000</v>
      </c>
      <c r="AXQ30" s="1">
        <f>LOOKUP($A30,'DMG Tables'!$P$2:$P$35,'DMG Tables'!$O$2:$O$35)*AXQ$1*LOOKUP(AXQ$1,'DMG Tables'!$G$2:$G$7,'DMG Tables'!$H$2:$H$7)</f>
        <v>394200000</v>
      </c>
      <c r="AXR30" s="1">
        <f>LOOKUP($A30,'DMG Tables'!$P$2:$P$35,'DMG Tables'!$O$2:$O$35)*AXR$1*LOOKUP(AXR$1,'DMG Tables'!$G$2:$G$7,'DMG Tables'!$H$2:$H$7)</f>
        <v>394500000</v>
      </c>
      <c r="AXS30" s="1">
        <f>LOOKUP($A30,'DMG Tables'!$P$2:$P$35,'DMG Tables'!$O$2:$O$35)*AXS$1*LOOKUP(AXS$1,'DMG Tables'!$G$2:$G$7,'DMG Tables'!$H$2:$H$7)</f>
        <v>394800000</v>
      </c>
      <c r="AXT30" s="1">
        <f>LOOKUP($A30,'DMG Tables'!$P$2:$P$35,'DMG Tables'!$O$2:$O$35)*AXT$1*LOOKUP(AXT$1,'DMG Tables'!$G$2:$G$7,'DMG Tables'!$H$2:$H$7)</f>
        <v>395100000</v>
      </c>
      <c r="AXU30" s="1">
        <f>LOOKUP($A30,'DMG Tables'!$P$2:$P$35,'DMG Tables'!$O$2:$O$35)*AXU$1*LOOKUP(AXU$1,'DMG Tables'!$G$2:$G$7,'DMG Tables'!$H$2:$H$7)</f>
        <v>395400000</v>
      </c>
      <c r="AXV30" s="1">
        <f>LOOKUP($A30,'DMG Tables'!$P$2:$P$35,'DMG Tables'!$O$2:$O$35)*AXV$1*LOOKUP(AXV$1,'DMG Tables'!$G$2:$G$7,'DMG Tables'!$H$2:$H$7)</f>
        <v>395700000</v>
      </c>
      <c r="AXW30" s="1">
        <f>LOOKUP($A30,'DMG Tables'!$P$2:$P$35,'DMG Tables'!$O$2:$O$35)*AXW$1*LOOKUP(AXW$1,'DMG Tables'!$G$2:$G$7,'DMG Tables'!$H$2:$H$7)</f>
        <v>396000000</v>
      </c>
      <c r="AXX30" s="1">
        <f>LOOKUP($A30,'DMG Tables'!$P$2:$P$35,'DMG Tables'!$O$2:$O$35)*AXX$1*LOOKUP(AXX$1,'DMG Tables'!$G$2:$G$7,'DMG Tables'!$H$2:$H$7)</f>
        <v>396300000</v>
      </c>
      <c r="AXY30" s="1">
        <f>LOOKUP($A30,'DMG Tables'!$P$2:$P$35,'DMG Tables'!$O$2:$O$35)*AXY$1*LOOKUP(AXY$1,'DMG Tables'!$G$2:$G$7,'DMG Tables'!$H$2:$H$7)</f>
        <v>396600000</v>
      </c>
      <c r="AXZ30" s="1">
        <f>LOOKUP($A30,'DMG Tables'!$P$2:$P$35,'DMG Tables'!$O$2:$O$35)*AXZ$1*LOOKUP(AXZ$1,'DMG Tables'!$G$2:$G$7,'DMG Tables'!$H$2:$H$7)</f>
        <v>396900000</v>
      </c>
      <c r="AYA30" s="1">
        <f>LOOKUP($A30,'DMG Tables'!$P$2:$P$35,'DMG Tables'!$O$2:$O$35)*AYA$1*LOOKUP(AYA$1,'DMG Tables'!$G$2:$G$7,'DMG Tables'!$H$2:$H$7)</f>
        <v>397200000</v>
      </c>
      <c r="AYB30" s="1">
        <f>LOOKUP($A30,'DMG Tables'!$P$2:$P$35,'DMG Tables'!$O$2:$O$35)*AYB$1*LOOKUP(AYB$1,'DMG Tables'!$G$2:$G$7,'DMG Tables'!$H$2:$H$7)</f>
        <v>397500000</v>
      </c>
      <c r="AYC30" s="1">
        <f>LOOKUP($A30,'DMG Tables'!$P$2:$P$35,'DMG Tables'!$O$2:$O$35)*AYC$1*LOOKUP(AYC$1,'DMG Tables'!$G$2:$G$7,'DMG Tables'!$H$2:$H$7)</f>
        <v>397800000</v>
      </c>
      <c r="AYD30" s="1">
        <f>LOOKUP($A30,'DMG Tables'!$P$2:$P$35,'DMG Tables'!$O$2:$O$35)*AYD$1*LOOKUP(AYD$1,'DMG Tables'!$G$2:$G$7,'DMG Tables'!$H$2:$H$7)</f>
        <v>398100000</v>
      </c>
      <c r="AYE30" s="1">
        <f>LOOKUP($A30,'DMG Tables'!$P$2:$P$35,'DMG Tables'!$O$2:$O$35)*AYE$1*LOOKUP(AYE$1,'DMG Tables'!$G$2:$G$7,'DMG Tables'!$H$2:$H$7)</f>
        <v>398400000</v>
      </c>
      <c r="AYF30" s="1">
        <f>LOOKUP($A30,'DMG Tables'!$P$2:$P$35,'DMG Tables'!$O$2:$O$35)*AYF$1*LOOKUP(AYF$1,'DMG Tables'!$G$2:$G$7,'DMG Tables'!$H$2:$H$7)</f>
        <v>398700000</v>
      </c>
      <c r="AYG30" s="1">
        <f>LOOKUP($A30,'DMG Tables'!$P$2:$P$35,'DMG Tables'!$O$2:$O$35)*AYG$1*LOOKUP(AYG$1,'DMG Tables'!$G$2:$G$7,'DMG Tables'!$H$2:$H$7)</f>
        <v>399000000</v>
      </c>
      <c r="AYH30" s="1">
        <f>LOOKUP($A30,'DMG Tables'!$P$2:$P$35,'DMG Tables'!$O$2:$O$35)*AYH$1*LOOKUP(AYH$1,'DMG Tables'!$G$2:$G$7,'DMG Tables'!$H$2:$H$7)</f>
        <v>399300000</v>
      </c>
      <c r="AYI30" s="1">
        <f>LOOKUP($A30,'DMG Tables'!$P$2:$P$35,'DMG Tables'!$O$2:$O$35)*AYI$1*LOOKUP(AYI$1,'DMG Tables'!$G$2:$G$7,'DMG Tables'!$H$2:$H$7)</f>
        <v>399600000</v>
      </c>
      <c r="AYJ30" s="1">
        <f>LOOKUP($A30,'DMG Tables'!$P$2:$P$35,'DMG Tables'!$O$2:$O$35)*AYJ$1*LOOKUP(AYJ$1,'DMG Tables'!$G$2:$G$7,'DMG Tables'!$H$2:$H$7)</f>
        <v>399900000</v>
      </c>
      <c r="AYK30" s="1">
        <f>LOOKUP($A30,'DMG Tables'!$P$2:$P$35,'DMG Tables'!$O$2:$O$35)*AYK$1*LOOKUP(AYK$1,'DMG Tables'!$G$2:$G$7,'DMG Tables'!$H$2:$H$7)</f>
        <v>400200000</v>
      </c>
      <c r="AYL30" s="1">
        <f>LOOKUP($A30,'DMG Tables'!$P$2:$P$35,'DMG Tables'!$O$2:$O$35)*AYL$1*LOOKUP(AYL$1,'DMG Tables'!$G$2:$G$7,'DMG Tables'!$H$2:$H$7)</f>
        <v>400500000</v>
      </c>
      <c r="AYM30" s="1">
        <f>LOOKUP($A30,'DMG Tables'!$P$2:$P$35,'DMG Tables'!$O$2:$O$35)*AYM$1*LOOKUP(AYM$1,'DMG Tables'!$G$2:$G$7,'DMG Tables'!$H$2:$H$7)</f>
        <v>400800000</v>
      </c>
      <c r="AYN30" s="1">
        <f>LOOKUP($A30,'DMG Tables'!$P$2:$P$35,'DMG Tables'!$O$2:$O$35)*AYN$1*LOOKUP(AYN$1,'DMG Tables'!$G$2:$G$7,'DMG Tables'!$H$2:$H$7)</f>
        <v>401100000</v>
      </c>
      <c r="AYO30" s="1">
        <f>LOOKUP($A30,'DMG Tables'!$P$2:$P$35,'DMG Tables'!$O$2:$O$35)*AYO$1*LOOKUP(AYO$1,'DMG Tables'!$G$2:$G$7,'DMG Tables'!$H$2:$H$7)</f>
        <v>401400000</v>
      </c>
      <c r="AYP30" s="1">
        <f>LOOKUP($A30,'DMG Tables'!$P$2:$P$35,'DMG Tables'!$O$2:$O$35)*AYP$1*LOOKUP(AYP$1,'DMG Tables'!$G$2:$G$7,'DMG Tables'!$H$2:$H$7)</f>
        <v>401700000</v>
      </c>
      <c r="AYQ30" s="1">
        <f>LOOKUP($A30,'DMG Tables'!$P$2:$P$35,'DMG Tables'!$O$2:$O$35)*AYQ$1*LOOKUP(AYQ$1,'DMG Tables'!$G$2:$G$7,'DMG Tables'!$H$2:$H$7)</f>
        <v>402000000</v>
      </c>
      <c r="AYR30" s="1">
        <f>LOOKUP($A30,'DMG Tables'!$P$2:$P$35,'DMG Tables'!$O$2:$O$35)*AYR$1*LOOKUP(AYR$1,'DMG Tables'!$G$2:$G$7,'DMG Tables'!$H$2:$H$7)</f>
        <v>402300000</v>
      </c>
      <c r="AYS30" s="1">
        <f>LOOKUP($A30,'DMG Tables'!$P$2:$P$35,'DMG Tables'!$O$2:$O$35)*AYS$1*LOOKUP(AYS$1,'DMG Tables'!$G$2:$G$7,'DMG Tables'!$H$2:$H$7)</f>
        <v>402600000</v>
      </c>
      <c r="AYT30" s="1">
        <f>LOOKUP($A30,'DMG Tables'!$P$2:$P$35,'DMG Tables'!$O$2:$O$35)*AYT$1*LOOKUP(AYT$1,'DMG Tables'!$G$2:$G$7,'DMG Tables'!$H$2:$H$7)</f>
        <v>402900000</v>
      </c>
      <c r="AYU30" s="1">
        <f>LOOKUP($A30,'DMG Tables'!$P$2:$P$35,'DMG Tables'!$O$2:$O$35)*AYU$1*LOOKUP(AYU$1,'DMG Tables'!$G$2:$G$7,'DMG Tables'!$H$2:$H$7)</f>
        <v>403200000</v>
      </c>
      <c r="AYV30" s="1">
        <f>LOOKUP($A30,'DMG Tables'!$P$2:$P$35,'DMG Tables'!$O$2:$O$35)*AYV$1*LOOKUP(AYV$1,'DMG Tables'!$G$2:$G$7,'DMG Tables'!$H$2:$H$7)</f>
        <v>403500000</v>
      </c>
      <c r="AYW30" s="1">
        <f>LOOKUP($A30,'DMG Tables'!$P$2:$P$35,'DMG Tables'!$O$2:$O$35)*AYW$1*LOOKUP(AYW$1,'DMG Tables'!$G$2:$G$7,'DMG Tables'!$H$2:$H$7)</f>
        <v>403800000</v>
      </c>
      <c r="AYX30" s="1">
        <f>LOOKUP($A30,'DMG Tables'!$P$2:$P$35,'DMG Tables'!$O$2:$O$35)*AYX$1*LOOKUP(AYX$1,'DMG Tables'!$G$2:$G$7,'DMG Tables'!$H$2:$H$7)</f>
        <v>404100000</v>
      </c>
      <c r="AYY30" s="1">
        <f>LOOKUP($A30,'DMG Tables'!$P$2:$P$35,'DMG Tables'!$O$2:$O$35)*AYY$1*LOOKUP(AYY$1,'DMG Tables'!$G$2:$G$7,'DMG Tables'!$H$2:$H$7)</f>
        <v>404400000</v>
      </c>
      <c r="AYZ30" s="1">
        <f>LOOKUP($A30,'DMG Tables'!$P$2:$P$35,'DMG Tables'!$O$2:$O$35)*AYZ$1*LOOKUP(AYZ$1,'DMG Tables'!$G$2:$G$7,'DMG Tables'!$H$2:$H$7)</f>
        <v>404700000</v>
      </c>
      <c r="AZA30" s="1">
        <f>LOOKUP($A30,'DMG Tables'!$P$2:$P$35,'DMG Tables'!$O$2:$O$35)*AZA$1*LOOKUP(AZA$1,'DMG Tables'!$G$2:$G$7,'DMG Tables'!$H$2:$H$7)</f>
        <v>405000000</v>
      </c>
      <c r="AZB30" s="1">
        <f>LOOKUP($A30,'DMG Tables'!$P$2:$P$35,'DMG Tables'!$O$2:$O$35)*AZB$1*LOOKUP(AZB$1,'DMG Tables'!$G$2:$G$7,'DMG Tables'!$H$2:$H$7)</f>
        <v>405300000</v>
      </c>
      <c r="AZC30" s="1">
        <f>LOOKUP($A30,'DMG Tables'!$P$2:$P$35,'DMG Tables'!$O$2:$O$35)*AZC$1*LOOKUP(AZC$1,'DMG Tables'!$G$2:$G$7,'DMG Tables'!$H$2:$H$7)</f>
        <v>405600000</v>
      </c>
      <c r="AZD30" s="1">
        <f>LOOKUP($A30,'DMG Tables'!$P$2:$P$35,'DMG Tables'!$O$2:$O$35)*AZD$1*LOOKUP(AZD$1,'DMG Tables'!$G$2:$G$7,'DMG Tables'!$H$2:$H$7)</f>
        <v>405900000</v>
      </c>
      <c r="AZE30" s="1">
        <f>LOOKUP($A30,'DMG Tables'!$P$2:$P$35,'DMG Tables'!$O$2:$O$35)*AZE$1*LOOKUP(AZE$1,'DMG Tables'!$G$2:$G$7,'DMG Tables'!$H$2:$H$7)</f>
        <v>406200000</v>
      </c>
      <c r="AZF30" s="1">
        <f>LOOKUP($A30,'DMG Tables'!$P$2:$P$35,'DMG Tables'!$O$2:$O$35)*AZF$1*LOOKUP(AZF$1,'DMG Tables'!$G$2:$G$7,'DMG Tables'!$H$2:$H$7)</f>
        <v>406500000</v>
      </c>
      <c r="AZG30" s="1">
        <f>LOOKUP($A30,'DMG Tables'!$P$2:$P$35,'DMG Tables'!$O$2:$O$35)*AZG$1*LOOKUP(AZG$1,'DMG Tables'!$G$2:$G$7,'DMG Tables'!$H$2:$H$7)</f>
        <v>406800000</v>
      </c>
      <c r="AZH30" s="1">
        <f>LOOKUP($A30,'DMG Tables'!$P$2:$P$35,'DMG Tables'!$O$2:$O$35)*AZH$1*LOOKUP(AZH$1,'DMG Tables'!$G$2:$G$7,'DMG Tables'!$H$2:$H$7)</f>
        <v>407100000</v>
      </c>
      <c r="AZI30" s="1">
        <f>LOOKUP($A30,'DMG Tables'!$P$2:$P$35,'DMG Tables'!$O$2:$O$35)*AZI$1*LOOKUP(AZI$1,'DMG Tables'!$G$2:$G$7,'DMG Tables'!$H$2:$H$7)</f>
        <v>407400000</v>
      </c>
      <c r="AZJ30" s="1">
        <f>LOOKUP($A30,'DMG Tables'!$P$2:$P$35,'DMG Tables'!$O$2:$O$35)*AZJ$1*LOOKUP(AZJ$1,'DMG Tables'!$G$2:$G$7,'DMG Tables'!$H$2:$H$7)</f>
        <v>407700000</v>
      </c>
      <c r="AZK30" s="1">
        <f>LOOKUP($A30,'DMG Tables'!$P$2:$P$35,'DMG Tables'!$O$2:$O$35)*AZK$1*LOOKUP(AZK$1,'DMG Tables'!$G$2:$G$7,'DMG Tables'!$H$2:$H$7)</f>
        <v>408000000</v>
      </c>
      <c r="AZL30" s="1">
        <f>LOOKUP($A30,'DMG Tables'!$P$2:$P$35,'DMG Tables'!$O$2:$O$35)*AZL$1*LOOKUP(AZL$1,'DMG Tables'!$G$2:$G$7,'DMG Tables'!$H$2:$H$7)</f>
        <v>408300000</v>
      </c>
      <c r="AZM30" s="1">
        <f>LOOKUP($A30,'DMG Tables'!$P$2:$P$35,'DMG Tables'!$O$2:$O$35)*AZM$1*LOOKUP(AZM$1,'DMG Tables'!$G$2:$G$7,'DMG Tables'!$H$2:$H$7)</f>
        <v>408600000</v>
      </c>
      <c r="AZN30" s="1">
        <f>LOOKUP($A30,'DMG Tables'!$P$2:$P$35,'DMG Tables'!$O$2:$O$35)*AZN$1*LOOKUP(AZN$1,'DMG Tables'!$G$2:$G$7,'DMG Tables'!$H$2:$H$7)</f>
        <v>408900000</v>
      </c>
      <c r="AZO30" s="1">
        <f>LOOKUP($A30,'DMG Tables'!$P$2:$P$35,'DMG Tables'!$O$2:$O$35)*AZO$1*LOOKUP(AZO$1,'DMG Tables'!$G$2:$G$7,'DMG Tables'!$H$2:$H$7)</f>
        <v>409200000</v>
      </c>
      <c r="AZP30" s="1">
        <f>LOOKUP($A30,'DMG Tables'!$P$2:$P$35,'DMG Tables'!$O$2:$O$35)*AZP$1*LOOKUP(AZP$1,'DMG Tables'!$G$2:$G$7,'DMG Tables'!$H$2:$H$7)</f>
        <v>409500000</v>
      </c>
      <c r="AZQ30" s="1">
        <f>LOOKUP($A30,'DMG Tables'!$P$2:$P$35,'DMG Tables'!$O$2:$O$35)*AZQ$1*LOOKUP(AZQ$1,'DMG Tables'!$G$2:$G$7,'DMG Tables'!$H$2:$H$7)</f>
        <v>409800000</v>
      </c>
      <c r="AZR30" s="1">
        <f>LOOKUP($A30,'DMG Tables'!$P$2:$P$35,'DMG Tables'!$O$2:$O$35)*AZR$1*LOOKUP(AZR$1,'DMG Tables'!$G$2:$G$7,'DMG Tables'!$H$2:$H$7)</f>
        <v>410100000</v>
      </c>
      <c r="AZS30" s="1">
        <f>LOOKUP($A30,'DMG Tables'!$P$2:$P$35,'DMG Tables'!$O$2:$O$35)*AZS$1*LOOKUP(AZS$1,'DMG Tables'!$G$2:$G$7,'DMG Tables'!$H$2:$H$7)</f>
        <v>410400000</v>
      </c>
      <c r="AZT30" s="1">
        <f>LOOKUP($A30,'DMG Tables'!$P$2:$P$35,'DMG Tables'!$O$2:$O$35)*AZT$1*LOOKUP(AZT$1,'DMG Tables'!$G$2:$G$7,'DMG Tables'!$H$2:$H$7)</f>
        <v>410700000</v>
      </c>
      <c r="AZU30" s="1">
        <f>LOOKUP($A30,'DMG Tables'!$P$2:$P$35,'DMG Tables'!$O$2:$O$35)*AZU$1*LOOKUP(AZU$1,'DMG Tables'!$G$2:$G$7,'DMG Tables'!$H$2:$H$7)</f>
        <v>411000000</v>
      </c>
      <c r="AZV30" s="1">
        <f>LOOKUP($A30,'DMG Tables'!$P$2:$P$35,'DMG Tables'!$O$2:$O$35)*AZV$1*LOOKUP(AZV$1,'DMG Tables'!$G$2:$G$7,'DMG Tables'!$H$2:$H$7)</f>
        <v>411300000</v>
      </c>
      <c r="AZW30" s="1">
        <f>LOOKUP($A30,'DMG Tables'!$P$2:$P$35,'DMG Tables'!$O$2:$O$35)*AZW$1*LOOKUP(AZW$1,'DMG Tables'!$G$2:$G$7,'DMG Tables'!$H$2:$H$7)</f>
        <v>411600000</v>
      </c>
      <c r="AZX30" s="1">
        <f>LOOKUP($A30,'DMG Tables'!$P$2:$P$35,'DMG Tables'!$O$2:$O$35)*AZX$1*LOOKUP(AZX$1,'DMG Tables'!$G$2:$G$7,'DMG Tables'!$H$2:$H$7)</f>
        <v>411900000</v>
      </c>
      <c r="AZY30" s="1">
        <f>LOOKUP($A30,'DMG Tables'!$P$2:$P$35,'DMG Tables'!$O$2:$O$35)*AZY$1*LOOKUP(AZY$1,'DMG Tables'!$G$2:$G$7,'DMG Tables'!$H$2:$H$7)</f>
        <v>412200000</v>
      </c>
      <c r="AZZ30" s="1">
        <f>LOOKUP($A30,'DMG Tables'!$P$2:$P$35,'DMG Tables'!$O$2:$O$35)*AZZ$1*LOOKUP(AZZ$1,'DMG Tables'!$G$2:$G$7,'DMG Tables'!$H$2:$H$7)</f>
        <v>412500000</v>
      </c>
      <c r="BAA30" s="1">
        <f>LOOKUP($A30,'DMG Tables'!$P$2:$P$35,'DMG Tables'!$O$2:$O$35)*BAA$1*LOOKUP(BAA$1,'DMG Tables'!$G$2:$G$7,'DMG Tables'!$H$2:$H$7)</f>
        <v>412800000</v>
      </c>
      <c r="BAB30" s="1">
        <f>LOOKUP($A30,'DMG Tables'!$P$2:$P$35,'DMG Tables'!$O$2:$O$35)*BAB$1*LOOKUP(BAB$1,'DMG Tables'!$G$2:$G$7,'DMG Tables'!$H$2:$H$7)</f>
        <v>413100000</v>
      </c>
      <c r="BAC30" s="1">
        <f>LOOKUP($A30,'DMG Tables'!$P$2:$P$35,'DMG Tables'!$O$2:$O$35)*BAC$1*LOOKUP(BAC$1,'DMG Tables'!$G$2:$G$7,'DMG Tables'!$H$2:$H$7)</f>
        <v>413400000</v>
      </c>
      <c r="BAD30" s="1">
        <f>LOOKUP($A30,'DMG Tables'!$P$2:$P$35,'DMG Tables'!$O$2:$O$35)*BAD$1*LOOKUP(BAD$1,'DMG Tables'!$G$2:$G$7,'DMG Tables'!$H$2:$H$7)</f>
        <v>413700000</v>
      </c>
      <c r="BAE30" s="1">
        <f>LOOKUP($A30,'DMG Tables'!$P$2:$P$35,'DMG Tables'!$O$2:$O$35)*BAE$1*LOOKUP(BAE$1,'DMG Tables'!$G$2:$G$7,'DMG Tables'!$H$2:$H$7)</f>
        <v>414000000</v>
      </c>
      <c r="BAF30" s="1">
        <f>LOOKUP($A30,'DMG Tables'!$P$2:$P$35,'DMG Tables'!$O$2:$O$35)*BAF$1*LOOKUP(BAF$1,'DMG Tables'!$G$2:$G$7,'DMG Tables'!$H$2:$H$7)</f>
        <v>414300000</v>
      </c>
      <c r="BAG30" s="1">
        <f>LOOKUP($A30,'DMG Tables'!$P$2:$P$35,'DMG Tables'!$O$2:$O$35)*BAG$1*LOOKUP(BAG$1,'DMG Tables'!$G$2:$G$7,'DMG Tables'!$H$2:$H$7)</f>
        <v>414600000</v>
      </c>
      <c r="BAH30" s="1">
        <f>LOOKUP($A30,'DMG Tables'!$P$2:$P$35,'DMG Tables'!$O$2:$O$35)*BAH$1*LOOKUP(BAH$1,'DMG Tables'!$G$2:$G$7,'DMG Tables'!$H$2:$H$7)</f>
        <v>414900000</v>
      </c>
      <c r="BAI30" s="1">
        <f>LOOKUP($A30,'DMG Tables'!$P$2:$P$35,'DMG Tables'!$O$2:$O$35)*BAI$1*LOOKUP(BAI$1,'DMG Tables'!$G$2:$G$7,'DMG Tables'!$H$2:$H$7)</f>
        <v>415200000</v>
      </c>
      <c r="BAJ30" s="1">
        <f>LOOKUP($A30,'DMG Tables'!$P$2:$P$35,'DMG Tables'!$O$2:$O$35)*BAJ$1*LOOKUP(BAJ$1,'DMG Tables'!$G$2:$G$7,'DMG Tables'!$H$2:$H$7)</f>
        <v>415500000</v>
      </c>
      <c r="BAK30" s="1">
        <f>LOOKUP($A30,'DMG Tables'!$P$2:$P$35,'DMG Tables'!$O$2:$O$35)*BAK$1*LOOKUP(BAK$1,'DMG Tables'!$G$2:$G$7,'DMG Tables'!$H$2:$H$7)</f>
        <v>415800000</v>
      </c>
      <c r="BAL30" s="1">
        <f>LOOKUP($A30,'DMG Tables'!$P$2:$P$35,'DMG Tables'!$O$2:$O$35)*BAL$1*LOOKUP(BAL$1,'DMG Tables'!$G$2:$G$7,'DMG Tables'!$H$2:$H$7)</f>
        <v>416100000</v>
      </c>
      <c r="BAM30" s="1">
        <f>LOOKUP($A30,'DMG Tables'!$P$2:$P$35,'DMG Tables'!$O$2:$O$35)*BAM$1*LOOKUP(BAM$1,'DMG Tables'!$G$2:$G$7,'DMG Tables'!$H$2:$H$7)</f>
        <v>416400000</v>
      </c>
      <c r="BAN30" s="1">
        <f>LOOKUP($A30,'DMG Tables'!$P$2:$P$35,'DMG Tables'!$O$2:$O$35)*BAN$1*LOOKUP(BAN$1,'DMG Tables'!$G$2:$G$7,'DMG Tables'!$H$2:$H$7)</f>
        <v>416700000</v>
      </c>
      <c r="BAO30" s="1">
        <f>LOOKUP($A30,'DMG Tables'!$P$2:$P$35,'DMG Tables'!$O$2:$O$35)*BAO$1*LOOKUP(BAO$1,'DMG Tables'!$G$2:$G$7,'DMG Tables'!$H$2:$H$7)</f>
        <v>417000000</v>
      </c>
      <c r="BAP30" s="1">
        <f>LOOKUP($A30,'DMG Tables'!$P$2:$P$35,'DMG Tables'!$O$2:$O$35)*BAP$1*LOOKUP(BAP$1,'DMG Tables'!$G$2:$G$7,'DMG Tables'!$H$2:$H$7)</f>
        <v>417300000</v>
      </c>
      <c r="BAQ30" s="1">
        <f>LOOKUP($A30,'DMG Tables'!$P$2:$P$35,'DMG Tables'!$O$2:$O$35)*BAQ$1*LOOKUP(BAQ$1,'DMG Tables'!$G$2:$G$7,'DMG Tables'!$H$2:$H$7)</f>
        <v>417600000</v>
      </c>
      <c r="BAR30" s="1">
        <f>LOOKUP($A30,'DMG Tables'!$P$2:$P$35,'DMG Tables'!$O$2:$O$35)*BAR$1*LOOKUP(BAR$1,'DMG Tables'!$G$2:$G$7,'DMG Tables'!$H$2:$H$7)</f>
        <v>417900000</v>
      </c>
      <c r="BAS30" s="1">
        <f>LOOKUP($A30,'DMG Tables'!$P$2:$P$35,'DMG Tables'!$O$2:$O$35)*BAS$1*LOOKUP(BAS$1,'DMG Tables'!$G$2:$G$7,'DMG Tables'!$H$2:$H$7)</f>
        <v>418200000</v>
      </c>
      <c r="BAT30" s="1">
        <f>LOOKUP($A30,'DMG Tables'!$P$2:$P$35,'DMG Tables'!$O$2:$O$35)*BAT$1*LOOKUP(BAT$1,'DMG Tables'!$G$2:$G$7,'DMG Tables'!$H$2:$H$7)</f>
        <v>418500000</v>
      </c>
      <c r="BAU30" s="1">
        <f>LOOKUP($A30,'DMG Tables'!$P$2:$P$35,'DMG Tables'!$O$2:$O$35)*BAU$1*LOOKUP(BAU$1,'DMG Tables'!$G$2:$G$7,'DMG Tables'!$H$2:$H$7)</f>
        <v>418800000</v>
      </c>
      <c r="BAV30" s="1">
        <f>LOOKUP($A30,'DMG Tables'!$P$2:$P$35,'DMG Tables'!$O$2:$O$35)*BAV$1*LOOKUP(BAV$1,'DMG Tables'!$G$2:$G$7,'DMG Tables'!$H$2:$H$7)</f>
        <v>419100000</v>
      </c>
      <c r="BAW30" s="1">
        <f>LOOKUP($A30,'DMG Tables'!$P$2:$P$35,'DMG Tables'!$O$2:$O$35)*BAW$1*LOOKUP(BAW$1,'DMG Tables'!$G$2:$G$7,'DMG Tables'!$H$2:$H$7)</f>
        <v>419400000</v>
      </c>
      <c r="BAX30" s="1">
        <f>LOOKUP($A30,'DMG Tables'!$P$2:$P$35,'DMG Tables'!$O$2:$O$35)*BAX$1*LOOKUP(BAX$1,'DMG Tables'!$G$2:$G$7,'DMG Tables'!$H$2:$H$7)</f>
        <v>419700000</v>
      </c>
      <c r="BAY30" s="1">
        <f>LOOKUP($A30,'DMG Tables'!$P$2:$P$35,'DMG Tables'!$O$2:$O$35)*BAY$1*LOOKUP(BAY$1,'DMG Tables'!$G$2:$G$7,'DMG Tables'!$H$2:$H$7)</f>
        <v>420000000</v>
      </c>
      <c r="BAZ30" s="1">
        <f>LOOKUP($A30,'DMG Tables'!$P$2:$P$35,'DMG Tables'!$O$2:$O$35)*BAZ$1*LOOKUP(BAZ$1,'DMG Tables'!$G$2:$G$7,'DMG Tables'!$H$2:$H$7)</f>
        <v>420300000</v>
      </c>
      <c r="BBA30" s="1">
        <f>LOOKUP($A30,'DMG Tables'!$P$2:$P$35,'DMG Tables'!$O$2:$O$35)*BBA$1*LOOKUP(BBA$1,'DMG Tables'!$G$2:$G$7,'DMG Tables'!$H$2:$H$7)</f>
        <v>420600000</v>
      </c>
      <c r="BBB30" s="1">
        <f>LOOKUP($A30,'DMG Tables'!$P$2:$P$35,'DMG Tables'!$O$2:$O$35)*BBB$1*LOOKUP(BBB$1,'DMG Tables'!$G$2:$G$7,'DMG Tables'!$H$2:$H$7)</f>
        <v>420900000</v>
      </c>
      <c r="BBC30" s="1">
        <f>LOOKUP($A30,'DMG Tables'!$P$2:$P$35,'DMG Tables'!$O$2:$O$35)*BBC$1*LOOKUP(BBC$1,'DMG Tables'!$G$2:$G$7,'DMG Tables'!$H$2:$H$7)</f>
        <v>421200000</v>
      </c>
      <c r="BBD30" s="1">
        <f>LOOKUP($A30,'DMG Tables'!$P$2:$P$35,'DMG Tables'!$O$2:$O$35)*BBD$1*LOOKUP(BBD$1,'DMG Tables'!$G$2:$G$7,'DMG Tables'!$H$2:$H$7)</f>
        <v>421500000</v>
      </c>
      <c r="BBE30" s="1">
        <f>LOOKUP($A30,'DMG Tables'!$P$2:$P$35,'DMG Tables'!$O$2:$O$35)*BBE$1*LOOKUP(BBE$1,'DMG Tables'!$G$2:$G$7,'DMG Tables'!$H$2:$H$7)</f>
        <v>421800000</v>
      </c>
      <c r="BBF30" s="1">
        <f>LOOKUP($A30,'DMG Tables'!$P$2:$P$35,'DMG Tables'!$O$2:$O$35)*BBF$1*LOOKUP(BBF$1,'DMG Tables'!$G$2:$G$7,'DMG Tables'!$H$2:$H$7)</f>
        <v>422100000</v>
      </c>
      <c r="BBG30" s="1">
        <f>LOOKUP($A30,'DMG Tables'!$P$2:$P$35,'DMG Tables'!$O$2:$O$35)*BBG$1*LOOKUP(BBG$1,'DMG Tables'!$G$2:$G$7,'DMG Tables'!$H$2:$H$7)</f>
        <v>422400000</v>
      </c>
      <c r="BBH30" s="1">
        <f>LOOKUP($A30,'DMG Tables'!$P$2:$P$35,'DMG Tables'!$O$2:$O$35)*BBH$1*LOOKUP(BBH$1,'DMG Tables'!$G$2:$G$7,'DMG Tables'!$H$2:$H$7)</f>
        <v>422700000</v>
      </c>
      <c r="BBI30" s="1">
        <f>LOOKUP($A30,'DMG Tables'!$P$2:$P$35,'DMG Tables'!$O$2:$O$35)*BBI$1*LOOKUP(BBI$1,'DMG Tables'!$G$2:$G$7,'DMG Tables'!$H$2:$H$7)</f>
        <v>423000000</v>
      </c>
      <c r="BBJ30" s="1">
        <f>LOOKUP($A30,'DMG Tables'!$P$2:$P$35,'DMG Tables'!$O$2:$O$35)*BBJ$1*LOOKUP(BBJ$1,'DMG Tables'!$G$2:$G$7,'DMG Tables'!$H$2:$H$7)</f>
        <v>423300000</v>
      </c>
      <c r="BBK30" s="1">
        <f>LOOKUP($A30,'DMG Tables'!$P$2:$P$35,'DMG Tables'!$O$2:$O$35)*BBK$1*LOOKUP(BBK$1,'DMG Tables'!$G$2:$G$7,'DMG Tables'!$H$2:$H$7)</f>
        <v>423600000</v>
      </c>
      <c r="BBL30" s="1">
        <f>LOOKUP($A30,'DMG Tables'!$P$2:$P$35,'DMG Tables'!$O$2:$O$35)*BBL$1*LOOKUP(BBL$1,'DMG Tables'!$G$2:$G$7,'DMG Tables'!$H$2:$H$7)</f>
        <v>423900000</v>
      </c>
      <c r="BBM30" s="1">
        <f>LOOKUP($A30,'DMG Tables'!$P$2:$P$35,'DMG Tables'!$O$2:$O$35)*BBM$1*LOOKUP(BBM$1,'DMG Tables'!$G$2:$G$7,'DMG Tables'!$H$2:$H$7)</f>
        <v>424200000</v>
      </c>
      <c r="BBN30" s="1">
        <f>LOOKUP($A30,'DMG Tables'!$P$2:$P$35,'DMG Tables'!$O$2:$O$35)*BBN$1*LOOKUP(BBN$1,'DMG Tables'!$G$2:$G$7,'DMG Tables'!$H$2:$H$7)</f>
        <v>424500000</v>
      </c>
      <c r="BBO30" s="1">
        <f>LOOKUP($A30,'DMG Tables'!$P$2:$P$35,'DMG Tables'!$O$2:$O$35)*BBO$1*LOOKUP(BBO$1,'DMG Tables'!$G$2:$G$7,'DMG Tables'!$H$2:$H$7)</f>
        <v>424800000</v>
      </c>
      <c r="BBP30" s="1">
        <f>LOOKUP($A30,'DMG Tables'!$P$2:$P$35,'DMG Tables'!$O$2:$O$35)*BBP$1*LOOKUP(BBP$1,'DMG Tables'!$G$2:$G$7,'DMG Tables'!$H$2:$H$7)</f>
        <v>425100000</v>
      </c>
      <c r="BBQ30" s="1">
        <f>LOOKUP($A30,'DMG Tables'!$P$2:$P$35,'DMG Tables'!$O$2:$O$35)*BBQ$1*LOOKUP(BBQ$1,'DMG Tables'!$G$2:$G$7,'DMG Tables'!$H$2:$H$7)</f>
        <v>425400000</v>
      </c>
      <c r="BBR30" s="1">
        <f>LOOKUP($A30,'DMG Tables'!$P$2:$P$35,'DMG Tables'!$O$2:$O$35)*BBR$1*LOOKUP(BBR$1,'DMG Tables'!$G$2:$G$7,'DMG Tables'!$H$2:$H$7)</f>
        <v>425700000</v>
      </c>
      <c r="BBS30" s="1">
        <f>LOOKUP($A30,'DMG Tables'!$P$2:$P$35,'DMG Tables'!$O$2:$O$35)*BBS$1*LOOKUP(BBS$1,'DMG Tables'!$G$2:$G$7,'DMG Tables'!$H$2:$H$7)</f>
        <v>426000000</v>
      </c>
      <c r="BBT30" s="1">
        <f>LOOKUP($A30,'DMG Tables'!$P$2:$P$35,'DMG Tables'!$O$2:$O$35)*BBT$1*LOOKUP(BBT$1,'DMG Tables'!$G$2:$G$7,'DMG Tables'!$H$2:$H$7)</f>
        <v>426300000</v>
      </c>
      <c r="BBU30" s="1">
        <f>LOOKUP($A30,'DMG Tables'!$P$2:$P$35,'DMG Tables'!$O$2:$O$35)*BBU$1*LOOKUP(BBU$1,'DMG Tables'!$G$2:$G$7,'DMG Tables'!$H$2:$H$7)</f>
        <v>426600000</v>
      </c>
      <c r="BBV30" s="1">
        <f>LOOKUP($A30,'DMG Tables'!$P$2:$P$35,'DMG Tables'!$O$2:$O$35)*BBV$1*LOOKUP(BBV$1,'DMG Tables'!$G$2:$G$7,'DMG Tables'!$H$2:$H$7)</f>
        <v>426900000</v>
      </c>
      <c r="BBW30" s="1">
        <f>LOOKUP($A30,'DMG Tables'!$P$2:$P$35,'DMG Tables'!$O$2:$O$35)*BBW$1*LOOKUP(BBW$1,'DMG Tables'!$G$2:$G$7,'DMG Tables'!$H$2:$H$7)</f>
        <v>427200000</v>
      </c>
      <c r="BBX30" s="1">
        <f>LOOKUP($A30,'DMG Tables'!$P$2:$P$35,'DMG Tables'!$O$2:$O$35)*BBX$1*LOOKUP(BBX$1,'DMG Tables'!$G$2:$G$7,'DMG Tables'!$H$2:$H$7)</f>
        <v>427500000</v>
      </c>
      <c r="BBY30" s="1">
        <f>LOOKUP($A30,'DMG Tables'!$P$2:$P$35,'DMG Tables'!$O$2:$O$35)*BBY$1*LOOKUP(BBY$1,'DMG Tables'!$G$2:$G$7,'DMG Tables'!$H$2:$H$7)</f>
        <v>427800000</v>
      </c>
      <c r="BBZ30" s="1">
        <f>LOOKUP($A30,'DMG Tables'!$P$2:$P$35,'DMG Tables'!$O$2:$O$35)*BBZ$1*LOOKUP(BBZ$1,'DMG Tables'!$G$2:$G$7,'DMG Tables'!$H$2:$H$7)</f>
        <v>428100000</v>
      </c>
      <c r="BCA30" s="1">
        <f>LOOKUP($A30,'DMG Tables'!$P$2:$P$35,'DMG Tables'!$O$2:$O$35)*BCA$1*LOOKUP(BCA$1,'DMG Tables'!$G$2:$G$7,'DMG Tables'!$H$2:$H$7)</f>
        <v>428400000</v>
      </c>
      <c r="BCB30" s="1">
        <f>LOOKUP($A30,'DMG Tables'!$P$2:$P$35,'DMG Tables'!$O$2:$O$35)*BCB$1*LOOKUP(BCB$1,'DMG Tables'!$G$2:$G$7,'DMG Tables'!$H$2:$H$7)</f>
        <v>428700000</v>
      </c>
      <c r="BCC30" s="1">
        <f>LOOKUP($A30,'DMG Tables'!$P$2:$P$35,'DMG Tables'!$O$2:$O$35)*BCC$1*LOOKUP(BCC$1,'DMG Tables'!$G$2:$G$7,'DMG Tables'!$H$2:$H$7)</f>
        <v>429000000</v>
      </c>
      <c r="BCD30" s="1">
        <f>LOOKUP($A30,'DMG Tables'!$P$2:$P$35,'DMG Tables'!$O$2:$O$35)*BCD$1*LOOKUP(BCD$1,'DMG Tables'!$G$2:$G$7,'DMG Tables'!$H$2:$H$7)</f>
        <v>429300000</v>
      </c>
      <c r="BCE30" s="1">
        <f>LOOKUP($A30,'DMG Tables'!$P$2:$P$35,'DMG Tables'!$O$2:$O$35)*BCE$1*LOOKUP(BCE$1,'DMG Tables'!$G$2:$G$7,'DMG Tables'!$H$2:$H$7)</f>
        <v>429600000</v>
      </c>
      <c r="BCF30" s="1">
        <f>LOOKUP($A30,'DMG Tables'!$P$2:$P$35,'DMG Tables'!$O$2:$O$35)*BCF$1*LOOKUP(BCF$1,'DMG Tables'!$G$2:$G$7,'DMG Tables'!$H$2:$H$7)</f>
        <v>429900000</v>
      </c>
      <c r="BCG30" s="1">
        <f>LOOKUP($A30,'DMG Tables'!$P$2:$P$35,'DMG Tables'!$O$2:$O$35)*BCG$1*LOOKUP(BCG$1,'DMG Tables'!$G$2:$G$7,'DMG Tables'!$H$2:$H$7)</f>
        <v>430200000</v>
      </c>
      <c r="BCH30" s="1">
        <f>LOOKUP($A30,'DMG Tables'!$P$2:$P$35,'DMG Tables'!$O$2:$O$35)*BCH$1*LOOKUP(BCH$1,'DMG Tables'!$G$2:$G$7,'DMG Tables'!$H$2:$H$7)</f>
        <v>430500000</v>
      </c>
      <c r="BCI30" s="1">
        <f>LOOKUP($A30,'DMG Tables'!$P$2:$P$35,'DMG Tables'!$O$2:$O$35)*BCI$1*LOOKUP(BCI$1,'DMG Tables'!$G$2:$G$7,'DMG Tables'!$H$2:$H$7)</f>
        <v>430800000</v>
      </c>
      <c r="BCJ30" s="1">
        <f>LOOKUP($A30,'DMG Tables'!$P$2:$P$35,'DMG Tables'!$O$2:$O$35)*BCJ$1*LOOKUP(BCJ$1,'DMG Tables'!$G$2:$G$7,'DMG Tables'!$H$2:$H$7)</f>
        <v>431100000</v>
      </c>
      <c r="BCK30" s="1">
        <f>LOOKUP($A30,'DMG Tables'!$P$2:$P$35,'DMG Tables'!$O$2:$O$35)*BCK$1*LOOKUP(BCK$1,'DMG Tables'!$G$2:$G$7,'DMG Tables'!$H$2:$H$7)</f>
        <v>431400000</v>
      </c>
      <c r="BCL30" s="1">
        <f>LOOKUP($A30,'DMG Tables'!$P$2:$P$35,'DMG Tables'!$O$2:$O$35)*BCL$1*LOOKUP(BCL$1,'DMG Tables'!$G$2:$G$7,'DMG Tables'!$H$2:$H$7)</f>
        <v>431700000</v>
      </c>
      <c r="BCM30" s="1">
        <f>LOOKUP($A30,'DMG Tables'!$P$2:$P$35,'DMG Tables'!$O$2:$O$35)*BCM$1*LOOKUP(BCM$1,'DMG Tables'!$G$2:$G$7,'DMG Tables'!$H$2:$H$7)</f>
        <v>432000000</v>
      </c>
      <c r="BCN30" s="1">
        <f>LOOKUP($A30,'DMG Tables'!$P$2:$P$35,'DMG Tables'!$O$2:$O$35)*BCN$1*LOOKUP(BCN$1,'DMG Tables'!$G$2:$G$7,'DMG Tables'!$H$2:$H$7)</f>
        <v>432300000</v>
      </c>
      <c r="BCO30" s="1">
        <f>LOOKUP($A30,'DMG Tables'!$P$2:$P$35,'DMG Tables'!$O$2:$O$35)*BCO$1*LOOKUP(BCO$1,'DMG Tables'!$G$2:$G$7,'DMG Tables'!$H$2:$H$7)</f>
        <v>432600000</v>
      </c>
      <c r="BCP30" s="1">
        <f>LOOKUP($A30,'DMG Tables'!$P$2:$P$35,'DMG Tables'!$O$2:$O$35)*BCP$1*LOOKUP(BCP$1,'DMG Tables'!$G$2:$G$7,'DMG Tables'!$H$2:$H$7)</f>
        <v>432900000</v>
      </c>
      <c r="BCQ30" s="1">
        <f>LOOKUP($A30,'DMG Tables'!$P$2:$P$35,'DMG Tables'!$O$2:$O$35)*BCQ$1*LOOKUP(BCQ$1,'DMG Tables'!$G$2:$G$7,'DMG Tables'!$H$2:$H$7)</f>
        <v>433200000</v>
      </c>
      <c r="BCR30" s="1">
        <f>LOOKUP($A30,'DMG Tables'!$P$2:$P$35,'DMG Tables'!$O$2:$O$35)*BCR$1*LOOKUP(BCR$1,'DMG Tables'!$G$2:$G$7,'DMG Tables'!$H$2:$H$7)</f>
        <v>433500000</v>
      </c>
      <c r="BCS30" s="1">
        <f>LOOKUP($A30,'DMG Tables'!$P$2:$P$35,'DMG Tables'!$O$2:$O$35)*BCS$1*LOOKUP(BCS$1,'DMG Tables'!$G$2:$G$7,'DMG Tables'!$H$2:$H$7)</f>
        <v>433800000</v>
      </c>
      <c r="BCT30" s="1">
        <f>LOOKUP($A30,'DMG Tables'!$P$2:$P$35,'DMG Tables'!$O$2:$O$35)*BCT$1*LOOKUP(BCT$1,'DMG Tables'!$G$2:$G$7,'DMG Tables'!$H$2:$H$7)</f>
        <v>434100000</v>
      </c>
      <c r="BCU30" s="1">
        <f>LOOKUP($A30,'DMG Tables'!$P$2:$P$35,'DMG Tables'!$O$2:$O$35)*BCU$1*LOOKUP(BCU$1,'DMG Tables'!$G$2:$G$7,'DMG Tables'!$H$2:$H$7)</f>
        <v>434400000</v>
      </c>
      <c r="BCV30" s="1">
        <f>LOOKUP($A30,'DMG Tables'!$P$2:$P$35,'DMG Tables'!$O$2:$O$35)*BCV$1*LOOKUP(BCV$1,'DMG Tables'!$G$2:$G$7,'DMG Tables'!$H$2:$H$7)</f>
        <v>434700000</v>
      </c>
      <c r="BCW30" s="1">
        <f>LOOKUP($A30,'DMG Tables'!$P$2:$P$35,'DMG Tables'!$O$2:$O$35)*BCW$1*LOOKUP(BCW$1,'DMG Tables'!$G$2:$G$7,'DMG Tables'!$H$2:$H$7)</f>
        <v>435000000</v>
      </c>
      <c r="BCX30" s="1">
        <f>LOOKUP($A30,'DMG Tables'!$P$2:$P$35,'DMG Tables'!$O$2:$O$35)*BCX$1*LOOKUP(BCX$1,'DMG Tables'!$G$2:$G$7,'DMG Tables'!$H$2:$H$7)</f>
        <v>435300000</v>
      </c>
      <c r="BCY30" s="1">
        <f>LOOKUP($A30,'DMG Tables'!$P$2:$P$35,'DMG Tables'!$O$2:$O$35)*BCY$1*LOOKUP(BCY$1,'DMG Tables'!$G$2:$G$7,'DMG Tables'!$H$2:$H$7)</f>
        <v>435600000</v>
      </c>
      <c r="BCZ30" s="1">
        <f>LOOKUP($A30,'DMG Tables'!$P$2:$P$35,'DMG Tables'!$O$2:$O$35)*BCZ$1*LOOKUP(BCZ$1,'DMG Tables'!$G$2:$G$7,'DMG Tables'!$H$2:$H$7)</f>
        <v>435900000</v>
      </c>
      <c r="BDA30" s="1">
        <f>LOOKUP($A30,'DMG Tables'!$P$2:$P$35,'DMG Tables'!$O$2:$O$35)*BDA$1*LOOKUP(BDA$1,'DMG Tables'!$G$2:$G$7,'DMG Tables'!$H$2:$H$7)</f>
        <v>436200000</v>
      </c>
      <c r="BDB30" s="1">
        <f>LOOKUP($A30,'DMG Tables'!$P$2:$P$35,'DMG Tables'!$O$2:$O$35)*BDB$1*LOOKUP(BDB$1,'DMG Tables'!$G$2:$G$7,'DMG Tables'!$H$2:$H$7)</f>
        <v>436500000</v>
      </c>
      <c r="BDC30" s="1">
        <f>LOOKUP($A30,'DMG Tables'!$P$2:$P$35,'DMG Tables'!$O$2:$O$35)*BDC$1*LOOKUP(BDC$1,'DMG Tables'!$G$2:$G$7,'DMG Tables'!$H$2:$H$7)</f>
        <v>436800000</v>
      </c>
      <c r="BDD30" s="1">
        <f>LOOKUP($A30,'DMG Tables'!$P$2:$P$35,'DMG Tables'!$O$2:$O$35)*BDD$1*LOOKUP(BDD$1,'DMG Tables'!$G$2:$G$7,'DMG Tables'!$H$2:$H$7)</f>
        <v>437100000</v>
      </c>
      <c r="BDE30" s="1">
        <f>LOOKUP($A30,'DMG Tables'!$P$2:$P$35,'DMG Tables'!$O$2:$O$35)*BDE$1*LOOKUP(BDE$1,'DMG Tables'!$G$2:$G$7,'DMG Tables'!$H$2:$H$7)</f>
        <v>437400000</v>
      </c>
      <c r="BDF30" s="1">
        <f>LOOKUP($A30,'DMG Tables'!$P$2:$P$35,'DMG Tables'!$O$2:$O$35)*BDF$1*LOOKUP(BDF$1,'DMG Tables'!$G$2:$G$7,'DMG Tables'!$H$2:$H$7)</f>
        <v>437700000</v>
      </c>
      <c r="BDG30" s="1">
        <f>LOOKUP($A30,'DMG Tables'!$P$2:$P$35,'DMG Tables'!$O$2:$O$35)*BDG$1*LOOKUP(BDG$1,'DMG Tables'!$G$2:$G$7,'DMG Tables'!$H$2:$H$7)</f>
        <v>438000000</v>
      </c>
      <c r="BDH30" s="1">
        <f>LOOKUP($A30,'DMG Tables'!$P$2:$P$35,'DMG Tables'!$O$2:$O$35)*BDH$1*LOOKUP(BDH$1,'DMG Tables'!$G$2:$G$7,'DMG Tables'!$H$2:$H$7)</f>
        <v>438300000</v>
      </c>
      <c r="BDI30" s="1">
        <f>LOOKUP($A30,'DMG Tables'!$P$2:$P$35,'DMG Tables'!$O$2:$O$35)*BDI$1*LOOKUP(BDI$1,'DMG Tables'!$G$2:$G$7,'DMG Tables'!$H$2:$H$7)</f>
        <v>438600000</v>
      </c>
      <c r="BDJ30" s="1">
        <f>LOOKUP($A30,'DMG Tables'!$P$2:$P$35,'DMG Tables'!$O$2:$O$35)*BDJ$1*LOOKUP(BDJ$1,'DMG Tables'!$G$2:$G$7,'DMG Tables'!$H$2:$H$7)</f>
        <v>438900000</v>
      </c>
      <c r="BDK30" s="1">
        <f>LOOKUP($A30,'DMG Tables'!$P$2:$P$35,'DMG Tables'!$O$2:$O$35)*BDK$1*LOOKUP(BDK$1,'DMG Tables'!$G$2:$G$7,'DMG Tables'!$H$2:$H$7)</f>
        <v>439200000</v>
      </c>
      <c r="BDL30" s="1">
        <f>LOOKUP($A30,'DMG Tables'!$P$2:$P$35,'DMG Tables'!$O$2:$O$35)*BDL$1*LOOKUP(BDL$1,'DMG Tables'!$G$2:$G$7,'DMG Tables'!$H$2:$H$7)</f>
        <v>439500000</v>
      </c>
      <c r="BDM30" s="1">
        <f>LOOKUP($A30,'DMG Tables'!$P$2:$P$35,'DMG Tables'!$O$2:$O$35)*BDM$1*LOOKUP(BDM$1,'DMG Tables'!$G$2:$G$7,'DMG Tables'!$H$2:$H$7)</f>
        <v>439800000</v>
      </c>
      <c r="BDN30" s="1">
        <f>LOOKUP($A30,'DMG Tables'!$P$2:$P$35,'DMG Tables'!$O$2:$O$35)*BDN$1*LOOKUP(BDN$1,'DMG Tables'!$G$2:$G$7,'DMG Tables'!$H$2:$H$7)</f>
        <v>440100000</v>
      </c>
      <c r="BDO30" s="1">
        <f>LOOKUP($A30,'DMG Tables'!$P$2:$P$35,'DMG Tables'!$O$2:$O$35)*BDO$1*LOOKUP(BDO$1,'DMG Tables'!$G$2:$G$7,'DMG Tables'!$H$2:$H$7)</f>
        <v>440400000</v>
      </c>
      <c r="BDP30" s="1">
        <f>LOOKUP($A30,'DMG Tables'!$P$2:$P$35,'DMG Tables'!$O$2:$O$35)*BDP$1*LOOKUP(BDP$1,'DMG Tables'!$G$2:$G$7,'DMG Tables'!$H$2:$H$7)</f>
        <v>440700000</v>
      </c>
      <c r="BDQ30" s="1">
        <f>LOOKUP($A30,'DMG Tables'!$P$2:$P$35,'DMG Tables'!$O$2:$O$35)*BDQ$1*LOOKUP(BDQ$1,'DMG Tables'!$G$2:$G$7,'DMG Tables'!$H$2:$H$7)</f>
        <v>441000000</v>
      </c>
      <c r="BDR30" s="1">
        <f>LOOKUP($A30,'DMG Tables'!$P$2:$P$35,'DMG Tables'!$O$2:$O$35)*BDR$1*LOOKUP(BDR$1,'DMG Tables'!$G$2:$G$7,'DMG Tables'!$H$2:$H$7)</f>
        <v>441300000</v>
      </c>
      <c r="BDS30" s="1">
        <f>LOOKUP($A30,'DMG Tables'!$P$2:$P$35,'DMG Tables'!$O$2:$O$35)*BDS$1*LOOKUP(BDS$1,'DMG Tables'!$G$2:$G$7,'DMG Tables'!$H$2:$H$7)</f>
        <v>441600000</v>
      </c>
      <c r="BDT30" s="1">
        <f>LOOKUP($A30,'DMG Tables'!$P$2:$P$35,'DMG Tables'!$O$2:$O$35)*BDT$1*LOOKUP(BDT$1,'DMG Tables'!$G$2:$G$7,'DMG Tables'!$H$2:$H$7)</f>
        <v>441900000</v>
      </c>
      <c r="BDU30" s="1">
        <f>LOOKUP($A30,'DMG Tables'!$P$2:$P$35,'DMG Tables'!$O$2:$O$35)*BDU$1*LOOKUP(BDU$1,'DMG Tables'!$G$2:$G$7,'DMG Tables'!$H$2:$H$7)</f>
        <v>442200000</v>
      </c>
      <c r="BDV30" s="1">
        <f>LOOKUP($A30,'DMG Tables'!$P$2:$P$35,'DMG Tables'!$O$2:$O$35)*BDV$1*LOOKUP(BDV$1,'DMG Tables'!$G$2:$G$7,'DMG Tables'!$H$2:$H$7)</f>
        <v>442500000</v>
      </c>
      <c r="BDW30" s="1">
        <f>LOOKUP($A30,'DMG Tables'!$P$2:$P$35,'DMG Tables'!$O$2:$O$35)*BDW$1*LOOKUP(BDW$1,'DMG Tables'!$G$2:$G$7,'DMG Tables'!$H$2:$H$7)</f>
        <v>442800000</v>
      </c>
      <c r="BDX30" s="1">
        <f>LOOKUP($A30,'DMG Tables'!$P$2:$P$35,'DMG Tables'!$O$2:$O$35)*BDX$1*LOOKUP(BDX$1,'DMG Tables'!$G$2:$G$7,'DMG Tables'!$H$2:$H$7)</f>
        <v>443100000</v>
      </c>
      <c r="BDY30" s="1">
        <f>LOOKUP($A30,'DMG Tables'!$P$2:$P$35,'DMG Tables'!$O$2:$O$35)*BDY$1*LOOKUP(BDY$1,'DMG Tables'!$G$2:$G$7,'DMG Tables'!$H$2:$H$7)</f>
        <v>443400000</v>
      </c>
      <c r="BDZ30" s="1">
        <f>LOOKUP($A30,'DMG Tables'!$P$2:$P$35,'DMG Tables'!$O$2:$O$35)*BDZ$1*LOOKUP(BDZ$1,'DMG Tables'!$G$2:$G$7,'DMG Tables'!$H$2:$H$7)</f>
        <v>443700000</v>
      </c>
      <c r="BEA30" s="1">
        <f>LOOKUP($A30,'DMG Tables'!$P$2:$P$35,'DMG Tables'!$O$2:$O$35)*BEA$1*LOOKUP(BEA$1,'DMG Tables'!$G$2:$G$7,'DMG Tables'!$H$2:$H$7)</f>
        <v>444000000</v>
      </c>
      <c r="BEB30" s="1">
        <f>LOOKUP($A30,'DMG Tables'!$P$2:$P$35,'DMG Tables'!$O$2:$O$35)*BEB$1*LOOKUP(BEB$1,'DMG Tables'!$G$2:$G$7,'DMG Tables'!$H$2:$H$7)</f>
        <v>444300000</v>
      </c>
      <c r="BEC30" s="1">
        <f>LOOKUP($A30,'DMG Tables'!$P$2:$P$35,'DMG Tables'!$O$2:$O$35)*BEC$1*LOOKUP(BEC$1,'DMG Tables'!$G$2:$G$7,'DMG Tables'!$H$2:$H$7)</f>
        <v>444600000</v>
      </c>
      <c r="BED30" s="1">
        <f>LOOKUP($A30,'DMG Tables'!$P$2:$P$35,'DMG Tables'!$O$2:$O$35)*BED$1*LOOKUP(BED$1,'DMG Tables'!$G$2:$G$7,'DMG Tables'!$H$2:$H$7)</f>
        <v>444900000</v>
      </c>
      <c r="BEE30" s="1">
        <f>LOOKUP($A30,'DMG Tables'!$P$2:$P$35,'DMG Tables'!$O$2:$O$35)*BEE$1*LOOKUP(BEE$1,'DMG Tables'!$G$2:$G$7,'DMG Tables'!$H$2:$H$7)</f>
        <v>445200000</v>
      </c>
      <c r="BEF30" s="1">
        <f>LOOKUP($A30,'DMG Tables'!$P$2:$P$35,'DMG Tables'!$O$2:$O$35)*BEF$1*LOOKUP(BEF$1,'DMG Tables'!$G$2:$G$7,'DMG Tables'!$H$2:$H$7)</f>
        <v>445500000</v>
      </c>
      <c r="BEG30" s="1">
        <f>LOOKUP($A30,'DMG Tables'!$P$2:$P$35,'DMG Tables'!$O$2:$O$35)*BEG$1*LOOKUP(BEG$1,'DMG Tables'!$G$2:$G$7,'DMG Tables'!$H$2:$H$7)</f>
        <v>445800000</v>
      </c>
      <c r="BEH30" s="1">
        <f>LOOKUP($A30,'DMG Tables'!$P$2:$P$35,'DMG Tables'!$O$2:$O$35)*BEH$1*LOOKUP(BEH$1,'DMG Tables'!$G$2:$G$7,'DMG Tables'!$H$2:$H$7)</f>
        <v>446100000</v>
      </c>
      <c r="BEI30" s="1">
        <f>LOOKUP($A30,'DMG Tables'!$P$2:$P$35,'DMG Tables'!$O$2:$O$35)*BEI$1*LOOKUP(BEI$1,'DMG Tables'!$G$2:$G$7,'DMG Tables'!$H$2:$H$7)</f>
        <v>446400000</v>
      </c>
      <c r="BEJ30" s="1">
        <f>LOOKUP($A30,'DMG Tables'!$P$2:$P$35,'DMG Tables'!$O$2:$O$35)*BEJ$1*LOOKUP(BEJ$1,'DMG Tables'!$G$2:$G$7,'DMG Tables'!$H$2:$H$7)</f>
        <v>446700000</v>
      </c>
      <c r="BEK30" s="1">
        <f>LOOKUP($A30,'DMG Tables'!$P$2:$P$35,'DMG Tables'!$O$2:$O$35)*BEK$1*LOOKUP(BEK$1,'DMG Tables'!$G$2:$G$7,'DMG Tables'!$H$2:$H$7)</f>
        <v>447000000</v>
      </c>
      <c r="BEL30" s="1">
        <f>LOOKUP($A30,'DMG Tables'!$P$2:$P$35,'DMG Tables'!$O$2:$O$35)*BEL$1*LOOKUP(BEL$1,'DMG Tables'!$G$2:$G$7,'DMG Tables'!$H$2:$H$7)</f>
        <v>447300000</v>
      </c>
      <c r="BEM30" s="1">
        <f>LOOKUP($A30,'DMG Tables'!$P$2:$P$35,'DMG Tables'!$O$2:$O$35)*BEM$1*LOOKUP(BEM$1,'DMG Tables'!$G$2:$G$7,'DMG Tables'!$H$2:$H$7)</f>
        <v>447600000</v>
      </c>
      <c r="BEN30" s="1">
        <f>LOOKUP($A30,'DMG Tables'!$P$2:$P$35,'DMG Tables'!$O$2:$O$35)*BEN$1*LOOKUP(BEN$1,'DMG Tables'!$G$2:$G$7,'DMG Tables'!$H$2:$H$7)</f>
        <v>447900000</v>
      </c>
      <c r="BEO30" s="1">
        <f>LOOKUP($A30,'DMG Tables'!$P$2:$P$35,'DMG Tables'!$O$2:$O$35)*BEO$1*LOOKUP(BEO$1,'DMG Tables'!$G$2:$G$7,'DMG Tables'!$H$2:$H$7)</f>
        <v>448200000</v>
      </c>
      <c r="BEP30" s="1">
        <f>LOOKUP($A30,'DMG Tables'!$P$2:$P$35,'DMG Tables'!$O$2:$O$35)*BEP$1*LOOKUP(BEP$1,'DMG Tables'!$G$2:$G$7,'DMG Tables'!$H$2:$H$7)</f>
        <v>448500000</v>
      </c>
      <c r="BEQ30" s="1">
        <f>LOOKUP($A30,'DMG Tables'!$P$2:$P$35,'DMG Tables'!$O$2:$O$35)*BEQ$1*LOOKUP(BEQ$1,'DMG Tables'!$G$2:$G$7,'DMG Tables'!$H$2:$H$7)</f>
        <v>448800000</v>
      </c>
      <c r="BER30" s="1">
        <f>LOOKUP($A30,'DMG Tables'!$P$2:$P$35,'DMG Tables'!$O$2:$O$35)*BER$1*LOOKUP(BER$1,'DMG Tables'!$G$2:$G$7,'DMG Tables'!$H$2:$H$7)</f>
        <v>449100000</v>
      </c>
      <c r="BES30" s="1">
        <f>LOOKUP($A30,'DMG Tables'!$P$2:$P$35,'DMG Tables'!$O$2:$O$35)*BES$1*LOOKUP(BES$1,'DMG Tables'!$G$2:$G$7,'DMG Tables'!$H$2:$H$7)</f>
        <v>449400000</v>
      </c>
      <c r="BET30" s="1">
        <f>LOOKUP($A30,'DMG Tables'!$P$2:$P$35,'DMG Tables'!$O$2:$O$35)*BET$1*LOOKUP(BET$1,'DMG Tables'!$G$2:$G$7,'DMG Tables'!$H$2:$H$7)</f>
        <v>449700000</v>
      </c>
      <c r="BEU30" s="1">
        <f>LOOKUP($A30,'DMG Tables'!$P$2:$P$35,'DMG Tables'!$O$2:$O$35)*BEU$1*LOOKUP(BEU$1,'DMG Tables'!$G$2:$G$7,'DMG Tables'!$H$2:$H$7)</f>
        <v>450000000</v>
      </c>
      <c r="BEV30" s="1">
        <f>LOOKUP($A30,'DMG Tables'!$P$2:$P$35,'DMG Tables'!$O$2:$O$35)*BEV$1*LOOKUP(BEV$1,'DMG Tables'!$G$2:$G$7,'DMG Tables'!$H$2:$H$7)</f>
        <v>450300000</v>
      </c>
      <c r="BEW30" s="1">
        <f>LOOKUP($A30,'DMG Tables'!$P$2:$P$35,'DMG Tables'!$O$2:$O$35)*BEW$1*LOOKUP(BEW$1,'DMG Tables'!$G$2:$G$7,'DMG Tables'!$H$2:$H$7)</f>
        <v>450600000</v>
      </c>
      <c r="BEX30" s="1">
        <f>LOOKUP($A30,'DMG Tables'!$P$2:$P$35,'DMG Tables'!$O$2:$O$35)*BEX$1*LOOKUP(BEX$1,'DMG Tables'!$G$2:$G$7,'DMG Tables'!$H$2:$H$7)</f>
        <v>450900000</v>
      </c>
      <c r="BEY30" s="1">
        <f>LOOKUP($A30,'DMG Tables'!$P$2:$P$35,'DMG Tables'!$O$2:$O$35)*BEY$1*LOOKUP(BEY$1,'DMG Tables'!$G$2:$G$7,'DMG Tables'!$H$2:$H$7)</f>
        <v>451200000</v>
      </c>
      <c r="BEZ30" s="1">
        <f>LOOKUP($A30,'DMG Tables'!$P$2:$P$35,'DMG Tables'!$O$2:$O$35)*BEZ$1*LOOKUP(BEZ$1,'DMG Tables'!$G$2:$G$7,'DMG Tables'!$H$2:$H$7)</f>
        <v>451500000</v>
      </c>
      <c r="BFA30" s="1">
        <f>LOOKUP($A30,'DMG Tables'!$P$2:$P$35,'DMG Tables'!$O$2:$O$35)*BFA$1*LOOKUP(BFA$1,'DMG Tables'!$G$2:$G$7,'DMG Tables'!$H$2:$H$7)</f>
        <v>451800000</v>
      </c>
      <c r="BFB30" s="1">
        <f>LOOKUP($A30,'DMG Tables'!$P$2:$P$35,'DMG Tables'!$O$2:$O$35)*BFB$1*LOOKUP(BFB$1,'DMG Tables'!$G$2:$G$7,'DMG Tables'!$H$2:$H$7)</f>
        <v>452100000</v>
      </c>
      <c r="BFC30" s="1">
        <f>LOOKUP($A30,'DMG Tables'!$P$2:$P$35,'DMG Tables'!$O$2:$O$35)*BFC$1*LOOKUP(BFC$1,'DMG Tables'!$G$2:$G$7,'DMG Tables'!$H$2:$H$7)</f>
        <v>452400000</v>
      </c>
      <c r="BFD30" s="1">
        <f>LOOKUP($A30,'DMG Tables'!$P$2:$P$35,'DMG Tables'!$O$2:$O$35)*BFD$1*LOOKUP(BFD$1,'DMG Tables'!$G$2:$G$7,'DMG Tables'!$H$2:$H$7)</f>
        <v>452700000</v>
      </c>
      <c r="BFE30" s="1">
        <f>LOOKUP($A30,'DMG Tables'!$P$2:$P$35,'DMG Tables'!$O$2:$O$35)*BFE$1*LOOKUP(BFE$1,'DMG Tables'!$G$2:$G$7,'DMG Tables'!$H$2:$H$7)</f>
        <v>453000000</v>
      </c>
      <c r="BFF30" s="1">
        <f>LOOKUP($A30,'DMG Tables'!$P$2:$P$35,'DMG Tables'!$O$2:$O$35)*BFF$1*LOOKUP(BFF$1,'DMG Tables'!$G$2:$G$7,'DMG Tables'!$H$2:$H$7)</f>
        <v>453300000</v>
      </c>
      <c r="BFG30" s="1">
        <f>LOOKUP($A30,'DMG Tables'!$P$2:$P$35,'DMG Tables'!$O$2:$O$35)*BFG$1*LOOKUP(BFG$1,'DMG Tables'!$G$2:$G$7,'DMG Tables'!$H$2:$H$7)</f>
        <v>453600000</v>
      </c>
      <c r="BFH30" s="1">
        <f>LOOKUP($A30,'DMG Tables'!$P$2:$P$35,'DMG Tables'!$O$2:$O$35)*BFH$1*LOOKUP(BFH$1,'DMG Tables'!$G$2:$G$7,'DMG Tables'!$H$2:$H$7)</f>
        <v>453900000</v>
      </c>
      <c r="BFI30" s="1">
        <f>LOOKUP($A30,'DMG Tables'!$P$2:$P$35,'DMG Tables'!$O$2:$O$35)*BFI$1*LOOKUP(BFI$1,'DMG Tables'!$G$2:$G$7,'DMG Tables'!$H$2:$H$7)</f>
        <v>454200000</v>
      </c>
      <c r="BFJ30" s="1">
        <f>LOOKUP($A30,'DMG Tables'!$P$2:$P$35,'DMG Tables'!$O$2:$O$35)*BFJ$1*LOOKUP(BFJ$1,'DMG Tables'!$G$2:$G$7,'DMG Tables'!$H$2:$H$7)</f>
        <v>454500000</v>
      </c>
      <c r="BFK30" s="1">
        <f>LOOKUP($A30,'DMG Tables'!$P$2:$P$35,'DMG Tables'!$O$2:$O$35)*BFK$1*LOOKUP(BFK$1,'DMG Tables'!$G$2:$G$7,'DMG Tables'!$H$2:$H$7)</f>
        <v>454800000</v>
      </c>
      <c r="BFL30" s="1">
        <f>LOOKUP($A30,'DMG Tables'!$P$2:$P$35,'DMG Tables'!$O$2:$O$35)*BFL$1*LOOKUP(BFL$1,'DMG Tables'!$G$2:$G$7,'DMG Tables'!$H$2:$H$7)</f>
        <v>455100000</v>
      </c>
      <c r="BFM30" s="1">
        <f>LOOKUP($A30,'DMG Tables'!$P$2:$P$35,'DMG Tables'!$O$2:$O$35)*BFM$1*LOOKUP(BFM$1,'DMG Tables'!$G$2:$G$7,'DMG Tables'!$H$2:$H$7)</f>
        <v>455400000</v>
      </c>
      <c r="BFN30" s="1">
        <f>LOOKUP($A30,'DMG Tables'!$P$2:$P$35,'DMG Tables'!$O$2:$O$35)*BFN$1*LOOKUP(BFN$1,'DMG Tables'!$G$2:$G$7,'DMG Tables'!$H$2:$H$7)</f>
        <v>455700000</v>
      </c>
      <c r="BFO30" s="1">
        <f>LOOKUP($A30,'DMG Tables'!$P$2:$P$35,'DMG Tables'!$O$2:$O$35)*BFO$1*LOOKUP(BFO$1,'DMG Tables'!$G$2:$G$7,'DMG Tables'!$H$2:$H$7)</f>
        <v>456000000</v>
      </c>
      <c r="BFP30" s="1">
        <f>LOOKUP($A30,'DMG Tables'!$P$2:$P$35,'DMG Tables'!$O$2:$O$35)*BFP$1*LOOKUP(BFP$1,'DMG Tables'!$G$2:$G$7,'DMG Tables'!$H$2:$H$7)</f>
        <v>456300000</v>
      </c>
      <c r="BFQ30" s="1">
        <f>LOOKUP($A30,'DMG Tables'!$P$2:$P$35,'DMG Tables'!$O$2:$O$35)*BFQ$1*LOOKUP(BFQ$1,'DMG Tables'!$G$2:$G$7,'DMG Tables'!$H$2:$H$7)</f>
        <v>456600000</v>
      </c>
      <c r="BFR30" s="1">
        <f>LOOKUP($A30,'DMG Tables'!$P$2:$P$35,'DMG Tables'!$O$2:$O$35)*BFR$1*LOOKUP(BFR$1,'DMG Tables'!$G$2:$G$7,'DMG Tables'!$H$2:$H$7)</f>
        <v>456900000</v>
      </c>
      <c r="BFS30" s="1">
        <f>LOOKUP($A30,'DMG Tables'!$P$2:$P$35,'DMG Tables'!$O$2:$O$35)*BFS$1*LOOKUP(BFS$1,'DMG Tables'!$G$2:$G$7,'DMG Tables'!$H$2:$H$7)</f>
        <v>457200000</v>
      </c>
      <c r="BFT30" s="1">
        <f>LOOKUP($A30,'DMG Tables'!$P$2:$P$35,'DMG Tables'!$O$2:$O$35)*BFT$1*LOOKUP(BFT$1,'DMG Tables'!$G$2:$G$7,'DMG Tables'!$H$2:$H$7)</f>
        <v>457500000</v>
      </c>
      <c r="BFU30" s="1">
        <f>LOOKUP($A30,'DMG Tables'!$P$2:$P$35,'DMG Tables'!$O$2:$O$35)*BFU$1*LOOKUP(BFU$1,'DMG Tables'!$G$2:$G$7,'DMG Tables'!$H$2:$H$7)</f>
        <v>457800000</v>
      </c>
      <c r="BFV30" s="1">
        <f>LOOKUP($A30,'DMG Tables'!$P$2:$P$35,'DMG Tables'!$O$2:$O$35)*BFV$1*LOOKUP(BFV$1,'DMG Tables'!$G$2:$G$7,'DMG Tables'!$H$2:$H$7)</f>
        <v>458100000</v>
      </c>
      <c r="BFW30" s="1">
        <f>LOOKUP($A30,'DMG Tables'!$P$2:$P$35,'DMG Tables'!$O$2:$O$35)*BFW$1*LOOKUP(BFW$1,'DMG Tables'!$G$2:$G$7,'DMG Tables'!$H$2:$H$7)</f>
        <v>458400000</v>
      </c>
      <c r="BFX30" s="1">
        <f>LOOKUP($A30,'DMG Tables'!$P$2:$P$35,'DMG Tables'!$O$2:$O$35)*BFX$1*LOOKUP(BFX$1,'DMG Tables'!$G$2:$G$7,'DMG Tables'!$H$2:$H$7)</f>
        <v>458700000</v>
      </c>
      <c r="BFY30" s="1">
        <f>LOOKUP($A30,'DMG Tables'!$P$2:$P$35,'DMG Tables'!$O$2:$O$35)*BFY$1*LOOKUP(BFY$1,'DMG Tables'!$G$2:$G$7,'DMG Tables'!$H$2:$H$7)</f>
        <v>459000000</v>
      </c>
      <c r="BFZ30" s="1">
        <f>LOOKUP($A30,'DMG Tables'!$P$2:$P$35,'DMG Tables'!$O$2:$O$35)*BFZ$1*LOOKUP(BFZ$1,'DMG Tables'!$G$2:$G$7,'DMG Tables'!$H$2:$H$7)</f>
        <v>459300000</v>
      </c>
      <c r="BGA30" s="1">
        <f>LOOKUP($A30,'DMG Tables'!$P$2:$P$35,'DMG Tables'!$O$2:$O$35)*BGA$1*LOOKUP(BGA$1,'DMG Tables'!$G$2:$G$7,'DMG Tables'!$H$2:$H$7)</f>
        <v>459600000</v>
      </c>
      <c r="BGB30" s="1">
        <f>LOOKUP($A30,'DMG Tables'!$P$2:$P$35,'DMG Tables'!$O$2:$O$35)*BGB$1*LOOKUP(BGB$1,'DMG Tables'!$G$2:$G$7,'DMG Tables'!$H$2:$H$7)</f>
        <v>459900000</v>
      </c>
      <c r="BGC30" s="1">
        <f>LOOKUP($A30,'DMG Tables'!$P$2:$P$35,'DMG Tables'!$O$2:$O$35)*BGC$1*LOOKUP(BGC$1,'DMG Tables'!$G$2:$G$7,'DMG Tables'!$H$2:$H$7)</f>
        <v>460200000</v>
      </c>
      <c r="BGD30" s="1">
        <f>LOOKUP($A30,'DMG Tables'!$P$2:$P$35,'DMG Tables'!$O$2:$O$35)*BGD$1*LOOKUP(BGD$1,'DMG Tables'!$G$2:$G$7,'DMG Tables'!$H$2:$H$7)</f>
        <v>460500000</v>
      </c>
      <c r="BGE30" s="1">
        <f>LOOKUP($A30,'DMG Tables'!$P$2:$P$35,'DMG Tables'!$O$2:$O$35)*BGE$1*LOOKUP(BGE$1,'DMG Tables'!$G$2:$G$7,'DMG Tables'!$H$2:$H$7)</f>
        <v>460800000</v>
      </c>
      <c r="BGF30" s="1">
        <f>LOOKUP($A30,'DMG Tables'!$P$2:$P$35,'DMG Tables'!$O$2:$O$35)*BGF$1*LOOKUP(BGF$1,'DMG Tables'!$G$2:$G$7,'DMG Tables'!$H$2:$H$7)</f>
        <v>461100000</v>
      </c>
      <c r="BGG30" s="1">
        <f>LOOKUP($A30,'DMG Tables'!$P$2:$P$35,'DMG Tables'!$O$2:$O$35)*BGG$1*LOOKUP(BGG$1,'DMG Tables'!$G$2:$G$7,'DMG Tables'!$H$2:$H$7)</f>
        <v>461400000</v>
      </c>
      <c r="BGH30" s="1">
        <f>LOOKUP($A30,'DMG Tables'!$P$2:$P$35,'DMG Tables'!$O$2:$O$35)*BGH$1*LOOKUP(BGH$1,'DMG Tables'!$G$2:$G$7,'DMG Tables'!$H$2:$H$7)</f>
        <v>461700000</v>
      </c>
      <c r="BGI30" s="1">
        <f>LOOKUP($A30,'DMG Tables'!$P$2:$P$35,'DMG Tables'!$O$2:$O$35)*BGI$1*LOOKUP(BGI$1,'DMG Tables'!$G$2:$G$7,'DMG Tables'!$H$2:$H$7)</f>
        <v>462000000</v>
      </c>
      <c r="BGJ30" s="1">
        <f>LOOKUP($A30,'DMG Tables'!$P$2:$P$35,'DMG Tables'!$O$2:$O$35)*BGJ$1*LOOKUP(BGJ$1,'DMG Tables'!$G$2:$G$7,'DMG Tables'!$H$2:$H$7)</f>
        <v>462300000</v>
      </c>
      <c r="BGK30" s="1">
        <f>LOOKUP($A30,'DMG Tables'!$P$2:$P$35,'DMG Tables'!$O$2:$O$35)*BGK$1*LOOKUP(BGK$1,'DMG Tables'!$G$2:$G$7,'DMG Tables'!$H$2:$H$7)</f>
        <v>462600000</v>
      </c>
      <c r="BGL30" s="1">
        <f>LOOKUP($A30,'DMG Tables'!$P$2:$P$35,'DMG Tables'!$O$2:$O$35)*BGL$1*LOOKUP(BGL$1,'DMG Tables'!$G$2:$G$7,'DMG Tables'!$H$2:$H$7)</f>
        <v>462900000</v>
      </c>
      <c r="BGM30" s="1">
        <f>LOOKUP($A30,'DMG Tables'!$P$2:$P$35,'DMG Tables'!$O$2:$O$35)*BGM$1*LOOKUP(BGM$1,'DMG Tables'!$G$2:$G$7,'DMG Tables'!$H$2:$H$7)</f>
        <v>463200000</v>
      </c>
      <c r="BGN30" s="1">
        <f>LOOKUP($A30,'DMG Tables'!$P$2:$P$35,'DMG Tables'!$O$2:$O$35)*BGN$1*LOOKUP(BGN$1,'DMG Tables'!$G$2:$G$7,'DMG Tables'!$H$2:$H$7)</f>
        <v>463500000</v>
      </c>
      <c r="BGO30" s="1">
        <f>LOOKUP($A30,'DMG Tables'!$P$2:$P$35,'DMG Tables'!$O$2:$O$35)*BGO$1*LOOKUP(BGO$1,'DMG Tables'!$G$2:$G$7,'DMG Tables'!$H$2:$H$7)</f>
        <v>463800000</v>
      </c>
      <c r="BGP30" s="1">
        <f>LOOKUP($A30,'DMG Tables'!$P$2:$P$35,'DMG Tables'!$O$2:$O$35)*BGP$1*LOOKUP(BGP$1,'DMG Tables'!$G$2:$G$7,'DMG Tables'!$H$2:$H$7)</f>
        <v>464100000</v>
      </c>
      <c r="BGQ30" s="1">
        <f>LOOKUP($A30,'DMG Tables'!$P$2:$P$35,'DMG Tables'!$O$2:$O$35)*BGQ$1*LOOKUP(BGQ$1,'DMG Tables'!$G$2:$G$7,'DMG Tables'!$H$2:$H$7)</f>
        <v>464400000</v>
      </c>
      <c r="BGR30" s="1">
        <f>LOOKUP($A30,'DMG Tables'!$P$2:$P$35,'DMG Tables'!$O$2:$O$35)*BGR$1*LOOKUP(BGR$1,'DMG Tables'!$G$2:$G$7,'DMG Tables'!$H$2:$H$7)</f>
        <v>464700000</v>
      </c>
      <c r="BGS30" s="1">
        <f>LOOKUP($A30,'DMG Tables'!$P$2:$P$35,'DMG Tables'!$O$2:$O$35)*BGS$1*LOOKUP(BGS$1,'DMG Tables'!$G$2:$G$7,'DMG Tables'!$H$2:$H$7)</f>
        <v>465000000</v>
      </c>
      <c r="BGT30" s="1">
        <f>LOOKUP($A30,'DMG Tables'!$P$2:$P$35,'DMG Tables'!$O$2:$O$35)*BGT$1*LOOKUP(BGT$1,'DMG Tables'!$G$2:$G$7,'DMG Tables'!$H$2:$H$7)</f>
        <v>465300000</v>
      </c>
      <c r="BGU30" s="1">
        <f>LOOKUP($A30,'DMG Tables'!$P$2:$P$35,'DMG Tables'!$O$2:$O$35)*BGU$1*LOOKUP(BGU$1,'DMG Tables'!$G$2:$G$7,'DMG Tables'!$H$2:$H$7)</f>
        <v>465600000</v>
      </c>
      <c r="BGV30" s="1">
        <f>LOOKUP($A30,'DMG Tables'!$P$2:$P$35,'DMG Tables'!$O$2:$O$35)*BGV$1*LOOKUP(BGV$1,'DMG Tables'!$G$2:$G$7,'DMG Tables'!$H$2:$H$7)</f>
        <v>465900000</v>
      </c>
      <c r="BGW30" s="1">
        <f>LOOKUP($A30,'DMG Tables'!$P$2:$P$35,'DMG Tables'!$O$2:$O$35)*BGW$1*LOOKUP(BGW$1,'DMG Tables'!$G$2:$G$7,'DMG Tables'!$H$2:$H$7)</f>
        <v>466200000</v>
      </c>
      <c r="BGX30" s="1">
        <f>LOOKUP($A30,'DMG Tables'!$P$2:$P$35,'DMG Tables'!$O$2:$O$35)*BGX$1*LOOKUP(BGX$1,'DMG Tables'!$G$2:$G$7,'DMG Tables'!$H$2:$H$7)</f>
        <v>466500000</v>
      </c>
      <c r="BGY30" s="1">
        <f>LOOKUP($A30,'DMG Tables'!$P$2:$P$35,'DMG Tables'!$O$2:$O$35)*BGY$1*LOOKUP(BGY$1,'DMG Tables'!$G$2:$G$7,'DMG Tables'!$H$2:$H$7)</f>
        <v>466800000</v>
      </c>
      <c r="BGZ30" s="1">
        <f>LOOKUP($A30,'DMG Tables'!$P$2:$P$35,'DMG Tables'!$O$2:$O$35)*BGZ$1*LOOKUP(BGZ$1,'DMG Tables'!$G$2:$G$7,'DMG Tables'!$H$2:$H$7)</f>
        <v>467100000</v>
      </c>
      <c r="BHA30" s="1">
        <f>LOOKUP($A30,'DMG Tables'!$P$2:$P$35,'DMG Tables'!$O$2:$O$35)*BHA$1*LOOKUP(BHA$1,'DMG Tables'!$G$2:$G$7,'DMG Tables'!$H$2:$H$7)</f>
        <v>467400000</v>
      </c>
      <c r="BHB30" s="1">
        <f>LOOKUP($A30,'DMG Tables'!$P$2:$P$35,'DMG Tables'!$O$2:$O$35)*BHB$1*LOOKUP(BHB$1,'DMG Tables'!$G$2:$G$7,'DMG Tables'!$H$2:$H$7)</f>
        <v>467700000</v>
      </c>
      <c r="BHC30" s="1">
        <f>LOOKUP($A30,'DMG Tables'!$P$2:$P$35,'DMG Tables'!$O$2:$O$35)*BHC$1*LOOKUP(BHC$1,'DMG Tables'!$G$2:$G$7,'DMG Tables'!$H$2:$H$7)</f>
        <v>468000000</v>
      </c>
      <c r="BHD30" s="1">
        <f>LOOKUP($A30,'DMG Tables'!$P$2:$P$35,'DMG Tables'!$O$2:$O$35)*BHD$1*LOOKUP(BHD$1,'DMG Tables'!$G$2:$G$7,'DMG Tables'!$H$2:$H$7)</f>
        <v>468300000</v>
      </c>
      <c r="BHE30" s="1">
        <f>LOOKUP($A30,'DMG Tables'!$P$2:$P$35,'DMG Tables'!$O$2:$O$35)*BHE$1*LOOKUP(BHE$1,'DMG Tables'!$G$2:$G$7,'DMG Tables'!$H$2:$H$7)</f>
        <v>468600000</v>
      </c>
      <c r="BHF30" s="1">
        <f>LOOKUP($A30,'DMG Tables'!$P$2:$P$35,'DMG Tables'!$O$2:$O$35)*BHF$1*LOOKUP(BHF$1,'DMG Tables'!$G$2:$G$7,'DMG Tables'!$H$2:$H$7)</f>
        <v>468900000</v>
      </c>
      <c r="BHG30" s="1">
        <f>LOOKUP($A30,'DMG Tables'!$P$2:$P$35,'DMG Tables'!$O$2:$O$35)*BHG$1*LOOKUP(BHG$1,'DMG Tables'!$G$2:$G$7,'DMG Tables'!$H$2:$H$7)</f>
        <v>469200000</v>
      </c>
      <c r="BHH30" s="1">
        <f>LOOKUP($A30,'DMG Tables'!$P$2:$P$35,'DMG Tables'!$O$2:$O$35)*BHH$1*LOOKUP(BHH$1,'DMG Tables'!$G$2:$G$7,'DMG Tables'!$H$2:$H$7)</f>
        <v>469500000</v>
      </c>
      <c r="BHI30" s="1">
        <f>LOOKUP($A30,'DMG Tables'!$P$2:$P$35,'DMG Tables'!$O$2:$O$35)*BHI$1*LOOKUP(BHI$1,'DMG Tables'!$G$2:$G$7,'DMG Tables'!$H$2:$H$7)</f>
        <v>469800000</v>
      </c>
      <c r="BHJ30" s="1">
        <f>LOOKUP($A30,'DMG Tables'!$P$2:$P$35,'DMG Tables'!$O$2:$O$35)*BHJ$1*LOOKUP(BHJ$1,'DMG Tables'!$G$2:$G$7,'DMG Tables'!$H$2:$H$7)</f>
        <v>470100000</v>
      </c>
      <c r="BHK30" s="1">
        <f>LOOKUP($A30,'DMG Tables'!$P$2:$P$35,'DMG Tables'!$O$2:$O$35)*BHK$1*LOOKUP(BHK$1,'DMG Tables'!$G$2:$G$7,'DMG Tables'!$H$2:$H$7)</f>
        <v>470400000</v>
      </c>
      <c r="BHL30" s="1">
        <f>LOOKUP($A30,'DMG Tables'!$P$2:$P$35,'DMG Tables'!$O$2:$O$35)*BHL$1*LOOKUP(BHL$1,'DMG Tables'!$G$2:$G$7,'DMG Tables'!$H$2:$H$7)</f>
        <v>470700000</v>
      </c>
      <c r="BHM30" s="1">
        <f>LOOKUP($A30,'DMG Tables'!$P$2:$P$35,'DMG Tables'!$O$2:$O$35)*BHM$1*LOOKUP(BHM$1,'DMG Tables'!$G$2:$G$7,'DMG Tables'!$H$2:$H$7)</f>
        <v>471000000</v>
      </c>
      <c r="BHN30" s="1">
        <f>LOOKUP($A30,'DMG Tables'!$P$2:$P$35,'DMG Tables'!$O$2:$O$35)*BHN$1*LOOKUP(BHN$1,'DMG Tables'!$G$2:$G$7,'DMG Tables'!$H$2:$H$7)</f>
        <v>471300000</v>
      </c>
      <c r="BHO30" s="1">
        <f>LOOKUP($A30,'DMG Tables'!$P$2:$P$35,'DMG Tables'!$O$2:$O$35)*BHO$1*LOOKUP(BHO$1,'DMG Tables'!$G$2:$G$7,'DMG Tables'!$H$2:$H$7)</f>
        <v>471600000</v>
      </c>
      <c r="BHP30" s="1">
        <f>LOOKUP($A30,'DMG Tables'!$P$2:$P$35,'DMG Tables'!$O$2:$O$35)*BHP$1*LOOKUP(BHP$1,'DMG Tables'!$G$2:$G$7,'DMG Tables'!$H$2:$H$7)</f>
        <v>471900000</v>
      </c>
      <c r="BHQ30" s="1">
        <f>LOOKUP($A30,'DMG Tables'!$P$2:$P$35,'DMG Tables'!$O$2:$O$35)*BHQ$1*LOOKUP(BHQ$1,'DMG Tables'!$G$2:$G$7,'DMG Tables'!$H$2:$H$7)</f>
        <v>472200000</v>
      </c>
      <c r="BHR30" s="1">
        <f>LOOKUP($A30,'DMG Tables'!$P$2:$P$35,'DMG Tables'!$O$2:$O$35)*BHR$1*LOOKUP(BHR$1,'DMG Tables'!$G$2:$G$7,'DMG Tables'!$H$2:$H$7)</f>
        <v>472500000</v>
      </c>
      <c r="BHS30" s="1">
        <f>LOOKUP($A30,'DMG Tables'!$P$2:$P$35,'DMG Tables'!$O$2:$O$35)*BHS$1*LOOKUP(BHS$1,'DMG Tables'!$G$2:$G$7,'DMG Tables'!$H$2:$H$7)</f>
        <v>472800000</v>
      </c>
      <c r="BHT30" s="1">
        <f>LOOKUP($A30,'DMG Tables'!$P$2:$P$35,'DMG Tables'!$O$2:$O$35)*BHT$1*LOOKUP(BHT$1,'DMG Tables'!$G$2:$G$7,'DMG Tables'!$H$2:$H$7)</f>
        <v>473100000</v>
      </c>
      <c r="BHU30" s="1">
        <f>LOOKUP($A30,'DMG Tables'!$P$2:$P$35,'DMG Tables'!$O$2:$O$35)*BHU$1*LOOKUP(BHU$1,'DMG Tables'!$G$2:$G$7,'DMG Tables'!$H$2:$H$7)</f>
        <v>473400000</v>
      </c>
      <c r="BHV30" s="1">
        <f>LOOKUP($A30,'DMG Tables'!$P$2:$P$35,'DMG Tables'!$O$2:$O$35)*BHV$1*LOOKUP(BHV$1,'DMG Tables'!$G$2:$G$7,'DMG Tables'!$H$2:$H$7)</f>
        <v>473700000</v>
      </c>
      <c r="BHW30" s="1">
        <f>LOOKUP($A30,'DMG Tables'!$P$2:$P$35,'DMG Tables'!$O$2:$O$35)*BHW$1*LOOKUP(BHW$1,'DMG Tables'!$G$2:$G$7,'DMG Tables'!$H$2:$H$7)</f>
        <v>474000000</v>
      </c>
      <c r="BHX30" s="1">
        <f>LOOKUP($A30,'DMG Tables'!$P$2:$P$35,'DMG Tables'!$O$2:$O$35)*BHX$1*LOOKUP(BHX$1,'DMG Tables'!$G$2:$G$7,'DMG Tables'!$H$2:$H$7)</f>
        <v>474300000</v>
      </c>
      <c r="BHY30" s="1">
        <f>LOOKUP($A30,'DMG Tables'!$P$2:$P$35,'DMG Tables'!$O$2:$O$35)*BHY$1*LOOKUP(BHY$1,'DMG Tables'!$G$2:$G$7,'DMG Tables'!$H$2:$H$7)</f>
        <v>474600000</v>
      </c>
      <c r="BHZ30" s="1">
        <f>LOOKUP($A30,'DMG Tables'!$P$2:$P$35,'DMG Tables'!$O$2:$O$35)*BHZ$1*LOOKUP(BHZ$1,'DMG Tables'!$G$2:$G$7,'DMG Tables'!$H$2:$H$7)</f>
        <v>474900000</v>
      </c>
      <c r="BIA30" s="1">
        <f>LOOKUP($A30,'DMG Tables'!$P$2:$P$35,'DMG Tables'!$O$2:$O$35)*BIA$1*LOOKUP(BIA$1,'DMG Tables'!$G$2:$G$7,'DMG Tables'!$H$2:$H$7)</f>
        <v>475200000</v>
      </c>
      <c r="BIB30" s="1">
        <f>LOOKUP($A30,'DMG Tables'!$P$2:$P$35,'DMG Tables'!$O$2:$O$35)*BIB$1*LOOKUP(BIB$1,'DMG Tables'!$G$2:$G$7,'DMG Tables'!$H$2:$H$7)</f>
        <v>475500000</v>
      </c>
      <c r="BIC30" s="1">
        <f>LOOKUP($A30,'DMG Tables'!$P$2:$P$35,'DMG Tables'!$O$2:$O$35)*BIC$1*LOOKUP(BIC$1,'DMG Tables'!$G$2:$G$7,'DMG Tables'!$H$2:$H$7)</f>
        <v>475800000</v>
      </c>
      <c r="BID30" s="1">
        <f>LOOKUP($A30,'DMG Tables'!$P$2:$P$35,'DMG Tables'!$O$2:$O$35)*BID$1*LOOKUP(BID$1,'DMG Tables'!$G$2:$G$7,'DMG Tables'!$H$2:$H$7)</f>
        <v>476100000</v>
      </c>
      <c r="BIE30" s="1">
        <f>LOOKUP($A30,'DMG Tables'!$P$2:$P$35,'DMG Tables'!$O$2:$O$35)*BIE$1*LOOKUP(BIE$1,'DMG Tables'!$G$2:$G$7,'DMG Tables'!$H$2:$H$7)</f>
        <v>476400000</v>
      </c>
      <c r="BIF30" s="1">
        <f>LOOKUP($A30,'DMG Tables'!$P$2:$P$35,'DMG Tables'!$O$2:$O$35)*BIF$1*LOOKUP(BIF$1,'DMG Tables'!$G$2:$G$7,'DMG Tables'!$H$2:$H$7)</f>
        <v>476700000</v>
      </c>
      <c r="BIG30" s="1">
        <f>LOOKUP($A30,'DMG Tables'!$P$2:$P$35,'DMG Tables'!$O$2:$O$35)*BIG$1*LOOKUP(BIG$1,'DMG Tables'!$G$2:$G$7,'DMG Tables'!$H$2:$H$7)</f>
        <v>477000000</v>
      </c>
      <c r="BIH30" s="1">
        <f>LOOKUP($A30,'DMG Tables'!$P$2:$P$35,'DMG Tables'!$O$2:$O$35)*BIH$1*LOOKUP(BIH$1,'DMG Tables'!$G$2:$G$7,'DMG Tables'!$H$2:$H$7)</f>
        <v>477300000</v>
      </c>
      <c r="BII30" s="1">
        <f>LOOKUP($A30,'DMG Tables'!$P$2:$P$35,'DMG Tables'!$O$2:$O$35)*BII$1*LOOKUP(BII$1,'DMG Tables'!$G$2:$G$7,'DMG Tables'!$H$2:$H$7)</f>
        <v>477600000</v>
      </c>
      <c r="BIJ30" s="1">
        <f>LOOKUP($A30,'DMG Tables'!$P$2:$P$35,'DMG Tables'!$O$2:$O$35)*BIJ$1*LOOKUP(BIJ$1,'DMG Tables'!$G$2:$G$7,'DMG Tables'!$H$2:$H$7)</f>
        <v>477900000</v>
      </c>
      <c r="BIK30" s="1">
        <f>LOOKUP($A30,'DMG Tables'!$P$2:$P$35,'DMG Tables'!$O$2:$O$35)*BIK$1*LOOKUP(BIK$1,'DMG Tables'!$G$2:$G$7,'DMG Tables'!$H$2:$H$7)</f>
        <v>478200000</v>
      </c>
      <c r="BIL30" s="1">
        <f>LOOKUP($A30,'DMG Tables'!$P$2:$P$35,'DMG Tables'!$O$2:$O$35)*BIL$1*LOOKUP(BIL$1,'DMG Tables'!$G$2:$G$7,'DMG Tables'!$H$2:$H$7)</f>
        <v>478500000</v>
      </c>
      <c r="BIM30" s="1">
        <f>LOOKUP($A30,'DMG Tables'!$P$2:$P$35,'DMG Tables'!$O$2:$O$35)*BIM$1*LOOKUP(BIM$1,'DMG Tables'!$G$2:$G$7,'DMG Tables'!$H$2:$H$7)</f>
        <v>478800000</v>
      </c>
      <c r="BIN30" s="1">
        <f>LOOKUP($A30,'DMG Tables'!$P$2:$P$35,'DMG Tables'!$O$2:$O$35)*BIN$1*LOOKUP(BIN$1,'DMG Tables'!$G$2:$G$7,'DMG Tables'!$H$2:$H$7)</f>
        <v>479100000</v>
      </c>
      <c r="BIO30" s="1">
        <f>LOOKUP($A30,'DMG Tables'!$P$2:$P$35,'DMG Tables'!$O$2:$O$35)*BIO$1*LOOKUP(BIO$1,'DMG Tables'!$G$2:$G$7,'DMG Tables'!$H$2:$H$7)</f>
        <v>479400000</v>
      </c>
      <c r="BIP30" s="1">
        <f>LOOKUP($A30,'DMG Tables'!$P$2:$P$35,'DMG Tables'!$O$2:$O$35)*BIP$1*LOOKUP(BIP$1,'DMG Tables'!$G$2:$G$7,'DMG Tables'!$H$2:$H$7)</f>
        <v>479700000</v>
      </c>
      <c r="BIQ30" s="1">
        <f>LOOKUP($A30,'DMG Tables'!$P$2:$P$35,'DMG Tables'!$O$2:$O$35)*BIQ$1*LOOKUP(BIQ$1,'DMG Tables'!$G$2:$G$7,'DMG Tables'!$H$2:$H$7)</f>
        <v>480000000</v>
      </c>
      <c r="BIR30" s="1">
        <f>LOOKUP($A30,'DMG Tables'!$P$2:$P$35,'DMG Tables'!$O$2:$O$35)*BIR$1*LOOKUP(BIR$1,'DMG Tables'!$G$2:$G$7,'DMG Tables'!$H$2:$H$7)</f>
        <v>480300000</v>
      </c>
      <c r="BIS30" s="1">
        <f>LOOKUP($A30,'DMG Tables'!$P$2:$P$35,'DMG Tables'!$O$2:$O$35)*BIS$1*LOOKUP(BIS$1,'DMG Tables'!$G$2:$G$7,'DMG Tables'!$H$2:$H$7)</f>
        <v>480600000</v>
      </c>
      <c r="BIT30" s="1">
        <f>LOOKUP($A30,'DMG Tables'!$P$2:$P$35,'DMG Tables'!$O$2:$O$35)*BIT$1*LOOKUP(BIT$1,'DMG Tables'!$G$2:$G$7,'DMG Tables'!$H$2:$H$7)</f>
        <v>480900000</v>
      </c>
      <c r="BIU30" s="1">
        <f>LOOKUP($A30,'DMG Tables'!$P$2:$P$35,'DMG Tables'!$O$2:$O$35)*BIU$1*LOOKUP(BIU$1,'DMG Tables'!$G$2:$G$7,'DMG Tables'!$H$2:$H$7)</f>
        <v>481200000</v>
      </c>
      <c r="BIV30" s="1">
        <f>LOOKUP($A30,'DMG Tables'!$P$2:$P$35,'DMG Tables'!$O$2:$O$35)*BIV$1*LOOKUP(BIV$1,'DMG Tables'!$G$2:$G$7,'DMG Tables'!$H$2:$H$7)</f>
        <v>481500000</v>
      </c>
      <c r="BIW30" s="1">
        <f>LOOKUP($A30,'DMG Tables'!$P$2:$P$35,'DMG Tables'!$O$2:$O$35)*BIW$1*LOOKUP(BIW$1,'DMG Tables'!$G$2:$G$7,'DMG Tables'!$H$2:$H$7)</f>
        <v>481800000</v>
      </c>
      <c r="BIX30" s="1">
        <f>LOOKUP($A30,'DMG Tables'!$P$2:$P$35,'DMG Tables'!$O$2:$O$35)*BIX$1*LOOKUP(BIX$1,'DMG Tables'!$G$2:$G$7,'DMG Tables'!$H$2:$H$7)</f>
        <v>482100000</v>
      </c>
      <c r="BIY30" s="1">
        <f>LOOKUP($A30,'DMG Tables'!$P$2:$P$35,'DMG Tables'!$O$2:$O$35)*BIY$1*LOOKUP(BIY$1,'DMG Tables'!$G$2:$G$7,'DMG Tables'!$H$2:$H$7)</f>
        <v>482400000</v>
      </c>
      <c r="BIZ30" s="1">
        <f>LOOKUP($A30,'DMG Tables'!$P$2:$P$35,'DMG Tables'!$O$2:$O$35)*BIZ$1*LOOKUP(BIZ$1,'DMG Tables'!$G$2:$G$7,'DMG Tables'!$H$2:$H$7)</f>
        <v>482700000</v>
      </c>
      <c r="BJA30" s="1">
        <f>LOOKUP($A30,'DMG Tables'!$P$2:$P$35,'DMG Tables'!$O$2:$O$35)*BJA$1*LOOKUP(BJA$1,'DMG Tables'!$G$2:$G$7,'DMG Tables'!$H$2:$H$7)</f>
        <v>483000000</v>
      </c>
      <c r="BJB30" s="1">
        <f>LOOKUP($A30,'DMG Tables'!$P$2:$P$35,'DMG Tables'!$O$2:$O$35)*BJB$1*LOOKUP(BJB$1,'DMG Tables'!$G$2:$G$7,'DMG Tables'!$H$2:$H$7)</f>
        <v>483300000</v>
      </c>
      <c r="BJC30" s="1">
        <f>LOOKUP($A30,'DMG Tables'!$P$2:$P$35,'DMG Tables'!$O$2:$O$35)*BJC$1*LOOKUP(BJC$1,'DMG Tables'!$G$2:$G$7,'DMG Tables'!$H$2:$H$7)</f>
        <v>483600000</v>
      </c>
      <c r="BJD30" s="1">
        <f>LOOKUP($A30,'DMG Tables'!$P$2:$P$35,'DMG Tables'!$O$2:$O$35)*BJD$1*LOOKUP(BJD$1,'DMG Tables'!$G$2:$G$7,'DMG Tables'!$H$2:$H$7)</f>
        <v>483900000</v>
      </c>
      <c r="BJE30" s="1">
        <f>LOOKUP($A30,'DMG Tables'!$P$2:$P$35,'DMG Tables'!$O$2:$O$35)*BJE$1*LOOKUP(BJE$1,'DMG Tables'!$G$2:$G$7,'DMG Tables'!$H$2:$H$7)</f>
        <v>484200000</v>
      </c>
      <c r="BJF30" s="1">
        <f>LOOKUP($A30,'DMG Tables'!$P$2:$P$35,'DMG Tables'!$O$2:$O$35)*BJF$1*LOOKUP(BJF$1,'DMG Tables'!$G$2:$G$7,'DMG Tables'!$H$2:$H$7)</f>
        <v>484500000</v>
      </c>
      <c r="BJG30" s="1">
        <f>LOOKUP($A30,'DMG Tables'!$P$2:$P$35,'DMG Tables'!$O$2:$O$35)*BJG$1*LOOKUP(BJG$1,'DMG Tables'!$G$2:$G$7,'DMG Tables'!$H$2:$H$7)</f>
        <v>484800000</v>
      </c>
      <c r="BJH30" s="1">
        <f>LOOKUP($A30,'DMG Tables'!$P$2:$P$35,'DMG Tables'!$O$2:$O$35)*BJH$1*LOOKUP(BJH$1,'DMG Tables'!$G$2:$G$7,'DMG Tables'!$H$2:$H$7)</f>
        <v>485100000</v>
      </c>
      <c r="BJI30" s="1">
        <f>LOOKUP($A30,'DMG Tables'!$P$2:$P$35,'DMG Tables'!$O$2:$O$35)*BJI$1*LOOKUP(BJI$1,'DMG Tables'!$G$2:$G$7,'DMG Tables'!$H$2:$H$7)</f>
        <v>485400000</v>
      </c>
      <c r="BJJ30" s="1">
        <f>LOOKUP($A30,'DMG Tables'!$P$2:$P$35,'DMG Tables'!$O$2:$O$35)*BJJ$1*LOOKUP(BJJ$1,'DMG Tables'!$G$2:$G$7,'DMG Tables'!$H$2:$H$7)</f>
        <v>485700000</v>
      </c>
      <c r="BJK30" s="1">
        <f>LOOKUP($A30,'DMG Tables'!$P$2:$P$35,'DMG Tables'!$O$2:$O$35)*BJK$1*LOOKUP(BJK$1,'DMG Tables'!$G$2:$G$7,'DMG Tables'!$H$2:$H$7)</f>
        <v>486000000</v>
      </c>
      <c r="BJL30" s="1">
        <f>LOOKUP($A30,'DMG Tables'!$P$2:$P$35,'DMG Tables'!$O$2:$O$35)*BJL$1*LOOKUP(BJL$1,'DMG Tables'!$G$2:$G$7,'DMG Tables'!$H$2:$H$7)</f>
        <v>486300000</v>
      </c>
      <c r="BJM30" s="1">
        <f>LOOKUP($A30,'DMG Tables'!$P$2:$P$35,'DMG Tables'!$O$2:$O$35)*BJM$1*LOOKUP(BJM$1,'DMG Tables'!$G$2:$G$7,'DMG Tables'!$H$2:$H$7)</f>
        <v>486600000</v>
      </c>
      <c r="BJN30" s="1">
        <f>LOOKUP($A30,'DMG Tables'!$P$2:$P$35,'DMG Tables'!$O$2:$O$35)*BJN$1*LOOKUP(BJN$1,'DMG Tables'!$G$2:$G$7,'DMG Tables'!$H$2:$H$7)</f>
        <v>486900000</v>
      </c>
      <c r="BJO30" s="1">
        <f>LOOKUP($A30,'DMG Tables'!$P$2:$P$35,'DMG Tables'!$O$2:$O$35)*BJO$1*LOOKUP(BJO$1,'DMG Tables'!$G$2:$G$7,'DMG Tables'!$H$2:$H$7)</f>
        <v>487200000</v>
      </c>
      <c r="BJP30" s="1">
        <f>LOOKUP($A30,'DMG Tables'!$P$2:$P$35,'DMG Tables'!$O$2:$O$35)*BJP$1*LOOKUP(BJP$1,'DMG Tables'!$G$2:$G$7,'DMG Tables'!$H$2:$H$7)</f>
        <v>487500000</v>
      </c>
      <c r="BJQ30" s="1">
        <f>LOOKUP($A30,'DMG Tables'!$P$2:$P$35,'DMG Tables'!$O$2:$O$35)*BJQ$1*LOOKUP(BJQ$1,'DMG Tables'!$G$2:$G$7,'DMG Tables'!$H$2:$H$7)</f>
        <v>487800000</v>
      </c>
      <c r="BJR30" s="1">
        <f>LOOKUP($A30,'DMG Tables'!$P$2:$P$35,'DMG Tables'!$O$2:$O$35)*BJR$1*LOOKUP(BJR$1,'DMG Tables'!$G$2:$G$7,'DMG Tables'!$H$2:$H$7)</f>
        <v>488100000</v>
      </c>
      <c r="BJS30" s="1">
        <f>LOOKUP($A30,'DMG Tables'!$P$2:$P$35,'DMG Tables'!$O$2:$O$35)*BJS$1*LOOKUP(BJS$1,'DMG Tables'!$G$2:$G$7,'DMG Tables'!$H$2:$H$7)</f>
        <v>488400000</v>
      </c>
      <c r="BJT30" s="1">
        <f>LOOKUP($A30,'DMG Tables'!$P$2:$P$35,'DMG Tables'!$O$2:$O$35)*BJT$1*LOOKUP(BJT$1,'DMG Tables'!$G$2:$G$7,'DMG Tables'!$H$2:$H$7)</f>
        <v>488700000</v>
      </c>
      <c r="BJU30" s="1">
        <f>LOOKUP($A30,'DMG Tables'!$P$2:$P$35,'DMG Tables'!$O$2:$O$35)*BJU$1*LOOKUP(BJU$1,'DMG Tables'!$G$2:$G$7,'DMG Tables'!$H$2:$H$7)</f>
        <v>489000000</v>
      </c>
      <c r="BJV30" s="1">
        <f>LOOKUP($A30,'DMG Tables'!$P$2:$P$35,'DMG Tables'!$O$2:$O$35)*BJV$1*LOOKUP(BJV$1,'DMG Tables'!$G$2:$G$7,'DMG Tables'!$H$2:$H$7)</f>
        <v>489300000</v>
      </c>
      <c r="BJW30" s="1">
        <f>LOOKUP($A30,'DMG Tables'!$P$2:$P$35,'DMG Tables'!$O$2:$O$35)*BJW$1*LOOKUP(BJW$1,'DMG Tables'!$G$2:$G$7,'DMG Tables'!$H$2:$H$7)</f>
        <v>489600000</v>
      </c>
      <c r="BJX30" s="1">
        <f>LOOKUP($A30,'DMG Tables'!$P$2:$P$35,'DMG Tables'!$O$2:$O$35)*BJX$1*LOOKUP(BJX$1,'DMG Tables'!$G$2:$G$7,'DMG Tables'!$H$2:$H$7)</f>
        <v>489900000</v>
      </c>
      <c r="BJY30" s="1">
        <f>LOOKUP($A30,'DMG Tables'!$P$2:$P$35,'DMG Tables'!$O$2:$O$35)*BJY$1*LOOKUP(BJY$1,'DMG Tables'!$G$2:$G$7,'DMG Tables'!$H$2:$H$7)</f>
        <v>490200000</v>
      </c>
      <c r="BJZ30" s="1">
        <f>LOOKUP($A30,'DMG Tables'!$P$2:$P$35,'DMG Tables'!$O$2:$O$35)*BJZ$1*LOOKUP(BJZ$1,'DMG Tables'!$G$2:$G$7,'DMG Tables'!$H$2:$H$7)</f>
        <v>490500000</v>
      </c>
      <c r="BKA30" s="1">
        <f>LOOKUP($A30,'DMG Tables'!$P$2:$P$35,'DMG Tables'!$O$2:$O$35)*BKA$1*LOOKUP(BKA$1,'DMG Tables'!$G$2:$G$7,'DMG Tables'!$H$2:$H$7)</f>
        <v>490800000</v>
      </c>
      <c r="BKB30" s="1">
        <f>LOOKUP($A30,'DMG Tables'!$P$2:$P$35,'DMG Tables'!$O$2:$O$35)*BKB$1*LOOKUP(BKB$1,'DMG Tables'!$G$2:$G$7,'DMG Tables'!$H$2:$H$7)</f>
        <v>491100000</v>
      </c>
      <c r="BKC30" s="1">
        <f>LOOKUP($A30,'DMG Tables'!$P$2:$P$35,'DMG Tables'!$O$2:$O$35)*BKC$1*LOOKUP(BKC$1,'DMG Tables'!$G$2:$G$7,'DMG Tables'!$H$2:$H$7)</f>
        <v>491400000</v>
      </c>
      <c r="BKD30" s="1">
        <f>LOOKUP($A30,'DMG Tables'!$P$2:$P$35,'DMG Tables'!$O$2:$O$35)*BKD$1*LOOKUP(BKD$1,'DMG Tables'!$G$2:$G$7,'DMG Tables'!$H$2:$H$7)</f>
        <v>491700000</v>
      </c>
      <c r="BKE30" s="1">
        <f>LOOKUP($A30,'DMG Tables'!$P$2:$P$35,'DMG Tables'!$O$2:$O$35)*BKE$1*LOOKUP(BKE$1,'DMG Tables'!$G$2:$G$7,'DMG Tables'!$H$2:$H$7)</f>
        <v>492000000</v>
      </c>
      <c r="BKF30" s="1">
        <f>LOOKUP($A30,'DMG Tables'!$P$2:$P$35,'DMG Tables'!$O$2:$O$35)*BKF$1*LOOKUP(BKF$1,'DMG Tables'!$G$2:$G$7,'DMG Tables'!$H$2:$H$7)</f>
        <v>492300000</v>
      </c>
      <c r="BKG30" s="1">
        <f>LOOKUP($A30,'DMG Tables'!$P$2:$P$35,'DMG Tables'!$O$2:$O$35)*BKG$1*LOOKUP(BKG$1,'DMG Tables'!$G$2:$G$7,'DMG Tables'!$H$2:$H$7)</f>
        <v>492600000</v>
      </c>
      <c r="BKH30" s="1">
        <f>LOOKUP($A30,'DMG Tables'!$P$2:$P$35,'DMG Tables'!$O$2:$O$35)*BKH$1*LOOKUP(BKH$1,'DMG Tables'!$G$2:$G$7,'DMG Tables'!$H$2:$H$7)</f>
        <v>492900000</v>
      </c>
      <c r="BKI30" s="1">
        <f>LOOKUP($A30,'DMG Tables'!$P$2:$P$35,'DMG Tables'!$O$2:$O$35)*BKI$1*LOOKUP(BKI$1,'DMG Tables'!$G$2:$G$7,'DMG Tables'!$H$2:$H$7)</f>
        <v>493200000</v>
      </c>
      <c r="BKJ30" s="1">
        <f>LOOKUP($A30,'DMG Tables'!$P$2:$P$35,'DMG Tables'!$O$2:$O$35)*BKJ$1*LOOKUP(BKJ$1,'DMG Tables'!$G$2:$G$7,'DMG Tables'!$H$2:$H$7)</f>
        <v>493500000</v>
      </c>
      <c r="BKK30" s="1">
        <f>LOOKUP($A30,'DMG Tables'!$P$2:$P$35,'DMG Tables'!$O$2:$O$35)*BKK$1*LOOKUP(BKK$1,'DMG Tables'!$G$2:$G$7,'DMG Tables'!$H$2:$H$7)</f>
        <v>493800000</v>
      </c>
      <c r="BKL30" s="1">
        <f>LOOKUP($A30,'DMG Tables'!$P$2:$P$35,'DMG Tables'!$O$2:$O$35)*BKL$1*LOOKUP(BKL$1,'DMG Tables'!$G$2:$G$7,'DMG Tables'!$H$2:$H$7)</f>
        <v>494100000</v>
      </c>
      <c r="BKM30" s="1">
        <f>LOOKUP($A30,'DMG Tables'!$P$2:$P$35,'DMG Tables'!$O$2:$O$35)*BKM$1*LOOKUP(BKM$1,'DMG Tables'!$G$2:$G$7,'DMG Tables'!$H$2:$H$7)</f>
        <v>494400000</v>
      </c>
      <c r="BKN30" s="1">
        <f>LOOKUP($A30,'DMG Tables'!$P$2:$P$35,'DMG Tables'!$O$2:$O$35)*BKN$1*LOOKUP(BKN$1,'DMG Tables'!$G$2:$G$7,'DMG Tables'!$H$2:$H$7)</f>
        <v>494700000</v>
      </c>
      <c r="BKO30" s="1">
        <f>LOOKUP($A30,'DMG Tables'!$P$2:$P$35,'DMG Tables'!$O$2:$O$35)*BKO$1*LOOKUP(BKO$1,'DMG Tables'!$G$2:$G$7,'DMG Tables'!$H$2:$H$7)</f>
        <v>495000000</v>
      </c>
      <c r="BKP30" s="1">
        <f>LOOKUP($A30,'DMG Tables'!$P$2:$P$35,'DMG Tables'!$O$2:$O$35)*BKP$1*LOOKUP(BKP$1,'DMG Tables'!$G$2:$G$7,'DMG Tables'!$H$2:$H$7)</f>
        <v>495300000</v>
      </c>
      <c r="BKQ30" s="1">
        <f>LOOKUP($A30,'DMG Tables'!$P$2:$P$35,'DMG Tables'!$O$2:$O$35)*BKQ$1*LOOKUP(BKQ$1,'DMG Tables'!$G$2:$G$7,'DMG Tables'!$H$2:$H$7)</f>
        <v>495600000</v>
      </c>
      <c r="BKR30" s="1">
        <f>LOOKUP($A30,'DMG Tables'!$P$2:$P$35,'DMG Tables'!$O$2:$O$35)*BKR$1*LOOKUP(BKR$1,'DMG Tables'!$G$2:$G$7,'DMG Tables'!$H$2:$H$7)</f>
        <v>495900000</v>
      </c>
      <c r="BKS30" s="1">
        <f>LOOKUP($A30,'DMG Tables'!$P$2:$P$35,'DMG Tables'!$O$2:$O$35)*BKS$1*LOOKUP(BKS$1,'DMG Tables'!$G$2:$G$7,'DMG Tables'!$H$2:$H$7)</f>
        <v>496200000</v>
      </c>
      <c r="BKT30" s="1">
        <f>LOOKUP($A30,'DMG Tables'!$P$2:$P$35,'DMG Tables'!$O$2:$O$35)*BKT$1*LOOKUP(BKT$1,'DMG Tables'!$G$2:$G$7,'DMG Tables'!$H$2:$H$7)</f>
        <v>496500000</v>
      </c>
      <c r="BKU30" s="1">
        <f>LOOKUP($A30,'DMG Tables'!$P$2:$P$35,'DMG Tables'!$O$2:$O$35)*BKU$1*LOOKUP(BKU$1,'DMG Tables'!$G$2:$G$7,'DMG Tables'!$H$2:$H$7)</f>
        <v>496800000</v>
      </c>
      <c r="BKV30" s="1">
        <f>LOOKUP($A30,'DMG Tables'!$P$2:$P$35,'DMG Tables'!$O$2:$O$35)*BKV$1*LOOKUP(BKV$1,'DMG Tables'!$G$2:$G$7,'DMG Tables'!$H$2:$H$7)</f>
        <v>497100000</v>
      </c>
      <c r="BKW30" s="1">
        <f>LOOKUP($A30,'DMG Tables'!$P$2:$P$35,'DMG Tables'!$O$2:$O$35)*BKW$1*LOOKUP(BKW$1,'DMG Tables'!$G$2:$G$7,'DMG Tables'!$H$2:$H$7)</f>
        <v>497400000</v>
      </c>
      <c r="BKX30" s="1">
        <f>LOOKUP($A30,'DMG Tables'!$P$2:$P$35,'DMG Tables'!$O$2:$O$35)*BKX$1*LOOKUP(BKX$1,'DMG Tables'!$G$2:$G$7,'DMG Tables'!$H$2:$H$7)</f>
        <v>497700000</v>
      </c>
      <c r="BKY30" s="1">
        <f>LOOKUP($A30,'DMG Tables'!$P$2:$P$35,'DMG Tables'!$O$2:$O$35)*BKY$1*LOOKUP(BKY$1,'DMG Tables'!$G$2:$G$7,'DMG Tables'!$H$2:$H$7)</f>
        <v>498000000</v>
      </c>
      <c r="BKZ30" s="1">
        <f>LOOKUP($A30,'DMG Tables'!$P$2:$P$35,'DMG Tables'!$O$2:$O$35)*BKZ$1*LOOKUP(BKZ$1,'DMG Tables'!$G$2:$G$7,'DMG Tables'!$H$2:$H$7)</f>
        <v>498300000</v>
      </c>
      <c r="BLA30" s="1">
        <f>LOOKUP($A30,'DMG Tables'!$P$2:$P$35,'DMG Tables'!$O$2:$O$35)*BLA$1*LOOKUP(BLA$1,'DMG Tables'!$G$2:$G$7,'DMG Tables'!$H$2:$H$7)</f>
        <v>498600000</v>
      </c>
      <c r="BLB30" s="1">
        <f>LOOKUP($A30,'DMG Tables'!$P$2:$P$35,'DMG Tables'!$O$2:$O$35)*BLB$1*LOOKUP(BLB$1,'DMG Tables'!$G$2:$G$7,'DMG Tables'!$H$2:$H$7)</f>
        <v>498900000</v>
      </c>
      <c r="BLC30" s="1">
        <f>LOOKUP($A30,'DMG Tables'!$P$2:$P$35,'DMG Tables'!$O$2:$O$35)*BLC$1*LOOKUP(BLC$1,'DMG Tables'!$G$2:$G$7,'DMG Tables'!$H$2:$H$7)</f>
        <v>499200000</v>
      </c>
      <c r="BLD30" s="1">
        <f>LOOKUP($A30,'DMG Tables'!$P$2:$P$35,'DMG Tables'!$O$2:$O$35)*BLD$1*LOOKUP(BLD$1,'DMG Tables'!$G$2:$G$7,'DMG Tables'!$H$2:$H$7)</f>
        <v>499500000</v>
      </c>
      <c r="BLE30" s="1">
        <f>LOOKUP($A30,'DMG Tables'!$P$2:$P$35,'DMG Tables'!$O$2:$O$35)*BLE$1*LOOKUP(BLE$1,'DMG Tables'!$G$2:$G$7,'DMG Tables'!$H$2:$H$7)</f>
        <v>499800000</v>
      </c>
      <c r="BLF30" s="1">
        <f>LOOKUP($A30,'DMG Tables'!$P$2:$P$35,'DMG Tables'!$O$2:$O$35)*BLF$1*LOOKUP(BLF$1,'DMG Tables'!$G$2:$G$7,'DMG Tables'!$H$2:$H$7)</f>
        <v>500100000</v>
      </c>
      <c r="BLG30" s="1">
        <f>LOOKUP($A30,'DMG Tables'!$P$2:$P$35,'DMG Tables'!$O$2:$O$35)*BLG$1*LOOKUP(BLG$1,'DMG Tables'!$G$2:$G$7,'DMG Tables'!$H$2:$H$7)</f>
        <v>500400000</v>
      </c>
      <c r="BLH30" s="1">
        <f>LOOKUP($A30,'DMG Tables'!$P$2:$P$35,'DMG Tables'!$O$2:$O$35)*BLH$1*LOOKUP(BLH$1,'DMG Tables'!$G$2:$G$7,'DMG Tables'!$H$2:$H$7)</f>
        <v>500700000</v>
      </c>
      <c r="BLI30" s="1">
        <f>LOOKUP($A30,'DMG Tables'!$P$2:$P$35,'DMG Tables'!$O$2:$O$35)*BLI$1*LOOKUP(BLI$1,'DMG Tables'!$G$2:$G$7,'DMG Tables'!$H$2:$H$7)</f>
        <v>501000000</v>
      </c>
      <c r="BLJ30" s="1">
        <f>LOOKUP($A30,'DMG Tables'!$P$2:$P$35,'DMG Tables'!$O$2:$O$35)*BLJ$1*LOOKUP(BLJ$1,'DMG Tables'!$G$2:$G$7,'DMG Tables'!$H$2:$H$7)</f>
        <v>501300000</v>
      </c>
      <c r="BLK30" s="1">
        <f>LOOKUP($A30,'DMG Tables'!$P$2:$P$35,'DMG Tables'!$O$2:$O$35)*BLK$1*LOOKUP(BLK$1,'DMG Tables'!$G$2:$G$7,'DMG Tables'!$H$2:$H$7)</f>
        <v>501600000</v>
      </c>
      <c r="BLL30" s="1">
        <f>LOOKUP($A30,'DMG Tables'!$P$2:$P$35,'DMG Tables'!$O$2:$O$35)*BLL$1*LOOKUP(BLL$1,'DMG Tables'!$G$2:$G$7,'DMG Tables'!$H$2:$H$7)</f>
        <v>501900000</v>
      </c>
      <c r="BLM30" s="1">
        <f>LOOKUP($A30,'DMG Tables'!$P$2:$P$35,'DMG Tables'!$O$2:$O$35)*BLM$1*LOOKUP(BLM$1,'DMG Tables'!$G$2:$G$7,'DMG Tables'!$H$2:$H$7)</f>
        <v>502200000</v>
      </c>
      <c r="BLN30" s="1">
        <f>LOOKUP($A30,'DMG Tables'!$P$2:$P$35,'DMG Tables'!$O$2:$O$35)*BLN$1*LOOKUP(BLN$1,'DMG Tables'!$G$2:$G$7,'DMG Tables'!$H$2:$H$7)</f>
        <v>502500000</v>
      </c>
      <c r="BLO30" s="1">
        <f>LOOKUP($A30,'DMG Tables'!$P$2:$P$35,'DMG Tables'!$O$2:$O$35)*BLO$1*LOOKUP(BLO$1,'DMG Tables'!$G$2:$G$7,'DMG Tables'!$H$2:$H$7)</f>
        <v>502800000</v>
      </c>
      <c r="BLP30" s="1">
        <f>LOOKUP($A30,'DMG Tables'!$P$2:$P$35,'DMG Tables'!$O$2:$O$35)*BLP$1*LOOKUP(BLP$1,'DMG Tables'!$G$2:$G$7,'DMG Tables'!$H$2:$H$7)</f>
        <v>503100000</v>
      </c>
      <c r="BLQ30" s="1">
        <f>LOOKUP($A30,'DMG Tables'!$P$2:$P$35,'DMG Tables'!$O$2:$O$35)*BLQ$1*LOOKUP(BLQ$1,'DMG Tables'!$G$2:$G$7,'DMG Tables'!$H$2:$H$7)</f>
        <v>503400000</v>
      </c>
      <c r="BLR30" s="1">
        <f>LOOKUP($A30,'DMG Tables'!$P$2:$P$35,'DMG Tables'!$O$2:$O$35)*BLR$1*LOOKUP(BLR$1,'DMG Tables'!$G$2:$G$7,'DMG Tables'!$H$2:$H$7)</f>
        <v>503700000</v>
      </c>
      <c r="BLS30" s="1">
        <f>LOOKUP($A30,'DMG Tables'!$P$2:$P$35,'DMG Tables'!$O$2:$O$35)*BLS$1*LOOKUP(BLS$1,'DMG Tables'!$G$2:$G$7,'DMG Tables'!$H$2:$H$7)</f>
        <v>504000000</v>
      </c>
      <c r="BLT30" s="1">
        <f>LOOKUP($A30,'DMG Tables'!$P$2:$P$35,'DMG Tables'!$O$2:$O$35)*BLT$1*LOOKUP(BLT$1,'DMG Tables'!$G$2:$G$7,'DMG Tables'!$H$2:$H$7)</f>
        <v>504300000</v>
      </c>
      <c r="BLU30" s="1">
        <f>LOOKUP($A30,'DMG Tables'!$P$2:$P$35,'DMG Tables'!$O$2:$O$35)*BLU$1*LOOKUP(BLU$1,'DMG Tables'!$G$2:$G$7,'DMG Tables'!$H$2:$H$7)</f>
        <v>504600000</v>
      </c>
      <c r="BLV30" s="1">
        <f>LOOKUP($A30,'DMG Tables'!$P$2:$P$35,'DMG Tables'!$O$2:$O$35)*BLV$1*LOOKUP(BLV$1,'DMG Tables'!$G$2:$G$7,'DMG Tables'!$H$2:$H$7)</f>
        <v>504900000</v>
      </c>
      <c r="BLW30" s="1">
        <f>LOOKUP($A30,'DMG Tables'!$P$2:$P$35,'DMG Tables'!$O$2:$O$35)*BLW$1*LOOKUP(BLW$1,'DMG Tables'!$G$2:$G$7,'DMG Tables'!$H$2:$H$7)</f>
        <v>505200000</v>
      </c>
      <c r="BLX30" s="1">
        <f>LOOKUP($A30,'DMG Tables'!$P$2:$P$35,'DMG Tables'!$O$2:$O$35)*BLX$1*LOOKUP(BLX$1,'DMG Tables'!$G$2:$G$7,'DMG Tables'!$H$2:$H$7)</f>
        <v>505500000</v>
      </c>
      <c r="BLY30" s="1">
        <f>LOOKUP($A30,'DMG Tables'!$P$2:$P$35,'DMG Tables'!$O$2:$O$35)*BLY$1*LOOKUP(BLY$1,'DMG Tables'!$G$2:$G$7,'DMG Tables'!$H$2:$H$7)</f>
        <v>505800000</v>
      </c>
      <c r="BLZ30" s="1">
        <f>LOOKUP($A30,'DMG Tables'!$P$2:$P$35,'DMG Tables'!$O$2:$O$35)*BLZ$1*LOOKUP(BLZ$1,'DMG Tables'!$G$2:$G$7,'DMG Tables'!$H$2:$H$7)</f>
        <v>506100000</v>
      </c>
      <c r="BMA30" s="1">
        <f>LOOKUP($A30,'DMG Tables'!$P$2:$P$35,'DMG Tables'!$O$2:$O$35)*BMA$1*LOOKUP(BMA$1,'DMG Tables'!$G$2:$G$7,'DMG Tables'!$H$2:$H$7)</f>
        <v>506400000</v>
      </c>
      <c r="BMB30" s="1">
        <f>LOOKUP($A30,'DMG Tables'!$P$2:$P$35,'DMG Tables'!$O$2:$O$35)*BMB$1*LOOKUP(BMB$1,'DMG Tables'!$G$2:$G$7,'DMG Tables'!$H$2:$H$7)</f>
        <v>506700000</v>
      </c>
      <c r="BMC30" s="1">
        <f>LOOKUP($A30,'DMG Tables'!$P$2:$P$35,'DMG Tables'!$O$2:$O$35)*BMC$1*LOOKUP(BMC$1,'DMG Tables'!$G$2:$G$7,'DMG Tables'!$H$2:$H$7)</f>
        <v>507000000</v>
      </c>
      <c r="BMD30" s="1">
        <f>LOOKUP($A30,'DMG Tables'!$P$2:$P$35,'DMG Tables'!$O$2:$O$35)*BMD$1*LOOKUP(BMD$1,'DMG Tables'!$G$2:$G$7,'DMG Tables'!$H$2:$H$7)</f>
        <v>507300000</v>
      </c>
      <c r="BME30" s="1">
        <f>LOOKUP($A30,'DMG Tables'!$P$2:$P$35,'DMG Tables'!$O$2:$O$35)*BME$1*LOOKUP(BME$1,'DMG Tables'!$G$2:$G$7,'DMG Tables'!$H$2:$H$7)</f>
        <v>507600000</v>
      </c>
      <c r="BMF30" s="1">
        <f>LOOKUP($A30,'DMG Tables'!$P$2:$P$35,'DMG Tables'!$O$2:$O$35)*BMF$1*LOOKUP(BMF$1,'DMG Tables'!$G$2:$G$7,'DMG Tables'!$H$2:$H$7)</f>
        <v>507900000</v>
      </c>
      <c r="BMG30" s="1">
        <f>LOOKUP($A30,'DMG Tables'!$P$2:$P$35,'DMG Tables'!$O$2:$O$35)*BMG$1*LOOKUP(BMG$1,'DMG Tables'!$G$2:$G$7,'DMG Tables'!$H$2:$H$7)</f>
        <v>508200000</v>
      </c>
      <c r="BMH30" s="1">
        <f>LOOKUP($A30,'DMG Tables'!$P$2:$P$35,'DMG Tables'!$O$2:$O$35)*BMH$1*LOOKUP(BMH$1,'DMG Tables'!$G$2:$G$7,'DMG Tables'!$H$2:$H$7)</f>
        <v>508500000</v>
      </c>
      <c r="BMI30" s="1">
        <f>LOOKUP($A30,'DMG Tables'!$P$2:$P$35,'DMG Tables'!$O$2:$O$35)*BMI$1*LOOKUP(BMI$1,'DMG Tables'!$G$2:$G$7,'DMG Tables'!$H$2:$H$7)</f>
        <v>508800000</v>
      </c>
      <c r="BMJ30" s="1">
        <f>LOOKUP($A30,'DMG Tables'!$P$2:$P$35,'DMG Tables'!$O$2:$O$35)*BMJ$1*LOOKUP(BMJ$1,'DMG Tables'!$G$2:$G$7,'DMG Tables'!$H$2:$H$7)</f>
        <v>509100000</v>
      </c>
      <c r="BMK30" s="1">
        <f>LOOKUP($A30,'DMG Tables'!$P$2:$P$35,'DMG Tables'!$O$2:$O$35)*BMK$1*LOOKUP(BMK$1,'DMG Tables'!$G$2:$G$7,'DMG Tables'!$H$2:$H$7)</f>
        <v>509400000</v>
      </c>
      <c r="BML30" s="1">
        <f>LOOKUP($A30,'DMG Tables'!$P$2:$P$35,'DMG Tables'!$O$2:$O$35)*BML$1*LOOKUP(BML$1,'DMG Tables'!$G$2:$G$7,'DMG Tables'!$H$2:$H$7)</f>
        <v>509700000</v>
      </c>
      <c r="BMM30" s="1">
        <f>LOOKUP($A30,'DMG Tables'!$P$2:$P$35,'DMG Tables'!$O$2:$O$35)*BMM$1*LOOKUP(BMM$1,'DMG Tables'!$G$2:$G$7,'DMG Tables'!$H$2:$H$7)</f>
        <v>510000000</v>
      </c>
      <c r="BMN30" s="1">
        <f>LOOKUP($A30,'DMG Tables'!$P$2:$P$35,'DMG Tables'!$O$2:$O$35)*BMN$1*LOOKUP(BMN$1,'DMG Tables'!$G$2:$G$7,'DMG Tables'!$H$2:$H$7)</f>
        <v>510300000</v>
      </c>
      <c r="BMO30" s="1">
        <f>LOOKUP($A30,'DMG Tables'!$P$2:$P$35,'DMG Tables'!$O$2:$O$35)*BMO$1*LOOKUP(BMO$1,'DMG Tables'!$G$2:$G$7,'DMG Tables'!$H$2:$H$7)</f>
        <v>510600000</v>
      </c>
      <c r="BMP30" s="1">
        <f>LOOKUP($A30,'DMG Tables'!$P$2:$P$35,'DMG Tables'!$O$2:$O$35)*BMP$1*LOOKUP(BMP$1,'DMG Tables'!$G$2:$G$7,'DMG Tables'!$H$2:$H$7)</f>
        <v>510900000</v>
      </c>
      <c r="BMQ30" s="1">
        <f>LOOKUP($A30,'DMG Tables'!$P$2:$P$35,'DMG Tables'!$O$2:$O$35)*BMQ$1*LOOKUP(BMQ$1,'DMG Tables'!$G$2:$G$7,'DMG Tables'!$H$2:$H$7)</f>
        <v>511200000</v>
      </c>
      <c r="BMR30" s="1">
        <f>LOOKUP($A30,'DMG Tables'!$P$2:$P$35,'DMG Tables'!$O$2:$O$35)*BMR$1*LOOKUP(BMR$1,'DMG Tables'!$G$2:$G$7,'DMG Tables'!$H$2:$H$7)</f>
        <v>511500000</v>
      </c>
      <c r="BMS30" s="1">
        <f>LOOKUP($A30,'DMG Tables'!$P$2:$P$35,'DMG Tables'!$O$2:$O$35)*BMS$1*LOOKUP(BMS$1,'DMG Tables'!$G$2:$G$7,'DMG Tables'!$H$2:$H$7)</f>
        <v>511800000</v>
      </c>
      <c r="BMT30" s="1">
        <f>LOOKUP($A30,'DMG Tables'!$P$2:$P$35,'DMG Tables'!$O$2:$O$35)*BMT$1*LOOKUP(BMT$1,'DMG Tables'!$G$2:$G$7,'DMG Tables'!$H$2:$H$7)</f>
        <v>512100000</v>
      </c>
      <c r="BMU30" s="1">
        <f>LOOKUP($A30,'DMG Tables'!$P$2:$P$35,'DMG Tables'!$O$2:$O$35)*BMU$1*LOOKUP(BMU$1,'DMG Tables'!$G$2:$G$7,'DMG Tables'!$H$2:$H$7)</f>
        <v>512400000</v>
      </c>
      <c r="BMV30" s="1">
        <f>LOOKUP($A30,'DMG Tables'!$P$2:$P$35,'DMG Tables'!$O$2:$O$35)*BMV$1*LOOKUP(BMV$1,'DMG Tables'!$G$2:$G$7,'DMG Tables'!$H$2:$H$7)</f>
        <v>512700000</v>
      </c>
      <c r="BMW30" s="1">
        <f>LOOKUP($A30,'DMG Tables'!$P$2:$P$35,'DMG Tables'!$O$2:$O$35)*BMW$1*LOOKUP(BMW$1,'DMG Tables'!$G$2:$G$7,'DMG Tables'!$H$2:$H$7)</f>
        <v>513000000</v>
      </c>
      <c r="BMX30" s="1">
        <f>LOOKUP($A30,'DMG Tables'!$P$2:$P$35,'DMG Tables'!$O$2:$O$35)*BMX$1*LOOKUP(BMX$1,'DMG Tables'!$G$2:$G$7,'DMG Tables'!$H$2:$H$7)</f>
        <v>513300000</v>
      </c>
      <c r="BMY30" s="1">
        <f>LOOKUP($A30,'DMG Tables'!$P$2:$P$35,'DMG Tables'!$O$2:$O$35)*BMY$1*LOOKUP(BMY$1,'DMG Tables'!$G$2:$G$7,'DMG Tables'!$H$2:$H$7)</f>
        <v>513600000</v>
      </c>
      <c r="BMZ30" s="1">
        <f>LOOKUP($A30,'DMG Tables'!$P$2:$P$35,'DMG Tables'!$O$2:$O$35)*BMZ$1*LOOKUP(BMZ$1,'DMG Tables'!$G$2:$G$7,'DMG Tables'!$H$2:$H$7)</f>
        <v>513900000</v>
      </c>
      <c r="BNA30" s="1">
        <f>LOOKUP($A30,'DMG Tables'!$P$2:$P$35,'DMG Tables'!$O$2:$O$35)*BNA$1*LOOKUP(BNA$1,'DMG Tables'!$G$2:$G$7,'DMG Tables'!$H$2:$H$7)</f>
        <v>514200000</v>
      </c>
      <c r="BNB30" s="1">
        <f>LOOKUP($A30,'DMG Tables'!$P$2:$P$35,'DMG Tables'!$O$2:$O$35)*BNB$1*LOOKUP(BNB$1,'DMG Tables'!$G$2:$G$7,'DMG Tables'!$H$2:$H$7)</f>
        <v>514500000</v>
      </c>
      <c r="BNC30" s="1">
        <f>LOOKUP($A30,'DMG Tables'!$P$2:$P$35,'DMG Tables'!$O$2:$O$35)*BNC$1*LOOKUP(BNC$1,'DMG Tables'!$G$2:$G$7,'DMG Tables'!$H$2:$H$7)</f>
        <v>514800000</v>
      </c>
      <c r="BND30" s="1">
        <f>LOOKUP($A30,'DMG Tables'!$P$2:$P$35,'DMG Tables'!$O$2:$O$35)*BND$1*LOOKUP(BND$1,'DMG Tables'!$G$2:$G$7,'DMG Tables'!$H$2:$H$7)</f>
        <v>515100000</v>
      </c>
      <c r="BNE30" s="1">
        <f>LOOKUP($A30,'DMG Tables'!$P$2:$P$35,'DMG Tables'!$O$2:$O$35)*BNE$1*LOOKUP(BNE$1,'DMG Tables'!$G$2:$G$7,'DMG Tables'!$H$2:$H$7)</f>
        <v>515400000</v>
      </c>
      <c r="BNF30" s="1">
        <f>LOOKUP($A30,'DMG Tables'!$P$2:$P$35,'DMG Tables'!$O$2:$O$35)*BNF$1*LOOKUP(BNF$1,'DMG Tables'!$G$2:$G$7,'DMG Tables'!$H$2:$H$7)</f>
        <v>515700000</v>
      </c>
      <c r="BNG30" s="1">
        <f>LOOKUP($A30,'DMG Tables'!$P$2:$P$35,'DMG Tables'!$O$2:$O$35)*BNG$1*LOOKUP(BNG$1,'DMG Tables'!$G$2:$G$7,'DMG Tables'!$H$2:$H$7)</f>
        <v>516000000</v>
      </c>
      <c r="BNH30" s="1">
        <f>LOOKUP($A30,'DMG Tables'!$P$2:$P$35,'DMG Tables'!$O$2:$O$35)*BNH$1*LOOKUP(BNH$1,'DMG Tables'!$G$2:$G$7,'DMG Tables'!$H$2:$H$7)</f>
        <v>516300000</v>
      </c>
      <c r="BNI30" s="1">
        <f>LOOKUP($A30,'DMG Tables'!$P$2:$P$35,'DMG Tables'!$O$2:$O$35)*BNI$1*LOOKUP(BNI$1,'DMG Tables'!$G$2:$G$7,'DMG Tables'!$H$2:$H$7)</f>
        <v>516600000</v>
      </c>
      <c r="BNJ30" s="1">
        <f>LOOKUP($A30,'DMG Tables'!$P$2:$P$35,'DMG Tables'!$O$2:$O$35)*BNJ$1*LOOKUP(BNJ$1,'DMG Tables'!$G$2:$G$7,'DMG Tables'!$H$2:$H$7)</f>
        <v>516900000</v>
      </c>
      <c r="BNK30" s="1">
        <f>LOOKUP($A30,'DMG Tables'!$P$2:$P$35,'DMG Tables'!$O$2:$O$35)*BNK$1*LOOKUP(BNK$1,'DMG Tables'!$G$2:$G$7,'DMG Tables'!$H$2:$H$7)</f>
        <v>517200000</v>
      </c>
      <c r="BNL30" s="1">
        <f>LOOKUP($A30,'DMG Tables'!$P$2:$P$35,'DMG Tables'!$O$2:$O$35)*BNL$1*LOOKUP(BNL$1,'DMG Tables'!$G$2:$G$7,'DMG Tables'!$H$2:$H$7)</f>
        <v>517500000</v>
      </c>
      <c r="BNM30" s="1">
        <f>LOOKUP($A30,'DMG Tables'!$P$2:$P$35,'DMG Tables'!$O$2:$O$35)*BNM$1*LOOKUP(BNM$1,'DMG Tables'!$G$2:$G$7,'DMG Tables'!$H$2:$H$7)</f>
        <v>517800000</v>
      </c>
      <c r="BNN30" s="1">
        <f>LOOKUP($A30,'DMG Tables'!$P$2:$P$35,'DMG Tables'!$O$2:$O$35)*BNN$1*LOOKUP(BNN$1,'DMG Tables'!$G$2:$G$7,'DMG Tables'!$H$2:$H$7)</f>
        <v>518100000</v>
      </c>
      <c r="BNO30" s="1">
        <f>LOOKUP($A30,'DMG Tables'!$P$2:$P$35,'DMG Tables'!$O$2:$O$35)*BNO$1*LOOKUP(BNO$1,'DMG Tables'!$G$2:$G$7,'DMG Tables'!$H$2:$H$7)</f>
        <v>518400000</v>
      </c>
      <c r="BNP30" s="1">
        <f>LOOKUP($A30,'DMG Tables'!$P$2:$P$35,'DMG Tables'!$O$2:$O$35)*BNP$1*LOOKUP(BNP$1,'DMG Tables'!$G$2:$G$7,'DMG Tables'!$H$2:$H$7)</f>
        <v>518700000</v>
      </c>
      <c r="BNQ30" s="1">
        <f>LOOKUP($A30,'DMG Tables'!$P$2:$P$35,'DMG Tables'!$O$2:$O$35)*BNQ$1*LOOKUP(BNQ$1,'DMG Tables'!$G$2:$G$7,'DMG Tables'!$H$2:$H$7)</f>
        <v>519000000</v>
      </c>
      <c r="BNR30" s="1">
        <f>LOOKUP($A30,'DMG Tables'!$P$2:$P$35,'DMG Tables'!$O$2:$O$35)*BNR$1*LOOKUP(BNR$1,'DMG Tables'!$G$2:$G$7,'DMG Tables'!$H$2:$H$7)</f>
        <v>519300000</v>
      </c>
      <c r="BNS30" s="1">
        <f>LOOKUP($A30,'DMG Tables'!$P$2:$P$35,'DMG Tables'!$O$2:$O$35)*BNS$1*LOOKUP(BNS$1,'DMG Tables'!$G$2:$G$7,'DMG Tables'!$H$2:$H$7)</f>
        <v>519600000</v>
      </c>
      <c r="BNT30" s="1">
        <f>LOOKUP($A30,'DMG Tables'!$P$2:$P$35,'DMG Tables'!$O$2:$O$35)*BNT$1*LOOKUP(BNT$1,'DMG Tables'!$G$2:$G$7,'DMG Tables'!$H$2:$H$7)</f>
        <v>519900000</v>
      </c>
      <c r="BNU30" s="1">
        <f>LOOKUP($A30,'DMG Tables'!$P$2:$P$35,'DMG Tables'!$O$2:$O$35)*BNU$1*LOOKUP(BNU$1,'DMG Tables'!$G$2:$G$7,'DMG Tables'!$H$2:$H$7)</f>
        <v>520200000</v>
      </c>
      <c r="BNV30" s="1">
        <f>LOOKUP($A30,'DMG Tables'!$P$2:$P$35,'DMG Tables'!$O$2:$O$35)*BNV$1*LOOKUP(BNV$1,'DMG Tables'!$G$2:$G$7,'DMG Tables'!$H$2:$H$7)</f>
        <v>520500000</v>
      </c>
      <c r="BNW30" s="1">
        <f>LOOKUP($A30,'DMG Tables'!$P$2:$P$35,'DMG Tables'!$O$2:$O$35)*BNW$1*LOOKUP(BNW$1,'DMG Tables'!$G$2:$G$7,'DMG Tables'!$H$2:$H$7)</f>
        <v>520800000</v>
      </c>
      <c r="BNX30" s="1">
        <f>LOOKUP($A30,'DMG Tables'!$P$2:$P$35,'DMG Tables'!$O$2:$O$35)*BNX$1*LOOKUP(BNX$1,'DMG Tables'!$G$2:$G$7,'DMG Tables'!$H$2:$H$7)</f>
        <v>521100000</v>
      </c>
      <c r="BNY30" s="1">
        <f>LOOKUP($A30,'DMG Tables'!$P$2:$P$35,'DMG Tables'!$O$2:$O$35)*BNY$1*LOOKUP(BNY$1,'DMG Tables'!$G$2:$G$7,'DMG Tables'!$H$2:$H$7)</f>
        <v>521400000</v>
      </c>
      <c r="BNZ30" s="1">
        <f>LOOKUP($A30,'DMG Tables'!$P$2:$P$35,'DMG Tables'!$O$2:$O$35)*BNZ$1*LOOKUP(BNZ$1,'DMG Tables'!$G$2:$G$7,'DMG Tables'!$H$2:$H$7)</f>
        <v>521700000</v>
      </c>
      <c r="BOA30" s="1">
        <f>LOOKUP($A30,'DMG Tables'!$P$2:$P$35,'DMG Tables'!$O$2:$O$35)*BOA$1*LOOKUP(BOA$1,'DMG Tables'!$G$2:$G$7,'DMG Tables'!$H$2:$H$7)</f>
        <v>522000000</v>
      </c>
      <c r="BOB30" s="1">
        <f>LOOKUP($A30,'DMG Tables'!$P$2:$P$35,'DMG Tables'!$O$2:$O$35)*BOB$1*LOOKUP(BOB$1,'DMG Tables'!$G$2:$G$7,'DMG Tables'!$H$2:$H$7)</f>
        <v>522300000</v>
      </c>
      <c r="BOC30" s="1">
        <f>LOOKUP($A30,'DMG Tables'!$P$2:$P$35,'DMG Tables'!$O$2:$O$35)*BOC$1*LOOKUP(BOC$1,'DMG Tables'!$G$2:$G$7,'DMG Tables'!$H$2:$H$7)</f>
        <v>522600000</v>
      </c>
      <c r="BOD30" s="1">
        <f>LOOKUP($A30,'DMG Tables'!$P$2:$P$35,'DMG Tables'!$O$2:$O$35)*BOD$1*LOOKUP(BOD$1,'DMG Tables'!$G$2:$G$7,'DMG Tables'!$H$2:$H$7)</f>
        <v>522900000</v>
      </c>
      <c r="BOE30" s="1">
        <f>LOOKUP($A30,'DMG Tables'!$P$2:$P$35,'DMG Tables'!$O$2:$O$35)*BOE$1*LOOKUP(BOE$1,'DMG Tables'!$G$2:$G$7,'DMG Tables'!$H$2:$H$7)</f>
        <v>523200000</v>
      </c>
      <c r="BOF30" s="1">
        <f>LOOKUP($A30,'DMG Tables'!$P$2:$P$35,'DMG Tables'!$O$2:$O$35)*BOF$1*LOOKUP(BOF$1,'DMG Tables'!$G$2:$G$7,'DMG Tables'!$H$2:$H$7)</f>
        <v>523500000</v>
      </c>
      <c r="BOG30" s="1">
        <f>LOOKUP($A30,'DMG Tables'!$P$2:$P$35,'DMG Tables'!$O$2:$O$35)*BOG$1*LOOKUP(BOG$1,'DMG Tables'!$G$2:$G$7,'DMG Tables'!$H$2:$H$7)</f>
        <v>523800000</v>
      </c>
      <c r="BOH30" s="1">
        <f>LOOKUP($A30,'DMG Tables'!$P$2:$P$35,'DMG Tables'!$O$2:$O$35)*BOH$1*LOOKUP(BOH$1,'DMG Tables'!$G$2:$G$7,'DMG Tables'!$H$2:$H$7)</f>
        <v>524100000</v>
      </c>
      <c r="BOI30" s="1">
        <f>LOOKUP($A30,'DMG Tables'!$P$2:$P$35,'DMG Tables'!$O$2:$O$35)*BOI$1*LOOKUP(BOI$1,'DMG Tables'!$G$2:$G$7,'DMG Tables'!$H$2:$H$7)</f>
        <v>524400000</v>
      </c>
      <c r="BOJ30" s="1">
        <f>LOOKUP($A30,'DMG Tables'!$P$2:$P$35,'DMG Tables'!$O$2:$O$35)*BOJ$1*LOOKUP(BOJ$1,'DMG Tables'!$G$2:$G$7,'DMG Tables'!$H$2:$H$7)</f>
        <v>524700000</v>
      </c>
      <c r="BOK30" s="1">
        <f>LOOKUP($A30,'DMG Tables'!$P$2:$P$35,'DMG Tables'!$O$2:$O$35)*BOK$1*LOOKUP(BOK$1,'DMG Tables'!$G$2:$G$7,'DMG Tables'!$H$2:$H$7)</f>
        <v>525000000</v>
      </c>
      <c r="BOL30" s="1">
        <f>LOOKUP($A30,'DMG Tables'!$P$2:$P$35,'DMG Tables'!$O$2:$O$35)*BOL$1*LOOKUP(BOL$1,'DMG Tables'!$G$2:$G$7,'DMG Tables'!$H$2:$H$7)</f>
        <v>525300000</v>
      </c>
      <c r="BOM30" s="1">
        <f>LOOKUP($A30,'DMG Tables'!$P$2:$P$35,'DMG Tables'!$O$2:$O$35)*BOM$1*LOOKUP(BOM$1,'DMG Tables'!$G$2:$G$7,'DMG Tables'!$H$2:$H$7)</f>
        <v>525600000</v>
      </c>
      <c r="BON30" s="1">
        <f>LOOKUP($A30,'DMG Tables'!$P$2:$P$35,'DMG Tables'!$O$2:$O$35)*BON$1*LOOKUP(BON$1,'DMG Tables'!$G$2:$G$7,'DMG Tables'!$H$2:$H$7)</f>
        <v>525900000</v>
      </c>
      <c r="BOO30" s="1">
        <f>LOOKUP($A30,'DMG Tables'!$P$2:$P$35,'DMG Tables'!$O$2:$O$35)*BOO$1*LOOKUP(BOO$1,'DMG Tables'!$G$2:$G$7,'DMG Tables'!$H$2:$H$7)</f>
        <v>526200000</v>
      </c>
      <c r="BOP30" s="1">
        <f>LOOKUP($A30,'DMG Tables'!$P$2:$P$35,'DMG Tables'!$O$2:$O$35)*BOP$1*LOOKUP(BOP$1,'DMG Tables'!$G$2:$G$7,'DMG Tables'!$H$2:$H$7)</f>
        <v>526500000</v>
      </c>
      <c r="BOQ30" s="1">
        <f>LOOKUP($A30,'DMG Tables'!$P$2:$P$35,'DMG Tables'!$O$2:$O$35)*BOQ$1*LOOKUP(BOQ$1,'DMG Tables'!$G$2:$G$7,'DMG Tables'!$H$2:$H$7)</f>
        <v>526800000</v>
      </c>
      <c r="BOR30" s="1">
        <f>LOOKUP($A30,'DMG Tables'!$P$2:$P$35,'DMG Tables'!$O$2:$O$35)*BOR$1*LOOKUP(BOR$1,'DMG Tables'!$G$2:$G$7,'DMG Tables'!$H$2:$H$7)</f>
        <v>527100000</v>
      </c>
      <c r="BOS30" s="1">
        <f>LOOKUP($A30,'DMG Tables'!$P$2:$P$35,'DMG Tables'!$O$2:$O$35)*BOS$1*LOOKUP(BOS$1,'DMG Tables'!$G$2:$G$7,'DMG Tables'!$H$2:$H$7)</f>
        <v>527400000</v>
      </c>
      <c r="BOT30" s="1">
        <f>LOOKUP($A30,'DMG Tables'!$P$2:$P$35,'DMG Tables'!$O$2:$O$35)*BOT$1*LOOKUP(BOT$1,'DMG Tables'!$G$2:$G$7,'DMG Tables'!$H$2:$H$7)</f>
        <v>527700000</v>
      </c>
      <c r="BOU30" s="1">
        <f>LOOKUP($A30,'DMG Tables'!$P$2:$P$35,'DMG Tables'!$O$2:$O$35)*BOU$1*LOOKUP(BOU$1,'DMG Tables'!$G$2:$G$7,'DMG Tables'!$H$2:$H$7)</f>
        <v>528000000</v>
      </c>
      <c r="BOV30" s="1">
        <f>LOOKUP($A30,'DMG Tables'!$P$2:$P$35,'DMG Tables'!$O$2:$O$35)*BOV$1*LOOKUP(BOV$1,'DMG Tables'!$G$2:$G$7,'DMG Tables'!$H$2:$H$7)</f>
        <v>528300000</v>
      </c>
      <c r="BOW30" s="1">
        <f>LOOKUP($A30,'DMG Tables'!$P$2:$P$35,'DMG Tables'!$O$2:$O$35)*BOW$1*LOOKUP(BOW$1,'DMG Tables'!$G$2:$G$7,'DMG Tables'!$H$2:$H$7)</f>
        <v>528600000</v>
      </c>
      <c r="BOX30" s="1">
        <f>LOOKUP($A30,'DMG Tables'!$P$2:$P$35,'DMG Tables'!$O$2:$O$35)*BOX$1*LOOKUP(BOX$1,'DMG Tables'!$G$2:$G$7,'DMG Tables'!$H$2:$H$7)</f>
        <v>528900000</v>
      </c>
      <c r="BOY30" s="1">
        <f>LOOKUP($A30,'DMG Tables'!$P$2:$P$35,'DMG Tables'!$O$2:$O$35)*BOY$1*LOOKUP(BOY$1,'DMG Tables'!$G$2:$G$7,'DMG Tables'!$H$2:$H$7)</f>
        <v>529200000</v>
      </c>
      <c r="BOZ30" s="1">
        <f>LOOKUP($A30,'DMG Tables'!$P$2:$P$35,'DMG Tables'!$O$2:$O$35)*BOZ$1*LOOKUP(BOZ$1,'DMG Tables'!$G$2:$G$7,'DMG Tables'!$H$2:$H$7)</f>
        <v>529500000</v>
      </c>
      <c r="BPA30" s="1">
        <f>LOOKUP($A30,'DMG Tables'!$P$2:$P$35,'DMG Tables'!$O$2:$O$35)*BPA$1*LOOKUP(BPA$1,'DMG Tables'!$G$2:$G$7,'DMG Tables'!$H$2:$H$7)</f>
        <v>529800000</v>
      </c>
      <c r="BPB30" s="1">
        <f>LOOKUP($A30,'DMG Tables'!$P$2:$P$35,'DMG Tables'!$O$2:$O$35)*BPB$1*LOOKUP(BPB$1,'DMG Tables'!$G$2:$G$7,'DMG Tables'!$H$2:$H$7)</f>
        <v>530100000</v>
      </c>
      <c r="BPC30" s="1">
        <f>LOOKUP($A30,'DMG Tables'!$P$2:$P$35,'DMG Tables'!$O$2:$O$35)*BPC$1*LOOKUP(BPC$1,'DMG Tables'!$G$2:$G$7,'DMG Tables'!$H$2:$H$7)</f>
        <v>530400000</v>
      </c>
      <c r="BPD30" s="1">
        <f>LOOKUP($A30,'DMG Tables'!$P$2:$P$35,'DMG Tables'!$O$2:$O$35)*BPD$1*LOOKUP(BPD$1,'DMG Tables'!$G$2:$G$7,'DMG Tables'!$H$2:$H$7)</f>
        <v>530700000</v>
      </c>
      <c r="BPE30" s="1">
        <f>LOOKUP($A30,'DMG Tables'!$P$2:$P$35,'DMG Tables'!$O$2:$O$35)*BPE$1*LOOKUP(BPE$1,'DMG Tables'!$G$2:$G$7,'DMG Tables'!$H$2:$H$7)</f>
        <v>531000000</v>
      </c>
      <c r="BPF30" s="1">
        <f>LOOKUP($A30,'DMG Tables'!$P$2:$P$35,'DMG Tables'!$O$2:$O$35)*BPF$1*LOOKUP(BPF$1,'DMG Tables'!$G$2:$G$7,'DMG Tables'!$H$2:$H$7)</f>
        <v>531300000</v>
      </c>
      <c r="BPG30" s="1">
        <f>LOOKUP($A30,'DMG Tables'!$P$2:$P$35,'DMG Tables'!$O$2:$O$35)*BPG$1*LOOKUP(BPG$1,'DMG Tables'!$G$2:$G$7,'DMG Tables'!$H$2:$H$7)</f>
        <v>531600000</v>
      </c>
      <c r="BPH30" s="1">
        <f>LOOKUP($A30,'DMG Tables'!$P$2:$P$35,'DMG Tables'!$O$2:$O$35)*BPH$1*LOOKUP(BPH$1,'DMG Tables'!$G$2:$G$7,'DMG Tables'!$H$2:$H$7)</f>
        <v>531900000</v>
      </c>
      <c r="BPI30" s="1">
        <f>LOOKUP($A30,'DMG Tables'!$P$2:$P$35,'DMG Tables'!$O$2:$O$35)*BPI$1*LOOKUP(BPI$1,'DMG Tables'!$G$2:$G$7,'DMG Tables'!$H$2:$H$7)</f>
        <v>532200000</v>
      </c>
      <c r="BPJ30" s="1">
        <f>LOOKUP($A30,'DMG Tables'!$P$2:$P$35,'DMG Tables'!$O$2:$O$35)*BPJ$1*LOOKUP(BPJ$1,'DMG Tables'!$G$2:$G$7,'DMG Tables'!$H$2:$H$7)</f>
        <v>532500000</v>
      </c>
      <c r="BPK30" s="1">
        <f>LOOKUP($A30,'DMG Tables'!$P$2:$P$35,'DMG Tables'!$O$2:$O$35)*BPK$1*LOOKUP(BPK$1,'DMG Tables'!$G$2:$G$7,'DMG Tables'!$H$2:$H$7)</f>
        <v>532800000</v>
      </c>
      <c r="BPL30" s="1">
        <f>LOOKUP($A30,'DMG Tables'!$P$2:$P$35,'DMG Tables'!$O$2:$O$35)*BPL$1*LOOKUP(BPL$1,'DMG Tables'!$G$2:$G$7,'DMG Tables'!$H$2:$H$7)</f>
        <v>533100000</v>
      </c>
      <c r="BPM30" s="1">
        <f>LOOKUP($A30,'DMG Tables'!$P$2:$P$35,'DMG Tables'!$O$2:$O$35)*BPM$1*LOOKUP(BPM$1,'DMG Tables'!$G$2:$G$7,'DMG Tables'!$H$2:$H$7)</f>
        <v>533400000</v>
      </c>
      <c r="BPN30" s="1">
        <f>LOOKUP($A30,'DMG Tables'!$P$2:$P$35,'DMG Tables'!$O$2:$O$35)*BPN$1*LOOKUP(BPN$1,'DMG Tables'!$G$2:$G$7,'DMG Tables'!$H$2:$H$7)</f>
        <v>533700000</v>
      </c>
      <c r="BPO30" s="1">
        <f>LOOKUP($A30,'DMG Tables'!$P$2:$P$35,'DMG Tables'!$O$2:$O$35)*BPO$1*LOOKUP(BPO$1,'DMG Tables'!$G$2:$G$7,'DMG Tables'!$H$2:$H$7)</f>
        <v>534000000</v>
      </c>
      <c r="BPP30" s="1">
        <f>LOOKUP($A30,'DMG Tables'!$P$2:$P$35,'DMG Tables'!$O$2:$O$35)*BPP$1*LOOKUP(BPP$1,'DMG Tables'!$G$2:$G$7,'DMG Tables'!$H$2:$H$7)</f>
        <v>534300000</v>
      </c>
      <c r="BPQ30" s="1">
        <f>LOOKUP($A30,'DMG Tables'!$P$2:$P$35,'DMG Tables'!$O$2:$O$35)*BPQ$1*LOOKUP(BPQ$1,'DMG Tables'!$G$2:$G$7,'DMG Tables'!$H$2:$H$7)</f>
        <v>534600000</v>
      </c>
      <c r="BPR30" s="1">
        <f>LOOKUP($A30,'DMG Tables'!$P$2:$P$35,'DMG Tables'!$O$2:$O$35)*BPR$1*LOOKUP(BPR$1,'DMG Tables'!$G$2:$G$7,'DMG Tables'!$H$2:$H$7)</f>
        <v>534900000</v>
      </c>
      <c r="BPS30" s="1">
        <f>LOOKUP($A30,'DMG Tables'!$P$2:$P$35,'DMG Tables'!$O$2:$O$35)*BPS$1*LOOKUP(BPS$1,'DMG Tables'!$G$2:$G$7,'DMG Tables'!$H$2:$H$7)</f>
        <v>535200000</v>
      </c>
      <c r="BPT30" s="1">
        <f>LOOKUP($A30,'DMG Tables'!$P$2:$P$35,'DMG Tables'!$O$2:$O$35)*BPT$1*LOOKUP(BPT$1,'DMG Tables'!$G$2:$G$7,'DMG Tables'!$H$2:$H$7)</f>
        <v>535500000</v>
      </c>
      <c r="BPU30" s="1">
        <f>LOOKUP($A30,'DMG Tables'!$P$2:$P$35,'DMG Tables'!$O$2:$O$35)*BPU$1*LOOKUP(BPU$1,'DMG Tables'!$G$2:$G$7,'DMG Tables'!$H$2:$H$7)</f>
        <v>535800000</v>
      </c>
      <c r="BPV30" s="1">
        <f>LOOKUP($A30,'DMG Tables'!$P$2:$P$35,'DMG Tables'!$O$2:$O$35)*BPV$1*LOOKUP(BPV$1,'DMG Tables'!$G$2:$G$7,'DMG Tables'!$H$2:$H$7)</f>
        <v>536100000</v>
      </c>
      <c r="BPW30" s="1">
        <f>LOOKUP($A30,'DMG Tables'!$P$2:$P$35,'DMG Tables'!$O$2:$O$35)*BPW$1*LOOKUP(BPW$1,'DMG Tables'!$G$2:$G$7,'DMG Tables'!$H$2:$H$7)</f>
        <v>536400000</v>
      </c>
      <c r="BPX30" s="1">
        <f>LOOKUP($A30,'DMG Tables'!$P$2:$P$35,'DMG Tables'!$O$2:$O$35)*BPX$1*LOOKUP(BPX$1,'DMG Tables'!$G$2:$G$7,'DMG Tables'!$H$2:$H$7)</f>
        <v>536700000</v>
      </c>
      <c r="BPY30" s="1">
        <f>LOOKUP($A30,'DMG Tables'!$P$2:$P$35,'DMG Tables'!$O$2:$O$35)*BPY$1*LOOKUP(BPY$1,'DMG Tables'!$G$2:$G$7,'DMG Tables'!$H$2:$H$7)</f>
        <v>537000000</v>
      </c>
      <c r="BPZ30" s="1">
        <f>LOOKUP($A30,'DMG Tables'!$P$2:$P$35,'DMG Tables'!$O$2:$O$35)*BPZ$1*LOOKUP(BPZ$1,'DMG Tables'!$G$2:$G$7,'DMG Tables'!$H$2:$H$7)</f>
        <v>537300000</v>
      </c>
      <c r="BQA30" s="1">
        <f>LOOKUP($A30,'DMG Tables'!$P$2:$P$35,'DMG Tables'!$O$2:$O$35)*BQA$1*LOOKUP(BQA$1,'DMG Tables'!$G$2:$G$7,'DMG Tables'!$H$2:$H$7)</f>
        <v>537600000</v>
      </c>
      <c r="BQB30" s="1">
        <f>LOOKUP($A30,'DMG Tables'!$P$2:$P$35,'DMG Tables'!$O$2:$O$35)*BQB$1*LOOKUP(BQB$1,'DMG Tables'!$G$2:$G$7,'DMG Tables'!$H$2:$H$7)</f>
        <v>537900000</v>
      </c>
      <c r="BQC30" s="1">
        <f>LOOKUP($A30,'DMG Tables'!$P$2:$P$35,'DMG Tables'!$O$2:$O$35)*BQC$1*LOOKUP(BQC$1,'DMG Tables'!$G$2:$G$7,'DMG Tables'!$H$2:$H$7)</f>
        <v>538200000</v>
      </c>
      <c r="BQD30" s="1">
        <f>LOOKUP($A30,'DMG Tables'!$P$2:$P$35,'DMG Tables'!$O$2:$O$35)*BQD$1*LOOKUP(BQD$1,'DMG Tables'!$G$2:$G$7,'DMG Tables'!$H$2:$H$7)</f>
        <v>538500000</v>
      </c>
      <c r="BQE30" s="1">
        <f>LOOKUP($A30,'DMG Tables'!$P$2:$P$35,'DMG Tables'!$O$2:$O$35)*BQE$1*LOOKUP(BQE$1,'DMG Tables'!$G$2:$G$7,'DMG Tables'!$H$2:$H$7)</f>
        <v>538800000</v>
      </c>
      <c r="BQF30" s="1">
        <f>LOOKUP($A30,'DMG Tables'!$P$2:$P$35,'DMG Tables'!$O$2:$O$35)*BQF$1*LOOKUP(BQF$1,'DMG Tables'!$G$2:$G$7,'DMG Tables'!$H$2:$H$7)</f>
        <v>539100000</v>
      </c>
      <c r="BQG30" s="1">
        <f>LOOKUP($A30,'DMG Tables'!$P$2:$P$35,'DMG Tables'!$O$2:$O$35)*BQG$1*LOOKUP(BQG$1,'DMG Tables'!$G$2:$G$7,'DMG Tables'!$H$2:$H$7)</f>
        <v>539400000</v>
      </c>
      <c r="BQH30" s="1">
        <f>LOOKUP($A30,'DMG Tables'!$P$2:$P$35,'DMG Tables'!$O$2:$O$35)*BQH$1*LOOKUP(BQH$1,'DMG Tables'!$G$2:$G$7,'DMG Tables'!$H$2:$H$7)</f>
        <v>539700000</v>
      </c>
      <c r="BQI30" s="1">
        <f>LOOKUP($A30,'DMG Tables'!$P$2:$P$35,'DMG Tables'!$O$2:$O$35)*BQI$1*LOOKUP(BQI$1,'DMG Tables'!$G$2:$G$7,'DMG Tables'!$H$2:$H$7)</f>
        <v>540000000</v>
      </c>
      <c r="BQJ30" s="1">
        <f>LOOKUP($A30,'DMG Tables'!$P$2:$P$35,'DMG Tables'!$O$2:$O$35)*BQJ$1*LOOKUP(BQJ$1,'DMG Tables'!$G$2:$G$7,'DMG Tables'!$H$2:$H$7)</f>
        <v>540300000</v>
      </c>
      <c r="BQK30" s="1">
        <f>LOOKUP($A30,'DMG Tables'!$P$2:$P$35,'DMG Tables'!$O$2:$O$35)*BQK$1*LOOKUP(BQK$1,'DMG Tables'!$G$2:$G$7,'DMG Tables'!$H$2:$H$7)</f>
        <v>540600000</v>
      </c>
      <c r="BQL30" s="1">
        <f>LOOKUP($A30,'DMG Tables'!$P$2:$P$35,'DMG Tables'!$O$2:$O$35)*BQL$1*LOOKUP(BQL$1,'DMG Tables'!$G$2:$G$7,'DMG Tables'!$H$2:$H$7)</f>
        <v>540900000</v>
      </c>
      <c r="BQM30" s="1">
        <f>LOOKUP($A30,'DMG Tables'!$P$2:$P$35,'DMG Tables'!$O$2:$O$35)*BQM$1*LOOKUP(BQM$1,'DMG Tables'!$G$2:$G$7,'DMG Tables'!$H$2:$H$7)</f>
        <v>541200000</v>
      </c>
      <c r="BQN30" s="1">
        <f>LOOKUP($A30,'DMG Tables'!$P$2:$P$35,'DMG Tables'!$O$2:$O$35)*BQN$1*LOOKUP(BQN$1,'DMG Tables'!$G$2:$G$7,'DMG Tables'!$H$2:$H$7)</f>
        <v>541500000</v>
      </c>
      <c r="BQO30" s="1">
        <f>LOOKUP($A30,'DMG Tables'!$P$2:$P$35,'DMG Tables'!$O$2:$O$35)*BQO$1*LOOKUP(BQO$1,'DMG Tables'!$G$2:$G$7,'DMG Tables'!$H$2:$H$7)</f>
        <v>541800000</v>
      </c>
      <c r="BQP30" s="1">
        <f>LOOKUP($A30,'DMG Tables'!$P$2:$P$35,'DMG Tables'!$O$2:$O$35)*BQP$1*LOOKUP(BQP$1,'DMG Tables'!$G$2:$G$7,'DMG Tables'!$H$2:$H$7)</f>
        <v>542100000</v>
      </c>
      <c r="BQQ30" s="1">
        <f>LOOKUP($A30,'DMG Tables'!$P$2:$P$35,'DMG Tables'!$O$2:$O$35)*BQQ$1*LOOKUP(BQQ$1,'DMG Tables'!$G$2:$G$7,'DMG Tables'!$H$2:$H$7)</f>
        <v>542400000</v>
      </c>
      <c r="BQR30" s="1">
        <f>LOOKUP($A30,'DMG Tables'!$P$2:$P$35,'DMG Tables'!$O$2:$O$35)*BQR$1*LOOKUP(BQR$1,'DMG Tables'!$G$2:$G$7,'DMG Tables'!$H$2:$H$7)</f>
        <v>542700000</v>
      </c>
      <c r="BQS30" s="1">
        <f>LOOKUP($A30,'DMG Tables'!$P$2:$P$35,'DMG Tables'!$O$2:$O$35)*BQS$1*LOOKUP(BQS$1,'DMG Tables'!$G$2:$G$7,'DMG Tables'!$H$2:$H$7)</f>
        <v>543000000</v>
      </c>
      <c r="BQT30" s="1">
        <f>LOOKUP($A30,'DMG Tables'!$P$2:$P$35,'DMG Tables'!$O$2:$O$35)*BQT$1*LOOKUP(BQT$1,'DMG Tables'!$G$2:$G$7,'DMG Tables'!$H$2:$H$7)</f>
        <v>543300000</v>
      </c>
      <c r="BQU30" s="1">
        <f>LOOKUP($A30,'DMG Tables'!$P$2:$P$35,'DMG Tables'!$O$2:$O$35)*BQU$1*LOOKUP(BQU$1,'DMG Tables'!$G$2:$G$7,'DMG Tables'!$H$2:$H$7)</f>
        <v>543600000</v>
      </c>
      <c r="BQV30" s="1">
        <f>LOOKUP($A30,'DMG Tables'!$P$2:$P$35,'DMG Tables'!$O$2:$O$35)*BQV$1*LOOKUP(BQV$1,'DMG Tables'!$G$2:$G$7,'DMG Tables'!$H$2:$H$7)</f>
        <v>543900000</v>
      </c>
      <c r="BQW30" s="1">
        <f>LOOKUP($A30,'DMG Tables'!$P$2:$P$35,'DMG Tables'!$O$2:$O$35)*BQW$1*LOOKUP(BQW$1,'DMG Tables'!$G$2:$G$7,'DMG Tables'!$H$2:$H$7)</f>
        <v>544200000</v>
      </c>
      <c r="BQX30" s="1">
        <f>LOOKUP($A30,'DMG Tables'!$P$2:$P$35,'DMG Tables'!$O$2:$O$35)*BQX$1*LOOKUP(BQX$1,'DMG Tables'!$G$2:$G$7,'DMG Tables'!$H$2:$H$7)</f>
        <v>544500000</v>
      </c>
      <c r="BQY30" s="1">
        <f>LOOKUP($A30,'DMG Tables'!$P$2:$P$35,'DMG Tables'!$O$2:$O$35)*BQY$1*LOOKUP(BQY$1,'DMG Tables'!$G$2:$G$7,'DMG Tables'!$H$2:$H$7)</f>
        <v>544800000</v>
      </c>
      <c r="BQZ30" s="1">
        <f>LOOKUP($A30,'DMG Tables'!$P$2:$P$35,'DMG Tables'!$O$2:$O$35)*BQZ$1*LOOKUP(BQZ$1,'DMG Tables'!$G$2:$G$7,'DMG Tables'!$H$2:$H$7)</f>
        <v>545100000</v>
      </c>
      <c r="BRA30" s="1">
        <f>LOOKUP($A30,'DMG Tables'!$P$2:$P$35,'DMG Tables'!$O$2:$O$35)*BRA$1*LOOKUP(BRA$1,'DMG Tables'!$G$2:$G$7,'DMG Tables'!$H$2:$H$7)</f>
        <v>545400000</v>
      </c>
      <c r="BRB30" s="1">
        <f>LOOKUP($A30,'DMG Tables'!$P$2:$P$35,'DMG Tables'!$O$2:$O$35)*BRB$1*LOOKUP(BRB$1,'DMG Tables'!$G$2:$G$7,'DMG Tables'!$H$2:$H$7)</f>
        <v>545700000</v>
      </c>
      <c r="BRC30" s="1">
        <f>LOOKUP($A30,'DMG Tables'!$P$2:$P$35,'DMG Tables'!$O$2:$O$35)*BRC$1*LOOKUP(BRC$1,'DMG Tables'!$G$2:$G$7,'DMG Tables'!$H$2:$H$7)</f>
        <v>546000000</v>
      </c>
      <c r="BRD30" s="1">
        <f>LOOKUP($A30,'DMG Tables'!$P$2:$P$35,'DMG Tables'!$O$2:$O$35)*BRD$1*LOOKUP(BRD$1,'DMG Tables'!$G$2:$G$7,'DMG Tables'!$H$2:$H$7)</f>
        <v>546300000</v>
      </c>
      <c r="BRE30" s="1">
        <f>LOOKUP($A30,'DMG Tables'!$P$2:$P$35,'DMG Tables'!$O$2:$O$35)*BRE$1*LOOKUP(BRE$1,'DMG Tables'!$G$2:$G$7,'DMG Tables'!$H$2:$H$7)</f>
        <v>546600000</v>
      </c>
      <c r="BRF30" s="1">
        <f>LOOKUP($A30,'DMG Tables'!$P$2:$P$35,'DMG Tables'!$O$2:$O$35)*BRF$1*LOOKUP(BRF$1,'DMG Tables'!$G$2:$G$7,'DMG Tables'!$H$2:$H$7)</f>
        <v>546900000</v>
      </c>
      <c r="BRG30" s="1">
        <f>LOOKUP($A30,'DMG Tables'!$P$2:$P$35,'DMG Tables'!$O$2:$O$35)*BRG$1*LOOKUP(BRG$1,'DMG Tables'!$G$2:$G$7,'DMG Tables'!$H$2:$H$7)</f>
        <v>547200000</v>
      </c>
      <c r="BRH30" s="1">
        <f>LOOKUP($A30,'DMG Tables'!$P$2:$P$35,'DMG Tables'!$O$2:$O$35)*BRH$1*LOOKUP(BRH$1,'DMG Tables'!$G$2:$G$7,'DMG Tables'!$H$2:$H$7)</f>
        <v>547500000</v>
      </c>
      <c r="BRI30" s="1">
        <f>LOOKUP($A30,'DMG Tables'!$P$2:$P$35,'DMG Tables'!$O$2:$O$35)*BRI$1*LOOKUP(BRI$1,'DMG Tables'!$G$2:$G$7,'DMG Tables'!$H$2:$H$7)</f>
        <v>547800000</v>
      </c>
      <c r="BRJ30" s="1">
        <f>LOOKUP($A30,'DMG Tables'!$P$2:$P$35,'DMG Tables'!$O$2:$O$35)*BRJ$1*LOOKUP(BRJ$1,'DMG Tables'!$G$2:$G$7,'DMG Tables'!$H$2:$H$7)</f>
        <v>548100000</v>
      </c>
      <c r="BRK30" s="1">
        <f>LOOKUP($A30,'DMG Tables'!$P$2:$P$35,'DMG Tables'!$O$2:$O$35)*BRK$1*LOOKUP(BRK$1,'DMG Tables'!$G$2:$G$7,'DMG Tables'!$H$2:$H$7)</f>
        <v>548400000</v>
      </c>
      <c r="BRL30" s="1">
        <f>LOOKUP($A30,'DMG Tables'!$P$2:$P$35,'DMG Tables'!$O$2:$O$35)*BRL$1*LOOKUP(BRL$1,'DMG Tables'!$G$2:$G$7,'DMG Tables'!$H$2:$H$7)</f>
        <v>548700000</v>
      </c>
      <c r="BRM30" s="1">
        <f>LOOKUP($A30,'DMG Tables'!$P$2:$P$35,'DMG Tables'!$O$2:$O$35)*BRM$1*LOOKUP(BRM$1,'DMG Tables'!$G$2:$G$7,'DMG Tables'!$H$2:$H$7)</f>
        <v>549000000</v>
      </c>
      <c r="BRN30" s="1">
        <f>LOOKUP($A30,'DMG Tables'!$P$2:$P$35,'DMG Tables'!$O$2:$O$35)*BRN$1*LOOKUP(BRN$1,'DMG Tables'!$G$2:$G$7,'DMG Tables'!$H$2:$H$7)</f>
        <v>549300000</v>
      </c>
      <c r="BRO30" s="1">
        <f>LOOKUP($A30,'DMG Tables'!$P$2:$P$35,'DMG Tables'!$O$2:$O$35)*BRO$1*LOOKUP(BRO$1,'DMG Tables'!$G$2:$G$7,'DMG Tables'!$H$2:$H$7)</f>
        <v>549600000</v>
      </c>
      <c r="BRP30" s="1">
        <f>LOOKUP($A30,'DMG Tables'!$P$2:$P$35,'DMG Tables'!$O$2:$O$35)*BRP$1*LOOKUP(BRP$1,'DMG Tables'!$G$2:$G$7,'DMG Tables'!$H$2:$H$7)</f>
        <v>549900000</v>
      </c>
      <c r="BRQ30" s="1">
        <f>LOOKUP($A30,'DMG Tables'!$P$2:$P$35,'DMG Tables'!$O$2:$O$35)*BRQ$1*LOOKUP(BRQ$1,'DMG Tables'!$G$2:$G$7,'DMG Tables'!$H$2:$H$7)</f>
        <v>550200000</v>
      </c>
      <c r="BRR30" s="1">
        <f>LOOKUP($A30,'DMG Tables'!$P$2:$P$35,'DMG Tables'!$O$2:$O$35)*BRR$1*LOOKUP(BRR$1,'DMG Tables'!$G$2:$G$7,'DMG Tables'!$H$2:$H$7)</f>
        <v>550500000</v>
      </c>
      <c r="BRS30" s="1">
        <f>LOOKUP($A30,'DMG Tables'!$P$2:$P$35,'DMG Tables'!$O$2:$O$35)*BRS$1*LOOKUP(BRS$1,'DMG Tables'!$G$2:$G$7,'DMG Tables'!$H$2:$H$7)</f>
        <v>550800000</v>
      </c>
      <c r="BRT30" s="1">
        <f>LOOKUP($A30,'DMG Tables'!$P$2:$P$35,'DMG Tables'!$O$2:$O$35)*BRT$1*LOOKUP(BRT$1,'DMG Tables'!$G$2:$G$7,'DMG Tables'!$H$2:$H$7)</f>
        <v>551100000</v>
      </c>
      <c r="BRU30" s="1">
        <f>LOOKUP($A30,'DMG Tables'!$P$2:$P$35,'DMG Tables'!$O$2:$O$35)*BRU$1*LOOKUP(BRU$1,'DMG Tables'!$G$2:$G$7,'DMG Tables'!$H$2:$H$7)</f>
        <v>551400000</v>
      </c>
      <c r="BRV30" s="1">
        <f>LOOKUP($A30,'DMG Tables'!$P$2:$P$35,'DMG Tables'!$O$2:$O$35)*BRV$1*LOOKUP(BRV$1,'DMG Tables'!$G$2:$G$7,'DMG Tables'!$H$2:$H$7)</f>
        <v>551700000</v>
      </c>
      <c r="BRW30" s="1">
        <f>LOOKUP($A30,'DMG Tables'!$P$2:$P$35,'DMG Tables'!$O$2:$O$35)*BRW$1*LOOKUP(BRW$1,'DMG Tables'!$G$2:$G$7,'DMG Tables'!$H$2:$H$7)</f>
        <v>552000000</v>
      </c>
      <c r="BRX30" s="1">
        <f>LOOKUP($A30,'DMG Tables'!$P$2:$P$35,'DMG Tables'!$O$2:$O$35)*BRX$1*LOOKUP(BRX$1,'DMG Tables'!$G$2:$G$7,'DMG Tables'!$H$2:$H$7)</f>
        <v>552300000</v>
      </c>
      <c r="BRY30" s="1">
        <f>LOOKUP($A30,'DMG Tables'!$P$2:$P$35,'DMG Tables'!$O$2:$O$35)*BRY$1*LOOKUP(BRY$1,'DMG Tables'!$G$2:$G$7,'DMG Tables'!$H$2:$H$7)</f>
        <v>552600000</v>
      </c>
      <c r="BRZ30" s="1">
        <f>LOOKUP($A30,'DMG Tables'!$P$2:$P$35,'DMG Tables'!$O$2:$O$35)*BRZ$1*LOOKUP(BRZ$1,'DMG Tables'!$G$2:$G$7,'DMG Tables'!$H$2:$H$7)</f>
        <v>552900000</v>
      </c>
      <c r="BSA30" s="1">
        <f>LOOKUP($A30,'DMG Tables'!$P$2:$P$35,'DMG Tables'!$O$2:$O$35)*BSA$1*LOOKUP(BSA$1,'DMG Tables'!$G$2:$G$7,'DMG Tables'!$H$2:$H$7)</f>
        <v>553200000</v>
      </c>
      <c r="BSB30" s="1">
        <f>LOOKUP($A30,'DMG Tables'!$P$2:$P$35,'DMG Tables'!$O$2:$O$35)*BSB$1*LOOKUP(BSB$1,'DMG Tables'!$G$2:$G$7,'DMG Tables'!$H$2:$H$7)</f>
        <v>553500000</v>
      </c>
      <c r="BSC30" s="1">
        <f>LOOKUP($A30,'DMG Tables'!$P$2:$P$35,'DMG Tables'!$O$2:$O$35)*BSC$1*LOOKUP(BSC$1,'DMG Tables'!$G$2:$G$7,'DMG Tables'!$H$2:$H$7)</f>
        <v>553800000</v>
      </c>
      <c r="BSD30" s="1">
        <f>LOOKUP($A30,'DMG Tables'!$P$2:$P$35,'DMG Tables'!$O$2:$O$35)*BSD$1*LOOKUP(BSD$1,'DMG Tables'!$G$2:$G$7,'DMG Tables'!$H$2:$H$7)</f>
        <v>554100000</v>
      </c>
      <c r="BSE30" s="1">
        <f>LOOKUP($A30,'DMG Tables'!$P$2:$P$35,'DMG Tables'!$O$2:$O$35)*BSE$1*LOOKUP(BSE$1,'DMG Tables'!$G$2:$G$7,'DMG Tables'!$H$2:$H$7)</f>
        <v>554400000</v>
      </c>
      <c r="BSF30" s="1">
        <f>LOOKUP($A30,'DMG Tables'!$P$2:$P$35,'DMG Tables'!$O$2:$O$35)*BSF$1*LOOKUP(BSF$1,'DMG Tables'!$G$2:$G$7,'DMG Tables'!$H$2:$H$7)</f>
        <v>554700000</v>
      </c>
      <c r="BSG30" s="1">
        <f>LOOKUP($A30,'DMG Tables'!$P$2:$P$35,'DMG Tables'!$O$2:$O$35)*BSG$1*LOOKUP(BSG$1,'DMG Tables'!$G$2:$G$7,'DMG Tables'!$H$2:$H$7)</f>
        <v>555000000</v>
      </c>
      <c r="BSH30" s="1">
        <f>LOOKUP($A30,'DMG Tables'!$P$2:$P$35,'DMG Tables'!$O$2:$O$35)*BSH$1*LOOKUP(BSH$1,'DMG Tables'!$G$2:$G$7,'DMG Tables'!$H$2:$H$7)</f>
        <v>555300000</v>
      </c>
      <c r="BSI30" s="1">
        <f>LOOKUP($A30,'DMG Tables'!$P$2:$P$35,'DMG Tables'!$O$2:$O$35)*BSI$1*LOOKUP(BSI$1,'DMG Tables'!$G$2:$G$7,'DMG Tables'!$H$2:$H$7)</f>
        <v>555600000</v>
      </c>
      <c r="BSJ30" s="1">
        <f>LOOKUP($A30,'DMG Tables'!$P$2:$P$35,'DMG Tables'!$O$2:$O$35)*BSJ$1*LOOKUP(BSJ$1,'DMG Tables'!$G$2:$G$7,'DMG Tables'!$H$2:$H$7)</f>
        <v>555900000</v>
      </c>
      <c r="BSK30" s="1">
        <f>LOOKUP($A30,'DMG Tables'!$P$2:$P$35,'DMG Tables'!$O$2:$O$35)*BSK$1*LOOKUP(BSK$1,'DMG Tables'!$G$2:$G$7,'DMG Tables'!$H$2:$H$7)</f>
        <v>556200000</v>
      </c>
      <c r="BSL30" s="1">
        <f>LOOKUP($A30,'DMG Tables'!$P$2:$P$35,'DMG Tables'!$O$2:$O$35)*BSL$1*LOOKUP(BSL$1,'DMG Tables'!$G$2:$G$7,'DMG Tables'!$H$2:$H$7)</f>
        <v>556500000</v>
      </c>
      <c r="BSM30" s="1">
        <f>LOOKUP($A30,'DMG Tables'!$P$2:$P$35,'DMG Tables'!$O$2:$O$35)*BSM$1*LOOKUP(BSM$1,'DMG Tables'!$G$2:$G$7,'DMG Tables'!$H$2:$H$7)</f>
        <v>556800000</v>
      </c>
      <c r="BSN30" s="1">
        <f>LOOKUP($A30,'DMG Tables'!$P$2:$P$35,'DMG Tables'!$O$2:$O$35)*BSN$1*LOOKUP(BSN$1,'DMG Tables'!$G$2:$G$7,'DMG Tables'!$H$2:$H$7)</f>
        <v>557100000</v>
      </c>
      <c r="BSO30" s="1">
        <f>LOOKUP($A30,'DMG Tables'!$P$2:$P$35,'DMG Tables'!$O$2:$O$35)*BSO$1*LOOKUP(BSO$1,'DMG Tables'!$G$2:$G$7,'DMG Tables'!$H$2:$H$7)</f>
        <v>557400000</v>
      </c>
      <c r="BSP30" s="1">
        <f>LOOKUP($A30,'DMG Tables'!$P$2:$P$35,'DMG Tables'!$O$2:$O$35)*BSP$1*LOOKUP(BSP$1,'DMG Tables'!$G$2:$G$7,'DMG Tables'!$H$2:$H$7)</f>
        <v>557700000</v>
      </c>
      <c r="BSQ30" s="1">
        <f>LOOKUP($A30,'DMG Tables'!$P$2:$P$35,'DMG Tables'!$O$2:$O$35)*BSQ$1*LOOKUP(BSQ$1,'DMG Tables'!$G$2:$G$7,'DMG Tables'!$H$2:$H$7)</f>
        <v>558000000</v>
      </c>
      <c r="BSR30" s="1">
        <f>LOOKUP($A30,'DMG Tables'!$P$2:$P$35,'DMG Tables'!$O$2:$O$35)*BSR$1*LOOKUP(BSR$1,'DMG Tables'!$G$2:$G$7,'DMG Tables'!$H$2:$H$7)</f>
        <v>558300000</v>
      </c>
      <c r="BSS30" s="1">
        <f>LOOKUP($A30,'DMG Tables'!$P$2:$P$35,'DMG Tables'!$O$2:$O$35)*BSS$1*LOOKUP(BSS$1,'DMG Tables'!$G$2:$G$7,'DMG Tables'!$H$2:$H$7)</f>
        <v>558600000</v>
      </c>
      <c r="BST30" s="1">
        <f>LOOKUP($A30,'DMG Tables'!$P$2:$P$35,'DMG Tables'!$O$2:$O$35)*BST$1*LOOKUP(BST$1,'DMG Tables'!$G$2:$G$7,'DMG Tables'!$H$2:$H$7)</f>
        <v>558900000</v>
      </c>
      <c r="BSU30" s="1">
        <f>LOOKUP($A30,'DMG Tables'!$P$2:$P$35,'DMG Tables'!$O$2:$O$35)*BSU$1*LOOKUP(BSU$1,'DMG Tables'!$G$2:$G$7,'DMG Tables'!$H$2:$H$7)</f>
        <v>559200000</v>
      </c>
      <c r="BSV30" s="1">
        <f>LOOKUP($A30,'DMG Tables'!$P$2:$P$35,'DMG Tables'!$O$2:$O$35)*BSV$1*LOOKUP(BSV$1,'DMG Tables'!$G$2:$G$7,'DMG Tables'!$H$2:$H$7)</f>
        <v>559500000</v>
      </c>
      <c r="BSW30" s="1">
        <f>LOOKUP($A30,'DMG Tables'!$P$2:$P$35,'DMG Tables'!$O$2:$O$35)*BSW$1*LOOKUP(BSW$1,'DMG Tables'!$G$2:$G$7,'DMG Tables'!$H$2:$H$7)</f>
        <v>559800000</v>
      </c>
      <c r="BSX30" s="1">
        <f>LOOKUP($A30,'DMG Tables'!$P$2:$P$35,'DMG Tables'!$O$2:$O$35)*BSX$1*LOOKUP(BSX$1,'DMG Tables'!$G$2:$G$7,'DMG Tables'!$H$2:$H$7)</f>
        <v>560100000</v>
      </c>
      <c r="BSY30" s="1">
        <f>LOOKUP($A30,'DMG Tables'!$P$2:$P$35,'DMG Tables'!$O$2:$O$35)*BSY$1*LOOKUP(BSY$1,'DMG Tables'!$G$2:$G$7,'DMG Tables'!$H$2:$H$7)</f>
        <v>560400000</v>
      </c>
      <c r="BSZ30" s="1">
        <f>LOOKUP($A30,'DMG Tables'!$P$2:$P$35,'DMG Tables'!$O$2:$O$35)*BSZ$1*LOOKUP(BSZ$1,'DMG Tables'!$G$2:$G$7,'DMG Tables'!$H$2:$H$7)</f>
        <v>560700000</v>
      </c>
      <c r="BTA30" s="1">
        <f>LOOKUP($A30,'DMG Tables'!$P$2:$P$35,'DMG Tables'!$O$2:$O$35)*BTA$1*LOOKUP(BTA$1,'DMG Tables'!$G$2:$G$7,'DMG Tables'!$H$2:$H$7)</f>
        <v>561000000</v>
      </c>
      <c r="BTB30" s="1">
        <f>LOOKUP($A30,'DMG Tables'!$P$2:$P$35,'DMG Tables'!$O$2:$O$35)*BTB$1*LOOKUP(BTB$1,'DMG Tables'!$G$2:$G$7,'DMG Tables'!$H$2:$H$7)</f>
        <v>561300000</v>
      </c>
      <c r="BTC30" s="1">
        <f>LOOKUP($A30,'DMG Tables'!$P$2:$P$35,'DMG Tables'!$O$2:$O$35)*BTC$1*LOOKUP(BTC$1,'DMG Tables'!$G$2:$G$7,'DMG Tables'!$H$2:$H$7)</f>
        <v>561600000</v>
      </c>
      <c r="BTD30" s="1">
        <f>LOOKUP($A30,'DMG Tables'!$P$2:$P$35,'DMG Tables'!$O$2:$O$35)*BTD$1*LOOKUP(BTD$1,'DMG Tables'!$G$2:$G$7,'DMG Tables'!$H$2:$H$7)</f>
        <v>561900000</v>
      </c>
      <c r="BTE30" s="1">
        <f>LOOKUP($A30,'DMG Tables'!$P$2:$P$35,'DMG Tables'!$O$2:$O$35)*BTE$1*LOOKUP(BTE$1,'DMG Tables'!$G$2:$G$7,'DMG Tables'!$H$2:$H$7)</f>
        <v>562200000</v>
      </c>
      <c r="BTF30" s="1">
        <f>LOOKUP($A30,'DMG Tables'!$P$2:$P$35,'DMG Tables'!$O$2:$O$35)*BTF$1*LOOKUP(BTF$1,'DMG Tables'!$G$2:$G$7,'DMG Tables'!$H$2:$H$7)</f>
        <v>562500000</v>
      </c>
      <c r="BTG30" s="1">
        <f>LOOKUP($A30,'DMG Tables'!$P$2:$P$35,'DMG Tables'!$O$2:$O$35)*BTG$1*LOOKUP(BTG$1,'DMG Tables'!$G$2:$G$7,'DMG Tables'!$H$2:$H$7)</f>
        <v>562800000</v>
      </c>
      <c r="BTH30" s="1">
        <f>LOOKUP($A30,'DMG Tables'!$P$2:$P$35,'DMG Tables'!$O$2:$O$35)*BTH$1*LOOKUP(BTH$1,'DMG Tables'!$G$2:$G$7,'DMG Tables'!$H$2:$H$7)</f>
        <v>563100000</v>
      </c>
      <c r="BTI30" s="1">
        <f>LOOKUP($A30,'DMG Tables'!$P$2:$P$35,'DMG Tables'!$O$2:$O$35)*BTI$1*LOOKUP(BTI$1,'DMG Tables'!$G$2:$G$7,'DMG Tables'!$H$2:$H$7)</f>
        <v>563400000</v>
      </c>
      <c r="BTJ30" s="1">
        <f>LOOKUP($A30,'DMG Tables'!$P$2:$P$35,'DMG Tables'!$O$2:$O$35)*BTJ$1*LOOKUP(BTJ$1,'DMG Tables'!$G$2:$G$7,'DMG Tables'!$H$2:$H$7)</f>
        <v>563700000</v>
      </c>
      <c r="BTK30" s="1">
        <f>LOOKUP($A30,'DMG Tables'!$P$2:$P$35,'DMG Tables'!$O$2:$O$35)*BTK$1*LOOKUP(BTK$1,'DMG Tables'!$G$2:$G$7,'DMG Tables'!$H$2:$H$7)</f>
        <v>564000000</v>
      </c>
      <c r="BTL30" s="1">
        <f>LOOKUP($A30,'DMG Tables'!$P$2:$P$35,'DMG Tables'!$O$2:$O$35)*BTL$1*LOOKUP(BTL$1,'DMG Tables'!$G$2:$G$7,'DMG Tables'!$H$2:$H$7)</f>
        <v>564300000</v>
      </c>
      <c r="BTM30" s="1">
        <f>LOOKUP($A30,'DMG Tables'!$P$2:$P$35,'DMG Tables'!$O$2:$O$35)*BTM$1*LOOKUP(BTM$1,'DMG Tables'!$G$2:$G$7,'DMG Tables'!$H$2:$H$7)</f>
        <v>564600000</v>
      </c>
      <c r="BTN30" s="1">
        <f>LOOKUP($A30,'DMG Tables'!$P$2:$P$35,'DMG Tables'!$O$2:$O$35)*BTN$1*LOOKUP(BTN$1,'DMG Tables'!$G$2:$G$7,'DMG Tables'!$H$2:$H$7)</f>
        <v>564900000</v>
      </c>
      <c r="BTO30" s="1">
        <f>LOOKUP($A30,'DMG Tables'!$P$2:$P$35,'DMG Tables'!$O$2:$O$35)*BTO$1*LOOKUP(BTO$1,'DMG Tables'!$G$2:$G$7,'DMG Tables'!$H$2:$H$7)</f>
        <v>565200000</v>
      </c>
      <c r="BTP30" s="1">
        <f>LOOKUP($A30,'DMG Tables'!$P$2:$P$35,'DMG Tables'!$O$2:$O$35)*BTP$1*LOOKUP(BTP$1,'DMG Tables'!$G$2:$G$7,'DMG Tables'!$H$2:$H$7)</f>
        <v>565500000</v>
      </c>
      <c r="BTQ30" s="1">
        <f>LOOKUP($A30,'DMG Tables'!$P$2:$P$35,'DMG Tables'!$O$2:$O$35)*BTQ$1*LOOKUP(BTQ$1,'DMG Tables'!$G$2:$G$7,'DMG Tables'!$H$2:$H$7)</f>
        <v>565800000</v>
      </c>
      <c r="BTR30" s="1">
        <f>LOOKUP($A30,'DMG Tables'!$P$2:$P$35,'DMG Tables'!$O$2:$O$35)*BTR$1*LOOKUP(BTR$1,'DMG Tables'!$G$2:$G$7,'DMG Tables'!$H$2:$H$7)</f>
        <v>566100000</v>
      </c>
      <c r="BTS30" s="1">
        <f>LOOKUP($A30,'DMG Tables'!$P$2:$P$35,'DMG Tables'!$O$2:$O$35)*BTS$1*LOOKUP(BTS$1,'DMG Tables'!$G$2:$G$7,'DMG Tables'!$H$2:$H$7)</f>
        <v>566400000</v>
      </c>
      <c r="BTT30" s="1">
        <f>LOOKUP($A30,'DMG Tables'!$P$2:$P$35,'DMG Tables'!$O$2:$O$35)*BTT$1*LOOKUP(BTT$1,'DMG Tables'!$G$2:$G$7,'DMG Tables'!$H$2:$H$7)</f>
        <v>566700000</v>
      </c>
      <c r="BTU30" s="1">
        <f>LOOKUP($A30,'DMG Tables'!$P$2:$P$35,'DMG Tables'!$O$2:$O$35)*BTU$1*LOOKUP(BTU$1,'DMG Tables'!$G$2:$G$7,'DMG Tables'!$H$2:$H$7)</f>
        <v>567000000</v>
      </c>
      <c r="BTV30" s="1">
        <f>LOOKUP($A30,'DMG Tables'!$P$2:$P$35,'DMG Tables'!$O$2:$O$35)*BTV$1*LOOKUP(BTV$1,'DMG Tables'!$G$2:$G$7,'DMG Tables'!$H$2:$H$7)</f>
        <v>567300000</v>
      </c>
      <c r="BTW30" s="1">
        <f>LOOKUP($A30,'DMG Tables'!$P$2:$P$35,'DMG Tables'!$O$2:$O$35)*BTW$1*LOOKUP(BTW$1,'DMG Tables'!$G$2:$G$7,'DMG Tables'!$H$2:$H$7)</f>
        <v>567600000</v>
      </c>
      <c r="BTX30" s="1">
        <f>LOOKUP($A30,'DMG Tables'!$P$2:$P$35,'DMG Tables'!$O$2:$O$35)*BTX$1*LOOKUP(BTX$1,'DMG Tables'!$G$2:$G$7,'DMG Tables'!$H$2:$H$7)</f>
        <v>567900000</v>
      </c>
      <c r="BTY30" s="1">
        <f>LOOKUP($A30,'DMG Tables'!$P$2:$P$35,'DMG Tables'!$O$2:$O$35)*BTY$1*LOOKUP(BTY$1,'DMG Tables'!$G$2:$G$7,'DMG Tables'!$H$2:$H$7)</f>
        <v>568200000</v>
      </c>
      <c r="BTZ30" s="1">
        <f>LOOKUP($A30,'DMG Tables'!$P$2:$P$35,'DMG Tables'!$O$2:$O$35)*BTZ$1*LOOKUP(BTZ$1,'DMG Tables'!$G$2:$G$7,'DMG Tables'!$H$2:$H$7)</f>
        <v>568500000</v>
      </c>
      <c r="BUA30" s="1">
        <f>LOOKUP($A30,'DMG Tables'!$P$2:$P$35,'DMG Tables'!$O$2:$O$35)*BUA$1*LOOKUP(BUA$1,'DMG Tables'!$G$2:$G$7,'DMG Tables'!$H$2:$H$7)</f>
        <v>568800000</v>
      </c>
      <c r="BUB30" s="1">
        <f>LOOKUP($A30,'DMG Tables'!$P$2:$P$35,'DMG Tables'!$O$2:$O$35)*BUB$1*LOOKUP(BUB$1,'DMG Tables'!$G$2:$G$7,'DMG Tables'!$H$2:$H$7)</f>
        <v>569100000</v>
      </c>
      <c r="BUC30" s="1">
        <f>LOOKUP($A30,'DMG Tables'!$P$2:$P$35,'DMG Tables'!$O$2:$O$35)*BUC$1*LOOKUP(BUC$1,'DMG Tables'!$G$2:$G$7,'DMG Tables'!$H$2:$H$7)</f>
        <v>569400000</v>
      </c>
      <c r="BUD30" s="1">
        <f>LOOKUP($A30,'DMG Tables'!$P$2:$P$35,'DMG Tables'!$O$2:$O$35)*BUD$1*LOOKUP(BUD$1,'DMG Tables'!$G$2:$G$7,'DMG Tables'!$H$2:$H$7)</f>
        <v>569700000</v>
      </c>
      <c r="BUE30" s="1">
        <f>LOOKUP($A30,'DMG Tables'!$P$2:$P$35,'DMG Tables'!$O$2:$O$35)*BUE$1*LOOKUP(BUE$1,'DMG Tables'!$G$2:$G$7,'DMG Tables'!$H$2:$H$7)</f>
        <v>570000000</v>
      </c>
      <c r="BUF30" s="1">
        <f>LOOKUP($A30,'DMG Tables'!$P$2:$P$35,'DMG Tables'!$O$2:$O$35)*BUF$1*LOOKUP(BUF$1,'DMG Tables'!$G$2:$G$7,'DMG Tables'!$H$2:$H$7)</f>
        <v>570300000</v>
      </c>
      <c r="BUG30" s="1">
        <f>LOOKUP($A30,'DMG Tables'!$P$2:$P$35,'DMG Tables'!$O$2:$O$35)*BUG$1*LOOKUP(BUG$1,'DMG Tables'!$G$2:$G$7,'DMG Tables'!$H$2:$H$7)</f>
        <v>570600000</v>
      </c>
      <c r="BUH30" s="1">
        <f>LOOKUP($A30,'DMG Tables'!$P$2:$P$35,'DMG Tables'!$O$2:$O$35)*BUH$1*LOOKUP(BUH$1,'DMG Tables'!$G$2:$G$7,'DMG Tables'!$H$2:$H$7)</f>
        <v>570900000</v>
      </c>
      <c r="BUI30" s="1">
        <f>LOOKUP($A30,'DMG Tables'!$P$2:$P$35,'DMG Tables'!$O$2:$O$35)*BUI$1*LOOKUP(BUI$1,'DMG Tables'!$G$2:$G$7,'DMG Tables'!$H$2:$H$7)</f>
        <v>571200000</v>
      </c>
      <c r="BUJ30" s="1">
        <f>LOOKUP($A30,'DMG Tables'!$P$2:$P$35,'DMG Tables'!$O$2:$O$35)*BUJ$1*LOOKUP(BUJ$1,'DMG Tables'!$G$2:$G$7,'DMG Tables'!$H$2:$H$7)</f>
        <v>571500000</v>
      </c>
      <c r="BUK30" s="1">
        <f>LOOKUP($A30,'DMG Tables'!$P$2:$P$35,'DMG Tables'!$O$2:$O$35)*BUK$1*LOOKUP(BUK$1,'DMG Tables'!$G$2:$G$7,'DMG Tables'!$H$2:$H$7)</f>
        <v>571800000</v>
      </c>
      <c r="BUL30" s="1">
        <f>LOOKUP($A30,'DMG Tables'!$P$2:$P$35,'DMG Tables'!$O$2:$O$35)*BUL$1*LOOKUP(BUL$1,'DMG Tables'!$G$2:$G$7,'DMG Tables'!$H$2:$H$7)</f>
        <v>572100000</v>
      </c>
      <c r="BUM30" s="1">
        <f>LOOKUP($A30,'DMG Tables'!$P$2:$P$35,'DMG Tables'!$O$2:$O$35)*BUM$1*LOOKUP(BUM$1,'DMG Tables'!$G$2:$G$7,'DMG Tables'!$H$2:$H$7)</f>
        <v>572400000</v>
      </c>
      <c r="BUN30" s="1">
        <f>LOOKUP($A30,'DMG Tables'!$P$2:$P$35,'DMG Tables'!$O$2:$O$35)*BUN$1*LOOKUP(BUN$1,'DMG Tables'!$G$2:$G$7,'DMG Tables'!$H$2:$H$7)</f>
        <v>572700000</v>
      </c>
      <c r="BUO30" s="1">
        <f>LOOKUP($A30,'DMG Tables'!$P$2:$P$35,'DMG Tables'!$O$2:$O$35)*BUO$1*LOOKUP(BUO$1,'DMG Tables'!$G$2:$G$7,'DMG Tables'!$H$2:$H$7)</f>
        <v>573000000</v>
      </c>
      <c r="BUP30" s="1">
        <f>LOOKUP($A30,'DMG Tables'!$P$2:$P$35,'DMG Tables'!$O$2:$O$35)*BUP$1*LOOKUP(BUP$1,'DMG Tables'!$G$2:$G$7,'DMG Tables'!$H$2:$H$7)</f>
        <v>573300000</v>
      </c>
      <c r="BUQ30" s="1">
        <f>LOOKUP($A30,'DMG Tables'!$P$2:$P$35,'DMG Tables'!$O$2:$O$35)*BUQ$1*LOOKUP(BUQ$1,'DMG Tables'!$G$2:$G$7,'DMG Tables'!$H$2:$H$7)</f>
        <v>573600000</v>
      </c>
      <c r="BUR30" s="1">
        <f>LOOKUP($A30,'DMG Tables'!$P$2:$P$35,'DMG Tables'!$O$2:$O$35)*BUR$1*LOOKUP(BUR$1,'DMG Tables'!$G$2:$G$7,'DMG Tables'!$H$2:$H$7)</f>
        <v>573900000</v>
      </c>
      <c r="BUS30" s="1">
        <f>LOOKUP($A30,'DMG Tables'!$P$2:$P$35,'DMG Tables'!$O$2:$O$35)*BUS$1*LOOKUP(BUS$1,'DMG Tables'!$G$2:$G$7,'DMG Tables'!$H$2:$H$7)</f>
        <v>574200000</v>
      </c>
      <c r="BUT30" s="1">
        <f>LOOKUP($A30,'DMG Tables'!$P$2:$P$35,'DMG Tables'!$O$2:$O$35)*BUT$1*LOOKUP(BUT$1,'DMG Tables'!$G$2:$G$7,'DMG Tables'!$H$2:$H$7)</f>
        <v>574500000</v>
      </c>
      <c r="BUU30" s="1">
        <f>LOOKUP($A30,'DMG Tables'!$P$2:$P$35,'DMG Tables'!$O$2:$O$35)*BUU$1*LOOKUP(BUU$1,'DMG Tables'!$G$2:$G$7,'DMG Tables'!$H$2:$H$7)</f>
        <v>574800000</v>
      </c>
      <c r="BUV30" s="1">
        <f>LOOKUP($A30,'DMG Tables'!$P$2:$P$35,'DMG Tables'!$O$2:$O$35)*BUV$1*LOOKUP(BUV$1,'DMG Tables'!$G$2:$G$7,'DMG Tables'!$H$2:$H$7)</f>
        <v>575100000</v>
      </c>
      <c r="BUW30" s="1">
        <f>LOOKUP($A30,'DMG Tables'!$P$2:$P$35,'DMG Tables'!$O$2:$O$35)*BUW$1*LOOKUP(BUW$1,'DMG Tables'!$G$2:$G$7,'DMG Tables'!$H$2:$H$7)</f>
        <v>575400000</v>
      </c>
      <c r="BUX30" s="1">
        <f>LOOKUP($A30,'DMG Tables'!$P$2:$P$35,'DMG Tables'!$O$2:$O$35)*BUX$1*LOOKUP(BUX$1,'DMG Tables'!$G$2:$G$7,'DMG Tables'!$H$2:$H$7)</f>
        <v>575700000</v>
      </c>
      <c r="BUY30" s="1">
        <f>LOOKUP($A30,'DMG Tables'!$P$2:$P$35,'DMG Tables'!$O$2:$O$35)*BUY$1*LOOKUP(BUY$1,'DMG Tables'!$G$2:$G$7,'DMG Tables'!$H$2:$H$7)</f>
        <v>576000000</v>
      </c>
      <c r="BUZ30" s="1">
        <f>LOOKUP($A30,'DMG Tables'!$P$2:$P$35,'DMG Tables'!$O$2:$O$35)*BUZ$1*LOOKUP(BUZ$1,'DMG Tables'!$G$2:$G$7,'DMG Tables'!$H$2:$H$7)</f>
        <v>576300000</v>
      </c>
      <c r="BVA30" s="1">
        <f>LOOKUP($A30,'DMG Tables'!$P$2:$P$35,'DMG Tables'!$O$2:$O$35)*BVA$1*LOOKUP(BVA$1,'DMG Tables'!$G$2:$G$7,'DMG Tables'!$H$2:$H$7)</f>
        <v>576600000</v>
      </c>
      <c r="BVB30" s="1">
        <f>LOOKUP($A30,'DMG Tables'!$P$2:$P$35,'DMG Tables'!$O$2:$O$35)*BVB$1*LOOKUP(BVB$1,'DMG Tables'!$G$2:$G$7,'DMG Tables'!$H$2:$H$7)</f>
        <v>576900000</v>
      </c>
      <c r="BVC30" s="1">
        <f>LOOKUP($A30,'DMG Tables'!$P$2:$P$35,'DMG Tables'!$O$2:$O$35)*BVC$1*LOOKUP(BVC$1,'DMG Tables'!$G$2:$G$7,'DMG Tables'!$H$2:$H$7)</f>
        <v>577200000</v>
      </c>
      <c r="BVD30" s="1">
        <f>LOOKUP($A30,'DMG Tables'!$P$2:$P$35,'DMG Tables'!$O$2:$O$35)*BVD$1*LOOKUP(BVD$1,'DMG Tables'!$G$2:$G$7,'DMG Tables'!$H$2:$H$7)</f>
        <v>577500000</v>
      </c>
      <c r="BVE30" s="1">
        <f>LOOKUP($A30,'DMG Tables'!$P$2:$P$35,'DMG Tables'!$O$2:$O$35)*BVE$1*LOOKUP(BVE$1,'DMG Tables'!$G$2:$G$7,'DMG Tables'!$H$2:$H$7)</f>
        <v>577800000</v>
      </c>
      <c r="BVF30" s="1">
        <f>LOOKUP($A30,'DMG Tables'!$P$2:$P$35,'DMG Tables'!$O$2:$O$35)*BVF$1*LOOKUP(BVF$1,'DMG Tables'!$G$2:$G$7,'DMG Tables'!$H$2:$H$7)</f>
        <v>578100000</v>
      </c>
      <c r="BVG30" s="1">
        <f>LOOKUP($A30,'DMG Tables'!$P$2:$P$35,'DMG Tables'!$O$2:$O$35)*BVG$1*LOOKUP(BVG$1,'DMG Tables'!$G$2:$G$7,'DMG Tables'!$H$2:$H$7)</f>
        <v>578400000</v>
      </c>
      <c r="BVH30" s="1">
        <f>LOOKUP($A30,'DMG Tables'!$P$2:$P$35,'DMG Tables'!$O$2:$O$35)*BVH$1*LOOKUP(BVH$1,'DMG Tables'!$G$2:$G$7,'DMG Tables'!$H$2:$H$7)</f>
        <v>578700000</v>
      </c>
      <c r="BVI30" s="1">
        <f>LOOKUP($A30,'DMG Tables'!$P$2:$P$35,'DMG Tables'!$O$2:$O$35)*BVI$1*LOOKUP(BVI$1,'DMG Tables'!$G$2:$G$7,'DMG Tables'!$H$2:$H$7)</f>
        <v>579000000</v>
      </c>
      <c r="BVJ30" s="1">
        <f>LOOKUP($A30,'DMG Tables'!$P$2:$P$35,'DMG Tables'!$O$2:$O$35)*BVJ$1*LOOKUP(BVJ$1,'DMG Tables'!$G$2:$G$7,'DMG Tables'!$H$2:$H$7)</f>
        <v>579300000</v>
      </c>
      <c r="BVK30" s="1">
        <f>LOOKUP($A30,'DMG Tables'!$P$2:$P$35,'DMG Tables'!$O$2:$O$35)*BVK$1*LOOKUP(BVK$1,'DMG Tables'!$G$2:$G$7,'DMG Tables'!$H$2:$H$7)</f>
        <v>579600000</v>
      </c>
      <c r="BVL30" s="1">
        <f>LOOKUP($A30,'DMG Tables'!$P$2:$P$35,'DMG Tables'!$O$2:$O$35)*BVL$1*LOOKUP(BVL$1,'DMG Tables'!$G$2:$G$7,'DMG Tables'!$H$2:$H$7)</f>
        <v>579900000</v>
      </c>
      <c r="BVM30" s="1">
        <f>LOOKUP($A30,'DMG Tables'!$P$2:$P$35,'DMG Tables'!$O$2:$O$35)*BVM$1*LOOKUP(BVM$1,'DMG Tables'!$G$2:$G$7,'DMG Tables'!$H$2:$H$7)</f>
        <v>580200000</v>
      </c>
      <c r="BVN30" s="1">
        <f>LOOKUP($A30,'DMG Tables'!$P$2:$P$35,'DMG Tables'!$O$2:$O$35)*BVN$1*LOOKUP(BVN$1,'DMG Tables'!$G$2:$G$7,'DMG Tables'!$H$2:$H$7)</f>
        <v>580500000</v>
      </c>
      <c r="BVO30" s="1">
        <f>LOOKUP($A30,'DMG Tables'!$P$2:$P$35,'DMG Tables'!$O$2:$O$35)*BVO$1*LOOKUP(BVO$1,'DMG Tables'!$G$2:$G$7,'DMG Tables'!$H$2:$H$7)</f>
        <v>580800000</v>
      </c>
      <c r="BVP30" s="1">
        <f>LOOKUP($A30,'DMG Tables'!$P$2:$P$35,'DMG Tables'!$O$2:$O$35)*BVP$1*LOOKUP(BVP$1,'DMG Tables'!$G$2:$G$7,'DMG Tables'!$H$2:$H$7)</f>
        <v>581100000</v>
      </c>
      <c r="BVQ30" s="1">
        <f>LOOKUP($A30,'DMG Tables'!$P$2:$P$35,'DMG Tables'!$O$2:$O$35)*BVQ$1*LOOKUP(BVQ$1,'DMG Tables'!$G$2:$G$7,'DMG Tables'!$H$2:$H$7)</f>
        <v>581400000</v>
      </c>
      <c r="BVR30" s="1">
        <f>LOOKUP($A30,'DMG Tables'!$P$2:$P$35,'DMG Tables'!$O$2:$O$35)*BVR$1*LOOKUP(BVR$1,'DMG Tables'!$G$2:$G$7,'DMG Tables'!$H$2:$H$7)</f>
        <v>581700000</v>
      </c>
      <c r="BVS30" s="1">
        <f>LOOKUP($A30,'DMG Tables'!$P$2:$P$35,'DMG Tables'!$O$2:$O$35)*BVS$1*LOOKUP(BVS$1,'DMG Tables'!$G$2:$G$7,'DMG Tables'!$H$2:$H$7)</f>
        <v>582000000</v>
      </c>
      <c r="BVT30" s="1">
        <f>LOOKUP($A30,'DMG Tables'!$P$2:$P$35,'DMG Tables'!$O$2:$O$35)*BVT$1*LOOKUP(BVT$1,'DMG Tables'!$G$2:$G$7,'DMG Tables'!$H$2:$H$7)</f>
        <v>582300000</v>
      </c>
      <c r="BVU30" s="1">
        <f>LOOKUP($A30,'DMG Tables'!$P$2:$P$35,'DMG Tables'!$O$2:$O$35)*BVU$1*LOOKUP(BVU$1,'DMG Tables'!$G$2:$G$7,'DMG Tables'!$H$2:$H$7)</f>
        <v>582600000</v>
      </c>
      <c r="BVV30" s="1">
        <f>LOOKUP($A30,'DMG Tables'!$P$2:$P$35,'DMG Tables'!$O$2:$O$35)*BVV$1*LOOKUP(BVV$1,'DMG Tables'!$G$2:$G$7,'DMG Tables'!$H$2:$H$7)</f>
        <v>582900000</v>
      </c>
      <c r="BVW30" s="1">
        <f>LOOKUP($A30,'DMG Tables'!$P$2:$P$35,'DMG Tables'!$O$2:$O$35)*BVW$1*LOOKUP(BVW$1,'DMG Tables'!$G$2:$G$7,'DMG Tables'!$H$2:$H$7)</f>
        <v>583200000</v>
      </c>
      <c r="BVX30" s="1">
        <f>LOOKUP($A30,'DMG Tables'!$P$2:$P$35,'DMG Tables'!$O$2:$O$35)*BVX$1*LOOKUP(BVX$1,'DMG Tables'!$G$2:$G$7,'DMG Tables'!$H$2:$H$7)</f>
        <v>583500000</v>
      </c>
      <c r="BVY30" s="1">
        <f>LOOKUP($A30,'DMG Tables'!$P$2:$P$35,'DMG Tables'!$O$2:$O$35)*BVY$1*LOOKUP(BVY$1,'DMG Tables'!$G$2:$G$7,'DMG Tables'!$H$2:$H$7)</f>
        <v>583800000</v>
      </c>
      <c r="BVZ30" s="1">
        <f>LOOKUP($A30,'DMG Tables'!$P$2:$P$35,'DMG Tables'!$O$2:$O$35)*BVZ$1*LOOKUP(BVZ$1,'DMG Tables'!$G$2:$G$7,'DMG Tables'!$H$2:$H$7)</f>
        <v>584100000</v>
      </c>
      <c r="BWA30" s="1">
        <f>LOOKUP($A30,'DMG Tables'!$P$2:$P$35,'DMG Tables'!$O$2:$O$35)*BWA$1*LOOKUP(BWA$1,'DMG Tables'!$G$2:$G$7,'DMG Tables'!$H$2:$H$7)</f>
        <v>584400000</v>
      </c>
      <c r="BWB30" s="1">
        <f>LOOKUP($A30,'DMG Tables'!$P$2:$P$35,'DMG Tables'!$O$2:$O$35)*BWB$1*LOOKUP(BWB$1,'DMG Tables'!$G$2:$G$7,'DMG Tables'!$H$2:$H$7)</f>
        <v>584700000</v>
      </c>
      <c r="BWC30" s="1">
        <f>LOOKUP($A30,'DMG Tables'!$P$2:$P$35,'DMG Tables'!$O$2:$O$35)*BWC$1*LOOKUP(BWC$1,'DMG Tables'!$G$2:$G$7,'DMG Tables'!$H$2:$H$7)</f>
        <v>585000000</v>
      </c>
      <c r="BWD30" s="1">
        <f>LOOKUP($A30,'DMG Tables'!$P$2:$P$35,'DMG Tables'!$O$2:$O$35)*BWD$1*LOOKUP(BWD$1,'DMG Tables'!$G$2:$G$7,'DMG Tables'!$H$2:$H$7)</f>
        <v>585300000</v>
      </c>
      <c r="BWE30" s="1">
        <f>LOOKUP($A30,'DMG Tables'!$P$2:$P$35,'DMG Tables'!$O$2:$O$35)*BWE$1*LOOKUP(BWE$1,'DMG Tables'!$G$2:$G$7,'DMG Tables'!$H$2:$H$7)</f>
        <v>585600000</v>
      </c>
      <c r="BWF30" s="1">
        <f>LOOKUP($A30,'DMG Tables'!$P$2:$P$35,'DMG Tables'!$O$2:$O$35)*BWF$1*LOOKUP(BWF$1,'DMG Tables'!$G$2:$G$7,'DMG Tables'!$H$2:$H$7)</f>
        <v>585900000</v>
      </c>
      <c r="BWG30" s="1">
        <f>LOOKUP($A30,'DMG Tables'!$P$2:$P$35,'DMG Tables'!$O$2:$O$35)*BWG$1*LOOKUP(BWG$1,'DMG Tables'!$G$2:$G$7,'DMG Tables'!$H$2:$H$7)</f>
        <v>586200000</v>
      </c>
      <c r="BWH30" s="1">
        <f>LOOKUP($A30,'DMG Tables'!$P$2:$P$35,'DMG Tables'!$O$2:$O$35)*BWH$1*LOOKUP(BWH$1,'DMG Tables'!$G$2:$G$7,'DMG Tables'!$H$2:$H$7)</f>
        <v>586500000</v>
      </c>
      <c r="BWI30" s="1">
        <f>LOOKUP($A30,'DMG Tables'!$P$2:$P$35,'DMG Tables'!$O$2:$O$35)*BWI$1*LOOKUP(BWI$1,'DMG Tables'!$G$2:$G$7,'DMG Tables'!$H$2:$H$7)</f>
        <v>586800000</v>
      </c>
      <c r="BWJ30" s="1">
        <f>LOOKUP($A30,'DMG Tables'!$P$2:$P$35,'DMG Tables'!$O$2:$O$35)*BWJ$1*LOOKUP(BWJ$1,'DMG Tables'!$G$2:$G$7,'DMG Tables'!$H$2:$H$7)</f>
        <v>587100000</v>
      </c>
      <c r="BWK30" s="1">
        <f>LOOKUP($A30,'DMG Tables'!$P$2:$P$35,'DMG Tables'!$O$2:$O$35)*BWK$1*LOOKUP(BWK$1,'DMG Tables'!$G$2:$G$7,'DMG Tables'!$H$2:$H$7)</f>
        <v>587400000</v>
      </c>
      <c r="BWL30" s="1">
        <f>LOOKUP($A30,'DMG Tables'!$P$2:$P$35,'DMG Tables'!$O$2:$O$35)*BWL$1*LOOKUP(BWL$1,'DMG Tables'!$G$2:$G$7,'DMG Tables'!$H$2:$H$7)</f>
        <v>587700000</v>
      </c>
      <c r="BWM30" s="1">
        <f>LOOKUP($A30,'DMG Tables'!$P$2:$P$35,'DMG Tables'!$O$2:$O$35)*BWM$1*LOOKUP(BWM$1,'DMG Tables'!$G$2:$G$7,'DMG Tables'!$H$2:$H$7)</f>
        <v>588000000</v>
      </c>
      <c r="BWN30" s="1">
        <f>LOOKUP($A30,'DMG Tables'!$P$2:$P$35,'DMG Tables'!$O$2:$O$35)*BWN$1*LOOKUP(BWN$1,'DMG Tables'!$G$2:$G$7,'DMG Tables'!$H$2:$H$7)</f>
        <v>588300000</v>
      </c>
      <c r="BWO30" s="1">
        <f>LOOKUP($A30,'DMG Tables'!$P$2:$P$35,'DMG Tables'!$O$2:$O$35)*BWO$1*LOOKUP(BWO$1,'DMG Tables'!$G$2:$G$7,'DMG Tables'!$H$2:$H$7)</f>
        <v>588600000</v>
      </c>
      <c r="BWP30" s="1">
        <f>LOOKUP($A30,'DMG Tables'!$P$2:$P$35,'DMG Tables'!$O$2:$O$35)*BWP$1*LOOKUP(BWP$1,'DMG Tables'!$G$2:$G$7,'DMG Tables'!$H$2:$H$7)</f>
        <v>588900000</v>
      </c>
      <c r="BWQ30" s="1">
        <f>LOOKUP($A30,'DMG Tables'!$P$2:$P$35,'DMG Tables'!$O$2:$O$35)*BWQ$1*LOOKUP(BWQ$1,'DMG Tables'!$G$2:$G$7,'DMG Tables'!$H$2:$H$7)</f>
        <v>589200000</v>
      </c>
      <c r="BWR30" s="1">
        <f>LOOKUP($A30,'DMG Tables'!$P$2:$P$35,'DMG Tables'!$O$2:$O$35)*BWR$1*LOOKUP(BWR$1,'DMG Tables'!$G$2:$G$7,'DMG Tables'!$H$2:$H$7)</f>
        <v>589500000</v>
      </c>
      <c r="BWS30" s="1">
        <f>LOOKUP($A30,'DMG Tables'!$P$2:$P$35,'DMG Tables'!$O$2:$O$35)*BWS$1*LOOKUP(BWS$1,'DMG Tables'!$G$2:$G$7,'DMG Tables'!$H$2:$H$7)</f>
        <v>589800000</v>
      </c>
      <c r="BWT30" s="1">
        <f>LOOKUP($A30,'DMG Tables'!$P$2:$P$35,'DMG Tables'!$O$2:$O$35)*BWT$1*LOOKUP(BWT$1,'DMG Tables'!$G$2:$G$7,'DMG Tables'!$H$2:$H$7)</f>
        <v>590100000</v>
      </c>
      <c r="BWU30" s="1">
        <f>LOOKUP($A30,'DMG Tables'!$P$2:$P$35,'DMG Tables'!$O$2:$O$35)*BWU$1*LOOKUP(BWU$1,'DMG Tables'!$G$2:$G$7,'DMG Tables'!$H$2:$H$7)</f>
        <v>590400000</v>
      </c>
      <c r="BWV30" s="1">
        <f>LOOKUP($A30,'DMG Tables'!$P$2:$P$35,'DMG Tables'!$O$2:$O$35)*BWV$1*LOOKUP(BWV$1,'DMG Tables'!$G$2:$G$7,'DMG Tables'!$H$2:$H$7)</f>
        <v>590700000</v>
      </c>
      <c r="BWW30" s="1">
        <f>LOOKUP($A30,'DMG Tables'!$P$2:$P$35,'DMG Tables'!$O$2:$O$35)*BWW$1*LOOKUP(BWW$1,'DMG Tables'!$G$2:$G$7,'DMG Tables'!$H$2:$H$7)</f>
        <v>591000000</v>
      </c>
      <c r="BWX30" s="1">
        <f>LOOKUP($A30,'DMG Tables'!$P$2:$P$35,'DMG Tables'!$O$2:$O$35)*BWX$1*LOOKUP(BWX$1,'DMG Tables'!$G$2:$G$7,'DMG Tables'!$H$2:$H$7)</f>
        <v>591300000</v>
      </c>
      <c r="BWY30" s="1">
        <f>LOOKUP($A30,'DMG Tables'!$P$2:$P$35,'DMG Tables'!$O$2:$O$35)*BWY$1*LOOKUP(BWY$1,'DMG Tables'!$G$2:$G$7,'DMG Tables'!$H$2:$H$7)</f>
        <v>591600000</v>
      </c>
      <c r="BWZ30" s="1">
        <f>LOOKUP($A30,'DMG Tables'!$P$2:$P$35,'DMG Tables'!$O$2:$O$35)*BWZ$1*LOOKUP(BWZ$1,'DMG Tables'!$G$2:$G$7,'DMG Tables'!$H$2:$H$7)</f>
        <v>591900000</v>
      </c>
      <c r="BXA30" s="1">
        <f>LOOKUP($A30,'DMG Tables'!$P$2:$P$35,'DMG Tables'!$O$2:$O$35)*BXA$1*LOOKUP(BXA$1,'DMG Tables'!$G$2:$G$7,'DMG Tables'!$H$2:$H$7)</f>
        <v>592200000</v>
      </c>
      <c r="BXB30" s="1">
        <f>LOOKUP($A30,'DMG Tables'!$P$2:$P$35,'DMG Tables'!$O$2:$O$35)*BXB$1*LOOKUP(BXB$1,'DMG Tables'!$G$2:$G$7,'DMG Tables'!$H$2:$H$7)</f>
        <v>592500000</v>
      </c>
      <c r="BXC30" s="1">
        <f>LOOKUP($A30,'DMG Tables'!$P$2:$P$35,'DMG Tables'!$O$2:$O$35)*BXC$1*LOOKUP(BXC$1,'DMG Tables'!$G$2:$G$7,'DMG Tables'!$H$2:$H$7)</f>
        <v>592800000</v>
      </c>
      <c r="BXD30" s="1">
        <f>LOOKUP($A30,'DMG Tables'!$P$2:$P$35,'DMG Tables'!$O$2:$O$35)*BXD$1*LOOKUP(BXD$1,'DMG Tables'!$G$2:$G$7,'DMG Tables'!$H$2:$H$7)</f>
        <v>593100000</v>
      </c>
      <c r="BXE30" s="1">
        <f>LOOKUP($A30,'DMG Tables'!$P$2:$P$35,'DMG Tables'!$O$2:$O$35)*BXE$1*LOOKUP(BXE$1,'DMG Tables'!$G$2:$G$7,'DMG Tables'!$H$2:$H$7)</f>
        <v>593400000</v>
      </c>
      <c r="BXF30" s="1">
        <f>LOOKUP($A30,'DMG Tables'!$P$2:$P$35,'DMG Tables'!$O$2:$O$35)*BXF$1*LOOKUP(BXF$1,'DMG Tables'!$G$2:$G$7,'DMG Tables'!$H$2:$H$7)</f>
        <v>593700000</v>
      </c>
      <c r="BXG30" s="1">
        <f>LOOKUP($A30,'DMG Tables'!$P$2:$P$35,'DMG Tables'!$O$2:$O$35)*BXG$1*LOOKUP(BXG$1,'DMG Tables'!$G$2:$G$7,'DMG Tables'!$H$2:$H$7)</f>
        <v>594000000</v>
      </c>
      <c r="BXH30" s="1">
        <f>LOOKUP($A30,'DMG Tables'!$P$2:$P$35,'DMG Tables'!$O$2:$O$35)*BXH$1*LOOKUP(BXH$1,'DMG Tables'!$G$2:$G$7,'DMG Tables'!$H$2:$H$7)</f>
        <v>594300000</v>
      </c>
      <c r="BXI30" s="1">
        <f>LOOKUP($A30,'DMG Tables'!$P$2:$P$35,'DMG Tables'!$O$2:$O$35)*BXI$1*LOOKUP(BXI$1,'DMG Tables'!$G$2:$G$7,'DMG Tables'!$H$2:$H$7)</f>
        <v>594600000</v>
      </c>
      <c r="BXJ30" s="1">
        <f>LOOKUP($A30,'DMG Tables'!$P$2:$P$35,'DMG Tables'!$O$2:$O$35)*BXJ$1*LOOKUP(BXJ$1,'DMG Tables'!$G$2:$G$7,'DMG Tables'!$H$2:$H$7)</f>
        <v>594900000</v>
      </c>
      <c r="BXK30" s="1">
        <f>LOOKUP($A30,'DMG Tables'!$P$2:$P$35,'DMG Tables'!$O$2:$O$35)*BXK$1*LOOKUP(BXK$1,'DMG Tables'!$G$2:$G$7,'DMG Tables'!$H$2:$H$7)</f>
        <v>595200000</v>
      </c>
      <c r="BXL30" s="1">
        <f>LOOKUP($A30,'DMG Tables'!$P$2:$P$35,'DMG Tables'!$O$2:$O$35)*BXL$1*LOOKUP(BXL$1,'DMG Tables'!$G$2:$G$7,'DMG Tables'!$H$2:$H$7)</f>
        <v>595500000</v>
      </c>
      <c r="BXM30" s="1">
        <f>LOOKUP($A30,'DMG Tables'!$P$2:$P$35,'DMG Tables'!$O$2:$O$35)*BXM$1*LOOKUP(BXM$1,'DMG Tables'!$G$2:$G$7,'DMG Tables'!$H$2:$H$7)</f>
        <v>595800000</v>
      </c>
      <c r="BXN30" s="1">
        <f>LOOKUP($A30,'DMG Tables'!$P$2:$P$35,'DMG Tables'!$O$2:$O$35)*BXN$1*LOOKUP(BXN$1,'DMG Tables'!$G$2:$G$7,'DMG Tables'!$H$2:$H$7)</f>
        <v>596100000</v>
      </c>
      <c r="BXO30" s="1">
        <f>LOOKUP($A30,'DMG Tables'!$P$2:$P$35,'DMG Tables'!$O$2:$O$35)*BXO$1*LOOKUP(BXO$1,'DMG Tables'!$G$2:$G$7,'DMG Tables'!$H$2:$H$7)</f>
        <v>596400000</v>
      </c>
      <c r="BXP30" s="1">
        <f>LOOKUP($A30,'DMG Tables'!$P$2:$P$35,'DMG Tables'!$O$2:$O$35)*BXP$1*LOOKUP(BXP$1,'DMG Tables'!$G$2:$G$7,'DMG Tables'!$H$2:$H$7)</f>
        <v>596700000</v>
      </c>
      <c r="BXQ30" s="1">
        <f>LOOKUP($A30,'DMG Tables'!$P$2:$P$35,'DMG Tables'!$O$2:$O$35)*BXQ$1*LOOKUP(BXQ$1,'DMG Tables'!$G$2:$G$7,'DMG Tables'!$H$2:$H$7)</f>
        <v>597000000</v>
      </c>
      <c r="BXR30" s="1">
        <f>LOOKUP($A30,'DMG Tables'!$P$2:$P$35,'DMG Tables'!$O$2:$O$35)*BXR$1*LOOKUP(BXR$1,'DMG Tables'!$G$2:$G$7,'DMG Tables'!$H$2:$H$7)</f>
        <v>597300000</v>
      </c>
      <c r="BXS30" s="1">
        <f>LOOKUP($A30,'DMG Tables'!$P$2:$P$35,'DMG Tables'!$O$2:$O$35)*BXS$1*LOOKUP(BXS$1,'DMG Tables'!$G$2:$G$7,'DMG Tables'!$H$2:$H$7)</f>
        <v>597600000</v>
      </c>
      <c r="BXT30" s="1">
        <f>LOOKUP($A30,'DMG Tables'!$P$2:$P$35,'DMG Tables'!$O$2:$O$35)*BXT$1*LOOKUP(BXT$1,'DMG Tables'!$G$2:$G$7,'DMG Tables'!$H$2:$H$7)</f>
        <v>597900000</v>
      </c>
      <c r="BXU30" s="1">
        <f>LOOKUP($A30,'DMG Tables'!$P$2:$P$35,'DMG Tables'!$O$2:$O$35)*BXU$1*LOOKUP(BXU$1,'DMG Tables'!$G$2:$G$7,'DMG Tables'!$H$2:$H$7)</f>
        <v>598200000</v>
      </c>
      <c r="BXV30" s="1">
        <f>LOOKUP($A30,'DMG Tables'!$P$2:$P$35,'DMG Tables'!$O$2:$O$35)*BXV$1*LOOKUP(BXV$1,'DMG Tables'!$G$2:$G$7,'DMG Tables'!$H$2:$H$7)</f>
        <v>598500000</v>
      </c>
      <c r="BXW30" s="1">
        <f>LOOKUP($A30,'DMG Tables'!$P$2:$P$35,'DMG Tables'!$O$2:$O$35)*BXW$1*LOOKUP(BXW$1,'DMG Tables'!$G$2:$G$7,'DMG Tables'!$H$2:$H$7)</f>
        <v>598800000</v>
      </c>
      <c r="BXX30" s="1">
        <f>LOOKUP($A30,'DMG Tables'!$P$2:$P$35,'DMG Tables'!$O$2:$O$35)*BXX$1*LOOKUP(BXX$1,'DMG Tables'!$G$2:$G$7,'DMG Tables'!$H$2:$H$7)</f>
        <v>599100000</v>
      </c>
      <c r="BXY30" s="1">
        <f>LOOKUP($A30,'DMG Tables'!$P$2:$P$35,'DMG Tables'!$O$2:$O$35)*BXY$1*LOOKUP(BXY$1,'DMG Tables'!$G$2:$G$7,'DMG Tables'!$H$2:$H$7)</f>
        <v>599400000</v>
      </c>
      <c r="BXZ30" s="1">
        <f>LOOKUP($A30,'DMG Tables'!$P$2:$P$35,'DMG Tables'!$O$2:$O$35)*BXZ$1*LOOKUP(BXZ$1,'DMG Tables'!$G$2:$G$7,'DMG Tables'!$H$2:$H$7)</f>
        <v>599700000</v>
      </c>
      <c r="BYA30" s="1">
        <f>LOOKUP($A30,'DMG Tables'!$P$2:$P$35,'DMG Tables'!$O$2:$O$35)*BYA$1*LOOKUP(BYA$1,'DMG Tables'!$G$2:$G$7,'DMG Tables'!$H$2:$H$7)</f>
        <v>600000000</v>
      </c>
      <c r="BYB30" s="1">
        <f>LOOKUP($A30,'DMG Tables'!$P$2:$P$35,'DMG Tables'!$O$2:$O$35)*BYB$1*LOOKUP(BYB$1,'DMG Tables'!$G$2:$G$7,'DMG Tables'!$H$2:$H$7)</f>
        <v>600300000</v>
      </c>
      <c r="BYC30" s="1">
        <f>LOOKUP($A30,'DMG Tables'!$P$2:$P$35,'DMG Tables'!$O$2:$O$35)*BYC$1*LOOKUP(BYC$1,'DMG Tables'!$G$2:$G$7,'DMG Tables'!$H$2:$H$7)</f>
        <v>600600000</v>
      </c>
      <c r="BYD30" s="1">
        <f>LOOKUP($A30,'DMG Tables'!$P$2:$P$35,'DMG Tables'!$O$2:$O$35)*BYD$1*LOOKUP(BYD$1,'DMG Tables'!$G$2:$G$7,'DMG Tables'!$H$2:$H$7)</f>
        <v>600900000</v>
      </c>
      <c r="BYE30" s="1">
        <f>LOOKUP($A30,'DMG Tables'!$P$2:$P$35,'DMG Tables'!$O$2:$O$35)*BYE$1*LOOKUP(BYE$1,'DMG Tables'!$G$2:$G$7,'DMG Tables'!$H$2:$H$7)</f>
        <v>601200000</v>
      </c>
      <c r="BYF30" s="1">
        <f>LOOKUP($A30,'DMG Tables'!$P$2:$P$35,'DMG Tables'!$O$2:$O$35)*BYF$1*LOOKUP(BYF$1,'DMG Tables'!$G$2:$G$7,'DMG Tables'!$H$2:$H$7)</f>
        <v>601500000</v>
      </c>
      <c r="BYG30" s="1">
        <f>LOOKUP($A30,'DMG Tables'!$P$2:$P$35,'DMG Tables'!$O$2:$O$35)*BYG$1*LOOKUP(BYG$1,'DMG Tables'!$G$2:$G$7,'DMG Tables'!$H$2:$H$7)</f>
        <v>601800000</v>
      </c>
      <c r="BYH30" s="1">
        <f>LOOKUP($A30,'DMG Tables'!$P$2:$P$35,'DMG Tables'!$O$2:$O$35)*BYH$1*LOOKUP(BYH$1,'DMG Tables'!$G$2:$G$7,'DMG Tables'!$H$2:$H$7)</f>
        <v>602100000</v>
      </c>
      <c r="BYI30" s="1">
        <f>LOOKUP($A30,'DMG Tables'!$P$2:$P$35,'DMG Tables'!$O$2:$O$35)*BYI$1*LOOKUP(BYI$1,'DMG Tables'!$G$2:$G$7,'DMG Tables'!$H$2:$H$7)</f>
        <v>602400000</v>
      </c>
      <c r="BYJ30" s="1">
        <f>LOOKUP($A30,'DMG Tables'!$P$2:$P$35,'DMG Tables'!$O$2:$O$35)*BYJ$1*LOOKUP(BYJ$1,'DMG Tables'!$G$2:$G$7,'DMG Tables'!$H$2:$H$7)</f>
        <v>602700000</v>
      </c>
      <c r="BYK30" s="1">
        <f>LOOKUP($A30,'DMG Tables'!$P$2:$P$35,'DMG Tables'!$O$2:$O$35)*BYK$1*LOOKUP(BYK$1,'DMG Tables'!$G$2:$G$7,'DMG Tables'!$H$2:$H$7)</f>
        <v>603000000</v>
      </c>
      <c r="BYL30" s="1">
        <f>LOOKUP($A30,'DMG Tables'!$P$2:$P$35,'DMG Tables'!$O$2:$O$35)*BYL$1*LOOKUP(BYL$1,'DMG Tables'!$G$2:$G$7,'DMG Tables'!$H$2:$H$7)</f>
        <v>603300000</v>
      </c>
      <c r="BYM30" s="1">
        <f>LOOKUP($A30,'DMG Tables'!$P$2:$P$35,'DMG Tables'!$O$2:$O$35)*BYM$1*LOOKUP(BYM$1,'DMG Tables'!$G$2:$G$7,'DMG Tables'!$H$2:$H$7)</f>
        <v>603600000</v>
      </c>
      <c r="BYN30" s="1">
        <f>LOOKUP($A30,'DMG Tables'!$P$2:$P$35,'DMG Tables'!$O$2:$O$35)*BYN$1*LOOKUP(BYN$1,'DMG Tables'!$G$2:$G$7,'DMG Tables'!$H$2:$H$7)</f>
        <v>603900000</v>
      </c>
      <c r="BYO30" s="1">
        <f>LOOKUP($A30,'DMG Tables'!$P$2:$P$35,'DMG Tables'!$O$2:$O$35)*BYO$1*LOOKUP(BYO$1,'DMG Tables'!$G$2:$G$7,'DMG Tables'!$H$2:$H$7)</f>
        <v>604200000</v>
      </c>
      <c r="BYP30" s="1">
        <f>LOOKUP($A30,'DMG Tables'!$P$2:$P$35,'DMG Tables'!$O$2:$O$35)*BYP$1*LOOKUP(BYP$1,'DMG Tables'!$G$2:$G$7,'DMG Tables'!$H$2:$H$7)</f>
        <v>604500000</v>
      </c>
      <c r="BYQ30" s="1">
        <f>LOOKUP($A30,'DMG Tables'!$P$2:$P$35,'DMG Tables'!$O$2:$O$35)*BYQ$1*LOOKUP(BYQ$1,'DMG Tables'!$G$2:$G$7,'DMG Tables'!$H$2:$H$7)</f>
        <v>604800000</v>
      </c>
      <c r="BYR30" s="1">
        <f>LOOKUP($A30,'DMG Tables'!$P$2:$P$35,'DMG Tables'!$O$2:$O$35)*BYR$1*LOOKUP(BYR$1,'DMG Tables'!$G$2:$G$7,'DMG Tables'!$H$2:$H$7)</f>
        <v>605100000</v>
      </c>
      <c r="BYS30" s="1">
        <f>LOOKUP($A30,'DMG Tables'!$P$2:$P$35,'DMG Tables'!$O$2:$O$35)*BYS$1*LOOKUP(BYS$1,'DMG Tables'!$G$2:$G$7,'DMG Tables'!$H$2:$H$7)</f>
        <v>605400000</v>
      </c>
      <c r="BYT30" s="1">
        <f>LOOKUP($A30,'DMG Tables'!$P$2:$P$35,'DMG Tables'!$O$2:$O$35)*BYT$1*LOOKUP(BYT$1,'DMG Tables'!$G$2:$G$7,'DMG Tables'!$H$2:$H$7)</f>
        <v>605700000</v>
      </c>
      <c r="BYU30" s="1">
        <f>LOOKUP($A30,'DMG Tables'!$P$2:$P$35,'DMG Tables'!$O$2:$O$35)*BYU$1*LOOKUP(BYU$1,'DMG Tables'!$G$2:$G$7,'DMG Tables'!$H$2:$H$7)</f>
        <v>606000000</v>
      </c>
      <c r="BYV30" s="1">
        <f>LOOKUP($A30,'DMG Tables'!$P$2:$P$35,'DMG Tables'!$O$2:$O$35)*BYV$1*LOOKUP(BYV$1,'DMG Tables'!$G$2:$G$7,'DMG Tables'!$H$2:$H$7)</f>
        <v>606300000</v>
      </c>
      <c r="BYW30" s="1">
        <f>LOOKUP($A30,'DMG Tables'!$P$2:$P$35,'DMG Tables'!$O$2:$O$35)*BYW$1*LOOKUP(BYW$1,'DMG Tables'!$G$2:$G$7,'DMG Tables'!$H$2:$H$7)</f>
        <v>606600000</v>
      </c>
      <c r="BYX30" s="1">
        <f>LOOKUP($A30,'DMG Tables'!$P$2:$P$35,'DMG Tables'!$O$2:$O$35)*BYX$1*LOOKUP(BYX$1,'DMG Tables'!$G$2:$G$7,'DMG Tables'!$H$2:$H$7)</f>
        <v>606900000</v>
      </c>
      <c r="BYY30" s="1">
        <f>LOOKUP($A30,'DMG Tables'!$P$2:$P$35,'DMG Tables'!$O$2:$O$35)*BYY$1*LOOKUP(BYY$1,'DMG Tables'!$G$2:$G$7,'DMG Tables'!$H$2:$H$7)</f>
        <v>607200000</v>
      </c>
      <c r="BYZ30" s="1">
        <f>LOOKUP($A30,'DMG Tables'!$P$2:$P$35,'DMG Tables'!$O$2:$O$35)*BYZ$1*LOOKUP(BYZ$1,'DMG Tables'!$G$2:$G$7,'DMG Tables'!$H$2:$H$7)</f>
        <v>607500000</v>
      </c>
      <c r="BZA30" s="1">
        <f>LOOKUP($A30,'DMG Tables'!$P$2:$P$35,'DMG Tables'!$O$2:$O$35)*BZA$1*LOOKUP(BZA$1,'DMG Tables'!$G$2:$G$7,'DMG Tables'!$H$2:$H$7)</f>
        <v>607800000</v>
      </c>
      <c r="BZB30" s="1">
        <f>LOOKUP($A30,'DMG Tables'!$P$2:$P$35,'DMG Tables'!$O$2:$O$35)*BZB$1*LOOKUP(BZB$1,'DMG Tables'!$G$2:$G$7,'DMG Tables'!$H$2:$H$7)</f>
        <v>608100000</v>
      </c>
      <c r="BZC30" s="1">
        <f>LOOKUP($A30,'DMG Tables'!$P$2:$P$35,'DMG Tables'!$O$2:$O$35)*BZC$1*LOOKUP(BZC$1,'DMG Tables'!$G$2:$G$7,'DMG Tables'!$H$2:$H$7)</f>
        <v>608400000</v>
      </c>
      <c r="BZD30" s="1">
        <f>LOOKUP($A30,'DMG Tables'!$P$2:$P$35,'DMG Tables'!$O$2:$O$35)*BZD$1*LOOKUP(BZD$1,'DMG Tables'!$G$2:$G$7,'DMG Tables'!$H$2:$H$7)</f>
        <v>608700000</v>
      </c>
      <c r="BZE30" s="1">
        <f>LOOKUP($A30,'DMG Tables'!$P$2:$P$35,'DMG Tables'!$O$2:$O$35)*BZE$1*LOOKUP(BZE$1,'DMG Tables'!$G$2:$G$7,'DMG Tables'!$H$2:$H$7)</f>
        <v>609000000</v>
      </c>
      <c r="BZF30" s="1">
        <f>LOOKUP($A30,'DMG Tables'!$P$2:$P$35,'DMG Tables'!$O$2:$O$35)*BZF$1*LOOKUP(BZF$1,'DMG Tables'!$G$2:$G$7,'DMG Tables'!$H$2:$H$7)</f>
        <v>609300000</v>
      </c>
      <c r="BZG30" s="1">
        <f>LOOKUP($A30,'DMG Tables'!$P$2:$P$35,'DMG Tables'!$O$2:$O$35)*BZG$1*LOOKUP(BZG$1,'DMG Tables'!$G$2:$G$7,'DMG Tables'!$H$2:$H$7)</f>
        <v>609600000</v>
      </c>
      <c r="BZH30" s="1">
        <f>LOOKUP($A30,'DMG Tables'!$P$2:$P$35,'DMG Tables'!$O$2:$O$35)*BZH$1*LOOKUP(BZH$1,'DMG Tables'!$G$2:$G$7,'DMG Tables'!$H$2:$H$7)</f>
        <v>609900000</v>
      </c>
      <c r="BZI30" s="1">
        <f>LOOKUP($A30,'DMG Tables'!$P$2:$P$35,'DMG Tables'!$O$2:$O$35)*BZI$1*LOOKUP(BZI$1,'DMG Tables'!$G$2:$G$7,'DMG Tables'!$H$2:$H$7)</f>
        <v>610200000</v>
      </c>
      <c r="BZJ30" s="1">
        <f>LOOKUP($A30,'DMG Tables'!$P$2:$P$35,'DMG Tables'!$O$2:$O$35)*BZJ$1*LOOKUP(BZJ$1,'DMG Tables'!$G$2:$G$7,'DMG Tables'!$H$2:$H$7)</f>
        <v>610500000</v>
      </c>
      <c r="BZK30" s="1">
        <f>LOOKUP($A30,'DMG Tables'!$P$2:$P$35,'DMG Tables'!$O$2:$O$35)*BZK$1*LOOKUP(BZK$1,'DMG Tables'!$G$2:$G$7,'DMG Tables'!$H$2:$H$7)</f>
        <v>610800000</v>
      </c>
      <c r="BZL30" s="1">
        <f>LOOKUP($A30,'DMG Tables'!$P$2:$P$35,'DMG Tables'!$O$2:$O$35)*BZL$1*LOOKUP(BZL$1,'DMG Tables'!$G$2:$G$7,'DMG Tables'!$H$2:$H$7)</f>
        <v>611100000</v>
      </c>
      <c r="BZM30" s="1">
        <f>LOOKUP($A30,'DMG Tables'!$P$2:$P$35,'DMG Tables'!$O$2:$O$35)*BZM$1*LOOKUP(BZM$1,'DMG Tables'!$G$2:$G$7,'DMG Tables'!$H$2:$H$7)</f>
        <v>611400000</v>
      </c>
      <c r="BZN30" s="1">
        <f>LOOKUP($A30,'DMG Tables'!$P$2:$P$35,'DMG Tables'!$O$2:$O$35)*BZN$1*LOOKUP(BZN$1,'DMG Tables'!$G$2:$G$7,'DMG Tables'!$H$2:$H$7)</f>
        <v>611700000</v>
      </c>
      <c r="BZO30" s="1">
        <f>LOOKUP($A30,'DMG Tables'!$P$2:$P$35,'DMG Tables'!$O$2:$O$35)*BZO$1*LOOKUP(BZO$1,'DMG Tables'!$G$2:$G$7,'DMG Tables'!$H$2:$H$7)</f>
        <v>612000000</v>
      </c>
      <c r="BZP30" s="1">
        <f>LOOKUP($A30,'DMG Tables'!$P$2:$P$35,'DMG Tables'!$O$2:$O$35)*BZP$1*LOOKUP(BZP$1,'DMG Tables'!$G$2:$G$7,'DMG Tables'!$H$2:$H$7)</f>
        <v>612300000</v>
      </c>
      <c r="BZQ30" s="1">
        <f>LOOKUP($A30,'DMG Tables'!$P$2:$P$35,'DMG Tables'!$O$2:$O$35)*BZQ$1*LOOKUP(BZQ$1,'DMG Tables'!$G$2:$G$7,'DMG Tables'!$H$2:$H$7)</f>
        <v>612600000</v>
      </c>
      <c r="BZR30" s="1">
        <f>LOOKUP($A30,'DMG Tables'!$P$2:$P$35,'DMG Tables'!$O$2:$O$35)*BZR$1*LOOKUP(BZR$1,'DMG Tables'!$G$2:$G$7,'DMG Tables'!$H$2:$H$7)</f>
        <v>612900000</v>
      </c>
      <c r="BZS30" s="1">
        <f>LOOKUP($A30,'DMG Tables'!$P$2:$P$35,'DMG Tables'!$O$2:$O$35)*BZS$1*LOOKUP(BZS$1,'DMG Tables'!$G$2:$G$7,'DMG Tables'!$H$2:$H$7)</f>
        <v>613200000</v>
      </c>
      <c r="BZT30" s="1">
        <f>LOOKUP($A30,'DMG Tables'!$P$2:$P$35,'DMG Tables'!$O$2:$O$35)*BZT$1*LOOKUP(BZT$1,'DMG Tables'!$G$2:$G$7,'DMG Tables'!$H$2:$H$7)</f>
        <v>613500000</v>
      </c>
      <c r="BZU30" s="1">
        <f>LOOKUP($A30,'DMG Tables'!$P$2:$P$35,'DMG Tables'!$O$2:$O$35)*BZU$1*LOOKUP(BZU$1,'DMG Tables'!$G$2:$G$7,'DMG Tables'!$H$2:$H$7)</f>
        <v>613800000</v>
      </c>
      <c r="BZV30" s="1">
        <f>LOOKUP($A30,'DMG Tables'!$P$2:$P$35,'DMG Tables'!$O$2:$O$35)*BZV$1*LOOKUP(BZV$1,'DMG Tables'!$G$2:$G$7,'DMG Tables'!$H$2:$H$7)</f>
        <v>614100000</v>
      </c>
      <c r="BZW30" s="1">
        <f>LOOKUP($A30,'DMG Tables'!$P$2:$P$35,'DMG Tables'!$O$2:$O$35)*BZW$1*LOOKUP(BZW$1,'DMG Tables'!$G$2:$G$7,'DMG Tables'!$H$2:$H$7)</f>
        <v>614400000</v>
      </c>
      <c r="BZX30" s="1">
        <f>LOOKUP($A30,'DMG Tables'!$P$2:$P$35,'DMG Tables'!$O$2:$O$35)*BZX$1*LOOKUP(BZX$1,'DMG Tables'!$G$2:$G$7,'DMG Tables'!$H$2:$H$7)</f>
        <v>614700000</v>
      </c>
      <c r="BZY30" s="1">
        <f>LOOKUP($A30,'DMG Tables'!$P$2:$P$35,'DMG Tables'!$O$2:$O$35)*BZY$1*LOOKUP(BZY$1,'DMG Tables'!$G$2:$G$7,'DMG Tables'!$H$2:$H$7)</f>
        <v>615000000</v>
      </c>
      <c r="BZZ30" s="1">
        <f>LOOKUP($A30,'DMG Tables'!$P$2:$P$35,'DMG Tables'!$O$2:$O$35)*BZZ$1*LOOKUP(BZZ$1,'DMG Tables'!$G$2:$G$7,'DMG Tables'!$H$2:$H$7)</f>
        <v>615300000</v>
      </c>
      <c r="CAA30" s="1">
        <f>LOOKUP($A30,'DMG Tables'!$P$2:$P$35,'DMG Tables'!$O$2:$O$35)*CAA$1*LOOKUP(CAA$1,'DMG Tables'!$G$2:$G$7,'DMG Tables'!$H$2:$H$7)</f>
        <v>615600000</v>
      </c>
      <c r="CAB30" s="1">
        <f>LOOKUP($A30,'DMG Tables'!$P$2:$P$35,'DMG Tables'!$O$2:$O$35)*CAB$1*LOOKUP(CAB$1,'DMG Tables'!$G$2:$G$7,'DMG Tables'!$H$2:$H$7)</f>
        <v>615900000</v>
      </c>
      <c r="CAC30" s="1">
        <f>LOOKUP($A30,'DMG Tables'!$P$2:$P$35,'DMG Tables'!$O$2:$O$35)*CAC$1*LOOKUP(CAC$1,'DMG Tables'!$G$2:$G$7,'DMG Tables'!$H$2:$H$7)</f>
        <v>616200000</v>
      </c>
      <c r="CAD30" s="1">
        <f>LOOKUP($A30,'DMG Tables'!$P$2:$P$35,'DMG Tables'!$O$2:$O$35)*CAD$1*LOOKUP(CAD$1,'DMG Tables'!$G$2:$G$7,'DMG Tables'!$H$2:$H$7)</f>
        <v>616500000</v>
      </c>
      <c r="CAE30" s="1">
        <f>LOOKUP($A30,'DMG Tables'!$P$2:$P$35,'DMG Tables'!$O$2:$O$35)*CAE$1*LOOKUP(CAE$1,'DMG Tables'!$G$2:$G$7,'DMG Tables'!$H$2:$H$7)</f>
        <v>616800000</v>
      </c>
      <c r="CAF30" s="1">
        <f>LOOKUP($A30,'DMG Tables'!$P$2:$P$35,'DMG Tables'!$O$2:$O$35)*CAF$1*LOOKUP(CAF$1,'DMG Tables'!$G$2:$G$7,'DMG Tables'!$H$2:$H$7)</f>
        <v>617100000</v>
      </c>
      <c r="CAG30" s="1">
        <f>LOOKUP($A30,'DMG Tables'!$P$2:$P$35,'DMG Tables'!$O$2:$O$35)*CAG$1*LOOKUP(CAG$1,'DMG Tables'!$G$2:$G$7,'DMG Tables'!$H$2:$H$7)</f>
        <v>617400000</v>
      </c>
      <c r="CAH30" s="1">
        <f>LOOKUP($A30,'DMG Tables'!$P$2:$P$35,'DMG Tables'!$O$2:$O$35)*CAH$1*LOOKUP(CAH$1,'DMG Tables'!$G$2:$G$7,'DMG Tables'!$H$2:$H$7)</f>
        <v>617700000</v>
      </c>
      <c r="CAI30" s="1">
        <f>LOOKUP($A30,'DMG Tables'!$P$2:$P$35,'DMG Tables'!$O$2:$O$35)*CAI$1*LOOKUP(CAI$1,'DMG Tables'!$G$2:$G$7,'DMG Tables'!$H$2:$H$7)</f>
        <v>618000000</v>
      </c>
      <c r="CAJ30" s="1">
        <f>LOOKUP($A30,'DMG Tables'!$P$2:$P$35,'DMG Tables'!$O$2:$O$35)*CAJ$1*LOOKUP(CAJ$1,'DMG Tables'!$G$2:$G$7,'DMG Tables'!$H$2:$H$7)</f>
        <v>618300000</v>
      </c>
      <c r="CAK30" s="1">
        <f>LOOKUP($A30,'DMG Tables'!$P$2:$P$35,'DMG Tables'!$O$2:$O$35)*CAK$1*LOOKUP(CAK$1,'DMG Tables'!$G$2:$G$7,'DMG Tables'!$H$2:$H$7)</f>
        <v>618600000</v>
      </c>
      <c r="CAL30" s="1">
        <f>LOOKUP($A30,'DMG Tables'!$P$2:$P$35,'DMG Tables'!$O$2:$O$35)*CAL$1*LOOKUP(CAL$1,'DMG Tables'!$G$2:$G$7,'DMG Tables'!$H$2:$H$7)</f>
        <v>618900000</v>
      </c>
      <c r="CAM30" s="1">
        <f>LOOKUP($A30,'DMG Tables'!$P$2:$P$35,'DMG Tables'!$O$2:$O$35)*CAM$1*LOOKUP(CAM$1,'DMG Tables'!$G$2:$G$7,'DMG Tables'!$H$2:$H$7)</f>
        <v>619200000</v>
      </c>
      <c r="CAN30" s="1">
        <f>LOOKUP($A30,'DMG Tables'!$P$2:$P$35,'DMG Tables'!$O$2:$O$35)*CAN$1*LOOKUP(CAN$1,'DMG Tables'!$G$2:$G$7,'DMG Tables'!$H$2:$H$7)</f>
        <v>619500000</v>
      </c>
      <c r="CAO30" s="1">
        <f>LOOKUP($A30,'DMG Tables'!$P$2:$P$35,'DMG Tables'!$O$2:$O$35)*CAO$1*LOOKUP(CAO$1,'DMG Tables'!$G$2:$G$7,'DMG Tables'!$H$2:$H$7)</f>
        <v>619800000</v>
      </c>
      <c r="CAP30" s="1">
        <f>LOOKUP($A30,'DMG Tables'!$P$2:$P$35,'DMG Tables'!$O$2:$O$35)*CAP$1*LOOKUP(CAP$1,'DMG Tables'!$G$2:$G$7,'DMG Tables'!$H$2:$H$7)</f>
        <v>620100000</v>
      </c>
      <c r="CAQ30" s="1">
        <f>LOOKUP($A30,'DMG Tables'!$P$2:$P$35,'DMG Tables'!$O$2:$O$35)*CAQ$1*LOOKUP(CAQ$1,'DMG Tables'!$G$2:$G$7,'DMG Tables'!$H$2:$H$7)</f>
        <v>620400000</v>
      </c>
      <c r="CAR30" s="1">
        <f>LOOKUP($A30,'DMG Tables'!$P$2:$P$35,'DMG Tables'!$O$2:$O$35)*CAR$1*LOOKUP(CAR$1,'DMG Tables'!$G$2:$G$7,'DMG Tables'!$H$2:$H$7)</f>
        <v>620700000</v>
      </c>
      <c r="CAS30" s="1">
        <f>LOOKUP($A30,'DMG Tables'!$P$2:$P$35,'DMG Tables'!$O$2:$O$35)*CAS$1*LOOKUP(CAS$1,'DMG Tables'!$G$2:$G$7,'DMG Tables'!$H$2:$H$7)</f>
        <v>621000000</v>
      </c>
      <c r="CAT30" s="1">
        <f>LOOKUP($A30,'DMG Tables'!$P$2:$P$35,'DMG Tables'!$O$2:$O$35)*CAT$1*LOOKUP(CAT$1,'DMG Tables'!$G$2:$G$7,'DMG Tables'!$H$2:$H$7)</f>
        <v>621300000</v>
      </c>
      <c r="CAU30" s="1">
        <f>LOOKUP($A30,'DMG Tables'!$P$2:$P$35,'DMG Tables'!$O$2:$O$35)*CAU$1*LOOKUP(CAU$1,'DMG Tables'!$G$2:$G$7,'DMG Tables'!$H$2:$H$7)</f>
        <v>621600000</v>
      </c>
      <c r="CAV30" s="1">
        <f>LOOKUP($A30,'DMG Tables'!$P$2:$P$35,'DMG Tables'!$O$2:$O$35)*CAV$1*LOOKUP(CAV$1,'DMG Tables'!$G$2:$G$7,'DMG Tables'!$H$2:$H$7)</f>
        <v>621900000</v>
      </c>
      <c r="CAW30" s="1">
        <f>LOOKUP($A30,'DMG Tables'!$P$2:$P$35,'DMG Tables'!$O$2:$O$35)*CAW$1*LOOKUP(CAW$1,'DMG Tables'!$G$2:$G$7,'DMG Tables'!$H$2:$H$7)</f>
        <v>622200000</v>
      </c>
      <c r="CAX30" s="1">
        <f>LOOKUP($A30,'DMG Tables'!$P$2:$P$35,'DMG Tables'!$O$2:$O$35)*CAX$1*LOOKUP(CAX$1,'DMG Tables'!$G$2:$G$7,'DMG Tables'!$H$2:$H$7)</f>
        <v>622500000</v>
      </c>
      <c r="CAY30" s="1">
        <f>LOOKUP($A30,'DMG Tables'!$P$2:$P$35,'DMG Tables'!$O$2:$O$35)*CAY$1*LOOKUP(CAY$1,'DMG Tables'!$G$2:$G$7,'DMG Tables'!$H$2:$H$7)</f>
        <v>622800000</v>
      </c>
      <c r="CAZ30" s="1">
        <f>LOOKUP($A30,'DMG Tables'!$P$2:$P$35,'DMG Tables'!$O$2:$O$35)*CAZ$1*LOOKUP(CAZ$1,'DMG Tables'!$G$2:$G$7,'DMG Tables'!$H$2:$H$7)</f>
        <v>623100000</v>
      </c>
      <c r="CBA30" s="1">
        <f>LOOKUP($A30,'DMG Tables'!$P$2:$P$35,'DMG Tables'!$O$2:$O$35)*CBA$1*LOOKUP(CBA$1,'DMG Tables'!$G$2:$G$7,'DMG Tables'!$H$2:$H$7)</f>
        <v>623400000</v>
      </c>
      <c r="CBB30" s="1">
        <f>LOOKUP($A30,'DMG Tables'!$P$2:$P$35,'DMG Tables'!$O$2:$O$35)*CBB$1*LOOKUP(CBB$1,'DMG Tables'!$G$2:$G$7,'DMG Tables'!$H$2:$H$7)</f>
        <v>623700000</v>
      </c>
      <c r="CBC30" s="1">
        <f>LOOKUP($A30,'DMG Tables'!$P$2:$P$35,'DMG Tables'!$O$2:$O$35)*CBC$1*LOOKUP(CBC$1,'DMG Tables'!$G$2:$G$7,'DMG Tables'!$H$2:$H$7)</f>
        <v>624000000</v>
      </c>
      <c r="CBD30" s="1">
        <f>LOOKUP($A30,'DMG Tables'!$P$2:$P$35,'DMG Tables'!$O$2:$O$35)*CBD$1*LOOKUP(CBD$1,'DMG Tables'!$G$2:$G$7,'DMG Tables'!$H$2:$H$7)</f>
        <v>624300000</v>
      </c>
      <c r="CBE30" s="1">
        <f>LOOKUP($A30,'DMG Tables'!$P$2:$P$35,'DMG Tables'!$O$2:$O$35)*CBE$1*LOOKUP(CBE$1,'DMG Tables'!$G$2:$G$7,'DMG Tables'!$H$2:$H$7)</f>
        <v>624600000</v>
      </c>
      <c r="CBF30" s="1">
        <f>LOOKUP($A30,'DMG Tables'!$P$2:$P$35,'DMG Tables'!$O$2:$O$35)*CBF$1*LOOKUP(CBF$1,'DMG Tables'!$G$2:$G$7,'DMG Tables'!$H$2:$H$7)</f>
        <v>624900000</v>
      </c>
      <c r="CBG30" s="1">
        <f>LOOKUP($A30,'DMG Tables'!$P$2:$P$35,'DMG Tables'!$O$2:$O$35)*CBG$1*LOOKUP(CBG$1,'DMG Tables'!$G$2:$G$7,'DMG Tables'!$H$2:$H$7)</f>
        <v>625200000</v>
      </c>
      <c r="CBH30" s="1">
        <f>LOOKUP($A30,'DMG Tables'!$P$2:$P$35,'DMG Tables'!$O$2:$O$35)*CBH$1*LOOKUP(CBH$1,'DMG Tables'!$G$2:$G$7,'DMG Tables'!$H$2:$H$7)</f>
        <v>625500000</v>
      </c>
      <c r="CBI30" s="1">
        <f>LOOKUP($A30,'DMG Tables'!$P$2:$P$35,'DMG Tables'!$O$2:$O$35)*CBI$1*LOOKUP(CBI$1,'DMG Tables'!$G$2:$G$7,'DMG Tables'!$H$2:$H$7)</f>
        <v>625800000</v>
      </c>
      <c r="CBJ30" s="1">
        <f>LOOKUP($A30,'DMG Tables'!$P$2:$P$35,'DMG Tables'!$O$2:$O$35)*CBJ$1*LOOKUP(CBJ$1,'DMG Tables'!$G$2:$G$7,'DMG Tables'!$H$2:$H$7)</f>
        <v>626100000</v>
      </c>
      <c r="CBK30" s="1">
        <f>LOOKUP($A30,'DMG Tables'!$P$2:$P$35,'DMG Tables'!$O$2:$O$35)*CBK$1*LOOKUP(CBK$1,'DMG Tables'!$G$2:$G$7,'DMG Tables'!$H$2:$H$7)</f>
        <v>626400000</v>
      </c>
      <c r="CBL30" s="1">
        <f>LOOKUP($A30,'DMG Tables'!$P$2:$P$35,'DMG Tables'!$O$2:$O$35)*CBL$1*LOOKUP(CBL$1,'DMG Tables'!$G$2:$G$7,'DMG Tables'!$H$2:$H$7)</f>
        <v>626700000</v>
      </c>
      <c r="CBM30" s="1">
        <f>LOOKUP($A30,'DMG Tables'!$P$2:$P$35,'DMG Tables'!$O$2:$O$35)*CBM$1*LOOKUP(CBM$1,'DMG Tables'!$G$2:$G$7,'DMG Tables'!$H$2:$H$7)</f>
        <v>627000000</v>
      </c>
      <c r="CBN30" s="1">
        <f>LOOKUP($A30,'DMG Tables'!$P$2:$P$35,'DMG Tables'!$O$2:$O$35)*CBN$1*LOOKUP(CBN$1,'DMG Tables'!$G$2:$G$7,'DMG Tables'!$H$2:$H$7)</f>
        <v>627300000</v>
      </c>
      <c r="CBO30" s="1">
        <f>LOOKUP($A30,'DMG Tables'!$P$2:$P$35,'DMG Tables'!$O$2:$O$35)*CBO$1*LOOKUP(CBO$1,'DMG Tables'!$G$2:$G$7,'DMG Tables'!$H$2:$H$7)</f>
        <v>627600000</v>
      </c>
      <c r="CBP30" s="1">
        <f>LOOKUP($A30,'DMG Tables'!$P$2:$P$35,'DMG Tables'!$O$2:$O$35)*CBP$1*LOOKUP(CBP$1,'DMG Tables'!$G$2:$G$7,'DMG Tables'!$H$2:$H$7)</f>
        <v>627900000</v>
      </c>
      <c r="CBQ30" s="1">
        <f>LOOKUP($A30,'DMG Tables'!$P$2:$P$35,'DMG Tables'!$O$2:$O$35)*CBQ$1*LOOKUP(CBQ$1,'DMG Tables'!$G$2:$G$7,'DMG Tables'!$H$2:$H$7)</f>
        <v>628200000</v>
      </c>
      <c r="CBR30" s="1">
        <f>LOOKUP($A30,'DMG Tables'!$P$2:$P$35,'DMG Tables'!$O$2:$O$35)*CBR$1*LOOKUP(CBR$1,'DMG Tables'!$G$2:$G$7,'DMG Tables'!$H$2:$H$7)</f>
        <v>628500000</v>
      </c>
      <c r="CBS30" s="1">
        <f>LOOKUP($A30,'DMG Tables'!$P$2:$P$35,'DMG Tables'!$O$2:$O$35)*CBS$1*LOOKUP(CBS$1,'DMG Tables'!$G$2:$G$7,'DMG Tables'!$H$2:$H$7)</f>
        <v>628800000</v>
      </c>
      <c r="CBT30" s="1">
        <f>LOOKUP($A30,'DMG Tables'!$P$2:$P$35,'DMG Tables'!$O$2:$O$35)*CBT$1*LOOKUP(CBT$1,'DMG Tables'!$G$2:$G$7,'DMG Tables'!$H$2:$H$7)</f>
        <v>629100000</v>
      </c>
      <c r="CBU30" s="1">
        <f>LOOKUP($A30,'DMG Tables'!$P$2:$P$35,'DMG Tables'!$O$2:$O$35)*CBU$1*LOOKUP(CBU$1,'DMG Tables'!$G$2:$G$7,'DMG Tables'!$H$2:$H$7)</f>
        <v>629400000</v>
      </c>
      <c r="CBV30" s="1">
        <f>LOOKUP($A30,'DMG Tables'!$P$2:$P$35,'DMG Tables'!$O$2:$O$35)*CBV$1*LOOKUP(CBV$1,'DMG Tables'!$G$2:$G$7,'DMG Tables'!$H$2:$H$7)</f>
        <v>629700000</v>
      </c>
      <c r="CBW30" s="1">
        <f>LOOKUP($A30,'DMG Tables'!$P$2:$P$35,'DMG Tables'!$O$2:$O$35)*CBW$1*LOOKUP(CBW$1,'DMG Tables'!$G$2:$G$7,'DMG Tables'!$H$2:$H$7)</f>
        <v>630000000</v>
      </c>
      <c r="CBX30" s="1">
        <f>LOOKUP($A30,'DMG Tables'!$P$2:$P$35,'DMG Tables'!$O$2:$O$35)*CBX$1*LOOKUP(CBX$1,'DMG Tables'!$G$2:$G$7,'DMG Tables'!$H$2:$H$7)</f>
        <v>630300000</v>
      </c>
      <c r="CBY30" s="1">
        <f>LOOKUP($A30,'DMG Tables'!$P$2:$P$35,'DMG Tables'!$O$2:$O$35)*CBY$1*LOOKUP(CBY$1,'DMG Tables'!$G$2:$G$7,'DMG Tables'!$H$2:$H$7)</f>
        <v>630600000</v>
      </c>
      <c r="CBZ30" s="1">
        <f>LOOKUP($A30,'DMG Tables'!$P$2:$P$35,'DMG Tables'!$O$2:$O$35)*CBZ$1*LOOKUP(CBZ$1,'DMG Tables'!$G$2:$G$7,'DMG Tables'!$H$2:$H$7)</f>
        <v>630900000</v>
      </c>
      <c r="CCA30" s="1">
        <f>LOOKUP($A30,'DMG Tables'!$P$2:$P$35,'DMG Tables'!$O$2:$O$35)*CCA$1*LOOKUP(CCA$1,'DMG Tables'!$G$2:$G$7,'DMG Tables'!$H$2:$H$7)</f>
        <v>631200000</v>
      </c>
      <c r="CCB30" s="1">
        <f>LOOKUP($A30,'DMG Tables'!$P$2:$P$35,'DMG Tables'!$O$2:$O$35)*CCB$1*LOOKUP(CCB$1,'DMG Tables'!$G$2:$G$7,'DMG Tables'!$H$2:$H$7)</f>
        <v>631500000</v>
      </c>
      <c r="CCC30" s="1">
        <f>LOOKUP($A30,'DMG Tables'!$P$2:$P$35,'DMG Tables'!$O$2:$O$35)*CCC$1*LOOKUP(CCC$1,'DMG Tables'!$G$2:$G$7,'DMG Tables'!$H$2:$H$7)</f>
        <v>631800000</v>
      </c>
      <c r="CCD30" s="1">
        <f>LOOKUP($A30,'DMG Tables'!$P$2:$P$35,'DMG Tables'!$O$2:$O$35)*CCD$1*LOOKUP(CCD$1,'DMG Tables'!$G$2:$G$7,'DMG Tables'!$H$2:$H$7)</f>
        <v>632100000</v>
      </c>
      <c r="CCE30" s="1">
        <f>LOOKUP($A30,'DMG Tables'!$P$2:$P$35,'DMG Tables'!$O$2:$O$35)*CCE$1*LOOKUP(CCE$1,'DMG Tables'!$G$2:$G$7,'DMG Tables'!$H$2:$H$7)</f>
        <v>632400000</v>
      </c>
      <c r="CCF30" s="1">
        <f>LOOKUP($A30,'DMG Tables'!$P$2:$P$35,'DMG Tables'!$O$2:$O$35)*CCF$1*LOOKUP(CCF$1,'DMG Tables'!$G$2:$G$7,'DMG Tables'!$H$2:$H$7)</f>
        <v>632700000</v>
      </c>
      <c r="CCG30" s="1">
        <f>LOOKUP($A30,'DMG Tables'!$P$2:$P$35,'DMG Tables'!$O$2:$O$35)*CCG$1*LOOKUP(CCG$1,'DMG Tables'!$G$2:$G$7,'DMG Tables'!$H$2:$H$7)</f>
        <v>633000000</v>
      </c>
      <c r="CCH30" s="1">
        <f>LOOKUP($A30,'DMG Tables'!$P$2:$P$35,'DMG Tables'!$O$2:$O$35)*CCH$1*LOOKUP(CCH$1,'DMG Tables'!$G$2:$G$7,'DMG Tables'!$H$2:$H$7)</f>
        <v>633300000</v>
      </c>
      <c r="CCI30" s="1">
        <f>LOOKUP($A30,'DMG Tables'!$P$2:$P$35,'DMG Tables'!$O$2:$O$35)*CCI$1*LOOKUP(CCI$1,'DMG Tables'!$G$2:$G$7,'DMG Tables'!$H$2:$H$7)</f>
        <v>633600000</v>
      </c>
      <c r="CCJ30" s="1">
        <f>LOOKUP($A30,'DMG Tables'!$P$2:$P$35,'DMG Tables'!$O$2:$O$35)*CCJ$1*LOOKUP(CCJ$1,'DMG Tables'!$G$2:$G$7,'DMG Tables'!$H$2:$H$7)</f>
        <v>633900000</v>
      </c>
      <c r="CCK30" s="1">
        <f>LOOKUP($A30,'DMG Tables'!$P$2:$P$35,'DMG Tables'!$O$2:$O$35)*CCK$1*LOOKUP(CCK$1,'DMG Tables'!$G$2:$G$7,'DMG Tables'!$H$2:$H$7)</f>
        <v>634200000</v>
      </c>
      <c r="CCL30" s="1">
        <f>LOOKUP($A30,'DMG Tables'!$P$2:$P$35,'DMG Tables'!$O$2:$O$35)*CCL$1*LOOKUP(CCL$1,'DMG Tables'!$G$2:$G$7,'DMG Tables'!$H$2:$H$7)</f>
        <v>634500000</v>
      </c>
      <c r="CCM30" s="1">
        <f>LOOKUP($A30,'DMG Tables'!$P$2:$P$35,'DMG Tables'!$O$2:$O$35)*CCM$1*LOOKUP(CCM$1,'DMG Tables'!$G$2:$G$7,'DMG Tables'!$H$2:$H$7)</f>
        <v>634800000</v>
      </c>
      <c r="CCN30" s="1">
        <f>LOOKUP($A30,'DMG Tables'!$P$2:$P$35,'DMG Tables'!$O$2:$O$35)*CCN$1*LOOKUP(CCN$1,'DMG Tables'!$G$2:$G$7,'DMG Tables'!$H$2:$H$7)</f>
        <v>635100000</v>
      </c>
      <c r="CCO30" s="1">
        <f>LOOKUP($A30,'DMG Tables'!$P$2:$P$35,'DMG Tables'!$O$2:$O$35)*CCO$1*LOOKUP(CCO$1,'DMG Tables'!$G$2:$G$7,'DMG Tables'!$H$2:$H$7)</f>
        <v>635400000</v>
      </c>
      <c r="CCP30" s="1">
        <f>LOOKUP($A30,'DMG Tables'!$P$2:$P$35,'DMG Tables'!$O$2:$O$35)*CCP$1*LOOKUP(CCP$1,'DMG Tables'!$G$2:$G$7,'DMG Tables'!$H$2:$H$7)</f>
        <v>635700000</v>
      </c>
      <c r="CCQ30" s="1">
        <f>LOOKUP($A30,'DMG Tables'!$P$2:$P$35,'DMG Tables'!$O$2:$O$35)*CCQ$1*LOOKUP(CCQ$1,'DMG Tables'!$G$2:$G$7,'DMG Tables'!$H$2:$H$7)</f>
        <v>636000000</v>
      </c>
      <c r="CCR30" s="1">
        <f>LOOKUP($A30,'DMG Tables'!$P$2:$P$35,'DMG Tables'!$O$2:$O$35)*CCR$1*LOOKUP(CCR$1,'DMG Tables'!$G$2:$G$7,'DMG Tables'!$H$2:$H$7)</f>
        <v>636300000</v>
      </c>
      <c r="CCS30" s="1">
        <f>LOOKUP($A30,'DMG Tables'!$P$2:$P$35,'DMG Tables'!$O$2:$O$35)*CCS$1*LOOKUP(CCS$1,'DMG Tables'!$G$2:$G$7,'DMG Tables'!$H$2:$H$7)</f>
        <v>636600000</v>
      </c>
      <c r="CCT30" s="1">
        <f>LOOKUP($A30,'DMG Tables'!$P$2:$P$35,'DMG Tables'!$O$2:$O$35)*CCT$1*LOOKUP(CCT$1,'DMG Tables'!$G$2:$G$7,'DMG Tables'!$H$2:$H$7)</f>
        <v>636900000</v>
      </c>
      <c r="CCU30" s="1">
        <f>LOOKUP($A30,'DMG Tables'!$P$2:$P$35,'DMG Tables'!$O$2:$O$35)*CCU$1*LOOKUP(CCU$1,'DMG Tables'!$G$2:$G$7,'DMG Tables'!$H$2:$H$7)</f>
        <v>637200000</v>
      </c>
      <c r="CCV30" s="1">
        <f>LOOKUP($A30,'DMG Tables'!$P$2:$P$35,'DMG Tables'!$O$2:$O$35)*CCV$1*LOOKUP(CCV$1,'DMG Tables'!$G$2:$G$7,'DMG Tables'!$H$2:$H$7)</f>
        <v>637500000</v>
      </c>
      <c r="CCW30" s="1">
        <f>LOOKUP($A30,'DMG Tables'!$P$2:$P$35,'DMG Tables'!$O$2:$O$35)*CCW$1*LOOKUP(CCW$1,'DMG Tables'!$G$2:$G$7,'DMG Tables'!$H$2:$H$7)</f>
        <v>637800000</v>
      </c>
      <c r="CCX30" s="1">
        <f>LOOKUP($A30,'DMG Tables'!$P$2:$P$35,'DMG Tables'!$O$2:$O$35)*CCX$1*LOOKUP(CCX$1,'DMG Tables'!$G$2:$G$7,'DMG Tables'!$H$2:$H$7)</f>
        <v>638100000</v>
      </c>
      <c r="CCY30" s="1">
        <f>LOOKUP($A30,'DMG Tables'!$P$2:$P$35,'DMG Tables'!$O$2:$O$35)*CCY$1*LOOKUP(CCY$1,'DMG Tables'!$G$2:$G$7,'DMG Tables'!$H$2:$H$7)</f>
        <v>638400000</v>
      </c>
      <c r="CCZ30" s="1">
        <f>LOOKUP($A30,'DMG Tables'!$P$2:$P$35,'DMG Tables'!$O$2:$O$35)*CCZ$1*LOOKUP(CCZ$1,'DMG Tables'!$G$2:$G$7,'DMG Tables'!$H$2:$H$7)</f>
        <v>638700000</v>
      </c>
      <c r="CDA30" s="1">
        <f>LOOKUP($A30,'DMG Tables'!$P$2:$P$35,'DMG Tables'!$O$2:$O$35)*CDA$1*LOOKUP(CDA$1,'DMG Tables'!$G$2:$G$7,'DMG Tables'!$H$2:$H$7)</f>
        <v>639000000</v>
      </c>
      <c r="CDB30" s="1">
        <f>LOOKUP($A30,'DMG Tables'!$P$2:$P$35,'DMG Tables'!$O$2:$O$35)*CDB$1*LOOKUP(CDB$1,'DMG Tables'!$G$2:$G$7,'DMG Tables'!$H$2:$H$7)</f>
        <v>639300000</v>
      </c>
      <c r="CDC30" s="1">
        <f>LOOKUP($A30,'DMG Tables'!$P$2:$P$35,'DMG Tables'!$O$2:$O$35)*CDC$1*LOOKUP(CDC$1,'DMG Tables'!$G$2:$G$7,'DMG Tables'!$H$2:$H$7)</f>
        <v>639600000</v>
      </c>
      <c r="CDD30" s="1">
        <f>LOOKUP($A30,'DMG Tables'!$P$2:$P$35,'DMG Tables'!$O$2:$O$35)*CDD$1*LOOKUP(CDD$1,'DMG Tables'!$G$2:$G$7,'DMG Tables'!$H$2:$H$7)</f>
        <v>639900000</v>
      </c>
      <c r="CDE30" s="1">
        <f>LOOKUP($A30,'DMG Tables'!$P$2:$P$35,'DMG Tables'!$O$2:$O$35)*CDE$1*LOOKUP(CDE$1,'DMG Tables'!$G$2:$G$7,'DMG Tables'!$H$2:$H$7)</f>
        <v>640200000</v>
      </c>
      <c r="CDF30" s="1">
        <f>LOOKUP($A30,'DMG Tables'!$P$2:$P$35,'DMG Tables'!$O$2:$O$35)*CDF$1*LOOKUP(CDF$1,'DMG Tables'!$G$2:$G$7,'DMG Tables'!$H$2:$H$7)</f>
        <v>640500000</v>
      </c>
      <c r="CDG30" s="1">
        <f>LOOKUP($A30,'DMG Tables'!$P$2:$P$35,'DMG Tables'!$O$2:$O$35)*CDG$1*LOOKUP(CDG$1,'DMG Tables'!$G$2:$G$7,'DMG Tables'!$H$2:$H$7)</f>
        <v>640800000</v>
      </c>
      <c r="CDH30" s="1">
        <f>LOOKUP($A30,'DMG Tables'!$P$2:$P$35,'DMG Tables'!$O$2:$O$35)*CDH$1*LOOKUP(CDH$1,'DMG Tables'!$G$2:$G$7,'DMG Tables'!$H$2:$H$7)</f>
        <v>641100000</v>
      </c>
      <c r="CDI30" s="1">
        <f>LOOKUP($A30,'DMG Tables'!$P$2:$P$35,'DMG Tables'!$O$2:$O$35)*CDI$1*LOOKUP(CDI$1,'DMG Tables'!$G$2:$G$7,'DMG Tables'!$H$2:$H$7)</f>
        <v>641400000</v>
      </c>
      <c r="CDJ30" s="1">
        <f>LOOKUP($A30,'DMG Tables'!$P$2:$P$35,'DMG Tables'!$O$2:$O$35)*CDJ$1*LOOKUP(CDJ$1,'DMG Tables'!$G$2:$G$7,'DMG Tables'!$H$2:$H$7)</f>
        <v>641700000</v>
      </c>
      <c r="CDK30" s="1">
        <f>LOOKUP($A30,'DMG Tables'!$P$2:$P$35,'DMG Tables'!$O$2:$O$35)*CDK$1*LOOKUP(CDK$1,'DMG Tables'!$G$2:$G$7,'DMG Tables'!$H$2:$H$7)</f>
        <v>642000000</v>
      </c>
      <c r="CDL30" s="1">
        <f>LOOKUP($A30,'DMG Tables'!$P$2:$P$35,'DMG Tables'!$O$2:$O$35)*CDL$1*LOOKUP(CDL$1,'DMG Tables'!$G$2:$G$7,'DMG Tables'!$H$2:$H$7)</f>
        <v>642300000</v>
      </c>
      <c r="CDM30" s="1">
        <f>LOOKUP($A30,'DMG Tables'!$P$2:$P$35,'DMG Tables'!$O$2:$O$35)*CDM$1*LOOKUP(CDM$1,'DMG Tables'!$G$2:$G$7,'DMG Tables'!$H$2:$H$7)</f>
        <v>642600000</v>
      </c>
      <c r="CDN30" s="1">
        <f>LOOKUP($A30,'DMG Tables'!$P$2:$P$35,'DMG Tables'!$O$2:$O$35)*CDN$1*LOOKUP(CDN$1,'DMG Tables'!$G$2:$G$7,'DMG Tables'!$H$2:$H$7)</f>
        <v>642900000</v>
      </c>
      <c r="CDO30" s="1">
        <f>LOOKUP($A30,'DMG Tables'!$P$2:$P$35,'DMG Tables'!$O$2:$O$35)*CDO$1*LOOKUP(CDO$1,'DMG Tables'!$G$2:$G$7,'DMG Tables'!$H$2:$H$7)</f>
        <v>643200000</v>
      </c>
      <c r="CDP30" s="1">
        <f>LOOKUP($A30,'DMG Tables'!$P$2:$P$35,'DMG Tables'!$O$2:$O$35)*CDP$1*LOOKUP(CDP$1,'DMG Tables'!$G$2:$G$7,'DMG Tables'!$H$2:$H$7)</f>
        <v>643500000</v>
      </c>
      <c r="CDQ30" s="1">
        <f>LOOKUP($A30,'DMG Tables'!$P$2:$P$35,'DMG Tables'!$O$2:$O$35)*CDQ$1*LOOKUP(CDQ$1,'DMG Tables'!$G$2:$G$7,'DMG Tables'!$H$2:$H$7)</f>
        <v>643800000</v>
      </c>
      <c r="CDR30" s="1">
        <f>LOOKUP($A30,'DMG Tables'!$P$2:$P$35,'DMG Tables'!$O$2:$O$35)*CDR$1*LOOKUP(CDR$1,'DMG Tables'!$G$2:$G$7,'DMG Tables'!$H$2:$H$7)</f>
        <v>644100000</v>
      </c>
      <c r="CDS30" s="1">
        <f>LOOKUP($A30,'DMG Tables'!$P$2:$P$35,'DMG Tables'!$O$2:$O$35)*CDS$1*LOOKUP(CDS$1,'DMG Tables'!$G$2:$G$7,'DMG Tables'!$H$2:$H$7)</f>
        <v>644400000</v>
      </c>
      <c r="CDT30" s="1">
        <f>LOOKUP($A30,'DMG Tables'!$P$2:$P$35,'DMG Tables'!$O$2:$O$35)*CDT$1*LOOKUP(CDT$1,'DMG Tables'!$G$2:$G$7,'DMG Tables'!$H$2:$H$7)</f>
        <v>644700000</v>
      </c>
      <c r="CDU30" s="1">
        <f>LOOKUP($A30,'DMG Tables'!$P$2:$P$35,'DMG Tables'!$O$2:$O$35)*CDU$1*LOOKUP(CDU$1,'DMG Tables'!$G$2:$G$7,'DMG Tables'!$H$2:$H$7)</f>
        <v>645000000</v>
      </c>
      <c r="CDV30" s="1">
        <f>LOOKUP($A30,'DMG Tables'!$P$2:$P$35,'DMG Tables'!$O$2:$O$35)*CDV$1*LOOKUP(CDV$1,'DMG Tables'!$G$2:$G$7,'DMG Tables'!$H$2:$H$7)</f>
        <v>645300000</v>
      </c>
      <c r="CDW30" s="1">
        <f>LOOKUP($A30,'DMG Tables'!$P$2:$P$35,'DMG Tables'!$O$2:$O$35)*CDW$1*LOOKUP(CDW$1,'DMG Tables'!$G$2:$G$7,'DMG Tables'!$H$2:$H$7)</f>
        <v>645600000</v>
      </c>
      <c r="CDX30" s="1">
        <f>LOOKUP($A30,'DMG Tables'!$P$2:$P$35,'DMG Tables'!$O$2:$O$35)*CDX$1*LOOKUP(CDX$1,'DMG Tables'!$G$2:$G$7,'DMG Tables'!$H$2:$H$7)</f>
        <v>645900000</v>
      </c>
      <c r="CDY30" s="1">
        <f>LOOKUP($A30,'DMG Tables'!$P$2:$P$35,'DMG Tables'!$O$2:$O$35)*CDY$1*LOOKUP(CDY$1,'DMG Tables'!$G$2:$G$7,'DMG Tables'!$H$2:$H$7)</f>
        <v>646200000</v>
      </c>
      <c r="CDZ30" s="1">
        <f>LOOKUP($A30,'DMG Tables'!$P$2:$P$35,'DMG Tables'!$O$2:$O$35)*CDZ$1*LOOKUP(CDZ$1,'DMG Tables'!$G$2:$G$7,'DMG Tables'!$H$2:$H$7)</f>
        <v>646500000</v>
      </c>
      <c r="CEA30" s="1">
        <f>LOOKUP($A30,'DMG Tables'!$P$2:$P$35,'DMG Tables'!$O$2:$O$35)*CEA$1*LOOKUP(CEA$1,'DMG Tables'!$G$2:$G$7,'DMG Tables'!$H$2:$H$7)</f>
        <v>646800000</v>
      </c>
      <c r="CEB30" s="1">
        <f>LOOKUP($A30,'DMG Tables'!$P$2:$P$35,'DMG Tables'!$O$2:$O$35)*CEB$1*LOOKUP(CEB$1,'DMG Tables'!$G$2:$G$7,'DMG Tables'!$H$2:$H$7)</f>
        <v>647100000</v>
      </c>
      <c r="CEC30" s="1">
        <f>LOOKUP($A30,'DMG Tables'!$P$2:$P$35,'DMG Tables'!$O$2:$O$35)*CEC$1*LOOKUP(CEC$1,'DMG Tables'!$G$2:$G$7,'DMG Tables'!$H$2:$H$7)</f>
        <v>647400000</v>
      </c>
      <c r="CED30" s="1">
        <f>LOOKUP($A30,'DMG Tables'!$P$2:$P$35,'DMG Tables'!$O$2:$O$35)*CED$1*LOOKUP(CED$1,'DMG Tables'!$G$2:$G$7,'DMG Tables'!$H$2:$H$7)</f>
        <v>647700000</v>
      </c>
      <c r="CEE30" s="1">
        <f>LOOKUP($A30,'DMG Tables'!$P$2:$P$35,'DMG Tables'!$O$2:$O$35)*CEE$1*LOOKUP(CEE$1,'DMG Tables'!$G$2:$G$7,'DMG Tables'!$H$2:$H$7)</f>
        <v>648000000</v>
      </c>
      <c r="CEF30" s="1">
        <f>LOOKUP($A30,'DMG Tables'!$P$2:$P$35,'DMG Tables'!$O$2:$O$35)*CEF$1*LOOKUP(CEF$1,'DMG Tables'!$G$2:$G$7,'DMG Tables'!$H$2:$H$7)</f>
        <v>648300000</v>
      </c>
      <c r="CEG30" s="1">
        <f>LOOKUP($A30,'DMG Tables'!$P$2:$P$35,'DMG Tables'!$O$2:$O$35)*CEG$1*LOOKUP(CEG$1,'DMG Tables'!$G$2:$G$7,'DMG Tables'!$H$2:$H$7)</f>
        <v>648600000</v>
      </c>
      <c r="CEH30" s="1">
        <f>LOOKUP($A30,'DMG Tables'!$P$2:$P$35,'DMG Tables'!$O$2:$O$35)*CEH$1*LOOKUP(CEH$1,'DMG Tables'!$G$2:$G$7,'DMG Tables'!$H$2:$H$7)</f>
        <v>648900000</v>
      </c>
      <c r="CEI30" s="1">
        <f>LOOKUP($A30,'DMG Tables'!$P$2:$P$35,'DMG Tables'!$O$2:$O$35)*CEI$1*LOOKUP(CEI$1,'DMG Tables'!$G$2:$G$7,'DMG Tables'!$H$2:$H$7)</f>
        <v>649200000</v>
      </c>
      <c r="CEJ30" s="1">
        <f>LOOKUP($A30,'DMG Tables'!$P$2:$P$35,'DMG Tables'!$O$2:$O$35)*CEJ$1*LOOKUP(CEJ$1,'DMG Tables'!$G$2:$G$7,'DMG Tables'!$H$2:$H$7)</f>
        <v>649500000</v>
      </c>
      <c r="CEK30" s="1">
        <f>LOOKUP($A30,'DMG Tables'!$P$2:$P$35,'DMG Tables'!$O$2:$O$35)*CEK$1*LOOKUP(CEK$1,'DMG Tables'!$G$2:$G$7,'DMG Tables'!$H$2:$H$7)</f>
        <v>649800000</v>
      </c>
      <c r="CEL30" s="1">
        <f>LOOKUP($A30,'DMG Tables'!$P$2:$P$35,'DMG Tables'!$O$2:$O$35)*CEL$1*LOOKUP(CEL$1,'DMG Tables'!$G$2:$G$7,'DMG Tables'!$H$2:$H$7)</f>
        <v>650100000</v>
      </c>
      <c r="CEM30" s="1">
        <f>LOOKUP($A30,'DMG Tables'!$P$2:$P$35,'DMG Tables'!$O$2:$O$35)*CEM$1*LOOKUP(CEM$1,'DMG Tables'!$G$2:$G$7,'DMG Tables'!$H$2:$H$7)</f>
        <v>650400000</v>
      </c>
      <c r="CEN30" s="1">
        <f>LOOKUP($A30,'DMG Tables'!$P$2:$P$35,'DMG Tables'!$O$2:$O$35)*CEN$1*LOOKUP(CEN$1,'DMG Tables'!$G$2:$G$7,'DMG Tables'!$H$2:$H$7)</f>
        <v>650700000</v>
      </c>
      <c r="CEO30" s="1">
        <f>LOOKUP($A30,'DMG Tables'!$P$2:$P$35,'DMG Tables'!$O$2:$O$35)*CEO$1*LOOKUP(CEO$1,'DMG Tables'!$G$2:$G$7,'DMG Tables'!$H$2:$H$7)</f>
        <v>651000000</v>
      </c>
      <c r="CEP30" s="1">
        <f>LOOKUP($A30,'DMG Tables'!$P$2:$P$35,'DMG Tables'!$O$2:$O$35)*CEP$1*LOOKUP(CEP$1,'DMG Tables'!$G$2:$G$7,'DMG Tables'!$H$2:$H$7)</f>
        <v>651300000</v>
      </c>
      <c r="CEQ30" s="1">
        <f>LOOKUP($A30,'DMG Tables'!$P$2:$P$35,'DMG Tables'!$O$2:$O$35)*CEQ$1*LOOKUP(CEQ$1,'DMG Tables'!$G$2:$G$7,'DMG Tables'!$H$2:$H$7)</f>
        <v>651600000</v>
      </c>
      <c r="CER30" s="1">
        <f>LOOKUP($A30,'DMG Tables'!$P$2:$P$35,'DMG Tables'!$O$2:$O$35)*CER$1*LOOKUP(CER$1,'DMG Tables'!$G$2:$G$7,'DMG Tables'!$H$2:$H$7)</f>
        <v>651900000</v>
      </c>
      <c r="CES30" s="1">
        <f>LOOKUP($A30,'DMG Tables'!$P$2:$P$35,'DMG Tables'!$O$2:$O$35)*CES$1*LOOKUP(CES$1,'DMG Tables'!$G$2:$G$7,'DMG Tables'!$H$2:$H$7)</f>
        <v>652200000</v>
      </c>
      <c r="CET30" s="1">
        <f>LOOKUP($A30,'DMG Tables'!$P$2:$P$35,'DMG Tables'!$O$2:$O$35)*CET$1*LOOKUP(CET$1,'DMG Tables'!$G$2:$G$7,'DMG Tables'!$H$2:$H$7)</f>
        <v>652500000</v>
      </c>
      <c r="CEU30" s="1">
        <f>LOOKUP($A30,'DMG Tables'!$P$2:$P$35,'DMG Tables'!$O$2:$O$35)*CEU$1*LOOKUP(CEU$1,'DMG Tables'!$G$2:$G$7,'DMG Tables'!$H$2:$H$7)</f>
        <v>652800000</v>
      </c>
      <c r="CEV30" s="1">
        <f>LOOKUP($A30,'DMG Tables'!$P$2:$P$35,'DMG Tables'!$O$2:$O$35)*CEV$1*LOOKUP(CEV$1,'DMG Tables'!$G$2:$G$7,'DMG Tables'!$H$2:$H$7)</f>
        <v>653100000</v>
      </c>
      <c r="CEW30" s="1">
        <f>LOOKUP($A30,'DMG Tables'!$P$2:$P$35,'DMG Tables'!$O$2:$O$35)*CEW$1*LOOKUP(CEW$1,'DMG Tables'!$G$2:$G$7,'DMG Tables'!$H$2:$H$7)</f>
        <v>653400000</v>
      </c>
      <c r="CEX30" s="1">
        <f>LOOKUP($A30,'DMG Tables'!$P$2:$P$35,'DMG Tables'!$O$2:$O$35)*CEX$1*LOOKUP(CEX$1,'DMG Tables'!$G$2:$G$7,'DMG Tables'!$H$2:$H$7)</f>
        <v>653700000</v>
      </c>
      <c r="CEY30" s="1">
        <f>LOOKUP($A30,'DMG Tables'!$P$2:$P$35,'DMG Tables'!$O$2:$O$35)*CEY$1*LOOKUP(CEY$1,'DMG Tables'!$G$2:$G$7,'DMG Tables'!$H$2:$H$7)</f>
        <v>654000000</v>
      </c>
      <c r="CEZ30" s="1">
        <f>LOOKUP($A30,'DMG Tables'!$P$2:$P$35,'DMG Tables'!$O$2:$O$35)*CEZ$1*LOOKUP(CEZ$1,'DMG Tables'!$G$2:$G$7,'DMG Tables'!$H$2:$H$7)</f>
        <v>654300000</v>
      </c>
      <c r="CFA30" s="1">
        <f>LOOKUP($A30,'DMG Tables'!$P$2:$P$35,'DMG Tables'!$O$2:$O$35)*CFA$1*LOOKUP(CFA$1,'DMG Tables'!$G$2:$G$7,'DMG Tables'!$H$2:$H$7)</f>
        <v>654600000</v>
      </c>
      <c r="CFB30" s="1">
        <f>LOOKUP($A30,'DMG Tables'!$P$2:$P$35,'DMG Tables'!$O$2:$O$35)*CFB$1*LOOKUP(CFB$1,'DMG Tables'!$G$2:$G$7,'DMG Tables'!$H$2:$H$7)</f>
        <v>654900000</v>
      </c>
      <c r="CFC30" s="1">
        <f>LOOKUP($A30,'DMG Tables'!$P$2:$P$35,'DMG Tables'!$O$2:$O$35)*CFC$1*LOOKUP(CFC$1,'DMG Tables'!$G$2:$G$7,'DMG Tables'!$H$2:$H$7)</f>
        <v>655200000</v>
      </c>
      <c r="CFD30" s="1">
        <f>LOOKUP($A30,'DMG Tables'!$P$2:$P$35,'DMG Tables'!$O$2:$O$35)*CFD$1*LOOKUP(CFD$1,'DMG Tables'!$G$2:$G$7,'DMG Tables'!$H$2:$H$7)</f>
        <v>655500000</v>
      </c>
      <c r="CFE30" s="1">
        <f>LOOKUP($A30,'DMG Tables'!$P$2:$P$35,'DMG Tables'!$O$2:$O$35)*CFE$1*LOOKUP(CFE$1,'DMG Tables'!$G$2:$G$7,'DMG Tables'!$H$2:$H$7)</f>
        <v>655800000</v>
      </c>
      <c r="CFF30" s="1">
        <f>LOOKUP($A30,'DMG Tables'!$P$2:$P$35,'DMG Tables'!$O$2:$O$35)*CFF$1*LOOKUP(CFF$1,'DMG Tables'!$G$2:$G$7,'DMG Tables'!$H$2:$H$7)</f>
        <v>656100000</v>
      </c>
      <c r="CFG30" s="1">
        <f>LOOKUP($A30,'DMG Tables'!$P$2:$P$35,'DMG Tables'!$O$2:$O$35)*CFG$1*LOOKUP(CFG$1,'DMG Tables'!$G$2:$G$7,'DMG Tables'!$H$2:$H$7)</f>
        <v>656400000</v>
      </c>
      <c r="CFH30" s="1">
        <f>LOOKUP($A30,'DMG Tables'!$P$2:$P$35,'DMG Tables'!$O$2:$O$35)*CFH$1*LOOKUP(CFH$1,'DMG Tables'!$G$2:$G$7,'DMG Tables'!$H$2:$H$7)</f>
        <v>656700000</v>
      </c>
      <c r="CFI30" s="1">
        <f>LOOKUP($A30,'DMG Tables'!$P$2:$P$35,'DMG Tables'!$O$2:$O$35)*CFI$1*LOOKUP(CFI$1,'DMG Tables'!$G$2:$G$7,'DMG Tables'!$H$2:$H$7)</f>
        <v>657000000</v>
      </c>
      <c r="CFJ30" s="1">
        <f>LOOKUP($A30,'DMG Tables'!$P$2:$P$35,'DMG Tables'!$O$2:$O$35)*CFJ$1*LOOKUP(CFJ$1,'DMG Tables'!$G$2:$G$7,'DMG Tables'!$H$2:$H$7)</f>
        <v>657300000</v>
      </c>
      <c r="CFK30" s="1">
        <f>LOOKUP($A30,'DMG Tables'!$P$2:$P$35,'DMG Tables'!$O$2:$O$35)*CFK$1*LOOKUP(CFK$1,'DMG Tables'!$G$2:$G$7,'DMG Tables'!$H$2:$H$7)</f>
        <v>657600000</v>
      </c>
      <c r="CFL30" s="1">
        <f>LOOKUP($A30,'DMG Tables'!$P$2:$P$35,'DMG Tables'!$O$2:$O$35)*CFL$1*LOOKUP(CFL$1,'DMG Tables'!$G$2:$G$7,'DMG Tables'!$H$2:$H$7)</f>
        <v>657900000</v>
      </c>
      <c r="CFM30" s="1">
        <f>LOOKUP($A30,'DMG Tables'!$P$2:$P$35,'DMG Tables'!$O$2:$O$35)*CFM$1*LOOKUP(CFM$1,'DMG Tables'!$G$2:$G$7,'DMG Tables'!$H$2:$H$7)</f>
        <v>658200000</v>
      </c>
      <c r="CFN30" s="1">
        <f>LOOKUP($A30,'DMG Tables'!$P$2:$P$35,'DMG Tables'!$O$2:$O$35)*CFN$1*LOOKUP(CFN$1,'DMG Tables'!$G$2:$G$7,'DMG Tables'!$H$2:$H$7)</f>
        <v>658500000</v>
      </c>
      <c r="CFO30" s="1">
        <f>LOOKUP($A30,'DMG Tables'!$P$2:$P$35,'DMG Tables'!$O$2:$O$35)*CFO$1*LOOKUP(CFO$1,'DMG Tables'!$G$2:$G$7,'DMG Tables'!$H$2:$H$7)</f>
        <v>658800000</v>
      </c>
      <c r="CFP30" s="1">
        <f>LOOKUP($A30,'DMG Tables'!$P$2:$P$35,'DMG Tables'!$O$2:$O$35)*CFP$1*LOOKUP(CFP$1,'DMG Tables'!$G$2:$G$7,'DMG Tables'!$H$2:$H$7)</f>
        <v>659100000</v>
      </c>
      <c r="CFQ30" s="1">
        <f>LOOKUP($A30,'DMG Tables'!$P$2:$P$35,'DMG Tables'!$O$2:$O$35)*CFQ$1*LOOKUP(CFQ$1,'DMG Tables'!$G$2:$G$7,'DMG Tables'!$H$2:$H$7)</f>
        <v>659400000</v>
      </c>
      <c r="CFR30" s="1">
        <f>LOOKUP($A30,'DMG Tables'!$P$2:$P$35,'DMG Tables'!$O$2:$O$35)*CFR$1*LOOKUP(CFR$1,'DMG Tables'!$G$2:$G$7,'DMG Tables'!$H$2:$H$7)</f>
        <v>659700000</v>
      </c>
      <c r="CFS30" s="1">
        <f>LOOKUP($A30,'DMG Tables'!$P$2:$P$35,'DMG Tables'!$O$2:$O$35)*CFS$1*LOOKUP(CFS$1,'DMG Tables'!$G$2:$G$7,'DMG Tables'!$H$2:$H$7)</f>
        <v>660000000</v>
      </c>
      <c r="CFT30" s="1">
        <f>LOOKUP($A30,'DMG Tables'!$P$2:$P$35,'DMG Tables'!$O$2:$O$35)*CFT$1*LOOKUP(CFT$1,'DMG Tables'!$G$2:$G$7,'DMG Tables'!$H$2:$H$7)</f>
        <v>660300000</v>
      </c>
      <c r="CFU30" s="1">
        <f>LOOKUP($A30,'DMG Tables'!$P$2:$P$35,'DMG Tables'!$O$2:$O$35)*CFU$1*LOOKUP(CFU$1,'DMG Tables'!$G$2:$G$7,'DMG Tables'!$H$2:$H$7)</f>
        <v>660600000</v>
      </c>
      <c r="CFV30" s="1">
        <f>LOOKUP($A30,'DMG Tables'!$P$2:$P$35,'DMG Tables'!$O$2:$O$35)*CFV$1*LOOKUP(CFV$1,'DMG Tables'!$G$2:$G$7,'DMG Tables'!$H$2:$H$7)</f>
        <v>660900000</v>
      </c>
      <c r="CFW30" s="1">
        <f>LOOKUP($A30,'DMG Tables'!$P$2:$P$35,'DMG Tables'!$O$2:$O$35)*CFW$1*LOOKUP(CFW$1,'DMG Tables'!$G$2:$G$7,'DMG Tables'!$H$2:$H$7)</f>
        <v>661200000</v>
      </c>
      <c r="CFX30" s="1">
        <f>LOOKUP($A30,'DMG Tables'!$P$2:$P$35,'DMG Tables'!$O$2:$O$35)*CFX$1*LOOKUP(CFX$1,'DMG Tables'!$G$2:$G$7,'DMG Tables'!$H$2:$H$7)</f>
        <v>661500000</v>
      </c>
      <c r="CFY30" s="1">
        <f>LOOKUP($A30,'DMG Tables'!$P$2:$P$35,'DMG Tables'!$O$2:$O$35)*CFY$1*LOOKUP(CFY$1,'DMG Tables'!$G$2:$G$7,'DMG Tables'!$H$2:$H$7)</f>
        <v>661800000</v>
      </c>
      <c r="CFZ30" s="1">
        <f>LOOKUP($A30,'DMG Tables'!$P$2:$P$35,'DMG Tables'!$O$2:$O$35)*CFZ$1*LOOKUP(CFZ$1,'DMG Tables'!$G$2:$G$7,'DMG Tables'!$H$2:$H$7)</f>
        <v>662100000</v>
      </c>
      <c r="CGA30" s="1">
        <f>LOOKUP($A30,'DMG Tables'!$P$2:$P$35,'DMG Tables'!$O$2:$O$35)*CGA$1*LOOKUP(CGA$1,'DMG Tables'!$G$2:$G$7,'DMG Tables'!$H$2:$H$7)</f>
        <v>662400000</v>
      </c>
      <c r="CGB30" s="1">
        <f>LOOKUP($A30,'DMG Tables'!$P$2:$P$35,'DMG Tables'!$O$2:$O$35)*CGB$1*LOOKUP(CGB$1,'DMG Tables'!$G$2:$G$7,'DMG Tables'!$H$2:$H$7)</f>
        <v>662700000</v>
      </c>
      <c r="CGC30" s="1">
        <f>LOOKUP($A30,'DMG Tables'!$P$2:$P$35,'DMG Tables'!$O$2:$O$35)*CGC$1*LOOKUP(CGC$1,'DMG Tables'!$G$2:$G$7,'DMG Tables'!$H$2:$H$7)</f>
        <v>663000000</v>
      </c>
      <c r="CGD30" s="1">
        <f>LOOKUP($A30,'DMG Tables'!$P$2:$P$35,'DMG Tables'!$O$2:$O$35)*CGD$1*LOOKUP(CGD$1,'DMG Tables'!$G$2:$G$7,'DMG Tables'!$H$2:$H$7)</f>
        <v>663300000</v>
      </c>
      <c r="CGE30" s="1">
        <f>LOOKUP($A30,'DMG Tables'!$P$2:$P$35,'DMG Tables'!$O$2:$O$35)*CGE$1*LOOKUP(CGE$1,'DMG Tables'!$G$2:$G$7,'DMG Tables'!$H$2:$H$7)</f>
        <v>663600000</v>
      </c>
      <c r="CGF30" s="1">
        <f>LOOKUP($A30,'DMG Tables'!$P$2:$P$35,'DMG Tables'!$O$2:$O$35)*CGF$1*LOOKUP(CGF$1,'DMG Tables'!$G$2:$G$7,'DMG Tables'!$H$2:$H$7)</f>
        <v>663900000</v>
      </c>
      <c r="CGG30" s="1">
        <f>LOOKUP($A30,'DMG Tables'!$P$2:$P$35,'DMG Tables'!$O$2:$O$35)*CGG$1*LOOKUP(CGG$1,'DMG Tables'!$G$2:$G$7,'DMG Tables'!$H$2:$H$7)</f>
        <v>664200000</v>
      </c>
      <c r="CGH30" s="1">
        <f>LOOKUP($A30,'DMG Tables'!$P$2:$P$35,'DMG Tables'!$O$2:$O$35)*CGH$1*LOOKUP(CGH$1,'DMG Tables'!$G$2:$G$7,'DMG Tables'!$H$2:$H$7)</f>
        <v>664500000</v>
      </c>
      <c r="CGI30" s="1">
        <f>LOOKUP($A30,'DMG Tables'!$P$2:$P$35,'DMG Tables'!$O$2:$O$35)*CGI$1*LOOKUP(CGI$1,'DMG Tables'!$G$2:$G$7,'DMG Tables'!$H$2:$H$7)</f>
        <v>664800000</v>
      </c>
      <c r="CGJ30" s="1">
        <f>LOOKUP($A30,'DMG Tables'!$P$2:$P$35,'DMG Tables'!$O$2:$O$35)*CGJ$1*LOOKUP(CGJ$1,'DMG Tables'!$G$2:$G$7,'DMG Tables'!$H$2:$H$7)</f>
        <v>665100000</v>
      </c>
      <c r="CGK30" s="1">
        <f>LOOKUP($A30,'DMG Tables'!$P$2:$P$35,'DMG Tables'!$O$2:$O$35)*CGK$1*LOOKUP(CGK$1,'DMG Tables'!$G$2:$G$7,'DMG Tables'!$H$2:$H$7)</f>
        <v>665400000</v>
      </c>
      <c r="CGL30" s="1">
        <f>LOOKUP($A30,'DMG Tables'!$P$2:$P$35,'DMG Tables'!$O$2:$O$35)*CGL$1*LOOKUP(CGL$1,'DMG Tables'!$G$2:$G$7,'DMG Tables'!$H$2:$H$7)</f>
        <v>665700000</v>
      </c>
      <c r="CGM30" s="1">
        <f>LOOKUP($A30,'DMG Tables'!$P$2:$P$35,'DMG Tables'!$O$2:$O$35)*CGM$1*LOOKUP(CGM$1,'DMG Tables'!$G$2:$G$7,'DMG Tables'!$H$2:$H$7)</f>
        <v>666000000</v>
      </c>
      <c r="CGN30" s="1">
        <f>LOOKUP($A30,'DMG Tables'!$P$2:$P$35,'DMG Tables'!$O$2:$O$35)*CGN$1*LOOKUP(CGN$1,'DMG Tables'!$G$2:$G$7,'DMG Tables'!$H$2:$H$7)</f>
        <v>666300000</v>
      </c>
      <c r="CGO30" s="1">
        <f>LOOKUP($A30,'DMG Tables'!$P$2:$P$35,'DMG Tables'!$O$2:$O$35)*CGO$1*LOOKUP(CGO$1,'DMG Tables'!$G$2:$G$7,'DMG Tables'!$H$2:$H$7)</f>
        <v>666600000</v>
      </c>
      <c r="CGP30" s="1">
        <f>LOOKUP($A30,'DMG Tables'!$P$2:$P$35,'DMG Tables'!$O$2:$O$35)*CGP$1*LOOKUP(CGP$1,'DMG Tables'!$G$2:$G$7,'DMG Tables'!$H$2:$H$7)</f>
        <v>666900000</v>
      </c>
      <c r="CGQ30" s="1">
        <f>LOOKUP($A30,'DMG Tables'!$P$2:$P$35,'DMG Tables'!$O$2:$O$35)*CGQ$1*LOOKUP(CGQ$1,'DMG Tables'!$G$2:$G$7,'DMG Tables'!$H$2:$H$7)</f>
        <v>667200000</v>
      </c>
      <c r="CGR30" s="1">
        <f>LOOKUP($A30,'DMG Tables'!$P$2:$P$35,'DMG Tables'!$O$2:$O$35)*CGR$1*LOOKUP(CGR$1,'DMG Tables'!$G$2:$G$7,'DMG Tables'!$H$2:$H$7)</f>
        <v>667500000</v>
      </c>
      <c r="CGS30" s="1">
        <f>LOOKUP($A30,'DMG Tables'!$P$2:$P$35,'DMG Tables'!$O$2:$O$35)*CGS$1*LOOKUP(CGS$1,'DMG Tables'!$G$2:$G$7,'DMG Tables'!$H$2:$H$7)</f>
        <v>667800000</v>
      </c>
      <c r="CGT30" s="1">
        <f>LOOKUP($A30,'DMG Tables'!$P$2:$P$35,'DMG Tables'!$O$2:$O$35)*CGT$1*LOOKUP(CGT$1,'DMG Tables'!$G$2:$G$7,'DMG Tables'!$H$2:$H$7)</f>
        <v>668100000</v>
      </c>
      <c r="CGU30" s="1">
        <f>LOOKUP($A30,'DMG Tables'!$P$2:$P$35,'DMG Tables'!$O$2:$O$35)*CGU$1*LOOKUP(CGU$1,'DMG Tables'!$G$2:$G$7,'DMG Tables'!$H$2:$H$7)</f>
        <v>668400000</v>
      </c>
      <c r="CGV30" s="1">
        <f>LOOKUP($A30,'DMG Tables'!$P$2:$P$35,'DMG Tables'!$O$2:$O$35)*CGV$1*LOOKUP(CGV$1,'DMG Tables'!$G$2:$G$7,'DMG Tables'!$H$2:$H$7)</f>
        <v>668700000</v>
      </c>
      <c r="CGW30" s="1">
        <f>LOOKUP($A30,'DMG Tables'!$P$2:$P$35,'DMG Tables'!$O$2:$O$35)*CGW$1*LOOKUP(CGW$1,'DMG Tables'!$G$2:$G$7,'DMG Tables'!$H$2:$H$7)</f>
        <v>669000000</v>
      </c>
      <c r="CGX30" s="1">
        <f>LOOKUP($A30,'DMG Tables'!$P$2:$P$35,'DMG Tables'!$O$2:$O$35)*CGX$1*LOOKUP(CGX$1,'DMG Tables'!$G$2:$G$7,'DMG Tables'!$H$2:$H$7)</f>
        <v>669300000</v>
      </c>
      <c r="CGY30" s="1">
        <f>LOOKUP($A30,'DMG Tables'!$P$2:$P$35,'DMG Tables'!$O$2:$O$35)*CGY$1*LOOKUP(CGY$1,'DMG Tables'!$G$2:$G$7,'DMG Tables'!$H$2:$H$7)</f>
        <v>669600000</v>
      </c>
      <c r="CGZ30" s="1">
        <f>LOOKUP($A30,'DMG Tables'!$P$2:$P$35,'DMG Tables'!$O$2:$O$35)*CGZ$1*LOOKUP(CGZ$1,'DMG Tables'!$G$2:$G$7,'DMG Tables'!$H$2:$H$7)</f>
        <v>669900000</v>
      </c>
      <c r="CHA30" s="1">
        <f>LOOKUP($A30,'DMG Tables'!$P$2:$P$35,'DMG Tables'!$O$2:$O$35)*CHA$1*LOOKUP(CHA$1,'DMG Tables'!$G$2:$G$7,'DMG Tables'!$H$2:$H$7)</f>
        <v>670200000</v>
      </c>
      <c r="CHB30" s="1">
        <f>LOOKUP($A30,'DMG Tables'!$P$2:$P$35,'DMG Tables'!$O$2:$O$35)*CHB$1*LOOKUP(CHB$1,'DMG Tables'!$G$2:$G$7,'DMG Tables'!$H$2:$H$7)</f>
        <v>670500000</v>
      </c>
      <c r="CHC30" s="1">
        <f>LOOKUP($A30,'DMG Tables'!$P$2:$P$35,'DMG Tables'!$O$2:$O$35)*CHC$1*LOOKUP(CHC$1,'DMG Tables'!$G$2:$G$7,'DMG Tables'!$H$2:$H$7)</f>
        <v>670800000</v>
      </c>
      <c r="CHD30" s="1">
        <f>LOOKUP($A30,'DMG Tables'!$P$2:$P$35,'DMG Tables'!$O$2:$O$35)*CHD$1*LOOKUP(CHD$1,'DMG Tables'!$G$2:$G$7,'DMG Tables'!$H$2:$H$7)</f>
        <v>671100000</v>
      </c>
      <c r="CHE30" s="1">
        <f>LOOKUP($A30,'DMG Tables'!$P$2:$P$35,'DMG Tables'!$O$2:$O$35)*CHE$1*LOOKUP(CHE$1,'DMG Tables'!$G$2:$G$7,'DMG Tables'!$H$2:$H$7)</f>
        <v>671400000</v>
      </c>
      <c r="CHF30" s="1">
        <f>LOOKUP($A30,'DMG Tables'!$P$2:$P$35,'DMG Tables'!$O$2:$O$35)*CHF$1*LOOKUP(CHF$1,'DMG Tables'!$G$2:$G$7,'DMG Tables'!$H$2:$H$7)</f>
        <v>671700000</v>
      </c>
      <c r="CHG30" s="1">
        <f>LOOKUP($A30,'DMG Tables'!$P$2:$P$35,'DMG Tables'!$O$2:$O$35)*CHG$1*LOOKUP(CHG$1,'DMG Tables'!$G$2:$G$7,'DMG Tables'!$H$2:$H$7)</f>
        <v>672000000</v>
      </c>
      <c r="CHH30" s="1">
        <f>LOOKUP($A30,'DMG Tables'!$P$2:$P$35,'DMG Tables'!$O$2:$O$35)*CHH$1*LOOKUP(CHH$1,'DMG Tables'!$G$2:$G$7,'DMG Tables'!$H$2:$H$7)</f>
        <v>672300000</v>
      </c>
      <c r="CHI30" s="1">
        <f>LOOKUP($A30,'DMG Tables'!$P$2:$P$35,'DMG Tables'!$O$2:$O$35)*CHI$1*LOOKUP(CHI$1,'DMG Tables'!$G$2:$G$7,'DMG Tables'!$H$2:$H$7)</f>
        <v>672600000</v>
      </c>
      <c r="CHJ30" s="1">
        <f>LOOKUP($A30,'DMG Tables'!$P$2:$P$35,'DMG Tables'!$O$2:$O$35)*CHJ$1*LOOKUP(CHJ$1,'DMG Tables'!$G$2:$G$7,'DMG Tables'!$H$2:$H$7)</f>
        <v>672900000</v>
      </c>
      <c r="CHK30" s="1">
        <f>LOOKUP($A30,'DMG Tables'!$P$2:$P$35,'DMG Tables'!$O$2:$O$35)*CHK$1*LOOKUP(CHK$1,'DMG Tables'!$G$2:$G$7,'DMG Tables'!$H$2:$H$7)</f>
        <v>673200000</v>
      </c>
      <c r="CHL30" s="1">
        <f>LOOKUP($A30,'DMG Tables'!$P$2:$P$35,'DMG Tables'!$O$2:$O$35)*CHL$1*LOOKUP(CHL$1,'DMG Tables'!$G$2:$G$7,'DMG Tables'!$H$2:$H$7)</f>
        <v>673500000</v>
      </c>
      <c r="CHM30" s="1">
        <f>LOOKUP($A30,'DMG Tables'!$P$2:$P$35,'DMG Tables'!$O$2:$O$35)*CHM$1*LOOKUP(CHM$1,'DMG Tables'!$G$2:$G$7,'DMG Tables'!$H$2:$H$7)</f>
        <v>673800000</v>
      </c>
      <c r="CHN30" s="1">
        <f>LOOKUP($A30,'DMG Tables'!$P$2:$P$35,'DMG Tables'!$O$2:$O$35)*CHN$1*LOOKUP(CHN$1,'DMG Tables'!$G$2:$G$7,'DMG Tables'!$H$2:$H$7)</f>
        <v>674100000</v>
      </c>
      <c r="CHO30" s="1">
        <f>LOOKUP($A30,'DMG Tables'!$P$2:$P$35,'DMG Tables'!$O$2:$O$35)*CHO$1*LOOKUP(CHO$1,'DMG Tables'!$G$2:$G$7,'DMG Tables'!$H$2:$H$7)</f>
        <v>674400000</v>
      </c>
      <c r="CHP30" s="1">
        <f>LOOKUP($A30,'DMG Tables'!$P$2:$P$35,'DMG Tables'!$O$2:$O$35)*CHP$1*LOOKUP(CHP$1,'DMG Tables'!$G$2:$G$7,'DMG Tables'!$H$2:$H$7)</f>
        <v>674700000</v>
      </c>
      <c r="CHQ30" s="1">
        <f>LOOKUP($A30,'DMG Tables'!$P$2:$P$35,'DMG Tables'!$O$2:$O$35)*CHQ$1*LOOKUP(CHQ$1,'DMG Tables'!$G$2:$G$7,'DMG Tables'!$H$2:$H$7)</f>
        <v>675000000</v>
      </c>
      <c r="CHR30" s="1">
        <f>LOOKUP($A30,'DMG Tables'!$P$2:$P$35,'DMG Tables'!$O$2:$O$35)*CHR$1*LOOKUP(CHR$1,'DMG Tables'!$G$2:$G$7,'DMG Tables'!$H$2:$H$7)</f>
        <v>675300000</v>
      </c>
      <c r="CHS30" s="1">
        <f>LOOKUP($A30,'DMG Tables'!$P$2:$P$35,'DMG Tables'!$O$2:$O$35)*CHS$1*LOOKUP(CHS$1,'DMG Tables'!$G$2:$G$7,'DMG Tables'!$H$2:$H$7)</f>
        <v>675600000</v>
      </c>
      <c r="CHT30" s="1">
        <f>LOOKUP($A30,'DMG Tables'!$P$2:$P$35,'DMG Tables'!$O$2:$O$35)*CHT$1*LOOKUP(CHT$1,'DMG Tables'!$G$2:$G$7,'DMG Tables'!$H$2:$H$7)</f>
        <v>675900000</v>
      </c>
      <c r="CHU30" s="1">
        <f>LOOKUP($A30,'DMG Tables'!$P$2:$P$35,'DMG Tables'!$O$2:$O$35)*CHU$1*LOOKUP(CHU$1,'DMG Tables'!$G$2:$G$7,'DMG Tables'!$H$2:$H$7)</f>
        <v>676200000</v>
      </c>
      <c r="CHV30" s="1">
        <f>LOOKUP($A30,'DMG Tables'!$P$2:$P$35,'DMG Tables'!$O$2:$O$35)*CHV$1*LOOKUP(CHV$1,'DMG Tables'!$G$2:$G$7,'DMG Tables'!$H$2:$H$7)</f>
        <v>676500000</v>
      </c>
      <c r="CHW30" s="1">
        <f>LOOKUP($A30,'DMG Tables'!$P$2:$P$35,'DMG Tables'!$O$2:$O$35)*CHW$1*LOOKUP(CHW$1,'DMG Tables'!$G$2:$G$7,'DMG Tables'!$H$2:$H$7)</f>
        <v>676800000</v>
      </c>
      <c r="CHX30" s="1">
        <f>LOOKUP($A30,'DMG Tables'!$P$2:$P$35,'DMG Tables'!$O$2:$O$35)*CHX$1*LOOKUP(CHX$1,'DMG Tables'!$G$2:$G$7,'DMG Tables'!$H$2:$H$7)</f>
        <v>677100000</v>
      </c>
      <c r="CHY30" s="1">
        <f>LOOKUP($A30,'DMG Tables'!$P$2:$P$35,'DMG Tables'!$O$2:$O$35)*CHY$1*LOOKUP(CHY$1,'DMG Tables'!$G$2:$G$7,'DMG Tables'!$H$2:$H$7)</f>
        <v>677400000</v>
      </c>
      <c r="CHZ30" s="1">
        <f>LOOKUP($A30,'DMG Tables'!$P$2:$P$35,'DMG Tables'!$O$2:$O$35)*CHZ$1*LOOKUP(CHZ$1,'DMG Tables'!$G$2:$G$7,'DMG Tables'!$H$2:$H$7)</f>
        <v>677700000</v>
      </c>
      <c r="CIA30" s="1">
        <f>LOOKUP($A30,'DMG Tables'!$P$2:$P$35,'DMG Tables'!$O$2:$O$35)*CIA$1*LOOKUP(CIA$1,'DMG Tables'!$G$2:$G$7,'DMG Tables'!$H$2:$H$7)</f>
        <v>678000000</v>
      </c>
      <c r="CIB30" s="1">
        <f>LOOKUP($A30,'DMG Tables'!$P$2:$P$35,'DMG Tables'!$O$2:$O$35)*CIB$1*LOOKUP(CIB$1,'DMG Tables'!$G$2:$G$7,'DMG Tables'!$H$2:$H$7)</f>
        <v>678300000</v>
      </c>
      <c r="CIC30" s="1">
        <f>LOOKUP($A30,'DMG Tables'!$P$2:$P$35,'DMG Tables'!$O$2:$O$35)*CIC$1*LOOKUP(CIC$1,'DMG Tables'!$G$2:$G$7,'DMG Tables'!$H$2:$H$7)</f>
        <v>678600000</v>
      </c>
      <c r="CID30" s="1">
        <f>LOOKUP($A30,'DMG Tables'!$P$2:$P$35,'DMG Tables'!$O$2:$O$35)*CID$1*LOOKUP(CID$1,'DMG Tables'!$G$2:$G$7,'DMG Tables'!$H$2:$H$7)</f>
        <v>678900000</v>
      </c>
      <c r="CIE30" s="1">
        <f>LOOKUP($A30,'DMG Tables'!$P$2:$P$35,'DMG Tables'!$O$2:$O$35)*CIE$1*LOOKUP(CIE$1,'DMG Tables'!$G$2:$G$7,'DMG Tables'!$H$2:$H$7)</f>
        <v>679200000</v>
      </c>
      <c r="CIF30" s="1">
        <f>LOOKUP($A30,'DMG Tables'!$P$2:$P$35,'DMG Tables'!$O$2:$O$35)*CIF$1*LOOKUP(CIF$1,'DMG Tables'!$G$2:$G$7,'DMG Tables'!$H$2:$H$7)</f>
        <v>679500000</v>
      </c>
      <c r="CIG30" s="1">
        <f>LOOKUP($A30,'DMG Tables'!$P$2:$P$35,'DMG Tables'!$O$2:$O$35)*CIG$1*LOOKUP(CIG$1,'DMG Tables'!$G$2:$G$7,'DMG Tables'!$H$2:$H$7)</f>
        <v>679800000</v>
      </c>
      <c r="CIH30" s="1">
        <f>LOOKUP($A30,'DMG Tables'!$P$2:$P$35,'DMG Tables'!$O$2:$O$35)*CIH$1*LOOKUP(CIH$1,'DMG Tables'!$G$2:$G$7,'DMG Tables'!$H$2:$H$7)</f>
        <v>680100000</v>
      </c>
      <c r="CII30" s="1">
        <f>LOOKUP($A30,'DMG Tables'!$P$2:$P$35,'DMG Tables'!$O$2:$O$35)*CII$1*LOOKUP(CII$1,'DMG Tables'!$G$2:$G$7,'DMG Tables'!$H$2:$H$7)</f>
        <v>680400000</v>
      </c>
      <c r="CIJ30" s="1">
        <f>LOOKUP($A30,'DMG Tables'!$P$2:$P$35,'DMG Tables'!$O$2:$O$35)*CIJ$1*LOOKUP(CIJ$1,'DMG Tables'!$G$2:$G$7,'DMG Tables'!$H$2:$H$7)</f>
        <v>680700000</v>
      </c>
      <c r="CIK30" s="1">
        <f>LOOKUP($A30,'DMG Tables'!$P$2:$P$35,'DMG Tables'!$O$2:$O$35)*CIK$1*LOOKUP(CIK$1,'DMG Tables'!$G$2:$G$7,'DMG Tables'!$H$2:$H$7)</f>
        <v>681000000</v>
      </c>
      <c r="CIL30" s="1">
        <f>LOOKUP($A30,'DMG Tables'!$P$2:$P$35,'DMG Tables'!$O$2:$O$35)*CIL$1*LOOKUP(CIL$1,'DMG Tables'!$G$2:$G$7,'DMG Tables'!$H$2:$H$7)</f>
        <v>681300000</v>
      </c>
      <c r="CIM30" s="1">
        <f>LOOKUP($A30,'DMG Tables'!$P$2:$P$35,'DMG Tables'!$O$2:$O$35)*CIM$1*LOOKUP(CIM$1,'DMG Tables'!$G$2:$G$7,'DMG Tables'!$H$2:$H$7)</f>
        <v>681600000</v>
      </c>
      <c r="CIN30" s="1">
        <f>LOOKUP($A30,'DMG Tables'!$P$2:$P$35,'DMG Tables'!$O$2:$O$35)*CIN$1*LOOKUP(CIN$1,'DMG Tables'!$G$2:$G$7,'DMG Tables'!$H$2:$H$7)</f>
        <v>681900000</v>
      </c>
      <c r="CIO30" s="1">
        <f>LOOKUP($A30,'DMG Tables'!$P$2:$P$35,'DMG Tables'!$O$2:$O$35)*CIO$1*LOOKUP(CIO$1,'DMG Tables'!$G$2:$G$7,'DMG Tables'!$H$2:$H$7)</f>
        <v>682200000</v>
      </c>
      <c r="CIP30" s="1">
        <f>LOOKUP($A30,'DMG Tables'!$P$2:$P$35,'DMG Tables'!$O$2:$O$35)*CIP$1*LOOKUP(CIP$1,'DMG Tables'!$G$2:$G$7,'DMG Tables'!$H$2:$H$7)</f>
        <v>682500000</v>
      </c>
      <c r="CIQ30" s="1">
        <f>LOOKUP($A30,'DMG Tables'!$P$2:$P$35,'DMG Tables'!$O$2:$O$35)*CIQ$1*LOOKUP(CIQ$1,'DMG Tables'!$G$2:$G$7,'DMG Tables'!$H$2:$H$7)</f>
        <v>682800000</v>
      </c>
      <c r="CIR30" s="1">
        <f>LOOKUP($A30,'DMG Tables'!$P$2:$P$35,'DMG Tables'!$O$2:$O$35)*CIR$1*LOOKUP(CIR$1,'DMG Tables'!$G$2:$G$7,'DMG Tables'!$H$2:$H$7)</f>
        <v>683100000</v>
      </c>
      <c r="CIS30" s="1">
        <f>LOOKUP($A30,'DMG Tables'!$P$2:$P$35,'DMG Tables'!$O$2:$O$35)*CIS$1*LOOKUP(CIS$1,'DMG Tables'!$G$2:$G$7,'DMG Tables'!$H$2:$H$7)</f>
        <v>683400000</v>
      </c>
      <c r="CIT30" s="1">
        <f>LOOKUP($A30,'DMG Tables'!$P$2:$P$35,'DMG Tables'!$O$2:$O$35)*CIT$1*LOOKUP(CIT$1,'DMG Tables'!$G$2:$G$7,'DMG Tables'!$H$2:$H$7)</f>
        <v>683700000</v>
      </c>
      <c r="CIU30" s="1">
        <f>LOOKUP($A30,'DMG Tables'!$P$2:$P$35,'DMG Tables'!$O$2:$O$35)*CIU$1*LOOKUP(CIU$1,'DMG Tables'!$G$2:$G$7,'DMG Tables'!$H$2:$H$7)</f>
        <v>684000000</v>
      </c>
      <c r="CIV30" s="1">
        <f>LOOKUP($A30,'DMG Tables'!$P$2:$P$35,'DMG Tables'!$O$2:$O$35)*CIV$1*LOOKUP(CIV$1,'DMG Tables'!$G$2:$G$7,'DMG Tables'!$H$2:$H$7)</f>
        <v>684300000</v>
      </c>
      <c r="CIW30" s="1">
        <f>LOOKUP($A30,'DMG Tables'!$P$2:$P$35,'DMG Tables'!$O$2:$O$35)*CIW$1*LOOKUP(CIW$1,'DMG Tables'!$G$2:$G$7,'DMG Tables'!$H$2:$H$7)</f>
        <v>684600000</v>
      </c>
      <c r="CIX30" s="1">
        <f>LOOKUP($A30,'DMG Tables'!$P$2:$P$35,'DMG Tables'!$O$2:$O$35)*CIX$1*LOOKUP(CIX$1,'DMG Tables'!$G$2:$G$7,'DMG Tables'!$H$2:$H$7)</f>
        <v>684900000</v>
      </c>
      <c r="CIY30" s="1">
        <f>LOOKUP($A30,'DMG Tables'!$P$2:$P$35,'DMG Tables'!$O$2:$O$35)*CIY$1*LOOKUP(CIY$1,'DMG Tables'!$G$2:$G$7,'DMG Tables'!$H$2:$H$7)</f>
        <v>685200000</v>
      </c>
      <c r="CIZ30" s="1">
        <f>LOOKUP($A30,'DMG Tables'!$P$2:$P$35,'DMG Tables'!$O$2:$O$35)*CIZ$1*LOOKUP(CIZ$1,'DMG Tables'!$G$2:$G$7,'DMG Tables'!$H$2:$H$7)</f>
        <v>685500000</v>
      </c>
      <c r="CJA30" s="1">
        <f>LOOKUP($A30,'DMG Tables'!$P$2:$P$35,'DMG Tables'!$O$2:$O$35)*CJA$1*LOOKUP(CJA$1,'DMG Tables'!$G$2:$G$7,'DMG Tables'!$H$2:$H$7)</f>
        <v>685800000</v>
      </c>
      <c r="CJB30" s="1">
        <f>LOOKUP($A30,'DMG Tables'!$P$2:$P$35,'DMG Tables'!$O$2:$O$35)*CJB$1*LOOKUP(CJB$1,'DMG Tables'!$G$2:$G$7,'DMG Tables'!$H$2:$H$7)</f>
        <v>686100000</v>
      </c>
      <c r="CJC30" s="1">
        <f>LOOKUP($A30,'DMG Tables'!$P$2:$P$35,'DMG Tables'!$O$2:$O$35)*CJC$1*LOOKUP(CJC$1,'DMG Tables'!$G$2:$G$7,'DMG Tables'!$H$2:$H$7)</f>
        <v>686400000</v>
      </c>
      <c r="CJD30" s="1">
        <f>LOOKUP($A30,'DMG Tables'!$P$2:$P$35,'DMG Tables'!$O$2:$O$35)*CJD$1*LOOKUP(CJD$1,'DMG Tables'!$G$2:$G$7,'DMG Tables'!$H$2:$H$7)</f>
        <v>686700000</v>
      </c>
      <c r="CJE30" s="1">
        <f>LOOKUP($A30,'DMG Tables'!$P$2:$P$35,'DMG Tables'!$O$2:$O$35)*CJE$1*LOOKUP(CJE$1,'DMG Tables'!$G$2:$G$7,'DMG Tables'!$H$2:$H$7)</f>
        <v>687000000</v>
      </c>
      <c r="CJF30" s="1">
        <f>LOOKUP($A30,'DMG Tables'!$P$2:$P$35,'DMG Tables'!$O$2:$O$35)*CJF$1*LOOKUP(CJF$1,'DMG Tables'!$G$2:$G$7,'DMG Tables'!$H$2:$H$7)</f>
        <v>687300000</v>
      </c>
      <c r="CJG30" s="1">
        <f>LOOKUP($A30,'DMG Tables'!$P$2:$P$35,'DMG Tables'!$O$2:$O$35)*CJG$1*LOOKUP(CJG$1,'DMG Tables'!$G$2:$G$7,'DMG Tables'!$H$2:$H$7)</f>
        <v>687600000</v>
      </c>
      <c r="CJH30" s="1">
        <f>LOOKUP($A30,'DMG Tables'!$P$2:$P$35,'DMG Tables'!$O$2:$O$35)*CJH$1*LOOKUP(CJH$1,'DMG Tables'!$G$2:$G$7,'DMG Tables'!$H$2:$H$7)</f>
        <v>687900000</v>
      </c>
      <c r="CJI30" s="1">
        <f>LOOKUP($A30,'DMG Tables'!$P$2:$P$35,'DMG Tables'!$O$2:$O$35)*CJI$1*LOOKUP(CJI$1,'DMG Tables'!$G$2:$G$7,'DMG Tables'!$H$2:$H$7)</f>
        <v>688200000</v>
      </c>
      <c r="CJJ30" s="1">
        <f>LOOKUP($A30,'DMG Tables'!$P$2:$P$35,'DMG Tables'!$O$2:$O$35)*CJJ$1*LOOKUP(CJJ$1,'DMG Tables'!$G$2:$G$7,'DMG Tables'!$H$2:$H$7)</f>
        <v>688500000</v>
      </c>
      <c r="CJK30" s="1">
        <f>LOOKUP($A30,'DMG Tables'!$P$2:$P$35,'DMG Tables'!$O$2:$O$35)*CJK$1*LOOKUP(CJK$1,'DMG Tables'!$G$2:$G$7,'DMG Tables'!$H$2:$H$7)</f>
        <v>688800000</v>
      </c>
      <c r="CJL30" s="1">
        <f>LOOKUP($A30,'DMG Tables'!$P$2:$P$35,'DMG Tables'!$O$2:$O$35)*CJL$1*LOOKUP(CJL$1,'DMG Tables'!$G$2:$G$7,'DMG Tables'!$H$2:$H$7)</f>
        <v>689100000</v>
      </c>
      <c r="CJM30" s="1">
        <f>LOOKUP($A30,'DMG Tables'!$P$2:$P$35,'DMG Tables'!$O$2:$O$35)*CJM$1*LOOKUP(CJM$1,'DMG Tables'!$G$2:$G$7,'DMG Tables'!$H$2:$H$7)</f>
        <v>689400000</v>
      </c>
      <c r="CJN30" s="1">
        <f>LOOKUP($A30,'DMG Tables'!$P$2:$P$35,'DMG Tables'!$O$2:$O$35)*CJN$1*LOOKUP(CJN$1,'DMG Tables'!$G$2:$G$7,'DMG Tables'!$H$2:$H$7)</f>
        <v>689700000</v>
      </c>
      <c r="CJO30" s="1">
        <f>LOOKUP($A30,'DMG Tables'!$P$2:$P$35,'DMG Tables'!$O$2:$O$35)*CJO$1*LOOKUP(CJO$1,'DMG Tables'!$G$2:$G$7,'DMG Tables'!$H$2:$H$7)</f>
        <v>690000000</v>
      </c>
      <c r="CJP30" s="1">
        <f>LOOKUP($A30,'DMG Tables'!$P$2:$P$35,'DMG Tables'!$O$2:$O$35)*CJP$1*LOOKUP(CJP$1,'DMG Tables'!$G$2:$G$7,'DMG Tables'!$H$2:$H$7)</f>
        <v>690300000</v>
      </c>
      <c r="CJQ30" s="1">
        <f>LOOKUP($A30,'DMG Tables'!$P$2:$P$35,'DMG Tables'!$O$2:$O$35)*CJQ$1*LOOKUP(CJQ$1,'DMG Tables'!$G$2:$G$7,'DMG Tables'!$H$2:$H$7)</f>
        <v>690600000</v>
      </c>
      <c r="CJR30" s="1">
        <f>LOOKUP($A30,'DMG Tables'!$P$2:$P$35,'DMG Tables'!$O$2:$O$35)*CJR$1*LOOKUP(CJR$1,'DMG Tables'!$G$2:$G$7,'DMG Tables'!$H$2:$H$7)</f>
        <v>690900000</v>
      </c>
      <c r="CJS30" s="1">
        <f>LOOKUP($A30,'DMG Tables'!$P$2:$P$35,'DMG Tables'!$O$2:$O$35)*CJS$1*LOOKUP(CJS$1,'DMG Tables'!$G$2:$G$7,'DMG Tables'!$H$2:$H$7)</f>
        <v>691200000</v>
      </c>
      <c r="CJT30" s="1">
        <f>LOOKUP($A30,'DMG Tables'!$P$2:$P$35,'DMG Tables'!$O$2:$O$35)*CJT$1*LOOKUP(CJT$1,'DMG Tables'!$G$2:$G$7,'DMG Tables'!$H$2:$H$7)</f>
        <v>691500000</v>
      </c>
      <c r="CJU30" s="1">
        <f>LOOKUP($A30,'DMG Tables'!$P$2:$P$35,'DMG Tables'!$O$2:$O$35)*CJU$1*LOOKUP(CJU$1,'DMG Tables'!$G$2:$G$7,'DMG Tables'!$H$2:$H$7)</f>
        <v>691800000</v>
      </c>
      <c r="CJV30" s="1">
        <f>LOOKUP($A30,'DMG Tables'!$P$2:$P$35,'DMG Tables'!$O$2:$O$35)*CJV$1*LOOKUP(CJV$1,'DMG Tables'!$G$2:$G$7,'DMG Tables'!$H$2:$H$7)</f>
        <v>692100000</v>
      </c>
      <c r="CJW30" s="1">
        <f>LOOKUP($A30,'DMG Tables'!$P$2:$P$35,'DMG Tables'!$O$2:$O$35)*CJW$1*LOOKUP(CJW$1,'DMG Tables'!$G$2:$G$7,'DMG Tables'!$H$2:$H$7)</f>
        <v>692400000</v>
      </c>
      <c r="CJX30" s="1">
        <f>LOOKUP($A30,'DMG Tables'!$P$2:$P$35,'DMG Tables'!$O$2:$O$35)*CJX$1*LOOKUP(CJX$1,'DMG Tables'!$G$2:$G$7,'DMG Tables'!$H$2:$H$7)</f>
        <v>692700000</v>
      </c>
      <c r="CJY30" s="1">
        <f>LOOKUP($A30,'DMG Tables'!$P$2:$P$35,'DMG Tables'!$O$2:$O$35)*CJY$1*LOOKUP(CJY$1,'DMG Tables'!$G$2:$G$7,'DMG Tables'!$H$2:$H$7)</f>
        <v>693000000</v>
      </c>
      <c r="CJZ30" s="1">
        <f>LOOKUP($A30,'DMG Tables'!$P$2:$P$35,'DMG Tables'!$O$2:$O$35)*CJZ$1*LOOKUP(CJZ$1,'DMG Tables'!$G$2:$G$7,'DMG Tables'!$H$2:$H$7)</f>
        <v>693300000</v>
      </c>
      <c r="CKA30" s="1">
        <f>LOOKUP($A30,'DMG Tables'!$P$2:$P$35,'DMG Tables'!$O$2:$O$35)*CKA$1*LOOKUP(CKA$1,'DMG Tables'!$G$2:$G$7,'DMG Tables'!$H$2:$H$7)</f>
        <v>693600000</v>
      </c>
      <c r="CKB30" s="1">
        <f>LOOKUP($A30,'DMG Tables'!$P$2:$P$35,'DMG Tables'!$O$2:$O$35)*CKB$1*LOOKUP(CKB$1,'DMG Tables'!$G$2:$G$7,'DMG Tables'!$H$2:$H$7)</f>
        <v>693900000</v>
      </c>
      <c r="CKC30" s="1">
        <f>LOOKUP($A30,'DMG Tables'!$P$2:$P$35,'DMG Tables'!$O$2:$O$35)*CKC$1*LOOKUP(CKC$1,'DMG Tables'!$G$2:$G$7,'DMG Tables'!$H$2:$H$7)</f>
        <v>694200000</v>
      </c>
      <c r="CKD30" s="1">
        <f>LOOKUP($A30,'DMG Tables'!$P$2:$P$35,'DMG Tables'!$O$2:$O$35)*CKD$1*LOOKUP(CKD$1,'DMG Tables'!$G$2:$G$7,'DMG Tables'!$H$2:$H$7)</f>
        <v>694500000</v>
      </c>
      <c r="CKE30" s="1">
        <f>LOOKUP($A30,'DMG Tables'!$P$2:$P$35,'DMG Tables'!$O$2:$O$35)*CKE$1*LOOKUP(CKE$1,'DMG Tables'!$G$2:$G$7,'DMG Tables'!$H$2:$H$7)</f>
        <v>694800000</v>
      </c>
      <c r="CKF30" s="1">
        <f>LOOKUP($A30,'DMG Tables'!$P$2:$P$35,'DMG Tables'!$O$2:$O$35)*CKF$1*LOOKUP(CKF$1,'DMG Tables'!$G$2:$G$7,'DMG Tables'!$H$2:$H$7)</f>
        <v>695100000</v>
      </c>
      <c r="CKG30" s="1">
        <f>LOOKUP($A30,'DMG Tables'!$P$2:$P$35,'DMG Tables'!$O$2:$O$35)*CKG$1*LOOKUP(CKG$1,'DMG Tables'!$G$2:$G$7,'DMG Tables'!$H$2:$H$7)</f>
        <v>695400000</v>
      </c>
      <c r="CKH30" s="1">
        <f>LOOKUP($A30,'DMG Tables'!$P$2:$P$35,'DMG Tables'!$O$2:$O$35)*CKH$1*LOOKUP(CKH$1,'DMG Tables'!$G$2:$G$7,'DMG Tables'!$H$2:$H$7)</f>
        <v>695700000</v>
      </c>
      <c r="CKI30" s="1">
        <f>LOOKUP($A30,'DMG Tables'!$P$2:$P$35,'DMG Tables'!$O$2:$O$35)*CKI$1*LOOKUP(CKI$1,'DMG Tables'!$G$2:$G$7,'DMG Tables'!$H$2:$H$7)</f>
        <v>696000000</v>
      </c>
      <c r="CKJ30" s="1">
        <f>LOOKUP($A30,'DMG Tables'!$P$2:$P$35,'DMG Tables'!$O$2:$O$35)*CKJ$1*LOOKUP(CKJ$1,'DMG Tables'!$G$2:$G$7,'DMG Tables'!$H$2:$H$7)</f>
        <v>696300000</v>
      </c>
      <c r="CKK30" s="1">
        <f>LOOKUP($A30,'DMG Tables'!$P$2:$P$35,'DMG Tables'!$O$2:$O$35)*CKK$1*LOOKUP(CKK$1,'DMG Tables'!$G$2:$G$7,'DMG Tables'!$H$2:$H$7)</f>
        <v>696600000</v>
      </c>
      <c r="CKL30" s="1">
        <f>LOOKUP($A30,'DMG Tables'!$P$2:$P$35,'DMG Tables'!$O$2:$O$35)*CKL$1*LOOKUP(CKL$1,'DMG Tables'!$G$2:$G$7,'DMG Tables'!$H$2:$H$7)</f>
        <v>696900000</v>
      </c>
      <c r="CKM30" s="1">
        <f>LOOKUP($A30,'DMG Tables'!$P$2:$P$35,'DMG Tables'!$O$2:$O$35)*CKM$1*LOOKUP(CKM$1,'DMG Tables'!$G$2:$G$7,'DMG Tables'!$H$2:$H$7)</f>
        <v>697200000</v>
      </c>
      <c r="CKN30" s="1">
        <f>LOOKUP($A30,'DMG Tables'!$P$2:$P$35,'DMG Tables'!$O$2:$O$35)*CKN$1*LOOKUP(CKN$1,'DMG Tables'!$G$2:$G$7,'DMG Tables'!$H$2:$H$7)</f>
        <v>697500000</v>
      </c>
      <c r="CKO30" s="1">
        <f>LOOKUP($A30,'DMG Tables'!$P$2:$P$35,'DMG Tables'!$O$2:$O$35)*CKO$1*LOOKUP(CKO$1,'DMG Tables'!$G$2:$G$7,'DMG Tables'!$H$2:$H$7)</f>
        <v>697800000</v>
      </c>
      <c r="CKP30" s="1">
        <f>LOOKUP($A30,'DMG Tables'!$P$2:$P$35,'DMG Tables'!$O$2:$O$35)*CKP$1*LOOKUP(CKP$1,'DMG Tables'!$G$2:$G$7,'DMG Tables'!$H$2:$H$7)</f>
        <v>698100000</v>
      </c>
      <c r="CKQ30" s="1">
        <f>LOOKUP($A30,'DMG Tables'!$P$2:$P$35,'DMG Tables'!$O$2:$O$35)*CKQ$1*LOOKUP(CKQ$1,'DMG Tables'!$G$2:$G$7,'DMG Tables'!$H$2:$H$7)</f>
        <v>698400000</v>
      </c>
      <c r="CKR30" s="1">
        <f>LOOKUP($A30,'DMG Tables'!$P$2:$P$35,'DMG Tables'!$O$2:$O$35)*CKR$1*LOOKUP(CKR$1,'DMG Tables'!$G$2:$G$7,'DMG Tables'!$H$2:$H$7)</f>
        <v>698700000</v>
      </c>
      <c r="CKS30" s="1">
        <f>LOOKUP($A30,'DMG Tables'!$P$2:$P$35,'DMG Tables'!$O$2:$O$35)*CKS$1*LOOKUP(CKS$1,'DMG Tables'!$G$2:$G$7,'DMG Tables'!$H$2:$H$7)</f>
        <v>699000000</v>
      </c>
      <c r="CKT30" s="1">
        <f>LOOKUP($A30,'DMG Tables'!$P$2:$P$35,'DMG Tables'!$O$2:$O$35)*CKT$1*LOOKUP(CKT$1,'DMG Tables'!$G$2:$G$7,'DMG Tables'!$H$2:$H$7)</f>
        <v>699300000</v>
      </c>
      <c r="CKU30" s="1">
        <f>LOOKUP($A30,'DMG Tables'!$P$2:$P$35,'DMG Tables'!$O$2:$O$35)*CKU$1*LOOKUP(CKU$1,'DMG Tables'!$G$2:$G$7,'DMG Tables'!$H$2:$H$7)</f>
        <v>699600000</v>
      </c>
      <c r="CKV30" s="1">
        <f>LOOKUP($A30,'DMG Tables'!$P$2:$P$35,'DMG Tables'!$O$2:$O$35)*CKV$1*LOOKUP(CKV$1,'DMG Tables'!$G$2:$G$7,'DMG Tables'!$H$2:$H$7)</f>
        <v>699900000</v>
      </c>
      <c r="CKW30" s="1">
        <f>LOOKUP($A30,'DMG Tables'!$P$2:$P$35,'DMG Tables'!$O$2:$O$35)*CKW$1*LOOKUP(CKW$1,'DMG Tables'!$G$2:$G$7,'DMG Tables'!$H$2:$H$7)</f>
        <v>700200000</v>
      </c>
      <c r="CKX30" s="1">
        <f>LOOKUP($A30,'DMG Tables'!$P$2:$P$35,'DMG Tables'!$O$2:$O$35)*CKX$1*LOOKUP(CKX$1,'DMG Tables'!$G$2:$G$7,'DMG Tables'!$H$2:$H$7)</f>
        <v>700500000</v>
      </c>
      <c r="CKY30" s="1">
        <f>LOOKUP($A30,'DMG Tables'!$P$2:$P$35,'DMG Tables'!$O$2:$O$35)*CKY$1*LOOKUP(CKY$1,'DMG Tables'!$G$2:$G$7,'DMG Tables'!$H$2:$H$7)</f>
        <v>700800000</v>
      </c>
      <c r="CKZ30" s="1">
        <f>LOOKUP($A30,'DMG Tables'!$P$2:$P$35,'DMG Tables'!$O$2:$O$35)*CKZ$1*LOOKUP(CKZ$1,'DMG Tables'!$G$2:$G$7,'DMG Tables'!$H$2:$H$7)</f>
        <v>701100000</v>
      </c>
      <c r="CLA30" s="1">
        <f>LOOKUP($A30,'DMG Tables'!$P$2:$P$35,'DMG Tables'!$O$2:$O$35)*CLA$1*LOOKUP(CLA$1,'DMG Tables'!$G$2:$G$7,'DMG Tables'!$H$2:$H$7)</f>
        <v>701400000</v>
      </c>
      <c r="CLB30" s="1">
        <f>LOOKUP($A30,'DMG Tables'!$P$2:$P$35,'DMG Tables'!$O$2:$O$35)*CLB$1*LOOKUP(CLB$1,'DMG Tables'!$G$2:$G$7,'DMG Tables'!$H$2:$H$7)</f>
        <v>701700000</v>
      </c>
      <c r="CLC30" s="1">
        <f>LOOKUP($A30,'DMG Tables'!$P$2:$P$35,'DMG Tables'!$O$2:$O$35)*CLC$1*LOOKUP(CLC$1,'DMG Tables'!$G$2:$G$7,'DMG Tables'!$H$2:$H$7)</f>
        <v>702000000</v>
      </c>
      <c r="CLD30" s="1">
        <f>LOOKUP($A30,'DMG Tables'!$P$2:$P$35,'DMG Tables'!$O$2:$O$35)*CLD$1*LOOKUP(CLD$1,'DMG Tables'!$G$2:$G$7,'DMG Tables'!$H$2:$H$7)</f>
        <v>702300000</v>
      </c>
      <c r="CLE30" s="1">
        <f>LOOKUP($A30,'DMG Tables'!$P$2:$P$35,'DMG Tables'!$O$2:$O$35)*CLE$1*LOOKUP(CLE$1,'DMG Tables'!$G$2:$G$7,'DMG Tables'!$H$2:$H$7)</f>
        <v>702600000</v>
      </c>
      <c r="CLF30" s="1">
        <f>LOOKUP($A30,'DMG Tables'!$P$2:$P$35,'DMG Tables'!$O$2:$O$35)*CLF$1*LOOKUP(CLF$1,'DMG Tables'!$G$2:$G$7,'DMG Tables'!$H$2:$H$7)</f>
        <v>702900000</v>
      </c>
      <c r="CLG30" s="1">
        <f>LOOKUP($A30,'DMG Tables'!$P$2:$P$35,'DMG Tables'!$O$2:$O$35)*CLG$1*LOOKUP(CLG$1,'DMG Tables'!$G$2:$G$7,'DMG Tables'!$H$2:$H$7)</f>
        <v>703200000</v>
      </c>
      <c r="CLH30" s="1">
        <f>LOOKUP($A30,'DMG Tables'!$P$2:$P$35,'DMG Tables'!$O$2:$O$35)*CLH$1*LOOKUP(CLH$1,'DMG Tables'!$G$2:$G$7,'DMG Tables'!$H$2:$H$7)</f>
        <v>703500000</v>
      </c>
      <c r="CLI30" s="1">
        <f>LOOKUP($A30,'DMG Tables'!$P$2:$P$35,'DMG Tables'!$O$2:$O$35)*CLI$1*LOOKUP(CLI$1,'DMG Tables'!$G$2:$G$7,'DMG Tables'!$H$2:$H$7)</f>
        <v>703800000</v>
      </c>
      <c r="CLJ30" s="1">
        <f>LOOKUP($A30,'DMG Tables'!$P$2:$P$35,'DMG Tables'!$O$2:$O$35)*CLJ$1*LOOKUP(CLJ$1,'DMG Tables'!$G$2:$G$7,'DMG Tables'!$H$2:$H$7)</f>
        <v>704100000</v>
      </c>
      <c r="CLK30" s="1">
        <f>LOOKUP($A30,'DMG Tables'!$P$2:$P$35,'DMG Tables'!$O$2:$O$35)*CLK$1*LOOKUP(CLK$1,'DMG Tables'!$G$2:$G$7,'DMG Tables'!$H$2:$H$7)</f>
        <v>704400000</v>
      </c>
      <c r="CLL30" s="1">
        <f>LOOKUP($A30,'DMG Tables'!$P$2:$P$35,'DMG Tables'!$O$2:$O$35)*CLL$1*LOOKUP(CLL$1,'DMG Tables'!$G$2:$G$7,'DMG Tables'!$H$2:$H$7)</f>
        <v>704700000</v>
      </c>
      <c r="CLM30" s="1">
        <f>LOOKUP($A30,'DMG Tables'!$P$2:$P$35,'DMG Tables'!$O$2:$O$35)*CLM$1*LOOKUP(CLM$1,'DMG Tables'!$G$2:$G$7,'DMG Tables'!$H$2:$H$7)</f>
        <v>705000000</v>
      </c>
      <c r="CLN30" s="1">
        <f>LOOKUP($A30,'DMG Tables'!$P$2:$P$35,'DMG Tables'!$O$2:$O$35)*CLN$1*LOOKUP(CLN$1,'DMG Tables'!$G$2:$G$7,'DMG Tables'!$H$2:$H$7)</f>
        <v>705300000</v>
      </c>
      <c r="CLO30" s="1">
        <f>LOOKUP($A30,'DMG Tables'!$P$2:$P$35,'DMG Tables'!$O$2:$O$35)*CLO$1*LOOKUP(CLO$1,'DMG Tables'!$G$2:$G$7,'DMG Tables'!$H$2:$H$7)</f>
        <v>705600000</v>
      </c>
      <c r="CLP30" s="1">
        <f>LOOKUP($A30,'DMG Tables'!$P$2:$P$35,'DMG Tables'!$O$2:$O$35)*CLP$1*LOOKUP(CLP$1,'DMG Tables'!$G$2:$G$7,'DMG Tables'!$H$2:$H$7)</f>
        <v>705900000</v>
      </c>
      <c r="CLQ30" s="1">
        <f>LOOKUP($A30,'DMG Tables'!$P$2:$P$35,'DMG Tables'!$O$2:$O$35)*CLQ$1*LOOKUP(CLQ$1,'DMG Tables'!$G$2:$G$7,'DMG Tables'!$H$2:$H$7)</f>
        <v>706200000</v>
      </c>
      <c r="CLR30" s="1">
        <f>LOOKUP($A30,'DMG Tables'!$P$2:$P$35,'DMG Tables'!$O$2:$O$35)*CLR$1*LOOKUP(CLR$1,'DMG Tables'!$G$2:$G$7,'DMG Tables'!$H$2:$H$7)</f>
        <v>706500000</v>
      </c>
      <c r="CLS30" s="1">
        <f>LOOKUP($A30,'DMG Tables'!$P$2:$P$35,'DMG Tables'!$O$2:$O$35)*CLS$1*LOOKUP(CLS$1,'DMG Tables'!$G$2:$G$7,'DMG Tables'!$H$2:$H$7)</f>
        <v>706800000</v>
      </c>
      <c r="CLT30" s="1">
        <f>LOOKUP($A30,'DMG Tables'!$P$2:$P$35,'DMG Tables'!$O$2:$O$35)*CLT$1*LOOKUP(CLT$1,'DMG Tables'!$G$2:$G$7,'DMG Tables'!$H$2:$H$7)</f>
        <v>707100000</v>
      </c>
      <c r="CLU30" s="1">
        <f>LOOKUP($A30,'DMG Tables'!$P$2:$P$35,'DMG Tables'!$O$2:$O$35)*CLU$1*LOOKUP(CLU$1,'DMG Tables'!$G$2:$G$7,'DMG Tables'!$H$2:$H$7)</f>
        <v>707400000</v>
      </c>
      <c r="CLV30" s="1">
        <f>LOOKUP($A30,'DMG Tables'!$P$2:$P$35,'DMG Tables'!$O$2:$O$35)*CLV$1*LOOKUP(CLV$1,'DMG Tables'!$G$2:$G$7,'DMG Tables'!$H$2:$H$7)</f>
        <v>707700000</v>
      </c>
      <c r="CLW30" s="1">
        <f>LOOKUP($A30,'DMG Tables'!$P$2:$P$35,'DMG Tables'!$O$2:$O$35)*CLW$1*LOOKUP(CLW$1,'DMG Tables'!$G$2:$G$7,'DMG Tables'!$H$2:$H$7)</f>
        <v>708000000</v>
      </c>
      <c r="CLX30" s="1">
        <f>LOOKUP($A30,'DMG Tables'!$P$2:$P$35,'DMG Tables'!$O$2:$O$35)*CLX$1*LOOKUP(CLX$1,'DMG Tables'!$G$2:$G$7,'DMG Tables'!$H$2:$H$7)</f>
        <v>708300000</v>
      </c>
      <c r="CLY30" s="1">
        <f>LOOKUP($A30,'DMG Tables'!$P$2:$P$35,'DMG Tables'!$O$2:$O$35)*CLY$1*LOOKUP(CLY$1,'DMG Tables'!$G$2:$G$7,'DMG Tables'!$H$2:$H$7)</f>
        <v>708600000</v>
      </c>
      <c r="CLZ30" s="1">
        <f>LOOKUP($A30,'DMG Tables'!$P$2:$P$35,'DMG Tables'!$O$2:$O$35)*CLZ$1*LOOKUP(CLZ$1,'DMG Tables'!$G$2:$G$7,'DMG Tables'!$H$2:$H$7)</f>
        <v>708900000</v>
      </c>
      <c r="CMA30" s="1">
        <f>LOOKUP($A30,'DMG Tables'!$P$2:$P$35,'DMG Tables'!$O$2:$O$35)*CMA$1*LOOKUP(CMA$1,'DMG Tables'!$G$2:$G$7,'DMG Tables'!$H$2:$H$7)</f>
        <v>709200000</v>
      </c>
      <c r="CMB30" s="1">
        <f>LOOKUP($A30,'DMG Tables'!$P$2:$P$35,'DMG Tables'!$O$2:$O$35)*CMB$1*LOOKUP(CMB$1,'DMG Tables'!$G$2:$G$7,'DMG Tables'!$H$2:$H$7)</f>
        <v>709500000</v>
      </c>
      <c r="CMC30" s="1">
        <f>LOOKUP($A30,'DMG Tables'!$P$2:$P$35,'DMG Tables'!$O$2:$O$35)*CMC$1*LOOKUP(CMC$1,'DMG Tables'!$G$2:$G$7,'DMG Tables'!$H$2:$H$7)</f>
        <v>709800000</v>
      </c>
      <c r="CMD30" s="1">
        <f>LOOKUP($A30,'DMG Tables'!$P$2:$P$35,'DMG Tables'!$O$2:$O$35)*CMD$1*LOOKUP(CMD$1,'DMG Tables'!$G$2:$G$7,'DMG Tables'!$H$2:$H$7)</f>
        <v>710100000</v>
      </c>
      <c r="CME30" s="1">
        <f>LOOKUP($A30,'DMG Tables'!$P$2:$P$35,'DMG Tables'!$O$2:$O$35)*CME$1*LOOKUP(CME$1,'DMG Tables'!$G$2:$G$7,'DMG Tables'!$H$2:$H$7)</f>
        <v>710400000</v>
      </c>
      <c r="CMF30" s="1">
        <f>LOOKUP($A30,'DMG Tables'!$P$2:$P$35,'DMG Tables'!$O$2:$O$35)*CMF$1*LOOKUP(CMF$1,'DMG Tables'!$G$2:$G$7,'DMG Tables'!$H$2:$H$7)</f>
        <v>710700000</v>
      </c>
      <c r="CMG30" s="1">
        <f>LOOKUP($A30,'DMG Tables'!$P$2:$P$35,'DMG Tables'!$O$2:$O$35)*CMG$1*LOOKUP(CMG$1,'DMG Tables'!$G$2:$G$7,'DMG Tables'!$H$2:$H$7)</f>
        <v>711000000</v>
      </c>
      <c r="CMH30" s="1">
        <f>LOOKUP($A30,'DMG Tables'!$P$2:$P$35,'DMG Tables'!$O$2:$O$35)*CMH$1*LOOKUP(CMH$1,'DMG Tables'!$G$2:$G$7,'DMG Tables'!$H$2:$H$7)</f>
        <v>711300000</v>
      </c>
      <c r="CMI30" s="1">
        <f>LOOKUP($A30,'DMG Tables'!$P$2:$P$35,'DMG Tables'!$O$2:$O$35)*CMI$1*LOOKUP(CMI$1,'DMG Tables'!$G$2:$G$7,'DMG Tables'!$H$2:$H$7)</f>
        <v>711600000</v>
      </c>
      <c r="CMJ30" s="1">
        <f>LOOKUP($A30,'DMG Tables'!$P$2:$P$35,'DMG Tables'!$O$2:$O$35)*CMJ$1*LOOKUP(CMJ$1,'DMG Tables'!$G$2:$G$7,'DMG Tables'!$H$2:$H$7)</f>
        <v>711900000</v>
      </c>
      <c r="CMK30" s="1">
        <f>LOOKUP($A30,'DMG Tables'!$P$2:$P$35,'DMG Tables'!$O$2:$O$35)*CMK$1*LOOKUP(CMK$1,'DMG Tables'!$G$2:$G$7,'DMG Tables'!$H$2:$H$7)</f>
        <v>712200000</v>
      </c>
      <c r="CML30" s="1">
        <f>LOOKUP($A30,'DMG Tables'!$P$2:$P$35,'DMG Tables'!$O$2:$O$35)*CML$1*LOOKUP(CML$1,'DMG Tables'!$G$2:$G$7,'DMG Tables'!$H$2:$H$7)</f>
        <v>712500000</v>
      </c>
      <c r="CMM30" s="1">
        <f>LOOKUP($A30,'DMG Tables'!$P$2:$P$35,'DMG Tables'!$O$2:$O$35)*CMM$1*LOOKUP(CMM$1,'DMG Tables'!$G$2:$G$7,'DMG Tables'!$H$2:$H$7)</f>
        <v>712800000</v>
      </c>
      <c r="CMN30" s="1">
        <f>LOOKUP($A30,'DMG Tables'!$P$2:$P$35,'DMG Tables'!$O$2:$O$35)*CMN$1*LOOKUP(CMN$1,'DMG Tables'!$G$2:$G$7,'DMG Tables'!$H$2:$H$7)</f>
        <v>713100000</v>
      </c>
      <c r="CMO30" s="1">
        <f>LOOKUP($A30,'DMG Tables'!$P$2:$P$35,'DMG Tables'!$O$2:$O$35)*CMO$1*LOOKUP(CMO$1,'DMG Tables'!$G$2:$G$7,'DMG Tables'!$H$2:$H$7)</f>
        <v>713400000</v>
      </c>
      <c r="CMP30" s="1">
        <f>LOOKUP($A30,'DMG Tables'!$P$2:$P$35,'DMG Tables'!$O$2:$O$35)*CMP$1*LOOKUP(CMP$1,'DMG Tables'!$G$2:$G$7,'DMG Tables'!$H$2:$H$7)</f>
        <v>713700000</v>
      </c>
      <c r="CMQ30" s="1">
        <f>LOOKUP($A30,'DMG Tables'!$P$2:$P$35,'DMG Tables'!$O$2:$O$35)*CMQ$1*LOOKUP(CMQ$1,'DMG Tables'!$G$2:$G$7,'DMG Tables'!$H$2:$H$7)</f>
        <v>714000000</v>
      </c>
      <c r="CMR30" s="1">
        <f>LOOKUP($A30,'DMG Tables'!$P$2:$P$35,'DMG Tables'!$O$2:$O$35)*CMR$1*LOOKUP(CMR$1,'DMG Tables'!$G$2:$G$7,'DMG Tables'!$H$2:$H$7)</f>
        <v>714300000</v>
      </c>
      <c r="CMS30" s="1">
        <f>LOOKUP($A30,'DMG Tables'!$P$2:$P$35,'DMG Tables'!$O$2:$O$35)*CMS$1*LOOKUP(CMS$1,'DMG Tables'!$G$2:$G$7,'DMG Tables'!$H$2:$H$7)</f>
        <v>714600000</v>
      </c>
      <c r="CMT30" s="1">
        <f>LOOKUP($A30,'DMG Tables'!$P$2:$P$35,'DMG Tables'!$O$2:$O$35)*CMT$1*LOOKUP(CMT$1,'DMG Tables'!$G$2:$G$7,'DMG Tables'!$H$2:$H$7)</f>
        <v>714900000</v>
      </c>
      <c r="CMU30" s="1">
        <f>LOOKUP($A30,'DMG Tables'!$P$2:$P$35,'DMG Tables'!$O$2:$O$35)*CMU$1*LOOKUP(CMU$1,'DMG Tables'!$G$2:$G$7,'DMG Tables'!$H$2:$H$7)</f>
        <v>715200000</v>
      </c>
      <c r="CMV30" s="1">
        <f>LOOKUP($A30,'DMG Tables'!$P$2:$P$35,'DMG Tables'!$O$2:$O$35)*CMV$1*LOOKUP(CMV$1,'DMG Tables'!$G$2:$G$7,'DMG Tables'!$H$2:$H$7)</f>
        <v>715500000</v>
      </c>
      <c r="CMW30" s="1">
        <f>LOOKUP($A30,'DMG Tables'!$P$2:$P$35,'DMG Tables'!$O$2:$O$35)*CMW$1*LOOKUP(CMW$1,'DMG Tables'!$G$2:$G$7,'DMG Tables'!$H$2:$H$7)</f>
        <v>715800000</v>
      </c>
      <c r="CMX30" s="1">
        <f>LOOKUP($A30,'DMG Tables'!$P$2:$P$35,'DMG Tables'!$O$2:$O$35)*CMX$1*LOOKUP(CMX$1,'DMG Tables'!$G$2:$G$7,'DMG Tables'!$H$2:$H$7)</f>
        <v>716100000</v>
      </c>
      <c r="CMY30" s="1">
        <f>LOOKUP($A30,'DMG Tables'!$P$2:$P$35,'DMG Tables'!$O$2:$O$35)*CMY$1*LOOKUP(CMY$1,'DMG Tables'!$G$2:$G$7,'DMG Tables'!$H$2:$H$7)</f>
        <v>716400000</v>
      </c>
      <c r="CMZ30" s="1">
        <f>LOOKUP($A30,'DMG Tables'!$P$2:$P$35,'DMG Tables'!$O$2:$O$35)*CMZ$1*LOOKUP(CMZ$1,'DMG Tables'!$G$2:$G$7,'DMG Tables'!$H$2:$H$7)</f>
        <v>716700000</v>
      </c>
      <c r="CNA30" s="1">
        <f>LOOKUP($A30,'DMG Tables'!$P$2:$P$35,'DMG Tables'!$O$2:$O$35)*CNA$1*LOOKUP(CNA$1,'DMG Tables'!$G$2:$G$7,'DMG Tables'!$H$2:$H$7)</f>
        <v>717000000</v>
      </c>
      <c r="CNB30" s="1">
        <f>LOOKUP($A30,'DMG Tables'!$P$2:$P$35,'DMG Tables'!$O$2:$O$35)*CNB$1*LOOKUP(CNB$1,'DMG Tables'!$G$2:$G$7,'DMG Tables'!$H$2:$H$7)</f>
        <v>717300000</v>
      </c>
      <c r="CNC30" s="1">
        <f>LOOKUP($A30,'DMG Tables'!$P$2:$P$35,'DMG Tables'!$O$2:$O$35)*CNC$1*LOOKUP(CNC$1,'DMG Tables'!$G$2:$G$7,'DMG Tables'!$H$2:$H$7)</f>
        <v>717600000</v>
      </c>
      <c r="CND30" s="1">
        <f>LOOKUP($A30,'DMG Tables'!$P$2:$P$35,'DMG Tables'!$O$2:$O$35)*CND$1*LOOKUP(CND$1,'DMG Tables'!$G$2:$G$7,'DMG Tables'!$H$2:$H$7)</f>
        <v>717900000</v>
      </c>
      <c r="CNE30" s="1">
        <f>LOOKUP($A30,'DMG Tables'!$P$2:$P$35,'DMG Tables'!$O$2:$O$35)*CNE$1*LOOKUP(CNE$1,'DMG Tables'!$G$2:$G$7,'DMG Tables'!$H$2:$H$7)</f>
        <v>718200000</v>
      </c>
      <c r="CNF30" s="1">
        <f>LOOKUP($A30,'DMG Tables'!$P$2:$P$35,'DMG Tables'!$O$2:$O$35)*CNF$1*LOOKUP(CNF$1,'DMG Tables'!$G$2:$G$7,'DMG Tables'!$H$2:$H$7)</f>
        <v>718500000</v>
      </c>
      <c r="CNG30" s="1">
        <f>LOOKUP($A30,'DMG Tables'!$P$2:$P$35,'DMG Tables'!$O$2:$O$35)*CNG$1*LOOKUP(CNG$1,'DMG Tables'!$G$2:$G$7,'DMG Tables'!$H$2:$H$7)</f>
        <v>718800000</v>
      </c>
      <c r="CNH30" s="1">
        <f>LOOKUP($A30,'DMG Tables'!$P$2:$P$35,'DMG Tables'!$O$2:$O$35)*CNH$1*LOOKUP(CNH$1,'DMG Tables'!$G$2:$G$7,'DMG Tables'!$H$2:$H$7)</f>
        <v>719100000</v>
      </c>
      <c r="CNI30" s="1">
        <f>LOOKUP($A30,'DMG Tables'!$P$2:$P$35,'DMG Tables'!$O$2:$O$35)*CNI$1*LOOKUP(CNI$1,'DMG Tables'!$G$2:$G$7,'DMG Tables'!$H$2:$H$7)</f>
        <v>719400000</v>
      </c>
      <c r="CNJ30" s="1">
        <f>LOOKUP($A30,'DMG Tables'!$P$2:$P$35,'DMG Tables'!$O$2:$O$35)*CNJ$1*LOOKUP(CNJ$1,'DMG Tables'!$G$2:$G$7,'DMG Tables'!$H$2:$H$7)</f>
        <v>719700000</v>
      </c>
      <c r="CNK30" s="1">
        <f>LOOKUP($A30,'DMG Tables'!$P$2:$P$35,'DMG Tables'!$O$2:$O$35)*CNK$1*LOOKUP(CNK$1,'DMG Tables'!$G$2:$G$7,'DMG Tables'!$H$2:$H$7)</f>
        <v>720000000</v>
      </c>
      <c r="CNL30" s="1">
        <f>LOOKUP($A30,'DMG Tables'!$P$2:$P$35,'DMG Tables'!$O$2:$O$35)*CNL$1*LOOKUP(CNL$1,'DMG Tables'!$G$2:$G$7,'DMG Tables'!$H$2:$H$7)</f>
        <v>720300000</v>
      </c>
      <c r="CNM30" s="1">
        <f>LOOKUP($A30,'DMG Tables'!$P$2:$P$35,'DMG Tables'!$O$2:$O$35)*CNM$1*LOOKUP(CNM$1,'DMG Tables'!$G$2:$G$7,'DMG Tables'!$H$2:$H$7)</f>
        <v>720600000</v>
      </c>
      <c r="CNN30" s="1">
        <f>LOOKUP($A30,'DMG Tables'!$P$2:$P$35,'DMG Tables'!$O$2:$O$35)*CNN$1*LOOKUP(CNN$1,'DMG Tables'!$G$2:$G$7,'DMG Tables'!$H$2:$H$7)</f>
        <v>720900000</v>
      </c>
      <c r="CNO30" s="1">
        <f>LOOKUP($A30,'DMG Tables'!$P$2:$P$35,'DMG Tables'!$O$2:$O$35)*CNO$1*LOOKUP(CNO$1,'DMG Tables'!$G$2:$G$7,'DMG Tables'!$H$2:$H$7)</f>
        <v>721200000</v>
      </c>
      <c r="CNP30" s="1">
        <f>LOOKUP($A30,'DMG Tables'!$P$2:$P$35,'DMG Tables'!$O$2:$O$35)*CNP$1*LOOKUP(CNP$1,'DMG Tables'!$G$2:$G$7,'DMG Tables'!$H$2:$H$7)</f>
        <v>721500000</v>
      </c>
      <c r="CNQ30" s="1">
        <f>LOOKUP($A30,'DMG Tables'!$P$2:$P$35,'DMG Tables'!$O$2:$O$35)*CNQ$1*LOOKUP(CNQ$1,'DMG Tables'!$G$2:$G$7,'DMG Tables'!$H$2:$H$7)</f>
        <v>721800000</v>
      </c>
      <c r="CNR30" s="1">
        <f>LOOKUP($A30,'DMG Tables'!$P$2:$P$35,'DMG Tables'!$O$2:$O$35)*CNR$1*LOOKUP(CNR$1,'DMG Tables'!$G$2:$G$7,'DMG Tables'!$H$2:$H$7)</f>
        <v>722100000</v>
      </c>
      <c r="CNS30" s="1">
        <f>LOOKUP($A30,'DMG Tables'!$P$2:$P$35,'DMG Tables'!$O$2:$O$35)*CNS$1*LOOKUP(CNS$1,'DMG Tables'!$G$2:$G$7,'DMG Tables'!$H$2:$H$7)</f>
        <v>722400000</v>
      </c>
      <c r="CNT30" s="1">
        <f>LOOKUP($A30,'DMG Tables'!$P$2:$P$35,'DMG Tables'!$O$2:$O$35)*CNT$1*LOOKUP(CNT$1,'DMG Tables'!$G$2:$G$7,'DMG Tables'!$H$2:$H$7)</f>
        <v>722700000</v>
      </c>
      <c r="CNU30" s="1">
        <f>LOOKUP($A30,'DMG Tables'!$P$2:$P$35,'DMG Tables'!$O$2:$O$35)*CNU$1*LOOKUP(CNU$1,'DMG Tables'!$G$2:$G$7,'DMG Tables'!$H$2:$H$7)</f>
        <v>723000000</v>
      </c>
      <c r="CNV30" s="1">
        <f>LOOKUP($A30,'DMG Tables'!$P$2:$P$35,'DMG Tables'!$O$2:$O$35)*CNV$1*LOOKUP(CNV$1,'DMG Tables'!$G$2:$G$7,'DMG Tables'!$H$2:$H$7)</f>
        <v>723300000</v>
      </c>
      <c r="CNW30" s="1">
        <f>LOOKUP($A30,'DMG Tables'!$P$2:$P$35,'DMG Tables'!$O$2:$O$35)*CNW$1*LOOKUP(CNW$1,'DMG Tables'!$G$2:$G$7,'DMG Tables'!$H$2:$H$7)</f>
        <v>723600000</v>
      </c>
      <c r="CNX30" s="1">
        <f>LOOKUP($A30,'DMG Tables'!$P$2:$P$35,'DMG Tables'!$O$2:$O$35)*CNX$1*LOOKUP(CNX$1,'DMG Tables'!$G$2:$G$7,'DMG Tables'!$H$2:$H$7)</f>
        <v>723900000</v>
      </c>
      <c r="CNY30" s="1">
        <f>LOOKUP($A30,'DMG Tables'!$P$2:$P$35,'DMG Tables'!$O$2:$O$35)*CNY$1*LOOKUP(CNY$1,'DMG Tables'!$G$2:$G$7,'DMG Tables'!$H$2:$H$7)</f>
        <v>724200000</v>
      </c>
      <c r="CNZ30" s="1">
        <f>LOOKUP($A30,'DMG Tables'!$P$2:$P$35,'DMG Tables'!$O$2:$O$35)*CNZ$1*LOOKUP(CNZ$1,'DMG Tables'!$G$2:$G$7,'DMG Tables'!$H$2:$H$7)</f>
        <v>724500000</v>
      </c>
      <c r="COA30" s="1">
        <f>LOOKUP($A30,'DMG Tables'!$P$2:$P$35,'DMG Tables'!$O$2:$O$35)*COA$1*LOOKUP(COA$1,'DMG Tables'!$G$2:$G$7,'DMG Tables'!$H$2:$H$7)</f>
        <v>724800000</v>
      </c>
      <c r="COB30" s="1">
        <f>LOOKUP($A30,'DMG Tables'!$P$2:$P$35,'DMG Tables'!$O$2:$O$35)*COB$1*LOOKUP(COB$1,'DMG Tables'!$G$2:$G$7,'DMG Tables'!$H$2:$H$7)</f>
        <v>725100000</v>
      </c>
      <c r="COC30" s="1">
        <f>LOOKUP($A30,'DMG Tables'!$P$2:$P$35,'DMG Tables'!$O$2:$O$35)*COC$1*LOOKUP(COC$1,'DMG Tables'!$G$2:$G$7,'DMG Tables'!$H$2:$H$7)</f>
        <v>725400000</v>
      </c>
      <c r="COD30" s="1">
        <f>LOOKUP($A30,'DMG Tables'!$P$2:$P$35,'DMG Tables'!$O$2:$O$35)*COD$1*LOOKUP(COD$1,'DMG Tables'!$G$2:$G$7,'DMG Tables'!$H$2:$H$7)</f>
        <v>725700000</v>
      </c>
      <c r="COE30" s="1">
        <f>LOOKUP($A30,'DMG Tables'!$P$2:$P$35,'DMG Tables'!$O$2:$O$35)*COE$1*LOOKUP(COE$1,'DMG Tables'!$G$2:$G$7,'DMG Tables'!$H$2:$H$7)</f>
        <v>726000000</v>
      </c>
      <c r="COF30" s="1">
        <f>LOOKUP($A30,'DMG Tables'!$P$2:$P$35,'DMG Tables'!$O$2:$O$35)*COF$1*LOOKUP(COF$1,'DMG Tables'!$G$2:$G$7,'DMG Tables'!$H$2:$H$7)</f>
        <v>726300000</v>
      </c>
      <c r="COG30" s="1">
        <f>LOOKUP($A30,'DMG Tables'!$P$2:$P$35,'DMG Tables'!$O$2:$O$35)*COG$1*LOOKUP(COG$1,'DMG Tables'!$G$2:$G$7,'DMG Tables'!$H$2:$H$7)</f>
        <v>726600000</v>
      </c>
      <c r="COH30" s="1">
        <f>LOOKUP($A30,'DMG Tables'!$P$2:$P$35,'DMG Tables'!$O$2:$O$35)*COH$1*LOOKUP(COH$1,'DMG Tables'!$G$2:$G$7,'DMG Tables'!$H$2:$H$7)</f>
        <v>726900000</v>
      </c>
      <c r="COI30" s="1">
        <f>LOOKUP($A30,'DMG Tables'!$P$2:$P$35,'DMG Tables'!$O$2:$O$35)*COI$1*LOOKUP(COI$1,'DMG Tables'!$G$2:$G$7,'DMG Tables'!$H$2:$H$7)</f>
        <v>727200000</v>
      </c>
      <c r="COJ30" s="1">
        <f>LOOKUP($A30,'DMG Tables'!$P$2:$P$35,'DMG Tables'!$O$2:$O$35)*COJ$1*LOOKUP(COJ$1,'DMG Tables'!$G$2:$G$7,'DMG Tables'!$H$2:$H$7)</f>
        <v>727500000</v>
      </c>
      <c r="COK30" s="1">
        <f>LOOKUP($A30,'DMG Tables'!$P$2:$P$35,'DMG Tables'!$O$2:$O$35)*COK$1*LOOKUP(COK$1,'DMG Tables'!$G$2:$G$7,'DMG Tables'!$H$2:$H$7)</f>
        <v>727800000</v>
      </c>
      <c r="COL30" s="1">
        <f>LOOKUP($A30,'DMG Tables'!$P$2:$P$35,'DMG Tables'!$O$2:$O$35)*COL$1*LOOKUP(COL$1,'DMG Tables'!$G$2:$G$7,'DMG Tables'!$H$2:$H$7)</f>
        <v>728100000</v>
      </c>
      <c r="COM30" s="1">
        <f>LOOKUP($A30,'DMG Tables'!$P$2:$P$35,'DMG Tables'!$O$2:$O$35)*COM$1*LOOKUP(COM$1,'DMG Tables'!$G$2:$G$7,'DMG Tables'!$H$2:$H$7)</f>
        <v>728400000</v>
      </c>
      <c r="CON30" s="1">
        <f>LOOKUP($A30,'DMG Tables'!$P$2:$P$35,'DMG Tables'!$O$2:$O$35)*CON$1*LOOKUP(CON$1,'DMG Tables'!$G$2:$G$7,'DMG Tables'!$H$2:$H$7)</f>
        <v>728700000</v>
      </c>
      <c r="COO30" s="1">
        <f>LOOKUP($A30,'DMG Tables'!$P$2:$P$35,'DMG Tables'!$O$2:$O$35)*COO$1*LOOKUP(COO$1,'DMG Tables'!$G$2:$G$7,'DMG Tables'!$H$2:$H$7)</f>
        <v>729000000</v>
      </c>
      <c r="COP30" s="1">
        <f>LOOKUP($A30,'DMG Tables'!$P$2:$P$35,'DMG Tables'!$O$2:$O$35)*COP$1*LOOKUP(COP$1,'DMG Tables'!$G$2:$G$7,'DMG Tables'!$H$2:$H$7)</f>
        <v>729300000</v>
      </c>
      <c r="COQ30" s="1">
        <f>LOOKUP($A30,'DMG Tables'!$P$2:$P$35,'DMG Tables'!$O$2:$O$35)*COQ$1*LOOKUP(COQ$1,'DMG Tables'!$G$2:$G$7,'DMG Tables'!$H$2:$H$7)</f>
        <v>729600000</v>
      </c>
      <c r="COR30" s="1">
        <f>LOOKUP($A30,'DMG Tables'!$P$2:$P$35,'DMG Tables'!$O$2:$O$35)*COR$1*LOOKUP(COR$1,'DMG Tables'!$G$2:$G$7,'DMG Tables'!$H$2:$H$7)</f>
        <v>729900000</v>
      </c>
      <c r="COS30" s="1">
        <f>LOOKUP($A30,'DMG Tables'!$P$2:$P$35,'DMG Tables'!$O$2:$O$35)*COS$1*LOOKUP(COS$1,'DMG Tables'!$G$2:$G$7,'DMG Tables'!$H$2:$H$7)</f>
        <v>730200000</v>
      </c>
      <c r="COT30" s="1">
        <f>LOOKUP($A30,'DMG Tables'!$P$2:$P$35,'DMG Tables'!$O$2:$O$35)*COT$1*LOOKUP(COT$1,'DMG Tables'!$G$2:$G$7,'DMG Tables'!$H$2:$H$7)</f>
        <v>730500000</v>
      </c>
      <c r="COU30" s="1">
        <f>LOOKUP($A30,'DMG Tables'!$P$2:$P$35,'DMG Tables'!$O$2:$O$35)*COU$1*LOOKUP(COU$1,'DMG Tables'!$G$2:$G$7,'DMG Tables'!$H$2:$H$7)</f>
        <v>730800000</v>
      </c>
      <c r="COV30" s="1">
        <f>LOOKUP($A30,'DMG Tables'!$P$2:$P$35,'DMG Tables'!$O$2:$O$35)*COV$1*LOOKUP(COV$1,'DMG Tables'!$G$2:$G$7,'DMG Tables'!$H$2:$H$7)</f>
        <v>731100000</v>
      </c>
      <c r="COW30" s="1">
        <f>LOOKUP($A30,'DMG Tables'!$P$2:$P$35,'DMG Tables'!$O$2:$O$35)*COW$1*LOOKUP(COW$1,'DMG Tables'!$G$2:$G$7,'DMG Tables'!$H$2:$H$7)</f>
        <v>731400000</v>
      </c>
      <c r="COX30" s="1">
        <f>LOOKUP($A30,'DMG Tables'!$P$2:$P$35,'DMG Tables'!$O$2:$O$35)*COX$1*LOOKUP(COX$1,'DMG Tables'!$G$2:$G$7,'DMG Tables'!$H$2:$H$7)</f>
        <v>731700000</v>
      </c>
      <c r="COY30" s="1">
        <f>LOOKUP($A30,'DMG Tables'!$P$2:$P$35,'DMG Tables'!$O$2:$O$35)*COY$1*LOOKUP(COY$1,'DMG Tables'!$G$2:$G$7,'DMG Tables'!$H$2:$H$7)</f>
        <v>732000000</v>
      </c>
      <c r="COZ30" s="1">
        <f>LOOKUP($A30,'DMG Tables'!$P$2:$P$35,'DMG Tables'!$O$2:$O$35)*COZ$1*LOOKUP(COZ$1,'DMG Tables'!$G$2:$G$7,'DMG Tables'!$H$2:$H$7)</f>
        <v>732300000</v>
      </c>
      <c r="CPA30" s="1">
        <f>LOOKUP($A30,'DMG Tables'!$P$2:$P$35,'DMG Tables'!$O$2:$O$35)*CPA$1*LOOKUP(CPA$1,'DMG Tables'!$G$2:$G$7,'DMG Tables'!$H$2:$H$7)</f>
        <v>732600000</v>
      </c>
      <c r="CPB30" s="1">
        <f>LOOKUP($A30,'DMG Tables'!$P$2:$P$35,'DMG Tables'!$O$2:$O$35)*CPB$1*LOOKUP(CPB$1,'DMG Tables'!$G$2:$G$7,'DMG Tables'!$H$2:$H$7)</f>
        <v>732900000</v>
      </c>
      <c r="CPC30" s="1">
        <f>LOOKUP($A30,'DMG Tables'!$P$2:$P$35,'DMG Tables'!$O$2:$O$35)*CPC$1*LOOKUP(CPC$1,'DMG Tables'!$G$2:$G$7,'DMG Tables'!$H$2:$H$7)</f>
        <v>733200000</v>
      </c>
      <c r="CPD30" s="1">
        <f>LOOKUP($A30,'DMG Tables'!$P$2:$P$35,'DMG Tables'!$O$2:$O$35)*CPD$1*LOOKUP(CPD$1,'DMG Tables'!$G$2:$G$7,'DMG Tables'!$H$2:$H$7)</f>
        <v>733500000</v>
      </c>
      <c r="CPE30" s="1">
        <f>LOOKUP($A30,'DMG Tables'!$P$2:$P$35,'DMG Tables'!$O$2:$O$35)*CPE$1*LOOKUP(CPE$1,'DMG Tables'!$G$2:$G$7,'DMG Tables'!$H$2:$H$7)</f>
        <v>733800000</v>
      </c>
      <c r="CPF30" s="1">
        <f>LOOKUP($A30,'DMG Tables'!$P$2:$P$35,'DMG Tables'!$O$2:$O$35)*CPF$1*LOOKUP(CPF$1,'DMG Tables'!$G$2:$G$7,'DMG Tables'!$H$2:$H$7)</f>
        <v>734100000</v>
      </c>
      <c r="CPG30" s="1">
        <f>LOOKUP($A30,'DMG Tables'!$P$2:$P$35,'DMG Tables'!$O$2:$O$35)*CPG$1*LOOKUP(CPG$1,'DMG Tables'!$G$2:$G$7,'DMG Tables'!$H$2:$H$7)</f>
        <v>734400000</v>
      </c>
      <c r="CPH30" s="1">
        <f>LOOKUP($A30,'DMG Tables'!$P$2:$P$35,'DMG Tables'!$O$2:$O$35)*CPH$1*LOOKUP(CPH$1,'DMG Tables'!$G$2:$G$7,'DMG Tables'!$H$2:$H$7)</f>
        <v>734700000</v>
      </c>
      <c r="CPI30" s="1">
        <f>LOOKUP($A30,'DMG Tables'!$P$2:$P$35,'DMG Tables'!$O$2:$O$35)*CPI$1*LOOKUP(CPI$1,'DMG Tables'!$G$2:$G$7,'DMG Tables'!$H$2:$H$7)</f>
        <v>735000000</v>
      </c>
      <c r="CPJ30" s="1">
        <f>LOOKUP($A30,'DMG Tables'!$P$2:$P$35,'DMG Tables'!$O$2:$O$35)*CPJ$1*LOOKUP(CPJ$1,'DMG Tables'!$G$2:$G$7,'DMG Tables'!$H$2:$H$7)</f>
        <v>735300000</v>
      </c>
      <c r="CPK30" s="1">
        <f>LOOKUP($A30,'DMG Tables'!$P$2:$P$35,'DMG Tables'!$O$2:$O$35)*CPK$1*LOOKUP(CPK$1,'DMG Tables'!$G$2:$G$7,'DMG Tables'!$H$2:$H$7)</f>
        <v>735600000</v>
      </c>
      <c r="CPL30" s="1">
        <f>LOOKUP($A30,'DMG Tables'!$P$2:$P$35,'DMG Tables'!$O$2:$O$35)*CPL$1*LOOKUP(CPL$1,'DMG Tables'!$G$2:$G$7,'DMG Tables'!$H$2:$H$7)</f>
        <v>735900000</v>
      </c>
      <c r="CPM30" s="1">
        <f>LOOKUP($A30,'DMG Tables'!$P$2:$P$35,'DMG Tables'!$O$2:$O$35)*CPM$1*LOOKUP(CPM$1,'DMG Tables'!$G$2:$G$7,'DMG Tables'!$H$2:$H$7)</f>
        <v>736200000</v>
      </c>
      <c r="CPN30" s="1">
        <f>LOOKUP($A30,'DMG Tables'!$P$2:$P$35,'DMG Tables'!$O$2:$O$35)*CPN$1*LOOKUP(CPN$1,'DMG Tables'!$G$2:$G$7,'DMG Tables'!$H$2:$H$7)</f>
        <v>736500000</v>
      </c>
      <c r="CPO30" s="1">
        <f>LOOKUP($A30,'DMG Tables'!$P$2:$P$35,'DMG Tables'!$O$2:$O$35)*CPO$1*LOOKUP(CPO$1,'DMG Tables'!$G$2:$G$7,'DMG Tables'!$H$2:$H$7)</f>
        <v>736800000</v>
      </c>
      <c r="CPP30" s="1">
        <f>LOOKUP($A30,'DMG Tables'!$P$2:$P$35,'DMG Tables'!$O$2:$O$35)*CPP$1*LOOKUP(CPP$1,'DMG Tables'!$G$2:$G$7,'DMG Tables'!$H$2:$H$7)</f>
        <v>737100000</v>
      </c>
      <c r="CPQ30" s="1">
        <f>LOOKUP($A30,'DMG Tables'!$P$2:$P$35,'DMG Tables'!$O$2:$O$35)*CPQ$1*LOOKUP(CPQ$1,'DMG Tables'!$G$2:$G$7,'DMG Tables'!$H$2:$H$7)</f>
        <v>737400000</v>
      </c>
      <c r="CPR30" s="1">
        <f>LOOKUP($A30,'DMG Tables'!$P$2:$P$35,'DMG Tables'!$O$2:$O$35)*CPR$1*LOOKUP(CPR$1,'DMG Tables'!$G$2:$G$7,'DMG Tables'!$H$2:$H$7)</f>
        <v>737700000</v>
      </c>
      <c r="CPS30" s="1">
        <f>LOOKUP($A30,'DMG Tables'!$P$2:$P$35,'DMG Tables'!$O$2:$O$35)*CPS$1*LOOKUP(CPS$1,'DMG Tables'!$G$2:$G$7,'DMG Tables'!$H$2:$H$7)</f>
        <v>738000000</v>
      </c>
      <c r="CPT30" s="1">
        <f>LOOKUP($A30,'DMG Tables'!$P$2:$P$35,'DMG Tables'!$O$2:$O$35)*CPT$1*LOOKUP(CPT$1,'DMG Tables'!$G$2:$G$7,'DMG Tables'!$H$2:$H$7)</f>
        <v>738300000</v>
      </c>
      <c r="CPU30" s="1">
        <f>LOOKUP($A30,'DMG Tables'!$P$2:$P$35,'DMG Tables'!$O$2:$O$35)*CPU$1*LOOKUP(CPU$1,'DMG Tables'!$G$2:$G$7,'DMG Tables'!$H$2:$H$7)</f>
        <v>738600000</v>
      </c>
      <c r="CPV30" s="1">
        <f>LOOKUP($A30,'DMG Tables'!$P$2:$P$35,'DMG Tables'!$O$2:$O$35)*CPV$1*LOOKUP(CPV$1,'DMG Tables'!$G$2:$G$7,'DMG Tables'!$H$2:$H$7)</f>
        <v>738900000</v>
      </c>
      <c r="CPW30" s="1">
        <f>LOOKUP($A30,'DMG Tables'!$P$2:$P$35,'DMG Tables'!$O$2:$O$35)*CPW$1*LOOKUP(CPW$1,'DMG Tables'!$G$2:$G$7,'DMG Tables'!$H$2:$H$7)</f>
        <v>739200000</v>
      </c>
      <c r="CPX30" s="1">
        <f>LOOKUP($A30,'DMG Tables'!$P$2:$P$35,'DMG Tables'!$O$2:$O$35)*CPX$1*LOOKUP(CPX$1,'DMG Tables'!$G$2:$G$7,'DMG Tables'!$H$2:$H$7)</f>
        <v>739500000</v>
      </c>
      <c r="CPY30" s="1">
        <f>LOOKUP($A30,'DMG Tables'!$P$2:$P$35,'DMG Tables'!$O$2:$O$35)*CPY$1*LOOKUP(CPY$1,'DMG Tables'!$G$2:$G$7,'DMG Tables'!$H$2:$H$7)</f>
        <v>739800000</v>
      </c>
      <c r="CPZ30" s="1">
        <f>LOOKUP($A30,'DMG Tables'!$P$2:$P$35,'DMG Tables'!$O$2:$O$35)*CPZ$1*LOOKUP(CPZ$1,'DMG Tables'!$G$2:$G$7,'DMG Tables'!$H$2:$H$7)</f>
        <v>740100000</v>
      </c>
      <c r="CQA30" s="1">
        <f>LOOKUP($A30,'DMG Tables'!$P$2:$P$35,'DMG Tables'!$O$2:$O$35)*CQA$1*LOOKUP(CQA$1,'DMG Tables'!$G$2:$G$7,'DMG Tables'!$H$2:$H$7)</f>
        <v>740400000</v>
      </c>
      <c r="CQB30" s="1">
        <f>LOOKUP($A30,'DMG Tables'!$P$2:$P$35,'DMG Tables'!$O$2:$O$35)*CQB$1*LOOKUP(CQB$1,'DMG Tables'!$G$2:$G$7,'DMG Tables'!$H$2:$H$7)</f>
        <v>740700000</v>
      </c>
      <c r="CQC30" s="1">
        <f>LOOKUP($A30,'DMG Tables'!$P$2:$P$35,'DMG Tables'!$O$2:$O$35)*CQC$1*LOOKUP(CQC$1,'DMG Tables'!$G$2:$G$7,'DMG Tables'!$H$2:$H$7)</f>
        <v>741000000</v>
      </c>
      <c r="CQD30" s="1">
        <f>LOOKUP($A30,'DMG Tables'!$P$2:$P$35,'DMG Tables'!$O$2:$O$35)*CQD$1*LOOKUP(CQD$1,'DMG Tables'!$G$2:$G$7,'DMG Tables'!$H$2:$H$7)</f>
        <v>741300000</v>
      </c>
      <c r="CQE30" s="1">
        <f>LOOKUP($A30,'DMG Tables'!$P$2:$P$35,'DMG Tables'!$O$2:$O$35)*CQE$1*LOOKUP(CQE$1,'DMG Tables'!$G$2:$G$7,'DMG Tables'!$H$2:$H$7)</f>
        <v>741600000</v>
      </c>
      <c r="CQF30" s="1">
        <f>LOOKUP($A30,'DMG Tables'!$P$2:$P$35,'DMG Tables'!$O$2:$O$35)*CQF$1*LOOKUP(CQF$1,'DMG Tables'!$G$2:$G$7,'DMG Tables'!$H$2:$H$7)</f>
        <v>741900000</v>
      </c>
      <c r="CQG30" s="1">
        <f>LOOKUP($A30,'DMG Tables'!$P$2:$P$35,'DMG Tables'!$O$2:$O$35)*CQG$1*LOOKUP(CQG$1,'DMG Tables'!$G$2:$G$7,'DMG Tables'!$H$2:$H$7)</f>
        <v>742200000</v>
      </c>
      <c r="CQH30" s="1">
        <f>LOOKUP($A30,'DMG Tables'!$P$2:$P$35,'DMG Tables'!$O$2:$O$35)*CQH$1*LOOKUP(CQH$1,'DMG Tables'!$G$2:$G$7,'DMG Tables'!$H$2:$H$7)</f>
        <v>742500000</v>
      </c>
      <c r="CQI30" s="1">
        <f>LOOKUP($A30,'DMG Tables'!$P$2:$P$35,'DMG Tables'!$O$2:$O$35)*CQI$1*LOOKUP(CQI$1,'DMG Tables'!$G$2:$G$7,'DMG Tables'!$H$2:$H$7)</f>
        <v>742800000</v>
      </c>
      <c r="CQJ30" s="1">
        <f>LOOKUP($A30,'DMG Tables'!$P$2:$P$35,'DMG Tables'!$O$2:$O$35)*CQJ$1*LOOKUP(CQJ$1,'DMG Tables'!$G$2:$G$7,'DMG Tables'!$H$2:$H$7)</f>
        <v>743100000</v>
      </c>
      <c r="CQK30" s="1">
        <f>LOOKUP($A30,'DMG Tables'!$P$2:$P$35,'DMG Tables'!$O$2:$O$35)*CQK$1*LOOKUP(CQK$1,'DMG Tables'!$G$2:$G$7,'DMG Tables'!$H$2:$H$7)</f>
        <v>743400000</v>
      </c>
      <c r="CQL30" s="1">
        <f>LOOKUP($A30,'DMG Tables'!$P$2:$P$35,'DMG Tables'!$O$2:$O$35)*CQL$1*LOOKUP(CQL$1,'DMG Tables'!$G$2:$G$7,'DMG Tables'!$H$2:$H$7)</f>
        <v>743700000</v>
      </c>
      <c r="CQM30" s="1">
        <f>LOOKUP($A30,'DMG Tables'!$P$2:$P$35,'DMG Tables'!$O$2:$O$35)*CQM$1*LOOKUP(CQM$1,'DMG Tables'!$G$2:$G$7,'DMG Tables'!$H$2:$H$7)</f>
        <v>744000000</v>
      </c>
      <c r="CQN30" s="1">
        <f>LOOKUP($A30,'DMG Tables'!$P$2:$P$35,'DMG Tables'!$O$2:$O$35)*CQN$1*LOOKUP(CQN$1,'DMG Tables'!$G$2:$G$7,'DMG Tables'!$H$2:$H$7)</f>
        <v>744300000</v>
      </c>
      <c r="CQO30" s="1">
        <f>LOOKUP($A30,'DMG Tables'!$P$2:$P$35,'DMG Tables'!$O$2:$O$35)*CQO$1*LOOKUP(CQO$1,'DMG Tables'!$G$2:$G$7,'DMG Tables'!$H$2:$H$7)</f>
        <v>744600000</v>
      </c>
      <c r="CQP30" s="1">
        <f>LOOKUP($A30,'DMG Tables'!$P$2:$P$35,'DMG Tables'!$O$2:$O$35)*CQP$1*LOOKUP(CQP$1,'DMG Tables'!$G$2:$G$7,'DMG Tables'!$H$2:$H$7)</f>
        <v>744900000</v>
      </c>
      <c r="CQQ30" s="1">
        <f>LOOKUP($A30,'DMG Tables'!$P$2:$P$35,'DMG Tables'!$O$2:$O$35)*CQQ$1*LOOKUP(CQQ$1,'DMG Tables'!$G$2:$G$7,'DMG Tables'!$H$2:$H$7)</f>
        <v>745200000</v>
      </c>
      <c r="CQR30" s="1">
        <f>LOOKUP($A30,'DMG Tables'!$P$2:$P$35,'DMG Tables'!$O$2:$O$35)*CQR$1*LOOKUP(CQR$1,'DMG Tables'!$G$2:$G$7,'DMG Tables'!$H$2:$H$7)</f>
        <v>745500000</v>
      </c>
      <c r="CQS30" s="1">
        <f>LOOKUP($A30,'DMG Tables'!$P$2:$P$35,'DMG Tables'!$O$2:$O$35)*CQS$1*LOOKUP(CQS$1,'DMG Tables'!$G$2:$G$7,'DMG Tables'!$H$2:$H$7)</f>
        <v>745800000</v>
      </c>
      <c r="CQT30" s="1">
        <f>LOOKUP($A30,'DMG Tables'!$P$2:$P$35,'DMG Tables'!$O$2:$O$35)*CQT$1*LOOKUP(CQT$1,'DMG Tables'!$G$2:$G$7,'DMG Tables'!$H$2:$H$7)</f>
        <v>746100000</v>
      </c>
      <c r="CQU30" s="1">
        <f>LOOKUP($A30,'DMG Tables'!$P$2:$P$35,'DMG Tables'!$O$2:$O$35)*CQU$1*LOOKUP(CQU$1,'DMG Tables'!$G$2:$G$7,'DMG Tables'!$H$2:$H$7)</f>
        <v>746400000</v>
      </c>
      <c r="CQV30" s="1">
        <f>LOOKUP($A30,'DMG Tables'!$P$2:$P$35,'DMG Tables'!$O$2:$O$35)*CQV$1*LOOKUP(CQV$1,'DMG Tables'!$G$2:$G$7,'DMG Tables'!$H$2:$H$7)</f>
        <v>746700000</v>
      </c>
      <c r="CQW30" s="1">
        <f>LOOKUP($A30,'DMG Tables'!$P$2:$P$35,'DMG Tables'!$O$2:$O$35)*CQW$1*LOOKUP(CQW$1,'DMG Tables'!$G$2:$G$7,'DMG Tables'!$H$2:$H$7)</f>
        <v>747000000</v>
      </c>
      <c r="CQX30" s="1">
        <f>LOOKUP($A30,'DMG Tables'!$P$2:$P$35,'DMG Tables'!$O$2:$O$35)*CQX$1*LOOKUP(CQX$1,'DMG Tables'!$G$2:$G$7,'DMG Tables'!$H$2:$H$7)</f>
        <v>747300000</v>
      </c>
      <c r="CQY30" s="1">
        <f>LOOKUP($A30,'DMG Tables'!$P$2:$P$35,'DMG Tables'!$O$2:$O$35)*CQY$1*LOOKUP(CQY$1,'DMG Tables'!$G$2:$G$7,'DMG Tables'!$H$2:$H$7)</f>
        <v>747600000</v>
      </c>
      <c r="CQZ30" s="1">
        <f>LOOKUP($A30,'DMG Tables'!$P$2:$P$35,'DMG Tables'!$O$2:$O$35)*CQZ$1*LOOKUP(CQZ$1,'DMG Tables'!$G$2:$G$7,'DMG Tables'!$H$2:$H$7)</f>
        <v>747900000</v>
      </c>
      <c r="CRA30" s="1">
        <f>LOOKUP($A30,'DMG Tables'!$P$2:$P$35,'DMG Tables'!$O$2:$O$35)*CRA$1*LOOKUP(CRA$1,'DMG Tables'!$G$2:$G$7,'DMG Tables'!$H$2:$H$7)</f>
        <v>748200000</v>
      </c>
      <c r="CRB30" s="1">
        <f>LOOKUP($A30,'DMG Tables'!$P$2:$P$35,'DMG Tables'!$O$2:$O$35)*CRB$1*LOOKUP(CRB$1,'DMG Tables'!$G$2:$G$7,'DMG Tables'!$H$2:$H$7)</f>
        <v>748500000</v>
      </c>
      <c r="CRC30" s="1">
        <f>LOOKUP($A30,'DMG Tables'!$P$2:$P$35,'DMG Tables'!$O$2:$O$35)*CRC$1*LOOKUP(CRC$1,'DMG Tables'!$G$2:$G$7,'DMG Tables'!$H$2:$H$7)</f>
        <v>748800000</v>
      </c>
      <c r="CRD30" s="1">
        <f>LOOKUP($A30,'DMG Tables'!$P$2:$P$35,'DMG Tables'!$O$2:$O$35)*CRD$1*LOOKUP(CRD$1,'DMG Tables'!$G$2:$G$7,'DMG Tables'!$H$2:$H$7)</f>
        <v>749100000</v>
      </c>
      <c r="CRE30" s="1">
        <f>LOOKUP($A30,'DMG Tables'!$P$2:$P$35,'DMG Tables'!$O$2:$O$35)*CRE$1*LOOKUP(CRE$1,'DMG Tables'!$G$2:$G$7,'DMG Tables'!$H$2:$H$7)</f>
        <v>749400000</v>
      </c>
      <c r="CRF30" s="1">
        <f>LOOKUP($A30,'DMG Tables'!$P$2:$P$35,'DMG Tables'!$O$2:$O$35)*CRF$1*LOOKUP(CRF$1,'DMG Tables'!$G$2:$G$7,'DMG Tables'!$H$2:$H$7)</f>
        <v>749700000</v>
      </c>
      <c r="CRG30" s="1">
        <f>LOOKUP($A30,'DMG Tables'!$P$2:$P$35,'DMG Tables'!$O$2:$O$35)*CRG$1*LOOKUP(CRG$1,'DMG Tables'!$G$2:$G$7,'DMG Tables'!$H$2:$H$7)</f>
        <v>750000000</v>
      </c>
      <c r="CRH30" s="1">
        <f>LOOKUP($A30,'DMG Tables'!$P$2:$P$35,'DMG Tables'!$O$2:$O$35)*CRH$1*LOOKUP(CRH$1,'DMG Tables'!$G$2:$G$7,'DMG Tables'!$H$2:$H$7)</f>
        <v>750300000</v>
      </c>
      <c r="CRI30" s="1">
        <f>LOOKUP($A30,'DMG Tables'!$P$2:$P$35,'DMG Tables'!$O$2:$O$35)*CRI$1*LOOKUP(CRI$1,'DMG Tables'!$G$2:$G$7,'DMG Tables'!$H$2:$H$7)</f>
        <v>750600000</v>
      </c>
      <c r="CRJ30" s="1">
        <f>LOOKUP($A30,'DMG Tables'!$P$2:$P$35,'DMG Tables'!$O$2:$O$35)*CRJ$1*LOOKUP(CRJ$1,'DMG Tables'!$G$2:$G$7,'DMG Tables'!$H$2:$H$7)</f>
        <v>750900000</v>
      </c>
      <c r="CRK30" s="1">
        <f>LOOKUP($A30,'DMG Tables'!$P$2:$P$35,'DMG Tables'!$O$2:$O$35)*CRK$1*LOOKUP(CRK$1,'DMG Tables'!$G$2:$G$7,'DMG Tables'!$H$2:$H$7)</f>
        <v>751200000</v>
      </c>
      <c r="CRL30" s="1">
        <f>LOOKUP($A30,'DMG Tables'!$P$2:$P$35,'DMG Tables'!$O$2:$O$35)*CRL$1*LOOKUP(CRL$1,'DMG Tables'!$G$2:$G$7,'DMG Tables'!$H$2:$H$7)</f>
        <v>751500000</v>
      </c>
      <c r="CRM30" s="1">
        <f>LOOKUP($A30,'DMG Tables'!$P$2:$P$35,'DMG Tables'!$O$2:$O$35)*CRM$1*LOOKUP(CRM$1,'DMG Tables'!$G$2:$G$7,'DMG Tables'!$H$2:$H$7)</f>
        <v>751800000</v>
      </c>
      <c r="CRN30" s="1">
        <f>LOOKUP($A30,'DMG Tables'!$P$2:$P$35,'DMG Tables'!$O$2:$O$35)*CRN$1*LOOKUP(CRN$1,'DMG Tables'!$G$2:$G$7,'DMG Tables'!$H$2:$H$7)</f>
        <v>752100000</v>
      </c>
      <c r="CRO30" s="1">
        <f>LOOKUP($A30,'DMG Tables'!$P$2:$P$35,'DMG Tables'!$O$2:$O$35)*CRO$1*LOOKUP(CRO$1,'DMG Tables'!$G$2:$G$7,'DMG Tables'!$H$2:$H$7)</f>
        <v>752400000</v>
      </c>
      <c r="CRP30" s="1">
        <f>LOOKUP($A30,'DMG Tables'!$P$2:$P$35,'DMG Tables'!$O$2:$O$35)*CRP$1*LOOKUP(CRP$1,'DMG Tables'!$G$2:$G$7,'DMG Tables'!$H$2:$H$7)</f>
        <v>752700000</v>
      </c>
      <c r="CRQ30" s="1">
        <f>LOOKUP($A30,'DMG Tables'!$P$2:$P$35,'DMG Tables'!$O$2:$O$35)*CRQ$1*LOOKUP(CRQ$1,'DMG Tables'!$G$2:$G$7,'DMG Tables'!$H$2:$H$7)</f>
        <v>753000000</v>
      </c>
      <c r="CRR30" s="1">
        <f>LOOKUP($A30,'DMG Tables'!$P$2:$P$35,'DMG Tables'!$O$2:$O$35)*CRR$1*LOOKUP(CRR$1,'DMG Tables'!$G$2:$G$7,'DMG Tables'!$H$2:$H$7)</f>
        <v>753300000</v>
      </c>
      <c r="CRS30" s="1">
        <f>LOOKUP($A30,'DMG Tables'!$P$2:$P$35,'DMG Tables'!$O$2:$O$35)*CRS$1*LOOKUP(CRS$1,'DMG Tables'!$G$2:$G$7,'DMG Tables'!$H$2:$H$7)</f>
        <v>753600000</v>
      </c>
      <c r="CRT30" s="1">
        <f>LOOKUP($A30,'DMG Tables'!$P$2:$P$35,'DMG Tables'!$O$2:$O$35)*CRT$1*LOOKUP(CRT$1,'DMG Tables'!$G$2:$G$7,'DMG Tables'!$H$2:$H$7)</f>
        <v>753900000</v>
      </c>
      <c r="CRU30" s="1">
        <f>LOOKUP($A30,'DMG Tables'!$P$2:$P$35,'DMG Tables'!$O$2:$O$35)*CRU$1*LOOKUP(CRU$1,'DMG Tables'!$G$2:$G$7,'DMG Tables'!$H$2:$H$7)</f>
        <v>754200000</v>
      </c>
      <c r="CRV30" s="1">
        <f>LOOKUP($A30,'DMG Tables'!$P$2:$P$35,'DMG Tables'!$O$2:$O$35)*CRV$1*LOOKUP(CRV$1,'DMG Tables'!$G$2:$G$7,'DMG Tables'!$H$2:$H$7)</f>
        <v>754500000</v>
      </c>
      <c r="CRW30" s="1">
        <f>LOOKUP($A30,'DMG Tables'!$P$2:$P$35,'DMG Tables'!$O$2:$O$35)*CRW$1*LOOKUP(CRW$1,'DMG Tables'!$G$2:$G$7,'DMG Tables'!$H$2:$H$7)</f>
        <v>754800000</v>
      </c>
      <c r="CRX30" s="1">
        <f>LOOKUP($A30,'DMG Tables'!$P$2:$P$35,'DMG Tables'!$O$2:$O$35)*CRX$1*LOOKUP(CRX$1,'DMG Tables'!$G$2:$G$7,'DMG Tables'!$H$2:$H$7)</f>
        <v>755100000</v>
      </c>
      <c r="CRY30" s="1">
        <f>LOOKUP($A30,'DMG Tables'!$P$2:$P$35,'DMG Tables'!$O$2:$O$35)*CRY$1*LOOKUP(CRY$1,'DMG Tables'!$G$2:$G$7,'DMG Tables'!$H$2:$H$7)</f>
        <v>755400000</v>
      </c>
      <c r="CRZ30" s="1">
        <f>LOOKUP($A30,'DMG Tables'!$P$2:$P$35,'DMG Tables'!$O$2:$O$35)*CRZ$1*LOOKUP(CRZ$1,'DMG Tables'!$G$2:$G$7,'DMG Tables'!$H$2:$H$7)</f>
        <v>755700000</v>
      </c>
      <c r="CSA30" s="1">
        <f>LOOKUP($A30,'DMG Tables'!$P$2:$P$35,'DMG Tables'!$O$2:$O$35)*CSA$1*LOOKUP(CSA$1,'DMG Tables'!$G$2:$G$7,'DMG Tables'!$H$2:$H$7)</f>
        <v>756000000</v>
      </c>
      <c r="CSB30" s="1">
        <f>LOOKUP($A30,'DMG Tables'!$P$2:$P$35,'DMG Tables'!$O$2:$O$35)*CSB$1*LOOKUP(CSB$1,'DMG Tables'!$G$2:$G$7,'DMG Tables'!$H$2:$H$7)</f>
        <v>756300000</v>
      </c>
      <c r="CSC30" s="1">
        <f>LOOKUP($A30,'DMG Tables'!$P$2:$P$35,'DMG Tables'!$O$2:$O$35)*CSC$1*LOOKUP(CSC$1,'DMG Tables'!$G$2:$G$7,'DMG Tables'!$H$2:$H$7)</f>
        <v>756600000</v>
      </c>
      <c r="CSD30" s="1">
        <f>LOOKUP($A30,'DMG Tables'!$P$2:$P$35,'DMG Tables'!$O$2:$O$35)*CSD$1*LOOKUP(CSD$1,'DMG Tables'!$G$2:$G$7,'DMG Tables'!$H$2:$H$7)</f>
        <v>756900000</v>
      </c>
      <c r="CSE30" s="1">
        <f>LOOKUP($A30,'DMG Tables'!$P$2:$P$35,'DMG Tables'!$O$2:$O$35)*CSE$1*LOOKUP(CSE$1,'DMG Tables'!$G$2:$G$7,'DMG Tables'!$H$2:$H$7)</f>
        <v>757200000</v>
      </c>
      <c r="CSF30" s="1">
        <f>LOOKUP($A30,'DMG Tables'!$P$2:$P$35,'DMG Tables'!$O$2:$O$35)*CSF$1*LOOKUP(CSF$1,'DMG Tables'!$G$2:$G$7,'DMG Tables'!$H$2:$H$7)</f>
        <v>757500000</v>
      </c>
      <c r="CSG30" s="1">
        <f>LOOKUP($A30,'DMG Tables'!$P$2:$P$35,'DMG Tables'!$O$2:$O$35)*CSG$1*LOOKUP(CSG$1,'DMG Tables'!$G$2:$G$7,'DMG Tables'!$H$2:$H$7)</f>
        <v>757800000</v>
      </c>
      <c r="CSH30" s="1">
        <f>LOOKUP($A30,'DMG Tables'!$P$2:$P$35,'DMG Tables'!$O$2:$O$35)*CSH$1*LOOKUP(CSH$1,'DMG Tables'!$G$2:$G$7,'DMG Tables'!$H$2:$H$7)</f>
        <v>758100000</v>
      </c>
      <c r="CSI30" s="1">
        <f>LOOKUP($A30,'DMG Tables'!$P$2:$P$35,'DMG Tables'!$O$2:$O$35)*CSI$1*LOOKUP(CSI$1,'DMG Tables'!$G$2:$G$7,'DMG Tables'!$H$2:$H$7)</f>
        <v>758400000</v>
      </c>
      <c r="CSJ30" s="1">
        <f>LOOKUP($A30,'DMG Tables'!$P$2:$P$35,'DMG Tables'!$O$2:$O$35)*CSJ$1*LOOKUP(CSJ$1,'DMG Tables'!$G$2:$G$7,'DMG Tables'!$H$2:$H$7)</f>
        <v>758700000</v>
      </c>
      <c r="CSK30" s="1">
        <f>LOOKUP($A30,'DMG Tables'!$P$2:$P$35,'DMG Tables'!$O$2:$O$35)*CSK$1*LOOKUP(CSK$1,'DMG Tables'!$G$2:$G$7,'DMG Tables'!$H$2:$H$7)</f>
        <v>759000000</v>
      </c>
      <c r="CSL30" s="1">
        <f>LOOKUP($A30,'DMG Tables'!$P$2:$P$35,'DMG Tables'!$O$2:$O$35)*CSL$1*LOOKUP(CSL$1,'DMG Tables'!$G$2:$G$7,'DMG Tables'!$H$2:$H$7)</f>
        <v>759300000</v>
      </c>
      <c r="CSM30" s="1">
        <f>LOOKUP($A30,'DMG Tables'!$P$2:$P$35,'DMG Tables'!$O$2:$O$35)*CSM$1*LOOKUP(CSM$1,'DMG Tables'!$G$2:$G$7,'DMG Tables'!$H$2:$H$7)</f>
        <v>759600000</v>
      </c>
      <c r="CSN30" s="1">
        <f>LOOKUP($A30,'DMG Tables'!$P$2:$P$35,'DMG Tables'!$O$2:$O$35)*CSN$1*LOOKUP(CSN$1,'DMG Tables'!$G$2:$G$7,'DMG Tables'!$H$2:$H$7)</f>
        <v>759900000</v>
      </c>
      <c r="CSO30" s="1">
        <f>LOOKUP($A30,'DMG Tables'!$P$2:$P$35,'DMG Tables'!$O$2:$O$35)*CSO$1*LOOKUP(CSO$1,'DMG Tables'!$G$2:$G$7,'DMG Tables'!$H$2:$H$7)</f>
        <v>760200000</v>
      </c>
      <c r="CSP30" s="1">
        <f>LOOKUP($A30,'DMG Tables'!$P$2:$P$35,'DMG Tables'!$O$2:$O$35)*CSP$1*LOOKUP(CSP$1,'DMG Tables'!$G$2:$G$7,'DMG Tables'!$H$2:$H$7)</f>
        <v>760500000</v>
      </c>
      <c r="CSQ30" s="1">
        <f>LOOKUP($A30,'DMG Tables'!$P$2:$P$35,'DMG Tables'!$O$2:$O$35)*CSQ$1*LOOKUP(CSQ$1,'DMG Tables'!$G$2:$G$7,'DMG Tables'!$H$2:$H$7)</f>
        <v>760800000</v>
      </c>
      <c r="CSR30" s="1">
        <f>LOOKUP($A30,'DMG Tables'!$P$2:$P$35,'DMG Tables'!$O$2:$O$35)*CSR$1*LOOKUP(CSR$1,'DMG Tables'!$G$2:$G$7,'DMG Tables'!$H$2:$H$7)</f>
        <v>761100000</v>
      </c>
      <c r="CSS30" s="1">
        <f>LOOKUP($A30,'DMG Tables'!$P$2:$P$35,'DMG Tables'!$O$2:$O$35)*CSS$1*LOOKUP(CSS$1,'DMG Tables'!$G$2:$G$7,'DMG Tables'!$H$2:$H$7)</f>
        <v>761400000</v>
      </c>
      <c r="CST30" s="1">
        <f>LOOKUP($A30,'DMG Tables'!$P$2:$P$35,'DMG Tables'!$O$2:$O$35)*CST$1*LOOKUP(CST$1,'DMG Tables'!$G$2:$G$7,'DMG Tables'!$H$2:$H$7)</f>
        <v>761700000</v>
      </c>
      <c r="CSU30" s="1">
        <f>LOOKUP($A30,'DMG Tables'!$P$2:$P$35,'DMG Tables'!$O$2:$O$35)*CSU$1*LOOKUP(CSU$1,'DMG Tables'!$G$2:$G$7,'DMG Tables'!$H$2:$H$7)</f>
        <v>762000000</v>
      </c>
      <c r="CSV30" s="1">
        <f>LOOKUP($A30,'DMG Tables'!$P$2:$P$35,'DMG Tables'!$O$2:$O$35)*CSV$1*LOOKUP(CSV$1,'DMG Tables'!$G$2:$G$7,'DMG Tables'!$H$2:$H$7)</f>
        <v>762300000</v>
      </c>
      <c r="CSW30" s="1">
        <f>LOOKUP($A30,'DMG Tables'!$P$2:$P$35,'DMG Tables'!$O$2:$O$35)*CSW$1*LOOKUP(CSW$1,'DMG Tables'!$G$2:$G$7,'DMG Tables'!$H$2:$H$7)</f>
        <v>762600000</v>
      </c>
      <c r="CSX30" s="1">
        <f>LOOKUP($A30,'DMG Tables'!$P$2:$P$35,'DMG Tables'!$O$2:$O$35)*CSX$1*LOOKUP(CSX$1,'DMG Tables'!$G$2:$G$7,'DMG Tables'!$H$2:$H$7)</f>
        <v>762900000</v>
      </c>
      <c r="CSY30" s="1">
        <f>LOOKUP($A30,'DMG Tables'!$P$2:$P$35,'DMG Tables'!$O$2:$O$35)*CSY$1*LOOKUP(CSY$1,'DMG Tables'!$G$2:$G$7,'DMG Tables'!$H$2:$H$7)</f>
        <v>763200000</v>
      </c>
      <c r="CSZ30" s="1">
        <f>LOOKUP($A30,'DMG Tables'!$P$2:$P$35,'DMG Tables'!$O$2:$O$35)*CSZ$1*LOOKUP(CSZ$1,'DMG Tables'!$G$2:$G$7,'DMG Tables'!$H$2:$H$7)</f>
        <v>763500000</v>
      </c>
      <c r="CTA30" s="1">
        <f>LOOKUP($A30,'DMG Tables'!$P$2:$P$35,'DMG Tables'!$O$2:$O$35)*CTA$1*LOOKUP(CTA$1,'DMG Tables'!$G$2:$G$7,'DMG Tables'!$H$2:$H$7)</f>
        <v>763800000</v>
      </c>
      <c r="CTB30" s="1">
        <f>LOOKUP($A30,'DMG Tables'!$P$2:$P$35,'DMG Tables'!$O$2:$O$35)*CTB$1*LOOKUP(CTB$1,'DMG Tables'!$G$2:$G$7,'DMG Tables'!$H$2:$H$7)</f>
        <v>764100000</v>
      </c>
      <c r="CTC30" s="1">
        <f>LOOKUP($A30,'DMG Tables'!$P$2:$P$35,'DMG Tables'!$O$2:$O$35)*CTC$1*LOOKUP(CTC$1,'DMG Tables'!$G$2:$G$7,'DMG Tables'!$H$2:$H$7)</f>
        <v>764400000</v>
      </c>
      <c r="CTD30" s="1">
        <f>LOOKUP($A30,'DMG Tables'!$P$2:$P$35,'DMG Tables'!$O$2:$O$35)*CTD$1*LOOKUP(CTD$1,'DMG Tables'!$G$2:$G$7,'DMG Tables'!$H$2:$H$7)</f>
        <v>764700000</v>
      </c>
      <c r="CTE30" s="1">
        <f>LOOKUP($A30,'DMG Tables'!$P$2:$P$35,'DMG Tables'!$O$2:$O$35)*CTE$1*LOOKUP(CTE$1,'DMG Tables'!$G$2:$G$7,'DMG Tables'!$H$2:$H$7)</f>
        <v>765000000</v>
      </c>
      <c r="CTF30" s="1">
        <f>LOOKUP($A30,'DMG Tables'!$P$2:$P$35,'DMG Tables'!$O$2:$O$35)*CTF$1*LOOKUP(CTF$1,'DMG Tables'!$G$2:$G$7,'DMG Tables'!$H$2:$H$7)</f>
        <v>765300000</v>
      </c>
      <c r="CTG30" s="1">
        <f>LOOKUP($A30,'DMG Tables'!$P$2:$P$35,'DMG Tables'!$O$2:$O$35)*CTG$1*LOOKUP(CTG$1,'DMG Tables'!$G$2:$G$7,'DMG Tables'!$H$2:$H$7)</f>
        <v>765600000</v>
      </c>
      <c r="CTH30" s="1">
        <f>LOOKUP($A30,'DMG Tables'!$P$2:$P$35,'DMG Tables'!$O$2:$O$35)*CTH$1*LOOKUP(CTH$1,'DMG Tables'!$G$2:$G$7,'DMG Tables'!$H$2:$H$7)</f>
        <v>765900000</v>
      </c>
      <c r="CTI30" s="1">
        <f>LOOKUP($A30,'DMG Tables'!$P$2:$P$35,'DMG Tables'!$O$2:$O$35)*CTI$1*LOOKUP(CTI$1,'DMG Tables'!$G$2:$G$7,'DMG Tables'!$H$2:$H$7)</f>
        <v>766200000</v>
      </c>
      <c r="CTJ30" s="1">
        <f>LOOKUP($A30,'DMG Tables'!$P$2:$P$35,'DMG Tables'!$O$2:$O$35)*CTJ$1*LOOKUP(CTJ$1,'DMG Tables'!$G$2:$G$7,'DMG Tables'!$H$2:$H$7)</f>
        <v>766500000</v>
      </c>
      <c r="CTK30" s="1">
        <f>LOOKUP($A30,'DMG Tables'!$P$2:$P$35,'DMG Tables'!$O$2:$O$35)*CTK$1*LOOKUP(CTK$1,'DMG Tables'!$G$2:$G$7,'DMG Tables'!$H$2:$H$7)</f>
        <v>766800000</v>
      </c>
      <c r="CTL30" s="1">
        <f>LOOKUP($A30,'DMG Tables'!$P$2:$P$35,'DMG Tables'!$O$2:$O$35)*CTL$1*LOOKUP(CTL$1,'DMG Tables'!$G$2:$G$7,'DMG Tables'!$H$2:$H$7)</f>
        <v>767100000</v>
      </c>
      <c r="CTM30" s="1">
        <f>LOOKUP($A30,'DMG Tables'!$P$2:$P$35,'DMG Tables'!$O$2:$O$35)*CTM$1*LOOKUP(CTM$1,'DMG Tables'!$G$2:$G$7,'DMG Tables'!$H$2:$H$7)</f>
        <v>767400000</v>
      </c>
      <c r="CTN30" s="1">
        <f>LOOKUP($A30,'DMG Tables'!$P$2:$P$35,'DMG Tables'!$O$2:$O$35)*CTN$1*LOOKUP(CTN$1,'DMG Tables'!$G$2:$G$7,'DMG Tables'!$H$2:$H$7)</f>
        <v>767700000</v>
      </c>
      <c r="CTO30" s="1">
        <f>LOOKUP($A30,'DMG Tables'!$P$2:$P$35,'DMG Tables'!$O$2:$O$35)*CTO$1*LOOKUP(CTO$1,'DMG Tables'!$G$2:$G$7,'DMG Tables'!$H$2:$H$7)</f>
        <v>768000000</v>
      </c>
      <c r="CTP30" s="1">
        <f>LOOKUP($A30,'DMG Tables'!$P$2:$P$35,'DMG Tables'!$O$2:$O$35)*CTP$1*LOOKUP(CTP$1,'DMG Tables'!$G$2:$G$7,'DMG Tables'!$H$2:$H$7)</f>
        <v>768300000</v>
      </c>
      <c r="CTQ30" s="1">
        <f>LOOKUP($A30,'DMG Tables'!$P$2:$P$35,'DMG Tables'!$O$2:$O$35)*CTQ$1*LOOKUP(CTQ$1,'DMG Tables'!$G$2:$G$7,'DMG Tables'!$H$2:$H$7)</f>
        <v>768600000</v>
      </c>
      <c r="CTR30" s="1">
        <f>LOOKUP($A30,'DMG Tables'!$P$2:$P$35,'DMG Tables'!$O$2:$O$35)*CTR$1*LOOKUP(CTR$1,'DMG Tables'!$G$2:$G$7,'DMG Tables'!$H$2:$H$7)</f>
        <v>768900000</v>
      </c>
      <c r="CTS30" s="1">
        <f>LOOKUP($A30,'DMG Tables'!$P$2:$P$35,'DMG Tables'!$O$2:$O$35)*CTS$1*LOOKUP(CTS$1,'DMG Tables'!$G$2:$G$7,'DMG Tables'!$H$2:$H$7)</f>
        <v>769200000</v>
      </c>
      <c r="CTT30" s="1">
        <f>LOOKUP($A30,'DMG Tables'!$P$2:$P$35,'DMG Tables'!$O$2:$O$35)*CTT$1*LOOKUP(CTT$1,'DMG Tables'!$G$2:$G$7,'DMG Tables'!$H$2:$H$7)</f>
        <v>769500000</v>
      </c>
      <c r="CTU30" s="1">
        <f>LOOKUP($A30,'DMG Tables'!$P$2:$P$35,'DMG Tables'!$O$2:$O$35)*CTU$1*LOOKUP(CTU$1,'DMG Tables'!$G$2:$G$7,'DMG Tables'!$H$2:$H$7)</f>
        <v>769800000</v>
      </c>
      <c r="CTV30" s="1">
        <f>LOOKUP($A30,'DMG Tables'!$P$2:$P$35,'DMG Tables'!$O$2:$O$35)*CTV$1*LOOKUP(CTV$1,'DMG Tables'!$G$2:$G$7,'DMG Tables'!$H$2:$H$7)</f>
        <v>770100000</v>
      </c>
      <c r="CTW30" s="1">
        <f>LOOKUP($A30,'DMG Tables'!$P$2:$P$35,'DMG Tables'!$O$2:$O$35)*CTW$1*LOOKUP(CTW$1,'DMG Tables'!$G$2:$G$7,'DMG Tables'!$H$2:$H$7)</f>
        <v>770400000</v>
      </c>
      <c r="CTX30" s="1">
        <f>LOOKUP($A30,'DMG Tables'!$P$2:$P$35,'DMG Tables'!$O$2:$O$35)*CTX$1*LOOKUP(CTX$1,'DMG Tables'!$G$2:$G$7,'DMG Tables'!$H$2:$H$7)</f>
        <v>770700000</v>
      </c>
      <c r="CTY30" s="1">
        <f>LOOKUP($A30,'DMG Tables'!$P$2:$P$35,'DMG Tables'!$O$2:$O$35)*CTY$1*LOOKUP(CTY$1,'DMG Tables'!$G$2:$G$7,'DMG Tables'!$H$2:$H$7)</f>
        <v>771000000</v>
      </c>
      <c r="CTZ30" s="1">
        <f>LOOKUP($A30,'DMG Tables'!$P$2:$P$35,'DMG Tables'!$O$2:$O$35)*CTZ$1*LOOKUP(CTZ$1,'DMG Tables'!$G$2:$G$7,'DMG Tables'!$H$2:$H$7)</f>
        <v>771300000</v>
      </c>
      <c r="CUA30" s="1">
        <f>LOOKUP($A30,'DMG Tables'!$P$2:$P$35,'DMG Tables'!$O$2:$O$35)*CUA$1*LOOKUP(CUA$1,'DMG Tables'!$G$2:$G$7,'DMG Tables'!$H$2:$H$7)</f>
        <v>771600000</v>
      </c>
      <c r="CUB30" s="1">
        <f>LOOKUP($A30,'DMG Tables'!$P$2:$P$35,'DMG Tables'!$O$2:$O$35)*CUB$1*LOOKUP(CUB$1,'DMG Tables'!$G$2:$G$7,'DMG Tables'!$H$2:$H$7)</f>
        <v>771900000</v>
      </c>
      <c r="CUC30" s="1">
        <f>LOOKUP($A30,'DMG Tables'!$P$2:$P$35,'DMG Tables'!$O$2:$O$35)*CUC$1*LOOKUP(CUC$1,'DMG Tables'!$G$2:$G$7,'DMG Tables'!$H$2:$H$7)</f>
        <v>772200000</v>
      </c>
      <c r="CUD30" s="1">
        <f>LOOKUP($A30,'DMG Tables'!$P$2:$P$35,'DMG Tables'!$O$2:$O$35)*CUD$1*LOOKUP(CUD$1,'DMG Tables'!$G$2:$G$7,'DMG Tables'!$H$2:$H$7)</f>
        <v>772500000</v>
      </c>
      <c r="CUE30" s="1">
        <f>LOOKUP($A30,'DMG Tables'!$P$2:$P$35,'DMG Tables'!$O$2:$O$35)*CUE$1*LOOKUP(CUE$1,'DMG Tables'!$G$2:$G$7,'DMG Tables'!$H$2:$H$7)</f>
        <v>772800000</v>
      </c>
      <c r="CUF30" s="1">
        <f>LOOKUP($A30,'DMG Tables'!$P$2:$P$35,'DMG Tables'!$O$2:$O$35)*CUF$1*LOOKUP(CUF$1,'DMG Tables'!$G$2:$G$7,'DMG Tables'!$H$2:$H$7)</f>
        <v>773100000</v>
      </c>
      <c r="CUG30" s="1">
        <f>LOOKUP($A30,'DMG Tables'!$P$2:$P$35,'DMG Tables'!$O$2:$O$35)*CUG$1*LOOKUP(CUG$1,'DMG Tables'!$G$2:$G$7,'DMG Tables'!$H$2:$H$7)</f>
        <v>773400000</v>
      </c>
      <c r="CUH30" s="1">
        <f>LOOKUP($A30,'DMG Tables'!$P$2:$P$35,'DMG Tables'!$O$2:$O$35)*CUH$1*LOOKUP(CUH$1,'DMG Tables'!$G$2:$G$7,'DMG Tables'!$H$2:$H$7)</f>
        <v>773700000</v>
      </c>
      <c r="CUI30" s="1">
        <f>LOOKUP($A30,'DMG Tables'!$P$2:$P$35,'DMG Tables'!$O$2:$O$35)*CUI$1*LOOKUP(CUI$1,'DMG Tables'!$G$2:$G$7,'DMG Tables'!$H$2:$H$7)</f>
        <v>774000000</v>
      </c>
      <c r="CUJ30" s="1">
        <f>LOOKUP($A30,'DMG Tables'!$P$2:$P$35,'DMG Tables'!$O$2:$O$35)*CUJ$1*LOOKUP(CUJ$1,'DMG Tables'!$G$2:$G$7,'DMG Tables'!$H$2:$H$7)</f>
        <v>774300000</v>
      </c>
      <c r="CUK30" s="1">
        <f>LOOKUP($A30,'DMG Tables'!$P$2:$P$35,'DMG Tables'!$O$2:$O$35)*CUK$1*LOOKUP(CUK$1,'DMG Tables'!$G$2:$G$7,'DMG Tables'!$H$2:$H$7)</f>
        <v>774600000</v>
      </c>
      <c r="CUL30" s="1">
        <f>LOOKUP($A30,'DMG Tables'!$P$2:$P$35,'DMG Tables'!$O$2:$O$35)*CUL$1*LOOKUP(CUL$1,'DMG Tables'!$G$2:$G$7,'DMG Tables'!$H$2:$H$7)</f>
        <v>774900000</v>
      </c>
      <c r="CUM30" s="1">
        <f>LOOKUP($A30,'DMG Tables'!$P$2:$P$35,'DMG Tables'!$O$2:$O$35)*CUM$1*LOOKUP(CUM$1,'DMG Tables'!$G$2:$G$7,'DMG Tables'!$H$2:$H$7)</f>
        <v>775200000</v>
      </c>
      <c r="CUN30" s="1">
        <f>LOOKUP($A30,'DMG Tables'!$P$2:$P$35,'DMG Tables'!$O$2:$O$35)*CUN$1*LOOKUP(CUN$1,'DMG Tables'!$G$2:$G$7,'DMG Tables'!$H$2:$H$7)</f>
        <v>775500000</v>
      </c>
      <c r="CUO30" s="1">
        <f>LOOKUP($A30,'DMG Tables'!$P$2:$P$35,'DMG Tables'!$O$2:$O$35)*CUO$1*LOOKUP(CUO$1,'DMG Tables'!$G$2:$G$7,'DMG Tables'!$H$2:$H$7)</f>
        <v>775800000</v>
      </c>
      <c r="CUP30" s="1">
        <f>LOOKUP($A30,'DMG Tables'!$P$2:$P$35,'DMG Tables'!$O$2:$O$35)*CUP$1*LOOKUP(CUP$1,'DMG Tables'!$G$2:$G$7,'DMG Tables'!$H$2:$H$7)</f>
        <v>776100000</v>
      </c>
      <c r="CUQ30" s="1">
        <f>LOOKUP($A30,'DMG Tables'!$P$2:$P$35,'DMG Tables'!$O$2:$O$35)*CUQ$1*LOOKUP(CUQ$1,'DMG Tables'!$G$2:$G$7,'DMG Tables'!$H$2:$H$7)</f>
        <v>776400000</v>
      </c>
      <c r="CUR30" s="1">
        <f>LOOKUP($A30,'DMG Tables'!$P$2:$P$35,'DMG Tables'!$O$2:$O$35)*CUR$1*LOOKUP(CUR$1,'DMG Tables'!$G$2:$G$7,'DMG Tables'!$H$2:$H$7)</f>
        <v>776700000</v>
      </c>
      <c r="CUS30" s="1">
        <f>LOOKUP($A30,'DMG Tables'!$P$2:$P$35,'DMG Tables'!$O$2:$O$35)*CUS$1*LOOKUP(CUS$1,'DMG Tables'!$G$2:$G$7,'DMG Tables'!$H$2:$H$7)</f>
        <v>777000000</v>
      </c>
      <c r="CUT30" s="1">
        <f>LOOKUP($A30,'DMG Tables'!$P$2:$P$35,'DMG Tables'!$O$2:$O$35)*CUT$1*LOOKUP(CUT$1,'DMG Tables'!$G$2:$G$7,'DMG Tables'!$H$2:$H$7)</f>
        <v>777300000</v>
      </c>
      <c r="CUU30" s="1">
        <f>LOOKUP($A30,'DMG Tables'!$P$2:$P$35,'DMG Tables'!$O$2:$O$35)*CUU$1*LOOKUP(CUU$1,'DMG Tables'!$G$2:$G$7,'DMG Tables'!$H$2:$H$7)</f>
        <v>777600000</v>
      </c>
      <c r="CUV30" s="1">
        <f>LOOKUP($A30,'DMG Tables'!$P$2:$P$35,'DMG Tables'!$O$2:$O$35)*CUV$1*LOOKUP(CUV$1,'DMG Tables'!$G$2:$G$7,'DMG Tables'!$H$2:$H$7)</f>
        <v>777900000</v>
      </c>
      <c r="CUW30" s="1">
        <f>LOOKUP($A30,'DMG Tables'!$P$2:$P$35,'DMG Tables'!$O$2:$O$35)*CUW$1*LOOKUP(CUW$1,'DMG Tables'!$G$2:$G$7,'DMG Tables'!$H$2:$H$7)</f>
        <v>778200000</v>
      </c>
      <c r="CUX30" s="1">
        <f>LOOKUP($A30,'DMG Tables'!$P$2:$P$35,'DMG Tables'!$O$2:$O$35)*CUX$1*LOOKUP(CUX$1,'DMG Tables'!$G$2:$G$7,'DMG Tables'!$H$2:$H$7)</f>
        <v>778500000</v>
      </c>
      <c r="CUY30" s="1">
        <f>LOOKUP($A30,'DMG Tables'!$P$2:$P$35,'DMG Tables'!$O$2:$O$35)*CUY$1*LOOKUP(CUY$1,'DMG Tables'!$G$2:$G$7,'DMG Tables'!$H$2:$H$7)</f>
        <v>778800000</v>
      </c>
      <c r="CUZ30" s="1">
        <f>LOOKUP($A30,'DMG Tables'!$P$2:$P$35,'DMG Tables'!$O$2:$O$35)*CUZ$1*LOOKUP(CUZ$1,'DMG Tables'!$G$2:$G$7,'DMG Tables'!$H$2:$H$7)</f>
        <v>779100000</v>
      </c>
      <c r="CVA30" s="1">
        <f>LOOKUP($A30,'DMG Tables'!$P$2:$P$35,'DMG Tables'!$O$2:$O$35)*CVA$1*LOOKUP(CVA$1,'DMG Tables'!$G$2:$G$7,'DMG Tables'!$H$2:$H$7)</f>
        <v>779400000</v>
      </c>
      <c r="CVB30" s="1">
        <f>LOOKUP($A30,'DMG Tables'!$P$2:$P$35,'DMG Tables'!$O$2:$O$35)*CVB$1*LOOKUP(CVB$1,'DMG Tables'!$G$2:$G$7,'DMG Tables'!$H$2:$H$7)</f>
        <v>779700000</v>
      </c>
      <c r="CVC30" s="1">
        <f>LOOKUP($A30,'DMG Tables'!$P$2:$P$35,'DMG Tables'!$O$2:$O$35)*CVC$1*LOOKUP(CVC$1,'DMG Tables'!$G$2:$G$7,'DMG Tables'!$H$2:$H$7)</f>
        <v>780000000</v>
      </c>
    </row>
    <row r="31" spans="1:2603" x14ac:dyDescent="0.3">
      <c r="A31" s="1">
        <v>26</v>
      </c>
      <c r="D31" s="1">
        <f>LOOKUP($A31,'DMG Tables'!$P$2:$P$35,'DMG Tables'!$O$2:$O$35)*D$1*LOOKUP(D$1,'DMG Tables'!$G$2:$G$7,'DMG Tables'!$H$2:$H$7)</f>
        <v>90000</v>
      </c>
      <c r="E31" s="1">
        <f>LOOKUP($A31,'DMG Tables'!$P$2:$P$35,'DMG Tables'!$O$2:$O$35)*E$1*LOOKUP(E$1,'DMG Tables'!$G$2:$G$7,'DMG Tables'!$H$2:$H$7)</f>
        <v>270000</v>
      </c>
      <c r="F31" s="1">
        <f>LOOKUP($A31,'DMG Tables'!$P$2:$P$35,'DMG Tables'!$O$2:$O$35)*F$1*LOOKUP(F$1,'DMG Tables'!$G$2:$G$7,'DMG Tables'!$H$2:$H$7)</f>
        <v>540000</v>
      </c>
      <c r="G31" s="1">
        <f>LOOKUP($A31,'DMG Tables'!$P$2:$P$35,'DMG Tables'!$O$2:$O$35)*G$1*LOOKUP(G$1,'DMG Tables'!$G$2:$G$7,'DMG Tables'!$H$2:$H$7)</f>
        <v>720000</v>
      </c>
      <c r="H31" s="1">
        <f>LOOKUP($A31,'DMG Tables'!$P$2:$P$35,'DMG Tables'!$O$2:$O$35)*H$1*LOOKUP(H$1,'DMG Tables'!$G$2:$G$7,'DMG Tables'!$H$2:$H$7)</f>
        <v>900000</v>
      </c>
      <c r="I31" s="1">
        <f>LOOKUP($A31,'DMG Tables'!$P$2:$P$35,'DMG Tables'!$O$2:$O$35)*I$1*LOOKUP(I$1,'DMG Tables'!$G$2:$G$7,'DMG Tables'!$H$2:$H$7)</f>
        <v>1080000</v>
      </c>
      <c r="J31" s="1">
        <f>LOOKUP($A31,'DMG Tables'!$P$2:$P$35,'DMG Tables'!$O$2:$O$35)*J$1*LOOKUP(J$1,'DMG Tables'!$G$2:$G$7,'DMG Tables'!$H$2:$H$7)</f>
        <v>1575000</v>
      </c>
      <c r="K31" s="1">
        <f>LOOKUP($A31,'DMG Tables'!$P$2:$P$35,'DMG Tables'!$O$2:$O$35)*K$1*LOOKUP(K$1,'DMG Tables'!$G$2:$G$7,'DMG Tables'!$H$2:$H$7)</f>
        <v>1800000</v>
      </c>
      <c r="L31" s="1">
        <f>LOOKUP($A31,'DMG Tables'!$P$2:$P$35,'DMG Tables'!$O$2:$O$35)*L$1*LOOKUP(L$1,'DMG Tables'!$G$2:$G$7,'DMG Tables'!$H$2:$H$7)</f>
        <v>2025000</v>
      </c>
      <c r="M31" s="1">
        <f>LOOKUP($A31,'DMG Tables'!$P$2:$P$35,'DMG Tables'!$O$2:$O$35)*M$1*LOOKUP(M$1,'DMG Tables'!$G$2:$G$7,'DMG Tables'!$H$2:$H$7)</f>
        <v>2250000</v>
      </c>
      <c r="N31" s="1">
        <f>LOOKUP($A31,'DMG Tables'!$P$2:$P$35,'DMG Tables'!$O$2:$O$35)*N$1*LOOKUP(N$1,'DMG Tables'!$G$2:$G$7,'DMG Tables'!$H$2:$H$7)</f>
        <v>2970000</v>
      </c>
      <c r="O31" s="1">
        <f>LOOKUP($A31,'DMG Tables'!$P$2:$P$35,'DMG Tables'!$O$2:$O$35)*O$1*LOOKUP(O$1,'DMG Tables'!$G$2:$G$7,'DMG Tables'!$H$2:$H$7)</f>
        <v>3240000</v>
      </c>
      <c r="P31" s="1">
        <f>LOOKUP($A31,'DMG Tables'!$P$2:$P$35,'DMG Tables'!$O$2:$O$35)*P$1*LOOKUP(P$1,'DMG Tables'!$G$2:$G$7,'DMG Tables'!$H$2:$H$7)</f>
        <v>3510000</v>
      </c>
      <c r="Q31" s="1">
        <f>LOOKUP($A31,'DMG Tables'!$P$2:$P$35,'DMG Tables'!$O$2:$O$35)*Q$1*LOOKUP(Q$1,'DMG Tables'!$G$2:$G$7,'DMG Tables'!$H$2:$H$7)</f>
        <v>3780000</v>
      </c>
      <c r="R31" s="1">
        <f>LOOKUP($A31,'DMG Tables'!$P$2:$P$35,'DMG Tables'!$O$2:$O$35)*R$1*LOOKUP(R$1,'DMG Tables'!$G$2:$G$7,'DMG Tables'!$H$2:$H$7)</f>
        <v>5400000</v>
      </c>
      <c r="S31" s="1">
        <f>LOOKUP($A31,'DMG Tables'!$P$2:$P$35,'DMG Tables'!$O$2:$O$35)*S$1*LOOKUP(S$1,'DMG Tables'!$G$2:$G$7,'DMG Tables'!$H$2:$H$7)</f>
        <v>5760000</v>
      </c>
      <c r="T31" s="1">
        <f>LOOKUP($A31,'DMG Tables'!$P$2:$P$35,'DMG Tables'!$O$2:$O$35)*T$1*LOOKUP(T$1,'DMG Tables'!$G$2:$G$7,'DMG Tables'!$H$2:$H$7)</f>
        <v>6120000</v>
      </c>
      <c r="U31" s="1">
        <f>LOOKUP($A31,'DMG Tables'!$P$2:$P$35,'DMG Tables'!$O$2:$O$35)*U$1*LOOKUP(U$1,'DMG Tables'!$G$2:$G$7,'DMG Tables'!$H$2:$H$7)</f>
        <v>6480000</v>
      </c>
      <c r="V31" s="1">
        <f>LOOKUP($A31,'DMG Tables'!$P$2:$P$35,'DMG Tables'!$O$2:$O$35)*V$1*LOOKUP(V$1,'DMG Tables'!$G$2:$G$7,'DMG Tables'!$H$2:$H$7)</f>
        <v>6840000</v>
      </c>
      <c r="W31" s="1">
        <f>LOOKUP($A31,'DMG Tables'!$P$2:$P$35,'DMG Tables'!$O$2:$O$35)*W$1*LOOKUP(W$1,'DMG Tables'!$G$2:$G$7,'DMG Tables'!$H$2:$H$7)</f>
        <v>7200000</v>
      </c>
      <c r="X31" s="1">
        <f>LOOKUP($A31,'DMG Tables'!$P$2:$P$35,'DMG Tables'!$O$2:$O$35)*X$1*LOOKUP(X$1,'DMG Tables'!$G$2:$G$7,'DMG Tables'!$H$2:$H$7)</f>
        <v>7560000</v>
      </c>
      <c r="Y31" s="1">
        <f>LOOKUP($A31,'DMG Tables'!$P$2:$P$35,'DMG Tables'!$O$2:$O$35)*Y$1*LOOKUP(Y$1,'DMG Tables'!$G$2:$G$7,'DMG Tables'!$H$2:$H$7)</f>
        <v>7920000</v>
      </c>
      <c r="Z31" s="1">
        <f>LOOKUP($A31,'DMG Tables'!$P$2:$P$35,'DMG Tables'!$O$2:$O$35)*Z$1*LOOKUP(Z$1,'DMG Tables'!$G$2:$G$7,'DMG Tables'!$H$2:$H$7)</f>
        <v>8280000</v>
      </c>
      <c r="AA31" s="1">
        <f>LOOKUP($A31,'DMG Tables'!$P$2:$P$35,'DMG Tables'!$O$2:$O$35)*AA$1*LOOKUP(AA$1,'DMG Tables'!$G$2:$G$7,'DMG Tables'!$H$2:$H$7)</f>
        <v>8640000</v>
      </c>
      <c r="AB31" s="1">
        <f>LOOKUP($A31,'DMG Tables'!$P$2:$P$35,'DMG Tables'!$O$2:$O$35)*AB$1*LOOKUP(AB$1,'DMG Tables'!$G$2:$G$7,'DMG Tables'!$H$2:$H$7)</f>
        <v>9000000</v>
      </c>
      <c r="AC31" s="1">
        <f>LOOKUP($A31,'DMG Tables'!$P$2:$P$35,'DMG Tables'!$O$2:$O$35)*AC$1*LOOKUP(AC$1,'DMG Tables'!$G$2:$G$7,'DMG Tables'!$H$2:$H$7)</f>
        <v>9360000</v>
      </c>
      <c r="AD31" s="1">
        <f>LOOKUP($A31,'DMG Tables'!$P$2:$P$35,'DMG Tables'!$O$2:$O$35)*AD$1*LOOKUP(AD$1,'DMG Tables'!$G$2:$G$7,'DMG Tables'!$H$2:$H$7)</f>
        <v>9720000</v>
      </c>
      <c r="AE31" s="1">
        <f>LOOKUP($A31,'DMG Tables'!$P$2:$P$35,'DMG Tables'!$O$2:$O$35)*AE$1*LOOKUP(AE$1,'DMG Tables'!$G$2:$G$7,'DMG Tables'!$H$2:$H$7)</f>
        <v>10080000</v>
      </c>
      <c r="AF31" s="1">
        <f>LOOKUP($A31,'DMG Tables'!$P$2:$P$35,'DMG Tables'!$O$2:$O$35)*AF$1*LOOKUP(AF$1,'DMG Tables'!$G$2:$G$7,'DMG Tables'!$H$2:$H$7)</f>
        <v>10440000</v>
      </c>
      <c r="AG31" s="1">
        <f>LOOKUP($A31,'DMG Tables'!$P$2:$P$35,'DMG Tables'!$O$2:$O$35)*AG$1*LOOKUP(AG$1,'DMG Tables'!$G$2:$G$7,'DMG Tables'!$H$2:$H$7)</f>
        <v>10800000</v>
      </c>
      <c r="AH31" s="1">
        <f>LOOKUP($A31,'DMG Tables'!$P$2:$P$35,'DMG Tables'!$O$2:$O$35)*AH$1*LOOKUP(AH$1,'DMG Tables'!$G$2:$G$7,'DMG Tables'!$H$2:$H$7)</f>
        <v>11160000</v>
      </c>
      <c r="AI31" s="1">
        <f>LOOKUP($A31,'DMG Tables'!$P$2:$P$35,'DMG Tables'!$O$2:$O$35)*AI$1*LOOKUP(AI$1,'DMG Tables'!$G$2:$G$7,'DMG Tables'!$H$2:$H$7)</f>
        <v>11520000</v>
      </c>
      <c r="AJ31" s="1">
        <f>LOOKUP($A31,'DMG Tables'!$P$2:$P$35,'DMG Tables'!$O$2:$O$35)*AJ$1*LOOKUP(AJ$1,'DMG Tables'!$G$2:$G$7,'DMG Tables'!$H$2:$H$7)</f>
        <v>11880000</v>
      </c>
      <c r="AK31" s="1">
        <f>LOOKUP($A31,'DMG Tables'!$P$2:$P$35,'DMG Tables'!$O$2:$O$35)*AK$1*LOOKUP(AK$1,'DMG Tables'!$G$2:$G$7,'DMG Tables'!$H$2:$H$7)</f>
        <v>12240000</v>
      </c>
      <c r="AL31" s="1">
        <f>LOOKUP($A31,'DMG Tables'!$P$2:$P$35,'DMG Tables'!$O$2:$O$35)*AL$1*LOOKUP(AL$1,'DMG Tables'!$G$2:$G$7,'DMG Tables'!$H$2:$H$7)</f>
        <v>12600000</v>
      </c>
      <c r="AM31" s="1">
        <f>LOOKUP($A31,'DMG Tables'!$P$2:$P$35,'DMG Tables'!$O$2:$O$35)*AM$1*LOOKUP(AM$1,'DMG Tables'!$G$2:$G$7,'DMG Tables'!$H$2:$H$7)</f>
        <v>12960000</v>
      </c>
      <c r="AN31" s="1">
        <f>LOOKUP($A31,'DMG Tables'!$P$2:$P$35,'DMG Tables'!$O$2:$O$35)*AN$1*LOOKUP(AN$1,'DMG Tables'!$G$2:$G$7,'DMG Tables'!$H$2:$H$7)</f>
        <v>13320000</v>
      </c>
      <c r="AO31" s="1">
        <f>LOOKUP($A31,'DMG Tables'!$P$2:$P$35,'DMG Tables'!$O$2:$O$35)*AO$1*LOOKUP(AO$1,'DMG Tables'!$G$2:$G$7,'DMG Tables'!$H$2:$H$7)</f>
        <v>13680000</v>
      </c>
      <c r="AP31" s="1">
        <f>LOOKUP($A31,'DMG Tables'!$P$2:$P$35,'DMG Tables'!$O$2:$O$35)*AP$1*LOOKUP(AP$1,'DMG Tables'!$G$2:$G$7,'DMG Tables'!$H$2:$H$7)</f>
        <v>14040000</v>
      </c>
      <c r="AQ31" s="1">
        <f>LOOKUP($A31,'DMG Tables'!$P$2:$P$35,'DMG Tables'!$O$2:$O$35)*AQ$1*LOOKUP(AQ$1,'DMG Tables'!$G$2:$G$7,'DMG Tables'!$H$2:$H$7)</f>
        <v>14400000</v>
      </c>
      <c r="AR31" s="1">
        <f>LOOKUP($A31,'DMG Tables'!$P$2:$P$35,'DMG Tables'!$O$2:$O$35)*AR$1*LOOKUP(AR$1,'DMG Tables'!$G$2:$G$7,'DMG Tables'!$H$2:$H$7)</f>
        <v>14760000</v>
      </c>
      <c r="AS31" s="1">
        <f>LOOKUP($A31,'DMG Tables'!$P$2:$P$35,'DMG Tables'!$O$2:$O$35)*AS$1*LOOKUP(AS$1,'DMG Tables'!$G$2:$G$7,'DMG Tables'!$H$2:$H$7)</f>
        <v>15120000</v>
      </c>
      <c r="AT31" s="1">
        <f>LOOKUP($A31,'DMG Tables'!$P$2:$P$35,'DMG Tables'!$O$2:$O$35)*AT$1*LOOKUP(AT$1,'DMG Tables'!$G$2:$G$7,'DMG Tables'!$H$2:$H$7)</f>
        <v>15480000</v>
      </c>
      <c r="AU31" s="1">
        <f>LOOKUP($A31,'DMG Tables'!$P$2:$P$35,'DMG Tables'!$O$2:$O$35)*AU$1*LOOKUP(AU$1,'DMG Tables'!$G$2:$G$7,'DMG Tables'!$H$2:$H$7)</f>
        <v>15840000</v>
      </c>
      <c r="AV31" s="1">
        <f>LOOKUP($A31,'DMG Tables'!$P$2:$P$35,'DMG Tables'!$O$2:$O$35)*AV$1*LOOKUP(AV$1,'DMG Tables'!$G$2:$G$7,'DMG Tables'!$H$2:$H$7)</f>
        <v>16200000</v>
      </c>
      <c r="AW31" s="1">
        <f>LOOKUP($A31,'DMG Tables'!$P$2:$P$35,'DMG Tables'!$O$2:$O$35)*AW$1*LOOKUP(AW$1,'DMG Tables'!$G$2:$G$7,'DMG Tables'!$H$2:$H$7)</f>
        <v>16560000</v>
      </c>
      <c r="AX31" s="1">
        <f>LOOKUP($A31,'DMG Tables'!$P$2:$P$35,'DMG Tables'!$O$2:$O$35)*AX$1*LOOKUP(AX$1,'DMG Tables'!$G$2:$G$7,'DMG Tables'!$H$2:$H$7)</f>
        <v>16920000</v>
      </c>
      <c r="AY31" s="1">
        <f>LOOKUP($A31,'DMG Tables'!$P$2:$P$35,'DMG Tables'!$O$2:$O$35)*AY$1*LOOKUP(AY$1,'DMG Tables'!$G$2:$G$7,'DMG Tables'!$H$2:$H$7)</f>
        <v>17280000</v>
      </c>
      <c r="AZ31" s="1">
        <f>LOOKUP($A31,'DMG Tables'!$P$2:$P$35,'DMG Tables'!$O$2:$O$35)*AZ$1*LOOKUP(AZ$1,'DMG Tables'!$G$2:$G$7,'DMG Tables'!$H$2:$H$7)</f>
        <v>17640000</v>
      </c>
      <c r="BA31" s="1">
        <f>LOOKUP($A31,'DMG Tables'!$P$2:$P$35,'DMG Tables'!$O$2:$O$35)*BA$1*LOOKUP(BA$1,'DMG Tables'!$G$2:$G$7,'DMG Tables'!$H$2:$H$7)</f>
        <v>18000000</v>
      </c>
      <c r="BB31" s="1">
        <f>LOOKUP($A31,'DMG Tables'!$P$2:$P$35,'DMG Tables'!$O$2:$O$35)*BB$1*LOOKUP(BB$1,'DMG Tables'!$G$2:$G$7,'DMG Tables'!$H$2:$H$7)</f>
        <v>18360000</v>
      </c>
      <c r="BC31" s="1">
        <f>LOOKUP($A31,'DMG Tables'!$P$2:$P$35,'DMG Tables'!$O$2:$O$35)*BC$1*LOOKUP(BC$1,'DMG Tables'!$G$2:$G$7,'DMG Tables'!$H$2:$H$7)</f>
        <v>18720000</v>
      </c>
      <c r="BD31" s="1">
        <f>LOOKUP($A31,'DMG Tables'!$P$2:$P$35,'DMG Tables'!$O$2:$O$35)*BD$1*LOOKUP(BD$1,'DMG Tables'!$G$2:$G$7,'DMG Tables'!$H$2:$H$7)</f>
        <v>19080000</v>
      </c>
      <c r="BE31" s="1">
        <f>LOOKUP($A31,'DMG Tables'!$P$2:$P$35,'DMG Tables'!$O$2:$O$35)*BE$1*LOOKUP(BE$1,'DMG Tables'!$G$2:$G$7,'DMG Tables'!$H$2:$H$7)</f>
        <v>19440000</v>
      </c>
      <c r="BF31" s="1">
        <f>LOOKUP($A31,'DMG Tables'!$P$2:$P$35,'DMG Tables'!$O$2:$O$35)*BF$1*LOOKUP(BF$1,'DMG Tables'!$G$2:$G$7,'DMG Tables'!$H$2:$H$7)</f>
        <v>19800000</v>
      </c>
      <c r="BG31" s="1">
        <f>LOOKUP($A31,'DMG Tables'!$P$2:$P$35,'DMG Tables'!$O$2:$O$35)*BG$1*LOOKUP(BG$1,'DMG Tables'!$G$2:$G$7,'DMG Tables'!$H$2:$H$7)</f>
        <v>20160000</v>
      </c>
      <c r="BH31" s="1">
        <f>LOOKUP($A31,'DMG Tables'!$P$2:$P$35,'DMG Tables'!$O$2:$O$35)*BH$1*LOOKUP(BH$1,'DMG Tables'!$G$2:$G$7,'DMG Tables'!$H$2:$H$7)</f>
        <v>20520000</v>
      </c>
      <c r="BI31" s="1">
        <f>LOOKUP($A31,'DMG Tables'!$P$2:$P$35,'DMG Tables'!$O$2:$O$35)*BI$1*LOOKUP(BI$1,'DMG Tables'!$G$2:$G$7,'DMG Tables'!$H$2:$H$7)</f>
        <v>20880000</v>
      </c>
      <c r="BJ31" s="1">
        <f>LOOKUP($A31,'DMG Tables'!$P$2:$P$35,'DMG Tables'!$O$2:$O$35)*BJ$1*LOOKUP(BJ$1,'DMG Tables'!$G$2:$G$7,'DMG Tables'!$H$2:$H$7)</f>
        <v>21240000</v>
      </c>
      <c r="BK31" s="1">
        <f>LOOKUP($A31,'DMG Tables'!$P$2:$P$35,'DMG Tables'!$O$2:$O$35)*BK$1*LOOKUP(BK$1,'DMG Tables'!$G$2:$G$7,'DMG Tables'!$H$2:$H$7)</f>
        <v>21600000</v>
      </c>
      <c r="BL31" s="1">
        <f>LOOKUP($A31,'DMG Tables'!$P$2:$P$35,'DMG Tables'!$O$2:$O$35)*BL$1*LOOKUP(BL$1,'DMG Tables'!$G$2:$G$7,'DMG Tables'!$H$2:$H$7)</f>
        <v>21960000</v>
      </c>
      <c r="BM31" s="1">
        <f>LOOKUP($A31,'DMG Tables'!$P$2:$P$35,'DMG Tables'!$O$2:$O$35)*BM$1*LOOKUP(BM$1,'DMG Tables'!$G$2:$G$7,'DMG Tables'!$H$2:$H$7)</f>
        <v>22320000</v>
      </c>
      <c r="BN31" s="1">
        <f>LOOKUP($A31,'DMG Tables'!$P$2:$P$35,'DMG Tables'!$O$2:$O$35)*BN$1*LOOKUP(BN$1,'DMG Tables'!$G$2:$G$7,'DMG Tables'!$H$2:$H$7)</f>
        <v>22680000</v>
      </c>
      <c r="BO31" s="1">
        <f>LOOKUP($A31,'DMG Tables'!$P$2:$P$35,'DMG Tables'!$O$2:$O$35)*BO$1*LOOKUP(BO$1,'DMG Tables'!$G$2:$G$7,'DMG Tables'!$H$2:$H$7)</f>
        <v>23040000</v>
      </c>
      <c r="BP31" s="1">
        <f>LOOKUP($A31,'DMG Tables'!$P$2:$P$35,'DMG Tables'!$O$2:$O$35)*BP$1*LOOKUP(BP$1,'DMG Tables'!$G$2:$G$7,'DMG Tables'!$H$2:$H$7)</f>
        <v>23400000</v>
      </c>
      <c r="BQ31" s="1">
        <f>LOOKUP($A31,'DMG Tables'!$P$2:$P$35,'DMG Tables'!$O$2:$O$35)*BQ$1*LOOKUP(BQ$1,'DMG Tables'!$G$2:$G$7,'DMG Tables'!$H$2:$H$7)</f>
        <v>23760000</v>
      </c>
      <c r="BR31" s="1">
        <f>LOOKUP($A31,'DMG Tables'!$P$2:$P$35,'DMG Tables'!$O$2:$O$35)*BR$1*LOOKUP(BR$1,'DMG Tables'!$G$2:$G$7,'DMG Tables'!$H$2:$H$7)</f>
        <v>24120000</v>
      </c>
      <c r="BS31" s="1">
        <f>LOOKUP($A31,'DMG Tables'!$P$2:$P$35,'DMG Tables'!$O$2:$O$35)*BS$1*LOOKUP(BS$1,'DMG Tables'!$G$2:$G$7,'DMG Tables'!$H$2:$H$7)</f>
        <v>24480000</v>
      </c>
      <c r="BT31" s="1">
        <f>LOOKUP($A31,'DMG Tables'!$P$2:$P$35,'DMG Tables'!$O$2:$O$35)*BT$1*LOOKUP(BT$1,'DMG Tables'!$G$2:$G$7,'DMG Tables'!$H$2:$H$7)</f>
        <v>24840000</v>
      </c>
      <c r="BU31" s="1">
        <f>LOOKUP($A31,'DMG Tables'!$P$2:$P$35,'DMG Tables'!$O$2:$O$35)*BU$1*LOOKUP(BU$1,'DMG Tables'!$G$2:$G$7,'DMG Tables'!$H$2:$H$7)</f>
        <v>25200000</v>
      </c>
      <c r="BV31" s="1">
        <f>LOOKUP($A31,'DMG Tables'!$P$2:$P$35,'DMG Tables'!$O$2:$O$35)*BV$1*LOOKUP(BV$1,'DMG Tables'!$G$2:$G$7,'DMG Tables'!$H$2:$H$7)</f>
        <v>25560000</v>
      </c>
      <c r="BW31" s="1">
        <f>LOOKUP($A31,'DMG Tables'!$P$2:$P$35,'DMG Tables'!$O$2:$O$35)*BW$1*LOOKUP(BW$1,'DMG Tables'!$G$2:$G$7,'DMG Tables'!$H$2:$H$7)</f>
        <v>25920000</v>
      </c>
      <c r="BX31" s="1">
        <f>LOOKUP($A31,'DMG Tables'!$P$2:$P$35,'DMG Tables'!$O$2:$O$35)*BX$1*LOOKUP(BX$1,'DMG Tables'!$G$2:$G$7,'DMG Tables'!$H$2:$H$7)</f>
        <v>26280000</v>
      </c>
      <c r="BY31" s="1">
        <f>LOOKUP($A31,'DMG Tables'!$P$2:$P$35,'DMG Tables'!$O$2:$O$35)*BY$1*LOOKUP(BY$1,'DMG Tables'!$G$2:$G$7,'DMG Tables'!$H$2:$H$7)</f>
        <v>26640000</v>
      </c>
      <c r="BZ31" s="1">
        <f>LOOKUP($A31,'DMG Tables'!$P$2:$P$35,'DMG Tables'!$O$2:$O$35)*BZ$1*LOOKUP(BZ$1,'DMG Tables'!$G$2:$G$7,'DMG Tables'!$H$2:$H$7)</f>
        <v>27000000</v>
      </c>
      <c r="CA31" s="1">
        <f>LOOKUP($A31,'DMG Tables'!$P$2:$P$35,'DMG Tables'!$O$2:$O$35)*CA$1*LOOKUP(CA$1,'DMG Tables'!$G$2:$G$7,'DMG Tables'!$H$2:$H$7)</f>
        <v>27360000</v>
      </c>
      <c r="CB31" s="1">
        <f>LOOKUP($A31,'DMG Tables'!$P$2:$P$35,'DMG Tables'!$O$2:$O$35)*CB$1*LOOKUP(CB$1,'DMG Tables'!$G$2:$G$7,'DMG Tables'!$H$2:$H$7)</f>
        <v>27720000</v>
      </c>
      <c r="CC31" s="1">
        <f>LOOKUP($A31,'DMG Tables'!$P$2:$P$35,'DMG Tables'!$O$2:$O$35)*CC$1*LOOKUP(CC$1,'DMG Tables'!$G$2:$G$7,'DMG Tables'!$H$2:$H$7)</f>
        <v>28080000</v>
      </c>
      <c r="CD31" s="1">
        <f>LOOKUP($A31,'DMG Tables'!$P$2:$P$35,'DMG Tables'!$O$2:$O$35)*CD$1*LOOKUP(CD$1,'DMG Tables'!$G$2:$G$7,'DMG Tables'!$H$2:$H$7)</f>
        <v>28440000</v>
      </c>
      <c r="CE31" s="1">
        <f>LOOKUP($A31,'DMG Tables'!$P$2:$P$35,'DMG Tables'!$O$2:$O$35)*CE$1*LOOKUP(CE$1,'DMG Tables'!$G$2:$G$7,'DMG Tables'!$H$2:$H$7)</f>
        <v>28800000</v>
      </c>
      <c r="CF31" s="1">
        <f>LOOKUP($A31,'DMG Tables'!$P$2:$P$35,'DMG Tables'!$O$2:$O$35)*CF$1*LOOKUP(CF$1,'DMG Tables'!$G$2:$G$7,'DMG Tables'!$H$2:$H$7)</f>
        <v>29160000</v>
      </c>
      <c r="CG31" s="1">
        <f>LOOKUP($A31,'DMG Tables'!$P$2:$P$35,'DMG Tables'!$O$2:$O$35)*CG$1*LOOKUP(CG$1,'DMG Tables'!$G$2:$G$7,'DMG Tables'!$H$2:$H$7)</f>
        <v>29520000</v>
      </c>
      <c r="CH31" s="1">
        <f>LOOKUP($A31,'DMG Tables'!$P$2:$P$35,'DMG Tables'!$O$2:$O$35)*CH$1*LOOKUP(CH$1,'DMG Tables'!$G$2:$G$7,'DMG Tables'!$H$2:$H$7)</f>
        <v>29880000</v>
      </c>
      <c r="CI31" s="1">
        <f>LOOKUP($A31,'DMG Tables'!$P$2:$P$35,'DMG Tables'!$O$2:$O$35)*CI$1*LOOKUP(CI$1,'DMG Tables'!$G$2:$G$7,'DMG Tables'!$H$2:$H$7)</f>
        <v>30240000</v>
      </c>
      <c r="CJ31" s="1">
        <f>LOOKUP($A31,'DMG Tables'!$P$2:$P$35,'DMG Tables'!$O$2:$O$35)*CJ$1*LOOKUP(CJ$1,'DMG Tables'!$G$2:$G$7,'DMG Tables'!$H$2:$H$7)</f>
        <v>30600000</v>
      </c>
      <c r="CK31" s="1">
        <f>LOOKUP($A31,'DMG Tables'!$P$2:$P$35,'DMG Tables'!$O$2:$O$35)*CK$1*LOOKUP(CK$1,'DMG Tables'!$G$2:$G$7,'DMG Tables'!$H$2:$H$7)</f>
        <v>30960000</v>
      </c>
      <c r="CL31" s="1">
        <f>LOOKUP($A31,'DMG Tables'!$P$2:$P$35,'DMG Tables'!$O$2:$O$35)*CL$1*LOOKUP(CL$1,'DMG Tables'!$G$2:$G$7,'DMG Tables'!$H$2:$H$7)</f>
        <v>31320000</v>
      </c>
      <c r="CM31" s="1">
        <f>LOOKUP($A31,'DMG Tables'!$P$2:$P$35,'DMG Tables'!$O$2:$O$35)*CM$1*LOOKUP(CM$1,'DMG Tables'!$G$2:$G$7,'DMG Tables'!$H$2:$H$7)</f>
        <v>31680000</v>
      </c>
      <c r="CN31" s="1">
        <f>LOOKUP($A31,'DMG Tables'!$P$2:$P$35,'DMG Tables'!$O$2:$O$35)*CN$1*LOOKUP(CN$1,'DMG Tables'!$G$2:$G$7,'DMG Tables'!$H$2:$H$7)</f>
        <v>32040000</v>
      </c>
      <c r="CO31" s="1">
        <f>LOOKUP($A31,'DMG Tables'!$P$2:$P$35,'DMG Tables'!$O$2:$O$35)*CO$1*LOOKUP(CO$1,'DMG Tables'!$G$2:$G$7,'DMG Tables'!$H$2:$H$7)</f>
        <v>32400000</v>
      </c>
      <c r="CP31" s="1">
        <f>LOOKUP($A31,'DMG Tables'!$P$2:$P$35,'DMG Tables'!$O$2:$O$35)*CP$1*LOOKUP(CP$1,'DMG Tables'!$G$2:$G$7,'DMG Tables'!$H$2:$H$7)</f>
        <v>32760000</v>
      </c>
      <c r="CQ31" s="1">
        <f>LOOKUP($A31,'DMG Tables'!$P$2:$P$35,'DMG Tables'!$O$2:$O$35)*CQ$1*LOOKUP(CQ$1,'DMG Tables'!$G$2:$G$7,'DMG Tables'!$H$2:$H$7)</f>
        <v>33120000</v>
      </c>
      <c r="CR31" s="1">
        <f>LOOKUP($A31,'DMG Tables'!$P$2:$P$35,'DMG Tables'!$O$2:$O$35)*CR$1*LOOKUP(CR$1,'DMG Tables'!$G$2:$G$7,'DMG Tables'!$H$2:$H$7)</f>
        <v>33480000</v>
      </c>
      <c r="CS31" s="1">
        <f>LOOKUP($A31,'DMG Tables'!$P$2:$P$35,'DMG Tables'!$O$2:$O$35)*CS$1*LOOKUP(CS$1,'DMG Tables'!$G$2:$G$7,'DMG Tables'!$H$2:$H$7)</f>
        <v>33840000</v>
      </c>
      <c r="CT31" s="1">
        <f>LOOKUP($A31,'DMG Tables'!$P$2:$P$35,'DMG Tables'!$O$2:$O$35)*CT$1*LOOKUP(CT$1,'DMG Tables'!$G$2:$G$7,'DMG Tables'!$H$2:$H$7)</f>
        <v>34200000</v>
      </c>
      <c r="CU31" s="1">
        <f>LOOKUP($A31,'DMG Tables'!$P$2:$P$35,'DMG Tables'!$O$2:$O$35)*CU$1*LOOKUP(CU$1,'DMG Tables'!$G$2:$G$7,'DMG Tables'!$H$2:$H$7)</f>
        <v>34560000</v>
      </c>
      <c r="CV31" s="1">
        <f>LOOKUP($A31,'DMG Tables'!$P$2:$P$35,'DMG Tables'!$O$2:$O$35)*CV$1*LOOKUP(CV$1,'DMG Tables'!$G$2:$G$7,'DMG Tables'!$H$2:$H$7)</f>
        <v>34920000</v>
      </c>
      <c r="CW31" s="1">
        <f>LOOKUP($A31,'DMG Tables'!$P$2:$P$35,'DMG Tables'!$O$2:$O$35)*CW$1*LOOKUP(CW$1,'DMG Tables'!$G$2:$G$7,'DMG Tables'!$H$2:$H$7)</f>
        <v>35280000</v>
      </c>
      <c r="CX31" s="1">
        <f>LOOKUP($A31,'DMG Tables'!$P$2:$P$35,'DMG Tables'!$O$2:$O$35)*CX$1*LOOKUP(CX$1,'DMG Tables'!$G$2:$G$7,'DMG Tables'!$H$2:$H$7)</f>
        <v>35640000</v>
      </c>
      <c r="CY31" s="1">
        <f>LOOKUP($A31,'DMG Tables'!$P$2:$P$35,'DMG Tables'!$O$2:$O$35)*CY$1*LOOKUP(CY$1,'DMG Tables'!$G$2:$G$7,'DMG Tables'!$H$2:$H$7)</f>
        <v>36000000</v>
      </c>
      <c r="CZ31" s="1">
        <f>LOOKUP($A31,'DMG Tables'!$P$2:$P$35,'DMG Tables'!$O$2:$O$35)*CZ$1*LOOKUP(CZ$1,'DMG Tables'!$G$2:$G$7,'DMG Tables'!$H$2:$H$7)</f>
        <v>36360000</v>
      </c>
      <c r="DA31" s="1">
        <f>LOOKUP($A31,'DMG Tables'!$P$2:$P$35,'DMG Tables'!$O$2:$O$35)*DA$1*LOOKUP(DA$1,'DMG Tables'!$G$2:$G$7,'DMG Tables'!$H$2:$H$7)</f>
        <v>36720000</v>
      </c>
      <c r="DB31" s="1">
        <f>LOOKUP($A31,'DMG Tables'!$P$2:$P$35,'DMG Tables'!$O$2:$O$35)*DB$1*LOOKUP(DB$1,'DMG Tables'!$G$2:$G$7,'DMG Tables'!$H$2:$H$7)</f>
        <v>37080000</v>
      </c>
      <c r="DC31" s="1">
        <f>LOOKUP($A31,'DMG Tables'!$P$2:$P$35,'DMG Tables'!$O$2:$O$35)*DC$1*LOOKUP(DC$1,'DMG Tables'!$G$2:$G$7,'DMG Tables'!$H$2:$H$7)</f>
        <v>37440000</v>
      </c>
      <c r="DD31" s="1">
        <f>LOOKUP($A31,'DMG Tables'!$P$2:$P$35,'DMG Tables'!$O$2:$O$35)*DD$1*LOOKUP(DD$1,'DMG Tables'!$G$2:$G$7,'DMG Tables'!$H$2:$H$7)</f>
        <v>37800000</v>
      </c>
      <c r="DE31" s="1">
        <f>LOOKUP($A31,'DMG Tables'!$P$2:$P$35,'DMG Tables'!$O$2:$O$35)*DE$1*LOOKUP(DE$1,'DMG Tables'!$G$2:$G$7,'DMG Tables'!$H$2:$H$7)</f>
        <v>38160000</v>
      </c>
      <c r="DF31" s="1">
        <f>LOOKUP($A31,'DMG Tables'!$P$2:$P$35,'DMG Tables'!$O$2:$O$35)*DF$1*LOOKUP(DF$1,'DMG Tables'!$G$2:$G$7,'DMG Tables'!$H$2:$H$7)</f>
        <v>38520000</v>
      </c>
      <c r="DG31" s="1">
        <f>LOOKUP($A31,'DMG Tables'!$P$2:$P$35,'DMG Tables'!$O$2:$O$35)*DG$1*LOOKUP(DG$1,'DMG Tables'!$G$2:$G$7,'DMG Tables'!$H$2:$H$7)</f>
        <v>38880000</v>
      </c>
      <c r="DH31" s="1">
        <f>LOOKUP($A31,'DMG Tables'!$P$2:$P$35,'DMG Tables'!$O$2:$O$35)*DH$1*LOOKUP(DH$1,'DMG Tables'!$G$2:$G$7,'DMG Tables'!$H$2:$H$7)</f>
        <v>39240000</v>
      </c>
      <c r="DI31" s="1">
        <f>LOOKUP($A31,'DMG Tables'!$P$2:$P$35,'DMG Tables'!$O$2:$O$35)*DI$1*LOOKUP(DI$1,'DMG Tables'!$G$2:$G$7,'DMG Tables'!$H$2:$H$7)</f>
        <v>39600000</v>
      </c>
      <c r="DJ31" s="1">
        <f>LOOKUP($A31,'DMG Tables'!$P$2:$P$35,'DMG Tables'!$O$2:$O$35)*DJ$1*LOOKUP(DJ$1,'DMG Tables'!$G$2:$G$7,'DMG Tables'!$H$2:$H$7)</f>
        <v>39960000</v>
      </c>
      <c r="DK31" s="1">
        <f>LOOKUP($A31,'DMG Tables'!$P$2:$P$35,'DMG Tables'!$O$2:$O$35)*DK$1*LOOKUP(DK$1,'DMG Tables'!$G$2:$G$7,'DMG Tables'!$H$2:$H$7)</f>
        <v>40320000</v>
      </c>
      <c r="DL31" s="1">
        <f>LOOKUP($A31,'DMG Tables'!$P$2:$P$35,'DMG Tables'!$O$2:$O$35)*DL$1*LOOKUP(DL$1,'DMG Tables'!$G$2:$G$7,'DMG Tables'!$H$2:$H$7)</f>
        <v>40680000</v>
      </c>
      <c r="DM31" s="1">
        <f>LOOKUP($A31,'DMG Tables'!$P$2:$P$35,'DMG Tables'!$O$2:$O$35)*DM$1*LOOKUP(DM$1,'DMG Tables'!$G$2:$G$7,'DMG Tables'!$H$2:$H$7)</f>
        <v>41040000</v>
      </c>
      <c r="DN31" s="1">
        <f>LOOKUP($A31,'DMG Tables'!$P$2:$P$35,'DMG Tables'!$O$2:$O$35)*DN$1*LOOKUP(DN$1,'DMG Tables'!$G$2:$G$7,'DMG Tables'!$H$2:$H$7)</f>
        <v>41400000</v>
      </c>
      <c r="DO31" s="1">
        <f>LOOKUP($A31,'DMG Tables'!$P$2:$P$35,'DMG Tables'!$O$2:$O$35)*DO$1*LOOKUP(DO$1,'DMG Tables'!$G$2:$G$7,'DMG Tables'!$H$2:$H$7)</f>
        <v>41760000</v>
      </c>
      <c r="DP31" s="1">
        <f>LOOKUP($A31,'DMG Tables'!$P$2:$P$35,'DMG Tables'!$O$2:$O$35)*DP$1*LOOKUP(DP$1,'DMG Tables'!$G$2:$G$7,'DMG Tables'!$H$2:$H$7)</f>
        <v>42120000</v>
      </c>
      <c r="DQ31" s="1">
        <f>LOOKUP($A31,'DMG Tables'!$P$2:$P$35,'DMG Tables'!$O$2:$O$35)*DQ$1*LOOKUP(DQ$1,'DMG Tables'!$G$2:$G$7,'DMG Tables'!$H$2:$H$7)</f>
        <v>42480000</v>
      </c>
      <c r="DR31" s="1">
        <f>LOOKUP($A31,'DMG Tables'!$P$2:$P$35,'DMG Tables'!$O$2:$O$35)*DR$1*LOOKUP(DR$1,'DMG Tables'!$G$2:$G$7,'DMG Tables'!$H$2:$H$7)</f>
        <v>42840000</v>
      </c>
      <c r="DS31" s="1">
        <f>LOOKUP($A31,'DMG Tables'!$P$2:$P$35,'DMG Tables'!$O$2:$O$35)*DS$1*LOOKUP(DS$1,'DMG Tables'!$G$2:$G$7,'DMG Tables'!$H$2:$H$7)</f>
        <v>43200000</v>
      </c>
      <c r="DT31" s="1">
        <f>LOOKUP($A31,'DMG Tables'!$P$2:$P$35,'DMG Tables'!$O$2:$O$35)*DT$1*LOOKUP(DT$1,'DMG Tables'!$G$2:$G$7,'DMG Tables'!$H$2:$H$7)</f>
        <v>43560000</v>
      </c>
      <c r="DU31" s="1">
        <f>LOOKUP($A31,'DMG Tables'!$P$2:$P$35,'DMG Tables'!$O$2:$O$35)*DU$1*LOOKUP(DU$1,'DMG Tables'!$G$2:$G$7,'DMG Tables'!$H$2:$H$7)</f>
        <v>43920000</v>
      </c>
      <c r="DV31" s="1">
        <f>LOOKUP($A31,'DMG Tables'!$P$2:$P$35,'DMG Tables'!$O$2:$O$35)*DV$1*LOOKUP(DV$1,'DMG Tables'!$G$2:$G$7,'DMG Tables'!$H$2:$H$7)</f>
        <v>44280000</v>
      </c>
      <c r="DW31" s="1">
        <f>LOOKUP($A31,'DMG Tables'!$P$2:$P$35,'DMG Tables'!$O$2:$O$35)*DW$1*LOOKUP(DW$1,'DMG Tables'!$G$2:$G$7,'DMG Tables'!$H$2:$H$7)</f>
        <v>44640000</v>
      </c>
      <c r="DX31" s="1">
        <f>LOOKUP($A31,'DMG Tables'!$P$2:$P$35,'DMG Tables'!$O$2:$O$35)*DX$1*LOOKUP(DX$1,'DMG Tables'!$G$2:$G$7,'DMG Tables'!$H$2:$H$7)</f>
        <v>45000000</v>
      </c>
      <c r="DY31" s="1">
        <f>LOOKUP($A31,'DMG Tables'!$P$2:$P$35,'DMG Tables'!$O$2:$O$35)*DY$1*LOOKUP(DY$1,'DMG Tables'!$G$2:$G$7,'DMG Tables'!$H$2:$H$7)</f>
        <v>45360000</v>
      </c>
      <c r="DZ31" s="1">
        <f>LOOKUP($A31,'DMG Tables'!$P$2:$P$35,'DMG Tables'!$O$2:$O$35)*DZ$1*LOOKUP(DZ$1,'DMG Tables'!$G$2:$G$7,'DMG Tables'!$H$2:$H$7)</f>
        <v>45720000</v>
      </c>
      <c r="EA31" s="1">
        <f>LOOKUP($A31,'DMG Tables'!$P$2:$P$35,'DMG Tables'!$O$2:$O$35)*EA$1*LOOKUP(EA$1,'DMG Tables'!$G$2:$G$7,'DMG Tables'!$H$2:$H$7)</f>
        <v>46080000</v>
      </c>
      <c r="EB31" s="1">
        <f>LOOKUP($A31,'DMG Tables'!$P$2:$P$35,'DMG Tables'!$O$2:$O$35)*EB$1*LOOKUP(EB$1,'DMG Tables'!$G$2:$G$7,'DMG Tables'!$H$2:$H$7)</f>
        <v>46440000</v>
      </c>
      <c r="EC31" s="1">
        <f>LOOKUP($A31,'DMG Tables'!$P$2:$P$35,'DMG Tables'!$O$2:$O$35)*EC$1*LOOKUP(EC$1,'DMG Tables'!$G$2:$G$7,'DMG Tables'!$H$2:$H$7)</f>
        <v>46800000</v>
      </c>
      <c r="ED31" s="1">
        <f>LOOKUP($A31,'DMG Tables'!$P$2:$P$35,'DMG Tables'!$O$2:$O$35)*ED$1*LOOKUP(ED$1,'DMG Tables'!$G$2:$G$7,'DMG Tables'!$H$2:$H$7)</f>
        <v>47160000</v>
      </c>
      <c r="EE31" s="1">
        <f>LOOKUP($A31,'DMG Tables'!$P$2:$P$35,'DMG Tables'!$O$2:$O$35)*EE$1*LOOKUP(EE$1,'DMG Tables'!$G$2:$G$7,'DMG Tables'!$H$2:$H$7)</f>
        <v>47520000</v>
      </c>
      <c r="EF31" s="1">
        <f>LOOKUP($A31,'DMG Tables'!$P$2:$P$35,'DMG Tables'!$O$2:$O$35)*EF$1*LOOKUP(EF$1,'DMG Tables'!$G$2:$G$7,'DMG Tables'!$H$2:$H$7)</f>
        <v>47880000</v>
      </c>
      <c r="EG31" s="1">
        <f>LOOKUP($A31,'DMG Tables'!$P$2:$P$35,'DMG Tables'!$O$2:$O$35)*EG$1*LOOKUP(EG$1,'DMG Tables'!$G$2:$G$7,'DMG Tables'!$H$2:$H$7)</f>
        <v>48240000</v>
      </c>
      <c r="EH31" s="1">
        <f>LOOKUP($A31,'DMG Tables'!$P$2:$P$35,'DMG Tables'!$O$2:$O$35)*EH$1*LOOKUP(EH$1,'DMG Tables'!$G$2:$G$7,'DMG Tables'!$H$2:$H$7)</f>
        <v>48600000</v>
      </c>
      <c r="EI31" s="1">
        <f>LOOKUP($A31,'DMG Tables'!$P$2:$P$35,'DMG Tables'!$O$2:$O$35)*EI$1*LOOKUP(EI$1,'DMG Tables'!$G$2:$G$7,'DMG Tables'!$H$2:$H$7)</f>
        <v>48960000</v>
      </c>
      <c r="EJ31" s="1">
        <f>LOOKUP($A31,'DMG Tables'!$P$2:$P$35,'DMG Tables'!$O$2:$O$35)*EJ$1*LOOKUP(EJ$1,'DMG Tables'!$G$2:$G$7,'DMG Tables'!$H$2:$H$7)</f>
        <v>49320000</v>
      </c>
      <c r="EK31" s="1">
        <f>LOOKUP($A31,'DMG Tables'!$P$2:$P$35,'DMG Tables'!$O$2:$O$35)*EK$1*LOOKUP(EK$1,'DMG Tables'!$G$2:$G$7,'DMG Tables'!$H$2:$H$7)</f>
        <v>49680000</v>
      </c>
      <c r="EL31" s="1">
        <f>LOOKUP($A31,'DMG Tables'!$P$2:$P$35,'DMG Tables'!$O$2:$O$35)*EL$1*LOOKUP(EL$1,'DMG Tables'!$G$2:$G$7,'DMG Tables'!$H$2:$H$7)</f>
        <v>50040000</v>
      </c>
      <c r="EM31" s="1">
        <f>LOOKUP($A31,'DMG Tables'!$P$2:$P$35,'DMG Tables'!$O$2:$O$35)*EM$1*LOOKUP(EM$1,'DMG Tables'!$G$2:$G$7,'DMG Tables'!$H$2:$H$7)</f>
        <v>50400000</v>
      </c>
      <c r="EN31" s="1">
        <f>LOOKUP($A31,'DMG Tables'!$P$2:$P$35,'DMG Tables'!$O$2:$O$35)*EN$1*LOOKUP(EN$1,'DMG Tables'!$G$2:$G$7,'DMG Tables'!$H$2:$H$7)</f>
        <v>50760000</v>
      </c>
      <c r="EO31" s="1">
        <f>LOOKUP($A31,'DMG Tables'!$P$2:$P$35,'DMG Tables'!$O$2:$O$35)*EO$1*LOOKUP(EO$1,'DMG Tables'!$G$2:$G$7,'DMG Tables'!$H$2:$H$7)</f>
        <v>51120000</v>
      </c>
      <c r="EP31" s="1">
        <f>LOOKUP($A31,'DMG Tables'!$P$2:$P$35,'DMG Tables'!$O$2:$O$35)*EP$1*LOOKUP(EP$1,'DMG Tables'!$G$2:$G$7,'DMG Tables'!$H$2:$H$7)</f>
        <v>51480000</v>
      </c>
      <c r="EQ31" s="1">
        <f>LOOKUP($A31,'DMG Tables'!$P$2:$P$35,'DMG Tables'!$O$2:$O$35)*EQ$1*LOOKUP(EQ$1,'DMG Tables'!$G$2:$G$7,'DMG Tables'!$H$2:$H$7)</f>
        <v>51840000</v>
      </c>
      <c r="ER31" s="1">
        <f>LOOKUP($A31,'DMG Tables'!$P$2:$P$35,'DMG Tables'!$O$2:$O$35)*ER$1*LOOKUP(ER$1,'DMG Tables'!$G$2:$G$7,'DMG Tables'!$H$2:$H$7)</f>
        <v>52200000</v>
      </c>
      <c r="ES31" s="1">
        <f>LOOKUP($A31,'DMG Tables'!$P$2:$P$35,'DMG Tables'!$O$2:$O$35)*ES$1*LOOKUP(ES$1,'DMG Tables'!$G$2:$G$7,'DMG Tables'!$H$2:$H$7)</f>
        <v>52560000</v>
      </c>
      <c r="ET31" s="1">
        <f>LOOKUP($A31,'DMG Tables'!$P$2:$P$35,'DMG Tables'!$O$2:$O$35)*ET$1*LOOKUP(ET$1,'DMG Tables'!$G$2:$G$7,'DMG Tables'!$H$2:$H$7)</f>
        <v>52920000</v>
      </c>
      <c r="EU31" s="1">
        <f>LOOKUP($A31,'DMG Tables'!$P$2:$P$35,'DMG Tables'!$O$2:$O$35)*EU$1*LOOKUP(EU$1,'DMG Tables'!$G$2:$G$7,'DMG Tables'!$H$2:$H$7)</f>
        <v>53280000</v>
      </c>
      <c r="EV31" s="1">
        <f>LOOKUP($A31,'DMG Tables'!$P$2:$P$35,'DMG Tables'!$O$2:$O$35)*EV$1*LOOKUP(EV$1,'DMG Tables'!$G$2:$G$7,'DMG Tables'!$H$2:$H$7)</f>
        <v>53640000</v>
      </c>
      <c r="EW31" s="1">
        <f>LOOKUP($A31,'DMG Tables'!$P$2:$P$35,'DMG Tables'!$O$2:$O$35)*EW$1*LOOKUP(EW$1,'DMG Tables'!$G$2:$G$7,'DMG Tables'!$H$2:$H$7)</f>
        <v>54000000</v>
      </c>
      <c r="EX31" s="1">
        <f>LOOKUP($A31,'DMG Tables'!$P$2:$P$35,'DMG Tables'!$O$2:$O$35)*EX$1*LOOKUP(EX$1,'DMG Tables'!$G$2:$G$7,'DMG Tables'!$H$2:$H$7)</f>
        <v>54360000</v>
      </c>
      <c r="EY31" s="1">
        <f>LOOKUP($A31,'DMG Tables'!$P$2:$P$35,'DMG Tables'!$O$2:$O$35)*EY$1*LOOKUP(EY$1,'DMG Tables'!$G$2:$G$7,'DMG Tables'!$H$2:$H$7)</f>
        <v>54720000</v>
      </c>
      <c r="EZ31" s="1">
        <f>LOOKUP($A31,'DMG Tables'!$P$2:$P$35,'DMG Tables'!$O$2:$O$35)*EZ$1*LOOKUP(EZ$1,'DMG Tables'!$G$2:$G$7,'DMG Tables'!$H$2:$H$7)</f>
        <v>55080000</v>
      </c>
      <c r="FA31" s="1">
        <f>LOOKUP($A31,'DMG Tables'!$P$2:$P$35,'DMG Tables'!$O$2:$O$35)*FA$1*LOOKUP(FA$1,'DMG Tables'!$G$2:$G$7,'DMG Tables'!$H$2:$H$7)</f>
        <v>55440000</v>
      </c>
      <c r="FB31" s="1">
        <f>LOOKUP($A31,'DMG Tables'!$P$2:$P$35,'DMG Tables'!$O$2:$O$35)*FB$1*LOOKUP(FB$1,'DMG Tables'!$G$2:$G$7,'DMG Tables'!$H$2:$H$7)</f>
        <v>55800000</v>
      </c>
      <c r="FC31" s="1">
        <f>LOOKUP($A31,'DMG Tables'!$P$2:$P$35,'DMG Tables'!$O$2:$O$35)*FC$1*LOOKUP(FC$1,'DMG Tables'!$G$2:$G$7,'DMG Tables'!$H$2:$H$7)</f>
        <v>56160000</v>
      </c>
      <c r="FD31" s="1">
        <f>LOOKUP($A31,'DMG Tables'!$P$2:$P$35,'DMG Tables'!$O$2:$O$35)*FD$1*LOOKUP(FD$1,'DMG Tables'!$G$2:$G$7,'DMG Tables'!$H$2:$H$7)</f>
        <v>56520000</v>
      </c>
      <c r="FE31" s="1">
        <f>LOOKUP($A31,'DMG Tables'!$P$2:$P$35,'DMG Tables'!$O$2:$O$35)*FE$1*LOOKUP(FE$1,'DMG Tables'!$G$2:$G$7,'DMG Tables'!$H$2:$H$7)</f>
        <v>56880000</v>
      </c>
      <c r="FF31" s="1">
        <f>LOOKUP($A31,'DMG Tables'!$P$2:$P$35,'DMG Tables'!$O$2:$O$35)*FF$1*LOOKUP(FF$1,'DMG Tables'!$G$2:$G$7,'DMG Tables'!$H$2:$H$7)</f>
        <v>57240000</v>
      </c>
      <c r="FG31" s="1">
        <f>LOOKUP($A31,'DMG Tables'!$P$2:$P$35,'DMG Tables'!$O$2:$O$35)*FG$1*LOOKUP(FG$1,'DMG Tables'!$G$2:$G$7,'DMG Tables'!$H$2:$H$7)</f>
        <v>57600000</v>
      </c>
      <c r="FH31" s="1">
        <f>LOOKUP($A31,'DMG Tables'!$P$2:$P$35,'DMG Tables'!$O$2:$O$35)*FH$1*LOOKUP(FH$1,'DMG Tables'!$G$2:$G$7,'DMG Tables'!$H$2:$H$7)</f>
        <v>57960000</v>
      </c>
      <c r="FI31" s="1">
        <f>LOOKUP($A31,'DMG Tables'!$P$2:$P$35,'DMG Tables'!$O$2:$O$35)*FI$1*LOOKUP(FI$1,'DMG Tables'!$G$2:$G$7,'DMG Tables'!$H$2:$H$7)</f>
        <v>58320000</v>
      </c>
      <c r="FJ31" s="1">
        <f>LOOKUP($A31,'DMG Tables'!$P$2:$P$35,'DMG Tables'!$O$2:$O$35)*FJ$1*LOOKUP(FJ$1,'DMG Tables'!$G$2:$G$7,'DMG Tables'!$H$2:$H$7)</f>
        <v>58680000</v>
      </c>
      <c r="FK31" s="1">
        <f>LOOKUP($A31,'DMG Tables'!$P$2:$P$35,'DMG Tables'!$O$2:$O$35)*FK$1*LOOKUP(FK$1,'DMG Tables'!$G$2:$G$7,'DMG Tables'!$H$2:$H$7)</f>
        <v>59040000</v>
      </c>
      <c r="FL31" s="1">
        <f>LOOKUP($A31,'DMG Tables'!$P$2:$P$35,'DMG Tables'!$O$2:$O$35)*FL$1*LOOKUP(FL$1,'DMG Tables'!$G$2:$G$7,'DMG Tables'!$H$2:$H$7)</f>
        <v>59400000</v>
      </c>
      <c r="FM31" s="1">
        <f>LOOKUP($A31,'DMG Tables'!$P$2:$P$35,'DMG Tables'!$O$2:$O$35)*FM$1*LOOKUP(FM$1,'DMG Tables'!$G$2:$G$7,'DMG Tables'!$H$2:$H$7)</f>
        <v>59760000</v>
      </c>
      <c r="FN31" s="1">
        <f>LOOKUP($A31,'DMG Tables'!$P$2:$P$35,'DMG Tables'!$O$2:$O$35)*FN$1*LOOKUP(FN$1,'DMG Tables'!$G$2:$G$7,'DMG Tables'!$H$2:$H$7)</f>
        <v>60120000</v>
      </c>
      <c r="FO31" s="1">
        <f>LOOKUP($A31,'DMG Tables'!$P$2:$P$35,'DMG Tables'!$O$2:$O$35)*FO$1*LOOKUP(FO$1,'DMG Tables'!$G$2:$G$7,'DMG Tables'!$H$2:$H$7)</f>
        <v>60480000</v>
      </c>
      <c r="FP31" s="1">
        <f>LOOKUP($A31,'DMG Tables'!$P$2:$P$35,'DMG Tables'!$O$2:$O$35)*FP$1*LOOKUP(FP$1,'DMG Tables'!$G$2:$G$7,'DMG Tables'!$H$2:$H$7)</f>
        <v>60840000</v>
      </c>
      <c r="FQ31" s="1">
        <f>LOOKUP($A31,'DMG Tables'!$P$2:$P$35,'DMG Tables'!$O$2:$O$35)*FQ$1*LOOKUP(FQ$1,'DMG Tables'!$G$2:$G$7,'DMG Tables'!$H$2:$H$7)</f>
        <v>61200000</v>
      </c>
      <c r="FR31" s="1">
        <f>LOOKUP($A31,'DMG Tables'!$P$2:$P$35,'DMG Tables'!$O$2:$O$35)*FR$1*LOOKUP(FR$1,'DMG Tables'!$G$2:$G$7,'DMG Tables'!$H$2:$H$7)</f>
        <v>61560000</v>
      </c>
      <c r="FS31" s="1">
        <f>LOOKUP($A31,'DMG Tables'!$P$2:$P$35,'DMG Tables'!$O$2:$O$35)*FS$1*LOOKUP(FS$1,'DMG Tables'!$G$2:$G$7,'DMG Tables'!$H$2:$H$7)</f>
        <v>61920000</v>
      </c>
      <c r="FT31" s="1">
        <f>LOOKUP($A31,'DMG Tables'!$P$2:$P$35,'DMG Tables'!$O$2:$O$35)*FT$1*LOOKUP(FT$1,'DMG Tables'!$G$2:$G$7,'DMG Tables'!$H$2:$H$7)</f>
        <v>62280000</v>
      </c>
      <c r="FU31" s="1">
        <f>LOOKUP($A31,'DMG Tables'!$P$2:$P$35,'DMG Tables'!$O$2:$O$35)*FU$1*LOOKUP(FU$1,'DMG Tables'!$G$2:$G$7,'DMG Tables'!$H$2:$H$7)</f>
        <v>62640000</v>
      </c>
      <c r="FV31" s="1">
        <f>LOOKUP($A31,'DMG Tables'!$P$2:$P$35,'DMG Tables'!$O$2:$O$35)*FV$1*LOOKUP(FV$1,'DMG Tables'!$G$2:$G$7,'DMG Tables'!$H$2:$H$7)</f>
        <v>63000000</v>
      </c>
      <c r="FW31" s="1">
        <f>LOOKUP($A31,'DMG Tables'!$P$2:$P$35,'DMG Tables'!$O$2:$O$35)*FW$1*LOOKUP(FW$1,'DMG Tables'!$G$2:$G$7,'DMG Tables'!$H$2:$H$7)</f>
        <v>63360000</v>
      </c>
      <c r="FX31" s="1">
        <f>LOOKUP($A31,'DMG Tables'!$P$2:$P$35,'DMG Tables'!$O$2:$O$35)*FX$1*LOOKUP(FX$1,'DMG Tables'!$G$2:$G$7,'DMG Tables'!$H$2:$H$7)</f>
        <v>63720000</v>
      </c>
      <c r="FY31" s="1">
        <f>LOOKUP($A31,'DMG Tables'!$P$2:$P$35,'DMG Tables'!$O$2:$O$35)*FY$1*LOOKUP(FY$1,'DMG Tables'!$G$2:$G$7,'DMG Tables'!$H$2:$H$7)</f>
        <v>64080000</v>
      </c>
      <c r="FZ31" s="1">
        <f>LOOKUP($A31,'DMG Tables'!$P$2:$P$35,'DMG Tables'!$O$2:$O$35)*FZ$1*LOOKUP(FZ$1,'DMG Tables'!$G$2:$G$7,'DMG Tables'!$H$2:$H$7)</f>
        <v>64440000</v>
      </c>
      <c r="GA31" s="1">
        <f>LOOKUP($A31,'DMG Tables'!$P$2:$P$35,'DMG Tables'!$O$2:$O$35)*GA$1*LOOKUP(GA$1,'DMG Tables'!$G$2:$G$7,'DMG Tables'!$H$2:$H$7)</f>
        <v>64800000</v>
      </c>
      <c r="GB31" s="1">
        <f>LOOKUP($A31,'DMG Tables'!$P$2:$P$35,'DMG Tables'!$O$2:$O$35)*GB$1*LOOKUP(GB$1,'DMG Tables'!$G$2:$G$7,'DMG Tables'!$H$2:$H$7)</f>
        <v>65160000</v>
      </c>
      <c r="GC31" s="1">
        <f>LOOKUP($A31,'DMG Tables'!$P$2:$P$35,'DMG Tables'!$O$2:$O$35)*GC$1*LOOKUP(GC$1,'DMG Tables'!$G$2:$G$7,'DMG Tables'!$H$2:$H$7)</f>
        <v>65520000</v>
      </c>
      <c r="GD31" s="1">
        <f>LOOKUP($A31,'DMG Tables'!$P$2:$P$35,'DMG Tables'!$O$2:$O$35)*GD$1*LOOKUP(GD$1,'DMG Tables'!$G$2:$G$7,'DMG Tables'!$H$2:$H$7)</f>
        <v>65880000</v>
      </c>
      <c r="GE31" s="1">
        <f>LOOKUP($A31,'DMG Tables'!$P$2:$P$35,'DMG Tables'!$O$2:$O$35)*GE$1*LOOKUP(GE$1,'DMG Tables'!$G$2:$G$7,'DMG Tables'!$H$2:$H$7)</f>
        <v>66240000</v>
      </c>
      <c r="GF31" s="1">
        <f>LOOKUP($A31,'DMG Tables'!$P$2:$P$35,'DMG Tables'!$O$2:$O$35)*GF$1*LOOKUP(GF$1,'DMG Tables'!$G$2:$G$7,'DMG Tables'!$H$2:$H$7)</f>
        <v>66600000</v>
      </c>
      <c r="GG31" s="1">
        <f>LOOKUP($A31,'DMG Tables'!$P$2:$P$35,'DMG Tables'!$O$2:$O$35)*GG$1*LOOKUP(GG$1,'DMG Tables'!$G$2:$G$7,'DMG Tables'!$H$2:$H$7)</f>
        <v>66960000</v>
      </c>
      <c r="GH31" s="1">
        <f>LOOKUP($A31,'DMG Tables'!$P$2:$P$35,'DMG Tables'!$O$2:$O$35)*GH$1*LOOKUP(GH$1,'DMG Tables'!$G$2:$G$7,'DMG Tables'!$H$2:$H$7)</f>
        <v>67320000</v>
      </c>
      <c r="GI31" s="1">
        <f>LOOKUP($A31,'DMG Tables'!$P$2:$P$35,'DMG Tables'!$O$2:$O$35)*GI$1*LOOKUP(GI$1,'DMG Tables'!$G$2:$G$7,'DMG Tables'!$H$2:$H$7)</f>
        <v>67680000</v>
      </c>
      <c r="GJ31" s="1">
        <f>LOOKUP($A31,'DMG Tables'!$P$2:$P$35,'DMG Tables'!$O$2:$O$35)*GJ$1*LOOKUP(GJ$1,'DMG Tables'!$G$2:$G$7,'DMG Tables'!$H$2:$H$7)</f>
        <v>68040000</v>
      </c>
      <c r="GK31" s="1">
        <f>LOOKUP($A31,'DMG Tables'!$P$2:$P$35,'DMG Tables'!$O$2:$O$35)*GK$1*LOOKUP(GK$1,'DMG Tables'!$G$2:$G$7,'DMG Tables'!$H$2:$H$7)</f>
        <v>68400000</v>
      </c>
      <c r="GL31" s="1">
        <f>LOOKUP($A31,'DMG Tables'!$P$2:$P$35,'DMG Tables'!$O$2:$O$35)*GL$1*LOOKUP(GL$1,'DMG Tables'!$G$2:$G$7,'DMG Tables'!$H$2:$H$7)</f>
        <v>68760000</v>
      </c>
      <c r="GM31" s="1">
        <f>LOOKUP($A31,'DMG Tables'!$P$2:$P$35,'DMG Tables'!$O$2:$O$35)*GM$1*LOOKUP(GM$1,'DMG Tables'!$G$2:$G$7,'DMG Tables'!$H$2:$H$7)</f>
        <v>69120000</v>
      </c>
      <c r="GN31" s="1">
        <f>LOOKUP($A31,'DMG Tables'!$P$2:$P$35,'DMG Tables'!$O$2:$O$35)*GN$1*LOOKUP(GN$1,'DMG Tables'!$G$2:$G$7,'DMG Tables'!$H$2:$H$7)</f>
        <v>69480000</v>
      </c>
      <c r="GO31" s="1">
        <f>LOOKUP($A31,'DMG Tables'!$P$2:$P$35,'DMG Tables'!$O$2:$O$35)*GO$1*LOOKUP(GO$1,'DMG Tables'!$G$2:$G$7,'DMG Tables'!$H$2:$H$7)</f>
        <v>69840000</v>
      </c>
      <c r="GP31" s="1">
        <f>LOOKUP($A31,'DMG Tables'!$P$2:$P$35,'DMG Tables'!$O$2:$O$35)*GP$1*LOOKUP(GP$1,'DMG Tables'!$G$2:$G$7,'DMG Tables'!$H$2:$H$7)</f>
        <v>70200000</v>
      </c>
      <c r="GQ31" s="1">
        <f>LOOKUP($A31,'DMG Tables'!$P$2:$P$35,'DMG Tables'!$O$2:$O$35)*GQ$1*LOOKUP(GQ$1,'DMG Tables'!$G$2:$G$7,'DMG Tables'!$H$2:$H$7)</f>
        <v>70560000</v>
      </c>
      <c r="GR31" s="1">
        <f>LOOKUP($A31,'DMG Tables'!$P$2:$P$35,'DMG Tables'!$O$2:$O$35)*GR$1*LOOKUP(GR$1,'DMG Tables'!$G$2:$G$7,'DMG Tables'!$H$2:$H$7)</f>
        <v>70920000</v>
      </c>
      <c r="GS31" s="1">
        <f>LOOKUP($A31,'DMG Tables'!$P$2:$P$35,'DMG Tables'!$O$2:$O$35)*GS$1*LOOKUP(GS$1,'DMG Tables'!$G$2:$G$7,'DMG Tables'!$H$2:$H$7)</f>
        <v>71280000</v>
      </c>
      <c r="GT31" s="1">
        <f>LOOKUP($A31,'DMG Tables'!$P$2:$P$35,'DMG Tables'!$O$2:$O$35)*GT$1*LOOKUP(GT$1,'DMG Tables'!$G$2:$G$7,'DMG Tables'!$H$2:$H$7)</f>
        <v>71640000</v>
      </c>
      <c r="GU31" s="1">
        <f>LOOKUP($A31,'DMG Tables'!$P$2:$P$35,'DMG Tables'!$O$2:$O$35)*GU$1*LOOKUP(GU$1,'DMG Tables'!$G$2:$G$7,'DMG Tables'!$H$2:$H$7)</f>
        <v>72000000</v>
      </c>
      <c r="GV31" s="1">
        <f>LOOKUP($A31,'DMG Tables'!$P$2:$P$35,'DMG Tables'!$O$2:$O$35)*GV$1*LOOKUP(GV$1,'DMG Tables'!$G$2:$G$7,'DMG Tables'!$H$2:$H$7)</f>
        <v>72360000</v>
      </c>
      <c r="GW31" s="1">
        <f>LOOKUP($A31,'DMG Tables'!$P$2:$P$35,'DMG Tables'!$O$2:$O$35)*GW$1*LOOKUP(GW$1,'DMG Tables'!$G$2:$G$7,'DMG Tables'!$H$2:$H$7)</f>
        <v>72720000</v>
      </c>
      <c r="GX31" s="1">
        <f>LOOKUP($A31,'DMG Tables'!$P$2:$P$35,'DMG Tables'!$O$2:$O$35)*GX$1*LOOKUP(GX$1,'DMG Tables'!$G$2:$G$7,'DMG Tables'!$H$2:$H$7)</f>
        <v>73080000</v>
      </c>
      <c r="GY31" s="1">
        <f>LOOKUP($A31,'DMG Tables'!$P$2:$P$35,'DMG Tables'!$O$2:$O$35)*GY$1*LOOKUP(GY$1,'DMG Tables'!$G$2:$G$7,'DMG Tables'!$H$2:$H$7)</f>
        <v>73440000</v>
      </c>
      <c r="GZ31" s="1">
        <f>LOOKUP($A31,'DMG Tables'!$P$2:$P$35,'DMG Tables'!$O$2:$O$35)*GZ$1*LOOKUP(GZ$1,'DMG Tables'!$G$2:$G$7,'DMG Tables'!$H$2:$H$7)</f>
        <v>73800000</v>
      </c>
      <c r="HA31" s="1">
        <f>LOOKUP($A31,'DMG Tables'!$P$2:$P$35,'DMG Tables'!$O$2:$O$35)*HA$1*LOOKUP(HA$1,'DMG Tables'!$G$2:$G$7,'DMG Tables'!$H$2:$H$7)</f>
        <v>74160000</v>
      </c>
      <c r="HB31" s="1">
        <f>LOOKUP($A31,'DMG Tables'!$P$2:$P$35,'DMG Tables'!$O$2:$O$35)*HB$1*LOOKUP(HB$1,'DMG Tables'!$G$2:$G$7,'DMG Tables'!$H$2:$H$7)</f>
        <v>74520000</v>
      </c>
      <c r="HC31" s="1">
        <f>LOOKUP($A31,'DMG Tables'!$P$2:$P$35,'DMG Tables'!$O$2:$O$35)*HC$1*LOOKUP(HC$1,'DMG Tables'!$G$2:$G$7,'DMG Tables'!$H$2:$H$7)</f>
        <v>74880000</v>
      </c>
      <c r="HD31" s="1">
        <f>LOOKUP($A31,'DMG Tables'!$P$2:$P$35,'DMG Tables'!$O$2:$O$35)*HD$1*LOOKUP(HD$1,'DMG Tables'!$G$2:$G$7,'DMG Tables'!$H$2:$H$7)</f>
        <v>75240000</v>
      </c>
      <c r="HE31" s="1">
        <f>LOOKUP($A31,'DMG Tables'!$P$2:$P$35,'DMG Tables'!$O$2:$O$35)*HE$1*LOOKUP(HE$1,'DMG Tables'!$G$2:$G$7,'DMG Tables'!$H$2:$H$7)</f>
        <v>75600000</v>
      </c>
      <c r="HF31" s="1">
        <f>LOOKUP($A31,'DMG Tables'!$P$2:$P$35,'DMG Tables'!$O$2:$O$35)*HF$1*LOOKUP(HF$1,'DMG Tables'!$G$2:$G$7,'DMG Tables'!$H$2:$H$7)</f>
        <v>75960000</v>
      </c>
      <c r="HG31" s="1">
        <f>LOOKUP($A31,'DMG Tables'!$P$2:$P$35,'DMG Tables'!$O$2:$O$35)*HG$1*LOOKUP(HG$1,'DMG Tables'!$G$2:$G$7,'DMG Tables'!$H$2:$H$7)</f>
        <v>76320000</v>
      </c>
      <c r="HH31" s="1">
        <f>LOOKUP($A31,'DMG Tables'!$P$2:$P$35,'DMG Tables'!$O$2:$O$35)*HH$1*LOOKUP(HH$1,'DMG Tables'!$G$2:$G$7,'DMG Tables'!$H$2:$H$7)</f>
        <v>76680000</v>
      </c>
      <c r="HI31" s="1">
        <f>LOOKUP($A31,'DMG Tables'!$P$2:$P$35,'DMG Tables'!$O$2:$O$35)*HI$1*LOOKUP(HI$1,'DMG Tables'!$G$2:$G$7,'DMG Tables'!$H$2:$H$7)</f>
        <v>77040000</v>
      </c>
      <c r="HJ31" s="1">
        <f>LOOKUP($A31,'DMG Tables'!$P$2:$P$35,'DMG Tables'!$O$2:$O$35)*HJ$1*LOOKUP(HJ$1,'DMG Tables'!$G$2:$G$7,'DMG Tables'!$H$2:$H$7)</f>
        <v>77400000</v>
      </c>
      <c r="HK31" s="1">
        <f>LOOKUP($A31,'DMG Tables'!$P$2:$P$35,'DMG Tables'!$O$2:$O$35)*HK$1*LOOKUP(HK$1,'DMG Tables'!$G$2:$G$7,'DMG Tables'!$H$2:$H$7)</f>
        <v>77760000</v>
      </c>
      <c r="HL31" s="1">
        <f>LOOKUP($A31,'DMG Tables'!$P$2:$P$35,'DMG Tables'!$O$2:$O$35)*HL$1*LOOKUP(HL$1,'DMG Tables'!$G$2:$G$7,'DMG Tables'!$H$2:$H$7)</f>
        <v>78120000</v>
      </c>
      <c r="HM31" s="1">
        <f>LOOKUP($A31,'DMG Tables'!$P$2:$P$35,'DMG Tables'!$O$2:$O$35)*HM$1*LOOKUP(HM$1,'DMG Tables'!$G$2:$G$7,'DMG Tables'!$H$2:$H$7)</f>
        <v>78480000</v>
      </c>
      <c r="HN31" s="1">
        <f>LOOKUP($A31,'DMG Tables'!$P$2:$P$35,'DMG Tables'!$O$2:$O$35)*HN$1*LOOKUP(HN$1,'DMG Tables'!$G$2:$G$7,'DMG Tables'!$H$2:$H$7)</f>
        <v>78840000</v>
      </c>
      <c r="HO31" s="1">
        <f>LOOKUP($A31,'DMG Tables'!$P$2:$P$35,'DMG Tables'!$O$2:$O$35)*HO$1*LOOKUP(HO$1,'DMG Tables'!$G$2:$G$7,'DMG Tables'!$H$2:$H$7)</f>
        <v>79200000</v>
      </c>
      <c r="HP31" s="1">
        <f>LOOKUP($A31,'DMG Tables'!$P$2:$P$35,'DMG Tables'!$O$2:$O$35)*HP$1*LOOKUP(HP$1,'DMG Tables'!$G$2:$G$7,'DMG Tables'!$H$2:$H$7)</f>
        <v>79560000</v>
      </c>
      <c r="HQ31" s="1">
        <f>LOOKUP($A31,'DMG Tables'!$P$2:$P$35,'DMG Tables'!$O$2:$O$35)*HQ$1*LOOKUP(HQ$1,'DMG Tables'!$G$2:$G$7,'DMG Tables'!$H$2:$H$7)</f>
        <v>79920000</v>
      </c>
      <c r="HR31" s="1">
        <f>LOOKUP($A31,'DMG Tables'!$P$2:$P$35,'DMG Tables'!$O$2:$O$35)*HR$1*LOOKUP(HR$1,'DMG Tables'!$G$2:$G$7,'DMG Tables'!$H$2:$H$7)</f>
        <v>80280000</v>
      </c>
      <c r="HS31" s="1">
        <f>LOOKUP($A31,'DMG Tables'!$P$2:$P$35,'DMG Tables'!$O$2:$O$35)*HS$1*LOOKUP(HS$1,'DMG Tables'!$G$2:$G$7,'DMG Tables'!$H$2:$H$7)</f>
        <v>80640000</v>
      </c>
      <c r="HT31" s="1">
        <f>LOOKUP($A31,'DMG Tables'!$P$2:$P$35,'DMG Tables'!$O$2:$O$35)*HT$1*LOOKUP(HT$1,'DMG Tables'!$G$2:$G$7,'DMG Tables'!$H$2:$H$7)</f>
        <v>81000000</v>
      </c>
      <c r="HU31" s="1">
        <f>LOOKUP($A31,'DMG Tables'!$P$2:$P$35,'DMG Tables'!$O$2:$O$35)*HU$1*LOOKUP(HU$1,'DMG Tables'!$G$2:$G$7,'DMG Tables'!$H$2:$H$7)</f>
        <v>81360000</v>
      </c>
      <c r="HV31" s="1">
        <f>LOOKUP($A31,'DMG Tables'!$P$2:$P$35,'DMG Tables'!$O$2:$O$35)*HV$1*LOOKUP(HV$1,'DMG Tables'!$G$2:$G$7,'DMG Tables'!$H$2:$H$7)</f>
        <v>81720000</v>
      </c>
      <c r="HW31" s="1">
        <f>LOOKUP($A31,'DMG Tables'!$P$2:$P$35,'DMG Tables'!$O$2:$O$35)*HW$1*LOOKUP(HW$1,'DMG Tables'!$G$2:$G$7,'DMG Tables'!$H$2:$H$7)</f>
        <v>82080000</v>
      </c>
      <c r="HX31" s="1">
        <f>LOOKUP($A31,'DMG Tables'!$P$2:$P$35,'DMG Tables'!$O$2:$O$35)*HX$1*LOOKUP(HX$1,'DMG Tables'!$G$2:$G$7,'DMG Tables'!$H$2:$H$7)</f>
        <v>82440000</v>
      </c>
      <c r="HY31" s="1">
        <f>LOOKUP($A31,'DMG Tables'!$P$2:$P$35,'DMG Tables'!$O$2:$O$35)*HY$1*LOOKUP(HY$1,'DMG Tables'!$G$2:$G$7,'DMG Tables'!$H$2:$H$7)</f>
        <v>82800000</v>
      </c>
      <c r="HZ31" s="1">
        <f>LOOKUP($A31,'DMG Tables'!$P$2:$P$35,'DMG Tables'!$O$2:$O$35)*HZ$1*LOOKUP(HZ$1,'DMG Tables'!$G$2:$G$7,'DMG Tables'!$H$2:$H$7)</f>
        <v>83160000</v>
      </c>
      <c r="IA31" s="1">
        <f>LOOKUP($A31,'DMG Tables'!$P$2:$P$35,'DMG Tables'!$O$2:$O$35)*IA$1*LOOKUP(IA$1,'DMG Tables'!$G$2:$G$7,'DMG Tables'!$H$2:$H$7)</f>
        <v>83520000</v>
      </c>
      <c r="IB31" s="1">
        <f>LOOKUP($A31,'DMG Tables'!$P$2:$P$35,'DMG Tables'!$O$2:$O$35)*IB$1*LOOKUP(IB$1,'DMG Tables'!$G$2:$G$7,'DMG Tables'!$H$2:$H$7)</f>
        <v>83880000</v>
      </c>
      <c r="IC31" s="1">
        <f>LOOKUP($A31,'DMG Tables'!$P$2:$P$35,'DMG Tables'!$O$2:$O$35)*IC$1*LOOKUP(IC$1,'DMG Tables'!$G$2:$G$7,'DMG Tables'!$H$2:$H$7)</f>
        <v>84240000</v>
      </c>
      <c r="ID31" s="1">
        <f>LOOKUP($A31,'DMG Tables'!$P$2:$P$35,'DMG Tables'!$O$2:$O$35)*ID$1*LOOKUP(ID$1,'DMG Tables'!$G$2:$G$7,'DMG Tables'!$H$2:$H$7)</f>
        <v>84600000</v>
      </c>
      <c r="IE31" s="1">
        <f>LOOKUP($A31,'DMG Tables'!$P$2:$P$35,'DMG Tables'!$O$2:$O$35)*IE$1*LOOKUP(IE$1,'DMG Tables'!$G$2:$G$7,'DMG Tables'!$H$2:$H$7)</f>
        <v>84960000</v>
      </c>
      <c r="IF31" s="1">
        <f>LOOKUP($A31,'DMG Tables'!$P$2:$P$35,'DMG Tables'!$O$2:$O$35)*IF$1*LOOKUP(IF$1,'DMG Tables'!$G$2:$G$7,'DMG Tables'!$H$2:$H$7)</f>
        <v>85320000</v>
      </c>
      <c r="IG31" s="1">
        <f>LOOKUP($A31,'DMG Tables'!$P$2:$P$35,'DMG Tables'!$O$2:$O$35)*IG$1*LOOKUP(IG$1,'DMG Tables'!$G$2:$G$7,'DMG Tables'!$H$2:$H$7)</f>
        <v>85680000</v>
      </c>
      <c r="IH31" s="1">
        <f>LOOKUP($A31,'DMG Tables'!$P$2:$P$35,'DMG Tables'!$O$2:$O$35)*IH$1*LOOKUP(IH$1,'DMG Tables'!$G$2:$G$7,'DMG Tables'!$H$2:$H$7)</f>
        <v>86040000</v>
      </c>
      <c r="II31" s="1">
        <f>LOOKUP($A31,'DMG Tables'!$P$2:$P$35,'DMG Tables'!$O$2:$O$35)*II$1*LOOKUP(II$1,'DMG Tables'!$G$2:$G$7,'DMG Tables'!$H$2:$H$7)</f>
        <v>86400000</v>
      </c>
      <c r="IJ31" s="1">
        <f>LOOKUP($A31,'DMG Tables'!$P$2:$P$35,'DMG Tables'!$O$2:$O$35)*IJ$1*LOOKUP(IJ$1,'DMG Tables'!$G$2:$G$7,'DMG Tables'!$H$2:$H$7)</f>
        <v>86760000</v>
      </c>
      <c r="IK31" s="1">
        <f>LOOKUP($A31,'DMG Tables'!$P$2:$P$35,'DMG Tables'!$O$2:$O$35)*IK$1*LOOKUP(IK$1,'DMG Tables'!$G$2:$G$7,'DMG Tables'!$H$2:$H$7)</f>
        <v>87120000</v>
      </c>
      <c r="IL31" s="1">
        <f>LOOKUP($A31,'DMG Tables'!$P$2:$P$35,'DMG Tables'!$O$2:$O$35)*IL$1*LOOKUP(IL$1,'DMG Tables'!$G$2:$G$7,'DMG Tables'!$H$2:$H$7)</f>
        <v>87480000</v>
      </c>
      <c r="IM31" s="1">
        <f>LOOKUP($A31,'DMG Tables'!$P$2:$P$35,'DMG Tables'!$O$2:$O$35)*IM$1*LOOKUP(IM$1,'DMG Tables'!$G$2:$G$7,'DMG Tables'!$H$2:$H$7)</f>
        <v>87840000</v>
      </c>
      <c r="IN31" s="1">
        <f>LOOKUP($A31,'DMG Tables'!$P$2:$P$35,'DMG Tables'!$O$2:$O$35)*IN$1*LOOKUP(IN$1,'DMG Tables'!$G$2:$G$7,'DMG Tables'!$H$2:$H$7)</f>
        <v>88200000</v>
      </c>
      <c r="IO31" s="1">
        <f>LOOKUP($A31,'DMG Tables'!$P$2:$P$35,'DMG Tables'!$O$2:$O$35)*IO$1*LOOKUP(IO$1,'DMG Tables'!$G$2:$G$7,'DMG Tables'!$H$2:$H$7)</f>
        <v>88560000</v>
      </c>
      <c r="IP31" s="1">
        <f>LOOKUP($A31,'DMG Tables'!$P$2:$P$35,'DMG Tables'!$O$2:$O$35)*IP$1*LOOKUP(IP$1,'DMG Tables'!$G$2:$G$7,'DMG Tables'!$H$2:$H$7)</f>
        <v>88920000</v>
      </c>
      <c r="IQ31" s="1">
        <f>LOOKUP($A31,'DMG Tables'!$P$2:$P$35,'DMG Tables'!$O$2:$O$35)*IQ$1*LOOKUP(IQ$1,'DMG Tables'!$G$2:$G$7,'DMG Tables'!$H$2:$H$7)</f>
        <v>89280000</v>
      </c>
      <c r="IR31" s="1">
        <f>LOOKUP($A31,'DMG Tables'!$P$2:$P$35,'DMG Tables'!$O$2:$O$35)*IR$1*LOOKUP(IR$1,'DMG Tables'!$G$2:$G$7,'DMG Tables'!$H$2:$H$7)</f>
        <v>89640000</v>
      </c>
      <c r="IS31" s="1">
        <f>LOOKUP($A31,'DMG Tables'!$P$2:$P$35,'DMG Tables'!$O$2:$O$35)*IS$1*LOOKUP(IS$1,'DMG Tables'!$G$2:$G$7,'DMG Tables'!$H$2:$H$7)</f>
        <v>90000000</v>
      </c>
      <c r="IT31" s="1">
        <f>LOOKUP($A31,'DMG Tables'!$P$2:$P$35,'DMG Tables'!$O$2:$O$35)*IT$1*LOOKUP(IT$1,'DMG Tables'!$G$2:$G$7,'DMG Tables'!$H$2:$H$7)</f>
        <v>90360000</v>
      </c>
      <c r="IU31" s="1">
        <f>LOOKUP($A31,'DMG Tables'!$P$2:$P$35,'DMG Tables'!$O$2:$O$35)*IU$1*LOOKUP(IU$1,'DMG Tables'!$G$2:$G$7,'DMG Tables'!$H$2:$H$7)</f>
        <v>90720000</v>
      </c>
      <c r="IV31" s="1">
        <f>LOOKUP($A31,'DMG Tables'!$P$2:$P$35,'DMG Tables'!$O$2:$O$35)*IV$1*LOOKUP(IV$1,'DMG Tables'!$G$2:$G$7,'DMG Tables'!$H$2:$H$7)</f>
        <v>91080000</v>
      </c>
      <c r="IW31" s="1">
        <f>LOOKUP($A31,'DMG Tables'!$P$2:$P$35,'DMG Tables'!$O$2:$O$35)*IW$1*LOOKUP(IW$1,'DMG Tables'!$G$2:$G$7,'DMG Tables'!$H$2:$H$7)</f>
        <v>91440000</v>
      </c>
      <c r="IX31" s="1">
        <f>LOOKUP($A31,'DMG Tables'!$P$2:$P$35,'DMG Tables'!$O$2:$O$35)*IX$1*LOOKUP(IX$1,'DMG Tables'!$G$2:$G$7,'DMG Tables'!$H$2:$H$7)</f>
        <v>91800000</v>
      </c>
      <c r="IY31" s="1">
        <f>LOOKUP($A31,'DMG Tables'!$P$2:$P$35,'DMG Tables'!$O$2:$O$35)*IY$1*LOOKUP(IY$1,'DMG Tables'!$G$2:$G$7,'DMG Tables'!$H$2:$H$7)</f>
        <v>92160000</v>
      </c>
      <c r="IZ31" s="1">
        <f>LOOKUP($A31,'DMG Tables'!$P$2:$P$35,'DMG Tables'!$O$2:$O$35)*IZ$1*LOOKUP(IZ$1,'DMG Tables'!$G$2:$G$7,'DMG Tables'!$H$2:$H$7)</f>
        <v>92520000</v>
      </c>
      <c r="JA31" s="1">
        <f>LOOKUP($A31,'DMG Tables'!$P$2:$P$35,'DMG Tables'!$O$2:$O$35)*JA$1*LOOKUP(JA$1,'DMG Tables'!$G$2:$G$7,'DMG Tables'!$H$2:$H$7)</f>
        <v>92880000</v>
      </c>
      <c r="JB31" s="1">
        <f>LOOKUP($A31,'DMG Tables'!$P$2:$P$35,'DMG Tables'!$O$2:$O$35)*JB$1*LOOKUP(JB$1,'DMG Tables'!$G$2:$G$7,'DMG Tables'!$H$2:$H$7)</f>
        <v>93240000</v>
      </c>
      <c r="JC31" s="1">
        <f>LOOKUP($A31,'DMG Tables'!$P$2:$P$35,'DMG Tables'!$O$2:$O$35)*JC$1*LOOKUP(JC$1,'DMG Tables'!$G$2:$G$7,'DMG Tables'!$H$2:$H$7)</f>
        <v>93600000</v>
      </c>
      <c r="JD31" s="1">
        <f>LOOKUP($A31,'DMG Tables'!$P$2:$P$35,'DMG Tables'!$O$2:$O$35)*JD$1*LOOKUP(JD$1,'DMG Tables'!$G$2:$G$7,'DMG Tables'!$H$2:$H$7)</f>
        <v>93960000</v>
      </c>
      <c r="JE31" s="1">
        <f>LOOKUP($A31,'DMG Tables'!$P$2:$P$35,'DMG Tables'!$O$2:$O$35)*JE$1*LOOKUP(JE$1,'DMG Tables'!$G$2:$G$7,'DMG Tables'!$H$2:$H$7)</f>
        <v>94320000</v>
      </c>
      <c r="JF31" s="1">
        <f>LOOKUP($A31,'DMG Tables'!$P$2:$P$35,'DMG Tables'!$O$2:$O$35)*JF$1*LOOKUP(JF$1,'DMG Tables'!$G$2:$G$7,'DMG Tables'!$H$2:$H$7)</f>
        <v>94680000</v>
      </c>
      <c r="JG31" s="1">
        <f>LOOKUP($A31,'DMG Tables'!$P$2:$P$35,'DMG Tables'!$O$2:$O$35)*JG$1*LOOKUP(JG$1,'DMG Tables'!$G$2:$G$7,'DMG Tables'!$H$2:$H$7)</f>
        <v>95040000</v>
      </c>
      <c r="JH31" s="1">
        <f>LOOKUP($A31,'DMG Tables'!$P$2:$P$35,'DMG Tables'!$O$2:$O$35)*JH$1*LOOKUP(JH$1,'DMG Tables'!$G$2:$G$7,'DMG Tables'!$H$2:$H$7)</f>
        <v>95400000</v>
      </c>
      <c r="JI31" s="1">
        <f>LOOKUP($A31,'DMG Tables'!$P$2:$P$35,'DMG Tables'!$O$2:$O$35)*JI$1*LOOKUP(JI$1,'DMG Tables'!$G$2:$G$7,'DMG Tables'!$H$2:$H$7)</f>
        <v>95760000</v>
      </c>
      <c r="JJ31" s="1">
        <f>LOOKUP($A31,'DMG Tables'!$P$2:$P$35,'DMG Tables'!$O$2:$O$35)*JJ$1*LOOKUP(JJ$1,'DMG Tables'!$G$2:$G$7,'DMG Tables'!$H$2:$H$7)</f>
        <v>96120000</v>
      </c>
      <c r="JK31" s="1">
        <f>LOOKUP($A31,'DMG Tables'!$P$2:$P$35,'DMG Tables'!$O$2:$O$35)*JK$1*LOOKUP(JK$1,'DMG Tables'!$G$2:$G$7,'DMG Tables'!$H$2:$H$7)</f>
        <v>96480000</v>
      </c>
      <c r="JL31" s="1">
        <f>LOOKUP($A31,'DMG Tables'!$P$2:$P$35,'DMG Tables'!$O$2:$O$35)*JL$1*LOOKUP(JL$1,'DMG Tables'!$G$2:$G$7,'DMG Tables'!$H$2:$H$7)</f>
        <v>96840000</v>
      </c>
      <c r="JM31" s="1">
        <f>LOOKUP($A31,'DMG Tables'!$P$2:$P$35,'DMG Tables'!$O$2:$O$35)*JM$1*LOOKUP(JM$1,'DMG Tables'!$G$2:$G$7,'DMG Tables'!$H$2:$H$7)</f>
        <v>97200000</v>
      </c>
      <c r="JN31" s="1">
        <f>LOOKUP($A31,'DMG Tables'!$P$2:$P$35,'DMG Tables'!$O$2:$O$35)*JN$1*LOOKUP(JN$1,'DMG Tables'!$G$2:$G$7,'DMG Tables'!$H$2:$H$7)</f>
        <v>97560000</v>
      </c>
      <c r="JO31" s="1">
        <f>LOOKUP($A31,'DMG Tables'!$P$2:$P$35,'DMG Tables'!$O$2:$O$35)*JO$1*LOOKUP(JO$1,'DMG Tables'!$G$2:$G$7,'DMG Tables'!$H$2:$H$7)</f>
        <v>97920000</v>
      </c>
      <c r="JP31" s="1">
        <f>LOOKUP($A31,'DMG Tables'!$P$2:$P$35,'DMG Tables'!$O$2:$O$35)*JP$1*LOOKUP(JP$1,'DMG Tables'!$G$2:$G$7,'DMG Tables'!$H$2:$H$7)</f>
        <v>98280000</v>
      </c>
      <c r="JQ31" s="1">
        <f>LOOKUP($A31,'DMG Tables'!$P$2:$P$35,'DMG Tables'!$O$2:$O$35)*JQ$1*LOOKUP(JQ$1,'DMG Tables'!$G$2:$G$7,'DMG Tables'!$H$2:$H$7)</f>
        <v>98640000</v>
      </c>
      <c r="JR31" s="1">
        <f>LOOKUP($A31,'DMG Tables'!$P$2:$P$35,'DMG Tables'!$O$2:$O$35)*JR$1*LOOKUP(JR$1,'DMG Tables'!$G$2:$G$7,'DMG Tables'!$H$2:$H$7)</f>
        <v>99000000</v>
      </c>
      <c r="JS31" s="1">
        <f>LOOKUP($A31,'DMG Tables'!$P$2:$P$35,'DMG Tables'!$O$2:$O$35)*JS$1*LOOKUP(JS$1,'DMG Tables'!$G$2:$G$7,'DMG Tables'!$H$2:$H$7)</f>
        <v>99360000</v>
      </c>
      <c r="JT31" s="1">
        <f>LOOKUP($A31,'DMG Tables'!$P$2:$P$35,'DMG Tables'!$O$2:$O$35)*JT$1*LOOKUP(JT$1,'DMG Tables'!$G$2:$G$7,'DMG Tables'!$H$2:$H$7)</f>
        <v>99720000</v>
      </c>
      <c r="JU31" s="1">
        <f>LOOKUP($A31,'DMG Tables'!$P$2:$P$35,'DMG Tables'!$O$2:$O$35)*JU$1*LOOKUP(JU$1,'DMG Tables'!$G$2:$G$7,'DMG Tables'!$H$2:$H$7)</f>
        <v>100080000</v>
      </c>
      <c r="JV31" s="1">
        <f>LOOKUP($A31,'DMG Tables'!$P$2:$P$35,'DMG Tables'!$O$2:$O$35)*JV$1*LOOKUP(JV$1,'DMG Tables'!$G$2:$G$7,'DMG Tables'!$H$2:$H$7)</f>
        <v>100440000</v>
      </c>
      <c r="JW31" s="1">
        <f>LOOKUP($A31,'DMG Tables'!$P$2:$P$35,'DMG Tables'!$O$2:$O$35)*JW$1*LOOKUP(JW$1,'DMG Tables'!$G$2:$G$7,'DMG Tables'!$H$2:$H$7)</f>
        <v>100800000</v>
      </c>
      <c r="JX31" s="1">
        <f>LOOKUP($A31,'DMG Tables'!$P$2:$P$35,'DMG Tables'!$O$2:$O$35)*JX$1*LOOKUP(JX$1,'DMG Tables'!$G$2:$G$7,'DMG Tables'!$H$2:$H$7)</f>
        <v>101160000</v>
      </c>
      <c r="JY31" s="1">
        <f>LOOKUP($A31,'DMG Tables'!$P$2:$P$35,'DMG Tables'!$O$2:$O$35)*JY$1*LOOKUP(JY$1,'DMG Tables'!$G$2:$G$7,'DMG Tables'!$H$2:$H$7)</f>
        <v>101520000</v>
      </c>
      <c r="JZ31" s="1">
        <f>LOOKUP($A31,'DMG Tables'!$P$2:$P$35,'DMG Tables'!$O$2:$O$35)*JZ$1*LOOKUP(JZ$1,'DMG Tables'!$G$2:$G$7,'DMG Tables'!$H$2:$H$7)</f>
        <v>101880000</v>
      </c>
      <c r="KA31" s="1">
        <f>LOOKUP($A31,'DMG Tables'!$P$2:$P$35,'DMG Tables'!$O$2:$O$35)*KA$1*LOOKUP(KA$1,'DMG Tables'!$G$2:$G$7,'DMG Tables'!$H$2:$H$7)</f>
        <v>102240000</v>
      </c>
      <c r="KB31" s="1">
        <f>LOOKUP($A31,'DMG Tables'!$P$2:$P$35,'DMG Tables'!$O$2:$O$35)*KB$1*LOOKUP(KB$1,'DMG Tables'!$G$2:$G$7,'DMG Tables'!$H$2:$H$7)</f>
        <v>102600000</v>
      </c>
      <c r="KC31" s="1">
        <f>LOOKUP($A31,'DMG Tables'!$P$2:$P$35,'DMG Tables'!$O$2:$O$35)*KC$1*LOOKUP(KC$1,'DMG Tables'!$G$2:$G$7,'DMG Tables'!$H$2:$H$7)</f>
        <v>102960000</v>
      </c>
      <c r="KD31" s="1">
        <f>LOOKUP($A31,'DMG Tables'!$P$2:$P$35,'DMG Tables'!$O$2:$O$35)*KD$1*LOOKUP(KD$1,'DMG Tables'!$G$2:$G$7,'DMG Tables'!$H$2:$H$7)</f>
        <v>103320000</v>
      </c>
      <c r="KE31" s="1">
        <f>LOOKUP($A31,'DMG Tables'!$P$2:$P$35,'DMG Tables'!$O$2:$O$35)*KE$1*LOOKUP(KE$1,'DMG Tables'!$G$2:$G$7,'DMG Tables'!$H$2:$H$7)</f>
        <v>103680000</v>
      </c>
      <c r="KF31" s="1">
        <f>LOOKUP($A31,'DMG Tables'!$P$2:$P$35,'DMG Tables'!$O$2:$O$35)*KF$1*LOOKUP(KF$1,'DMG Tables'!$G$2:$G$7,'DMG Tables'!$H$2:$H$7)</f>
        <v>104040000</v>
      </c>
      <c r="KG31" s="1">
        <f>LOOKUP($A31,'DMG Tables'!$P$2:$P$35,'DMG Tables'!$O$2:$O$35)*KG$1*LOOKUP(KG$1,'DMG Tables'!$G$2:$G$7,'DMG Tables'!$H$2:$H$7)</f>
        <v>104400000</v>
      </c>
      <c r="KH31" s="1">
        <f>LOOKUP($A31,'DMG Tables'!$P$2:$P$35,'DMG Tables'!$O$2:$O$35)*KH$1*LOOKUP(KH$1,'DMG Tables'!$G$2:$G$7,'DMG Tables'!$H$2:$H$7)</f>
        <v>104760000</v>
      </c>
      <c r="KI31" s="1">
        <f>LOOKUP($A31,'DMG Tables'!$P$2:$P$35,'DMG Tables'!$O$2:$O$35)*KI$1*LOOKUP(KI$1,'DMG Tables'!$G$2:$G$7,'DMG Tables'!$H$2:$H$7)</f>
        <v>105120000</v>
      </c>
      <c r="KJ31" s="1">
        <f>LOOKUP($A31,'DMG Tables'!$P$2:$P$35,'DMG Tables'!$O$2:$O$35)*KJ$1*LOOKUP(KJ$1,'DMG Tables'!$G$2:$G$7,'DMG Tables'!$H$2:$H$7)</f>
        <v>105480000</v>
      </c>
      <c r="KK31" s="1">
        <f>LOOKUP($A31,'DMG Tables'!$P$2:$P$35,'DMG Tables'!$O$2:$O$35)*KK$1*LOOKUP(KK$1,'DMG Tables'!$G$2:$G$7,'DMG Tables'!$H$2:$H$7)</f>
        <v>105840000</v>
      </c>
      <c r="KL31" s="1">
        <f>LOOKUP($A31,'DMG Tables'!$P$2:$P$35,'DMG Tables'!$O$2:$O$35)*KL$1*LOOKUP(KL$1,'DMG Tables'!$G$2:$G$7,'DMG Tables'!$H$2:$H$7)</f>
        <v>106200000</v>
      </c>
      <c r="KM31" s="1">
        <f>LOOKUP($A31,'DMG Tables'!$P$2:$P$35,'DMG Tables'!$O$2:$O$35)*KM$1*LOOKUP(KM$1,'DMG Tables'!$G$2:$G$7,'DMG Tables'!$H$2:$H$7)</f>
        <v>106560000</v>
      </c>
      <c r="KN31" s="1">
        <f>LOOKUP($A31,'DMG Tables'!$P$2:$P$35,'DMG Tables'!$O$2:$O$35)*KN$1*LOOKUP(KN$1,'DMG Tables'!$G$2:$G$7,'DMG Tables'!$H$2:$H$7)</f>
        <v>106920000</v>
      </c>
      <c r="KO31" s="1">
        <f>LOOKUP($A31,'DMG Tables'!$P$2:$P$35,'DMG Tables'!$O$2:$O$35)*KO$1*LOOKUP(KO$1,'DMG Tables'!$G$2:$G$7,'DMG Tables'!$H$2:$H$7)</f>
        <v>107280000</v>
      </c>
      <c r="KP31" s="1">
        <f>LOOKUP($A31,'DMG Tables'!$P$2:$P$35,'DMG Tables'!$O$2:$O$35)*KP$1*LOOKUP(KP$1,'DMG Tables'!$G$2:$G$7,'DMG Tables'!$H$2:$H$7)</f>
        <v>107640000</v>
      </c>
      <c r="KQ31" s="1">
        <f>LOOKUP($A31,'DMG Tables'!$P$2:$P$35,'DMG Tables'!$O$2:$O$35)*KQ$1*LOOKUP(KQ$1,'DMG Tables'!$G$2:$G$7,'DMG Tables'!$H$2:$H$7)</f>
        <v>108000000</v>
      </c>
      <c r="KR31" s="1">
        <f>LOOKUP($A31,'DMG Tables'!$P$2:$P$35,'DMG Tables'!$O$2:$O$35)*KR$1*LOOKUP(KR$1,'DMG Tables'!$G$2:$G$7,'DMG Tables'!$H$2:$H$7)</f>
        <v>108360000</v>
      </c>
      <c r="KS31" s="1">
        <f>LOOKUP($A31,'DMG Tables'!$P$2:$P$35,'DMG Tables'!$O$2:$O$35)*KS$1*LOOKUP(KS$1,'DMG Tables'!$G$2:$G$7,'DMG Tables'!$H$2:$H$7)</f>
        <v>108720000</v>
      </c>
      <c r="KT31" s="1">
        <f>LOOKUP($A31,'DMG Tables'!$P$2:$P$35,'DMG Tables'!$O$2:$O$35)*KT$1*LOOKUP(KT$1,'DMG Tables'!$G$2:$G$7,'DMG Tables'!$H$2:$H$7)</f>
        <v>109080000</v>
      </c>
      <c r="KU31" s="1">
        <f>LOOKUP($A31,'DMG Tables'!$P$2:$P$35,'DMG Tables'!$O$2:$O$35)*KU$1*LOOKUP(KU$1,'DMG Tables'!$G$2:$G$7,'DMG Tables'!$H$2:$H$7)</f>
        <v>109440000</v>
      </c>
      <c r="KV31" s="1">
        <f>LOOKUP($A31,'DMG Tables'!$P$2:$P$35,'DMG Tables'!$O$2:$O$35)*KV$1*LOOKUP(KV$1,'DMG Tables'!$G$2:$G$7,'DMG Tables'!$H$2:$H$7)</f>
        <v>109800000</v>
      </c>
      <c r="KW31" s="1">
        <f>LOOKUP($A31,'DMG Tables'!$P$2:$P$35,'DMG Tables'!$O$2:$O$35)*KW$1*LOOKUP(KW$1,'DMG Tables'!$G$2:$G$7,'DMG Tables'!$H$2:$H$7)</f>
        <v>110160000</v>
      </c>
      <c r="KX31" s="1">
        <f>LOOKUP($A31,'DMG Tables'!$P$2:$P$35,'DMG Tables'!$O$2:$O$35)*KX$1*LOOKUP(KX$1,'DMG Tables'!$G$2:$G$7,'DMG Tables'!$H$2:$H$7)</f>
        <v>110520000</v>
      </c>
      <c r="KY31" s="1">
        <f>LOOKUP($A31,'DMG Tables'!$P$2:$P$35,'DMG Tables'!$O$2:$O$35)*KY$1*LOOKUP(KY$1,'DMG Tables'!$G$2:$G$7,'DMG Tables'!$H$2:$H$7)</f>
        <v>110880000</v>
      </c>
      <c r="KZ31" s="1">
        <f>LOOKUP($A31,'DMG Tables'!$P$2:$P$35,'DMG Tables'!$O$2:$O$35)*KZ$1*LOOKUP(KZ$1,'DMG Tables'!$G$2:$G$7,'DMG Tables'!$H$2:$H$7)</f>
        <v>111240000</v>
      </c>
      <c r="LA31" s="1">
        <f>LOOKUP($A31,'DMG Tables'!$P$2:$P$35,'DMG Tables'!$O$2:$O$35)*LA$1*LOOKUP(LA$1,'DMG Tables'!$G$2:$G$7,'DMG Tables'!$H$2:$H$7)</f>
        <v>111600000</v>
      </c>
      <c r="LB31" s="1">
        <f>LOOKUP($A31,'DMG Tables'!$P$2:$P$35,'DMG Tables'!$O$2:$O$35)*LB$1*LOOKUP(LB$1,'DMG Tables'!$G$2:$G$7,'DMG Tables'!$H$2:$H$7)</f>
        <v>111960000</v>
      </c>
      <c r="LC31" s="1">
        <f>LOOKUP($A31,'DMG Tables'!$P$2:$P$35,'DMG Tables'!$O$2:$O$35)*LC$1*LOOKUP(LC$1,'DMG Tables'!$G$2:$G$7,'DMG Tables'!$H$2:$H$7)</f>
        <v>112320000</v>
      </c>
      <c r="LD31" s="1">
        <f>LOOKUP($A31,'DMG Tables'!$P$2:$P$35,'DMG Tables'!$O$2:$O$35)*LD$1*LOOKUP(LD$1,'DMG Tables'!$G$2:$G$7,'DMG Tables'!$H$2:$H$7)</f>
        <v>112680000</v>
      </c>
      <c r="LE31" s="1">
        <f>LOOKUP($A31,'DMG Tables'!$P$2:$P$35,'DMG Tables'!$O$2:$O$35)*LE$1*LOOKUP(LE$1,'DMG Tables'!$G$2:$G$7,'DMG Tables'!$H$2:$H$7)</f>
        <v>113040000</v>
      </c>
      <c r="LF31" s="1">
        <f>LOOKUP($A31,'DMG Tables'!$P$2:$P$35,'DMG Tables'!$O$2:$O$35)*LF$1*LOOKUP(LF$1,'DMG Tables'!$G$2:$G$7,'DMG Tables'!$H$2:$H$7)</f>
        <v>113400000</v>
      </c>
      <c r="LG31" s="1">
        <f>LOOKUP($A31,'DMG Tables'!$P$2:$P$35,'DMG Tables'!$O$2:$O$35)*LG$1*LOOKUP(LG$1,'DMG Tables'!$G$2:$G$7,'DMG Tables'!$H$2:$H$7)</f>
        <v>113760000</v>
      </c>
      <c r="LH31" s="1">
        <f>LOOKUP($A31,'DMG Tables'!$P$2:$P$35,'DMG Tables'!$O$2:$O$35)*LH$1*LOOKUP(LH$1,'DMG Tables'!$G$2:$G$7,'DMG Tables'!$H$2:$H$7)</f>
        <v>114120000</v>
      </c>
      <c r="LI31" s="1">
        <f>LOOKUP($A31,'DMG Tables'!$P$2:$P$35,'DMG Tables'!$O$2:$O$35)*LI$1*LOOKUP(LI$1,'DMG Tables'!$G$2:$G$7,'DMG Tables'!$H$2:$H$7)</f>
        <v>114480000</v>
      </c>
      <c r="LJ31" s="1">
        <f>LOOKUP($A31,'DMG Tables'!$P$2:$P$35,'DMG Tables'!$O$2:$O$35)*LJ$1*LOOKUP(LJ$1,'DMG Tables'!$G$2:$G$7,'DMG Tables'!$H$2:$H$7)</f>
        <v>114840000</v>
      </c>
      <c r="LK31" s="1">
        <f>LOOKUP($A31,'DMG Tables'!$P$2:$P$35,'DMG Tables'!$O$2:$O$35)*LK$1*LOOKUP(LK$1,'DMG Tables'!$G$2:$G$7,'DMG Tables'!$H$2:$H$7)</f>
        <v>115200000</v>
      </c>
      <c r="LL31" s="1">
        <f>LOOKUP($A31,'DMG Tables'!$P$2:$P$35,'DMG Tables'!$O$2:$O$35)*LL$1*LOOKUP(LL$1,'DMG Tables'!$G$2:$G$7,'DMG Tables'!$H$2:$H$7)</f>
        <v>115560000</v>
      </c>
      <c r="LM31" s="1">
        <f>LOOKUP($A31,'DMG Tables'!$P$2:$P$35,'DMG Tables'!$O$2:$O$35)*LM$1*LOOKUP(LM$1,'DMG Tables'!$G$2:$G$7,'DMG Tables'!$H$2:$H$7)</f>
        <v>115920000</v>
      </c>
      <c r="LN31" s="1">
        <f>LOOKUP($A31,'DMG Tables'!$P$2:$P$35,'DMG Tables'!$O$2:$O$35)*LN$1*LOOKUP(LN$1,'DMG Tables'!$G$2:$G$7,'DMG Tables'!$H$2:$H$7)</f>
        <v>116280000</v>
      </c>
      <c r="LO31" s="1">
        <f>LOOKUP($A31,'DMG Tables'!$P$2:$P$35,'DMG Tables'!$O$2:$O$35)*LO$1*LOOKUP(LO$1,'DMG Tables'!$G$2:$G$7,'DMG Tables'!$H$2:$H$7)</f>
        <v>116640000</v>
      </c>
      <c r="LP31" s="1">
        <f>LOOKUP($A31,'DMG Tables'!$P$2:$P$35,'DMG Tables'!$O$2:$O$35)*LP$1*LOOKUP(LP$1,'DMG Tables'!$G$2:$G$7,'DMG Tables'!$H$2:$H$7)</f>
        <v>117000000</v>
      </c>
      <c r="LQ31" s="1">
        <f>LOOKUP($A31,'DMG Tables'!$P$2:$P$35,'DMG Tables'!$O$2:$O$35)*LQ$1*LOOKUP(LQ$1,'DMG Tables'!$G$2:$G$7,'DMG Tables'!$H$2:$H$7)</f>
        <v>117360000</v>
      </c>
      <c r="LR31" s="1">
        <f>LOOKUP($A31,'DMG Tables'!$P$2:$P$35,'DMG Tables'!$O$2:$O$35)*LR$1*LOOKUP(LR$1,'DMG Tables'!$G$2:$G$7,'DMG Tables'!$H$2:$H$7)</f>
        <v>117720000</v>
      </c>
      <c r="LS31" s="1">
        <f>LOOKUP($A31,'DMG Tables'!$P$2:$P$35,'DMG Tables'!$O$2:$O$35)*LS$1*LOOKUP(LS$1,'DMG Tables'!$G$2:$G$7,'DMG Tables'!$H$2:$H$7)</f>
        <v>118080000</v>
      </c>
      <c r="LT31" s="1">
        <f>LOOKUP($A31,'DMG Tables'!$P$2:$P$35,'DMG Tables'!$O$2:$O$35)*LT$1*LOOKUP(LT$1,'DMG Tables'!$G$2:$G$7,'DMG Tables'!$H$2:$H$7)</f>
        <v>118440000</v>
      </c>
      <c r="LU31" s="1">
        <f>LOOKUP($A31,'DMG Tables'!$P$2:$P$35,'DMG Tables'!$O$2:$O$35)*LU$1*LOOKUP(LU$1,'DMG Tables'!$G$2:$G$7,'DMG Tables'!$H$2:$H$7)</f>
        <v>118800000</v>
      </c>
      <c r="LV31" s="1">
        <f>LOOKUP($A31,'DMG Tables'!$P$2:$P$35,'DMG Tables'!$O$2:$O$35)*LV$1*LOOKUP(LV$1,'DMG Tables'!$G$2:$G$7,'DMG Tables'!$H$2:$H$7)</f>
        <v>119160000</v>
      </c>
      <c r="LW31" s="1">
        <f>LOOKUP($A31,'DMG Tables'!$P$2:$P$35,'DMG Tables'!$O$2:$O$35)*LW$1*LOOKUP(LW$1,'DMG Tables'!$G$2:$G$7,'DMG Tables'!$H$2:$H$7)</f>
        <v>119520000</v>
      </c>
      <c r="LX31" s="1">
        <f>LOOKUP($A31,'DMG Tables'!$P$2:$P$35,'DMG Tables'!$O$2:$O$35)*LX$1*LOOKUP(LX$1,'DMG Tables'!$G$2:$G$7,'DMG Tables'!$H$2:$H$7)</f>
        <v>119880000</v>
      </c>
      <c r="LY31" s="1">
        <f>LOOKUP($A31,'DMG Tables'!$P$2:$P$35,'DMG Tables'!$O$2:$O$35)*LY$1*LOOKUP(LY$1,'DMG Tables'!$G$2:$G$7,'DMG Tables'!$H$2:$H$7)</f>
        <v>120240000</v>
      </c>
      <c r="LZ31" s="1">
        <f>LOOKUP($A31,'DMG Tables'!$P$2:$P$35,'DMG Tables'!$O$2:$O$35)*LZ$1*LOOKUP(LZ$1,'DMG Tables'!$G$2:$G$7,'DMG Tables'!$H$2:$H$7)</f>
        <v>120600000</v>
      </c>
      <c r="MA31" s="1">
        <f>LOOKUP($A31,'DMG Tables'!$P$2:$P$35,'DMG Tables'!$O$2:$O$35)*MA$1*LOOKUP(MA$1,'DMG Tables'!$G$2:$G$7,'DMG Tables'!$H$2:$H$7)</f>
        <v>120960000</v>
      </c>
      <c r="MB31" s="1">
        <f>LOOKUP($A31,'DMG Tables'!$P$2:$P$35,'DMG Tables'!$O$2:$O$35)*MB$1*LOOKUP(MB$1,'DMG Tables'!$G$2:$G$7,'DMG Tables'!$H$2:$H$7)</f>
        <v>121320000</v>
      </c>
      <c r="MC31" s="1">
        <f>LOOKUP($A31,'DMG Tables'!$P$2:$P$35,'DMG Tables'!$O$2:$O$35)*MC$1*LOOKUP(MC$1,'DMG Tables'!$G$2:$G$7,'DMG Tables'!$H$2:$H$7)</f>
        <v>121680000</v>
      </c>
      <c r="MD31" s="1">
        <f>LOOKUP($A31,'DMG Tables'!$P$2:$P$35,'DMG Tables'!$O$2:$O$35)*MD$1*LOOKUP(MD$1,'DMG Tables'!$G$2:$G$7,'DMG Tables'!$H$2:$H$7)</f>
        <v>122040000</v>
      </c>
      <c r="ME31" s="1">
        <f>LOOKUP($A31,'DMG Tables'!$P$2:$P$35,'DMG Tables'!$O$2:$O$35)*ME$1*LOOKUP(ME$1,'DMG Tables'!$G$2:$G$7,'DMG Tables'!$H$2:$H$7)</f>
        <v>122400000</v>
      </c>
      <c r="MF31" s="1">
        <f>LOOKUP($A31,'DMG Tables'!$P$2:$P$35,'DMG Tables'!$O$2:$O$35)*MF$1*LOOKUP(MF$1,'DMG Tables'!$G$2:$G$7,'DMG Tables'!$H$2:$H$7)</f>
        <v>122760000</v>
      </c>
      <c r="MG31" s="1">
        <f>LOOKUP($A31,'DMG Tables'!$P$2:$P$35,'DMG Tables'!$O$2:$O$35)*MG$1*LOOKUP(MG$1,'DMG Tables'!$G$2:$G$7,'DMG Tables'!$H$2:$H$7)</f>
        <v>123120000</v>
      </c>
      <c r="MH31" s="1">
        <f>LOOKUP($A31,'DMG Tables'!$P$2:$P$35,'DMG Tables'!$O$2:$O$35)*MH$1*LOOKUP(MH$1,'DMG Tables'!$G$2:$G$7,'DMG Tables'!$H$2:$H$7)</f>
        <v>123480000</v>
      </c>
      <c r="MI31" s="1">
        <f>LOOKUP($A31,'DMG Tables'!$P$2:$P$35,'DMG Tables'!$O$2:$O$35)*MI$1*LOOKUP(MI$1,'DMG Tables'!$G$2:$G$7,'DMG Tables'!$H$2:$H$7)</f>
        <v>123840000</v>
      </c>
      <c r="MJ31" s="1">
        <f>LOOKUP($A31,'DMG Tables'!$P$2:$P$35,'DMG Tables'!$O$2:$O$35)*MJ$1*LOOKUP(MJ$1,'DMG Tables'!$G$2:$G$7,'DMG Tables'!$H$2:$H$7)</f>
        <v>124200000</v>
      </c>
      <c r="MK31" s="1">
        <f>LOOKUP($A31,'DMG Tables'!$P$2:$P$35,'DMG Tables'!$O$2:$O$35)*MK$1*LOOKUP(MK$1,'DMG Tables'!$G$2:$G$7,'DMG Tables'!$H$2:$H$7)</f>
        <v>124560000</v>
      </c>
      <c r="ML31" s="1">
        <f>LOOKUP($A31,'DMG Tables'!$P$2:$P$35,'DMG Tables'!$O$2:$O$35)*ML$1*LOOKUP(ML$1,'DMG Tables'!$G$2:$G$7,'DMG Tables'!$H$2:$H$7)</f>
        <v>124920000</v>
      </c>
      <c r="MM31" s="1">
        <f>LOOKUP($A31,'DMG Tables'!$P$2:$P$35,'DMG Tables'!$O$2:$O$35)*MM$1*LOOKUP(MM$1,'DMG Tables'!$G$2:$G$7,'DMG Tables'!$H$2:$H$7)</f>
        <v>125280000</v>
      </c>
      <c r="MN31" s="1">
        <f>LOOKUP($A31,'DMG Tables'!$P$2:$P$35,'DMG Tables'!$O$2:$O$35)*MN$1*LOOKUP(MN$1,'DMG Tables'!$G$2:$G$7,'DMG Tables'!$H$2:$H$7)</f>
        <v>125640000</v>
      </c>
      <c r="MO31" s="1">
        <f>LOOKUP($A31,'DMG Tables'!$P$2:$P$35,'DMG Tables'!$O$2:$O$35)*MO$1*LOOKUP(MO$1,'DMG Tables'!$G$2:$G$7,'DMG Tables'!$H$2:$H$7)</f>
        <v>126000000</v>
      </c>
      <c r="MP31" s="1">
        <f>LOOKUP($A31,'DMG Tables'!$P$2:$P$35,'DMG Tables'!$O$2:$O$35)*MP$1*LOOKUP(MP$1,'DMG Tables'!$G$2:$G$7,'DMG Tables'!$H$2:$H$7)</f>
        <v>126360000</v>
      </c>
      <c r="MQ31" s="1">
        <f>LOOKUP($A31,'DMG Tables'!$P$2:$P$35,'DMG Tables'!$O$2:$O$35)*MQ$1*LOOKUP(MQ$1,'DMG Tables'!$G$2:$G$7,'DMG Tables'!$H$2:$H$7)</f>
        <v>126720000</v>
      </c>
      <c r="MR31" s="1">
        <f>LOOKUP($A31,'DMG Tables'!$P$2:$P$35,'DMG Tables'!$O$2:$O$35)*MR$1*LOOKUP(MR$1,'DMG Tables'!$G$2:$G$7,'DMG Tables'!$H$2:$H$7)</f>
        <v>127080000</v>
      </c>
      <c r="MS31" s="1">
        <f>LOOKUP($A31,'DMG Tables'!$P$2:$P$35,'DMG Tables'!$O$2:$O$35)*MS$1*LOOKUP(MS$1,'DMG Tables'!$G$2:$G$7,'DMG Tables'!$H$2:$H$7)</f>
        <v>127440000</v>
      </c>
      <c r="MT31" s="1">
        <f>LOOKUP($A31,'DMG Tables'!$P$2:$P$35,'DMG Tables'!$O$2:$O$35)*MT$1*LOOKUP(MT$1,'DMG Tables'!$G$2:$G$7,'DMG Tables'!$H$2:$H$7)</f>
        <v>127800000</v>
      </c>
      <c r="MU31" s="1">
        <f>LOOKUP($A31,'DMG Tables'!$P$2:$P$35,'DMG Tables'!$O$2:$O$35)*MU$1*LOOKUP(MU$1,'DMG Tables'!$G$2:$G$7,'DMG Tables'!$H$2:$H$7)</f>
        <v>128160000</v>
      </c>
      <c r="MV31" s="1">
        <f>LOOKUP($A31,'DMG Tables'!$P$2:$P$35,'DMG Tables'!$O$2:$O$35)*MV$1*LOOKUP(MV$1,'DMG Tables'!$G$2:$G$7,'DMG Tables'!$H$2:$H$7)</f>
        <v>128520000</v>
      </c>
      <c r="MW31" s="1">
        <f>LOOKUP($A31,'DMG Tables'!$P$2:$P$35,'DMG Tables'!$O$2:$O$35)*MW$1*LOOKUP(MW$1,'DMG Tables'!$G$2:$G$7,'DMG Tables'!$H$2:$H$7)</f>
        <v>128880000</v>
      </c>
      <c r="MX31" s="1">
        <f>LOOKUP($A31,'DMG Tables'!$P$2:$P$35,'DMG Tables'!$O$2:$O$35)*MX$1*LOOKUP(MX$1,'DMG Tables'!$G$2:$G$7,'DMG Tables'!$H$2:$H$7)</f>
        <v>129240000</v>
      </c>
      <c r="MY31" s="1">
        <f>LOOKUP($A31,'DMG Tables'!$P$2:$P$35,'DMG Tables'!$O$2:$O$35)*MY$1*LOOKUP(MY$1,'DMG Tables'!$G$2:$G$7,'DMG Tables'!$H$2:$H$7)</f>
        <v>129600000</v>
      </c>
      <c r="MZ31" s="1">
        <f>LOOKUP($A31,'DMG Tables'!$P$2:$P$35,'DMG Tables'!$O$2:$O$35)*MZ$1*LOOKUP(MZ$1,'DMG Tables'!$G$2:$G$7,'DMG Tables'!$H$2:$H$7)</f>
        <v>129960000</v>
      </c>
      <c r="NA31" s="1">
        <f>LOOKUP($A31,'DMG Tables'!$P$2:$P$35,'DMG Tables'!$O$2:$O$35)*NA$1*LOOKUP(NA$1,'DMG Tables'!$G$2:$G$7,'DMG Tables'!$H$2:$H$7)</f>
        <v>130320000</v>
      </c>
      <c r="NB31" s="1">
        <f>LOOKUP($A31,'DMG Tables'!$P$2:$P$35,'DMG Tables'!$O$2:$O$35)*NB$1*LOOKUP(NB$1,'DMG Tables'!$G$2:$G$7,'DMG Tables'!$H$2:$H$7)</f>
        <v>130680000</v>
      </c>
      <c r="NC31" s="1">
        <f>LOOKUP($A31,'DMG Tables'!$P$2:$P$35,'DMG Tables'!$O$2:$O$35)*NC$1*LOOKUP(NC$1,'DMG Tables'!$G$2:$G$7,'DMG Tables'!$H$2:$H$7)</f>
        <v>131040000</v>
      </c>
      <c r="ND31" s="1">
        <f>LOOKUP($A31,'DMG Tables'!$P$2:$P$35,'DMG Tables'!$O$2:$O$35)*ND$1*LOOKUP(ND$1,'DMG Tables'!$G$2:$G$7,'DMG Tables'!$H$2:$H$7)</f>
        <v>131400000</v>
      </c>
      <c r="NE31" s="1">
        <f>LOOKUP($A31,'DMG Tables'!$P$2:$P$35,'DMG Tables'!$O$2:$O$35)*NE$1*LOOKUP(NE$1,'DMG Tables'!$G$2:$G$7,'DMG Tables'!$H$2:$H$7)</f>
        <v>131760000</v>
      </c>
      <c r="NF31" s="1">
        <f>LOOKUP($A31,'DMG Tables'!$P$2:$P$35,'DMG Tables'!$O$2:$O$35)*NF$1*LOOKUP(NF$1,'DMG Tables'!$G$2:$G$7,'DMG Tables'!$H$2:$H$7)</f>
        <v>132120000</v>
      </c>
      <c r="NG31" s="1">
        <f>LOOKUP($A31,'DMG Tables'!$P$2:$P$35,'DMG Tables'!$O$2:$O$35)*NG$1*LOOKUP(NG$1,'DMG Tables'!$G$2:$G$7,'DMG Tables'!$H$2:$H$7)</f>
        <v>132480000</v>
      </c>
      <c r="NH31" s="1">
        <f>LOOKUP($A31,'DMG Tables'!$P$2:$P$35,'DMG Tables'!$O$2:$O$35)*NH$1*LOOKUP(NH$1,'DMG Tables'!$G$2:$G$7,'DMG Tables'!$H$2:$H$7)</f>
        <v>132840000</v>
      </c>
      <c r="NI31" s="1">
        <f>LOOKUP($A31,'DMG Tables'!$P$2:$P$35,'DMG Tables'!$O$2:$O$35)*NI$1*LOOKUP(NI$1,'DMG Tables'!$G$2:$G$7,'DMG Tables'!$H$2:$H$7)</f>
        <v>133200000</v>
      </c>
      <c r="NJ31" s="1">
        <f>LOOKUP($A31,'DMG Tables'!$P$2:$P$35,'DMG Tables'!$O$2:$O$35)*NJ$1*LOOKUP(NJ$1,'DMG Tables'!$G$2:$G$7,'DMG Tables'!$H$2:$H$7)</f>
        <v>133560000</v>
      </c>
      <c r="NK31" s="1">
        <f>LOOKUP($A31,'DMG Tables'!$P$2:$P$35,'DMG Tables'!$O$2:$O$35)*NK$1*LOOKUP(NK$1,'DMG Tables'!$G$2:$G$7,'DMG Tables'!$H$2:$H$7)</f>
        <v>133920000</v>
      </c>
      <c r="NL31" s="1">
        <f>LOOKUP($A31,'DMG Tables'!$P$2:$P$35,'DMG Tables'!$O$2:$O$35)*NL$1*LOOKUP(NL$1,'DMG Tables'!$G$2:$G$7,'DMG Tables'!$H$2:$H$7)</f>
        <v>134280000</v>
      </c>
      <c r="NM31" s="1">
        <f>LOOKUP($A31,'DMG Tables'!$P$2:$P$35,'DMG Tables'!$O$2:$O$35)*NM$1*LOOKUP(NM$1,'DMG Tables'!$G$2:$G$7,'DMG Tables'!$H$2:$H$7)</f>
        <v>134640000</v>
      </c>
      <c r="NN31" s="1">
        <f>LOOKUP($A31,'DMG Tables'!$P$2:$P$35,'DMG Tables'!$O$2:$O$35)*NN$1*LOOKUP(NN$1,'DMG Tables'!$G$2:$G$7,'DMG Tables'!$H$2:$H$7)</f>
        <v>135000000</v>
      </c>
      <c r="NO31" s="1">
        <f>LOOKUP($A31,'DMG Tables'!$P$2:$P$35,'DMG Tables'!$O$2:$O$35)*NO$1*LOOKUP(NO$1,'DMG Tables'!$G$2:$G$7,'DMG Tables'!$H$2:$H$7)</f>
        <v>135360000</v>
      </c>
      <c r="NP31" s="1">
        <f>LOOKUP($A31,'DMG Tables'!$P$2:$P$35,'DMG Tables'!$O$2:$O$35)*NP$1*LOOKUP(NP$1,'DMG Tables'!$G$2:$G$7,'DMG Tables'!$H$2:$H$7)</f>
        <v>135720000</v>
      </c>
      <c r="NQ31" s="1">
        <f>LOOKUP($A31,'DMG Tables'!$P$2:$P$35,'DMG Tables'!$O$2:$O$35)*NQ$1*LOOKUP(NQ$1,'DMG Tables'!$G$2:$G$7,'DMG Tables'!$H$2:$H$7)</f>
        <v>136080000</v>
      </c>
      <c r="NR31" s="1">
        <f>LOOKUP($A31,'DMG Tables'!$P$2:$P$35,'DMG Tables'!$O$2:$O$35)*NR$1*LOOKUP(NR$1,'DMG Tables'!$G$2:$G$7,'DMG Tables'!$H$2:$H$7)</f>
        <v>136440000</v>
      </c>
      <c r="NS31" s="1">
        <f>LOOKUP($A31,'DMG Tables'!$P$2:$P$35,'DMG Tables'!$O$2:$O$35)*NS$1*LOOKUP(NS$1,'DMG Tables'!$G$2:$G$7,'DMG Tables'!$H$2:$H$7)</f>
        <v>136800000</v>
      </c>
      <c r="NT31" s="1">
        <f>LOOKUP($A31,'DMG Tables'!$P$2:$P$35,'DMG Tables'!$O$2:$O$35)*NT$1*LOOKUP(NT$1,'DMG Tables'!$G$2:$G$7,'DMG Tables'!$H$2:$H$7)</f>
        <v>137160000</v>
      </c>
      <c r="NU31" s="1">
        <f>LOOKUP($A31,'DMG Tables'!$P$2:$P$35,'DMG Tables'!$O$2:$O$35)*NU$1*LOOKUP(NU$1,'DMG Tables'!$G$2:$G$7,'DMG Tables'!$H$2:$H$7)</f>
        <v>137520000</v>
      </c>
      <c r="NV31" s="1">
        <f>LOOKUP($A31,'DMG Tables'!$P$2:$P$35,'DMG Tables'!$O$2:$O$35)*NV$1*LOOKUP(NV$1,'DMG Tables'!$G$2:$G$7,'DMG Tables'!$H$2:$H$7)</f>
        <v>137880000</v>
      </c>
      <c r="NW31" s="1">
        <f>LOOKUP($A31,'DMG Tables'!$P$2:$P$35,'DMG Tables'!$O$2:$O$35)*NW$1*LOOKUP(NW$1,'DMG Tables'!$G$2:$G$7,'DMG Tables'!$H$2:$H$7)</f>
        <v>138240000</v>
      </c>
      <c r="NX31" s="1">
        <f>LOOKUP($A31,'DMG Tables'!$P$2:$P$35,'DMG Tables'!$O$2:$O$35)*NX$1*LOOKUP(NX$1,'DMG Tables'!$G$2:$G$7,'DMG Tables'!$H$2:$H$7)</f>
        <v>138600000</v>
      </c>
      <c r="NY31" s="1">
        <f>LOOKUP($A31,'DMG Tables'!$P$2:$P$35,'DMG Tables'!$O$2:$O$35)*NY$1*LOOKUP(NY$1,'DMG Tables'!$G$2:$G$7,'DMG Tables'!$H$2:$H$7)</f>
        <v>138960000</v>
      </c>
      <c r="NZ31" s="1">
        <f>LOOKUP($A31,'DMG Tables'!$P$2:$P$35,'DMG Tables'!$O$2:$O$35)*NZ$1*LOOKUP(NZ$1,'DMG Tables'!$G$2:$G$7,'DMG Tables'!$H$2:$H$7)</f>
        <v>139320000</v>
      </c>
      <c r="OA31" s="1">
        <f>LOOKUP($A31,'DMG Tables'!$P$2:$P$35,'DMG Tables'!$O$2:$O$35)*OA$1*LOOKUP(OA$1,'DMG Tables'!$G$2:$G$7,'DMG Tables'!$H$2:$H$7)</f>
        <v>139680000</v>
      </c>
      <c r="OB31" s="1">
        <f>LOOKUP($A31,'DMG Tables'!$P$2:$P$35,'DMG Tables'!$O$2:$O$35)*OB$1*LOOKUP(OB$1,'DMG Tables'!$G$2:$G$7,'DMG Tables'!$H$2:$H$7)</f>
        <v>140040000</v>
      </c>
      <c r="OC31" s="1">
        <f>LOOKUP($A31,'DMG Tables'!$P$2:$P$35,'DMG Tables'!$O$2:$O$35)*OC$1*LOOKUP(OC$1,'DMG Tables'!$G$2:$G$7,'DMG Tables'!$H$2:$H$7)</f>
        <v>140400000</v>
      </c>
      <c r="OD31" s="1">
        <f>LOOKUP($A31,'DMG Tables'!$P$2:$P$35,'DMG Tables'!$O$2:$O$35)*OD$1*LOOKUP(OD$1,'DMG Tables'!$G$2:$G$7,'DMG Tables'!$H$2:$H$7)</f>
        <v>140760000</v>
      </c>
      <c r="OE31" s="1">
        <f>LOOKUP($A31,'DMG Tables'!$P$2:$P$35,'DMG Tables'!$O$2:$O$35)*OE$1*LOOKUP(OE$1,'DMG Tables'!$G$2:$G$7,'DMG Tables'!$H$2:$H$7)</f>
        <v>141120000</v>
      </c>
      <c r="OF31" s="1">
        <f>LOOKUP($A31,'DMG Tables'!$P$2:$P$35,'DMG Tables'!$O$2:$O$35)*OF$1*LOOKUP(OF$1,'DMG Tables'!$G$2:$G$7,'DMG Tables'!$H$2:$H$7)</f>
        <v>141480000</v>
      </c>
      <c r="OG31" s="1">
        <f>LOOKUP($A31,'DMG Tables'!$P$2:$P$35,'DMG Tables'!$O$2:$O$35)*OG$1*LOOKUP(OG$1,'DMG Tables'!$G$2:$G$7,'DMG Tables'!$H$2:$H$7)</f>
        <v>141840000</v>
      </c>
      <c r="OH31" s="1">
        <f>LOOKUP($A31,'DMG Tables'!$P$2:$P$35,'DMG Tables'!$O$2:$O$35)*OH$1*LOOKUP(OH$1,'DMG Tables'!$G$2:$G$7,'DMG Tables'!$H$2:$H$7)</f>
        <v>142200000</v>
      </c>
      <c r="OI31" s="1">
        <f>LOOKUP($A31,'DMG Tables'!$P$2:$P$35,'DMG Tables'!$O$2:$O$35)*OI$1*LOOKUP(OI$1,'DMG Tables'!$G$2:$G$7,'DMG Tables'!$H$2:$H$7)</f>
        <v>142560000</v>
      </c>
      <c r="OJ31" s="1">
        <f>LOOKUP($A31,'DMG Tables'!$P$2:$P$35,'DMG Tables'!$O$2:$O$35)*OJ$1*LOOKUP(OJ$1,'DMG Tables'!$G$2:$G$7,'DMG Tables'!$H$2:$H$7)</f>
        <v>142920000</v>
      </c>
      <c r="OK31" s="1">
        <f>LOOKUP($A31,'DMG Tables'!$P$2:$P$35,'DMG Tables'!$O$2:$O$35)*OK$1*LOOKUP(OK$1,'DMG Tables'!$G$2:$G$7,'DMG Tables'!$H$2:$H$7)</f>
        <v>143280000</v>
      </c>
      <c r="OL31" s="1">
        <f>LOOKUP($A31,'DMG Tables'!$P$2:$P$35,'DMG Tables'!$O$2:$O$35)*OL$1*LOOKUP(OL$1,'DMG Tables'!$G$2:$G$7,'DMG Tables'!$H$2:$H$7)</f>
        <v>143640000</v>
      </c>
      <c r="OM31" s="1">
        <f>LOOKUP($A31,'DMG Tables'!$P$2:$P$35,'DMG Tables'!$O$2:$O$35)*OM$1*LOOKUP(OM$1,'DMG Tables'!$G$2:$G$7,'DMG Tables'!$H$2:$H$7)</f>
        <v>144000000</v>
      </c>
      <c r="ON31" s="1">
        <f>LOOKUP($A31,'DMG Tables'!$P$2:$P$35,'DMG Tables'!$O$2:$O$35)*ON$1*LOOKUP(ON$1,'DMG Tables'!$G$2:$G$7,'DMG Tables'!$H$2:$H$7)</f>
        <v>144360000</v>
      </c>
      <c r="OO31" s="1">
        <f>LOOKUP($A31,'DMG Tables'!$P$2:$P$35,'DMG Tables'!$O$2:$O$35)*OO$1*LOOKUP(OO$1,'DMG Tables'!$G$2:$G$7,'DMG Tables'!$H$2:$H$7)</f>
        <v>144720000</v>
      </c>
      <c r="OP31" s="1">
        <f>LOOKUP($A31,'DMG Tables'!$P$2:$P$35,'DMG Tables'!$O$2:$O$35)*OP$1*LOOKUP(OP$1,'DMG Tables'!$G$2:$G$7,'DMG Tables'!$H$2:$H$7)</f>
        <v>145080000</v>
      </c>
      <c r="OQ31" s="1">
        <f>LOOKUP($A31,'DMG Tables'!$P$2:$P$35,'DMG Tables'!$O$2:$O$35)*OQ$1*LOOKUP(OQ$1,'DMG Tables'!$G$2:$G$7,'DMG Tables'!$H$2:$H$7)</f>
        <v>145440000</v>
      </c>
      <c r="OR31" s="1">
        <f>LOOKUP($A31,'DMG Tables'!$P$2:$P$35,'DMG Tables'!$O$2:$O$35)*OR$1*LOOKUP(OR$1,'DMG Tables'!$G$2:$G$7,'DMG Tables'!$H$2:$H$7)</f>
        <v>145800000</v>
      </c>
      <c r="OS31" s="1">
        <f>LOOKUP($A31,'DMG Tables'!$P$2:$P$35,'DMG Tables'!$O$2:$O$35)*OS$1*LOOKUP(OS$1,'DMG Tables'!$G$2:$G$7,'DMG Tables'!$H$2:$H$7)</f>
        <v>146160000</v>
      </c>
      <c r="OT31" s="1">
        <f>LOOKUP($A31,'DMG Tables'!$P$2:$P$35,'DMG Tables'!$O$2:$O$35)*OT$1*LOOKUP(OT$1,'DMG Tables'!$G$2:$G$7,'DMG Tables'!$H$2:$H$7)</f>
        <v>146520000</v>
      </c>
      <c r="OU31" s="1">
        <f>LOOKUP($A31,'DMG Tables'!$P$2:$P$35,'DMG Tables'!$O$2:$O$35)*OU$1*LOOKUP(OU$1,'DMG Tables'!$G$2:$G$7,'DMG Tables'!$H$2:$H$7)</f>
        <v>146880000</v>
      </c>
      <c r="OV31" s="1">
        <f>LOOKUP($A31,'DMG Tables'!$P$2:$P$35,'DMG Tables'!$O$2:$O$35)*OV$1*LOOKUP(OV$1,'DMG Tables'!$G$2:$G$7,'DMG Tables'!$H$2:$H$7)</f>
        <v>147240000</v>
      </c>
      <c r="OW31" s="1">
        <f>LOOKUP($A31,'DMG Tables'!$P$2:$P$35,'DMG Tables'!$O$2:$O$35)*OW$1*LOOKUP(OW$1,'DMG Tables'!$G$2:$G$7,'DMG Tables'!$H$2:$H$7)</f>
        <v>147600000</v>
      </c>
      <c r="OX31" s="1">
        <f>LOOKUP($A31,'DMG Tables'!$P$2:$P$35,'DMG Tables'!$O$2:$O$35)*OX$1*LOOKUP(OX$1,'DMG Tables'!$G$2:$G$7,'DMG Tables'!$H$2:$H$7)</f>
        <v>147960000</v>
      </c>
      <c r="OY31" s="1">
        <f>LOOKUP($A31,'DMG Tables'!$P$2:$P$35,'DMG Tables'!$O$2:$O$35)*OY$1*LOOKUP(OY$1,'DMG Tables'!$G$2:$G$7,'DMG Tables'!$H$2:$H$7)</f>
        <v>148320000</v>
      </c>
      <c r="OZ31" s="1">
        <f>LOOKUP($A31,'DMG Tables'!$P$2:$P$35,'DMG Tables'!$O$2:$O$35)*OZ$1*LOOKUP(OZ$1,'DMG Tables'!$G$2:$G$7,'DMG Tables'!$H$2:$H$7)</f>
        <v>148680000</v>
      </c>
      <c r="PA31" s="1">
        <f>LOOKUP($A31,'DMG Tables'!$P$2:$P$35,'DMG Tables'!$O$2:$O$35)*PA$1*LOOKUP(PA$1,'DMG Tables'!$G$2:$G$7,'DMG Tables'!$H$2:$H$7)</f>
        <v>149040000</v>
      </c>
      <c r="PB31" s="1">
        <f>LOOKUP($A31,'DMG Tables'!$P$2:$P$35,'DMG Tables'!$O$2:$O$35)*PB$1*LOOKUP(PB$1,'DMG Tables'!$G$2:$G$7,'DMG Tables'!$H$2:$H$7)</f>
        <v>149400000</v>
      </c>
      <c r="PC31" s="1">
        <f>LOOKUP($A31,'DMG Tables'!$P$2:$P$35,'DMG Tables'!$O$2:$O$35)*PC$1*LOOKUP(PC$1,'DMG Tables'!$G$2:$G$7,'DMG Tables'!$H$2:$H$7)</f>
        <v>149760000</v>
      </c>
      <c r="PD31" s="1">
        <f>LOOKUP($A31,'DMG Tables'!$P$2:$P$35,'DMG Tables'!$O$2:$O$35)*PD$1*LOOKUP(PD$1,'DMG Tables'!$G$2:$G$7,'DMG Tables'!$H$2:$H$7)</f>
        <v>150120000</v>
      </c>
      <c r="PE31" s="1">
        <f>LOOKUP($A31,'DMG Tables'!$P$2:$P$35,'DMG Tables'!$O$2:$O$35)*PE$1*LOOKUP(PE$1,'DMG Tables'!$G$2:$G$7,'DMG Tables'!$H$2:$H$7)</f>
        <v>150480000</v>
      </c>
      <c r="PF31" s="1">
        <f>LOOKUP($A31,'DMG Tables'!$P$2:$P$35,'DMG Tables'!$O$2:$O$35)*PF$1*LOOKUP(PF$1,'DMG Tables'!$G$2:$G$7,'DMG Tables'!$H$2:$H$7)</f>
        <v>150840000</v>
      </c>
      <c r="PG31" s="1">
        <f>LOOKUP($A31,'DMG Tables'!$P$2:$P$35,'DMG Tables'!$O$2:$O$35)*PG$1*LOOKUP(PG$1,'DMG Tables'!$G$2:$G$7,'DMG Tables'!$H$2:$H$7)</f>
        <v>151200000</v>
      </c>
      <c r="PH31" s="1">
        <f>LOOKUP($A31,'DMG Tables'!$P$2:$P$35,'DMG Tables'!$O$2:$O$35)*PH$1*LOOKUP(PH$1,'DMG Tables'!$G$2:$G$7,'DMG Tables'!$H$2:$H$7)</f>
        <v>151560000</v>
      </c>
      <c r="PI31" s="1">
        <f>LOOKUP($A31,'DMG Tables'!$P$2:$P$35,'DMG Tables'!$O$2:$O$35)*PI$1*LOOKUP(PI$1,'DMG Tables'!$G$2:$G$7,'DMG Tables'!$H$2:$H$7)</f>
        <v>151920000</v>
      </c>
      <c r="PJ31" s="1">
        <f>LOOKUP($A31,'DMG Tables'!$P$2:$P$35,'DMG Tables'!$O$2:$O$35)*PJ$1*LOOKUP(PJ$1,'DMG Tables'!$G$2:$G$7,'DMG Tables'!$H$2:$H$7)</f>
        <v>152280000</v>
      </c>
      <c r="PK31" s="1">
        <f>LOOKUP($A31,'DMG Tables'!$P$2:$P$35,'DMG Tables'!$O$2:$O$35)*PK$1*LOOKUP(PK$1,'DMG Tables'!$G$2:$G$7,'DMG Tables'!$H$2:$H$7)</f>
        <v>152640000</v>
      </c>
      <c r="PL31" s="1">
        <f>LOOKUP($A31,'DMG Tables'!$P$2:$P$35,'DMG Tables'!$O$2:$O$35)*PL$1*LOOKUP(PL$1,'DMG Tables'!$G$2:$G$7,'DMG Tables'!$H$2:$H$7)</f>
        <v>153000000</v>
      </c>
      <c r="PM31" s="1">
        <f>LOOKUP($A31,'DMG Tables'!$P$2:$P$35,'DMG Tables'!$O$2:$O$35)*PM$1*LOOKUP(PM$1,'DMG Tables'!$G$2:$G$7,'DMG Tables'!$H$2:$H$7)</f>
        <v>153360000</v>
      </c>
      <c r="PN31" s="1">
        <f>LOOKUP($A31,'DMG Tables'!$P$2:$P$35,'DMG Tables'!$O$2:$O$35)*PN$1*LOOKUP(PN$1,'DMG Tables'!$G$2:$G$7,'DMG Tables'!$H$2:$H$7)</f>
        <v>153720000</v>
      </c>
      <c r="PO31" s="1">
        <f>LOOKUP($A31,'DMG Tables'!$P$2:$P$35,'DMG Tables'!$O$2:$O$35)*PO$1*LOOKUP(PO$1,'DMG Tables'!$G$2:$G$7,'DMG Tables'!$H$2:$H$7)</f>
        <v>154080000</v>
      </c>
      <c r="PP31" s="1">
        <f>LOOKUP($A31,'DMG Tables'!$P$2:$P$35,'DMG Tables'!$O$2:$O$35)*PP$1*LOOKUP(PP$1,'DMG Tables'!$G$2:$G$7,'DMG Tables'!$H$2:$H$7)</f>
        <v>154440000</v>
      </c>
      <c r="PQ31" s="1">
        <f>LOOKUP($A31,'DMG Tables'!$P$2:$P$35,'DMG Tables'!$O$2:$O$35)*PQ$1*LOOKUP(PQ$1,'DMG Tables'!$G$2:$G$7,'DMG Tables'!$H$2:$H$7)</f>
        <v>154800000</v>
      </c>
      <c r="PR31" s="1">
        <f>LOOKUP($A31,'DMG Tables'!$P$2:$P$35,'DMG Tables'!$O$2:$O$35)*PR$1*LOOKUP(PR$1,'DMG Tables'!$G$2:$G$7,'DMG Tables'!$H$2:$H$7)</f>
        <v>155160000</v>
      </c>
      <c r="PS31" s="1">
        <f>LOOKUP($A31,'DMG Tables'!$P$2:$P$35,'DMG Tables'!$O$2:$O$35)*PS$1*LOOKUP(PS$1,'DMG Tables'!$G$2:$G$7,'DMG Tables'!$H$2:$H$7)</f>
        <v>155520000</v>
      </c>
      <c r="PT31" s="1">
        <f>LOOKUP($A31,'DMG Tables'!$P$2:$P$35,'DMG Tables'!$O$2:$O$35)*PT$1*LOOKUP(PT$1,'DMG Tables'!$G$2:$G$7,'DMG Tables'!$H$2:$H$7)</f>
        <v>155880000</v>
      </c>
      <c r="PU31" s="1">
        <f>LOOKUP($A31,'DMG Tables'!$P$2:$P$35,'DMG Tables'!$O$2:$O$35)*PU$1*LOOKUP(PU$1,'DMG Tables'!$G$2:$G$7,'DMG Tables'!$H$2:$H$7)</f>
        <v>156240000</v>
      </c>
      <c r="PV31" s="1">
        <f>LOOKUP($A31,'DMG Tables'!$P$2:$P$35,'DMG Tables'!$O$2:$O$35)*PV$1*LOOKUP(PV$1,'DMG Tables'!$G$2:$G$7,'DMG Tables'!$H$2:$H$7)</f>
        <v>156600000</v>
      </c>
      <c r="PW31" s="1">
        <f>LOOKUP($A31,'DMG Tables'!$P$2:$P$35,'DMG Tables'!$O$2:$O$35)*PW$1*LOOKUP(PW$1,'DMG Tables'!$G$2:$G$7,'DMG Tables'!$H$2:$H$7)</f>
        <v>156960000</v>
      </c>
      <c r="PX31" s="1">
        <f>LOOKUP($A31,'DMG Tables'!$P$2:$P$35,'DMG Tables'!$O$2:$O$35)*PX$1*LOOKUP(PX$1,'DMG Tables'!$G$2:$G$7,'DMG Tables'!$H$2:$H$7)</f>
        <v>157320000</v>
      </c>
      <c r="PY31" s="1">
        <f>LOOKUP($A31,'DMG Tables'!$P$2:$P$35,'DMG Tables'!$O$2:$O$35)*PY$1*LOOKUP(PY$1,'DMG Tables'!$G$2:$G$7,'DMG Tables'!$H$2:$H$7)</f>
        <v>157680000</v>
      </c>
      <c r="PZ31" s="1">
        <f>LOOKUP($A31,'DMG Tables'!$P$2:$P$35,'DMG Tables'!$O$2:$O$35)*PZ$1*LOOKUP(PZ$1,'DMG Tables'!$G$2:$G$7,'DMG Tables'!$H$2:$H$7)</f>
        <v>158040000</v>
      </c>
      <c r="QA31" s="1">
        <f>LOOKUP($A31,'DMG Tables'!$P$2:$P$35,'DMG Tables'!$O$2:$O$35)*QA$1*LOOKUP(QA$1,'DMG Tables'!$G$2:$G$7,'DMG Tables'!$H$2:$H$7)</f>
        <v>158400000</v>
      </c>
      <c r="QB31" s="1">
        <f>LOOKUP($A31,'DMG Tables'!$P$2:$P$35,'DMG Tables'!$O$2:$O$35)*QB$1*LOOKUP(QB$1,'DMG Tables'!$G$2:$G$7,'DMG Tables'!$H$2:$H$7)</f>
        <v>158760000</v>
      </c>
      <c r="QC31" s="1">
        <f>LOOKUP($A31,'DMG Tables'!$P$2:$P$35,'DMG Tables'!$O$2:$O$35)*QC$1*LOOKUP(QC$1,'DMG Tables'!$G$2:$G$7,'DMG Tables'!$H$2:$H$7)</f>
        <v>159120000</v>
      </c>
      <c r="QD31" s="1">
        <f>LOOKUP($A31,'DMG Tables'!$P$2:$P$35,'DMG Tables'!$O$2:$O$35)*QD$1*LOOKUP(QD$1,'DMG Tables'!$G$2:$G$7,'DMG Tables'!$H$2:$H$7)</f>
        <v>159480000</v>
      </c>
      <c r="QE31" s="1">
        <f>LOOKUP($A31,'DMG Tables'!$P$2:$P$35,'DMG Tables'!$O$2:$O$35)*QE$1*LOOKUP(QE$1,'DMG Tables'!$G$2:$G$7,'DMG Tables'!$H$2:$H$7)</f>
        <v>159840000</v>
      </c>
      <c r="QF31" s="1">
        <f>LOOKUP($A31,'DMG Tables'!$P$2:$P$35,'DMG Tables'!$O$2:$O$35)*QF$1*LOOKUP(QF$1,'DMG Tables'!$G$2:$G$7,'DMG Tables'!$H$2:$H$7)</f>
        <v>160200000</v>
      </c>
      <c r="QG31" s="1">
        <f>LOOKUP($A31,'DMG Tables'!$P$2:$P$35,'DMG Tables'!$O$2:$O$35)*QG$1*LOOKUP(QG$1,'DMG Tables'!$G$2:$G$7,'DMG Tables'!$H$2:$H$7)</f>
        <v>160560000</v>
      </c>
      <c r="QH31" s="1">
        <f>LOOKUP($A31,'DMG Tables'!$P$2:$P$35,'DMG Tables'!$O$2:$O$35)*QH$1*LOOKUP(QH$1,'DMG Tables'!$G$2:$G$7,'DMG Tables'!$H$2:$H$7)</f>
        <v>160920000</v>
      </c>
      <c r="QI31" s="1">
        <f>LOOKUP($A31,'DMG Tables'!$P$2:$P$35,'DMG Tables'!$O$2:$O$35)*QI$1*LOOKUP(QI$1,'DMG Tables'!$G$2:$G$7,'DMG Tables'!$H$2:$H$7)</f>
        <v>161280000</v>
      </c>
      <c r="QJ31" s="1">
        <f>LOOKUP($A31,'DMG Tables'!$P$2:$P$35,'DMG Tables'!$O$2:$O$35)*QJ$1*LOOKUP(QJ$1,'DMG Tables'!$G$2:$G$7,'DMG Tables'!$H$2:$H$7)</f>
        <v>161640000</v>
      </c>
      <c r="QK31" s="1">
        <f>LOOKUP($A31,'DMG Tables'!$P$2:$P$35,'DMG Tables'!$O$2:$O$35)*QK$1*LOOKUP(QK$1,'DMG Tables'!$G$2:$G$7,'DMG Tables'!$H$2:$H$7)</f>
        <v>162000000</v>
      </c>
      <c r="QL31" s="1">
        <f>LOOKUP($A31,'DMG Tables'!$P$2:$P$35,'DMG Tables'!$O$2:$O$35)*QL$1*LOOKUP(QL$1,'DMG Tables'!$G$2:$G$7,'DMG Tables'!$H$2:$H$7)</f>
        <v>162360000</v>
      </c>
      <c r="QM31" s="1">
        <f>LOOKUP($A31,'DMG Tables'!$P$2:$P$35,'DMG Tables'!$O$2:$O$35)*QM$1*LOOKUP(QM$1,'DMG Tables'!$G$2:$G$7,'DMG Tables'!$H$2:$H$7)</f>
        <v>162720000</v>
      </c>
      <c r="QN31" s="1">
        <f>LOOKUP($A31,'DMG Tables'!$P$2:$P$35,'DMG Tables'!$O$2:$O$35)*QN$1*LOOKUP(QN$1,'DMG Tables'!$G$2:$G$7,'DMG Tables'!$H$2:$H$7)</f>
        <v>163080000</v>
      </c>
      <c r="QO31" s="1">
        <f>LOOKUP($A31,'DMG Tables'!$P$2:$P$35,'DMG Tables'!$O$2:$O$35)*QO$1*LOOKUP(QO$1,'DMG Tables'!$G$2:$G$7,'DMG Tables'!$H$2:$H$7)</f>
        <v>163440000</v>
      </c>
      <c r="QP31" s="1">
        <f>LOOKUP($A31,'DMG Tables'!$P$2:$P$35,'DMG Tables'!$O$2:$O$35)*QP$1*LOOKUP(QP$1,'DMG Tables'!$G$2:$G$7,'DMG Tables'!$H$2:$H$7)</f>
        <v>163800000</v>
      </c>
      <c r="QQ31" s="1">
        <f>LOOKUP($A31,'DMG Tables'!$P$2:$P$35,'DMG Tables'!$O$2:$O$35)*QQ$1*LOOKUP(QQ$1,'DMG Tables'!$G$2:$G$7,'DMG Tables'!$H$2:$H$7)</f>
        <v>164160000</v>
      </c>
      <c r="QR31" s="1">
        <f>LOOKUP($A31,'DMG Tables'!$P$2:$P$35,'DMG Tables'!$O$2:$O$35)*QR$1*LOOKUP(QR$1,'DMG Tables'!$G$2:$G$7,'DMG Tables'!$H$2:$H$7)</f>
        <v>164520000</v>
      </c>
      <c r="QS31" s="1">
        <f>LOOKUP($A31,'DMG Tables'!$P$2:$P$35,'DMG Tables'!$O$2:$O$35)*QS$1*LOOKUP(QS$1,'DMG Tables'!$G$2:$G$7,'DMG Tables'!$H$2:$H$7)</f>
        <v>164880000</v>
      </c>
      <c r="QT31" s="1">
        <f>LOOKUP($A31,'DMG Tables'!$P$2:$P$35,'DMG Tables'!$O$2:$O$35)*QT$1*LOOKUP(QT$1,'DMG Tables'!$G$2:$G$7,'DMG Tables'!$H$2:$H$7)</f>
        <v>165240000</v>
      </c>
      <c r="QU31" s="1">
        <f>LOOKUP($A31,'DMG Tables'!$P$2:$P$35,'DMG Tables'!$O$2:$O$35)*QU$1*LOOKUP(QU$1,'DMG Tables'!$G$2:$G$7,'DMG Tables'!$H$2:$H$7)</f>
        <v>165600000</v>
      </c>
      <c r="QV31" s="1">
        <f>LOOKUP($A31,'DMG Tables'!$P$2:$P$35,'DMG Tables'!$O$2:$O$35)*QV$1*LOOKUP(QV$1,'DMG Tables'!$G$2:$G$7,'DMG Tables'!$H$2:$H$7)</f>
        <v>165960000</v>
      </c>
      <c r="QW31" s="1">
        <f>LOOKUP($A31,'DMG Tables'!$P$2:$P$35,'DMG Tables'!$O$2:$O$35)*QW$1*LOOKUP(QW$1,'DMG Tables'!$G$2:$G$7,'DMG Tables'!$H$2:$H$7)</f>
        <v>166320000</v>
      </c>
      <c r="QX31" s="1">
        <f>LOOKUP($A31,'DMG Tables'!$P$2:$P$35,'DMG Tables'!$O$2:$O$35)*QX$1*LOOKUP(QX$1,'DMG Tables'!$G$2:$G$7,'DMG Tables'!$H$2:$H$7)</f>
        <v>166680000</v>
      </c>
      <c r="QY31" s="1">
        <f>LOOKUP($A31,'DMG Tables'!$P$2:$P$35,'DMG Tables'!$O$2:$O$35)*QY$1*LOOKUP(QY$1,'DMG Tables'!$G$2:$G$7,'DMG Tables'!$H$2:$H$7)</f>
        <v>167040000</v>
      </c>
      <c r="QZ31" s="1">
        <f>LOOKUP($A31,'DMG Tables'!$P$2:$P$35,'DMG Tables'!$O$2:$O$35)*QZ$1*LOOKUP(QZ$1,'DMG Tables'!$G$2:$G$7,'DMG Tables'!$H$2:$H$7)</f>
        <v>167400000</v>
      </c>
      <c r="RA31" s="1">
        <f>LOOKUP($A31,'DMG Tables'!$P$2:$P$35,'DMG Tables'!$O$2:$O$35)*RA$1*LOOKUP(RA$1,'DMG Tables'!$G$2:$G$7,'DMG Tables'!$H$2:$H$7)</f>
        <v>167760000</v>
      </c>
      <c r="RB31" s="1">
        <f>LOOKUP($A31,'DMG Tables'!$P$2:$P$35,'DMG Tables'!$O$2:$O$35)*RB$1*LOOKUP(RB$1,'DMG Tables'!$G$2:$G$7,'DMG Tables'!$H$2:$H$7)</f>
        <v>168120000</v>
      </c>
      <c r="RC31" s="1">
        <f>LOOKUP($A31,'DMG Tables'!$P$2:$P$35,'DMG Tables'!$O$2:$O$35)*RC$1*LOOKUP(RC$1,'DMG Tables'!$G$2:$G$7,'DMG Tables'!$H$2:$H$7)</f>
        <v>168480000</v>
      </c>
      <c r="RD31" s="1">
        <f>LOOKUP($A31,'DMG Tables'!$P$2:$P$35,'DMG Tables'!$O$2:$O$35)*RD$1*LOOKUP(RD$1,'DMG Tables'!$G$2:$G$7,'DMG Tables'!$H$2:$H$7)</f>
        <v>168840000</v>
      </c>
      <c r="RE31" s="1">
        <f>LOOKUP($A31,'DMG Tables'!$P$2:$P$35,'DMG Tables'!$O$2:$O$35)*RE$1*LOOKUP(RE$1,'DMG Tables'!$G$2:$G$7,'DMG Tables'!$H$2:$H$7)</f>
        <v>169200000</v>
      </c>
      <c r="RF31" s="1">
        <f>LOOKUP($A31,'DMG Tables'!$P$2:$P$35,'DMG Tables'!$O$2:$O$35)*RF$1*LOOKUP(RF$1,'DMG Tables'!$G$2:$G$7,'DMG Tables'!$H$2:$H$7)</f>
        <v>169560000</v>
      </c>
      <c r="RG31" s="1">
        <f>LOOKUP($A31,'DMG Tables'!$P$2:$P$35,'DMG Tables'!$O$2:$O$35)*RG$1*LOOKUP(RG$1,'DMG Tables'!$G$2:$G$7,'DMG Tables'!$H$2:$H$7)</f>
        <v>169920000</v>
      </c>
      <c r="RH31" s="1">
        <f>LOOKUP($A31,'DMG Tables'!$P$2:$P$35,'DMG Tables'!$O$2:$O$35)*RH$1*LOOKUP(RH$1,'DMG Tables'!$G$2:$G$7,'DMG Tables'!$H$2:$H$7)</f>
        <v>170280000</v>
      </c>
      <c r="RI31" s="1">
        <f>LOOKUP($A31,'DMG Tables'!$P$2:$P$35,'DMG Tables'!$O$2:$O$35)*RI$1*LOOKUP(RI$1,'DMG Tables'!$G$2:$G$7,'DMG Tables'!$H$2:$H$7)</f>
        <v>170640000</v>
      </c>
      <c r="RJ31" s="1">
        <f>LOOKUP($A31,'DMG Tables'!$P$2:$P$35,'DMG Tables'!$O$2:$O$35)*RJ$1*LOOKUP(RJ$1,'DMG Tables'!$G$2:$G$7,'DMG Tables'!$H$2:$H$7)</f>
        <v>171000000</v>
      </c>
      <c r="RK31" s="1">
        <f>LOOKUP($A31,'DMG Tables'!$P$2:$P$35,'DMG Tables'!$O$2:$O$35)*RK$1*LOOKUP(RK$1,'DMG Tables'!$G$2:$G$7,'DMG Tables'!$H$2:$H$7)</f>
        <v>171360000</v>
      </c>
      <c r="RL31" s="1">
        <f>LOOKUP($A31,'DMG Tables'!$P$2:$P$35,'DMG Tables'!$O$2:$O$35)*RL$1*LOOKUP(RL$1,'DMG Tables'!$G$2:$G$7,'DMG Tables'!$H$2:$H$7)</f>
        <v>171720000</v>
      </c>
      <c r="RM31" s="1">
        <f>LOOKUP($A31,'DMG Tables'!$P$2:$P$35,'DMG Tables'!$O$2:$O$35)*RM$1*LOOKUP(RM$1,'DMG Tables'!$G$2:$G$7,'DMG Tables'!$H$2:$H$7)</f>
        <v>172080000</v>
      </c>
      <c r="RN31" s="1">
        <f>LOOKUP($A31,'DMG Tables'!$P$2:$P$35,'DMG Tables'!$O$2:$O$35)*RN$1*LOOKUP(RN$1,'DMG Tables'!$G$2:$G$7,'DMG Tables'!$H$2:$H$7)</f>
        <v>172440000</v>
      </c>
      <c r="RO31" s="1">
        <f>LOOKUP($A31,'DMG Tables'!$P$2:$P$35,'DMG Tables'!$O$2:$O$35)*RO$1*LOOKUP(RO$1,'DMG Tables'!$G$2:$G$7,'DMG Tables'!$H$2:$H$7)</f>
        <v>172800000</v>
      </c>
      <c r="RP31" s="1">
        <f>LOOKUP($A31,'DMG Tables'!$P$2:$P$35,'DMG Tables'!$O$2:$O$35)*RP$1*LOOKUP(RP$1,'DMG Tables'!$G$2:$G$7,'DMG Tables'!$H$2:$H$7)</f>
        <v>173160000</v>
      </c>
      <c r="RQ31" s="1">
        <f>LOOKUP($A31,'DMG Tables'!$P$2:$P$35,'DMG Tables'!$O$2:$O$35)*RQ$1*LOOKUP(RQ$1,'DMG Tables'!$G$2:$G$7,'DMG Tables'!$H$2:$H$7)</f>
        <v>173520000</v>
      </c>
      <c r="RR31" s="1">
        <f>LOOKUP($A31,'DMG Tables'!$P$2:$P$35,'DMG Tables'!$O$2:$O$35)*RR$1*LOOKUP(RR$1,'DMG Tables'!$G$2:$G$7,'DMG Tables'!$H$2:$H$7)</f>
        <v>173880000</v>
      </c>
      <c r="RS31" s="1">
        <f>LOOKUP($A31,'DMG Tables'!$P$2:$P$35,'DMG Tables'!$O$2:$O$35)*RS$1*LOOKUP(RS$1,'DMG Tables'!$G$2:$G$7,'DMG Tables'!$H$2:$H$7)</f>
        <v>174240000</v>
      </c>
      <c r="RT31" s="1">
        <f>LOOKUP($A31,'DMG Tables'!$P$2:$P$35,'DMG Tables'!$O$2:$O$35)*RT$1*LOOKUP(RT$1,'DMG Tables'!$G$2:$G$7,'DMG Tables'!$H$2:$H$7)</f>
        <v>174600000</v>
      </c>
      <c r="RU31" s="1">
        <f>LOOKUP($A31,'DMG Tables'!$P$2:$P$35,'DMG Tables'!$O$2:$O$35)*RU$1*LOOKUP(RU$1,'DMG Tables'!$G$2:$G$7,'DMG Tables'!$H$2:$H$7)</f>
        <v>174960000</v>
      </c>
      <c r="RV31" s="1">
        <f>LOOKUP($A31,'DMG Tables'!$P$2:$P$35,'DMG Tables'!$O$2:$O$35)*RV$1*LOOKUP(RV$1,'DMG Tables'!$G$2:$G$7,'DMG Tables'!$H$2:$H$7)</f>
        <v>175320000</v>
      </c>
      <c r="RW31" s="1">
        <f>LOOKUP($A31,'DMG Tables'!$P$2:$P$35,'DMG Tables'!$O$2:$O$35)*RW$1*LOOKUP(RW$1,'DMG Tables'!$G$2:$G$7,'DMG Tables'!$H$2:$H$7)</f>
        <v>175680000</v>
      </c>
      <c r="RX31" s="1">
        <f>LOOKUP($A31,'DMG Tables'!$P$2:$P$35,'DMG Tables'!$O$2:$O$35)*RX$1*LOOKUP(RX$1,'DMG Tables'!$G$2:$G$7,'DMG Tables'!$H$2:$H$7)</f>
        <v>176040000</v>
      </c>
      <c r="RY31" s="1">
        <f>LOOKUP($A31,'DMG Tables'!$P$2:$P$35,'DMG Tables'!$O$2:$O$35)*RY$1*LOOKUP(RY$1,'DMG Tables'!$G$2:$G$7,'DMG Tables'!$H$2:$H$7)</f>
        <v>176400000</v>
      </c>
      <c r="RZ31" s="1">
        <f>LOOKUP($A31,'DMG Tables'!$P$2:$P$35,'DMG Tables'!$O$2:$O$35)*RZ$1*LOOKUP(RZ$1,'DMG Tables'!$G$2:$G$7,'DMG Tables'!$H$2:$H$7)</f>
        <v>176760000</v>
      </c>
      <c r="SA31" s="1">
        <f>LOOKUP($A31,'DMG Tables'!$P$2:$P$35,'DMG Tables'!$O$2:$O$35)*SA$1*LOOKUP(SA$1,'DMG Tables'!$G$2:$G$7,'DMG Tables'!$H$2:$H$7)</f>
        <v>177120000</v>
      </c>
      <c r="SB31" s="1">
        <f>LOOKUP($A31,'DMG Tables'!$P$2:$P$35,'DMG Tables'!$O$2:$O$35)*SB$1*LOOKUP(SB$1,'DMG Tables'!$G$2:$G$7,'DMG Tables'!$H$2:$H$7)</f>
        <v>177480000</v>
      </c>
      <c r="SC31" s="1">
        <f>LOOKUP($A31,'DMG Tables'!$P$2:$P$35,'DMG Tables'!$O$2:$O$35)*SC$1*LOOKUP(SC$1,'DMG Tables'!$G$2:$G$7,'DMG Tables'!$H$2:$H$7)</f>
        <v>177840000</v>
      </c>
      <c r="SD31" s="1">
        <f>LOOKUP($A31,'DMG Tables'!$P$2:$P$35,'DMG Tables'!$O$2:$O$35)*SD$1*LOOKUP(SD$1,'DMG Tables'!$G$2:$G$7,'DMG Tables'!$H$2:$H$7)</f>
        <v>178200000</v>
      </c>
      <c r="SE31" s="1">
        <f>LOOKUP($A31,'DMG Tables'!$P$2:$P$35,'DMG Tables'!$O$2:$O$35)*SE$1*LOOKUP(SE$1,'DMG Tables'!$G$2:$G$7,'DMG Tables'!$H$2:$H$7)</f>
        <v>178560000</v>
      </c>
      <c r="SF31" s="1">
        <f>LOOKUP($A31,'DMG Tables'!$P$2:$P$35,'DMG Tables'!$O$2:$O$35)*SF$1*LOOKUP(SF$1,'DMG Tables'!$G$2:$G$7,'DMG Tables'!$H$2:$H$7)</f>
        <v>178920000</v>
      </c>
      <c r="SG31" s="1">
        <f>LOOKUP($A31,'DMG Tables'!$P$2:$P$35,'DMG Tables'!$O$2:$O$35)*SG$1*LOOKUP(SG$1,'DMG Tables'!$G$2:$G$7,'DMG Tables'!$H$2:$H$7)</f>
        <v>179280000</v>
      </c>
      <c r="SH31" s="1">
        <f>LOOKUP($A31,'DMG Tables'!$P$2:$P$35,'DMG Tables'!$O$2:$O$35)*SH$1*LOOKUP(SH$1,'DMG Tables'!$G$2:$G$7,'DMG Tables'!$H$2:$H$7)</f>
        <v>179640000</v>
      </c>
      <c r="SI31" s="1">
        <f>LOOKUP($A31,'DMG Tables'!$P$2:$P$35,'DMG Tables'!$O$2:$O$35)*SI$1*LOOKUP(SI$1,'DMG Tables'!$G$2:$G$7,'DMG Tables'!$H$2:$H$7)</f>
        <v>180000000</v>
      </c>
      <c r="SJ31" s="1">
        <f>LOOKUP($A31,'DMG Tables'!$P$2:$P$35,'DMG Tables'!$O$2:$O$35)*SJ$1*LOOKUP(SJ$1,'DMG Tables'!$G$2:$G$7,'DMG Tables'!$H$2:$H$7)</f>
        <v>180360000</v>
      </c>
      <c r="SK31" s="1">
        <f>LOOKUP($A31,'DMG Tables'!$P$2:$P$35,'DMG Tables'!$O$2:$O$35)*SK$1*LOOKUP(SK$1,'DMG Tables'!$G$2:$G$7,'DMG Tables'!$H$2:$H$7)</f>
        <v>180720000</v>
      </c>
      <c r="SL31" s="1">
        <f>LOOKUP($A31,'DMG Tables'!$P$2:$P$35,'DMG Tables'!$O$2:$O$35)*SL$1*LOOKUP(SL$1,'DMG Tables'!$G$2:$G$7,'DMG Tables'!$H$2:$H$7)</f>
        <v>181080000</v>
      </c>
      <c r="SM31" s="1">
        <f>LOOKUP($A31,'DMG Tables'!$P$2:$P$35,'DMG Tables'!$O$2:$O$35)*SM$1*LOOKUP(SM$1,'DMG Tables'!$G$2:$G$7,'DMG Tables'!$H$2:$H$7)</f>
        <v>181440000</v>
      </c>
      <c r="SN31" s="1">
        <f>LOOKUP($A31,'DMG Tables'!$P$2:$P$35,'DMG Tables'!$O$2:$O$35)*SN$1*LOOKUP(SN$1,'DMG Tables'!$G$2:$G$7,'DMG Tables'!$H$2:$H$7)</f>
        <v>181800000</v>
      </c>
      <c r="SO31" s="1">
        <f>LOOKUP($A31,'DMG Tables'!$P$2:$P$35,'DMG Tables'!$O$2:$O$35)*SO$1*LOOKUP(SO$1,'DMG Tables'!$G$2:$G$7,'DMG Tables'!$H$2:$H$7)</f>
        <v>182160000</v>
      </c>
      <c r="SP31" s="1">
        <f>LOOKUP($A31,'DMG Tables'!$P$2:$P$35,'DMG Tables'!$O$2:$O$35)*SP$1*LOOKUP(SP$1,'DMG Tables'!$G$2:$G$7,'DMG Tables'!$H$2:$H$7)</f>
        <v>182520000</v>
      </c>
      <c r="SQ31" s="1">
        <f>LOOKUP($A31,'DMG Tables'!$P$2:$P$35,'DMG Tables'!$O$2:$O$35)*SQ$1*LOOKUP(SQ$1,'DMG Tables'!$G$2:$G$7,'DMG Tables'!$H$2:$H$7)</f>
        <v>182880000</v>
      </c>
      <c r="SR31" s="1">
        <f>LOOKUP($A31,'DMG Tables'!$P$2:$P$35,'DMG Tables'!$O$2:$O$35)*SR$1*LOOKUP(SR$1,'DMG Tables'!$G$2:$G$7,'DMG Tables'!$H$2:$H$7)</f>
        <v>183240000</v>
      </c>
      <c r="SS31" s="1">
        <f>LOOKUP($A31,'DMG Tables'!$P$2:$P$35,'DMG Tables'!$O$2:$O$35)*SS$1*LOOKUP(SS$1,'DMG Tables'!$G$2:$G$7,'DMG Tables'!$H$2:$H$7)</f>
        <v>183600000</v>
      </c>
      <c r="ST31" s="1">
        <f>LOOKUP($A31,'DMG Tables'!$P$2:$P$35,'DMG Tables'!$O$2:$O$35)*ST$1*LOOKUP(ST$1,'DMG Tables'!$G$2:$G$7,'DMG Tables'!$H$2:$H$7)</f>
        <v>183960000</v>
      </c>
      <c r="SU31" s="1">
        <f>LOOKUP($A31,'DMG Tables'!$P$2:$P$35,'DMG Tables'!$O$2:$O$35)*SU$1*LOOKUP(SU$1,'DMG Tables'!$G$2:$G$7,'DMG Tables'!$H$2:$H$7)</f>
        <v>184320000</v>
      </c>
      <c r="SV31" s="1">
        <f>LOOKUP($A31,'DMG Tables'!$P$2:$P$35,'DMG Tables'!$O$2:$O$35)*SV$1*LOOKUP(SV$1,'DMG Tables'!$G$2:$G$7,'DMG Tables'!$H$2:$H$7)</f>
        <v>184680000</v>
      </c>
      <c r="SW31" s="1">
        <f>LOOKUP($A31,'DMG Tables'!$P$2:$P$35,'DMG Tables'!$O$2:$O$35)*SW$1*LOOKUP(SW$1,'DMG Tables'!$G$2:$G$7,'DMG Tables'!$H$2:$H$7)</f>
        <v>185040000</v>
      </c>
      <c r="SX31" s="1">
        <f>LOOKUP($A31,'DMG Tables'!$P$2:$P$35,'DMG Tables'!$O$2:$O$35)*SX$1*LOOKUP(SX$1,'DMG Tables'!$G$2:$G$7,'DMG Tables'!$H$2:$H$7)</f>
        <v>185400000</v>
      </c>
      <c r="SY31" s="1">
        <f>LOOKUP($A31,'DMG Tables'!$P$2:$P$35,'DMG Tables'!$O$2:$O$35)*SY$1*LOOKUP(SY$1,'DMG Tables'!$G$2:$G$7,'DMG Tables'!$H$2:$H$7)</f>
        <v>185760000</v>
      </c>
      <c r="SZ31" s="1">
        <f>LOOKUP($A31,'DMG Tables'!$P$2:$P$35,'DMG Tables'!$O$2:$O$35)*SZ$1*LOOKUP(SZ$1,'DMG Tables'!$G$2:$G$7,'DMG Tables'!$H$2:$H$7)</f>
        <v>186120000</v>
      </c>
      <c r="TA31" s="1">
        <f>LOOKUP($A31,'DMG Tables'!$P$2:$P$35,'DMG Tables'!$O$2:$O$35)*TA$1*LOOKUP(TA$1,'DMG Tables'!$G$2:$G$7,'DMG Tables'!$H$2:$H$7)</f>
        <v>186480000</v>
      </c>
      <c r="TB31" s="1">
        <f>LOOKUP($A31,'DMG Tables'!$P$2:$P$35,'DMG Tables'!$O$2:$O$35)*TB$1*LOOKUP(TB$1,'DMG Tables'!$G$2:$G$7,'DMG Tables'!$H$2:$H$7)</f>
        <v>186840000</v>
      </c>
      <c r="TC31" s="1">
        <f>LOOKUP($A31,'DMG Tables'!$P$2:$P$35,'DMG Tables'!$O$2:$O$35)*TC$1*LOOKUP(TC$1,'DMG Tables'!$G$2:$G$7,'DMG Tables'!$H$2:$H$7)</f>
        <v>187200000</v>
      </c>
      <c r="TD31" s="1">
        <f>LOOKUP($A31,'DMG Tables'!$P$2:$P$35,'DMG Tables'!$O$2:$O$35)*TD$1*LOOKUP(TD$1,'DMG Tables'!$G$2:$G$7,'DMG Tables'!$H$2:$H$7)</f>
        <v>187560000</v>
      </c>
      <c r="TE31" s="1">
        <f>LOOKUP($A31,'DMG Tables'!$P$2:$P$35,'DMG Tables'!$O$2:$O$35)*TE$1*LOOKUP(TE$1,'DMG Tables'!$G$2:$G$7,'DMG Tables'!$H$2:$H$7)</f>
        <v>187920000</v>
      </c>
      <c r="TF31" s="1">
        <f>LOOKUP($A31,'DMG Tables'!$P$2:$P$35,'DMG Tables'!$O$2:$O$35)*TF$1*LOOKUP(TF$1,'DMG Tables'!$G$2:$G$7,'DMG Tables'!$H$2:$H$7)</f>
        <v>188280000</v>
      </c>
      <c r="TG31" s="1">
        <f>LOOKUP($A31,'DMG Tables'!$P$2:$P$35,'DMG Tables'!$O$2:$O$35)*TG$1*LOOKUP(TG$1,'DMG Tables'!$G$2:$G$7,'DMG Tables'!$H$2:$H$7)</f>
        <v>188640000</v>
      </c>
      <c r="TH31" s="1">
        <f>LOOKUP($A31,'DMG Tables'!$P$2:$P$35,'DMG Tables'!$O$2:$O$35)*TH$1*LOOKUP(TH$1,'DMG Tables'!$G$2:$G$7,'DMG Tables'!$H$2:$H$7)</f>
        <v>189000000</v>
      </c>
      <c r="TI31" s="1">
        <f>LOOKUP($A31,'DMG Tables'!$P$2:$P$35,'DMG Tables'!$O$2:$O$35)*TI$1*LOOKUP(TI$1,'DMG Tables'!$G$2:$G$7,'DMG Tables'!$H$2:$H$7)</f>
        <v>189360000</v>
      </c>
      <c r="TJ31" s="1">
        <f>LOOKUP($A31,'DMG Tables'!$P$2:$P$35,'DMG Tables'!$O$2:$O$35)*TJ$1*LOOKUP(TJ$1,'DMG Tables'!$G$2:$G$7,'DMG Tables'!$H$2:$H$7)</f>
        <v>189720000</v>
      </c>
      <c r="TK31" s="1">
        <f>LOOKUP($A31,'DMG Tables'!$P$2:$P$35,'DMG Tables'!$O$2:$O$35)*TK$1*LOOKUP(TK$1,'DMG Tables'!$G$2:$G$7,'DMG Tables'!$H$2:$H$7)</f>
        <v>190080000</v>
      </c>
      <c r="TL31" s="1">
        <f>LOOKUP($A31,'DMG Tables'!$P$2:$P$35,'DMG Tables'!$O$2:$O$35)*TL$1*LOOKUP(TL$1,'DMG Tables'!$G$2:$G$7,'DMG Tables'!$H$2:$H$7)</f>
        <v>190440000</v>
      </c>
      <c r="TM31" s="1">
        <f>LOOKUP($A31,'DMG Tables'!$P$2:$P$35,'DMG Tables'!$O$2:$O$35)*TM$1*LOOKUP(TM$1,'DMG Tables'!$G$2:$G$7,'DMG Tables'!$H$2:$H$7)</f>
        <v>190800000</v>
      </c>
      <c r="TN31" s="1">
        <f>LOOKUP($A31,'DMG Tables'!$P$2:$P$35,'DMG Tables'!$O$2:$O$35)*TN$1*LOOKUP(TN$1,'DMG Tables'!$G$2:$G$7,'DMG Tables'!$H$2:$H$7)</f>
        <v>191160000</v>
      </c>
      <c r="TO31" s="1">
        <f>LOOKUP($A31,'DMG Tables'!$P$2:$P$35,'DMG Tables'!$O$2:$O$35)*TO$1*LOOKUP(TO$1,'DMG Tables'!$G$2:$G$7,'DMG Tables'!$H$2:$H$7)</f>
        <v>191520000</v>
      </c>
      <c r="TP31" s="1">
        <f>LOOKUP($A31,'DMG Tables'!$P$2:$P$35,'DMG Tables'!$O$2:$O$35)*TP$1*LOOKUP(TP$1,'DMG Tables'!$G$2:$G$7,'DMG Tables'!$H$2:$H$7)</f>
        <v>191880000</v>
      </c>
      <c r="TQ31" s="1">
        <f>LOOKUP($A31,'DMG Tables'!$P$2:$P$35,'DMG Tables'!$O$2:$O$35)*TQ$1*LOOKUP(TQ$1,'DMG Tables'!$G$2:$G$7,'DMG Tables'!$H$2:$H$7)</f>
        <v>192240000</v>
      </c>
      <c r="TR31" s="1">
        <f>LOOKUP($A31,'DMG Tables'!$P$2:$P$35,'DMG Tables'!$O$2:$O$35)*TR$1*LOOKUP(TR$1,'DMG Tables'!$G$2:$G$7,'DMG Tables'!$H$2:$H$7)</f>
        <v>192600000</v>
      </c>
      <c r="TS31" s="1">
        <f>LOOKUP($A31,'DMG Tables'!$P$2:$P$35,'DMG Tables'!$O$2:$O$35)*TS$1*LOOKUP(TS$1,'DMG Tables'!$G$2:$G$7,'DMG Tables'!$H$2:$H$7)</f>
        <v>192960000</v>
      </c>
      <c r="TT31" s="1">
        <f>LOOKUP($A31,'DMG Tables'!$P$2:$P$35,'DMG Tables'!$O$2:$O$35)*TT$1*LOOKUP(TT$1,'DMG Tables'!$G$2:$G$7,'DMG Tables'!$H$2:$H$7)</f>
        <v>193320000</v>
      </c>
      <c r="TU31" s="1">
        <f>LOOKUP($A31,'DMG Tables'!$P$2:$P$35,'DMG Tables'!$O$2:$O$35)*TU$1*LOOKUP(TU$1,'DMG Tables'!$G$2:$G$7,'DMG Tables'!$H$2:$H$7)</f>
        <v>193680000</v>
      </c>
      <c r="TV31" s="1">
        <f>LOOKUP($A31,'DMG Tables'!$P$2:$P$35,'DMG Tables'!$O$2:$O$35)*TV$1*LOOKUP(TV$1,'DMG Tables'!$G$2:$G$7,'DMG Tables'!$H$2:$H$7)</f>
        <v>194040000</v>
      </c>
      <c r="TW31" s="1">
        <f>LOOKUP($A31,'DMG Tables'!$P$2:$P$35,'DMG Tables'!$O$2:$O$35)*TW$1*LOOKUP(TW$1,'DMG Tables'!$G$2:$G$7,'DMG Tables'!$H$2:$H$7)</f>
        <v>194400000</v>
      </c>
      <c r="TX31" s="1">
        <f>LOOKUP($A31,'DMG Tables'!$P$2:$P$35,'DMG Tables'!$O$2:$O$35)*TX$1*LOOKUP(TX$1,'DMG Tables'!$G$2:$G$7,'DMG Tables'!$H$2:$H$7)</f>
        <v>194760000</v>
      </c>
      <c r="TY31" s="1">
        <f>LOOKUP($A31,'DMG Tables'!$P$2:$P$35,'DMG Tables'!$O$2:$O$35)*TY$1*LOOKUP(TY$1,'DMG Tables'!$G$2:$G$7,'DMG Tables'!$H$2:$H$7)</f>
        <v>195120000</v>
      </c>
      <c r="TZ31" s="1">
        <f>LOOKUP($A31,'DMG Tables'!$P$2:$P$35,'DMG Tables'!$O$2:$O$35)*TZ$1*LOOKUP(TZ$1,'DMG Tables'!$G$2:$G$7,'DMG Tables'!$H$2:$H$7)</f>
        <v>195480000</v>
      </c>
      <c r="UA31" s="1">
        <f>LOOKUP($A31,'DMG Tables'!$P$2:$P$35,'DMG Tables'!$O$2:$O$35)*UA$1*LOOKUP(UA$1,'DMG Tables'!$G$2:$G$7,'DMG Tables'!$H$2:$H$7)</f>
        <v>195840000</v>
      </c>
      <c r="UB31" s="1">
        <f>LOOKUP($A31,'DMG Tables'!$P$2:$P$35,'DMG Tables'!$O$2:$O$35)*UB$1*LOOKUP(UB$1,'DMG Tables'!$G$2:$G$7,'DMG Tables'!$H$2:$H$7)</f>
        <v>196200000</v>
      </c>
      <c r="UC31" s="1">
        <f>LOOKUP($A31,'DMG Tables'!$P$2:$P$35,'DMG Tables'!$O$2:$O$35)*UC$1*LOOKUP(UC$1,'DMG Tables'!$G$2:$G$7,'DMG Tables'!$H$2:$H$7)</f>
        <v>196560000</v>
      </c>
      <c r="UD31" s="1">
        <f>LOOKUP($A31,'DMG Tables'!$P$2:$P$35,'DMG Tables'!$O$2:$O$35)*UD$1*LOOKUP(UD$1,'DMG Tables'!$G$2:$G$7,'DMG Tables'!$H$2:$H$7)</f>
        <v>196920000</v>
      </c>
      <c r="UE31" s="1">
        <f>LOOKUP($A31,'DMG Tables'!$P$2:$P$35,'DMG Tables'!$O$2:$O$35)*UE$1*LOOKUP(UE$1,'DMG Tables'!$G$2:$G$7,'DMG Tables'!$H$2:$H$7)</f>
        <v>197280000</v>
      </c>
      <c r="UF31" s="1">
        <f>LOOKUP($A31,'DMG Tables'!$P$2:$P$35,'DMG Tables'!$O$2:$O$35)*UF$1*LOOKUP(UF$1,'DMG Tables'!$G$2:$G$7,'DMG Tables'!$H$2:$H$7)</f>
        <v>197640000</v>
      </c>
      <c r="UG31" s="1">
        <f>LOOKUP($A31,'DMG Tables'!$P$2:$P$35,'DMG Tables'!$O$2:$O$35)*UG$1*LOOKUP(UG$1,'DMG Tables'!$G$2:$G$7,'DMG Tables'!$H$2:$H$7)</f>
        <v>198000000</v>
      </c>
      <c r="UH31" s="1">
        <f>LOOKUP($A31,'DMG Tables'!$P$2:$P$35,'DMG Tables'!$O$2:$O$35)*UH$1*LOOKUP(UH$1,'DMG Tables'!$G$2:$G$7,'DMG Tables'!$H$2:$H$7)</f>
        <v>198360000</v>
      </c>
      <c r="UI31" s="1">
        <f>LOOKUP($A31,'DMG Tables'!$P$2:$P$35,'DMG Tables'!$O$2:$O$35)*UI$1*LOOKUP(UI$1,'DMG Tables'!$G$2:$G$7,'DMG Tables'!$H$2:$H$7)</f>
        <v>198720000</v>
      </c>
      <c r="UJ31" s="1">
        <f>LOOKUP($A31,'DMG Tables'!$P$2:$P$35,'DMG Tables'!$O$2:$O$35)*UJ$1*LOOKUP(UJ$1,'DMG Tables'!$G$2:$G$7,'DMG Tables'!$H$2:$H$7)</f>
        <v>199080000</v>
      </c>
      <c r="UK31" s="1">
        <f>LOOKUP($A31,'DMG Tables'!$P$2:$P$35,'DMG Tables'!$O$2:$O$35)*UK$1*LOOKUP(UK$1,'DMG Tables'!$G$2:$G$7,'DMG Tables'!$H$2:$H$7)</f>
        <v>199440000</v>
      </c>
      <c r="UL31" s="1">
        <f>LOOKUP($A31,'DMG Tables'!$P$2:$P$35,'DMG Tables'!$O$2:$O$35)*UL$1*LOOKUP(UL$1,'DMG Tables'!$G$2:$G$7,'DMG Tables'!$H$2:$H$7)</f>
        <v>199800000</v>
      </c>
      <c r="UM31" s="1">
        <f>LOOKUP($A31,'DMG Tables'!$P$2:$P$35,'DMG Tables'!$O$2:$O$35)*UM$1*LOOKUP(UM$1,'DMG Tables'!$G$2:$G$7,'DMG Tables'!$H$2:$H$7)</f>
        <v>200160000</v>
      </c>
      <c r="UN31" s="1">
        <f>LOOKUP($A31,'DMG Tables'!$P$2:$P$35,'DMG Tables'!$O$2:$O$35)*UN$1*LOOKUP(UN$1,'DMG Tables'!$G$2:$G$7,'DMG Tables'!$H$2:$H$7)</f>
        <v>200520000</v>
      </c>
      <c r="UO31" s="1">
        <f>LOOKUP($A31,'DMG Tables'!$P$2:$P$35,'DMG Tables'!$O$2:$O$35)*UO$1*LOOKUP(UO$1,'DMG Tables'!$G$2:$G$7,'DMG Tables'!$H$2:$H$7)</f>
        <v>200880000</v>
      </c>
      <c r="UP31" s="1">
        <f>LOOKUP($A31,'DMG Tables'!$P$2:$P$35,'DMG Tables'!$O$2:$O$35)*UP$1*LOOKUP(UP$1,'DMG Tables'!$G$2:$G$7,'DMG Tables'!$H$2:$H$7)</f>
        <v>201240000</v>
      </c>
      <c r="UQ31" s="1">
        <f>LOOKUP($A31,'DMG Tables'!$P$2:$P$35,'DMG Tables'!$O$2:$O$35)*UQ$1*LOOKUP(UQ$1,'DMG Tables'!$G$2:$G$7,'DMG Tables'!$H$2:$H$7)</f>
        <v>201600000</v>
      </c>
      <c r="UR31" s="1">
        <f>LOOKUP($A31,'DMG Tables'!$P$2:$P$35,'DMG Tables'!$O$2:$O$35)*UR$1*LOOKUP(UR$1,'DMG Tables'!$G$2:$G$7,'DMG Tables'!$H$2:$H$7)</f>
        <v>201960000</v>
      </c>
      <c r="US31" s="1">
        <f>LOOKUP($A31,'DMG Tables'!$P$2:$P$35,'DMG Tables'!$O$2:$O$35)*US$1*LOOKUP(US$1,'DMG Tables'!$G$2:$G$7,'DMG Tables'!$H$2:$H$7)</f>
        <v>202320000</v>
      </c>
      <c r="UT31" s="1">
        <f>LOOKUP($A31,'DMG Tables'!$P$2:$P$35,'DMG Tables'!$O$2:$O$35)*UT$1*LOOKUP(UT$1,'DMG Tables'!$G$2:$G$7,'DMG Tables'!$H$2:$H$7)</f>
        <v>202680000</v>
      </c>
      <c r="UU31" s="1">
        <f>LOOKUP($A31,'DMG Tables'!$P$2:$P$35,'DMG Tables'!$O$2:$O$35)*UU$1*LOOKUP(UU$1,'DMG Tables'!$G$2:$G$7,'DMG Tables'!$H$2:$H$7)</f>
        <v>203040000</v>
      </c>
      <c r="UV31" s="1">
        <f>LOOKUP($A31,'DMG Tables'!$P$2:$P$35,'DMG Tables'!$O$2:$O$35)*UV$1*LOOKUP(UV$1,'DMG Tables'!$G$2:$G$7,'DMG Tables'!$H$2:$H$7)</f>
        <v>203400000</v>
      </c>
      <c r="UW31" s="1">
        <f>LOOKUP($A31,'DMG Tables'!$P$2:$P$35,'DMG Tables'!$O$2:$O$35)*UW$1*LOOKUP(UW$1,'DMG Tables'!$G$2:$G$7,'DMG Tables'!$H$2:$H$7)</f>
        <v>203760000</v>
      </c>
      <c r="UX31" s="1">
        <f>LOOKUP($A31,'DMG Tables'!$P$2:$P$35,'DMG Tables'!$O$2:$O$35)*UX$1*LOOKUP(UX$1,'DMG Tables'!$G$2:$G$7,'DMG Tables'!$H$2:$H$7)</f>
        <v>204120000</v>
      </c>
      <c r="UY31" s="1">
        <f>LOOKUP($A31,'DMG Tables'!$P$2:$P$35,'DMG Tables'!$O$2:$O$35)*UY$1*LOOKUP(UY$1,'DMG Tables'!$G$2:$G$7,'DMG Tables'!$H$2:$H$7)</f>
        <v>204480000</v>
      </c>
      <c r="UZ31" s="1">
        <f>LOOKUP($A31,'DMG Tables'!$P$2:$P$35,'DMG Tables'!$O$2:$O$35)*UZ$1*LOOKUP(UZ$1,'DMG Tables'!$G$2:$G$7,'DMG Tables'!$H$2:$H$7)</f>
        <v>204840000</v>
      </c>
      <c r="VA31" s="1">
        <f>LOOKUP($A31,'DMG Tables'!$P$2:$P$35,'DMG Tables'!$O$2:$O$35)*VA$1*LOOKUP(VA$1,'DMG Tables'!$G$2:$G$7,'DMG Tables'!$H$2:$H$7)</f>
        <v>205200000</v>
      </c>
      <c r="VB31" s="1">
        <f>LOOKUP($A31,'DMG Tables'!$P$2:$P$35,'DMG Tables'!$O$2:$O$35)*VB$1*LOOKUP(VB$1,'DMG Tables'!$G$2:$G$7,'DMG Tables'!$H$2:$H$7)</f>
        <v>205560000</v>
      </c>
      <c r="VC31" s="1">
        <f>LOOKUP($A31,'DMG Tables'!$P$2:$P$35,'DMG Tables'!$O$2:$O$35)*VC$1*LOOKUP(VC$1,'DMG Tables'!$G$2:$G$7,'DMG Tables'!$H$2:$H$7)</f>
        <v>205920000</v>
      </c>
      <c r="VD31" s="1">
        <f>LOOKUP($A31,'DMG Tables'!$P$2:$P$35,'DMG Tables'!$O$2:$O$35)*VD$1*LOOKUP(VD$1,'DMG Tables'!$G$2:$G$7,'DMG Tables'!$H$2:$H$7)</f>
        <v>206280000</v>
      </c>
      <c r="VE31" s="1">
        <f>LOOKUP($A31,'DMG Tables'!$P$2:$P$35,'DMG Tables'!$O$2:$O$35)*VE$1*LOOKUP(VE$1,'DMG Tables'!$G$2:$G$7,'DMG Tables'!$H$2:$H$7)</f>
        <v>206640000</v>
      </c>
      <c r="VF31" s="1">
        <f>LOOKUP($A31,'DMG Tables'!$P$2:$P$35,'DMG Tables'!$O$2:$O$35)*VF$1*LOOKUP(VF$1,'DMG Tables'!$G$2:$G$7,'DMG Tables'!$H$2:$H$7)</f>
        <v>207000000</v>
      </c>
      <c r="VG31" s="1">
        <f>LOOKUP($A31,'DMG Tables'!$P$2:$P$35,'DMG Tables'!$O$2:$O$35)*VG$1*LOOKUP(VG$1,'DMG Tables'!$G$2:$G$7,'DMG Tables'!$H$2:$H$7)</f>
        <v>207360000</v>
      </c>
      <c r="VH31" s="1">
        <f>LOOKUP($A31,'DMG Tables'!$P$2:$P$35,'DMG Tables'!$O$2:$O$35)*VH$1*LOOKUP(VH$1,'DMG Tables'!$G$2:$G$7,'DMG Tables'!$H$2:$H$7)</f>
        <v>207720000</v>
      </c>
      <c r="VI31" s="1">
        <f>LOOKUP($A31,'DMG Tables'!$P$2:$P$35,'DMG Tables'!$O$2:$O$35)*VI$1*LOOKUP(VI$1,'DMG Tables'!$G$2:$G$7,'DMG Tables'!$H$2:$H$7)</f>
        <v>208080000</v>
      </c>
      <c r="VJ31" s="1">
        <f>LOOKUP($A31,'DMG Tables'!$P$2:$P$35,'DMG Tables'!$O$2:$O$35)*VJ$1*LOOKUP(VJ$1,'DMG Tables'!$G$2:$G$7,'DMG Tables'!$H$2:$H$7)</f>
        <v>208440000</v>
      </c>
      <c r="VK31" s="1">
        <f>LOOKUP($A31,'DMG Tables'!$P$2:$P$35,'DMG Tables'!$O$2:$O$35)*VK$1*LOOKUP(VK$1,'DMG Tables'!$G$2:$G$7,'DMG Tables'!$H$2:$H$7)</f>
        <v>208800000</v>
      </c>
      <c r="VL31" s="1">
        <f>LOOKUP($A31,'DMG Tables'!$P$2:$P$35,'DMG Tables'!$O$2:$O$35)*VL$1*LOOKUP(VL$1,'DMG Tables'!$G$2:$G$7,'DMG Tables'!$H$2:$H$7)</f>
        <v>209160000</v>
      </c>
      <c r="VM31" s="1">
        <f>LOOKUP($A31,'DMG Tables'!$P$2:$P$35,'DMG Tables'!$O$2:$O$35)*VM$1*LOOKUP(VM$1,'DMG Tables'!$G$2:$G$7,'DMG Tables'!$H$2:$H$7)</f>
        <v>209520000</v>
      </c>
      <c r="VN31" s="1">
        <f>LOOKUP($A31,'DMG Tables'!$P$2:$P$35,'DMG Tables'!$O$2:$O$35)*VN$1*LOOKUP(VN$1,'DMG Tables'!$G$2:$G$7,'DMG Tables'!$H$2:$H$7)</f>
        <v>209880000</v>
      </c>
      <c r="VO31" s="1">
        <f>LOOKUP($A31,'DMG Tables'!$P$2:$P$35,'DMG Tables'!$O$2:$O$35)*VO$1*LOOKUP(VO$1,'DMG Tables'!$G$2:$G$7,'DMG Tables'!$H$2:$H$7)</f>
        <v>210240000</v>
      </c>
      <c r="VP31" s="1">
        <f>LOOKUP($A31,'DMG Tables'!$P$2:$P$35,'DMG Tables'!$O$2:$O$35)*VP$1*LOOKUP(VP$1,'DMG Tables'!$G$2:$G$7,'DMG Tables'!$H$2:$H$7)</f>
        <v>210600000</v>
      </c>
      <c r="VQ31" s="1">
        <f>LOOKUP($A31,'DMG Tables'!$P$2:$P$35,'DMG Tables'!$O$2:$O$35)*VQ$1*LOOKUP(VQ$1,'DMG Tables'!$G$2:$G$7,'DMG Tables'!$H$2:$H$7)</f>
        <v>210960000</v>
      </c>
      <c r="VR31" s="1">
        <f>LOOKUP($A31,'DMG Tables'!$P$2:$P$35,'DMG Tables'!$O$2:$O$35)*VR$1*LOOKUP(VR$1,'DMG Tables'!$G$2:$G$7,'DMG Tables'!$H$2:$H$7)</f>
        <v>211320000</v>
      </c>
      <c r="VS31" s="1">
        <f>LOOKUP($A31,'DMG Tables'!$P$2:$P$35,'DMG Tables'!$O$2:$O$35)*VS$1*LOOKUP(VS$1,'DMG Tables'!$G$2:$G$7,'DMG Tables'!$H$2:$H$7)</f>
        <v>211680000</v>
      </c>
      <c r="VT31" s="1">
        <f>LOOKUP($A31,'DMG Tables'!$P$2:$P$35,'DMG Tables'!$O$2:$O$35)*VT$1*LOOKUP(VT$1,'DMG Tables'!$G$2:$G$7,'DMG Tables'!$H$2:$H$7)</f>
        <v>212040000</v>
      </c>
      <c r="VU31" s="1">
        <f>LOOKUP($A31,'DMG Tables'!$P$2:$P$35,'DMG Tables'!$O$2:$O$35)*VU$1*LOOKUP(VU$1,'DMG Tables'!$G$2:$G$7,'DMG Tables'!$H$2:$H$7)</f>
        <v>212400000</v>
      </c>
      <c r="VV31" s="1">
        <f>LOOKUP($A31,'DMG Tables'!$P$2:$P$35,'DMG Tables'!$O$2:$O$35)*VV$1*LOOKUP(VV$1,'DMG Tables'!$G$2:$G$7,'DMG Tables'!$H$2:$H$7)</f>
        <v>212760000</v>
      </c>
      <c r="VW31" s="1">
        <f>LOOKUP($A31,'DMG Tables'!$P$2:$P$35,'DMG Tables'!$O$2:$O$35)*VW$1*LOOKUP(VW$1,'DMG Tables'!$G$2:$G$7,'DMG Tables'!$H$2:$H$7)</f>
        <v>213120000</v>
      </c>
      <c r="VX31" s="1">
        <f>LOOKUP($A31,'DMG Tables'!$P$2:$P$35,'DMG Tables'!$O$2:$O$35)*VX$1*LOOKUP(VX$1,'DMG Tables'!$G$2:$G$7,'DMG Tables'!$H$2:$H$7)</f>
        <v>213480000</v>
      </c>
      <c r="VY31" s="1">
        <f>LOOKUP($A31,'DMG Tables'!$P$2:$P$35,'DMG Tables'!$O$2:$O$35)*VY$1*LOOKUP(VY$1,'DMG Tables'!$G$2:$G$7,'DMG Tables'!$H$2:$H$7)</f>
        <v>213840000</v>
      </c>
      <c r="VZ31" s="1">
        <f>LOOKUP($A31,'DMG Tables'!$P$2:$P$35,'DMG Tables'!$O$2:$O$35)*VZ$1*LOOKUP(VZ$1,'DMG Tables'!$G$2:$G$7,'DMG Tables'!$H$2:$H$7)</f>
        <v>214200000</v>
      </c>
      <c r="WA31" s="1">
        <f>LOOKUP($A31,'DMG Tables'!$P$2:$P$35,'DMG Tables'!$O$2:$O$35)*WA$1*LOOKUP(WA$1,'DMG Tables'!$G$2:$G$7,'DMG Tables'!$H$2:$H$7)</f>
        <v>214560000</v>
      </c>
      <c r="WB31" s="1">
        <f>LOOKUP($A31,'DMG Tables'!$P$2:$P$35,'DMG Tables'!$O$2:$O$35)*WB$1*LOOKUP(WB$1,'DMG Tables'!$G$2:$G$7,'DMG Tables'!$H$2:$H$7)</f>
        <v>214920000</v>
      </c>
      <c r="WC31" s="1">
        <f>LOOKUP($A31,'DMG Tables'!$P$2:$P$35,'DMG Tables'!$O$2:$O$35)*WC$1*LOOKUP(WC$1,'DMG Tables'!$G$2:$G$7,'DMG Tables'!$H$2:$H$7)</f>
        <v>215280000</v>
      </c>
      <c r="WD31" s="1">
        <f>LOOKUP($A31,'DMG Tables'!$P$2:$P$35,'DMG Tables'!$O$2:$O$35)*WD$1*LOOKUP(WD$1,'DMG Tables'!$G$2:$G$7,'DMG Tables'!$H$2:$H$7)</f>
        <v>215640000</v>
      </c>
      <c r="WE31" s="1">
        <f>LOOKUP($A31,'DMG Tables'!$P$2:$P$35,'DMG Tables'!$O$2:$O$35)*WE$1*LOOKUP(WE$1,'DMG Tables'!$G$2:$G$7,'DMG Tables'!$H$2:$H$7)</f>
        <v>216000000</v>
      </c>
      <c r="WF31" s="1">
        <f>LOOKUP($A31,'DMG Tables'!$P$2:$P$35,'DMG Tables'!$O$2:$O$35)*WF$1*LOOKUP(WF$1,'DMG Tables'!$G$2:$G$7,'DMG Tables'!$H$2:$H$7)</f>
        <v>216360000</v>
      </c>
      <c r="WG31" s="1">
        <f>LOOKUP($A31,'DMG Tables'!$P$2:$P$35,'DMG Tables'!$O$2:$O$35)*WG$1*LOOKUP(WG$1,'DMG Tables'!$G$2:$G$7,'DMG Tables'!$H$2:$H$7)</f>
        <v>216720000</v>
      </c>
      <c r="WH31" s="1">
        <f>LOOKUP($A31,'DMG Tables'!$P$2:$P$35,'DMG Tables'!$O$2:$O$35)*WH$1*LOOKUP(WH$1,'DMG Tables'!$G$2:$G$7,'DMG Tables'!$H$2:$H$7)</f>
        <v>217080000</v>
      </c>
      <c r="WI31" s="1">
        <f>LOOKUP($A31,'DMG Tables'!$P$2:$P$35,'DMG Tables'!$O$2:$O$35)*WI$1*LOOKUP(WI$1,'DMG Tables'!$G$2:$G$7,'DMG Tables'!$H$2:$H$7)</f>
        <v>217440000</v>
      </c>
      <c r="WJ31" s="1">
        <f>LOOKUP($A31,'DMG Tables'!$P$2:$P$35,'DMG Tables'!$O$2:$O$35)*WJ$1*LOOKUP(WJ$1,'DMG Tables'!$G$2:$G$7,'DMG Tables'!$H$2:$H$7)</f>
        <v>217800000</v>
      </c>
      <c r="WK31" s="1">
        <f>LOOKUP($A31,'DMG Tables'!$P$2:$P$35,'DMG Tables'!$O$2:$O$35)*WK$1*LOOKUP(WK$1,'DMG Tables'!$G$2:$G$7,'DMG Tables'!$H$2:$H$7)</f>
        <v>218160000</v>
      </c>
      <c r="WL31" s="1">
        <f>LOOKUP($A31,'DMG Tables'!$P$2:$P$35,'DMG Tables'!$O$2:$O$35)*WL$1*LOOKUP(WL$1,'DMG Tables'!$G$2:$G$7,'DMG Tables'!$H$2:$H$7)</f>
        <v>218520000</v>
      </c>
      <c r="WM31" s="1">
        <f>LOOKUP($A31,'DMG Tables'!$P$2:$P$35,'DMG Tables'!$O$2:$O$35)*WM$1*LOOKUP(WM$1,'DMG Tables'!$G$2:$G$7,'DMG Tables'!$H$2:$H$7)</f>
        <v>218880000</v>
      </c>
      <c r="WN31" s="1">
        <f>LOOKUP($A31,'DMG Tables'!$P$2:$P$35,'DMG Tables'!$O$2:$O$35)*WN$1*LOOKUP(WN$1,'DMG Tables'!$G$2:$G$7,'DMG Tables'!$H$2:$H$7)</f>
        <v>219240000</v>
      </c>
      <c r="WO31" s="1">
        <f>LOOKUP($A31,'DMG Tables'!$P$2:$P$35,'DMG Tables'!$O$2:$O$35)*WO$1*LOOKUP(WO$1,'DMG Tables'!$G$2:$G$7,'DMG Tables'!$H$2:$H$7)</f>
        <v>219600000</v>
      </c>
      <c r="WP31" s="1">
        <f>LOOKUP($A31,'DMG Tables'!$P$2:$P$35,'DMG Tables'!$O$2:$O$35)*WP$1*LOOKUP(WP$1,'DMG Tables'!$G$2:$G$7,'DMG Tables'!$H$2:$H$7)</f>
        <v>219960000</v>
      </c>
      <c r="WQ31" s="1">
        <f>LOOKUP($A31,'DMG Tables'!$P$2:$P$35,'DMG Tables'!$O$2:$O$35)*WQ$1*LOOKUP(WQ$1,'DMG Tables'!$G$2:$G$7,'DMG Tables'!$H$2:$H$7)</f>
        <v>220320000</v>
      </c>
      <c r="WR31" s="1">
        <f>LOOKUP($A31,'DMG Tables'!$P$2:$P$35,'DMG Tables'!$O$2:$O$35)*WR$1*LOOKUP(WR$1,'DMG Tables'!$G$2:$G$7,'DMG Tables'!$H$2:$H$7)</f>
        <v>220680000</v>
      </c>
      <c r="WS31" s="1">
        <f>LOOKUP($A31,'DMG Tables'!$P$2:$P$35,'DMG Tables'!$O$2:$O$35)*WS$1*LOOKUP(WS$1,'DMG Tables'!$G$2:$G$7,'DMG Tables'!$H$2:$H$7)</f>
        <v>221040000</v>
      </c>
      <c r="WT31" s="1">
        <f>LOOKUP($A31,'DMG Tables'!$P$2:$P$35,'DMG Tables'!$O$2:$O$35)*WT$1*LOOKUP(WT$1,'DMG Tables'!$G$2:$G$7,'DMG Tables'!$H$2:$H$7)</f>
        <v>221400000</v>
      </c>
      <c r="WU31" s="1">
        <f>LOOKUP($A31,'DMG Tables'!$P$2:$P$35,'DMG Tables'!$O$2:$O$35)*WU$1*LOOKUP(WU$1,'DMG Tables'!$G$2:$G$7,'DMG Tables'!$H$2:$H$7)</f>
        <v>221760000</v>
      </c>
      <c r="WV31" s="1">
        <f>LOOKUP($A31,'DMG Tables'!$P$2:$P$35,'DMG Tables'!$O$2:$O$35)*WV$1*LOOKUP(WV$1,'DMG Tables'!$G$2:$G$7,'DMG Tables'!$H$2:$H$7)</f>
        <v>222120000</v>
      </c>
      <c r="WW31" s="1">
        <f>LOOKUP($A31,'DMG Tables'!$P$2:$P$35,'DMG Tables'!$O$2:$O$35)*WW$1*LOOKUP(WW$1,'DMG Tables'!$G$2:$G$7,'DMG Tables'!$H$2:$H$7)</f>
        <v>222480000</v>
      </c>
      <c r="WX31" s="1">
        <f>LOOKUP($A31,'DMG Tables'!$P$2:$P$35,'DMG Tables'!$O$2:$O$35)*WX$1*LOOKUP(WX$1,'DMG Tables'!$G$2:$G$7,'DMG Tables'!$H$2:$H$7)</f>
        <v>222840000</v>
      </c>
      <c r="WY31" s="1">
        <f>LOOKUP($A31,'DMG Tables'!$P$2:$P$35,'DMG Tables'!$O$2:$O$35)*WY$1*LOOKUP(WY$1,'DMG Tables'!$G$2:$G$7,'DMG Tables'!$H$2:$H$7)</f>
        <v>223200000</v>
      </c>
      <c r="WZ31" s="1">
        <f>LOOKUP($A31,'DMG Tables'!$P$2:$P$35,'DMG Tables'!$O$2:$O$35)*WZ$1*LOOKUP(WZ$1,'DMG Tables'!$G$2:$G$7,'DMG Tables'!$H$2:$H$7)</f>
        <v>223560000</v>
      </c>
      <c r="XA31" s="1">
        <f>LOOKUP($A31,'DMG Tables'!$P$2:$P$35,'DMG Tables'!$O$2:$O$35)*XA$1*LOOKUP(XA$1,'DMG Tables'!$G$2:$G$7,'DMG Tables'!$H$2:$H$7)</f>
        <v>223920000</v>
      </c>
      <c r="XB31" s="1">
        <f>LOOKUP($A31,'DMG Tables'!$P$2:$P$35,'DMG Tables'!$O$2:$O$35)*XB$1*LOOKUP(XB$1,'DMG Tables'!$G$2:$G$7,'DMG Tables'!$H$2:$H$7)</f>
        <v>224280000</v>
      </c>
      <c r="XC31" s="1">
        <f>LOOKUP($A31,'DMG Tables'!$P$2:$P$35,'DMG Tables'!$O$2:$O$35)*XC$1*LOOKUP(XC$1,'DMG Tables'!$G$2:$G$7,'DMG Tables'!$H$2:$H$7)</f>
        <v>224640000</v>
      </c>
      <c r="XD31" s="1">
        <f>LOOKUP($A31,'DMG Tables'!$P$2:$P$35,'DMG Tables'!$O$2:$O$35)*XD$1*LOOKUP(XD$1,'DMG Tables'!$G$2:$G$7,'DMG Tables'!$H$2:$H$7)</f>
        <v>225000000</v>
      </c>
      <c r="XE31" s="1">
        <f>LOOKUP($A31,'DMG Tables'!$P$2:$P$35,'DMG Tables'!$O$2:$O$35)*XE$1*LOOKUP(XE$1,'DMG Tables'!$G$2:$G$7,'DMG Tables'!$H$2:$H$7)</f>
        <v>225360000</v>
      </c>
      <c r="XF31" s="1">
        <f>LOOKUP($A31,'DMG Tables'!$P$2:$P$35,'DMG Tables'!$O$2:$O$35)*XF$1*LOOKUP(XF$1,'DMG Tables'!$G$2:$G$7,'DMG Tables'!$H$2:$H$7)</f>
        <v>225720000</v>
      </c>
      <c r="XG31" s="1">
        <f>LOOKUP($A31,'DMG Tables'!$P$2:$P$35,'DMG Tables'!$O$2:$O$35)*XG$1*LOOKUP(XG$1,'DMG Tables'!$G$2:$G$7,'DMG Tables'!$H$2:$H$7)</f>
        <v>226080000</v>
      </c>
      <c r="XH31" s="1">
        <f>LOOKUP($A31,'DMG Tables'!$P$2:$P$35,'DMG Tables'!$O$2:$O$35)*XH$1*LOOKUP(XH$1,'DMG Tables'!$G$2:$G$7,'DMG Tables'!$H$2:$H$7)</f>
        <v>226440000</v>
      </c>
      <c r="XI31" s="1">
        <f>LOOKUP($A31,'DMG Tables'!$P$2:$P$35,'DMG Tables'!$O$2:$O$35)*XI$1*LOOKUP(XI$1,'DMG Tables'!$G$2:$G$7,'DMG Tables'!$H$2:$H$7)</f>
        <v>226800000</v>
      </c>
      <c r="XJ31" s="1">
        <f>LOOKUP($A31,'DMG Tables'!$P$2:$P$35,'DMG Tables'!$O$2:$O$35)*XJ$1*LOOKUP(XJ$1,'DMG Tables'!$G$2:$G$7,'DMG Tables'!$H$2:$H$7)</f>
        <v>227160000</v>
      </c>
      <c r="XK31" s="1">
        <f>LOOKUP($A31,'DMG Tables'!$P$2:$P$35,'DMG Tables'!$O$2:$O$35)*XK$1*LOOKUP(XK$1,'DMG Tables'!$G$2:$G$7,'DMG Tables'!$H$2:$H$7)</f>
        <v>227520000</v>
      </c>
      <c r="XL31" s="1">
        <f>LOOKUP($A31,'DMG Tables'!$P$2:$P$35,'DMG Tables'!$O$2:$O$35)*XL$1*LOOKUP(XL$1,'DMG Tables'!$G$2:$G$7,'DMG Tables'!$H$2:$H$7)</f>
        <v>227880000</v>
      </c>
      <c r="XM31" s="1">
        <f>LOOKUP($A31,'DMG Tables'!$P$2:$P$35,'DMG Tables'!$O$2:$O$35)*XM$1*LOOKUP(XM$1,'DMG Tables'!$G$2:$G$7,'DMG Tables'!$H$2:$H$7)</f>
        <v>228240000</v>
      </c>
      <c r="XN31" s="1">
        <f>LOOKUP($A31,'DMG Tables'!$P$2:$P$35,'DMG Tables'!$O$2:$O$35)*XN$1*LOOKUP(XN$1,'DMG Tables'!$G$2:$G$7,'DMG Tables'!$H$2:$H$7)</f>
        <v>228600000</v>
      </c>
      <c r="XO31" s="1">
        <f>LOOKUP($A31,'DMG Tables'!$P$2:$P$35,'DMG Tables'!$O$2:$O$35)*XO$1*LOOKUP(XO$1,'DMG Tables'!$G$2:$G$7,'DMG Tables'!$H$2:$H$7)</f>
        <v>228960000</v>
      </c>
      <c r="XP31" s="1">
        <f>LOOKUP($A31,'DMG Tables'!$P$2:$P$35,'DMG Tables'!$O$2:$O$35)*XP$1*LOOKUP(XP$1,'DMG Tables'!$G$2:$G$7,'DMG Tables'!$H$2:$H$7)</f>
        <v>229320000</v>
      </c>
      <c r="XQ31" s="1">
        <f>LOOKUP($A31,'DMG Tables'!$P$2:$P$35,'DMG Tables'!$O$2:$O$35)*XQ$1*LOOKUP(XQ$1,'DMG Tables'!$G$2:$G$7,'DMG Tables'!$H$2:$H$7)</f>
        <v>229680000</v>
      </c>
      <c r="XR31" s="1">
        <f>LOOKUP($A31,'DMG Tables'!$P$2:$P$35,'DMG Tables'!$O$2:$O$35)*XR$1*LOOKUP(XR$1,'DMG Tables'!$G$2:$G$7,'DMG Tables'!$H$2:$H$7)</f>
        <v>230040000</v>
      </c>
      <c r="XS31" s="1">
        <f>LOOKUP($A31,'DMG Tables'!$P$2:$P$35,'DMG Tables'!$O$2:$O$35)*XS$1*LOOKUP(XS$1,'DMG Tables'!$G$2:$G$7,'DMG Tables'!$H$2:$H$7)</f>
        <v>230400000</v>
      </c>
      <c r="XT31" s="1">
        <f>LOOKUP($A31,'DMG Tables'!$P$2:$P$35,'DMG Tables'!$O$2:$O$35)*XT$1*LOOKUP(XT$1,'DMG Tables'!$G$2:$G$7,'DMG Tables'!$H$2:$H$7)</f>
        <v>230760000</v>
      </c>
      <c r="XU31" s="1">
        <f>LOOKUP($A31,'DMG Tables'!$P$2:$P$35,'DMG Tables'!$O$2:$O$35)*XU$1*LOOKUP(XU$1,'DMG Tables'!$G$2:$G$7,'DMG Tables'!$H$2:$H$7)</f>
        <v>231120000</v>
      </c>
      <c r="XV31" s="1">
        <f>LOOKUP($A31,'DMG Tables'!$P$2:$P$35,'DMG Tables'!$O$2:$O$35)*XV$1*LOOKUP(XV$1,'DMG Tables'!$G$2:$G$7,'DMG Tables'!$H$2:$H$7)</f>
        <v>231480000</v>
      </c>
      <c r="XW31" s="1">
        <f>LOOKUP($A31,'DMG Tables'!$P$2:$P$35,'DMG Tables'!$O$2:$O$35)*XW$1*LOOKUP(XW$1,'DMG Tables'!$G$2:$G$7,'DMG Tables'!$H$2:$H$7)</f>
        <v>231840000</v>
      </c>
      <c r="XX31" s="1">
        <f>LOOKUP($A31,'DMG Tables'!$P$2:$P$35,'DMG Tables'!$O$2:$O$35)*XX$1*LOOKUP(XX$1,'DMG Tables'!$G$2:$G$7,'DMG Tables'!$H$2:$H$7)</f>
        <v>232200000</v>
      </c>
      <c r="XY31" s="1">
        <f>LOOKUP($A31,'DMG Tables'!$P$2:$P$35,'DMG Tables'!$O$2:$O$35)*XY$1*LOOKUP(XY$1,'DMG Tables'!$G$2:$G$7,'DMG Tables'!$H$2:$H$7)</f>
        <v>232560000</v>
      </c>
      <c r="XZ31" s="1">
        <f>LOOKUP($A31,'DMG Tables'!$P$2:$P$35,'DMG Tables'!$O$2:$O$35)*XZ$1*LOOKUP(XZ$1,'DMG Tables'!$G$2:$G$7,'DMG Tables'!$H$2:$H$7)</f>
        <v>232920000</v>
      </c>
      <c r="YA31" s="1">
        <f>LOOKUP($A31,'DMG Tables'!$P$2:$P$35,'DMG Tables'!$O$2:$O$35)*YA$1*LOOKUP(YA$1,'DMG Tables'!$G$2:$G$7,'DMG Tables'!$H$2:$H$7)</f>
        <v>233280000</v>
      </c>
      <c r="YB31" s="1">
        <f>LOOKUP($A31,'DMG Tables'!$P$2:$P$35,'DMG Tables'!$O$2:$O$35)*YB$1*LOOKUP(YB$1,'DMG Tables'!$G$2:$G$7,'DMG Tables'!$H$2:$H$7)</f>
        <v>233640000</v>
      </c>
      <c r="YC31" s="1">
        <f>LOOKUP($A31,'DMG Tables'!$P$2:$P$35,'DMG Tables'!$O$2:$O$35)*YC$1*LOOKUP(YC$1,'DMG Tables'!$G$2:$G$7,'DMG Tables'!$H$2:$H$7)</f>
        <v>234000000</v>
      </c>
      <c r="YD31" s="1">
        <f>LOOKUP($A31,'DMG Tables'!$P$2:$P$35,'DMG Tables'!$O$2:$O$35)*YD$1*LOOKUP(YD$1,'DMG Tables'!$G$2:$G$7,'DMG Tables'!$H$2:$H$7)</f>
        <v>234360000</v>
      </c>
      <c r="YE31" s="1">
        <f>LOOKUP($A31,'DMG Tables'!$P$2:$P$35,'DMG Tables'!$O$2:$O$35)*YE$1*LOOKUP(YE$1,'DMG Tables'!$G$2:$G$7,'DMG Tables'!$H$2:$H$7)</f>
        <v>234720000</v>
      </c>
      <c r="YF31" s="1">
        <f>LOOKUP($A31,'DMG Tables'!$P$2:$P$35,'DMG Tables'!$O$2:$O$35)*YF$1*LOOKUP(YF$1,'DMG Tables'!$G$2:$G$7,'DMG Tables'!$H$2:$H$7)</f>
        <v>235080000</v>
      </c>
      <c r="YG31" s="1">
        <f>LOOKUP($A31,'DMG Tables'!$P$2:$P$35,'DMG Tables'!$O$2:$O$35)*YG$1*LOOKUP(YG$1,'DMG Tables'!$G$2:$G$7,'DMG Tables'!$H$2:$H$7)</f>
        <v>235440000</v>
      </c>
      <c r="YH31" s="1">
        <f>LOOKUP($A31,'DMG Tables'!$P$2:$P$35,'DMG Tables'!$O$2:$O$35)*YH$1*LOOKUP(YH$1,'DMG Tables'!$G$2:$G$7,'DMG Tables'!$H$2:$H$7)</f>
        <v>235800000</v>
      </c>
      <c r="YI31" s="1">
        <f>LOOKUP($A31,'DMG Tables'!$P$2:$P$35,'DMG Tables'!$O$2:$O$35)*YI$1*LOOKUP(YI$1,'DMG Tables'!$G$2:$G$7,'DMG Tables'!$H$2:$H$7)</f>
        <v>236160000</v>
      </c>
      <c r="YJ31" s="1">
        <f>LOOKUP($A31,'DMG Tables'!$P$2:$P$35,'DMG Tables'!$O$2:$O$35)*YJ$1*LOOKUP(YJ$1,'DMG Tables'!$G$2:$G$7,'DMG Tables'!$H$2:$H$7)</f>
        <v>236520000</v>
      </c>
      <c r="YK31" s="1">
        <f>LOOKUP($A31,'DMG Tables'!$P$2:$P$35,'DMG Tables'!$O$2:$O$35)*YK$1*LOOKUP(YK$1,'DMG Tables'!$G$2:$G$7,'DMG Tables'!$H$2:$H$7)</f>
        <v>236880000</v>
      </c>
      <c r="YL31" s="1">
        <f>LOOKUP($A31,'DMG Tables'!$P$2:$P$35,'DMG Tables'!$O$2:$O$35)*YL$1*LOOKUP(YL$1,'DMG Tables'!$G$2:$G$7,'DMG Tables'!$H$2:$H$7)</f>
        <v>237240000</v>
      </c>
      <c r="YM31" s="1">
        <f>LOOKUP($A31,'DMG Tables'!$P$2:$P$35,'DMG Tables'!$O$2:$O$35)*YM$1*LOOKUP(YM$1,'DMG Tables'!$G$2:$G$7,'DMG Tables'!$H$2:$H$7)</f>
        <v>237600000</v>
      </c>
      <c r="YN31" s="1">
        <f>LOOKUP($A31,'DMG Tables'!$P$2:$P$35,'DMG Tables'!$O$2:$O$35)*YN$1*LOOKUP(YN$1,'DMG Tables'!$G$2:$G$7,'DMG Tables'!$H$2:$H$7)</f>
        <v>237960000</v>
      </c>
      <c r="YO31" s="1">
        <f>LOOKUP($A31,'DMG Tables'!$P$2:$P$35,'DMG Tables'!$O$2:$O$35)*YO$1*LOOKUP(YO$1,'DMG Tables'!$G$2:$G$7,'DMG Tables'!$H$2:$H$7)</f>
        <v>238320000</v>
      </c>
      <c r="YP31" s="1">
        <f>LOOKUP($A31,'DMG Tables'!$P$2:$P$35,'DMG Tables'!$O$2:$O$35)*YP$1*LOOKUP(YP$1,'DMG Tables'!$G$2:$G$7,'DMG Tables'!$H$2:$H$7)</f>
        <v>238680000</v>
      </c>
      <c r="YQ31" s="1">
        <f>LOOKUP($A31,'DMG Tables'!$P$2:$P$35,'DMG Tables'!$O$2:$O$35)*YQ$1*LOOKUP(YQ$1,'DMG Tables'!$G$2:$G$7,'DMG Tables'!$H$2:$H$7)</f>
        <v>239040000</v>
      </c>
      <c r="YR31" s="1">
        <f>LOOKUP($A31,'DMG Tables'!$P$2:$P$35,'DMG Tables'!$O$2:$O$35)*YR$1*LOOKUP(YR$1,'DMG Tables'!$G$2:$G$7,'DMG Tables'!$H$2:$H$7)</f>
        <v>239400000</v>
      </c>
      <c r="YS31" s="1">
        <f>LOOKUP($A31,'DMG Tables'!$P$2:$P$35,'DMG Tables'!$O$2:$O$35)*YS$1*LOOKUP(YS$1,'DMG Tables'!$G$2:$G$7,'DMG Tables'!$H$2:$H$7)</f>
        <v>239760000</v>
      </c>
      <c r="YT31" s="1">
        <f>LOOKUP($A31,'DMG Tables'!$P$2:$P$35,'DMG Tables'!$O$2:$O$35)*YT$1*LOOKUP(YT$1,'DMG Tables'!$G$2:$G$7,'DMG Tables'!$H$2:$H$7)</f>
        <v>240120000</v>
      </c>
      <c r="YU31" s="1">
        <f>LOOKUP($A31,'DMG Tables'!$P$2:$P$35,'DMG Tables'!$O$2:$O$35)*YU$1*LOOKUP(YU$1,'DMG Tables'!$G$2:$G$7,'DMG Tables'!$H$2:$H$7)</f>
        <v>240480000</v>
      </c>
      <c r="YV31" s="1">
        <f>LOOKUP($A31,'DMG Tables'!$P$2:$P$35,'DMG Tables'!$O$2:$O$35)*YV$1*LOOKUP(YV$1,'DMG Tables'!$G$2:$G$7,'DMG Tables'!$H$2:$H$7)</f>
        <v>240840000</v>
      </c>
      <c r="YW31" s="1">
        <f>LOOKUP($A31,'DMG Tables'!$P$2:$P$35,'DMG Tables'!$O$2:$O$35)*YW$1*LOOKUP(YW$1,'DMG Tables'!$G$2:$G$7,'DMG Tables'!$H$2:$H$7)</f>
        <v>241200000</v>
      </c>
      <c r="YX31" s="1">
        <f>LOOKUP($A31,'DMG Tables'!$P$2:$P$35,'DMG Tables'!$O$2:$O$35)*YX$1*LOOKUP(YX$1,'DMG Tables'!$G$2:$G$7,'DMG Tables'!$H$2:$H$7)</f>
        <v>241560000</v>
      </c>
      <c r="YY31" s="1">
        <f>LOOKUP($A31,'DMG Tables'!$P$2:$P$35,'DMG Tables'!$O$2:$O$35)*YY$1*LOOKUP(YY$1,'DMG Tables'!$G$2:$G$7,'DMG Tables'!$H$2:$H$7)</f>
        <v>241920000</v>
      </c>
      <c r="YZ31" s="1">
        <f>LOOKUP($A31,'DMG Tables'!$P$2:$P$35,'DMG Tables'!$O$2:$O$35)*YZ$1*LOOKUP(YZ$1,'DMG Tables'!$G$2:$G$7,'DMG Tables'!$H$2:$H$7)</f>
        <v>242280000</v>
      </c>
      <c r="ZA31" s="1">
        <f>LOOKUP($A31,'DMG Tables'!$P$2:$P$35,'DMG Tables'!$O$2:$O$35)*ZA$1*LOOKUP(ZA$1,'DMG Tables'!$G$2:$G$7,'DMG Tables'!$H$2:$H$7)</f>
        <v>242640000</v>
      </c>
      <c r="ZB31" s="1">
        <f>LOOKUP($A31,'DMG Tables'!$P$2:$P$35,'DMG Tables'!$O$2:$O$35)*ZB$1*LOOKUP(ZB$1,'DMG Tables'!$G$2:$G$7,'DMG Tables'!$H$2:$H$7)</f>
        <v>243000000</v>
      </c>
      <c r="ZC31" s="1">
        <f>LOOKUP($A31,'DMG Tables'!$P$2:$P$35,'DMG Tables'!$O$2:$O$35)*ZC$1*LOOKUP(ZC$1,'DMG Tables'!$G$2:$G$7,'DMG Tables'!$H$2:$H$7)</f>
        <v>243360000</v>
      </c>
      <c r="ZD31" s="1">
        <f>LOOKUP($A31,'DMG Tables'!$P$2:$P$35,'DMG Tables'!$O$2:$O$35)*ZD$1*LOOKUP(ZD$1,'DMG Tables'!$G$2:$G$7,'DMG Tables'!$H$2:$H$7)</f>
        <v>243720000</v>
      </c>
      <c r="ZE31" s="1">
        <f>LOOKUP($A31,'DMG Tables'!$P$2:$P$35,'DMG Tables'!$O$2:$O$35)*ZE$1*LOOKUP(ZE$1,'DMG Tables'!$G$2:$G$7,'DMG Tables'!$H$2:$H$7)</f>
        <v>244080000</v>
      </c>
      <c r="ZF31" s="1">
        <f>LOOKUP($A31,'DMG Tables'!$P$2:$P$35,'DMG Tables'!$O$2:$O$35)*ZF$1*LOOKUP(ZF$1,'DMG Tables'!$G$2:$G$7,'DMG Tables'!$H$2:$H$7)</f>
        <v>244440000</v>
      </c>
      <c r="ZG31" s="1">
        <f>LOOKUP($A31,'DMG Tables'!$P$2:$P$35,'DMG Tables'!$O$2:$O$35)*ZG$1*LOOKUP(ZG$1,'DMG Tables'!$G$2:$G$7,'DMG Tables'!$H$2:$H$7)</f>
        <v>244800000</v>
      </c>
      <c r="ZH31" s="1">
        <f>LOOKUP($A31,'DMG Tables'!$P$2:$P$35,'DMG Tables'!$O$2:$O$35)*ZH$1*LOOKUP(ZH$1,'DMG Tables'!$G$2:$G$7,'DMG Tables'!$H$2:$H$7)</f>
        <v>245160000</v>
      </c>
      <c r="ZI31" s="1">
        <f>LOOKUP($A31,'DMG Tables'!$P$2:$P$35,'DMG Tables'!$O$2:$O$35)*ZI$1*LOOKUP(ZI$1,'DMG Tables'!$G$2:$G$7,'DMG Tables'!$H$2:$H$7)</f>
        <v>245520000</v>
      </c>
      <c r="ZJ31" s="1">
        <f>LOOKUP($A31,'DMG Tables'!$P$2:$P$35,'DMG Tables'!$O$2:$O$35)*ZJ$1*LOOKUP(ZJ$1,'DMG Tables'!$G$2:$G$7,'DMG Tables'!$H$2:$H$7)</f>
        <v>245880000</v>
      </c>
      <c r="ZK31" s="1">
        <f>LOOKUP($A31,'DMG Tables'!$P$2:$P$35,'DMG Tables'!$O$2:$O$35)*ZK$1*LOOKUP(ZK$1,'DMG Tables'!$G$2:$G$7,'DMG Tables'!$H$2:$H$7)</f>
        <v>246240000</v>
      </c>
      <c r="ZL31" s="1">
        <f>LOOKUP($A31,'DMG Tables'!$P$2:$P$35,'DMG Tables'!$O$2:$O$35)*ZL$1*LOOKUP(ZL$1,'DMG Tables'!$G$2:$G$7,'DMG Tables'!$H$2:$H$7)</f>
        <v>246600000</v>
      </c>
      <c r="ZM31" s="1">
        <f>LOOKUP($A31,'DMG Tables'!$P$2:$P$35,'DMG Tables'!$O$2:$O$35)*ZM$1*LOOKUP(ZM$1,'DMG Tables'!$G$2:$G$7,'DMG Tables'!$H$2:$H$7)</f>
        <v>246960000</v>
      </c>
      <c r="ZN31" s="1">
        <f>LOOKUP($A31,'DMG Tables'!$P$2:$P$35,'DMG Tables'!$O$2:$O$35)*ZN$1*LOOKUP(ZN$1,'DMG Tables'!$G$2:$G$7,'DMG Tables'!$H$2:$H$7)</f>
        <v>247320000</v>
      </c>
      <c r="ZO31" s="1">
        <f>LOOKUP($A31,'DMG Tables'!$P$2:$P$35,'DMG Tables'!$O$2:$O$35)*ZO$1*LOOKUP(ZO$1,'DMG Tables'!$G$2:$G$7,'DMG Tables'!$H$2:$H$7)</f>
        <v>247680000</v>
      </c>
      <c r="ZP31" s="1">
        <f>LOOKUP($A31,'DMG Tables'!$P$2:$P$35,'DMG Tables'!$O$2:$O$35)*ZP$1*LOOKUP(ZP$1,'DMG Tables'!$G$2:$G$7,'DMG Tables'!$H$2:$H$7)</f>
        <v>248040000</v>
      </c>
      <c r="ZQ31" s="1">
        <f>LOOKUP($A31,'DMG Tables'!$P$2:$P$35,'DMG Tables'!$O$2:$O$35)*ZQ$1*LOOKUP(ZQ$1,'DMG Tables'!$G$2:$G$7,'DMG Tables'!$H$2:$H$7)</f>
        <v>248400000</v>
      </c>
      <c r="ZR31" s="1">
        <f>LOOKUP($A31,'DMG Tables'!$P$2:$P$35,'DMG Tables'!$O$2:$O$35)*ZR$1*LOOKUP(ZR$1,'DMG Tables'!$G$2:$G$7,'DMG Tables'!$H$2:$H$7)</f>
        <v>248760000</v>
      </c>
      <c r="ZS31" s="1">
        <f>LOOKUP($A31,'DMG Tables'!$P$2:$P$35,'DMG Tables'!$O$2:$O$35)*ZS$1*LOOKUP(ZS$1,'DMG Tables'!$G$2:$G$7,'DMG Tables'!$H$2:$H$7)</f>
        <v>249120000</v>
      </c>
      <c r="ZT31" s="1">
        <f>LOOKUP($A31,'DMG Tables'!$P$2:$P$35,'DMG Tables'!$O$2:$O$35)*ZT$1*LOOKUP(ZT$1,'DMG Tables'!$G$2:$G$7,'DMG Tables'!$H$2:$H$7)</f>
        <v>249480000</v>
      </c>
      <c r="ZU31" s="1">
        <f>LOOKUP($A31,'DMG Tables'!$P$2:$P$35,'DMG Tables'!$O$2:$O$35)*ZU$1*LOOKUP(ZU$1,'DMG Tables'!$G$2:$G$7,'DMG Tables'!$H$2:$H$7)</f>
        <v>249840000</v>
      </c>
      <c r="ZV31" s="1">
        <f>LOOKUP($A31,'DMG Tables'!$P$2:$P$35,'DMG Tables'!$O$2:$O$35)*ZV$1*LOOKUP(ZV$1,'DMG Tables'!$G$2:$G$7,'DMG Tables'!$H$2:$H$7)</f>
        <v>250200000</v>
      </c>
      <c r="ZW31" s="1">
        <f>LOOKUP($A31,'DMG Tables'!$P$2:$P$35,'DMG Tables'!$O$2:$O$35)*ZW$1*LOOKUP(ZW$1,'DMG Tables'!$G$2:$G$7,'DMG Tables'!$H$2:$H$7)</f>
        <v>250560000</v>
      </c>
      <c r="ZX31" s="1">
        <f>LOOKUP($A31,'DMG Tables'!$P$2:$P$35,'DMG Tables'!$O$2:$O$35)*ZX$1*LOOKUP(ZX$1,'DMG Tables'!$G$2:$G$7,'DMG Tables'!$H$2:$H$7)</f>
        <v>250920000</v>
      </c>
      <c r="ZY31" s="1">
        <f>LOOKUP($A31,'DMG Tables'!$P$2:$P$35,'DMG Tables'!$O$2:$O$35)*ZY$1*LOOKUP(ZY$1,'DMG Tables'!$G$2:$G$7,'DMG Tables'!$H$2:$H$7)</f>
        <v>251280000</v>
      </c>
      <c r="ZZ31" s="1">
        <f>LOOKUP($A31,'DMG Tables'!$P$2:$P$35,'DMG Tables'!$O$2:$O$35)*ZZ$1*LOOKUP(ZZ$1,'DMG Tables'!$G$2:$G$7,'DMG Tables'!$H$2:$H$7)</f>
        <v>251640000</v>
      </c>
      <c r="AAA31" s="1">
        <f>LOOKUP($A31,'DMG Tables'!$P$2:$P$35,'DMG Tables'!$O$2:$O$35)*AAA$1*LOOKUP(AAA$1,'DMG Tables'!$G$2:$G$7,'DMG Tables'!$H$2:$H$7)</f>
        <v>252000000</v>
      </c>
      <c r="AAB31" s="1">
        <f>LOOKUP($A31,'DMG Tables'!$P$2:$P$35,'DMG Tables'!$O$2:$O$35)*AAB$1*LOOKUP(AAB$1,'DMG Tables'!$G$2:$G$7,'DMG Tables'!$H$2:$H$7)</f>
        <v>252360000</v>
      </c>
      <c r="AAC31" s="1">
        <f>LOOKUP($A31,'DMG Tables'!$P$2:$P$35,'DMG Tables'!$O$2:$O$35)*AAC$1*LOOKUP(AAC$1,'DMG Tables'!$G$2:$G$7,'DMG Tables'!$H$2:$H$7)</f>
        <v>252720000</v>
      </c>
      <c r="AAD31" s="1">
        <f>LOOKUP($A31,'DMG Tables'!$P$2:$P$35,'DMG Tables'!$O$2:$O$35)*AAD$1*LOOKUP(AAD$1,'DMG Tables'!$G$2:$G$7,'DMG Tables'!$H$2:$H$7)</f>
        <v>253080000</v>
      </c>
      <c r="AAE31" s="1">
        <f>LOOKUP($A31,'DMG Tables'!$P$2:$P$35,'DMG Tables'!$O$2:$O$35)*AAE$1*LOOKUP(AAE$1,'DMG Tables'!$G$2:$G$7,'DMG Tables'!$H$2:$H$7)</f>
        <v>253440000</v>
      </c>
      <c r="AAF31" s="1">
        <f>LOOKUP($A31,'DMG Tables'!$P$2:$P$35,'DMG Tables'!$O$2:$O$35)*AAF$1*LOOKUP(AAF$1,'DMG Tables'!$G$2:$G$7,'DMG Tables'!$H$2:$H$7)</f>
        <v>253800000</v>
      </c>
      <c r="AAG31" s="1">
        <f>LOOKUP($A31,'DMG Tables'!$P$2:$P$35,'DMG Tables'!$O$2:$O$35)*AAG$1*LOOKUP(AAG$1,'DMG Tables'!$G$2:$G$7,'DMG Tables'!$H$2:$H$7)</f>
        <v>254160000</v>
      </c>
      <c r="AAH31" s="1">
        <f>LOOKUP($A31,'DMG Tables'!$P$2:$P$35,'DMG Tables'!$O$2:$O$35)*AAH$1*LOOKUP(AAH$1,'DMG Tables'!$G$2:$G$7,'DMG Tables'!$H$2:$H$7)</f>
        <v>254520000</v>
      </c>
      <c r="AAI31" s="1">
        <f>LOOKUP($A31,'DMG Tables'!$P$2:$P$35,'DMG Tables'!$O$2:$O$35)*AAI$1*LOOKUP(AAI$1,'DMG Tables'!$G$2:$G$7,'DMG Tables'!$H$2:$H$7)</f>
        <v>254880000</v>
      </c>
      <c r="AAJ31" s="1">
        <f>LOOKUP($A31,'DMG Tables'!$P$2:$P$35,'DMG Tables'!$O$2:$O$35)*AAJ$1*LOOKUP(AAJ$1,'DMG Tables'!$G$2:$G$7,'DMG Tables'!$H$2:$H$7)</f>
        <v>255240000</v>
      </c>
      <c r="AAK31" s="1">
        <f>LOOKUP($A31,'DMG Tables'!$P$2:$P$35,'DMG Tables'!$O$2:$O$35)*AAK$1*LOOKUP(AAK$1,'DMG Tables'!$G$2:$G$7,'DMG Tables'!$H$2:$H$7)</f>
        <v>255600000</v>
      </c>
      <c r="AAL31" s="1">
        <f>LOOKUP($A31,'DMG Tables'!$P$2:$P$35,'DMG Tables'!$O$2:$O$35)*AAL$1*LOOKUP(AAL$1,'DMG Tables'!$G$2:$G$7,'DMG Tables'!$H$2:$H$7)</f>
        <v>255960000</v>
      </c>
      <c r="AAM31" s="1">
        <f>LOOKUP($A31,'DMG Tables'!$P$2:$P$35,'DMG Tables'!$O$2:$O$35)*AAM$1*LOOKUP(AAM$1,'DMG Tables'!$G$2:$G$7,'DMG Tables'!$H$2:$H$7)</f>
        <v>256320000</v>
      </c>
      <c r="AAN31" s="1">
        <f>LOOKUP($A31,'DMG Tables'!$P$2:$P$35,'DMG Tables'!$O$2:$O$35)*AAN$1*LOOKUP(AAN$1,'DMG Tables'!$G$2:$G$7,'DMG Tables'!$H$2:$H$7)</f>
        <v>256680000</v>
      </c>
      <c r="AAO31" s="1">
        <f>LOOKUP($A31,'DMG Tables'!$P$2:$P$35,'DMG Tables'!$O$2:$O$35)*AAO$1*LOOKUP(AAO$1,'DMG Tables'!$G$2:$G$7,'DMG Tables'!$H$2:$H$7)</f>
        <v>257040000</v>
      </c>
      <c r="AAP31" s="1">
        <f>LOOKUP($A31,'DMG Tables'!$P$2:$P$35,'DMG Tables'!$O$2:$O$35)*AAP$1*LOOKUP(AAP$1,'DMG Tables'!$G$2:$G$7,'DMG Tables'!$H$2:$H$7)</f>
        <v>257400000</v>
      </c>
      <c r="AAQ31" s="1">
        <f>LOOKUP($A31,'DMG Tables'!$P$2:$P$35,'DMG Tables'!$O$2:$O$35)*AAQ$1*LOOKUP(AAQ$1,'DMG Tables'!$G$2:$G$7,'DMG Tables'!$H$2:$H$7)</f>
        <v>257760000</v>
      </c>
      <c r="AAR31" s="1">
        <f>LOOKUP($A31,'DMG Tables'!$P$2:$P$35,'DMG Tables'!$O$2:$O$35)*AAR$1*LOOKUP(AAR$1,'DMG Tables'!$G$2:$G$7,'DMG Tables'!$H$2:$H$7)</f>
        <v>258120000</v>
      </c>
      <c r="AAS31" s="1">
        <f>LOOKUP($A31,'DMG Tables'!$P$2:$P$35,'DMG Tables'!$O$2:$O$35)*AAS$1*LOOKUP(AAS$1,'DMG Tables'!$G$2:$G$7,'DMG Tables'!$H$2:$H$7)</f>
        <v>258480000</v>
      </c>
      <c r="AAT31" s="1">
        <f>LOOKUP($A31,'DMG Tables'!$P$2:$P$35,'DMG Tables'!$O$2:$O$35)*AAT$1*LOOKUP(AAT$1,'DMG Tables'!$G$2:$G$7,'DMG Tables'!$H$2:$H$7)</f>
        <v>258840000</v>
      </c>
      <c r="AAU31" s="1">
        <f>LOOKUP($A31,'DMG Tables'!$P$2:$P$35,'DMG Tables'!$O$2:$O$35)*AAU$1*LOOKUP(AAU$1,'DMG Tables'!$G$2:$G$7,'DMG Tables'!$H$2:$H$7)</f>
        <v>259200000</v>
      </c>
      <c r="AAV31" s="1">
        <f>LOOKUP($A31,'DMG Tables'!$P$2:$P$35,'DMG Tables'!$O$2:$O$35)*AAV$1*LOOKUP(AAV$1,'DMG Tables'!$G$2:$G$7,'DMG Tables'!$H$2:$H$7)</f>
        <v>259560000</v>
      </c>
      <c r="AAW31" s="1">
        <f>LOOKUP($A31,'DMG Tables'!$P$2:$P$35,'DMG Tables'!$O$2:$O$35)*AAW$1*LOOKUP(AAW$1,'DMG Tables'!$G$2:$G$7,'DMG Tables'!$H$2:$H$7)</f>
        <v>259920000</v>
      </c>
      <c r="AAX31" s="1">
        <f>LOOKUP($A31,'DMG Tables'!$P$2:$P$35,'DMG Tables'!$O$2:$O$35)*AAX$1*LOOKUP(AAX$1,'DMG Tables'!$G$2:$G$7,'DMG Tables'!$H$2:$H$7)</f>
        <v>260280000</v>
      </c>
      <c r="AAY31" s="1">
        <f>LOOKUP($A31,'DMG Tables'!$P$2:$P$35,'DMG Tables'!$O$2:$O$35)*AAY$1*LOOKUP(AAY$1,'DMG Tables'!$G$2:$G$7,'DMG Tables'!$H$2:$H$7)</f>
        <v>260640000</v>
      </c>
      <c r="AAZ31" s="1">
        <f>LOOKUP($A31,'DMG Tables'!$P$2:$P$35,'DMG Tables'!$O$2:$O$35)*AAZ$1*LOOKUP(AAZ$1,'DMG Tables'!$G$2:$G$7,'DMG Tables'!$H$2:$H$7)</f>
        <v>261000000</v>
      </c>
      <c r="ABA31" s="1">
        <f>LOOKUP($A31,'DMG Tables'!$P$2:$P$35,'DMG Tables'!$O$2:$O$35)*ABA$1*LOOKUP(ABA$1,'DMG Tables'!$G$2:$G$7,'DMG Tables'!$H$2:$H$7)</f>
        <v>261360000</v>
      </c>
      <c r="ABB31" s="1">
        <f>LOOKUP($A31,'DMG Tables'!$P$2:$P$35,'DMG Tables'!$O$2:$O$35)*ABB$1*LOOKUP(ABB$1,'DMG Tables'!$G$2:$G$7,'DMG Tables'!$H$2:$H$7)</f>
        <v>261720000</v>
      </c>
      <c r="ABC31" s="1">
        <f>LOOKUP($A31,'DMG Tables'!$P$2:$P$35,'DMG Tables'!$O$2:$O$35)*ABC$1*LOOKUP(ABC$1,'DMG Tables'!$G$2:$G$7,'DMG Tables'!$H$2:$H$7)</f>
        <v>262080000</v>
      </c>
      <c r="ABD31" s="1">
        <f>LOOKUP($A31,'DMG Tables'!$P$2:$P$35,'DMG Tables'!$O$2:$O$35)*ABD$1*LOOKUP(ABD$1,'DMG Tables'!$G$2:$G$7,'DMG Tables'!$H$2:$H$7)</f>
        <v>262440000</v>
      </c>
      <c r="ABE31" s="1">
        <f>LOOKUP($A31,'DMG Tables'!$P$2:$P$35,'DMG Tables'!$O$2:$O$35)*ABE$1*LOOKUP(ABE$1,'DMG Tables'!$G$2:$G$7,'DMG Tables'!$H$2:$H$7)</f>
        <v>262800000</v>
      </c>
      <c r="ABF31" s="1">
        <f>LOOKUP($A31,'DMG Tables'!$P$2:$P$35,'DMG Tables'!$O$2:$O$35)*ABF$1*LOOKUP(ABF$1,'DMG Tables'!$G$2:$G$7,'DMG Tables'!$H$2:$H$7)</f>
        <v>263160000</v>
      </c>
      <c r="ABG31" s="1">
        <f>LOOKUP($A31,'DMG Tables'!$P$2:$P$35,'DMG Tables'!$O$2:$O$35)*ABG$1*LOOKUP(ABG$1,'DMG Tables'!$G$2:$G$7,'DMG Tables'!$H$2:$H$7)</f>
        <v>263520000</v>
      </c>
      <c r="ABH31" s="1">
        <f>LOOKUP($A31,'DMG Tables'!$P$2:$P$35,'DMG Tables'!$O$2:$O$35)*ABH$1*LOOKUP(ABH$1,'DMG Tables'!$G$2:$G$7,'DMG Tables'!$H$2:$H$7)</f>
        <v>263880000</v>
      </c>
      <c r="ABI31" s="1">
        <f>LOOKUP($A31,'DMG Tables'!$P$2:$P$35,'DMG Tables'!$O$2:$O$35)*ABI$1*LOOKUP(ABI$1,'DMG Tables'!$G$2:$G$7,'DMG Tables'!$H$2:$H$7)</f>
        <v>264240000</v>
      </c>
      <c r="ABJ31" s="1">
        <f>LOOKUP($A31,'DMG Tables'!$P$2:$P$35,'DMG Tables'!$O$2:$O$35)*ABJ$1*LOOKUP(ABJ$1,'DMG Tables'!$G$2:$G$7,'DMG Tables'!$H$2:$H$7)</f>
        <v>264600000</v>
      </c>
      <c r="ABK31" s="1">
        <f>LOOKUP($A31,'DMG Tables'!$P$2:$P$35,'DMG Tables'!$O$2:$O$35)*ABK$1*LOOKUP(ABK$1,'DMG Tables'!$G$2:$G$7,'DMG Tables'!$H$2:$H$7)</f>
        <v>264960000</v>
      </c>
      <c r="ABL31" s="1">
        <f>LOOKUP($A31,'DMG Tables'!$P$2:$P$35,'DMG Tables'!$O$2:$O$35)*ABL$1*LOOKUP(ABL$1,'DMG Tables'!$G$2:$G$7,'DMG Tables'!$H$2:$H$7)</f>
        <v>265320000</v>
      </c>
      <c r="ABM31" s="1">
        <f>LOOKUP($A31,'DMG Tables'!$P$2:$P$35,'DMG Tables'!$O$2:$O$35)*ABM$1*LOOKUP(ABM$1,'DMG Tables'!$G$2:$G$7,'DMG Tables'!$H$2:$H$7)</f>
        <v>265680000</v>
      </c>
      <c r="ABN31" s="1">
        <f>LOOKUP($A31,'DMG Tables'!$P$2:$P$35,'DMG Tables'!$O$2:$O$35)*ABN$1*LOOKUP(ABN$1,'DMG Tables'!$G$2:$G$7,'DMG Tables'!$H$2:$H$7)</f>
        <v>266040000</v>
      </c>
      <c r="ABO31" s="1">
        <f>LOOKUP($A31,'DMG Tables'!$P$2:$P$35,'DMG Tables'!$O$2:$O$35)*ABO$1*LOOKUP(ABO$1,'DMG Tables'!$G$2:$G$7,'DMG Tables'!$H$2:$H$7)</f>
        <v>266400000</v>
      </c>
      <c r="ABP31" s="1">
        <f>LOOKUP($A31,'DMG Tables'!$P$2:$P$35,'DMG Tables'!$O$2:$O$35)*ABP$1*LOOKUP(ABP$1,'DMG Tables'!$G$2:$G$7,'DMG Tables'!$H$2:$H$7)</f>
        <v>266760000</v>
      </c>
      <c r="ABQ31" s="1">
        <f>LOOKUP($A31,'DMG Tables'!$P$2:$P$35,'DMG Tables'!$O$2:$O$35)*ABQ$1*LOOKUP(ABQ$1,'DMG Tables'!$G$2:$G$7,'DMG Tables'!$H$2:$H$7)</f>
        <v>267120000</v>
      </c>
      <c r="ABR31" s="1">
        <f>LOOKUP($A31,'DMG Tables'!$P$2:$P$35,'DMG Tables'!$O$2:$O$35)*ABR$1*LOOKUP(ABR$1,'DMG Tables'!$G$2:$G$7,'DMG Tables'!$H$2:$H$7)</f>
        <v>267480000</v>
      </c>
      <c r="ABS31" s="1">
        <f>LOOKUP($A31,'DMG Tables'!$P$2:$P$35,'DMG Tables'!$O$2:$O$35)*ABS$1*LOOKUP(ABS$1,'DMG Tables'!$G$2:$G$7,'DMG Tables'!$H$2:$H$7)</f>
        <v>267840000</v>
      </c>
      <c r="ABT31" s="1">
        <f>LOOKUP($A31,'DMG Tables'!$P$2:$P$35,'DMG Tables'!$O$2:$O$35)*ABT$1*LOOKUP(ABT$1,'DMG Tables'!$G$2:$G$7,'DMG Tables'!$H$2:$H$7)</f>
        <v>268200000</v>
      </c>
      <c r="ABU31" s="1">
        <f>LOOKUP($A31,'DMG Tables'!$P$2:$P$35,'DMG Tables'!$O$2:$O$35)*ABU$1*LOOKUP(ABU$1,'DMG Tables'!$G$2:$G$7,'DMG Tables'!$H$2:$H$7)</f>
        <v>268560000</v>
      </c>
      <c r="ABV31" s="1">
        <f>LOOKUP($A31,'DMG Tables'!$P$2:$P$35,'DMG Tables'!$O$2:$O$35)*ABV$1*LOOKUP(ABV$1,'DMG Tables'!$G$2:$G$7,'DMG Tables'!$H$2:$H$7)</f>
        <v>268920000</v>
      </c>
      <c r="ABW31" s="1">
        <f>LOOKUP($A31,'DMG Tables'!$P$2:$P$35,'DMG Tables'!$O$2:$O$35)*ABW$1*LOOKUP(ABW$1,'DMG Tables'!$G$2:$G$7,'DMG Tables'!$H$2:$H$7)</f>
        <v>269280000</v>
      </c>
      <c r="ABX31" s="1">
        <f>LOOKUP($A31,'DMG Tables'!$P$2:$P$35,'DMG Tables'!$O$2:$O$35)*ABX$1*LOOKUP(ABX$1,'DMG Tables'!$G$2:$G$7,'DMG Tables'!$H$2:$H$7)</f>
        <v>269640000</v>
      </c>
      <c r="ABY31" s="1">
        <f>LOOKUP($A31,'DMG Tables'!$P$2:$P$35,'DMG Tables'!$O$2:$O$35)*ABY$1*LOOKUP(ABY$1,'DMG Tables'!$G$2:$G$7,'DMG Tables'!$H$2:$H$7)</f>
        <v>270000000</v>
      </c>
      <c r="ABZ31" s="1">
        <f>LOOKUP($A31,'DMG Tables'!$P$2:$P$35,'DMG Tables'!$O$2:$O$35)*ABZ$1*LOOKUP(ABZ$1,'DMG Tables'!$G$2:$G$7,'DMG Tables'!$H$2:$H$7)</f>
        <v>270360000</v>
      </c>
      <c r="ACA31" s="1">
        <f>LOOKUP($A31,'DMG Tables'!$P$2:$P$35,'DMG Tables'!$O$2:$O$35)*ACA$1*LOOKUP(ACA$1,'DMG Tables'!$G$2:$G$7,'DMG Tables'!$H$2:$H$7)</f>
        <v>270720000</v>
      </c>
      <c r="ACB31" s="1">
        <f>LOOKUP($A31,'DMG Tables'!$P$2:$P$35,'DMG Tables'!$O$2:$O$35)*ACB$1*LOOKUP(ACB$1,'DMG Tables'!$G$2:$G$7,'DMG Tables'!$H$2:$H$7)</f>
        <v>271080000</v>
      </c>
      <c r="ACC31" s="1">
        <f>LOOKUP($A31,'DMG Tables'!$P$2:$P$35,'DMG Tables'!$O$2:$O$35)*ACC$1*LOOKUP(ACC$1,'DMG Tables'!$G$2:$G$7,'DMG Tables'!$H$2:$H$7)</f>
        <v>271440000</v>
      </c>
      <c r="ACD31" s="1">
        <f>LOOKUP($A31,'DMG Tables'!$P$2:$P$35,'DMG Tables'!$O$2:$O$35)*ACD$1*LOOKUP(ACD$1,'DMG Tables'!$G$2:$G$7,'DMG Tables'!$H$2:$H$7)</f>
        <v>271800000</v>
      </c>
      <c r="ACE31" s="1">
        <f>LOOKUP($A31,'DMG Tables'!$P$2:$P$35,'DMG Tables'!$O$2:$O$35)*ACE$1*LOOKUP(ACE$1,'DMG Tables'!$G$2:$G$7,'DMG Tables'!$H$2:$H$7)</f>
        <v>272160000</v>
      </c>
      <c r="ACF31" s="1">
        <f>LOOKUP($A31,'DMG Tables'!$P$2:$P$35,'DMG Tables'!$O$2:$O$35)*ACF$1*LOOKUP(ACF$1,'DMG Tables'!$G$2:$G$7,'DMG Tables'!$H$2:$H$7)</f>
        <v>272520000</v>
      </c>
      <c r="ACG31" s="1">
        <f>LOOKUP($A31,'DMG Tables'!$P$2:$P$35,'DMG Tables'!$O$2:$O$35)*ACG$1*LOOKUP(ACG$1,'DMG Tables'!$G$2:$G$7,'DMG Tables'!$H$2:$H$7)</f>
        <v>272880000</v>
      </c>
      <c r="ACH31" s="1">
        <f>LOOKUP($A31,'DMG Tables'!$P$2:$P$35,'DMG Tables'!$O$2:$O$35)*ACH$1*LOOKUP(ACH$1,'DMG Tables'!$G$2:$G$7,'DMG Tables'!$H$2:$H$7)</f>
        <v>273240000</v>
      </c>
      <c r="ACI31" s="1">
        <f>LOOKUP($A31,'DMG Tables'!$P$2:$P$35,'DMG Tables'!$O$2:$O$35)*ACI$1*LOOKUP(ACI$1,'DMG Tables'!$G$2:$G$7,'DMG Tables'!$H$2:$H$7)</f>
        <v>273600000</v>
      </c>
      <c r="ACJ31" s="1">
        <f>LOOKUP($A31,'DMG Tables'!$P$2:$P$35,'DMG Tables'!$O$2:$O$35)*ACJ$1*LOOKUP(ACJ$1,'DMG Tables'!$G$2:$G$7,'DMG Tables'!$H$2:$H$7)</f>
        <v>273960000</v>
      </c>
      <c r="ACK31" s="1">
        <f>LOOKUP($A31,'DMG Tables'!$P$2:$P$35,'DMG Tables'!$O$2:$O$35)*ACK$1*LOOKUP(ACK$1,'DMG Tables'!$G$2:$G$7,'DMG Tables'!$H$2:$H$7)</f>
        <v>274320000</v>
      </c>
      <c r="ACL31" s="1">
        <f>LOOKUP($A31,'DMG Tables'!$P$2:$P$35,'DMG Tables'!$O$2:$O$35)*ACL$1*LOOKUP(ACL$1,'DMG Tables'!$G$2:$G$7,'DMG Tables'!$H$2:$H$7)</f>
        <v>274680000</v>
      </c>
      <c r="ACM31" s="1">
        <f>LOOKUP($A31,'DMG Tables'!$P$2:$P$35,'DMG Tables'!$O$2:$O$35)*ACM$1*LOOKUP(ACM$1,'DMG Tables'!$G$2:$G$7,'DMG Tables'!$H$2:$H$7)</f>
        <v>275040000</v>
      </c>
      <c r="ACN31" s="1">
        <f>LOOKUP($A31,'DMG Tables'!$P$2:$P$35,'DMG Tables'!$O$2:$O$35)*ACN$1*LOOKUP(ACN$1,'DMG Tables'!$G$2:$G$7,'DMG Tables'!$H$2:$H$7)</f>
        <v>275400000</v>
      </c>
      <c r="ACO31" s="1">
        <f>LOOKUP($A31,'DMG Tables'!$P$2:$P$35,'DMG Tables'!$O$2:$O$35)*ACO$1*LOOKUP(ACO$1,'DMG Tables'!$G$2:$G$7,'DMG Tables'!$H$2:$H$7)</f>
        <v>275760000</v>
      </c>
      <c r="ACP31" s="1">
        <f>LOOKUP($A31,'DMG Tables'!$P$2:$P$35,'DMG Tables'!$O$2:$O$35)*ACP$1*LOOKUP(ACP$1,'DMG Tables'!$G$2:$G$7,'DMG Tables'!$H$2:$H$7)</f>
        <v>276120000</v>
      </c>
      <c r="ACQ31" s="1">
        <f>LOOKUP($A31,'DMG Tables'!$P$2:$P$35,'DMG Tables'!$O$2:$O$35)*ACQ$1*LOOKUP(ACQ$1,'DMG Tables'!$G$2:$G$7,'DMG Tables'!$H$2:$H$7)</f>
        <v>276480000</v>
      </c>
      <c r="ACR31" s="1">
        <f>LOOKUP($A31,'DMG Tables'!$P$2:$P$35,'DMG Tables'!$O$2:$O$35)*ACR$1*LOOKUP(ACR$1,'DMG Tables'!$G$2:$G$7,'DMG Tables'!$H$2:$H$7)</f>
        <v>276840000</v>
      </c>
      <c r="ACS31" s="1">
        <f>LOOKUP($A31,'DMG Tables'!$P$2:$P$35,'DMG Tables'!$O$2:$O$35)*ACS$1*LOOKUP(ACS$1,'DMG Tables'!$G$2:$G$7,'DMG Tables'!$H$2:$H$7)</f>
        <v>277200000</v>
      </c>
      <c r="ACT31" s="1">
        <f>LOOKUP($A31,'DMG Tables'!$P$2:$P$35,'DMG Tables'!$O$2:$O$35)*ACT$1*LOOKUP(ACT$1,'DMG Tables'!$G$2:$G$7,'DMG Tables'!$H$2:$H$7)</f>
        <v>277560000</v>
      </c>
      <c r="ACU31" s="1">
        <f>LOOKUP($A31,'DMG Tables'!$P$2:$P$35,'DMG Tables'!$O$2:$O$35)*ACU$1*LOOKUP(ACU$1,'DMG Tables'!$G$2:$G$7,'DMG Tables'!$H$2:$H$7)</f>
        <v>277920000</v>
      </c>
      <c r="ACV31" s="1">
        <f>LOOKUP($A31,'DMG Tables'!$P$2:$P$35,'DMG Tables'!$O$2:$O$35)*ACV$1*LOOKUP(ACV$1,'DMG Tables'!$G$2:$G$7,'DMG Tables'!$H$2:$H$7)</f>
        <v>278280000</v>
      </c>
      <c r="ACW31" s="1">
        <f>LOOKUP($A31,'DMG Tables'!$P$2:$P$35,'DMG Tables'!$O$2:$O$35)*ACW$1*LOOKUP(ACW$1,'DMG Tables'!$G$2:$G$7,'DMG Tables'!$H$2:$H$7)</f>
        <v>278640000</v>
      </c>
      <c r="ACX31" s="1">
        <f>LOOKUP($A31,'DMG Tables'!$P$2:$P$35,'DMG Tables'!$O$2:$O$35)*ACX$1*LOOKUP(ACX$1,'DMG Tables'!$G$2:$G$7,'DMG Tables'!$H$2:$H$7)</f>
        <v>279000000</v>
      </c>
      <c r="ACY31" s="1">
        <f>LOOKUP($A31,'DMG Tables'!$P$2:$P$35,'DMG Tables'!$O$2:$O$35)*ACY$1*LOOKUP(ACY$1,'DMG Tables'!$G$2:$G$7,'DMG Tables'!$H$2:$H$7)</f>
        <v>279360000</v>
      </c>
      <c r="ACZ31" s="1">
        <f>LOOKUP($A31,'DMG Tables'!$P$2:$P$35,'DMG Tables'!$O$2:$O$35)*ACZ$1*LOOKUP(ACZ$1,'DMG Tables'!$G$2:$G$7,'DMG Tables'!$H$2:$H$7)</f>
        <v>279720000</v>
      </c>
      <c r="ADA31" s="1">
        <f>LOOKUP($A31,'DMG Tables'!$P$2:$P$35,'DMG Tables'!$O$2:$O$35)*ADA$1*LOOKUP(ADA$1,'DMG Tables'!$G$2:$G$7,'DMG Tables'!$H$2:$H$7)</f>
        <v>280080000</v>
      </c>
      <c r="ADB31" s="1">
        <f>LOOKUP($A31,'DMG Tables'!$P$2:$P$35,'DMG Tables'!$O$2:$O$35)*ADB$1*LOOKUP(ADB$1,'DMG Tables'!$G$2:$G$7,'DMG Tables'!$H$2:$H$7)</f>
        <v>280440000</v>
      </c>
      <c r="ADC31" s="1">
        <f>LOOKUP($A31,'DMG Tables'!$P$2:$P$35,'DMG Tables'!$O$2:$O$35)*ADC$1*LOOKUP(ADC$1,'DMG Tables'!$G$2:$G$7,'DMG Tables'!$H$2:$H$7)</f>
        <v>280800000</v>
      </c>
      <c r="ADD31" s="1">
        <f>LOOKUP($A31,'DMG Tables'!$P$2:$P$35,'DMG Tables'!$O$2:$O$35)*ADD$1*LOOKUP(ADD$1,'DMG Tables'!$G$2:$G$7,'DMG Tables'!$H$2:$H$7)</f>
        <v>281160000</v>
      </c>
      <c r="ADE31" s="1">
        <f>LOOKUP($A31,'DMG Tables'!$P$2:$P$35,'DMG Tables'!$O$2:$O$35)*ADE$1*LOOKUP(ADE$1,'DMG Tables'!$G$2:$G$7,'DMG Tables'!$H$2:$H$7)</f>
        <v>281520000</v>
      </c>
      <c r="ADF31" s="1">
        <f>LOOKUP($A31,'DMG Tables'!$P$2:$P$35,'DMG Tables'!$O$2:$O$35)*ADF$1*LOOKUP(ADF$1,'DMG Tables'!$G$2:$G$7,'DMG Tables'!$H$2:$H$7)</f>
        <v>281880000</v>
      </c>
      <c r="ADG31" s="1">
        <f>LOOKUP($A31,'DMG Tables'!$P$2:$P$35,'DMG Tables'!$O$2:$O$35)*ADG$1*LOOKUP(ADG$1,'DMG Tables'!$G$2:$G$7,'DMG Tables'!$H$2:$H$7)</f>
        <v>282240000</v>
      </c>
      <c r="ADH31" s="1">
        <f>LOOKUP($A31,'DMG Tables'!$P$2:$P$35,'DMG Tables'!$O$2:$O$35)*ADH$1*LOOKUP(ADH$1,'DMG Tables'!$G$2:$G$7,'DMG Tables'!$H$2:$H$7)</f>
        <v>282600000</v>
      </c>
      <c r="ADI31" s="1">
        <f>LOOKUP($A31,'DMG Tables'!$P$2:$P$35,'DMG Tables'!$O$2:$O$35)*ADI$1*LOOKUP(ADI$1,'DMG Tables'!$G$2:$G$7,'DMG Tables'!$H$2:$H$7)</f>
        <v>282960000</v>
      </c>
      <c r="ADJ31" s="1">
        <f>LOOKUP($A31,'DMG Tables'!$P$2:$P$35,'DMG Tables'!$O$2:$O$35)*ADJ$1*LOOKUP(ADJ$1,'DMG Tables'!$G$2:$G$7,'DMG Tables'!$H$2:$H$7)</f>
        <v>283320000</v>
      </c>
      <c r="ADK31" s="1">
        <f>LOOKUP($A31,'DMG Tables'!$P$2:$P$35,'DMG Tables'!$O$2:$O$35)*ADK$1*LOOKUP(ADK$1,'DMG Tables'!$G$2:$G$7,'DMG Tables'!$H$2:$H$7)</f>
        <v>283680000</v>
      </c>
      <c r="ADL31" s="1">
        <f>LOOKUP($A31,'DMG Tables'!$P$2:$P$35,'DMG Tables'!$O$2:$O$35)*ADL$1*LOOKUP(ADL$1,'DMG Tables'!$G$2:$G$7,'DMG Tables'!$H$2:$H$7)</f>
        <v>284040000</v>
      </c>
      <c r="ADM31" s="1">
        <f>LOOKUP($A31,'DMG Tables'!$P$2:$P$35,'DMG Tables'!$O$2:$O$35)*ADM$1*LOOKUP(ADM$1,'DMG Tables'!$G$2:$G$7,'DMG Tables'!$H$2:$H$7)</f>
        <v>284400000</v>
      </c>
      <c r="ADN31" s="1">
        <f>LOOKUP($A31,'DMG Tables'!$P$2:$P$35,'DMG Tables'!$O$2:$O$35)*ADN$1*LOOKUP(ADN$1,'DMG Tables'!$G$2:$G$7,'DMG Tables'!$H$2:$H$7)</f>
        <v>284760000</v>
      </c>
      <c r="ADO31" s="1">
        <f>LOOKUP($A31,'DMG Tables'!$P$2:$P$35,'DMG Tables'!$O$2:$O$35)*ADO$1*LOOKUP(ADO$1,'DMG Tables'!$G$2:$G$7,'DMG Tables'!$H$2:$H$7)</f>
        <v>285120000</v>
      </c>
      <c r="ADP31" s="1">
        <f>LOOKUP($A31,'DMG Tables'!$P$2:$P$35,'DMG Tables'!$O$2:$O$35)*ADP$1*LOOKUP(ADP$1,'DMG Tables'!$G$2:$G$7,'DMG Tables'!$H$2:$H$7)</f>
        <v>285480000</v>
      </c>
      <c r="ADQ31" s="1">
        <f>LOOKUP($A31,'DMG Tables'!$P$2:$P$35,'DMG Tables'!$O$2:$O$35)*ADQ$1*LOOKUP(ADQ$1,'DMG Tables'!$G$2:$G$7,'DMG Tables'!$H$2:$H$7)</f>
        <v>285840000</v>
      </c>
      <c r="ADR31" s="1">
        <f>LOOKUP($A31,'DMG Tables'!$P$2:$P$35,'DMG Tables'!$O$2:$O$35)*ADR$1*LOOKUP(ADR$1,'DMG Tables'!$G$2:$G$7,'DMG Tables'!$H$2:$H$7)</f>
        <v>286200000</v>
      </c>
      <c r="ADS31" s="1">
        <f>LOOKUP($A31,'DMG Tables'!$P$2:$P$35,'DMG Tables'!$O$2:$O$35)*ADS$1*LOOKUP(ADS$1,'DMG Tables'!$G$2:$G$7,'DMG Tables'!$H$2:$H$7)</f>
        <v>286560000</v>
      </c>
      <c r="ADT31" s="1">
        <f>LOOKUP($A31,'DMG Tables'!$P$2:$P$35,'DMG Tables'!$O$2:$O$35)*ADT$1*LOOKUP(ADT$1,'DMG Tables'!$G$2:$G$7,'DMG Tables'!$H$2:$H$7)</f>
        <v>286920000</v>
      </c>
      <c r="ADU31" s="1">
        <f>LOOKUP($A31,'DMG Tables'!$P$2:$P$35,'DMG Tables'!$O$2:$O$35)*ADU$1*LOOKUP(ADU$1,'DMG Tables'!$G$2:$G$7,'DMG Tables'!$H$2:$H$7)</f>
        <v>287280000</v>
      </c>
      <c r="ADV31" s="1">
        <f>LOOKUP($A31,'DMG Tables'!$P$2:$P$35,'DMG Tables'!$O$2:$O$35)*ADV$1*LOOKUP(ADV$1,'DMG Tables'!$G$2:$G$7,'DMG Tables'!$H$2:$H$7)</f>
        <v>287640000</v>
      </c>
      <c r="ADW31" s="1">
        <f>LOOKUP($A31,'DMG Tables'!$P$2:$P$35,'DMG Tables'!$O$2:$O$35)*ADW$1*LOOKUP(ADW$1,'DMG Tables'!$G$2:$G$7,'DMG Tables'!$H$2:$H$7)</f>
        <v>288000000</v>
      </c>
      <c r="ADX31" s="1">
        <f>LOOKUP($A31,'DMG Tables'!$P$2:$P$35,'DMG Tables'!$O$2:$O$35)*ADX$1*LOOKUP(ADX$1,'DMG Tables'!$G$2:$G$7,'DMG Tables'!$H$2:$H$7)</f>
        <v>288360000</v>
      </c>
      <c r="ADY31" s="1">
        <f>LOOKUP($A31,'DMG Tables'!$P$2:$P$35,'DMG Tables'!$O$2:$O$35)*ADY$1*LOOKUP(ADY$1,'DMG Tables'!$G$2:$G$7,'DMG Tables'!$H$2:$H$7)</f>
        <v>288720000</v>
      </c>
      <c r="ADZ31" s="1">
        <f>LOOKUP($A31,'DMG Tables'!$P$2:$P$35,'DMG Tables'!$O$2:$O$35)*ADZ$1*LOOKUP(ADZ$1,'DMG Tables'!$G$2:$G$7,'DMG Tables'!$H$2:$H$7)</f>
        <v>289080000</v>
      </c>
      <c r="AEA31" s="1">
        <f>LOOKUP($A31,'DMG Tables'!$P$2:$P$35,'DMG Tables'!$O$2:$O$35)*AEA$1*LOOKUP(AEA$1,'DMG Tables'!$G$2:$G$7,'DMG Tables'!$H$2:$H$7)</f>
        <v>289440000</v>
      </c>
      <c r="AEB31" s="1">
        <f>LOOKUP($A31,'DMG Tables'!$P$2:$P$35,'DMG Tables'!$O$2:$O$35)*AEB$1*LOOKUP(AEB$1,'DMG Tables'!$G$2:$G$7,'DMG Tables'!$H$2:$H$7)</f>
        <v>289800000</v>
      </c>
      <c r="AEC31" s="1">
        <f>LOOKUP($A31,'DMG Tables'!$P$2:$P$35,'DMG Tables'!$O$2:$O$35)*AEC$1*LOOKUP(AEC$1,'DMG Tables'!$G$2:$G$7,'DMG Tables'!$H$2:$H$7)</f>
        <v>290160000</v>
      </c>
      <c r="AED31" s="1">
        <f>LOOKUP($A31,'DMG Tables'!$P$2:$P$35,'DMG Tables'!$O$2:$O$35)*AED$1*LOOKUP(AED$1,'DMG Tables'!$G$2:$G$7,'DMG Tables'!$H$2:$H$7)</f>
        <v>290520000</v>
      </c>
      <c r="AEE31" s="1">
        <f>LOOKUP($A31,'DMG Tables'!$P$2:$P$35,'DMG Tables'!$O$2:$O$35)*AEE$1*LOOKUP(AEE$1,'DMG Tables'!$G$2:$G$7,'DMG Tables'!$H$2:$H$7)</f>
        <v>290880000</v>
      </c>
      <c r="AEF31" s="1">
        <f>LOOKUP($A31,'DMG Tables'!$P$2:$P$35,'DMG Tables'!$O$2:$O$35)*AEF$1*LOOKUP(AEF$1,'DMG Tables'!$G$2:$G$7,'DMG Tables'!$H$2:$H$7)</f>
        <v>291240000</v>
      </c>
      <c r="AEG31" s="1">
        <f>LOOKUP($A31,'DMG Tables'!$P$2:$P$35,'DMG Tables'!$O$2:$O$35)*AEG$1*LOOKUP(AEG$1,'DMG Tables'!$G$2:$G$7,'DMG Tables'!$H$2:$H$7)</f>
        <v>291600000</v>
      </c>
      <c r="AEH31" s="1">
        <f>LOOKUP($A31,'DMG Tables'!$P$2:$P$35,'DMG Tables'!$O$2:$O$35)*AEH$1*LOOKUP(AEH$1,'DMG Tables'!$G$2:$G$7,'DMG Tables'!$H$2:$H$7)</f>
        <v>291960000</v>
      </c>
      <c r="AEI31" s="1">
        <f>LOOKUP($A31,'DMG Tables'!$P$2:$P$35,'DMG Tables'!$O$2:$O$35)*AEI$1*LOOKUP(AEI$1,'DMG Tables'!$G$2:$G$7,'DMG Tables'!$H$2:$H$7)</f>
        <v>292320000</v>
      </c>
      <c r="AEJ31" s="1">
        <f>LOOKUP($A31,'DMG Tables'!$P$2:$P$35,'DMG Tables'!$O$2:$O$35)*AEJ$1*LOOKUP(AEJ$1,'DMG Tables'!$G$2:$G$7,'DMG Tables'!$H$2:$H$7)</f>
        <v>292680000</v>
      </c>
      <c r="AEK31" s="1">
        <f>LOOKUP($A31,'DMG Tables'!$P$2:$P$35,'DMG Tables'!$O$2:$O$35)*AEK$1*LOOKUP(AEK$1,'DMG Tables'!$G$2:$G$7,'DMG Tables'!$H$2:$H$7)</f>
        <v>293040000</v>
      </c>
      <c r="AEL31" s="1">
        <f>LOOKUP($A31,'DMG Tables'!$P$2:$P$35,'DMG Tables'!$O$2:$O$35)*AEL$1*LOOKUP(AEL$1,'DMG Tables'!$G$2:$G$7,'DMG Tables'!$H$2:$H$7)</f>
        <v>293400000</v>
      </c>
      <c r="AEM31" s="1">
        <f>LOOKUP($A31,'DMG Tables'!$P$2:$P$35,'DMG Tables'!$O$2:$O$35)*AEM$1*LOOKUP(AEM$1,'DMG Tables'!$G$2:$G$7,'DMG Tables'!$H$2:$H$7)</f>
        <v>293760000</v>
      </c>
      <c r="AEN31" s="1">
        <f>LOOKUP($A31,'DMG Tables'!$P$2:$P$35,'DMG Tables'!$O$2:$O$35)*AEN$1*LOOKUP(AEN$1,'DMG Tables'!$G$2:$G$7,'DMG Tables'!$H$2:$H$7)</f>
        <v>294120000</v>
      </c>
      <c r="AEO31" s="1">
        <f>LOOKUP($A31,'DMG Tables'!$P$2:$P$35,'DMG Tables'!$O$2:$O$35)*AEO$1*LOOKUP(AEO$1,'DMG Tables'!$G$2:$G$7,'DMG Tables'!$H$2:$H$7)</f>
        <v>294480000</v>
      </c>
      <c r="AEP31" s="1">
        <f>LOOKUP($A31,'DMG Tables'!$P$2:$P$35,'DMG Tables'!$O$2:$O$35)*AEP$1*LOOKUP(AEP$1,'DMG Tables'!$G$2:$G$7,'DMG Tables'!$H$2:$H$7)</f>
        <v>294840000</v>
      </c>
      <c r="AEQ31" s="1">
        <f>LOOKUP($A31,'DMG Tables'!$P$2:$P$35,'DMG Tables'!$O$2:$O$35)*AEQ$1*LOOKUP(AEQ$1,'DMG Tables'!$G$2:$G$7,'DMG Tables'!$H$2:$H$7)</f>
        <v>295200000</v>
      </c>
      <c r="AER31" s="1">
        <f>LOOKUP($A31,'DMG Tables'!$P$2:$P$35,'DMG Tables'!$O$2:$O$35)*AER$1*LOOKUP(AER$1,'DMG Tables'!$G$2:$G$7,'DMG Tables'!$H$2:$H$7)</f>
        <v>295560000</v>
      </c>
      <c r="AES31" s="1">
        <f>LOOKUP($A31,'DMG Tables'!$P$2:$P$35,'DMG Tables'!$O$2:$O$35)*AES$1*LOOKUP(AES$1,'DMG Tables'!$G$2:$G$7,'DMG Tables'!$H$2:$H$7)</f>
        <v>295920000</v>
      </c>
      <c r="AET31" s="1">
        <f>LOOKUP($A31,'DMG Tables'!$P$2:$P$35,'DMG Tables'!$O$2:$O$35)*AET$1*LOOKUP(AET$1,'DMG Tables'!$G$2:$G$7,'DMG Tables'!$H$2:$H$7)</f>
        <v>296280000</v>
      </c>
      <c r="AEU31" s="1">
        <f>LOOKUP($A31,'DMG Tables'!$P$2:$P$35,'DMG Tables'!$O$2:$O$35)*AEU$1*LOOKUP(AEU$1,'DMG Tables'!$G$2:$G$7,'DMG Tables'!$H$2:$H$7)</f>
        <v>296640000</v>
      </c>
      <c r="AEV31" s="1">
        <f>LOOKUP($A31,'DMG Tables'!$P$2:$P$35,'DMG Tables'!$O$2:$O$35)*AEV$1*LOOKUP(AEV$1,'DMG Tables'!$G$2:$G$7,'DMG Tables'!$H$2:$H$7)</f>
        <v>297000000</v>
      </c>
      <c r="AEW31" s="1">
        <f>LOOKUP($A31,'DMG Tables'!$P$2:$P$35,'DMG Tables'!$O$2:$O$35)*AEW$1*LOOKUP(AEW$1,'DMG Tables'!$G$2:$G$7,'DMG Tables'!$H$2:$H$7)</f>
        <v>297360000</v>
      </c>
      <c r="AEX31" s="1">
        <f>LOOKUP($A31,'DMG Tables'!$P$2:$P$35,'DMG Tables'!$O$2:$O$35)*AEX$1*LOOKUP(AEX$1,'DMG Tables'!$G$2:$G$7,'DMG Tables'!$H$2:$H$7)</f>
        <v>297720000</v>
      </c>
      <c r="AEY31" s="1">
        <f>LOOKUP($A31,'DMG Tables'!$P$2:$P$35,'DMG Tables'!$O$2:$O$35)*AEY$1*LOOKUP(AEY$1,'DMG Tables'!$G$2:$G$7,'DMG Tables'!$H$2:$H$7)</f>
        <v>298080000</v>
      </c>
      <c r="AEZ31" s="1">
        <f>LOOKUP($A31,'DMG Tables'!$P$2:$P$35,'DMG Tables'!$O$2:$O$35)*AEZ$1*LOOKUP(AEZ$1,'DMG Tables'!$G$2:$G$7,'DMG Tables'!$H$2:$H$7)</f>
        <v>298440000</v>
      </c>
      <c r="AFA31" s="1">
        <f>LOOKUP($A31,'DMG Tables'!$P$2:$P$35,'DMG Tables'!$O$2:$O$35)*AFA$1*LOOKUP(AFA$1,'DMG Tables'!$G$2:$G$7,'DMG Tables'!$H$2:$H$7)</f>
        <v>298800000</v>
      </c>
      <c r="AFB31" s="1">
        <f>LOOKUP($A31,'DMG Tables'!$P$2:$P$35,'DMG Tables'!$O$2:$O$35)*AFB$1*LOOKUP(AFB$1,'DMG Tables'!$G$2:$G$7,'DMG Tables'!$H$2:$H$7)</f>
        <v>299160000</v>
      </c>
      <c r="AFC31" s="1">
        <f>LOOKUP($A31,'DMG Tables'!$P$2:$P$35,'DMG Tables'!$O$2:$O$35)*AFC$1*LOOKUP(AFC$1,'DMG Tables'!$G$2:$G$7,'DMG Tables'!$H$2:$H$7)</f>
        <v>299520000</v>
      </c>
      <c r="AFD31" s="1">
        <f>LOOKUP($A31,'DMG Tables'!$P$2:$P$35,'DMG Tables'!$O$2:$O$35)*AFD$1*LOOKUP(AFD$1,'DMG Tables'!$G$2:$G$7,'DMG Tables'!$H$2:$H$7)</f>
        <v>299880000</v>
      </c>
      <c r="AFE31" s="1">
        <f>LOOKUP($A31,'DMG Tables'!$P$2:$P$35,'DMG Tables'!$O$2:$O$35)*AFE$1*LOOKUP(AFE$1,'DMG Tables'!$G$2:$G$7,'DMG Tables'!$H$2:$H$7)</f>
        <v>300240000</v>
      </c>
      <c r="AFF31" s="1">
        <f>LOOKUP($A31,'DMG Tables'!$P$2:$P$35,'DMG Tables'!$O$2:$O$35)*AFF$1*LOOKUP(AFF$1,'DMG Tables'!$G$2:$G$7,'DMG Tables'!$H$2:$H$7)</f>
        <v>300600000</v>
      </c>
      <c r="AFG31" s="1">
        <f>LOOKUP($A31,'DMG Tables'!$P$2:$P$35,'DMG Tables'!$O$2:$O$35)*AFG$1*LOOKUP(AFG$1,'DMG Tables'!$G$2:$G$7,'DMG Tables'!$H$2:$H$7)</f>
        <v>300960000</v>
      </c>
      <c r="AFH31" s="1">
        <f>LOOKUP($A31,'DMG Tables'!$P$2:$P$35,'DMG Tables'!$O$2:$O$35)*AFH$1*LOOKUP(AFH$1,'DMG Tables'!$G$2:$G$7,'DMG Tables'!$H$2:$H$7)</f>
        <v>301320000</v>
      </c>
      <c r="AFI31" s="1">
        <f>LOOKUP($A31,'DMG Tables'!$P$2:$P$35,'DMG Tables'!$O$2:$O$35)*AFI$1*LOOKUP(AFI$1,'DMG Tables'!$G$2:$G$7,'DMG Tables'!$H$2:$H$7)</f>
        <v>301680000</v>
      </c>
      <c r="AFJ31" s="1">
        <f>LOOKUP($A31,'DMG Tables'!$P$2:$P$35,'DMG Tables'!$O$2:$O$35)*AFJ$1*LOOKUP(AFJ$1,'DMG Tables'!$G$2:$G$7,'DMG Tables'!$H$2:$H$7)</f>
        <v>302040000</v>
      </c>
      <c r="AFK31" s="1">
        <f>LOOKUP($A31,'DMG Tables'!$P$2:$P$35,'DMG Tables'!$O$2:$O$35)*AFK$1*LOOKUP(AFK$1,'DMG Tables'!$G$2:$G$7,'DMG Tables'!$H$2:$H$7)</f>
        <v>302400000</v>
      </c>
      <c r="AFL31" s="1">
        <f>LOOKUP($A31,'DMG Tables'!$P$2:$P$35,'DMG Tables'!$O$2:$O$35)*AFL$1*LOOKUP(AFL$1,'DMG Tables'!$G$2:$G$7,'DMG Tables'!$H$2:$H$7)</f>
        <v>302760000</v>
      </c>
      <c r="AFM31" s="1">
        <f>LOOKUP($A31,'DMG Tables'!$P$2:$P$35,'DMG Tables'!$O$2:$O$35)*AFM$1*LOOKUP(AFM$1,'DMG Tables'!$G$2:$G$7,'DMG Tables'!$H$2:$H$7)</f>
        <v>303120000</v>
      </c>
      <c r="AFN31" s="1">
        <f>LOOKUP($A31,'DMG Tables'!$P$2:$P$35,'DMG Tables'!$O$2:$O$35)*AFN$1*LOOKUP(AFN$1,'DMG Tables'!$G$2:$G$7,'DMG Tables'!$H$2:$H$7)</f>
        <v>303480000</v>
      </c>
      <c r="AFO31" s="1">
        <f>LOOKUP($A31,'DMG Tables'!$P$2:$P$35,'DMG Tables'!$O$2:$O$35)*AFO$1*LOOKUP(AFO$1,'DMG Tables'!$G$2:$G$7,'DMG Tables'!$H$2:$H$7)</f>
        <v>303840000</v>
      </c>
      <c r="AFP31" s="1">
        <f>LOOKUP($A31,'DMG Tables'!$P$2:$P$35,'DMG Tables'!$O$2:$O$35)*AFP$1*LOOKUP(AFP$1,'DMG Tables'!$G$2:$G$7,'DMG Tables'!$H$2:$H$7)</f>
        <v>304200000</v>
      </c>
      <c r="AFQ31" s="1">
        <f>LOOKUP($A31,'DMG Tables'!$P$2:$P$35,'DMG Tables'!$O$2:$O$35)*AFQ$1*LOOKUP(AFQ$1,'DMG Tables'!$G$2:$G$7,'DMG Tables'!$H$2:$H$7)</f>
        <v>304560000</v>
      </c>
      <c r="AFR31" s="1">
        <f>LOOKUP($A31,'DMG Tables'!$P$2:$P$35,'DMG Tables'!$O$2:$O$35)*AFR$1*LOOKUP(AFR$1,'DMG Tables'!$G$2:$G$7,'DMG Tables'!$H$2:$H$7)</f>
        <v>304920000</v>
      </c>
      <c r="AFS31" s="1">
        <f>LOOKUP($A31,'DMG Tables'!$P$2:$P$35,'DMG Tables'!$O$2:$O$35)*AFS$1*LOOKUP(AFS$1,'DMG Tables'!$G$2:$G$7,'DMG Tables'!$H$2:$H$7)</f>
        <v>305280000</v>
      </c>
      <c r="AFT31" s="1">
        <f>LOOKUP($A31,'DMG Tables'!$P$2:$P$35,'DMG Tables'!$O$2:$O$35)*AFT$1*LOOKUP(AFT$1,'DMG Tables'!$G$2:$G$7,'DMG Tables'!$H$2:$H$7)</f>
        <v>305640000</v>
      </c>
      <c r="AFU31" s="1">
        <f>LOOKUP($A31,'DMG Tables'!$P$2:$P$35,'DMG Tables'!$O$2:$O$35)*AFU$1*LOOKUP(AFU$1,'DMG Tables'!$G$2:$G$7,'DMG Tables'!$H$2:$H$7)</f>
        <v>306000000</v>
      </c>
      <c r="AFV31" s="1">
        <f>LOOKUP($A31,'DMG Tables'!$P$2:$P$35,'DMG Tables'!$O$2:$O$35)*AFV$1*LOOKUP(AFV$1,'DMG Tables'!$G$2:$G$7,'DMG Tables'!$H$2:$H$7)</f>
        <v>306360000</v>
      </c>
      <c r="AFW31" s="1">
        <f>LOOKUP($A31,'DMG Tables'!$P$2:$P$35,'DMG Tables'!$O$2:$O$35)*AFW$1*LOOKUP(AFW$1,'DMG Tables'!$G$2:$G$7,'DMG Tables'!$H$2:$H$7)</f>
        <v>306720000</v>
      </c>
      <c r="AFX31" s="1">
        <f>LOOKUP($A31,'DMG Tables'!$P$2:$P$35,'DMG Tables'!$O$2:$O$35)*AFX$1*LOOKUP(AFX$1,'DMG Tables'!$G$2:$G$7,'DMG Tables'!$H$2:$H$7)</f>
        <v>307080000</v>
      </c>
      <c r="AFY31" s="1">
        <f>LOOKUP($A31,'DMG Tables'!$P$2:$P$35,'DMG Tables'!$O$2:$O$35)*AFY$1*LOOKUP(AFY$1,'DMG Tables'!$G$2:$G$7,'DMG Tables'!$H$2:$H$7)</f>
        <v>307440000</v>
      </c>
      <c r="AFZ31" s="1">
        <f>LOOKUP($A31,'DMG Tables'!$P$2:$P$35,'DMG Tables'!$O$2:$O$35)*AFZ$1*LOOKUP(AFZ$1,'DMG Tables'!$G$2:$G$7,'DMG Tables'!$H$2:$H$7)</f>
        <v>307800000</v>
      </c>
      <c r="AGA31" s="1">
        <f>LOOKUP($A31,'DMG Tables'!$P$2:$P$35,'DMG Tables'!$O$2:$O$35)*AGA$1*LOOKUP(AGA$1,'DMG Tables'!$G$2:$G$7,'DMG Tables'!$H$2:$H$7)</f>
        <v>308160000</v>
      </c>
      <c r="AGB31" s="1">
        <f>LOOKUP($A31,'DMG Tables'!$P$2:$P$35,'DMG Tables'!$O$2:$O$35)*AGB$1*LOOKUP(AGB$1,'DMG Tables'!$G$2:$G$7,'DMG Tables'!$H$2:$H$7)</f>
        <v>308520000</v>
      </c>
      <c r="AGC31" s="1">
        <f>LOOKUP($A31,'DMG Tables'!$P$2:$P$35,'DMG Tables'!$O$2:$O$35)*AGC$1*LOOKUP(AGC$1,'DMG Tables'!$G$2:$G$7,'DMG Tables'!$H$2:$H$7)</f>
        <v>308880000</v>
      </c>
      <c r="AGD31" s="1">
        <f>LOOKUP($A31,'DMG Tables'!$P$2:$P$35,'DMG Tables'!$O$2:$O$35)*AGD$1*LOOKUP(AGD$1,'DMG Tables'!$G$2:$G$7,'DMG Tables'!$H$2:$H$7)</f>
        <v>309240000</v>
      </c>
      <c r="AGE31" s="1">
        <f>LOOKUP($A31,'DMG Tables'!$P$2:$P$35,'DMG Tables'!$O$2:$O$35)*AGE$1*LOOKUP(AGE$1,'DMG Tables'!$G$2:$G$7,'DMG Tables'!$H$2:$H$7)</f>
        <v>309600000</v>
      </c>
      <c r="AGF31" s="1">
        <f>LOOKUP($A31,'DMG Tables'!$P$2:$P$35,'DMG Tables'!$O$2:$O$35)*AGF$1*LOOKUP(AGF$1,'DMG Tables'!$G$2:$G$7,'DMG Tables'!$H$2:$H$7)</f>
        <v>309960000</v>
      </c>
      <c r="AGG31" s="1">
        <f>LOOKUP($A31,'DMG Tables'!$P$2:$P$35,'DMG Tables'!$O$2:$O$35)*AGG$1*LOOKUP(AGG$1,'DMG Tables'!$G$2:$G$7,'DMG Tables'!$H$2:$H$7)</f>
        <v>310320000</v>
      </c>
      <c r="AGH31" s="1">
        <f>LOOKUP($A31,'DMG Tables'!$P$2:$P$35,'DMG Tables'!$O$2:$O$35)*AGH$1*LOOKUP(AGH$1,'DMG Tables'!$G$2:$G$7,'DMG Tables'!$H$2:$H$7)</f>
        <v>310680000</v>
      </c>
      <c r="AGI31" s="1">
        <f>LOOKUP($A31,'DMG Tables'!$P$2:$P$35,'DMG Tables'!$O$2:$O$35)*AGI$1*LOOKUP(AGI$1,'DMG Tables'!$G$2:$G$7,'DMG Tables'!$H$2:$H$7)</f>
        <v>311040000</v>
      </c>
      <c r="AGJ31" s="1">
        <f>LOOKUP($A31,'DMG Tables'!$P$2:$P$35,'DMG Tables'!$O$2:$O$35)*AGJ$1*LOOKUP(AGJ$1,'DMG Tables'!$G$2:$G$7,'DMG Tables'!$H$2:$H$7)</f>
        <v>311400000</v>
      </c>
      <c r="AGK31" s="1">
        <f>LOOKUP($A31,'DMG Tables'!$P$2:$P$35,'DMG Tables'!$O$2:$O$35)*AGK$1*LOOKUP(AGK$1,'DMG Tables'!$G$2:$G$7,'DMG Tables'!$H$2:$H$7)</f>
        <v>311760000</v>
      </c>
      <c r="AGL31" s="1">
        <f>LOOKUP($A31,'DMG Tables'!$P$2:$P$35,'DMG Tables'!$O$2:$O$35)*AGL$1*LOOKUP(AGL$1,'DMG Tables'!$G$2:$G$7,'DMG Tables'!$H$2:$H$7)</f>
        <v>312120000</v>
      </c>
      <c r="AGM31" s="1">
        <f>LOOKUP($A31,'DMG Tables'!$P$2:$P$35,'DMG Tables'!$O$2:$O$35)*AGM$1*LOOKUP(AGM$1,'DMG Tables'!$G$2:$G$7,'DMG Tables'!$H$2:$H$7)</f>
        <v>312480000</v>
      </c>
      <c r="AGN31" s="1">
        <f>LOOKUP($A31,'DMG Tables'!$P$2:$P$35,'DMG Tables'!$O$2:$O$35)*AGN$1*LOOKUP(AGN$1,'DMG Tables'!$G$2:$G$7,'DMG Tables'!$H$2:$H$7)</f>
        <v>312840000</v>
      </c>
      <c r="AGO31" s="1">
        <f>LOOKUP($A31,'DMG Tables'!$P$2:$P$35,'DMG Tables'!$O$2:$O$35)*AGO$1*LOOKUP(AGO$1,'DMG Tables'!$G$2:$G$7,'DMG Tables'!$H$2:$H$7)</f>
        <v>313200000</v>
      </c>
      <c r="AGP31" s="1">
        <f>LOOKUP($A31,'DMG Tables'!$P$2:$P$35,'DMG Tables'!$O$2:$O$35)*AGP$1*LOOKUP(AGP$1,'DMG Tables'!$G$2:$G$7,'DMG Tables'!$H$2:$H$7)</f>
        <v>313560000</v>
      </c>
      <c r="AGQ31" s="1">
        <f>LOOKUP($A31,'DMG Tables'!$P$2:$P$35,'DMG Tables'!$O$2:$O$35)*AGQ$1*LOOKUP(AGQ$1,'DMG Tables'!$G$2:$G$7,'DMG Tables'!$H$2:$H$7)</f>
        <v>313920000</v>
      </c>
      <c r="AGR31" s="1">
        <f>LOOKUP($A31,'DMG Tables'!$P$2:$P$35,'DMG Tables'!$O$2:$O$35)*AGR$1*LOOKUP(AGR$1,'DMG Tables'!$G$2:$G$7,'DMG Tables'!$H$2:$H$7)</f>
        <v>314280000</v>
      </c>
      <c r="AGS31" s="1">
        <f>LOOKUP($A31,'DMG Tables'!$P$2:$P$35,'DMG Tables'!$O$2:$O$35)*AGS$1*LOOKUP(AGS$1,'DMG Tables'!$G$2:$G$7,'DMG Tables'!$H$2:$H$7)</f>
        <v>314640000</v>
      </c>
      <c r="AGT31" s="1">
        <f>LOOKUP($A31,'DMG Tables'!$P$2:$P$35,'DMG Tables'!$O$2:$O$35)*AGT$1*LOOKUP(AGT$1,'DMG Tables'!$G$2:$G$7,'DMG Tables'!$H$2:$H$7)</f>
        <v>315000000</v>
      </c>
      <c r="AGU31" s="1">
        <f>LOOKUP($A31,'DMG Tables'!$P$2:$P$35,'DMG Tables'!$O$2:$O$35)*AGU$1*LOOKUP(AGU$1,'DMG Tables'!$G$2:$G$7,'DMG Tables'!$H$2:$H$7)</f>
        <v>315360000</v>
      </c>
      <c r="AGV31" s="1">
        <f>LOOKUP($A31,'DMG Tables'!$P$2:$P$35,'DMG Tables'!$O$2:$O$35)*AGV$1*LOOKUP(AGV$1,'DMG Tables'!$G$2:$G$7,'DMG Tables'!$H$2:$H$7)</f>
        <v>315720000</v>
      </c>
      <c r="AGW31" s="1">
        <f>LOOKUP($A31,'DMG Tables'!$P$2:$P$35,'DMG Tables'!$O$2:$O$35)*AGW$1*LOOKUP(AGW$1,'DMG Tables'!$G$2:$G$7,'DMG Tables'!$H$2:$H$7)</f>
        <v>316080000</v>
      </c>
      <c r="AGX31" s="1">
        <f>LOOKUP($A31,'DMG Tables'!$P$2:$P$35,'DMG Tables'!$O$2:$O$35)*AGX$1*LOOKUP(AGX$1,'DMG Tables'!$G$2:$G$7,'DMG Tables'!$H$2:$H$7)</f>
        <v>316440000</v>
      </c>
      <c r="AGY31" s="1">
        <f>LOOKUP($A31,'DMG Tables'!$P$2:$P$35,'DMG Tables'!$O$2:$O$35)*AGY$1*LOOKUP(AGY$1,'DMG Tables'!$G$2:$G$7,'DMG Tables'!$H$2:$H$7)</f>
        <v>316800000</v>
      </c>
      <c r="AGZ31" s="1">
        <f>LOOKUP($A31,'DMG Tables'!$P$2:$P$35,'DMG Tables'!$O$2:$O$35)*AGZ$1*LOOKUP(AGZ$1,'DMG Tables'!$G$2:$G$7,'DMG Tables'!$H$2:$H$7)</f>
        <v>317160000</v>
      </c>
      <c r="AHA31" s="1">
        <f>LOOKUP($A31,'DMG Tables'!$P$2:$P$35,'DMG Tables'!$O$2:$O$35)*AHA$1*LOOKUP(AHA$1,'DMG Tables'!$G$2:$G$7,'DMG Tables'!$H$2:$H$7)</f>
        <v>317520000</v>
      </c>
      <c r="AHB31" s="1">
        <f>LOOKUP($A31,'DMG Tables'!$P$2:$P$35,'DMG Tables'!$O$2:$O$35)*AHB$1*LOOKUP(AHB$1,'DMG Tables'!$G$2:$G$7,'DMG Tables'!$H$2:$H$7)</f>
        <v>317880000</v>
      </c>
      <c r="AHC31" s="1">
        <f>LOOKUP($A31,'DMG Tables'!$P$2:$P$35,'DMG Tables'!$O$2:$O$35)*AHC$1*LOOKUP(AHC$1,'DMG Tables'!$G$2:$G$7,'DMG Tables'!$H$2:$H$7)</f>
        <v>318240000</v>
      </c>
      <c r="AHD31" s="1">
        <f>LOOKUP($A31,'DMG Tables'!$P$2:$P$35,'DMG Tables'!$O$2:$O$35)*AHD$1*LOOKUP(AHD$1,'DMG Tables'!$G$2:$G$7,'DMG Tables'!$H$2:$H$7)</f>
        <v>318600000</v>
      </c>
      <c r="AHE31" s="1">
        <f>LOOKUP($A31,'DMG Tables'!$P$2:$P$35,'DMG Tables'!$O$2:$O$35)*AHE$1*LOOKUP(AHE$1,'DMG Tables'!$G$2:$G$7,'DMG Tables'!$H$2:$H$7)</f>
        <v>318960000</v>
      </c>
      <c r="AHF31" s="1">
        <f>LOOKUP($A31,'DMG Tables'!$P$2:$P$35,'DMG Tables'!$O$2:$O$35)*AHF$1*LOOKUP(AHF$1,'DMG Tables'!$G$2:$G$7,'DMG Tables'!$H$2:$H$7)</f>
        <v>319320000</v>
      </c>
      <c r="AHG31" s="1">
        <f>LOOKUP($A31,'DMG Tables'!$P$2:$P$35,'DMG Tables'!$O$2:$O$35)*AHG$1*LOOKUP(AHG$1,'DMG Tables'!$G$2:$G$7,'DMG Tables'!$H$2:$H$7)</f>
        <v>319680000</v>
      </c>
      <c r="AHH31" s="1">
        <f>LOOKUP($A31,'DMG Tables'!$P$2:$P$35,'DMG Tables'!$O$2:$O$35)*AHH$1*LOOKUP(AHH$1,'DMG Tables'!$G$2:$G$7,'DMG Tables'!$H$2:$H$7)</f>
        <v>320040000</v>
      </c>
      <c r="AHI31" s="1">
        <f>LOOKUP($A31,'DMG Tables'!$P$2:$P$35,'DMG Tables'!$O$2:$O$35)*AHI$1*LOOKUP(AHI$1,'DMG Tables'!$G$2:$G$7,'DMG Tables'!$H$2:$H$7)</f>
        <v>320400000</v>
      </c>
      <c r="AHJ31" s="1">
        <f>LOOKUP($A31,'DMG Tables'!$P$2:$P$35,'DMG Tables'!$O$2:$O$35)*AHJ$1*LOOKUP(AHJ$1,'DMG Tables'!$G$2:$G$7,'DMG Tables'!$H$2:$H$7)</f>
        <v>320760000</v>
      </c>
      <c r="AHK31" s="1">
        <f>LOOKUP($A31,'DMG Tables'!$P$2:$P$35,'DMG Tables'!$O$2:$O$35)*AHK$1*LOOKUP(AHK$1,'DMG Tables'!$G$2:$G$7,'DMG Tables'!$H$2:$H$7)</f>
        <v>321120000</v>
      </c>
      <c r="AHL31" s="1">
        <f>LOOKUP($A31,'DMG Tables'!$P$2:$P$35,'DMG Tables'!$O$2:$O$35)*AHL$1*LOOKUP(AHL$1,'DMG Tables'!$G$2:$G$7,'DMG Tables'!$H$2:$H$7)</f>
        <v>321480000</v>
      </c>
      <c r="AHM31" s="1">
        <f>LOOKUP($A31,'DMG Tables'!$P$2:$P$35,'DMG Tables'!$O$2:$O$35)*AHM$1*LOOKUP(AHM$1,'DMG Tables'!$G$2:$G$7,'DMG Tables'!$H$2:$H$7)</f>
        <v>321840000</v>
      </c>
      <c r="AHN31" s="1">
        <f>LOOKUP($A31,'DMG Tables'!$P$2:$P$35,'DMG Tables'!$O$2:$O$35)*AHN$1*LOOKUP(AHN$1,'DMG Tables'!$G$2:$G$7,'DMG Tables'!$H$2:$H$7)</f>
        <v>322200000</v>
      </c>
      <c r="AHO31" s="1">
        <f>LOOKUP($A31,'DMG Tables'!$P$2:$P$35,'DMG Tables'!$O$2:$O$35)*AHO$1*LOOKUP(AHO$1,'DMG Tables'!$G$2:$G$7,'DMG Tables'!$H$2:$H$7)</f>
        <v>322560000</v>
      </c>
      <c r="AHP31" s="1">
        <f>LOOKUP($A31,'DMG Tables'!$P$2:$P$35,'DMG Tables'!$O$2:$O$35)*AHP$1*LOOKUP(AHP$1,'DMG Tables'!$G$2:$G$7,'DMG Tables'!$H$2:$H$7)</f>
        <v>322920000</v>
      </c>
      <c r="AHQ31" s="1">
        <f>LOOKUP($A31,'DMG Tables'!$P$2:$P$35,'DMG Tables'!$O$2:$O$35)*AHQ$1*LOOKUP(AHQ$1,'DMG Tables'!$G$2:$G$7,'DMG Tables'!$H$2:$H$7)</f>
        <v>323280000</v>
      </c>
      <c r="AHR31" s="1">
        <f>LOOKUP($A31,'DMG Tables'!$P$2:$P$35,'DMG Tables'!$O$2:$O$35)*AHR$1*LOOKUP(AHR$1,'DMG Tables'!$G$2:$G$7,'DMG Tables'!$H$2:$H$7)</f>
        <v>323640000</v>
      </c>
      <c r="AHS31" s="1">
        <f>LOOKUP($A31,'DMG Tables'!$P$2:$P$35,'DMG Tables'!$O$2:$O$35)*AHS$1*LOOKUP(AHS$1,'DMG Tables'!$G$2:$G$7,'DMG Tables'!$H$2:$H$7)</f>
        <v>324000000</v>
      </c>
      <c r="AHT31" s="1">
        <f>LOOKUP($A31,'DMG Tables'!$P$2:$P$35,'DMG Tables'!$O$2:$O$35)*AHT$1*LOOKUP(AHT$1,'DMG Tables'!$G$2:$G$7,'DMG Tables'!$H$2:$H$7)</f>
        <v>324360000</v>
      </c>
      <c r="AHU31" s="1">
        <f>LOOKUP($A31,'DMG Tables'!$P$2:$P$35,'DMG Tables'!$O$2:$O$35)*AHU$1*LOOKUP(AHU$1,'DMG Tables'!$G$2:$G$7,'DMG Tables'!$H$2:$H$7)</f>
        <v>324720000</v>
      </c>
      <c r="AHV31" s="1">
        <f>LOOKUP($A31,'DMG Tables'!$P$2:$P$35,'DMG Tables'!$O$2:$O$35)*AHV$1*LOOKUP(AHV$1,'DMG Tables'!$G$2:$G$7,'DMG Tables'!$H$2:$H$7)</f>
        <v>325080000</v>
      </c>
      <c r="AHW31" s="1">
        <f>LOOKUP($A31,'DMG Tables'!$P$2:$P$35,'DMG Tables'!$O$2:$O$35)*AHW$1*LOOKUP(AHW$1,'DMG Tables'!$G$2:$G$7,'DMG Tables'!$H$2:$H$7)</f>
        <v>325440000</v>
      </c>
      <c r="AHX31" s="1">
        <f>LOOKUP($A31,'DMG Tables'!$P$2:$P$35,'DMG Tables'!$O$2:$O$35)*AHX$1*LOOKUP(AHX$1,'DMG Tables'!$G$2:$G$7,'DMG Tables'!$H$2:$H$7)</f>
        <v>325800000</v>
      </c>
      <c r="AHY31" s="1">
        <f>LOOKUP($A31,'DMG Tables'!$P$2:$P$35,'DMG Tables'!$O$2:$O$35)*AHY$1*LOOKUP(AHY$1,'DMG Tables'!$G$2:$G$7,'DMG Tables'!$H$2:$H$7)</f>
        <v>326160000</v>
      </c>
      <c r="AHZ31" s="1">
        <f>LOOKUP($A31,'DMG Tables'!$P$2:$P$35,'DMG Tables'!$O$2:$O$35)*AHZ$1*LOOKUP(AHZ$1,'DMG Tables'!$G$2:$G$7,'DMG Tables'!$H$2:$H$7)</f>
        <v>326520000</v>
      </c>
      <c r="AIA31" s="1">
        <f>LOOKUP($A31,'DMG Tables'!$P$2:$P$35,'DMG Tables'!$O$2:$O$35)*AIA$1*LOOKUP(AIA$1,'DMG Tables'!$G$2:$G$7,'DMG Tables'!$H$2:$H$7)</f>
        <v>326880000</v>
      </c>
      <c r="AIB31" s="1">
        <f>LOOKUP($A31,'DMG Tables'!$P$2:$P$35,'DMG Tables'!$O$2:$O$35)*AIB$1*LOOKUP(AIB$1,'DMG Tables'!$G$2:$G$7,'DMG Tables'!$H$2:$H$7)</f>
        <v>327240000</v>
      </c>
      <c r="AIC31" s="1">
        <f>LOOKUP($A31,'DMG Tables'!$P$2:$P$35,'DMG Tables'!$O$2:$O$35)*AIC$1*LOOKUP(AIC$1,'DMG Tables'!$G$2:$G$7,'DMG Tables'!$H$2:$H$7)</f>
        <v>327600000</v>
      </c>
      <c r="AID31" s="1">
        <f>LOOKUP($A31,'DMG Tables'!$P$2:$P$35,'DMG Tables'!$O$2:$O$35)*AID$1*LOOKUP(AID$1,'DMG Tables'!$G$2:$G$7,'DMG Tables'!$H$2:$H$7)</f>
        <v>327960000</v>
      </c>
      <c r="AIE31" s="1">
        <f>LOOKUP($A31,'DMG Tables'!$P$2:$P$35,'DMG Tables'!$O$2:$O$35)*AIE$1*LOOKUP(AIE$1,'DMG Tables'!$G$2:$G$7,'DMG Tables'!$H$2:$H$7)</f>
        <v>328320000</v>
      </c>
      <c r="AIF31" s="1">
        <f>LOOKUP($A31,'DMG Tables'!$P$2:$P$35,'DMG Tables'!$O$2:$O$35)*AIF$1*LOOKUP(AIF$1,'DMG Tables'!$G$2:$G$7,'DMG Tables'!$H$2:$H$7)</f>
        <v>328680000</v>
      </c>
      <c r="AIG31" s="1">
        <f>LOOKUP($A31,'DMG Tables'!$P$2:$P$35,'DMG Tables'!$O$2:$O$35)*AIG$1*LOOKUP(AIG$1,'DMG Tables'!$G$2:$G$7,'DMG Tables'!$H$2:$H$7)</f>
        <v>329040000</v>
      </c>
      <c r="AIH31" s="1">
        <f>LOOKUP($A31,'DMG Tables'!$P$2:$P$35,'DMG Tables'!$O$2:$O$35)*AIH$1*LOOKUP(AIH$1,'DMG Tables'!$G$2:$G$7,'DMG Tables'!$H$2:$H$7)</f>
        <v>329400000</v>
      </c>
      <c r="AII31" s="1">
        <f>LOOKUP($A31,'DMG Tables'!$P$2:$P$35,'DMG Tables'!$O$2:$O$35)*AII$1*LOOKUP(AII$1,'DMG Tables'!$G$2:$G$7,'DMG Tables'!$H$2:$H$7)</f>
        <v>329760000</v>
      </c>
      <c r="AIJ31" s="1">
        <f>LOOKUP($A31,'DMG Tables'!$P$2:$P$35,'DMG Tables'!$O$2:$O$35)*AIJ$1*LOOKUP(AIJ$1,'DMG Tables'!$G$2:$G$7,'DMG Tables'!$H$2:$H$7)</f>
        <v>330120000</v>
      </c>
      <c r="AIK31" s="1">
        <f>LOOKUP($A31,'DMG Tables'!$P$2:$P$35,'DMG Tables'!$O$2:$O$35)*AIK$1*LOOKUP(AIK$1,'DMG Tables'!$G$2:$G$7,'DMG Tables'!$H$2:$H$7)</f>
        <v>330480000</v>
      </c>
      <c r="AIL31" s="1">
        <f>LOOKUP($A31,'DMG Tables'!$P$2:$P$35,'DMG Tables'!$O$2:$O$35)*AIL$1*LOOKUP(AIL$1,'DMG Tables'!$G$2:$G$7,'DMG Tables'!$H$2:$H$7)</f>
        <v>330840000</v>
      </c>
      <c r="AIM31" s="1">
        <f>LOOKUP($A31,'DMG Tables'!$P$2:$P$35,'DMG Tables'!$O$2:$O$35)*AIM$1*LOOKUP(AIM$1,'DMG Tables'!$G$2:$G$7,'DMG Tables'!$H$2:$H$7)</f>
        <v>331200000</v>
      </c>
      <c r="AIN31" s="1">
        <f>LOOKUP($A31,'DMG Tables'!$P$2:$P$35,'DMG Tables'!$O$2:$O$35)*AIN$1*LOOKUP(AIN$1,'DMG Tables'!$G$2:$G$7,'DMG Tables'!$H$2:$H$7)</f>
        <v>331560000</v>
      </c>
      <c r="AIO31" s="1">
        <f>LOOKUP($A31,'DMG Tables'!$P$2:$P$35,'DMG Tables'!$O$2:$O$35)*AIO$1*LOOKUP(AIO$1,'DMG Tables'!$G$2:$G$7,'DMG Tables'!$H$2:$H$7)</f>
        <v>331920000</v>
      </c>
      <c r="AIP31" s="1">
        <f>LOOKUP($A31,'DMG Tables'!$P$2:$P$35,'DMG Tables'!$O$2:$O$35)*AIP$1*LOOKUP(AIP$1,'DMG Tables'!$G$2:$G$7,'DMG Tables'!$H$2:$H$7)</f>
        <v>332280000</v>
      </c>
      <c r="AIQ31" s="1">
        <f>LOOKUP($A31,'DMG Tables'!$P$2:$P$35,'DMG Tables'!$O$2:$O$35)*AIQ$1*LOOKUP(AIQ$1,'DMG Tables'!$G$2:$G$7,'DMG Tables'!$H$2:$H$7)</f>
        <v>332640000</v>
      </c>
      <c r="AIR31" s="1">
        <f>LOOKUP($A31,'DMG Tables'!$P$2:$P$35,'DMG Tables'!$O$2:$O$35)*AIR$1*LOOKUP(AIR$1,'DMG Tables'!$G$2:$G$7,'DMG Tables'!$H$2:$H$7)</f>
        <v>333000000</v>
      </c>
      <c r="AIS31" s="1">
        <f>LOOKUP($A31,'DMG Tables'!$P$2:$P$35,'DMG Tables'!$O$2:$O$35)*AIS$1*LOOKUP(AIS$1,'DMG Tables'!$G$2:$G$7,'DMG Tables'!$H$2:$H$7)</f>
        <v>333360000</v>
      </c>
      <c r="AIT31" s="1">
        <f>LOOKUP($A31,'DMG Tables'!$P$2:$P$35,'DMG Tables'!$O$2:$O$35)*AIT$1*LOOKUP(AIT$1,'DMG Tables'!$G$2:$G$7,'DMG Tables'!$H$2:$H$7)</f>
        <v>333720000</v>
      </c>
      <c r="AIU31" s="1">
        <f>LOOKUP($A31,'DMG Tables'!$P$2:$P$35,'DMG Tables'!$O$2:$O$35)*AIU$1*LOOKUP(AIU$1,'DMG Tables'!$G$2:$G$7,'DMG Tables'!$H$2:$H$7)</f>
        <v>334080000</v>
      </c>
      <c r="AIV31" s="1">
        <f>LOOKUP($A31,'DMG Tables'!$P$2:$P$35,'DMG Tables'!$O$2:$O$35)*AIV$1*LOOKUP(AIV$1,'DMG Tables'!$G$2:$G$7,'DMG Tables'!$H$2:$H$7)</f>
        <v>334440000</v>
      </c>
      <c r="AIW31" s="1">
        <f>LOOKUP($A31,'DMG Tables'!$P$2:$P$35,'DMG Tables'!$O$2:$O$35)*AIW$1*LOOKUP(AIW$1,'DMG Tables'!$G$2:$G$7,'DMG Tables'!$H$2:$H$7)</f>
        <v>334800000</v>
      </c>
      <c r="AIX31" s="1">
        <f>LOOKUP($A31,'DMG Tables'!$P$2:$P$35,'DMG Tables'!$O$2:$O$35)*AIX$1*LOOKUP(AIX$1,'DMG Tables'!$G$2:$G$7,'DMG Tables'!$H$2:$H$7)</f>
        <v>335160000</v>
      </c>
      <c r="AIY31" s="1">
        <f>LOOKUP($A31,'DMG Tables'!$P$2:$P$35,'DMG Tables'!$O$2:$O$35)*AIY$1*LOOKUP(AIY$1,'DMG Tables'!$G$2:$G$7,'DMG Tables'!$H$2:$H$7)</f>
        <v>335520000</v>
      </c>
      <c r="AIZ31" s="1">
        <f>LOOKUP($A31,'DMG Tables'!$P$2:$P$35,'DMG Tables'!$O$2:$O$35)*AIZ$1*LOOKUP(AIZ$1,'DMG Tables'!$G$2:$G$7,'DMG Tables'!$H$2:$H$7)</f>
        <v>335880000</v>
      </c>
      <c r="AJA31" s="1">
        <f>LOOKUP($A31,'DMG Tables'!$P$2:$P$35,'DMG Tables'!$O$2:$O$35)*AJA$1*LOOKUP(AJA$1,'DMG Tables'!$G$2:$G$7,'DMG Tables'!$H$2:$H$7)</f>
        <v>336240000</v>
      </c>
      <c r="AJB31" s="1">
        <f>LOOKUP($A31,'DMG Tables'!$P$2:$P$35,'DMG Tables'!$O$2:$O$35)*AJB$1*LOOKUP(AJB$1,'DMG Tables'!$G$2:$G$7,'DMG Tables'!$H$2:$H$7)</f>
        <v>336600000</v>
      </c>
      <c r="AJC31" s="1">
        <f>LOOKUP($A31,'DMG Tables'!$P$2:$P$35,'DMG Tables'!$O$2:$O$35)*AJC$1*LOOKUP(AJC$1,'DMG Tables'!$G$2:$G$7,'DMG Tables'!$H$2:$H$7)</f>
        <v>336960000</v>
      </c>
      <c r="AJD31" s="1">
        <f>LOOKUP($A31,'DMG Tables'!$P$2:$P$35,'DMG Tables'!$O$2:$O$35)*AJD$1*LOOKUP(AJD$1,'DMG Tables'!$G$2:$G$7,'DMG Tables'!$H$2:$H$7)</f>
        <v>337320000</v>
      </c>
      <c r="AJE31" s="1">
        <f>LOOKUP($A31,'DMG Tables'!$P$2:$P$35,'DMG Tables'!$O$2:$O$35)*AJE$1*LOOKUP(AJE$1,'DMG Tables'!$G$2:$G$7,'DMG Tables'!$H$2:$H$7)</f>
        <v>337680000</v>
      </c>
      <c r="AJF31" s="1">
        <f>LOOKUP($A31,'DMG Tables'!$P$2:$P$35,'DMG Tables'!$O$2:$O$35)*AJF$1*LOOKUP(AJF$1,'DMG Tables'!$G$2:$G$7,'DMG Tables'!$H$2:$H$7)</f>
        <v>338040000</v>
      </c>
      <c r="AJG31" s="1">
        <f>LOOKUP($A31,'DMG Tables'!$P$2:$P$35,'DMG Tables'!$O$2:$O$35)*AJG$1*LOOKUP(AJG$1,'DMG Tables'!$G$2:$G$7,'DMG Tables'!$H$2:$H$7)</f>
        <v>338400000</v>
      </c>
      <c r="AJH31" s="1">
        <f>LOOKUP($A31,'DMG Tables'!$P$2:$P$35,'DMG Tables'!$O$2:$O$35)*AJH$1*LOOKUP(AJH$1,'DMG Tables'!$G$2:$G$7,'DMG Tables'!$H$2:$H$7)</f>
        <v>338760000</v>
      </c>
      <c r="AJI31" s="1">
        <f>LOOKUP($A31,'DMG Tables'!$P$2:$P$35,'DMG Tables'!$O$2:$O$35)*AJI$1*LOOKUP(AJI$1,'DMG Tables'!$G$2:$G$7,'DMG Tables'!$H$2:$H$7)</f>
        <v>339120000</v>
      </c>
      <c r="AJJ31" s="1">
        <f>LOOKUP($A31,'DMG Tables'!$P$2:$P$35,'DMG Tables'!$O$2:$O$35)*AJJ$1*LOOKUP(AJJ$1,'DMG Tables'!$G$2:$G$7,'DMG Tables'!$H$2:$H$7)</f>
        <v>339480000</v>
      </c>
      <c r="AJK31" s="1">
        <f>LOOKUP($A31,'DMG Tables'!$P$2:$P$35,'DMG Tables'!$O$2:$O$35)*AJK$1*LOOKUP(AJK$1,'DMG Tables'!$G$2:$G$7,'DMG Tables'!$H$2:$H$7)</f>
        <v>339840000</v>
      </c>
      <c r="AJL31" s="1">
        <f>LOOKUP($A31,'DMG Tables'!$P$2:$P$35,'DMG Tables'!$O$2:$O$35)*AJL$1*LOOKUP(AJL$1,'DMG Tables'!$G$2:$G$7,'DMG Tables'!$H$2:$H$7)</f>
        <v>340200000</v>
      </c>
      <c r="AJM31" s="1">
        <f>LOOKUP($A31,'DMG Tables'!$P$2:$P$35,'DMG Tables'!$O$2:$O$35)*AJM$1*LOOKUP(AJM$1,'DMG Tables'!$G$2:$G$7,'DMG Tables'!$H$2:$H$7)</f>
        <v>340560000</v>
      </c>
      <c r="AJN31" s="1">
        <f>LOOKUP($A31,'DMG Tables'!$P$2:$P$35,'DMG Tables'!$O$2:$O$35)*AJN$1*LOOKUP(AJN$1,'DMG Tables'!$G$2:$G$7,'DMG Tables'!$H$2:$H$7)</f>
        <v>340920000</v>
      </c>
      <c r="AJO31" s="1">
        <f>LOOKUP($A31,'DMG Tables'!$P$2:$P$35,'DMG Tables'!$O$2:$O$35)*AJO$1*LOOKUP(AJO$1,'DMG Tables'!$G$2:$G$7,'DMG Tables'!$H$2:$H$7)</f>
        <v>341280000</v>
      </c>
      <c r="AJP31" s="1">
        <f>LOOKUP($A31,'DMG Tables'!$P$2:$P$35,'DMG Tables'!$O$2:$O$35)*AJP$1*LOOKUP(AJP$1,'DMG Tables'!$G$2:$G$7,'DMG Tables'!$H$2:$H$7)</f>
        <v>341640000</v>
      </c>
      <c r="AJQ31" s="1">
        <f>LOOKUP($A31,'DMG Tables'!$P$2:$P$35,'DMG Tables'!$O$2:$O$35)*AJQ$1*LOOKUP(AJQ$1,'DMG Tables'!$G$2:$G$7,'DMG Tables'!$H$2:$H$7)</f>
        <v>342000000</v>
      </c>
      <c r="AJR31" s="1">
        <f>LOOKUP($A31,'DMG Tables'!$P$2:$P$35,'DMG Tables'!$O$2:$O$35)*AJR$1*LOOKUP(AJR$1,'DMG Tables'!$G$2:$G$7,'DMG Tables'!$H$2:$H$7)</f>
        <v>342360000</v>
      </c>
      <c r="AJS31" s="1">
        <f>LOOKUP($A31,'DMG Tables'!$P$2:$P$35,'DMG Tables'!$O$2:$O$35)*AJS$1*LOOKUP(AJS$1,'DMG Tables'!$G$2:$G$7,'DMG Tables'!$H$2:$H$7)</f>
        <v>342720000</v>
      </c>
      <c r="AJT31" s="1">
        <f>LOOKUP($A31,'DMG Tables'!$P$2:$P$35,'DMG Tables'!$O$2:$O$35)*AJT$1*LOOKUP(AJT$1,'DMG Tables'!$G$2:$G$7,'DMG Tables'!$H$2:$H$7)</f>
        <v>343080000</v>
      </c>
      <c r="AJU31" s="1">
        <f>LOOKUP($A31,'DMG Tables'!$P$2:$P$35,'DMG Tables'!$O$2:$O$35)*AJU$1*LOOKUP(AJU$1,'DMG Tables'!$G$2:$G$7,'DMG Tables'!$H$2:$H$7)</f>
        <v>343440000</v>
      </c>
      <c r="AJV31" s="1">
        <f>LOOKUP($A31,'DMG Tables'!$P$2:$P$35,'DMG Tables'!$O$2:$O$35)*AJV$1*LOOKUP(AJV$1,'DMG Tables'!$G$2:$G$7,'DMG Tables'!$H$2:$H$7)</f>
        <v>343800000</v>
      </c>
      <c r="AJW31" s="1">
        <f>LOOKUP($A31,'DMG Tables'!$P$2:$P$35,'DMG Tables'!$O$2:$O$35)*AJW$1*LOOKUP(AJW$1,'DMG Tables'!$G$2:$G$7,'DMG Tables'!$H$2:$H$7)</f>
        <v>344160000</v>
      </c>
      <c r="AJX31" s="1">
        <f>LOOKUP($A31,'DMG Tables'!$P$2:$P$35,'DMG Tables'!$O$2:$O$35)*AJX$1*LOOKUP(AJX$1,'DMG Tables'!$G$2:$G$7,'DMG Tables'!$H$2:$H$7)</f>
        <v>344520000</v>
      </c>
      <c r="AJY31" s="1">
        <f>LOOKUP($A31,'DMG Tables'!$P$2:$P$35,'DMG Tables'!$O$2:$O$35)*AJY$1*LOOKUP(AJY$1,'DMG Tables'!$G$2:$G$7,'DMG Tables'!$H$2:$H$7)</f>
        <v>344880000</v>
      </c>
      <c r="AJZ31" s="1">
        <f>LOOKUP($A31,'DMG Tables'!$P$2:$P$35,'DMG Tables'!$O$2:$O$35)*AJZ$1*LOOKUP(AJZ$1,'DMG Tables'!$G$2:$G$7,'DMG Tables'!$H$2:$H$7)</f>
        <v>345240000</v>
      </c>
      <c r="AKA31" s="1">
        <f>LOOKUP($A31,'DMG Tables'!$P$2:$P$35,'DMG Tables'!$O$2:$O$35)*AKA$1*LOOKUP(AKA$1,'DMG Tables'!$G$2:$G$7,'DMG Tables'!$H$2:$H$7)</f>
        <v>345600000</v>
      </c>
      <c r="AKB31" s="1">
        <f>LOOKUP($A31,'DMG Tables'!$P$2:$P$35,'DMG Tables'!$O$2:$O$35)*AKB$1*LOOKUP(AKB$1,'DMG Tables'!$G$2:$G$7,'DMG Tables'!$H$2:$H$7)</f>
        <v>345960000</v>
      </c>
      <c r="AKC31" s="1">
        <f>LOOKUP($A31,'DMG Tables'!$P$2:$P$35,'DMG Tables'!$O$2:$O$35)*AKC$1*LOOKUP(AKC$1,'DMG Tables'!$G$2:$G$7,'DMG Tables'!$H$2:$H$7)</f>
        <v>346320000</v>
      </c>
      <c r="AKD31" s="1">
        <f>LOOKUP($A31,'DMG Tables'!$P$2:$P$35,'DMG Tables'!$O$2:$O$35)*AKD$1*LOOKUP(AKD$1,'DMG Tables'!$G$2:$G$7,'DMG Tables'!$H$2:$H$7)</f>
        <v>346680000</v>
      </c>
      <c r="AKE31" s="1">
        <f>LOOKUP($A31,'DMG Tables'!$P$2:$P$35,'DMG Tables'!$O$2:$O$35)*AKE$1*LOOKUP(AKE$1,'DMG Tables'!$G$2:$G$7,'DMG Tables'!$H$2:$H$7)</f>
        <v>347040000</v>
      </c>
      <c r="AKF31" s="1">
        <f>LOOKUP($A31,'DMG Tables'!$P$2:$P$35,'DMG Tables'!$O$2:$O$35)*AKF$1*LOOKUP(AKF$1,'DMG Tables'!$G$2:$G$7,'DMG Tables'!$H$2:$H$7)</f>
        <v>347400000</v>
      </c>
      <c r="AKG31" s="1">
        <f>LOOKUP($A31,'DMG Tables'!$P$2:$P$35,'DMG Tables'!$O$2:$O$35)*AKG$1*LOOKUP(AKG$1,'DMG Tables'!$G$2:$G$7,'DMG Tables'!$H$2:$H$7)</f>
        <v>347760000</v>
      </c>
      <c r="AKH31" s="1">
        <f>LOOKUP($A31,'DMG Tables'!$P$2:$P$35,'DMG Tables'!$O$2:$O$35)*AKH$1*LOOKUP(AKH$1,'DMG Tables'!$G$2:$G$7,'DMG Tables'!$H$2:$H$7)</f>
        <v>348120000</v>
      </c>
      <c r="AKI31" s="1">
        <f>LOOKUP($A31,'DMG Tables'!$P$2:$P$35,'DMG Tables'!$O$2:$O$35)*AKI$1*LOOKUP(AKI$1,'DMG Tables'!$G$2:$G$7,'DMG Tables'!$H$2:$H$7)</f>
        <v>348480000</v>
      </c>
      <c r="AKJ31" s="1">
        <f>LOOKUP($A31,'DMG Tables'!$P$2:$P$35,'DMG Tables'!$O$2:$O$35)*AKJ$1*LOOKUP(AKJ$1,'DMG Tables'!$G$2:$G$7,'DMG Tables'!$H$2:$H$7)</f>
        <v>348840000</v>
      </c>
      <c r="AKK31" s="1">
        <f>LOOKUP($A31,'DMG Tables'!$P$2:$P$35,'DMG Tables'!$O$2:$O$35)*AKK$1*LOOKUP(AKK$1,'DMG Tables'!$G$2:$G$7,'DMG Tables'!$H$2:$H$7)</f>
        <v>349200000</v>
      </c>
      <c r="AKL31" s="1">
        <f>LOOKUP($A31,'DMG Tables'!$P$2:$P$35,'DMG Tables'!$O$2:$O$35)*AKL$1*LOOKUP(AKL$1,'DMG Tables'!$G$2:$G$7,'DMG Tables'!$H$2:$H$7)</f>
        <v>349560000</v>
      </c>
      <c r="AKM31" s="1">
        <f>LOOKUP($A31,'DMG Tables'!$P$2:$P$35,'DMG Tables'!$O$2:$O$35)*AKM$1*LOOKUP(AKM$1,'DMG Tables'!$G$2:$G$7,'DMG Tables'!$H$2:$H$7)</f>
        <v>349920000</v>
      </c>
      <c r="AKN31" s="1">
        <f>LOOKUP($A31,'DMG Tables'!$P$2:$P$35,'DMG Tables'!$O$2:$O$35)*AKN$1*LOOKUP(AKN$1,'DMG Tables'!$G$2:$G$7,'DMG Tables'!$H$2:$H$7)</f>
        <v>350280000</v>
      </c>
      <c r="AKO31" s="1">
        <f>LOOKUP($A31,'DMG Tables'!$P$2:$P$35,'DMG Tables'!$O$2:$O$35)*AKO$1*LOOKUP(AKO$1,'DMG Tables'!$G$2:$G$7,'DMG Tables'!$H$2:$H$7)</f>
        <v>350640000</v>
      </c>
      <c r="AKP31" s="1">
        <f>LOOKUP($A31,'DMG Tables'!$P$2:$P$35,'DMG Tables'!$O$2:$O$35)*AKP$1*LOOKUP(AKP$1,'DMG Tables'!$G$2:$G$7,'DMG Tables'!$H$2:$H$7)</f>
        <v>351000000</v>
      </c>
      <c r="AKQ31" s="1">
        <f>LOOKUP($A31,'DMG Tables'!$P$2:$P$35,'DMG Tables'!$O$2:$O$35)*AKQ$1*LOOKUP(AKQ$1,'DMG Tables'!$G$2:$G$7,'DMG Tables'!$H$2:$H$7)</f>
        <v>351360000</v>
      </c>
      <c r="AKR31" s="1">
        <f>LOOKUP($A31,'DMG Tables'!$P$2:$P$35,'DMG Tables'!$O$2:$O$35)*AKR$1*LOOKUP(AKR$1,'DMG Tables'!$G$2:$G$7,'DMG Tables'!$H$2:$H$7)</f>
        <v>351720000</v>
      </c>
      <c r="AKS31" s="1">
        <f>LOOKUP($A31,'DMG Tables'!$P$2:$P$35,'DMG Tables'!$O$2:$O$35)*AKS$1*LOOKUP(AKS$1,'DMG Tables'!$G$2:$G$7,'DMG Tables'!$H$2:$H$7)</f>
        <v>352080000</v>
      </c>
      <c r="AKT31" s="1">
        <f>LOOKUP($A31,'DMG Tables'!$P$2:$P$35,'DMG Tables'!$O$2:$O$35)*AKT$1*LOOKUP(AKT$1,'DMG Tables'!$G$2:$G$7,'DMG Tables'!$H$2:$H$7)</f>
        <v>352440000</v>
      </c>
      <c r="AKU31" s="1">
        <f>LOOKUP($A31,'DMG Tables'!$P$2:$P$35,'DMG Tables'!$O$2:$O$35)*AKU$1*LOOKUP(AKU$1,'DMG Tables'!$G$2:$G$7,'DMG Tables'!$H$2:$H$7)</f>
        <v>352800000</v>
      </c>
      <c r="AKV31" s="1">
        <f>LOOKUP($A31,'DMG Tables'!$P$2:$P$35,'DMG Tables'!$O$2:$O$35)*AKV$1*LOOKUP(AKV$1,'DMG Tables'!$G$2:$G$7,'DMG Tables'!$H$2:$H$7)</f>
        <v>353160000</v>
      </c>
      <c r="AKW31" s="1">
        <f>LOOKUP($A31,'DMG Tables'!$P$2:$P$35,'DMG Tables'!$O$2:$O$35)*AKW$1*LOOKUP(AKW$1,'DMG Tables'!$G$2:$G$7,'DMG Tables'!$H$2:$H$7)</f>
        <v>353520000</v>
      </c>
      <c r="AKX31" s="1">
        <f>LOOKUP($A31,'DMG Tables'!$P$2:$P$35,'DMG Tables'!$O$2:$O$35)*AKX$1*LOOKUP(AKX$1,'DMG Tables'!$G$2:$G$7,'DMG Tables'!$H$2:$H$7)</f>
        <v>353880000</v>
      </c>
      <c r="AKY31" s="1">
        <f>LOOKUP($A31,'DMG Tables'!$P$2:$P$35,'DMG Tables'!$O$2:$O$35)*AKY$1*LOOKUP(AKY$1,'DMG Tables'!$G$2:$G$7,'DMG Tables'!$H$2:$H$7)</f>
        <v>354240000</v>
      </c>
      <c r="AKZ31" s="1">
        <f>LOOKUP($A31,'DMG Tables'!$P$2:$P$35,'DMG Tables'!$O$2:$O$35)*AKZ$1*LOOKUP(AKZ$1,'DMG Tables'!$G$2:$G$7,'DMG Tables'!$H$2:$H$7)</f>
        <v>354600000</v>
      </c>
      <c r="ALA31" s="1">
        <f>LOOKUP($A31,'DMG Tables'!$P$2:$P$35,'DMG Tables'!$O$2:$O$35)*ALA$1*LOOKUP(ALA$1,'DMG Tables'!$G$2:$G$7,'DMG Tables'!$H$2:$H$7)</f>
        <v>354960000</v>
      </c>
      <c r="ALB31" s="1">
        <f>LOOKUP($A31,'DMG Tables'!$P$2:$P$35,'DMG Tables'!$O$2:$O$35)*ALB$1*LOOKUP(ALB$1,'DMG Tables'!$G$2:$G$7,'DMG Tables'!$H$2:$H$7)</f>
        <v>355320000</v>
      </c>
      <c r="ALC31" s="1">
        <f>LOOKUP($A31,'DMG Tables'!$P$2:$P$35,'DMG Tables'!$O$2:$O$35)*ALC$1*LOOKUP(ALC$1,'DMG Tables'!$G$2:$G$7,'DMG Tables'!$H$2:$H$7)</f>
        <v>355680000</v>
      </c>
      <c r="ALD31" s="1">
        <f>LOOKUP($A31,'DMG Tables'!$P$2:$P$35,'DMG Tables'!$O$2:$O$35)*ALD$1*LOOKUP(ALD$1,'DMG Tables'!$G$2:$G$7,'DMG Tables'!$H$2:$H$7)</f>
        <v>356040000</v>
      </c>
      <c r="ALE31" s="1">
        <f>LOOKUP($A31,'DMG Tables'!$P$2:$P$35,'DMG Tables'!$O$2:$O$35)*ALE$1*LOOKUP(ALE$1,'DMG Tables'!$G$2:$G$7,'DMG Tables'!$H$2:$H$7)</f>
        <v>356400000</v>
      </c>
      <c r="ALF31" s="1">
        <f>LOOKUP($A31,'DMG Tables'!$P$2:$P$35,'DMG Tables'!$O$2:$O$35)*ALF$1*LOOKUP(ALF$1,'DMG Tables'!$G$2:$G$7,'DMG Tables'!$H$2:$H$7)</f>
        <v>356760000</v>
      </c>
      <c r="ALG31" s="1">
        <f>LOOKUP($A31,'DMG Tables'!$P$2:$P$35,'DMG Tables'!$O$2:$O$35)*ALG$1*LOOKUP(ALG$1,'DMG Tables'!$G$2:$G$7,'DMG Tables'!$H$2:$H$7)</f>
        <v>357120000</v>
      </c>
      <c r="ALH31" s="1">
        <f>LOOKUP($A31,'DMG Tables'!$P$2:$P$35,'DMG Tables'!$O$2:$O$35)*ALH$1*LOOKUP(ALH$1,'DMG Tables'!$G$2:$G$7,'DMG Tables'!$H$2:$H$7)</f>
        <v>357480000</v>
      </c>
      <c r="ALI31" s="1">
        <f>LOOKUP($A31,'DMG Tables'!$P$2:$P$35,'DMG Tables'!$O$2:$O$35)*ALI$1*LOOKUP(ALI$1,'DMG Tables'!$G$2:$G$7,'DMG Tables'!$H$2:$H$7)</f>
        <v>357840000</v>
      </c>
      <c r="ALJ31" s="1">
        <f>LOOKUP($A31,'DMG Tables'!$P$2:$P$35,'DMG Tables'!$O$2:$O$35)*ALJ$1*LOOKUP(ALJ$1,'DMG Tables'!$G$2:$G$7,'DMG Tables'!$H$2:$H$7)</f>
        <v>358200000</v>
      </c>
      <c r="ALK31" s="1">
        <f>LOOKUP($A31,'DMG Tables'!$P$2:$P$35,'DMG Tables'!$O$2:$O$35)*ALK$1*LOOKUP(ALK$1,'DMG Tables'!$G$2:$G$7,'DMG Tables'!$H$2:$H$7)</f>
        <v>358560000</v>
      </c>
      <c r="ALL31" s="1">
        <f>LOOKUP($A31,'DMG Tables'!$P$2:$P$35,'DMG Tables'!$O$2:$O$35)*ALL$1*LOOKUP(ALL$1,'DMG Tables'!$G$2:$G$7,'DMG Tables'!$H$2:$H$7)</f>
        <v>358920000</v>
      </c>
      <c r="ALM31" s="1">
        <f>LOOKUP($A31,'DMG Tables'!$P$2:$P$35,'DMG Tables'!$O$2:$O$35)*ALM$1*LOOKUP(ALM$1,'DMG Tables'!$G$2:$G$7,'DMG Tables'!$H$2:$H$7)</f>
        <v>359280000</v>
      </c>
      <c r="ALN31" s="1">
        <f>LOOKUP($A31,'DMG Tables'!$P$2:$P$35,'DMG Tables'!$O$2:$O$35)*ALN$1*LOOKUP(ALN$1,'DMG Tables'!$G$2:$G$7,'DMG Tables'!$H$2:$H$7)</f>
        <v>359640000</v>
      </c>
      <c r="ALO31" s="1">
        <f>LOOKUP($A31,'DMG Tables'!$P$2:$P$35,'DMG Tables'!$O$2:$O$35)*ALO$1*LOOKUP(ALO$1,'DMG Tables'!$G$2:$G$7,'DMG Tables'!$H$2:$H$7)</f>
        <v>360000000</v>
      </c>
      <c r="ALP31" s="1">
        <f>LOOKUP($A31,'DMG Tables'!$P$2:$P$35,'DMG Tables'!$O$2:$O$35)*ALP$1*LOOKUP(ALP$1,'DMG Tables'!$G$2:$G$7,'DMG Tables'!$H$2:$H$7)</f>
        <v>360360000</v>
      </c>
      <c r="ALQ31" s="1">
        <f>LOOKUP($A31,'DMG Tables'!$P$2:$P$35,'DMG Tables'!$O$2:$O$35)*ALQ$1*LOOKUP(ALQ$1,'DMG Tables'!$G$2:$G$7,'DMG Tables'!$H$2:$H$7)</f>
        <v>360720000</v>
      </c>
      <c r="ALR31" s="1">
        <f>LOOKUP($A31,'DMG Tables'!$P$2:$P$35,'DMG Tables'!$O$2:$O$35)*ALR$1*LOOKUP(ALR$1,'DMG Tables'!$G$2:$G$7,'DMG Tables'!$H$2:$H$7)</f>
        <v>361080000</v>
      </c>
      <c r="ALS31" s="1">
        <f>LOOKUP($A31,'DMG Tables'!$P$2:$P$35,'DMG Tables'!$O$2:$O$35)*ALS$1*LOOKUP(ALS$1,'DMG Tables'!$G$2:$G$7,'DMG Tables'!$H$2:$H$7)</f>
        <v>361440000</v>
      </c>
      <c r="ALT31" s="1">
        <f>LOOKUP($A31,'DMG Tables'!$P$2:$P$35,'DMG Tables'!$O$2:$O$35)*ALT$1*LOOKUP(ALT$1,'DMG Tables'!$G$2:$G$7,'DMG Tables'!$H$2:$H$7)</f>
        <v>361800000</v>
      </c>
      <c r="ALU31" s="1">
        <f>LOOKUP($A31,'DMG Tables'!$P$2:$P$35,'DMG Tables'!$O$2:$O$35)*ALU$1*LOOKUP(ALU$1,'DMG Tables'!$G$2:$G$7,'DMG Tables'!$H$2:$H$7)</f>
        <v>362160000</v>
      </c>
      <c r="ALV31" s="1">
        <f>LOOKUP($A31,'DMG Tables'!$P$2:$P$35,'DMG Tables'!$O$2:$O$35)*ALV$1*LOOKUP(ALV$1,'DMG Tables'!$G$2:$G$7,'DMG Tables'!$H$2:$H$7)</f>
        <v>362520000</v>
      </c>
      <c r="ALW31" s="1">
        <f>LOOKUP($A31,'DMG Tables'!$P$2:$P$35,'DMG Tables'!$O$2:$O$35)*ALW$1*LOOKUP(ALW$1,'DMG Tables'!$G$2:$G$7,'DMG Tables'!$H$2:$H$7)</f>
        <v>362880000</v>
      </c>
      <c r="ALX31" s="1">
        <f>LOOKUP($A31,'DMG Tables'!$P$2:$P$35,'DMG Tables'!$O$2:$O$35)*ALX$1*LOOKUP(ALX$1,'DMG Tables'!$G$2:$G$7,'DMG Tables'!$H$2:$H$7)</f>
        <v>363240000</v>
      </c>
      <c r="ALY31" s="1">
        <f>LOOKUP($A31,'DMG Tables'!$P$2:$P$35,'DMG Tables'!$O$2:$O$35)*ALY$1*LOOKUP(ALY$1,'DMG Tables'!$G$2:$G$7,'DMG Tables'!$H$2:$H$7)</f>
        <v>363600000</v>
      </c>
      <c r="ALZ31" s="1">
        <f>LOOKUP($A31,'DMG Tables'!$P$2:$P$35,'DMG Tables'!$O$2:$O$35)*ALZ$1*LOOKUP(ALZ$1,'DMG Tables'!$G$2:$G$7,'DMG Tables'!$H$2:$H$7)</f>
        <v>363960000</v>
      </c>
      <c r="AMA31" s="1">
        <f>LOOKUP($A31,'DMG Tables'!$P$2:$P$35,'DMG Tables'!$O$2:$O$35)*AMA$1*LOOKUP(AMA$1,'DMG Tables'!$G$2:$G$7,'DMG Tables'!$H$2:$H$7)</f>
        <v>364320000</v>
      </c>
      <c r="AMB31" s="1">
        <f>LOOKUP($A31,'DMG Tables'!$P$2:$P$35,'DMG Tables'!$O$2:$O$35)*AMB$1*LOOKUP(AMB$1,'DMG Tables'!$G$2:$G$7,'DMG Tables'!$H$2:$H$7)</f>
        <v>364680000</v>
      </c>
      <c r="AMC31" s="1">
        <f>LOOKUP($A31,'DMG Tables'!$P$2:$P$35,'DMG Tables'!$O$2:$O$35)*AMC$1*LOOKUP(AMC$1,'DMG Tables'!$G$2:$G$7,'DMG Tables'!$H$2:$H$7)</f>
        <v>365040000</v>
      </c>
      <c r="AMD31" s="1">
        <f>LOOKUP($A31,'DMG Tables'!$P$2:$P$35,'DMG Tables'!$O$2:$O$35)*AMD$1*LOOKUP(AMD$1,'DMG Tables'!$G$2:$G$7,'DMG Tables'!$H$2:$H$7)</f>
        <v>365400000</v>
      </c>
      <c r="AME31" s="1">
        <f>LOOKUP($A31,'DMG Tables'!$P$2:$P$35,'DMG Tables'!$O$2:$O$35)*AME$1*LOOKUP(AME$1,'DMG Tables'!$G$2:$G$7,'DMG Tables'!$H$2:$H$7)</f>
        <v>365760000</v>
      </c>
      <c r="AMF31" s="1">
        <f>LOOKUP($A31,'DMG Tables'!$P$2:$P$35,'DMG Tables'!$O$2:$O$35)*AMF$1*LOOKUP(AMF$1,'DMG Tables'!$G$2:$G$7,'DMG Tables'!$H$2:$H$7)</f>
        <v>366120000</v>
      </c>
      <c r="AMG31" s="1">
        <f>LOOKUP($A31,'DMG Tables'!$P$2:$P$35,'DMG Tables'!$O$2:$O$35)*AMG$1*LOOKUP(AMG$1,'DMG Tables'!$G$2:$G$7,'DMG Tables'!$H$2:$H$7)</f>
        <v>366480000</v>
      </c>
      <c r="AMH31" s="1">
        <f>LOOKUP($A31,'DMG Tables'!$P$2:$P$35,'DMG Tables'!$O$2:$O$35)*AMH$1*LOOKUP(AMH$1,'DMG Tables'!$G$2:$G$7,'DMG Tables'!$H$2:$H$7)</f>
        <v>366840000</v>
      </c>
      <c r="AMI31" s="1">
        <f>LOOKUP($A31,'DMG Tables'!$P$2:$P$35,'DMG Tables'!$O$2:$O$35)*AMI$1*LOOKUP(AMI$1,'DMG Tables'!$G$2:$G$7,'DMG Tables'!$H$2:$H$7)</f>
        <v>367200000</v>
      </c>
      <c r="AMJ31" s="1">
        <f>LOOKUP($A31,'DMG Tables'!$P$2:$P$35,'DMG Tables'!$O$2:$O$35)*AMJ$1*LOOKUP(AMJ$1,'DMG Tables'!$G$2:$G$7,'DMG Tables'!$H$2:$H$7)</f>
        <v>367560000</v>
      </c>
      <c r="AMK31" s="1">
        <f>LOOKUP($A31,'DMG Tables'!$P$2:$P$35,'DMG Tables'!$O$2:$O$35)*AMK$1*LOOKUP(AMK$1,'DMG Tables'!$G$2:$G$7,'DMG Tables'!$H$2:$H$7)</f>
        <v>367920000</v>
      </c>
      <c r="AML31" s="1">
        <f>LOOKUP($A31,'DMG Tables'!$P$2:$P$35,'DMG Tables'!$O$2:$O$35)*AML$1*LOOKUP(AML$1,'DMG Tables'!$G$2:$G$7,'DMG Tables'!$H$2:$H$7)</f>
        <v>368280000</v>
      </c>
      <c r="AMM31" s="1">
        <f>LOOKUP($A31,'DMG Tables'!$P$2:$P$35,'DMG Tables'!$O$2:$O$35)*AMM$1*LOOKUP(AMM$1,'DMG Tables'!$G$2:$G$7,'DMG Tables'!$H$2:$H$7)</f>
        <v>368640000</v>
      </c>
      <c r="AMN31" s="1">
        <f>LOOKUP($A31,'DMG Tables'!$P$2:$P$35,'DMG Tables'!$O$2:$O$35)*AMN$1*LOOKUP(AMN$1,'DMG Tables'!$G$2:$G$7,'DMG Tables'!$H$2:$H$7)</f>
        <v>369000000</v>
      </c>
      <c r="AMO31" s="1">
        <f>LOOKUP($A31,'DMG Tables'!$P$2:$P$35,'DMG Tables'!$O$2:$O$35)*AMO$1*LOOKUP(AMO$1,'DMG Tables'!$G$2:$G$7,'DMG Tables'!$H$2:$H$7)</f>
        <v>369360000</v>
      </c>
      <c r="AMP31" s="1">
        <f>LOOKUP($A31,'DMG Tables'!$P$2:$P$35,'DMG Tables'!$O$2:$O$35)*AMP$1*LOOKUP(AMP$1,'DMG Tables'!$G$2:$G$7,'DMG Tables'!$H$2:$H$7)</f>
        <v>369720000</v>
      </c>
      <c r="AMQ31" s="1">
        <f>LOOKUP($A31,'DMG Tables'!$P$2:$P$35,'DMG Tables'!$O$2:$O$35)*AMQ$1*LOOKUP(AMQ$1,'DMG Tables'!$G$2:$G$7,'DMG Tables'!$H$2:$H$7)</f>
        <v>370080000</v>
      </c>
      <c r="AMR31" s="1">
        <f>LOOKUP($A31,'DMG Tables'!$P$2:$P$35,'DMG Tables'!$O$2:$O$35)*AMR$1*LOOKUP(AMR$1,'DMG Tables'!$G$2:$G$7,'DMG Tables'!$H$2:$H$7)</f>
        <v>370440000</v>
      </c>
      <c r="AMS31" s="1">
        <f>LOOKUP($A31,'DMG Tables'!$P$2:$P$35,'DMG Tables'!$O$2:$O$35)*AMS$1*LOOKUP(AMS$1,'DMG Tables'!$G$2:$G$7,'DMG Tables'!$H$2:$H$7)</f>
        <v>370800000</v>
      </c>
      <c r="AMT31" s="1">
        <f>LOOKUP($A31,'DMG Tables'!$P$2:$P$35,'DMG Tables'!$O$2:$O$35)*AMT$1*LOOKUP(AMT$1,'DMG Tables'!$G$2:$G$7,'DMG Tables'!$H$2:$H$7)</f>
        <v>371160000</v>
      </c>
      <c r="AMU31" s="1">
        <f>LOOKUP($A31,'DMG Tables'!$P$2:$P$35,'DMG Tables'!$O$2:$O$35)*AMU$1*LOOKUP(AMU$1,'DMG Tables'!$G$2:$G$7,'DMG Tables'!$H$2:$H$7)</f>
        <v>371520000</v>
      </c>
      <c r="AMV31" s="1">
        <f>LOOKUP($A31,'DMG Tables'!$P$2:$P$35,'DMG Tables'!$O$2:$O$35)*AMV$1*LOOKUP(AMV$1,'DMG Tables'!$G$2:$G$7,'DMG Tables'!$H$2:$H$7)</f>
        <v>371880000</v>
      </c>
      <c r="AMW31" s="1">
        <f>LOOKUP($A31,'DMG Tables'!$P$2:$P$35,'DMG Tables'!$O$2:$O$35)*AMW$1*LOOKUP(AMW$1,'DMG Tables'!$G$2:$G$7,'DMG Tables'!$H$2:$H$7)</f>
        <v>372240000</v>
      </c>
      <c r="AMX31" s="1">
        <f>LOOKUP($A31,'DMG Tables'!$P$2:$P$35,'DMG Tables'!$O$2:$O$35)*AMX$1*LOOKUP(AMX$1,'DMG Tables'!$G$2:$G$7,'DMG Tables'!$H$2:$H$7)</f>
        <v>372600000</v>
      </c>
      <c r="AMY31" s="1">
        <f>LOOKUP($A31,'DMG Tables'!$P$2:$P$35,'DMG Tables'!$O$2:$O$35)*AMY$1*LOOKUP(AMY$1,'DMG Tables'!$G$2:$G$7,'DMG Tables'!$H$2:$H$7)</f>
        <v>372960000</v>
      </c>
      <c r="AMZ31" s="1">
        <f>LOOKUP($A31,'DMG Tables'!$P$2:$P$35,'DMG Tables'!$O$2:$O$35)*AMZ$1*LOOKUP(AMZ$1,'DMG Tables'!$G$2:$G$7,'DMG Tables'!$H$2:$H$7)</f>
        <v>373320000</v>
      </c>
      <c r="ANA31" s="1">
        <f>LOOKUP($A31,'DMG Tables'!$P$2:$P$35,'DMG Tables'!$O$2:$O$35)*ANA$1*LOOKUP(ANA$1,'DMG Tables'!$G$2:$G$7,'DMG Tables'!$H$2:$H$7)</f>
        <v>373680000</v>
      </c>
      <c r="ANB31" s="1">
        <f>LOOKUP($A31,'DMG Tables'!$P$2:$P$35,'DMG Tables'!$O$2:$O$35)*ANB$1*LOOKUP(ANB$1,'DMG Tables'!$G$2:$G$7,'DMG Tables'!$H$2:$H$7)</f>
        <v>374040000</v>
      </c>
      <c r="ANC31" s="1">
        <f>LOOKUP($A31,'DMG Tables'!$P$2:$P$35,'DMG Tables'!$O$2:$O$35)*ANC$1*LOOKUP(ANC$1,'DMG Tables'!$G$2:$G$7,'DMG Tables'!$H$2:$H$7)</f>
        <v>374400000</v>
      </c>
      <c r="AND31" s="1">
        <f>LOOKUP($A31,'DMG Tables'!$P$2:$P$35,'DMG Tables'!$O$2:$O$35)*AND$1*LOOKUP(AND$1,'DMG Tables'!$G$2:$G$7,'DMG Tables'!$H$2:$H$7)</f>
        <v>374760000</v>
      </c>
      <c r="ANE31" s="1">
        <f>LOOKUP($A31,'DMG Tables'!$P$2:$P$35,'DMG Tables'!$O$2:$O$35)*ANE$1*LOOKUP(ANE$1,'DMG Tables'!$G$2:$G$7,'DMG Tables'!$H$2:$H$7)</f>
        <v>375120000</v>
      </c>
      <c r="ANF31" s="1">
        <f>LOOKUP($A31,'DMG Tables'!$P$2:$P$35,'DMG Tables'!$O$2:$O$35)*ANF$1*LOOKUP(ANF$1,'DMG Tables'!$G$2:$G$7,'DMG Tables'!$H$2:$H$7)</f>
        <v>375480000</v>
      </c>
      <c r="ANG31" s="1">
        <f>LOOKUP($A31,'DMG Tables'!$P$2:$P$35,'DMG Tables'!$O$2:$O$35)*ANG$1*LOOKUP(ANG$1,'DMG Tables'!$G$2:$G$7,'DMG Tables'!$H$2:$H$7)</f>
        <v>375840000</v>
      </c>
      <c r="ANH31" s="1">
        <f>LOOKUP($A31,'DMG Tables'!$P$2:$P$35,'DMG Tables'!$O$2:$O$35)*ANH$1*LOOKUP(ANH$1,'DMG Tables'!$G$2:$G$7,'DMG Tables'!$H$2:$H$7)</f>
        <v>376200000</v>
      </c>
      <c r="ANI31" s="1">
        <f>LOOKUP($A31,'DMG Tables'!$P$2:$P$35,'DMG Tables'!$O$2:$O$35)*ANI$1*LOOKUP(ANI$1,'DMG Tables'!$G$2:$G$7,'DMG Tables'!$H$2:$H$7)</f>
        <v>376560000</v>
      </c>
      <c r="ANJ31" s="1">
        <f>LOOKUP($A31,'DMG Tables'!$P$2:$P$35,'DMG Tables'!$O$2:$O$35)*ANJ$1*LOOKUP(ANJ$1,'DMG Tables'!$G$2:$G$7,'DMG Tables'!$H$2:$H$7)</f>
        <v>376920000</v>
      </c>
      <c r="ANK31" s="1">
        <f>LOOKUP($A31,'DMG Tables'!$P$2:$P$35,'DMG Tables'!$O$2:$O$35)*ANK$1*LOOKUP(ANK$1,'DMG Tables'!$G$2:$G$7,'DMG Tables'!$H$2:$H$7)</f>
        <v>377280000</v>
      </c>
      <c r="ANL31" s="1">
        <f>LOOKUP($A31,'DMG Tables'!$P$2:$P$35,'DMG Tables'!$O$2:$O$35)*ANL$1*LOOKUP(ANL$1,'DMG Tables'!$G$2:$G$7,'DMG Tables'!$H$2:$H$7)</f>
        <v>377640000</v>
      </c>
      <c r="ANM31" s="1">
        <f>LOOKUP($A31,'DMG Tables'!$P$2:$P$35,'DMG Tables'!$O$2:$O$35)*ANM$1*LOOKUP(ANM$1,'DMG Tables'!$G$2:$G$7,'DMG Tables'!$H$2:$H$7)</f>
        <v>378000000</v>
      </c>
      <c r="ANN31" s="1">
        <f>LOOKUP($A31,'DMG Tables'!$P$2:$P$35,'DMG Tables'!$O$2:$O$35)*ANN$1*LOOKUP(ANN$1,'DMG Tables'!$G$2:$G$7,'DMG Tables'!$H$2:$H$7)</f>
        <v>378360000</v>
      </c>
      <c r="ANO31" s="1">
        <f>LOOKUP($A31,'DMG Tables'!$P$2:$P$35,'DMG Tables'!$O$2:$O$35)*ANO$1*LOOKUP(ANO$1,'DMG Tables'!$G$2:$G$7,'DMG Tables'!$H$2:$H$7)</f>
        <v>378720000</v>
      </c>
      <c r="ANP31" s="1">
        <f>LOOKUP($A31,'DMG Tables'!$P$2:$P$35,'DMG Tables'!$O$2:$O$35)*ANP$1*LOOKUP(ANP$1,'DMG Tables'!$G$2:$G$7,'DMG Tables'!$H$2:$H$7)</f>
        <v>379080000</v>
      </c>
      <c r="ANQ31" s="1">
        <f>LOOKUP($A31,'DMG Tables'!$P$2:$P$35,'DMG Tables'!$O$2:$O$35)*ANQ$1*LOOKUP(ANQ$1,'DMG Tables'!$G$2:$G$7,'DMG Tables'!$H$2:$H$7)</f>
        <v>379440000</v>
      </c>
      <c r="ANR31" s="1">
        <f>LOOKUP($A31,'DMG Tables'!$P$2:$P$35,'DMG Tables'!$O$2:$O$35)*ANR$1*LOOKUP(ANR$1,'DMG Tables'!$G$2:$G$7,'DMG Tables'!$H$2:$H$7)</f>
        <v>379800000</v>
      </c>
      <c r="ANS31" s="1">
        <f>LOOKUP($A31,'DMG Tables'!$P$2:$P$35,'DMG Tables'!$O$2:$O$35)*ANS$1*LOOKUP(ANS$1,'DMG Tables'!$G$2:$G$7,'DMG Tables'!$H$2:$H$7)</f>
        <v>380160000</v>
      </c>
      <c r="ANT31" s="1">
        <f>LOOKUP($A31,'DMG Tables'!$P$2:$P$35,'DMG Tables'!$O$2:$O$35)*ANT$1*LOOKUP(ANT$1,'DMG Tables'!$G$2:$G$7,'DMG Tables'!$H$2:$H$7)</f>
        <v>380520000</v>
      </c>
      <c r="ANU31" s="1">
        <f>LOOKUP($A31,'DMG Tables'!$P$2:$P$35,'DMG Tables'!$O$2:$O$35)*ANU$1*LOOKUP(ANU$1,'DMG Tables'!$G$2:$G$7,'DMG Tables'!$H$2:$H$7)</f>
        <v>380880000</v>
      </c>
      <c r="ANV31" s="1">
        <f>LOOKUP($A31,'DMG Tables'!$P$2:$P$35,'DMG Tables'!$O$2:$O$35)*ANV$1*LOOKUP(ANV$1,'DMG Tables'!$G$2:$G$7,'DMG Tables'!$H$2:$H$7)</f>
        <v>381240000</v>
      </c>
      <c r="ANW31" s="1">
        <f>LOOKUP($A31,'DMG Tables'!$P$2:$P$35,'DMG Tables'!$O$2:$O$35)*ANW$1*LOOKUP(ANW$1,'DMG Tables'!$G$2:$G$7,'DMG Tables'!$H$2:$H$7)</f>
        <v>381600000</v>
      </c>
      <c r="ANX31" s="1">
        <f>LOOKUP($A31,'DMG Tables'!$P$2:$P$35,'DMG Tables'!$O$2:$O$35)*ANX$1*LOOKUP(ANX$1,'DMG Tables'!$G$2:$G$7,'DMG Tables'!$H$2:$H$7)</f>
        <v>381960000</v>
      </c>
      <c r="ANY31" s="1">
        <f>LOOKUP($A31,'DMG Tables'!$P$2:$P$35,'DMG Tables'!$O$2:$O$35)*ANY$1*LOOKUP(ANY$1,'DMG Tables'!$G$2:$G$7,'DMG Tables'!$H$2:$H$7)</f>
        <v>382320000</v>
      </c>
      <c r="ANZ31" s="1">
        <f>LOOKUP($A31,'DMG Tables'!$P$2:$P$35,'DMG Tables'!$O$2:$O$35)*ANZ$1*LOOKUP(ANZ$1,'DMG Tables'!$G$2:$G$7,'DMG Tables'!$H$2:$H$7)</f>
        <v>382680000</v>
      </c>
      <c r="AOA31" s="1">
        <f>LOOKUP($A31,'DMG Tables'!$P$2:$P$35,'DMG Tables'!$O$2:$O$35)*AOA$1*LOOKUP(AOA$1,'DMG Tables'!$G$2:$G$7,'DMG Tables'!$H$2:$H$7)</f>
        <v>383040000</v>
      </c>
      <c r="AOB31" s="1">
        <f>LOOKUP($A31,'DMG Tables'!$P$2:$P$35,'DMG Tables'!$O$2:$O$35)*AOB$1*LOOKUP(AOB$1,'DMG Tables'!$G$2:$G$7,'DMG Tables'!$H$2:$H$7)</f>
        <v>383400000</v>
      </c>
      <c r="AOC31" s="1">
        <f>LOOKUP($A31,'DMG Tables'!$P$2:$P$35,'DMG Tables'!$O$2:$O$35)*AOC$1*LOOKUP(AOC$1,'DMG Tables'!$G$2:$G$7,'DMG Tables'!$H$2:$H$7)</f>
        <v>383760000</v>
      </c>
      <c r="AOD31" s="1">
        <f>LOOKUP($A31,'DMG Tables'!$P$2:$P$35,'DMG Tables'!$O$2:$O$35)*AOD$1*LOOKUP(AOD$1,'DMG Tables'!$G$2:$G$7,'DMG Tables'!$H$2:$H$7)</f>
        <v>384120000</v>
      </c>
      <c r="AOE31" s="1">
        <f>LOOKUP($A31,'DMG Tables'!$P$2:$P$35,'DMG Tables'!$O$2:$O$35)*AOE$1*LOOKUP(AOE$1,'DMG Tables'!$G$2:$G$7,'DMG Tables'!$H$2:$H$7)</f>
        <v>384480000</v>
      </c>
      <c r="AOF31" s="1">
        <f>LOOKUP($A31,'DMG Tables'!$P$2:$P$35,'DMG Tables'!$O$2:$O$35)*AOF$1*LOOKUP(AOF$1,'DMG Tables'!$G$2:$G$7,'DMG Tables'!$H$2:$H$7)</f>
        <v>384840000</v>
      </c>
      <c r="AOG31" s="1">
        <f>LOOKUP($A31,'DMG Tables'!$P$2:$P$35,'DMG Tables'!$O$2:$O$35)*AOG$1*LOOKUP(AOG$1,'DMG Tables'!$G$2:$G$7,'DMG Tables'!$H$2:$H$7)</f>
        <v>385200000</v>
      </c>
      <c r="AOH31" s="1">
        <f>LOOKUP($A31,'DMG Tables'!$P$2:$P$35,'DMG Tables'!$O$2:$O$35)*AOH$1*LOOKUP(AOH$1,'DMG Tables'!$G$2:$G$7,'DMG Tables'!$H$2:$H$7)</f>
        <v>385560000</v>
      </c>
      <c r="AOI31" s="1">
        <f>LOOKUP($A31,'DMG Tables'!$P$2:$P$35,'DMG Tables'!$O$2:$O$35)*AOI$1*LOOKUP(AOI$1,'DMG Tables'!$G$2:$G$7,'DMG Tables'!$H$2:$H$7)</f>
        <v>385920000</v>
      </c>
      <c r="AOJ31" s="1">
        <f>LOOKUP($A31,'DMG Tables'!$P$2:$P$35,'DMG Tables'!$O$2:$O$35)*AOJ$1*LOOKUP(AOJ$1,'DMG Tables'!$G$2:$G$7,'DMG Tables'!$H$2:$H$7)</f>
        <v>386280000</v>
      </c>
      <c r="AOK31" s="1">
        <f>LOOKUP($A31,'DMG Tables'!$P$2:$P$35,'DMG Tables'!$O$2:$O$35)*AOK$1*LOOKUP(AOK$1,'DMG Tables'!$G$2:$G$7,'DMG Tables'!$H$2:$H$7)</f>
        <v>386640000</v>
      </c>
      <c r="AOL31" s="1">
        <f>LOOKUP($A31,'DMG Tables'!$P$2:$P$35,'DMG Tables'!$O$2:$O$35)*AOL$1*LOOKUP(AOL$1,'DMG Tables'!$G$2:$G$7,'DMG Tables'!$H$2:$H$7)</f>
        <v>387000000</v>
      </c>
      <c r="AOM31" s="1">
        <f>LOOKUP($A31,'DMG Tables'!$P$2:$P$35,'DMG Tables'!$O$2:$O$35)*AOM$1*LOOKUP(AOM$1,'DMG Tables'!$G$2:$G$7,'DMG Tables'!$H$2:$H$7)</f>
        <v>387360000</v>
      </c>
      <c r="AON31" s="1">
        <f>LOOKUP($A31,'DMG Tables'!$P$2:$P$35,'DMG Tables'!$O$2:$O$35)*AON$1*LOOKUP(AON$1,'DMG Tables'!$G$2:$G$7,'DMG Tables'!$H$2:$H$7)</f>
        <v>387720000</v>
      </c>
      <c r="AOO31" s="1">
        <f>LOOKUP($A31,'DMG Tables'!$P$2:$P$35,'DMG Tables'!$O$2:$O$35)*AOO$1*LOOKUP(AOO$1,'DMG Tables'!$G$2:$G$7,'DMG Tables'!$H$2:$H$7)</f>
        <v>388080000</v>
      </c>
      <c r="AOP31" s="1">
        <f>LOOKUP($A31,'DMG Tables'!$P$2:$P$35,'DMG Tables'!$O$2:$O$35)*AOP$1*LOOKUP(AOP$1,'DMG Tables'!$G$2:$G$7,'DMG Tables'!$H$2:$H$7)</f>
        <v>388440000</v>
      </c>
      <c r="AOQ31" s="1">
        <f>LOOKUP($A31,'DMG Tables'!$P$2:$P$35,'DMG Tables'!$O$2:$O$35)*AOQ$1*LOOKUP(AOQ$1,'DMG Tables'!$G$2:$G$7,'DMG Tables'!$H$2:$H$7)</f>
        <v>388800000</v>
      </c>
      <c r="AOR31" s="1">
        <f>LOOKUP($A31,'DMG Tables'!$P$2:$P$35,'DMG Tables'!$O$2:$O$35)*AOR$1*LOOKUP(AOR$1,'DMG Tables'!$G$2:$G$7,'DMG Tables'!$H$2:$H$7)</f>
        <v>389160000</v>
      </c>
      <c r="AOS31" s="1">
        <f>LOOKUP($A31,'DMG Tables'!$P$2:$P$35,'DMG Tables'!$O$2:$O$35)*AOS$1*LOOKUP(AOS$1,'DMG Tables'!$G$2:$G$7,'DMG Tables'!$H$2:$H$7)</f>
        <v>389520000</v>
      </c>
      <c r="AOT31" s="1">
        <f>LOOKUP($A31,'DMG Tables'!$P$2:$P$35,'DMG Tables'!$O$2:$O$35)*AOT$1*LOOKUP(AOT$1,'DMG Tables'!$G$2:$G$7,'DMG Tables'!$H$2:$H$7)</f>
        <v>389880000</v>
      </c>
      <c r="AOU31" s="1">
        <f>LOOKUP($A31,'DMG Tables'!$P$2:$P$35,'DMG Tables'!$O$2:$O$35)*AOU$1*LOOKUP(AOU$1,'DMG Tables'!$G$2:$G$7,'DMG Tables'!$H$2:$H$7)</f>
        <v>390240000</v>
      </c>
      <c r="AOV31" s="1">
        <f>LOOKUP($A31,'DMG Tables'!$P$2:$P$35,'DMG Tables'!$O$2:$O$35)*AOV$1*LOOKUP(AOV$1,'DMG Tables'!$G$2:$G$7,'DMG Tables'!$H$2:$H$7)</f>
        <v>390600000</v>
      </c>
      <c r="AOW31" s="1">
        <f>LOOKUP($A31,'DMG Tables'!$P$2:$P$35,'DMG Tables'!$O$2:$O$35)*AOW$1*LOOKUP(AOW$1,'DMG Tables'!$G$2:$G$7,'DMG Tables'!$H$2:$H$7)</f>
        <v>390960000</v>
      </c>
      <c r="AOX31" s="1">
        <f>LOOKUP($A31,'DMG Tables'!$P$2:$P$35,'DMG Tables'!$O$2:$O$35)*AOX$1*LOOKUP(AOX$1,'DMG Tables'!$G$2:$G$7,'DMG Tables'!$H$2:$H$7)</f>
        <v>391320000</v>
      </c>
      <c r="AOY31" s="1">
        <f>LOOKUP($A31,'DMG Tables'!$P$2:$P$35,'DMG Tables'!$O$2:$O$35)*AOY$1*LOOKUP(AOY$1,'DMG Tables'!$G$2:$G$7,'DMG Tables'!$H$2:$H$7)</f>
        <v>391680000</v>
      </c>
      <c r="AOZ31" s="1">
        <f>LOOKUP($A31,'DMG Tables'!$P$2:$P$35,'DMG Tables'!$O$2:$O$35)*AOZ$1*LOOKUP(AOZ$1,'DMG Tables'!$G$2:$G$7,'DMG Tables'!$H$2:$H$7)</f>
        <v>392040000</v>
      </c>
      <c r="APA31" s="1">
        <f>LOOKUP($A31,'DMG Tables'!$P$2:$P$35,'DMG Tables'!$O$2:$O$35)*APA$1*LOOKUP(APA$1,'DMG Tables'!$G$2:$G$7,'DMG Tables'!$H$2:$H$7)</f>
        <v>392400000</v>
      </c>
      <c r="APB31" s="1">
        <f>LOOKUP($A31,'DMG Tables'!$P$2:$P$35,'DMG Tables'!$O$2:$O$35)*APB$1*LOOKUP(APB$1,'DMG Tables'!$G$2:$G$7,'DMG Tables'!$H$2:$H$7)</f>
        <v>392760000</v>
      </c>
      <c r="APC31" s="1">
        <f>LOOKUP($A31,'DMG Tables'!$P$2:$P$35,'DMG Tables'!$O$2:$O$35)*APC$1*LOOKUP(APC$1,'DMG Tables'!$G$2:$G$7,'DMG Tables'!$H$2:$H$7)</f>
        <v>393120000</v>
      </c>
      <c r="APD31" s="1">
        <f>LOOKUP($A31,'DMG Tables'!$P$2:$P$35,'DMG Tables'!$O$2:$O$35)*APD$1*LOOKUP(APD$1,'DMG Tables'!$G$2:$G$7,'DMG Tables'!$H$2:$H$7)</f>
        <v>393480000</v>
      </c>
      <c r="APE31" s="1">
        <f>LOOKUP($A31,'DMG Tables'!$P$2:$P$35,'DMG Tables'!$O$2:$O$35)*APE$1*LOOKUP(APE$1,'DMG Tables'!$G$2:$G$7,'DMG Tables'!$H$2:$H$7)</f>
        <v>393840000</v>
      </c>
      <c r="APF31" s="1">
        <f>LOOKUP($A31,'DMG Tables'!$P$2:$P$35,'DMG Tables'!$O$2:$O$35)*APF$1*LOOKUP(APF$1,'DMG Tables'!$G$2:$G$7,'DMG Tables'!$H$2:$H$7)</f>
        <v>394200000</v>
      </c>
      <c r="APG31" s="1">
        <f>LOOKUP($A31,'DMG Tables'!$P$2:$P$35,'DMG Tables'!$O$2:$O$35)*APG$1*LOOKUP(APG$1,'DMG Tables'!$G$2:$G$7,'DMG Tables'!$H$2:$H$7)</f>
        <v>394560000</v>
      </c>
      <c r="APH31" s="1">
        <f>LOOKUP($A31,'DMG Tables'!$P$2:$P$35,'DMG Tables'!$O$2:$O$35)*APH$1*LOOKUP(APH$1,'DMG Tables'!$G$2:$G$7,'DMG Tables'!$H$2:$H$7)</f>
        <v>394920000</v>
      </c>
      <c r="API31" s="1">
        <f>LOOKUP($A31,'DMG Tables'!$P$2:$P$35,'DMG Tables'!$O$2:$O$35)*API$1*LOOKUP(API$1,'DMG Tables'!$G$2:$G$7,'DMG Tables'!$H$2:$H$7)</f>
        <v>395280000</v>
      </c>
      <c r="APJ31" s="1">
        <f>LOOKUP($A31,'DMG Tables'!$P$2:$P$35,'DMG Tables'!$O$2:$O$35)*APJ$1*LOOKUP(APJ$1,'DMG Tables'!$G$2:$G$7,'DMG Tables'!$H$2:$H$7)</f>
        <v>395640000</v>
      </c>
      <c r="APK31" s="1">
        <f>LOOKUP($A31,'DMG Tables'!$P$2:$P$35,'DMG Tables'!$O$2:$O$35)*APK$1*LOOKUP(APK$1,'DMG Tables'!$G$2:$G$7,'DMG Tables'!$H$2:$H$7)</f>
        <v>396000000</v>
      </c>
      <c r="APL31" s="1">
        <f>LOOKUP($A31,'DMG Tables'!$P$2:$P$35,'DMG Tables'!$O$2:$O$35)*APL$1*LOOKUP(APL$1,'DMG Tables'!$G$2:$G$7,'DMG Tables'!$H$2:$H$7)</f>
        <v>396360000</v>
      </c>
      <c r="APM31" s="1">
        <f>LOOKUP($A31,'DMG Tables'!$P$2:$P$35,'DMG Tables'!$O$2:$O$35)*APM$1*LOOKUP(APM$1,'DMG Tables'!$G$2:$G$7,'DMG Tables'!$H$2:$H$7)</f>
        <v>396720000</v>
      </c>
      <c r="APN31" s="1">
        <f>LOOKUP($A31,'DMG Tables'!$P$2:$P$35,'DMG Tables'!$O$2:$O$35)*APN$1*LOOKUP(APN$1,'DMG Tables'!$G$2:$G$7,'DMG Tables'!$H$2:$H$7)</f>
        <v>397080000</v>
      </c>
      <c r="APO31" s="1">
        <f>LOOKUP($A31,'DMG Tables'!$P$2:$P$35,'DMG Tables'!$O$2:$O$35)*APO$1*LOOKUP(APO$1,'DMG Tables'!$G$2:$G$7,'DMG Tables'!$H$2:$H$7)</f>
        <v>397440000</v>
      </c>
      <c r="APP31" s="1">
        <f>LOOKUP($A31,'DMG Tables'!$P$2:$P$35,'DMG Tables'!$O$2:$O$35)*APP$1*LOOKUP(APP$1,'DMG Tables'!$G$2:$G$7,'DMG Tables'!$H$2:$H$7)</f>
        <v>397800000</v>
      </c>
      <c r="APQ31" s="1">
        <f>LOOKUP($A31,'DMG Tables'!$P$2:$P$35,'DMG Tables'!$O$2:$O$35)*APQ$1*LOOKUP(APQ$1,'DMG Tables'!$G$2:$G$7,'DMG Tables'!$H$2:$H$7)</f>
        <v>398160000</v>
      </c>
      <c r="APR31" s="1">
        <f>LOOKUP($A31,'DMG Tables'!$P$2:$P$35,'DMG Tables'!$O$2:$O$35)*APR$1*LOOKUP(APR$1,'DMG Tables'!$G$2:$G$7,'DMG Tables'!$H$2:$H$7)</f>
        <v>398520000</v>
      </c>
      <c r="APS31" s="1">
        <f>LOOKUP($A31,'DMG Tables'!$P$2:$P$35,'DMG Tables'!$O$2:$O$35)*APS$1*LOOKUP(APS$1,'DMG Tables'!$G$2:$G$7,'DMG Tables'!$H$2:$H$7)</f>
        <v>398880000</v>
      </c>
      <c r="APT31" s="1">
        <f>LOOKUP($A31,'DMG Tables'!$P$2:$P$35,'DMG Tables'!$O$2:$O$35)*APT$1*LOOKUP(APT$1,'DMG Tables'!$G$2:$G$7,'DMG Tables'!$H$2:$H$7)</f>
        <v>399240000</v>
      </c>
      <c r="APU31" s="1">
        <f>LOOKUP($A31,'DMG Tables'!$P$2:$P$35,'DMG Tables'!$O$2:$O$35)*APU$1*LOOKUP(APU$1,'DMG Tables'!$G$2:$G$7,'DMG Tables'!$H$2:$H$7)</f>
        <v>399600000</v>
      </c>
      <c r="APV31" s="1">
        <f>LOOKUP($A31,'DMG Tables'!$P$2:$P$35,'DMG Tables'!$O$2:$O$35)*APV$1*LOOKUP(APV$1,'DMG Tables'!$G$2:$G$7,'DMG Tables'!$H$2:$H$7)</f>
        <v>399960000</v>
      </c>
      <c r="APW31" s="1">
        <f>LOOKUP($A31,'DMG Tables'!$P$2:$P$35,'DMG Tables'!$O$2:$O$35)*APW$1*LOOKUP(APW$1,'DMG Tables'!$G$2:$G$7,'DMG Tables'!$H$2:$H$7)</f>
        <v>400320000</v>
      </c>
      <c r="APX31" s="1">
        <f>LOOKUP($A31,'DMG Tables'!$P$2:$P$35,'DMG Tables'!$O$2:$O$35)*APX$1*LOOKUP(APX$1,'DMG Tables'!$G$2:$G$7,'DMG Tables'!$H$2:$H$7)</f>
        <v>400680000</v>
      </c>
      <c r="APY31" s="1">
        <f>LOOKUP($A31,'DMG Tables'!$P$2:$P$35,'DMG Tables'!$O$2:$O$35)*APY$1*LOOKUP(APY$1,'DMG Tables'!$G$2:$G$7,'DMG Tables'!$H$2:$H$7)</f>
        <v>401040000</v>
      </c>
      <c r="APZ31" s="1">
        <f>LOOKUP($A31,'DMG Tables'!$P$2:$P$35,'DMG Tables'!$O$2:$O$35)*APZ$1*LOOKUP(APZ$1,'DMG Tables'!$G$2:$G$7,'DMG Tables'!$H$2:$H$7)</f>
        <v>401400000</v>
      </c>
      <c r="AQA31" s="1">
        <f>LOOKUP($A31,'DMG Tables'!$P$2:$P$35,'DMG Tables'!$O$2:$O$35)*AQA$1*LOOKUP(AQA$1,'DMG Tables'!$G$2:$G$7,'DMG Tables'!$H$2:$H$7)</f>
        <v>401760000</v>
      </c>
      <c r="AQB31" s="1">
        <f>LOOKUP($A31,'DMG Tables'!$P$2:$P$35,'DMG Tables'!$O$2:$O$35)*AQB$1*LOOKUP(AQB$1,'DMG Tables'!$G$2:$G$7,'DMG Tables'!$H$2:$H$7)</f>
        <v>402120000</v>
      </c>
      <c r="AQC31" s="1">
        <f>LOOKUP($A31,'DMG Tables'!$P$2:$P$35,'DMG Tables'!$O$2:$O$35)*AQC$1*LOOKUP(AQC$1,'DMG Tables'!$G$2:$G$7,'DMG Tables'!$H$2:$H$7)</f>
        <v>402480000</v>
      </c>
      <c r="AQD31" s="1">
        <f>LOOKUP($A31,'DMG Tables'!$P$2:$P$35,'DMG Tables'!$O$2:$O$35)*AQD$1*LOOKUP(AQD$1,'DMG Tables'!$G$2:$G$7,'DMG Tables'!$H$2:$H$7)</f>
        <v>402840000</v>
      </c>
      <c r="AQE31" s="1">
        <f>LOOKUP($A31,'DMG Tables'!$P$2:$P$35,'DMG Tables'!$O$2:$O$35)*AQE$1*LOOKUP(AQE$1,'DMG Tables'!$G$2:$G$7,'DMG Tables'!$H$2:$H$7)</f>
        <v>403200000</v>
      </c>
      <c r="AQF31" s="1">
        <f>LOOKUP($A31,'DMG Tables'!$P$2:$P$35,'DMG Tables'!$O$2:$O$35)*AQF$1*LOOKUP(AQF$1,'DMG Tables'!$G$2:$G$7,'DMG Tables'!$H$2:$H$7)</f>
        <v>403560000</v>
      </c>
      <c r="AQG31" s="1">
        <f>LOOKUP($A31,'DMG Tables'!$P$2:$P$35,'DMG Tables'!$O$2:$O$35)*AQG$1*LOOKUP(AQG$1,'DMG Tables'!$G$2:$G$7,'DMG Tables'!$H$2:$H$7)</f>
        <v>403920000</v>
      </c>
      <c r="AQH31" s="1">
        <f>LOOKUP($A31,'DMG Tables'!$P$2:$P$35,'DMG Tables'!$O$2:$O$35)*AQH$1*LOOKUP(AQH$1,'DMG Tables'!$G$2:$G$7,'DMG Tables'!$H$2:$H$7)</f>
        <v>404280000</v>
      </c>
      <c r="AQI31" s="1">
        <f>LOOKUP($A31,'DMG Tables'!$P$2:$P$35,'DMG Tables'!$O$2:$O$35)*AQI$1*LOOKUP(AQI$1,'DMG Tables'!$G$2:$G$7,'DMG Tables'!$H$2:$H$7)</f>
        <v>404640000</v>
      </c>
      <c r="AQJ31" s="1">
        <f>LOOKUP($A31,'DMG Tables'!$P$2:$P$35,'DMG Tables'!$O$2:$O$35)*AQJ$1*LOOKUP(AQJ$1,'DMG Tables'!$G$2:$G$7,'DMG Tables'!$H$2:$H$7)</f>
        <v>405000000</v>
      </c>
      <c r="AQK31" s="1">
        <f>LOOKUP($A31,'DMG Tables'!$P$2:$P$35,'DMG Tables'!$O$2:$O$35)*AQK$1*LOOKUP(AQK$1,'DMG Tables'!$G$2:$G$7,'DMG Tables'!$H$2:$H$7)</f>
        <v>405360000</v>
      </c>
      <c r="AQL31" s="1">
        <f>LOOKUP($A31,'DMG Tables'!$P$2:$P$35,'DMG Tables'!$O$2:$O$35)*AQL$1*LOOKUP(AQL$1,'DMG Tables'!$G$2:$G$7,'DMG Tables'!$H$2:$H$7)</f>
        <v>405720000</v>
      </c>
      <c r="AQM31" s="1">
        <f>LOOKUP($A31,'DMG Tables'!$P$2:$P$35,'DMG Tables'!$O$2:$O$35)*AQM$1*LOOKUP(AQM$1,'DMG Tables'!$G$2:$G$7,'DMG Tables'!$H$2:$H$7)</f>
        <v>406080000</v>
      </c>
      <c r="AQN31" s="1">
        <f>LOOKUP($A31,'DMG Tables'!$P$2:$P$35,'DMG Tables'!$O$2:$O$35)*AQN$1*LOOKUP(AQN$1,'DMG Tables'!$G$2:$G$7,'DMG Tables'!$H$2:$H$7)</f>
        <v>406440000</v>
      </c>
      <c r="AQO31" s="1">
        <f>LOOKUP($A31,'DMG Tables'!$P$2:$P$35,'DMG Tables'!$O$2:$O$35)*AQO$1*LOOKUP(AQO$1,'DMG Tables'!$G$2:$G$7,'DMG Tables'!$H$2:$H$7)</f>
        <v>406800000</v>
      </c>
      <c r="AQP31" s="1">
        <f>LOOKUP($A31,'DMG Tables'!$P$2:$P$35,'DMG Tables'!$O$2:$O$35)*AQP$1*LOOKUP(AQP$1,'DMG Tables'!$G$2:$G$7,'DMG Tables'!$H$2:$H$7)</f>
        <v>407160000</v>
      </c>
      <c r="AQQ31" s="1">
        <f>LOOKUP($A31,'DMG Tables'!$P$2:$P$35,'DMG Tables'!$O$2:$O$35)*AQQ$1*LOOKUP(AQQ$1,'DMG Tables'!$G$2:$G$7,'DMG Tables'!$H$2:$H$7)</f>
        <v>407520000</v>
      </c>
      <c r="AQR31" s="1">
        <f>LOOKUP($A31,'DMG Tables'!$P$2:$P$35,'DMG Tables'!$O$2:$O$35)*AQR$1*LOOKUP(AQR$1,'DMG Tables'!$G$2:$G$7,'DMG Tables'!$H$2:$H$7)</f>
        <v>407880000</v>
      </c>
      <c r="AQS31" s="1">
        <f>LOOKUP($A31,'DMG Tables'!$P$2:$P$35,'DMG Tables'!$O$2:$O$35)*AQS$1*LOOKUP(AQS$1,'DMG Tables'!$G$2:$G$7,'DMG Tables'!$H$2:$H$7)</f>
        <v>408240000</v>
      </c>
      <c r="AQT31" s="1">
        <f>LOOKUP($A31,'DMG Tables'!$P$2:$P$35,'DMG Tables'!$O$2:$O$35)*AQT$1*LOOKUP(AQT$1,'DMG Tables'!$G$2:$G$7,'DMG Tables'!$H$2:$H$7)</f>
        <v>408600000</v>
      </c>
      <c r="AQU31" s="1">
        <f>LOOKUP($A31,'DMG Tables'!$P$2:$P$35,'DMG Tables'!$O$2:$O$35)*AQU$1*LOOKUP(AQU$1,'DMG Tables'!$G$2:$G$7,'DMG Tables'!$H$2:$H$7)</f>
        <v>408960000</v>
      </c>
      <c r="AQV31" s="1">
        <f>LOOKUP($A31,'DMG Tables'!$P$2:$P$35,'DMG Tables'!$O$2:$O$35)*AQV$1*LOOKUP(AQV$1,'DMG Tables'!$G$2:$G$7,'DMG Tables'!$H$2:$H$7)</f>
        <v>409320000</v>
      </c>
      <c r="AQW31" s="1">
        <f>LOOKUP($A31,'DMG Tables'!$P$2:$P$35,'DMG Tables'!$O$2:$O$35)*AQW$1*LOOKUP(AQW$1,'DMG Tables'!$G$2:$G$7,'DMG Tables'!$H$2:$H$7)</f>
        <v>409680000</v>
      </c>
      <c r="AQX31" s="1">
        <f>LOOKUP($A31,'DMG Tables'!$P$2:$P$35,'DMG Tables'!$O$2:$O$35)*AQX$1*LOOKUP(AQX$1,'DMG Tables'!$G$2:$G$7,'DMG Tables'!$H$2:$H$7)</f>
        <v>410040000</v>
      </c>
      <c r="AQY31" s="1">
        <f>LOOKUP($A31,'DMG Tables'!$P$2:$P$35,'DMG Tables'!$O$2:$O$35)*AQY$1*LOOKUP(AQY$1,'DMG Tables'!$G$2:$G$7,'DMG Tables'!$H$2:$H$7)</f>
        <v>410400000</v>
      </c>
      <c r="AQZ31" s="1">
        <f>LOOKUP($A31,'DMG Tables'!$P$2:$P$35,'DMG Tables'!$O$2:$O$35)*AQZ$1*LOOKUP(AQZ$1,'DMG Tables'!$G$2:$G$7,'DMG Tables'!$H$2:$H$7)</f>
        <v>410760000</v>
      </c>
      <c r="ARA31" s="1">
        <f>LOOKUP($A31,'DMG Tables'!$P$2:$P$35,'DMG Tables'!$O$2:$O$35)*ARA$1*LOOKUP(ARA$1,'DMG Tables'!$G$2:$G$7,'DMG Tables'!$H$2:$H$7)</f>
        <v>411120000</v>
      </c>
      <c r="ARB31" s="1">
        <f>LOOKUP($A31,'DMG Tables'!$P$2:$P$35,'DMG Tables'!$O$2:$O$35)*ARB$1*LOOKUP(ARB$1,'DMG Tables'!$G$2:$G$7,'DMG Tables'!$H$2:$H$7)</f>
        <v>411480000</v>
      </c>
      <c r="ARC31" s="1">
        <f>LOOKUP($A31,'DMG Tables'!$P$2:$P$35,'DMG Tables'!$O$2:$O$35)*ARC$1*LOOKUP(ARC$1,'DMG Tables'!$G$2:$G$7,'DMG Tables'!$H$2:$H$7)</f>
        <v>411840000</v>
      </c>
      <c r="ARD31" s="1">
        <f>LOOKUP($A31,'DMG Tables'!$P$2:$P$35,'DMG Tables'!$O$2:$O$35)*ARD$1*LOOKUP(ARD$1,'DMG Tables'!$G$2:$G$7,'DMG Tables'!$H$2:$H$7)</f>
        <v>412200000</v>
      </c>
      <c r="ARE31" s="1">
        <f>LOOKUP($A31,'DMG Tables'!$P$2:$P$35,'DMG Tables'!$O$2:$O$35)*ARE$1*LOOKUP(ARE$1,'DMG Tables'!$G$2:$G$7,'DMG Tables'!$H$2:$H$7)</f>
        <v>412560000</v>
      </c>
      <c r="ARF31" s="1">
        <f>LOOKUP($A31,'DMG Tables'!$P$2:$P$35,'DMG Tables'!$O$2:$O$35)*ARF$1*LOOKUP(ARF$1,'DMG Tables'!$G$2:$G$7,'DMG Tables'!$H$2:$H$7)</f>
        <v>412920000</v>
      </c>
      <c r="ARG31" s="1">
        <f>LOOKUP($A31,'DMG Tables'!$P$2:$P$35,'DMG Tables'!$O$2:$O$35)*ARG$1*LOOKUP(ARG$1,'DMG Tables'!$G$2:$G$7,'DMG Tables'!$H$2:$H$7)</f>
        <v>413280000</v>
      </c>
      <c r="ARH31" s="1">
        <f>LOOKUP($A31,'DMG Tables'!$P$2:$P$35,'DMG Tables'!$O$2:$O$35)*ARH$1*LOOKUP(ARH$1,'DMG Tables'!$G$2:$G$7,'DMG Tables'!$H$2:$H$7)</f>
        <v>413640000</v>
      </c>
      <c r="ARI31" s="1">
        <f>LOOKUP($A31,'DMG Tables'!$P$2:$P$35,'DMG Tables'!$O$2:$O$35)*ARI$1*LOOKUP(ARI$1,'DMG Tables'!$G$2:$G$7,'DMG Tables'!$H$2:$H$7)</f>
        <v>414000000</v>
      </c>
      <c r="ARJ31" s="1">
        <f>LOOKUP($A31,'DMG Tables'!$P$2:$P$35,'DMG Tables'!$O$2:$O$35)*ARJ$1*LOOKUP(ARJ$1,'DMG Tables'!$G$2:$G$7,'DMG Tables'!$H$2:$H$7)</f>
        <v>414360000</v>
      </c>
      <c r="ARK31" s="1">
        <f>LOOKUP($A31,'DMG Tables'!$P$2:$P$35,'DMG Tables'!$O$2:$O$35)*ARK$1*LOOKUP(ARK$1,'DMG Tables'!$G$2:$G$7,'DMG Tables'!$H$2:$H$7)</f>
        <v>414720000</v>
      </c>
      <c r="ARL31" s="1">
        <f>LOOKUP($A31,'DMG Tables'!$P$2:$P$35,'DMG Tables'!$O$2:$O$35)*ARL$1*LOOKUP(ARL$1,'DMG Tables'!$G$2:$G$7,'DMG Tables'!$H$2:$H$7)</f>
        <v>415080000</v>
      </c>
      <c r="ARM31" s="1">
        <f>LOOKUP($A31,'DMG Tables'!$P$2:$P$35,'DMG Tables'!$O$2:$O$35)*ARM$1*LOOKUP(ARM$1,'DMG Tables'!$G$2:$G$7,'DMG Tables'!$H$2:$H$7)</f>
        <v>415440000</v>
      </c>
      <c r="ARN31" s="1">
        <f>LOOKUP($A31,'DMG Tables'!$P$2:$P$35,'DMG Tables'!$O$2:$O$35)*ARN$1*LOOKUP(ARN$1,'DMG Tables'!$G$2:$G$7,'DMG Tables'!$H$2:$H$7)</f>
        <v>415800000</v>
      </c>
      <c r="ARO31" s="1">
        <f>LOOKUP($A31,'DMG Tables'!$P$2:$P$35,'DMG Tables'!$O$2:$O$35)*ARO$1*LOOKUP(ARO$1,'DMG Tables'!$G$2:$G$7,'DMG Tables'!$H$2:$H$7)</f>
        <v>416160000</v>
      </c>
      <c r="ARP31" s="1">
        <f>LOOKUP($A31,'DMG Tables'!$P$2:$P$35,'DMG Tables'!$O$2:$O$35)*ARP$1*LOOKUP(ARP$1,'DMG Tables'!$G$2:$G$7,'DMG Tables'!$H$2:$H$7)</f>
        <v>416520000</v>
      </c>
      <c r="ARQ31" s="1">
        <f>LOOKUP($A31,'DMG Tables'!$P$2:$P$35,'DMG Tables'!$O$2:$O$35)*ARQ$1*LOOKUP(ARQ$1,'DMG Tables'!$G$2:$G$7,'DMG Tables'!$H$2:$H$7)</f>
        <v>416880000</v>
      </c>
      <c r="ARR31" s="1">
        <f>LOOKUP($A31,'DMG Tables'!$P$2:$P$35,'DMG Tables'!$O$2:$O$35)*ARR$1*LOOKUP(ARR$1,'DMG Tables'!$G$2:$G$7,'DMG Tables'!$H$2:$H$7)</f>
        <v>417240000</v>
      </c>
      <c r="ARS31" s="1">
        <f>LOOKUP($A31,'DMG Tables'!$P$2:$P$35,'DMG Tables'!$O$2:$O$35)*ARS$1*LOOKUP(ARS$1,'DMG Tables'!$G$2:$G$7,'DMG Tables'!$H$2:$H$7)</f>
        <v>417600000</v>
      </c>
      <c r="ART31" s="1">
        <f>LOOKUP($A31,'DMG Tables'!$P$2:$P$35,'DMG Tables'!$O$2:$O$35)*ART$1*LOOKUP(ART$1,'DMG Tables'!$G$2:$G$7,'DMG Tables'!$H$2:$H$7)</f>
        <v>417960000</v>
      </c>
      <c r="ARU31" s="1">
        <f>LOOKUP($A31,'DMG Tables'!$P$2:$P$35,'DMG Tables'!$O$2:$O$35)*ARU$1*LOOKUP(ARU$1,'DMG Tables'!$G$2:$G$7,'DMG Tables'!$H$2:$H$7)</f>
        <v>418320000</v>
      </c>
      <c r="ARV31" s="1">
        <f>LOOKUP($A31,'DMG Tables'!$P$2:$P$35,'DMG Tables'!$O$2:$O$35)*ARV$1*LOOKUP(ARV$1,'DMG Tables'!$G$2:$G$7,'DMG Tables'!$H$2:$H$7)</f>
        <v>418680000</v>
      </c>
      <c r="ARW31" s="1">
        <f>LOOKUP($A31,'DMG Tables'!$P$2:$P$35,'DMG Tables'!$O$2:$O$35)*ARW$1*LOOKUP(ARW$1,'DMG Tables'!$G$2:$G$7,'DMG Tables'!$H$2:$H$7)</f>
        <v>419040000</v>
      </c>
      <c r="ARX31" s="1">
        <f>LOOKUP($A31,'DMG Tables'!$P$2:$P$35,'DMG Tables'!$O$2:$O$35)*ARX$1*LOOKUP(ARX$1,'DMG Tables'!$G$2:$G$7,'DMG Tables'!$H$2:$H$7)</f>
        <v>419400000</v>
      </c>
      <c r="ARY31" s="1">
        <f>LOOKUP($A31,'DMG Tables'!$P$2:$P$35,'DMG Tables'!$O$2:$O$35)*ARY$1*LOOKUP(ARY$1,'DMG Tables'!$G$2:$G$7,'DMG Tables'!$H$2:$H$7)</f>
        <v>419760000</v>
      </c>
      <c r="ARZ31" s="1">
        <f>LOOKUP($A31,'DMG Tables'!$P$2:$P$35,'DMG Tables'!$O$2:$O$35)*ARZ$1*LOOKUP(ARZ$1,'DMG Tables'!$G$2:$G$7,'DMG Tables'!$H$2:$H$7)</f>
        <v>420120000</v>
      </c>
      <c r="ASA31" s="1">
        <f>LOOKUP($A31,'DMG Tables'!$P$2:$P$35,'DMG Tables'!$O$2:$O$35)*ASA$1*LOOKUP(ASA$1,'DMG Tables'!$G$2:$G$7,'DMG Tables'!$H$2:$H$7)</f>
        <v>420480000</v>
      </c>
      <c r="ASB31" s="1">
        <f>LOOKUP($A31,'DMG Tables'!$P$2:$P$35,'DMG Tables'!$O$2:$O$35)*ASB$1*LOOKUP(ASB$1,'DMG Tables'!$G$2:$G$7,'DMG Tables'!$H$2:$H$7)</f>
        <v>420840000</v>
      </c>
      <c r="ASC31" s="1">
        <f>LOOKUP($A31,'DMG Tables'!$P$2:$P$35,'DMG Tables'!$O$2:$O$35)*ASC$1*LOOKUP(ASC$1,'DMG Tables'!$G$2:$G$7,'DMG Tables'!$H$2:$H$7)</f>
        <v>421200000</v>
      </c>
      <c r="ASD31" s="1">
        <f>LOOKUP($A31,'DMG Tables'!$P$2:$P$35,'DMG Tables'!$O$2:$O$35)*ASD$1*LOOKUP(ASD$1,'DMG Tables'!$G$2:$G$7,'DMG Tables'!$H$2:$H$7)</f>
        <v>421560000</v>
      </c>
      <c r="ASE31" s="1">
        <f>LOOKUP($A31,'DMG Tables'!$P$2:$P$35,'DMG Tables'!$O$2:$O$35)*ASE$1*LOOKUP(ASE$1,'DMG Tables'!$G$2:$G$7,'DMG Tables'!$H$2:$H$7)</f>
        <v>421920000</v>
      </c>
      <c r="ASF31" s="1">
        <f>LOOKUP($A31,'DMG Tables'!$P$2:$P$35,'DMG Tables'!$O$2:$O$35)*ASF$1*LOOKUP(ASF$1,'DMG Tables'!$G$2:$G$7,'DMG Tables'!$H$2:$H$7)</f>
        <v>422280000</v>
      </c>
      <c r="ASG31" s="1">
        <f>LOOKUP($A31,'DMG Tables'!$P$2:$P$35,'DMG Tables'!$O$2:$O$35)*ASG$1*LOOKUP(ASG$1,'DMG Tables'!$G$2:$G$7,'DMG Tables'!$H$2:$H$7)</f>
        <v>422640000</v>
      </c>
      <c r="ASH31" s="1">
        <f>LOOKUP($A31,'DMG Tables'!$P$2:$P$35,'DMG Tables'!$O$2:$O$35)*ASH$1*LOOKUP(ASH$1,'DMG Tables'!$G$2:$G$7,'DMG Tables'!$H$2:$H$7)</f>
        <v>423000000</v>
      </c>
      <c r="ASI31" s="1">
        <f>LOOKUP($A31,'DMG Tables'!$P$2:$P$35,'DMG Tables'!$O$2:$O$35)*ASI$1*LOOKUP(ASI$1,'DMG Tables'!$G$2:$G$7,'DMG Tables'!$H$2:$H$7)</f>
        <v>423360000</v>
      </c>
      <c r="ASJ31" s="1">
        <f>LOOKUP($A31,'DMG Tables'!$P$2:$P$35,'DMG Tables'!$O$2:$O$35)*ASJ$1*LOOKUP(ASJ$1,'DMG Tables'!$G$2:$G$7,'DMG Tables'!$H$2:$H$7)</f>
        <v>423720000</v>
      </c>
      <c r="ASK31" s="1">
        <f>LOOKUP($A31,'DMG Tables'!$P$2:$P$35,'DMG Tables'!$O$2:$O$35)*ASK$1*LOOKUP(ASK$1,'DMG Tables'!$G$2:$G$7,'DMG Tables'!$H$2:$H$7)</f>
        <v>424080000</v>
      </c>
      <c r="ASL31" s="1">
        <f>LOOKUP($A31,'DMG Tables'!$P$2:$P$35,'DMG Tables'!$O$2:$O$35)*ASL$1*LOOKUP(ASL$1,'DMG Tables'!$G$2:$G$7,'DMG Tables'!$H$2:$H$7)</f>
        <v>424440000</v>
      </c>
      <c r="ASM31" s="1">
        <f>LOOKUP($A31,'DMG Tables'!$P$2:$P$35,'DMG Tables'!$O$2:$O$35)*ASM$1*LOOKUP(ASM$1,'DMG Tables'!$G$2:$G$7,'DMG Tables'!$H$2:$H$7)</f>
        <v>424800000</v>
      </c>
      <c r="ASN31" s="1">
        <f>LOOKUP($A31,'DMG Tables'!$P$2:$P$35,'DMG Tables'!$O$2:$O$35)*ASN$1*LOOKUP(ASN$1,'DMG Tables'!$G$2:$G$7,'DMG Tables'!$H$2:$H$7)</f>
        <v>425160000</v>
      </c>
      <c r="ASO31" s="1">
        <f>LOOKUP($A31,'DMG Tables'!$P$2:$P$35,'DMG Tables'!$O$2:$O$35)*ASO$1*LOOKUP(ASO$1,'DMG Tables'!$G$2:$G$7,'DMG Tables'!$H$2:$H$7)</f>
        <v>425520000</v>
      </c>
      <c r="ASP31" s="1">
        <f>LOOKUP($A31,'DMG Tables'!$P$2:$P$35,'DMG Tables'!$O$2:$O$35)*ASP$1*LOOKUP(ASP$1,'DMG Tables'!$G$2:$G$7,'DMG Tables'!$H$2:$H$7)</f>
        <v>425880000</v>
      </c>
      <c r="ASQ31" s="1">
        <f>LOOKUP($A31,'DMG Tables'!$P$2:$P$35,'DMG Tables'!$O$2:$O$35)*ASQ$1*LOOKUP(ASQ$1,'DMG Tables'!$G$2:$G$7,'DMG Tables'!$H$2:$H$7)</f>
        <v>426240000</v>
      </c>
      <c r="ASR31" s="1">
        <f>LOOKUP($A31,'DMG Tables'!$P$2:$P$35,'DMG Tables'!$O$2:$O$35)*ASR$1*LOOKUP(ASR$1,'DMG Tables'!$G$2:$G$7,'DMG Tables'!$H$2:$H$7)</f>
        <v>426600000</v>
      </c>
      <c r="ASS31" s="1">
        <f>LOOKUP($A31,'DMG Tables'!$P$2:$P$35,'DMG Tables'!$O$2:$O$35)*ASS$1*LOOKUP(ASS$1,'DMG Tables'!$G$2:$G$7,'DMG Tables'!$H$2:$H$7)</f>
        <v>426960000</v>
      </c>
      <c r="AST31" s="1">
        <f>LOOKUP($A31,'DMG Tables'!$P$2:$P$35,'DMG Tables'!$O$2:$O$35)*AST$1*LOOKUP(AST$1,'DMG Tables'!$G$2:$G$7,'DMG Tables'!$H$2:$H$7)</f>
        <v>427320000</v>
      </c>
      <c r="ASU31" s="1">
        <f>LOOKUP($A31,'DMG Tables'!$P$2:$P$35,'DMG Tables'!$O$2:$O$35)*ASU$1*LOOKUP(ASU$1,'DMG Tables'!$G$2:$G$7,'DMG Tables'!$H$2:$H$7)</f>
        <v>427680000</v>
      </c>
      <c r="ASV31" s="1">
        <f>LOOKUP($A31,'DMG Tables'!$P$2:$P$35,'DMG Tables'!$O$2:$O$35)*ASV$1*LOOKUP(ASV$1,'DMG Tables'!$G$2:$G$7,'DMG Tables'!$H$2:$H$7)</f>
        <v>428040000</v>
      </c>
      <c r="ASW31" s="1">
        <f>LOOKUP($A31,'DMG Tables'!$P$2:$P$35,'DMG Tables'!$O$2:$O$35)*ASW$1*LOOKUP(ASW$1,'DMG Tables'!$G$2:$G$7,'DMG Tables'!$H$2:$H$7)</f>
        <v>428400000</v>
      </c>
      <c r="ASX31" s="1">
        <f>LOOKUP($A31,'DMG Tables'!$P$2:$P$35,'DMG Tables'!$O$2:$O$35)*ASX$1*LOOKUP(ASX$1,'DMG Tables'!$G$2:$G$7,'DMG Tables'!$H$2:$H$7)</f>
        <v>428760000</v>
      </c>
      <c r="ASY31" s="1">
        <f>LOOKUP($A31,'DMG Tables'!$P$2:$P$35,'DMG Tables'!$O$2:$O$35)*ASY$1*LOOKUP(ASY$1,'DMG Tables'!$G$2:$G$7,'DMG Tables'!$H$2:$H$7)</f>
        <v>429120000</v>
      </c>
      <c r="ASZ31" s="1">
        <f>LOOKUP($A31,'DMG Tables'!$P$2:$P$35,'DMG Tables'!$O$2:$O$35)*ASZ$1*LOOKUP(ASZ$1,'DMG Tables'!$G$2:$G$7,'DMG Tables'!$H$2:$H$7)</f>
        <v>429480000</v>
      </c>
      <c r="ATA31" s="1">
        <f>LOOKUP($A31,'DMG Tables'!$P$2:$P$35,'DMG Tables'!$O$2:$O$35)*ATA$1*LOOKUP(ATA$1,'DMG Tables'!$G$2:$G$7,'DMG Tables'!$H$2:$H$7)</f>
        <v>429840000</v>
      </c>
      <c r="ATB31" s="1">
        <f>LOOKUP($A31,'DMG Tables'!$P$2:$P$35,'DMG Tables'!$O$2:$O$35)*ATB$1*LOOKUP(ATB$1,'DMG Tables'!$G$2:$G$7,'DMG Tables'!$H$2:$H$7)</f>
        <v>430200000</v>
      </c>
      <c r="ATC31" s="1">
        <f>LOOKUP($A31,'DMG Tables'!$P$2:$P$35,'DMG Tables'!$O$2:$O$35)*ATC$1*LOOKUP(ATC$1,'DMG Tables'!$G$2:$G$7,'DMG Tables'!$H$2:$H$7)</f>
        <v>430560000</v>
      </c>
      <c r="ATD31" s="1">
        <f>LOOKUP($A31,'DMG Tables'!$P$2:$P$35,'DMG Tables'!$O$2:$O$35)*ATD$1*LOOKUP(ATD$1,'DMG Tables'!$G$2:$G$7,'DMG Tables'!$H$2:$H$7)</f>
        <v>430920000</v>
      </c>
      <c r="ATE31" s="1">
        <f>LOOKUP($A31,'DMG Tables'!$P$2:$P$35,'DMG Tables'!$O$2:$O$35)*ATE$1*LOOKUP(ATE$1,'DMG Tables'!$G$2:$G$7,'DMG Tables'!$H$2:$H$7)</f>
        <v>431280000</v>
      </c>
      <c r="ATF31" s="1">
        <f>LOOKUP($A31,'DMG Tables'!$P$2:$P$35,'DMG Tables'!$O$2:$O$35)*ATF$1*LOOKUP(ATF$1,'DMG Tables'!$G$2:$G$7,'DMG Tables'!$H$2:$H$7)</f>
        <v>431640000</v>
      </c>
      <c r="ATG31" s="1">
        <f>LOOKUP($A31,'DMG Tables'!$P$2:$P$35,'DMG Tables'!$O$2:$O$35)*ATG$1*LOOKUP(ATG$1,'DMG Tables'!$G$2:$G$7,'DMG Tables'!$H$2:$H$7)</f>
        <v>432000000</v>
      </c>
      <c r="ATH31" s="1">
        <f>LOOKUP($A31,'DMG Tables'!$P$2:$P$35,'DMG Tables'!$O$2:$O$35)*ATH$1*LOOKUP(ATH$1,'DMG Tables'!$G$2:$G$7,'DMG Tables'!$H$2:$H$7)</f>
        <v>432360000</v>
      </c>
      <c r="ATI31" s="1">
        <f>LOOKUP($A31,'DMG Tables'!$P$2:$P$35,'DMG Tables'!$O$2:$O$35)*ATI$1*LOOKUP(ATI$1,'DMG Tables'!$G$2:$G$7,'DMG Tables'!$H$2:$H$7)</f>
        <v>432720000</v>
      </c>
      <c r="ATJ31" s="1">
        <f>LOOKUP($A31,'DMG Tables'!$P$2:$P$35,'DMG Tables'!$O$2:$O$35)*ATJ$1*LOOKUP(ATJ$1,'DMG Tables'!$G$2:$G$7,'DMG Tables'!$H$2:$H$7)</f>
        <v>433080000</v>
      </c>
      <c r="ATK31" s="1">
        <f>LOOKUP($A31,'DMG Tables'!$P$2:$P$35,'DMG Tables'!$O$2:$O$35)*ATK$1*LOOKUP(ATK$1,'DMG Tables'!$G$2:$G$7,'DMG Tables'!$H$2:$H$7)</f>
        <v>433440000</v>
      </c>
      <c r="ATL31" s="1">
        <f>LOOKUP($A31,'DMG Tables'!$P$2:$P$35,'DMG Tables'!$O$2:$O$35)*ATL$1*LOOKUP(ATL$1,'DMG Tables'!$G$2:$G$7,'DMG Tables'!$H$2:$H$7)</f>
        <v>433800000</v>
      </c>
      <c r="ATM31" s="1">
        <f>LOOKUP($A31,'DMG Tables'!$P$2:$P$35,'DMG Tables'!$O$2:$O$35)*ATM$1*LOOKUP(ATM$1,'DMG Tables'!$G$2:$G$7,'DMG Tables'!$H$2:$H$7)</f>
        <v>434160000</v>
      </c>
      <c r="ATN31" s="1">
        <f>LOOKUP($A31,'DMG Tables'!$P$2:$P$35,'DMG Tables'!$O$2:$O$35)*ATN$1*LOOKUP(ATN$1,'DMG Tables'!$G$2:$G$7,'DMG Tables'!$H$2:$H$7)</f>
        <v>434520000</v>
      </c>
      <c r="ATO31" s="1">
        <f>LOOKUP($A31,'DMG Tables'!$P$2:$P$35,'DMG Tables'!$O$2:$O$35)*ATO$1*LOOKUP(ATO$1,'DMG Tables'!$G$2:$G$7,'DMG Tables'!$H$2:$H$7)</f>
        <v>434880000</v>
      </c>
      <c r="ATP31" s="1">
        <f>LOOKUP($A31,'DMG Tables'!$P$2:$P$35,'DMG Tables'!$O$2:$O$35)*ATP$1*LOOKUP(ATP$1,'DMG Tables'!$G$2:$G$7,'DMG Tables'!$H$2:$H$7)</f>
        <v>435240000</v>
      </c>
      <c r="ATQ31" s="1">
        <f>LOOKUP($A31,'DMG Tables'!$P$2:$P$35,'DMG Tables'!$O$2:$O$35)*ATQ$1*LOOKUP(ATQ$1,'DMG Tables'!$G$2:$G$7,'DMG Tables'!$H$2:$H$7)</f>
        <v>435600000</v>
      </c>
      <c r="ATR31" s="1">
        <f>LOOKUP($A31,'DMG Tables'!$P$2:$P$35,'DMG Tables'!$O$2:$O$35)*ATR$1*LOOKUP(ATR$1,'DMG Tables'!$G$2:$G$7,'DMG Tables'!$H$2:$H$7)</f>
        <v>435960000</v>
      </c>
      <c r="ATS31" s="1">
        <f>LOOKUP($A31,'DMG Tables'!$P$2:$P$35,'DMG Tables'!$O$2:$O$35)*ATS$1*LOOKUP(ATS$1,'DMG Tables'!$G$2:$G$7,'DMG Tables'!$H$2:$H$7)</f>
        <v>436320000</v>
      </c>
      <c r="ATT31" s="1">
        <f>LOOKUP($A31,'DMG Tables'!$P$2:$P$35,'DMG Tables'!$O$2:$O$35)*ATT$1*LOOKUP(ATT$1,'DMG Tables'!$G$2:$G$7,'DMG Tables'!$H$2:$H$7)</f>
        <v>436680000</v>
      </c>
      <c r="ATU31" s="1">
        <f>LOOKUP($A31,'DMG Tables'!$P$2:$P$35,'DMG Tables'!$O$2:$O$35)*ATU$1*LOOKUP(ATU$1,'DMG Tables'!$G$2:$G$7,'DMG Tables'!$H$2:$H$7)</f>
        <v>437040000</v>
      </c>
      <c r="ATV31" s="1">
        <f>LOOKUP($A31,'DMG Tables'!$P$2:$P$35,'DMG Tables'!$O$2:$O$35)*ATV$1*LOOKUP(ATV$1,'DMG Tables'!$G$2:$G$7,'DMG Tables'!$H$2:$H$7)</f>
        <v>437400000</v>
      </c>
      <c r="ATW31" s="1">
        <f>LOOKUP($A31,'DMG Tables'!$P$2:$P$35,'DMG Tables'!$O$2:$O$35)*ATW$1*LOOKUP(ATW$1,'DMG Tables'!$G$2:$G$7,'DMG Tables'!$H$2:$H$7)</f>
        <v>437760000</v>
      </c>
      <c r="ATX31" s="1">
        <f>LOOKUP($A31,'DMG Tables'!$P$2:$P$35,'DMG Tables'!$O$2:$O$35)*ATX$1*LOOKUP(ATX$1,'DMG Tables'!$G$2:$G$7,'DMG Tables'!$H$2:$H$7)</f>
        <v>438120000</v>
      </c>
      <c r="ATY31" s="1">
        <f>LOOKUP($A31,'DMG Tables'!$P$2:$P$35,'DMG Tables'!$O$2:$O$35)*ATY$1*LOOKUP(ATY$1,'DMG Tables'!$G$2:$G$7,'DMG Tables'!$H$2:$H$7)</f>
        <v>438480000</v>
      </c>
      <c r="ATZ31" s="1">
        <f>LOOKUP($A31,'DMG Tables'!$P$2:$P$35,'DMG Tables'!$O$2:$O$35)*ATZ$1*LOOKUP(ATZ$1,'DMG Tables'!$G$2:$G$7,'DMG Tables'!$H$2:$H$7)</f>
        <v>438840000</v>
      </c>
      <c r="AUA31" s="1">
        <f>LOOKUP($A31,'DMG Tables'!$P$2:$P$35,'DMG Tables'!$O$2:$O$35)*AUA$1*LOOKUP(AUA$1,'DMG Tables'!$G$2:$G$7,'DMG Tables'!$H$2:$H$7)</f>
        <v>439200000</v>
      </c>
      <c r="AUB31" s="1">
        <f>LOOKUP($A31,'DMG Tables'!$P$2:$P$35,'DMG Tables'!$O$2:$O$35)*AUB$1*LOOKUP(AUB$1,'DMG Tables'!$G$2:$G$7,'DMG Tables'!$H$2:$H$7)</f>
        <v>439560000</v>
      </c>
      <c r="AUC31" s="1">
        <f>LOOKUP($A31,'DMG Tables'!$P$2:$P$35,'DMG Tables'!$O$2:$O$35)*AUC$1*LOOKUP(AUC$1,'DMG Tables'!$G$2:$G$7,'DMG Tables'!$H$2:$H$7)</f>
        <v>439920000</v>
      </c>
      <c r="AUD31" s="1">
        <f>LOOKUP($A31,'DMG Tables'!$P$2:$P$35,'DMG Tables'!$O$2:$O$35)*AUD$1*LOOKUP(AUD$1,'DMG Tables'!$G$2:$G$7,'DMG Tables'!$H$2:$H$7)</f>
        <v>440280000</v>
      </c>
      <c r="AUE31" s="1">
        <f>LOOKUP($A31,'DMG Tables'!$P$2:$P$35,'DMG Tables'!$O$2:$O$35)*AUE$1*LOOKUP(AUE$1,'DMG Tables'!$G$2:$G$7,'DMG Tables'!$H$2:$H$7)</f>
        <v>440640000</v>
      </c>
      <c r="AUF31" s="1">
        <f>LOOKUP($A31,'DMG Tables'!$P$2:$P$35,'DMG Tables'!$O$2:$O$35)*AUF$1*LOOKUP(AUF$1,'DMG Tables'!$G$2:$G$7,'DMG Tables'!$H$2:$H$7)</f>
        <v>441000000</v>
      </c>
      <c r="AUG31" s="1">
        <f>LOOKUP($A31,'DMG Tables'!$P$2:$P$35,'DMG Tables'!$O$2:$O$35)*AUG$1*LOOKUP(AUG$1,'DMG Tables'!$G$2:$G$7,'DMG Tables'!$H$2:$H$7)</f>
        <v>441360000</v>
      </c>
      <c r="AUH31" s="1">
        <f>LOOKUP($A31,'DMG Tables'!$P$2:$P$35,'DMG Tables'!$O$2:$O$35)*AUH$1*LOOKUP(AUH$1,'DMG Tables'!$G$2:$G$7,'DMG Tables'!$H$2:$H$7)</f>
        <v>441720000</v>
      </c>
      <c r="AUI31" s="1">
        <f>LOOKUP($A31,'DMG Tables'!$P$2:$P$35,'DMG Tables'!$O$2:$O$35)*AUI$1*LOOKUP(AUI$1,'DMG Tables'!$G$2:$G$7,'DMG Tables'!$H$2:$H$7)</f>
        <v>442080000</v>
      </c>
      <c r="AUJ31" s="1">
        <f>LOOKUP($A31,'DMG Tables'!$P$2:$P$35,'DMG Tables'!$O$2:$O$35)*AUJ$1*LOOKUP(AUJ$1,'DMG Tables'!$G$2:$G$7,'DMG Tables'!$H$2:$H$7)</f>
        <v>442440000</v>
      </c>
      <c r="AUK31" s="1">
        <f>LOOKUP($A31,'DMG Tables'!$P$2:$P$35,'DMG Tables'!$O$2:$O$35)*AUK$1*LOOKUP(AUK$1,'DMG Tables'!$G$2:$G$7,'DMG Tables'!$H$2:$H$7)</f>
        <v>442800000</v>
      </c>
      <c r="AUL31" s="1">
        <f>LOOKUP($A31,'DMG Tables'!$P$2:$P$35,'DMG Tables'!$O$2:$O$35)*AUL$1*LOOKUP(AUL$1,'DMG Tables'!$G$2:$G$7,'DMG Tables'!$H$2:$H$7)</f>
        <v>443160000</v>
      </c>
      <c r="AUM31" s="1">
        <f>LOOKUP($A31,'DMG Tables'!$P$2:$P$35,'DMG Tables'!$O$2:$O$35)*AUM$1*LOOKUP(AUM$1,'DMG Tables'!$G$2:$G$7,'DMG Tables'!$H$2:$H$7)</f>
        <v>443520000</v>
      </c>
      <c r="AUN31" s="1">
        <f>LOOKUP($A31,'DMG Tables'!$P$2:$P$35,'DMG Tables'!$O$2:$O$35)*AUN$1*LOOKUP(AUN$1,'DMG Tables'!$G$2:$G$7,'DMG Tables'!$H$2:$H$7)</f>
        <v>443880000</v>
      </c>
      <c r="AUO31" s="1">
        <f>LOOKUP($A31,'DMG Tables'!$P$2:$P$35,'DMG Tables'!$O$2:$O$35)*AUO$1*LOOKUP(AUO$1,'DMG Tables'!$G$2:$G$7,'DMG Tables'!$H$2:$H$7)</f>
        <v>444240000</v>
      </c>
      <c r="AUP31" s="1">
        <f>LOOKUP($A31,'DMG Tables'!$P$2:$P$35,'DMG Tables'!$O$2:$O$35)*AUP$1*LOOKUP(AUP$1,'DMG Tables'!$G$2:$G$7,'DMG Tables'!$H$2:$H$7)</f>
        <v>444600000</v>
      </c>
      <c r="AUQ31" s="1">
        <f>LOOKUP($A31,'DMG Tables'!$P$2:$P$35,'DMG Tables'!$O$2:$O$35)*AUQ$1*LOOKUP(AUQ$1,'DMG Tables'!$G$2:$G$7,'DMG Tables'!$H$2:$H$7)</f>
        <v>444960000</v>
      </c>
      <c r="AUR31" s="1">
        <f>LOOKUP($A31,'DMG Tables'!$P$2:$P$35,'DMG Tables'!$O$2:$O$35)*AUR$1*LOOKUP(AUR$1,'DMG Tables'!$G$2:$G$7,'DMG Tables'!$H$2:$H$7)</f>
        <v>445320000</v>
      </c>
      <c r="AUS31" s="1">
        <f>LOOKUP($A31,'DMG Tables'!$P$2:$P$35,'DMG Tables'!$O$2:$O$35)*AUS$1*LOOKUP(AUS$1,'DMG Tables'!$G$2:$G$7,'DMG Tables'!$H$2:$H$7)</f>
        <v>445680000</v>
      </c>
      <c r="AUT31" s="1">
        <f>LOOKUP($A31,'DMG Tables'!$P$2:$P$35,'DMG Tables'!$O$2:$O$35)*AUT$1*LOOKUP(AUT$1,'DMG Tables'!$G$2:$G$7,'DMG Tables'!$H$2:$H$7)</f>
        <v>446040000</v>
      </c>
      <c r="AUU31" s="1">
        <f>LOOKUP($A31,'DMG Tables'!$P$2:$P$35,'DMG Tables'!$O$2:$O$35)*AUU$1*LOOKUP(AUU$1,'DMG Tables'!$G$2:$G$7,'DMG Tables'!$H$2:$H$7)</f>
        <v>446400000</v>
      </c>
      <c r="AUV31" s="1">
        <f>LOOKUP($A31,'DMG Tables'!$P$2:$P$35,'DMG Tables'!$O$2:$O$35)*AUV$1*LOOKUP(AUV$1,'DMG Tables'!$G$2:$G$7,'DMG Tables'!$H$2:$H$7)</f>
        <v>446760000</v>
      </c>
      <c r="AUW31" s="1">
        <f>LOOKUP($A31,'DMG Tables'!$P$2:$P$35,'DMG Tables'!$O$2:$O$35)*AUW$1*LOOKUP(AUW$1,'DMG Tables'!$G$2:$G$7,'DMG Tables'!$H$2:$H$7)</f>
        <v>447120000</v>
      </c>
      <c r="AUX31" s="1">
        <f>LOOKUP($A31,'DMG Tables'!$P$2:$P$35,'DMG Tables'!$O$2:$O$35)*AUX$1*LOOKUP(AUX$1,'DMG Tables'!$G$2:$G$7,'DMG Tables'!$H$2:$H$7)</f>
        <v>447480000</v>
      </c>
      <c r="AUY31" s="1">
        <f>LOOKUP($A31,'DMG Tables'!$P$2:$P$35,'DMG Tables'!$O$2:$O$35)*AUY$1*LOOKUP(AUY$1,'DMG Tables'!$G$2:$G$7,'DMG Tables'!$H$2:$H$7)</f>
        <v>447840000</v>
      </c>
      <c r="AUZ31" s="1">
        <f>LOOKUP($A31,'DMG Tables'!$P$2:$P$35,'DMG Tables'!$O$2:$O$35)*AUZ$1*LOOKUP(AUZ$1,'DMG Tables'!$G$2:$G$7,'DMG Tables'!$H$2:$H$7)</f>
        <v>448200000</v>
      </c>
      <c r="AVA31" s="1">
        <f>LOOKUP($A31,'DMG Tables'!$P$2:$P$35,'DMG Tables'!$O$2:$O$35)*AVA$1*LOOKUP(AVA$1,'DMG Tables'!$G$2:$G$7,'DMG Tables'!$H$2:$H$7)</f>
        <v>448560000</v>
      </c>
      <c r="AVB31" s="1">
        <f>LOOKUP($A31,'DMG Tables'!$P$2:$P$35,'DMG Tables'!$O$2:$O$35)*AVB$1*LOOKUP(AVB$1,'DMG Tables'!$G$2:$G$7,'DMG Tables'!$H$2:$H$7)</f>
        <v>448920000</v>
      </c>
      <c r="AVC31" s="1">
        <f>LOOKUP($A31,'DMG Tables'!$P$2:$P$35,'DMG Tables'!$O$2:$O$35)*AVC$1*LOOKUP(AVC$1,'DMG Tables'!$G$2:$G$7,'DMG Tables'!$H$2:$H$7)</f>
        <v>449280000</v>
      </c>
      <c r="AVD31" s="1">
        <f>LOOKUP($A31,'DMG Tables'!$P$2:$P$35,'DMG Tables'!$O$2:$O$35)*AVD$1*LOOKUP(AVD$1,'DMG Tables'!$G$2:$G$7,'DMG Tables'!$H$2:$H$7)</f>
        <v>449640000</v>
      </c>
      <c r="AVE31" s="1">
        <f>LOOKUP($A31,'DMG Tables'!$P$2:$P$35,'DMG Tables'!$O$2:$O$35)*AVE$1*LOOKUP(AVE$1,'DMG Tables'!$G$2:$G$7,'DMG Tables'!$H$2:$H$7)</f>
        <v>450000000</v>
      </c>
      <c r="AVF31" s="1">
        <f>LOOKUP($A31,'DMG Tables'!$P$2:$P$35,'DMG Tables'!$O$2:$O$35)*AVF$1*LOOKUP(AVF$1,'DMG Tables'!$G$2:$G$7,'DMG Tables'!$H$2:$H$7)</f>
        <v>450360000</v>
      </c>
      <c r="AVG31" s="1">
        <f>LOOKUP($A31,'DMG Tables'!$P$2:$P$35,'DMG Tables'!$O$2:$O$35)*AVG$1*LOOKUP(AVG$1,'DMG Tables'!$G$2:$G$7,'DMG Tables'!$H$2:$H$7)</f>
        <v>450720000</v>
      </c>
      <c r="AVH31" s="1">
        <f>LOOKUP($A31,'DMG Tables'!$P$2:$P$35,'DMG Tables'!$O$2:$O$35)*AVH$1*LOOKUP(AVH$1,'DMG Tables'!$G$2:$G$7,'DMG Tables'!$H$2:$H$7)</f>
        <v>451080000</v>
      </c>
      <c r="AVI31" s="1">
        <f>LOOKUP($A31,'DMG Tables'!$P$2:$P$35,'DMG Tables'!$O$2:$O$35)*AVI$1*LOOKUP(AVI$1,'DMG Tables'!$G$2:$G$7,'DMG Tables'!$H$2:$H$7)</f>
        <v>451440000</v>
      </c>
      <c r="AVJ31" s="1">
        <f>LOOKUP($A31,'DMG Tables'!$P$2:$P$35,'DMG Tables'!$O$2:$O$35)*AVJ$1*LOOKUP(AVJ$1,'DMG Tables'!$G$2:$G$7,'DMG Tables'!$H$2:$H$7)</f>
        <v>451800000</v>
      </c>
      <c r="AVK31" s="1">
        <f>LOOKUP($A31,'DMG Tables'!$P$2:$P$35,'DMG Tables'!$O$2:$O$35)*AVK$1*LOOKUP(AVK$1,'DMG Tables'!$G$2:$G$7,'DMG Tables'!$H$2:$H$7)</f>
        <v>452160000</v>
      </c>
      <c r="AVL31" s="1">
        <f>LOOKUP($A31,'DMG Tables'!$P$2:$P$35,'DMG Tables'!$O$2:$O$35)*AVL$1*LOOKUP(AVL$1,'DMG Tables'!$G$2:$G$7,'DMG Tables'!$H$2:$H$7)</f>
        <v>452520000</v>
      </c>
      <c r="AVM31" s="1">
        <f>LOOKUP($A31,'DMG Tables'!$P$2:$P$35,'DMG Tables'!$O$2:$O$35)*AVM$1*LOOKUP(AVM$1,'DMG Tables'!$G$2:$G$7,'DMG Tables'!$H$2:$H$7)</f>
        <v>452880000</v>
      </c>
      <c r="AVN31" s="1">
        <f>LOOKUP($A31,'DMG Tables'!$P$2:$P$35,'DMG Tables'!$O$2:$O$35)*AVN$1*LOOKUP(AVN$1,'DMG Tables'!$G$2:$G$7,'DMG Tables'!$H$2:$H$7)</f>
        <v>453240000</v>
      </c>
      <c r="AVO31" s="1">
        <f>LOOKUP($A31,'DMG Tables'!$P$2:$P$35,'DMG Tables'!$O$2:$O$35)*AVO$1*LOOKUP(AVO$1,'DMG Tables'!$G$2:$G$7,'DMG Tables'!$H$2:$H$7)</f>
        <v>453600000</v>
      </c>
      <c r="AVP31" s="1">
        <f>LOOKUP($A31,'DMG Tables'!$P$2:$P$35,'DMG Tables'!$O$2:$O$35)*AVP$1*LOOKUP(AVP$1,'DMG Tables'!$G$2:$G$7,'DMG Tables'!$H$2:$H$7)</f>
        <v>453960000</v>
      </c>
      <c r="AVQ31" s="1">
        <f>LOOKUP($A31,'DMG Tables'!$P$2:$P$35,'DMG Tables'!$O$2:$O$35)*AVQ$1*LOOKUP(AVQ$1,'DMG Tables'!$G$2:$G$7,'DMG Tables'!$H$2:$H$7)</f>
        <v>454320000</v>
      </c>
      <c r="AVR31" s="1">
        <f>LOOKUP($A31,'DMG Tables'!$P$2:$P$35,'DMG Tables'!$O$2:$O$35)*AVR$1*LOOKUP(AVR$1,'DMG Tables'!$G$2:$G$7,'DMG Tables'!$H$2:$H$7)</f>
        <v>454680000</v>
      </c>
      <c r="AVS31" s="1">
        <f>LOOKUP($A31,'DMG Tables'!$P$2:$P$35,'DMG Tables'!$O$2:$O$35)*AVS$1*LOOKUP(AVS$1,'DMG Tables'!$G$2:$G$7,'DMG Tables'!$H$2:$H$7)</f>
        <v>455040000</v>
      </c>
      <c r="AVT31" s="1">
        <f>LOOKUP($A31,'DMG Tables'!$P$2:$P$35,'DMG Tables'!$O$2:$O$35)*AVT$1*LOOKUP(AVT$1,'DMG Tables'!$G$2:$G$7,'DMG Tables'!$H$2:$H$7)</f>
        <v>455400000</v>
      </c>
      <c r="AVU31" s="1">
        <f>LOOKUP($A31,'DMG Tables'!$P$2:$P$35,'DMG Tables'!$O$2:$O$35)*AVU$1*LOOKUP(AVU$1,'DMG Tables'!$G$2:$G$7,'DMG Tables'!$H$2:$H$7)</f>
        <v>455760000</v>
      </c>
      <c r="AVV31" s="1">
        <f>LOOKUP($A31,'DMG Tables'!$P$2:$P$35,'DMG Tables'!$O$2:$O$35)*AVV$1*LOOKUP(AVV$1,'DMG Tables'!$G$2:$G$7,'DMG Tables'!$H$2:$H$7)</f>
        <v>456120000</v>
      </c>
      <c r="AVW31" s="1">
        <f>LOOKUP($A31,'DMG Tables'!$P$2:$P$35,'DMG Tables'!$O$2:$O$35)*AVW$1*LOOKUP(AVW$1,'DMG Tables'!$G$2:$G$7,'DMG Tables'!$H$2:$H$7)</f>
        <v>456480000</v>
      </c>
      <c r="AVX31" s="1">
        <f>LOOKUP($A31,'DMG Tables'!$P$2:$P$35,'DMG Tables'!$O$2:$O$35)*AVX$1*LOOKUP(AVX$1,'DMG Tables'!$G$2:$G$7,'DMG Tables'!$H$2:$H$7)</f>
        <v>456840000</v>
      </c>
      <c r="AVY31" s="1">
        <f>LOOKUP($A31,'DMG Tables'!$P$2:$P$35,'DMG Tables'!$O$2:$O$35)*AVY$1*LOOKUP(AVY$1,'DMG Tables'!$G$2:$G$7,'DMG Tables'!$H$2:$H$7)</f>
        <v>457200000</v>
      </c>
      <c r="AVZ31" s="1">
        <f>LOOKUP($A31,'DMG Tables'!$P$2:$P$35,'DMG Tables'!$O$2:$O$35)*AVZ$1*LOOKUP(AVZ$1,'DMG Tables'!$G$2:$G$7,'DMG Tables'!$H$2:$H$7)</f>
        <v>457560000</v>
      </c>
      <c r="AWA31" s="1">
        <f>LOOKUP($A31,'DMG Tables'!$P$2:$P$35,'DMG Tables'!$O$2:$O$35)*AWA$1*LOOKUP(AWA$1,'DMG Tables'!$G$2:$G$7,'DMG Tables'!$H$2:$H$7)</f>
        <v>457920000</v>
      </c>
      <c r="AWB31" s="1">
        <f>LOOKUP($A31,'DMG Tables'!$P$2:$P$35,'DMG Tables'!$O$2:$O$35)*AWB$1*LOOKUP(AWB$1,'DMG Tables'!$G$2:$G$7,'DMG Tables'!$H$2:$H$7)</f>
        <v>458280000</v>
      </c>
      <c r="AWC31" s="1">
        <f>LOOKUP($A31,'DMG Tables'!$P$2:$P$35,'DMG Tables'!$O$2:$O$35)*AWC$1*LOOKUP(AWC$1,'DMG Tables'!$G$2:$G$7,'DMG Tables'!$H$2:$H$7)</f>
        <v>458640000</v>
      </c>
      <c r="AWD31" s="1">
        <f>LOOKUP($A31,'DMG Tables'!$P$2:$P$35,'DMG Tables'!$O$2:$O$35)*AWD$1*LOOKUP(AWD$1,'DMG Tables'!$G$2:$G$7,'DMG Tables'!$H$2:$H$7)</f>
        <v>459000000</v>
      </c>
      <c r="AWE31" s="1">
        <f>LOOKUP($A31,'DMG Tables'!$P$2:$P$35,'DMG Tables'!$O$2:$O$35)*AWE$1*LOOKUP(AWE$1,'DMG Tables'!$G$2:$G$7,'DMG Tables'!$H$2:$H$7)</f>
        <v>459360000</v>
      </c>
      <c r="AWF31" s="1">
        <f>LOOKUP($A31,'DMG Tables'!$P$2:$P$35,'DMG Tables'!$O$2:$O$35)*AWF$1*LOOKUP(AWF$1,'DMG Tables'!$G$2:$G$7,'DMG Tables'!$H$2:$H$7)</f>
        <v>459720000</v>
      </c>
      <c r="AWG31" s="1">
        <f>LOOKUP($A31,'DMG Tables'!$P$2:$P$35,'DMG Tables'!$O$2:$O$35)*AWG$1*LOOKUP(AWG$1,'DMG Tables'!$G$2:$G$7,'DMG Tables'!$H$2:$H$7)</f>
        <v>460080000</v>
      </c>
      <c r="AWH31" s="1">
        <f>LOOKUP($A31,'DMG Tables'!$P$2:$P$35,'DMG Tables'!$O$2:$O$35)*AWH$1*LOOKUP(AWH$1,'DMG Tables'!$G$2:$G$7,'DMG Tables'!$H$2:$H$7)</f>
        <v>460440000</v>
      </c>
      <c r="AWI31" s="1">
        <f>LOOKUP($A31,'DMG Tables'!$P$2:$P$35,'DMG Tables'!$O$2:$O$35)*AWI$1*LOOKUP(AWI$1,'DMG Tables'!$G$2:$G$7,'DMG Tables'!$H$2:$H$7)</f>
        <v>460800000</v>
      </c>
      <c r="AWJ31" s="1">
        <f>LOOKUP($A31,'DMG Tables'!$P$2:$P$35,'DMG Tables'!$O$2:$O$35)*AWJ$1*LOOKUP(AWJ$1,'DMG Tables'!$G$2:$G$7,'DMG Tables'!$H$2:$H$7)</f>
        <v>461160000</v>
      </c>
      <c r="AWK31" s="1">
        <f>LOOKUP($A31,'DMG Tables'!$P$2:$P$35,'DMG Tables'!$O$2:$O$35)*AWK$1*LOOKUP(AWK$1,'DMG Tables'!$G$2:$G$7,'DMG Tables'!$H$2:$H$7)</f>
        <v>461520000</v>
      </c>
      <c r="AWL31" s="1">
        <f>LOOKUP($A31,'DMG Tables'!$P$2:$P$35,'DMG Tables'!$O$2:$O$35)*AWL$1*LOOKUP(AWL$1,'DMG Tables'!$G$2:$G$7,'DMG Tables'!$H$2:$H$7)</f>
        <v>461880000</v>
      </c>
      <c r="AWM31" s="1">
        <f>LOOKUP($A31,'DMG Tables'!$P$2:$P$35,'DMG Tables'!$O$2:$O$35)*AWM$1*LOOKUP(AWM$1,'DMG Tables'!$G$2:$G$7,'DMG Tables'!$H$2:$H$7)</f>
        <v>462240000</v>
      </c>
      <c r="AWN31" s="1">
        <f>LOOKUP($A31,'DMG Tables'!$P$2:$P$35,'DMG Tables'!$O$2:$O$35)*AWN$1*LOOKUP(AWN$1,'DMG Tables'!$G$2:$G$7,'DMG Tables'!$H$2:$H$7)</f>
        <v>462600000</v>
      </c>
      <c r="AWO31" s="1">
        <f>LOOKUP($A31,'DMG Tables'!$P$2:$P$35,'DMG Tables'!$O$2:$O$35)*AWO$1*LOOKUP(AWO$1,'DMG Tables'!$G$2:$G$7,'DMG Tables'!$H$2:$H$7)</f>
        <v>462960000</v>
      </c>
      <c r="AWP31" s="1">
        <f>LOOKUP($A31,'DMG Tables'!$P$2:$P$35,'DMG Tables'!$O$2:$O$35)*AWP$1*LOOKUP(AWP$1,'DMG Tables'!$G$2:$G$7,'DMG Tables'!$H$2:$H$7)</f>
        <v>463320000</v>
      </c>
      <c r="AWQ31" s="1">
        <f>LOOKUP($A31,'DMG Tables'!$P$2:$P$35,'DMG Tables'!$O$2:$O$35)*AWQ$1*LOOKUP(AWQ$1,'DMG Tables'!$G$2:$G$7,'DMG Tables'!$H$2:$H$7)</f>
        <v>463680000</v>
      </c>
      <c r="AWR31" s="1">
        <f>LOOKUP($A31,'DMG Tables'!$P$2:$P$35,'DMG Tables'!$O$2:$O$35)*AWR$1*LOOKUP(AWR$1,'DMG Tables'!$G$2:$G$7,'DMG Tables'!$H$2:$H$7)</f>
        <v>464040000</v>
      </c>
      <c r="AWS31" s="1">
        <f>LOOKUP($A31,'DMG Tables'!$P$2:$P$35,'DMG Tables'!$O$2:$O$35)*AWS$1*LOOKUP(AWS$1,'DMG Tables'!$G$2:$G$7,'DMG Tables'!$H$2:$H$7)</f>
        <v>464400000</v>
      </c>
      <c r="AWT31" s="1">
        <f>LOOKUP($A31,'DMG Tables'!$P$2:$P$35,'DMG Tables'!$O$2:$O$35)*AWT$1*LOOKUP(AWT$1,'DMG Tables'!$G$2:$G$7,'DMG Tables'!$H$2:$H$7)</f>
        <v>464760000</v>
      </c>
      <c r="AWU31" s="1">
        <f>LOOKUP($A31,'DMG Tables'!$P$2:$P$35,'DMG Tables'!$O$2:$O$35)*AWU$1*LOOKUP(AWU$1,'DMG Tables'!$G$2:$G$7,'DMG Tables'!$H$2:$H$7)</f>
        <v>465120000</v>
      </c>
      <c r="AWV31" s="1">
        <f>LOOKUP($A31,'DMG Tables'!$P$2:$P$35,'DMG Tables'!$O$2:$O$35)*AWV$1*LOOKUP(AWV$1,'DMG Tables'!$G$2:$G$7,'DMG Tables'!$H$2:$H$7)</f>
        <v>465480000</v>
      </c>
      <c r="AWW31" s="1">
        <f>LOOKUP($A31,'DMG Tables'!$P$2:$P$35,'DMG Tables'!$O$2:$O$35)*AWW$1*LOOKUP(AWW$1,'DMG Tables'!$G$2:$G$7,'DMG Tables'!$H$2:$H$7)</f>
        <v>465840000</v>
      </c>
      <c r="AWX31" s="1">
        <f>LOOKUP($A31,'DMG Tables'!$P$2:$P$35,'DMG Tables'!$O$2:$O$35)*AWX$1*LOOKUP(AWX$1,'DMG Tables'!$G$2:$G$7,'DMG Tables'!$H$2:$H$7)</f>
        <v>466200000</v>
      </c>
      <c r="AWY31" s="1">
        <f>LOOKUP($A31,'DMG Tables'!$P$2:$P$35,'DMG Tables'!$O$2:$O$35)*AWY$1*LOOKUP(AWY$1,'DMG Tables'!$G$2:$G$7,'DMG Tables'!$H$2:$H$7)</f>
        <v>466560000</v>
      </c>
      <c r="AWZ31" s="1">
        <f>LOOKUP($A31,'DMG Tables'!$P$2:$P$35,'DMG Tables'!$O$2:$O$35)*AWZ$1*LOOKUP(AWZ$1,'DMG Tables'!$G$2:$G$7,'DMG Tables'!$H$2:$H$7)</f>
        <v>466920000</v>
      </c>
      <c r="AXA31" s="1">
        <f>LOOKUP($A31,'DMG Tables'!$P$2:$P$35,'DMG Tables'!$O$2:$O$35)*AXA$1*LOOKUP(AXA$1,'DMG Tables'!$G$2:$G$7,'DMG Tables'!$H$2:$H$7)</f>
        <v>467280000</v>
      </c>
      <c r="AXB31" s="1">
        <f>LOOKUP($A31,'DMG Tables'!$P$2:$P$35,'DMG Tables'!$O$2:$O$35)*AXB$1*LOOKUP(AXB$1,'DMG Tables'!$G$2:$G$7,'DMG Tables'!$H$2:$H$7)</f>
        <v>467640000</v>
      </c>
      <c r="AXC31" s="1">
        <f>LOOKUP($A31,'DMG Tables'!$P$2:$P$35,'DMG Tables'!$O$2:$O$35)*AXC$1*LOOKUP(AXC$1,'DMG Tables'!$G$2:$G$7,'DMG Tables'!$H$2:$H$7)</f>
        <v>468000000</v>
      </c>
      <c r="AXD31" s="1">
        <f>LOOKUP($A31,'DMG Tables'!$P$2:$P$35,'DMG Tables'!$O$2:$O$35)*AXD$1*LOOKUP(AXD$1,'DMG Tables'!$G$2:$G$7,'DMG Tables'!$H$2:$H$7)</f>
        <v>468360000</v>
      </c>
      <c r="AXE31" s="1">
        <f>LOOKUP($A31,'DMG Tables'!$P$2:$P$35,'DMG Tables'!$O$2:$O$35)*AXE$1*LOOKUP(AXE$1,'DMG Tables'!$G$2:$G$7,'DMG Tables'!$H$2:$H$7)</f>
        <v>468720000</v>
      </c>
      <c r="AXF31" s="1">
        <f>LOOKUP($A31,'DMG Tables'!$P$2:$P$35,'DMG Tables'!$O$2:$O$35)*AXF$1*LOOKUP(AXF$1,'DMG Tables'!$G$2:$G$7,'DMG Tables'!$H$2:$H$7)</f>
        <v>469080000</v>
      </c>
      <c r="AXG31" s="1">
        <f>LOOKUP($A31,'DMG Tables'!$P$2:$P$35,'DMG Tables'!$O$2:$O$35)*AXG$1*LOOKUP(AXG$1,'DMG Tables'!$G$2:$G$7,'DMG Tables'!$H$2:$H$7)</f>
        <v>469440000</v>
      </c>
      <c r="AXH31" s="1">
        <f>LOOKUP($A31,'DMG Tables'!$P$2:$P$35,'DMG Tables'!$O$2:$O$35)*AXH$1*LOOKUP(AXH$1,'DMG Tables'!$G$2:$G$7,'DMG Tables'!$H$2:$H$7)</f>
        <v>469800000</v>
      </c>
      <c r="AXI31" s="1">
        <f>LOOKUP($A31,'DMG Tables'!$P$2:$P$35,'DMG Tables'!$O$2:$O$35)*AXI$1*LOOKUP(AXI$1,'DMG Tables'!$G$2:$G$7,'DMG Tables'!$H$2:$H$7)</f>
        <v>470160000</v>
      </c>
      <c r="AXJ31" s="1">
        <f>LOOKUP($A31,'DMG Tables'!$P$2:$P$35,'DMG Tables'!$O$2:$O$35)*AXJ$1*LOOKUP(AXJ$1,'DMG Tables'!$G$2:$G$7,'DMG Tables'!$H$2:$H$7)</f>
        <v>470520000</v>
      </c>
      <c r="AXK31" s="1">
        <f>LOOKUP($A31,'DMG Tables'!$P$2:$P$35,'DMG Tables'!$O$2:$O$35)*AXK$1*LOOKUP(AXK$1,'DMG Tables'!$G$2:$G$7,'DMG Tables'!$H$2:$H$7)</f>
        <v>470880000</v>
      </c>
      <c r="AXL31" s="1">
        <f>LOOKUP($A31,'DMG Tables'!$P$2:$P$35,'DMG Tables'!$O$2:$O$35)*AXL$1*LOOKUP(AXL$1,'DMG Tables'!$G$2:$G$7,'DMG Tables'!$H$2:$H$7)</f>
        <v>471240000</v>
      </c>
      <c r="AXM31" s="1">
        <f>LOOKUP($A31,'DMG Tables'!$P$2:$P$35,'DMG Tables'!$O$2:$O$35)*AXM$1*LOOKUP(AXM$1,'DMG Tables'!$G$2:$G$7,'DMG Tables'!$H$2:$H$7)</f>
        <v>471600000</v>
      </c>
      <c r="AXN31" s="1">
        <f>LOOKUP($A31,'DMG Tables'!$P$2:$P$35,'DMG Tables'!$O$2:$O$35)*AXN$1*LOOKUP(AXN$1,'DMG Tables'!$G$2:$G$7,'DMG Tables'!$H$2:$H$7)</f>
        <v>471960000</v>
      </c>
      <c r="AXO31" s="1">
        <f>LOOKUP($A31,'DMG Tables'!$P$2:$P$35,'DMG Tables'!$O$2:$O$35)*AXO$1*LOOKUP(AXO$1,'DMG Tables'!$G$2:$G$7,'DMG Tables'!$H$2:$H$7)</f>
        <v>472320000</v>
      </c>
      <c r="AXP31" s="1">
        <f>LOOKUP($A31,'DMG Tables'!$P$2:$P$35,'DMG Tables'!$O$2:$O$35)*AXP$1*LOOKUP(AXP$1,'DMG Tables'!$G$2:$G$7,'DMG Tables'!$H$2:$H$7)</f>
        <v>472680000</v>
      </c>
      <c r="AXQ31" s="1">
        <f>LOOKUP($A31,'DMG Tables'!$P$2:$P$35,'DMG Tables'!$O$2:$O$35)*AXQ$1*LOOKUP(AXQ$1,'DMG Tables'!$G$2:$G$7,'DMG Tables'!$H$2:$H$7)</f>
        <v>473040000</v>
      </c>
      <c r="AXR31" s="1">
        <f>LOOKUP($A31,'DMG Tables'!$P$2:$P$35,'DMG Tables'!$O$2:$O$35)*AXR$1*LOOKUP(AXR$1,'DMG Tables'!$G$2:$G$7,'DMG Tables'!$H$2:$H$7)</f>
        <v>473400000</v>
      </c>
      <c r="AXS31" s="1">
        <f>LOOKUP($A31,'DMG Tables'!$P$2:$P$35,'DMG Tables'!$O$2:$O$35)*AXS$1*LOOKUP(AXS$1,'DMG Tables'!$G$2:$G$7,'DMG Tables'!$H$2:$H$7)</f>
        <v>473760000</v>
      </c>
      <c r="AXT31" s="1">
        <f>LOOKUP($A31,'DMG Tables'!$P$2:$P$35,'DMG Tables'!$O$2:$O$35)*AXT$1*LOOKUP(AXT$1,'DMG Tables'!$G$2:$G$7,'DMG Tables'!$H$2:$H$7)</f>
        <v>474120000</v>
      </c>
      <c r="AXU31" s="1">
        <f>LOOKUP($A31,'DMG Tables'!$P$2:$P$35,'DMG Tables'!$O$2:$O$35)*AXU$1*LOOKUP(AXU$1,'DMG Tables'!$G$2:$G$7,'DMG Tables'!$H$2:$H$7)</f>
        <v>474480000</v>
      </c>
      <c r="AXV31" s="1">
        <f>LOOKUP($A31,'DMG Tables'!$P$2:$P$35,'DMG Tables'!$O$2:$O$35)*AXV$1*LOOKUP(AXV$1,'DMG Tables'!$G$2:$G$7,'DMG Tables'!$H$2:$H$7)</f>
        <v>474840000</v>
      </c>
      <c r="AXW31" s="1">
        <f>LOOKUP($A31,'DMG Tables'!$P$2:$P$35,'DMG Tables'!$O$2:$O$35)*AXW$1*LOOKUP(AXW$1,'DMG Tables'!$G$2:$G$7,'DMG Tables'!$H$2:$H$7)</f>
        <v>475200000</v>
      </c>
      <c r="AXX31" s="1">
        <f>LOOKUP($A31,'DMG Tables'!$P$2:$P$35,'DMG Tables'!$O$2:$O$35)*AXX$1*LOOKUP(AXX$1,'DMG Tables'!$G$2:$G$7,'DMG Tables'!$H$2:$H$7)</f>
        <v>475560000</v>
      </c>
      <c r="AXY31" s="1">
        <f>LOOKUP($A31,'DMG Tables'!$P$2:$P$35,'DMG Tables'!$O$2:$O$35)*AXY$1*LOOKUP(AXY$1,'DMG Tables'!$G$2:$G$7,'DMG Tables'!$H$2:$H$7)</f>
        <v>475920000</v>
      </c>
      <c r="AXZ31" s="1">
        <f>LOOKUP($A31,'DMG Tables'!$P$2:$P$35,'DMG Tables'!$O$2:$O$35)*AXZ$1*LOOKUP(AXZ$1,'DMG Tables'!$G$2:$G$7,'DMG Tables'!$H$2:$H$7)</f>
        <v>476280000</v>
      </c>
      <c r="AYA31" s="1">
        <f>LOOKUP($A31,'DMG Tables'!$P$2:$P$35,'DMG Tables'!$O$2:$O$35)*AYA$1*LOOKUP(AYA$1,'DMG Tables'!$G$2:$G$7,'DMG Tables'!$H$2:$H$7)</f>
        <v>476640000</v>
      </c>
      <c r="AYB31" s="1">
        <f>LOOKUP($A31,'DMG Tables'!$P$2:$P$35,'DMG Tables'!$O$2:$O$35)*AYB$1*LOOKUP(AYB$1,'DMG Tables'!$G$2:$G$7,'DMG Tables'!$H$2:$H$7)</f>
        <v>477000000</v>
      </c>
      <c r="AYC31" s="1">
        <f>LOOKUP($A31,'DMG Tables'!$P$2:$P$35,'DMG Tables'!$O$2:$O$35)*AYC$1*LOOKUP(AYC$1,'DMG Tables'!$G$2:$G$7,'DMG Tables'!$H$2:$H$7)</f>
        <v>477360000</v>
      </c>
      <c r="AYD31" s="1">
        <f>LOOKUP($A31,'DMG Tables'!$P$2:$P$35,'DMG Tables'!$O$2:$O$35)*AYD$1*LOOKUP(AYD$1,'DMG Tables'!$G$2:$G$7,'DMG Tables'!$H$2:$H$7)</f>
        <v>477720000</v>
      </c>
      <c r="AYE31" s="1">
        <f>LOOKUP($A31,'DMG Tables'!$P$2:$P$35,'DMG Tables'!$O$2:$O$35)*AYE$1*LOOKUP(AYE$1,'DMG Tables'!$G$2:$G$7,'DMG Tables'!$H$2:$H$7)</f>
        <v>478080000</v>
      </c>
      <c r="AYF31" s="1">
        <f>LOOKUP($A31,'DMG Tables'!$P$2:$P$35,'DMG Tables'!$O$2:$O$35)*AYF$1*LOOKUP(AYF$1,'DMG Tables'!$G$2:$G$7,'DMG Tables'!$H$2:$H$7)</f>
        <v>478440000</v>
      </c>
      <c r="AYG31" s="1">
        <f>LOOKUP($A31,'DMG Tables'!$P$2:$P$35,'DMG Tables'!$O$2:$O$35)*AYG$1*LOOKUP(AYG$1,'DMG Tables'!$G$2:$G$7,'DMG Tables'!$H$2:$H$7)</f>
        <v>478800000</v>
      </c>
      <c r="AYH31" s="1">
        <f>LOOKUP($A31,'DMG Tables'!$P$2:$P$35,'DMG Tables'!$O$2:$O$35)*AYH$1*LOOKUP(AYH$1,'DMG Tables'!$G$2:$G$7,'DMG Tables'!$H$2:$H$7)</f>
        <v>479160000</v>
      </c>
      <c r="AYI31" s="1">
        <f>LOOKUP($A31,'DMG Tables'!$P$2:$P$35,'DMG Tables'!$O$2:$O$35)*AYI$1*LOOKUP(AYI$1,'DMG Tables'!$G$2:$G$7,'DMG Tables'!$H$2:$H$7)</f>
        <v>479520000</v>
      </c>
      <c r="AYJ31" s="1">
        <f>LOOKUP($A31,'DMG Tables'!$P$2:$P$35,'DMG Tables'!$O$2:$O$35)*AYJ$1*LOOKUP(AYJ$1,'DMG Tables'!$G$2:$G$7,'DMG Tables'!$H$2:$H$7)</f>
        <v>479880000</v>
      </c>
      <c r="AYK31" s="1">
        <f>LOOKUP($A31,'DMG Tables'!$P$2:$P$35,'DMG Tables'!$O$2:$O$35)*AYK$1*LOOKUP(AYK$1,'DMG Tables'!$G$2:$G$7,'DMG Tables'!$H$2:$H$7)</f>
        <v>480240000</v>
      </c>
      <c r="AYL31" s="1">
        <f>LOOKUP($A31,'DMG Tables'!$P$2:$P$35,'DMG Tables'!$O$2:$O$35)*AYL$1*LOOKUP(AYL$1,'DMG Tables'!$G$2:$G$7,'DMG Tables'!$H$2:$H$7)</f>
        <v>480600000</v>
      </c>
      <c r="AYM31" s="1">
        <f>LOOKUP($A31,'DMG Tables'!$P$2:$P$35,'DMG Tables'!$O$2:$O$35)*AYM$1*LOOKUP(AYM$1,'DMG Tables'!$G$2:$G$7,'DMG Tables'!$H$2:$H$7)</f>
        <v>480960000</v>
      </c>
      <c r="AYN31" s="1">
        <f>LOOKUP($A31,'DMG Tables'!$P$2:$P$35,'DMG Tables'!$O$2:$O$35)*AYN$1*LOOKUP(AYN$1,'DMG Tables'!$G$2:$G$7,'DMG Tables'!$H$2:$H$7)</f>
        <v>481320000</v>
      </c>
      <c r="AYO31" s="1">
        <f>LOOKUP($A31,'DMG Tables'!$P$2:$P$35,'DMG Tables'!$O$2:$O$35)*AYO$1*LOOKUP(AYO$1,'DMG Tables'!$G$2:$G$7,'DMG Tables'!$H$2:$H$7)</f>
        <v>481680000</v>
      </c>
      <c r="AYP31" s="1">
        <f>LOOKUP($A31,'DMG Tables'!$P$2:$P$35,'DMG Tables'!$O$2:$O$35)*AYP$1*LOOKUP(AYP$1,'DMG Tables'!$G$2:$G$7,'DMG Tables'!$H$2:$H$7)</f>
        <v>482040000</v>
      </c>
      <c r="AYQ31" s="1">
        <f>LOOKUP($A31,'DMG Tables'!$P$2:$P$35,'DMG Tables'!$O$2:$O$35)*AYQ$1*LOOKUP(AYQ$1,'DMG Tables'!$G$2:$G$7,'DMG Tables'!$H$2:$H$7)</f>
        <v>482400000</v>
      </c>
      <c r="AYR31" s="1">
        <f>LOOKUP($A31,'DMG Tables'!$P$2:$P$35,'DMG Tables'!$O$2:$O$35)*AYR$1*LOOKUP(AYR$1,'DMG Tables'!$G$2:$G$7,'DMG Tables'!$H$2:$H$7)</f>
        <v>482760000</v>
      </c>
      <c r="AYS31" s="1">
        <f>LOOKUP($A31,'DMG Tables'!$P$2:$P$35,'DMG Tables'!$O$2:$O$35)*AYS$1*LOOKUP(AYS$1,'DMG Tables'!$G$2:$G$7,'DMG Tables'!$H$2:$H$7)</f>
        <v>483120000</v>
      </c>
      <c r="AYT31" s="1">
        <f>LOOKUP($A31,'DMG Tables'!$P$2:$P$35,'DMG Tables'!$O$2:$O$35)*AYT$1*LOOKUP(AYT$1,'DMG Tables'!$G$2:$G$7,'DMG Tables'!$H$2:$H$7)</f>
        <v>483480000</v>
      </c>
      <c r="AYU31" s="1">
        <f>LOOKUP($A31,'DMG Tables'!$P$2:$P$35,'DMG Tables'!$O$2:$O$35)*AYU$1*LOOKUP(AYU$1,'DMG Tables'!$G$2:$G$7,'DMG Tables'!$H$2:$H$7)</f>
        <v>483840000</v>
      </c>
      <c r="AYV31" s="1">
        <f>LOOKUP($A31,'DMG Tables'!$P$2:$P$35,'DMG Tables'!$O$2:$O$35)*AYV$1*LOOKUP(AYV$1,'DMG Tables'!$G$2:$G$7,'DMG Tables'!$H$2:$H$7)</f>
        <v>484200000</v>
      </c>
      <c r="AYW31" s="1">
        <f>LOOKUP($A31,'DMG Tables'!$P$2:$P$35,'DMG Tables'!$O$2:$O$35)*AYW$1*LOOKUP(AYW$1,'DMG Tables'!$G$2:$G$7,'DMG Tables'!$H$2:$H$7)</f>
        <v>484560000</v>
      </c>
      <c r="AYX31" s="1">
        <f>LOOKUP($A31,'DMG Tables'!$P$2:$P$35,'DMG Tables'!$O$2:$O$35)*AYX$1*LOOKUP(AYX$1,'DMG Tables'!$G$2:$G$7,'DMG Tables'!$H$2:$H$7)</f>
        <v>484920000</v>
      </c>
      <c r="AYY31" s="1">
        <f>LOOKUP($A31,'DMG Tables'!$P$2:$P$35,'DMG Tables'!$O$2:$O$35)*AYY$1*LOOKUP(AYY$1,'DMG Tables'!$G$2:$G$7,'DMG Tables'!$H$2:$H$7)</f>
        <v>485280000</v>
      </c>
      <c r="AYZ31" s="1">
        <f>LOOKUP($A31,'DMG Tables'!$P$2:$P$35,'DMG Tables'!$O$2:$O$35)*AYZ$1*LOOKUP(AYZ$1,'DMG Tables'!$G$2:$G$7,'DMG Tables'!$H$2:$H$7)</f>
        <v>485640000</v>
      </c>
      <c r="AZA31" s="1">
        <f>LOOKUP($A31,'DMG Tables'!$P$2:$P$35,'DMG Tables'!$O$2:$O$35)*AZA$1*LOOKUP(AZA$1,'DMG Tables'!$G$2:$G$7,'DMG Tables'!$H$2:$H$7)</f>
        <v>486000000</v>
      </c>
      <c r="AZB31" s="1">
        <f>LOOKUP($A31,'DMG Tables'!$P$2:$P$35,'DMG Tables'!$O$2:$O$35)*AZB$1*LOOKUP(AZB$1,'DMG Tables'!$G$2:$G$7,'DMG Tables'!$H$2:$H$7)</f>
        <v>486360000</v>
      </c>
      <c r="AZC31" s="1">
        <f>LOOKUP($A31,'DMG Tables'!$P$2:$P$35,'DMG Tables'!$O$2:$O$35)*AZC$1*LOOKUP(AZC$1,'DMG Tables'!$G$2:$G$7,'DMG Tables'!$H$2:$H$7)</f>
        <v>486720000</v>
      </c>
      <c r="AZD31" s="1">
        <f>LOOKUP($A31,'DMG Tables'!$P$2:$P$35,'DMG Tables'!$O$2:$O$35)*AZD$1*LOOKUP(AZD$1,'DMG Tables'!$G$2:$G$7,'DMG Tables'!$H$2:$H$7)</f>
        <v>487080000</v>
      </c>
      <c r="AZE31" s="1">
        <f>LOOKUP($A31,'DMG Tables'!$P$2:$P$35,'DMG Tables'!$O$2:$O$35)*AZE$1*LOOKUP(AZE$1,'DMG Tables'!$G$2:$G$7,'DMG Tables'!$H$2:$H$7)</f>
        <v>487440000</v>
      </c>
      <c r="AZF31" s="1">
        <f>LOOKUP($A31,'DMG Tables'!$P$2:$P$35,'DMG Tables'!$O$2:$O$35)*AZF$1*LOOKUP(AZF$1,'DMG Tables'!$G$2:$G$7,'DMG Tables'!$H$2:$H$7)</f>
        <v>487800000</v>
      </c>
      <c r="AZG31" s="1">
        <f>LOOKUP($A31,'DMG Tables'!$P$2:$P$35,'DMG Tables'!$O$2:$O$35)*AZG$1*LOOKUP(AZG$1,'DMG Tables'!$G$2:$G$7,'DMG Tables'!$H$2:$H$7)</f>
        <v>488160000</v>
      </c>
      <c r="AZH31" s="1">
        <f>LOOKUP($A31,'DMG Tables'!$P$2:$P$35,'DMG Tables'!$O$2:$O$35)*AZH$1*LOOKUP(AZH$1,'DMG Tables'!$G$2:$G$7,'DMG Tables'!$H$2:$H$7)</f>
        <v>488520000</v>
      </c>
      <c r="AZI31" s="1">
        <f>LOOKUP($A31,'DMG Tables'!$P$2:$P$35,'DMG Tables'!$O$2:$O$35)*AZI$1*LOOKUP(AZI$1,'DMG Tables'!$G$2:$G$7,'DMG Tables'!$H$2:$H$7)</f>
        <v>488880000</v>
      </c>
      <c r="AZJ31" s="1">
        <f>LOOKUP($A31,'DMG Tables'!$P$2:$P$35,'DMG Tables'!$O$2:$O$35)*AZJ$1*LOOKUP(AZJ$1,'DMG Tables'!$G$2:$G$7,'DMG Tables'!$H$2:$H$7)</f>
        <v>489240000</v>
      </c>
      <c r="AZK31" s="1">
        <f>LOOKUP($A31,'DMG Tables'!$P$2:$P$35,'DMG Tables'!$O$2:$O$35)*AZK$1*LOOKUP(AZK$1,'DMG Tables'!$G$2:$G$7,'DMG Tables'!$H$2:$H$7)</f>
        <v>489600000</v>
      </c>
      <c r="AZL31" s="1">
        <f>LOOKUP($A31,'DMG Tables'!$P$2:$P$35,'DMG Tables'!$O$2:$O$35)*AZL$1*LOOKUP(AZL$1,'DMG Tables'!$G$2:$G$7,'DMG Tables'!$H$2:$H$7)</f>
        <v>489960000</v>
      </c>
      <c r="AZM31" s="1">
        <f>LOOKUP($A31,'DMG Tables'!$P$2:$P$35,'DMG Tables'!$O$2:$O$35)*AZM$1*LOOKUP(AZM$1,'DMG Tables'!$G$2:$G$7,'DMG Tables'!$H$2:$H$7)</f>
        <v>490320000</v>
      </c>
      <c r="AZN31" s="1">
        <f>LOOKUP($A31,'DMG Tables'!$P$2:$P$35,'DMG Tables'!$O$2:$O$35)*AZN$1*LOOKUP(AZN$1,'DMG Tables'!$G$2:$G$7,'DMG Tables'!$H$2:$H$7)</f>
        <v>490680000</v>
      </c>
      <c r="AZO31" s="1">
        <f>LOOKUP($A31,'DMG Tables'!$P$2:$P$35,'DMG Tables'!$O$2:$O$35)*AZO$1*LOOKUP(AZO$1,'DMG Tables'!$G$2:$G$7,'DMG Tables'!$H$2:$H$7)</f>
        <v>491040000</v>
      </c>
      <c r="AZP31" s="1">
        <f>LOOKUP($A31,'DMG Tables'!$P$2:$P$35,'DMG Tables'!$O$2:$O$35)*AZP$1*LOOKUP(AZP$1,'DMG Tables'!$G$2:$G$7,'DMG Tables'!$H$2:$H$7)</f>
        <v>491400000</v>
      </c>
      <c r="AZQ31" s="1">
        <f>LOOKUP($A31,'DMG Tables'!$P$2:$P$35,'DMG Tables'!$O$2:$O$35)*AZQ$1*LOOKUP(AZQ$1,'DMG Tables'!$G$2:$G$7,'DMG Tables'!$H$2:$H$7)</f>
        <v>491760000</v>
      </c>
      <c r="AZR31" s="1">
        <f>LOOKUP($A31,'DMG Tables'!$P$2:$P$35,'DMG Tables'!$O$2:$O$35)*AZR$1*LOOKUP(AZR$1,'DMG Tables'!$G$2:$G$7,'DMG Tables'!$H$2:$H$7)</f>
        <v>492120000</v>
      </c>
      <c r="AZS31" s="1">
        <f>LOOKUP($A31,'DMG Tables'!$P$2:$P$35,'DMG Tables'!$O$2:$O$35)*AZS$1*LOOKUP(AZS$1,'DMG Tables'!$G$2:$G$7,'DMG Tables'!$H$2:$H$7)</f>
        <v>492480000</v>
      </c>
      <c r="AZT31" s="1">
        <f>LOOKUP($A31,'DMG Tables'!$P$2:$P$35,'DMG Tables'!$O$2:$O$35)*AZT$1*LOOKUP(AZT$1,'DMG Tables'!$G$2:$G$7,'DMG Tables'!$H$2:$H$7)</f>
        <v>492840000</v>
      </c>
      <c r="AZU31" s="1">
        <f>LOOKUP($A31,'DMG Tables'!$P$2:$P$35,'DMG Tables'!$O$2:$O$35)*AZU$1*LOOKUP(AZU$1,'DMG Tables'!$G$2:$G$7,'DMG Tables'!$H$2:$H$7)</f>
        <v>493200000</v>
      </c>
      <c r="AZV31" s="1">
        <f>LOOKUP($A31,'DMG Tables'!$P$2:$P$35,'DMG Tables'!$O$2:$O$35)*AZV$1*LOOKUP(AZV$1,'DMG Tables'!$G$2:$G$7,'DMG Tables'!$H$2:$H$7)</f>
        <v>493560000</v>
      </c>
      <c r="AZW31" s="1">
        <f>LOOKUP($A31,'DMG Tables'!$P$2:$P$35,'DMG Tables'!$O$2:$O$35)*AZW$1*LOOKUP(AZW$1,'DMG Tables'!$G$2:$G$7,'DMG Tables'!$H$2:$H$7)</f>
        <v>493920000</v>
      </c>
      <c r="AZX31" s="1">
        <f>LOOKUP($A31,'DMG Tables'!$P$2:$P$35,'DMG Tables'!$O$2:$O$35)*AZX$1*LOOKUP(AZX$1,'DMG Tables'!$G$2:$G$7,'DMG Tables'!$H$2:$H$7)</f>
        <v>494280000</v>
      </c>
      <c r="AZY31" s="1">
        <f>LOOKUP($A31,'DMG Tables'!$P$2:$P$35,'DMG Tables'!$O$2:$O$35)*AZY$1*LOOKUP(AZY$1,'DMG Tables'!$G$2:$G$7,'DMG Tables'!$H$2:$H$7)</f>
        <v>494640000</v>
      </c>
      <c r="AZZ31" s="1">
        <f>LOOKUP($A31,'DMG Tables'!$P$2:$P$35,'DMG Tables'!$O$2:$O$35)*AZZ$1*LOOKUP(AZZ$1,'DMG Tables'!$G$2:$G$7,'DMG Tables'!$H$2:$H$7)</f>
        <v>495000000</v>
      </c>
      <c r="BAA31" s="1">
        <f>LOOKUP($A31,'DMG Tables'!$P$2:$P$35,'DMG Tables'!$O$2:$O$35)*BAA$1*LOOKUP(BAA$1,'DMG Tables'!$G$2:$G$7,'DMG Tables'!$H$2:$H$7)</f>
        <v>495360000</v>
      </c>
      <c r="BAB31" s="1">
        <f>LOOKUP($A31,'DMG Tables'!$P$2:$P$35,'DMG Tables'!$O$2:$O$35)*BAB$1*LOOKUP(BAB$1,'DMG Tables'!$G$2:$G$7,'DMG Tables'!$H$2:$H$7)</f>
        <v>495720000</v>
      </c>
      <c r="BAC31" s="1">
        <f>LOOKUP($A31,'DMG Tables'!$P$2:$P$35,'DMG Tables'!$O$2:$O$35)*BAC$1*LOOKUP(BAC$1,'DMG Tables'!$G$2:$G$7,'DMG Tables'!$H$2:$H$7)</f>
        <v>496080000</v>
      </c>
      <c r="BAD31" s="1">
        <f>LOOKUP($A31,'DMG Tables'!$P$2:$P$35,'DMG Tables'!$O$2:$O$35)*BAD$1*LOOKUP(BAD$1,'DMG Tables'!$G$2:$G$7,'DMG Tables'!$H$2:$H$7)</f>
        <v>496440000</v>
      </c>
      <c r="BAE31" s="1">
        <f>LOOKUP($A31,'DMG Tables'!$P$2:$P$35,'DMG Tables'!$O$2:$O$35)*BAE$1*LOOKUP(BAE$1,'DMG Tables'!$G$2:$G$7,'DMG Tables'!$H$2:$H$7)</f>
        <v>496800000</v>
      </c>
      <c r="BAF31" s="1">
        <f>LOOKUP($A31,'DMG Tables'!$P$2:$P$35,'DMG Tables'!$O$2:$O$35)*BAF$1*LOOKUP(BAF$1,'DMG Tables'!$G$2:$G$7,'DMG Tables'!$H$2:$H$7)</f>
        <v>497160000</v>
      </c>
      <c r="BAG31" s="1">
        <f>LOOKUP($A31,'DMG Tables'!$P$2:$P$35,'DMG Tables'!$O$2:$O$35)*BAG$1*LOOKUP(BAG$1,'DMG Tables'!$G$2:$G$7,'DMG Tables'!$H$2:$H$7)</f>
        <v>497520000</v>
      </c>
      <c r="BAH31" s="1">
        <f>LOOKUP($A31,'DMG Tables'!$P$2:$P$35,'DMG Tables'!$O$2:$O$35)*BAH$1*LOOKUP(BAH$1,'DMG Tables'!$G$2:$G$7,'DMG Tables'!$H$2:$H$7)</f>
        <v>497880000</v>
      </c>
      <c r="BAI31" s="1">
        <f>LOOKUP($A31,'DMG Tables'!$P$2:$P$35,'DMG Tables'!$O$2:$O$35)*BAI$1*LOOKUP(BAI$1,'DMG Tables'!$G$2:$G$7,'DMG Tables'!$H$2:$H$7)</f>
        <v>498240000</v>
      </c>
      <c r="BAJ31" s="1">
        <f>LOOKUP($A31,'DMG Tables'!$P$2:$P$35,'DMG Tables'!$O$2:$O$35)*BAJ$1*LOOKUP(BAJ$1,'DMG Tables'!$G$2:$G$7,'DMG Tables'!$H$2:$H$7)</f>
        <v>498600000</v>
      </c>
      <c r="BAK31" s="1">
        <f>LOOKUP($A31,'DMG Tables'!$P$2:$P$35,'DMG Tables'!$O$2:$O$35)*BAK$1*LOOKUP(BAK$1,'DMG Tables'!$G$2:$G$7,'DMG Tables'!$H$2:$H$7)</f>
        <v>498960000</v>
      </c>
      <c r="BAL31" s="1">
        <f>LOOKUP($A31,'DMG Tables'!$P$2:$P$35,'DMG Tables'!$O$2:$O$35)*BAL$1*LOOKUP(BAL$1,'DMG Tables'!$G$2:$G$7,'DMG Tables'!$H$2:$H$7)</f>
        <v>499320000</v>
      </c>
      <c r="BAM31" s="1">
        <f>LOOKUP($A31,'DMG Tables'!$P$2:$P$35,'DMG Tables'!$O$2:$O$35)*BAM$1*LOOKUP(BAM$1,'DMG Tables'!$G$2:$G$7,'DMG Tables'!$H$2:$H$7)</f>
        <v>499680000</v>
      </c>
      <c r="BAN31" s="1">
        <f>LOOKUP($A31,'DMG Tables'!$P$2:$P$35,'DMG Tables'!$O$2:$O$35)*BAN$1*LOOKUP(BAN$1,'DMG Tables'!$G$2:$G$7,'DMG Tables'!$H$2:$H$7)</f>
        <v>500040000</v>
      </c>
      <c r="BAO31" s="1">
        <f>LOOKUP($A31,'DMG Tables'!$P$2:$P$35,'DMG Tables'!$O$2:$O$35)*BAO$1*LOOKUP(BAO$1,'DMG Tables'!$G$2:$G$7,'DMG Tables'!$H$2:$H$7)</f>
        <v>500400000</v>
      </c>
      <c r="BAP31" s="1">
        <f>LOOKUP($A31,'DMG Tables'!$P$2:$P$35,'DMG Tables'!$O$2:$O$35)*BAP$1*LOOKUP(BAP$1,'DMG Tables'!$G$2:$G$7,'DMG Tables'!$H$2:$H$7)</f>
        <v>500760000</v>
      </c>
      <c r="BAQ31" s="1">
        <f>LOOKUP($A31,'DMG Tables'!$P$2:$P$35,'DMG Tables'!$O$2:$O$35)*BAQ$1*LOOKUP(BAQ$1,'DMG Tables'!$G$2:$G$7,'DMG Tables'!$H$2:$H$7)</f>
        <v>501120000</v>
      </c>
      <c r="BAR31" s="1">
        <f>LOOKUP($A31,'DMG Tables'!$P$2:$P$35,'DMG Tables'!$O$2:$O$35)*BAR$1*LOOKUP(BAR$1,'DMG Tables'!$G$2:$G$7,'DMG Tables'!$H$2:$H$7)</f>
        <v>501480000</v>
      </c>
      <c r="BAS31" s="1">
        <f>LOOKUP($A31,'DMG Tables'!$P$2:$P$35,'DMG Tables'!$O$2:$O$35)*BAS$1*LOOKUP(BAS$1,'DMG Tables'!$G$2:$G$7,'DMG Tables'!$H$2:$H$7)</f>
        <v>501840000</v>
      </c>
      <c r="BAT31" s="1">
        <f>LOOKUP($A31,'DMG Tables'!$P$2:$P$35,'DMG Tables'!$O$2:$O$35)*BAT$1*LOOKUP(BAT$1,'DMG Tables'!$G$2:$G$7,'DMG Tables'!$H$2:$H$7)</f>
        <v>502200000</v>
      </c>
      <c r="BAU31" s="1">
        <f>LOOKUP($A31,'DMG Tables'!$P$2:$P$35,'DMG Tables'!$O$2:$O$35)*BAU$1*LOOKUP(BAU$1,'DMG Tables'!$G$2:$G$7,'DMG Tables'!$H$2:$H$7)</f>
        <v>502560000</v>
      </c>
      <c r="BAV31" s="1">
        <f>LOOKUP($A31,'DMG Tables'!$P$2:$P$35,'DMG Tables'!$O$2:$O$35)*BAV$1*LOOKUP(BAV$1,'DMG Tables'!$G$2:$G$7,'DMG Tables'!$H$2:$H$7)</f>
        <v>502920000</v>
      </c>
      <c r="BAW31" s="1">
        <f>LOOKUP($A31,'DMG Tables'!$P$2:$P$35,'DMG Tables'!$O$2:$O$35)*BAW$1*LOOKUP(BAW$1,'DMG Tables'!$G$2:$G$7,'DMG Tables'!$H$2:$H$7)</f>
        <v>503280000</v>
      </c>
      <c r="BAX31" s="1">
        <f>LOOKUP($A31,'DMG Tables'!$P$2:$P$35,'DMG Tables'!$O$2:$O$35)*BAX$1*LOOKUP(BAX$1,'DMG Tables'!$G$2:$G$7,'DMG Tables'!$H$2:$H$7)</f>
        <v>503640000</v>
      </c>
      <c r="BAY31" s="1">
        <f>LOOKUP($A31,'DMG Tables'!$P$2:$P$35,'DMG Tables'!$O$2:$O$35)*BAY$1*LOOKUP(BAY$1,'DMG Tables'!$G$2:$G$7,'DMG Tables'!$H$2:$H$7)</f>
        <v>504000000</v>
      </c>
      <c r="BAZ31" s="1">
        <f>LOOKUP($A31,'DMG Tables'!$P$2:$P$35,'DMG Tables'!$O$2:$O$35)*BAZ$1*LOOKUP(BAZ$1,'DMG Tables'!$G$2:$G$7,'DMG Tables'!$H$2:$H$7)</f>
        <v>504360000</v>
      </c>
      <c r="BBA31" s="1">
        <f>LOOKUP($A31,'DMG Tables'!$P$2:$P$35,'DMG Tables'!$O$2:$O$35)*BBA$1*LOOKUP(BBA$1,'DMG Tables'!$G$2:$G$7,'DMG Tables'!$H$2:$H$7)</f>
        <v>504720000</v>
      </c>
      <c r="BBB31" s="1">
        <f>LOOKUP($A31,'DMG Tables'!$P$2:$P$35,'DMG Tables'!$O$2:$O$35)*BBB$1*LOOKUP(BBB$1,'DMG Tables'!$G$2:$G$7,'DMG Tables'!$H$2:$H$7)</f>
        <v>505080000</v>
      </c>
      <c r="BBC31" s="1">
        <f>LOOKUP($A31,'DMG Tables'!$P$2:$P$35,'DMG Tables'!$O$2:$O$35)*BBC$1*LOOKUP(BBC$1,'DMG Tables'!$G$2:$G$7,'DMG Tables'!$H$2:$H$7)</f>
        <v>505440000</v>
      </c>
      <c r="BBD31" s="1">
        <f>LOOKUP($A31,'DMG Tables'!$P$2:$P$35,'DMG Tables'!$O$2:$O$35)*BBD$1*LOOKUP(BBD$1,'DMG Tables'!$G$2:$G$7,'DMG Tables'!$H$2:$H$7)</f>
        <v>505800000</v>
      </c>
      <c r="BBE31" s="1">
        <f>LOOKUP($A31,'DMG Tables'!$P$2:$P$35,'DMG Tables'!$O$2:$O$35)*BBE$1*LOOKUP(BBE$1,'DMG Tables'!$G$2:$G$7,'DMG Tables'!$H$2:$H$7)</f>
        <v>506160000</v>
      </c>
      <c r="BBF31" s="1">
        <f>LOOKUP($A31,'DMG Tables'!$P$2:$P$35,'DMG Tables'!$O$2:$O$35)*BBF$1*LOOKUP(BBF$1,'DMG Tables'!$G$2:$G$7,'DMG Tables'!$H$2:$H$7)</f>
        <v>506520000</v>
      </c>
      <c r="BBG31" s="1">
        <f>LOOKUP($A31,'DMG Tables'!$P$2:$P$35,'DMG Tables'!$O$2:$O$35)*BBG$1*LOOKUP(BBG$1,'DMG Tables'!$G$2:$G$7,'DMG Tables'!$H$2:$H$7)</f>
        <v>506880000</v>
      </c>
      <c r="BBH31" s="1">
        <f>LOOKUP($A31,'DMG Tables'!$P$2:$P$35,'DMG Tables'!$O$2:$O$35)*BBH$1*LOOKUP(BBH$1,'DMG Tables'!$G$2:$G$7,'DMG Tables'!$H$2:$H$7)</f>
        <v>507240000</v>
      </c>
      <c r="BBI31" s="1">
        <f>LOOKUP($A31,'DMG Tables'!$P$2:$P$35,'DMG Tables'!$O$2:$O$35)*BBI$1*LOOKUP(BBI$1,'DMG Tables'!$G$2:$G$7,'DMG Tables'!$H$2:$H$7)</f>
        <v>507600000</v>
      </c>
      <c r="BBJ31" s="1">
        <f>LOOKUP($A31,'DMG Tables'!$P$2:$P$35,'DMG Tables'!$O$2:$O$35)*BBJ$1*LOOKUP(BBJ$1,'DMG Tables'!$G$2:$G$7,'DMG Tables'!$H$2:$H$7)</f>
        <v>507960000</v>
      </c>
      <c r="BBK31" s="1">
        <f>LOOKUP($A31,'DMG Tables'!$P$2:$P$35,'DMG Tables'!$O$2:$O$35)*BBK$1*LOOKUP(BBK$1,'DMG Tables'!$G$2:$G$7,'DMG Tables'!$H$2:$H$7)</f>
        <v>508320000</v>
      </c>
      <c r="BBL31" s="1">
        <f>LOOKUP($A31,'DMG Tables'!$P$2:$P$35,'DMG Tables'!$O$2:$O$35)*BBL$1*LOOKUP(BBL$1,'DMG Tables'!$G$2:$G$7,'DMG Tables'!$H$2:$H$7)</f>
        <v>508680000</v>
      </c>
      <c r="BBM31" s="1">
        <f>LOOKUP($A31,'DMG Tables'!$P$2:$P$35,'DMG Tables'!$O$2:$O$35)*BBM$1*LOOKUP(BBM$1,'DMG Tables'!$G$2:$G$7,'DMG Tables'!$H$2:$H$7)</f>
        <v>509040000</v>
      </c>
      <c r="BBN31" s="1">
        <f>LOOKUP($A31,'DMG Tables'!$P$2:$P$35,'DMG Tables'!$O$2:$O$35)*BBN$1*LOOKUP(BBN$1,'DMG Tables'!$G$2:$G$7,'DMG Tables'!$H$2:$H$7)</f>
        <v>509400000</v>
      </c>
      <c r="BBO31" s="1">
        <f>LOOKUP($A31,'DMG Tables'!$P$2:$P$35,'DMG Tables'!$O$2:$O$35)*BBO$1*LOOKUP(BBO$1,'DMG Tables'!$G$2:$G$7,'DMG Tables'!$H$2:$H$7)</f>
        <v>509760000</v>
      </c>
      <c r="BBP31" s="1">
        <f>LOOKUP($A31,'DMG Tables'!$P$2:$P$35,'DMG Tables'!$O$2:$O$35)*BBP$1*LOOKUP(BBP$1,'DMG Tables'!$G$2:$G$7,'DMG Tables'!$H$2:$H$7)</f>
        <v>510120000</v>
      </c>
      <c r="BBQ31" s="1">
        <f>LOOKUP($A31,'DMG Tables'!$P$2:$P$35,'DMG Tables'!$O$2:$O$35)*BBQ$1*LOOKUP(BBQ$1,'DMG Tables'!$G$2:$G$7,'DMG Tables'!$H$2:$H$7)</f>
        <v>510480000</v>
      </c>
      <c r="BBR31" s="1">
        <f>LOOKUP($A31,'DMG Tables'!$P$2:$P$35,'DMG Tables'!$O$2:$O$35)*BBR$1*LOOKUP(BBR$1,'DMG Tables'!$G$2:$G$7,'DMG Tables'!$H$2:$H$7)</f>
        <v>510840000</v>
      </c>
      <c r="BBS31" s="1">
        <f>LOOKUP($A31,'DMG Tables'!$P$2:$P$35,'DMG Tables'!$O$2:$O$35)*BBS$1*LOOKUP(BBS$1,'DMG Tables'!$G$2:$G$7,'DMG Tables'!$H$2:$H$7)</f>
        <v>511200000</v>
      </c>
      <c r="BBT31" s="1">
        <f>LOOKUP($A31,'DMG Tables'!$P$2:$P$35,'DMG Tables'!$O$2:$O$35)*BBT$1*LOOKUP(BBT$1,'DMG Tables'!$G$2:$G$7,'DMG Tables'!$H$2:$H$7)</f>
        <v>511560000</v>
      </c>
      <c r="BBU31" s="1">
        <f>LOOKUP($A31,'DMG Tables'!$P$2:$P$35,'DMG Tables'!$O$2:$O$35)*BBU$1*LOOKUP(BBU$1,'DMG Tables'!$G$2:$G$7,'DMG Tables'!$H$2:$H$7)</f>
        <v>511920000</v>
      </c>
      <c r="BBV31" s="1">
        <f>LOOKUP($A31,'DMG Tables'!$P$2:$P$35,'DMG Tables'!$O$2:$O$35)*BBV$1*LOOKUP(BBV$1,'DMG Tables'!$G$2:$G$7,'DMG Tables'!$H$2:$H$7)</f>
        <v>512280000</v>
      </c>
      <c r="BBW31" s="1">
        <f>LOOKUP($A31,'DMG Tables'!$P$2:$P$35,'DMG Tables'!$O$2:$O$35)*BBW$1*LOOKUP(BBW$1,'DMG Tables'!$G$2:$G$7,'DMG Tables'!$H$2:$H$7)</f>
        <v>512640000</v>
      </c>
      <c r="BBX31" s="1">
        <f>LOOKUP($A31,'DMG Tables'!$P$2:$P$35,'DMG Tables'!$O$2:$O$35)*BBX$1*LOOKUP(BBX$1,'DMG Tables'!$G$2:$G$7,'DMG Tables'!$H$2:$H$7)</f>
        <v>513000000</v>
      </c>
      <c r="BBY31" s="1">
        <f>LOOKUP($A31,'DMG Tables'!$P$2:$P$35,'DMG Tables'!$O$2:$O$35)*BBY$1*LOOKUP(BBY$1,'DMG Tables'!$G$2:$G$7,'DMG Tables'!$H$2:$H$7)</f>
        <v>513360000</v>
      </c>
      <c r="BBZ31" s="1">
        <f>LOOKUP($A31,'DMG Tables'!$P$2:$P$35,'DMG Tables'!$O$2:$O$35)*BBZ$1*LOOKUP(BBZ$1,'DMG Tables'!$G$2:$G$7,'DMG Tables'!$H$2:$H$7)</f>
        <v>513720000</v>
      </c>
      <c r="BCA31" s="1">
        <f>LOOKUP($A31,'DMG Tables'!$P$2:$P$35,'DMG Tables'!$O$2:$O$35)*BCA$1*LOOKUP(BCA$1,'DMG Tables'!$G$2:$G$7,'DMG Tables'!$H$2:$H$7)</f>
        <v>514080000</v>
      </c>
      <c r="BCB31" s="1">
        <f>LOOKUP($A31,'DMG Tables'!$P$2:$P$35,'DMG Tables'!$O$2:$O$35)*BCB$1*LOOKUP(BCB$1,'DMG Tables'!$G$2:$G$7,'DMG Tables'!$H$2:$H$7)</f>
        <v>514440000</v>
      </c>
      <c r="BCC31" s="1">
        <f>LOOKUP($A31,'DMG Tables'!$P$2:$P$35,'DMG Tables'!$O$2:$O$35)*BCC$1*LOOKUP(BCC$1,'DMG Tables'!$G$2:$G$7,'DMG Tables'!$H$2:$H$7)</f>
        <v>514800000</v>
      </c>
      <c r="BCD31" s="1">
        <f>LOOKUP($A31,'DMG Tables'!$P$2:$P$35,'DMG Tables'!$O$2:$O$35)*BCD$1*LOOKUP(BCD$1,'DMG Tables'!$G$2:$G$7,'DMG Tables'!$H$2:$H$7)</f>
        <v>515160000</v>
      </c>
      <c r="BCE31" s="1">
        <f>LOOKUP($A31,'DMG Tables'!$P$2:$P$35,'DMG Tables'!$O$2:$O$35)*BCE$1*LOOKUP(BCE$1,'DMG Tables'!$G$2:$G$7,'DMG Tables'!$H$2:$H$7)</f>
        <v>515520000</v>
      </c>
      <c r="BCF31" s="1">
        <f>LOOKUP($A31,'DMG Tables'!$P$2:$P$35,'DMG Tables'!$O$2:$O$35)*BCF$1*LOOKUP(BCF$1,'DMG Tables'!$G$2:$G$7,'DMG Tables'!$H$2:$H$7)</f>
        <v>515880000</v>
      </c>
      <c r="BCG31" s="1">
        <f>LOOKUP($A31,'DMG Tables'!$P$2:$P$35,'DMG Tables'!$O$2:$O$35)*BCG$1*LOOKUP(BCG$1,'DMG Tables'!$G$2:$G$7,'DMG Tables'!$H$2:$H$7)</f>
        <v>516240000</v>
      </c>
      <c r="BCH31" s="1">
        <f>LOOKUP($A31,'DMG Tables'!$P$2:$P$35,'DMG Tables'!$O$2:$O$35)*BCH$1*LOOKUP(BCH$1,'DMG Tables'!$G$2:$G$7,'DMG Tables'!$H$2:$H$7)</f>
        <v>516600000</v>
      </c>
      <c r="BCI31" s="1">
        <f>LOOKUP($A31,'DMG Tables'!$P$2:$P$35,'DMG Tables'!$O$2:$O$35)*BCI$1*LOOKUP(BCI$1,'DMG Tables'!$G$2:$G$7,'DMG Tables'!$H$2:$H$7)</f>
        <v>516960000</v>
      </c>
      <c r="BCJ31" s="1">
        <f>LOOKUP($A31,'DMG Tables'!$P$2:$P$35,'DMG Tables'!$O$2:$O$35)*BCJ$1*LOOKUP(BCJ$1,'DMG Tables'!$G$2:$G$7,'DMG Tables'!$H$2:$H$7)</f>
        <v>517320000</v>
      </c>
      <c r="BCK31" s="1">
        <f>LOOKUP($A31,'DMG Tables'!$P$2:$P$35,'DMG Tables'!$O$2:$O$35)*BCK$1*LOOKUP(BCK$1,'DMG Tables'!$G$2:$G$7,'DMG Tables'!$H$2:$H$7)</f>
        <v>517680000</v>
      </c>
      <c r="BCL31" s="1">
        <f>LOOKUP($A31,'DMG Tables'!$P$2:$P$35,'DMG Tables'!$O$2:$O$35)*BCL$1*LOOKUP(BCL$1,'DMG Tables'!$G$2:$G$7,'DMG Tables'!$H$2:$H$7)</f>
        <v>518040000</v>
      </c>
      <c r="BCM31" s="1">
        <f>LOOKUP($A31,'DMG Tables'!$P$2:$P$35,'DMG Tables'!$O$2:$O$35)*BCM$1*LOOKUP(BCM$1,'DMG Tables'!$G$2:$G$7,'DMG Tables'!$H$2:$H$7)</f>
        <v>518400000</v>
      </c>
      <c r="BCN31" s="1">
        <f>LOOKUP($A31,'DMG Tables'!$P$2:$P$35,'DMG Tables'!$O$2:$O$35)*BCN$1*LOOKUP(BCN$1,'DMG Tables'!$G$2:$G$7,'DMG Tables'!$H$2:$H$7)</f>
        <v>518760000</v>
      </c>
      <c r="BCO31" s="1">
        <f>LOOKUP($A31,'DMG Tables'!$P$2:$P$35,'DMG Tables'!$O$2:$O$35)*BCO$1*LOOKUP(BCO$1,'DMG Tables'!$G$2:$G$7,'DMG Tables'!$H$2:$H$7)</f>
        <v>519120000</v>
      </c>
      <c r="BCP31" s="1">
        <f>LOOKUP($A31,'DMG Tables'!$P$2:$P$35,'DMG Tables'!$O$2:$O$35)*BCP$1*LOOKUP(BCP$1,'DMG Tables'!$G$2:$G$7,'DMG Tables'!$H$2:$H$7)</f>
        <v>519480000</v>
      </c>
      <c r="BCQ31" s="1">
        <f>LOOKUP($A31,'DMG Tables'!$P$2:$P$35,'DMG Tables'!$O$2:$O$35)*BCQ$1*LOOKUP(BCQ$1,'DMG Tables'!$G$2:$G$7,'DMG Tables'!$H$2:$H$7)</f>
        <v>519840000</v>
      </c>
      <c r="BCR31" s="1">
        <f>LOOKUP($A31,'DMG Tables'!$P$2:$P$35,'DMG Tables'!$O$2:$O$35)*BCR$1*LOOKUP(BCR$1,'DMG Tables'!$G$2:$G$7,'DMG Tables'!$H$2:$H$7)</f>
        <v>520200000</v>
      </c>
      <c r="BCS31" s="1">
        <f>LOOKUP($A31,'DMG Tables'!$P$2:$P$35,'DMG Tables'!$O$2:$O$35)*BCS$1*LOOKUP(BCS$1,'DMG Tables'!$G$2:$G$7,'DMG Tables'!$H$2:$H$7)</f>
        <v>520560000</v>
      </c>
      <c r="BCT31" s="1">
        <f>LOOKUP($A31,'DMG Tables'!$P$2:$P$35,'DMG Tables'!$O$2:$O$35)*BCT$1*LOOKUP(BCT$1,'DMG Tables'!$G$2:$G$7,'DMG Tables'!$H$2:$H$7)</f>
        <v>520920000</v>
      </c>
      <c r="BCU31" s="1">
        <f>LOOKUP($A31,'DMG Tables'!$P$2:$P$35,'DMG Tables'!$O$2:$O$35)*BCU$1*LOOKUP(BCU$1,'DMG Tables'!$G$2:$G$7,'DMG Tables'!$H$2:$H$7)</f>
        <v>521280000</v>
      </c>
      <c r="BCV31" s="1">
        <f>LOOKUP($A31,'DMG Tables'!$P$2:$P$35,'DMG Tables'!$O$2:$O$35)*BCV$1*LOOKUP(BCV$1,'DMG Tables'!$G$2:$G$7,'DMG Tables'!$H$2:$H$7)</f>
        <v>521640000</v>
      </c>
      <c r="BCW31" s="1">
        <f>LOOKUP($A31,'DMG Tables'!$P$2:$P$35,'DMG Tables'!$O$2:$O$35)*BCW$1*LOOKUP(BCW$1,'DMG Tables'!$G$2:$G$7,'DMG Tables'!$H$2:$H$7)</f>
        <v>522000000</v>
      </c>
      <c r="BCX31" s="1">
        <f>LOOKUP($A31,'DMG Tables'!$P$2:$P$35,'DMG Tables'!$O$2:$O$35)*BCX$1*LOOKUP(BCX$1,'DMG Tables'!$G$2:$G$7,'DMG Tables'!$H$2:$H$7)</f>
        <v>522360000</v>
      </c>
      <c r="BCY31" s="1">
        <f>LOOKUP($A31,'DMG Tables'!$P$2:$P$35,'DMG Tables'!$O$2:$O$35)*BCY$1*LOOKUP(BCY$1,'DMG Tables'!$G$2:$G$7,'DMG Tables'!$H$2:$H$7)</f>
        <v>522720000</v>
      </c>
      <c r="BCZ31" s="1">
        <f>LOOKUP($A31,'DMG Tables'!$P$2:$P$35,'DMG Tables'!$O$2:$O$35)*BCZ$1*LOOKUP(BCZ$1,'DMG Tables'!$G$2:$G$7,'DMG Tables'!$H$2:$H$7)</f>
        <v>523080000</v>
      </c>
      <c r="BDA31" s="1">
        <f>LOOKUP($A31,'DMG Tables'!$P$2:$P$35,'DMG Tables'!$O$2:$O$35)*BDA$1*LOOKUP(BDA$1,'DMG Tables'!$G$2:$G$7,'DMG Tables'!$H$2:$H$7)</f>
        <v>523440000</v>
      </c>
      <c r="BDB31" s="1">
        <f>LOOKUP($A31,'DMG Tables'!$P$2:$P$35,'DMG Tables'!$O$2:$O$35)*BDB$1*LOOKUP(BDB$1,'DMG Tables'!$G$2:$G$7,'DMG Tables'!$H$2:$H$7)</f>
        <v>523800000</v>
      </c>
      <c r="BDC31" s="1">
        <f>LOOKUP($A31,'DMG Tables'!$P$2:$P$35,'DMG Tables'!$O$2:$O$35)*BDC$1*LOOKUP(BDC$1,'DMG Tables'!$G$2:$G$7,'DMG Tables'!$H$2:$H$7)</f>
        <v>524160000</v>
      </c>
      <c r="BDD31" s="1">
        <f>LOOKUP($A31,'DMG Tables'!$P$2:$P$35,'DMG Tables'!$O$2:$O$35)*BDD$1*LOOKUP(BDD$1,'DMG Tables'!$G$2:$G$7,'DMG Tables'!$H$2:$H$7)</f>
        <v>524520000</v>
      </c>
      <c r="BDE31" s="1">
        <f>LOOKUP($A31,'DMG Tables'!$P$2:$P$35,'DMG Tables'!$O$2:$O$35)*BDE$1*LOOKUP(BDE$1,'DMG Tables'!$G$2:$G$7,'DMG Tables'!$H$2:$H$7)</f>
        <v>524880000</v>
      </c>
      <c r="BDF31" s="1">
        <f>LOOKUP($A31,'DMG Tables'!$P$2:$P$35,'DMG Tables'!$O$2:$O$35)*BDF$1*LOOKUP(BDF$1,'DMG Tables'!$G$2:$G$7,'DMG Tables'!$H$2:$H$7)</f>
        <v>525240000</v>
      </c>
      <c r="BDG31" s="1">
        <f>LOOKUP($A31,'DMG Tables'!$P$2:$P$35,'DMG Tables'!$O$2:$O$35)*BDG$1*LOOKUP(BDG$1,'DMG Tables'!$G$2:$G$7,'DMG Tables'!$H$2:$H$7)</f>
        <v>525600000</v>
      </c>
      <c r="BDH31" s="1">
        <f>LOOKUP($A31,'DMG Tables'!$P$2:$P$35,'DMG Tables'!$O$2:$O$35)*BDH$1*LOOKUP(BDH$1,'DMG Tables'!$G$2:$G$7,'DMG Tables'!$H$2:$H$7)</f>
        <v>525960000</v>
      </c>
      <c r="BDI31" s="1">
        <f>LOOKUP($A31,'DMG Tables'!$P$2:$P$35,'DMG Tables'!$O$2:$O$35)*BDI$1*LOOKUP(BDI$1,'DMG Tables'!$G$2:$G$7,'DMG Tables'!$H$2:$H$7)</f>
        <v>526320000</v>
      </c>
      <c r="BDJ31" s="1">
        <f>LOOKUP($A31,'DMG Tables'!$P$2:$P$35,'DMG Tables'!$O$2:$O$35)*BDJ$1*LOOKUP(BDJ$1,'DMG Tables'!$G$2:$G$7,'DMG Tables'!$H$2:$H$7)</f>
        <v>526680000</v>
      </c>
      <c r="BDK31" s="1">
        <f>LOOKUP($A31,'DMG Tables'!$P$2:$P$35,'DMG Tables'!$O$2:$O$35)*BDK$1*LOOKUP(BDK$1,'DMG Tables'!$G$2:$G$7,'DMG Tables'!$H$2:$H$7)</f>
        <v>527040000</v>
      </c>
      <c r="BDL31" s="1">
        <f>LOOKUP($A31,'DMG Tables'!$P$2:$P$35,'DMG Tables'!$O$2:$O$35)*BDL$1*LOOKUP(BDL$1,'DMG Tables'!$G$2:$G$7,'DMG Tables'!$H$2:$H$7)</f>
        <v>527400000</v>
      </c>
      <c r="BDM31" s="1">
        <f>LOOKUP($A31,'DMG Tables'!$P$2:$P$35,'DMG Tables'!$O$2:$O$35)*BDM$1*LOOKUP(BDM$1,'DMG Tables'!$G$2:$G$7,'DMG Tables'!$H$2:$H$7)</f>
        <v>527760000</v>
      </c>
      <c r="BDN31" s="1">
        <f>LOOKUP($A31,'DMG Tables'!$P$2:$P$35,'DMG Tables'!$O$2:$O$35)*BDN$1*LOOKUP(BDN$1,'DMG Tables'!$G$2:$G$7,'DMG Tables'!$H$2:$H$7)</f>
        <v>528120000</v>
      </c>
      <c r="BDO31" s="1">
        <f>LOOKUP($A31,'DMG Tables'!$P$2:$P$35,'DMG Tables'!$O$2:$O$35)*BDO$1*LOOKUP(BDO$1,'DMG Tables'!$G$2:$G$7,'DMG Tables'!$H$2:$H$7)</f>
        <v>528480000</v>
      </c>
      <c r="BDP31" s="1">
        <f>LOOKUP($A31,'DMG Tables'!$P$2:$P$35,'DMG Tables'!$O$2:$O$35)*BDP$1*LOOKUP(BDP$1,'DMG Tables'!$G$2:$G$7,'DMG Tables'!$H$2:$H$7)</f>
        <v>528840000</v>
      </c>
      <c r="BDQ31" s="1">
        <f>LOOKUP($A31,'DMG Tables'!$P$2:$P$35,'DMG Tables'!$O$2:$O$35)*BDQ$1*LOOKUP(BDQ$1,'DMG Tables'!$G$2:$G$7,'DMG Tables'!$H$2:$H$7)</f>
        <v>529200000</v>
      </c>
      <c r="BDR31" s="1">
        <f>LOOKUP($A31,'DMG Tables'!$P$2:$P$35,'DMG Tables'!$O$2:$O$35)*BDR$1*LOOKUP(BDR$1,'DMG Tables'!$G$2:$G$7,'DMG Tables'!$H$2:$H$7)</f>
        <v>529560000</v>
      </c>
      <c r="BDS31" s="1">
        <f>LOOKUP($A31,'DMG Tables'!$P$2:$P$35,'DMG Tables'!$O$2:$O$35)*BDS$1*LOOKUP(BDS$1,'DMG Tables'!$G$2:$G$7,'DMG Tables'!$H$2:$H$7)</f>
        <v>529920000</v>
      </c>
      <c r="BDT31" s="1">
        <f>LOOKUP($A31,'DMG Tables'!$P$2:$P$35,'DMG Tables'!$O$2:$O$35)*BDT$1*LOOKUP(BDT$1,'DMG Tables'!$G$2:$G$7,'DMG Tables'!$H$2:$H$7)</f>
        <v>530280000</v>
      </c>
      <c r="BDU31" s="1">
        <f>LOOKUP($A31,'DMG Tables'!$P$2:$P$35,'DMG Tables'!$O$2:$O$35)*BDU$1*LOOKUP(BDU$1,'DMG Tables'!$G$2:$G$7,'DMG Tables'!$H$2:$H$7)</f>
        <v>530640000</v>
      </c>
      <c r="BDV31" s="1">
        <f>LOOKUP($A31,'DMG Tables'!$P$2:$P$35,'DMG Tables'!$O$2:$O$35)*BDV$1*LOOKUP(BDV$1,'DMG Tables'!$G$2:$G$7,'DMG Tables'!$H$2:$H$7)</f>
        <v>531000000</v>
      </c>
      <c r="BDW31" s="1">
        <f>LOOKUP($A31,'DMG Tables'!$P$2:$P$35,'DMG Tables'!$O$2:$O$35)*BDW$1*LOOKUP(BDW$1,'DMG Tables'!$G$2:$G$7,'DMG Tables'!$H$2:$H$7)</f>
        <v>531360000</v>
      </c>
      <c r="BDX31" s="1">
        <f>LOOKUP($A31,'DMG Tables'!$P$2:$P$35,'DMG Tables'!$O$2:$O$35)*BDX$1*LOOKUP(BDX$1,'DMG Tables'!$G$2:$G$7,'DMG Tables'!$H$2:$H$7)</f>
        <v>531720000</v>
      </c>
      <c r="BDY31" s="1">
        <f>LOOKUP($A31,'DMG Tables'!$P$2:$P$35,'DMG Tables'!$O$2:$O$35)*BDY$1*LOOKUP(BDY$1,'DMG Tables'!$G$2:$G$7,'DMG Tables'!$H$2:$H$7)</f>
        <v>532080000</v>
      </c>
      <c r="BDZ31" s="1">
        <f>LOOKUP($A31,'DMG Tables'!$P$2:$P$35,'DMG Tables'!$O$2:$O$35)*BDZ$1*LOOKUP(BDZ$1,'DMG Tables'!$G$2:$G$7,'DMG Tables'!$H$2:$H$7)</f>
        <v>532440000</v>
      </c>
      <c r="BEA31" s="1">
        <f>LOOKUP($A31,'DMG Tables'!$P$2:$P$35,'DMG Tables'!$O$2:$O$35)*BEA$1*LOOKUP(BEA$1,'DMG Tables'!$G$2:$G$7,'DMG Tables'!$H$2:$H$7)</f>
        <v>532800000</v>
      </c>
      <c r="BEB31" s="1">
        <f>LOOKUP($A31,'DMG Tables'!$P$2:$P$35,'DMG Tables'!$O$2:$O$35)*BEB$1*LOOKUP(BEB$1,'DMG Tables'!$G$2:$G$7,'DMG Tables'!$H$2:$H$7)</f>
        <v>533160000</v>
      </c>
      <c r="BEC31" s="1">
        <f>LOOKUP($A31,'DMG Tables'!$P$2:$P$35,'DMG Tables'!$O$2:$O$35)*BEC$1*LOOKUP(BEC$1,'DMG Tables'!$G$2:$G$7,'DMG Tables'!$H$2:$H$7)</f>
        <v>533520000</v>
      </c>
      <c r="BED31" s="1">
        <f>LOOKUP($A31,'DMG Tables'!$P$2:$P$35,'DMG Tables'!$O$2:$O$35)*BED$1*LOOKUP(BED$1,'DMG Tables'!$G$2:$G$7,'DMG Tables'!$H$2:$H$7)</f>
        <v>533880000</v>
      </c>
      <c r="BEE31" s="1">
        <f>LOOKUP($A31,'DMG Tables'!$P$2:$P$35,'DMG Tables'!$O$2:$O$35)*BEE$1*LOOKUP(BEE$1,'DMG Tables'!$G$2:$G$7,'DMG Tables'!$H$2:$H$7)</f>
        <v>534240000</v>
      </c>
      <c r="BEF31" s="1">
        <f>LOOKUP($A31,'DMG Tables'!$P$2:$P$35,'DMG Tables'!$O$2:$O$35)*BEF$1*LOOKUP(BEF$1,'DMG Tables'!$G$2:$G$7,'DMG Tables'!$H$2:$H$7)</f>
        <v>534600000</v>
      </c>
      <c r="BEG31" s="1">
        <f>LOOKUP($A31,'DMG Tables'!$P$2:$P$35,'DMG Tables'!$O$2:$O$35)*BEG$1*LOOKUP(BEG$1,'DMG Tables'!$G$2:$G$7,'DMG Tables'!$H$2:$H$7)</f>
        <v>534960000</v>
      </c>
      <c r="BEH31" s="1">
        <f>LOOKUP($A31,'DMG Tables'!$P$2:$P$35,'DMG Tables'!$O$2:$O$35)*BEH$1*LOOKUP(BEH$1,'DMG Tables'!$G$2:$G$7,'DMG Tables'!$H$2:$H$7)</f>
        <v>535320000</v>
      </c>
      <c r="BEI31" s="1">
        <f>LOOKUP($A31,'DMG Tables'!$P$2:$P$35,'DMG Tables'!$O$2:$O$35)*BEI$1*LOOKUP(BEI$1,'DMG Tables'!$G$2:$G$7,'DMG Tables'!$H$2:$H$7)</f>
        <v>535680000</v>
      </c>
      <c r="BEJ31" s="1">
        <f>LOOKUP($A31,'DMG Tables'!$P$2:$P$35,'DMG Tables'!$O$2:$O$35)*BEJ$1*LOOKUP(BEJ$1,'DMG Tables'!$G$2:$G$7,'DMG Tables'!$H$2:$H$7)</f>
        <v>536040000</v>
      </c>
      <c r="BEK31" s="1">
        <f>LOOKUP($A31,'DMG Tables'!$P$2:$P$35,'DMG Tables'!$O$2:$O$35)*BEK$1*LOOKUP(BEK$1,'DMG Tables'!$G$2:$G$7,'DMG Tables'!$H$2:$H$7)</f>
        <v>536400000</v>
      </c>
      <c r="BEL31" s="1">
        <f>LOOKUP($A31,'DMG Tables'!$P$2:$P$35,'DMG Tables'!$O$2:$O$35)*BEL$1*LOOKUP(BEL$1,'DMG Tables'!$G$2:$G$7,'DMG Tables'!$H$2:$H$7)</f>
        <v>536760000</v>
      </c>
      <c r="BEM31" s="1">
        <f>LOOKUP($A31,'DMG Tables'!$P$2:$P$35,'DMG Tables'!$O$2:$O$35)*BEM$1*LOOKUP(BEM$1,'DMG Tables'!$G$2:$G$7,'DMG Tables'!$H$2:$H$7)</f>
        <v>537120000</v>
      </c>
      <c r="BEN31" s="1">
        <f>LOOKUP($A31,'DMG Tables'!$P$2:$P$35,'DMG Tables'!$O$2:$O$35)*BEN$1*LOOKUP(BEN$1,'DMG Tables'!$G$2:$G$7,'DMG Tables'!$H$2:$H$7)</f>
        <v>537480000</v>
      </c>
      <c r="BEO31" s="1">
        <f>LOOKUP($A31,'DMG Tables'!$P$2:$P$35,'DMG Tables'!$O$2:$O$35)*BEO$1*LOOKUP(BEO$1,'DMG Tables'!$G$2:$G$7,'DMG Tables'!$H$2:$H$7)</f>
        <v>537840000</v>
      </c>
      <c r="BEP31" s="1">
        <f>LOOKUP($A31,'DMG Tables'!$P$2:$P$35,'DMG Tables'!$O$2:$O$35)*BEP$1*LOOKUP(BEP$1,'DMG Tables'!$G$2:$G$7,'DMG Tables'!$H$2:$H$7)</f>
        <v>538200000</v>
      </c>
      <c r="BEQ31" s="1">
        <f>LOOKUP($A31,'DMG Tables'!$P$2:$P$35,'DMG Tables'!$O$2:$O$35)*BEQ$1*LOOKUP(BEQ$1,'DMG Tables'!$G$2:$G$7,'DMG Tables'!$H$2:$H$7)</f>
        <v>538560000</v>
      </c>
      <c r="BER31" s="1">
        <f>LOOKUP($A31,'DMG Tables'!$P$2:$P$35,'DMG Tables'!$O$2:$O$35)*BER$1*LOOKUP(BER$1,'DMG Tables'!$G$2:$G$7,'DMG Tables'!$H$2:$H$7)</f>
        <v>538920000</v>
      </c>
      <c r="BES31" s="1">
        <f>LOOKUP($A31,'DMG Tables'!$P$2:$P$35,'DMG Tables'!$O$2:$O$35)*BES$1*LOOKUP(BES$1,'DMG Tables'!$G$2:$G$7,'DMG Tables'!$H$2:$H$7)</f>
        <v>539280000</v>
      </c>
      <c r="BET31" s="1">
        <f>LOOKUP($A31,'DMG Tables'!$P$2:$P$35,'DMG Tables'!$O$2:$O$35)*BET$1*LOOKUP(BET$1,'DMG Tables'!$G$2:$G$7,'DMG Tables'!$H$2:$H$7)</f>
        <v>539640000</v>
      </c>
      <c r="BEU31" s="1">
        <f>LOOKUP($A31,'DMG Tables'!$P$2:$P$35,'DMG Tables'!$O$2:$O$35)*BEU$1*LOOKUP(BEU$1,'DMG Tables'!$G$2:$G$7,'DMG Tables'!$H$2:$H$7)</f>
        <v>540000000</v>
      </c>
      <c r="BEV31" s="1">
        <f>LOOKUP($A31,'DMG Tables'!$P$2:$P$35,'DMG Tables'!$O$2:$O$35)*BEV$1*LOOKUP(BEV$1,'DMG Tables'!$G$2:$G$7,'DMG Tables'!$H$2:$H$7)</f>
        <v>540360000</v>
      </c>
      <c r="BEW31" s="1">
        <f>LOOKUP($A31,'DMG Tables'!$P$2:$P$35,'DMG Tables'!$O$2:$O$35)*BEW$1*LOOKUP(BEW$1,'DMG Tables'!$G$2:$G$7,'DMG Tables'!$H$2:$H$7)</f>
        <v>540720000</v>
      </c>
      <c r="BEX31" s="1">
        <f>LOOKUP($A31,'DMG Tables'!$P$2:$P$35,'DMG Tables'!$O$2:$O$35)*BEX$1*LOOKUP(BEX$1,'DMG Tables'!$G$2:$G$7,'DMG Tables'!$H$2:$H$7)</f>
        <v>541080000</v>
      </c>
      <c r="BEY31" s="1">
        <f>LOOKUP($A31,'DMG Tables'!$P$2:$P$35,'DMG Tables'!$O$2:$O$35)*BEY$1*LOOKUP(BEY$1,'DMG Tables'!$G$2:$G$7,'DMG Tables'!$H$2:$H$7)</f>
        <v>541440000</v>
      </c>
      <c r="BEZ31" s="1">
        <f>LOOKUP($A31,'DMG Tables'!$P$2:$P$35,'DMG Tables'!$O$2:$O$35)*BEZ$1*LOOKUP(BEZ$1,'DMG Tables'!$G$2:$G$7,'DMG Tables'!$H$2:$H$7)</f>
        <v>541800000</v>
      </c>
      <c r="BFA31" s="1">
        <f>LOOKUP($A31,'DMG Tables'!$P$2:$P$35,'DMG Tables'!$O$2:$O$35)*BFA$1*LOOKUP(BFA$1,'DMG Tables'!$G$2:$G$7,'DMG Tables'!$H$2:$H$7)</f>
        <v>542160000</v>
      </c>
      <c r="BFB31" s="1">
        <f>LOOKUP($A31,'DMG Tables'!$P$2:$P$35,'DMG Tables'!$O$2:$O$35)*BFB$1*LOOKUP(BFB$1,'DMG Tables'!$G$2:$G$7,'DMG Tables'!$H$2:$H$7)</f>
        <v>542520000</v>
      </c>
      <c r="BFC31" s="1">
        <f>LOOKUP($A31,'DMG Tables'!$P$2:$P$35,'DMG Tables'!$O$2:$O$35)*BFC$1*LOOKUP(BFC$1,'DMG Tables'!$G$2:$G$7,'DMG Tables'!$H$2:$H$7)</f>
        <v>542880000</v>
      </c>
      <c r="BFD31" s="1">
        <f>LOOKUP($A31,'DMG Tables'!$P$2:$P$35,'DMG Tables'!$O$2:$O$35)*BFD$1*LOOKUP(BFD$1,'DMG Tables'!$G$2:$G$7,'DMG Tables'!$H$2:$H$7)</f>
        <v>543240000</v>
      </c>
      <c r="BFE31" s="1">
        <f>LOOKUP($A31,'DMG Tables'!$P$2:$P$35,'DMG Tables'!$O$2:$O$35)*BFE$1*LOOKUP(BFE$1,'DMG Tables'!$G$2:$G$7,'DMG Tables'!$H$2:$H$7)</f>
        <v>543600000</v>
      </c>
      <c r="BFF31" s="1">
        <f>LOOKUP($A31,'DMG Tables'!$P$2:$P$35,'DMG Tables'!$O$2:$O$35)*BFF$1*LOOKUP(BFF$1,'DMG Tables'!$G$2:$G$7,'DMG Tables'!$H$2:$H$7)</f>
        <v>543960000</v>
      </c>
      <c r="BFG31" s="1">
        <f>LOOKUP($A31,'DMG Tables'!$P$2:$P$35,'DMG Tables'!$O$2:$O$35)*BFG$1*LOOKUP(BFG$1,'DMG Tables'!$G$2:$G$7,'DMG Tables'!$H$2:$H$7)</f>
        <v>544320000</v>
      </c>
      <c r="BFH31" s="1">
        <f>LOOKUP($A31,'DMG Tables'!$P$2:$P$35,'DMG Tables'!$O$2:$O$35)*BFH$1*LOOKUP(BFH$1,'DMG Tables'!$G$2:$G$7,'DMG Tables'!$H$2:$H$7)</f>
        <v>544680000</v>
      </c>
      <c r="BFI31" s="1">
        <f>LOOKUP($A31,'DMG Tables'!$P$2:$P$35,'DMG Tables'!$O$2:$O$35)*BFI$1*LOOKUP(BFI$1,'DMG Tables'!$G$2:$G$7,'DMG Tables'!$H$2:$H$7)</f>
        <v>545040000</v>
      </c>
      <c r="BFJ31" s="1">
        <f>LOOKUP($A31,'DMG Tables'!$P$2:$P$35,'DMG Tables'!$O$2:$O$35)*BFJ$1*LOOKUP(BFJ$1,'DMG Tables'!$G$2:$G$7,'DMG Tables'!$H$2:$H$7)</f>
        <v>545400000</v>
      </c>
      <c r="BFK31" s="1">
        <f>LOOKUP($A31,'DMG Tables'!$P$2:$P$35,'DMG Tables'!$O$2:$O$35)*BFK$1*LOOKUP(BFK$1,'DMG Tables'!$G$2:$G$7,'DMG Tables'!$H$2:$H$7)</f>
        <v>545760000</v>
      </c>
      <c r="BFL31" s="1">
        <f>LOOKUP($A31,'DMG Tables'!$P$2:$P$35,'DMG Tables'!$O$2:$O$35)*BFL$1*LOOKUP(BFL$1,'DMG Tables'!$G$2:$G$7,'DMG Tables'!$H$2:$H$7)</f>
        <v>546120000</v>
      </c>
      <c r="BFM31" s="1">
        <f>LOOKUP($A31,'DMG Tables'!$P$2:$P$35,'DMG Tables'!$O$2:$O$35)*BFM$1*LOOKUP(BFM$1,'DMG Tables'!$G$2:$G$7,'DMG Tables'!$H$2:$H$7)</f>
        <v>546480000</v>
      </c>
      <c r="BFN31" s="1">
        <f>LOOKUP($A31,'DMG Tables'!$P$2:$P$35,'DMG Tables'!$O$2:$O$35)*BFN$1*LOOKUP(BFN$1,'DMG Tables'!$G$2:$G$7,'DMG Tables'!$H$2:$H$7)</f>
        <v>546840000</v>
      </c>
      <c r="BFO31" s="1">
        <f>LOOKUP($A31,'DMG Tables'!$P$2:$P$35,'DMG Tables'!$O$2:$O$35)*BFO$1*LOOKUP(BFO$1,'DMG Tables'!$G$2:$G$7,'DMG Tables'!$H$2:$H$7)</f>
        <v>547200000</v>
      </c>
      <c r="BFP31" s="1">
        <f>LOOKUP($A31,'DMG Tables'!$P$2:$P$35,'DMG Tables'!$O$2:$O$35)*BFP$1*LOOKUP(BFP$1,'DMG Tables'!$G$2:$G$7,'DMG Tables'!$H$2:$H$7)</f>
        <v>547560000</v>
      </c>
      <c r="BFQ31" s="1">
        <f>LOOKUP($A31,'DMG Tables'!$P$2:$P$35,'DMG Tables'!$O$2:$O$35)*BFQ$1*LOOKUP(BFQ$1,'DMG Tables'!$G$2:$G$7,'DMG Tables'!$H$2:$H$7)</f>
        <v>547920000</v>
      </c>
      <c r="BFR31" s="1">
        <f>LOOKUP($A31,'DMG Tables'!$P$2:$P$35,'DMG Tables'!$O$2:$O$35)*BFR$1*LOOKUP(BFR$1,'DMG Tables'!$G$2:$G$7,'DMG Tables'!$H$2:$H$7)</f>
        <v>548280000</v>
      </c>
      <c r="BFS31" s="1">
        <f>LOOKUP($A31,'DMG Tables'!$P$2:$P$35,'DMG Tables'!$O$2:$O$35)*BFS$1*LOOKUP(BFS$1,'DMG Tables'!$G$2:$G$7,'DMG Tables'!$H$2:$H$7)</f>
        <v>548640000</v>
      </c>
      <c r="BFT31" s="1">
        <f>LOOKUP($A31,'DMG Tables'!$P$2:$P$35,'DMG Tables'!$O$2:$O$35)*BFT$1*LOOKUP(BFT$1,'DMG Tables'!$G$2:$G$7,'DMG Tables'!$H$2:$H$7)</f>
        <v>549000000</v>
      </c>
      <c r="BFU31" s="1">
        <f>LOOKUP($A31,'DMG Tables'!$P$2:$P$35,'DMG Tables'!$O$2:$O$35)*BFU$1*LOOKUP(BFU$1,'DMG Tables'!$G$2:$G$7,'DMG Tables'!$H$2:$H$7)</f>
        <v>549360000</v>
      </c>
      <c r="BFV31" s="1">
        <f>LOOKUP($A31,'DMG Tables'!$P$2:$P$35,'DMG Tables'!$O$2:$O$35)*BFV$1*LOOKUP(BFV$1,'DMG Tables'!$G$2:$G$7,'DMG Tables'!$H$2:$H$7)</f>
        <v>549720000</v>
      </c>
      <c r="BFW31" s="1">
        <f>LOOKUP($A31,'DMG Tables'!$P$2:$P$35,'DMG Tables'!$O$2:$O$35)*BFW$1*LOOKUP(BFW$1,'DMG Tables'!$G$2:$G$7,'DMG Tables'!$H$2:$H$7)</f>
        <v>550080000</v>
      </c>
      <c r="BFX31" s="1">
        <f>LOOKUP($A31,'DMG Tables'!$P$2:$P$35,'DMG Tables'!$O$2:$O$35)*BFX$1*LOOKUP(BFX$1,'DMG Tables'!$G$2:$G$7,'DMG Tables'!$H$2:$H$7)</f>
        <v>550440000</v>
      </c>
      <c r="BFY31" s="1">
        <f>LOOKUP($A31,'DMG Tables'!$P$2:$P$35,'DMG Tables'!$O$2:$O$35)*BFY$1*LOOKUP(BFY$1,'DMG Tables'!$G$2:$G$7,'DMG Tables'!$H$2:$H$7)</f>
        <v>550800000</v>
      </c>
      <c r="BFZ31" s="1">
        <f>LOOKUP($A31,'DMG Tables'!$P$2:$P$35,'DMG Tables'!$O$2:$O$35)*BFZ$1*LOOKUP(BFZ$1,'DMG Tables'!$G$2:$G$7,'DMG Tables'!$H$2:$H$7)</f>
        <v>551160000</v>
      </c>
      <c r="BGA31" s="1">
        <f>LOOKUP($A31,'DMG Tables'!$P$2:$P$35,'DMG Tables'!$O$2:$O$35)*BGA$1*LOOKUP(BGA$1,'DMG Tables'!$G$2:$G$7,'DMG Tables'!$H$2:$H$7)</f>
        <v>551520000</v>
      </c>
      <c r="BGB31" s="1">
        <f>LOOKUP($A31,'DMG Tables'!$P$2:$P$35,'DMG Tables'!$O$2:$O$35)*BGB$1*LOOKUP(BGB$1,'DMG Tables'!$G$2:$G$7,'DMG Tables'!$H$2:$H$7)</f>
        <v>551880000</v>
      </c>
      <c r="BGC31" s="1">
        <f>LOOKUP($A31,'DMG Tables'!$P$2:$P$35,'DMG Tables'!$O$2:$O$35)*BGC$1*LOOKUP(BGC$1,'DMG Tables'!$G$2:$G$7,'DMG Tables'!$H$2:$H$7)</f>
        <v>552240000</v>
      </c>
      <c r="BGD31" s="1">
        <f>LOOKUP($A31,'DMG Tables'!$P$2:$P$35,'DMG Tables'!$O$2:$O$35)*BGD$1*LOOKUP(BGD$1,'DMG Tables'!$G$2:$G$7,'DMG Tables'!$H$2:$H$7)</f>
        <v>552600000</v>
      </c>
      <c r="BGE31" s="1">
        <f>LOOKUP($A31,'DMG Tables'!$P$2:$P$35,'DMG Tables'!$O$2:$O$35)*BGE$1*LOOKUP(BGE$1,'DMG Tables'!$G$2:$G$7,'DMG Tables'!$H$2:$H$7)</f>
        <v>552960000</v>
      </c>
      <c r="BGF31" s="1">
        <f>LOOKUP($A31,'DMG Tables'!$P$2:$P$35,'DMG Tables'!$O$2:$O$35)*BGF$1*LOOKUP(BGF$1,'DMG Tables'!$G$2:$G$7,'DMG Tables'!$H$2:$H$7)</f>
        <v>553320000</v>
      </c>
      <c r="BGG31" s="1">
        <f>LOOKUP($A31,'DMG Tables'!$P$2:$P$35,'DMG Tables'!$O$2:$O$35)*BGG$1*LOOKUP(BGG$1,'DMG Tables'!$G$2:$G$7,'DMG Tables'!$H$2:$H$7)</f>
        <v>553680000</v>
      </c>
      <c r="BGH31" s="1">
        <f>LOOKUP($A31,'DMG Tables'!$P$2:$P$35,'DMG Tables'!$O$2:$O$35)*BGH$1*LOOKUP(BGH$1,'DMG Tables'!$G$2:$G$7,'DMG Tables'!$H$2:$H$7)</f>
        <v>554040000</v>
      </c>
      <c r="BGI31" s="1">
        <f>LOOKUP($A31,'DMG Tables'!$P$2:$P$35,'DMG Tables'!$O$2:$O$35)*BGI$1*LOOKUP(BGI$1,'DMG Tables'!$G$2:$G$7,'DMG Tables'!$H$2:$H$7)</f>
        <v>554400000</v>
      </c>
      <c r="BGJ31" s="1">
        <f>LOOKUP($A31,'DMG Tables'!$P$2:$P$35,'DMG Tables'!$O$2:$O$35)*BGJ$1*LOOKUP(BGJ$1,'DMG Tables'!$G$2:$G$7,'DMG Tables'!$H$2:$H$7)</f>
        <v>554760000</v>
      </c>
      <c r="BGK31" s="1">
        <f>LOOKUP($A31,'DMG Tables'!$P$2:$P$35,'DMG Tables'!$O$2:$O$35)*BGK$1*LOOKUP(BGK$1,'DMG Tables'!$G$2:$G$7,'DMG Tables'!$H$2:$H$7)</f>
        <v>555120000</v>
      </c>
      <c r="BGL31" s="1">
        <f>LOOKUP($A31,'DMG Tables'!$P$2:$P$35,'DMG Tables'!$O$2:$O$35)*BGL$1*LOOKUP(BGL$1,'DMG Tables'!$G$2:$G$7,'DMG Tables'!$H$2:$H$7)</f>
        <v>555480000</v>
      </c>
      <c r="BGM31" s="1">
        <f>LOOKUP($A31,'DMG Tables'!$P$2:$P$35,'DMG Tables'!$O$2:$O$35)*BGM$1*LOOKUP(BGM$1,'DMG Tables'!$G$2:$G$7,'DMG Tables'!$H$2:$H$7)</f>
        <v>555840000</v>
      </c>
      <c r="BGN31" s="1">
        <f>LOOKUP($A31,'DMG Tables'!$P$2:$P$35,'DMG Tables'!$O$2:$O$35)*BGN$1*LOOKUP(BGN$1,'DMG Tables'!$G$2:$G$7,'DMG Tables'!$H$2:$H$7)</f>
        <v>556200000</v>
      </c>
      <c r="BGO31" s="1">
        <f>LOOKUP($A31,'DMG Tables'!$P$2:$P$35,'DMG Tables'!$O$2:$O$35)*BGO$1*LOOKUP(BGO$1,'DMG Tables'!$G$2:$G$7,'DMG Tables'!$H$2:$H$7)</f>
        <v>556560000</v>
      </c>
      <c r="BGP31" s="1">
        <f>LOOKUP($A31,'DMG Tables'!$P$2:$P$35,'DMG Tables'!$O$2:$O$35)*BGP$1*LOOKUP(BGP$1,'DMG Tables'!$G$2:$G$7,'DMG Tables'!$H$2:$H$7)</f>
        <v>556920000</v>
      </c>
      <c r="BGQ31" s="1">
        <f>LOOKUP($A31,'DMG Tables'!$P$2:$P$35,'DMG Tables'!$O$2:$O$35)*BGQ$1*LOOKUP(BGQ$1,'DMG Tables'!$G$2:$G$7,'DMG Tables'!$H$2:$H$7)</f>
        <v>557280000</v>
      </c>
      <c r="BGR31" s="1">
        <f>LOOKUP($A31,'DMG Tables'!$P$2:$P$35,'DMG Tables'!$O$2:$O$35)*BGR$1*LOOKUP(BGR$1,'DMG Tables'!$G$2:$G$7,'DMG Tables'!$H$2:$H$7)</f>
        <v>557640000</v>
      </c>
      <c r="BGS31" s="1">
        <f>LOOKUP($A31,'DMG Tables'!$P$2:$P$35,'DMG Tables'!$O$2:$O$35)*BGS$1*LOOKUP(BGS$1,'DMG Tables'!$G$2:$G$7,'DMG Tables'!$H$2:$H$7)</f>
        <v>558000000</v>
      </c>
      <c r="BGT31" s="1">
        <f>LOOKUP($A31,'DMG Tables'!$P$2:$P$35,'DMG Tables'!$O$2:$O$35)*BGT$1*LOOKUP(BGT$1,'DMG Tables'!$G$2:$G$7,'DMG Tables'!$H$2:$H$7)</f>
        <v>558360000</v>
      </c>
      <c r="BGU31" s="1">
        <f>LOOKUP($A31,'DMG Tables'!$P$2:$P$35,'DMG Tables'!$O$2:$O$35)*BGU$1*LOOKUP(BGU$1,'DMG Tables'!$G$2:$G$7,'DMG Tables'!$H$2:$H$7)</f>
        <v>558720000</v>
      </c>
      <c r="BGV31" s="1">
        <f>LOOKUP($A31,'DMG Tables'!$P$2:$P$35,'DMG Tables'!$O$2:$O$35)*BGV$1*LOOKUP(BGV$1,'DMG Tables'!$G$2:$G$7,'DMG Tables'!$H$2:$H$7)</f>
        <v>559080000</v>
      </c>
      <c r="BGW31" s="1">
        <f>LOOKUP($A31,'DMG Tables'!$P$2:$P$35,'DMG Tables'!$O$2:$O$35)*BGW$1*LOOKUP(BGW$1,'DMG Tables'!$G$2:$G$7,'DMG Tables'!$H$2:$H$7)</f>
        <v>559440000</v>
      </c>
      <c r="BGX31" s="1">
        <f>LOOKUP($A31,'DMG Tables'!$P$2:$P$35,'DMG Tables'!$O$2:$O$35)*BGX$1*LOOKUP(BGX$1,'DMG Tables'!$G$2:$G$7,'DMG Tables'!$H$2:$H$7)</f>
        <v>559800000</v>
      </c>
      <c r="BGY31" s="1">
        <f>LOOKUP($A31,'DMG Tables'!$P$2:$P$35,'DMG Tables'!$O$2:$O$35)*BGY$1*LOOKUP(BGY$1,'DMG Tables'!$G$2:$G$7,'DMG Tables'!$H$2:$H$7)</f>
        <v>560160000</v>
      </c>
      <c r="BGZ31" s="1">
        <f>LOOKUP($A31,'DMG Tables'!$P$2:$P$35,'DMG Tables'!$O$2:$O$35)*BGZ$1*LOOKUP(BGZ$1,'DMG Tables'!$G$2:$G$7,'DMG Tables'!$H$2:$H$7)</f>
        <v>560520000</v>
      </c>
      <c r="BHA31" s="1">
        <f>LOOKUP($A31,'DMG Tables'!$P$2:$P$35,'DMG Tables'!$O$2:$O$35)*BHA$1*LOOKUP(BHA$1,'DMG Tables'!$G$2:$G$7,'DMG Tables'!$H$2:$H$7)</f>
        <v>560880000</v>
      </c>
      <c r="BHB31" s="1">
        <f>LOOKUP($A31,'DMG Tables'!$P$2:$P$35,'DMG Tables'!$O$2:$O$35)*BHB$1*LOOKUP(BHB$1,'DMG Tables'!$G$2:$G$7,'DMG Tables'!$H$2:$H$7)</f>
        <v>561240000</v>
      </c>
      <c r="BHC31" s="1">
        <f>LOOKUP($A31,'DMG Tables'!$P$2:$P$35,'DMG Tables'!$O$2:$O$35)*BHC$1*LOOKUP(BHC$1,'DMG Tables'!$G$2:$G$7,'DMG Tables'!$H$2:$H$7)</f>
        <v>561600000</v>
      </c>
      <c r="BHD31" s="1">
        <f>LOOKUP($A31,'DMG Tables'!$P$2:$P$35,'DMG Tables'!$O$2:$O$35)*BHD$1*LOOKUP(BHD$1,'DMG Tables'!$G$2:$G$7,'DMG Tables'!$H$2:$H$7)</f>
        <v>561960000</v>
      </c>
      <c r="BHE31" s="1">
        <f>LOOKUP($A31,'DMG Tables'!$P$2:$P$35,'DMG Tables'!$O$2:$O$35)*BHE$1*LOOKUP(BHE$1,'DMG Tables'!$G$2:$G$7,'DMG Tables'!$H$2:$H$7)</f>
        <v>562320000</v>
      </c>
      <c r="BHF31" s="1">
        <f>LOOKUP($A31,'DMG Tables'!$P$2:$P$35,'DMG Tables'!$O$2:$O$35)*BHF$1*LOOKUP(BHF$1,'DMG Tables'!$G$2:$G$7,'DMG Tables'!$H$2:$H$7)</f>
        <v>562680000</v>
      </c>
      <c r="BHG31" s="1">
        <f>LOOKUP($A31,'DMG Tables'!$P$2:$P$35,'DMG Tables'!$O$2:$O$35)*BHG$1*LOOKUP(BHG$1,'DMG Tables'!$G$2:$G$7,'DMG Tables'!$H$2:$H$7)</f>
        <v>563040000</v>
      </c>
      <c r="BHH31" s="1">
        <f>LOOKUP($A31,'DMG Tables'!$P$2:$P$35,'DMG Tables'!$O$2:$O$35)*BHH$1*LOOKUP(BHH$1,'DMG Tables'!$G$2:$G$7,'DMG Tables'!$H$2:$H$7)</f>
        <v>563400000</v>
      </c>
      <c r="BHI31" s="1">
        <f>LOOKUP($A31,'DMG Tables'!$P$2:$P$35,'DMG Tables'!$O$2:$O$35)*BHI$1*LOOKUP(BHI$1,'DMG Tables'!$G$2:$G$7,'DMG Tables'!$H$2:$H$7)</f>
        <v>563760000</v>
      </c>
      <c r="BHJ31" s="1">
        <f>LOOKUP($A31,'DMG Tables'!$P$2:$P$35,'DMG Tables'!$O$2:$O$35)*BHJ$1*LOOKUP(BHJ$1,'DMG Tables'!$G$2:$G$7,'DMG Tables'!$H$2:$H$7)</f>
        <v>564120000</v>
      </c>
      <c r="BHK31" s="1">
        <f>LOOKUP($A31,'DMG Tables'!$P$2:$P$35,'DMG Tables'!$O$2:$O$35)*BHK$1*LOOKUP(BHK$1,'DMG Tables'!$G$2:$G$7,'DMG Tables'!$H$2:$H$7)</f>
        <v>564480000</v>
      </c>
      <c r="BHL31" s="1">
        <f>LOOKUP($A31,'DMG Tables'!$P$2:$P$35,'DMG Tables'!$O$2:$O$35)*BHL$1*LOOKUP(BHL$1,'DMG Tables'!$G$2:$G$7,'DMG Tables'!$H$2:$H$7)</f>
        <v>564840000</v>
      </c>
      <c r="BHM31" s="1">
        <f>LOOKUP($A31,'DMG Tables'!$P$2:$P$35,'DMG Tables'!$O$2:$O$35)*BHM$1*LOOKUP(BHM$1,'DMG Tables'!$G$2:$G$7,'DMG Tables'!$H$2:$H$7)</f>
        <v>565200000</v>
      </c>
      <c r="BHN31" s="1">
        <f>LOOKUP($A31,'DMG Tables'!$P$2:$P$35,'DMG Tables'!$O$2:$O$35)*BHN$1*LOOKUP(BHN$1,'DMG Tables'!$G$2:$G$7,'DMG Tables'!$H$2:$H$7)</f>
        <v>565560000</v>
      </c>
      <c r="BHO31" s="1">
        <f>LOOKUP($A31,'DMG Tables'!$P$2:$P$35,'DMG Tables'!$O$2:$O$35)*BHO$1*LOOKUP(BHO$1,'DMG Tables'!$G$2:$G$7,'DMG Tables'!$H$2:$H$7)</f>
        <v>565920000</v>
      </c>
      <c r="BHP31" s="1">
        <f>LOOKUP($A31,'DMG Tables'!$P$2:$P$35,'DMG Tables'!$O$2:$O$35)*BHP$1*LOOKUP(BHP$1,'DMG Tables'!$G$2:$G$7,'DMG Tables'!$H$2:$H$7)</f>
        <v>566280000</v>
      </c>
      <c r="BHQ31" s="1">
        <f>LOOKUP($A31,'DMG Tables'!$P$2:$P$35,'DMG Tables'!$O$2:$O$35)*BHQ$1*LOOKUP(BHQ$1,'DMG Tables'!$G$2:$G$7,'DMG Tables'!$H$2:$H$7)</f>
        <v>566640000</v>
      </c>
      <c r="BHR31" s="1">
        <f>LOOKUP($A31,'DMG Tables'!$P$2:$P$35,'DMG Tables'!$O$2:$O$35)*BHR$1*LOOKUP(BHR$1,'DMG Tables'!$G$2:$G$7,'DMG Tables'!$H$2:$H$7)</f>
        <v>567000000</v>
      </c>
      <c r="BHS31" s="1">
        <f>LOOKUP($A31,'DMG Tables'!$P$2:$P$35,'DMG Tables'!$O$2:$O$35)*BHS$1*LOOKUP(BHS$1,'DMG Tables'!$G$2:$G$7,'DMG Tables'!$H$2:$H$7)</f>
        <v>567360000</v>
      </c>
      <c r="BHT31" s="1">
        <f>LOOKUP($A31,'DMG Tables'!$P$2:$P$35,'DMG Tables'!$O$2:$O$35)*BHT$1*LOOKUP(BHT$1,'DMG Tables'!$G$2:$G$7,'DMG Tables'!$H$2:$H$7)</f>
        <v>567720000</v>
      </c>
      <c r="BHU31" s="1">
        <f>LOOKUP($A31,'DMG Tables'!$P$2:$P$35,'DMG Tables'!$O$2:$O$35)*BHU$1*LOOKUP(BHU$1,'DMG Tables'!$G$2:$G$7,'DMG Tables'!$H$2:$H$7)</f>
        <v>568080000</v>
      </c>
      <c r="BHV31" s="1">
        <f>LOOKUP($A31,'DMG Tables'!$P$2:$P$35,'DMG Tables'!$O$2:$O$35)*BHV$1*LOOKUP(BHV$1,'DMG Tables'!$G$2:$G$7,'DMG Tables'!$H$2:$H$7)</f>
        <v>568440000</v>
      </c>
      <c r="BHW31" s="1">
        <f>LOOKUP($A31,'DMG Tables'!$P$2:$P$35,'DMG Tables'!$O$2:$O$35)*BHW$1*LOOKUP(BHW$1,'DMG Tables'!$G$2:$G$7,'DMG Tables'!$H$2:$H$7)</f>
        <v>568800000</v>
      </c>
      <c r="BHX31" s="1">
        <f>LOOKUP($A31,'DMG Tables'!$P$2:$P$35,'DMG Tables'!$O$2:$O$35)*BHX$1*LOOKUP(BHX$1,'DMG Tables'!$G$2:$G$7,'DMG Tables'!$H$2:$H$7)</f>
        <v>569160000</v>
      </c>
      <c r="BHY31" s="1">
        <f>LOOKUP($A31,'DMG Tables'!$P$2:$P$35,'DMG Tables'!$O$2:$O$35)*BHY$1*LOOKUP(BHY$1,'DMG Tables'!$G$2:$G$7,'DMG Tables'!$H$2:$H$7)</f>
        <v>569520000</v>
      </c>
      <c r="BHZ31" s="1">
        <f>LOOKUP($A31,'DMG Tables'!$P$2:$P$35,'DMG Tables'!$O$2:$O$35)*BHZ$1*LOOKUP(BHZ$1,'DMG Tables'!$G$2:$G$7,'DMG Tables'!$H$2:$H$7)</f>
        <v>569880000</v>
      </c>
      <c r="BIA31" s="1">
        <f>LOOKUP($A31,'DMG Tables'!$P$2:$P$35,'DMG Tables'!$O$2:$O$35)*BIA$1*LOOKUP(BIA$1,'DMG Tables'!$G$2:$G$7,'DMG Tables'!$H$2:$H$7)</f>
        <v>570240000</v>
      </c>
      <c r="BIB31" s="1">
        <f>LOOKUP($A31,'DMG Tables'!$P$2:$P$35,'DMG Tables'!$O$2:$O$35)*BIB$1*LOOKUP(BIB$1,'DMG Tables'!$G$2:$G$7,'DMG Tables'!$H$2:$H$7)</f>
        <v>570600000</v>
      </c>
      <c r="BIC31" s="1">
        <f>LOOKUP($A31,'DMG Tables'!$P$2:$P$35,'DMG Tables'!$O$2:$O$35)*BIC$1*LOOKUP(BIC$1,'DMG Tables'!$G$2:$G$7,'DMG Tables'!$H$2:$H$7)</f>
        <v>570960000</v>
      </c>
      <c r="BID31" s="1">
        <f>LOOKUP($A31,'DMG Tables'!$P$2:$P$35,'DMG Tables'!$O$2:$O$35)*BID$1*LOOKUP(BID$1,'DMG Tables'!$G$2:$G$7,'DMG Tables'!$H$2:$H$7)</f>
        <v>571320000</v>
      </c>
      <c r="BIE31" s="1">
        <f>LOOKUP($A31,'DMG Tables'!$P$2:$P$35,'DMG Tables'!$O$2:$O$35)*BIE$1*LOOKUP(BIE$1,'DMG Tables'!$G$2:$G$7,'DMG Tables'!$H$2:$H$7)</f>
        <v>571680000</v>
      </c>
      <c r="BIF31" s="1">
        <f>LOOKUP($A31,'DMG Tables'!$P$2:$P$35,'DMG Tables'!$O$2:$O$35)*BIF$1*LOOKUP(BIF$1,'DMG Tables'!$G$2:$G$7,'DMG Tables'!$H$2:$H$7)</f>
        <v>572040000</v>
      </c>
      <c r="BIG31" s="1">
        <f>LOOKUP($A31,'DMG Tables'!$P$2:$P$35,'DMG Tables'!$O$2:$O$35)*BIG$1*LOOKUP(BIG$1,'DMG Tables'!$G$2:$G$7,'DMG Tables'!$H$2:$H$7)</f>
        <v>572400000</v>
      </c>
      <c r="BIH31" s="1">
        <f>LOOKUP($A31,'DMG Tables'!$P$2:$P$35,'DMG Tables'!$O$2:$O$35)*BIH$1*LOOKUP(BIH$1,'DMG Tables'!$G$2:$G$7,'DMG Tables'!$H$2:$H$7)</f>
        <v>572760000</v>
      </c>
      <c r="BII31" s="1">
        <f>LOOKUP($A31,'DMG Tables'!$P$2:$P$35,'DMG Tables'!$O$2:$O$35)*BII$1*LOOKUP(BII$1,'DMG Tables'!$G$2:$G$7,'DMG Tables'!$H$2:$H$7)</f>
        <v>573120000</v>
      </c>
      <c r="BIJ31" s="1">
        <f>LOOKUP($A31,'DMG Tables'!$P$2:$P$35,'DMG Tables'!$O$2:$O$35)*BIJ$1*LOOKUP(BIJ$1,'DMG Tables'!$G$2:$G$7,'DMG Tables'!$H$2:$H$7)</f>
        <v>573480000</v>
      </c>
      <c r="BIK31" s="1">
        <f>LOOKUP($A31,'DMG Tables'!$P$2:$P$35,'DMG Tables'!$O$2:$O$35)*BIK$1*LOOKUP(BIK$1,'DMG Tables'!$G$2:$G$7,'DMG Tables'!$H$2:$H$7)</f>
        <v>573840000</v>
      </c>
      <c r="BIL31" s="1">
        <f>LOOKUP($A31,'DMG Tables'!$P$2:$P$35,'DMG Tables'!$O$2:$O$35)*BIL$1*LOOKUP(BIL$1,'DMG Tables'!$G$2:$G$7,'DMG Tables'!$H$2:$H$7)</f>
        <v>574200000</v>
      </c>
      <c r="BIM31" s="1">
        <f>LOOKUP($A31,'DMG Tables'!$P$2:$P$35,'DMG Tables'!$O$2:$O$35)*BIM$1*LOOKUP(BIM$1,'DMG Tables'!$G$2:$G$7,'DMG Tables'!$H$2:$H$7)</f>
        <v>574560000</v>
      </c>
      <c r="BIN31" s="1">
        <f>LOOKUP($A31,'DMG Tables'!$P$2:$P$35,'DMG Tables'!$O$2:$O$35)*BIN$1*LOOKUP(BIN$1,'DMG Tables'!$G$2:$G$7,'DMG Tables'!$H$2:$H$7)</f>
        <v>574920000</v>
      </c>
      <c r="BIO31" s="1">
        <f>LOOKUP($A31,'DMG Tables'!$P$2:$P$35,'DMG Tables'!$O$2:$O$35)*BIO$1*LOOKUP(BIO$1,'DMG Tables'!$G$2:$G$7,'DMG Tables'!$H$2:$H$7)</f>
        <v>575280000</v>
      </c>
      <c r="BIP31" s="1">
        <f>LOOKUP($A31,'DMG Tables'!$P$2:$P$35,'DMG Tables'!$O$2:$O$35)*BIP$1*LOOKUP(BIP$1,'DMG Tables'!$G$2:$G$7,'DMG Tables'!$H$2:$H$7)</f>
        <v>575640000</v>
      </c>
      <c r="BIQ31" s="1">
        <f>LOOKUP($A31,'DMG Tables'!$P$2:$P$35,'DMG Tables'!$O$2:$O$35)*BIQ$1*LOOKUP(BIQ$1,'DMG Tables'!$G$2:$G$7,'DMG Tables'!$H$2:$H$7)</f>
        <v>576000000</v>
      </c>
      <c r="BIR31" s="1">
        <f>LOOKUP($A31,'DMG Tables'!$P$2:$P$35,'DMG Tables'!$O$2:$O$35)*BIR$1*LOOKUP(BIR$1,'DMG Tables'!$G$2:$G$7,'DMG Tables'!$H$2:$H$7)</f>
        <v>576360000</v>
      </c>
      <c r="BIS31" s="1">
        <f>LOOKUP($A31,'DMG Tables'!$P$2:$P$35,'DMG Tables'!$O$2:$O$35)*BIS$1*LOOKUP(BIS$1,'DMG Tables'!$G$2:$G$7,'DMG Tables'!$H$2:$H$7)</f>
        <v>576720000</v>
      </c>
      <c r="BIT31" s="1">
        <f>LOOKUP($A31,'DMG Tables'!$P$2:$P$35,'DMG Tables'!$O$2:$O$35)*BIT$1*LOOKUP(BIT$1,'DMG Tables'!$G$2:$G$7,'DMG Tables'!$H$2:$H$7)</f>
        <v>577080000</v>
      </c>
      <c r="BIU31" s="1">
        <f>LOOKUP($A31,'DMG Tables'!$P$2:$P$35,'DMG Tables'!$O$2:$O$35)*BIU$1*LOOKUP(BIU$1,'DMG Tables'!$G$2:$G$7,'DMG Tables'!$H$2:$H$7)</f>
        <v>577440000</v>
      </c>
      <c r="BIV31" s="1">
        <f>LOOKUP($A31,'DMG Tables'!$P$2:$P$35,'DMG Tables'!$O$2:$O$35)*BIV$1*LOOKUP(BIV$1,'DMG Tables'!$G$2:$G$7,'DMG Tables'!$H$2:$H$7)</f>
        <v>577800000</v>
      </c>
      <c r="BIW31" s="1">
        <f>LOOKUP($A31,'DMG Tables'!$P$2:$P$35,'DMG Tables'!$O$2:$O$35)*BIW$1*LOOKUP(BIW$1,'DMG Tables'!$G$2:$G$7,'DMG Tables'!$H$2:$H$7)</f>
        <v>578160000</v>
      </c>
      <c r="BIX31" s="1">
        <f>LOOKUP($A31,'DMG Tables'!$P$2:$P$35,'DMG Tables'!$O$2:$O$35)*BIX$1*LOOKUP(BIX$1,'DMG Tables'!$G$2:$G$7,'DMG Tables'!$H$2:$H$7)</f>
        <v>578520000</v>
      </c>
      <c r="BIY31" s="1">
        <f>LOOKUP($A31,'DMG Tables'!$P$2:$P$35,'DMG Tables'!$O$2:$O$35)*BIY$1*LOOKUP(BIY$1,'DMG Tables'!$G$2:$G$7,'DMG Tables'!$H$2:$H$7)</f>
        <v>578880000</v>
      </c>
      <c r="BIZ31" s="1">
        <f>LOOKUP($A31,'DMG Tables'!$P$2:$P$35,'DMG Tables'!$O$2:$O$35)*BIZ$1*LOOKUP(BIZ$1,'DMG Tables'!$G$2:$G$7,'DMG Tables'!$H$2:$H$7)</f>
        <v>579240000</v>
      </c>
      <c r="BJA31" s="1">
        <f>LOOKUP($A31,'DMG Tables'!$P$2:$P$35,'DMG Tables'!$O$2:$O$35)*BJA$1*LOOKUP(BJA$1,'DMG Tables'!$G$2:$G$7,'DMG Tables'!$H$2:$H$7)</f>
        <v>579600000</v>
      </c>
      <c r="BJB31" s="1">
        <f>LOOKUP($A31,'DMG Tables'!$P$2:$P$35,'DMG Tables'!$O$2:$O$35)*BJB$1*LOOKUP(BJB$1,'DMG Tables'!$G$2:$G$7,'DMG Tables'!$H$2:$H$7)</f>
        <v>579960000</v>
      </c>
      <c r="BJC31" s="1">
        <f>LOOKUP($A31,'DMG Tables'!$P$2:$P$35,'DMG Tables'!$O$2:$O$35)*BJC$1*LOOKUP(BJC$1,'DMG Tables'!$G$2:$G$7,'DMG Tables'!$H$2:$H$7)</f>
        <v>580320000</v>
      </c>
      <c r="BJD31" s="1">
        <f>LOOKUP($A31,'DMG Tables'!$P$2:$P$35,'DMG Tables'!$O$2:$O$35)*BJD$1*LOOKUP(BJD$1,'DMG Tables'!$G$2:$G$7,'DMG Tables'!$H$2:$H$7)</f>
        <v>580680000</v>
      </c>
      <c r="BJE31" s="1">
        <f>LOOKUP($A31,'DMG Tables'!$P$2:$P$35,'DMG Tables'!$O$2:$O$35)*BJE$1*LOOKUP(BJE$1,'DMG Tables'!$G$2:$G$7,'DMG Tables'!$H$2:$H$7)</f>
        <v>581040000</v>
      </c>
      <c r="BJF31" s="1">
        <f>LOOKUP($A31,'DMG Tables'!$P$2:$P$35,'DMG Tables'!$O$2:$O$35)*BJF$1*LOOKUP(BJF$1,'DMG Tables'!$G$2:$G$7,'DMG Tables'!$H$2:$H$7)</f>
        <v>581400000</v>
      </c>
      <c r="BJG31" s="1">
        <f>LOOKUP($A31,'DMG Tables'!$P$2:$P$35,'DMG Tables'!$O$2:$O$35)*BJG$1*LOOKUP(BJG$1,'DMG Tables'!$G$2:$G$7,'DMG Tables'!$H$2:$H$7)</f>
        <v>581760000</v>
      </c>
      <c r="BJH31" s="1">
        <f>LOOKUP($A31,'DMG Tables'!$P$2:$P$35,'DMG Tables'!$O$2:$O$35)*BJH$1*LOOKUP(BJH$1,'DMG Tables'!$G$2:$G$7,'DMG Tables'!$H$2:$H$7)</f>
        <v>582120000</v>
      </c>
      <c r="BJI31" s="1">
        <f>LOOKUP($A31,'DMG Tables'!$P$2:$P$35,'DMG Tables'!$O$2:$O$35)*BJI$1*LOOKUP(BJI$1,'DMG Tables'!$G$2:$G$7,'DMG Tables'!$H$2:$H$7)</f>
        <v>582480000</v>
      </c>
      <c r="BJJ31" s="1">
        <f>LOOKUP($A31,'DMG Tables'!$P$2:$P$35,'DMG Tables'!$O$2:$O$35)*BJJ$1*LOOKUP(BJJ$1,'DMG Tables'!$G$2:$G$7,'DMG Tables'!$H$2:$H$7)</f>
        <v>582840000</v>
      </c>
      <c r="BJK31" s="1">
        <f>LOOKUP($A31,'DMG Tables'!$P$2:$P$35,'DMG Tables'!$O$2:$O$35)*BJK$1*LOOKUP(BJK$1,'DMG Tables'!$G$2:$G$7,'DMG Tables'!$H$2:$H$7)</f>
        <v>583200000</v>
      </c>
      <c r="BJL31" s="1">
        <f>LOOKUP($A31,'DMG Tables'!$P$2:$P$35,'DMG Tables'!$O$2:$O$35)*BJL$1*LOOKUP(BJL$1,'DMG Tables'!$G$2:$G$7,'DMG Tables'!$H$2:$H$7)</f>
        <v>583560000</v>
      </c>
      <c r="BJM31" s="1">
        <f>LOOKUP($A31,'DMG Tables'!$P$2:$P$35,'DMG Tables'!$O$2:$O$35)*BJM$1*LOOKUP(BJM$1,'DMG Tables'!$G$2:$G$7,'DMG Tables'!$H$2:$H$7)</f>
        <v>583920000</v>
      </c>
      <c r="BJN31" s="1">
        <f>LOOKUP($A31,'DMG Tables'!$P$2:$P$35,'DMG Tables'!$O$2:$O$35)*BJN$1*LOOKUP(BJN$1,'DMG Tables'!$G$2:$G$7,'DMG Tables'!$H$2:$H$7)</f>
        <v>584280000</v>
      </c>
      <c r="BJO31" s="1">
        <f>LOOKUP($A31,'DMG Tables'!$P$2:$P$35,'DMG Tables'!$O$2:$O$35)*BJO$1*LOOKUP(BJO$1,'DMG Tables'!$G$2:$G$7,'DMG Tables'!$H$2:$H$7)</f>
        <v>584640000</v>
      </c>
      <c r="BJP31" s="1">
        <f>LOOKUP($A31,'DMG Tables'!$P$2:$P$35,'DMG Tables'!$O$2:$O$35)*BJP$1*LOOKUP(BJP$1,'DMG Tables'!$G$2:$G$7,'DMG Tables'!$H$2:$H$7)</f>
        <v>585000000</v>
      </c>
      <c r="BJQ31" s="1">
        <f>LOOKUP($A31,'DMG Tables'!$P$2:$P$35,'DMG Tables'!$O$2:$O$35)*BJQ$1*LOOKUP(BJQ$1,'DMG Tables'!$G$2:$G$7,'DMG Tables'!$H$2:$H$7)</f>
        <v>585360000</v>
      </c>
      <c r="BJR31" s="1">
        <f>LOOKUP($A31,'DMG Tables'!$P$2:$P$35,'DMG Tables'!$O$2:$O$35)*BJR$1*LOOKUP(BJR$1,'DMG Tables'!$G$2:$G$7,'DMG Tables'!$H$2:$H$7)</f>
        <v>585720000</v>
      </c>
      <c r="BJS31" s="1">
        <f>LOOKUP($A31,'DMG Tables'!$P$2:$P$35,'DMG Tables'!$O$2:$O$35)*BJS$1*LOOKUP(BJS$1,'DMG Tables'!$G$2:$G$7,'DMG Tables'!$H$2:$H$7)</f>
        <v>586080000</v>
      </c>
      <c r="BJT31" s="1">
        <f>LOOKUP($A31,'DMG Tables'!$P$2:$P$35,'DMG Tables'!$O$2:$O$35)*BJT$1*LOOKUP(BJT$1,'DMG Tables'!$G$2:$G$7,'DMG Tables'!$H$2:$H$7)</f>
        <v>586440000</v>
      </c>
      <c r="BJU31" s="1">
        <f>LOOKUP($A31,'DMG Tables'!$P$2:$P$35,'DMG Tables'!$O$2:$O$35)*BJU$1*LOOKUP(BJU$1,'DMG Tables'!$G$2:$G$7,'DMG Tables'!$H$2:$H$7)</f>
        <v>586800000</v>
      </c>
      <c r="BJV31" s="1">
        <f>LOOKUP($A31,'DMG Tables'!$P$2:$P$35,'DMG Tables'!$O$2:$O$35)*BJV$1*LOOKUP(BJV$1,'DMG Tables'!$G$2:$G$7,'DMG Tables'!$H$2:$H$7)</f>
        <v>587160000</v>
      </c>
      <c r="BJW31" s="1">
        <f>LOOKUP($A31,'DMG Tables'!$P$2:$P$35,'DMG Tables'!$O$2:$O$35)*BJW$1*LOOKUP(BJW$1,'DMG Tables'!$G$2:$G$7,'DMG Tables'!$H$2:$H$7)</f>
        <v>587520000</v>
      </c>
      <c r="BJX31" s="1">
        <f>LOOKUP($A31,'DMG Tables'!$P$2:$P$35,'DMG Tables'!$O$2:$O$35)*BJX$1*LOOKUP(BJX$1,'DMG Tables'!$G$2:$G$7,'DMG Tables'!$H$2:$H$7)</f>
        <v>587880000</v>
      </c>
      <c r="BJY31" s="1">
        <f>LOOKUP($A31,'DMG Tables'!$P$2:$P$35,'DMG Tables'!$O$2:$O$35)*BJY$1*LOOKUP(BJY$1,'DMG Tables'!$G$2:$G$7,'DMG Tables'!$H$2:$H$7)</f>
        <v>588240000</v>
      </c>
      <c r="BJZ31" s="1">
        <f>LOOKUP($A31,'DMG Tables'!$P$2:$P$35,'DMG Tables'!$O$2:$O$35)*BJZ$1*LOOKUP(BJZ$1,'DMG Tables'!$G$2:$G$7,'DMG Tables'!$H$2:$H$7)</f>
        <v>588600000</v>
      </c>
      <c r="BKA31" s="1">
        <f>LOOKUP($A31,'DMG Tables'!$P$2:$P$35,'DMG Tables'!$O$2:$O$35)*BKA$1*LOOKUP(BKA$1,'DMG Tables'!$G$2:$G$7,'DMG Tables'!$H$2:$H$7)</f>
        <v>588960000</v>
      </c>
      <c r="BKB31" s="1">
        <f>LOOKUP($A31,'DMG Tables'!$P$2:$P$35,'DMG Tables'!$O$2:$O$35)*BKB$1*LOOKUP(BKB$1,'DMG Tables'!$G$2:$G$7,'DMG Tables'!$H$2:$H$7)</f>
        <v>589320000</v>
      </c>
      <c r="BKC31" s="1">
        <f>LOOKUP($A31,'DMG Tables'!$P$2:$P$35,'DMG Tables'!$O$2:$O$35)*BKC$1*LOOKUP(BKC$1,'DMG Tables'!$G$2:$G$7,'DMG Tables'!$H$2:$H$7)</f>
        <v>589680000</v>
      </c>
      <c r="BKD31" s="1">
        <f>LOOKUP($A31,'DMG Tables'!$P$2:$P$35,'DMG Tables'!$O$2:$O$35)*BKD$1*LOOKUP(BKD$1,'DMG Tables'!$G$2:$G$7,'DMG Tables'!$H$2:$H$7)</f>
        <v>590040000</v>
      </c>
      <c r="BKE31" s="1">
        <f>LOOKUP($A31,'DMG Tables'!$P$2:$P$35,'DMG Tables'!$O$2:$O$35)*BKE$1*LOOKUP(BKE$1,'DMG Tables'!$G$2:$G$7,'DMG Tables'!$H$2:$H$7)</f>
        <v>590400000</v>
      </c>
      <c r="BKF31" s="1">
        <f>LOOKUP($A31,'DMG Tables'!$P$2:$P$35,'DMG Tables'!$O$2:$O$35)*BKF$1*LOOKUP(BKF$1,'DMG Tables'!$G$2:$G$7,'DMG Tables'!$H$2:$H$7)</f>
        <v>590760000</v>
      </c>
      <c r="BKG31" s="1">
        <f>LOOKUP($A31,'DMG Tables'!$P$2:$P$35,'DMG Tables'!$O$2:$O$35)*BKG$1*LOOKUP(BKG$1,'DMG Tables'!$G$2:$G$7,'DMG Tables'!$H$2:$H$7)</f>
        <v>591120000</v>
      </c>
      <c r="BKH31" s="1">
        <f>LOOKUP($A31,'DMG Tables'!$P$2:$P$35,'DMG Tables'!$O$2:$O$35)*BKH$1*LOOKUP(BKH$1,'DMG Tables'!$G$2:$G$7,'DMG Tables'!$H$2:$H$7)</f>
        <v>591480000</v>
      </c>
      <c r="BKI31" s="1">
        <f>LOOKUP($A31,'DMG Tables'!$P$2:$P$35,'DMG Tables'!$O$2:$O$35)*BKI$1*LOOKUP(BKI$1,'DMG Tables'!$G$2:$G$7,'DMG Tables'!$H$2:$H$7)</f>
        <v>591840000</v>
      </c>
      <c r="BKJ31" s="1">
        <f>LOOKUP($A31,'DMG Tables'!$P$2:$P$35,'DMG Tables'!$O$2:$O$35)*BKJ$1*LOOKUP(BKJ$1,'DMG Tables'!$G$2:$G$7,'DMG Tables'!$H$2:$H$7)</f>
        <v>592200000</v>
      </c>
      <c r="BKK31" s="1">
        <f>LOOKUP($A31,'DMG Tables'!$P$2:$P$35,'DMG Tables'!$O$2:$O$35)*BKK$1*LOOKUP(BKK$1,'DMG Tables'!$G$2:$G$7,'DMG Tables'!$H$2:$H$7)</f>
        <v>592560000</v>
      </c>
      <c r="BKL31" s="1">
        <f>LOOKUP($A31,'DMG Tables'!$P$2:$P$35,'DMG Tables'!$O$2:$O$35)*BKL$1*LOOKUP(BKL$1,'DMG Tables'!$G$2:$G$7,'DMG Tables'!$H$2:$H$7)</f>
        <v>592920000</v>
      </c>
      <c r="BKM31" s="1">
        <f>LOOKUP($A31,'DMG Tables'!$P$2:$P$35,'DMG Tables'!$O$2:$O$35)*BKM$1*LOOKUP(BKM$1,'DMG Tables'!$G$2:$G$7,'DMG Tables'!$H$2:$H$7)</f>
        <v>593280000</v>
      </c>
      <c r="BKN31" s="1">
        <f>LOOKUP($A31,'DMG Tables'!$P$2:$P$35,'DMG Tables'!$O$2:$O$35)*BKN$1*LOOKUP(BKN$1,'DMG Tables'!$G$2:$G$7,'DMG Tables'!$H$2:$H$7)</f>
        <v>593640000</v>
      </c>
      <c r="BKO31" s="1">
        <f>LOOKUP($A31,'DMG Tables'!$P$2:$P$35,'DMG Tables'!$O$2:$O$35)*BKO$1*LOOKUP(BKO$1,'DMG Tables'!$G$2:$G$7,'DMG Tables'!$H$2:$H$7)</f>
        <v>594000000</v>
      </c>
      <c r="BKP31" s="1">
        <f>LOOKUP($A31,'DMG Tables'!$P$2:$P$35,'DMG Tables'!$O$2:$O$35)*BKP$1*LOOKUP(BKP$1,'DMG Tables'!$G$2:$G$7,'DMG Tables'!$H$2:$H$7)</f>
        <v>594360000</v>
      </c>
      <c r="BKQ31" s="1">
        <f>LOOKUP($A31,'DMG Tables'!$P$2:$P$35,'DMG Tables'!$O$2:$O$35)*BKQ$1*LOOKUP(BKQ$1,'DMG Tables'!$G$2:$G$7,'DMG Tables'!$H$2:$H$7)</f>
        <v>594720000</v>
      </c>
      <c r="BKR31" s="1">
        <f>LOOKUP($A31,'DMG Tables'!$P$2:$P$35,'DMG Tables'!$O$2:$O$35)*BKR$1*LOOKUP(BKR$1,'DMG Tables'!$G$2:$G$7,'DMG Tables'!$H$2:$H$7)</f>
        <v>595080000</v>
      </c>
      <c r="BKS31" s="1">
        <f>LOOKUP($A31,'DMG Tables'!$P$2:$P$35,'DMG Tables'!$O$2:$O$35)*BKS$1*LOOKUP(BKS$1,'DMG Tables'!$G$2:$G$7,'DMG Tables'!$H$2:$H$7)</f>
        <v>595440000</v>
      </c>
      <c r="BKT31" s="1">
        <f>LOOKUP($A31,'DMG Tables'!$P$2:$P$35,'DMG Tables'!$O$2:$O$35)*BKT$1*LOOKUP(BKT$1,'DMG Tables'!$G$2:$G$7,'DMG Tables'!$H$2:$H$7)</f>
        <v>595800000</v>
      </c>
      <c r="BKU31" s="1">
        <f>LOOKUP($A31,'DMG Tables'!$P$2:$P$35,'DMG Tables'!$O$2:$O$35)*BKU$1*LOOKUP(BKU$1,'DMG Tables'!$G$2:$G$7,'DMG Tables'!$H$2:$H$7)</f>
        <v>596160000</v>
      </c>
      <c r="BKV31" s="1">
        <f>LOOKUP($A31,'DMG Tables'!$P$2:$P$35,'DMG Tables'!$O$2:$O$35)*BKV$1*LOOKUP(BKV$1,'DMG Tables'!$G$2:$G$7,'DMG Tables'!$H$2:$H$7)</f>
        <v>596520000</v>
      </c>
      <c r="BKW31" s="1">
        <f>LOOKUP($A31,'DMG Tables'!$P$2:$P$35,'DMG Tables'!$O$2:$O$35)*BKW$1*LOOKUP(BKW$1,'DMG Tables'!$G$2:$G$7,'DMG Tables'!$H$2:$H$7)</f>
        <v>596880000</v>
      </c>
      <c r="BKX31" s="1">
        <f>LOOKUP($A31,'DMG Tables'!$P$2:$P$35,'DMG Tables'!$O$2:$O$35)*BKX$1*LOOKUP(BKX$1,'DMG Tables'!$G$2:$G$7,'DMG Tables'!$H$2:$H$7)</f>
        <v>597240000</v>
      </c>
      <c r="BKY31" s="1">
        <f>LOOKUP($A31,'DMG Tables'!$P$2:$P$35,'DMG Tables'!$O$2:$O$35)*BKY$1*LOOKUP(BKY$1,'DMG Tables'!$G$2:$G$7,'DMG Tables'!$H$2:$H$7)</f>
        <v>597600000</v>
      </c>
      <c r="BKZ31" s="1">
        <f>LOOKUP($A31,'DMG Tables'!$P$2:$P$35,'DMG Tables'!$O$2:$O$35)*BKZ$1*LOOKUP(BKZ$1,'DMG Tables'!$G$2:$G$7,'DMG Tables'!$H$2:$H$7)</f>
        <v>597960000</v>
      </c>
      <c r="BLA31" s="1">
        <f>LOOKUP($A31,'DMG Tables'!$P$2:$P$35,'DMG Tables'!$O$2:$O$35)*BLA$1*LOOKUP(BLA$1,'DMG Tables'!$G$2:$G$7,'DMG Tables'!$H$2:$H$7)</f>
        <v>598320000</v>
      </c>
      <c r="BLB31" s="1">
        <f>LOOKUP($A31,'DMG Tables'!$P$2:$P$35,'DMG Tables'!$O$2:$O$35)*BLB$1*LOOKUP(BLB$1,'DMG Tables'!$G$2:$G$7,'DMG Tables'!$H$2:$H$7)</f>
        <v>598680000</v>
      </c>
      <c r="BLC31" s="1">
        <f>LOOKUP($A31,'DMG Tables'!$P$2:$P$35,'DMG Tables'!$O$2:$O$35)*BLC$1*LOOKUP(BLC$1,'DMG Tables'!$G$2:$G$7,'DMG Tables'!$H$2:$H$7)</f>
        <v>599040000</v>
      </c>
      <c r="BLD31" s="1">
        <f>LOOKUP($A31,'DMG Tables'!$P$2:$P$35,'DMG Tables'!$O$2:$O$35)*BLD$1*LOOKUP(BLD$1,'DMG Tables'!$G$2:$G$7,'DMG Tables'!$H$2:$H$7)</f>
        <v>599400000</v>
      </c>
      <c r="BLE31" s="1">
        <f>LOOKUP($A31,'DMG Tables'!$P$2:$P$35,'DMG Tables'!$O$2:$O$35)*BLE$1*LOOKUP(BLE$1,'DMG Tables'!$G$2:$G$7,'DMG Tables'!$H$2:$H$7)</f>
        <v>599760000</v>
      </c>
      <c r="BLF31" s="1">
        <f>LOOKUP($A31,'DMG Tables'!$P$2:$P$35,'DMG Tables'!$O$2:$O$35)*BLF$1*LOOKUP(BLF$1,'DMG Tables'!$G$2:$G$7,'DMG Tables'!$H$2:$H$7)</f>
        <v>600120000</v>
      </c>
      <c r="BLG31" s="1">
        <f>LOOKUP($A31,'DMG Tables'!$P$2:$P$35,'DMG Tables'!$O$2:$O$35)*BLG$1*LOOKUP(BLG$1,'DMG Tables'!$G$2:$G$7,'DMG Tables'!$H$2:$H$7)</f>
        <v>600480000</v>
      </c>
      <c r="BLH31" s="1">
        <f>LOOKUP($A31,'DMG Tables'!$P$2:$P$35,'DMG Tables'!$O$2:$O$35)*BLH$1*LOOKUP(BLH$1,'DMG Tables'!$G$2:$G$7,'DMG Tables'!$H$2:$H$7)</f>
        <v>600840000</v>
      </c>
      <c r="BLI31" s="1">
        <f>LOOKUP($A31,'DMG Tables'!$P$2:$P$35,'DMG Tables'!$O$2:$O$35)*BLI$1*LOOKUP(BLI$1,'DMG Tables'!$G$2:$G$7,'DMG Tables'!$H$2:$H$7)</f>
        <v>601200000</v>
      </c>
      <c r="BLJ31" s="1">
        <f>LOOKUP($A31,'DMG Tables'!$P$2:$P$35,'DMG Tables'!$O$2:$O$35)*BLJ$1*LOOKUP(BLJ$1,'DMG Tables'!$G$2:$G$7,'DMG Tables'!$H$2:$H$7)</f>
        <v>601560000</v>
      </c>
      <c r="BLK31" s="1">
        <f>LOOKUP($A31,'DMG Tables'!$P$2:$P$35,'DMG Tables'!$O$2:$O$35)*BLK$1*LOOKUP(BLK$1,'DMG Tables'!$G$2:$G$7,'DMG Tables'!$H$2:$H$7)</f>
        <v>601920000</v>
      </c>
      <c r="BLL31" s="1">
        <f>LOOKUP($A31,'DMG Tables'!$P$2:$P$35,'DMG Tables'!$O$2:$O$35)*BLL$1*LOOKUP(BLL$1,'DMG Tables'!$G$2:$G$7,'DMG Tables'!$H$2:$H$7)</f>
        <v>602280000</v>
      </c>
      <c r="BLM31" s="1">
        <f>LOOKUP($A31,'DMG Tables'!$P$2:$P$35,'DMG Tables'!$O$2:$O$35)*BLM$1*LOOKUP(BLM$1,'DMG Tables'!$G$2:$G$7,'DMG Tables'!$H$2:$H$7)</f>
        <v>602640000</v>
      </c>
      <c r="BLN31" s="1">
        <f>LOOKUP($A31,'DMG Tables'!$P$2:$P$35,'DMG Tables'!$O$2:$O$35)*BLN$1*LOOKUP(BLN$1,'DMG Tables'!$G$2:$G$7,'DMG Tables'!$H$2:$H$7)</f>
        <v>603000000</v>
      </c>
      <c r="BLO31" s="1">
        <f>LOOKUP($A31,'DMG Tables'!$P$2:$P$35,'DMG Tables'!$O$2:$O$35)*BLO$1*LOOKUP(BLO$1,'DMG Tables'!$G$2:$G$7,'DMG Tables'!$H$2:$H$7)</f>
        <v>603360000</v>
      </c>
      <c r="BLP31" s="1">
        <f>LOOKUP($A31,'DMG Tables'!$P$2:$P$35,'DMG Tables'!$O$2:$O$35)*BLP$1*LOOKUP(BLP$1,'DMG Tables'!$G$2:$G$7,'DMG Tables'!$H$2:$H$7)</f>
        <v>603720000</v>
      </c>
      <c r="BLQ31" s="1">
        <f>LOOKUP($A31,'DMG Tables'!$P$2:$P$35,'DMG Tables'!$O$2:$O$35)*BLQ$1*LOOKUP(BLQ$1,'DMG Tables'!$G$2:$G$7,'DMG Tables'!$H$2:$H$7)</f>
        <v>604080000</v>
      </c>
      <c r="BLR31" s="1">
        <f>LOOKUP($A31,'DMG Tables'!$P$2:$P$35,'DMG Tables'!$O$2:$O$35)*BLR$1*LOOKUP(BLR$1,'DMG Tables'!$G$2:$G$7,'DMG Tables'!$H$2:$H$7)</f>
        <v>604440000</v>
      </c>
      <c r="BLS31" s="1">
        <f>LOOKUP($A31,'DMG Tables'!$P$2:$P$35,'DMG Tables'!$O$2:$O$35)*BLS$1*LOOKUP(BLS$1,'DMG Tables'!$G$2:$G$7,'DMG Tables'!$H$2:$H$7)</f>
        <v>604800000</v>
      </c>
      <c r="BLT31" s="1">
        <f>LOOKUP($A31,'DMG Tables'!$P$2:$P$35,'DMG Tables'!$O$2:$O$35)*BLT$1*LOOKUP(BLT$1,'DMG Tables'!$G$2:$G$7,'DMG Tables'!$H$2:$H$7)</f>
        <v>605160000</v>
      </c>
      <c r="BLU31" s="1">
        <f>LOOKUP($A31,'DMG Tables'!$P$2:$P$35,'DMG Tables'!$O$2:$O$35)*BLU$1*LOOKUP(BLU$1,'DMG Tables'!$G$2:$G$7,'DMG Tables'!$H$2:$H$7)</f>
        <v>605520000</v>
      </c>
      <c r="BLV31" s="1">
        <f>LOOKUP($A31,'DMG Tables'!$P$2:$P$35,'DMG Tables'!$O$2:$O$35)*BLV$1*LOOKUP(BLV$1,'DMG Tables'!$G$2:$G$7,'DMG Tables'!$H$2:$H$7)</f>
        <v>605880000</v>
      </c>
      <c r="BLW31" s="1">
        <f>LOOKUP($A31,'DMG Tables'!$P$2:$P$35,'DMG Tables'!$O$2:$O$35)*BLW$1*LOOKUP(BLW$1,'DMG Tables'!$G$2:$G$7,'DMG Tables'!$H$2:$H$7)</f>
        <v>606240000</v>
      </c>
      <c r="BLX31" s="1">
        <f>LOOKUP($A31,'DMG Tables'!$P$2:$P$35,'DMG Tables'!$O$2:$O$35)*BLX$1*LOOKUP(BLX$1,'DMG Tables'!$G$2:$G$7,'DMG Tables'!$H$2:$H$7)</f>
        <v>606600000</v>
      </c>
      <c r="BLY31" s="1">
        <f>LOOKUP($A31,'DMG Tables'!$P$2:$P$35,'DMG Tables'!$O$2:$O$35)*BLY$1*LOOKUP(BLY$1,'DMG Tables'!$G$2:$G$7,'DMG Tables'!$H$2:$H$7)</f>
        <v>606960000</v>
      </c>
      <c r="BLZ31" s="1">
        <f>LOOKUP($A31,'DMG Tables'!$P$2:$P$35,'DMG Tables'!$O$2:$O$35)*BLZ$1*LOOKUP(BLZ$1,'DMG Tables'!$G$2:$G$7,'DMG Tables'!$H$2:$H$7)</f>
        <v>607320000</v>
      </c>
      <c r="BMA31" s="1">
        <f>LOOKUP($A31,'DMG Tables'!$P$2:$P$35,'DMG Tables'!$O$2:$O$35)*BMA$1*LOOKUP(BMA$1,'DMG Tables'!$G$2:$G$7,'DMG Tables'!$H$2:$H$7)</f>
        <v>607680000</v>
      </c>
      <c r="BMB31" s="1">
        <f>LOOKUP($A31,'DMG Tables'!$P$2:$P$35,'DMG Tables'!$O$2:$O$35)*BMB$1*LOOKUP(BMB$1,'DMG Tables'!$G$2:$G$7,'DMG Tables'!$H$2:$H$7)</f>
        <v>608040000</v>
      </c>
      <c r="BMC31" s="1">
        <f>LOOKUP($A31,'DMG Tables'!$P$2:$P$35,'DMG Tables'!$O$2:$O$35)*BMC$1*LOOKUP(BMC$1,'DMG Tables'!$G$2:$G$7,'DMG Tables'!$H$2:$H$7)</f>
        <v>608400000</v>
      </c>
      <c r="BMD31" s="1">
        <f>LOOKUP($A31,'DMG Tables'!$P$2:$P$35,'DMG Tables'!$O$2:$O$35)*BMD$1*LOOKUP(BMD$1,'DMG Tables'!$G$2:$G$7,'DMG Tables'!$H$2:$H$7)</f>
        <v>608760000</v>
      </c>
      <c r="BME31" s="1">
        <f>LOOKUP($A31,'DMG Tables'!$P$2:$P$35,'DMG Tables'!$O$2:$O$35)*BME$1*LOOKUP(BME$1,'DMG Tables'!$G$2:$G$7,'DMG Tables'!$H$2:$H$7)</f>
        <v>609120000</v>
      </c>
      <c r="BMF31" s="1">
        <f>LOOKUP($A31,'DMG Tables'!$P$2:$P$35,'DMG Tables'!$O$2:$O$35)*BMF$1*LOOKUP(BMF$1,'DMG Tables'!$G$2:$G$7,'DMG Tables'!$H$2:$H$7)</f>
        <v>609480000</v>
      </c>
      <c r="BMG31" s="1">
        <f>LOOKUP($A31,'DMG Tables'!$P$2:$P$35,'DMG Tables'!$O$2:$O$35)*BMG$1*LOOKUP(BMG$1,'DMG Tables'!$G$2:$G$7,'DMG Tables'!$H$2:$H$7)</f>
        <v>609840000</v>
      </c>
      <c r="BMH31" s="1">
        <f>LOOKUP($A31,'DMG Tables'!$P$2:$P$35,'DMG Tables'!$O$2:$O$35)*BMH$1*LOOKUP(BMH$1,'DMG Tables'!$G$2:$G$7,'DMG Tables'!$H$2:$H$7)</f>
        <v>610200000</v>
      </c>
      <c r="BMI31" s="1">
        <f>LOOKUP($A31,'DMG Tables'!$P$2:$P$35,'DMG Tables'!$O$2:$O$35)*BMI$1*LOOKUP(BMI$1,'DMG Tables'!$G$2:$G$7,'DMG Tables'!$H$2:$H$7)</f>
        <v>610560000</v>
      </c>
      <c r="BMJ31" s="1">
        <f>LOOKUP($A31,'DMG Tables'!$P$2:$P$35,'DMG Tables'!$O$2:$O$35)*BMJ$1*LOOKUP(BMJ$1,'DMG Tables'!$G$2:$G$7,'DMG Tables'!$H$2:$H$7)</f>
        <v>610920000</v>
      </c>
      <c r="BMK31" s="1">
        <f>LOOKUP($A31,'DMG Tables'!$P$2:$P$35,'DMG Tables'!$O$2:$O$35)*BMK$1*LOOKUP(BMK$1,'DMG Tables'!$G$2:$G$7,'DMG Tables'!$H$2:$H$7)</f>
        <v>611280000</v>
      </c>
      <c r="BML31" s="1">
        <f>LOOKUP($A31,'DMG Tables'!$P$2:$P$35,'DMG Tables'!$O$2:$O$35)*BML$1*LOOKUP(BML$1,'DMG Tables'!$G$2:$G$7,'DMG Tables'!$H$2:$H$7)</f>
        <v>611640000</v>
      </c>
      <c r="BMM31" s="1">
        <f>LOOKUP($A31,'DMG Tables'!$P$2:$P$35,'DMG Tables'!$O$2:$O$35)*BMM$1*LOOKUP(BMM$1,'DMG Tables'!$G$2:$G$7,'DMG Tables'!$H$2:$H$7)</f>
        <v>612000000</v>
      </c>
      <c r="BMN31" s="1">
        <f>LOOKUP($A31,'DMG Tables'!$P$2:$P$35,'DMG Tables'!$O$2:$O$35)*BMN$1*LOOKUP(BMN$1,'DMG Tables'!$G$2:$G$7,'DMG Tables'!$H$2:$H$7)</f>
        <v>612360000</v>
      </c>
      <c r="BMO31" s="1">
        <f>LOOKUP($A31,'DMG Tables'!$P$2:$P$35,'DMG Tables'!$O$2:$O$35)*BMO$1*LOOKUP(BMO$1,'DMG Tables'!$G$2:$G$7,'DMG Tables'!$H$2:$H$7)</f>
        <v>612720000</v>
      </c>
      <c r="BMP31" s="1">
        <f>LOOKUP($A31,'DMG Tables'!$P$2:$P$35,'DMG Tables'!$O$2:$O$35)*BMP$1*LOOKUP(BMP$1,'DMG Tables'!$G$2:$G$7,'DMG Tables'!$H$2:$H$7)</f>
        <v>613080000</v>
      </c>
      <c r="BMQ31" s="1">
        <f>LOOKUP($A31,'DMG Tables'!$P$2:$P$35,'DMG Tables'!$O$2:$O$35)*BMQ$1*LOOKUP(BMQ$1,'DMG Tables'!$G$2:$G$7,'DMG Tables'!$H$2:$H$7)</f>
        <v>613440000</v>
      </c>
      <c r="BMR31" s="1">
        <f>LOOKUP($A31,'DMG Tables'!$P$2:$P$35,'DMG Tables'!$O$2:$O$35)*BMR$1*LOOKUP(BMR$1,'DMG Tables'!$G$2:$G$7,'DMG Tables'!$H$2:$H$7)</f>
        <v>613800000</v>
      </c>
      <c r="BMS31" s="1">
        <f>LOOKUP($A31,'DMG Tables'!$P$2:$P$35,'DMG Tables'!$O$2:$O$35)*BMS$1*LOOKUP(BMS$1,'DMG Tables'!$G$2:$G$7,'DMG Tables'!$H$2:$H$7)</f>
        <v>614160000</v>
      </c>
      <c r="BMT31" s="1">
        <f>LOOKUP($A31,'DMG Tables'!$P$2:$P$35,'DMG Tables'!$O$2:$O$35)*BMT$1*LOOKUP(BMT$1,'DMG Tables'!$G$2:$G$7,'DMG Tables'!$H$2:$H$7)</f>
        <v>614520000</v>
      </c>
      <c r="BMU31" s="1">
        <f>LOOKUP($A31,'DMG Tables'!$P$2:$P$35,'DMG Tables'!$O$2:$O$35)*BMU$1*LOOKUP(BMU$1,'DMG Tables'!$G$2:$G$7,'DMG Tables'!$H$2:$H$7)</f>
        <v>614880000</v>
      </c>
      <c r="BMV31" s="1">
        <f>LOOKUP($A31,'DMG Tables'!$P$2:$P$35,'DMG Tables'!$O$2:$O$35)*BMV$1*LOOKUP(BMV$1,'DMG Tables'!$G$2:$G$7,'DMG Tables'!$H$2:$H$7)</f>
        <v>615240000</v>
      </c>
      <c r="BMW31" s="1">
        <f>LOOKUP($A31,'DMG Tables'!$P$2:$P$35,'DMG Tables'!$O$2:$O$35)*BMW$1*LOOKUP(BMW$1,'DMG Tables'!$G$2:$G$7,'DMG Tables'!$H$2:$H$7)</f>
        <v>615600000</v>
      </c>
      <c r="BMX31" s="1">
        <f>LOOKUP($A31,'DMG Tables'!$P$2:$P$35,'DMG Tables'!$O$2:$O$35)*BMX$1*LOOKUP(BMX$1,'DMG Tables'!$G$2:$G$7,'DMG Tables'!$H$2:$H$7)</f>
        <v>615960000</v>
      </c>
      <c r="BMY31" s="1">
        <f>LOOKUP($A31,'DMG Tables'!$P$2:$P$35,'DMG Tables'!$O$2:$O$35)*BMY$1*LOOKUP(BMY$1,'DMG Tables'!$G$2:$G$7,'DMG Tables'!$H$2:$H$7)</f>
        <v>616320000</v>
      </c>
      <c r="BMZ31" s="1">
        <f>LOOKUP($A31,'DMG Tables'!$P$2:$P$35,'DMG Tables'!$O$2:$O$35)*BMZ$1*LOOKUP(BMZ$1,'DMG Tables'!$G$2:$G$7,'DMG Tables'!$H$2:$H$7)</f>
        <v>616680000</v>
      </c>
      <c r="BNA31" s="1">
        <f>LOOKUP($A31,'DMG Tables'!$P$2:$P$35,'DMG Tables'!$O$2:$O$35)*BNA$1*LOOKUP(BNA$1,'DMG Tables'!$G$2:$G$7,'DMG Tables'!$H$2:$H$7)</f>
        <v>617040000</v>
      </c>
      <c r="BNB31" s="1">
        <f>LOOKUP($A31,'DMG Tables'!$P$2:$P$35,'DMG Tables'!$O$2:$O$35)*BNB$1*LOOKUP(BNB$1,'DMG Tables'!$G$2:$G$7,'DMG Tables'!$H$2:$H$7)</f>
        <v>617400000</v>
      </c>
      <c r="BNC31" s="1">
        <f>LOOKUP($A31,'DMG Tables'!$P$2:$P$35,'DMG Tables'!$O$2:$O$35)*BNC$1*LOOKUP(BNC$1,'DMG Tables'!$G$2:$G$7,'DMG Tables'!$H$2:$H$7)</f>
        <v>617760000</v>
      </c>
      <c r="BND31" s="1">
        <f>LOOKUP($A31,'DMG Tables'!$P$2:$P$35,'DMG Tables'!$O$2:$O$35)*BND$1*LOOKUP(BND$1,'DMG Tables'!$G$2:$G$7,'DMG Tables'!$H$2:$H$7)</f>
        <v>618120000</v>
      </c>
      <c r="BNE31" s="1">
        <f>LOOKUP($A31,'DMG Tables'!$P$2:$P$35,'DMG Tables'!$O$2:$O$35)*BNE$1*LOOKUP(BNE$1,'DMG Tables'!$G$2:$G$7,'DMG Tables'!$H$2:$H$7)</f>
        <v>618480000</v>
      </c>
      <c r="BNF31" s="1">
        <f>LOOKUP($A31,'DMG Tables'!$P$2:$P$35,'DMG Tables'!$O$2:$O$35)*BNF$1*LOOKUP(BNF$1,'DMG Tables'!$G$2:$G$7,'DMG Tables'!$H$2:$H$7)</f>
        <v>618840000</v>
      </c>
      <c r="BNG31" s="1">
        <f>LOOKUP($A31,'DMG Tables'!$P$2:$P$35,'DMG Tables'!$O$2:$O$35)*BNG$1*LOOKUP(BNG$1,'DMG Tables'!$G$2:$G$7,'DMG Tables'!$H$2:$H$7)</f>
        <v>619200000</v>
      </c>
      <c r="BNH31" s="1">
        <f>LOOKUP($A31,'DMG Tables'!$P$2:$P$35,'DMG Tables'!$O$2:$O$35)*BNH$1*LOOKUP(BNH$1,'DMG Tables'!$G$2:$G$7,'DMG Tables'!$H$2:$H$7)</f>
        <v>619560000</v>
      </c>
      <c r="BNI31" s="1">
        <f>LOOKUP($A31,'DMG Tables'!$P$2:$P$35,'DMG Tables'!$O$2:$O$35)*BNI$1*LOOKUP(BNI$1,'DMG Tables'!$G$2:$G$7,'DMG Tables'!$H$2:$H$7)</f>
        <v>619920000</v>
      </c>
      <c r="BNJ31" s="1">
        <f>LOOKUP($A31,'DMG Tables'!$P$2:$P$35,'DMG Tables'!$O$2:$O$35)*BNJ$1*LOOKUP(BNJ$1,'DMG Tables'!$G$2:$G$7,'DMG Tables'!$H$2:$H$7)</f>
        <v>620280000</v>
      </c>
      <c r="BNK31" s="1">
        <f>LOOKUP($A31,'DMG Tables'!$P$2:$P$35,'DMG Tables'!$O$2:$O$35)*BNK$1*LOOKUP(BNK$1,'DMG Tables'!$G$2:$G$7,'DMG Tables'!$H$2:$H$7)</f>
        <v>620640000</v>
      </c>
      <c r="BNL31" s="1">
        <f>LOOKUP($A31,'DMG Tables'!$P$2:$P$35,'DMG Tables'!$O$2:$O$35)*BNL$1*LOOKUP(BNL$1,'DMG Tables'!$G$2:$G$7,'DMG Tables'!$H$2:$H$7)</f>
        <v>621000000</v>
      </c>
      <c r="BNM31" s="1">
        <f>LOOKUP($A31,'DMG Tables'!$P$2:$P$35,'DMG Tables'!$O$2:$O$35)*BNM$1*LOOKUP(BNM$1,'DMG Tables'!$G$2:$G$7,'DMG Tables'!$H$2:$H$7)</f>
        <v>621360000</v>
      </c>
      <c r="BNN31" s="1">
        <f>LOOKUP($A31,'DMG Tables'!$P$2:$P$35,'DMG Tables'!$O$2:$O$35)*BNN$1*LOOKUP(BNN$1,'DMG Tables'!$G$2:$G$7,'DMG Tables'!$H$2:$H$7)</f>
        <v>621720000</v>
      </c>
      <c r="BNO31" s="1">
        <f>LOOKUP($A31,'DMG Tables'!$P$2:$P$35,'DMG Tables'!$O$2:$O$35)*BNO$1*LOOKUP(BNO$1,'DMG Tables'!$G$2:$G$7,'DMG Tables'!$H$2:$H$7)</f>
        <v>622080000</v>
      </c>
      <c r="BNP31" s="1">
        <f>LOOKUP($A31,'DMG Tables'!$P$2:$P$35,'DMG Tables'!$O$2:$O$35)*BNP$1*LOOKUP(BNP$1,'DMG Tables'!$G$2:$G$7,'DMG Tables'!$H$2:$H$7)</f>
        <v>622440000</v>
      </c>
      <c r="BNQ31" s="1">
        <f>LOOKUP($A31,'DMG Tables'!$P$2:$P$35,'DMG Tables'!$O$2:$O$35)*BNQ$1*LOOKUP(BNQ$1,'DMG Tables'!$G$2:$G$7,'DMG Tables'!$H$2:$H$7)</f>
        <v>622800000</v>
      </c>
      <c r="BNR31" s="1">
        <f>LOOKUP($A31,'DMG Tables'!$P$2:$P$35,'DMG Tables'!$O$2:$O$35)*BNR$1*LOOKUP(BNR$1,'DMG Tables'!$G$2:$G$7,'DMG Tables'!$H$2:$H$7)</f>
        <v>623160000</v>
      </c>
      <c r="BNS31" s="1">
        <f>LOOKUP($A31,'DMG Tables'!$P$2:$P$35,'DMG Tables'!$O$2:$O$35)*BNS$1*LOOKUP(BNS$1,'DMG Tables'!$G$2:$G$7,'DMG Tables'!$H$2:$H$7)</f>
        <v>623520000</v>
      </c>
      <c r="BNT31" s="1">
        <f>LOOKUP($A31,'DMG Tables'!$P$2:$P$35,'DMG Tables'!$O$2:$O$35)*BNT$1*LOOKUP(BNT$1,'DMG Tables'!$G$2:$G$7,'DMG Tables'!$H$2:$H$7)</f>
        <v>623880000</v>
      </c>
      <c r="BNU31" s="1">
        <f>LOOKUP($A31,'DMG Tables'!$P$2:$P$35,'DMG Tables'!$O$2:$O$35)*BNU$1*LOOKUP(BNU$1,'DMG Tables'!$G$2:$G$7,'DMG Tables'!$H$2:$H$7)</f>
        <v>624240000</v>
      </c>
      <c r="BNV31" s="1">
        <f>LOOKUP($A31,'DMG Tables'!$P$2:$P$35,'DMG Tables'!$O$2:$O$35)*BNV$1*LOOKUP(BNV$1,'DMG Tables'!$G$2:$G$7,'DMG Tables'!$H$2:$H$7)</f>
        <v>624600000</v>
      </c>
      <c r="BNW31" s="1">
        <f>LOOKUP($A31,'DMG Tables'!$P$2:$P$35,'DMG Tables'!$O$2:$O$35)*BNW$1*LOOKUP(BNW$1,'DMG Tables'!$G$2:$G$7,'DMG Tables'!$H$2:$H$7)</f>
        <v>624960000</v>
      </c>
      <c r="BNX31" s="1">
        <f>LOOKUP($A31,'DMG Tables'!$P$2:$P$35,'DMG Tables'!$O$2:$O$35)*BNX$1*LOOKUP(BNX$1,'DMG Tables'!$G$2:$G$7,'DMG Tables'!$H$2:$H$7)</f>
        <v>625320000</v>
      </c>
      <c r="BNY31" s="1">
        <f>LOOKUP($A31,'DMG Tables'!$P$2:$P$35,'DMG Tables'!$O$2:$O$35)*BNY$1*LOOKUP(BNY$1,'DMG Tables'!$G$2:$G$7,'DMG Tables'!$H$2:$H$7)</f>
        <v>625680000</v>
      </c>
      <c r="BNZ31" s="1">
        <f>LOOKUP($A31,'DMG Tables'!$P$2:$P$35,'DMG Tables'!$O$2:$O$35)*BNZ$1*LOOKUP(BNZ$1,'DMG Tables'!$G$2:$G$7,'DMG Tables'!$H$2:$H$7)</f>
        <v>626040000</v>
      </c>
      <c r="BOA31" s="1">
        <f>LOOKUP($A31,'DMG Tables'!$P$2:$P$35,'DMG Tables'!$O$2:$O$35)*BOA$1*LOOKUP(BOA$1,'DMG Tables'!$G$2:$G$7,'DMG Tables'!$H$2:$H$7)</f>
        <v>626400000</v>
      </c>
      <c r="BOB31" s="1">
        <f>LOOKUP($A31,'DMG Tables'!$P$2:$P$35,'DMG Tables'!$O$2:$O$35)*BOB$1*LOOKUP(BOB$1,'DMG Tables'!$G$2:$G$7,'DMG Tables'!$H$2:$H$7)</f>
        <v>626760000</v>
      </c>
      <c r="BOC31" s="1">
        <f>LOOKUP($A31,'DMG Tables'!$P$2:$P$35,'DMG Tables'!$O$2:$O$35)*BOC$1*LOOKUP(BOC$1,'DMG Tables'!$G$2:$G$7,'DMG Tables'!$H$2:$H$7)</f>
        <v>627120000</v>
      </c>
      <c r="BOD31" s="1">
        <f>LOOKUP($A31,'DMG Tables'!$P$2:$P$35,'DMG Tables'!$O$2:$O$35)*BOD$1*LOOKUP(BOD$1,'DMG Tables'!$G$2:$G$7,'DMG Tables'!$H$2:$H$7)</f>
        <v>627480000</v>
      </c>
      <c r="BOE31" s="1">
        <f>LOOKUP($A31,'DMG Tables'!$P$2:$P$35,'DMG Tables'!$O$2:$O$35)*BOE$1*LOOKUP(BOE$1,'DMG Tables'!$G$2:$G$7,'DMG Tables'!$H$2:$H$7)</f>
        <v>627840000</v>
      </c>
      <c r="BOF31" s="1">
        <f>LOOKUP($A31,'DMG Tables'!$P$2:$P$35,'DMG Tables'!$O$2:$O$35)*BOF$1*LOOKUP(BOF$1,'DMG Tables'!$G$2:$G$7,'DMG Tables'!$H$2:$H$7)</f>
        <v>628200000</v>
      </c>
      <c r="BOG31" s="1">
        <f>LOOKUP($A31,'DMG Tables'!$P$2:$P$35,'DMG Tables'!$O$2:$O$35)*BOG$1*LOOKUP(BOG$1,'DMG Tables'!$G$2:$G$7,'DMG Tables'!$H$2:$H$7)</f>
        <v>628560000</v>
      </c>
      <c r="BOH31" s="1">
        <f>LOOKUP($A31,'DMG Tables'!$P$2:$P$35,'DMG Tables'!$O$2:$O$35)*BOH$1*LOOKUP(BOH$1,'DMG Tables'!$G$2:$G$7,'DMG Tables'!$H$2:$H$7)</f>
        <v>628920000</v>
      </c>
      <c r="BOI31" s="1">
        <f>LOOKUP($A31,'DMG Tables'!$P$2:$P$35,'DMG Tables'!$O$2:$O$35)*BOI$1*LOOKUP(BOI$1,'DMG Tables'!$G$2:$G$7,'DMG Tables'!$H$2:$H$7)</f>
        <v>629280000</v>
      </c>
      <c r="BOJ31" s="1">
        <f>LOOKUP($A31,'DMG Tables'!$P$2:$P$35,'DMG Tables'!$O$2:$O$35)*BOJ$1*LOOKUP(BOJ$1,'DMG Tables'!$G$2:$G$7,'DMG Tables'!$H$2:$H$7)</f>
        <v>629640000</v>
      </c>
      <c r="BOK31" s="1">
        <f>LOOKUP($A31,'DMG Tables'!$P$2:$P$35,'DMG Tables'!$O$2:$O$35)*BOK$1*LOOKUP(BOK$1,'DMG Tables'!$G$2:$G$7,'DMG Tables'!$H$2:$H$7)</f>
        <v>630000000</v>
      </c>
      <c r="BOL31" s="1">
        <f>LOOKUP($A31,'DMG Tables'!$P$2:$P$35,'DMG Tables'!$O$2:$O$35)*BOL$1*LOOKUP(BOL$1,'DMG Tables'!$G$2:$G$7,'DMG Tables'!$H$2:$H$7)</f>
        <v>630360000</v>
      </c>
      <c r="BOM31" s="1">
        <f>LOOKUP($A31,'DMG Tables'!$P$2:$P$35,'DMG Tables'!$O$2:$O$35)*BOM$1*LOOKUP(BOM$1,'DMG Tables'!$G$2:$G$7,'DMG Tables'!$H$2:$H$7)</f>
        <v>630720000</v>
      </c>
      <c r="BON31" s="1">
        <f>LOOKUP($A31,'DMG Tables'!$P$2:$P$35,'DMG Tables'!$O$2:$O$35)*BON$1*LOOKUP(BON$1,'DMG Tables'!$G$2:$G$7,'DMG Tables'!$H$2:$H$7)</f>
        <v>631080000</v>
      </c>
      <c r="BOO31" s="1">
        <f>LOOKUP($A31,'DMG Tables'!$P$2:$P$35,'DMG Tables'!$O$2:$O$35)*BOO$1*LOOKUP(BOO$1,'DMG Tables'!$G$2:$G$7,'DMG Tables'!$H$2:$H$7)</f>
        <v>631440000</v>
      </c>
      <c r="BOP31" s="1">
        <f>LOOKUP($A31,'DMG Tables'!$P$2:$P$35,'DMG Tables'!$O$2:$O$35)*BOP$1*LOOKUP(BOP$1,'DMG Tables'!$G$2:$G$7,'DMG Tables'!$H$2:$H$7)</f>
        <v>631800000</v>
      </c>
      <c r="BOQ31" s="1">
        <f>LOOKUP($A31,'DMG Tables'!$P$2:$P$35,'DMG Tables'!$O$2:$O$35)*BOQ$1*LOOKUP(BOQ$1,'DMG Tables'!$G$2:$G$7,'DMG Tables'!$H$2:$H$7)</f>
        <v>632160000</v>
      </c>
      <c r="BOR31" s="1">
        <f>LOOKUP($A31,'DMG Tables'!$P$2:$P$35,'DMG Tables'!$O$2:$O$35)*BOR$1*LOOKUP(BOR$1,'DMG Tables'!$G$2:$G$7,'DMG Tables'!$H$2:$H$7)</f>
        <v>632520000</v>
      </c>
      <c r="BOS31" s="1">
        <f>LOOKUP($A31,'DMG Tables'!$P$2:$P$35,'DMG Tables'!$O$2:$O$35)*BOS$1*LOOKUP(BOS$1,'DMG Tables'!$G$2:$G$7,'DMG Tables'!$H$2:$H$7)</f>
        <v>632880000</v>
      </c>
      <c r="BOT31" s="1">
        <f>LOOKUP($A31,'DMG Tables'!$P$2:$P$35,'DMG Tables'!$O$2:$O$35)*BOT$1*LOOKUP(BOT$1,'DMG Tables'!$G$2:$G$7,'DMG Tables'!$H$2:$H$7)</f>
        <v>633240000</v>
      </c>
      <c r="BOU31" s="1">
        <f>LOOKUP($A31,'DMG Tables'!$P$2:$P$35,'DMG Tables'!$O$2:$O$35)*BOU$1*LOOKUP(BOU$1,'DMG Tables'!$G$2:$G$7,'DMG Tables'!$H$2:$H$7)</f>
        <v>633600000</v>
      </c>
      <c r="BOV31" s="1">
        <f>LOOKUP($A31,'DMG Tables'!$P$2:$P$35,'DMG Tables'!$O$2:$O$35)*BOV$1*LOOKUP(BOV$1,'DMG Tables'!$G$2:$G$7,'DMG Tables'!$H$2:$H$7)</f>
        <v>633960000</v>
      </c>
      <c r="BOW31" s="1">
        <f>LOOKUP($A31,'DMG Tables'!$P$2:$P$35,'DMG Tables'!$O$2:$O$35)*BOW$1*LOOKUP(BOW$1,'DMG Tables'!$G$2:$G$7,'DMG Tables'!$H$2:$H$7)</f>
        <v>634320000</v>
      </c>
      <c r="BOX31" s="1">
        <f>LOOKUP($A31,'DMG Tables'!$P$2:$P$35,'DMG Tables'!$O$2:$O$35)*BOX$1*LOOKUP(BOX$1,'DMG Tables'!$G$2:$G$7,'DMG Tables'!$H$2:$H$7)</f>
        <v>634680000</v>
      </c>
      <c r="BOY31" s="1">
        <f>LOOKUP($A31,'DMG Tables'!$P$2:$P$35,'DMG Tables'!$O$2:$O$35)*BOY$1*LOOKUP(BOY$1,'DMG Tables'!$G$2:$G$7,'DMG Tables'!$H$2:$H$7)</f>
        <v>635040000</v>
      </c>
      <c r="BOZ31" s="1">
        <f>LOOKUP($A31,'DMG Tables'!$P$2:$P$35,'DMG Tables'!$O$2:$O$35)*BOZ$1*LOOKUP(BOZ$1,'DMG Tables'!$G$2:$G$7,'DMG Tables'!$H$2:$H$7)</f>
        <v>635400000</v>
      </c>
      <c r="BPA31" s="1">
        <f>LOOKUP($A31,'DMG Tables'!$P$2:$P$35,'DMG Tables'!$O$2:$O$35)*BPA$1*LOOKUP(BPA$1,'DMG Tables'!$G$2:$G$7,'DMG Tables'!$H$2:$H$7)</f>
        <v>635760000</v>
      </c>
      <c r="BPB31" s="1">
        <f>LOOKUP($A31,'DMG Tables'!$P$2:$P$35,'DMG Tables'!$O$2:$O$35)*BPB$1*LOOKUP(BPB$1,'DMG Tables'!$G$2:$G$7,'DMG Tables'!$H$2:$H$7)</f>
        <v>636120000</v>
      </c>
      <c r="BPC31" s="1">
        <f>LOOKUP($A31,'DMG Tables'!$P$2:$P$35,'DMG Tables'!$O$2:$O$35)*BPC$1*LOOKUP(BPC$1,'DMG Tables'!$G$2:$G$7,'DMG Tables'!$H$2:$H$7)</f>
        <v>636480000</v>
      </c>
      <c r="BPD31" s="1">
        <f>LOOKUP($A31,'DMG Tables'!$P$2:$P$35,'DMG Tables'!$O$2:$O$35)*BPD$1*LOOKUP(BPD$1,'DMG Tables'!$G$2:$G$7,'DMG Tables'!$H$2:$H$7)</f>
        <v>636840000</v>
      </c>
      <c r="BPE31" s="1">
        <f>LOOKUP($A31,'DMG Tables'!$P$2:$P$35,'DMG Tables'!$O$2:$O$35)*BPE$1*LOOKUP(BPE$1,'DMG Tables'!$G$2:$G$7,'DMG Tables'!$H$2:$H$7)</f>
        <v>637200000</v>
      </c>
      <c r="BPF31" s="1">
        <f>LOOKUP($A31,'DMG Tables'!$P$2:$P$35,'DMG Tables'!$O$2:$O$35)*BPF$1*LOOKUP(BPF$1,'DMG Tables'!$G$2:$G$7,'DMG Tables'!$H$2:$H$7)</f>
        <v>637560000</v>
      </c>
      <c r="BPG31" s="1">
        <f>LOOKUP($A31,'DMG Tables'!$P$2:$P$35,'DMG Tables'!$O$2:$O$35)*BPG$1*LOOKUP(BPG$1,'DMG Tables'!$G$2:$G$7,'DMG Tables'!$H$2:$H$7)</f>
        <v>637920000</v>
      </c>
      <c r="BPH31" s="1">
        <f>LOOKUP($A31,'DMG Tables'!$P$2:$P$35,'DMG Tables'!$O$2:$O$35)*BPH$1*LOOKUP(BPH$1,'DMG Tables'!$G$2:$G$7,'DMG Tables'!$H$2:$H$7)</f>
        <v>638280000</v>
      </c>
      <c r="BPI31" s="1">
        <f>LOOKUP($A31,'DMG Tables'!$P$2:$P$35,'DMG Tables'!$O$2:$O$35)*BPI$1*LOOKUP(BPI$1,'DMG Tables'!$G$2:$G$7,'DMG Tables'!$H$2:$H$7)</f>
        <v>638640000</v>
      </c>
      <c r="BPJ31" s="1">
        <f>LOOKUP($A31,'DMG Tables'!$P$2:$P$35,'DMG Tables'!$O$2:$O$35)*BPJ$1*LOOKUP(BPJ$1,'DMG Tables'!$G$2:$G$7,'DMG Tables'!$H$2:$H$7)</f>
        <v>639000000</v>
      </c>
      <c r="BPK31" s="1">
        <f>LOOKUP($A31,'DMG Tables'!$P$2:$P$35,'DMG Tables'!$O$2:$O$35)*BPK$1*LOOKUP(BPK$1,'DMG Tables'!$G$2:$G$7,'DMG Tables'!$H$2:$H$7)</f>
        <v>639360000</v>
      </c>
      <c r="BPL31" s="1">
        <f>LOOKUP($A31,'DMG Tables'!$P$2:$P$35,'DMG Tables'!$O$2:$O$35)*BPL$1*LOOKUP(BPL$1,'DMG Tables'!$G$2:$G$7,'DMG Tables'!$H$2:$H$7)</f>
        <v>639720000</v>
      </c>
      <c r="BPM31" s="1">
        <f>LOOKUP($A31,'DMG Tables'!$P$2:$P$35,'DMG Tables'!$O$2:$O$35)*BPM$1*LOOKUP(BPM$1,'DMG Tables'!$G$2:$G$7,'DMG Tables'!$H$2:$H$7)</f>
        <v>640080000</v>
      </c>
      <c r="BPN31" s="1">
        <f>LOOKUP($A31,'DMG Tables'!$P$2:$P$35,'DMG Tables'!$O$2:$O$35)*BPN$1*LOOKUP(BPN$1,'DMG Tables'!$G$2:$G$7,'DMG Tables'!$H$2:$H$7)</f>
        <v>640440000</v>
      </c>
      <c r="BPO31" s="1">
        <f>LOOKUP($A31,'DMG Tables'!$P$2:$P$35,'DMG Tables'!$O$2:$O$35)*BPO$1*LOOKUP(BPO$1,'DMG Tables'!$G$2:$G$7,'DMG Tables'!$H$2:$H$7)</f>
        <v>640800000</v>
      </c>
      <c r="BPP31" s="1">
        <f>LOOKUP($A31,'DMG Tables'!$P$2:$P$35,'DMG Tables'!$O$2:$O$35)*BPP$1*LOOKUP(BPP$1,'DMG Tables'!$G$2:$G$7,'DMG Tables'!$H$2:$H$7)</f>
        <v>641160000</v>
      </c>
      <c r="BPQ31" s="1">
        <f>LOOKUP($A31,'DMG Tables'!$P$2:$P$35,'DMG Tables'!$O$2:$O$35)*BPQ$1*LOOKUP(BPQ$1,'DMG Tables'!$G$2:$G$7,'DMG Tables'!$H$2:$H$7)</f>
        <v>641520000</v>
      </c>
      <c r="BPR31" s="1">
        <f>LOOKUP($A31,'DMG Tables'!$P$2:$P$35,'DMG Tables'!$O$2:$O$35)*BPR$1*LOOKUP(BPR$1,'DMG Tables'!$G$2:$G$7,'DMG Tables'!$H$2:$H$7)</f>
        <v>641880000</v>
      </c>
      <c r="BPS31" s="1">
        <f>LOOKUP($A31,'DMG Tables'!$P$2:$P$35,'DMG Tables'!$O$2:$O$35)*BPS$1*LOOKUP(BPS$1,'DMG Tables'!$G$2:$G$7,'DMG Tables'!$H$2:$H$7)</f>
        <v>642240000</v>
      </c>
      <c r="BPT31" s="1">
        <f>LOOKUP($A31,'DMG Tables'!$P$2:$P$35,'DMG Tables'!$O$2:$O$35)*BPT$1*LOOKUP(BPT$1,'DMG Tables'!$G$2:$G$7,'DMG Tables'!$H$2:$H$7)</f>
        <v>642600000</v>
      </c>
      <c r="BPU31" s="1">
        <f>LOOKUP($A31,'DMG Tables'!$P$2:$P$35,'DMG Tables'!$O$2:$O$35)*BPU$1*LOOKUP(BPU$1,'DMG Tables'!$G$2:$G$7,'DMG Tables'!$H$2:$H$7)</f>
        <v>642960000</v>
      </c>
      <c r="BPV31" s="1">
        <f>LOOKUP($A31,'DMG Tables'!$P$2:$P$35,'DMG Tables'!$O$2:$O$35)*BPV$1*LOOKUP(BPV$1,'DMG Tables'!$G$2:$G$7,'DMG Tables'!$H$2:$H$7)</f>
        <v>643320000</v>
      </c>
      <c r="BPW31" s="1">
        <f>LOOKUP($A31,'DMG Tables'!$P$2:$P$35,'DMG Tables'!$O$2:$O$35)*BPW$1*LOOKUP(BPW$1,'DMG Tables'!$G$2:$G$7,'DMG Tables'!$H$2:$H$7)</f>
        <v>643680000</v>
      </c>
      <c r="BPX31" s="1">
        <f>LOOKUP($A31,'DMG Tables'!$P$2:$P$35,'DMG Tables'!$O$2:$O$35)*BPX$1*LOOKUP(BPX$1,'DMG Tables'!$G$2:$G$7,'DMG Tables'!$H$2:$H$7)</f>
        <v>644040000</v>
      </c>
      <c r="BPY31" s="1">
        <f>LOOKUP($A31,'DMG Tables'!$P$2:$P$35,'DMG Tables'!$O$2:$O$35)*BPY$1*LOOKUP(BPY$1,'DMG Tables'!$G$2:$G$7,'DMG Tables'!$H$2:$H$7)</f>
        <v>644400000</v>
      </c>
      <c r="BPZ31" s="1">
        <f>LOOKUP($A31,'DMG Tables'!$P$2:$P$35,'DMG Tables'!$O$2:$O$35)*BPZ$1*LOOKUP(BPZ$1,'DMG Tables'!$G$2:$G$7,'DMG Tables'!$H$2:$H$7)</f>
        <v>644760000</v>
      </c>
      <c r="BQA31" s="1">
        <f>LOOKUP($A31,'DMG Tables'!$P$2:$P$35,'DMG Tables'!$O$2:$O$35)*BQA$1*LOOKUP(BQA$1,'DMG Tables'!$G$2:$G$7,'DMG Tables'!$H$2:$H$7)</f>
        <v>645120000</v>
      </c>
      <c r="BQB31" s="1">
        <f>LOOKUP($A31,'DMG Tables'!$P$2:$P$35,'DMG Tables'!$O$2:$O$35)*BQB$1*LOOKUP(BQB$1,'DMG Tables'!$G$2:$G$7,'DMG Tables'!$H$2:$H$7)</f>
        <v>645480000</v>
      </c>
      <c r="BQC31" s="1">
        <f>LOOKUP($A31,'DMG Tables'!$P$2:$P$35,'DMG Tables'!$O$2:$O$35)*BQC$1*LOOKUP(BQC$1,'DMG Tables'!$G$2:$G$7,'DMG Tables'!$H$2:$H$7)</f>
        <v>645840000</v>
      </c>
      <c r="BQD31" s="1">
        <f>LOOKUP($A31,'DMG Tables'!$P$2:$P$35,'DMG Tables'!$O$2:$O$35)*BQD$1*LOOKUP(BQD$1,'DMG Tables'!$G$2:$G$7,'DMG Tables'!$H$2:$H$7)</f>
        <v>646200000</v>
      </c>
      <c r="BQE31" s="1">
        <f>LOOKUP($A31,'DMG Tables'!$P$2:$P$35,'DMG Tables'!$O$2:$O$35)*BQE$1*LOOKUP(BQE$1,'DMG Tables'!$G$2:$G$7,'DMG Tables'!$H$2:$H$7)</f>
        <v>646560000</v>
      </c>
      <c r="BQF31" s="1">
        <f>LOOKUP($A31,'DMG Tables'!$P$2:$P$35,'DMG Tables'!$O$2:$O$35)*BQF$1*LOOKUP(BQF$1,'DMG Tables'!$G$2:$G$7,'DMG Tables'!$H$2:$H$7)</f>
        <v>646920000</v>
      </c>
      <c r="BQG31" s="1">
        <f>LOOKUP($A31,'DMG Tables'!$P$2:$P$35,'DMG Tables'!$O$2:$O$35)*BQG$1*LOOKUP(BQG$1,'DMG Tables'!$G$2:$G$7,'DMG Tables'!$H$2:$H$7)</f>
        <v>647280000</v>
      </c>
      <c r="BQH31" s="1">
        <f>LOOKUP($A31,'DMG Tables'!$P$2:$P$35,'DMG Tables'!$O$2:$O$35)*BQH$1*LOOKUP(BQH$1,'DMG Tables'!$G$2:$G$7,'DMG Tables'!$H$2:$H$7)</f>
        <v>647640000</v>
      </c>
      <c r="BQI31" s="1">
        <f>LOOKUP($A31,'DMG Tables'!$P$2:$P$35,'DMG Tables'!$O$2:$O$35)*BQI$1*LOOKUP(BQI$1,'DMG Tables'!$G$2:$G$7,'DMG Tables'!$H$2:$H$7)</f>
        <v>648000000</v>
      </c>
      <c r="BQJ31" s="1">
        <f>LOOKUP($A31,'DMG Tables'!$P$2:$P$35,'DMG Tables'!$O$2:$O$35)*BQJ$1*LOOKUP(BQJ$1,'DMG Tables'!$G$2:$G$7,'DMG Tables'!$H$2:$H$7)</f>
        <v>648360000</v>
      </c>
      <c r="BQK31" s="1">
        <f>LOOKUP($A31,'DMG Tables'!$P$2:$P$35,'DMG Tables'!$O$2:$O$35)*BQK$1*LOOKUP(BQK$1,'DMG Tables'!$G$2:$G$7,'DMG Tables'!$H$2:$H$7)</f>
        <v>648720000</v>
      </c>
      <c r="BQL31" s="1">
        <f>LOOKUP($A31,'DMG Tables'!$P$2:$P$35,'DMG Tables'!$O$2:$O$35)*BQL$1*LOOKUP(BQL$1,'DMG Tables'!$G$2:$G$7,'DMG Tables'!$H$2:$H$7)</f>
        <v>649080000</v>
      </c>
      <c r="BQM31" s="1">
        <f>LOOKUP($A31,'DMG Tables'!$P$2:$P$35,'DMG Tables'!$O$2:$O$35)*BQM$1*LOOKUP(BQM$1,'DMG Tables'!$G$2:$G$7,'DMG Tables'!$H$2:$H$7)</f>
        <v>649440000</v>
      </c>
      <c r="BQN31" s="1">
        <f>LOOKUP($A31,'DMG Tables'!$P$2:$P$35,'DMG Tables'!$O$2:$O$35)*BQN$1*LOOKUP(BQN$1,'DMG Tables'!$G$2:$G$7,'DMG Tables'!$H$2:$H$7)</f>
        <v>649800000</v>
      </c>
      <c r="BQO31" s="1">
        <f>LOOKUP($A31,'DMG Tables'!$P$2:$P$35,'DMG Tables'!$O$2:$O$35)*BQO$1*LOOKUP(BQO$1,'DMG Tables'!$G$2:$G$7,'DMG Tables'!$H$2:$H$7)</f>
        <v>650160000</v>
      </c>
      <c r="BQP31" s="1">
        <f>LOOKUP($A31,'DMG Tables'!$P$2:$P$35,'DMG Tables'!$O$2:$O$35)*BQP$1*LOOKUP(BQP$1,'DMG Tables'!$G$2:$G$7,'DMG Tables'!$H$2:$H$7)</f>
        <v>650520000</v>
      </c>
      <c r="BQQ31" s="1">
        <f>LOOKUP($A31,'DMG Tables'!$P$2:$P$35,'DMG Tables'!$O$2:$O$35)*BQQ$1*LOOKUP(BQQ$1,'DMG Tables'!$G$2:$G$7,'DMG Tables'!$H$2:$H$7)</f>
        <v>650880000</v>
      </c>
      <c r="BQR31" s="1">
        <f>LOOKUP($A31,'DMG Tables'!$P$2:$P$35,'DMG Tables'!$O$2:$O$35)*BQR$1*LOOKUP(BQR$1,'DMG Tables'!$G$2:$G$7,'DMG Tables'!$H$2:$H$7)</f>
        <v>651240000</v>
      </c>
      <c r="BQS31" s="1">
        <f>LOOKUP($A31,'DMG Tables'!$P$2:$P$35,'DMG Tables'!$O$2:$O$35)*BQS$1*LOOKUP(BQS$1,'DMG Tables'!$G$2:$G$7,'DMG Tables'!$H$2:$H$7)</f>
        <v>651600000</v>
      </c>
      <c r="BQT31" s="1">
        <f>LOOKUP($A31,'DMG Tables'!$P$2:$P$35,'DMG Tables'!$O$2:$O$35)*BQT$1*LOOKUP(BQT$1,'DMG Tables'!$G$2:$G$7,'DMG Tables'!$H$2:$H$7)</f>
        <v>651960000</v>
      </c>
      <c r="BQU31" s="1">
        <f>LOOKUP($A31,'DMG Tables'!$P$2:$P$35,'DMG Tables'!$O$2:$O$35)*BQU$1*LOOKUP(BQU$1,'DMG Tables'!$G$2:$G$7,'DMG Tables'!$H$2:$H$7)</f>
        <v>652320000</v>
      </c>
      <c r="BQV31" s="1">
        <f>LOOKUP($A31,'DMG Tables'!$P$2:$P$35,'DMG Tables'!$O$2:$O$35)*BQV$1*LOOKUP(BQV$1,'DMG Tables'!$G$2:$G$7,'DMG Tables'!$H$2:$H$7)</f>
        <v>652680000</v>
      </c>
      <c r="BQW31" s="1">
        <f>LOOKUP($A31,'DMG Tables'!$P$2:$P$35,'DMG Tables'!$O$2:$O$35)*BQW$1*LOOKUP(BQW$1,'DMG Tables'!$G$2:$G$7,'DMG Tables'!$H$2:$H$7)</f>
        <v>653040000</v>
      </c>
      <c r="BQX31" s="1">
        <f>LOOKUP($A31,'DMG Tables'!$P$2:$P$35,'DMG Tables'!$O$2:$O$35)*BQX$1*LOOKUP(BQX$1,'DMG Tables'!$G$2:$G$7,'DMG Tables'!$H$2:$H$7)</f>
        <v>653400000</v>
      </c>
      <c r="BQY31" s="1">
        <f>LOOKUP($A31,'DMG Tables'!$P$2:$P$35,'DMG Tables'!$O$2:$O$35)*BQY$1*LOOKUP(BQY$1,'DMG Tables'!$G$2:$G$7,'DMG Tables'!$H$2:$H$7)</f>
        <v>653760000</v>
      </c>
      <c r="BQZ31" s="1">
        <f>LOOKUP($A31,'DMG Tables'!$P$2:$P$35,'DMG Tables'!$O$2:$O$35)*BQZ$1*LOOKUP(BQZ$1,'DMG Tables'!$G$2:$G$7,'DMG Tables'!$H$2:$H$7)</f>
        <v>654120000</v>
      </c>
      <c r="BRA31" s="1">
        <f>LOOKUP($A31,'DMG Tables'!$P$2:$P$35,'DMG Tables'!$O$2:$O$35)*BRA$1*LOOKUP(BRA$1,'DMG Tables'!$G$2:$G$7,'DMG Tables'!$H$2:$H$7)</f>
        <v>654480000</v>
      </c>
      <c r="BRB31" s="1">
        <f>LOOKUP($A31,'DMG Tables'!$P$2:$P$35,'DMG Tables'!$O$2:$O$35)*BRB$1*LOOKUP(BRB$1,'DMG Tables'!$G$2:$G$7,'DMG Tables'!$H$2:$H$7)</f>
        <v>654840000</v>
      </c>
      <c r="BRC31" s="1">
        <f>LOOKUP($A31,'DMG Tables'!$P$2:$P$35,'DMG Tables'!$O$2:$O$35)*BRC$1*LOOKUP(BRC$1,'DMG Tables'!$G$2:$G$7,'DMG Tables'!$H$2:$H$7)</f>
        <v>655200000</v>
      </c>
      <c r="BRD31" s="1">
        <f>LOOKUP($A31,'DMG Tables'!$P$2:$P$35,'DMG Tables'!$O$2:$O$35)*BRD$1*LOOKUP(BRD$1,'DMG Tables'!$G$2:$G$7,'DMG Tables'!$H$2:$H$7)</f>
        <v>655560000</v>
      </c>
      <c r="BRE31" s="1">
        <f>LOOKUP($A31,'DMG Tables'!$P$2:$P$35,'DMG Tables'!$O$2:$O$35)*BRE$1*LOOKUP(BRE$1,'DMG Tables'!$G$2:$G$7,'DMG Tables'!$H$2:$H$7)</f>
        <v>655920000</v>
      </c>
      <c r="BRF31" s="1">
        <f>LOOKUP($A31,'DMG Tables'!$P$2:$P$35,'DMG Tables'!$O$2:$O$35)*BRF$1*LOOKUP(BRF$1,'DMG Tables'!$G$2:$G$7,'DMG Tables'!$H$2:$H$7)</f>
        <v>656280000</v>
      </c>
      <c r="BRG31" s="1">
        <f>LOOKUP($A31,'DMG Tables'!$P$2:$P$35,'DMG Tables'!$O$2:$O$35)*BRG$1*LOOKUP(BRG$1,'DMG Tables'!$G$2:$G$7,'DMG Tables'!$H$2:$H$7)</f>
        <v>656640000</v>
      </c>
      <c r="BRH31" s="1">
        <f>LOOKUP($A31,'DMG Tables'!$P$2:$P$35,'DMG Tables'!$O$2:$O$35)*BRH$1*LOOKUP(BRH$1,'DMG Tables'!$G$2:$G$7,'DMG Tables'!$H$2:$H$7)</f>
        <v>657000000</v>
      </c>
      <c r="BRI31" s="1">
        <f>LOOKUP($A31,'DMG Tables'!$P$2:$P$35,'DMG Tables'!$O$2:$O$35)*BRI$1*LOOKUP(BRI$1,'DMG Tables'!$G$2:$G$7,'DMG Tables'!$H$2:$H$7)</f>
        <v>657360000</v>
      </c>
      <c r="BRJ31" s="1">
        <f>LOOKUP($A31,'DMG Tables'!$P$2:$P$35,'DMG Tables'!$O$2:$O$35)*BRJ$1*LOOKUP(BRJ$1,'DMG Tables'!$G$2:$G$7,'DMG Tables'!$H$2:$H$7)</f>
        <v>657720000</v>
      </c>
      <c r="BRK31" s="1">
        <f>LOOKUP($A31,'DMG Tables'!$P$2:$P$35,'DMG Tables'!$O$2:$O$35)*BRK$1*LOOKUP(BRK$1,'DMG Tables'!$G$2:$G$7,'DMG Tables'!$H$2:$H$7)</f>
        <v>658080000</v>
      </c>
      <c r="BRL31" s="1">
        <f>LOOKUP($A31,'DMG Tables'!$P$2:$P$35,'DMG Tables'!$O$2:$O$35)*BRL$1*LOOKUP(BRL$1,'DMG Tables'!$G$2:$G$7,'DMG Tables'!$H$2:$H$7)</f>
        <v>658440000</v>
      </c>
      <c r="BRM31" s="1">
        <f>LOOKUP($A31,'DMG Tables'!$P$2:$P$35,'DMG Tables'!$O$2:$O$35)*BRM$1*LOOKUP(BRM$1,'DMG Tables'!$G$2:$G$7,'DMG Tables'!$H$2:$H$7)</f>
        <v>658800000</v>
      </c>
      <c r="BRN31" s="1">
        <f>LOOKUP($A31,'DMG Tables'!$P$2:$P$35,'DMG Tables'!$O$2:$O$35)*BRN$1*LOOKUP(BRN$1,'DMG Tables'!$G$2:$G$7,'DMG Tables'!$H$2:$H$7)</f>
        <v>659160000</v>
      </c>
      <c r="BRO31" s="1">
        <f>LOOKUP($A31,'DMG Tables'!$P$2:$P$35,'DMG Tables'!$O$2:$O$35)*BRO$1*LOOKUP(BRO$1,'DMG Tables'!$G$2:$G$7,'DMG Tables'!$H$2:$H$7)</f>
        <v>659520000</v>
      </c>
      <c r="BRP31" s="1">
        <f>LOOKUP($A31,'DMG Tables'!$P$2:$P$35,'DMG Tables'!$O$2:$O$35)*BRP$1*LOOKUP(BRP$1,'DMG Tables'!$G$2:$G$7,'DMG Tables'!$H$2:$H$7)</f>
        <v>659880000</v>
      </c>
      <c r="BRQ31" s="1">
        <f>LOOKUP($A31,'DMG Tables'!$P$2:$P$35,'DMG Tables'!$O$2:$O$35)*BRQ$1*LOOKUP(BRQ$1,'DMG Tables'!$G$2:$G$7,'DMG Tables'!$H$2:$H$7)</f>
        <v>660240000</v>
      </c>
      <c r="BRR31" s="1">
        <f>LOOKUP($A31,'DMG Tables'!$P$2:$P$35,'DMG Tables'!$O$2:$O$35)*BRR$1*LOOKUP(BRR$1,'DMG Tables'!$G$2:$G$7,'DMG Tables'!$H$2:$H$7)</f>
        <v>660600000</v>
      </c>
      <c r="BRS31" s="1">
        <f>LOOKUP($A31,'DMG Tables'!$P$2:$P$35,'DMG Tables'!$O$2:$O$35)*BRS$1*LOOKUP(BRS$1,'DMG Tables'!$G$2:$G$7,'DMG Tables'!$H$2:$H$7)</f>
        <v>660960000</v>
      </c>
      <c r="BRT31" s="1">
        <f>LOOKUP($A31,'DMG Tables'!$P$2:$P$35,'DMG Tables'!$O$2:$O$35)*BRT$1*LOOKUP(BRT$1,'DMG Tables'!$G$2:$G$7,'DMG Tables'!$H$2:$H$7)</f>
        <v>661320000</v>
      </c>
      <c r="BRU31" s="1">
        <f>LOOKUP($A31,'DMG Tables'!$P$2:$P$35,'DMG Tables'!$O$2:$O$35)*BRU$1*LOOKUP(BRU$1,'DMG Tables'!$G$2:$G$7,'DMG Tables'!$H$2:$H$7)</f>
        <v>661680000</v>
      </c>
      <c r="BRV31" s="1">
        <f>LOOKUP($A31,'DMG Tables'!$P$2:$P$35,'DMG Tables'!$O$2:$O$35)*BRV$1*LOOKUP(BRV$1,'DMG Tables'!$G$2:$G$7,'DMG Tables'!$H$2:$H$7)</f>
        <v>662040000</v>
      </c>
      <c r="BRW31" s="1">
        <f>LOOKUP($A31,'DMG Tables'!$P$2:$P$35,'DMG Tables'!$O$2:$O$35)*BRW$1*LOOKUP(BRW$1,'DMG Tables'!$G$2:$G$7,'DMG Tables'!$H$2:$H$7)</f>
        <v>662400000</v>
      </c>
      <c r="BRX31" s="1">
        <f>LOOKUP($A31,'DMG Tables'!$P$2:$P$35,'DMG Tables'!$O$2:$O$35)*BRX$1*LOOKUP(BRX$1,'DMG Tables'!$G$2:$G$7,'DMG Tables'!$H$2:$H$7)</f>
        <v>662760000</v>
      </c>
      <c r="BRY31" s="1">
        <f>LOOKUP($A31,'DMG Tables'!$P$2:$P$35,'DMG Tables'!$O$2:$O$35)*BRY$1*LOOKUP(BRY$1,'DMG Tables'!$G$2:$G$7,'DMG Tables'!$H$2:$H$7)</f>
        <v>663120000</v>
      </c>
      <c r="BRZ31" s="1">
        <f>LOOKUP($A31,'DMG Tables'!$P$2:$P$35,'DMG Tables'!$O$2:$O$35)*BRZ$1*LOOKUP(BRZ$1,'DMG Tables'!$G$2:$G$7,'DMG Tables'!$H$2:$H$7)</f>
        <v>663480000</v>
      </c>
      <c r="BSA31" s="1">
        <f>LOOKUP($A31,'DMG Tables'!$P$2:$P$35,'DMG Tables'!$O$2:$O$35)*BSA$1*LOOKUP(BSA$1,'DMG Tables'!$G$2:$G$7,'DMG Tables'!$H$2:$H$7)</f>
        <v>663840000</v>
      </c>
      <c r="BSB31" s="1">
        <f>LOOKUP($A31,'DMG Tables'!$P$2:$P$35,'DMG Tables'!$O$2:$O$35)*BSB$1*LOOKUP(BSB$1,'DMG Tables'!$G$2:$G$7,'DMG Tables'!$H$2:$H$7)</f>
        <v>664200000</v>
      </c>
      <c r="BSC31" s="1">
        <f>LOOKUP($A31,'DMG Tables'!$P$2:$P$35,'DMG Tables'!$O$2:$O$35)*BSC$1*LOOKUP(BSC$1,'DMG Tables'!$G$2:$G$7,'DMG Tables'!$H$2:$H$7)</f>
        <v>664560000</v>
      </c>
      <c r="BSD31" s="1">
        <f>LOOKUP($A31,'DMG Tables'!$P$2:$P$35,'DMG Tables'!$O$2:$O$35)*BSD$1*LOOKUP(BSD$1,'DMG Tables'!$G$2:$G$7,'DMG Tables'!$H$2:$H$7)</f>
        <v>664920000</v>
      </c>
      <c r="BSE31" s="1">
        <f>LOOKUP($A31,'DMG Tables'!$P$2:$P$35,'DMG Tables'!$O$2:$O$35)*BSE$1*LOOKUP(BSE$1,'DMG Tables'!$G$2:$G$7,'DMG Tables'!$H$2:$H$7)</f>
        <v>665280000</v>
      </c>
      <c r="BSF31" s="1">
        <f>LOOKUP($A31,'DMG Tables'!$P$2:$P$35,'DMG Tables'!$O$2:$O$35)*BSF$1*LOOKUP(BSF$1,'DMG Tables'!$G$2:$G$7,'DMG Tables'!$H$2:$H$7)</f>
        <v>665640000</v>
      </c>
      <c r="BSG31" s="1">
        <f>LOOKUP($A31,'DMG Tables'!$P$2:$P$35,'DMG Tables'!$O$2:$O$35)*BSG$1*LOOKUP(BSG$1,'DMG Tables'!$G$2:$G$7,'DMG Tables'!$H$2:$H$7)</f>
        <v>666000000</v>
      </c>
      <c r="BSH31" s="1">
        <f>LOOKUP($A31,'DMG Tables'!$P$2:$P$35,'DMG Tables'!$O$2:$O$35)*BSH$1*LOOKUP(BSH$1,'DMG Tables'!$G$2:$G$7,'DMG Tables'!$H$2:$H$7)</f>
        <v>666360000</v>
      </c>
      <c r="BSI31" s="1">
        <f>LOOKUP($A31,'DMG Tables'!$P$2:$P$35,'DMG Tables'!$O$2:$O$35)*BSI$1*LOOKUP(BSI$1,'DMG Tables'!$G$2:$G$7,'DMG Tables'!$H$2:$H$7)</f>
        <v>666720000</v>
      </c>
      <c r="BSJ31" s="1">
        <f>LOOKUP($A31,'DMG Tables'!$P$2:$P$35,'DMG Tables'!$O$2:$O$35)*BSJ$1*LOOKUP(BSJ$1,'DMG Tables'!$G$2:$G$7,'DMG Tables'!$H$2:$H$7)</f>
        <v>667080000</v>
      </c>
      <c r="BSK31" s="1">
        <f>LOOKUP($A31,'DMG Tables'!$P$2:$P$35,'DMG Tables'!$O$2:$O$35)*BSK$1*LOOKUP(BSK$1,'DMG Tables'!$G$2:$G$7,'DMG Tables'!$H$2:$H$7)</f>
        <v>667440000</v>
      </c>
      <c r="BSL31" s="1">
        <f>LOOKUP($A31,'DMG Tables'!$P$2:$P$35,'DMG Tables'!$O$2:$O$35)*BSL$1*LOOKUP(BSL$1,'DMG Tables'!$G$2:$G$7,'DMG Tables'!$H$2:$H$7)</f>
        <v>667800000</v>
      </c>
      <c r="BSM31" s="1">
        <f>LOOKUP($A31,'DMG Tables'!$P$2:$P$35,'DMG Tables'!$O$2:$O$35)*BSM$1*LOOKUP(BSM$1,'DMG Tables'!$G$2:$G$7,'DMG Tables'!$H$2:$H$7)</f>
        <v>668160000</v>
      </c>
      <c r="BSN31" s="1">
        <f>LOOKUP($A31,'DMG Tables'!$P$2:$P$35,'DMG Tables'!$O$2:$O$35)*BSN$1*LOOKUP(BSN$1,'DMG Tables'!$G$2:$G$7,'DMG Tables'!$H$2:$H$7)</f>
        <v>668520000</v>
      </c>
      <c r="BSO31" s="1">
        <f>LOOKUP($A31,'DMG Tables'!$P$2:$P$35,'DMG Tables'!$O$2:$O$35)*BSO$1*LOOKUP(BSO$1,'DMG Tables'!$G$2:$G$7,'DMG Tables'!$H$2:$H$7)</f>
        <v>668880000</v>
      </c>
      <c r="BSP31" s="1">
        <f>LOOKUP($A31,'DMG Tables'!$P$2:$P$35,'DMG Tables'!$O$2:$O$35)*BSP$1*LOOKUP(BSP$1,'DMG Tables'!$G$2:$G$7,'DMG Tables'!$H$2:$H$7)</f>
        <v>669240000</v>
      </c>
      <c r="BSQ31" s="1">
        <f>LOOKUP($A31,'DMG Tables'!$P$2:$P$35,'DMG Tables'!$O$2:$O$35)*BSQ$1*LOOKUP(BSQ$1,'DMG Tables'!$G$2:$G$7,'DMG Tables'!$H$2:$H$7)</f>
        <v>669600000</v>
      </c>
      <c r="BSR31" s="1">
        <f>LOOKUP($A31,'DMG Tables'!$P$2:$P$35,'DMG Tables'!$O$2:$O$35)*BSR$1*LOOKUP(BSR$1,'DMG Tables'!$G$2:$G$7,'DMG Tables'!$H$2:$H$7)</f>
        <v>669960000</v>
      </c>
      <c r="BSS31" s="1">
        <f>LOOKUP($A31,'DMG Tables'!$P$2:$P$35,'DMG Tables'!$O$2:$O$35)*BSS$1*LOOKUP(BSS$1,'DMG Tables'!$G$2:$G$7,'DMG Tables'!$H$2:$H$7)</f>
        <v>670320000</v>
      </c>
      <c r="BST31" s="1">
        <f>LOOKUP($A31,'DMG Tables'!$P$2:$P$35,'DMG Tables'!$O$2:$O$35)*BST$1*LOOKUP(BST$1,'DMG Tables'!$G$2:$G$7,'DMG Tables'!$H$2:$H$7)</f>
        <v>670680000</v>
      </c>
      <c r="BSU31" s="1">
        <f>LOOKUP($A31,'DMG Tables'!$P$2:$P$35,'DMG Tables'!$O$2:$O$35)*BSU$1*LOOKUP(BSU$1,'DMG Tables'!$G$2:$G$7,'DMG Tables'!$H$2:$H$7)</f>
        <v>671040000</v>
      </c>
      <c r="BSV31" s="1">
        <f>LOOKUP($A31,'DMG Tables'!$P$2:$P$35,'DMG Tables'!$O$2:$O$35)*BSV$1*LOOKUP(BSV$1,'DMG Tables'!$G$2:$G$7,'DMG Tables'!$H$2:$H$7)</f>
        <v>671400000</v>
      </c>
      <c r="BSW31" s="1">
        <f>LOOKUP($A31,'DMG Tables'!$P$2:$P$35,'DMG Tables'!$O$2:$O$35)*BSW$1*LOOKUP(BSW$1,'DMG Tables'!$G$2:$G$7,'DMG Tables'!$H$2:$H$7)</f>
        <v>671760000</v>
      </c>
      <c r="BSX31" s="1">
        <f>LOOKUP($A31,'DMG Tables'!$P$2:$P$35,'DMG Tables'!$O$2:$O$35)*BSX$1*LOOKUP(BSX$1,'DMG Tables'!$G$2:$G$7,'DMG Tables'!$H$2:$H$7)</f>
        <v>672120000</v>
      </c>
      <c r="BSY31" s="1">
        <f>LOOKUP($A31,'DMG Tables'!$P$2:$P$35,'DMG Tables'!$O$2:$O$35)*BSY$1*LOOKUP(BSY$1,'DMG Tables'!$G$2:$G$7,'DMG Tables'!$H$2:$H$7)</f>
        <v>672480000</v>
      </c>
      <c r="BSZ31" s="1">
        <f>LOOKUP($A31,'DMG Tables'!$P$2:$P$35,'DMG Tables'!$O$2:$O$35)*BSZ$1*LOOKUP(BSZ$1,'DMG Tables'!$G$2:$G$7,'DMG Tables'!$H$2:$H$7)</f>
        <v>672840000</v>
      </c>
      <c r="BTA31" s="1">
        <f>LOOKUP($A31,'DMG Tables'!$P$2:$P$35,'DMG Tables'!$O$2:$O$35)*BTA$1*LOOKUP(BTA$1,'DMG Tables'!$G$2:$G$7,'DMG Tables'!$H$2:$H$7)</f>
        <v>673200000</v>
      </c>
      <c r="BTB31" s="1">
        <f>LOOKUP($A31,'DMG Tables'!$P$2:$P$35,'DMG Tables'!$O$2:$O$35)*BTB$1*LOOKUP(BTB$1,'DMG Tables'!$G$2:$G$7,'DMG Tables'!$H$2:$H$7)</f>
        <v>673560000</v>
      </c>
      <c r="BTC31" s="1">
        <f>LOOKUP($A31,'DMG Tables'!$P$2:$P$35,'DMG Tables'!$O$2:$O$35)*BTC$1*LOOKUP(BTC$1,'DMG Tables'!$G$2:$G$7,'DMG Tables'!$H$2:$H$7)</f>
        <v>673920000</v>
      </c>
      <c r="BTD31" s="1">
        <f>LOOKUP($A31,'DMG Tables'!$P$2:$P$35,'DMG Tables'!$O$2:$O$35)*BTD$1*LOOKUP(BTD$1,'DMG Tables'!$G$2:$G$7,'DMG Tables'!$H$2:$H$7)</f>
        <v>674280000</v>
      </c>
      <c r="BTE31" s="1">
        <f>LOOKUP($A31,'DMG Tables'!$P$2:$P$35,'DMG Tables'!$O$2:$O$35)*BTE$1*LOOKUP(BTE$1,'DMG Tables'!$G$2:$G$7,'DMG Tables'!$H$2:$H$7)</f>
        <v>674640000</v>
      </c>
      <c r="BTF31" s="1">
        <f>LOOKUP($A31,'DMG Tables'!$P$2:$P$35,'DMG Tables'!$O$2:$O$35)*BTF$1*LOOKUP(BTF$1,'DMG Tables'!$G$2:$G$7,'DMG Tables'!$H$2:$H$7)</f>
        <v>675000000</v>
      </c>
      <c r="BTG31" s="1">
        <f>LOOKUP($A31,'DMG Tables'!$P$2:$P$35,'DMG Tables'!$O$2:$O$35)*BTG$1*LOOKUP(BTG$1,'DMG Tables'!$G$2:$G$7,'DMG Tables'!$H$2:$H$7)</f>
        <v>675360000</v>
      </c>
      <c r="BTH31" s="1">
        <f>LOOKUP($A31,'DMG Tables'!$P$2:$P$35,'DMG Tables'!$O$2:$O$35)*BTH$1*LOOKUP(BTH$1,'DMG Tables'!$G$2:$G$7,'DMG Tables'!$H$2:$H$7)</f>
        <v>675720000</v>
      </c>
      <c r="BTI31" s="1">
        <f>LOOKUP($A31,'DMG Tables'!$P$2:$P$35,'DMG Tables'!$O$2:$O$35)*BTI$1*LOOKUP(BTI$1,'DMG Tables'!$G$2:$G$7,'DMG Tables'!$H$2:$H$7)</f>
        <v>676080000</v>
      </c>
      <c r="BTJ31" s="1">
        <f>LOOKUP($A31,'DMG Tables'!$P$2:$P$35,'DMG Tables'!$O$2:$O$35)*BTJ$1*LOOKUP(BTJ$1,'DMG Tables'!$G$2:$G$7,'DMG Tables'!$H$2:$H$7)</f>
        <v>676440000</v>
      </c>
      <c r="BTK31" s="1">
        <f>LOOKUP($A31,'DMG Tables'!$P$2:$P$35,'DMG Tables'!$O$2:$O$35)*BTK$1*LOOKUP(BTK$1,'DMG Tables'!$G$2:$G$7,'DMG Tables'!$H$2:$H$7)</f>
        <v>676800000</v>
      </c>
      <c r="BTL31" s="1">
        <f>LOOKUP($A31,'DMG Tables'!$P$2:$P$35,'DMG Tables'!$O$2:$O$35)*BTL$1*LOOKUP(BTL$1,'DMG Tables'!$G$2:$G$7,'DMG Tables'!$H$2:$H$7)</f>
        <v>677160000</v>
      </c>
      <c r="BTM31" s="1">
        <f>LOOKUP($A31,'DMG Tables'!$P$2:$P$35,'DMG Tables'!$O$2:$O$35)*BTM$1*LOOKUP(BTM$1,'DMG Tables'!$G$2:$G$7,'DMG Tables'!$H$2:$H$7)</f>
        <v>677520000</v>
      </c>
      <c r="BTN31" s="1">
        <f>LOOKUP($A31,'DMG Tables'!$P$2:$P$35,'DMG Tables'!$O$2:$O$35)*BTN$1*LOOKUP(BTN$1,'DMG Tables'!$G$2:$G$7,'DMG Tables'!$H$2:$H$7)</f>
        <v>677880000</v>
      </c>
      <c r="BTO31" s="1">
        <f>LOOKUP($A31,'DMG Tables'!$P$2:$P$35,'DMG Tables'!$O$2:$O$35)*BTO$1*LOOKUP(BTO$1,'DMG Tables'!$G$2:$G$7,'DMG Tables'!$H$2:$H$7)</f>
        <v>678240000</v>
      </c>
      <c r="BTP31" s="1">
        <f>LOOKUP($A31,'DMG Tables'!$P$2:$P$35,'DMG Tables'!$O$2:$O$35)*BTP$1*LOOKUP(BTP$1,'DMG Tables'!$G$2:$G$7,'DMG Tables'!$H$2:$H$7)</f>
        <v>678600000</v>
      </c>
      <c r="BTQ31" s="1">
        <f>LOOKUP($A31,'DMG Tables'!$P$2:$P$35,'DMG Tables'!$O$2:$O$35)*BTQ$1*LOOKUP(BTQ$1,'DMG Tables'!$G$2:$G$7,'DMG Tables'!$H$2:$H$7)</f>
        <v>678960000</v>
      </c>
      <c r="BTR31" s="1">
        <f>LOOKUP($A31,'DMG Tables'!$P$2:$P$35,'DMG Tables'!$O$2:$O$35)*BTR$1*LOOKUP(BTR$1,'DMG Tables'!$G$2:$G$7,'DMG Tables'!$H$2:$H$7)</f>
        <v>679320000</v>
      </c>
      <c r="BTS31" s="1">
        <f>LOOKUP($A31,'DMG Tables'!$P$2:$P$35,'DMG Tables'!$O$2:$O$35)*BTS$1*LOOKUP(BTS$1,'DMG Tables'!$G$2:$G$7,'DMG Tables'!$H$2:$H$7)</f>
        <v>679680000</v>
      </c>
      <c r="BTT31" s="1">
        <f>LOOKUP($A31,'DMG Tables'!$P$2:$P$35,'DMG Tables'!$O$2:$O$35)*BTT$1*LOOKUP(BTT$1,'DMG Tables'!$G$2:$G$7,'DMG Tables'!$H$2:$H$7)</f>
        <v>680040000</v>
      </c>
      <c r="BTU31" s="1">
        <f>LOOKUP($A31,'DMG Tables'!$P$2:$P$35,'DMG Tables'!$O$2:$O$35)*BTU$1*LOOKUP(BTU$1,'DMG Tables'!$G$2:$G$7,'DMG Tables'!$H$2:$H$7)</f>
        <v>680400000</v>
      </c>
      <c r="BTV31" s="1">
        <f>LOOKUP($A31,'DMG Tables'!$P$2:$P$35,'DMG Tables'!$O$2:$O$35)*BTV$1*LOOKUP(BTV$1,'DMG Tables'!$G$2:$G$7,'DMG Tables'!$H$2:$H$7)</f>
        <v>680760000</v>
      </c>
      <c r="BTW31" s="1">
        <f>LOOKUP($A31,'DMG Tables'!$P$2:$P$35,'DMG Tables'!$O$2:$O$35)*BTW$1*LOOKUP(BTW$1,'DMG Tables'!$G$2:$G$7,'DMG Tables'!$H$2:$H$7)</f>
        <v>681120000</v>
      </c>
      <c r="BTX31" s="1">
        <f>LOOKUP($A31,'DMG Tables'!$P$2:$P$35,'DMG Tables'!$O$2:$O$35)*BTX$1*LOOKUP(BTX$1,'DMG Tables'!$G$2:$G$7,'DMG Tables'!$H$2:$H$7)</f>
        <v>681480000</v>
      </c>
      <c r="BTY31" s="1">
        <f>LOOKUP($A31,'DMG Tables'!$P$2:$P$35,'DMG Tables'!$O$2:$O$35)*BTY$1*LOOKUP(BTY$1,'DMG Tables'!$G$2:$G$7,'DMG Tables'!$H$2:$H$7)</f>
        <v>681840000</v>
      </c>
      <c r="BTZ31" s="1">
        <f>LOOKUP($A31,'DMG Tables'!$P$2:$P$35,'DMG Tables'!$O$2:$O$35)*BTZ$1*LOOKUP(BTZ$1,'DMG Tables'!$G$2:$G$7,'DMG Tables'!$H$2:$H$7)</f>
        <v>682200000</v>
      </c>
      <c r="BUA31" s="1">
        <f>LOOKUP($A31,'DMG Tables'!$P$2:$P$35,'DMG Tables'!$O$2:$O$35)*BUA$1*LOOKUP(BUA$1,'DMG Tables'!$G$2:$G$7,'DMG Tables'!$H$2:$H$7)</f>
        <v>682560000</v>
      </c>
      <c r="BUB31" s="1">
        <f>LOOKUP($A31,'DMG Tables'!$P$2:$P$35,'DMG Tables'!$O$2:$O$35)*BUB$1*LOOKUP(BUB$1,'DMG Tables'!$G$2:$G$7,'DMG Tables'!$H$2:$H$7)</f>
        <v>682920000</v>
      </c>
      <c r="BUC31" s="1">
        <f>LOOKUP($A31,'DMG Tables'!$P$2:$P$35,'DMG Tables'!$O$2:$O$35)*BUC$1*LOOKUP(BUC$1,'DMG Tables'!$G$2:$G$7,'DMG Tables'!$H$2:$H$7)</f>
        <v>683280000</v>
      </c>
      <c r="BUD31" s="1">
        <f>LOOKUP($A31,'DMG Tables'!$P$2:$P$35,'DMG Tables'!$O$2:$O$35)*BUD$1*LOOKUP(BUD$1,'DMG Tables'!$G$2:$G$7,'DMG Tables'!$H$2:$H$7)</f>
        <v>683640000</v>
      </c>
      <c r="BUE31" s="1">
        <f>LOOKUP($A31,'DMG Tables'!$P$2:$P$35,'DMG Tables'!$O$2:$O$35)*BUE$1*LOOKUP(BUE$1,'DMG Tables'!$G$2:$G$7,'DMG Tables'!$H$2:$H$7)</f>
        <v>684000000</v>
      </c>
      <c r="BUF31" s="1">
        <f>LOOKUP($A31,'DMG Tables'!$P$2:$P$35,'DMG Tables'!$O$2:$O$35)*BUF$1*LOOKUP(BUF$1,'DMG Tables'!$G$2:$G$7,'DMG Tables'!$H$2:$H$7)</f>
        <v>684360000</v>
      </c>
      <c r="BUG31" s="1">
        <f>LOOKUP($A31,'DMG Tables'!$P$2:$P$35,'DMG Tables'!$O$2:$O$35)*BUG$1*LOOKUP(BUG$1,'DMG Tables'!$G$2:$G$7,'DMG Tables'!$H$2:$H$7)</f>
        <v>684720000</v>
      </c>
      <c r="BUH31" s="1">
        <f>LOOKUP($A31,'DMG Tables'!$P$2:$P$35,'DMG Tables'!$O$2:$O$35)*BUH$1*LOOKUP(BUH$1,'DMG Tables'!$G$2:$G$7,'DMG Tables'!$H$2:$H$7)</f>
        <v>685080000</v>
      </c>
      <c r="BUI31" s="1">
        <f>LOOKUP($A31,'DMG Tables'!$P$2:$P$35,'DMG Tables'!$O$2:$O$35)*BUI$1*LOOKUP(BUI$1,'DMG Tables'!$G$2:$G$7,'DMG Tables'!$H$2:$H$7)</f>
        <v>685440000</v>
      </c>
      <c r="BUJ31" s="1">
        <f>LOOKUP($A31,'DMG Tables'!$P$2:$P$35,'DMG Tables'!$O$2:$O$35)*BUJ$1*LOOKUP(BUJ$1,'DMG Tables'!$G$2:$G$7,'DMG Tables'!$H$2:$H$7)</f>
        <v>685800000</v>
      </c>
      <c r="BUK31" s="1">
        <f>LOOKUP($A31,'DMG Tables'!$P$2:$P$35,'DMG Tables'!$O$2:$O$35)*BUK$1*LOOKUP(BUK$1,'DMG Tables'!$G$2:$G$7,'DMG Tables'!$H$2:$H$7)</f>
        <v>686160000</v>
      </c>
      <c r="BUL31" s="1">
        <f>LOOKUP($A31,'DMG Tables'!$P$2:$P$35,'DMG Tables'!$O$2:$O$35)*BUL$1*LOOKUP(BUL$1,'DMG Tables'!$G$2:$G$7,'DMG Tables'!$H$2:$H$7)</f>
        <v>686520000</v>
      </c>
      <c r="BUM31" s="1">
        <f>LOOKUP($A31,'DMG Tables'!$P$2:$P$35,'DMG Tables'!$O$2:$O$35)*BUM$1*LOOKUP(BUM$1,'DMG Tables'!$G$2:$G$7,'DMG Tables'!$H$2:$H$7)</f>
        <v>686880000</v>
      </c>
      <c r="BUN31" s="1">
        <f>LOOKUP($A31,'DMG Tables'!$P$2:$P$35,'DMG Tables'!$O$2:$O$35)*BUN$1*LOOKUP(BUN$1,'DMG Tables'!$G$2:$G$7,'DMG Tables'!$H$2:$H$7)</f>
        <v>687240000</v>
      </c>
      <c r="BUO31" s="1">
        <f>LOOKUP($A31,'DMG Tables'!$P$2:$P$35,'DMG Tables'!$O$2:$O$35)*BUO$1*LOOKUP(BUO$1,'DMG Tables'!$G$2:$G$7,'DMG Tables'!$H$2:$H$7)</f>
        <v>687600000</v>
      </c>
      <c r="BUP31" s="1">
        <f>LOOKUP($A31,'DMG Tables'!$P$2:$P$35,'DMG Tables'!$O$2:$O$35)*BUP$1*LOOKUP(BUP$1,'DMG Tables'!$G$2:$G$7,'DMG Tables'!$H$2:$H$7)</f>
        <v>687960000</v>
      </c>
      <c r="BUQ31" s="1">
        <f>LOOKUP($A31,'DMG Tables'!$P$2:$P$35,'DMG Tables'!$O$2:$O$35)*BUQ$1*LOOKUP(BUQ$1,'DMG Tables'!$G$2:$G$7,'DMG Tables'!$H$2:$H$7)</f>
        <v>688320000</v>
      </c>
      <c r="BUR31" s="1">
        <f>LOOKUP($A31,'DMG Tables'!$P$2:$P$35,'DMG Tables'!$O$2:$O$35)*BUR$1*LOOKUP(BUR$1,'DMG Tables'!$G$2:$G$7,'DMG Tables'!$H$2:$H$7)</f>
        <v>688680000</v>
      </c>
      <c r="BUS31" s="1">
        <f>LOOKUP($A31,'DMG Tables'!$P$2:$P$35,'DMG Tables'!$O$2:$O$35)*BUS$1*LOOKUP(BUS$1,'DMG Tables'!$G$2:$G$7,'DMG Tables'!$H$2:$H$7)</f>
        <v>689040000</v>
      </c>
      <c r="BUT31" s="1">
        <f>LOOKUP($A31,'DMG Tables'!$P$2:$P$35,'DMG Tables'!$O$2:$O$35)*BUT$1*LOOKUP(BUT$1,'DMG Tables'!$G$2:$G$7,'DMG Tables'!$H$2:$H$7)</f>
        <v>689400000</v>
      </c>
      <c r="BUU31" s="1">
        <f>LOOKUP($A31,'DMG Tables'!$P$2:$P$35,'DMG Tables'!$O$2:$O$35)*BUU$1*LOOKUP(BUU$1,'DMG Tables'!$G$2:$G$7,'DMG Tables'!$H$2:$H$7)</f>
        <v>689760000</v>
      </c>
      <c r="BUV31" s="1">
        <f>LOOKUP($A31,'DMG Tables'!$P$2:$P$35,'DMG Tables'!$O$2:$O$35)*BUV$1*LOOKUP(BUV$1,'DMG Tables'!$G$2:$G$7,'DMG Tables'!$H$2:$H$7)</f>
        <v>690120000</v>
      </c>
      <c r="BUW31" s="1">
        <f>LOOKUP($A31,'DMG Tables'!$P$2:$P$35,'DMG Tables'!$O$2:$O$35)*BUW$1*LOOKUP(BUW$1,'DMG Tables'!$G$2:$G$7,'DMG Tables'!$H$2:$H$7)</f>
        <v>690480000</v>
      </c>
      <c r="BUX31" s="1">
        <f>LOOKUP($A31,'DMG Tables'!$P$2:$P$35,'DMG Tables'!$O$2:$O$35)*BUX$1*LOOKUP(BUX$1,'DMG Tables'!$G$2:$G$7,'DMG Tables'!$H$2:$H$7)</f>
        <v>690840000</v>
      </c>
      <c r="BUY31" s="1">
        <f>LOOKUP($A31,'DMG Tables'!$P$2:$P$35,'DMG Tables'!$O$2:$O$35)*BUY$1*LOOKUP(BUY$1,'DMG Tables'!$G$2:$G$7,'DMG Tables'!$H$2:$H$7)</f>
        <v>691200000</v>
      </c>
      <c r="BUZ31" s="1">
        <f>LOOKUP($A31,'DMG Tables'!$P$2:$P$35,'DMG Tables'!$O$2:$O$35)*BUZ$1*LOOKUP(BUZ$1,'DMG Tables'!$G$2:$G$7,'DMG Tables'!$H$2:$H$7)</f>
        <v>691560000</v>
      </c>
      <c r="BVA31" s="1">
        <f>LOOKUP($A31,'DMG Tables'!$P$2:$P$35,'DMG Tables'!$O$2:$O$35)*BVA$1*LOOKUP(BVA$1,'DMG Tables'!$G$2:$G$7,'DMG Tables'!$H$2:$H$7)</f>
        <v>691920000</v>
      </c>
      <c r="BVB31" s="1">
        <f>LOOKUP($A31,'DMG Tables'!$P$2:$P$35,'DMG Tables'!$O$2:$O$35)*BVB$1*LOOKUP(BVB$1,'DMG Tables'!$G$2:$G$7,'DMG Tables'!$H$2:$H$7)</f>
        <v>692280000</v>
      </c>
      <c r="BVC31" s="1">
        <f>LOOKUP($A31,'DMG Tables'!$P$2:$P$35,'DMG Tables'!$O$2:$O$35)*BVC$1*LOOKUP(BVC$1,'DMG Tables'!$G$2:$G$7,'DMG Tables'!$H$2:$H$7)</f>
        <v>692640000</v>
      </c>
      <c r="BVD31" s="1">
        <f>LOOKUP($A31,'DMG Tables'!$P$2:$P$35,'DMG Tables'!$O$2:$O$35)*BVD$1*LOOKUP(BVD$1,'DMG Tables'!$G$2:$G$7,'DMG Tables'!$H$2:$H$7)</f>
        <v>693000000</v>
      </c>
      <c r="BVE31" s="1">
        <f>LOOKUP($A31,'DMG Tables'!$P$2:$P$35,'DMG Tables'!$O$2:$O$35)*BVE$1*LOOKUP(BVE$1,'DMG Tables'!$G$2:$G$7,'DMG Tables'!$H$2:$H$7)</f>
        <v>693360000</v>
      </c>
      <c r="BVF31" s="1">
        <f>LOOKUP($A31,'DMG Tables'!$P$2:$P$35,'DMG Tables'!$O$2:$O$35)*BVF$1*LOOKUP(BVF$1,'DMG Tables'!$G$2:$G$7,'DMG Tables'!$H$2:$H$7)</f>
        <v>693720000</v>
      </c>
      <c r="BVG31" s="1">
        <f>LOOKUP($A31,'DMG Tables'!$P$2:$P$35,'DMG Tables'!$O$2:$O$35)*BVG$1*LOOKUP(BVG$1,'DMG Tables'!$G$2:$G$7,'DMG Tables'!$H$2:$H$7)</f>
        <v>694080000</v>
      </c>
      <c r="BVH31" s="1">
        <f>LOOKUP($A31,'DMG Tables'!$P$2:$P$35,'DMG Tables'!$O$2:$O$35)*BVH$1*LOOKUP(BVH$1,'DMG Tables'!$G$2:$G$7,'DMG Tables'!$H$2:$H$7)</f>
        <v>694440000</v>
      </c>
      <c r="BVI31" s="1">
        <f>LOOKUP($A31,'DMG Tables'!$P$2:$P$35,'DMG Tables'!$O$2:$O$35)*BVI$1*LOOKUP(BVI$1,'DMG Tables'!$G$2:$G$7,'DMG Tables'!$H$2:$H$7)</f>
        <v>694800000</v>
      </c>
      <c r="BVJ31" s="1">
        <f>LOOKUP($A31,'DMG Tables'!$P$2:$P$35,'DMG Tables'!$O$2:$O$35)*BVJ$1*LOOKUP(BVJ$1,'DMG Tables'!$G$2:$G$7,'DMG Tables'!$H$2:$H$7)</f>
        <v>695160000</v>
      </c>
      <c r="BVK31" s="1">
        <f>LOOKUP($A31,'DMG Tables'!$P$2:$P$35,'DMG Tables'!$O$2:$O$35)*BVK$1*LOOKUP(BVK$1,'DMG Tables'!$G$2:$G$7,'DMG Tables'!$H$2:$H$7)</f>
        <v>695520000</v>
      </c>
      <c r="BVL31" s="1">
        <f>LOOKUP($A31,'DMG Tables'!$P$2:$P$35,'DMG Tables'!$O$2:$O$35)*BVL$1*LOOKUP(BVL$1,'DMG Tables'!$G$2:$G$7,'DMG Tables'!$H$2:$H$7)</f>
        <v>695880000</v>
      </c>
      <c r="BVM31" s="1">
        <f>LOOKUP($A31,'DMG Tables'!$P$2:$P$35,'DMG Tables'!$O$2:$O$35)*BVM$1*LOOKUP(BVM$1,'DMG Tables'!$G$2:$G$7,'DMG Tables'!$H$2:$H$7)</f>
        <v>696240000</v>
      </c>
      <c r="BVN31" s="1">
        <f>LOOKUP($A31,'DMG Tables'!$P$2:$P$35,'DMG Tables'!$O$2:$O$35)*BVN$1*LOOKUP(BVN$1,'DMG Tables'!$G$2:$G$7,'DMG Tables'!$H$2:$H$7)</f>
        <v>696600000</v>
      </c>
      <c r="BVO31" s="1">
        <f>LOOKUP($A31,'DMG Tables'!$P$2:$P$35,'DMG Tables'!$O$2:$O$35)*BVO$1*LOOKUP(BVO$1,'DMG Tables'!$G$2:$G$7,'DMG Tables'!$H$2:$H$7)</f>
        <v>696960000</v>
      </c>
      <c r="BVP31" s="1">
        <f>LOOKUP($A31,'DMG Tables'!$P$2:$P$35,'DMG Tables'!$O$2:$O$35)*BVP$1*LOOKUP(BVP$1,'DMG Tables'!$G$2:$G$7,'DMG Tables'!$H$2:$H$7)</f>
        <v>697320000</v>
      </c>
      <c r="BVQ31" s="1">
        <f>LOOKUP($A31,'DMG Tables'!$P$2:$P$35,'DMG Tables'!$O$2:$O$35)*BVQ$1*LOOKUP(BVQ$1,'DMG Tables'!$G$2:$G$7,'DMG Tables'!$H$2:$H$7)</f>
        <v>697680000</v>
      </c>
      <c r="BVR31" s="1">
        <f>LOOKUP($A31,'DMG Tables'!$P$2:$P$35,'DMG Tables'!$O$2:$O$35)*BVR$1*LOOKUP(BVR$1,'DMG Tables'!$G$2:$G$7,'DMG Tables'!$H$2:$H$7)</f>
        <v>698040000</v>
      </c>
      <c r="BVS31" s="1">
        <f>LOOKUP($A31,'DMG Tables'!$P$2:$P$35,'DMG Tables'!$O$2:$O$35)*BVS$1*LOOKUP(BVS$1,'DMG Tables'!$G$2:$G$7,'DMG Tables'!$H$2:$H$7)</f>
        <v>698400000</v>
      </c>
      <c r="BVT31" s="1">
        <f>LOOKUP($A31,'DMG Tables'!$P$2:$P$35,'DMG Tables'!$O$2:$O$35)*BVT$1*LOOKUP(BVT$1,'DMG Tables'!$G$2:$G$7,'DMG Tables'!$H$2:$H$7)</f>
        <v>698760000</v>
      </c>
      <c r="BVU31" s="1">
        <f>LOOKUP($A31,'DMG Tables'!$P$2:$P$35,'DMG Tables'!$O$2:$O$35)*BVU$1*LOOKUP(BVU$1,'DMG Tables'!$G$2:$G$7,'DMG Tables'!$H$2:$H$7)</f>
        <v>699120000</v>
      </c>
      <c r="BVV31" s="1">
        <f>LOOKUP($A31,'DMG Tables'!$P$2:$P$35,'DMG Tables'!$O$2:$O$35)*BVV$1*LOOKUP(BVV$1,'DMG Tables'!$G$2:$G$7,'DMG Tables'!$H$2:$H$7)</f>
        <v>699480000</v>
      </c>
      <c r="BVW31" s="1">
        <f>LOOKUP($A31,'DMG Tables'!$P$2:$P$35,'DMG Tables'!$O$2:$O$35)*BVW$1*LOOKUP(BVW$1,'DMG Tables'!$G$2:$G$7,'DMG Tables'!$H$2:$H$7)</f>
        <v>699840000</v>
      </c>
      <c r="BVX31" s="1">
        <f>LOOKUP($A31,'DMG Tables'!$P$2:$P$35,'DMG Tables'!$O$2:$O$35)*BVX$1*LOOKUP(BVX$1,'DMG Tables'!$G$2:$G$7,'DMG Tables'!$H$2:$H$7)</f>
        <v>700200000</v>
      </c>
      <c r="BVY31" s="1">
        <f>LOOKUP($A31,'DMG Tables'!$P$2:$P$35,'DMG Tables'!$O$2:$O$35)*BVY$1*LOOKUP(BVY$1,'DMG Tables'!$G$2:$G$7,'DMG Tables'!$H$2:$H$7)</f>
        <v>700560000</v>
      </c>
      <c r="BVZ31" s="1">
        <f>LOOKUP($A31,'DMG Tables'!$P$2:$P$35,'DMG Tables'!$O$2:$O$35)*BVZ$1*LOOKUP(BVZ$1,'DMG Tables'!$G$2:$G$7,'DMG Tables'!$H$2:$H$7)</f>
        <v>700920000</v>
      </c>
      <c r="BWA31" s="1">
        <f>LOOKUP($A31,'DMG Tables'!$P$2:$P$35,'DMG Tables'!$O$2:$O$35)*BWA$1*LOOKUP(BWA$1,'DMG Tables'!$G$2:$G$7,'DMG Tables'!$H$2:$H$7)</f>
        <v>701280000</v>
      </c>
      <c r="BWB31" s="1">
        <f>LOOKUP($A31,'DMG Tables'!$P$2:$P$35,'DMG Tables'!$O$2:$O$35)*BWB$1*LOOKUP(BWB$1,'DMG Tables'!$G$2:$G$7,'DMG Tables'!$H$2:$H$7)</f>
        <v>701640000</v>
      </c>
      <c r="BWC31" s="1">
        <f>LOOKUP($A31,'DMG Tables'!$P$2:$P$35,'DMG Tables'!$O$2:$O$35)*BWC$1*LOOKUP(BWC$1,'DMG Tables'!$G$2:$G$7,'DMG Tables'!$H$2:$H$7)</f>
        <v>702000000</v>
      </c>
      <c r="BWD31" s="1">
        <f>LOOKUP($A31,'DMG Tables'!$P$2:$P$35,'DMG Tables'!$O$2:$O$35)*BWD$1*LOOKUP(BWD$1,'DMG Tables'!$G$2:$G$7,'DMG Tables'!$H$2:$H$7)</f>
        <v>702360000</v>
      </c>
      <c r="BWE31" s="1">
        <f>LOOKUP($A31,'DMG Tables'!$P$2:$P$35,'DMG Tables'!$O$2:$O$35)*BWE$1*LOOKUP(BWE$1,'DMG Tables'!$G$2:$G$7,'DMG Tables'!$H$2:$H$7)</f>
        <v>702720000</v>
      </c>
      <c r="BWF31" s="1">
        <f>LOOKUP($A31,'DMG Tables'!$P$2:$P$35,'DMG Tables'!$O$2:$O$35)*BWF$1*LOOKUP(BWF$1,'DMG Tables'!$G$2:$G$7,'DMG Tables'!$H$2:$H$7)</f>
        <v>703080000</v>
      </c>
      <c r="BWG31" s="1">
        <f>LOOKUP($A31,'DMG Tables'!$P$2:$P$35,'DMG Tables'!$O$2:$O$35)*BWG$1*LOOKUP(BWG$1,'DMG Tables'!$G$2:$G$7,'DMG Tables'!$H$2:$H$7)</f>
        <v>703440000</v>
      </c>
      <c r="BWH31" s="1">
        <f>LOOKUP($A31,'DMG Tables'!$P$2:$P$35,'DMG Tables'!$O$2:$O$35)*BWH$1*LOOKUP(BWH$1,'DMG Tables'!$G$2:$G$7,'DMG Tables'!$H$2:$H$7)</f>
        <v>703800000</v>
      </c>
      <c r="BWI31" s="1">
        <f>LOOKUP($A31,'DMG Tables'!$P$2:$P$35,'DMG Tables'!$O$2:$O$35)*BWI$1*LOOKUP(BWI$1,'DMG Tables'!$G$2:$G$7,'DMG Tables'!$H$2:$H$7)</f>
        <v>704160000</v>
      </c>
      <c r="BWJ31" s="1">
        <f>LOOKUP($A31,'DMG Tables'!$P$2:$P$35,'DMG Tables'!$O$2:$O$35)*BWJ$1*LOOKUP(BWJ$1,'DMG Tables'!$G$2:$G$7,'DMG Tables'!$H$2:$H$7)</f>
        <v>704520000</v>
      </c>
      <c r="BWK31" s="1">
        <f>LOOKUP($A31,'DMG Tables'!$P$2:$P$35,'DMG Tables'!$O$2:$O$35)*BWK$1*LOOKUP(BWK$1,'DMG Tables'!$G$2:$G$7,'DMG Tables'!$H$2:$H$7)</f>
        <v>704880000</v>
      </c>
      <c r="BWL31" s="1">
        <f>LOOKUP($A31,'DMG Tables'!$P$2:$P$35,'DMG Tables'!$O$2:$O$35)*BWL$1*LOOKUP(BWL$1,'DMG Tables'!$G$2:$G$7,'DMG Tables'!$H$2:$H$7)</f>
        <v>705240000</v>
      </c>
      <c r="BWM31" s="1">
        <f>LOOKUP($A31,'DMG Tables'!$P$2:$P$35,'DMG Tables'!$O$2:$O$35)*BWM$1*LOOKUP(BWM$1,'DMG Tables'!$G$2:$G$7,'DMG Tables'!$H$2:$H$7)</f>
        <v>705600000</v>
      </c>
      <c r="BWN31" s="1">
        <f>LOOKUP($A31,'DMG Tables'!$P$2:$P$35,'DMG Tables'!$O$2:$O$35)*BWN$1*LOOKUP(BWN$1,'DMG Tables'!$G$2:$G$7,'DMG Tables'!$H$2:$H$7)</f>
        <v>705960000</v>
      </c>
      <c r="BWO31" s="1">
        <f>LOOKUP($A31,'DMG Tables'!$P$2:$P$35,'DMG Tables'!$O$2:$O$35)*BWO$1*LOOKUP(BWO$1,'DMG Tables'!$G$2:$G$7,'DMG Tables'!$H$2:$H$7)</f>
        <v>706320000</v>
      </c>
      <c r="BWP31" s="1">
        <f>LOOKUP($A31,'DMG Tables'!$P$2:$P$35,'DMG Tables'!$O$2:$O$35)*BWP$1*LOOKUP(BWP$1,'DMG Tables'!$G$2:$G$7,'DMG Tables'!$H$2:$H$7)</f>
        <v>706680000</v>
      </c>
      <c r="BWQ31" s="1">
        <f>LOOKUP($A31,'DMG Tables'!$P$2:$P$35,'DMG Tables'!$O$2:$O$35)*BWQ$1*LOOKUP(BWQ$1,'DMG Tables'!$G$2:$G$7,'DMG Tables'!$H$2:$H$7)</f>
        <v>707040000</v>
      </c>
      <c r="BWR31" s="1">
        <f>LOOKUP($A31,'DMG Tables'!$P$2:$P$35,'DMG Tables'!$O$2:$O$35)*BWR$1*LOOKUP(BWR$1,'DMG Tables'!$G$2:$G$7,'DMG Tables'!$H$2:$H$7)</f>
        <v>707400000</v>
      </c>
      <c r="BWS31" s="1">
        <f>LOOKUP($A31,'DMG Tables'!$P$2:$P$35,'DMG Tables'!$O$2:$O$35)*BWS$1*LOOKUP(BWS$1,'DMG Tables'!$G$2:$G$7,'DMG Tables'!$H$2:$H$7)</f>
        <v>707760000</v>
      </c>
      <c r="BWT31" s="1">
        <f>LOOKUP($A31,'DMG Tables'!$P$2:$P$35,'DMG Tables'!$O$2:$O$35)*BWT$1*LOOKUP(BWT$1,'DMG Tables'!$G$2:$G$7,'DMG Tables'!$H$2:$H$7)</f>
        <v>708120000</v>
      </c>
      <c r="BWU31" s="1">
        <f>LOOKUP($A31,'DMG Tables'!$P$2:$P$35,'DMG Tables'!$O$2:$O$35)*BWU$1*LOOKUP(BWU$1,'DMG Tables'!$G$2:$G$7,'DMG Tables'!$H$2:$H$7)</f>
        <v>708480000</v>
      </c>
      <c r="BWV31" s="1">
        <f>LOOKUP($A31,'DMG Tables'!$P$2:$P$35,'DMG Tables'!$O$2:$O$35)*BWV$1*LOOKUP(BWV$1,'DMG Tables'!$G$2:$G$7,'DMG Tables'!$H$2:$H$7)</f>
        <v>708840000</v>
      </c>
      <c r="BWW31" s="1">
        <f>LOOKUP($A31,'DMG Tables'!$P$2:$P$35,'DMG Tables'!$O$2:$O$35)*BWW$1*LOOKUP(BWW$1,'DMG Tables'!$G$2:$G$7,'DMG Tables'!$H$2:$H$7)</f>
        <v>709200000</v>
      </c>
      <c r="BWX31" s="1">
        <f>LOOKUP($A31,'DMG Tables'!$P$2:$P$35,'DMG Tables'!$O$2:$O$35)*BWX$1*LOOKUP(BWX$1,'DMG Tables'!$G$2:$G$7,'DMG Tables'!$H$2:$H$7)</f>
        <v>709560000</v>
      </c>
      <c r="BWY31" s="1">
        <f>LOOKUP($A31,'DMG Tables'!$P$2:$P$35,'DMG Tables'!$O$2:$O$35)*BWY$1*LOOKUP(BWY$1,'DMG Tables'!$G$2:$G$7,'DMG Tables'!$H$2:$H$7)</f>
        <v>709920000</v>
      </c>
      <c r="BWZ31" s="1">
        <f>LOOKUP($A31,'DMG Tables'!$P$2:$P$35,'DMG Tables'!$O$2:$O$35)*BWZ$1*LOOKUP(BWZ$1,'DMG Tables'!$G$2:$G$7,'DMG Tables'!$H$2:$H$7)</f>
        <v>710280000</v>
      </c>
      <c r="BXA31" s="1">
        <f>LOOKUP($A31,'DMG Tables'!$P$2:$P$35,'DMG Tables'!$O$2:$O$35)*BXA$1*LOOKUP(BXA$1,'DMG Tables'!$G$2:$G$7,'DMG Tables'!$H$2:$H$7)</f>
        <v>710640000</v>
      </c>
      <c r="BXB31" s="1">
        <f>LOOKUP($A31,'DMG Tables'!$P$2:$P$35,'DMG Tables'!$O$2:$O$35)*BXB$1*LOOKUP(BXB$1,'DMG Tables'!$G$2:$G$7,'DMG Tables'!$H$2:$H$7)</f>
        <v>711000000</v>
      </c>
      <c r="BXC31" s="1">
        <f>LOOKUP($A31,'DMG Tables'!$P$2:$P$35,'DMG Tables'!$O$2:$O$35)*BXC$1*LOOKUP(BXC$1,'DMG Tables'!$G$2:$G$7,'DMG Tables'!$H$2:$H$7)</f>
        <v>711360000</v>
      </c>
      <c r="BXD31" s="1">
        <f>LOOKUP($A31,'DMG Tables'!$P$2:$P$35,'DMG Tables'!$O$2:$O$35)*BXD$1*LOOKUP(BXD$1,'DMG Tables'!$G$2:$G$7,'DMG Tables'!$H$2:$H$7)</f>
        <v>711720000</v>
      </c>
      <c r="BXE31" s="1">
        <f>LOOKUP($A31,'DMG Tables'!$P$2:$P$35,'DMG Tables'!$O$2:$O$35)*BXE$1*LOOKUP(BXE$1,'DMG Tables'!$G$2:$G$7,'DMG Tables'!$H$2:$H$7)</f>
        <v>712080000</v>
      </c>
      <c r="BXF31" s="1">
        <f>LOOKUP($A31,'DMG Tables'!$P$2:$P$35,'DMG Tables'!$O$2:$O$35)*BXF$1*LOOKUP(BXF$1,'DMG Tables'!$G$2:$G$7,'DMG Tables'!$H$2:$H$7)</f>
        <v>712440000</v>
      </c>
      <c r="BXG31" s="1">
        <f>LOOKUP($A31,'DMG Tables'!$P$2:$P$35,'DMG Tables'!$O$2:$O$35)*BXG$1*LOOKUP(BXG$1,'DMG Tables'!$G$2:$G$7,'DMG Tables'!$H$2:$H$7)</f>
        <v>712800000</v>
      </c>
      <c r="BXH31" s="1">
        <f>LOOKUP($A31,'DMG Tables'!$P$2:$P$35,'DMG Tables'!$O$2:$O$35)*BXH$1*LOOKUP(BXH$1,'DMG Tables'!$G$2:$G$7,'DMG Tables'!$H$2:$H$7)</f>
        <v>713160000</v>
      </c>
      <c r="BXI31" s="1">
        <f>LOOKUP($A31,'DMG Tables'!$P$2:$P$35,'DMG Tables'!$O$2:$O$35)*BXI$1*LOOKUP(BXI$1,'DMG Tables'!$G$2:$G$7,'DMG Tables'!$H$2:$H$7)</f>
        <v>713520000</v>
      </c>
      <c r="BXJ31" s="1">
        <f>LOOKUP($A31,'DMG Tables'!$P$2:$P$35,'DMG Tables'!$O$2:$O$35)*BXJ$1*LOOKUP(BXJ$1,'DMG Tables'!$G$2:$G$7,'DMG Tables'!$H$2:$H$7)</f>
        <v>713880000</v>
      </c>
      <c r="BXK31" s="1">
        <f>LOOKUP($A31,'DMG Tables'!$P$2:$P$35,'DMG Tables'!$O$2:$O$35)*BXK$1*LOOKUP(BXK$1,'DMG Tables'!$G$2:$G$7,'DMG Tables'!$H$2:$H$7)</f>
        <v>714240000</v>
      </c>
      <c r="BXL31" s="1">
        <f>LOOKUP($A31,'DMG Tables'!$P$2:$P$35,'DMG Tables'!$O$2:$O$35)*BXL$1*LOOKUP(BXL$1,'DMG Tables'!$G$2:$G$7,'DMG Tables'!$H$2:$H$7)</f>
        <v>714600000</v>
      </c>
      <c r="BXM31" s="1">
        <f>LOOKUP($A31,'DMG Tables'!$P$2:$P$35,'DMG Tables'!$O$2:$O$35)*BXM$1*LOOKUP(BXM$1,'DMG Tables'!$G$2:$G$7,'DMG Tables'!$H$2:$H$7)</f>
        <v>714960000</v>
      </c>
      <c r="BXN31" s="1">
        <f>LOOKUP($A31,'DMG Tables'!$P$2:$P$35,'DMG Tables'!$O$2:$O$35)*BXN$1*LOOKUP(BXN$1,'DMG Tables'!$G$2:$G$7,'DMG Tables'!$H$2:$H$7)</f>
        <v>715320000</v>
      </c>
      <c r="BXO31" s="1">
        <f>LOOKUP($A31,'DMG Tables'!$P$2:$P$35,'DMG Tables'!$O$2:$O$35)*BXO$1*LOOKUP(BXO$1,'DMG Tables'!$G$2:$G$7,'DMG Tables'!$H$2:$H$7)</f>
        <v>715680000</v>
      </c>
      <c r="BXP31" s="1">
        <f>LOOKUP($A31,'DMG Tables'!$P$2:$P$35,'DMG Tables'!$O$2:$O$35)*BXP$1*LOOKUP(BXP$1,'DMG Tables'!$G$2:$G$7,'DMG Tables'!$H$2:$H$7)</f>
        <v>716040000</v>
      </c>
      <c r="BXQ31" s="1">
        <f>LOOKUP($A31,'DMG Tables'!$P$2:$P$35,'DMG Tables'!$O$2:$O$35)*BXQ$1*LOOKUP(BXQ$1,'DMG Tables'!$G$2:$G$7,'DMG Tables'!$H$2:$H$7)</f>
        <v>716400000</v>
      </c>
      <c r="BXR31" s="1">
        <f>LOOKUP($A31,'DMG Tables'!$P$2:$P$35,'DMG Tables'!$O$2:$O$35)*BXR$1*LOOKUP(BXR$1,'DMG Tables'!$G$2:$G$7,'DMG Tables'!$H$2:$H$7)</f>
        <v>716760000</v>
      </c>
      <c r="BXS31" s="1">
        <f>LOOKUP($A31,'DMG Tables'!$P$2:$P$35,'DMG Tables'!$O$2:$O$35)*BXS$1*LOOKUP(BXS$1,'DMG Tables'!$G$2:$G$7,'DMG Tables'!$H$2:$H$7)</f>
        <v>717120000</v>
      </c>
      <c r="BXT31" s="1">
        <f>LOOKUP($A31,'DMG Tables'!$P$2:$P$35,'DMG Tables'!$O$2:$O$35)*BXT$1*LOOKUP(BXT$1,'DMG Tables'!$G$2:$G$7,'DMG Tables'!$H$2:$H$7)</f>
        <v>717480000</v>
      </c>
      <c r="BXU31" s="1">
        <f>LOOKUP($A31,'DMG Tables'!$P$2:$P$35,'DMG Tables'!$O$2:$O$35)*BXU$1*LOOKUP(BXU$1,'DMG Tables'!$G$2:$G$7,'DMG Tables'!$H$2:$H$7)</f>
        <v>717840000</v>
      </c>
      <c r="BXV31" s="1">
        <f>LOOKUP($A31,'DMG Tables'!$P$2:$P$35,'DMG Tables'!$O$2:$O$35)*BXV$1*LOOKUP(BXV$1,'DMG Tables'!$G$2:$G$7,'DMG Tables'!$H$2:$H$7)</f>
        <v>718200000</v>
      </c>
      <c r="BXW31" s="1">
        <f>LOOKUP($A31,'DMG Tables'!$P$2:$P$35,'DMG Tables'!$O$2:$O$35)*BXW$1*LOOKUP(BXW$1,'DMG Tables'!$G$2:$G$7,'DMG Tables'!$H$2:$H$7)</f>
        <v>718560000</v>
      </c>
      <c r="BXX31" s="1">
        <f>LOOKUP($A31,'DMG Tables'!$P$2:$P$35,'DMG Tables'!$O$2:$O$35)*BXX$1*LOOKUP(BXX$1,'DMG Tables'!$G$2:$G$7,'DMG Tables'!$H$2:$H$7)</f>
        <v>718920000</v>
      </c>
      <c r="BXY31" s="1">
        <f>LOOKUP($A31,'DMG Tables'!$P$2:$P$35,'DMG Tables'!$O$2:$O$35)*BXY$1*LOOKUP(BXY$1,'DMG Tables'!$G$2:$G$7,'DMG Tables'!$H$2:$H$7)</f>
        <v>719280000</v>
      </c>
      <c r="BXZ31" s="1">
        <f>LOOKUP($A31,'DMG Tables'!$P$2:$P$35,'DMG Tables'!$O$2:$O$35)*BXZ$1*LOOKUP(BXZ$1,'DMG Tables'!$G$2:$G$7,'DMG Tables'!$H$2:$H$7)</f>
        <v>719640000</v>
      </c>
      <c r="BYA31" s="1">
        <f>LOOKUP($A31,'DMG Tables'!$P$2:$P$35,'DMG Tables'!$O$2:$O$35)*BYA$1*LOOKUP(BYA$1,'DMG Tables'!$G$2:$G$7,'DMG Tables'!$H$2:$H$7)</f>
        <v>720000000</v>
      </c>
      <c r="BYB31" s="1">
        <f>LOOKUP($A31,'DMG Tables'!$P$2:$P$35,'DMG Tables'!$O$2:$O$35)*BYB$1*LOOKUP(BYB$1,'DMG Tables'!$G$2:$G$7,'DMG Tables'!$H$2:$H$7)</f>
        <v>720360000</v>
      </c>
      <c r="BYC31" s="1">
        <f>LOOKUP($A31,'DMG Tables'!$P$2:$P$35,'DMG Tables'!$O$2:$O$35)*BYC$1*LOOKUP(BYC$1,'DMG Tables'!$G$2:$G$7,'DMG Tables'!$H$2:$H$7)</f>
        <v>720720000</v>
      </c>
      <c r="BYD31" s="1">
        <f>LOOKUP($A31,'DMG Tables'!$P$2:$P$35,'DMG Tables'!$O$2:$O$35)*BYD$1*LOOKUP(BYD$1,'DMG Tables'!$G$2:$G$7,'DMG Tables'!$H$2:$H$7)</f>
        <v>721080000</v>
      </c>
      <c r="BYE31" s="1">
        <f>LOOKUP($A31,'DMG Tables'!$P$2:$P$35,'DMG Tables'!$O$2:$O$35)*BYE$1*LOOKUP(BYE$1,'DMG Tables'!$G$2:$G$7,'DMG Tables'!$H$2:$H$7)</f>
        <v>721440000</v>
      </c>
      <c r="BYF31" s="1">
        <f>LOOKUP($A31,'DMG Tables'!$P$2:$P$35,'DMG Tables'!$O$2:$O$35)*BYF$1*LOOKUP(BYF$1,'DMG Tables'!$G$2:$G$7,'DMG Tables'!$H$2:$H$7)</f>
        <v>721800000</v>
      </c>
      <c r="BYG31" s="1">
        <f>LOOKUP($A31,'DMG Tables'!$P$2:$P$35,'DMG Tables'!$O$2:$O$35)*BYG$1*LOOKUP(BYG$1,'DMG Tables'!$G$2:$G$7,'DMG Tables'!$H$2:$H$7)</f>
        <v>722160000</v>
      </c>
      <c r="BYH31" s="1">
        <f>LOOKUP($A31,'DMG Tables'!$P$2:$P$35,'DMG Tables'!$O$2:$O$35)*BYH$1*LOOKUP(BYH$1,'DMG Tables'!$G$2:$G$7,'DMG Tables'!$H$2:$H$7)</f>
        <v>722520000</v>
      </c>
      <c r="BYI31" s="1">
        <f>LOOKUP($A31,'DMG Tables'!$P$2:$P$35,'DMG Tables'!$O$2:$O$35)*BYI$1*LOOKUP(BYI$1,'DMG Tables'!$G$2:$G$7,'DMG Tables'!$H$2:$H$7)</f>
        <v>722880000</v>
      </c>
      <c r="BYJ31" s="1">
        <f>LOOKUP($A31,'DMG Tables'!$P$2:$P$35,'DMG Tables'!$O$2:$O$35)*BYJ$1*LOOKUP(BYJ$1,'DMG Tables'!$G$2:$G$7,'DMG Tables'!$H$2:$H$7)</f>
        <v>723240000</v>
      </c>
      <c r="BYK31" s="1">
        <f>LOOKUP($A31,'DMG Tables'!$P$2:$P$35,'DMG Tables'!$O$2:$O$35)*BYK$1*LOOKUP(BYK$1,'DMG Tables'!$G$2:$G$7,'DMG Tables'!$H$2:$H$7)</f>
        <v>723600000</v>
      </c>
      <c r="BYL31" s="1">
        <f>LOOKUP($A31,'DMG Tables'!$P$2:$P$35,'DMG Tables'!$O$2:$O$35)*BYL$1*LOOKUP(BYL$1,'DMG Tables'!$G$2:$G$7,'DMG Tables'!$H$2:$H$7)</f>
        <v>723960000</v>
      </c>
      <c r="BYM31" s="1">
        <f>LOOKUP($A31,'DMG Tables'!$P$2:$P$35,'DMG Tables'!$O$2:$O$35)*BYM$1*LOOKUP(BYM$1,'DMG Tables'!$G$2:$G$7,'DMG Tables'!$H$2:$H$7)</f>
        <v>724320000</v>
      </c>
      <c r="BYN31" s="1">
        <f>LOOKUP($A31,'DMG Tables'!$P$2:$P$35,'DMG Tables'!$O$2:$O$35)*BYN$1*LOOKUP(BYN$1,'DMG Tables'!$G$2:$G$7,'DMG Tables'!$H$2:$H$7)</f>
        <v>724680000</v>
      </c>
      <c r="BYO31" s="1">
        <f>LOOKUP($A31,'DMG Tables'!$P$2:$P$35,'DMG Tables'!$O$2:$O$35)*BYO$1*LOOKUP(BYO$1,'DMG Tables'!$G$2:$G$7,'DMG Tables'!$H$2:$H$7)</f>
        <v>725040000</v>
      </c>
      <c r="BYP31" s="1">
        <f>LOOKUP($A31,'DMG Tables'!$P$2:$P$35,'DMG Tables'!$O$2:$O$35)*BYP$1*LOOKUP(BYP$1,'DMG Tables'!$G$2:$G$7,'DMG Tables'!$H$2:$H$7)</f>
        <v>725400000</v>
      </c>
      <c r="BYQ31" s="1">
        <f>LOOKUP($A31,'DMG Tables'!$P$2:$P$35,'DMG Tables'!$O$2:$O$35)*BYQ$1*LOOKUP(BYQ$1,'DMG Tables'!$G$2:$G$7,'DMG Tables'!$H$2:$H$7)</f>
        <v>725760000</v>
      </c>
      <c r="BYR31" s="1">
        <f>LOOKUP($A31,'DMG Tables'!$P$2:$P$35,'DMG Tables'!$O$2:$O$35)*BYR$1*LOOKUP(BYR$1,'DMG Tables'!$G$2:$G$7,'DMG Tables'!$H$2:$H$7)</f>
        <v>726120000</v>
      </c>
      <c r="BYS31" s="1">
        <f>LOOKUP($A31,'DMG Tables'!$P$2:$P$35,'DMG Tables'!$O$2:$O$35)*BYS$1*LOOKUP(BYS$1,'DMG Tables'!$G$2:$G$7,'DMG Tables'!$H$2:$H$7)</f>
        <v>726480000</v>
      </c>
      <c r="BYT31" s="1">
        <f>LOOKUP($A31,'DMG Tables'!$P$2:$P$35,'DMG Tables'!$O$2:$O$35)*BYT$1*LOOKUP(BYT$1,'DMG Tables'!$G$2:$G$7,'DMG Tables'!$H$2:$H$7)</f>
        <v>726840000</v>
      </c>
      <c r="BYU31" s="1">
        <f>LOOKUP($A31,'DMG Tables'!$P$2:$P$35,'DMG Tables'!$O$2:$O$35)*BYU$1*LOOKUP(BYU$1,'DMG Tables'!$G$2:$G$7,'DMG Tables'!$H$2:$H$7)</f>
        <v>727200000</v>
      </c>
      <c r="BYV31" s="1">
        <f>LOOKUP($A31,'DMG Tables'!$P$2:$P$35,'DMG Tables'!$O$2:$O$35)*BYV$1*LOOKUP(BYV$1,'DMG Tables'!$G$2:$G$7,'DMG Tables'!$H$2:$H$7)</f>
        <v>727560000</v>
      </c>
      <c r="BYW31" s="1">
        <f>LOOKUP($A31,'DMG Tables'!$P$2:$P$35,'DMG Tables'!$O$2:$O$35)*BYW$1*LOOKUP(BYW$1,'DMG Tables'!$G$2:$G$7,'DMG Tables'!$H$2:$H$7)</f>
        <v>727920000</v>
      </c>
      <c r="BYX31" s="1">
        <f>LOOKUP($A31,'DMG Tables'!$P$2:$P$35,'DMG Tables'!$O$2:$O$35)*BYX$1*LOOKUP(BYX$1,'DMG Tables'!$G$2:$G$7,'DMG Tables'!$H$2:$H$7)</f>
        <v>728280000</v>
      </c>
      <c r="BYY31" s="1">
        <f>LOOKUP($A31,'DMG Tables'!$P$2:$P$35,'DMG Tables'!$O$2:$O$35)*BYY$1*LOOKUP(BYY$1,'DMG Tables'!$G$2:$G$7,'DMG Tables'!$H$2:$H$7)</f>
        <v>728640000</v>
      </c>
      <c r="BYZ31" s="1">
        <f>LOOKUP($A31,'DMG Tables'!$P$2:$P$35,'DMG Tables'!$O$2:$O$35)*BYZ$1*LOOKUP(BYZ$1,'DMG Tables'!$G$2:$G$7,'DMG Tables'!$H$2:$H$7)</f>
        <v>729000000</v>
      </c>
      <c r="BZA31" s="1">
        <f>LOOKUP($A31,'DMG Tables'!$P$2:$P$35,'DMG Tables'!$O$2:$O$35)*BZA$1*LOOKUP(BZA$1,'DMG Tables'!$G$2:$G$7,'DMG Tables'!$H$2:$H$7)</f>
        <v>729360000</v>
      </c>
      <c r="BZB31" s="1">
        <f>LOOKUP($A31,'DMG Tables'!$P$2:$P$35,'DMG Tables'!$O$2:$O$35)*BZB$1*LOOKUP(BZB$1,'DMG Tables'!$G$2:$G$7,'DMG Tables'!$H$2:$H$7)</f>
        <v>729720000</v>
      </c>
      <c r="BZC31" s="1">
        <f>LOOKUP($A31,'DMG Tables'!$P$2:$P$35,'DMG Tables'!$O$2:$O$35)*BZC$1*LOOKUP(BZC$1,'DMG Tables'!$G$2:$G$7,'DMG Tables'!$H$2:$H$7)</f>
        <v>730080000</v>
      </c>
      <c r="BZD31" s="1">
        <f>LOOKUP($A31,'DMG Tables'!$P$2:$P$35,'DMG Tables'!$O$2:$O$35)*BZD$1*LOOKUP(BZD$1,'DMG Tables'!$G$2:$G$7,'DMG Tables'!$H$2:$H$7)</f>
        <v>730440000</v>
      </c>
      <c r="BZE31" s="1">
        <f>LOOKUP($A31,'DMG Tables'!$P$2:$P$35,'DMG Tables'!$O$2:$O$35)*BZE$1*LOOKUP(BZE$1,'DMG Tables'!$G$2:$G$7,'DMG Tables'!$H$2:$H$7)</f>
        <v>730800000</v>
      </c>
      <c r="BZF31" s="1">
        <f>LOOKUP($A31,'DMG Tables'!$P$2:$P$35,'DMG Tables'!$O$2:$O$35)*BZF$1*LOOKUP(BZF$1,'DMG Tables'!$G$2:$G$7,'DMG Tables'!$H$2:$H$7)</f>
        <v>731160000</v>
      </c>
      <c r="BZG31" s="1">
        <f>LOOKUP($A31,'DMG Tables'!$P$2:$P$35,'DMG Tables'!$O$2:$O$35)*BZG$1*LOOKUP(BZG$1,'DMG Tables'!$G$2:$G$7,'DMG Tables'!$H$2:$H$7)</f>
        <v>731520000</v>
      </c>
      <c r="BZH31" s="1">
        <f>LOOKUP($A31,'DMG Tables'!$P$2:$P$35,'DMG Tables'!$O$2:$O$35)*BZH$1*LOOKUP(BZH$1,'DMG Tables'!$G$2:$G$7,'DMG Tables'!$H$2:$H$7)</f>
        <v>731880000</v>
      </c>
      <c r="BZI31" s="1">
        <f>LOOKUP($A31,'DMG Tables'!$P$2:$P$35,'DMG Tables'!$O$2:$O$35)*BZI$1*LOOKUP(BZI$1,'DMG Tables'!$G$2:$G$7,'DMG Tables'!$H$2:$H$7)</f>
        <v>732240000</v>
      </c>
      <c r="BZJ31" s="1">
        <f>LOOKUP($A31,'DMG Tables'!$P$2:$P$35,'DMG Tables'!$O$2:$O$35)*BZJ$1*LOOKUP(BZJ$1,'DMG Tables'!$G$2:$G$7,'DMG Tables'!$H$2:$H$7)</f>
        <v>732600000</v>
      </c>
      <c r="BZK31" s="1">
        <f>LOOKUP($A31,'DMG Tables'!$P$2:$P$35,'DMG Tables'!$O$2:$O$35)*BZK$1*LOOKUP(BZK$1,'DMG Tables'!$G$2:$G$7,'DMG Tables'!$H$2:$H$7)</f>
        <v>732960000</v>
      </c>
      <c r="BZL31" s="1">
        <f>LOOKUP($A31,'DMG Tables'!$P$2:$P$35,'DMG Tables'!$O$2:$O$35)*BZL$1*LOOKUP(BZL$1,'DMG Tables'!$G$2:$G$7,'DMG Tables'!$H$2:$H$7)</f>
        <v>733320000</v>
      </c>
      <c r="BZM31" s="1">
        <f>LOOKUP($A31,'DMG Tables'!$P$2:$P$35,'DMG Tables'!$O$2:$O$35)*BZM$1*LOOKUP(BZM$1,'DMG Tables'!$G$2:$G$7,'DMG Tables'!$H$2:$H$7)</f>
        <v>733680000</v>
      </c>
      <c r="BZN31" s="1">
        <f>LOOKUP($A31,'DMG Tables'!$P$2:$P$35,'DMG Tables'!$O$2:$O$35)*BZN$1*LOOKUP(BZN$1,'DMG Tables'!$G$2:$G$7,'DMG Tables'!$H$2:$H$7)</f>
        <v>734040000</v>
      </c>
      <c r="BZO31" s="1">
        <f>LOOKUP($A31,'DMG Tables'!$P$2:$P$35,'DMG Tables'!$O$2:$O$35)*BZO$1*LOOKUP(BZO$1,'DMG Tables'!$G$2:$G$7,'DMG Tables'!$H$2:$H$7)</f>
        <v>734400000</v>
      </c>
      <c r="BZP31" s="1">
        <f>LOOKUP($A31,'DMG Tables'!$P$2:$P$35,'DMG Tables'!$O$2:$O$35)*BZP$1*LOOKUP(BZP$1,'DMG Tables'!$G$2:$G$7,'DMG Tables'!$H$2:$H$7)</f>
        <v>734760000</v>
      </c>
      <c r="BZQ31" s="1">
        <f>LOOKUP($A31,'DMG Tables'!$P$2:$P$35,'DMG Tables'!$O$2:$O$35)*BZQ$1*LOOKUP(BZQ$1,'DMG Tables'!$G$2:$G$7,'DMG Tables'!$H$2:$H$7)</f>
        <v>735120000</v>
      </c>
      <c r="BZR31" s="1">
        <f>LOOKUP($A31,'DMG Tables'!$P$2:$P$35,'DMG Tables'!$O$2:$O$35)*BZR$1*LOOKUP(BZR$1,'DMG Tables'!$G$2:$G$7,'DMG Tables'!$H$2:$H$7)</f>
        <v>735480000</v>
      </c>
      <c r="BZS31" s="1">
        <f>LOOKUP($A31,'DMG Tables'!$P$2:$P$35,'DMG Tables'!$O$2:$O$35)*BZS$1*LOOKUP(BZS$1,'DMG Tables'!$G$2:$G$7,'DMG Tables'!$H$2:$H$7)</f>
        <v>735840000</v>
      </c>
      <c r="BZT31" s="1">
        <f>LOOKUP($A31,'DMG Tables'!$P$2:$P$35,'DMG Tables'!$O$2:$O$35)*BZT$1*LOOKUP(BZT$1,'DMG Tables'!$G$2:$G$7,'DMG Tables'!$H$2:$H$7)</f>
        <v>736200000</v>
      </c>
      <c r="BZU31" s="1">
        <f>LOOKUP($A31,'DMG Tables'!$P$2:$P$35,'DMG Tables'!$O$2:$O$35)*BZU$1*LOOKUP(BZU$1,'DMG Tables'!$G$2:$G$7,'DMG Tables'!$H$2:$H$7)</f>
        <v>736560000</v>
      </c>
      <c r="BZV31" s="1">
        <f>LOOKUP($A31,'DMG Tables'!$P$2:$P$35,'DMG Tables'!$O$2:$O$35)*BZV$1*LOOKUP(BZV$1,'DMG Tables'!$G$2:$G$7,'DMG Tables'!$H$2:$H$7)</f>
        <v>736920000</v>
      </c>
      <c r="BZW31" s="1">
        <f>LOOKUP($A31,'DMG Tables'!$P$2:$P$35,'DMG Tables'!$O$2:$O$35)*BZW$1*LOOKUP(BZW$1,'DMG Tables'!$G$2:$G$7,'DMG Tables'!$H$2:$H$7)</f>
        <v>737280000</v>
      </c>
      <c r="BZX31" s="1">
        <f>LOOKUP($A31,'DMG Tables'!$P$2:$P$35,'DMG Tables'!$O$2:$O$35)*BZX$1*LOOKUP(BZX$1,'DMG Tables'!$G$2:$G$7,'DMG Tables'!$H$2:$H$7)</f>
        <v>737640000</v>
      </c>
      <c r="BZY31" s="1">
        <f>LOOKUP($A31,'DMG Tables'!$P$2:$P$35,'DMG Tables'!$O$2:$O$35)*BZY$1*LOOKUP(BZY$1,'DMG Tables'!$G$2:$G$7,'DMG Tables'!$H$2:$H$7)</f>
        <v>738000000</v>
      </c>
      <c r="BZZ31" s="1">
        <f>LOOKUP($A31,'DMG Tables'!$P$2:$P$35,'DMG Tables'!$O$2:$O$35)*BZZ$1*LOOKUP(BZZ$1,'DMG Tables'!$G$2:$G$7,'DMG Tables'!$H$2:$H$7)</f>
        <v>738360000</v>
      </c>
      <c r="CAA31" s="1">
        <f>LOOKUP($A31,'DMG Tables'!$P$2:$P$35,'DMG Tables'!$O$2:$O$35)*CAA$1*LOOKUP(CAA$1,'DMG Tables'!$G$2:$G$7,'DMG Tables'!$H$2:$H$7)</f>
        <v>738720000</v>
      </c>
      <c r="CAB31" s="1">
        <f>LOOKUP($A31,'DMG Tables'!$P$2:$P$35,'DMG Tables'!$O$2:$O$35)*CAB$1*LOOKUP(CAB$1,'DMG Tables'!$G$2:$G$7,'DMG Tables'!$H$2:$H$7)</f>
        <v>739080000</v>
      </c>
      <c r="CAC31" s="1">
        <f>LOOKUP($A31,'DMG Tables'!$P$2:$P$35,'DMG Tables'!$O$2:$O$35)*CAC$1*LOOKUP(CAC$1,'DMG Tables'!$G$2:$G$7,'DMG Tables'!$H$2:$H$7)</f>
        <v>739440000</v>
      </c>
      <c r="CAD31" s="1">
        <f>LOOKUP($A31,'DMG Tables'!$P$2:$P$35,'DMG Tables'!$O$2:$O$35)*CAD$1*LOOKUP(CAD$1,'DMG Tables'!$G$2:$G$7,'DMG Tables'!$H$2:$H$7)</f>
        <v>739800000</v>
      </c>
      <c r="CAE31" s="1">
        <f>LOOKUP($A31,'DMG Tables'!$P$2:$P$35,'DMG Tables'!$O$2:$O$35)*CAE$1*LOOKUP(CAE$1,'DMG Tables'!$G$2:$G$7,'DMG Tables'!$H$2:$H$7)</f>
        <v>740160000</v>
      </c>
      <c r="CAF31" s="1">
        <f>LOOKUP($A31,'DMG Tables'!$P$2:$P$35,'DMG Tables'!$O$2:$O$35)*CAF$1*LOOKUP(CAF$1,'DMG Tables'!$G$2:$G$7,'DMG Tables'!$H$2:$H$7)</f>
        <v>740520000</v>
      </c>
      <c r="CAG31" s="1">
        <f>LOOKUP($A31,'DMG Tables'!$P$2:$P$35,'DMG Tables'!$O$2:$O$35)*CAG$1*LOOKUP(CAG$1,'DMG Tables'!$G$2:$G$7,'DMG Tables'!$H$2:$H$7)</f>
        <v>740880000</v>
      </c>
      <c r="CAH31" s="1">
        <f>LOOKUP($A31,'DMG Tables'!$P$2:$P$35,'DMG Tables'!$O$2:$O$35)*CAH$1*LOOKUP(CAH$1,'DMG Tables'!$G$2:$G$7,'DMG Tables'!$H$2:$H$7)</f>
        <v>741240000</v>
      </c>
      <c r="CAI31" s="1">
        <f>LOOKUP($A31,'DMG Tables'!$P$2:$P$35,'DMG Tables'!$O$2:$O$35)*CAI$1*LOOKUP(CAI$1,'DMG Tables'!$G$2:$G$7,'DMG Tables'!$H$2:$H$7)</f>
        <v>741600000</v>
      </c>
      <c r="CAJ31" s="1">
        <f>LOOKUP($A31,'DMG Tables'!$P$2:$P$35,'DMG Tables'!$O$2:$O$35)*CAJ$1*LOOKUP(CAJ$1,'DMG Tables'!$G$2:$G$7,'DMG Tables'!$H$2:$H$7)</f>
        <v>741960000</v>
      </c>
      <c r="CAK31" s="1">
        <f>LOOKUP($A31,'DMG Tables'!$P$2:$P$35,'DMG Tables'!$O$2:$O$35)*CAK$1*LOOKUP(CAK$1,'DMG Tables'!$G$2:$G$7,'DMG Tables'!$H$2:$H$7)</f>
        <v>742320000</v>
      </c>
      <c r="CAL31" s="1">
        <f>LOOKUP($A31,'DMG Tables'!$P$2:$P$35,'DMG Tables'!$O$2:$O$35)*CAL$1*LOOKUP(CAL$1,'DMG Tables'!$G$2:$G$7,'DMG Tables'!$H$2:$H$7)</f>
        <v>742680000</v>
      </c>
      <c r="CAM31" s="1">
        <f>LOOKUP($A31,'DMG Tables'!$P$2:$P$35,'DMG Tables'!$O$2:$O$35)*CAM$1*LOOKUP(CAM$1,'DMG Tables'!$G$2:$G$7,'DMG Tables'!$H$2:$H$7)</f>
        <v>743040000</v>
      </c>
      <c r="CAN31" s="1">
        <f>LOOKUP($A31,'DMG Tables'!$P$2:$P$35,'DMG Tables'!$O$2:$O$35)*CAN$1*LOOKUP(CAN$1,'DMG Tables'!$G$2:$G$7,'DMG Tables'!$H$2:$H$7)</f>
        <v>743400000</v>
      </c>
      <c r="CAO31" s="1">
        <f>LOOKUP($A31,'DMG Tables'!$P$2:$P$35,'DMG Tables'!$O$2:$O$35)*CAO$1*LOOKUP(CAO$1,'DMG Tables'!$G$2:$G$7,'DMG Tables'!$H$2:$H$7)</f>
        <v>743760000</v>
      </c>
      <c r="CAP31" s="1">
        <f>LOOKUP($A31,'DMG Tables'!$P$2:$P$35,'DMG Tables'!$O$2:$O$35)*CAP$1*LOOKUP(CAP$1,'DMG Tables'!$G$2:$G$7,'DMG Tables'!$H$2:$H$7)</f>
        <v>744120000</v>
      </c>
      <c r="CAQ31" s="1">
        <f>LOOKUP($A31,'DMG Tables'!$P$2:$P$35,'DMG Tables'!$O$2:$O$35)*CAQ$1*LOOKUP(CAQ$1,'DMG Tables'!$G$2:$G$7,'DMG Tables'!$H$2:$H$7)</f>
        <v>744480000</v>
      </c>
      <c r="CAR31" s="1">
        <f>LOOKUP($A31,'DMG Tables'!$P$2:$P$35,'DMG Tables'!$O$2:$O$35)*CAR$1*LOOKUP(CAR$1,'DMG Tables'!$G$2:$G$7,'DMG Tables'!$H$2:$H$7)</f>
        <v>744840000</v>
      </c>
      <c r="CAS31" s="1">
        <f>LOOKUP($A31,'DMG Tables'!$P$2:$P$35,'DMG Tables'!$O$2:$O$35)*CAS$1*LOOKUP(CAS$1,'DMG Tables'!$G$2:$G$7,'DMG Tables'!$H$2:$H$7)</f>
        <v>745200000</v>
      </c>
      <c r="CAT31" s="1">
        <f>LOOKUP($A31,'DMG Tables'!$P$2:$P$35,'DMG Tables'!$O$2:$O$35)*CAT$1*LOOKUP(CAT$1,'DMG Tables'!$G$2:$G$7,'DMG Tables'!$H$2:$H$7)</f>
        <v>745560000</v>
      </c>
      <c r="CAU31" s="1">
        <f>LOOKUP($A31,'DMG Tables'!$P$2:$P$35,'DMG Tables'!$O$2:$O$35)*CAU$1*LOOKUP(CAU$1,'DMG Tables'!$G$2:$G$7,'DMG Tables'!$H$2:$H$7)</f>
        <v>745920000</v>
      </c>
      <c r="CAV31" s="1">
        <f>LOOKUP($A31,'DMG Tables'!$P$2:$P$35,'DMG Tables'!$O$2:$O$35)*CAV$1*LOOKUP(CAV$1,'DMG Tables'!$G$2:$G$7,'DMG Tables'!$H$2:$H$7)</f>
        <v>746280000</v>
      </c>
      <c r="CAW31" s="1">
        <f>LOOKUP($A31,'DMG Tables'!$P$2:$P$35,'DMG Tables'!$O$2:$O$35)*CAW$1*LOOKUP(CAW$1,'DMG Tables'!$G$2:$G$7,'DMG Tables'!$H$2:$H$7)</f>
        <v>746640000</v>
      </c>
      <c r="CAX31" s="1">
        <f>LOOKUP($A31,'DMG Tables'!$P$2:$P$35,'DMG Tables'!$O$2:$O$35)*CAX$1*LOOKUP(CAX$1,'DMG Tables'!$G$2:$G$7,'DMG Tables'!$H$2:$H$7)</f>
        <v>747000000</v>
      </c>
      <c r="CAY31" s="1">
        <f>LOOKUP($A31,'DMG Tables'!$P$2:$P$35,'DMG Tables'!$O$2:$O$35)*CAY$1*LOOKUP(CAY$1,'DMG Tables'!$G$2:$G$7,'DMG Tables'!$H$2:$H$7)</f>
        <v>747360000</v>
      </c>
      <c r="CAZ31" s="1">
        <f>LOOKUP($A31,'DMG Tables'!$P$2:$P$35,'DMG Tables'!$O$2:$O$35)*CAZ$1*LOOKUP(CAZ$1,'DMG Tables'!$G$2:$G$7,'DMG Tables'!$H$2:$H$7)</f>
        <v>747720000</v>
      </c>
      <c r="CBA31" s="1">
        <f>LOOKUP($A31,'DMG Tables'!$P$2:$P$35,'DMG Tables'!$O$2:$O$35)*CBA$1*LOOKUP(CBA$1,'DMG Tables'!$G$2:$G$7,'DMG Tables'!$H$2:$H$7)</f>
        <v>748080000</v>
      </c>
      <c r="CBB31" s="1">
        <f>LOOKUP($A31,'DMG Tables'!$P$2:$P$35,'DMG Tables'!$O$2:$O$35)*CBB$1*LOOKUP(CBB$1,'DMG Tables'!$G$2:$G$7,'DMG Tables'!$H$2:$H$7)</f>
        <v>748440000</v>
      </c>
      <c r="CBC31" s="1">
        <f>LOOKUP($A31,'DMG Tables'!$P$2:$P$35,'DMG Tables'!$O$2:$O$35)*CBC$1*LOOKUP(CBC$1,'DMG Tables'!$G$2:$G$7,'DMG Tables'!$H$2:$H$7)</f>
        <v>748800000</v>
      </c>
      <c r="CBD31" s="1">
        <f>LOOKUP($A31,'DMG Tables'!$P$2:$P$35,'DMG Tables'!$O$2:$O$35)*CBD$1*LOOKUP(CBD$1,'DMG Tables'!$G$2:$G$7,'DMG Tables'!$H$2:$H$7)</f>
        <v>749160000</v>
      </c>
      <c r="CBE31" s="1">
        <f>LOOKUP($A31,'DMG Tables'!$P$2:$P$35,'DMG Tables'!$O$2:$O$35)*CBE$1*LOOKUP(CBE$1,'DMG Tables'!$G$2:$G$7,'DMG Tables'!$H$2:$H$7)</f>
        <v>749520000</v>
      </c>
      <c r="CBF31" s="1">
        <f>LOOKUP($A31,'DMG Tables'!$P$2:$P$35,'DMG Tables'!$O$2:$O$35)*CBF$1*LOOKUP(CBF$1,'DMG Tables'!$G$2:$G$7,'DMG Tables'!$H$2:$H$7)</f>
        <v>749880000</v>
      </c>
      <c r="CBG31" s="1">
        <f>LOOKUP($A31,'DMG Tables'!$P$2:$P$35,'DMG Tables'!$O$2:$O$35)*CBG$1*LOOKUP(CBG$1,'DMG Tables'!$G$2:$G$7,'DMG Tables'!$H$2:$H$7)</f>
        <v>750240000</v>
      </c>
      <c r="CBH31" s="1">
        <f>LOOKUP($A31,'DMG Tables'!$P$2:$P$35,'DMG Tables'!$O$2:$O$35)*CBH$1*LOOKUP(CBH$1,'DMG Tables'!$G$2:$G$7,'DMG Tables'!$H$2:$H$7)</f>
        <v>750600000</v>
      </c>
      <c r="CBI31" s="1">
        <f>LOOKUP($A31,'DMG Tables'!$P$2:$P$35,'DMG Tables'!$O$2:$O$35)*CBI$1*LOOKUP(CBI$1,'DMG Tables'!$G$2:$G$7,'DMG Tables'!$H$2:$H$7)</f>
        <v>750960000</v>
      </c>
      <c r="CBJ31" s="1">
        <f>LOOKUP($A31,'DMG Tables'!$P$2:$P$35,'DMG Tables'!$O$2:$O$35)*CBJ$1*LOOKUP(CBJ$1,'DMG Tables'!$G$2:$G$7,'DMG Tables'!$H$2:$H$7)</f>
        <v>751320000</v>
      </c>
      <c r="CBK31" s="1">
        <f>LOOKUP($A31,'DMG Tables'!$P$2:$P$35,'DMG Tables'!$O$2:$O$35)*CBK$1*LOOKUP(CBK$1,'DMG Tables'!$G$2:$G$7,'DMG Tables'!$H$2:$H$7)</f>
        <v>751680000</v>
      </c>
      <c r="CBL31" s="1">
        <f>LOOKUP($A31,'DMG Tables'!$P$2:$P$35,'DMG Tables'!$O$2:$O$35)*CBL$1*LOOKUP(CBL$1,'DMG Tables'!$G$2:$G$7,'DMG Tables'!$H$2:$H$7)</f>
        <v>752040000</v>
      </c>
      <c r="CBM31" s="1">
        <f>LOOKUP($A31,'DMG Tables'!$P$2:$P$35,'DMG Tables'!$O$2:$O$35)*CBM$1*LOOKUP(CBM$1,'DMG Tables'!$G$2:$G$7,'DMG Tables'!$H$2:$H$7)</f>
        <v>752400000</v>
      </c>
      <c r="CBN31" s="1">
        <f>LOOKUP($A31,'DMG Tables'!$P$2:$P$35,'DMG Tables'!$O$2:$O$35)*CBN$1*LOOKUP(CBN$1,'DMG Tables'!$G$2:$G$7,'DMG Tables'!$H$2:$H$7)</f>
        <v>752760000</v>
      </c>
      <c r="CBO31" s="1">
        <f>LOOKUP($A31,'DMG Tables'!$P$2:$P$35,'DMG Tables'!$O$2:$O$35)*CBO$1*LOOKUP(CBO$1,'DMG Tables'!$G$2:$G$7,'DMG Tables'!$H$2:$H$7)</f>
        <v>753120000</v>
      </c>
      <c r="CBP31" s="1">
        <f>LOOKUP($A31,'DMG Tables'!$P$2:$P$35,'DMG Tables'!$O$2:$O$35)*CBP$1*LOOKUP(CBP$1,'DMG Tables'!$G$2:$G$7,'DMG Tables'!$H$2:$H$7)</f>
        <v>753480000</v>
      </c>
      <c r="CBQ31" s="1">
        <f>LOOKUP($A31,'DMG Tables'!$P$2:$P$35,'DMG Tables'!$O$2:$O$35)*CBQ$1*LOOKUP(CBQ$1,'DMG Tables'!$G$2:$G$7,'DMG Tables'!$H$2:$H$7)</f>
        <v>753840000</v>
      </c>
      <c r="CBR31" s="1">
        <f>LOOKUP($A31,'DMG Tables'!$P$2:$P$35,'DMG Tables'!$O$2:$O$35)*CBR$1*LOOKUP(CBR$1,'DMG Tables'!$G$2:$G$7,'DMG Tables'!$H$2:$H$7)</f>
        <v>754200000</v>
      </c>
      <c r="CBS31" s="1">
        <f>LOOKUP($A31,'DMG Tables'!$P$2:$P$35,'DMG Tables'!$O$2:$O$35)*CBS$1*LOOKUP(CBS$1,'DMG Tables'!$G$2:$G$7,'DMG Tables'!$H$2:$H$7)</f>
        <v>754560000</v>
      </c>
      <c r="CBT31" s="1">
        <f>LOOKUP($A31,'DMG Tables'!$P$2:$P$35,'DMG Tables'!$O$2:$O$35)*CBT$1*LOOKUP(CBT$1,'DMG Tables'!$G$2:$G$7,'DMG Tables'!$H$2:$H$7)</f>
        <v>754920000</v>
      </c>
      <c r="CBU31" s="1">
        <f>LOOKUP($A31,'DMG Tables'!$P$2:$P$35,'DMG Tables'!$O$2:$O$35)*CBU$1*LOOKUP(CBU$1,'DMG Tables'!$G$2:$G$7,'DMG Tables'!$H$2:$H$7)</f>
        <v>755280000</v>
      </c>
      <c r="CBV31" s="1">
        <f>LOOKUP($A31,'DMG Tables'!$P$2:$P$35,'DMG Tables'!$O$2:$O$35)*CBV$1*LOOKUP(CBV$1,'DMG Tables'!$G$2:$G$7,'DMG Tables'!$H$2:$H$7)</f>
        <v>755640000</v>
      </c>
      <c r="CBW31" s="1">
        <f>LOOKUP($A31,'DMG Tables'!$P$2:$P$35,'DMG Tables'!$O$2:$O$35)*CBW$1*LOOKUP(CBW$1,'DMG Tables'!$G$2:$G$7,'DMG Tables'!$H$2:$H$7)</f>
        <v>756000000</v>
      </c>
      <c r="CBX31" s="1">
        <f>LOOKUP($A31,'DMG Tables'!$P$2:$P$35,'DMG Tables'!$O$2:$O$35)*CBX$1*LOOKUP(CBX$1,'DMG Tables'!$G$2:$G$7,'DMG Tables'!$H$2:$H$7)</f>
        <v>756360000</v>
      </c>
      <c r="CBY31" s="1">
        <f>LOOKUP($A31,'DMG Tables'!$P$2:$P$35,'DMG Tables'!$O$2:$O$35)*CBY$1*LOOKUP(CBY$1,'DMG Tables'!$G$2:$G$7,'DMG Tables'!$H$2:$H$7)</f>
        <v>756720000</v>
      </c>
      <c r="CBZ31" s="1">
        <f>LOOKUP($A31,'DMG Tables'!$P$2:$P$35,'DMG Tables'!$O$2:$O$35)*CBZ$1*LOOKUP(CBZ$1,'DMG Tables'!$G$2:$G$7,'DMG Tables'!$H$2:$H$7)</f>
        <v>757080000</v>
      </c>
      <c r="CCA31" s="1">
        <f>LOOKUP($A31,'DMG Tables'!$P$2:$P$35,'DMG Tables'!$O$2:$O$35)*CCA$1*LOOKUP(CCA$1,'DMG Tables'!$G$2:$G$7,'DMG Tables'!$H$2:$H$7)</f>
        <v>757440000</v>
      </c>
      <c r="CCB31" s="1">
        <f>LOOKUP($A31,'DMG Tables'!$P$2:$P$35,'DMG Tables'!$O$2:$O$35)*CCB$1*LOOKUP(CCB$1,'DMG Tables'!$G$2:$G$7,'DMG Tables'!$H$2:$H$7)</f>
        <v>757800000</v>
      </c>
      <c r="CCC31" s="1">
        <f>LOOKUP($A31,'DMG Tables'!$P$2:$P$35,'DMG Tables'!$O$2:$O$35)*CCC$1*LOOKUP(CCC$1,'DMG Tables'!$G$2:$G$7,'DMG Tables'!$H$2:$H$7)</f>
        <v>758160000</v>
      </c>
      <c r="CCD31" s="1">
        <f>LOOKUP($A31,'DMG Tables'!$P$2:$P$35,'DMG Tables'!$O$2:$O$35)*CCD$1*LOOKUP(CCD$1,'DMG Tables'!$G$2:$G$7,'DMG Tables'!$H$2:$H$7)</f>
        <v>758520000</v>
      </c>
      <c r="CCE31" s="1">
        <f>LOOKUP($A31,'DMG Tables'!$P$2:$P$35,'DMG Tables'!$O$2:$O$35)*CCE$1*LOOKUP(CCE$1,'DMG Tables'!$G$2:$G$7,'DMG Tables'!$H$2:$H$7)</f>
        <v>758880000</v>
      </c>
      <c r="CCF31" s="1">
        <f>LOOKUP($A31,'DMG Tables'!$P$2:$P$35,'DMG Tables'!$O$2:$O$35)*CCF$1*LOOKUP(CCF$1,'DMG Tables'!$G$2:$G$7,'DMG Tables'!$H$2:$H$7)</f>
        <v>759240000</v>
      </c>
      <c r="CCG31" s="1">
        <f>LOOKUP($A31,'DMG Tables'!$P$2:$P$35,'DMG Tables'!$O$2:$O$35)*CCG$1*LOOKUP(CCG$1,'DMG Tables'!$G$2:$G$7,'DMG Tables'!$H$2:$H$7)</f>
        <v>759600000</v>
      </c>
      <c r="CCH31" s="1">
        <f>LOOKUP($A31,'DMG Tables'!$P$2:$P$35,'DMG Tables'!$O$2:$O$35)*CCH$1*LOOKUP(CCH$1,'DMG Tables'!$G$2:$G$7,'DMG Tables'!$H$2:$H$7)</f>
        <v>759960000</v>
      </c>
      <c r="CCI31" s="1">
        <f>LOOKUP($A31,'DMG Tables'!$P$2:$P$35,'DMG Tables'!$O$2:$O$35)*CCI$1*LOOKUP(CCI$1,'DMG Tables'!$G$2:$G$7,'DMG Tables'!$H$2:$H$7)</f>
        <v>760320000</v>
      </c>
      <c r="CCJ31" s="1">
        <f>LOOKUP($A31,'DMG Tables'!$P$2:$P$35,'DMG Tables'!$O$2:$O$35)*CCJ$1*LOOKUP(CCJ$1,'DMG Tables'!$G$2:$G$7,'DMG Tables'!$H$2:$H$7)</f>
        <v>760680000</v>
      </c>
      <c r="CCK31" s="1">
        <f>LOOKUP($A31,'DMG Tables'!$P$2:$P$35,'DMG Tables'!$O$2:$O$35)*CCK$1*LOOKUP(CCK$1,'DMG Tables'!$G$2:$G$7,'DMG Tables'!$H$2:$H$7)</f>
        <v>761040000</v>
      </c>
      <c r="CCL31" s="1">
        <f>LOOKUP($A31,'DMG Tables'!$P$2:$P$35,'DMG Tables'!$O$2:$O$35)*CCL$1*LOOKUP(CCL$1,'DMG Tables'!$G$2:$G$7,'DMG Tables'!$H$2:$H$7)</f>
        <v>761400000</v>
      </c>
      <c r="CCM31" s="1">
        <f>LOOKUP($A31,'DMG Tables'!$P$2:$P$35,'DMG Tables'!$O$2:$O$35)*CCM$1*LOOKUP(CCM$1,'DMG Tables'!$G$2:$G$7,'DMG Tables'!$H$2:$H$7)</f>
        <v>761760000</v>
      </c>
      <c r="CCN31" s="1">
        <f>LOOKUP($A31,'DMG Tables'!$P$2:$P$35,'DMG Tables'!$O$2:$O$35)*CCN$1*LOOKUP(CCN$1,'DMG Tables'!$G$2:$G$7,'DMG Tables'!$H$2:$H$7)</f>
        <v>762120000</v>
      </c>
      <c r="CCO31" s="1">
        <f>LOOKUP($A31,'DMG Tables'!$P$2:$P$35,'DMG Tables'!$O$2:$O$35)*CCO$1*LOOKUP(CCO$1,'DMG Tables'!$G$2:$G$7,'DMG Tables'!$H$2:$H$7)</f>
        <v>762480000</v>
      </c>
      <c r="CCP31" s="1">
        <f>LOOKUP($A31,'DMG Tables'!$P$2:$P$35,'DMG Tables'!$O$2:$O$35)*CCP$1*LOOKUP(CCP$1,'DMG Tables'!$G$2:$G$7,'DMG Tables'!$H$2:$H$7)</f>
        <v>762840000</v>
      </c>
      <c r="CCQ31" s="1">
        <f>LOOKUP($A31,'DMG Tables'!$P$2:$P$35,'DMG Tables'!$O$2:$O$35)*CCQ$1*LOOKUP(CCQ$1,'DMG Tables'!$G$2:$G$7,'DMG Tables'!$H$2:$H$7)</f>
        <v>763200000</v>
      </c>
      <c r="CCR31" s="1">
        <f>LOOKUP($A31,'DMG Tables'!$P$2:$P$35,'DMG Tables'!$O$2:$O$35)*CCR$1*LOOKUP(CCR$1,'DMG Tables'!$G$2:$G$7,'DMG Tables'!$H$2:$H$7)</f>
        <v>763560000</v>
      </c>
      <c r="CCS31" s="1">
        <f>LOOKUP($A31,'DMG Tables'!$P$2:$P$35,'DMG Tables'!$O$2:$O$35)*CCS$1*LOOKUP(CCS$1,'DMG Tables'!$G$2:$G$7,'DMG Tables'!$H$2:$H$7)</f>
        <v>763920000</v>
      </c>
      <c r="CCT31" s="1">
        <f>LOOKUP($A31,'DMG Tables'!$P$2:$P$35,'DMG Tables'!$O$2:$O$35)*CCT$1*LOOKUP(CCT$1,'DMG Tables'!$G$2:$G$7,'DMG Tables'!$H$2:$H$7)</f>
        <v>764280000</v>
      </c>
      <c r="CCU31" s="1">
        <f>LOOKUP($A31,'DMG Tables'!$P$2:$P$35,'DMG Tables'!$O$2:$O$35)*CCU$1*LOOKUP(CCU$1,'DMG Tables'!$G$2:$G$7,'DMG Tables'!$H$2:$H$7)</f>
        <v>764640000</v>
      </c>
      <c r="CCV31" s="1">
        <f>LOOKUP($A31,'DMG Tables'!$P$2:$P$35,'DMG Tables'!$O$2:$O$35)*CCV$1*LOOKUP(CCV$1,'DMG Tables'!$G$2:$G$7,'DMG Tables'!$H$2:$H$7)</f>
        <v>765000000</v>
      </c>
      <c r="CCW31" s="1">
        <f>LOOKUP($A31,'DMG Tables'!$P$2:$P$35,'DMG Tables'!$O$2:$O$35)*CCW$1*LOOKUP(CCW$1,'DMG Tables'!$G$2:$G$7,'DMG Tables'!$H$2:$H$7)</f>
        <v>765360000</v>
      </c>
      <c r="CCX31" s="1">
        <f>LOOKUP($A31,'DMG Tables'!$P$2:$P$35,'DMG Tables'!$O$2:$O$35)*CCX$1*LOOKUP(CCX$1,'DMG Tables'!$G$2:$G$7,'DMG Tables'!$H$2:$H$7)</f>
        <v>765720000</v>
      </c>
      <c r="CCY31" s="1">
        <f>LOOKUP($A31,'DMG Tables'!$P$2:$P$35,'DMG Tables'!$O$2:$O$35)*CCY$1*LOOKUP(CCY$1,'DMG Tables'!$G$2:$G$7,'DMG Tables'!$H$2:$H$7)</f>
        <v>766080000</v>
      </c>
      <c r="CCZ31" s="1">
        <f>LOOKUP($A31,'DMG Tables'!$P$2:$P$35,'DMG Tables'!$O$2:$O$35)*CCZ$1*LOOKUP(CCZ$1,'DMG Tables'!$G$2:$G$7,'DMG Tables'!$H$2:$H$7)</f>
        <v>766440000</v>
      </c>
      <c r="CDA31" s="1">
        <f>LOOKUP($A31,'DMG Tables'!$P$2:$P$35,'DMG Tables'!$O$2:$O$35)*CDA$1*LOOKUP(CDA$1,'DMG Tables'!$G$2:$G$7,'DMG Tables'!$H$2:$H$7)</f>
        <v>766800000</v>
      </c>
      <c r="CDB31" s="1">
        <f>LOOKUP($A31,'DMG Tables'!$P$2:$P$35,'DMG Tables'!$O$2:$O$35)*CDB$1*LOOKUP(CDB$1,'DMG Tables'!$G$2:$G$7,'DMG Tables'!$H$2:$H$7)</f>
        <v>767160000</v>
      </c>
      <c r="CDC31" s="1">
        <f>LOOKUP($A31,'DMG Tables'!$P$2:$P$35,'DMG Tables'!$O$2:$O$35)*CDC$1*LOOKUP(CDC$1,'DMG Tables'!$G$2:$G$7,'DMG Tables'!$H$2:$H$7)</f>
        <v>767520000</v>
      </c>
      <c r="CDD31" s="1">
        <f>LOOKUP($A31,'DMG Tables'!$P$2:$P$35,'DMG Tables'!$O$2:$O$35)*CDD$1*LOOKUP(CDD$1,'DMG Tables'!$G$2:$G$7,'DMG Tables'!$H$2:$H$7)</f>
        <v>767880000</v>
      </c>
      <c r="CDE31" s="1">
        <f>LOOKUP($A31,'DMG Tables'!$P$2:$P$35,'DMG Tables'!$O$2:$O$35)*CDE$1*LOOKUP(CDE$1,'DMG Tables'!$G$2:$G$7,'DMG Tables'!$H$2:$H$7)</f>
        <v>768240000</v>
      </c>
      <c r="CDF31" s="1">
        <f>LOOKUP($A31,'DMG Tables'!$P$2:$P$35,'DMG Tables'!$O$2:$O$35)*CDF$1*LOOKUP(CDF$1,'DMG Tables'!$G$2:$G$7,'DMG Tables'!$H$2:$H$7)</f>
        <v>768600000</v>
      </c>
      <c r="CDG31" s="1">
        <f>LOOKUP($A31,'DMG Tables'!$P$2:$P$35,'DMG Tables'!$O$2:$O$35)*CDG$1*LOOKUP(CDG$1,'DMG Tables'!$G$2:$G$7,'DMG Tables'!$H$2:$H$7)</f>
        <v>768960000</v>
      </c>
      <c r="CDH31" s="1">
        <f>LOOKUP($A31,'DMG Tables'!$P$2:$P$35,'DMG Tables'!$O$2:$O$35)*CDH$1*LOOKUP(CDH$1,'DMG Tables'!$G$2:$G$7,'DMG Tables'!$H$2:$H$7)</f>
        <v>769320000</v>
      </c>
      <c r="CDI31" s="1">
        <f>LOOKUP($A31,'DMG Tables'!$P$2:$P$35,'DMG Tables'!$O$2:$O$35)*CDI$1*LOOKUP(CDI$1,'DMG Tables'!$G$2:$G$7,'DMG Tables'!$H$2:$H$7)</f>
        <v>769680000</v>
      </c>
      <c r="CDJ31" s="1">
        <f>LOOKUP($A31,'DMG Tables'!$P$2:$P$35,'DMG Tables'!$O$2:$O$35)*CDJ$1*LOOKUP(CDJ$1,'DMG Tables'!$G$2:$G$7,'DMG Tables'!$H$2:$H$7)</f>
        <v>770040000</v>
      </c>
      <c r="CDK31" s="1">
        <f>LOOKUP($A31,'DMG Tables'!$P$2:$P$35,'DMG Tables'!$O$2:$O$35)*CDK$1*LOOKUP(CDK$1,'DMG Tables'!$G$2:$G$7,'DMG Tables'!$H$2:$H$7)</f>
        <v>770400000</v>
      </c>
      <c r="CDL31" s="1">
        <f>LOOKUP($A31,'DMG Tables'!$P$2:$P$35,'DMG Tables'!$O$2:$O$35)*CDL$1*LOOKUP(CDL$1,'DMG Tables'!$G$2:$G$7,'DMG Tables'!$H$2:$H$7)</f>
        <v>770760000</v>
      </c>
      <c r="CDM31" s="1">
        <f>LOOKUP($A31,'DMG Tables'!$P$2:$P$35,'DMG Tables'!$O$2:$O$35)*CDM$1*LOOKUP(CDM$1,'DMG Tables'!$G$2:$G$7,'DMG Tables'!$H$2:$H$7)</f>
        <v>771120000</v>
      </c>
      <c r="CDN31" s="1">
        <f>LOOKUP($A31,'DMG Tables'!$P$2:$P$35,'DMG Tables'!$O$2:$O$35)*CDN$1*LOOKUP(CDN$1,'DMG Tables'!$G$2:$G$7,'DMG Tables'!$H$2:$H$7)</f>
        <v>771480000</v>
      </c>
      <c r="CDO31" s="1">
        <f>LOOKUP($A31,'DMG Tables'!$P$2:$P$35,'DMG Tables'!$O$2:$O$35)*CDO$1*LOOKUP(CDO$1,'DMG Tables'!$G$2:$G$7,'DMG Tables'!$H$2:$H$7)</f>
        <v>771840000</v>
      </c>
      <c r="CDP31" s="1">
        <f>LOOKUP($A31,'DMG Tables'!$P$2:$P$35,'DMG Tables'!$O$2:$O$35)*CDP$1*LOOKUP(CDP$1,'DMG Tables'!$G$2:$G$7,'DMG Tables'!$H$2:$H$7)</f>
        <v>772200000</v>
      </c>
      <c r="CDQ31" s="1">
        <f>LOOKUP($A31,'DMG Tables'!$P$2:$P$35,'DMG Tables'!$O$2:$O$35)*CDQ$1*LOOKUP(CDQ$1,'DMG Tables'!$G$2:$G$7,'DMG Tables'!$H$2:$H$7)</f>
        <v>772560000</v>
      </c>
      <c r="CDR31" s="1">
        <f>LOOKUP($A31,'DMG Tables'!$P$2:$P$35,'DMG Tables'!$O$2:$O$35)*CDR$1*LOOKUP(CDR$1,'DMG Tables'!$G$2:$G$7,'DMG Tables'!$H$2:$H$7)</f>
        <v>772920000</v>
      </c>
      <c r="CDS31" s="1">
        <f>LOOKUP($A31,'DMG Tables'!$P$2:$P$35,'DMG Tables'!$O$2:$O$35)*CDS$1*LOOKUP(CDS$1,'DMG Tables'!$G$2:$G$7,'DMG Tables'!$H$2:$H$7)</f>
        <v>773280000</v>
      </c>
      <c r="CDT31" s="1">
        <f>LOOKUP($A31,'DMG Tables'!$P$2:$P$35,'DMG Tables'!$O$2:$O$35)*CDT$1*LOOKUP(CDT$1,'DMG Tables'!$G$2:$G$7,'DMG Tables'!$H$2:$H$7)</f>
        <v>773640000</v>
      </c>
      <c r="CDU31" s="1">
        <f>LOOKUP($A31,'DMG Tables'!$P$2:$P$35,'DMG Tables'!$O$2:$O$35)*CDU$1*LOOKUP(CDU$1,'DMG Tables'!$G$2:$G$7,'DMG Tables'!$H$2:$H$7)</f>
        <v>774000000</v>
      </c>
      <c r="CDV31" s="1">
        <f>LOOKUP($A31,'DMG Tables'!$P$2:$P$35,'DMG Tables'!$O$2:$O$35)*CDV$1*LOOKUP(CDV$1,'DMG Tables'!$G$2:$G$7,'DMG Tables'!$H$2:$H$7)</f>
        <v>774360000</v>
      </c>
      <c r="CDW31" s="1">
        <f>LOOKUP($A31,'DMG Tables'!$P$2:$P$35,'DMG Tables'!$O$2:$O$35)*CDW$1*LOOKUP(CDW$1,'DMG Tables'!$G$2:$G$7,'DMG Tables'!$H$2:$H$7)</f>
        <v>774720000</v>
      </c>
      <c r="CDX31" s="1">
        <f>LOOKUP($A31,'DMG Tables'!$P$2:$P$35,'DMG Tables'!$O$2:$O$35)*CDX$1*LOOKUP(CDX$1,'DMG Tables'!$G$2:$G$7,'DMG Tables'!$H$2:$H$7)</f>
        <v>775080000</v>
      </c>
      <c r="CDY31" s="1">
        <f>LOOKUP($A31,'DMG Tables'!$P$2:$P$35,'DMG Tables'!$O$2:$O$35)*CDY$1*LOOKUP(CDY$1,'DMG Tables'!$G$2:$G$7,'DMG Tables'!$H$2:$H$7)</f>
        <v>775440000</v>
      </c>
      <c r="CDZ31" s="1">
        <f>LOOKUP($A31,'DMG Tables'!$P$2:$P$35,'DMG Tables'!$O$2:$O$35)*CDZ$1*LOOKUP(CDZ$1,'DMG Tables'!$G$2:$G$7,'DMG Tables'!$H$2:$H$7)</f>
        <v>775800000</v>
      </c>
      <c r="CEA31" s="1">
        <f>LOOKUP($A31,'DMG Tables'!$P$2:$P$35,'DMG Tables'!$O$2:$O$35)*CEA$1*LOOKUP(CEA$1,'DMG Tables'!$G$2:$G$7,'DMG Tables'!$H$2:$H$7)</f>
        <v>776160000</v>
      </c>
      <c r="CEB31" s="1">
        <f>LOOKUP($A31,'DMG Tables'!$P$2:$P$35,'DMG Tables'!$O$2:$O$35)*CEB$1*LOOKUP(CEB$1,'DMG Tables'!$G$2:$G$7,'DMG Tables'!$H$2:$H$7)</f>
        <v>776520000</v>
      </c>
      <c r="CEC31" s="1">
        <f>LOOKUP($A31,'DMG Tables'!$P$2:$P$35,'DMG Tables'!$O$2:$O$35)*CEC$1*LOOKUP(CEC$1,'DMG Tables'!$G$2:$G$7,'DMG Tables'!$H$2:$H$7)</f>
        <v>776880000</v>
      </c>
      <c r="CED31" s="1">
        <f>LOOKUP($A31,'DMG Tables'!$P$2:$P$35,'DMG Tables'!$O$2:$O$35)*CED$1*LOOKUP(CED$1,'DMG Tables'!$G$2:$G$7,'DMG Tables'!$H$2:$H$7)</f>
        <v>777240000</v>
      </c>
      <c r="CEE31" s="1">
        <f>LOOKUP($A31,'DMG Tables'!$P$2:$P$35,'DMG Tables'!$O$2:$O$35)*CEE$1*LOOKUP(CEE$1,'DMG Tables'!$G$2:$G$7,'DMG Tables'!$H$2:$H$7)</f>
        <v>777600000</v>
      </c>
      <c r="CEF31" s="1">
        <f>LOOKUP($A31,'DMG Tables'!$P$2:$P$35,'DMG Tables'!$O$2:$O$35)*CEF$1*LOOKUP(CEF$1,'DMG Tables'!$G$2:$G$7,'DMG Tables'!$H$2:$H$7)</f>
        <v>777960000</v>
      </c>
      <c r="CEG31" s="1">
        <f>LOOKUP($A31,'DMG Tables'!$P$2:$P$35,'DMG Tables'!$O$2:$O$35)*CEG$1*LOOKUP(CEG$1,'DMG Tables'!$G$2:$G$7,'DMG Tables'!$H$2:$H$7)</f>
        <v>778320000</v>
      </c>
      <c r="CEH31" s="1">
        <f>LOOKUP($A31,'DMG Tables'!$P$2:$P$35,'DMG Tables'!$O$2:$O$35)*CEH$1*LOOKUP(CEH$1,'DMG Tables'!$G$2:$G$7,'DMG Tables'!$H$2:$H$7)</f>
        <v>778680000</v>
      </c>
      <c r="CEI31" s="1">
        <f>LOOKUP($A31,'DMG Tables'!$P$2:$P$35,'DMG Tables'!$O$2:$O$35)*CEI$1*LOOKUP(CEI$1,'DMG Tables'!$G$2:$G$7,'DMG Tables'!$H$2:$H$7)</f>
        <v>779040000</v>
      </c>
      <c r="CEJ31" s="1">
        <f>LOOKUP($A31,'DMG Tables'!$P$2:$P$35,'DMG Tables'!$O$2:$O$35)*CEJ$1*LOOKUP(CEJ$1,'DMG Tables'!$G$2:$G$7,'DMG Tables'!$H$2:$H$7)</f>
        <v>779400000</v>
      </c>
      <c r="CEK31" s="1">
        <f>LOOKUP($A31,'DMG Tables'!$P$2:$P$35,'DMG Tables'!$O$2:$O$35)*CEK$1*LOOKUP(CEK$1,'DMG Tables'!$G$2:$G$7,'DMG Tables'!$H$2:$H$7)</f>
        <v>779760000</v>
      </c>
      <c r="CEL31" s="1">
        <f>LOOKUP($A31,'DMG Tables'!$P$2:$P$35,'DMG Tables'!$O$2:$O$35)*CEL$1*LOOKUP(CEL$1,'DMG Tables'!$G$2:$G$7,'DMG Tables'!$H$2:$H$7)</f>
        <v>780120000</v>
      </c>
      <c r="CEM31" s="1">
        <f>LOOKUP($A31,'DMG Tables'!$P$2:$P$35,'DMG Tables'!$O$2:$O$35)*CEM$1*LOOKUP(CEM$1,'DMG Tables'!$G$2:$G$7,'DMG Tables'!$H$2:$H$7)</f>
        <v>780480000</v>
      </c>
      <c r="CEN31" s="1">
        <f>LOOKUP($A31,'DMG Tables'!$P$2:$P$35,'DMG Tables'!$O$2:$O$35)*CEN$1*LOOKUP(CEN$1,'DMG Tables'!$G$2:$G$7,'DMG Tables'!$H$2:$H$7)</f>
        <v>780840000</v>
      </c>
      <c r="CEO31" s="1">
        <f>LOOKUP($A31,'DMG Tables'!$P$2:$P$35,'DMG Tables'!$O$2:$O$35)*CEO$1*LOOKUP(CEO$1,'DMG Tables'!$G$2:$G$7,'DMG Tables'!$H$2:$H$7)</f>
        <v>781200000</v>
      </c>
      <c r="CEP31" s="1">
        <f>LOOKUP($A31,'DMG Tables'!$P$2:$P$35,'DMG Tables'!$O$2:$O$35)*CEP$1*LOOKUP(CEP$1,'DMG Tables'!$G$2:$G$7,'DMG Tables'!$H$2:$H$7)</f>
        <v>781560000</v>
      </c>
      <c r="CEQ31" s="1">
        <f>LOOKUP($A31,'DMG Tables'!$P$2:$P$35,'DMG Tables'!$O$2:$O$35)*CEQ$1*LOOKUP(CEQ$1,'DMG Tables'!$G$2:$G$7,'DMG Tables'!$H$2:$H$7)</f>
        <v>781920000</v>
      </c>
      <c r="CER31" s="1">
        <f>LOOKUP($A31,'DMG Tables'!$P$2:$P$35,'DMG Tables'!$O$2:$O$35)*CER$1*LOOKUP(CER$1,'DMG Tables'!$G$2:$G$7,'DMG Tables'!$H$2:$H$7)</f>
        <v>782280000</v>
      </c>
      <c r="CES31" s="1">
        <f>LOOKUP($A31,'DMG Tables'!$P$2:$P$35,'DMG Tables'!$O$2:$O$35)*CES$1*LOOKUP(CES$1,'DMG Tables'!$G$2:$G$7,'DMG Tables'!$H$2:$H$7)</f>
        <v>782640000</v>
      </c>
      <c r="CET31" s="1">
        <f>LOOKUP($A31,'DMG Tables'!$P$2:$P$35,'DMG Tables'!$O$2:$O$35)*CET$1*LOOKUP(CET$1,'DMG Tables'!$G$2:$G$7,'DMG Tables'!$H$2:$H$7)</f>
        <v>783000000</v>
      </c>
      <c r="CEU31" s="1">
        <f>LOOKUP($A31,'DMG Tables'!$P$2:$P$35,'DMG Tables'!$O$2:$O$35)*CEU$1*LOOKUP(CEU$1,'DMG Tables'!$G$2:$G$7,'DMG Tables'!$H$2:$H$7)</f>
        <v>783360000</v>
      </c>
      <c r="CEV31" s="1">
        <f>LOOKUP($A31,'DMG Tables'!$P$2:$P$35,'DMG Tables'!$O$2:$O$35)*CEV$1*LOOKUP(CEV$1,'DMG Tables'!$G$2:$G$7,'DMG Tables'!$H$2:$H$7)</f>
        <v>783720000</v>
      </c>
      <c r="CEW31" s="1">
        <f>LOOKUP($A31,'DMG Tables'!$P$2:$P$35,'DMG Tables'!$O$2:$O$35)*CEW$1*LOOKUP(CEW$1,'DMG Tables'!$G$2:$G$7,'DMG Tables'!$H$2:$H$7)</f>
        <v>784080000</v>
      </c>
      <c r="CEX31" s="1">
        <f>LOOKUP($A31,'DMG Tables'!$P$2:$P$35,'DMG Tables'!$O$2:$O$35)*CEX$1*LOOKUP(CEX$1,'DMG Tables'!$G$2:$G$7,'DMG Tables'!$H$2:$H$7)</f>
        <v>784440000</v>
      </c>
      <c r="CEY31" s="1">
        <f>LOOKUP($A31,'DMG Tables'!$P$2:$P$35,'DMG Tables'!$O$2:$O$35)*CEY$1*LOOKUP(CEY$1,'DMG Tables'!$G$2:$G$7,'DMG Tables'!$H$2:$H$7)</f>
        <v>784800000</v>
      </c>
      <c r="CEZ31" s="1">
        <f>LOOKUP($A31,'DMG Tables'!$P$2:$P$35,'DMG Tables'!$O$2:$O$35)*CEZ$1*LOOKUP(CEZ$1,'DMG Tables'!$G$2:$G$7,'DMG Tables'!$H$2:$H$7)</f>
        <v>785160000</v>
      </c>
      <c r="CFA31" s="1">
        <f>LOOKUP($A31,'DMG Tables'!$P$2:$P$35,'DMG Tables'!$O$2:$O$35)*CFA$1*LOOKUP(CFA$1,'DMG Tables'!$G$2:$G$7,'DMG Tables'!$H$2:$H$7)</f>
        <v>785520000</v>
      </c>
      <c r="CFB31" s="1">
        <f>LOOKUP($A31,'DMG Tables'!$P$2:$P$35,'DMG Tables'!$O$2:$O$35)*CFB$1*LOOKUP(CFB$1,'DMG Tables'!$G$2:$G$7,'DMG Tables'!$H$2:$H$7)</f>
        <v>785880000</v>
      </c>
      <c r="CFC31" s="1">
        <f>LOOKUP($A31,'DMG Tables'!$P$2:$P$35,'DMG Tables'!$O$2:$O$35)*CFC$1*LOOKUP(CFC$1,'DMG Tables'!$G$2:$G$7,'DMG Tables'!$H$2:$H$7)</f>
        <v>786240000</v>
      </c>
      <c r="CFD31" s="1">
        <f>LOOKUP($A31,'DMG Tables'!$P$2:$P$35,'DMG Tables'!$O$2:$O$35)*CFD$1*LOOKUP(CFD$1,'DMG Tables'!$G$2:$G$7,'DMG Tables'!$H$2:$H$7)</f>
        <v>786600000</v>
      </c>
      <c r="CFE31" s="1">
        <f>LOOKUP($A31,'DMG Tables'!$P$2:$P$35,'DMG Tables'!$O$2:$O$35)*CFE$1*LOOKUP(CFE$1,'DMG Tables'!$G$2:$G$7,'DMG Tables'!$H$2:$H$7)</f>
        <v>786960000</v>
      </c>
      <c r="CFF31" s="1">
        <f>LOOKUP($A31,'DMG Tables'!$P$2:$P$35,'DMG Tables'!$O$2:$O$35)*CFF$1*LOOKUP(CFF$1,'DMG Tables'!$G$2:$G$7,'DMG Tables'!$H$2:$H$7)</f>
        <v>787320000</v>
      </c>
      <c r="CFG31" s="1">
        <f>LOOKUP($A31,'DMG Tables'!$P$2:$P$35,'DMG Tables'!$O$2:$O$35)*CFG$1*LOOKUP(CFG$1,'DMG Tables'!$G$2:$G$7,'DMG Tables'!$H$2:$H$7)</f>
        <v>787680000</v>
      </c>
      <c r="CFH31" s="1">
        <f>LOOKUP($A31,'DMG Tables'!$P$2:$P$35,'DMG Tables'!$O$2:$O$35)*CFH$1*LOOKUP(CFH$1,'DMG Tables'!$G$2:$G$7,'DMG Tables'!$H$2:$H$7)</f>
        <v>788040000</v>
      </c>
      <c r="CFI31" s="1">
        <f>LOOKUP($A31,'DMG Tables'!$P$2:$P$35,'DMG Tables'!$O$2:$O$35)*CFI$1*LOOKUP(CFI$1,'DMG Tables'!$G$2:$G$7,'DMG Tables'!$H$2:$H$7)</f>
        <v>788400000</v>
      </c>
      <c r="CFJ31" s="1">
        <f>LOOKUP($A31,'DMG Tables'!$P$2:$P$35,'DMG Tables'!$O$2:$O$35)*CFJ$1*LOOKUP(CFJ$1,'DMG Tables'!$G$2:$G$7,'DMG Tables'!$H$2:$H$7)</f>
        <v>788760000</v>
      </c>
      <c r="CFK31" s="1">
        <f>LOOKUP($A31,'DMG Tables'!$P$2:$P$35,'DMG Tables'!$O$2:$O$35)*CFK$1*LOOKUP(CFK$1,'DMG Tables'!$G$2:$G$7,'DMG Tables'!$H$2:$H$7)</f>
        <v>789120000</v>
      </c>
      <c r="CFL31" s="1">
        <f>LOOKUP($A31,'DMG Tables'!$P$2:$P$35,'DMG Tables'!$O$2:$O$35)*CFL$1*LOOKUP(CFL$1,'DMG Tables'!$G$2:$G$7,'DMG Tables'!$H$2:$H$7)</f>
        <v>789480000</v>
      </c>
      <c r="CFM31" s="1">
        <f>LOOKUP($A31,'DMG Tables'!$P$2:$P$35,'DMG Tables'!$O$2:$O$35)*CFM$1*LOOKUP(CFM$1,'DMG Tables'!$G$2:$G$7,'DMG Tables'!$H$2:$H$7)</f>
        <v>789840000</v>
      </c>
      <c r="CFN31" s="1">
        <f>LOOKUP($A31,'DMG Tables'!$P$2:$P$35,'DMG Tables'!$O$2:$O$35)*CFN$1*LOOKUP(CFN$1,'DMG Tables'!$G$2:$G$7,'DMG Tables'!$H$2:$H$7)</f>
        <v>790200000</v>
      </c>
      <c r="CFO31" s="1">
        <f>LOOKUP($A31,'DMG Tables'!$P$2:$P$35,'DMG Tables'!$O$2:$O$35)*CFO$1*LOOKUP(CFO$1,'DMG Tables'!$G$2:$G$7,'DMG Tables'!$H$2:$H$7)</f>
        <v>790560000</v>
      </c>
      <c r="CFP31" s="1">
        <f>LOOKUP($A31,'DMG Tables'!$P$2:$P$35,'DMG Tables'!$O$2:$O$35)*CFP$1*LOOKUP(CFP$1,'DMG Tables'!$G$2:$G$7,'DMG Tables'!$H$2:$H$7)</f>
        <v>790920000</v>
      </c>
      <c r="CFQ31" s="1">
        <f>LOOKUP($A31,'DMG Tables'!$P$2:$P$35,'DMG Tables'!$O$2:$O$35)*CFQ$1*LOOKUP(CFQ$1,'DMG Tables'!$G$2:$G$7,'DMG Tables'!$H$2:$H$7)</f>
        <v>791280000</v>
      </c>
      <c r="CFR31" s="1">
        <f>LOOKUP($A31,'DMG Tables'!$P$2:$P$35,'DMG Tables'!$O$2:$O$35)*CFR$1*LOOKUP(CFR$1,'DMG Tables'!$G$2:$G$7,'DMG Tables'!$H$2:$H$7)</f>
        <v>791640000</v>
      </c>
      <c r="CFS31" s="1">
        <f>LOOKUP($A31,'DMG Tables'!$P$2:$P$35,'DMG Tables'!$O$2:$O$35)*CFS$1*LOOKUP(CFS$1,'DMG Tables'!$G$2:$G$7,'DMG Tables'!$H$2:$H$7)</f>
        <v>792000000</v>
      </c>
      <c r="CFT31" s="1">
        <f>LOOKUP($A31,'DMG Tables'!$P$2:$P$35,'DMG Tables'!$O$2:$O$35)*CFT$1*LOOKUP(CFT$1,'DMG Tables'!$G$2:$G$7,'DMG Tables'!$H$2:$H$7)</f>
        <v>792360000</v>
      </c>
      <c r="CFU31" s="1">
        <f>LOOKUP($A31,'DMG Tables'!$P$2:$P$35,'DMG Tables'!$O$2:$O$35)*CFU$1*LOOKUP(CFU$1,'DMG Tables'!$G$2:$G$7,'DMG Tables'!$H$2:$H$7)</f>
        <v>792720000</v>
      </c>
      <c r="CFV31" s="1">
        <f>LOOKUP($A31,'DMG Tables'!$P$2:$P$35,'DMG Tables'!$O$2:$O$35)*CFV$1*LOOKUP(CFV$1,'DMG Tables'!$G$2:$G$7,'DMG Tables'!$H$2:$H$7)</f>
        <v>793080000</v>
      </c>
      <c r="CFW31" s="1">
        <f>LOOKUP($A31,'DMG Tables'!$P$2:$P$35,'DMG Tables'!$O$2:$O$35)*CFW$1*LOOKUP(CFW$1,'DMG Tables'!$G$2:$G$7,'DMG Tables'!$H$2:$H$7)</f>
        <v>793440000</v>
      </c>
      <c r="CFX31" s="1">
        <f>LOOKUP($A31,'DMG Tables'!$P$2:$P$35,'DMG Tables'!$O$2:$O$35)*CFX$1*LOOKUP(CFX$1,'DMG Tables'!$G$2:$G$7,'DMG Tables'!$H$2:$H$7)</f>
        <v>793800000</v>
      </c>
      <c r="CFY31" s="1">
        <f>LOOKUP($A31,'DMG Tables'!$P$2:$P$35,'DMG Tables'!$O$2:$O$35)*CFY$1*LOOKUP(CFY$1,'DMG Tables'!$G$2:$G$7,'DMG Tables'!$H$2:$H$7)</f>
        <v>794160000</v>
      </c>
      <c r="CFZ31" s="1">
        <f>LOOKUP($A31,'DMG Tables'!$P$2:$P$35,'DMG Tables'!$O$2:$O$35)*CFZ$1*LOOKUP(CFZ$1,'DMG Tables'!$G$2:$G$7,'DMG Tables'!$H$2:$H$7)</f>
        <v>794520000</v>
      </c>
      <c r="CGA31" s="1">
        <f>LOOKUP($A31,'DMG Tables'!$P$2:$P$35,'DMG Tables'!$O$2:$O$35)*CGA$1*LOOKUP(CGA$1,'DMG Tables'!$G$2:$G$7,'DMG Tables'!$H$2:$H$7)</f>
        <v>794880000</v>
      </c>
      <c r="CGB31" s="1">
        <f>LOOKUP($A31,'DMG Tables'!$P$2:$P$35,'DMG Tables'!$O$2:$O$35)*CGB$1*LOOKUP(CGB$1,'DMG Tables'!$G$2:$G$7,'DMG Tables'!$H$2:$H$7)</f>
        <v>795240000</v>
      </c>
      <c r="CGC31" s="1">
        <f>LOOKUP($A31,'DMG Tables'!$P$2:$P$35,'DMG Tables'!$O$2:$O$35)*CGC$1*LOOKUP(CGC$1,'DMG Tables'!$G$2:$G$7,'DMG Tables'!$H$2:$H$7)</f>
        <v>795600000</v>
      </c>
      <c r="CGD31" s="1">
        <f>LOOKUP($A31,'DMG Tables'!$P$2:$P$35,'DMG Tables'!$O$2:$O$35)*CGD$1*LOOKUP(CGD$1,'DMG Tables'!$G$2:$G$7,'DMG Tables'!$H$2:$H$7)</f>
        <v>795960000</v>
      </c>
      <c r="CGE31" s="1">
        <f>LOOKUP($A31,'DMG Tables'!$P$2:$P$35,'DMG Tables'!$O$2:$O$35)*CGE$1*LOOKUP(CGE$1,'DMG Tables'!$G$2:$G$7,'DMG Tables'!$H$2:$H$7)</f>
        <v>796320000</v>
      </c>
      <c r="CGF31" s="1">
        <f>LOOKUP($A31,'DMG Tables'!$P$2:$P$35,'DMG Tables'!$O$2:$O$35)*CGF$1*LOOKUP(CGF$1,'DMG Tables'!$G$2:$G$7,'DMG Tables'!$H$2:$H$7)</f>
        <v>796680000</v>
      </c>
      <c r="CGG31" s="1">
        <f>LOOKUP($A31,'DMG Tables'!$P$2:$P$35,'DMG Tables'!$O$2:$O$35)*CGG$1*LOOKUP(CGG$1,'DMG Tables'!$G$2:$G$7,'DMG Tables'!$H$2:$H$7)</f>
        <v>797040000</v>
      </c>
      <c r="CGH31" s="1">
        <f>LOOKUP($A31,'DMG Tables'!$P$2:$P$35,'DMG Tables'!$O$2:$O$35)*CGH$1*LOOKUP(CGH$1,'DMG Tables'!$G$2:$G$7,'DMG Tables'!$H$2:$H$7)</f>
        <v>797400000</v>
      </c>
      <c r="CGI31" s="1">
        <f>LOOKUP($A31,'DMG Tables'!$P$2:$P$35,'DMG Tables'!$O$2:$O$35)*CGI$1*LOOKUP(CGI$1,'DMG Tables'!$G$2:$G$7,'DMG Tables'!$H$2:$H$7)</f>
        <v>797760000</v>
      </c>
      <c r="CGJ31" s="1">
        <f>LOOKUP($A31,'DMG Tables'!$P$2:$P$35,'DMG Tables'!$O$2:$O$35)*CGJ$1*LOOKUP(CGJ$1,'DMG Tables'!$G$2:$G$7,'DMG Tables'!$H$2:$H$7)</f>
        <v>798120000</v>
      </c>
      <c r="CGK31" s="1">
        <f>LOOKUP($A31,'DMG Tables'!$P$2:$P$35,'DMG Tables'!$O$2:$O$35)*CGK$1*LOOKUP(CGK$1,'DMG Tables'!$G$2:$G$7,'DMG Tables'!$H$2:$H$7)</f>
        <v>798480000</v>
      </c>
      <c r="CGL31" s="1">
        <f>LOOKUP($A31,'DMG Tables'!$P$2:$P$35,'DMG Tables'!$O$2:$O$35)*CGL$1*LOOKUP(CGL$1,'DMG Tables'!$G$2:$G$7,'DMG Tables'!$H$2:$H$7)</f>
        <v>798840000</v>
      </c>
      <c r="CGM31" s="1">
        <f>LOOKUP($A31,'DMG Tables'!$P$2:$P$35,'DMG Tables'!$O$2:$O$35)*CGM$1*LOOKUP(CGM$1,'DMG Tables'!$G$2:$G$7,'DMG Tables'!$H$2:$H$7)</f>
        <v>799200000</v>
      </c>
      <c r="CGN31" s="1">
        <f>LOOKUP($A31,'DMG Tables'!$P$2:$P$35,'DMG Tables'!$O$2:$O$35)*CGN$1*LOOKUP(CGN$1,'DMG Tables'!$G$2:$G$7,'DMG Tables'!$H$2:$H$7)</f>
        <v>799560000</v>
      </c>
      <c r="CGO31" s="1">
        <f>LOOKUP($A31,'DMG Tables'!$P$2:$P$35,'DMG Tables'!$O$2:$O$35)*CGO$1*LOOKUP(CGO$1,'DMG Tables'!$G$2:$G$7,'DMG Tables'!$H$2:$H$7)</f>
        <v>799920000</v>
      </c>
      <c r="CGP31" s="1">
        <f>LOOKUP($A31,'DMG Tables'!$P$2:$P$35,'DMG Tables'!$O$2:$O$35)*CGP$1*LOOKUP(CGP$1,'DMG Tables'!$G$2:$G$7,'DMG Tables'!$H$2:$H$7)</f>
        <v>800280000</v>
      </c>
      <c r="CGQ31" s="1">
        <f>LOOKUP($A31,'DMG Tables'!$P$2:$P$35,'DMG Tables'!$O$2:$O$35)*CGQ$1*LOOKUP(CGQ$1,'DMG Tables'!$G$2:$G$7,'DMG Tables'!$H$2:$H$7)</f>
        <v>800640000</v>
      </c>
      <c r="CGR31" s="1">
        <f>LOOKUP($A31,'DMG Tables'!$P$2:$P$35,'DMG Tables'!$O$2:$O$35)*CGR$1*LOOKUP(CGR$1,'DMG Tables'!$G$2:$G$7,'DMG Tables'!$H$2:$H$7)</f>
        <v>801000000</v>
      </c>
      <c r="CGS31" s="1">
        <f>LOOKUP($A31,'DMG Tables'!$P$2:$P$35,'DMG Tables'!$O$2:$O$35)*CGS$1*LOOKUP(CGS$1,'DMG Tables'!$G$2:$G$7,'DMG Tables'!$H$2:$H$7)</f>
        <v>801360000</v>
      </c>
      <c r="CGT31" s="1">
        <f>LOOKUP($A31,'DMG Tables'!$P$2:$P$35,'DMG Tables'!$O$2:$O$35)*CGT$1*LOOKUP(CGT$1,'DMG Tables'!$G$2:$G$7,'DMG Tables'!$H$2:$H$7)</f>
        <v>801720000</v>
      </c>
      <c r="CGU31" s="1">
        <f>LOOKUP($A31,'DMG Tables'!$P$2:$P$35,'DMG Tables'!$O$2:$O$35)*CGU$1*LOOKUP(CGU$1,'DMG Tables'!$G$2:$G$7,'DMG Tables'!$H$2:$H$7)</f>
        <v>802080000</v>
      </c>
      <c r="CGV31" s="1">
        <f>LOOKUP($A31,'DMG Tables'!$P$2:$P$35,'DMG Tables'!$O$2:$O$35)*CGV$1*LOOKUP(CGV$1,'DMG Tables'!$G$2:$G$7,'DMG Tables'!$H$2:$H$7)</f>
        <v>802440000</v>
      </c>
      <c r="CGW31" s="1">
        <f>LOOKUP($A31,'DMG Tables'!$P$2:$P$35,'DMG Tables'!$O$2:$O$35)*CGW$1*LOOKUP(CGW$1,'DMG Tables'!$G$2:$G$7,'DMG Tables'!$H$2:$H$7)</f>
        <v>802800000</v>
      </c>
      <c r="CGX31" s="1">
        <f>LOOKUP($A31,'DMG Tables'!$P$2:$P$35,'DMG Tables'!$O$2:$O$35)*CGX$1*LOOKUP(CGX$1,'DMG Tables'!$G$2:$G$7,'DMG Tables'!$H$2:$H$7)</f>
        <v>803160000</v>
      </c>
      <c r="CGY31" s="1">
        <f>LOOKUP($A31,'DMG Tables'!$P$2:$P$35,'DMG Tables'!$O$2:$O$35)*CGY$1*LOOKUP(CGY$1,'DMG Tables'!$G$2:$G$7,'DMG Tables'!$H$2:$H$7)</f>
        <v>803520000</v>
      </c>
      <c r="CGZ31" s="1">
        <f>LOOKUP($A31,'DMG Tables'!$P$2:$P$35,'DMG Tables'!$O$2:$O$35)*CGZ$1*LOOKUP(CGZ$1,'DMG Tables'!$G$2:$G$7,'DMG Tables'!$H$2:$H$7)</f>
        <v>803880000</v>
      </c>
      <c r="CHA31" s="1">
        <f>LOOKUP($A31,'DMG Tables'!$P$2:$P$35,'DMG Tables'!$O$2:$O$35)*CHA$1*LOOKUP(CHA$1,'DMG Tables'!$G$2:$G$7,'DMG Tables'!$H$2:$H$7)</f>
        <v>804240000</v>
      </c>
      <c r="CHB31" s="1">
        <f>LOOKUP($A31,'DMG Tables'!$P$2:$P$35,'DMG Tables'!$O$2:$O$35)*CHB$1*LOOKUP(CHB$1,'DMG Tables'!$G$2:$G$7,'DMG Tables'!$H$2:$H$7)</f>
        <v>804600000</v>
      </c>
      <c r="CHC31" s="1">
        <f>LOOKUP($A31,'DMG Tables'!$P$2:$P$35,'DMG Tables'!$O$2:$O$35)*CHC$1*LOOKUP(CHC$1,'DMG Tables'!$G$2:$G$7,'DMG Tables'!$H$2:$H$7)</f>
        <v>804960000</v>
      </c>
      <c r="CHD31" s="1">
        <f>LOOKUP($A31,'DMG Tables'!$P$2:$P$35,'DMG Tables'!$O$2:$O$35)*CHD$1*LOOKUP(CHD$1,'DMG Tables'!$G$2:$G$7,'DMG Tables'!$H$2:$H$7)</f>
        <v>805320000</v>
      </c>
      <c r="CHE31" s="1">
        <f>LOOKUP($A31,'DMG Tables'!$P$2:$P$35,'DMG Tables'!$O$2:$O$35)*CHE$1*LOOKUP(CHE$1,'DMG Tables'!$G$2:$G$7,'DMG Tables'!$H$2:$H$7)</f>
        <v>805680000</v>
      </c>
      <c r="CHF31" s="1">
        <f>LOOKUP($A31,'DMG Tables'!$P$2:$P$35,'DMG Tables'!$O$2:$O$35)*CHF$1*LOOKUP(CHF$1,'DMG Tables'!$G$2:$G$7,'DMG Tables'!$H$2:$H$7)</f>
        <v>806040000</v>
      </c>
      <c r="CHG31" s="1">
        <f>LOOKUP($A31,'DMG Tables'!$P$2:$P$35,'DMG Tables'!$O$2:$O$35)*CHG$1*LOOKUP(CHG$1,'DMG Tables'!$G$2:$G$7,'DMG Tables'!$H$2:$H$7)</f>
        <v>806400000</v>
      </c>
      <c r="CHH31" s="1">
        <f>LOOKUP($A31,'DMG Tables'!$P$2:$P$35,'DMG Tables'!$O$2:$O$35)*CHH$1*LOOKUP(CHH$1,'DMG Tables'!$G$2:$G$7,'DMG Tables'!$H$2:$H$7)</f>
        <v>806760000</v>
      </c>
      <c r="CHI31" s="1">
        <f>LOOKUP($A31,'DMG Tables'!$P$2:$P$35,'DMG Tables'!$O$2:$O$35)*CHI$1*LOOKUP(CHI$1,'DMG Tables'!$G$2:$G$7,'DMG Tables'!$H$2:$H$7)</f>
        <v>807120000</v>
      </c>
      <c r="CHJ31" s="1">
        <f>LOOKUP($A31,'DMG Tables'!$P$2:$P$35,'DMG Tables'!$O$2:$O$35)*CHJ$1*LOOKUP(CHJ$1,'DMG Tables'!$G$2:$G$7,'DMG Tables'!$H$2:$H$7)</f>
        <v>807480000</v>
      </c>
      <c r="CHK31" s="1">
        <f>LOOKUP($A31,'DMG Tables'!$P$2:$P$35,'DMG Tables'!$O$2:$O$35)*CHK$1*LOOKUP(CHK$1,'DMG Tables'!$G$2:$G$7,'DMG Tables'!$H$2:$H$7)</f>
        <v>807840000</v>
      </c>
      <c r="CHL31" s="1">
        <f>LOOKUP($A31,'DMG Tables'!$P$2:$P$35,'DMG Tables'!$O$2:$O$35)*CHL$1*LOOKUP(CHL$1,'DMG Tables'!$G$2:$G$7,'DMG Tables'!$H$2:$H$7)</f>
        <v>808200000</v>
      </c>
      <c r="CHM31" s="1">
        <f>LOOKUP($A31,'DMG Tables'!$P$2:$P$35,'DMG Tables'!$O$2:$O$35)*CHM$1*LOOKUP(CHM$1,'DMG Tables'!$G$2:$G$7,'DMG Tables'!$H$2:$H$7)</f>
        <v>808560000</v>
      </c>
      <c r="CHN31" s="1">
        <f>LOOKUP($A31,'DMG Tables'!$P$2:$P$35,'DMG Tables'!$O$2:$O$35)*CHN$1*LOOKUP(CHN$1,'DMG Tables'!$G$2:$G$7,'DMG Tables'!$H$2:$H$7)</f>
        <v>808920000</v>
      </c>
      <c r="CHO31" s="1">
        <f>LOOKUP($A31,'DMG Tables'!$P$2:$P$35,'DMG Tables'!$O$2:$O$35)*CHO$1*LOOKUP(CHO$1,'DMG Tables'!$G$2:$G$7,'DMG Tables'!$H$2:$H$7)</f>
        <v>809280000</v>
      </c>
      <c r="CHP31" s="1">
        <f>LOOKUP($A31,'DMG Tables'!$P$2:$P$35,'DMG Tables'!$O$2:$O$35)*CHP$1*LOOKUP(CHP$1,'DMG Tables'!$G$2:$G$7,'DMG Tables'!$H$2:$H$7)</f>
        <v>809640000</v>
      </c>
      <c r="CHQ31" s="1">
        <f>LOOKUP($A31,'DMG Tables'!$P$2:$P$35,'DMG Tables'!$O$2:$O$35)*CHQ$1*LOOKUP(CHQ$1,'DMG Tables'!$G$2:$G$7,'DMG Tables'!$H$2:$H$7)</f>
        <v>810000000</v>
      </c>
      <c r="CHR31" s="1">
        <f>LOOKUP($A31,'DMG Tables'!$P$2:$P$35,'DMG Tables'!$O$2:$O$35)*CHR$1*LOOKUP(CHR$1,'DMG Tables'!$G$2:$G$7,'DMG Tables'!$H$2:$H$7)</f>
        <v>810360000</v>
      </c>
      <c r="CHS31" s="1">
        <f>LOOKUP($A31,'DMG Tables'!$P$2:$P$35,'DMG Tables'!$O$2:$O$35)*CHS$1*LOOKUP(CHS$1,'DMG Tables'!$G$2:$G$7,'DMG Tables'!$H$2:$H$7)</f>
        <v>810720000</v>
      </c>
      <c r="CHT31" s="1">
        <f>LOOKUP($A31,'DMG Tables'!$P$2:$P$35,'DMG Tables'!$O$2:$O$35)*CHT$1*LOOKUP(CHT$1,'DMG Tables'!$G$2:$G$7,'DMG Tables'!$H$2:$H$7)</f>
        <v>811080000</v>
      </c>
      <c r="CHU31" s="1">
        <f>LOOKUP($A31,'DMG Tables'!$P$2:$P$35,'DMG Tables'!$O$2:$O$35)*CHU$1*LOOKUP(CHU$1,'DMG Tables'!$G$2:$G$7,'DMG Tables'!$H$2:$H$7)</f>
        <v>811440000</v>
      </c>
      <c r="CHV31" s="1">
        <f>LOOKUP($A31,'DMG Tables'!$P$2:$P$35,'DMG Tables'!$O$2:$O$35)*CHV$1*LOOKUP(CHV$1,'DMG Tables'!$G$2:$G$7,'DMG Tables'!$H$2:$H$7)</f>
        <v>811800000</v>
      </c>
      <c r="CHW31" s="1">
        <f>LOOKUP($A31,'DMG Tables'!$P$2:$P$35,'DMG Tables'!$O$2:$O$35)*CHW$1*LOOKUP(CHW$1,'DMG Tables'!$G$2:$G$7,'DMG Tables'!$H$2:$H$7)</f>
        <v>812160000</v>
      </c>
      <c r="CHX31" s="1">
        <f>LOOKUP($A31,'DMG Tables'!$P$2:$P$35,'DMG Tables'!$O$2:$O$35)*CHX$1*LOOKUP(CHX$1,'DMG Tables'!$G$2:$G$7,'DMG Tables'!$H$2:$H$7)</f>
        <v>812520000</v>
      </c>
      <c r="CHY31" s="1">
        <f>LOOKUP($A31,'DMG Tables'!$P$2:$P$35,'DMG Tables'!$O$2:$O$35)*CHY$1*LOOKUP(CHY$1,'DMG Tables'!$G$2:$G$7,'DMG Tables'!$H$2:$H$7)</f>
        <v>812880000</v>
      </c>
      <c r="CHZ31" s="1">
        <f>LOOKUP($A31,'DMG Tables'!$P$2:$P$35,'DMG Tables'!$O$2:$O$35)*CHZ$1*LOOKUP(CHZ$1,'DMG Tables'!$G$2:$G$7,'DMG Tables'!$H$2:$H$7)</f>
        <v>813240000</v>
      </c>
      <c r="CIA31" s="1">
        <f>LOOKUP($A31,'DMG Tables'!$P$2:$P$35,'DMG Tables'!$O$2:$O$35)*CIA$1*LOOKUP(CIA$1,'DMG Tables'!$G$2:$G$7,'DMG Tables'!$H$2:$H$7)</f>
        <v>813600000</v>
      </c>
      <c r="CIB31" s="1">
        <f>LOOKUP($A31,'DMG Tables'!$P$2:$P$35,'DMG Tables'!$O$2:$O$35)*CIB$1*LOOKUP(CIB$1,'DMG Tables'!$G$2:$G$7,'DMG Tables'!$H$2:$H$7)</f>
        <v>813960000</v>
      </c>
      <c r="CIC31" s="1">
        <f>LOOKUP($A31,'DMG Tables'!$P$2:$P$35,'DMG Tables'!$O$2:$O$35)*CIC$1*LOOKUP(CIC$1,'DMG Tables'!$G$2:$G$7,'DMG Tables'!$H$2:$H$7)</f>
        <v>814320000</v>
      </c>
      <c r="CID31" s="1">
        <f>LOOKUP($A31,'DMG Tables'!$P$2:$P$35,'DMG Tables'!$O$2:$O$35)*CID$1*LOOKUP(CID$1,'DMG Tables'!$G$2:$G$7,'DMG Tables'!$H$2:$H$7)</f>
        <v>814680000</v>
      </c>
      <c r="CIE31" s="1">
        <f>LOOKUP($A31,'DMG Tables'!$P$2:$P$35,'DMG Tables'!$O$2:$O$35)*CIE$1*LOOKUP(CIE$1,'DMG Tables'!$G$2:$G$7,'DMG Tables'!$H$2:$H$7)</f>
        <v>815040000</v>
      </c>
      <c r="CIF31" s="1">
        <f>LOOKUP($A31,'DMG Tables'!$P$2:$P$35,'DMG Tables'!$O$2:$O$35)*CIF$1*LOOKUP(CIF$1,'DMG Tables'!$G$2:$G$7,'DMG Tables'!$H$2:$H$7)</f>
        <v>815400000</v>
      </c>
      <c r="CIG31" s="1">
        <f>LOOKUP($A31,'DMG Tables'!$P$2:$P$35,'DMG Tables'!$O$2:$O$35)*CIG$1*LOOKUP(CIG$1,'DMG Tables'!$G$2:$G$7,'DMG Tables'!$H$2:$H$7)</f>
        <v>815760000</v>
      </c>
      <c r="CIH31" s="1">
        <f>LOOKUP($A31,'DMG Tables'!$P$2:$P$35,'DMG Tables'!$O$2:$O$35)*CIH$1*LOOKUP(CIH$1,'DMG Tables'!$G$2:$G$7,'DMG Tables'!$H$2:$H$7)</f>
        <v>816120000</v>
      </c>
      <c r="CII31" s="1">
        <f>LOOKUP($A31,'DMG Tables'!$P$2:$P$35,'DMG Tables'!$O$2:$O$35)*CII$1*LOOKUP(CII$1,'DMG Tables'!$G$2:$G$7,'DMG Tables'!$H$2:$H$7)</f>
        <v>816480000</v>
      </c>
      <c r="CIJ31" s="1">
        <f>LOOKUP($A31,'DMG Tables'!$P$2:$P$35,'DMG Tables'!$O$2:$O$35)*CIJ$1*LOOKUP(CIJ$1,'DMG Tables'!$G$2:$G$7,'DMG Tables'!$H$2:$H$7)</f>
        <v>816840000</v>
      </c>
      <c r="CIK31" s="1">
        <f>LOOKUP($A31,'DMG Tables'!$P$2:$P$35,'DMG Tables'!$O$2:$O$35)*CIK$1*LOOKUP(CIK$1,'DMG Tables'!$G$2:$G$7,'DMG Tables'!$H$2:$H$7)</f>
        <v>817200000</v>
      </c>
      <c r="CIL31" s="1">
        <f>LOOKUP($A31,'DMG Tables'!$P$2:$P$35,'DMG Tables'!$O$2:$O$35)*CIL$1*LOOKUP(CIL$1,'DMG Tables'!$G$2:$G$7,'DMG Tables'!$H$2:$H$7)</f>
        <v>817560000</v>
      </c>
      <c r="CIM31" s="1">
        <f>LOOKUP($A31,'DMG Tables'!$P$2:$P$35,'DMG Tables'!$O$2:$O$35)*CIM$1*LOOKUP(CIM$1,'DMG Tables'!$G$2:$G$7,'DMG Tables'!$H$2:$H$7)</f>
        <v>817920000</v>
      </c>
      <c r="CIN31" s="1">
        <f>LOOKUP($A31,'DMG Tables'!$P$2:$P$35,'DMG Tables'!$O$2:$O$35)*CIN$1*LOOKUP(CIN$1,'DMG Tables'!$G$2:$G$7,'DMG Tables'!$H$2:$H$7)</f>
        <v>818280000</v>
      </c>
      <c r="CIO31" s="1">
        <f>LOOKUP($A31,'DMG Tables'!$P$2:$P$35,'DMG Tables'!$O$2:$O$35)*CIO$1*LOOKUP(CIO$1,'DMG Tables'!$G$2:$G$7,'DMG Tables'!$H$2:$H$7)</f>
        <v>818640000</v>
      </c>
      <c r="CIP31" s="1">
        <f>LOOKUP($A31,'DMG Tables'!$P$2:$P$35,'DMG Tables'!$O$2:$O$35)*CIP$1*LOOKUP(CIP$1,'DMG Tables'!$G$2:$G$7,'DMG Tables'!$H$2:$H$7)</f>
        <v>819000000</v>
      </c>
      <c r="CIQ31" s="1">
        <f>LOOKUP($A31,'DMG Tables'!$P$2:$P$35,'DMG Tables'!$O$2:$O$35)*CIQ$1*LOOKUP(CIQ$1,'DMG Tables'!$G$2:$G$7,'DMG Tables'!$H$2:$H$7)</f>
        <v>819360000</v>
      </c>
      <c r="CIR31" s="1">
        <f>LOOKUP($A31,'DMG Tables'!$P$2:$P$35,'DMG Tables'!$O$2:$O$35)*CIR$1*LOOKUP(CIR$1,'DMG Tables'!$G$2:$G$7,'DMG Tables'!$H$2:$H$7)</f>
        <v>819720000</v>
      </c>
      <c r="CIS31" s="1">
        <f>LOOKUP($A31,'DMG Tables'!$P$2:$P$35,'DMG Tables'!$O$2:$O$35)*CIS$1*LOOKUP(CIS$1,'DMG Tables'!$G$2:$G$7,'DMG Tables'!$H$2:$H$7)</f>
        <v>820080000</v>
      </c>
      <c r="CIT31" s="1">
        <f>LOOKUP($A31,'DMG Tables'!$P$2:$P$35,'DMG Tables'!$O$2:$O$35)*CIT$1*LOOKUP(CIT$1,'DMG Tables'!$G$2:$G$7,'DMG Tables'!$H$2:$H$7)</f>
        <v>820440000</v>
      </c>
      <c r="CIU31" s="1">
        <f>LOOKUP($A31,'DMG Tables'!$P$2:$P$35,'DMG Tables'!$O$2:$O$35)*CIU$1*LOOKUP(CIU$1,'DMG Tables'!$G$2:$G$7,'DMG Tables'!$H$2:$H$7)</f>
        <v>820800000</v>
      </c>
      <c r="CIV31" s="1">
        <f>LOOKUP($A31,'DMG Tables'!$P$2:$P$35,'DMG Tables'!$O$2:$O$35)*CIV$1*LOOKUP(CIV$1,'DMG Tables'!$G$2:$G$7,'DMG Tables'!$H$2:$H$7)</f>
        <v>821160000</v>
      </c>
      <c r="CIW31" s="1">
        <f>LOOKUP($A31,'DMG Tables'!$P$2:$P$35,'DMG Tables'!$O$2:$O$35)*CIW$1*LOOKUP(CIW$1,'DMG Tables'!$G$2:$G$7,'DMG Tables'!$H$2:$H$7)</f>
        <v>821520000</v>
      </c>
      <c r="CIX31" s="1">
        <f>LOOKUP($A31,'DMG Tables'!$P$2:$P$35,'DMG Tables'!$O$2:$O$35)*CIX$1*LOOKUP(CIX$1,'DMG Tables'!$G$2:$G$7,'DMG Tables'!$H$2:$H$7)</f>
        <v>821880000</v>
      </c>
      <c r="CIY31" s="1">
        <f>LOOKUP($A31,'DMG Tables'!$P$2:$P$35,'DMG Tables'!$O$2:$O$35)*CIY$1*LOOKUP(CIY$1,'DMG Tables'!$G$2:$G$7,'DMG Tables'!$H$2:$H$7)</f>
        <v>822240000</v>
      </c>
      <c r="CIZ31" s="1">
        <f>LOOKUP($A31,'DMG Tables'!$P$2:$P$35,'DMG Tables'!$O$2:$O$35)*CIZ$1*LOOKUP(CIZ$1,'DMG Tables'!$G$2:$G$7,'DMG Tables'!$H$2:$H$7)</f>
        <v>822600000</v>
      </c>
      <c r="CJA31" s="1">
        <f>LOOKUP($A31,'DMG Tables'!$P$2:$P$35,'DMG Tables'!$O$2:$O$35)*CJA$1*LOOKUP(CJA$1,'DMG Tables'!$G$2:$G$7,'DMG Tables'!$H$2:$H$7)</f>
        <v>822960000</v>
      </c>
      <c r="CJB31" s="1">
        <f>LOOKUP($A31,'DMG Tables'!$P$2:$P$35,'DMG Tables'!$O$2:$O$35)*CJB$1*LOOKUP(CJB$1,'DMG Tables'!$G$2:$G$7,'DMG Tables'!$H$2:$H$7)</f>
        <v>823320000</v>
      </c>
      <c r="CJC31" s="1">
        <f>LOOKUP($A31,'DMG Tables'!$P$2:$P$35,'DMG Tables'!$O$2:$O$35)*CJC$1*LOOKUP(CJC$1,'DMG Tables'!$G$2:$G$7,'DMG Tables'!$H$2:$H$7)</f>
        <v>823680000</v>
      </c>
      <c r="CJD31" s="1">
        <f>LOOKUP($A31,'DMG Tables'!$P$2:$P$35,'DMG Tables'!$O$2:$O$35)*CJD$1*LOOKUP(CJD$1,'DMG Tables'!$G$2:$G$7,'DMG Tables'!$H$2:$H$7)</f>
        <v>824040000</v>
      </c>
      <c r="CJE31" s="1">
        <f>LOOKUP($A31,'DMG Tables'!$P$2:$P$35,'DMG Tables'!$O$2:$O$35)*CJE$1*LOOKUP(CJE$1,'DMG Tables'!$G$2:$G$7,'DMG Tables'!$H$2:$H$7)</f>
        <v>824400000</v>
      </c>
      <c r="CJF31" s="1">
        <f>LOOKUP($A31,'DMG Tables'!$P$2:$P$35,'DMG Tables'!$O$2:$O$35)*CJF$1*LOOKUP(CJF$1,'DMG Tables'!$G$2:$G$7,'DMG Tables'!$H$2:$H$7)</f>
        <v>824760000</v>
      </c>
      <c r="CJG31" s="1">
        <f>LOOKUP($A31,'DMG Tables'!$P$2:$P$35,'DMG Tables'!$O$2:$O$35)*CJG$1*LOOKUP(CJG$1,'DMG Tables'!$G$2:$G$7,'DMG Tables'!$H$2:$H$7)</f>
        <v>825120000</v>
      </c>
      <c r="CJH31" s="1">
        <f>LOOKUP($A31,'DMG Tables'!$P$2:$P$35,'DMG Tables'!$O$2:$O$35)*CJH$1*LOOKUP(CJH$1,'DMG Tables'!$G$2:$G$7,'DMG Tables'!$H$2:$H$7)</f>
        <v>825480000</v>
      </c>
      <c r="CJI31" s="1">
        <f>LOOKUP($A31,'DMG Tables'!$P$2:$P$35,'DMG Tables'!$O$2:$O$35)*CJI$1*LOOKUP(CJI$1,'DMG Tables'!$G$2:$G$7,'DMG Tables'!$H$2:$H$7)</f>
        <v>825840000</v>
      </c>
      <c r="CJJ31" s="1">
        <f>LOOKUP($A31,'DMG Tables'!$P$2:$P$35,'DMG Tables'!$O$2:$O$35)*CJJ$1*LOOKUP(CJJ$1,'DMG Tables'!$G$2:$G$7,'DMG Tables'!$H$2:$H$7)</f>
        <v>826200000</v>
      </c>
      <c r="CJK31" s="1">
        <f>LOOKUP($A31,'DMG Tables'!$P$2:$P$35,'DMG Tables'!$O$2:$O$35)*CJK$1*LOOKUP(CJK$1,'DMG Tables'!$G$2:$G$7,'DMG Tables'!$H$2:$H$7)</f>
        <v>826560000</v>
      </c>
      <c r="CJL31" s="1">
        <f>LOOKUP($A31,'DMG Tables'!$P$2:$P$35,'DMG Tables'!$O$2:$O$35)*CJL$1*LOOKUP(CJL$1,'DMG Tables'!$G$2:$G$7,'DMG Tables'!$H$2:$H$7)</f>
        <v>826920000</v>
      </c>
      <c r="CJM31" s="1">
        <f>LOOKUP($A31,'DMG Tables'!$P$2:$P$35,'DMG Tables'!$O$2:$O$35)*CJM$1*LOOKUP(CJM$1,'DMG Tables'!$G$2:$G$7,'DMG Tables'!$H$2:$H$7)</f>
        <v>827280000</v>
      </c>
      <c r="CJN31" s="1">
        <f>LOOKUP($A31,'DMG Tables'!$P$2:$P$35,'DMG Tables'!$O$2:$O$35)*CJN$1*LOOKUP(CJN$1,'DMG Tables'!$G$2:$G$7,'DMG Tables'!$H$2:$H$7)</f>
        <v>827640000</v>
      </c>
      <c r="CJO31" s="1">
        <f>LOOKUP($A31,'DMG Tables'!$P$2:$P$35,'DMG Tables'!$O$2:$O$35)*CJO$1*LOOKUP(CJO$1,'DMG Tables'!$G$2:$G$7,'DMG Tables'!$H$2:$H$7)</f>
        <v>828000000</v>
      </c>
      <c r="CJP31" s="1">
        <f>LOOKUP($A31,'DMG Tables'!$P$2:$P$35,'DMG Tables'!$O$2:$O$35)*CJP$1*LOOKUP(CJP$1,'DMG Tables'!$G$2:$G$7,'DMG Tables'!$H$2:$H$7)</f>
        <v>828360000</v>
      </c>
      <c r="CJQ31" s="1">
        <f>LOOKUP($A31,'DMG Tables'!$P$2:$P$35,'DMG Tables'!$O$2:$O$35)*CJQ$1*LOOKUP(CJQ$1,'DMG Tables'!$G$2:$G$7,'DMG Tables'!$H$2:$H$7)</f>
        <v>828720000</v>
      </c>
      <c r="CJR31" s="1">
        <f>LOOKUP($A31,'DMG Tables'!$P$2:$P$35,'DMG Tables'!$O$2:$O$35)*CJR$1*LOOKUP(CJR$1,'DMG Tables'!$G$2:$G$7,'DMG Tables'!$H$2:$H$7)</f>
        <v>829080000</v>
      </c>
      <c r="CJS31" s="1">
        <f>LOOKUP($A31,'DMG Tables'!$P$2:$P$35,'DMG Tables'!$O$2:$O$35)*CJS$1*LOOKUP(CJS$1,'DMG Tables'!$G$2:$G$7,'DMG Tables'!$H$2:$H$7)</f>
        <v>829440000</v>
      </c>
      <c r="CJT31" s="1">
        <f>LOOKUP($A31,'DMG Tables'!$P$2:$P$35,'DMG Tables'!$O$2:$O$35)*CJT$1*LOOKUP(CJT$1,'DMG Tables'!$G$2:$G$7,'DMG Tables'!$H$2:$H$7)</f>
        <v>829800000</v>
      </c>
      <c r="CJU31" s="1">
        <f>LOOKUP($A31,'DMG Tables'!$P$2:$P$35,'DMG Tables'!$O$2:$O$35)*CJU$1*LOOKUP(CJU$1,'DMG Tables'!$G$2:$G$7,'DMG Tables'!$H$2:$H$7)</f>
        <v>830160000</v>
      </c>
      <c r="CJV31" s="1">
        <f>LOOKUP($A31,'DMG Tables'!$P$2:$P$35,'DMG Tables'!$O$2:$O$35)*CJV$1*LOOKUP(CJV$1,'DMG Tables'!$G$2:$G$7,'DMG Tables'!$H$2:$H$7)</f>
        <v>830520000</v>
      </c>
      <c r="CJW31" s="1">
        <f>LOOKUP($A31,'DMG Tables'!$P$2:$P$35,'DMG Tables'!$O$2:$O$35)*CJW$1*LOOKUP(CJW$1,'DMG Tables'!$G$2:$G$7,'DMG Tables'!$H$2:$H$7)</f>
        <v>830880000</v>
      </c>
      <c r="CJX31" s="1">
        <f>LOOKUP($A31,'DMG Tables'!$P$2:$P$35,'DMG Tables'!$O$2:$O$35)*CJX$1*LOOKUP(CJX$1,'DMG Tables'!$G$2:$G$7,'DMG Tables'!$H$2:$H$7)</f>
        <v>831240000</v>
      </c>
      <c r="CJY31" s="1">
        <f>LOOKUP($A31,'DMG Tables'!$P$2:$P$35,'DMG Tables'!$O$2:$O$35)*CJY$1*LOOKUP(CJY$1,'DMG Tables'!$G$2:$G$7,'DMG Tables'!$H$2:$H$7)</f>
        <v>831600000</v>
      </c>
      <c r="CJZ31" s="1">
        <f>LOOKUP($A31,'DMG Tables'!$P$2:$P$35,'DMG Tables'!$O$2:$O$35)*CJZ$1*LOOKUP(CJZ$1,'DMG Tables'!$G$2:$G$7,'DMG Tables'!$H$2:$H$7)</f>
        <v>831960000</v>
      </c>
      <c r="CKA31" s="1">
        <f>LOOKUP($A31,'DMG Tables'!$P$2:$P$35,'DMG Tables'!$O$2:$O$35)*CKA$1*LOOKUP(CKA$1,'DMG Tables'!$G$2:$G$7,'DMG Tables'!$H$2:$H$7)</f>
        <v>832320000</v>
      </c>
      <c r="CKB31" s="1">
        <f>LOOKUP($A31,'DMG Tables'!$P$2:$P$35,'DMG Tables'!$O$2:$O$35)*CKB$1*LOOKUP(CKB$1,'DMG Tables'!$G$2:$G$7,'DMG Tables'!$H$2:$H$7)</f>
        <v>832680000</v>
      </c>
      <c r="CKC31" s="1">
        <f>LOOKUP($A31,'DMG Tables'!$P$2:$P$35,'DMG Tables'!$O$2:$O$35)*CKC$1*LOOKUP(CKC$1,'DMG Tables'!$G$2:$G$7,'DMG Tables'!$H$2:$H$7)</f>
        <v>833040000</v>
      </c>
      <c r="CKD31" s="1">
        <f>LOOKUP($A31,'DMG Tables'!$P$2:$P$35,'DMG Tables'!$O$2:$O$35)*CKD$1*LOOKUP(CKD$1,'DMG Tables'!$G$2:$G$7,'DMG Tables'!$H$2:$H$7)</f>
        <v>833400000</v>
      </c>
      <c r="CKE31" s="1">
        <f>LOOKUP($A31,'DMG Tables'!$P$2:$P$35,'DMG Tables'!$O$2:$O$35)*CKE$1*LOOKUP(CKE$1,'DMG Tables'!$G$2:$G$7,'DMG Tables'!$H$2:$H$7)</f>
        <v>833760000</v>
      </c>
      <c r="CKF31" s="1">
        <f>LOOKUP($A31,'DMG Tables'!$P$2:$P$35,'DMG Tables'!$O$2:$O$35)*CKF$1*LOOKUP(CKF$1,'DMG Tables'!$G$2:$G$7,'DMG Tables'!$H$2:$H$7)</f>
        <v>834120000</v>
      </c>
      <c r="CKG31" s="1">
        <f>LOOKUP($A31,'DMG Tables'!$P$2:$P$35,'DMG Tables'!$O$2:$O$35)*CKG$1*LOOKUP(CKG$1,'DMG Tables'!$G$2:$G$7,'DMG Tables'!$H$2:$H$7)</f>
        <v>834480000</v>
      </c>
      <c r="CKH31" s="1">
        <f>LOOKUP($A31,'DMG Tables'!$P$2:$P$35,'DMG Tables'!$O$2:$O$35)*CKH$1*LOOKUP(CKH$1,'DMG Tables'!$G$2:$G$7,'DMG Tables'!$H$2:$H$7)</f>
        <v>834840000</v>
      </c>
      <c r="CKI31" s="1">
        <f>LOOKUP($A31,'DMG Tables'!$P$2:$P$35,'DMG Tables'!$O$2:$O$35)*CKI$1*LOOKUP(CKI$1,'DMG Tables'!$G$2:$G$7,'DMG Tables'!$H$2:$H$7)</f>
        <v>835200000</v>
      </c>
      <c r="CKJ31" s="1">
        <f>LOOKUP($A31,'DMG Tables'!$P$2:$P$35,'DMG Tables'!$O$2:$O$35)*CKJ$1*LOOKUP(CKJ$1,'DMG Tables'!$G$2:$G$7,'DMG Tables'!$H$2:$H$7)</f>
        <v>835560000</v>
      </c>
      <c r="CKK31" s="1">
        <f>LOOKUP($A31,'DMG Tables'!$P$2:$P$35,'DMG Tables'!$O$2:$O$35)*CKK$1*LOOKUP(CKK$1,'DMG Tables'!$G$2:$G$7,'DMG Tables'!$H$2:$H$7)</f>
        <v>835920000</v>
      </c>
      <c r="CKL31" s="1">
        <f>LOOKUP($A31,'DMG Tables'!$P$2:$P$35,'DMG Tables'!$O$2:$O$35)*CKL$1*LOOKUP(CKL$1,'DMG Tables'!$G$2:$G$7,'DMG Tables'!$H$2:$H$7)</f>
        <v>836280000</v>
      </c>
      <c r="CKM31" s="1">
        <f>LOOKUP($A31,'DMG Tables'!$P$2:$P$35,'DMG Tables'!$O$2:$O$35)*CKM$1*LOOKUP(CKM$1,'DMG Tables'!$G$2:$G$7,'DMG Tables'!$H$2:$H$7)</f>
        <v>836640000</v>
      </c>
      <c r="CKN31" s="1">
        <f>LOOKUP($A31,'DMG Tables'!$P$2:$P$35,'DMG Tables'!$O$2:$O$35)*CKN$1*LOOKUP(CKN$1,'DMG Tables'!$G$2:$G$7,'DMG Tables'!$H$2:$H$7)</f>
        <v>837000000</v>
      </c>
      <c r="CKO31" s="1">
        <f>LOOKUP($A31,'DMG Tables'!$P$2:$P$35,'DMG Tables'!$O$2:$O$35)*CKO$1*LOOKUP(CKO$1,'DMG Tables'!$G$2:$G$7,'DMG Tables'!$H$2:$H$7)</f>
        <v>837360000</v>
      </c>
      <c r="CKP31" s="1">
        <f>LOOKUP($A31,'DMG Tables'!$P$2:$P$35,'DMG Tables'!$O$2:$O$35)*CKP$1*LOOKUP(CKP$1,'DMG Tables'!$G$2:$G$7,'DMG Tables'!$H$2:$H$7)</f>
        <v>837720000</v>
      </c>
      <c r="CKQ31" s="1">
        <f>LOOKUP($A31,'DMG Tables'!$P$2:$P$35,'DMG Tables'!$O$2:$O$35)*CKQ$1*LOOKUP(CKQ$1,'DMG Tables'!$G$2:$G$7,'DMG Tables'!$H$2:$H$7)</f>
        <v>838080000</v>
      </c>
      <c r="CKR31" s="1">
        <f>LOOKUP($A31,'DMG Tables'!$P$2:$P$35,'DMG Tables'!$O$2:$O$35)*CKR$1*LOOKUP(CKR$1,'DMG Tables'!$G$2:$G$7,'DMG Tables'!$H$2:$H$7)</f>
        <v>838440000</v>
      </c>
      <c r="CKS31" s="1">
        <f>LOOKUP($A31,'DMG Tables'!$P$2:$P$35,'DMG Tables'!$O$2:$O$35)*CKS$1*LOOKUP(CKS$1,'DMG Tables'!$G$2:$G$7,'DMG Tables'!$H$2:$H$7)</f>
        <v>838800000</v>
      </c>
      <c r="CKT31" s="1">
        <f>LOOKUP($A31,'DMG Tables'!$P$2:$P$35,'DMG Tables'!$O$2:$O$35)*CKT$1*LOOKUP(CKT$1,'DMG Tables'!$G$2:$G$7,'DMG Tables'!$H$2:$H$7)</f>
        <v>839160000</v>
      </c>
      <c r="CKU31" s="1">
        <f>LOOKUP($A31,'DMG Tables'!$P$2:$P$35,'DMG Tables'!$O$2:$O$35)*CKU$1*LOOKUP(CKU$1,'DMG Tables'!$G$2:$G$7,'DMG Tables'!$H$2:$H$7)</f>
        <v>839520000</v>
      </c>
      <c r="CKV31" s="1">
        <f>LOOKUP($A31,'DMG Tables'!$P$2:$P$35,'DMG Tables'!$O$2:$O$35)*CKV$1*LOOKUP(CKV$1,'DMG Tables'!$G$2:$G$7,'DMG Tables'!$H$2:$H$7)</f>
        <v>839880000</v>
      </c>
      <c r="CKW31" s="1">
        <f>LOOKUP($A31,'DMG Tables'!$P$2:$P$35,'DMG Tables'!$O$2:$O$35)*CKW$1*LOOKUP(CKW$1,'DMG Tables'!$G$2:$G$7,'DMG Tables'!$H$2:$H$7)</f>
        <v>840240000</v>
      </c>
      <c r="CKX31" s="1">
        <f>LOOKUP($A31,'DMG Tables'!$P$2:$P$35,'DMG Tables'!$O$2:$O$35)*CKX$1*LOOKUP(CKX$1,'DMG Tables'!$G$2:$G$7,'DMG Tables'!$H$2:$H$7)</f>
        <v>840600000</v>
      </c>
      <c r="CKY31" s="1">
        <f>LOOKUP($A31,'DMG Tables'!$P$2:$P$35,'DMG Tables'!$O$2:$O$35)*CKY$1*LOOKUP(CKY$1,'DMG Tables'!$G$2:$G$7,'DMG Tables'!$H$2:$H$7)</f>
        <v>840960000</v>
      </c>
      <c r="CKZ31" s="1">
        <f>LOOKUP($A31,'DMG Tables'!$P$2:$P$35,'DMG Tables'!$O$2:$O$35)*CKZ$1*LOOKUP(CKZ$1,'DMG Tables'!$G$2:$G$7,'DMG Tables'!$H$2:$H$7)</f>
        <v>841320000</v>
      </c>
      <c r="CLA31" s="1">
        <f>LOOKUP($A31,'DMG Tables'!$P$2:$P$35,'DMG Tables'!$O$2:$O$35)*CLA$1*LOOKUP(CLA$1,'DMG Tables'!$G$2:$G$7,'DMG Tables'!$H$2:$H$7)</f>
        <v>841680000</v>
      </c>
      <c r="CLB31" s="1">
        <f>LOOKUP($A31,'DMG Tables'!$P$2:$P$35,'DMG Tables'!$O$2:$O$35)*CLB$1*LOOKUP(CLB$1,'DMG Tables'!$G$2:$G$7,'DMG Tables'!$H$2:$H$7)</f>
        <v>842040000</v>
      </c>
      <c r="CLC31" s="1">
        <f>LOOKUP($A31,'DMG Tables'!$P$2:$P$35,'DMG Tables'!$O$2:$O$35)*CLC$1*LOOKUP(CLC$1,'DMG Tables'!$G$2:$G$7,'DMG Tables'!$H$2:$H$7)</f>
        <v>842400000</v>
      </c>
      <c r="CLD31" s="1">
        <f>LOOKUP($A31,'DMG Tables'!$P$2:$P$35,'DMG Tables'!$O$2:$O$35)*CLD$1*LOOKUP(CLD$1,'DMG Tables'!$G$2:$G$7,'DMG Tables'!$H$2:$H$7)</f>
        <v>842760000</v>
      </c>
      <c r="CLE31" s="1">
        <f>LOOKUP($A31,'DMG Tables'!$P$2:$P$35,'DMG Tables'!$O$2:$O$35)*CLE$1*LOOKUP(CLE$1,'DMG Tables'!$G$2:$G$7,'DMG Tables'!$H$2:$H$7)</f>
        <v>843120000</v>
      </c>
      <c r="CLF31" s="1">
        <f>LOOKUP($A31,'DMG Tables'!$P$2:$P$35,'DMG Tables'!$O$2:$O$35)*CLF$1*LOOKUP(CLF$1,'DMG Tables'!$G$2:$G$7,'DMG Tables'!$H$2:$H$7)</f>
        <v>843480000</v>
      </c>
      <c r="CLG31" s="1">
        <f>LOOKUP($A31,'DMG Tables'!$P$2:$P$35,'DMG Tables'!$O$2:$O$35)*CLG$1*LOOKUP(CLG$1,'DMG Tables'!$G$2:$G$7,'DMG Tables'!$H$2:$H$7)</f>
        <v>843840000</v>
      </c>
      <c r="CLH31" s="1">
        <f>LOOKUP($A31,'DMG Tables'!$P$2:$P$35,'DMG Tables'!$O$2:$O$35)*CLH$1*LOOKUP(CLH$1,'DMG Tables'!$G$2:$G$7,'DMG Tables'!$H$2:$H$7)</f>
        <v>844200000</v>
      </c>
      <c r="CLI31" s="1">
        <f>LOOKUP($A31,'DMG Tables'!$P$2:$P$35,'DMG Tables'!$O$2:$O$35)*CLI$1*LOOKUP(CLI$1,'DMG Tables'!$G$2:$G$7,'DMG Tables'!$H$2:$H$7)</f>
        <v>844560000</v>
      </c>
      <c r="CLJ31" s="1">
        <f>LOOKUP($A31,'DMG Tables'!$P$2:$P$35,'DMG Tables'!$O$2:$O$35)*CLJ$1*LOOKUP(CLJ$1,'DMG Tables'!$G$2:$G$7,'DMG Tables'!$H$2:$H$7)</f>
        <v>844920000</v>
      </c>
      <c r="CLK31" s="1">
        <f>LOOKUP($A31,'DMG Tables'!$P$2:$P$35,'DMG Tables'!$O$2:$O$35)*CLK$1*LOOKUP(CLK$1,'DMG Tables'!$G$2:$G$7,'DMG Tables'!$H$2:$H$7)</f>
        <v>845280000</v>
      </c>
      <c r="CLL31" s="1">
        <f>LOOKUP($A31,'DMG Tables'!$P$2:$P$35,'DMG Tables'!$O$2:$O$35)*CLL$1*LOOKUP(CLL$1,'DMG Tables'!$G$2:$G$7,'DMG Tables'!$H$2:$H$7)</f>
        <v>845640000</v>
      </c>
      <c r="CLM31" s="1">
        <f>LOOKUP($A31,'DMG Tables'!$P$2:$P$35,'DMG Tables'!$O$2:$O$35)*CLM$1*LOOKUP(CLM$1,'DMG Tables'!$G$2:$G$7,'DMG Tables'!$H$2:$H$7)</f>
        <v>846000000</v>
      </c>
      <c r="CLN31" s="1">
        <f>LOOKUP($A31,'DMG Tables'!$P$2:$P$35,'DMG Tables'!$O$2:$O$35)*CLN$1*LOOKUP(CLN$1,'DMG Tables'!$G$2:$G$7,'DMG Tables'!$H$2:$H$7)</f>
        <v>846360000</v>
      </c>
      <c r="CLO31" s="1">
        <f>LOOKUP($A31,'DMG Tables'!$P$2:$P$35,'DMG Tables'!$O$2:$O$35)*CLO$1*LOOKUP(CLO$1,'DMG Tables'!$G$2:$G$7,'DMG Tables'!$H$2:$H$7)</f>
        <v>846720000</v>
      </c>
      <c r="CLP31" s="1">
        <f>LOOKUP($A31,'DMG Tables'!$P$2:$P$35,'DMG Tables'!$O$2:$O$35)*CLP$1*LOOKUP(CLP$1,'DMG Tables'!$G$2:$G$7,'DMG Tables'!$H$2:$H$7)</f>
        <v>847080000</v>
      </c>
      <c r="CLQ31" s="1">
        <f>LOOKUP($A31,'DMG Tables'!$P$2:$P$35,'DMG Tables'!$O$2:$O$35)*CLQ$1*LOOKUP(CLQ$1,'DMG Tables'!$G$2:$G$7,'DMG Tables'!$H$2:$H$7)</f>
        <v>847440000</v>
      </c>
      <c r="CLR31" s="1">
        <f>LOOKUP($A31,'DMG Tables'!$P$2:$P$35,'DMG Tables'!$O$2:$O$35)*CLR$1*LOOKUP(CLR$1,'DMG Tables'!$G$2:$G$7,'DMG Tables'!$H$2:$H$7)</f>
        <v>847800000</v>
      </c>
      <c r="CLS31" s="1">
        <f>LOOKUP($A31,'DMG Tables'!$P$2:$P$35,'DMG Tables'!$O$2:$O$35)*CLS$1*LOOKUP(CLS$1,'DMG Tables'!$G$2:$G$7,'DMG Tables'!$H$2:$H$7)</f>
        <v>848160000</v>
      </c>
      <c r="CLT31" s="1">
        <f>LOOKUP($A31,'DMG Tables'!$P$2:$P$35,'DMG Tables'!$O$2:$O$35)*CLT$1*LOOKUP(CLT$1,'DMG Tables'!$G$2:$G$7,'DMG Tables'!$H$2:$H$7)</f>
        <v>848520000</v>
      </c>
      <c r="CLU31" s="1">
        <f>LOOKUP($A31,'DMG Tables'!$P$2:$P$35,'DMG Tables'!$O$2:$O$35)*CLU$1*LOOKUP(CLU$1,'DMG Tables'!$G$2:$G$7,'DMG Tables'!$H$2:$H$7)</f>
        <v>848880000</v>
      </c>
      <c r="CLV31" s="1">
        <f>LOOKUP($A31,'DMG Tables'!$P$2:$P$35,'DMG Tables'!$O$2:$O$35)*CLV$1*LOOKUP(CLV$1,'DMG Tables'!$G$2:$G$7,'DMG Tables'!$H$2:$H$7)</f>
        <v>849240000</v>
      </c>
      <c r="CLW31" s="1">
        <f>LOOKUP($A31,'DMG Tables'!$P$2:$P$35,'DMG Tables'!$O$2:$O$35)*CLW$1*LOOKUP(CLW$1,'DMG Tables'!$G$2:$G$7,'DMG Tables'!$H$2:$H$7)</f>
        <v>849600000</v>
      </c>
      <c r="CLX31" s="1">
        <f>LOOKUP($A31,'DMG Tables'!$P$2:$P$35,'DMG Tables'!$O$2:$O$35)*CLX$1*LOOKUP(CLX$1,'DMG Tables'!$G$2:$G$7,'DMG Tables'!$H$2:$H$7)</f>
        <v>849960000</v>
      </c>
      <c r="CLY31" s="1">
        <f>LOOKUP($A31,'DMG Tables'!$P$2:$P$35,'DMG Tables'!$O$2:$O$35)*CLY$1*LOOKUP(CLY$1,'DMG Tables'!$G$2:$G$7,'DMG Tables'!$H$2:$H$7)</f>
        <v>850320000</v>
      </c>
      <c r="CLZ31" s="1">
        <f>LOOKUP($A31,'DMG Tables'!$P$2:$P$35,'DMG Tables'!$O$2:$O$35)*CLZ$1*LOOKUP(CLZ$1,'DMG Tables'!$G$2:$G$7,'DMG Tables'!$H$2:$H$7)</f>
        <v>850680000</v>
      </c>
      <c r="CMA31" s="1">
        <f>LOOKUP($A31,'DMG Tables'!$P$2:$P$35,'DMG Tables'!$O$2:$O$35)*CMA$1*LOOKUP(CMA$1,'DMG Tables'!$G$2:$G$7,'DMG Tables'!$H$2:$H$7)</f>
        <v>851040000</v>
      </c>
      <c r="CMB31" s="1">
        <f>LOOKUP($A31,'DMG Tables'!$P$2:$P$35,'DMG Tables'!$O$2:$O$35)*CMB$1*LOOKUP(CMB$1,'DMG Tables'!$G$2:$G$7,'DMG Tables'!$H$2:$H$7)</f>
        <v>851400000</v>
      </c>
      <c r="CMC31" s="1">
        <f>LOOKUP($A31,'DMG Tables'!$P$2:$P$35,'DMG Tables'!$O$2:$O$35)*CMC$1*LOOKUP(CMC$1,'DMG Tables'!$G$2:$G$7,'DMG Tables'!$H$2:$H$7)</f>
        <v>851760000</v>
      </c>
      <c r="CMD31" s="1">
        <f>LOOKUP($A31,'DMG Tables'!$P$2:$P$35,'DMG Tables'!$O$2:$O$35)*CMD$1*LOOKUP(CMD$1,'DMG Tables'!$G$2:$G$7,'DMG Tables'!$H$2:$H$7)</f>
        <v>852120000</v>
      </c>
      <c r="CME31" s="1">
        <f>LOOKUP($A31,'DMG Tables'!$P$2:$P$35,'DMG Tables'!$O$2:$O$35)*CME$1*LOOKUP(CME$1,'DMG Tables'!$G$2:$G$7,'DMG Tables'!$H$2:$H$7)</f>
        <v>852480000</v>
      </c>
      <c r="CMF31" s="1">
        <f>LOOKUP($A31,'DMG Tables'!$P$2:$P$35,'DMG Tables'!$O$2:$O$35)*CMF$1*LOOKUP(CMF$1,'DMG Tables'!$G$2:$G$7,'DMG Tables'!$H$2:$H$7)</f>
        <v>852840000</v>
      </c>
      <c r="CMG31" s="1">
        <f>LOOKUP($A31,'DMG Tables'!$P$2:$P$35,'DMG Tables'!$O$2:$O$35)*CMG$1*LOOKUP(CMG$1,'DMG Tables'!$G$2:$G$7,'DMG Tables'!$H$2:$H$7)</f>
        <v>853200000</v>
      </c>
      <c r="CMH31" s="1">
        <f>LOOKUP($A31,'DMG Tables'!$P$2:$P$35,'DMG Tables'!$O$2:$O$35)*CMH$1*LOOKUP(CMH$1,'DMG Tables'!$G$2:$G$7,'DMG Tables'!$H$2:$H$7)</f>
        <v>853560000</v>
      </c>
      <c r="CMI31" s="1">
        <f>LOOKUP($A31,'DMG Tables'!$P$2:$P$35,'DMG Tables'!$O$2:$O$35)*CMI$1*LOOKUP(CMI$1,'DMG Tables'!$G$2:$G$7,'DMG Tables'!$H$2:$H$7)</f>
        <v>853920000</v>
      </c>
      <c r="CMJ31" s="1">
        <f>LOOKUP($A31,'DMG Tables'!$P$2:$P$35,'DMG Tables'!$O$2:$O$35)*CMJ$1*LOOKUP(CMJ$1,'DMG Tables'!$G$2:$G$7,'DMG Tables'!$H$2:$H$7)</f>
        <v>854280000</v>
      </c>
      <c r="CMK31" s="1">
        <f>LOOKUP($A31,'DMG Tables'!$P$2:$P$35,'DMG Tables'!$O$2:$O$35)*CMK$1*LOOKUP(CMK$1,'DMG Tables'!$G$2:$G$7,'DMG Tables'!$H$2:$H$7)</f>
        <v>854640000</v>
      </c>
      <c r="CML31" s="1">
        <f>LOOKUP($A31,'DMG Tables'!$P$2:$P$35,'DMG Tables'!$O$2:$O$35)*CML$1*LOOKUP(CML$1,'DMG Tables'!$G$2:$G$7,'DMG Tables'!$H$2:$H$7)</f>
        <v>855000000</v>
      </c>
      <c r="CMM31" s="1">
        <f>LOOKUP($A31,'DMG Tables'!$P$2:$P$35,'DMG Tables'!$O$2:$O$35)*CMM$1*LOOKUP(CMM$1,'DMG Tables'!$G$2:$G$7,'DMG Tables'!$H$2:$H$7)</f>
        <v>855360000</v>
      </c>
      <c r="CMN31" s="1">
        <f>LOOKUP($A31,'DMG Tables'!$P$2:$P$35,'DMG Tables'!$O$2:$O$35)*CMN$1*LOOKUP(CMN$1,'DMG Tables'!$G$2:$G$7,'DMG Tables'!$H$2:$H$7)</f>
        <v>855720000</v>
      </c>
      <c r="CMO31" s="1">
        <f>LOOKUP($A31,'DMG Tables'!$P$2:$P$35,'DMG Tables'!$O$2:$O$35)*CMO$1*LOOKUP(CMO$1,'DMG Tables'!$G$2:$G$7,'DMG Tables'!$H$2:$H$7)</f>
        <v>856080000</v>
      </c>
      <c r="CMP31" s="1">
        <f>LOOKUP($A31,'DMG Tables'!$P$2:$P$35,'DMG Tables'!$O$2:$O$35)*CMP$1*LOOKUP(CMP$1,'DMG Tables'!$G$2:$G$7,'DMG Tables'!$H$2:$H$7)</f>
        <v>856440000</v>
      </c>
      <c r="CMQ31" s="1">
        <f>LOOKUP($A31,'DMG Tables'!$P$2:$P$35,'DMG Tables'!$O$2:$O$35)*CMQ$1*LOOKUP(CMQ$1,'DMG Tables'!$G$2:$G$7,'DMG Tables'!$H$2:$H$7)</f>
        <v>856800000</v>
      </c>
      <c r="CMR31" s="1">
        <f>LOOKUP($A31,'DMG Tables'!$P$2:$P$35,'DMG Tables'!$O$2:$O$35)*CMR$1*LOOKUP(CMR$1,'DMG Tables'!$G$2:$G$7,'DMG Tables'!$H$2:$H$7)</f>
        <v>857160000</v>
      </c>
      <c r="CMS31" s="1">
        <f>LOOKUP($A31,'DMG Tables'!$P$2:$P$35,'DMG Tables'!$O$2:$O$35)*CMS$1*LOOKUP(CMS$1,'DMG Tables'!$G$2:$G$7,'DMG Tables'!$H$2:$H$7)</f>
        <v>857520000</v>
      </c>
      <c r="CMT31" s="1">
        <f>LOOKUP($A31,'DMG Tables'!$P$2:$P$35,'DMG Tables'!$O$2:$O$35)*CMT$1*LOOKUP(CMT$1,'DMG Tables'!$G$2:$G$7,'DMG Tables'!$H$2:$H$7)</f>
        <v>857880000</v>
      </c>
      <c r="CMU31" s="1">
        <f>LOOKUP($A31,'DMG Tables'!$P$2:$P$35,'DMG Tables'!$O$2:$O$35)*CMU$1*LOOKUP(CMU$1,'DMG Tables'!$G$2:$G$7,'DMG Tables'!$H$2:$H$7)</f>
        <v>858240000</v>
      </c>
      <c r="CMV31" s="1">
        <f>LOOKUP($A31,'DMG Tables'!$P$2:$P$35,'DMG Tables'!$O$2:$O$35)*CMV$1*LOOKUP(CMV$1,'DMG Tables'!$G$2:$G$7,'DMG Tables'!$H$2:$H$7)</f>
        <v>858600000</v>
      </c>
      <c r="CMW31" s="1">
        <f>LOOKUP($A31,'DMG Tables'!$P$2:$P$35,'DMG Tables'!$O$2:$O$35)*CMW$1*LOOKUP(CMW$1,'DMG Tables'!$G$2:$G$7,'DMG Tables'!$H$2:$H$7)</f>
        <v>858960000</v>
      </c>
      <c r="CMX31" s="1">
        <f>LOOKUP($A31,'DMG Tables'!$P$2:$P$35,'DMG Tables'!$O$2:$O$35)*CMX$1*LOOKUP(CMX$1,'DMG Tables'!$G$2:$G$7,'DMG Tables'!$H$2:$H$7)</f>
        <v>859320000</v>
      </c>
      <c r="CMY31" s="1">
        <f>LOOKUP($A31,'DMG Tables'!$P$2:$P$35,'DMG Tables'!$O$2:$O$35)*CMY$1*LOOKUP(CMY$1,'DMG Tables'!$G$2:$G$7,'DMG Tables'!$H$2:$H$7)</f>
        <v>859680000</v>
      </c>
      <c r="CMZ31" s="1">
        <f>LOOKUP($A31,'DMG Tables'!$P$2:$P$35,'DMG Tables'!$O$2:$O$35)*CMZ$1*LOOKUP(CMZ$1,'DMG Tables'!$G$2:$G$7,'DMG Tables'!$H$2:$H$7)</f>
        <v>860040000</v>
      </c>
      <c r="CNA31" s="1">
        <f>LOOKUP($A31,'DMG Tables'!$P$2:$P$35,'DMG Tables'!$O$2:$O$35)*CNA$1*LOOKUP(CNA$1,'DMG Tables'!$G$2:$G$7,'DMG Tables'!$H$2:$H$7)</f>
        <v>860400000</v>
      </c>
      <c r="CNB31" s="1">
        <f>LOOKUP($A31,'DMG Tables'!$P$2:$P$35,'DMG Tables'!$O$2:$O$35)*CNB$1*LOOKUP(CNB$1,'DMG Tables'!$G$2:$G$7,'DMG Tables'!$H$2:$H$7)</f>
        <v>860760000</v>
      </c>
      <c r="CNC31" s="1">
        <f>LOOKUP($A31,'DMG Tables'!$P$2:$P$35,'DMG Tables'!$O$2:$O$35)*CNC$1*LOOKUP(CNC$1,'DMG Tables'!$G$2:$G$7,'DMG Tables'!$H$2:$H$7)</f>
        <v>861120000</v>
      </c>
      <c r="CND31" s="1">
        <f>LOOKUP($A31,'DMG Tables'!$P$2:$P$35,'DMG Tables'!$O$2:$O$35)*CND$1*LOOKUP(CND$1,'DMG Tables'!$G$2:$G$7,'DMG Tables'!$H$2:$H$7)</f>
        <v>861480000</v>
      </c>
      <c r="CNE31" s="1">
        <f>LOOKUP($A31,'DMG Tables'!$P$2:$P$35,'DMG Tables'!$O$2:$O$35)*CNE$1*LOOKUP(CNE$1,'DMG Tables'!$G$2:$G$7,'DMG Tables'!$H$2:$H$7)</f>
        <v>861840000</v>
      </c>
      <c r="CNF31" s="1">
        <f>LOOKUP($A31,'DMG Tables'!$P$2:$P$35,'DMG Tables'!$O$2:$O$35)*CNF$1*LOOKUP(CNF$1,'DMG Tables'!$G$2:$G$7,'DMG Tables'!$H$2:$H$7)</f>
        <v>862200000</v>
      </c>
      <c r="CNG31" s="1">
        <f>LOOKUP($A31,'DMG Tables'!$P$2:$P$35,'DMG Tables'!$O$2:$O$35)*CNG$1*LOOKUP(CNG$1,'DMG Tables'!$G$2:$G$7,'DMG Tables'!$H$2:$H$7)</f>
        <v>862560000</v>
      </c>
      <c r="CNH31" s="1">
        <f>LOOKUP($A31,'DMG Tables'!$P$2:$P$35,'DMG Tables'!$O$2:$O$35)*CNH$1*LOOKUP(CNH$1,'DMG Tables'!$G$2:$G$7,'DMG Tables'!$H$2:$H$7)</f>
        <v>862920000</v>
      </c>
      <c r="CNI31" s="1">
        <f>LOOKUP($A31,'DMG Tables'!$P$2:$P$35,'DMG Tables'!$O$2:$O$35)*CNI$1*LOOKUP(CNI$1,'DMG Tables'!$G$2:$G$7,'DMG Tables'!$H$2:$H$7)</f>
        <v>863280000</v>
      </c>
      <c r="CNJ31" s="1">
        <f>LOOKUP($A31,'DMG Tables'!$P$2:$P$35,'DMG Tables'!$O$2:$O$35)*CNJ$1*LOOKUP(CNJ$1,'DMG Tables'!$G$2:$G$7,'DMG Tables'!$H$2:$H$7)</f>
        <v>863640000</v>
      </c>
      <c r="CNK31" s="1">
        <f>LOOKUP($A31,'DMG Tables'!$P$2:$P$35,'DMG Tables'!$O$2:$O$35)*CNK$1*LOOKUP(CNK$1,'DMG Tables'!$G$2:$G$7,'DMG Tables'!$H$2:$H$7)</f>
        <v>864000000</v>
      </c>
      <c r="CNL31" s="1">
        <f>LOOKUP($A31,'DMG Tables'!$P$2:$P$35,'DMG Tables'!$O$2:$O$35)*CNL$1*LOOKUP(CNL$1,'DMG Tables'!$G$2:$G$7,'DMG Tables'!$H$2:$H$7)</f>
        <v>864360000</v>
      </c>
      <c r="CNM31" s="1">
        <f>LOOKUP($A31,'DMG Tables'!$P$2:$P$35,'DMG Tables'!$O$2:$O$35)*CNM$1*LOOKUP(CNM$1,'DMG Tables'!$G$2:$G$7,'DMG Tables'!$H$2:$H$7)</f>
        <v>864720000</v>
      </c>
      <c r="CNN31" s="1">
        <f>LOOKUP($A31,'DMG Tables'!$P$2:$P$35,'DMG Tables'!$O$2:$O$35)*CNN$1*LOOKUP(CNN$1,'DMG Tables'!$G$2:$G$7,'DMG Tables'!$H$2:$H$7)</f>
        <v>865080000</v>
      </c>
      <c r="CNO31" s="1">
        <f>LOOKUP($A31,'DMG Tables'!$P$2:$P$35,'DMG Tables'!$O$2:$O$35)*CNO$1*LOOKUP(CNO$1,'DMG Tables'!$G$2:$G$7,'DMG Tables'!$H$2:$H$7)</f>
        <v>865440000</v>
      </c>
      <c r="CNP31" s="1">
        <f>LOOKUP($A31,'DMG Tables'!$P$2:$P$35,'DMG Tables'!$O$2:$O$35)*CNP$1*LOOKUP(CNP$1,'DMG Tables'!$G$2:$G$7,'DMG Tables'!$H$2:$H$7)</f>
        <v>865800000</v>
      </c>
      <c r="CNQ31" s="1">
        <f>LOOKUP($A31,'DMG Tables'!$P$2:$P$35,'DMG Tables'!$O$2:$O$35)*CNQ$1*LOOKUP(CNQ$1,'DMG Tables'!$G$2:$G$7,'DMG Tables'!$H$2:$H$7)</f>
        <v>866160000</v>
      </c>
      <c r="CNR31" s="1">
        <f>LOOKUP($A31,'DMG Tables'!$P$2:$P$35,'DMG Tables'!$O$2:$O$35)*CNR$1*LOOKUP(CNR$1,'DMG Tables'!$G$2:$G$7,'DMG Tables'!$H$2:$H$7)</f>
        <v>866520000</v>
      </c>
      <c r="CNS31" s="1">
        <f>LOOKUP($A31,'DMG Tables'!$P$2:$P$35,'DMG Tables'!$O$2:$O$35)*CNS$1*LOOKUP(CNS$1,'DMG Tables'!$G$2:$G$7,'DMG Tables'!$H$2:$H$7)</f>
        <v>866880000</v>
      </c>
      <c r="CNT31" s="1">
        <f>LOOKUP($A31,'DMG Tables'!$P$2:$P$35,'DMG Tables'!$O$2:$O$35)*CNT$1*LOOKUP(CNT$1,'DMG Tables'!$G$2:$G$7,'DMG Tables'!$H$2:$H$7)</f>
        <v>867240000</v>
      </c>
      <c r="CNU31" s="1">
        <f>LOOKUP($A31,'DMG Tables'!$P$2:$P$35,'DMG Tables'!$O$2:$O$35)*CNU$1*LOOKUP(CNU$1,'DMG Tables'!$G$2:$G$7,'DMG Tables'!$H$2:$H$7)</f>
        <v>867600000</v>
      </c>
      <c r="CNV31" s="1">
        <f>LOOKUP($A31,'DMG Tables'!$P$2:$P$35,'DMG Tables'!$O$2:$O$35)*CNV$1*LOOKUP(CNV$1,'DMG Tables'!$G$2:$G$7,'DMG Tables'!$H$2:$H$7)</f>
        <v>867960000</v>
      </c>
      <c r="CNW31" s="1">
        <f>LOOKUP($A31,'DMG Tables'!$P$2:$P$35,'DMG Tables'!$O$2:$O$35)*CNW$1*LOOKUP(CNW$1,'DMG Tables'!$G$2:$G$7,'DMG Tables'!$H$2:$H$7)</f>
        <v>868320000</v>
      </c>
      <c r="CNX31" s="1">
        <f>LOOKUP($A31,'DMG Tables'!$P$2:$P$35,'DMG Tables'!$O$2:$O$35)*CNX$1*LOOKUP(CNX$1,'DMG Tables'!$G$2:$G$7,'DMG Tables'!$H$2:$H$7)</f>
        <v>868680000</v>
      </c>
      <c r="CNY31" s="1">
        <f>LOOKUP($A31,'DMG Tables'!$P$2:$P$35,'DMG Tables'!$O$2:$O$35)*CNY$1*LOOKUP(CNY$1,'DMG Tables'!$G$2:$G$7,'DMG Tables'!$H$2:$H$7)</f>
        <v>869040000</v>
      </c>
      <c r="CNZ31" s="1">
        <f>LOOKUP($A31,'DMG Tables'!$P$2:$P$35,'DMG Tables'!$O$2:$O$35)*CNZ$1*LOOKUP(CNZ$1,'DMG Tables'!$G$2:$G$7,'DMG Tables'!$H$2:$H$7)</f>
        <v>869400000</v>
      </c>
      <c r="COA31" s="1">
        <f>LOOKUP($A31,'DMG Tables'!$P$2:$P$35,'DMG Tables'!$O$2:$O$35)*COA$1*LOOKUP(COA$1,'DMG Tables'!$G$2:$G$7,'DMG Tables'!$H$2:$H$7)</f>
        <v>869760000</v>
      </c>
      <c r="COB31" s="1">
        <f>LOOKUP($A31,'DMG Tables'!$P$2:$P$35,'DMG Tables'!$O$2:$O$35)*COB$1*LOOKUP(COB$1,'DMG Tables'!$G$2:$G$7,'DMG Tables'!$H$2:$H$7)</f>
        <v>870120000</v>
      </c>
      <c r="COC31" s="1">
        <f>LOOKUP($A31,'DMG Tables'!$P$2:$P$35,'DMG Tables'!$O$2:$O$35)*COC$1*LOOKUP(COC$1,'DMG Tables'!$G$2:$G$7,'DMG Tables'!$H$2:$H$7)</f>
        <v>870480000</v>
      </c>
      <c r="COD31" s="1">
        <f>LOOKUP($A31,'DMG Tables'!$P$2:$P$35,'DMG Tables'!$O$2:$O$35)*COD$1*LOOKUP(COD$1,'DMG Tables'!$G$2:$G$7,'DMG Tables'!$H$2:$H$7)</f>
        <v>870840000</v>
      </c>
      <c r="COE31" s="1">
        <f>LOOKUP($A31,'DMG Tables'!$P$2:$P$35,'DMG Tables'!$O$2:$O$35)*COE$1*LOOKUP(COE$1,'DMG Tables'!$G$2:$G$7,'DMG Tables'!$H$2:$H$7)</f>
        <v>871200000</v>
      </c>
      <c r="COF31" s="1">
        <f>LOOKUP($A31,'DMG Tables'!$P$2:$P$35,'DMG Tables'!$O$2:$O$35)*COF$1*LOOKUP(COF$1,'DMG Tables'!$G$2:$G$7,'DMG Tables'!$H$2:$H$7)</f>
        <v>871560000</v>
      </c>
      <c r="COG31" s="1">
        <f>LOOKUP($A31,'DMG Tables'!$P$2:$P$35,'DMG Tables'!$O$2:$O$35)*COG$1*LOOKUP(COG$1,'DMG Tables'!$G$2:$G$7,'DMG Tables'!$H$2:$H$7)</f>
        <v>871920000</v>
      </c>
      <c r="COH31" s="1">
        <f>LOOKUP($A31,'DMG Tables'!$P$2:$P$35,'DMG Tables'!$O$2:$O$35)*COH$1*LOOKUP(COH$1,'DMG Tables'!$G$2:$G$7,'DMG Tables'!$H$2:$H$7)</f>
        <v>872280000</v>
      </c>
      <c r="COI31" s="1">
        <f>LOOKUP($A31,'DMG Tables'!$P$2:$P$35,'DMG Tables'!$O$2:$O$35)*COI$1*LOOKUP(COI$1,'DMG Tables'!$G$2:$G$7,'DMG Tables'!$H$2:$H$7)</f>
        <v>872640000</v>
      </c>
      <c r="COJ31" s="1">
        <f>LOOKUP($A31,'DMG Tables'!$P$2:$P$35,'DMG Tables'!$O$2:$O$35)*COJ$1*LOOKUP(COJ$1,'DMG Tables'!$G$2:$G$7,'DMG Tables'!$H$2:$H$7)</f>
        <v>873000000</v>
      </c>
      <c r="COK31" s="1">
        <f>LOOKUP($A31,'DMG Tables'!$P$2:$P$35,'DMG Tables'!$O$2:$O$35)*COK$1*LOOKUP(COK$1,'DMG Tables'!$G$2:$G$7,'DMG Tables'!$H$2:$H$7)</f>
        <v>873360000</v>
      </c>
      <c r="COL31" s="1">
        <f>LOOKUP($A31,'DMG Tables'!$P$2:$P$35,'DMG Tables'!$O$2:$O$35)*COL$1*LOOKUP(COL$1,'DMG Tables'!$G$2:$G$7,'DMG Tables'!$H$2:$H$7)</f>
        <v>873720000</v>
      </c>
      <c r="COM31" s="1">
        <f>LOOKUP($A31,'DMG Tables'!$P$2:$P$35,'DMG Tables'!$O$2:$O$35)*COM$1*LOOKUP(COM$1,'DMG Tables'!$G$2:$G$7,'DMG Tables'!$H$2:$H$7)</f>
        <v>874080000</v>
      </c>
      <c r="CON31" s="1">
        <f>LOOKUP($A31,'DMG Tables'!$P$2:$P$35,'DMG Tables'!$O$2:$O$35)*CON$1*LOOKUP(CON$1,'DMG Tables'!$G$2:$G$7,'DMG Tables'!$H$2:$H$7)</f>
        <v>874440000</v>
      </c>
      <c r="COO31" s="1">
        <f>LOOKUP($A31,'DMG Tables'!$P$2:$P$35,'DMG Tables'!$O$2:$O$35)*COO$1*LOOKUP(COO$1,'DMG Tables'!$G$2:$G$7,'DMG Tables'!$H$2:$H$7)</f>
        <v>874800000</v>
      </c>
      <c r="COP31" s="1">
        <f>LOOKUP($A31,'DMG Tables'!$P$2:$P$35,'DMG Tables'!$O$2:$O$35)*COP$1*LOOKUP(COP$1,'DMG Tables'!$G$2:$G$7,'DMG Tables'!$H$2:$H$7)</f>
        <v>875160000</v>
      </c>
      <c r="COQ31" s="1">
        <f>LOOKUP($A31,'DMG Tables'!$P$2:$P$35,'DMG Tables'!$O$2:$O$35)*COQ$1*LOOKUP(COQ$1,'DMG Tables'!$G$2:$G$7,'DMG Tables'!$H$2:$H$7)</f>
        <v>875520000</v>
      </c>
      <c r="COR31" s="1">
        <f>LOOKUP($A31,'DMG Tables'!$P$2:$P$35,'DMG Tables'!$O$2:$O$35)*COR$1*LOOKUP(COR$1,'DMG Tables'!$G$2:$G$7,'DMG Tables'!$H$2:$H$7)</f>
        <v>875880000</v>
      </c>
      <c r="COS31" s="1">
        <f>LOOKUP($A31,'DMG Tables'!$P$2:$P$35,'DMG Tables'!$O$2:$O$35)*COS$1*LOOKUP(COS$1,'DMG Tables'!$G$2:$G$7,'DMG Tables'!$H$2:$H$7)</f>
        <v>876240000</v>
      </c>
      <c r="COT31" s="1">
        <f>LOOKUP($A31,'DMG Tables'!$P$2:$P$35,'DMG Tables'!$O$2:$O$35)*COT$1*LOOKUP(COT$1,'DMG Tables'!$G$2:$G$7,'DMG Tables'!$H$2:$H$7)</f>
        <v>876600000</v>
      </c>
      <c r="COU31" s="1">
        <f>LOOKUP($A31,'DMG Tables'!$P$2:$P$35,'DMG Tables'!$O$2:$O$35)*COU$1*LOOKUP(COU$1,'DMG Tables'!$G$2:$G$7,'DMG Tables'!$H$2:$H$7)</f>
        <v>876960000</v>
      </c>
      <c r="COV31" s="1">
        <f>LOOKUP($A31,'DMG Tables'!$P$2:$P$35,'DMG Tables'!$O$2:$O$35)*COV$1*LOOKUP(COV$1,'DMG Tables'!$G$2:$G$7,'DMG Tables'!$H$2:$H$7)</f>
        <v>877320000</v>
      </c>
      <c r="COW31" s="1">
        <f>LOOKUP($A31,'DMG Tables'!$P$2:$P$35,'DMG Tables'!$O$2:$O$35)*COW$1*LOOKUP(COW$1,'DMG Tables'!$G$2:$G$7,'DMG Tables'!$H$2:$H$7)</f>
        <v>877680000</v>
      </c>
      <c r="COX31" s="1">
        <f>LOOKUP($A31,'DMG Tables'!$P$2:$P$35,'DMG Tables'!$O$2:$O$35)*COX$1*LOOKUP(COX$1,'DMG Tables'!$G$2:$G$7,'DMG Tables'!$H$2:$H$7)</f>
        <v>878040000</v>
      </c>
      <c r="COY31" s="1">
        <f>LOOKUP($A31,'DMG Tables'!$P$2:$P$35,'DMG Tables'!$O$2:$O$35)*COY$1*LOOKUP(COY$1,'DMG Tables'!$G$2:$G$7,'DMG Tables'!$H$2:$H$7)</f>
        <v>878400000</v>
      </c>
      <c r="COZ31" s="1">
        <f>LOOKUP($A31,'DMG Tables'!$P$2:$P$35,'DMG Tables'!$O$2:$O$35)*COZ$1*LOOKUP(COZ$1,'DMG Tables'!$G$2:$G$7,'DMG Tables'!$H$2:$H$7)</f>
        <v>878760000</v>
      </c>
      <c r="CPA31" s="1">
        <f>LOOKUP($A31,'DMG Tables'!$P$2:$P$35,'DMG Tables'!$O$2:$O$35)*CPA$1*LOOKUP(CPA$1,'DMG Tables'!$G$2:$G$7,'DMG Tables'!$H$2:$H$7)</f>
        <v>879120000</v>
      </c>
      <c r="CPB31" s="1">
        <f>LOOKUP($A31,'DMG Tables'!$P$2:$P$35,'DMG Tables'!$O$2:$O$35)*CPB$1*LOOKUP(CPB$1,'DMG Tables'!$G$2:$G$7,'DMG Tables'!$H$2:$H$7)</f>
        <v>879480000</v>
      </c>
      <c r="CPC31" s="1">
        <f>LOOKUP($A31,'DMG Tables'!$P$2:$P$35,'DMG Tables'!$O$2:$O$35)*CPC$1*LOOKUP(CPC$1,'DMG Tables'!$G$2:$G$7,'DMG Tables'!$H$2:$H$7)</f>
        <v>879840000</v>
      </c>
      <c r="CPD31" s="1">
        <f>LOOKUP($A31,'DMG Tables'!$P$2:$P$35,'DMG Tables'!$O$2:$O$35)*CPD$1*LOOKUP(CPD$1,'DMG Tables'!$G$2:$G$7,'DMG Tables'!$H$2:$H$7)</f>
        <v>880200000</v>
      </c>
      <c r="CPE31" s="1">
        <f>LOOKUP($A31,'DMG Tables'!$P$2:$P$35,'DMG Tables'!$O$2:$O$35)*CPE$1*LOOKUP(CPE$1,'DMG Tables'!$G$2:$G$7,'DMG Tables'!$H$2:$H$7)</f>
        <v>880560000</v>
      </c>
      <c r="CPF31" s="1">
        <f>LOOKUP($A31,'DMG Tables'!$P$2:$P$35,'DMG Tables'!$O$2:$O$35)*CPF$1*LOOKUP(CPF$1,'DMG Tables'!$G$2:$G$7,'DMG Tables'!$H$2:$H$7)</f>
        <v>880920000</v>
      </c>
      <c r="CPG31" s="1">
        <f>LOOKUP($A31,'DMG Tables'!$P$2:$P$35,'DMG Tables'!$O$2:$O$35)*CPG$1*LOOKUP(CPG$1,'DMG Tables'!$G$2:$G$7,'DMG Tables'!$H$2:$H$7)</f>
        <v>881280000</v>
      </c>
      <c r="CPH31" s="1">
        <f>LOOKUP($A31,'DMG Tables'!$P$2:$P$35,'DMG Tables'!$O$2:$O$35)*CPH$1*LOOKUP(CPH$1,'DMG Tables'!$G$2:$G$7,'DMG Tables'!$H$2:$H$7)</f>
        <v>881640000</v>
      </c>
      <c r="CPI31" s="1">
        <f>LOOKUP($A31,'DMG Tables'!$P$2:$P$35,'DMG Tables'!$O$2:$O$35)*CPI$1*LOOKUP(CPI$1,'DMG Tables'!$G$2:$G$7,'DMG Tables'!$H$2:$H$7)</f>
        <v>882000000</v>
      </c>
      <c r="CPJ31" s="1">
        <f>LOOKUP($A31,'DMG Tables'!$P$2:$P$35,'DMG Tables'!$O$2:$O$35)*CPJ$1*LOOKUP(CPJ$1,'DMG Tables'!$G$2:$G$7,'DMG Tables'!$H$2:$H$7)</f>
        <v>882360000</v>
      </c>
      <c r="CPK31" s="1">
        <f>LOOKUP($A31,'DMG Tables'!$P$2:$P$35,'DMG Tables'!$O$2:$O$35)*CPK$1*LOOKUP(CPK$1,'DMG Tables'!$G$2:$G$7,'DMG Tables'!$H$2:$H$7)</f>
        <v>882720000</v>
      </c>
      <c r="CPL31" s="1">
        <f>LOOKUP($A31,'DMG Tables'!$P$2:$P$35,'DMG Tables'!$O$2:$O$35)*CPL$1*LOOKUP(CPL$1,'DMG Tables'!$G$2:$G$7,'DMG Tables'!$H$2:$H$7)</f>
        <v>883080000</v>
      </c>
      <c r="CPM31" s="1">
        <f>LOOKUP($A31,'DMG Tables'!$P$2:$P$35,'DMG Tables'!$O$2:$O$35)*CPM$1*LOOKUP(CPM$1,'DMG Tables'!$G$2:$G$7,'DMG Tables'!$H$2:$H$7)</f>
        <v>883440000</v>
      </c>
      <c r="CPN31" s="1">
        <f>LOOKUP($A31,'DMG Tables'!$P$2:$P$35,'DMG Tables'!$O$2:$O$35)*CPN$1*LOOKUP(CPN$1,'DMG Tables'!$G$2:$G$7,'DMG Tables'!$H$2:$H$7)</f>
        <v>883800000</v>
      </c>
      <c r="CPO31" s="1">
        <f>LOOKUP($A31,'DMG Tables'!$P$2:$P$35,'DMG Tables'!$O$2:$O$35)*CPO$1*LOOKUP(CPO$1,'DMG Tables'!$G$2:$G$7,'DMG Tables'!$H$2:$H$7)</f>
        <v>884160000</v>
      </c>
      <c r="CPP31" s="1">
        <f>LOOKUP($A31,'DMG Tables'!$P$2:$P$35,'DMG Tables'!$O$2:$O$35)*CPP$1*LOOKUP(CPP$1,'DMG Tables'!$G$2:$G$7,'DMG Tables'!$H$2:$H$7)</f>
        <v>884520000</v>
      </c>
      <c r="CPQ31" s="1">
        <f>LOOKUP($A31,'DMG Tables'!$P$2:$P$35,'DMG Tables'!$O$2:$O$35)*CPQ$1*LOOKUP(CPQ$1,'DMG Tables'!$G$2:$G$7,'DMG Tables'!$H$2:$H$7)</f>
        <v>884880000</v>
      </c>
      <c r="CPR31" s="1">
        <f>LOOKUP($A31,'DMG Tables'!$P$2:$P$35,'DMG Tables'!$O$2:$O$35)*CPR$1*LOOKUP(CPR$1,'DMG Tables'!$G$2:$G$7,'DMG Tables'!$H$2:$H$7)</f>
        <v>885240000</v>
      </c>
      <c r="CPS31" s="1">
        <f>LOOKUP($A31,'DMG Tables'!$P$2:$P$35,'DMG Tables'!$O$2:$O$35)*CPS$1*LOOKUP(CPS$1,'DMG Tables'!$G$2:$G$7,'DMG Tables'!$H$2:$H$7)</f>
        <v>885600000</v>
      </c>
      <c r="CPT31" s="1">
        <f>LOOKUP($A31,'DMG Tables'!$P$2:$P$35,'DMG Tables'!$O$2:$O$35)*CPT$1*LOOKUP(CPT$1,'DMG Tables'!$G$2:$G$7,'DMG Tables'!$H$2:$H$7)</f>
        <v>885960000</v>
      </c>
      <c r="CPU31" s="1">
        <f>LOOKUP($A31,'DMG Tables'!$P$2:$P$35,'DMG Tables'!$O$2:$O$35)*CPU$1*LOOKUP(CPU$1,'DMG Tables'!$G$2:$G$7,'DMG Tables'!$H$2:$H$7)</f>
        <v>886320000</v>
      </c>
      <c r="CPV31" s="1">
        <f>LOOKUP($A31,'DMG Tables'!$P$2:$P$35,'DMG Tables'!$O$2:$O$35)*CPV$1*LOOKUP(CPV$1,'DMG Tables'!$G$2:$G$7,'DMG Tables'!$H$2:$H$7)</f>
        <v>886680000</v>
      </c>
      <c r="CPW31" s="1">
        <f>LOOKUP($A31,'DMG Tables'!$P$2:$P$35,'DMG Tables'!$O$2:$O$35)*CPW$1*LOOKUP(CPW$1,'DMG Tables'!$G$2:$G$7,'DMG Tables'!$H$2:$H$7)</f>
        <v>887040000</v>
      </c>
      <c r="CPX31" s="1">
        <f>LOOKUP($A31,'DMG Tables'!$P$2:$P$35,'DMG Tables'!$O$2:$O$35)*CPX$1*LOOKUP(CPX$1,'DMG Tables'!$G$2:$G$7,'DMG Tables'!$H$2:$H$7)</f>
        <v>887400000</v>
      </c>
      <c r="CPY31" s="1">
        <f>LOOKUP($A31,'DMG Tables'!$P$2:$P$35,'DMG Tables'!$O$2:$O$35)*CPY$1*LOOKUP(CPY$1,'DMG Tables'!$G$2:$G$7,'DMG Tables'!$H$2:$H$7)</f>
        <v>887760000</v>
      </c>
      <c r="CPZ31" s="1">
        <f>LOOKUP($A31,'DMG Tables'!$P$2:$P$35,'DMG Tables'!$O$2:$O$35)*CPZ$1*LOOKUP(CPZ$1,'DMG Tables'!$G$2:$G$7,'DMG Tables'!$H$2:$H$7)</f>
        <v>888120000</v>
      </c>
      <c r="CQA31" s="1">
        <f>LOOKUP($A31,'DMG Tables'!$P$2:$P$35,'DMG Tables'!$O$2:$O$35)*CQA$1*LOOKUP(CQA$1,'DMG Tables'!$G$2:$G$7,'DMG Tables'!$H$2:$H$7)</f>
        <v>888480000</v>
      </c>
      <c r="CQB31" s="1">
        <f>LOOKUP($A31,'DMG Tables'!$P$2:$P$35,'DMG Tables'!$O$2:$O$35)*CQB$1*LOOKUP(CQB$1,'DMG Tables'!$G$2:$G$7,'DMG Tables'!$H$2:$H$7)</f>
        <v>888840000</v>
      </c>
      <c r="CQC31" s="1">
        <f>LOOKUP($A31,'DMG Tables'!$P$2:$P$35,'DMG Tables'!$O$2:$O$35)*CQC$1*LOOKUP(CQC$1,'DMG Tables'!$G$2:$G$7,'DMG Tables'!$H$2:$H$7)</f>
        <v>889200000</v>
      </c>
      <c r="CQD31" s="1">
        <f>LOOKUP($A31,'DMG Tables'!$P$2:$P$35,'DMG Tables'!$O$2:$O$35)*CQD$1*LOOKUP(CQD$1,'DMG Tables'!$G$2:$G$7,'DMG Tables'!$H$2:$H$7)</f>
        <v>889560000</v>
      </c>
      <c r="CQE31" s="1">
        <f>LOOKUP($A31,'DMG Tables'!$P$2:$P$35,'DMG Tables'!$O$2:$O$35)*CQE$1*LOOKUP(CQE$1,'DMG Tables'!$G$2:$G$7,'DMG Tables'!$H$2:$H$7)</f>
        <v>889920000</v>
      </c>
      <c r="CQF31" s="1">
        <f>LOOKUP($A31,'DMG Tables'!$P$2:$P$35,'DMG Tables'!$O$2:$O$35)*CQF$1*LOOKUP(CQF$1,'DMG Tables'!$G$2:$G$7,'DMG Tables'!$H$2:$H$7)</f>
        <v>890280000</v>
      </c>
      <c r="CQG31" s="1">
        <f>LOOKUP($A31,'DMG Tables'!$P$2:$P$35,'DMG Tables'!$O$2:$O$35)*CQG$1*LOOKUP(CQG$1,'DMG Tables'!$G$2:$G$7,'DMG Tables'!$H$2:$H$7)</f>
        <v>890640000</v>
      </c>
      <c r="CQH31" s="1">
        <f>LOOKUP($A31,'DMG Tables'!$P$2:$P$35,'DMG Tables'!$O$2:$O$35)*CQH$1*LOOKUP(CQH$1,'DMG Tables'!$G$2:$G$7,'DMG Tables'!$H$2:$H$7)</f>
        <v>891000000</v>
      </c>
      <c r="CQI31" s="1">
        <f>LOOKUP($A31,'DMG Tables'!$P$2:$P$35,'DMG Tables'!$O$2:$O$35)*CQI$1*LOOKUP(CQI$1,'DMG Tables'!$G$2:$G$7,'DMG Tables'!$H$2:$H$7)</f>
        <v>891360000</v>
      </c>
      <c r="CQJ31" s="1">
        <f>LOOKUP($A31,'DMG Tables'!$P$2:$P$35,'DMG Tables'!$O$2:$O$35)*CQJ$1*LOOKUP(CQJ$1,'DMG Tables'!$G$2:$G$7,'DMG Tables'!$H$2:$H$7)</f>
        <v>891720000</v>
      </c>
      <c r="CQK31" s="1">
        <f>LOOKUP($A31,'DMG Tables'!$P$2:$P$35,'DMG Tables'!$O$2:$O$35)*CQK$1*LOOKUP(CQK$1,'DMG Tables'!$G$2:$G$7,'DMG Tables'!$H$2:$H$7)</f>
        <v>892080000</v>
      </c>
      <c r="CQL31" s="1">
        <f>LOOKUP($A31,'DMG Tables'!$P$2:$P$35,'DMG Tables'!$O$2:$O$35)*CQL$1*LOOKUP(CQL$1,'DMG Tables'!$G$2:$G$7,'DMG Tables'!$H$2:$H$7)</f>
        <v>892440000</v>
      </c>
      <c r="CQM31" s="1">
        <f>LOOKUP($A31,'DMG Tables'!$P$2:$P$35,'DMG Tables'!$O$2:$O$35)*CQM$1*LOOKUP(CQM$1,'DMG Tables'!$G$2:$G$7,'DMG Tables'!$H$2:$H$7)</f>
        <v>892800000</v>
      </c>
      <c r="CQN31" s="1">
        <f>LOOKUP($A31,'DMG Tables'!$P$2:$P$35,'DMG Tables'!$O$2:$O$35)*CQN$1*LOOKUP(CQN$1,'DMG Tables'!$G$2:$G$7,'DMG Tables'!$H$2:$H$7)</f>
        <v>893160000</v>
      </c>
      <c r="CQO31" s="1">
        <f>LOOKUP($A31,'DMG Tables'!$P$2:$P$35,'DMG Tables'!$O$2:$O$35)*CQO$1*LOOKUP(CQO$1,'DMG Tables'!$G$2:$G$7,'DMG Tables'!$H$2:$H$7)</f>
        <v>893520000</v>
      </c>
      <c r="CQP31" s="1">
        <f>LOOKUP($A31,'DMG Tables'!$P$2:$P$35,'DMG Tables'!$O$2:$O$35)*CQP$1*LOOKUP(CQP$1,'DMG Tables'!$G$2:$G$7,'DMG Tables'!$H$2:$H$7)</f>
        <v>893880000</v>
      </c>
      <c r="CQQ31" s="1">
        <f>LOOKUP($A31,'DMG Tables'!$P$2:$P$35,'DMG Tables'!$O$2:$O$35)*CQQ$1*LOOKUP(CQQ$1,'DMG Tables'!$G$2:$G$7,'DMG Tables'!$H$2:$H$7)</f>
        <v>894240000</v>
      </c>
      <c r="CQR31" s="1">
        <f>LOOKUP($A31,'DMG Tables'!$P$2:$P$35,'DMG Tables'!$O$2:$O$35)*CQR$1*LOOKUP(CQR$1,'DMG Tables'!$G$2:$G$7,'DMG Tables'!$H$2:$H$7)</f>
        <v>894600000</v>
      </c>
      <c r="CQS31" s="1">
        <f>LOOKUP($A31,'DMG Tables'!$P$2:$P$35,'DMG Tables'!$O$2:$O$35)*CQS$1*LOOKUP(CQS$1,'DMG Tables'!$G$2:$G$7,'DMG Tables'!$H$2:$H$7)</f>
        <v>894960000</v>
      </c>
      <c r="CQT31" s="1">
        <f>LOOKUP($A31,'DMG Tables'!$P$2:$P$35,'DMG Tables'!$O$2:$O$35)*CQT$1*LOOKUP(CQT$1,'DMG Tables'!$G$2:$G$7,'DMG Tables'!$H$2:$H$7)</f>
        <v>895320000</v>
      </c>
      <c r="CQU31" s="1">
        <f>LOOKUP($A31,'DMG Tables'!$P$2:$P$35,'DMG Tables'!$O$2:$O$35)*CQU$1*LOOKUP(CQU$1,'DMG Tables'!$G$2:$G$7,'DMG Tables'!$H$2:$H$7)</f>
        <v>895680000</v>
      </c>
      <c r="CQV31" s="1">
        <f>LOOKUP($A31,'DMG Tables'!$P$2:$P$35,'DMG Tables'!$O$2:$O$35)*CQV$1*LOOKUP(CQV$1,'DMG Tables'!$G$2:$G$7,'DMG Tables'!$H$2:$H$7)</f>
        <v>896040000</v>
      </c>
      <c r="CQW31" s="1">
        <f>LOOKUP($A31,'DMG Tables'!$P$2:$P$35,'DMG Tables'!$O$2:$O$35)*CQW$1*LOOKUP(CQW$1,'DMG Tables'!$G$2:$G$7,'DMG Tables'!$H$2:$H$7)</f>
        <v>896400000</v>
      </c>
      <c r="CQX31" s="1">
        <f>LOOKUP($A31,'DMG Tables'!$P$2:$P$35,'DMG Tables'!$O$2:$O$35)*CQX$1*LOOKUP(CQX$1,'DMG Tables'!$G$2:$G$7,'DMG Tables'!$H$2:$H$7)</f>
        <v>896760000</v>
      </c>
      <c r="CQY31" s="1">
        <f>LOOKUP($A31,'DMG Tables'!$P$2:$P$35,'DMG Tables'!$O$2:$O$35)*CQY$1*LOOKUP(CQY$1,'DMG Tables'!$G$2:$G$7,'DMG Tables'!$H$2:$H$7)</f>
        <v>897120000</v>
      </c>
      <c r="CQZ31" s="1">
        <f>LOOKUP($A31,'DMG Tables'!$P$2:$P$35,'DMG Tables'!$O$2:$O$35)*CQZ$1*LOOKUP(CQZ$1,'DMG Tables'!$G$2:$G$7,'DMG Tables'!$H$2:$H$7)</f>
        <v>897480000</v>
      </c>
      <c r="CRA31" s="1">
        <f>LOOKUP($A31,'DMG Tables'!$P$2:$P$35,'DMG Tables'!$O$2:$O$35)*CRA$1*LOOKUP(CRA$1,'DMG Tables'!$G$2:$G$7,'DMG Tables'!$H$2:$H$7)</f>
        <v>897840000</v>
      </c>
      <c r="CRB31" s="1">
        <f>LOOKUP($A31,'DMG Tables'!$P$2:$P$35,'DMG Tables'!$O$2:$O$35)*CRB$1*LOOKUP(CRB$1,'DMG Tables'!$G$2:$G$7,'DMG Tables'!$H$2:$H$7)</f>
        <v>898200000</v>
      </c>
      <c r="CRC31" s="1">
        <f>LOOKUP($A31,'DMG Tables'!$P$2:$P$35,'DMG Tables'!$O$2:$O$35)*CRC$1*LOOKUP(CRC$1,'DMG Tables'!$G$2:$G$7,'DMG Tables'!$H$2:$H$7)</f>
        <v>898560000</v>
      </c>
      <c r="CRD31" s="1">
        <f>LOOKUP($A31,'DMG Tables'!$P$2:$P$35,'DMG Tables'!$O$2:$O$35)*CRD$1*LOOKUP(CRD$1,'DMG Tables'!$G$2:$G$7,'DMG Tables'!$H$2:$H$7)</f>
        <v>898920000</v>
      </c>
      <c r="CRE31" s="1">
        <f>LOOKUP($A31,'DMG Tables'!$P$2:$P$35,'DMG Tables'!$O$2:$O$35)*CRE$1*LOOKUP(CRE$1,'DMG Tables'!$G$2:$G$7,'DMG Tables'!$H$2:$H$7)</f>
        <v>899280000</v>
      </c>
      <c r="CRF31" s="1">
        <f>LOOKUP($A31,'DMG Tables'!$P$2:$P$35,'DMG Tables'!$O$2:$O$35)*CRF$1*LOOKUP(CRF$1,'DMG Tables'!$G$2:$G$7,'DMG Tables'!$H$2:$H$7)</f>
        <v>899640000</v>
      </c>
      <c r="CRG31" s="1">
        <f>LOOKUP($A31,'DMG Tables'!$P$2:$P$35,'DMG Tables'!$O$2:$O$35)*CRG$1*LOOKUP(CRG$1,'DMG Tables'!$G$2:$G$7,'DMG Tables'!$H$2:$H$7)</f>
        <v>900000000</v>
      </c>
      <c r="CRH31" s="1">
        <f>LOOKUP($A31,'DMG Tables'!$P$2:$P$35,'DMG Tables'!$O$2:$O$35)*CRH$1*LOOKUP(CRH$1,'DMG Tables'!$G$2:$G$7,'DMG Tables'!$H$2:$H$7)</f>
        <v>900360000</v>
      </c>
      <c r="CRI31" s="1">
        <f>LOOKUP($A31,'DMG Tables'!$P$2:$P$35,'DMG Tables'!$O$2:$O$35)*CRI$1*LOOKUP(CRI$1,'DMG Tables'!$G$2:$G$7,'DMG Tables'!$H$2:$H$7)</f>
        <v>900720000</v>
      </c>
      <c r="CRJ31" s="1">
        <f>LOOKUP($A31,'DMG Tables'!$P$2:$P$35,'DMG Tables'!$O$2:$O$35)*CRJ$1*LOOKUP(CRJ$1,'DMG Tables'!$G$2:$G$7,'DMG Tables'!$H$2:$H$7)</f>
        <v>901080000</v>
      </c>
      <c r="CRK31" s="1">
        <f>LOOKUP($A31,'DMG Tables'!$P$2:$P$35,'DMG Tables'!$O$2:$O$35)*CRK$1*LOOKUP(CRK$1,'DMG Tables'!$G$2:$G$7,'DMG Tables'!$H$2:$H$7)</f>
        <v>901440000</v>
      </c>
      <c r="CRL31" s="1">
        <f>LOOKUP($A31,'DMG Tables'!$P$2:$P$35,'DMG Tables'!$O$2:$O$35)*CRL$1*LOOKUP(CRL$1,'DMG Tables'!$G$2:$G$7,'DMG Tables'!$H$2:$H$7)</f>
        <v>901800000</v>
      </c>
      <c r="CRM31" s="1">
        <f>LOOKUP($A31,'DMG Tables'!$P$2:$P$35,'DMG Tables'!$O$2:$O$35)*CRM$1*LOOKUP(CRM$1,'DMG Tables'!$G$2:$G$7,'DMG Tables'!$H$2:$H$7)</f>
        <v>902160000</v>
      </c>
      <c r="CRN31" s="1">
        <f>LOOKUP($A31,'DMG Tables'!$P$2:$P$35,'DMG Tables'!$O$2:$O$35)*CRN$1*LOOKUP(CRN$1,'DMG Tables'!$G$2:$G$7,'DMG Tables'!$H$2:$H$7)</f>
        <v>902520000</v>
      </c>
      <c r="CRO31" s="1">
        <f>LOOKUP($A31,'DMG Tables'!$P$2:$P$35,'DMG Tables'!$O$2:$O$35)*CRO$1*LOOKUP(CRO$1,'DMG Tables'!$G$2:$G$7,'DMG Tables'!$H$2:$H$7)</f>
        <v>902880000</v>
      </c>
      <c r="CRP31" s="1">
        <f>LOOKUP($A31,'DMG Tables'!$P$2:$P$35,'DMG Tables'!$O$2:$O$35)*CRP$1*LOOKUP(CRP$1,'DMG Tables'!$G$2:$G$7,'DMG Tables'!$H$2:$H$7)</f>
        <v>903240000</v>
      </c>
      <c r="CRQ31" s="1">
        <f>LOOKUP($A31,'DMG Tables'!$P$2:$P$35,'DMG Tables'!$O$2:$O$35)*CRQ$1*LOOKUP(CRQ$1,'DMG Tables'!$G$2:$G$7,'DMG Tables'!$H$2:$H$7)</f>
        <v>903600000</v>
      </c>
      <c r="CRR31" s="1">
        <f>LOOKUP($A31,'DMG Tables'!$P$2:$P$35,'DMG Tables'!$O$2:$O$35)*CRR$1*LOOKUP(CRR$1,'DMG Tables'!$G$2:$G$7,'DMG Tables'!$H$2:$H$7)</f>
        <v>903960000</v>
      </c>
      <c r="CRS31" s="1">
        <f>LOOKUP($A31,'DMG Tables'!$P$2:$P$35,'DMG Tables'!$O$2:$O$35)*CRS$1*LOOKUP(CRS$1,'DMG Tables'!$G$2:$G$7,'DMG Tables'!$H$2:$H$7)</f>
        <v>904320000</v>
      </c>
      <c r="CRT31" s="1">
        <f>LOOKUP($A31,'DMG Tables'!$P$2:$P$35,'DMG Tables'!$O$2:$O$35)*CRT$1*LOOKUP(CRT$1,'DMG Tables'!$G$2:$G$7,'DMG Tables'!$H$2:$H$7)</f>
        <v>904680000</v>
      </c>
      <c r="CRU31" s="1">
        <f>LOOKUP($A31,'DMG Tables'!$P$2:$P$35,'DMG Tables'!$O$2:$O$35)*CRU$1*LOOKUP(CRU$1,'DMG Tables'!$G$2:$G$7,'DMG Tables'!$H$2:$H$7)</f>
        <v>905040000</v>
      </c>
      <c r="CRV31" s="1">
        <f>LOOKUP($A31,'DMG Tables'!$P$2:$P$35,'DMG Tables'!$O$2:$O$35)*CRV$1*LOOKUP(CRV$1,'DMG Tables'!$G$2:$G$7,'DMG Tables'!$H$2:$H$7)</f>
        <v>905400000</v>
      </c>
      <c r="CRW31" s="1">
        <f>LOOKUP($A31,'DMG Tables'!$P$2:$P$35,'DMG Tables'!$O$2:$O$35)*CRW$1*LOOKUP(CRW$1,'DMG Tables'!$G$2:$G$7,'DMG Tables'!$H$2:$H$7)</f>
        <v>905760000</v>
      </c>
      <c r="CRX31" s="1">
        <f>LOOKUP($A31,'DMG Tables'!$P$2:$P$35,'DMG Tables'!$O$2:$O$35)*CRX$1*LOOKUP(CRX$1,'DMG Tables'!$G$2:$G$7,'DMG Tables'!$H$2:$H$7)</f>
        <v>906120000</v>
      </c>
      <c r="CRY31" s="1">
        <f>LOOKUP($A31,'DMG Tables'!$P$2:$P$35,'DMG Tables'!$O$2:$O$35)*CRY$1*LOOKUP(CRY$1,'DMG Tables'!$G$2:$G$7,'DMG Tables'!$H$2:$H$7)</f>
        <v>906480000</v>
      </c>
      <c r="CRZ31" s="1">
        <f>LOOKUP($A31,'DMG Tables'!$P$2:$P$35,'DMG Tables'!$O$2:$O$35)*CRZ$1*LOOKUP(CRZ$1,'DMG Tables'!$G$2:$G$7,'DMG Tables'!$H$2:$H$7)</f>
        <v>906840000</v>
      </c>
      <c r="CSA31" s="1">
        <f>LOOKUP($A31,'DMG Tables'!$P$2:$P$35,'DMG Tables'!$O$2:$O$35)*CSA$1*LOOKUP(CSA$1,'DMG Tables'!$G$2:$G$7,'DMG Tables'!$H$2:$H$7)</f>
        <v>907200000</v>
      </c>
      <c r="CSB31" s="1">
        <f>LOOKUP($A31,'DMG Tables'!$P$2:$P$35,'DMG Tables'!$O$2:$O$35)*CSB$1*LOOKUP(CSB$1,'DMG Tables'!$G$2:$G$7,'DMG Tables'!$H$2:$H$7)</f>
        <v>907560000</v>
      </c>
      <c r="CSC31" s="1">
        <f>LOOKUP($A31,'DMG Tables'!$P$2:$P$35,'DMG Tables'!$O$2:$O$35)*CSC$1*LOOKUP(CSC$1,'DMG Tables'!$G$2:$G$7,'DMG Tables'!$H$2:$H$7)</f>
        <v>907920000</v>
      </c>
      <c r="CSD31" s="1">
        <f>LOOKUP($A31,'DMG Tables'!$P$2:$P$35,'DMG Tables'!$O$2:$O$35)*CSD$1*LOOKUP(CSD$1,'DMG Tables'!$G$2:$G$7,'DMG Tables'!$H$2:$H$7)</f>
        <v>908280000</v>
      </c>
      <c r="CSE31" s="1">
        <f>LOOKUP($A31,'DMG Tables'!$P$2:$P$35,'DMG Tables'!$O$2:$O$35)*CSE$1*LOOKUP(CSE$1,'DMG Tables'!$G$2:$G$7,'DMG Tables'!$H$2:$H$7)</f>
        <v>908640000</v>
      </c>
      <c r="CSF31" s="1">
        <f>LOOKUP($A31,'DMG Tables'!$P$2:$P$35,'DMG Tables'!$O$2:$O$35)*CSF$1*LOOKUP(CSF$1,'DMG Tables'!$G$2:$G$7,'DMG Tables'!$H$2:$H$7)</f>
        <v>909000000</v>
      </c>
      <c r="CSG31" s="1">
        <f>LOOKUP($A31,'DMG Tables'!$P$2:$P$35,'DMG Tables'!$O$2:$O$35)*CSG$1*LOOKUP(CSG$1,'DMG Tables'!$G$2:$G$7,'DMG Tables'!$H$2:$H$7)</f>
        <v>909360000</v>
      </c>
      <c r="CSH31" s="1">
        <f>LOOKUP($A31,'DMG Tables'!$P$2:$P$35,'DMG Tables'!$O$2:$O$35)*CSH$1*LOOKUP(CSH$1,'DMG Tables'!$G$2:$G$7,'DMG Tables'!$H$2:$H$7)</f>
        <v>909720000</v>
      </c>
      <c r="CSI31" s="1">
        <f>LOOKUP($A31,'DMG Tables'!$P$2:$P$35,'DMG Tables'!$O$2:$O$35)*CSI$1*LOOKUP(CSI$1,'DMG Tables'!$G$2:$G$7,'DMG Tables'!$H$2:$H$7)</f>
        <v>910080000</v>
      </c>
      <c r="CSJ31" s="1">
        <f>LOOKUP($A31,'DMG Tables'!$P$2:$P$35,'DMG Tables'!$O$2:$O$35)*CSJ$1*LOOKUP(CSJ$1,'DMG Tables'!$G$2:$G$7,'DMG Tables'!$H$2:$H$7)</f>
        <v>910440000</v>
      </c>
      <c r="CSK31" s="1">
        <f>LOOKUP($A31,'DMG Tables'!$P$2:$P$35,'DMG Tables'!$O$2:$O$35)*CSK$1*LOOKUP(CSK$1,'DMG Tables'!$G$2:$G$7,'DMG Tables'!$H$2:$H$7)</f>
        <v>910800000</v>
      </c>
      <c r="CSL31" s="1">
        <f>LOOKUP($A31,'DMG Tables'!$P$2:$P$35,'DMG Tables'!$O$2:$O$35)*CSL$1*LOOKUP(CSL$1,'DMG Tables'!$G$2:$G$7,'DMG Tables'!$H$2:$H$7)</f>
        <v>911160000</v>
      </c>
      <c r="CSM31" s="1">
        <f>LOOKUP($A31,'DMG Tables'!$P$2:$P$35,'DMG Tables'!$O$2:$O$35)*CSM$1*LOOKUP(CSM$1,'DMG Tables'!$G$2:$G$7,'DMG Tables'!$H$2:$H$7)</f>
        <v>911520000</v>
      </c>
      <c r="CSN31" s="1">
        <f>LOOKUP($A31,'DMG Tables'!$P$2:$P$35,'DMG Tables'!$O$2:$O$35)*CSN$1*LOOKUP(CSN$1,'DMG Tables'!$G$2:$G$7,'DMG Tables'!$H$2:$H$7)</f>
        <v>911880000</v>
      </c>
      <c r="CSO31" s="1">
        <f>LOOKUP($A31,'DMG Tables'!$P$2:$P$35,'DMG Tables'!$O$2:$O$35)*CSO$1*LOOKUP(CSO$1,'DMG Tables'!$G$2:$G$7,'DMG Tables'!$H$2:$H$7)</f>
        <v>912240000</v>
      </c>
      <c r="CSP31" s="1">
        <f>LOOKUP($A31,'DMG Tables'!$P$2:$P$35,'DMG Tables'!$O$2:$O$35)*CSP$1*LOOKUP(CSP$1,'DMG Tables'!$G$2:$G$7,'DMG Tables'!$H$2:$H$7)</f>
        <v>912600000</v>
      </c>
      <c r="CSQ31" s="1">
        <f>LOOKUP($A31,'DMG Tables'!$P$2:$P$35,'DMG Tables'!$O$2:$O$35)*CSQ$1*LOOKUP(CSQ$1,'DMG Tables'!$G$2:$G$7,'DMG Tables'!$H$2:$H$7)</f>
        <v>912960000</v>
      </c>
      <c r="CSR31" s="1">
        <f>LOOKUP($A31,'DMG Tables'!$P$2:$P$35,'DMG Tables'!$O$2:$O$35)*CSR$1*LOOKUP(CSR$1,'DMG Tables'!$G$2:$G$7,'DMG Tables'!$H$2:$H$7)</f>
        <v>913320000</v>
      </c>
      <c r="CSS31" s="1">
        <f>LOOKUP($A31,'DMG Tables'!$P$2:$P$35,'DMG Tables'!$O$2:$O$35)*CSS$1*LOOKUP(CSS$1,'DMG Tables'!$G$2:$G$7,'DMG Tables'!$H$2:$H$7)</f>
        <v>913680000</v>
      </c>
      <c r="CST31" s="1">
        <f>LOOKUP($A31,'DMG Tables'!$P$2:$P$35,'DMG Tables'!$O$2:$O$35)*CST$1*LOOKUP(CST$1,'DMG Tables'!$G$2:$G$7,'DMG Tables'!$H$2:$H$7)</f>
        <v>914040000</v>
      </c>
      <c r="CSU31" s="1">
        <f>LOOKUP($A31,'DMG Tables'!$P$2:$P$35,'DMG Tables'!$O$2:$O$35)*CSU$1*LOOKUP(CSU$1,'DMG Tables'!$G$2:$G$7,'DMG Tables'!$H$2:$H$7)</f>
        <v>914400000</v>
      </c>
      <c r="CSV31" s="1">
        <f>LOOKUP($A31,'DMG Tables'!$P$2:$P$35,'DMG Tables'!$O$2:$O$35)*CSV$1*LOOKUP(CSV$1,'DMG Tables'!$G$2:$G$7,'DMG Tables'!$H$2:$H$7)</f>
        <v>914760000</v>
      </c>
      <c r="CSW31" s="1">
        <f>LOOKUP($A31,'DMG Tables'!$P$2:$P$35,'DMG Tables'!$O$2:$O$35)*CSW$1*LOOKUP(CSW$1,'DMG Tables'!$G$2:$G$7,'DMG Tables'!$H$2:$H$7)</f>
        <v>915120000</v>
      </c>
      <c r="CSX31" s="1">
        <f>LOOKUP($A31,'DMG Tables'!$P$2:$P$35,'DMG Tables'!$O$2:$O$35)*CSX$1*LOOKUP(CSX$1,'DMG Tables'!$G$2:$G$7,'DMG Tables'!$H$2:$H$7)</f>
        <v>915480000</v>
      </c>
      <c r="CSY31" s="1">
        <f>LOOKUP($A31,'DMG Tables'!$P$2:$P$35,'DMG Tables'!$O$2:$O$35)*CSY$1*LOOKUP(CSY$1,'DMG Tables'!$G$2:$G$7,'DMG Tables'!$H$2:$H$7)</f>
        <v>915840000</v>
      </c>
      <c r="CSZ31" s="1">
        <f>LOOKUP($A31,'DMG Tables'!$P$2:$P$35,'DMG Tables'!$O$2:$O$35)*CSZ$1*LOOKUP(CSZ$1,'DMG Tables'!$G$2:$G$7,'DMG Tables'!$H$2:$H$7)</f>
        <v>916200000</v>
      </c>
      <c r="CTA31" s="1">
        <f>LOOKUP($A31,'DMG Tables'!$P$2:$P$35,'DMG Tables'!$O$2:$O$35)*CTA$1*LOOKUP(CTA$1,'DMG Tables'!$G$2:$G$7,'DMG Tables'!$H$2:$H$7)</f>
        <v>916560000</v>
      </c>
      <c r="CTB31" s="1">
        <f>LOOKUP($A31,'DMG Tables'!$P$2:$P$35,'DMG Tables'!$O$2:$O$35)*CTB$1*LOOKUP(CTB$1,'DMG Tables'!$G$2:$G$7,'DMG Tables'!$H$2:$H$7)</f>
        <v>916920000</v>
      </c>
      <c r="CTC31" s="1">
        <f>LOOKUP($A31,'DMG Tables'!$P$2:$P$35,'DMG Tables'!$O$2:$O$35)*CTC$1*LOOKUP(CTC$1,'DMG Tables'!$G$2:$G$7,'DMG Tables'!$H$2:$H$7)</f>
        <v>917280000</v>
      </c>
      <c r="CTD31" s="1">
        <f>LOOKUP($A31,'DMG Tables'!$P$2:$P$35,'DMG Tables'!$O$2:$O$35)*CTD$1*LOOKUP(CTD$1,'DMG Tables'!$G$2:$G$7,'DMG Tables'!$H$2:$H$7)</f>
        <v>917640000</v>
      </c>
      <c r="CTE31" s="1">
        <f>LOOKUP($A31,'DMG Tables'!$P$2:$P$35,'DMG Tables'!$O$2:$O$35)*CTE$1*LOOKUP(CTE$1,'DMG Tables'!$G$2:$G$7,'DMG Tables'!$H$2:$H$7)</f>
        <v>918000000</v>
      </c>
      <c r="CTF31" s="1">
        <f>LOOKUP($A31,'DMG Tables'!$P$2:$P$35,'DMG Tables'!$O$2:$O$35)*CTF$1*LOOKUP(CTF$1,'DMG Tables'!$G$2:$G$7,'DMG Tables'!$H$2:$H$7)</f>
        <v>918360000</v>
      </c>
      <c r="CTG31" s="1">
        <f>LOOKUP($A31,'DMG Tables'!$P$2:$P$35,'DMG Tables'!$O$2:$O$35)*CTG$1*LOOKUP(CTG$1,'DMG Tables'!$G$2:$G$7,'DMG Tables'!$H$2:$H$7)</f>
        <v>918720000</v>
      </c>
      <c r="CTH31" s="1">
        <f>LOOKUP($A31,'DMG Tables'!$P$2:$P$35,'DMG Tables'!$O$2:$O$35)*CTH$1*LOOKUP(CTH$1,'DMG Tables'!$G$2:$G$7,'DMG Tables'!$H$2:$H$7)</f>
        <v>919080000</v>
      </c>
      <c r="CTI31" s="1">
        <f>LOOKUP($A31,'DMG Tables'!$P$2:$P$35,'DMG Tables'!$O$2:$O$35)*CTI$1*LOOKUP(CTI$1,'DMG Tables'!$G$2:$G$7,'DMG Tables'!$H$2:$H$7)</f>
        <v>919440000</v>
      </c>
      <c r="CTJ31" s="1">
        <f>LOOKUP($A31,'DMG Tables'!$P$2:$P$35,'DMG Tables'!$O$2:$O$35)*CTJ$1*LOOKUP(CTJ$1,'DMG Tables'!$G$2:$G$7,'DMG Tables'!$H$2:$H$7)</f>
        <v>919800000</v>
      </c>
      <c r="CTK31" s="1">
        <f>LOOKUP($A31,'DMG Tables'!$P$2:$P$35,'DMG Tables'!$O$2:$O$35)*CTK$1*LOOKUP(CTK$1,'DMG Tables'!$G$2:$G$7,'DMG Tables'!$H$2:$H$7)</f>
        <v>920160000</v>
      </c>
      <c r="CTL31" s="1">
        <f>LOOKUP($A31,'DMG Tables'!$P$2:$P$35,'DMG Tables'!$O$2:$O$35)*CTL$1*LOOKUP(CTL$1,'DMG Tables'!$G$2:$G$7,'DMG Tables'!$H$2:$H$7)</f>
        <v>920520000</v>
      </c>
      <c r="CTM31" s="1">
        <f>LOOKUP($A31,'DMG Tables'!$P$2:$P$35,'DMG Tables'!$O$2:$O$35)*CTM$1*LOOKUP(CTM$1,'DMG Tables'!$G$2:$G$7,'DMG Tables'!$H$2:$H$7)</f>
        <v>920880000</v>
      </c>
      <c r="CTN31" s="1">
        <f>LOOKUP($A31,'DMG Tables'!$P$2:$P$35,'DMG Tables'!$O$2:$O$35)*CTN$1*LOOKUP(CTN$1,'DMG Tables'!$G$2:$G$7,'DMG Tables'!$H$2:$H$7)</f>
        <v>921240000</v>
      </c>
      <c r="CTO31" s="1">
        <f>LOOKUP($A31,'DMG Tables'!$P$2:$P$35,'DMG Tables'!$O$2:$O$35)*CTO$1*LOOKUP(CTO$1,'DMG Tables'!$G$2:$G$7,'DMG Tables'!$H$2:$H$7)</f>
        <v>921600000</v>
      </c>
      <c r="CTP31" s="1">
        <f>LOOKUP($A31,'DMG Tables'!$P$2:$P$35,'DMG Tables'!$O$2:$O$35)*CTP$1*LOOKUP(CTP$1,'DMG Tables'!$G$2:$G$7,'DMG Tables'!$H$2:$H$7)</f>
        <v>921960000</v>
      </c>
      <c r="CTQ31" s="1">
        <f>LOOKUP($A31,'DMG Tables'!$P$2:$P$35,'DMG Tables'!$O$2:$O$35)*CTQ$1*LOOKUP(CTQ$1,'DMG Tables'!$G$2:$G$7,'DMG Tables'!$H$2:$H$7)</f>
        <v>922320000</v>
      </c>
      <c r="CTR31" s="1">
        <f>LOOKUP($A31,'DMG Tables'!$P$2:$P$35,'DMG Tables'!$O$2:$O$35)*CTR$1*LOOKUP(CTR$1,'DMG Tables'!$G$2:$G$7,'DMG Tables'!$H$2:$H$7)</f>
        <v>922680000</v>
      </c>
      <c r="CTS31" s="1">
        <f>LOOKUP($A31,'DMG Tables'!$P$2:$P$35,'DMG Tables'!$O$2:$O$35)*CTS$1*LOOKUP(CTS$1,'DMG Tables'!$G$2:$G$7,'DMG Tables'!$H$2:$H$7)</f>
        <v>923040000</v>
      </c>
      <c r="CTT31" s="1">
        <f>LOOKUP($A31,'DMG Tables'!$P$2:$P$35,'DMG Tables'!$O$2:$O$35)*CTT$1*LOOKUP(CTT$1,'DMG Tables'!$G$2:$G$7,'DMG Tables'!$H$2:$H$7)</f>
        <v>923400000</v>
      </c>
      <c r="CTU31" s="1">
        <f>LOOKUP($A31,'DMG Tables'!$P$2:$P$35,'DMG Tables'!$O$2:$O$35)*CTU$1*LOOKUP(CTU$1,'DMG Tables'!$G$2:$G$7,'DMG Tables'!$H$2:$H$7)</f>
        <v>923760000</v>
      </c>
      <c r="CTV31" s="1">
        <f>LOOKUP($A31,'DMG Tables'!$P$2:$P$35,'DMG Tables'!$O$2:$O$35)*CTV$1*LOOKUP(CTV$1,'DMG Tables'!$G$2:$G$7,'DMG Tables'!$H$2:$H$7)</f>
        <v>924120000</v>
      </c>
      <c r="CTW31" s="1">
        <f>LOOKUP($A31,'DMG Tables'!$P$2:$P$35,'DMG Tables'!$O$2:$O$35)*CTW$1*LOOKUP(CTW$1,'DMG Tables'!$G$2:$G$7,'DMG Tables'!$H$2:$H$7)</f>
        <v>924480000</v>
      </c>
      <c r="CTX31" s="1">
        <f>LOOKUP($A31,'DMG Tables'!$P$2:$P$35,'DMG Tables'!$O$2:$O$35)*CTX$1*LOOKUP(CTX$1,'DMG Tables'!$G$2:$G$7,'DMG Tables'!$H$2:$H$7)</f>
        <v>924840000</v>
      </c>
      <c r="CTY31" s="1">
        <f>LOOKUP($A31,'DMG Tables'!$P$2:$P$35,'DMG Tables'!$O$2:$O$35)*CTY$1*LOOKUP(CTY$1,'DMG Tables'!$G$2:$G$7,'DMG Tables'!$H$2:$H$7)</f>
        <v>925200000</v>
      </c>
      <c r="CTZ31" s="1">
        <f>LOOKUP($A31,'DMG Tables'!$P$2:$P$35,'DMG Tables'!$O$2:$O$35)*CTZ$1*LOOKUP(CTZ$1,'DMG Tables'!$G$2:$G$7,'DMG Tables'!$H$2:$H$7)</f>
        <v>925560000</v>
      </c>
      <c r="CUA31" s="1">
        <f>LOOKUP($A31,'DMG Tables'!$P$2:$P$35,'DMG Tables'!$O$2:$O$35)*CUA$1*LOOKUP(CUA$1,'DMG Tables'!$G$2:$G$7,'DMG Tables'!$H$2:$H$7)</f>
        <v>925920000</v>
      </c>
      <c r="CUB31" s="1">
        <f>LOOKUP($A31,'DMG Tables'!$P$2:$P$35,'DMG Tables'!$O$2:$O$35)*CUB$1*LOOKUP(CUB$1,'DMG Tables'!$G$2:$G$7,'DMG Tables'!$H$2:$H$7)</f>
        <v>926280000</v>
      </c>
      <c r="CUC31" s="1">
        <f>LOOKUP($A31,'DMG Tables'!$P$2:$P$35,'DMG Tables'!$O$2:$O$35)*CUC$1*LOOKUP(CUC$1,'DMG Tables'!$G$2:$G$7,'DMG Tables'!$H$2:$H$7)</f>
        <v>926640000</v>
      </c>
      <c r="CUD31" s="1">
        <f>LOOKUP($A31,'DMG Tables'!$P$2:$P$35,'DMG Tables'!$O$2:$O$35)*CUD$1*LOOKUP(CUD$1,'DMG Tables'!$G$2:$G$7,'DMG Tables'!$H$2:$H$7)</f>
        <v>927000000</v>
      </c>
      <c r="CUE31" s="1">
        <f>LOOKUP($A31,'DMG Tables'!$P$2:$P$35,'DMG Tables'!$O$2:$O$35)*CUE$1*LOOKUP(CUE$1,'DMG Tables'!$G$2:$G$7,'DMG Tables'!$H$2:$H$7)</f>
        <v>927360000</v>
      </c>
      <c r="CUF31" s="1">
        <f>LOOKUP($A31,'DMG Tables'!$P$2:$P$35,'DMG Tables'!$O$2:$O$35)*CUF$1*LOOKUP(CUF$1,'DMG Tables'!$G$2:$G$7,'DMG Tables'!$H$2:$H$7)</f>
        <v>927720000</v>
      </c>
      <c r="CUG31" s="1">
        <f>LOOKUP($A31,'DMG Tables'!$P$2:$P$35,'DMG Tables'!$O$2:$O$35)*CUG$1*LOOKUP(CUG$1,'DMG Tables'!$G$2:$G$7,'DMG Tables'!$H$2:$H$7)</f>
        <v>928080000</v>
      </c>
      <c r="CUH31" s="1">
        <f>LOOKUP($A31,'DMG Tables'!$P$2:$P$35,'DMG Tables'!$O$2:$O$35)*CUH$1*LOOKUP(CUH$1,'DMG Tables'!$G$2:$G$7,'DMG Tables'!$H$2:$H$7)</f>
        <v>928440000</v>
      </c>
      <c r="CUI31" s="1">
        <f>LOOKUP($A31,'DMG Tables'!$P$2:$P$35,'DMG Tables'!$O$2:$O$35)*CUI$1*LOOKUP(CUI$1,'DMG Tables'!$G$2:$G$7,'DMG Tables'!$H$2:$H$7)</f>
        <v>928800000</v>
      </c>
      <c r="CUJ31" s="1">
        <f>LOOKUP($A31,'DMG Tables'!$P$2:$P$35,'DMG Tables'!$O$2:$O$35)*CUJ$1*LOOKUP(CUJ$1,'DMG Tables'!$G$2:$G$7,'DMG Tables'!$H$2:$H$7)</f>
        <v>929160000</v>
      </c>
      <c r="CUK31" s="1">
        <f>LOOKUP($A31,'DMG Tables'!$P$2:$P$35,'DMG Tables'!$O$2:$O$35)*CUK$1*LOOKUP(CUK$1,'DMG Tables'!$G$2:$G$7,'DMG Tables'!$H$2:$H$7)</f>
        <v>929520000</v>
      </c>
      <c r="CUL31" s="1">
        <f>LOOKUP($A31,'DMG Tables'!$P$2:$P$35,'DMG Tables'!$O$2:$O$35)*CUL$1*LOOKUP(CUL$1,'DMG Tables'!$G$2:$G$7,'DMG Tables'!$H$2:$H$7)</f>
        <v>929880000</v>
      </c>
      <c r="CUM31" s="1">
        <f>LOOKUP($A31,'DMG Tables'!$P$2:$P$35,'DMG Tables'!$O$2:$O$35)*CUM$1*LOOKUP(CUM$1,'DMG Tables'!$G$2:$G$7,'DMG Tables'!$H$2:$H$7)</f>
        <v>930240000</v>
      </c>
      <c r="CUN31" s="1">
        <f>LOOKUP($A31,'DMG Tables'!$P$2:$P$35,'DMG Tables'!$O$2:$O$35)*CUN$1*LOOKUP(CUN$1,'DMG Tables'!$G$2:$G$7,'DMG Tables'!$H$2:$H$7)</f>
        <v>930600000</v>
      </c>
      <c r="CUO31" s="1">
        <f>LOOKUP($A31,'DMG Tables'!$P$2:$P$35,'DMG Tables'!$O$2:$O$35)*CUO$1*LOOKUP(CUO$1,'DMG Tables'!$G$2:$G$7,'DMG Tables'!$H$2:$H$7)</f>
        <v>930960000</v>
      </c>
      <c r="CUP31" s="1">
        <f>LOOKUP($A31,'DMG Tables'!$P$2:$P$35,'DMG Tables'!$O$2:$O$35)*CUP$1*LOOKUP(CUP$1,'DMG Tables'!$G$2:$G$7,'DMG Tables'!$H$2:$H$7)</f>
        <v>931320000</v>
      </c>
      <c r="CUQ31" s="1">
        <f>LOOKUP($A31,'DMG Tables'!$P$2:$P$35,'DMG Tables'!$O$2:$O$35)*CUQ$1*LOOKUP(CUQ$1,'DMG Tables'!$G$2:$G$7,'DMG Tables'!$H$2:$H$7)</f>
        <v>931680000</v>
      </c>
      <c r="CUR31" s="1">
        <f>LOOKUP($A31,'DMG Tables'!$P$2:$P$35,'DMG Tables'!$O$2:$O$35)*CUR$1*LOOKUP(CUR$1,'DMG Tables'!$G$2:$G$7,'DMG Tables'!$H$2:$H$7)</f>
        <v>932040000</v>
      </c>
      <c r="CUS31" s="1">
        <f>LOOKUP($A31,'DMG Tables'!$P$2:$P$35,'DMG Tables'!$O$2:$O$35)*CUS$1*LOOKUP(CUS$1,'DMG Tables'!$G$2:$G$7,'DMG Tables'!$H$2:$H$7)</f>
        <v>932400000</v>
      </c>
      <c r="CUT31" s="1">
        <f>LOOKUP($A31,'DMG Tables'!$P$2:$P$35,'DMG Tables'!$O$2:$O$35)*CUT$1*LOOKUP(CUT$1,'DMG Tables'!$G$2:$G$7,'DMG Tables'!$H$2:$H$7)</f>
        <v>932760000</v>
      </c>
      <c r="CUU31" s="1">
        <f>LOOKUP($A31,'DMG Tables'!$P$2:$P$35,'DMG Tables'!$O$2:$O$35)*CUU$1*LOOKUP(CUU$1,'DMG Tables'!$G$2:$G$7,'DMG Tables'!$H$2:$H$7)</f>
        <v>933120000</v>
      </c>
      <c r="CUV31" s="1">
        <f>LOOKUP($A31,'DMG Tables'!$P$2:$P$35,'DMG Tables'!$O$2:$O$35)*CUV$1*LOOKUP(CUV$1,'DMG Tables'!$G$2:$G$7,'DMG Tables'!$H$2:$H$7)</f>
        <v>933480000</v>
      </c>
      <c r="CUW31" s="1">
        <f>LOOKUP($A31,'DMG Tables'!$P$2:$P$35,'DMG Tables'!$O$2:$O$35)*CUW$1*LOOKUP(CUW$1,'DMG Tables'!$G$2:$G$7,'DMG Tables'!$H$2:$H$7)</f>
        <v>933840000</v>
      </c>
      <c r="CUX31" s="1">
        <f>LOOKUP($A31,'DMG Tables'!$P$2:$P$35,'DMG Tables'!$O$2:$O$35)*CUX$1*LOOKUP(CUX$1,'DMG Tables'!$G$2:$G$7,'DMG Tables'!$H$2:$H$7)</f>
        <v>934200000</v>
      </c>
      <c r="CUY31" s="1">
        <f>LOOKUP($A31,'DMG Tables'!$P$2:$P$35,'DMG Tables'!$O$2:$O$35)*CUY$1*LOOKUP(CUY$1,'DMG Tables'!$G$2:$G$7,'DMG Tables'!$H$2:$H$7)</f>
        <v>934560000</v>
      </c>
      <c r="CUZ31" s="1">
        <f>LOOKUP($A31,'DMG Tables'!$P$2:$P$35,'DMG Tables'!$O$2:$O$35)*CUZ$1*LOOKUP(CUZ$1,'DMG Tables'!$G$2:$G$7,'DMG Tables'!$H$2:$H$7)</f>
        <v>934920000</v>
      </c>
      <c r="CVA31" s="1">
        <f>LOOKUP($A31,'DMG Tables'!$P$2:$P$35,'DMG Tables'!$O$2:$O$35)*CVA$1*LOOKUP(CVA$1,'DMG Tables'!$G$2:$G$7,'DMG Tables'!$H$2:$H$7)</f>
        <v>935280000</v>
      </c>
      <c r="CVB31" s="1">
        <f>LOOKUP($A31,'DMG Tables'!$P$2:$P$35,'DMG Tables'!$O$2:$O$35)*CVB$1*LOOKUP(CVB$1,'DMG Tables'!$G$2:$G$7,'DMG Tables'!$H$2:$H$7)</f>
        <v>935640000</v>
      </c>
      <c r="CVC31" s="1">
        <f>LOOKUP($A31,'DMG Tables'!$P$2:$P$35,'DMG Tables'!$O$2:$O$35)*CVC$1*LOOKUP(CVC$1,'DMG Tables'!$G$2:$G$7,'DMG Tables'!$H$2:$H$7)</f>
        <v>936000000</v>
      </c>
    </row>
    <row r="32" spans="1:2603" x14ac:dyDescent="0.3">
      <c r="A32" s="1">
        <v>27</v>
      </c>
      <c r="D32" s="1">
        <f>LOOKUP($A32,'DMG Tables'!$P$2:$P$35,'DMG Tables'!$O$2:$O$35)*D$1*LOOKUP(D$1,'DMG Tables'!$G$2:$G$7,'DMG Tables'!$H$2:$H$7)</f>
        <v>105000</v>
      </c>
      <c r="E32" s="1">
        <f>LOOKUP($A32,'DMG Tables'!$P$2:$P$35,'DMG Tables'!$O$2:$O$35)*E$1*LOOKUP(E$1,'DMG Tables'!$G$2:$G$7,'DMG Tables'!$H$2:$H$7)</f>
        <v>315000</v>
      </c>
      <c r="F32" s="1">
        <f>LOOKUP($A32,'DMG Tables'!$P$2:$P$35,'DMG Tables'!$O$2:$O$35)*F$1*LOOKUP(F$1,'DMG Tables'!$G$2:$G$7,'DMG Tables'!$H$2:$H$7)</f>
        <v>630000</v>
      </c>
      <c r="G32" s="1">
        <f>LOOKUP($A32,'DMG Tables'!$P$2:$P$35,'DMG Tables'!$O$2:$O$35)*G$1*LOOKUP(G$1,'DMG Tables'!$G$2:$G$7,'DMG Tables'!$H$2:$H$7)</f>
        <v>840000</v>
      </c>
      <c r="H32" s="1">
        <f>LOOKUP($A32,'DMG Tables'!$P$2:$P$35,'DMG Tables'!$O$2:$O$35)*H$1*LOOKUP(H$1,'DMG Tables'!$G$2:$G$7,'DMG Tables'!$H$2:$H$7)</f>
        <v>1050000</v>
      </c>
      <c r="I32" s="1">
        <f>LOOKUP($A32,'DMG Tables'!$P$2:$P$35,'DMG Tables'!$O$2:$O$35)*I$1*LOOKUP(I$1,'DMG Tables'!$G$2:$G$7,'DMG Tables'!$H$2:$H$7)</f>
        <v>1260000</v>
      </c>
      <c r="J32" s="1">
        <f>LOOKUP($A32,'DMG Tables'!$P$2:$P$35,'DMG Tables'!$O$2:$O$35)*J$1*LOOKUP(J$1,'DMG Tables'!$G$2:$G$7,'DMG Tables'!$H$2:$H$7)</f>
        <v>1837500</v>
      </c>
      <c r="K32" s="1">
        <f>LOOKUP($A32,'DMG Tables'!$P$2:$P$35,'DMG Tables'!$O$2:$O$35)*K$1*LOOKUP(K$1,'DMG Tables'!$G$2:$G$7,'DMG Tables'!$H$2:$H$7)</f>
        <v>2100000</v>
      </c>
      <c r="L32" s="1">
        <f>LOOKUP($A32,'DMG Tables'!$P$2:$P$35,'DMG Tables'!$O$2:$O$35)*L$1*LOOKUP(L$1,'DMG Tables'!$G$2:$G$7,'DMG Tables'!$H$2:$H$7)</f>
        <v>2362500</v>
      </c>
      <c r="M32" s="1">
        <f>LOOKUP($A32,'DMG Tables'!$P$2:$P$35,'DMG Tables'!$O$2:$O$35)*M$1*LOOKUP(M$1,'DMG Tables'!$G$2:$G$7,'DMG Tables'!$H$2:$H$7)</f>
        <v>2625000</v>
      </c>
      <c r="N32" s="1">
        <f>LOOKUP($A32,'DMG Tables'!$P$2:$P$35,'DMG Tables'!$O$2:$O$35)*N$1*LOOKUP(N$1,'DMG Tables'!$G$2:$G$7,'DMG Tables'!$H$2:$H$7)</f>
        <v>3465000</v>
      </c>
      <c r="O32" s="1">
        <f>LOOKUP($A32,'DMG Tables'!$P$2:$P$35,'DMG Tables'!$O$2:$O$35)*O$1*LOOKUP(O$1,'DMG Tables'!$G$2:$G$7,'DMG Tables'!$H$2:$H$7)</f>
        <v>3780000</v>
      </c>
      <c r="P32" s="1">
        <f>LOOKUP($A32,'DMG Tables'!$P$2:$P$35,'DMG Tables'!$O$2:$O$35)*P$1*LOOKUP(P$1,'DMG Tables'!$G$2:$G$7,'DMG Tables'!$H$2:$H$7)</f>
        <v>4095000</v>
      </c>
      <c r="Q32" s="1">
        <f>LOOKUP($A32,'DMG Tables'!$P$2:$P$35,'DMG Tables'!$O$2:$O$35)*Q$1*LOOKUP(Q$1,'DMG Tables'!$G$2:$G$7,'DMG Tables'!$H$2:$H$7)</f>
        <v>4410000</v>
      </c>
      <c r="R32" s="1">
        <f>LOOKUP($A32,'DMG Tables'!$P$2:$P$35,'DMG Tables'!$O$2:$O$35)*R$1*LOOKUP(R$1,'DMG Tables'!$G$2:$G$7,'DMG Tables'!$H$2:$H$7)</f>
        <v>6300000</v>
      </c>
      <c r="S32" s="1">
        <f>LOOKUP($A32,'DMG Tables'!$P$2:$P$35,'DMG Tables'!$O$2:$O$35)*S$1*LOOKUP(S$1,'DMG Tables'!$G$2:$G$7,'DMG Tables'!$H$2:$H$7)</f>
        <v>6720000</v>
      </c>
      <c r="T32" s="1">
        <f>LOOKUP($A32,'DMG Tables'!$P$2:$P$35,'DMG Tables'!$O$2:$O$35)*T$1*LOOKUP(T$1,'DMG Tables'!$G$2:$G$7,'DMG Tables'!$H$2:$H$7)</f>
        <v>7140000</v>
      </c>
      <c r="U32" s="1">
        <f>LOOKUP($A32,'DMG Tables'!$P$2:$P$35,'DMG Tables'!$O$2:$O$35)*U$1*LOOKUP(U$1,'DMG Tables'!$G$2:$G$7,'DMG Tables'!$H$2:$H$7)</f>
        <v>7560000</v>
      </c>
      <c r="V32" s="1">
        <f>LOOKUP($A32,'DMG Tables'!$P$2:$P$35,'DMG Tables'!$O$2:$O$35)*V$1*LOOKUP(V$1,'DMG Tables'!$G$2:$G$7,'DMG Tables'!$H$2:$H$7)</f>
        <v>7980000</v>
      </c>
      <c r="W32" s="1">
        <f>LOOKUP($A32,'DMG Tables'!$P$2:$P$35,'DMG Tables'!$O$2:$O$35)*W$1*LOOKUP(W$1,'DMG Tables'!$G$2:$G$7,'DMG Tables'!$H$2:$H$7)</f>
        <v>8400000</v>
      </c>
      <c r="X32" s="1">
        <f>LOOKUP($A32,'DMG Tables'!$P$2:$P$35,'DMG Tables'!$O$2:$O$35)*X$1*LOOKUP(X$1,'DMG Tables'!$G$2:$G$7,'DMG Tables'!$H$2:$H$7)</f>
        <v>8820000</v>
      </c>
      <c r="Y32" s="1">
        <f>LOOKUP($A32,'DMG Tables'!$P$2:$P$35,'DMG Tables'!$O$2:$O$35)*Y$1*LOOKUP(Y$1,'DMG Tables'!$G$2:$G$7,'DMG Tables'!$H$2:$H$7)</f>
        <v>9240000</v>
      </c>
      <c r="Z32" s="1">
        <f>LOOKUP($A32,'DMG Tables'!$P$2:$P$35,'DMG Tables'!$O$2:$O$35)*Z$1*LOOKUP(Z$1,'DMG Tables'!$G$2:$G$7,'DMG Tables'!$H$2:$H$7)</f>
        <v>9660000</v>
      </c>
      <c r="AA32" s="1">
        <f>LOOKUP($A32,'DMG Tables'!$P$2:$P$35,'DMG Tables'!$O$2:$O$35)*AA$1*LOOKUP(AA$1,'DMG Tables'!$G$2:$G$7,'DMG Tables'!$H$2:$H$7)</f>
        <v>10080000</v>
      </c>
      <c r="AB32" s="1">
        <f>LOOKUP($A32,'DMG Tables'!$P$2:$P$35,'DMG Tables'!$O$2:$O$35)*AB$1*LOOKUP(AB$1,'DMG Tables'!$G$2:$G$7,'DMG Tables'!$H$2:$H$7)</f>
        <v>10500000</v>
      </c>
      <c r="AC32" s="1">
        <f>LOOKUP($A32,'DMG Tables'!$P$2:$P$35,'DMG Tables'!$O$2:$O$35)*AC$1*LOOKUP(AC$1,'DMG Tables'!$G$2:$G$7,'DMG Tables'!$H$2:$H$7)</f>
        <v>10920000</v>
      </c>
      <c r="AD32" s="1">
        <f>LOOKUP($A32,'DMG Tables'!$P$2:$P$35,'DMG Tables'!$O$2:$O$35)*AD$1*LOOKUP(AD$1,'DMG Tables'!$G$2:$G$7,'DMG Tables'!$H$2:$H$7)</f>
        <v>11340000</v>
      </c>
      <c r="AE32" s="1">
        <f>LOOKUP($A32,'DMG Tables'!$P$2:$P$35,'DMG Tables'!$O$2:$O$35)*AE$1*LOOKUP(AE$1,'DMG Tables'!$G$2:$G$7,'DMG Tables'!$H$2:$H$7)</f>
        <v>11760000</v>
      </c>
      <c r="AF32" s="1">
        <f>LOOKUP($A32,'DMG Tables'!$P$2:$P$35,'DMG Tables'!$O$2:$O$35)*AF$1*LOOKUP(AF$1,'DMG Tables'!$G$2:$G$7,'DMG Tables'!$H$2:$H$7)</f>
        <v>12180000</v>
      </c>
      <c r="AG32" s="1">
        <f>LOOKUP($A32,'DMG Tables'!$P$2:$P$35,'DMG Tables'!$O$2:$O$35)*AG$1*LOOKUP(AG$1,'DMG Tables'!$G$2:$G$7,'DMG Tables'!$H$2:$H$7)</f>
        <v>12600000</v>
      </c>
      <c r="AH32" s="1">
        <f>LOOKUP($A32,'DMG Tables'!$P$2:$P$35,'DMG Tables'!$O$2:$O$35)*AH$1*LOOKUP(AH$1,'DMG Tables'!$G$2:$G$7,'DMG Tables'!$H$2:$H$7)</f>
        <v>13020000</v>
      </c>
      <c r="AI32" s="1">
        <f>LOOKUP($A32,'DMG Tables'!$P$2:$P$35,'DMG Tables'!$O$2:$O$35)*AI$1*LOOKUP(AI$1,'DMG Tables'!$G$2:$G$7,'DMG Tables'!$H$2:$H$7)</f>
        <v>13440000</v>
      </c>
      <c r="AJ32" s="1">
        <f>LOOKUP($A32,'DMG Tables'!$P$2:$P$35,'DMG Tables'!$O$2:$O$35)*AJ$1*LOOKUP(AJ$1,'DMG Tables'!$G$2:$G$7,'DMG Tables'!$H$2:$H$7)</f>
        <v>13860000</v>
      </c>
      <c r="AK32" s="1">
        <f>LOOKUP($A32,'DMG Tables'!$P$2:$P$35,'DMG Tables'!$O$2:$O$35)*AK$1*LOOKUP(AK$1,'DMG Tables'!$G$2:$G$7,'DMG Tables'!$H$2:$H$7)</f>
        <v>14280000</v>
      </c>
      <c r="AL32" s="1">
        <f>LOOKUP($A32,'DMG Tables'!$P$2:$P$35,'DMG Tables'!$O$2:$O$35)*AL$1*LOOKUP(AL$1,'DMG Tables'!$G$2:$G$7,'DMG Tables'!$H$2:$H$7)</f>
        <v>14700000</v>
      </c>
      <c r="AM32" s="1">
        <f>LOOKUP($A32,'DMG Tables'!$P$2:$P$35,'DMG Tables'!$O$2:$O$35)*AM$1*LOOKUP(AM$1,'DMG Tables'!$G$2:$G$7,'DMG Tables'!$H$2:$H$7)</f>
        <v>15120000</v>
      </c>
      <c r="AN32" s="1">
        <f>LOOKUP($A32,'DMG Tables'!$P$2:$P$35,'DMG Tables'!$O$2:$O$35)*AN$1*LOOKUP(AN$1,'DMG Tables'!$G$2:$G$7,'DMG Tables'!$H$2:$H$7)</f>
        <v>15540000</v>
      </c>
      <c r="AO32" s="1">
        <f>LOOKUP($A32,'DMG Tables'!$P$2:$P$35,'DMG Tables'!$O$2:$O$35)*AO$1*LOOKUP(AO$1,'DMG Tables'!$G$2:$G$7,'DMG Tables'!$H$2:$H$7)</f>
        <v>15960000</v>
      </c>
      <c r="AP32" s="1">
        <f>LOOKUP($A32,'DMG Tables'!$P$2:$P$35,'DMG Tables'!$O$2:$O$35)*AP$1*LOOKUP(AP$1,'DMG Tables'!$G$2:$G$7,'DMG Tables'!$H$2:$H$7)</f>
        <v>16380000</v>
      </c>
      <c r="AQ32" s="1">
        <f>LOOKUP($A32,'DMG Tables'!$P$2:$P$35,'DMG Tables'!$O$2:$O$35)*AQ$1*LOOKUP(AQ$1,'DMG Tables'!$G$2:$G$7,'DMG Tables'!$H$2:$H$7)</f>
        <v>16800000</v>
      </c>
      <c r="AR32" s="1">
        <f>LOOKUP($A32,'DMG Tables'!$P$2:$P$35,'DMG Tables'!$O$2:$O$35)*AR$1*LOOKUP(AR$1,'DMG Tables'!$G$2:$G$7,'DMG Tables'!$H$2:$H$7)</f>
        <v>17220000</v>
      </c>
      <c r="AS32" s="1">
        <f>LOOKUP($A32,'DMG Tables'!$P$2:$P$35,'DMG Tables'!$O$2:$O$35)*AS$1*LOOKUP(AS$1,'DMG Tables'!$G$2:$G$7,'DMG Tables'!$H$2:$H$7)</f>
        <v>17640000</v>
      </c>
      <c r="AT32" s="1">
        <f>LOOKUP($A32,'DMG Tables'!$P$2:$P$35,'DMG Tables'!$O$2:$O$35)*AT$1*LOOKUP(AT$1,'DMG Tables'!$G$2:$G$7,'DMG Tables'!$H$2:$H$7)</f>
        <v>18060000</v>
      </c>
      <c r="AU32" s="1">
        <f>LOOKUP($A32,'DMG Tables'!$P$2:$P$35,'DMG Tables'!$O$2:$O$35)*AU$1*LOOKUP(AU$1,'DMG Tables'!$G$2:$G$7,'DMG Tables'!$H$2:$H$7)</f>
        <v>18480000</v>
      </c>
      <c r="AV32" s="1">
        <f>LOOKUP($A32,'DMG Tables'!$P$2:$P$35,'DMG Tables'!$O$2:$O$35)*AV$1*LOOKUP(AV$1,'DMG Tables'!$G$2:$G$7,'DMG Tables'!$H$2:$H$7)</f>
        <v>18900000</v>
      </c>
      <c r="AW32" s="1">
        <f>LOOKUP($A32,'DMG Tables'!$P$2:$P$35,'DMG Tables'!$O$2:$O$35)*AW$1*LOOKUP(AW$1,'DMG Tables'!$G$2:$G$7,'DMG Tables'!$H$2:$H$7)</f>
        <v>19320000</v>
      </c>
      <c r="AX32" s="1">
        <f>LOOKUP($A32,'DMG Tables'!$P$2:$P$35,'DMG Tables'!$O$2:$O$35)*AX$1*LOOKUP(AX$1,'DMG Tables'!$G$2:$G$7,'DMG Tables'!$H$2:$H$7)</f>
        <v>19740000</v>
      </c>
      <c r="AY32" s="1">
        <f>LOOKUP($A32,'DMG Tables'!$P$2:$P$35,'DMG Tables'!$O$2:$O$35)*AY$1*LOOKUP(AY$1,'DMG Tables'!$G$2:$G$7,'DMG Tables'!$H$2:$H$7)</f>
        <v>20160000</v>
      </c>
      <c r="AZ32" s="1">
        <f>LOOKUP($A32,'DMG Tables'!$P$2:$P$35,'DMG Tables'!$O$2:$O$35)*AZ$1*LOOKUP(AZ$1,'DMG Tables'!$G$2:$G$7,'DMG Tables'!$H$2:$H$7)</f>
        <v>20580000</v>
      </c>
      <c r="BA32" s="1">
        <f>LOOKUP($A32,'DMG Tables'!$P$2:$P$35,'DMG Tables'!$O$2:$O$35)*BA$1*LOOKUP(BA$1,'DMG Tables'!$G$2:$G$7,'DMG Tables'!$H$2:$H$7)</f>
        <v>21000000</v>
      </c>
      <c r="BB32" s="1">
        <f>LOOKUP($A32,'DMG Tables'!$P$2:$P$35,'DMG Tables'!$O$2:$O$35)*BB$1*LOOKUP(BB$1,'DMG Tables'!$G$2:$G$7,'DMG Tables'!$H$2:$H$7)</f>
        <v>21420000</v>
      </c>
      <c r="BC32" s="1">
        <f>LOOKUP($A32,'DMG Tables'!$P$2:$P$35,'DMG Tables'!$O$2:$O$35)*BC$1*LOOKUP(BC$1,'DMG Tables'!$G$2:$G$7,'DMG Tables'!$H$2:$H$7)</f>
        <v>21840000</v>
      </c>
      <c r="BD32" s="1">
        <f>LOOKUP($A32,'DMG Tables'!$P$2:$P$35,'DMG Tables'!$O$2:$O$35)*BD$1*LOOKUP(BD$1,'DMG Tables'!$G$2:$G$7,'DMG Tables'!$H$2:$H$7)</f>
        <v>22260000</v>
      </c>
      <c r="BE32" s="1">
        <f>LOOKUP($A32,'DMG Tables'!$P$2:$P$35,'DMG Tables'!$O$2:$O$35)*BE$1*LOOKUP(BE$1,'DMG Tables'!$G$2:$G$7,'DMG Tables'!$H$2:$H$7)</f>
        <v>22680000</v>
      </c>
      <c r="BF32" s="1">
        <f>LOOKUP($A32,'DMG Tables'!$P$2:$P$35,'DMG Tables'!$O$2:$O$35)*BF$1*LOOKUP(BF$1,'DMG Tables'!$G$2:$G$7,'DMG Tables'!$H$2:$H$7)</f>
        <v>23100000</v>
      </c>
      <c r="BG32" s="1">
        <f>LOOKUP($A32,'DMG Tables'!$P$2:$P$35,'DMG Tables'!$O$2:$O$35)*BG$1*LOOKUP(BG$1,'DMG Tables'!$G$2:$G$7,'DMG Tables'!$H$2:$H$7)</f>
        <v>23520000</v>
      </c>
      <c r="BH32" s="1">
        <f>LOOKUP($A32,'DMG Tables'!$P$2:$P$35,'DMG Tables'!$O$2:$O$35)*BH$1*LOOKUP(BH$1,'DMG Tables'!$G$2:$G$7,'DMG Tables'!$H$2:$H$7)</f>
        <v>23940000</v>
      </c>
      <c r="BI32" s="1">
        <f>LOOKUP($A32,'DMG Tables'!$P$2:$P$35,'DMG Tables'!$O$2:$O$35)*BI$1*LOOKUP(BI$1,'DMG Tables'!$G$2:$G$7,'DMG Tables'!$H$2:$H$7)</f>
        <v>24360000</v>
      </c>
      <c r="BJ32" s="1">
        <f>LOOKUP($A32,'DMG Tables'!$P$2:$P$35,'DMG Tables'!$O$2:$O$35)*BJ$1*LOOKUP(BJ$1,'DMG Tables'!$G$2:$G$7,'DMG Tables'!$H$2:$H$7)</f>
        <v>24780000</v>
      </c>
      <c r="BK32" s="1">
        <f>LOOKUP($A32,'DMG Tables'!$P$2:$P$35,'DMG Tables'!$O$2:$O$35)*BK$1*LOOKUP(BK$1,'DMG Tables'!$G$2:$G$7,'DMG Tables'!$H$2:$H$7)</f>
        <v>25200000</v>
      </c>
      <c r="BL32" s="1">
        <f>LOOKUP($A32,'DMG Tables'!$P$2:$P$35,'DMG Tables'!$O$2:$O$35)*BL$1*LOOKUP(BL$1,'DMG Tables'!$G$2:$G$7,'DMG Tables'!$H$2:$H$7)</f>
        <v>25620000</v>
      </c>
      <c r="BM32" s="1">
        <f>LOOKUP($A32,'DMG Tables'!$P$2:$P$35,'DMG Tables'!$O$2:$O$35)*BM$1*LOOKUP(BM$1,'DMG Tables'!$G$2:$G$7,'DMG Tables'!$H$2:$H$7)</f>
        <v>26040000</v>
      </c>
      <c r="BN32" s="1">
        <f>LOOKUP($A32,'DMG Tables'!$P$2:$P$35,'DMG Tables'!$O$2:$O$35)*BN$1*LOOKUP(BN$1,'DMG Tables'!$G$2:$G$7,'DMG Tables'!$H$2:$H$7)</f>
        <v>26460000</v>
      </c>
      <c r="BO32" s="1">
        <f>LOOKUP($A32,'DMG Tables'!$P$2:$P$35,'DMG Tables'!$O$2:$O$35)*BO$1*LOOKUP(BO$1,'DMG Tables'!$G$2:$G$7,'DMG Tables'!$H$2:$H$7)</f>
        <v>26880000</v>
      </c>
      <c r="BP32" s="1">
        <f>LOOKUP($A32,'DMG Tables'!$P$2:$P$35,'DMG Tables'!$O$2:$O$35)*BP$1*LOOKUP(BP$1,'DMG Tables'!$G$2:$G$7,'DMG Tables'!$H$2:$H$7)</f>
        <v>27300000</v>
      </c>
      <c r="BQ32" s="1">
        <f>LOOKUP($A32,'DMG Tables'!$P$2:$P$35,'DMG Tables'!$O$2:$O$35)*BQ$1*LOOKUP(BQ$1,'DMG Tables'!$G$2:$G$7,'DMG Tables'!$H$2:$H$7)</f>
        <v>27720000</v>
      </c>
      <c r="BR32" s="1">
        <f>LOOKUP($A32,'DMG Tables'!$P$2:$P$35,'DMG Tables'!$O$2:$O$35)*BR$1*LOOKUP(BR$1,'DMG Tables'!$G$2:$G$7,'DMG Tables'!$H$2:$H$7)</f>
        <v>28140000</v>
      </c>
      <c r="BS32" s="1">
        <f>LOOKUP($A32,'DMG Tables'!$P$2:$P$35,'DMG Tables'!$O$2:$O$35)*BS$1*LOOKUP(BS$1,'DMG Tables'!$G$2:$G$7,'DMG Tables'!$H$2:$H$7)</f>
        <v>28560000</v>
      </c>
      <c r="BT32" s="1">
        <f>LOOKUP($A32,'DMG Tables'!$P$2:$P$35,'DMG Tables'!$O$2:$O$35)*BT$1*LOOKUP(BT$1,'DMG Tables'!$G$2:$G$7,'DMG Tables'!$H$2:$H$7)</f>
        <v>28980000</v>
      </c>
      <c r="BU32" s="1">
        <f>LOOKUP($A32,'DMG Tables'!$P$2:$P$35,'DMG Tables'!$O$2:$O$35)*BU$1*LOOKUP(BU$1,'DMG Tables'!$G$2:$G$7,'DMG Tables'!$H$2:$H$7)</f>
        <v>29400000</v>
      </c>
      <c r="BV32" s="1">
        <f>LOOKUP($A32,'DMG Tables'!$P$2:$P$35,'DMG Tables'!$O$2:$O$35)*BV$1*LOOKUP(BV$1,'DMG Tables'!$G$2:$G$7,'DMG Tables'!$H$2:$H$7)</f>
        <v>29820000</v>
      </c>
      <c r="BW32" s="1">
        <f>LOOKUP($A32,'DMG Tables'!$P$2:$P$35,'DMG Tables'!$O$2:$O$35)*BW$1*LOOKUP(BW$1,'DMG Tables'!$G$2:$G$7,'DMG Tables'!$H$2:$H$7)</f>
        <v>30240000</v>
      </c>
      <c r="BX32" s="1">
        <f>LOOKUP($A32,'DMG Tables'!$P$2:$P$35,'DMG Tables'!$O$2:$O$35)*BX$1*LOOKUP(BX$1,'DMG Tables'!$G$2:$G$7,'DMG Tables'!$H$2:$H$7)</f>
        <v>30660000</v>
      </c>
      <c r="BY32" s="1">
        <f>LOOKUP($A32,'DMG Tables'!$P$2:$P$35,'DMG Tables'!$O$2:$O$35)*BY$1*LOOKUP(BY$1,'DMG Tables'!$G$2:$G$7,'DMG Tables'!$H$2:$H$7)</f>
        <v>31080000</v>
      </c>
      <c r="BZ32" s="1">
        <f>LOOKUP($A32,'DMG Tables'!$P$2:$P$35,'DMG Tables'!$O$2:$O$35)*BZ$1*LOOKUP(BZ$1,'DMG Tables'!$G$2:$G$7,'DMG Tables'!$H$2:$H$7)</f>
        <v>31500000</v>
      </c>
      <c r="CA32" s="1">
        <f>LOOKUP($A32,'DMG Tables'!$P$2:$P$35,'DMG Tables'!$O$2:$O$35)*CA$1*LOOKUP(CA$1,'DMG Tables'!$G$2:$G$7,'DMG Tables'!$H$2:$H$7)</f>
        <v>31920000</v>
      </c>
      <c r="CB32" s="1">
        <f>LOOKUP($A32,'DMG Tables'!$P$2:$P$35,'DMG Tables'!$O$2:$O$35)*CB$1*LOOKUP(CB$1,'DMG Tables'!$G$2:$G$7,'DMG Tables'!$H$2:$H$7)</f>
        <v>32340000</v>
      </c>
      <c r="CC32" s="1">
        <f>LOOKUP($A32,'DMG Tables'!$P$2:$P$35,'DMG Tables'!$O$2:$O$35)*CC$1*LOOKUP(CC$1,'DMG Tables'!$G$2:$G$7,'DMG Tables'!$H$2:$H$7)</f>
        <v>32760000</v>
      </c>
      <c r="CD32" s="1">
        <f>LOOKUP($A32,'DMG Tables'!$P$2:$P$35,'DMG Tables'!$O$2:$O$35)*CD$1*LOOKUP(CD$1,'DMG Tables'!$G$2:$G$7,'DMG Tables'!$H$2:$H$7)</f>
        <v>33180000</v>
      </c>
      <c r="CE32" s="1">
        <f>LOOKUP($A32,'DMG Tables'!$P$2:$P$35,'DMG Tables'!$O$2:$O$35)*CE$1*LOOKUP(CE$1,'DMG Tables'!$G$2:$G$7,'DMG Tables'!$H$2:$H$7)</f>
        <v>33600000</v>
      </c>
      <c r="CF32" s="1">
        <f>LOOKUP($A32,'DMG Tables'!$P$2:$P$35,'DMG Tables'!$O$2:$O$35)*CF$1*LOOKUP(CF$1,'DMG Tables'!$G$2:$G$7,'DMG Tables'!$H$2:$H$7)</f>
        <v>34020000</v>
      </c>
      <c r="CG32" s="1">
        <f>LOOKUP($A32,'DMG Tables'!$P$2:$P$35,'DMG Tables'!$O$2:$O$35)*CG$1*LOOKUP(CG$1,'DMG Tables'!$G$2:$G$7,'DMG Tables'!$H$2:$H$7)</f>
        <v>34440000</v>
      </c>
      <c r="CH32" s="1">
        <f>LOOKUP($A32,'DMG Tables'!$P$2:$P$35,'DMG Tables'!$O$2:$O$35)*CH$1*LOOKUP(CH$1,'DMG Tables'!$G$2:$G$7,'DMG Tables'!$H$2:$H$7)</f>
        <v>34860000</v>
      </c>
      <c r="CI32" s="1">
        <f>LOOKUP($A32,'DMG Tables'!$P$2:$P$35,'DMG Tables'!$O$2:$O$35)*CI$1*LOOKUP(CI$1,'DMG Tables'!$G$2:$G$7,'DMG Tables'!$H$2:$H$7)</f>
        <v>35280000</v>
      </c>
      <c r="CJ32" s="1">
        <f>LOOKUP($A32,'DMG Tables'!$P$2:$P$35,'DMG Tables'!$O$2:$O$35)*CJ$1*LOOKUP(CJ$1,'DMG Tables'!$G$2:$G$7,'DMG Tables'!$H$2:$H$7)</f>
        <v>35700000</v>
      </c>
      <c r="CK32" s="1">
        <f>LOOKUP($A32,'DMG Tables'!$P$2:$P$35,'DMG Tables'!$O$2:$O$35)*CK$1*LOOKUP(CK$1,'DMG Tables'!$G$2:$G$7,'DMG Tables'!$H$2:$H$7)</f>
        <v>36120000</v>
      </c>
      <c r="CL32" s="1">
        <f>LOOKUP($A32,'DMG Tables'!$P$2:$P$35,'DMG Tables'!$O$2:$O$35)*CL$1*LOOKUP(CL$1,'DMG Tables'!$G$2:$G$7,'DMG Tables'!$H$2:$H$7)</f>
        <v>36540000</v>
      </c>
      <c r="CM32" s="1">
        <f>LOOKUP($A32,'DMG Tables'!$P$2:$P$35,'DMG Tables'!$O$2:$O$35)*CM$1*LOOKUP(CM$1,'DMG Tables'!$G$2:$G$7,'DMG Tables'!$H$2:$H$7)</f>
        <v>36960000</v>
      </c>
      <c r="CN32" s="1">
        <f>LOOKUP($A32,'DMG Tables'!$P$2:$P$35,'DMG Tables'!$O$2:$O$35)*CN$1*LOOKUP(CN$1,'DMG Tables'!$G$2:$G$7,'DMG Tables'!$H$2:$H$7)</f>
        <v>37380000</v>
      </c>
      <c r="CO32" s="1">
        <f>LOOKUP($A32,'DMG Tables'!$P$2:$P$35,'DMG Tables'!$O$2:$O$35)*CO$1*LOOKUP(CO$1,'DMG Tables'!$G$2:$G$7,'DMG Tables'!$H$2:$H$7)</f>
        <v>37800000</v>
      </c>
      <c r="CP32" s="1">
        <f>LOOKUP($A32,'DMG Tables'!$P$2:$P$35,'DMG Tables'!$O$2:$O$35)*CP$1*LOOKUP(CP$1,'DMG Tables'!$G$2:$G$7,'DMG Tables'!$H$2:$H$7)</f>
        <v>38220000</v>
      </c>
      <c r="CQ32" s="1">
        <f>LOOKUP($A32,'DMG Tables'!$P$2:$P$35,'DMG Tables'!$O$2:$O$35)*CQ$1*LOOKUP(CQ$1,'DMG Tables'!$G$2:$G$7,'DMG Tables'!$H$2:$H$7)</f>
        <v>38640000</v>
      </c>
      <c r="CR32" s="1">
        <f>LOOKUP($A32,'DMG Tables'!$P$2:$P$35,'DMG Tables'!$O$2:$O$35)*CR$1*LOOKUP(CR$1,'DMG Tables'!$G$2:$G$7,'DMG Tables'!$H$2:$H$7)</f>
        <v>39060000</v>
      </c>
      <c r="CS32" s="1">
        <f>LOOKUP($A32,'DMG Tables'!$P$2:$P$35,'DMG Tables'!$O$2:$O$35)*CS$1*LOOKUP(CS$1,'DMG Tables'!$G$2:$G$7,'DMG Tables'!$H$2:$H$7)</f>
        <v>39480000</v>
      </c>
      <c r="CT32" s="1">
        <f>LOOKUP($A32,'DMG Tables'!$P$2:$P$35,'DMG Tables'!$O$2:$O$35)*CT$1*LOOKUP(CT$1,'DMG Tables'!$G$2:$G$7,'DMG Tables'!$H$2:$H$7)</f>
        <v>39900000</v>
      </c>
      <c r="CU32" s="1">
        <f>LOOKUP($A32,'DMG Tables'!$P$2:$P$35,'DMG Tables'!$O$2:$O$35)*CU$1*LOOKUP(CU$1,'DMG Tables'!$G$2:$G$7,'DMG Tables'!$H$2:$H$7)</f>
        <v>40320000</v>
      </c>
      <c r="CV32" s="1">
        <f>LOOKUP($A32,'DMG Tables'!$P$2:$P$35,'DMG Tables'!$O$2:$O$35)*CV$1*LOOKUP(CV$1,'DMG Tables'!$G$2:$G$7,'DMG Tables'!$H$2:$H$7)</f>
        <v>40740000</v>
      </c>
      <c r="CW32" s="1">
        <f>LOOKUP($A32,'DMG Tables'!$P$2:$P$35,'DMG Tables'!$O$2:$O$35)*CW$1*LOOKUP(CW$1,'DMG Tables'!$G$2:$G$7,'DMG Tables'!$H$2:$H$7)</f>
        <v>41160000</v>
      </c>
      <c r="CX32" s="1">
        <f>LOOKUP($A32,'DMG Tables'!$P$2:$P$35,'DMG Tables'!$O$2:$O$35)*CX$1*LOOKUP(CX$1,'DMG Tables'!$G$2:$G$7,'DMG Tables'!$H$2:$H$7)</f>
        <v>41580000</v>
      </c>
      <c r="CY32" s="1">
        <f>LOOKUP($A32,'DMG Tables'!$P$2:$P$35,'DMG Tables'!$O$2:$O$35)*CY$1*LOOKUP(CY$1,'DMG Tables'!$G$2:$G$7,'DMG Tables'!$H$2:$H$7)</f>
        <v>42000000</v>
      </c>
      <c r="CZ32" s="1">
        <f>LOOKUP($A32,'DMG Tables'!$P$2:$P$35,'DMG Tables'!$O$2:$O$35)*CZ$1*LOOKUP(CZ$1,'DMG Tables'!$G$2:$G$7,'DMG Tables'!$H$2:$H$7)</f>
        <v>42420000</v>
      </c>
      <c r="DA32" s="1">
        <f>LOOKUP($A32,'DMG Tables'!$P$2:$P$35,'DMG Tables'!$O$2:$O$35)*DA$1*LOOKUP(DA$1,'DMG Tables'!$G$2:$G$7,'DMG Tables'!$H$2:$H$7)</f>
        <v>42840000</v>
      </c>
      <c r="DB32" s="1">
        <f>LOOKUP($A32,'DMG Tables'!$P$2:$P$35,'DMG Tables'!$O$2:$O$35)*DB$1*LOOKUP(DB$1,'DMG Tables'!$G$2:$G$7,'DMG Tables'!$H$2:$H$7)</f>
        <v>43260000</v>
      </c>
      <c r="DC32" s="1">
        <f>LOOKUP($A32,'DMG Tables'!$P$2:$P$35,'DMG Tables'!$O$2:$O$35)*DC$1*LOOKUP(DC$1,'DMG Tables'!$G$2:$G$7,'DMG Tables'!$H$2:$H$7)</f>
        <v>43680000</v>
      </c>
      <c r="DD32" s="1">
        <f>LOOKUP($A32,'DMG Tables'!$P$2:$P$35,'DMG Tables'!$O$2:$O$35)*DD$1*LOOKUP(DD$1,'DMG Tables'!$G$2:$G$7,'DMG Tables'!$H$2:$H$7)</f>
        <v>44100000</v>
      </c>
      <c r="DE32" s="1">
        <f>LOOKUP($A32,'DMG Tables'!$P$2:$P$35,'DMG Tables'!$O$2:$O$35)*DE$1*LOOKUP(DE$1,'DMG Tables'!$G$2:$G$7,'DMG Tables'!$H$2:$H$7)</f>
        <v>44520000</v>
      </c>
      <c r="DF32" s="1">
        <f>LOOKUP($A32,'DMG Tables'!$P$2:$P$35,'DMG Tables'!$O$2:$O$35)*DF$1*LOOKUP(DF$1,'DMG Tables'!$G$2:$G$7,'DMG Tables'!$H$2:$H$7)</f>
        <v>44940000</v>
      </c>
      <c r="DG32" s="1">
        <f>LOOKUP($A32,'DMG Tables'!$P$2:$P$35,'DMG Tables'!$O$2:$O$35)*DG$1*LOOKUP(DG$1,'DMG Tables'!$G$2:$G$7,'DMG Tables'!$H$2:$H$7)</f>
        <v>45360000</v>
      </c>
      <c r="DH32" s="1">
        <f>LOOKUP($A32,'DMG Tables'!$P$2:$P$35,'DMG Tables'!$O$2:$O$35)*DH$1*LOOKUP(DH$1,'DMG Tables'!$G$2:$G$7,'DMG Tables'!$H$2:$H$7)</f>
        <v>45780000</v>
      </c>
      <c r="DI32" s="1">
        <f>LOOKUP($A32,'DMG Tables'!$P$2:$P$35,'DMG Tables'!$O$2:$O$35)*DI$1*LOOKUP(DI$1,'DMG Tables'!$G$2:$G$7,'DMG Tables'!$H$2:$H$7)</f>
        <v>46200000</v>
      </c>
      <c r="DJ32" s="1">
        <f>LOOKUP($A32,'DMG Tables'!$P$2:$P$35,'DMG Tables'!$O$2:$O$35)*DJ$1*LOOKUP(DJ$1,'DMG Tables'!$G$2:$G$7,'DMG Tables'!$H$2:$H$7)</f>
        <v>46620000</v>
      </c>
      <c r="DK32" s="1">
        <f>LOOKUP($A32,'DMG Tables'!$P$2:$P$35,'DMG Tables'!$O$2:$O$35)*DK$1*LOOKUP(DK$1,'DMG Tables'!$G$2:$G$7,'DMG Tables'!$H$2:$H$7)</f>
        <v>47040000</v>
      </c>
      <c r="DL32" s="1">
        <f>LOOKUP($A32,'DMG Tables'!$P$2:$P$35,'DMG Tables'!$O$2:$O$35)*DL$1*LOOKUP(DL$1,'DMG Tables'!$G$2:$G$7,'DMG Tables'!$H$2:$H$7)</f>
        <v>47460000</v>
      </c>
      <c r="DM32" s="1">
        <f>LOOKUP($A32,'DMG Tables'!$P$2:$P$35,'DMG Tables'!$O$2:$O$35)*DM$1*LOOKUP(DM$1,'DMG Tables'!$G$2:$G$7,'DMG Tables'!$H$2:$H$7)</f>
        <v>47880000</v>
      </c>
      <c r="DN32" s="1">
        <f>LOOKUP($A32,'DMG Tables'!$P$2:$P$35,'DMG Tables'!$O$2:$O$35)*DN$1*LOOKUP(DN$1,'DMG Tables'!$G$2:$G$7,'DMG Tables'!$H$2:$H$7)</f>
        <v>48300000</v>
      </c>
      <c r="DO32" s="1">
        <f>LOOKUP($A32,'DMG Tables'!$P$2:$P$35,'DMG Tables'!$O$2:$O$35)*DO$1*LOOKUP(DO$1,'DMG Tables'!$G$2:$G$7,'DMG Tables'!$H$2:$H$7)</f>
        <v>48720000</v>
      </c>
      <c r="DP32" s="1">
        <f>LOOKUP($A32,'DMG Tables'!$P$2:$P$35,'DMG Tables'!$O$2:$O$35)*DP$1*LOOKUP(DP$1,'DMG Tables'!$G$2:$G$7,'DMG Tables'!$H$2:$H$7)</f>
        <v>49140000</v>
      </c>
      <c r="DQ32" s="1">
        <f>LOOKUP($A32,'DMG Tables'!$P$2:$P$35,'DMG Tables'!$O$2:$O$35)*DQ$1*LOOKUP(DQ$1,'DMG Tables'!$G$2:$G$7,'DMG Tables'!$H$2:$H$7)</f>
        <v>49560000</v>
      </c>
      <c r="DR32" s="1">
        <f>LOOKUP($A32,'DMG Tables'!$P$2:$P$35,'DMG Tables'!$O$2:$O$35)*DR$1*LOOKUP(DR$1,'DMG Tables'!$G$2:$G$7,'DMG Tables'!$H$2:$H$7)</f>
        <v>49980000</v>
      </c>
      <c r="DS32" s="1">
        <f>LOOKUP($A32,'DMG Tables'!$P$2:$P$35,'DMG Tables'!$O$2:$O$35)*DS$1*LOOKUP(DS$1,'DMG Tables'!$G$2:$G$7,'DMG Tables'!$H$2:$H$7)</f>
        <v>50400000</v>
      </c>
      <c r="DT32" s="1">
        <f>LOOKUP($A32,'DMG Tables'!$P$2:$P$35,'DMG Tables'!$O$2:$O$35)*DT$1*LOOKUP(DT$1,'DMG Tables'!$G$2:$G$7,'DMG Tables'!$H$2:$H$7)</f>
        <v>50820000</v>
      </c>
      <c r="DU32" s="1">
        <f>LOOKUP($A32,'DMG Tables'!$P$2:$P$35,'DMG Tables'!$O$2:$O$35)*DU$1*LOOKUP(DU$1,'DMG Tables'!$G$2:$G$7,'DMG Tables'!$H$2:$H$7)</f>
        <v>51240000</v>
      </c>
      <c r="DV32" s="1">
        <f>LOOKUP($A32,'DMG Tables'!$P$2:$P$35,'DMG Tables'!$O$2:$O$35)*DV$1*LOOKUP(DV$1,'DMG Tables'!$G$2:$G$7,'DMG Tables'!$H$2:$H$7)</f>
        <v>51660000</v>
      </c>
      <c r="DW32" s="1">
        <f>LOOKUP($A32,'DMG Tables'!$P$2:$P$35,'DMG Tables'!$O$2:$O$35)*DW$1*LOOKUP(DW$1,'DMG Tables'!$G$2:$G$7,'DMG Tables'!$H$2:$H$7)</f>
        <v>52080000</v>
      </c>
      <c r="DX32" s="1">
        <f>LOOKUP($A32,'DMG Tables'!$P$2:$P$35,'DMG Tables'!$O$2:$O$35)*DX$1*LOOKUP(DX$1,'DMG Tables'!$G$2:$G$7,'DMG Tables'!$H$2:$H$7)</f>
        <v>52500000</v>
      </c>
      <c r="DY32" s="1">
        <f>LOOKUP($A32,'DMG Tables'!$P$2:$P$35,'DMG Tables'!$O$2:$O$35)*DY$1*LOOKUP(DY$1,'DMG Tables'!$G$2:$G$7,'DMG Tables'!$H$2:$H$7)</f>
        <v>52920000</v>
      </c>
      <c r="DZ32" s="1">
        <f>LOOKUP($A32,'DMG Tables'!$P$2:$P$35,'DMG Tables'!$O$2:$O$35)*DZ$1*LOOKUP(DZ$1,'DMG Tables'!$G$2:$G$7,'DMG Tables'!$H$2:$H$7)</f>
        <v>53340000</v>
      </c>
      <c r="EA32" s="1">
        <f>LOOKUP($A32,'DMG Tables'!$P$2:$P$35,'DMG Tables'!$O$2:$O$35)*EA$1*LOOKUP(EA$1,'DMG Tables'!$G$2:$G$7,'DMG Tables'!$H$2:$H$7)</f>
        <v>53760000</v>
      </c>
      <c r="EB32" s="1">
        <f>LOOKUP($A32,'DMG Tables'!$P$2:$P$35,'DMG Tables'!$O$2:$O$35)*EB$1*LOOKUP(EB$1,'DMG Tables'!$G$2:$G$7,'DMG Tables'!$H$2:$H$7)</f>
        <v>54180000</v>
      </c>
      <c r="EC32" s="1">
        <f>LOOKUP($A32,'DMG Tables'!$P$2:$P$35,'DMG Tables'!$O$2:$O$35)*EC$1*LOOKUP(EC$1,'DMG Tables'!$G$2:$G$7,'DMG Tables'!$H$2:$H$7)</f>
        <v>54600000</v>
      </c>
      <c r="ED32" s="1">
        <f>LOOKUP($A32,'DMG Tables'!$P$2:$P$35,'DMG Tables'!$O$2:$O$35)*ED$1*LOOKUP(ED$1,'DMG Tables'!$G$2:$G$7,'DMG Tables'!$H$2:$H$7)</f>
        <v>55020000</v>
      </c>
      <c r="EE32" s="1">
        <f>LOOKUP($A32,'DMG Tables'!$P$2:$P$35,'DMG Tables'!$O$2:$O$35)*EE$1*LOOKUP(EE$1,'DMG Tables'!$G$2:$G$7,'DMG Tables'!$H$2:$H$7)</f>
        <v>55440000</v>
      </c>
      <c r="EF32" s="1">
        <f>LOOKUP($A32,'DMG Tables'!$P$2:$P$35,'DMG Tables'!$O$2:$O$35)*EF$1*LOOKUP(EF$1,'DMG Tables'!$G$2:$G$7,'DMG Tables'!$H$2:$H$7)</f>
        <v>55860000</v>
      </c>
      <c r="EG32" s="1">
        <f>LOOKUP($A32,'DMG Tables'!$P$2:$P$35,'DMG Tables'!$O$2:$O$35)*EG$1*LOOKUP(EG$1,'DMG Tables'!$G$2:$G$7,'DMG Tables'!$H$2:$H$7)</f>
        <v>56280000</v>
      </c>
      <c r="EH32" s="1">
        <f>LOOKUP($A32,'DMG Tables'!$P$2:$P$35,'DMG Tables'!$O$2:$O$35)*EH$1*LOOKUP(EH$1,'DMG Tables'!$G$2:$G$7,'DMG Tables'!$H$2:$H$7)</f>
        <v>56700000</v>
      </c>
      <c r="EI32" s="1">
        <f>LOOKUP($A32,'DMG Tables'!$P$2:$P$35,'DMG Tables'!$O$2:$O$35)*EI$1*LOOKUP(EI$1,'DMG Tables'!$G$2:$G$7,'DMG Tables'!$H$2:$H$7)</f>
        <v>57120000</v>
      </c>
      <c r="EJ32" s="1">
        <f>LOOKUP($A32,'DMG Tables'!$P$2:$P$35,'DMG Tables'!$O$2:$O$35)*EJ$1*LOOKUP(EJ$1,'DMG Tables'!$G$2:$G$7,'DMG Tables'!$H$2:$H$7)</f>
        <v>57540000</v>
      </c>
      <c r="EK32" s="1">
        <f>LOOKUP($A32,'DMG Tables'!$P$2:$P$35,'DMG Tables'!$O$2:$O$35)*EK$1*LOOKUP(EK$1,'DMG Tables'!$G$2:$G$7,'DMG Tables'!$H$2:$H$7)</f>
        <v>57960000</v>
      </c>
      <c r="EL32" s="1">
        <f>LOOKUP($A32,'DMG Tables'!$P$2:$P$35,'DMG Tables'!$O$2:$O$35)*EL$1*LOOKUP(EL$1,'DMG Tables'!$G$2:$G$7,'DMG Tables'!$H$2:$H$7)</f>
        <v>58380000</v>
      </c>
      <c r="EM32" s="1">
        <f>LOOKUP($A32,'DMG Tables'!$P$2:$P$35,'DMG Tables'!$O$2:$O$35)*EM$1*LOOKUP(EM$1,'DMG Tables'!$G$2:$G$7,'DMG Tables'!$H$2:$H$7)</f>
        <v>58800000</v>
      </c>
      <c r="EN32" s="1">
        <f>LOOKUP($A32,'DMG Tables'!$P$2:$P$35,'DMG Tables'!$O$2:$O$35)*EN$1*LOOKUP(EN$1,'DMG Tables'!$G$2:$G$7,'DMG Tables'!$H$2:$H$7)</f>
        <v>59220000</v>
      </c>
      <c r="EO32" s="1">
        <f>LOOKUP($A32,'DMG Tables'!$P$2:$P$35,'DMG Tables'!$O$2:$O$35)*EO$1*LOOKUP(EO$1,'DMG Tables'!$G$2:$G$7,'DMG Tables'!$H$2:$H$7)</f>
        <v>59640000</v>
      </c>
      <c r="EP32" s="1">
        <f>LOOKUP($A32,'DMG Tables'!$P$2:$P$35,'DMG Tables'!$O$2:$O$35)*EP$1*LOOKUP(EP$1,'DMG Tables'!$G$2:$G$7,'DMG Tables'!$H$2:$H$7)</f>
        <v>60060000</v>
      </c>
      <c r="EQ32" s="1">
        <f>LOOKUP($A32,'DMG Tables'!$P$2:$P$35,'DMG Tables'!$O$2:$O$35)*EQ$1*LOOKUP(EQ$1,'DMG Tables'!$G$2:$G$7,'DMG Tables'!$H$2:$H$7)</f>
        <v>60480000</v>
      </c>
      <c r="ER32" s="1">
        <f>LOOKUP($A32,'DMG Tables'!$P$2:$P$35,'DMG Tables'!$O$2:$O$35)*ER$1*LOOKUP(ER$1,'DMG Tables'!$G$2:$G$7,'DMG Tables'!$H$2:$H$7)</f>
        <v>60900000</v>
      </c>
      <c r="ES32" s="1">
        <f>LOOKUP($A32,'DMG Tables'!$P$2:$P$35,'DMG Tables'!$O$2:$O$35)*ES$1*LOOKUP(ES$1,'DMG Tables'!$G$2:$G$7,'DMG Tables'!$H$2:$H$7)</f>
        <v>61320000</v>
      </c>
      <c r="ET32" s="1">
        <f>LOOKUP($A32,'DMG Tables'!$P$2:$P$35,'DMG Tables'!$O$2:$O$35)*ET$1*LOOKUP(ET$1,'DMG Tables'!$G$2:$G$7,'DMG Tables'!$H$2:$H$7)</f>
        <v>61740000</v>
      </c>
      <c r="EU32" s="1">
        <f>LOOKUP($A32,'DMG Tables'!$P$2:$P$35,'DMG Tables'!$O$2:$O$35)*EU$1*LOOKUP(EU$1,'DMG Tables'!$G$2:$G$7,'DMG Tables'!$H$2:$H$7)</f>
        <v>62160000</v>
      </c>
      <c r="EV32" s="1">
        <f>LOOKUP($A32,'DMG Tables'!$P$2:$P$35,'DMG Tables'!$O$2:$O$35)*EV$1*LOOKUP(EV$1,'DMG Tables'!$G$2:$G$7,'DMG Tables'!$H$2:$H$7)</f>
        <v>62580000</v>
      </c>
      <c r="EW32" s="1">
        <f>LOOKUP($A32,'DMG Tables'!$P$2:$P$35,'DMG Tables'!$O$2:$O$35)*EW$1*LOOKUP(EW$1,'DMG Tables'!$G$2:$G$7,'DMG Tables'!$H$2:$H$7)</f>
        <v>63000000</v>
      </c>
      <c r="EX32" s="1">
        <f>LOOKUP($A32,'DMG Tables'!$P$2:$P$35,'DMG Tables'!$O$2:$O$35)*EX$1*LOOKUP(EX$1,'DMG Tables'!$G$2:$G$7,'DMG Tables'!$H$2:$H$7)</f>
        <v>63420000</v>
      </c>
      <c r="EY32" s="1">
        <f>LOOKUP($A32,'DMG Tables'!$P$2:$P$35,'DMG Tables'!$O$2:$O$35)*EY$1*LOOKUP(EY$1,'DMG Tables'!$G$2:$G$7,'DMG Tables'!$H$2:$H$7)</f>
        <v>63840000</v>
      </c>
      <c r="EZ32" s="1">
        <f>LOOKUP($A32,'DMG Tables'!$P$2:$P$35,'DMG Tables'!$O$2:$O$35)*EZ$1*LOOKUP(EZ$1,'DMG Tables'!$G$2:$G$7,'DMG Tables'!$H$2:$H$7)</f>
        <v>64260000</v>
      </c>
      <c r="FA32" s="1">
        <f>LOOKUP($A32,'DMG Tables'!$P$2:$P$35,'DMG Tables'!$O$2:$O$35)*FA$1*LOOKUP(FA$1,'DMG Tables'!$G$2:$G$7,'DMG Tables'!$H$2:$H$7)</f>
        <v>64680000</v>
      </c>
      <c r="FB32" s="1">
        <f>LOOKUP($A32,'DMG Tables'!$P$2:$P$35,'DMG Tables'!$O$2:$O$35)*FB$1*LOOKUP(FB$1,'DMG Tables'!$G$2:$G$7,'DMG Tables'!$H$2:$H$7)</f>
        <v>65100000</v>
      </c>
      <c r="FC32" s="1">
        <f>LOOKUP($A32,'DMG Tables'!$P$2:$P$35,'DMG Tables'!$O$2:$O$35)*FC$1*LOOKUP(FC$1,'DMG Tables'!$G$2:$G$7,'DMG Tables'!$H$2:$H$7)</f>
        <v>65520000</v>
      </c>
      <c r="FD32" s="1">
        <f>LOOKUP($A32,'DMG Tables'!$P$2:$P$35,'DMG Tables'!$O$2:$O$35)*FD$1*LOOKUP(FD$1,'DMG Tables'!$G$2:$G$7,'DMG Tables'!$H$2:$H$7)</f>
        <v>65940000</v>
      </c>
      <c r="FE32" s="1">
        <f>LOOKUP($A32,'DMG Tables'!$P$2:$P$35,'DMG Tables'!$O$2:$O$35)*FE$1*LOOKUP(FE$1,'DMG Tables'!$G$2:$G$7,'DMG Tables'!$H$2:$H$7)</f>
        <v>66360000</v>
      </c>
      <c r="FF32" s="1">
        <f>LOOKUP($A32,'DMG Tables'!$P$2:$P$35,'DMG Tables'!$O$2:$O$35)*FF$1*LOOKUP(FF$1,'DMG Tables'!$G$2:$G$7,'DMG Tables'!$H$2:$H$7)</f>
        <v>66780000</v>
      </c>
      <c r="FG32" s="1">
        <f>LOOKUP($A32,'DMG Tables'!$P$2:$P$35,'DMG Tables'!$O$2:$O$35)*FG$1*LOOKUP(FG$1,'DMG Tables'!$G$2:$G$7,'DMG Tables'!$H$2:$H$7)</f>
        <v>67200000</v>
      </c>
      <c r="FH32" s="1">
        <f>LOOKUP($A32,'DMG Tables'!$P$2:$P$35,'DMG Tables'!$O$2:$O$35)*FH$1*LOOKUP(FH$1,'DMG Tables'!$G$2:$G$7,'DMG Tables'!$H$2:$H$7)</f>
        <v>67620000</v>
      </c>
      <c r="FI32" s="1">
        <f>LOOKUP($A32,'DMG Tables'!$P$2:$P$35,'DMG Tables'!$O$2:$O$35)*FI$1*LOOKUP(FI$1,'DMG Tables'!$G$2:$G$7,'DMG Tables'!$H$2:$H$7)</f>
        <v>68040000</v>
      </c>
      <c r="FJ32" s="1">
        <f>LOOKUP($A32,'DMG Tables'!$P$2:$P$35,'DMG Tables'!$O$2:$O$35)*FJ$1*LOOKUP(FJ$1,'DMG Tables'!$G$2:$G$7,'DMG Tables'!$H$2:$H$7)</f>
        <v>68460000</v>
      </c>
      <c r="FK32" s="1">
        <f>LOOKUP($A32,'DMG Tables'!$P$2:$P$35,'DMG Tables'!$O$2:$O$35)*FK$1*LOOKUP(FK$1,'DMG Tables'!$G$2:$G$7,'DMG Tables'!$H$2:$H$7)</f>
        <v>68880000</v>
      </c>
      <c r="FL32" s="1">
        <f>LOOKUP($A32,'DMG Tables'!$P$2:$P$35,'DMG Tables'!$O$2:$O$35)*FL$1*LOOKUP(FL$1,'DMG Tables'!$G$2:$G$7,'DMG Tables'!$H$2:$H$7)</f>
        <v>69300000</v>
      </c>
      <c r="FM32" s="1">
        <f>LOOKUP($A32,'DMG Tables'!$P$2:$P$35,'DMG Tables'!$O$2:$O$35)*FM$1*LOOKUP(FM$1,'DMG Tables'!$G$2:$G$7,'DMG Tables'!$H$2:$H$7)</f>
        <v>69720000</v>
      </c>
      <c r="FN32" s="1">
        <f>LOOKUP($A32,'DMG Tables'!$P$2:$P$35,'DMG Tables'!$O$2:$O$35)*FN$1*LOOKUP(FN$1,'DMG Tables'!$G$2:$G$7,'DMG Tables'!$H$2:$H$7)</f>
        <v>70140000</v>
      </c>
      <c r="FO32" s="1">
        <f>LOOKUP($A32,'DMG Tables'!$P$2:$P$35,'DMG Tables'!$O$2:$O$35)*FO$1*LOOKUP(FO$1,'DMG Tables'!$G$2:$G$7,'DMG Tables'!$H$2:$H$7)</f>
        <v>70560000</v>
      </c>
      <c r="FP32" s="1">
        <f>LOOKUP($A32,'DMG Tables'!$P$2:$P$35,'DMG Tables'!$O$2:$O$35)*FP$1*LOOKUP(FP$1,'DMG Tables'!$G$2:$G$7,'DMG Tables'!$H$2:$H$7)</f>
        <v>70980000</v>
      </c>
      <c r="FQ32" s="1">
        <f>LOOKUP($A32,'DMG Tables'!$P$2:$P$35,'DMG Tables'!$O$2:$O$35)*FQ$1*LOOKUP(FQ$1,'DMG Tables'!$G$2:$G$7,'DMG Tables'!$H$2:$H$7)</f>
        <v>71400000</v>
      </c>
      <c r="FR32" s="1">
        <f>LOOKUP($A32,'DMG Tables'!$P$2:$P$35,'DMG Tables'!$O$2:$O$35)*FR$1*LOOKUP(FR$1,'DMG Tables'!$G$2:$G$7,'DMG Tables'!$H$2:$H$7)</f>
        <v>71820000</v>
      </c>
      <c r="FS32" s="1">
        <f>LOOKUP($A32,'DMG Tables'!$P$2:$P$35,'DMG Tables'!$O$2:$O$35)*FS$1*LOOKUP(FS$1,'DMG Tables'!$G$2:$G$7,'DMG Tables'!$H$2:$H$7)</f>
        <v>72240000</v>
      </c>
      <c r="FT32" s="1">
        <f>LOOKUP($A32,'DMG Tables'!$P$2:$P$35,'DMG Tables'!$O$2:$O$35)*FT$1*LOOKUP(FT$1,'DMG Tables'!$G$2:$G$7,'DMG Tables'!$H$2:$H$7)</f>
        <v>72660000</v>
      </c>
      <c r="FU32" s="1">
        <f>LOOKUP($A32,'DMG Tables'!$P$2:$P$35,'DMG Tables'!$O$2:$O$35)*FU$1*LOOKUP(FU$1,'DMG Tables'!$G$2:$G$7,'DMG Tables'!$H$2:$H$7)</f>
        <v>73080000</v>
      </c>
      <c r="FV32" s="1">
        <f>LOOKUP($A32,'DMG Tables'!$P$2:$P$35,'DMG Tables'!$O$2:$O$35)*FV$1*LOOKUP(FV$1,'DMG Tables'!$G$2:$G$7,'DMG Tables'!$H$2:$H$7)</f>
        <v>73500000</v>
      </c>
      <c r="FW32" s="1">
        <f>LOOKUP($A32,'DMG Tables'!$P$2:$P$35,'DMG Tables'!$O$2:$O$35)*FW$1*LOOKUP(FW$1,'DMG Tables'!$G$2:$G$7,'DMG Tables'!$H$2:$H$7)</f>
        <v>73920000</v>
      </c>
      <c r="FX32" s="1">
        <f>LOOKUP($A32,'DMG Tables'!$P$2:$P$35,'DMG Tables'!$O$2:$O$35)*FX$1*LOOKUP(FX$1,'DMG Tables'!$G$2:$G$7,'DMG Tables'!$H$2:$H$7)</f>
        <v>74340000</v>
      </c>
      <c r="FY32" s="1">
        <f>LOOKUP($A32,'DMG Tables'!$P$2:$P$35,'DMG Tables'!$O$2:$O$35)*FY$1*LOOKUP(FY$1,'DMG Tables'!$G$2:$G$7,'DMG Tables'!$H$2:$H$7)</f>
        <v>74760000</v>
      </c>
      <c r="FZ32" s="1">
        <f>LOOKUP($A32,'DMG Tables'!$P$2:$P$35,'DMG Tables'!$O$2:$O$35)*FZ$1*LOOKUP(FZ$1,'DMG Tables'!$G$2:$G$7,'DMG Tables'!$H$2:$H$7)</f>
        <v>75180000</v>
      </c>
      <c r="GA32" s="1">
        <f>LOOKUP($A32,'DMG Tables'!$P$2:$P$35,'DMG Tables'!$O$2:$O$35)*GA$1*LOOKUP(GA$1,'DMG Tables'!$G$2:$G$7,'DMG Tables'!$H$2:$H$7)</f>
        <v>75600000</v>
      </c>
      <c r="GB32" s="1">
        <f>LOOKUP($A32,'DMG Tables'!$P$2:$P$35,'DMG Tables'!$O$2:$O$35)*GB$1*LOOKUP(GB$1,'DMG Tables'!$G$2:$G$7,'DMG Tables'!$H$2:$H$7)</f>
        <v>76020000</v>
      </c>
      <c r="GC32" s="1">
        <f>LOOKUP($A32,'DMG Tables'!$P$2:$P$35,'DMG Tables'!$O$2:$O$35)*GC$1*LOOKUP(GC$1,'DMG Tables'!$G$2:$G$7,'DMG Tables'!$H$2:$H$7)</f>
        <v>76440000</v>
      </c>
      <c r="GD32" s="1">
        <f>LOOKUP($A32,'DMG Tables'!$P$2:$P$35,'DMG Tables'!$O$2:$O$35)*GD$1*LOOKUP(GD$1,'DMG Tables'!$G$2:$G$7,'DMG Tables'!$H$2:$H$7)</f>
        <v>76860000</v>
      </c>
      <c r="GE32" s="1">
        <f>LOOKUP($A32,'DMG Tables'!$P$2:$P$35,'DMG Tables'!$O$2:$O$35)*GE$1*LOOKUP(GE$1,'DMG Tables'!$G$2:$G$7,'DMG Tables'!$H$2:$H$7)</f>
        <v>77280000</v>
      </c>
      <c r="GF32" s="1">
        <f>LOOKUP($A32,'DMG Tables'!$P$2:$P$35,'DMG Tables'!$O$2:$O$35)*GF$1*LOOKUP(GF$1,'DMG Tables'!$G$2:$G$7,'DMG Tables'!$H$2:$H$7)</f>
        <v>77700000</v>
      </c>
      <c r="GG32" s="1">
        <f>LOOKUP($A32,'DMG Tables'!$P$2:$P$35,'DMG Tables'!$O$2:$O$35)*GG$1*LOOKUP(GG$1,'DMG Tables'!$G$2:$G$7,'DMG Tables'!$H$2:$H$7)</f>
        <v>78120000</v>
      </c>
      <c r="GH32" s="1">
        <f>LOOKUP($A32,'DMG Tables'!$P$2:$P$35,'DMG Tables'!$O$2:$O$35)*GH$1*LOOKUP(GH$1,'DMG Tables'!$G$2:$G$7,'DMG Tables'!$H$2:$H$7)</f>
        <v>78540000</v>
      </c>
      <c r="GI32" s="1">
        <f>LOOKUP($A32,'DMG Tables'!$P$2:$P$35,'DMG Tables'!$O$2:$O$35)*GI$1*LOOKUP(GI$1,'DMG Tables'!$G$2:$G$7,'DMG Tables'!$H$2:$H$7)</f>
        <v>78960000</v>
      </c>
      <c r="GJ32" s="1">
        <f>LOOKUP($A32,'DMG Tables'!$P$2:$P$35,'DMG Tables'!$O$2:$O$35)*GJ$1*LOOKUP(GJ$1,'DMG Tables'!$G$2:$G$7,'DMG Tables'!$H$2:$H$7)</f>
        <v>79380000</v>
      </c>
      <c r="GK32" s="1">
        <f>LOOKUP($A32,'DMG Tables'!$P$2:$P$35,'DMG Tables'!$O$2:$O$35)*GK$1*LOOKUP(GK$1,'DMG Tables'!$G$2:$G$7,'DMG Tables'!$H$2:$H$7)</f>
        <v>79800000</v>
      </c>
      <c r="GL32" s="1">
        <f>LOOKUP($A32,'DMG Tables'!$P$2:$P$35,'DMG Tables'!$O$2:$O$35)*GL$1*LOOKUP(GL$1,'DMG Tables'!$G$2:$G$7,'DMG Tables'!$H$2:$H$7)</f>
        <v>80220000</v>
      </c>
      <c r="GM32" s="1">
        <f>LOOKUP($A32,'DMG Tables'!$P$2:$P$35,'DMG Tables'!$O$2:$O$35)*GM$1*LOOKUP(GM$1,'DMG Tables'!$G$2:$G$7,'DMG Tables'!$H$2:$H$7)</f>
        <v>80640000</v>
      </c>
      <c r="GN32" s="1">
        <f>LOOKUP($A32,'DMG Tables'!$P$2:$P$35,'DMG Tables'!$O$2:$O$35)*GN$1*LOOKUP(GN$1,'DMG Tables'!$G$2:$G$7,'DMG Tables'!$H$2:$H$7)</f>
        <v>81060000</v>
      </c>
      <c r="GO32" s="1">
        <f>LOOKUP($A32,'DMG Tables'!$P$2:$P$35,'DMG Tables'!$O$2:$O$35)*GO$1*LOOKUP(GO$1,'DMG Tables'!$G$2:$G$7,'DMG Tables'!$H$2:$H$7)</f>
        <v>81480000</v>
      </c>
      <c r="GP32" s="1">
        <f>LOOKUP($A32,'DMG Tables'!$P$2:$P$35,'DMG Tables'!$O$2:$O$35)*GP$1*LOOKUP(GP$1,'DMG Tables'!$G$2:$G$7,'DMG Tables'!$H$2:$H$7)</f>
        <v>81900000</v>
      </c>
      <c r="GQ32" s="1">
        <f>LOOKUP($A32,'DMG Tables'!$P$2:$P$35,'DMG Tables'!$O$2:$O$35)*GQ$1*LOOKUP(GQ$1,'DMG Tables'!$G$2:$G$7,'DMG Tables'!$H$2:$H$7)</f>
        <v>82320000</v>
      </c>
      <c r="GR32" s="1">
        <f>LOOKUP($A32,'DMG Tables'!$P$2:$P$35,'DMG Tables'!$O$2:$O$35)*GR$1*LOOKUP(GR$1,'DMG Tables'!$G$2:$G$7,'DMG Tables'!$H$2:$H$7)</f>
        <v>82740000</v>
      </c>
      <c r="GS32" s="1">
        <f>LOOKUP($A32,'DMG Tables'!$P$2:$P$35,'DMG Tables'!$O$2:$O$35)*GS$1*LOOKUP(GS$1,'DMG Tables'!$G$2:$G$7,'DMG Tables'!$H$2:$H$7)</f>
        <v>83160000</v>
      </c>
      <c r="GT32" s="1">
        <f>LOOKUP($A32,'DMG Tables'!$P$2:$P$35,'DMG Tables'!$O$2:$O$35)*GT$1*LOOKUP(GT$1,'DMG Tables'!$G$2:$G$7,'DMG Tables'!$H$2:$H$7)</f>
        <v>83580000</v>
      </c>
      <c r="GU32" s="1">
        <f>LOOKUP($A32,'DMG Tables'!$P$2:$P$35,'DMG Tables'!$O$2:$O$35)*GU$1*LOOKUP(GU$1,'DMG Tables'!$G$2:$G$7,'DMG Tables'!$H$2:$H$7)</f>
        <v>84000000</v>
      </c>
      <c r="GV32" s="1">
        <f>LOOKUP($A32,'DMG Tables'!$P$2:$P$35,'DMG Tables'!$O$2:$O$35)*GV$1*LOOKUP(GV$1,'DMG Tables'!$G$2:$G$7,'DMG Tables'!$H$2:$H$7)</f>
        <v>84420000</v>
      </c>
      <c r="GW32" s="1">
        <f>LOOKUP($A32,'DMG Tables'!$P$2:$P$35,'DMG Tables'!$O$2:$O$35)*GW$1*LOOKUP(GW$1,'DMG Tables'!$G$2:$G$7,'DMG Tables'!$H$2:$H$7)</f>
        <v>84840000</v>
      </c>
      <c r="GX32" s="1">
        <f>LOOKUP($A32,'DMG Tables'!$P$2:$P$35,'DMG Tables'!$O$2:$O$35)*GX$1*LOOKUP(GX$1,'DMG Tables'!$G$2:$G$7,'DMG Tables'!$H$2:$H$7)</f>
        <v>85260000</v>
      </c>
      <c r="GY32" s="1">
        <f>LOOKUP($A32,'DMG Tables'!$P$2:$P$35,'DMG Tables'!$O$2:$O$35)*GY$1*LOOKUP(GY$1,'DMG Tables'!$G$2:$G$7,'DMG Tables'!$H$2:$H$7)</f>
        <v>85680000</v>
      </c>
      <c r="GZ32" s="1">
        <f>LOOKUP($A32,'DMG Tables'!$P$2:$P$35,'DMG Tables'!$O$2:$O$35)*GZ$1*LOOKUP(GZ$1,'DMG Tables'!$G$2:$G$7,'DMG Tables'!$H$2:$H$7)</f>
        <v>86100000</v>
      </c>
      <c r="HA32" s="1">
        <f>LOOKUP($A32,'DMG Tables'!$P$2:$P$35,'DMG Tables'!$O$2:$O$35)*HA$1*LOOKUP(HA$1,'DMG Tables'!$G$2:$G$7,'DMG Tables'!$H$2:$H$7)</f>
        <v>86520000</v>
      </c>
      <c r="HB32" s="1">
        <f>LOOKUP($A32,'DMG Tables'!$P$2:$P$35,'DMG Tables'!$O$2:$O$35)*HB$1*LOOKUP(HB$1,'DMG Tables'!$G$2:$G$7,'DMG Tables'!$H$2:$H$7)</f>
        <v>86940000</v>
      </c>
      <c r="HC32" s="1">
        <f>LOOKUP($A32,'DMG Tables'!$P$2:$P$35,'DMG Tables'!$O$2:$O$35)*HC$1*LOOKUP(HC$1,'DMG Tables'!$G$2:$G$7,'DMG Tables'!$H$2:$H$7)</f>
        <v>87360000</v>
      </c>
      <c r="HD32" s="1">
        <f>LOOKUP($A32,'DMG Tables'!$P$2:$P$35,'DMG Tables'!$O$2:$O$35)*HD$1*LOOKUP(HD$1,'DMG Tables'!$G$2:$G$7,'DMG Tables'!$H$2:$H$7)</f>
        <v>87780000</v>
      </c>
      <c r="HE32" s="1">
        <f>LOOKUP($A32,'DMG Tables'!$P$2:$P$35,'DMG Tables'!$O$2:$O$35)*HE$1*LOOKUP(HE$1,'DMG Tables'!$G$2:$G$7,'DMG Tables'!$H$2:$H$7)</f>
        <v>88200000</v>
      </c>
      <c r="HF32" s="1">
        <f>LOOKUP($A32,'DMG Tables'!$P$2:$P$35,'DMG Tables'!$O$2:$O$35)*HF$1*LOOKUP(HF$1,'DMG Tables'!$G$2:$G$7,'DMG Tables'!$H$2:$H$7)</f>
        <v>88620000</v>
      </c>
      <c r="HG32" s="1">
        <f>LOOKUP($A32,'DMG Tables'!$P$2:$P$35,'DMG Tables'!$O$2:$O$35)*HG$1*LOOKUP(HG$1,'DMG Tables'!$G$2:$G$7,'DMG Tables'!$H$2:$H$7)</f>
        <v>89040000</v>
      </c>
      <c r="HH32" s="1">
        <f>LOOKUP($A32,'DMG Tables'!$P$2:$P$35,'DMG Tables'!$O$2:$O$35)*HH$1*LOOKUP(HH$1,'DMG Tables'!$G$2:$G$7,'DMG Tables'!$H$2:$H$7)</f>
        <v>89460000</v>
      </c>
      <c r="HI32" s="1">
        <f>LOOKUP($A32,'DMG Tables'!$P$2:$P$35,'DMG Tables'!$O$2:$O$35)*HI$1*LOOKUP(HI$1,'DMG Tables'!$G$2:$G$7,'DMG Tables'!$H$2:$H$7)</f>
        <v>89880000</v>
      </c>
      <c r="HJ32" s="1">
        <f>LOOKUP($A32,'DMG Tables'!$P$2:$P$35,'DMG Tables'!$O$2:$O$35)*HJ$1*LOOKUP(HJ$1,'DMG Tables'!$G$2:$G$7,'DMG Tables'!$H$2:$H$7)</f>
        <v>90300000</v>
      </c>
      <c r="HK32" s="1">
        <f>LOOKUP($A32,'DMG Tables'!$P$2:$P$35,'DMG Tables'!$O$2:$O$35)*HK$1*LOOKUP(HK$1,'DMG Tables'!$G$2:$G$7,'DMG Tables'!$H$2:$H$7)</f>
        <v>90720000</v>
      </c>
      <c r="HL32" s="1">
        <f>LOOKUP($A32,'DMG Tables'!$P$2:$P$35,'DMG Tables'!$O$2:$O$35)*HL$1*LOOKUP(HL$1,'DMG Tables'!$G$2:$G$7,'DMG Tables'!$H$2:$H$7)</f>
        <v>91140000</v>
      </c>
      <c r="HM32" s="1">
        <f>LOOKUP($A32,'DMG Tables'!$P$2:$P$35,'DMG Tables'!$O$2:$O$35)*HM$1*LOOKUP(HM$1,'DMG Tables'!$G$2:$G$7,'DMG Tables'!$H$2:$H$7)</f>
        <v>91560000</v>
      </c>
      <c r="HN32" s="1">
        <f>LOOKUP($A32,'DMG Tables'!$P$2:$P$35,'DMG Tables'!$O$2:$O$35)*HN$1*LOOKUP(HN$1,'DMG Tables'!$G$2:$G$7,'DMG Tables'!$H$2:$H$7)</f>
        <v>91980000</v>
      </c>
      <c r="HO32" s="1">
        <f>LOOKUP($A32,'DMG Tables'!$P$2:$P$35,'DMG Tables'!$O$2:$O$35)*HO$1*LOOKUP(HO$1,'DMG Tables'!$G$2:$G$7,'DMG Tables'!$H$2:$H$7)</f>
        <v>92400000</v>
      </c>
      <c r="HP32" s="1">
        <f>LOOKUP($A32,'DMG Tables'!$P$2:$P$35,'DMG Tables'!$O$2:$O$35)*HP$1*LOOKUP(HP$1,'DMG Tables'!$G$2:$G$7,'DMG Tables'!$H$2:$H$7)</f>
        <v>92820000</v>
      </c>
      <c r="HQ32" s="1">
        <f>LOOKUP($A32,'DMG Tables'!$P$2:$P$35,'DMG Tables'!$O$2:$O$35)*HQ$1*LOOKUP(HQ$1,'DMG Tables'!$G$2:$G$7,'DMG Tables'!$H$2:$H$7)</f>
        <v>93240000</v>
      </c>
      <c r="HR32" s="1">
        <f>LOOKUP($A32,'DMG Tables'!$P$2:$P$35,'DMG Tables'!$O$2:$O$35)*HR$1*LOOKUP(HR$1,'DMG Tables'!$G$2:$G$7,'DMG Tables'!$H$2:$H$7)</f>
        <v>93660000</v>
      </c>
      <c r="HS32" s="1">
        <f>LOOKUP($A32,'DMG Tables'!$P$2:$P$35,'DMG Tables'!$O$2:$O$35)*HS$1*LOOKUP(HS$1,'DMG Tables'!$G$2:$G$7,'DMG Tables'!$H$2:$H$7)</f>
        <v>94080000</v>
      </c>
      <c r="HT32" s="1">
        <f>LOOKUP($A32,'DMG Tables'!$P$2:$P$35,'DMG Tables'!$O$2:$O$35)*HT$1*LOOKUP(HT$1,'DMG Tables'!$G$2:$G$7,'DMG Tables'!$H$2:$H$7)</f>
        <v>94500000</v>
      </c>
      <c r="HU32" s="1">
        <f>LOOKUP($A32,'DMG Tables'!$P$2:$P$35,'DMG Tables'!$O$2:$O$35)*HU$1*LOOKUP(HU$1,'DMG Tables'!$G$2:$G$7,'DMG Tables'!$H$2:$H$7)</f>
        <v>94920000</v>
      </c>
      <c r="HV32" s="1">
        <f>LOOKUP($A32,'DMG Tables'!$P$2:$P$35,'DMG Tables'!$O$2:$O$35)*HV$1*LOOKUP(HV$1,'DMG Tables'!$G$2:$G$7,'DMG Tables'!$H$2:$H$7)</f>
        <v>95340000</v>
      </c>
      <c r="HW32" s="1">
        <f>LOOKUP($A32,'DMG Tables'!$P$2:$P$35,'DMG Tables'!$O$2:$O$35)*HW$1*LOOKUP(HW$1,'DMG Tables'!$G$2:$G$7,'DMG Tables'!$H$2:$H$7)</f>
        <v>95760000</v>
      </c>
      <c r="HX32" s="1">
        <f>LOOKUP($A32,'DMG Tables'!$P$2:$P$35,'DMG Tables'!$O$2:$O$35)*HX$1*LOOKUP(HX$1,'DMG Tables'!$G$2:$G$7,'DMG Tables'!$H$2:$H$7)</f>
        <v>96180000</v>
      </c>
      <c r="HY32" s="1">
        <f>LOOKUP($A32,'DMG Tables'!$P$2:$P$35,'DMG Tables'!$O$2:$O$35)*HY$1*LOOKUP(HY$1,'DMG Tables'!$G$2:$G$7,'DMG Tables'!$H$2:$H$7)</f>
        <v>96600000</v>
      </c>
      <c r="HZ32" s="1">
        <f>LOOKUP($A32,'DMG Tables'!$P$2:$P$35,'DMG Tables'!$O$2:$O$35)*HZ$1*LOOKUP(HZ$1,'DMG Tables'!$G$2:$G$7,'DMG Tables'!$H$2:$H$7)</f>
        <v>97020000</v>
      </c>
      <c r="IA32" s="1">
        <f>LOOKUP($A32,'DMG Tables'!$P$2:$P$35,'DMG Tables'!$O$2:$O$35)*IA$1*LOOKUP(IA$1,'DMG Tables'!$G$2:$G$7,'DMG Tables'!$H$2:$H$7)</f>
        <v>97440000</v>
      </c>
      <c r="IB32" s="1">
        <f>LOOKUP($A32,'DMG Tables'!$P$2:$P$35,'DMG Tables'!$O$2:$O$35)*IB$1*LOOKUP(IB$1,'DMG Tables'!$G$2:$G$7,'DMG Tables'!$H$2:$H$7)</f>
        <v>97860000</v>
      </c>
      <c r="IC32" s="1">
        <f>LOOKUP($A32,'DMG Tables'!$P$2:$P$35,'DMG Tables'!$O$2:$O$35)*IC$1*LOOKUP(IC$1,'DMG Tables'!$G$2:$G$7,'DMG Tables'!$H$2:$H$7)</f>
        <v>98280000</v>
      </c>
      <c r="ID32" s="1">
        <f>LOOKUP($A32,'DMG Tables'!$P$2:$P$35,'DMG Tables'!$O$2:$O$35)*ID$1*LOOKUP(ID$1,'DMG Tables'!$G$2:$G$7,'DMG Tables'!$H$2:$H$7)</f>
        <v>98700000</v>
      </c>
      <c r="IE32" s="1">
        <f>LOOKUP($A32,'DMG Tables'!$P$2:$P$35,'DMG Tables'!$O$2:$O$35)*IE$1*LOOKUP(IE$1,'DMG Tables'!$G$2:$G$7,'DMG Tables'!$H$2:$H$7)</f>
        <v>99120000</v>
      </c>
      <c r="IF32" s="1">
        <f>LOOKUP($A32,'DMG Tables'!$P$2:$P$35,'DMG Tables'!$O$2:$O$35)*IF$1*LOOKUP(IF$1,'DMG Tables'!$G$2:$G$7,'DMG Tables'!$H$2:$H$7)</f>
        <v>99540000</v>
      </c>
      <c r="IG32" s="1">
        <f>LOOKUP($A32,'DMG Tables'!$P$2:$P$35,'DMG Tables'!$O$2:$O$35)*IG$1*LOOKUP(IG$1,'DMG Tables'!$G$2:$G$7,'DMG Tables'!$H$2:$H$7)</f>
        <v>99960000</v>
      </c>
      <c r="IH32" s="1">
        <f>LOOKUP($A32,'DMG Tables'!$P$2:$P$35,'DMG Tables'!$O$2:$O$35)*IH$1*LOOKUP(IH$1,'DMG Tables'!$G$2:$G$7,'DMG Tables'!$H$2:$H$7)</f>
        <v>100380000</v>
      </c>
      <c r="II32" s="1">
        <f>LOOKUP($A32,'DMG Tables'!$P$2:$P$35,'DMG Tables'!$O$2:$O$35)*II$1*LOOKUP(II$1,'DMG Tables'!$G$2:$G$7,'DMG Tables'!$H$2:$H$7)</f>
        <v>100800000</v>
      </c>
      <c r="IJ32" s="1">
        <f>LOOKUP($A32,'DMG Tables'!$P$2:$P$35,'DMG Tables'!$O$2:$O$35)*IJ$1*LOOKUP(IJ$1,'DMG Tables'!$G$2:$G$7,'DMG Tables'!$H$2:$H$7)</f>
        <v>101220000</v>
      </c>
      <c r="IK32" s="1">
        <f>LOOKUP($A32,'DMG Tables'!$P$2:$P$35,'DMG Tables'!$O$2:$O$35)*IK$1*LOOKUP(IK$1,'DMG Tables'!$G$2:$G$7,'DMG Tables'!$H$2:$H$7)</f>
        <v>101640000</v>
      </c>
      <c r="IL32" s="1">
        <f>LOOKUP($A32,'DMG Tables'!$P$2:$P$35,'DMG Tables'!$O$2:$O$35)*IL$1*LOOKUP(IL$1,'DMG Tables'!$G$2:$G$7,'DMG Tables'!$H$2:$H$7)</f>
        <v>102060000</v>
      </c>
      <c r="IM32" s="1">
        <f>LOOKUP($A32,'DMG Tables'!$P$2:$P$35,'DMG Tables'!$O$2:$O$35)*IM$1*LOOKUP(IM$1,'DMG Tables'!$G$2:$G$7,'DMG Tables'!$H$2:$H$7)</f>
        <v>102480000</v>
      </c>
      <c r="IN32" s="1">
        <f>LOOKUP($A32,'DMG Tables'!$P$2:$P$35,'DMG Tables'!$O$2:$O$35)*IN$1*LOOKUP(IN$1,'DMG Tables'!$G$2:$G$7,'DMG Tables'!$H$2:$H$7)</f>
        <v>102900000</v>
      </c>
      <c r="IO32" s="1">
        <f>LOOKUP($A32,'DMG Tables'!$P$2:$P$35,'DMG Tables'!$O$2:$O$35)*IO$1*LOOKUP(IO$1,'DMG Tables'!$G$2:$G$7,'DMG Tables'!$H$2:$H$7)</f>
        <v>103320000</v>
      </c>
      <c r="IP32" s="1">
        <f>LOOKUP($A32,'DMG Tables'!$P$2:$P$35,'DMG Tables'!$O$2:$O$35)*IP$1*LOOKUP(IP$1,'DMG Tables'!$G$2:$G$7,'DMG Tables'!$H$2:$H$7)</f>
        <v>103740000</v>
      </c>
      <c r="IQ32" s="1">
        <f>LOOKUP($A32,'DMG Tables'!$P$2:$P$35,'DMG Tables'!$O$2:$O$35)*IQ$1*LOOKUP(IQ$1,'DMG Tables'!$G$2:$G$7,'DMG Tables'!$H$2:$H$7)</f>
        <v>104160000</v>
      </c>
      <c r="IR32" s="1">
        <f>LOOKUP($A32,'DMG Tables'!$P$2:$P$35,'DMG Tables'!$O$2:$O$35)*IR$1*LOOKUP(IR$1,'DMG Tables'!$G$2:$G$7,'DMG Tables'!$H$2:$H$7)</f>
        <v>104580000</v>
      </c>
      <c r="IS32" s="1">
        <f>LOOKUP($A32,'DMG Tables'!$P$2:$P$35,'DMG Tables'!$O$2:$O$35)*IS$1*LOOKUP(IS$1,'DMG Tables'!$G$2:$G$7,'DMG Tables'!$H$2:$H$7)</f>
        <v>105000000</v>
      </c>
      <c r="IT32" s="1">
        <f>LOOKUP($A32,'DMG Tables'!$P$2:$P$35,'DMG Tables'!$O$2:$O$35)*IT$1*LOOKUP(IT$1,'DMG Tables'!$G$2:$G$7,'DMG Tables'!$H$2:$H$7)</f>
        <v>105420000</v>
      </c>
      <c r="IU32" s="1">
        <f>LOOKUP($A32,'DMG Tables'!$P$2:$P$35,'DMG Tables'!$O$2:$O$35)*IU$1*LOOKUP(IU$1,'DMG Tables'!$G$2:$G$7,'DMG Tables'!$H$2:$H$7)</f>
        <v>105840000</v>
      </c>
      <c r="IV32" s="1">
        <f>LOOKUP($A32,'DMG Tables'!$P$2:$P$35,'DMG Tables'!$O$2:$O$35)*IV$1*LOOKUP(IV$1,'DMG Tables'!$G$2:$G$7,'DMG Tables'!$H$2:$H$7)</f>
        <v>106260000</v>
      </c>
      <c r="IW32" s="1">
        <f>LOOKUP($A32,'DMG Tables'!$P$2:$P$35,'DMG Tables'!$O$2:$O$35)*IW$1*LOOKUP(IW$1,'DMG Tables'!$G$2:$G$7,'DMG Tables'!$H$2:$H$7)</f>
        <v>106680000</v>
      </c>
      <c r="IX32" s="1">
        <f>LOOKUP($A32,'DMG Tables'!$P$2:$P$35,'DMG Tables'!$O$2:$O$35)*IX$1*LOOKUP(IX$1,'DMG Tables'!$G$2:$G$7,'DMG Tables'!$H$2:$H$7)</f>
        <v>107100000</v>
      </c>
      <c r="IY32" s="1">
        <f>LOOKUP($A32,'DMG Tables'!$P$2:$P$35,'DMG Tables'!$O$2:$O$35)*IY$1*LOOKUP(IY$1,'DMG Tables'!$G$2:$G$7,'DMG Tables'!$H$2:$H$7)</f>
        <v>107520000</v>
      </c>
      <c r="IZ32" s="1">
        <f>LOOKUP($A32,'DMG Tables'!$P$2:$P$35,'DMG Tables'!$O$2:$O$35)*IZ$1*LOOKUP(IZ$1,'DMG Tables'!$G$2:$G$7,'DMG Tables'!$H$2:$H$7)</f>
        <v>107940000</v>
      </c>
      <c r="JA32" s="1">
        <f>LOOKUP($A32,'DMG Tables'!$P$2:$P$35,'DMG Tables'!$O$2:$O$35)*JA$1*LOOKUP(JA$1,'DMG Tables'!$G$2:$G$7,'DMG Tables'!$H$2:$H$7)</f>
        <v>108360000</v>
      </c>
      <c r="JB32" s="1">
        <f>LOOKUP($A32,'DMG Tables'!$P$2:$P$35,'DMG Tables'!$O$2:$O$35)*JB$1*LOOKUP(JB$1,'DMG Tables'!$G$2:$G$7,'DMG Tables'!$H$2:$H$7)</f>
        <v>108780000</v>
      </c>
      <c r="JC32" s="1">
        <f>LOOKUP($A32,'DMG Tables'!$P$2:$P$35,'DMG Tables'!$O$2:$O$35)*JC$1*LOOKUP(JC$1,'DMG Tables'!$G$2:$G$7,'DMG Tables'!$H$2:$H$7)</f>
        <v>109200000</v>
      </c>
      <c r="JD32" s="1">
        <f>LOOKUP($A32,'DMG Tables'!$P$2:$P$35,'DMG Tables'!$O$2:$O$35)*JD$1*LOOKUP(JD$1,'DMG Tables'!$G$2:$G$7,'DMG Tables'!$H$2:$H$7)</f>
        <v>109620000</v>
      </c>
      <c r="JE32" s="1">
        <f>LOOKUP($A32,'DMG Tables'!$P$2:$P$35,'DMG Tables'!$O$2:$O$35)*JE$1*LOOKUP(JE$1,'DMG Tables'!$G$2:$G$7,'DMG Tables'!$H$2:$H$7)</f>
        <v>110040000</v>
      </c>
      <c r="JF32" s="1">
        <f>LOOKUP($A32,'DMG Tables'!$P$2:$P$35,'DMG Tables'!$O$2:$O$35)*JF$1*LOOKUP(JF$1,'DMG Tables'!$G$2:$G$7,'DMG Tables'!$H$2:$H$7)</f>
        <v>110460000</v>
      </c>
      <c r="JG32" s="1">
        <f>LOOKUP($A32,'DMG Tables'!$P$2:$P$35,'DMG Tables'!$O$2:$O$35)*JG$1*LOOKUP(JG$1,'DMG Tables'!$G$2:$G$7,'DMG Tables'!$H$2:$H$7)</f>
        <v>110880000</v>
      </c>
      <c r="JH32" s="1">
        <f>LOOKUP($A32,'DMG Tables'!$P$2:$P$35,'DMG Tables'!$O$2:$O$35)*JH$1*LOOKUP(JH$1,'DMG Tables'!$G$2:$G$7,'DMG Tables'!$H$2:$H$7)</f>
        <v>111300000</v>
      </c>
      <c r="JI32" s="1">
        <f>LOOKUP($A32,'DMG Tables'!$P$2:$P$35,'DMG Tables'!$O$2:$O$35)*JI$1*LOOKUP(JI$1,'DMG Tables'!$G$2:$G$7,'DMG Tables'!$H$2:$H$7)</f>
        <v>111720000</v>
      </c>
      <c r="JJ32" s="1">
        <f>LOOKUP($A32,'DMG Tables'!$P$2:$P$35,'DMG Tables'!$O$2:$O$35)*JJ$1*LOOKUP(JJ$1,'DMG Tables'!$G$2:$G$7,'DMG Tables'!$H$2:$H$7)</f>
        <v>112140000</v>
      </c>
      <c r="JK32" s="1">
        <f>LOOKUP($A32,'DMG Tables'!$P$2:$P$35,'DMG Tables'!$O$2:$O$35)*JK$1*LOOKUP(JK$1,'DMG Tables'!$G$2:$G$7,'DMG Tables'!$H$2:$H$7)</f>
        <v>112560000</v>
      </c>
      <c r="JL32" s="1">
        <f>LOOKUP($A32,'DMG Tables'!$P$2:$P$35,'DMG Tables'!$O$2:$O$35)*JL$1*LOOKUP(JL$1,'DMG Tables'!$G$2:$G$7,'DMG Tables'!$H$2:$H$7)</f>
        <v>112980000</v>
      </c>
      <c r="JM32" s="1">
        <f>LOOKUP($A32,'DMG Tables'!$P$2:$P$35,'DMG Tables'!$O$2:$O$35)*JM$1*LOOKUP(JM$1,'DMG Tables'!$G$2:$G$7,'DMG Tables'!$H$2:$H$7)</f>
        <v>113400000</v>
      </c>
      <c r="JN32" s="1">
        <f>LOOKUP($A32,'DMG Tables'!$P$2:$P$35,'DMG Tables'!$O$2:$O$35)*JN$1*LOOKUP(JN$1,'DMG Tables'!$G$2:$G$7,'DMG Tables'!$H$2:$H$7)</f>
        <v>113820000</v>
      </c>
      <c r="JO32" s="1">
        <f>LOOKUP($A32,'DMG Tables'!$P$2:$P$35,'DMG Tables'!$O$2:$O$35)*JO$1*LOOKUP(JO$1,'DMG Tables'!$G$2:$G$7,'DMG Tables'!$H$2:$H$7)</f>
        <v>114240000</v>
      </c>
      <c r="JP32" s="1">
        <f>LOOKUP($A32,'DMG Tables'!$P$2:$P$35,'DMG Tables'!$O$2:$O$35)*JP$1*LOOKUP(JP$1,'DMG Tables'!$G$2:$G$7,'DMG Tables'!$H$2:$H$7)</f>
        <v>114660000</v>
      </c>
      <c r="JQ32" s="1">
        <f>LOOKUP($A32,'DMG Tables'!$P$2:$P$35,'DMG Tables'!$O$2:$O$35)*JQ$1*LOOKUP(JQ$1,'DMG Tables'!$G$2:$G$7,'DMG Tables'!$H$2:$H$7)</f>
        <v>115080000</v>
      </c>
      <c r="JR32" s="1">
        <f>LOOKUP($A32,'DMG Tables'!$P$2:$P$35,'DMG Tables'!$O$2:$O$35)*JR$1*LOOKUP(JR$1,'DMG Tables'!$G$2:$G$7,'DMG Tables'!$H$2:$H$7)</f>
        <v>115500000</v>
      </c>
      <c r="JS32" s="1">
        <f>LOOKUP($A32,'DMG Tables'!$P$2:$P$35,'DMG Tables'!$O$2:$O$35)*JS$1*LOOKUP(JS$1,'DMG Tables'!$G$2:$G$7,'DMG Tables'!$H$2:$H$7)</f>
        <v>115920000</v>
      </c>
      <c r="JT32" s="1">
        <f>LOOKUP($A32,'DMG Tables'!$P$2:$P$35,'DMG Tables'!$O$2:$O$35)*JT$1*LOOKUP(JT$1,'DMG Tables'!$G$2:$G$7,'DMG Tables'!$H$2:$H$7)</f>
        <v>116340000</v>
      </c>
      <c r="JU32" s="1">
        <f>LOOKUP($A32,'DMG Tables'!$P$2:$P$35,'DMG Tables'!$O$2:$O$35)*JU$1*LOOKUP(JU$1,'DMG Tables'!$G$2:$G$7,'DMG Tables'!$H$2:$H$7)</f>
        <v>116760000</v>
      </c>
      <c r="JV32" s="1">
        <f>LOOKUP($A32,'DMG Tables'!$P$2:$P$35,'DMG Tables'!$O$2:$O$35)*JV$1*LOOKUP(JV$1,'DMG Tables'!$G$2:$G$7,'DMG Tables'!$H$2:$H$7)</f>
        <v>117180000</v>
      </c>
      <c r="JW32" s="1">
        <f>LOOKUP($A32,'DMG Tables'!$P$2:$P$35,'DMG Tables'!$O$2:$O$35)*JW$1*LOOKUP(JW$1,'DMG Tables'!$G$2:$G$7,'DMG Tables'!$H$2:$H$7)</f>
        <v>117600000</v>
      </c>
      <c r="JX32" s="1">
        <f>LOOKUP($A32,'DMG Tables'!$P$2:$P$35,'DMG Tables'!$O$2:$O$35)*JX$1*LOOKUP(JX$1,'DMG Tables'!$G$2:$G$7,'DMG Tables'!$H$2:$H$7)</f>
        <v>118020000</v>
      </c>
      <c r="JY32" s="1">
        <f>LOOKUP($A32,'DMG Tables'!$P$2:$P$35,'DMG Tables'!$O$2:$O$35)*JY$1*LOOKUP(JY$1,'DMG Tables'!$G$2:$G$7,'DMG Tables'!$H$2:$H$7)</f>
        <v>118440000</v>
      </c>
      <c r="JZ32" s="1">
        <f>LOOKUP($A32,'DMG Tables'!$P$2:$P$35,'DMG Tables'!$O$2:$O$35)*JZ$1*LOOKUP(JZ$1,'DMG Tables'!$G$2:$G$7,'DMG Tables'!$H$2:$H$7)</f>
        <v>118860000</v>
      </c>
      <c r="KA32" s="1">
        <f>LOOKUP($A32,'DMG Tables'!$P$2:$P$35,'DMG Tables'!$O$2:$O$35)*KA$1*LOOKUP(KA$1,'DMG Tables'!$G$2:$G$7,'DMG Tables'!$H$2:$H$7)</f>
        <v>119280000</v>
      </c>
      <c r="KB32" s="1">
        <f>LOOKUP($A32,'DMG Tables'!$P$2:$P$35,'DMG Tables'!$O$2:$O$35)*KB$1*LOOKUP(KB$1,'DMG Tables'!$G$2:$G$7,'DMG Tables'!$H$2:$H$7)</f>
        <v>119700000</v>
      </c>
      <c r="KC32" s="1">
        <f>LOOKUP($A32,'DMG Tables'!$P$2:$P$35,'DMG Tables'!$O$2:$O$35)*KC$1*LOOKUP(KC$1,'DMG Tables'!$G$2:$G$7,'DMG Tables'!$H$2:$H$7)</f>
        <v>120120000</v>
      </c>
      <c r="KD32" s="1">
        <f>LOOKUP($A32,'DMG Tables'!$P$2:$P$35,'DMG Tables'!$O$2:$O$35)*KD$1*LOOKUP(KD$1,'DMG Tables'!$G$2:$G$7,'DMG Tables'!$H$2:$H$7)</f>
        <v>120540000</v>
      </c>
      <c r="KE32" s="1">
        <f>LOOKUP($A32,'DMG Tables'!$P$2:$P$35,'DMG Tables'!$O$2:$O$35)*KE$1*LOOKUP(KE$1,'DMG Tables'!$G$2:$G$7,'DMG Tables'!$H$2:$H$7)</f>
        <v>120960000</v>
      </c>
      <c r="KF32" s="1">
        <f>LOOKUP($A32,'DMG Tables'!$P$2:$P$35,'DMG Tables'!$O$2:$O$35)*KF$1*LOOKUP(KF$1,'DMG Tables'!$G$2:$G$7,'DMG Tables'!$H$2:$H$7)</f>
        <v>121380000</v>
      </c>
      <c r="KG32" s="1">
        <f>LOOKUP($A32,'DMG Tables'!$P$2:$P$35,'DMG Tables'!$O$2:$O$35)*KG$1*LOOKUP(KG$1,'DMG Tables'!$G$2:$G$7,'DMG Tables'!$H$2:$H$7)</f>
        <v>121800000</v>
      </c>
      <c r="KH32" s="1">
        <f>LOOKUP($A32,'DMG Tables'!$P$2:$P$35,'DMG Tables'!$O$2:$O$35)*KH$1*LOOKUP(KH$1,'DMG Tables'!$G$2:$G$7,'DMG Tables'!$H$2:$H$7)</f>
        <v>122220000</v>
      </c>
      <c r="KI32" s="1">
        <f>LOOKUP($A32,'DMG Tables'!$P$2:$P$35,'DMG Tables'!$O$2:$O$35)*KI$1*LOOKUP(KI$1,'DMG Tables'!$G$2:$G$7,'DMG Tables'!$H$2:$H$7)</f>
        <v>122640000</v>
      </c>
      <c r="KJ32" s="1">
        <f>LOOKUP($A32,'DMG Tables'!$P$2:$P$35,'DMG Tables'!$O$2:$O$35)*KJ$1*LOOKUP(KJ$1,'DMG Tables'!$G$2:$G$7,'DMG Tables'!$H$2:$H$7)</f>
        <v>123060000</v>
      </c>
      <c r="KK32" s="1">
        <f>LOOKUP($A32,'DMG Tables'!$P$2:$P$35,'DMG Tables'!$O$2:$O$35)*KK$1*LOOKUP(KK$1,'DMG Tables'!$G$2:$G$7,'DMG Tables'!$H$2:$H$7)</f>
        <v>123480000</v>
      </c>
      <c r="KL32" s="1">
        <f>LOOKUP($A32,'DMG Tables'!$P$2:$P$35,'DMG Tables'!$O$2:$O$35)*KL$1*LOOKUP(KL$1,'DMG Tables'!$G$2:$G$7,'DMG Tables'!$H$2:$H$7)</f>
        <v>123900000</v>
      </c>
      <c r="KM32" s="1">
        <f>LOOKUP($A32,'DMG Tables'!$P$2:$P$35,'DMG Tables'!$O$2:$O$35)*KM$1*LOOKUP(KM$1,'DMG Tables'!$G$2:$G$7,'DMG Tables'!$H$2:$H$7)</f>
        <v>124320000</v>
      </c>
      <c r="KN32" s="1">
        <f>LOOKUP($A32,'DMG Tables'!$P$2:$P$35,'DMG Tables'!$O$2:$O$35)*KN$1*LOOKUP(KN$1,'DMG Tables'!$G$2:$G$7,'DMG Tables'!$H$2:$H$7)</f>
        <v>124740000</v>
      </c>
      <c r="KO32" s="1">
        <f>LOOKUP($A32,'DMG Tables'!$P$2:$P$35,'DMG Tables'!$O$2:$O$35)*KO$1*LOOKUP(KO$1,'DMG Tables'!$G$2:$G$7,'DMG Tables'!$H$2:$H$7)</f>
        <v>125160000</v>
      </c>
      <c r="KP32" s="1">
        <f>LOOKUP($A32,'DMG Tables'!$P$2:$P$35,'DMG Tables'!$O$2:$O$35)*KP$1*LOOKUP(KP$1,'DMG Tables'!$G$2:$G$7,'DMG Tables'!$H$2:$H$7)</f>
        <v>125580000</v>
      </c>
      <c r="KQ32" s="1">
        <f>LOOKUP($A32,'DMG Tables'!$P$2:$P$35,'DMG Tables'!$O$2:$O$35)*KQ$1*LOOKUP(KQ$1,'DMG Tables'!$G$2:$G$7,'DMG Tables'!$H$2:$H$7)</f>
        <v>126000000</v>
      </c>
      <c r="KR32" s="1">
        <f>LOOKUP($A32,'DMG Tables'!$P$2:$P$35,'DMG Tables'!$O$2:$O$35)*KR$1*LOOKUP(KR$1,'DMG Tables'!$G$2:$G$7,'DMG Tables'!$H$2:$H$7)</f>
        <v>126420000</v>
      </c>
      <c r="KS32" s="1">
        <f>LOOKUP($A32,'DMG Tables'!$P$2:$P$35,'DMG Tables'!$O$2:$O$35)*KS$1*LOOKUP(KS$1,'DMG Tables'!$G$2:$G$7,'DMG Tables'!$H$2:$H$7)</f>
        <v>126840000</v>
      </c>
      <c r="KT32" s="1">
        <f>LOOKUP($A32,'DMG Tables'!$P$2:$P$35,'DMG Tables'!$O$2:$O$35)*KT$1*LOOKUP(KT$1,'DMG Tables'!$G$2:$G$7,'DMG Tables'!$H$2:$H$7)</f>
        <v>127260000</v>
      </c>
      <c r="KU32" s="1">
        <f>LOOKUP($A32,'DMG Tables'!$P$2:$P$35,'DMG Tables'!$O$2:$O$35)*KU$1*LOOKUP(KU$1,'DMG Tables'!$G$2:$G$7,'DMG Tables'!$H$2:$H$7)</f>
        <v>127680000</v>
      </c>
      <c r="KV32" s="1">
        <f>LOOKUP($A32,'DMG Tables'!$P$2:$P$35,'DMG Tables'!$O$2:$O$35)*KV$1*LOOKUP(KV$1,'DMG Tables'!$G$2:$G$7,'DMG Tables'!$H$2:$H$7)</f>
        <v>128100000</v>
      </c>
      <c r="KW32" s="1">
        <f>LOOKUP($A32,'DMG Tables'!$P$2:$P$35,'DMG Tables'!$O$2:$O$35)*KW$1*LOOKUP(KW$1,'DMG Tables'!$G$2:$G$7,'DMG Tables'!$H$2:$H$7)</f>
        <v>128520000</v>
      </c>
      <c r="KX32" s="1">
        <f>LOOKUP($A32,'DMG Tables'!$P$2:$P$35,'DMG Tables'!$O$2:$O$35)*KX$1*LOOKUP(KX$1,'DMG Tables'!$G$2:$G$7,'DMG Tables'!$H$2:$H$7)</f>
        <v>128940000</v>
      </c>
      <c r="KY32" s="1">
        <f>LOOKUP($A32,'DMG Tables'!$P$2:$P$35,'DMG Tables'!$O$2:$O$35)*KY$1*LOOKUP(KY$1,'DMG Tables'!$G$2:$G$7,'DMG Tables'!$H$2:$H$7)</f>
        <v>129360000</v>
      </c>
      <c r="KZ32" s="1">
        <f>LOOKUP($A32,'DMG Tables'!$P$2:$P$35,'DMG Tables'!$O$2:$O$35)*KZ$1*LOOKUP(KZ$1,'DMG Tables'!$G$2:$G$7,'DMG Tables'!$H$2:$H$7)</f>
        <v>129780000</v>
      </c>
      <c r="LA32" s="1">
        <f>LOOKUP($A32,'DMG Tables'!$P$2:$P$35,'DMG Tables'!$O$2:$O$35)*LA$1*LOOKUP(LA$1,'DMG Tables'!$G$2:$G$7,'DMG Tables'!$H$2:$H$7)</f>
        <v>130200000</v>
      </c>
      <c r="LB32" s="1">
        <f>LOOKUP($A32,'DMG Tables'!$P$2:$P$35,'DMG Tables'!$O$2:$O$35)*LB$1*LOOKUP(LB$1,'DMG Tables'!$G$2:$G$7,'DMG Tables'!$H$2:$H$7)</f>
        <v>130620000</v>
      </c>
      <c r="LC32" s="1">
        <f>LOOKUP($A32,'DMG Tables'!$P$2:$P$35,'DMG Tables'!$O$2:$O$35)*LC$1*LOOKUP(LC$1,'DMG Tables'!$G$2:$G$7,'DMG Tables'!$H$2:$H$7)</f>
        <v>131040000</v>
      </c>
      <c r="LD32" s="1">
        <f>LOOKUP($A32,'DMG Tables'!$P$2:$P$35,'DMG Tables'!$O$2:$O$35)*LD$1*LOOKUP(LD$1,'DMG Tables'!$G$2:$G$7,'DMG Tables'!$H$2:$H$7)</f>
        <v>131460000</v>
      </c>
      <c r="LE32" s="1">
        <f>LOOKUP($A32,'DMG Tables'!$P$2:$P$35,'DMG Tables'!$O$2:$O$35)*LE$1*LOOKUP(LE$1,'DMG Tables'!$G$2:$G$7,'DMG Tables'!$H$2:$H$7)</f>
        <v>131880000</v>
      </c>
      <c r="LF32" s="1">
        <f>LOOKUP($A32,'DMG Tables'!$P$2:$P$35,'DMG Tables'!$O$2:$O$35)*LF$1*LOOKUP(LF$1,'DMG Tables'!$G$2:$G$7,'DMG Tables'!$H$2:$H$7)</f>
        <v>132300000</v>
      </c>
      <c r="LG32" s="1">
        <f>LOOKUP($A32,'DMG Tables'!$P$2:$P$35,'DMG Tables'!$O$2:$O$35)*LG$1*LOOKUP(LG$1,'DMG Tables'!$G$2:$G$7,'DMG Tables'!$H$2:$H$7)</f>
        <v>132720000</v>
      </c>
      <c r="LH32" s="1">
        <f>LOOKUP($A32,'DMG Tables'!$P$2:$P$35,'DMG Tables'!$O$2:$O$35)*LH$1*LOOKUP(LH$1,'DMG Tables'!$G$2:$G$7,'DMG Tables'!$H$2:$H$7)</f>
        <v>133140000</v>
      </c>
      <c r="LI32" s="1">
        <f>LOOKUP($A32,'DMG Tables'!$P$2:$P$35,'DMG Tables'!$O$2:$O$35)*LI$1*LOOKUP(LI$1,'DMG Tables'!$G$2:$G$7,'DMG Tables'!$H$2:$H$7)</f>
        <v>133560000</v>
      </c>
      <c r="LJ32" s="1">
        <f>LOOKUP($A32,'DMG Tables'!$P$2:$P$35,'DMG Tables'!$O$2:$O$35)*LJ$1*LOOKUP(LJ$1,'DMG Tables'!$G$2:$G$7,'DMG Tables'!$H$2:$H$7)</f>
        <v>133980000</v>
      </c>
      <c r="LK32" s="1">
        <f>LOOKUP($A32,'DMG Tables'!$P$2:$P$35,'DMG Tables'!$O$2:$O$35)*LK$1*LOOKUP(LK$1,'DMG Tables'!$G$2:$G$7,'DMG Tables'!$H$2:$H$7)</f>
        <v>134400000</v>
      </c>
      <c r="LL32" s="1">
        <f>LOOKUP($A32,'DMG Tables'!$P$2:$P$35,'DMG Tables'!$O$2:$O$35)*LL$1*LOOKUP(LL$1,'DMG Tables'!$G$2:$G$7,'DMG Tables'!$H$2:$H$7)</f>
        <v>134820000</v>
      </c>
      <c r="LM32" s="1">
        <f>LOOKUP($A32,'DMG Tables'!$P$2:$P$35,'DMG Tables'!$O$2:$O$35)*LM$1*LOOKUP(LM$1,'DMG Tables'!$G$2:$G$7,'DMG Tables'!$H$2:$H$7)</f>
        <v>135240000</v>
      </c>
      <c r="LN32" s="1">
        <f>LOOKUP($A32,'DMG Tables'!$P$2:$P$35,'DMG Tables'!$O$2:$O$35)*LN$1*LOOKUP(LN$1,'DMG Tables'!$G$2:$G$7,'DMG Tables'!$H$2:$H$7)</f>
        <v>135660000</v>
      </c>
      <c r="LO32" s="1">
        <f>LOOKUP($A32,'DMG Tables'!$P$2:$P$35,'DMG Tables'!$O$2:$O$35)*LO$1*LOOKUP(LO$1,'DMG Tables'!$G$2:$G$7,'DMG Tables'!$H$2:$H$7)</f>
        <v>136080000</v>
      </c>
      <c r="LP32" s="1">
        <f>LOOKUP($A32,'DMG Tables'!$P$2:$P$35,'DMG Tables'!$O$2:$O$35)*LP$1*LOOKUP(LP$1,'DMG Tables'!$G$2:$G$7,'DMG Tables'!$H$2:$H$7)</f>
        <v>136500000</v>
      </c>
      <c r="LQ32" s="1">
        <f>LOOKUP($A32,'DMG Tables'!$P$2:$P$35,'DMG Tables'!$O$2:$O$35)*LQ$1*LOOKUP(LQ$1,'DMG Tables'!$G$2:$G$7,'DMG Tables'!$H$2:$H$7)</f>
        <v>136920000</v>
      </c>
      <c r="LR32" s="1">
        <f>LOOKUP($A32,'DMG Tables'!$P$2:$P$35,'DMG Tables'!$O$2:$O$35)*LR$1*LOOKUP(LR$1,'DMG Tables'!$G$2:$G$7,'DMG Tables'!$H$2:$H$7)</f>
        <v>137340000</v>
      </c>
      <c r="LS32" s="1">
        <f>LOOKUP($A32,'DMG Tables'!$P$2:$P$35,'DMG Tables'!$O$2:$O$35)*LS$1*LOOKUP(LS$1,'DMG Tables'!$G$2:$G$7,'DMG Tables'!$H$2:$H$7)</f>
        <v>137760000</v>
      </c>
      <c r="LT32" s="1">
        <f>LOOKUP($A32,'DMG Tables'!$P$2:$P$35,'DMG Tables'!$O$2:$O$35)*LT$1*LOOKUP(LT$1,'DMG Tables'!$G$2:$G$7,'DMG Tables'!$H$2:$H$7)</f>
        <v>138180000</v>
      </c>
      <c r="LU32" s="1">
        <f>LOOKUP($A32,'DMG Tables'!$P$2:$P$35,'DMG Tables'!$O$2:$O$35)*LU$1*LOOKUP(LU$1,'DMG Tables'!$G$2:$G$7,'DMG Tables'!$H$2:$H$7)</f>
        <v>138600000</v>
      </c>
      <c r="LV32" s="1">
        <f>LOOKUP($A32,'DMG Tables'!$P$2:$P$35,'DMG Tables'!$O$2:$O$35)*LV$1*LOOKUP(LV$1,'DMG Tables'!$G$2:$G$7,'DMG Tables'!$H$2:$H$7)</f>
        <v>139020000</v>
      </c>
      <c r="LW32" s="1">
        <f>LOOKUP($A32,'DMG Tables'!$P$2:$P$35,'DMG Tables'!$O$2:$O$35)*LW$1*LOOKUP(LW$1,'DMG Tables'!$G$2:$G$7,'DMG Tables'!$H$2:$H$7)</f>
        <v>139440000</v>
      </c>
      <c r="LX32" s="1">
        <f>LOOKUP($A32,'DMG Tables'!$P$2:$P$35,'DMG Tables'!$O$2:$O$35)*LX$1*LOOKUP(LX$1,'DMG Tables'!$G$2:$G$7,'DMG Tables'!$H$2:$H$7)</f>
        <v>139860000</v>
      </c>
      <c r="LY32" s="1">
        <f>LOOKUP($A32,'DMG Tables'!$P$2:$P$35,'DMG Tables'!$O$2:$O$35)*LY$1*LOOKUP(LY$1,'DMG Tables'!$G$2:$G$7,'DMG Tables'!$H$2:$H$7)</f>
        <v>140280000</v>
      </c>
      <c r="LZ32" s="1">
        <f>LOOKUP($A32,'DMG Tables'!$P$2:$P$35,'DMG Tables'!$O$2:$O$35)*LZ$1*LOOKUP(LZ$1,'DMG Tables'!$G$2:$G$7,'DMG Tables'!$H$2:$H$7)</f>
        <v>140700000</v>
      </c>
      <c r="MA32" s="1">
        <f>LOOKUP($A32,'DMG Tables'!$P$2:$P$35,'DMG Tables'!$O$2:$O$35)*MA$1*LOOKUP(MA$1,'DMG Tables'!$G$2:$G$7,'DMG Tables'!$H$2:$H$7)</f>
        <v>141120000</v>
      </c>
      <c r="MB32" s="1">
        <f>LOOKUP($A32,'DMG Tables'!$P$2:$P$35,'DMG Tables'!$O$2:$O$35)*MB$1*LOOKUP(MB$1,'DMG Tables'!$G$2:$G$7,'DMG Tables'!$H$2:$H$7)</f>
        <v>141540000</v>
      </c>
      <c r="MC32" s="1">
        <f>LOOKUP($A32,'DMG Tables'!$P$2:$P$35,'DMG Tables'!$O$2:$O$35)*MC$1*LOOKUP(MC$1,'DMG Tables'!$G$2:$G$7,'DMG Tables'!$H$2:$H$7)</f>
        <v>141960000</v>
      </c>
      <c r="MD32" s="1">
        <f>LOOKUP($A32,'DMG Tables'!$P$2:$P$35,'DMG Tables'!$O$2:$O$35)*MD$1*LOOKUP(MD$1,'DMG Tables'!$G$2:$G$7,'DMG Tables'!$H$2:$H$7)</f>
        <v>142380000</v>
      </c>
      <c r="ME32" s="1">
        <f>LOOKUP($A32,'DMG Tables'!$P$2:$P$35,'DMG Tables'!$O$2:$O$35)*ME$1*LOOKUP(ME$1,'DMG Tables'!$G$2:$G$7,'DMG Tables'!$H$2:$H$7)</f>
        <v>142800000</v>
      </c>
      <c r="MF32" s="1">
        <f>LOOKUP($A32,'DMG Tables'!$P$2:$P$35,'DMG Tables'!$O$2:$O$35)*MF$1*LOOKUP(MF$1,'DMG Tables'!$G$2:$G$7,'DMG Tables'!$H$2:$H$7)</f>
        <v>143220000</v>
      </c>
      <c r="MG32" s="1">
        <f>LOOKUP($A32,'DMG Tables'!$P$2:$P$35,'DMG Tables'!$O$2:$O$35)*MG$1*LOOKUP(MG$1,'DMG Tables'!$G$2:$G$7,'DMG Tables'!$H$2:$H$7)</f>
        <v>143640000</v>
      </c>
      <c r="MH32" s="1">
        <f>LOOKUP($A32,'DMG Tables'!$P$2:$P$35,'DMG Tables'!$O$2:$O$35)*MH$1*LOOKUP(MH$1,'DMG Tables'!$G$2:$G$7,'DMG Tables'!$H$2:$H$7)</f>
        <v>144060000</v>
      </c>
      <c r="MI32" s="1">
        <f>LOOKUP($A32,'DMG Tables'!$P$2:$P$35,'DMG Tables'!$O$2:$O$35)*MI$1*LOOKUP(MI$1,'DMG Tables'!$G$2:$G$7,'DMG Tables'!$H$2:$H$7)</f>
        <v>144480000</v>
      </c>
      <c r="MJ32" s="1">
        <f>LOOKUP($A32,'DMG Tables'!$P$2:$P$35,'DMG Tables'!$O$2:$O$35)*MJ$1*LOOKUP(MJ$1,'DMG Tables'!$G$2:$G$7,'DMG Tables'!$H$2:$H$7)</f>
        <v>144900000</v>
      </c>
      <c r="MK32" s="1">
        <f>LOOKUP($A32,'DMG Tables'!$P$2:$P$35,'DMG Tables'!$O$2:$O$35)*MK$1*LOOKUP(MK$1,'DMG Tables'!$G$2:$G$7,'DMG Tables'!$H$2:$H$7)</f>
        <v>145320000</v>
      </c>
      <c r="ML32" s="1">
        <f>LOOKUP($A32,'DMG Tables'!$P$2:$P$35,'DMG Tables'!$O$2:$O$35)*ML$1*LOOKUP(ML$1,'DMG Tables'!$G$2:$G$7,'DMG Tables'!$H$2:$H$7)</f>
        <v>145740000</v>
      </c>
      <c r="MM32" s="1">
        <f>LOOKUP($A32,'DMG Tables'!$P$2:$P$35,'DMG Tables'!$O$2:$O$35)*MM$1*LOOKUP(MM$1,'DMG Tables'!$G$2:$G$7,'DMG Tables'!$H$2:$H$7)</f>
        <v>146160000</v>
      </c>
      <c r="MN32" s="1">
        <f>LOOKUP($A32,'DMG Tables'!$P$2:$P$35,'DMG Tables'!$O$2:$O$35)*MN$1*LOOKUP(MN$1,'DMG Tables'!$G$2:$G$7,'DMG Tables'!$H$2:$H$7)</f>
        <v>146580000</v>
      </c>
      <c r="MO32" s="1">
        <f>LOOKUP($A32,'DMG Tables'!$P$2:$P$35,'DMG Tables'!$O$2:$O$35)*MO$1*LOOKUP(MO$1,'DMG Tables'!$G$2:$G$7,'DMG Tables'!$H$2:$H$7)</f>
        <v>147000000</v>
      </c>
      <c r="MP32" s="1">
        <f>LOOKUP($A32,'DMG Tables'!$P$2:$P$35,'DMG Tables'!$O$2:$O$35)*MP$1*LOOKUP(MP$1,'DMG Tables'!$G$2:$G$7,'DMG Tables'!$H$2:$H$7)</f>
        <v>147420000</v>
      </c>
      <c r="MQ32" s="1">
        <f>LOOKUP($A32,'DMG Tables'!$P$2:$P$35,'DMG Tables'!$O$2:$O$35)*MQ$1*LOOKUP(MQ$1,'DMG Tables'!$G$2:$G$7,'DMG Tables'!$H$2:$H$7)</f>
        <v>147840000</v>
      </c>
      <c r="MR32" s="1">
        <f>LOOKUP($A32,'DMG Tables'!$P$2:$P$35,'DMG Tables'!$O$2:$O$35)*MR$1*LOOKUP(MR$1,'DMG Tables'!$G$2:$G$7,'DMG Tables'!$H$2:$H$7)</f>
        <v>148260000</v>
      </c>
      <c r="MS32" s="1">
        <f>LOOKUP($A32,'DMG Tables'!$P$2:$P$35,'DMG Tables'!$O$2:$O$35)*MS$1*LOOKUP(MS$1,'DMG Tables'!$G$2:$G$7,'DMG Tables'!$H$2:$H$7)</f>
        <v>148680000</v>
      </c>
      <c r="MT32" s="1">
        <f>LOOKUP($A32,'DMG Tables'!$P$2:$P$35,'DMG Tables'!$O$2:$O$35)*MT$1*LOOKUP(MT$1,'DMG Tables'!$G$2:$G$7,'DMG Tables'!$H$2:$H$7)</f>
        <v>149100000</v>
      </c>
      <c r="MU32" s="1">
        <f>LOOKUP($A32,'DMG Tables'!$P$2:$P$35,'DMG Tables'!$O$2:$O$35)*MU$1*LOOKUP(MU$1,'DMG Tables'!$G$2:$G$7,'DMG Tables'!$H$2:$H$7)</f>
        <v>149520000</v>
      </c>
      <c r="MV32" s="1">
        <f>LOOKUP($A32,'DMG Tables'!$P$2:$P$35,'DMG Tables'!$O$2:$O$35)*MV$1*LOOKUP(MV$1,'DMG Tables'!$G$2:$G$7,'DMG Tables'!$H$2:$H$7)</f>
        <v>149940000</v>
      </c>
      <c r="MW32" s="1">
        <f>LOOKUP($A32,'DMG Tables'!$P$2:$P$35,'DMG Tables'!$O$2:$O$35)*MW$1*LOOKUP(MW$1,'DMG Tables'!$G$2:$G$7,'DMG Tables'!$H$2:$H$7)</f>
        <v>150360000</v>
      </c>
      <c r="MX32" s="1">
        <f>LOOKUP($A32,'DMG Tables'!$P$2:$P$35,'DMG Tables'!$O$2:$O$35)*MX$1*LOOKUP(MX$1,'DMG Tables'!$G$2:$G$7,'DMG Tables'!$H$2:$H$7)</f>
        <v>150780000</v>
      </c>
      <c r="MY32" s="1">
        <f>LOOKUP($A32,'DMG Tables'!$P$2:$P$35,'DMG Tables'!$O$2:$O$35)*MY$1*LOOKUP(MY$1,'DMG Tables'!$G$2:$G$7,'DMG Tables'!$H$2:$H$7)</f>
        <v>151200000</v>
      </c>
      <c r="MZ32" s="1">
        <f>LOOKUP($A32,'DMG Tables'!$P$2:$P$35,'DMG Tables'!$O$2:$O$35)*MZ$1*LOOKUP(MZ$1,'DMG Tables'!$G$2:$G$7,'DMG Tables'!$H$2:$H$7)</f>
        <v>151620000</v>
      </c>
      <c r="NA32" s="1">
        <f>LOOKUP($A32,'DMG Tables'!$P$2:$P$35,'DMG Tables'!$O$2:$O$35)*NA$1*LOOKUP(NA$1,'DMG Tables'!$G$2:$G$7,'DMG Tables'!$H$2:$H$7)</f>
        <v>152040000</v>
      </c>
      <c r="NB32" s="1">
        <f>LOOKUP($A32,'DMG Tables'!$P$2:$P$35,'DMG Tables'!$O$2:$O$35)*NB$1*LOOKUP(NB$1,'DMG Tables'!$G$2:$G$7,'DMG Tables'!$H$2:$H$7)</f>
        <v>152460000</v>
      </c>
      <c r="NC32" s="1">
        <f>LOOKUP($A32,'DMG Tables'!$P$2:$P$35,'DMG Tables'!$O$2:$O$35)*NC$1*LOOKUP(NC$1,'DMG Tables'!$G$2:$G$7,'DMG Tables'!$H$2:$H$7)</f>
        <v>152880000</v>
      </c>
      <c r="ND32" s="1">
        <f>LOOKUP($A32,'DMG Tables'!$P$2:$P$35,'DMG Tables'!$O$2:$O$35)*ND$1*LOOKUP(ND$1,'DMG Tables'!$G$2:$G$7,'DMG Tables'!$H$2:$H$7)</f>
        <v>153300000</v>
      </c>
      <c r="NE32" s="1">
        <f>LOOKUP($A32,'DMG Tables'!$P$2:$P$35,'DMG Tables'!$O$2:$O$35)*NE$1*LOOKUP(NE$1,'DMG Tables'!$G$2:$G$7,'DMG Tables'!$H$2:$H$7)</f>
        <v>153720000</v>
      </c>
      <c r="NF32" s="1">
        <f>LOOKUP($A32,'DMG Tables'!$P$2:$P$35,'DMG Tables'!$O$2:$O$35)*NF$1*LOOKUP(NF$1,'DMG Tables'!$G$2:$G$7,'DMG Tables'!$H$2:$H$7)</f>
        <v>154140000</v>
      </c>
      <c r="NG32" s="1">
        <f>LOOKUP($A32,'DMG Tables'!$P$2:$P$35,'DMG Tables'!$O$2:$O$35)*NG$1*LOOKUP(NG$1,'DMG Tables'!$G$2:$G$7,'DMG Tables'!$H$2:$H$7)</f>
        <v>154560000</v>
      </c>
      <c r="NH32" s="1">
        <f>LOOKUP($A32,'DMG Tables'!$P$2:$P$35,'DMG Tables'!$O$2:$O$35)*NH$1*LOOKUP(NH$1,'DMG Tables'!$G$2:$G$7,'DMG Tables'!$H$2:$H$7)</f>
        <v>154980000</v>
      </c>
      <c r="NI32" s="1">
        <f>LOOKUP($A32,'DMG Tables'!$P$2:$P$35,'DMG Tables'!$O$2:$O$35)*NI$1*LOOKUP(NI$1,'DMG Tables'!$G$2:$G$7,'DMG Tables'!$H$2:$H$7)</f>
        <v>155400000</v>
      </c>
      <c r="NJ32" s="1">
        <f>LOOKUP($A32,'DMG Tables'!$P$2:$P$35,'DMG Tables'!$O$2:$O$35)*NJ$1*LOOKUP(NJ$1,'DMG Tables'!$G$2:$G$7,'DMG Tables'!$H$2:$H$7)</f>
        <v>155820000</v>
      </c>
      <c r="NK32" s="1">
        <f>LOOKUP($A32,'DMG Tables'!$P$2:$P$35,'DMG Tables'!$O$2:$O$35)*NK$1*LOOKUP(NK$1,'DMG Tables'!$G$2:$G$7,'DMG Tables'!$H$2:$H$7)</f>
        <v>156240000</v>
      </c>
      <c r="NL32" s="1">
        <f>LOOKUP($A32,'DMG Tables'!$P$2:$P$35,'DMG Tables'!$O$2:$O$35)*NL$1*LOOKUP(NL$1,'DMG Tables'!$G$2:$G$7,'DMG Tables'!$H$2:$H$7)</f>
        <v>156660000</v>
      </c>
      <c r="NM32" s="1">
        <f>LOOKUP($A32,'DMG Tables'!$P$2:$P$35,'DMG Tables'!$O$2:$O$35)*NM$1*LOOKUP(NM$1,'DMG Tables'!$G$2:$G$7,'DMG Tables'!$H$2:$H$7)</f>
        <v>157080000</v>
      </c>
      <c r="NN32" s="1">
        <f>LOOKUP($A32,'DMG Tables'!$P$2:$P$35,'DMG Tables'!$O$2:$O$35)*NN$1*LOOKUP(NN$1,'DMG Tables'!$G$2:$G$7,'DMG Tables'!$H$2:$H$7)</f>
        <v>157500000</v>
      </c>
      <c r="NO32" s="1">
        <f>LOOKUP($A32,'DMG Tables'!$P$2:$P$35,'DMG Tables'!$O$2:$O$35)*NO$1*LOOKUP(NO$1,'DMG Tables'!$G$2:$G$7,'DMG Tables'!$H$2:$H$7)</f>
        <v>157920000</v>
      </c>
      <c r="NP32" s="1">
        <f>LOOKUP($A32,'DMG Tables'!$P$2:$P$35,'DMG Tables'!$O$2:$O$35)*NP$1*LOOKUP(NP$1,'DMG Tables'!$G$2:$G$7,'DMG Tables'!$H$2:$H$7)</f>
        <v>158340000</v>
      </c>
      <c r="NQ32" s="1">
        <f>LOOKUP($A32,'DMG Tables'!$P$2:$P$35,'DMG Tables'!$O$2:$O$35)*NQ$1*LOOKUP(NQ$1,'DMG Tables'!$G$2:$G$7,'DMG Tables'!$H$2:$H$7)</f>
        <v>158760000</v>
      </c>
      <c r="NR32" s="1">
        <f>LOOKUP($A32,'DMG Tables'!$P$2:$P$35,'DMG Tables'!$O$2:$O$35)*NR$1*LOOKUP(NR$1,'DMG Tables'!$G$2:$G$7,'DMG Tables'!$H$2:$H$7)</f>
        <v>159180000</v>
      </c>
      <c r="NS32" s="1">
        <f>LOOKUP($A32,'DMG Tables'!$P$2:$P$35,'DMG Tables'!$O$2:$O$35)*NS$1*LOOKUP(NS$1,'DMG Tables'!$G$2:$G$7,'DMG Tables'!$H$2:$H$7)</f>
        <v>159600000</v>
      </c>
      <c r="NT32" s="1">
        <f>LOOKUP($A32,'DMG Tables'!$P$2:$P$35,'DMG Tables'!$O$2:$O$35)*NT$1*LOOKUP(NT$1,'DMG Tables'!$G$2:$G$7,'DMG Tables'!$H$2:$H$7)</f>
        <v>160020000</v>
      </c>
      <c r="NU32" s="1">
        <f>LOOKUP($A32,'DMG Tables'!$P$2:$P$35,'DMG Tables'!$O$2:$O$35)*NU$1*LOOKUP(NU$1,'DMG Tables'!$G$2:$G$7,'DMG Tables'!$H$2:$H$7)</f>
        <v>160440000</v>
      </c>
      <c r="NV32" s="1">
        <f>LOOKUP($A32,'DMG Tables'!$P$2:$P$35,'DMG Tables'!$O$2:$O$35)*NV$1*LOOKUP(NV$1,'DMG Tables'!$G$2:$G$7,'DMG Tables'!$H$2:$H$7)</f>
        <v>160860000</v>
      </c>
      <c r="NW32" s="1">
        <f>LOOKUP($A32,'DMG Tables'!$P$2:$P$35,'DMG Tables'!$O$2:$O$35)*NW$1*LOOKUP(NW$1,'DMG Tables'!$G$2:$G$7,'DMG Tables'!$H$2:$H$7)</f>
        <v>161280000</v>
      </c>
      <c r="NX32" s="1">
        <f>LOOKUP($A32,'DMG Tables'!$P$2:$P$35,'DMG Tables'!$O$2:$O$35)*NX$1*LOOKUP(NX$1,'DMG Tables'!$G$2:$G$7,'DMG Tables'!$H$2:$H$7)</f>
        <v>161700000</v>
      </c>
      <c r="NY32" s="1">
        <f>LOOKUP($A32,'DMG Tables'!$P$2:$P$35,'DMG Tables'!$O$2:$O$35)*NY$1*LOOKUP(NY$1,'DMG Tables'!$G$2:$G$7,'DMG Tables'!$H$2:$H$7)</f>
        <v>162120000</v>
      </c>
      <c r="NZ32" s="1">
        <f>LOOKUP($A32,'DMG Tables'!$P$2:$P$35,'DMG Tables'!$O$2:$O$35)*NZ$1*LOOKUP(NZ$1,'DMG Tables'!$G$2:$G$7,'DMG Tables'!$H$2:$H$7)</f>
        <v>162540000</v>
      </c>
      <c r="OA32" s="1">
        <f>LOOKUP($A32,'DMG Tables'!$P$2:$P$35,'DMG Tables'!$O$2:$O$35)*OA$1*LOOKUP(OA$1,'DMG Tables'!$G$2:$G$7,'DMG Tables'!$H$2:$H$7)</f>
        <v>162960000</v>
      </c>
      <c r="OB32" s="1">
        <f>LOOKUP($A32,'DMG Tables'!$P$2:$P$35,'DMG Tables'!$O$2:$O$35)*OB$1*LOOKUP(OB$1,'DMG Tables'!$G$2:$G$7,'DMG Tables'!$H$2:$H$7)</f>
        <v>163380000</v>
      </c>
      <c r="OC32" s="1">
        <f>LOOKUP($A32,'DMG Tables'!$P$2:$P$35,'DMG Tables'!$O$2:$O$35)*OC$1*LOOKUP(OC$1,'DMG Tables'!$G$2:$G$7,'DMG Tables'!$H$2:$H$7)</f>
        <v>163800000</v>
      </c>
      <c r="OD32" s="1">
        <f>LOOKUP($A32,'DMG Tables'!$P$2:$P$35,'DMG Tables'!$O$2:$O$35)*OD$1*LOOKUP(OD$1,'DMG Tables'!$G$2:$G$7,'DMG Tables'!$H$2:$H$7)</f>
        <v>164220000</v>
      </c>
      <c r="OE32" s="1">
        <f>LOOKUP($A32,'DMG Tables'!$P$2:$P$35,'DMG Tables'!$O$2:$O$35)*OE$1*LOOKUP(OE$1,'DMG Tables'!$G$2:$G$7,'DMG Tables'!$H$2:$H$7)</f>
        <v>164640000</v>
      </c>
      <c r="OF32" s="1">
        <f>LOOKUP($A32,'DMG Tables'!$P$2:$P$35,'DMG Tables'!$O$2:$O$35)*OF$1*LOOKUP(OF$1,'DMG Tables'!$G$2:$G$7,'DMG Tables'!$H$2:$H$7)</f>
        <v>165060000</v>
      </c>
      <c r="OG32" s="1">
        <f>LOOKUP($A32,'DMG Tables'!$P$2:$P$35,'DMG Tables'!$O$2:$O$35)*OG$1*LOOKUP(OG$1,'DMG Tables'!$G$2:$G$7,'DMG Tables'!$H$2:$H$7)</f>
        <v>165480000</v>
      </c>
      <c r="OH32" s="1">
        <f>LOOKUP($A32,'DMG Tables'!$P$2:$P$35,'DMG Tables'!$O$2:$O$35)*OH$1*LOOKUP(OH$1,'DMG Tables'!$G$2:$G$7,'DMG Tables'!$H$2:$H$7)</f>
        <v>165900000</v>
      </c>
      <c r="OI32" s="1">
        <f>LOOKUP($A32,'DMG Tables'!$P$2:$P$35,'DMG Tables'!$O$2:$O$35)*OI$1*LOOKUP(OI$1,'DMG Tables'!$G$2:$G$7,'DMG Tables'!$H$2:$H$7)</f>
        <v>166320000</v>
      </c>
      <c r="OJ32" s="1">
        <f>LOOKUP($A32,'DMG Tables'!$P$2:$P$35,'DMG Tables'!$O$2:$O$35)*OJ$1*LOOKUP(OJ$1,'DMG Tables'!$G$2:$G$7,'DMG Tables'!$H$2:$H$7)</f>
        <v>166740000</v>
      </c>
      <c r="OK32" s="1">
        <f>LOOKUP($A32,'DMG Tables'!$P$2:$P$35,'DMG Tables'!$O$2:$O$35)*OK$1*LOOKUP(OK$1,'DMG Tables'!$G$2:$G$7,'DMG Tables'!$H$2:$H$7)</f>
        <v>167160000</v>
      </c>
      <c r="OL32" s="1">
        <f>LOOKUP($A32,'DMG Tables'!$P$2:$P$35,'DMG Tables'!$O$2:$O$35)*OL$1*LOOKUP(OL$1,'DMG Tables'!$G$2:$G$7,'DMG Tables'!$H$2:$H$7)</f>
        <v>167580000</v>
      </c>
      <c r="OM32" s="1">
        <f>LOOKUP($A32,'DMG Tables'!$P$2:$P$35,'DMG Tables'!$O$2:$O$35)*OM$1*LOOKUP(OM$1,'DMG Tables'!$G$2:$G$7,'DMG Tables'!$H$2:$H$7)</f>
        <v>168000000</v>
      </c>
      <c r="ON32" s="1">
        <f>LOOKUP($A32,'DMG Tables'!$P$2:$P$35,'DMG Tables'!$O$2:$O$35)*ON$1*LOOKUP(ON$1,'DMG Tables'!$G$2:$G$7,'DMG Tables'!$H$2:$H$7)</f>
        <v>168420000</v>
      </c>
      <c r="OO32" s="1">
        <f>LOOKUP($A32,'DMG Tables'!$P$2:$P$35,'DMG Tables'!$O$2:$O$35)*OO$1*LOOKUP(OO$1,'DMG Tables'!$G$2:$G$7,'DMG Tables'!$H$2:$H$7)</f>
        <v>168840000</v>
      </c>
      <c r="OP32" s="1">
        <f>LOOKUP($A32,'DMG Tables'!$P$2:$P$35,'DMG Tables'!$O$2:$O$35)*OP$1*LOOKUP(OP$1,'DMG Tables'!$G$2:$G$7,'DMG Tables'!$H$2:$H$7)</f>
        <v>169260000</v>
      </c>
      <c r="OQ32" s="1">
        <f>LOOKUP($A32,'DMG Tables'!$P$2:$P$35,'DMG Tables'!$O$2:$O$35)*OQ$1*LOOKUP(OQ$1,'DMG Tables'!$G$2:$G$7,'DMG Tables'!$H$2:$H$7)</f>
        <v>169680000</v>
      </c>
      <c r="OR32" s="1">
        <f>LOOKUP($A32,'DMG Tables'!$P$2:$P$35,'DMG Tables'!$O$2:$O$35)*OR$1*LOOKUP(OR$1,'DMG Tables'!$G$2:$G$7,'DMG Tables'!$H$2:$H$7)</f>
        <v>170100000</v>
      </c>
      <c r="OS32" s="1">
        <f>LOOKUP($A32,'DMG Tables'!$P$2:$P$35,'DMG Tables'!$O$2:$O$35)*OS$1*LOOKUP(OS$1,'DMG Tables'!$G$2:$G$7,'DMG Tables'!$H$2:$H$7)</f>
        <v>170520000</v>
      </c>
      <c r="OT32" s="1">
        <f>LOOKUP($A32,'DMG Tables'!$P$2:$P$35,'DMG Tables'!$O$2:$O$35)*OT$1*LOOKUP(OT$1,'DMG Tables'!$G$2:$G$7,'DMG Tables'!$H$2:$H$7)</f>
        <v>170940000</v>
      </c>
      <c r="OU32" s="1">
        <f>LOOKUP($A32,'DMG Tables'!$P$2:$P$35,'DMG Tables'!$O$2:$O$35)*OU$1*LOOKUP(OU$1,'DMG Tables'!$G$2:$G$7,'DMG Tables'!$H$2:$H$7)</f>
        <v>171360000</v>
      </c>
      <c r="OV32" s="1">
        <f>LOOKUP($A32,'DMG Tables'!$P$2:$P$35,'DMG Tables'!$O$2:$O$35)*OV$1*LOOKUP(OV$1,'DMG Tables'!$G$2:$G$7,'DMG Tables'!$H$2:$H$7)</f>
        <v>171780000</v>
      </c>
      <c r="OW32" s="1">
        <f>LOOKUP($A32,'DMG Tables'!$P$2:$P$35,'DMG Tables'!$O$2:$O$35)*OW$1*LOOKUP(OW$1,'DMG Tables'!$G$2:$G$7,'DMG Tables'!$H$2:$H$7)</f>
        <v>172200000</v>
      </c>
      <c r="OX32" s="1">
        <f>LOOKUP($A32,'DMG Tables'!$P$2:$P$35,'DMG Tables'!$O$2:$O$35)*OX$1*LOOKUP(OX$1,'DMG Tables'!$G$2:$G$7,'DMG Tables'!$H$2:$H$7)</f>
        <v>172620000</v>
      </c>
      <c r="OY32" s="1">
        <f>LOOKUP($A32,'DMG Tables'!$P$2:$P$35,'DMG Tables'!$O$2:$O$35)*OY$1*LOOKUP(OY$1,'DMG Tables'!$G$2:$G$7,'DMG Tables'!$H$2:$H$7)</f>
        <v>173040000</v>
      </c>
      <c r="OZ32" s="1">
        <f>LOOKUP($A32,'DMG Tables'!$P$2:$P$35,'DMG Tables'!$O$2:$O$35)*OZ$1*LOOKUP(OZ$1,'DMG Tables'!$G$2:$G$7,'DMG Tables'!$H$2:$H$7)</f>
        <v>173460000</v>
      </c>
      <c r="PA32" s="1">
        <f>LOOKUP($A32,'DMG Tables'!$P$2:$P$35,'DMG Tables'!$O$2:$O$35)*PA$1*LOOKUP(PA$1,'DMG Tables'!$G$2:$G$7,'DMG Tables'!$H$2:$H$7)</f>
        <v>173880000</v>
      </c>
      <c r="PB32" s="1">
        <f>LOOKUP($A32,'DMG Tables'!$P$2:$P$35,'DMG Tables'!$O$2:$O$35)*PB$1*LOOKUP(PB$1,'DMG Tables'!$G$2:$G$7,'DMG Tables'!$H$2:$H$7)</f>
        <v>174300000</v>
      </c>
      <c r="PC32" s="1">
        <f>LOOKUP($A32,'DMG Tables'!$P$2:$P$35,'DMG Tables'!$O$2:$O$35)*PC$1*LOOKUP(PC$1,'DMG Tables'!$G$2:$G$7,'DMG Tables'!$H$2:$H$7)</f>
        <v>174720000</v>
      </c>
      <c r="PD32" s="1">
        <f>LOOKUP($A32,'DMG Tables'!$P$2:$P$35,'DMG Tables'!$O$2:$O$35)*PD$1*LOOKUP(PD$1,'DMG Tables'!$G$2:$G$7,'DMG Tables'!$H$2:$H$7)</f>
        <v>175140000</v>
      </c>
      <c r="PE32" s="1">
        <f>LOOKUP($A32,'DMG Tables'!$P$2:$P$35,'DMG Tables'!$O$2:$O$35)*PE$1*LOOKUP(PE$1,'DMG Tables'!$G$2:$G$7,'DMG Tables'!$H$2:$H$7)</f>
        <v>175560000</v>
      </c>
      <c r="PF32" s="1">
        <f>LOOKUP($A32,'DMG Tables'!$P$2:$P$35,'DMG Tables'!$O$2:$O$35)*PF$1*LOOKUP(PF$1,'DMG Tables'!$G$2:$G$7,'DMG Tables'!$H$2:$H$7)</f>
        <v>175980000</v>
      </c>
      <c r="PG32" s="1">
        <f>LOOKUP($A32,'DMG Tables'!$P$2:$P$35,'DMG Tables'!$O$2:$O$35)*PG$1*LOOKUP(PG$1,'DMG Tables'!$G$2:$G$7,'DMG Tables'!$H$2:$H$7)</f>
        <v>176400000</v>
      </c>
      <c r="PH32" s="1">
        <f>LOOKUP($A32,'DMG Tables'!$P$2:$P$35,'DMG Tables'!$O$2:$O$35)*PH$1*LOOKUP(PH$1,'DMG Tables'!$G$2:$G$7,'DMG Tables'!$H$2:$H$7)</f>
        <v>176820000</v>
      </c>
      <c r="PI32" s="1">
        <f>LOOKUP($A32,'DMG Tables'!$P$2:$P$35,'DMG Tables'!$O$2:$O$35)*PI$1*LOOKUP(PI$1,'DMG Tables'!$G$2:$G$7,'DMG Tables'!$H$2:$H$7)</f>
        <v>177240000</v>
      </c>
      <c r="PJ32" s="1">
        <f>LOOKUP($A32,'DMG Tables'!$P$2:$P$35,'DMG Tables'!$O$2:$O$35)*PJ$1*LOOKUP(PJ$1,'DMG Tables'!$G$2:$G$7,'DMG Tables'!$H$2:$H$7)</f>
        <v>177660000</v>
      </c>
      <c r="PK32" s="1">
        <f>LOOKUP($A32,'DMG Tables'!$P$2:$P$35,'DMG Tables'!$O$2:$O$35)*PK$1*LOOKUP(PK$1,'DMG Tables'!$G$2:$G$7,'DMG Tables'!$H$2:$H$7)</f>
        <v>178080000</v>
      </c>
      <c r="PL32" s="1">
        <f>LOOKUP($A32,'DMG Tables'!$P$2:$P$35,'DMG Tables'!$O$2:$O$35)*PL$1*LOOKUP(PL$1,'DMG Tables'!$G$2:$G$7,'DMG Tables'!$H$2:$H$7)</f>
        <v>178500000</v>
      </c>
      <c r="PM32" s="1">
        <f>LOOKUP($A32,'DMG Tables'!$P$2:$P$35,'DMG Tables'!$O$2:$O$35)*PM$1*LOOKUP(PM$1,'DMG Tables'!$G$2:$G$7,'DMG Tables'!$H$2:$H$7)</f>
        <v>178920000</v>
      </c>
      <c r="PN32" s="1">
        <f>LOOKUP($A32,'DMG Tables'!$P$2:$P$35,'DMG Tables'!$O$2:$O$35)*PN$1*LOOKUP(PN$1,'DMG Tables'!$G$2:$G$7,'DMG Tables'!$H$2:$H$7)</f>
        <v>179340000</v>
      </c>
      <c r="PO32" s="1">
        <f>LOOKUP($A32,'DMG Tables'!$P$2:$P$35,'DMG Tables'!$O$2:$O$35)*PO$1*LOOKUP(PO$1,'DMG Tables'!$G$2:$G$7,'DMG Tables'!$H$2:$H$7)</f>
        <v>179760000</v>
      </c>
      <c r="PP32" s="1">
        <f>LOOKUP($A32,'DMG Tables'!$P$2:$P$35,'DMG Tables'!$O$2:$O$35)*PP$1*LOOKUP(PP$1,'DMG Tables'!$G$2:$G$7,'DMG Tables'!$H$2:$H$7)</f>
        <v>180180000</v>
      </c>
      <c r="PQ32" s="1">
        <f>LOOKUP($A32,'DMG Tables'!$P$2:$P$35,'DMG Tables'!$O$2:$O$35)*PQ$1*LOOKUP(PQ$1,'DMG Tables'!$G$2:$G$7,'DMG Tables'!$H$2:$H$7)</f>
        <v>180600000</v>
      </c>
      <c r="PR32" s="1">
        <f>LOOKUP($A32,'DMG Tables'!$P$2:$P$35,'DMG Tables'!$O$2:$O$35)*PR$1*LOOKUP(PR$1,'DMG Tables'!$G$2:$G$7,'DMG Tables'!$H$2:$H$7)</f>
        <v>181020000</v>
      </c>
      <c r="PS32" s="1">
        <f>LOOKUP($A32,'DMG Tables'!$P$2:$P$35,'DMG Tables'!$O$2:$O$35)*PS$1*LOOKUP(PS$1,'DMG Tables'!$G$2:$G$7,'DMG Tables'!$H$2:$H$7)</f>
        <v>181440000</v>
      </c>
      <c r="PT32" s="1">
        <f>LOOKUP($A32,'DMG Tables'!$P$2:$P$35,'DMG Tables'!$O$2:$O$35)*PT$1*LOOKUP(PT$1,'DMG Tables'!$G$2:$G$7,'DMG Tables'!$H$2:$H$7)</f>
        <v>181860000</v>
      </c>
      <c r="PU32" s="1">
        <f>LOOKUP($A32,'DMG Tables'!$P$2:$P$35,'DMG Tables'!$O$2:$O$35)*PU$1*LOOKUP(PU$1,'DMG Tables'!$G$2:$G$7,'DMG Tables'!$H$2:$H$7)</f>
        <v>182280000</v>
      </c>
      <c r="PV32" s="1">
        <f>LOOKUP($A32,'DMG Tables'!$P$2:$P$35,'DMG Tables'!$O$2:$O$35)*PV$1*LOOKUP(PV$1,'DMG Tables'!$G$2:$G$7,'DMG Tables'!$H$2:$H$7)</f>
        <v>182700000</v>
      </c>
      <c r="PW32" s="1">
        <f>LOOKUP($A32,'DMG Tables'!$P$2:$P$35,'DMG Tables'!$O$2:$O$35)*PW$1*LOOKUP(PW$1,'DMG Tables'!$G$2:$G$7,'DMG Tables'!$H$2:$H$7)</f>
        <v>183120000</v>
      </c>
      <c r="PX32" s="1">
        <f>LOOKUP($A32,'DMG Tables'!$P$2:$P$35,'DMG Tables'!$O$2:$O$35)*PX$1*LOOKUP(PX$1,'DMG Tables'!$G$2:$G$7,'DMG Tables'!$H$2:$H$7)</f>
        <v>183540000</v>
      </c>
      <c r="PY32" s="1">
        <f>LOOKUP($A32,'DMG Tables'!$P$2:$P$35,'DMG Tables'!$O$2:$O$35)*PY$1*LOOKUP(PY$1,'DMG Tables'!$G$2:$G$7,'DMG Tables'!$H$2:$H$7)</f>
        <v>183960000</v>
      </c>
      <c r="PZ32" s="1">
        <f>LOOKUP($A32,'DMG Tables'!$P$2:$P$35,'DMG Tables'!$O$2:$O$35)*PZ$1*LOOKUP(PZ$1,'DMG Tables'!$G$2:$G$7,'DMG Tables'!$H$2:$H$7)</f>
        <v>184380000</v>
      </c>
      <c r="QA32" s="1">
        <f>LOOKUP($A32,'DMG Tables'!$P$2:$P$35,'DMG Tables'!$O$2:$O$35)*QA$1*LOOKUP(QA$1,'DMG Tables'!$G$2:$G$7,'DMG Tables'!$H$2:$H$7)</f>
        <v>184800000</v>
      </c>
      <c r="QB32" s="1">
        <f>LOOKUP($A32,'DMG Tables'!$P$2:$P$35,'DMG Tables'!$O$2:$O$35)*QB$1*LOOKUP(QB$1,'DMG Tables'!$G$2:$G$7,'DMG Tables'!$H$2:$H$7)</f>
        <v>185220000</v>
      </c>
      <c r="QC32" s="1">
        <f>LOOKUP($A32,'DMG Tables'!$P$2:$P$35,'DMG Tables'!$O$2:$O$35)*QC$1*LOOKUP(QC$1,'DMG Tables'!$G$2:$G$7,'DMG Tables'!$H$2:$H$7)</f>
        <v>185640000</v>
      </c>
      <c r="QD32" s="1">
        <f>LOOKUP($A32,'DMG Tables'!$P$2:$P$35,'DMG Tables'!$O$2:$O$35)*QD$1*LOOKUP(QD$1,'DMG Tables'!$G$2:$G$7,'DMG Tables'!$H$2:$H$7)</f>
        <v>186060000</v>
      </c>
      <c r="QE32" s="1">
        <f>LOOKUP($A32,'DMG Tables'!$P$2:$P$35,'DMG Tables'!$O$2:$O$35)*QE$1*LOOKUP(QE$1,'DMG Tables'!$G$2:$G$7,'DMG Tables'!$H$2:$H$7)</f>
        <v>186480000</v>
      </c>
      <c r="QF32" s="1">
        <f>LOOKUP($A32,'DMG Tables'!$P$2:$P$35,'DMG Tables'!$O$2:$O$35)*QF$1*LOOKUP(QF$1,'DMG Tables'!$G$2:$G$7,'DMG Tables'!$H$2:$H$7)</f>
        <v>186900000</v>
      </c>
      <c r="QG32" s="1">
        <f>LOOKUP($A32,'DMG Tables'!$P$2:$P$35,'DMG Tables'!$O$2:$O$35)*QG$1*LOOKUP(QG$1,'DMG Tables'!$G$2:$G$7,'DMG Tables'!$H$2:$H$7)</f>
        <v>187320000</v>
      </c>
      <c r="QH32" s="1">
        <f>LOOKUP($A32,'DMG Tables'!$P$2:$P$35,'DMG Tables'!$O$2:$O$35)*QH$1*LOOKUP(QH$1,'DMG Tables'!$G$2:$G$7,'DMG Tables'!$H$2:$H$7)</f>
        <v>187740000</v>
      </c>
      <c r="QI32" s="1">
        <f>LOOKUP($A32,'DMG Tables'!$P$2:$P$35,'DMG Tables'!$O$2:$O$35)*QI$1*LOOKUP(QI$1,'DMG Tables'!$G$2:$G$7,'DMG Tables'!$H$2:$H$7)</f>
        <v>188160000</v>
      </c>
      <c r="QJ32" s="1">
        <f>LOOKUP($A32,'DMG Tables'!$P$2:$P$35,'DMG Tables'!$O$2:$O$35)*QJ$1*LOOKUP(QJ$1,'DMG Tables'!$G$2:$G$7,'DMG Tables'!$H$2:$H$7)</f>
        <v>188580000</v>
      </c>
      <c r="QK32" s="1">
        <f>LOOKUP($A32,'DMG Tables'!$P$2:$P$35,'DMG Tables'!$O$2:$O$35)*QK$1*LOOKUP(QK$1,'DMG Tables'!$G$2:$G$7,'DMG Tables'!$H$2:$H$7)</f>
        <v>189000000</v>
      </c>
      <c r="QL32" s="1">
        <f>LOOKUP($A32,'DMG Tables'!$P$2:$P$35,'DMG Tables'!$O$2:$O$35)*QL$1*LOOKUP(QL$1,'DMG Tables'!$G$2:$G$7,'DMG Tables'!$H$2:$H$7)</f>
        <v>189420000</v>
      </c>
      <c r="QM32" s="1">
        <f>LOOKUP($A32,'DMG Tables'!$P$2:$P$35,'DMG Tables'!$O$2:$O$35)*QM$1*LOOKUP(QM$1,'DMG Tables'!$G$2:$G$7,'DMG Tables'!$H$2:$H$7)</f>
        <v>189840000</v>
      </c>
      <c r="QN32" s="1">
        <f>LOOKUP($A32,'DMG Tables'!$P$2:$P$35,'DMG Tables'!$O$2:$O$35)*QN$1*LOOKUP(QN$1,'DMG Tables'!$G$2:$G$7,'DMG Tables'!$H$2:$H$7)</f>
        <v>190260000</v>
      </c>
      <c r="QO32" s="1">
        <f>LOOKUP($A32,'DMG Tables'!$P$2:$P$35,'DMG Tables'!$O$2:$O$35)*QO$1*LOOKUP(QO$1,'DMG Tables'!$G$2:$G$7,'DMG Tables'!$H$2:$H$7)</f>
        <v>190680000</v>
      </c>
      <c r="QP32" s="1">
        <f>LOOKUP($A32,'DMG Tables'!$P$2:$P$35,'DMG Tables'!$O$2:$O$35)*QP$1*LOOKUP(QP$1,'DMG Tables'!$G$2:$G$7,'DMG Tables'!$H$2:$H$7)</f>
        <v>191100000</v>
      </c>
      <c r="QQ32" s="1">
        <f>LOOKUP($A32,'DMG Tables'!$P$2:$P$35,'DMG Tables'!$O$2:$O$35)*QQ$1*LOOKUP(QQ$1,'DMG Tables'!$G$2:$G$7,'DMG Tables'!$H$2:$H$7)</f>
        <v>191520000</v>
      </c>
      <c r="QR32" s="1">
        <f>LOOKUP($A32,'DMG Tables'!$P$2:$P$35,'DMG Tables'!$O$2:$O$35)*QR$1*LOOKUP(QR$1,'DMG Tables'!$G$2:$G$7,'DMG Tables'!$H$2:$H$7)</f>
        <v>191940000</v>
      </c>
      <c r="QS32" s="1">
        <f>LOOKUP($A32,'DMG Tables'!$P$2:$P$35,'DMG Tables'!$O$2:$O$35)*QS$1*LOOKUP(QS$1,'DMG Tables'!$G$2:$G$7,'DMG Tables'!$H$2:$H$7)</f>
        <v>192360000</v>
      </c>
      <c r="QT32" s="1">
        <f>LOOKUP($A32,'DMG Tables'!$P$2:$P$35,'DMG Tables'!$O$2:$O$35)*QT$1*LOOKUP(QT$1,'DMG Tables'!$G$2:$G$7,'DMG Tables'!$H$2:$H$7)</f>
        <v>192780000</v>
      </c>
      <c r="QU32" s="1">
        <f>LOOKUP($A32,'DMG Tables'!$P$2:$P$35,'DMG Tables'!$O$2:$O$35)*QU$1*LOOKUP(QU$1,'DMG Tables'!$G$2:$G$7,'DMG Tables'!$H$2:$H$7)</f>
        <v>193200000</v>
      </c>
      <c r="QV32" s="1">
        <f>LOOKUP($A32,'DMG Tables'!$P$2:$P$35,'DMG Tables'!$O$2:$O$35)*QV$1*LOOKUP(QV$1,'DMG Tables'!$G$2:$G$7,'DMG Tables'!$H$2:$H$7)</f>
        <v>193620000</v>
      </c>
      <c r="QW32" s="1">
        <f>LOOKUP($A32,'DMG Tables'!$P$2:$P$35,'DMG Tables'!$O$2:$O$35)*QW$1*LOOKUP(QW$1,'DMG Tables'!$G$2:$G$7,'DMG Tables'!$H$2:$H$7)</f>
        <v>194040000</v>
      </c>
      <c r="QX32" s="1">
        <f>LOOKUP($A32,'DMG Tables'!$P$2:$P$35,'DMG Tables'!$O$2:$O$35)*QX$1*LOOKUP(QX$1,'DMG Tables'!$G$2:$G$7,'DMG Tables'!$H$2:$H$7)</f>
        <v>194460000</v>
      </c>
      <c r="QY32" s="1">
        <f>LOOKUP($A32,'DMG Tables'!$P$2:$P$35,'DMG Tables'!$O$2:$O$35)*QY$1*LOOKUP(QY$1,'DMG Tables'!$G$2:$G$7,'DMG Tables'!$H$2:$H$7)</f>
        <v>194880000</v>
      </c>
      <c r="QZ32" s="1">
        <f>LOOKUP($A32,'DMG Tables'!$P$2:$P$35,'DMG Tables'!$O$2:$O$35)*QZ$1*LOOKUP(QZ$1,'DMG Tables'!$G$2:$G$7,'DMG Tables'!$H$2:$H$7)</f>
        <v>195300000</v>
      </c>
      <c r="RA32" s="1">
        <f>LOOKUP($A32,'DMG Tables'!$P$2:$P$35,'DMG Tables'!$O$2:$O$35)*RA$1*LOOKUP(RA$1,'DMG Tables'!$G$2:$G$7,'DMG Tables'!$H$2:$H$7)</f>
        <v>195720000</v>
      </c>
      <c r="RB32" s="1">
        <f>LOOKUP($A32,'DMG Tables'!$P$2:$P$35,'DMG Tables'!$O$2:$O$35)*RB$1*LOOKUP(RB$1,'DMG Tables'!$G$2:$G$7,'DMG Tables'!$H$2:$H$7)</f>
        <v>196140000</v>
      </c>
      <c r="RC32" s="1">
        <f>LOOKUP($A32,'DMG Tables'!$P$2:$P$35,'DMG Tables'!$O$2:$O$35)*RC$1*LOOKUP(RC$1,'DMG Tables'!$G$2:$G$7,'DMG Tables'!$H$2:$H$7)</f>
        <v>196560000</v>
      </c>
      <c r="RD32" s="1">
        <f>LOOKUP($A32,'DMG Tables'!$P$2:$P$35,'DMG Tables'!$O$2:$O$35)*RD$1*LOOKUP(RD$1,'DMG Tables'!$G$2:$G$7,'DMG Tables'!$H$2:$H$7)</f>
        <v>196980000</v>
      </c>
      <c r="RE32" s="1">
        <f>LOOKUP($A32,'DMG Tables'!$P$2:$P$35,'DMG Tables'!$O$2:$O$35)*RE$1*LOOKUP(RE$1,'DMG Tables'!$G$2:$G$7,'DMG Tables'!$H$2:$H$7)</f>
        <v>197400000</v>
      </c>
      <c r="RF32" s="1">
        <f>LOOKUP($A32,'DMG Tables'!$P$2:$P$35,'DMG Tables'!$O$2:$O$35)*RF$1*LOOKUP(RF$1,'DMG Tables'!$G$2:$G$7,'DMG Tables'!$H$2:$H$7)</f>
        <v>197820000</v>
      </c>
      <c r="RG32" s="1">
        <f>LOOKUP($A32,'DMG Tables'!$P$2:$P$35,'DMG Tables'!$O$2:$O$35)*RG$1*LOOKUP(RG$1,'DMG Tables'!$G$2:$G$7,'DMG Tables'!$H$2:$H$7)</f>
        <v>198240000</v>
      </c>
      <c r="RH32" s="1">
        <f>LOOKUP($A32,'DMG Tables'!$P$2:$P$35,'DMG Tables'!$O$2:$O$35)*RH$1*LOOKUP(RH$1,'DMG Tables'!$G$2:$G$7,'DMG Tables'!$H$2:$H$7)</f>
        <v>198660000</v>
      </c>
      <c r="RI32" s="1">
        <f>LOOKUP($A32,'DMG Tables'!$P$2:$P$35,'DMG Tables'!$O$2:$O$35)*RI$1*LOOKUP(RI$1,'DMG Tables'!$G$2:$G$7,'DMG Tables'!$H$2:$H$7)</f>
        <v>199080000</v>
      </c>
      <c r="RJ32" s="1">
        <f>LOOKUP($A32,'DMG Tables'!$P$2:$P$35,'DMG Tables'!$O$2:$O$35)*RJ$1*LOOKUP(RJ$1,'DMG Tables'!$G$2:$G$7,'DMG Tables'!$H$2:$H$7)</f>
        <v>199500000</v>
      </c>
      <c r="RK32" s="1">
        <f>LOOKUP($A32,'DMG Tables'!$P$2:$P$35,'DMG Tables'!$O$2:$O$35)*RK$1*LOOKUP(RK$1,'DMG Tables'!$G$2:$G$7,'DMG Tables'!$H$2:$H$7)</f>
        <v>199920000</v>
      </c>
      <c r="RL32" s="1">
        <f>LOOKUP($A32,'DMG Tables'!$P$2:$P$35,'DMG Tables'!$O$2:$O$35)*RL$1*LOOKUP(RL$1,'DMG Tables'!$G$2:$G$7,'DMG Tables'!$H$2:$H$7)</f>
        <v>200340000</v>
      </c>
      <c r="RM32" s="1">
        <f>LOOKUP($A32,'DMG Tables'!$P$2:$P$35,'DMG Tables'!$O$2:$O$35)*RM$1*LOOKUP(RM$1,'DMG Tables'!$G$2:$G$7,'DMG Tables'!$H$2:$H$7)</f>
        <v>200760000</v>
      </c>
      <c r="RN32" s="1">
        <f>LOOKUP($A32,'DMG Tables'!$P$2:$P$35,'DMG Tables'!$O$2:$O$35)*RN$1*LOOKUP(RN$1,'DMG Tables'!$G$2:$G$7,'DMG Tables'!$H$2:$H$7)</f>
        <v>201180000</v>
      </c>
      <c r="RO32" s="1">
        <f>LOOKUP($A32,'DMG Tables'!$P$2:$P$35,'DMG Tables'!$O$2:$O$35)*RO$1*LOOKUP(RO$1,'DMG Tables'!$G$2:$G$7,'DMG Tables'!$H$2:$H$7)</f>
        <v>201600000</v>
      </c>
      <c r="RP32" s="1">
        <f>LOOKUP($A32,'DMG Tables'!$P$2:$P$35,'DMG Tables'!$O$2:$O$35)*RP$1*LOOKUP(RP$1,'DMG Tables'!$G$2:$G$7,'DMG Tables'!$H$2:$H$7)</f>
        <v>202020000</v>
      </c>
      <c r="RQ32" s="1">
        <f>LOOKUP($A32,'DMG Tables'!$P$2:$P$35,'DMG Tables'!$O$2:$O$35)*RQ$1*LOOKUP(RQ$1,'DMG Tables'!$G$2:$G$7,'DMG Tables'!$H$2:$H$7)</f>
        <v>202440000</v>
      </c>
      <c r="RR32" s="1">
        <f>LOOKUP($A32,'DMG Tables'!$P$2:$P$35,'DMG Tables'!$O$2:$O$35)*RR$1*LOOKUP(RR$1,'DMG Tables'!$G$2:$G$7,'DMG Tables'!$H$2:$H$7)</f>
        <v>202860000</v>
      </c>
      <c r="RS32" s="1">
        <f>LOOKUP($A32,'DMG Tables'!$P$2:$P$35,'DMG Tables'!$O$2:$O$35)*RS$1*LOOKUP(RS$1,'DMG Tables'!$G$2:$G$7,'DMG Tables'!$H$2:$H$7)</f>
        <v>203280000</v>
      </c>
      <c r="RT32" s="1">
        <f>LOOKUP($A32,'DMG Tables'!$P$2:$P$35,'DMG Tables'!$O$2:$O$35)*RT$1*LOOKUP(RT$1,'DMG Tables'!$G$2:$G$7,'DMG Tables'!$H$2:$H$7)</f>
        <v>203700000</v>
      </c>
      <c r="RU32" s="1">
        <f>LOOKUP($A32,'DMG Tables'!$P$2:$P$35,'DMG Tables'!$O$2:$O$35)*RU$1*LOOKUP(RU$1,'DMG Tables'!$G$2:$G$7,'DMG Tables'!$H$2:$H$7)</f>
        <v>204120000</v>
      </c>
      <c r="RV32" s="1">
        <f>LOOKUP($A32,'DMG Tables'!$P$2:$P$35,'DMG Tables'!$O$2:$O$35)*RV$1*LOOKUP(RV$1,'DMG Tables'!$G$2:$G$7,'DMG Tables'!$H$2:$H$7)</f>
        <v>204540000</v>
      </c>
      <c r="RW32" s="1">
        <f>LOOKUP($A32,'DMG Tables'!$P$2:$P$35,'DMG Tables'!$O$2:$O$35)*RW$1*LOOKUP(RW$1,'DMG Tables'!$G$2:$G$7,'DMG Tables'!$H$2:$H$7)</f>
        <v>204960000</v>
      </c>
      <c r="RX32" s="1">
        <f>LOOKUP($A32,'DMG Tables'!$P$2:$P$35,'DMG Tables'!$O$2:$O$35)*RX$1*LOOKUP(RX$1,'DMG Tables'!$G$2:$G$7,'DMG Tables'!$H$2:$H$7)</f>
        <v>205380000</v>
      </c>
      <c r="RY32" s="1">
        <f>LOOKUP($A32,'DMG Tables'!$P$2:$P$35,'DMG Tables'!$O$2:$O$35)*RY$1*LOOKUP(RY$1,'DMG Tables'!$G$2:$G$7,'DMG Tables'!$H$2:$H$7)</f>
        <v>205800000</v>
      </c>
      <c r="RZ32" s="1">
        <f>LOOKUP($A32,'DMG Tables'!$P$2:$P$35,'DMG Tables'!$O$2:$O$35)*RZ$1*LOOKUP(RZ$1,'DMG Tables'!$G$2:$G$7,'DMG Tables'!$H$2:$H$7)</f>
        <v>206220000</v>
      </c>
      <c r="SA32" s="1">
        <f>LOOKUP($A32,'DMG Tables'!$P$2:$P$35,'DMG Tables'!$O$2:$O$35)*SA$1*LOOKUP(SA$1,'DMG Tables'!$G$2:$G$7,'DMG Tables'!$H$2:$H$7)</f>
        <v>206640000</v>
      </c>
      <c r="SB32" s="1">
        <f>LOOKUP($A32,'DMG Tables'!$P$2:$P$35,'DMG Tables'!$O$2:$O$35)*SB$1*LOOKUP(SB$1,'DMG Tables'!$G$2:$G$7,'DMG Tables'!$H$2:$H$7)</f>
        <v>207060000</v>
      </c>
      <c r="SC32" s="1">
        <f>LOOKUP($A32,'DMG Tables'!$P$2:$P$35,'DMG Tables'!$O$2:$O$35)*SC$1*LOOKUP(SC$1,'DMG Tables'!$G$2:$G$7,'DMG Tables'!$H$2:$H$7)</f>
        <v>207480000</v>
      </c>
      <c r="SD32" s="1">
        <f>LOOKUP($A32,'DMG Tables'!$P$2:$P$35,'DMG Tables'!$O$2:$O$35)*SD$1*LOOKUP(SD$1,'DMG Tables'!$G$2:$G$7,'DMG Tables'!$H$2:$H$7)</f>
        <v>207900000</v>
      </c>
      <c r="SE32" s="1">
        <f>LOOKUP($A32,'DMG Tables'!$P$2:$P$35,'DMG Tables'!$O$2:$O$35)*SE$1*LOOKUP(SE$1,'DMG Tables'!$G$2:$G$7,'DMG Tables'!$H$2:$H$7)</f>
        <v>208320000</v>
      </c>
      <c r="SF32" s="1">
        <f>LOOKUP($A32,'DMG Tables'!$P$2:$P$35,'DMG Tables'!$O$2:$O$35)*SF$1*LOOKUP(SF$1,'DMG Tables'!$G$2:$G$7,'DMG Tables'!$H$2:$H$7)</f>
        <v>208740000</v>
      </c>
      <c r="SG32" s="1">
        <f>LOOKUP($A32,'DMG Tables'!$P$2:$P$35,'DMG Tables'!$O$2:$O$35)*SG$1*LOOKUP(SG$1,'DMG Tables'!$G$2:$G$7,'DMG Tables'!$H$2:$H$7)</f>
        <v>209160000</v>
      </c>
      <c r="SH32" s="1">
        <f>LOOKUP($A32,'DMG Tables'!$P$2:$P$35,'DMG Tables'!$O$2:$O$35)*SH$1*LOOKUP(SH$1,'DMG Tables'!$G$2:$G$7,'DMG Tables'!$H$2:$H$7)</f>
        <v>209580000</v>
      </c>
      <c r="SI32" s="1">
        <f>LOOKUP($A32,'DMG Tables'!$P$2:$P$35,'DMG Tables'!$O$2:$O$35)*SI$1*LOOKUP(SI$1,'DMG Tables'!$G$2:$G$7,'DMG Tables'!$H$2:$H$7)</f>
        <v>210000000</v>
      </c>
      <c r="SJ32" s="1">
        <f>LOOKUP($A32,'DMG Tables'!$P$2:$P$35,'DMG Tables'!$O$2:$O$35)*SJ$1*LOOKUP(SJ$1,'DMG Tables'!$G$2:$G$7,'DMG Tables'!$H$2:$H$7)</f>
        <v>210420000</v>
      </c>
      <c r="SK32" s="1">
        <f>LOOKUP($A32,'DMG Tables'!$P$2:$P$35,'DMG Tables'!$O$2:$O$35)*SK$1*LOOKUP(SK$1,'DMG Tables'!$G$2:$G$7,'DMG Tables'!$H$2:$H$7)</f>
        <v>210840000</v>
      </c>
      <c r="SL32" s="1">
        <f>LOOKUP($A32,'DMG Tables'!$P$2:$P$35,'DMG Tables'!$O$2:$O$35)*SL$1*LOOKUP(SL$1,'DMG Tables'!$G$2:$G$7,'DMG Tables'!$H$2:$H$7)</f>
        <v>211260000</v>
      </c>
      <c r="SM32" s="1">
        <f>LOOKUP($A32,'DMG Tables'!$P$2:$P$35,'DMG Tables'!$O$2:$O$35)*SM$1*LOOKUP(SM$1,'DMG Tables'!$G$2:$G$7,'DMG Tables'!$H$2:$H$7)</f>
        <v>211680000</v>
      </c>
      <c r="SN32" s="1">
        <f>LOOKUP($A32,'DMG Tables'!$P$2:$P$35,'DMG Tables'!$O$2:$O$35)*SN$1*LOOKUP(SN$1,'DMG Tables'!$G$2:$G$7,'DMG Tables'!$H$2:$H$7)</f>
        <v>212100000</v>
      </c>
      <c r="SO32" s="1">
        <f>LOOKUP($A32,'DMG Tables'!$P$2:$P$35,'DMG Tables'!$O$2:$O$35)*SO$1*LOOKUP(SO$1,'DMG Tables'!$G$2:$G$7,'DMG Tables'!$H$2:$H$7)</f>
        <v>212520000</v>
      </c>
      <c r="SP32" s="1">
        <f>LOOKUP($A32,'DMG Tables'!$P$2:$P$35,'DMG Tables'!$O$2:$O$35)*SP$1*LOOKUP(SP$1,'DMG Tables'!$G$2:$G$7,'DMG Tables'!$H$2:$H$7)</f>
        <v>212940000</v>
      </c>
      <c r="SQ32" s="1">
        <f>LOOKUP($A32,'DMG Tables'!$P$2:$P$35,'DMG Tables'!$O$2:$O$35)*SQ$1*LOOKUP(SQ$1,'DMG Tables'!$G$2:$G$7,'DMG Tables'!$H$2:$H$7)</f>
        <v>213360000</v>
      </c>
      <c r="SR32" s="1">
        <f>LOOKUP($A32,'DMG Tables'!$P$2:$P$35,'DMG Tables'!$O$2:$O$35)*SR$1*LOOKUP(SR$1,'DMG Tables'!$G$2:$G$7,'DMG Tables'!$H$2:$H$7)</f>
        <v>213780000</v>
      </c>
      <c r="SS32" s="1">
        <f>LOOKUP($A32,'DMG Tables'!$P$2:$P$35,'DMG Tables'!$O$2:$O$35)*SS$1*LOOKUP(SS$1,'DMG Tables'!$G$2:$G$7,'DMG Tables'!$H$2:$H$7)</f>
        <v>214200000</v>
      </c>
      <c r="ST32" s="1">
        <f>LOOKUP($A32,'DMG Tables'!$P$2:$P$35,'DMG Tables'!$O$2:$O$35)*ST$1*LOOKUP(ST$1,'DMG Tables'!$G$2:$G$7,'DMG Tables'!$H$2:$H$7)</f>
        <v>214620000</v>
      </c>
      <c r="SU32" s="1">
        <f>LOOKUP($A32,'DMG Tables'!$P$2:$P$35,'DMG Tables'!$O$2:$O$35)*SU$1*LOOKUP(SU$1,'DMG Tables'!$G$2:$G$7,'DMG Tables'!$H$2:$H$7)</f>
        <v>215040000</v>
      </c>
      <c r="SV32" s="1">
        <f>LOOKUP($A32,'DMG Tables'!$P$2:$P$35,'DMG Tables'!$O$2:$O$35)*SV$1*LOOKUP(SV$1,'DMG Tables'!$G$2:$G$7,'DMG Tables'!$H$2:$H$7)</f>
        <v>215460000</v>
      </c>
      <c r="SW32" s="1">
        <f>LOOKUP($A32,'DMG Tables'!$P$2:$P$35,'DMG Tables'!$O$2:$O$35)*SW$1*LOOKUP(SW$1,'DMG Tables'!$G$2:$G$7,'DMG Tables'!$H$2:$H$7)</f>
        <v>215880000</v>
      </c>
      <c r="SX32" s="1">
        <f>LOOKUP($A32,'DMG Tables'!$P$2:$P$35,'DMG Tables'!$O$2:$O$35)*SX$1*LOOKUP(SX$1,'DMG Tables'!$G$2:$G$7,'DMG Tables'!$H$2:$H$7)</f>
        <v>216300000</v>
      </c>
      <c r="SY32" s="1">
        <f>LOOKUP($A32,'DMG Tables'!$P$2:$P$35,'DMG Tables'!$O$2:$O$35)*SY$1*LOOKUP(SY$1,'DMG Tables'!$G$2:$G$7,'DMG Tables'!$H$2:$H$7)</f>
        <v>216720000</v>
      </c>
      <c r="SZ32" s="1">
        <f>LOOKUP($A32,'DMG Tables'!$P$2:$P$35,'DMG Tables'!$O$2:$O$35)*SZ$1*LOOKUP(SZ$1,'DMG Tables'!$G$2:$G$7,'DMG Tables'!$H$2:$H$7)</f>
        <v>217140000</v>
      </c>
      <c r="TA32" s="1">
        <f>LOOKUP($A32,'DMG Tables'!$P$2:$P$35,'DMG Tables'!$O$2:$O$35)*TA$1*LOOKUP(TA$1,'DMG Tables'!$G$2:$G$7,'DMG Tables'!$H$2:$H$7)</f>
        <v>217560000</v>
      </c>
      <c r="TB32" s="1">
        <f>LOOKUP($A32,'DMG Tables'!$P$2:$P$35,'DMG Tables'!$O$2:$O$35)*TB$1*LOOKUP(TB$1,'DMG Tables'!$G$2:$G$7,'DMG Tables'!$H$2:$H$7)</f>
        <v>217980000</v>
      </c>
      <c r="TC32" s="1">
        <f>LOOKUP($A32,'DMG Tables'!$P$2:$P$35,'DMG Tables'!$O$2:$O$35)*TC$1*LOOKUP(TC$1,'DMG Tables'!$G$2:$G$7,'DMG Tables'!$H$2:$H$7)</f>
        <v>218400000</v>
      </c>
      <c r="TD32" s="1">
        <f>LOOKUP($A32,'DMG Tables'!$P$2:$P$35,'DMG Tables'!$O$2:$O$35)*TD$1*LOOKUP(TD$1,'DMG Tables'!$G$2:$G$7,'DMG Tables'!$H$2:$H$7)</f>
        <v>218820000</v>
      </c>
      <c r="TE32" s="1">
        <f>LOOKUP($A32,'DMG Tables'!$P$2:$P$35,'DMG Tables'!$O$2:$O$35)*TE$1*LOOKUP(TE$1,'DMG Tables'!$G$2:$G$7,'DMG Tables'!$H$2:$H$7)</f>
        <v>219240000</v>
      </c>
      <c r="TF32" s="1">
        <f>LOOKUP($A32,'DMG Tables'!$P$2:$P$35,'DMG Tables'!$O$2:$O$35)*TF$1*LOOKUP(TF$1,'DMG Tables'!$G$2:$G$7,'DMG Tables'!$H$2:$H$7)</f>
        <v>219660000</v>
      </c>
      <c r="TG32" s="1">
        <f>LOOKUP($A32,'DMG Tables'!$P$2:$P$35,'DMG Tables'!$O$2:$O$35)*TG$1*LOOKUP(TG$1,'DMG Tables'!$G$2:$G$7,'DMG Tables'!$H$2:$H$7)</f>
        <v>220080000</v>
      </c>
      <c r="TH32" s="1">
        <f>LOOKUP($A32,'DMG Tables'!$P$2:$P$35,'DMG Tables'!$O$2:$O$35)*TH$1*LOOKUP(TH$1,'DMG Tables'!$G$2:$G$7,'DMG Tables'!$H$2:$H$7)</f>
        <v>220500000</v>
      </c>
      <c r="TI32" s="1">
        <f>LOOKUP($A32,'DMG Tables'!$P$2:$P$35,'DMG Tables'!$O$2:$O$35)*TI$1*LOOKUP(TI$1,'DMG Tables'!$G$2:$G$7,'DMG Tables'!$H$2:$H$7)</f>
        <v>220920000</v>
      </c>
      <c r="TJ32" s="1">
        <f>LOOKUP($A32,'DMG Tables'!$P$2:$P$35,'DMG Tables'!$O$2:$O$35)*TJ$1*LOOKUP(TJ$1,'DMG Tables'!$G$2:$G$7,'DMG Tables'!$H$2:$H$7)</f>
        <v>221340000</v>
      </c>
      <c r="TK32" s="1">
        <f>LOOKUP($A32,'DMG Tables'!$P$2:$P$35,'DMG Tables'!$O$2:$O$35)*TK$1*LOOKUP(TK$1,'DMG Tables'!$G$2:$G$7,'DMG Tables'!$H$2:$H$7)</f>
        <v>221760000</v>
      </c>
      <c r="TL32" s="1">
        <f>LOOKUP($A32,'DMG Tables'!$P$2:$P$35,'DMG Tables'!$O$2:$O$35)*TL$1*LOOKUP(TL$1,'DMG Tables'!$G$2:$G$7,'DMG Tables'!$H$2:$H$7)</f>
        <v>222180000</v>
      </c>
      <c r="TM32" s="1">
        <f>LOOKUP($A32,'DMG Tables'!$P$2:$P$35,'DMG Tables'!$O$2:$O$35)*TM$1*LOOKUP(TM$1,'DMG Tables'!$G$2:$G$7,'DMG Tables'!$H$2:$H$7)</f>
        <v>222600000</v>
      </c>
      <c r="TN32" s="1">
        <f>LOOKUP($A32,'DMG Tables'!$P$2:$P$35,'DMG Tables'!$O$2:$O$35)*TN$1*LOOKUP(TN$1,'DMG Tables'!$G$2:$G$7,'DMG Tables'!$H$2:$H$7)</f>
        <v>223020000</v>
      </c>
      <c r="TO32" s="1">
        <f>LOOKUP($A32,'DMG Tables'!$P$2:$P$35,'DMG Tables'!$O$2:$O$35)*TO$1*LOOKUP(TO$1,'DMG Tables'!$G$2:$G$7,'DMG Tables'!$H$2:$H$7)</f>
        <v>223440000</v>
      </c>
      <c r="TP32" s="1">
        <f>LOOKUP($A32,'DMG Tables'!$P$2:$P$35,'DMG Tables'!$O$2:$O$35)*TP$1*LOOKUP(TP$1,'DMG Tables'!$G$2:$G$7,'DMG Tables'!$H$2:$H$7)</f>
        <v>223860000</v>
      </c>
      <c r="TQ32" s="1">
        <f>LOOKUP($A32,'DMG Tables'!$P$2:$P$35,'DMG Tables'!$O$2:$O$35)*TQ$1*LOOKUP(TQ$1,'DMG Tables'!$G$2:$G$7,'DMG Tables'!$H$2:$H$7)</f>
        <v>224280000</v>
      </c>
      <c r="TR32" s="1">
        <f>LOOKUP($A32,'DMG Tables'!$P$2:$P$35,'DMG Tables'!$O$2:$O$35)*TR$1*LOOKUP(TR$1,'DMG Tables'!$G$2:$G$7,'DMG Tables'!$H$2:$H$7)</f>
        <v>224700000</v>
      </c>
      <c r="TS32" s="1">
        <f>LOOKUP($A32,'DMG Tables'!$P$2:$P$35,'DMG Tables'!$O$2:$O$35)*TS$1*LOOKUP(TS$1,'DMG Tables'!$G$2:$G$7,'DMG Tables'!$H$2:$H$7)</f>
        <v>225120000</v>
      </c>
      <c r="TT32" s="1">
        <f>LOOKUP($A32,'DMG Tables'!$P$2:$P$35,'DMG Tables'!$O$2:$O$35)*TT$1*LOOKUP(TT$1,'DMG Tables'!$G$2:$G$7,'DMG Tables'!$H$2:$H$7)</f>
        <v>225540000</v>
      </c>
      <c r="TU32" s="1">
        <f>LOOKUP($A32,'DMG Tables'!$P$2:$P$35,'DMG Tables'!$O$2:$O$35)*TU$1*LOOKUP(TU$1,'DMG Tables'!$G$2:$G$7,'DMG Tables'!$H$2:$H$7)</f>
        <v>225960000</v>
      </c>
      <c r="TV32" s="1">
        <f>LOOKUP($A32,'DMG Tables'!$P$2:$P$35,'DMG Tables'!$O$2:$O$35)*TV$1*LOOKUP(TV$1,'DMG Tables'!$G$2:$G$7,'DMG Tables'!$H$2:$H$7)</f>
        <v>226380000</v>
      </c>
      <c r="TW32" s="1">
        <f>LOOKUP($A32,'DMG Tables'!$P$2:$P$35,'DMG Tables'!$O$2:$O$35)*TW$1*LOOKUP(TW$1,'DMG Tables'!$G$2:$G$7,'DMG Tables'!$H$2:$H$7)</f>
        <v>226800000</v>
      </c>
      <c r="TX32" s="1">
        <f>LOOKUP($A32,'DMG Tables'!$P$2:$P$35,'DMG Tables'!$O$2:$O$35)*TX$1*LOOKUP(TX$1,'DMG Tables'!$G$2:$G$7,'DMG Tables'!$H$2:$H$7)</f>
        <v>227220000</v>
      </c>
      <c r="TY32" s="1">
        <f>LOOKUP($A32,'DMG Tables'!$P$2:$P$35,'DMG Tables'!$O$2:$O$35)*TY$1*LOOKUP(TY$1,'DMG Tables'!$G$2:$G$7,'DMG Tables'!$H$2:$H$7)</f>
        <v>227640000</v>
      </c>
      <c r="TZ32" s="1">
        <f>LOOKUP($A32,'DMG Tables'!$P$2:$P$35,'DMG Tables'!$O$2:$O$35)*TZ$1*LOOKUP(TZ$1,'DMG Tables'!$G$2:$G$7,'DMG Tables'!$H$2:$H$7)</f>
        <v>228060000</v>
      </c>
      <c r="UA32" s="1">
        <f>LOOKUP($A32,'DMG Tables'!$P$2:$P$35,'DMG Tables'!$O$2:$O$35)*UA$1*LOOKUP(UA$1,'DMG Tables'!$G$2:$G$7,'DMG Tables'!$H$2:$H$7)</f>
        <v>228480000</v>
      </c>
      <c r="UB32" s="1">
        <f>LOOKUP($A32,'DMG Tables'!$P$2:$P$35,'DMG Tables'!$O$2:$O$35)*UB$1*LOOKUP(UB$1,'DMG Tables'!$G$2:$G$7,'DMG Tables'!$H$2:$H$7)</f>
        <v>228900000</v>
      </c>
      <c r="UC32" s="1">
        <f>LOOKUP($A32,'DMG Tables'!$P$2:$P$35,'DMG Tables'!$O$2:$O$35)*UC$1*LOOKUP(UC$1,'DMG Tables'!$G$2:$G$7,'DMG Tables'!$H$2:$H$7)</f>
        <v>229320000</v>
      </c>
      <c r="UD32" s="1">
        <f>LOOKUP($A32,'DMG Tables'!$P$2:$P$35,'DMG Tables'!$O$2:$O$35)*UD$1*LOOKUP(UD$1,'DMG Tables'!$G$2:$G$7,'DMG Tables'!$H$2:$H$7)</f>
        <v>229740000</v>
      </c>
      <c r="UE32" s="1">
        <f>LOOKUP($A32,'DMG Tables'!$P$2:$P$35,'DMG Tables'!$O$2:$O$35)*UE$1*LOOKUP(UE$1,'DMG Tables'!$G$2:$G$7,'DMG Tables'!$H$2:$H$7)</f>
        <v>230160000</v>
      </c>
      <c r="UF32" s="1">
        <f>LOOKUP($A32,'DMG Tables'!$P$2:$P$35,'DMG Tables'!$O$2:$O$35)*UF$1*LOOKUP(UF$1,'DMG Tables'!$G$2:$G$7,'DMG Tables'!$H$2:$H$7)</f>
        <v>230580000</v>
      </c>
      <c r="UG32" s="1">
        <f>LOOKUP($A32,'DMG Tables'!$P$2:$P$35,'DMG Tables'!$O$2:$O$35)*UG$1*LOOKUP(UG$1,'DMG Tables'!$G$2:$G$7,'DMG Tables'!$H$2:$H$7)</f>
        <v>231000000</v>
      </c>
      <c r="UH32" s="1">
        <f>LOOKUP($A32,'DMG Tables'!$P$2:$P$35,'DMG Tables'!$O$2:$O$35)*UH$1*LOOKUP(UH$1,'DMG Tables'!$G$2:$G$7,'DMG Tables'!$H$2:$H$7)</f>
        <v>231420000</v>
      </c>
      <c r="UI32" s="1">
        <f>LOOKUP($A32,'DMG Tables'!$P$2:$P$35,'DMG Tables'!$O$2:$O$35)*UI$1*LOOKUP(UI$1,'DMG Tables'!$G$2:$G$7,'DMG Tables'!$H$2:$H$7)</f>
        <v>231840000</v>
      </c>
      <c r="UJ32" s="1">
        <f>LOOKUP($A32,'DMG Tables'!$P$2:$P$35,'DMG Tables'!$O$2:$O$35)*UJ$1*LOOKUP(UJ$1,'DMG Tables'!$G$2:$G$7,'DMG Tables'!$H$2:$H$7)</f>
        <v>232260000</v>
      </c>
      <c r="UK32" s="1">
        <f>LOOKUP($A32,'DMG Tables'!$P$2:$P$35,'DMG Tables'!$O$2:$O$35)*UK$1*LOOKUP(UK$1,'DMG Tables'!$G$2:$G$7,'DMG Tables'!$H$2:$H$7)</f>
        <v>232680000</v>
      </c>
      <c r="UL32" s="1">
        <f>LOOKUP($A32,'DMG Tables'!$P$2:$P$35,'DMG Tables'!$O$2:$O$35)*UL$1*LOOKUP(UL$1,'DMG Tables'!$G$2:$G$7,'DMG Tables'!$H$2:$H$7)</f>
        <v>233100000</v>
      </c>
      <c r="UM32" s="1">
        <f>LOOKUP($A32,'DMG Tables'!$P$2:$P$35,'DMG Tables'!$O$2:$O$35)*UM$1*LOOKUP(UM$1,'DMG Tables'!$G$2:$G$7,'DMG Tables'!$H$2:$H$7)</f>
        <v>233520000</v>
      </c>
      <c r="UN32" s="1">
        <f>LOOKUP($A32,'DMG Tables'!$P$2:$P$35,'DMG Tables'!$O$2:$O$35)*UN$1*LOOKUP(UN$1,'DMG Tables'!$G$2:$G$7,'DMG Tables'!$H$2:$H$7)</f>
        <v>233940000</v>
      </c>
      <c r="UO32" s="1">
        <f>LOOKUP($A32,'DMG Tables'!$P$2:$P$35,'DMG Tables'!$O$2:$O$35)*UO$1*LOOKUP(UO$1,'DMG Tables'!$G$2:$G$7,'DMG Tables'!$H$2:$H$7)</f>
        <v>234360000</v>
      </c>
      <c r="UP32" s="1">
        <f>LOOKUP($A32,'DMG Tables'!$P$2:$P$35,'DMG Tables'!$O$2:$O$35)*UP$1*LOOKUP(UP$1,'DMG Tables'!$G$2:$G$7,'DMG Tables'!$H$2:$H$7)</f>
        <v>234780000</v>
      </c>
      <c r="UQ32" s="1">
        <f>LOOKUP($A32,'DMG Tables'!$P$2:$P$35,'DMG Tables'!$O$2:$O$35)*UQ$1*LOOKUP(UQ$1,'DMG Tables'!$G$2:$G$7,'DMG Tables'!$H$2:$H$7)</f>
        <v>235200000</v>
      </c>
      <c r="UR32" s="1">
        <f>LOOKUP($A32,'DMG Tables'!$P$2:$P$35,'DMG Tables'!$O$2:$O$35)*UR$1*LOOKUP(UR$1,'DMG Tables'!$G$2:$G$7,'DMG Tables'!$H$2:$H$7)</f>
        <v>235620000</v>
      </c>
      <c r="US32" s="1">
        <f>LOOKUP($A32,'DMG Tables'!$P$2:$P$35,'DMG Tables'!$O$2:$O$35)*US$1*LOOKUP(US$1,'DMG Tables'!$G$2:$G$7,'DMG Tables'!$H$2:$H$7)</f>
        <v>236040000</v>
      </c>
      <c r="UT32" s="1">
        <f>LOOKUP($A32,'DMG Tables'!$P$2:$P$35,'DMG Tables'!$O$2:$O$35)*UT$1*LOOKUP(UT$1,'DMG Tables'!$G$2:$G$7,'DMG Tables'!$H$2:$H$7)</f>
        <v>236460000</v>
      </c>
      <c r="UU32" s="1">
        <f>LOOKUP($A32,'DMG Tables'!$P$2:$P$35,'DMG Tables'!$O$2:$O$35)*UU$1*LOOKUP(UU$1,'DMG Tables'!$G$2:$G$7,'DMG Tables'!$H$2:$H$7)</f>
        <v>236880000</v>
      </c>
      <c r="UV32" s="1">
        <f>LOOKUP($A32,'DMG Tables'!$P$2:$P$35,'DMG Tables'!$O$2:$O$35)*UV$1*LOOKUP(UV$1,'DMG Tables'!$G$2:$G$7,'DMG Tables'!$H$2:$H$7)</f>
        <v>237300000</v>
      </c>
      <c r="UW32" s="1">
        <f>LOOKUP($A32,'DMG Tables'!$P$2:$P$35,'DMG Tables'!$O$2:$O$35)*UW$1*LOOKUP(UW$1,'DMG Tables'!$G$2:$G$7,'DMG Tables'!$H$2:$H$7)</f>
        <v>237720000</v>
      </c>
      <c r="UX32" s="1">
        <f>LOOKUP($A32,'DMG Tables'!$P$2:$P$35,'DMG Tables'!$O$2:$O$35)*UX$1*LOOKUP(UX$1,'DMG Tables'!$G$2:$G$7,'DMG Tables'!$H$2:$H$7)</f>
        <v>238140000</v>
      </c>
      <c r="UY32" s="1">
        <f>LOOKUP($A32,'DMG Tables'!$P$2:$P$35,'DMG Tables'!$O$2:$O$35)*UY$1*LOOKUP(UY$1,'DMG Tables'!$G$2:$G$7,'DMG Tables'!$H$2:$H$7)</f>
        <v>238560000</v>
      </c>
      <c r="UZ32" s="1">
        <f>LOOKUP($A32,'DMG Tables'!$P$2:$P$35,'DMG Tables'!$O$2:$O$35)*UZ$1*LOOKUP(UZ$1,'DMG Tables'!$G$2:$G$7,'DMG Tables'!$H$2:$H$7)</f>
        <v>238980000</v>
      </c>
      <c r="VA32" s="1">
        <f>LOOKUP($A32,'DMG Tables'!$P$2:$P$35,'DMG Tables'!$O$2:$O$35)*VA$1*LOOKUP(VA$1,'DMG Tables'!$G$2:$G$7,'DMG Tables'!$H$2:$H$7)</f>
        <v>239400000</v>
      </c>
      <c r="VB32" s="1">
        <f>LOOKUP($A32,'DMG Tables'!$P$2:$P$35,'DMG Tables'!$O$2:$O$35)*VB$1*LOOKUP(VB$1,'DMG Tables'!$G$2:$G$7,'DMG Tables'!$H$2:$H$7)</f>
        <v>239820000</v>
      </c>
      <c r="VC32" s="1">
        <f>LOOKUP($A32,'DMG Tables'!$P$2:$P$35,'DMG Tables'!$O$2:$O$35)*VC$1*LOOKUP(VC$1,'DMG Tables'!$G$2:$G$7,'DMG Tables'!$H$2:$H$7)</f>
        <v>240240000</v>
      </c>
      <c r="VD32" s="1">
        <f>LOOKUP($A32,'DMG Tables'!$P$2:$P$35,'DMG Tables'!$O$2:$O$35)*VD$1*LOOKUP(VD$1,'DMG Tables'!$G$2:$G$7,'DMG Tables'!$H$2:$H$7)</f>
        <v>240660000</v>
      </c>
      <c r="VE32" s="1">
        <f>LOOKUP($A32,'DMG Tables'!$P$2:$P$35,'DMG Tables'!$O$2:$O$35)*VE$1*LOOKUP(VE$1,'DMG Tables'!$G$2:$G$7,'DMG Tables'!$H$2:$H$7)</f>
        <v>241080000</v>
      </c>
      <c r="VF32" s="1">
        <f>LOOKUP($A32,'DMG Tables'!$P$2:$P$35,'DMG Tables'!$O$2:$O$35)*VF$1*LOOKUP(VF$1,'DMG Tables'!$G$2:$G$7,'DMG Tables'!$H$2:$H$7)</f>
        <v>241500000</v>
      </c>
      <c r="VG32" s="1">
        <f>LOOKUP($A32,'DMG Tables'!$P$2:$P$35,'DMG Tables'!$O$2:$O$35)*VG$1*LOOKUP(VG$1,'DMG Tables'!$G$2:$G$7,'DMG Tables'!$H$2:$H$7)</f>
        <v>241920000</v>
      </c>
      <c r="VH32" s="1">
        <f>LOOKUP($A32,'DMG Tables'!$P$2:$P$35,'DMG Tables'!$O$2:$O$35)*VH$1*LOOKUP(VH$1,'DMG Tables'!$G$2:$G$7,'DMG Tables'!$H$2:$H$7)</f>
        <v>242340000</v>
      </c>
      <c r="VI32" s="1">
        <f>LOOKUP($A32,'DMG Tables'!$P$2:$P$35,'DMG Tables'!$O$2:$O$35)*VI$1*LOOKUP(VI$1,'DMG Tables'!$G$2:$G$7,'DMG Tables'!$H$2:$H$7)</f>
        <v>242760000</v>
      </c>
      <c r="VJ32" s="1">
        <f>LOOKUP($A32,'DMG Tables'!$P$2:$P$35,'DMG Tables'!$O$2:$O$35)*VJ$1*LOOKUP(VJ$1,'DMG Tables'!$G$2:$G$7,'DMG Tables'!$H$2:$H$7)</f>
        <v>243180000</v>
      </c>
      <c r="VK32" s="1">
        <f>LOOKUP($A32,'DMG Tables'!$P$2:$P$35,'DMG Tables'!$O$2:$O$35)*VK$1*LOOKUP(VK$1,'DMG Tables'!$G$2:$G$7,'DMG Tables'!$H$2:$H$7)</f>
        <v>243600000</v>
      </c>
      <c r="VL32" s="1">
        <f>LOOKUP($A32,'DMG Tables'!$P$2:$P$35,'DMG Tables'!$O$2:$O$35)*VL$1*LOOKUP(VL$1,'DMG Tables'!$G$2:$G$7,'DMG Tables'!$H$2:$H$7)</f>
        <v>244020000</v>
      </c>
      <c r="VM32" s="1">
        <f>LOOKUP($A32,'DMG Tables'!$P$2:$P$35,'DMG Tables'!$O$2:$O$35)*VM$1*LOOKUP(VM$1,'DMG Tables'!$G$2:$G$7,'DMG Tables'!$H$2:$H$7)</f>
        <v>244440000</v>
      </c>
      <c r="VN32" s="1">
        <f>LOOKUP($A32,'DMG Tables'!$P$2:$P$35,'DMG Tables'!$O$2:$O$35)*VN$1*LOOKUP(VN$1,'DMG Tables'!$G$2:$G$7,'DMG Tables'!$H$2:$H$7)</f>
        <v>244860000</v>
      </c>
      <c r="VO32" s="1">
        <f>LOOKUP($A32,'DMG Tables'!$P$2:$P$35,'DMG Tables'!$O$2:$O$35)*VO$1*LOOKUP(VO$1,'DMG Tables'!$G$2:$G$7,'DMG Tables'!$H$2:$H$7)</f>
        <v>245280000</v>
      </c>
      <c r="VP32" s="1">
        <f>LOOKUP($A32,'DMG Tables'!$P$2:$P$35,'DMG Tables'!$O$2:$O$35)*VP$1*LOOKUP(VP$1,'DMG Tables'!$G$2:$G$7,'DMG Tables'!$H$2:$H$7)</f>
        <v>245700000</v>
      </c>
      <c r="VQ32" s="1">
        <f>LOOKUP($A32,'DMG Tables'!$P$2:$P$35,'DMG Tables'!$O$2:$O$35)*VQ$1*LOOKUP(VQ$1,'DMG Tables'!$G$2:$G$7,'DMG Tables'!$H$2:$H$7)</f>
        <v>246120000</v>
      </c>
      <c r="VR32" s="1">
        <f>LOOKUP($A32,'DMG Tables'!$P$2:$P$35,'DMG Tables'!$O$2:$O$35)*VR$1*LOOKUP(VR$1,'DMG Tables'!$G$2:$G$7,'DMG Tables'!$H$2:$H$7)</f>
        <v>246540000</v>
      </c>
      <c r="VS32" s="1">
        <f>LOOKUP($A32,'DMG Tables'!$P$2:$P$35,'DMG Tables'!$O$2:$O$35)*VS$1*LOOKUP(VS$1,'DMG Tables'!$G$2:$G$7,'DMG Tables'!$H$2:$H$7)</f>
        <v>246960000</v>
      </c>
      <c r="VT32" s="1">
        <f>LOOKUP($A32,'DMG Tables'!$P$2:$P$35,'DMG Tables'!$O$2:$O$35)*VT$1*LOOKUP(VT$1,'DMG Tables'!$G$2:$G$7,'DMG Tables'!$H$2:$H$7)</f>
        <v>247380000</v>
      </c>
      <c r="VU32" s="1">
        <f>LOOKUP($A32,'DMG Tables'!$P$2:$P$35,'DMG Tables'!$O$2:$O$35)*VU$1*LOOKUP(VU$1,'DMG Tables'!$G$2:$G$7,'DMG Tables'!$H$2:$H$7)</f>
        <v>247800000</v>
      </c>
      <c r="VV32" s="1">
        <f>LOOKUP($A32,'DMG Tables'!$P$2:$P$35,'DMG Tables'!$O$2:$O$35)*VV$1*LOOKUP(VV$1,'DMG Tables'!$G$2:$G$7,'DMG Tables'!$H$2:$H$7)</f>
        <v>248220000</v>
      </c>
      <c r="VW32" s="1">
        <f>LOOKUP($A32,'DMG Tables'!$P$2:$P$35,'DMG Tables'!$O$2:$O$35)*VW$1*LOOKUP(VW$1,'DMG Tables'!$G$2:$G$7,'DMG Tables'!$H$2:$H$7)</f>
        <v>248640000</v>
      </c>
      <c r="VX32" s="1">
        <f>LOOKUP($A32,'DMG Tables'!$P$2:$P$35,'DMG Tables'!$O$2:$O$35)*VX$1*LOOKUP(VX$1,'DMG Tables'!$G$2:$G$7,'DMG Tables'!$H$2:$H$7)</f>
        <v>249060000</v>
      </c>
      <c r="VY32" s="1">
        <f>LOOKUP($A32,'DMG Tables'!$P$2:$P$35,'DMG Tables'!$O$2:$O$35)*VY$1*LOOKUP(VY$1,'DMG Tables'!$G$2:$G$7,'DMG Tables'!$H$2:$H$7)</f>
        <v>249480000</v>
      </c>
      <c r="VZ32" s="1">
        <f>LOOKUP($A32,'DMG Tables'!$P$2:$P$35,'DMG Tables'!$O$2:$O$35)*VZ$1*LOOKUP(VZ$1,'DMG Tables'!$G$2:$G$7,'DMG Tables'!$H$2:$H$7)</f>
        <v>249900000</v>
      </c>
      <c r="WA32" s="1">
        <f>LOOKUP($A32,'DMG Tables'!$P$2:$P$35,'DMG Tables'!$O$2:$O$35)*WA$1*LOOKUP(WA$1,'DMG Tables'!$G$2:$G$7,'DMG Tables'!$H$2:$H$7)</f>
        <v>250320000</v>
      </c>
      <c r="WB32" s="1">
        <f>LOOKUP($A32,'DMG Tables'!$P$2:$P$35,'DMG Tables'!$O$2:$O$35)*WB$1*LOOKUP(WB$1,'DMG Tables'!$G$2:$G$7,'DMG Tables'!$H$2:$H$7)</f>
        <v>250740000</v>
      </c>
      <c r="WC32" s="1">
        <f>LOOKUP($A32,'DMG Tables'!$P$2:$P$35,'DMG Tables'!$O$2:$O$35)*WC$1*LOOKUP(WC$1,'DMG Tables'!$G$2:$G$7,'DMG Tables'!$H$2:$H$7)</f>
        <v>251160000</v>
      </c>
      <c r="WD32" s="1">
        <f>LOOKUP($A32,'DMG Tables'!$P$2:$P$35,'DMG Tables'!$O$2:$O$35)*WD$1*LOOKUP(WD$1,'DMG Tables'!$G$2:$G$7,'DMG Tables'!$H$2:$H$7)</f>
        <v>251580000</v>
      </c>
      <c r="WE32" s="1">
        <f>LOOKUP($A32,'DMG Tables'!$P$2:$P$35,'DMG Tables'!$O$2:$O$35)*WE$1*LOOKUP(WE$1,'DMG Tables'!$G$2:$G$7,'DMG Tables'!$H$2:$H$7)</f>
        <v>252000000</v>
      </c>
      <c r="WF32" s="1">
        <f>LOOKUP($A32,'DMG Tables'!$P$2:$P$35,'DMG Tables'!$O$2:$O$35)*WF$1*LOOKUP(WF$1,'DMG Tables'!$G$2:$G$7,'DMG Tables'!$H$2:$H$7)</f>
        <v>252420000</v>
      </c>
      <c r="WG32" s="1">
        <f>LOOKUP($A32,'DMG Tables'!$P$2:$P$35,'DMG Tables'!$O$2:$O$35)*WG$1*LOOKUP(WG$1,'DMG Tables'!$G$2:$G$7,'DMG Tables'!$H$2:$H$7)</f>
        <v>252840000</v>
      </c>
      <c r="WH32" s="1">
        <f>LOOKUP($A32,'DMG Tables'!$P$2:$P$35,'DMG Tables'!$O$2:$O$35)*WH$1*LOOKUP(WH$1,'DMG Tables'!$G$2:$G$7,'DMG Tables'!$H$2:$H$7)</f>
        <v>253260000</v>
      </c>
      <c r="WI32" s="1">
        <f>LOOKUP($A32,'DMG Tables'!$P$2:$P$35,'DMG Tables'!$O$2:$O$35)*WI$1*LOOKUP(WI$1,'DMG Tables'!$G$2:$G$7,'DMG Tables'!$H$2:$H$7)</f>
        <v>253680000</v>
      </c>
      <c r="WJ32" s="1">
        <f>LOOKUP($A32,'DMG Tables'!$P$2:$P$35,'DMG Tables'!$O$2:$O$35)*WJ$1*LOOKUP(WJ$1,'DMG Tables'!$G$2:$G$7,'DMG Tables'!$H$2:$H$7)</f>
        <v>254100000</v>
      </c>
      <c r="WK32" s="1">
        <f>LOOKUP($A32,'DMG Tables'!$P$2:$P$35,'DMG Tables'!$O$2:$O$35)*WK$1*LOOKUP(WK$1,'DMG Tables'!$G$2:$G$7,'DMG Tables'!$H$2:$H$7)</f>
        <v>254520000</v>
      </c>
      <c r="WL32" s="1">
        <f>LOOKUP($A32,'DMG Tables'!$P$2:$P$35,'DMG Tables'!$O$2:$O$35)*WL$1*LOOKUP(WL$1,'DMG Tables'!$G$2:$G$7,'DMG Tables'!$H$2:$H$7)</f>
        <v>254940000</v>
      </c>
      <c r="WM32" s="1">
        <f>LOOKUP($A32,'DMG Tables'!$P$2:$P$35,'DMG Tables'!$O$2:$O$35)*WM$1*LOOKUP(WM$1,'DMG Tables'!$G$2:$G$7,'DMG Tables'!$H$2:$H$7)</f>
        <v>255360000</v>
      </c>
      <c r="WN32" s="1">
        <f>LOOKUP($A32,'DMG Tables'!$P$2:$P$35,'DMG Tables'!$O$2:$O$35)*WN$1*LOOKUP(WN$1,'DMG Tables'!$G$2:$G$7,'DMG Tables'!$H$2:$H$7)</f>
        <v>255780000</v>
      </c>
      <c r="WO32" s="1">
        <f>LOOKUP($A32,'DMG Tables'!$P$2:$P$35,'DMG Tables'!$O$2:$O$35)*WO$1*LOOKUP(WO$1,'DMG Tables'!$G$2:$G$7,'DMG Tables'!$H$2:$H$7)</f>
        <v>256200000</v>
      </c>
      <c r="WP32" s="1">
        <f>LOOKUP($A32,'DMG Tables'!$P$2:$P$35,'DMG Tables'!$O$2:$O$35)*WP$1*LOOKUP(WP$1,'DMG Tables'!$G$2:$G$7,'DMG Tables'!$H$2:$H$7)</f>
        <v>256620000</v>
      </c>
      <c r="WQ32" s="1">
        <f>LOOKUP($A32,'DMG Tables'!$P$2:$P$35,'DMG Tables'!$O$2:$O$35)*WQ$1*LOOKUP(WQ$1,'DMG Tables'!$G$2:$G$7,'DMG Tables'!$H$2:$H$7)</f>
        <v>257040000</v>
      </c>
      <c r="WR32" s="1">
        <f>LOOKUP($A32,'DMG Tables'!$P$2:$P$35,'DMG Tables'!$O$2:$O$35)*WR$1*LOOKUP(WR$1,'DMG Tables'!$G$2:$G$7,'DMG Tables'!$H$2:$H$7)</f>
        <v>257460000</v>
      </c>
      <c r="WS32" s="1">
        <f>LOOKUP($A32,'DMG Tables'!$P$2:$P$35,'DMG Tables'!$O$2:$O$35)*WS$1*LOOKUP(WS$1,'DMG Tables'!$G$2:$G$7,'DMG Tables'!$H$2:$H$7)</f>
        <v>257880000</v>
      </c>
      <c r="WT32" s="1">
        <f>LOOKUP($A32,'DMG Tables'!$P$2:$P$35,'DMG Tables'!$O$2:$O$35)*WT$1*LOOKUP(WT$1,'DMG Tables'!$G$2:$G$7,'DMG Tables'!$H$2:$H$7)</f>
        <v>258300000</v>
      </c>
      <c r="WU32" s="1">
        <f>LOOKUP($A32,'DMG Tables'!$P$2:$P$35,'DMG Tables'!$O$2:$O$35)*WU$1*LOOKUP(WU$1,'DMG Tables'!$G$2:$G$7,'DMG Tables'!$H$2:$H$7)</f>
        <v>258720000</v>
      </c>
      <c r="WV32" s="1">
        <f>LOOKUP($A32,'DMG Tables'!$P$2:$P$35,'DMG Tables'!$O$2:$O$35)*WV$1*LOOKUP(WV$1,'DMG Tables'!$G$2:$G$7,'DMG Tables'!$H$2:$H$7)</f>
        <v>259140000</v>
      </c>
      <c r="WW32" s="1">
        <f>LOOKUP($A32,'DMG Tables'!$P$2:$P$35,'DMG Tables'!$O$2:$O$35)*WW$1*LOOKUP(WW$1,'DMG Tables'!$G$2:$G$7,'DMG Tables'!$H$2:$H$7)</f>
        <v>259560000</v>
      </c>
      <c r="WX32" s="1">
        <f>LOOKUP($A32,'DMG Tables'!$P$2:$P$35,'DMG Tables'!$O$2:$O$35)*WX$1*LOOKUP(WX$1,'DMG Tables'!$G$2:$G$7,'DMG Tables'!$H$2:$H$7)</f>
        <v>259980000</v>
      </c>
      <c r="WY32" s="1">
        <f>LOOKUP($A32,'DMG Tables'!$P$2:$P$35,'DMG Tables'!$O$2:$O$35)*WY$1*LOOKUP(WY$1,'DMG Tables'!$G$2:$G$7,'DMG Tables'!$H$2:$H$7)</f>
        <v>260400000</v>
      </c>
      <c r="WZ32" s="1">
        <f>LOOKUP($A32,'DMG Tables'!$P$2:$P$35,'DMG Tables'!$O$2:$O$35)*WZ$1*LOOKUP(WZ$1,'DMG Tables'!$G$2:$G$7,'DMG Tables'!$H$2:$H$7)</f>
        <v>260820000</v>
      </c>
      <c r="XA32" s="1">
        <f>LOOKUP($A32,'DMG Tables'!$P$2:$P$35,'DMG Tables'!$O$2:$O$35)*XA$1*LOOKUP(XA$1,'DMG Tables'!$G$2:$G$7,'DMG Tables'!$H$2:$H$7)</f>
        <v>261240000</v>
      </c>
      <c r="XB32" s="1">
        <f>LOOKUP($A32,'DMG Tables'!$P$2:$P$35,'DMG Tables'!$O$2:$O$35)*XB$1*LOOKUP(XB$1,'DMG Tables'!$G$2:$G$7,'DMG Tables'!$H$2:$H$7)</f>
        <v>261660000</v>
      </c>
      <c r="XC32" s="1">
        <f>LOOKUP($A32,'DMG Tables'!$P$2:$P$35,'DMG Tables'!$O$2:$O$35)*XC$1*LOOKUP(XC$1,'DMG Tables'!$G$2:$G$7,'DMG Tables'!$H$2:$H$7)</f>
        <v>262080000</v>
      </c>
      <c r="XD32" s="1">
        <f>LOOKUP($A32,'DMG Tables'!$P$2:$P$35,'DMG Tables'!$O$2:$O$35)*XD$1*LOOKUP(XD$1,'DMG Tables'!$G$2:$G$7,'DMG Tables'!$H$2:$H$7)</f>
        <v>262500000</v>
      </c>
      <c r="XE32" s="1">
        <f>LOOKUP($A32,'DMG Tables'!$P$2:$P$35,'DMG Tables'!$O$2:$O$35)*XE$1*LOOKUP(XE$1,'DMG Tables'!$G$2:$G$7,'DMG Tables'!$H$2:$H$7)</f>
        <v>262920000</v>
      </c>
      <c r="XF32" s="1">
        <f>LOOKUP($A32,'DMG Tables'!$P$2:$P$35,'DMG Tables'!$O$2:$O$35)*XF$1*LOOKUP(XF$1,'DMG Tables'!$G$2:$G$7,'DMG Tables'!$H$2:$H$7)</f>
        <v>263340000</v>
      </c>
      <c r="XG32" s="1">
        <f>LOOKUP($A32,'DMG Tables'!$P$2:$P$35,'DMG Tables'!$O$2:$O$35)*XG$1*LOOKUP(XG$1,'DMG Tables'!$G$2:$G$7,'DMG Tables'!$H$2:$H$7)</f>
        <v>263760000</v>
      </c>
      <c r="XH32" s="1">
        <f>LOOKUP($A32,'DMG Tables'!$P$2:$P$35,'DMG Tables'!$O$2:$O$35)*XH$1*LOOKUP(XH$1,'DMG Tables'!$G$2:$G$7,'DMG Tables'!$H$2:$H$7)</f>
        <v>264180000</v>
      </c>
      <c r="XI32" s="1">
        <f>LOOKUP($A32,'DMG Tables'!$P$2:$P$35,'DMG Tables'!$O$2:$O$35)*XI$1*LOOKUP(XI$1,'DMG Tables'!$G$2:$G$7,'DMG Tables'!$H$2:$H$7)</f>
        <v>264600000</v>
      </c>
      <c r="XJ32" s="1">
        <f>LOOKUP($A32,'DMG Tables'!$P$2:$P$35,'DMG Tables'!$O$2:$O$35)*XJ$1*LOOKUP(XJ$1,'DMG Tables'!$G$2:$G$7,'DMG Tables'!$H$2:$H$7)</f>
        <v>265020000</v>
      </c>
      <c r="XK32" s="1">
        <f>LOOKUP($A32,'DMG Tables'!$P$2:$P$35,'DMG Tables'!$O$2:$O$35)*XK$1*LOOKUP(XK$1,'DMG Tables'!$G$2:$G$7,'DMG Tables'!$H$2:$H$7)</f>
        <v>265440000</v>
      </c>
      <c r="XL32" s="1">
        <f>LOOKUP($A32,'DMG Tables'!$P$2:$P$35,'DMG Tables'!$O$2:$O$35)*XL$1*LOOKUP(XL$1,'DMG Tables'!$G$2:$G$7,'DMG Tables'!$H$2:$H$7)</f>
        <v>265860000</v>
      </c>
      <c r="XM32" s="1">
        <f>LOOKUP($A32,'DMG Tables'!$P$2:$P$35,'DMG Tables'!$O$2:$O$35)*XM$1*LOOKUP(XM$1,'DMG Tables'!$G$2:$G$7,'DMG Tables'!$H$2:$H$7)</f>
        <v>266280000</v>
      </c>
      <c r="XN32" s="1">
        <f>LOOKUP($A32,'DMG Tables'!$P$2:$P$35,'DMG Tables'!$O$2:$O$35)*XN$1*LOOKUP(XN$1,'DMG Tables'!$G$2:$G$7,'DMG Tables'!$H$2:$H$7)</f>
        <v>266700000</v>
      </c>
      <c r="XO32" s="1">
        <f>LOOKUP($A32,'DMG Tables'!$P$2:$P$35,'DMG Tables'!$O$2:$O$35)*XO$1*LOOKUP(XO$1,'DMG Tables'!$G$2:$G$7,'DMG Tables'!$H$2:$H$7)</f>
        <v>267120000</v>
      </c>
      <c r="XP32" s="1">
        <f>LOOKUP($A32,'DMG Tables'!$P$2:$P$35,'DMG Tables'!$O$2:$O$35)*XP$1*LOOKUP(XP$1,'DMG Tables'!$G$2:$G$7,'DMG Tables'!$H$2:$H$7)</f>
        <v>267540000</v>
      </c>
      <c r="XQ32" s="1">
        <f>LOOKUP($A32,'DMG Tables'!$P$2:$P$35,'DMG Tables'!$O$2:$O$35)*XQ$1*LOOKUP(XQ$1,'DMG Tables'!$G$2:$G$7,'DMG Tables'!$H$2:$H$7)</f>
        <v>267960000</v>
      </c>
      <c r="XR32" s="1">
        <f>LOOKUP($A32,'DMG Tables'!$P$2:$P$35,'DMG Tables'!$O$2:$O$35)*XR$1*LOOKUP(XR$1,'DMG Tables'!$G$2:$G$7,'DMG Tables'!$H$2:$H$7)</f>
        <v>268380000</v>
      </c>
      <c r="XS32" s="1">
        <f>LOOKUP($A32,'DMG Tables'!$P$2:$P$35,'DMG Tables'!$O$2:$O$35)*XS$1*LOOKUP(XS$1,'DMG Tables'!$G$2:$G$7,'DMG Tables'!$H$2:$H$7)</f>
        <v>268800000</v>
      </c>
      <c r="XT32" s="1">
        <f>LOOKUP($A32,'DMG Tables'!$P$2:$P$35,'DMG Tables'!$O$2:$O$35)*XT$1*LOOKUP(XT$1,'DMG Tables'!$G$2:$G$7,'DMG Tables'!$H$2:$H$7)</f>
        <v>269220000</v>
      </c>
      <c r="XU32" s="1">
        <f>LOOKUP($A32,'DMG Tables'!$P$2:$P$35,'DMG Tables'!$O$2:$O$35)*XU$1*LOOKUP(XU$1,'DMG Tables'!$G$2:$G$7,'DMG Tables'!$H$2:$H$7)</f>
        <v>269640000</v>
      </c>
      <c r="XV32" s="1">
        <f>LOOKUP($A32,'DMG Tables'!$P$2:$P$35,'DMG Tables'!$O$2:$O$35)*XV$1*LOOKUP(XV$1,'DMG Tables'!$G$2:$G$7,'DMG Tables'!$H$2:$H$7)</f>
        <v>270060000</v>
      </c>
      <c r="XW32" s="1">
        <f>LOOKUP($A32,'DMG Tables'!$P$2:$P$35,'DMG Tables'!$O$2:$O$35)*XW$1*LOOKUP(XW$1,'DMG Tables'!$G$2:$G$7,'DMG Tables'!$H$2:$H$7)</f>
        <v>270480000</v>
      </c>
      <c r="XX32" s="1">
        <f>LOOKUP($A32,'DMG Tables'!$P$2:$P$35,'DMG Tables'!$O$2:$O$35)*XX$1*LOOKUP(XX$1,'DMG Tables'!$G$2:$G$7,'DMG Tables'!$H$2:$H$7)</f>
        <v>270900000</v>
      </c>
      <c r="XY32" s="1">
        <f>LOOKUP($A32,'DMG Tables'!$P$2:$P$35,'DMG Tables'!$O$2:$O$35)*XY$1*LOOKUP(XY$1,'DMG Tables'!$G$2:$G$7,'DMG Tables'!$H$2:$H$7)</f>
        <v>271320000</v>
      </c>
      <c r="XZ32" s="1">
        <f>LOOKUP($A32,'DMG Tables'!$P$2:$P$35,'DMG Tables'!$O$2:$O$35)*XZ$1*LOOKUP(XZ$1,'DMG Tables'!$G$2:$G$7,'DMG Tables'!$H$2:$H$7)</f>
        <v>271740000</v>
      </c>
      <c r="YA32" s="1">
        <f>LOOKUP($A32,'DMG Tables'!$P$2:$P$35,'DMG Tables'!$O$2:$O$35)*YA$1*LOOKUP(YA$1,'DMG Tables'!$G$2:$G$7,'DMG Tables'!$H$2:$H$7)</f>
        <v>272160000</v>
      </c>
      <c r="YB32" s="1">
        <f>LOOKUP($A32,'DMG Tables'!$P$2:$P$35,'DMG Tables'!$O$2:$O$35)*YB$1*LOOKUP(YB$1,'DMG Tables'!$G$2:$G$7,'DMG Tables'!$H$2:$H$7)</f>
        <v>272580000</v>
      </c>
      <c r="YC32" s="1">
        <f>LOOKUP($A32,'DMG Tables'!$P$2:$P$35,'DMG Tables'!$O$2:$O$35)*YC$1*LOOKUP(YC$1,'DMG Tables'!$G$2:$G$7,'DMG Tables'!$H$2:$H$7)</f>
        <v>273000000</v>
      </c>
      <c r="YD32" s="1">
        <f>LOOKUP($A32,'DMG Tables'!$P$2:$P$35,'DMG Tables'!$O$2:$O$35)*YD$1*LOOKUP(YD$1,'DMG Tables'!$G$2:$G$7,'DMG Tables'!$H$2:$H$7)</f>
        <v>273420000</v>
      </c>
      <c r="YE32" s="1">
        <f>LOOKUP($A32,'DMG Tables'!$P$2:$P$35,'DMG Tables'!$O$2:$O$35)*YE$1*LOOKUP(YE$1,'DMG Tables'!$G$2:$G$7,'DMG Tables'!$H$2:$H$7)</f>
        <v>273840000</v>
      </c>
      <c r="YF32" s="1">
        <f>LOOKUP($A32,'DMG Tables'!$P$2:$P$35,'DMG Tables'!$O$2:$O$35)*YF$1*LOOKUP(YF$1,'DMG Tables'!$G$2:$G$7,'DMG Tables'!$H$2:$H$7)</f>
        <v>274260000</v>
      </c>
      <c r="YG32" s="1">
        <f>LOOKUP($A32,'DMG Tables'!$P$2:$P$35,'DMG Tables'!$O$2:$O$35)*YG$1*LOOKUP(YG$1,'DMG Tables'!$G$2:$G$7,'DMG Tables'!$H$2:$H$7)</f>
        <v>274680000</v>
      </c>
      <c r="YH32" s="1">
        <f>LOOKUP($A32,'DMG Tables'!$P$2:$P$35,'DMG Tables'!$O$2:$O$35)*YH$1*LOOKUP(YH$1,'DMG Tables'!$G$2:$G$7,'DMG Tables'!$H$2:$H$7)</f>
        <v>275100000</v>
      </c>
      <c r="YI32" s="1">
        <f>LOOKUP($A32,'DMG Tables'!$P$2:$P$35,'DMG Tables'!$O$2:$O$35)*YI$1*LOOKUP(YI$1,'DMG Tables'!$G$2:$G$7,'DMG Tables'!$H$2:$H$7)</f>
        <v>275520000</v>
      </c>
      <c r="YJ32" s="1">
        <f>LOOKUP($A32,'DMG Tables'!$P$2:$P$35,'DMG Tables'!$O$2:$O$35)*YJ$1*LOOKUP(YJ$1,'DMG Tables'!$G$2:$G$7,'DMG Tables'!$H$2:$H$7)</f>
        <v>275940000</v>
      </c>
      <c r="YK32" s="1">
        <f>LOOKUP($A32,'DMG Tables'!$P$2:$P$35,'DMG Tables'!$O$2:$O$35)*YK$1*LOOKUP(YK$1,'DMG Tables'!$G$2:$G$7,'DMG Tables'!$H$2:$H$7)</f>
        <v>276360000</v>
      </c>
      <c r="YL32" s="1">
        <f>LOOKUP($A32,'DMG Tables'!$P$2:$P$35,'DMG Tables'!$O$2:$O$35)*YL$1*LOOKUP(YL$1,'DMG Tables'!$G$2:$G$7,'DMG Tables'!$H$2:$H$7)</f>
        <v>276780000</v>
      </c>
      <c r="YM32" s="1">
        <f>LOOKUP($A32,'DMG Tables'!$P$2:$P$35,'DMG Tables'!$O$2:$O$35)*YM$1*LOOKUP(YM$1,'DMG Tables'!$G$2:$G$7,'DMG Tables'!$H$2:$H$7)</f>
        <v>277200000</v>
      </c>
      <c r="YN32" s="1">
        <f>LOOKUP($A32,'DMG Tables'!$P$2:$P$35,'DMG Tables'!$O$2:$O$35)*YN$1*LOOKUP(YN$1,'DMG Tables'!$G$2:$G$7,'DMG Tables'!$H$2:$H$7)</f>
        <v>277620000</v>
      </c>
      <c r="YO32" s="1">
        <f>LOOKUP($A32,'DMG Tables'!$P$2:$P$35,'DMG Tables'!$O$2:$O$35)*YO$1*LOOKUP(YO$1,'DMG Tables'!$G$2:$G$7,'DMG Tables'!$H$2:$H$7)</f>
        <v>278040000</v>
      </c>
      <c r="YP32" s="1">
        <f>LOOKUP($A32,'DMG Tables'!$P$2:$P$35,'DMG Tables'!$O$2:$O$35)*YP$1*LOOKUP(YP$1,'DMG Tables'!$G$2:$G$7,'DMG Tables'!$H$2:$H$7)</f>
        <v>278460000</v>
      </c>
      <c r="YQ32" s="1">
        <f>LOOKUP($A32,'DMG Tables'!$P$2:$P$35,'DMG Tables'!$O$2:$O$35)*YQ$1*LOOKUP(YQ$1,'DMG Tables'!$G$2:$G$7,'DMG Tables'!$H$2:$H$7)</f>
        <v>278880000</v>
      </c>
      <c r="YR32" s="1">
        <f>LOOKUP($A32,'DMG Tables'!$P$2:$P$35,'DMG Tables'!$O$2:$O$35)*YR$1*LOOKUP(YR$1,'DMG Tables'!$G$2:$G$7,'DMG Tables'!$H$2:$H$7)</f>
        <v>279300000</v>
      </c>
      <c r="YS32" s="1">
        <f>LOOKUP($A32,'DMG Tables'!$P$2:$P$35,'DMG Tables'!$O$2:$O$35)*YS$1*LOOKUP(YS$1,'DMG Tables'!$G$2:$G$7,'DMG Tables'!$H$2:$H$7)</f>
        <v>279720000</v>
      </c>
      <c r="YT32" s="1">
        <f>LOOKUP($A32,'DMG Tables'!$P$2:$P$35,'DMG Tables'!$O$2:$O$35)*YT$1*LOOKUP(YT$1,'DMG Tables'!$G$2:$G$7,'DMG Tables'!$H$2:$H$7)</f>
        <v>280140000</v>
      </c>
      <c r="YU32" s="1">
        <f>LOOKUP($A32,'DMG Tables'!$P$2:$P$35,'DMG Tables'!$O$2:$O$35)*YU$1*LOOKUP(YU$1,'DMG Tables'!$G$2:$G$7,'DMG Tables'!$H$2:$H$7)</f>
        <v>280560000</v>
      </c>
      <c r="YV32" s="1">
        <f>LOOKUP($A32,'DMG Tables'!$P$2:$P$35,'DMG Tables'!$O$2:$O$35)*YV$1*LOOKUP(YV$1,'DMG Tables'!$G$2:$G$7,'DMG Tables'!$H$2:$H$7)</f>
        <v>280980000</v>
      </c>
      <c r="YW32" s="1">
        <f>LOOKUP($A32,'DMG Tables'!$P$2:$P$35,'DMG Tables'!$O$2:$O$35)*YW$1*LOOKUP(YW$1,'DMG Tables'!$G$2:$G$7,'DMG Tables'!$H$2:$H$7)</f>
        <v>281400000</v>
      </c>
      <c r="YX32" s="1">
        <f>LOOKUP($A32,'DMG Tables'!$P$2:$P$35,'DMG Tables'!$O$2:$O$35)*YX$1*LOOKUP(YX$1,'DMG Tables'!$G$2:$G$7,'DMG Tables'!$H$2:$H$7)</f>
        <v>281820000</v>
      </c>
      <c r="YY32" s="1">
        <f>LOOKUP($A32,'DMG Tables'!$P$2:$P$35,'DMG Tables'!$O$2:$O$35)*YY$1*LOOKUP(YY$1,'DMG Tables'!$G$2:$G$7,'DMG Tables'!$H$2:$H$7)</f>
        <v>282240000</v>
      </c>
      <c r="YZ32" s="1">
        <f>LOOKUP($A32,'DMG Tables'!$P$2:$P$35,'DMG Tables'!$O$2:$O$35)*YZ$1*LOOKUP(YZ$1,'DMG Tables'!$G$2:$G$7,'DMG Tables'!$H$2:$H$7)</f>
        <v>282660000</v>
      </c>
      <c r="ZA32" s="1">
        <f>LOOKUP($A32,'DMG Tables'!$P$2:$P$35,'DMG Tables'!$O$2:$O$35)*ZA$1*LOOKUP(ZA$1,'DMG Tables'!$G$2:$G$7,'DMG Tables'!$H$2:$H$7)</f>
        <v>283080000</v>
      </c>
      <c r="ZB32" s="1">
        <f>LOOKUP($A32,'DMG Tables'!$P$2:$P$35,'DMG Tables'!$O$2:$O$35)*ZB$1*LOOKUP(ZB$1,'DMG Tables'!$G$2:$G$7,'DMG Tables'!$H$2:$H$7)</f>
        <v>283500000</v>
      </c>
      <c r="ZC32" s="1">
        <f>LOOKUP($A32,'DMG Tables'!$P$2:$P$35,'DMG Tables'!$O$2:$O$35)*ZC$1*LOOKUP(ZC$1,'DMG Tables'!$G$2:$G$7,'DMG Tables'!$H$2:$H$7)</f>
        <v>283920000</v>
      </c>
      <c r="ZD32" s="1">
        <f>LOOKUP($A32,'DMG Tables'!$P$2:$P$35,'DMG Tables'!$O$2:$O$35)*ZD$1*LOOKUP(ZD$1,'DMG Tables'!$G$2:$G$7,'DMG Tables'!$H$2:$H$7)</f>
        <v>284340000</v>
      </c>
      <c r="ZE32" s="1">
        <f>LOOKUP($A32,'DMG Tables'!$P$2:$P$35,'DMG Tables'!$O$2:$O$35)*ZE$1*LOOKUP(ZE$1,'DMG Tables'!$G$2:$G$7,'DMG Tables'!$H$2:$H$7)</f>
        <v>284760000</v>
      </c>
      <c r="ZF32" s="1">
        <f>LOOKUP($A32,'DMG Tables'!$P$2:$P$35,'DMG Tables'!$O$2:$O$35)*ZF$1*LOOKUP(ZF$1,'DMG Tables'!$G$2:$G$7,'DMG Tables'!$H$2:$H$7)</f>
        <v>285180000</v>
      </c>
      <c r="ZG32" s="1">
        <f>LOOKUP($A32,'DMG Tables'!$P$2:$P$35,'DMG Tables'!$O$2:$O$35)*ZG$1*LOOKUP(ZG$1,'DMG Tables'!$G$2:$G$7,'DMG Tables'!$H$2:$H$7)</f>
        <v>285600000</v>
      </c>
      <c r="ZH32" s="1">
        <f>LOOKUP($A32,'DMG Tables'!$P$2:$P$35,'DMG Tables'!$O$2:$O$35)*ZH$1*LOOKUP(ZH$1,'DMG Tables'!$G$2:$G$7,'DMG Tables'!$H$2:$H$7)</f>
        <v>286020000</v>
      </c>
      <c r="ZI32" s="1">
        <f>LOOKUP($A32,'DMG Tables'!$P$2:$P$35,'DMG Tables'!$O$2:$O$35)*ZI$1*LOOKUP(ZI$1,'DMG Tables'!$G$2:$G$7,'DMG Tables'!$H$2:$H$7)</f>
        <v>286440000</v>
      </c>
      <c r="ZJ32" s="1">
        <f>LOOKUP($A32,'DMG Tables'!$P$2:$P$35,'DMG Tables'!$O$2:$O$35)*ZJ$1*LOOKUP(ZJ$1,'DMG Tables'!$G$2:$G$7,'DMG Tables'!$H$2:$H$7)</f>
        <v>286860000</v>
      </c>
      <c r="ZK32" s="1">
        <f>LOOKUP($A32,'DMG Tables'!$P$2:$P$35,'DMG Tables'!$O$2:$O$35)*ZK$1*LOOKUP(ZK$1,'DMG Tables'!$G$2:$G$7,'DMG Tables'!$H$2:$H$7)</f>
        <v>287280000</v>
      </c>
      <c r="ZL32" s="1">
        <f>LOOKUP($A32,'DMG Tables'!$P$2:$P$35,'DMG Tables'!$O$2:$O$35)*ZL$1*LOOKUP(ZL$1,'DMG Tables'!$G$2:$G$7,'DMG Tables'!$H$2:$H$7)</f>
        <v>287700000</v>
      </c>
      <c r="ZM32" s="1">
        <f>LOOKUP($A32,'DMG Tables'!$P$2:$P$35,'DMG Tables'!$O$2:$O$35)*ZM$1*LOOKUP(ZM$1,'DMG Tables'!$G$2:$G$7,'DMG Tables'!$H$2:$H$7)</f>
        <v>288120000</v>
      </c>
      <c r="ZN32" s="1">
        <f>LOOKUP($A32,'DMG Tables'!$P$2:$P$35,'DMG Tables'!$O$2:$O$35)*ZN$1*LOOKUP(ZN$1,'DMG Tables'!$G$2:$G$7,'DMG Tables'!$H$2:$H$7)</f>
        <v>288540000</v>
      </c>
      <c r="ZO32" s="1">
        <f>LOOKUP($A32,'DMG Tables'!$P$2:$P$35,'DMG Tables'!$O$2:$O$35)*ZO$1*LOOKUP(ZO$1,'DMG Tables'!$G$2:$G$7,'DMG Tables'!$H$2:$H$7)</f>
        <v>288960000</v>
      </c>
      <c r="ZP32" s="1">
        <f>LOOKUP($A32,'DMG Tables'!$P$2:$P$35,'DMG Tables'!$O$2:$O$35)*ZP$1*LOOKUP(ZP$1,'DMG Tables'!$G$2:$G$7,'DMG Tables'!$H$2:$H$7)</f>
        <v>289380000</v>
      </c>
      <c r="ZQ32" s="1">
        <f>LOOKUP($A32,'DMG Tables'!$P$2:$P$35,'DMG Tables'!$O$2:$O$35)*ZQ$1*LOOKUP(ZQ$1,'DMG Tables'!$G$2:$G$7,'DMG Tables'!$H$2:$H$7)</f>
        <v>289800000</v>
      </c>
      <c r="ZR32" s="1">
        <f>LOOKUP($A32,'DMG Tables'!$P$2:$P$35,'DMG Tables'!$O$2:$O$35)*ZR$1*LOOKUP(ZR$1,'DMG Tables'!$G$2:$G$7,'DMG Tables'!$H$2:$H$7)</f>
        <v>290220000</v>
      </c>
      <c r="ZS32" s="1">
        <f>LOOKUP($A32,'DMG Tables'!$P$2:$P$35,'DMG Tables'!$O$2:$O$35)*ZS$1*LOOKUP(ZS$1,'DMG Tables'!$G$2:$G$7,'DMG Tables'!$H$2:$H$7)</f>
        <v>290640000</v>
      </c>
      <c r="ZT32" s="1">
        <f>LOOKUP($A32,'DMG Tables'!$P$2:$P$35,'DMG Tables'!$O$2:$O$35)*ZT$1*LOOKUP(ZT$1,'DMG Tables'!$G$2:$G$7,'DMG Tables'!$H$2:$H$7)</f>
        <v>291060000</v>
      </c>
      <c r="ZU32" s="1">
        <f>LOOKUP($A32,'DMG Tables'!$P$2:$P$35,'DMG Tables'!$O$2:$O$35)*ZU$1*LOOKUP(ZU$1,'DMG Tables'!$G$2:$G$7,'DMG Tables'!$H$2:$H$7)</f>
        <v>291480000</v>
      </c>
      <c r="ZV32" s="1">
        <f>LOOKUP($A32,'DMG Tables'!$P$2:$P$35,'DMG Tables'!$O$2:$O$35)*ZV$1*LOOKUP(ZV$1,'DMG Tables'!$G$2:$G$7,'DMG Tables'!$H$2:$H$7)</f>
        <v>291900000</v>
      </c>
      <c r="ZW32" s="1">
        <f>LOOKUP($A32,'DMG Tables'!$P$2:$P$35,'DMG Tables'!$O$2:$O$35)*ZW$1*LOOKUP(ZW$1,'DMG Tables'!$G$2:$G$7,'DMG Tables'!$H$2:$H$7)</f>
        <v>292320000</v>
      </c>
      <c r="ZX32" s="1">
        <f>LOOKUP($A32,'DMG Tables'!$P$2:$P$35,'DMG Tables'!$O$2:$O$35)*ZX$1*LOOKUP(ZX$1,'DMG Tables'!$G$2:$G$7,'DMG Tables'!$H$2:$H$7)</f>
        <v>292740000</v>
      </c>
      <c r="ZY32" s="1">
        <f>LOOKUP($A32,'DMG Tables'!$P$2:$P$35,'DMG Tables'!$O$2:$O$35)*ZY$1*LOOKUP(ZY$1,'DMG Tables'!$G$2:$G$7,'DMG Tables'!$H$2:$H$7)</f>
        <v>293160000</v>
      </c>
      <c r="ZZ32" s="1">
        <f>LOOKUP($A32,'DMG Tables'!$P$2:$P$35,'DMG Tables'!$O$2:$O$35)*ZZ$1*LOOKUP(ZZ$1,'DMG Tables'!$G$2:$G$7,'DMG Tables'!$H$2:$H$7)</f>
        <v>293580000</v>
      </c>
      <c r="AAA32" s="1">
        <f>LOOKUP($A32,'DMG Tables'!$P$2:$P$35,'DMG Tables'!$O$2:$O$35)*AAA$1*LOOKUP(AAA$1,'DMG Tables'!$G$2:$G$7,'DMG Tables'!$H$2:$H$7)</f>
        <v>294000000</v>
      </c>
      <c r="AAB32" s="1">
        <f>LOOKUP($A32,'DMG Tables'!$P$2:$P$35,'DMG Tables'!$O$2:$O$35)*AAB$1*LOOKUP(AAB$1,'DMG Tables'!$G$2:$G$7,'DMG Tables'!$H$2:$H$7)</f>
        <v>294420000</v>
      </c>
      <c r="AAC32" s="1">
        <f>LOOKUP($A32,'DMG Tables'!$P$2:$P$35,'DMG Tables'!$O$2:$O$35)*AAC$1*LOOKUP(AAC$1,'DMG Tables'!$G$2:$G$7,'DMG Tables'!$H$2:$H$7)</f>
        <v>294840000</v>
      </c>
      <c r="AAD32" s="1">
        <f>LOOKUP($A32,'DMG Tables'!$P$2:$P$35,'DMG Tables'!$O$2:$O$35)*AAD$1*LOOKUP(AAD$1,'DMG Tables'!$G$2:$G$7,'DMG Tables'!$H$2:$H$7)</f>
        <v>295260000</v>
      </c>
      <c r="AAE32" s="1">
        <f>LOOKUP($A32,'DMG Tables'!$P$2:$P$35,'DMG Tables'!$O$2:$O$35)*AAE$1*LOOKUP(AAE$1,'DMG Tables'!$G$2:$G$7,'DMG Tables'!$H$2:$H$7)</f>
        <v>295680000</v>
      </c>
      <c r="AAF32" s="1">
        <f>LOOKUP($A32,'DMG Tables'!$P$2:$P$35,'DMG Tables'!$O$2:$O$35)*AAF$1*LOOKUP(AAF$1,'DMG Tables'!$G$2:$G$7,'DMG Tables'!$H$2:$H$7)</f>
        <v>296100000</v>
      </c>
      <c r="AAG32" s="1">
        <f>LOOKUP($A32,'DMG Tables'!$P$2:$P$35,'DMG Tables'!$O$2:$O$35)*AAG$1*LOOKUP(AAG$1,'DMG Tables'!$G$2:$G$7,'DMG Tables'!$H$2:$H$7)</f>
        <v>296520000</v>
      </c>
      <c r="AAH32" s="1">
        <f>LOOKUP($A32,'DMG Tables'!$P$2:$P$35,'DMG Tables'!$O$2:$O$35)*AAH$1*LOOKUP(AAH$1,'DMG Tables'!$G$2:$G$7,'DMG Tables'!$H$2:$H$7)</f>
        <v>296940000</v>
      </c>
      <c r="AAI32" s="1">
        <f>LOOKUP($A32,'DMG Tables'!$P$2:$P$35,'DMG Tables'!$O$2:$O$35)*AAI$1*LOOKUP(AAI$1,'DMG Tables'!$G$2:$G$7,'DMG Tables'!$H$2:$H$7)</f>
        <v>297360000</v>
      </c>
      <c r="AAJ32" s="1">
        <f>LOOKUP($A32,'DMG Tables'!$P$2:$P$35,'DMG Tables'!$O$2:$O$35)*AAJ$1*LOOKUP(AAJ$1,'DMG Tables'!$G$2:$G$7,'DMG Tables'!$H$2:$H$7)</f>
        <v>297780000</v>
      </c>
      <c r="AAK32" s="1">
        <f>LOOKUP($A32,'DMG Tables'!$P$2:$P$35,'DMG Tables'!$O$2:$O$35)*AAK$1*LOOKUP(AAK$1,'DMG Tables'!$G$2:$G$7,'DMG Tables'!$H$2:$H$7)</f>
        <v>298200000</v>
      </c>
      <c r="AAL32" s="1">
        <f>LOOKUP($A32,'DMG Tables'!$P$2:$P$35,'DMG Tables'!$O$2:$O$35)*AAL$1*LOOKUP(AAL$1,'DMG Tables'!$G$2:$G$7,'DMG Tables'!$H$2:$H$7)</f>
        <v>298620000</v>
      </c>
      <c r="AAM32" s="1">
        <f>LOOKUP($A32,'DMG Tables'!$P$2:$P$35,'DMG Tables'!$O$2:$O$35)*AAM$1*LOOKUP(AAM$1,'DMG Tables'!$G$2:$G$7,'DMG Tables'!$H$2:$H$7)</f>
        <v>299040000</v>
      </c>
      <c r="AAN32" s="1">
        <f>LOOKUP($A32,'DMG Tables'!$P$2:$P$35,'DMG Tables'!$O$2:$O$35)*AAN$1*LOOKUP(AAN$1,'DMG Tables'!$G$2:$G$7,'DMG Tables'!$H$2:$H$7)</f>
        <v>299460000</v>
      </c>
      <c r="AAO32" s="1">
        <f>LOOKUP($A32,'DMG Tables'!$P$2:$P$35,'DMG Tables'!$O$2:$O$35)*AAO$1*LOOKUP(AAO$1,'DMG Tables'!$G$2:$G$7,'DMG Tables'!$H$2:$H$7)</f>
        <v>299880000</v>
      </c>
      <c r="AAP32" s="1">
        <f>LOOKUP($A32,'DMG Tables'!$P$2:$P$35,'DMG Tables'!$O$2:$O$35)*AAP$1*LOOKUP(AAP$1,'DMG Tables'!$G$2:$G$7,'DMG Tables'!$H$2:$H$7)</f>
        <v>300300000</v>
      </c>
      <c r="AAQ32" s="1">
        <f>LOOKUP($A32,'DMG Tables'!$P$2:$P$35,'DMG Tables'!$O$2:$O$35)*AAQ$1*LOOKUP(AAQ$1,'DMG Tables'!$G$2:$G$7,'DMG Tables'!$H$2:$H$7)</f>
        <v>300720000</v>
      </c>
      <c r="AAR32" s="1">
        <f>LOOKUP($A32,'DMG Tables'!$P$2:$P$35,'DMG Tables'!$O$2:$O$35)*AAR$1*LOOKUP(AAR$1,'DMG Tables'!$G$2:$G$7,'DMG Tables'!$H$2:$H$7)</f>
        <v>301140000</v>
      </c>
      <c r="AAS32" s="1">
        <f>LOOKUP($A32,'DMG Tables'!$P$2:$P$35,'DMG Tables'!$O$2:$O$35)*AAS$1*LOOKUP(AAS$1,'DMG Tables'!$G$2:$G$7,'DMG Tables'!$H$2:$H$7)</f>
        <v>301560000</v>
      </c>
      <c r="AAT32" s="1">
        <f>LOOKUP($A32,'DMG Tables'!$P$2:$P$35,'DMG Tables'!$O$2:$O$35)*AAT$1*LOOKUP(AAT$1,'DMG Tables'!$G$2:$G$7,'DMG Tables'!$H$2:$H$7)</f>
        <v>301980000</v>
      </c>
      <c r="AAU32" s="1">
        <f>LOOKUP($A32,'DMG Tables'!$P$2:$P$35,'DMG Tables'!$O$2:$O$35)*AAU$1*LOOKUP(AAU$1,'DMG Tables'!$G$2:$G$7,'DMG Tables'!$H$2:$H$7)</f>
        <v>302400000</v>
      </c>
      <c r="AAV32" s="1">
        <f>LOOKUP($A32,'DMG Tables'!$P$2:$P$35,'DMG Tables'!$O$2:$O$35)*AAV$1*LOOKUP(AAV$1,'DMG Tables'!$G$2:$G$7,'DMG Tables'!$H$2:$H$7)</f>
        <v>302820000</v>
      </c>
      <c r="AAW32" s="1">
        <f>LOOKUP($A32,'DMG Tables'!$P$2:$P$35,'DMG Tables'!$O$2:$O$35)*AAW$1*LOOKUP(AAW$1,'DMG Tables'!$G$2:$G$7,'DMG Tables'!$H$2:$H$7)</f>
        <v>303240000</v>
      </c>
      <c r="AAX32" s="1">
        <f>LOOKUP($A32,'DMG Tables'!$P$2:$P$35,'DMG Tables'!$O$2:$O$35)*AAX$1*LOOKUP(AAX$1,'DMG Tables'!$G$2:$G$7,'DMG Tables'!$H$2:$H$7)</f>
        <v>303660000</v>
      </c>
      <c r="AAY32" s="1">
        <f>LOOKUP($A32,'DMG Tables'!$P$2:$P$35,'DMG Tables'!$O$2:$O$35)*AAY$1*LOOKUP(AAY$1,'DMG Tables'!$G$2:$G$7,'DMG Tables'!$H$2:$H$7)</f>
        <v>304080000</v>
      </c>
      <c r="AAZ32" s="1">
        <f>LOOKUP($A32,'DMG Tables'!$P$2:$P$35,'DMG Tables'!$O$2:$O$35)*AAZ$1*LOOKUP(AAZ$1,'DMG Tables'!$G$2:$G$7,'DMG Tables'!$H$2:$H$7)</f>
        <v>304500000</v>
      </c>
      <c r="ABA32" s="1">
        <f>LOOKUP($A32,'DMG Tables'!$P$2:$P$35,'DMG Tables'!$O$2:$O$35)*ABA$1*LOOKUP(ABA$1,'DMG Tables'!$G$2:$G$7,'DMG Tables'!$H$2:$H$7)</f>
        <v>304920000</v>
      </c>
      <c r="ABB32" s="1">
        <f>LOOKUP($A32,'DMG Tables'!$P$2:$P$35,'DMG Tables'!$O$2:$O$35)*ABB$1*LOOKUP(ABB$1,'DMG Tables'!$G$2:$G$7,'DMG Tables'!$H$2:$H$7)</f>
        <v>305340000</v>
      </c>
      <c r="ABC32" s="1">
        <f>LOOKUP($A32,'DMG Tables'!$P$2:$P$35,'DMG Tables'!$O$2:$O$35)*ABC$1*LOOKUP(ABC$1,'DMG Tables'!$G$2:$G$7,'DMG Tables'!$H$2:$H$7)</f>
        <v>305760000</v>
      </c>
      <c r="ABD32" s="1">
        <f>LOOKUP($A32,'DMG Tables'!$P$2:$P$35,'DMG Tables'!$O$2:$O$35)*ABD$1*LOOKUP(ABD$1,'DMG Tables'!$G$2:$G$7,'DMG Tables'!$H$2:$H$7)</f>
        <v>306180000</v>
      </c>
      <c r="ABE32" s="1">
        <f>LOOKUP($A32,'DMG Tables'!$P$2:$P$35,'DMG Tables'!$O$2:$O$35)*ABE$1*LOOKUP(ABE$1,'DMG Tables'!$G$2:$G$7,'DMG Tables'!$H$2:$H$7)</f>
        <v>306600000</v>
      </c>
      <c r="ABF32" s="1">
        <f>LOOKUP($A32,'DMG Tables'!$P$2:$P$35,'DMG Tables'!$O$2:$O$35)*ABF$1*LOOKUP(ABF$1,'DMG Tables'!$G$2:$G$7,'DMG Tables'!$H$2:$H$7)</f>
        <v>307020000</v>
      </c>
      <c r="ABG32" s="1">
        <f>LOOKUP($A32,'DMG Tables'!$P$2:$P$35,'DMG Tables'!$O$2:$O$35)*ABG$1*LOOKUP(ABG$1,'DMG Tables'!$G$2:$G$7,'DMG Tables'!$H$2:$H$7)</f>
        <v>307440000</v>
      </c>
      <c r="ABH32" s="1">
        <f>LOOKUP($A32,'DMG Tables'!$P$2:$P$35,'DMG Tables'!$O$2:$O$35)*ABH$1*LOOKUP(ABH$1,'DMG Tables'!$G$2:$G$7,'DMG Tables'!$H$2:$H$7)</f>
        <v>307860000</v>
      </c>
      <c r="ABI32" s="1">
        <f>LOOKUP($A32,'DMG Tables'!$P$2:$P$35,'DMG Tables'!$O$2:$O$35)*ABI$1*LOOKUP(ABI$1,'DMG Tables'!$G$2:$G$7,'DMG Tables'!$H$2:$H$7)</f>
        <v>308280000</v>
      </c>
      <c r="ABJ32" s="1">
        <f>LOOKUP($A32,'DMG Tables'!$P$2:$P$35,'DMG Tables'!$O$2:$O$35)*ABJ$1*LOOKUP(ABJ$1,'DMG Tables'!$G$2:$G$7,'DMG Tables'!$H$2:$H$7)</f>
        <v>308700000</v>
      </c>
      <c r="ABK32" s="1">
        <f>LOOKUP($A32,'DMG Tables'!$P$2:$P$35,'DMG Tables'!$O$2:$O$35)*ABK$1*LOOKUP(ABK$1,'DMG Tables'!$G$2:$G$7,'DMG Tables'!$H$2:$H$7)</f>
        <v>309120000</v>
      </c>
      <c r="ABL32" s="1">
        <f>LOOKUP($A32,'DMG Tables'!$P$2:$P$35,'DMG Tables'!$O$2:$O$35)*ABL$1*LOOKUP(ABL$1,'DMG Tables'!$G$2:$G$7,'DMG Tables'!$H$2:$H$7)</f>
        <v>309540000</v>
      </c>
      <c r="ABM32" s="1">
        <f>LOOKUP($A32,'DMG Tables'!$P$2:$P$35,'DMG Tables'!$O$2:$O$35)*ABM$1*LOOKUP(ABM$1,'DMG Tables'!$G$2:$G$7,'DMG Tables'!$H$2:$H$7)</f>
        <v>309960000</v>
      </c>
      <c r="ABN32" s="1">
        <f>LOOKUP($A32,'DMG Tables'!$P$2:$P$35,'DMG Tables'!$O$2:$O$35)*ABN$1*LOOKUP(ABN$1,'DMG Tables'!$G$2:$G$7,'DMG Tables'!$H$2:$H$7)</f>
        <v>310380000</v>
      </c>
      <c r="ABO32" s="1">
        <f>LOOKUP($A32,'DMG Tables'!$P$2:$P$35,'DMG Tables'!$O$2:$O$35)*ABO$1*LOOKUP(ABO$1,'DMG Tables'!$G$2:$G$7,'DMG Tables'!$H$2:$H$7)</f>
        <v>310800000</v>
      </c>
      <c r="ABP32" s="1">
        <f>LOOKUP($A32,'DMG Tables'!$P$2:$P$35,'DMG Tables'!$O$2:$O$35)*ABP$1*LOOKUP(ABP$1,'DMG Tables'!$G$2:$G$7,'DMG Tables'!$H$2:$H$7)</f>
        <v>311220000</v>
      </c>
      <c r="ABQ32" s="1">
        <f>LOOKUP($A32,'DMG Tables'!$P$2:$P$35,'DMG Tables'!$O$2:$O$35)*ABQ$1*LOOKUP(ABQ$1,'DMG Tables'!$G$2:$G$7,'DMG Tables'!$H$2:$H$7)</f>
        <v>311640000</v>
      </c>
      <c r="ABR32" s="1">
        <f>LOOKUP($A32,'DMG Tables'!$P$2:$P$35,'DMG Tables'!$O$2:$O$35)*ABR$1*LOOKUP(ABR$1,'DMG Tables'!$G$2:$G$7,'DMG Tables'!$H$2:$H$7)</f>
        <v>312060000</v>
      </c>
      <c r="ABS32" s="1">
        <f>LOOKUP($A32,'DMG Tables'!$P$2:$P$35,'DMG Tables'!$O$2:$O$35)*ABS$1*LOOKUP(ABS$1,'DMG Tables'!$G$2:$G$7,'DMG Tables'!$H$2:$H$7)</f>
        <v>312480000</v>
      </c>
      <c r="ABT32" s="1">
        <f>LOOKUP($A32,'DMG Tables'!$P$2:$P$35,'DMG Tables'!$O$2:$O$35)*ABT$1*LOOKUP(ABT$1,'DMG Tables'!$G$2:$G$7,'DMG Tables'!$H$2:$H$7)</f>
        <v>312900000</v>
      </c>
      <c r="ABU32" s="1">
        <f>LOOKUP($A32,'DMG Tables'!$P$2:$P$35,'DMG Tables'!$O$2:$O$35)*ABU$1*LOOKUP(ABU$1,'DMG Tables'!$G$2:$G$7,'DMG Tables'!$H$2:$H$7)</f>
        <v>313320000</v>
      </c>
      <c r="ABV32" s="1">
        <f>LOOKUP($A32,'DMG Tables'!$P$2:$P$35,'DMG Tables'!$O$2:$O$35)*ABV$1*LOOKUP(ABV$1,'DMG Tables'!$G$2:$G$7,'DMG Tables'!$H$2:$H$7)</f>
        <v>313740000</v>
      </c>
      <c r="ABW32" s="1">
        <f>LOOKUP($A32,'DMG Tables'!$P$2:$P$35,'DMG Tables'!$O$2:$O$35)*ABW$1*LOOKUP(ABW$1,'DMG Tables'!$G$2:$G$7,'DMG Tables'!$H$2:$H$7)</f>
        <v>314160000</v>
      </c>
      <c r="ABX32" s="1">
        <f>LOOKUP($A32,'DMG Tables'!$P$2:$P$35,'DMG Tables'!$O$2:$O$35)*ABX$1*LOOKUP(ABX$1,'DMG Tables'!$G$2:$G$7,'DMG Tables'!$H$2:$H$7)</f>
        <v>314580000</v>
      </c>
      <c r="ABY32" s="1">
        <f>LOOKUP($A32,'DMG Tables'!$P$2:$P$35,'DMG Tables'!$O$2:$O$35)*ABY$1*LOOKUP(ABY$1,'DMG Tables'!$G$2:$G$7,'DMG Tables'!$H$2:$H$7)</f>
        <v>315000000</v>
      </c>
      <c r="ABZ32" s="1">
        <f>LOOKUP($A32,'DMG Tables'!$P$2:$P$35,'DMG Tables'!$O$2:$O$35)*ABZ$1*LOOKUP(ABZ$1,'DMG Tables'!$G$2:$G$7,'DMG Tables'!$H$2:$H$7)</f>
        <v>315420000</v>
      </c>
      <c r="ACA32" s="1">
        <f>LOOKUP($A32,'DMG Tables'!$P$2:$P$35,'DMG Tables'!$O$2:$O$35)*ACA$1*LOOKUP(ACA$1,'DMG Tables'!$G$2:$G$7,'DMG Tables'!$H$2:$H$7)</f>
        <v>315840000</v>
      </c>
      <c r="ACB32" s="1">
        <f>LOOKUP($A32,'DMG Tables'!$P$2:$P$35,'DMG Tables'!$O$2:$O$35)*ACB$1*LOOKUP(ACB$1,'DMG Tables'!$G$2:$G$7,'DMG Tables'!$H$2:$H$7)</f>
        <v>316260000</v>
      </c>
      <c r="ACC32" s="1">
        <f>LOOKUP($A32,'DMG Tables'!$P$2:$P$35,'DMG Tables'!$O$2:$O$35)*ACC$1*LOOKUP(ACC$1,'DMG Tables'!$G$2:$G$7,'DMG Tables'!$H$2:$H$7)</f>
        <v>316680000</v>
      </c>
      <c r="ACD32" s="1">
        <f>LOOKUP($A32,'DMG Tables'!$P$2:$P$35,'DMG Tables'!$O$2:$O$35)*ACD$1*LOOKUP(ACD$1,'DMG Tables'!$G$2:$G$7,'DMG Tables'!$H$2:$H$7)</f>
        <v>317100000</v>
      </c>
      <c r="ACE32" s="1">
        <f>LOOKUP($A32,'DMG Tables'!$P$2:$P$35,'DMG Tables'!$O$2:$O$35)*ACE$1*LOOKUP(ACE$1,'DMG Tables'!$G$2:$G$7,'DMG Tables'!$H$2:$H$7)</f>
        <v>317520000</v>
      </c>
      <c r="ACF32" s="1">
        <f>LOOKUP($A32,'DMG Tables'!$P$2:$P$35,'DMG Tables'!$O$2:$O$35)*ACF$1*LOOKUP(ACF$1,'DMG Tables'!$G$2:$G$7,'DMG Tables'!$H$2:$H$7)</f>
        <v>317940000</v>
      </c>
      <c r="ACG32" s="1">
        <f>LOOKUP($A32,'DMG Tables'!$P$2:$P$35,'DMG Tables'!$O$2:$O$35)*ACG$1*LOOKUP(ACG$1,'DMG Tables'!$G$2:$G$7,'DMG Tables'!$H$2:$H$7)</f>
        <v>318360000</v>
      </c>
      <c r="ACH32" s="1">
        <f>LOOKUP($A32,'DMG Tables'!$P$2:$P$35,'DMG Tables'!$O$2:$O$35)*ACH$1*LOOKUP(ACH$1,'DMG Tables'!$G$2:$G$7,'DMG Tables'!$H$2:$H$7)</f>
        <v>318780000</v>
      </c>
      <c r="ACI32" s="1">
        <f>LOOKUP($A32,'DMG Tables'!$P$2:$P$35,'DMG Tables'!$O$2:$O$35)*ACI$1*LOOKUP(ACI$1,'DMG Tables'!$G$2:$G$7,'DMG Tables'!$H$2:$H$7)</f>
        <v>319200000</v>
      </c>
      <c r="ACJ32" s="1">
        <f>LOOKUP($A32,'DMG Tables'!$P$2:$P$35,'DMG Tables'!$O$2:$O$35)*ACJ$1*LOOKUP(ACJ$1,'DMG Tables'!$G$2:$G$7,'DMG Tables'!$H$2:$H$7)</f>
        <v>319620000</v>
      </c>
      <c r="ACK32" s="1">
        <f>LOOKUP($A32,'DMG Tables'!$P$2:$P$35,'DMG Tables'!$O$2:$O$35)*ACK$1*LOOKUP(ACK$1,'DMG Tables'!$G$2:$G$7,'DMG Tables'!$H$2:$H$7)</f>
        <v>320040000</v>
      </c>
      <c r="ACL32" s="1">
        <f>LOOKUP($A32,'DMG Tables'!$P$2:$P$35,'DMG Tables'!$O$2:$O$35)*ACL$1*LOOKUP(ACL$1,'DMG Tables'!$G$2:$G$7,'DMG Tables'!$H$2:$H$7)</f>
        <v>320460000</v>
      </c>
      <c r="ACM32" s="1">
        <f>LOOKUP($A32,'DMG Tables'!$P$2:$P$35,'DMG Tables'!$O$2:$O$35)*ACM$1*LOOKUP(ACM$1,'DMG Tables'!$G$2:$G$7,'DMG Tables'!$H$2:$H$7)</f>
        <v>320880000</v>
      </c>
      <c r="ACN32" s="1">
        <f>LOOKUP($A32,'DMG Tables'!$P$2:$P$35,'DMG Tables'!$O$2:$O$35)*ACN$1*LOOKUP(ACN$1,'DMG Tables'!$G$2:$G$7,'DMG Tables'!$H$2:$H$7)</f>
        <v>321300000</v>
      </c>
      <c r="ACO32" s="1">
        <f>LOOKUP($A32,'DMG Tables'!$P$2:$P$35,'DMG Tables'!$O$2:$O$35)*ACO$1*LOOKUP(ACO$1,'DMG Tables'!$G$2:$G$7,'DMG Tables'!$H$2:$H$7)</f>
        <v>321720000</v>
      </c>
      <c r="ACP32" s="1">
        <f>LOOKUP($A32,'DMG Tables'!$P$2:$P$35,'DMG Tables'!$O$2:$O$35)*ACP$1*LOOKUP(ACP$1,'DMG Tables'!$G$2:$G$7,'DMG Tables'!$H$2:$H$7)</f>
        <v>322140000</v>
      </c>
      <c r="ACQ32" s="1">
        <f>LOOKUP($A32,'DMG Tables'!$P$2:$P$35,'DMG Tables'!$O$2:$O$35)*ACQ$1*LOOKUP(ACQ$1,'DMG Tables'!$G$2:$G$7,'DMG Tables'!$H$2:$H$7)</f>
        <v>322560000</v>
      </c>
      <c r="ACR32" s="1">
        <f>LOOKUP($A32,'DMG Tables'!$P$2:$P$35,'DMG Tables'!$O$2:$O$35)*ACR$1*LOOKUP(ACR$1,'DMG Tables'!$G$2:$G$7,'DMG Tables'!$H$2:$H$7)</f>
        <v>322980000</v>
      </c>
      <c r="ACS32" s="1">
        <f>LOOKUP($A32,'DMG Tables'!$P$2:$P$35,'DMG Tables'!$O$2:$O$35)*ACS$1*LOOKUP(ACS$1,'DMG Tables'!$G$2:$G$7,'DMG Tables'!$H$2:$H$7)</f>
        <v>323400000</v>
      </c>
      <c r="ACT32" s="1">
        <f>LOOKUP($A32,'DMG Tables'!$P$2:$P$35,'DMG Tables'!$O$2:$O$35)*ACT$1*LOOKUP(ACT$1,'DMG Tables'!$G$2:$G$7,'DMG Tables'!$H$2:$H$7)</f>
        <v>323820000</v>
      </c>
      <c r="ACU32" s="1">
        <f>LOOKUP($A32,'DMG Tables'!$P$2:$P$35,'DMG Tables'!$O$2:$O$35)*ACU$1*LOOKUP(ACU$1,'DMG Tables'!$G$2:$G$7,'DMG Tables'!$H$2:$H$7)</f>
        <v>324240000</v>
      </c>
      <c r="ACV32" s="1">
        <f>LOOKUP($A32,'DMG Tables'!$P$2:$P$35,'DMG Tables'!$O$2:$O$35)*ACV$1*LOOKUP(ACV$1,'DMG Tables'!$G$2:$G$7,'DMG Tables'!$H$2:$H$7)</f>
        <v>324660000</v>
      </c>
      <c r="ACW32" s="1">
        <f>LOOKUP($A32,'DMG Tables'!$P$2:$P$35,'DMG Tables'!$O$2:$O$35)*ACW$1*LOOKUP(ACW$1,'DMG Tables'!$G$2:$G$7,'DMG Tables'!$H$2:$H$7)</f>
        <v>325080000</v>
      </c>
      <c r="ACX32" s="1">
        <f>LOOKUP($A32,'DMG Tables'!$P$2:$P$35,'DMG Tables'!$O$2:$O$35)*ACX$1*LOOKUP(ACX$1,'DMG Tables'!$G$2:$G$7,'DMG Tables'!$H$2:$H$7)</f>
        <v>325500000</v>
      </c>
      <c r="ACY32" s="1">
        <f>LOOKUP($A32,'DMG Tables'!$P$2:$P$35,'DMG Tables'!$O$2:$O$35)*ACY$1*LOOKUP(ACY$1,'DMG Tables'!$G$2:$G$7,'DMG Tables'!$H$2:$H$7)</f>
        <v>325920000</v>
      </c>
      <c r="ACZ32" s="1">
        <f>LOOKUP($A32,'DMG Tables'!$P$2:$P$35,'DMG Tables'!$O$2:$O$35)*ACZ$1*LOOKUP(ACZ$1,'DMG Tables'!$G$2:$G$7,'DMG Tables'!$H$2:$H$7)</f>
        <v>326340000</v>
      </c>
      <c r="ADA32" s="1">
        <f>LOOKUP($A32,'DMG Tables'!$P$2:$P$35,'DMG Tables'!$O$2:$O$35)*ADA$1*LOOKUP(ADA$1,'DMG Tables'!$G$2:$G$7,'DMG Tables'!$H$2:$H$7)</f>
        <v>326760000</v>
      </c>
      <c r="ADB32" s="1">
        <f>LOOKUP($A32,'DMG Tables'!$P$2:$P$35,'DMG Tables'!$O$2:$O$35)*ADB$1*LOOKUP(ADB$1,'DMG Tables'!$G$2:$G$7,'DMG Tables'!$H$2:$H$7)</f>
        <v>327180000</v>
      </c>
      <c r="ADC32" s="1">
        <f>LOOKUP($A32,'DMG Tables'!$P$2:$P$35,'DMG Tables'!$O$2:$O$35)*ADC$1*LOOKUP(ADC$1,'DMG Tables'!$G$2:$G$7,'DMG Tables'!$H$2:$H$7)</f>
        <v>327600000</v>
      </c>
      <c r="ADD32" s="1">
        <f>LOOKUP($A32,'DMG Tables'!$P$2:$P$35,'DMG Tables'!$O$2:$O$35)*ADD$1*LOOKUP(ADD$1,'DMG Tables'!$G$2:$G$7,'DMG Tables'!$H$2:$H$7)</f>
        <v>328020000</v>
      </c>
      <c r="ADE32" s="1">
        <f>LOOKUP($A32,'DMG Tables'!$P$2:$P$35,'DMG Tables'!$O$2:$O$35)*ADE$1*LOOKUP(ADE$1,'DMG Tables'!$G$2:$G$7,'DMG Tables'!$H$2:$H$7)</f>
        <v>328440000</v>
      </c>
      <c r="ADF32" s="1">
        <f>LOOKUP($A32,'DMG Tables'!$P$2:$P$35,'DMG Tables'!$O$2:$O$35)*ADF$1*LOOKUP(ADF$1,'DMG Tables'!$G$2:$G$7,'DMG Tables'!$H$2:$H$7)</f>
        <v>328860000</v>
      </c>
      <c r="ADG32" s="1">
        <f>LOOKUP($A32,'DMG Tables'!$P$2:$P$35,'DMG Tables'!$O$2:$O$35)*ADG$1*LOOKUP(ADG$1,'DMG Tables'!$G$2:$G$7,'DMG Tables'!$H$2:$H$7)</f>
        <v>329280000</v>
      </c>
      <c r="ADH32" s="1">
        <f>LOOKUP($A32,'DMG Tables'!$P$2:$P$35,'DMG Tables'!$O$2:$O$35)*ADH$1*LOOKUP(ADH$1,'DMG Tables'!$G$2:$G$7,'DMG Tables'!$H$2:$H$7)</f>
        <v>329700000</v>
      </c>
      <c r="ADI32" s="1">
        <f>LOOKUP($A32,'DMG Tables'!$P$2:$P$35,'DMG Tables'!$O$2:$O$35)*ADI$1*LOOKUP(ADI$1,'DMG Tables'!$G$2:$G$7,'DMG Tables'!$H$2:$H$7)</f>
        <v>330120000</v>
      </c>
      <c r="ADJ32" s="1">
        <f>LOOKUP($A32,'DMG Tables'!$P$2:$P$35,'DMG Tables'!$O$2:$O$35)*ADJ$1*LOOKUP(ADJ$1,'DMG Tables'!$G$2:$G$7,'DMG Tables'!$H$2:$H$7)</f>
        <v>330540000</v>
      </c>
      <c r="ADK32" s="1">
        <f>LOOKUP($A32,'DMG Tables'!$P$2:$P$35,'DMG Tables'!$O$2:$O$35)*ADK$1*LOOKUP(ADK$1,'DMG Tables'!$G$2:$G$7,'DMG Tables'!$H$2:$H$7)</f>
        <v>330960000</v>
      </c>
      <c r="ADL32" s="1">
        <f>LOOKUP($A32,'DMG Tables'!$P$2:$P$35,'DMG Tables'!$O$2:$O$35)*ADL$1*LOOKUP(ADL$1,'DMG Tables'!$G$2:$G$7,'DMG Tables'!$H$2:$H$7)</f>
        <v>331380000</v>
      </c>
      <c r="ADM32" s="1">
        <f>LOOKUP($A32,'DMG Tables'!$P$2:$P$35,'DMG Tables'!$O$2:$O$35)*ADM$1*LOOKUP(ADM$1,'DMG Tables'!$G$2:$G$7,'DMG Tables'!$H$2:$H$7)</f>
        <v>331800000</v>
      </c>
      <c r="ADN32" s="1">
        <f>LOOKUP($A32,'DMG Tables'!$P$2:$P$35,'DMG Tables'!$O$2:$O$35)*ADN$1*LOOKUP(ADN$1,'DMG Tables'!$G$2:$G$7,'DMG Tables'!$H$2:$H$7)</f>
        <v>332220000</v>
      </c>
      <c r="ADO32" s="1">
        <f>LOOKUP($A32,'DMG Tables'!$P$2:$P$35,'DMG Tables'!$O$2:$O$35)*ADO$1*LOOKUP(ADO$1,'DMG Tables'!$G$2:$G$7,'DMG Tables'!$H$2:$H$7)</f>
        <v>332640000</v>
      </c>
      <c r="ADP32" s="1">
        <f>LOOKUP($A32,'DMG Tables'!$P$2:$P$35,'DMG Tables'!$O$2:$O$35)*ADP$1*LOOKUP(ADP$1,'DMG Tables'!$G$2:$G$7,'DMG Tables'!$H$2:$H$7)</f>
        <v>333060000</v>
      </c>
      <c r="ADQ32" s="1">
        <f>LOOKUP($A32,'DMG Tables'!$P$2:$P$35,'DMG Tables'!$O$2:$O$35)*ADQ$1*LOOKUP(ADQ$1,'DMG Tables'!$G$2:$G$7,'DMG Tables'!$H$2:$H$7)</f>
        <v>333480000</v>
      </c>
      <c r="ADR32" s="1">
        <f>LOOKUP($A32,'DMG Tables'!$P$2:$P$35,'DMG Tables'!$O$2:$O$35)*ADR$1*LOOKUP(ADR$1,'DMG Tables'!$G$2:$G$7,'DMG Tables'!$H$2:$H$7)</f>
        <v>333900000</v>
      </c>
      <c r="ADS32" s="1">
        <f>LOOKUP($A32,'DMG Tables'!$P$2:$P$35,'DMG Tables'!$O$2:$O$35)*ADS$1*LOOKUP(ADS$1,'DMG Tables'!$G$2:$G$7,'DMG Tables'!$H$2:$H$7)</f>
        <v>334320000</v>
      </c>
      <c r="ADT32" s="1">
        <f>LOOKUP($A32,'DMG Tables'!$P$2:$P$35,'DMG Tables'!$O$2:$O$35)*ADT$1*LOOKUP(ADT$1,'DMG Tables'!$G$2:$G$7,'DMG Tables'!$H$2:$H$7)</f>
        <v>334740000</v>
      </c>
      <c r="ADU32" s="1">
        <f>LOOKUP($A32,'DMG Tables'!$P$2:$P$35,'DMG Tables'!$O$2:$O$35)*ADU$1*LOOKUP(ADU$1,'DMG Tables'!$G$2:$G$7,'DMG Tables'!$H$2:$H$7)</f>
        <v>335160000</v>
      </c>
      <c r="ADV32" s="1">
        <f>LOOKUP($A32,'DMG Tables'!$P$2:$P$35,'DMG Tables'!$O$2:$O$35)*ADV$1*LOOKUP(ADV$1,'DMG Tables'!$G$2:$G$7,'DMG Tables'!$H$2:$H$7)</f>
        <v>335580000</v>
      </c>
      <c r="ADW32" s="1">
        <f>LOOKUP($A32,'DMG Tables'!$P$2:$P$35,'DMG Tables'!$O$2:$O$35)*ADW$1*LOOKUP(ADW$1,'DMG Tables'!$G$2:$G$7,'DMG Tables'!$H$2:$H$7)</f>
        <v>336000000</v>
      </c>
      <c r="ADX32" s="1">
        <f>LOOKUP($A32,'DMG Tables'!$P$2:$P$35,'DMG Tables'!$O$2:$O$35)*ADX$1*LOOKUP(ADX$1,'DMG Tables'!$G$2:$G$7,'DMG Tables'!$H$2:$H$7)</f>
        <v>336420000</v>
      </c>
      <c r="ADY32" s="1">
        <f>LOOKUP($A32,'DMG Tables'!$P$2:$P$35,'DMG Tables'!$O$2:$O$35)*ADY$1*LOOKUP(ADY$1,'DMG Tables'!$G$2:$G$7,'DMG Tables'!$H$2:$H$7)</f>
        <v>336840000</v>
      </c>
      <c r="ADZ32" s="1">
        <f>LOOKUP($A32,'DMG Tables'!$P$2:$P$35,'DMG Tables'!$O$2:$O$35)*ADZ$1*LOOKUP(ADZ$1,'DMG Tables'!$G$2:$G$7,'DMG Tables'!$H$2:$H$7)</f>
        <v>337260000</v>
      </c>
      <c r="AEA32" s="1">
        <f>LOOKUP($A32,'DMG Tables'!$P$2:$P$35,'DMG Tables'!$O$2:$O$35)*AEA$1*LOOKUP(AEA$1,'DMG Tables'!$G$2:$G$7,'DMG Tables'!$H$2:$H$7)</f>
        <v>337680000</v>
      </c>
      <c r="AEB32" s="1">
        <f>LOOKUP($A32,'DMG Tables'!$P$2:$P$35,'DMG Tables'!$O$2:$O$35)*AEB$1*LOOKUP(AEB$1,'DMG Tables'!$G$2:$G$7,'DMG Tables'!$H$2:$H$7)</f>
        <v>338100000</v>
      </c>
      <c r="AEC32" s="1">
        <f>LOOKUP($A32,'DMG Tables'!$P$2:$P$35,'DMG Tables'!$O$2:$O$35)*AEC$1*LOOKUP(AEC$1,'DMG Tables'!$G$2:$G$7,'DMG Tables'!$H$2:$H$7)</f>
        <v>338520000</v>
      </c>
      <c r="AED32" s="1">
        <f>LOOKUP($A32,'DMG Tables'!$P$2:$P$35,'DMG Tables'!$O$2:$O$35)*AED$1*LOOKUP(AED$1,'DMG Tables'!$G$2:$G$7,'DMG Tables'!$H$2:$H$7)</f>
        <v>338940000</v>
      </c>
      <c r="AEE32" s="1">
        <f>LOOKUP($A32,'DMG Tables'!$P$2:$P$35,'DMG Tables'!$O$2:$O$35)*AEE$1*LOOKUP(AEE$1,'DMG Tables'!$G$2:$G$7,'DMG Tables'!$H$2:$H$7)</f>
        <v>339360000</v>
      </c>
      <c r="AEF32" s="1">
        <f>LOOKUP($A32,'DMG Tables'!$P$2:$P$35,'DMG Tables'!$O$2:$O$35)*AEF$1*LOOKUP(AEF$1,'DMG Tables'!$G$2:$G$7,'DMG Tables'!$H$2:$H$7)</f>
        <v>339780000</v>
      </c>
      <c r="AEG32" s="1">
        <f>LOOKUP($A32,'DMG Tables'!$P$2:$P$35,'DMG Tables'!$O$2:$O$35)*AEG$1*LOOKUP(AEG$1,'DMG Tables'!$G$2:$G$7,'DMG Tables'!$H$2:$H$7)</f>
        <v>340200000</v>
      </c>
      <c r="AEH32" s="1">
        <f>LOOKUP($A32,'DMG Tables'!$P$2:$P$35,'DMG Tables'!$O$2:$O$35)*AEH$1*LOOKUP(AEH$1,'DMG Tables'!$G$2:$G$7,'DMG Tables'!$H$2:$H$7)</f>
        <v>340620000</v>
      </c>
      <c r="AEI32" s="1">
        <f>LOOKUP($A32,'DMG Tables'!$P$2:$P$35,'DMG Tables'!$O$2:$O$35)*AEI$1*LOOKUP(AEI$1,'DMG Tables'!$G$2:$G$7,'DMG Tables'!$H$2:$H$7)</f>
        <v>341040000</v>
      </c>
      <c r="AEJ32" s="1">
        <f>LOOKUP($A32,'DMG Tables'!$P$2:$P$35,'DMG Tables'!$O$2:$O$35)*AEJ$1*LOOKUP(AEJ$1,'DMG Tables'!$G$2:$G$7,'DMG Tables'!$H$2:$H$7)</f>
        <v>341460000</v>
      </c>
      <c r="AEK32" s="1">
        <f>LOOKUP($A32,'DMG Tables'!$P$2:$P$35,'DMG Tables'!$O$2:$O$35)*AEK$1*LOOKUP(AEK$1,'DMG Tables'!$G$2:$G$7,'DMG Tables'!$H$2:$H$7)</f>
        <v>341880000</v>
      </c>
      <c r="AEL32" s="1">
        <f>LOOKUP($A32,'DMG Tables'!$P$2:$P$35,'DMG Tables'!$O$2:$O$35)*AEL$1*LOOKUP(AEL$1,'DMG Tables'!$G$2:$G$7,'DMG Tables'!$H$2:$H$7)</f>
        <v>342300000</v>
      </c>
      <c r="AEM32" s="1">
        <f>LOOKUP($A32,'DMG Tables'!$P$2:$P$35,'DMG Tables'!$O$2:$O$35)*AEM$1*LOOKUP(AEM$1,'DMG Tables'!$G$2:$G$7,'DMG Tables'!$H$2:$H$7)</f>
        <v>342720000</v>
      </c>
      <c r="AEN32" s="1">
        <f>LOOKUP($A32,'DMG Tables'!$P$2:$P$35,'DMG Tables'!$O$2:$O$35)*AEN$1*LOOKUP(AEN$1,'DMG Tables'!$G$2:$G$7,'DMG Tables'!$H$2:$H$7)</f>
        <v>343140000</v>
      </c>
      <c r="AEO32" s="1">
        <f>LOOKUP($A32,'DMG Tables'!$P$2:$P$35,'DMG Tables'!$O$2:$O$35)*AEO$1*LOOKUP(AEO$1,'DMG Tables'!$G$2:$G$7,'DMG Tables'!$H$2:$H$7)</f>
        <v>343560000</v>
      </c>
      <c r="AEP32" s="1">
        <f>LOOKUP($A32,'DMG Tables'!$P$2:$P$35,'DMG Tables'!$O$2:$O$35)*AEP$1*LOOKUP(AEP$1,'DMG Tables'!$G$2:$G$7,'DMG Tables'!$H$2:$H$7)</f>
        <v>343980000</v>
      </c>
      <c r="AEQ32" s="1">
        <f>LOOKUP($A32,'DMG Tables'!$P$2:$P$35,'DMG Tables'!$O$2:$O$35)*AEQ$1*LOOKUP(AEQ$1,'DMG Tables'!$G$2:$G$7,'DMG Tables'!$H$2:$H$7)</f>
        <v>344400000</v>
      </c>
      <c r="AER32" s="1">
        <f>LOOKUP($A32,'DMG Tables'!$P$2:$P$35,'DMG Tables'!$O$2:$O$35)*AER$1*LOOKUP(AER$1,'DMG Tables'!$G$2:$G$7,'DMG Tables'!$H$2:$H$7)</f>
        <v>344820000</v>
      </c>
      <c r="AES32" s="1">
        <f>LOOKUP($A32,'DMG Tables'!$P$2:$P$35,'DMG Tables'!$O$2:$O$35)*AES$1*LOOKUP(AES$1,'DMG Tables'!$G$2:$G$7,'DMG Tables'!$H$2:$H$7)</f>
        <v>345240000</v>
      </c>
      <c r="AET32" s="1">
        <f>LOOKUP($A32,'DMG Tables'!$P$2:$P$35,'DMG Tables'!$O$2:$O$35)*AET$1*LOOKUP(AET$1,'DMG Tables'!$G$2:$G$7,'DMG Tables'!$H$2:$H$7)</f>
        <v>345660000</v>
      </c>
      <c r="AEU32" s="1">
        <f>LOOKUP($A32,'DMG Tables'!$P$2:$P$35,'DMG Tables'!$O$2:$O$35)*AEU$1*LOOKUP(AEU$1,'DMG Tables'!$G$2:$G$7,'DMG Tables'!$H$2:$H$7)</f>
        <v>346080000</v>
      </c>
      <c r="AEV32" s="1">
        <f>LOOKUP($A32,'DMG Tables'!$P$2:$P$35,'DMG Tables'!$O$2:$O$35)*AEV$1*LOOKUP(AEV$1,'DMG Tables'!$G$2:$G$7,'DMG Tables'!$H$2:$H$7)</f>
        <v>346500000</v>
      </c>
      <c r="AEW32" s="1">
        <f>LOOKUP($A32,'DMG Tables'!$P$2:$P$35,'DMG Tables'!$O$2:$O$35)*AEW$1*LOOKUP(AEW$1,'DMG Tables'!$G$2:$G$7,'DMG Tables'!$H$2:$H$7)</f>
        <v>346920000</v>
      </c>
      <c r="AEX32" s="1">
        <f>LOOKUP($A32,'DMG Tables'!$P$2:$P$35,'DMG Tables'!$O$2:$O$35)*AEX$1*LOOKUP(AEX$1,'DMG Tables'!$G$2:$G$7,'DMG Tables'!$H$2:$H$7)</f>
        <v>347340000</v>
      </c>
      <c r="AEY32" s="1">
        <f>LOOKUP($A32,'DMG Tables'!$P$2:$P$35,'DMG Tables'!$O$2:$O$35)*AEY$1*LOOKUP(AEY$1,'DMG Tables'!$G$2:$G$7,'DMG Tables'!$H$2:$H$7)</f>
        <v>347760000</v>
      </c>
      <c r="AEZ32" s="1">
        <f>LOOKUP($A32,'DMG Tables'!$P$2:$P$35,'DMG Tables'!$O$2:$O$35)*AEZ$1*LOOKUP(AEZ$1,'DMG Tables'!$G$2:$G$7,'DMG Tables'!$H$2:$H$7)</f>
        <v>348180000</v>
      </c>
      <c r="AFA32" s="1">
        <f>LOOKUP($A32,'DMG Tables'!$P$2:$P$35,'DMG Tables'!$O$2:$O$35)*AFA$1*LOOKUP(AFA$1,'DMG Tables'!$G$2:$G$7,'DMG Tables'!$H$2:$H$7)</f>
        <v>348600000</v>
      </c>
      <c r="AFB32" s="1">
        <f>LOOKUP($A32,'DMG Tables'!$P$2:$P$35,'DMG Tables'!$O$2:$O$35)*AFB$1*LOOKUP(AFB$1,'DMG Tables'!$G$2:$G$7,'DMG Tables'!$H$2:$H$7)</f>
        <v>349020000</v>
      </c>
      <c r="AFC32" s="1">
        <f>LOOKUP($A32,'DMG Tables'!$P$2:$P$35,'DMG Tables'!$O$2:$O$35)*AFC$1*LOOKUP(AFC$1,'DMG Tables'!$G$2:$G$7,'DMG Tables'!$H$2:$H$7)</f>
        <v>349440000</v>
      </c>
      <c r="AFD32" s="1">
        <f>LOOKUP($A32,'DMG Tables'!$P$2:$P$35,'DMG Tables'!$O$2:$O$35)*AFD$1*LOOKUP(AFD$1,'DMG Tables'!$G$2:$G$7,'DMG Tables'!$H$2:$H$7)</f>
        <v>349860000</v>
      </c>
      <c r="AFE32" s="1">
        <f>LOOKUP($A32,'DMG Tables'!$P$2:$P$35,'DMG Tables'!$O$2:$O$35)*AFE$1*LOOKUP(AFE$1,'DMG Tables'!$G$2:$G$7,'DMG Tables'!$H$2:$H$7)</f>
        <v>350280000</v>
      </c>
      <c r="AFF32" s="1">
        <f>LOOKUP($A32,'DMG Tables'!$P$2:$P$35,'DMG Tables'!$O$2:$O$35)*AFF$1*LOOKUP(AFF$1,'DMG Tables'!$G$2:$G$7,'DMG Tables'!$H$2:$H$7)</f>
        <v>350700000</v>
      </c>
      <c r="AFG32" s="1">
        <f>LOOKUP($A32,'DMG Tables'!$P$2:$P$35,'DMG Tables'!$O$2:$O$35)*AFG$1*LOOKUP(AFG$1,'DMG Tables'!$G$2:$G$7,'DMG Tables'!$H$2:$H$7)</f>
        <v>351120000</v>
      </c>
      <c r="AFH32" s="1">
        <f>LOOKUP($A32,'DMG Tables'!$P$2:$P$35,'DMG Tables'!$O$2:$O$35)*AFH$1*LOOKUP(AFH$1,'DMG Tables'!$G$2:$G$7,'DMG Tables'!$H$2:$H$7)</f>
        <v>351540000</v>
      </c>
      <c r="AFI32" s="1">
        <f>LOOKUP($A32,'DMG Tables'!$P$2:$P$35,'DMG Tables'!$O$2:$O$35)*AFI$1*LOOKUP(AFI$1,'DMG Tables'!$G$2:$G$7,'DMG Tables'!$H$2:$H$7)</f>
        <v>351960000</v>
      </c>
      <c r="AFJ32" s="1">
        <f>LOOKUP($A32,'DMG Tables'!$P$2:$P$35,'DMG Tables'!$O$2:$O$35)*AFJ$1*LOOKUP(AFJ$1,'DMG Tables'!$G$2:$G$7,'DMG Tables'!$H$2:$H$7)</f>
        <v>352380000</v>
      </c>
      <c r="AFK32" s="1">
        <f>LOOKUP($A32,'DMG Tables'!$P$2:$P$35,'DMG Tables'!$O$2:$O$35)*AFK$1*LOOKUP(AFK$1,'DMG Tables'!$G$2:$G$7,'DMG Tables'!$H$2:$H$7)</f>
        <v>352800000</v>
      </c>
      <c r="AFL32" s="1">
        <f>LOOKUP($A32,'DMG Tables'!$P$2:$P$35,'DMG Tables'!$O$2:$O$35)*AFL$1*LOOKUP(AFL$1,'DMG Tables'!$G$2:$G$7,'DMG Tables'!$H$2:$H$7)</f>
        <v>353220000</v>
      </c>
      <c r="AFM32" s="1">
        <f>LOOKUP($A32,'DMG Tables'!$P$2:$P$35,'DMG Tables'!$O$2:$O$35)*AFM$1*LOOKUP(AFM$1,'DMG Tables'!$G$2:$G$7,'DMG Tables'!$H$2:$H$7)</f>
        <v>353640000</v>
      </c>
      <c r="AFN32" s="1">
        <f>LOOKUP($A32,'DMG Tables'!$P$2:$P$35,'DMG Tables'!$O$2:$O$35)*AFN$1*LOOKUP(AFN$1,'DMG Tables'!$G$2:$G$7,'DMG Tables'!$H$2:$H$7)</f>
        <v>354060000</v>
      </c>
      <c r="AFO32" s="1">
        <f>LOOKUP($A32,'DMG Tables'!$P$2:$P$35,'DMG Tables'!$O$2:$O$35)*AFO$1*LOOKUP(AFO$1,'DMG Tables'!$G$2:$G$7,'DMG Tables'!$H$2:$H$7)</f>
        <v>354480000</v>
      </c>
      <c r="AFP32" s="1">
        <f>LOOKUP($A32,'DMG Tables'!$P$2:$P$35,'DMG Tables'!$O$2:$O$35)*AFP$1*LOOKUP(AFP$1,'DMG Tables'!$G$2:$G$7,'DMG Tables'!$H$2:$H$7)</f>
        <v>354900000</v>
      </c>
      <c r="AFQ32" s="1">
        <f>LOOKUP($A32,'DMG Tables'!$P$2:$P$35,'DMG Tables'!$O$2:$O$35)*AFQ$1*LOOKUP(AFQ$1,'DMG Tables'!$G$2:$G$7,'DMG Tables'!$H$2:$H$7)</f>
        <v>355320000</v>
      </c>
      <c r="AFR32" s="1">
        <f>LOOKUP($A32,'DMG Tables'!$P$2:$P$35,'DMG Tables'!$O$2:$O$35)*AFR$1*LOOKUP(AFR$1,'DMG Tables'!$G$2:$G$7,'DMG Tables'!$H$2:$H$7)</f>
        <v>355740000</v>
      </c>
      <c r="AFS32" s="1">
        <f>LOOKUP($A32,'DMG Tables'!$P$2:$P$35,'DMG Tables'!$O$2:$O$35)*AFS$1*LOOKUP(AFS$1,'DMG Tables'!$G$2:$G$7,'DMG Tables'!$H$2:$H$7)</f>
        <v>356160000</v>
      </c>
      <c r="AFT32" s="1">
        <f>LOOKUP($A32,'DMG Tables'!$P$2:$P$35,'DMG Tables'!$O$2:$O$35)*AFT$1*LOOKUP(AFT$1,'DMG Tables'!$G$2:$G$7,'DMG Tables'!$H$2:$H$7)</f>
        <v>356580000</v>
      </c>
      <c r="AFU32" s="1">
        <f>LOOKUP($A32,'DMG Tables'!$P$2:$P$35,'DMG Tables'!$O$2:$O$35)*AFU$1*LOOKUP(AFU$1,'DMG Tables'!$G$2:$G$7,'DMG Tables'!$H$2:$H$7)</f>
        <v>357000000</v>
      </c>
      <c r="AFV32" s="1">
        <f>LOOKUP($A32,'DMG Tables'!$P$2:$P$35,'DMG Tables'!$O$2:$O$35)*AFV$1*LOOKUP(AFV$1,'DMG Tables'!$G$2:$G$7,'DMG Tables'!$H$2:$H$7)</f>
        <v>357420000</v>
      </c>
      <c r="AFW32" s="1">
        <f>LOOKUP($A32,'DMG Tables'!$P$2:$P$35,'DMG Tables'!$O$2:$O$35)*AFW$1*LOOKUP(AFW$1,'DMG Tables'!$G$2:$G$7,'DMG Tables'!$H$2:$H$7)</f>
        <v>357840000</v>
      </c>
      <c r="AFX32" s="1">
        <f>LOOKUP($A32,'DMG Tables'!$P$2:$P$35,'DMG Tables'!$O$2:$O$35)*AFX$1*LOOKUP(AFX$1,'DMG Tables'!$G$2:$G$7,'DMG Tables'!$H$2:$H$7)</f>
        <v>358260000</v>
      </c>
      <c r="AFY32" s="1">
        <f>LOOKUP($A32,'DMG Tables'!$P$2:$P$35,'DMG Tables'!$O$2:$O$35)*AFY$1*LOOKUP(AFY$1,'DMG Tables'!$G$2:$G$7,'DMG Tables'!$H$2:$H$7)</f>
        <v>358680000</v>
      </c>
      <c r="AFZ32" s="1">
        <f>LOOKUP($A32,'DMG Tables'!$P$2:$P$35,'DMG Tables'!$O$2:$O$35)*AFZ$1*LOOKUP(AFZ$1,'DMG Tables'!$G$2:$G$7,'DMG Tables'!$H$2:$H$7)</f>
        <v>359100000</v>
      </c>
      <c r="AGA32" s="1">
        <f>LOOKUP($A32,'DMG Tables'!$P$2:$P$35,'DMG Tables'!$O$2:$O$35)*AGA$1*LOOKUP(AGA$1,'DMG Tables'!$G$2:$G$7,'DMG Tables'!$H$2:$H$7)</f>
        <v>359520000</v>
      </c>
      <c r="AGB32" s="1">
        <f>LOOKUP($A32,'DMG Tables'!$P$2:$P$35,'DMG Tables'!$O$2:$O$35)*AGB$1*LOOKUP(AGB$1,'DMG Tables'!$G$2:$G$7,'DMG Tables'!$H$2:$H$7)</f>
        <v>359940000</v>
      </c>
      <c r="AGC32" s="1">
        <f>LOOKUP($A32,'DMG Tables'!$P$2:$P$35,'DMG Tables'!$O$2:$O$35)*AGC$1*LOOKUP(AGC$1,'DMG Tables'!$G$2:$G$7,'DMG Tables'!$H$2:$H$7)</f>
        <v>360360000</v>
      </c>
      <c r="AGD32" s="1">
        <f>LOOKUP($A32,'DMG Tables'!$P$2:$P$35,'DMG Tables'!$O$2:$O$35)*AGD$1*LOOKUP(AGD$1,'DMG Tables'!$G$2:$G$7,'DMG Tables'!$H$2:$H$7)</f>
        <v>360780000</v>
      </c>
      <c r="AGE32" s="1">
        <f>LOOKUP($A32,'DMG Tables'!$P$2:$P$35,'DMG Tables'!$O$2:$O$35)*AGE$1*LOOKUP(AGE$1,'DMG Tables'!$G$2:$G$7,'DMG Tables'!$H$2:$H$7)</f>
        <v>361200000</v>
      </c>
      <c r="AGF32" s="1">
        <f>LOOKUP($A32,'DMG Tables'!$P$2:$P$35,'DMG Tables'!$O$2:$O$35)*AGF$1*LOOKUP(AGF$1,'DMG Tables'!$G$2:$G$7,'DMG Tables'!$H$2:$H$7)</f>
        <v>361620000</v>
      </c>
      <c r="AGG32" s="1">
        <f>LOOKUP($A32,'DMG Tables'!$P$2:$P$35,'DMG Tables'!$O$2:$O$35)*AGG$1*LOOKUP(AGG$1,'DMG Tables'!$G$2:$G$7,'DMG Tables'!$H$2:$H$7)</f>
        <v>362040000</v>
      </c>
      <c r="AGH32" s="1">
        <f>LOOKUP($A32,'DMG Tables'!$P$2:$P$35,'DMG Tables'!$O$2:$O$35)*AGH$1*LOOKUP(AGH$1,'DMG Tables'!$G$2:$G$7,'DMG Tables'!$H$2:$H$7)</f>
        <v>362460000</v>
      </c>
      <c r="AGI32" s="1">
        <f>LOOKUP($A32,'DMG Tables'!$P$2:$P$35,'DMG Tables'!$O$2:$O$35)*AGI$1*LOOKUP(AGI$1,'DMG Tables'!$G$2:$G$7,'DMG Tables'!$H$2:$H$7)</f>
        <v>362880000</v>
      </c>
      <c r="AGJ32" s="1">
        <f>LOOKUP($A32,'DMG Tables'!$P$2:$P$35,'DMG Tables'!$O$2:$O$35)*AGJ$1*LOOKUP(AGJ$1,'DMG Tables'!$G$2:$G$7,'DMG Tables'!$H$2:$H$7)</f>
        <v>363300000</v>
      </c>
      <c r="AGK32" s="1">
        <f>LOOKUP($A32,'DMG Tables'!$P$2:$P$35,'DMG Tables'!$O$2:$O$35)*AGK$1*LOOKUP(AGK$1,'DMG Tables'!$G$2:$G$7,'DMG Tables'!$H$2:$H$7)</f>
        <v>363720000</v>
      </c>
      <c r="AGL32" s="1">
        <f>LOOKUP($A32,'DMG Tables'!$P$2:$P$35,'DMG Tables'!$O$2:$O$35)*AGL$1*LOOKUP(AGL$1,'DMG Tables'!$G$2:$G$7,'DMG Tables'!$H$2:$H$7)</f>
        <v>364140000</v>
      </c>
      <c r="AGM32" s="1">
        <f>LOOKUP($A32,'DMG Tables'!$P$2:$P$35,'DMG Tables'!$O$2:$O$35)*AGM$1*LOOKUP(AGM$1,'DMG Tables'!$G$2:$G$7,'DMG Tables'!$H$2:$H$7)</f>
        <v>364560000</v>
      </c>
      <c r="AGN32" s="1">
        <f>LOOKUP($A32,'DMG Tables'!$P$2:$P$35,'DMG Tables'!$O$2:$O$35)*AGN$1*LOOKUP(AGN$1,'DMG Tables'!$G$2:$G$7,'DMG Tables'!$H$2:$H$7)</f>
        <v>364980000</v>
      </c>
      <c r="AGO32" s="1">
        <f>LOOKUP($A32,'DMG Tables'!$P$2:$P$35,'DMG Tables'!$O$2:$O$35)*AGO$1*LOOKUP(AGO$1,'DMG Tables'!$G$2:$G$7,'DMG Tables'!$H$2:$H$7)</f>
        <v>365400000</v>
      </c>
      <c r="AGP32" s="1">
        <f>LOOKUP($A32,'DMG Tables'!$P$2:$P$35,'DMG Tables'!$O$2:$O$35)*AGP$1*LOOKUP(AGP$1,'DMG Tables'!$G$2:$G$7,'DMG Tables'!$H$2:$H$7)</f>
        <v>365820000</v>
      </c>
      <c r="AGQ32" s="1">
        <f>LOOKUP($A32,'DMG Tables'!$P$2:$P$35,'DMG Tables'!$O$2:$O$35)*AGQ$1*LOOKUP(AGQ$1,'DMG Tables'!$G$2:$G$7,'DMG Tables'!$H$2:$H$7)</f>
        <v>366240000</v>
      </c>
      <c r="AGR32" s="1">
        <f>LOOKUP($A32,'DMG Tables'!$P$2:$P$35,'DMG Tables'!$O$2:$O$35)*AGR$1*LOOKUP(AGR$1,'DMG Tables'!$G$2:$G$7,'DMG Tables'!$H$2:$H$7)</f>
        <v>366660000</v>
      </c>
      <c r="AGS32" s="1">
        <f>LOOKUP($A32,'DMG Tables'!$P$2:$P$35,'DMG Tables'!$O$2:$O$35)*AGS$1*LOOKUP(AGS$1,'DMG Tables'!$G$2:$G$7,'DMG Tables'!$H$2:$H$7)</f>
        <v>367080000</v>
      </c>
      <c r="AGT32" s="1">
        <f>LOOKUP($A32,'DMG Tables'!$P$2:$P$35,'DMG Tables'!$O$2:$O$35)*AGT$1*LOOKUP(AGT$1,'DMG Tables'!$G$2:$G$7,'DMG Tables'!$H$2:$H$7)</f>
        <v>367500000</v>
      </c>
      <c r="AGU32" s="1">
        <f>LOOKUP($A32,'DMG Tables'!$P$2:$P$35,'DMG Tables'!$O$2:$O$35)*AGU$1*LOOKUP(AGU$1,'DMG Tables'!$G$2:$G$7,'DMG Tables'!$H$2:$H$7)</f>
        <v>367920000</v>
      </c>
      <c r="AGV32" s="1">
        <f>LOOKUP($A32,'DMG Tables'!$P$2:$P$35,'DMG Tables'!$O$2:$O$35)*AGV$1*LOOKUP(AGV$1,'DMG Tables'!$G$2:$G$7,'DMG Tables'!$H$2:$H$7)</f>
        <v>368340000</v>
      </c>
      <c r="AGW32" s="1">
        <f>LOOKUP($A32,'DMG Tables'!$P$2:$P$35,'DMG Tables'!$O$2:$O$35)*AGW$1*LOOKUP(AGW$1,'DMG Tables'!$G$2:$G$7,'DMG Tables'!$H$2:$H$7)</f>
        <v>368760000</v>
      </c>
      <c r="AGX32" s="1">
        <f>LOOKUP($A32,'DMG Tables'!$P$2:$P$35,'DMG Tables'!$O$2:$O$35)*AGX$1*LOOKUP(AGX$1,'DMG Tables'!$G$2:$G$7,'DMG Tables'!$H$2:$H$7)</f>
        <v>369180000</v>
      </c>
      <c r="AGY32" s="1">
        <f>LOOKUP($A32,'DMG Tables'!$P$2:$P$35,'DMG Tables'!$O$2:$O$35)*AGY$1*LOOKUP(AGY$1,'DMG Tables'!$G$2:$G$7,'DMG Tables'!$H$2:$H$7)</f>
        <v>369600000</v>
      </c>
      <c r="AGZ32" s="1">
        <f>LOOKUP($A32,'DMG Tables'!$P$2:$P$35,'DMG Tables'!$O$2:$O$35)*AGZ$1*LOOKUP(AGZ$1,'DMG Tables'!$G$2:$G$7,'DMG Tables'!$H$2:$H$7)</f>
        <v>370020000</v>
      </c>
      <c r="AHA32" s="1">
        <f>LOOKUP($A32,'DMG Tables'!$P$2:$P$35,'DMG Tables'!$O$2:$O$35)*AHA$1*LOOKUP(AHA$1,'DMG Tables'!$G$2:$G$7,'DMG Tables'!$H$2:$H$7)</f>
        <v>370440000</v>
      </c>
      <c r="AHB32" s="1">
        <f>LOOKUP($A32,'DMG Tables'!$P$2:$P$35,'DMG Tables'!$O$2:$O$35)*AHB$1*LOOKUP(AHB$1,'DMG Tables'!$G$2:$G$7,'DMG Tables'!$H$2:$H$7)</f>
        <v>370860000</v>
      </c>
      <c r="AHC32" s="1">
        <f>LOOKUP($A32,'DMG Tables'!$P$2:$P$35,'DMG Tables'!$O$2:$O$35)*AHC$1*LOOKUP(AHC$1,'DMG Tables'!$G$2:$G$7,'DMG Tables'!$H$2:$H$7)</f>
        <v>371280000</v>
      </c>
      <c r="AHD32" s="1">
        <f>LOOKUP($A32,'DMG Tables'!$P$2:$P$35,'DMG Tables'!$O$2:$O$35)*AHD$1*LOOKUP(AHD$1,'DMG Tables'!$G$2:$G$7,'DMG Tables'!$H$2:$H$7)</f>
        <v>371700000</v>
      </c>
      <c r="AHE32" s="1">
        <f>LOOKUP($A32,'DMG Tables'!$P$2:$P$35,'DMG Tables'!$O$2:$O$35)*AHE$1*LOOKUP(AHE$1,'DMG Tables'!$G$2:$G$7,'DMG Tables'!$H$2:$H$7)</f>
        <v>372120000</v>
      </c>
      <c r="AHF32" s="1">
        <f>LOOKUP($A32,'DMG Tables'!$P$2:$P$35,'DMG Tables'!$O$2:$O$35)*AHF$1*LOOKUP(AHF$1,'DMG Tables'!$G$2:$G$7,'DMG Tables'!$H$2:$H$7)</f>
        <v>372540000</v>
      </c>
      <c r="AHG32" s="1">
        <f>LOOKUP($A32,'DMG Tables'!$P$2:$P$35,'DMG Tables'!$O$2:$O$35)*AHG$1*LOOKUP(AHG$1,'DMG Tables'!$G$2:$G$7,'DMG Tables'!$H$2:$H$7)</f>
        <v>372960000</v>
      </c>
      <c r="AHH32" s="1">
        <f>LOOKUP($A32,'DMG Tables'!$P$2:$P$35,'DMG Tables'!$O$2:$O$35)*AHH$1*LOOKUP(AHH$1,'DMG Tables'!$G$2:$G$7,'DMG Tables'!$H$2:$H$7)</f>
        <v>373380000</v>
      </c>
      <c r="AHI32" s="1">
        <f>LOOKUP($A32,'DMG Tables'!$P$2:$P$35,'DMG Tables'!$O$2:$O$35)*AHI$1*LOOKUP(AHI$1,'DMG Tables'!$G$2:$G$7,'DMG Tables'!$H$2:$H$7)</f>
        <v>373800000</v>
      </c>
      <c r="AHJ32" s="1">
        <f>LOOKUP($A32,'DMG Tables'!$P$2:$P$35,'DMG Tables'!$O$2:$O$35)*AHJ$1*LOOKUP(AHJ$1,'DMG Tables'!$G$2:$G$7,'DMG Tables'!$H$2:$H$7)</f>
        <v>374220000</v>
      </c>
      <c r="AHK32" s="1">
        <f>LOOKUP($A32,'DMG Tables'!$P$2:$P$35,'DMG Tables'!$O$2:$O$35)*AHK$1*LOOKUP(AHK$1,'DMG Tables'!$G$2:$G$7,'DMG Tables'!$H$2:$H$7)</f>
        <v>374640000</v>
      </c>
      <c r="AHL32" s="1">
        <f>LOOKUP($A32,'DMG Tables'!$P$2:$P$35,'DMG Tables'!$O$2:$O$35)*AHL$1*LOOKUP(AHL$1,'DMG Tables'!$G$2:$G$7,'DMG Tables'!$H$2:$H$7)</f>
        <v>375060000</v>
      </c>
      <c r="AHM32" s="1">
        <f>LOOKUP($A32,'DMG Tables'!$P$2:$P$35,'DMG Tables'!$O$2:$O$35)*AHM$1*LOOKUP(AHM$1,'DMG Tables'!$G$2:$G$7,'DMG Tables'!$H$2:$H$7)</f>
        <v>375480000</v>
      </c>
      <c r="AHN32" s="1">
        <f>LOOKUP($A32,'DMG Tables'!$P$2:$P$35,'DMG Tables'!$O$2:$O$35)*AHN$1*LOOKUP(AHN$1,'DMG Tables'!$G$2:$G$7,'DMG Tables'!$H$2:$H$7)</f>
        <v>375900000</v>
      </c>
      <c r="AHO32" s="1">
        <f>LOOKUP($A32,'DMG Tables'!$P$2:$P$35,'DMG Tables'!$O$2:$O$35)*AHO$1*LOOKUP(AHO$1,'DMG Tables'!$G$2:$G$7,'DMG Tables'!$H$2:$H$7)</f>
        <v>376320000</v>
      </c>
      <c r="AHP32" s="1">
        <f>LOOKUP($A32,'DMG Tables'!$P$2:$P$35,'DMG Tables'!$O$2:$O$35)*AHP$1*LOOKUP(AHP$1,'DMG Tables'!$G$2:$G$7,'DMG Tables'!$H$2:$H$7)</f>
        <v>376740000</v>
      </c>
      <c r="AHQ32" s="1">
        <f>LOOKUP($A32,'DMG Tables'!$P$2:$P$35,'DMG Tables'!$O$2:$O$35)*AHQ$1*LOOKUP(AHQ$1,'DMG Tables'!$G$2:$G$7,'DMG Tables'!$H$2:$H$7)</f>
        <v>377160000</v>
      </c>
      <c r="AHR32" s="1">
        <f>LOOKUP($A32,'DMG Tables'!$P$2:$P$35,'DMG Tables'!$O$2:$O$35)*AHR$1*LOOKUP(AHR$1,'DMG Tables'!$G$2:$G$7,'DMG Tables'!$H$2:$H$7)</f>
        <v>377580000</v>
      </c>
      <c r="AHS32" s="1">
        <f>LOOKUP($A32,'DMG Tables'!$P$2:$P$35,'DMG Tables'!$O$2:$O$35)*AHS$1*LOOKUP(AHS$1,'DMG Tables'!$G$2:$G$7,'DMG Tables'!$H$2:$H$7)</f>
        <v>378000000</v>
      </c>
      <c r="AHT32" s="1">
        <f>LOOKUP($A32,'DMG Tables'!$P$2:$P$35,'DMG Tables'!$O$2:$O$35)*AHT$1*LOOKUP(AHT$1,'DMG Tables'!$G$2:$G$7,'DMG Tables'!$H$2:$H$7)</f>
        <v>378420000</v>
      </c>
      <c r="AHU32" s="1">
        <f>LOOKUP($A32,'DMG Tables'!$P$2:$P$35,'DMG Tables'!$O$2:$O$35)*AHU$1*LOOKUP(AHU$1,'DMG Tables'!$G$2:$G$7,'DMG Tables'!$H$2:$H$7)</f>
        <v>378840000</v>
      </c>
      <c r="AHV32" s="1">
        <f>LOOKUP($A32,'DMG Tables'!$P$2:$P$35,'DMG Tables'!$O$2:$O$35)*AHV$1*LOOKUP(AHV$1,'DMG Tables'!$G$2:$G$7,'DMG Tables'!$H$2:$H$7)</f>
        <v>379260000</v>
      </c>
      <c r="AHW32" s="1">
        <f>LOOKUP($A32,'DMG Tables'!$P$2:$P$35,'DMG Tables'!$O$2:$O$35)*AHW$1*LOOKUP(AHW$1,'DMG Tables'!$G$2:$G$7,'DMG Tables'!$H$2:$H$7)</f>
        <v>379680000</v>
      </c>
      <c r="AHX32" s="1">
        <f>LOOKUP($A32,'DMG Tables'!$P$2:$P$35,'DMG Tables'!$O$2:$O$35)*AHX$1*LOOKUP(AHX$1,'DMG Tables'!$G$2:$G$7,'DMG Tables'!$H$2:$H$7)</f>
        <v>380100000</v>
      </c>
      <c r="AHY32" s="1">
        <f>LOOKUP($A32,'DMG Tables'!$P$2:$P$35,'DMG Tables'!$O$2:$O$35)*AHY$1*LOOKUP(AHY$1,'DMG Tables'!$G$2:$G$7,'DMG Tables'!$H$2:$H$7)</f>
        <v>380520000</v>
      </c>
      <c r="AHZ32" s="1">
        <f>LOOKUP($A32,'DMG Tables'!$P$2:$P$35,'DMG Tables'!$O$2:$O$35)*AHZ$1*LOOKUP(AHZ$1,'DMG Tables'!$G$2:$G$7,'DMG Tables'!$H$2:$H$7)</f>
        <v>380940000</v>
      </c>
      <c r="AIA32" s="1">
        <f>LOOKUP($A32,'DMG Tables'!$P$2:$P$35,'DMG Tables'!$O$2:$O$35)*AIA$1*LOOKUP(AIA$1,'DMG Tables'!$G$2:$G$7,'DMG Tables'!$H$2:$H$7)</f>
        <v>381360000</v>
      </c>
      <c r="AIB32" s="1">
        <f>LOOKUP($A32,'DMG Tables'!$P$2:$P$35,'DMG Tables'!$O$2:$O$35)*AIB$1*LOOKUP(AIB$1,'DMG Tables'!$G$2:$G$7,'DMG Tables'!$H$2:$H$7)</f>
        <v>381780000</v>
      </c>
      <c r="AIC32" s="1">
        <f>LOOKUP($A32,'DMG Tables'!$P$2:$P$35,'DMG Tables'!$O$2:$O$35)*AIC$1*LOOKUP(AIC$1,'DMG Tables'!$G$2:$G$7,'DMG Tables'!$H$2:$H$7)</f>
        <v>382200000</v>
      </c>
      <c r="AID32" s="1">
        <f>LOOKUP($A32,'DMG Tables'!$P$2:$P$35,'DMG Tables'!$O$2:$O$35)*AID$1*LOOKUP(AID$1,'DMG Tables'!$G$2:$G$7,'DMG Tables'!$H$2:$H$7)</f>
        <v>382620000</v>
      </c>
      <c r="AIE32" s="1">
        <f>LOOKUP($A32,'DMG Tables'!$P$2:$P$35,'DMG Tables'!$O$2:$O$35)*AIE$1*LOOKUP(AIE$1,'DMG Tables'!$G$2:$G$7,'DMG Tables'!$H$2:$H$7)</f>
        <v>383040000</v>
      </c>
      <c r="AIF32" s="1">
        <f>LOOKUP($A32,'DMG Tables'!$P$2:$P$35,'DMG Tables'!$O$2:$O$35)*AIF$1*LOOKUP(AIF$1,'DMG Tables'!$G$2:$G$7,'DMG Tables'!$H$2:$H$7)</f>
        <v>383460000</v>
      </c>
      <c r="AIG32" s="1">
        <f>LOOKUP($A32,'DMG Tables'!$P$2:$P$35,'DMG Tables'!$O$2:$O$35)*AIG$1*LOOKUP(AIG$1,'DMG Tables'!$G$2:$G$7,'DMG Tables'!$H$2:$H$7)</f>
        <v>383880000</v>
      </c>
      <c r="AIH32" s="1">
        <f>LOOKUP($A32,'DMG Tables'!$P$2:$P$35,'DMG Tables'!$O$2:$O$35)*AIH$1*LOOKUP(AIH$1,'DMG Tables'!$G$2:$G$7,'DMG Tables'!$H$2:$H$7)</f>
        <v>384300000</v>
      </c>
      <c r="AII32" s="1">
        <f>LOOKUP($A32,'DMG Tables'!$P$2:$P$35,'DMG Tables'!$O$2:$O$35)*AII$1*LOOKUP(AII$1,'DMG Tables'!$G$2:$G$7,'DMG Tables'!$H$2:$H$7)</f>
        <v>384720000</v>
      </c>
      <c r="AIJ32" s="1">
        <f>LOOKUP($A32,'DMG Tables'!$P$2:$P$35,'DMG Tables'!$O$2:$O$35)*AIJ$1*LOOKUP(AIJ$1,'DMG Tables'!$G$2:$G$7,'DMG Tables'!$H$2:$H$7)</f>
        <v>385140000</v>
      </c>
      <c r="AIK32" s="1">
        <f>LOOKUP($A32,'DMG Tables'!$P$2:$P$35,'DMG Tables'!$O$2:$O$35)*AIK$1*LOOKUP(AIK$1,'DMG Tables'!$G$2:$G$7,'DMG Tables'!$H$2:$H$7)</f>
        <v>385560000</v>
      </c>
      <c r="AIL32" s="1">
        <f>LOOKUP($A32,'DMG Tables'!$P$2:$P$35,'DMG Tables'!$O$2:$O$35)*AIL$1*LOOKUP(AIL$1,'DMG Tables'!$G$2:$G$7,'DMG Tables'!$H$2:$H$7)</f>
        <v>385980000</v>
      </c>
      <c r="AIM32" s="1">
        <f>LOOKUP($A32,'DMG Tables'!$P$2:$P$35,'DMG Tables'!$O$2:$O$35)*AIM$1*LOOKUP(AIM$1,'DMG Tables'!$G$2:$G$7,'DMG Tables'!$H$2:$H$7)</f>
        <v>386400000</v>
      </c>
      <c r="AIN32" s="1">
        <f>LOOKUP($A32,'DMG Tables'!$P$2:$P$35,'DMG Tables'!$O$2:$O$35)*AIN$1*LOOKUP(AIN$1,'DMG Tables'!$G$2:$G$7,'DMG Tables'!$H$2:$H$7)</f>
        <v>386820000</v>
      </c>
      <c r="AIO32" s="1">
        <f>LOOKUP($A32,'DMG Tables'!$P$2:$P$35,'DMG Tables'!$O$2:$O$35)*AIO$1*LOOKUP(AIO$1,'DMG Tables'!$G$2:$G$7,'DMG Tables'!$H$2:$H$7)</f>
        <v>387240000</v>
      </c>
      <c r="AIP32" s="1">
        <f>LOOKUP($A32,'DMG Tables'!$P$2:$P$35,'DMG Tables'!$O$2:$O$35)*AIP$1*LOOKUP(AIP$1,'DMG Tables'!$G$2:$G$7,'DMG Tables'!$H$2:$H$7)</f>
        <v>387660000</v>
      </c>
      <c r="AIQ32" s="1">
        <f>LOOKUP($A32,'DMG Tables'!$P$2:$P$35,'DMG Tables'!$O$2:$O$35)*AIQ$1*LOOKUP(AIQ$1,'DMG Tables'!$G$2:$G$7,'DMG Tables'!$H$2:$H$7)</f>
        <v>388080000</v>
      </c>
      <c r="AIR32" s="1">
        <f>LOOKUP($A32,'DMG Tables'!$P$2:$P$35,'DMG Tables'!$O$2:$O$35)*AIR$1*LOOKUP(AIR$1,'DMG Tables'!$G$2:$G$7,'DMG Tables'!$H$2:$H$7)</f>
        <v>388500000</v>
      </c>
      <c r="AIS32" s="1">
        <f>LOOKUP($A32,'DMG Tables'!$P$2:$P$35,'DMG Tables'!$O$2:$O$35)*AIS$1*LOOKUP(AIS$1,'DMG Tables'!$G$2:$G$7,'DMG Tables'!$H$2:$H$7)</f>
        <v>388920000</v>
      </c>
      <c r="AIT32" s="1">
        <f>LOOKUP($A32,'DMG Tables'!$P$2:$P$35,'DMG Tables'!$O$2:$O$35)*AIT$1*LOOKUP(AIT$1,'DMG Tables'!$G$2:$G$7,'DMG Tables'!$H$2:$H$7)</f>
        <v>389340000</v>
      </c>
      <c r="AIU32" s="1">
        <f>LOOKUP($A32,'DMG Tables'!$P$2:$P$35,'DMG Tables'!$O$2:$O$35)*AIU$1*LOOKUP(AIU$1,'DMG Tables'!$G$2:$G$7,'DMG Tables'!$H$2:$H$7)</f>
        <v>389760000</v>
      </c>
      <c r="AIV32" s="1">
        <f>LOOKUP($A32,'DMG Tables'!$P$2:$P$35,'DMG Tables'!$O$2:$O$35)*AIV$1*LOOKUP(AIV$1,'DMG Tables'!$G$2:$G$7,'DMG Tables'!$H$2:$H$7)</f>
        <v>390180000</v>
      </c>
      <c r="AIW32" s="1">
        <f>LOOKUP($A32,'DMG Tables'!$P$2:$P$35,'DMG Tables'!$O$2:$O$35)*AIW$1*LOOKUP(AIW$1,'DMG Tables'!$G$2:$G$7,'DMG Tables'!$H$2:$H$7)</f>
        <v>390600000</v>
      </c>
      <c r="AIX32" s="1">
        <f>LOOKUP($A32,'DMG Tables'!$P$2:$P$35,'DMG Tables'!$O$2:$O$35)*AIX$1*LOOKUP(AIX$1,'DMG Tables'!$G$2:$G$7,'DMG Tables'!$H$2:$H$7)</f>
        <v>391020000</v>
      </c>
      <c r="AIY32" s="1">
        <f>LOOKUP($A32,'DMG Tables'!$P$2:$P$35,'DMG Tables'!$O$2:$O$35)*AIY$1*LOOKUP(AIY$1,'DMG Tables'!$G$2:$G$7,'DMG Tables'!$H$2:$H$7)</f>
        <v>391440000</v>
      </c>
      <c r="AIZ32" s="1">
        <f>LOOKUP($A32,'DMG Tables'!$P$2:$P$35,'DMG Tables'!$O$2:$O$35)*AIZ$1*LOOKUP(AIZ$1,'DMG Tables'!$G$2:$G$7,'DMG Tables'!$H$2:$H$7)</f>
        <v>391860000</v>
      </c>
      <c r="AJA32" s="1">
        <f>LOOKUP($A32,'DMG Tables'!$P$2:$P$35,'DMG Tables'!$O$2:$O$35)*AJA$1*LOOKUP(AJA$1,'DMG Tables'!$G$2:$G$7,'DMG Tables'!$H$2:$H$7)</f>
        <v>392280000</v>
      </c>
      <c r="AJB32" s="1">
        <f>LOOKUP($A32,'DMG Tables'!$P$2:$P$35,'DMG Tables'!$O$2:$O$35)*AJB$1*LOOKUP(AJB$1,'DMG Tables'!$G$2:$G$7,'DMG Tables'!$H$2:$H$7)</f>
        <v>392700000</v>
      </c>
      <c r="AJC32" s="1">
        <f>LOOKUP($A32,'DMG Tables'!$P$2:$P$35,'DMG Tables'!$O$2:$O$35)*AJC$1*LOOKUP(AJC$1,'DMG Tables'!$G$2:$G$7,'DMG Tables'!$H$2:$H$7)</f>
        <v>393120000</v>
      </c>
      <c r="AJD32" s="1">
        <f>LOOKUP($A32,'DMG Tables'!$P$2:$P$35,'DMG Tables'!$O$2:$O$35)*AJD$1*LOOKUP(AJD$1,'DMG Tables'!$G$2:$G$7,'DMG Tables'!$H$2:$H$7)</f>
        <v>393540000</v>
      </c>
      <c r="AJE32" s="1">
        <f>LOOKUP($A32,'DMG Tables'!$P$2:$P$35,'DMG Tables'!$O$2:$O$35)*AJE$1*LOOKUP(AJE$1,'DMG Tables'!$G$2:$G$7,'DMG Tables'!$H$2:$H$7)</f>
        <v>393960000</v>
      </c>
      <c r="AJF32" s="1">
        <f>LOOKUP($A32,'DMG Tables'!$P$2:$P$35,'DMG Tables'!$O$2:$O$35)*AJF$1*LOOKUP(AJF$1,'DMG Tables'!$G$2:$G$7,'DMG Tables'!$H$2:$H$7)</f>
        <v>394380000</v>
      </c>
      <c r="AJG32" s="1">
        <f>LOOKUP($A32,'DMG Tables'!$P$2:$P$35,'DMG Tables'!$O$2:$O$35)*AJG$1*LOOKUP(AJG$1,'DMG Tables'!$G$2:$G$7,'DMG Tables'!$H$2:$H$7)</f>
        <v>394800000</v>
      </c>
      <c r="AJH32" s="1">
        <f>LOOKUP($A32,'DMG Tables'!$P$2:$P$35,'DMG Tables'!$O$2:$O$35)*AJH$1*LOOKUP(AJH$1,'DMG Tables'!$G$2:$G$7,'DMG Tables'!$H$2:$H$7)</f>
        <v>395220000</v>
      </c>
      <c r="AJI32" s="1">
        <f>LOOKUP($A32,'DMG Tables'!$P$2:$P$35,'DMG Tables'!$O$2:$O$35)*AJI$1*LOOKUP(AJI$1,'DMG Tables'!$G$2:$G$7,'DMG Tables'!$H$2:$H$7)</f>
        <v>395640000</v>
      </c>
      <c r="AJJ32" s="1">
        <f>LOOKUP($A32,'DMG Tables'!$P$2:$P$35,'DMG Tables'!$O$2:$O$35)*AJJ$1*LOOKUP(AJJ$1,'DMG Tables'!$G$2:$G$7,'DMG Tables'!$H$2:$H$7)</f>
        <v>396060000</v>
      </c>
      <c r="AJK32" s="1">
        <f>LOOKUP($A32,'DMG Tables'!$P$2:$P$35,'DMG Tables'!$O$2:$O$35)*AJK$1*LOOKUP(AJK$1,'DMG Tables'!$G$2:$G$7,'DMG Tables'!$H$2:$H$7)</f>
        <v>396480000</v>
      </c>
      <c r="AJL32" s="1">
        <f>LOOKUP($A32,'DMG Tables'!$P$2:$P$35,'DMG Tables'!$O$2:$O$35)*AJL$1*LOOKUP(AJL$1,'DMG Tables'!$G$2:$G$7,'DMG Tables'!$H$2:$H$7)</f>
        <v>396900000</v>
      </c>
      <c r="AJM32" s="1">
        <f>LOOKUP($A32,'DMG Tables'!$P$2:$P$35,'DMG Tables'!$O$2:$O$35)*AJM$1*LOOKUP(AJM$1,'DMG Tables'!$G$2:$G$7,'DMG Tables'!$H$2:$H$7)</f>
        <v>397320000</v>
      </c>
      <c r="AJN32" s="1">
        <f>LOOKUP($A32,'DMG Tables'!$P$2:$P$35,'DMG Tables'!$O$2:$O$35)*AJN$1*LOOKUP(AJN$1,'DMG Tables'!$G$2:$G$7,'DMG Tables'!$H$2:$H$7)</f>
        <v>397740000</v>
      </c>
      <c r="AJO32" s="1">
        <f>LOOKUP($A32,'DMG Tables'!$P$2:$P$35,'DMG Tables'!$O$2:$O$35)*AJO$1*LOOKUP(AJO$1,'DMG Tables'!$G$2:$G$7,'DMG Tables'!$H$2:$H$7)</f>
        <v>398160000</v>
      </c>
      <c r="AJP32" s="1">
        <f>LOOKUP($A32,'DMG Tables'!$P$2:$P$35,'DMG Tables'!$O$2:$O$35)*AJP$1*LOOKUP(AJP$1,'DMG Tables'!$G$2:$G$7,'DMG Tables'!$H$2:$H$7)</f>
        <v>398580000</v>
      </c>
      <c r="AJQ32" s="1">
        <f>LOOKUP($A32,'DMG Tables'!$P$2:$P$35,'DMG Tables'!$O$2:$O$35)*AJQ$1*LOOKUP(AJQ$1,'DMG Tables'!$G$2:$G$7,'DMG Tables'!$H$2:$H$7)</f>
        <v>399000000</v>
      </c>
      <c r="AJR32" s="1">
        <f>LOOKUP($A32,'DMG Tables'!$P$2:$P$35,'DMG Tables'!$O$2:$O$35)*AJR$1*LOOKUP(AJR$1,'DMG Tables'!$G$2:$G$7,'DMG Tables'!$H$2:$H$7)</f>
        <v>399420000</v>
      </c>
      <c r="AJS32" s="1">
        <f>LOOKUP($A32,'DMG Tables'!$P$2:$P$35,'DMG Tables'!$O$2:$O$35)*AJS$1*LOOKUP(AJS$1,'DMG Tables'!$G$2:$G$7,'DMG Tables'!$H$2:$H$7)</f>
        <v>399840000</v>
      </c>
      <c r="AJT32" s="1">
        <f>LOOKUP($A32,'DMG Tables'!$P$2:$P$35,'DMG Tables'!$O$2:$O$35)*AJT$1*LOOKUP(AJT$1,'DMG Tables'!$G$2:$G$7,'DMG Tables'!$H$2:$H$7)</f>
        <v>400260000</v>
      </c>
      <c r="AJU32" s="1">
        <f>LOOKUP($A32,'DMG Tables'!$P$2:$P$35,'DMG Tables'!$O$2:$O$35)*AJU$1*LOOKUP(AJU$1,'DMG Tables'!$G$2:$G$7,'DMG Tables'!$H$2:$H$7)</f>
        <v>400680000</v>
      </c>
      <c r="AJV32" s="1">
        <f>LOOKUP($A32,'DMG Tables'!$P$2:$P$35,'DMG Tables'!$O$2:$O$35)*AJV$1*LOOKUP(AJV$1,'DMG Tables'!$G$2:$G$7,'DMG Tables'!$H$2:$H$7)</f>
        <v>401100000</v>
      </c>
      <c r="AJW32" s="1">
        <f>LOOKUP($A32,'DMG Tables'!$P$2:$P$35,'DMG Tables'!$O$2:$O$35)*AJW$1*LOOKUP(AJW$1,'DMG Tables'!$G$2:$G$7,'DMG Tables'!$H$2:$H$7)</f>
        <v>401520000</v>
      </c>
      <c r="AJX32" s="1">
        <f>LOOKUP($A32,'DMG Tables'!$P$2:$P$35,'DMG Tables'!$O$2:$O$35)*AJX$1*LOOKUP(AJX$1,'DMG Tables'!$G$2:$G$7,'DMG Tables'!$H$2:$H$7)</f>
        <v>401940000</v>
      </c>
      <c r="AJY32" s="1">
        <f>LOOKUP($A32,'DMG Tables'!$P$2:$P$35,'DMG Tables'!$O$2:$O$35)*AJY$1*LOOKUP(AJY$1,'DMG Tables'!$G$2:$G$7,'DMG Tables'!$H$2:$H$7)</f>
        <v>402360000</v>
      </c>
      <c r="AJZ32" s="1">
        <f>LOOKUP($A32,'DMG Tables'!$P$2:$P$35,'DMG Tables'!$O$2:$O$35)*AJZ$1*LOOKUP(AJZ$1,'DMG Tables'!$G$2:$G$7,'DMG Tables'!$H$2:$H$7)</f>
        <v>402780000</v>
      </c>
      <c r="AKA32" s="1">
        <f>LOOKUP($A32,'DMG Tables'!$P$2:$P$35,'DMG Tables'!$O$2:$O$35)*AKA$1*LOOKUP(AKA$1,'DMG Tables'!$G$2:$G$7,'DMG Tables'!$H$2:$H$7)</f>
        <v>403200000</v>
      </c>
      <c r="AKB32" s="1">
        <f>LOOKUP($A32,'DMG Tables'!$P$2:$P$35,'DMG Tables'!$O$2:$O$35)*AKB$1*LOOKUP(AKB$1,'DMG Tables'!$G$2:$G$7,'DMG Tables'!$H$2:$H$7)</f>
        <v>403620000</v>
      </c>
      <c r="AKC32" s="1">
        <f>LOOKUP($A32,'DMG Tables'!$P$2:$P$35,'DMG Tables'!$O$2:$O$35)*AKC$1*LOOKUP(AKC$1,'DMG Tables'!$G$2:$G$7,'DMG Tables'!$H$2:$H$7)</f>
        <v>404040000</v>
      </c>
      <c r="AKD32" s="1">
        <f>LOOKUP($A32,'DMG Tables'!$P$2:$P$35,'DMG Tables'!$O$2:$O$35)*AKD$1*LOOKUP(AKD$1,'DMG Tables'!$G$2:$G$7,'DMG Tables'!$H$2:$H$7)</f>
        <v>404460000</v>
      </c>
      <c r="AKE32" s="1">
        <f>LOOKUP($A32,'DMG Tables'!$P$2:$P$35,'DMG Tables'!$O$2:$O$35)*AKE$1*LOOKUP(AKE$1,'DMG Tables'!$G$2:$G$7,'DMG Tables'!$H$2:$H$7)</f>
        <v>404880000</v>
      </c>
      <c r="AKF32" s="1">
        <f>LOOKUP($A32,'DMG Tables'!$P$2:$P$35,'DMG Tables'!$O$2:$O$35)*AKF$1*LOOKUP(AKF$1,'DMG Tables'!$G$2:$G$7,'DMG Tables'!$H$2:$H$7)</f>
        <v>405300000</v>
      </c>
      <c r="AKG32" s="1">
        <f>LOOKUP($A32,'DMG Tables'!$P$2:$P$35,'DMG Tables'!$O$2:$O$35)*AKG$1*LOOKUP(AKG$1,'DMG Tables'!$G$2:$G$7,'DMG Tables'!$H$2:$H$7)</f>
        <v>405720000</v>
      </c>
      <c r="AKH32" s="1">
        <f>LOOKUP($A32,'DMG Tables'!$P$2:$P$35,'DMG Tables'!$O$2:$O$35)*AKH$1*LOOKUP(AKH$1,'DMG Tables'!$G$2:$G$7,'DMG Tables'!$H$2:$H$7)</f>
        <v>406140000</v>
      </c>
      <c r="AKI32" s="1">
        <f>LOOKUP($A32,'DMG Tables'!$P$2:$P$35,'DMG Tables'!$O$2:$O$35)*AKI$1*LOOKUP(AKI$1,'DMG Tables'!$G$2:$G$7,'DMG Tables'!$H$2:$H$7)</f>
        <v>406560000</v>
      </c>
      <c r="AKJ32" s="1">
        <f>LOOKUP($A32,'DMG Tables'!$P$2:$P$35,'DMG Tables'!$O$2:$O$35)*AKJ$1*LOOKUP(AKJ$1,'DMG Tables'!$G$2:$G$7,'DMG Tables'!$H$2:$H$7)</f>
        <v>406980000</v>
      </c>
      <c r="AKK32" s="1">
        <f>LOOKUP($A32,'DMG Tables'!$P$2:$P$35,'DMG Tables'!$O$2:$O$35)*AKK$1*LOOKUP(AKK$1,'DMG Tables'!$G$2:$G$7,'DMG Tables'!$H$2:$H$7)</f>
        <v>407400000</v>
      </c>
      <c r="AKL32" s="1">
        <f>LOOKUP($A32,'DMG Tables'!$P$2:$P$35,'DMG Tables'!$O$2:$O$35)*AKL$1*LOOKUP(AKL$1,'DMG Tables'!$G$2:$G$7,'DMG Tables'!$H$2:$H$7)</f>
        <v>407820000</v>
      </c>
      <c r="AKM32" s="1">
        <f>LOOKUP($A32,'DMG Tables'!$P$2:$P$35,'DMG Tables'!$O$2:$O$35)*AKM$1*LOOKUP(AKM$1,'DMG Tables'!$G$2:$G$7,'DMG Tables'!$H$2:$H$7)</f>
        <v>408240000</v>
      </c>
      <c r="AKN32" s="1">
        <f>LOOKUP($A32,'DMG Tables'!$P$2:$P$35,'DMG Tables'!$O$2:$O$35)*AKN$1*LOOKUP(AKN$1,'DMG Tables'!$G$2:$G$7,'DMG Tables'!$H$2:$H$7)</f>
        <v>408660000</v>
      </c>
      <c r="AKO32" s="1">
        <f>LOOKUP($A32,'DMG Tables'!$P$2:$P$35,'DMG Tables'!$O$2:$O$35)*AKO$1*LOOKUP(AKO$1,'DMG Tables'!$G$2:$G$7,'DMG Tables'!$H$2:$H$7)</f>
        <v>409080000</v>
      </c>
      <c r="AKP32" s="1">
        <f>LOOKUP($A32,'DMG Tables'!$P$2:$P$35,'DMG Tables'!$O$2:$O$35)*AKP$1*LOOKUP(AKP$1,'DMG Tables'!$G$2:$G$7,'DMG Tables'!$H$2:$H$7)</f>
        <v>409500000</v>
      </c>
      <c r="AKQ32" s="1">
        <f>LOOKUP($A32,'DMG Tables'!$P$2:$P$35,'DMG Tables'!$O$2:$O$35)*AKQ$1*LOOKUP(AKQ$1,'DMG Tables'!$G$2:$G$7,'DMG Tables'!$H$2:$H$7)</f>
        <v>409920000</v>
      </c>
      <c r="AKR32" s="1">
        <f>LOOKUP($A32,'DMG Tables'!$P$2:$P$35,'DMG Tables'!$O$2:$O$35)*AKR$1*LOOKUP(AKR$1,'DMG Tables'!$G$2:$G$7,'DMG Tables'!$H$2:$H$7)</f>
        <v>410340000</v>
      </c>
      <c r="AKS32" s="1">
        <f>LOOKUP($A32,'DMG Tables'!$P$2:$P$35,'DMG Tables'!$O$2:$O$35)*AKS$1*LOOKUP(AKS$1,'DMG Tables'!$G$2:$G$7,'DMG Tables'!$H$2:$H$7)</f>
        <v>410760000</v>
      </c>
      <c r="AKT32" s="1">
        <f>LOOKUP($A32,'DMG Tables'!$P$2:$P$35,'DMG Tables'!$O$2:$O$35)*AKT$1*LOOKUP(AKT$1,'DMG Tables'!$G$2:$G$7,'DMG Tables'!$H$2:$H$7)</f>
        <v>411180000</v>
      </c>
      <c r="AKU32" s="1">
        <f>LOOKUP($A32,'DMG Tables'!$P$2:$P$35,'DMG Tables'!$O$2:$O$35)*AKU$1*LOOKUP(AKU$1,'DMG Tables'!$G$2:$G$7,'DMG Tables'!$H$2:$H$7)</f>
        <v>411600000</v>
      </c>
      <c r="AKV32" s="1">
        <f>LOOKUP($A32,'DMG Tables'!$P$2:$P$35,'DMG Tables'!$O$2:$O$35)*AKV$1*LOOKUP(AKV$1,'DMG Tables'!$G$2:$G$7,'DMG Tables'!$H$2:$H$7)</f>
        <v>412020000</v>
      </c>
      <c r="AKW32" s="1">
        <f>LOOKUP($A32,'DMG Tables'!$P$2:$P$35,'DMG Tables'!$O$2:$O$35)*AKW$1*LOOKUP(AKW$1,'DMG Tables'!$G$2:$G$7,'DMG Tables'!$H$2:$H$7)</f>
        <v>412440000</v>
      </c>
      <c r="AKX32" s="1">
        <f>LOOKUP($A32,'DMG Tables'!$P$2:$P$35,'DMG Tables'!$O$2:$O$35)*AKX$1*LOOKUP(AKX$1,'DMG Tables'!$G$2:$G$7,'DMG Tables'!$H$2:$H$7)</f>
        <v>412860000</v>
      </c>
      <c r="AKY32" s="1">
        <f>LOOKUP($A32,'DMG Tables'!$P$2:$P$35,'DMG Tables'!$O$2:$O$35)*AKY$1*LOOKUP(AKY$1,'DMG Tables'!$G$2:$G$7,'DMG Tables'!$H$2:$H$7)</f>
        <v>413280000</v>
      </c>
      <c r="AKZ32" s="1">
        <f>LOOKUP($A32,'DMG Tables'!$P$2:$P$35,'DMG Tables'!$O$2:$O$35)*AKZ$1*LOOKUP(AKZ$1,'DMG Tables'!$G$2:$G$7,'DMG Tables'!$H$2:$H$7)</f>
        <v>413700000</v>
      </c>
      <c r="ALA32" s="1">
        <f>LOOKUP($A32,'DMG Tables'!$P$2:$P$35,'DMG Tables'!$O$2:$O$35)*ALA$1*LOOKUP(ALA$1,'DMG Tables'!$G$2:$G$7,'DMG Tables'!$H$2:$H$7)</f>
        <v>414120000</v>
      </c>
      <c r="ALB32" s="1">
        <f>LOOKUP($A32,'DMG Tables'!$P$2:$P$35,'DMG Tables'!$O$2:$O$35)*ALB$1*LOOKUP(ALB$1,'DMG Tables'!$G$2:$G$7,'DMG Tables'!$H$2:$H$7)</f>
        <v>414540000</v>
      </c>
      <c r="ALC32" s="1">
        <f>LOOKUP($A32,'DMG Tables'!$P$2:$P$35,'DMG Tables'!$O$2:$O$35)*ALC$1*LOOKUP(ALC$1,'DMG Tables'!$G$2:$G$7,'DMG Tables'!$H$2:$H$7)</f>
        <v>414960000</v>
      </c>
      <c r="ALD32" s="1">
        <f>LOOKUP($A32,'DMG Tables'!$P$2:$P$35,'DMG Tables'!$O$2:$O$35)*ALD$1*LOOKUP(ALD$1,'DMG Tables'!$G$2:$G$7,'DMG Tables'!$H$2:$H$7)</f>
        <v>415380000</v>
      </c>
      <c r="ALE32" s="1">
        <f>LOOKUP($A32,'DMG Tables'!$P$2:$P$35,'DMG Tables'!$O$2:$O$35)*ALE$1*LOOKUP(ALE$1,'DMG Tables'!$G$2:$G$7,'DMG Tables'!$H$2:$H$7)</f>
        <v>415800000</v>
      </c>
      <c r="ALF32" s="1">
        <f>LOOKUP($A32,'DMG Tables'!$P$2:$P$35,'DMG Tables'!$O$2:$O$35)*ALF$1*LOOKUP(ALF$1,'DMG Tables'!$G$2:$G$7,'DMG Tables'!$H$2:$H$7)</f>
        <v>416220000</v>
      </c>
      <c r="ALG32" s="1">
        <f>LOOKUP($A32,'DMG Tables'!$P$2:$P$35,'DMG Tables'!$O$2:$O$35)*ALG$1*LOOKUP(ALG$1,'DMG Tables'!$G$2:$G$7,'DMG Tables'!$H$2:$H$7)</f>
        <v>416640000</v>
      </c>
      <c r="ALH32" s="1">
        <f>LOOKUP($A32,'DMG Tables'!$P$2:$P$35,'DMG Tables'!$O$2:$O$35)*ALH$1*LOOKUP(ALH$1,'DMG Tables'!$G$2:$G$7,'DMG Tables'!$H$2:$H$7)</f>
        <v>417060000</v>
      </c>
      <c r="ALI32" s="1">
        <f>LOOKUP($A32,'DMG Tables'!$P$2:$P$35,'DMG Tables'!$O$2:$O$35)*ALI$1*LOOKUP(ALI$1,'DMG Tables'!$G$2:$G$7,'DMG Tables'!$H$2:$H$7)</f>
        <v>417480000</v>
      </c>
      <c r="ALJ32" s="1">
        <f>LOOKUP($A32,'DMG Tables'!$P$2:$P$35,'DMG Tables'!$O$2:$O$35)*ALJ$1*LOOKUP(ALJ$1,'DMG Tables'!$G$2:$G$7,'DMG Tables'!$H$2:$H$7)</f>
        <v>417900000</v>
      </c>
      <c r="ALK32" s="1">
        <f>LOOKUP($A32,'DMG Tables'!$P$2:$P$35,'DMG Tables'!$O$2:$O$35)*ALK$1*LOOKUP(ALK$1,'DMG Tables'!$G$2:$G$7,'DMG Tables'!$H$2:$H$7)</f>
        <v>418320000</v>
      </c>
      <c r="ALL32" s="1">
        <f>LOOKUP($A32,'DMG Tables'!$P$2:$P$35,'DMG Tables'!$O$2:$O$35)*ALL$1*LOOKUP(ALL$1,'DMG Tables'!$G$2:$G$7,'DMG Tables'!$H$2:$H$7)</f>
        <v>418740000</v>
      </c>
      <c r="ALM32" s="1">
        <f>LOOKUP($A32,'DMG Tables'!$P$2:$P$35,'DMG Tables'!$O$2:$O$35)*ALM$1*LOOKUP(ALM$1,'DMG Tables'!$G$2:$G$7,'DMG Tables'!$H$2:$H$7)</f>
        <v>419160000</v>
      </c>
      <c r="ALN32" s="1">
        <f>LOOKUP($A32,'DMG Tables'!$P$2:$P$35,'DMG Tables'!$O$2:$O$35)*ALN$1*LOOKUP(ALN$1,'DMG Tables'!$G$2:$G$7,'DMG Tables'!$H$2:$H$7)</f>
        <v>419580000</v>
      </c>
      <c r="ALO32" s="1">
        <f>LOOKUP($A32,'DMG Tables'!$P$2:$P$35,'DMG Tables'!$O$2:$O$35)*ALO$1*LOOKUP(ALO$1,'DMG Tables'!$G$2:$G$7,'DMG Tables'!$H$2:$H$7)</f>
        <v>420000000</v>
      </c>
      <c r="ALP32" s="1">
        <f>LOOKUP($A32,'DMG Tables'!$P$2:$P$35,'DMG Tables'!$O$2:$O$35)*ALP$1*LOOKUP(ALP$1,'DMG Tables'!$G$2:$G$7,'DMG Tables'!$H$2:$H$7)</f>
        <v>420420000</v>
      </c>
      <c r="ALQ32" s="1">
        <f>LOOKUP($A32,'DMG Tables'!$P$2:$P$35,'DMG Tables'!$O$2:$O$35)*ALQ$1*LOOKUP(ALQ$1,'DMG Tables'!$G$2:$G$7,'DMG Tables'!$H$2:$H$7)</f>
        <v>420840000</v>
      </c>
      <c r="ALR32" s="1">
        <f>LOOKUP($A32,'DMG Tables'!$P$2:$P$35,'DMG Tables'!$O$2:$O$35)*ALR$1*LOOKUP(ALR$1,'DMG Tables'!$G$2:$G$7,'DMG Tables'!$H$2:$H$7)</f>
        <v>421260000</v>
      </c>
      <c r="ALS32" s="1">
        <f>LOOKUP($A32,'DMG Tables'!$P$2:$P$35,'DMG Tables'!$O$2:$O$35)*ALS$1*LOOKUP(ALS$1,'DMG Tables'!$G$2:$G$7,'DMG Tables'!$H$2:$H$7)</f>
        <v>421680000</v>
      </c>
      <c r="ALT32" s="1">
        <f>LOOKUP($A32,'DMG Tables'!$P$2:$P$35,'DMG Tables'!$O$2:$O$35)*ALT$1*LOOKUP(ALT$1,'DMG Tables'!$G$2:$G$7,'DMG Tables'!$H$2:$H$7)</f>
        <v>422100000</v>
      </c>
      <c r="ALU32" s="1">
        <f>LOOKUP($A32,'DMG Tables'!$P$2:$P$35,'DMG Tables'!$O$2:$O$35)*ALU$1*LOOKUP(ALU$1,'DMG Tables'!$G$2:$G$7,'DMG Tables'!$H$2:$H$7)</f>
        <v>422520000</v>
      </c>
      <c r="ALV32" s="1">
        <f>LOOKUP($A32,'DMG Tables'!$P$2:$P$35,'DMG Tables'!$O$2:$O$35)*ALV$1*LOOKUP(ALV$1,'DMG Tables'!$G$2:$G$7,'DMG Tables'!$H$2:$H$7)</f>
        <v>422940000</v>
      </c>
      <c r="ALW32" s="1">
        <f>LOOKUP($A32,'DMG Tables'!$P$2:$P$35,'DMG Tables'!$O$2:$O$35)*ALW$1*LOOKUP(ALW$1,'DMG Tables'!$G$2:$G$7,'DMG Tables'!$H$2:$H$7)</f>
        <v>423360000</v>
      </c>
      <c r="ALX32" s="1">
        <f>LOOKUP($A32,'DMG Tables'!$P$2:$P$35,'DMG Tables'!$O$2:$O$35)*ALX$1*LOOKUP(ALX$1,'DMG Tables'!$G$2:$G$7,'DMG Tables'!$H$2:$H$7)</f>
        <v>423780000</v>
      </c>
      <c r="ALY32" s="1">
        <f>LOOKUP($A32,'DMG Tables'!$P$2:$P$35,'DMG Tables'!$O$2:$O$35)*ALY$1*LOOKUP(ALY$1,'DMG Tables'!$G$2:$G$7,'DMG Tables'!$H$2:$H$7)</f>
        <v>424200000</v>
      </c>
      <c r="ALZ32" s="1">
        <f>LOOKUP($A32,'DMG Tables'!$P$2:$P$35,'DMG Tables'!$O$2:$O$35)*ALZ$1*LOOKUP(ALZ$1,'DMG Tables'!$G$2:$G$7,'DMG Tables'!$H$2:$H$7)</f>
        <v>424620000</v>
      </c>
      <c r="AMA32" s="1">
        <f>LOOKUP($A32,'DMG Tables'!$P$2:$P$35,'DMG Tables'!$O$2:$O$35)*AMA$1*LOOKUP(AMA$1,'DMG Tables'!$G$2:$G$7,'DMG Tables'!$H$2:$H$7)</f>
        <v>425040000</v>
      </c>
      <c r="AMB32" s="1">
        <f>LOOKUP($A32,'DMG Tables'!$P$2:$P$35,'DMG Tables'!$O$2:$O$35)*AMB$1*LOOKUP(AMB$1,'DMG Tables'!$G$2:$G$7,'DMG Tables'!$H$2:$H$7)</f>
        <v>425460000</v>
      </c>
      <c r="AMC32" s="1">
        <f>LOOKUP($A32,'DMG Tables'!$P$2:$P$35,'DMG Tables'!$O$2:$O$35)*AMC$1*LOOKUP(AMC$1,'DMG Tables'!$G$2:$G$7,'DMG Tables'!$H$2:$H$7)</f>
        <v>425880000</v>
      </c>
      <c r="AMD32" s="1">
        <f>LOOKUP($A32,'DMG Tables'!$P$2:$P$35,'DMG Tables'!$O$2:$O$35)*AMD$1*LOOKUP(AMD$1,'DMG Tables'!$G$2:$G$7,'DMG Tables'!$H$2:$H$7)</f>
        <v>426300000</v>
      </c>
      <c r="AME32" s="1">
        <f>LOOKUP($A32,'DMG Tables'!$P$2:$P$35,'DMG Tables'!$O$2:$O$35)*AME$1*LOOKUP(AME$1,'DMG Tables'!$G$2:$G$7,'DMG Tables'!$H$2:$H$7)</f>
        <v>426720000</v>
      </c>
      <c r="AMF32" s="1">
        <f>LOOKUP($A32,'DMG Tables'!$P$2:$P$35,'DMG Tables'!$O$2:$O$35)*AMF$1*LOOKUP(AMF$1,'DMG Tables'!$G$2:$G$7,'DMG Tables'!$H$2:$H$7)</f>
        <v>427140000</v>
      </c>
      <c r="AMG32" s="1">
        <f>LOOKUP($A32,'DMG Tables'!$P$2:$P$35,'DMG Tables'!$O$2:$O$35)*AMG$1*LOOKUP(AMG$1,'DMG Tables'!$G$2:$G$7,'DMG Tables'!$H$2:$H$7)</f>
        <v>427560000</v>
      </c>
      <c r="AMH32" s="1">
        <f>LOOKUP($A32,'DMG Tables'!$P$2:$P$35,'DMG Tables'!$O$2:$O$35)*AMH$1*LOOKUP(AMH$1,'DMG Tables'!$G$2:$G$7,'DMG Tables'!$H$2:$H$7)</f>
        <v>427980000</v>
      </c>
      <c r="AMI32" s="1">
        <f>LOOKUP($A32,'DMG Tables'!$P$2:$P$35,'DMG Tables'!$O$2:$O$35)*AMI$1*LOOKUP(AMI$1,'DMG Tables'!$G$2:$G$7,'DMG Tables'!$H$2:$H$7)</f>
        <v>428400000</v>
      </c>
      <c r="AMJ32" s="1">
        <f>LOOKUP($A32,'DMG Tables'!$P$2:$P$35,'DMG Tables'!$O$2:$O$35)*AMJ$1*LOOKUP(AMJ$1,'DMG Tables'!$G$2:$G$7,'DMG Tables'!$H$2:$H$7)</f>
        <v>428820000</v>
      </c>
      <c r="AMK32" s="1">
        <f>LOOKUP($A32,'DMG Tables'!$P$2:$P$35,'DMG Tables'!$O$2:$O$35)*AMK$1*LOOKUP(AMK$1,'DMG Tables'!$G$2:$G$7,'DMG Tables'!$H$2:$H$7)</f>
        <v>429240000</v>
      </c>
      <c r="AML32" s="1">
        <f>LOOKUP($A32,'DMG Tables'!$P$2:$P$35,'DMG Tables'!$O$2:$O$35)*AML$1*LOOKUP(AML$1,'DMG Tables'!$G$2:$G$7,'DMG Tables'!$H$2:$H$7)</f>
        <v>429660000</v>
      </c>
      <c r="AMM32" s="1">
        <f>LOOKUP($A32,'DMG Tables'!$P$2:$P$35,'DMG Tables'!$O$2:$O$35)*AMM$1*LOOKUP(AMM$1,'DMG Tables'!$G$2:$G$7,'DMG Tables'!$H$2:$H$7)</f>
        <v>430080000</v>
      </c>
      <c r="AMN32" s="1">
        <f>LOOKUP($A32,'DMG Tables'!$P$2:$P$35,'DMG Tables'!$O$2:$O$35)*AMN$1*LOOKUP(AMN$1,'DMG Tables'!$G$2:$G$7,'DMG Tables'!$H$2:$H$7)</f>
        <v>430500000</v>
      </c>
      <c r="AMO32" s="1">
        <f>LOOKUP($A32,'DMG Tables'!$P$2:$P$35,'DMG Tables'!$O$2:$O$35)*AMO$1*LOOKUP(AMO$1,'DMG Tables'!$G$2:$G$7,'DMG Tables'!$H$2:$H$7)</f>
        <v>430920000</v>
      </c>
      <c r="AMP32" s="1">
        <f>LOOKUP($A32,'DMG Tables'!$P$2:$P$35,'DMG Tables'!$O$2:$O$35)*AMP$1*LOOKUP(AMP$1,'DMG Tables'!$G$2:$G$7,'DMG Tables'!$H$2:$H$7)</f>
        <v>431340000</v>
      </c>
      <c r="AMQ32" s="1">
        <f>LOOKUP($A32,'DMG Tables'!$P$2:$P$35,'DMG Tables'!$O$2:$O$35)*AMQ$1*LOOKUP(AMQ$1,'DMG Tables'!$G$2:$G$7,'DMG Tables'!$H$2:$H$7)</f>
        <v>431760000</v>
      </c>
      <c r="AMR32" s="1">
        <f>LOOKUP($A32,'DMG Tables'!$P$2:$P$35,'DMG Tables'!$O$2:$O$35)*AMR$1*LOOKUP(AMR$1,'DMG Tables'!$G$2:$G$7,'DMG Tables'!$H$2:$H$7)</f>
        <v>432180000</v>
      </c>
      <c r="AMS32" s="1">
        <f>LOOKUP($A32,'DMG Tables'!$P$2:$P$35,'DMG Tables'!$O$2:$O$35)*AMS$1*LOOKUP(AMS$1,'DMG Tables'!$G$2:$G$7,'DMG Tables'!$H$2:$H$7)</f>
        <v>432600000</v>
      </c>
      <c r="AMT32" s="1">
        <f>LOOKUP($A32,'DMG Tables'!$P$2:$P$35,'DMG Tables'!$O$2:$O$35)*AMT$1*LOOKUP(AMT$1,'DMG Tables'!$G$2:$G$7,'DMG Tables'!$H$2:$H$7)</f>
        <v>433020000</v>
      </c>
      <c r="AMU32" s="1">
        <f>LOOKUP($A32,'DMG Tables'!$P$2:$P$35,'DMG Tables'!$O$2:$O$35)*AMU$1*LOOKUP(AMU$1,'DMG Tables'!$G$2:$G$7,'DMG Tables'!$H$2:$H$7)</f>
        <v>433440000</v>
      </c>
      <c r="AMV32" s="1">
        <f>LOOKUP($A32,'DMG Tables'!$P$2:$P$35,'DMG Tables'!$O$2:$O$35)*AMV$1*LOOKUP(AMV$1,'DMG Tables'!$G$2:$G$7,'DMG Tables'!$H$2:$H$7)</f>
        <v>433860000</v>
      </c>
      <c r="AMW32" s="1">
        <f>LOOKUP($A32,'DMG Tables'!$P$2:$P$35,'DMG Tables'!$O$2:$O$35)*AMW$1*LOOKUP(AMW$1,'DMG Tables'!$G$2:$G$7,'DMG Tables'!$H$2:$H$7)</f>
        <v>434280000</v>
      </c>
      <c r="AMX32" s="1">
        <f>LOOKUP($A32,'DMG Tables'!$P$2:$P$35,'DMG Tables'!$O$2:$O$35)*AMX$1*LOOKUP(AMX$1,'DMG Tables'!$G$2:$G$7,'DMG Tables'!$H$2:$H$7)</f>
        <v>434700000</v>
      </c>
      <c r="AMY32" s="1">
        <f>LOOKUP($A32,'DMG Tables'!$P$2:$P$35,'DMG Tables'!$O$2:$O$35)*AMY$1*LOOKUP(AMY$1,'DMG Tables'!$G$2:$G$7,'DMG Tables'!$H$2:$H$7)</f>
        <v>435120000</v>
      </c>
      <c r="AMZ32" s="1">
        <f>LOOKUP($A32,'DMG Tables'!$P$2:$P$35,'DMG Tables'!$O$2:$O$35)*AMZ$1*LOOKUP(AMZ$1,'DMG Tables'!$G$2:$G$7,'DMG Tables'!$H$2:$H$7)</f>
        <v>435540000</v>
      </c>
      <c r="ANA32" s="1">
        <f>LOOKUP($A32,'DMG Tables'!$P$2:$P$35,'DMG Tables'!$O$2:$O$35)*ANA$1*LOOKUP(ANA$1,'DMG Tables'!$G$2:$G$7,'DMG Tables'!$H$2:$H$7)</f>
        <v>435960000</v>
      </c>
      <c r="ANB32" s="1">
        <f>LOOKUP($A32,'DMG Tables'!$P$2:$P$35,'DMG Tables'!$O$2:$O$35)*ANB$1*LOOKUP(ANB$1,'DMG Tables'!$G$2:$G$7,'DMG Tables'!$H$2:$H$7)</f>
        <v>436380000</v>
      </c>
      <c r="ANC32" s="1">
        <f>LOOKUP($A32,'DMG Tables'!$P$2:$P$35,'DMG Tables'!$O$2:$O$35)*ANC$1*LOOKUP(ANC$1,'DMG Tables'!$G$2:$G$7,'DMG Tables'!$H$2:$H$7)</f>
        <v>436800000</v>
      </c>
      <c r="AND32" s="1">
        <f>LOOKUP($A32,'DMG Tables'!$P$2:$P$35,'DMG Tables'!$O$2:$O$35)*AND$1*LOOKUP(AND$1,'DMG Tables'!$G$2:$G$7,'DMG Tables'!$H$2:$H$7)</f>
        <v>437220000</v>
      </c>
      <c r="ANE32" s="1">
        <f>LOOKUP($A32,'DMG Tables'!$P$2:$P$35,'DMG Tables'!$O$2:$O$35)*ANE$1*LOOKUP(ANE$1,'DMG Tables'!$G$2:$G$7,'DMG Tables'!$H$2:$H$7)</f>
        <v>437640000</v>
      </c>
      <c r="ANF32" s="1">
        <f>LOOKUP($A32,'DMG Tables'!$P$2:$P$35,'DMG Tables'!$O$2:$O$35)*ANF$1*LOOKUP(ANF$1,'DMG Tables'!$G$2:$G$7,'DMG Tables'!$H$2:$H$7)</f>
        <v>438060000</v>
      </c>
      <c r="ANG32" s="1">
        <f>LOOKUP($A32,'DMG Tables'!$P$2:$P$35,'DMG Tables'!$O$2:$O$35)*ANG$1*LOOKUP(ANG$1,'DMG Tables'!$G$2:$G$7,'DMG Tables'!$H$2:$H$7)</f>
        <v>438480000</v>
      </c>
      <c r="ANH32" s="1">
        <f>LOOKUP($A32,'DMG Tables'!$P$2:$P$35,'DMG Tables'!$O$2:$O$35)*ANH$1*LOOKUP(ANH$1,'DMG Tables'!$G$2:$G$7,'DMG Tables'!$H$2:$H$7)</f>
        <v>438900000</v>
      </c>
      <c r="ANI32" s="1">
        <f>LOOKUP($A32,'DMG Tables'!$P$2:$P$35,'DMG Tables'!$O$2:$O$35)*ANI$1*LOOKUP(ANI$1,'DMG Tables'!$G$2:$G$7,'DMG Tables'!$H$2:$H$7)</f>
        <v>439320000</v>
      </c>
      <c r="ANJ32" s="1">
        <f>LOOKUP($A32,'DMG Tables'!$P$2:$P$35,'DMG Tables'!$O$2:$O$35)*ANJ$1*LOOKUP(ANJ$1,'DMG Tables'!$G$2:$G$7,'DMG Tables'!$H$2:$H$7)</f>
        <v>439740000</v>
      </c>
      <c r="ANK32" s="1">
        <f>LOOKUP($A32,'DMG Tables'!$P$2:$P$35,'DMG Tables'!$O$2:$O$35)*ANK$1*LOOKUP(ANK$1,'DMG Tables'!$G$2:$G$7,'DMG Tables'!$H$2:$H$7)</f>
        <v>440160000</v>
      </c>
      <c r="ANL32" s="1">
        <f>LOOKUP($A32,'DMG Tables'!$P$2:$P$35,'DMG Tables'!$O$2:$O$35)*ANL$1*LOOKUP(ANL$1,'DMG Tables'!$G$2:$G$7,'DMG Tables'!$H$2:$H$7)</f>
        <v>440580000</v>
      </c>
      <c r="ANM32" s="1">
        <f>LOOKUP($A32,'DMG Tables'!$P$2:$P$35,'DMG Tables'!$O$2:$O$35)*ANM$1*LOOKUP(ANM$1,'DMG Tables'!$G$2:$G$7,'DMG Tables'!$H$2:$H$7)</f>
        <v>441000000</v>
      </c>
      <c r="ANN32" s="1">
        <f>LOOKUP($A32,'DMG Tables'!$P$2:$P$35,'DMG Tables'!$O$2:$O$35)*ANN$1*LOOKUP(ANN$1,'DMG Tables'!$G$2:$G$7,'DMG Tables'!$H$2:$H$7)</f>
        <v>441420000</v>
      </c>
      <c r="ANO32" s="1">
        <f>LOOKUP($A32,'DMG Tables'!$P$2:$P$35,'DMG Tables'!$O$2:$O$35)*ANO$1*LOOKUP(ANO$1,'DMG Tables'!$G$2:$G$7,'DMG Tables'!$H$2:$H$7)</f>
        <v>441840000</v>
      </c>
      <c r="ANP32" s="1">
        <f>LOOKUP($A32,'DMG Tables'!$P$2:$P$35,'DMG Tables'!$O$2:$O$35)*ANP$1*LOOKUP(ANP$1,'DMG Tables'!$G$2:$G$7,'DMG Tables'!$H$2:$H$7)</f>
        <v>442260000</v>
      </c>
      <c r="ANQ32" s="1">
        <f>LOOKUP($A32,'DMG Tables'!$P$2:$P$35,'DMG Tables'!$O$2:$O$35)*ANQ$1*LOOKUP(ANQ$1,'DMG Tables'!$G$2:$G$7,'DMG Tables'!$H$2:$H$7)</f>
        <v>442680000</v>
      </c>
      <c r="ANR32" s="1">
        <f>LOOKUP($A32,'DMG Tables'!$P$2:$P$35,'DMG Tables'!$O$2:$O$35)*ANR$1*LOOKUP(ANR$1,'DMG Tables'!$G$2:$G$7,'DMG Tables'!$H$2:$H$7)</f>
        <v>443100000</v>
      </c>
      <c r="ANS32" s="1">
        <f>LOOKUP($A32,'DMG Tables'!$P$2:$P$35,'DMG Tables'!$O$2:$O$35)*ANS$1*LOOKUP(ANS$1,'DMG Tables'!$G$2:$G$7,'DMG Tables'!$H$2:$H$7)</f>
        <v>443520000</v>
      </c>
      <c r="ANT32" s="1">
        <f>LOOKUP($A32,'DMG Tables'!$P$2:$P$35,'DMG Tables'!$O$2:$O$35)*ANT$1*LOOKUP(ANT$1,'DMG Tables'!$G$2:$G$7,'DMG Tables'!$H$2:$H$7)</f>
        <v>443940000</v>
      </c>
      <c r="ANU32" s="1">
        <f>LOOKUP($A32,'DMG Tables'!$P$2:$P$35,'DMG Tables'!$O$2:$O$35)*ANU$1*LOOKUP(ANU$1,'DMG Tables'!$G$2:$G$7,'DMG Tables'!$H$2:$H$7)</f>
        <v>444360000</v>
      </c>
      <c r="ANV32" s="1">
        <f>LOOKUP($A32,'DMG Tables'!$P$2:$P$35,'DMG Tables'!$O$2:$O$35)*ANV$1*LOOKUP(ANV$1,'DMG Tables'!$G$2:$G$7,'DMG Tables'!$H$2:$H$7)</f>
        <v>444780000</v>
      </c>
      <c r="ANW32" s="1">
        <f>LOOKUP($A32,'DMG Tables'!$P$2:$P$35,'DMG Tables'!$O$2:$O$35)*ANW$1*LOOKUP(ANW$1,'DMG Tables'!$G$2:$G$7,'DMG Tables'!$H$2:$H$7)</f>
        <v>445200000</v>
      </c>
      <c r="ANX32" s="1">
        <f>LOOKUP($A32,'DMG Tables'!$P$2:$P$35,'DMG Tables'!$O$2:$O$35)*ANX$1*LOOKUP(ANX$1,'DMG Tables'!$G$2:$G$7,'DMG Tables'!$H$2:$H$7)</f>
        <v>445620000</v>
      </c>
      <c r="ANY32" s="1">
        <f>LOOKUP($A32,'DMG Tables'!$P$2:$P$35,'DMG Tables'!$O$2:$O$35)*ANY$1*LOOKUP(ANY$1,'DMG Tables'!$G$2:$G$7,'DMG Tables'!$H$2:$H$7)</f>
        <v>446040000</v>
      </c>
      <c r="ANZ32" s="1">
        <f>LOOKUP($A32,'DMG Tables'!$P$2:$P$35,'DMG Tables'!$O$2:$O$35)*ANZ$1*LOOKUP(ANZ$1,'DMG Tables'!$G$2:$G$7,'DMG Tables'!$H$2:$H$7)</f>
        <v>446460000</v>
      </c>
      <c r="AOA32" s="1">
        <f>LOOKUP($A32,'DMG Tables'!$P$2:$P$35,'DMG Tables'!$O$2:$O$35)*AOA$1*LOOKUP(AOA$1,'DMG Tables'!$G$2:$G$7,'DMG Tables'!$H$2:$H$7)</f>
        <v>446880000</v>
      </c>
      <c r="AOB32" s="1">
        <f>LOOKUP($A32,'DMG Tables'!$P$2:$P$35,'DMG Tables'!$O$2:$O$35)*AOB$1*LOOKUP(AOB$1,'DMG Tables'!$G$2:$G$7,'DMG Tables'!$H$2:$H$7)</f>
        <v>447300000</v>
      </c>
      <c r="AOC32" s="1">
        <f>LOOKUP($A32,'DMG Tables'!$P$2:$P$35,'DMG Tables'!$O$2:$O$35)*AOC$1*LOOKUP(AOC$1,'DMG Tables'!$G$2:$G$7,'DMG Tables'!$H$2:$H$7)</f>
        <v>447720000</v>
      </c>
      <c r="AOD32" s="1">
        <f>LOOKUP($A32,'DMG Tables'!$P$2:$P$35,'DMG Tables'!$O$2:$O$35)*AOD$1*LOOKUP(AOD$1,'DMG Tables'!$G$2:$G$7,'DMG Tables'!$H$2:$H$7)</f>
        <v>448140000</v>
      </c>
      <c r="AOE32" s="1">
        <f>LOOKUP($A32,'DMG Tables'!$P$2:$P$35,'DMG Tables'!$O$2:$O$35)*AOE$1*LOOKUP(AOE$1,'DMG Tables'!$G$2:$G$7,'DMG Tables'!$H$2:$H$7)</f>
        <v>448560000</v>
      </c>
      <c r="AOF32" s="1">
        <f>LOOKUP($A32,'DMG Tables'!$P$2:$P$35,'DMG Tables'!$O$2:$O$35)*AOF$1*LOOKUP(AOF$1,'DMG Tables'!$G$2:$G$7,'DMG Tables'!$H$2:$H$7)</f>
        <v>448980000</v>
      </c>
      <c r="AOG32" s="1">
        <f>LOOKUP($A32,'DMG Tables'!$P$2:$P$35,'DMG Tables'!$O$2:$O$35)*AOG$1*LOOKUP(AOG$1,'DMG Tables'!$G$2:$G$7,'DMG Tables'!$H$2:$H$7)</f>
        <v>449400000</v>
      </c>
      <c r="AOH32" s="1">
        <f>LOOKUP($A32,'DMG Tables'!$P$2:$P$35,'DMG Tables'!$O$2:$O$35)*AOH$1*LOOKUP(AOH$1,'DMG Tables'!$G$2:$G$7,'DMG Tables'!$H$2:$H$7)</f>
        <v>449820000</v>
      </c>
      <c r="AOI32" s="1">
        <f>LOOKUP($A32,'DMG Tables'!$P$2:$P$35,'DMG Tables'!$O$2:$O$35)*AOI$1*LOOKUP(AOI$1,'DMG Tables'!$G$2:$G$7,'DMG Tables'!$H$2:$H$7)</f>
        <v>450240000</v>
      </c>
      <c r="AOJ32" s="1">
        <f>LOOKUP($A32,'DMG Tables'!$P$2:$P$35,'DMG Tables'!$O$2:$O$35)*AOJ$1*LOOKUP(AOJ$1,'DMG Tables'!$G$2:$G$7,'DMG Tables'!$H$2:$H$7)</f>
        <v>450660000</v>
      </c>
      <c r="AOK32" s="1">
        <f>LOOKUP($A32,'DMG Tables'!$P$2:$P$35,'DMG Tables'!$O$2:$O$35)*AOK$1*LOOKUP(AOK$1,'DMG Tables'!$G$2:$G$7,'DMG Tables'!$H$2:$H$7)</f>
        <v>451080000</v>
      </c>
      <c r="AOL32" s="1">
        <f>LOOKUP($A32,'DMG Tables'!$P$2:$P$35,'DMG Tables'!$O$2:$O$35)*AOL$1*LOOKUP(AOL$1,'DMG Tables'!$G$2:$G$7,'DMG Tables'!$H$2:$H$7)</f>
        <v>451500000</v>
      </c>
      <c r="AOM32" s="1">
        <f>LOOKUP($A32,'DMG Tables'!$P$2:$P$35,'DMG Tables'!$O$2:$O$35)*AOM$1*LOOKUP(AOM$1,'DMG Tables'!$G$2:$G$7,'DMG Tables'!$H$2:$H$7)</f>
        <v>451920000</v>
      </c>
      <c r="AON32" s="1">
        <f>LOOKUP($A32,'DMG Tables'!$P$2:$P$35,'DMG Tables'!$O$2:$O$35)*AON$1*LOOKUP(AON$1,'DMG Tables'!$G$2:$G$7,'DMG Tables'!$H$2:$H$7)</f>
        <v>452340000</v>
      </c>
      <c r="AOO32" s="1">
        <f>LOOKUP($A32,'DMG Tables'!$P$2:$P$35,'DMG Tables'!$O$2:$O$35)*AOO$1*LOOKUP(AOO$1,'DMG Tables'!$G$2:$G$7,'DMG Tables'!$H$2:$H$7)</f>
        <v>452760000</v>
      </c>
      <c r="AOP32" s="1">
        <f>LOOKUP($A32,'DMG Tables'!$P$2:$P$35,'DMG Tables'!$O$2:$O$35)*AOP$1*LOOKUP(AOP$1,'DMG Tables'!$G$2:$G$7,'DMG Tables'!$H$2:$H$7)</f>
        <v>453180000</v>
      </c>
      <c r="AOQ32" s="1">
        <f>LOOKUP($A32,'DMG Tables'!$P$2:$P$35,'DMG Tables'!$O$2:$O$35)*AOQ$1*LOOKUP(AOQ$1,'DMG Tables'!$G$2:$G$7,'DMG Tables'!$H$2:$H$7)</f>
        <v>453600000</v>
      </c>
      <c r="AOR32" s="1">
        <f>LOOKUP($A32,'DMG Tables'!$P$2:$P$35,'DMG Tables'!$O$2:$O$35)*AOR$1*LOOKUP(AOR$1,'DMG Tables'!$G$2:$G$7,'DMG Tables'!$H$2:$H$7)</f>
        <v>454020000</v>
      </c>
      <c r="AOS32" s="1">
        <f>LOOKUP($A32,'DMG Tables'!$P$2:$P$35,'DMG Tables'!$O$2:$O$35)*AOS$1*LOOKUP(AOS$1,'DMG Tables'!$G$2:$G$7,'DMG Tables'!$H$2:$H$7)</f>
        <v>454440000</v>
      </c>
      <c r="AOT32" s="1">
        <f>LOOKUP($A32,'DMG Tables'!$P$2:$P$35,'DMG Tables'!$O$2:$O$35)*AOT$1*LOOKUP(AOT$1,'DMG Tables'!$G$2:$G$7,'DMG Tables'!$H$2:$H$7)</f>
        <v>454860000</v>
      </c>
      <c r="AOU32" s="1">
        <f>LOOKUP($A32,'DMG Tables'!$P$2:$P$35,'DMG Tables'!$O$2:$O$35)*AOU$1*LOOKUP(AOU$1,'DMG Tables'!$G$2:$G$7,'DMG Tables'!$H$2:$H$7)</f>
        <v>455280000</v>
      </c>
      <c r="AOV32" s="1">
        <f>LOOKUP($A32,'DMG Tables'!$P$2:$P$35,'DMG Tables'!$O$2:$O$35)*AOV$1*LOOKUP(AOV$1,'DMG Tables'!$G$2:$G$7,'DMG Tables'!$H$2:$H$7)</f>
        <v>455700000</v>
      </c>
      <c r="AOW32" s="1">
        <f>LOOKUP($A32,'DMG Tables'!$P$2:$P$35,'DMG Tables'!$O$2:$O$35)*AOW$1*LOOKUP(AOW$1,'DMG Tables'!$G$2:$G$7,'DMG Tables'!$H$2:$H$7)</f>
        <v>456120000</v>
      </c>
      <c r="AOX32" s="1">
        <f>LOOKUP($A32,'DMG Tables'!$P$2:$P$35,'DMG Tables'!$O$2:$O$35)*AOX$1*LOOKUP(AOX$1,'DMG Tables'!$G$2:$G$7,'DMG Tables'!$H$2:$H$7)</f>
        <v>456540000</v>
      </c>
      <c r="AOY32" s="1">
        <f>LOOKUP($A32,'DMG Tables'!$P$2:$P$35,'DMG Tables'!$O$2:$O$35)*AOY$1*LOOKUP(AOY$1,'DMG Tables'!$G$2:$G$7,'DMG Tables'!$H$2:$H$7)</f>
        <v>456960000</v>
      </c>
      <c r="AOZ32" s="1">
        <f>LOOKUP($A32,'DMG Tables'!$P$2:$P$35,'DMG Tables'!$O$2:$O$35)*AOZ$1*LOOKUP(AOZ$1,'DMG Tables'!$G$2:$G$7,'DMG Tables'!$H$2:$H$7)</f>
        <v>457380000</v>
      </c>
      <c r="APA32" s="1">
        <f>LOOKUP($A32,'DMG Tables'!$P$2:$P$35,'DMG Tables'!$O$2:$O$35)*APA$1*LOOKUP(APA$1,'DMG Tables'!$G$2:$G$7,'DMG Tables'!$H$2:$H$7)</f>
        <v>457800000</v>
      </c>
      <c r="APB32" s="1">
        <f>LOOKUP($A32,'DMG Tables'!$P$2:$P$35,'DMG Tables'!$O$2:$O$35)*APB$1*LOOKUP(APB$1,'DMG Tables'!$G$2:$G$7,'DMG Tables'!$H$2:$H$7)</f>
        <v>458220000</v>
      </c>
      <c r="APC32" s="1">
        <f>LOOKUP($A32,'DMG Tables'!$P$2:$P$35,'DMG Tables'!$O$2:$O$35)*APC$1*LOOKUP(APC$1,'DMG Tables'!$G$2:$G$7,'DMG Tables'!$H$2:$H$7)</f>
        <v>458640000</v>
      </c>
      <c r="APD32" s="1">
        <f>LOOKUP($A32,'DMG Tables'!$P$2:$P$35,'DMG Tables'!$O$2:$O$35)*APD$1*LOOKUP(APD$1,'DMG Tables'!$G$2:$G$7,'DMG Tables'!$H$2:$H$7)</f>
        <v>459060000</v>
      </c>
      <c r="APE32" s="1">
        <f>LOOKUP($A32,'DMG Tables'!$P$2:$P$35,'DMG Tables'!$O$2:$O$35)*APE$1*LOOKUP(APE$1,'DMG Tables'!$G$2:$G$7,'DMG Tables'!$H$2:$H$7)</f>
        <v>459480000</v>
      </c>
      <c r="APF32" s="1">
        <f>LOOKUP($A32,'DMG Tables'!$P$2:$P$35,'DMG Tables'!$O$2:$O$35)*APF$1*LOOKUP(APF$1,'DMG Tables'!$G$2:$G$7,'DMG Tables'!$H$2:$H$7)</f>
        <v>459900000</v>
      </c>
      <c r="APG32" s="1">
        <f>LOOKUP($A32,'DMG Tables'!$P$2:$P$35,'DMG Tables'!$O$2:$O$35)*APG$1*LOOKUP(APG$1,'DMG Tables'!$G$2:$G$7,'DMG Tables'!$H$2:$H$7)</f>
        <v>460320000</v>
      </c>
      <c r="APH32" s="1">
        <f>LOOKUP($A32,'DMG Tables'!$P$2:$P$35,'DMG Tables'!$O$2:$O$35)*APH$1*LOOKUP(APH$1,'DMG Tables'!$G$2:$G$7,'DMG Tables'!$H$2:$H$7)</f>
        <v>460740000</v>
      </c>
      <c r="API32" s="1">
        <f>LOOKUP($A32,'DMG Tables'!$P$2:$P$35,'DMG Tables'!$O$2:$O$35)*API$1*LOOKUP(API$1,'DMG Tables'!$G$2:$G$7,'DMG Tables'!$H$2:$H$7)</f>
        <v>461160000</v>
      </c>
      <c r="APJ32" s="1">
        <f>LOOKUP($A32,'DMG Tables'!$P$2:$P$35,'DMG Tables'!$O$2:$O$35)*APJ$1*LOOKUP(APJ$1,'DMG Tables'!$G$2:$G$7,'DMG Tables'!$H$2:$H$7)</f>
        <v>461580000</v>
      </c>
      <c r="APK32" s="1">
        <f>LOOKUP($A32,'DMG Tables'!$P$2:$P$35,'DMG Tables'!$O$2:$O$35)*APK$1*LOOKUP(APK$1,'DMG Tables'!$G$2:$G$7,'DMG Tables'!$H$2:$H$7)</f>
        <v>462000000</v>
      </c>
      <c r="APL32" s="1">
        <f>LOOKUP($A32,'DMG Tables'!$P$2:$P$35,'DMG Tables'!$O$2:$O$35)*APL$1*LOOKUP(APL$1,'DMG Tables'!$G$2:$G$7,'DMG Tables'!$H$2:$H$7)</f>
        <v>462420000</v>
      </c>
      <c r="APM32" s="1">
        <f>LOOKUP($A32,'DMG Tables'!$P$2:$P$35,'DMG Tables'!$O$2:$O$35)*APM$1*LOOKUP(APM$1,'DMG Tables'!$G$2:$G$7,'DMG Tables'!$H$2:$H$7)</f>
        <v>462840000</v>
      </c>
      <c r="APN32" s="1">
        <f>LOOKUP($A32,'DMG Tables'!$P$2:$P$35,'DMG Tables'!$O$2:$O$35)*APN$1*LOOKUP(APN$1,'DMG Tables'!$G$2:$G$7,'DMG Tables'!$H$2:$H$7)</f>
        <v>463260000</v>
      </c>
      <c r="APO32" s="1">
        <f>LOOKUP($A32,'DMG Tables'!$P$2:$P$35,'DMG Tables'!$O$2:$O$35)*APO$1*LOOKUP(APO$1,'DMG Tables'!$G$2:$G$7,'DMG Tables'!$H$2:$H$7)</f>
        <v>463680000</v>
      </c>
      <c r="APP32" s="1">
        <f>LOOKUP($A32,'DMG Tables'!$P$2:$P$35,'DMG Tables'!$O$2:$O$35)*APP$1*LOOKUP(APP$1,'DMG Tables'!$G$2:$G$7,'DMG Tables'!$H$2:$H$7)</f>
        <v>464100000</v>
      </c>
      <c r="APQ32" s="1">
        <f>LOOKUP($A32,'DMG Tables'!$P$2:$P$35,'DMG Tables'!$O$2:$O$35)*APQ$1*LOOKUP(APQ$1,'DMG Tables'!$G$2:$G$7,'DMG Tables'!$H$2:$H$7)</f>
        <v>464520000</v>
      </c>
      <c r="APR32" s="1">
        <f>LOOKUP($A32,'DMG Tables'!$P$2:$P$35,'DMG Tables'!$O$2:$O$35)*APR$1*LOOKUP(APR$1,'DMG Tables'!$G$2:$G$7,'DMG Tables'!$H$2:$H$7)</f>
        <v>464940000</v>
      </c>
      <c r="APS32" s="1">
        <f>LOOKUP($A32,'DMG Tables'!$P$2:$P$35,'DMG Tables'!$O$2:$O$35)*APS$1*LOOKUP(APS$1,'DMG Tables'!$G$2:$G$7,'DMG Tables'!$H$2:$H$7)</f>
        <v>465360000</v>
      </c>
      <c r="APT32" s="1">
        <f>LOOKUP($A32,'DMG Tables'!$P$2:$P$35,'DMG Tables'!$O$2:$O$35)*APT$1*LOOKUP(APT$1,'DMG Tables'!$G$2:$G$7,'DMG Tables'!$H$2:$H$7)</f>
        <v>465780000</v>
      </c>
      <c r="APU32" s="1">
        <f>LOOKUP($A32,'DMG Tables'!$P$2:$P$35,'DMG Tables'!$O$2:$O$35)*APU$1*LOOKUP(APU$1,'DMG Tables'!$G$2:$G$7,'DMG Tables'!$H$2:$H$7)</f>
        <v>466200000</v>
      </c>
      <c r="APV32" s="1">
        <f>LOOKUP($A32,'DMG Tables'!$P$2:$P$35,'DMG Tables'!$O$2:$O$35)*APV$1*LOOKUP(APV$1,'DMG Tables'!$G$2:$G$7,'DMG Tables'!$H$2:$H$7)</f>
        <v>466620000</v>
      </c>
      <c r="APW32" s="1">
        <f>LOOKUP($A32,'DMG Tables'!$P$2:$P$35,'DMG Tables'!$O$2:$O$35)*APW$1*LOOKUP(APW$1,'DMG Tables'!$G$2:$G$7,'DMG Tables'!$H$2:$H$7)</f>
        <v>467040000</v>
      </c>
      <c r="APX32" s="1">
        <f>LOOKUP($A32,'DMG Tables'!$P$2:$P$35,'DMG Tables'!$O$2:$O$35)*APX$1*LOOKUP(APX$1,'DMG Tables'!$G$2:$G$7,'DMG Tables'!$H$2:$H$7)</f>
        <v>467460000</v>
      </c>
      <c r="APY32" s="1">
        <f>LOOKUP($A32,'DMG Tables'!$P$2:$P$35,'DMG Tables'!$O$2:$O$35)*APY$1*LOOKUP(APY$1,'DMG Tables'!$G$2:$G$7,'DMG Tables'!$H$2:$H$7)</f>
        <v>467880000</v>
      </c>
      <c r="APZ32" s="1">
        <f>LOOKUP($A32,'DMG Tables'!$P$2:$P$35,'DMG Tables'!$O$2:$O$35)*APZ$1*LOOKUP(APZ$1,'DMG Tables'!$G$2:$G$7,'DMG Tables'!$H$2:$H$7)</f>
        <v>468300000</v>
      </c>
      <c r="AQA32" s="1">
        <f>LOOKUP($A32,'DMG Tables'!$P$2:$P$35,'DMG Tables'!$O$2:$O$35)*AQA$1*LOOKUP(AQA$1,'DMG Tables'!$G$2:$G$7,'DMG Tables'!$H$2:$H$7)</f>
        <v>468720000</v>
      </c>
      <c r="AQB32" s="1">
        <f>LOOKUP($A32,'DMG Tables'!$P$2:$P$35,'DMG Tables'!$O$2:$O$35)*AQB$1*LOOKUP(AQB$1,'DMG Tables'!$G$2:$G$7,'DMG Tables'!$H$2:$H$7)</f>
        <v>469140000</v>
      </c>
      <c r="AQC32" s="1">
        <f>LOOKUP($A32,'DMG Tables'!$P$2:$P$35,'DMG Tables'!$O$2:$O$35)*AQC$1*LOOKUP(AQC$1,'DMG Tables'!$G$2:$G$7,'DMG Tables'!$H$2:$H$7)</f>
        <v>469560000</v>
      </c>
      <c r="AQD32" s="1">
        <f>LOOKUP($A32,'DMG Tables'!$P$2:$P$35,'DMG Tables'!$O$2:$O$35)*AQD$1*LOOKUP(AQD$1,'DMG Tables'!$G$2:$G$7,'DMG Tables'!$H$2:$H$7)</f>
        <v>469980000</v>
      </c>
      <c r="AQE32" s="1">
        <f>LOOKUP($A32,'DMG Tables'!$P$2:$P$35,'DMG Tables'!$O$2:$O$35)*AQE$1*LOOKUP(AQE$1,'DMG Tables'!$G$2:$G$7,'DMG Tables'!$H$2:$H$7)</f>
        <v>470400000</v>
      </c>
      <c r="AQF32" s="1">
        <f>LOOKUP($A32,'DMG Tables'!$P$2:$P$35,'DMG Tables'!$O$2:$O$35)*AQF$1*LOOKUP(AQF$1,'DMG Tables'!$G$2:$G$7,'DMG Tables'!$H$2:$H$7)</f>
        <v>470820000</v>
      </c>
      <c r="AQG32" s="1">
        <f>LOOKUP($A32,'DMG Tables'!$P$2:$P$35,'DMG Tables'!$O$2:$O$35)*AQG$1*LOOKUP(AQG$1,'DMG Tables'!$G$2:$G$7,'DMG Tables'!$H$2:$H$7)</f>
        <v>471240000</v>
      </c>
      <c r="AQH32" s="1">
        <f>LOOKUP($A32,'DMG Tables'!$P$2:$P$35,'DMG Tables'!$O$2:$O$35)*AQH$1*LOOKUP(AQH$1,'DMG Tables'!$G$2:$G$7,'DMG Tables'!$H$2:$H$7)</f>
        <v>471660000</v>
      </c>
      <c r="AQI32" s="1">
        <f>LOOKUP($A32,'DMG Tables'!$P$2:$P$35,'DMG Tables'!$O$2:$O$35)*AQI$1*LOOKUP(AQI$1,'DMG Tables'!$G$2:$G$7,'DMG Tables'!$H$2:$H$7)</f>
        <v>472080000</v>
      </c>
      <c r="AQJ32" s="1">
        <f>LOOKUP($A32,'DMG Tables'!$P$2:$P$35,'DMG Tables'!$O$2:$O$35)*AQJ$1*LOOKUP(AQJ$1,'DMG Tables'!$G$2:$G$7,'DMG Tables'!$H$2:$H$7)</f>
        <v>472500000</v>
      </c>
      <c r="AQK32" s="1">
        <f>LOOKUP($A32,'DMG Tables'!$P$2:$P$35,'DMG Tables'!$O$2:$O$35)*AQK$1*LOOKUP(AQK$1,'DMG Tables'!$G$2:$G$7,'DMG Tables'!$H$2:$H$7)</f>
        <v>472920000</v>
      </c>
      <c r="AQL32" s="1">
        <f>LOOKUP($A32,'DMG Tables'!$P$2:$P$35,'DMG Tables'!$O$2:$O$35)*AQL$1*LOOKUP(AQL$1,'DMG Tables'!$G$2:$G$7,'DMG Tables'!$H$2:$H$7)</f>
        <v>473340000</v>
      </c>
      <c r="AQM32" s="1">
        <f>LOOKUP($A32,'DMG Tables'!$P$2:$P$35,'DMG Tables'!$O$2:$O$35)*AQM$1*LOOKUP(AQM$1,'DMG Tables'!$G$2:$G$7,'DMG Tables'!$H$2:$H$7)</f>
        <v>473760000</v>
      </c>
      <c r="AQN32" s="1">
        <f>LOOKUP($A32,'DMG Tables'!$P$2:$P$35,'DMG Tables'!$O$2:$O$35)*AQN$1*LOOKUP(AQN$1,'DMG Tables'!$G$2:$G$7,'DMG Tables'!$H$2:$H$7)</f>
        <v>474180000</v>
      </c>
      <c r="AQO32" s="1">
        <f>LOOKUP($A32,'DMG Tables'!$P$2:$P$35,'DMG Tables'!$O$2:$O$35)*AQO$1*LOOKUP(AQO$1,'DMG Tables'!$G$2:$G$7,'DMG Tables'!$H$2:$H$7)</f>
        <v>474600000</v>
      </c>
      <c r="AQP32" s="1">
        <f>LOOKUP($A32,'DMG Tables'!$P$2:$P$35,'DMG Tables'!$O$2:$O$35)*AQP$1*LOOKUP(AQP$1,'DMG Tables'!$G$2:$G$7,'DMG Tables'!$H$2:$H$7)</f>
        <v>475020000</v>
      </c>
      <c r="AQQ32" s="1">
        <f>LOOKUP($A32,'DMG Tables'!$P$2:$P$35,'DMG Tables'!$O$2:$O$35)*AQQ$1*LOOKUP(AQQ$1,'DMG Tables'!$G$2:$G$7,'DMG Tables'!$H$2:$H$7)</f>
        <v>475440000</v>
      </c>
      <c r="AQR32" s="1">
        <f>LOOKUP($A32,'DMG Tables'!$P$2:$P$35,'DMG Tables'!$O$2:$O$35)*AQR$1*LOOKUP(AQR$1,'DMG Tables'!$G$2:$G$7,'DMG Tables'!$H$2:$H$7)</f>
        <v>475860000</v>
      </c>
      <c r="AQS32" s="1">
        <f>LOOKUP($A32,'DMG Tables'!$P$2:$P$35,'DMG Tables'!$O$2:$O$35)*AQS$1*LOOKUP(AQS$1,'DMG Tables'!$G$2:$G$7,'DMG Tables'!$H$2:$H$7)</f>
        <v>476280000</v>
      </c>
      <c r="AQT32" s="1">
        <f>LOOKUP($A32,'DMG Tables'!$P$2:$P$35,'DMG Tables'!$O$2:$O$35)*AQT$1*LOOKUP(AQT$1,'DMG Tables'!$G$2:$G$7,'DMG Tables'!$H$2:$H$7)</f>
        <v>476700000</v>
      </c>
      <c r="AQU32" s="1">
        <f>LOOKUP($A32,'DMG Tables'!$P$2:$P$35,'DMG Tables'!$O$2:$O$35)*AQU$1*LOOKUP(AQU$1,'DMG Tables'!$G$2:$G$7,'DMG Tables'!$H$2:$H$7)</f>
        <v>477120000</v>
      </c>
      <c r="AQV32" s="1">
        <f>LOOKUP($A32,'DMG Tables'!$P$2:$P$35,'DMG Tables'!$O$2:$O$35)*AQV$1*LOOKUP(AQV$1,'DMG Tables'!$G$2:$G$7,'DMG Tables'!$H$2:$H$7)</f>
        <v>477540000</v>
      </c>
      <c r="AQW32" s="1">
        <f>LOOKUP($A32,'DMG Tables'!$P$2:$P$35,'DMG Tables'!$O$2:$O$35)*AQW$1*LOOKUP(AQW$1,'DMG Tables'!$G$2:$G$7,'DMG Tables'!$H$2:$H$7)</f>
        <v>477960000</v>
      </c>
      <c r="AQX32" s="1">
        <f>LOOKUP($A32,'DMG Tables'!$P$2:$P$35,'DMG Tables'!$O$2:$O$35)*AQX$1*LOOKUP(AQX$1,'DMG Tables'!$G$2:$G$7,'DMG Tables'!$H$2:$H$7)</f>
        <v>478380000</v>
      </c>
      <c r="AQY32" s="1">
        <f>LOOKUP($A32,'DMG Tables'!$P$2:$P$35,'DMG Tables'!$O$2:$O$35)*AQY$1*LOOKUP(AQY$1,'DMG Tables'!$G$2:$G$7,'DMG Tables'!$H$2:$H$7)</f>
        <v>478800000</v>
      </c>
      <c r="AQZ32" s="1">
        <f>LOOKUP($A32,'DMG Tables'!$P$2:$P$35,'DMG Tables'!$O$2:$O$35)*AQZ$1*LOOKUP(AQZ$1,'DMG Tables'!$G$2:$G$7,'DMG Tables'!$H$2:$H$7)</f>
        <v>479220000</v>
      </c>
      <c r="ARA32" s="1">
        <f>LOOKUP($A32,'DMG Tables'!$P$2:$P$35,'DMG Tables'!$O$2:$O$35)*ARA$1*LOOKUP(ARA$1,'DMG Tables'!$G$2:$G$7,'DMG Tables'!$H$2:$H$7)</f>
        <v>479640000</v>
      </c>
      <c r="ARB32" s="1">
        <f>LOOKUP($A32,'DMG Tables'!$P$2:$P$35,'DMG Tables'!$O$2:$O$35)*ARB$1*LOOKUP(ARB$1,'DMG Tables'!$G$2:$G$7,'DMG Tables'!$H$2:$H$7)</f>
        <v>480060000</v>
      </c>
      <c r="ARC32" s="1">
        <f>LOOKUP($A32,'DMG Tables'!$P$2:$P$35,'DMG Tables'!$O$2:$O$35)*ARC$1*LOOKUP(ARC$1,'DMG Tables'!$G$2:$G$7,'DMG Tables'!$H$2:$H$7)</f>
        <v>480480000</v>
      </c>
      <c r="ARD32" s="1">
        <f>LOOKUP($A32,'DMG Tables'!$P$2:$P$35,'DMG Tables'!$O$2:$O$35)*ARD$1*LOOKUP(ARD$1,'DMG Tables'!$G$2:$G$7,'DMG Tables'!$H$2:$H$7)</f>
        <v>480900000</v>
      </c>
      <c r="ARE32" s="1">
        <f>LOOKUP($A32,'DMG Tables'!$P$2:$P$35,'DMG Tables'!$O$2:$O$35)*ARE$1*LOOKUP(ARE$1,'DMG Tables'!$G$2:$G$7,'DMG Tables'!$H$2:$H$7)</f>
        <v>481320000</v>
      </c>
      <c r="ARF32" s="1">
        <f>LOOKUP($A32,'DMG Tables'!$P$2:$P$35,'DMG Tables'!$O$2:$O$35)*ARF$1*LOOKUP(ARF$1,'DMG Tables'!$G$2:$G$7,'DMG Tables'!$H$2:$H$7)</f>
        <v>481740000</v>
      </c>
      <c r="ARG32" s="1">
        <f>LOOKUP($A32,'DMG Tables'!$P$2:$P$35,'DMG Tables'!$O$2:$O$35)*ARG$1*LOOKUP(ARG$1,'DMG Tables'!$G$2:$G$7,'DMG Tables'!$H$2:$H$7)</f>
        <v>482160000</v>
      </c>
      <c r="ARH32" s="1">
        <f>LOOKUP($A32,'DMG Tables'!$P$2:$P$35,'DMG Tables'!$O$2:$O$35)*ARH$1*LOOKUP(ARH$1,'DMG Tables'!$G$2:$G$7,'DMG Tables'!$H$2:$H$7)</f>
        <v>482580000</v>
      </c>
      <c r="ARI32" s="1">
        <f>LOOKUP($A32,'DMG Tables'!$P$2:$P$35,'DMG Tables'!$O$2:$O$35)*ARI$1*LOOKUP(ARI$1,'DMG Tables'!$G$2:$G$7,'DMG Tables'!$H$2:$H$7)</f>
        <v>483000000</v>
      </c>
      <c r="ARJ32" s="1">
        <f>LOOKUP($A32,'DMG Tables'!$P$2:$P$35,'DMG Tables'!$O$2:$O$35)*ARJ$1*LOOKUP(ARJ$1,'DMG Tables'!$G$2:$G$7,'DMG Tables'!$H$2:$H$7)</f>
        <v>483420000</v>
      </c>
      <c r="ARK32" s="1">
        <f>LOOKUP($A32,'DMG Tables'!$P$2:$P$35,'DMG Tables'!$O$2:$O$35)*ARK$1*LOOKUP(ARK$1,'DMG Tables'!$G$2:$G$7,'DMG Tables'!$H$2:$H$7)</f>
        <v>483840000</v>
      </c>
      <c r="ARL32" s="1">
        <f>LOOKUP($A32,'DMG Tables'!$P$2:$P$35,'DMG Tables'!$O$2:$O$35)*ARL$1*LOOKUP(ARL$1,'DMG Tables'!$G$2:$G$7,'DMG Tables'!$H$2:$H$7)</f>
        <v>484260000</v>
      </c>
      <c r="ARM32" s="1">
        <f>LOOKUP($A32,'DMG Tables'!$P$2:$P$35,'DMG Tables'!$O$2:$O$35)*ARM$1*LOOKUP(ARM$1,'DMG Tables'!$G$2:$G$7,'DMG Tables'!$H$2:$H$7)</f>
        <v>484680000</v>
      </c>
      <c r="ARN32" s="1">
        <f>LOOKUP($A32,'DMG Tables'!$P$2:$P$35,'DMG Tables'!$O$2:$O$35)*ARN$1*LOOKUP(ARN$1,'DMG Tables'!$G$2:$G$7,'DMG Tables'!$H$2:$H$7)</f>
        <v>485100000</v>
      </c>
      <c r="ARO32" s="1">
        <f>LOOKUP($A32,'DMG Tables'!$P$2:$P$35,'DMG Tables'!$O$2:$O$35)*ARO$1*LOOKUP(ARO$1,'DMG Tables'!$G$2:$G$7,'DMG Tables'!$H$2:$H$7)</f>
        <v>485520000</v>
      </c>
      <c r="ARP32" s="1">
        <f>LOOKUP($A32,'DMG Tables'!$P$2:$P$35,'DMG Tables'!$O$2:$O$35)*ARP$1*LOOKUP(ARP$1,'DMG Tables'!$G$2:$G$7,'DMG Tables'!$H$2:$H$7)</f>
        <v>485940000</v>
      </c>
      <c r="ARQ32" s="1">
        <f>LOOKUP($A32,'DMG Tables'!$P$2:$P$35,'DMG Tables'!$O$2:$O$35)*ARQ$1*LOOKUP(ARQ$1,'DMG Tables'!$G$2:$G$7,'DMG Tables'!$H$2:$H$7)</f>
        <v>486360000</v>
      </c>
      <c r="ARR32" s="1">
        <f>LOOKUP($A32,'DMG Tables'!$P$2:$P$35,'DMG Tables'!$O$2:$O$35)*ARR$1*LOOKUP(ARR$1,'DMG Tables'!$G$2:$G$7,'DMG Tables'!$H$2:$H$7)</f>
        <v>486780000</v>
      </c>
      <c r="ARS32" s="1">
        <f>LOOKUP($A32,'DMG Tables'!$P$2:$P$35,'DMG Tables'!$O$2:$O$35)*ARS$1*LOOKUP(ARS$1,'DMG Tables'!$G$2:$G$7,'DMG Tables'!$H$2:$H$7)</f>
        <v>487200000</v>
      </c>
      <c r="ART32" s="1">
        <f>LOOKUP($A32,'DMG Tables'!$P$2:$P$35,'DMG Tables'!$O$2:$O$35)*ART$1*LOOKUP(ART$1,'DMG Tables'!$G$2:$G$7,'DMG Tables'!$H$2:$H$7)</f>
        <v>487620000</v>
      </c>
      <c r="ARU32" s="1">
        <f>LOOKUP($A32,'DMG Tables'!$P$2:$P$35,'DMG Tables'!$O$2:$O$35)*ARU$1*LOOKUP(ARU$1,'DMG Tables'!$G$2:$G$7,'DMG Tables'!$H$2:$H$7)</f>
        <v>488040000</v>
      </c>
      <c r="ARV32" s="1">
        <f>LOOKUP($A32,'DMG Tables'!$P$2:$P$35,'DMG Tables'!$O$2:$O$35)*ARV$1*LOOKUP(ARV$1,'DMG Tables'!$G$2:$G$7,'DMG Tables'!$H$2:$H$7)</f>
        <v>488460000</v>
      </c>
      <c r="ARW32" s="1">
        <f>LOOKUP($A32,'DMG Tables'!$P$2:$P$35,'DMG Tables'!$O$2:$O$35)*ARW$1*LOOKUP(ARW$1,'DMG Tables'!$G$2:$G$7,'DMG Tables'!$H$2:$H$7)</f>
        <v>488880000</v>
      </c>
      <c r="ARX32" s="1">
        <f>LOOKUP($A32,'DMG Tables'!$P$2:$P$35,'DMG Tables'!$O$2:$O$35)*ARX$1*LOOKUP(ARX$1,'DMG Tables'!$G$2:$G$7,'DMG Tables'!$H$2:$H$7)</f>
        <v>489300000</v>
      </c>
      <c r="ARY32" s="1">
        <f>LOOKUP($A32,'DMG Tables'!$P$2:$P$35,'DMG Tables'!$O$2:$O$35)*ARY$1*LOOKUP(ARY$1,'DMG Tables'!$G$2:$G$7,'DMG Tables'!$H$2:$H$7)</f>
        <v>489720000</v>
      </c>
      <c r="ARZ32" s="1">
        <f>LOOKUP($A32,'DMG Tables'!$P$2:$P$35,'DMG Tables'!$O$2:$O$35)*ARZ$1*LOOKUP(ARZ$1,'DMG Tables'!$G$2:$G$7,'DMG Tables'!$H$2:$H$7)</f>
        <v>490140000</v>
      </c>
      <c r="ASA32" s="1">
        <f>LOOKUP($A32,'DMG Tables'!$P$2:$P$35,'DMG Tables'!$O$2:$O$35)*ASA$1*LOOKUP(ASA$1,'DMG Tables'!$G$2:$G$7,'DMG Tables'!$H$2:$H$7)</f>
        <v>490560000</v>
      </c>
      <c r="ASB32" s="1">
        <f>LOOKUP($A32,'DMG Tables'!$P$2:$P$35,'DMG Tables'!$O$2:$O$35)*ASB$1*LOOKUP(ASB$1,'DMG Tables'!$G$2:$G$7,'DMG Tables'!$H$2:$H$7)</f>
        <v>490980000</v>
      </c>
      <c r="ASC32" s="1">
        <f>LOOKUP($A32,'DMG Tables'!$P$2:$P$35,'DMG Tables'!$O$2:$O$35)*ASC$1*LOOKUP(ASC$1,'DMG Tables'!$G$2:$G$7,'DMG Tables'!$H$2:$H$7)</f>
        <v>491400000</v>
      </c>
      <c r="ASD32" s="1">
        <f>LOOKUP($A32,'DMG Tables'!$P$2:$P$35,'DMG Tables'!$O$2:$O$35)*ASD$1*LOOKUP(ASD$1,'DMG Tables'!$G$2:$G$7,'DMG Tables'!$H$2:$H$7)</f>
        <v>491820000</v>
      </c>
      <c r="ASE32" s="1">
        <f>LOOKUP($A32,'DMG Tables'!$P$2:$P$35,'DMG Tables'!$O$2:$O$35)*ASE$1*LOOKUP(ASE$1,'DMG Tables'!$G$2:$G$7,'DMG Tables'!$H$2:$H$7)</f>
        <v>492240000</v>
      </c>
      <c r="ASF32" s="1">
        <f>LOOKUP($A32,'DMG Tables'!$P$2:$P$35,'DMG Tables'!$O$2:$O$35)*ASF$1*LOOKUP(ASF$1,'DMG Tables'!$G$2:$G$7,'DMG Tables'!$H$2:$H$7)</f>
        <v>492660000</v>
      </c>
      <c r="ASG32" s="1">
        <f>LOOKUP($A32,'DMG Tables'!$P$2:$P$35,'DMG Tables'!$O$2:$O$35)*ASG$1*LOOKUP(ASG$1,'DMG Tables'!$G$2:$G$7,'DMG Tables'!$H$2:$H$7)</f>
        <v>493080000</v>
      </c>
      <c r="ASH32" s="1">
        <f>LOOKUP($A32,'DMG Tables'!$P$2:$P$35,'DMG Tables'!$O$2:$O$35)*ASH$1*LOOKUP(ASH$1,'DMG Tables'!$G$2:$G$7,'DMG Tables'!$H$2:$H$7)</f>
        <v>493500000</v>
      </c>
      <c r="ASI32" s="1">
        <f>LOOKUP($A32,'DMG Tables'!$P$2:$P$35,'DMG Tables'!$O$2:$O$35)*ASI$1*LOOKUP(ASI$1,'DMG Tables'!$G$2:$G$7,'DMG Tables'!$H$2:$H$7)</f>
        <v>493920000</v>
      </c>
      <c r="ASJ32" s="1">
        <f>LOOKUP($A32,'DMG Tables'!$P$2:$P$35,'DMG Tables'!$O$2:$O$35)*ASJ$1*LOOKUP(ASJ$1,'DMG Tables'!$G$2:$G$7,'DMG Tables'!$H$2:$H$7)</f>
        <v>494340000</v>
      </c>
      <c r="ASK32" s="1">
        <f>LOOKUP($A32,'DMG Tables'!$P$2:$P$35,'DMG Tables'!$O$2:$O$35)*ASK$1*LOOKUP(ASK$1,'DMG Tables'!$G$2:$G$7,'DMG Tables'!$H$2:$H$7)</f>
        <v>494760000</v>
      </c>
      <c r="ASL32" s="1">
        <f>LOOKUP($A32,'DMG Tables'!$P$2:$P$35,'DMG Tables'!$O$2:$O$35)*ASL$1*LOOKUP(ASL$1,'DMG Tables'!$G$2:$G$7,'DMG Tables'!$H$2:$H$7)</f>
        <v>495180000</v>
      </c>
      <c r="ASM32" s="1">
        <f>LOOKUP($A32,'DMG Tables'!$P$2:$P$35,'DMG Tables'!$O$2:$O$35)*ASM$1*LOOKUP(ASM$1,'DMG Tables'!$G$2:$G$7,'DMG Tables'!$H$2:$H$7)</f>
        <v>495600000</v>
      </c>
      <c r="ASN32" s="1">
        <f>LOOKUP($A32,'DMG Tables'!$P$2:$P$35,'DMG Tables'!$O$2:$O$35)*ASN$1*LOOKUP(ASN$1,'DMG Tables'!$G$2:$G$7,'DMG Tables'!$H$2:$H$7)</f>
        <v>496020000</v>
      </c>
      <c r="ASO32" s="1">
        <f>LOOKUP($A32,'DMG Tables'!$P$2:$P$35,'DMG Tables'!$O$2:$O$35)*ASO$1*LOOKUP(ASO$1,'DMG Tables'!$G$2:$G$7,'DMG Tables'!$H$2:$H$7)</f>
        <v>496440000</v>
      </c>
      <c r="ASP32" s="1">
        <f>LOOKUP($A32,'DMG Tables'!$P$2:$P$35,'DMG Tables'!$O$2:$O$35)*ASP$1*LOOKUP(ASP$1,'DMG Tables'!$G$2:$G$7,'DMG Tables'!$H$2:$H$7)</f>
        <v>496860000</v>
      </c>
      <c r="ASQ32" s="1">
        <f>LOOKUP($A32,'DMG Tables'!$P$2:$P$35,'DMG Tables'!$O$2:$O$35)*ASQ$1*LOOKUP(ASQ$1,'DMG Tables'!$G$2:$G$7,'DMG Tables'!$H$2:$H$7)</f>
        <v>497280000</v>
      </c>
      <c r="ASR32" s="1">
        <f>LOOKUP($A32,'DMG Tables'!$P$2:$P$35,'DMG Tables'!$O$2:$O$35)*ASR$1*LOOKUP(ASR$1,'DMG Tables'!$G$2:$G$7,'DMG Tables'!$H$2:$H$7)</f>
        <v>497700000</v>
      </c>
      <c r="ASS32" s="1">
        <f>LOOKUP($A32,'DMG Tables'!$P$2:$P$35,'DMG Tables'!$O$2:$O$35)*ASS$1*LOOKUP(ASS$1,'DMG Tables'!$G$2:$G$7,'DMG Tables'!$H$2:$H$7)</f>
        <v>498120000</v>
      </c>
      <c r="AST32" s="1">
        <f>LOOKUP($A32,'DMG Tables'!$P$2:$P$35,'DMG Tables'!$O$2:$O$35)*AST$1*LOOKUP(AST$1,'DMG Tables'!$G$2:$G$7,'DMG Tables'!$H$2:$H$7)</f>
        <v>498540000</v>
      </c>
      <c r="ASU32" s="1">
        <f>LOOKUP($A32,'DMG Tables'!$P$2:$P$35,'DMG Tables'!$O$2:$O$35)*ASU$1*LOOKUP(ASU$1,'DMG Tables'!$G$2:$G$7,'DMG Tables'!$H$2:$H$7)</f>
        <v>498960000</v>
      </c>
      <c r="ASV32" s="1">
        <f>LOOKUP($A32,'DMG Tables'!$P$2:$P$35,'DMG Tables'!$O$2:$O$35)*ASV$1*LOOKUP(ASV$1,'DMG Tables'!$G$2:$G$7,'DMG Tables'!$H$2:$H$7)</f>
        <v>499380000</v>
      </c>
      <c r="ASW32" s="1">
        <f>LOOKUP($A32,'DMG Tables'!$P$2:$P$35,'DMG Tables'!$O$2:$O$35)*ASW$1*LOOKUP(ASW$1,'DMG Tables'!$G$2:$G$7,'DMG Tables'!$H$2:$H$7)</f>
        <v>499800000</v>
      </c>
      <c r="ASX32" s="1">
        <f>LOOKUP($A32,'DMG Tables'!$P$2:$P$35,'DMG Tables'!$O$2:$O$35)*ASX$1*LOOKUP(ASX$1,'DMG Tables'!$G$2:$G$7,'DMG Tables'!$H$2:$H$7)</f>
        <v>500220000</v>
      </c>
      <c r="ASY32" s="1">
        <f>LOOKUP($A32,'DMG Tables'!$P$2:$P$35,'DMG Tables'!$O$2:$O$35)*ASY$1*LOOKUP(ASY$1,'DMG Tables'!$G$2:$G$7,'DMG Tables'!$H$2:$H$7)</f>
        <v>500640000</v>
      </c>
      <c r="ASZ32" s="1">
        <f>LOOKUP($A32,'DMG Tables'!$P$2:$P$35,'DMG Tables'!$O$2:$O$35)*ASZ$1*LOOKUP(ASZ$1,'DMG Tables'!$G$2:$G$7,'DMG Tables'!$H$2:$H$7)</f>
        <v>501060000</v>
      </c>
      <c r="ATA32" s="1">
        <f>LOOKUP($A32,'DMG Tables'!$P$2:$P$35,'DMG Tables'!$O$2:$O$35)*ATA$1*LOOKUP(ATA$1,'DMG Tables'!$G$2:$G$7,'DMG Tables'!$H$2:$H$7)</f>
        <v>501480000</v>
      </c>
      <c r="ATB32" s="1">
        <f>LOOKUP($A32,'DMG Tables'!$P$2:$P$35,'DMG Tables'!$O$2:$O$35)*ATB$1*LOOKUP(ATB$1,'DMG Tables'!$G$2:$G$7,'DMG Tables'!$H$2:$H$7)</f>
        <v>501900000</v>
      </c>
      <c r="ATC32" s="1">
        <f>LOOKUP($A32,'DMG Tables'!$P$2:$P$35,'DMG Tables'!$O$2:$O$35)*ATC$1*LOOKUP(ATC$1,'DMG Tables'!$G$2:$G$7,'DMG Tables'!$H$2:$H$7)</f>
        <v>502320000</v>
      </c>
      <c r="ATD32" s="1">
        <f>LOOKUP($A32,'DMG Tables'!$P$2:$P$35,'DMG Tables'!$O$2:$O$35)*ATD$1*LOOKUP(ATD$1,'DMG Tables'!$G$2:$G$7,'DMG Tables'!$H$2:$H$7)</f>
        <v>502740000</v>
      </c>
      <c r="ATE32" s="1">
        <f>LOOKUP($A32,'DMG Tables'!$P$2:$P$35,'DMG Tables'!$O$2:$O$35)*ATE$1*LOOKUP(ATE$1,'DMG Tables'!$G$2:$G$7,'DMG Tables'!$H$2:$H$7)</f>
        <v>503160000</v>
      </c>
      <c r="ATF32" s="1">
        <f>LOOKUP($A32,'DMG Tables'!$P$2:$P$35,'DMG Tables'!$O$2:$O$35)*ATF$1*LOOKUP(ATF$1,'DMG Tables'!$G$2:$G$7,'DMG Tables'!$H$2:$H$7)</f>
        <v>503580000</v>
      </c>
      <c r="ATG32" s="1">
        <f>LOOKUP($A32,'DMG Tables'!$P$2:$P$35,'DMG Tables'!$O$2:$O$35)*ATG$1*LOOKUP(ATG$1,'DMG Tables'!$G$2:$G$7,'DMG Tables'!$H$2:$H$7)</f>
        <v>504000000</v>
      </c>
      <c r="ATH32" s="1">
        <f>LOOKUP($A32,'DMG Tables'!$P$2:$P$35,'DMG Tables'!$O$2:$O$35)*ATH$1*LOOKUP(ATH$1,'DMG Tables'!$G$2:$G$7,'DMG Tables'!$H$2:$H$7)</f>
        <v>504420000</v>
      </c>
      <c r="ATI32" s="1">
        <f>LOOKUP($A32,'DMG Tables'!$P$2:$P$35,'DMG Tables'!$O$2:$O$35)*ATI$1*LOOKUP(ATI$1,'DMG Tables'!$G$2:$G$7,'DMG Tables'!$H$2:$H$7)</f>
        <v>504840000</v>
      </c>
      <c r="ATJ32" s="1">
        <f>LOOKUP($A32,'DMG Tables'!$P$2:$P$35,'DMG Tables'!$O$2:$O$35)*ATJ$1*LOOKUP(ATJ$1,'DMG Tables'!$G$2:$G$7,'DMG Tables'!$H$2:$H$7)</f>
        <v>505260000</v>
      </c>
      <c r="ATK32" s="1">
        <f>LOOKUP($A32,'DMG Tables'!$P$2:$P$35,'DMG Tables'!$O$2:$O$35)*ATK$1*LOOKUP(ATK$1,'DMG Tables'!$G$2:$G$7,'DMG Tables'!$H$2:$H$7)</f>
        <v>505680000</v>
      </c>
      <c r="ATL32" s="1">
        <f>LOOKUP($A32,'DMG Tables'!$P$2:$P$35,'DMG Tables'!$O$2:$O$35)*ATL$1*LOOKUP(ATL$1,'DMG Tables'!$G$2:$G$7,'DMG Tables'!$H$2:$H$7)</f>
        <v>506100000</v>
      </c>
      <c r="ATM32" s="1">
        <f>LOOKUP($A32,'DMG Tables'!$P$2:$P$35,'DMG Tables'!$O$2:$O$35)*ATM$1*LOOKUP(ATM$1,'DMG Tables'!$G$2:$G$7,'DMG Tables'!$H$2:$H$7)</f>
        <v>506520000</v>
      </c>
      <c r="ATN32" s="1">
        <f>LOOKUP($A32,'DMG Tables'!$P$2:$P$35,'DMG Tables'!$O$2:$O$35)*ATN$1*LOOKUP(ATN$1,'DMG Tables'!$G$2:$G$7,'DMG Tables'!$H$2:$H$7)</f>
        <v>506940000</v>
      </c>
      <c r="ATO32" s="1">
        <f>LOOKUP($A32,'DMG Tables'!$P$2:$P$35,'DMG Tables'!$O$2:$O$35)*ATO$1*LOOKUP(ATO$1,'DMG Tables'!$G$2:$G$7,'DMG Tables'!$H$2:$H$7)</f>
        <v>507360000</v>
      </c>
      <c r="ATP32" s="1">
        <f>LOOKUP($A32,'DMG Tables'!$P$2:$P$35,'DMG Tables'!$O$2:$O$35)*ATP$1*LOOKUP(ATP$1,'DMG Tables'!$G$2:$G$7,'DMG Tables'!$H$2:$H$7)</f>
        <v>507780000</v>
      </c>
      <c r="ATQ32" s="1">
        <f>LOOKUP($A32,'DMG Tables'!$P$2:$P$35,'DMG Tables'!$O$2:$O$35)*ATQ$1*LOOKUP(ATQ$1,'DMG Tables'!$G$2:$G$7,'DMG Tables'!$H$2:$H$7)</f>
        <v>508200000</v>
      </c>
      <c r="ATR32" s="1">
        <f>LOOKUP($A32,'DMG Tables'!$P$2:$P$35,'DMG Tables'!$O$2:$O$35)*ATR$1*LOOKUP(ATR$1,'DMG Tables'!$G$2:$G$7,'DMG Tables'!$H$2:$H$7)</f>
        <v>508620000</v>
      </c>
      <c r="ATS32" s="1">
        <f>LOOKUP($A32,'DMG Tables'!$P$2:$P$35,'DMG Tables'!$O$2:$O$35)*ATS$1*LOOKUP(ATS$1,'DMG Tables'!$G$2:$G$7,'DMG Tables'!$H$2:$H$7)</f>
        <v>509040000</v>
      </c>
      <c r="ATT32" s="1">
        <f>LOOKUP($A32,'DMG Tables'!$P$2:$P$35,'DMG Tables'!$O$2:$O$35)*ATT$1*LOOKUP(ATT$1,'DMG Tables'!$G$2:$G$7,'DMG Tables'!$H$2:$H$7)</f>
        <v>509460000</v>
      </c>
      <c r="ATU32" s="1">
        <f>LOOKUP($A32,'DMG Tables'!$P$2:$P$35,'DMG Tables'!$O$2:$O$35)*ATU$1*LOOKUP(ATU$1,'DMG Tables'!$G$2:$G$7,'DMG Tables'!$H$2:$H$7)</f>
        <v>509880000</v>
      </c>
      <c r="ATV32" s="1">
        <f>LOOKUP($A32,'DMG Tables'!$P$2:$P$35,'DMG Tables'!$O$2:$O$35)*ATV$1*LOOKUP(ATV$1,'DMG Tables'!$G$2:$G$7,'DMG Tables'!$H$2:$H$7)</f>
        <v>510300000</v>
      </c>
      <c r="ATW32" s="1">
        <f>LOOKUP($A32,'DMG Tables'!$P$2:$P$35,'DMG Tables'!$O$2:$O$35)*ATW$1*LOOKUP(ATW$1,'DMG Tables'!$G$2:$G$7,'DMG Tables'!$H$2:$H$7)</f>
        <v>510720000</v>
      </c>
      <c r="ATX32" s="1">
        <f>LOOKUP($A32,'DMG Tables'!$P$2:$P$35,'DMG Tables'!$O$2:$O$35)*ATX$1*LOOKUP(ATX$1,'DMG Tables'!$G$2:$G$7,'DMG Tables'!$H$2:$H$7)</f>
        <v>511140000</v>
      </c>
      <c r="ATY32" s="1">
        <f>LOOKUP($A32,'DMG Tables'!$P$2:$P$35,'DMG Tables'!$O$2:$O$35)*ATY$1*LOOKUP(ATY$1,'DMG Tables'!$G$2:$G$7,'DMG Tables'!$H$2:$H$7)</f>
        <v>511560000</v>
      </c>
      <c r="ATZ32" s="1">
        <f>LOOKUP($A32,'DMG Tables'!$P$2:$P$35,'DMG Tables'!$O$2:$O$35)*ATZ$1*LOOKUP(ATZ$1,'DMG Tables'!$G$2:$G$7,'DMG Tables'!$H$2:$H$7)</f>
        <v>511980000</v>
      </c>
      <c r="AUA32" s="1">
        <f>LOOKUP($A32,'DMG Tables'!$P$2:$P$35,'DMG Tables'!$O$2:$O$35)*AUA$1*LOOKUP(AUA$1,'DMG Tables'!$G$2:$G$7,'DMG Tables'!$H$2:$H$7)</f>
        <v>512400000</v>
      </c>
      <c r="AUB32" s="1">
        <f>LOOKUP($A32,'DMG Tables'!$P$2:$P$35,'DMG Tables'!$O$2:$O$35)*AUB$1*LOOKUP(AUB$1,'DMG Tables'!$G$2:$G$7,'DMG Tables'!$H$2:$H$7)</f>
        <v>512820000</v>
      </c>
      <c r="AUC32" s="1">
        <f>LOOKUP($A32,'DMG Tables'!$P$2:$P$35,'DMG Tables'!$O$2:$O$35)*AUC$1*LOOKUP(AUC$1,'DMG Tables'!$G$2:$G$7,'DMG Tables'!$H$2:$H$7)</f>
        <v>513240000</v>
      </c>
      <c r="AUD32" s="1">
        <f>LOOKUP($A32,'DMG Tables'!$P$2:$P$35,'DMG Tables'!$O$2:$O$35)*AUD$1*LOOKUP(AUD$1,'DMG Tables'!$G$2:$G$7,'DMG Tables'!$H$2:$H$7)</f>
        <v>513660000</v>
      </c>
      <c r="AUE32" s="1">
        <f>LOOKUP($A32,'DMG Tables'!$P$2:$P$35,'DMG Tables'!$O$2:$O$35)*AUE$1*LOOKUP(AUE$1,'DMG Tables'!$G$2:$G$7,'DMG Tables'!$H$2:$H$7)</f>
        <v>514080000</v>
      </c>
      <c r="AUF32" s="1">
        <f>LOOKUP($A32,'DMG Tables'!$P$2:$P$35,'DMG Tables'!$O$2:$O$35)*AUF$1*LOOKUP(AUF$1,'DMG Tables'!$G$2:$G$7,'DMG Tables'!$H$2:$H$7)</f>
        <v>514500000</v>
      </c>
      <c r="AUG32" s="1">
        <f>LOOKUP($A32,'DMG Tables'!$P$2:$P$35,'DMG Tables'!$O$2:$O$35)*AUG$1*LOOKUP(AUG$1,'DMG Tables'!$G$2:$G$7,'DMG Tables'!$H$2:$H$7)</f>
        <v>514920000</v>
      </c>
      <c r="AUH32" s="1">
        <f>LOOKUP($A32,'DMG Tables'!$P$2:$P$35,'DMG Tables'!$O$2:$O$35)*AUH$1*LOOKUP(AUH$1,'DMG Tables'!$G$2:$G$7,'DMG Tables'!$H$2:$H$7)</f>
        <v>515340000</v>
      </c>
      <c r="AUI32" s="1">
        <f>LOOKUP($A32,'DMG Tables'!$P$2:$P$35,'DMG Tables'!$O$2:$O$35)*AUI$1*LOOKUP(AUI$1,'DMG Tables'!$G$2:$G$7,'DMG Tables'!$H$2:$H$7)</f>
        <v>515760000</v>
      </c>
      <c r="AUJ32" s="1">
        <f>LOOKUP($A32,'DMG Tables'!$P$2:$P$35,'DMG Tables'!$O$2:$O$35)*AUJ$1*LOOKUP(AUJ$1,'DMG Tables'!$G$2:$G$7,'DMG Tables'!$H$2:$H$7)</f>
        <v>516180000</v>
      </c>
      <c r="AUK32" s="1">
        <f>LOOKUP($A32,'DMG Tables'!$P$2:$P$35,'DMG Tables'!$O$2:$O$35)*AUK$1*LOOKUP(AUK$1,'DMG Tables'!$G$2:$G$7,'DMG Tables'!$H$2:$H$7)</f>
        <v>516600000</v>
      </c>
      <c r="AUL32" s="1">
        <f>LOOKUP($A32,'DMG Tables'!$P$2:$P$35,'DMG Tables'!$O$2:$O$35)*AUL$1*LOOKUP(AUL$1,'DMG Tables'!$G$2:$G$7,'DMG Tables'!$H$2:$H$7)</f>
        <v>517020000</v>
      </c>
      <c r="AUM32" s="1">
        <f>LOOKUP($A32,'DMG Tables'!$P$2:$P$35,'DMG Tables'!$O$2:$O$35)*AUM$1*LOOKUP(AUM$1,'DMG Tables'!$G$2:$G$7,'DMG Tables'!$H$2:$H$7)</f>
        <v>517440000</v>
      </c>
      <c r="AUN32" s="1">
        <f>LOOKUP($A32,'DMG Tables'!$P$2:$P$35,'DMG Tables'!$O$2:$O$35)*AUN$1*LOOKUP(AUN$1,'DMG Tables'!$G$2:$G$7,'DMG Tables'!$H$2:$H$7)</f>
        <v>517860000</v>
      </c>
      <c r="AUO32" s="1">
        <f>LOOKUP($A32,'DMG Tables'!$P$2:$P$35,'DMG Tables'!$O$2:$O$35)*AUO$1*LOOKUP(AUO$1,'DMG Tables'!$G$2:$G$7,'DMG Tables'!$H$2:$H$7)</f>
        <v>518280000</v>
      </c>
      <c r="AUP32" s="1">
        <f>LOOKUP($A32,'DMG Tables'!$P$2:$P$35,'DMG Tables'!$O$2:$O$35)*AUP$1*LOOKUP(AUP$1,'DMG Tables'!$G$2:$G$7,'DMG Tables'!$H$2:$H$7)</f>
        <v>518700000</v>
      </c>
      <c r="AUQ32" s="1">
        <f>LOOKUP($A32,'DMG Tables'!$P$2:$P$35,'DMG Tables'!$O$2:$O$35)*AUQ$1*LOOKUP(AUQ$1,'DMG Tables'!$G$2:$G$7,'DMG Tables'!$H$2:$H$7)</f>
        <v>519120000</v>
      </c>
      <c r="AUR32" s="1">
        <f>LOOKUP($A32,'DMG Tables'!$P$2:$P$35,'DMG Tables'!$O$2:$O$35)*AUR$1*LOOKUP(AUR$1,'DMG Tables'!$G$2:$G$7,'DMG Tables'!$H$2:$H$7)</f>
        <v>519540000</v>
      </c>
      <c r="AUS32" s="1">
        <f>LOOKUP($A32,'DMG Tables'!$P$2:$P$35,'DMG Tables'!$O$2:$O$35)*AUS$1*LOOKUP(AUS$1,'DMG Tables'!$G$2:$G$7,'DMG Tables'!$H$2:$H$7)</f>
        <v>519960000</v>
      </c>
      <c r="AUT32" s="1">
        <f>LOOKUP($A32,'DMG Tables'!$P$2:$P$35,'DMG Tables'!$O$2:$O$35)*AUT$1*LOOKUP(AUT$1,'DMG Tables'!$G$2:$G$7,'DMG Tables'!$H$2:$H$7)</f>
        <v>520380000</v>
      </c>
      <c r="AUU32" s="1">
        <f>LOOKUP($A32,'DMG Tables'!$P$2:$P$35,'DMG Tables'!$O$2:$O$35)*AUU$1*LOOKUP(AUU$1,'DMG Tables'!$G$2:$G$7,'DMG Tables'!$H$2:$H$7)</f>
        <v>520800000</v>
      </c>
      <c r="AUV32" s="1">
        <f>LOOKUP($A32,'DMG Tables'!$P$2:$P$35,'DMG Tables'!$O$2:$O$35)*AUV$1*LOOKUP(AUV$1,'DMG Tables'!$G$2:$G$7,'DMG Tables'!$H$2:$H$7)</f>
        <v>521220000</v>
      </c>
      <c r="AUW32" s="1">
        <f>LOOKUP($A32,'DMG Tables'!$P$2:$P$35,'DMG Tables'!$O$2:$O$35)*AUW$1*LOOKUP(AUW$1,'DMG Tables'!$G$2:$G$7,'DMG Tables'!$H$2:$H$7)</f>
        <v>521640000</v>
      </c>
      <c r="AUX32" s="1">
        <f>LOOKUP($A32,'DMG Tables'!$P$2:$P$35,'DMG Tables'!$O$2:$O$35)*AUX$1*LOOKUP(AUX$1,'DMG Tables'!$G$2:$G$7,'DMG Tables'!$H$2:$H$7)</f>
        <v>522060000</v>
      </c>
      <c r="AUY32" s="1">
        <f>LOOKUP($A32,'DMG Tables'!$P$2:$P$35,'DMG Tables'!$O$2:$O$35)*AUY$1*LOOKUP(AUY$1,'DMG Tables'!$G$2:$G$7,'DMG Tables'!$H$2:$H$7)</f>
        <v>522480000</v>
      </c>
      <c r="AUZ32" s="1">
        <f>LOOKUP($A32,'DMG Tables'!$P$2:$P$35,'DMG Tables'!$O$2:$O$35)*AUZ$1*LOOKUP(AUZ$1,'DMG Tables'!$G$2:$G$7,'DMG Tables'!$H$2:$H$7)</f>
        <v>522900000</v>
      </c>
      <c r="AVA32" s="1">
        <f>LOOKUP($A32,'DMG Tables'!$P$2:$P$35,'DMG Tables'!$O$2:$O$35)*AVA$1*LOOKUP(AVA$1,'DMG Tables'!$G$2:$G$7,'DMG Tables'!$H$2:$H$7)</f>
        <v>523320000</v>
      </c>
      <c r="AVB32" s="1">
        <f>LOOKUP($A32,'DMG Tables'!$P$2:$P$35,'DMG Tables'!$O$2:$O$35)*AVB$1*LOOKUP(AVB$1,'DMG Tables'!$G$2:$G$7,'DMG Tables'!$H$2:$H$7)</f>
        <v>523740000</v>
      </c>
      <c r="AVC32" s="1">
        <f>LOOKUP($A32,'DMG Tables'!$P$2:$P$35,'DMG Tables'!$O$2:$O$35)*AVC$1*LOOKUP(AVC$1,'DMG Tables'!$G$2:$G$7,'DMG Tables'!$H$2:$H$7)</f>
        <v>524160000</v>
      </c>
      <c r="AVD32" s="1">
        <f>LOOKUP($A32,'DMG Tables'!$P$2:$P$35,'DMG Tables'!$O$2:$O$35)*AVD$1*LOOKUP(AVD$1,'DMG Tables'!$G$2:$G$7,'DMG Tables'!$H$2:$H$7)</f>
        <v>524580000</v>
      </c>
      <c r="AVE32" s="1">
        <f>LOOKUP($A32,'DMG Tables'!$P$2:$P$35,'DMG Tables'!$O$2:$O$35)*AVE$1*LOOKUP(AVE$1,'DMG Tables'!$G$2:$G$7,'DMG Tables'!$H$2:$H$7)</f>
        <v>525000000</v>
      </c>
      <c r="AVF32" s="1">
        <f>LOOKUP($A32,'DMG Tables'!$P$2:$P$35,'DMG Tables'!$O$2:$O$35)*AVF$1*LOOKUP(AVF$1,'DMG Tables'!$G$2:$G$7,'DMG Tables'!$H$2:$H$7)</f>
        <v>525420000</v>
      </c>
      <c r="AVG32" s="1">
        <f>LOOKUP($A32,'DMG Tables'!$P$2:$P$35,'DMG Tables'!$O$2:$O$35)*AVG$1*LOOKUP(AVG$1,'DMG Tables'!$G$2:$G$7,'DMG Tables'!$H$2:$H$7)</f>
        <v>525840000</v>
      </c>
      <c r="AVH32" s="1">
        <f>LOOKUP($A32,'DMG Tables'!$P$2:$P$35,'DMG Tables'!$O$2:$O$35)*AVH$1*LOOKUP(AVH$1,'DMG Tables'!$G$2:$G$7,'DMG Tables'!$H$2:$H$7)</f>
        <v>526260000</v>
      </c>
      <c r="AVI32" s="1">
        <f>LOOKUP($A32,'DMG Tables'!$P$2:$P$35,'DMG Tables'!$O$2:$O$35)*AVI$1*LOOKUP(AVI$1,'DMG Tables'!$G$2:$G$7,'DMG Tables'!$H$2:$H$7)</f>
        <v>526680000</v>
      </c>
      <c r="AVJ32" s="1">
        <f>LOOKUP($A32,'DMG Tables'!$P$2:$P$35,'DMG Tables'!$O$2:$O$35)*AVJ$1*LOOKUP(AVJ$1,'DMG Tables'!$G$2:$G$7,'DMG Tables'!$H$2:$H$7)</f>
        <v>527100000</v>
      </c>
      <c r="AVK32" s="1">
        <f>LOOKUP($A32,'DMG Tables'!$P$2:$P$35,'DMG Tables'!$O$2:$O$35)*AVK$1*LOOKUP(AVK$1,'DMG Tables'!$G$2:$G$7,'DMG Tables'!$H$2:$H$7)</f>
        <v>527520000</v>
      </c>
      <c r="AVL32" s="1">
        <f>LOOKUP($A32,'DMG Tables'!$P$2:$P$35,'DMG Tables'!$O$2:$O$35)*AVL$1*LOOKUP(AVL$1,'DMG Tables'!$G$2:$G$7,'DMG Tables'!$H$2:$H$7)</f>
        <v>527940000</v>
      </c>
      <c r="AVM32" s="1">
        <f>LOOKUP($A32,'DMG Tables'!$P$2:$P$35,'DMG Tables'!$O$2:$O$35)*AVM$1*LOOKUP(AVM$1,'DMG Tables'!$G$2:$G$7,'DMG Tables'!$H$2:$H$7)</f>
        <v>528360000</v>
      </c>
      <c r="AVN32" s="1">
        <f>LOOKUP($A32,'DMG Tables'!$P$2:$P$35,'DMG Tables'!$O$2:$O$35)*AVN$1*LOOKUP(AVN$1,'DMG Tables'!$G$2:$G$7,'DMG Tables'!$H$2:$H$7)</f>
        <v>528780000</v>
      </c>
      <c r="AVO32" s="1">
        <f>LOOKUP($A32,'DMG Tables'!$P$2:$P$35,'DMG Tables'!$O$2:$O$35)*AVO$1*LOOKUP(AVO$1,'DMG Tables'!$G$2:$G$7,'DMG Tables'!$H$2:$H$7)</f>
        <v>529200000</v>
      </c>
      <c r="AVP32" s="1">
        <f>LOOKUP($A32,'DMG Tables'!$P$2:$P$35,'DMG Tables'!$O$2:$O$35)*AVP$1*LOOKUP(AVP$1,'DMG Tables'!$G$2:$G$7,'DMG Tables'!$H$2:$H$7)</f>
        <v>529620000</v>
      </c>
      <c r="AVQ32" s="1">
        <f>LOOKUP($A32,'DMG Tables'!$P$2:$P$35,'DMG Tables'!$O$2:$O$35)*AVQ$1*LOOKUP(AVQ$1,'DMG Tables'!$G$2:$G$7,'DMG Tables'!$H$2:$H$7)</f>
        <v>530040000</v>
      </c>
      <c r="AVR32" s="1">
        <f>LOOKUP($A32,'DMG Tables'!$P$2:$P$35,'DMG Tables'!$O$2:$O$35)*AVR$1*LOOKUP(AVR$1,'DMG Tables'!$G$2:$G$7,'DMG Tables'!$H$2:$H$7)</f>
        <v>530460000</v>
      </c>
      <c r="AVS32" s="1">
        <f>LOOKUP($A32,'DMG Tables'!$P$2:$P$35,'DMG Tables'!$O$2:$O$35)*AVS$1*LOOKUP(AVS$1,'DMG Tables'!$G$2:$G$7,'DMG Tables'!$H$2:$H$7)</f>
        <v>530880000</v>
      </c>
      <c r="AVT32" s="1">
        <f>LOOKUP($A32,'DMG Tables'!$P$2:$P$35,'DMG Tables'!$O$2:$O$35)*AVT$1*LOOKUP(AVT$1,'DMG Tables'!$G$2:$G$7,'DMG Tables'!$H$2:$H$7)</f>
        <v>531300000</v>
      </c>
      <c r="AVU32" s="1">
        <f>LOOKUP($A32,'DMG Tables'!$P$2:$P$35,'DMG Tables'!$O$2:$O$35)*AVU$1*LOOKUP(AVU$1,'DMG Tables'!$G$2:$G$7,'DMG Tables'!$H$2:$H$7)</f>
        <v>531720000</v>
      </c>
      <c r="AVV32" s="1">
        <f>LOOKUP($A32,'DMG Tables'!$P$2:$P$35,'DMG Tables'!$O$2:$O$35)*AVV$1*LOOKUP(AVV$1,'DMG Tables'!$G$2:$G$7,'DMG Tables'!$H$2:$H$7)</f>
        <v>532140000</v>
      </c>
      <c r="AVW32" s="1">
        <f>LOOKUP($A32,'DMG Tables'!$P$2:$P$35,'DMG Tables'!$O$2:$O$35)*AVW$1*LOOKUP(AVW$1,'DMG Tables'!$G$2:$G$7,'DMG Tables'!$H$2:$H$7)</f>
        <v>532560000</v>
      </c>
      <c r="AVX32" s="1">
        <f>LOOKUP($A32,'DMG Tables'!$P$2:$P$35,'DMG Tables'!$O$2:$O$35)*AVX$1*LOOKUP(AVX$1,'DMG Tables'!$G$2:$G$7,'DMG Tables'!$H$2:$H$7)</f>
        <v>532980000</v>
      </c>
      <c r="AVY32" s="1">
        <f>LOOKUP($A32,'DMG Tables'!$P$2:$P$35,'DMG Tables'!$O$2:$O$35)*AVY$1*LOOKUP(AVY$1,'DMG Tables'!$G$2:$G$7,'DMG Tables'!$H$2:$H$7)</f>
        <v>533400000</v>
      </c>
      <c r="AVZ32" s="1">
        <f>LOOKUP($A32,'DMG Tables'!$P$2:$P$35,'DMG Tables'!$O$2:$O$35)*AVZ$1*LOOKUP(AVZ$1,'DMG Tables'!$G$2:$G$7,'DMG Tables'!$H$2:$H$7)</f>
        <v>533820000</v>
      </c>
      <c r="AWA32" s="1">
        <f>LOOKUP($A32,'DMG Tables'!$P$2:$P$35,'DMG Tables'!$O$2:$O$35)*AWA$1*LOOKUP(AWA$1,'DMG Tables'!$G$2:$G$7,'DMG Tables'!$H$2:$H$7)</f>
        <v>534240000</v>
      </c>
      <c r="AWB32" s="1">
        <f>LOOKUP($A32,'DMG Tables'!$P$2:$P$35,'DMG Tables'!$O$2:$O$35)*AWB$1*LOOKUP(AWB$1,'DMG Tables'!$G$2:$G$7,'DMG Tables'!$H$2:$H$7)</f>
        <v>534660000</v>
      </c>
      <c r="AWC32" s="1">
        <f>LOOKUP($A32,'DMG Tables'!$P$2:$P$35,'DMG Tables'!$O$2:$O$35)*AWC$1*LOOKUP(AWC$1,'DMG Tables'!$G$2:$G$7,'DMG Tables'!$H$2:$H$7)</f>
        <v>535080000</v>
      </c>
      <c r="AWD32" s="1">
        <f>LOOKUP($A32,'DMG Tables'!$P$2:$P$35,'DMG Tables'!$O$2:$O$35)*AWD$1*LOOKUP(AWD$1,'DMG Tables'!$G$2:$G$7,'DMG Tables'!$H$2:$H$7)</f>
        <v>535500000</v>
      </c>
      <c r="AWE32" s="1">
        <f>LOOKUP($A32,'DMG Tables'!$P$2:$P$35,'DMG Tables'!$O$2:$O$35)*AWE$1*LOOKUP(AWE$1,'DMG Tables'!$G$2:$G$7,'DMG Tables'!$H$2:$H$7)</f>
        <v>535920000</v>
      </c>
      <c r="AWF32" s="1">
        <f>LOOKUP($A32,'DMG Tables'!$P$2:$P$35,'DMG Tables'!$O$2:$O$35)*AWF$1*LOOKUP(AWF$1,'DMG Tables'!$G$2:$G$7,'DMG Tables'!$H$2:$H$7)</f>
        <v>536340000</v>
      </c>
      <c r="AWG32" s="1">
        <f>LOOKUP($A32,'DMG Tables'!$P$2:$P$35,'DMG Tables'!$O$2:$O$35)*AWG$1*LOOKUP(AWG$1,'DMG Tables'!$G$2:$G$7,'DMG Tables'!$H$2:$H$7)</f>
        <v>536760000</v>
      </c>
      <c r="AWH32" s="1">
        <f>LOOKUP($A32,'DMG Tables'!$P$2:$P$35,'DMG Tables'!$O$2:$O$35)*AWH$1*LOOKUP(AWH$1,'DMG Tables'!$G$2:$G$7,'DMG Tables'!$H$2:$H$7)</f>
        <v>537180000</v>
      </c>
      <c r="AWI32" s="1">
        <f>LOOKUP($A32,'DMG Tables'!$P$2:$P$35,'DMG Tables'!$O$2:$O$35)*AWI$1*LOOKUP(AWI$1,'DMG Tables'!$G$2:$G$7,'DMG Tables'!$H$2:$H$7)</f>
        <v>537600000</v>
      </c>
      <c r="AWJ32" s="1">
        <f>LOOKUP($A32,'DMG Tables'!$P$2:$P$35,'DMG Tables'!$O$2:$O$35)*AWJ$1*LOOKUP(AWJ$1,'DMG Tables'!$G$2:$G$7,'DMG Tables'!$H$2:$H$7)</f>
        <v>538020000</v>
      </c>
      <c r="AWK32" s="1">
        <f>LOOKUP($A32,'DMG Tables'!$P$2:$P$35,'DMG Tables'!$O$2:$O$35)*AWK$1*LOOKUP(AWK$1,'DMG Tables'!$G$2:$G$7,'DMG Tables'!$H$2:$H$7)</f>
        <v>538440000</v>
      </c>
      <c r="AWL32" s="1">
        <f>LOOKUP($A32,'DMG Tables'!$P$2:$P$35,'DMG Tables'!$O$2:$O$35)*AWL$1*LOOKUP(AWL$1,'DMG Tables'!$G$2:$G$7,'DMG Tables'!$H$2:$H$7)</f>
        <v>538860000</v>
      </c>
      <c r="AWM32" s="1">
        <f>LOOKUP($A32,'DMG Tables'!$P$2:$P$35,'DMG Tables'!$O$2:$O$35)*AWM$1*LOOKUP(AWM$1,'DMG Tables'!$G$2:$G$7,'DMG Tables'!$H$2:$H$7)</f>
        <v>539280000</v>
      </c>
      <c r="AWN32" s="1">
        <f>LOOKUP($A32,'DMG Tables'!$P$2:$P$35,'DMG Tables'!$O$2:$O$35)*AWN$1*LOOKUP(AWN$1,'DMG Tables'!$G$2:$G$7,'DMG Tables'!$H$2:$H$7)</f>
        <v>539700000</v>
      </c>
      <c r="AWO32" s="1">
        <f>LOOKUP($A32,'DMG Tables'!$P$2:$P$35,'DMG Tables'!$O$2:$O$35)*AWO$1*LOOKUP(AWO$1,'DMG Tables'!$G$2:$G$7,'DMG Tables'!$H$2:$H$7)</f>
        <v>540120000</v>
      </c>
      <c r="AWP32" s="1">
        <f>LOOKUP($A32,'DMG Tables'!$P$2:$P$35,'DMG Tables'!$O$2:$O$35)*AWP$1*LOOKUP(AWP$1,'DMG Tables'!$G$2:$G$7,'DMG Tables'!$H$2:$H$7)</f>
        <v>540540000</v>
      </c>
      <c r="AWQ32" s="1">
        <f>LOOKUP($A32,'DMG Tables'!$P$2:$P$35,'DMG Tables'!$O$2:$O$35)*AWQ$1*LOOKUP(AWQ$1,'DMG Tables'!$G$2:$G$7,'DMG Tables'!$H$2:$H$7)</f>
        <v>540960000</v>
      </c>
      <c r="AWR32" s="1">
        <f>LOOKUP($A32,'DMG Tables'!$P$2:$P$35,'DMG Tables'!$O$2:$O$35)*AWR$1*LOOKUP(AWR$1,'DMG Tables'!$G$2:$G$7,'DMG Tables'!$H$2:$H$7)</f>
        <v>541380000</v>
      </c>
      <c r="AWS32" s="1">
        <f>LOOKUP($A32,'DMG Tables'!$P$2:$P$35,'DMG Tables'!$O$2:$O$35)*AWS$1*LOOKUP(AWS$1,'DMG Tables'!$G$2:$G$7,'DMG Tables'!$H$2:$H$7)</f>
        <v>541800000</v>
      </c>
      <c r="AWT32" s="1">
        <f>LOOKUP($A32,'DMG Tables'!$P$2:$P$35,'DMG Tables'!$O$2:$O$35)*AWT$1*LOOKUP(AWT$1,'DMG Tables'!$G$2:$G$7,'DMG Tables'!$H$2:$H$7)</f>
        <v>542220000</v>
      </c>
      <c r="AWU32" s="1">
        <f>LOOKUP($A32,'DMG Tables'!$P$2:$P$35,'DMG Tables'!$O$2:$O$35)*AWU$1*LOOKUP(AWU$1,'DMG Tables'!$G$2:$G$7,'DMG Tables'!$H$2:$H$7)</f>
        <v>542640000</v>
      </c>
      <c r="AWV32" s="1">
        <f>LOOKUP($A32,'DMG Tables'!$P$2:$P$35,'DMG Tables'!$O$2:$O$35)*AWV$1*LOOKUP(AWV$1,'DMG Tables'!$G$2:$G$7,'DMG Tables'!$H$2:$H$7)</f>
        <v>543060000</v>
      </c>
      <c r="AWW32" s="1">
        <f>LOOKUP($A32,'DMG Tables'!$P$2:$P$35,'DMG Tables'!$O$2:$O$35)*AWW$1*LOOKUP(AWW$1,'DMG Tables'!$G$2:$G$7,'DMG Tables'!$H$2:$H$7)</f>
        <v>543480000</v>
      </c>
      <c r="AWX32" s="1">
        <f>LOOKUP($A32,'DMG Tables'!$P$2:$P$35,'DMG Tables'!$O$2:$O$35)*AWX$1*LOOKUP(AWX$1,'DMG Tables'!$G$2:$G$7,'DMG Tables'!$H$2:$H$7)</f>
        <v>543900000</v>
      </c>
      <c r="AWY32" s="1">
        <f>LOOKUP($A32,'DMG Tables'!$P$2:$P$35,'DMG Tables'!$O$2:$O$35)*AWY$1*LOOKUP(AWY$1,'DMG Tables'!$G$2:$G$7,'DMG Tables'!$H$2:$H$7)</f>
        <v>544320000</v>
      </c>
      <c r="AWZ32" s="1">
        <f>LOOKUP($A32,'DMG Tables'!$P$2:$P$35,'DMG Tables'!$O$2:$O$35)*AWZ$1*LOOKUP(AWZ$1,'DMG Tables'!$G$2:$G$7,'DMG Tables'!$H$2:$H$7)</f>
        <v>544740000</v>
      </c>
      <c r="AXA32" s="1">
        <f>LOOKUP($A32,'DMG Tables'!$P$2:$P$35,'DMG Tables'!$O$2:$O$35)*AXA$1*LOOKUP(AXA$1,'DMG Tables'!$G$2:$G$7,'DMG Tables'!$H$2:$H$7)</f>
        <v>545160000</v>
      </c>
      <c r="AXB32" s="1">
        <f>LOOKUP($A32,'DMG Tables'!$P$2:$P$35,'DMG Tables'!$O$2:$O$35)*AXB$1*LOOKUP(AXB$1,'DMG Tables'!$G$2:$G$7,'DMG Tables'!$H$2:$H$7)</f>
        <v>545580000</v>
      </c>
      <c r="AXC32" s="1">
        <f>LOOKUP($A32,'DMG Tables'!$P$2:$P$35,'DMG Tables'!$O$2:$O$35)*AXC$1*LOOKUP(AXC$1,'DMG Tables'!$G$2:$G$7,'DMG Tables'!$H$2:$H$7)</f>
        <v>546000000</v>
      </c>
      <c r="AXD32" s="1">
        <f>LOOKUP($A32,'DMG Tables'!$P$2:$P$35,'DMG Tables'!$O$2:$O$35)*AXD$1*LOOKUP(AXD$1,'DMG Tables'!$G$2:$G$7,'DMG Tables'!$H$2:$H$7)</f>
        <v>546420000</v>
      </c>
      <c r="AXE32" s="1">
        <f>LOOKUP($A32,'DMG Tables'!$P$2:$P$35,'DMG Tables'!$O$2:$O$35)*AXE$1*LOOKUP(AXE$1,'DMG Tables'!$G$2:$G$7,'DMG Tables'!$H$2:$H$7)</f>
        <v>546840000</v>
      </c>
      <c r="AXF32" s="1">
        <f>LOOKUP($A32,'DMG Tables'!$P$2:$P$35,'DMG Tables'!$O$2:$O$35)*AXF$1*LOOKUP(AXF$1,'DMG Tables'!$G$2:$G$7,'DMG Tables'!$H$2:$H$7)</f>
        <v>547260000</v>
      </c>
      <c r="AXG32" s="1">
        <f>LOOKUP($A32,'DMG Tables'!$P$2:$P$35,'DMG Tables'!$O$2:$O$35)*AXG$1*LOOKUP(AXG$1,'DMG Tables'!$G$2:$G$7,'DMG Tables'!$H$2:$H$7)</f>
        <v>547680000</v>
      </c>
      <c r="AXH32" s="1">
        <f>LOOKUP($A32,'DMG Tables'!$P$2:$P$35,'DMG Tables'!$O$2:$O$35)*AXH$1*LOOKUP(AXH$1,'DMG Tables'!$G$2:$G$7,'DMG Tables'!$H$2:$H$7)</f>
        <v>548100000</v>
      </c>
      <c r="AXI32" s="1">
        <f>LOOKUP($A32,'DMG Tables'!$P$2:$P$35,'DMG Tables'!$O$2:$O$35)*AXI$1*LOOKUP(AXI$1,'DMG Tables'!$G$2:$G$7,'DMG Tables'!$H$2:$H$7)</f>
        <v>548520000</v>
      </c>
      <c r="AXJ32" s="1">
        <f>LOOKUP($A32,'DMG Tables'!$P$2:$P$35,'DMG Tables'!$O$2:$O$35)*AXJ$1*LOOKUP(AXJ$1,'DMG Tables'!$G$2:$G$7,'DMG Tables'!$H$2:$H$7)</f>
        <v>548940000</v>
      </c>
      <c r="AXK32" s="1">
        <f>LOOKUP($A32,'DMG Tables'!$P$2:$P$35,'DMG Tables'!$O$2:$O$35)*AXK$1*LOOKUP(AXK$1,'DMG Tables'!$G$2:$G$7,'DMG Tables'!$H$2:$H$7)</f>
        <v>549360000</v>
      </c>
      <c r="AXL32" s="1">
        <f>LOOKUP($A32,'DMG Tables'!$P$2:$P$35,'DMG Tables'!$O$2:$O$35)*AXL$1*LOOKUP(AXL$1,'DMG Tables'!$G$2:$G$7,'DMG Tables'!$H$2:$H$7)</f>
        <v>549780000</v>
      </c>
      <c r="AXM32" s="1">
        <f>LOOKUP($A32,'DMG Tables'!$P$2:$P$35,'DMG Tables'!$O$2:$O$35)*AXM$1*LOOKUP(AXM$1,'DMG Tables'!$G$2:$G$7,'DMG Tables'!$H$2:$H$7)</f>
        <v>550200000</v>
      </c>
      <c r="AXN32" s="1">
        <f>LOOKUP($A32,'DMG Tables'!$P$2:$P$35,'DMG Tables'!$O$2:$O$35)*AXN$1*LOOKUP(AXN$1,'DMG Tables'!$G$2:$G$7,'DMG Tables'!$H$2:$H$7)</f>
        <v>550620000</v>
      </c>
      <c r="AXO32" s="1">
        <f>LOOKUP($A32,'DMG Tables'!$P$2:$P$35,'DMG Tables'!$O$2:$O$35)*AXO$1*LOOKUP(AXO$1,'DMG Tables'!$G$2:$G$7,'DMG Tables'!$H$2:$H$7)</f>
        <v>551040000</v>
      </c>
      <c r="AXP32" s="1">
        <f>LOOKUP($A32,'DMG Tables'!$P$2:$P$35,'DMG Tables'!$O$2:$O$35)*AXP$1*LOOKUP(AXP$1,'DMG Tables'!$G$2:$G$7,'DMG Tables'!$H$2:$H$7)</f>
        <v>551460000</v>
      </c>
      <c r="AXQ32" s="1">
        <f>LOOKUP($A32,'DMG Tables'!$P$2:$P$35,'DMG Tables'!$O$2:$O$35)*AXQ$1*LOOKUP(AXQ$1,'DMG Tables'!$G$2:$G$7,'DMG Tables'!$H$2:$H$7)</f>
        <v>551880000</v>
      </c>
      <c r="AXR32" s="1">
        <f>LOOKUP($A32,'DMG Tables'!$P$2:$P$35,'DMG Tables'!$O$2:$O$35)*AXR$1*LOOKUP(AXR$1,'DMG Tables'!$G$2:$G$7,'DMG Tables'!$H$2:$H$7)</f>
        <v>552300000</v>
      </c>
      <c r="AXS32" s="1">
        <f>LOOKUP($A32,'DMG Tables'!$P$2:$P$35,'DMG Tables'!$O$2:$O$35)*AXS$1*LOOKUP(AXS$1,'DMG Tables'!$G$2:$G$7,'DMG Tables'!$H$2:$H$7)</f>
        <v>552720000</v>
      </c>
      <c r="AXT32" s="1">
        <f>LOOKUP($A32,'DMG Tables'!$P$2:$P$35,'DMG Tables'!$O$2:$O$35)*AXT$1*LOOKUP(AXT$1,'DMG Tables'!$G$2:$G$7,'DMG Tables'!$H$2:$H$7)</f>
        <v>553140000</v>
      </c>
      <c r="AXU32" s="1">
        <f>LOOKUP($A32,'DMG Tables'!$P$2:$P$35,'DMG Tables'!$O$2:$O$35)*AXU$1*LOOKUP(AXU$1,'DMG Tables'!$G$2:$G$7,'DMG Tables'!$H$2:$H$7)</f>
        <v>553560000</v>
      </c>
      <c r="AXV32" s="1">
        <f>LOOKUP($A32,'DMG Tables'!$P$2:$P$35,'DMG Tables'!$O$2:$O$35)*AXV$1*LOOKUP(AXV$1,'DMG Tables'!$G$2:$G$7,'DMG Tables'!$H$2:$H$7)</f>
        <v>553980000</v>
      </c>
      <c r="AXW32" s="1">
        <f>LOOKUP($A32,'DMG Tables'!$P$2:$P$35,'DMG Tables'!$O$2:$O$35)*AXW$1*LOOKUP(AXW$1,'DMG Tables'!$G$2:$G$7,'DMG Tables'!$H$2:$H$7)</f>
        <v>554400000</v>
      </c>
      <c r="AXX32" s="1">
        <f>LOOKUP($A32,'DMG Tables'!$P$2:$P$35,'DMG Tables'!$O$2:$O$35)*AXX$1*LOOKUP(AXX$1,'DMG Tables'!$G$2:$G$7,'DMG Tables'!$H$2:$H$7)</f>
        <v>554820000</v>
      </c>
      <c r="AXY32" s="1">
        <f>LOOKUP($A32,'DMG Tables'!$P$2:$P$35,'DMG Tables'!$O$2:$O$35)*AXY$1*LOOKUP(AXY$1,'DMG Tables'!$G$2:$G$7,'DMG Tables'!$H$2:$H$7)</f>
        <v>555240000</v>
      </c>
      <c r="AXZ32" s="1">
        <f>LOOKUP($A32,'DMG Tables'!$P$2:$P$35,'DMG Tables'!$O$2:$O$35)*AXZ$1*LOOKUP(AXZ$1,'DMG Tables'!$G$2:$G$7,'DMG Tables'!$H$2:$H$7)</f>
        <v>555660000</v>
      </c>
      <c r="AYA32" s="1">
        <f>LOOKUP($A32,'DMG Tables'!$P$2:$P$35,'DMG Tables'!$O$2:$O$35)*AYA$1*LOOKUP(AYA$1,'DMG Tables'!$G$2:$G$7,'DMG Tables'!$H$2:$H$7)</f>
        <v>556080000</v>
      </c>
      <c r="AYB32" s="1">
        <f>LOOKUP($A32,'DMG Tables'!$P$2:$P$35,'DMG Tables'!$O$2:$O$35)*AYB$1*LOOKUP(AYB$1,'DMG Tables'!$G$2:$G$7,'DMG Tables'!$H$2:$H$7)</f>
        <v>556500000</v>
      </c>
      <c r="AYC32" s="1">
        <f>LOOKUP($A32,'DMG Tables'!$P$2:$P$35,'DMG Tables'!$O$2:$O$35)*AYC$1*LOOKUP(AYC$1,'DMG Tables'!$G$2:$G$7,'DMG Tables'!$H$2:$H$7)</f>
        <v>556920000</v>
      </c>
      <c r="AYD32" s="1">
        <f>LOOKUP($A32,'DMG Tables'!$P$2:$P$35,'DMG Tables'!$O$2:$O$35)*AYD$1*LOOKUP(AYD$1,'DMG Tables'!$G$2:$G$7,'DMG Tables'!$H$2:$H$7)</f>
        <v>557340000</v>
      </c>
      <c r="AYE32" s="1">
        <f>LOOKUP($A32,'DMG Tables'!$P$2:$P$35,'DMG Tables'!$O$2:$O$35)*AYE$1*LOOKUP(AYE$1,'DMG Tables'!$G$2:$G$7,'DMG Tables'!$H$2:$H$7)</f>
        <v>557760000</v>
      </c>
      <c r="AYF32" s="1">
        <f>LOOKUP($A32,'DMG Tables'!$P$2:$P$35,'DMG Tables'!$O$2:$O$35)*AYF$1*LOOKUP(AYF$1,'DMG Tables'!$G$2:$G$7,'DMG Tables'!$H$2:$H$7)</f>
        <v>558180000</v>
      </c>
      <c r="AYG32" s="1">
        <f>LOOKUP($A32,'DMG Tables'!$P$2:$P$35,'DMG Tables'!$O$2:$O$35)*AYG$1*LOOKUP(AYG$1,'DMG Tables'!$G$2:$G$7,'DMG Tables'!$H$2:$H$7)</f>
        <v>558600000</v>
      </c>
      <c r="AYH32" s="1">
        <f>LOOKUP($A32,'DMG Tables'!$P$2:$P$35,'DMG Tables'!$O$2:$O$35)*AYH$1*LOOKUP(AYH$1,'DMG Tables'!$G$2:$G$7,'DMG Tables'!$H$2:$H$7)</f>
        <v>559020000</v>
      </c>
      <c r="AYI32" s="1">
        <f>LOOKUP($A32,'DMG Tables'!$P$2:$P$35,'DMG Tables'!$O$2:$O$35)*AYI$1*LOOKUP(AYI$1,'DMG Tables'!$G$2:$G$7,'DMG Tables'!$H$2:$H$7)</f>
        <v>559440000</v>
      </c>
      <c r="AYJ32" s="1">
        <f>LOOKUP($A32,'DMG Tables'!$P$2:$P$35,'DMG Tables'!$O$2:$O$35)*AYJ$1*LOOKUP(AYJ$1,'DMG Tables'!$G$2:$G$7,'DMG Tables'!$H$2:$H$7)</f>
        <v>559860000</v>
      </c>
      <c r="AYK32" s="1">
        <f>LOOKUP($A32,'DMG Tables'!$P$2:$P$35,'DMG Tables'!$O$2:$O$35)*AYK$1*LOOKUP(AYK$1,'DMG Tables'!$G$2:$G$7,'DMG Tables'!$H$2:$H$7)</f>
        <v>560280000</v>
      </c>
      <c r="AYL32" s="1">
        <f>LOOKUP($A32,'DMG Tables'!$P$2:$P$35,'DMG Tables'!$O$2:$O$35)*AYL$1*LOOKUP(AYL$1,'DMG Tables'!$G$2:$G$7,'DMG Tables'!$H$2:$H$7)</f>
        <v>560700000</v>
      </c>
      <c r="AYM32" s="1">
        <f>LOOKUP($A32,'DMG Tables'!$P$2:$P$35,'DMG Tables'!$O$2:$O$35)*AYM$1*LOOKUP(AYM$1,'DMG Tables'!$G$2:$G$7,'DMG Tables'!$H$2:$H$7)</f>
        <v>561120000</v>
      </c>
      <c r="AYN32" s="1">
        <f>LOOKUP($A32,'DMG Tables'!$P$2:$P$35,'DMG Tables'!$O$2:$O$35)*AYN$1*LOOKUP(AYN$1,'DMG Tables'!$G$2:$G$7,'DMG Tables'!$H$2:$H$7)</f>
        <v>561540000</v>
      </c>
      <c r="AYO32" s="1">
        <f>LOOKUP($A32,'DMG Tables'!$P$2:$P$35,'DMG Tables'!$O$2:$O$35)*AYO$1*LOOKUP(AYO$1,'DMG Tables'!$G$2:$G$7,'DMG Tables'!$H$2:$H$7)</f>
        <v>561960000</v>
      </c>
      <c r="AYP32" s="1">
        <f>LOOKUP($A32,'DMG Tables'!$P$2:$P$35,'DMG Tables'!$O$2:$O$35)*AYP$1*LOOKUP(AYP$1,'DMG Tables'!$G$2:$G$7,'DMG Tables'!$H$2:$H$7)</f>
        <v>562380000</v>
      </c>
      <c r="AYQ32" s="1">
        <f>LOOKUP($A32,'DMG Tables'!$P$2:$P$35,'DMG Tables'!$O$2:$O$35)*AYQ$1*LOOKUP(AYQ$1,'DMG Tables'!$G$2:$G$7,'DMG Tables'!$H$2:$H$7)</f>
        <v>562800000</v>
      </c>
      <c r="AYR32" s="1">
        <f>LOOKUP($A32,'DMG Tables'!$P$2:$P$35,'DMG Tables'!$O$2:$O$35)*AYR$1*LOOKUP(AYR$1,'DMG Tables'!$G$2:$G$7,'DMG Tables'!$H$2:$H$7)</f>
        <v>563220000</v>
      </c>
      <c r="AYS32" s="1">
        <f>LOOKUP($A32,'DMG Tables'!$P$2:$P$35,'DMG Tables'!$O$2:$O$35)*AYS$1*LOOKUP(AYS$1,'DMG Tables'!$G$2:$G$7,'DMG Tables'!$H$2:$H$7)</f>
        <v>563640000</v>
      </c>
      <c r="AYT32" s="1">
        <f>LOOKUP($A32,'DMG Tables'!$P$2:$P$35,'DMG Tables'!$O$2:$O$35)*AYT$1*LOOKUP(AYT$1,'DMG Tables'!$G$2:$G$7,'DMG Tables'!$H$2:$H$7)</f>
        <v>564060000</v>
      </c>
      <c r="AYU32" s="1">
        <f>LOOKUP($A32,'DMG Tables'!$P$2:$P$35,'DMG Tables'!$O$2:$O$35)*AYU$1*LOOKUP(AYU$1,'DMG Tables'!$G$2:$G$7,'DMG Tables'!$H$2:$H$7)</f>
        <v>564480000</v>
      </c>
      <c r="AYV32" s="1">
        <f>LOOKUP($A32,'DMG Tables'!$P$2:$P$35,'DMG Tables'!$O$2:$O$35)*AYV$1*LOOKUP(AYV$1,'DMG Tables'!$G$2:$G$7,'DMG Tables'!$H$2:$H$7)</f>
        <v>564900000</v>
      </c>
      <c r="AYW32" s="1">
        <f>LOOKUP($A32,'DMG Tables'!$P$2:$P$35,'DMG Tables'!$O$2:$O$35)*AYW$1*LOOKUP(AYW$1,'DMG Tables'!$G$2:$G$7,'DMG Tables'!$H$2:$H$7)</f>
        <v>565320000</v>
      </c>
      <c r="AYX32" s="1">
        <f>LOOKUP($A32,'DMG Tables'!$P$2:$P$35,'DMG Tables'!$O$2:$O$35)*AYX$1*LOOKUP(AYX$1,'DMG Tables'!$G$2:$G$7,'DMG Tables'!$H$2:$H$7)</f>
        <v>565740000</v>
      </c>
      <c r="AYY32" s="1">
        <f>LOOKUP($A32,'DMG Tables'!$P$2:$P$35,'DMG Tables'!$O$2:$O$35)*AYY$1*LOOKUP(AYY$1,'DMG Tables'!$G$2:$G$7,'DMG Tables'!$H$2:$H$7)</f>
        <v>566160000</v>
      </c>
      <c r="AYZ32" s="1">
        <f>LOOKUP($A32,'DMG Tables'!$P$2:$P$35,'DMG Tables'!$O$2:$O$35)*AYZ$1*LOOKUP(AYZ$1,'DMG Tables'!$G$2:$G$7,'DMG Tables'!$H$2:$H$7)</f>
        <v>566580000</v>
      </c>
      <c r="AZA32" s="1">
        <f>LOOKUP($A32,'DMG Tables'!$P$2:$P$35,'DMG Tables'!$O$2:$O$35)*AZA$1*LOOKUP(AZA$1,'DMG Tables'!$G$2:$G$7,'DMG Tables'!$H$2:$H$7)</f>
        <v>567000000</v>
      </c>
      <c r="AZB32" s="1">
        <f>LOOKUP($A32,'DMG Tables'!$P$2:$P$35,'DMG Tables'!$O$2:$O$35)*AZB$1*LOOKUP(AZB$1,'DMG Tables'!$G$2:$G$7,'DMG Tables'!$H$2:$H$7)</f>
        <v>567420000</v>
      </c>
      <c r="AZC32" s="1">
        <f>LOOKUP($A32,'DMG Tables'!$P$2:$P$35,'DMG Tables'!$O$2:$O$35)*AZC$1*LOOKUP(AZC$1,'DMG Tables'!$G$2:$G$7,'DMG Tables'!$H$2:$H$7)</f>
        <v>567840000</v>
      </c>
      <c r="AZD32" s="1">
        <f>LOOKUP($A32,'DMG Tables'!$P$2:$P$35,'DMG Tables'!$O$2:$O$35)*AZD$1*LOOKUP(AZD$1,'DMG Tables'!$G$2:$G$7,'DMG Tables'!$H$2:$H$7)</f>
        <v>568260000</v>
      </c>
      <c r="AZE32" s="1">
        <f>LOOKUP($A32,'DMG Tables'!$P$2:$P$35,'DMG Tables'!$O$2:$O$35)*AZE$1*LOOKUP(AZE$1,'DMG Tables'!$G$2:$G$7,'DMG Tables'!$H$2:$H$7)</f>
        <v>568680000</v>
      </c>
      <c r="AZF32" s="1">
        <f>LOOKUP($A32,'DMG Tables'!$P$2:$P$35,'DMG Tables'!$O$2:$O$35)*AZF$1*LOOKUP(AZF$1,'DMG Tables'!$G$2:$G$7,'DMG Tables'!$H$2:$H$7)</f>
        <v>569100000</v>
      </c>
      <c r="AZG32" s="1">
        <f>LOOKUP($A32,'DMG Tables'!$P$2:$P$35,'DMG Tables'!$O$2:$O$35)*AZG$1*LOOKUP(AZG$1,'DMG Tables'!$G$2:$G$7,'DMG Tables'!$H$2:$H$7)</f>
        <v>569520000</v>
      </c>
      <c r="AZH32" s="1">
        <f>LOOKUP($A32,'DMG Tables'!$P$2:$P$35,'DMG Tables'!$O$2:$O$35)*AZH$1*LOOKUP(AZH$1,'DMG Tables'!$G$2:$G$7,'DMG Tables'!$H$2:$H$7)</f>
        <v>569940000</v>
      </c>
      <c r="AZI32" s="1">
        <f>LOOKUP($A32,'DMG Tables'!$P$2:$P$35,'DMG Tables'!$O$2:$O$35)*AZI$1*LOOKUP(AZI$1,'DMG Tables'!$G$2:$G$7,'DMG Tables'!$H$2:$H$7)</f>
        <v>570360000</v>
      </c>
      <c r="AZJ32" s="1">
        <f>LOOKUP($A32,'DMG Tables'!$P$2:$P$35,'DMG Tables'!$O$2:$O$35)*AZJ$1*LOOKUP(AZJ$1,'DMG Tables'!$G$2:$G$7,'DMG Tables'!$H$2:$H$7)</f>
        <v>570780000</v>
      </c>
      <c r="AZK32" s="1">
        <f>LOOKUP($A32,'DMG Tables'!$P$2:$P$35,'DMG Tables'!$O$2:$O$35)*AZK$1*LOOKUP(AZK$1,'DMG Tables'!$G$2:$G$7,'DMG Tables'!$H$2:$H$7)</f>
        <v>571200000</v>
      </c>
      <c r="AZL32" s="1">
        <f>LOOKUP($A32,'DMG Tables'!$P$2:$P$35,'DMG Tables'!$O$2:$O$35)*AZL$1*LOOKUP(AZL$1,'DMG Tables'!$G$2:$G$7,'DMG Tables'!$H$2:$H$7)</f>
        <v>571620000</v>
      </c>
      <c r="AZM32" s="1">
        <f>LOOKUP($A32,'DMG Tables'!$P$2:$P$35,'DMG Tables'!$O$2:$O$35)*AZM$1*LOOKUP(AZM$1,'DMG Tables'!$G$2:$G$7,'DMG Tables'!$H$2:$H$7)</f>
        <v>572040000</v>
      </c>
      <c r="AZN32" s="1">
        <f>LOOKUP($A32,'DMG Tables'!$P$2:$P$35,'DMG Tables'!$O$2:$O$35)*AZN$1*LOOKUP(AZN$1,'DMG Tables'!$G$2:$G$7,'DMG Tables'!$H$2:$H$7)</f>
        <v>572460000</v>
      </c>
      <c r="AZO32" s="1">
        <f>LOOKUP($A32,'DMG Tables'!$P$2:$P$35,'DMG Tables'!$O$2:$O$35)*AZO$1*LOOKUP(AZO$1,'DMG Tables'!$G$2:$G$7,'DMG Tables'!$H$2:$H$7)</f>
        <v>572880000</v>
      </c>
      <c r="AZP32" s="1">
        <f>LOOKUP($A32,'DMG Tables'!$P$2:$P$35,'DMG Tables'!$O$2:$O$35)*AZP$1*LOOKUP(AZP$1,'DMG Tables'!$G$2:$G$7,'DMG Tables'!$H$2:$H$7)</f>
        <v>573300000</v>
      </c>
      <c r="AZQ32" s="1">
        <f>LOOKUP($A32,'DMG Tables'!$P$2:$P$35,'DMG Tables'!$O$2:$O$35)*AZQ$1*LOOKUP(AZQ$1,'DMG Tables'!$G$2:$G$7,'DMG Tables'!$H$2:$H$7)</f>
        <v>573720000</v>
      </c>
      <c r="AZR32" s="1">
        <f>LOOKUP($A32,'DMG Tables'!$P$2:$P$35,'DMG Tables'!$O$2:$O$35)*AZR$1*LOOKUP(AZR$1,'DMG Tables'!$G$2:$G$7,'DMG Tables'!$H$2:$H$7)</f>
        <v>574140000</v>
      </c>
      <c r="AZS32" s="1">
        <f>LOOKUP($A32,'DMG Tables'!$P$2:$P$35,'DMG Tables'!$O$2:$O$35)*AZS$1*LOOKUP(AZS$1,'DMG Tables'!$G$2:$G$7,'DMG Tables'!$H$2:$H$7)</f>
        <v>574560000</v>
      </c>
      <c r="AZT32" s="1">
        <f>LOOKUP($A32,'DMG Tables'!$P$2:$P$35,'DMG Tables'!$O$2:$O$35)*AZT$1*LOOKUP(AZT$1,'DMG Tables'!$G$2:$G$7,'DMG Tables'!$H$2:$H$7)</f>
        <v>574980000</v>
      </c>
      <c r="AZU32" s="1">
        <f>LOOKUP($A32,'DMG Tables'!$P$2:$P$35,'DMG Tables'!$O$2:$O$35)*AZU$1*LOOKUP(AZU$1,'DMG Tables'!$G$2:$G$7,'DMG Tables'!$H$2:$H$7)</f>
        <v>575400000</v>
      </c>
      <c r="AZV32" s="1">
        <f>LOOKUP($A32,'DMG Tables'!$P$2:$P$35,'DMG Tables'!$O$2:$O$35)*AZV$1*LOOKUP(AZV$1,'DMG Tables'!$G$2:$G$7,'DMG Tables'!$H$2:$H$7)</f>
        <v>575820000</v>
      </c>
      <c r="AZW32" s="1">
        <f>LOOKUP($A32,'DMG Tables'!$P$2:$P$35,'DMG Tables'!$O$2:$O$35)*AZW$1*LOOKUP(AZW$1,'DMG Tables'!$G$2:$G$7,'DMG Tables'!$H$2:$H$7)</f>
        <v>576240000</v>
      </c>
      <c r="AZX32" s="1">
        <f>LOOKUP($A32,'DMG Tables'!$P$2:$P$35,'DMG Tables'!$O$2:$O$35)*AZX$1*LOOKUP(AZX$1,'DMG Tables'!$G$2:$G$7,'DMG Tables'!$H$2:$H$7)</f>
        <v>576660000</v>
      </c>
      <c r="AZY32" s="1">
        <f>LOOKUP($A32,'DMG Tables'!$P$2:$P$35,'DMG Tables'!$O$2:$O$35)*AZY$1*LOOKUP(AZY$1,'DMG Tables'!$G$2:$G$7,'DMG Tables'!$H$2:$H$7)</f>
        <v>577080000</v>
      </c>
      <c r="AZZ32" s="1">
        <f>LOOKUP($A32,'DMG Tables'!$P$2:$P$35,'DMG Tables'!$O$2:$O$35)*AZZ$1*LOOKUP(AZZ$1,'DMG Tables'!$G$2:$G$7,'DMG Tables'!$H$2:$H$7)</f>
        <v>577500000</v>
      </c>
      <c r="BAA32" s="1">
        <f>LOOKUP($A32,'DMG Tables'!$P$2:$P$35,'DMG Tables'!$O$2:$O$35)*BAA$1*LOOKUP(BAA$1,'DMG Tables'!$G$2:$G$7,'DMG Tables'!$H$2:$H$7)</f>
        <v>577920000</v>
      </c>
      <c r="BAB32" s="1">
        <f>LOOKUP($A32,'DMG Tables'!$P$2:$P$35,'DMG Tables'!$O$2:$O$35)*BAB$1*LOOKUP(BAB$1,'DMG Tables'!$G$2:$G$7,'DMG Tables'!$H$2:$H$7)</f>
        <v>578340000</v>
      </c>
      <c r="BAC32" s="1">
        <f>LOOKUP($A32,'DMG Tables'!$P$2:$P$35,'DMG Tables'!$O$2:$O$35)*BAC$1*LOOKUP(BAC$1,'DMG Tables'!$G$2:$G$7,'DMG Tables'!$H$2:$H$7)</f>
        <v>578760000</v>
      </c>
      <c r="BAD32" s="1">
        <f>LOOKUP($A32,'DMG Tables'!$P$2:$P$35,'DMG Tables'!$O$2:$O$35)*BAD$1*LOOKUP(BAD$1,'DMG Tables'!$G$2:$G$7,'DMG Tables'!$H$2:$H$7)</f>
        <v>579180000</v>
      </c>
      <c r="BAE32" s="1">
        <f>LOOKUP($A32,'DMG Tables'!$P$2:$P$35,'DMG Tables'!$O$2:$O$35)*BAE$1*LOOKUP(BAE$1,'DMG Tables'!$G$2:$G$7,'DMG Tables'!$H$2:$H$7)</f>
        <v>579600000</v>
      </c>
      <c r="BAF32" s="1">
        <f>LOOKUP($A32,'DMG Tables'!$P$2:$P$35,'DMG Tables'!$O$2:$O$35)*BAF$1*LOOKUP(BAF$1,'DMG Tables'!$G$2:$G$7,'DMG Tables'!$H$2:$H$7)</f>
        <v>580020000</v>
      </c>
      <c r="BAG32" s="1">
        <f>LOOKUP($A32,'DMG Tables'!$P$2:$P$35,'DMG Tables'!$O$2:$O$35)*BAG$1*LOOKUP(BAG$1,'DMG Tables'!$G$2:$G$7,'DMG Tables'!$H$2:$H$7)</f>
        <v>580440000</v>
      </c>
      <c r="BAH32" s="1">
        <f>LOOKUP($A32,'DMG Tables'!$P$2:$P$35,'DMG Tables'!$O$2:$O$35)*BAH$1*LOOKUP(BAH$1,'DMG Tables'!$G$2:$G$7,'DMG Tables'!$H$2:$H$7)</f>
        <v>580860000</v>
      </c>
      <c r="BAI32" s="1">
        <f>LOOKUP($A32,'DMG Tables'!$P$2:$P$35,'DMG Tables'!$O$2:$O$35)*BAI$1*LOOKUP(BAI$1,'DMG Tables'!$G$2:$G$7,'DMG Tables'!$H$2:$H$7)</f>
        <v>581280000</v>
      </c>
      <c r="BAJ32" s="1">
        <f>LOOKUP($A32,'DMG Tables'!$P$2:$P$35,'DMG Tables'!$O$2:$O$35)*BAJ$1*LOOKUP(BAJ$1,'DMG Tables'!$G$2:$G$7,'DMG Tables'!$H$2:$H$7)</f>
        <v>581700000</v>
      </c>
      <c r="BAK32" s="1">
        <f>LOOKUP($A32,'DMG Tables'!$P$2:$P$35,'DMG Tables'!$O$2:$O$35)*BAK$1*LOOKUP(BAK$1,'DMG Tables'!$G$2:$G$7,'DMG Tables'!$H$2:$H$7)</f>
        <v>582120000</v>
      </c>
      <c r="BAL32" s="1">
        <f>LOOKUP($A32,'DMG Tables'!$P$2:$P$35,'DMG Tables'!$O$2:$O$35)*BAL$1*LOOKUP(BAL$1,'DMG Tables'!$G$2:$G$7,'DMG Tables'!$H$2:$H$7)</f>
        <v>582540000</v>
      </c>
      <c r="BAM32" s="1">
        <f>LOOKUP($A32,'DMG Tables'!$P$2:$P$35,'DMG Tables'!$O$2:$O$35)*BAM$1*LOOKUP(BAM$1,'DMG Tables'!$G$2:$G$7,'DMG Tables'!$H$2:$H$7)</f>
        <v>582960000</v>
      </c>
      <c r="BAN32" s="1">
        <f>LOOKUP($A32,'DMG Tables'!$P$2:$P$35,'DMG Tables'!$O$2:$O$35)*BAN$1*LOOKUP(BAN$1,'DMG Tables'!$G$2:$G$7,'DMG Tables'!$H$2:$H$7)</f>
        <v>583380000</v>
      </c>
      <c r="BAO32" s="1">
        <f>LOOKUP($A32,'DMG Tables'!$P$2:$P$35,'DMG Tables'!$O$2:$O$35)*BAO$1*LOOKUP(BAO$1,'DMG Tables'!$G$2:$G$7,'DMG Tables'!$H$2:$H$7)</f>
        <v>583800000</v>
      </c>
      <c r="BAP32" s="1">
        <f>LOOKUP($A32,'DMG Tables'!$P$2:$P$35,'DMG Tables'!$O$2:$O$35)*BAP$1*LOOKUP(BAP$1,'DMG Tables'!$G$2:$G$7,'DMG Tables'!$H$2:$H$7)</f>
        <v>584220000</v>
      </c>
      <c r="BAQ32" s="1">
        <f>LOOKUP($A32,'DMG Tables'!$P$2:$P$35,'DMG Tables'!$O$2:$O$35)*BAQ$1*LOOKUP(BAQ$1,'DMG Tables'!$G$2:$G$7,'DMG Tables'!$H$2:$H$7)</f>
        <v>584640000</v>
      </c>
      <c r="BAR32" s="1">
        <f>LOOKUP($A32,'DMG Tables'!$P$2:$P$35,'DMG Tables'!$O$2:$O$35)*BAR$1*LOOKUP(BAR$1,'DMG Tables'!$G$2:$G$7,'DMG Tables'!$H$2:$H$7)</f>
        <v>585060000</v>
      </c>
      <c r="BAS32" s="1">
        <f>LOOKUP($A32,'DMG Tables'!$P$2:$P$35,'DMG Tables'!$O$2:$O$35)*BAS$1*LOOKUP(BAS$1,'DMG Tables'!$G$2:$G$7,'DMG Tables'!$H$2:$H$7)</f>
        <v>585480000</v>
      </c>
      <c r="BAT32" s="1">
        <f>LOOKUP($A32,'DMG Tables'!$P$2:$P$35,'DMG Tables'!$O$2:$O$35)*BAT$1*LOOKUP(BAT$1,'DMG Tables'!$G$2:$G$7,'DMG Tables'!$H$2:$H$7)</f>
        <v>585900000</v>
      </c>
      <c r="BAU32" s="1">
        <f>LOOKUP($A32,'DMG Tables'!$P$2:$P$35,'DMG Tables'!$O$2:$O$35)*BAU$1*LOOKUP(BAU$1,'DMG Tables'!$G$2:$G$7,'DMG Tables'!$H$2:$H$7)</f>
        <v>586320000</v>
      </c>
      <c r="BAV32" s="1">
        <f>LOOKUP($A32,'DMG Tables'!$P$2:$P$35,'DMG Tables'!$O$2:$O$35)*BAV$1*LOOKUP(BAV$1,'DMG Tables'!$G$2:$G$7,'DMG Tables'!$H$2:$H$7)</f>
        <v>586740000</v>
      </c>
      <c r="BAW32" s="1">
        <f>LOOKUP($A32,'DMG Tables'!$P$2:$P$35,'DMG Tables'!$O$2:$O$35)*BAW$1*LOOKUP(BAW$1,'DMG Tables'!$G$2:$G$7,'DMG Tables'!$H$2:$H$7)</f>
        <v>587160000</v>
      </c>
      <c r="BAX32" s="1">
        <f>LOOKUP($A32,'DMG Tables'!$P$2:$P$35,'DMG Tables'!$O$2:$O$35)*BAX$1*LOOKUP(BAX$1,'DMG Tables'!$G$2:$G$7,'DMG Tables'!$H$2:$H$7)</f>
        <v>587580000</v>
      </c>
      <c r="BAY32" s="1">
        <f>LOOKUP($A32,'DMG Tables'!$P$2:$P$35,'DMG Tables'!$O$2:$O$35)*BAY$1*LOOKUP(BAY$1,'DMG Tables'!$G$2:$G$7,'DMG Tables'!$H$2:$H$7)</f>
        <v>588000000</v>
      </c>
      <c r="BAZ32" s="1">
        <f>LOOKUP($A32,'DMG Tables'!$P$2:$P$35,'DMG Tables'!$O$2:$O$35)*BAZ$1*LOOKUP(BAZ$1,'DMG Tables'!$G$2:$G$7,'DMG Tables'!$H$2:$H$7)</f>
        <v>588420000</v>
      </c>
      <c r="BBA32" s="1">
        <f>LOOKUP($A32,'DMG Tables'!$P$2:$P$35,'DMG Tables'!$O$2:$O$35)*BBA$1*LOOKUP(BBA$1,'DMG Tables'!$G$2:$G$7,'DMG Tables'!$H$2:$H$7)</f>
        <v>588840000</v>
      </c>
      <c r="BBB32" s="1">
        <f>LOOKUP($A32,'DMG Tables'!$P$2:$P$35,'DMG Tables'!$O$2:$O$35)*BBB$1*LOOKUP(BBB$1,'DMG Tables'!$G$2:$G$7,'DMG Tables'!$H$2:$H$7)</f>
        <v>589260000</v>
      </c>
      <c r="BBC32" s="1">
        <f>LOOKUP($A32,'DMG Tables'!$P$2:$P$35,'DMG Tables'!$O$2:$O$35)*BBC$1*LOOKUP(BBC$1,'DMG Tables'!$G$2:$G$7,'DMG Tables'!$H$2:$H$7)</f>
        <v>589680000</v>
      </c>
      <c r="BBD32" s="1">
        <f>LOOKUP($A32,'DMG Tables'!$P$2:$P$35,'DMG Tables'!$O$2:$O$35)*BBD$1*LOOKUP(BBD$1,'DMG Tables'!$G$2:$G$7,'DMG Tables'!$H$2:$H$7)</f>
        <v>590100000</v>
      </c>
      <c r="BBE32" s="1">
        <f>LOOKUP($A32,'DMG Tables'!$P$2:$P$35,'DMG Tables'!$O$2:$O$35)*BBE$1*LOOKUP(BBE$1,'DMG Tables'!$G$2:$G$7,'DMG Tables'!$H$2:$H$7)</f>
        <v>590520000</v>
      </c>
      <c r="BBF32" s="1">
        <f>LOOKUP($A32,'DMG Tables'!$P$2:$P$35,'DMG Tables'!$O$2:$O$35)*BBF$1*LOOKUP(BBF$1,'DMG Tables'!$G$2:$G$7,'DMG Tables'!$H$2:$H$7)</f>
        <v>590940000</v>
      </c>
      <c r="BBG32" s="1">
        <f>LOOKUP($A32,'DMG Tables'!$P$2:$P$35,'DMG Tables'!$O$2:$O$35)*BBG$1*LOOKUP(BBG$1,'DMG Tables'!$G$2:$G$7,'DMG Tables'!$H$2:$H$7)</f>
        <v>591360000</v>
      </c>
      <c r="BBH32" s="1">
        <f>LOOKUP($A32,'DMG Tables'!$P$2:$P$35,'DMG Tables'!$O$2:$O$35)*BBH$1*LOOKUP(BBH$1,'DMG Tables'!$G$2:$G$7,'DMG Tables'!$H$2:$H$7)</f>
        <v>591780000</v>
      </c>
      <c r="BBI32" s="1">
        <f>LOOKUP($A32,'DMG Tables'!$P$2:$P$35,'DMG Tables'!$O$2:$O$35)*BBI$1*LOOKUP(BBI$1,'DMG Tables'!$G$2:$G$7,'DMG Tables'!$H$2:$H$7)</f>
        <v>592200000</v>
      </c>
      <c r="BBJ32" s="1">
        <f>LOOKUP($A32,'DMG Tables'!$P$2:$P$35,'DMG Tables'!$O$2:$O$35)*BBJ$1*LOOKUP(BBJ$1,'DMG Tables'!$G$2:$G$7,'DMG Tables'!$H$2:$H$7)</f>
        <v>592620000</v>
      </c>
      <c r="BBK32" s="1">
        <f>LOOKUP($A32,'DMG Tables'!$P$2:$P$35,'DMG Tables'!$O$2:$O$35)*BBK$1*LOOKUP(BBK$1,'DMG Tables'!$G$2:$G$7,'DMG Tables'!$H$2:$H$7)</f>
        <v>593040000</v>
      </c>
      <c r="BBL32" s="1">
        <f>LOOKUP($A32,'DMG Tables'!$P$2:$P$35,'DMG Tables'!$O$2:$O$35)*BBL$1*LOOKUP(BBL$1,'DMG Tables'!$G$2:$G$7,'DMG Tables'!$H$2:$H$7)</f>
        <v>593460000</v>
      </c>
      <c r="BBM32" s="1">
        <f>LOOKUP($A32,'DMG Tables'!$P$2:$P$35,'DMG Tables'!$O$2:$O$35)*BBM$1*LOOKUP(BBM$1,'DMG Tables'!$G$2:$G$7,'DMG Tables'!$H$2:$H$7)</f>
        <v>593880000</v>
      </c>
      <c r="BBN32" s="1">
        <f>LOOKUP($A32,'DMG Tables'!$P$2:$P$35,'DMG Tables'!$O$2:$O$35)*BBN$1*LOOKUP(BBN$1,'DMG Tables'!$G$2:$G$7,'DMG Tables'!$H$2:$H$7)</f>
        <v>594300000</v>
      </c>
      <c r="BBO32" s="1">
        <f>LOOKUP($A32,'DMG Tables'!$P$2:$P$35,'DMG Tables'!$O$2:$O$35)*BBO$1*LOOKUP(BBO$1,'DMG Tables'!$G$2:$G$7,'DMG Tables'!$H$2:$H$7)</f>
        <v>594720000</v>
      </c>
      <c r="BBP32" s="1">
        <f>LOOKUP($A32,'DMG Tables'!$P$2:$P$35,'DMG Tables'!$O$2:$O$35)*BBP$1*LOOKUP(BBP$1,'DMG Tables'!$G$2:$G$7,'DMG Tables'!$H$2:$H$7)</f>
        <v>595140000</v>
      </c>
      <c r="BBQ32" s="1">
        <f>LOOKUP($A32,'DMG Tables'!$P$2:$P$35,'DMG Tables'!$O$2:$O$35)*BBQ$1*LOOKUP(BBQ$1,'DMG Tables'!$G$2:$G$7,'DMG Tables'!$H$2:$H$7)</f>
        <v>595560000</v>
      </c>
      <c r="BBR32" s="1">
        <f>LOOKUP($A32,'DMG Tables'!$P$2:$P$35,'DMG Tables'!$O$2:$O$35)*BBR$1*LOOKUP(BBR$1,'DMG Tables'!$G$2:$G$7,'DMG Tables'!$H$2:$H$7)</f>
        <v>595980000</v>
      </c>
      <c r="BBS32" s="1">
        <f>LOOKUP($A32,'DMG Tables'!$P$2:$P$35,'DMG Tables'!$O$2:$O$35)*BBS$1*LOOKUP(BBS$1,'DMG Tables'!$G$2:$G$7,'DMG Tables'!$H$2:$H$7)</f>
        <v>596400000</v>
      </c>
      <c r="BBT32" s="1">
        <f>LOOKUP($A32,'DMG Tables'!$P$2:$P$35,'DMG Tables'!$O$2:$O$35)*BBT$1*LOOKUP(BBT$1,'DMG Tables'!$G$2:$G$7,'DMG Tables'!$H$2:$H$7)</f>
        <v>596820000</v>
      </c>
      <c r="BBU32" s="1">
        <f>LOOKUP($A32,'DMG Tables'!$P$2:$P$35,'DMG Tables'!$O$2:$O$35)*BBU$1*LOOKUP(BBU$1,'DMG Tables'!$G$2:$G$7,'DMG Tables'!$H$2:$H$7)</f>
        <v>597240000</v>
      </c>
      <c r="BBV32" s="1">
        <f>LOOKUP($A32,'DMG Tables'!$P$2:$P$35,'DMG Tables'!$O$2:$O$35)*BBV$1*LOOKUP(BBV$1,'DMG Tables'!$G$2:$G$7,'DMG Tables'!$H$2:$H$7)</f>
        <v>597660000</v>
      </c>
      <c r="BBW32" s="1">
        <f>LOOKUP($A32,'DMG Tables'!$P$2:$P$35,'DMG Tables'!$O$2:$O$35)*BBW$1*LOOKUP(BBW$1,'DMG Tables'!$G$2:$G$7,'DMG Tables'!$H$2:$H$7)</f>
        <v>598080000</v>
      </c>
      <c r="BBX32" s="1">
        <f>LOOKUP($A32,'DMG Tables'!$P$2:$P$35,'DMG Tables'!$O$2:$O$35)*BBX$1*LOOKUP(BBX$1,'DMG Tables'!$G$2:$G$7,'DMG Tables'!$H$2:$H$7)</f>
        <v>598500000</v>
      </c>
      <c r="BBY32" s="1">
        <f>LOOKUP($A32,'DMG Tables'!$P$2:$P$35,'DMG Tables'!$O$2:$O$35)*BBY$1*LOOKUP(BBY$1,'DMG Tables'!$G$2:$G$7,'DMG Tables'!$H$2:$H$7)</f>
        <v>598920000</v>
      </c>
      <c r="BBZ32" s="1">
        <f>LOOKUP($A32,'DMG Tables'!$P$2:$P$35,'DMG Tables'!$O$2:$O$35)*BBZ$1*LOOKUP(BBZ$1,'DMG Tables'!$G$2:$G$7,'DMG Tables'!$H$2:$H$7)</f>
        <v>599340000</v>
      </c>
      <c r="BCA32" s="1">
        <f>LOOKUP($A32,'DMG Tables'!$P$2:$P$35,'DMG Tables'!$O$2:$O$35)*BCA$1*LOOKUP(BCA$1,'DMG Tables'!$G$2:$G$7,'DMG Tables'!$H$2:$H$7)</f>
        <v>599760000</v>
      </c>
      <c r="BCB32" s="1">
        <f>LOOKUP($A32,'DMG Tables'!$P$2:$P$35,'DMG Tables'!$O$2:$O$35)*BCB$1*LOOKUP(BCB$1,'DMG Tables'!$G$2:$G$7,'DMG Tables'!$H$2:$H$7)</f>
        <v>600180000</v>
      </c>
      <c r="BCC32" s="1">
        <f>LOOKUP($A32,'DMG Tables'!$P$2:$P$35,'DMG Tables'!$O$2:$O$35)*BCC$1*LOOKUP(BCC$1,'DMG Tables'!$G$2:$G$7,'DMG Tables'!$H$2:$H$7)</f>
        <v>600600000</v>
      </c>
      <c r="BCD32" s="1">
        <f>LOOKUP($A32,'DMG Tables'!$P$2:$P$35,'DMG Tables'!$O$2:$O$35)*BCD$1*LOOKUP(BCD$1,'DMG Tables'!$G$2:$G$7,'DMG Tables'!$H$2:$H$7)</f>
        <v>601020000</v>
      </c>
      <c r="BCE32" s="1">
        <f>LOOKUP($A32,'DMG Tables'!$P$2:$P$35,'DMG Tables'!$O$2:$O$35)*BCE$1*LOOKUP(BCE$1,'DMG Tables'!$G$2:$G$7,'DMG Tables'!$H$2:$H$7)</f>
        <v>601440000</v>
      </c>
      <c r="BCF32" s="1">
        <f>LOOKUP($A32,'DMG Tables'!$P$2:$P$35,'DMG Tables'!$O$2:$O$35)*BCF$1*LOOKUP(BCF$1,'DMG Tables'!$G$2:$G$7,'DMG Tables'!$H$2:$H$7)</f>
        <v>601860000</v>
      </c>
      <c r="BCG32" s="1">
        <f>LOOKUP($A32,'DMG Tables'!$P$2:$P$35,'DMG Tables'!$O$2:$O$35)*BCG$1*LOOKUP(BCG$1,'DMG Tables'!$G$2:$G$7,'DMG Tables'!$H$2:$H$7)</f>
        <v>602280000</v>
      </c>
      <c r="BCH32" s="1">
        <f>LOOKUP($A32,'DMG Tables'!$P$2:$P$35,'DMG Tables'!$O$2:$O$35)*BCH$1*LOOKUP(BCH$1,'DMG Tables'!$G$2:$G$7,'DMG Tables'!$H$2:$H$7)</f>
        <v>602700000</v>
      </c>
      <c r="BCI32" s="1">
        <f>LOOKUP($A32,'DMG Tables'!$P$2:$P$35,'DMG Tables'!$O$2:$O$35)*BCI$1*LOOKUP(BCI$1,'DMG Tables'!$G$2:$G$7,'DMG Tables'!$H$2:$H$7)</f>
        <v>603120000</v>
      </c>
      <c r="BCJ32" s="1">
        <f>LOOKUP($A32,'DMG Tables'!$P$2:$P$35,'DMG Tables'!$O$2:$O$35)*BCJ$1*LOOKUP(BCJ$1,'DMG Tables'!$G$2:$G$7,'DMG Tables'!$H$2:$H$7)</f>
        <v>603540000</v>
      </c>
      <c r="BCK32" s="1">
        <f>LOOKUP($A32,'DMG Tables'!$P$2:$P$35,'DMG Tables'!$O$2:$O$35)*BCK$1*LOOKUP(BCK$1,'DMG Tables'!$G$2:$G$7,'DMG Tables'!$H$2:$H$7)</f>
        <v>603960000</v>
      </c>
      <c r="BCL32" s="1">
        <f>LOOKUP($A32,'DMG Tables'!$P$2:$P$35,'DMG Tables'!$O$2:$O$35)*BCL$1*LOOKUP(BCL$1,'DMG Tables'!$G$2:$G$7,'DMG Tables'!$H$2:$H$7)</f>
        <v>604380000</v>
      </c>
      <c r="BCM32" s="1">
        <f>LOOKUP($A32,'DMG Tables'!$P$2:$P$35,'DMG Tables'!$O$2:$O$35)*BCM$1*LOOKUP(BCM$1,'DMG Tables'!$G$2:$G$7,'DMG Tables'!$H$2:$H$7)</f>
        <v>604800000</v>
      </c>
      <c r="BCN32" s="1">
        <f>LOOKUP($A32,'DMG Tables'!$P$2:$P$35,'DMG Tables'!$O$2:$O$35)*BCN$1*LOOKUP(BCN$1,'DMG Tables'!$G$2:$G$7,'DMG Tables'!$H$2:$H$7)</f>
        <v>605220000</v>
      </c>
      <c r="BCO32" s="1">
        <f>LOOKUP($A32,'DMG Tables'!$P$2:$P$35,'DMG Tables'!$O$2:$O$35)*BCO$1*LOOKUP(BCO$1,'DMG Tables'!$G$2:$G$7,'DMG Tables'!$H$2:$H$7)</f>
        <v>605640000</v>
      </c>
      <c r="BCP32" s="1">
        <f>LOOKUP($A32,'DMG Tables'!$P$2:$P$35,'DMG Tables'!$O$2:$O$35)*BCP$1*LOOKUP(BCP$1,'DMG Tables'!$G$2:$G$7,'DMG Tables'!$H$2:$H$7)</f>
        <v>606060000</v>
      </c>
      <c r="BCQ32" s="1">
        <f>LOOKUP($A32,'DMG Tables'!$P$2:$P$35,'DMG Tables'!$O$2:$O$35)*BCQ$1*LOOKUP(BCQ$1,'DMG Tables'!$G$2:$G$7,'DMG Tables'!$H$2:$H$7)</f>
        <v>606480000</v>
      </c>
      <c r="BCR32" s="1">
        <f>LOOKUP($A32,'DMG Tables'!$P$2:$P$35,'DMG Tables'!$O$2:$O$35)*BCR$1*LOOKUP(BCR$1,'DMG Tables'!$G$2:$G$7,'DMG Tables'!$H$2:$H$7)</f>
        <v>606900000</v>
      </c>
      <c r="BCS32" s="1">
        <f>LOOKUP($A32,'DMG Tables'!$P$2:$P$35,'DMG Tables'!$O$2:$O$35)*BCS$1*LOOKUP(BCS$1,'DMG Tables'!$G$2:$G$7,'DMG Tables'!$H$2:$H$7)</f>
        <v>607320000</v>
      </c>
      <c r="BCT32" s="1">
        <f>LOOKUP($A32,'DMG Tables'!$P$2:$P$35,'DMG Tables'!$O$2:$O$35)*BCT$1*LOOKUP(BCT$1,'DMG Tables'!$G$2:$G$7,'DMG Tables'!$H$2:$H$7)</f>
        <v>607740000</v>
      </c>
      <c r="BCU32" s="1">
        <f>LOOKUP($A32,'DMG Tables'!$P$2:$P$35,'DMG Tables'!$O$2:$O$35)*BCU$1*LOOKUP(BCU$1,'DMG Tables'!$G$2:$G$7,'DMG Tables'!$H$2:$H$7)</f>
        <v>608160000</v>
      </c>
      <c r="BCV32" s="1">
        <f>LOOKUP($A32,'DMG Tables'!$P$2:$P$35,'DMG Tables'!$O$2:$O$35)*BCV$1*LOOKUP(BCV$1,'DMG Tables'!$G$2:$G$7,'DMG Tables'!$H$2:$H$7)</f>
        <v>608580000</v>
      </c>
      <c r="BCW32" s="1">
        <f>LOOKUP($A32,'DMG Tables'!$P$2:$P$35,'DMG Tables'!$O$2:$O$35)*BCW$1*LOOKUP(BCW$1,'DMG Tables'!$G$2:$G$7,'DMG Tables'!$H$2:$H$7)</f>
        <v>609000000</v>
      </c>
      <c r="BCX32" s="1">
        <f>LOOKUP($A32,'DMG Tables'!$P$2:$P$35,'DMG Tables'!$O$2:$O$35)*BCX$1*LOOKUP(BCX$1,'DMG Tables'!$G$2:$G$7,'DMG Tables'!$H$2:$H$7)</f>
        <v>609420000</v>
      </c>
      <c r="BCY32" s="1">
        <f>LOOKUP($A32,'DMG Tables'!$P$2:$P$35,'DMG Tables'!$O$2:$O$35)*BCY$1*LOOKUP(BCY$1,'DMG Tables'!$G$2:$G$7,'DMG Tables'!$H$2:$H$7)</f>
        <v>609840000</v>
      </c>
      <c r="BCZ32" s="1">
        <f>LOOKUP($A32,'DMG Tables'!$P$2:$P$35,'DMG Tables'!$O$2:$O$35)*BCZ$1*LOOKUP(BCZ$1,'DMG Tables'!$G$2:$G$7,'DMG Tables'!$H$2:$H$7)</f>
        <v>610260000</v>
      </c>
      <c r="BDA32" s="1">
        <f>LOOKUP($A32,'DMG Tables'!$P$2:$P$35,'DMG Tables'!$O$2:$O$35)*BDA$1*LOOKUP(BDA$1,'DMG Tables'!$G$2:$G$7,'DMG Tables'!$H$2:$H$7)</f>
        <v>610680000</v>
      </c>
      <c r="BDB32" s="1">
        <f>LOOKUP($A32,'DMG Tables'!$P$2:$P$35,'DMG Tables'!$O$2:$O$35)*BDB$1*LOOKUP(BDB$1,'DMG Tables'!$G$2:$G$7,'DMG Tables'!$H$2:$H$7)</f>
        <v>611100000</v>
      </c>
      <c r="BDC32" s="1">
        <f>LOOKUP($A32,'DMG Tables'!$P$2:$P$35,'DMG Tables'!$O$2:$O$35)*BDC$1*LOOKUP(BDC$1,'DMG Tables'!$G$2:$G$7,'DMG Tables'!$H$2:$H$7)</f>
        <v>611520000</v>
      </c>
      <c r="BDD32" s="1">
        <f>LOOKUP($A32,'DMG Tables'!$P$2:$P$35,'DMG Tables'!$O$2:$O$35)*BDD$1*LOOKUP(BDD$1,'DMG Tables'!$G$2:$G$7,'DMG Tables'!$H$2:$H$7)</f>
        <v>611940000</v>
      </c>
      <c r="BDE32" s="1">
        <f>LOOKUP($A32,'DMG Tables'!$P$2:$P$35,'DMG Tables'!$O$2:$O$35)*BDE$1*LOOKUP(BDE$1,'DMG Tables'!$G$2:$G$7,'DMG Tables'!$H$2:$H$7)</f>
        <v>612360000</v>
      </c>
      <c r="BDF32" s="1">
        <f>LOOKUP($A32,'DMG Tables'!$P$2:$P$35,'DMG Tables'!$O$2:$O$35)*BDF$1*LOOKUP(BDF$1,'DMG Tables'!$G$2:$G$7,'DMG Tables'!$H$2:$H$7)</f>
        <v>612780000</v>
      </c>
      <c r="BDG32" s="1">
        <f>LOOKUP($A32,'DMG Tables'!$P$2:$P$35,'DMG Tables'!$O$2:$O$35)*BDG$1*LOOKUP(BDG$1,'DMG Tables'!$G$2:$G$7,'DMG Tables'!$H$2:$H$7)</f>
        <v>613200000</v>
      </c>
      <c r="BDH32" s="1">
        <f>LOOKUP($A32,'DMG Tables'!$P$2:$P$35,'DMG Tables'!$O$2:$O$35)*BDH$1*LOOKUP(BDH$1,'DMG Tables'!$G$2:$G$7,'DMG Tables'!$H$2:$H$7)</f>
        <v>613620000</v>
      </c>
      <c r="BDI32" s="1">
        <f>LOOKUP($A32,'DMG Tables'!$P$2:$P$35,'DMG Tables'!$O$2:$O$35)*BDI$1*LOOKUP(BDI$1,'DMG Tables'!$G$2:$G$7,'DMG Tables'!$H$2:$H$7)</f>
        <v>614040000</v>
      </c>
      <c r="BDJ32" s="1">
        <f>LOOKUP($A32,'DMG Tables'!$P$2:$P$35,'DMG Tables'!$O$2:$O$35)*BDJ$1*LOOKUP(BDJ$1,'DMG Tables'!$G$2:$G$7,'DMG Tables'!$H$2:$H$7)</f>
        <v>614460000</v>
      </c>
      <c r="BDK32" s="1">
        <f>LOOKUP($A32,'DMG Tables'!$P$2:$P$35,'DMG Tables'!$O$2:$O$35)*BDK$1*LOOKUP(BDK$1,'DMG Tables'!$G$2:$G$7,'DMG Tables'!$H$2:$H$7)</f>
        <v>614880000</v>
      </c>
      <c r="BDL32" s="1">
        <f>LOOKUP($A32,'DMG Tables'!$P$2:$P$35,'DMG Tables'!$O$2:$O$35)*BDL$1*LOOKUP(BDL$1,'DMG Tables'!$G$2:$G$7,'DMG Tables'!$H$2:$H$7)</f>
        <v>615300000</v>
      </c>
      <c r="BDM32" s="1">
        <f>LOOKUP($A32,'DMG Tables'!$P$2:$P$35,'DMG Tables'!$O$2:$O$35)*BDM$1*LOOKUP(BDM$1,'DMG Tables'!$G$2:$G$7,'DMG Tables'!$H$2:$H$7)</f>
        <v>615720000</v>
      </c>
      <c r="BDN32" s="1">
        <f>LOOKUP($A32,'DMG Tables'!$P$2:$P$35,'DMG Tables'!$O$2:$O$35)*BDN$1*LOOKUP(BDN$1,'DMG Tables'!$G$2:$G$7,'DMG Tables'!$H$2:$H$7)</f>
        <v>616140000</v>
      </c>
      <c r="BDO32" s="1">
        <f>LOOKUP($A32,'DMG Tables'!$P$2:$P$35,'DMG Tables'!$O$2:$O$35)*BDO$1*LOOKUP(BDO$1,'DMG Tables'!$G$2:$G$7,'DMG Tables'!$H$2:$H$7)</f>
        <v>616560000</v>
      </c>
      <c r="BDP32" s="1">
        <f>LOOKUP($A32,'DMG Tables'!$P$2:$P$35,'DMG Tables'!$O$2:$O$35)*BDP$1*LOOKUP(BDP$1,'DMG Tables'!$G$2:$G$7,'DMG Tables'!$H$2:$H$7)</f>
        <v>616980000</v>
      </c>
      <c r="BDQ32" s="1">
        <f>LOOKUP($A32,'DMG Tables'!$P$2:$P$35,'DMG Tables'!$O$2:$O$35)*BDQ$1*LOOKUP(BDQ$1,'DMG Tables'!$G$2:$G$7,'DMG Tables'!$H$2:$H$7)</f>
        <v>617400000</v>
      </c>
      <c r="BDR32" s="1">
        <f>LOOKUP($A32,'DMG Tables'!$P$2:$P$35,'DMG Tables'!$O$2:$O$35)*BDR$1*LOOKUP(BDR$1,'DMG Tables'!$G$2:$G$7,'DMG Tables'!$H$2:$H$7)</f>
        <v>617820000</v>
      </c>
      <c r="BDS32" s="1">
        <f>LOOKUP($A32,'DMG Tables'!$P$2:$P$35,'DMG Tables'!$O$2:$O$35)*BDS$1*LOOKUP(BDS$1,'DMG Tables'!$G$2:$G$7,'DMG Tables'!$H$2:$H$7)</f>
        <v>618240000</v>
      </c>
      <c r="BDT32" s="1">
        <f>LOOKUP($A32,'DMG Tables'!$P$2:$P$35,'DMG Tables'!$O$2:$O$35)*BDT$1*LOOKUP(BDT$1,'DMG Tables'!$G$2:$G$7,'DMG Tables'!$H$2:$H$7)</f>
        <v>618660000</v>
      </c>
      <c r="BDU32" s="1">
        <f>LOOKUP($A32,'DMG Tables'!$P$2:$P$35,'DMG Tables'!$O$2:$O$35)*BDU$1*LOOKUP(BDU$1,'DMG Tables'!$G$2:$G$7,'DMG Tables'!$H$2:$H$7)</f>
        <v>619080000</v>
      </c>
      <c r="BDV32" s="1">
        <f>LOOKUP($A32,'DMG Tables'!$P$2:$P$35,'DMG Tables'!$O$2:$O$35)*BDV$1*LOOKUP(BDV$1,'DMG Tables'!$G$2:$G$7,'DMG Tables'!$H$2:$H$7)</f>
        <v>619500000</v>
      </c>
      <c r="BDW32" s="1">
        <f>LOOKUP($A32,'DMG Tables'!$P$2:$P$35,'DMG Tables'!$O$2:$O$35)*BDW$1*LOOKUP(BDW$1,'DMG Tables'!$G$2:$G$7,'DMG Tables'!$H$2:$H$7)</f>
        <v>619920000</v>
      </c>
      <c r="BDX32" s="1">
        <f>LOOKUP($A32,'DMG Tables'!$P$2:$P$35,'DMG Tables'!$O$2:$O$35)*BDX$1*LOOKUP(BDX$1,'DMG Tables'!$G$2:$G$7,'DMG Tables'!$H$2:$H$7)</f>
        <v>620340000</v>
      </c>
      <c r="BDY32" s="1">
        <f>LOOKUP($A32,'DMG Tables'!$P$2:$P$35,'DMG Tables'!$O$2:$O$35)*BDY$1*LOOKUP(BDY$1,'DMG Tables'!$G$2:$G$7,'DMG Tables'!$H$2:$H$7)</f>
        <v>620760000</v>
      </c>
      <c r="BDZ32" s="1">
        <f>LOOKUP($A32,'DMG Tables'!$P$2:$P$35,'DMG Tables'!$O$2:$O$35)*BDZ$1*LOOKUP(BDZ$1,'DMG Tables'!$G$2:$G$7,'DMG Tables'!$H$2:$H$7)</f>
        <v>621180000</v>
      </c>
      <c r="BEA32" s="1">
        <f>LOOKUP($A32,'DMG Tables'!$P$2:$P$35,'DMG Tables'!$O$2:$O$35)*BEA$1*LOOKUP(BEA$1,'DMG Tables'!$G$2:$G$7,'DMG Tables'!$H$2:$H$7)</f>
        <v>621600000</v>
      </c>
      <c r="BEB32" s="1">
        <f>LOOKUP($A32,'DMG Tables'!$P$2:$P$35,'DMG Tables'!$O$2:$O$35)*BEB$1*LOOKUP(BEB$1,'DMG Tables'!$G$2:$G$7,'DMG Tables'!$H$2:$H$7)</f>
        <v>622020000</v>
      </c>
      <c r="BEC32" s="1">
        <f>LOOKUP($A32,'DMG Tables'!$P$2:$P$35,'DMG Tables'!$O$2:$O$35)*BEC$1*LOOKUP(BEC$1,'DMG Tables'!$G$2:$G$7,'DMG Tables'!$H$2:$H$7)</f>
        <v>622440000</v>
      </c>
      <c r="BED32" s="1">
        <f>LOOKUP($A32,'DMG Tables'!$P$2:$P$35,'DMG Tables'!$O$2:$O$35)*BED$1*LOOKUP(BED$1,'DMG Tables'!$G$2:$G$7,'DMG Tables'!$H$2:$H$7)</f>
        <v>622860000</v>
      </c>
      <c r="BEE32" s="1">
        <f>LOOKUP($A32,'DMG Tables'!$P$2:$P$35,'DMG Tables'!$O$2:$O$35)*BEE$1*LOOKUP(BEE$1,'DMG Tables'!$G$2:$G$7,'DMG Tables'!$H$2:$H$7)</f>
        <v>623280000</v>
      </c>
      <c r="BEF32" s="1">
        <f>LOOKUP($A32,'DMG Tables'!$P$2:$P$35,'DMG Tables'!$O$2:$O$35)*BEF$1*LOOKUP(BEF$1,'DMG Tables'!$G$2:$G$7,'DMG Tables'!$H$2:$H$7)</f>
        <v>623700000</v>
      </c>
      <c r="BEG32" s="1">
        <f>LOOKUP($A32,'DMG Tables'!$P$2:$P$35,'DMG Tables'!$O$2:$O$35)*BEG$1*LOOKUP(BEG$1,'DMG Tables'!$G$2:$G$7,'DMG Tables'!$H$2:$H$7)</f>
        <v>624120000</v>
      </c>
      <c r="BEH32" s="1">
        <f>LOOKUP($A32,'DMG Tables'!$P$2:$P$35,'DMG Tables'!$O$2:$O$35)*BEH$1*LOOKUP(BEH$1,'DMG Tables'!$G$2:$G$7,'DMG Tables'!$H$2:$H$7)</f>
        <v>624540000</v>
      </c>
      <c r="BEI32" s="1">
        <f>LOOKUP($A32,'DMG Tables'!$P$2:$P$35,'DMG Tables'!$O$2:$O$35)*BEI$1*LOOKUP(BEI$1,'DMG Tables'!$G$2:$G$7,'DMG Tables'!$H$2:$H$7)</f>
        <v>624960000</v>
      </c>
      <c r="BEJ32" s="1">
        <f>LOOKUP($A32,'DMG Tables'!$P$2:$P$35,'DMG Tables'!$O$2:$O$35)*BEJ$1*LOOKUP(BEJ$1,'DMG Tables'!$G$2:$G$7,'DMG Tables'!$H$2:$H$7)</f>
        <v>625380000</v>
      </c>
      <c r="BEK32" s="1">
        <f>LOOKUP($A32,'DMG Tables'!$P$2:$P$35,'DMG Tables'!$O$2:$O$35)*BEK$1*LOOKUP(BEK$1,'DMG Tables'!$G$2:$G$7,'DMG Tables'!$H$2:$H$7)</f>
        <v>625800000</v>
      </c>
      <c r="BEL32" s="1">
        <f>LOOKUP($A32,'DMG Tables'!$P$2:$P$35,'DMG Tables'!$O$2:$O$35)*BEL$1*LOOKUP(BEL$1,'DMG Tables'!$G$2:$G$7,'DMG Tables'!$H$2:$H$7)</f>
        <v>626220000</v>
      </c>
      <c r="BEM32" s="1">
        <f>LOOKUP($A32,'DMG Tables'!$P$2:$P$35,'DMG Tables'!$O$2:$O$35)*BEM$1*LOOKUP(BEM$1,'DMG Tables'!$G$2:$G$7,'DMG Tables'!$H$2:$H$7)</f>
        <v>626640000</v>
      </c>
      <c r="BEN32" s="1">
        <f>LOOKUP($A32,'DMG Tables'!$P$2:$P$35,'DMG Tables'!$O$2:$O$35)*BEN$1*LOOKUP(BEN$1,'DMG Tables'!$G$2:$G$7,'DMG Tables'!$H$2:$H$7)</f>
        <v>627060000</v>
      </c>
      <c r="BEO32" s="1">
        <f>LOOKUP($A32,'DMG Tables'!$P$2:$P$35,'DMG Tables'!$O$2:$O$35)*BEO$1*LOOKUP(BEO$1,'DMG Tables'!$G$2:$G$7,'DMG Tables'!$H$2:$H$7)</f>
        <v>627480000</v>
      </c>
      <c r="BEP32" s="1">
        <f>LOOKUP($A32,'DMG Tables'!$P$2:$P$35,'DMG Tables'!$O$2:$O$35)*BEP$1*LOOKUP(BEP$1,'DMG Tables'!$G$2:$G$7,'DMG Tables'!$H$2:$H$7)</f>
        <v>627900000</v>
      </c>
      <c r="BEQ32" s="1">
        <f>LOOKUP($A32,'DMG Tables'!$P$2:$P$35,'DMG Tables'!$O$2:$O$35)*BEQ$1*LOOKUP(BEQ$1,'DMG Tables'!$G$2:$G$7,'DMG Tables'!$H$2:$H$7)</f>
        <v>628320000</v>
      </c>
      <c r="BER32" s="1">
        <f>LOOKUP($A32,'DMG Tables'!$P$2:$P$35,'DMG Tables'!$O$2:$O$35)*BER$1*LOOKUP(BER$1,'DMG Tables'!$G$2:$G$7,'DMG Tables'!$H$2:$H$7)</f>
        <v>628740000</v>
      </c>
      <c r="BES32" s="1">
        <f>LOOKUP($A32,'DMG Tables'!$P$2:$P$35,'DMG Tables'!$O$2:$O$35)*BES$1*LOOKUP(BES$1,'DMG Tables'!$G$2:$G$7,'DMG Tables'!$H$2:$H$7)</f>
        <v>629160000</v>
      </c>
      <c r="BET32" s="1">
        <f>LOOKUP($A32,'DMG Tables'!$P$2:$P$35,'DMG Tables'!$O$2:$O$35)*BET$1*LOOKUP(BET$1,'DMG Tables'!$G$2:$G$7,'DMG Tables'!$H$2:$H$7)</f>
        <v>629580000</v>
      </c>
      <c r="BEU32" s="1">
        <f>LOOKUP($A32,'DMG Tables'!$P$2:$P$35,'DMG Tables'!$O$2:$O$35)*BEU$1*LOOKUP(BEU$1,'DMG Tables'!$G$2:$G$7,'DMG Tables'!$H$2:$H$7)</f>
        <v>630000000</v>
      </c>
      <c r="BEV32" s="1">
        <f>LOOKUP($A32,'DMG Tables'!$P$2:$P$35,'DMG Tables'!$O$2:$O$35)*BEV$1*LOOKUP(BEV$1,'DMG Tables'!$G$2:$G$7,'DMG Tables'!$H$2:$H$7)</f>
        <v>630420000</v>
      </c>
      <c r="BEW32" s="1">
        <f>LOOKUP($A32,'DMG Tables'!$P$2:$P$35,'DMG Tables'!$O$2:$O$35)*BEW$1*LOOKUP(BEW$1,'DMG Tables'!$G$2:$G$7,'DMG Tables'!$H$2:$H$7)</f>
        <v>630840000</v>
      </c>
      <c r="BEX32" s="1">
        <f>LOOKUP($A32,'DMG Tables'!$P$2:$P$35,'DMG Tables'!$O$2:$O$35)*BEX$1*LOOKUP(BEX$1,'DMG Tables'!$G$2:$G$7,'DMG Tables'!$H$2:$H$7)</f>
        <v>631260000</v>
      </c>
      <c r="BEY32" s="1">
        <f>LOOKUP($A32,'DMG Tables'!$P$2:$P$35,'DMG Tables'!$O$2:$O$35)*BEY$1*LOOKUP(BEY$1,'DMG Tables'!$G$2:$G$7,'DMG Tables'!$H$2:$H$7)</f>
        <v>631680000</v>
      </c>
      <c r="BEZ32" s="1">
        <f>LOOKUP($A32,'DMG Tables'!$P$2:$P$35,'DMG Tables'!$O$2:$O$35)*BEZ$1*LOOKUP(BEZ$1,'DMG Tables'!$G$2:$G$7,'DMG Tables'!$H$2:$H$7)</f>
        <v>632100000</v>
      </c>
      <c r="BFA32" s="1">
        <f>LOOKUP($A32,'DMG Tables'!$P$2:$P$35,'DMG Tables'!$O$2:$O$35)*BFA$1*LOOKUP(BFA$1,'DMG Tables'!$G$2:$G$7,'DMG Tables'!$H$2:$H$7)</f>
        <v>632520000</v>
      </c>
      <c r="BFB32" s="1">
        <f>LOOKUP($A32,'DMG Tables'!$P$2:$P$35,'DMG Tables'!$O$2:$O$35)*BFB$1*LOOKUP(BFB$1,'DMG Tables'!$G$2:$G$7,'DMG Tables'!$H$2:$H$7)</f>
        <v>632940000</v>
      </c>
      <c r="BFC32" s="1">
        <f>LOOKUP($A32,'DMG Tables'!$P$2:$P$35,'DMG Tables'!$O$2:$O$35)*BFC$1*LOOKUP(BFC$1,'DMG Tables'!$G$2:$G$7,'DMG Tables'!$H$2:$H$7)</f>
        <v>633360000</v>
      </c>
      <c r="BFD32" s="1">
        <f>LOOKUP($A32,'DMG Tables'!$P$2:$P$35,'DMG Tables'!$O$2:$O$35)*BFD$1*LOOKUP(BFD$1,'DMG Tables'!$G$2:$G$7,'DMG Tables'!$H$2:$H$7)</f>
        <v>633780000</v>
      </c>
      <c r="BFE32" s="1">
        <f>LOOKUP($A32,'DMG Tables'!$P$2:$P$35,'DMG Tables'!$O$2:$O$35)*BFE$1*LOOKUP(BFE$1,'DMG Tables'!$G$2:$G$7,'DMG Tables'!$H$2:$H$7)</f>
        <v>634200000</v>
      </c>
      <c r="BFF32" s="1">
        <f>LOOKUP($A32,'DMG Tables'!$P$2:$P$35,'DMG Tables'!$O$2:$O$35)*BFF$1*LOOKUP(BFF$1,'DMG Tables'!$G$2:$G$7,'DMG Tables'!$H$2:$H$7)</f>
        <v>634620000</v>
      </c>
      <c r="BFG32" s="1">
        <f>LOOKUP($A32,'DMG Tables'!$P$2:$P$35,'DMG Tables'!$O$2:$O$35)*BFG$1*LOOKUP(BFG$1,'DMG Tables'!$G$2:$G$7,'DMG Tables'!$H$2:$H$7)</f>
        <v>635040000</v>
      </c>
      <c r="BFH32" s="1">
        <f>LOOKUP($A32,'DMG Tables'!$P$2:$P$35,'DMG Tables'!$O$2:$O$35)*BFH$1*LOOKUP(BFH$1,'DMG Tables'!$G$2:$G$7,'DMG Tables'!$H$2:$H$7)</f>
        <v>635460000</v>
      </c>
      <c r="BFI32" s="1">
        <f>LOOKUP($A32,'DMG Tables'!$P$2:$P$35,'DMG Tables'!$O$2:$O$35)*BFI$1*LOOKUP(BFI$1,'DMG Tables'!$G$2:$G$7,'DMG Tables'!$H$2:$H$7)</f>
        <v>635880000</v>
      </c>
      <c r="BFJ32" s="1">
        <f>LOOKUP($A32,'DMG Tables'!$P$2:$P$35,'DMG Tables'!$O$2:$O$35)*BFJ$1*LOOKUP(BFJ$1,'DMG Tables'!$G$2:$G$7,'DMG Tables'!$H$2:$H$7)</f>
        <v>636300000</v>
      </c>
      <c r="BFK32" s="1">
        <f>LOOKUP($A32,'DMG Tables'!$P$2:$P$35,'DMG Tables'!$O$2:$O$35)*BFK$1*LOOKUP(BFK$1,'DMG Tables'!$G$2:$G$7,'DMG Tables'!$H$2:$H$7)</f>
        <v>636720000</v>
      </c>
      <c r="BFL32" s="1">
        <f>LOOKUP($A32,'DMG Tables'!$P$2:$P$35,'DMG Tables'!$O$2:$O$35)*BFL$1*LOOKUP(BFL$1,'DMG Tables'!$G$2:$G$7,'DMG Tables'!$H$2:$H$7)</f>
        <v>637140000</v>
      </c>
      <c r="BFM32" s="1">
        <f>LOOKUP($A32,'DMG Tables'!$P$2:$P$35,'DMG Tables'!$O$2:$O$35)*BFM$1*LOOKUP(BFM$1,'DMG Tables'!$G$2:$G$7,'DMG Tables'!$H$2:$H$7)</f>
        <v>637560000</v>
      </c>
      <c r="BFN32" s="1">
        <f>LOOKUP($A32,'DMG Tables'!$P$2:$P$35,'DMG Tables'!$O$2:$O$35)*BFN$1*LOOKUP(BFN$1,'DMG Tables'!$G$2:$G$7,'DMG Tables'!$H$2:$H$7)</f>
        <v>637980000</v>
      </c>
      <c r="BFO32" s="1">
        <f>LOOKUP($A32,'DMG Tables'!$P$2:$P$35,'DMG Tables'!$O$2:$O$35)*BFO$1*LOOKUP(BFO$1,'DMG Tables'!$G$2:$G$7,'DMG Tables'!$H$2:$H$7)</f>
        <v>638400000</v>
      </c>
      <c r="BFP32" s="1">
        <f>LOOKUP($A32,'DMG Tables'!$P$2:$P$35,'DMG Tables'!$O$2:$O$35)*BFP$1*LOOKUP(BFP$1,'DMG Tables'!$G$2:$G$7,'DMG Tables'!$H$2:$H$7)</f>
        <v>638820000</v>
      </c>
      <c r="BFQ32" s="1">
        <f>LOOKUP($A32,'DMG Tables'!$P$2:$P$35,'DMG Tables'!$O$2:$O$35)*BFQ$1*LOOKUP(BFQ$1,'DMG Tables'!$G$2:$G$7,'DMG Tables'!$H$2:$H$7)</f>
        <v>639240000</v>
      </c>
      <c r="BFR32" s="1">
        <f>LOOKUP($A32,'DMG Tables'!$P$2:$P$35,'DMG Tables'!$O$2:$O$35)*BFR$1*LOOKUP(BFR$1,'DMG Tables'!$G$2:$G$7,'DMG Tables'!$H$2:$H$7)</f>
        <v>639660000</v>
      </c>
      <c r="BFS32" s="1">
        <f>LOOKUP($A32,'DMG Tables'!$P$2:$P$35,'DMG Tables'!$O$2:$O$35)*BFS$1*LOOKUP(BFS$1,'DMG Tables'!$G$2:$G$7,'DMG Tables'!$H$2:$H$7)</f>
        <v>640080000</v>
      </c>
      <c r="BFT32" s="1">
        <f>LOOKUP($A32,'DMG Tables'!$P$2:$P$35,'DMG Tables'!$O$2:$O$35)*BFT$1*LOOKUP(BFT$1,'DMG Tables'!$G$2:$G$7,'DMG Tables'!$H$2:$H$7)</f>
        <v>640500000</v>
      </c>
      <c r="BFU32" s="1">
        <f>LOOKUP($A32,'DMG Tables'!$P$2:$P$35,'DMG Tables'!$O$2:$O$35)*BFU$1*LOOKUP(BFU$1,'DMG Tables'!$G$2:$G$7,'DMG Tables'!$H$2:$H$7)</f>
        <v>640920000</v>
      </c>
      <c r="BFV32" s="1">
        <f>LOOKUP($A32,'DMG Tables'!$P$2:$P$35,'DMG Tables'!$O$2:$O$35)*BFV$1*LOOKUP(BFV$1,'DMG Tables'!$G$2:$G$7,'DMG Tables'!$H$2:$H$7)</f>
        <v>641340000</v>
      </c>
      <c r="BFW32" s="1">
        <f>LOOKUP($A32,'DMG Tables'!$P$2:$P$35,'DMG Tables'!$O$2:$O$35)*BFW$1*LOOKUP(BFW$1,'DMG Tables'!$G$2:$G$7,'DMG Tables'!$H$2:$H$7)</f>
        <v>641760000</v>
      </c>
      <c r="BFX32" s="1">
        <f>LOOKUP($A32,'DMG Tables'!$P$2:$P$35,'DMG Tables'!$O$2:$O$35)*BFX$1*LOOKUP(BFX$1,'DMG Tables'!$G$2:$G$7,'DMG Tables'!$H$2:$H$7)</f>
        <v>642180000</v>
      </c>
      <c r="BFY32" s="1">
        <f>LOOKUP($A32,'DMG Tables'!$P$2:$P$35,'DMG Tables'!$O$2:$O$35)*BFY$1*LOOKUP(BFY$1,'DMG Tables'!$G$2:$G$7,'DMG Tables'!$H$2:$H$7)</f>
        <v>642600000</v>
      </c>
      <c r="BFZ32" s="1">
        <f>LOOKUP($A32,'DMG Tables'!$P$2:$P$35,'DMG Tables'!$O$2:$O$35)*BFZ$1*LOOKUP(BFZ$1,'DMG Tables'!$G$2:$G$7,'DMG Tables'!$H$2:$H$7)</f>
        <v>643020000</v>
      </c>
      <c r="BGA32" s="1">
        <f>LOOKUP($A32,'DMG Tables'!$P$2:$P$35,'DMG Tables'!$O$2:$O$35)*BGA$1*LOOKUP(BGA$1,'DMG Tables'!$G$2:$G$7,'DMG Tables'!$H$2:$H$7)</f>
        <v>643440000</v>
      </c>
      <c r="BGB32" s="1">
        <f>LOOKUP($A32,'DMG Tables'!$P$2:$P$35,'DMG Tables'!$O$2:$O$35)*BGB$1*LOOKUP(BGB$1,'DMG Tables'!$G$2:$G$7,'DMG Tables'!$H$2:$H$7)</f>
        <v>643860000</v>
      </c>
      <c r="BGC32" s="1">
        <f>LOOKUP($A32,'DMG Tables'!$P$2:$P$35,'DMG Tables'!$O$2:$O$35)*BGC$1*LOOKUP(BGC$1,'DMG Tables'!$G$2:$G$7,'DMG Tables'!$H$2:$H$7)</f>
        <v>644280000</v>
      </c>
      <c r="BGD32" s="1">
        <f>LOOKUP($A32,'DMG Tables'!$P$2:$P$35,'DMG Tables'!$O$2:$O$35)*BGD$1*LOOKUP(BGD$1,'DMG Tables'!$G$2:$G$7,'DMG Tables'!$H$2:$H$7)</f>
        <v>644700000</v>
      </c>
      <c r="BGE32" s="1">
        <f>LOOKUP($A32,'DMG Tables'!$P$2:$P$35,'DMG Tables'!$O$2:$O$35)*BGE$1*LOOKUP(BGE$1,'DMG Tables'!$G$2:$G$7,'DMG Tables'!$H$2:$H$7)</f>
        <v>645120000</v>
      </c>
      <c r="BGF32" s="1">
        <f>LOOKUP($A32,'DMG Tables'!$P$2:$P$35,'DMG Tables'!$O$2:$O$35)*BGF$1*LOOKUP(BGF$1,'DMG Tables'!$G$2:$G$7,'DMG Tables'!$H$2:$H$7)</f>
        <v>645540000</v>
      </c>
      <c r="BGG32" s="1">
        <f>LOOKUP($A32,'DMG Tables'!$P$2:$P$35,'DMG Tables'!$O$2:$O$35)*BGG$1*LOOKUP(BGG$1,'DMG Tables'!$G$2:$G$7,'DMG Tables'!$H$2:$H$7)</f>
        <v>645960000</v>
      </c>
      <c r="BGH32" s="1">
        <f>LOOKUP($A32,'DMG Tables'!$P$2:$P$35,'DMG Tables'!$O$2:$O$35)*BGH$1*LOOKUP(BGH$1,'DMG Tables'!$G$2:$G$7,'DMG Tables'!$H$2:$H$7)</f>
        <v>646380000</v>
      </c>
      <c r="BGI32" s="1">
        <f>LOOKUP($A32,'DMG Tables'!$P$2:$P$35,'DMG Tables'!$O$2:$O$35)*BGI$1*LOOKUP(BGI$1,'DMG Tables'!$G$2:$G$7,'DMG Tables'!$H$2:$H$7)</f>
        <v>646800000</v>
      </c>
      <c r="BGJ32" s="1">
        <f>LOOKUP($A32,'DMG Tables'!$P$2:$P$35,'DMG Tables'!$O$2:$O$35)*BGJ$1*LOOKUP(BGJ$1,'DMG Tables'!$G$2:$G$7,'DMG Tables'!$H$2:$H$7)</f>
        <v>647220000</v>
      </c>
      <c r="BGK32" s="1">
        <f>LOOKUP($A32,'DMG Tables'!$P$2:$P$35,'DMG Tables'!$O$2:$O$35)*BGK$1*LOOKUP(BGK$1,'DMG Tables'!$G$2:$G$7,'DMG Tables'!$H$2:$H$7)</f>
        <v>647640000</v>
      </c>
      <c r="BGL32" s="1">
        <f>LOOKUP($A32,'DMG Tables'!$P$2:$P$35,'DMG Tables'!$O$2:$O$35)*BGL$1*LOOKUP(BGL$1,'DMG Tables'!$G$2:$G$7,'DMG Tables'!$H$2:$H$7)</f>
        <v>648060000</v>
      </c>
      <c r="BGM32" s="1">
        <f>LOOKUP($A32,'DMG Tables'!$P$2:$P$35,'DMG Tables'!$O$2:$O$35)*BGM$1*LOOKUP(BGM$1,'DMG Tables'!$G$2:$G$7,'DMG Tables'!$H$2:$H$7)</f>
        <v>648480000</v>
      </c>
      <c r="BGN32" s="1">
        <f>LOOKUP($A32,'DMG Tables'!$P$2:$P$35,'DMG Tables'!$O$2:$O$35)*BGN$1*LOOKUP(BGN$1,'DMG Tables'!$G$2:$G$7,'DMG Tables'!$H$2:$H$7)</f>
        <v>648900000</v>
      </c>
      <c r="BGO32" s="1">
        <f>LOOKUP($A32,'DMG Tables'!$P$2:$P$35,'DMG Tables'!$O$2:$O$35)*BGO$1*LOOKUP(BGO$1,'DMG Tables'!$G$2:$G$7,'DMG Tables'!$H$2:$H$7)</f>
        <v>649320000</v>
      </c>
      <c r="BGP32" s="1">
        <f>LOOKUP($A32,'DMG Tables'!$P$2:$P$35,'DMG Tables'!$O$2:$O$35)*BGP$1*LOOKUP(BGP$1,'DMG Tables'!$G$2:$G$7,'DMG Tables'!$H$2:$H$7)</f>
        <v>649740000</v>
      </c>
      <c r="BGQ32" s="1">
        <f>LOOKUP($A32,'DMG Tables'!$P$2:$P$35,'DMG Tables'!$O$2:$O$35)*BGQ$1*LOOKUP(BGQ$1,'DMG Tables'!$G$2:$G$7,'DMG Tables'!$H$2:$H$7)</f>
        <v>650160000</v>
      </c>
      <c r="BGR32" s="1">
        <f>LOOKUP($A32,'DMG Tables'!$P$2:$P$35,'DMG Tables'!$O$2:$O$35)*BGR$1*LOOKUP(BGR$1,'DMG Tables'!$G$2:$G$7,'DMG Tables'!$H$2:$H$7)</f>
        <v>650580000</v>
      </c>
      <c r="BGS32" s="1">
        <f>LOOKUP($A32,'DMG Tables'!$P$2:$P$35,'DMG Tables'!$O$2:$O$35)*BGS$1*LOOKUP(BGS$1,'DMG Tables'!$G$2:$G$7,'DMG Tables'!$H$2:$H$7)</f>
        <v>651000000</v>
      </c>
      <c r="BGT32" s="1">
        <f>LOOKUP($A32,'DMG Tables'!$P$2:$P$35,'DMG Tables'!$O$2:$O$35)*BGT$1*LOOKUP(BGT$1,'DMG Tables'!$G$2:$G$7,'DMG Tables'!$H$2:$H$7)</f>
        <v>651420000</v>
      </c>
      <c r="BGU32" s="1">
        <f>LOOKUP($A32,'DMG Tables'!$P$2:$P$35,'DMG Tables'!$O$2:$O$35)*BGU$1*LOOKUP(BGU$1,'DMG Tables'!$G$2:$G$7,'DMG Tables'!$H$2:$H$7)</f>
        <v>651840000</v>
      </c>
      <c r="BGV32" s="1">
        <f>LOOKUP($A32,'DMG Tables'!$P$2:$P$35,'DMG Tables'!$O$2:$O$35)*BGV$1*LOOKUP(BGV$1,'DMG Tables'!$G$2:$G$7,'DMG Tables'!$H$2:$H$7)</f>
        <v>652260000</v>
      </c>
      <c r="BGW32" s="1">
        <f>LOOKUP($A32,'DMG Tables'!$P$2:$P$35,'DMG Tables'!$O$2:$O$35)*BGW$1*LOOKUP(BGW$1,'DMG Tables'!$G$2:$G$7,'DMG Tables'!$H$2:$H$7)</f>
        <v>652680000</v>
      </c>
      <c r="BGX32" s="1">
        <f>LOOKUP($A32,'DMG Tables'!$P$2:$P$35,'DMG Tables'!$O$2:$O$35)*BGX$1*LOOKUP(BGX$1,'DMG Tables'!$G$2:$G$7,'DMG Tables'!$H$2:$H$7)</f>
        <v>653100000</v>
      </c>
      <c r="BGY32" s="1">
        <f>LOOKUP($A32,'DMG Tables'!$P$2:$P$35,'DMG Tables'!$O$2:$O$35)*BGY$1*LOOKUP(BGY$1,'DMG Tables'!$G$2:$G$7,'DMG Tables'!$H$2:$H$7)</f>
        <v>653520000</v>
      </c>
      <c r="BGZ32" s="1">
        <f>LOOKUP($A32,'DMG Tables'!$P$2:$P$35,'DMG Tables'!$O$2:$O$35)*BGZ$1*LOOKUP(BGZ$1,'DMG Tables'!$G$2:$G$7,'DMG Tables'!$H$2:$H$7)</f>
        <v>653940000</v>
      </c>
      <c r="BHA32" s="1">
        <f>LOOKUP($A32,'DMG Tables'!$P$2:$P$35,'DMG Tables'!$O$2:$O$35)*BHA$1*LOOKUP(BHA$1,'DMG Tables'!$G$2:$G$7,'DMG Tables'!$H$2:$H$7)</f>
        <v>654360000</v>
      </c>
      <c r="BHB32" s="1">
        <f>LOOKUP($A32,'DMG Tables'!$P$2:$P$35,'DMG Tables'!$O$2:$O$35)*BHB$1*LOOKUP(BHB$1,'DMG Tables'!$G$2:$G$7,'DMG Tables'!$H$2:$H$7)</f>
        <v>654780000</v>
      </c>
      <c r="BHC32" s="1">
        <f>LOOKUP($A32,'DMG Tables'!$P$2:$P$35,'DMG Tables'!$O$2:$O$35)*BHC$1*LOOKUP(BHC$1,'DMG Tables'!$G$2:$G$7,'DMG Tables'!$H$2:$H$7)</f>
        <v>655200000</v>
      </c>
      <c r="BHD32" s="1">
        <f>LOOKUP($A32,'DMG Tables'!$P$2:$P$35,'DMG Tables'!$O$2:$O$35)*BHD$1*LOOKUP(BHD$1,'DMG Tables'!$G$2:$G$7,'DMG Tables'!$H$2:$H$7)</f>
        <v>655620000</v>
      </c>
      <c r="BHE32" s="1">
        <f>LOOKUP($A32,'DMG Tables'!$P$2:$P$35,'DMG Tables'!$O$2:$O$35)*BHE$1*LOOKUP(BHE$1,'DMG Tables'!$G$2:$G$7,'DMG Tables'!$H$2:$H$7)</f>
        <v>656040000</v>
      </c>
      <c r="BHF32" s="1">
        <f>LOOKUP($A32,'DMG Tables'!$P$2:$P$35,'DMG Tables'!$O$2:$O$35)*BHF$1*LOOKUP(BHF$1,'DMG Tables'!$G$2:$G$7,'DMG Tables'!$H$2:$H$7)</f>
        <v>656460000</v>
      </c>
      <c r="BHG32" s="1">
        <f>LOOKUP($A32,'DMG Tables'!$P$2:$P$35,'DMG Tables'!$O$2:$O$35)*BHG$1*LOOKUP(BHG$1,'DMG Tables'!$G$2:$G$7,'DMG Tables'!$H$2:$H$7)</f>
        <v>656880000</v>
      </c>
      <c r="BHH32" s="1">
        <f>LOOKUP($A32,'DMG Tables'!$P$2:$P$35,'DMG Tables'!$O$2:$O$35)*BHH$1*LOOKUP(BHH$1,'DMG Tables'!$G$2:$G$7,'DMG Tables'!$H$2:$H$7)</f>
        <v>657300000</v>
      </c>
      <c r="BHI32" s="1">
        <f>LOOKUP($A32,'DMG Tables'!$P$2:$P$35,'DMG Tables'!$O$2:$O$35)*BHI$1*LOOKUP(BHI$1,'DMG Tables'!$G$2:$G$7,'DMG Tables'!$H$2:$H$7)</f>
        <v>657720000</v>
      </c>
      <c r="BHJ32" s="1">
        <f>LOOKUP($A32,'DMG Tables'!$P$2:$P$35,'DMG Tables'!$O$2:$O$35)*BHJ$1*LOOKUP(BHJ$1,'DMG Tables'!$G$2:$G$7,'DMG Tables'!$H$2:$H$7)</f>
        <v>658140000</v>
      </c>
      <c r="BHK32" s="1">
        <f>LOOKUP($A32,'DMG Tables'!$P$2:$P$35,'DMG Tables'!$O$2:$O$35)*BHK$1*LOOKUP(BHK$1,'DMG Tables'!$G$2:$G$7,'DMG Tables'!$H$2:$H$7)</f>
        <v>658560000</v>
      </c>
      <c r="BHL32" s="1">
        <f>LOOKUP($A32,'DMG Tables'!$P$2:$P$35,'DMG Tables'!$O$2:$O$35)*BHL$1*LOOKUP(BHL$1,'DMG Tables'!$G$2:$G$7,'DMG Tables'!$H$2:$H$7)</f>
        <v>658980000</v>
      </c>
      <c r="BHM32" s="1">
        <f>LOOKUP($A32,'DMG Tables'!$P$2:$P$35,'DMG Tables'!$O$2:$O$35)*BHM$1*LOOKUP(BHM$1,'DMG Tables'!$G$2:$G$7,'DMG Tables'!$H$2:$H$7)</f>
        <v>659400000</v>
      </c>
      <c r="BHN32" s="1">
        <f>LOOKUP($A32,'DMG Tables'!$P$2:$P$35,'DMG Tables'!$O$2:$O$35)*BHN$1*LOOKUP(BHN$1,'DMG Tables'!$G$2:$G$7,'DMG Tables'!$H$2:$H$7)</f>
        <v>659820000</v>
      </c>
      <c r="BHO32" s="1">
        <f>LOOKUP($A32,'DMG Tables'!$P$2:$P$35,'DMG Tables'!$O$2:$O$35)*BHO$1*LOOKUP(BHO$1,'DMG Tables'!$G$2:$G$7,'DMG Tables'!$H$2:$H$7)</f>
        <v>660240000</v>
      </c>
      <c r="BHP32" s="1">
        <f>LOOKUP($A32,'DMG Tables'!$P$2:$P$35,'DMG Tables'!$O$2:$O$35)*BHP$1*LOOKUP(BHP$1,'DMG Tables'!$G$2:$G$7,'DMG Tables'!$H$2:$H$7)</f>
        <v>660660000</v>
      </c>
      <c r="BHQ32" s="1">
        <f>LOOKUP($A32,'DMG Tables'!$P$2:$P$35,'DMG Tables'!$O$2:$O$35)*BHQ$1*LOOKUP(BHQ$1,'DMG Tables'!$G$2:$G$7,'DMG Tables'!$H$2:$H$7)</f>
        <v>661080000</v>
      </c>
      <c r="BHR32" s="1">
        <f>LOOKUP($A32,'DMG Tables'!$P$2:$P$35,'DMG Tables'!$O$2:$O$35)*BHR$1*LOOKUP(BHR$1,'DMG Tables'!$G$2:$G$7,'DMG Tables'!$H$2:$H$7)</f>
        <v>661500000</v>
      </c>
      <c r="BHS32" s="1">
        <f>LOOKUP($A32,'DMG Tables'!$P$2:$P$35,'DMG Tables'!$O$2:$O$35)*BHS$1*LOOKUP(BHS$1,'DMG Tables'!$G$2:$G$7,'DMG Tables'!$H$2:$H$7)</f>
        <v>661920000</v>
      </c>
      <c r="BHT32" s="1">
        <f>LOOKUP($A32,'DMG Tables'!$P$2:$P$35,'DMG Tables'!$O$2:$O$35)*BHT$1*LOOKUP(BHT$1,'DMG Tables'!$G$2:$G$7,'DMG Tables'!$H$2:$H$7)</f>
        <v>662340000</v>
      </c>
      <c r="BHU32" s="1">
        <f>LOOKUP($A32,'DMG Tables'!$P$2:$P$35,'DMG Tables'!$O$2:$O$35)*BHU$1*LOOKUP(BHU$1,'DMG Tables'!$G$2:$G$7,'DMG Tables'!$H$2:$H$7)</f>
        <v>662760000</v>
      </c>
      <c r="BHV32" s="1">
        <f>LOOKUP($A32,'DMG Tables'!$P$2:$P$35,'DMG Tables'!$O$2:$O$35)*BHV$1*LOOKUP(BHV$1,'DMG Tables'!$G$2:$G$7,'DMG Tables'!$H$2:$H$7)</f>
        <v>663180000</v>
      </c>
      <c r="BHW32" s="1">
        <f>LOOKUP($A32,'DMG Tables'!$P$2:$P$35,'DMG Tables'!$O$2:$O$35)*BHW$1*LOOKUP(BHW$1,'DMG Tables'!$G$2:$G$7,'DMG Tables'!$H$2:$H$7)</f>
        <v>663600000</v>
      </c>
      <c r="BHX32" s="1">
        <f>LOOKUP($A32,'DMG Tables'!$P$2:$P$35,'DMG Tables'!$O$2:$O$35)*BHX$1*LOOKUP(BHX$1,'DMG Tables'!$G$2:$G$7,'DMG Tables'!$H$2:$H$7)</f>
        <v>664020000</v>
      </c>
      <c r="BHY32" s="1">
        <f>LOOKUP($A32,'DMG Tables'!$P$2:$P$35,'DMG Tables'!$O$2:$O$35)*BHY$1*LOOKUP(BHY$1,'DMG Tables'!$G$2:$G$7,'DMG Tables'!$H$2:$H$7)</f>
        <v>664440000</v>
      </c>
      <c r="BHZ32" s="1">
        <f>LOOKUP($A32,'DMG Tables'!$P$2:$P$35,'DMG Tables'!$O$2:$O$35)*BHZ$1*LOOKUP(BHZ$1,'DMG Tables'!$G$2:$G$7,'DMG Tables'!$H$2:$H$7)</f>
        <v>664860000</v>
      </c>
      <c r="BIA32" s="1">
        <f>LOOKUP($A32,'DMG Tables'!$P$2:$P$35,'DMG Tables'!$O$2:$O$35)*BIA$1*LOOKUP(BIA$1,'DMG Tables'!$G$2:$G$7,'DMG Tables'!$H$2:$H$7)</f>
        <v>665280000</v>
      </c>
      <c r="BIB32" s="1">
        <f>LOOKUP($A32,'DMG Tables'!$P$2:$P$35,'DMG Tables'!$O$2:$O$35)*BIB$1*LOOKUP(BIB$1,'DMG Tables'!$G$2:$G$7,'DMG Tables'!$H$2:$H$7)</f>
        <v>665700000</v>
      </c>
      <c r="BIC32" s="1">
        <f>LOOKUP($A32,'DMG Tables'!$P$2:$P$35,'DMG Tables'!$O$2:$O$35)*BIC$1*LOOKUP(BIC$1,'DMG Tables'!$G$2:$G$7,'DMG Tables'!$H$2:$H$7)</f>
        <v>666120000</v>
      </c>
      <c r="BID32" s="1">
        <f>LOOKUP($A32,'DMG Tables'!$P$2:$P$35,'DMG Tables'!$O$2:$O$35)*BID$1*LOOKUP(BID$1,'DMG Tables'!$G$2:$G$7,'DMG Tables'!$H$2:$H$7)</f>
        <v>666540000</v>
      </c>
      <c r="BIE32" s="1">
        <f>LOOKUP($A32,'DMG Tables'!$P$2:$P$35,'DMG Tables'!$O$2:$O$35)*BIE$1*LOOKUP(BIE$1,'DMG Tables'!$G$2:$G$7,'DMG Tables'!$H$2:$H$7)</f>
        <v>666960000</v>
      </c>
      <c r="BIF32" s="1">
        <f>LOOKUP($A32,'DMG Tables'!$P$2:$P$35,'DMG Tables'!$O$2:$O$35)*BIF$1*LOOKUP(BIF$1,'DMG Tables'!$G$2:$G$7,'DMG Tables'!$H$2:$H$7)</f>
        <v>667380000</v>
      </c>
      <c r="BIG32" s="1">
        <f>LOOKUP($A32,'DMG Tables'!$P$2:$P$35,'DMG Tables'!$O$2:$O$35)*BIG$1*LOOKUP(BIG$1,'DMG Tables'!$G$2:$G$7,'DMG Tables'!$H$2:$H$7)</f>
        <v>667800000</v>
      </c>
      <c r="BIH32" s="1">
        <f>LOOKUP($A32,'DMG Tables'!$P$2:$P$35,'DMG Tables'!$O$2:$O$35)*BIH$1*LOOKUP(BIH$1,'DMG Tables'!$G$2:$G$7,'DMG Tables'!$H$2:$H$7)</f>
        <v>668220000</v>
      </c>
      <c r="BII32" s="1">
        <f>LOOKUP($A32,'DMG Tables'!$P$2:$P$35,'DMG Tables'!$O$2:$O$35)*BII$1*LOOKUP(BII$1,'DMG Tables'!$G$2:$G$7,'DMG Tables'!$H$2:$H$7)</f>
        <v>668640000</v>
      </c>
      <c r="BIJ32" s="1">
        <f>LOOKUP($A32,'DMG Tables'!$P$2:$P$35,'DMG Tables'!$O$2:$O$35)*BIJ$1*LOOKUP(BIJ$1,'DMG Tables'!$G$2:$G$7,'DMG Tables'!$H$2:$H$7)</f>
        <v>669060000</v>
      </c>
      <c r="BIK32" s="1">
        <f>LOOKUP($A32,'DMG Tables'!$P$2:$P$35,'DMG Tables'!$O$2:$O$35)*BIK$1*LOOKUP(BIK$1,'DMG Tables'!$G$2:$G$7,'DMG Tables'!$H$2:$H$7)</f>
        <v>669480000</v>
      </c>
      <c r="BIL32" s="1">
        <f>LOOKUP($A32,'DMG Tables'!$P$2:$P$35,'DMG Tables'!$O$2:$O$35)*BIL$1*LOOKUP(BIL$1,'DMG Tables'!$G$2:$G$7,'DMG Tables'!$H$2:$H$7)</f>
        <v>669900000</v>
      </c>
      <c r="BIM32" s="1">
        <f>LOOKUP($A32,'DMG Tables'!$P$2:$P$35,'DMG Tables'!$O$2:$O$35)*BIM$1*LOOKUP(BIM$1,'DMG Tables'!$G$2:$G$7,'DMG Tables'!$H$2:$H$7)</f>
        <v>670320000</v>
      </c>
      <c r="BIN32" s="1">
        <f>LOOKUP($A32,'DMG Tables'!$P$2:$P$35,'DMG Tables'!$O$2:$O$35)*BIN$1*LOOKUP(BIN$1,'DMG Tables'!$G$2:$G$7,'DMG Tables'!$H$2:$H$7)</f>
        <v>670740000</v>
      </c>
      <c r="BIO32" s="1">
        <f>LOOKUP($A32,'DMG Tables'!$P$2:$P$35,'DMG Tables'!$O$2:$O$35)*BIO$1*LOOKUP(BIO$1,'DMG Tables'!$G$2:$G$7,'DMG Tables'!$H$2:$H$7)</f>
        <v>671160000</v>
      </c>
      <c r="BIP32" s="1">
        <f>LOOKUP($A32,'DMG Tables'!$P$2:$P$35,'DMG Tables'!$O$2:$O$35)*BIP$1*LOOKUP(BIP$1,'DMG Tables'!$G$2:$G$7,'DMG Tables'!$H$2:$H$7)</f>
        <v>671580000</v>
      </c>
      <c r="BIQ32" s="1">
        <f>LOOKUP($A32,'DMG Tables'!$P$2:$P$35,'DMG Tables'!$O$2:$O$35)*BIQ$1*LOOKUP(BIQ$1,'DMG Tables'!$G$2:$G$7,'DMG Tables'!$H$2:$H$7)</f>
        <v>672000000</v>
      </c>
      <c r="BIR32" s="1">
        <f>LOOKUP($A32,'DMG Tables'!$P$2:$P$35,'DMG Tables'!$O$2:$O$35)*BIR$1*LOOKUP(BIR$1,'DMG Tables'!$G$2:$G$7,'DMG Tables'!$H$2:$H$7)</f>
        <v>672420000</v>
      </c>
      <c r="BIS32" s="1">
        <f>LOOKUP($A32,'DMG Tables'!$P$2:$P$35,'DMG Tables'!$O$2:$O$35)*BIS$1*LOOKUP(BIS$1,'DMG Tables'!$G$2:$G$7,'DMG Tables'!$H$2:$H$7)</f>
        <v>672840000</v>
      </c>
      <c r="BIT32" s="1">
        <f>LOOKUP($A32,'DMG Tables'!$P$2:$P$35,'DMG Tables'!$O$2:$O$35)*BIT$1*LOOKUP(BIT$1,'DMG Tables'!$G$2:$G$7,'DMG Tables'!$H$2:$H$7)</f>
        <v>673260000</v>
      </c>
      <c r="BIU32" s="1">
        <f>LOOKUP($A32,'DMG Tables'!$P$2:$P$35,'DMG Tables'!$O$2:$O$35)*BIU$1*LOOKUP(BIU$1,'DMG Tables'!$G$2:$G$7,'DMG Tables'!$H$2:$H$7)</f>
        <v>673680000</v>
      </c>
      <c r="BIV32" s="1">
        <f>LOOKUP($A32,'DMG Tables'!$P$2:$P$35,'DMG Tables'!$O$2:$O$35)*BIV$1*LOOKUP(BIV$1,'DMG Tables'!$G$2:$G$7,'DMG Tables'!$H$2:$H$7)</f>
        <v>674100000</v>
      </c>
      <c r="BIW32" s="1">
        <f>LOOKUP($A32,'DMG Tables'!$P$2:$P$35,'DMG Tables'!$O$2:$O$35)*BIW$1*LOOKUP(BIW$1,'DMG Tables'!$G$2:$G$7,'DMG Tables'!$H$2:$H$7)</f>
        <v>674520000</v>
      </c>
      <c r="BIX32" s="1">
        <f>LOOKUP($A32,'DMG Tables'!$P$2:$P$35,'DMG Tables'!$O$2:$O$35)*BIX$1*LOOKUP(BIX$1,'DMG Tables'!$G$2:$G$7,'DMG Tables'!$H$2:$H$7)</f>
        <v>674940000</v>
      </c>
      <c r="BIY32" s="1">
        <f>LOOKUP($A32,'DMG Tables'!$P$2:$P$35,'DMG Tables'!$O$2:$O$35)*BIY$1*LOOKUP(BIY$1,'DMG Tables'!$G$2:$G$7,'DMG Tables'!$H$2:$H$7)</f>
        <v>675360000</v>
      </c>
      <c r="BIZ32" s="1">
        <f>LOOKUP($A32,'DMG Tables'!$P$2:$P$35,'DMG Tables'!$O$2:$O$35)*BIZ$1*LOOKUP(BIZ$1,'DMG Tables'!$G$2:$G$7,'DMG Tables'!$H$2:$H$7)</f>
        <v>675780000</v>
      </c>
      <c r="BJA32" s="1">
        <f>LOOKUP($A32,'DMG Tables'!$P$2:$P$35,'DMG Tables'!$O$2:$O$35)*BJA$1*LOOKUP(BJA$1,'DMG Tables'!$G$2:$G$7,'DMG Tables'!$H$2:$H$7)</f>
        <v>676200000</v>
      </c>
      <c r="BJB32" s="1">
        <f>LOOKUP($A32,'DMG Tables'!$P$2:$P$35,'DMG Tables'!$O$2:$O$35)*BJB$1*LOOKUP(BJB$1,'DMG Tables'!$G$2:$G$7,'DMG Tables'!$H$2:$H$7)</f>
        <v>676620000</v>
      </c>
      <c r="BJC32" s="1">
        <f>LOOKUP($A32,'DMG Tables'!$P$2:$P$35,'DMG Tables'!$O$2:$O$35)*BJC$1*LOOKUP(BJC$1,'DMG Tables'!$G$2:$G$7,'DMG Tables'!$H$2:$H$7)</f>
        <v>677040000</v>
      </c>
      <c r="BJD32" s="1">
        <f>LOOKUP($A32,'DMG Tables'!$P$2:$P$35,'DMG Tables'!$O$2:$O$35)*BJD$1*LOOKUP(BJD$1,'DMG Tables'!$G$2:$G$7,'DMG Tables'!$H$2:$H$7)</f>
        <v>677460000</v>
      </c>
      <c r="BJE32" s="1">
        <f>LOOKUP($A32,'DMG Tables'!$P$2:$P$35,'DMG Tables'!$O$2:$O$35)*BJE$1*LOOKUP(BJE$1,'DMG Tables'!$G$2:$G$7,'DMG Tables'!$H$2:$H$7)</f>
        <v>677880000</v>
      </c>
      <c r="BJF32" s="1">
        <f>LOOKUP($A32,'DMG Tables'!$P$2:$P$35,'DMG Tables'!$O$2:$O$35)*BJF$1*LOOKUP(BJF$1,'DMG Tables'!$G$2:$G$7,'DMG Tables'!$H$2:$H$7)</f>
        <v>678300000</v>
      </c>
      <c r="BJG32" s="1">
        <f>LOOKUP($A32,'DMG Tables'!$P$2:$P$35,'DMG Tables'!$O$2:$O$35)*BJG$1*LOOKUP(BJG$1,'DMG Tables'!$G$2:$G$7,'DMG Tables'!$H$2:$H$7)</f>
        <v>678720000</v>
      </c>
      <c r="BJH32" s="1">
        <f>LOOKUP($A32,'DMG Tables'!$P$2:$P$35,'DMG Tables'!$O$2:$O$35)*BJH$1*LOOKUP(BJH$1,'DMG Tables'!$G$2:$G$7,'DMG Tables'!$H$2:$H$7)</f>
        <v>679140000</v>
      </c>
      <c r="BJI32" s="1">
        <f>LOOKUP($A32,'DMG Tables'!$P$2:$P$35,'DMG Tables'!$O$2:$O$35)*BJI$1*LOOKUP(BJI$1,'DMG Tables'!$G$2:$G$7,'DMG Tables'!$H$2:$H$7)</f>
        <v>679560000</v>
      </c>
      <c r="BJJ32" s="1">
        <f>LOOKUP($A32,'DMG Tables'!$P$2:$P$35,'DMG Tables'!$O$2:$O$35)*BJJ$1*LOOKUP(BJJ$1,'DMG Tables'!$G$2:$G$7,'DMG Tables'!$H$2:$H$7)</f>
        <v>679980000</v>
      </c>
      <c r="BJK32" s="1">
        <f>LOOKUP($A32,'DMG Tables'!$P$2:$P$35,'DMG Tables'!$O$2:$O$35)*BJK$1*LOOKUP(BJK$1,'DMG Tables'!$G$2:$G$7,'DMG Tables'!$H$2:$H$7)</f>
        <v>680400000</v>
      </c>
      <c r="BJL32" s="1">
        <f>LOOKUP($A32,'DMG Tables'!$P$2:$P$35,'DMG Tables'!$O$2:$O$35)*BJL$1*LOOKUP(BJL$1,'DMG Tables'!$G$2:$G$7,'DMG Tables'!$H$2:$H$7)</f>
        <v>680820000</v>
      </c>
      <c r="BJM32" s="1">
        <f>LOOKUP($A32,'DMG Tables'!$P$2:$P$35,'DMG Tables'!$O$2:$O$35)*BJM$1*LOOKUP(BJM$1,'DMG Tables'!$G$2:$G$7,'DMG Tables'!$H$2:$H$7)</f>
        <v>681240000</v>
      </c>
      <c r="BJN32" s="1">
        <f>LOOKUP($A32,'DMG Tables'!$P$2:$P$35,'DMG Tables'!$O$2:$O$35)*BJN$1*LOOKUP(BJN$1,'DMG Tables'!$G$2:$G$7,'DMG Tables'!$H$2:$H$7)</f>
        <v>681660000</v>
      </c>
      <c r="BJO32" s="1">
        <f>LOOKUP($A32,'DMG Tables'!$P$2:$P$35,'DMG Tables'!$O$2:$O$35)*BJO$1*LOOKUP(BJO$1,'DMG Tables'!$G$2:$G$7,'DMG Tables'!$H$2:$H$7)</f>
        <v>682080000</v>
      </c>
      <c r="BJP32" s="1">
        <f>LOOKUP($A32,'DMG Tables'!$P$2:$P$35,'DMG Tables'!$O$2:$O$35)*BJP$1*LOOKUP(BJP$1,'DMG Tables'!$G$2:$G$7,'DMG Tables'!$H$2:$H$7)</f>
        <v>682500000</v>
      </c>
      <c r="BJQ32" s="1">
        <f>LOOKUP($A32,'DMG Tables'!$P$2:$P$35,'DMG Tables'!$O$2:$O$35)*BJQ$1*LOOKUP(BJQ$1,'DMG Tables'!$G$2:$G$7,'DMG Tables'!$H$2:$H$7)</f>
        <v>682920000</v>
      </c>
      <c r="BJR32" s="1">
        <f>LOOKUP($A32,'DMG Tables'!$P$2:$P$35,'DMG Tables'!$O$2:$O$35)*BJR$1*LOOKUP(BJR$1,'DMG Tables'!$G$2:$G$7,'DMG Tables'!$H$2:$H$7)</f>
        <v>683340000</v>
      </c>
      <c r="BJS32" s="1">
        <f>LOOKUP($A32,'DMG Tables'!$P$2:$P$35,'DMG Tables'!$O$2:$O$35)*BJS$1*LOOKUP(BJS$1,'DMG Tables'!$G$2:$G$7,'DMG Tables'!$H$2:$H$7)</f>
        <v>683760000</v>
      </c>
      <c r="BJT32" s="1">
        <f>LOOKUP($A32,'DMG Tables'!$P$2:$P$35,'DMG Tables'!$O$2:$O$35)*BJT$1*LOOKUP(BJT$1,'DMG Tables'!$G$2:$G$7,'DMG Tables'!$H$2:$H$7)</f>
        <v>684180000</v>
      </c>
      <c r="BJU32" s="1">
        <f>LOOKUP($A32,'DMG Tables'!$P$2:$P$35,'DMG Tables'!$O$2:$O$35)*BJU$1*LOOKUP(BJU$1,'DMG Tables'!$G$2:$G$7,'DMG Tables'!$H$2:$H$7)</f>
        <v>684600000</v>
      </c>
      <c r="BJV32" s="1">
        <f>LOOKUP($A32,'DMG Tables'!$P$2:$P$35,'DMG Tables'!$O$2:$O$35)*BJV$1*LOOKUP(BJV$1,'DMG Tables'!$G$2:$G$7,'DMG Tables'!$H$2:$H$7)</f>
        <v>685020000</v>
      </c>
      <c r="BJW32" s="1">
        <f>LOOKUP($A32,'DMG Tables'!$P$2:$P$35,'DMG Tables'!$O$2:$O$35)*BJW$1*LOOKUP(BJW$1,'DMG Tables'!$G$2:$G$7,'DMG Tables'!$H$2:$H$7)</f>
        <v>685440000</v>
      </c>
      <c r="BJX32" s="1">
        <f>LOOKUP($A32,'DMG Tables'!$P$2:$P$35,'DMG Tables'!$O$2:$O$35)*BJX$1*LOOKUP(BJX$1,'DMG Tables'!$G$2:$G$7,'DMG Tables'!$H$2:$H$7)</f>
        <v>685860000</v>
      </c>
      <c r="BJY32" s="1">
        <f>LOOKUP($A32,'DMG Tables'!$P$2:$P$35,'DMG Tables'!$O$2:$O$35)*BJY$1*LOOKUP(BJY$1,'DMG Tables'!$G$2:$G$7,'DMG Tables'!$H$2:$H$7)</f>
        <v>686280000</v>
      </c>
      <c r="BJZ32" s="1">
        <f>LOOKUP($A32,'DMG Tables'!$P$2:$P$35,'DMG Tables'!$O$2:$O$35)*BJZ$1*LOOKUP(BJZ$1,'DMG Tables'!$G$2:$G$7,'DMG Tables'!$H$2:$H$7)</f>
        <v>686700000</v>
      </c>
      <c r="BKA32" s="1">
        <f>LOOKUP($A32,'DMG Tables'!$P$2:$P$35,'DMG Tables'!$O$2:$O$35)*BKA$1*LOOKUP(BKA$1,'DMG Tables'!$G$2:$G$7,'DMG Tables'!$H$2:$H$7)</f>
        <v>687120000</v>
      </c>
      <c r="BKB32" s="1">
        <f>LOOKUP($A32,'DMG Tables'!$P$2:$P$35,'DMG Tables'!$O$2:$O$35)*BKB$1*LOOKUP(BKB$1,'DMG Tables'!$G$2:$G$7,'DMG Tables'!$H$2:$H$7)</f>
        <v>687540000</v>
      </c>
      <c r="BKC32" s="1">
        <f>LOOKUP($A32,'DMG Tables'!$P$2:$P$35,'DMG Tables'!$O$2:$O$35)*BKC$1*LOOKUP(BKC$1,'DMG Tables'!$G$2:$G$7,'DMG Tables'!$H$2:$H$7)</f>
        <v>687960000</v>
      </c>
      <c r="BKD32" s="1">
        <f>LOOKUP($A32,'DMG Tables'!$P$2:$P$35,'DMG Tables'!$O$2:$O$35)*BKD$1*LOOKUP(BKD$1,'DMG Tables'!$G$2:$G$7,'DMG Tables'!$H$2:$H$7)</f>
        <v>688380000</v>
      </c>
      <c r="BKE32" s="1">
        <f>LOOKUP($A32,'DMG Tables'!$P$2:$P$35,'DMG Tables'!$O$2:$O$35)*BKE$1*LOOKUP(BKE$1,'DMG Tables'!$G$2:$G$7,'DMG Tables'!$H$2:$H$7)</f>
        <v>688800000</v>
      </c>
      <c r="BKF32" s="1">
        <f>LOOKUP($A32,'DMG Tables'!$P$2:$P$35,'DMG Tables'!$O$2:$O$35)*BKF$1*LOOKUP(BKF$1,'DMG Tables'!$G$2:$G$7,'DMG Tables'!$H$2:$H$7)</f>
        <v>689220000</v>
      </c>
      <c r="BKG32" s="1">
        <f>LOOKUP($A32,'DMG Tables'!$P$2:$P$35,'DMG Tables'!$O$2:$O$35)*BKG$1*LOOKUP(BKG$1,'DMG Tables'!$G$2:$G$7,'DMG Tables'!$H$2:$H$7)</f>
        <v>689640000</v>
      </c>
      <c r="BKH32" s="1">
        <f>LOOKUP($A32,'DMG Tables'!$P$2:$P$35,'DMG Tables'!$O$2:$O$35)*BKH$1*LOOKUP(BKH$1,'DMG Tables'!$G$2:$G$7,'DMG Tables'!$H$2:$H$7)</f>
        <v>690060000</v>
      </c>
      <c r="BKI32" s="1">
        <f>LOOKUP($A32,'DMG Tables'!$P$2:$P$35,'DMG Tables'!$O$2:$O$35)*BKI$1*LOOKUP(BKI$1,'DMG Tables'!$G$2:$G$7,'DMG Tables'!$H$2:$H$7)</f>
        <v>690480000</v>
      </c>
      <c r="BKJ32" s="1">
        <f>LOOKUP($A32,'DMG Tables'!$P$2:$P$35,'DMG Tables'!$O$2:$O$35)*BKJ$1*LOOKUP(BKJ$1,'DMG Tables'!$G$2:$G$7,'DMG Tables'!$H$2:$H$7)</f>
        <v>690900000</v>
      </c>
      <c r="BKK32" s="1">
        <f>LOOKUP($A32,'DMG Tables'!$P$2:$P$35,'DMG Tables'!$O$2:$O$35)*BKK$1*LOOKUP(BKK$1,'DMG Tables'!$G$2:$G$7,'DMG Tables'!$H$2:$H$7)</f>
        <v>691320000</v>
      </c>
      <c r="BKL32" s="1">
        <f>LOOKUP($A32,'DMG Tables'!$P$2:$P$35,'DMG Tables'!$O$2:$O$35)*BKL$1*LOOKUP(BKL$1,'DMG Tables'!$G$2:$G$7,'DMG Tables'!$H$2:$H$7)</f>
        <v>691740000</v>
      </c>
      <c r="BKM32" s="1">
        <f>LOOKUP($A32,'DMG Tables'!$P$2:$P$35,'DMG Tables'!$O$2:$O$35)*BKM$1*LOOKUP(BKM$1,'DMG Tables'!$G$2:$G$7,'DMG Tables'!$H$2:$H$7)</f>
        <v>692160000</v>
      </c>
      <c r="BKN32" s="1">
        <f>LOOKUP($A32,'DMG Tables'!$P$2:$P$35,'DMG Tables'!$O$2:$O$35)*BKN$1*LOOKUP(BKN$1,'DMG Tables'!$G$2:$G$7,'DMG Tables'!$H$2:$H$7)</f>
        <v>692580000</v>
      </c>
      <c r="BKO32" s="1">
        <f>LOOKUP($A32,'DMG Tables'!$P$2:$P$35,'DMG Tables'!$O$2:$O$35)*BKO$1*LOOKUP(BKO$1,'DMG Tables'!$G$2:$G$7,'DMG Tables'!$H$2:$H$7)</f>
        <v>693000000</v>
      </c>
      <c r="BKP32" s="1">
        <f>LOOKUP($A32,'DMG Tables'!$P$2:$P$35,'DMG Tables'!$O$2:$O$35)*BKP$1*LOOKUP(BKP$1,'DMG Tables'!$G$2:$G$7,'DMG Tables'!$H$2:$H$7)</f>
        <v>693420000</v>
      </c>
      <c r="BKQ32" s="1">
        <f>LOOKUP($A32,'DMG Tables'!$P$2:$P$35,'DMG Tables'!$O$2:$O$35)*BKQ$1*LOOKUP(BKQ$1,'DMG Tables'!$G$2:$G$7,'DMG Tables'!$H$2:$H$7)</f>
        <v>693840000</v>
      </c>
      <c r="BKR32" s="1">
        <f>LOOKUP($A32,'DMG Tables'!$P$2:$P$35,'DMG Tables'!$O$2:$O$35)*BKR$1*LOOKUP(BKR$1,'DMG Tables'!$G$2:$G$7,'DMG Tables'!$H$2:$H$7)</f>
        <v>694260000</v>
      </c>
      <c r="BKS32" s="1">
        <f>LOOKUP($A32,'DMG Tables'!$P$2:$P$35,'DMG Tables'!$O$2:$O$35)*BKS$1*LOOKUP(BKS$1,'DMG Tables'!$G$2:$G$7,'DMG Tables'!$H$2:$H$7)</f>
        <v>694680000</v>
      </c>
      <c r="BKT32" s="1">
        <f>LOOKUP($A32,'DMG Tables'!$P$2:$P$35,'DMG Tables'!$O$2:$O$35)*BKT$1*LOOKUP(BKT$1,'DMG Tables'!$G$2:$G$7,'DMG Tables'!$H$2:$H$7)</f>
        <v>695100000</v>
      </c>
      <c r="BKU32" s="1">
        <f>LOOKUP($A32,'DMG Tables'!$P$2:$P$35,'DMG Tables'!$O$2:$O$35)*BKU$1*LOOKUP(BKU$1,'DMG Tables'!$G$2:$G$7,'DMG Tables'!$H$2:$H$7)</f>
        <v>695520000</v>
      </c>
      <c r="BKV32" s="1">
        <f>LOOKUP($A32,'DMG Tables'!$P$2:$P$35,'DMG Tables'!$O$2:$O$35)*BKV$1*LOOKUP(BKV$1,'DMG Tables'!$G$2:$G$7,'DMG Tables'!$H$2:$H$7)</f>
        <v>695940000</v>
      </c>
      <c r="BKW32" s="1">
        <f>LOOKUP($A32,'DMG Tables'!$P$2:$P$35,'DMG Tables'!$O$2:$O$35)*BKW$1*LOOKUP(BKW$1,'DMG Tables'!$G$2:$G$7,'DMG Tables'!$H$2:$H$7)</f>
        <v>696360000</v>
      </c>
      <c r="BKX32" s="1">
        <f>LOOKUP($A32,'DMG Tables'!$P$2:$P$35,'DMG Tables'!$O$2:$O$35)*BKX$1*LOOKUP(BKX$1,'DMG Tables'!$G$2:$G$7,'DMG Tables'!$H$2:$H$7)</f>
        <v>696780000</v>
      </c>
      <c r="BKY32" s="1">
        <f>LOOKUP($A32,'DMG Tables'!$P$2:$P$35,'DMG Tables'!$O$2:$O$35)*BKY$1*LOOKUP(BKY$1,'DMG Tables'!$G$2:$G$7,'DMG Tables'!$H$2:$H$7)</f>
        <v>697200000</v>
      </c>
      <c r="BKZ32" s="1">
        <f>LOOKUP($A32,'DMG Tables'!$P$2:$P$35,'DMG Tables'!$O$2:$O$35)*BKZ$1*LOOKUP(BKZ$1,'DMG Tables'!$G$2:$G$7,'DMG Tables'!$H$2:$H$7)</f>
        <v>697620000</v>
      </c>
      <c r="BLA32" s="1">
        <f>LOOKUP($A32,'DMG Tables'!$P$2:$P$35,'DMG Tables'!$O$2:$O$35)*BLA$1*LOOKUP(BLA$1,'DMG Tables'!$G$2:$G$7,'DMG Tables'!$H$2:$H$7)</f>
        <v>698040000</v>
      </c>
      <c r="BLB32" s="1">
        <f>LOOKUP($A32,'DMG Tables'!$P$2:$P$35,'DMG Tables'!$O$2:$O$35)*BLB$1*LOOKUP(BLB$1,'DMG Tables'!$G$2:$G$7,'DMG Tables'!$H$2:$H$7)</f>
        <v>698460000</v>
      </c>
      <c r="BLC32" s="1">
        <f>LOOKUP($A32,'DMG Tables'!$P$2:$P$35,'DMG Tables'!$O$2:$O$35)*BLC$1*LOOKUP(BLC$1,'DMG Tables'!$G$2:$G$7,'DMG Tables'!$H$2:$H$7)</f>
        <v>698880000</v>
      </c>
      <c r="BLD32" s="1">
        <f>LOOKUP($A32,'DMG Tables'!$P$2:$P$35,'DMG Tables'!$O$2:$O$35)*BLD$1*LOOKUP(BLD$1,'DMG Tables'!$G$2:$G$7,'DMG Tables'!$H$2:$H$7)</f>
        <v>699300000</v>
      </c>
      <c r="BLE32" s="1">
        <f>LOOKUP($A32,'DMG Tables'!$P$2:$P$35,'DMG Tables'!$O$2:$O$35)*BLE$1*LOOKUP(BLE$1,'DMG Tables'!$G$2:$G$7,'DMG Tables'!$H$2:$H$7)</f>
        <v>699720000</v>
      </c>
      <c r="BLF32" s="1">
        <f>LOOKUP($A32,'DMG Tables'!$P$2:$P$35,'DMG Tables'!$O$2:$O$35)*BLF$1*LOOKUP(BLF$1,'DMG Tables'!$G$2:$G$7,'DMG Tables'!$H$2:$H$7)</f>
        <v>700140000</v>
      </c>
      <c r="BLG32" s="1">
        <f>LOOKUP($A32,'DMG Tables'!$P$2:$P$35,'DMG Tables'!$O$2:$O$35)*BLG$1*LOOKUP(BLG$1,'DMG Tables'!$G$2:$G$7,'DMG Tables'!$H$2:$H$7)</f>
        <v>700560000</v>
      </c>
      <c r="BLH32" s="1">
        <f>LOOKUP($A32,'DMG Tables'!$P$2:$P$35,'DMG Tables'!$O$2:$O$35)*BLH$1*LOOKUP(BLH$1,'DMG Tables'!$G$2:$G$7,'DMG Tables'!$H$2:$H$7)</f>
        <v>700980000</v>
      </c>
      <c r="BLI32" s="1">
        <f>LOOKUP($A32,'DMG Tables'!$P$2:$P$35,'DMG Tables'!$O$2:$O$35)*BLI$1*LOOKUP(BLI$1,'DMG Tables'!$G$2:$G$7,'DMG Tables'!$H$2:$H$7)</f>
        <v>701400000</v>
      </c>
      <c r="BLJ32" s="1">
        <f>LOOKUP($A32,'DMG Tables'!$P$2:$P$35,'DMG Tables'!$O$2:$O$35)*BLJ$1*LOOKUP(BLJ$1,'DMG Tables'!$G$2:$G$7,'DMG Tables'!$H$2:$H$7)</f>
        <v>701820000</v>
      </c>
      <c r="BLK32" s="1">
        <f>LOOKUP($A32,'DMG Tables'!$P$2:$P$35,'DMG Tables'!$O$2:$O$35)*BLK$1*LOOKUP(BLK$1,'DMG Tables'!$G$2:$G$7,'DMG Tables'!$H$2:$H$7)</f>
        <v>702240000</v>
      </c>
      <c r="BLL32" s="1">
        <f>LOOKUP($A32,'DMG Tables'!$P$2:$P$35,'DMG Tables'!$O$2:$O$35)*BLL$1*LOOKUP(BLL$1,'DMG Tables'!$G$2:$G$7,'DMG Tables'!$H$2:$H$7)</f>
        <v>702660000</v>
      </c>
      <c r="BLM32" s="1">
        <f>LOOKUP($A32,'DMG Tables'!$P$2:$P$35,'DMG Tables'!$O$2:$O$35)*BLM$1*LOOKUP(BLM$1,'DMG Tables'!$G$2:$G$7,'DMG Tables'!$H$2:$H$7)</f>
        <v>703080000</v>
      </c>
      <c r="BLN32" s="1">
        <f>LOOKUP($A32,'DMG Tables'!$P$2:$P$35,'DMG Tables'!$O$2:$O$35)*BLN$1*LOOKUP(BLN$1,'DMG Tables'!$G$2:$G$7,'DMG Tables'!$H$2:$H$7)</f>
        <v>703500000</v>
      </c>
      <c r="BLO32" s="1">
        <f>LOOKUP($A32,'DMG Tables'!$P$2:$P$35,'DMG Tables'!$O$2:$O$35)*BLO$1*LOOKUP(BLO$1,'DMG Tables'!$G$2:$G$7,'DMG Tables'!$H$2:$H$7)</f>
        <v>703920000</v>
      </c>
      <c r="BLP32" s="1">
        <f>LOOKUP($A32,'DMG Tables'!$P$2:$P$35,'DMG Tables'!$O$2:$O$35)*BLP$1*LOOKUP(BLP$1,'DMG Tables'!$G$2:$G$7,'DMG Tables'!$H$2:$H$7)</f>
        <v>704340000</v>
      </c>
      <c r="BLQ32" s="1">
        <f>LOOKUP($A32,'DMG Tables'!$P$2:$P$35,'DMG Tables'!$O$2:$O$35)*BLQ$1*LOOKUP(BLQ$1,'DMG Tables'!$G$2:$G$7,'DMG Tables'!$H$2:$H$7)</f>
        <v>704760000</v>
      </c>
      <c r="BLR32" s="1">
        <f>LOOKUP($A32,'DMG Tables'!$P$2:$P$35,'DMG Tables'!$O$2:$O$35)*BLR$1*LOOKUP(BLR$1,'DMG Tables'!$G$2:$G$7,'DMG Tables'!$H$2:$H$7)</f>
        <v>705180000</v>
      </c>
      <c r="BLS32" s="1">
        <f>LOOKUP($A32,'DMG Tables'!$P$2:$P$35,'DMG Tables'!$O$2:$O$35)*BLS$1*LOOKUP(BLS$1,'DMG Tables'!$G$2:$G$7,'DMG Tables'!$H$2:$H$7)</f>
        <v>705600000</v>
      </c>
      <c r="BLT32" s="1">
        <f>LOOKUP($A32,'DMG Tables'!$P$2:$P$35,'DMG Tables'!$O$2:$O$35)*BLT$1*LOOKUP(BLT$1,'DMG Tables'!$G$2:$G$7,'DMG Tables'!$H$2:$H$7)</f>
        <v>706020000</v>
      </c>
      <c r="BLU32" s="1">
        <f>LOOKUP($A32,'DMG Tables'!$P$2:$P$35,'DMG Tables'!$O$2:$O$35)*BLU$1*LOOKUP(BLU$1,'DMG Tables'!$G$2:$G$7,'DMG Tables'!$H$2:$H$7)</f>
        <v>706440000</v>
      </c>
      <c r="BLV32" s="1">
        <f>LOOKUP($A32,'DMG Tables'!$P$2:$P$35,'DMG Tables'!$O$2:$O$35)*BLV$1*LOOKUP(BLV$1,'DMG Tables'!$G$2:$G$7,'DMG Tables'!$H$2:$H$7)</f>
        <v>706860000</v>
      </c>
      <c r="BLW32" s="1">
        <f>LOOKUP($A32,'DMG Tables'!$P$2:$P$35,'DMG Tables'!$O$2:$O$35)*BLW$1*LOOKUP(BLW$1,'DMG Tables'!$G$2:$G$7,'DMG Tables'!$H$2:$H$7)</f>
        <v>707280000</v>
      </c>
      <c r="BLX32" s="1">
        <f>LOOKUP($A32,'DMG Tables'!$P$2:$P$35,'DMG Tables'!$O$2:$O$35)*BLX$1*LOOKUP(BLX$1,'DMG Tables'!$G$2:$G$7,'DMG Tables'!$H$2:$H$7)</f>
        <v>707700000</v>
      </c>
      <c r="BLY32" s="1">
        <f>LOOKUP($A32,'DMG Tables'!$P$2:$P$35,'DMG Tables'!$O$2:$O$35)*BLY$1*LOOKUP(BLY$1,'DMG Tables'!$G$2:$G$7,'DMG Tables'!$H$2:$H$7)</f>
        <v>708120000</v>
      </c>
      <c r="BLZ32" s="1">
        <f>LOOKUP($A32,'DMG Tables'!$P$2:$P$35,'DMG Tables'!$O$2:$O$35)*BLZ$1*LOOKUP(BLZ$1,'DMG Tables'!$G$2:$G$7,'DMG Tables'!$H$2:$H$7)</f>
        <v>708540000</v>
      </c>
      <c r="BMA32" s="1">
        <f>LOOKUP($A32,'DMG Tables'!$P$2:$P$35,'DMG Tables'!$O$2:$O$35)*BMA$1*LOOKUP(BMA$1,'DMG Tables'!$G$2:$G$7,'DMG Tables'!$H$2:$H$7)</f>
        <v>708960000</v>
      </c>
      <c r="BMB32" s="1">
        <f>LOOKUP($A32,'DMG Tables'!$P$2:$P$35,'DMG Tables'!$O$2:$O$35)*BMB$1*LOOKUP(BMB$1,'DMG Tables'!$G$2:$G$7,'DMG Tables'!$H$2:$H$7)</f>
        <v>709380000</v>
      </c>
      <c r="BMC32" s="1">
        <f>LOOKUP($A32,'DMG Tables'!$P$2:$P$35,'DMG Tables'!$O$2:$O$35)*BMC$1*LOOKUP(BMC$1,'DMG Tables'!$G$2:$G$7,'DMG Tables'!$H$2:$H$7)</f>
        <v>709800000</v>
      </c>
      <c r="BMD32" s="1">
        <f>LOOKUP($A32,'DMG Tables'!$P$2:$P$35,'DMG Tables'!$O$2:$O$35)*BMD$1*LOOKUP(BMD$1,'DMG Tables'!$G$2:$G$7,'DMG Tables'!$H$2:$H$7)</f>
        <v>710220000</v>
      </c>
      <c r="BME32" s="1">
        <f>LOOKUP($A32,'DMG Tables'!$P$2:$P$35,'DMG Tables'!$O$2:$O$35)*BME$1*LOOKUP(BME$1,'DMG Tables'!$G$2:$G$7,'DMG Tables'!$H$2:$H$7)</f>
        <v>710640000</v>
      </c>
      <c r="BMF32" s="1">
        <f>LOOKUP($A32,'DMG Tables'!$P$2:$P$35,'DMG Tables'!$O$2:$O$35)*BMF$1*LOOKUP(BMF$1,'DMG Tables'!$G$2:$G$7,'DMG Tables'!$H$2:$H$7)</f>
        <v>711060000</v>
      </c>
      <c r="BMG32" s="1">
        <f>LOOKUP($A32,'DMG Tables'!$P$2:$P$35,'DMG Tables'!$O$2:$O$35)*BMG$1*LOOKUP(BMG$1,'DMG Tables'!$G$2:$G$7,'DMG Tables'!$H$2:$H$7)</f>
        <v>711480000</v>
      </c>
      <c r="BMH32" s="1">
        <f>LOOKUP($A32,'DMG Tables'!$P$2:$P$35,'DMG Tables'!$O$2:$O$35)*BMH$1*LOOKUP(BMH$1,'DMG Tables'!$G$2:$G$7,'DMG Tables'!$H$2:$H$7)</f>
        <v>711900000</v>
      </c>
      <c r="BMI32" s="1">
        <f>LOOKUP($A32,'DMG Tables'!$P$2:$P$35,'DMG Tables'!$O$2:$O$35)*BMI$1*LOOKUP(BMI$1,'DMG Tables'!$G$2:$G$7,'DMG Tables'!$H$2:$H$7)</f>
        <v>712320000</v>
      </c>
      <c r="BMJ32" s="1">
        <f>LOOKUP($A32,'DMG Tables'!$P$2:$P$35,'DMG Tables'!$O$2:$O$35)*BMJ$1*LOOKUP(BMJ$1,'DMG Tables'!$G$2:$G$7,'DMG Tables'!$H$2:$H$7)</f>
        <v>712740000</v>
      </c>
      <c r="BMK32" s="1">
        <f>LOOKUP($A32,'DMG Tables'!$P$2:$P$35,'DMG Tables'!$O$2:$O$35)*BMK$1*LOOKUP(BMK$1,'DMG Tables'!$G$2:$G$7,'DMG Tables'!$H$2:$H$7)</f>
        <v>713160000</v>
      </c>
      <c r="BML32" s="1">
        <f>LOOKUP($A32,'DMG Tables'!$P$2:$P$35,'DMG Tables'!$O$2:$O$35)*BML$1*LOOKUP(BML$1,'DMG Tables'!$G$2:$G$7,'DMG Tables'!$H$2:$H$7)</f>
        <v>713580000</v>
      </c>
      <c r="BMM32" s="1">
        <f>LOOKUP($A32,'DMG Tables'!$P$2:$P$35,'DMG Tables'!$O$2:$O$35)*BMM$1*LOOKUP(BMM$1,'DMG Tables'!$G$2:$G$7,'DMG Tables'!$H$2:$H$7)</f>
        <v>714000000</v>
      </c>
      <c r="BMN32" s="1">
        <f>LOOKUP($A32,'DMG Tables'!$P$2:$P$35,'DMG Tables'!$O$2:$O$35)*BMN$1*LOOKUP(BMN$1,'DMG Tables'!$G$2:$G$7,'DMG Tables'!$H$2:$H$7)</f>
        <v>714420000</v>
      </c>
      <c r="BMO32" s="1">
        <f>LOOKUP($A32,'DMG Tables'!$P$2:$P$35,'DMG Tables'!$O$2:$O$35)*BMO$1*LOOKUP(BMO$1,'DMG Tables'!$G$2:$G$7,'DMG Tables'!$H$2:$H$7)</f>
        <v>714840000</v>
      </c>
      <c r="BMP32" s="1">
        <f>LOOKUP($A32,'DMG Tables'!$P$2:$P$35,'DMG Tables'!$O$2:$O$35)*BMP$1*LOOKUP(BMP$1,'DMG Tables'!$G$2:$G$7,'DMG Tables'!$H$2:$H$7)</f>
        <v>715260000</v>
      </c>
      <c r="BMQ32" s="1">
        <f>LOOKUP($A32,'DMG Tables'!$P$2:$P$35,'DMG Tables'!$O$2:$O$35)*BMQ$1*LOOKUP(BMQ$1,'DMG Tables'!$G$2:$G$7,'DMG Tables'!$H$2:$H$7)</f>
        <v>715680000</v>
      </c>
      <c r="BMR32" s="1">
        <f>LOOKUP($A32,'DMG Tables'!$P$2:$P$35,'DMG Tables'!$O$2:$O$35)*BMR$1*LOOKUP(BMR$1,'DMG Tables'!$G$2:$G$7,'DMG Tables'!$H$2:$H$7)</f>
        <v>716100000</v>
      </c>
      <c r="BMS32" s="1">
        <f>LOOKUP($A32,'DMG Tables'!$P$2:$P$35,'DMG Tables'!$O$2:$O$35)*BMS$1*LOOKUP(BMS$1,'DMG Tables'!$G$2:$G$7,'DMG Tables'!$H$2:$H$7)</f>
        <v>716520000</v>
      </c>
      <c r="BMT32" s="1">
        <f>LOOKUP($A32,'DMG Tables'!$P$2:$P$35,'DMG Tables'!$O$2:$O$35)*BMT$1*LOOKUP(BMT$1,'DMG Tables'!$G$2:$G$7,'DMG Tables'!$H$2:$H$7)</f>
        <v>716940000</v>
      </c>
      <c r="BMU32" s="1">
        <f>LOOKUP($A32,'DMG Tables'!$P$2:$P$35,'DMG Tables'!$O$2:$O$35)*BMU$1*LOOKUP(BMU$1,'DMG Tables'!$G$2:$G$7,'DMG Tables'!$H$2:$H$7)</f>
        <v>717360000</v>
      </c>
      <c r="BMV32" s="1">
        <f>LOOKUP($A32,'DMG Tables'!$P$2:$P$35,'DMG Tables'!$O$2:$O$35)*BMV$1*LOOKUP(BMV$1,'DMG Tables'!$G$2:$G$7,'DMG Tables'!$H$2:$H$7)</f>
        <v>717780000</v>
      </c>
      <c r="BMW32" s="1">
        <f>LOOKUP($A32,'DMG Tables'!$P$2:$P$35,'DMG Tables'!$O$2:$O$35)*BMW$1*LOOKUP(BMW$1,'DMG Tables'!$G$2:$G$7,'DMG Tables'!$H$2:$H$7)</f>
        <v>718200000</v>
      </c>
      <c r="BMX32" s="1">
        <f>LOOKUP($A32,'DMG Tables'!$P$2:$P$35,'DMG Tables'!$O$2:$O$35)*BMX$1*LOOKUP(BMX$1,'DMG Tables'!$G$2:$G$7,'DMG Tables'!$H$2:$H$7)</f>
        <v>718620000</v>
      </c>
      <c r="BMY32" s="1">
        <f>LOOKUP($A32,'DMG Tables'!$P$2:$P$35,'DMG Tables'!$O$2:$O$35)*BMY$1*LOOKUP(BMY$1,'DMG Tables'!$G$2:$G$7,'DMG Tables'!$H$2:$H$7)</f>
        <v>719040000</v>
      </c>
      <c r="BMZ32" s="1">
        <f>LOOKUP($A32,'DMG Tables'!$P$2:$P$35,'DMG Tables'!$O$2:$O$35)*BMZ$1*LOOKUP(BMZ$1,'DMG Tables'!$G$2:$G$7,'DMG Tables'!$H$2:$H$7)</f>
        <v>719460000</v>
      </c>
      <c r="BNA32" s="1">
        <f>LOOKUP($A32,'DMG Tables'!$P$2:$P$35,'DMG Tables'!$O$2:$O$35)*BNA$1*LOOKUP(BNA$1,'DMG Tables'!$G$2:$G$7,'DMG Tables'!$H$2:$H$7)</f>
        <v>719880000</v>
      </c>
      <c r="BNB32" s="1">
        <f>LOOKUP($A32,'DMG Tables'!$P$2:$P$35,'DMG Tables'!$O$2:$O$35)*BNB$1*LOOKUP(BNB$1,'DMG Tables'!$G$2:$G$7,'DMG Tables'!$H$2:$H$7)</f>
        <v>720300000</v>
      </c>
      <c r="BNC32" s="1">
        <f>LOOKUP($A32,'DMG Tables'!$P$2:$P$35,'DMG Tables'!$O$2:$O$35)*BNC$1*LOOKUP(BNC$1,'DMG Tables'!$G$2:$G$7,'DMG Tables'!$H$2:$H$7)</f>
        <v>720720000</v>
      </c>
      <c r="BND32" s="1">
        <f>LOOKUP($A32,'DMG Tables'!$P$2:$P$35,'DMG Tables'!$O$2:$O$35)*BND$1*LOOKUP(BND$1,'DMG Tables'!$G$2:$G$7,'DMG Tables'!$H$2:$H$7)</f>
        <v>721140000</v>
      </c>
      <c r="BNE32" s="1">
        <f>LOOKUP($A32,'DMG Tables'!$P$2:$P$35,'DMG Tables'!$O$2:$O$35)*BNE$1*LOOKUP(BNE$1,'DMG Tables'!$G$2:$G$7,'DMG Tables'!$H$2:$H$7)</f>
        <v>721560000</v>
      </c>
      <c r="BNF32" s="1">
        <f>LOOKUP($A32,'DMG Tables'!$P$2:$P$35,'DMG Tables'!$O$2:$O$35)*BNF$1*LOOKUP(BNF$1,'DMG Tables'!$G$2:$G$7,'DMG Tables'!$H$2:$H$7)</f>
        <v>721980000</v>
      </c>
      <c r="BNG32" s="1">
        <f>LOOKUP($A32,'DMG Tables'!$P$2:$P$35,'DMG Tables'!$O$2:$O$35)*BNG$1*LOOKUP(BNG$1,'DMG Tables'!$G$2:$G$7,'DMG Tables'!$H$2:$H$7)</f>
        <v>722400000</v>
      </c>
      <c r="BNH32" s="1">
        <f>LOOKUP($A32,'DMG Tables'!$P$2:$P$35,'DMG Tables'!$O$2:$O$35)*BNH$1*LOOKUP(BNH$1,'DMG Tables'!$G$2:$G$7,'DMG Tables'!$H$2:$H$7)</f>
        <v>722820000</v>
      </c>
      <c r="BNI32" s="1">
        <f>LOOKUP($A32,'DMG Tables'!$P$2:$P$35,'DMG Tables'!$O$2:$O$35)*BNI$1*LOOKUP(BNI$1,'DMG Tables'!$G$2:$G$7,'DMG Tables'!$H$2:$H$7)</f>
        <v>723240000</v>
      </c>
      <c r="BNJ32" s="1">
        <f>LOOKUP($A32,'DMG Tables'!$P$2:$P$35,'DMG Tables'!$O$2:$O$35)*BNJ$1*LOOKUP(BNJ$1,'DMG Tables'!$G$2:$G$7,'DMG Tables'!$H$2:$H$7)</f>
        <v>723660000</v>
      </c>
      <c r="BNK32" s="1">
        <f>LOOKUP($A32,'DMG Tables'!$P$2:$P$35,'DMG Tables'!$O$2:$O$35)*BNK$1*LOOKUP(BNK$1,'DMG Tables'!$G$2:$G$7,'DMG Tables'!$H$2:$H$7)</f>
        <v>724080000</v>
      </c>
      <c r="BNL32" s="1">
        <f>LOOKUP($A32,'DMG Tables'!$P$2:$P$35,'DMG Tables'!$O$2:$O$35)*BNL$1*LOOKUP(BNL$1,'DMG Tables'!$G$2:$G$7,'DMG Tables'!$H$2:$H$7)</f>
        <v>724500000</v>
      </c>
      <c r="BNM32" s="1">
        <f>LOOKUP($A32,'DMG Tables'!$P$2:$P$35,'DMG Tables'!$O$2:$O$35)*BNM$1*LOOKUP(BNM$1,'DMG Tables'!$G$2:$G$7,'DMG Tables'!$H$2:$H$7)</f>
        <v>724920000</v>
      </c>
      <c r="BNN32" s="1">
        <f>LOOKUP($A32,'DMG Tables'!$P$2:$P$35,'DMG Tables'!$O$2:$O$35)*BNN$1*LOOKUP(BNN$1,'DMG Tables'!$G$2:$G$7,'DMG Tables'!$H$2:$H$7)</f>
        <v>725340000</v>
      </c>
      <c r="BNO32" s="1">
        <f>LOOKUP($A32,'DMG Tables'!$P$2:$P$35,'DMG Tables'!$O$2:$O$35)*BNO$1*LOOKUP(BNO$1,'DMG Tables'!$G$2:$G$7,'DMG Tables'!$H$2:$H$7)</f>
        <v>725760000</v>
      </c>
      <c r="BNP32" s="1">
        <f>LOOKUP($A32,'DMG Tables'!$P$2:$P$35,'DMG Tables'!$O$2:$O$35)*BNP$1*LOOKUP(BNP$1,'DMG Tables'!$G$2:$G$7,'DMG Tables'!$H$2:$H$7)</f>
        <v>726180000</v>
      </c>
      <c r="BNQ32" s="1">
        <f>LOOKUP($A32,'DMG Tables'!$P$2:$P$35,'DMG Tables'!$O$2:$O$35)*BNQ$1*LOOKUP(BNQ$1,'DMG Tables'!$G$2:$G$7,'DMG Tables'!$H$2:$H$7)</f>
        <v>726600000</v>
      </c>
      <c r="BNR32" s="1">
        <f>LOOKUP($A32,'DMG Tables'!$P$2:$P$35,'DMG Tables'!$O$2:$O$35)*BNR$1*LOOKUP(BNR$1,'DMG Tables'!$G$2:$G$7,'DMG Tables'!$H$2:$H$7)</f>
        <v>727020000</v>
      </c>
      <c r="BNS32" s="1">
        <f>LOOKUP($A32,'DMG Tables'!$P$2:$P$35,'DMG Tables'!$O$2:$O$35)*BNS$1*LOOKUP(BNS$1,'DMG Tables'!$G$2:$G$7,'DMG Tables'!$H$2:$H$7)</f>
        <v>727440000</v>
      </c>
      <c r="BNT32" s="1">
        <f>LOOKUP($A32,'DMG Tables'!$P$2:$P$35,'DMG Tables'!$O$2:$O$35)*BNT$1*LOOKUP(BNT$1,'DMG Tables'!$G$2:$G$7,'DMG Tables'!$H$2:$H$7)</f>
        <v>727860000</v>
      </c>
      <c r="BNU32" s="1">
        <f>LOOKUP($A32,'DMG Tables'!$P$2:$P$35,'DMG Tables'!$O$2:$O$35)*BNU$1*LOOKUP(BNU$1,'DMG Tables'!$G$2:$G$7,'DMG Tables'!$H$2:$H$7)</f>
        <v>728280000</v>
      </c>
      <c r="BNV32" s="1">
        <f>LOOKUP($A32,'DMG Tables'!$P$2:$P$35,'DMG Tables'!$O$2:$O$35)*BNV$1*LOOKUP(BNV$1,'DMG Tables'!$G$2:$G$7,'DMG Tables'!$H$2:$H$7)</f>
        <v>728700000</v>
      </c>
      <c r="BNW32" s="1">
        <f>LOOKUP($A32,'DMG Tables'!$P$2:$P$35,'DMG Tables'!$O$2:$O$35)*BNW$1*LOOKUP(BNW$1,'DMG Tables'!$G$2:$G$7,'DMG Tables'!$H$2:$H$7)</f>
        <v>729120000</v>
      </c>
      <c r="BNX32" s="1">
        <f>LOOKUP($A32,'DMG Tables'!$P$2:$P$35,'DMG Tables'!$O$2:$O$35)*BNX$1*LOOKUP(BNX$1,'DMG Tables'!$G$2:$G$7,'DMG Tables'!$H$2:$H$7)</f>
        <v>729540000</v>
      </c>
      <c r="BNY32" s="1">
        <f>LOOKUP($A32,'DMG Tables'!$P$2:$P$35,'DMG Tables'!$O$2:$O$35)*BNY$1*LOOKUP(BNY$1,'DMG Tables'!$G$2:$G$7,'DMG Tables'!$H$2:$H$7)</f>
        <v>729960000</v>
      </c>
      <c r="BNZ32" s="1">
        <f>LOOKUP($A32,'DMG Tables'!$P$2:$P$35,'DMG Tables'!$O$2:$O$35)*BNZ$1*LOOKUP(BNZ$1,'DMG Tables'!$G$2:$G$7,'DMG Tables'!$H$2:$H$7)</f>
        <v>730380000</v>
      </c>
      <c r="BOA32" s="1">
        <f>LOOKUP($A32,'DMG Tables'!$P$2:$P$35,'DMG Tables'!$O$2:$O$35)*BOA$1*LOOKUP(BOA$1,'DMG Tables'!$G$2:$G$7,'DMG Tables'!$H$2:$H$7)</f>
        <v>730800000</v>
      </c>
      <c r="BOB32" s="1">
        <f>LOOKUP($A32,'DMG Tables'!$P$2:$P$35,'DMG Tables'!$O$2:$O$35)*BOB$1*LOOKUP(BOB$1,'DMG Tables'!$G$2:$G$7,'DMG Tables'!$H$2:$H$7)</f>
        <v>731220000</v>
      </c>
      <c r="BOC32" s="1">
        <f>LOOKUP($A32,'DMG Tables'!$P$2:$P$35,'DMG Tables'!$O$2:$O$35)*BOC$1*LOOKUP(BOC$1,'DMG Tables'!$G$2:$G$7,'DMG Tables'!$H$2:$H$7)</f>
        <v>731640000</v>
      </c>
      <c r="BOD32" s="1">
        <f>LOOKUP($A32,'DMG Tables'!$P$2:$P$35,'DMG Tables'!$O$2:$O$35)*BOD$1*LOOKUP(BOD$1,'DMG Tables'!$G$2:$G$7,'DMG Tables'!$H$2:$H$7)</f>
        <v>732060000</v>
      </c>
      <c r="BOE32" s="1">
        <f>LOOKUP($A32,'DMG Tables'!$P$2:$P$35,'DMG Tables'!$O$2:$O$35)*BOE$1*LOOKUP(BOE$1,'DMG Tables'!$G$2:$G$7,'DMG Tables'!$H$2:$H$7)</f>
        <v>732480000</v>
      </c>
      <c r="BOF32" s="1">
        <f>LOOKUP($A32,'DMG Tables'!$P$2:$P$35,'DMG Tables'!$O$2:$O$35)*BOF$1*LOOKUP(BOF$1,'DMG Tables'!$G$2:$G$7,'DMG Tables'!$H$2:$H$7)</f>
        <v>732900000</v>
      </c>
      <c r="BOG32" s="1">
        <f>LOOKUP($A32,'DMG Tables'!$P$2:$P$35,'DMG Tables'!$O$2:$O$35)*BOG$1*LOOKUP(BOG$1,'DMG Tables'!$G$2:$G$7,'DMG Tables'!$H$2:$H$7)</f>
        <v>733320000</v>
      </c>
      <c r="BOH32" s="1">
        <f>LOOKUP($A32,'DMG Tables'!$P$2:$P$35,'DMG Tables'!$O$2:$O$35)*BOH$1*LOOKUP(BOH$1,'DMG Tables'!$G$2:$G$7,'DMG Tables'!$H$2:$H$7)</f>
        <v>733740000</v>
      </c>
      <c r="BOI32" s="1">
        <f>LOOKUP($A32,'DMG Tables'!$P$2:$P$35,'DMG Tables'!$O$2:$O$35)*BOI$1*LOOKUP(BOI$1,'DMG Tables'!$G$2:$G$7,'DMG Tables'!$H$2:$H$7)</f>
        <v>734160000</v>
      </c>
      <c r="BOJ32" s="1">
        <f>LOOKUP($A32,'DMG Tables'!$P$2:$P$35,'DMG Tables'!$O$2:$O$35)*BOJ$1*LOOKUP(BOJ$1,'DMG Tables'!$G$2:$G$7,'DMG Tables'!$H$2:$H$7)</f>
        <v>734580000</v>
      </c>
      <c r="BOK32" s="1">
        <f>LOOKUP($A32,'DMG Tables'!$P$2:$P$35,'DMG Tables'!$O$2:$O$35)*BOK$1*LOOKUP(BOK$1,'DMG Tables'!$G$2:$G$7,'DMG Tables'!$H$2:$H$7)</f>
        <v>735000000</v>
      </c>
      <c r="BOL32" s="1">
        <f>LOOKUP($A32,'DMG Tables'!$P$2:$P$35,'DMG Tables'!$O$2:$O$35)*BOL$1*LOOKUP(BOL$1,'DMG Tables'!$G$2:$G$7,'DMG Tables'!$H$2:$H$7)</f>
        <v>735420000</v>
      </c>
      <c r="BOM32" s="1">
        <f>LOOKUP($A32,'DMG Tables'!$P$2:$P$35,'DMG Tables'!$O$2:$O$35)*BOM$1*LOOKUP(BOM$1,'DMG Tables'!$G$2:$G$7,'DMG Tables'!$H$2:$H$7)</f>
        <v>735840000</v>
      </c>
      <c r="BON32" s="1">
        <f>LOOKUP($A32,'DMG Tables'!$P$2:$P$35,'DMG Tables'!$O$2:$O$35)*BON$1*LOOKUP(BON$1,'DMG Tables'!$G$2:$G$7,'DMG Tables'!$H$2:$H$7)</f>
        <v>736260000</v>
      </c>
      <c r="BOO32" s="1">
        <f>LOOKUP($A32,'DMG Tables'!$P$2:$P$35,'DMG Tables'!$O$2:$O$35)*BOO$1*LOOKUP(BOO$1,'DMG Tables'!$G$2:$G$7,'DMG Tables'!$H$2:$H$7)</f>
        <v>736680000</v>
      </c>
      <c r="BOP32" s="1">
        <f>LOOKUP($A32,'DMG Tables'!$P$2:$P$35,'DMG Tables'!$O$2:$O$35)*BOP$1*LOOKUP(BOP$1,'DMG Tables'!$G$2:$G$7,'DMG Tables'!$H$2:$H$7)</f>
        <v>737100000</v>
      </c>
      <c r="BOQ32" s="1">
        <f>LOOKUP($A32,'DMG Tables'!$P$2:$P$35,'DMG Tables'!$O$2:$O$35)*BOQ$1*LOOKUP(BOQ$1,'DMG Tables'!$G$2:$G$7,'DMG Tables'!$H$2:$H$7)</f>
        <v>737520000</v>
      </c>
      <c r="BOR32" s="1">
        <f>LOOKUP($A32,'DMG Tables'!$P$2:$P$35,'DMG Tables'!$O$2:$O$35)*BOR$1*LOOKUP(BOR$1,'DMG Tables'!$G$2:$G$7,'DMG Tables'!$H$2:$H$7)</f>
        <v>737940000</v>
      </c>
      <c r="BOS32" s="1">
        <f>LOOKUP($A32,'DMG Tables'!$P$2:$P$35,'DMG Tables'!$O$2:$O$35)*BOS$1*LOOKUP(BOS$1,'DMG Tables'!$G$2:$G$7,'DMG Tables'!$H$2:$H$7)</f>
        <v>738360000</v>
      </c>
      <c r="BOT32" s="1">
        <f>LOOKUP($A32,'DMG Tables'!$P$2:$P$35,'DMG Tables'!$O$2:$O$35)*BOT$1*LOOKUP(BOT$1,'DMG Tables'!$G$2:$G$7,'DMG Tables'!$H$2:$H$7)</f>
        <v>738780000</v>
      </c>
      <c r="BOU32" s="1">
        <f>LOOKUP($A32,'DMG Tables'!$P$2:$P$35,'DMG Tables'!$O$2:$O$35)*BOU$1*LOOKUP(BOU$1,'DMG Tables'!$G$2:$G$7,'DMG Tables'!$H$2:$H$7)</f>
        <v>739200000</v>
      </c>
      <c r="BOV32" s="1">
        <f>LOOKUP($A32,'DMG Tables'!$P$2:$P$35,'DMG Tables'!$O$2:$O$35)*BOV$1*LOOKUP(BOV$1,'DMG Tables'!$G$2:$G$7,'DMG Tables'!$H$2:$H$7)</f>
        <v>739620000</v>
      </c>
      <c r="BOW32" s="1">
        <f>LOOKUP($A32,'DMG Tables'!$P$2:$P$35,'DMG Tables'!$O$2:$O$35)*BOW$1*LOOKUP(BOW$1,'DMG Tables'!$G$2:$G$7,'DMG Tables'!$H$2:$H$7)</f>
        <v>740040000</v>
      </c>
      <c r="BOX32" s="1">
        <f>LOOKUP($A32,'DMG Tables'!$P$2:$P$35,'DMG Tables'!$O$2:$O$35)*BOX$1*LOOKUP(BOX$1,'DMG Tables'!$G$2:$G$7,'DMG Tables'!$H$2:$H$7)</f>
        <v>740460000</v>
      </c>
      <c r="BOY32" s="1">
        <f>LOOKUP($A32,'DMG Tables'!$P$2:$P$35,'DMG Tables'!$O$2:$O$35)*BOY$1*LOOKUP(BOY$1,'DMG Tables'!$G$2:$G$7,'DMG Tables'!$H$2:$H$7)</f>
        <v>740880000</v>
      </c>
      <c r="BOZ32" s="1">
        <f>LOOKUP($A32,'DMG Tables'!$P$2:$P$35,'DMG Tables'!$O$2:$O$35)*BOZ$1*LOOKUP(BOZ$1,'DMG Tables'!$G$2:$G$7,'DMG Tables'!$H$2:$H$7)</f>
        <v>741300000</v>
      </c>
      <c r="BPA32" s="1">
        <f>LOOKUP($A32,'DMG Tables'!$P$2:$P$35,'DMG Tables'!$O$2:$O$35)*BPA$1*LOOKUP(BPA$1,'DMG Tables'!$G$2:$G$7,'DMG Tables'!$H$2:$H$7)</f>
        <v>741720000</v>
      </c>
      <c r="BPB32" s="1">
        <f>LOOKUP($A32,'DMG Tables'!$P$2:$P$35,'DMG Tables'!$O$2:$O$35)*BPB$1*LOOKUP(BPB$1,'DMG Tables'!$G$2:$G$7,'DMG Tables'!$H$2:$H$7)</f>
        <v>742140000</v>
      </c>
      <c r="BPC32" s="1">
        <f>LOOKUP($A32,'DMG Tables'!$P$2:$P$35,'DMG Tables'!$O$2:$O$35)*BPC$1*LOOKUP(BPC$1,'DMG Tables'!$G$2:$G$7,'DMG Tables'!$H$2:$H$7)</f>
        <v>742560000</v>
      </c>
      <c r="BPD32" s="1">
        <f>LOOKUP($A32,'DMG Tables'!$P$2:$P$35,'DMG Tables'!$O$2:$O$35)*BPD$1*LOOKUP(BPD$1,'DMG Tables'!$G$2:$G$7,'DMG Tables'!$H$2:$H$7)</f>
        <v>742980000</v>
      </c>
      <c r="BPE32" s="1">
        <f>LOOKUP($A32,'DMG Tables'!$P$2:$P$35,'DMG Tables'!$O$2:$O$35)*BPE$1*LOOKUP(BPE$1,'DMG Tables'!$G$2:$G$7,'DMG Tables'!$H$2:$H$7)</f>
        <v>743400000</v>
      </c>
      <c r="BPF32" s="1">
        <f>LOOKUP($A32,'DMG Tables'!$P$2:$P$35,'DMG Tables'!$O$2:$O$35)*BPF$1*LOOKUP(BPF$1,'DMG Tables'!$G$2:$G$7,'DMG Tables'!$H$2:$H$7)</f>
        <v>743820000</v>
      </c>
      <c r="BPG32" s="1">
        <f>LOOKUP($A32,'DMG Tables'!$P$2:$P$35,'DMG Tables'!$O$2:$O$35)*BPG$1*LOOKUP(BPG$1,'DMG Tables'!$G$2:$G$7,'DMG Tables'!$H$2:$H$7)</f>
        <v>744240000</v>
      </c>
      <c r="BPH32" s="1">
        <f>LOOKUP($A32,'DMG Tables'!$P$2:$P$35,'DMG Tables'!$O$2:$O$35)*BPH$1*LOOKUP(BPH$1,'DMG Tables'!$G$2:$G$7,'DMG Tables'!$H$2:$H$7)</f>
        <v>744660000</v>
      </c>
      <c r="BPI32" s="1">
        <f>LOOKUP($A32,'DMG Tables'!$P$2:$P$35,'DMG Tables'!$O$2:$O$35)*BPI$1*LOOKUP(BPI$1,'DMG Tables'!$G$2:$G$7,'DMG Tables'!$H$2:$H$7)</f>
        <v>745080000</v>
      </c>
      <c r="BPJ32" s="1">
        <f>LOOKUP($A32,'DMG Tables'!$P$2:$P$35,'DMG Tables'!$O$2:$O$35)*BPJ$1*LOOKUP(BPJ$1,'DMG Tables'!$G$2:$G$7,'DMG Tables'!$H$2:$H$7)</f>
        <v>745500000</v>
      </c>
      <c r="BPK32" s="1">
        <f>LOOKUP($A32,'DMG Tables'!$P$2:$P$35,'DMG Tables'!$O$2:$O$35)*BPK$1*LOOKUP(BPK$1,'DMG Tables'!$G$2:$G$7,'DMG Tables'!$H$2:$H$7)</f>
        <v>745920000</v>
      </c>
      <c r="BPL32" s="1">
        <f>LOOKUP($A32,'DMG Tables'!$P$2:$P$35,'DMG Tables'!$O$2:$O$35)*BPL$1*LOOKUP(BPL$1,'DMG Tables'!$G$2:$G$7,'DMG Tables'!$H$2:$H$7)</f>
        <v>746340000</v>
      </c>
      <c r="BPM32" s="1">
        <f>LOOKUP($A32,'DMG Tables'!$P$2:$P$35,'DMG Tables'!$O$2:$O$35)*BPM$1*LOOKUP(BPM$1,'DMG Tables'!$G$2:$G$7,'DMG Tables'!$H$2:$H$7)</f>
        <v>746760000</v>
      </c>
      <c r="BPN32" s="1">
        <f>LOOKUP($A32,'DMG Tables'!$P$2:$P$35,'DMG Tables'!$O$2:$O$35)*BPN$1*LOOKUP(BPN$1,'DMG Tables'!$G$2:$G$7,'DMG Tables'!$H$2:$H$7)</f>
        <v>747180000</v>
      </c>
      <c r="BPO32" s="1">
        <f>LOOKUP($A32,'DMG Tables'!$P$2:$P$35,'DMG Tables'!$O$2:$O$35)*BPO$1*LOOKUP(BPO$1,'DMG Tables'!$G$2:$G$7,'DMG Tables'!$H$2:$H$7)</f>
        <v>747600000</v>
      </c>
      <c r="BPP32" s="1">
        <f>LOOKUP($A32,'DMG Tables'!$P$2:$P$35,'DMG Tables'!$O$2:$O$35)*BPP$1*LOOKUP(BPP$1,'DMG Tables'!$G$2:$G$7,'DMG Tables'!$H$2:$H$7)</f>
        <v>748020000</v>
      </c>
      <c r="BPQ32" s="1">
        <f>LOOKUP($A32,'DMG Tables'!$P$2:$P$35,'DMG Tables'!$O$2:$O$35)*BPQ$1*LOOKUP(BPQ$1,'DMG Tables'!$G$2:$G$7,'DMG Tables'!$H$2:$H$7)</f>
        <v>748440000</v>
      </c>
      <c r="BPR32" s="1">
        <f>LOOKUP($A32,'DMG Tables'!$P$2:$P$35,'DMG Tables'!$O$2:$O$35)*BPR$1*LOOKUP(BPR$1,'DMG Tables'!$G$2:$G$7,'DMG Tables'!$H$2:$H$7)</f>
        <v>748860000</v>
      </c>
      <c r="BPS32" s="1">
        <f>LOOKUP($A32,'DMG Tables'!$P$2:$P$35,'DMG Tables'!$O$2:$O$35)*BPS$1*LOOKUP(BPS$1,'DMG Tables'!$G$2:$G$7,'DMG Tables'!$H$2:$H$7)</f>
        <v>749280000</v>
      </c>
      <c r="BPT32" s="1">
        <f>LOOKUP($A32,'DMG Tables'!$P$2:$P$35,'DMG Tables'!$O$2:$O$35)*BPT$1*LOOKUP(BPT$1,'DMG Tables'!$G$2:$G$7,'DMG Tables'!$H$2:$H$7)</f>
        <v>749700000</v>
      </c>
      <c r="BPU32" s="1">
        <f>LOOKUP($A32,'DMG Tables'!$P$2:$P$35,'DMG Tables'!$O$2:$O$35)*BPU$1*LOOKUP(BPU$1,'DMG Tables'!$G$2:$G$7,'DMG Tables'!$H$2:$H$7)</f>
        <v>750120000</v>
      </c>
      <c r="BPV32" s="1">
        <f>LOOKUP($A32,'DMG Tables'!$P$2:$P$35,'DMG Tables'!$O$2:$O$35)*BPV$1*LOOKUP(BPV$1,'DMG Tables'!$G$2:$G$7,'DMG Tables'!$H$2:$H$7)</f>
        <v>750540000</v>
      </c>
      <c r="BPW32" s="1">
        <f>LOOKUP($A32,'DMG Tables'!$P$2:$P$35,'DMG Tables'!$O$2:$O$35)*BPW$1*LOOKUP(BPW$1,'DMG Tables'!$G$2:$G$7,'DMG Tables'!$H$2:$H$7)</f>
        <v>750960000</v>
      </c>
      <c r="BPX32" s="1">
        <f>LOOKUP($A32,'DMG Tables'!$P$2:$P$35,'DMG Tables'!$O$2:$O$35)*BPX$1*LOOKUP(BPX$1,'DMG Tables'!$G$2:$G$7,'DMG Tables'!$H$2:$H$7)</f>
        <v>751380000</v>
      </c>
      <c r="BPY32" s="1">
        <f>LOOKUP($A32,'DMG Tables'!$P$2:$P$35,'DMG Tables'!$O$2:$O$35)*BPY$1*LOOKUP(BPY$1,'DMG Tables'!$G$2:$G$7,'DMG Tables'!$H$2:$H$7)</f>
        <v>751800000</v>
      </c>
      <c r="BPZ32" s="1">
        <f>LOOKUP($A32,'DMG Tables'!$P$2:$P$35,'DMG Tables'!$O$2:$O$35)*BPZ$1*LOOKUP(BPZ$1,'DMG Tables'!$G$2:$G$7,'DMG Tables'!$H$2:$H$7)</f>
        <v>752220000</v>
      </c>
      <c r="BQA32" s="1">
        <f>LOOKUP($A32,'DMG Tables'!$P$2:$P$35,'DMG Tables'!$O$2:$O$35)*BQA$1*LOOKUP(BQA$1,'DMG Tables'!$G$2:$G$7,'DMG Tables'!$H$2:$H$7)</f>
        <v>752640000</v>
      </c>
      <c r="BQB32" s="1">
        <f>LOOKUP($A32,'DMG Tables'!$P$2:$P$35,'DMG Tables'!$O$2:$O$35)*BQB$1*LOOKUP(BQB$1,'DMG Tables'!$G$2:$G$7,'DMG Tables'!$H$2:$H$7)</f>
        <v>753060000</v>
      </c>
      <c r="BQC32" s="1">
        <f>LOOKUP($A32,'DMG Tables'!$P$2:$P$35,'DMG Tables'!$O$2:$O$35)*BQC$1*LOOKUP(BQC$1,'DMG Tables'!$G$2:$G$7,'DMG Tables'!$H$2:$H$7)</f>
        <v>753480000</v>
      </c>
      <c r="BQD32" s="1">
        <f>LOOKUP($A32,'DMG Tables'!$P$2:$P$35,'DMG Tables'!$O$2:$O$35)*BQD$1*LOOKUP(BQD$1,'DMG Tables'!$G$2:$G$7,'DMG Tables'!$H$2:$H$7)</f>
        <v>753900000</v>
      </c>
      <c r="BQE32" s="1">
        <f>LOOKUP($A32,'DMG Tables'!$P$2:$P$35,'DMG Tables'!$O$2:$O$35)*BQE$1*LOOKUP(BQE$1,'DMG Tables'!$G$2:$G$7,'DMG Tables'!$H$2:$H$7)</f>
        <v>754320000</v>
      </c>
      <c r="BQF32" s="1">
        <f>LOOKUP($A32,'DMG Tables'!$P$2:$P$35,'DMG Tables'!$O$2:$O$35)*BQF$1*LOOKUP(BQF$1,'DMG Tables'!$G$2:$G$7,'DMG Tables'!$H$2:$H$7)</f>
        <v>754740000</v>
      </c>
      <c r="BQG32" s="1">
        <f>LOOKUP($A32,'DMG Tables'!$P$2:$P$35,'DMG Tables'!$O$2:$O$35)*BQG$1*LOOKUP(BQG$1,'DMG Tables'!$G$2:$G$7,'DMG Tables'!$H$2:$H$7)</f>
        <v>755160000</v>
      </c>
      <c r="BQH32" s="1">
        <f>LOOKUP($A32,'DMG Tables'!$P$2:$P$35,'DMG Tables'!$O$2:$O$35)*BQH$1*LOOKUP(BQH$1,'DMG Tables'!$G$2:$G$7,'DMG Tables'!$H$2:$H$7)</f>
        <v>755580000</v>
      </c>
      <c r="BQI32" s="1">
        <f>LOOKUP($A32,'DMG Tables'!$P$2:$P$35,'DMG Tables'!$O$2:$O$35)*BQI$1*LOOKUP(BQI$1,'DMG Tables'!$G$2:$G$7,'DMG Tables'!$H$2:$H$7)</f>
        <v>756000000</v>
      </c>
      <c r="BQJ32" s="1">
        <f>LOOKUP($A32,'DMG Tables'!$P$2:$P$35,'DMG Tables'!$O$2:$O$35)*BQJ$1*LOOKUP(BQJ$1,'DMG Tables'!$G$2:$G$7,'DMG Tables'!$H$2:$H$7)</f>
        <v>756420000</v>
      </c>
      <c r="BQK32" s="1">
        <f>LOOKUP($A32,'DMG Tables'!$P$2:$P$35,'DMG Tables'!$O$2:$O$35)*BQK$1*LOOKUP(BQK$1,'DMG Tables'!$G$2:$G$7,'DMG Tables'!$H$2:$H$7)</f>
        <v>756840000</v>
      </c>
      <c r="BQL32" s="1">
        <f>LOOKUP($A32,'DMG Tables'!$P$2:$P$35,'DMG Tables'!$O$2:$O$35)*BQL$1*LOOKUP(BQL$1,'DMG Tables'!$G$2:$G$7,'DMG Tables'!$H$2:$H$7)</f>
        <v>757260000</v>
      </c>
      <c r="BQM32" s="1">
        <f>LOOKUP($A32,'DMG Tables'!$P$2:$P$35,'DMG Tables'!$O$2:$O$35)*BQM$1*LOOKUP(BQM$1,'DMG Tables'!$G$2:$G$7,'DMG Tables'!$H$2:$H$7)</f>
        <v>757680000</v>
      </c>
      <c r="BQN32" s="1">
        <f>LOOKUP($A32,'DMG Tables'!$P$2:$P$35,'DMG Tables'!$O$2:$O$35)*BQN$1*LOOKUP(BQN$1,'DMG Tables'!$G$2:$G$7,'DMG Tables'!$H$2:$H$7)</f>
        <v>758100000</v>
      </c>
      <c r="BQO32" s="1">
        <f>LOOKUP($A32,'DMG Tables'!$P$2:$P$35,'DMG Tables'!$O$2:$O$35)*BQO$1*LOOKUP(BQO$1,'DMG Tables'!$G$2:$G$7,'DMG Tables'!$H$2:$H$7)</f>
        <v>758520000</v>
      </c>
      <c r="BQP32" s="1">
        <f>LOOKUP($A32,'DMG Tables'!$P$2:$P$35,'DMG Tables'!$O$2:$O$35)*BQP$1*LOOKUP(BQP$1,'DMG Tables'!$G$2:$G$7,'DMG Tables'!$H$2:$H$7)</f>
        <v>758940000</v>
      </c>
      <c r="BQQ32" s="1">
        <f>LOOKUP($A32,'DMG Tables'!$P$2:$P$35,'DMG Tables'!$O$2:$O$35)*BQQ$1*LOOKUP(BQQ$1,'DMG Tables'!$G$2:$G$7,'DMG Tables'!$H$2:$H$7)</f>
        <v>759360000</v>
      </c>
      <c r="BQR32" s="1">
        <f>LOOKUP($A32,'DMG Tables'!$P$2:$P$35,'DMG Tables'!$O$2:$O$35)*BQR$1*LOOKUP(BQR$1,'DMG Tables'!$G$2:$G$7,'DMG Tables'!$H$2:$H$7)</f>
        <v>759780000</v>
      </c>
      <c r="BQS32" s="1">
        <f>LOOKUP($A32,'DMG Tables'!$P$2:$P$35,'DMG Tables'!$O$2:$O$35)*BQS$1*LOOKUP(BQS$1,'DMG Tables'!$G$2:$G$7,'DMG Tables'!$H$2:$H$7)</f>
        <v>760200000</v>
      </c>
      <c r="BQT32" s="1">
        <f>LOOKUP($A32,'DMG Tables'!$P$2:$P$35,'DMG Tables'!$O$2:$O$35)*BQT$1*LOOKUP(BQT$1,'DMG Tables'!$G$2:$G$7,'DMG Tables'!$H$2:$H$7)</f>
        <v>760620000</v>
      </c>
      <c r="BQU32" s="1">
        <f>LOOKUP($A32,'DMG Tables'!$P$2:$P$35,'DMG Tables'!$O$2:$O$35)*BQU$1*LOOKUP(BQU$1,'DMG Tables'!$G$2:$G$7,'DMG Tables'!$H$2:$H$7)</f>
        <v>761040000</v>
      </c>
      <c r="BQV32" s="1">
        <f>LOOKUP($A32,'DMG Tables'!$P$2:$P$35,'DMG Tables'!$O$2:$O$35)*BQV$1*LOOKUP(BQV$1,'DMG Tables'!$G$2:$G$7,'DMG Tables'!$H$2:$H$7)</f>
        <v>761460000</v>
      </c>
      <c r="BQW32" s="1">
        <f>LOOKUP($A32,'DMG Tables'!$P$2:$P$35,'DMG Tables'!$O$2:$O$35)*BQW$1*LOOKUP(BQW$1,'DMG Tables'!$G$2:$G$7,'DMG Tables'!$H$2:$H$7)</f>
        <v>761880000</v>
      </c>
      <c r="BQX32" s="1">
        <f>LOOKUP($A32,'DMG Tables'!$P$2:$P$35,'DMG Tables'!$O$2:$O$35)*BQX$1*LOOKUP(BQX$1,'DMG Tables'!$G$2:$G$7,'DMG Tables'!$H$2:$H$7)</f>
        <v>762300000</v>
      </c>
      <c r="BQY32" s="1">
        <f>LOOKUP($A32,'DMG Tables'!$P$2:$P$35,'DMG Tables'!$O$2:$O$35)*BQY$1*LOOKUP(BQY$1,'DMG Tables'!$G$2:$G$7,'DMG Tables'!$H$2:$H$7)</f>
        <v>762720000</v>
      </c>
      <c r="BQZ32" s="1">
        <f>LOOKUP($A32,'DMG Tables'!$P$2:$P$35,'DMG Tables'!$O$2:$O$35)*BQZ$1*LOOKUP(BQZ$1,'DMG Tables'!$G$2:$G$7,'DMG Tables'!$H$2:$H$7)</f>
        <v>763140000</v>
      </c>
      <c r="BRA32" s="1">
        <f>LOOKUP($A32,'DMG Tables'!$P$2:$P$35,'DMG Tables'!$O$2:$O$35)*BRA$1*LOOKUP(BRA$1,'DMG Tables'!$G$2:$G$7,'DMG Tables'!$H$2:$H$7)</f>
        <v>763560000</v>
      </c>
      <c r="BRB32" s="1">
        <f>LOOKUP($A32,'DMG Tables'!$P$2:$P$35,'DMG Tables'!$O$2:$O$35)*BRB$1*LOOKUP(BRB$1,'DMG Tables'!$G$2:$G$7,'DMG Tables'!$H$2:$H$7)</f>
        <v>763980000</v>
      </c>
      <c r="BRC32" s="1">
        <f>LOOKUP($A32,'DMG Tables'!$P$2:$P$35,'DMG Tables'!$O$2:$O$35)*BRC$1*LOOKUP(BRC$1,'DMG Tables'!$G$2:$G$7,'DMG Tables'!$H$2:$H$7)</f>
        <v>764400000</v>
      </c>
      <c r="BRD32" s="1">
        <f>LOOKUP($A32,'DMG Tables'!$P$2:$P$35,'DMG Tables'!$O$2:$O$35)*BRD$1*LOOKUP(BRD$1,'DMG Tables'!$G$2:$G$7,'DMG Tables'!$H$2:$H$7)</f>
        <v>764820000</v>
      </c>
      <c r="BRE32" s="1">
        <f>LOOKUP($A32,'DMG Tables'!$P$2:$P$35,'DMG Tables'!$O$2:$O$35)*BRE$1*LOOKUP(BRE$1,'DMG Tables'!$G$2:$G$7,'DMG Tables'!$H$2:$H$7)</f>
        <v>765240000</v>
      </c>
      <c r="BRF32" s="1">
        <f>LOOKUP($A32,'DMG Tables'!$P$2:$P$35,'DMG Tables'!$O$2:$O$35)*BRF$1*LOOKUP(BRF$1,'DMG Tables'!$G$2:$G$7,'DMG Tables'!$H$2:$H$7)</f>
        <v>765660000</v>
      </c>
      <c r="BRG32" s="1">
        <f>LOOKUP($A32,'DMG Tables'!$P$2:$P$35,'DMG Tables'!$O$2:$O$35)*BRG$1*LOOKUP(BRG$1,'DMG Tables'!$G$2:$G$7,'DMG Tables'!$H$2:$H$7)</f>
        <v>766080000</v>
      </c>
      <c r="BRH32" s="1">
        <f>LOOKUP($A32,'DMG Tables'!$P$2:$P$35,'DMG Tables'!$O$2:$O$35)*BRH$1*LOOKUP(BRH$1,'DMG Tables'!$G$2:$G$7,'DMG Tables'!$H$2:$H$7)</f>
        <v>766500000</v>
      </c>
      <c r="BRI32" s="1">
        <f>LOOKUP($A32,'DMG Tables'!$P$2:$P$35,'DMG Tables'!$O$2:$O$35)*BRI$1*LOOKUP(BRI$1,'DMG Tables'!$G$2:$G$7,'DMG Tables'!$H$2:$H$7)</f>
        <v>766920000</v>
      </c>
      <c r="BRJ32" s="1">
        <f>LOOKUP($A32,'DMG Tables'!$P$2:$P$35,'DMG Tables'!$O$2:$O$35)*BRJ$1*LOOKUP(BRJ$1,'DMG Tables'!$G$2:$G$7,'DMG Tables'!$H$2:$H$7)</f>
        <v>767340000</v>
      </c>
      <c r="BRK32" s="1">
        <f>LOOKUP($A32,'DMG Tables'!$P$2:$P$35,'DMG Tables'!$O$2:$O$35)*BRK$1*LOOKUP(BRK$1,'DMG Tables'!$G$2:$G$7,'DMG Tables'!$H$2:$H$7)</f>
        <v>767760000</v>
      </c>
      <c r="BRL32" s="1">
        <f>LOOKUP($A32,'DMG Tables'!$P$2:$P$35,'DMG Tables'!$O$2:$O$35)*BRL$1*LOOKUP(BRL$1,'DMG Tables'!$G$2:$G$7,'DMG Tables'!$H$2:$H$7)</f>
        <v>768180000</v>
      </c>
      <c r="BRM32" s="1">
        <f>LOOKUP($A32,'DMG Tables'!$P$2:$P$35,'DMG Tables'!$O$2:$O$35)*BRM$1*LOOKUP(BRM$1,'DMG Tables'!$G$2:$G$7,'DMG Tables'!$H$2:$H$7)</f>
        <v>768600000</v>
      </c>
      <c r="BRN32" s="1">
        <f>LOOKUP($A32,'DMG Tables'!$P$2:$P$35,'DMG Tables'!$O$2:$O$35)*BRN$1*LOOKUP(BRN$1,'DMG Tables'!$G$2:$G$7,'DMG Tables'!$H$2:$H$7)</f>
        <v>769020000</v>
      </c>
      <c r="BRO32" s="1">
        <f>LOOKUP($A32,'DMG Tables'!$P$2:$P$35,'DMG Tables'!$O$2:$O$35)*BRO$1*LOOKUP(BRO$1,'DMG Tables'!$G$2:$G$7,'DMG Tables'!$H$2:$H$7)</f>
        <v>769440000</v>
      </c>
      <c r="BRP32" s="1">
        <f>LOOKUP($A32,'DMG Tables'!$P$2:$P$35,'DMG Tables'!$O$2:$O$35)*BRP$1*LOOKUP(BRP$1,'DMG Tables'!$G$2:$G$7,'DMG Tables'!$H$2:$H$7)</f>
        <v>769860000</v>
      </c>
      <c r="BRQ32" s="1">
        <f>LOOKUP($A32,'DMG Tables'!$P$2:$P$35,'DMG Tables'!$O$2:$O$35)*BRQ$1*LOOKUP(BRQ$1,'DMG Tables'!$G$2:$G$7,'DMG Tables'!$H$2:$H$7)</f>
        <v>770280000</v>
      </c>
      <c r="BRR32" s="1">
        <f>LOOKUP($A32,'DMG Tables'!$P$2:$P$35,'DMG Tables'!$O$2:$O$35)*BRR$1*LOOKUP(BRR$1,'DMG Tables'!$G$2:$G$7,'DMG Tables'!$H$2:$H$7)</f>
        <v>770700000</v>
      </c>
      <c r="BRS32" s="1">
        <f>LOOKUP($A32,'DMG Tables'!$P$2:$P$35,'DMG Tables'!$O$2:$O$35)*BRS$1*LOOKUP(BRS$1,'DMG Tables'!$G$2:$G$7,'DMG Tables'!$H$2:$H$7)</f>
        <v>771120000</v>
      </c>
      <c r="BRT32" s="1">
        <f>LOOKUP($A32,'DMG Tables'!$P$2:$P$35,'DMG Tables'!$O$2:$O$35)*BRT$1*LOOKUP(BRT$1,'DMG Tables'!$G$2:$G$7,'DMG Tables'!$H$2:$H$7)</f>
        <v>771540000</v>
      </c>
      <c r="BRU32" s="1">
        <f>LOOKUP($A32,'DMG Tables'!$P$2:$P$35,'DMG Tables'!$O$2:$O$35)*BRU$1*LOOKUP(BRU$1,'DMG Tables'!$G$2:$G$7,'DMG Tables'!$H$2:$H$7)</f>
        <v>771960000</v>
      </c>
      <c r="BRV32" s="1">
        <f>LOOKUP($A32,'DMG Tables'!$P$2:$P$35,'DMG Tables'!$O$2:$O$35)*BRV$1*LOOKUP(BRV$1,'DMG Tables'!$G$2:$G$7,'DMG Tables'!$H$2:$H$7)</f>
        <v>772380000</v>
      </c>
      <c r="BRW32" s="1">
        <f>LOOKUP($A32,'DMG Tables'!$P$2:$P$35,'DMG Tables'!$O$2:$O$35)*BRW$1*LOOKUP(BRW$1,'DMG Tables'!$G$2:$G$7,'DMG Tables'!$H$2:$H$7)</f>
        <v>772800000</v>
      </c>
      <c r="BRX32" s="1">
        <f>LOOKUP($A32,'DMG Tables'!$P$2:$P$35,'DMG Tables'!$O$2:$O$35)*BRX$1*LOOKUP(BRX$1,'DMG Tables'!$G$2:$G$7,'DMG Tables'!$H$2:$H$7)</f>
        <v>773220000</v>
      </c>
      <c r="BRY32" s="1">
        <f>LOOKUP($A32,'DMG Tables'!$P$2:$P$35,'DMG Tables'!$O$2:$O$35)*BRY$1*LOOKUP(BRY$1,'DMG Tables'!$G$2:$G$7,'DMG Tables'!$H$2:$H$7)</f>
        <v>773640000</v>
      </c>
      <c r="BRZ32" s="1">
        <f>LOOKUP($A32,'DMG Tables'!$P$2:$P$35,'DMG Tables'!$O$2:$O$35)*BRZ$1*LOOKUP(BRZ$1,'DMG Tables'!$G$2:$G$7,'DMG Tables'!$H$2:$H$7)</f>
        <v>774060000</v>
      </c>
      <c r="BSA32" s="1">
        <f>LOOKUP($A32,'DMG Tables'!$P$2:$P$35,'DMG Tables'!$O$2:$O$35)*BSA$1*LOOKUP(BSA$1,'DMG Tables'!$G$2:$G$7,'DMG Tables'!$H$2:$H$7)</f>
        <v>774480000</v>
      </c>
      <c r="BSB32" s="1">
        <f>LOOKUP($A32,'DMG Tables'!$P$2:$P$35,'DMG Tables'!$O$2:$O$35)*BSB$1*LOOKUP(BSB$1,'DMG Tables'!$G$2:$G$7,'DMG Tables'!$H$2:$H$7)</f>
        <v>774900000</v>
      </c>
      <c r="BSC32" s="1">
        <f>LOOKUP($A32,'DMG Tables'!$P$2:$P$35,'DMG Tables'!$O$2:$O$35)*BSC$1*LOOKUP(BSC$1,'DMG Tables'!$G$2:$G$7,'DMG Tables'!$H$2:$H$7)</f>
        <v>775320000</v>
      </c>
      <c r="BSD32" s="1">
        <f>LOOKUP($A32,'DMG Tables'!$P$2:$P$35,'DMG Tables'!$O$2:$O$35)*BSD$1*LOOKUP(BSD$1,'DMG Tables'!$G$2:$G$7,'DMG Tables'!$H$2:$H$7)</f>
        <v>775740000</v>
      </c>
      <c r="BSE32" s="1">
        <f>LOOKUP($A32,'DMG Tables'!$P$2:$P$35,'DMG Tables'!$O$2:$O$35)*BSE$1*LOOKUP(BSE$1,'DMG Tables'!$G$2:$G$7,'DMG Tables'!$H$2:$H$7)</f>
        <v>776160000</v>
      </c>
      <c r="BSF32" s="1">
        <f>LOOKUP($A32,'DMG Tables'!$P$2:$P$35,'DMG Tables'!$O$2:$O$35)*BSF$1*LOOKUP(BSF$1,'DMG Tables'!$G$2:$G$7,'DMG Tables'!$H$2:$H$7)</f>
        <v>776580000</v>
      </c>
      <c r="BSG32" s="1">
        <f>LOOKUP($A32,'DMG Tables'!$P$2:$P$35,'DMG Tables'!$O$2:$O$35)*BSG$1*LOOKUP(BSG$1,'DMG Tables'!$G$2:$G$7,'DMG Tables'!$H$2:$H$7)</f>
        <v>777000000</v>
      </c>
      <c r="BSH32" s="1">
        <f>LOOKUP($A32,'DMG Tables'!$P$2:$P$35,'DMG Tables'!$O$2:$O$35)*BSH$1*LOOKUP(BSH$1,'DMG Tables'!$G$2:$G$7,'DMG Tables'!$H$2:$H$7)</f>
        <v>777420000</v>
      </c>
      <c r="BSI32" s="1">
        <f>LOOKUP($A32,'DMG Tables'!$P$2:$P$35,'DMG Tables'!$O$2:$O$35)*BSI$1*LOOKUP(BSI$1,'DMG Tables'!$G$2:$G$7,'DMG Tables'!$H$2:$H$7)</f>
        <v>777840000</v>
      </c>
      <c r="BSJ32" s="1">
        <f>LOOKUP($A32,'DMG Tables'!$P$2:$P$35,'DMG Tables'!$O$2:$O$35)*BSJ$1*LOOKUP(BSJ$1,'DMG Tables'!$G$2:$G$7,'DMG Tables'!$H$2:$H$7)</f>
        <v>778260000</v>
      </c>
      <c r="BSK32" s="1">
        <f>LOOKUP($A32,'DMG Tables'!$P$2:$P$35,'DMG Tables'!$O$2:$O$35)*BSK$1*LOOKUP(BSK$1,'DMG Tables'!$G$2:$G$7,'DMG Tables'!$H$2:$H$7)</f>
        <v>778680000</v>
      </c>
      <c r="BSL32" s="1">
        <f>LOOKUP($A32,'DMG Tables'!$P$2:$P$35,'DMG Tables'!$O$2:$O$35)*BSL$1*LOOKUP(BSL$1,'DMG Tables'!$G$2:$G$7,'DMG Tables'!$H$2:$H$7)</f>
        <v>779100000</v>
      </c>
      <c r="BSM32" s="1">
        <f>LOOKUP($A32,'DMG Tables'!$P$2:$P$35,'DMG Tables'!$O$2:$O$35)*BSM$1*LOOKUP(BSM$1,'DMG Tables'!$G$2:$G$7,'DMG Tables'!$H$2:$H$7)</f>
        <v>779520000</v>
      </c>
      <c r="BSN32" s="1">
        <f>LOOKUP($A32,'DMG Tables'!$P$2:$P$35,'DMG Tables'!$O$2:$O$35)*BSN$1*LOOKUP(BSN$1,'DMG Tables'!$G$2:$G$7,'DMG Tables'!$H$2:$H$7)</f>
        <v>779940000</v>
      </c>
      <c r="BSO32" s="1">
        <f>LOOKUP($A32,'DMG Tables'!$P$2:$P$35,'DMG Tables'!$O$2:$O$35)*BSO$1*LOOKUP(BSO$1,'DMG Tables'!$G$2:$G$7,'DMG Tables'!$H$2:$H$7)</f>
        <v>780360000</v>
      </c>
      <c r="BSP32" s="1">
        <f>LOOKUP($A32,'DMG Tables'!$P$2:$P$35,'DMG Tables'!$O$2:$O$35)*BSP$1*LOOKUP(BSP$1,'DMG Tables'!$G$2:$G$7,'DMG Tables'!$H$2:$H$7)</f>
        <v>780780000</v>
      </c>
      <c r="BSQ32" s="1">
        <f>LOOKUP($A32,'DMG Tables'!$P$2:$P$35,'DMG Tables'!$O$2:$O$35)*BSQ$1*LOOKUP(BSQ$1,'DMG Tables'!$G$2:$G$7,'DMG Tables'!$H$2:$H$7)</f>
        <v>781200000</v>
      </c>
      <c r="BSR32" s="1">
        <f>LOOKUP($A32,'DMG Tables'!$P$2:$P$35,'DMG Tables'!$O$2:$O$35)*BSR$1*LOOKUP(BSR$1,'DMG Tables'!$G$2:$G$7,'DMG Tables'!$H$2:$H$7)</f>
        <v>781620000</v>
      </c>
      <c r="BSS32" s="1">
        <f>LOOKUP($A32,'DMG Tables'!$P$2:$P$35,'DMG Tables'!$O$2:$O$35)*BSS$1*LOOKUP(BSS$1,'DMG Tables'!$G$2:$G$7,'DMG Tables'!$H$2:$H$7)</f>
        <v>782040000</v>
      </c>
      <c r="BST32" s="1">
        <f>LOOKUP($A32,'DMG Tables'!$P$2:$P$35,'DMG Tables'!$O$2:$O$35)*BST$1*LOOKUP(BST$1,'DMG Tables'!$G$2:$G$7,'DMG Tables'!$H$2:$H$7)</f>
        <v>782460000</v>
      </c>
      <c r="BSU32" s="1">
        <f>LOOKUP($A32,'DMG Tables'!$P$2:$P$35,'DMG Tables'!$O$2:$O$35)*BSU$1*LOOKUP(BSU$1,'DMG Tables'!$G$2:$G$7,'DMG Tables'!$H$2:$H$7)</f>
        <v>782880000</v>
      </c>
      <c r="BSV32" s="1">
        <f>LOOKUP($A32,'DMG Tables'!$P$2:$P$35,'DMG Tables'!$O$2:$O$35)*BSV$1*LOOKUP(BSV$1,'DMG Tables'!$G$2:$G$7,'DMG Tables'!$H$2:$H$7)</f>
        <v>783300000</v>
      </c>
      <c r="BSW32" s="1">
        <f>LOOKUP($A32,'DMG Tables'!$P$2:$P$35,'DMG Tables'!$O$2:$O$35)*BSW$1*LOOKUP(BSW$1,'DMG Tables'!$G$2:$G$7,'DMG Tables'!$H$2:$H$7)</f>
        <v>783720000</v>
      </c>
      <c r="BSX32" s="1">
        <f>LOOKUP($A32,'DMG Tables'!$P$2:$P$35,'DMG Tables'!$O$2:$O$35)*BSX$1*LOOKUP(BSX$1,'DMG Tables'!$G$2:$G$7,'DMG Tables'!$H$2:$H$7)</f>
        <v>784140000</v>
      </c>
      <c r="BSY32" s="1">
        <f>LOOKUP($A32,'DMG Tables'!$P$2:$P$35,'DMG Tables'!$O$2:$O$35)*BSY$1*LOOKUP(BSY$1,'DMG Tables'!$G$2:$G$7,'DMG Tables'!$H$2:$H$7)</f>
        <v>784560000</v>
      </c>
      <c r="BSZ32" s="1">
        <f>LOOKUP($A32,'DMG Tables'!$P$2:$P$35,'DMG Tables'!$O$2:$O$35)*BSZ$1*LOOKUP(BSZ$1,'DMG Tables'!$G$2:$G$7,'DMG Tables'!$H$2:$H$7)</f>
        <v>784980000</v>
      </c>
      <c r="BTA32" s="1">
        <f>LOOKUP($A32,'DMG Tables'!$P$2:$P$35,'DMG Tables'!$O$2:$O$35)*BTA$1*LOOKUP(BTA$1,'DMG Tables'!$G$2:$G$7,'DMG Tables'!$H$2:$H$7)</f>
        <v>785400000</v>
      </c>
      <c r="BTB32" s="1">
        <f>LOOKUP($A32,'DMG Tables'!$P$2:$P$35,'DMG Tables'!$O$2:$O$35)*BTB$1*LOOKUP(BTB$1,'DMG Tables'!$G$2:$G$7,'DMG Tables'!$H$2:$H$7)</f>
        <v>785820000</v>
      </c>
      <c r="BTC32" s="1">
        <f>LOOKUP($A32,'DMG Tables'!$P$2:$P$35,'DMG Tables'!$O$2:$O$35)*BTC$1*LOOKUP(BTC$1,'DMG Tables'!$G$2:$G$7,'DMG Tables'!$H$2:$H$7)</f>
        <v>786240000</v>
      </c>
      <c r="BTD32" s="1">
        <f>LOOKUP($A32,'DMG Tables'!$P$2:$P$35,'DMG Tables'!$O$2:$O$35)*BTD$1*LOOKUP(BTD$1,'DMG Tables'!$G$2:$G$7,'DMG Tables'!$H$2:$H$7)</f>
        <v>786660000</v>
      </c>
      <c r="BTE32" s="1">
        <f>LOOKUP($A32,'DMG Tables'!$P$2:$P$35,'DMG Tables'!$O$2:$O$35)*BTE$1*LOOKUP(BTE$1,'DMG Tables'!$G$2:$G$7,'DMG Tables'!$H$2:$H$7)</f>
        <v>787080000</v>
      </c>
      <c r="BTF32" s="1">
        <f>LOOKUP($A32,'DMG Tables'!$P$2:$P$35,'DMG Tables'!$O$2:$O$35)*BTF$1*LOOKUP(BTF$1,'DMG Tables'!$G$2:$G$7,'DMG Tables'!$H$2:$H$7)</f>
        <v>787500000</v>
      </c>
      <c r="BTG32" s="1">
        <f>LOOKUP($A32,'DMG Tables'!$P$2:$P$35,'DMG Tables'!$O$2:$O$35)*BTG$1*LOOKUP(BTG$1,'DMG Tables'!$G$2:$G$7,'DMG Tables'!$H$2:$H$7)</f>
        <v>787920000</v>
      </c>
      <c r="BTH32" s="1">
        <f>LOOKUP($A32,'DMG Tables'!$P$2:$P$35,'DMG Tables'!$O$2:$O$35)*BTH$1*LOOKUP(BTH$1,'DMG Tables'!$G$2:$G$7,'DMG Tables'!$H$2:$H$7)</f>
        <v>788340000</v>
      </c>
      <c r="BTI32" s="1">
        <f>LOOKUP($A32,'DMG Tables'!$P$2:$P$35,'DMG Tables'!$O$2:$O$35)*BTI$1*LOOKUP(BTI$1,'DMG Tables'!$G$2:$G$7,'DMG Tables'!$H$2:$H$7)</f>
        <v>788760000</v>
      </c>
      <c r="BTJ32" s="1">
        <f>LOOKUP($A32,'DMG Tables'!$P$2:$P$35,'DMG Tables'!$O$2:$O$35)*BTJ$1*LOOKUP(BTJ$1,'DMG Tables'!$G$2:$G$7,'DMG Tables'!$H$2:$H$7)</f>
        <v>789180000</v>
      </c>
      <c r="BTK32" s="1">
        <f>LOOKUP($A32,'DMG Tables'!$P$2:$P$35,'DMG Tables'!$O$2:$O$35)*BTK$1*LOOKUP(BTK$1,'DMG Tables'!$G$2:$G$7,'DMG Tables'!$H$2:$H$7)</f>
        <v>789600000</v>
      </c>
      <c r="BTL32" s="1">
        <f>LOOKUP($A32,'DMG Tables'!$P$2:$P$35,'DMG Tables'!$O$2:$O$35)*BTL$1*LOOKUP(BTL$1,'DMG Tables'!$G$2:$G$7,'DMG Tables'!$H$2:$H$7)</f>
        <v>790020000</v>
      </c>
      <c r="BTM32" s="1">
        <f>LOOKUP($A32,'DMG Tables'!$P$2:$P$35,'DMG Tables'!$O$2:$O$35)*BTM$1*LOOKUP(BTM$1,'DMG Tables'!$G$2:$G$7,'DMG Tables'!$H$2:$H$7)</f>
        <v>790440000</v>
      </c>
      <c r="BTN32" s="1">
        <f>LOOKUP($A32,'DMG Tables'!$P$2:$P$35,'DMG Tables'!$O$2:$O$35)*BTN$1*LOOKUP(BTN$1,'DMG Tables'!$G$2:$G$7,'DMG Tables'!$H$2:$H$7)</f>
        <v>790860000</v>
      </c>
      <c r="BTO32" s="1">
        <f>LOOKUP($A32,'DMG Tables'!$P$2:$P$35,'DMG Tables'!$O$2:$O$35)*BTO$1*LOOKUP(BTO$1,'DMG Tables'!$G$2:$G$7,'DMG Tables'!$H$2:$H$7)</f>
        <v>791280000</v>
      </c>
      <c r="BTP32" s="1">
        <f>LOOKUP($A32,'DMG Tables'!$P$2:$P$35,'DMG Tables'!$O$2:$O$35)*BTP$1*LOOKUP(BTP$1,'DMG Tables'!$G$2:$G$7,'DMG Tables'!$H$2:$H$7)</f>
        <v>791700000</v>
      </c>
      <c r="BTQ32" s="1">
        <f>LOOKUP($A32,'DMG Tables'!$P$2:$P$35,'DMG Tables'!$O$2:$O$35)*BTQ$1*LOOKUP(BTQ$1,'DMG Tables'!$G$2:$G$7,'DMG Tables'!$H$2:$H$7)</f>
        <v>792120000</v>
      </c>
      <c r="BTR32" s="1">
        <f>LOOKUP($A32,'DMG Tables'!$P$2:$P$35,'DMG Tables'!$O$2:$O$35)*BTR$1*LOOKUP(BTR$1,'DMG Tables'!$G$2:$G$7,'DMG Tables'!$H$2:$H$7)</f>
        <v>792540000</v>
      </c>
      <c r="BTS32" s="1">
        <f>LOOKUP($A32,'DMG Tables'!$P$2:$P$35,'DMG Tables'!$O$2:$O$35)*BTS$1*LOOKUP(BTS$1,'DMG Tables'!$G$2:$G$7,'DMG Tables'!$H$2:$H$7)</f>
        <v>792960000</v>
      </c>
      <c r="BTT32" s="1">
        <f>LOOKUP($A32,'DMG Tables'!$P$2:$P$35,'DMG Tables'!$O$2:$O$35)*BTT$1*LOOKUP(BTT$1,'DMG Tables'!$G$2:$G$7,'DMG Tables'!$H$2:$H$7)</f>
        <v>793380000</v>
      </c>
      <c r="BTU32" s="1">
        <f>LOOKUP($A32,'DMG Tables'!$P$2:$P$35,'DMG Tables'!$O$2:$O$35)*BTU$1*LOOKUP(BTU$1,'DMG Tables'!$G$2:$G$7,'DMG Tables'!$H$2:$H$7)</f>
        <v>793800000</v>
      </c>
      <c r="BTV32" s="1">
        <f>LOOKUP($A32,'DMG Tables'!$P$2:$P$35,'DMG Tables'!$O$2:$O$35)*BTV$1*LOOKUP(BTV$1,'DMG Tables'!$G$2:$G$7,'DMG Tables'!$H$2:$H$7)</f>
        <v>794220000</v>
      </c>
      <c r="BTW32" s="1">
        <f>LOOKUP($A32,'DMG Tables'!$P$2:$P$35,'DMG Tables'!$O$2:$O$35)*BTW$1*LOOKUP(BTW$1,'DMG Tables'!$G$2:$G$7,'DMG Tables'!$H$2:$H$7)</f>
        <v>794640000</v>
      </c>
      <c r="BTX32" s="1">
        <f>LOOKUP($A32,'DMG Tables'!$P$2:$P$35,'DMG Tables'!$O$2:$O$35)*BTX$1*LOOKUP(BTX$1,'DMG Tables'!$G$2:$G$7,'DMG Tables'!$H$2:$H$7)</f>
        <v>795060000</v>
      </c>
      <c r="BTY32" s="1">
        <f>LOOKUP($A32,'DMG Tables'!$P$2:$P$35,'DMG Tables'!$O$2:$O$35)*BTY$1*LOOKUP(BTY$1,'DMG Tables'!$G$2:$G$7,'DMG Tables'!$H$2:$H$7)</f>
        <v>795480000</v>
      </c>
      <c r="BTZ32" s="1">
        <f>LOOKUP($A32,'DMG Tables'!$P$2:$P$35,'DMG Tables'!$O$2:$O$35)*BTZ$1*LOOKUP(BTZ$1,'DMG Tables'!$G$2:$G$7,'DMG Tables'!$H$2:$H$7)</f>
        <v>795900000</v>
      </c>
      <c r="BUA32" s="1">
        <f>LOOKUP($A32,'DMG Tables'!$P$2:$P$35,'DMG Tables'!$O$2:$O$35)*BUA$1*LOOKUP(BUA$1,'DMG Tables'!$G$2:$G$7,'DMG Tables'!$H$2:$H$7)</f>
        <v>796320000</v>
      </c>
      <c r="BUB32" s="1">
        <f>LOOKUP($A32,'DMG Tables'!$P$2:$P$35,'DMG Tables'!$O$2:$O$35)*BUB$1*LOOKUP(BUB$1,'DMG Tables'!$G$2:$G$7,'DMG Tables'!$H$2:$H$7)</f>
        <v>796740000</v>
      </c>
      <c r="BUC32" s="1">
        <f>LOOKUP($A32,'DMG Tables'!$P$2:$P$35,'DMG Tables'!$O$2:$O$35)*BUC$1*LOOKUP(BUC$1,'DMG Tables'!$G$2:$G$7,'DMG Tables'!$H$2:$H$7)</f>
        <v>797160000</v>
      </c>
      <c r="BUD32" s="1">
        <f>LOOKUP($A32,'DMG Tables'!$P$2:$P$35,'DMG Tables'!$O$2:$O$35)*BUD$1*LOOKUP(BUD$1,'DMG Tables'!$G$2:$G$7,'DMG Tables'!$H$2:$H$7)</f>
        <v>797580000</v>
      </c>
      <c r="BUE32" s="1">
        <f>LOOKUP($A32,'DMG Tables'!$P$2:$P$35,'DMG Tables'!$O$2:$O$35)*BUE$1*LOOKUP(BUE$1,'DMG Tables'!$G$2:$G$7,'DMG Tables'!$H$2:$H$7)</f>
        <v>798000000</v>
      </c>
      <c r="BUF32" s="1">
        <f>LOOKUP($A32,'DMG Tables'!$P$2:$P$35,'DMG Tables'!$O$2:$O$35)*BUF$1*LOOKUP(BUF$1,'DMG Tables'!$G$2:$G$7,'DMG Tables'!$H$2:$H$7)</f>
        <v>798420000</v>
      </c>
      <c r="BUG32" s="1">
        <f>LOOKUP($A32,'DMG Tables'!$P$2:$P$35,'DMG Tables'!$O$2:$O$35)*BUG$1*LOOKUP(BUG$1,'DMG Tables'!$G$2:$G$7,'DMG Tables'!$H$2:$H$7)</f>
        <v>798840000</v>
      </c>
      <c r="BUH32" s="1">
        <f>LOOKUP($A32,'DMG Tables'!$P$2:$P$35,'DMG Tables'!$O$2:$O$35)*BUH$1*LOOKUP(BUH$1,'DMG Tables'!$G$2:$G$7,'DMG Tables'!$H$2:$H$7)</f>
        <v>799260000</v>
      </c>
      <c r="BUI32" s="1">
        <f>LOOKUP($A32,'DMG Tables'!$P$2:$P$35,'DMG Tables'!$O$2:$O$35)*BUI$1*LOOKUP(BUI$1,'DMG Tables'!$G$2:$G$7,'DMG Tables'!$H$2:$H$7)</f>
        <v>799680000</v>
      </c>
      <c r="BUJ32" s="1">
        <f>LOOKUP($A32,'DMG Tables'!$P$2:$P$35,'DMG Tables'!$O$2:$O$35)*BUJ$1*LOOKUP(BUJ$1,'DMG Tables'!$G$2:$G$7,'DMG Tables'!$H$2:$H$7)</f>
        <v>800100000</v>
      </c>
      <c r="BUK32" s="1">
        <f>LOOKUP($A32,'DMG Tables'!$P$2:$P$35,'DMG Tables'!$O$2:$O$35)*BUK$1*LOOKUP(BUK$1,'DMG Tables'!$G$2:$G$7,'DMG Tables'!$H$2:$H$7)</f>
        <v>800520000</v>
      </c>
      <c r="BUL32" s="1">
        <f>LOOKUP($A32,'DMG Tables'!$P$2:$P$35,'DMG Tables'!$O$2:$O$35)*BUL$1*LOOKUP(BUL$1,'DMG Tables'!$G$2:$G$7,'DMG Tables'!$H$2:$H$7)</f>
        <v>800940000</v>
      </c>
      <c r="BUM32" s="1">
        <f>LOOKUP($A32,'DMG Tables'!$P$2:$P$35,'DMG Tables'!$O$2:$O$35)*BUM$1*LOOKUP(BUM$1,'DMG Tables'!$G$2:$G$7,'DMG Tables'!$H$2:$H$7)</f>
        <v>801360000</v>
      </c>
      <c r="BUN32" s="1">
        <f>LOOKUP($A32,'DMG Tables'!$P$2:$P$35,'DMG Tables'!$O$2:$O$35)*BUN$1*LOOKUP(BUN$1,'DMG Tables'!$G$2:$G$7,'DMG Tables'!$H$2:$H$7)</f>
        <v>801780000</v>
      </c>
      <c r="BUO32" s="1">
        <f>LOOKUP($A32,'DMG Tables'!$P$2:$P$35,'DMG Tables'!$O$2:$O$35)*BUO$1*LOOKUP(BUO$1,'DMG Tables'!$G$2:$G$7,'DMG Tables'!$H$2:$H$7)</f>
        <v>802200000</v>
      </c>
      <c r="BUP32" s="1">
        <f>LOOKUP($A32,'DMG Tables'!$P$2:$P$35,'DMG Tables'!$O$2:$O$35)*BUP$1*LOOKUP(BUP$1,'DMG Tables'!$G$2:$G$7,'DMG Tables'!$H$2:$H$7)</f>
        <v>802620000</v>
      </c>
      <c r="BUQ32" s="1">
        <f>LOOKUP($A32,'DMG Tables'!$P$2:$P$35,'DMG Tables'!$O$2:$O$35)*BUQ$1*LOOKUP(BUQ$1,'DMG Tables'!$G$2:$G$7,'DMG Tables'!$H$2:$H$7)</f>
        <v>803040000</v>
      </c>
      <c r="BUR32" s="1">
        <f>LOOKUP($A32,'DMG Tables'!$P$2:$P$35,'DMG Tables'!$O$2:$O$35)*BUR$1*LOOKUP(BUR$1,'DMG Tables'!$G$2:$G$7,'DMG Tables'!$H$2:$H$7)</f>
        <v>803460000</v>
      </c>
      <c r="BUS32" s="1">
        <f>LOOKUP($A32,'DMG Tables'!$P$2:$P$35,'DMG Tables'!$O$2:$O$35)*BUS$1*LOOKUP(BUS$1,'DMG Tables'!$G$2:$G$7,'DMG Tables'!$H$2:$H$7)</f>
        <v>803880000</v>
      </c>
      <c r="BUT32" s="1">
        <f>LOOKUP($A32,'DMG Tables'!$P$2:$P$35,'DMG Tables'!$O$2:$O$35)*BUT$1*LOOKUP(BUT$1,'DMG Tables'!$G$2:$G$7,'DMG Tables'!$H$2:$H$7)</f>
        <v>804300000</v>
      </c>
      <c r="BUU32" s="1">
        <f>LOOKUP($A32,'DMG Tables'!$P$2:$P$35,'DMG Tables'!$O$2:$O$35)*BUU$1*LOOKUP(BUU$1,'DMG Tables'!$G$2:$G$7,'DMG Tables'!$H$2:$H$7)</f>
        <v>804720000</v>
      </c>
      <c r="BUV32" s="1">
        <f>LOOKUP($A32,'DMG Tables'!$P$2:$P$35,'DMG Tables'!$O$2:$O$35)*BUV$1*LOOKUP(BUV$1,'DMG Tables'!$G$2:$G$7,'DMG Tables'!$H$2:$H$7)</f>
        <v>805140000</v>
      </c>
      <c r="BUW32" s="1">
        <f>LOOKUP($A32,'DMG Tables'!$P$2:$P$35,'DMG Tables'!$O$2:$O$35)*BUW$1*LOOKUP(BUW$1,'DMG Tables'!$G$2:$G$7,'DMG Tables'!$H$2:$H$7)</f>
        <v>805560000</v>
      </c>
      <c r="BUX32" s="1">
        <f>LOOKUP($A32,'DMG Tables'!$P$2:$P$35,'DMG Tables'!$O$2:$O$35)*BUX$1*LOOKUP(BUX$1,'DMG Tables'!$G$2:$G$7,'DMG Tables'!$H$2:$H$7)</f>
        <v>805980000</v>
      </c>
      <c r="BUY32" s="1">
        <f>LOOKUP($A32,'DMG Tables'!$P$2:$P$35,'DMG Tables'!$O$2:$O$35)*BUY$1*LOOKUP(BUY$1,'DMG Tables'!$G$2:$G$7,'DMG Tables'!$H$2:$H$7)</f>
        <v>806400000</v>
      </c>
      <c r="BUZ32" s="1">
        <f>LOOKUP($A32,'DMG Tables'!$P$2:$P$35,'DMG Tables'!$O$2:$O$35)*BUZ$1*LOOKUP(BUZ$1,'DMG Tables'!$G$2:$G$7,'DMG Tables'!$H$2:$H$7)</f>
        <v>806820000</v>
      </c>
      <c r="BVA32" s="1">
        <f>LOOKUP($A32,'DMG Tables'!$P$2:$P$35,'DMG Tables'!$O$2:$O$35)*BVA$1*LOOKUP(BVA$1,'DMG Tables'!$G$2:$G$7,'DMG Tables'!$H$2:$H$7)</f>
        <v>807240000</v>
      </c>
      <c r="BVB32" s="1">
        <f>LOOKUP($A32,'DMG Tables'!$P$2:$P$35,'DMG Tables'!$O$2:$O$35)*BVB$1*LOOKUP(BVB$1,'DMG Tables'!$G$2:$G$7,'DMG Tables'!$H$2:$H$7)</f>
        <v>807660000</v>
      </c>
      <c r="BVC32" s="1">
        <f>LOOKUP($A32,'DMG Tables'!$P$2:$P$35,'DMG Tables'!$O$2:$O$35)*BVC$1*LOOKUP(BVC$1,'DMG Tables'!$G$2:$G$7,'DMG Tables'!$H$2:$H$7)</f>
        <v>808080000</v>
      </c>
      <c r="BVD32" s="1">
        <f>LOOKUP($A32,'DMG Tables'!$P$2:$P$35,'DMG Tables'!$O$2:$O$35)*BVD$1*LOOKUP(BVD$1,'DMG Tables'!$G$2:$G$7,'DMG Tables'!$H$2:$H$7)</f>
        <v>808500000</v>
      </c>
      <c r="BVE32" s="1">
        <f>LOOKUP($A32,'DMG Tables'!$P$2:$P$35,'DMG Tables'!$O$2:$O$35)*BVE$1*LOOKUP(BVE$1,'DMG Tables'!$G$2:$G$7,'DMG Tables'!$H$2:$H$7)</f>
        <v>808920000</v>
      </c>
      <c r="BVF32" s="1">
        <f>LOOKUP($A32,'DMG Tables'!$P$2:$P$35,'DMG Tables'!$O$2:$O$35)*BVF$1*LOOKUP(BVF$1,'DMG Tables'!$G$2:$G$7,'DMG Tables'!$H$2:$H$7)</f>
        <v>809340000</v>
      </c>
      <c r="BVG32" s="1">
        <f>LOOKUP($A32,'DMG Tables'!$P$2:$P$35,'DMG Tables'!$O$2:$O$35)*BVG$1*LOOKUP(BVG$1,'DMG Tables'!$G$2:$G$7,'DMG Tables'!$H$2:$H$7)</f>
        <v>809760000</v>
      </c>
      <c r="BVH32" s="1">
        <f>LOOKUP($A32,'DMG Tables'!$P$2:$P$35,'DMG Tables'!$O$2:$O$35)*BVH$1*LOOKUP(BVH$1,'DMG Tables'!$G$2:$G$7,'DMG Tables'!$H$2:$H$7)</f>
        <v>810180000</v>
      </c>
      <c r="BVI32" s="1">
        <f>LOOKUP($A32,'DMG Tables'!$P$2:$P$35,'DMG Tables'!$O$2:$O$35)*BVI$1*LOOKUP(BVI$1,'DMG Tables'!$G$2:$G$7,'DMG Tables'!$H$2:$H$7)</f>
        <v>810600000</v>
      </c>
      <c r="BVJ32" s="1">
        <f>LOOKUP($A32,'DMG Tables'!$P$2:$P$35,'DMG Tables'!$O$2:$O$35)*BVJ$1*LOOKUP(BVJ$1,'DMG Tables'!$G$2:$G$7,'DMG Tables'!$H$2:$H$7)</f>
        <v>811020000</v>
      </c>
      <c r="BVK32" s="1">
        <f>LOOKUP($A32,'DMG Tables'!$P$2:$P$35,'DMG Tables'!$O$2:$O$35)*BVK$1*LOOKUP(BVK$1,'DMG Tables'!$G$2:$G$7,'DMG Tables'!$H$2:$H$7)</f>
        <v>811440000</v>
      </c>
      <c r="BVL32" s="1">
        <f>LOOKUP($A32,'DMG Tables'!$P$2:$P$35,'DMG Tables'!$O$2:$O$35)*BVL$1*LOOKUP(BVL$1,'DMG Tables'!$G$2:$G$7,'DMG Tables'!$H$2:$H$7)</f>
        <v>811860000</v>
      </c>
      <c r="BVM32" s="1">
        <f>LOOKUP($A32,'DMG Tables'!$P$2:$P$35,'DMG Tables'!$O$2:$O$35)*BVM$1*LOOKUP(BVM$1,'DMG Tables'!$G$2:$G$7,'DMG Tables'!$H$2:$H$7)</f>
        <v>812280000</v>
      </c>
      <c r="BVN32" s="1">
        <f>LOOKUP($A32,'DMG Tables'!$P$2:$P$35,'DMG Tables'!$O$2:$O$35)*BVN$1*LOOKUP(BVN$1,'DMG Tables'!$G$2:$G$7,'DMG Tables'!$H$2:$H$7)</f>
        <v>812700000</v>
      </c>
      <c r="BVO32" s="1">
        <f>LOOKUP($A32,'DMG Tables'!$P$2:$P$35,'DMG Tables'!$O$2:$O$35)*BVO$1*LOOKUP(BVO$1,'DMG Tables'!$G$2:$G$7,'DMG Tables'!$H$2:$H$7)</f>
        <v>813120000</v>
      </c>
      <c r="BVP32" s="1">
        <f>LOOKUP($A32,'DMG Tables'!$P$2:$P$35,'DMG Tables'!$O$2:$O$35)*BVP$1*LOOKUP(BVP$1,'DMG Tables'!$G$2:$G$7,'DMG Tables'!$H$2:$H$7)</f>
        <v>813540000</v>
      </c>
      <c r="BVQ32" s="1">
        <f>LOOKUP($A32,'DMG Tables'!$P$2:$P$35,'DMG Tables'!$O$2:$O$35)*BVQ$1*LOOKUP(BVQ$1,'DMG Tables'!$G$2:$G$7,'DMG Tables'!$H$2:$H$7)</f>
        <v>813960000</v>
      </c>
      <c r="BVR32" s="1">
        <f>LOOKUP($A32,'DMG Tables'!$P$2:$P$35,'DMG Tables'!$O$2:$O$35)*BVR$1*LOOKUP(BVR$1,'DMG Tables'!$G$2:$G$7,'DMG Tables'!$H$2:$H$7)</f>
        <v>814380000</v>
      </c>
      <c r="BVS32" s="1">
        <f>LOOKUP($A32,'DMG Tables'!$P$2:$P$35,'DMG Tables'!$O$2:$O$35)*BVS$1*LOOKUP(BVS$1,'DMG Tables'!$G$2:$G$7,'DMG Tables'!$H$2:$H$7)</f>
        <v>814800000</v>
      </c>
      <c r="BVT32" s="1">
        <f>LOOKUP($A32,'DMG Tables'!$P$2:$P$35,'DMG Tables'!$O$2:$O$35)*BVT$1*LOOKUP(BVT$1,'DMG Tables'!$G$2:$G$7,'DMG Tables'!$H$2:$H$7)</f>
        <v>815220000</v>
      </c>
      <c r="BVU32" s="1">
        <f>LOOKUP($A32,'DMG Tables'!$P$2:$P$35,'DMG Tables'!$O$2:$O$35)*BVU$1*LOOKUP(BVU$1,'DMG Tables'!$G$2:$G$7,'DMG Tables'!$H$2:$H$7)</f>
        <v>815640000</v>
      </c>
      <c r="BVV32" s="1">
        <f>LOOKUP($A32,'DMG Tables'!$P$2:$P$35,'DMG Tables'!$O$2:$O$35)*BVV$1*LOOKUP(BVV$1,'DMG Tables'!$G$2:$G$7,'DMG Tables'!$H$2:$H$7)</f>
        <v>816060000</v>
      </c>
      <c r="BVW32" s="1">
        <f>LOOKUP($A32,'DMG Tables'!$P$2:$P$35,'DMG Tables'!$O$2:$O$35)*BVW$1*LOOKUP(BVW$1,'DMG Tables'!$G$2:$G$7,'DMG Tables'!$H$2:$H$7)</f>
        <v>816480000</v>
      </c>
      <c r="BVX32" s="1">
        <f>LOOKUP($A32,'DMG Tables'!$P$2:$P$35,'DMG Tables'!$O$2:$O$35)*BVX$1*LOOKUP(BVX$1,'DMG Tables'!$G$2:$G$7,'DMG Tables'!$H$2:$H$7)</f>
        <v>816900000</v>
      </c>
      <c r="BVY32" s="1">
        <f>LOOKUP($A32,'DMG Tables'!$P$2:$P$35,'DMG Tables'!$O$2:$O$35)*BVY$1*LOOKUP(BVY$1,'DMG Tables'!$G$2:$G$7,'DMG Tables'!$H$2:$H$7)</f>
        <v>817320000</v>
      </c>
      <c r="BVZ32" s="1">
        <f>LOOKUP($A32,'DMG Tables'!$P$2:$P$35,'DMG Tables'!$O$2:$O$35)*BVZ$1*LOOKUP(BVZ$1,'DMG Tables'!$G$2:$G$7,'DMG Tables'!$H$2:$H$7)</f>
        <v>817740000</v>
      </c>
      <c r="BWA32" s="1">
        <f>LOOKUP($A32,'DMG Tables'!$P$2:$P$35,'DMG Tables'!$O$2:$O$35)*BWA$1*LOOKUP(BWA$1,'DMG Tables'!$G$2:$G$7,'DMG Tables'!$H$2:$H$7)</f>
        <v>818160000</v>
      </c>
      <c r="BWB32" s="1">
        <f>LOOKUP($A32,'DMG Tables'!$P$2:$P$35,'DMG Tables'!$O$2:$O$35)*BWB$1*LOOKUP(BWB$1,'DMG Tables'!$G$2:$G$7,'DMG Tables'!$H$2:$H$7)</f>
        <v>818580000</v>
      </c>
      <c r="BWC32" s="1">
        <f>LOOKUP($A32,'DMG Tables'!$P$2:$P$35,'DMG Tables'!$O$2:$O$35)*BWC$1*LOOKUP(BWC$1,'DMG Tables'!$G$2:$G$7,'DMG Tables'!$H$2:$H$7)</f>
        <v>819000000</v>
      </c>
      <c r="BWD32" s="1">
        <f>LOOKUP($A32,'DMG Tables'!$P$2:$P$35,'DMG Tables'!$O$2:$O$35)*BWD$1*LOOKUP(BWD$1,'DMG Tables'!$G$2:$G$7,'DMG Tables'!$H$2:$H$7)</f>
        <v>819420000</v>
      </c>
      <c r="BWE32" s="1">
        <f>LOOKUP($A32,'DMG Tables'!$P$2:$P$35,'DMG Tables'!$O$2:$O$35)*BWE$1*LOOKUP(BWE$1,'DMG Tables'!$G$2:$G$7,'DMG Tables'!$H$2:$H$7)</f>
        <v>819840000</v>
      </c>
      <c r="BWF32" s="1">
        <f>LOOKUP($A32,'DMG Tables'!$P$2:$P$35,'DMG Tables'!$O$2:$O$35)*BWF$1*LOOKUP(BWF$1,'DMG Tables'!$G$2:$G$7,'DMG Tables'!$H$2:$H$7)</f>
        <v>820260000</v>
      </c>
      <c r="BWG32" s="1">
        <f>LOOKUP($A32,'DMG Tables'!$P$2:$P$35,'DMG Tables'!$O$2:$O$35)*BWG$1*LOOKUP(BWG$1,'DMG Tables'!$G$2:$G$7,'DMG Tables'!$H$2:$H$7)</f>
        <v>820680000</v>
      </c>
      <c r="BWH32" s="1">
        <f>LOOKUP($A32,'DMG Tables'!$P$2:$P$35,'DMG Tables'!$O$2:$O$35)*BWH$1*LOOKUP(BWH$1,'DMG Tables'!$G$2:$G$7,'DMG Tables'!$H$2:$H$7)</f>
        <v>821100000</v>
      </c>
      <c r="BWI32" s="1">
        <f>LOOKUP($A32,'DMG Tables'!$P$2:$P$35,'DMG Tables'!$O$2:$O$35)*BWI$1*LOOKUP(BWI$1,'DMG Tables'!$G$2:$G$7,'DMG Tables'!$H$2:$H$7)</f>
        <v>821520000</v>
      </c>
      <c r="BWJ32" s="1">
        <f>LOOKUP($A32,'DMG Tables'!$P$2:$P$35,'DMG Tables'!$O$2:$O$35)*BWJ$1*LOOKUP(BWJ$1,'DMG Tables'!$G$2:$G$7,'DMG Tables'!$H$2:$H$7)</f>
        <v>821940000</v>
      </c>
      <c r="BWK32" s="1">
        <f>LOOKUP($A32,'DMG Tables'!$P$2:$P$35,'DMG Tables'!$O$2:$O$35)*BWK$1*LOOKUP(BWK$1,'DMG Tables'!$G$2:$G$7,'DMG Tables'!$H$2:$H$7)</f>
        <v>822360000</v>
      </c>
      <c r="BWL32" s="1">
        <f>LOOKUP($A32,'DMG Tables'!$P$2:$P$35,'DMG Tables'!$O$2:$O$35)*BWL$1*LOOKUP(BWL$1,'DMG Tables'!$G$2:$G$7,'DMG Tables'!$H$2:$H$7)</f>
        <v>822780000</v>
      </c>
      <c r="BWM32" s="1">
        <f>LOOKUP($A32,'DMG Tables'!$P$2:$P$35,'DMG Tables'!$O$2:$O$35)*BWM$1*LOOKUP(BWM$1,'DMG Tables'!$G$2:$G$7,'DMG Tables'!$H$2:$H$7)</f>
        <v>823200000</v>
      </c>
      <c r="BWN32" s="1">
        <f>LOOKUP($A32,'DMG Tables'!$P$2:$P$35,'DMG Tables'!$O$2:$O$35)*BWN$1*LOOKUP(BWN$1,'DMG Tables'!$G$2:$G$7,'DMG Tables'!$H$2:$H$7)</f>
        <v>823620000</v>
      </c>
      <c r="BWO32" s="1">
        <f>LOOKUP($A32,'DMG Tables'!$P$2:$P$35,'DMG Tables'!$O$2:$O$35)*BWO$1*LOOKUP(BWO$1,'DMG Tables'!$G$2:$G$7,'DMG Tables'!$H$2:$H$7)</f>
        <v>824040000</v>
      </c>
      <c r="BWP32" s="1">
        <f>LOOKUP($A32,'DMG Tables'!$P$2:$P$35,'DMG Tables'!$O$2:$O$35)*BWP$1*LOOKUP(BWP$1,'DMG Tables'!$G$2:$G$7,'DMG Tables'!$H$2:$H$7)</f>
        <v>824460000</v>
      </c>
      <c r="BWQ32" s="1">
        <f>LOOKUP($A32,'DMG Tables'!$P$2:$P$35,'DMG Tables'!$O$2:$O$35)*BWQ$1*LOOKUP(BWQ$1,'DMG Tables'!$G$2:$G$7,'DMG Tables'!$H$2:$H$7)</f>
        <v>824880000</v>
      </c>
      <c r="BWR32" s="1">
        <f>LOOKUP($A32,'DMG Tables'!$P$2:$P$35,'DMG Tables'!$O$2:$O$35)*BWR$1*LOOKUP(BWR$1,'DMG Tables'!$G$2:$G$7,'DMG Tables'!$H$2:$H$7)</f>
        <v>825300000</v>
      </c>
      <c r="BWS32" s="1">
        <f>LOOKUP($A32,'DMG Tables'!$P$2:$P$35,'DMG Tables'!$O$2:$O$35)*BWS$1*LOOKUP(BWS$1,'DMG Tables'!$G$2:$G$7,'DMG Tables'!$H$2:$H$7)</f>
        <v>825720000</v>
      </c>
      <c r="BWT32" s="1">
        <f>LOOKUP($A32,'DMG Tables'!$P$2:$P$35,'DMG Tables'!$O$2:$O$35)*BWT$1*LOOKUP(BWT$1,'DMG Tables'!$G$2:$G$7,'DMG Tables'!$H$2:$H$7)</f>
        <v>826140000</v>
      </c>
      <c r="BWU32" s="1">
        <f>LOOKUP($A32,'DMG Tables'!$P$2:$P$35,'DMG Tables'!$O$2:$O$35)*BWU$1*LOOKUP(BWU$1,'DMG Tables'!$G$2:$G$7,'DMG Tables'!$H$2:$H$7)</f>
        <v>826560000</v>
      </c>
      <c r="BWV32" s="1">
        <f>LOOKUP($A32,'DMG Tables'!$P$2:$P$35,'DMG Tables'!$O$2:$O$35)*BWV$1*LOOKUP(BWV$1,'DMG Tables'!$G$2:$G$7,'DMG Tables'!$H$2:$H$7)</f>
        <v>826980000</v>
      </c>
      <c r="BWW32" s="1">
        <f>LOOKUP($A32,'DMG Tables'!$P$2:$P$35,'DMG Tables'!$O$2:$O$35)*BWW$1*LOOKUP(BWW$1,'DMG Tables'!$G$2:$G$7,'DMG Tables'!$H$2:$H$7)</f>
        <v>827400000</v>
      </c>
      <c r="BWX32" s="1">
        <f>LOOKUP($A32,'DMG Tables'!$P$2:$P$35,'DMG Tables'!$O$2:$O$35)*BWX$1*LOOKUP(BWX$1,'DMG Tables'!$G$2:$G$7,'DMG Tables'!$H$2:$H$7)</f>
        <v>827820000</v>
      </c>
      <c r="BWY32" s="1">
        <f>LOOKUP($A32,'DMG Tables'!$P$2:$P$35,'DMG Tables'!$O$2:$O$35)*BWY$1*LOOKUP(BWY$1,'DMG Tables'!$G$2:$G$7,'DMG Tables'!$H$2:$H$7)</f>
        <v>828240000</v>
      </c>
      <c r="BWZ32" s="1">
        <f>LOOKUP($A32,'DMG Tables'!$P$2:$P$35,'DMG Tables'!$O$2:$O$35)*BWZ$1*LOOKUP(BWZ$1,'DMG Tables'!$G$2:$G$7,'DMG Tables'!$H$2:$H$7)</f>
        <v>828660000</v>
      </c>
      <c r="BXA32" s="1">
        <f>LOOKUP($A32,'DMG Tables'!$P$2:$P$35,'DMG Tables'!$O$2:$O$35)*BXA$1*LOOKUP(BXA$1,'DMG Tables'!$G$2:$G$7,'DMG Tables'!$H$2:$H$7)</f>
        <v>829080000</v>
      </c>
      <c r="BXB32" s="1">
        <f>LOOKUP($A32,'DMG Tables'!$P$2:$P$35,'DMG Tables'!$O$2:$O$35)*BXB$1*LOOKUP(BXB$1,'DMG Tables'!$G$2:$G$7,'DMG Tables'!$H$2:$H$7)</f>
        <v>829500000</v>
      </c>
      <c r="BXC32" s="1">
        <f>LOOKUP($A32,'DMG Tables'!$P$2:$P$35,'DMG Tables'!$O$2:$O$35)*BXC$1*LOOKUP(BXC$1,'DMG Tables'!$G$2:$G$7,'DMG Tables'!$H$2:$H$7)</f>
        <v>829920000</v>
      </c>
      <c r="BXD32" s="1">
        <f>LOOKUP($A32,'DMG Tables'!$P$2:$P$35,'DMG Tables'!$O$2:$O$35)*BXD$1*LOOKUP(BXD$1,'DMG Tables'!$G$2:$G$7,'DMG Tables'!$H$2:$H$7)</f>
        <v>830340000</v>
      </c>
      <c r="BXE32" s="1">
        <f>LOOKUP($A32,'DMG Tables'!$P$2:$P$35,'DMG Tables'!$O$2:$O$35)*BXE$1*LOOKUP(BXE$1,'DMG Tables'!$G$2:$G$7,'DMG Tables'!$H$2:$H$7)</f>
        <v>830760000</v>
      </c>
      <c r="BXF32" s="1">
        <f>LOOKUP($A32,'DMG Tables'!$P$2:$P$35,'DMG Tables'!$O$2:$O$35)*BXF$1*LOOKUP(BXF$1,'DMG Tables'!$G$2:$G$7,'DMG Tables'!$H$2:$H$7)</f>
        <v>831180000</v>
      </c>
      <c r="BXG32" s="1">
        <f>LOOKUP($A32,'DMG Tables'!$P$2:$P$35,'DMG Tables'!$O$2:$O$35)*BXG$1*LOOKUP(BXG$1,'DMG Tables'!$G$2:$G$7,'DMG Tables'!$H$2:$H$7)</f>
        <v>831600000</v>
      </c>
      <c r="BXH32" s="1">
        <f>LOOKUP($A32,'DMG Tables'!$P$2:$P$35,'DMG Tables'!$O$2:$O$35)*BXH$1*LOOKUP(BXH$1,'DMG Tables'!$G$2:$G$7,'DMG Tables'!$H$2:$H$7)</f>
        <v>832020000</v>
      </c>
      <c r="BXI32" s="1">
        <f>LOOKUP($A32,'DMG Tables'!$P$2:$P$35,'DMG Tables'!$O$2:$O$35)*BXI$1*LOOKUP(BXI$1,'DMG Tables'!$G$2:$G$7,'DMG Tables'!$H$2:$H$7)</f>
        <v>832440000</v>
      </c>
      <c r="BXJ32" s="1">
        <f>LOOKUP($A32,'DMG Tables'!$P$2:$P$35,'DMG Tables'!$O$2:$O$35)*BXJ$1*LOOKUP(BXJ$1,'DMG Tables'!$G$2:$G$7,'DMG Tables'!$H$2:$H$7)</f>
        <v>832860000</v>
      </c>
      <c r="BXK32" s="1">
        <f>LOOKUP($A32,'DMG Tables'!$P$2:$P$35,'DMG Tables'!$O$2:$O$35)*BXK$1*LOOKUP(BXK$1,'DMG Tables'!$G$2:$G$7,'DMG Tables'!$H$2:$H$7)</f>
        <v>833280000</v>
      </c>
      <c r="BXL32" s="1">
        <f>LOOKUP($A32,'DMG Tables'!$P$2:$P$35,'DMG Tables'!$O$2:$O$35)*BXL$1*LOOKUP(BXL$1,'DMG Tables'!$G$2:$G$7,'DMG Tables'!$H$2:$H$7)</f>
        <v>833700000</v>
      </c>
      <c r="BXM32" s="1">
        <f>LOOKUP($A32,'DMG Tables'!$P$2:$P$35,'DMG Tables'!$O$2:$O$35)*BXM$1*LOOKUP(BXM$1,'DMG Tables'!$G$2:$G$7,'DMG Tables'!$H$2:$H$7)</f>
        <v>834120000</v>
      </c>
      <c r="BXN32" s="1">
        <f>LOOKUP($A32,'DMG Tables'!$P$2:$P$35,'DMG Tables'!$O$2:$O$35)*BXN$1*LOOKUP(BXN$1,'DMG Tables'!$G$2:$G$7,'DMG Tables'!$H$2:$H$7)</f>
        <v>834540000</v>
      </c>
      <c r="BXO32" s="1">
        <f>LOOKUP($A32,'DMG Tables'!$P$2:$P$35,'DMG Tables'!$O$2:$O$35)*BXO$1*LOOKUP(BXO$1,'DMG Tables'!$G$2:$G$7,'DMG Tables'!$H$2:$H$7)</f>
        <v>834960000</v>
      </c>
      <c r="BXP32" s="1">
        <f>LOOKUP($A32,'DMG Tables'!$P$2:$P$35,'DMG Tables'!$O$2:$O$35)*BXP$1*LOOKUP(BXP$1,'DMG Tables'!$G$2:$G$7,'DMG Tables'!$H$2:$H$7)</f>
        <v>835380000</v>
      </c>
      <c r="BXQ32" s="1">
        <f>LOOKUP($A32,'DMG Tables'!$P$2:$P$35,'DMG Tables'!$O$2:$O$35)*BXQ$1*LOOKUP(BXQ$1,'DMG Tables'!$G$2:$G$7,'DMG Tables'!$H$2:$H$7)</f>
        <v>835800000</v>
      </c>
      <c r="BXR32" s="1">
        <f>LOOKUP($A32,'DMG Tables'!$P$2:$P$35,'DMG Tables'!$O$2:$O$35)*BXR$1*LOOKUP(BXR$1,'DMG Tables'!$G$2:$G$7,'DMG Tables'!$H$2:$H$7)</f>
        <v>836220000</v>
      </c>
      <c r="BXS32" s="1">
        <f>LOOKUP($A32,'DMG Tables'!$P$2:$P$35,'DMG Tables'!$O$2:$O$35)*BXS$1*LOOKUP(BXS$1,'DMG Tables'!$G$2:$G$7,'DMG Tables'!$H$2:$H$7)</f>
        <v>836640000</v>
      </c>
      <c r="BXT32" s="1">
        <f>LOOKUP($A32,'DMG Tables'!$P$2:$P$35,'DMG Tables'!$O$2:$O$35)*BXT$1*LOOKUP(BXT$1,'DMG Tables'!$G$2:$G$7,'DMG Tables'!$H$2:$H$7)</f>
        <v>837060000</v>
      </c>
      <c r="BXU32" s="1">
        <f>LOOKUP($A32,'DMG Tables'!$P$2:$P$35,'DMG Tables'!$O$2:$O$35)*BXU$1*LOOKUP(BXU$1,'DMG Tables'!$G$2:$G$7,'DMG Tables'!$H$2:$H$7)</f>
        <v>837480000</v>
      </c>
      <c r="BXV32" s="1">
        <f>LOOKUP($A32,'DMG Tables'!$P$2:$P$35,'DMG Tables'!$O$2:$O$35)*BXV$1*LOOKUP(BXV$1,'DMG Tables'!$G$2:$G$7,'DMG Tables'!$H$2:$H$7)</f>
        <v>837900000</v>
      </c>
      <c r="BXW32" s="1">
        <f>LOOKUP($A32,'DMG Tables'!$P$2:$P$35,'DMG Tables'!$O$2:$O$35)*BXW$1*LOOKUP(BXW$1,'DMG Tables'!$G$2:$G$7,'DMG Tables'!$H$2:$H$7)</f>
        <v>838320000</v>
      </c>
      <c r="BXX32" s="1">
        <f>LOOKUP($A32,'DMG Tables'!$P$2:$P$35,'DMG Tables'!$O$2:$O$35)*BXX$1*LOOKUP(BXX$1,'DMG Tables'!$G$2:$G$7,'DMG Tables'!$H$2:$H$7)</f>
        <v>838740000</v>
      </c>
      <c r="BXY32" s="1">
        <f>LOOKUP($A32,'DMG Tables'!$P$2:$P$35,'DMG Tables'!$O$2:$O$35)*BXY$1*LOOKUP(BXY$1,'DMG Tables'!$G$2:$G$7,'DMG Tables'!$H$2:$H$7)</f>
        <v>839160000</v>
      </c>
      <c r="BXZ32" s="1">
        <f>LOOKUP($A32,'DMG Tables'!$P$2:$P$35,'DMG Tables'!$O$2:$O$35)*BXZ$1*LOOKUP(BXZ$1,'DMG Tables'!$G$2:$G$7,'DMG Tables'!$H$2:$H$7)</f>
        <v>839580000</v>
      </c>
      <c r="BYA32" s="1">
        <f>LOOKUP($A32,'DMG Tables'!$P$2:$P$35,'DMG Tables'!$O$2:$O$35)*BYA$1*LOOKUP(BYA$1,'DMG Tables'!$G$2:$G$7,'DMG Tables'!$H$2:$H$7)</f>
        <v>840000000</v>
      </c>
      <c r="BYB32" s="1">
        <f>LOOKUP($A32,'DMG Tables'!$P$2:$P$35,'DMG Tables'!$O$2:$O$35)*BYB$1*LOOKUP(BYB$1,'DMG Tables'!$G$2:$G$7,'DMG Tables'!$H$2:$H$7)</f>
        <v>840420000</v>
      </c>
      <c r="BYC32" s="1">
        <f>LOOKUP($A32,'DMG Tables'!$P$2:$P$35,'DMG Tables'!$O$2:$O$35)*BYC$1*LOOKUP(BYC$1,'DMG Tables'!$G$2:$G$7,'DMG Tables'!$H$2:$H$7)</f>
        <v>840840000</v>
      </c>
      <c r="BYD32" s="1">
        <f>LOOKUP($A32,'DMG Tables'!$P$2:$P$35,'DMG Tables'!$O$2:$O$35)*BYD$1*LOOKUP(BYD$1,'DMG Tables'!$G$2:$G$7,'DMG Tables'!$H$2:$H$7)</f>
        <v>841260000</v>
      </c>
      <c r="BYE32" s="1">
        <f>LOOKUP($A32,'DMG Tables'!$P$2:$P$35,'DMG Tables'!$O$2:$O$35)*BYE$1*LOOKUP(BYE$1,'DMG Tables'!$G$2:$G$7,'DMG Tables'!$H$2:$H$7)</f>
        <v>841680000</v>
      </c>
      <c r="BYF32" s="1">
        <f>LOOKUP($A32,'DMG Tables'!$P$2:$P$35,'DMG Tables'!$O$2:$O$35)*BYF$1*LOOKUP(BYF$1,'DMG Tables'!$G$2:$G$7,'DMG Tables'!$H$2:$H$7)</f>
        <v>842100000</v>
      </c>
      <c r="BYG32" s="1">
        <f>LOOKUP($A32,'DMG Tables'!$P$2:$P$35,'DMG Tables'!$O$2:$O$35)*BYG$1*LOOKUP(BYG$1,'DMG Tables'!$G$2:$G$7,'DMG Tables'!$H$2:$H$7)</f>
        <v>842520000</v>
      </c>
      <c r="BYH32" s="1">
        <f>LOOKUP($A32,'DMG Tables'!$P$2:$P$35,'DMG Tables'!$O$2:$O$35)*BYH$1*LOOKUP(BYH$1,'DMG Tables'!$G$2:$G$7,'DMG Tables'!$H$2:$H$7)</f>
        <v>842940000</v>
      </c>
      <c r="BYI32" s="1">
        <f>LOOKUP($A32,'DMG Tables'!$P$2:$P$35,'DMG Tables'!$O$2:$O$35)*BYI$1*LOOKUP(BYI$1,'DMG Tables'!$G$2:$G$7,'DMG Tables'!$H$2:$H$7)</f>
        <v>843360000</v>
      </c>
      <c r="BYJ32" s="1">
        <f>LOOKUP($A32,'DMG Tables'!$P$2:$P$35,'DMG Tables'!$O$2:$O$35)*BYJ$1*LOOKUP(BYJ$1,'DMG Tables'!$G$2:$G$7,'DMG Tables'!$H$2:$H$7)</f>
        <v>843780000</v>
      </c>
      <c r="BYK32" s="1">
        <f>LOOKUP($A32,'DMG Tables'!$P$2:$P$35,'DMG Tables'!$O$2:$O$35)*BYK$1*LOOKUP(BYK$1,'DMG Tables'!$G$2:$G$7,'DMG Tables'!$H$2:$H$7)</f>
        <v>844200000</v>
      </c>
      <c r="BYL32" s="1">
        <f>LOOKUP($A32,'DMG Tables'!$P$2:$P$35,'DMG Tables'!$O$2:$O$35)*BYL$1*LOOKUP(BYL$1,'DMG Tables'!$G$2:$G$7,'DMG Tables'!$H$2:$H$7)</f>
        <v>844620000</v>
      </c>
      <c r="BYM32" s="1">
        <f>LOOKUP($A32,'DMG Tables'!$P$2:$P$35,'DMG Tables'!$O$2:$O$35)*BYM$1*LOOKUP(BYM$1,'DMG Tables'!$G$2:$G$7,'DMG Tables'!$H$2:$H$7)</f>
        <v>845040000</v>
      </c>
      <c r="BYN32" s="1">
        <f>LOOKUP($A32,'DMG Tables'!$P$2:$P$35,'DMG Tables'!$O$2:$O$35)*BYN$1*LOOKUP(BYN$1,'DMG Tables'!$G$2:$G$7,'DMG Tables'!$H$2:$H$7)</f>
        <v>845460000</v>
      </c>
      <c r="BYO32" s="1">
        <f>LOOKUP($A32,'DMG Tables'!$P$2:$P$35,'DMG Tables'!$O$2:$O$35)*BYO$1*LOOKUP(BYO$1,'DMG Tables'!$G$2:$G$7,'DMG Tables'!$H$2:$H$7)</f>
        <v>845880000</v>
      </c>
      <c r="BYP32" s="1">
        <f>LOOKUP($A32,'DMG Tables'!$P$2:$P$35,'DMG Tables'!$O$2:$O$35)*BYP$1*LOOKUP(BYP$1,'DMG Tables'!$G$2:$G$7,'DMG Tables'!$H$2:$H$7)</f>
        <v>846300000</v>
      </c>
      <c r="BYQ32" s="1">
        <f>LOOKUP($A32,'DMG Tables'!$P$2:$P$35,'DMG Tables'!$O$2:$O$35)*BYQ$1*LOOKUP(BYQ$1,'DMG Tables'!$G$2:$G$7,'DMG Tables'!$H$2:$H$7)</f>
        <v>846720000</v>
      </c>
      <c r="BYR32" s="1">
        <f>LOOKUP($A32,'DMG Tables'!$P$2:$P$35,'DMG Tables'!$O$2:$O$35)*BYR$1*LOOKUP(BYR$1,'DMG Tables'!$G$2:$G$7,'DMG Tables'!$H$2:$H$7)</f>
        <v>847140000</v>
      </c>
      <c r="BYS32" s="1">
        <f>LOOKUP($A32,'DMG Tables'!$P$2:$P$35,'DMG Tables'!$O$2:$O$35)*BYS$1*LOOKUP(BYS$1,'DMG Tables'!$G$2:$G$7,'DMG Tables'!$H$2:$H$7)</f>
        <v>847560000</v>
      </c>
      <c r="BYT32" s="1">
        <f>LOOKUP($A32,'DMG Tables'!$P$2:$P$35,'DMG Tables'!$O$2:$O$35)*BYT$1*LOOKUP(BYT$1,'DMG Tables'!$G$2:$G$7,'DMG Tables'!$H$2:$H$7)</f>
        <v>847980000</v>
      </c>
      <c r="BYU32" s="1">
        <f>LOOKUP($A32,'DMG Tables'!$P$2:$P$35,'DMG Tables'!$O$2:$O$35)*BYU$1*LOOKUP(BYU$1,'DMG Tables'!$G$2:$G$7,'DMG Tables'!$H$2:$H$7)</f>
        <v>848400000</v>
      </c>
      <c r="BYV32" s="1">
        <f>LOOKUP($A32,'DMG Tables'!$P$2:$P$35,'DMG Tables'!$O$2:$O$35)*BYV$1*LOOKUP(BYV$1,'DMG Tables'!$G$2:$G$7,'DMG Tables'!$H$2:$H$7)</f>
        <v>848820000</v>
      </c>
      <c r="BYW32" s="1">
        <f>LOOKUP($A32,'DMG Tables'!$P$2:$P$35,'DMG Tables'!$O$2:$O$35)*BYW$1*LOOKUP(BYW$1,'DMG Tables'!$G$2:$G$7,'DMG Tables'!$H$2:$H$7)</f>
        <v>849240000</v>
      </c>
      <c r="BYX32" s="1">
        <f>LOOKUP($A32,'DMG Tables'!$P$2:$P$35,'DMG Tables'!$O$2:$O$35)*BYX$1*LOOKUP(BYX$1,'DMG Tables'!$G$2:$G$7,'DMG Tables'!$H$2:$H$7)</f>
        <v>849660000</v>
      </c>
      <c r="BYY32" s="1">
        <f>LOOKUP($A32,'DMG Tables'!$P$2:$P$35,'DMG Tables'!$O$2:$O$35)*BYY$1*LOOKUP(BYY$1,'DMG Tables'!$G$2:$G$7,'DMG Tables'!$H$2:$H$7)</f>
        <v>850080000</v>
      </c>
      <c r="BYZ32" s="1">
        <f>LOOKUP($A32,'DMG Tables'!$P$2:$P$35,'DMG Tables'!$O$2:$O$35)*BYZ$1*LOOKUP(BYZ$1,'DMG Tables'!$G$2:$G$7,'DMG Tables'!$H$2:$H$7)</f>
        <v>850500000</v>
      </c>
      <c r="BZA32" s="1">
        <f>LOOKUP($A32,'DMG Tables'!$P$2:$P$35,'DMG Tables'!$O$2:$O$35)*BZA$1*LOOKUP(BZA$1,'DMG Tables'!$G$2:$G$7,'DMG Tables'!$H$2:$H$7)</f>
        <v>850920000</v>
      </c>
      <c r="BZB32" s="1">
        <f>LOOKUP($A32,'DMG Tables'!$P$2:$P$35,'DMG Tables'!$O$2:$O$35)*BZB$1*LOOKUP(BZB$1,'DMG Tables'!$G$2:$G$7,'DMG Tables'!$H$2:$H$7)</f>
        <v>851340000</v>
      </c>
      <c r="BZC32" s="1">
        <f>LOOKUP($A32,'DMG Tables'!$P$2:$P$35,'DMG Tables'!$O$2:$O$35)*BZC$1*LOOKUP(BZC$1,'DMG Tables'!$G$2:$G$7,'DMG Tables'!$H$2:$H$7)</f>
        <v>851760000</v>
      </c>
      <c r="BZD32" s="1">
        <f>LOOKUP($A32,'DMG Tables'!$P$2:$P$35,'DMG Tables'!$O$2:$O$35)*BZD$1*LOOKUP(BZD$1,'DMG Tables'!$G$2:$G$7,'DMG Tables'!$H$2:$H$7)</f>
        <v>852180000</v>
      </c>
      <c r="BZE32" s="1">
        <f>LOOKUP($A32,'DMG Tables'!$P$2:$P$35,'DMG Tables'!$O$2:$O$35)*BZE$1*LOOKUP(BZE$1,'DMG Tables'!$G$2:$G$7,'DMG Tables'!$H$2:$H$7)</f>
        <v>852600000</v>
      </c>
      <c r="BZF32" s="1">
        <f>LOOKUP($A32,'DMG Tables'!$P$2:$P$35,'DMG Tables'!$O$2:$O$35)*BZF$1*LOOKUP(BZF$1,'DMG Tables'!$G$2:$G$7,'DMG Tables'!$H$2:$H$7)</f>
        <v>853020000</v>
      </c>
      <c r="BZG32" s="1">
        <f>LOOKUP($A32,'DMG Tables'!$P$2:$P$35,'DMG Tables'!$O$2:$O$35)*BZG$1*LOOKUP(BZG$1,'DMG Tables'!$G$2:$G$7,'DMG Tables'!$H$2:$H$7)</f>
        <v>853440000</v>
      </c>
      <c r="BZH32" s="1">
        <f>LOOKUP($A32,'DMG Tables'!$P$2:$P$35,'DMG Tables'!$O$2:$O$35)*BZH$1*LOOKUP(BZH$1,'DMG Tables'!$G$2:$G$7,'DMG Tables'!$H$2:$H$7)</f>
        <v>853860000</v>
      </c>
      <c r="BZI32" s="1">
        <f>LOOKUP($A32,'DMG Tables'!$P$2:$P$35,'DMG Tables'!$O$2:$O$35)*BZI$1*LOOKUP(BZI$1,'DMG Tables'!$G$2:$G$7,'DMG Tables'!$H$2:$H$7)</f>
        <v>854280000</v>
      </c>
      <c r="BZJ32" s="1">
        <f>LOOKUP($A32,'DMG Tables'!$P$2:$P$35,'DMG Tables'!$O$2:$O$35)*BZJ$1*LOOKUP(BZJ$1,'DMG Tables'!$G$2:$G$7,'DMG Tables'!$H$2:$H$7)</f>
        <v>854700000</v>
      </c>
      <c r="BZK32" s="1">
        <f>LOOKUP($A32,'DMG Tables'!$P$2:$P$35,'DMG Tables'!$O$2:$O$35)*BZK$1*LOOKUP(BZK$1,'DMG Tables'!$G$2:$G$7,'DMG Tables'!$H$2:$H$7)</f>
        <v>855120000</v>
      </c>
      <c r="BZL32" s="1">
        <f>LOOKUP($A32,'DMG Tables'!$P$2:$P$35,'DMG Tables'!$O$2:$O$35)*BZL$1*LOOKUP(BZL$1,'DMG Tables'!$G$2:$G$7,'DMG Tables'!$H$2:$H$7)</f>
        <v>855540000</v>
      </c>
      <c r="BZM32" s="1">
        <f>LOOKUP($A32,'DMG Tables'!$P$2:$P$35,'DMG Tables'!$O$2:$O$35)*BZM$1*LOOKUP(BZM$1,'DMG Tables'!$G$2:$G$7,'DMG Tables'!$H$2:$H$7)</f>
        <v>855960000</v>
      </c>
      <c r="BZN32" s="1">
        <f>LOOKUP($A32,'DMG Tables'!$P$2:$P$35,'DMG Tables'!$O$2:$O$35)*BZN$1*LOOKUP(BZN$1,'DMG Tables'!$G$2:$G$7,'DMG Tables'!$H$2:$H$7)</f>
        <v>856380000</v>
      </c>
      <c r="BZO32" s="1">
        <f>LOOKUP($A32,'DMG Tables'!$P$2:$P$35,'DMG Tables'!$O$2:$O$35)*BZO$1*LOOKUP(BZO$1,'DMG Tables'!$G$2:$G$7,'DMG Tables'!$H$2:$H$7)</f>
        <v>856800000</v>
      </c>
      <c r="BZP32" s="1">
        <f>LOOKUP($A32,'DMG Tables'!$P$2:$P$35,'DMG Tables'!$O$2:$O$35)*BZP$1*LOOKUP(BZP$1,'DMG Tables'!$G$2:$G$7,'DMG Tables'!$H$2:$H$7)</f>
        <v>857220000</v>
      </c>
      <c r="BZQ32" s="1">
        <f>LOOKUP($A32,'DMG Tables'!$P$2:$P$35,'DMG Tables'!$O$2:$O$35)*BZQ$1*LOOKUP(BZQ$1,'DMG Tables'!$G$2:$G$7,'DMG Tables'!$H$2:$H$7)</f>
        <v>857640000</v>
      </c>
      <c r="BZR32" s="1">
        <f>LOOKUP($A32,'DMG Tables'!$P$2:$P$35,'DMG Tables'!$O$2:$O$35)*BZR$1*LOOKUP(BZR$1,'DMG Tables'!$G$2:$G$7,'DMG Tables'!$H$2:$H$7)</f>
        <v>858060000</v>
      </c>
      <c r="BZS32" s="1">
        <f>LOOKUP($A32,'DMG Tables'!$P$2:$P$35,'DMG Tables'!$O$2:$O$35)*BZS$1*LOOKUP(BZS$1,'DMG Tables'!$G$2:$G$7,'DMG Tables'!$H$2:$H$7)</f>
        <v>858480000</v>
      </c>
      <c r="BZT32" s="1">
        <f>LOOKUP($A32,'DMG Tables'!$P$2:$P$35,'DMG Tables'!$O$2:$O$35)*BZT$1*LOOKUP(BZT$1,'DMG Tables'!$G$2:$G$7,'DMG Tables'!$H$2:$H$7)</f>
        <v>858900000</v>
      </c>
      <c r="BZU32" s="1">
        <f>LOOKUP($A32,'DMG Tables'!$P$2:$P$35,'DMG Tables'!$O$2:$O$35)*BZU$1*LOOKUP(BZU$1,'DMG Tables'!$G$2:$G$7,'DMG Tables'!$H$2:$H$7)</f>
        <v>859320000</v>
      </c>
      <c r="BZV32" s="1">
        <f>LOOKUP($A32,'DMG Tables'!$P$2:$P$35,'DMG Tables'!$O$2:$O$35)*BZV$1*LOOKUP(BZV$1,'DMG Tables'!$G$2:$G$7,'DMG Tables'!$H$2:$H$7)</f>
        <v>859740000</v>
      </c>
      <c r="BZW32" s="1">
        <f>LOOKUP($A32,'DMG Tables'!$P$2:$P$35,'DMG Tables'!$O$2:$O$35)*BZW$1*LOOKUP(BZW$1,'DMG Tables'!$G$2:$G$7,'DMG Tables'!$H$2:$H$7)</f>
        <v>860160000</v>
      </c>
      <c r="BZX32" s="1">
        <f>LOOKUP($A32,'DMG Tables'!$P$2:$P$35,'DMG Tables'!$O$2:$O$35)*BZX$1*LOOKUP(BZX$1,'DMG Tables'!$G$2:$G$7,'DMG Tables'!$H$2:$H$7)</f>
        <v>860580000</v>
      </c>
      <c r="BZY32" s="1">
        <f>LOOKUP($A32,'DMG Tables'!$P$2:$P$35,'DMG Tables'!$O$2:$O$35)*BZY$1*LOOKUP(BZY$1,'DMG Tables'!$G$2:$G$7,'DMG Tables'!$H$2:$H$7)</f>
        <v>861000000</v>
      </c>
      <c r="BZZ32" s="1">
        <f>LOOKUP($A32,'DMG Tables'!$P$2:$P$35,'DMG Tables'!$O$2:$O$35)*BZZ$1*LOOKUP(BZZ$1,'DMG Tables'!$G$2:$G$7,'DMG Tables'!$H$2:$H$7)</f>
        <v>861420000</v>
      </c>
      <c r="CAA32" s="1">
        <f>LOOKUP($A32,'DMG Tables'!$P$2:$P$35,'DMG Tables'!$O$2:$O$35)*CAA$1*LOOKUP(CAA$1,'DMG Tables'!$G$2:$G$7,'DMG Tables'!$H$2:$H$7)</f>
        <v>861840000</v>
      </c>
      <c r="CAB32" s="1">
        <f>LOOKUP($A32,'DMG Tables'!$P$2:$P$35,'DMG Tables'!$O$2:$O$35)*CAB$1*LOOKUP(CAB$1,'DMG Tables'!$G$2:$G$7,'DMG Tables'!$H$2:$H$7)</f>
        <v>862260000</v>
      </c>
      <c r="CAC32" s="1">
        <f>LOOKUP($A32,'DMG Tables'!$P$2:$P$35,'DMG Tables'!$O$2:$O$35)*CAC$1*LOOKUP(CAC$1,'DMG Tables'!$G$2:$G$7,'DMG Tables'!$H$2:$H$7)</f>
        <v>862680000</v>
      </c>
      <c r="CAD32" s="1">
        <f>LOOKUP($A32,'DMG Tables'!$P$2:$P$35,'DMG Tables'!$O$2:$O$35)*CAD$1*LOOKUP(CAD$1,'DMG Tables'!$G$2:$G$7,'DMG Tables'!$H$2:$H$7)</f>
        <v>863100000</v>
      </c>
      <c r="CAE32" s="1">
        <f>LOOKUP($A32,'DMG Tables'!$P$2:$P$35,'DMG Tables'!$O$2:$O$35)*CAE$1*LOOKUP(CAE$1,'DMG Tables'!$G$2:$G$7,'DMG Tables'!$H$2:$H$7)</f>
        <v>863520000</v>
      </c>
      <c r="CAF32" s="1">
        <f>LOOKUP($A32,'DMG Tables'!$P$2:$P$35,'DMG Tables'!$O$2:$O$35)*CAF$1*LOOKUP(CAF$1,'DMG Tables'!$G$2:$G$7,'DMG Tables'!$H$2:$H$7)</f>
        <v>863940000</v>
      </c>
      <c r="CAG32" s="1">
        <f>LOOKUP($A32,'DMG Tables'!$P$2:$P$35,'DMG Tables'!$O$2:$O$35)*CAG$1*LOOKUP(CAG$1,'DMG Tables'!$G$2:$G$7,'DMG Tables'!$H$2:$H$7)</f>
        <v>864360000</v>
      </c>
      <c r="CAH32" s="1">
        <f>LOOKUP($A32,'DMG Tables'!$P$2:$P$35,'DMG Tables'!$O$2:$O$35)*CAH$1*LOOKUP(CAH$1,'DMG Tables'!$G$2:$G$7,'DMG Tables'!$H$2:$H$7)</f>
        <v>864780000</v>
      </c>
      <c r="CAI32" s="1">
        <f>LOOKUP($A32,'DMG Tables'!$P$2:$P$35,'DMG Tables'!$O$2:$O$35)*CAI$1*LOOKUP(CAI$1,'DMG Tables'!$G$2:$G$7,'DMG Tables'!$H$2:$H$7)</f>
        <v>865200000</v>
      </c>
      <c r="CAJ32" s="1">
        <f>LOOKUP($A32,'DMG Tables'!$P$2:$P$35,'DMG Tables'!$O$2:$O$35)*CAJ$1*LOOKUP(CAJ$1,'DMG Tables'!$G$2:$G$7,'DMG Tables'!$H$2:$H$7)</f>
        <v>865620000</v>
      </c>
      <c r="CAK32" s="1">
        <f>LOOKUP($A32,'DMG Tables'!$P$2:$P$35,'DMG Tables'!$O$2:$O$35)*CAK$1*LOOKUP(CAK$1,'DMG Tables'!$G$2:$G$7,'DMG Tables'!$H$2:$H$7)</f>
        <v>866040000</v>
      </c>
      <c r="CAL32" s="1">
        <f>LOOKUP($A32,'DMG Tables'!$P$2:$P$35,'DMG Tables'!$O$2:$O$35)*CAL$1*LOOKUP(CAL$1,'DMG Tables'!$G$2:$G$7,'DMG Tables'!$H$2:$H$7)</f>
        <v>866460000</v>
      </c>
      <c r="CAM32" s="1">
        <f>LOOKUP($A32,'DMG Tables'!$P$2:$P$35,'DMG Tables'!$O$2:$O$35)*CAM$1*LOOKUP(CAM$1,'DMG Tables'!$G$2:$G$7,'DMG Tables'!$H$2:$H$7)</f>
        <v>866880000</v>
      </c>
      <c r="CAN32" s="1">
        <f>LOOKUP($A32,'DMG Tables'!$P$2:$P$35,'DMG Tables'!$O$2:$O$35)*CAN$1*LOOKUP(CAN$1,'DMG Tables'!$G$2:$G$7,'DMG Tables'!$H$2:$H$7)</f>
        <v>867300000</v>
      </c>
      <c r="CAO32" s="1">
        <f>LOOKUP($A32,'DMG Tables'!$P$2:$P$35,'DMG Tables'!$O$2:$O$35)*CAO$1*LOOKUP(CAO$1,'DMG Tables'!$G$2:$G$7,'DMG Tables'!$H$2:$H$7)</f>
        <v>867720000</v>
      </c>
      <c r="CAP32" s="1">
        <f>LOOKUP($A32,'DMG Tables'!$P$2:$P$35,'DMG Tables'!$O$2:$O$35)*CAP$1*LOOKUP(CAP$1,'DMG Tables'!$G$2:$G$7,'DMG Tables'!$H$2:$H$7)</f>
        <v>868140000</v>
      </c>
      <c r="CAQ32" s="1">
        <f>LOOKUP($A32,'DMG Tables'!$P$2:$P$35,'DMG Tables'!$O$2:$O$35)*CAQ$1*LOOKUP(CAQ$1,'DMG Tables'!$G$2:$G$7,'DMG Tables'!$H$2:$H$7)</f>
        <v>868560000</v>
      </c>
      <c r="CAR32" s="1">
        <f>LOOKUP($A32,'DMG Tables'!$P$2:$P$35,'DMG Tables'!$O$2:$O$35)*CAR$1*LOOKUP(CAR$1,'DMG Tables'!$G$2:$G$7,'DMG Tables'!$H$2:$H$7)</f>
        <v>868980000</v>
      </c>
      <c r="CAS32" s="1">
        <f>LOOKUP($A32,'DMG Tables'!$P$2:$P$35,'DMG Tables'!$O$2:$O$35)*CAS$1*LOOKUP(CAS$1,'DMG Tables'!$G$2:$G$7,'DMG Tables'!$H$2:$H$7)</f>
        <v>869400000</v>
      </c>
      <c r="CAT32" s="1">
        <f>LOOKUP($A32,'DMG Tables'!$P$2:$P$35,'DMG Tables'!$O$2:$O$35)*CAT$1*LOOKUP(CAT$1,'DMG Tables'!$G$2:$G$7,'DMG Tables'!$H$2:$H$7)</f>
        <v>869820000</v>
      </c>
      <c r="CAU32" s="1">
        <f>LOOKUP($A32,'DMG Tables'!$P$2:$P$35,'DMG Tables'!$O$2:$O$35)*CAU$1*LOOKUP(CAU$1,'DMG Tables'!$G$2:$G$7,'DMG Tables'!$H$2:$H$7)</f>
        <v>870240000</v>
      </c>
      <c r="CAV32" s="1">
        <f>LOOKUP($A32,'DMG Tables'!$P$2:$P$35,'DMG Tables'!$O$2:$O$35)*CAV$1*LOOKUP(CAV$1,'DMG Tables'!$G$2:$G$7,'DMG Tables'!$H$2:$H$7)</f>
        <v>870660000</v>
      </c>
      <c r="CAW32" s="1">
        <f>LOOKUP($A32,'DMG Tables'!$P$2:$P$35,'DMG Tables'!$O$2:$O$35)*CAW$1*LOOKUP(CAW$1,'DMG Tables'!$G$2:$G$7,'DMG Tables'!$H$2:$H$7)</f>
        <v>871080000</v>
      </c>
      <c r="CAX32" s="1">
        <f>LOOKUP($A32,'DMG Tables'!$P$2:$P$35,'DMG Tables'!$O$2:$O$35)*CAX$1*LOOKUP(CAX$1,'DMG Tables'!$G$2:$G$7,'DMG Tables'!$H$2:$H$7)</f>
        <v>871500000</v>
      </c>
      <c r="CAY32" s="1">
        <f>LOOKUP($A32,'DMG Tables'!$P$2:$P$35,'DMG Tables'!$O$2:$O$35)*CAY$1*LOOKUP(CAY$1,'DMG Tables'!$G$2:$G$7,'DMG Tables'!$H$2:$H$7)</f>
        <v>871920000</v>
      </c>
      <c r="CAZ32" s="1">
        <f>LOOKUP($A32,'DMG Tables'!$P$2:$P$35,'DMG Tables'!$O$2:$O$35)*CAZ$1*LOOKUP(CAZ$1,'DMG Tables'!$G$2:$G$7,'DMG Tables'!$H$2:$H$7)</f>
        <v>872340000</v>
      </c>
      <c r="CBA32" s="1">
        <f>LOOKUP($A32,'DMG Tables'!$P$2:$P$35,'DMG Tables'!$O$2:$O$35)*CBA$1*LOOKUP(CBA$1,'DMG Tables'!$G$2:$G$7,'DMG Tables'!$H$2:$H$7)</f>
        <v>872760000</v>
      </c>
      <c r="CBB32" s="1">
        <f>LOOKUP($A32,'DMG Tables'!$P$2:$P$35,'DMG Tables'!$O$2:$O$35)*CBB$1*LOOKUP(CBB$1,'DMG Tables'!$G$2:$G$7,'DMG Tables'!$H$2:$H$7)</f>
        <v>873180000</v>
      </c>
      <c r="CBC32" s="1">
        <f>LOOKUP($A32,'DMG Tables'!$P$2:$P$35,'DMG Tables'!$O$2:$O$35)*CBC$1*LOOKUP(CBC$1,'DMG Tables'!$G$2:$G$7,'DMG Tables'!$H$2:$H$7)</f>
        <v>873600000</v>
      </c>
      <c r="CBD32" s="1">
        <f>LOOKUP($A32,'DMG Tables'!$P$2:$P$35,'DMG Tables'!$O$2:$O$35)*CBD$1*LOOKUP(CBD$1,'DMG Tables'!$G$2:$G$7,'DMG Tables'!$H$2:$H$7)</f>
        <v>874020000</v>
      </c>
      <c r="CBE32" s="1">
        <f>LOOKUP($A32,'DMG Tables'!$P$2:$P$35,'DMG Tables'!$O$2:$O$35)*CBE$1*LOOKUP(CBE$1,'DMG Tables'!$G$2:$G$7,'DMG Tables'!$H$2:$H$7)</f>
        <v>874440000</v>
      </c>
      <c r="CBF32" s="1">
        <f>LOOKUP($A32,'DMG Tables'!$P$2:$P$35,'DMG Tables'!$O$2:$O$35)*CBF$1*LOOKUP(CBF$1,'DMG Tables'!$G$2:$G$7,'DMG Tables'!$H$2:$H$7)</f>
        <v>874860000</v>
      </c>
      <c r="CBG32" s="1">
        <f>LOOKUP($A32,'DMG Tables'!$P$2:$P$35,'DMG Tables'!$O$2:$O$35)*CBG$1*LOOKUP(CBG$1,'DMG Tables'!$G$2:$G$7,'DMG Tables'!$H$2:$H$7)</f>
        <v>875280000</v>
      </c>
      <c r="CBH32" s="1">
        <f>LOOKUP($A32,'DMG Tables'!$P$2:$P$35,'DMG Tables'!$O$2:$O$35)*CBH$1*LOOKUP(CBH$1,'DMG Tables'!$G$2:$G$7,'DMG Tables'!$H$2:$H$7)</f>
        <v>875700000</v>
      </c>
      <c r="CBI32" s="1">
        <f>LOOKUP($A32,'DMG Tables'!$P$2:$P$35,'DMG Tables'!$O$2:$O$35)*CBI$1*LOOKUP(CBI$1,'DMG Tables'!$G$2:$G$7,'DMG Tables'!$H$2:$H$7)</f>
        <v>876120000</v>
      </c>
      <c r="CBJ32" s="1">
        <f>LOOKUP($A32,'DMG Tables'!$P$2:$P$35,'DMG Tables'!$O$2:$O$35)*CBJ$1*LOOKUP(CBJ$1,'DMG Tables'!$G$2:$G$7,'DMG Tables'!$H$2:$H$7)</f>
        <v>876540000</v>
      </c>
      <c r="CBK32" s="1">
        <f>LOOKUP($A32,'DMG Tables'!$P$2:$P$35,'DMG Tables'!$O$2:$O$35)*CBK$1*LOOKUP(CBK$1,'DMG Tables'!$G$2:$G$7,'DMG Tables'!$H$2:$H$7)</f>
        <v>876960000</v>
      </c>
      <c r="CBL32" s="1">
        <f>LOOKUP($A32,'DMG Tables'!$P$2:$P$35,'DMG Tables'!$O$2:$O$35)*CBL$1*LOOKUP(CBL$1,'DMG Tables'!$G$2:$G$7,'DMG Tables'!$H$2:$H$7)</f>
        <v>877380000</v>
      </c>
      <c r="CBM32" s="1">
        <f>LOOKUP($A32,'DMG Tables'!$P$2:$P$35,'DMG Tables'!$O$2:$O$35)*CBM$1*LOOKUP(CBM$1,'DMG Tables'!$G$2:$G$7,'DMG Tables'!$H$2:$H$7)</f>
        <v>877800000</v>
      </c>
      <c r="CBN32" s="1">
        <f>LOOKUP($A32,'DMG Tables'!$P$2:$P$35,'DMG Tables'!$O$2:$O$35)*CBN$1*LOOKUP(CBN$1,'DMG Tables'!$G$2:$G$7,'DMG Tables'!$H$2:$H$7)</f>
        <v>878220000</v>
      </c>
      <c r="CBO32" s="1">
        <f>LOOKUP($A32,'DMG Tables'!$P$2:$P$35,'DMG Tables'!$O$2:$O$35)*CBO$1*LOOKUP(CBO$1,'DMG Tables'!$G$2:$G$7,'DMG Tables'!$H$2:$H$7)</f>
        <v>878640000</v>
      </c>
      <c r="CBP32" s="1">
        <f>LOOKUP($A32,'DMG Tables'!$P$2:$P$35,'DMG Tables'!$O$2:$O$35)*CBP$1*LOOKUP(CBP$1,'DMG Tables'!$G$2:$G$7,'DMG Tables'!$H$2:$H$7)</f>
        <v>879060000</v>
      </c>
      <c r="CBQ32" s="1">
        <f>LOOKUP($A32,'DMG Tables'!$P$2:$P$35,'DMG Tables'!$O$2:$O$35)*CBQ$1*LOOKUP(CBQ$1,'DMG Tables'!$G$2:$G$7,'DMG Tables'!$H$2:$H$7)</f>
        <v>879480000</v>
      </c>
      <c r="CBR32" s="1">
        <f>LOOKUP($A32,'DMG Tables'!$P$2:$P$35,'DMG Tables'!$O$2:$O$35)*CBR$1*LOOKUP(CBR$1,'DMG Tables'!$G$2:$G$7,'DMG Tables'!$H$2:$H$7)</f>
        <v>879900000</v>
      </c>
      <c r="CBS32" s="1">
        <f>LOOKUP($A32,'DMG Tables'!$P$2:$P$35,'DMG Tables'!$O$2:$O$35)*CBS$1*LOOKUP(CBS$1,'DMG Tables'!$G$2:$G$7,'DMG Tables'!$H$2:$H$7)</f>
        <v>880320000</v>
      </c>
      <c r="CBT32" s="1">
        <f>LOOKUP($A32,'DMG Tables'!$P$2:$P$35,'DMG Tables'!$O$2:$O$35)*CBT$1*LOOKUP(CBT$1,'DMG Tables'!$G$2:$G$7,'DMG Tables'!$H$2:$H$7)</f>
        <v>880740000</v>
      </c>
      <c r="CBU32" s="1">
        <f>LOOKUP($A32,'DMG Tables'!$P$2:$P$35,'DMG Tables'!$O$2:$O$35)*CBU$1*LOOKUP(CBU$1,'DMG Tables'!$G$2:$G$7,'DMG Tables'!$H$2:$H$7)</f>
        <v>881160000</v>
      </c>
      <c r="CBV32" s="1">
        <f>LOOKUP($A32,'DMG Tables'!$P$2:$P$35,'DMG Tables'!$O$2:$O$35)*CBV$1*LOOKUP(CBV$1,'DMG Tables'!$G$2:$G$7,'DMG Tables'!$H$2:$H$7)</f>
        <v>881580000</v>
      </c>
      <c r="CBW32" s="1">
        <f>LOOKUP($A32,'DMG Tables'!$P$2:$P$35,'DMG Tables'!$O$2:$O$35)*CBW$1*LOOKUP(CBW$1,'DMG Tables'!$G$2:$G$7,'DMG Tables'!$H$2:$H$7)</f>
        <v>882000000</v>
      </c>
      <c r="CBX32" s="1">
        <f>LOOKUP($A32,'DMG Tables'!$P$2:$P$35,'DMG Tables'!$O$2:$O$35)*CBX$1*LOOKUP(CBX$1,'DMG Tables'!$G$2:$G$7,'DMG Tables'!$H$2:$H$7)</f>
        <v>882420000</v>
      </c>
      <c r="CBY32" s="1">
        <f>LOOKUP($A32,'DMG Tables'!$P$2:$P$35,'DMG Tables'!$O$2:$O$35)*CBY$1*LOOKUP(CBY$1,'DMG Tables'!$G$2:$G$7,'DMG Tables'!$H$2:$H$7)</f>
        <v>882840000</v>
      </c>
      <c r="CBZ32" s="1">
        <f>LOOKUP($A32,'DMG Tables'!$P$2:$P$35,'DMG Tables'!$O$2:$O$35)*CBZ$1*LOOKUP(CBZ$1,'DMG Tables'!$G$2:$G$7,'DMG Tables'!$H$2:$H$7)</f>
        <v>883260000</v>
      </c>
      <c r="CCA32" s="1">
        <f>LOOKUP($A32,'DMG Tables'!$P$2:$P$35,'DMG Tables'!$O$2:$O$35)*CCA$1*LOOKUP(CCA$1,'DMG Tables'!$G$2:$G$7,'DMG Tables'!$H$2:$H$7)</f>
        <v>883680000</v>
      </c>
      <c r="CCB32" s="1">
        <f>LOOKUP($A32,'DMG Tables'!$P$2:$P$35,'DMG Tables'!$O$2:$O$35)*CCB$1*LOOKUP(CCB$1,'DMG Tables'!$G$2:$G$7,'DMG Tables'!$H$2:$H$7)</f>
        <v>884100000</v>
      </c>
      <c r="CCC32" s="1">
        <f>LOOKUP($A32,'DMG Tables'!$P$2:$P$35,'DMG Tables'!$O$2:$O$35)*CCC$1*LOOKUP(CCC$1,'DMG Tables'!$G$2:$G$7,'DMG Tables'!$H$2:$H$7)</f>
        <v>884520000</v>
      </c>
      <c r="CCD32" s="1">
        <f>LOOKUP($A32,'DMG Tables'!$P$2:$P$35,'DMG Tables'!$O$2:$O$35)*CCD$1*LOOKUP(CCD$1,'DMG Tables'!$G$2:$G$7,'DMG Tables'!$H$2:$H$7)</f>
        <v>884940000</v>
      </c>
      <c r="CCE32" s="1">
        <f>LOOKUP($A32,'DMG Tables'!$P$2:$P$35,'DMG Tables'!$O$2:$O$35)*CCE$1*LOOKUP(CCE$1,'DMG Tables'!$G$2:$G$7,'DMG Tables'!$H$2:$H$7)</f>
        <v>885360000</v>
      </c>
      <c r="CCF32" s="1">
        <f>LOOKUP($A32,'DMG Tables'!$P$2:$P$35,'DMG Tables'!$O$2:$O$35)*CCF$1*LOOKUP(CCF$1,'DMG Tables'!$G$2:$G$7,'DMG Tables'!$H$2:$H$7)</f>
        <v>885780000</v>
      </c>
      <c r="CCG32" s="1">
        <f>LOOKUP($A32,'DMG Tables'!$P$2:$P$35,'DMG Tables'!$O$2:$O$35)*CCG$1*LOOKUP(CCG$1,'DMG Tables'!$G$2:$G$7,'DMG Tables'!$H$2:$H$7)</f>
        <v>886200000</v>
      </c>
      <c r="CCH32" s="1">
        <f>LOOKUP($A32,'DMG Tables'!$P$2:$P$35,'DMG Tables'!$O$2:$O$35)*CCH$1*LOOKUP(CCH$1,'DMG Tables'!$G$2:$G$7,'DMG Tables'!$H$2:$H$7)</f>
        <v>886620000</v>
      </c>
      <c r="CCI32" s="1">
        <f>LOOKUP($A32,'DMG Tables'!$P$2:$P$35,'DMG Tables'!$O$2:$O$35)*CCI$1*LOOKUP(CCI$1,'DMG Tables'!$G$2:$G$7,'DMG Tables'!$H$2:$H$7)</f>
        <v>887040000</v>
      </c>
      <c r="CCJ32" s="1">
        <f>LOOKUP($A32,'DMG Tables'!$P$2:$P$35,'DMG Tables'!$O$2:$O$35)*CCJ$1*LOOKUP(CCJ$1,'DMG Tables'!$G$2:$G$7,'DMG Tables'!$H$2:$H$7)</f>
        <v>887460000</v>
      </c>
      <c r="CCK32" s="1">
        <f>LOOKUP($A32,'DMG Tables'!$P$2:$P$35,'DMG Tables'!$O$2:$O$35)*CCK$1*LOOKUP(CCK$1,'DMG Tables'!$G$2:$G$7,'DMG Tables'!$H$2:$H$7)</f>
        <v>887880000</v>
      </c>
      <c r="CCL32" s="1">
        <f>LOOKUP($A32,'DMG Tables'!$P$2:$P$35,'DMG Tables'!$O$2:$O$35)*CCL$1*LOOKUP(CCL$1,'DMG Tables'!$G$2:$G$7,'DMG Tables'!$H$2:$H$7)</f>
        <v>888300000</v>
      </c>
      <c r="CCM32" s="1">
        <f>LOOKUP($A32,'DMG Tables'!$P$2:$P$35,'DMG Tables'!$O$2:$O$35)*CCM$1*LOOKUP(CCM$1,'DMG Tables'!$G$2:$G$7,'DMG Tables'!$H$2:$H$7)</f>
        <v>888720000</v>
      </c>
      <c r="CCN32" s="1">
        <f>LOOKUP($A32,'DMG Tables'!$P$2:$P$35,'DMG Tables'!$O$2:$O$35)*CCN$1*LOOKUP(CCN$1,'DMG Tables'!$G$2:$G$7,'DMG Tables'!$H$2:$H$7)</f>
        <v>889140000</v>
      </c>
      <c r="CCO32" s="1">
        <f>LOOKUP($A32,'DMG Tables'!$P$2:$P$35,'DMG Tables'!$O$2:$O$35)*CCO$1*LOOKUP(CCO$1,'DMG Tables'!$G$2:$G$7,'DMG Tables'!$H$2:$H$7)</f>
        <v>889560000</v>
      </c>
      <c r="CCP32" s="1">
        <f>LOOKUP($A32,'DMG Tables'!$P$2:$P$35,'DMG Tables'!$O$2:$O$35)*CCP$1*LOOKUP(CCP$1,'DMG Tables'!$G$2:$G$7,'DMG Tables'!$H$2:$H$7)</f>
        <v>889980000</v>
      </c>
      <c r="CCQ32" s="1">
        <f>LOOKUP($A32,'DMG Tables'!$P$2:$P$35,'DMG Tables'!$O$2:$O$35)*CCQ$1*LOOKUP(CCQ$1,'DMG Tables'!$G$2:$G$7,'DMG Tables'!$H$2:$H$7)</f>
        <v>890400000</v>
      </c>
      <c r="CCR32" s="1">
        <f>LOOKUP($A32,'DMG Tables'!$P$2:$P$35,'DMG Tables'!$O$2:$O$35)*CCR$1*LOOKUP(CCR$1,'DMG Tables'!$G$2:$G$7,'DMG Tables'!$H$2:$H$7)</f>
        <v>890820000</v>
      </c>
      <c r="CCS32" s="1">
        <f>LOOKUP($A32,'DMG Tables'!$P$2:$P$35,'DMG Tables'!$O$2:$O$35)*CCS$1*LOOKUP(CCS$1,'DMG Tables'!$G$2:$G$7,'DMG Tables'!$H$2:$H$7)</f>
        <v>891240000</v>
      </c>
      <c r="CCT32" s="1">
        <f>LOOKUP($A32,'DMG Tables'!$P$2:$P$35,'DMG Tables'!$O$2:$O$35)*CCT$1*LOOKUP(CCT$1,'DMG Tables'!$G$2:$G$7,'DMG Tables'!$H$2:$H$7)</f>
        <v>891660000</v>
      </c>
      <c r="CCU32" s="1">
        <f>LOOKUP($A32,'DMG Tables'!$P$2:$P$35,'DMG Tables'!$O$2:$O$35)*CCU$1*LOOKUP(CCU$1,'DMG Tables'!$G$2:$G$7,'DMG Tables'!$H$2:$H$7)</f>
        <v>892080000</v>
      </c>
      <c r="CCV32" s="1">
        <f>LOOKUP($A32,'DMG Tables'!$P$2:$P$35,'DMG Tables'!$O$2:$O$35)*CCV$1*LOOKUP(CCV$1,'DMG Tables'!$G$2:$G$7,'DMG Tables'!$H$2:$H$7)</f>
        <v>892500000</v>
      </c>
      <c r="CCW32" s="1">
        <f>LOOKUP($A32,'DMG Tables'!$P$2:$P$35,'DMG Tables'!$O$2:$O$35)*CCW$1*LOOKUP(CCW$1,'DMG Tables'!$G$2:$G$7,'DMG Tables'!$H$2:$H$7)</f>
        <v>892920000</v>
      </c>
      <c r="CCX32" s="1">
        <f>LOOKUP($A32,'DMG Tables'!$P$2:$P$35,'DMG Tables'!$O$2:$O$35)*CCX$1*LOOKUP(CCX$1,'DMG Tables'!$G$2:$G$7,'DMG Tables'!$H$2:$H$7)</f>
        <v>893340000</v>
      </c>
      <c r="CCY32" s="1">
        <f>LOOKUP($A32,'DMG Tables'!$P$2:$P$35,'DMG Tables'!$O$2:$O$35)*CCY$1*LOOKUP(CCY$1,'DMG Tables'!$G$2:$G$7,'DMG Tables'!$H$2:$H$7)</f>
        <v>893760000</v>
      </c>
      <c r="CCZ32" s="1">
        <f>LOOKUP($A32,'DMG Tables'!$P$2:$P$35,'DMG Tables'!$O$2:$O$35)*CCZ$1*LOOKUP(CCZ$1,'DMG Tables'!$G$2:$G$7,'DMG Tables'!$H$2:$H$7)</f>
        <v>894180000</v>
      </c>
      <c r="CDA32" s="1">
        <f>LOOKUP($A32,'DMG Tables'!$P$2:$P$35,'DMG Tables'!$O$2:$O$35)*CDA$1*LOOKUP(CDA$1,'DMG Tables'!$G$2:$G$7,'DMG Tables'!$H$2:$H$7)</f>
        <v>894600000</v>
      </c>
      <c r="CDB32" s="1">
        <f>LOOKUP($A32,'DMG Tables'!$P$2:$P$35,'DMG Tables'!$O$2:$O$35)*CDB$1*LOOKUP(CDB$1,'DMG Tables'!$G$2:$G$7,'DMG Tables'!$H$2:$H$7)</f>
        <v>895020000</v>
      </c>
      <c r="CDC32" s="1">
        <f>LOOKUP($A32,'DMG Tables'!$P$2:$P$35,'DMG Tables'!$O$2:$O$35)*CDC$1*LOOKUP(CDC$1,'DMG Tables'!$G$2:$G$7,'DMG Tables'!$H$2:$H$7)</f>
        <v>895440000</v>
      </c>
      <c r="CDD32" s="1">
        <f>LOOKUP($A32,'DMG Tables'!$P$2:$P$35,'DMG Tables'!$O$2:$O$35)*CDD$1*LOOKUP(CDD$1,'DMG Tables'!$G$2:$G$7,'DMG Tables'!$H$2:$H$7)</f>
        <v>895860000</v>
      </c>
      <c r="CDE32" s="1">
        <f>LOOKUP($A32,'DMG Tables'!$P$2:$P$35,'DMG Tables'!$O$2:$O$35)*CDE$1*LOOKUP(CDE$1,'DMG Tables'!$G$2:$G$7,'DMG Tables'!$H$2:$H$7)</f>
        <v>896280000</v>
      </c>
      <c r="CDF32" s="1">
        <f>LOOKUP($A32,'DMG Tables'!$P$2:$P$35,'DMG Tables'!$O$2:$O$35)*CDF$1*LOOKUP(CDF$1,'DMG Tables'!$G$2:$G$7,'DMG Tables'!$H$2:$H$7)</f>
        <v>896700000</v>
      </c>
      <c r="CDG32" s="1">
        <f>LOOKUP($A32,'DMG Tables'!$P$2:$P$35,'DMG Tables'!$O$2:$O$35)*CDG$1*LOOKUP(CDG$1,'DMG Tables'!$G$2:$G$7,'DMG Tables'!$H$2:$H$7)</f>
        <v>897120000</v>
      </c>
      <c r="CDH32" s="1">
        <f>LOOKUP($A32,'DMG Tables'!$P$2:$P$35,'DMG Tables'!$O$2:$O$35)*CDH$1*LOOKUP(CDH$1,'DMG Tables'!$G$2:$G$7,'DMG Tables'!$H$2:$H$7)</f>
        <v>897540000</v>
      </c>
      <c r="CDI32" s="1">
        <f>LOOKUP($A32,'DMG Tables'!$P$2:$P$35,'DMG Tables'!$O$2:$O$35)*CDI$1*LOOKUP(CDI$1,'DMG Tables'!$G$2:$G$7,'DMG Tables'!$H$2:$H$7)</f>
        <v>897960000</v>
      </c>
      <c r="CDJ32" s="1">
        <f>LOOKUP($A32,'DMG Tables'!$P$2:$P$35,'DMG Tables'!$O$2:$O$35)*CDJ$1*LOOKUP(CDJ$1,'DMG Tables'!$G$2:$G$7,'DMG Tables'!$H$2:$H$7)</f>
        <v>898380000</v>
      </c>
      <c r="CDK32" s="1">
        <f>LOOKUP($A32,'DMG Tables'!$P$2:$P$35,'DMG Tables'!$O$2:$O$35)*CDK$1*LOOKUP(CDK$1,'DMG Tables'!$G$2:$G$7,'DMG Tables'!$H$2:$H$7)</f>
        <v>898800000</v>
      </c>
      <c r="CDL32" s="1">
        <f>LOOKUP($A32,'DMG Tables'!$P$2:$P$35,'DMG Tables'!$O$2:$O$35)*CDL$1*LOOKUP(CDL$1,'DMG Tables'!$G$2:$G$7,'DMG Tables'!$H$2:$H$7)</f>
        <v>899220000</v>
      </c>
      <c r="CDM32" s="1">
        <f>LOOKUP($A32,'DMG Tables'!$P$2:$P$35,'DMG Tables'!$O$2:$O$35)*CDM$1*LOOKUP(CDM$1,'DMG Tables'!$G$2:$G$7,'DMG Tables'!$H$2:$H$7)</f>
        <v>899640000</v>
      </c>
      <c r="CDN32" s="1">
        <f>LOOKUP($A32,'DMG Tables'!$P$2:$P$35,'DMG Tables'!$O$2:$O$35)*CDN$1*LOOKUP(CDN$1,'DMG Tables'!$G$2:$G$7,'DMG Tables'!$H$2:$H$7)</f>
        <v>900060000</v>
      </c>
      <c r="CDO32" s="1">
        <f>LOOKUP($A32,'DMG Tables'!$P$2:$P$35,'DMG Tables'!$O$2:$O$35)*CDO$1*LOOKUP(CDO$1,'DMG Tables'!$G$2:$G$7,'DMG Tables'!$H$2:$H$7)</f>
        <v>900480000</v>
      </c>
      <c r="CDP32" s="1">
        <f>LOOKUP($A32,'DMG Tables'!$P$2:$P$35,'DMG Tables'!$O$2:$O$35)*CDP$1*LOOKUP(CDP$1,'DMG Tables'!$G$2:$G$7,'DMG Tables'!$H$2:$H$7)</f>
        <v>900900000</v>
      </c>
      <c r="CDQ32" s="1">
        <f>LOOKUP($A32,'DMG Tables'!$P$2:$P$35,'DMG Tables'!$O$2:$O$35)*CDQ$1*LOOKUP(CDQ$1,'DMG Tables'!$G$2:$G$7,'DMG Tables'!$H$2:$H$7)</f>
        <v>901320000</v>
      </c>
      <c r="CDR32" s="1">
        <f>LOOKUP($A32,'DMG Tables'!$P$2:$P$35,'DMG Tables'!$O$2:$O$35)*CDR$1*LOOKUP(CDR$1,'DMG Tables'!$G$2:$G$7,'DMG Tables'!$H$2:$H$7)</f>
        <v>901740000</v>
      </c>
      <c r="CDS32" s="1">
        <f>LOOKUP($A32,'DMG Tables'!$P$2:$P$35,'DMG Tables'!$O$2:$O$35)*CDS$1*LOOKUP(CDS$1,'DMG Tables'!$G$2:$G$7,'DMG Tables'!$H$2:$H$7)</f>
        <v>902160000</v>
      </c>
      <c r="CDT32" s="1">
        <f>LOOKUP($A32,'DMG Tables'!$P$2:$P$35,'DMG Tables'!$O$2:$O$35)*CDT$1*LOOKUP(CDT$1,'DMG Tables'!$G$2:$G$7,'DMG Tables'!$H$2:$H$7)</f>
        <v>902580000</v>
      </c>
      <c r="CDU32" s="1">
        <f>LOOKUP($A32,'DMG Tables'!$P$2:$P$35,'DMG Tables'!$O$2:$O$35)*CDU$1*LOOKUP(CDU$1,'DMG Tables'!$G$2:$G$7,'DMG Tables'!$H$2:$H$7)</f>
        <v>903000000</v>
      </c>
      <c r="CDV32" s="1">
        <f>LOOKUP($A32,'DMG Tables'!$P$2:$P$35,'DMG Tables'!$O$2:$O$35)*CDV$1*LOOKUP(CDV$1,'DMG Tables'!$G$2:$G$7,'DMG Tables'!$H$2:$H$7)</f>
        <v>903420000</v>
      </c>
      <c r="CDW32" s="1">
        <f>LOOKUP($A32,'DMG Tables'!$P$2:$P$35,'DMG Tables'!$O$2:$O$35)*CDW$1*LOOKUP(CDW$1,'DMG Tables'!$G$2:$G$7,'DMG Tables'!$H$2:$H$7)</f>
        <v>903840000</v>
      </c>
      <c r="CDX32" s="1">
        <f>LOOKUP($A32,'DMG Tables'!$P$2:$P$35,'DMG Tables'!$O$2:$O$35)*CDX$1*LOOKUP(CDX$1,'DMG Tables'!$G$2:$G$7,'DMG Tables'!$H$2:$H$7)</f>
        <v>904260000</v>
      </c>
      <c r="CDY32" s="1">
        <f>LOOKUP($A32,'DMG Tables'!$P$2:$P$35,'DMG Tables'!$O$2:$O$35)*CDY$1*LOOKUP(CDY$1,'DMG Tables'!$G$2:$G$7,'DMG Tables'!$H$2:$H$7)</f>
        <v>904680000</v>
      </c>
      <c r="CDZ32" s="1">
        <f>LOOKUP($A32,'DMG Tables'!$P$2:$P$35,'DMG Tables'!$O$2:$O$35)*CDZ$1*LOOKUP(CDZ$1,'DMG Tables'!$G$2:$G$7,'DMG Tables'!$H$2:$H$7)</f>
        <v>905100000</v>
      </c>
      <c r="CEA32" s="1">
        <f>LOOKUP($A32,'DMG Tables'!$P$2:$P$35,'DMG Tables'!$O$2:$O$35)*CEA$1*LOOKUP(CEA$1,'DMG Tables'!$G$2:$G$7,'DMG Tables'!$H$2:$H$7)</f>
        <v>905520000</v>
      </c>
      <c r="CEB32" s="1">
        <f>LOOKUP($A32,'DMG Tables'!$P$2:$P$35,'DMG Tables'!$O$2:$O$35)*CEB$1*LOOKUP(CEB$1,'DMG Tables'!$G$2:$G$7,'DMG Tables'!$H$2:$H$7)</f>
        <v>905940000</v>
      </c>
      <c r="CEC32" s="1">
        <f>LOOKUP($A32,'DMG Tables'!$P$2:$P$35,'DMG Tables'!$O$2:$O$35)*CEC$1*LOOKUP(CEC$1,'DMG Tables'!$G$2:$G$7,'DMG Tables'!$H$2:$H$7)</f>
        <v>906360000</v>
      </c>
      <c r="CED32" s="1">
        <f>LOOKUP($A32,'DMG Tables'!$P$2:$P$35,'DMG Tables'!$O$2:$O$35)*CED$1*LOOKUP(CED$1,'DMG Tables'!$G$2:$G$7,'DMG Tables'!$H$2:$H$7)</f>
        <v>906780000</v>
      </c>
      <c r="CEE32" s="1">
        <f>LOOKUP($A32,'DMG Tables'!$P$2:$P$35,'DMG Tables'!$O$2:$O$35)*CEE$1*LOOKUP(CEE$1,'DMG Tables'!$G$2:$G$7,'DMG Tables'!$H$2:$H$7)</f>
        <v>907200000</v>
      </c>
      <c r="CEF32" s="1">
        <f>LOOKUP($A32,'DMG Tables'!$P$2:$P$35,'DMG Tables'!$O$2:$O$35)*CEF$1*LOOKUP(CEF$1,'DMG Tables'!$G$2:$G$7,'DMG Tables'!$H$2:$H$7)</f>
        <v>907620000</v>
      </c>
      <c r="CEG32" s="1">
        <f>LOOKUP($A32,'DMG Tables'!$P$2:$P$35,'DMG Tables'!$O$2:$O$35)*CEG$1*LOOKUP(CEG$1,'DMG Tables'!$G$2:$G$7,'DMG Tables'!$H$2:$H$7)</f>
        <v>908040000</v>
      </c>
      <c r="CEH32" s="1">
        <f>LOOKUP($A32,'DMG Tables'!$P$2:$P$35,'DMG Tables'!$O$2:$O$35)*CEH$1*LOOKUP(CEH$1,'DMG Tables'!$G$2:$G$7,'DMG Tables'!$H$2:$H$7)</f>
        <v>908460000</v>
      </c>
      <c r="CEI32" s="1">
        <f>LOOKUP($A32,'DMG Tables'!$P$2:$P$35,'DMG Tables'!$O$2:$O$35)*CEI$1*LOOKUP(CEI$1,'DMG Tables'!$G$2:$G$7,'DMG Tables'!$H$2:$H$7)</f>
        <v>908880000</v>
      </c>
      <c r="CEJ32" s="1">
        <f>LOOKUP($A32,'DMG Tables'!$P$2:$P$35,'DMG Tables'!$O$2:$O$35)*CEJ$1*LOOKUP(CEJ$1,'DMG Tables'!$G$2:$G$7,'DMG Tables'!$H$2:$H$7)</f>
        <v>909300000</v>
      </c>
      <c r="CEK32" s="1">
        <f>LOOKUP($A32,'DMG Tables'!$P$2:$P$35,'DMG Tables'!$O$2:$O$35)*CEK$1*LOOKUP(CEK$1,'DMG Tables'!$G$2:$G$7,'DMG Tables'!$H$2:$H$7)</f>
        <v>909720000</v>
      </c>
      <c r="CEL32" s="1">
        <f>LOOKUP($A32,'DMG Tables'!$P$2:$P$35,'DMG Tables'!$O$2:$O$35)*CEL$1*LOOKUP(CEL$1,'DMG Tables'!$G$2:$G$7,'DMG Tables'!$H$2:$H$7)</f>
        <v>910140000</v>
      </c>
      <c r="CEM32" s="1">
        <f>LOOKUP($A32,'DMG Tables'!$P$2:$P$35,'DMG Tables'!$O$2:$O$35)*CEM$1*LOOKUP(CEM$1,'DMG Tables'!$G$2:$G$7,'DMG Tables'!$H$2:$H$7)</f>
        <v>910560000</v>
      </c>
      <c r="CEN32" s="1">
        <f>LOOKUP($A32,'DMG Tables'!$P$2:$P$35,'DMG Tables'!$O$2:$O$35)*CEN$1*LOOKUP(CEN$1,'DMG Tables'!$G$2:$G$7,'DMG Tables'!$H$2:$H$7)</f>
        <v>910980000</v>
      </c>
      <c r="CEO32" s="1">
        <f>LOOKUP($A32,'DMG Tables'!$P$2:$P$35,'DMG Tables'!$O$2:$O$35)*CEO$1*LOOKUP(CEO$1,'DMG Tables'!$G$2:$G$7,'DMG Tables'!$H$2:$H$7)</f>
        <v>911400000</v>
      </c>
      <c r="CEP32" s="1">
        <f>LOOKUP($A32,'DMG Tables'!$P$2:$P$35,'DMG Tables'!$O$2:$O$35)*CEP$1*LOOKUP(CEP$1,'DMG Tables'!$G$2:$G$7,'DMG Tables'!$H$2:$H$7)</f>
        <v>911820000</v>
      </c>
      <c r="CEQ32" s="1">
        <f>LOOKUP($A32,'DMG Tables'!$P$2:$P$35,'DMG Tables'!$O$2:$O$35)*CEQ$1*LOOKUP(CEQ$1,'DMG Tables'!$G$2:$G$7,'DMG Tables'!$H$2:$H$7)</f>
        <v>912240000</v>
      </c>
      <c r="CER32" s="1">
        <f>LOOKUP($A32,'DMG Tables'!$P$2:$P$35,'DMG Tables'!$O$2:$O$35)*CER$1*LOOKUP(CER$1,'DMG Tables'!$G$2:$G$7,'DMG Tables'!$H$2:$H$7)</f>
        <v>912660000</v>
      </c>
      <c r="CES32" s="1">
        <f>LOOKUP($A32,'DMG Tables'!$P$2:$P$35,'DMG Tables'!$O$2:$O$35)*CES$1*LOOKUP(CES$1,'DMG Tables'!$G$2:$G$7,'DMG Tables'!$H$2:$H$7)</f>
        <v>913080000</v>
      </c>
      <c r="CET32" s="1">
        <f>LOOKUP($A32,'DMG Tables'!$P$2:$P$35,'DMG Tables'!$O$2:$O$35)*CET$1*LOOKUP(CET$1,'DMG Tables'!$G$2:$G$7,'DMG Tables'!$H$2:$H$7)</f>
        <v>913500000</v>
      </c>
      <c r="CEU32" s="1">
        <f>LOOKUP($A32,'DMG Tables'!$P$2:$P$35,'DMG Tables'!$O$2:$O$35)*CEU$1*LOOKUP(CEU$1,'DMG Tables'!$G$2:$G$7,'DMG Tables'!$H$2:$H$7)</f>
        <v>913920000</v>
      </c>
      <c r="CEV32" s="1">
        <f>LOOKUP($A32,'DMG Tables'!$P$2:$P$35,'DMG Tables'!$O$2:$O$35)*CEV$1*LOOKUP(CEV$1,'DMG Tables'!$G$2:$G$7,'DMG Tables'!$H$2:$H$7)</f>
        <v>914340000</v>
      </c>
      <c r="CEW32" s="1">
        <f>LOOKUP($A32,'DMG Tables'!$P$2:$P$35,'DMG Tables'!$O$2:$O$35)*CEW$1*LOOKUP(CEW$1,'DMG Tables'!$G$2:$G$7,'DMG Tables'!$H$2:$H$7)</f>
        <v>914760000</v>
      </c>
      <c r="CEX32" s="1">
        <f>LOOKUP($A32,'DMG Tables'!$P$2:$P$35,'DMG Tables'!$O$2:$O$35)*CEX$1*LOOKUP(CEX$1,'DMG Tables'!$G$2:$G$7,'DMG Tables'!$H$2:$H$7)</f>
        <v>915180000</v>
      </c>
      <c r="CEY32" s="1">
        <f>LOOKUP($A32,'DMG Tables'!$P$2:$P$35,'DMG Tables'!$O$2:$O$35)*CEY$1*LOOKUP(CEY$1,'DMG Tables'!$G$2:$G$7,'DMG Tables'!$H$2:$H$7)</f>
        <v>915600000</v>
      </c>
      <c r="CEZ32" s="1">
        <f>LOOKUP($A32,'DMG Tables'!$P$2:$P$35,'DMG Tables'!$O$2:$O$35)*CEZ$1*LOOKUP(CEZ$1,'DMG Tables'!$G$2:$G$7,'DMG Tables'!$H$2:$H$7)</f>
        <v>916020000</v>
      </c>
      <c r="CFA32" s="1">
        <f>LOOKUP($A32,'DMG Tables'!$P$2:$P$35,'DMG Tables'!$O$2:$O$35)*CFA$1*LOOKUP(CFA$1,'DMG Tables'!$G$2:$G$7,'DMG Tables'!$H$2:$H$7)</f>
        <v>916440000</v>
      </c>
      <c r="CFB32" s="1">
        <f>LOOKUP($A32,'DMG Tables'!$P$2:$P$35,'DMG Tables'!$O$2:$O$35)*CFB$1*LOOKUP(CFB$1,'DMG Tables'!$G$2:$G$7,'DMG Tables'!$H$2:$H$7)</f>
        <v>916860000</v>
      </c>
      <c r="CFC32" s="1">
        <f>LOOKUP($A32,'DMG Tables'!$P$2:$P$35,'DMG Tables'!$O$2:$O$35)*CFC$1*LOOKUP(CFC$1,'DMG Tables'!$G$2:$G$7,'DMG Tables'!$H$2:$H$7)</f>
        <v>917280000</v>
      </c>
      <c r="CFD32" s="1">
        <f>LOOKUP($A32,'DMG Tables'!$P$2:$P$35,'DMG Tables'!$O$2:$O$35)*CFD$1*LOOKUP(CFD$1,'DMG Tables'!$G$2:$G$7,'DMG Tables'!$H$2:$H$7)</f>
        <v>917700000</v>
      </c>
      <c r="CFE32" s="1">
        <f>LOOKUP($A32,'DMG Tables'!$P$2:$P$35,'DMG Tables'!$O$2:$O$35)*CFE$1*LOOKUP(CFE$1,'DMG Tables'!$G$2:$G$7,'DMG Tables'!$H$2:$H$7)</f>
        <v>918120000</v>
      </c>
      <c r="CFF32" s="1">
        <f>LOOKUP($A32,'DMG Tables'!$P$2:$P$35,'DMG Tables'!$O$2:$O$35)*CFF$1*LOOKUP(CFF$1,'DMG Tables'!$G$2:$G$7,'DMG Tables'!$H$2:$H$7)</f>
        <v>918540000</v>
      </c>
      <c r="CFG32" s="1">
        <f>LOOKUP($A32,'DMG Tables'!$P$2:$P$35,'DMG Tables'!$O$2:$O$35)*CFG$1*LOOKUP(CFG$1,'DMG Tables'!$G$2:$G$7,'DMG Tables'!$H$2:$H$7)</f>
        <v>918960000</v>
      </c>
      <c r="CFH32" s="1">
        <f>LOOKUP($A32,'DMG Tables'!$P$2:$P$35,'DMG Tables'!$O$2:$O$35)*CFH$1*LOOKUP(CFH$1,'DMG Tables'!$G$2:$G$7,'DMG Tables'!$H$2:$H$7)</f>
        <v>919380000</v>
      </c>
      <c r="CFI32" s="1">
        <f>LOOKUP($A32,'DMG Tables'!$P$2:$P$35,'DMG Tables'!$O$2:$O$35)*CFI$1*LOOKUP(CFI$1,'DMG Tables'!$G$2:$G$7,'DMG Tables'!$H$2:$H$7)</f>
        <v>919800000</v>
      </c>
      <c r="CFJ32" s="1">
        <f>LOOKUP($A32,'DMG Tables'!$P$2:$P$35,'DMG Tables'!$O$2:$O$35)*CFJ$1*LOOKUP(CFJ$1,'DMG Tables'!$G$2:$G$7,'DMG Tables'!$H$2:$H$7)</f>
        <v>920220000</v>
      </c>
      <c r="CFK32" s="1">
        <f>LOOKUP($A32,'DMG Tables'!$P$2:$P$35,'DMG Tables'!$O$2:$O$35)*CFK$1*LOOKUP(CFK$1,'DMG Tables'!$G$2:$G$7,'DMG Tables'!$H$2:$H$7)</f>
        <v>920640000</v>
      </c>
      <c r="CFL32" s="1">
        <f>LOOKUP($A32,'DMG Tables'!$P$2:$P$35,'DMG Tables'!$O$2:$O$35)*CFL$1*LOOKUP(CFL$1,'DMG Tables'!$G$2:$G$7,'DMG Tables'!$H$2:$H$7)</f>
        <v>921060000</v>
      </c>
      <c r="CFM32" s="1">
        <f>LOOKUP($A32,'DMG Tables'!$P$2:$P$35,'DMG Tables'!$O$2:$O$35)*CFM$1*LOOKUP(CFM$1,'DMG Tables'!$G$2:$G$7,'DMG Tables'!$H$2:$H$7)</f>
        <v>921480000</v>
      </c>
      <c r="CFN32" s="1">
        <f>LOOKUP($A32,'DMG Tables'!$P$2:$P$35,'DMG Tables'!$O$2:$O$35)*CFN$1*LOOKUP(CFN$1,'DMG Tables'!$G$2:$G$7,'DMG Tables'!$H$2:$H$7)</f>
        <v>921900000</v>
      </c>
      <c r="CFO32" s="1">
        <f>LOOKUP($A32,'DMG Tables'!$P$2:$P$35,'DMG Tables'!$O$2:$O$35)*CFO$1*LOOKUP(CFO$1,'DMG Tables'!$G$2:$G$7,'DMG Tables'!$H$2:$H$7)</f>
        <v>922320000</v>
      </c>
      <c r="CFP32" s="1">
        <f>LOOKUP($A32,'DMG Tables'!$P$2:$P$35,'DMG Tables'!$O$2:$O$35)*CFP$1*LOOKUP(CFP$1,'DMG Tables'!$G$2:$G$7,'DMG Tables'!$H$2:$H$7)</f>
        <v>922740000</v>
      </c>
      <c r="CFQ32" s="1">
        <f>LOOKUP($A32,'DMG Tables'!$P$2:$P$35,'DMG Tables'!$O$2:$O$35)*CFQ$1*LOOKUP(CFQ$1,'DMG Tables'!$G$2:$G$7,'DMG Tables'!$H$2:$H$7)</f>
        <v>923160000</v>
      </c>
      <c r="CFR32" s="1">
        <f>LOOKUP($A32,'DMG Tables'!$P$2:$P$35,'DMG Tables'!$O$2:$O$35)*CFR$1*LOOKUP(CFR$1,'DMG Tables'!$G$2:$G$7,'DMG Tables'!$H$2:$H$7)</f>
        <v>923580000</v>
      </c>
      <c r="CFS32" s="1">
        <f>LOOKUP($A32,'DMG Tables'!$P$2:$P$35,'DMG Tables'!$O$2:$O$35)*CFS$1*LOOKUP(CFS$1,'DMG Tables'!$G$2:$G$7,'DMG Tables'!$H$2:$H$7)</f>
        <v>924000000</v>
      </c>
      <c r="CFT32" s="1">
        <f>LOOKUP($A32,'DMG Tables'!$P$2:$P$35,'DMG Tables'!$O$2:$O$35)*CFT$1*LOOKUP(CFT$1,'DMG Tables'!$G$2:$G$7,'DMG Tables'!$H$2:$H$7)</f>
        <v>924420000</v>
      </c>
      <c r="CFU32" s="1">
        <f>LOOKUP($A32,'DMG Tables'!$P$2:$P$35,'DMG Tables'!$O$2:$O$35)*CFU$1*LOOKUP(CFU$1,'DMG Tables'!$G$2:$G$7,'DMG Tables'!$H$2:$H$7)</f>
        <v>924840000</v>
      </c>
      <c r="CFV32" s="1">
        <f>LOOKUP($A32,'DMG Tables'!$P$2:$P$35,'DMG Tables'!$O$2:$O$35)*CFV$1*LOOKUP(CFV$1,'DMG Tables'!$G$2:$G$7,'DMG Tables'!$H$2:$H$7)</f>
        <v>925260000</v>
      </c>
      <c r="CFW32" s="1">
        <f>LOOKUP($A32,'DMG Tables'!$P$2:$P$35,'DMG Tables'!$O$2:$O$35)*CFW$1*LOOKUP(CFW$1,'DMG Tables'!$G$2:$G$7,'DMG Tables'!$H$2:$H$7)</f>
        <v>925680000</v>
      </c>
      <c r="CFX32" s="1">
        <f>LOOKUP($A32,'DMG Tables'!$P$2:$P$35,'DMG Tables'!$O$2:$O$35)*CFX$1*LOOKUP(CFX$1,'DMG Tables'!$G$2:$G$7,'DMG Tables'!$H$2:$H$7)</f>
        <v>926100000</v>
      </c>
      <c r="CFY32" s="1">
        <f>LOOKUP($A32,'DMG Tables'!$P$2:$P$35,'DMG Tables'!$O$2:$O$35)*CFY$1*LOOKUP(CFY$1,'DMG Tables'!$G$2:$G$7,'DMG Tables'!$H$2:$H$7)</f>
        <v>926520000</v>
      </c>
      <c r="CFZ32" s="1">
        <f>LOOKUP($A32,'DMG Tables'!$P$2:$P$35,'DMG Tables'!$O$2:$O$35)*CFZ$1*LOOKUP(CFZ$1,'DMG Tables'!$G$2:$G$7,'DMG Tables'!$H$2:$H$7)</f>
        <v>926940000</v>
      </c>
      <c r="CGA32" s="1">
        <f>LOOKUP($A32,'DMG Tables'!$P$2:$P$35,'DMG Tables'!$O$2:$O$35)*CGA$1*LOOKUP(CGA$1,'DMG Tables'!$G$2:$G$7,'DMG Tables'!$H$2:$H$7)</f>
        <v>927360000</v>
      </c>
      <c r="CGB32" s="1">
        <f>LOOKUP($A32,'DMG Tables'!$P$2:$P$35,'DMG Tables'!$O$2:$O$35)*CGB$1*LOOKUP(CGB$1,'DMG Tables'!$G$2:$G$7,'DMG Tables'!$H$2:$H$7)</f>
        <v>927780000</v>
      </c>
      <c r="CGC32" s="1">
        <f>LOOKUP($A32,'DMG Tables'!$P$2:$P$35,'DMG Tables'!$O$2:$O$35)*CGC$1*LOOKUP(CGC$1,'DMG Tables'!$G$2:$G$7,'DMG Tables'!$H$2:$H$7)</f>
        <v>928200000</v>
      </c>
      <c r="CGD32" s="1">
        <f>LOOKUP($A32,'DMG Tables'!$P$2:$P$35,'DMG Tables'!$O$2:$O$35)*CGD$1*LOOKUP(CGD$1,'DMG Tables'!$G$2:$G$7,'DMG Tables'!$H$2:$H$7)</f>
        <v>928620000</v>
      </c>
      <c r="CGE32" s="1">
        <f>LOOKUP($A32,'DMG Tables'!$P$2:$P$35,'DMG Tables'!$O$2:$O$35)*CGE$1*LOOKUP(CGE$1,'DMG Tables'!$G$2:$G$7,'DMG Tables'!$H$2:$H$7)</f>
        <v>929040000</v>
      </c>
      <c r="CGF32" s="1">
        <f>LOOKUP($A32,'DMG Tables'!$P$2:$P$35,'DMG Tables'!$O$2:$O$35)*CGF$1*LOOKUP(CGF$1,'DMG Tables'!$G$2:$G$7,'DMG Tables'!$H$2:$H$7)</f>
        <v>929460000</v>
      </c>
      <c r="CGG32" s="1">
        <f>LOOKUP($A32,'DMG Tables'!$P$2:$P$35,'DMG Tables'!$O$2:$O$35)*CGG$1*LOOKUP(CGG$1,'DMG Tables'!$G$2:$G$7,'DMG Tables'!$H$2:$H$7)</f>
        <v>929880000</v>
      </c>
      <c r="CGH32" s="1">
        <f>LOOKUP($A32,'DMG Tables'!$P$2:$P$35,'DMG Tables'!$O$2:$O$35)*CGH$1*LOOKUP(CGH$1,'DMG Tables'!$G$2:$G$7,'DMG Tables'!$H$2:$H$7)</f>
        <v>930300000</v>
      </c>
      <c r="CGI32" s="1">
        <f>LOOKUP($A32,'DMG Tables'!$P$2:$P$35,'DMG Tables'!$O$2:$O$35)*CGI$1*LOOKUP(CGI$1,'DMG Tables'!$G$2:$G$7,'DMG Tables'!$H$2:$H$7)</f>
        <v>930720000</v>
      </c>
      <c r="CGJ32" s="1">
        <f>LOOKUP($A32,'DMG Tables'!$P$2:$P$35,'DMG Tables'!$O$2:$O$35)*CGJ$1*LOOKUP(CGJ$1,'DMG Tables'!$G$2:$G$7,'DMG Tables'!$H$2:$H$7)</f>
        <v>931140000</v>
      </c>
      <c r="CGK32" s="1">
        <f>LOOKUP($A32,'DMG Tables'!$P$2:$P$35,'DMG Tables'!$O$2:$O$35)*CGK$1*LOOKUP(CGK$1,'DMG Tables'!$G$2:$G$7,'DMG Tables'!$H$2:$H$7)</f>
        <v>931560000</v>
      </c>
      <c r="CGL32" s="1">
        <f>LOOKUP($A32,'DMG Tables'!$P$2:$P$35,'DMG Tables'!$O$2:$O$35)*CGL$1*LOOKUP(CGL$1,'DMG Tables'!$G$2:$G$7,'DMG Tables'!$H$2:$H$7)</f>
        <v>931980000</v>
      </c>
      <c r="CGM32" s="1">
        <f>LOOKUP($A32,'DMG Tables'!$P$2:$P$35,'DMG Tables'!$O$2:$O$35)*CGM$1*LOOKUP(CGM$1,'DMG Tables'!$G$2:$G$7,'DMG Tables'!$H$2:$H$7)</f>
        <v>932400000</v>
      </c>
      <c r="CGN32" s="1">
        <f>LOOKUP($A32,'DMG Tables'!$P$2:$P$35,'DMG Tables'!$O$2:$O$35)*CGN$1*LOOKUP(CGN$1,'DMG Tables'!$G$2:$G$7,'DMG Tables'!$H$2:$H$7)</f>
        <v>932820000</v>
      </c>
      <c r="CGO32" s="1">
        <f>LOOKUP($A32,'DMG Tables'!$P$2:$P$35,'DMG Tables'!$O$2:$O$35)*CGO$1*LOOKUP(CGO$1,'DMG Tables'!$G$2:$G$7,'DMG Tables'!$H$2:$H$7)</f>
        <v>933240000</v>
      </c>
      <c r="CGP32" s="1">
        <f>LOOKUP($A32,'DMG Tables'!$P$2:$P$35,'DMG Tables'!$O$2:$O$35)*CGP$1*LOOKUP(CGP$1,'DMG Tables'!$G$2:$G$7,'DMG Tables'!$H$2:$H$7)</f>
        <v>933660000</v>
      </c>
      <c r="CGQ32" s="1">
        <f>LOOKUP($A32,'DMG Tables'!$P$2:$P$35,'DMG Tables'!$O$2:$O$35)*CGQ$1*LOOKUP(CGQ$1,'DMG Tables'!$G$2:$G$7,'DMG Tables'!$H$2:$H$7)</f>
        <v>934080000</v>
      </c>
      <c r="CGR32" s="1">
        <f>LOOKUP($A32,'DMG Tables'!$P$2:$P$35,'DMG Tables'!$O$2:$O$35)*CGR$1*LOOKUP(CGR$1,'DMG Tables'!$G$2:$G$7,'DMG Tables'!$H$2:$H$7)</f>
        <v>934500000</v>
      </c>
      <c r="CGS32" s="1">
        <f>LOOKUP($A32,'DMG Tables'!$P$2:$P$35,'DMG Tables'!$O$2:$O$35)*CGS$1*LOOKUP(CGS$1,'DMG Tables'!$G$2:$G$7,'DMG Tables'!$H$2:$H$7)</f>
        <v>934920000</v>
      </c>
      <c r="CGT32" s="1">
        <f>LOOKUP($A32,'DMG Tables'!$P$2:$P$35,'DMG Tables'!$O$2:$O$35)*CGT$1*LOOKUP(CGT$1,'DMG Tables'!$G$2:$G$7,'DMG Tables'!$H$2:$H$7)</f>
        <v>935340000</v>
      </c>
      <c r="CGU32" s="1">
        <f>LOOKUP($A32,'DMG Tables'!$P$2:$P$35,'DMG Tables'!$O$2:$O$35)*CGU$1*LOOKUP(CGU$1,'DMG Tables'!$G$2:$G$7,'DMG Tables'!$H$2:$H$7)</f>
        <v>935760000</v>
      </c>
      <c r="CGV32" s="1">
        <f>LOOKUP($A32,'DMG Tables'!$P$2:$P$35,'DMG Tables'!$O$2:$O$35)*CGV$1*LOOKUP(CGV$1,'DMG Tables'!$G$2:$G$7,'DMG Tables'!$H$2:$H$7)</f>
        <v>936180000</v>
      </c>
      <c r="CGW32" s="1">
        <f>LOOKUP($A32,'DMG Tables'!$P$2:$P$35,'DMG Tables'!$O$2:$O$35)*CGW$1*LOOKUP(CGW$1,'DMG Tables'!$G$2:$G$7,'DMG Tables'!$H$2:$H$7)</f>
        <v>936600000</v>
      </c>
      <c r="CGX32" s="1">
        <f>LOOKUP($A32,'DMG Tables'!$P$2:$P$35,'DMG Tables'!$O$2:$O$35)*CGX$1*LOOKUP(CGX$1,'DMG Tables'!$G$2:$G$7,'DMG Tables'!$H$2:$H$7)</f>
        <v>937020000</v>
      </c>
      <c r="CGY32" s="1">
        <f>LOOKUP($A32,'DMG Tables'!$P$2:$P$35,'DMG Tables'!$O$2:$O$35)*CGY$1*LOOKUP(CGY$1,'DMG Tables'!$G$2:$G$7,'DMG Tables'!$H$2:$H$7)</f>
        <v>937440000</v>
      </c>
      <c r="CGZ32" s="1">
        <f>LOOKUP($A32,'DMG Tables'!$P$2:$P$35,'DMG Tables'!$O$2:$O$35)*CGZ$1*LOOKUP(CGZ$1,'DMG Tables'!$G$2:$G$7,'DMG Tables'!$H$2:$H$7)</f>
        <v>937860000</v>
      </c>
      <c r="CHA32" s="1">
        <f>LOOKUP($A32,'DMG Tables'!$P$2:$P$35,'DMG Tables'!$O$2:$O$35)*CHA$1*LOOKUP(CHA$1,'DMG Tables'!$G$2:$G$7,'DMG Tables'!$H$2:$H$7)</f>
        <v>938280000</v>
      </c>
      <c r="CHB32" s="1">
        <f>LOOKUP($A32,'DMG Tables'!$P$2:$P$35,'DMG Tables'!$O$2:$O$35)*CHB$1*LOOKUP(CHB$1,'DMG Tables'!$G$2:$G$7,'DMG Tables'!$H$2:$H$7)</f>
        <v>938700000</v>
      </c>
      <c r="CHC32" s="1">
        <f>LOOKUP($A32,'DMG Tables'!$P$2:$P$35,'DMG Tables'!$O$2:$O$35)*CHC$1*LOOKUP(CHC$1,'DMG Tables'!$G$2:$G$7,'DMG Tables'!$H$2:$H$7)</f>
        <v>939120000</v>
      </c>
      <c r="CHD32" s="1">
        <f>LOOKUP($A32,'DMG Tables'!$P$2:$P$35,'DMG Tables'!$O$2:$O$35)*CHD$1*LOOKUP(CHD$1,'DMG Tables'!$G$2:$G$7,'DMG Tables'!$H$2:$H$7)</f>
        <v>939540000</v>
      </c>
      <c r="CHE32" s="1">
        <f>LOOKUP($A32,'DMG Tables'!$P$2:$P$35,'DMG Tables'!$O$2:$O$35)*CHE$1*LOOKUP(CHE$1,'DMG Tables'!$G$2:$G$7,'DMG Tables'!$H$2:$H$7)</f>
        <v>939960000</v>
      </c>
      <c r="CHF32" s="1">
        <f>LOOKUP($A32,'DMG Tables'!$P$2:$P$35,'DMG Tables'!$O$2:$O$35)*CHF$1*LOOKUP(CHF$1,'DMG Tables'!$G$2:$G$7,'DMG Tables'!$H$2:$H$7)</f>
        <v>940380000</v>
      </c>
      <c r="CHG32" s="1">
        <f>LOOKUP($A32,'DMG Tables'!$P$2:$P$35,'DMG Tables'!$O$2:$O$35)*CHG$1*LOOKUP(CHG$1,'DMG Tables'!$G$2:$G$7,'DMG Tables'!$H$2:$H$7)</f>
        <v>940800000</v>
      </c>
      <c r="CHH32" s="1">
        <f>LOOKUP($A32,'DMG Tables'!$P$2:$P$35,'DMG Tables'!$O$2:$O$35)*CHH$1*LOOKUP(CHH$1,'DMG Tables'!$G$2:$G$7,'DMG Tables'!$H$2:$H$7)</f>
        <v>941220000</v>
      </c>
      <c r="CHI32" s="1">
        <f>LOOKUP($A32,'DMG Tables'!$P$2:$P$35,'DMG Tables'!$O$2:$O$35)*CHI$1*LOOKUP(CHI$1,'DMG Tables'!$G$2:$G$7,'DMG Tables'!$H$2:$H$7)</f>
        <v>941640000</v>
      </c>
      <c r="CHJ32" s="1">
        <f>LOOKUP($A32,'DMG Tables'!$P$2:$P$35,'DMG Tables'!$O$2:$O$35)*CHJ$1*LOOKUP(CHJ$1,'DMG Tables'!$G$2:$G$7,'DMG Tables'!$H$2:$H$7)</f>
        <v>942060000</v>
      </c>
      <c r="CHK32" s="1">
        <f>LOOKUP($A32,'DMG Tables'!$P$2:$P$35,'DMG Tables'!$O$2:$O$35)*CHK$1*LOOKUP(CHK$1,'DMG Tables'!$G$2:$G$7,'DMG Tables'!$H$2:$H$7)</f>
        <v>942480000</v>
      </c>
      <c r="CHL32" s="1">
        <f>LOOKUP($A32,'DMG Tables'!$P$2:$P$35,'DMG Tables'!$O$2:$O$35)*CHL$1*LOOKUP(CHL$1,'DMG Tables'!$G$2:$G$7,'DMG Tables'!$H$2:$H$7)</f>
        <v>942900000</v>
      </c>
      <c r="CHM32" s="1">
        <f>LOOKUP($A32,'DMG Tables'!$P$2:$P$35,'DMG Tables'!$O$2:$O$35)*CHM$1*LOOKUP(CHM$1,'DMG Tables'!$G$2:$G$7,'DMG Tables'!$H$2:$H$7)</f>
        <v>943320000</v>
      </c>
      <c r="CHN32" s="1">
        <f>LOOKUP($A32,'DMG Tables'!$P$2:$P$35,'DMG Tables'!$O$2:$O$35)*CHN$1*LOOKUP(CHN$1,'DMG Tables'!$G$2:$G$7,'DMG Tables'!$H$2:$H$7)</f>
        <v>943740000</v>
      </c>
      <c r="CHO32" s="1">
        <f>LOOKUP($A32,'DMG Tables'!$P$2:$P$35,'DMG Tables'!$O$2:$O$35)*CHO$1*LOOKUP(CHO$1,'DMG Tables'!$G$2:$G$7,'DMG Tables'!$H$2:$H$7)</f>
        <v>944160000</v>
      </c>
      <c r="CHP32" s="1">
        <f>LOOKUP($A32,'DMG Tables'!$P$2:$P$35,'DMG Tables'!$O$2:$O$35)*CHP$1*LOOKUP(CHP$1,'DMG Tables'!$G$2:$G$7,'DMG Tables'!$H$2:$H$7)</f>
        <v>944580000</v>
      </c>
      <c r="CHQ32" s="1">
        <f>LOOKUP($A32,'DMG Tables'!$P$2:$P$35,'DMG Tables'!$O$2:$O$35)*CHQ$1*LOOKUP(CHQ$1,'DMG Tables'!$G$2:$G$7,'DMG Tables'!$H$2:$H$7)</f>
        <v>945000000</v>
      </c>
      <c r="CHR32" s="1">
        <f>LOOKUP($A32,'DMG Tables'!$P$2:$P$35,'DMG Tables'!$O$2:$O$35)*CHR$1*LOOKUP(CHR$1,'DMG Tables'!$G$2:$G$7,'DMG Tables'!$H$2:$H$7)</f>
        <v>945420000</v>
      </c>
      <c r="CHS32" s="1">
        <f>LOOKUP($A32,'DMG Tables'!$P$2:$P$35,'DMG Tables'!$O$2:$O$35)*CHS$1*LOOKUP(CHS$1,'DMG Tables'!$G$2:$G$7,'DMG Tables'!$H$2:$H$7)</f>
        <v>945840000</v>
      </c>
      <c r="CHT32" s="1">
        <f>LOOKUP($A32,'DMG Tables'!$P$2:$P$35,'DMG Tables'!$O$2:$O$35)*CHT$1*LOOKUP(CHT$1,'DMG Tables'!$G$2:$G$7,'DMG Tables'!$H$2:$H$7)</f>
        <v>946260000</v>
      </c>
      <c r="CHU32" s="1">
        <f>LOOKUP($A32,'DMG Tables'!$P$2:$P$35,'DMG Tables'!$O$2:$O$35)*CHU$1*LOOKUP(CHU$1,'DMG Tables'!$G$2:$G$7,'DMG Tables'!$H$2:$H$7)</f>
        <v>946680000</v>
      </c>
      <c r="CHV32" s="1">
        <f>LOOKUP($A32,'DMG Tables'!$P$2:$P$35,'DMG Tables'!$O$2:$O$35)*CHV$1*LOOKUP(CHV$1,'DMG Tables'!$G$2:$G$7,'DMG Tables'!$H$2:$H$7)</f>
        <v>947100000</v>
      </c>
      <c r="CHW32" s="1">
        <f>LOOKUP($A32,'DMG Tables'!$P$2:$P$35,'DMG Tables'!$O$2:$O$35)*CHW$1*LOOKUP(CHW$1,'DMG Tables'!$G$2:$G$7,'DMG Tables'!$H$2:$H$7)</f>
        <v>947520000</v>
      </c>
      <c r="CHX32" s="1">
        <f>LOOKUP($A32,'DMG Tables'!$P$2:$P$35,'DMG Tables'!$O$2:$O$35)*CHX$1*LOOKUP(CHX$1,'DMG Tables'!$G$2:$G$7,'DMG Tables'!$H$2:$H$7)</f>
        <v>947940000</v>
      </c>
      <c r="CHY32" s="1">
        <f>LOOKUP($A32,'DMG Tables'!$P$2:$P$35,'DMG Tables'!$O$2:$O$35)*CHY$1*LOOKUP(CHY$1,'DMG Tables'!$G$2:$G$7,'DMG Tables'!$H$2:$H$7)</f>
        <v>948360000</v>
      </c>
      <c r="CHZ32" s="1">
        <f>LOOKUP($A32,'DMG Tables'!$P$2:$P$35,'DMG Tables'!$O$2:$O$35)*CHZ$1*LOOKUP(CHZ$1,'DMG Tables'!$G$2:$G$7,'DMG Tables'!$H$2:$H$7)</f>
        <v>948780000</v>
      </c>
      <c r="CIA32" s="1">
        <f>LOOKUP($A32,'DMG Tables'!$P$2:$P$35,'DMG Tables'!$O$2:$O$35)*CIA$1*LOOKUP(CIA$1,'DMG Tables'!$G$2:$G$7,'DMG Tables'!$H$2:$H$7)</f>
        <v>949200000</v>
      </c>
      <c r="CIB32" s="1">
        <f>LOOKUP($A32,'DMG Tables'!$P$2:$P$35,'DMG Tables'!$O$2:$O$35)*CIB$1*LOOKUP(CIB$1,'DMG Tables'!$G$2:$G$7,'DMG Tables'!$H$2:$H$7)</f>
        <v>949620000</v>
      </c>
      <c r="CIC32" s="1">
        <f>LOOKUP($A32,'DMG Tables'!$P$2:$P$35,'DMG Tables'!$O$2:$O$35)*CIC$1*LOOKUP(CIC$1,'DMG Tables'!$G$2:$G$7,'DMG Tables'!$H$2:$H$7)</f>
        <v>950040000</v>
      </c>
      <c r="CID32" s="1">
        <f>LOOKUP($A32,'DMG Tables'!$P$2:$P$35,'DMG Tables'!$O$2:$O$35)*CID$1*LOOKUP(CID$1,'DMG Tables'!$G$2:$G$7,'DMG Tables'!$H$2:$H$7)</f>
        <v>950460000</v>
      </c>
      <c r="CIE32" s="1">
        <f>LOOKUP($A32,'DMG Tables'!$P$2:$P$35,'DMG Tables'!$O$2:$O$35)*CIE$1*LOOKUP(CIE$1,'DMG Tables'!$G$2:$G$7,'DMG Tables'!$H$2:$H$7)</f>
        <v>950880000</v>
      </c>
      <c r="CIF32" s="1">
        <f>LOOKUP($A32,'DMG Tables'!$P$2:$P$35,'DMG Tables'!$O$2:$O$35)*CIF$1*LOOKUP(CIF$1,'DMG Tables'!$G$2:$G$7,'DMG Tables'!$H$2:$H$7)</f>
        <v>951300000</v>
      </c>
      <c r="CIG32" s="1">
        <f>LOOKUP($A32,'DMG Tables'!$P$2:$P$35,'DMG Tables'!$O$2:$O$35)*CIG$1*LOOKUP(CIG$1,'DMG Tables'!$G$2:$G$7,'DMG Tables'!$H$2:$H$7)</f>
        <v>951720000</v>
      </c>
      <c r="CIH32" s="1">
        <f>LOOKUP($A32,'DMG Tables'!$P$2:$P$35,'DMG Tables'!$O$2:$O$35)*CIH$1*LOOKUP(CIH$1,'DMG Tables'!$G$2:$G$7,'DMG Tables'!$H$2:$H$7)</f>
        <v>952140000</v>
      </c>
      <c r="CII32" s="1">
        <f>LOOKUP($A32,'DMG Tables'!$P$2:$P$35,'DMG Tables'!$O$2:$O$35)*CII$1*LOOKUP(CII$1,'DMG Tables'!$G$2:$G$7,'DMG Tables'!$H$2:$H$7)</f>
        <v>952560000</v>
      </c>
      <c r="CIJ32" s="1">
        <f>LOOKUP($A32,'DMG Tables'!$P$2:$P$35,'DMG Tables'!$O$2:$O$35)*CIJ$1*LOOKUP(CIJ$1,'DMG Tables'!$G$2:$G$7,'DMG Tables'!$H$2:$H$7)</f>
        <v>952980000</v>
      </c>
      <c r="CIK32" s="1">
        <f>LOOKUP($A32,'DMG Tables'!$P$2:$P$35,'DMG Tables'!$O$2:$O$35)*CIK$1*LOOKUP(CIK$1,'DMG Tables'!$G$2:$G$7,'DMG Tables'!$H$2:$H$7)</f>
        <v>953400000</v>
      </c>
      <c r="CIL32" s="1">
        <f>LOOKUP($A32,'DMG Tables'!$P$2:$P$35,'DMG Tables'!$O$2:$O$35)*CIL$1*LOOKUP(CIL$1,'DMG Tables'!$G$2:$G$7,'DMG Tables'!$H$2:$H$7)</f>
        <v>953820000</v>
      </c>
      <c r="CIM32" s="1">
        <f>LOOKUP($A32,'DMG Tables'!$P$2:$P$35,'DMG Tables'!$O$2:$O$35)*CIM$1*LOOKUP(CIM$1,'DMG Tables'!$G$2:$G$7,'DMG Tables'!$H$2:$H$7)</f>
        <v>954240000</v>
      </c>
      <c r="CIN32" s="1">
        <f>LOOKUP($A32,'DMG Tables'!$P$2:$P$35,'DMG Tables'!$O$2:$O$35)*CIN$1*LOOKUP(CIN$1,'DMG Tables'!$G$2:$G$7,'DMG Tables'!$H$2:$H$7)</f>
        <v>954660000</v>
      </c>
      <c r="CIO32" s="1">
        <f>LOOKUP($A32,'DMG Tables'!$P$2:$P$35,'DMG Tables'!$O$2:$O$35)*CIO$1*LOOKUP(CIO$1,'DMG Tables'!$G$2:$G$7,'DMG Tables'!$H$2:$H$7)</f>
        <v>955080000</v>
      </c>
      <c r="CIP32" s="1">
        <f>LOOKUP($A32,'DMG Tables'!$P$2:$P$35,'DMG Tables'!$O$2:$O$35)*CIP$1*LOOKUP(CIP$1,'DMG Tables'!$G$2:$G$7,'DMG Tables'!$H$2:$H$7)</f>
        <v>955500000</v>
      </c>
      <c r="CIQ32" s="1">
        <f>LOOKUP($A32,'DMG Tables'!$P$2:$P$35,'DMG Tables'!$O$2:$O$35)*CIQ$1*LOOKUP(CIQ$1,'DMG Tables'!$G$2:$G$7,'DMG Tables'!$H$2:$H$7)</f>
        <v>955920000</v>
      </c>
      <c r="CIR32" s="1">
        <f>LOOKUP($A32,'DMG Tables'!$P$2:$P$35,'DMG Tables'!$O$2:$O$35)*CIR$1*LOOKUP(CIR$1,'DMG Tables'!$G$2:$G$7,'DMG Tables'!$H$2:$H$7)</f>
        <v>956340000</v>
      </c>
      <c r="CIS32" s="1">
        <f>LOOKUP($A32,'DMG Tables'!$P$2:$P$35,'DMG Tables'!$O$2:$O$35)*CIS$1*LOOKUP(CIS$1,'DMG Tables'!$G$2:$G$7,'DMG Tables'!$H$2:$H$7)</f>
        <v>956760000</v>
      </c>
      <c r="CIT32" s="1">
        <f>LOOKUP($A32,'DMG Tables'!$P$2:$P$35,'DMG Tables'!$O$2:$O$35)*CIT$1*LOOKUP(CIT$1,'DMG Tables'!$G$2:$G$7,'DMG Tables'!$H$2:$H$7)</f>
        <v>957180000</v>
      </c>
      <c r="CIU32" s="1">
        <f>LOOKUP($A32,'DMG Tables'!$P$2:$P$35,'DMG Tables'!$O$2:$O$35)*CIU$1*LOOKUP(CIU$1,'DMG Tables'!$G$2:$G$7,'DMG Tables'!$H$2:$H$7)</f>
        <v>957600000</v>
      </c>
      <c r="CIV32" s="1">
        <f>LOOKUP($A32,'DMG Tables'!$P$2:$P$35,'DMG Tables'!$O$2:$O$35)*CIV$1*LOOKUP(CIV$1,'DMG Tables'!$G$2:$G$7,'DMG Tables'!$H$2:$H$7)</f>
        <v>958020000</v>
      </c>
      <c r="CIW32" s="1">
        <f>LOOKUP($A32,'DMG Tables'!$P$2:$P$35,'DMG Tables'!$O$2:$O$35)*CIW$1*LOOKUP(CIW$1,'DMG Tables'!$G$2:$G$7,'DMG Tables'!$H$2:$H$7)</f>
        <v>958440000</v>
      </c>
      <c r="CIX32" s="1">
        <f>LOOKUP($A32,'DMG Tables'!$P$2:$P$35,'DMG Tables'!$O$2:$O$35)*CIX$1*LOOKUP(CIX$1,'DMG Tables'!$G$2:$G$7,'DMG Tables'!$H$2:$H$7)</f>
        <v>958860000</v>
      </c>
      <c r="CIY32" s="1">
        <f>LOOKUP($A32,'DMG Tables'!$P$2:$P$35,'DMG Tables'!$O$2:$O$35)*CIY$1*LOOKUP(CIY$1,'DMG Tables'!$G$2:$G$7,'DMG Tables'!$H$2:$H$7)</f>
        <v>959280000</v>
      </c>
      <c r="CIZ32" s="1">
        <f>LOOKUP($A32,'DMG Tables'!$P$2:$P$35,'DMG Tables'!$O$2:$O$35)*CIZ$1*LOOKUP(CIZ$1,'DMG Tables'!$G$2:$G$7,'DMG Tables'!$H$2:$H$7)</f>
        <v>959700000</v>
      </c>
      <c r="CJA32" s="1">
        <f>LOOKUP($A32,'DMG Tables'!$P$2:$P$35,'DMG Tables'!$O$2:$O$35)*CJA$1*LOOKUP(CJA$1,'DMG Tables'!$G$2:$G$7,'DMG Tables'!$H$2:$H$7)</f>
        <v>960120000</v>
      </c>
      <c r="CJB32" s="1">
        <f>LOOKUP($A32,'DMG Tables'!$P$2:$P$35,'DMG Tables'!$O$2:$O$35)*CJB$1*LOOKUP(CJB$1,'DMG Tables'!$G$2:$G$7,'DMG Tables'!$H$2:$H$7)</f>
        <v>960540000</v>
      </c>
      <c r="CJC32" s="1">
        <f>LOOKUP($A32,'DMG Tables'!$P$2:$P$35,'DMG Tables'!$O$2:$O$35)*CJC$1*LOOKUP(CJC$1,'DMG Tables'!$G$2:$G$7,'DMG Tables'!$H$2:$H$7)</f>
        <v>960960000</v>
      </c>
      <c r="CJD32" s="1">
        <f>LOOKUP($A32,'DMG Tables'!$P$2:$P$35,'DMG Tables'!$O$2:$O$35)*CJD$1*LOOKUP(CJD$1,'DMG Tables'!$G$2:$G$7,'DMG Tables'!$H$2:$H$7)</f>
        <v>961380000</v>
      </c>
      <c r="CJE32" s="1">
        <f>LOOKUP($A32,'DMG Tables'!$P$2:$P$35,'DMG Tables'!$O$2:$O$35)*CJE$1*LOOKUP(CJE$1,'DMG Tables'!$G$2:$G$7,'DMG Tables'!$H$2:$H$7)</f>
        <v>961800000</v>
      </c>
      <c r="CJF32" s="1">
        <f>LOOKUP($A32,'DMG Tables'!$P$2:$P$35,'DMG Tables'!$O$2:$O$35)*CJF$1*LOOKUP(CJF$1,'DMG Tables'!$G$2:$G$7,'DMG Tables'!$H$2:$H$7)</f>
        <v>962220000</v>
      </c>
      <c r="CJG32" s="1">
        <f>LOOKUP($A32,'DMG Tables'!$P$2:$P$35,'DMG Tables'!$O$2:$O$35)*CJG$1*LOOKUP(CJG$1,'DMG Tables'!$G$2:$G$7,'DMG Tables'!$H$2:$H$7)</f>
        <v>962640000</v>
      </c>
      <c r="CJH32" s="1">
        <f>LOOKUP($A32,'DMG Tables'!$P$2:$P$35,'DMG Tables'!$O$2:$O$35)*CJH$1*LOOKUP(CJH$1,'DMG Tables'!$G$2:$G$7,'DMG Tables'!$H$2:$H$7)</f>
        <v>963060000</v>
      </c>
      <c r="CJI32" s="1">
        <f>LOOKUP($A32,'DMG Tables'!$P$2:$P$35,'DMG Tables'!$O$2:$O$35)*CJI$1*LOOKUP(CJI$1,'DMG Tables'!$G$2:$G$7,'DMG Tables'!$H$2:$H$7)</f>
        <v>963480000</v>
      </c>
      <c r="CJJ32" s="1">
        <f>LOOKUP($A32,'DMG Tables'!$P$2:$P$35,'DMG Tables'!$O$2:$O$35)*CJJ$1*LOOKUP(CJJ$1,'DMG Tables'!$G$2:$G$7,'DMG Tables'!$H$2:$H$7)</f>
        <v>963900000</v>
      </c>
      <c r="CJK32" s="1">
        <f>LOOKUP($A32,'DMG Tables'!$P$2:$P$35,'DMG Tables'!$O$2:$O$35)*CJK$1*LOOKUP(CJK$1,'DMG Tables'!$G$2:$G$7,'DMG Tables'!$H$2:$H$7)</f>
        <v>964320000</v>
      </c>
      <c r="CJL32" s="1">
        <f>LOOKUP($A32,'DMG Tables'!$P$2:$P$35,'DMG Tables'!$O$2:$O$35)*CJL$1*LOOKUP(CJL$1,'DMG Tables'!$G$2:$G$7,'DMG Tables'!$H$2:$H$7)</f>
        <v>964740000</v>
      </c>
      <c r="CJM32" s="1">
        <f>LOOKUP($A32,'DMG Tables'!$P$2:$P$35,'DMG Tables'!$O$2:$O$35)*CJM$1*LOOKUP(CJM$1,'DMG Tables'!$G$2:$G$7,'DMG Tables'!$H$2:$H$7)</f>
        <v>965160000</v>
      </c>
      <c r="CJN32" s="1">
        <f>LOOKUP($A32,'DMG Tables'!$P$2:$P$35,'DMG Tables'!$O$2:$O$35)*CJN$1*LOOKUP(CJN$1,'DMG Tables'!$G$2:$G$7,'DMG Tables'!$H$2:$H$7)</f>
        <v>965580000</v>
      </c>
      <c r="CJO32" s="1">
        <f>LOOKUP($A32,'DMG Tables'!$P$2:$P$35,'DMG Tables'!$O$2:$O$35)*CJO$1*LOOKUP(CJO$1,'DMG Tables'!$G$2:$G$7,'DMG Tables'!$H$2:$H$7)</f>
        <v>966000000</v>
      </c>
      <c r="CJP32" s="1">
        <f>LOOKUP($A32,'DMG Tables'!$P$2:$P$35,'DMG Tables'!$O$2:$O$35)*CJP$1*LOOKUP(CJP$1,'DMG Tables'!$G$2:$G$7,'DMG Tables'!$H$2:$H$7)</f>
        <v>966420000</v>
      </c>
      <c r="CJQ32" s="1">
        <f>LOOKUP($A32,'DMG Tables'!$P$2:$P$35,'DMG Tables'!$O$2:$O$35)*CJQ$1*LOOKUP(CJQ$1,'DMG Tables'!$G$2:$G$7,'DMG Tables'!$H$2:$H$7)</f>
        <v>966840000</v>
      </c>
      <c r="CJR32" s="1">
        <f>LOOKUP($A32,'DMG Tables'!$P$2:$P$35,'DMG Tables'!$O$2:$O$35)*CJR$1*LOOKUP(CJR$1,'DMG Tables'!$G$2:$G$7,'DMG Tables'!$H$2:$H$7)</f>
        <v>967260000</v>
      </c>
      <c r="CJS32" s="1">
        <f>LOOKUP($A32,'DMG Tables'!$P$2:$P$35,'DMG Tables'!$O$2:$O$35)*CJS$1*LOOKUP(CJS$1,'DMG Tables'!$G$2:$G$7,'DMG Tables'!$H$2:$H$7)</f>
        <v>967680000</v>
      </c>
      <c r="CJT32" s="1">
        <f>LOOKUP($A32,'DMG Tables'!$P$2:$P$35,'DMG Tables'!$O$2:$O$35)*CJT$1*LOOKUP(CJT$1,'DMG Tables'!$G$2:$G$7,'DMG Tables'!$H$2:$H$7)</f>
        <v>968100000</v>
      </c>
      <c r="CJU32" s="1">
        <f>LOOKUP($A32,'DMG Tables'!$P$2:$P$35,'DMG Tables'!$O$2:$O$35)*CJU$1*LOOKUP(CJU$1,'DMG Tables'!$G$2:$G$7,'DMG Tables'!$H$2:$H$7)</f>
        <v>968520000</v>
      </c>
      <c r="CJV32" s="1">
        <f>LOOKUP($A32,'DMG Tables'!$P$2:$P$35,'DMG Tables'!$O$2:$O$35)*CJV$1*LOOKUP(CJV$1,'DMG Tables'!$G$2:$G$7,'DMG Tables'!$H$2:$H$7)</f>
        <v>968940000</v>
      </c>
      <c r="CJW32" s="1">
        <f>LOOKUP($A32,'DMG Tables'!$P$2:$P$35,'DMG Tables'!$O$2:$O$35)*CJW$1*LOOKUP(CJW$1,'DMG Tables'!$G$2:$G$7,'DMG Tables'!$H$2:$H$7)</f>
        <v>969360000</v>
      </c>
      <c r="CJX32" s="1">
        <f>LOOKUP($A32,'DMG Tables'!$P$2:$P$35,'DMG Tables'!$O$2:$O$35)*CJX$1*LOOKUP(CJX$1,'DMG Tables'!$G$2:$G$7,'DMG Tables'!$H$2:$H$7)</f>
        <v>969780000</v>
      </c>
      <c r="CJY32" s="1">
        <f>LOOKUP($A32,'DMG Tables'!$P$2:$P$35,'DMG Tables'!$O$2:$O$35)*CJY$1*LOOKUP(CJY$1,'DMG Tables'!$G$2:$G$7,'DMG Tables'!$H$2:$H$7)</f>
        <v>970200000</v>
      </c>
      <c r="CJZ32" s="1">
        <f>LOOKUP($A32,'DMG Tables'!$P$2:$P$35,'DMG Tables'!$O$2:$O$35)*CJZ$1*LOOKUP(CJZ$1,'DMG Tables'!$G$2:$G$7,'DMG Tables'!$H$2:$H$7)</f>
        <v>970620000</v>
      </c>
      <c r="CKA32" s="1">
        <f>LOOKUP($A32,'DMG Tables'!$P$2:$P$35,'DMG Tables'!$O$2:$O$35)*CKA$1*LOOKUP(CKA$1,'DMG Tables'!$G$2:$G$7,'DMG Tables'!$H$2:$H$7)</f>
        <v>971040000</v>
      </c>
      <c r="CKB32" s="1">
        <f>LOOKUP($A32,'DMG Tables'!$P$2:$P$35,'DMG Tables'!$O$2:$O$35)*CKB$1*LOOKUP(CKB$1,'DMG Tables'!$G$2:$G$7,'DMG Tables'!$H$2:$H$7)</f>
        <v>971460000</v>
      </c>
      <c r="CKC32" s="1">
        <f>LOOKUP($A32,'DMG Tables'!$P$2:$P$35,'DMG Tables'!$O$2:$O$35)*CKC$1*LOOKUP(CKC$1,'DMG Tables'!$G$2:$G$7,'DMG Tables'!$H$2:$H$7)</f>
        <v>971880000</v>
      </c>
      <c r="CKD32" s="1">
        <f>LOOKUP($A32,'DMG Tables'!$P$2:$P$35,'DMG Tables'!$O$2:$O$35)*CKD$1*LOOKUP(CKD$1,'DMG Tables'!$G$2:$G$7,'DMG Tables'!$H$2:$H$7)</f>
        <v>972300000</v>
      </c>
      <c r="CKE32" s="1">
        <f>LOOKUP($A32,'DMG Tables'!$P$2:$P$35,'DMG Tables'!$O$2:$O$35)*CKE$1*LOOKUP(CKE$1,'DMG Tables'!$G$2:$G$7,'DMG Tables'!$H$2:$H$7)</f>
        <v>972720000</v>
      </c>
      <c r="CKF32" s="1">
        <f>LOOKUP($A32,'DMG Tables'!$P$2:$P$35,'DMG Tables'!$O$2:$O$35)*CKF$1*LOOKUP(CKF$1,'DMG Tables'!$G$2:$G$7,'DMG Tables'!$H$2:$H$7)</f>
        <v>973140000</v>
      </c>
      <c r="CKG32" s="1">
        <f>LOOKUP($A32,'DMG Tables'!$P$2:$P$35,'DMG Tables'!$O$2:$O$35)*CKG$1*LOOKUP(CKG$1,'DMG Tables'!$G$2:$G$7,'DMG Tables'!$H$2:$H$7)</f>
        <v>973560000</v>
      </c>
      <c r="CKH32" s="1">
        <f>LOOKUP($A32,'DMG Tables'!$P$2:$P$35,'DMG Tables'!$O$2:$O$35)*CKH$1*LOOKUP(CKH$1,'DMG Tables'!$G$2:$G$7,'DMG Tables'!$H$2:$H$7)</f>
        <v>973980000</v>
      </c>
      <c r="CKI32" s="1">
        <f>LOOKUP($A32,'DMG Tables'!$P$2:$P$35,'DMG Tables'!$O$2:$O$35)*CKI$1*LOOKUP(CKI$1,'DMG Tables'!$G$2:$G$7,'DMG Tables'!$H$2:$H$7)</f>
        <v>974400000</v>
      </c>
      <c r="CKJ32" s="1">
        <f>LOOKUP($A32,'DMG Tables'!$P$2:$P$35,'DMG Tables'!$O$2:$O$35)*CKJ$1*LOOKUP(CKJ$1,'DMG Tables'!$G$2:$G$7,'DMG Tables'!$H$2:$H$7)</f>
        <v>974820000</v>
      </c>
      <c r="CKK32" s="1">
        <f>LOOKUP($A32,'DMG Tables'!$P$2:$P$35,'DMG Tables'!$O$2:$O$35)*CKK$1*LOOKUP(CKK$1,'DMG Tables'!$G$2:$G$7,'DMG Tables'!$H$2:$H$7)</f>
        <v>975240000</v>
      </c>
      <c r="CKL32" s="1">
        <f>LOOKUP($A32,'DMG Tables'!$P$2:$P$35,'DMG Tables'!$O$2:$O$35)*CKL$1*LOOKUP(CKL$1,'DMG Tables'!$G$2:$G$7,'DMG Tables'!$H$2:$H$7)</f>
        <v>975660000</v>
      </c>
      <c r="CKM32" s="1">
        <f>LOOKUP($A32,'DMG Tables'!$P$2:$P$35,'DMG Tables'!$O$2:$O$35)*CKM$1*LOOKUP(CKM$1,'DMG Tables'!$G$2:$G$7,'DMG Tables'!$H$2:$H$7)</f>
        <v>976080000</v>
      </c>
      <c r="CKN32" s="1">
        <f>LOOKUP($A32,'DMG Tables'!$P$2:$P$35,'DMG Tables'!$O$2:$O$35)*CKN$1*LOOKUP(CKN$1,'DMG Tables'!$G$2:$G$7,'DMG Tables'!$H$2:$H$7)</f>
        <v>976500000</v>
      </c>
      <c r="CKO32" s="1">
        <f>LOOKUP($A32,'DMG Tables'!$P$2:$P$35,'DMG Tables'!$O$2:$O$35)*CKO$1*LOOKUP(CKO$1,'DMG Tables'!$G$2:$G$7,'DMG Tables'!$H$2:$H$7)</f>
        <v>976920000</v>
      </c>
      <c r="CKP32" s="1">
        <f>LOOKUP($A32,'DMG Tables'!$P$2:$P$35,'DMG Tables'!$O$2:$O$35)*CKP$1*LOOKUP(CKP$1,'DMG Tables'!$G$2:$G$7,'DMG Tables'!$H$2:$H$7)</f>
        <v>977340000</v>
      </c>
      <c r="CKQ32" s="1">
        <f>LOOKUP($A32,'DMG Tables'!$P$2:$P$35,'DMG Tables'!$O$2:$O$35)*CKQ$1*LOOKUP(CKQ$1,'DMG Tables'!$G$2:$G$7,'DMG Tables'!$H$2:$H$7)</f>
        <v>977760000</v>
      </c>
      <c r="CKR32" s="1">
        <f>LOOKUP($A32,'DMG Tables'!$P$2:$P$35,'DMG Tables'!$O$2:$O$35)*CKR$1*LOOKUP(CKR$1,'DMG Tables'!$G$2:$G$7,'DMG Tables'!$H$2:$H$7)</f>
        <v>978180000</v>
      </c>
      <c r="CKS32" s="1">
        <f>LOOKUP($A32,'DMG Tables'!$P$2:$P$35,'DMG Tables'!$O$2:$O$35)*CKS$1*LOOKUP(CKS$1,'DMG Tables'!$G$2:$G$7,'DMG Tables'!$H$2:$H$7)</f>
        <v>978600000</v>
      </c>
      <c r="CKT32" s="1">
        <f>LOOKUP($A32,'DMG Tables'!$P$2:$P$35,'DMG Tables'!$O$2:$O$35)*CKT$1*LOOKUP(CKT$1,'DMG Tables'!$G$2:$G$7,'DMG Tables'!$H$2:$H$7)</f>
        <v>979020000</v>
      </c>
      <c r="CKU32" s="1">
        <f>LOOKUP($A32,'DMG Tables'!$P$2:$P$35,'DMG Tables'!$O$2:$O$35)*CKU$1*LOOKUP(CKU$1,'DMG Tables'!$G$2:$G$7,'DMG Tables'!$H$2:$H$7)</f>
        <v>979440000</v>
      </c>
      <c r="CKV32" s="1">
        <f>LOOKUP($A32,'DMG Tables'!$P$2:$P$35,'DMG Tables'!$O$2:$O$35)*CKV$1*LOOKUP(CKV$1,'DMG Tables'!$G$2:$G$7,'DMG Tables'!$H$2:$H$7)</f>
        <v>979860000</v>
      </c>
      <c r="CKW32" s="1">
        <f>LOOKUP($A32,'DMG Tables'!$P$2:$P$35,'DMG Tables'!$O$2:$O$35)*CKW$1*LOOKUP(CKW$1,'DMG Tables'!$G$2:$G$7,'DMG Tables'!$H$2:$H$7)</f>
        <v>980280000</v>
      </c>
      <c r="CKX32" s="1">
        <f>LOOKUP($A32,'DMG Tables'!$P$2:$P$35,'DMG Tables'!$O$2:$O$35)*CKX$1*LOOKUP(CKX$1,'DMG Tables'!$G$2:$G$7,'DMG Tables'!$H$2:$H$7)</f>
        <v>980700000</v>
      </c>
      <c r="CKY32" s="1">
        <f>LOOKUP($A32,'DMG Tables'!$P$2:$P$35,'DMG Tables'!$O$2:$O$35)*CKY$1*LOOKUP(CKY$1,'DMG Tables'!$G$2:$G$7,'DMG Tables'!$H$2:$H$7)</f>
        <v>981120000</v>
      </c>
      <c r="CKZ32" s="1">
        <f>LOOKUP($A32,'DMG Tables'!$P$2:$P$35,'DMG Tables'!$O$2:$O$35)*CKZ$1*LOOKUP(CKZ$1,'DMG Tables'!$G$2:$G$7,'DMG Tables'!$H$2:$H$7)</f>
        <v>981540000</v>
      </c>
      <c r="CLA32" s="1">
        <f>LOOKUP($A32,'DMG Tables'!$P$2:$P$35,'DMG Tables'!$O$2:$O$35)*CLA$1*LOOKUP(CLA$1,'DMG Tables'!$G$2:$G$7,'DMG Tables'!$H$2:$H$7)</f>
        <v>981960000</v>
      </c>
      <c r="CLB32" s="1">
        <f>LOOKUP($A32,'DMG Tables'!$P$2:$P$35,'DMG Tables'!$O$2:$O$35)*CLB$1*LOOKUP(CLB$1,'DMG Tables'!$G$2:$G$7,'DMG Tables'!$H$2:$H$7)</f>
        <v>982380000</v>
      </c>
      <c r="CLC32" s="1">
        <f>LOOKUP($A32,'DMG Tables'!$P$2:$P$35,'DMG Tables'!$O$2:$O$35)*CLC$1*LOOKUP(CLC$1,'DMG Tables'!$G$2:$G$7,'DMG Tables'!$H$2:$H$7)</f>
        <v>982800000</v>
      </c>
      <c r="CLD32" s="1">
        <f>LOOKUP($A32,'DMG Tables'!$P$2:$P$35,'DMG Tables'!$O$2:$O$35)*CLD$1*LOOKUP(CLD$1,'DMG Tables'!$G$2:$G$7,'DMG Tables'!$H$2:$H$7)</f>
        <v>983220000</v>
      </c>
      <c r="CLE32" s="1">
        <f>LOOKUP($A32,'DMG Tables'!$P$2:$P$35,'DMG Tables'!$O$2:$O$35)*CLE$1*LOOKUP(CLE$1,'DMG Tables'!$G$2:$G$7,'DMG Tables'!$H$2:$H$7)</f>
        <v>983640000</v>
      </c>
      <c r="CLF32" s="1">
        <f>LOOKUP($A32,'DMG Tables'!$P$2:$P$35,'DMG Tables'!$O$2:$O$35)*CLF$1*LOOKUP(CLF$1,'DMG Tables'!$G$2:$G$7,'DMG Tables'!$H$2:$H$7)</f>
        <v>984060000</v>
      </c>
      <c r="CLG32" s="1">
        <f>LOOKUP($A32,'DMG Tables'!$P$2:$P$35,'DMG Tables'!$O$2:$O$35)*CLG$1*LOOKUP(CLG$1,'DMG Tables'!$G$2:$G$7,'DMG Tables'!$H$2:$H$7)</f>
        <v>984480000</v>
      </c>
      <c r="CLH32" s="1">
        <f>LOOKUP($A32,'DMG Tables'!$P$2:$P$35,'DMG Tables'!$O$2:$O$35)*CLH$1*LOOKUP(CLH$1,'DMG Tables'!$G$2:$G$7,'DMG Tables'!$H$2:$H$7)</f>
        <v>984900000</v>
      </c>
      <c r="CLI32" s="1">
        <f>LOOKUP($A32,'DMG Tables'!$P$2:$P$35,'DMG Tables'!$O$2:$O$35)*CLI$1*LOOKUP(CLI$1,'DMG Tables'!$G$2:$G$7,'DMG Tables'!$H$2:$H$7)</f>
        <v>985320000</v>
      </c>
      <c r="CLJ32" s="1">
        <f>LOOKUP($A32,'DMG Tables'!$P$2:$P$35,'DMG Tables'!$O$2:$O$35)*CLJ$1*LOOKUP(CLJ$1,'DMG Tables'!$G$2:$G$7,'DMG Tables'!$H$2:$H$7)</f>
        <v>985740000</v>
      </c>
      <c r="CLK32" s="1">
        <f>LOOKUP($A32,'DMG Tables'!$P$2:$P$35,'DMG Tables'!$O$2:$O$35)*CLK$1*LOOKUP(CLK$1,'DMG Tables'!$G$2:$G$7,'DMG Tables'!$H$2:$H$7)</f>
        <v>986160000</v>
      </c>
      <c r="CLL32" s="1">
        <f>LOOKUP($A32,'DMG Tables'!$P$2:$P$35,'DMG Tables'!$O$2:$O$35)*CLL$1*LOOKUP(CLL$1,'DMG Tables'!$G$2:$G$7,'DMG Tables'!$H$2:$H$7)</f>
        <v>986580000</v>
      </c>
      <c r="CLM32" s="1">
        <f>LOOKUP($A32,'DMG Tables'!$P$2:$P$35,'DMG Tables'!$O$2:$O$35)*CLM$1*LOOKUP(CLM$1,'DMG Tables'!$G$2:$G$7,'DMG Tables'!$H$2:$H$7)</f>
        <v>987000000</v>
      </c>
      <c r="CLN32" s="1">
        <f>LOOKUP($A32,'DMG Tables'!$P$2:$P$35,'DMG Tables'!$O$2:$O$35)*CLN$1*LOOKUP(CLN$1,'DMG Tables'!$G$2:$G$7,'DMG Tables'!$H$2:$H$7)</f>
        <v>987420000</v>
      </c>
      <c r="CLO32" s="1">
        <f>LOOKUP($A32,'DMG Tables'!$P$2:$P$35,'DMG Tables'!$O$2:$O$35)*CLO$1*LOOKUP(CLO$1,'DMG Tables'!$G$2:$G$7,'DMG Tables'!$H$2:$H$7)</f>
        <v>987840000</v>
      </c>
      <c r="CLP32" s="1">
        <f>LOOKUP($A32,'DMG Tables'!$P$2:$P$35,'DMG Tables'!$O$2:$O$35)*CLP$1*LOOKUP(CLP$1,'DMG Tables'!$G$2:$G$7,'DMG Tables'!$H$2:$H$7)</f>
        <v>988260000</v>
      </c>
      <c r="CLQ32" s="1">
        <f>LOOKUP($A32,'DMG Tables'!$P$2:$P$35,'DMG Tables'!$O$2:$O$35)*CLQ$1*LOOKUP(CLQ$1,'DMG Tables'!$G$2:$G$7,'DMG Tables'!$H$2:$H$7)</f>
        <v>988680000</v>
      </c>
      <c r="CLR32" s="1">
        <f>LOOKUP($A32,'DMG Tables'!$P$2:$P$35,'DMG Tables'!$O$2:$O$35)*CLR$1*LOOKUP(CLR$1,'DMG Tables'!$G$2:$G$7,'DMG Tables'!$H$2:$H$7)</f>
        <v>989100000</v>
      </c>
      <c r="CLS32" s="1">
        <f>LOOKUP($A32,'DMG Tables'!$P$2:$P$35,'DMG Tables'!$O$2:$O$35)*CLS$1*LOOKUP(CLS$1,'DMG Tables'!$G$2:$G$7,'DMG Tables'!$H$2:$H$7)</f>
        <v>989520000</v>
      </c>
      <c r="CLT32" s="1">
        <f>LOOKUP($A32,'DMG Tables'!$P$2:$P$35,'DMG Tables'!$O$2:$O$35)*CLT$1*LOOKUP(CLT$1,'DMG Tables'!$G$2:$G$7,'DMG Tables'!$H$2:$H$7)</f>
        <v>989940000</v>
      </c>
      <c r="CLU32" s="1">
        <f>LOOKUP($A32,'DMG Tables'!$P$2:$P$35,'DMG Tables'!$O$2:$O$35)*CLU$1*LOOKUP(CLU$1,'DMG Tables'!$G$2:$G$7,'DMG Tables'!$H$2:$H$7)</f>
        <v>990360000</v>
      </c>
      <c r="CLV32" s="1">
        <f>LOOKUP($A32,'DMG Tables'!$P$2:$P$35,'DMG Tables'!$O$2:$O$35)*CLV$1*LOOKUP(CLV$1,'DMG Tables'!$G$2:$G$7,'DMG Tables'!$H$2:$H$7)</f>
        <v>990780000</v>
      </c>
      <c r="CLW32" s="1">
        <f>LOOKUP($A32,'DMG Tables'!$P$2:$P$35,'DMG Tables'!$O$2:$O$35)*CLW$1*LOOKUP(CLW$1,'DMG Tables'!$G$2:$G$7,'DMG Tables'!$H$2:$H$7)</f>
        <v>991200000</v>
      </c>
      <c r="CLX32" s="1">
        <f>LOOKUP($A32,'DMG Tables'!$P$2:$P$35,'DMG Tables'!$O$2:$O$35)*CLX$1*LOOKUP(CLX$1,'DMG Tables'!$G$2:$G$7,'DMG Tables'!$H$2:$H$7)</f>
        <v>991620000</v>
      </c>
      <c r="CLY32" s="1">
        <f>LOOKUP($A32,'DMG Tables'!$P$2:$P$35,'DMG Tables'!$O$2:$O$35)*CLY$1*LOOKUP(CLY$1,'DMG Tables'!$G$2:$G$7,'DMG Tables'!$H$2:$H$7)</f>
        <v>992040000</v>
      </c>
      <c r="CLZ32" s="1">
        <f>LOOKUP($A32,'DMG Tables'!$P$2:$P$35,'DMG Tables'!$O$2:$O$35)*CLZ$1*LOOKUP(CLZ$1,'DMG Tables'!$G$2:$G$7,'DMG Tables'!$H$2:$H$7)</f>
        <v>992460000</v>
      </c>
      <c r="CMA32" s="1">
        <f>LOOKUP($A32,'DMG Tables'!$P$2:$P$35,'DMG Tables'!$O$2:$O$35)*CMA$1*LOOKUP(CMA$1,'DMG Tables'!$G$2:$G$7,'DMG Tables'!$H$2:$H$7)</f>
        <v>992880000</v>
      </c>
      <c r="CMB32" s="1">
        <f>LOOKUP($A32,'DMG Tables'!$P$2:$P$35,'DMG Tables'!$O$2:$O$35)*CMB$1*LOOKUP(CMB$1,'DMG Tables'!$G$2:$G$7,'DMG Tables'!$H$2:$H$7)</f>
        <v>993300000</v>
      </c>
      <c r="CMC32" s="1">
        <f>LOOKUP($A32,'DMG Tables'!$P$2:$P$35,'DMG Tables'!$O$2:$O$35)*CMC$1*LOOKUP(CMC$1,'DMG Tables'!$G$2:$G$7,'DMG Tables'!$H$2:$H$7)</f>
        <v>993720000</v>
      </c>
      <c r="CMD32" s="1">
        <f>LOOKUP($A32,'DMG Tables'!$P$2:$P$35,'DMG Tables'!$O$2:$O$35)*CMD$1*LOOKUP(CMD$1,'DMG Tables'!$G$2:$G$7,'DMG Tables'!$H$2:$H$7)</f>
        <v>994140000</v>
      </c>
      <c r="CME32" s="1">
        <f>LOOKUP($A32,'DMG Tables'!$P$2:$P$35,'DMG Tables'!$O$2:$O$35)*CME$1*LOOKUP(CME$1,'DMG Tables'!$G$2:$G$7,'DMG Tables'!$H$2:$H$7)</f>
        <v>994560000</v>
      </c>
      <c r="CMF32" s="1">
        <f>LOOKUP($A32,'DMG Tables'!$P$2:$P$35,'DMG Tables'!$O$2:$O$35)*CMF$1*LOOKUP(CMF$1,'DMG Tables'!$G$2:$G$7,'DMG Tables'!$H$2:$H$7)</f>
        <v>994980000</v>
      </c>
      <c r="CMG32" s="1">
        <f>LOOKUP($A32,'DMG Tables'!$P$2:$P$35,'DMG Tables'!$O$2:$O$35)*CMG$1*LOOKUP(CMG$1,'DMG Tables'!$G$2:$G$7,'DMG Tables'!$H$2:$H$7)</f>
        <v>995400000</v>
      </c>
      <c r="CMH32" s="1">
        <f>LOOKUP($A32,'DMG Tables'!$P$2:$P$35,'DMG Tables'!$O$2:$O$35)*CMH$1*LOOKUP(CMH$1,'DMG Tables'!$G$2:$G$7,'DMG Tables'!$H$2:$H$7)</f>
        <v>995820000</v>
      </c>
      <c r="CMI32" s="1">
        <f>LOOKUP($A32,'DMG Tables'!$P$2:$P$35,'DMG Tables'!$O$2:$O$35)*CMI$1*LOOKUP(CMI$1,'DMG Tables'!$G$2:$G$7,'DMG Tables'!$H$2:$H$7)</f>
        <v>996240000</v>
      </c>
      <c r="CMJ32" s="1">
        <f>LOOKUP($A32,'DMG Tables'!$P$2:$P$35,'DMG Tables'!$O$2:$O$35)*CMJ$1*LOOKUP(CMJ$1,'DMG Tables'!$G$2:$G$7,'DMG Tables'!$H$2:$H$7)</f>
        <v>996660000</v>
      </c>
      <c r="CMK32" s="1">
        <f>LOOKUP($A32,'DMG Tables'!$P$2:$P$35,'DMG Tables'!$O$2:$O$35)*CMK$1*LOOKUP(CMK$1,'DMG Tables'!$G$2:$G$7,'DMG Tables'!$H$2:$H$7)</f>
        <v>997080000</v>
      </c>
      <c r="CML32" s="1">
        <f>LOOKUP($A32,'DMG Tables'!$P$2:$P$35,'DMG Tables'!$O$2:$O$35)*CML$1*LOOKUP(CML$1,'DMG Tables'!$G$2:$G$7,'DMG Tables'!$H$2:$H$7)</f>
        <v>997500000</v>
      </c>
      <c r="CMM32" s="1">
        <f>LOOKUP($A32,'DMG Tables'!$P$2:$P$35,'DMG Tables'!$O$2:$O$35)*CMM$1*LOOKUP(CMM$1,'DMG Tables'!$G$2:$G$7,'DMG Tables'!$H$2:$H$7)</f>
        <v>997920000</v>
      </c>
      <c r="CMN32" s="1">
        <f>LOOKUP($A32,'DMG Tables'!$P$2:$P$35,'DMG Tables'!$O$2:$O$35)*CMN$1*LOOKUP(CMN$1,'DMG Tables'!$G$2:$G$7,'DMG Tables'!$H$2:$H$7)</f>
        <v>998340000</v>
      </c>
      <c r="CMO32" s="1">
        <f>LOOKUP($A32,'DMG Tables'!$P$2:$P$35,'DMG Tables'!$O$2:$O$35)*CMO$1*LOOKUP(CMO$1,'DMG Tables'!$G$2:$G$7,'DMG Tables'!$H$2:$H$7)</f>
        <v>998760000</v>
      </c>
      <c r="CMP32" s="1">
        <f>LOOKUP($A32,'DMG Tables'!$P$2:$P$35,'DMG Tables'!$O$2:$O$35)*CMP$1*LOOKUP(CMP$1,'DMG Tables'!$G$2:$G$7,'DMG Tables'!$H$2:$H$7)</f>
        <v>999180000</v>
      </c>
      <c r="CMQ32" s="1">
        <f>LOOKUP($A32,'DMG Tables'!$P$2:$P$35,'DMG Tables'!$O$2:$O$35)*CMQ$1*LOOKUP(CMQ$1,'DMG Tables'!$G$2:$G$7,'DMG Tables'!$H$2:$H$7)</f>
        <v>999600000</v>
      </c>
      <c r="CMR32" s="1">
        <f>LOOKUP($A32,'DMG Tables'!$P$2:$P$35,'DMG Tables'!$O$2:$O$35)*CMR$1*LOOKUP(CMR$1,'DMG Tables'!$G$2:$G$7,'DMG Tables'!$H$2:$H$7)</f>
        <v>1000020000</v>
      </c>
      <c r="CMS32" s="1">
        <f>LOOKUP($A32,'DMG Tables'!$P$2:$P$35,'DMG Tables'!$O$2:$O$35)*CMS$1*LOOKUP(CMS$1,'DMG Tables'!$G$2:$G$7,'DMG Tables'!$H$2:$H$7)</f>
        <v>1000440000</v>
      </c>
      <c r="CMT32" s="1">
        <f>LOOKUP($A32,'DMG Tables'!$P$2:$P$35,'DMG Tables'!$O$2:$O$35)*CMT$1*LOOKUP(CMT$1,'DMG Tables'!$G$2:$G$7,'DMG Tables'!$H$2:$H$7)</f>
        <v>1000860000</v>
      </c>
      <c r="CMU32" s="1">
        <f>LOOKUP($A32,'DMG Tables'!$P$2:$P$35,'DMG Tables'!$O$2:$O$35)*CMU$1*LOOKUP(CMU$1,'DMG Tables'!$G$2:$G$7,'DMG Tables'!$H$2:$H$7)</f>
        <v>1001280000</v>
      </c>
      <c r="CMV32" s="1">
        <f>LOOKUP($A32,'DMG Tables'!$P$2:$P$35,'DMG Tables'!$O$2:$O$35)*CMV$1*LOOKUP(CMV$1,'DMG Tables'!$G$2:$G$7,'DMG Tables'!$H$2:$H$7)</f>
        <v>1001700000</v>
      </c>
      <c r="CMW32" s="1">
        <f>LOOKUP($A32,'DMG Tables'!$P$2:$P$35,'DMG Tables'!$O$2:$O$35)*CMW$1*LOOKUP(CMW$1,'DMG Tables'!$G$2:$G$7,'DMG Tables'!$H$2:$H$7)</f>
        <v>1002120000</v>
      </c>
      <c r="CMX32" s="1">
        <f>LOOKUP($A32,'DMG Tables'!$P$2:$P$35,'DMG Tables'!$O$2:$O$35)*CMX$1*LOOKUP(CMX$1,'DMG Tables'!$G$2:$G$7,'DMG Tables'!$H$2:$H$7)</f>
        <v>1002540000</v>
      </c>
      <c r="CMY32" s="1">
        <f>LOOKUP($A32,'DMG Tables'!$P$2:$P$35,'DMG Tables'!$O$2:$O$35)*CMY$1*LOOKUP(CMY$1,'DMG Tables'!$G$2:$G$7,'DMG Tables'!$H$2:$H$7)</f>
        <v>1002960000</v>
      </c>
      <c r="CMZ32" s="1">
        <f>LOOKUP($A32,'DMG Tables'!$P$2:$P$35,'DMG Tables'!$O$2:$O$35)*CMZ$1*LOOKUP(CMZ$1,'DMG Tables'!$G$2:$G$7,'DMG Tables'!$H$2:$H$7)</f>
        <v>1003380000</v>
      </c>
      <c r="CNA32" s="1">
        <f>LOOKUP($A32,'DMG Tables'!$P$2:$P$35,'DMG Tables'!$O$2:$O$35)*CNA$1*LOOKUP(CNA$1,'DMG Tables'!$G$2:$G$7,'DMG Tables'!$H$2:$H$7)</f>
        <v>1003800000</v>
      </c>
      <c r="CNB32" s="1">
        <f>LOOKUP($A32,'DMG Tables'!$P$2:$P$35,'DMG Tables'!$O$2:$O$35)*CNB$1*LOOKUP(CNB$1,'DMG Tables'!$G$2:$G$7,'DMG Tables'!$H$2:$H$7)</f>
        <v>1004220000</v>
      </c>
      <c r="CNC32" s="1">
        <f>LOOKUP($A32,'DMG Tables'!$P$2:$P$35,'DMG Tables'!$O$2:$O$35)*CNC$1*LOOKUP(CNC$1,'DMG Tables'!$G$2:$G$7,'DMG Tables'!$H$2:$H$7)</f>
        <v>1004640000</v>
      </c>
      <c r="CND32" s="1">
        <f>LOOKUP($A32,'DMG Tables'!$P$2:$P$35,'DMG Tables'!$O$2:$O$35)*CND$1*LOOKUP(CND$1,'DMG Tables'!$G$2:$G$7,'DMG Tables'!$H$2:$H$7)</f>
        <v>1005060000</v>
      </c>
      <c r="CNE32" s="1">
        <f>LOOKUP($A32,'DMG Tables'!$P$2:$P$35,'DMG Tables'!$O$2:$O$35)*CNE$1*LOOKUP(CNE$1,'DMG Tables'!$G$2:$G$7,'DMG Tables'!$H$2:$H$7)</f>
        <v>1005480000</v>
      </c>
      <c r="CNF32" s="1">
        <f>LOOKUP($A32,'DMG Tables'!$P$2:$P$35,'DMG Tables'!$O$2:$O$35)*CNF$1*LOOKUP(CNF$1,'DMG Tables'!$G$2:$G$7,'DMG Tables'!$H$2:$H$7)</f>
        <v>1005900000</v>
      </c>
      <c r="CNG32" s="1">
        <f>LOOKUP($A32,'DMG Tables'!$P$2:$P$35,'DMG Tables'!$O$2:$O$35)*CNG$1*LOOKUP(CNG$1,'DMG Tables'!$G$2:$G$7,'DMG Tables'!$H$2:$H$7)</f>
        <v>1006320000</v>
      </c>
      <c r="CNH32" s="1">
        <f>LOOKUP($A32,'DMG Tables'!$P$2:$P$35,'DMG Tables'!$O$2:$O$35)*CNH$1*LOOKUP(CNH$1,'DMG Tables'!$G$2:$G$7,'DMG Tables'!$H$2:$H$7)</f>
        <v>1006740000</v>
      </c>
      <c r="CNI32" s="1">
        <f>LOOKUP($A32,'DMG Tables'!$P$2:$P$35,'DMG Tables'!$O$2:$O$35)*CNI$1*LOOKUP(CNI$1,'DMG Tables'!$G$2:$G$7,'DMG Tables'!$H$2:$H$7)</f>
        <v>1007160000</v>
      </c>
      <c r="CNJ32" s="1">
        <f>LOOKUP($A32,'DMG Tables'!$P$2:$P$35,'DMG Tables'!$O$2:$O$35)*CNJ$1*LOOKUP(CNJ$1,'DMG Tables'!$G$2:$G$7,'DMG Tables'!$H$2:$H$7)</f>
        <v>1007580000</v>
      </c>
      <c r="CNK32" s="1">
        <f>LOOKUP($A32,'DMG Tables'!$P$2:$P$35,'DMG Tables'!$O$2:$O$35)*CNK$1*LOOKUP(CNK$1,'DMG Tables'!$G$2:$G$7,'DMG Tables'!$H$2:$H$7)</f>
        <v>1008000000</v>
      </c>
      <c r="CNL32" s="1">
        <f>LOOKUP($A32,'DMG Tables'!$P$2:$P$35,'DMG Tables'!$O$2:$O$35)*CNL$1*LOOKUP(CNL$1,'DMG Tables'!$G$2:$G$7,'DMG Tables'!$H$2:$H$7)</f>
        <v>1008420000</v>
      </c>
      <c r="CNM32" s="1">
        <f>LOOKUP($A32,'DMG Tables'!$P$2:$P$35,'DMG Tables'!$O$2:$O$35)*CNM$1*LOOKUP(CNM$1,'DMG Tables'!$G$2:$G$7,'DMG Tables'!$H$2:$H$7)</f>
        <v>1008840000</v>
      </c>
      <c r="CNN32" s="1">
        <f>LOOKUP($A32,'DMG Tables'!$P$2:$P$35,'DMG Tables'!$O$2:$O$35)*CNN$1*LOOKUP(CNN$1,'DMG Tables'!$G$2:$G$7,'DMG Tables'!$H$2:$H$7)</f>
        <v>1009260000</v>
      </c>
      <c r="CNO32" s="1">
        <f>LOOKUP($A32,'DMG Tables'!$P$2:$P$35,'DMG Tables'!$O$2:$O$35)*CNO$1*LOOKUP(CNO$1,'DMG Tables'!$G$2:$G$7,'DMG Tables'!$H$2:$H$7)</f>
        <v>1009680000</v>
      </c>
      <c r="CNP32" s="1">
        <f>LOOKUP($A32,'DMG Tables'!$P$2:$P$35,'DMG Tables'!$O$2:$O$35)*CNP$1*LOOKUP(CNP$1,'DMG Tables'!$G$2:$G$7,'DMG Tables'!$H$2:$H$7)</f>
        <v>1010100000</v>
      </c>
      <c r="CNQ32" s="1">
        <f>LOOKUP($A32,'DMG Tables'!$P$2:$P$35,'DMG Tables'!$O$2:$O$35)*CNQ$1*LOOKUP(CNQ$1,'DMG Tables'!$G$2:$G$7,'DMG Tables'!$H$2:$H$7)</f>
        <v>1010520000</v>
      </c>
      <c r="CNR32" s="1">
        <f>LOOKUP($A32,'DMG Tables'!$P$2:$P$35,'DMG Tables'!$O$2:$O$35)*CNR$1*LOOKUP(CNR$1,'DMG Tables'!$G$2:$G$7,'DMG Tables'!$H$2:$H$7)</f>
        <v>1010940000</v>
      </c>
      <c r="CNS32" s="1">
        <f>LOOKUP($A32,'DMG Tables'!$P$2:$P$35,'DMG Tables'!$O$2:$O$35)*CNS$1*LOOKUP(CNS$1,'DMG Tables'!$G$2:$G$7,'DMG Tables'!$H$2:$H$7)</f>
        <v>1011360000</v>
      </c>
      <c r="CNT32" s="1">
        <f>LOOKUP($A32,'DMG Tables'!$P$2:$P$35,'DMG Tables'!$O$2:$O$35)*CNT$1*LOOKUP(CNT$1,'DMG Tables'!$G$2:$G$7,'DMG Tables'!$H$2:$H$7)</f>
        <v>1011780000</v>
      </c>
      <c r="CNU32" s="1">
        <f>LOOKUP($A32,'DMG Tables'!$P$2:$P$35,'DMG Tables'!$O$2:$O$35)*CNU$1*LOOKUP(CNU$1,'DMG Tables'!$G$2:$G$7,'DMG Tables'!$H$2:$H$7)</f>
        <v>1012200000</v>
      </c>
      <c r="CNV32" s="1">
        <f>LOOKUP($A32,'DMG Tables'!$P$2:$P$35,'DMG Tables'!$O$2:$O$35)*CNV$1*LOOKUP(CNV$1,'DMG Tables'!$G$2:$G$7,'DMG Tables'!$H$2:$H$7)</f>
        <v>1012620000</v>
      </c>
      <c r="CNW32" s="1">
        <f>LOOKUP($A32,'DMG Tables'!$P$2:$P$35,'DMG Tables'!$O$2:$O$35)*CNW$1*LOOKUP(CNW$1,'DMG Tables'!$G$2:$G$7,'DMG Tables'!$H$2:$H$7)</f>
        <v>1013040000</v>
      </c>
      <c r="CNX32" s="1">
        <f>LOOKUP($A32,'DMG Tables'!$P$2:$P$35,'DMG Tables'!$O$2:$O$35)*CNX$1*LOOKUP(CNX$1,'DMG Tables'!$G$2:$G$7,'DMG Tables'!$H$2:$H$7)</f>
        <v>1013460000</v>
      </c>
      <c r="CNY32" s="1">
        <f>LOOKUP($A32,'DMG Tables'!$P$2:$P$35,'DMG Tables'!$O$2:$O$35)*CNY$1*LOOKUP(CNY$1,'DMG Tables'!$G$2:$G$7,'DMG Tables'!$H$2:$H$7)</f>
        <v>1013880000</v>
      </c>
      <c r="CNZ32" s="1">
        <f>LOOKUP($A32,'DMG Tables'!$P$2:$P$35,'DMG Tables'!$O$2:$O$35)*CNZ$1*LOOKUP(CNZ$1,'DMG Tables'!$G$2:$G$7,'DMG Tables'!$H$2:$H$7)</f>
        <v>1014300000</v>
      </c>
      <c r="COA32" s="1">
        <f>LOOKUP($A32,'DMG Tables'!$P$2:$P$35,'DMG Tables'!$O$2:$O$35)*COA$1*LOOKUP(COA$1,'DMG Tables'!$G$2:$G$7,'DMG Tables'!$H$2:$H$7)</f>
        <v>1014720000</v>
      </c>
      <c r="COB32" s="1">
        <f>LOOKUP($A32,'DMG Tables'!$P$2:$P$35,'DMG Tables'!$O$2:$O$35)*COB$1*LOOKUP(COB$1,'DMG Tables'!$G$2:$G$7,'DMG Tables'!$H$2:$H$7)</f>
        <v>1015140000</v>
      </c>
      <c r="COC32" s="1">
        <f>LOOKUP($A32,'DMG Tables'!$P$2:$P$35,'DMG Tables'!$O$2:$O$35)*COC$1*LOOKUP(COC$1,'DMG Tables'!$G$2:$G$7,'DMG Tables'!$H$2:$H$7)</f>
        <v>1015560000</v>
      </c>
      <c r="COD32" s="1">
        <f>LOOKUP($A32,'DMG Tables'!$P$2:$P$35,'DMG Tables'!$O$2:$O$35)*COD$1*LOOKUP(COD$1,'DMG Tables'!$G$2:$G$7,'DMG Tables'!$H$2:$H$7)</f>
        <v>1015980000</v>
      </c>
      <c r="COE32" s="1">
        <f>LOOKUP($A32,'DMG Tables'!$P$2:$P$35,'DMG Tables'!$O$2:$O$35)*COE$1*LOOKUP(COE$1,'DMG Tables'!$G$2:$G$7,'DMG Tables'!$H$2:$H$7)</f>
        <v>1016400000</v>
      </c>
      <c r="COF32" s="1">
        <f>LOOKUP($A32,'DMG Tables'!$P$2:$P$35,'DMG Tables'!$O$2:$O$35)*COF$1*LOOKUP(COF$1,'DMG Tables'!$G$2:$G$7,'DMG Tables'!$H$2:$H$7)</f>
        <v>1016820000</v>
      </c>
      <c r="COG32" s="1">
        <f>LOOKUP($A32,'DMG Tables'!$P$2:$P$35,'DMG Tables'!$O$2:$O$35)*COG$1*LOOKUP(COG$1,'DMG Tables'!$G$2:$G$7,'DMG Tables'!$H$2:$H$7)</f>
        <v>1017240000</v>
      </c>
      <c r="COH32" s="1">
        <f>LOOKUP($A32,'DMG Tables'!$P$2:$P$35,'DMG Tables'!$O$2:$O$35)*COH$1*LOOKUP(COH$1,'DMG Tables'!$G$2:$G$7,'DMG Tables'!$H$2:$H$7)</f>
        <v>1017660000</v>
      </c>
      <c r="COI32" s="1">
        <f>LOOKUP($A32,'DMG Tables'!$P$2:$P$35,'DMG Tables'!$O$2:$O$35)*COI$1*LOOKUP(COI$1,'DMG Tables'!$G$2:$G$7,'DMG Tables'!$H$2:$H$7)</f>
        <v>1018080000</v>
      </c>
      <c r="COJ32" s="1">
        <f>LOOKUP($A32,'DMG Tables'!$P$2:$P$35,'DMG Tables'!$O$2:$O$35)*COJ$1*LOOKUP(COJ$1,'DMG Tables'!$G$2:$G$7,'DMG Tables'!$H$2:$H$7)</f>
        <v>1018500000</v>
      </c>
      <c r="COK32" s="1">
        <f>LOOKUP($A32,'DMG Tables'!$P$2:$P$35,'DMG Tables'!$O$2:$O$35)*COK$1*LOOKUP(COK$1,'DMG Tables'!$G$2:$G$7,'DMG Tables'!$H$2:$H$7)</f>
        <v>1018920000</v>
      </c>
      <c r="COL32" s="1">
        <f>LOOKUP($A32,'DMG Tables'!$P$2:$P$35,'DMG Tables'!$O$2:$O$35)*COL$1*LOOKUP(COL$1,'DMG Tables'!$G$2:$G$7,'DMG Tables'!$H$2:$H$7)</f>
        <v>1019340000</v>
      </c>
      <c r="COM32" s="1">
        <f>LOOKUP($A32,'DMG Tables'!$P$2:$P$35,'DMG Tables'!$O$2:$O$35)*COM$1*LOOKUP(COM$1,'DMG Tables'!$G$2:$G$7,'DMG Tables'!$H$2:$H$7)</f>
        <v>1019760000</v>
      </c>
      <c r="CON32" s="1">
        <f>LOOKUP($A32,'DMG Tables'!$P$2:$P$35,'DMG Tables'!$O$2:$O$35)*CON$1*LOOKUP(CON$1,'DMG Tables'!$G$2:$G$7,'DMG Tables'!$H$2:$H$7)</f>
        <v>1020180000</v>
      </c>
      <c r="COO32" s="1">
        <f>LOOKUP($A32,'DMG Tables'!$P$2:$P$35,'DMG Tables'!$O$2:$O$35)*COO$1*LOOKUP(COO$1,'DMG Tables'!$G$2:$G$7,'DMG Tables'!$H$2:$H$7)</f>
        <v>1020600000</v>
      </c>
      <c r="COP32" s="1">
        <f>LOOKUP($A32,'DMG Tables'!$P$2:$P$35,'DMG Tables'!$O$2:$O$35)*COP$1*LOOKUP(COP$1,'DMG Tables'!$G$2:$G$7,'DMG Tables'!$H$2:$H$7)</f>
        <v>1021020000</v>
      </c>
      <c r="COQ32" s="1">
        <f>LOOKUP($A32,'DMG Tables'!$P$2:$P$35,'DMG Tables'!$O$2:$O$35)*COQ$1*LOOKUP(COQ$1,'DMG Tables'!$G$2:$G$7,'DMG Tables'!$H$2:$H$7)</f>
        <v>1021440000</v>
      </c>
      <c r="COR32" s="1">
        <f>LOOKUP($A32,'DMG Tables'!$P$2:$P$35,'DMG Tables'!$O$2:$O$35)*COR$1*LOOKUP(COR$1,'DMG Tables'!$G$2:$G$7,'DMG Tables'!$H$2:$H$7)</f>
        <v>1021860000</v>
      </c>
      <c r="COS32" s="1">
        <f>LOOKUP($A32,'DMG Tables'!$P$2:$P$35,'DMG Tables'!$O$2:$O$35)*COS$1*LOOKUP(COS$1,'DMG Tables'!$G$2:$G$7,'DMG Tables'!$H$2:$H$7)</f>
        <v>1022280000</v>
      </c>
      <c r="COT32" s="1">
        <f>LOOKUP($A32,'DMG Tables'!$P$2:$P$35,'DMG Tables'!$O$2:$O$35)*COT$1*LOOKUP(COT$1,'DMG Tables'!$G$2:$G$7,'DMG Tables'!$H$2:$H$7)</f>
        <v>1022700000</v>
      </c>
      <c r="COU32" s="1">
        <f>LOOKUP($A32,'DMG Tables'!$P$2:$P$35,'DMG Tables'!$O$2:$O$35)*COU$1*LOOKUP(COU$1,'DMG Tables'!$G$2:$G$7,'DMG Tables'!$H$2:$H$7)</f>
        <v>1023120000</v>
      </c>
      <c r="COV32" s="1">
        <f>LOOKUP($A32,'DMG Tables'!$P$2:$P$35,'DMG Tables'!$O$2:$O$35)*COV$1*LOOKUP(COV$1,'DMG Tables'!$G$2:$G$7,'DMG Tables'!$H$2:$H$7)</f>
        <v>1023540000</v>
      </c>
      <c r="COW32" s="1">
        <f>LOOKUP($A32,'DMG Tables'!$P$2:$P$35,'DMG Tables'!$O$2:$O$35)*COW$1*LOOKUP(COW$1,'DMG Tables'!$G$2:$G$7,'DMG Tables'!$H$2:$H$7)</f>
        <v>1023960000</v>
      </c>
      <c r="COX32" s="1">
        <f>LOOKUP($A32,'DMG Tables'!$P$2:$P$35,'DMG Tables'!$O$2:$O$35)*COX$1*LOOKUP(COX$1,'DMG Tables'!$G$2:$G$7,'DMG Tables'!$H$2:$H$7)</f>
        <v>1024380000</v>
      </c>
      <c r="COY32" s="1">
        <f>LOOKUP($A32,'DMG Tables'!$P$2:$P$35,'DMG Tables'!$O$2:$O$35)*COY$1*LOOKUP(COY$1,'DMG Tables'!$G$2:$G$7,'DMG Tables'!$H$2:$H$7)</f>
        <v>1024800000</v>
      </c>
      <c r="COZ32" s="1">
        <f>LOOKUP($A32,'DMG Tables'!$P$2:$P$35,'DMG Tables'!$O$2:$O$35)*COZ$1*LOOKUP(COZ$1,'DMG Tables'!$G$2:$G$7,'DMG Tables'!$H$2:$H$7)</f>
        <v>1025220000</v>
      </c>
      <c r="CPA32" s="1">
        <f>LOOKUP($A32,'DMG Tables'!$P$2:$P$35,'DMG Tables'!$O$2:$O$35)*CPA$1*LOOKUP(CPA$1,'DMG Tables'!$G$2:$G$7,'DMG Tables'!$H$2:$H$7)</f>
        <v>1025640000</v>
      </c>
      <c r="CPB32" s="1">
        <f>LOOKUP($A32,'DMG Tables'!$P$2:$P$35,'DMG Tables'!$O$2:$O$35)*CPB$1*LOOKUP(CPB$1,'DMG Tables'!$G$2:$G$7,'DMG Tables'!$H$2:$H$7)</f>
        <v>1026060000</v>
      </c>
      <c r="CPC32" s="1">
        <f>LOOKUP($A32,'DMG Tables'!$P$2:$P$35,'DMG Tables'!$O$2:$O$35)*CPC$1*LOOKUP(CPC$1,'DMG Tables'!$G$2:$G$7,'DMG Tables'!$H$2:$H$7)</f>
        <v>1026480000</v>
      </c>
      <c r="CPD32" s="1">
        <f>LOOKUP($A32,'DMG Tables'!$P$2:$P$35,'DMG Tables'!$O$2:$O$35)*CPD$1*LOOKUP(CPD$1,'DMG Tables'!$G$2:$G$7,'DMG Tables'!$H$2:$H$7)</f>
        <v>1026900000</v>
      </c>
      <c r="CPE32" s="1">
        <f>LOOKUP($A32,'DMG Tables'!$P$2:$P$35,'DMG Tables'!$O$2:$O$35)*CPE$1*LOOKUP(CPE$1,'DMG Tables'!$G$2:$G$7,'DMG Tables'!$H$2:$H$7)</f>
        <v>1027320000</v>
      </c>
      <c r="CPF32" s="1">
        <f>LOOKUP($A32,'DMG Tables'!$P$2:$P$35,'DMG Tables'!$O$2:$O$35)*CPF$1*LOOKUP(CPF$1,'DMG Tables'!$G$2:$G$7,'DMG Tables'!$H$2:$H$7)</f>
        <v>1027740000</v>
      </c>
      <c r="CPG32" s="1">
        <f>LOOKUP($A32,'DMG Tables'!$P$2:$P$35,'DMG Tables'!$O$2:$O$35)*CPG$1*LOOKUP(CPG$1,'DMG Tables'!$G$2:$G$7,'DMG Tables'!$H$2:$H$7)</f>
        <v>1028160000</v>
      </c>
      <c r="CPH32" s="1">
        <f>LOOKUP($A32,'DMG Tables'!$P$2:$P$35,'DMG Tables'!$O$2:$O$35)*CPH$1*LOOKUP(CPH$1,'DMG Tables'!$G$2:$G$7,'DMG Tables'!$H$2:$H$7)</f>
        <v>1028580000</v>
      </c>
      <c r="CPI32" s="1">
        <f>LOOKUP($A32,'DMG Tables'!$P$2:$P$35,'DMG Tables'!$O$2:$O$35)*CPI$1*LOOKUP(CPI$1,'DMG Tables'!$G$2:$G$7,'DMG Tables'!$H$2:$H$7)</f>
        <v>1029000000</v>
      </c>
      <c r="CPJ32" s="1">
        <f>LOOKUP($A32,'DMG Tables'!$P$2:$P$35,'DMG Tables'!$O$2:$O$35)*CPJ$1*LOOKUP(CPJ$1,'DMG Tables'!$G$2:$G$7,'DMG Tables'!$H$2:$H$7)</f>
        <v>1029420000</v>
      </c>
      <c r="CPK32" s="1">
        <f>LOOKUP($A32,'DMG Tables'!$P$2:$P$35,'DMG Tables'!$O$2:$O$35)*CPK$1*LOOKUP(CPK$1,'DMG Tables'!$G$2:$G$7,'DMG Tables'!$H$2:$H$7)</f>
        <v>1029840000</v>
      </c>
      <c r="CPL32" s="1">
        <f>LOOKUP($A32,'DMG Tables'!$P$2:$P$35,'DMG Tables'!$O$2:$O$35)*CPL$1*LOOKUP(CPL$1,'DMG Tables'!$G$2:$G$7,'DMG Tables'!$H$2:$H$7)</f>
        <v>1030260000</v>
      </c>
      <c r="CPM32" s="1">
        <f>LOOKUP($A32,'DMG Tables'!$P$2:$P$35,'DMG Tables'!$O$2:$O$35)*CPM$1*LOOKUP(CPM$1,'DMG Tables'!$G$2:$G$7,'DMG Tables'!$H$2:$H$7)</f>
        <v>1030680000</v>
      </c>
      <c r="CPN32" s="1">
        <f>LOOKUP($A32,'DMG Tables'!$P$2:$P$35,'DMG Tables'!$O$2:$O$35)*CPN$1*LOOKUP(CPN$1,'DMG Tables'!$G$2:$G$7,'DMG Tables'!$H$2:$H$7)</f>
        <v>1031100000</v>
      </c>
      <c r="CPO32" s="1">
        <f>LOOKUP($A32,'DMG Tables'!$P$2:$P$35,'DMG Tables'!$O$2:$O$35)*CPO$1*LOOKUP(CPO$1,'DMG Tables'!$G$2:$G$7,'DMG Tables'!$H$2:$H$7)</f>
        <v>1031520000</v>
      </c>
      <c r="CPP32" s="1">
        <f>LOOKUP($A32,'DMG Tables'!$P$2:$P$35,'DMG Tables'!$O$2:$O$35)*CPP$1*LOOKUP(CPP$1,'DMG Tables'!$G$2:$G$7,'DMG Tables'!$H$2:$H$7)</f>
        <v>1031940000</v>
      </c>
      <c r="CPQ32" s="1">
        <f>LOOKUP($A32,'DMG Tables'!$P$2:$P$35,'DMG Tables'!$O$2:$O$35)*CPQ$1*LOOKUP(CPQ$1,'DMG Tables'!$G$2:$G$7,'DMG Tables'!$H$2:$H$7)</f>
        <v>1032360000</v>
      </c>
      <c r="CPR32" s="1">
        <f>LOOKUP($A32,'DMG Tables'!$P$2:$P$35,'DMG Tables'!$O$2:$O$35)*CPR$1*LOOKUP(CPR$1,'DMG Tables'!$G$2:$G$7,'DMG Tables'!$H$2:$H$7)</f>
        <v>1032780000</v>
      </c>
      <c r="CPS32" s="1">
        <f>LOOKUP($A32,'DMG Tables'!$P$2:$P$35,'DMG Tables'!$O$2:$O$35)*CPS$1*LOOKUP(CPS$1,'DMG Tables'!$G$2:$G$7,'DMG Tables'!$H$2:$H$7)</f>
        <v>1033200000</v>
      </c>
      <c r="CPT32" s="1">
        <f>LOOKUP($A32,'DMG Tables'!$P$2:$P$35,'DMG Tables'!$O$2:$O$35)*CPT$1*LOOKUP(CPT$1,'DMG Tables'!$G$2:$G$7,'DMG Tables'!$H$2:$H$7)</f>
        <v>1033620000</v>
      </c>
      <c r="CPU32" s="1">
        <f>LOOKUP($A32,'DMG Tables'!$P$2:$P$35,'DMG Tables'!$O$2:$O$35)*CPU$1*LOOKUP(CPU$1,'DMG Tables'!$G$2:$G$7,'DMG Tables'!$H$2:$H$7)</f>
        <v>1034040000</v>
      </c>
      <c r="CPV32" s="1">
        <f>LOOKUP($A32,'DMG Tables'!$P$2:$P$35,'DMG Tables'!$O$2:$O$35)*CPV$1*LOOKUP(CPV$1,'DMG Tables'!$G$2:$G$7,'DMG Tables'!$H$2:$H$7)</f>
        <v>1034460000</v>
      </c>
      <c r="CPW32" s="1">
        <f>LOOKUP($A32,'DMG Tables'!$P$2:$P$35,'DMG Tables'!$O$2:$O$35)*CPW$1*LOOKUP(CPW$1,'DMG Tables'!$G$2:$G$7,'DMG Tables'!$H$2:$H$7)</f>
        <v>1034880000</v>
      </c>
      <c r="CPX32" s="1">
        <f>LOOKUP($A32,'DMG Tables'!$P$2:$P$35,'DMG Tables'!$O$2:$O$35)*CPX$1*LOOKUP(CPX$1,'DMG Tables'!$G$2:$G$7,'DMG Tables'!$H$2:$H$7)</f>
        <v>1035300000</v>
      </c>
      <c r="CPY32" s="1">
        <f>LOOKUP($A32,'DMG Tables'!$P$2:$P$35,'DMG Tables'!$O$2:$O$35)*CPY$1*LOOKUP(CPY$1,'DMG Tables'!$G$2:$G$7,'DMG Tables'!$H$2:$H$7)</f>
        <v>1035720000</v>
      </c>
      <c r="CPZ32" s="1">
        <f>LOOKUP($A32,'DMG Tables'!$P$2:$P$35,'DMG Tables'!$O$2:$O$35)*CPZ$1*LOOKUP(CPZ$1,'DMG Tables'!$G$2:$G$7,'DMG Tables'!$H$2:$H$7)</f>
        <v>1036140000</v>
      </c>
      <c r="CQA32" s="1">
        <f>LOOKUP($A32,'DMG Tables'!$P$2:$P$35,'DMG Tables'!$O$2:$O$35)*CQA$1*LOOKUP(CQA$1,'DMG Tables'!$G$2:$G$7,'DMG Tables'!$H$2:$H$7)</f>
        <v>1036560000</v>
      </c>
      <c r="CQB32" s="1">
        <f>LOOKUP($A32,'DMG Tables'!$P$2:$P$35,'DMG Tables'!$O$2:$O$35)*CQB$1*LOOKUP(CQB$1,'DMG Tables'!$G$2:$G$7,'DMG Tables'!$H$2:$H$7)</f>
        <v>1036980000</v>
      </c>
      <c r="CQC32" s="1">
        <f>LOOKUP($A32,'DMG Tables'!$P$2:$P$35,'DMG Tables'!$O$2:$O$35)*CQC$1*LOOKUP(CQC$1,'DMG Tables'!$G$2:$G$7,'DMG Tables'!$H$2:$H$7)</f>
        <v>1037400000</v>
      </c>
      <c r="CQD32" s="1">
        <f>LOOKUP($A32,'DMG Tables'!$P$2:$P$35,'DMG Tables'!$O$2:$O$35)*CQD$1*LOOKUP(CQD$1,'DMG Tables'!$G$2:$G$7,'DMG Tables'!$H$2:$H$7)</f>
        <v>1037820000</v>
      </c>
      <c r="CQE32" s="1">
        <f>LOOKUP($A32,'DMG Tables'!$P$2:$P$35,'DMG Tables'!$O$2:$O$35)*CQE$1*LOOKUP(CQE$1,'DMG Tables'!$G$2:$G$7,'DMG Tables'!$H$2:$H$7)</f>
        <v>1038240000</v>
      </c>
      <c r="CQF32" s="1">
        <f>LOOKUP($A32,'DMG Tables'!$P$2:$P$35,'DMG Tables'!$O$2:$O$35)*CQF$1*LOOKUP(CQF$1,'DMG Tables'!$G$2:$G$7,'DMG Tables'!$H$2:$H$7)</f>
        <v>1038660000</v>
      </c>
      <c r="CQG32" s="1">
        <f>LOOKUP($A32,'DMG Tables'!$P$2:$P$35,'DMG Tables'!$O$2:$O$35)*CQG$1*LOOKUP(CQG$1,'DMG Tables'!$G$2:$G$7,'DMG Tables'!$H$2:$H$7)</f>
        <v>1039080000</v>
      </c>
      <c r="CQH32" s="1">
        <f>LOOKUP($A32,'DMG Tables'!$P$2:$P$35,'DMG Tables'!$O$2:$O$35)*CQH$1*LOOKUP(CQH$1,'DMG Tables'!$G$2:$G$7,'DMG Tables'!$H$2:$H$7)</f>
        <v>1039500000</v>
      </c>
      <c r="CQI32" s="1">
        <f>LOOKUP($A32,'DMG Tables'!$P$2:$P$35,'DMG Tables'!$O$2:$O$35)*CQI$1*LOOKUP(CQI$1,'DMG Tables'!$G$2:$G$7,'DMG Tables'!$H$2:$H$7)</f>
        <v>1039920000</v>
      </c>
      <c r="CQJ32" s="1">
        <f>LOOKUP($A32,'DMG Tables'!$P$2:$P$35,'DMG Tables'!$O$2:$O$35)*CQJ$1*LOOKUP(CQJ$1,'DMG Tables'!$G$2:$G$7,'DMG Tables'!$H$2:$H$7)</f>
        <v>1040340000</v>
      </c>
      <c r="CQK32" s="1">
        <f>LOOKUP($A32,'DMG Tables'!$P$2:$P$35,'DMG Tables'!$O$2:$O$35)*CQK$1*LOOKUP(CQK$1,'DMG Tables'!$G$2:$G$7,'DMG Tables'!$H$2:$H$7)</f>
        <v>1040760000</v>
      </c>
      <c r="CQL32" s="1">
        <f>LOOKUP($A32,'DMG Tables'!$P$2:$P$35,'DMG Tables'!$O$2:$O$35)*CQL$1*LOOKUP(CQL$1,'DMG Tables'!$G$2:$G$7,'DMG Tables'!$H$2:$H$7)</f>
        <v>1041180000</v>
      </c>
      <c r="CQM32" s="1">
        <f>LOOKUP($A32,'DMG Tables'!$P$2:$P$35,'DMG Tables'!$O$2:$O$35)*CQM$1*LOOKUP(CQM$1,'DMG Tables'!$G$2:$G$7,'DMG Tables'!$H$2:$H$7)</f>
        <v>1041600000</v>
      </c>
      <c r="CQN32" s="1">
        <f>LOOKUP($A32,'DMG Tables'!$P$2:$P$35,'DMG Tables'!$O$2:$O$35)*CQN$1*LOOKUP(CQN$1,'DMG Tables'!$G$2:$G$7,'DMG Tables'!$H$2:$H$7)</f>
        <v>1042020000</v>
      </c>
      <c r="CQO32" s="1">
        <f>LOOKUP($A32,'DMG Tables'!$P$2:$P$35,'DMG Tables'!$O$2:$O$35)*CQO$1*LOOKUP(CQO$1,'DMG Tables'!$G$2:$G$7,'DMG Tables'!$H$2:$H$7)</f>
        <v>1042440000</v>
      </c>
      <c r="CQP32" s="1">
        <f>LOOKUP($A32,'DMG Tables'!$P$2:$P$35,'DMG Tables'!$O$2:$O$35)*CQP$1*LOOKUP(CQP$1,'DMG Tables'!$G$2:$G$7,'DMG Tables'!$H$2:$H$7)</f>
        <v>1042860000</v>
      </c>
      <c r="CQQ32" s="1">
        <f>LOOKUP($A32,'DMG Tables'!$P$2:$P$35,'DMG Tables'!$O$2:$O$35)*CQQ$1*LOOKUP(CQQ$1,'DMG Tables'!$G$2:$G$7,'DMG Tables'!$H$2:$H$7)</f>
        <v>1043280000</v>
      </c>
      <c r="CQR32" s="1">
        <f>LOOKUP($A32,'DMG Tables'!$P$2:$P$35,'DMG Tables'!$O$2:$O$35)*CQR$1*LOOKUP(CQR$1,'DMG Tables'!$G$2:$G$7,'DMG Tables'!$H$2:$H$7)</f>
        <v>1043700000</v>
      </c>
      <c r="CQS32" s="1">
        <f>LOOKUP($A32,'DMG Tables'!$P$2:$P$35,'DMG Tables'!$O$2:$O$35)*CQS$1*LOOKUP(CQS$1,'DMG Tables'!$G$2:$G$7,'DMG Tables'!$H$2:$H$7)</f>
        <v>1044120000</v>
      </c>
      <c r="CQT32" s="1">
        <f>LOOKUP($A32,'DMG Tables'!$P$2:$P$35,'DMG Tables'!$O$2:$O$35)*CQT$1*LOOKUP(CQT$1,'DMG Tables'!$G$2:$G$7,'DMG Tables'!$H$2:$H$7)</f>
        <v>1044540000</v>
      </c>
      <c r="CQU32" s="1">
        <f>LOOKUP($A32,'DMG Tables'!$P$2:$P$35,'DMG Tables'!$O$2:$O$35)*CQU$1*LOOKUP(CQU$1,'DMG Tables'!$G$2:$G$7,'DMG Tables'!$H$2:$H$7)</f>
        <v>1044960000</v>
      </c>
      <c r="CQV32" s="1">
        <f>LOOKUP($A32,'DMG Tables'!$P$2:$P$35,'DMG Tables'!$O$2:$O$35)*CQV$1*LOOKUP(CQV$1,'DMG Tables'!$G$2:$G$7,'DMG Tables'!$H$2:$H$7)</f>
        <v>1045380000</v>
      </c>
      <c r="CQW32" s="1">
        <f>LOOKUP($A32,'DMG Tables'!$P$2:$P$35,'DMG Tables'!$O$2:$O$35)*CQW$1*LOOKUP(CQW$1,'DMG Tables'!$G$2:$G$7,'DMG Tables'!$H$2:$H$7)</f>
        <v>1045800000</v>
      </c>
      <c r="CQX32" s="1">
        <f>LOOKUP($A32,'DMG Tables'!$P$2:$P$35,'DMG Tables'!$O$2:$O$35)*CQX$1*LOOKUP(CQX$1,'DMG Tables'!$G$2:$G$7,'DMG Tables'!$H$2:$H$7)</f>
        <v>1046220000</v>
      </c>
      <c r="CQY32" s="1">
        <f>LOOKUP($A32,'DMG Tables'!$P$2:$P$35,'DMG Tables'!$O$2:$O$35)*CQY$1*LOOKUP(CQY$1,'DMG Tables'!$G$2:$G$7,'DMG Tables'!$H$2:$H$7)</f>
        <v>1046640000</v>
      </c>
      <c r="CQZ32" s="1">
        <f>LOOKUP($A32,'DMG Tables'!$P$2:$P$35,'DMG Tables'!$O$2:$O$35)*CQZ$1*LOOKUP(CQZ$1,'DMG Tables'!$G$2:$G$7,'DMG Tables'!$H$2:$H$7)</f>
        <v>1047060000</v>
      </c>
      <c r="CRA32" s="1">
        <f>LOOKUP($A32,'DMG Tables'!$P$2:$P$35,'DMG Tables'!$O$2:$O$35)*CRA$1*LOOKUP(CRA$1,'DMG Tables'!$G$2:$G$7,'DMG Tables'!$H$2:$H$7)</f>
        <v>1047480000</v>
      </c>
      <c r="CRB32" s="1">
        <f>LOOKUP($A32,'DMG Tables'!$P$2:$P$35,'DMG Tables'!$O$2:$O$35)*CRB$1*LOOKUP(CRB$1,'DMG Tables'!$G$2:$G$7,'DMG Tables'!$H$2:$H$7)</f>
        <v>1047900000</v>
      </c>
      <c r="CRC32" s="1">
        <f>LOOKUP($A32,'DMG Tables'!$P$2:$P$35,'DMG Tables'!$O$2:$O$35)*CRC$1*LOOKUP(CRC$1,'DMG Tables'!$G$2:$G$7,'DMG Tables'!$H$2:$H$7)</f>
        <v>1048320000</v>
      </c>
      <c r="CRD32" s="1">
        <f>LOOKUP($A32,'DMG Tables'!$P$2:$P$35,'DMG Tables'!$O$2:$O$35)*CRD$1*LOOKUP(CRD$1,'DMG Tables'!$G$2:$G$7,'DMG Tables'!$H$2:$H$7)</f>
        <v>1048740000</v>
      </c>
      <c r="CRE32" s="1">
        <f>LOOKUP($A32,'DMG Tables'!$P$2:$P$35,'DMG Tables'!$O$2:$O$35)*CRE$1*LOOKUP(CRE$1,'DMG Tables'!$G$2:$G$7,'DMG Tables'!$H$2:$H$7)</f>
        <v>1049160000</v>
      </c>
      <c r="CRF32" s="1">
        <f>LOOKUP($A32,'DMG Tables'!$P$2:$P$35,'DMG Tables'!$O$2:$O$35)*CRF$1*LOOKUP(CRF$1,'DMG Tables'!$G$2:$G$7,'DMG Tables'!$H$2:$H$7)</f>
        <v>1049580000</v>
      </c>
      <c r="CRG32" s="1">
        <f>LOOKUP($A32,'DMG Tables'!$P$2:$P$35,'DMG Tables'!$O$2:$O$35)*CRG$1*LOOKUP(CRG$1,'DMG Tables'!$G$2:$G$7,'DMG Tables'!$H$2:$H$7)</f>
        <v>1050000000</v>
      </c>
      <c r="CRH32" s="1">
        <f>LOOKUP($A32,'DMG Tables'!$P$2:$P$35,'DMG Tables'!$O$2:$O$35)*CRH$1*LOOKUP(CRH$1,'DMG Tables'!$G$2:$G$7,'DMG Tables'!$H$2:$H$7)</f>
        <v>1050420000</v>
      </c>
      <c r="CRI32" s="1">
        <f>LOOKUP($A32,'DMG Tables'!$P$2:$P$35,'DMG Tables'!$O$2:$O$35)*CRI$1*LOOKUP(CRI$1,'DMG Tables'!$G$2:$G$7,'DMG Tables'!$H$2:$H$7)</f>
        <v>1050840000</v>
      </c>
      <c r="CRJ32" s="1">
        <f>LOOKUP($A32,'DMG Tables'!$P$2:$P$35,'DMG Tables'!$O$2:$O$35)*CRJ$1*LOOKUP(CRJ$1,'DMG Tables'!$G$2:$G$7,'DMG Tables'!$H$2:$H$7)</f>
        <v>1051260000</v>
      </c>
      <c r="CRK32" s="1">
        <f>LOOKUP($A32,'DMG Tables'!$P$2:$P$35,'DMG Tables'!$O$2:$O$35)*CRK$1*LOOKUP(CRK$1,'DMG Tables'!$G$2:$G$7,'DMG Tables'!$H$2:$H$7)</f>
        <v>1051680000</v>
      </c>
      <c r="CRL32" s="1">
        <f>LOOKUP($A32,'DMG Tables'!$P$2:$P$35,'DMG Tables'!$O$2:$O$35)*CRL$1*LOOKUP(CRL$1,'DMG Tables'!$G$2:$G$7,'DMG Tables'!$H$2:$H$7)</f>
        <v>1052100000</v>
      </c>
      <c r="CRM32" s="1">
        <f>LOOKUP($A32,'DMG Tables'!$P$2:$P$35,'DMG Tables'!$O$2:$O$35)*CRM$1*LOOKUP(CRM$1,'DMG Tables'!$G$2:$G$7,'DMG Tables'!$H$2:$H$7)</f>
        <v>1052520000</v>
      </c>
      <c r="CRN32" s="1">
        <f>LOOKUP($A32,'DMG Tables'!$P$2:$P$35,'DMG Tables'!$O$2:$O$35)*CRN$1*LOOKUP(CRN$1,'DMG Tables'!$G$2:$G$7,'DMG Tables'!$H$2:$H$7)</f>
        <v>1052940000</v>
      </c>
      <c r="CRO32" s="1">
        <f>LOOKUP($A32,'DMG Tables'!$P$2:$P$35,'DMG Tables'!$O$2:$O$35)*CRO$1*LOOKUP(CRO$1,'DMG Tables'!$G$2:$G$7,'DMG Tables'!$H$2:$H$7)</f>
        <v>1053360000</v>
      </c>
      <c r="CRP32" s="1">
        <f>LOOKUP($A32,'DMG Tables'!$P$2:$P$35,'DMG Tables'!$O$2:$O$35)*CRP$1*LOOKUP(CRP$1,'DMG Tables'!$G$2:$G$7,'DMG Tables'!$H$2:$H$7)</f>
        <v>1053780000</v>
      </c>
      <c r="CRQ32" s="1">
        <f>LOOKUP($A32,'DMG Tables'!$P$2:$P$35,'DMG Tables'!$O$2:$O$35)*CRQ$1*LOOKUP(CRQ$1,'DMG Tables'!$G$2:$G$7,'DMG Tables'!$H$2:$H$7)</f>
        <v>1054200000</v>
      </c>
      <c r="CRR32" s="1">
        <f>LOOKUP($A32,'DMG Tables'!$P$2:$P$35,'DMG Tables'!$O$2:$O$35)*CRR$1*LOOKUP(CRR$1,'DMG Tables'!$G$2:$G$7,'DMG Tables'!$H$2:$H$7)</f>
        <v>1054620000</v>
      </c>
      <c r="CRS32" s="1">
        <f>LOOKUP($A32,'DMG Tables'!$P$2:$P$35,'DMG Tables'!$O$2:$O$35)*CRS$1*LOOKUP(CRS$1,'DMG Tables'!$G$2:$G$7,'DMG Tables'!$H$2:$H$7)</f>
        <v>1055040000</v>
      </c>
      <c r="CRT32" s="1">
        <f>LOOKUP($A32,'DMG Tables'!$P$2:$P$35,'DMG Tables'!$O$2:$O$35)*CRT$1*LOOKUP(CRT$1,'DMG Tables'!$G$2:$G$7,'DMG Tables'!$H$2:$H$7)</f>
        <v>1055460000</v>
      </c>
      <c r="CRU32" s="1">
        <f>LOOKUP($A32,'DMG Tables'!$P$2:$P$35,'DMG Tables'!$O$2:$O$35)*CRU$1*LOOKUP(CRU$1,'DMG Tables'!$G$2:$G$7,'DMG Tables'!$H$2:$H$7)</f>
        <v>1055880000</v>
      </c>
      <c r="CRV32" s="1">
        <f>LOOKUP($A32,'DMG Tables'!$P$2:$P$35,'DMG Tables'!$O$2:$O$35)*CRV$1*LOOKUP(CRV$1,'DMG Tables'!$G$2:$G$7,'DMG Tables'!$H$2:$H$7)</f>
        <v>1056300000</v>
      </c>
      <c r="CRW32" s="1">
        <f>LOOKUP($A32,'DMG Tables'!$P$2:$P$35,'DMG Tables'!$O$2:$O$35)*CRW$1*LOOKUP(CRW$1,'DMG Tables'!$G$2:$G$7,'DMG Tables'!$H$2:$H$7)</f>
        <v>1056720000</v>
      </c>
      <c r="CRX32" s="1">
        <f>LOOKUP($A32,'DMG Tables'!$P$2:$P$35,'DMG Tables'!$O$2:$O$35)*CRX$1*LOOKUP(CRX$1,'DMG Tables'!$G$2:$G$7,'DMG Tables'!$H$2:$H$7)</f>
        <v>1057140000</v>
      </c>
      <c r="CRY32" s="1">
        <f>LOOKUP($A32,'DMG Tables'!$P$2:$P$35,'DMG Tables'!$O$2:$O$35)*CRY$1*LOOKUP(CRY$1,'DMG Tables'!$G$2:$G$7,'DMG Tables'!$H$2:$H$7)</f>
        <v>1057560000</v>
      </c>
      <c r="CRZ32" s="1">
        <f>LOOKUP($A32,'DMG Tables'!$P$2:$P$35,'DMG Tables'!$O$2:$O$35)*CRZ$1*LOOKUP(CRZ$1,'DMG Tables'!$G$2:$G$7,'DMG Tables'!$H$2:$H$7)</f>
        <v>1057980000</v>
      </c>
      <c r="CSA32" s="1">
        <f>LOOKUP($A32,'DMG Tables'!$P$2:$P$35,'DMG Tables'!$O$2:$O$35)*CSA$1*LOOKUP(CSA$1,'DMG Tables'!$G$2:$G$7,'DMG Tables'!$H$2:$H$7)</f>
        <v>1058400000</v>
      </c>
      <c r="CSB32" s="1">
        <f>LOOKUP($A32,'DMG Tables'!$P$2:$P$35,'DMG Tables'!$O$2:$O$35)*CSB$1*LOOKUP(CSB$1,'DMG Tables'!$G$2:$G$7,'DMG Tables'!$H$2:$H$7)</f>
        <v>1058820000</v>
      </c>
      <c r="CSC32" s="1">
        <f>LOOKUP($A32,'DMG Tables'!$P$2:$P$35,'DMG Tables'!$O$2:$O$35)*CSC$1*LOOKUP(CSC$1,'DMG Tables'!$G$2:$G$7,'DMG Tables'!$H$2:$H$7)</f>
        <v>1059240000</v>
      </c>
      <c r="CSD32" s="1">
        <f>LOOKUP($A32,'DMG Tables'!$P$2:$P$35,'DMG Tables'!$O$2:$O$35)*CSD$1*LOOKUP(CSD$1,'DMG Tables'!$G$2:$G$7,'DMG Tables'!$H$2:$H$7)</f>
        <v>1059660000</v>
      </c>
      <c r="CSE32" s="1">
        <f>LOOKUP($A32,'DMG Tables'!$P$2:$P$35,'DMG Tables'!$O$2:$O$35)*CSE$1*LOOKUP(CSE$1,'DMG Tables'!$G$2:$G$7,'DMG Tables'!$H$2:$H$7)</f>
        <v>1060080000</v>
      </c>
      <c r="CSF32" s="1">
        <f>LOOKUP($A32,'DMG Tables'!$P$2:$P$35,'DMG Tables'!$O$2:$O$35)*CSF$1*LOOKUP(CSF$1,'DMG Tables'!$G$2:$G$7,'DMG Tables'!$H$2:$H$7)</f>
        <v>1060500000</v>
      </c>
      <c r="CSG32" s="1">
        <f>LOOKUP($A32,'DMG Tables'!$P$2:$P$35,'DMG Tables'!$O$2:$O$35)*CSG$1*LOOKUP(CSG$1,'DMG Tables'!$G$2:$G$7,'DMG Tables'!$H$2:$H$7)</f>
        <v>1060920000</v>
      </c>
      <c r="CSH32" s="1">
        <f>LOOKUP($A32,'DMG Tables'!$P$2:$P$35,'DMG Tables'!$O$2:$O$35)*CSH$1*LOOKUP(CSH$1,'DMG Tables'!$G$2:$G$7,'DMG Tables'!$H$2:$H$7)</f>
        <v>1061340000</v>
      </c>
      <c r="CSI32" s="1">
        <f>LOOKUP($A32,'DMG Tables'!$P$2:$P$35,'DMG Tables'!$O$2:$O$35)*CSI$1*LOOKUP(CSI$1,'DMG Tables'!$G$2:$G$7,'DMG Tables'!$H$2:$H$7)</f>
        <v>1061760000</v>
      </c>
      <c r="CSJ32" s="1">
        <f>LOOKUP($A32,'DMG Tables'!$P$2:$P$35,'DMG Tables'!$O$2:$O$35)*CSJ$1*LOOKUP(CSJ$1,'DMG Tables'!$G$2:$G$7,'DMG Tables'!$H$2:$H$7)</f>
        <v>1062180000</v>
      </c>
      <c r="CSK32" s="1">
        <f>LOOKUP($A32,'DMG Tables'!$P$2:$P$35,'DMG Tables'!$O$2:$O$35)*CSK$1*LOOKUP(CSK$1,'DMG Tables'!$G$2:$G$7,'DMG Tables'!$H$2:$H$7)</f>
        <v>1062600000</v>
      </c>
      <c r="CSL32" s="1">
        <f>LOOKUP($A32,'DMG Tables'!$P$2:$P$35,'DMG Tables'!$O$2:$O$35)*CSL$1*LOOKUP(CSL$1,'DMG Tables'!$G$2:$G$7,'DMG Tables'!$H$2:$H$7)</f>
        <v>1063020000</v>
      </c>
      <c r="CSM32" s="1">
        <f>LOOKUP($A32,'DMG Tables'!$P$2:$P$35,'DMG Tables'!$O$2:$O$35)*CSM$1*LOOKUP(CSM$1,'DMG Tables'!$G$2:$G$7,'DMG Tables'!$H$2:$H$7)</f>
        <v>1063440000</v>
      </c>
      <c r="CSN32" s="1">
        <f>LOOKUP($A32,'DMG Tables'!$P$2:$P$35,'DMG Tables'!$O$2:$O$35)*CSN$1*LOOKUP(CSN$1,'DMG Tables'!$G$2:$G$7,'DMG Tables'!$H$2:$H$7)</f>
        <v>1063860000</v>
      </c>
      <c r="CSO32" s="1">
        <f>LOOKUP($A32,'DMG Tables'!$P$2:$P$35,'DMG Tables'!$O$2:$O$35)*CSO$1*LOOKUP(CSO$1,'DMG Tables'!$G$2:$G$7,'DMG Tables'!$H$2:$H$7)</f>
        <v>1064280000</v>
      </c>
      <c r="CSP32" s="1">
        <f>LOOKUP($A32,'DMG Tables'!$P$2:$P$35,'DMG Tables'!$O$2:$O$35)*CSP$1*LOOKUP(CSP$1,'DMG Tables'!$G$2:$G$7,'DMG Tables'!$H$2:$H$7)</f>
        <v>1064700000</v>
      </c>
      <c r="CSQ32" s="1">
        <f>LOOKUP($A32,'DMG Tables'!$P$2:$P$35,'DMG Tables'!$O$2:$O$35)*CSQ$1*LOOKUP(CSQ$1,'DMG Tables'!$G$2:$G$7,'DMG Tables'!$H$2:$H$7)</f>
        <v>1065120000</v>
      </c>
      <c r="CSR32" s="1">
        <f>LOOKUP($A32,'DMG Tables'!$P$2:$P$35,'DMG Tables'!$O$2:$O$35)*CSR$1*LOOKUP(CSR$1,'DMG Tables'!$G$2:$G$7,'DMG Tables'!$H$2:$H$7)</f>
        <v>1065540000</v>
      </c>
      <c r="CSS32" s="1">
        <f>LOOKUP($A32,'DMG Tables'!$P$2:$P$35,'DMG Tables'!$O$2:$O$35)*CSS$1*LOOKUP(CSS$1,'DMG Tables'!$G$2:$G$7,'DMG Tables'!$H$2:$H$7)</f>
        <v>1065960000</v>
      </c>
      <c r="CST32" s="1">
        <f>LOOKUP($A32,'DMG Tables'!$P$2:$P$35,'DMG Tables'!$O$2:$O$35)*CST$1*LOOKUP(CST$1,'DMG Tables'!$G$2:$G$7,'DMG Tables'!$H$2:$H$7)</f>
        <v>1066380000</v>
      </c>
      <c r="CSU32" s="1">
        <f>LOOKUP($A32,'DMG Tables'!$P$2:$P$35,'DMG Tables'!$O$2:$O$35)*CSU$1*LOOKUP(CSU$1,'DMG Tables'!$G$2:$G$7,'DMG Tables'!$H$2:$H$7)</f>
        <v>1066800000</v>
      </c>
      <c r="CSV32" s="1">
        <f>LOOKUP($A32,'DMG Tables'!$P$2:$P$35,'DMG Tables'!$O$2:$O$35)*CSV$1*LOOKUP(CSV$1,'DMG Tables'!$G$2:$G$7,'DMG Tables'!$H$2:$H$7)</f>
        <v>1067220000</v>
      </c>
      <c r="CSW32" s="1">
        <f>LOOKUP($A32,'DMG Tables'!$P$2:$P$35,'DMG Tables'!$O$2:$O$35)*CSW$1*LOOKUP(CSW$1,'DMG Tables'!$G$2:$G$7,'DMG Tables'!$H$2:$H$7)</f>
        <v>1067640000</v>
      </c>
      <c r="CSX32" s="1">
        <f>LOOKUP($A32,'DMG Tables'!$P$2:$P$35,'DMG Tables'!$O$2:$O$35)*CSX$1*LOOKUP(CSX$1,'DMG Tables'!$G$2:$G$7,'DMG Tables'!$H$2:$H$7)</f>
        <v>1068060000</v>
      </c>
      <c r="CSY32" s="1">
        <f>LOOKUP($A32,'DMG Tables'!$P$2:$P$35,'DMG Tables'!$O$2:$O$35)*CSY$1*LOOKUP(CSY$1,'DMG Tables'!$G$2:$G$7,'DMG Tables'!$H$2:$H$7)</f>
        <v>1068480000</v>
      </c>
      <c r="CSZ32" s="1">
        <f>LOOKUP($A32,'DMG Tables'!$P$2:$P$35,'DMG Tables'!$O$2:$O$35)*CSZ$1*LOOKUP(CSZ$1,'DMG Tables'!$G$2:$G$7,'DMG Tables'!$H$2:$H$7)</f>
        <v>1068900000</v>
      </c>
      <c r="CTA32" s="1">
        <f>LOOKUP($A32,'DMG Tables'!$P$2:$P$35,'DMG Tables'!$O$2:$O$35)*CTA$1*LOOKUP(CTA$1,'DMG Tables'!$G$2:$G$7,'DMG Tables'!$H$2:$H$7)</f>
        <v>1069320000</v>
      </c>
      <c r="CTB32" s="1">
        <f>LOOKUP($A32,'DMG Tables'!$P$2:$P$35,'DMG Tables'!$O$2:$O$35)*CTB$1*LOOKUP(CTB$1,'DMG Tables'!$G$2:$G$7,'DMG Tables'!$H$2:$H$7)</f>
        <v>1069740000</v>
      </c>
      <c r="CTC32" s="1">
        <f>LOOKUP($A32,'DMG Tables'!$P$2:$P$35,'DMG Tables'!$O$2:$O$35)*CTC$1*LOOKUP(CTC$1,'DMG Tables'!$G$2:$G$7,'DMG Tables'!$H$2:$H$7)</f>
        <v>1070160000</v>
      </c>
      <c r="CTD32" s="1">
        <f>LOOKUP($A32,'DMG Tables'!$P$2:$P$35,'DMG Tables'!$O$2:$O$35)*CTD$1*LOOKUP(CTD$1,'DMG Tables'!$G$2:$G$7,'DMG Tables'!$H$2:$H$7)</f>
        <v>1070580000</v>
      </c>
      <c r="CTE32" s="1">
        <f>LOOKUP($A32,'DMG Tables'!$P$2:$P$35,'DMG Tables'!$O$2:$O$35)*CTE$1*LOOKUP(CTE$1,'DMG Tables'!$G$2:$G$7,'DMG Tables'!$H$2:$H$7)</f>
        <v>1071000000</v>
      </c>
      <c r="CTF32" s="1">
        <f>LOOKUP($A32,'DMG Tables'!$P$2:$P$35,'DMG Tables'!$O$2:$O$35)*CTF$1*LOOKUP(CTF$1,'DMG Tables'!$G$2:$G$7,'DMG Tables'!$H$2:$H$7)</f>
        <v>1071420000</v>
      </c>
      <c r="CTG32" s="1">
        <f>LOOKUP($A32,'DMG Tables'!$P$2:$P$35,'DMG Tables'!$O$2:$O$35)*CTG$1*LOOKUP(CTG$1,'DMG Tables'!$G$2:$G$7,'DMG Tables'!$H$2:$H$7)</f>
        <v>1071840000</v>
      </c>
      <c r="CTH32" s="1">
        <f>LOOKUP($A32,'DMG Tables'!$P$2:$P$35,'DMG Tables'!$O$2:$O$35)*CTH$1*LOOKUP(CTH$1,'DMG Tables'!$G$2:$G$7,'DMG Tables'!$H$2:$H$7)</f>
        <v>1072260000</v>
      </c>
      <c r="CTI32" s="1">
        <f>LOOKUP($A32,'DMG Tables'!$P$2:$P$35,'DMG Tables'!$O$2:$O$35)*CTI$1*LOOKUP(CTI$1,'DMG Tables'!$G$2:$G$7,'DMG Tables'!$H$2:$H$7)</f>
        <v>1072680000</v>
      </c>
      <c r="CTJ32" s="1">
        <f>LOOKUP($A32,'DMG Tables'!$P$2:$P$35,'DMG Tables'!$O$2:$O$35)*CTJ$1*LOOKUP(CTJ$1,'DMG Tables'!$G$2:$G$7,'DMG Tables'!$H$2:$H$7)</f>
        <v>1073100000</v>
      </c>
      <c r="CTK32" s="1">
        <f>LOOKUP($A32,'DMG Tables'!$P$2:$P$35,'DMG Tables'!$O$2:$O$35)*CTK$1*LOOKUP(CTK$1,'DMG Tables'!$G$2:$G$7,'DMG Tables'!$H$2:$H$7)</f>
        <v>1073520000</v>
      </c>
      <c r="CTL32" s="1">
        <f>LOOKUP($A32,'DMG Tables'!$P$2:$P$35,'DMG Tables'!$O$2:$O$35)*CTL$1*LOOKUP(CTL$1,'DMG Tables'!$G$2:$G$7,'DMG Tables'!$H$2:$H$7)</f>
        <v>1073940000</v>
      </c>
      <c r="CTM32" s="1">
        <f>LOOKUP($A32,'DMG Tables'!$P$2:$P$35,'DMG Tables'!$O$2:$O$35)*CTM$1*LOOKUP(CTM$1,'DMG Tables'!$G$2:$G$7,'DMG Tables'!$H$2:$H$7)</f>
        <v>1074360000</v>
      </c>
      <c r="CTN32" s="1">
        <f>LOOKUP($A32,'DMG Tables'!$P$2:$P$35,'DMG Tables'!$O$2:$O$35)*CTN$1*LOOKUP(CTN$1,'DMG Tables'!$G$2:$G$7,'DMG Tables'!$H$2:$H$7)</f>
        <v>1074780000</v>
      </c>
      <c r="CTO32" s="1">
        <f>LOOKUP($A32,'DMG Tables'!$P$2:$P$35,'DMG Tables'!$O$2:$O$35)*CTO$1*LOOKUP(CTO$1,'DMG Tables'!$G$2:$G$7,'DMG Tables'!$H$2:$H$7)</f>
        <v>1075200000</v>
      </c>
      <c r="CTP32" s="1">
        <f>LOOKUP($A32,'DMG Tables'!$P$2:$P$35,'DMG Tables'!$O$2:$O$35)*CTP$1*LOOKUP(CTP$1,'DMG Tables'!$G$2:$G$7,'DMG Tables'!$H$2:$H$7)</f>
        <v>1075620000</v>
      </c>
      <c r="CTQ32" s="1">
        <f>LOOKUP($A32,'DMG Tables'!$P$2:$P$35,'DMG Tables'!$O$2:$O$35)*CTQ$1*LOOKUP(CTQ$1,'DMG Tables'!$G$2:$G$7,'DMG Tables'!$H$2:$H$7)</f>
        <v>1076040000</v>
      </c>
      <c r="CTR32" s="1">
        <f>LOOKUP($A32,'DMG Tables'!$P$2:$P$35,'DMG Tables'!$O$2:$O$35)*CTR$1*LOOKUP(CTR$1,'DMG Tables'!$G$2:$G$7,'DMG Tables'!$H$2:$H$7)</f>
        <v>1076460000</v>
      </c>
      <c r="CTS32" s="1">
        <f>LOOKUP($A32,'DMG Tables'!$P$2:$P$35,'DMG Tables'!$O$2:$O$35)*CTS$1*LOOKUP(CTS$1,'DMG Tables'!$G$2:$G$7,'DMG Tables'!$H$2:$H$7)</f>
        <v>1076880000</v>
      </c>
      <c r="CTT32" s="1">
        <f>LOOKUP($A32,'DMG Tables'!$P$2:$P$35,'DMG Tables'!$O$2:$O$35)*CTT$1*LOOKUP(CTT$1,'DMG Tables'!$G$2:$G$7,'DMG Tables'!$H$2:$H$7)</f>
        <v>1077300000</v>
      </c>
      <c r="CTU32" s="1">
        <f>LOOKUP($A32,'DMG Tables'!$P$2:$P$35,'DMG Tables'!$O$2:$O$35)*CTU$1*LOOKUP(CTU$1,'DMG Tables'!$G$2:$G$7,'DMG Tables'!$H$2:$H$7)</f>
        <v>1077720000</v>
      </c>
      <c r="CTV32" s="1">
        <f>LOOKUP($A32,'DMG Tables'!$P$2:$P$35,'DMG Tables'!$O$2:$O$35)*CTV$1*LOOKUP(CTV$1,'DMG Tables'!$G$2:$G$7,'DMG Tables'!$H$2:$H$7)</f>
        <v>1078140000</v>
      </c>
      <c r="CTW32" s="1">
        <f>LOOKUP($A32,'DMG Tables'!$P$2:$P$35,'DMG Tables'!$O$2:$O$35)*CTW$1*LOOKUP(CTW$1,'DMG Tables'!$G$2:$G$7,'DMG Tables'!$H$2:$H$7)</f>
        <v>1078560000</v>
      </c>
      <c r="CTX32" s="1">
        <f>LOOKUP($A32,'DMG Tables'!$P$2:$P$35,'DMG Tables'!$O$2:$O$35)*CTX$1*LOOKUP(CTX$1,'DMG Tables'!$G$2:$G$7,'DMG Tables'!$H$2:$H$7)</f>
        <v>1078980000</v>
      </c>
      <c r="CTY32" s="1">
        <f>LOOKUP($A32,'DMG Tables'!$P$2:$P$35,'DMG Tables'!$O$2:$O$35)*CTY$1*LOOKUP(CTY$1,'DMG Tables'!$G$2:$G$7,'DMG Tables'!$H$2:$H$7)</f>
        <v>1079400000</v>
      </c>
      <c r="CTZ32" s="1">
        <f>LOOKUP($A32,'DMG Tables'!$P$2:$P$35,'DMG Tables'!$O$2:$O$35)*CTZ$1*LOOKUP(CTZ$1,'DMG Tables'!$G$2:$G$7,'DMG Tables'!$H$2:$H$7)</f>
        <v>1079820000</v>
      </c>
      <c r="CUA32" s="1">
        <f>LOOKUP($A32,'DMG Tables'!$P$2:$P$35,'DMG Tables'!$O$2:$O$35)*CUA$1*LOOKUP(CUA$1,'DMG Tables'!$G$2:$G$7,'DMG Tables'!$H$2:$H$7)</f>
        <v>1080240000</v>
      </c>
      <c r="CUB32" s="1">
        <f>LOOKUP($A32,'DMG Tables'!$P$2:$P$35,'DMG Tables'!$O$2:$O$35)*CUB$1*LOOKUP(CUB$1,'DMG Tables'!$G$2:$G$7,'DMG Tables'!$H$2:$H$7)</f>
        <v>1080660000</v>
      </c>
      <c r="CUC32" s="1">
        <f>LOOKUP($A32,'DMG Tables'!$P$2:$P$35,'DMG Tables'!$O$2:$O$35)*CUC$1*LOOKUP(CUC$1,'DMG Tables'!$G$2:$G$7,'DMG Tables'!$H$2:$H$7)</f>
        <v>1081080000</v>
      </c>
      <c r="CUD32" s="1">
        <f>LOOKUP($A32,'DMG Tables'!$P$2:$P$35,'DMG Tables'!$O$2:$O$35)*CUD$1*LOOKUP(CUD$1,'DMG Tables'!$G$2:$G$7,'DMG Tables'!$H$2:$H$7)</f>
        <v>1081500000</v>
      </c>
      <c r="CUE32" s="1">
        <f>LOOKUP($A32,'DMG Tables'!$P$2:$P$35,'DMG Tables'!$O$2:$O$35)*CUE$1*LOOKUP(CUE$1,'DMG Tables'!$G$2:$G$7,'DMG Tables'!$H$2:$H$7)</f>
        <v>1081920000</v>
      </c>
      <c r="CUF32" s="1">
        <f>LOOKUP($A32,'DMG Tables'!$P$2:$P$35,'DMG Tables'!$O$2:$O$35)*CUF$1*LOOKUP(CUF$1,'DMG Tables'!$G$2:$G$7,'DMG Tables'!$H$2:$H$7)</f>
        <v>1082340000</v>
      </c>
      <c r="CUG32" s="1">
        <f>LOOKUP($A32,'DMG Tables'!$P$2:$P$35,'DMG Tables'!$O$2:$O$35)*CUG$1*LOOKUP(CUG$1,'DMG Tables'!$G$2:$G$7,'DMG Tables'!$H$2:$H$7)</f>
        <v>1082760000</v>
      </c>
      <c r="CUH32" s="1">
        <f>LOOKUP($A32,'DMG Tables'!$P$2:$P$35,'DMG Tables'!$O$2:$O$35)*CUH$1*LOOKUP(CUH$1,'DMG Tables'!$G$2:$G$7,'DMG Tables'!$H$2:$H$7)</f>
        <v>1083180000</v>
      </c>
      <c r="CUI32" s="1">
        <f>LOOKUP($A32,'DMG Tables'!$P$2:$P$35,'DMG Tables'!$O$2:$O$35)*CUI$1*LOOKUP(CUI$1,'DMG Tables'!$G$2:$G$7,'DMG Tables'!$H$2:$H$7)</f>
        <v>1083600000</v>
      </c>
      <c r="CUJ32" s="1">
        <f>LOOKUP($A32,'DMG Tables'!$P$2:$P$35,'DMG Tables'!$O$2:$O$35)*CUJ$1*LOOKUP(CUJ$1,'DMG Tables'!$G$2:$G$7,'DMG Tables'!$H$2:$H$7)</f>
        <v>1084020000</v>
      </c>
      <c r="CUK32" s="1">
        <f>LOOKUP($A32,'DMG Tables'!$P$2:$P$35,'DMG Tables'!$O$2:$O$35)*CUK$1*LOOKUP(CUK$1,'DMG Tables'!$G$2:$G$7,'DMG Tables'!$H$2:$H$7)</f>
        <v>1084440000</v>
      </c>
      <c r="CUL32" s="1">
        <f>LOOKUP($A32,'DMG Tables'!$P$2:$P$35,'DMG Tables'!$O$2:$O$35)*CUL$1*LOOKUP(CUL$1,'DMG Tables'!$G$2:$G$7,'DMG Tables'!$H$2:$H$7)</f>
        <v>1084860000</v>
      </c>
      <c r="CUM32" s="1">
        <f>LOOKUP($A32,'DMG Tables'!$P$2:$P$35,'DMG Tables'!$O$2:$O$35)*CUM$1*LOOKUP(CUM$1,'DMG Tables'!$G$2:$G$7,'DMG Tables'!$H$2:$H$7)</f>
        <v>1085280000</v>
      </c>
      <c r="CUN32" s="1">
        <f>LOOKUP($A32,'DMG Tables'!$P$2:$P$35,'DMG Tables'!$O$2:$O$35)*CUN$1*LOOKUP(CUN$1,'DMG Tables'!$G$2:$G$7,'DMG Tables'!$H$2:$H$7)</f>
        <v>1085700000</v>
      </c>
      <c r="CUO32" s="1">
        <f>LOOKUP($A32,'DMG Tables'!$P$2:$P$35,'DMG Tables'!$O$2:$O$35)*CUO$1*LOOKUP(CUO$1,'DMG Tables'!$G$2:$G$7,'DMG Tables'!$H$2:$H$7)</f>
        <v>1086120000</v>
      </c>
      <c r="CUP32" s="1">
        <f>LOOKUP($A32,'DMG Tables'!$P$2:$P$35,'DMG Tables'!$O$2:$O$35)*CUP$1*LOOKUP(CUP$1,'DMG Tables'!$G$2:$G$7,'DMG Tables'!$H$2:$H$7)</f>
        <v>1086540000</v>
      </c>
      <c r="CUQ32" s="1">
        <f>LOOKUP($A32,'DMG Tables'!$P$2:$P$35,'DMG Tables'!$O$2:$O$35)*CUQ$1*LOOKUP(CUQ$1,'DMG Tables'!$G$2:$G$7,'DMG Tables'!$H$2:$H$7)</f>
        <v>1086960000</v>
      </c>
      <c r="CUR32" s="1">
        <f>LOOKUP($A32,'DMG Tables'!$P$2:$P$35,'DMG Tables'!$O$2:$O$35)*CUR$1*LOOKUP(CUR$1,'DMG Tables'!$G$2:$G$7,'DMG Tables'!$H$2:$H$7)</f>
        <v>1087380000</v>
      </c>
      <c r="CUS32" s="1">
        <f>LOOKUP($A32,'DMG Tables'!$P$2:$P$35,'DMG Tables'!$O$2:$O$35)*CUS$1*LOOKUP(CUS$1,'DMG Tables'!$G$2:$G$7,'DMG Tables'!$H$2:$H$7)</f>
        <v>1087800000</v>
      </c>
      <c r="CUT32" s="1">
        <f>LOOKUP($A32,'DMG Tables'!$P$2:$P$35,'DMG Tables'!$O$2:$O$35)*CUT$1*LOOKUP(CUT$1,'DMG Tables'!$G$2:$G$7,'DMG Tables'!$H$2:$H$7)</f>
        <v>1088220000</v>
      </c>
      <c r="CUU32" s="1">
        <f>LOOKUP($A32,'DMG Tables'!$P$2:$P$35,'DMG Tables'!$O$2:$O$35)*CUU$1*LOOKUP(CUU$1,'DMG Tables'!$G$2:$G$7,'DMG Tables'!$H$2:$H$7)</f>
        <v>1088640000</v>
      </c>
      <c r="CUV32" s="1">
        <f>LOOKUP($A32,'DMG Tables'!$P$2:$P$35,'DMG Tables'!$O$2:$O$35)*CUV$1*LOOKUP(CUV$1,'DMG Tables'!$G$2:$G$7,'DMG Tables'!$H$2:$H$7)</f>
        <v>1089060000</v>
      </c>
      <c r="CUW32" s="1">
        <f>LOOKUP($A32,'DMG Tables'!$P$2:$P$35,'DMG Tables'!$O$2:$O$35)*CUW$1*LOOKUP(CUW$1,'DMG Tables'!$G$2:$G$7,'DMG Tables'!$H$2:$H$7)</f>
        <v>1089480000</v>
      </c>
      <c r="CUX32" s="1">
        <f>LOOKUP($A32,'DMG Tables'!$P$2:$P$35,'DMG Tables'!$O$2:$O$35)*CUX$1*LOOKUP(CUX$1,'DMG Tables'!$G$2:$G$7,'DMG Tables'!$H$2:$H$7)</f>
        <v>1089900000</v>
      </c>
      <c r="CUY32" s="1">
        <f>LOOKUP($A32,'DMG Tables'!$P$2:$P$35,'DMG Tables'!$O$2:$O$35)*CUY$1*LOOKUP(CUY$1,'DMG Tables'!$G$2:$G$7,'DMG Tables'!$H$2:$H$7)</f>
        <v>1090320000</v>
      </c>
      <c r="CUZ32" s="1">
        <f>LOOKUP($A32,'DMG Tables'!$P$2:$P$35,'DMG Tables'!$O$2:$O$35)*CUZ$1*LOOKUP(CUZ$1,'DMG Tables'!$G$2:$G$7,'DMG Tables'!$H$2:$H$7)</f>
        <v>1090740000</v>
      </c>
      <c r="CVA32" s="1">
        <f>LOOKUP($A32,'DMG Tables'!$P$2:$P$35,'DMG Tables'!$O$2:$O$35)*CVA$1*LOOKUP(CVA$1,'DMG Tables'!$G$2:$G$7,'DMG Tables'!$H$2:$H$7)</f>
        <v>1091160000</v>
      </c>
      <c r="CVB32" s="1">
        <f>LOOKUP($A32,'DMG Tables'!$P$2:$P$35,'DMG Tables'!$O$2:$O$35)*CVB$1*LOOKUP(CVB$1,'DMG Tables'!$G$2:$G$7,'DMG Tables'!$H$2:$H$7)</f>
        <v>1091580000</v>
      </c>
      <c r="CVC32" s="1">
        <f>LOOKUP($A32,'DMG Tables'!$P$2:$P$35,'DMG Tables'!$O$2:$O$35)*CVC$1*LOOKUP(CVC$1,'DMG Tables'!$G$2:$G$7,'DMG Tables'!$H$2:$H$7)</f>
        <v>1092000000</v>
      </c>
    </row>
    <row r="33" spans="1:2603" x14ac:dyDescent="0.3">
      <c r="A33" s="1">
        <v>28</v>
      </c>
      <c r="D33" s="1">
        <f>LOOKUP($A33,'DMG Tables'!$P$2:$P$35,'DMG Tables'!$O$2:$O$35)*D$1*LOOKUP(D$1,'DMG Tables'!$G$2:$G$7,'DMG Tables'!$H$2:$H$7)</f>
        <v>120000</v>
      </c>
      <c r="E33" s="1">
        <f>LOOKUP($A33,'DMG Tables'!$P$2:$P$35,'DMG Tables'!$O$2:$O$35)*E$1*LOOKUP(E$1,'DMG Tables'!$G$2:$G$7,'DMG Tables'!$H$2:$H$7)</f>
        <v>360000</v>
      </c>
      <c r="F33" s="1">
        <f>LOOKUP($A33,'DMG Tables'!$P$2:$P$35,'DMG Tables'!$O$2:$O$35)*F$1*LOOKUP(F$1,'DMG Tables'!$G$2:$G$7,'DMG Tables'!$H$2:$H$7)</f>
        <v>720000</v>
      </c>
      <c r="G33" s="1">
        <f>LOOKUP($A33,'DMG Tables'!$P$2:$P$35,'DMG Tables'!$O$2:$O$35)*G$1*LOOKUP(G$1,'DMG Tables'!$G$2:$G$7,'DMG Tables'!$H$2:$H$7)</f>
        <v>960000</v>
      </c>
      <c r="H33" s="1">
        <f>LOOKUP($A33,'DMG Tables'!$P$2:$P$35,'DMG Tables'!$O$2:$O$35)*H$1*LOOKUP(H$1,'DMG Tables'!$G$2:$G$7,'DMG Tables'!$H$2:$H$7)</f>
        <v>1200000</v>
      </c>
      <c r="I33" s="1">
        <f>LOOKUP($A33,'DMG Tables'!$P$2:$P$35,'DMG Tables'!$O$2:$O$35)*I$1*LOOKUP(I$1,'DMG Tables'!$G$2:$G$7,'DMG Tables'!$H$2:$H$7)</f>
        <v>1440000</v>
      </c>
      <c r="J33" s="1">
        <f>LOOKUP($A33,'DMG Tables'!$P$2:$P$35,'DMG Tables'!$O$2:$O$35)*J$1*LOOKUP(J$1,'DMG Tables'!$G$2:$G$7,'DMG Tables'!$H$2:$H$7)</f>
        <v>2100000</v>
      </c>
      <c r="K33" s="1">
        <f>LOOKUP($A33,'DMG Tables'!$P$2:$P$35,'DMG Tables'!$O$2:$O$35)*K$1*LOOKUP(K$1,'DMG Tables'!$G$2:$G$7,'DMG Tables'!$H$2:$H$7)</f>
        <v>2400000</v>
      </c>
      <c r="L33" s="1">
        <f>LOOKUP($A33,'DMG Tables'!$P$2:$P$35,'DMG Tables'!$O$2:$O$35)*L$1*LOOKUP(L$1,'DMG Tables'!$G$2:$G$7,'DMG Tables'!$H$2:$H$7)</f>
        <v>2700000</v>
      </c>
      <c r="M33" s="1">
        <f>LOOKUP($A33,'DMG Tables'!$P$2:$P$35,'DMG Tables'!$O$2:$O$35)*M$1*LOOKUP(M$1,'DMG Tables'!$G$2:$G$7,'DMG Tables'!$H$2:$H$7)</f>
        <v>3000000</v>
      </c>
      <c r="N33" s="1">
        <f>LOOKUP($A33,'DMG Tables'!$P$2:$P$35,'DMG Tables'!$O$2:$O$35)*N$1*LOOKUP(N$1,'DMG Tables'!$G$2:$G$7,'DMG Tables'!$H$2:$H$7)</f>
        <v>3960000</v>
      </c>
      <c r="O33" s="1">
        <f>LOOKUP($A33,'DMG Tables'!$P$2:$P$35,'DMG Tables'!$O$2:$O$35)*O$1*LOOKUP(O$1,'DMG Tables'!$G$2:$G$7,'DMG Tables'!$H$2:$H$7)</f>
        <v>4320000</v>
      </c>
      <c r="P33" s="1">
        <f>LOOKUP($A33,'DMG Tables'!$P$2:$P$35,'DMG Tables'!$O$2:$O$35)*P$1*LOOKUP(P$1,'DMG Tables'!$G$2:$G$7,'DMG Tables'!$H$2:$H$7)</f>
        <v>4680000</v>
      </c>
      <c r="Q33" s="1">
        <f>LOOKUP($A33,'DMG Tables'!$P$2:$P$35,'DMG Tables'!$O$2:$O$35)*Q$1*LOOKUP(Q$1,'DMG Tables'!$G$2:$G$7,'DMG Tables'!$H$2:$H$7)</f>
        <v>5040000</v>
      </c>
      <c r="R33" s="1">
        <f>LOOKUP($A33,'DMG Tables'!$P$2:$P$35,'DMG Tables'!$O$2:$O$35)*R$1*LOOKUP(R$1,'DMG Tables'!$G$2:$G$7,'DMG Tables'!$H$2:$H$7)</f>
        <v>7200000</v>
      </c>
      <c r="S33" s="1">
        <f>LOOKUP($A33,'DMG Tables'!$P$2:$P$35,'DMG Tables'!$O$2:$O$35)*S$1*LOOKUP(S$1,'DMG Tables'!$G$2:$G$7,'DMG Tables'!$H$2:$H$7)</f>
        <v>7680000</v>
      </c>
      <c r="T33" s="1">
        <f>LOOKUP($A33,'DMG Tables'!$P$2:$P$35,'DMG Tables'!$O$2:$O$35)*T$1*LOOKUP(T$1,'DMG Tables'!$G$2:$G$7,'DMG Tables'!$H$2:$H$7)</f>
        <v>8160000</v>
      </c>
      <c r="U33" s="1">
        <f>LOOKUP($A33,'DMG Tables'!$P$2:$P$35,'DMG Tables'!$O$2:$O$35)*U$1*LOOKUP(U$1,'DMG Tables'!$G$2:$G$7,'DMG Tables'!$H$2:$H$7)</f>
        <v>8640000</v>
      </c>
      <c r="V33" s="1">
        <f>LOOKUP($A33,'DMG Tables'!$P$2:$P$35,'DMG Tables'!$O$2:$O$35)*V$1*LOOKUP(V$1,'DMG Tables'!$G$2:$G$7,'DMG Tables'!$H$2:$H$7)</f>
        <v>9120000</v>
      </c>
      <c r="W33" s="1">
        <f>LOOKUP($A33,'DMG Tables'!$P$2:$P$35,'DMG Tables'!$O$2:$O$35)*W$1*LOOKUP(W$1,'DMG Tables'!$G$2:$G$7,'DMG Tables'!$H$2:$H$7)</f>
        <v>9600000</v>
      </c>
      <c r="X33" s="1">
        <f>LOOKUP($A33,'DMG Tables'!$P$2:$P$35,'DMG Tables'!$O$2:$O$35)*X$1*LOOKUP(X$1,'DMG Tables'!$G$2:$G$7,'DMG Tables'!$H$2:$H$7)</f>
        <v>10080000</v>
      </c>
      <c r="Y33" s="1">
        <f>LOOKUP($A33,'DMG Tables'!$P$2:$P$35,'DMG Tables'!$O$2:$O$35)*Y$1*LOOKUP(Y$1,'DMG Tables'!$G$2:$G$7,'DMG Tables'!$H$2:$H$7)</f>
        <v>10560000</v>
      </c>
      <c r="Z33" s="1">
        <f>LOOKUP($A33,'DMG Tables'!$P$2:$P$35,'DMG Tables'!$O$2:$O$35)*Z$1*LOOKUP(Z$1,'DMG Tables'!$G$2:$G$7,'DMG Tables'!$H$2:$H$7)</f>
        <v>11040000</v>
      </c>
      <c r="AA33" s="1">
        <f>LOOKUP($A33,'DMG Tables'!$P$2:$P$35,'DMG Tables'!$O$2:$O$35)*AA$1*LOOKUP(AA$1,'DMG Tables'!$G$2:$G$7,'DMG Tables'!$H$2:$H$7)</f>
        <v>11520000</v>
      </c>
      <c r="AB33" s="1">
        <f>LOOKUP($A33,'DMG Tables'!$P$2:$P$35,'DMG Tables'!$O$2:$O$35)*AB$1*LOOKUP(AB$1,'DMG Tables'!$G$2:$G$7,'DMG Tables'!$H$2:$H$7)</f>
        <v>12000000</v>
      </c>
      <c r="AC33" s="1">
        <f>LOOKUP($A33,'DMG Tables'!$P$2:$P$35,'DMG Tables'!$O$2:$O$35)*AC$1*LOOKUP(AC$1,'DMG Tables'!$G$2:$G$7,'DMG Tables'!$H$2:$H$7)</f>
        <v>12480000</v>
      </c>
      <c r="AD33" s="1">
        <f>LOOKUP($A33,'DMG Tables'!$P$2:$P$35,'DMG Tables'!$O$2:$O$35)*AD$1*LOOKUP(AD$1,'DMG Tables'!$G$2:$G$7,'DMG Tables'!$H$2:$H$7)</f>
        <v>12960000</v>
      </c>
      <c r="AE33" s="1">
        <f>LOOKUP($A33,'DMG Tables'!$P$2:$P$35,'DMG Tables'!$O$2:$O$35)*AE$1*LOOKUP(AE$1,'DMG Tables'!$G$2:$G$7,'DMG Tables'!$H$2:$H$7)</f>
        <v>13440000</v>
      </c>
      <c r="AF33" s="1">
        <f>LOOKUP($A33,'DMG Tables'!$P$2:$P$35,'DMG Tables'!$O$2:$O$35)*AF$1*LOOKUP(AF$1,'DMG Tables'!$G$2:$G$7,'DMG Tables'!$H$2:$H$7)</f>
        <v>13920000</v>
      </c>
      <c r="AG33" s="1">
        <f>LOOKUP($A33,'DMG Tables'!$P$2:$P$35,'DMG Tables'!$O$2:$O$35)*AG$1*LOOKUP(AG$1,'DMG Tables'!$G$2:$G$7,'DMG Tables'!$H$2:$H$7)</f>
        <v>14400000</v>
      </c>
      <c r="AH33" s="1">
        <f>LOOKUP($A33,'DMG Tables'!$P$2:$P$35,'DMG Tables'!$O$2:$O$35)*AH$1*LOOKUP(AH$1,'DMG Tables'!$G$2:$G$7,'DMG Tables'!$H$2:$H$7)</f>
        <v>14880000</v>
      </c>
      <c r="AI33" s="1">
        <f>LOOKUP($A33,'DMG Tables'!$P$2:$P$35,'DMG Tables'!$O$2:$O$35)*AI$1*LOOKUP(AI$1,'DMG Tables'!$G$2:$G$7,'DMG Tables'!$H$2:$H$7)</f>
        <v>15360000</v>
      </c>
      <c r="AJ33" s="1">
        <f>LOOKUP($A33,'DMG Tables'!$P$2:$P$35,'DMG Tables'!$O$2:$O$35)*AJ$1*LOOKUP(AJ$1,'DMG Tables'!$G$2:$G$7,'DMG Tables'!$H$2:$H$7)</f>
        <v>15840000</v>
      </c>
      <c r="AK33" s="1">
        <f>LOOKUP($A33,'DMG Tables'!$P$2:$P$35,'DMG Tables'!$O$2:$O$35)*AK$1*LOOKUP(AK$1,'DMG Tables'!$G$2:$G$7,'DMG Tables'!$H$2:$H$7)</f>
        <v>16320000</v>
      </c>
      <c r="AL33" s="1">
        <f>LOOKUP($A33,'DMG Tables'!$P$2:$P$35,'DMG Tables'!$O$2:$O$35)*AL$1*LOOKUP(AL$1,'DMG Tables'!$G$2:$G$7,'DMG Tables'!$H$2:$H$7)</f>
        <v>16800000</v>
      </c>
      <c r="AM33" s="1">
        <f>LOOKUP($A33,'DMG Tables'!$P$2:$P$35,'DMG Tables'!$O$2:$O$35)*AM$1*LOOKUP(AM$1,'DMG Tables'!$G$2:$G$7,'DMG Tables'!$H$2:$H$7)</f>
        <v>17280000</v>
      </c>
      <c r="AN33" s="1">
        <f>LOOKUP($A33,'DMG Tables'!$P$2:$P$35,'DMG Tables'!$O$2:$O$35)*AN$1*LOOKUP(AN$1,'DMG Tables'!$G$2:$G$7,'DMG Tables'!$H$2:$H$7)</f>
        <v>17760000</v>
      </c>
      <c r="AO33" s="1">
        <f>LOOKUP($A33,'DMG Tables'!$P$2:$P$35,'DMG Tables'!$O$2:$O$35)*AO$1*LOOKUP(AO$1,'DMG Tables'!$G$2:$G$7,'DMG Tables'!$H$2:$H$7)</f>
        <v>18240000</v>
      </c>
      <c r="AP33" s="1">
        <f>LOOKUP($A33,'DMG Tables'!$P$2:$P$35,'DMG Tables'!$O$2:$O$35)*AP$1*LOOKUP(AP$1,'DMG Tables'!$G$2:$G$7,'DMG Tables'!$H$2:$H$7)</f>
        <v>18720000</v>
      </c>
      <c r="AQ33" s="1">
        <f>LOOKUP($A33,'DMG Tables'!$P$2:$P$35,'DMG Tables'!$O$2:$O$35)*AQ$1*LOOKUP(AQ$1,'DMG Tables'!$G$2:$G$7,'DMG Tables'!$H$2:$H$7)</f>
        <v>19200000</v>
      </c>
      <c r="AR33" s="1">
        <f>LOOKUP($A33,'DMG Tables'!$P$2:$P$35,'DMG Tables'!$O$2:$O$35)*AR$1*LOOKUP(AR$1,'DMG Tables'!$G$2:$G$7,'DMG Tables'!$H$2:$H$7)</f>
        <v>19680000</v>
      </c>
      <c r="AS33" s="1">
        <f>LOOKUP($A33,'DMG Tables'!$P$2:$P$35,'DMG Tables'!$O$2:$O$35)*AS$1*LOOKUP(AS$1,'DMG Tables'!$G$2:$G$7,'DMG Tables'!$H$2:$H$7)</f>
        <v>20160000</v>
      </c>
      <c r="AT33" s="1">
        <f>LOOKUP($A33,'DMG Tables'!$P$2:$P$35,'DMG Tables'!$O$2:$O$35)*AT$1*LOOKUP(AT$1,'DMG Tables'!$G$2:$G$7,'DMG Tables'!$H$2:$H$7)</f>
        <v>20640000</v>
      </c>
      <c r="AU33" s="1">
        <f>LOOKUP($A33,'DMG Tables'!$P$2:$P$35,'DMG Tables'!$O$2:$O$35)*AU$1*LOOKUP(AU$1,'DMG Tables'!$G$2:$G$7,'DMG Tables'!$H$2:$H$7)</f>
        <v>21120000</v>
      </c>
      <c r="AV33" s="1">
        <f>LOOKUP($A33,'DMG Tables'!$P$2:$P$35,'DMG Tables'!$O$2:$O$35)*AV$1*LOOKUP(AV$1,'DMG Tables'!$G$2:$G$7,'DMG Tables'!$H$2:$H$7)</f>
        <v>21600000</v>
      </c>
      <c r="AW33" s="1">
        <f>LOOKUP($A33,'DMG Tables'!$P$2:$P$35,'DMG Tables'!$O$2:$O$35)*AW$1*LOOKUP(AW$1,'DMG Tables'!$G$2:$G$7,'DMG Tables'!$H$2:$H$7)</f>
        <v>22080000</v>
      </c>
      <c r="AX33" s="1">
        <f>LOOKUP($A33,'DMG Tables'!$P$2:$P$35,'DMG Tables'!$O$2:$O$35)*AX$1*LOOKUP(AX$1,'DMG Tables'!$G$2:$G$7,'DMG Tables'!$H$2:$H$7)</f>
        <v>22560000</v>
      </c>
      <c r="AY33" s="1">
        <f>LOOKUP($A33,'DMG Tables'!$P$2:$P$35,'DMG Tables'!$O$2:$O$35)*AY$1*LOOKUP(AY$1,'DMG Tables'!$G$2:$G$7,'DMG Tables'!$H$2:$H$7)</f>
        <v>23040000</v>
      </c>
      <c r="AZ33" s="1">
        <f>LOOKUP($A33,'DMG Tables'!$P$2:$P$35,'DMG Tables'!$O$2:$O$35)*AZ$1*LOOKUP(AZ$1,'DMG Tables'!$G$2:$G$7,'DMG Tables'!$H$2:$H$7)</f>
        <v>23520000</v>
      </c>
      <c r="BA33" s="1">
        <f>LOOKUP($A33,'DMG Tables'!$P$2:$P$35,'DMG Tables'!$O$2:$O$35)*BA$1*LOOKUP(BA$1,'DMG Tables'!$G$2:$G$7,'DMG Tables'!$H$2:$H$7)</f>
        <v>24000000</v>
      </c>
      <c r="BB33" s="1">
        <f>LOOKUP($A33,'DMG Tables'!$P$2:$P$35,'DMG Tables'!$O$2:$O$35)*BB$1*LOOKUP(BB$1,'DMG Tables'!$G$2:$G$7,'DMG Tables'!$H$2:$H$7)</f>
        <v>24480000</v>
      </c>
      <c r="BC33" s="1">
        <f>LOOKUP($A33,'DMG Tables'!$P$2:$P$35,'DMG Tables'!$O$2:$O$35)*BC$1*LOOKUP(BC$1,'DMG Tables'!$G$2:$G$7,'DMG Tables'!$H$2:$H$7)</f>
        <v>24960000</v>
      </c>
      <c r="BD33" s="1">
        <f>LOOKUP($A33,'DMG Tables'!$P$2:$P$35,'DMG Tables'!$O$2:$O$35)*BD$1*LOOKUP(BD$1,'DMG Tables'!$G$2:$G$7,'DMG Tables'!$H$2:$H$7)</f>
        <v>25440000</v>
      </c>
      <c r="BE33" s="1">
        <f>LOOKUP($A33,'DMG Tables'!$P$2:$P$35,'DMG Tables'!$O$2:$O$35)*BE$1*LOOKUP(BE$1,'DMG Tables'!$G$2:$G$7,'DMG Tables'!$H$2:$H$7)</f>
        <v>25920000</v>
      </c>
      <c r="BF33" s="1">
        <f>LOOKUP($A33,'DMG Tables'!$P$2:$P$35,'DMG Tables'!$O$2:$O$35)*BF$1*LOOKUP(BF$1,'DMG Tables'!$G$2:$G$7,'DMG Tables'!$H$2:$H$7)</f>
        <v>26400000</v>
      </c>
      <c r="BG33" s="1">
        <f>LOOKUP($A33,'DMG Tables'!$P$2:$P$35,'DMG Tables'!$O$2:$O$35)*BG$1*LOOKUP(BG$1,'DMG Tables'!$G$2:$G$7,'DMG Tables'!$H$2:$H$7)</f>
        <v>26880000</v>
      </c>
      <c r="BH33" s="1">
        <f>LOOKUP($A33,'DMG Tables'!$P$2:$P$35,'DMG Tables'!$O$2:$O$35)*BH$1*LOOKUP(BH$1,'DMG Tables'!$G$2:$G$7,'DMG Tables'!$H$2:$H$7)</f>
        <v>27360000</v>
      </c>
      <c r="BI33" s="1">
        <f>LOOKUP($A33,'DMG Tables'!$P$2:$P$35,'DMG Tables'!$O$2:$O$35)*BI$1*LOOKUP(BI$1,'DMG Tables'!$G$2:$G$7,'DMG Tables'!$H$2:$H$7)</f>
        <v>27840000</v>
      </c>
      <c r="BJ33" s="1">
        <f>LOOKUP($A33,'DMG Tables'!$P$2:$P$35,'DMG Tables'!$O$2:$O$35)*BJ$1*LOOKUP(BJ$1,'DMG Tables'!$G$2:$G$7,'DMG Tables'!$H$2:$H$7)</f>
        <v>28320000</v>
      </c>
      <c r="BK33" s="1">
        <f>LOOKUP($A33,'DMG Tables'!$P$2:$P$35,'DMG Tables'!$O$2:$O$35)*BK$1*LOOKUP(BK$1,'DMG Tables'!$G$2:$G$7,'DMG Tables'!$H$2:$H$7)</f>
        <v>28800000</v>
      </c>
      <c r="BL33" s="1">
        <f>LOOKUP($A33,'DMG Tables'!$P$2:$P$35,'DMG Tables'!$O$2:$O$35)*BL$1*LOOKUP(BL$1,'DMG Tables'!$G$2:$G$7,'DMG Tables'!$H$2:$H$7)</f>
        <v>29280000</v>
      </c>
      <c r="BM33" s="1">
        <f>LOOKUP($A33,'DMG Tables'!$P$2:$P$35,'DMG Tables'!$O$2:$O$35)*BM$1*LOOKUP(BM$1,'DMG Tables'!$G$2:$G$7,'DMG Tables'!$H$2:$H$7)</f>
        <v>29760000</v>
      </c>
      <c r="BN33" s="1">
        <f>LOOKUP($A33,'DMG Tables'!$P$2:$P$35,'DMG Tables'!$O$2:$O$35)*BN$1*LOOKUP(BN$1,'DMG Tables'!$G$2:$G$7,'DMG Tables'!$H$2:$H$7)</f>
        <v>30240000</v>
      </c>
      <c r="BO33" s="1">
        <f>LOOKUP($A33,'DMG Tables'!$P$2:$P$35,'DMG Tables'!$O$2:$O$35)*BO$1*LOOKUP(BO$1,'DMG Tables'!$G$2:$G$7,'DMG Tables'!$H$2:$H$7)</f>
        <v>30720000</v>
      </c>
      <c r="BP33" s="1">
        <f>LOOKUP($A33,'DMG Tables'!$P$2:$P$35,'DMG Tables'!$O$2:$O$35)*BP$1*LOOKUP(BP$1,'DMG Tables'!$G$2:$G$7,'DMG Tables'!$H$2:$H$7)</f>
        <v>31200000</v>
      </c>
      <c r="BQ33" s="1">
        <f>LOOKUP($A33,'DMG Tables'!$P$2:$P$35,'DMG Tables'!$O$2:$O$35)*BQ$1*LOOKUP(BQ$1,'DMG Tables'!$G$2:$G$7,'DMG Tables'!$H$2:$H$7)</f>
        <v>31680000</v>
      </c>
      <c r="BR33" s="1">
        <f>LOOKUP($A33,'DMG Tables'!$P$2:$P$35,'DMG Tables'!$O$2:$O$35)*BR$1*LOOKUP(BR$1,'DMG Tables'!$G$2:$G$7,'DMG Tables'!$H$2:$H$7)</f>
        <v>32160000</v>
      </c>
      <c r="BS33" s="1">
        <f>LOOKUP($A33,'DMG Tables'!$P$2:$P$35,'DMG Tables'!$O$2:$O$35)*BS$1*LOOKUP(BS$1,'DMG Tables'!$G$2:$G$7,'DMG Tables'!$H$2:$H$7)</f>
        <v>32640000</v>
      </c>
      <c r="BT33" s="1">
        <f>LOOKUP($A33,'DMG Tables'!$P$2:$P$35,'DMG Tables'!$O$2:$O$35)*BT$1*LOOKUP(BT$1,'DMG Tables'!$G$2:$G$7,'DMG Tables'!$H$2:$H$7)</f>
        <v>33120000</v>
      </c>
      <c r="BU33" s="1">
        <f>LOOKUP($A33,'DMG Tables'!$P$2:$P$35,'DMG Tables'!$O$2:$O$35)*BU$1*LOOKUP(BU$1,'DMG Tables'!$G$2:$G$7,'DMG Tables'!$H$2:$H$7)</f>
        <v>33600000</v>
      </c>
      <c r="BV33" s="1">
        <f>LOOKUP($A33,'DMG Tables'!$P$2:$P$35,'DMG Tables'!$O$2:$O$35)*BV$1*LOOKUP(BV$1,'DMG Tables'!$G$2:$G$7,'DMG Tables'!$H$2:$H$7)</f>
        <v>34080000</v>
      </c>
      <c r="BW33" s="1">
        <f>LOOKUP($A33,'DMG Tables'!$P$2:$P$35,'DMG Tables'!$O$2:$O$35)*BW$1*LOOKUP(BW$1,'DMG Tables'!$G$2:$G$7,'DMG Tables'!$H$2:$H$7)</f>
        <v>34560000</v>
      </c>
      <c r="BX33" s="1">
        <f>LOOKUP($A33,'DMG Tables'!$P$2:$P$35,'DMG Tables'!$O$2:$O$35)*BX$1*LOOKUP(BX$1,'DMG Tables'!$G$2:$G$7,'DMG Tables'!$H$2:$H$7)</f>
        <v>35040000</v>
      </c>
      <c r="BY33" s="1">
        <f>LOOKUP($A33,'DMG Tables'!$P$2:$P$35,'DMG Tables'!$O$2:$O$35)*BY$1*LOOKUP(BY$1,'DMG Tables'!$G$2:$G$7,'DMG Tables'!$H$2:$H$7)</f>
        <v>35520000</v>
      </c>
      <c r="BZ33" s="1">
        <f>LOOKUP($A33,'DMG Tables'!$P$2:$P$35,'DMG Tables'!$O$2:$O$35)*BZ$1*LOOKUP(BZ$1,'DMG Tables'!$G$2:$G$7,'DMG Tables'!$H$2:$H$7)</f>
        <v>36000000</v>
      </c>
      <c r="CA33" s="1">
        <f>LOOKUP($A33,'DMG Tables'!$P$2:$P$35,'DMG Tables'!$O$2:$O$35)*CA$1*LOOKUP(CA$1,'DMG Tables'!$G$2:$G$7,'DMG Tables'!$H$2:$H$7)</f>
        <v>36480000</v>
      </c>
      <c r="CB33" s="1">
        <f>LOOKUP($A33,'DMG Tables'!$P$2:$P$35,'DMG Tables'!$O$2:$O$35)*CB$1*LOOKUP(CB$1,'DMG Tables'!$G$2:$G$7,'DMG Tables'!$H$2:$H$7)</f>
        <v>36960000</v>
      </c>
      <c r="CC33" s="1">
        <f>LOOKUP($A33,'DMG Tables'!$P$2:$P$35,'DMG Tables'!$O$2:$O$35)*CC$1*LOOKUP(CC$1,'DMG Tables'!$G$2:$G$7,'DMG Tables'!$H$2:$H$7)</f>
        <v>37440000</v>
      </c>
      <c r="CD33" s="1">
        <f>LOOKUP($A33,'DMG Tables'!$P$2:$P$35,'DMG Tables'!$O$2:$O$35)*CD$1*LOOKUP(CD$1,'DMG Tables'!$G$2:$G$7,'DMG Tables'!$H$2:$H$7)</f>
        <v>37920000</v>
      </c>
      <c r="CE33" s="1">
        <f>LOOKUP($A33,'DMG Tables'!$P$2:$P$35,'DMG Tables'!$O$2:$O$35)*CE$1*LOOKUP(CE$1,'DMG Tables'!$G$2:$G$7,'DMG Tables'!$H$2:$H$7)</f>
        <v>38400000</v>
      </c>
      <c r="CF33" s="1">
        <f>LOOKUP($A33,'DMG Tables'!$P$2:$P$35,'DMG Tables'!$O$2:$O$35)*CF$1*LOOKUP(CF$1,'DMG Tables'!$G$2:$G$7,'DMG Tables'!$H$2:$H$7)</f>
        <v>38880000</v>
      </c>
      <c r="CG33" s="1">
        <f>LOOKUP($A33,'DMG Tables'!$P$2:$P$35,'DMG Tables'!$O$2:$O$35)*CG$1*LOOKUP(CG$1,'DMG Tables'!$G$2:$G$7,'DMG Tables'!$H$2:$H$7)</f>
        <v>39360000</v>
      </c>
      <c r="CH33" s="1">
        <f>LOOKUP($A33,'DMG Tables'!$P$2:$P$35,'DMG Tables'!$O$2:$O$35)*CH$1*LOOKUP(CH$1,'DMG Tables'!$G$2:$G$7,'DMG Tables'!$H$2:$H$7)</f>
        <v>39840000</v>
      </c>
      <c r="CI33" s="1">
        <f>LOOKUP($A33,'DMG Tables'!$P$2:$P$35,'DMG Tables'!$O$2:$O$35)*CI$1*LOOKUP(CI$1,'DMG Tables'!$G$2:$G$7,'DMG Tables'!$H$2:$H$7)</f>
        <v>40320000</v>
      </c>
      <c r="CJ33" s="1">
        <f>LOOKUP($A33,'DMG Tables'!$P$2:$P$35,'DMG Tables'!$O$2:$O$35)*CJ$1*LOOKUP(CJ$1,'DMG Tables'!$G$2:$G$7,'DMG Tables'!$H$2:$H$7)</f>
        <v>40800000</v>
      </c>
      <c r="CK33" s="1">
        <f>LOOKUP($A33,'DMG Tables'!$P$2:$P$35,'DMG Tables'!$O$2:$O$35)*CK$1*LOOKUP(CK$1,'DMG Tables'!$G$2:$G$7,'DMG Tables'!$H$2:$H$7)</f>
        <v>41280000</v>
      </c>
      <c r="CL33" s="1">
        <f>LOOKUP($A33,'DMG Tables'!$P$2:$P$35,'DMG Tables'!$O$2:$O$35)*CL$1*LOOKUP(CL$1,'DMG Tables'!$G$2:$G$7,'DMG Tables'!$H$2:$H$7)</f>
        <v>41760000</v>
      </c>
      <c r="CM33" s="1">
        <f>LOOKUP($A33,'DMG Tables'!$P$2:$P$35,'DMG Tables'!$O$2:$O$35)*CM$1*LOOKUP(CM$1,'DMG Tables'!$G$2:$G$7,'DMG Tables'!$H$2:$H$7)</f>
        <v>42240000</v>
      </c>
      <c r="CN33" s="1">
        <f>LOOKUP($A33,'DMG Tables'!$P$2:$P$35,'DMG Tables'!$O$2:$O$35)*CN$1*LOOKUP(CN$1,'DMG Tables'!$G$2:$G$7,'DMG Tables'!$H$2:$H$7)</f>
        <v>42720000</v>
      </c>
      <c r="CO33" s="1">
        <f>LOOKUP($A33,'DMG Tables'!$P$2:$P$35,'DMG Tables'!$O$2:$O$35)*CO$1*LOOKUP(CO$1,'DMG Tables'!$G$2:$G$7,'DMG Tables'!$H$2:$H$7)</f>
        <v>43200000</v>
      </c>
      <c r="CP33" s="1">
        <f>LOOKUP($A33,'DMG Tables'!$P$2:$P$35,'DMG Tables'!$O$2:$O$35)*CP$1*LOOKUP(CP$1,'DMG Tables'!$G$2:$G$7,'DMG Tables'!$H$2:$H$7)</f>
        <v>43680000</v>
      </c>
      <c r="CQ33" s="1">
        <f>LOOKUP($A33,'DMG Tables'!$P$2:$P$35,'DMG Tables'!$O$2:$O$35)*CQ$1*LOOKUP(CQ$1,'DMG Tables'!$G$2:$G$7,'DMG Tables'!$H$2:$H$7)</f>
        <v>44160000</v>
      </c>
      <c r="CR33" s="1">
        <f>LOOKUP($A33,'DMG Tables'!$P$2:$P$35,'DMG Tables'!$O$2:$O$35)*CR$1*LOOKUP(CR$1,'DMG Tables'!$G$2:$G$7,'DMG Tables'!$H$2:$H$7)</f>
        <v>44640000</v>
      </c>
      <c r="CS33" s="1">
        <f>LOOKUP($A33,'DMG Tables'!$P$2:$P$35,'DMG Tables'!$O$2:$O$35)*CS$1*LOOKUP(CS$1,'DMG Tables'!$G$2:$G$7,'DMG Tables'!$H$2:$H$7)</f>
        <v>45120000</v>
      </c>
      <c r="CT33" s="1">
        <f>LOOKUP($A33,'DMG Tables'!$P$2:$P$35,'DMG Tables'!$O$2:$O$35)*CT$1*LOOKUP(CT$1,'DMG Tables'!$G$2:$G$7,'DMG Tables'!$H$2:$H$7)</f>
        <v>45600000</v>
      </c>
      <c r="CU33" s="1">
        <f>LOOKUP($A33,'DMG Tables'!$P$2:$P$35,'DMG Tables'!$O$2:$O$35)*CU$1*LOOKUP(CU$1,'DMG Tables'!$G$2:$G$7,'DMG Tables'!$H$2:$H$7)</f>
        <v>46080000</v>
      </c>
      <c r="CV33" s="1">
        <f>LOOKUP($A33,'DMG Tables'!$P$2:$P$35,'DMG Tables'!$O$2:$O$35)*CV$1*LOOKUP(CV$1,'DMG Tables'!$G$2:$G$7,'DMG Tables'!$H$2:$H$7)</f>
        <v>46560000</v>
      </c>
      <c r="CW33" s="1">
        <f>LOOKUP($A33,'DMG Tables'!$P$2:$P$35,'DMG Tables'!$O$2:$O$35)*CW$1*LOOKUP(CW$1,'DMG Tables'!$G$2:$G$7,'DMG Tables'!$H$2:$H$7)</f>
        <v>47040000</v>
      </c>
      <c r="CX33" s="1">
        <f>LOOKUP($A33,'DMG Tables'!$P$2:$P$35,'DMG Tables'!$O$2:$O$35)*CX$1*LOOKUP(CX$1,'DMG Tables'!$G$2:$G$7,'DMG Tables'!$H$2:$H$7)</f>
        <v>47520000</v>
      </c>
      <c r="CY33" s="1">
        <f>LOOKUP($A33,'DMG Tables'!$P$2:$P$35,'DMG Tables'!$O$2:$O$35)*CY$1*LOOKUP(CY$1,'DMG Tables'!$G$2:$G$7,'DMG Tables'!$H$2:$H$7)</f>
        <v>48000000</v>
      </c>
      <c r="CZ33" s="1">
        <f>LOOKUP($A33,'DMG Tables'!$P$2:$P$35,'DMG Tables'!$O$2:$O$35)*CZ$1*LOOKUP(CZ$1,'DMG Tables'!$G$2:$G$7,'DMG Tables'!$H$2:$H$7)</f>
        <v>48480000</v>
      </c>
      <c r="DA33" s="1">
        <f>LOOKUP($A33,'DMG Tables'!$P$2:$P$35,'DMG Tables'!$O$2:$O$35)*DA$1*LOOKUP(DA$1,'DMG Tables'!$G$2:$G$7,'DMG Tables'!$H$2:$H$7)</f>
        <v>48960000</v>
      </c>
      <c r="DB33" s="1">
        <f>LOOKUP($A33,'DMG Tables'!$P$2:$P$35,'DMG Tables'!$O$2:$O$35)*DB$1*LOOKUP(DB$1,'DMG Tables'!$G$2:$G$7,'DMG Tables'!$H$2:$H$7)</f>
        <v>49440000</v>
      </c>
      <c r="DC33" s="1">
        <f>LOOKUP($A33,'DMG Tables'!$P$2:$P$35,'DMG Tables'!$O$2:$O$35)*DC$1*LOOKUP(DC$1,'DMG Tables'!$G$2:$G$7,'DMG Tables'!$H$2:$H$7)</f>
        <v>49920000</v>
      </c>
      <c r="DD33" s="1">
        <f>LOOKUP($A33,'DMG Tables'!$P$2:$P$35,'DMG Tables'!$O$2:$O$35)*DD$1*LOOKUP(DD$1,'DMG Tables'!$G$2:$G$7,'DMG Tables'!$H$2:$H$7)</f>
        <v>50400000</v>
      </c>
      <c r="DE33" s="1">
        <f>LOOKUP($A33,'DMG Tables'!$P$2:$P$35,'DMG Tables'!$O$2:$O$35)*DE$1*LOOKUP(DE$1,'DMG Tables'!$G$2:$G$7,'DMG Tables'!$H$2:$H$7)</f>
        <v>50880000</v>
      </c>
      <c r="DF33" s="1">
        <f>LOOKUP($A33,'DMG Tables'!$P$2:$P$35,'DMG Tables'!$O$2:$O$35)*DF$1*LOOKUP(DF$1,'DMG Tables'!$G$2:$G$7,'DMG Tables'!$H$2:$H$7)</f>
        <v>51360000</v>
      </c>
      <c r="DG33" s="1">
        <f>LOOKUP($A33,'DMG Tables'!$P$2:$P$35,'DMG Tables'!$O$2:$O$35)*DG$1*LOOKUP(DG$1,'DMG Tables'!$G$2:$G$7,'DMG Tables'!$H$2:$H$7)</f>
        <v>51840000</v>
      </c>
      <c r="DH33" s="1">
        <f>LOOKUP($A33,'DMG Tables'!$P$2:$P$35,'DMG Tables'!$O$2:$O$35)*DH$1*LOOKUP(DH$1,'DMG Tables'!$G$2:$G$7,'DMG Tables'!$H$2:$H$7)</f>
        <v>52320000</v>
      </c>
      <c r="DI33" s="1">
        <f>LOOKUP($A33,'DMG Tables'!$P$2:$P$35,'DMG Tables'!$O$2:$O$35)*DI$1*LOOKUP(DI$1,'DMG Tables'!$G$2:$G$7,'DMG Tables'!$H$2:$H$7)</f>
        <v>52800000</v>
      </c>
      <c r="DJ33" s="1">
        <f>LOOKUP($A33,'DMG Tables'!$P$2:$P$35,'DMG Tables'!$O$2:$O$35)*DJ$1*LOOKUP(DJ$1,'DMG Tables'!$G$2:$G$7,'DMG Tables'!$H$2:$H$7)</f>
        <v>53280000</v>
      </c>
      <c r="DK33" s="1">
        <f>LOOKUP($A33,'DMG Tables'!$P$2:$P$35,'DMG Tables'!$O$2:$O$35)*DK$1*LOOKUP(DK$1,'DMG Tables'!$G$2:$G$7,'DMG Tables'!$H$2:$H$7)</f>
        <v>53760000</v>
      </c>
      <c r="DL33" s="1">
        <f>LOOKUP($A33,'DMG Tables'!$P$2:$P$35,'DMG Tables'!$O$2:$O$35)*DL$1*LOOKUP(DL$1,'DMG Tables'!$G$2:$G$7,'DMG Tables'!$H$2:$H$7)</f>
        <v>54240000</v>
      </c>
      <c r="DM33" s="1">
        <f>LOOKUP($A33,'DMG Tables'!$P$2:$P$35,'DMG Tables'!$O$2:$O$35)*DM$1*LOOKUP(DM$1,'DMG Tables'!$G$2:$G$7,'DMG Tables'!$H$2:$H$7)</f>
        <v>54720000</v>
      </c>
      <c r="DN33" s="1">
        <f>LOOKUP($A33,'DMG Tables'!$P$2:$P$35,'DMG Tables'!$O$2:$O$35)*DN$1*LOOKUP(DN$1,'DMG Tables'!$G$2:$G$7,'DMG Tables'!$H$2:$H$7)</f>
        <v>55200000</v>
      </c>
      <c r="DO33" s="1">
        <f>LOOKUP($A33,'DMG Tables'!$P$2:$P$35,'DMG Tables'!$O$2:$O$35)*DO$1*LOOKUP(DO$1,'DMG Tables'!$G$2:$G$7,'DMG Tables'!$H$2:$H$7)</f>
        <v>55680000</v>
      </c>
      <c r="DP33" s="1">
        <f>LOOKUP($A33,'DMG Tables'!$P$2:$P$35,'DMG Tables'!$O$2:$O$35)*DP$1*LOOKUP(DP$1,'DMG Tables'!$G$2:$G$7,'DMG Tables'!$H$2:$H$7)</f>
        <v>56160000</v>
      </c>
      <c r="DQ33" s="1">
        <f>LOOKUP($A33,'DMG Tables'!$P$2:$P$35,'DMG Tables'!$O$2:$O$35)*DQ$1*LOOKUP(DQ$1,'DMG Tables'!$G$2:$G$7,'DMG Tables'!$H$2:$H$7)</f>
        <v>56640000</v>
      </c>
      <c r="DR33" s="1">
        <f>LOOKUP($A33,'DMG Tables'!$P$2:$P$35,'DMG Tables'!$O$2:$O$35)*DR$1*LOOKUP(DR$1,'DMG Tables'!$G$2:$G$7,'DMG Tables'!$H$2:$H$7)</f>
        <v>57120000</v>
      </c>
      <c r="DS33" s="1">
        <f>LOOKUP($A33,'DMG Tables'!$P$2:$P$35,'DMG Tables'!$O$2:$O$35)*DS$1*LOOKUP(DS$1,'DMG Tables'!$G$2:$G$7,'DMG Tables'!$H$2:$H$7)</f>
        <v>57600000</v>
      </c>
      <c r="DT33" s="1">
        <f>LOOKUP($A33,'DMG Tables'!$P$2:$P$35,'DMG Tables'!$O$2:$O$35)*DT$1*LOOKUP(DT$1,'DMG Tables'!$G$2:$G$7,'DMG Tables'!$H$2:$H$7)</f>
        <v>58080000</v>
      </c>
      <c r="DU33" s="1">
        <f>LOOKUP($A33,'DMG Tables'!$P$2:$P$35,'DMG Tables'!$O$2:$O$35)*DU$1*LOOKUP(DU$1,'DMG Tables'!$G$2:$G$7,'DMG Tables'!$H$2:$H$7)</f>
        <v>58560000</v>
      </c>
      <c r="DV33" s="1">
        <f>LOOKUP($A33,'DMG Tables'!$P$2:$P$35,'DMG Tables'!$O$2:$O$35)*DV$1*LOOKUP(DV$1,'DMG Tables'!$G$2:$G$7,'DMG Tables'!$H$2:$H$7)</f>
        <v>59040000</v>
      </c>
      <c r="DW33" s="1">
        <f>LOOKUP($A33,'DMG Tables'!$P$2:$P$35,'DMG Tables'!$O$2:$O$35)*DW$1*LOOKUP(DW$1,'DMG Tables'!$G$2:$G$7,'DMG Tables'!$H$2:$H$7)</f>
        <v>59520000</v>
      </c>
      <c r="DX33" s="1">
        <f>LOOKUP($A33,'DMG Tables'!$P$2:$P$35,'DMG Tables'!$O$2:$O$35)*DX$1*LOOKUP(DX$1,'DMG Tables'!$G$2:$G$7,'DMG Tables'!$H$2:$H$7)</f>
        <v>60000000</v>
      </c>
      <c r="DY33" s="1">
        <f>LOOKUP($A33,'DMG Tables'!$P$2:$P$35,'DMG Tables'!$O$2:$O$35)*DY$1*LOOKUP(DY$1,'DMG Tables'!$G$2:$G$7,'DMG Tables'!$H$2:$H$7)</f>
        <v>60480000</v>
      </c>
      <c r="DZ33" s="1">
        <f>LOOKUP($A33,'DMG Tables'!$P$2:$P$35,'DMG Tables'!$O$2:$O$35)*DZ$1*LOOKUP(DZ$1,'DMG Tables'!$G$2:$G$7,'DMG Tables'!$H$2:$H$7)</f>
        <v>60960000</v>
      </c>
      <c r="EA33" s="1">
        <f>LOOKUP($A33,'DMG Tables'!$P$2:$P$35,'DMG Tables'!$O$2:$O$35)*EA$1*LOOKUP(EA$1,'DMG Tables'!$G$2:$G$7,'DMG Tables'!$H$2:$H$7)</f>
        <v>61440000</v>
      </c>
      <c r="EB33" s="1">
        <f>LOOKUP($A33,'DMG Tables'!$P$2:$P$35,'DMG Tables'!$O$2:$O$35)*EB$1*LOOKUP(EB$1,'DMG Tables'!$G$2:$G$7,'DMG Tables'!$H$2:$H$7)</f>
        <v>61920000</v>
      </c>
      <c r="EC33" s="1">
        <f>LOOKUP($A33,'DMG Tables'!$P$2:$P$35,'DMG Tables'!$O$2:$O$35)*EC$1*LOOKUP(EC$1,'DMG Tables'!$G$2:$G$7,'DMG Tables'!$H$2:$H$7)</f>
        <v>62400000</v>
      </c>
      <c r="ED33" s="1">
        <f>LOOKUP($A33,'DMG Tables'!$P$2:$P$35,'DMG Tables'!$O$2:$O$35)*ED$1*LOOKUP(ED$1,'DMG Tables'!$G$2:$G$7,'DMG Tables'!$H$2:$H$7)</f>
        <v>62880000</v>
      </c>
      <c r="EE33" s="1">
        <f>LOOKUP($A33,'DMG Tables'!$P$2:$P$35,'DMG Tables'!$O$2:$O$35)*EE$1*LOOKUP(EE$1,'DMG Tables'!$G$2:$G$7,'DMG Tables'!$H$2:$H$7)</f>
        <v>63360000</v>
      </c>
      <c r="EF33" s="1">
        <f>LOOKUP($A33,'DMG Tables'!$P$2:$P$35,'DMG Tables'!$O$2:$O$35)*EF$1*LOOKUP(EF$1,'DMG Tables'!$G$2:$G$7,'DMG Tables'!$H$2:$H$7)</f>
        <v>63840000</v>
      </c>
      <c r="EG33" s="1">
        <f>LOOKUP($A33,'DMG Tables'!$P$2:$P$35,'DMG Tables'!$O$2:$O$35)*EG$1*LOOKUP(EG$1,'DMG Tables'!$G$2:$G$7,'DMG Tables'!$H$2:$H$7)</f>
        <v>64320000</v>
      </c>
      <c r="EH33" s="1">
        <f>LOOKUP($A33,'DMG Tables'!$P$2:$P$35,'DMG Tables'!$O$2:$O$35)*EH$1*LOOKUP(EH$1,'DMG Tables'!$G$2:$G$7,'DMG Tables'!$H$2:$H$7)</f>
        <v>64800000</v>
      </c>
      <c r="EI33" s="1">
        <f>LOOKUP($A33,'DMG Tables'!$P$2:$P$35,'DMG Tables'!$O$2:$O$35)*EI$1*LOOKUP(EI$1,'DMG Tables'!$G$2:$G$7,'DMG Tables'!$H$2:$H$7)</f>
        <v>65280000</v>
      </c>
      <c r="EJ33" s="1">
        <f>LOOKUP($A33,'DMG Tables'!$P$2:$P$35,'DMG Tables'!$O$2:$O$35)*EJ$1*LOOKUP(EJ$1,'DMG Tables'!$G$2:$G$7,'DMG Tables'!$H$2:$H$7)</f>
        <v>65760000</v>
      </c>
      <c r="EK33" s="1">
        <f>LOOKUP($A33,'DMG Tables'!$P$2:$P$35,'DMG Tables'!$O$2:$O$35)*EK$1*LOOKUP(EK$1,'DMG Tables'!$G$2:$G$7,'DMG Tables'!$H$2:$H$7)</f>
        <v>66240000</v>
      </c>
      <c r="EL33" s="1">
        <f>LOOKUP($A33,'DMG Tables'!$P$2:$P$35,'DMG Tables'!$O$2:$O$35)*EL$1*LOOKUP(EL$1,'DMG Tables'!$G$2:$G$7,'DMG Tables'!$H$2:$H$7)</f>
        <v>66720000</v>
      </c>
      <c r="EM33" s="1">
        <f>LOOKUP($A33,'DMG Tables'!$P$2:$P$35,'DMG Tables'!$O$2:$O$35)*EM$1*LOOKUP(EM$1,'DMG Tables'!$G$2:$G$7,'DMG Tables'!$H$2:$H$7)</f>
        <v>67200000</v>
      </c>
      <c r="EN33" s="1">
        <f>LOOKUP($A33,'DMG Tables'!$P$2:$P$35,'DMG Tables'!$O$2:$O$35)*EN$1*LOOKUP(EN$1,'DMG Tables'!$G$2:$G$7,'DMG Tables'!$H$2:$H$7)</f>
        <v>67680000</v>
      </c>
      <c r="EO33" s="1">
        <f>LOOKUP($A33,'DMG Tables'!$P$2:$P$35,'DMG Tables'!$O$2:$O$35)*EO$1*LOOKUP(EO$1,'DMG Tables'!$G$2:$G$7,'DMG Tables'!$H$2:$H$7)</f>
        <v>68160000</v>
      </c>
      <c r="EP33" s="1">
        <f>LOOKUP($A33,'DMG Tables'!$P$2:$P$35,'DMG Tables'!$O$2:$O$35)*EP$1*LOOKUP(EP$1,'DMG Tables'!$G$2:$G$7,'DMG Tables'!$H$2:$H$7)</f>
        <v>68640000</v>
      </c>
      <c r="EQ33" s="1">
        <f>LOOKUP($A33,'DMG Tables'!$P$2:$P$35,'DMG Tables'!$O$2:$O$35)*EQ$1*LOOKUP(EQ$1,'DMG Tables'!$G$2:$G$7,'DMG Tables'!$H$2:$H$7)</f>
        <v>69120000</v>
      </c>
      <c r="ER33" s="1">
        <f>LOOKUP($A33,'DMG Tables'!$P$2:$P$35,'DMG Tables'!$O$2:$O$35)*ER$1*LOOKUP(ER$1,'DMG Tables'!$G$2:$G$7,'DMG Tables'!$H$2:$H$7)</f>
        <v>69600000</v>
      </c>
      <c r="ES33" s="1">
        <f>LOOKUP($A33,'DMG Tables'!$P$2:$P$35,'DMG Tables'!$O$2:$O$35)*ES$1*LOOKUP(ES$1,'DMG Tables'!$G$2:$G$7,'DMG Tables'!$H$2:$H$7)</f>
        <v>70080000</v>
      </c>
      <c r="ET33" s="1">
        <f>LOOKUP($A33,'DMG Tables'!$P$2:$P$35,'DMG Tables'!$O$2:$O$35)*ET$1*LOOKUP(ET$1,'DMG Tables'!$G$2:$G$7,'DMG Tables'!$H$2:$H$7)</f>
        <v>70560000</v>
      </c>
      <c r="EU33" s="1">
        <f>LOOKUP($A33,'DMG Tables'!$P$2:$P$35,'DMG Tables'!$O$2:$O$35)*EU$1*LOOKUP(EU$1,'DMG Tables'!$G$2:$G$7,'DMG Tables'!$H$2:$H$7)</f>
        <v>71040000</v>
      </c>
      <c r="EV33" s="1">
        <f>LOOKUP($A33,'DMG Tables'!$P$2:$P$35,'DMG Tables'!$O$2:$O$35)*EV$1*LOOKUP(EV$1,'DMG Tables'!$G$2:$G$7,'DMG Tables'!$H$2:$H$7)</f>
        <v>71520000</v>
      </c>
      <c r="EW33" s="1">
        <f>LOOKUP($A33,'DMG Tables'!$P$2:$P$35,'DMG Tables'!$O$2:$O$35)*EW$1*LOOKUP(EW$1,'DMG Tables'!$G$2:$G$7,'DMG Tables'!$H$2:$H$7)</f>
        <v>72000000</v>
      </c>
      <c r="EX33" s="1">
        <f>LOOKUP($A33,'DMG Tables'!$P$2:$P$35,'DMG Tables'!$O$2:$O$35)*EX$1*LOOKUP(EX$1,'DMG Tables'!$G$2:$G$7,'DMG Tables'!$H$2:$H$7)</f>
        <v>72480000</v>
      </c>
      <c r="EY33" s="1">
        <f>LOOKUP($A33,'DMG Tables'!$P$2:$P$35,'DMG Tables'!$O$2:$O$35)*EY$1*LOOKUP(EY$1,'DMG Tables'!$G$2:$G$7,'DMG Tables'!$H$2:$H$7)</f>
        <v>72960000</v>
      </c>
      <c r="EZ33" s="1">
        <f>LOOKUP($A33,'DMG Tables'!$P$2:$P$35,'DMG Tables'!$O$2:$O$35)*EZ$1*LOOKUP(EZ$1,'DMG Tables'!$G$2:$G$7,'DMG Tables'!$H$2:$H$7)</f>
        <v>73440000</v>
      </c>
      <c r="FA33" s="1">
        <f>LOOKUP($A33,'DMG Tables'!$P$2:$P$35,'DMG Tables'!$O$2:$O$35)*FA$1*LOOKUP(FA$1,'DMG Tables'!$G$2:$G$7,'DMG Tables'!$H$2:$H$7)</f>
        <v>73920000</v>
      </c>
      <c r="FB33" s="1">
        <f>LOOKUP($A33,'DMG Tables'!$P$2:$P$35,'DMG Tables'!$O$2:$O$35)*FB$1*LOOKUP(FB$1,'DMG Tables'!$G$2:$G$7,'DMG Tables'!$H$2:$H$7)</f>
        <v>74400000</v>
      </c>
      <c r="FC33" s="1">
        <f>LOOKUP($A33,'DMG Tables'!$P$2:$P$35,'DMG Tables'!$O$2:$O$35)*FC$1*LOOKUP(FC$1,'DMG Tables'!$G$2:$G$7,'DMG Tables'!$H$2:$H$7)</f>
        <v>74880000</v>
      </c>
      <c r="FD33" s="1">
        <f>LOOKUP($A33,'DMG Tables'!$P$2:$P$35,'DMG Tables'!$O$2:$O$35)*FD$1*LOOKUP(FD$1,'DMG Tables'!$G$2:$G$7,'DMG Tables'!$H$2:$H$7)</f>
        <v>75360000</v>
      </c>
      <c r="FE33" s="1">
        <f>LOOKUP($A33,'DMG Tables'!$P$2:$P$35,'DMG Tables'!$O$2:$O$35)*FE$1*LOOKUP(FE$1,'DMG Tables'!$G$2:$G$7,'DMG Tables'!$H$2:$H$7)</f>
        <v>75840000</v>
      </c>
      <c r="FF33" s="1">
        <f>LOOKUP($A33,'DMG Tables'!$P$2:$P$35,'DMG Tables'!$O$2:$O$35)*FF$1*LOOKUP(FF$1,'DMG Tables'!$G$2:$G$7,'DMG Tables'!$H$2:$H$7)</f>
        <v>76320000</v>
      </c>
      <c r="FG33" s="1">
        <f>LOOKUP($A33,'DMG Tables'!$P$2:$P$35,'DMG Tables'!$O$2:$O$35)*FG$1*LOOKUP(FG$1,'DMG Tables'!$G$2:$G$7,'DMG Tables'!$H$2:$H$7)</f>
        <v>76800000</v>
      </c>
      <c r="FH33" s="1">
        <f>LOOKUP($A33,'DMG Tables'!$P$2:$P$35,'DMG Tables'!$O$2:$O$35)*FH$1*LOOKUP(FH$1,'DMG Tables'!$G$2:$G$7,'DMG Tables'!$H$2:$H$7)</f>
        <v>77280000</v>
      </c>
      <c r="FI33" s="1">
        <f>LOOKUP($A33,'DMG Tables'!$P$2:$P$35,'DMG Tables'!$O$2:$O$35)*FI$1*LOOKUP(FI$1,'DMG Tables'!$G$2:$G$7,'DMG Tables'!$H$2:$H$7)</f>
        <v>77760000</v>
      </c>
      <c r="FJ33" s="1">
        <f>LOOKUP($A33,'DMG Tables'!$P$2:$P$35,'DMG Tables'!$O$2:$O$35)*FJ$1*LOOKUP(FJ$1,'DMG Tables'!$G$2:$G$7,'DMG Tables'!$H$2:$H$7)</f>
        <v>78240000</v>
      </c>
      <c r="FK33" s="1">
        <f>LOOKUP($A33,'DMG Tables'!$P$2:$P$35,'DMG Tables'!$O$2:$O$35)*FK$1*LOOKUP(FK$1,'DMG Tables'!$G$2:$G$7,'DMG Tables'!$H$2:$H$7)</f>
        <v>78720000</v>
      </c>
      <c r="FL33" s="1">
        <f>LOOKUP($A33,'DMG Tables'!$P$2:$P$35,'DMG Tables'!$O$2:$O$35)*FL$1*LOOKUP(FL$1,'DMG Tables'!$G$2:$G$7,'DMG Tables'!$H$2:$H$7)</f>
        <v>79200000</v>
      </c>
      <c r="FM33" s="1">
        <f>LOOKUP($A33,'DMG Tables'!$P$2:$P$35,'DMG Tables'!$O$2:$O$35)*FM$1*LOOKUP(FM$1,'DMG Tables'!$G$2:$G$7,'DMG Tables'!$H$2:$H$7)</f>
        <v>79680000</v>
      </c>
      <c r="FN33" s="1">
        <f>LOOKUP($A33,'DMG Tables'!$P$2:$P$35,'DMG Tables'!$O$2:$O$35)*FN$1*LOOKUP(FN$1,'DMG Tables'!$G$2:$G$7,'DMG Tables'!$H$2:$H$7)</f>
        <v>80160000</v>
      </c>
      <c r="FO33" s="1">
        <f>LOOKUP($A33,'DMG Tables'!$P$2:$P$35,'DMG Tables'!$O$2:$O$35)*FO$1*LOOKUP(FO$1,'DMG Tables'!$G$2:$G$7,'DMG Tables'!$H$2:$H$7)</f>
        <v>80640000</v>
      </c>
      <c r="FP33" s="1">
        <f>LOOKUP($A33,'DMG Tables'!$P$2:$P$35,'DMG Tables'!$O$2:$O$35)*FP$1*LOOKUP(FP$1,'DMG Tables'!$G$2:$G$7,'DMG Tables'!$H$2:$H$7)</f>
        <v>81120000</v>
      </c>
      <c r="FQ33" s="1">
        <f>LOOKUP($A33,'DMG Tables'!$P$2:$P$35,'DMG Tables'!$O$2:$O$35)*FQ$1*LOOKUP(FQ$1,'DMG Tables'!$G$2:$G$7,'DMG Tables'!$H$2:$H$7)</f>
        <v>81600000</v>
      </c>
      <c r="FR33" s="1">
        <f>LOOKUP($A33,'DMG Tables'!$P$2:$P$35,'DMG Tables'!$O$2:$O$35)*FR$1*LOOKUP(FR$1,'DMG Tables'!$G$2:$G$7,'DMG Tables'!$H$2:$H$7)</f>
        <v>82080000</v>
      </c>
      <c r="FS33" s="1">
        <f>LOOKUP($A33,'DMG Tables'!$P$2:$P$35,'DMG Tables'!$O$2:$O$35)*FS$1*LOOKUP(FS$1,'DMG Tables'!$G$2:$G$7,'DMG Tables'!$H$2:$H$7)</f>
        <v>82560000</v>
      </c>
      <c r="FT33" s="1">
        <f>LOOKUP($A33,'DMG Tables'!$P$2:$P$35,'DMG Tables'!$O$2:$O$35)*FT$1*LOOKUP(FT$1,'DMG Tables'!$G$2:$G$7,'DMG Tables'!$H$2:$H$7)</f>
        <v>83040000</v>
      </c>
      <c r="FU33" s="1">
        <f>LOOKUP($A33,'DMG Tables'!$P$2:$P$35,'DMG Tables'!$O$2:$O$35)*FU$1*LOOKUP(FU$1,'DMG Tables'!$G$2:$G$7,'DMG Tables'!$H$2:$H$7)</f>
        <v>83520000</v>
      </c>
      <c r="FV33" s="1">
        <f>LOOKUP($A33,'DMG Tables'!$P$2:$P$35,'DMG Tables'!$O$2:$O$35)*FV$1*LOOKUP(FV$1,'DMG Tables'!$G$2:$G$7,'DMG Tables'!$H$2:$H$7)</f>
        <v>84000000</v>
      </c>
      <c r="FW33" s="1">
        <f>LOOKUP($A33,'DMG Tables'!$P$2:$P$35,'DMG Tables'!$O$2:$O$35)*FW$1*LOOKUP(FW$1,'DMG Tables'!$G$2:$G$7,'DMG Tables'!$H$2:$H$7)</f>
        <v>84480000</v>
      </c>
      <c r="FX33" s="1">
        <f>LOOKUP($A33,'DMG Tables'!$P$2:$P$35,'DMG Tables'!$O$2:$O$35)*FX$1*LOOKUP(FX$1,'DMG Tables'!$G$2:$G$7,'DMG Tables'!$H$2:$H$7)</f>
        <v>84960000</v>
      </c>
      <c r="FY33" s="1">
        <f>LOOKUP($A33,'DMG Tables'!$P$2:$P$35,'DMG Tables'!$O$2:$O$35)*FY$1*LOOKUP(FY$1,'DMG Tables'!$G$2:$G$7,'DMG Tables'!$H$2:$H$7)</f>
        <v>85440000</v>
      </c>
      <c r="FZ33" s="1">
        <f>LOOKUP($A33,'DMG Tables'!$P$2:$P$35,'DMG Tables'!$O$2:$O$35)*FZ$1*LOOKUP(FZ$1,'DMG Tables'!$G$2:$G$7,'DMG Tables'!$H$2:$H$7)</f>
        <v>85920000</v>
      </c>
      <c r="GA33" s="1">
        <f>LOOKUP($A33,'DMG Tables'!$P$2:$P$35,'DMG Tables'!$O$2:$O$35)*GA$1*LOOKUP(GA$1,'DMG Tables'!$G$2:$G$7,'DMG Tables'!$H$2:$H$7)</f>
        <v>86400000</v>
      </c>
      <c r="GB33" s="1">
        <f>LOOKUP($A33,'DMG Tables'!$P$2:$P$35,'DMG Tables'!$O$2:$O$35)*GB$1*LOOKUP(GB$1,'DMG Tables'!$G$2:$G$7,'DMG Tables'!$H$2:$H$7)</f>
        <v>86880000</v>
      </c>
      <c r="GC33" s="1">
        <f>LOOKUP($A33,'DMG Tables'!$P$2:$P$35,'DMG Tables'!$O$2:$O$35)*GC$1*LOOKUP(GC$1,'DMG Tables'!$G$2:$G$7,'DMG Tables'!$H$2:$H$7)</f>
        <v>87360000</v>
      </c>
      <c r="GD33" s="1">
        <f>LOOKUP($A33,'DMG Tables'!$P$2:$P$35,'DMG Tables'!$O$2:$O$35)*GD$1*LOOKUP(GD$1,'DMG Tables'!$G$2:$G$7,'DMG Tables'!$H$2:$H$7)</f>
        <v>87840000</v>
      </c>
      <c r="GE33" s="1">
        <f>LOOKUP($A33,'DMG Tables'!$P$2:$P$35,'DMG Tables'!$O$2:$O$35)*GE$1*LOOKUP(GE$1,'DMG Tables'!$G$2:$G$7,'DMG Tables'!$H$2:$H$7)</f>
        <v>88320000</v>
      </c>
      <c r="GF33" s="1">
        <f>LOOKUP($A33,'DMG Tables'!$P$2:$P$35,'DMG Tables'!$O$2:$O$35)*GF$1*LOOKUP(GF$1,'DMG Tables'!$G$2:$G$7,'DMG Tables'!$H$2:$H$7)</f>
        <v>88800000</v>
      </c>
      <c r="GG33" s="1">
        <f>LOOKUP($A33,'DMG Tables'!$P$2:$P$35,'DMG Tables'!$O$2:$O$35)*GG$1*LOOKUP(GG$1,'DMG Tables'!$G$2:$G$7,'DMG Tables'!$H$2:$H$7)</f>
        <v>89280000</v>
      </c>
      <c r="GH33" s="1">
        <f>LOOKUP($A33,'DMG Tables'!$P$2:$P$35,'DMG Tables'!$O$2:$O$35)*GH$1*LOOKUP(GH$1,'DMG Tables'!$G$2:$G$7,'DMG Tables'!$H$2:$H$7)</f>
        <v>89760000</v>
      </c>
      <c r="GI33" s="1">
        <f>LOOKUP($A33,'DMG Tables'!$P$2:$P$35,'DMG Tables'!$O$2:$O$35)*GI$1*LOOKUP(GI$1,'DMG Tables'!$G$2:$G$7,'DMG Tables'!$H$2:$H$7)</f>
        <v>90240000</v>
      </c>
      <c r="GJ33" s="1">
        <f>LOOKUP($A33,'DMG Tables'!$P$2:$P$35,'DMG Tables'!$O$2:$O$35)*GJ$1*LOOKUP(GJ$1,'DMG Tables'!$G$2:$G$7,'DMG Tables'!$H$2:$H$7)</f>
        <v>90720000</v>
      </c>
      <c r="GK33" s="1">
        <f>LOOKUP($A33,'DMG Tables'!$P$2:$P$35,'DMG Tables'!$O$2:$O$35)*GK$1*LOOKUP(GK$1,'DMG Tables'!$G$2:$G$7,'DMG Tables'!$H$2:$H$7)</f>
        <v>91200000</v>
      </c>
      <c r="GL33" s="1">
        <f>LOOKUP($A33,'DMG Tables'!$P$2:$P$35,'DMG Tables'!$O$2:$O$35)*GL$1*LOOKUP(GL$1,'DMG Tables'!$G$2:$G$7,'DMG Tables'!$H$2:$H$7)</f>
        <v>91680000</v>
      </c>
      <c r="GM33" s="1">
        <f>LOOKUP($A33,'DMG Tables'!$P$2:$P$35,'DMG Tables'!$O$2:$O$35)*GM$1*LOOKUP(GM$1,'DMG Tables'!$G$2:$G$7,'DMG Tables'!$H$2:$H$7)</f>
        <v>92160000</v>
      </c>
      <c r="GN33" s="1">
        <f>LOOKUP($A33,'DMG Tables'!$P$2:$P$35,'DMG Tables'!$O$2:$O$35)*GN$1*LOOKUP(GN$1,'DMG Tables'!$G$2:$G$7,'DMG Tables'!$H$2:$H$7)</f>
        <v>92640000</v>
      </c>
      <c r="GO33" s="1">
        <f>LOOKUP($A33,'DMG Tables'!$P$2:$P$35,'DMG Tables'!$O$2:$O$35)*GO$1*LOOKUP(GO$1,'DMG Tables'!$G$2:$G$7,'DMG Tables'!$H$2:$H$7)</f>
        <v>93120000</v>
      </c>
      <c r="GP33" s="1">
        <f>LOOKUP($A33,'DMG Tables'!$P$2:$P$35,'DMG Tables'!$O$2:$O$35)*GP$1*LOOKUP(GP$1,'DMG Tables'!$G$2:$G$7,'DMG Tables'!$H$2:$H$7)</f>
        <v>93600000</v>
      </c>
      <c r="GQ33" s="1">
        <f>LOOKUP($A33,'DMG Tables'!$P$2:$P$35,'DMG Tables'!$O$2:$O$35)*GQ$1*LOOKUP(GQ$1,'DMG Tables'!$G$2:$G$7,'DMG Tables'!$H$2:$H$7)</f>
        <v>94080000</v>
      </c>
      <c r="GR33" s="1">
        <f>LOOKUP($A33,'DMG Tables'!$P$2:$P$35,'DMG Tables'!$O$2:$O$35)*GR$1*LOOKUP(GR$1,'DMG Tables'!$G$2:$G$7,'DMG Tables'!$H$2:$H$7)</f>
        <v>94560000</v>
      </c>
      <c r="GS33" s="1">
        <f>LOOKUP($A33,'DMG Tables'!$P$2:$P$35,'DMG Tables'!$O$2:$O$35)*GS$1*LOOKUP(GS$1,'DMG Tables'!$G$2:$G$7,'DMG Tables'!$H$2:$H$7)</f>
        <v>95040000</v>
      </c>
      <c r="GT33" s="1">
        <f>LOOKUP($A33,'DMG Tables'!$P$2:$P$35,'DMG Tables'!$O$2:$O$35)*GT$1*LOOKUP(GT$1,'DMG Tables'!$G$2:$G$7,'DMG Tables'!$H$2:$H$7)</f>
        <v>95520000</v>
      </c>
      <c r="GU33" s="1">
        <f>LOOKUP($A33,'DMG Tables'!$P$2:$P$35,'DMG Tables'!$O$2:$O$35)*GU$1*LOOKUP(GU$1,'DMG Tables'!$G$2:$G$7,'DMG Tables'!$H$2:$H$7)</f>
        <v>96000000</v>
      </c>
      <c r="GV33" s="1">
        <f>LOOKUP($A33,'DMG Tables'!$P$2:$P$35,'DMG Tables'!$O$2:$O$35)*GV$1*LOOKUP(GV$1,'DMG Tables'!$G$2:$G$7,'DMG Tables'!$H$2:$H$7)</f>
        <v>96480000</v>
      </c>
      <c r="GW33" s="1">
        <f>LOOKUP($A33,'DMG Tables'!$P$2:$P$35,'DMG Tables'!$O$2:$O$35)*GW$1*LOOKUP(GW$1,'DMG Tables'!$G$2:$G$7,'DMG Tables'!$H$2:$H$7)</f>
        <v>96960000</v>
      </c>
      <c r="GX33" s="1">
        <f>LOOKUP($A33,'DMG Tables'!$P$2:$P$35,'DMG Tables'!$O$2:$O$35)*GX$1*LOOKUP(GX$1,'DMG Tables'!$G$2:$G$7,'DMG Tables'!$H$2:$H$7)</f>
        <v>97440000</v>
      </c>
      <c r="GY33" s="1">
        <f>LOOKUP($A33,'DMG Tables'!$P$2:$P$35,'DMG Tables'!$O$2:$O$35)*GY$1*LOOKUP(GY$1,'DMG Tables'!$G$2:$G$7,'DMG Tables'!$H$2:$H$7)</f>
        <v>97920000</v>
      </c>
      <c r="GZ33" s="1">
        <f>LOOKUP($A33,'DMG Tables'!$P$2:$P$35,'DMG Tables'!$O$2:$O$35)*GZ$1*LOOKUP(GZ$1,'DMG Tables'!$G$2:$G$7,'DMG Tables'!$H$2:$H$7)</f>
        <v>98400000</v>
      </c>
      <c r="HA33" s="1">
        <f>LOOKUP($A33,'DMG Tables'!$P$2:$P$35,'DMG Tables'!$O$2:$O$35)*HA$1*LOOKUP(HA$1,'DMG Tables'!$G$2:$G$7,'DMG Tables'!$H$2:$H$7)</f>
        <v>98880000</v>
      </c>
      <c r="HB33" s="1">
        <f>LOOKUP($A33,'DMG Tables'!$P$2:$P$35,'DMG Tables'!$O$2:$O$35)*HB$1*LOOKUP(HB$1,'DMG Tables'!$G$2:$G$7,'DMG Tables'!$H$2:$H$7)</f>
        <v>99360000</v>
      </c>
      <c r="HC33" s="1">
        <f>LOOKUP($A33,'DMG Tables'!$P$2:$P$35,'DMG Tables'!$O$2:$O$35)*HC$1*LOOKUP(HC$1,'DMG Tables'!$G$2:$G$7,'DMG Tables'!$H$2:$H$7)</f>
        <v>99840000</v>
      </c>
      <c r="HD33" s="1">
        <f>LOOKUP($A33,'DMG Tables'!$P$2:$P$35,'DMG Tables'!$O$2:$O$35)*HD$1*LOOKUP(HD$1,'DMG Tables'!$G$2:$G$7,'DMG Tables'!$H$2:$H$7)</f>
        <v>100320000</v>
      </c>
      <c r="HE33" s="1">
        <f>LOOKUP($A33,'DMG Tables'!$P$2:$P$35,'DMG Tables'!$O$2:$O$35)*HE$1*LOOKUP(HE$1,'DMG Tables'!$G$2:$G$7,'DMG Tables'!$H$2:$H$7)</f>
        <v>100800000</v>
      </c>
      <c r="HF33" s="1">
        <f>LOOKUP($A33,'DMG Tables'!$P$2:$P$35,'DMG Tables'!$O$2:$O$35)*HF$1*LOOKUP(HF$1,'DMG Tables'!$G$2:$G$7,'DMG Tables'!$H$2:$H$7)</f>
        <v>101280000</v>
      </c>
      <c r="HG33" s="1">
        <f>LOOKUP($A33,'DMG Tables'!$P$2:$P$35,'DMG Tables'!$O$2:$O$35)*HG$1*LOOKUP(HG$1,'DMG Tables'!$G$2:$G$7,'DMG Tables'!$H$2:$H$7)</f>
        <v>101760000</v>
      </c>
      <c r="HH33" s="1">
        <f>LOOKUP($A33,'DMG Tables'!$P$2:$P$35,'DMG Tables'!$O$2:$O$35)*HH$1*LOOKUP(HH$1,'DMG Tables'!$G$2:$G$7,'DMG Tables'!$H$2:$H$7)</f>
        <v>102240000</v>
      </c>
      <c r="HI33" s="1">
        <f>LOOKUP($A33,'DMG Tables'!$P$2:$P$35,'DMG Tables'!$O$2:$O$35)*HI$1*LOOKUP(HI$1,'DMG Tables'!$G$2:$G$7,'DMG Tables'!$H$2:$H$7)</f>
        <v>102720000</v>
      </c>
      <c r="HJ33" s="1">
        <f>LOOKUP($A33,'DMG Tables'!$P$2:$P$35,'DMG Tables'!$O$2:$O$35)*HJ$1*LOOKUP(HJ$1,'DMG Tables'!$G$2:$G$7,'DMG Tables'!$H$2:$H$7)</f>
        <v>103200000</v>
      </c>
      <c r="HK33" s="1">
        <f>LOOKUP($A33,'DMG Tables'!$P$2:$P$35,'DMG Tables'!$O$2:$O$35)*HK$1*LOOKUP(HK$1,'DMG Tables'!$G$2:$G$7,'DMG Tables'!$H$2:$H$7)</f>
        <v>103680000</v>
      </c>
      <c r="HL33" s="1">
        <f>LOOKUP($A33,'DMG Tables'!$P$2:$P$35,'DMG Tables'!$O$2:$O$35)*HL$1*LOOKUP(HL$1,'DMG Tables'!$G$2:$G$7,'DMG Tables'!$H$2:$H$7)</f>
        <v>104160000</v>
      </c>
      <c r="HM33" s="1">
        <f>LOOKUP($A33,'DMG Tables'!$P$2:$P$35,'DMG Tables'!$O$2:$O$35)*HM$1*LOOKUP(HM$1,'DMG Tables'!$G$2:$G$7,'DMG Tables'!$H$2:$H$7)</f>
        <v>104640000</v>
      </c>
      <c r="HN33" s="1">
        <f>LOOKUP($A33,'DMG Tables'!$P$2:$P$35,'DMG Tables'!$O$2:$O$35)*HN$1*LOOKUP(HN$1,'DMG Tables'!$G$2:$G$7,'DMG Tables'!$H$2:$H$7)</f>
        <v>105120000</v>
      </c>
      <c r="HO33" s="1">
        <f>LOOKUP($A33,'DMG Tables'!$P$2:$P$35,'DMG Tables'!$O$2:$O$35)*HO$1*LOOKUP(HO$1,'DMG Tables'!$G$2:$G$7,'DMG Tables'!$H$2:$H$7)</f>
        <v>105600000</v>
      </c>
      <c r="HP33" s="1">
        <f>LOOKUP($A33,'DMG Tables'!$P$2:$P$35,'DMG Tables'!$O$2:$O$35)*HP$1*LOOKUP(HP$1,'DMG Tables'!$G$2:$G$7,'DMG Tables'!$H$2:$H$7)</f>
        <v>106080000</v>
      </c>
      <c r="HQ33" s="1">
        <f>LOOKUP($A33,'DMG Tables'!$P$2:$P$35,'DMG Tables'!$O$2:$O$35)*HQ$1*LOOKUP(HQ$1,'DMG Tables'!$G$2:$G$7,'DMG Tables'!$H$2:$H$7)</f>
        <v>106560000</v>
      </c>
      <c r="HR33" s="1">
        <f>LOOKUP($A33,'DMG Tables'!$P$2:$P$35,'DMG Tables'!$O$2:$O$35)*HR$1*LOOKUP(HR$1,'DMG Tables'!$G$2:$G$7,'DMG Tables'!$H$2:$H$7)</f>
        <v>107040000</v>
      </c>
      <c r="HS33" s="1">
        <f>LOOKUP($A33,'DMG Tables'!$P$2:$P$35,'DMG Tables'!$O$2:$O$35)*HS$1*LOOKUP(HS$1,'DMG Tables'!$G$2:$G$7,'DMG Tables'!$H$2:$H$7)</f>
        <v>107520000</v>
      </c>
      <c r="HT33" s="1">
        <f>LOOKUP($A33,'DMG Tables'!$P$2:$P$35,'DMG Tables'!$O$2:$O$35)*HT$1*LOOKUP(HT$1,'DMG Tables'!$G$2:$G$7,'DMG Tables'!$H$2:$H$7)</f>
        <v>108000000</v>
      </c>
      <c r="HU33" s="1">
        <f>LOOKUP($A33,'DMG Tables'!$P$2:$P$35,'DMG Tables'!$O$2:$O$35)*HU$1*LOOKUP(HU$1,'DMG Tables'!$G$2:$G$7,'DMG Tables'!$H$2:$H$7)</f>
        <v>108480000</v>
      </c>
      <c r="HV33" s="1">
        <f>LOOKUP($A33,'DMG Tables'!$P$2:$P$35,'DMG Tables'!$O$2:$O$35)*HV$1*LOOKUP(HV$1,'DMG Tables'!$G$2:$G$7,'DMG Tables'!$H$2:$H$7)</f>
        <v>108960000</v>
      </c>
      <c r="HW33" s="1">
        <f>LOOKUP($A33,'DMG Tables'!$P$2:$P$35,'DMG Tables'!$O$2:$O$35)*HW$1*LOOKUP(HW$1,'DMG Tables'!$G$2:$G$7,'DMG Tables'!$H$2:$H$7)</f>
        <v>109440000</v>
      </c>
      <c r="HX33" s="1">
        <f>LOOKUP($A33,'DMG Tables'!$P$2:$P$35,'DMG Tables'!$O$2:$O$35)*HX$1*LOOKUP(HX$1,'DMG Tables'!$G$2:$G$7,'DMG Tables'!$H$2:$H$7)</f>
        <v>109920000</v>
      </c>
      <c r="HY33" s="1">
        <f>LOOKUP($A33,'DMG Tables'!$P$2:$P$35,'DMG Tables'!$O$2:$O$35)*HY$1*LOOKUP(HY$1,'DMG Tables'!$G$2:$G$7,'DMG Tables'!$H$2:$H$7)</f>
        <v>110400000</v>
      </c>
      <c r="HZ33" s="1">
        <f>LOOKUP($A33,'DMG Tables'!$P$2:$P$35,'DMG Tables'!$O$2:$O$35)*HZ$1*LOOKUP(HZ$1,'DMG Tables'!$G$2:$G$7,'DMG Tables'!$H$2:$H$7)</f>
        <v>110880000</v>
      </c>
      <c r="IA33" s="1">
        <f>LOOKUP($A33,'DMG Tables'!$P$2:$P$35,'DMG Tables'!$O$2:$O$35)*IA$1*LOOKUP(IA$1,'DMG Tables'!$G$2:$G$7,'DMG Tables'!$H$2:$H$7)</f>
        <v>111360000</v>
      </c>
      <c r="IB33" s="1">
        <f>LOOKUP($A33,'DMG Tables'!$P$2:$P$35,'DMG Tables'!$O$2:$O$35)*IB$1*LOOKUP(IB$1,'DMG Tables'!$G$2:$G$7,'DMG Tables'!$H$2:$H$7)</f>
        <v>111840000</v>
      </c>
      <c r="IC33" s="1">
        <f>LOOKUP($A33,'DMG Tables'!$P$2:$P$35,'DMG Tables'!$O$2:$O$35)*IC$1*LOOKUP(IC$1,'DMG Tables'!$G$2:$G$7,'DMG Tables'!$H$2:$H$7)</f>
        <v>112320000</v>
      </c>
      <c r="ID33" s="1">
        <f>LOOKUP($A33,'DMG Tables'!$P$2:$P$35,'DMG Tables'!$O$2:$O$35)*ID$1*LOOKUP(ID$1,'DMG Tables'!$G$2:$G$7,'DMG Tables'!$H$2:$H$7)</f>
        <v>112800000</v>
      </c>
      <c r="IE33" s="1">
        <f>LOOKUP($A33,'DMG Tables'!$P$2:$P$35,'DMG Tables'!$O$2:$O$35)*IE$1*LOOKUP(IE$1,'DMG Tables'!$G$2:$G$7,'DMG Tables'!$H$2:$H$7)</f>
        <v>113280000</v>
      </c>
      <c r="IF33" s="1">
        <f>LOOKUP($A33,'DMG Tables'!$P$2:$P$35,'DMG Tables'!$O$2:$O$35)*IF$1*LOOKUP(IF$1,'DMG Tables'!$G$2:$G$7,'DMG Tables'!$H$2:$H$7)</f>
        <v>113760000</v>
      </c>
      <c r="IG33" s="1">
        <f>LOOKUP($A33,'DMG Tables'!$P$2:$P$35,'DMG Tables'!$O$2:$O$35)*IG$1*LOOKUP(IG$1,'DMG Tables'!$G$2:$G$7,'DMG Tables'!$H$2:$H$7)</f>
        <v>114240000</v>
      </c>
      <c r="IH33" s="1">
        <f>LOOKUP($A33,'DMG Tables'!$P$2:$P$35,'DMG Tables'!$O$2:$O$35)*IH$1*LOOKUP(IH$1,'DMG Tables'!$G$2:$G$7,'DMG Tables'!$H$2:$H$7)</f>
        <v>114720000</v>
      </c>
      <c r="II33" s="1">
        <f>LOOKUP($A33,'DMG Tables'!$P$2:$P$35,'DMG Tables'!$O$2:$O$35)*II$1*LOOKUP(II$1,'DMG Tables'!$G$2:$G$7,'DMG Tables'!$H$2:$H$7)</f>
        <v>115200000</v>
      </c>
      <c r="IJ33" s="1">
        <f>LOOKUP($A33,'DMG Tables'!$P$2:$P$35,'DMG Tables'!$O$2:$O$35)*IJ$1*LOOKUP(IJ$1,'DMG Tables'!$G$2:$G$7,'DMG Tables'!$H$2:$H$7)</f>
        <v>115680000</v>
      </c>
      <c r="IK33" s="1">
        <f>LOOKUP($A33,'DMG Tables'!$P$2:$P$35,'DMG Tables'!$O$2:$O$35)*IK$1*LOOKUP(IK$1,'DMG Tables'!$G$2:$G$7,'DMG Tables'!$H$2:$H$7)</f>
        <v>116160000</v>
      </c>
      <c r="IL33" s="1">
        <f>LOOKUP($A33,'DMG Tables'!$P$2:$P$35,'DMG Tables'!$O$2:$O$35)*IL$1*LOOKUP(IL$1,'DMG Tables'!$G$2:$G$7,'DMG Tables'!$H$2:$H$7)</f>
        <v>116640000</v>
      </c>
      <c r="IM33" s="1">
        <f>LOOKUP($A33,'DMG Tables'!$P$2:$P$35,'DMG Tables'!$O$2:$O$35)*IM$1*LOOKUP(IM$1,'DMG Tables'!$G$2:$G$7,'DMG Tables'!$H$2:$H$7)</f>
        <v>117120000</v>
      </c>
      <c r="IN33" s="1">
        <f>LOOKUP($A33,'DMG Tables'!$P$2:$P$35,'DMG Tables'!$O$2:$O$35)*IN$1*LOOKUP(IN$1,'DMG Tables'!$G$2:$G$7,'DMG Tables'!$H$2:$H$7)</f>
        <v>117600000</v>
      </c>
      <c r="IO33" s="1">
        <f>LOOKUP($A33,'DMG Tables'!$P$2:$P$35,'DMG Tables'!$O$2:$O$35)*IO$1*LOOKUP(IO$1,'DMG Tables'!$G$2:$G$7,'DMG Tables'!$H$2:$H$7)</f>
        <v>118080000</v>
      </c>
      <c r="IP33" s="1">
        <f>LOOKUP($A33,'DMG Tables'!$P$2:$P$35,'DMG Tables'!$O$2:$O$35)*IP$1*LOOKUP(IP$1,'DMG Tables'!$G$2:$G$7,'DMG Tables'!$H$2:$H$7)</f>
        <v>118560000</v>
      </c>
      <c r="IQ33" s="1">
        <f>LOOKUP($A33,'DMG Tables'!$P$2:$P$35,'DMG Tables'!$O$2:$O$35)*IQ$1*LOOKUP(IQ$1,'DMG Tables'!$G$2:$G$7,'DMG Tables'!$H$2:$H$7)</f>
        <v>119040000</v>
      </c>
      <c r="IR33" s="1">
        <f>LOOKUP($A33,'DMG Tables'!$P$2:$P$35,'DMG Tables'!$O$2:$O$35)*IR$1*LOOKUP(IR$1,'DMG Tables'!$G$2:$G$7,'DMG Tables'!$H$2:$H$7)</f>
        <v>119520000</v>
      </c>
      <c r="IS33" s="1">
        <f>LOOKUP($A33,'DMG Tables'!$P$2:$P$35,'DMG Tables'!$O$2:$O$35)*IS$1*LOOKUP(IS$1,'DMG Tables'!$G$2:$G$7,'DMG Tables'!$H$2:$H$7)</f>
        <v>120000000</v>
      </c>
      <c r="IT33" s="1">
        <f>LOOKUP($A33,'DMG Tables'!$P$2:$P$35,'DMG Tables'!$O$2:$O$35)*IT$1*LOOKUP(IT$1,'DMG Tables'!$G$2:$G$7,'DMG Tables'!$H$2:$H$7)</f>
        <v>120480000</v>
      </c>
      <c r="IU33" s="1">
        <f>LOOKUP($A33,'DMG Tables'!$P$2:$P$35,'DMG Tables'!$O$2:$O$35)*IU$1*LOOKUP(IU$1,'DMG Tables'!$G$2:$G$7,'DMG Tables'!$H$2:$H$7)</f>
        <v>120960000</v>
      </c>
      <c r="IV33" s="1">
        <f>LOOKUP($A33,'DMG Tables'!$P$2:$P$35,'DMG Tables'!$O$2:$O$35)*IV$1*LOOKUP(IV$1,'DMG Tables'!$G$2:$G$7,'DMG Tables'!$H$2:$H$7)</f>
        <v>121440000</v>
      </c>
      <c r="IW33" s="1">
        <f>LOOKUP($A33,'DMG Tables'!$P$2:$P$35,'DMG Tables'!$O$2:$O$35)*IW$1*LOOKUP(IW$1,'DMG Tables'!$G$2:$G$7,'DMG Tables'!$H$2:$H$7)</f>
        <v>121920000</v>
      </c>
      <c r="IX33" s="1">
        <f>LOOKUP($A33,'DMG Tables'!$P$2:$P$35,'DMG Tables'!$O$2:$O$35)*IX$1*LOOKUP(IX$1,'DMG Tables'!$G$2:$G$7,'DMG Tables'!$H$2:$H$7)</f>
        <v>122400000</v>
      </c>
      <c r="IY33" s="1">
        <f>LOOKUP($A33,'DMG Tables'!$P$2:$P$35,'DMG Tables'!$O$2:$O$35)*IY$1*LOOKUP(IY$1,'DMG Tables'!$G$2:$G$7,'DMG Tables'!$H$2:$H$7)</f>
        <v>122880000</v>
      </c>
      <c r="IZ33" s="1">
        <f>LOOKUP($A33,'DMG Tables'!$P$2:$P$35,'DMG Tables'!$O$2:$O$35)*IZ$1*LOOKUP(IZ$1,'DMG Tables'!$G$2:$G$7,'DMG Tables'!$H$2:$H$7)</f>
        <v>123360000</v>
      </c>
      <c r="JA33" s="1">
        <f>LOOKUP($A33,'DMG Tables'!$P$2:$P$35,'DMG Tables'!$O$2:$O$35)*JA$1*LOOKUP(JA$1,'DMG Tables'!$G$2:$G$7,'DMG Tables'!$H$2:$H$7)</f>
        <v>123840000</v>
      </c>
      <c r="JB33" s="1">
        <f>LOOKUP($A33,'DMG Tables'!$P$2:$P$35,'DMG Tables'!$O$2:$O$35)*JB$1*LOOKUP(JB$1,'DMG Tables'!$G$2:$G$7,'DMG Tables'!$H$2:$H$7)</f>
        <v>124320000</v>
      </c>
      <c r="JC33" s="1">
        <f>LOOKUP($A33,'DMG Tables'!$P$2:$P$35,'DMG Tables'!$O$2:$O$35)*JC$1*LOOKUP(JC$1,'DMG Tables'!$G$2:$G$7,'DMG Tables'!$H$2:$H$7)</f>
        <v>124800000</v>
      </c>
      <c r="JD33" s="1">
        <f>LOOKUP($A33,'DMG Tables'!$P$2:$P$35,'DMG Tables'!$O$2:$O$35)*JD$1*LOOKUP(JD$1,'DMG Tables'!$G$2:$G$7,'DMG Tables'!$H$2:$H$7)</f>
        <v>125280000</v>
      </c>
      <c r="JE33" s="1">
        <f>LOOKUP($A33,'DMG Tables'!$P$2:$P$35,'DMG Tables'!$O$2:$O$35)*JE$1*LOOKUP(JE$1,'DMG Tables'!$G$2:$G$7,'DMG Tables'!$H$2:$H$7)</f>
        <v>125760000</v>
      </c>
      <c r="JF33" s="1">
        <f>LOOKUP($A33,'DMG Tables'!$P$2:$P$35,'DMG Tables'!$O$2:$O$35)*JF$1*LOOKUP(JF$1,'DMG Tables'!$G$2:$G$7,'DMG Tables'!$H$2:$H$7)</f>
        <v>126240000</v>
      </c>
      <c r="JG33" s="1">
        <f>LOOKUP($A33,'DMG Tables'!$P$2:$P$35,'DMG Tables'!$O$2:$O$35)*JG$1*LOOKUP(JG$1,'DMG Tables'!$G$2:$G$7,'DMG Tables'!$H$2:$H$7)</f>
        <v>126720000</v>
      </c>
      <c r="JH33" s="1">
        <f>LOOKUP($A33,'DMG Tables'!$P$2:$P$35,'DMG Tables'!$O$2:$O$35)*JH$1*LOOKUP(JH$1,'DMG Tables'!$G$2:$G$7,'DMG Tables'!$H$2:$H$7)</f>
        <v>127200000</v>
      </c>
      <c r="JI33" s="1">
        <f>LOOKUP($A33,'DMG Tables'!$P$2:$P$35,'DMG Tables'!$O$2:$O$35)*JI$1*LOOKUP(JI$1,'DMG Tables'!$G$2:$G$7,'DMG Tables'!$H$2:$H$7)</f>
        <v>127680000</v>
      </c>
      <c r="JJ33" s="1">
        <f>LOOKUP($A33,'DMG Tables'!$P$2:$P$35,'DMG Tables'!$O$2:$O$35)*JJ$1*LOOKUP(JJ$1,'DMG Tables'!$G$2:$G$7,'DMG Tables'!$H$2:$H$7)</f>
        <v>128160000</v>
      </c>
      <c r="JK33" s="1">
        <f>LOOKUP($A33,'DMG Tables'!$P$2:$P$35,'DMG Tables'!$O$2:$O$35)*JK$1*LOOKUP(JK$1,'DMG Tables'!$G$2:$G$7,'DMG Tables'!$H$2:$H$7)</f>
        <v>128640000</v>
      </c>
      <c r="JL33" s="1">
        <f>LOOKUP($A33,'DMG Tables'!$P$2:$P$35,'DMG Tables'!$O$2:$O$35)*JL$1*LOOKUP(JL$1,'DMG Tables'!$G$2:$G$7,'DMG Tables'!$H$2:$H$7)</f>
        <v>129120000</v>
      </c>
      <c r="JM33" s="1">
        <f>LOOKUP($A33,'DMG Tables'!$P$2:$P$35,'DMG Tables'!$O$2:$O$35)*JM$1*LOOKUP(JM$1,'DMG Tables'!$G$2:$G$7,'DMG Tables'!$H$2:$H$7)</f>
        <v>129600000</v>
      </c>
      <c r="JN33" s="1">
        <f>LOOKUP($A33,'DMG Tables'!$P$2:$P$35,'DMG Tables'!$O$2:$O$35)*JN$1*LOOKUP(JN$1,'DMG Tables'!$G$2:$G$7,'DMG Tables'!$H$2:$H$7)</f>
        <v>130080000</v>
      </c>
      <c r="JO33" s="1">
        <f>LOOKUP($A33,'DMG Tables'!$P$2:$P$35,'DMG Tables'!$O$2:$O$35)*JO$1*LOOKUP(JO$1,'DMG Tables'!$G$2:$G$7,'DMG Tables'!$H$2:$H$7)</f>
        <v>130560000</v>
      </c>
      <c r="JP33" s="1">
        <f>LOOKUP($A33,'DMG Tables'!$P$2:$P$35,'DMG Tables'!$O$2:$O$35)*JP$1*LOOKUP(JP$1,'DMG Tables'!$G$2:$G$7,'DMG Tables'!$H$2:$H$7)</f>
        <v>131040000</v>
      </c>
      <c r="JQ33" s="1">
        <f>LOOKUP($A33,'DMG Tables'!$P$2:$P$35,'DMG Tables'!$O$2:$O$35)*JQ$1*LOOKUP(JQ$1,'DMG Tables'!$G$2:$G$7,'DMG Tables'!$H$2:$H$7)</f>
        <v>131520000</v>
      </c>
      <c r="JR33" s="1">
        <f>LOOKUP($A33,'DMG Tables'!$P$2:$P$35,'DMG Tables'!$O$2:$O$35)*JR$1*LOOKUP(JR$1,'DMG Tables'!$G$2:$G$7,'DMG Tables'!$H$2:$H$7)</f>
        <v>132000000</v>
      </c>
      <c r="JS33" s="1">
        <f>LOOKUP($A33,'DMG Tables'!$P$2:$P$35,'DMG Tables'!$O$2:$O$35)*JS$1*LOOKUP(JS$1,'DMG Tables'!$G$2:$G$7,'DMG Tables'!$H$2:$H$7)</f>
        <v>132480000</v>
      </c>
      <c r="JT33" s="1">
        <f>LOOKUP($A33,'DMG Tables'!$P$2:$P$35,'DMG Tables'!$O$2:$O$35)*JT$1*LOOKUP(JT$1,'DMG Tables'!$G$2:$G$7,'DMG Tables'!$H$2:$H$7)</f>
        <v>132960000</v>
      </c>
      <c r="JU33" s="1">
        <f>LOOKUP($A33,'DMG Tables'!$P$2:$P$35,'DMG Tables'!$O$2:$O$35)*JU$1*LOOKUP(JU$1,'DMG Tables'!$G$2:$G$7,'DMG Tables'!$H$2:$H$7)</f>
        <v>133440000</v>
      </c>
      <c r="JV33" s="1">
        <f>LOOKUP($A33,'DMG Tables'!$P$2:$P$35,'DMG Tables'!$O$2:$O$35)*JV$1*LOOKUP(JV$1,'DMG Tables'!$G$2:$G$7,'DMG Tables'!$H$2:$H$7)</f>
        <v>133920000</v>
      </c>
      <c r="JW33" s="1">
        <f>LOOKUP($A33,'DMG Tables'!$P$2:$P$35,'DMG Tables'!$O$2:$O$35)*JW$1*LOOKUP(JW$1,'DMG Tables'!$G$2:$G$7,'DMG Tables'!$H$2:$H$7)</f>
        <v>134400000</v>
      </c>
      <c r="JX33" s="1">
        <f>LOOKUP($A33,'DMG Tables'!$P$2:$P$35,'DMG Tables'!$O$2:$O$35)*JX$1*LOOKUP(JX$1,'DMG Tables'!$G$2:$G$7,'DMG Tables'!$H$2:$H$7)</f>
        <v>134880000</v>
      </c>
      <c r="JY33" s="1">
        <f>LOOKUP($A33,'DMG Tables'!$P$2:$P$35,'DMG Tables'!$O$2:$O$35)*JY$1*LOOKUP(JY$1,'DMG Tables'!$G$2:$G$7,'DMG Tables'!$H$2:$H$7)</f>
        <v>135360000</v>
      </c>
      <c r="JZ33" s="1">
        <f>LOOKUP($A33,'DMG Tables'!$P$2:$P$35,'DMG Tables'!$O$2:$O$35)*JZ$1*LOOKUP(JZ$1,'DMG Tables'!$G$2:$G$7,'DMG Tables'!$H$2:$H$7)</f>
        <v>135840000</v>
      </c>
      <c r="KA33" s="1">
        <f>LOOKUP($A33,'DMG Tables'!$P$2:$P$35,'DMG Tables'!$O$2:$O$35)*KA$1*LOOKUP(KA$1,'DMG Tables'!$G$2:$G$7,'DMG Tables'!$H$2:$H$7)</f>
        <v>136320000</v>
      </c>
      <c r="KB33" s="1">
        <f>LOOKUP($A33,'DMG Tables'!$P$2:$P$35,'DMG Tables'!$O$2:$O$35)*KB$1*LOOKUP(KB$1,'DMG Tables'!$G$2:$G$7,'DMG Tables'!$H$2:$H$7)</f>
        <v>136800000</v>
      </c>
      <c r="KC33" s="1">
        <f>LOOKUP($A33,'DMG Tables'!$P$2:$P$35,'DMG Tables'!$O$2:$O$35)*KC$1*LOOKUP(KC$1,'DMG Tables'!$G$2:$G$7,'DMG Tables'!$H$2:$H$7)</f>
        <v>137280000</v>
      </c>
      <c r="KD33" s="1">
        <f>LOOKUP($A33,'DMG Tables'!$P$2:$P$35,'DMG Tables'!$O$2:$O$35)*KD$1*LOOKUP(KD$1,'DMG Tables'!$G$2:$G$7,'DMG Tables'!$H$2:$H$7)</f>
        <v>137760000</v>
      </c>
      <c r="KE33" s="1">
        <f>LOOKUP($A33,'DMG Tables'!$P$2:$P$35,'DMG Tables'!$O$2:$O$35)*KE$1*LOOKUP(KE$1,'DMG Tables'!$G$2:$G$7,'DMG Tables'!$H$2:$H$7)</f>
        <v>138240000</v>
      </c>
      <c r="KF33" s="1">
        <f>LOOKUP($A33,'DMG Tables'!$P$2:$P$35,'DMG Tables'!$O$2:$O$35)*KF$1*LOOKUP(KF$1,'DMG Tables'!$G$2:$G$7,'DMG Tables'!$H$2:$H$7)</f>
        <v>138720000</v>
      </c>
      <c r="KG33" s="1">
        <f>LOOKUP($A33,'DMG Tables'!$P$2:$P$35,'DMG Tables'!$O$2:$O$35)*KG$1*LOOKUP(KG$1,'DMG Tables'!$G$2:$G$7,'DMG Tables'!$H$2:$H$7)</f>
        <v>139200000</v>
      </c>
      <c r="KH33" s="1">
        <f>LOOKUP($A33,'DMG Tables'!$P$2:$P$35,'DMG Tables'!$O$2:$O$35)*KH$1*LOOKUP(KH$1,'DMG Tables'!$G$2:$G$7,'DMG Tables'!$H$2:$H$7)</f>
        <v>139680000</v>
      </c>
      <c r="KI33" s="1">
        <f>LOOKUP($A33,'DMG Tables'!$P$2:$P$35,'DMG Tables'!$O$2:$O$35)*KI$1*LOOKUP(KI$1,'DMG Tables'!$G$2:$G$7,'DMG Tables'!$H$2:$H$7)</f>
        <v>140160000</v>
      </c>
      <c r="KJ33" s="1">
        <f>LOOKUP($A33,'DMG Tables'!$P$2:$P$35,'DMG Tables'!$O$2:$O$35)*KJ$1*LOOKUP(KJ$1,'DMG Tables'!$G$2:$G$7,'DMG Tables'!$H$2:$H$7)</f>
        <v>140640000</v>
      </c>
      <c r="KK33" s="1">
        <f>LOOKUP($A33,'DMG Tables'!$P$2:$P$35,'DMG Tables'!$O$2:$O$35)*KK$1*LOOKUP(KK$1,'DMG Tables'!$G$2:$G$7,'DMG Tables'!$H$2:$H$7)</f>
        <v>141120000</v>
      </c>
      <c r="KL33" s="1">
        <f>LOOKUP($A33,'DMG Tables'!$P$2:$P$35,'DMG Tables'!$O$2:$O$35)*KL$1*LOOKUP(KL$1,'DMG Tables'!$G$2:$G$7,'DMG Tables'!$H$2:$H$7)</f>
        <v>141600000</v>
      </c>
      <c r="KM33" s="1">
        <f>LOOKUP($A33,'DMG Tables'!$P$2:$P$35,'DMG Tables'!$O$2:$O$35)*KM$1*LOOKUP(KM$1,'DMG Tables'!$G$2:$G$7,'DMG Tables'!$H$2:$H$7)</f>
        <v>142080000</v>
      </c>
      <c r="KN33" s="1">
        <f>LOOKUP($A33,'DMG Tables'!$P$2:$P$35,'DMG Tables'!$O$2:$O$35)*KN$1*LOOKUP(KN$1,'DMG Tables'!$G$2:$G$7,'DMG Tables'!$H$2:$H$7)</f>
        <v>142560000</v>
      </c>
      <c r="KO33" s="1">
        <f>LOOKUP($A33,'DMG Tables'!$P$2:$P$35,'DMG Tables'!$O$2:$O$35)*KO$1*LOOKUP(KO$1,'DMG Tables'!$G$2:$G$7,'DMG Tables'!$H$2:$H$7)</f>
        <v>143040000</v>
      </c>
      <c r="KP33" s="1">
        <f>LOOKUP($A33,'DMG Tables'!$P$2:$P$35,'DMG Tables'!$O$2:$O$35)*KP$1*LOOKUP(KP$1,'DMG Tables'!$G$2:$G$7,'DMG Tables'!$H$2:$H$7)</f>
        <v>143520000</v>
      </c>
      <c r="KQ33" s="1">
        <f>LOOKUP($A33,'DMG Tables'!$P$2:$P$35,'DMG Tables'!$O$2:$O$35)*KQ$1*LOOKUP(KQ$1,'DMG Tables'!$G$2:$G$7,'DMG Tables'!$H$2:$H$7)</f>
        <v>144000000</v>
      </c>
      <c r="KR33" s="1">
        <f>LOOKUP($A33,'DMG Tables'!$P$2:$P$35,'DMG Tables'!$O$2:$O$35)*KR$1*LOOKUP(KR$1,'DMG Tables'!$G$2:$G$7,'DMG Tables'!$H$2:$H$7)</f>
        <v>144480000</v>
      </c>
      <c r="KS33" s="1">
        <f>LOOKUP($A33,'DMG Tables'!$P$2:$P$35,'DMG Tables'!$O$2:$O$35)*KS$1*LOOKUP(KS$1,'DMG Tables'!$G$2:$G$7,'DMG Tables'!$H$2:$H$7)</f>
        <v>144960000</v>
      </c>
      <c r="KT33" s="1">
        <f>LOOKUP($A33,'DMG Tables'!$P$2:$P$35,'DMG Tables'!$O$2:$O$35)*KT$1*LOOKUP(KT$1,'DMG Tables'!$G$2:$G$7,'DMG Tables'!$H$2:$H$7)</f>
        <v>145440000</v>
      </c>
      <c r="KU33" s="1">
        <f>LOOKUP($A33,'DMG Tables'!$P$2:$P$35,'DMG Tables'!$O$2:$O$35)*KU$1*LOOKUP(KU$1,'DMG Tables'!$G$2:$G$7,'DMG Tables'!$H$2:$H$7)</f>
        <v>145920000</v>
      </c>
      <c r="KV33" s="1">
        <f>LOOKUP($A33,'DMG Tables'!$P$2:$P$35,'DMG Tables'!$O$2:$O$35)*KV$1*LOOKUP(KV$1,'DMG Tables'!$G$2:$G$7,'DMG Tables'!$H$2:$H$7)</f>
        <v>146400000</v>
      </c>
      <c r="KW33" s="1">
        <f>LOOKUP($A33,'DMG Tables'!$P$2:$P$35,'DMG Tables'!$O$2:$O$35)*KW$1*LOOKUP(KW$1,'DMG Tables'!$G$2:$G$7,'DMG Tables'!$H$2:$H$7)</f>
        <v>146880000</v>
      </c>
      <c r="KX33" s="1">
        <f>LOOKUP($A33,'DMG Tables'!$P$2:$P$35,'DMG Tables'!$O$2:$O$35)*KX$1*LOOKUP(KX$1,'DMG Tables'!$G$2:$G$7,'DMG Tables'!$H$2:$H$7)</f>
        <v>147360000</v>
      </c>
      <c r="KY33" s="1">
        <f>LOOKUP($A33,'DMG Tables'!$P$2:$P$35,'DMG Tables'!$O$2:$O$35)*KY$1*LOOKUP(KY$1,'DMG Tables'!$G$2:$G$7,'DMG Tables'!$H$2:$H$7)</f>
        <v>147840000</v>
      </c>
      <c r="KZ33" s="1">
        <f>LOOKUP($A33,'DMG Tables'!$P$2:$P$35,'DMG Tables'!$O$2:$O$35)*KZ$1*LOOKUP(KZ$1,'DMG Tables'!$G$2:$G$7,'DMG Tables'!$H$2:$H$7)</f>
        <v>148320000</v>
      </c>
      <c r="LA33" s="1">
        <f>LOOKUP($A33,'DMG Tables'!$P$2:$P$35,'DMG Tables'!$O$2:$O$35)*LA$1*LOOKUP(LA$1,'DMG Tables'!$G$2:$G$7,'DMG Tables'!$H$2:$H$7)</f>
        <v>148800000</v>
      </c>
      <c r="LB33" s="1">
        <f>LOOKUP($A33,'DMG Tables'!$P$2:$P$35,'DMG Tables'!$O$2:$O$35)*LB$1*LOOKUP(LB$1,'DMG Tables'!$G$2:$G$7,'DMG Tables'!$H$2:$H$7)</f>
        <v>149280000</v>
      </c>
      <c r="LC33" s="1">
        <f>LOOKUP($A33,'DMG Tables'!$P$2:$P$35,'DMG Tables'!$O$2:$O$35)*LC$1*LOOKUP(LC$1,'DMG Tables'!$G$2:$G$7,'DMG Tables'!$H$2:$H$7)</f>
        <v>149760000</v>
      </c>
      <c r="LD33" s="1">
        <f>LOOKUP($A33,'DMG Tables'!$P$2:$P$35,'DMG Tables'!$O$2:$O$35)*LD$1*LOOKUP(LD$1,'DMG Tables'!$G$2:$G$7,'DMG Tables'!$H$2:$H$7)</f>
        <v>150240000</v>
      </c>
      <c r="LE33" s="1">
        <f>LOOKUP($A33,'DMG Tables'!$P$2:$P$35,'DMG Tables'!$O$2:$O$35)*LE$1*LOOKUP(LE$1,'DMG Tables'!$G$2:$G$7,'DMG Tables'!$H$2:$H$7)</f>
        <v>150720000</v>
      </c>
      <c r="LF33" s="1">
        <f>LOOKUP($A33,'DMG Tables'!$P$2:$P$35,'DMG Tables'!$O$2:$O$35)*LF$1*LOOKUP(LF$1,'DMG Tables'!$G$2:$G$7,'DMG Tables'!$H$2:$H$7)</f>
        <v>151200000</v>
      </c>
      <c r="LG33" s="1">
        <f>LOOKUP($A33,'DMG Tables'!$P$2:$P$35,'DMG Tables'!$O$2:$O$35)*LG$1*LOOKUP(LG$1,'DMG Tables'!$G$2:$G$7,'DMG Tables'!$H$2:$H$7)</f>
        <v>151680000</v>
      </c>
      <c r="LH33" s="1">
        <f>LOOKUP($A33,'DMG Tables'!$P$2:$P$35,'DMG Tables'!$O$2:$O$35)*LH$1*LOOKUP(LH$1,'DMG Tables'!$G$2:$G$7,'DMG Tables'!$H$2:$H$7)</f>
        <v>152160000</v>
      </c>
      <c r="LI33" s="1">
        <f>LOOKUP($A33,'DMG Tables'!$P$2:$P$35,'DMG Tables'!$O$2:$O$35)*LI$1*LOOKUP(LI$1,'DMG Tables'!$G$2:$G$7,'DMG Tables'!$H$2:$H$7)</f>
        <v>152640000</v>
      </c>
      <c r="LJ33" s="1">
        <f>LOOKUP($A33,'DMG Tables'!$P$2:$P$35,'DMG Tables'!$O$2:$O$35)*LJ$1*LOOKUP(LJ$1,'DMG Tables'!$G$2:$G$7,'DMG Tables'!$H$2:$H$7)</f>
        <v>153120000</v>
      </c>
      <c r="LK33" s="1">
        <f>LOOKUP($A33,'DMG Tables'!$P$2:$P$35,'DMG Tables'!$O$2:$O$35)*LK$1*LOOKUP(LK$1,'DMG Tables'!$G$2:$G$7,'DMG Tables'!$H$2:$H$7)</f>
        <v>153600000</v>
      </c>
      <c r="LL33" s="1">
        <f>LOOKUP($A33,'DMG Tables'!$P$2:$P$35,'DMG Tables'!$O$2:$O$35)*LL$1*LOOKUP(LL$1,'DMG Tables'!$G$2:$G$7,'DMG Tables'!$H$2:$H$7)</f>
        <v>154080000</v>
      </c>
      <c r="LM33" s="1">
        <f>LOOKUP($A33,'DMG Tables'!$P$2:$P$35,'DMG Tables'!$O$2:$O$35)*LM$1*LOOKUP(LM$1,'DMG Tables'!$G$2:$G$7,'DMG Tables'!$H$2:$H$7)</f>
        <v>154560000</v>
      </c>
      <c r="LN33" s="1">
        <f>LOOKUP($A33,'DMG Tables'!$P$2:$P$35,'DMG Tables'!$O$2:$O$35)*LN$1*LOOKUP(LN$1,'DMG Tables'!$G$2:$G$7,'DMG Tables'!$H$2:$H$7)</f>
        <v>155040000</v>
      </c>
      <c r="LO33" s="1">
        <f>LOOKUP($A33,'DMG Tables'!$P$2:$P$35,'DMG Tables'!$O$2:$O$35)*LO$1*LOOKUP(LO$1,'DMG Tables'!$G$2:$G$7,'DMG Tables'!$H$2:$H$7)</f>
        <v>155520000</v>
      </c>
      <c r="LP33" s="1">
        <f>LOOKUP($A33,'DMG Tables'!$P$2:$P$35,'DMG Tables'!$O$2:$O$35)*LP$1*LOOKUP(LP$1,'DMG Tables'!$G$2:$G$7,'DMG Tables'!$H$2:$H$7)</f>
        <v>156000000</v>
      </c>
      <c r="LQ33" s="1">
        <f>LOOKUP($A33,'DMG Tables'!$P$2:$P$35,'DMG Tables'!$O$2:$O$35)*LQ$1*LOOKUP(LQ$1,'DMG Tables'!$G$2:$G$7,'DMG Tables'!$H$2:$H$7)</f>
        <v>156480000</v>
      </c>
      <c r="LR33" s="1">
        <f>LOOKUP($A33,'DMG Tables'!$P$2:$P$35,'DMG Tables'!$O$2:$O$35)*LR$1*LOOKUP(LR$1,'DMG Tables'!$G$2:$G$7,'DMG Tables'!$H$2:$H$7)</f>
        <v>156960000</v>
      </c>
      <c r="LS33" s="1">
        <f>LOOKUP($A33,'DMG Tables'!$P$2:$P$35,'DMG Tables'!$O$2:$O$35)*LS$1*LOOKUP(LS$1,'DMG Tables'!$G$2:$G$7,'DMG Tables'!$H$2:$H$7)</f>
        <v>157440000</v>
      </c>
      <c r="LT33" s="1">
        <f>LOOKUP($A33,'DMG Tables'!$P$2:$P$35,'DMG Tables'!$O$2:$O$35)*LT$1*LOOKUP(LT$1,'DMG Tables'!$G$2:$G$7,'DMG Tables'!$H$2:$H$7)</f>
        <v>157920000</v>
      </c>
      <c r="LU33" s="1">
        <f>LOOKUP($A33,'DMG Tables'!$P$2:$P$35,'DMG Tables'!$O$2:$O$35)*LU$1*LOOKUP(LU$1,'DMG Tables'!$G$2:$G$7,'DMG Tables'!$H$2:$H$7)</f>
        <v>158400000</v>
      </c>
      <c r="LV33" s="1">
        <f>LOOKUP($A33,'DMG Tables'!$P$2:$P$35,'DMG Tables'!$O$2:$O$35)*LV$1*LOOKUP(LV$1,'DMG Tables'!$G$2:$G$7,'DMG Tables'!$H$2:$H$7)</f>
        <v>158880000</v>
      </c>
      <c r="LW33" s="1">
        <f>LOOKUP($A33,'DMG Tables'!$P$2:$P$35,'DMG Tables'!$O$2:$O$35)*LW$1*LOOKUP(LW$1,'DMG Tables'!$G$2:$G$7,'DMG Tables'!$H$2:$H$7)</f>
        <v>159360000</v>
      </c>
      <c r="LX33" s="1">
        <f>LOOKUP($A33,'DMG Tables'!$P$2:$P$35,'DMG Tables'!$O$2:$O$35)*LX$1*LOOKUP(LX$1,'DMG Tables'!$G$2:$G$7,'DMG Tables'!$H$2:$H$7)</f>
        <v>159840000</v>
      </c>
      <c r="LY33" s="1">
        <f>LOOKUP($A33,'DMG Tables'!$P$2:$P$35,'DMG Tables'!$O$2:$O$35)*LY$1*LOOKUP(LY$1,'DMG Tables'!$G$2:$G$7,'DMG Tables'!$H$2:$H$7)</f>
        <v>160320000</v>
      </c>
      <c r="LZ33" s="1">
        <f>LOOKUP($A33,'DMG Tables'!$P$2:$P$35,'DMG Tables'!$O$2:$O$35)*LZ$1*LOOKUP(LZ$1,'DMG Tables'!$G$2:$G$7,'DMG Tables'!$H$2:$H$7)</f>
        <v>160800000</v>
      </c>
      <c r="MA33" s="1">
        <f>LOOKUP($A33,'DMG Tables'!$P$2:$P$35,'DMG Tables'!$O$2:$O$35)*MA$1*LOOKUP(MA$1,'DMG Tables'!$G$2:$G$7,'DMG Tables'!$H$2:$H$7)</f>
        <v>161280000</v>
      </c>
      <c r="MB33" s="1">
        <f>LOOKUP($A33,'DMG Tables'!$P$2:$P$35,'DMG Tables'!$O$2:$O$35)*MB$1*LOOKUP(MB$1,'DMG Tables'!$G$2:$G$7,'DMG Tables'!$H$2:$H$7)</f>
        <v>161760000</v>
      </c>
      <c r="MC33" s="1">
        <f>LOOKUP($A33,'DMG Tables'!$P$2:$P$35,'DMG Tables'!$O$2:$O$35)*MC$1*LOOKUP(MC$1,'DMG Tables'!$G$2:$G$7,'DMG Tables'!$H$2:$H$7)</f>
        <v>162240000</v>
      </c>
      <c r="MD33" s="1">
        <f>LOOKUP($A33,'DMG Tables'!$P$2:$P$35,'DMG Tables'!$O$2:$O$35)*MD$1*LOOKUP(MD$1,'DMG Tables'!$G$2:$G$7,'DMG Tables'!$H$2:$H$7)</f>
        <v>162720000</v>
      </c>
      <c r="ME33" s="1">
        <f>LOOKUP($A33,'DMG Tables'!$P$2:$P$35,'DMG Tables'!$O$2:$O$35)*ME$1*LOOKUP(ME$1,'DMG Tables'!$G$2:$G$7,'DMG Tables'!$H$2:$H$7)</f>
        <v>163200000</v>
      </c>
      <c r="MF33" s="1">
        <f>LOOKUP($A33,'DMG Tables'!$P$2:$P$35,'DMG Tables'!$O$2:$O$35)*MF$1*LOOKUP(MF$1,'DMG Tables'!$G$2:$G$7,'DMG Tables'!$H$2:$H$7)</f>
        <v>163680000</v>
      </c>
      <c r="MG33" s="1">
        <f>LOOKUP($A33,'DMG Tables'!$P$2:$P$35,'DMG Tables'!$O$2:$O$35)*MG$1*LOOKUP(MG$1,'DMG Tables'!$G$2:$G$7,'DMG Tables'!$H$2:$H$7)</f>
        <v>164160000</v>
      </c>
      <c r="MH33" s="1">
        <f>LOOKUP($A33,'DMG Tables'!$P$2:$P$35,'DMG Tables'!$O$2:$O$35)*MH$1*LOOKUP(MH$1,'DMG Tables'!$G$2:$G$7,'DMG Tables'!$H$2:$H$7)</f>
        <v>164640000</v>
      </c>
      <c r="MI33" s="1">
        <f>LOOKUP($A33,'DMG Tables'!$P$2:$P$35,'DMG Tables'!$O$2:$O$35)*MI$1*LOOKUP(MI$1,'DMG Tables'!$G$2:$G$7,'DMG Tables'!$H$2:$H$7)</f>
        <v>165120000</v>
      </c>
      <c r="MJ33" s="1">
        <f>LOOKUP($A33,'DMG Tables'!$P$2:$P$35,'DMG Tables'!$O$2:$O$35)*MJ$1*LOOKUP(MJ$1,'DMG Tables'!$G$2:$G$7,'DMG Tables'!$H$2:$H$7)</f>
        <v>165600000</v>
      </c>
      <c r="MK33" s="1">
        <f>LOOKUP($A33,'DMG Tables'!$P$2:$P$35,'DMG Tables'!$O$2:$O$35)*MK$1*LOOKUP(MK$1,'DMG Tables'!$G$2:$G$7,'DMG Tables'!$H$2:$H$7)</f>
        <v>166080000</v>
      </c>
      <c r="ML33" s="1">
        <f>LOOKUP($A33,'DMG Tables'!$P$2:$P$35,'DMG Tables'!$O$2:$O$35)*ML$1*LOOKUP(ML$1,'DMG Tables'!$G$2:$G$7,'DMG Tables'!$H$2:$H$7)</f>
        <v>166560000</v>
      </c>
      <c r="MM33" s="1">
        <f>LOOKUP($A33,'DMG Tables'!$P$2:$P$35,'DMG Tables'!$O$2:$O$35)*MM$1*LOOKUP(MM$1,'DMG Tables'!$G$2:$G$7,'DMG Tables'!$H$2:$H$7)</f>
        <v>167040000</v>
      </c>
      <c r="MN33" s="1">
        <f>LOOKUP($A33,'DMG Tables'!$P$2:$P$35,'DMG Tables'!$O$2:$O$35)*MN$1*LOOKUP(MN$1,'DMG Tables'!$G$2:$G$7,'DMG Tables'!$H$2:$H$7)</f>
        <v>167520000</v>
      </c>
      <c r="MO33" s="1">
        <f>LOOKUP($A33,'DMG Tables'!$P$2:$P$35,'DMG Tables'!$O$2:$O$35)*MO$1*LOOKUP(MO$1,'DMG Tables'!$G$2:$G$7,'DMG Tables'!$H$2:$H$7)</f>
        <v>168000000</v>
      </c>
      <c r="MP33" s="1">
        <f>LOOKUP($A33,'DMG Tables'!$P$2:$P$35,'DMG Tables'!$O$2:$O$35)*MP$1*LOOKUP(MP$1,'DMG Tables'!$G$2:$G$7,'DMG Tables'!$H$2:$H$7)</f>
        <v>168480000</v>
      </c>
      <c r="MQ33" s="1">
        <f>LOOKUP($A33,'DMG Tables'!$P$2:$P$35,'DMG Tables'!$O$2:$O$35)*MQ$1*LOOKUP(MQ$1,'DMG Tables'!$G$2:$G$7,'DMG Tables'!$H$2:$H$7)</f>
        <v>168960000</v>
      </c>
      <c r="MR33" s="1">
        <f>LOOKUP($A33,'DMG Tables'!$P$2:$P$35,'DMG Tables'!$O$2:$O$35)*MR$1*LOOKUP(MR$1,'DMG Tables'!$G$2:$G$7,'DMG Tables'!$H$2:$H$7)</f>
        <v>169440000</v>
      </c>
      <c r="MS33" s="1">
        <f>LOOKUP($A33,'DMG Tables'!$P$2:$P$35,'DMG Tables'!$O$2:$O$35)*MS$1*LOOKUP(MS$1,'DMG Tables'!$G$2:$G$7,'DMG Tables'!$H$2:$H$7)</f>
        <v>169920000</v>
      </c>
      <c r="MT33" s="1">
        <f>LOOKUP($A33,'DMG Tables'!$P$2:$P$35,'DMG Tables'!$O$2:$O$35)*MT$1*LOOKUP(MT$1,'DMG Tables'!$G$2:$G$7,'DMG Tables'!$H$2:$H$7)</f>
        <v>170400000</v>
      </c>
      <c r="MU33" s="1">
        <f>LOOKUP($A33,'DMG Tables'!$P$2:$P$35,'DMG Tables'!$O$2:$O$35)*MU$1*LOOKUP(MU$1,'DMG Tables'!$G$2:$G$7,'DMG Tables'!$H$2:$H$7)</f>
        <v>170880000</v>
      </c>
      <c r="MV33" s="1">
        <f>LOOKUP($A33,'DMG Tables'!$P$2:$P$35,'DMG Tables'!$O$2:$O$35)*MV$1*LOOKUP(MV$1,'DMG Tables'!$G$2:$G$7,'DMG Tables'!$H$2:$H$7)</f>
        <v>171360000</v>
      </c>
      <c r="MW33" s="1">
        <f>LOOKUP($A33,'DMG Tables'!$P$2:$P$35,'DMG Tables'!$O$2:$O$35)*MW$1*LOOKUP(MW$1,'DMG Tables'!$G$2:$G$7,'DMG Tables'!$H$2:$H$7)</f>
        <v>171840000</v>
      </c>
      <c r="MX33" s="1">
        <f>LOOKUP($A33,'DMG Tables'!$P$2:$P$35,'DMG Tables'!$O$2:$O$35)*MX$1*LOOKUP(MX$1,'DMG Tables'!$G$2:$G$7,'DMG Tables'!$H$2:$H$7)</f>
        <v>172320000</v>
      </c>
      <c r="MY33" s="1">
        <f>LOOKUP($A33,'DMG Tables'!$P$2:$P$35,'DMG Tables'!$O$2:$O$35)*MY$1*LOOKUP(MY$1,'DMG Tables'!$G$2:$G$7,'DMG Tables'!$H$2:$H$7)</f>
        <v>172800000</v>
      </c>
      <c r="MZ33" s="1">
        <f>LOOKUP($A33,'DMG Tables'!$P$2:$P$35,'DMG Tables'!$O$2:$O$35)*MZ$1*LOOKUP(MZ$1,'DMG Tables'!$G$2:$G$7,'DMG Tables'!$H$2:$H$7)</f>
        <v>173280000</v>
      </c>
      <c r="NA33" s="1">
        <f>LOOKUP($A33,'DMG Tables'!$P$2:$P$35,'DMG Tables'!$O$2:$O$35)*NA$1*LOOKUP(NA$1,'DMG Tables'!$G$2:$G$7,'DMG Tables'!$H$2:$H$7)</f>
        <v>173760000</v>
      </c>
      <c r="NB33" s="1">
        <f>LOOKUP($A33,'DMG Tables'!$P$2:$P$35,'DMG Tables'!$O$2:$O$35)*NB$1*LOOKUP(NB$1,'DMG Tables'!$G$2:$G$7,'DMG Tables'!$H$2:$H$7)</f>
        <v>174240000</v>
      </c>
      <c r="NC33" s="1">
        <f>LOOKUP($A33,'DMG Tables'!$P$2:$P$35,'DMG Tables'!$O$2:$O$35)*NC$1*LOOKUP(NC$1,'DMG Tables'!$G$2:$G$7,'DMG Tables'!$H$2:$H$7)</f>
        <v>174720000</v>
      </c>
      <c r="ND33" s="1">
        <f>LOOKUP($A33,'DMG Tables'!$P$2:$P$35,'DMG Tables'!$O$2:$O$35)*ND$1*LOOKUP(ND$1,'DMG Tables'!$G$2:$G$7,'DMG Tables'!$H$2:$H$7)</f>
        <v>175200000</v>
      </c>
      <c r="NE33" s="1">
        <f>LOOKUP($A33,'DMG Tables'!$P$2:$P$35,'DMG Tables'!$O$2:$O$35)*NE$1*LOOKUP(NE$1,'DMG Tables'!$G$2:$G$7,'DMG Tables'!$H$2:$H$7)</f>
        <v>175680000</v>
      </c>
      <c r="NF33" s="1">
        <f>LOOKUP($A33,'DMG Tables'!$P$2:$P$35,'DMG Tables'!$O$2:$O$35)*NF$1*LOOKUP(NF$1,'DMG Tables'!$G$2:$G$7,'DMG Tables'!$H$2:$H$7)</f>
        <v>176160000</v>
      </c>
      <c r="NG33" s="1">
        <f>LOOKUP($A33,'DMG Tables'!$P$2:$P$35,'DMG Tables'!$O$2:$O$35)*NG$1*LOOKUP(NG$1,'DMG Tables'!$G$2:$G$7,'DMG Tables'!$H$2:$H$7)</f>
        <v>176640000</v>
      </c>
      <c r="NH33" s="1">
        <f>LOOKUP($A33,'DMG Tables'!$P$2:$P$35,'DMG Tables'!$O$2:$O$35)*NH$1*LOOKUP(NH$1,'DMG Tables'!$G$2:$G$7,'DMG Tables'!$H$2:$H$7)</f>
        <v>177120000</v>
      </c>
      <c r="NI33" s="1">
        <f>LOOKUP($A33,'DMG Tables'!$P$2:$P$35,'DMG Tables'!$O$2:$O$35)*NI$1*LOOKUP(NI$1,'DMG Tables'!$G$2:$G$7,'DMG Tables'!$H$2:$H$7)</f>
        <v>177600000</v>
      </c>
      <c r="NJ33" s="1">
        <f>LOOKUP($A33,'DMG Tables'!$P$2:$P$35,'DMG Tables'!$O$2:$O$35)*NJ$1*LOOKUP(NJ$1,'DMG Tables'!$G$2:$G$7,'DMG Tables'!$H$2:$H$7)</f>
        <v>178080000</v>
      </c>
      <c r="NK33" s="1">
        <f>LOOKUP($A33,'DMG Tables'!$P$2:$P$35,'DMG Tables'!$O$2:$O$35)*NK$1*LOOKUP(NK$1,'DMG Tables'!$G$2:$G$7,'DMG Tables'!$H$2:$H$7)</f>
        <v>178560000</v>
      </c>
      <c r="NL33" s="1">
        <f>LOOKUP($A33,'DMG Tables'!$P$2:$P$35,'DMG Tables'!$O$2:$O$35)*NL$1*LOOKUP(NL$1,'DMG Tables'!$G$2:$G$7,'DMG Tables'!$H$2:$H$7)</f>
        <v>179040000</v>
      </c>
      <c r="NM33" s="1">
        <f>LOOKUP($A33,'DMG Tables'!$P$2:$P$35,'DMG Tables'!$O$2:$O$35)*NM$1*LOOKUP(NM$1,'DMG Tables'!$G$2:$G$7,'DMG Tables'!$H$2:$H$7)</f>
        <v>179520000</v>
      </c>
      <c r="NN33" s="1">
        <f>LOOKUP($A33,'DMG Tables'!$P$2:$P$35,'DMG Tables'!$O$2:$O$35)*NN$1*LOOKUP(NN$1,'DMG Tables'!$G$2:$G$7,'DMG Tables'!$H$2:$H$7)</f>
        <v>180000000</v>
      </c>
      <c r="NO33" s="1">
        <f>LOOKUP($A33,'DMG Tables'!$P$2:$P$35,'DMG Tables'!$O$2:$O$35)*NO$1*LOOKUP(NO$1,'DMG Tables'!$G$2:$G$7,'DMG Tables'!$H$2:$H$7)</f>
        <v>180480000</v>
      </c>
      <c r="NP33" s="1">
        <f>LOOKUP($A33,'DMG Tables'!$P$2:$P$35,'DMG Tables'!$O$2:$O$35)*NP$1*LOOKUP(NP$1,'DMG Tables'!$G$2:$G$7,'DMG Tables'!$H$2:$H$7)</f>
        <v>180960000</v>
      </c>
      <c r="NQ33" s="1">
        <f>LOOKUP($A33,'DMG Tables'!$P$2:$P$35,'DMG Tables'!$O$2:$O$35)*NQ$1*LOOKUP(NQ$1,'DMG Tables'!$G$2:$G$7,'DMG Tables'!$H$2:$H$7)</f>
        <v>181440000</v>
      </c>
      <c r="NR33" s="1">
        <f>LOOKUP($A33,'DMG Tables'!$P$2:$P$35,'DMG Tables'!$O$2:$O$35)*NR$1*LOOKUP(NR$1,'DMG Tables'!$G$2:$G$7,'DMG Tables'!$H$2:$H$7)</f>
        <v>181920000</v>
      </c>
      <c r="NS33" s="1">
        <f>LOOKUP($A33,'DMG Tables'!$P$2:$P$35,'DMG Tables'!$O$2:$O$35)*NS$1*LOOKUP(NS$1,'DMG Tables'!$G$2:$G$7,'DMG Tables'!$H$2:$H$7)</f>
        <v>182400000</v>
      </c>
      <c r="NT33" s="1">
        <f>LOOKUP($A33,'DMG Tables'!$P$2:$P$35,'DMG Tables'!$O$2:$O$35)*NT$1*LOOKUP(NT$1,'DMG Tables'!$G$2:$G$7,'DMG Tables'!$H$2:$H$7)</f>
        <v>182880000</v>
      </c>
      <c r="NU33" s="1">
        <f>LOOKUP($A33,'DMG Tables'!$P$2:$P$35,'DMG Tables'!$O$2:$O$35)*NU$1*LOOKUP(NU$1,'DMG Tables'!$G$2:$G$7,'DMG Tables'!$H$2:$H$7)</f>
        <v>183360000</v>
      </c>
      <c r="NV33" s="1">
        <f>LOOKUP($A33,'DMG Tables'!$P$2:$P$35,'DMG Tables'!$O$2:$O$35)*NV$1*LOOKUP(NV$1,'DMG Tables'!$G$2:$G$7,'DMG Tables'!$H$2:$H$7)</f>
        <v>183840000</v>
      </c>
      <c r="NW33" s="1">
        <f>LOOKUP($A33,'DMG Tables'!$P$2:$P$35,'DMG Tables'!$O$2:$O$35)*NW$1*LOOKUP(NW$1,'DMG Tables'!$G$2:$G$7,'DMG Tables'!$H$2:$H$7)</f>
        <v>184320000</v>
      </c>
      <c r="NX33" s="1">
        <f>LOOKUP($A33,'DMG Tables'!$P$2:$P$35,'DMG Tables'!$O$2:$O$35)*NX$1*LOOKUP(NX$1,'DMG Tables'!$G$2:$G$7,'DMG Tables'!$H$2:$H$7)</f>
        <v>184800000</v>
      </c>
      <c r="NY33" s="1">
        <f>LOOKUP($A33,'DMG Tables'!$P$2:$P$35,'DMG Tables'!$O$2:$O$35)*NY$1*LOOKUP(NY$1,'DMG Tables'!$G$2:$G$7,'DMG Tables'!$H$2:$H$7)</f>
        <v>185280000</v>
      </c>
      <c r="NZ33" s="1">
        <f>LOOKUP($A33,'DMG Tables'!$P$2:$P$35,'DMG Tables'!$O$2:$O$35)*NZ$1*LOOKUP(NZ$1,'DMG Tables'!$G$2:$G$7,'DMG Tables'!$H$2:$H$7)</f>
        <v>185760000</v>
      </c>
      <c r="OA33" s="1">
        <f>LOOKUP($A33,'DMG Tables'!$P$2:$P$35,'DMG Tables'!$O$2:$O$35)*OA$1*LOOKUP(OA$1,'DMG Tables'!$G$2:$G$7,'DMG Tables'!$H$2:$H$7)</f>
        <v>186240000</v>
      </c>
      <c r="OB33" s="1">
        <f>LOOKUP($A33,'DMG Tables'!$P$2:$P$35,'DMG Tables'!$O$2:$O$35)*OB$1*LOOKUP(OB$1,'DMG Tables'!$G$2:$G$7,'DMG Tables'!$H$2:$H$7)</f>
        <v>186720000</v>
      </c>
      <c r="OC33" s="1">
        <f>LOOKUP($A33,'DMG Tables'!$P$2:$P$35,'DMG Tables'!$O$2:$O$35)*OC$1*LOOKUP(OC$1,'DMG Tables'!$G$2:$G$7,'DMG Tables'!$H$2:$H$7)</f>
        <v>187200000</v>
      </c>
      <c r="OD33" s="1">
        <f>LOOKUP($A33,'DMG Tables'!$P$2:$P$35,'DMG Tables'!$O$2:$O$35)*OD$1*LOOKUP(OD$1,'DMG Tables'!$G$2:$G$7,'DMG Tables'!$H$2:$H$7)</f>
        <v>187680000</v>
      </c>
      <c r="OE33" s="1">
        <f>LOOKUP($A33,'DMG Tables'!$P$2:$P$35,'DMG Tables'!$O$2:$O$35)*OE$1*LOOKUP(OE$1,'DMG Tables'!$G$2:$G$7,'DMG Tables'!$H$2:$H$7)</f>
        <v>188160000</v>
      </c>
      <c r="OF33" s="1">
        <f>LOOKUP($A33,'DMG Tables'!$P$2:$P$35,'DMG Tables'!$O$2:$O$35)*OF$1*LOOKUP(OF$1,'DMG Tables'!$G$2:$G$7,'DMG Tables'!$H$2:$H$7)</f>
        <v>188640000</v>
      </c>
      <c r="OG33" s="1">
        <f>LOOKUP($A33,'DMG Tables'!$P$2:$P$35,'DMG Tables'!$O$2:$O$35)*OG$1*LOOKUP(OG$1,'DMG Tables'!$G$2:$G$7,'DMG Tables'!$H$2:$H$7)</f>
        <v>189120000</v>
      </c>
      <c r="OH33" s="1">
        <f>LOOKUP($A33,'DMG Tables'!$P$2:$P$35,'DMG Tables'!$O$2:$O$35)*OH$1*LOOKUP(OH$1,'DMG Tables'!$G$2:$G$7,'DMG Tables'!$H$2:$H$7)</f>
        <v>189600000</v>
      </c>
      <c r="OI33" s="1">
        <f>LOOKUP($A33,'DMG Tables'!$P$2:$P$35,'DMG Tables'!$O$2:$O$35)*OI$1*LOOKUP(OI$1,'DMG Tables'!$G$2:$G$7,'DMG Tables'!$H$2:$H$7)</f>
        <v>190080000</v>
      </c>
      <c r="OJ33" s="1">
        <f>LOOKUP($A33,'DMG Tables'!$P$2:$P$35,'DMG Tables'!$O$2:$O$35)*OJ$1*LOOKUP(OJ$1,'DMG Tables'!$G$2:$G$7,'DMG Tables'!$H$2:$H$7)</f>
        <v>190560000</v>
      </c>
      <c r="OK33" s="1">
        <f>LOOKUP($A33,'DMG Tables'!$P$2:$P$35,'DMG Tables'!$O$2:$O$35)*OK$1*LOOKUP(OK$1,'DMG Tables'!$G$2:$G$7,'DMG Tables'!$H$2:$H$7)</f>
        <v>191040000</v>
      </c>
      <c r="OL33" s="1">
        <f>LOOKUP($A33,'DMG Tables'!$P$2:$P$35,'DMG Tables'!$O$2:$O$35)*OL$1*LOOKUP(OL$1,'DMG Tables'!$G$2:$G$7,'DMG Tables'!$H$2:$H$7)</f>
        <v>191520000</v>
      </c>
      <c r="OM33" s="1">
        <f>LOOKUP($A33,'DMG Tables'!$P$2:$P$35,'DMG Tables'!$O$2:$O$35)*OM$1*LOOKUP(OM$1,'DMG Tables'!$G$2:$G$7,'DMG Tables'!$H$2:$H$7)</f>
        <v>192000000</v>
      </c>
      <c r="ON33" s="1">
        <f>LOOKUP($A33,'DMG Tables'!$P$2:$P$35,'DMG Tables'!$O$2:$O$35)*ON$1*LOOKUP(ON$1,'DMG Tables'!$G$2:$G$7,'DMG Tables'!$H$2:$H$7)</f>
        <v>192480000</v>
      </c>
      <c r="OO33" s="1">
        <f>LOOKUP($A33,'DMG Tables'!$P$2:$P$35,'DMG Tables'!$O$2:$O$35)*OO$1*LOOKUP(OO$1,'DMG Tables'!$G$2:$G$7,'DMG Tables'!$H$2:$H$7)</f>
        <v>192960000</v>
      </c>
      <c r="OP33" s="1">
        <f>LOOKUP($A33,'DMG Tables'!$P$2:$P$35,'DMG Tables'!$O$2:$O$35)*OP$1*LOOKUP(OP$1,'DMG Tables'!$G$2:$G$7,'DMG Tables'!$H$2:$H$7)</f>
        <v>193440000</v>
      </c>
      <c r="OQ33" s="1">
        <f>LOOKUP($A33,'DMG Tables'!$P$2:$P$35,'DMG Tables'!$O$2:$O$35)*OQ$1*LOOKUP(OQ$1,'DMG Tables'!$G$2:$G$7,'DMG Tables'!$H$2:$H$7)</f>
        <v>193920000</v>
      </c>
      <c r="OR33" s="1">
        <f>LOOKUP($A33,'DMG Tables'!$P$2:$P$35,'DMG Tables'!$O$2:$O$35)*OR$1*LOOKUP(OR$1,'DMG Tables'!$G$2:$G$7,'DMG Tables'!$H$2:$H$7)</f>
        <v>194400000</v>
      </c>
      <c r="OS33" s="1">
        <f>LOOKUP($A33,'DMG Tables'!$P$2:$P$35,'DMG Tables'!$O$2:$O$35)*OS$1*LOOKUP(OS$1,'DMG Tables'!$G$2:$G$7,'DMG Tables'!$H$2:$H$7)</f>
        <v>194880000</v>
      </c>
      <c r="OT33" s="1">
        <f>LOOKUP($A33,'DMG Tables'!$P$2:$P$35,'DMG Tables'!$O$2:$O$35)*OT$1*LOOKUP(OT$1,'DMG Tables'!$G$2:$G$7,'DMG Tables'!$H$2:$H$7)</f>
        <v>195360000</v>
      </c>
      <c r="OU33" s="1">
        <f>LOOKUP($A33,'DMG Tables'!$P$2:$P$35,'DMG Tables'!$O$2:$O$35)*OU$1*LOOKUP(OU$1,'DMG Tables'!$G$2:$G$7,'DMG Tables'!$H$2:$H$7)</f>
        <v>195840000</v>
      </c>
      <c r="OV33" s="1">
        <f>LOOKUP($A33,'DMG Tables'!$P$2:$P$35,'DMG Tables'!$O$2:$O$35)*OV$1*LOOKUP(OV$1,'DMG Tables'!$G$2:$G$7,'DMG Tables'!$H$2:$H$7)</f>
        <v>196320000</v>
      </c>
      <c r="OW33" s="1">
        <f>LOOKUP($A33,'DMG Tables'!$P$2:$P$35,'DMG Tables'!$O$2:$O$35)*OW$1*LOOKUP(OW$1,'DMG Tables'!$G$2:$G$7,'DMG Tables'!$H$2:$H$7)</f>
        <v>196800000</v>
      </c>
      <c r="OX33" s="1">
        <f>LOOKUP($A33,'DMG Tables'!$P$2:$P$35,'DMG Tables'!$O$2:$O$35)*OX$1*LOOKUP(OX$1,'DMG Tables'!$G$2:$G$7,'DMG Tables'!$H$2:$H$7)</f>
        <v>197280000</v>
      </c>
      <c r="OY33" s="1">
        <f>LOOKUP($A33,'DMG Tables'!$P$2:$P$35,'DMG Tables'!$O$2:$O$35)*OY$1*LOOKUP(OY$1,'DMG Tables'!$G$2:$G$7,'DMG Tables'!$H$2:$H$7)</f>
        <v>197760000</v>
      </c>
      <c r="OZ33" s="1">
        <f>LOOKUP($A33,'DMG Tables'!$P$2:$P$35,'DMG Tables'!$O$2:$O$35)*OZ$1*LOOKUP(OZ$1,'DMG Tables'!$G$2:$G$7,'DMG Tables'!$H$2:$H$7)</f>
        <v>198240000</v>
      </c>
      <c r="PA33" s="1">
        <f>LOOKUP($A33,'DMG Tables'!$P$2:$P$35,'DMG Tables'!$O$2:$O$35)*PA$1*LOOKUP(PA$1,'DMG Tables'!$G$2:$G$7,'DMG Tables'!$H$2:$H$7)</f>
        <v>198720000</v>
      </c>
      <c r="PB33" s="1">
        <f>LOOKUP($A33,'DMG Tables'!$P$2:$P$35,'DMG Tables'!$O$2:$O$35)*PB$1*LOOKUP(PB$1,'DMG Tables'!$G$2:$G$7,'DMG Tables'!$H$2:$H$7)</f>
        <v>199200000</v>
      </c>
      <c r="PC33" s="1">
        <f>LOOKUP($A33,'DMG Tables'!$P$2:$P$35,'DMG Tables'!$O$2:$O$35)*PC$1*LOOKUP(PC$1,'DMG Tables'!$G$2:$G$7,'DMG Tables'!$H$2:$H$7)</f>
        <v>199680000</v>
      </c>
      <c r="PD33" s="1">
        <f>LOOKUP($A33,'DMG Tables'!$P$2:$P$35,'DMG Tables'!$O$2:$O$35)*PD$1*LOOKUP(PD$1,'DMG Tables'!$G$2:$G$7,'DMG Tables'!$H$2:$H$7)</f>
        <v>200160000</v>
      </c>
      <c r="PE33" s="1">
        <f>LOOKUP($A33,'DMG Tables'!$P$2:$P$35,'DMG Tables'!$O$2:$O$35)*PE$1*LOOKUP(PE$1,'DMG Tables'!$G$2:$G$7,'DMG Tables'!$H$2:$H$7)</f>
        <v>200640000</v>
      </c>
      <c r="PF33" s="1">
        <f>LOOKUP($A33,'DMG Tables'!$P$2:$P$35,'DMG Tables'!$O$2:$O$35)*PF$1*LOOKUP(PF$1,'DMG Tables'!$G$2:$G$7,'DMG Tables'!$H$2:$H$7)</f>
        <v>201120000</v>
      </c>
      <c r="PG33" s="1">
        <f>LOOKUP($A33,'DMG Tables'!$P$2:$P$35,'DMG Tables'!$O$2:$O$35)*PG$1*LOOKUP(PG$1,'DMG Tables'!$G$2:$G$7,'DMG Tables'!$H$2:$H$7)</f>
        <v>201600000</v>
      </c>
      <c r="PH33" s="1">
        <f>LOOKUP($A33,'DMG Tables'!$P$2:$P$35,'DMG Tables'!$O$2:$O$35)*PH$1*LOOKUP(PH$1,'DMG Tables'!$G$2:$G$7,'DMG Tables'!$H$2:$H$7)</f>
        <v>202080000</v>
      </c>
      <c r="PI33" s="1">
        <f>LOOKUP($A33,'DMG Tables'!$P$2:$P$35,'DMG Tables'!$O$2:$O$35)*PI$1*LOOKUP(PI$1,'DMG Tables'!$G$2:$G$7,'DMG Tables'!$H$2:$H$7)</f>
        <v>202560000</v>
      </c>
      <c r="PJ33" s="1">
        <f>LOOKUP($A33,'DMG Tables'!$P$2:$P$35,'DMG Tables'!$O$2:$O$35)*PJ$1*LOOKUP(PJ$1,'DMG Tables'!$G$2:$G$7,'DMG Tables'!$H$2:$H$7)</f>
        <v>203040000</v>
      </c>
      <c r="PK33" s="1">
        <f>LOOKUP($A33,'DMG Tables'!$P$2:$P$35,'DMG Tables'!$O$2:$O$35)*PK$1*LOOKUP(PK$1,'DMG Tables'!$G$2:$G$7,'DMG Tables'!$H$2:$H$7)</f>
        <v>203520000</v>
      </c>
      <c r="PL33" s="1">
        <f>LOOKUP($A33,'DMG Tables'!$P$2:$P$35,'DMG Tables'!$O$2:$O$35)*PL$1*LOOKUP(PL$1,'DMG Tables'!$G$2:$G$7,'DMG Tables'!$H$2:$H$7)</f>
        <v>204000000</v>
      </c>
      <c r="PM33" s="1">
        <f>LOOKUP($A33,'DMG Tables'!$P$2:$P$35,'DMG Tables'!$O$2:$O$35)*PM$1*LOOKUP(PM$1,'DMG Tables'!$G$2:$G$7,'DMG Tables'!$H$2:$H$7)</f>
        <v>204480000</v>
      </c>
      <c r="PN33" s="1">
        <f>LOOKUP($A33,'DMG Tables'!$P$2:$P$35,'DMG Tables'!$O$2:$O$35)*PN$1*LOOKUP(PN$1,'DMG Tables'!$G$2:$G$7,'DMG Tables'!$H$2:$H$7)</f>
        <v>204960000</v>
      </c>
      <c r="PO33" s="1">
        <f>LOOKUP($A33,'DMG Tables'!$P$2:$P$35,'DMG Tables'!$O$2:$O$35)*PO$1*LOOKUP(PO$1,'DMG Tables'!$G$2:$G$7,'DMG Tables'!$H$2:$H$7)</f>
        <v>205440000</v>
      </c>
      <c r="PP33" s="1">
        <f>LOOKUP($A33,'DMG Tables'!$P$2:$P$35,'DMG Tables'!$O$2:$O$35)*PP$1*LOOKUP(PP$1,'DMG Tables'!$G$2:$G$7,'DMG Tables'!$H$2:$H$7)</f>
        <v>205920000</v>
      </c>
      <c r="PQ33" s="1">
        <f>LOOKUP($A33,'DMG Tables'!$P$2:$P$35,'DMG Tables'!$O$2:$O$35)*PQ$1*LOOKUP(PQ$1,'DMG Tables'!$G$2:$G$7,'DMG Tables'!$H$2:$H$7)</f>
        <v>206400000</v>
      </c>
      <c r="PR33" s="1">
        <f>LOOKUP($A33,'DMG Tables'!$P$2:$P$35,'DMG Tables'!$O$2:$O$35)*PR$1*LOOKUP(PR$1,'DMG Tables'!$G$2:$G$7,'DMG Tables'!$H$2:$H$7)</f>
        <v>206880000</v>
      </c>
      <c r="PS33" s="1">
        <f>LOOKUP($A33,'DMG Tables'!$P$2:$P$35,'DMG Tables'!$O$2:$O$35)*PS$1*LOOKUP(PS$1,'DMG Tables'!$G$2:$G$7,'DMG Tables'!$H$2:$H$7)</f>
        <v>207360000</v>
      </c>
      <c r="PT33" s="1">
        <f>LOOKUP($A33,'DMG Tables'!$P$2:$P$35,'DMG Tables'!$O$2:$O$35)*PT$1*LOOKUP(PT$1,'DMG Tables'!$G$2:$G$7,'DMG Tables'!$H$2:$H$7)</f>
        <v>207840000</v>
      </c>
      <c r="PU33" s="1">
        <f>LOOKUP($A33,'DMG Tables'!$P$2:$P$35,'DMG Tables'!$O$2:$O$35)*PU$1*LOOKUP(PU$1,'DMG Tables'!$G$2:$G$7,'DMG Tables'!$H$2:$H$7)</f>
        <v>208320000</v>
      </c>
      <c r="PV33" s="1">
        <f>LOOKUP($A33,'DMG Tables'!$P$2:$P$35,'DMG Tables'!$O$2:$O$35)*PV$1*LOOKUP(PV$1,'DMG Tables'!$G$2:$G$7,'DMG Tables'!$H$2:$H$7)</f>
        <v>208800000</v>
      </c>
      <c r="PW33" s="1">
        <f>LOOKUP($A33,'DMG Tables'!$P$2:$P$35,'DMG Tables'!$O$2:$O$35)*PW$1*LOOKUP(PW$1,'DMG Tables'!$G$2:$G$7,'DMG Tables'!$H$2:$H$7)</f>
        <v>209280000</v>
      </c>
      <c r="PX33" s="1">
        <f>LOOKUP($A33,'DMG Tables'!$P$2:$P$35,'DMG Tables'!$O$2:$O$35)*PX$1*LOOKUP(PX$1,'DMG Tables'!$G$2:$G$7,'DMG Tables'!$H$2:$H$7)</f>
        <v>209760000</v>
      </c>
      <c r="PY33" s="1">
        <f>LOOKUP($A33,'DMG Tables'!$P$2:$P$35,'DMG Tables'!$O$2:$O$35)*PY$1*LOOKUP(PY$1,'DMG Tables'!$G$2:$G$7,'DMG Tables'!$H$2:$H$7)</f>
        <v>210240000</v>
      </c>
      <c r="PZ33" s="1">
        <f>LOOKUP($A33,'DMG Tables'!$P$2:$P$35,'DMG Tables'!$O$2:$O$35)*PZ$1*LOOKUP(PZ$1,'DMG Tables'!$G$2:$G$7,'DMG Tables'!$H$2:$H$7)</f>
        <v>210720000</v>
      </c>
      <c r="QA33" s="1">
        <f>LOOKUP($A33,'DMG Tables'!$P$2:$P$35,'DMG Tables'!$O$2:$O$35)*QA$1*LOOKUP(QA$1,'DMG Tables'!$G$2:$G$7,'DMG Tables'!$H$2:$H$7)</f>
        <v>211200000</v>
      </c>
      <c r="QB33" s="1">
        <f>LOOKUP($A33,'DMG Tables'!$P$2:$P$35,'DMG Tables'!$O$2:$O$35)*QB$1*LOOKUP(QB$1,'DMG Tables'!$G$2:$G$7,'DMG Tables'!$H$2:$H$7)</f>
        <v>211680000</v>
      </c>
      <c r="QC33" s="1">
        <f>LOOKUP($A33,'DMG Tables'!$P$2:$P$35,'DMG Tables'!$O$2:$O$35)*QC$1*LOOKUP(QC$1,'DMG Tables'!$G$2:$G$7,'DMG Tables'!$H$2:$H$7)</f>
        <v>212160000</v>
      </c>
      <c r="QD33" s="1">
        <f>LOOKUP($A33,'DMG Tables'!$P$2:$P$35,'DMG Tables'!$O$2:$O$35)*QD$1*LOOKUP(QD$1,'DMG Tables'!$G$2:$G$7,'DMG Tables'!$H$2:$H$7)</f>
        <v>212640000</v>
      </c>
      <c r="QE33" s="1">
        <f>LOOKUP($A33,'DMG Tables'!$P$2:$P$35,'DMG Tables'!$O$2:$O$35)*QE$1*LOOKUP(QE$1,'DMG Tables'!$G$2:$G$7,'DMG Tables'!$H$2:$H$7)</f>
        <v>213120000</v>
      </c>
      <c r="QF33" s="1">
        <f>LOOKUP($A33,'DMG Tables'!$P$2:$P$35,'DMG Tables'!$O$2:$O$35)*QF$1*LOOKUP(QF$1,'DMG Tables'!$G$2:$G$7,'DMG Tables'!$H$2:$H$7)</f>
        <v>213600000</v>
      </c>
      <c r="QG33" s="1">
        <f>LOOKUP($A33,'DMG Tables'!$P$2:$P$35,'DMG Tables'!$O$2:$O$35)*QG$1*LOOKUP(QG$1,'DMG Tables'!$G$2:$G$7,'DMG Tables'!$H$2:$H$7)</f>
        <v>214080000</v>
      </c>
      <c r="QH33" s="1">
        <f>LOOKUP($A33,'DMG Tables'!$P$2:$P$35,'DMG Tables'!$O$2:$O$35)*QH$1*LOOKUP(QH$1,'DMG Tables'!$G$2:$G$7,'DMG Tables'!$H$2:$H$7)</f>
        <v>214560000</v>
      </c>
      <c r="QI33" s="1">
        <f>LOOKUP($A33,'DMG Tables'!$P$2:$P$35,'DMG Tables'!$O$2:$O$35)*QI$1*LOOKUP(QI$1,'DMG Tables'!$G$2:$G$7,'DMG Tables'!$H$2:$H$7)</f>
        <v>215040000</v>
      </c>
      <c r="QJ33" s="1">
        <f>LOOKUP($A33,'DMG Tables'!$P$2:$P$35,'DMG Tables'!$O$2:$O$35)*QJ$1*LOOKUP(QJ$1,'DMG Tables'!$G$2:$G$7,'DMG Tables'!$H$2:$H$7)</f>
        <v>215520000</v>
      </c>
      <c r="QK33" s="1">
        <f>LOOKUP($A33,'DMG Tables'!$P$2:$P$35,'DMG Tables'!$O$2:$O$35)*QK$1*LOOKUP(QK$1,'DMG Tables'!$G$2:$G$7,'DMG Tables'!$H$2:$H$7)</f>
        <v>216000000</v>
      </c>
      <c r="QL33" s="1">
        <f>LOOKUP($A33,'DMG Tables'!$P$2:$P$35,'DMG Tables'!$O$2:$O$35)*QL$1*LOOKUP(QL$1,'DMG Tables'!$G$2:$G$7,'DMG Tables'!$H$2:$H$7)</f>
        <v>216480000</v>
      </c>
      <c r="QM33" s="1">
        <f>LOOKUP($A33,'DMG Tables'!$P$2:$P$35,'DMG Tables'!$O$2:$O$35)*QM$1*LOOKUP(QM$1,'DMG Tables'!$G$2:$G$7,'DMG Tables'!$H$2:$H$7)</f>
        <v>216960000</v>
      </c>
      <c r="QN33" s="1">
        <f>LOOKUP($A33,'DMG Tables'!$P$2:$P$35,'DMG Tables'!$O$2:$O$35)*QN$1*LOOKUP(QN$1,'DMG Tables'!$G$2:$G$7,'DMG Tables'!$H$2:$H$7)</f>
        <v>217440000</v>
      </c>
      <c r="QO33" s="1">
        <f>LOOKUP($A33,'DMG Tables'!$P$2:$P$35,'DMG Tables'!$O$2:$O$35)*QO$1*LOOKUP(QO$1,'DMG Tables'!$G$2:$G$7,'DMG Tables'!$H$2:$H$7)</f>
        <v>217920000</v>
      </c>
      <c r="QP33" s="1">
        <f>LOOKUP($A33,'DMG Tables'!$P$2:$P$35,'DMG Tables'!$O$2:$O$35)*QP$1*LOOKUP(QP$1,'DMG Tables'!$G$2:$G$7,'DMG Tables'!$H$2:$H$7)</f>
        <v>218400000</v>
      </c>
      <c r="QQ33" s="1">
        <f>LOOKUP($A33,'DMG Tables'!$P$2:$P$35,'DMG Tables'!$O$2:$O$35)*QQ$1*LOOKUP(QQ$1,'DMG Tables'!$G$2:$G$7,'DMG Tables'!$H$2:$H$7)</f>
        <v>218880000</v>
      </c>
      <c r="QR33" s="1">
        <f>LOOKUP($A33,'DMG Tables'!$P$2:$P$35,'DMG Tables'!$O$2:$O$35)*QR$1*LOOKUP(QR$1,'DMG Tables'!$G$2:$G$7,'DMG Tables'!$H$2:$H$7)</f>
        <v>219360000</v>
      </c>
      <c r="QS33" s="1">
        <f>LOOKUP($A33,'DMG Tables'!$P$2:$P$35,'DMG Tables'!$O$2:$O$35)*QS$1*LOOKUP(QS$1,'DMG Tables'!$G$2:$G$7,'DMG Tables'!$H$2:$H$7)</f>
        <v>219840000</v>
      </c>
      <c r="QT33" s="1">
        <f>LOOKUP($A33,'DMG Tables'!$P$2:$P$35,'DMG Tables'!$O$2:$O$35)*QT$1*LOOKUP(QT$1,'DMG Tables'!$G$2:$G$7,'DMG Tables'!$H$2:$H$7)</f>
        <v>220320000</v>
      </c>
      <c r="QU33" s="1">
        <f>LOOKUP($A33,'DMG Tables'!$P$2:$P$35,'DMG Tables'!$O$2:$O$35)*QU$1*LOOKUP(QU$1,'DMG Tables'!$G$2:$G$7,'DMG Tables'!$H$2:$H$7)</f>
        <v>220800000</v>
      </c>
      <c r="QV33" s="1">
        <f>LOOKUP($A33,'DMG Tables'!$P$2:$P$35,'DMG Tables'!$O$2:$O$35)*QV$1*LOOKUP(QV$1,'DMG Tables'!$G$2:$G$7,'DMG Tables'!$H$2:$H$7)</f>
        <v>221280000</v>
      </c>
      <c r="QW33" s="1">
        <f>LOOKUP($A33,'DMG Tables'!$P$2:$P$35,'DMG Tables'!$O$2:$O$35)*QW$1*LOOKUP(QW$1,'DMG Tables'!$G$2:$G$7,'DMG Tables'!$H$2:$H$7)</f>
        <v>221760000</v>
      </c>
      <c r="QX33" s="1">
        <f>LOOKUP($A33,'DMG Tables'!$P$2:$P$35,'DMG Tables'!$O$2:$O$35)*QX$1*LOOKUP(QX$1,'DMG Tables'!$G$2:$G$7,'DMG Tables'!$H$2:$H$7)</f>
        <v>222240000</v>
      </c>
      <c r="QY33" s="1">
        <f>LOOKUP($A33,'DMG Tables'!$P$2:$P$35,'DMG Tables'!$O$2:$O$35)*QY$1*LOOKUP(QY$1,'DMG Tables'!$G$2:$G$7,'DMG Tables'!$H$2:$H$7)</f>
        <v>222720000</v>
      </c>
      <c r="QZ33" s="1">
        <f>LOOKUP($A33,'DMG Tables'!$P$2:$P$35,'DMG Tables'!$O$2:$O$35)*QZ$1*LOOKUP(QZ$1,'DMG Tables'!$G$2:$G$7,'DMG Tables'!$H$2:$H$7)</f>
        <v>223200000</v>
      </c>
      <c r="RA33" s="1">
        <f>LOOKUP($A33,'DMG Tables'!$P$2:$P$35,'DMG Tables'!$O$2:$O$35)*RA$1*LOOKUP(RA$1,'DMG Tables'!$G$2:$G$7,'DMG Tables'!$H$2:$H$7)</f>
        <v>223680000</v>
      </c>
      <c r="RB33" s="1">
        <f>LOOKUP($A33,'DMG Tables'!$P$2:$P$35,'DMG Tables'!$O$2:$O$35)*RB$1*LOOKUP(RB$1,'DMG Tables'!$G$2:$G$7,'DMG Tables'!$H$2:$H$7)</f>
        <v>224160000</v>
      </c>
      <c r="RC33" s="1">
        <f>LOOKUP($A33,'DMG Tables'!$P$2:$P$35,'DMG Tables'!$O$2:$O$35)*RC$1*LOOKUP(RC$1,'DMG Tables'!$G$2:$G$7,'DMG Tables'!$H$2:$H$7)</f>
        <v>224640000</v>
      </c>
      <c r="RD33" s="1">
        <f>LOOKUP($A33,'DMG Tables'!$P$2:$P$35,'DMG Tables'!$O$2:$O$35)*RD$1*LOOKUP(RD$1,'DMG Tables'!$G$2:$G$7,'DMG Tables'!$H$2:$H$7)</f>
        <v>225120000</v>
      </c>
      <c r="RE33" s="1">
        <f>LOOKUP($A33,'DMG Tables'!$P$2:$P$35,'DMG Tables'!$O$2:$O$35)*RE$1*LOOKUP(RE$1,'DMG Tables'!$G$2:$G$7,'DMG Tables'!$H$2:$H$7)</f>
        <v>225600000</v>
      </c>
      <c r="RF33" s="1">
        <f>LOOKUP($A33,'DMG Tables'!$P$2:$P$35,'DMG Tables'!$O$2:$O$35)*RF$1*LOOKUP(RF$1,'DMG Tables'!$G$2:$G$7,'DMG Tables'!$H$2:$H$7)</f>
        <v>226080000</v>
      </c>
      <c r="RG33" s="1">
        <f>LOOKUP($A33,'DMG Tables'!$P$2:$P$35,'DMG Tables'!$O$2:$O$35)*RG$1*LOOKUP(RG$1,'DMG Tables'!$G$2:$G$7,'DMG Tables'!$H$2:$H$7)</f>
        <v>226560000</v>
      </c>
      <c r="RH33" s="1">
        <f>LOOKUP($A33,'DMG Tables'!$P$2:$P$35,'DMG Tables'!$O$2:$O$35)*RH$1*LOOKUP(RH$1,'DMG Tables'!$G$2:$G$7,'DMG Tables'!$H$2:$H$7)</f>
        <v>227040000</v>
      </c>
      <c r="RI33" s="1">
        <f>LOOKUP($A33,'DMG Tables'!$P$2:$P$35,'DMG Tables'!$O$2:$O$35)*RI$1*LOOKUP(RI$1,'DMG Tables'!$G$2:$G$7,'DMG Tables'!$H$2:$H$7)</f>
        <v>227520000</v>
      </c>
      <c r="RJ33" s="1">
        <f>LOOKUP($A33,'DMG Tables'!$P$2:$P$35,'DMG Tables'!$O$2:$O$35)*RJ$1*LOOKUP(RJ$1,'DMG Tables'!$G$2:$G$7,'DMG Tables'!$H$2:$H$7)</f>
        <v>228000000</v>
      </c>
      <c r="RK33" s="1">
        <f>LOOKUP($A33,'DMG Tables'!$P$2:$P$35,'DMG Tables'!$O$2:$O$35)*RK$1*LOOKUP(RK$1,'DMG Tables'!$G$2:$G$7,'DMG Tables'!$H$2:$H$7)</f>
        <v>228480000</v>
      </c>
      <c r="RL33" s="1">
        <f>LOOKUP($A33,'DMG Tables'!$P$2:$P$35,'DMG Tables'!$O$2:$O$35)*RL$1*LOOKUP(RL$1,'DMG Tables'!$G$2:$G$7,'DMG Tables'!$H$2:$H$7)</f>
        <v>228960000</v>
      </c>
      <c r="RM33" s="1">
        <f>LOOKUP($A33,'DMG Tables'!$P$2:$P$35,'DMG Tables'!$O$2:$O$35)*RM$1*LOOKUP(RM$1,'DMG Tables'!$G$2:$G$7,'DMG Tables'!$H$2:$H$7)</f>
        <v>229440000</v>
      </c>
      <c r="RN33" s="1">
        <f>LOOKUP($A33,'DMG Tables'!$P$2:$P$35,'DMG Tables'!$O$2:$O$35)*RN$1*LOOKUP(RN$1,'DMG Tables'!$G$2:$G$7,'DMG Tables'!$H$2:$H$7)</f>
        <v>229920000</v>
      </c>
      <c r="RO33" s="1">
        <f>LOOKUP($A33,'DMG Tables'!$P$2:$P$35,'DMG Tables'!$O$2:$O$35)*RO$1*LOOKUP(RO$1,'DMG Tables'!$G$2:$G$7,'DMG Tables'!$H$2:$H$7)</f>
        <v>230400000</v>
      </c>
      <c r="RP33" s="1">
        <f>LOOKUP($A33,'DMG Tables'!$P$2:$P$35,'DMG Tables'!$O$2:$O$35)*RP$1*LOOKUP(RP$1,'DMG Tables'!$G$2:$G$7,'DMG Tables'!$H$2:$H$7)</f>
        <v>230880000</v>
      </c>
      <c r="RQ33" s="1">
        <f>LOOKUP($A33,'DMG Tables'!$P$2:$P$35,'DMG Tables'!$O$2:$O$35)*RQ$1*LOOKUP(RQ$1,'DMG Tables'!$G$2:$G$7,'DMG Tables'!$H$2:$H$7)</f>
        <v>231360000</v>
      </c>
      <c r="RR33" s="1">
        <f>LOOKUP($A33,'DMG Tables'!$P$2:$P$35,'DMG Tables'!$O$2:$O$35)*RR$1*LOOKUP(RR$1,'DMG Tables'!$G$2:$G$7,'DMG Tables'!$H$2:$H$7)</f>
        <v>231840000</v>
      </c>
      <c r="RS33" s="1">
        <f>LOOKUP($A33,'DMG Tables'!$P$2:$P$35,'DMG Tables'!$O$2:$O$35)*RS$1*LOOKUP(RS$1,'DMG Tables'!$G$2:$G$7,'DMG Tables'!$H$2:$H$7)</f>
        <v>232320000</v>
      </c>
      <c r="RT33" s="1">
        <f>LOOKUP($A33,'DMG Tables'!$P$2:$P$35,'DMG Tables'!$O$2:$O$35)*RT$1*LOOKUP(RT$1,'DMG Tables'!$G$2:$G$7,'DMG Tables'!$H$2:$H$7)</f>
        <v>232800000</v>
      </c>
      <c r="RU33" s="1">
        <f>LOOKUP($A33,'DMG Tables'!$P$2:$P$35,'DMG Tables'!$O$2:$O$35)*RU$1*LOOKUP(RU$1,'DMG Tables'!$G$2:$G$7,'DMG Tables'!$H$2:$H$7)</f>
        <v>233280000</v>
      </c>
      <c r="RV33" s="1">
        <f>LOOKUP($A33,'DMG Tables'!$P$2:$P$35,'DMG Tables'!$O$2:$O$35)*RV$1*LOOKUP(RV$1,'DMG Tables'!$G$2:$G$7,'DMG Tables'!$H$2:$H$7)</f>
        <v>233760000</v>
      </c>
      <c r="RW33" s="1">
        <f>LOOKUP($A33,'DMG Tables'!$P$2:$P$35,'DMG Tables'!$O$2:$O$35)*RW$1*LOOKUP(RW$1,'DMG Tables'!$G$2:$G$7,'DMG Tables'!$H$2:$H$7)</f>
        <v>234240000</v>
      </c>
      <c r="RX33" s="1">
        <f>LOOKUP($A33,'DMG Tables'!$P$2:$P$35,'DMG Tables'!$O$2:$O$35)*RX$1*LOOKUP(RX$1,'DMG Tables'!$G$2:$G$7,'DMG Tables'!$H$2:$H$7)</f>
        <v>234720000</v>
      </c>
      <c r="RY33" s="1">
        <f>LOOKUP($A33,'DMG Tables'!$P$2:$P$35,'DMG Tables'!$O$2:$O$35)*RY$1*LOOKUP(RY$1,'DMG Tables'!$G$2:$G$7,'DMG Tables'!$H$2:$H$7)</f>
        <v>235200000</v>
      </c>
      <c r="RZ33" s="1">
        <f>LOOKUP($A33,'DMG Tables'!$P$2:$P$35,'DMG Tables'!$O$2:$O$35)*RZ$1*LOOKUP(RZ$1,'DMG Tables'!$G$2:$G$7,'DMG Tables'!$H$2:$H$7)</f>
        <v>235680000</v>
      </c>
      <c r="SA33" s="1">
        <f>LOOKUP($A33,'DMG Tables'!$P$2:$P$35,'DMG Tables'!$O$2:$O$35)*SA$1*LOOKUP(SA$1,'DMG Tables'!$G$2:$G$7,'DMG Tables'!$H$2:$H$7)</f>
        <v>236160000</v>
      </c>
      <c r="SB33" s="1">
        <f>LOOKUP($A33,'DMG Tables'!$P$2:$P$35,'DMG Tables'!$O$2:$O$35)*SB$1*LOOKUP(SB$1,'DMG Tables'!$G$2:$G$7,'DMG Tables'!$H$2:$H$7)</f>
        <v>236640000</v>
      </c>
      <c r="SC33" s="1">
        <f>LOOKUP($A33,'DMG Tables'!$P$2:$P$35,'DMG Tables'!$O$2:$O$35)*SC$1*LOOKUP(SC$1,'DMG Tables'!$G$2:$G$7,'DMG Tables'!$H$2:$H$7)</f>
        <v>237120000</v>
      </c>
      <c r="SD33" s="1">
        <f>LOOKUP($A33,'DMG Tables'!$P$2:$P$35,'DMG Tables'!$O$2:$O$35)*SD$1*LOOKUP(SD$1,'DMG Tables'!$G$2:$G$7,'DMG Tables'!$H$2:$H$7)</f>
        <v>237600000</v>
      </c>
      <c r="SE33" s="1">
        <f>LOOKUP($A33,'DMG Tables'!$P$2:$P$35,'DMG Tables'!$O$2:$O$35)*SE$1*LOOKUP(SE$1,'DMG Tables'!$G$2:$G$7,'DMG Tables'!$H$2:$H$7)</f>
        <v>238080000</v>
      </c>
      <c r="SF33" s="1">
        <f>LOOKUP($A33,'DMG Tables'!$P$2:$P$35,'DMG Tables'!$O$2:$O$35)*SF$1*LOOKUP(SF$1,'DMG Tables'!$G$2:$G$7,'DMG Tables'!$H$2:$H$7)</f>
        <v>238560000</v>
      </c>
      <c r="SG33" s="1">
        <f>LOOKUP($A33,'DMG Tables'!$P$2:$P$35,'DMG Tables'!$O$2:$O$35)*SG$1*LOOKUP(SG$1,'DMG Tables'!$G$2:$G$7,'DMG Tables'!$H$2:$H$7)</f>
        <v>239040000</v>
      </c>
      <c r="SH33" s="1">
        <f>LOOKUP($A33,'DMG Tables'!$P$2:$P$35,'DMG Tables'!$O$2:$O$35)*SH$1*LOOKUP(SH$1,'DMG Tables'!$G$2:$G$7,'DMG Tables'!$H$2:$H$7)</f>
        <v>239520000</v>
      </c>
      <c r="SI33" s="1">
        <f>LOOKUP($A33,'DMG Tables'!$P$2:$P$35,'DMG Tables'!$O$2:$O$35)*SI$1*LOOKUP(SI$1,'DMG Tables'!$G$2:$G$7,'DMG Tables'!$H$2:$H$7)</f>
        <v>240000000</v>
      </c>
      <c r="SJ33" s="1">
        <f>LOOKUP($A33,'DMG Tables'!$P$2:$P$35,'DMG Tables'!$O$2:$O$35)*SJ$1*LOOKUP(SJ$1,'DMG Tables'!$G$2:$G$7,'DMG Tables'!$H$2:$H$7)</f>
        <v>240480000</v>
      </c>
      <c r="SK33" s="1">
        <f>LOOKUP($A33,'DMG Tables'!$P$2:$P$35,'DMG Tables'!$O$2:$O$35)*SK$1*LOOKUP(SK$1,'DMG Tables'!$G$2:$G$7,'DMG Tables'!$H$2:$H$7)</f>
        <v>240960000</v>
      </c>
      <c r="SL33" s="1">
        <f>LOOKUP($A33,'DMG Tables'!$P$2:$P$35,'DMG Tables'!$O$2:$O$35)*SL$1*LOOKUP(SL$1,'DMG Tables'!$G$2:$G$7,'DMG Tables'!$H$2:$H$7)</f>
        <v>241440000</v>
      </c>
      <c r="SM33" s="1">
        <f>LOOKUP($A33,'DMG Tables'!$P$2:$P$35,'DMG Tables'!$O$2:$O$35)*SM$1*LOOKUP(SM$1,'DMG Tables'!$G$2:$G$7,'DMG Tables'!$H$2:$H$7)</f>
        <v>241920000</v>
      </c>
      <c r="SN33" s="1">
        <f>LOOKUP($A33,'DMG Tables'!$P$2:$P$35,'DMG Tables'!$O$2:$O$35)*SN$1*LOOKUP(SN$1,'DMG Tables'!$G$2:$G$7,'DMG Tables'!$H$2:$H$7)</f>
        <v>242400000</v>
      </c>
      <c r="SO33" s="1">
        <f>LOOKUP($A33,'DMG Tables'!$P$2:$P$35,'DMG Tables'!$O$2:$O$35)*SO$1*LOOKUP(SO$1,'DMG Tables'!$G$2:$G$7,'DMG Tables'!$H$2:$H$7)</f>
        <v>242880000</v>
      </c>
      <c r="SP33" s="1">
        <f>LOOKUP($A33,'DMG Tables'!$P$2:$P$35,'DMG Tables'!$O$2:$O$35)*SP$1*LOOKUP(SP$1,'DMG Tables'!$G$2:$G$7,'DMG Tables'!$H$2:$H$7)</f>
        <v>243360000</v>
      </c>
      <c r="SQ33" s="1">
        <f>LOOKUP($A33,'DMG Tables'!$P$2:$P$35,'DMG Tables'!$O$2:$O$35)*SQ$1*LOOKUP(SQ$1,'DMG Tables'!$G$2:$G$7,'DMG Tables'!$H$2:$H$7)</f>
        <v>243840000</v>
      </c>
      <c r="SR33" s="1">
        <f>LOOKUP($A33,'DMG Tables'!$P$2:$P$35,'DMG Tables'!$O$2:$O$35)*SR$1*LOOKUP(SR$1,'DMG Tables'!$G$2:$G$7,'DMG Tables'!$H$2:$H$7)</f>
        <v>244320000</v>
      </c>
      <c r="SS33" s="1">
        <f>LOOKUP($A33,'DMG Tables'!$P$2:$P$35,'DMG Tables'!$O$2:$O$35)*SS$1*LOOKUP(SS$1,'DMG Tables'!$G$2:$G$7,'DMG Tables'!$H$2:$H$7)</f>
        <v>244800000</v>
      </c>
      <c r="ST33" s="1">
        <f>LOOKUP($A33,'DMG Tables'!$P$2:$P$35,'DMG Tables'!$O$2:$O$35)*ST$1*LOOKUP(ST$1,'DMG Tables'!$G$2:$G$7,'DMG Tables'!$H$2:$H$7)</f>
        <v>245280000</v>
      </c>
      <c r="SU33" s="1">
        <f>LOOKUP($A33,'DMG Tables'!$P$2:$P$35,'DMG Tables'!$O$2:$O$35)*SU$1*LOOKUP(SU$1,'DMG Tables'!$G$2:$G$7,'DMG Tables'!$H$2:$H$7)</f>
        <v>245760000</v>
      </c>
      <c r="SV33" s="1">
        <f>LOOKUP($A33,'DMG Tables'!$P$2:$P$35,'DMG Tables'!$O$2:$O$35)*SV$1*LOOKUP(SV$1,'DMG Tables'!$G$2:$G$7,'DMG Tables'!$H$2:$H$7)</f>
        <v>246240000</v>
      </c>
      <c r="SW33" s="1">
        <f>LOOKUP($A33,'DMG Tables'!$P$2:$P$35,'DMG Tables'!$O$2:$O$35)*SW$1*LOOKUP(SW$1,'DMG Tables'!$G$2:$G$7,'DMG Tables'!$H$2:$H$7)</f>
        <v>246720000</v>
      </c>
      <c r="SX33" s="1">
        <f>LOOKUP($A33,'DMG Tables'!$P$2:$P$35,'DMG Tables'!$O$2:$O$35)*SX$1*LOOKUP(SX$1,'DMG Tables'!$G$2:$G$7,'DMG Tables'!$H$2:$H$7)</f>
        <v>247200000</v>
      </c>
      <c r="SY33" s="1">
        <f>LOOKUP($A33,'DMG Tables'!$P$2:$P$35,'DMG Tables'!$O$2:$O$35)*SY$1*LOOKUP(SY$1,'DMG Tables'!$G$2:$G$7,'DMG Tables'!$H$2:$H$7)</f>
        <v>247680000</v>
      </c>
      <c r="SZ33" s="1">
        <f>LOOKUP($A33,'DMG Tables'!$P$2:$P$35,'DMG Tables'!$O$2:$O$35)*SZ$1*LOOKUP(SZ$1,'DMG Tables'!$G$2:$G$7,'DMG Tables'!$H$2:$H$7)</f>
        <v>248160000</v>
      </c>
      <c r="TA33" s="1">
        <f>LOOKUP($A33,'DMG Tables'!$P$2:$P$35,'DMG Tables'!$O$2:$O$35)*TA$1*LOOKUP(TA$1,'DMG Tables'!$G$2:$G$7,'DMG Tables'!$H$2:$H$7)</f>
        <v>248640000</v>
      </c>
      <c r="TB33" s="1">
        <f>LOOKUP($A33,'DMG Tables'!$P$2:$P$35,'DMG Tables'!$O$2:$O$35)*TB$1*LOOKUP(TB$1,'DMG Tables'!$G$2:$G$7,'DMG Tables'!$H$2:$H$7)</f>
        <v>249120000</v>
      </c>
      <c r="TC33" s="1">
        <f>LOOKUP($A33,'DMG Tables'!$P$2:$P$35,'DMG Tables'!$O$2:$O$35)*TC$1*LOOKUP(TC$1,'DMG Tables'!$G$2:$G$7,'DMG Tables'!$H$2:$H$7)</f>
        <v>249600000</v>
      </c>
      <c r="TD33" s="1">
        <f>LOOKUP($A33,'DMG Tables'!$P$2:$P$35,'DMG Tables'!$O$2:$O$35)*TD$1*LOOKUP(TD$1,'DMG Tables'!$G$2:$G$7,'DMG Tables'!$H$2:$H$7)</f>
        <v>250080000</v>
      </c>
      <c r="TE33" s="1">
        <f>LOOKUP($A33,'DMG Tables'!$P$2:$P$35,'DMG Tables'!$O$2:$O$35)*TE$1*LOOKUP(TE$1,'DMG Tables'!$G$2:$G$7,'DMG Tables'!$H$2:$H$7)</f>
        <v>250560000</v>
      </c>
      <c r="TF33" s="1">
        <f>LOOKUP($A33,'DMG Tables'!$P$2:$P$35,'DMG Tables'!$O$2:$O$35)*TF$1*LOOKUP(TF$1,'DMG Tables'!$G$2:$G$7,'DMG Tables'!$H$2:$H$7)</f>
        <v>251040000</v>
      </c>
      <c r="TG33" s="1">
        <f>LOOKUP($A33,'DMG Tables'!$P$2:$P$35,'DMG Tables'!$O$2:$O$35)*TG$1*LOOKUP(TG$1,'DMG Tables'!$G$2:$G$7,'DMG Tables'!$H$2:$H$7)</f>
        <v>251520000</v>
      </c>
      <c r="TH33" s="1">
        <f>LOOKUP($A33,'DMG Tables'!$P$2:$P$35,'DMG Tables'!$O$2:$O$35)*TH$1*LOOKUP(TH$1,'DMG Tables'!$G$2:$G$7,'DMG Tables'!$H$2:$H$7)</f>
        <v>252000000</v>
      </c>
      <c r="TI33" s="1">
        <f>LOOKUP($A33,'DMG Tables'!$P$2:$P$35,'DMG Tables'!$O$2:$O$35)*TI$1*LOOKUP(TI$1,'DMG Tables'!$G$2:$G$7,'DMG Tables'!$H$2:$H$7)</f>
        <v>252480000</v>
      </c>
      <c r="TJ33" s="1">
        <f>LOOKUP($A33,'DMG Tables'!$P$2:$P$35,'DMG Tables'!$O$2:$O$35)*TJ$1*LOOKUP(TJ$1,'DMG Tables'!$G$2:$G$7,'DMG Tables'!$H$2:$H$7)</f>
        <v>252960000</v>
      </c>
      <c r="TK33" s="1">
        <f>LOOKUP($A33,'DMG Tables'!$P$2:$P$35,'DMG Tables'!$O$2:$O$35)*TK$1*LOOKUP(TK$1,'DMG Tables'!$G$2:$G$7,'DMG Tables'!$H$2:$H$7)</f>
        <v>253440000</v>
      </c>
      <c r="TL33" s="1">
        <f>LOOKUP($A33,'DMG Tables'!$P$2:$P$35,'DMG Tables'!$O$2:$O$35)*TL$1*LOOKUP(TL$1,'DMG Tables'!$G$2:$G$7,'DMG Tables'!$H$2:$H$7)</f>
        <v>253920000</v>
      </c>
      <c r="TM33" s="1">
        <f>LOOKUP($A33,'DMG Tables'!$P$2:$P$35,'DMG Tables'!$O$2:$O$35)*TM$1*LOOKUP(TM$1,'DMG Tables'!$G$2:$G$7,'DMG Tables'!$H$2:$H$7)</f>
        <v>254400000</v>
      </c>
      <c r="TN33" s="1">
        <f>LOOKUP($A33,'DMG Tables'!$P$2:$P$35,'DMG Tables'!$O$2:$O$35)*TN$1*LOOKUP(TN$1,'DMG Tables'!$G$2:$G$7,'DMG Tables'!$H$2:$H$7)</f>
        <v>254880000</v>
      </c>
      <c r="TO33" s="1">
        <f>LOOKUP($A33,'DMG Tables'!$P$2:$P$35,'DMG Tables'!$O$2:$O$35)*TO$1*LOOKUP(TO$1,'DMG Tables'!$G$2:$G$7,'DMG Tables'!$H$2:$H$7)</f>
        <v>255360000</v>
      </c>
      <c r="TP33" s="1">
        <f>LOOKUP($A33,'DMG Tables'!$P$2:$P$35,'DMG Tables'!$O$2:$O$35)*TP$1*LOOKUP(TP$1,'DMG Tables'!$G$2:$G$7,'DMG Tables'!$H$2:$H$7)</f>
        <v>255840000</v>
      </c>
      <c r="TQ33" s="1">
        <f>LOOKUP($A33,'DMG Tables'!$P$2:$P$35,'DMG Tables'!$O$2:$O$35)*TQ$1*LOOKUP(TQ$1,'DMG Tables'!$G$2:$G$7,'DMG Tables'!$H$2:$H$7)</f>
        <v>256320000</v>
      </c>
      <c r="TR33" s="1">
        <f>LOOKUP($A33,'DMG Tables'!$P$2:$P$35,'DMG Tables'!$O$2:$O$35)*TR$1*LOOKUP(TR$1,'DMG Tables'!$G$2:$G$7,'DMG Tables'!$H$2:$H$7)</f>
        <v>256800000</v>
      </c>
      <c r="TS33" s="1">
        <f>LOOKUP($A33,'DMG Tables'!$P$2:$P$35,'DMG Tables'!$O$2:$O$35)*TS$1*LOOKUP(TS$1,'DMG Tables'!$G$2:$G$7,'DMG Tables'!$H$2:$H$7)</f>
        <v>257280000</v>
      </c>
      <c r="TT33" s="1">
        <f>LOOKUP($A33,'DMG Tables'!$P$2:$P$35,'DMG Tables'!$O$2:$O$35)*TT$1*LOOKUP(TT$1,'DMG Tables'!$G$2:$G$7,'DMG Tables'!$H$2:$H$7)</f>
        <v>257760000</v>
      </c>
      <c r="TU33" s="1">
        <f>LOOKUP($A33,'DMG Tables'!$P$2:$P$35,'DMG Tables'!$O$2:$O$35)*TU$1*LOOKUP(TU$1,'DMG Tables'!$G$2:$G$7,'DMG Tables'!$H$2:$H$7)</f>
        <v>258240000</v>
      </c>
      <c r="TV33" s="1">
        <f>LOOKUP($A33,'DMG Tables'!$P$2:$P$35,'DMG Tables'!$O$2:$O$35)*TV$1*LOOKUP(TV$1,'DMG Tables'!$G$2:$G$7,'DMG Tables'!$H$2:$H$7)</f>
        <v>258720000</v>
      </c>
      <c r="TW33" s="1">
        <f>LOOKUP($A33,'DMG Tables'!$P$2:$P$35,'DMG Tables'!$O$2:$O$35)*TW$1*LOOKUP(TW$1,'DMG Tables'!$G$2:$G$7,'DMG Tables'!$H$2:$H$7)</f>
        <v>259200000</v>
      </c>
      <c r="TX33" s="1">
        <f>LOOKUP($A33,'DMG Tables'!$P$2:$P$35,'DMG Tables'!$O$2:$O$35)*TX$1*LOOKUP(TX$1,'DMG Tables'!$G$2:$G$7,'DMG Tables'!$H$2:$H$7)</f>
        <v>259680000</v>
      </c>
      <c r="TY33" s="1">
        <f>LOOKUP($A33,'DMG Tables'!$P$2:$P$35,'DMG Tables'!$O$2:$O$35)*TY$1*LOOKUP(TY$1,'DMG Tables'!$G$2:$G$7,'DMG Tables'!$H$2:$H$7)</f>
        <v>260160000</v>
      </c>
      <c r="TZ33" s="1">
        <f>LOOKUP($A33,'DMG Tables'!$P$2:$P$35,'DMG Tables'!$O$2:$O$35)*TZ$1*LOOKUP(TZ$1,'DMG Tables'!$G$2:$G$7,'DMG Tables'!$H$2:$H$7)</f>
        <v>260640000</v>
      </c>
      <c r="UA33" s="1">
        <f>LOOKUP($A33,'DMG Tables'!$P$2:$P$35,'DMG Tables'!$O$2:$O$35)*UA$1*LOOKUP(UA$1,'DMG Tables'!$G$2:$G$7,'DMG Tables'!$H$2:$H$7)</f>
        <v>261120000</v>
      </c>
      <c r="UB33" s="1">
        <f>LOOKUP($A33,'DMG Tables'!$P$2:$P$35,'DMG Tables'!$O$2:$O$35)*UB$1*LOOKUP(UB$1,'DMG Tables'!$G$2:$G$7,'DMG Tables'!$H$2:$H$7)</f>
        <v>261600000</v>
      </c>
      <c r="UC33" s="1">
        <f>LOOKUP($A33,'DMG Tables'!$P$2:$P$35,'DMG Tables'!$O$2:$O$35)*UC$1*LOOKUP(UC$1,'DMG Tables'!$G$2:$G$7,'DMG Tables'!$H$2:$H$7)</f>
        <v>262080000</v>
      </c>
      <c r="UD33" s="1">
        <f>LOOKUP($A33,'DMG Tables'!$P$2:$P$35,'DMG Tables'!$O$2:$O$35)*UD$1*LOOKUP(UD$1,'DMG Tables'!$G$2:$G$7,'DMG Tables'!$H$2:$H$7)</f>
        <v>262560000</v>
      </c>
      <c r="UE33" s="1">
        <f>LOOKUP($A33,'DMG Tables'!$P$2:$P$35,'DMG Tables'!$O$2:$O$35)*UE$1*LOOKUP(UE$1,'DMG Tables'!$G$2:$G$7,'DMG Tables'!$H$2:$H$7)</f>
        <v>263040000</v>
      </c>
      <c r="UF33" s="1">
        <f>LOOKUP($A33,'DMG Tables'!$P$2:$P$35,'DMG Tables'!$O$2:$O$35)*UF$1*LOOKUP(UF$1,'DMG Tables'!$G$2:$G$7,'DMG Tables'!$H$2:$H$7)</f>
        <v>263520000</v>
      </c>
      <c r="UG33" s="1">
        <f>LOOKUP($A33,'DMG Tables'!$P$2:$P$35,'DMG Tables'!$O$2:$O$35)*UG$1*LOOKUP(UG$1,'DMG Tables'!$G$2:$G$7,'DMG Tables'!$H$2:$H$7)</f>
        <v>264000000</v>
      </c>
      <c r="UH33" s="1">
        <f>LOOKUP($A33,'DMG Tables'!$P$2:$P$35,'DMG Tables'!$O$2:$O$35)*UH$1*LOOKUP(UH$1,'DMG Tables'!$G$2:$G$7,'DMG Tables'!$H$2:$H$7)</f>
        <v>264480000</v>
      </c>
      <c r="UI33" s="1">
        <f>LOOKUP($A33,'DMG Tables'!$P$2:$P$35,'DMG Tables'!$O$2:$O$35)*UI$1*LOOKUP(UI$1,'DMG Tables'!$G$2:$G$7,'DMG Tables'!$H$2:$H$7)</f>
        <v>264960000</v>
      </c>
      <c r="UJ33" s="1">
        <f>LOOKUP($A33,'DMG Tables'!$P$2:$P$35,'DMG Tables'!$O$2:$O$35)*UJ$1*LOOKUP(UJ$1,'DMG Tables'!$G$2:$G$7,'DMG Tables'!$H$2:$H$7)</f>
        <v>265440000</v>
      </c>
      <c r="UK33" s="1">
        <f>LOOKUP($A33,'DMG Tables'!$P$2:$P$35,'DMG Tables'!$O$2:$O$35)*UK$1*LOOKUP(UK$1,'DMG Tables'!$G$2:$G$7,'DMG Tables'!$H$2:$H$7)</f>
        <v>265920000</v>
      </c>
      <c r="UL33" s="1">
        <f>LOOKUP($A33,'DMG Tables'!$P$2:$P$35,'DMG Tables'!$O$2:$O$35)*UL$1*LOOKUP(UL$1,'DMG Tables'!$G$2:$G$7,'DMG Tables'!$H$2:$H$7)</f>
        <v>266400000</v>
      </c>
      <c r="UM33" s="1">
        <f>LOOKUP($A33,'DMG Tables'!$P$2:$P$35,'DMG Tables'!$O$2:$O$35)*UM$1*LOOKUP(UM$1,'DMG Tables'!$G$2:$G$7,'DMG Tables'!$H$2:$H$7)</f>
        <v>266880000</v>
      </c>
      <c r="UN33" s="1">
        <f>LOOKUP($A33,'DMG Tables'!$P$2:$P$35,'DMG Tables'!$O$2:$O$35)*UN$1*LOOKUP(UN$1,'DMG Tables'!$G$2:$G$7,'DMG Tables'!$H$2:$H$7)</f>
        <v>267360000</v>
      </c>
      <c r="UO33" s="1">
        <f>LOOKUP($A33,'DMG Tables'!$P$2:$P$35,'DMG Tables'!$O$2:$O$35)*UO$1*LOOKUP(UO$1,'DMG Tables'!$G$2:$G$7,'DMG Tables'!$H$2:$H$7)</f>
        <v>267840000</v>
      </c>
      <c r="UP33" s="1">
        <f>LOOKUP($A33,'DMG Tables'!$P$2:$P$35,'DMG Tables'!$O$2:$O$35)*UP$1*LOOKUP(UP$1,'DMG Tables'!$G$2:$G$7,'DMG Tables'!$H$2:$H$7)</f>
        <v>268320000</v>
      </c>
      <c r="UQ33" s="1">
        <f>LOOKUP($A33,'DMG Tables'!$P$2:$P$35,'DMG Tables'!$O$2:$O$35)*UQ$1*LOOKUP(UQ$1,'DMG Tables'!$G$2:$G$7,'DMG Tables'!$H$2:$H$7)</f>
        <v>268800000</v>
      </c>
      <c r="UR33" s="1">
        <f>LOOKUP($A33,'DMG Tables'!$P$2:$P$35,'DMG Tables'!$O$2:$O$35)*UR$1*LOOKUP(UR$1,'DMG Tables'!$G$2:$G$7,'DMG Tables'!$H$2:$H$7)</f>
        <v>269280000</v>
      </c>
      <c r="US33" s="1">
        <f>LOOKUP($A33,'DMG Tables'!$P$2:$P$35,'DMG Tables'!$O$2:$O$35)*US$1*LOOKUP(US$1,'DMG Tables'!$G$2:$G$7,'DMG Tables'!$H$2:$H$7)</f>
        <v>269760000</v>
      </c>
      <c r="UT33" s="1">
        <f>LOOKUP($A33,'DMG Tables'!$P$2:$P$35,'DMG Tables'!$O$2:$O$35)*UT$1*LOOKUP(UT$1,'DMG Tables'!$G$2:$G$7,'DMG Tables'!$H$2:$H$7)</f>
        <v>270240000</v>
      </c>
      <c r="UU33" s="1">
        <f>LOOKUP($A33,'DMG Tables'!$P$2:$P$35,'DMG Tables'!$O$2:$O$35)*UU$1*LOOKUP(UU$1,'DMG Tables'!$G$2:$G$7,'DMG Tables'!$H$2:$H$7)</f>
        <v>270720000</v>
      </c>
      <c r="UV33" s="1">
        <f>LOOKUP($A33,'DMG Tables'!$P$2:$P$35,'DMG Tables'!$O$2:$O$35)*UV$1*LOOKUP(UV$1,'DMG Tables'!$G$2:$G$7,'DMG Tables'!$H$2:$H$7)</f>
        <v>271200000</v>
      </c>
      <c r="UW33" s="1">
        <f>LOOKUP($A33,'DMG Tables'!$P$2:$P$35,'DMG Tables'!$O$2:$O$35)*UW$1*LOOKUP(UW$1,'DMG Tables'!$G$2:$G$7,'DMG Tables'!$H$2:$H$7)</f>
        <v>271680000</v>
      </c>
      <c r="UX33" s="1">
        <f>LOOKUP($A33,'DMG Tables'!$P$2:$P$35,'DMG Tables'!$O$2:$O$35)*UX$1*LOOKUP(UX$1,'DMG Tables'!$G$2:$G$7,'DMG Tables'!$H$2:$H$7)</f>
        <v>272160000</v>
      </c>
      <c r="UY33" s="1">
        <f>LOOKUP($A33,'DMG Tables'!$P$2:$P$35,'DMG Tables'!$O$2:$O$35)*UY$1*LOOKUP(UY$1,'DMG Tables'!$G$2:$G$7,'DMG Tables'!$H$2:$H$7)</f>
        <v>272640000</v>
      </c>
      <c r="UZ33" s="1">
        <f>LOOKUP($A33,'DMG Tables'!$P$2:$P$35,'DMG Tables'!$O$2:$O$35)*UZ$1*LOOKUP(UZ$1,'DMG Tables'!$G$2:$G$7,'DMG Tables'!$H$2:$H$7)</f>
        <v>273120000</v>
      </c>
      <c r="VA33" s="1">
        <f>LOOKUP($A33,'DMG Tables'!$P$2:$P$35,'DMG Tables'!$O$2:$O$35)*VA$1*LOOKUP(VA$1,'DMG Tables'!$G$2:$G$7,'DMG Tables'!$H$2:$H$7)</f>
        <v>273600000</v>
      </c>
      <c r="VB33" s="1">
        <f>LOOKUP($A33,'DMG Tables'!$P$2:$P$35,'DMG Tables'!$O$2:$O$35)*VB$1*LOOKUP(VB$1,'DMG Tables'!$G$2:$G$7,'DMG Tables'!$H$2:$H$7)</f>
        <v>274080000</v>
      </c>
      <c r="VC33" s="1">
        <f>LOOKUP($A33,'DMG Tables'!$P$2:$P$35,'DMG Tables'!$O$2:$O$35)*VC$1*LOOKUP(VC$1,'DMG Tables'!$G$2:$G$7,'DMG Tables'!$H$2:$H$7)</f>
        <v>274560000</v>
      </c>
      <c r="VD33" s="1">
        <f>LOOKUP($A33,'DMG Tables'!$P$2:$P$35,'DMG Tables'!$O$2:$O$35)*VD$1*LOOKUP(VD$1,'DMG Tables'!$G$2:$G$7,'DMG Tables'!$H$2:$H$7)</f>
        <v>275040000</v>
      </c>
      <c r="VE33" s="1">
        <f>LOOKUP($A33,'DMG Tables'!$P$2:$P$35,'DMG Tables'!$O$2:$O$35)*VE$1*LOOKUP(VE$1,'DMG Tables'!$G$2:$G$7,'DMG Tables'!$H$2:$H$7)</f>
        <v>275520000</v>
      </c>
      <c r="VF33" s="1">
        <f>LOOKUP($A33,'DMG Tables'!$P$2:$P$35,'DMG Tables'!$O$2:$O$35)*VF$1*LOOKUP(VF$1,'DMG Tables'!$G$2:$G$7,'DMG Tables'!$H$2:$H$7)</f>
        <v>276000000</v>
      </c>
      <c r="VG33" s="1">
        <f>LOOKUP($A33,'DMG Tables'!$P$2:$P$35,'DMG Tables'!$O$2:$O$35)*VG$1*LOOKUP(VG$1,'DMG Tables'!$G$2:$G$7,'DMG Tables'!$H$2:$H$7)</f>
        <v>276480000</v>
      </c>
      <c r="VH33" s="1">
        <f>LOOKUP($A33,'DMG Tables'!$P$2:$P$35,'DMG Tables'!$O$2:$O$35)*VH$1*LOOKUP(VH$1,'DMG Tables'!$G$2:$G$7,'DMG Tables'!$H$2:$H$7)</f>
        <v>276960000</v>
      </c>
      <c r="VI33" s="1">
        <f>LOOKUP($A33,'DMG Tables'!$P$2:$P$35,'DMG Tables'!$O$2:$O$35)*VI$1*LOOKUP(VI$1,'DMG Tables'!$G$2:$G$7,'DMG Tables'!$H$2:$H$7)</f>
        <v>277440000</v>
      </c>
      <c r="VJ33" s="1">
        <f>LOOKUP($A33,'DMG Tables'!$P$2:$P$35,'DMG Tables'!$O$2:$O$35)*VJ$1*LOOKUP(VJ$1,'DMG Tables'!$G$2:$G$7,'DMG Tables'!$H$2:$H$7)</f>
        <v>277920000</v>
      </c>
      <c r="VK33" s="1">
        <f>LOOKUP($A33,'DMG Tables'!$P$2:$P$35,'DMG Tables'!$O$2:$O$35)*VK$1*LOOKUP(VK$1,'DMG Tables'!$G$2:$G$7,'DMG Tables'!$H$2:$H$7)</f>
        <v>278400000</v>
      </c>
      <c r="VL33" s="1">
        <f>LOOKUP($A33,'DMG Tables'!$P$2:$P$35,'DMG Tables'!$O$2:$O$35)*VL$1*LOOKUP(VL$1,'DMG Tables'!$G$2:$G$7,'DMG Tables'!$H$2:$H$7)</f>
        <v>278880000</v>
      </c>
      <c r="VM33" s="1">
        <f>LOOKUP($A33,'DMG Tables'!$P$2:$P$35,'DMG Tables'!$O$2:$O$35)*VM$1*LOOKUP(VM$1,'DMG Tables'!$G$2:$G$7,'DMG Tables'!$H$2:$H$7)</f>
        <v>279360000</v>
      </c>
      <c r="VN33" s="1">
        <f>LOOKUP($A33,'DMG Tables'!$P$2:$P$35,'DMG Tables'!$O$2:$O$35)*VN$1*LOOKUP(VN$1,'DMG Tables'!$G$2:$G$7,'DMG Tables'!$H$2:$H$7)</f>
        <v>279840000</v>
      </c>
      <c r="VO33" s="1">
        <f>LOOKUP($A33,'DMG Tables'!$P$2:$P$35,'DMG Tables'!$O$2:$O$35)*VO$1*LOOKUP(VO$1,'DMG Tables'!$G$2:$G$7,'DMG Tables'!$H$2:$H$7)</f>
        <v>280320000</v>
      </c>
      <c r="VP33" s="1">
        <f>LOOKUP($A33,'DMG Tables'!$P$2:$P$35,'DMG Tables'!$O$2:$O$35)*VP$1*LOOKUP(VP$1,'DMG Tables'!$G$2:$G$7,'DMG Tables'!$H$2:$H$7)</f>
        <v>280800000</v>
      </c>
      <c r="VQ33" s="1">
        <f>LOOKUP($A33,'DMG Tables'!$P$2:$P$35,'DMG Tables'!$O$2:$O$35)*VQ$1*LOOKUP(VQ$1,'DMG Tables'!$G$2:$G$7,'DMG Tables'!$H$2:$H$7)</f>
        <v>281280000</v>
      </c>
      <c r="VR33" s="1">
        <f>LOOKUP($A33,'DMG Tables'!$P$2:$P$35,'DMG Tables'!$O$2:$O$35)*VR$1*LOOKUP(VR$1,'DMG Tables'!$G$2:$G$7,'DMG Tables'!$H$2:$H$7)</f>
        <v>281760000</v>
      </c>
      <c r="VS33" s="1">
        <f>LOOKUP($A33,'DMG Tables'!$P$2:$P$35,'DMG Tables'!$O$2:$O$35)*VS$1*LOOKUP(VS$1,'DMG Tables'!$G$2:$G$7,'DMG Tables'!$H$2:$H$7)</f>
        <v>282240000</v>
      </c>
      <c r="VT33" s="1">
        <f>LOOKUP($A33,'DMG Tables'!$P$2:$P$35,'DMG Tables'!$O$2:$O$35)*VT$1*LOOKUP(VT$1,'DMG Tables'!$G$2:$G$7,'DMG Tables'!$H$2:$H$7)</f>
        <v>282720000</v>
      </c>
      <c r="VU33" s="1">
        <f>LOOKUP($A33,'DMG Tables'!$P$2:$P$35,'DMG Tables'!$O$2:$O$35)*VU$1*LOOKUP(VU$1,'DMG Tables'!$G$2:$G$7,'DMG Tables'!$H$2:$H$7)</f>
        <v>283200000</v>
      </c>
      <c r="VV33" s="1">
        <f>LOOKUP($A33,'DMG Tables'!$P$2:$P$35,'DMG Tables'!$O$2:$O$35)*VV$1*LOOKUP(VV$1,'DMG Tables'!$G$2:$G$7,'DMG Tables'!$H$2:$H$7)</f>
        <v>283680000</v>
      </c>
      <c r="VW33" s="1">
        <f>LOOKUP($A33,'DMG Tables'!$P$2:$P$35,'DMG Tables'!$O$2:$O$35)*VW$1*LOOKUP(VW$1,'DMG Tables'!$G$2:$G$7,'DMG Tables'!$H$2:$H$7)</f>
        <v>284160000</v>
      </c>
      <c r="VX33" s="1">
        <f>LOOKUP($A33,'DMG Tables'!$P$2:$P$35,'DMG Tables'!$O$2:$O$35)*VX$1*LOOKUP(VX$1,'DMG Tables'!$G$2:$G$7,'DMG Tables'!$H$2:$H$7)</f>
        <v>284640000</v>
      </c>
      <c r="VY33" s="1">
        <f>LOOKUP($A33,'DMG Tables'!$P$2:$P$35,'DMG Tables'!$O$2:$O$35)*VY$1*LOOKUP(VY$1,'DMG Tables'!$G$2:$G$7,'DMG Tables'!$H$2:$H$7)</f>
        <v>285120000</v>
      </c>
      <c r="VZ33" s="1">
        <f>LOOKUP($A33,'DMG Tables'!$P$2:$P$35,'DMG Tables'!$O$2:$O$35)*VZ$1*LOOKUP(VZ$1,'DMG Tables'!$G$2:$G$7,'DMG Tables'!$H$2:$H$7)</f>
        <v>285600000</v>
      </c>
      <c r="WA33" s="1">
        <f>LOOKUP($A33,'DMG Tables'!$P$2:$P$35,'DMG Tables'!$O$2:$O$35)*WA$1*LOOKUP(WA$1,'DMG Tables'!$G$2:$G$7,'DMG Tables'!$H$2:$H$7)</f>
        <v>286080000</v>
      </c>
      <c r="WB33" s="1">
        <f>LOOKUP($A33,'DMG Tables'!$P$2:$P$35,'DMG Tables'!$O$2:$O$35)*WB$1*LOOKUP(WB$1,'DMG Tables'!$G$2:$G$7,'DMG Tables'!$H$2:$H$7)</f>
        <v>286560000</v>
      </c>
      <c r="WC33" s="1">
        <f>LOOKUP($A33,'DMG Tables'!$P$2:$P$35,'DMG Tables'!$O$2:$O$35)*WC$1*LOOKUP(WC$1,'DMG Tables'!$G$2:$G$7,'DMG Tables'!$H$2:$H$7)</f>
        <v>287040000</v>
      </c>
      <c r="WD33" s="1">
        <f>LOOKUP($A33,'DMG Tables'!$P$2:$P$35,'DMG Tables'!$O$2:$O$35)*WD$1*LOOKUP(WD$1,'DMG Tables'!$G$2:$G$7,'DMG Tables'!$H$2:$H$7)</f>
        <v>287520000</v>
      </c>
      <c r="WE33" s="1">
        <f>LOOKUP($A33,'DMG Tables'!$P$2:$P$35,'DMG Tables'!$O$2:$O$35)*WE$1*LOOKUP(WE$1,'DMG Tables'!$G$2:$G$7,'DMG Tables'!$H$2:$H$7)</f>
        <v>288000000</v>
      </c>
      <c r="WF33" s="1">
        <f>LOOKUP($A33,'DMG Tables'!$P$2:$P$35,'DMG Tables'!$O$2:$O$35)*WF$1*LOOKUP(WF$1,'DMG Tables'!$G$2:$G$7,'DMG Tables'!$H$2:$H$7)</f>
        <v>288480000</v>
      </c>
      <c r="WG33" s="1">
        <f>LOOKUP($A33,'DMG Tables'!$P$2:$P$35,'DMG Tables'!$O$2:$O$35)*WG$1*LOOKUP(WG$1,'DMG Tables'!$G$2:$G$7,'DMG Tables'!$H$2:$H$7)</f>
        <v>288960000</v>
      </c>
      <c r="WH33" s="1">
        <f>LOOKUP($A33,'DMG Tables'!$P$2:$P$35,'DMG Tables'!$O$2:$O$35)*WH$1*LOOKUP(WH$1,'DMG Tables'!$G$2:$G$7,'DMG Tables'!$H$2:$H$7)</f>
        <v>289440000</v>
      </c>
      <c r="WI33" s="1">
        <f>LOOKUP($A33,'DMG Tables'!$P$2:$P$35,'DMG Tables'!$O$2:$O$35)*WI$1*LOOKUP(WI$1,'DMG Tables'!$G$2:$G$7,'DMG Tables'!$H$2:$H$7)</f>
        <v>289920000</v>
      </c>
      <c r="WJ33" s="1">
        <f>LOOKUP($A33,'DMG Tables'!$P$2:$P$35,'DMG Tables'!$O$2:$O$35)*WJ$1*LOOKUP(WJ$1,'DMG Tables'!$G$2:$G$7,'DMG Tables'!$H$2:$H$7)</f>
        <v>290400000</v>
      </c>
      <c r="WK33" s="1">
        <f>LOOKUP($A33,'DMG Tables'!$P$2:$P$35,'DMG Tables'!$O$2:$O$35)*WK$1*LOOKUP(WK$1,'DMG Tables'!$G$2:$G$7,'DMG Tables'!$H$2:$H$7)</f>
        <v>290880000</v>
      </c>
      <c r="WL33" s="1">
        <f>LOOKUP($A33,'DMG Tables'!$P$2:$P$35,'DMG Tables'!$O$2:$O$35)*WL$1*LOOKUP(WL$1,'DMG Tables'!$G$2:$G$7,'DMG Tables'!$H$2:$H$7)</f>
        <v>291360000</v>
      </c>
      <c r="WM33" s="1">
        <f>LOOKUP($A33,'DMG Tables'!$P$2:$P$35,'DMG Tables'!$O$2:$O$35)*WM$1*LOOKUP(WM$1,'DMG Tables'!$G$2:$G$7,'DMG Tables'!$H$2:$H$7)</f>
        <v>291840000</v>
      </c>
      <c r="WN33" s="1">
        <f>LOOKUP($A33,'DMG Tables'!$P$2:$P$35,'DMG Tables'!$O$2:$O$35)*WN$1*LOOKUP(WN$1,'DMG Tables'!$G$2:$G$7,'DMG Tables'!$H$2:$H$7)</f>
        <v>292320000</v>
      </c>
      <c r="WO33" s="1">
        <f>LOOKUP($A33,'DMG Tables'!$P$2:$P$35,'DMG Tables'!$O$2:$O$35)*WO$1*LOOKUP(WO$1,'DMG Tables'!$G$2:$G$7,'DMG Tables'!$H$2:$H$7)</f>
        <v>292800000</v>
      </c>
      <c r="WP33" s="1">
        <f>LOOKUP($A33,'DMG Tables'!$P$2:$P$35,'DMG Tables'!$O$2:$O$35)*WP$1*LOOKUP(WP$1,'DMG Tables'!$G$2:$G$7,'DMG Tables'!$H$2:$H$7)</f>
        <v>293280000</v>
      </c>
      <c r="WQ33" s="1">
        <f>LOOKUP($A33,'DMG Tables'!$P$2:$P$35,'DMG Tables'!$O$2:$O$35)*WQ$1*LOOKUP(WQ$1,'DMG Tables'!$G$2:$G$7,'DMG Tables'!$H$2:$H$7)</f>
        <v>293760000</v>
      </c>
      <c r="WR33" s="1">
        <f>LOOKUP($A33,'DMG Tables'!$P$2:$P$35,'DMG Tables'!$O$2:$O$35)*WR$1*LOOKUP(WR$1,'DMG Tables'!$G$2:$G$7,'DMG Tables'!$H$2:$H$7)</f>
        <v>294240000</v>
      </c>
      <c r="WS33" s="1">
        <f>LOOKUP($A33,'DMG Tables'!$P$2:$P$35,'DMG Tables'!$O$2:$O$35)*WS$1*LOOKUP(WS$1,'DMG Tables'!$G$2:$G$7,'DMG Tables'!$H$2:$H$7)</f>
        <v>294720000</v>
      </c>
      <c r="WT33" s="1">
        <f>LOOKUP($A33,'DMG Tables'!$P$2:$P$35,'DMG Tables'!$O$2:$O$35)*WT$1*LOOKUP(WT$1,'DMG Tables'!$G$2:$G$7,'DMG Tables'!$H$2:$H$7)</f>
        <v>295200000</v>
      </c>
      <c r="WU33" s="1">
        <f>LOOKUP($A33,'DMG Tables'!$P$2:$P$35,'DMG Tables'!$O$2:$O$35)*WU$1*LOOKUP(WU$1,'DMG Tables'!$G$2:$G$7,'DMG Tables'!$H$2:$H$7)</f>
        <v>295680000</v>
      </c>
      <c r="WV33" s="1">
        <f>LOOKUP($A33,'DMG Tables'!$P$2:$P$35,'DMG Tables'!$O$2:$O$35)*WV$1*LOOKUP(WV$1,'DMG Tables'!$G$2:$G$7,'DMG Tables'!$H$2:$H$7)</f>
        <v>296160000</v>
      </c>
      <c r="WW33" s="1">
        <f>LOOKUP($A33,'DMG Tables'!$P$2:$P$35,'DMG Tables'!$O$2:$O$35)*WW$1*LOOKUP(WW$1,'DMG Tables'!$G$2:$G$7,'DMG Tables'!$H$2:$H$7)</f>
        <v>296640000</v>
      </c>
      <c r="WX33" s="1">
        <f>LOOKUP($A33,'DMG Tables'!$P$2:$P$35,'DMG Tables'!$O$2:$O$35)*WX$1*LOOKUP(WX$1,'DMG Tables'!$G$2:$G$7,'DMG Tables'!$H$2:$H$7)</f>
        <v>297120000</v>
      </c>
      <c r="WY33" s="1">
        <f>LOOKUP($A33,'DMG Tables'!$P$2:$P$35,'DMG Tables'!$O$2:$O$35)*WY$1*LOOKUP(WY$1,'DMG Tables'!$G$2:$G$7,'DMG Tables'!$H$2:$H$7)</f>
        <v>297600000</v>
      </c>
      <c r="WZ33" s="1">
        <f>LOOKUP($A33,'DMG Tables'!$P$2:$P$35,'DMG Tables'!$O$2:$O$35)*WZ$1*LOOKUP(WZ$1,'DMG Tables'!$G$2:$G$7,'DMG Tables'!$H$2:$H$7)</f>
        <v>298080000</v>
      </c>
      <c r="XA33" s="1">
        <f>LOOKUP($A33,'DMG Tables'!$P$2:$P$35,'DMG Tables'!$O$2:$O$35)*XA$1*LOOKUP(XA$1,'DMG Tables'!$G$2:$G$7,'DMG Tables'!$H$2:$H$7)</f>
        <v>298560000</v>
      </c>
      <c r="XB33" s="1">
        <f>LOOKUP($A33,'DMG Tables'!$P$2:$P$35,'DMG Tables'!$O$2:$O$35)*XB$1*LOOKUP(XB$1,'DMG Tables'!$G$2:$G$7,'DMG Tables'!$H$2:$H$7)</f>
        <v>299040000</v>
      </c>
      <c r="XC33" s="1">
        <f>LOOKUP($A33,'DMG Tables'!$P$2:$P$35,'DMG Tables'!$O$2:$O$35)*XC$1*LOOKUP(XC$1,'DMG Tables'!$G$2:$G$7,'DMG Tables'!$H$2:$H$7)</f>
        <v>299520000</v>
      </c>
      <c r="XD33" s="1">
        <f>LOOKUP($A33,'DMG Tables'!$P$2:$P$35,'DMG Tables'!$O$2:$O$35)*XD$1*LOOKUP(XD$1,'DMG Tables'!$G$2:$G$7,'DMG Tables'!$H$2:$H$7)</f>
        <v>300000000</v>
      </c>
      <c r="XE33" s="1">
        <f>LOOKUP($A33,'DMG Tables'!$P$2:$P$35,'DMG Tables'!$O$2:$O$35)*XE$1*LOOKUP(XE$1,'DMG Tables'!$G$2:$G$7,'DMG Tables'!$H$2:$H$7)</f>
        <v>300480000</v>
      </c>
      <c r="XF33" s="1">
        <f>LOOKUP($A33,'DMG Tables'!$P$2:$P$35,'DMG Tables'!$O$2:$O$35)*XF$1*LOOKUP(XF$1,'DMG Tables'!$G$2:$G$7,'DMG Tables'!$H$2:$H$7)</f>
        <v>300960000</v>
      </c>
      <c r="XG33" s="1">
        <f>LOOKUP($A33,'DMG Tables'!$P$2:$P$35,'DMG Tables'!$O$2:$O$35)*XG$1*LOOKUP(XG$1,'DMG Tables'!$G$2:$G$7,'DMG Tables'!$H$2:$H$7)</f>
        <v>301440000</v>
      </c>
      <c r="XH33" s="1">
        <f>LOOKUP($A33,'DMG Tables'!$P$2:$P$35,'DMG Tables'!$O$2:$O$35)*XH$1*LOOKUP(XH$1,'DMG Tables'!$G$2:$G$7,'DMG Tables'!$H$2:$H$7)</f>
        <v>301920000</v>
      </c>
      <c r="XI33" s="1">
        <f>LOOKUP($A33,'DMG Tables'!$P$2:$P$35,'DMG Tables'!$O$2:$O$35)*XI$1*LOOKUP(XI$1,'DMG Tables'!$G$2:$G$7,'DMG Tables'!$H$2:$H$7)</f>
        <v>302400000</v>
      </c>
      <c r="XJ33" s="1">
        <f>LOOKUP($A33,'DMG Tables'!$P$2:$P$35,'DMG Tables'!$O$2:$O$35)*XJ$1*LOOKUP(XJ$1,'DMG Tables'!$G$2:$G$7,'DMG Tables'!$H$2:$H$7)</f>
        <v>302880000</v>
      </c>
      <c r="XK33" s="1">
        <f>LOOKUP($A33,'DMG Tables'!$P$2:$P$35,'DMG Tables'!$O$2:$O$35)*XK$1*LOOKUP(XK$1,'DMG Tables'!$G$2:$G$7,'DMG Tables'!$H$2:$H$7)</f>
        <v>303360000</v>
      </c>
      <c r="XL33" s="1">
        <f>LOOKUP($A33,'DMG Tables'!$P$2:$P$35,'DMG Tables'!$O$2:$O$35)*XL$1*LOOKUP(XL$1,'DMG Tables'!$G$2:$G$7,'DMG Tables'!$H$2:$H$7)</f>
        <v>303840000</v>
      </c>
      <c r="XM33" s="1">
        <f>LOOKUP($A33,'DMG Tables'!$P$2:$P$35,'DMG Tables'!$O$2:$O$35)*XM$1*LOOKUP(XM$1,'DMG Tables'!$G$2:$G$7,'DMG Tables'!$H$2:$H$7)</f>
        <v>304320000</v>
      </c>
      <c r="XN33" s="1">
        <f>LOOKUP($A33,'DMG Tables'!$P$2:$P$35,'DMG Tables'!$O$2:$O$35)*XN$1*LOOKUP(XN$1,'DMG Tables'!$G$2:$G$7,'DMG Tables'!$H$2:$H$7)</f>
        <v>304800000</v>
      </c>
      <c r="XO33" s="1">
        <f>LOOKUP($A33,'DMG Tables'!$P$2:$P$35,'DMG Tables'!$O$2:$O$35)*XO$1*LOOKUP(XO$1,'DMG Tables'!$G$2:$G$7,'DMG Tables'!$H$2:$H$7)</f>
        <v>305280000</v>
      </c>
      <c r="XP33" s="1">
        <f>LOOKUP($A33,'DMG Tables'!$P$2:$P$35,'DMG Tables'!$O$2:$O$35)*XP$1*LOOKUP(XP$1,'DMG Tables'!$G$2:$G$7,'DMG Tables'!$H$2:$H$7)</f>
        <v>305760000</v>
      </c>
      <c r="XQ33" s="1">
        <f>LOOKUP($A33,'DMG Tables'!$P$2:$P$35,'DMG Tables'!$O$2:$O$35)*XQ$1*LOOKUP(XQ$1,'DMG Tables'!$G$2:$G$7,'DMG Tables'!$H$2:$H$7)</f>
        <v>306240000</v>
      </c>
      <c r="XR33" s="1">
        <f>LOOKUP($A33,'DMG Tables'!$P$2:$P$35,'DMG Tables'!$O$2:$O$35)*XR$1*LOOKUP(XR$1,'DMG Tables'!$G$2:$G$7,'DMG Tables'!$H$2:$H$7)</f>
        <v>306720000</v>
      </c>
      <c r="XS33" s="1">
        <f>LOOKUP($A33,'DMG Tables'!$P$2:$P$35,'DMG Tables'!$O$2:$O$35)*XS$1*LOOKUP(XS$1,'DMG Tables'!$G$2:$G$7,'DMG Tables'!$H$2:$H$7)</f>
        <v>307200000</v>
      </c>
      <c r="XT33" s="1">
        <f>LOOKUP($A33,'DMG Tables'!$P$2:$P$35,'DMG Tables'!$O$2:$O$35)*XT$1*LOOKUP(XT$1,'DMG Tables'!$G$2:$G$7,'DMG Tables'!$H$2:$H$7)</f>
        <v>307680000</v>
      </c>
      <c r="XU33" s="1">
        <f>LOOKUP($A33,'DMG Tables'!$P$2:$P$35,'DMG Tables'!$O$2:$O$35)*XU$1*LOOKUP(XU$1,'DMG Tables'!$G$2:$G$7,'DMG Tables'!$H$2:$H$7)</f>
        <v>308160000</v>
      </c>
      <c r="XV33" s="1">
        <f>LOOKUP($A33,'DMG Tables'!$P$2:$P$35,'DMG Tables'!$O$2:$O$35)*XV$1*LOOKUP(XV$1,'DMG Tables'!$G$2:$G$7,'DMG Tables'!$H$2:$H$7)</f>
        <v>308640000</v>
      </c>
      <c r="XW33" s="1">
        <f>LOOKUP($A33,'DMG Tables'!$P$2:$P$35,'DMG Tables'!$O$2:$O$35)*XW$1*LOOKUP(XW$1,'DMG Tables'!$G$2:$G$7,'DMG Tables'!$H$2:$H$7)</f>
        <v>309120000</v>
      </c>
      <c r="XX33" s="1">
        <f>LOOKUP($A33,'DMG Tables'!$P$2:$P$35,'DMG Tables'!$O$2:$O$35)*XX$1*LOOKUP(XX$1,'DMG Tables'!$G$2:$G$7,'DMG Tables'!$H$2:$H$7)</f>
        <v>309600000</v>
      </c>
      <c r="XY33" s="1">
        <f>LOOKUP($A33,'DMG Tables'!$P$2:$P$35,'DMG Tables'!$O$2:$O$35)*XY$1*LOOKUP(XY$1,'DMG Tables'!$G$2:$G$7,'DMG Tables'!$H$2:$H$7)</f>
        <v>310080000</v>
      </c>
      <c r="XZ33" s="1">
        <f>LOOKUP($A33,'DMG Tables'!$P$2:$P$35,'DMG Tables'!$O$2:$O$35)*XZ$1*LOOKUP(XZ$1,'DMG Tables'!$G$2:$G$7,'DMG Tables'!$H$2:$H$7)</f>
        <v>310560000</v>
      </c>
      <c r="YA33" s="1">
        <f>LOOKUP($A33,'DMG Tables'!$P$2:$P$35,'DMG Tables'!$O$2:$O$35)*YA$1*LOOKUP(YA$1,'DMG Tables'!$G$2:$G$7,'DMG Tables'!$H$2:$H$7)</f>
        <v>311040000</v>
      </c>
      <c r="YB33" s="1">
        <f>LOOKUP($A33,'DMG Tables'!$P$2:$P$35,'DMG Tables'!$O$2:$O$35)*YB$1*LOOKUP(YB$1,'DMG Tables'!$G$2:$G$7,'DMG Tables'!$H$2:$H$7)</f>
        <v>311520000</v>
      </c>
      <c r="YC33" s="1">
        <f>LOOKUP($A33,'DMG Tables'!$P$2:$P$35,'DMG Tables'!$O$2:$O$35)*YC$1*LOOKUP(YC$1,'DMG Tables'!$G$2:$G$7,'DMG Tables'!$H$2:$H$7)</f>
        <v>312000000</v>
      </c>
      <c r="YD33" s="1">
        <f>LOOKUP($A33,'DMG Tables'!$P$2:$P$35,'DMG Tables'!$O$2:$O$35)*YD$1*LOOKUP(YD$1,'DMG Tables'!$G$2:$G$7,'DMG Tables'!$H$2:$H$7)</f>
        <v>312480000</v>
      </c>
      <c r="YE33" s="1">
        <f>LOOKUP($A33,'DMG Tables'!$P$2:$P$35,'DMG Tables'!$O$2:$O$35)*YE$1*LOOKUP(YE$1,'DMG Tables'!$G$2:$G$7,'DMG Tables'!$H$2:$H$7)</f>
        <v>312960000</v>
      </c>
      <c r="YF33" s="1">
        <f>LOOKUP($A33,'DMG Tables'!$P$2:$P$35,'DMG Tables'!$O$2:$O$35)*YF$1*LOOKUP(YF$1,'DMG Tables'!$G$2:$G$7,'DMG Tables'!$H$2:$H$7)</f>
        <v>313440000</v>
      </c>
      <c r="YG33" s="1">
        <f>LOOKUP($A33,'DMG Tables'!$P$2:$P$35,'DMG Tables'!$O$2:$O$35)*YG$1*LOOKUP(YG$1,'DMG Tables'!$G$2:$G$7,'DMG Tables'!$H$2:$H$7)</f>
        <v>313920000</v>
      </c>
      <c r="YH33" s="1">
        <f>LOOKUP($A33,'DMG Tables'!$P$2:$P$35,'DMG Tables'!$O$2:$O$35)*YH$1*LOOKUP(YH$1,'DMG Tables'!$G$2:$G$7,'DMG Tables'!$H$2:$H$7)</f>
        <v>314400000</v>
      </c>
      <c r="YI33" s="1">
        <f>LOOKUP($A33,'DMG Tables'!$P$2:$P$35,'DMG Tables'!$O$2:$O$35)*YI$1*LOOKUP(YI$1,'DMG Tables'!$G$2:$G$7,'DMG Tables'!$H$2:$H$7)</f>
        <v>314880000</v>
      </c>
      <c r="YJ33" s="1">
        <f>LOOKUP($A33,'DMG Tables'!$P$2:$P$35,'DMG Tables'!$O$2:$O$35)*YJ$1*LOOKUP(YJ$1,'DMG Tables'!$G$2:$G$7,'DMG Tables'!$H$2:$H$7)</f>
        <v>315360000</v>
      </c>
      <c r="YK33" s="1">
        <f>LOOKUP($A33,'DMG Tables'!$P$2:$P$35,'DMG Tables'!$O$2:$O$35)*YK$1*LOOKUP(YK$1,'DMG Tables'!$G$2:$G$7,'DMG Tables'!$H$2:$H$7)</f>
        <v>315840000</v>
      </c>
      <c r="YL33" s="1">
        <f>LOOKUP($A33,'DMG Tables'!$P$2:$P$35,'DMG Tables'!$O$2:$O$35)*YL$1*LOOKUP(YL$1,'DMG Tables'!$G$2:$G$7,'DMG Tables'!$H$2:$H$7)</f>
        <v>316320000</v>
      </c>
      <c r="YM33" s="1">
        <f>LOOKUP($A33,'DMG Tables'!$P$2:$P$35,'DMG Tables'!$O$2:$O$35)*YM$1*LOOKUP(YM$1,'DMG Tables'!$G$2:$G$7,'DMG Tables'!$H$2:$H$7)</f>
        <v>316800000</v>
      </c>
      <c r="YN33" s="1">
        <f>LOOKUP($A33,'DMG Tables'!$P$2:$P$35,'DMG Tables'!$O$2:$O$35)*YN$1*LOOKUP(YN$1,'DMG Tables'!$G$2:$G$7,'DMG Tables'!$H$2:$H$7)</f>
        <v>317280000</v>
      </c>
      <c r="YO33" s="1">
        <f>LOOKUP($A33,'DMG Tables'!$P$2:$P$35,'DMG Tables'!$O$2:$O$35)*YO$1*LOOKUP(YO$1,'DMG Tables'!$G$2:$G$7,'DMG Tables'!$H$2:$H$7)</f>
        <v>317760000</v>
      </c>
      <c r="YP33" s="1">
        <f>LOOKUP($A33,'DMG Tables'!$P$2:$P$35,'DMG Tables'!$O$2:$O$35)*YP$1*LOOKUP(YP$1,'DMG Tables'!$G$2:$G$7,'DMG Tables'!$H$2:$H$7)</f>
        <v>318240000</v>
      </c>
      <c r="YQ33" s="1">
        <f>LOOKUP($A33,'DMG Tables'!$P$2:$P$35,'DMG Tables'!$O$2:$O$35)*YQ$1*LOOKUP(YQ$1,'DMG Tables'!$G$2:$G$7,'DMG Tables'!$H$2:$H$7)</f>
        <v>318720000</v>
      </c>
      <c r="YR33" s="1">
        <f>LOOKUP($A33,'DMG Tables'!$P$2:$P$35,'DMG Tables'!$O$2:$O$35)*YR$1*LOOKUP(YR$1,'DMG Tables'!$G$2:$G$7,'DMG Tables'!$H$2:$H$7)</f>
        <v>319200000</v>
      </c>
      <c r="YS33" s="1">
        <f>LOOKUP($A33,'DMG Tables'!$P$2:$P$35,'DMG Tables'!$O$2:$O$35)*YS$1*LOOKUP(YS$1,'DMG Tables'!$G$2:$G$7,'DMG Tables'!$H$2:$H$7)</f>
        <v>319680000</v>
      </c>
      <c r="YT33" s="1">
        <f>LOOKUP($A33,'DMG Tables'!$P$2:$P$35,'DMG Tables'!$O$2:$O$35)*YT$1*LOOKUP(YT$1,'DMG Tables'!$G$2:$G$7,'DMG Tables'!$H$2:$H$7)</f>
        <v>320160000</v>
      </c>
      <c r="YU33" s="1">
        <f>LOOKUP($A33,'DMG Tables'!$P$2:$P$35,'DMG Tables'!$O$2:$O$35)*YU$1*LOOKUP(YU$1,'DMG Tables'!$G$2:$G$7,'DMG Tables'!$H$2:$H$7)</f>
        <v>320640000</v>
      </c>
      <c r="YV33" s="1">
        <f>LOOKUP($A33,'DMG Tables'!$P$2:$P$35,'DMG Tables'!$O$2:$O$35)*YV$1*LOOKUP(YV$1,'DMG Tables'!$G$2:$G$7,'DMG Tables'!$H$2:$H$7)</f>
        <v>321120000</v>
      </c>
      <c r="YW33" s="1">
        <f>LOOKUP($A33,'DMG Tables'!$P$2:$P$35,'DMG Tables'!$O$2:$O$35)*YW$1*LOOKUP(YW$1,'DMG Tables'!$G$2:$G$7,'DMG Tables'!$H$2:$H$7)</f>
        <v>321600000</v>
      </c>
      <c r="YX33" s="1">
        <f>LOOKUP($A33,'DMG Tables'!$P$2:$P$35,'DMG Tables'!$O$2:$O$35)*YX$1*LOOKUP(YX$1,'DMG Tables'!$G$2:$G$7,'DMG Tables'!$H$2:$H$7)</f>
        <v>322080000</v>
      </c>
      <c r="YY33" s="1">
        <f>LOOKUP($A33,'DMG Tables'!$P$2:$P$35,'DMG Tables'!$O$2:$O$35)*YY$1*LOOKUP(YY$1,'DMG Tables'!$G$2:$G$7,'DMG Tables'!$H$2:$H$7)</f>
        <v>322560000</v>
      </c>
      <c r="YZ33" s="1">
        <f>LOOKUP($A33,'DMG Tables'!$P$2:$P$35,'DMG Tables'!$O$2:$O$35)*YZ$1*LOOKUP(YZ$1,'DMG Tables'!$G$2:$G$7,'DMG Tables'!$H$2:$H$7)</f>
        <v>323040000</v>
      </c>
      <c r="ZA33" s="1">
        <f>LOOKUP($A33,'DMG Tables'!$P$2:$P$35,'DMG Tables'!$O$2:$O$35)*ZA$1*LOOKUP(ZA$1,'DMG Tables'!$G$2:$G$7,'DMG Tables'!$H$2:$H$7)</f>
        <v>323520000</v>
      </c>
      <c r="ZB33" s="1">
        <f>LOOKUP($A33,'DMG Tables'!$P$2:$P$35,'DMG Tables'!$O$2:$O$35)*ZB$1*LOOKUP(ZB$1,'DMG Tables'!$G$2:$G$7,'DMG Tables'!$H$2:$H$7)</f>
        <v>324000000</v>
      </c>
      <c r="ZC33" s="1">
        <f>LOOKUP($A33,'DMG Tables'!$P$2:$P$35,'DMG Tables'!$O$2:$O$35)*ZC$1*LOOKUP(ZC$1,'DMG Tables'!$G$2:$G$7,'DMG Tables'!$H$2:$H$7)</f>
        <v>324480000</v>
      </c>
      <c r="ZD33" s="1">
        <f>LOOKUP($A33,'DMG Tables'!$P$2:$P$35,'DMG Tables'!$O$2:$O$35)*ZD$1*LOOKUP(ZD$1,'DMG Tables'!$G$2:$G$7,'DMG Tables'!$H$2:$H$7)</f>
        <v>324960000</v>
      </c>
      <c r="ZE33" s="1">
        <f>LOOKUP($A33,'DMG Tables'!$P$2:$P$35,'DMG Tables'!$O$2:$O$35)*ZE$1*LOOKUP(ZE$1,'DMG Tables'!$G$2:$G$7,'DMG Tables'!$H$2:$H$7)</f>
        <v>325440000</v>
      </c>
      <c r="ZF33" s="1">
        <f>LOOKUP($A33,'DMG Tables'!$P$2:$P$35,'DMG Tables'!$O$2:$O$35)*ZF$1*LOOKUP(ZF$1,'DMG Tables'!$G$2:$G$7,'DMG Tables'!$H$2:$H$7)</f>
        <v>325920000</v>
      </c>
      <c r="ZG33" s="1">
        <f>LOOKUP($A33,'DMG Tables'!$P$2:$P$35,'DMG Tables'!$O$2:$O$35)*ZG$1*LOOKUP(ZG$1,'DMG Tables'!$G$2:$G$7,'DMG Tables'!$H$2:$H$7)</f>
        <v>326400000</v>
      </c>
      <c r="ZH33" s="1">
        <f>LOOKUP($A33,'DMG Tables'!$P$2:$P$35,'DMG Tables'!$O$2:$O$35)*ZH$1*LOOKUP(ZH$1,'DMG Tables'!$G$2:$G$7,'DMG Tables'!$H$2:$H$7)</f>
        <v>326880000</v>
      </c>
      <c r="ZI33" s="1">
        <f>LOOKUP($A33,'DMG Tables'!$P$2:$P$35,'DMG Tables'!$O$2:$O$35)*ZI$1*LOOKUP(ZI$1,'DMG Tables'!$G$2:$G$7,'DMG Tables'!$H$2:$H$7)</f>
        <v>327360000</v>
      </c>
      <c r="ZJ33" s="1">
        <f>LOOKUP($A33,'DMG Tables'!$P$2:$P$35,'DMG Tables'!$O$2:$O$35)*ZJ$1*LOOKUP(ZJ$1,'DMG Tables'!$G$2:$G$7,'DMG Tables'!$H$2:$H$7)</f>
        <v>327840000</v>
      </c>
      <c r="ZK33" s="1">
        <f>LOOKUP($A33,'DMG Tables'!$P$2:$P$35,'DMG Tables'!$O$2:$O$35)*ZK$1*LOOKUP(ZK$1,'DMG Tables'!$G$2:$G$7,'DMG Tables'!$H$2:$H$7)</f>
        <v>328320000</v>
      </c>
      <c r="ZL33" s="1">
        <f>LOOKUP($A33,'DMG Tables'!$P$2:$P$35,'DMG Tables'!$O$2:$O$35)*ZL$1*LOOKUP(ZL$1,'DMG Tables'!$G$2:$G$7,'DMG Tables'!$H$2:$H$7)</f>
        <v>328800000</v>
      </c>
      <c r="ZM33" s="1">
        <f>LOOKUP($A33,'DMG Tables'!$P$2:$P$35,'DMG Tables'!$O$2:$O$35)*ZM$1*LOOKUP(ZM$1,'DMG Tables'!$G$2:$G$7,'DMG Tables'!$H$2:$H$7)</f>
        <v>329280000</v>
      </c>
      <c r="ZN33" s="1">
        <f>LOOKUP($A33,'DMG Tables'!$P$2:$P$35,'DMG Tables'!$O$2:$O$35)*ZN$1*LOOKUP(ZN$1,'DMG Tables'!$G$2:$G$7,'DMG Tables'!$H$2:$H$7)</f>
        <v>329760000</v>
      </c>
      <c r="ZO33" s="1">
        <f>LOOKUP($A33,'DMG Tables'!$P$2:$P$35,'DMG Tables'!$O$2:$O$35)*ZO$1*LOOKUP(ZO$1,'DMG Tables'!$G$2:$G$7,'DMG Tables'!$H$2:$H$7)</f>
        <v>330240000</v>
      </c>
      <c r="ZP33" s="1">
        <f>LOOKUP($A33,'DMG Tables'!$P$2:$P$35,'DMG Tables'!$O$2:$O$35)*ZP$1*LOOKUP(ZP$1,'DMG Tables'!$G$2:$G$7,'DMG Tables'!$H$2:$H$7)</f>
        <v>330720000</v>
      </c>
      <c r="ZQ33" s="1">
        <f>LOOKUP($A33,'DMG Tables'!$P$2:$P$35,'DMG Tables'!$O$2:$O$35)*ZQ$1*LOOKUP(ZQ$1,'DMG Tables'!$G$2:$G$7,'DMG Tables'!$H$2:$H$7)</f>
        <v>331200000</v>
      </c>
      <c r="ZR33" s="1">
        <f>LOOKUP($A33,'DMG Tables'!$P$2:$P$35,'DMG Tables'!$O$2:$O$35)*ZR$1*LOOKUP(ZR$1,'DMG Tables'!$G$2:$G$7,'DMG Tables'!$H$2:$H$7)</f>
        <v>331680000</v>
      </c>
      <c r="ZS33" s="1">
        <f>LOOKUP($A33,'DMG Tables'!$P$2:$P$35,'DMG Tables'!$O$2:$O$35)*ZS$1*LOOKUP(ZS$1,'DMG Tables'!$G$2:$G$7,'DMG Tables'!$H$2:$H$7)</f>
        <v>332160000</v>
      </c>
      <c r="ZT33" s="1">
        <f>LOOKUP($A33,'DMG Tables'!$P$2:$P$35,'DMG Tables'!$O$2:$O$35)*ZT$1*LOOKUP(ZT$1,'DMG Tables'!$G$2:$G$7,'DMG Tables'!$H$2:$H$7)</f>
        <v>332640000</v>
      </c>
      <c r="ZU33" s="1">
        <f>LOOKUP($A33,'DMG Tables'!$P$2:$P$35,'DMG Tables'!$O$2:$O$35)*ZU$1*LOOKUP(ZU$1,'DMG Tables'!$G$2:$G$7,'DMG Tables'!$H$2:$H$7)</f>
        <v>333120000</v>
      </c>
      <c r="ZV33" s="1">
        <f>LOOKUP($A33,'DMG Tables'!$P$2:$P$35,'DMG Tables'!$O$2:$O$35)*ZV$1*LOOKUP(ZV$1,'DMG Tables'!$G$2:$G$7,'DMG Tables'!$H$2:$H$7)</f>
        <v>333600000</v>
      </c>
      <c r="ZW33" s="1">
        <f>LOOKUP($A33,'DMG Tables'!$P$2:$P$35,'DMG Tables'!$O$2:$O$35)*ZW$1*LOOKUP(ZW$1,'DMG Tables'!$G$2:$G$7,'DMG Tables'!$H$2:$H$7)</f>
        <v>334080000</v>
      </c>
      <c r="ZX33" s="1">
        <f>LOOKUP($A33,'DMG Tables'!$P$2:$P$35,'DMG Tables'!$O$2:$O$35)*ZX$1*LOOKUP(ZX$1,'DMG Tables'!$G$2:$G$7,'DMG Tables'!$H$2:$H$7)</f>
        <v>334560000</v>
      </c>
      <c r="ZY33" s="1">
        <f>LOOKUP($A33,'DMG Tables'!$P$2:$P$35,'DMG Tables'!$O$2:$O$35)*ZY$1*LOOKUP(ZY$1,'DMG Tables'!$G$2:$G$7,'DMG Tables'!$H$2:$H$7)</f>
        <v>335040000</v>
      </c>
      <c r="ZZ33" s="1">
        <f>LOOKUP($A33,'DMG Tables'!$P$2:$P$35,'DMG Tables'!$O$2:$O$35)*ZZ$1*LOOKUP(ZZ$1,'DMG Tables'!$G$2:$G$7,'DMG Tables'!$H$2:$H$7)</f>
        <v>335520000</v>
      </c>
      <c r="AAA33" s="1">
        <f>LOOKUP($A33,'DMG Tables'!$P$2:$P$35,'DMG Tables'!$O$2:$O$35)*AAA$1*LOOKUP(AAA$1,'DMG Tables'!$G$2:$G$7,'DMG Tables'!$H$2:$H$7)</f>
        <v>336000000</v>
      </c>
      <c r="AAB33" s="1">
        <f>LOOKUP($A33,'DMG Tables'!$P$2:$P$35,'DMG Tables'!$O$2:$O$35)*AAB$1*LOOKUP(AAB$1,'DMG Tables'!$G$2:$G$7,'DMG Tables'!$H$2:$H$7)</f>
        <v>336480000</v>
      </c>
      <c r="AAC33" s="1">
        <f>LOOKUP($A33,'DMG Tables'!$P$2:$P$35,'DMG Tables'!$O$2:$O$35)*AAC$1*LOOKUP(AAC$1,'DMG Tables'!$G$2:$G$7,'DMG Tables'!$H$2:$H$7)</f>
        <v>336960000</v>
      </c>
      <c r="AAD33" s="1">
        <f>LOOKUP($A33,'DMG Tables'!$P$2:$P$35,'DMG Tables'!$O$2:$O$35)*AAD$1*LOOKUP(AAD$1,'DMG Tables'!$G$2:$G$7,'DMG Tables'!$H$2:$H$7)</f>
        <v>337440000</v>
      </c>
      <c r="AAE33" s="1">
        <f>LOOKUP($A33,'DMG Tables'!$P$2:$P$35,'DMG Tables'!$O$2:$O$35)*AAE$1*LOOKUP(AAE$1,'DMG Tables'!$G$2:$G$7,'DMG Tables'!$H$2:$H$7)</f>
        <v>337920000</v>
      </c>
      <c r="AAF33" s="1">
        <f>LOOKUP($A33,'DMG Tables'!$P$2:$P$35,'DMG Tables'!$O$2:$O$35)*AAF$1*LOOKUP(AAF$1,'DMG Tables'!$G$2:$G$7,'DMG Tables'!$H$2:$H$7)</f>
        <v>338400000</v>
      </c>
      <c r="AAG33" s="1">
        <f>LOOKUP($A33,'DMG Tables'!$P$2:$P$35,'DMG Tables'!$O$2:$O$35)*AAG$1*LOOKUP(AAG$1,'DMG Tables'!$G$2:$G$7,'DMG Tables'!$H$2:$H$7)</f>
        <v>338880000</v>
      </c>
      <c r="AAH33" s="1">
        <f>LOOKUP($A33,'DMG Tables'!$P$2:$P$35,'DMG Tables'!$O$2:$O$35)*AAH$1*LOOKUP(AAH$1,'DMG Tables'!$G$2:$G$7,'DMG Tables'!$H$2:$H$7)</f>
        <v>339360000</v>
      </c>
      <c r="AAI33" s="1">
        <f>LOOKUP($A33,'DMG Tables'!$P$2:$P$35,'DMG Tables'!$O$2:$O$35)*AAI$1*LOOKUP(AAI$1,'DMG Tables'!$G$2:$G$7,'DMG Tables'!$H$2:$H$7)</f>
        <v>339840000</v>
      </c>
      <c r="AAJ33" s="1">
        <f>LOOKUP($A33,'DMG Tables'!$P$2:$P$35,'DMG Tables'!$O$2:$O$35)*AAJ$1*LOOKUP(AAJ$1,'DMG Tables'!$G$2:$G$7,'DMG Tables'!$H$2:$H$7)</f>
        <v>340320000</v>
      </c>
      <c r="AAK33" s="1">
        <f>LOOKUP($A33,'DMG Tables'!$P$2:$P$35,'DMG Tables'!$O$2:$O$35)*AAK$1*LOOKUP(AAK$1,'DMG Tables'!$G$2:$G$7,'DMG Tables'!$H$2:$H$7)</f>
        <v>340800000</v>
      </c>
      <c r="AAL33" s="1">
        <f>LOOKUP($A33,'DMG Tables'!$P$2:$P$35,'DMG Tables'!$O$2:$O$35)*AAL$1*LOOKUP(AAL$1,'DMG Tables'!$G$2:$G$7,'DMG Tables'!$H$2:$H$7)</f>
        <v>341280000</v>
      </c>
      <c r="AAM33" s="1">
        <f>LOOKUP($A33,'DMG Tables'!$P$2:$P$35,'DMG Tables'!$O$2:$O$35)*AAM$1*LOOKUP(AAM$1,'DMG Tables'!$G$2:$G$7,'DMG Tables'!$H$2:$H$7)</f>
        <v>341760000</v>
      </c>
      <c r="AAN33" s="1">
        <f>LOOKUP($A33,'DMG Tables'!$P$2:$P$35,'DMG Tables'!$O$2:$O$35)*AAN$1*LOOKUP(AAN$1,'DMG Tables'!$G$2:$G$7,'DMG Tables'!$H$2:$H$7)</f>
        <v>342240000</v>
      </c>
      <c r="AAO33" s="1">
        <f>LOOKUP($A33,'DMG Tables'!$P$2:$P$35,'DMG Tables'!$O$2:$O$35)*AAO$1*LOOKUP(AAO$1,'DMG Tables'!$G$2:$G$7,'DMG Tables'!$H$2:$H$7)</f>
        <v>342720000</v>
      </c>
      <c r="AAP33" s="1">
        <f>LOOKUP($A33,'DMG Tables'!$P$2:$P$35,'DMG Tables'!$O$2:$O$35)*AAP$1*LOOKUP(AAP$1,'DMG Tables'!$G$2:$G$7,'DMG Tables'!$H$2:$H$7)</f>
        <v>343200000</v>
      </c>
      <c r="AAQ33" s="1">
        <f>LOOKUP($A33,'DMG Tables'!$P$2:$P$35,'DMG Tables'!$O$2:$O$35)*AAQ$1*LOOKUP(AAQ$1,'DMG Tables'!$G$2:$G$7,'DMG Tables'!$H$2:$H$7)</f>
        <v>343680000</v>
      </c>
      <c r="AAR33" s="1">
        <f>LOOKUP($A33,'DMG Tables'!$P$2:$P$35,'DMG Tables'!$O$2:$O$35)*AAR$1*LOOKUP(AAR$1,'DMG Tables'!$G$2:$G$7,'DMG Tables'!$H$2:$H$7)</f>
        <v>344160000</v>
      </c>
      <c r="AAS33" s="1">
        <f>LOOKUP($A33,'DMG Tables'!$P$2:$P$35,'DMG Tables'!$O$2:$O$35)*AAS$1*LOOKUP(AAS$1,'DMG Tables'!$G$2:$G$7,'DMG Tables'!$H$2:$H$7)</f>
        <v>344640000</v>
      </c>
      <c r="AAT33" s="1">
        <f>LOOKUP($A33,'DMG Tables'!$P$2:$P$35,'DMG Tables'!$O$2:$O$35)*AAT$1*LOOKUP(AAT$1,'DMG Tables'!$G$2:$G$7,'DMG Tables'!$H$2:$H$7)</f>
        <v>345120000</v>
      </c>
      <c r="AAU33" s="1">
        <f>LOOKUP($A33,'DMG Tables'!$P$2:$P$35,'DMG Tables'!$O$2:$O$35)*AAU$1*LOOKUP(AAU$1,'DMG Tables'!$G$2:$G$7,'DMG Tables'!$H$2:$H$7)</f>
        <v>345600000</v>
      </c>
      <c r="AAV33" s="1">
        <f>LOOKUP($A33,'DMG Tables'!$P$2:$P$35,'DMG Tables'!$O$2:$O$35)*AAV$1*LOOKUP(AAV$1,'DMG Tables'!$G$2:$G$7,'DMG Tables'!$H$2:$H$7)</f>
        <v>346080000</v>
      </c>
      <c r="AAW33" s="1">
        <f>LOOKUP($A33,'DMG Tables'!$P$2:$P$35,'DMG Tables'!$O$2:$O$35)*AAW$1*LOOKUP(AAW$1,'DMG Tables'!$G$2:$G$7,'DMG Tables'!$H$2:$H$7)</f>
        <v>346560000</v>
      </c>
      <c r="AAX33" s="1">
        <f>LOOKUP($A33,'DMG Tables'!$P$2:$P$35,'DMG Tables'!$O$2:$O$35)*AAX$1*LOOKUP(AAX$1,'DMG Tables'!$G$2:$G$7,'DMG Tables'!$H$2:$H$7)</f>
        <v>347040000</v>
      </c>
      <c r="AAY33" s="1">
        <f>LOOKUP($A33,'DMG Tables'!$P$2:$P$35,'DMG Tables'!$O$2:$O$35)*AAY$1*LOOKUP(AAY$1,'DMG Tables'!$G$2:$G$7,'DMG Tables'!$H$2:$H$7)</f>
        <v>347520000</v>
      </c>
      <c r="AAZ33" s="1">
        <f>LOOKUP($A33,'DMG Tables'!$P$2:$P$35,'DMG Tables'!$O$2:$O$35)*AAZ$1*LOOKUP(AAZ$1,'DMG Tables'!$G$2:$G$7,'DMG Tables'!$H$2:$H$7)</f>
        <v>348000000</v>
      </c>
      <c r="ABA33" s="1">
        <f>LOOKUP($A33,'DMG Tables'!$P$2:$P$35,'DMG Tables'!$O$2:$O$35)*ABA$1*LOOKUP(ABA$1,'DMG Tables'!$G$2:$G$7,'DMG Tables'!$H$2:$H$7)</f>
        <v>348480000</v>
      </c>
      <c r="ABB33" s="1">
        <f>LOOKUP($A33,'DMG Tables'!$P$2:$P$35,'DMG Tables'!$O$2:$O$35)*ABB$1*LOOKUP(ABB$1,'DMG Tables'!$G$2:$G$7,'DMG Tables'!$H$2:$H$7)</f>
        <v>348960000</v>
      </c>
      <c r="ABC33" s="1">
        <f>LOOKUP($A33,'DMG Tables'!$P$2:$P$35,'DMG Tables'!$O$2:$O$35)*ABC$1*LOOKUP(ABC$1,'DMG Tables'!$G$2:$G$7,'DMG Tables'!$H$2:$H$7)</f>
        <v>349440000</v>
      </c>
      <c r="ABD33" s="1">
        <f>LOOKUP($A33,'DMG Tables'!$P$2:$P$35,'DMG Tables'!$O$2:$O$35)*ABD$1*LOOKUP(ABD$1,'DMG Tables'!$G$2:$G$7,'DMG Tables'!$H$2:$H$7)</f>
        <v>349920000</v>
      </c>
      <c r="ABE33" s="1">
        <f>LOOKUP($A33,'DMG Tables'!$P$2:$P$35,'DMG Tables'!$O$2:$O$35)*ABE$1*LOOKUP(ABE$1,'DMG Tables'!$G$2:$G$7,'DMG Tables'!$H$2:$H$7)</f>
        <v>350400000</v>
      </c>
      <c r="ABF33" s="1">
        <f>LOOKUP($A33,'DMG Tables'!$P$2:$P$35,'DMG Tables'!$O$2:$O$35)*ABF$1*LOOKUP(ABF$1,'DMG Tables'!$G$2:$G$7,'DMG Tables'!$H$2:$H$7)</f>
        <v>350880000</v>
      </c>
      <c r="ABG33" s="1">
        <f>LOOKUP($A33,'DMG Tables'!$P$2:$P$35,'DMG Tables'!$O$2:$O$35)*ABG$1*LOOKUP(ABG$1,'DMG Tables'!$G$2:$G$7,'DMG Tables'!$H$2:$H$7)</f>
        <v>351360000</v>
      </c>
      <c r="ABH33" s="1">
        <f>LOOKUP($A33,'DMG Tables'!$P$2:$P$35,'DMG Tables'!$O$2:$O$35)*ABH$1*LOOKUP(ABH$1,'DMG Tables'!$G$2:$G$7,'DMG Tables'!$H$2:$H$7)</f>
        <v>351840000</v>
      </c>
      <c r="ABI33" s="1">
        <f>LOOKUP($A33,'DMG Tables'!$P$2:$P$35,'DMG Tables'!$O$2:$O$35)*ABI$1*LOOKUP(ABI$1,'DMG Tables'!$G$2:$G$7,'DMG Tables'!$H$2:$H$7)</f>
        <v>352320000</v>
      </c>
      <c r="ABJ33" s="1">
        <f>LOOKUP($A33,'DMG Tables'!$P$2:$P$35,'DMG Tables'!$O$2:$O$35)*ABJ$1*LOOKUP(ABJ$1,'DMG Tables'!$G$2:$G$7,'DMG Tables'!$H$2:$H$7)</f>
        <v>352800000</v>
      </c>
      <c r="ABK33" s="1">
        <f>LOOKUP($A33,'DMG Tables'!$P$2:$P$35,'DMG Tables'!$O$2:$O$35)*ABK$1*LOOKUP(ABK$1,'DMG Tables'!$G$2:$G$7,'DMG Tables'!$H$2:$H$7)</f>
        <v>353280000</v>
      </c>
      <c r="ABL33" s="1">
        <f>LOOKUP($A33,'DMG Tables'!$P$2:$P$35,'DMG Tables'!$O$2:$O$35)*ABL$1*LOOKUP(ABL$1,'DMG Tables'!$G$2:$G$7,'DMG Tables'!$H$2:$H$7)</f>
        <v>353760000</v>
      </c>
      <c r="ABM33" s="1">
        <f>LOOKUP($A33,'DMG Tables'!$P$2:$P$35,'DMG Tables'!$O$2:$O$35)*ABM$1*LOOKUP(ABM$1,'DMG Tables'!$G$2:$G$7,'DMG Tables'!$H$2:$H$7)</f>
        <v>354240000</v>
      </c>
      <c r="ABN33" s="1">
        <f>LOOKUP($A33,'DMG Tables'!$P$2:$P$35,'DMG Tables'!$O$2:$O$35)*ABN$1*LOOKUP(ABN$1,'DMG Tables'!$G$2:$G$7,'DMG Tables'!$H$2:$H$7)</f>
        <v>354720000</v>
      </c>
      <c r="ABO33" s="1">
        <f>LOOKUP($A33,'DMG Tables'!$P$2:$P$35,'DMG Tables'!$O$2:$O$35)*ABO$1*LOOKUP(ABO$1,'DMG Tables'!$G$2:$G$7,'DMG Tables'!$H$2:$H$7)</f>
        <v>355200000</v>
      </c>
      <c r="ABP33" s="1">
        <f>LOOKUP($A33,'DMG Tables'!$P$2:$P$35,'DMG Tables'!$O$2:$O$35)*ABP$1*LOOKUP(ABP$1,'DMG Tables'!$G$2:$G$7,'DMG Tables'!$H$2:$H$7)</f>
        <v>355680000</v>
      </c>
      <c r="ABQ33" s="1">
        <f>LOOKUP($A33,'DMG Tables'!$P$2:$P$35,'DMG Tables'!$O$2:$O$35)*ABQ$1*LOOKUP(ABQ$1,'DMG Tables'!$G$2:$G$7,'DMG Tables'!$H$2:$H$7)</f>
        <v>356160000</v>
      </c>
      <c r="ABR33" s="1">
        <f>LOOKUP($A33,'DMG Tables'!$P$2:$P$35,'DMG Tables'!$O$2:$O$35)*ABR$1*LOOKUP(ABR$1,'DMG Tables'!$G$2:$G$7,'DMG Tables'!$H$2:$H$7)</f>
        <v>356640000</v>
      </c>
      <c r="ABS33" s="1">
        <f>LOOKUP($A33,'DMG Tables'!$P$2:$P$35,'DMG Tables'!$O$2:$O$35)*ABS$1*LOOKUP(ABS$1,'DMG Tables'!$G$2:$G$7,'DMG Tables'!$H$2:$H$7)</f>
        <v>357120000</v>
      </c>
      <c r="ABT33" s="1">
        <f>LOOKUP($A33,'DMG Tables'!$P$2:$P$35,'DMG Tables'!$O$2:$O$35)*ABT$1*LOOKUP(ABT$1,'DMG Tables'!$G$2:$G$7,'DMG Tables'!$H$2:$H$7)</f>
        <v>357600000</v>
      </c>
      <c r="ABU33" s="1">
        <f>LOOKUP($A33,'DMG Tables'!$P$2:$P$35,'DMG Tables'!$O$2:$O$35)*ABU$1*LOOKUP(ABU$1,'DMG Tables'!$G$2:$G$7,'DMG Tables'!$H$2:$H$7)</f>
        <v>358080000</v>
      </c>
      <c r="ABV33" s="1">
        <f>LOOKUP($A33,'DMG Tables'!$P$2:$P$35,'DMG Tables'!$O$2:$O$35)*ABV$1*LOOKUP(ABV$1,'DMG Tables'!$G$2:$G$7,'DMG Tables'!$H$2:$H$7)</f>
        <v>358560000</v>
      </c>
      <c r="ABW33" s="1">
        <f>LOOKUP($A33,'DMG Tables'!$P$2:$P$35,'DMG Tables'!$O$2:$O$35)*ABW$1*LOOKUP(ABW$1,'DMG Tables'!$G$2:$G$7,'DMG Tables'!$H$2:$H$7)</f>
        <v>359040000</v>
      </c>
      <c r="ABX33" s="1">
        <f>LOOKUP($A33,'DMG Tables'!$P$2:$P$35,'DMG Tables'!$O$2:$O$35)*ABX$1*LOOKUP(ABX$1,'DMG Tables'!$G$2:$G$7,'DMG Tables'!$H$2:$H$7)</f>
        <v>359520000</v>
      </c>
      <c r="ABY33" s="1">
        <f>LOOKUP($A33,'DMG Tables'!$P$2:$P$35,'DMG Tables'!$O$2:$O$35)*ABY$1*LOOKUP(ABY$1,'DMG Tables'!$G$2:$G$7,'DMG Tables'!$H$2:$H$7)</f>
        <v>360000000</v>
      </c>
      <c r="ABZ33" s="1">
        <f>LOOKUP($A33,'DMG Tables'!$P$2:$P$35,'DMG Tables'!$O$2:$O$35)*ABZ$1*LOOKUP(ABZ$1,'DMG Tables'!$G$2:$G$7,'DMG Tables'!$H$2:$H$7)</f>
        <v>360480000</v>
      </c>
      <c r="ACA33" s="1">
        <f>LOOKUP($A33,'DMG Tables'!$P$2:$P$35,'DMG Tables'!$O$2:$O$35)*ACA$1*LOOKUP(ACA$1,'DMG Tables'!$G$2:$G$7,'DMG Tables'!$H$2:$H$7)</f>
        <v>360960000</v>
      </c>
      <c r="ACB33" s="1">
        <f>LOOKUP($A33,'DMG Tables'!$P$2:$P$35,'DMG Tables'!$O$2:$O$35)*ACB$1*LOOKUP(ACB$1,'DMG Tables'!$G$2:$G$7,'DMG Tables'!$H$2:$H$7)</f>
        <v>361440000</v>
      </c>
      <c r="ACC33" s="1">
        <f>LOOKUP($A33,'DMG Tables'!$P$2:$P$35,'DMG Tables'!$O$2:$O$35)*ACC$1*LOOKUP(ACC$1,'DMG Tables'!$G$2:$G$7,'DMG Tables'!$H$2:$H$7)</f>
        <v>361920000</v>
      </c>
      <c r="ACD33" s="1">
        <f>LOOKUP($A33,'DMG Tables'!$P$2:$P$35,'DMG Tables'!$O$2:$O$35)*ACD$1*LOOKUP(ACD$1,'DMG Tables'!$G$2:$G$7,'DMG Tables'!$H$2:$H$7)</f>
        <v>362400000</v>
      </c>
      <c r="ACE33" s="1">
        <f>LOOKUP($A33,'DMG Tables'!$P$2:$P$35,'DMG Tables'!$O$2:$O$35)*ACE$1*LOOKUP(ACE$1,'DMG Tables'!$G$2:$G$7,'DMG Tables'!$H$2:$H$7)</f>
        <v>362880000</v>
      </c>
      <c r="ACF33" s="1">
        <f>LOOKUP($A33,'DMG Tables'!$P$2:$P$35,'DMG Tables'!$O$2:$O$35)*ACF$1*LOOKUP(ACF$1,'DMG Tables'!$G$2:$G$7,'DMG Tables'!$H$2:$H$7)</f>
        <v>363360000</v>
      </c>
      <c r="ACG33" s="1">
        <f>LOOKUP($A33,'DMG Tables'!$P$2:$P$35,'DMG Tables'!$O$2:$O$35)*ACG$1*LOOKUP(ACG$1,'DMG Tables'!$G$2:$G$7,'DMG Tables'!$H$2:$H$7)</f>
        <v>363840000</v>
      </c>
      <c r="ACH33" s="1">
        <f>LOOKUP($A33,'DMG Tables'!$P$2:$P$35,'DMG Tables'!$O$2:$O$35)*ACH$1*LOOKUP(ACH$1,'DMG Tables'!$G$2:$G$7,'DMG Tables'!$H$2:$H$7)</f>
        <v>364320000</v>
      </c>
      <c r="ACI33" s="1">
        <f>LOOKUP($A33,'DMG Tables'!$P$2:$P$35,'DMG Tables'!$O$2:$O$35)*ACI$1*LOOKUP(ACI$1,'DMG Tables'!$G$2:$G$7,'DMG Tables'!$H$2:$H$7)</f>
        <v>364800000</v>
      </c>
      <c r="ACJ33" s="1">
        <f>LOOKUP($A33,'DMG Tables'!$P$2:$P$35,'DMG Tables'!$O$2:$O$35)*ACJ$1*LOOKUP(ACJ$1,'DMG Tables'!$G$2:$G$7,'DMG Tables'!$H$2:$H$7)</f>
        <v>365280000</v>
      </c>
      <c r="ACK33" s="1">
        <f>LOOKUP($A33,'DMG Tables'!$P$2:$P$35,'DMG Tables'!$O$2:$O$35)*ACK$1*LOOKUP(ACK$1,'DMG Tables'!$G$2:$G$7,'DMG Tables'!$H$2:$H$7)</f>
        <v>365760000</v>
      </c>
      <c r="ACL33" s="1">
        <f>LOOKUP($A33,'DMG Tables'!$P$2:$P$35,'DMG Tables'!$O$2:$O$35)*ACL$1*LOOKUP(ACL$1,'DMG Tables'!$G$2:$G$7,'DMG Tables'!$H$2:$H$7)</f>
        <v>366240000</v>
      </c>
      <c r="ACM33" s="1">
        <f>LOOKUP($A33,'DMG Tables'!$P$2:$P$35,'DMG Tables'!$O$2:$O$35)*ACM$1*LOOKUP(ACM$1,'DMG Tables'!$G$2:$G$7,'DMG Tables'!$H$2:$H$7)</f>
        <v>366720000</v>
      </c>
      <c r="ACN33" s="1">
        <f>LOOKUP($A33,'DMG Tables'!$P$2:$P$35,'DMG Tables'!$O$2:$O$35)*ACN$1*LOOKUP(ACN$1,'DMG Tables'!$G$2:$G$7,'DMG Tables'!$H$2:$H$7)</f>
        <v>367200000</v>
      </c>
      <c r="ACO33" s="1">
        <f>LOOKUP($A33,'DMG Tables'!$P$2:$P$35,'DMG Tables'!$O$2:$O$35)*ACO$1*LOOKUP(ACO$1,'DMG Tables'!$G$2:$G$7,'DMG Tables'!$H$2:$H$7)</f>
        <v>367680000</v>
      </c>
      <c r="ACP33" s="1">
        <f>LOOKUP($A33,'DMG Tables'!$P$2:$P$35,'DMG Tables'!$O$2:$O$35)*ACP$1*LOOKUP(ACP$1,'DMG Tables'!$G$2:$G$7,'DMG Tables'!$H$2:$H$7)</f>
        <v>368160000</v>
      </c>
      <c r="ACQ33" s="1">
        <f>LOOKUP($A33,'DMG Tables'!$P$2:$P$35,'DMG Tables'!$O$2:$O$35)*ACQ$1*LOOKUP(ACQ$1,'DMG Tables'!$G$2:$G$7,'DMG Tables'!$H$2:$H$7)</f>
        <v>368640000</v>
      </c>
      <c r="ACR33" s="1">
        <f>LOOKUP($A33,'DMG Tables'!$P$2:$P$35,'DMG Tables'!$O$2:$O$35)*ACR$1*LOOKUP(ACR$1,'DMG Tables'!$G$2:$G$7,'DMG Tables'!$H$2:$H$7)</f>
        <v>369120000</v>
      </c>
      <c r="ACS33" s="1">
        <f>LOOKUP($A33,'DMG Tables'!$P$2:$P$35,'DMG Tables'!$O$2:$O$35)*ACS$1*LOOKUP(ACS$1,'DMG Tables'!$G$2:$G$7,'DMG Tables'!$H$2:$H$7)</f>
        <v>369600000</v>
      </c>
      <c r="ACT33" s="1">
        <f>LOOKUP($A33,'DMG Tables'!$P$2:$P$35,'DMG Tables'!$O$2:$O$35)*ACT$1*LOOKUP(ACT$1,'DMG Tables'!$G$2:$G$7,'DMG Tables'!$H$2:$H$7)</f>
        <v>370080000</v>
      </c>
      <c r="ACU33" s="1">
        <f>LOOKUP($A33,'DMG Tables'!$P$2:$P$35,'DMG Tables'!$O$2:$O$35)*ACU$1*LOOKUP(ACU$1,'DMG Tables'!$G$2:$G$7,'DMG Tables'!$H$2:$H$7)</f>
        <v>370560000</v>
      </c>
      <c r="ACV33" s="1">
        <f>LOOKUP($A33,'DMG Tables'!$P$2:$P$35,'DMG Tables'!$O$2:$O$35)*ACV$1*LOOKUP(ACV$1,'DMG Tables'!$G$2:$G$7,'DMG Tables'!$H$2:$H$7)</f>
        <v>371040000</v>
      </c>
      <c r="ACW33" s="1">
        <f>LOOKUP($A33,'DMG Tables'!$P$2:$P$35,'DMG Tables'!$O$2:$O$35)*ACW$1*LOOKUP(ACW$1,'DMG Tables'!$G$2:$G$7,'DMG Tables'!$H$2:$H$7)</f>
        <v>371520000</v>
      </c>
      <c r="ACX33" s="1">
        <f>LOOKUP($A33,'DMG Tables'!$P$2:$P$35,'DMG Tables'!$O$2:$O$35)*ACX$1*LOOKUP(ACX$1,'DMG Tables'!$G$2:$G$7,'DMG Tables'!$H$2:$H$7)</f>
        <v>372000000</v>
      </c>
      <c r="ACY33" s="1">
        <f>LOOKUP($A33,'DMG Tables'!$P$2:$P$35,'DMG Tables'!$O$2:$O$35)*ACY$1*LOOKUP(ACY$1,'DMG Tables'!$G$2:$G$7,'DMG Tables'!$H$2:$H$7)</f>
        <v>372480000</v>
      </c>
      <c r="ACZ33" s="1">
        <f>LOOKUP($A33,'DMG Tables'!$P$2:$P$35,'DMG Tables'!$O$2:$O$35)*ACZ$1*LOOKUP(ACZ$1,'DMG Tables'!$G$2:$G$7,'DMG Tables'!$H$2:$H$7)</f>
        <v>372960000</v>
      </c>
      <c r="ADA33" s="1">
        <f>LOOKUP($A33,'DMG Tables'!$P$2:$P$35,'DMG Tables'!$O$2:$O$35)*ADA$1*LOOKUP(ADA$1,'DMG Tables'!$G$2:$G$7,'DMG Tables'!$H$2:$H$7)</f>
        <v>373440000</v>
      </c>
      <c r="ADB33" s="1">
        <f>LOOKUP($A33,'DMG Tables'!$P$2:$P$35,'DMG Tables'!$O$2:$O$35)*ADB$1*LOOKUP(ADB$1,'DMG Tables'!$G$2:$G$7,'DMG Tables'!$H$2:$H$7)</f>
        <v>373920000</v>
      </c>
      <c r="ADC33" s="1">
        <f>LOOKUP($A33,'DMG Tables'!$P$2:$P$35,'DMG Tables'!$O$2:$O$35)*ADC$1*LOOKUP(ADC$1,'DMG Tables'!$G$2:$G$7,'DMG Tables'!$H$2:$H$7)</f>
        <v>374400000</v>
      </c>
      <c r="ADD33" s="1">
        <f>LOOKUP($A33,'DMG Tables'!$P$2:$P$35,'DMG Tables'!$O$2:$O$35)*ADD$1*LOOKUP(ADD$1,'DMG Tables'!$G$2:$G$7,'DMG Tables'!$H$2:$H$7)</f>
        <v>374880000</v>
      </c>
      <c r="ADE33" s="1">
        <f>LOOKUP($A33,'DMG Tables'!$P$2:$P$35,'DMG Tables'!$O$2:$O$35)*ADE$1*LOOKUP(ADE$1,'DMG Tables'!$G$2:$G$7,'DMG Tables'!$H$2:$H$7)</f>
        <v>375360000</v>
      </c>
      <c r="ADF33" s="1">
        <f>LOOKUP($A33,'DMG Tables'!$P$2:$P$35,'DMG Tables'!$O$2:$O$35)*ADF$1*LOOKUP(ADF$1,'DMG Tables'!$G$2:$G$7,'DMG Tables'!$H$2:$H$7)</f>
        <v>375840000</v>
      </c>
      <c r="ADG33" s="1">
        <f>LOOKUP($A33,'DMG Tables'!$P$2:$P$35,'DMG Tables'!$O$2:$O$35)*ADG$1*LOOKUP(ADG$1,'DMG Tables'!$G$2:$G$7,'DMG Tables'!$H$2:$H$7)</f>
        <v>376320000</v>
      </c>
      <c r="ADH33" s="1">
        <f>LOOKUP($A33,'DMG Tables'!$P$2:$P$35,'DMG Tables'!$O$2:$O$35)*ADH$1*LOOKUP(ADH$1,'DMG Tables'!$G$2:$G$7,'DMG Tables'!$H$2:$H$7)</f>
        <v>376800000</v>
      </c>
      <c r="ADI33" s="1">
        <f>LOOKUP($A33,'DMG Tables'!$P$2:$P$35,'DMG Tables'!$O$2:$O$35)*ADI$1*LOOKUP(ADI$1,'DMG Tables'!$G$2:$G$7,'DMG Tables'!$H$2:$H$7)</f>
        <v>377280000</v>
      </c>
      <c r="ADJ33" s="1">
        <f>LOOKUP($A33,'DMG Tables'!$P$2:$P$35,'DMG Tables'!$O$2:$O$35)*ADJ$1*LOOKUP(ADJ$1,'DMG Tables'!$G$2:$G$7,'DMG Tables'!$H$2:$H$7)</f>
        <v>377760000</v>
      </c>
      <c r="ADK33" s="1">
        <f>LOOKUP($A33,'DMG Tables'!$P$2:$P$35,'DMG Tables'!$O$2:$O$35)*ADK$1*LOOKUP(ADK$1,'DMG Tables'!$G$2:$G$7,'DMG Tables'!$H$2:$H$7)</f>
        <v>378240000</v>
      </c>
      <c r="ADL33" s="1">
        <f>LOOKUP($A33,'DMG Tables'!$P$2:$P$35,'DMG Tables'!$O$2:$O$35)*ADL$1*LOOKUP(ADL$1,'DMG Tables'!$G$2:$G$7,'DMG Tables'!$H$2:$H$7)</f>
        <v>378720000</v>
      </c>
      <c r="ADM33" s="1">
        <f>LOOKUP($A33,'DMG Tables'!$P$2:$P$35,'DMG Tables'!$O$2:$O$35)*ADM$1*LOOKUP(ADM$1,'DMG Tables'!$G$2:$G$7,'DMG Tables'!$H$2:$H$7)</f>
        <v>379200000</v>
      </c>
      <c r="ADN33" s="1">
        <f>LOOKUP($A33,'DMG Tables'!$P$2:$P$35,'DMG Tables'!$O$2:$O$35)*ADN$1*LOOKUP(ADN$1,'DMG Tables'!$G$2:$G$7,'DMG Tables'!$H$2:$H$7)</f>
        <v>379680000</v>
      </c>
      <c r="ADO33" s="1">
        <f>LOOKUP($A33,'DMG Tables'!$P$2:$P$35,'DMG Tables'!$O$2:$O$35)*ADO$1*LOOKUP(ADO$1,'DMG Tables'!$G$2:$G$7,'DMG Tables'!$H$2:$H$7)</f>
        <v>380160000</v>
      </c>
      <c r="ADP33" s="1">
        <f>LOOKUP($A33,'DMG Tables'!$P$2:$P$35,'DMG Tables'!$O$2:$O$35)*ADP$1*LOOKUP(ADP$1,'DMG Tables'!$G$2:$G$7,'DMG Tables'!$H$2:$H$7)</f>
        <v>380640000</v>
      </c>
      <c r="ADQ33" s="1">
        <f>LOOKUP($A33,'DMG Tables'!$P$2:$P$35,'DMG Tables'!$O$2:$O$35)*ADQ$1*LOOKUP(ADQ$1,'DMG Tables'!$G$2:$G$7,'DMG Tables'!$H$2:$H$7)</f>
        <v>381120000</v>
      </c>
      <c r="ADR33" s="1">
        <f>LOOKUP($A33,'DMG Tables'!$P$2:$P$35,'DMG Tables'!$O$2:$O$35)*ADR$1*LOOKUP(ADR$1,'DMG Tables'!$G$2:$G$7,'DMG Tables'!$H$2:$H$7)</f>
        <v>381600000</v>
      </c>
      <c r="ADS33" s="1">
        <f>LOOKUP($A33,'DMG Tables'!$P$2:$P$35,'DMG Tables'!$O$2:$O$35)*ADS$1*LOOKUP(ADS$1,'DMG Tables'!$G$2:$G$7,'DMG Tables'!$H$2:$H$7)</f>
        <v>382080000</v>
      </c>
      <c r="ADT33" s="1">
        <f>LOOKUP($A33,'DMG Tables'!$P$2:$P$35,'DMG Tables'!$O$2:$O$35)*ADT$1*LOOKUP(ADT$1,'DMG Tables'!$G$2:$G$7,'DMG Tables'!$H$2:$H$7)</f>
        <v>382560000</v>
      </c>
      <c r="ADU33" s="1">
        <f>LOOKUP($A33,'DMG Tables'!$P$2:$P$35,'DMG Tables'!$O$2:$O$35)*ADU$1*LOOKUP(ADU$1,'DMG Tables'!$G$2:$G$7,'DMG Tables'!$H$2:$H$7)</f>
        <v>383040000</v>
      </c>
      <c r="ADV33" s="1">
        <f>LOOKUP($A33,'DMG Tables'!$P$2:$P$35,'DMG Tables'!$O$2:$O$35)*ADV$1*LOOKUP(ADV$1,'DMG Tables'!$G$2:$G$7,'DMG Tables'!$H$2:$H$7)</f>
        <v>383520000</v>
      </c>
      <c r="ADW33" s="1">
        <f>LOOKUP($A33,'DMG Tables'!$P$2:$P$35,'DMG Tables'!$O$2:$O$35)*ADW$1*LOOKUP(ADW$1,'DMG Tables'!$G$2:$G$7,'DMG Tables'!$H$2:$H$7)</f>
        <v>384000000</v>
      </c>
      <c r="ADX33" s="1">
        <f>LOOKUP($A33,'DMG Tables'!$P$2:$P$35,'DMG Tables'!$O$2:$O$35)*ADX$1*LOOKUP(ADX$1,'DMG Tables'!$G$2:$G$7,'DMG Tables'!$H$2:$H$7)</f>
        <v>384480000</v>
      </c>
      <c r="ADY33" s="1">
        <f>LOOKUP($A33,'DMG Tables'!$P$2:$P$35,'DMG Tables'!$O$2:$O$35)*ADY$1*LOOKUP(ADY$1,'DMG Tables'!$G$2:$G$7,'DMG Tables'!$H$2:$H$7)</f>
        <v>384960000</v>
      </c>
      <c r="ADZ33" s="1">
        <f>LOOKUP($A33,'DMG Tables'!$P$2:$P$35,'DMG Tables'!$O$2:$O$35)*ADZ$1*LOOKUP(ADZ$1,'DMG Tables'!$G$2:$G$7,'DMG Tables'!$H$2:$H$7)</f>
        <v>385440000</v>
      </c>
      <c r="AEA33" s="1">
        <f>LOOKUP($A33,'DMG Tables'!$P$2:$P$35,'DMG Tables'!$O$2:$O$35)*AEA$1*LOOKUP(AEA$1,'DMG Tables'!$G$2:$G$7,'DMG Tables'!$H$2:$H$7)</f>
        <v>385920000</v>
      </c>
      <c r="AEB33" s="1">
        <f>LOOKUP($A33,'DMG Tables'!$P$2:$P$35,'DMG Tables'!$O$2:$O$35)*AEB$1*LOOKUP(AEB$1,'DMG Tables'!$G$2:$G$7,'DMG Tables'!$H$2:$H$7)</f>
        <v>386400000</v>
      </c>
      <c r="AEC33" s="1">
        <f>LOOKUP($A33,'DMG Tables'!$P$2:$P$35,'DMG Tables'!$O$2:$O$35)*AEC$1*LOOKUP(AEC$1,'DMG Tables'!$G$2:$G$7,'DMG Tables'!$H$2:$H$7)</f>
        <v>386880000</v>
      </c>
      <c r="AED33" s="1">
        <f>LOOKUP($A33,'DMG Tables'!$P$2:$P$35,'DMG Tables'!$O$2:$O$35)*AED$1*LOOKUP(AED$1,'DMG Tables'!$G$2:$G$7,'DMG Tables'!$H$2:$H$7)</f>
        <v>387360000</v>
      </c>
      <c r="AEE33" s="1">
        <f>LOOKUP($A33,'DMG Tables'!$P$2:$P$35,'DMG Tables'!$O$2:$O$35)*AEE$1*LOOKUP(AEE$1,'DMG Tables'!$G$2:$G$7,'DMG Tables'!$H$2:$H$7)</f>
        <v>387840000</v>
      </c>
      <c r="AEF33" s="1">
        <f>LOOKUP($A33,'DMG Tables'!$P$2:$P$35,'DMG Tables'!$O$2:$O$35)*AEF$1*LOOKUP(AEF$1,'DMG Tables'!$G$2:$G$7,'DMG Tables'!$H$2:$H$7)</f>
        <v>388320000</v>
      </c>
      <c r="AEG33" s="1">
        <f>LOOKUP($A33,'DMG Tables'!$P$2:$P$35,'DMG Tables'!$O$2:$O$35)*AEG$1*LOOKUP(AEG$1,'DMG Tables'!$G$2:$G$7,'DMG Tables'!$H$2:$H$7)</f>
        <v>388800000</v>
      </c>
      <c r="AEH33" s="1">
        <f>LOOKUP($A33,'DMG Tables'!$P$2:$P$35,'DMG Tables'!$O$2:$O$35)*AEH$1*LOOKUP(AEH$1,'DMG Tables'!$G$2:$G$7,'DMG Tables'!$H$2:$H$7)</f>
        <v>389280000</v>
      </c>
      <c r="AEI33" s="1">
        <f>LOOKUP($A33,'DMG Tables'!$P$2:$P$35,'DMG Tables'!$O$2:$O$35)*AEI$1*LOOKUP(AEI$1,'DMG Tables'!$G$2:$G$7,'DMG Tables'!$H$2:$H$7)</f>
        <v>389760000</v>
      </c>
      <c r="AEJ33" s="1">
        <f>LOOKUP($A33,'DMG Tables'!$P$2:$P$35,'DMG Tables'!$O$2:$O$35)*AEJ$1*LOOKUP(AEJ$1,'DMG Tables'!$G$2:$G$7,'DMG Tables'!$H$2:$H$7)</f>
        <v>390240000</v>
      </c>
      <c r="AEK33" s="1">
        <f>LOOKUP($A33,'DMG Tables'!$P$2:$P$35,'DMG Tables'!$O$2:$O$35)*AEK$1*LOOKUP(AEK$1,'DMG Tables'!$G$2:$G$7,'DMG Tables'!$H$2:$H$7)</f>
        <v>390720000</v>
      </c>
      <c r="AEL33" s="1">
        <f>LOOKUP($A33,'DMG Tables'!$P$2:$P$35,'DMG Tables'!$O$2:$O$35)*AEL$1*LOOKUP(AEL$1,'DMG Tables'!$G$2:$G$7,'DMG Tables'!$H$2:$H$7)</f>
        <v>391200000</v>
      </c>
      <c r="AEM33" s="1">
        <f>LOOKUP($A33,'DMG Tables'!$P$2:$P$35,'DMG Tables'!$O$2:$O$35)*AEM$1*LOOKUP(AEM$1,'DMG Tables'!$G$2:$G$7,'DMG Tables'!$H$2:$H$7)</f>
        <v>391680000</v>
      </c>
      <c r="AEN33" s="1">
        <f>LOOKUP($A33,'DMG Tables'!$P$2:$P$35,'DMG Tables'!$O$2:$O$35)*AEN$1*LOOKUP(AEN$1,'DMG Tables'!$G$2:$G$7,'DMG Tables'!$H$2:$H$7)</f>
        <v>392160000</v>
      </c>
      <c r="AEO33" s="1">
        <f>LOOKUP($A33,'DMG Tables'!$P$2:$P$35,'DMG Tables'!$O$2:$O$35)*AEO$1*LOOKUP(AEO$1,'DMG Tables'!$G$2:$G$7,'DMG Tables'!$H$2:$H$7)</f>
        <v>392640000</v>
      </c>
      <c r="AEP33" s="1">
        <f>LOOKUP($A33,'DMG Tables'!$P$2:$P$35,'DMG Tables'!$O$2:$O$35)*AEP$1*LOOKUP(AEP$1,'DMG Tables'!$G$2:$G$7,'DMG Tables'!$H$2:$H$7)</f>
        <v>393120000</v>
      </c>
      <c r="AEQ33" s="1">
        <f>LOOKUP($A33,'DMG Tables'!$P$2:$P$35,'DMG Tables'!$O$2:$O$35)*AEQ$1*LOOKUP(AEQ$1,'DMG Tables'!$G$2:$G$7,'DMG Tables'!$H$2:$H$7)</f>
        <v>393600000</v>
      </c>
      <c r="AER33" s="1">
        <f>LOOKUP($A33,'DMG Tables'!$P$2:$P$35,'DMG Tables'!$O$2:$O$35)*AER$1*LOOKUP(AER$1,'DMG Tables'!$G$2:$G$7,'DMG Tables'!$H$2:$H$7)</f>
        <v>394080000</v>
      </c>
      <c r="AES33" s="1">
        <f>LOOKUP($A33,'DMG Tables'!$P$2:$P$35,'DMG Tables'!$O$2:$O$35)*AES$1*LOOKUP(AES$1,'DMG Tables'!$G$2:$G$7,'DMG Tables'!$H$2:$H$7)</f>
        <v>394560000</v>
      </c>
      <c r="AET33" s="1">
        <f>LOOKUP($A33,'DMG Tables'!$P$2:$P$35,'DMG Tables'!$O$2:$O$35)*AET$1*LOOKUP(AET$1,'DMG Tables'!$G$2:$G$7,'DMG Tables'!$H$2:$H$7)</f>
        <v>395040000</v>
      </c>
      <c r="AEU33" s="1">
        <f>LOOKUP($A33,'DMG Tables'!$P$2:$P$35,'DMG Tables'!$O$2:$O$35)*AEU$1*LOOKUP(AEU$1,'DMG Tables'!$G$2:$G$7,'DMG Tables'!$H$2:$H$7)</f>
        <v>395520000</v>
      </c>
      <c r="AEV33" s="1">
        <f>LOOKUP($A33,'DMG Tables'!$P$2:$P$35,'DMG Tables'!$O$2:$O$35)*AEV$1*LOOKUP(AEV$1,'DMG Tables'!$G$2:$G$7,'DMG Tables'!$H$2:$H$7)</f>
        <v>396000000</v>
      </c>
      <c r="AEW33" s="1">
        <f>LOOKUP($A33,'DMG Tables'!$P$2:$P$35,'DMG Tables'!$O$2:$O$35)*AEW$1*LOOKUP(AEW$1,'DMG Tables'!$G$2:$G$7,'DMG Tables'!$H$2:$H$7)</f>
        <v>396480000</v>
      </c>
      <c r="AEX33" s="1">
        <f>LOOKUP($A33,'DMG Tables'!$P$2:$P$35,'DMG Tables'!$O$2:$O$35)*AEX$1*LOOKUP(AEX$1,'DMG Tables'!$G$2:$G$7,'DMG Tables'!$H$2:$H$7)</f>
        <v>396960000</v>
      </c>
      <c r="AEY33" s="1">
        <f>LOOKUP($A33,'DMG Tables'!$P$2:$P$35,'DMG Tables'!$O$2:$O$35)*AEY$1*LOOKUP(AEY$1,'DMG Tables'!$G$2:$G$7,'DMG Tables'!$H$2:$H$7)</f>
        <v>397440000</v>
      </c>
      <c r="AEZ33" s="1">
        <f>LOOKUP($A33,'DMG Tables'!$P$2:$P$35,'DMG Tables'!$O$2:$O$35)*AEZ$1*LOOKUP(AEZ$1,'DMG Tables'!$G$2:$G$7,'DMG Tables'!$H$2:$H$7)</f>
        <v>397920000</v>
      </c>
      <c r="AFA33" s="1">
        <f>LOOKUP($A33,'DMG Tables'!$P$2:$P$35,'DMG Tables'!$O$2:$O$35)*AFA$1*LOOKUP(AFA$1,'DMG Tables'!$G$2:$G$7,'DMG Tables'!$H$2:$H$7)</f>
        <v>398400000</v>
      </c>
      <c r="AFB33" s="1">
        <f>LOOKUP($A33,'DMG Tables'!$P$2:$P$35,'DMG Tables'!$O$2:$O$35)*AFB$1*LOOKUP(AFB$1,'DMG Tables'!$G$2:$G$7,'DMG Tables'!$H$2:$H$7)</f>
        <v>398880000</v>
      </c>
      <c r="AFC33" s="1">
        <f>LOOKUP($A33,'DMG Tables'!$P$2:$P$35,'DMG Tables'!$O$2:$O$35)*AFC$1*LOOKUP(AFC$1,'DMG Tables'!$G$2:$G$7,'DMG Tables'!$H$2:$H$7)</f>
        <v>399360000</v>
      </c>
      <c r="AFD33" s="1">
        <f>LOOKUP($A33,'DMG Tables'!$P$2:$P$35,'DMG Tables'!$O$2:$O$35)*AFD$1*LOOKUP(AFD$1,'DMG Tables'!$G$2:$G$7,'DMG Tables'!$H$2:$H$7)</f>
        <v>399840000</v>
      </c>
      <c r="AFE33" s="1">
        <f>LOOKUP($A33,'DMG Tables'!$P$2:$P$35,'DMG Tables'!$O$2:$O$35)*AFE$1*LOOKUP(AFE$1,'DMG Tables'!$G$2:$G$7,'DMG Tables'!$H$2:$H$7)</f>
        <v>400320000</v>
      </c>
      <c r="AFF33" s="1">
        <f>LOOKUP($A33,'DMG Tables'!$P$2:$P$35,'DMG Tables'!$O$2:$O$35)*AFF$1*LOOKUP(AFF$1,'DMG Tables'!$G$2:$G$7,'DMG Tables'!$H$2:$H$7)</f>
        <v>400800000</v>
      </c>
      <c r="AFG33" s="1">
        <f>LOOKUP($A33,'DMG Tables'!$P$2:$P$35,'DMG Tables'!$O$2:$O$35)*AFG$1*LOOKUP(AFG$1,'DMG Tables'!$G$2:$G$7,'DMG Tables'!$H$2:$H$7)</f>
        <v>401280000</v>
      </c>
      <c r="AFH33" s="1">
        <f>LOOKUP($A33,'DMG Tables'!$P$2:$P$35,'DMG Tables'!$O$2:$O$35)*AFH$1*LOOKUP(AFH$1,'DMG Tables'!$G$2:$G$7,'DMG Tables'!$H$2:$H$7)</f>
        <v>401760000</v>
      </c>
      <c r="AFI33" s="1">
        <f>LOOKUP($A33,'DMG Tables'!$P$2:$P$35,'DMG Tables'!$O$2:$O$35)*AFI$1*LOOKUP(AFI$1,'DMG Tables'!$G$2:$G$7,'DMG Tables'!$H$2:$H$7)</f>
        <v>402240000</v>
      </c>
      <c r="AFJ33" s="1">
        <f>LOOKUP($A33,'DMG Tables'!$P$2:$P$35,'DMG Tables'!$O$2:$O$35)*AFJ$1*LOOKUP(AFJ$1,'DMG Tables'!$G$2:$G$7,'DMG Tables'!$H$2:$H$7)</f>
        <v>402720000</v>
      </c>
      <c r="AFK33" s="1">
        <f>LOOKUP($A33,'DMG Tables'!$P$2:$P$35,'DMG Tables'!$O$2:$O$35)*AFK$1*LOOKUP(AFK$1,'DMG Tables'!$G$2:$G$7,'DMG Tables'!$H$2:$H$7)</f>
        <v>403200000</v>
      </c>
      <c r="AFL33" s="1">
        <f>LOOKUP($A33,'DMG Tables'!$P$2:$P$35,'DMG Tables'!$O$2:$O$35)*AFL$1*LOOKUP(AFL$1,'DMG Tables'!$G$2:$G$7,'DMG Tables'!$H$2:$H$7)</f>
        <v>403680000</v>
      </c>
      <c r="AFM33" s="1">
        <f>LOOKUP($A33,'DMG Tables'!$P$2:$P$35,'DMG Tables'!$O$2:$O$35)*AFM$1*LOOKUP(AFM$1,'DMG Tables'!$G$2:$G$7,'DMG Tables'!$H$2:$H$7)</f>
        <v>404160000</v>
      </c>
      <c r="AFN33" s="1">
        <f>LOOKUP($A33,'DMG Tables'!$P$2:$P$35,'DMG Tables'!$O$2:$O$35)*AFN$1*LOOKUP(AFN$1,'DMG Tables'!$G$2:$G$7,'DMG Tables'!$H$2:$H$7)</f>
        <v>404640000</v>
      </c>
      <c r="AFO33" s="1">
        <f>LOOKUP($A33,'DMG Tables'!$P$2:$P$35,'DMG Tables'!$O$2:$O$35)*AFO$1*LOOKUP(AFO$1,'DMG Tables'!$G$2:$G$7,'DMG Tables'!$H$2:$H$7)</f>
        <v>405120000</v>
      </c>
      <c r="AFP33" s="1">
        <f>LOOKUP($A33,'DMG Tables'!$P$2:$P$35,'DMG Tables'!$O$2:$O$35)*AFP$1*LOOKUP(AFP$1,'DMG Tables'!$G$2:$G$7,'DMG Tables'!$H$2:$H$7)</f>
        <v>405600000</v>
      </c>
      <c r="AFQ33" s="1">
        <f>LOOKUP($A33,'DMG Tables'!$P$2:$P$35,'DMG Tables'!$O$2:$O$35)*AFQ$1*LOOKUP(AFQ$1,'DMG Tables'!$G$2:$G$7,'DMG Tables'!$H$2:$H$7)</f>
        <v>406080000</v>
      </c>
      <c r="AFR33" s="1">
        <f>LOOKUP($A33,'DMG Tables'!$P$2:$P$35,'DMG Tables'!$O$2:$O$35)*AFR$1*LOOKUP(AFR$1,'DMG Tables'!$G$2:$G$7,'DMG Tables'!$H$2:$H$7)</f>
        <v>406560000</v>
      </c>
      <c r="AFS33" s="1">
        <f>LOOKUP($A33,'DMG Tables'!$P$2:$P$35,'DMG Tables'!$O$2:$O$35)*AFS$1*LOOKUP(AFS$1,'DMG Tables'!$G$2:$G$7,'DMG Tables'!$H$2:$H$7)</f>
        <v>407040000</v>
      </c>
      <c r="AFT33" s="1">
        <f>LOOKUP($A33,'DMG Tables'!$P$2:$P$35,'DMG Tables'!$O$2:$O$35)*AFT$1*LOOKUP(AFT$1,'DMG Tables'!$G$2:$G$7,'DMG Tables'!$H$2:$H$7)</f>
        <v>407520000</v>
      </c>
      <c r="AFU33" s="1">
        <f>LOOKUP($A33,'DMG Tables'!$P$2:$P$35,'DMG Tables'!$O$2:$O$35)*AFU$1*LOOKUP(AFU$1,'DMG Tables'!$G$2:$G$7,'DMG Tables'!$H$2:$H$7)</f>
        <v>408000000</v>
      </c>
      <c r="AFV33" s="1">
        <f>LOOKUP($A33,'DMG Tables'!$P$2:$P$35,'DMG Tables'!$O$2:$O$35)*AFV$1*LOOKUP(AFV$1,'DMG Tables'!$G$2:$G$7,'DMG Tables'!$H$2:$H$7)</f>
        <v>408480000</v>
      </c>
      <c r="AFW33" s="1">
        <f>LOOKUP($A33,'DMG Tables'!$P$2:$P$35,'DMG Tables'!$O$2:$O$35)*AFW$1*LOOKUP(AFW$1,'DMG Tables'!$G$2:$G$7,'DMG Tables'!$H$2:$H$7)</f>
        <v>408960000</v>
      </c>
      <c r="AFX33" s="1">
        <f>LOOKUP($A33,'DMG Tables'!$P$2:$P$35,'DMG Tables'!$O$2:$O$35)*AFX$1*LOOKUP(AFX$1,'DMG Tables'!$G$2:$G$7,'DMG Tables'!$H$2:$H$7)</f>
        <v>409440000</v>
      </c>
      <c r="AFY33" s="1">
        <f>LOOKUP($A33,'DMG Tables'!$P$2:$P$35,'DMG Tables'!$O$2:$O$35)*AFY$1*LOOKUP(AFY$1,'DMG Tables'!$G$2:$G$7,'DMG Tables'!$H$2:$H$7)</f>
        <v>409920000</v>
      </c>
      <c r="AFZ33" s="1">
        <f>LOOKUP($A33,'DMG Tables'!$P$2:$P$35,'DMG Tables'!$O$2:$O$35)*AFZ$1*LOOKUP(AFZ$1,'DMG Tables'!$G$2:$G$7,'DMG Tables'!$H$2:$H$7)</f>
        <v>410400000</v>
      </c>
      <c r="AGA33" s="1">
        <f>LOOKUP($A33,'DMG Tables'!$P$2:$P$35,'DMG Tables'!$O$2:$O$35)*AGA$1*LOOKUP(AGA$1,'DMG Tables'!$G$2:$G$7,'DMG Tables'!$H$2:$H$7)</f>
        <v>410880000</v>
      </c>
      <c r="AGB33" s="1">
        <f>LOOKUP($A33,'DMG Tables'!$P$2:$P$35,'DMG Tables'!$O$2:$O$35)*AGB$1*LOOKUP(AGB$1,'DMG Tables'!$G$2:$G$7,'DMG Tables'!$H$2:$H$7)</f>
        <v>411360000</v>
      </c>
      <c r="AGC33" s="1">
        <f>LOOKUP($A33,'DMG Tables'!$P$2:$P$35,'DMG Tables'!$O$2:$O$35)*AGC$1*LOOKUP(AGC$1,'DMG Tables'!$G$2:$G$7,'DMG Tables'!$H$2:$H$7)</f>
        <v>411840000</v>
      </c>
      <c r="AGD33" s="1">
        <f>LOOKUP($A33,'DMG Tables'!$P$2:$P$35,'DMG Tables'!$O$2:$O$35)*AGD$1*LOOKUP(AGD$1,'DMG Tables'!$G$2:$G$7,'DMG Tables'!$H$2:$H$7)</f>
        <v>412320000</v>
      </c>
      <c r="AGE33" s="1">
        <f>LOOKUP($A33,'DMG Tables'!$P$2:$P$35,'DMG Tables'!$O$2:$O$35)*AGE$1*LOOKUP(AGE$1,'DMG Tables'!$G$2:$G$7,'DMG Tables'!$H$2:$H$7)</f>
        <v>412800000</v>
      </c>
      <c r="AGF33" s="1">
        <f>LOOKUP($A33,'DMG Tables'!$P$2:$P$35,'DMG Tables'!$O$2:$O$35)*AGF$1*LOOKUP(AGF$1,'DMG Tables'!$G$2:$G$7,'DMG Tables'!$H$2:$H$7)</f>
        <v>413280000</v>
      </c>
      <c r="AGG33" s="1">
        <f>LOOKUP($A33,'DMG Tables'!$P$2:$P$35,'DMG Tables'!$O$2:$O$35)*AGG$1*LOOKUP(AGG$1,'DMG Tables'!$G$2:$G$7,'DMG Tables'!$H$2:$H$7)</f>
        <v>413760000</v>
      </c>
      <c r="AGH33" s="1">
        <f>LOOKUP($A33,'DMG Tables'!$P$2:$P$35,'DMG Tables'!$O$2:$O$35)*AGH$1*LOOKUP(AGH$1,'DMG Tables'!$G$2:$G$7,'DMG Tables'!$H$2:$H$7)</f>
        <v>414240000</v>
      </c>
      <c r="AGI33" s="1">
        <f>LOOKUP($A33,'DMG Tables'!$P$2:$P$35,'DMG Tables'!$O$2:$O$35)*AGI$1*LOOKUP(AGI$1,'DMG Tables'!$G$2:$G$7,'DMG Tables'!$H$2:$H$7)</f>
        <v>414720000</v>
      </c>
      <c r="AGJ33" s="1">
        <f>LOOKUP($A33,'DMG Tables'!$P$2:$P$35,'DMG Tables'!$O$2:$O$35)*AGJ$1*LOOKUP(AGJ$1,'DMG Tables'!$G$2:$G$7,'DMG Tables'!$H$2:$H$7)</f>
        <v>415200000</v>
      </c>
      <c r="AGK33" s="1">
        <f>LOOKUP($A33,'DMG Tables'!$P$2:$P$35,'DMG Tables'!$O$2:$O$35)*AGK$1*LOOKUP(AGK$1,'DMG Tables'!$G$2:$G$7,'DMG Tables'!$H$2:$H$7)</f>
        <v>415680000</v>
      </c>
      <c r="AGL33" s="1">
        <f>LOOKUP($A33,'DMG Tables'!$P$2:$P$35,'DMG Tables'!$O$2:$O$35)*AGL$1*LOOKUP(AGL$1,'DMG Tables'!$G$2:$G$7,'DMG Tables'!$H$2:$H$7)</f>
        <v>416160000</v>
      </c>
      <c r="AGM33" s="1">
        <f>LOOKUP($A33,'DMG Tables'!$P$2:$P$35,'DMG Tables'!$O$2:$O$35)*AGM$1*LOOKUP(AGM$1,'DMG Tables'!$G$2:$G$7,'DMG Tables'!$H$2:$H$7)</f>
        <v>416640000</v>
      </c>
      <c r="AGN33" s="1">
        <f>LOOKUP($A33,'DMG Tables'!$P$2:$P$35,'DMG Tables'!$O$2:$O$35)*AGN$1*LOOKUP(AGN$1,'DMG Tables'!$G$2:$G$7,'DMG Tables'!$H$2:$H$7)</f>
        <v>417120000</v>
      </c>
      <c r="AGO33" s="1">
        <f>LOOKUP($A33,'DMG Tables'!$P$2:$P$35,'DMG Tables'!$O$2:$O$35)*AGO$1*LOOKUP(AGO$1,'DMG Tables'!$G$2:$G$7,'DMG Tables'!$H$2:$H$7)</f>
        <v>417600000</v>
      </c>
      <c r="AGP33" s="1">
        <f>LOOKUP($A33,'DMG Tables'!$P$2:$P$35,'DMG Tables'!$O$2:$O$35)*AGP$1*LOOKUP(AGP$1,'DMG Tables'!$G$2:$G$7,'DMG Tables'!$H$2:$H$7)</f>
        <v>418080000</v>
      </c>
      <c r="AGQ33" s="1">
        <f>LOOKUP($A33,'DMG Tables'!$P$2:$P$35,'DMG Tables'!$O$2:$O$35)*AGQ$1*LOOKUP(AGQ$1,'DMG Tables'!$G$2:$G$7,'DMG Tables'!$H$2:$H$7)</f>
        <v>418560000</v>
      </c>
      <c r="AGR33" s="1">
        <f>LOOKUP($A33,'DMG Tables'!$P$2:$P$35,'DMG Tables'!$O$2:$O$35)*AGR$1*LOOKUP(AGR$1,'DMG Tables'!$G$2:$G$7,'DMG Tables'!$H$2:$H$7)</f>
        <v>419040000</v>
      </c>
      <c r="AGS33" s="1">
        <f>LOOKUP($A33,'DMG Tables'!$P$2:$P$35,'DMG Tables'!$O$2:$O$35)*AGS$1*LOOKUP(AGS$1,'DMG Tables'!$G$2:$G$7,'DMG Tables'!$H$2:$H$7)</f>
        <v>419520000</v>
      </c>
      <c r="AGT33" s="1">
        <f>LOOKUP($A33,'DMG Tables'!$P$2:$P$35,'DMG Tables'!$O$2:$O$35)*AGT$1*LOOKUP(AGT$1,'DMG Tables'!$G$2:$G$7,'DMG Tables'!$H$2:$H$7)</f>
        <v>420000000</v>
      </c>
      <c r="AGU33" s="1">
        <f>LOOKUP($A33,'DMG Tables'!$P$2:$P$35,'DMG Tables'!$O$2:$O$35)*AGU$1*LOOKUP(AGU$1,'DMG Tables'!$G$2:$G$7,'DMG Tables'!$H$2:$H$7)</f>
        <v>420480000</v>
      </c>
      <c r="AGV33" s="1">
        <f>LOOKUP($A33,'DMG Tables'!$P$2:$P$35,'DMG Tables'!$O$2:$O$35)*AGV$1*LOOKUP(AGV$1,'DMG Tables'!$G$2:$G$7,'DMG Tables'!$H$2:$H$7)</f>
        <v>420960000</v>
      </c>
      <c r="AGW33" s="1">
        <f>LOOKUP($A33,'DMG Tables'!$P$2:$P$35,'DMG Tables'!$O$2:$O$35)*AGW$1*LOOKUP(AGW$1,'DMG Tables'!$G$2:$G$7,'DMG Tables'!$H$2:$H$7)</f>
        <v>421440000</v>
      </c>
      <c r="AGX33" s="1">
        <f>LOOKUP($A33,'DMG Tables'!$P$2:$P$35,'DMG Tables'!$O$2:$O$35)*AGX$1*LOOKUP(AGX$1,'DMG Tables'!$G$2:$G$7,'DMG Tables'!$H$2:$H$7)</f>
        <v>421920000</v>
      </c>
      <c r="AGY33" s="1">
        <f>LOOKUP($A33,'DMG Tables'!$P$2:$P$35,'DMG Tables'!$O$2:$O$35)*AGY$1*LOOKUP(AGY$1,'DMG Tables'!$G$2:$G$7,'DMG Tables'!$H$2:$H$7)</f>
        <v>422400000</v>
      </c>
      <c r="AGZ33" s="1">
        <f>LOOKUP($A33,'DMG Tables'!$P$2:$P$35,'DMG Tables'!$O$2:$O$35)*AGZ$1*LOOKUP(AGZ$1,'DMG Tables'!$G$2:$G$7,'DMG Tables'!$H$2:$H$7)</f>
        <v>422880000</v>
      </c>
      <c r="AHA33" s="1">
        <f>LOOKUP($A33,'DMG Tables'!$P$2:$P$35,'DMG Tables'!$O$2:$O$35)*AHA$1*LOOKUP(AHA$1,'DMG Tables'!$G$2:$G$7,'DMG Tables'!$H$2:$H$7)</f>
        <v>423360000</v>
      </c>
      <c r="AHB33" s="1">
        <f>LOOKUP($A33,'DMG Tables'!$P$2:$P$35,'DMG Tables'!$O$2:$O$35)*AHB$1*LOOKUP(AHB$1,'DMG Tables'!$G$2:$G$7,'DMG Tables'!$H$2:$H$7)</f>
        <v>423840000</v>
      </c>
      <c r="AHC33" s="1">
        <f>LOOKUP($A33,'DMG Tables'!$P$2:$P$35,'DMG Tables'!$O$2:$O$35)*AHC$1*LOOKUP(AHC$1,'DMG Tables'!$G$2:$G$7,'DMG Tables'!$H$2:$H$7)</f>
        <v>424320000</v>
      </c>
      <c r="AHD33" s="1">
        <f>LOOKUP($A33,'DMG Tables'!$P$2:$P$35,'DMG Tables'!$O$2:$O$35)*AHD$1*LOOKUP(AHD$1,'DMG Tables'!$G$2:$G$7,'DMG Tables'!$H$2:$H$7)</f>
        <v>424800000</v>
      </c>
      <c r="AHE33" s="1">
        <f>LOOKUP($A33,'DMG Tables'!$P$2:$P$35,'DMG Tables'!$O$2:$O$35)*AHE$1*LOOKUP(AHE$1,'DMG Tables'!$G$2:$G$7,'DMG Tables'!$H$2:$H$7)</f>
        <v>425280000</v>
      </c>
      <c r="AHF33" s="1">
        <f>LOOKUP($A33,'DMG Tables'!$P$2:$P$35,'DMG Tables'!$O$2:$O$35)*AHF$1*LOOKUP(AHF$1,'DMG Tables'!$G$2:$G$7,'DMG Tables'!$H$2:$H$7)</f>
        <v>425760000</v>
      </c>
      <c r="AHG33" s="1">
        <f>LOOKUP($A33,'DMG Tables'!$P$2:$P$35,'DMG Tables'!$O$2:$O$35)*AHG$1*LOOKUP(AHG$1,'DMG Tables'!$G$2:$G$7,'DMG Tables'!$H$2:$H$7)</f>
        <v>426240000</v>
      </c>
      <c r="AHH33" s="1">
        <f>LOOKUP($A33,'DMG Tables'!$P$2:$P$35,'DMG Tables'!$O$2:$O$35)*AHH$1*LOOKUP(AHH$1,'DMG Tables'!$G$2:$G$7,'DMG Tables'!$H$2:$H$7)</f>
        <v>426720000</v>
      </c>
      <c r="AHI33" s="1">
        <f>LOOKUP($A33,'DMG Tables'!$P$2:$P$35,'DMG Tables'!$O$2:$O$35)*AHI$1*LOOKUP(AHI$1,'DMG Tables'!$G$2:$G$7,'DMG Tables'!$H$2:$H$7)</f>
        <v>427200000</v>
      </c>
      <c r="AHJ33" s="1">
        <f>LOOKUP($A33,'DMG Tables'!$P$2:$P$35,'DMG Tables'!$O$2:$O$35)*AHJ$1*LOOKUP(AHJ$1,'DMG Tables'!$G$2:$G$7,'DMG Tables'!$H$2:$H$7)</f>
        <v>427680000</v>
      </c>
      <c r="AHK33" s="1">
        <f>LOOKUP($A33,'DMG Tables'!$P$2:$P$35,'DMG Tables'!$O$2:$O$35)*AHK$1*LOOKUP(AHK$1,'DMG Tables'!$G$2:$G$7,'DMG Tables'!$H$2:$H$7)</f>
        <v>428160000</v>
      </c>
      <c r="AHL33" s="1">
        <f>LOOKUP($A33,'DMG Tables'!$P$2:$P$35,'DMG Tables'!$O$2:$O$35)*AHL$1*LOOKUP(AHL$1,'DMG Tables'!$G$2:$G$7,'DMG Tables'!$H$2:$H$7)</f>
        <v>428640000</v>
      </c>
      <c r="AHM33" s="1">
        <f>LOOKUP($A33,'DMG Tables'!$P$2:$P$35,'DMG Tables'!$O$2:$O$35)*AHM$1*LOOKUP(AHM$1,'DMG Tables'!$G$2:$G$7,'DMG Tables'!$H$2:$H$7)</f>
        <v>429120000</v>
      </c>
      <c r="AHN33" s="1">
        <f>LOOKUP($A33,'DMG Tables'!$P$2:$P$35,'DMG Tables'!$O$2:$O$35)*AHN$1*LOOKUP(AHN$1,'DMG Tables'!$G$2:$G$7,'DMG Tables'!$H$2:$H$7)</f>
        <v>429600000</v>
      </c>
      <c r="AHO33" s="1">
        <f>LOOKUP($A33,'DMG Tables'!$P$2:$P$35,'DMG Tables'!$O$2:$O$35)*AHO$1*LOOKUP(AHO$1,'DMG Tables'!$G$2:$G$7,'DMG Tables'!$H$2:$H$7)</f>
        <v>430080000</v>
      </c>
      <c r="AHP33" s="1">
        <f>LOOKUP($A33,'DMG Tables'!$P$2:$P$35,'DMG Tables'!$O$2:$O$35)*AHP$1*LOOKUP(AHP$1,'DMG Tables'!$G$2:$G$7,'DMG Tables'!$H$2:$H$7)</f>
        <v>430560000</v>
      </c>
      <c r="AHQ33" s="1">
        <f>LOOKUP($A33,'DMG Tables'!$P$2:$P$35,'DMG Tables'!$O$2:$O$35)*AHQ$1*LOOKUP(AHQ$1,'DMG Tables'!$G$2:$G$7,'DMG Tables'!$H$2:$H$7)</f>
        <v>431040000</v>
      </c>
      <c r="AHR33" s="1">
        <f>LOOKUP($A33,'DMG Tables'!$P$2:$P$35,'DMG Tables'!$O$2:$O$35)*AHR$1*LOOKUP(AHR$1,'DMG Tables'!$G$2:$G$7,'DMG Tables'!$H$2:$H$7)</f>
        <v>431520000</v>
      </c>
      <c r="AHS33" s="1">
        <f>LOOKUP($A33,'DMG Tables'!$P$2:$P$35,'DMG Tables'!$O$2:$O$35)*AHS$1*LOOKUP(AHS$1,'DMG Tables'!$G$2:$G$7,'DMG Tables'!$H$2:$H$7)</f>
        <v>432000000</v>
      </c>
      <c r="AHT33" s="1">
        <f>LOOKUP($A33,'DMG Tables'!$P$2:$P$35,'DMG Tables'!$O$2:$O$35)*AHT$1*LOOKUP(AHT$1,'DMG Tables'!$G$2:$G$7,'DMG Tables'!$H$2:$H$7)</f>
        <v>432480000</v>
      </c>
      <c r="AHU33" s="1">
        <f>LOOKUP($A33,'DMG Tables'!$P$2:$P$35,'DMG Tables'!$O$2:$O$35)*AHU$1*LOOKUP(AHU$1,'DMG Tables'!$G$2:$G$7,'DMG Tables'!$H$2:$H$7)</f>
        <v>432960000</v>
      </c>
      <c r="AHV33" s="1">
        <f>LOOKUP($A33,'DMG Tables'!$P$2:$P$35,'DMG Tables'!$O$2:$O$35)*AHV$1*LOOKUP(AHV$1,'DMG Tables'!$G$2:$G$7,'DMG Tables'!$H$2:$H$7)</f>
        <v>433440000</v>
      </c>
      <c r="AHW33" s="1">
        <f>LOOKUP($A33,'DMG Tables'!$P$2:$P$35,'DMG Tables'!$O$2:$O$35)*AHW$1*LOOKUP(AHW$1,'DMG Tables'!$G$2:$G$7,'DMG Tables'!$H$2:$H$7)</f>
        <v>433920000</v>
      </c>
      <c r="AHX33" s="1">
        <f>LOOKUP($A33,'DMG Tables'!$P$2:$P$35,'DMG Tables'!$O$2:$O$35)*AHX$1*LOOKUP(AHX$1,'DMG Tables'!$G$2:$G$7,'DMG Tables'!$H$2:$H$7)</f>
        <v>434400000</v>
      </c>
      <c r="AHY33" s="1">
        <f>LOOKUP($A33,'DMG Tables'!$P$2:$P$35,'DMG Tables'!$O$2:$O$35)*AHY$1*LOOKUP(AHY$1,'DMG Tables'!$G$2:$G$7,'DMG Tables'!$H$2:$H$7)</f>
        <v>434880000</v>
      </c>
      <c r="AHZ33" s="1">
        <f>LOOKUP($A33,'DMG Tables'!$P$2:$P$35,'DMG Tables'!$O$2:$O$35)*AHZ$1*LOOKUP(AHZ$1,'DMG Tables'!$G$2:$G$7,'DMG Tables'!$H$2:$H$7)</f>
        <v>435360000</v>
      </c>
      <c r="AIA33" s="1">
        <f>LOOKUP($A33,'DMG Tables'!$P$2:$P$35,'DMG Tables'!$O$2:$O$35)*AIA$1*LOOKUP(AIA$1,'DMG Tables'!$G$2:$G$7,'DMG Tables'!$H$2:$H$7)</f>
        <v>435840000</v>
      </c>
      <c r="AIB33" s="1">
        <f>LOOKUP($A33,'DMG Tables'!$P$2:$P$35,'DMG Tables'!$O$2:$O$35)*AIB$1*LOOKUP(AIB$1,'DMG Tables'!$G$2:$G$7,'DMG Tables'!$H$2:$H$7)</f>
        <v>436320000</v>
      </c>
      <c r="AIC33" s="1">
        <f>LOOKUP($A33,'DMG Tables'!$P$2:$P$35,'DMG Tables'!$O$2:$O$35)*AIC$1*LOOKUP(AIC$1,'DMG Tables'!$G$2:$G$7,'DMG Tables'!$H$2:$H$7)</f>
        <v>436800000</v>
      </c>
      <c r="AID33" s="1">
        <f>LOOKUP($A33,'DMG Tables'!$P$2:$P$35,'DMG Tables'!$O$2:$O$35)*AID$1*LOOKUP(AID$1,'DMG Tables'!$G$2:$G$7,'DMG Tables'!$H$2:$H$7)</f>
        <v>437280000</v>
      </c>
      <c r="AIE33" s="1">
        <f>LOOKUP($A33,'DMG Tables'!$P$2:$P$35,'DMG Tables'!$O$2:$O$35)*AIE$1*LOOKUP(AIE$1,'DMG Tables'!$G$2:$G$7,'DMG Tables'!$H$2:$H$7)</f>
        <v>437760000</v>
      </c>
      <c r="AIF33" s="1">
        <f>LOOKUP($A33,'DMG Tables'!$P$2:$P$35,'DMG Tables'!$O$2:$O$35)*AIF$1*LOOKUP(AIF$1,'DMG Tables'!$G$2:$G$7,'DMG Tables'!$H$2:$H$7)</f>
        <v>438240000</v>
      </c>
      <c r="AIG33" s="1">
        <f>LOOKUP($A33,'DMG Tables'!$P$2:$P$35,'DMG Tables'!$O$2:$O$35)*AIG$1*LOOKUP(AIG$1,'DMG Tables'!$G$2:$G$7,'DMG Tables'!$H$2:$H$7)</f>
        <v>438720000</v>
      </c>
      <c r="AIH33" s="1">
        <f>LOOKUP($A33,'DMG Tables'!$P$2:$P$35,'DMG Tables'!$O$2:$O$35)*AIH$1*LOOKUP(AIH$1,'DMG Tables'!$G$2:$G$7,'DMG Tables'!$H$2:$H$7)</f>
        <v>439200000</v>
      </c>
      <c r="AII33" s="1">
        <f>LOOKUP($A33,'DMG Tables'!$P$2:$P$35,'DMG Tables'!$O$2:$O$35)*AII$1*LOOKUP(AII$1,'DMG Tables'!$G$2:$G$7,'DMG Tables'!$H$2:$H$7)</f>
        <v>439680000</v>
      </c>
      <c r="AIJ33" s="1">
        <f>LOOKUP($A33,'DMG Tables'!$P$2:$P$35,'DMG Tables'!$O$2:$O$35)*AIJ$1*LOOKUP(AIJ$1,'DMG Tables'!$G$2:$G$7,'DMG Tables'!$H$2:$H$7)</f>
        <v>440160000</v>
      </c>
      <c r="AIK33" s="1">
        <f>LOOKUP($A33,'DMG Tables'!$P$2:$P$35,'DMG Tables'!$O$2:$O$35)*AIK$1*LOOKUP(AIK$1,'DMG Tables'!$G$2:$G$7,'DMG Tables'!$H$2:$H$7)</f>
        <v>440640000</v>
      </c>
      <c r="AIL33" s="1">
        <f>LOOKUP($A33,'DMG Tables'!$P$2:$P$35,'DMG Tables'!$O$2:$O$35)*AIL$1*LOOKUP(AIL$1,'DMG Tables'!$G$2:$G$7,'DMG Tables'!$H$2:$H$7)</f>
        <v>441120000</v>
      </c>
      <c r="AIM33" s="1">
        <f>LOOKUP($A33,'DMG Tables'!$P$2:$P$35,'DMG Tables'!$O$2:$O$35)*AIM$1*LOOKUP(AIM$1,'DMG Tables'!$G$2:$G$7,'DMG Tables'!$H$2:$H$7)</f>
        <v>441600000</v>
      </c>
      <c r="AIN33" s="1">
        <f>LOOKUP($A33,'DMG Tables'!$P$2:$P$35,'DMG Tables'!$O$2:$O$35)*AIN$1*LOOKUP(AIN$1,'DMG Tables'!$G$2:$G$7,'DMG Tables'!$H$2:$H$7)</f>
        <v>442080000</v>
      </c>
      <c r="AIO33" s="1">
        <f>LOOKUP($A33,'DMG Tables'!$P$2:$P$35,'DMG Tables'!$O$2:$O$35)*AIO$1*LOOKUP(AIO$1,'DMG Tables'!$G$2:$G$7,'DMG Tables'!$H$2:$H$7)</f>
        <v>442560000</v>
      </c>
      <c r="AIP33" s="1">
        <f>LOOKUP($A33,'DMG Tables'!$P$2:$P$35,'DMG Tables'!$O$2:$O$35)*AIP$1*LOOKUP(AIP$1,'DMG Tables'!$G$2:$G$7,'DMG Tables'!$H$2:$H$7)</f>
        <v>443040000</v>
      </c>
      <c r="AIQ33" s="1">
        <f>LOOKUP($A33,'DMG Tables'!$P$2:$P$35,'DMG Tables'!$O$2:$O$35)*AIQ$1*LOOKUP(AIQ$1,'DMG Tables'!$G$2:$G$7,'DMG Tables'!$H$2:$H$7)</f>
        <v>443520000</v>
      </c>
      <c r="AIR33" s="1">
        <f>LOOKUP($A33,'DMG Tables'!$P$2:$P$35,'DMG Tables'!$O$2:$O$35)*AIR$1*LOOKUP(AIR$1,'DMG Tables'!$G$2:$G$7,'DMG Tables'!$H$2:$H$7)</f>
        <v>444000000</v>
      </c>
      <c r="AIS33" s="1">
        <f>LOOKUP($A33,'DMG Tables'!$P$2:$P$35,'DMG Tables'!$O$2:$O$35)*AIS$1*LOOKUP(AIS$1,'DMG Tables'!$G$2:$G$7,'DMG Tables'!$H$2:$H$7)</f>
        <v>444480000</v>
      </c>
      <c r="AIT33" s="1">
        <f>LOOKUP($A33,'DMG Tables'!$P$2:$P$35,'DMG Tables'!$O$2:$O$35)*AIT$1*LOOKUP(AIT$1,'DMG Tables'!$G$2:$G$7,'DMG Tables'!$H$2:$H$7)</f>
        <v>444960000</v>
      </c>
      <c r="AIU33" s="1">
        <f>LOOKUP($A33,'DMG Tables'!$P$2:$P$35,'DMG Tables'!$O$2:$O$35)*AIU$1*LOOKUP(AIU$1,'DMG Tables'!$G$2:$G$7,'DMG Tables'!$H$2:$H$7)</f>
        <v>445440000</v>
      </c>
      <c r="AIV33" s="1">
        <f>LOOKUP($A33,'DMG Tables'!$P$2:$P$35,'DMG Tables'!$O$2:$O$35)*AIV$1*LOOKUP(AIV$1,'DMG Tables'!$G$2:$G$7,'DMG Tables'!$H$2:$H$7)</f>
        <v>445920000</v>
      </c>
      <c r="AIW33" s="1">
        <f>LOOKUP($A33,'DMG Tables'!$P$2:$P$35,'DMG Tables'!$O$2:$O$35)*AIW$1*LOOKUP(AIW$1,'DMG Tables'!$G$2:$G$7,'DMG Tables'!$H$2:$H$7)</f>
        <v>446400000</v>
      </c>
      <c r="AIX33" s="1">
        <f>LOOKUP($A33,'DMG Tables'!$P$2:$P$35,'DMG Tables'!$O$2:$O$35)*AIX$1*LOOKUP(AIX$1,'DMG Tables'!$G$2:$G$7,'DMG Tables'!$H$2:$H$7)</f>
        <v>446880000</v>
      </c>
      <c r="AIY33" s="1">
        <f>LOOKUP($A33,'DMG Tables'!$P$2:$P$35,'DMG Tables'!$O$2:$O$35)*AIY$1*LOOKUP(AIY$1,'DMG Tables'!$G$2:$G$7,'DMG Tables'!$H$2:$H$7)</f>
        <v>447360000</v>
      </c>
      <c r="AIZ33" s="1">
        <f>LOOKUP($A33,'DMG Tables'!$P$2:$P$35,'DMG Tables'!$O$2:$O$35)*AIZ$1*LOOKUP(AIZ$1,'DMG Tables'!$G$2:$G$7,'DMG Tables'!$H$2:$H$7)</f>
        <v>447840000</v>
      </c>
      <c r="AJA33" s="1">
        <f>LOOKUP($A33,'DMG Tables'!$P$2:$P$35,'DMG Tables'!$O$2:$O$35)*AJA$1*LOOKUP(AJA$1,'DMG Tables'!$G$2:$G$7,'DMG Tables'!$H$2:$H$7)</f>
        <v>448320000</v>
      </c>
      <c r="AJB33" s="1">
        <f>LOOKUP($A33,'DMG Tables'!$P$2:$P$35,'DMG Tables'!$O$2:$O$35)*AJB$1*LOOKUP(AJB$1,'DMG Tables'!$G$2:$G$7,'DMG Tables'!$H$2:$H$7)</f>
        <v>448800000</v>
      </c>
      <c r="AJC33" s="1">
        <f>LOOKUP($A33,'DMG Tables'!$P$2:$P$35,'DMG Tables'!$O$2:$O$35)*AJC$1*LOOKUP(AJC$1,'DMG Tables'!$G$2:$G$7,'DMG Tables'!$H$2:$H$7)</f>
        <v>449280000</v>
      </c>
      <c r="AJD33" s="1">
        <f>LOOKUP($A33,'DMG Tables'!$P$2:$P$35,'DMG Tables'!$O$2:$O$35)*AJD$1*LOOKUP(AJD$1,'DMG Tables'!$G$2:$G$7,'DMG Tables'!$H$2:$H$7)</f>
        <v>449760000</v>
      </c>
      <c r="AJE33" s="1">
        <f>LOOKUP($A33,'DMG Tables'!$P$2:$P$35,'DMG Tables'!$O$2:$O$35)*AJE$1*LOOKUP(AJE$1,'DMG Tables'!$G$2:$G$7,'DMG Tables'!$H$2:$H$7)</f>
        <v>450240000</v>
      </c>
      <c r="AJF33" s="1">
        <f>LOOKUP($A33,'DMG Tables'!$P$2:$P$35,'DMG Tables'!$O$2:$O$35)*AJF$1*LOOKUP(AJF$1,'DMG Tables'!$G$2:$G$7,'DMG Tables'!$H$2:$H$7)</f>
        <v>450720000</v>
      </c>
      <c r="AJG33" s="1">
        <f>LOOKUP($A33,'DMG Tables'!$P$2:$P$35,'DMG Tables'!$O$2:$O$35)*AJG$1*LOOKUP(AJG$1,'DMG Tables'!$G$2:$G$7,'DMG Tables'!$H$2:$H$7)</f>
        <v>451200000</v>
      </c>
      <c r="AJH33" s="1">
        <f>LOOKUP($A33,'DMG Tables'!$P$2:$P$35,'DMG Tables'!$O$2:$O$35)*AJH$1*LOOKUP(AJH$1,'DMG Tables'!$G$2:$G$7,'DMG Tables'!$H$2:$H$7)</f>
        <v>451680000</v>
      </c>
      <c r="AJI33" s="1">
        <f>LOOKUP($A33,'DMG Tables'!$P$2:$P$35,'DMG Tables'!$O$2:$O$35)*AJI$1*LOOKUP(AJI$1,'DMG Tables'!$G$2:$G$7,'DMG Tables'!$H$2:$H$7)</f>
        <v>452160000</v>
      </c>
      <c r="AJJ33" s="1">
        <f>LOOKUP($A33,'DMG Tables'!$P$2:$P$35,'DMG Tables'!$O$2:$O$35)*AJJ$1*LOOKUP(AJJ$1,'DMG Tables'!$G$2:$G$7,'DMG Tables'!$H$2:$H$7)</f>
        <v>452640000</v>
      </c>
      <c r="AJK33" s="1">
        <f>LOOKUP($A33,'DMG Tables'!$P$2:$P$35,'DMG Tables'!$O$2:$O$35)*AJK$1*LOOKUP(AJK$1,'DMG Tables'!$G$2:$G$7,'DMG Tables'!$H$2:$H$7)</f>
        <v>453120000</v>
      </c>
      <c r="AJL33" s="1">
        <f>LOOKUP($A33,'DMG Tables'!$P$2:$P$35,'DMG Tables'!$O$2:$O$35)*AJL$1*LOOKUP(AJL$1,'DMG Tables'!$G$2:$G$7,'DMG Tables'!$H$2:$H$7)</f>
        <v>453600000</v>
      </c>
      <c r="AJM33" s="1">
        <f>LOOKUP($A33,'DMG Tables'!$P$2:$P$35,'DMG Tables'!$O$2:$O$35)*AJM$1*LOOKUP(AJM$1,'DMG Tables'!$G$2:$G$7,'DMG Tables'!$H$2:$H$7)</f>
        <v>454080000</v>
      </c>
      <c r="AJN33" s="1">
        <f>LOOKUP($A33,'DMG Tables'!$P$2:$P$35,'DMG Tables'!$O$2:$O$35)*AJN$1*LOOKUP(AJN$1,'DMG Tables'!$G$2:$G$7,'DMG Tables'!$H$2:$H$7)</f>
        <v>454560000</v>
      </c>
      <c r="AJO33" s="1">
        <f>LOOKUP($A33,'DMG Tables'!$P$2:$P$35,'DMG Tables'!$O$2:$O$35)*AJO$1*LOOKUP(AJO$1,'DMG Tables'!$G$2:$G$7,'DMG Tables'!$H$2:$H$7)</f>
        <v>455040000</v>
      </c>
      <c r="AJP33" s="1">
        <f>LOOKUP($A33,'DMG Tables'!$P$2:$P$35,'DMG Tables'!$O$2:$O$35)*AJP$1*LOOKUP(AJP$1,'DMG Tables'!$G$2:$G$7,'DMG Tables'!$H$2:$H$7)</f>
        <v>455520000</v>
      </c>
      <c r="AJQ33" s="1">
        <f>LOOKUP($A33,'DMG Tables'!$P$2:$P$35,'DMG Tables'!$O$2:$O$35)*AJQ$1*LOOKUP(AJQ$1,'DMG Tables'!$G$2:$G$7,'DMG Tables'!$H$2:$H$7)</f>
        <v>456000000</v>
      </c>
      <c r="AJR33" s="1">
        <f>LOOKUP($A33,'DMG Tables'!$P$2:$P$35,'DMG Tables'!$O$2:$O$35)*AJR$1*LOOKUP(AJR$1,'DMG Tables'!$G$2:$G$7,'DMG Tables'!$H$2:$H$7)</f>
        <v>456480000</v>
      </c>
      <c r="AJS33" s="1">
        <f>LOOKUP($A33,'DMG Tables'!$P$2:$P$35,'DMG Tables'!$O$2:$O$35)*AJS$1*LOOKUP(AJS$1,'DMG Tables'!$G$2:$G$7,'DMG Tables'!$H$2:$H$7)</f>
        <v>456960000</v>
      </c>
      <c r="AJT33" s="1">
        <f>LOOKUP($A33,'DMG Tables'!$P$2:$P$35,'DMG Tables'!$O$2:$O$35)*AJT$1*LOOKUP(AJT$1,'DMG Tables'!$G$2:$G$7,'DMG Tables'!$H$2:$H$7)</f>
        <v>457440000</v>
      </c>
      <c r="AJU33" s="1">
        <f>LOOKUP($A33,'DMG Tables'!$P$2:$P$35,'DMG Tables'!$O$2:$O$35)*AJU$1*LOOKUP(AJU$1,'DMG Tables'!$G$2:$G$7,'DMG Tables'!$H$2:$H$7)</f>
        <v>457920000</v>
      </c>
      <c r="AJV33" s="1">
        <f>LOOKUP($A33,'DMG Tables'!$P$2:$P$35,'DMG Tables'!$O$2:$O$35)*AJV$1*LOOKUP(AJV$1,'DMG Tables'!$G$2:$G$7,'DMG Tables'!$H$2:$H$7)</f>
        <v>458400000</v>
      </c>
      <c r="AJW33" s="1">
        <f>LOOKUP($A33,'DMG Tables'!$P$2:$P$35,'DMG Tables'!$O$2:$O$35)*AJW$1*LOOKUP(AJW$1,'DMG Tables'!$G$2:$G$7,'DMG Tables'!$H$2:$H$7)</f>
        <v>458880000</v>
      </c>
      <c r="AJX33" s="1">
        <f>LOOKUP($A33,'DMG Tables'!$P$2:$P$35,'DMG Tables'!$O$2:$O$35)*AJX$1*LOOKUP(AJX$1,'DMG Tables'!$G$2:$G$7,'DMG Tables'!$H$2:$H$7)</f>
        <v>459360000</v>
      </c>
      <c r="AJY33" s="1">
        <f>LOOKUP($A33,'DMG Tables'!$P$2:$P$35,'DMG Tables'!$O$2:$O$35)*AJY$1*LOOKUP(AJY$1,'DMG Tables'!$G$2:$G$7,'DMG Tables'!$H$2:$H$7)</f>
        <v>459840000</v>
      </c>
      <c r="AJZ33" s="1">
        <f>LOOKUP($A33,'DMG Tables'!$P$2:$P$35,'DMG Tables'!$O$2:$O$35)*AJZ$1*LOOKUP(AJZ$1,'DMG Tables'!$G$2:$G$7,'DMG Tables'!$H$2:$H$7)</f>
        <v>460320000</v>
      </c>
      <c r="AKA33" s="1">
        <f>LOOKUP($A33,'DMG Tables'!$P$2:$P$35,'DMG Tables'!$O$2:$O$35)*AKA$1*LOOKUP(AKA$1,'DMG Tables'!$G$2:$G$7,'DMG Tables'!$H$2:$H$7)</f>
        <v>460800000</v>
      </c>
      <c r="AKB33" s="1">
        <f>LOOKUP($A33,'DMG Tables'!$P$2:$P$35,'DMG Tables'!$O$2:$O$35)*AKB$1*LOOKUP(AKB$1,'DMG Tables'!$G$2:$G$7,'DMG Tables'!$H$2:$H$7)</f>
        <v>461280000</v>
      </c>
      <c r="AKC33" s="1">
        <f>LOOKUP($A33,'DMG Tables'!$P$2:$P$35,'DMG Tables'!$O$2:$O$35)*AKC$1*LOOKUP(AKC$1,'DMG Tables'!$G$2:$G$7,'DMG Tables'!$H$2:$H$7)</f>
        <v>461760000</v>
      </c>
      <c r="AKD33" s="1">
        <f>LOOKUP($A33,'DMG Tables'!$P$2:$P$35,'DMG Tables'!$O$2:$O$35)*AKD$1*LOOKUP(AKD$1,'DMG Tables'!$G$2:$G$7,'DMG Tables'!$H$2:$H$7)</f>
        <v>462240000</v>
      </c>
      <c r="AKE33" s="1">
        <f>LOOKUP($A33,'DMG Tables'!$P$2:$P$35,'DMG Tables'!$O$2:$O$35)*AKE$1*LOOKUP(AKE$1,'DMG Tables'!$G$2:$G$7,'DMG Tables'!$H$2:$H$7)</f>
        <v>462720000</v>
      </c>
      <c r="AKF33" s="1">
        <f>LOOKUP($A33,'DMG Tables'!$P$2:$P$35,'DMG Tables'!$O$2:$O$35)*AKF$1*LOOKUP(AKF$1,'DMG Tables'!$G$2:$G$7,'DMG Tables'!$H$2:$H$7)</f>
        <v>463200000</v>
      </c>
      <c r="AKG33" s="1">
        <f>LOOKUP($A33,'DMG Tables'!$P$2:$P$35,'DMG Tables'!$O$2:$O$35)*AKG$1*LOOKUP(AKG$1,'DMG Tables'!$G$2:$G$7,'DMG Tables'!$H$2:$H$7)</f>
        <v>463680000</v>
      </c>
      <c r="AKH33" s="1">
        <f>LOOKUP($A33,'DMG Tables'!$P$2:$P$35,'DMG Tables'!$O$2:$O$35)*AKH$1*LOOKUP(AKH$1,'DMG Tables'!$G$2:$G$7,'DMG Tables'!$H$2:$H$7)</f>
        <v>464160000</v>
      </c>
      <c r="AKI33" s="1">
        <f>LOOKUP($A33,'DMG Tables'!$P$2:$P$35,'DMG Tables'!$O$2:$O$35)*AKI$1*LOOKUP(AKI$1,'DMG Tables'!$G$2:$G$7,'DMG Tables'!$H$2:$H$7)</f>
        <v>464640000</v>
      </c>
      <c r="AKJ33" s="1">
        <f>LOOKUP($A33,'DMG Tables'!$P$2:$P$35,'DMG Tables'!$O$2:$O$35)*AKJ$1*LOOKUP(AKJ$1,'DMG Tables'!$G$2:$G$7,'DMG Tables'!$H$2:$H$7)</f>
        <v>465120000</v>
      </c>
      <c r="AKK33" s="1">
        <f>LOOKUP($A33,'DMG Tables'!$P$2:$P$35,'DMG Tables'!$O$2:$O$35)*AKK$1*LOOKUP(AKK$1,'DMG Tables'!$G$2:$G$7,'DMG Tables'!$H$2:$H$7)</f>
        <v>465600000</v>
      </c>
      <c r="AKL33" s="1">
        <f>LOOKUP($A33,'DMG Tables'!$P$2:$P$35,'DMG Tables'!$O$2:$O$35)*AKL$1*LOOKUP(AKL$1,'DMG Tables'!$G$2:$G$7,'DMG Tables'!$H$2:$H$7)</f>
        <v>466080000</v>
      </c>
      <c r="AKM33" s="1">
        <f>LOOKUP($A33,'DMG Tables'!$P$2:$P$35,'DMG Tables'!$O$2:$O$35)*AKM$1*LOOKUP(AKM$1,'DMG Tables'!$G$2:$G$7,'DMG Tables'!$H$2:$H$7)</f>
        <v>466560000</v>
      </c>
      <c r="AKN33" s="1">
        <f>LOOKUP($A33,'DMG Tables'!$P$2:$P$35,'DMG Tables'!$O$2:$O$35)*AKN$1*LOOKUP(AKN$1,'DMG Tables'!$G$2:$G$7,'DMG Tables'!$H$2:$H$7)</f>
        <v>467040000</v>
      </c>
      <c r="AKO33" s="1">
        <f>LOOKUP($A33,'DMG Tables'!$P$2:$P$35,'DMG Tables'!$O$2:$O$35)*AKO$1*LOOKUP(AKO$1,'DMG Tables'!$G$2:$G$7,'DMG Tables'!$H$2:$H$7)</f>
        <v>467520000</v>
      </c>
      <c r="AKP33" s="1">
        <f>LOOKUP($A33,'DMG Tables'!$P$2:$P$35,'DMG Tables'!$O$2:$O$35)*AKP$1*LOOKUP(AKP$1,'DMG Tables'!$G$2:$G$7,'DMG Tables'!$H$2:$H$7)</f>
        <v>468000000</v>
      </c>
      <c r="AKQ33" s="1">
        <f>LOOKUP($A33,'DMG Tables'!$P$2:$P$35,'DMG Tables'!$O$2:$O$35)*AKQ$1*LOOKUP(AKQ$1,'DMG Tables'!$G$2:$G$7,'DMG Tables'!$H$2:$H$7)</f>
        <v>468480000</v>
      </c>
      <c r="AKR33" s="1">
        <f>LOOKUP($A33,'DMG Tables'!$P$2:$P$35,'DMG Tables'!$O$2:$O$35)*AKR$1*LOOKUP(AKR$1,'DMG Tables'!$G$2:$G$7,'DMG Tables'!$H$2:$H$7)</f>
        <v>468960000</v>
      </c>
      <c r="AKS33" s="1">
        <f>LOOKUP($A33,'DMG Tables'!$P$2:$P$35,'DMG Tables'!$O$2:$O$35)*AKS$1*LOOKUP(AKS$1,'DMG Tables'!$G$2:$G$7,'DMG Tables'!$H$2:$H$7)</f>
        <v>469440000</v>
      </c>
      <c r="AKT33" s="1">
        <f>LOOKUP($A33,'DMG Tables'!$P$2:$P$35,'DMG Tables'!$O$2:$O$35)*AKT$1*LOOKUP(AKT$1,'DMG Tables'!$G$2:$G$7,'DMG Tables'!$H$2:$H$7)</f>
        <v>469920000</v>
      </c>
      <c r="AKU33" s="1">
        <f>LOOKUP($A33,'DMG Tables'!$P$2:$P$35,'DMG Tables'!$O$2:$O$35)*AKU$1*LOOKUP(AKU$1,'DMG Tables'!$G$2:$G$7,'DMG Tables'!$H$2:$H$7)</f>
        <v>470400000</v>
      </c>
      <c r="AKV33" s="1">
        <f>LOOKUP($A33,'DMG Tables'!$P$2:$P$35,'DMG Tables'!$O$2:$O$35)*AKV$1*LOOKUP(AKV$1,'DMG Tables'!$G$2:$G$7,'DMG Tables'!$H$2:$H$7)</f>
        <v>470880000</v>
      </c>
      <c r="AKW33" s="1">
        <f>LOOKUP($A33,'DMG Tables'!$P$2:$P$35,'DMG Tables'!$O$2:$O$35)*AKW$1*LOOKUP(AKW$1,'DMG Tables'!$G$2:$G$7,'DMG Tables'!$H$2:$H$7)</f>
        <v>471360000</v>
      </c>
      <c r="AKX33" s="1">
        <f>LOOKUP($A33,'DMG Tables'!$P$2:$P$35,'DMG Tables'!$O$2:$O$35)*AKX$1*LOOKUP(AKX$1,'DMG Tables'!$G$2:$G$7,'DMG Tables'!$H$2:$H$7)</f>
        <v>471840000</v>
      </c>
      <c r="AKY33" s="1">
        <f>LOOKUP($A33,'DMG Tables'!$P$2:$P$35,'DMG Tables'!$O$2:$O$35)*AKY$1*LOOKUP(AKY$1,'DMG Tables'!$G$2:$G$7,'DMG Tables'!$H$2:$H$7)</f>
        <v>472320000</v>
      </c>
      <c r="AKZ33" s="1">
        <f>LOOKUP($A33,'DMG Tables'!$P$2:$P$35,'DMG Tables'!$O$2:$O$35)*AKZ$1*LOOKUP(AKZ$1,'DMG Tables'!$G$2:$G$7,'DMG Tables'!$H$2:$H$7)</f>
        <v>472800000</v>
      </c>
      <c r="ALA33" s="1">
        <f>LOOKUP($A33,'DMG Tables'!$P$2:$P$35,'DMG Tables'!$O$2:$O$35)*ALA$1*LOOKUP(ALA$1,'DMG Tables'!$G$2:$G$7,'DMG Tables'!$H$2:$H$7)</f>
        <v>473280000</v>
      </c>
      <c r="ALB33" s="1">
        <f>LOOKUP($A33,'DMG Tables'!$P$2:$P$35,'DMG Tables'!$O$2:$O$35)*ALB$1*LOOKUP(ALB$1,'DMG Tables'!$G$2:$G$7,'DMG Tables'!$H$2:$H$7)</f>
        <v>473760000</v>
      </c>
      <c r="ALC33" s="1">
        <f>LOOKUP($A33,'DMG Tables'!$P$2:$P$35,'DMG Tables'!$O$2:$O$35)*ALC$1*LOOKUP(ALC$1,'DMG Tables'!$G$2:$G$7,'DMG Tables'!$H$2:$H$7)</f>
        <v>474240000</v>
      </c>
      <c r="ALD33" s="1">
        <f>LOOKUP($A33,'DMG Tables'!$P$2:$P$35,'DMG Tables'!$O$2:$O$35)*ALD$1*LOOKUP(ALD$1,'DMG Tables'!$G$2:$G$7,'DMG Tables'!$H$2:$H$7)</f>
        <v>474720000</v>
      </c>
      <c r="ALE33" s="1">
        <f>LOOKUP($A33,'DMG Tables'!$P$2:$P$35,'DMG Tables'!$O$2:$O$35)*ALE$1*LOOKUP(ALE$1,'DMG Tables'!$G$2:$G$7,'DMG Tables'!$H$2:$H$7)</f>
        <v>475200000</v>
      </c>
      <c r="ALF33" s="1">
        <f>LOOKUP($A33,'DMG Tables'!$P$2:$P$35,'DMG Tables'!$O$2:$O$35)*ALF$1*LOOKUP(ALF$1,'DMG Tables'!$G$2:$G$7,'DMG Tables'!$H$2:$H$7)</f>
        <v>475680000</v>
      </c>
      <c r="ALG33" s="1">
        <f>LOOKUP($A33,'DMG Tables'!$P$2:$P$35,'DMG Tables'!$O$2:$O$35)*ALG$1*LOOKUP(ALG$1,'DMG Tables'!$G$2:$G$7,'DMG Tables'!$H$2:$H$7)</f>
        <v>476160000</v>
      </c>
      <c r="ALH33" s="1">
        <f>LOOKUP($A33,'DMG Tables'!$P$2:$P$35,'DMG Tables'!$O$2:$O$35)*ALH$1*LOOKUP(ALH$1,'DMG Tables'!$G$2:$G$7,'DMG Tables'!$H$2:$H$7)</f>
        <v>476640000</v>
      </c>
      <c r="ALI33" s="1">
        <f>LOOKUP($A33,'DMG Tables'!$P$2:$P$35,'DMG Tables'!$O$2:$O$35)*ALI$1*LOOKUP(ALI$1,'DMG Tables'!$G$2:$G$7,'DMG Tables'!$H$2:$H$7)</f>
        <v>477120000</v>
      </c>
      <c r="ALJ33" s="1">
        <f>LOOKUP($A33,'DMG Tables'!$P$2:$P$35,'DMG Tables'!$O$2:$O$35)*ALJ$1*LOOKUP(ALJ$1,'DMG Tables'!$G$2:$G$7,'DMG Tables'!$H$2:$H$7)</f>
        <v>477600000</v>
      </c>
      <c r="ALK33" s="1">
        <f>LOOKUP($A33,'DMG Tables'!$P$2:$P$35,'DMG Tables'!$O$2:$O$35)*ALK$1*LOOKUP(ALK$1,'DMG Tables'!$G$2:$G$7,'DMG Tables'!$H$2:$H$7)</f>
        <v>478080000</v>
      </c>
      <c r="ALL33" s="1">
        <f>LOOKUP($A33,'DMG Tables'!$P$2:$P$35,'DMG Tables'!$O$2:$O$35)*ALL$1*LOOKUP(ALL$1,'DMG Tables'!$G$2:$G$7,'DMG Tables'!$H$2:$H$7)</f>
        <v>478560000</v>
      </c>
      <c r="ALM33" s="1">
        <f>LOOKUP($A33,'DMG Tables'!$P$2:$P$35,'DMG Tables'!$O$2:$O$35)*ALM$1*LOOKUP(ALM$1,'DMG Tables'!$G$2:$G$7,'DMG Tables'!$H$2:$H$7)</f>
        <v>479040000</v>
      </c>
      <c r="ALN33" s="1">
        <f>LOOKUP($A33,'DMG Tables'!$P$2:$P$35,'DMG Tables'!$O$2:$O$35)*ALN$1*LOOKUP(ALN$1,'DMG Tables'!$G$2:$G$7,'DMG Tables'!$H$2:$H$7)</f>
        <v>479520000</v>
      </c>
      <c r="ALO33" s="1">
        <f>LOOKUP($A33,'DMG Tables'!$P$2:$P$35,'DMG Tables'!$O$2:$O$35)*ALO$1*LOOKUP(ALO$1,'DMG Tables'!$G$2:$G$7,'DMG Tables'!$H$2:$H$7)</f>
        <v>480000000</v>
      </c>
      <c r="ALP33" s="1">
        <f>LOOKUP($A33,'DMG Tables'!$P$2:$P$35,'DMG Tables'!$O$2:$O$35)*ALP$1*LOOKUP(ALP$1,'DMG Tables'!$G$2:$G$7,'DMG Tables'!$H$2:$H$7)</f>
        <v>480480000</v>
      </c>
      <c r="ALQ33" s="1">
        <f>LOOKUP($A33,'DMG Tables'!$P$2:$P$35,'DMG Tables'!$O$2:$O$35)*ALQ$1*LOOKUP(ALQ$1,'DMG Tables'!$G$2:$G$7,'DMG Tables'!$H$2:$H$7)</f>
        <v>480960000</v>
      </c>
      <c r="ALR33" s="1">
        <f>LOOKUP($A33,'DMG Tables'!$P$2:$P$35,'DMG Tables'!$O$2:$O$35)*ALR$1*LOOKUP(ALR$1,'DMG Tables'!$G$2:$G$7,'DMG Tables'!$H$2:$H$7)</f>
        <v>481440000</v>
      </c>
      <c r="ALS33" s="1">
        <f>LOOKUP($A33,'DMG Tables'!$P$2:$P$35,'DMG Tables'!$O$2:$O$35)*ALS$1*LOOKUP(ALS$1,'DMG Tables'!$G$2:$G$7,'DMG Tables'!$H$2:$H$7)</f>
        <v>481920000</v>
      </c>
      <c r="ALT33" s="1">
        <f>LOOKUP($A33,'DMG Tables'!$P$2:$P$35,'DMG Tables'!$O$2:$O$35)*ALT$1*LOOKUP(ALT$1,'DMG Tables'!$G$2:$G$7,'DMG Tables'!$H$2:$H$7)</f>
        <v>482400000</v>
      </c>
      <c r="ALU33" s="1">
        <f>LOOKUP($A33,'DMG Tables'!$P$2:$P$35,'DMG Tables'!$O$2:$O$35)*ALU$1*LOOKUP(ALU$1,'DMG Tables'!$G$2:$G$7,'DMG Tables'!$H$2:$H$7)</f>
        <v>482880000</v>
      </c>
      <c r="ALV33" s="1">
        <f>LOOKUP($A33,'DMG Tables'!$P$2:$P$35,'DMG Tables'!$O$2:$O$35)*ALV$1*LOOKUP(ALV$1,'DMG Tables'!$G$2:$G$7,'DMG Tables'!$H$2:$H$7)</f>
        <v>483360000</v>
      </c>
      <c r="ALW33" s="1">
        <f>LOOKUP($A33,'DMG Tables'!$P$2:$P$35,'DMG Tables'!$O$2:$O$35)*ALW$1*LOOKUP(ALW$1,'DMG Tables'!$G$2:$G$7,'DMG Tables'!$H$2:$H$7)</f>
        <v>483840000</v>
      </c>
      <c r="ALX33" s="1">
        <f>LOOKUP($A33,'DMG Tables'!$P$2:$P$35,'DMG Tables'!$O$2:$O$35)*ALX$1*LOOKUP(ALX$1,'DMG Tables'!$G$2:$G$7,'DMG Tables'!$H$2:$H$7)</f>
        <v>484320000</v>
      </c>
      <c r="ALY33" s="1">
        <f>LOOKUP($A33,'DMG Tables'!$P$2:$P$35,'DMG Tables'!$O$2:$O$35)*ALY$1*LOOKUP(ALY$1,'DMG Tables'!$G$2:$G$7,'DMG Tables'!$H$2:$H$7)</f>
        <v>484800000</v>
      </c>
      <c r="ALZ33" s="1">
        <f>LOOKUP($A33,'DMG Tables'!$P$2:$P$35,'DMG Tables'!$O$2:$O$35)*ALZ$1*LOOKUP(ALZ$1,'DMG Tables'!$G$2:$G$7,'DMG Tables'!$H$2:$H$7)</f>
        <v>485280000</v>
      </c>
      <c r="AMA33" s="1">
        <f>LOOKUP($A33,'DMG Tables'!$P$2:$P$35,'DMG Tables'!$O$2:$O$35)*AMA$1*LOOKUP(AMA$1,'DMG Tables'!$G$2:$G$7,'DMG Tables'!$H$2:$H$7)</f>
        <v>485760000</v>
      </c>
      <c r="AMB33" s="1">
        <f>LOOKUP($A33,'DMG Tables'!$P$2:$P$35,'DMG Tables'!$O$2:$O$35)*AMB$1*LOOKUP(AMB$1,'DMG Tables'!$G$2:$G$7,'DMG Tables'!$H$2:$H$7)</f>
        <v>486240000</v>
      </c>
      <c r="AMC33" s="1">
        <f>LOOKUP($A33,'DMG Tables'!$P$2:$P$35,'DMG Tables'!$O$2:$O$35)*AMC$1*LOOKUP(AMC$1,'DMG Tables'!$G$2:$G$7,'DMG Tables'!$H$2:$H$7)</f>
        <v>486720000</v>
      </c>
      <c r="AMD33" s="1">
        <f>LOOKUP($A33,'DMG Tables'!$P$2:$P$35,'DMG Tables'!$O$2:$O$35)*AMD$1*LOOKUP(AMD$1,'DMG Tables'!$G$2:$G$7,'DMG Tables'!$H$2:$H$7)</f>
        <v>487200000</v>
      </c>
      <c r="AME33" s="1">
        <f>LOOKUP($A33,'DMG Tables'!$P$2:$P$35,'DMG Tables'!$O$2:$O$35)*AME$1*LOOKUP(AME$1,'DMG Tables'!$G$2:$G$7,'DMG Tables'!$H$2:$H$7)</f>
        <v>487680000</v>
      </c>
      <c r="AMF33" s="1">
        <f>LOOKUP($A33,'DMG Tables'!$P$2:$P$35,'DMG Tables'!$O$2:$O$35)*AMF$1*LOOKUP(AMF$1,'DMG Tables'!$G$2:$G$7,'DMG Tables'!$H$2:$H$7)</f>
        <v>488160000</v>
      </c>
      <c r="AMG33" s="1">
        <f>LOOKUP($A33,'DMG Tables'!$P$2:$P$35,'DMG Tables'!$O$2:$O$35)*AMG$1*LOOKUP(AMG$1,'DMG Tables'!$G$2:$G$7,'DMG Tables'!$H$2:$H$7)</f>
        <v>488640000</v>
      </c>
      <c r="AMH33" s="1">
        <f>LOOKUP($A33,'DMG Tables'!$P$2:$P$35,'DMG Tables'!$O$2:$O$35)*AMH$1*LOOKUP(AMH$1,'DMG Tables'!$G$2:$G$7,'DMG Tables'!$H$2:$H$7)</f>
        <v>489120000</v>
      </c>
      <c r="AMI33" s="1">
        <f>LOOKUP($A33,'DMG Tables'!$P$2:$P$35,'DMG Tables'!$O$2:$O$35)*AMI$1*LOOKUP(AMI$1,'DMG Tables'!$G$2:$G$7,'DMG Tables'!$H$2:$H$7)</f>
        <v>489600000</v>
      </c>
      <c r="AMJ33" s="1">
        <f>LOOKUP($A33,'DMG Tables'!$P$2:$P$35,'DMG Tables'!$O$2:$O$35)*AMJ$1*LOOKUP(AMJ$1,'DMG Tables'!$G$2:$G$7,'DMG Tables'!$H$2:$H$7)</f>
        <v>490080000</v>
      </c>
      <c r="AMK33" s="1">
        <f>LOOKUP($A33,'DMG Tables'!$P$2:$P$35,'DMG Tables'!$O$2:$O$35)*AMK$1*LOOKUP(AMK$1,'DMG Tables'!$G$2:$G$7,'DMG Tables'!$H$2:$H$7)</f>
        <v>490560000</v>
      </c>
      <c r="AML33" s="1">
        <f>LOOKUP($A33,'DMG Tables'!$P$2:$P$35,'DMG Tables'!$O$2:$O$35)*AML$1*LOOKUP(AML$1,'DMG Tables'!$G$2:$G$7,'DMG Tables'!$H$2:$H$7)</f>
        <v>491040000</v>
      </c>
      <c r="AMM33" s="1">
        <f>LOOKUP($A33,'DMG Tables'!$P$2:$P$35,'DMG Tables'!$O$2:$O$35)*AMM$1*LOOKUP(AMM$1,'DMG Tables'!$G$2:$G$7,'DMG Tables'!$H$2:$H$7)</f>
        <v>491520000</v>
      </c>
      <c r="AMN33" s="1">
        <f>LOOKUP($A33,'DMG Tables'!$P$2:$P$35,'DMG Tables'!$O$2:$O$35)*AMN$1*LOOKUP(AMN$1,'DMG Tables'!$G$2:$G$7,'DMG Tables'!$H$2:$H$7)</f>
        <v>492000000</v>
      </c>
      <c r="AMO33" s="1">
        <f>LOOKUP($A33,'DMG Tables'!$P$2:$P$35,'DMG Tables'!$O$2:$O$35)*AMO$1*LOOKUP(AMO$1,'DMG Tables'!$G$2:$G$7,'DMG Tables'!$H$2:$H$7)</f>
        <v>492480000</v>
      </c>
      <c r="AMP33" s="1">
        <f>LOOKUP($A33,'DMG Tables'!$P$2:$P$35,'DMG Tables'!$O$2:$O$35)*AMP$1*LOOKUP(AMP$1,'DMG Tables'!$G$2:$G$7,'DMG Tables'!$H$2:$H$7)</f>
        <v>492960000</v>
      </c>
      <c r="AMQ33" s="1">
        <f>LOOKUP($A33,'DMG Tables'!$P$2:$P$35,'DMG Tables'!$O$2:$O$35)*AMQ$1*LOOKUP(AMQ$1,'DMG Tables'!$G$2:$G$7,'DMG Tables'!$H$2:$H$7)</f>
        <v>493440000</v>
      </c>
      <c r="AMR33" s="1">
        <f>LOOKUP($A33,'DMG Tables'!$P$2:$P$35,'DMG Tables'!$O$2:$O$35)*AMR$1*LOOKUP(AMR$1,'DMG Tables'!$G$2:$G$7,'DMG Tables'!$H$2:$H$7)</f>
        <v>493920000</v>
      </c>
      <c r="AMS33" s="1">
        <f>LOOKUP($A33,'DMG Tables'!$P$2:$P$35,'DMG Tables'!$O$2:$O$35)*AMS$1*LOOKUP(AMS$1,'DMG Tables'!$G$2:$G$7,'DMG Tables'!$H$2:$H$7)</f>
        <v>494400000</v>
      </c>
      <c r="AMT33" s="1">
        <f>LOOKUP($A33,'DMG Tables'!$P$2:$P$35,'DMG Tables'!$O$2:$O$35)*AMT$1*LOOKUP(AMT$1,'DMG Tables'!$G$2:$G$7,'DMG Tables'!$H$2:$H$7)</f>
        <v>494880000</v>
      </c>
      <c r="AMU33" s="1">
        <f>LOOKUP($A33,'DMG Tables'!$P$2:$P$35,'DMG Tables'!$O$2:$O$35)*AMU$1*LOOKUP(AMU$1,'DMG Tables'!$G$2:$G$7,'DMG Tables'!$H$2:$H$7)</f>
        <v>495360000</v>
      </c>
      <c r="AMV33" s="1">
        <f>LOOKUP($A33,'DMG Tables'!$P$2:$P$35,'DMG Tables'!$O$2:$O$35)*AMV$1*LOOKUP(AMV$1,'DMG Tables'!$G$2:$G$7,'DMG Tables'!$H$2:$H$7)</f>
        <v>495840000</v>
      </c>
      <c r="AMW33" s="1">
        <f>LOOKUP($A33,'DMG Tables'!$P$2:$P$35,'DMG Tables'!$O$2:$O$35)*AMW$1*LOOKUP(AMW$1,'DMG Tables'!$G$2:$G$7,'DMG Tables'!$H$2:$H$7)</f>
        <v>496320000</v>
      </c>
      <c r="AMX33" s="1">
        <f>LOOKUP($A33,'DMG Tables'!$P$2:$P$35,'DMG Tables'!$O$2:$O$35)*AMX$1*LOOKUP(AMX$1,'DMG Tables'!$G$2:$G$7,'DMG Tables'!$H$2:$H$7)</f>
        <v>496800000</v>
      </c>
      <c r="AMY33" s="1">
        <f>LOOKUP($A33,'DMG Tables'!$P$2:$P$35,'DMG Tables'!$O$2:$O$35)*AMY$1*LOOKUP(AMY$1,'DMG Tables'!$G$2:$G$7,'DMG Tables'!$H$2:$H$7)</f>
        <v>497280000</v>
      </c>
      <c r="AMZ33" s="1">
        <f>LOOKUP($A33,'DMG Tables'!$P$2:$P$35,'DMG Tables'!$O$2:$O$35)*AMZ$1*LOOKUP(AMZ$1,'DMG Tables'!$G$2:$G$7,'DMG Tables'!$H$2:$H$7)</f>
        <v>497760000</v>
      </c>
      <c r="ANA33" s="1">
        <f>LOOKUP($A33,'DMG Tables'!$P$2:$P$35,'DMG Tables'!$O$2:$O$35)*ANA$1*LOOKUP(ANA$1,'DMG Tables'!$G$2:$G$7,'DMG Tables'!$H$2:$H$7)</f>
        <v>498240000</v>
      </c>
      <c r="ANB33" s="1">
        <f>LOOKUP($A33,'DMG Tables'!$P$2:$P$35,'DMG Tables'!$O$2:$O$35)*ANB$1*LOOKUP(ANB$1,'DMG Tables'!$G$2:$G$7,'DMG Tables'!$H$2:$H$7)</f>
        <v>498720000</v>
      </c>
      <c r="ANC33" s="1">
        <f>LOOKUP($A33,'DMG Tables'!$P$2:$P$35,'DMG Tables'!$O$2:$O$35)*ANC$1*LOOKUP(ANC$1,'DMG Tables'!$G$2:$G$7,'DMG Tables'!$H$2:$H$7)</f>
        <v>499200000</v>
      </c>
      <c r="AND33" s="1">
        <f>LOOKUP($A33,'DMG Tables'!$P$2:$P$35,'DMG Tables'!$O$2:$O$35)*AND$1*LOOKUP(AND$1,'DMG Tables'!$G$2:$G$7,'DMG Tables'!$H$2:$H$7)</f>
        <v>499680000</v>
      </c>
      <c r="ANE33" s="1">
        <f>LOOKUP($A33,'DMG Tables'!$P$2:$P$35,'DMG Tables'!$O$2:$O$35)*ANE$1*LOOKUP(ANE$1,'DMG Tables'!$G$2:$G$7,'DMG Tables'!$H$2:$H$7)</f>
        <v>500160000</v>
      </c>
      <c r="ANF33" s="1">
        <f>LOOKUP($A33,'DMG Tables'!$P$2:$P$35,'DMG Tables'!$O$2:$O$35)*ANF$1*LOOKUP(ANF$1,'DMG Tables'!$G$2:$G$7,'DMG Tables'!$H$2:$H$7)</f>
        <v>500640000</v>
      </c>
      <c r="ANG33" s="1">
        <f>LOOKUP($A33,'DMG Tables'!$P$2:$P$35,'DMG Tables'!$O$2:$O$35)*ANG$1*LOOKUP(ANG$1,'DMG Tables'!$G$2:$G$7,'DMG Tables'!$H$2:$H$7)</f>
        <v>501120000</v>
      </c>
      <c r="ANH33" s="1">
        <f>LOOKUP($A33,'DMG Tables'!$P$2:$P$35,'DMG Tables'!$O$2:$O$35)*ANH$1*LOOKUP(ANH$1,'DMG Tables'!$G$2:$G$7,'DMG Tables'!$H$2:$H$7)</f>
        <v>501600000</v>
      </c>
      <c r="ANI33" s="1">
        <f>LOOKUP($A33,'DMG Tables'!$P$2:$P$35,'DMG Tables'!$O$2:$O$35)*ANI$1*LOOKUP(ANI$1,'DMG Tables'!$G$2:$G$7,'DMG Tables'!$H$2:$H$7)</f>
        <v>502080000</v>
      </c>
      <c r="ANJ33" s="1">
        <f>LOOKUP($A33,'DMG Tables'!$P$2:$P$35,'DMG Tables'!$O$2:$O$35)*ANJ$1*LOOKUP(ANJ$1,'DMG Tables'!$G$2:$G$7,'DMG Tables'!$H$2:$H$7)</f>
        <v>502560000</v>
      </c>
      <c r="ANK33" s="1">
        <f>LOOKUP($A33,'DMG Tables'!$P$2:$P$35,'DMG Tables'!$O$2:$O$35)*ANK$1*LOOKUP(ANK$1,'DMG Tables'!$G$2:$G$7,'DMG Tables'!$H$2:$H$7)</f>
        <v>503040000</v>
      </c>
      <c r="ANL33" s="1">
        <f>LOOKUP($A33,'DMG Tables'!$P$2:$P$35,'DMG Tables'!$O$2:$O$35)*ANL$1*LOOKUP(ANL$1,'DMG Tables'!$G$2:$G$7,'DMG Tables'!$H$2:$H$7)</f>
        <v>503520000</v>
      </c>
      <c r="ANM33" s="1">
        <f>LOOKUP($A33,'DMG Tables'!$P$2:$P$35,'DMG Tables'!$O$2:$O$35)*ANM$1*LOOKUP(ANM$1,'DMG Tables'!$G$2:$G$7,'DMG Tables'!$H$2:$H$7)</f>
        <v>504000000</v>
      </c>
      <c r="ANN33" s="1">
        <f>LOOKUP($A33,'DMG Tables'!$P$2:$P$35,'DMG Tables'!$O$2:$O$35)*ANN$1*LOOKUP(ANN$1,'DMG Tables'!$G$2:$G$7,'DMG Tables'!$H$2:$H$7)</f>
        <v>504480000</v>
      </c>
      <c r="ANO33" s="1">
        <f>LOOKUP($A33,'DMG Tables'!$P$2:$P$35,'DMG Tables'!$O$2:$O$35)*ANO$1*LOOKUP(ANO$1,'DMG Tables'!$G$2:$G$7,'DMG Tables'!$H$2:$H$7)</f>
        <v>504960000</v>
      </c>
      <c r="ANP33" s="1">
        <f>LOOKUP($A33,'DMG Tables'!$P$2:$P$35,'DMG Tables'!$O$2:$O$35)*ANP$1*LOOKUP(ANP$1,'DMG Tables'!$G$2:$G$7,'DMG Tables'!$H$2:$H$7)</f>
        <v>505440000</v>
      </c>
      <c r="ANQ33" s="1">
        <f>LOOKUP($A33,'DMG Tables'!$P$2:$P$35,'DMG Tables'!$O$2:$O$35)*ANQ$1*LOOKUP(ANQ$1,'DMG Tables'!$G$2:$G$7,'DMG Tables'!$H$2:$H$7)</f>
        <v>505920000</v>
      </c>
      <c r="ANR33" s="1">
        <f>LOOKUP($A33,'DMG Tables'!$P$2:$P$35,'DMG Tables'!$O$2:$O$35)*ANR$1*LOOKUP(ANR$1,'DMG Tables'!$G$2:$G$7,'DMG Tables'!$H$2:$H$7)</f>
        <v>506400000</v>
      </c>
      <c r="ANS33" s="1">
        <f>LOOKUP($A33,'DMG Tables'!$P$2:$P$35,'DMG Tables'!$O$2:$O$35)*ANS$1*LOOKUP(ANS$1,'DMG Tables'!$G$2:$G$7,'DMG Tables'!$H$2:$H$7)</f>
        <v>506880000</v>
      </c>
      <c r="ANT33" s="1">
        <f>LOOKUP($A33,'DMG Tables'!$P$2:$P$35,'DMG Tables'!$O$2:$O$35)*ANT$1*LOOKUP(ANT$1,'DMG Tables'!$G$2:$G$7,'DMG Tables'!$H$2:$H$7)</f>
        <v>507360000</v>
      </c>
      <c r="ANU33" s="1">
        <f>LOOKUP($A33,'DMG Tables'!$P$2:$P$35,'DMG Tables'!$O$2:$O$35)*ANU$1*LOOKUP(ANU$1,'DMG Tables'!$G$2:$G$7,'DMG Tables'!$H$2:$H$7)</f>
        <v>507840000</v>
      </c>
      <c r="ANV33" s="1">
        <f>LOOKUP($A33,'DMG Tables'!$P$2:$P$35,'DMG Tables'!$O$2:$O$35)*ANV$1*LOOKUP(ANV$1,'DMG Tables'!$G$2:$G$7,'DMG Tables'!$H$2:$H$7)</f>
        <v>508320000</v>
      </c>
      <c r="ANW33" s="1">
        <f>LOOKUP($A33,'DMG Tables'!$P$2:$P$35,'DMG Tables'!$O$2:$O$35)*ANW$1*LOOKUP(ANW$1,'DMG Tables'!$G$2:$G$7,'DMG Tables'!$H$2:$H$7)</f>
        <v>508800000</v>
      </c>
      <c r="ANX33" s="1">
        <f>LOOKUP($A33,'DMG Tables'!$P$2:$P$35,'DMG Tables'!$O$2:$O$35)*ANX$1*LOOKUP(ANX$1,'DMG Tables'!$G$2:$G$7,'DMG Tables'!$H$2:$H$7)</f>
        <v>509280000</v>
      </c>
      <c r="ANY33" s="1">
        <f>LOOKUP($A33,'DMG Tables'!$P$2:$P$35,'DMG Tables'!$O$2:$O$35)*ANY$1*LOOKUP(ANY$1,'DMG Tables'!$G$2:$G$7,'DMG Tables'!$H$2:$H$7)</f>
        <v>509760000</v>
      </c>
      <c r="ANZ33" s="1">
        <f>LOOKUP($A33,'DMG Tables'!$P$2:$P$35,'DMG Tables'!$O$2:$O$35)*ANZ$1*LOOKUP(ANZ$1,'DMG Tables'!$G$2:$G$7,'DMG Tables'!$H$2:$H$7)</f>
        <v>510240000</v>
      </c>
      <c r="AOA33" s="1">
        <f>LOOKUP($A33,'DMG Tables'!$P$2:$P$35,'DMG Tables'!$O$2:$O$35)*AOA$1*LOOKUP(AOA$1,'DMG Tables'!$G$2:$G$7,'DMG Tables'!$H$2:$H$7)</f>
        <v>510720000</v>
      </c>
      <c r="AOB33" s="1">
        <f>LOOKUP($A33,'DMG Tables'!$P$2:$P$35,'DMG Tables'!$O$2:$O$35)*AOB$1*LOOKUP(AOB$1,'DMG Tables'!$G$2:$G$7,'DMG Tables'!$H$2:$H$7)</f>
        <v>511200000</v>
      </c>
      <c r="AOC33" s="1">
        <f>LOOKUP($A33,'DMG Tables'!$P$2:$P$35,'DMG Tables'!$O$2:$O$35)*AOC$1*LOOKUP(AOC$1,'DMG Tables'!$G$2:$G$7,'DMG Tables'!$H$2:$H$7)</f>
        <v>511680000</v>
      </c>
      <c r="AOD33" s="1">
        <f>LOOKUP($A33,'DMG Tables'!$P$2:$P$35,'DMG Tables'!$O$2:$O$35)*AOD$1*LOOKUP(AOD$1,'DMG Tables'!$G$2:$G$7,'DMG Tables'!$H$2:$H$7)</f>
        <v>512160000</v>
      </c>
      <c r="AOE33" s="1">
        <f>LOOKUP($A33,'DMG Tables'!$P$2:$P$35,'DMG Tables'!$O$2:$O$35)*AOE$1*LOOKUP(AOE$1,'DMG Tables'!$G$2:$G$7,'DMG Tables'!$H$2:$H$7)</f>
        <v>512640000</v>
      </c>
      <c r="AOF33" s="1">
        <f>LOOKUP($A33,'DMG Tables'!$P$2:$P$35,'DMG Tables'!$O$2:$O$35)*AOF$1*LOOKUP(AOF$1,'DMG Tables'!$G$2:$G$7,'DMG Tables'!$H$2:$H$7)</f>
        <v>513120000</v>
      </c>
      <c r="AOG33" s="1">
        <f>LOOKUP($A33,'DMG Tables'!$P$2:$P$35,'DMG Tables'!$O$2:$O$35)*AOG$1*LOOKUP(AOG$1,'DMG Tables'!$G$2:$G$7,'DMG Tables'!$H$2:$H$7)</f>
        <v>513600000</v>
      </c>
      <c r="AOH33" s="1">
        <f>LOOKUP($A33,'DMG Tables'!$P$2:$P$35,'DMG Tables'!$O$2:$O$35)*AOH$1*LOOKUP(AOH$1,'DMG Tables'!$G$2:$G$7,'DMG Tables'!$H$2:$H$7)</f>
        <v>514080000</v>
      </c>
      <c r="AOI33" s="1">
        <f>LOOKUP($A33,'DMG Tables'!$P$2:$P$35,'DMG Tables'!$O$2:$O$35)*AOI$1*LOOKUP(AOI$1,'DMG Tables'!$G$2:$G$7,'DMG Tables'!$H$2:$H$7)</f>
        <v>514560000</v>
      </c>
      <c r="AOJ33" s="1">
        <f>LOOKUP($A33,'DMG Tables'!$P$2:$P$35,'DMG Tables'!$O$2:$O$35)*AOJ$1*LOOKUP(AOJ$1,'DMG Tables'!$G$2:$G$7,'DMG Tables'!$H$2:$H$7)</f>
        <v>515040000</v>
      </c>
      <c r="AOK33" s="1">
        <f>LOOKUP($A33,'DMG Tables'!$P$2:$P$35,'DMG Tables'!$O$2:$O$35)*AOK$1*LOOKUP(AOK$1,'DMG Tables'!$G$2:$G$7,'DMG Tables'!$H$2:$H$7)</f>
        <v>515520000</v>
      </c>
      <c r="AOL33" s="1">
        <f>LOOKUP($A33,'DMG Tables'!$P$2:$P$35,'DMG Tables'!$O$2:$O$35)*AOL$1*LOOKUP(AOL$1,'DMG Tables'!$G$2:$G$7,'DMG Tables'!$H$2:$H$7)</f>
        <v>516000000</v>
      </c>
      <c r="AOM33" s="1">
        <f>LOOKUP($A33,'DMG Tables'!$P$2:$P$35,'DMG Tables'!$O$2:$O$35)*AOM$1*LOOKUP(AOM$1,'DMG Tables'!$G$2:$G$7,'DMG Tables'!$H$2:$H$7)</f>
        <v>516480000</v>
      </c>
      <c r="AON33" s="1">
        <f>LOOKUP($A33,'DMG Tables'!$P$2:$P$35,'DMG Tables'!$O$2:$O$35)*AON$1*LOOKUP(AON$1,'DMG Tables'!$G$2:$G$7,'DMG Tables'!$H$2:$H$7)</f>
        <v>516960000</v>
      </c>
      <c r="AOO33" s="1">
        <f>LOOKUP($A33,'DMG Tables'!$P$2:$P$35,'DMG Tables'!$O$2:$O$35)*AOO$1*LOOKUP(AOO$1,'DMG Tables'!$G$2:$G$7,'DMG Tables'!$H$2:$H$7)</f>
        <v>517440000</v>
      </c>
      <c r="AOP33" s="1">
        <f>LOOKUP($A33,'DMG Tables'!$P$2:$P$35,'DMG Tables'!$O$2:$O$35)*AOP$1*LOOKUP(AOP$1,'DMG Tables'!$G$2:$G$7,'DMG Tables'!$H$2:$H$7)</f>
        <v>517920000</v>
      </c>
      <c r="AOQ33" s="1">
        <f>LOOKUP($A33,'DMG Tables'!$P$2:$P$35,'DMG Tables'!$O$2:$O$35)*AOQ$1*LOOKUP(AOQ$1,'DMG Tables'!$G$2:$G$7,'DMG Tables'!$H$2:$H$7)</f>
        <v>518400000</v>
      </c>
      <c r="AOR33" s="1">
        <f>LOOKUP($A33,'DMG Tables'!$P$2:$P$35,'DMG Tables'!$O$2:$O$35)*AOR$1*LOOKUP(AOR$1,'DMG Tables'!$G$2:$G$7,'DMG Tables'!$H$2:$H$7)</f>
        <v>518880000</v>
      </c>
      <c r="AOS33" s="1">
        <f>LOOKUP($A33,'DMG Tables'!$P$2:$P$35,'DMG Tables'!$O$2:$O$35)*AOS$1*LOOKUP(AOS$1,'DMG Tables'!$G$2:$G$7,'DMG Tables'!$H$2:$H$7)</f>
        <v>519360000</v>
      </c>
      <c r="AOT33" s="1">
        <f>LOOKUP($A33,'DMG Tables'!$P$2:$P$35,'DMG Tables'!$O$2:$O$35)*AOT$1*LOOKUP(AOT$1,'DMG Tables'!$G$2:$G$7,'DMG Tables'!$H$2:$H$7)</f>
        <v>519840000</v>
      </c>
      <c r="AOU33" s="1">
        <f>LOOKUP($A33,'DMG Tables'!$P$2:$P$35,'DMG Tables'!$O$2:$O$35)*AOU$1*LOOKUP(AOU$1,'DMG Tables'!$G$2:$G$7,'DMG Tables'!$H$2:$H$7)</f>
        <v>520320000</v>
      </c>
      <c r="AOV33" s="1">
        <f>LOOKUP($A33,'DMG Tables'!$P$2:$P$35,'DMG Tables'!$O$2:$O$35)*AOV$1*LOOKUP(AOV$1,'DMG Tables'!$G$2:$G$7,'DMG Tables'!$H$2:$H$7)</f>
        <v>520800000</v>
      </c>
      <c r="AOW33" s="1">
        <f>LOOKUP($A33,'DMG Tables'!$P$2:$P$35,'DMG Tables'!$O$2:$O$35)*AOW$1*LOOKUP(AOW$1,'DMG Tables'!$G$2:$G$7,'DMG Tables'!$H$2:$H$7)</f>
        <v>521280000</v>
      </c>
      <c r="AOX33" s="1">
        <f>LOOKUP($A33,'DMG Tables'!$P$2:$P$35,'DMG Tables'!$O$2:$O$35)*AOX$1*LOOKUP(AOX$1,'DMG Tables'!$G$2:$G$7,'DMG Tables'!$H$2:$H$7)</f>
        <v>521760000</v>
      </c>
      <c r="AOY33" s="1">
        <f>LOOKUP($A33,'DMG Tables'!$P$2:$P$35,'DMG Tables'!$O$2:$O$35)*AOY$1*LOOKUP(AOY$1,'DMG Tables'!$G$2:$G$7,'DMG Tables'!$H$2:$H$7)</f>
        <v>522240000</v>
      </c>
      <c r="AOZ33" s="1">
        <f>LOOKUP($A33,'DMG Tables'!$P$2:$P$35,'DMG Tables'!$O$2:$O$35)*AOZ$1*LOOKUP(AOZ$1,'DMG Tables'!$G$2:$G$7,'DMG Tables'!$H$2:$H$7)</f>
        <v>522720000</v>
      </c>
      <c r="APA33" s="1">
        <f>LOOKUP($A33,'DMG Tables'!$P$2:$P$35,'DMG Tables'!$O$2:$O$35)*APA$1*LOOKUP(APA$1,'DMG Tables'!$G$2:$G$7,'DMG Tables'!$H$2:$H$7)</f>
        <v>523200000</v>
      </c>
      <c r="APB33" s="1">
        <f>LOOKUP($A33,'DMG Tables'!$P$2:$P$35,'DMG Tables'!$O$2:$O$35)*APB$1*LOOKUP(APB$1,'DMG Tables'!$G$2:$G$7,'DMG Tables'!$H$2:$H$7)</f>
        <v>523680000</v>
      </c>
      <c r="APC33" s="1">
        <f>LOOKUP($A33,'DMG Tables'!$P$2:$P$35,'DMG Tables'!$O$2:$O$35)*APC$1*LOOKUP(APC$1,'DMG Tables'!$G$2:$G$7,'DMG Tables'!$H$2:$H$7)</f>
        <v>524160000</v>
      </c>
      <c r="APD33" s="1">
        <f>LOOKUP($A33,'DMG Tables'!$P$2:$P$35,'DMG Tables'!$O$2:$O$35)*APD$1*LOOKUP(APD$1,'DMG Tables'!$G$2:$G$7,'DMG Tables'!$H$2:$H$7)</f>
        <v>524640000</v>
      </c>
      <c r="APE33" s="1">
        <f>LOOKUP($A33,'DMG Tables'!$P$2:$P$35,'DMG Tables'!$O$2:$O$35)*APE$1*LOOKUP(APE$1,'DMG Tables'!$G$2:$G$7,'DMG Tables'!$H$2:$H$7)</f>
        <v>525120000</v>
      </c>
      <c r="APF33" s="1">
        <f>LOOKUP($A33,'DMG Tables'!$P$2:$P$35,'DMG Tables'!$O$2:$O$35)*APF$1*LOOKUP(APF$1,'DMG Tables'!$G$2:$G$7,'DMG Tables'!$H$2:$H$7)</f>
        <v>525600000</v>
      </c>
      <c r="APG33" s="1">
        <f>LOOKUP($A33,'DMG Tables'!$P$2:$P$35,'DMG Tables'!$O$2:$O$35)*APG$1*LOOKUP(APG$1,'DMG Tables'!$G$2:$G$7,'DMG Tables'!$H$2:$H$7)</f>
        <v>526080000</v>
      </c>
      <c r="APH33" s="1">
        <f>LOOKUP($A33,'DMG Tables'!$P$2:$P$35,'DMG Tables'!$O$2:$O$35)*APH$1*LOOKUP(APH$1,'DMG Tables'!$G$2:$G$7,'DMG Tables'!$H$2:$H$7)</f>
        <v>526560000</v>
      </c>
      <c r="API33" s="1">
        <f>LOOKUP($A33,'DMG Tables'!$P$2:$P$35,'DMG Tables'!$O$2:$O$35)*API$1*LOOKUP(API$1,'DMG Tables'!$G$2:$G$7,'DMG Tables'!$H$2:$H$7)</f>
        <v>527040000</v>
      </c>
      <c r="APJ33" s="1">
        <f>LOOKUP($A33,'DMG Tables'!$P$2:$P$35,'DMG Tables'!$O$2:$O$35)*APJ$1*LOOKUP(APJ$1,'DMG Tables'!$G$2:$G$7,'DMG Tables'!$H$2:$H$7)</f>
        <v>527520000</v>
      </c>
      <c r="APK33" s="1">
        <f>LOOKUP($A33,'DMG Tables'!$P$2:$P$35,'DMG Tables'!$O$2:$O$35)*APK$1*LOOKUP(APK$1,'DMG Tables'!$G$2:$G$7,'DMG Tables'!$H$2:$H$7)</f>
        <v>528000000</v>
      </c>
      <c r="APL33" s="1">
        <f>LOOKUP($A33,'DMG Tables'!$P$2:$P$35,'DMG Tables'!$O$2:$O$35)*APL$1*LOOKUP(APL$1,'DMG Tables'!$G$2:$G$7,'DMG Tables'!$H$2:$H$7)</f>
        <v>528480000</v>
      </c>
      <c r="APM33" s="1">
        <f>LOOKUP($A33,'DMG Tables'!$P$2:$P$35,'DMG Tables'!$O$2:$O$35)*APM$1*LOOKUP(APM$1,'DMG Tables'!$G$2:$G$7,'DMG Tables'!$H$2:$H$7)</f>
        <v>528960000</v>
      </c>
      <c r="APN33" s="1">
        <f>LOOKUP($A33,'DMG Tables'!$P$2:$P$35,'DMG Tables'!$O$2:$O$35)*APN$1*LOOKUP(APN$1,'DMG Tables'!$G$2:$G$7,'DMG Tables'!$H$2:$H$7)</f>
        <v>529440000</v>
      </c>
      <c r="APO33" s="1">
        <f>LOOKUP($A33,'DMG Tables'!$P$2:$P$35,'DMG Tables'!$O$2:$O$35)*APO$1*LOOKUP(APO$1,'DMG Tables'!$G$2:$G$7,'DMG Tables'!$H$2:$H$7)</f>
        <v>529920000</v>
      </c>
      <c r="APP33" s="1">
        <f>LOOKUP($A33,'DMG Tables'!$P$2:$P$35,'DMG Tables'!$O$2:$O$35)*APP$1*LOOKUP(APP$1,'DMG Tables'!$G$2:$G$7,'DMG Tables'!$H$2:$H$7)</f>
        <v>530400000</v>
      </c>
      <c r="APQ33" s="1">
        <f>LOOKUP($A33,'DMG Tables'!$P$2:$P$35,'DMG Tables'!$O$2:$O$35)*APQ$1*LOOKUP(APQ$1,'DMG Tables'!$G$2:$G$7,'DMG Tables'!$H$2:$H$7)</f>
        <v>530880000</v>
      </c>
      <c r="APR33" s="1">
        <f>LOOKUP($A33,'DMG Tables'!$P$2:$P$35,'DMG Tables'!$O$2:$O$35)*APR$1*LOOKUP(APR$1,'DMG Tables'!$G$2:$G$7,'DMG Tables'!$H$2:$H$7)</f>
        <v>531360000</v>
      </c>
      <c r="APS33" s="1">
        <f>LOOKUP($A33,'DMG Tables'!$P$2:$P$35,'DMG Tables'!$O$2:$O$35)*APS$1*LOOKUP(APS$1,'DMG Tables'!$G$2:$G$7,'DMG Tables'!$H$2:$H$7)</f>
        <v>531840000</v>
      </c>
      <c r="APT33" s="1">
        <f>LOOKUP($A33,'DMG Tables'!$P$2:$P$35,'DMG Tables'!$O$2:$O$35)*APT$1*LOOKUP(APT$1,'DMG Tables'!$G$2:$G$7,'DMG Tables'!$H$2:$H$7)</f>
        <v>532320000</v>
      </c>
      <c r="APU33" s="1">
        <f>LOOKUP($A33,'DMG Tables'!$P$2:$P$35,'DMG Tables'!$O$2:$O$35)*APU$1*LOOKUP(APU$1,'DMG Tables'!$G$2:$G$7,'DMG Tables'!$H$2:$H$7)</f>
        <v>532800000</v>
      </c>
      <c r="APV33" s="1">
        <f>LOOKUP($A33,'DMG Tables'!$P$2:$P$35,'DMG Tables'!$O$2:$O$35)*APV$1*LOOKUP(APV$1,'DMG Tables'!$G$2:$G$7,'DMG Tables'!$H$2:$H$7)</f>
        <v>533280000</v>
      </c>
      <c r="APW33" s="1">
        <f>LOOKUP($A33,'DMG Tables'!$P$2:$P$35,'DMG Tables'!$O$2:$O$35)*APW$1*LOOKUP(APW$1,'DMG Tables'!$G$2:$G$7,'DMG Tables'!$H$2:$H$7)</f>
        <v>533760000</v>
      </c>
      <c r="APX33" s="1">
        <f>LOOKUP($A33,'DMG Tables'!$P$2:$P$35,'DMG Tables'!$O$2:$O$35)*APX$1*LOOKUP(APX$1,'DMG Tables'!$G$2:$G$7,'DMG Tables'!$H$2:$H$7)</f>
        <v>534240000</v>
      </c>
      <c r="APY33" s="1">
        <f>LOOKUP($A33,'DMG Tables'!$P$2:$P$35,'DMG Tables'!$O$2:$O$35)*APY$1*LOOKUP(APY$1,'DMG Tables'!$G$2:$G$7,'DMG Tables'!$H$2:$H$7)</f>
        <v>534720000</v>
      </c>
      <c r="APZ33" s="1">
        <f>LOOKUP($A33,'DMG Tables'!$P$2:$P$35,'DMG Tables'!$O$2:$O$35)*APZ$1*LOOKUP(APZ$1,'DMG Tables'!$G$2:$G$7,'DMG Tables'!$H$2:$H$7)</f>
        <v>535200000</v>
      </c>
      <c r="AQA33" s="1">
        <f>LOOKUP($A33,'DMG Tables'!$P$2:$P$35,'DMG Tables'!$O$2:$O$35)*AQA$1*LOOKUP(AQA$1,'DMG Tables'!$G$2:$G$7,'DMG Tables'!$H$2:$H$7)</f>
        <v>535680000</v>
      </c>
      <c r="AQB33" s="1">
        <f>LOOKUP($A33,'DMG Tables'!$P$2:$P$35,'DMG Tables'!$O$2:$O$35)*AQB$1*LOOKUP(AQB$1,'DMG Tables'!$G$2:$G$7,'DMG Tables'!$H$2:$H$7)</f>
        <v>536160000</v>
      </c>
      <c r="AQC33" s="1">
        <f>LOOKUP($A33,'DMG Tables'!$P$2:$P$35,'DMG Tables'!$O$2:$O$35)*AQC$1*LOOKUP(AQC$1,'DMG Tables'!$G$2:$G$7,'DMG Tables'!$H$2:$H$7)</f>
        <v>536640000</v>
      </c>
      <c r="AQD33" s="1">
        <f>LOOKUP($A33,'DMG Tables'!$P$2:$P$35,'DMG Tables'!$O$2:$O$35)*AQD$1*LOOKUP(AQD$1,'DMG Tables'!$G$2:$G$7,'DMG Tables'!$H$2:$H$7)</f>
        <v>537120000</v>
      </c>
      <c r="AQE33" s="1">
        <f>LOOKUP($A33,'DMG Tables'!$P$2:$P$35,'DMG Tables'!$O$2:$O$35)*AQE$1*LOOKUP(AQE$1,'DMG Tables'!$G$2:$G$7,'DMG Tables'!$H$2:$H$7)</f>
        <v>537600000</v>
      </c>
      <c r="AQF33" s="1">
        <f>LOOKUP($A33,'DMG Tables'!$P$2:$P$35,'DMG Tables'!$O$2:$O$35)*AQF$1*LOOKUP(AQF$1,'DMG Tables'!$G$2:$G$7,'DMG Tables'!$H$2:$H$7)</f>
        <v>538080000</v>
      </c>
      <c r="AQG33" s="1">
        <f>LOOKUP($A33,'DMG Tables'!$P$2:$P$35,'DMG Tables'!$O$2:$O$35)*AQG$1*LOOKUP(AQG$1,'DMG Tables'!$G$2:$G$7,'DMG Tables'!$H$2:$H$7)</f>
        <v>538560000</v>
      </c>
      <c r="AQH33" s="1">
        <f>LOOKUP($A33,'DMG Tables'!$P$2:$P$35,'DMG Tables'!$O$2:$O$35)*AQH$1*LOOKUP(AQH$1,'DMG Tables'!$G$2:$G$7,'DMG Tables'!$H$2:$H$7)</f>
        <v>539040000</v>
      </c>
      <c r="AQI33" s="1">
        <f>LOOKUP($A33,'DMG Tables'!$P$2:$P$35,'DMG Tables'!$O$2:$O$35)*AQI$1*LOOKUP(AQI$1,'DMG Tables'!$G$2:$G$7,'DMG Tables'!$H$2:$H$7)</f>
        <v>539520000</v>
      </c>
      <c r="AQJ33" s="1">
        <f>LOOKUP($A33,'DMG Tables'!$P$2:$P$35,'DMG Tables'!$O$2:$O$35)*AQJ$1*LOOKUP(AQJ$1,'DMG Tables'!$G$2:$G$7,'DMG Tables'!$H$2:$H$7)</f>
        <v>540000000</v>
      </c>
      <c r="AQK33" s="1">
        <f>LOOKUP($A33,'DMG Tables'!$P$2:$P$35,'DMG Tables'!$O$2:$O$35)*AQK$1*LOOKUP(AQK$1,'DMG Tables'!$G$2:$G$7,'DMG Tables'!$H$2:$H$7)</f>
        <v>540480000</v>
      </c>
      <c r="AQL33" s="1">
        <f>LOOKUP($A33,'DMG Tables'!$P$2:$P$35,'DMG Tables'!$O$2:$O$35)*AQL$1*LOOKUP(AQL$1,'DMG Tables'!$G$2:$G$7,'DMG Tables'!$H$2:$H$7)</f>
        <v>540960000</v>
      </c>
      <c r="AQM33" s="1">
        <f>LOOKUP($A33,'DMG Tables'!$P$2:$P$35,'DMG Tables'!$O$2:$O$35)*AQM$1*LOOKUP(AQM$1,'DMG Tables'!$G$2:$G$7,'DMG Tables'!$H$2:$H$7)</f>
        <v>541440000</v>
      </c>
      <c r="AQN33" s="1">
        <f>LOOKUP($A33,'DMG Tables'!$P$2:$P$35,'DMG Tables'!$O$2:$O$35)*AQN$1*LOOKUP(AQN$1,'DMG Tables'!$G$2:$G$7,'DMG Tables'!$H$2:$H$7)</f>
        <v>541920000</v>
      </c>
      <c r="AQO33" s="1">
        <f>LOOKUP($A33,'DMG Tables'!$P$2:$P$35,'DMG Tables'!$O$2:$O$35)*AQO$1*LOOKUP(AQO$1,'DMG Tables'!$G$2:$G$7,'DMG Tables'!$H$2:$H$7)</f>
        <v>542400000</v>
      </c>
      <c r="AQP33" s="1">
        <f>LOOKUP($A33,'DMG Tables'!$P$2:$P$35,'DMG Tables'!$O$2:$O$35)*AQP$1*LOOKUP(AQP$1,'DMG Tables'!$G$2:$G$7,'DMG Tables'!$H$2:$H$7)</f>
        <v>542880000</v>
      </c>
      <c r="AQQ33" s="1">
        <f>LOOKUP($A33,'DMG Tables'!$P$2:$P$35,'DMG Tables'!$O$2:$O$35)*AQQ$1*LOOKUP(AQQ$1,'DMG Tables'!$G$2:$G$7,'DMG Tables'!$H$2:$H$7)</f>
        <v>543360000</v>
      </c>
      <c r="AQR33" s="1">
        <f>LOOKUP($A33,'DMG Tables'!$P$2:$P$35,'DMG Tables'!$O$2:$O$35)*AQR$1*LOOKUP(AQR$1,'DMG Tables'!$G$2:$G$7,'DMG Tables'!$H$2:$H$7)</f>
        <v>543840000</v>
      </c>
      <c r="AQS33" s="1">
        <f>LOOKUP($A33,'DMG Tables'!$P$2:$P$35,'DMG Tables'!$O$2:$O$35)*AQS$1*LOOKUP(AQS$1,'DMG Tables'!$G$2:$G$7,'DMG Tables'!$H$2:$H$7)</f>
        <v>544320000</v>
      </c>
      <c r="AQT33" s="1">
        <f>LOOKUP($A33,'DMG Tables'!$P$2:$P$35,'DMG Tables'!$O$2:$O$35)*AQT$1*LOOKUP(AQT$1,'DMG Tables'!$G$2:$G$7,'DMG Tables'!$H$2:$H$7)</f>
        <v>544800000</v>
      </c>
      <c r="AQU33" s="1">
        <f>LOOKUP($A33,'DMG Tables'!$P$2:$P$35,'DMG Tables'!$O$2:$O$35)*AQU$1*LOOKUP(AQU$1,'DMG Tables'!$G$2:$G$7,'DMG Tables'!$H$2:$H$7)</f>
        <v>545280000</v>
      </c>
      <c r="AQV33" s="1">
        <f>LOOKUP($A33,'DMG Tables'!$P$2:$P$35,'DMG Tables'!$O$2:$O$35)*AQV$1*LOOKUP(AQV$1,'DMG Tables'!$G$2:$G$7,'DMG Tables'!$H$2:$H$7)</f>
        <v>545760000</v>
      </c>
      <c r="AQW33" s="1">
        <f>LOOKUP($A33,'DMG Tables'!$P$2:$P$35,'DMG Tables'!$O$2:$O$35)*AQW$1*LOOKUP(AQW$1,'DMG Tables'!$G$2:$G$7,'DMG Tables'!$H$2:$H$7)</f>
        <v>546240000</v>
      </c>
      <c r="AQX33" s="1">
        <f>LOOKUP($A33,'DMG Tables'!$P$2:$P$35,'DMG Tables'!$O$2:$O$35)*AQX$1*LOOKUP(AQX$1,'DMG Tables'!$G$2:$G$7,'DMG Tables'!$H$2:$H$7)</f>
        <v>546720000</v>
      </c>
      <c r="AQY33" s="1">
        <f>LOOKUP($A33,'DMG Tables'!$P$2:$P$35,'DMG Tables'!$O$2:$O$35)*AQY$1*LOOKUP(AQY$1,'DMG Tables'!$G$2:$G$7,'DMG Tables'!$H$2:$H$7)</f>
        <v>547200000</v>
      </c>
      <c r="AQZ33" s="1">
        <f>LOOKUP($A33,'DMG Tables'!$P$2:$P$35,'DMG Tables'!$O$2:$O$35)*AQZ$1*LOOKUP(AQZ$1,'DMG Tables'!$G$2:$G$7,'DMG Tables'!$H$2:$H$7)</f>
        <v>547680000</v>
      </c>
      <c r="ARA33" s="1">
        <f>LOOKUP($A33,'DMG Tables'!$P$2:$P$35,'DMG Tables'!$O$2:$O$35)*ARA$1*LOOKUP(ARA$1,'DMG Tables'!$G$2:$G$7,'DMG Tables'!$H$2:$H$7)</f>
        <v>548160000</v>
      </c>
      <c r="ARB33" s="1">
        <f>LOOKUP($A33,'DMG Tables'!$P$2:$P$35,'DMG Tables'!$O$2:$O$35)*ARB$1*LOOKUP(ARB$1,'DMG Tables'!$G$2:$G$7,'DMG Tables'!$H$2:$H$7)</f>
        <v>548640000</v>
      </c>
      <c r="ARC33" s="1">
        <f>LOOKUP($A33,'DMG Tables'!$P$2:$P$35,'DMG Tables'!$O$2:$O$35)*ARC$1*LOOKUP(ARC$1,'DMG Tables'!$G$2:$G$7,'DMG Tables'!$H$2:$H$7)</f>
        <v>549120000</v>
      </c>
      <c r="ARD33" s="1">
        <f>LOOKUP($A33,'DMG Tables'!$P$2:$P$35,'DMG Tables'!$O$2:$O$35)*ARD$1*LOOKUP(ARD$1,'DMG Tables'!$G$2:$G$7,'DMG Tables'!$H$2:$H$7)</f>
        <v>549600000</v>
      </c>
      <c r="ARE33" s="1">
        <f>LOOKUP($A33,'DMG Tables'!$P$2:$P$35,'DMG Tables'!$O$2:$O$35)*ARE$1*LOOKUP(ARE$1,'DMG Tables'!$G$2:$G$7,'DMG Tables'!$H$2:$H$7)</f>
        <v>550080000</v>
      </c>
      <c r="ARF33" s="1">
        <f>LOOKUP($A33,'DMG Tables'!$P$2:$P$35,'DMG Tables'!$O$2:$O$35)*ARF$1*LOOKUP(ARF$1,'DMG Tables'!$G$2:$G$7,'DMG Tables'!$H$2:$H$7)</f>
        <v>550560000</v>
      </c>
      <c r="ARG33" s="1">
        <f>LOOKUP($A33,'DMG Tables'!$P$2:$P$35,'DMG Tables'!$O$2:$O$35)*ARG$1*LOOKUP(ARG$1,'DMG Tables'!$G$2:$G$7,'DMG Tables'!$H$2:$H$7)</f>
        <v>551040000</v>
      </c>
      <c r="ARH33" s="1">
        <f>LOOKUP($A33,'DMG Tables'!$P$2:$P$35,'DMG Tables'!$O$2:$O$35)*ARH$1*LOOKUP(ARH$1,'DMG Tables'!$G$2:$G$7,'DMG Tables'!$H$2:$H$7)</f>
        <v>551520000</v>
      </c>
      <c r="ARI33" s="1">
        <f>LOOKUP($A33,'DMG Tables'!$P$2:$P$35,'DMG Tables'!$O$2:$O$35)*ARI$1*LOOKUP(ARI$1,'DMG Tables'!$G$2:$G$7,'DMG Tables'!$H$2:$H$7)</f>
        <v>552000000</v>
      </c>
      <c r="ARJ33" s="1">
        <f>LOOKUP($A33,'DMG Tables'!$P$2:$P$35,'DMG Tables'!$O$2:$O$35)*ARJ$1*LOOKUP(ARJ$1,'DMG Tables'!$G$2:$G$7,'DMG Tables'!$H$2:$H$7)</f>
        <v>552480000</v>
      </c>
      <c r="ARK33" s="1">
        <f>LOOKUP($A33,'DMG Tables'!$P$2:$P$35,'DMG Tables'!$O$2:$O$35)*ARK$1*LOOKUP(ARK$1,'DMG Tables'!$G$2:$G$7,'DMG Tables'!$H$2:$H$7)</f>
        <v>552960000</v>
      </c>
      <c r="ARL33" s="1">
        <f>LOOKUP($A33,'DMG Tables'!$P$2:$P$35,'DMG Tables'!$O$2:$O$35)*ARL$1*LOOKUP(ARL$1,'DMG Tables'!$G$2:$G$7,'DMG Tables'!$H$2:$H$7)</f>
        <v>553440000</v>
      </c>
      <c r="ARM33" s="1">
        <f>LOOKUP($A33,'DMG Tables'!$P$2:$P$35,'DMG Tables'!$O$2:$O$35)*ARM$1*LOOKUP(ARM$1,'DMG Tables'!$G$2:$G$7,'DMG Tables'!$H$2:$H$7)</f>
        <v>553920000</v>
      </c>
      <c r="ARN33" s="1">
        <f>LOOKUP($A33,'DMG Tables'!$P$2:$P$35,'DMG Tables'!$O$2:$O$35)*ARN$1*LOOKUP(ARN$1,'DMG Tables'!$G$2:$G$7,'DMG Tables'!$H$2:$H$7)</f>
        <v>554400000</v>
      </c>
      <c r="ARO33" s="1">
        <f>LOOKUP($A33,'DMG Tables'!$P$2:$P$35,'DMG Tables'!$O$2:$O$35)*ARO$1*LOOKUP(ARO$1,'DMG Tables'!$G$2:$G$7,'DMG Tables'!$H$2:$H$7)</f>
        <v>554880000</v>
      </c>
      <c r="ARP33" s="1">
        <f>LOOKUP($A33,'DMG Tables'!$P$2:$P$35,'DMG Tables'!$O$2:$O$35)*ARP$1*LOOKUP(ARP$1,'DMG Tables'!$G$2:$G$7,'DMG Tables'!$H$2:$H$7)</f>
        <v>555360000</v>
      </c>
      <c r="ARQ33" s="1">
        <f>LOOKUP($A33,'DMG Tables'!$P$2:$P$35,'DMG Tables'!$O$2:$O$35)*ARQ$1*LOOKUP(ARQ$1,'DMG Tables'!$G$2:$G$7,'DMG Tables'!$H$2:$H$7)</f>
        <v>555840000</v>
      </c>
      <c r="ARR33" s="1">
        <f>LOOKUP($A33,'DMG Tables'!$P$2:$P$35,'DMG Tables'!$O$2:$O$35)*ARR$1*LOOKUP(ARR$1,'DMG Tables'!$G$2:$G$7,'DMG Tables'!$H$2:$H$7)</f>
        <v>556320000</v>
      </c>
      <c r="ARS33" s="1">
        <f>LOOKUP($A33,'DMG Tables'!$P$2:$P$35,'DMG Tables'!$O$2:$O$35)*ARS$1*LOOKUP(ARS$1,'DMG Tables'!$G$2:$G$7,'DMG Tables'!$H$2:$H$7)</f>
        <v>556800000</v>
      </c>
      <c r="ART33" s="1">
        <f>LOOKUP($A33,'DMG Tables'!$P$2:$P$35,'DMG Tables'!$O$2:$O$35)*ART$1*LOOKUP(ART$1,'DMG Tables'!$G$2:$G$7,'DMG Tables'!$H$2:$H$7)</f>
        <v>557280000</v>
      </c>
      <c r="ARU33" s="1">
        <f>LOOKUP($A33,'DMG Tables'!$P$2:$P$35,'DMG Tables'!$O$2:$O$35)*ARU$1*LOOKUP(ARU$1,'DMG Tables'!$G$2:$G$7,'DMG Tables'!$H$2:$H$7)</f>
        <v>557760000</v>
      </c>
      <c r="ARV33" s="1">
        <f>LOOKUP($A33,'DMG Tables'!$P$2:$P$35,'DMG Tables'!$O$2:$O$35)*ARV$1*LOOKUP(ARV$1,'DMG Tables'!$G$2:$G$7,'DMG Tables'!$H$2:$H$7)</f>
        <v>558240000</v>
      </c>
      <c r="ARW33" s="1">
        <f>LOOKUP($A33,'DMG Tables'!$P$2:$P$35,'DMG Tables'!$O$2:$O$35)*ARW$1*LOOKUP(ARW$1,'DMG Tables'!$G$2:$G$7,'DMG Tables'!$H$2:$H$7)</f>
        <v>558720000</v>
      </c>
      <c r="ARX33" s="1">
        <f>LOOKUP($A33,'DMG Tables'!$P$2:$P$35,'DMG Tables'!$O$2:$O$35)*ARX$1*LOOKUP(ARX$1,'DMG Tables'!$G$2:$G$7,'DMG Tables'!$H$2:$H$7)</f>
        <v>559200000</v>
      </c>
      <c r="ARY33" s="1">
        <f>LOOKUP($A33,'DMG Tables'!$P$2:$P$35,'DMG Tables'!$O$2:$O$35)*ARY$1*LOOKUP(ARY$1,'DMG Tables'!$G$2:$G$7,'DMG Tables'!$H$2:$H$7)</f>
        <v>559680000</v>
      </c>
      <c r="ARZ33" s="1">
        <f>LOOKUP($A33,'DMG Tables'!$P$2:$P$35,'DMG Tables'!$O$2:$O$35)*ARZ$1*LOOKUP(ARZ$1,'DMG Tables'!$G$2:$G$7,'DMG Tables'!$H$2:$H$7)</f>
        <v>560160000</v>
      </c>
      <c r="ASA33" s="1">
        <f>LOOKUP($A33,'DMG Tables'!$P$2:$P$35,'DMG Tables'!$O$2:$O$35)*ASA$1*LOOKUP(ASA$1,'DMG Tables'!$G$2:$G$7,'DMG Tables'!$H$2:$H$7)</f>
        <v>560640000</v>
      </c>
      <c r="ASB33" s="1">
        <f>LOOKUP($A33,'DMG Tables'!$P$2:$P$35,'DMG Tables'!$O$2:$O$35)*ASB$1*LOOKUP(ASB$1,'DMG Tables'!$G$2:$G$7,'DMG Tables'!$H$2:$H$7)</f>
        <v>561120000</v>
      </c>
      <c r="ASC33" s="1">
        <f>LOOKUP($A33,'DMG Tables'!$P$2:$P$35,'DMG Tables'!$O$2:$O$35)*ASC$1*LOOKUP(ASC$1,'DMG Tables'!$G$2:$G$7,'DMG Tables'!$H$2:$H$7)</f>
        <v>561600000</v>
      </c>
      <c r="ASD33" s="1">
        <f>LOOKUP($A33,'DMG Tables'!$P$2:$P$35,'DMG Tables'!$O$2:$O$35)*ASD$1*LOOKUP(ASD$1,'DMG Tables'!$G$2:$G$7,'DMG Tables'!$H$2:$H$7)</f>
        <v>562080000</v>
      </c>
      <c r="ASE33" s="1">
        <f>LOOKUP($A33,'DMG Tables'!$P$2:$P$35,'DMG Tables'!$O$2:$O$35)*ASE$1*LOOKUP(ASE$1,'DMG Tables'!$G$2:$G$7,'DMG Tables'!$H$2:$H$7)</f>
        <v>562560000</v>
      </c>
      <c r="ASF33" s="1">
        <f>LOOKUP($A33,'DMG Tables'!$P$2:$P$35,'DMG Tables'!$O$2:$O$35)*ASF$1*LOOKUP(ASF$1,'DMG Tables'!$G$2:$G$7,'DMG Tables'!$H$2:$H$7)</f>
        <v>563040000</v>
      </c>
      <c r="ASG33" s="1">
        <f>LOOKUP($A33,'DMG Tables'!$P$2:$P$35,'DMG Tables'!$O$2:$O$35)*ASG$1*LOOKUP(ASG$1,'DMG Tables'!$G$2:$G$7,'DMG Tables'!$H$2:$H$7)</f>
        <v>563520000</v>
      </c>
      <c r="ASH33" s="1">
        <f>LOOKUP($A33,'DMG Tables'!$P$2:$P$35,'DMG Tables'!$O$2:$O$35)*ASH$1*LOOKUP(ASH$1,'DMG Tables'!$G$2:$G$7,'DMG Tables'!$H$2:$H$7)</f>
        <v>564000000</v>
      </c>
      <c r="ASI33" s="1">
        <f>LOOKUP($A33,'DMG Tables'!$P$2:$P$35,'DMG Tables'!$O$2:$O$35)*ASI$1*LOOKUP(ASI$1,'DMG Tables'!$G$2:$G$7,'DMG Tables'!$H$2:$H$7)</f>
        <v>564480000</v>
      </c>
      <c r="ASJ33" s="1">
        <f>LOOKUP($A33,'DMG Tables'!$P$2:$P$35,'DMG Tables'!$O$2:$O$35)*ASJ$1*LOOKUP(ASJ$1,'DMG Tables'!$G$2:$G$7,'DMG Tables'!$H$2:$H$7)</f>
        <v>564960000</v>
      </c>
      <c r="ASK33" s="1">
        <f>LOOKUP($A33,'DMG Tables'!$P$2:$P$35,'DMG Tables'!$O$2:$O$35)*ASK$1*LOOKUP(ASK$1,'DMG Tables'!$G$2:$G$7,'DMG Tables'!$H$2:$H$7)</f>
        <v>565440000</v>
      </c>
      <c r="ASL33" s="1">
        <f>LOOKUP($A33,'DMG Tables'!$P$2:$P$35,'DMG Tables'!$O$2:$O$35)*ASL$1*LOOKUP(ASL$1,'DMG Tables'!$G$2:$G$7,'DMG Tables'!$H$2:$H$7)</f>
        <v>565920000</v>
      </c>
      <c r="ASM33" s="1">
        <f>LOOKUP($A33,'DMG Tables'!$P$2:$P$35,'DMG Tables'!$O$2:$O$35)*ASM$1*LOOKUP(ASM$1,'DMG Tables'!$G$2:$G$7,'DMG Tables'!$H$2:$H$7)</f>
        <v>566400000</v>
      </c>
      <c r="ASN33" s="1">
        <f>LOOKUP($A33,'DMG Tables'!$P$2:$P$35,'DMG Tables'!$O$2:$O$35)*ASN$1*LOOKUP(ASN$1,'DMG Tables'!$G$2:$G$7,'DMG Tables'!$H$2:$H$7)</f>
        <v>566880000</v>
      </c>
      <c r="ASO33" s="1">
        <f>LOOKUP($A33,'DMG Tables'!$P$2:$P$35,'DMG Tables'!$O$2:$O$35)*ASO$1*LOOKUP(ASO$1,'DMG Tables'!$G$2:$G$7,'DMG Tables'!$H$2:$H$7)</f>
        <v>567360000</v>
      </c>
      <c r="ASP33" s="1">
        <f>LOOKUP($A33,'DMG Tables'!$P$2:$P$35,'DMG Tables'!$O$2:$O$35)*ASP$1*LOOKUP(ASP$1,'DMG Tables'!$G$2:$G$7,'DMG Tables'!$H$2:$H$7)</f>
        <v>567840000</v>
      </c>
      <c r="ASQ33" s="1">
        <f>LOOKUP($A33,'DMG Tables'!$P$2:$P$35,'DMG Tables'!$O$2:$O$35)*ASQ$1*LOOKUP(ASQ$1,'DMG Tables'!$G$2:$G$7,'DMG Tables'!$H$2:$H$7)</f>
        <v>568320000</v>
      </c>
      <c r="ASR33" s="1">
        <f>LOOKUP($A33,'DMG Tables'!$P$2:$P$35,'DMG Tables'!$O$2:$O$35)*ASR$1*LOOKUP(ASR$1,'DMG Tables'!$G$2:$G$7,'DMG Tables'!$H$2:$H$7)</f>
        <v>568800000</v>
      </c>
      <c r="ASS33" s="1">
        <f>LOOKUP($A33,'DMG Tables'!$P$2:$P$35,'DMG Tables'!$O$2:$O$35)*ASS$1*LOOKUP(ASS$1,'DMG Tables'!$G$2:$G$7,'DMG Tables'!$H$2:$H$7)</f>
        <v>569280000</v>
      </c>
      <c r="AST33" s="1">
        <f>LOOKUP($A33,'DMG Tables'!$P$2:$P$35,'DMG Tables'!$O$2:$O$35)*AST$1*LOOKUP(AST$1,'DMG Tables'!$G$2:$G$7,'DMG Tables'!$H$2:$H$7)</f>
        <v>569760000</v>
      </c>
      <c r="ASU33" s="1">
        <f>LOOKUP($A33,'DMG Tables'!$P$2:$P$35,'DMG Tables'!$O$2:$O$35)*ASU$1*LOOKUP(ASU$1,'DMG Tables'!$G$2:$G$7,'DMG Tables'!$H$2:$H$7)</f>
        <v>570240000</v>
      </c>
      <c r="ASV33" s="1">
        <f>LOOKUP($A33,'DMG Tables'!$P$2:$P$35,'DMG Tables'!$O$2:$O$35)*ASV$1*LOOKUP(ASV$1,'DMG Tables'!$G$2:$G$7,'DMG Tables'!$H$2:$H$7)</f>
        <v>570720000</v>
      </c>
      <c r="ASW33" s="1">
        <f>LOOKUP($A33,'DMG Tables'!$P$2:$P$35,'DMG Tables'!$O$2:$O$35)*ASW$1*LOOKUP(ASW$1,'DMG Tables'!$G$2:$G$7,'DMG Tables'!$H$2:$H$7)</f>
        <v>571200000</v>
      </c>
      <c r="ASX33" s="1">
        <f>LOOKUP($A33,'DMG Tables'!$P$2:$P$35,'DMG Tables'!$O$2:$O$35)*ASX$1*LOOKUP(ASX$1,'DMG Tables'!$G$2:$G$7,'DMG Tables'!$H$2:$H$7)</f>
        <v>571680000</v>
      </c>
      <c r="ASY33" s="1">
        <f>LOOKUP($A33,'DMG Tables'!$P$2:$P$35,'DMG Tables'!$O$2:$O$35)*ASY$1*LOOKUP(ASY$1,'DMG Tables'!$G$2:$G$7,'DMG Tables'!$H$2:$H$7)</f>
        <v>572160000</v>
      </c>
      <c r="ASZ33" s="1">
        <f>LOOKUP($A33,'DMG Tables'!$P$2:$P$35,'DMG Tables'!$O$2:$O$35)*ASZ$1*LOOKUP(ASZ$1,'DMG Tables'!$G$2:$G$7,'DMG Tables'!$H$2:$H$7)</f>
        <v>572640000</v>
      </c>
      <c r="ATA33" s="1">
        <f>LOOKUP($A33,'DMG Tables'!$P$2:$P$35,'DMG Tables'!$O$2:$O$35)*ATA$1*LOOKUP(ATA$1,'DMG Tables'!$G$2:$G$7,'DMG Tables'!$H$2:$H$7)</f>
        <v>573120000</v>
      </c>
      <c r="ATB33" s="1">
        <f>LOOKUP($A33,'DMG Tables'!$P$2:$P$35,'DMG Tables'!$O$2:$O$35)*ATB$1*LOOKUP(ATB$1,'DMG Tables'!$G$2:$G$7,'DMG Tables'!$H$2:$H$7)</f>
        <v>573600000</v>
      </c>
      <c r="ATC33" s="1">
        <f>LOOKUP($A33,'DMG Tables'!$P$2:$P$35,'DMG Tables'!$O$2:$O$35)*ATC$1*LOOKUP(ATC$1,'DMG Tables'!$G$2:$G$7,'DMG Tables'!$H$2:$H$7)</f>
        <v>574080000</v>
      </c>
      <c r="ATD33" s="1">
        <f>LOOKUP($A33,'DMG Tables'!$P$2:$P$35,'DMG Tables'!$O$2:$O$35)*ATD$1*LOOKUP(ATD$1,'DMG Tables'!$G$2:$G$7,'DMG Tables'!$H$2:$H$7)</f>
        <v>574560000</v>
      </c>
      <c r="ATE33" s="1">
        <f>LOOKUP($A33,'DMG Tables'!$P$2:$P$35,'DMG Tables'!$O$2:$O$35)*ATE$1*LOOKUP(ATE$1,'DMG Tables'!$G$2:$G$7,'DMG Tables'!$H$2:$H$7)</f>
        <v>575040000</v>
      </c>
      <c r="ATF33" s="1">
        <f>LOOKUP($A33,'DMG Tables'!$P$2:$P$35,'DMG Tables'!$O$2:$O$35)*ATF$1*LOOKUP(ATF$1,'DMG Tables'!$G$2:$G$7,'DMG Tables'!$H$2:$H$7)</f>
        <v>575520000</v>
      </c>
      <c r="ATG33" s="1">
        <f>LOOKUP($A33,'DMG Tables'!$P$2:$P$35,'DMG Tables'!$O$2:$O$35)*ATG$1*LOOKUP(ATG$1,'DMG Tables'!$G$2:$G$7,'DMG Tables'!$H$2:$H$7)</f>
        <v>576000000</v>
      </c>
      <c r="ATH33" s="1">
        <f>LOOKUP($A33,'DMG Tables'!$P$2:$P$35,'DMG Tables'!$O$2:$O$35)*ATH$1*LOOKUP(ATH$1,'DMG Tables'!$G$2:$G$7,'DMG Tables'!$H$2:$H$7)</f>
        <v>576480000</v>
      </c>
      <c r="ATI33" s="1">
        <f>LOOKUP($A33,'DMG Tables'!$P$2:$P$35,'DMG Tables'!$O$2:$O$35)*ATI$1*LOOKUP(ATI$1,'DMG Tables'!$G$2:$G$7,'DMG Tables'!$H$2:$H$7)</f>
        <v>576960000</v>
      </c>
      <c r="ATJ33" s="1">
        <f>LOOKUP($A33,'DMG Tables'!$P$2:$P$35,'DMG Tables'!$O$2:$O$35)*ATJ$1*LOOKUP(ATJ$1,'DMG Tables'!$G$2:$G$7,'DMG Tables'!$H$2:$H$7)</f>
        <v>577440000</v>
      </c>
      <c r="ATK33" s="1">
        <f>LOOKUP($A33,'DMG Tables'!$P$2:$P$35,'DMG Tables'!$O$2:$O$35)*ATK$1*LOOKUP(ATK$1,'DMG Tables'!$G$2:$G$7,'DMG Tables'!$H$2:$H$7)</f>
        <v>577920000</v>
      </c>
      <c r="ATL33" s="1">
        <f>LOOKUP($A33,'DMG Tables'!$P$2:$P$35,'DMG Tables'!$O$2:$O$35)*ATL$1*LOOKUP(ATL$1,'DMG Tables'!$G$2:$G$7,'DMG Tables'!$H$2:$H$7)</f>
        <v>578400000</v>
      </c>
      <c r="ATM33" s="1">
        <f>LOOKUP($A33,'DMG Tables'!$P$2:$P$35,'DMG Tables'!$O$2:$O$35)*ATM$1*LOOKUP(ATM$1,'DMG Tables'!$G$2:$G$7,'DMG Tables'!$H$2:$H$7)</f>
        <v>578880000</v>
      </c>
      <c r="ATN33" s="1">
        <f>LOOKUP($A33,'DMG Tables'!$P$2:$P$35,'DMG Tables'!$O$2:$O$35)*ATN$1*LOOKUP(ATN$1,'DMG Tables'!$G$2:$G$7,'DMG Tables'!$H$2:$H$7)</f>
        <v>579360000</v>
      </c>
      <c r="ATO33" s="1">
        <f>LOOKUP($A33,'DMG Tables'!$P$2:$P$35,'DMG Tables'!$O$2:$O$35)*ATO$1*LOOKUP(ATO$1,'DMG Tables'!$G$2:$G$7,'DMG Tables'!$H$2:$H$7)</f>
        <v>579840000</v>
      </c>
      <c r="ATP33" s="1">
        <f>LOOKUP($A33,'DMG Tables'!$P$2:$P$35,'DMG Tables'!$O$2:$O$35)*ATP$1*LOOKUP(ATP$1,'DMG Tables'!$G$2:$G$7,'DMG Tables'!$H$2:$H$7)</f>
        <v>580320000</v>
      </c>
      <c r="ATQ33" s="1">
        <f>LOOKUP($A33,'DMG Tables'!$P$2:$P$35,'DMG Tables'!$O$2:$O$35)*ATQ$1*LOOKUP(ATQ$1,'DMG Tables'!$G$2:$G$7,'DMG Tables'!$H$2:$H$7)</f>
        <v>580800000</v>
      </c>
      <c r="ATR33" s="1">
        <f>LOOKUP($A33,'DMG Tables'!$P$2:$P$35,'DMG Tables'!$O$2:$O$35)*ATR$1*LOOKUP(ATR$1,'DMG Tables'!$G$2:$G$7,'DMG Tables'!$H$2:$H$7)</f>
        <v>581280000</v>
      </c>
      <c r="ATS33" s="1">
        <f>LOOKUP($A33,'DMG Tables'!$P$2:$P$35,'DMG Tables'!$O$2:$O$35)*ATS$1*LOOKUP(ATS$1,'DMG Tables'!$G$2:$G$7,'DMG Tables'!$H$2:$H$7)</f>
        <v>581760000</v>
      </c>
      <c r="ATT33" s="1">
        <f>LOOKUP($A33,'DMG Tables'!$P$2:$P$35,'DMG Tables'!$O$2:$O$35)*ATT$1*LOOKUP(ATT$1,'DMG Tables'!$G$2:$G$7,'DMG Tables'!$H$2:$H$7)</f>
        <v>582240000</v>
      </c>
      <c r="ATU33" s="1">
        <f>LOOKUP($A33,'DMG Tables'!$P$2:$P$35,'DMG Tables'!$O$2:$O$35)*ATU$1*LOOKUP(ATU$1,'DMG Tables'!$G$2:$G$7,'DMG Tables'!$H$2:$H$7)</f>
        <v>582720000</v>
      </c>
      <c r="ATV33" s="1">
        <f>LOOKUP($A33,'DMG Tables'!$P$2:$P$35,'DMG Tables'!$O$2:$O$35)*ATV$1*LOOKUP(ATV$1,'DMG Tables'!$G$2:$G$7,'DMG Tables'!$H$2:$H$7)</f>
        <v>583200000</v>
      </c>
      <c r="ATW33" s="1">
        <f>LOOKUP($A33,'DMG Tables'!$P$2:$P$35,'DMG Tables'!$O$2:$O$35)*ATW$1*LOOKUP(ATW$1,'DMG Tables'!$G$2:$G$7,'DMG Tables'!$H$2:$H$7)</f>
        <v>583680000</v>
      </c>
      <c r="ATX33" s="1">
        <f>LOOKUP($A33,'DMG Tables'!$P$2:$P$35,'DMG Tables'!$O$2:$O$35)*ATX$1*LOOKUP(ATX$1,'DMG Tables'!$G$2:$G$7,'DMG Tables'!$H$2:$H$7)</f>
        <v>584160000</v>
      </c>
      <c r="ATY33" s="1">
        <f>LOOKUP($A33,'DMG Tables'!$P$2:$P$35,'DMG Tables'!$O$2:$O$35)*ATY$1*LOOKUP(ATY$1,'DMG Tables'!$G$2:$G$7,'DMG Tables'!$H$2:$H$7)</f>
        <v>584640000</v>
      </c>
      <c r="ATZ33" s="1">
        <f>LOOKUP($A33,'DMG Tables'!$P$2:$P$35,'DMG Tables'!$O$2:$O$35)*ATZ$1*LOOKUP(ATZ$1,'DMG Tables'!$G$2:$G$7,'DMG Tables'!$H$2:$H$7)</f>
        <v>585120000</v>
      </c>
      <c r="AUA33" s="1">
        <f>LOOKUP($A33,'DMG Tables'!$P$2:$P$35,'DMG Tables'!$O$2:$O$35)*AUA$1*LOOKUP(AUA$1,'DMG Tables'!$G$2:$G$7,'DMG Tables'!$H$2:$H$7)</f>
        <v>585600000</v>
      </c>
      <c r="AUB33" s="1">
        <f>LOOKUP($A33,'DMG Tables'!$P$2:$P$35,'DMG Tables'!$O$2:$O$35)*AUB$1*LOOKUP(AUB$1,'DMG Tables'!$G$2:$G$7,'DMG Tables'!$H$2:$H$7)</f>
        <v>586080000</v>
      </c>
      <c r="AUC33" s="1">
        <f>LOOKUP($A33,'DMG Tables'!$P$2:$P$35,'DMG Tables'!$O$2:$O$35)*AUC$1*LOOKUP(AUC$1,'DMG Tables'!$G$2:$G$7,'DMG Tables'!$H$2:$H$7)</f>
        <v>586560000</v>
      </c>
      <c r="AUD33" s="1">
        <f>LOOKUP($A33,'DMG Tables'!$P$2:$P$35,'DMG Tables'!$O$2:$O$35)*AUD$1*LOOKUP(AUD$1,'DMG Tables'!$G$2:$G$7,'DMG Tables'!$H$2:$H$7)</f>
        <v>587040000</v>
      </c>
      <c r="AUE33" s="1">
        <f>LOOKUP($A33,'DMG Tables'!$P$2:$P$35,'DMG Tables'!$O$2:$O$35)*AUE$1*LOOKUP(AUE$1,'DMG Tables'!$G$2:$G$7,'DMG Tables'!$H$2:$H$7)</f>
        <v>587520000</v>
      </c>
      <c r="AUF33" s="1">
        <f>LOOKUP($A33,'DMG Tables'!$P$2:$P$35,'DMG Tables'!$O$2:$O$35)*AUF$1*LOOKUP(AUF$1,'DMG Tables'!$G$2:$G$7,'DMG Tables'!$H$2:$H$7)</f>
        <v>588000000</v>
      </c>
      <c r="AUG33" s="1">
        <f>LOOKUP($A33,'DMG Tables'!$P$2:$P$35,'DMG Tables'!$O$2:$O$35)*AUG$1*LOOKUP(AUG$1,'DMG Tables'!$G$2:$G$7,'DMG Tables'!$H$2:$H$7)</f>
        <v>588480000</v>
      </c>
      <c r="AUH33" s="1">
        <f>LOOKUP($A33,'DMG Tables'!$P$2:$P$35,'DMG Tables'!$O$2:$O$35)*AUH$1*LOOKUP(AUH$1,'DMG Tables'!$G$2:$G$7,'DMG Tables'!$H$2:$H$7)</f>
        <v>588960000</v>
      </c>
      <c r="AUI33" s="1">
        <f>LOOKUP($A33,'DMG Tables'!$P$2:$P$35,'DMG Tables'!$O$2:$O$35)*AUI$1*LOOKUP(AUI$1,'DMG Tables'!$G$2:$G$7,'DMG Tables'!$H$2:$H$7)</f>
        <v>589440000</v>
      </c>
      <c r="AUJ33" s="1">
        <f>LOOKUP($A33,'DMG Tables'!$P$2:$P$35,'DMG Tables'!$O$2:$O$35)*AUJ$1*LOOKUP(AUJ$1,'DMG Tables'!$G$2:$G$7,'DMG Tables'!$H$2:$H$7)</f>
        <v>589920000</v>
      </c>
      <c r="AUK33" s="1">
        <f>LOOKUP($A33,'DMG Tables'!$P$2:$P$35,'DMG Tables'!$O$2:$O$35)*AUK$1*LOOKUP(AUK$1,'DMG Tables'!$G$2:$G$7,'DMG Tables'!$H$2:$H$7)</f>
        <v>590400000</v>
      </c>
      <c r="AUL33" s="1">
        <f>LOOKUP($A33,'DMG Tables'!$P$2:$P$35,'DMG Tables'!$O$2:$O$35)*AUL$1*LOOKUP(AUL$1,'DMG Tables'!$G$2:$G$7,'DMG Tables'!$H$2:$H$7)</f>
        <v>590880000</v>
      </c>
      <c r="AUM33" s="1">
        <f>LOOKUP($A33,'DMG Tables'!$P$2:$P$35,'DMG Tables'!$O$2:$O$35)*AUM$1*LOOKUP(AUM$1,'DMG Tables'!$G$2:$G$7,'DMG Tables'!$H$2:$H$7)</f>
        <v>591360000</v>
      </c>
      <c r="AUN33" s="1">
        <f>LOOKUP($A33,'DMG Tables'!$P$2:$P$35,'DMG Tables'!$O$2:$O$35)*AUN$1*LOOKUP(AUN$1,'DMG Tables'!$G$2:$G$7,'DMG Tables'!$H$2:$H$7)</f>
        <v>591840000</v>
      </c>
      <c r="AUO33" s="1">
        <f>LOOKUP($A33,'DMG Tables'!$P$2:$P$35,'DMG Tables'!$O$2:$O$35)*AUO$1*LOOKUP(AUO$1,'DMG Tables'!$G$2:$G$7,'DMG Tables'!$H$2:$H$7)</f>
        <v>592320000</v>
      </c>
      <c r="AUP33" s="1">
        <f>LOOKUP($A33,'DMG Tables'!$P$2:$P$35,'DMG Tables'!$O$2:$O$35)*AUP$1*LOOKUP(AUP$1,'DMG Tables'!$G$2:$G$7,'DMG Tables'!$H$2:$H$7)</f>
        <v>592800000</v>
      </c>
      <c r="AUQ33" s="1">
        <f>LOOKUP($A33,'DMG Tables'!$P$2:$P$35,'DMG Tables'!$O$2:$O$35)*AUQ$1*LOOKUP(AUQ$1,'DMG Tables'!$G$2:$G$7,'DMG Tables'!$H$2:$H$7)</f>
        <v>593280000</v>
      </c>
      <c r="AUR33" s="1">
        <f>LOOKUP($A33,'DMG Tables'!$P$2:$P$35,'DMG Tables'!$O$2:$O$35)*AUR$1*LOOKUP(AUR$1,'DMG Tables'!$G$2:$G$7,'DMG Tables'!$H$2:$H$7)</f>
        <v>593760000</v>
      </c>
      <c r="AUS33" s="1">
        <f>LOOKUP($A33,'DMG Tables'!$P$2:$P$35,'DMG Tables'!$O$2:$O$35)*AUS$1*LOOKUP(AUS$1,'DMG Tables'!$G$2:$G$7,'DMG Tables'!$H$2:$H$7)</f>
        <v>594240000</v>
      </c>
      <c r="AUT33" s="1">
        <f>LOOKUP($A33,'DMG Tables'!$P$2:$P$35,'DMG Tables'!$O$2:$O$35)*AUT$1*LOOKUP(AUT$1,'DMG Tables'!$G$2:$G$7,'DMG Tables'!$H$2:$H$7)</f>
        <v>594720000</v>
      </c>
      <c r="AUU33" s="1">
        <f>LOOKUP($A33,'DMG Tables'!$P$2:$P$35,'DMG Tables'!$O$2:$O$35)*AUU$1*LOOKUP(AUU$1,'DMG Tables'!$G$2:$G$7,'DMG Tables'!$H$2:$H$7)</f>
        <v>595200000</v>
      </c>
      <c r="AUV33" s="1">
        <f>LOOKUP($A33,'DMG Tables'!$P$2:$P$35,'DMG Tables'!$O$2:$O$35)*AUV$1*LOOKUP(AUV$1,'DMG Tables'!$G$2:$G$7,'DMG Tables'!$H$2:$H$7)</f>
        <v>595680000</v>
      </c>
      <c r="AUW33" s="1">
        <f>LOOKUP($A33,'DMG Tables'!$P$2:$P$35,'DMG Tables'!$O$2:$O$35)*AUW$1*LOOKUP(AUW$1,'DMG Tables'!$G$2:$G$7,'DMG Tables'!$H$2:$H$7)</f>
        <v>596160000</v>
      </c>
      <c r="AUX33" s="1">
        <f>LOOKUP($A33,'DMG Tables'!$P$2:$P$35,'DMG Tables'!$O$2:$O$35)*AUX$1*LOOKUP(AUX$1,'DMG Tables'!$G$2:$G$7,'DMG Tables'!$H$2:$H$7)</f>
        <v>596640000</v>
      </c>
      <c r="AUY33" s="1">
        <f>LOOKUP($A33,'DMG Tables'!$P$2:$P$35,'DMG Tables'!$O$2:$O$35)*AUY$1*LOOKUP(AUY$1,'DMG Tables'!$G$2:$G$7,'DMG Tables'!$H$2:$H$7)</f>
        <v>597120000</v>
      </c>
      <c r="AUZ33" s="1">
        <f>LOOKUP($A33,'DMG Tables'!$P$2:$P$35,'DMG Tables'!$O$2:$O$35)*AUZ$1*LOOKUP(AUZ$1,'DMG Tables'!$G$2:$G$7,'DMG Tables'!$H$2:$H$7)</f>
        <v>597600000</v>
      </c>
      <c r="AVA33" s="1">
        <f>LOOKUP($A33,'DMG Tables'!$P$2:$P$35,'DMG Tables'!$O$2:$O$35)*AVA$1*LOOKUP(AVA$1,'DMG Tables'!$G$2:$G$7,'DMG Tables'!$H$2:$H$7)</f>
        <v>598080000</v>
      </c>
      <c r="AVB33" s="1">
        <f>LOOKUP($A33,'DMG Tables'!$P$2:$P$35,'DMG Tables'!$O$2:$O$35)*AVB$1*LOOKUP(AVB$1,'DMG Tables'!$G$2:$G$7,'DMG Tables'!$H$2:$H$7)</f>
        <v>598560000</v>
      </c>
      <c r="AVC33" s="1">
        <f>LOOKUP($A33,'DMG Tables'!$P$2:$P$35,'DMG Tables'!$O$2:$O$35)*AVC$1*LOOKUP(AVC$1,'DMG Tables'!$G$2:$G$7,'DMG Tables'!$H$2:$H$7)</f>
        <v>599040000</v>
      </c>
      <c r="AVD33" s="1">
        <f>LOOKUP($A33,'DMG Tables'!$P$2:$P$35,'DMG Tables'!$O$2:$O$35)*AVD$1*LOOKUP(AVD$1,'DMG Tables'!$G$2:$G$7,'DMG Tables'!$H$2:$H$7)</f>
        <v>599520000</v>
      </c>
      <c r="AVE33" s="1">
        <f>LOOKUP($A33,'DMG Tables'!$P$2:$P$35,'DMG Tables'!$O$2:$O$35)*AVE$1*LOOKUP(AVE$1,'DMG Tables'!$G$2:$G$7,'DMG Tables'!$H$2:$H$7)</f>
        <v>600000000</v>
      </c>
      <c r="AVF33" s="1">
        <f>LOOKUP($A33,'DMG Tables'!$P$2:$P$35,'DMG Tables'!$O$2:$O$35)*AVF$1*LOOKUP(AVF$1,'DMG Tables'!$G$2:$G$7,'DMG Tables'!$H$2:$H$7)</f>
        <v>600480000</v>
      </c>
      <c r="AVG33" s="1">
        <f>LOOKUP($A33,'DMG Tables'!$P$2:$P$35,'DMG Tables'!$O$2:$O$35)*AVG$1*LOOKUP(AVG$1,'DMG Tables'!$G$2:$G$7,'DMG Tables'!$H$2:$H$7)</f>
        <v>600960000</v>
      </c>
      <c r="AVH33" s="1">
        <f>LOOKUP($A33,'DMG Tables'!$P$2:$P$35,'DMG Tables'!$O$2:$O$35)*AVH$1*LOOKUP(AVH$1,'DMG Tables'!$G$2:$G$7,'DMG Tables'!$H$2:$H$7)</f>
        <v>601440000</v>
      </c>
      <c r="AVI33" s="1">
        <f>LOOKUP($A33,'DMG Tables'!$P$2:$P$35,'DMG Tables'!$O$2:$O$35)*AVI$1*LOOKUP(AVI$1,'DMG Tables'!$G$2:$G$7,'DMG Tables'!$H$2:$H$7)</f>
        <v>601920000</v>
      </c>
      <c r="AVJ33" s="1">
        <f>LOOKUP($A33,'DMG Tables'!$P$2:$P$35,'DMG Tables'!$O$2:$O$35)*AVJ$1*LOOKUP(AVJ$1,'DMG Tables'!$G$2:$G$7,'DMG Tables'!$H$2:$H$7)</f>
        <v>602400000</v>
      </c>
      <c r="AVK33" s="1">
        <f>LOOKUP($A33,'DMG Tables'!$P$2:$P$35,'DMG Tables'!$O$2:$O$35)*AVK$1*LOOKUP(AVK$1,'DMG Tables'!$G$2:$G$7,'DMG Tables'!$H$2:$H$7)</f>
        <v>602880000</v>
      </c>
      <c r="AVL33" s="1">
        <f>LOOKUP($A33,'DMG Tables'!$P$2:$P$35,'DMG Tables'!$O$2:$O$35)*AVL$1*LOOKUP(AVL$1,'DMG Tables'!$G$2:$G$7,'DMG Tables'!$H$2:$H$7)</f>
        <v>603360000</v>
      </c>
      <c r="AVM33" s="1">
        <f>LOOKUP($A33,'DMG Tables'!$P$2:$P$35,'DMG Tables'!$O$2:$O$35)*AVM$1*LOOKUP(AVM$1,'DMG Tables'!$G$2:$G$7,'DMG Tables'!$H$2:$H$7)</f>
        <v>603840000</v>
      </c>
      <c r="AVN33" s="1">
        <f>LOOKUP($A33,'DMG Tables'!$P$2:$P$35,'DMG Tables'!$O$2:$O$35)*AVN$1*LOOKUP(AVN$1,'DMG Tables'!$G$2:$G$7,'DMG Tables'!$H$2:$H$7)</f>
        <v>604320000</v>
      </c>
      <c r="AVO33" s="1">
        <f>LOOKUP($A33,'DMG Tables'!$P$2:$P$35,'DMG Tables'!$O$2:$O$35)*AVO$1*LOOKUP(AVO$1,'DMG Tables'!$G$2:$G$7,'DMG Tables'!$H$2:$H$7)</f>
        <v>604800000</v>
      </c>
      <c r="AVP33" s="1">
        <f>LOOKUP($A33,'DMG Tables'!$P$2:$P$35,'DMG Tables'!$O$2:$O$35)*AVP$1*LOOKUP(AVP$1,'DMG Tables'!$G$2:$G$7,'DMG Tables'!$H$2:$H$7)</f>
        <v>605280000</v>
      </c>
      <c r="AVQ33" s="1">
        <f>LOOKUP($A33,'DMG Tables'!$P$2:$P$35,'DMG Tables'!$O$2:$O$35)*AVQ$1*LOOKUP(AVQ$1,'DMG Tables'!$G$2:$G$7,'DMG Tables'!$H$2:$H$7)</f>
        <v>605760000</v>
      </c>
      <c r="AVR33" s="1">
        <f>LOOKUP($A33,'DMG Tables'!$P$2:$P$35,'DMG Tables'!$O$2:$O$35)*AVR$1*LOOKUP(AVR$1,'DMG Tables'!$G$2:$G$7,'DMG Tables'!$H$2:$H$7)</f>
        <v>606240000</v>
      </c>
      <c r="AVS33" s="1">
        <f>LOOKUP($A33,'DMG Tables'!$P$2:$P$35,'DMG Tables'!$O$2:$O$35)*AVS$1*LOOKUP(AVS$1,'DMG Tables'!$G$2:$G$7,'DMG Tables'!$H$2:$H$7)</f>
        <v>606720000</v>
      </c>
      <c r="AVT33" s="1">
        <f>LOOKUP($A33,'DMG Tables'!$P$2:$P$35,'DMG Tables'!$O$2:$O$35)*AVT$1*LOOKUP(AVT$1,'DMG Tables'!$G$2:$G$7,'DMG Tables'!$H$2:$H$7)</f>
        <v>607200000</v>
      </c>
      <c r="AVU33" s="1">
        <f>LOOKUP($A33,'DMG Tables'!$P$2:$P$35,'DMG Tables'!$O$2:$O$35)*AVU$1*LOOKUP(AVU$1,'DMG Tables'!$G$2:$G$7,'DMG Tables'!$H$2:$H$7)</f>
        <v>607680000</v>
      </c>
      <c r="AVV33" s="1">
        <f>LOOKUP($A33,'DMG Tables'!$P$2:$P$35,'DMG Tables'!$O$2:$O$35)*AVV$1*LOOKUP(AVV$1,'DMG Tables'!$G$2:$G$7,'DMG Tables'!$H$2:$H$7)</f>
        <v>608160000</v>
      </c>
      <c r="AVW33" s="1">
        <f>LOOKUP($A33,'DMG Tables'!$P$2:$P$35,'DMG Tables'!$O$2:$O$35)*AVW$1*LOOKUP(AVW$1,'DMG Tables'!$G$2:$G$7,'DMG Tables'!$H$2:$H$7)</f>
        <v>608640000</v>
      </c>
      <c r="AVX33" s="1">
        <f>LOOKUP($A33,'DMG Tables'!$P$2:$P$35,'DMG Tables'!$O$2:$O$35)*AVX$1*LOOKUP(AVX$1,'DMG Tables'!$G$2:$G$7,'DMG Tables'!$H$2:$H$7)</f>
        <v>609120000</v>
      </c>
      <c r="AVY33" s="1">
        <f>LOOKUP($A33,'DMG Tables'!$P$2:$P$35,'DMG Tables'!$O$2:$O$35)*AVY$1*LOOKUP(AVY$1,'DMG Tables'!$G$2:$G$7,'DMG Tables'!$H$2:$H$7)</f>
        <v>609600000</v>
      </c>
      <c r="AVZ33" s="1">
        <f>LOOKUP($A33,'DMG Tables'!$P$2:$P$35,'DMG Tables'!$O$2:$O$35)*AVZ$1*LOOKUP(AVZ$1,'DMG Tables'!$G$2:$G$7,'DMG Tables'!$H$2:$H$7)</f>
        <v>610080000</v>
      </c>
      <c r="AWA33" s="1">
        <f>LOOKUP($A33,'DMG Tables'!$P$2:$P$35,'DMG Tables'!$O$2:$O$35)*AWA$1*LOOKUP(AWA$1,'DMG Tables'!$G$2:$G$7,'DMG Tables'!$H$2:$H$7)</f>
        <v>610560000</v>
      </c>
      <c r="AWB33" s="1">
        <f>LOOKUP($A33,'DMG Tables'!$P$2:$P$35,'DMG Tables'!$O$2:$O$35)*AWB$1*LOOKUP(AWB$1,'DMG Tables'!$G$2:$G$7,'DMG Tables'!$H$2:$H$7)</f>
        <v>611040000</v>
      </c>
      <c r="AWC33" s="1">
        <f>LOOKUP($A33,'DMG Tables'!$P$2:$P$35,'DMG Tables'!$O$2:$O$35)*AWC$1*LOOKUP(AWC$1,'DMG Tables'!$G$2:$G$7,'DMG Tables'!$H$2:$H$7)</f>
        <v>611520000</v>
      </c>
      <c r="AWD33" s="1">
        <f>LOOKUP($A33,'DMG Tables'!$P$2:$P$35,'DMG Tables'!$O$2:$O$35)*AWD$1*LOOKUP(AWD$1,'DMG Tables'!$G$2:$G$7,'DMG Tables'!$H$2:$H$7)</f>
        <v>612000000</v>
      </c>
      <c r="AWE33" s="1">
        <f>LOOKUP($A33,'DMG Tables'!$P$2:$P$35,'DMG Tables'!$O$2:$O$35)*AWE$1*LOOKUP(AWE$1,'DMG Tables'!$G$2:$G$7,'DMG Tables'!$H$2:$H$7)</f>
        <v>612480000</v>
      </c>
      <c r="AWF33" s="1">
        <f>LOOKUP($A33,'DMG Tables'!$P$2:$P$35,'DMG Tables'!$O$2:$O$35)*AWF$1*LOOKUP(AWF$1,'DMG Tables'!$G$2:$G$7,'DMG Tables'!$H$2:$H$7)</f>
        <v>612960000</v>
      </c>
      <c r="AWG33" s="1">
        <f>LOOKUP($A33,'DMG Tables'!$P$2:$P$35,'DMG Tables'!$O$2:$O$35)*AWG$1*LOOKUP(AWG$1,'DMG Tables'!$G$2:$G$7,'DMG Tables'!$H$2:$H$7)</f>
        <v>613440000</v>
      </c>
      <c r="AWH33" s="1">
        <f>LOOKUP($A33,'DMG Tables'!$P$2:$P$35,'DMG Tables'!$O$2:$O$35)*AWH$1*LOOKUP(AWH$1,'DMG Tables'!$G$2:$G$7,'DMG Tables'!$H$2:$H$7)</f>
        <v>613920000</v>
      </c>
      <c r="AWI33" s="1">
        <f>LOOKUP($A33,'DMG Tables'!$P$2:$P$35,'DMG Tables'!$O$2:$O$35)*AWI$1*LOOKUP(AWI$1,'DMG Tables'!$G$2:$G$7,'DMG Tables'!$H$2:$H$7)</f>
        <v>614400000</v>
      </c>
      <c r="AWJ33" s="1">
        <f>LOOKUP($A33,'DMG Tables'!$P$2:$P$35,'DMG Tables'!$O$2:$O$35)*AWJ$1*LOOKUP(AWJ$1,'DMG Tables'!$G$2:$G$7,'DMG Tables'!$H$2:$H$7)</f>
        <v>614880000</v>
      </c>
      <c r="AWK33" s="1">
        <f>LOOKUP($A33,'DMG Tables'!$P$2:$P$35,'DMG Tables'!$O$2:$O$35)*AWK$1*LOOKUP(AWK$1,'DMG Tables'!$G$2:$G$7,'DMG Tables'!$H$2:$H$7)</f>
        <v>615360000</v>
      </c>
      <c r="AWL33" s="1">
        <f>LOOKUP($A33,'DMG Tables'!$P$2:$P$35,'DMG Tables'!$O$2:$O$35)*AWL$1*LOOKUP(AWL$1,'DMG Tables'!$G$2:$G$7,'DMG Tables'!$H$2:$H$7)</f>
        <v>615840000</v>
      </c>
      <c r="AWM33" s="1">
        <f>LOOKUP($A33,'DMG Tables'!$P$2:$P$35,'DMG Tables'!$O$2:$O$35)*AWM$1*LOOKUP(AWM$1,'DMG Tables'!$G$2:$G$7,'DMG Tables'!$H$2:$H$7)</f>
        <v>616320000</v>
      </c>
      <c r="AWN33" s="1">
        <f>LOOKUP($A33,'DMG Tables'!$P$2:$P$35,'DMG Tables'!$O$2:$O$35)*AWN$1*LOOKUP(AWN$1,'DMG Tables'!$G$2:$G$7,'DMG Tables'!$H$2:$H$7)</f>
        <v>616800000</v>
      </c>
      <c r="AWO33" s="1">
        <f>LOOKUP($A33,'DMG Tables'!$P$2:$P$35,'DMG Tables'!$O$2:$O$35)*AWO$1*LOOKUP(AWO$1,'DMG Tables'!$G$2:$G$7,'DMG Tables'!$H$2:$H$7)</f>
        <v>617280000</v>
      </c>
      <c r="AWP33" s="1">
        <f>LOOKUP($A33,'DMG Tables'!$P$2:$P$35,'DMG Tables'!$O$2:$O$35)*AWP$1*LOOKUP(AWP$1,'DMG Tables'!$G$2:$G$7,'DMG Tables'!$H$2:$H$7)</f>
        <v>617760000</v>
      </c>
      <c r="AWQ33" s="1">
        <f>LOOKUP($A33,'DMG Tables'!$P$2:$P$35,'DMG Tables'!$O$2:$O$35)*AWQ$1*LOOKUP(AWQ$1,'DMG Tables'!$G$2:$G$7,'DMG Tables'!$H$2:$H$7)</f>
        <v>618240000</v>
      </c>
      <c r="AWR33" s="1">
        <f>LOOKUP($A33,'DMG Tables'!$P$2:$P$35,'DMG Tables'!$O$2:$O$35)*AWR$1*LOOKUP(AWR$1,'DMG Tables'!$G$2:$G$7,'DMG Tables'!$H$2:$H$7)</f>
        <v>618720000</v>
      </c>
      <c r="AWS33" s="1">
        <f>LOOKUP($A33,'DMG Tables'!$P$2:$P$35,'DMG Tables'!$O$2:$O$35)*AWS$1*LOOKUP(AWS$1,'DMG Tables'!$G$2:$G$7,'DMG Tables'!$H$2:$H$7)</f>
        <v>619200000</v>
      </c>
      <c r="AWT33" s="1">
        <f>LOOKUP($A33,'DMG Tables'!$P$2:$P$35,'DMG Tables'!$O$2:$O$35)*AWT$1*LOOKUP(AWT$1,'DMG Tables'!$G$2:$G$7,'DMG Tables'!$H$2:$H$7)</f>
        <v>619680000</v>
      </c>
      <c r="AWU33" s="1">
        <f>LOOKUP($A33,'DMG Tables'!$P$2:$P$35,'DMG Tables'!$O$2:$O$35)*AWU$1*LOOKUP(AWU$1,'DMG Tables'!$G$2:$G$7,'DMG Tables'!$H$2:$H$7)</f>
        <v>620160000</v>
      </c>
      <c r="AWV33" s="1">
        <f>LOOKUP($A33,'DMG Tables'!$P$2:$P$35,'DMG Tables'!$O$2:$O$35)*AWV$1*LOOKUP(AWV$1,'DMG Tables'!$G$2:$G$7,'DMG Tables'!$H$2:$H$7)</f>
        <v>620640000</v>
      </c>
      <c r="AWW33" s="1">
        <f>LOOKUP($A33,'DMG Tables'!$P$2:$P$35,'DMG Tables'!$O$2:$O$35)*AWW$1*LOOKUP(AWW$1,'DMG Tables'!$G$2:$G$7,'DMG Tables'!$H$2:$H$7)</f>
        <v>621120000</v>
      </c>
      <c r="AWX33" s="1">
        <f>LOOKUP($A33,'DMG Tables'!$P$2:$P$35,'DMG Tables'!$O$2:$O$35)*AWX$1*LOOKUP(AWX$1,'DMG Tables'!$G$2:$G$7,'DMG Tables'!$H$2:$H$7)</f>
        <v>621600000</v>
      </c>
      <c r="AWY33" s="1">
        <f>LOOKUP($A33,'DMG Tables'!$P$2:$P$35,'DMG Tables'!$O$2:$O$35)*AWY$1*LOOKUP(AWY$1,'DMG Tables'!$G$2:$G$7,'DMG Tables'!$H$2:$H$7)</f>
        <v>622080000</v>
      </c>
      <c r="AWZ33" s="1">
        <f>LOOKUP($A33,'DMG Tables'!$P$2:$P$35,'DMG Tables'!$O$2:$O$35)*AWZ$1*LOOKUP(AWZ$1,'DMG Tables'!$G$2:$G$7,'DMG Tables'!$H$2:$H$7)</f>
        <v>622560000</v>
      </c>
      <c r="AXA33" s="1">
        <f>LOOKUP($A33,'DMG Tables'!$P$2:$P$35,'DMG Tables'!$O$2:$O$35)*AXA$1*LOOKUP(AXA$1,'DMG Tables'!$G$2:$G$7,'DMG Tables'!$H$2:$H$7)</f>
        <v>623040000</v>
      </c>
      <c r="AXB33" s="1">
        <f>LOOKUP($A33,'DMG Tables'!$P$2:$P$35,'DMG Tables'!$O$2:$O$35)*AXB$1*LOOKUP(AXB$1,'DMG Tables'!$G$2:$G$7,'DMG Tables'!$H$2:$H$7)</f>
        <v>623520000</v>
      </c>
      <c r="AXC33" s="1">
        <f>LOOKUP($A33,'DMG Tables'!$P$2:$P$35,'DMG Tables'!$O$2:$O$35)*AXC$1*LOOKUP(AXC$1,'DMG Tables'!$G$2:$G$7,'DMG Tables'!$H$2:$H$7)</f>
        <v>624000000</v>
      </c>
      <c r="AXD33" s="1">
        <f>LOOKUP($A33,'DMG Tables'!$P$2:$P$35,'DMG Tables'!$O$2:$O$35)*AXD$1*LOOKUP(AXD$1,'DMG Tables'!$G$2:$G$7,'DMG Tables'!$H$2:$H$7)</f>
        <v>624480000</v>
      </c>
      <c r="AXE33" s="1">
        <f>LOOKUP($A33,'DMG Tables'!$P$2:$P$35,'DMG Tables'!$O$2:$O$35)*AXE$1*LOOKUP(AXE$1,'DMG Tables'!$G$2:$G$7,'DMG Tables'!$H$2:$H$7)</f>
        <v>624960000</v>
      </c>
      <c r="AXF33" s="1">
        <f>LOOKUP($A33,'DMG Tables'!$P$2:$P$35,'DMG Tables'!$O$2:$O$35)*AXF$1*LOOKUP(AXF$1,'DMG Tables'!$G$2:$G$7,'DMG Tables'!$H$2:$H$7)</f>
        <v>625440000</v>
      </c>
      <c r="AXG33" s="1">
        <f>LOOKUP($A33,'DMG Tables'!$P$2:$P$35,'DMG Tables'!$O$2:$O$35)*AXG$1*LOOKUP(AXG$1,'DMG Tables'!$G$2:$G$7,'DMG Tables'!$H$2:$H$7)</f>
        <v>625920000</v>
      </c>
      <c r="AXH33" s="1">
        <f>LOOKUP($A33,'DMG Tables'!$P$2:$P$35,'DMG Tables'!$O$2:$O$35)*AXH$1*LOOKUP(AXH$1,'DMG Tables'!$G$2:$G$7,'DMG Tables'!$H$2:$H$7)</f>
        <v>626400000</v>
      </c>
      <c r="AXI33" s="1">
        <f>LOOKUP($A33,'DMG Tables'!$P$2:$P$35,'DMG Tables'!$O$2:$O$35)*AXI$1*LOOKUP(AXI$1,'DMG Tables'!$G$2:$G$7,'DMG Tables'!$H$2:$H$7)</f>
        <v>626880000</v>
      </c>
      <c r="AXJ33" s="1">
        <f>LOOKUP($A33,'DMG Tables'!$P$2:$P$35,'DMG Tables'!$O$2:$O$35)*AXJ$1*LOOKUP(AXJ$1,'DMG Tables'!$G$2:$G$7,'DMG Tables'!$H$2:$H$7)</f>
        <v>627360000</v>
      </c>
      <c r="AXK33" s="1">
        <f>LOOKUP($A33,'DMG Tables'!$P$2:$P$35,'DMG Tables'!$O$2:$O$35)*AXK$1*LOOKUP(AXK$1,'DMG Tables'!$G$2:$G$7,'DMG Tables'!$H$2:$H$7)</f>
        <v>627840000</v>
      </c>
      <c r="AXL33" s="1">
        <f>LOOKUP($A33,'DMG Tables'!$P$2:$P$35,'DMG Tables'!$O$2:$O$35)*AXL$1*LOOKUP(AXL$1,'DMG Tables'!$G$2:$G$7,'DMG Tables'!$H$2:$H$7)</f>
        <v>628320000</v>
      </c>
      <c r="AXM33" s="1">
        <f>LOOKUP($A33,'DMG Tables'!$P$2:$P$35,'DMG Tables'!$O$2:$O$35)*AXM$1*LOOKUP(AXM$1,'DMG Tables'!$G$2:$G$7,'DMG Tables'!$H$2:$H$7)</f>
        <v>628800000</v>
      </c>
      <c r="AXN33" s="1">
        <f>LOOKUP($A33,'DMG Tables'!$P$2:$P$35,'DMG Tables'!$O$2:$O$35)*AXN$1*LOOKUP(AXN$1,'DMG Tables'!$G$2:$G$7,'DMG Tables'!$H$2:$H$7)</f>
        <v>629280000</v>
      </c>
      <c r="AXO33" s="1">
        <f>LOOKUP($A33,'DMG Tables'!$P$2:$P$35,'DMG Tables'!$O$2:$O$35)*AXO$1*LOOKUP(AXO$1,'DMG Tables'!$G$2:$G$7,'DMG Tables'!$H$2:$H$7)</f>
        <v>629760000</v>
      </c>
      <c r="AXP33" s="1">
        <f>LOOKUP($A33,'DMG Tables'!$P$2:$P$35,'DMG Tables'!$O$2:$O$35)*AXP$1*LOOKUP(AXP$1,'DMG Tables'!$G$2:$G$7,'DMG Tables'!$H$2:$H$7)</f>
        <v>630240000</v>
      </c>
      <c r="AXQ33" s="1">
        <f>LOOKUP($A33,'DMG Tables'!$P$2:$P$35,'DMG Tables'!$O$2:$O$35)*AXQ$1*LOOKUP(AXQ$1,'DMG Tables'!$G$2:$G$7,'DMG Tables'!$H$2:$H$7)</f>
        <v>630720000</v>
      </c>
      <c r="AXR33" s="1">
        <f>LOOKUP($A33,'DMG Tables'!$P$2:$P$35,'DMG Tables'!$O$2:$O$35)*AXR$1*LOOKUP(AXR$1,'DMG Tables'!$G$2:$G$7,'DMG Tables'!$H$2:$H$7)</f>
        <v>631200000</v>
      </c>
      <c r="AXS33" s="1">
        <f>LOOKUP($A33,'DMG Tables'!$P$2:$P$35,'DMG Tables'!$O$2:$O$35)*AXS$1*LOOKUP(AXS$1,'DMG Tables'!$G$2:$G$7,'DMG Tables'!$H$2:$H$7)</f>
        <v>631680000</v>
      </c>
      <c r="AXT33" s="1">
        <f>LOOKUP($A33,'DMG Tables'!$P$2:$P$35,'DMG Tables'!$O$2:$O$35)*AXT$1*LOOKUP(AXT$1,'DMG Tables'!$G$2:$G$7,'DMG Tables'!$H$2:$H$7)</f>
        <v>632160000</v>
      </c>
      <c r="AXU33" s="1">
        <f>LOOKUP($A33,'DMG Tables'!$P$2:$P$35,'DMG Tables'!$O$2:$O$35)*AXU$1*LOOKUP(AXU$1,'DMG Tables'!$G$2:$G$7,'DMG Tables'!$H$2:$H$7)</f>
        <v>632640000</v>
      </c>
      <c r="AXV33" s="1">
        <f>LOOKUP($A33,'DMG Tables'!$P$2:$P$35,'DMG Tables'!$O$2:$O$35)*AXV$1*LOOKUP(AXV$1,'DMG Tables'!$G$2:$G$7,'DMG Tables'!$H$2:$H$7)</f>
        <v>633120000</v>
      </c>
      <c r="AXW33" s="1">
        <f>LOOKUP($A33,'DMG Tables'!$P$2:$P$35,'DMG Tables'!$O$2:$O$35)*AXW$1*LOOKUP(AXW$1,'DMG Tables'!$G$2:$G$7,'DMG Tables'!$H$2:$H$7)</f>
        <v>633600000</v>
      </c>
      <c r="AXX33" s="1">
        <f>LOOKUP($A33,'DMG Tables'!$P$2:$P$35,'DMG Tables'!$O$2:$O$35)*AXX$1*LOOKUP(AXX$1,'DMG Tables'!$G$2:$G$7,'DMG Tables'!$H$2:$H$7)</f>
        <v>634080000</v>
      </c>
      <c r="AXY33" s="1">
        <f>LOOKUP($A33,'DMG Tables'!$P$2:$P$35,'DMG Tables'!$O$2:$O$35)*AXY$1*LOOKUP(AXY$1,'DMG Tables'!$G$2:$G$7,'DMG Tables'!$H$2:$H$7)</f>
        <v>634560000</v>
      </c>
      <c r="AXZ33" s="1">
        <f>LOOKUP($A33,'DMG Tables'!$P$2:$P$35,'DMG Tables'!$O$2:$O$35)*AXZ$1*LOOKUP(AXZ$1,'DMG Tables'!$G$2:$G$7,'DMG Tables'!$H$2:$H$7)</f>
        <v>635040000</v>
      </c>
      <c r="AYA33" s="1">
        <f>LOOKUP($A33,'DMG Tables'!$P$2:$P$35,'DMG Tables'!$O$2:$O$35)*AYA$1*LOOKUP(AYA$1,'DMG Tables'!$G$2:$G$7,'DMG Tables'!$H$2:$H$7)</f>
        <v>635520000</v>
      </c>
      <c r="AYB33" s="1">
        <f>LOOKUP($A33,'DMG Tables'!$P$2:$P$35,'DMG Tables'!$O$2:$O$35)*AYB$1*LOOKUP(AYB$1,'DMG Tables'!$G$2:$G$7,'DMG Tables'!$H$2:$H$7)</f>
        <v>636000000</v>
      </c>
      <c r="AYC33" s="1">
        <f>LOOKUP($A33,'DMG Tables'!$P$2:$P$35,'DMG Tables'!$O$2:$O$35)*AYC$1*LOOKUP(AYC$1,'DMG Tables'!$G$2:$G$7,'DMG Tables'!$H$2:$H$7)</f>
        <v>636480000</v>
      </c>
      <c r="AYD33" s="1">
        <f>LOOKUP($A33,'DMG Tables'!$P$2:$P$35,'DMG Tables'!$O$2:$O$35)*AYD$1*LOOKUP(AYD$1,'DMG Tables'!$G$2:$G$7,'DMG Tables'!$H$2:$H$7)</f>
        <v>636960000</v>
      </c>
      <c r="AYE33" s="1">
        <f>LOOKUP($A33,'DMG Tables'!$P$2:$P$35,'DMG Tables'!$O$2:$O$35)*AYE$1*LOOKUP(AYE$1,'DMG Tables'!$G$2:$G$7,'DMG Tables'!$H$2:$H$7)</f>
        <v>637440000</v>
      </c>
      <c r="AYF33" s="1">
        <f>LOOKUP($A33,'DMG Tables'!$P$2:$P$35,'DMG Tables'!$O$2:$O$35)*AYF$1*LOOKUP(AYF$1,'DMG Tables'!$G$2:$G$7,'DMG Tables'!$H$2:$H$7)</f>
        <v>637920000</v>
      </c>
      <c r="AYG33" s="1">
        <f>LOOKUP($A33,'DMG Tables'!$P$2:$P$35,'DMG Tables'!$O$2:$O$35)*AYG$1*LOOKUP(AYG$1,'DMG Tables'!$G$2:$G$7,'DMG Tables'!$H$2:$H$7)</f>
        <v>638400000</v>
      </c>
      <c r="AYH33" s="1">
        <f>LOOKUP($A33,'DMG Tables'!$P$2:$P$35,'DMG Tables'!$O$2:$O$35)*AYH$1*LOOKUP(AYH$1,'DMG Tables'!$G$2:$G$7,'DMG Tables'!$H$2:$H$7)</f>
        <v>638880000</v>
      </c>
      <c r="AYI33" s="1">
        <f>LOOKUP($A33,'DMG Tables'!$P$2:$P$35,'DMG Tables'!$O$2:$O$35)*AYI$1*LOOKUP(AYI$1,'DMG Tables'!$G$2:$G$7,'DMG Tables'!$H$2:$H$7)</f>
        <v>639360000</v>
      </c>
      <c r="AYJ33" s="1">
        <f>LOOKUP($A33,'DMG Tables'!$P$2:$P$35,'DMG Tables'!$O$2:$O$35)*AYJ$1*LOOKUP(AYJ$1,'DMG Tables'!$G$2:$G$7,'DMG Tables'!$H$2:$H$7)</f>
        <v>639840000</v>
      </c>
      <c r="AYK33" s="1">
        <f>LOOKUP($A33,'DMG Tables'!$P$2:$P$35,'DMG Tables'!$O$2:$O$35)*AYK$1*LOOKUP(AYK$1,'DMG Tables'!$G$2:$G$7,'DMG Tables'!$H$2:$H$7)</f>
        <v>640320000</v>
      </c>
      <c r="AYL33" s="1">
        <f>LOOKUP($A33,'DMG Tables'!$P$2:$P$35,'DMG Tables'!$O$2:$O$35)*AYL$1*LOOKUP(AYL$1,'DMG Tables'!$G$2:$G$7,'DMG Tables'!$H$2:$H$7)</f>
        <v>640800000</v>
      </c>
      <c r="AYM33" s="1">
        <f>LOOKUP($A33,'DMG Tables'!$P$2:$P$35,'DMG Tables'!$O$2:$O$35)*AYM$1*LOOKUP(AYM$1,'DMG Tables'!$G$2:$G$7,'DMG Tables'!$H$2:$H$7)</f>
        <v>641280000</v>
      </c>
      <c r="AYN33" s="1">
        <f>LOOKUP($A33,'DMG Tables'!$P$2:$P$35,'DMG Tables'!$O$2:$O$35)*AYN$1*LOOKUP(AYN$1,'DMG Tables'!$G$2:$G$7,'DMG Tables'!$H$2:$H$7)</f>
        <v>641760000</v>
      </c>
      <c r="AYO33" s="1">
        <f>LOOKUP($A33,'DMG Tables'!$P$2:$P$35,'DMG Tables'!$O$2:$O$35)*AYO$1*LOOKUP(AYO$1,'DMG Tables'!$G$2:$G$7,'DMG Tables'!$H$2:$H$7)</f>
        <v>642240000</v>
      </c>
      <c r="AYP33" s="1">
        <f>LOOKUP($A33,'DMG Tables'!$P$2:$P$35,'DMG Tables'!$O$2:$O$35)*AYP$1*LOOKUP(AYP$1,'DMG Tables'!$G$2:$G$7,'DMG Tables'!$H$2:$H$7)</f>
        <v>642720000</v>
      </c>
      <c r="AYQ33" s="1">
        <f>LOOKUP($A33,'DMG Tables'!$P$2:$P$35,'DMG Tables'!$O$2:$O$35)*AYQ$1*LOOKUP(AYQ$1,'DMG Tables'!$G$2:$G$7,'DMG Tables'!$H$2:$H$7)</f>
        <v>643200000</v>
      </c>
      <c r="AYR33" s="1">
        <f>LOOKUP($A33,'DMG Tables'!$P$2:$P$35,'DMG Tables'!$O$2:$O$35)*AYR$1*LOOKUP(AYR$1,'DMG Tables'!$G$2:$G$7,'DMG Tables'!$H$2:$H$7)</f>
        <v>643680000</v>
      </c>
      <c r="AYS33" s="1">
        <f>LOOKUP($A33,'DMG Tables'!$P$2:$P$35,'DMG Tables'!$O$2:$O$35)*AYS$1*LOOKUP(AYS$1,'DMG Tables'!$G$2:$G$7,'DMG Tables'!$H$2:$H$7)</f>
        <v>644160000</v>
      </c>
      <c r="AYT33" s="1">
        <f>LOOKUP($A33,'DMG Tables'!$P$2:$P$35,'DMG Tables'!$O$2:$O$35)*AYT$1*LOOKUP(AYT$1,'DMG Tables'!$G$2:$G$7,'DMG Tables'!$H$2:$H$7)</f>
        <v>644640000</v>
      </c>
      <c r="AYU33" s="1">
        <f>LOOKUP($A33,'DMG Tables'!$P$2:$P$35,'DMG Tables'!$O$2:$O$35)*AYU$1*LOOKUP(AYU$1,'DMG Tables'!$G$2:$G$7,'DMG Tables'!$H$2:$H$7)</f>
        <v>645120000</v>
      </c>
      <c r="AYV33" s="1">
        <f>LOOKUP($A33,'DMG Tables'!$P$2:$P$35,'DMG Tables'!$O$2:$O$35)*AYV$1*LOOKUP(AYV$1,'DMG Tables'!$G$2:$G$7,'DMG Tables'!$H$2:$H$7)</f>
        <v>645600000</v>
      </c>
      <c r="AYW33" s="1">
        <f>LOOKUP($A33,'DMG Tables'!$P$2:$P$35,'DMG Tables'!$O$2:$O$35)*AYW$1*LOOKUP(AYW$1,'DMG Tables'!$G$2:$G$7,'DMG Tables'!$H$2:$H$7)</f>
        <v>646080000</v>
      </c>
      <c r="AYX33" s="1">
        <f>LOOKUP($A33,'DMG Tables'!$P$2:$P$35,'DMG Tables'!$O$2:$O$35)*AYX$1*LOOKUP(AYX$1,'DMG Tables'!$G$2:$G$7,'DMG Tables'!$H$2:$H$7)</f>
        <v>646560000</v>
      </c>
      <c r="AYY33" s="1">
        <f>LOOKUP($A33,'DMG Tables'!$P$2:$P$35,'DMG Tables'!$O$2:$O$35)*AYY$1*LOOKUP(AYY$1,'DMG Tables'!$G$2:$G$7,'DMG Tables'!$H$2:$H$7)</f>
        <v>647040000</v>
      </c>
      <c r="AYZ33" s="1">
        <f>LOOKUP($A33,'DMG Tables'!$P$2:$P$35,'DMG Tables'!$O$2:$O$35)*AYZ$1*LOOKUP(AYZ$1,'DMG Tables'!$G$2:$G$7,'DMG Tables'!$H$2:$H$7)</f>
        <v>647520000</v>
      </c>
      <c r="AZA33" s="1">
        <f>LOOKUP($A33,'DMG Tables'!$P$2:$P$35,'DMG Tables'!$O$2:$O$35)*AZA$1*LOOKUP(AZA$1,'DMG Tables'!$G$2:$G$7,'DMG Tables'!$H$2:$H$7)</f>
        <v>648000000</v>
      </c>
      <c r="AZB33" s="1">
        <f>LOOKUP($A33,'DMG Tables'!$P$2:$P$35,'DMG Tables'!$O$2:$O$35)*AZB$1*LOOKUP(AZB$1,'DMG Tables'!$G$2:$G$7,'DMG Tables'!$H$2:$H$7)</f>
        <v>648480000</v>
      </c>
      <c r="AZC33" s="1">
        <f>LOOKUP($A33,'DMG Tables'!$P$2:$P$35,'DMG Tables'!$O$2:$O$35)*AZC$1*LOOKUP(AZC$1,'DMG Tables'!$G$2:$G$7,'DMG Tables'!$H$2:$H$7)</f>
        <v>648960000</v>
      </c>
      <c r="AZD33" s="1">
        <f>LOOKUP($A33,'DMG Tables'!$P$2:$P$35,'DMG Tables'!$O$2:$O$35)*AZD$1*LOOKUP(AZD$1,'DMG Tables'!$G$2:$G$7,'DMG Tables'!$H$2:$H$7)</f>
        <v>649440000</v>
      </c>
      <c r="AZE33" s="1">
        <f>LOOKUP($A33,'DMG Tables'!$P$2:$P$35,'DMG Tables'!$O$2:$O$35)*AZE$1*LOOKUP(AZE$1,'DMG Tables'!$G$2:$G$7,'DMG Tables'!$H$2:$H$7)</f>
        <v>649920000</v>
      </c>
      <c r="AZF33" s="1">
        <f>LOOKUP($A33,'DMG Tables'!$P$2:$P$35,'DMG Tables'!$O$2:$O$35)*AZF$1*LOOKUP(AZF$1,'DMG Tables'!$G$2:$G$7,'DMG Tables'!$H$2:$H$7)</f>
        <v>650400000</v>
      </c>
      <c r="AZG33" s="1">
        <f>LOOKUP($A33,'DMG Tables'!$P$2:$P$35,'DMG Tables'!$O$2:$O$35)*AZG$1*LOOKUP(AZG$1,'DMG Tables'!$G$2:$G$7,'DMG Tables'!$H$2:$H$7)</f>
        <v>650880000</v>
      </c>
      <c r="AZH33" s="1">
        <f>LOOKUP($A33,'DMG Tables'!$P$2:$P$35,'DMG Tables'!$O$2:$O$35)*AZH$1*LOOKUP(AZH$1,'DMG Tables'!$G$2:$G$7,'DMG Tables'!$H$2:$H$7)</f>
        <v>651360000</v>
      </c>
      <c r="AZI33" s="1">
        <f>LOOKUP($A33,'DMG Tables'!$P$2:$P$35,'DMG Tables'!$O$2:$O$35)*AZI$1*LOOKUP(AZI$1,'DMG Tables'!$G$2:$G$7,'DMG Tables'!$H$2:$H$7)</f>
        <v>651840000</v>
      </c>
      <c r="AZJ33" s="1">
        <f>LOOKUP($A33,'DMG Tables'!$P$2:$P$35,'DMG Tables'!$O$2:$O$35)*AZJ$1*LOOKUP(AZJ$1,'DMG Tables'!$G$2:$G$7,'DMG Tables'!$H$2:$H$7)</f>
        <v>652320000</v>
      </c>
      <c r="AZK33" s="1">
        <f>LOOKUP($A33,'DMG Tables'!$P$2:$P$35,'DMG Tables'!$O$2:$O$35)*AZK$1*LOOKUP(AZK$1,'DMG Tables'!$G$2:$G$7,'DMG Tables'!$H$2:$H$7)</f>
        <v>652800000</v>
      </c>
      <c r="AZL33" s="1">
        <f>LOOKUP($A33,'DMG Tables'!$P$2:$P$35,'DMG Tables'!$O$2:$O$35)*AZL$1*LOOKUP(AZL$1,'DMG Tables'!$G$2:$G$7,'DMG Tables'!$H$2:$H$7)</f>
        <v>653280000</v>
      </c>
      <c r="AZM33" s="1">
        <f>LOOKUP($A33,'DMG Tables'!$P$2:$P$35,'DMG Tables'!$O$2:$O$35)*AZM$1*LOOKUP(AZM$1,'DMG Tables'!$G$2:$G$7,'DMG Tables'!$H$2:$H$7)</f>
        <v>653760000</v>
      </c>
      <c r="AZN33" s="1">
        <f>LOOKUP($A33,'DMG Tables'!$P$2:$P$35,'DMG Tables'!$O$2:$O$35)*AZN$1*LOOKUP(AZN$1,'DMG Tables'!$G$2:$G$7,'DMG Tables'!$H$2:$H$7)</f>
        <v>654240000</v>
      </c>
      <c r="AZO33" s="1">
        <f>LOOKUP($A33,'DMG Tables'!$P$2:$P$35,'DMG Tables'!$O$2:$O$35)*AZO$1*LOOKUP(AZO$1,'DMG Tables'!$G$2:$G$7,'DMG Tables'!$H$2:$H$7)</f>
        <v>654720000</v>
      </c>
      <c r="AZP33" s="1">
        <f>LOOKUP($A33,'DMG Tables'!$P$2:$P$35,'DMG Tables'!$O$2:$O$35)*AZP$1*LOOKUP(AZP$1,'DMG Tables'!$G$2:$G$7,'DMG Tables'!$H$2:$H$7)</f>
        <v>655200000</v>
      </c>
      <c r="AZQ33" s="1">
        <f>LOOKUP($A33,'DMG Tables'!$P$2:$P$35,'DMG Tables'!$O$2:$O$35)*AZQ$1*LOOKUP(AZQ$1,'DMG Tables'!$G$2:$G$7,'DMG Tables'!$H$2:$H$7)</f>
        <v>655680000</v>
      </c>
      <c r="AZR33" s="1">
        <f>LOOKUP($A33,'DMG Tables'!$P$2:$P$35,'DMG Tables'!$O$2:$O$35)*AZR$1*LOOKUP(AZR$1,'DMG Tables'!$G$2:$G$7,'DMG Tables'!$H$2:$H$7)</f>
        <v>656160000</v>
      </c>
      <c r="AZS33" s="1">
        <f>LOOKUP($A33,'DMG Tables'!$P$2:$P$35,'DMG Tables'!$O$2:$O$35)*AZS$1*LOOKUP(AZS$1,'DMG Tables'!$G$2:$G$7,'DMG Tables'!$H$2:$H$7)</f>
        <v>656640000</v>
      </c>
      <c r="AZT33" s="1">
        <f>LOOKUP($A33,'DMG Tables'!$P$2:$P$35,'DMG Tables'!$O$2:$O$35)*AZT$1*LOOKUP(AZT$1,'DMG Tables'!$G$2:$G$7,'DMG Tables'!$H$2:$H$7)</f>
        <v>657120000</v>
      </c>
      <c r="AZU33" s="1">
        <f>LOOKUP($A33,'DMG Tables'!$P$2:$P$35,'DMG Tables'!$O$2:$O$35)*AZU$1*LOOKUP(AZU$1,'DMG Tables'!$G$2:$G$7,'DMG Tables'!$H$2:$H$7)</f>
        <v>657600000</v>
      </c>
      <c r="AZV33" s="1">
        <f>LOOKUP($A33,'DMG Tables'!$P$2:$P$35,'DMG Tables'!$O$2:$O$35)*AZV$1*LOOKUP(AZV$1,'DMG Tables'!$G$2:$G$7,'DMG Tables'!$H$2:$H$7)</f>
        <v>658080000</v>
      </c>
      <c r="AZW33" s="1">
        <f>LOOKUP($A33,'DMG Tables'!$P$2:$P$35,'DMG Tables'!$O$2:$O$35)*AZW$1*LOOKUP(AZW$1,'DMG Tables'!$G$2:$G$7,'DMG Tables'!$H$2:$H$7)</f>
        <v>658560000</v>
      </c>
      <c r="AZX33" s="1">
        <f>LOOKUP($A33,'DMG Tables'!$P$2:$P$35,'DMG Tables'!$O$2:$O$35)*AZX$1*LOOKUP(AZX$1,'DMG Tables'!$G$2:$G$7,'DMG Tables'!$H$2:$H$7)</f>
        <v>659040000</v>
      </c>
      <c r="AZY33" s="1">
        <f>LOOKUP($A33,'DMG Tables'!$P$2:$P$35,'DMG Tables'!$O$2:$O$35)*AZY$1*LOOKUP(AZY$1,'DMG Tables'!$G$2:$G$7,'DMG Tables'!$H$2:$H$7)</f>
        <v>659520000</v>
      </c>
      <c r="AZZ33" s="1">
        <f>LOOKUP($A33,'DMG Tables'!$P$2:$P$35,'DMG Tables'!$O$2:$O$35)*AZZ$1*LOOKUP(AZZ$1,'DMG Tables'!$G$2:$G$7,'DMG Tables'!$H$2:$H$7)</f>
        <v>660000000</v>
      </c>
      <c r="BAA33" s="1">
        <f>LOOKUP($A33,'DMG Tables'!$P$2:$P$35,'DMG Tables'!$O$2:$O$35)*BAA$1*LOOKUP(BAA$1,'DMG Tables'!$G$2:$G$7,'DMG Tables'!$H$2:$H$7)</f>
        <v>660480000</v>
      </c>
      <c r="BAB33" s="1">
        <f>LOOKUP($A33,'DMG Tables'!$P$2:$P$35,'DMG Tables'!$O$2:$O$35)*BAB$1*LOOKUP(BAB$1,'DMG Tables'!$G$2:$G$7,'DMG Tables'!$H$2:$H$7)</f>
        <v>660960000</v>
      </c>
      <c r="BAC33" s="1">
        <f>LOOKUP($A33,'DMG Tables'!$P$2:$P$35,'DMG Tables'!$O$2:$O$35)*BAC$1*LOOKUP(BAC$1,'DMG Tables'!$G$2:$G$7,'DMG Tables'!$H$2:$H$7)</f>
        <v>661440000</v>
      </c>
      <c r="BAD33" s="1">
        <f>LOOKUP($A33,'DMG Tables'!$P$2:$P$35,'DMG Tables'!$O$2:$O$35)*BAD$1*LOOKUP(BAD$1,'DMG Tables'!$G$2:$G$7,'DMG Tables'!$H$2:$H$7)</f>
        <v>661920000</v>
      </c>
      <c r="BAE33" s="1">
        <f>LOOKUP($A33,'DMG Tables'!$P$2:$P$35,'DMG Tables'!$O$2:$O$35)*BAE$1*LOOKUP(BAE$1,'DMG Tables'!$G$2:$G$7,'DMG Tables'!$H$2:$H$7)</f>
        <v>662400000</v>
      </c>
      <c r="BAF33" s="1">
        <f>LOOKUP($A33,'DMG Tables'!$P$2:$P$35,'DMG Tables'!$O$2:$O$35)*BAF$1*LOOKUP(BAF$1,'DMG Tables'!$G$2:$G$7,'DMG Tables'!$H$2:$H$7)</f>
        <v>662880000</v>
      </c>
      <c r="BAG33" s="1">
        <f>LOOKUP($A33,'DMG Tables'!$P$2:$P$35,'DMG Tables'!$O$2:$O$35)*BAG$1*LOOKUP(BAG$1,'DMG Tables'!$G$2:$G$7,'DMG Tables'!$H$2:$H$7)</f>
        <v>663360000</v>
      </c>
      <c r="BAH33" s="1">
        <f>LOOKUP($A33,'DMG Tables'!$P$2:$P$35,'DMG Tables'!$O$2:$O$35)*BAH$1*LOOKUP(BAH$1,'DMG Tables'!$G$2:$G$7,'DMG Tables'!$H$2:$H$7)</f>
        <v>663840000</v>
      </c>
      <c r="BAI33" s="1">
        <f>LOOKUP($A33,'DMG Tables'!$P$2:$P$35,'DMG Tables'!$O$2:$O$35)*BAI$1*LOOKUP(BAI$1,'DMG Tables'!$G$2:$G$7,'DMG Tables'!$H$2:$H$7)</f>
        <v>664320000</v>
      </c>
      <c r="BAJ33" s="1">
        <f>LOOKUP($A33,'DMG Tables'!$P$2:$P$35,'DMG Tables'!$O$2:$O$35)*BAJ$1*LOOKUP(BAJ$1,'DMG Tables'!$G$2:$G$7,'DMG Tables'!$H$2:$H$7)</f>
        <v>664800000</v>
      </c>
      <c r="BAK33" s="1">
        <f>LOOKUP($A33,'DMG Tables'!$P$2:$P$35,'DMG Tables'!$O$2:$O$35)*BAK$1*LOOKUP(BAK$1,'DMG Tables'!$G$2:$G$7,'DMG Tables'!$H$2:$H$7)</f>
        <v>665280000</v>
      </c>
      <c r="BAL33" s="1">
        <f>LOOKUP($A33,'DMG Tables'!$P$2:$P$35,'DMG Tables'!$O$2:$O$35)*BAL$1*LOOKUP(BAL$1,'DMG Tables'!$G$2:$G$7,'DMG Tables'!$H$2:$H$7)</f>
        <v>665760000</v>
      </c>
      <c r="BAM33" s="1">
        <f>LOOKUP($A33,'DMG Tables'!$P$2:$P$35,'DMG Tables'!$O$2:$O$35)*BAM$1*LOOKUP(BAM$1,'DMG Tables'!$G$2:$G$7,'DMG Tables'!$H$2:$H$7)</f>
        <v>666240000</v>
      </c>
      <c r="BAN33" s="1">
        <f>LOOKUP($A33,'DMG Tables'!$P$2:$P$35,'DMG Tables'!$O$2:$O$35)*BAN$1*LOOKUP(BAN$1,'DMG Tables'!$G$2:$G$7,'DMG Tables'!$H$2:$H$7)</f>
        <v>666720000</v>
      </c>
      <c r="BAO33" s="1">
        <f>LOOKUP($A33,'DMG Tables'!$P$2:$P$35,'DMG Tables'!$O$2:$O$35)*BAO$1*LOOKUP(BAO$1,'DMG Tables'!$G$2:$G$7,'DMG Tables'!$H$2:$H$7)</f>
        <v>667200000</v>
      </c>
      <c r="BAP33" s="1">
        <f>LOOKUP($A33,'DMG Tables'!$P$2:$P$35,'DMG Tables'!$O$2:$O$35)*BAP$1*LOOKUP(BAP$1,'DMG Tables'!$G$2:$G$7,'DMG Tables'!$H$2:$H$7)</f>
        <v>667680000</v>
      </c>
      <c r="BAQ33" s="1">
        <f>LOOKUP($A33,'DMG Tables'!$P$2:$P$35,'DMG Tables'!$O$2:$O$35)*BAQ$1*LOOKUP(BAQ$1,'DMG Tables'!$G$2:$G$7,'DMG Tables'!$H$2:$H$7)</f>
        <v>668160000</v>
      </c>
      <c r="BAR33" s="1">
        <f>LOOKUP($A33,'DMG Tables'!$P$2:$P$35,'DMG Tables'!$O$2:$O$35)*BAR$1*LOOKUP(BAR$1,'DMG Tables'!$G$2:$G$7,'DMG Tables'!$H$2:$H$7)</f>
        <v>668640000</v>
      </c>
      <c r="BAS33" s="1">
        <f>LOOKUP($A33,'DMG Tables'!$P$2:$P$35,'DMG Tables'!$O$2:$O$35)*BAS$1*LOOKUP(BAS$1,'DMG Tables'!$G$2:$G$7,'DMG Tables'!$H$2:$H$7)</f>
        <v>669120000</v>
      </c>
      <c r="BAT33" s="1">
        <f>LOOKUP($A33,'DMG Tables'!$P$2:$P$35,'DMG Tables'!$O$2:$O$35)*BAT$1*LOOKUP(BAT$1,'DMG Tables'!$G$2:$G$7,'DMG Tables'!$H$2:$H$7)</f>
        <v>669600000</v>
      </c>
      <c r="BAU33" s="1">
        <f>LOOKUP($A33,'DMG Tables'!$P$2:$P$35,'DMG Tables'!$O$2:$O$35)*BAU$1*LOOKUP(BAU$1,'DMG Tables'!$G$2:$G$7,'DMG Tables'!$H$2:$H$7)</f>
        <v>670080000</v>
      </c>
      <c r="BAV33" s="1">
        <f>LOOKUP($A33,'DMG Tables'!$P$2:$P$35,'DMG Tables'!$O$2:$O$35)*BAV$1*LOOKUP(BAV$1,'DMG Tables'!$G$2:$G$7,'DMG Tables'!$H$2:$H$7)</f>
        <v>670560000</v>
      </c>
      <c r="BAW33" s="1">
        <f>LOOKUP($A33,'DMG Tables'!$P$2:$P$35,'DMG Tables'!$O$2:$O$35)*BAW$1*LOOKUP(BAW$1,'DMG Tables'!$G$2:$G$7,'DMG Tables'!$H$2:$H$7)</f>
        <v>671040000</v>
      </c>
      <c r="BAX33" s="1">
        <f>LOOKUP($A33,'DMG Tables'!$P$2:$P$35,'DMG Tables'!$O$2:$O$35)*BAX$1*LOOKUP(BAX$1,'DMG Tables'!$G$2:$G$7,'DMG Tables'!$H$2:$H$7)</f>
        <v>671520000</v>
      </c>
      <c r="BAY33" s="1">
        <f>LOOKUP($A33,'DMG Tables'!$P$2:$P$35,'DMG Tables'!$O$2:$O$35)*BAY$1*LOOKUP(BAY$1,'DMG Tables'!$G$2:$G$7,'DMG Tables'!$H$2:$H$7)</f>
        <v>672000000</v>
      </c>
      <c r="BAZ33" s="1">
        <f>LOOKUP($A33,'DMG Tables'!$P$2:$P$35,'DMG Tables'!$O$2:$O$35)*BAZ$1*LOOKUP(BAZ$1,'DMG Tables'!$G$2:$G$7,'DMG Tables'!$H$2:$H$7)</f>
        <v>672480000</v>
      </c>
      <c r="BBA33" s="1">
        <f>LOOKUP($A33,'DMG Tables'!$P$2:$P$35,'DMG Tables'!$O$2:$O$35)*BBA$1*LOOKUP(BBA$1,'DMG Tables'!$G$2:$G$7,'DMG Tables'!$H$2:$H$7)</f>
        <v>672960000</v>
      </c>
      <c r="BBB33" s="1">
        <f>LOOKUP($A33,'DMG Tables'!$P$2:$P$35,'DMG Tables'!$O$2:$O$35)*BBB$1*LOOKUP(BBB$1,'DMG Tables'!$G$2:$G$7,'DMG Tables'!$H$2:$H$7)</f>
        <v>673440000</v>
      </c>
      <c r="BBC33" s="1">
        <f>LOOKUP($A33,'DMG Tables'!$P$2:$P$35,'DMG Tables'!$O$2:$O$35)*BBC$1*LOOKUP(BBC$1,'DMG Tables'!$G$2:$G$7,'DMG Tables'!$H$2:$H$7)</f>
        <v>673920000</v>
      </c>
      <c r="BBD33" s="1">
        <f>LOOKUP($A33,'DMG Tables'!$P$2:$P$35,'DMG Tables'!$O$2:$O$35)*BBD$1*LOOKUP(BBD$1,'DMG Tables'!$G$2:$G$7,'DMG Tables'!$H$2:$H$7)</f>
        <v>674400000</v>
      </c>
      <c r="BBE33" s="1">
        <f>LOOKUP($A33,'DMG Tables'!$P$2:$P$35,'DMG Tables'!$O$2:$O$35)*BBE$1*LOOKUP(BBE$1,'DMG Tables'!$G$2:$G$7,'DMG Tables'!$H$2:$H$7)</f>
        <v>674880000</v>
      </c>
      <c r="BBF33" s="1">
        <f>LOOKUP($A33,'DMG Tables'!$P$2:$P$35,'DMG Tables'!$O$2:$O$35)*BBF$1*LOOKUP(BBF$1,'DMG Tables'!$G$2:$G$7,'DMG Tables'!$H$2:$H$7)</f>
        <v>675360000</v>
      </c>
      <c r="BBG33" s="1">
        <f>LOOKUP($A33,'DMG Tables'!$P$2:$P$35,'DMG Tables'!$O$2:$O$35)*BBG$1*LOOKUP(BBG$1,'DMG Tables'!$G$2:$G$7,'DMG Tables'!$H$2:$H$7)</f>
        <v>675840000</v>
      </c>
      <c r="BBH33" s="1">
        <f>LOOKUP($A33,'DMG Tables'!$P$2:$P$35,'DMG Tables'!$O$2:$O$35)*BBH$1*LOOKUP(BBH$1,'DMG Tables'!$G$2:$G$7,'DMG Tables'!$H$2:$H$7)</f>
        <v>676320000</v>
      </c>
      <c r="BBI33" s="1">
        <f>LOOKUP($A33,'DMG Tables'!$P$2:$P$35,'DMG Tables'!$O$2:$O$35)*BBI$1*LOOKUP(BBI$1,'DMG Tables'!$G$2:$G$7,'DMG Tables'!$H$2:$H$7)</f>
        <v>676800000</v>
      </c>
      <c r="BBJ33" s="1">
        <f>LOOKUP($A33,'DMG Tables'!$P$2:$P$35,'DMG Tables'!$O$2:$O$35)*BBJ$1*LOOKUP(BBJ$1,'DMG Tables'!$G$2:$G$7,'DMG Tables'!$H$2:$H$7)</f>
        <v>677280000</v>
      </c>
      <c r="BBK33" s="1">
        <f>LOOKUP($A33,'DMG Tables'!$P$2:$P$35,'DMG Tables'!$O$2:$O$35)*BBK$1*LOOKUP(BBK$1,'DMG Tables'!$G$2:$G$7,'DMG Tables'!$H$2:$H$7)</f>
        <v>677760000</v>
      </c>
      <c r="BBL33" s="1">
        <f>LOOKUP($A33,'DMG Tables'!$P$2:$P$35,'DMG Tables'!$O$2:$O$35)*BBL$1*LOOKUP(BBL$1,'DMG Tables'!$G$2:$G$7,'DMG Tables'!$H$2:$H$7)</f>
        <v>678240000</v>
      </c>
      <c r="BBM33" s="1">
        <f>LOOKUP($A33,'DMG Tables'!$P$2:$P$35,'DMG Tables'!$O$2:$O$35)*BBM$1*LOOKUP(BBM$1,'DMG Tables'!$G$2:$G$7,'DMG Tables'!$H$2:$H$7)</f>
        <v>678720000</v>
      </c>
      <c r="BBN33" s="1">
        <f>LOOKUP($A33,'DMG Tables'!$P$2:$P$35,'DMG Tables'!$O$2:$O$35)*BBN$1*LOOKUP(BBN$1,'DMG Tables'!$G$2:$G$7,'DMG Tables'!$H$2:$H$7)</f>
        <v>679200000</v>
      </c>
      <c r="BBO33" s="1">
        <f>LOOKUP($A33,'DMG Tables'!$P$2:$P$35,'DMG Tables'!$O$2:$O$35)*BBO$1*LOOKUP(BBO$1,'DMG Tables'!$G$2:$G$7,'DMG Tables'!$H$2:$H$7)</f>
        <v>679680000</v>
      </c>
      <c r="BBP33" s="1">
        <f>LOOKUP($A33,'DMG Tables'!$P$2:$P$35,'DMG Tables'!$O$2:$O$35)*BBP$1*LOOKUP(BBP$1,'DMG Tables'!$G$2:$G$7,'DMG Tables'!$H$2:$H$7)</f>
        <v>680160000</v>
      </c>
      <c r="BBQ33" s="1">
        <f>LOOKUP($A33,'DMG Tables'!$P$2:$P$35,'DMG Tables'!$O$2:$O$35)*BBQ$1*LOOKUP(BBQ$1,'DMG Tables'!$G$2:$G$7,'DMG Tables'!$H$2:$H$7)</f>
        <v>680640000</v>
      </c>
      <c r="BBR33" s="1">
        <f>LOOKUP($A33,'DMG Tables'!$P$2:$P$35,'DMG Tables'!$O$2:$O$35)*BBR$1*LOOKUP(BBR$1,'DMG Tables'!$G$2:$G$7,'DMG Tables'!$H$2:$H$7)</f>
        <v>681120000</v>
      </c>
      <c r="BBS33" s="1">
        <f>LOOKUP($A33,'DMG Tables'!$P$2:$P$35,'DMG Tables'!$O$2:$O$35)*BBS$1*LOOKUP(BBS$1,'DMG Tables'!$G$2:$G$7,'DMG Tables'!$H$2:$H$7)</f>
        <v>681600000</v>
      </c>
      <c r="BBT33" s="1">
        <f>LOOKUP($A33,'DMG Tables'!$P$2:$P$35,'DMG Tables'!$O$2:$O$35)*BBT$1*LOOKUP(BBT$1,'DMG Tables'!$G$2:$G$7,'DMG Tables'!$H$2:$H$7)</f>
        <v>682080000</v>
      </c>
      <c r="BBU33" s="1">
        <f>LOOKUP($A33,'DMG Tables'!$P$2:$P$35,'DMG Tables'!$O$2:$O$35)*BBU$1*LOOKUP(BBU$1,'DMG Tables'!$G$2:$G$7,'DMG Tables'!$H$2:$H$7)</f>
        <v>682560000</v>
      </c>
      <c r="BBV33" s="1">
        <f>LOOKUP($A33,'DMG Tables'!$P$2:$P$35,'DMG Tables'!$O$2:$O$35)*BBV$1*LOOKUP(BBV$1,'DMG Tables'!$G$2:$G$7,'DMG Tables'!$H$2:$H$7)</f>
        <v>683040000</v>
      </c>
      <c r="BBW33" s="1">
        <f>LOOKUP($A33,'DMG Tables'!$P$2:$P$35,'DMG Tables'!$O$2:$O$35)*BBW$1*LOOKUP(BBW$1,'DMG Tables'!$G$2:$G$7,'DMG Tables'!$H$2:$H$7)</f>
        <v>683520000</v>
      </c>
      <c r="BBX33" s="1">
        <f>LOOKUP($A33,'DMG Tables'!$P$2:$P$35,'DMG Tables'!$O$2:$O$35)*BBX$1*LOOKUP(BBX$1,'DMG Tables'!$G$2:$G$7,'DMG Tables'!$H$2:$H$7)</f>
        <v>684000000</v>
      </c>
      <c r="BBY33" s="1">
        <f>LOOKUP($A33,'DMG Tables'!$P$2:$P$35,'DMG Tables'!$O$2:$O$35)*BBY$1*LOOKUP(BBY$1,'DMG Tables'!$G$2:$G$7,'DMG Tables'!$H$2:$H$7)</f>
        <v>684480000</v>
      </c>
      <c r="BBZ33" s="1">
        <f>LOOKUP($A33,'DMG Tables'!$P$2:$P$35,'DMG Tables'!$O$2:$O$35)*BBZ$1*LOOKUP(BBZ$1,'DMG Tables'!$G$2:$G$7,'DMG Tables'!$H$2:$H$7)</f>
        <v>684960000</v>
      </c>
      <c r="BCA33" s="1">
        <f>LOOKUP($A33,'DMG Tables'!$P$2:$P$35,'DMG Tables'!$O$2:$O$35)*BCA$1*LOOKUP(BCA$1,'DMG Tables'!$G$2:$G$7,'DMG Tables'!$H$2:$H$7)</f>
        <v>685440000</v>
      </c>
      <c r="BCB33" s="1">
        <f>LOOKUP($A33,'DMG Tables'!$P$2:$P$35,'DMG Tables'!$O$2:$O$35)*BCB$1*LOOKUP(BCB$1,'DMG Tables'!$G$2:$G$7,'DMG Tables'!$H$2:$H$7)</f>
        <v>685920000</v>
      </c>
      <c r="BCC33" s="1">
        <f>LOOKUP($A33,'DMG Tables'!$P$2:$P$35,'DMG Tables'!$O$2:$O$35)*BCC$1*LOOKUP(BCC$1,'DMG Tables'!$G$2:$G$7,'DMG Tables'!$H$2:$H$7)</f>
        <v>686400000</v>
      </c>
      <c r="BCD33" s="1">
        <f>LOOKUP($A33,'DMG Tables'!$P$2:$P$35,'DMG Tables'!$O$2:$O$35)*BCD$1*LOOKUP(BCD$1,'DMG Tables'!$G$2:$G$7,'DMG Tables'!$H$2:$H$7)</f>
        <v>686880000</v>
      </c>
      <c r="BCE33" s="1">
        <f>LOOKUP($A33,'DMG Tables'!$P$2:$P$35,'DMG Tables'!$O$2:$O$35)*BCE$1*LOOKUP(BCE$1,'DMG Tables'!$G$2:$G$7,'DMG Tables'!$H$2:$H$7)</f>
        <v>687360000</v>
      </c>
      <c r="BCF33" s="1">
        <f>LOOKUP($A33,'DMG Tables'!$P$2:$P$35,'DMG Tables'!$O$2:$O$35)*BCF$1*LOOKUP(BCF$1,'DMG Tables'!$G$2:$G$7,'DMG Tables'!$H$2:$H$7)</f>
        <v>687840000</v>
      </c>
      <c r="BCG33" s="1">
        <f>LOOKUP($A33,'DMG Tables'!$P$2:$P$35,'DMG Tables'!$O$2:$O$35)*BCG$1*LOOKUP(BCG$1,'DMG Tables'!$G$2:$G$7,'DMG Tables'!$H$2:$H$7)</f>
        <v>688320000</v>
      </c>
      <c r="BCH33" s="1">
        <f>LOOKUP($A33,'DMG Tables'!$P$2:$P$35,'DMG Tables'!$O$2:$O$35)*BCH$1*LOOKUP(BCH$1,'DMG Tables'!$G$2:$G$7,'DMG Tables'!$H$2:$H$7)</f>
        <v>688800000</v>
      </c>
      <c r="BCI33" s="1">
        <f>LOOKUP($A33,'DMG Tables'!$P$2:$P$35,'DMG Tables'!$O$2:$O$35)*BCI$1*LOOKUP(BCI$1,'DMG Tables'!$G$2:$G$7,'DMG Tables'!$H$2:$H$7)</f>
        <v>689280000</v>
      </c>
      <c r="BCJ33" s="1">
        <f>LOOKUP($A33,'DMG Tables'!$P$2:$P$35,'DMG Tables'!$O$2:$O$35)*BCJ$1*LOOKUP(BCJ$1,'DMG Tables'!$G$2:$G$7,'DMG Tables'!$H$2:$H$7)</f>
        <v>689760000</v>
      </c>
      <c r="BCK33" s="1">
        <f>LOOKUP($A33,'DMG Tables'!$P$2:$P$35,'DMG Tables'!$O$2:$O$35)*BCK$1*LOOKUP(BCK$1,'DMG Tables'!$G$2:$G$7,'DMG Tables'!$H$2:$H$7)</f>
        <v>690240000</v>
      </c>
      <c r="BCL33" s="1">
        <f>LOOKUP($A33,'DMG Tables'!$P$2:$P$35,'DMG Tables'!$O$2:$O$35)*BCL$1*LOOKUP(BCL$1,'DMG Tables'!$G$2:$G$7,'DMG Tables'!$H$2:$H$7)</f>
        <v>690720000</v>
      </c>
      <c r="BCM33" s="1">
        <f>LOOKUP($A33,'DMG Tables'!$P$2:$P$35,'DMG Tables'!$O$2:$O$35)*BCM$1*LOOKUP(BCM$1,'DMG Tables'!$G$2:$G$7,'DMG Tables'!$H$2:$H$7)</f>
        <v>691200000</v>
      </c>
      <c r="BCN33" s="1">
        <f>LOOKUP($A33,'DMG Tables'!$P$2:$P$35,'DMG Tables'!$O$2:$O$35)*BCN$1*LOOKUP(BCN$1,'DMG Tables'!$G$2:$G$7,'DMG Tables'!$H$2:$H$7)</f>
        <v>691680000</v>
      </c>
      <c r="BCO33" s="1">
        <f>LOOKUP($A33,'DMG Tables'!$P$2:$P$35,'DMG Tables'!$O$2:$O$35)*BCO$1*LOOKUP(BCO$1,'DMG Tables'!$G$2:$G$7,'DMG Tables'!$H$2:$H$7)</f>
        <v>692160000</v>
      </c>
      <c r="BCP33" s="1">
        <f>LOOKUP($A33,'DMG Tables'!$P$2:$P$35,'DMG Tables'!$O$2:$O$35)*BCP$1*LOOKUP(BCP$1,'DMG Tables'!$G$2:$G$7,'DMG Tables'!$H$2:$H$7)</f>
        <v>692640000</v>
      </c>
      <c r="BCQ33" s="1">
        <f>LOOKUP($A33,'DMG Tables'!$P$2:$P$35,'DMG Tables'!$O$2:$O$35)*BCQ$1*LOOKUP(BCQ$1,'DMG Tables'!$G$2:$G$7,'DMG Tables'!$H$2:$H$7)</f>
        <v>693120000</v>
      </c>
      <c r="BCR33" s="1">
        <f>LOOKUP($A33,'DMG Tables'!$P$2:$P$35,'DMG Tables'!$O$2:$O$35)*BCR$1*LOOKUP(BCR$1,'DMG Tables'!$G$2:$G$7,'DMG Tables'!$H$2:$H$7)</f>
        <v>693600000</v>
      </c>
      <c r="BCS33" s="1">
        <f>LOOKUP($A33,'DMG Tables'!$P$2:$P$35,'DMG Tables'!$O$2:$O$35)*BCS$1*LOOKUP(BCS$1,'DMG Tables'!$G$2:$G$7,'DMG Tables'!$H$2:$H$7)</f>
        <v>694080000</v>
      </c>
      <c r="BCT33" s="1">
        <f>LOOKUP($A33,'DMG Tables'!$P$2:$P$35,'DMG Tables'!$O$2:$O$35)*BCT$1*LOOKUP(BCT$1,'DMG Tables'!$G$2:$G$7,'DMG Tables'!$H$2:$H$7)</f>
        <v>694560000</v>
      </c>
      <c r="BCU33" s="1">
        <f>LOOKUP($A33,'DMG Tables'!$P$2:$P$35,'DMG Tables'!$O$2:$O$35)*BCU$1*LOOKUP(BCU$1,'DMG Tables'!$G$2:$G$7,'DMG Tables'!$H$2:$H$7)</f>
        <v>695040000</v>
      </c>
      <c r="BCV33" s="1">
        <f>LOOKUP($A33,'DMG Tables'!$P$2:$P$35,'DMG Tables'!$O$2:$O$35)*BCV$1*LOOKUP(BCV$1,'DMG Tables'!$G$2:$G$7,'DMG Tables'!$H$2:$H$7)</f>
        <v>695520000</v>
      </c>
      <c r="BCW33" s="1">
        <f>LOOKUP($A33,'DMG Tables'!$P$2:$P$35,'DMG Tables'!$O$2:$O$35)*BCW$1*LOOKUP(BCW$1,'DMG Tables'!$G$2:$G$7,'DMG Tables'!$H$2:$H$7)</f>
        <v>696000000</v>
      </c>
      <c r="BCX33" s="1">
        <f>LOOKUP($A33,'DMG Tables'!$P$2:$P$35,'DMG Tables'!$O$2:$O$35)*BCX$1*LOOKUP(BCX$1,'DMG Tables'!$G$2:$G$7,'DMG Tables'!$H$2:$H$7)</f>
        <v>696480000</v>
      </c>
      <c r="BCY33" s="1">
        <f>LOOKUP($A33,'DMG Tables'!$P$2:$P$35,'DMG Tables'!$O$2:$O$35)*BCY$1*LOOKUP(BCY$1,'DMG Tables'!$G$2:$G$7,'DMG Tables'!$H$2:$H$7)</f>
        <v>696960000</v>
      </c>
      <c r="BCZ33" s="1">
        <f>LOOKUP($A33,'DMG Tables'!$P$2:$P$35,'DMG Tables'!$O$2:$O$35)*BCZ$1*LOOKUP(BCZ$1,'DMG Tables'!$G$2:$G$7,'DMG Tables'!$H$2:$H$7)</f>
        <v>697440000</v>
      </c>
      <c r="BDA33" s="1">
        <f>LOOKUP($A33,'DMG Tables'!$P$2:$P$35,'DMG Tables'!$O$2:$O$35)*BDA$1*LOOKUP(BDA$1,'DMG Tables'!$G$2:$G$7,'DMG Tables'!$H$2:$H$7)</f>
        <v>697920000</v>
      </c>
      <c r="BDB33" s="1">
        <f>LOOKUP($A33,'DMG Tables'!$P$2:$P$35,'DMG Tables'!$O$2:$O$35)*BDB$1*LOOKUP(BDB$1,'DMG Tables'!$G$2:$G$7,'DMG Tables'!$H$2:$H$7)</f>
        <v>698400000</v>
      </c>
      <c r="BDC33" s="1">
        <f>LOOKUP($A33,'DMG Tables'!$P$2:$P$35,'DMG Tables'!$O$2:$O$35)*BDC$1*LOOKUP(BDC$1,'DMG Tables'!$G$2:$G$7,'DMG Tables'!$H$2:$H$7)</f>
        <v>698880000</v>
      </c>
      <c r="BDD33" s="1">
        <f>LOOKUP($A33,'DMG Tables'!$P$2:$P$35,'DMG Tables'!$O$2:$O$35)*BDD$1*LOOKUP(BDD$1,'DMG Tables'!$G$2:$G$7,'DMG Tables'!$H$2:$H$7)</f>
        <v>699360000</v>
      </c>
      <c r="BDE33" s="1">
        <f>LOOKUP($A33,'DMG Tables'!$P$2:$P$35,'DMG Tables'!$O$2:$O$35)*BDE$1*LOOKUP(BDE$1,'DMG Tables'!$G$2:$G$7,'DMG Tables'!$H$2:$H$7)</f>
        <v>699840000</v>
      </c>
      <c r="BDF33" s="1">
        <f>LOOKUP($A33,'DMG Tables'!$P$2:$P$35,'DMG Tables'!$O$2:$O$35)*BDF$1*LOOKUP(BDF$1,'DMG Tables'!$G$2:$G$7,'DMG Tables'!$H$2:$H$7)</f>
        <v>700320000</v>
      </c>
      <c r="BDG33" s="1">
        <f>LOOKUP($A33,'DMG Tables'!$P$2:$P$35,'DMG Tables'!$O$2:$O$35)*BDG$1*LOOKUP(BDG$1,'DMG Tables'!$G$2:$G$7,'DMG Tables'!$H$2:$H$7)</f>
        <v>700800000</v>
      </c>
      <c r="BDH33" s="1">
        <f>LOOKUP($A33,'DMG Tables'!$P$2:$P$35,'DMG Tables'!$O$2:$O$35)*BDH$1*LOOKUP(BDH$1,'DMG Tables'!$G$2:$G$7,'DMG Tables'!$H$2:$H$7)</f>
        <v>701280000</v>
      </c>
      <c r="BDI33" s="1">
        <f>LOOKUP($A33,'DMG Tables'!$P$2:$P$35,'DMG Tables'!$O$2:$O$35)*BDI$1*LOOKUP(BDI$1,'DMG Tables'!$G$2:$G$7,'DMG Tables'!$H$2:$H$7)</f>
        <v>701760000</v>
      </c>
      <c r="BDJ33" s="1">
        <f>LOOKUP($A33,'DMG Tables'!$P$2:$P$35,'DMG Tables'!$O$2:$O$35)*BDJ$1*LOOKUP(BDJ$1,'DMG Tables'!$G$2:$G$7,'DMG Tables'!$H$2:$H$7)</f>
        <v>702240000</v>
      </c>
      <c r="BDK33" s="1">
        <f>LOOKUP($A33,'DMG Tables'!$P$2:$P$35,'DMG Tables'!$O$2:$O$35)*BDK$1*LOOKUP(BDK$1,'DMG Tables'!$G$2:$G$7,'DMG Tables'!$H$2:$H$7)</f>
        <v>702720000</v>
      </c>
      <c r="BDL33" s="1">
        <f>LOOKUP($A33,'DMG Tables'!$P$2:$P$35,'DMG Tables'!$O$2:$O$35)*BDL$1*LOOKUP(BDL$1,'DMG Tables'!$G$2:$G$7,'DMG Tables'!$H$2:$H$7)</f>
        <v>703200000</v>
      </c>
      <c r="BDM33" s="1">
        <f>LOOKUP($A33,'DMG Tables'!$P$2:$P$35,'DMG Tables'!$O$2:$O$35)*BDM$1*LOOKUP(BDM$1,'DMG Tables'!$G$2:$G$7,'DMG Tables'!$H$2:$H$7)</f>
        <v>703680000</v>
      </c>
      <c r="BDN33" s="1">
        <f>LOOKUP($A33,'DMG Tables'!$P$2:$P$35,'DMG Tables'!$O$2:$O$35)*BDN$1*LOOKUP(BDN$1,'DMG Tables'!$G$2:$G$7,'DMG Tables'!$H$2:$H$7)</f>
        <v>704160000</v>
      </c>
      <c r="BDO33" s="1">
        <f>LOOKUP($A33,'DMG Tables'!$P$2:$P$35,'DMG Tables'!$O$2:$O$35)*BDO$1*LOOKUP(BDO$1,'DMG Tables'!$G$2:$G$7,'DMG Tables'!$H$2:$H$7)</f>
        <v>704640000</v>
      </c>
      <c r="BDP33" s="1">
        <f>LOOKUP($A33,'DMG Tables'!$P$2:$P$35,'DMG Tables'!$O$2:$O$35)*BDP$1*LOOKUP(BDP$1,'DMG Tables'!$G$2:$G$7,'DMG Tables'!$H$2:$H$7)</f>
        <v>705120000</v>
      </c>
      <c r="BDQ33" s="1">
        <f>LOOKUP($A33,'DMG Tables'!$P$2:$P$35,'DMG Tables'!$O$2:$O$35)*BDQ$1*LOOKUP(BDQ$1,'DMG Tables'!$G$2:$G$7,'DMG Tables'!$H$2:$H$7)</f>
        <v>705600000</v>
      </c>
      <c r="BDR33" s="1">
        <f>LOOKUP($A33,'DMG Tables'!$P$2:$P$35,'DMG Tables'!$O$2:$O$35)*BDR$1*LOOKUP(BDR$1,'DMG Tables'!$G$2:$G$7,'DMG Tables'!$H$2:$H$7)</f>
        <v>706080000</v>
      </c>
      <c r="BDS33" s="1">
        <f>LOOKUP($A33,'DMG Tables'!$P$2:$P$35,'DMG Tables'!$O$2:$O$35)*BDS$1*LOOKUP(BDS$1,'DMG Tables'!$G$2:$G$7,'DMG Tables'!$H$2:$H$7)</f>
        <v>706560000</v>
      </c>
      <c r="BDT33" s="1">
        <f>LOOKUP($A33,'DMG Tables'!$P$2:$P$35,'DMG Tables'!$O$2:$O$35)*BDT$1*LOOKUP(BDT$1,'DMG Tables'!$G$2:$G$7,'DMG Tables'!$H$2:$H$7)</f>
        <v>707040000</v>
      </c>
      <c r="BDU33" s="1">
        <f>LOOKUP($A33,'DMG Tables'!$P$2:$P$35,'DMG Tables'!$O$2:$O$35)*BDU$1*LOOKUP(BDU$1,'DMG Tables'!$G$2:$G$7,'DMG Tables'!$H$2:$H$7)</f>
        <v>707520000</v>
      </c>
      <c r="BDV33" s="1">
        <f>LOOKUP($A33,'DMG Tables'!$P$2:$P$35,'DMG Tables'!$O$2:$O$35)*BDV$1*LOOKUP(BDV$1,'DMG Tables'!$G$2:$G$7,'DMG Tables'!$H$2:$H$7)</f>
        <v>708000000</v>
      </c>
      <c r="BDW33" s="1">
        <f>LOOKUP($A33,'DMG Tables'!$P$2:$P$35,'DMG Tables'!$O$2:$O$35)*BDW$1*LOOKUP(BDW$1,'DMG Tables'!$G$2:$G$7,'DMG Tables'!$H$2:$H$7)</f>
        <v>708480000</v>
      </c>
      <c r="BDX33" s="1">
        <f>LOOKUP($A33,'DMG Tables'!$P$2:$P$35,'DMG Tables'!$O$2:$O$35)*BDX$1*LOOKUP(BDX$1,'DMG Tables'!$G$2:$G$7,'DMG Tables'!$H$2:$H$7)</f>
        <v>708960000</v>
      </c>
      <c r="BDY33" s="1">
        <f>LOOKUP($A33,'DMG Tables'!$P$2:$P$35,'DMG Tables'!$O$2:$O$35)*BDY$1*LOOKUP(BDY$1,'DMG Tables'!$G$2:$G$7,'DMG Tables'!$H$2:$H$7)</f>
        <v>709440000</v>
      </c>
      <c r="BDZ33" s="1">
        <f>LOOKUP($A33,'DMG Tables'!$P$2:$P$35,'DMG Tables'!$O$2:$O$35)*BDZ$1*LOOKUP(BDZ$1,'DMG Tables'!$G$2:$G$7,'DMG Tables'!$H$2:$H$7)</f>
        <v>709920000</v>
      </c>
      <c r="BEA33" s="1">
        <f>LOOKUP($A33,'DMG Tables'!$P$2:$P$35,'DMG Tables'!$O$2:$O$35)*BEA$1*LOOKUP(BEA$1,'DMG Tables'!$G$2:$G$7,'DMG Tables'!$H$2:$H$7)</f>
        <v>710400000</v>
      </c>
      <c r="BEB33" s="1">
        <f>LOOKUP($A33,'DMG Tables'!$P$2:$P$35,'DMG Tables'!$O$2:$O$35)*BEB$1*LOOKUP(BEB$1,'DMG Tables'!$G$2:$G$7,'DMG Tables'!$H$2:$H$7)</f>
        <v>710880000</v>
      </c>
      <c r="BEC33" s="1">
        <f>LOOKUP($A33,'DMG Tables'!$P$2:$P$35,'DMG Tables'!$O$2:$O$35)*BEC$1*LOOKUP(BEC$1,'DMG Tables'!$G$2:$G$7,'DMG Tables'!$H$2:$H$7)</f>
        <v>711360000</v>
      </c>
      <c r="BED33" s="1">
        <f>LOOKUP($A33,'DMG Tables'!$P$2:$P$35,'DMG Tables'!$O$2:$O$35)*BED$1*LOOKUP(BED$1,'DMG Tables'!$G$2:$G$7,'DMG Tables'!$H$2:$H$7)</f>
        <v>711840000</v>
      </c>
      <c r="BEE33" s="1">
        <f>LOOKUP($A33,'DMG Tables'!$P$2:$P$35,'DMG Tables'!$O$2:$O$35)*BEE$1*LOOKUP(BEE$1,'DMG Tables'!$G$2:$G$7,'DMG Tables'!$H$2:$H$7)</f>
        <v>712320000</v>
      </c>
      <c r="BEF33" s="1">
        <f>LOOKUP($A33,'DMG Tables'!$P$2:$P$35,'DMG Tables'!$O$2:$O$35)*BEF$1*LOOKUP(BEF$1,'DMG Tables'!$G$2:$G$7,'DMG Tables'!$H$2:$H$7)</f>
        <v>712800000</v>
      </c>
      <c r="BEG33" s="1">
        <f>LOOKUP($A33,'DMG Tables'!$P$2:$P$35,'DMG Tables'!$O$2:$O$35)*BEG$1*LOOKUP(BEG$1,'DMG Tables'!$G$2:$G$7,'DMG Tables'!$H$2:$H$7)</f>
        <v>713280000</v>
      </c>
      <c r="BEH33" s="1">
        <f>LOOKUP($A33,'DMG Tables'!$P$2:$P$35,'DMG Tables'!$O$2:$O$35)*BEH$1*LOOKUP(BEH$1,'DMG Tables'!$G$2:$G$7,'DMG Tables'!$H$2:$H$7)</f>
        <v>713760000</v>
      </c>
      <c r="BEI33" s="1">
        <f>LOOKUP($A33,'DMG Tables'!$P$2:$P$35,'DMG Tables'!$O$2:$O$35)*BEI$1*LOOKUP(BEI$1,'DMG Tables'!$G$2:$G$7,'DMG Tables'!$H$2:$H$7)</f>
        <v>714240000</v>
      </c>
      <c r="BEJ33" s="1">
        <f>LOOKUP($A33,'DMG Tables'!$P$2:$P$35,'DMG Tables'!$O$2:$O$35)*BEJ$1*LOOKUP(BEJ$1,'DMG Tables'!$G$2:$G$7,'DMG Tables'!$H$2:$H$7)</f>
        <v>714720000</v>
      </c>
      <c r="BEK33" s="1">
        <f>LOOKUP($A33,'DMG Tables'!$P$2:$P$35,'DMG Tables'!$O$2:$O$35)*BEK$1*LOOKUP(BEK$1,'DMG Tables'!$G$2:$G$7,'DMG Tables'!$H$2:$H$7)</f>
        <v>715200000</v>
      </c>
      <c r="BEL33" s="1">
        <f>LOOKUP($A33,'DMG Tables'!$P$2:$P$35,'DMG Tables'!$O$2:$O$35)*BEL$1*LOOKUP(BEL$1,'DMG Tables'!$G$2:$G$7,'DMG Tables'!$H$2:$H$7)</f>
        <v>715680000</v>
      </c>
      <c r="BEM33" s="1">
        <f>LOOKUP($A33,'DMG Tables'!$P$2:$P$35,'DMG Tables'!$O$2:$O$35)*BEM$1*LOOKUP(BEM$1,'DMG Tables'!$G$2:$G$7,'DMG Tables'!$H$2:$H$7)</f>
        <v>716160000</v>
      </c>
      <c r="BEN33" s="1">
        <f>LOOKUP($A33,'DMG Tables'!$P$2:$P$35,'DMG Tables'!$O$2:$O$35)*BEN$1*LOOKUP(BEN$1,'DMG Tables'!$G$2:$G$7,'DMG Tables'!$H$2:$H$7)</f>
        <v>716640000</v>
      </c>
      <c r="BEO33" s="1">
        <f>LOOKUP($A33,'DMG Tables'!$P$2:$P$35,'DMG Tables'!$O$2:$O$35)*BEO$1*LOOKUP(BEO$1,'DMG Tables'!$G$2:$G$7,'DMG Tables'!$H$2:$H$7)</f>
        <v>717120000</v>
      </c>
      <c r="BEP33" s="1">
        <f>LOOKUP($A33,'DMG Tables'!$P$2:$P$35,'DMG Tables'!$O$2:$O$35)*BEP$1*LOOKUP(BEP$1,'DMG Tables'!$G$2:$G$7,'DMG Tables'!$H$2:$H$7)</f>
        <v>717600000</v>
      </c>
      <c r="BEQ33" s="1">
        <f>LOOKUP($A33,'DMG Tables'!$P$2:$P$35,'DMG Tables'!$O$2:$O$35)*BEQ$1*LOOKUP(BEQ$1,'DMG Tables'!$G$2:$G$7,'DMG Tables'!$H$2:$H$7)</f>
        <v>718080000</v>
      </c>
      <c r="BER33" s="1">
        <f>LOOKUP($A33,'DMG Tables'!$P$2:$P$35,'DMG Tables'!$O$2:$O$35)*BER$1*LOOKUP(BER$1,'DMG Tables'!$G$2:$G$7,'DMG Tables'!$H$2:$H$7)</f>
        <v>718560000</v>
      </c>
      <c r="BES33" s="1">
        <f>LOOKUP($A33,'DMG Tables'!$P$2:$P$35,'DMG Tables'!$O$2:$O$35)*BES$1*LOOKUP(BES$1,'DMG Tables'!$G$2:$G$7,'DMG Tables'!$H$2:$H$7)</f>
        <v>719040000</v>
      </c>
      <c r="BET33" s="1">
        <f>LOOKUP($A33,'DMG Tables'!$P$2:$P$35,'DMG Tables'!$O$2:$O$35)*BET$1*LOOKUP(BET$1,'DMG Tables'!$G$2:$G$7,'DMG Tables'!$H$2:$H$7)</f>
        <v>719520000</v>
      </c>
      <c r="BEU33" s="1">
        <f>LOOKUP($A33,'DMG Tables'!$P$2:$P$35,'DMG Tables'!$O$2:$O$35)*BEU$1*LOOKUP(BEU$1,'DMG Tables'!$G$2:$G$7,'DMG Tables'!$H$2:$H$7)</f>
        <v>720000000</v>
      </c>
      <c r="BEV33" s="1">
        <f>LOOKUP($A33,'DMG Tables'!$P$2:$P$35,'DMG Tables'!$O$2:$O$35)*BEV$1*LOOKUP(BEV$1,'DMG Tables'!$G$2:$G$7,'DMG Tables'!$H$2:$H$7)</f>
        <v>720480000</v>
      </c>
      <c r="BEW33" s="1">
        <f>LOOKUP($A33,'DMG Tables'!$P$2:$P$35,'DMG Tables'!$O$2:$O$35)*BEW$1*LOOKUP(BEW$1,'DMG Tables'!$G$2:$G$7,'DMG Tables'!$H$2:$H$7)</f>
        <v>720960000</v>
      </c>
      <c r="BEX33" s="1">
        <f>LOOKUP($A33,'DMG Tables'!$P$2:$P$35,'DMG Tables'!$O$2:$O$35)*BEX$1*LOOKUP(BEX$1,'DMG Tables'!$G$2:$G$7,'DMG Tables'!$H$2:$H$7)</f>
        <v>721440000</v>
      </c>
      <c r="BEY33" s="1">
        <f>LOOKUP($A33,'DMG Tables'!$P$2:$P$35,'DMG Tables'!$O$2:$O$35)*BEY$1*LOOKUP(BEY$1,'DMG Tables'!$G$2:$G$7,'DMG Tables'!$H$2:$H$7)</f>
        <v>721920000</v>
      </c>
      <c r="BEZ33" s="1">
        <f>LOOKUP($A33,'DMG Tables'!$P$2:$P$35,'DMG Tables'!$O$2:$O$35)*BEZ$1*LOOKUP(BEZ$1,'DMG Tables'!$G$2:$G$7,'DMG Tables'!$H$2:$H$7)</f>
        <v>722400000</v>
      </c>
      <c r="BFA33" s="1">
        <f>LOOKUP($A33,'DMG Tables'!$P$2:$P$35,'DMG Tables'!$O$2:$O$35)*BFA$1*LOOKUP(BFA$1,'DMG Tables'!$G$2:$G$7,'DMG Tables'!$H$2:$H$7)</f>
        <v>722880000</v>
      </c>
      <c r="BFB33" s="1">
        <f>LOOKUP($A33,'DMG Tables'!$P$2:$P$35,'DMG Tables'!$O$2:$O$35)*BFB$1*LOOKUP(BFB$1,'DMG Tables'!$G$2:$G$7,'DMG Tables'!$H$2:$H$7)</f>
        <v>723360000</v>
      </c>
      <c r="BFC33" s="1">
        <f>LOOKUP($A33,'DMG Tables'!$P$2:$P$35,'DMG Tables'!$O$2:$O$35)*BFC$1*LOOKUP(BFC$1,'DMG Tables'!$G$2:$G$7,'DMG Tables'!$H$2:$H$7)</f>
        <v>723840000</v>
      </c>
      <c r="BFD33" s="1">
        <f>LOOKUP($A33,'DMG Tables'!$P$2:$P$35,'DMG Tables'!$O$2:$O$35)*BFD$1*LOOKUP(BFD$1,'DMG Tables'!$G$2:$G$7,'DMG Tables'!$H$2:$H$7)</f>
        <v>724320000</v>
      </c>
      <c r="BFE33" s="1">
        <f>LOOKUP($A33,'DMG Tables'!$P$2:$P$35,'DMG Tables'!$O$2:$O$35)*BFE$1*LOOKUP(BFE$1,'DMG Tables'!$G$2:$G$7,'DMG Tables'!$H$2:$H$7)</f>
        <v>724800000</v>
      </c>
      <c r="BFF33" s="1">
        <f>LOOKUP($A33,'DMG Tables'!$P$2:$P$35,'DMG Tables'!$O$2:$O$35)*BFF$1*LOOKUP(BFF$1,'DMG Tables'!$G$2:$G$7,'DMG Tables'!$H$2:$H$7)</f>
        <v>725280000</v>
      </c>
      <c r="BFG33" s="1">
        <f>LOOKUP($A33,'DMG Tables'!$P$2:$P$35,'DMG Tables'!$O$2:$O$35)*BFG$1*LOOKUP(BFG$1,'DMG Tables'!$G$2:$G$7,'DMG Tables'!$H$2:$H$7)</f>
        <v>725760000</v>
      </c>
      <c r="BFH33" s="1">
        <f>LOOKUP($A33,'DMG Tables'!$P$2:$P$35,'DMG Tables'!$O$2:$O$35)*BFH$1*LOOKUP(BFH$1,'DMG Tables'!$G$2:$G$7,'DMG Tables'!$H$2:$H$7)</f>
        <v>726240000</v>
      </c>
      <c r="BFI33" s="1">
        <f>LOOKUP($A33,'DMG Tables'!$P$2:$P$35,'DMG Tables'!$O$2:$O$35)*BFI$1*LOOKUP(BFI$1,'DMG Tables'!$G$2:$G$7,'DMG Tables'!$H$2:$H$7)</f>
        <v>726720000</v>
      </c>
      <c r="BFJ33" s="1">
        <f>LOOKUP($A33,'DMG Tables'!$P$2:$P$35,'DMG Tables'!$O$2:$O$35)*BFJ$1*LOOKUP(BFJ$1,'DMG Tables'!$G$2:$G$7,'DMG Tables'!$H$2:$H$7)</f>
        <v>727200000</v>
      </c>
      <c r="BFK33" s="1">
        <f>LOOKUP($A33,'DMG Tables'!$P$2:$P$35,'DMG Tables'!$O$2:$O$35)*BFK$1*LOOKUP(BFK$1,'DMG Tables'!$G$2:$G$7,'DMG Tables'!$H$2:$H$7)</f>
        <v>727680000</v>
      </c>
      <c r="BFL33" s="1">
        <f>LOOKUP($A33,'DMG Tables'!$P$2:$P$35,'DMG Tables'!$O$2:$O$35)*BFL$1*LOOKUP(BFL$1,'DMG Tables'!$G$2:$G$7,'DMG Tables'!$H$2:$H$7)</f>
        <v>728160000</v>
      </c>
      <c r="BFM33" s="1">
        <f>LOOKUP($A33,'DMG Tables'!$P$2:$P$35,'DMG Tables'!$O$2:$O$35)*BFM$1*LOOKUP(BFM$1,'DMG Tables'!$G$2:$G$7,'DMG Tables'!$H$2:$H$7)</f>
        <v>728640000</v>
      </c>
      <c r="BFN33" s="1">
        <f>LOOKUP($A33,'DMG Tables'!$P$2:$P$35,'DMG Tables'!$O$2:$O$35)*BFN$1*LOOKUP(BFN$1,'DMG Tables'!$G$2:$G$7,'DMG Tables'!$H$2:$H$7)</f>
        <v>729120000</v>
      </c>
      <c r="BFO33" s="1">
        <f>LOOKUP($A33,'DMG Tables'!$P$2:$P$35,'DMG Tables'!$O$2:$O$35)*BFO$1*LOOKUP(BFO$1,'DMG Tables'!$G$2:$G$7,'DMG Tables'!$H$2:$H$7)</f>
        <v>729600000</v>
      </c>
      <c r="BFP33" s="1">
        <f>LOOKUP($A33,'DMG Tables'!$P$2:$P$35,'DMG Tables'!$O$2:$O$35)*BFP$1*LOOKUP(BFP$1,'DMG Tables'!$G$2:$G$7,'DMG Tables'!$H$2:$H$7)</f>
        <v>730080000</v>
      </c>
      <c r="BFQ33" s="1">
        <f>LOOKUP($A33,'DMG Tables'!$P$2:$P$35,'DMG Tables'!$O$2:$O$35)*BFQ$1*LOOKUP(BFQ$1,'DMG Tables'!$G$2:$G$7,'DMG Tables'!$H$2:$H$7)</f>
        <v>730560000</v>
      </c>
      <c r="BFR33" s="1">
        <f>LOOKUP($A33,'DMG Tables'!$P$2:$P$35,'DMG Tables'!$O$2:$O$35)*BFR$1*LOOKUP(BFR$1,'DMG Tables'!$G$2:$G$7,'DMG Tables'!$H$2:$H$7)</f>
        <v>731040000</v>
      </c>
      <c r="BFS33" s="1">
        <f>LOOKUP($A33,'DMG Tables'!$P$2:$P$35,'DMG Tables'!$O$2:$O$35)*BFS$1*LOOKUP(BFS$1,'DMG Tables'!$G$2:$G$7,'DMG Tables'!$H$2:$H$7)</f>
        <v>731520000</v>
      </c>
      <c r="BFT33" s="1">
        <f>LOOKUP($A33,'DMG Tables'!$P$2:$P$35,'DMG Tables'!$O$2:$O$35)*BFT$1*LOOKUP(BFT$1,'DMG Tables'!$G$2:$G$7,'DMG Tables'!$H$2:$H$7)</f>
        <v>732000000</v>
      </c>
      <c r="BFU33" s="1">
        <f>LOOKUP($A33,'DMG Tables'!$P$2:$P$35,'DMG Tables'!$O$2:$O$35)*BFU$1*LOOKUP(BFU$1,'DMG Tables'!$G$2:$G$7,'DMG Tables'!$H$2:$H$7)</f>
        <v>732480000</v>
      </c>
      <c r="BFV33" s="1">
        <f>LOOKUP($A33,'DMG Tables'!$P$2:$P$35,'DMG Tables'!$O$2:$O$35)*BFV$1*LOOKUP(BFV$1,'DMG Tables'!$G$2:$G$7,'DMG Tables'!$H$2:$H$7)</f>
        <v>732960000</v>
      </c>
      <c r="BFW33" s="1">
        <f>LOOKUP($A33,'DMG Tables'!$P$2:$P$35,'DMG Tables'!$O$2:$O$35)*BFW$1*LOOKUP(BFW$1,'DMG Tables'!$G$2:$G$7,'DMG Tables'!$H$2:$H$7)</f>
        <v>733440000</v>
      </c>
      <c r="BFX33" s="1">
        <f>LOOKUP($A33,'DMG Tables'!$P$2:$P$35,'DMG Tables'!$O$2:$O$35)*BFX$1*LOOKUP(BFX$1,'DMG Tables'!$G$2:$G$7,'DMG Tables'!$H$2:$H$7)</f>
        <v>733920000</v>
      </c>
      <c r="BFY33" s="1">
        <f>LOOKUP($A33,'DMG Tables'!$P$2:$P$35,'DMG Tables'!$O$2:$O$35)*BFY$1*LOOKUP(BFY$1,'DMG Tables'!$G$2:$G$7,'DMG Tables'!$H$2:$H$7)</f>
        <v>734400000</v>
      </c>
      <c r="BFZ33" s="1">
        <f>LOOKUP($A33,'DMG Tables'!$P$2:$P$35,'DMG Tables'!$O$2:$O$35)*BFZ$1*LOOKUP(BFZ$1,'DMG Tables'!$G$2:$G$7,'DMG Tables'!$H$2:$H$7)</f>
        <v>734880000</v>
      </c>
      <c r="BGA33" s="1">
        <f>LOOKUP($A33,'DMG Tables'!$P$2:$P$35,'DMG Tables'!$O$2:$O$35)*BGA$1*LOOKUP(BGA$1,'DMG Tables'!$G$2:$G$7,'DMG Tables'!$H$2:$H$7)</f>
        <v>735360000</v>
      </c>
      <c r="BGB33" s="1">
        <f>LOOKUP($A33,'DMG Tables'!$P$2:$P$35,'DMG Tables'!$O$2:$O$35)*BGB$1*LOOKUP(BGB$1,'DMG Tables'!$G$2:$G$7,'DMG Tables'!$H$2:$H$7)</f>
        <v>735840000</v>
      </c>
      <c r="BGC33" s="1">
        <f>LOOKUP($A33,'DMG Tables'!$P$2:$P$35,'DMG Tables'!$O$2:$O$35)*BGC$1*LOOKUP(BGC$1,'DMG Tables'!$G$2:$G$7,'DMG Tables'!$H$2:$H$7)</f>
        <v>736320000</v>
      </c>
      <c r="BGD33" s="1">
        <f>LOOKUP($A33,'DMG Tables'!$P$2:$P$35,'DMG Tables'!$O$2:$O$35)*BGD$1*LOOKUP(BGD$1,'DMG Tables'!$G$2:$G$7,'DMG Tables'!$H$2:$H$7)</f>
        <v>736800000</v>
      </c>
      <c r="BGE33" s="1">
        <f>LOOKUP($A33,'DMG Tables'!$P$2:$P$35,'DMG Tables'!$O$2:$O$35)*BGE$1*LOOKUP(BGE$1,'DMG Tables'!$G$2:$G$7,'DMG Tables'!$H$2:$H$7)</f>
        <v>737280000</v>
      </c>
      <c r="BGF33" s="1">
        <f>LOOKUP($A33,'DMG Tables'!$P$2:$P$35,'DMG Tables'!$O$2:$O$35)*BGF$1*LOOKUP(BGF$1,'DMG Tables'!$G$2:$G$7,'DMG Tables'!$H$2:$H$7)</f>
        <v>737760000</v>
      </c>
      <c r="BGG33" s="1">
        <f>LOOKUP($A33,'DMG Tables'!$P$2:$P$35,'DMG Tables'!$O$2:$O$35)*BGG$1*LOOKUP(BGG$1,'DMG Tables'!$G$2:$G$7,'DMG Tables'!$H$2:$H$7)</f>
        <v>738240000</v>
      </c>
      <c r="BGH33" s="1">
        <f>LOOKUP($A33,'DMG Tables'!$P$2:$P$35,'DMG Tables'!$O$2:$O$35)*BGH$1*LOOKUP(BGH$1,'DMG Tables'!$G$2:$G$7,'DMG Tables'!$H$2:$H$7)</f>
        <v>738720000</v>
      </c>
      <c r="BGI33" s="1">
        <f>LOOKUP($A33,'DMG Tables'!$P$2:$P$35,'DMG Tables'!$O$2:$O$35)*BGI$1*LOOKUP(BGI$1,'DMG Tables'!$G$2:$G$7,'DMG Tables'!$H$2:$H$7)</f>
        <v>739200000</v>
      </c>
      <c r="BGJ33" s="1">
        <f>LOOKUP($A33,'DMG Tables'!$P$2:$P$35,'DMG Tables'!$O$2:$O$35)*BGJ$1*LOOKUP(BGJ$1,'DMG Tables'!$G$2:$G$7,'DMG Tables'!$H$2:$H$7)</f>
        <v>739680000</v>
      </c>
      <c r="BGK33" s="1">
        <f>LOOKUP($A33,'DMG Tables'!$P$2:$P$35,'DMG Tables'!$O$2:$O$35)*BGK$1*LOOKUP(BGK$1,'DMG Tables'!$G$2:$G$7,'DMG Tables'!$H$2:$H$7)</f>
        <v>740160000</v>
      </c>
      <c r="BGL33" s="1">
        <f>LOOKUP($A33,'DMG Tables'!$P$2:$P$35,'DMG Tables'!$O$2:$O$35)*BGL$1*LOOKUP(BGL$1,'DMG Tables'!$G$2:$G$7,'DMG Tables'!$H$2:$H$7)</f>
        <v>740640000</v>
      </c>
      <c r="BGM33" s="1">
        <f>LOOKUP($A33,'DMG Tables'!$P$2:$P$35,'DMG Tables'!$O$2:$O$35)*BGM$1*LOOKUP(BGM$1,'DMG Tables'!$G$2:$G$7,'DMG Tables'!$H$2:$H$7)</f>
        <v>741120000</v>
      </c>
      <c r="BGN33" s="1">
        <f>LOOKUP($A33,'DMG Tables'!$P$2:$P$35,'DMG Tables'!$O$2:$O$35)*BGN$1*LOOKUP(BGN$1,'DMG Tables'!$G$2:$G$7,'DMG Tables'!$H$2:$H$7)</f>
        <v>741600000</v>
      </c>
      <c r="BGO33" s="1">
        <f>LOOKUP($A33,'DMG Tables'!$P$2:$P$35,'DMG Tables'!$O$2:$O$35)*BGO$1*LOOKUP(BGO$1,'DMG Tables'!$G$2:$G$7,'DMG Tables'!$H$2:$H$7)</f>
        <v>742080000</v>
      </c>
      <c r="BGP33" s="1">
        <f>LOOKUP($A33,'DMG Tables'!$P$2:$P$35,'DMG Tables'!$O$2:$O$35)*BGP$1*LOOKUP(BGP$1,'DMG Tables'!$G$2:$G$7,'DMG Tables'!$H$2:$H$7)</f>
        <v>742560000</v>
      </c>
      <c r="BGQ33" s="1">
        <f>LOOKUP($A33,'DMG Tables'!$P$2:$P$35,'DMG Tables'!$O$2:$O$35)*BGQ$1*LOOKUP(BGQ$1,'DMG Tables'!$G$2:$G$7,'DMG Tables'!$H$2:$H$7)</f>
        <v>743040000</v>
      </c>
      <c r="BGR33" s="1">
        <f>LOOKUP($A33,'DMG Tables'!$P$2:$P$35,'DMG Tables'!$O$2:$O$35)*BGR$1*LOOKUP(BGR$1,'DMG Tables'!$G$2:$G$7,'DMG Tables'!$H$2:$H$7)</f>
        <v>743520000</v>
      </c>
      <c r="BGS33" s="1">
        <f>LOOKUP($A33,'DMG Tables'!$P$2:$P$35,'DMG Tables'!$O$2:$O$35)*BGS$1*LOOKUP(BGS$1,'DMG Tables'!$G$2:$G$7,'DMG Tables'!$H$2:$H$7)</f>
        <v>744000000</v>
      </c>
      <c r="BGT33" s="1">
        <f>LOOKUP($A33,'DMG Tables'!$P$2:$P$35,'DMG Tables'!$O$2:$O$35)*BGT$1*LOOKUP(BGT$1,'DMG Tables'!$G$2:$G$7,'DMG Tables'!$H$2:$H$7)</f>
        <v>744480000</v>
      </c>
      <c r="BGU33" s="1">
        <f>LOOKUP($A33,'DMG Tables'!$P$2:$P$35,'DMG Tables'!$O$2:$O$35)*BGU$1*LOOKUP(BGU$1,'DMG Tables'!$G$2:$G$7,'DMG Tables'!$H$2:$H$7)</f>
        <v>744960000</v>
      </c>
      <c r="BGV33" s="1">
        <f>LOOKUP($A33,'DMG Tables'!$P$2:$P$35,'DMG Tables'!$O$2:$O$35)*BGV$1*LOOKUP(BGV$1,'DMG Tables'!$G$2:$G$7,'DMG Tables'!$H$2:$H$7)</f>
        <v>745440000</v>
      </c>
      <c r="BGW33" s="1">
        <f>LOOKUP($A33,'DMG Tables'!$P$2:$P$35,'DMG Tables'!$O$2:$O$35)*BGW$1*LOOKUP(BGW$1,'DMG Tables'!$G$2:$G$7,'DMG Tables'!$H$2:$H$7)</f>
        <v>745920000</v>
      </c>
      <c r="BGX33" s="1">
        <f>LOOKUP($A33,'DMG Tables'!$P$2:$P$35,'DMG Tables'!$O$2:$O$35)*BGX$1*LOOKUP(BGX$1,'DMG Tables'!$G$2:$G$7,'DMG Tables'!$H$2:$H$7)</f>
        <v>746400000</v>
      </c>
      <c r="BGY33" s="1">
        <f>LOOKUP($A33,'DMG Tables'!$P$2:$P$35,'DMG Tables'!$O$2:$O$35)*BGY$1*LOOKUP(BGY$1,'DMG Tables'!$G$2:$G$7,'DMG Tables'!$H$2:$H$7)</f>
        <v>746880000</v>
      </c>
      <c r="BGZ33" s="1">
        <f>LOOKUP($A33,'DMG Tables'!$P$2:$P$35,'DMG Tables'!$O$2:$O$35)*BGZ$1*LOOKUP(BGZ$1,'DMG Tables'!$G$2:$G$7,'DMG Tables'!$H$2:$H$7)</f>
        <v>747360000</v>
      </c>
      <c r="BHA33" s="1">
        <f>LOOKUP($A33,'DMG Tables'!$P$2:$P$35,'DMG Tables'!$O$2:$O$35)*BHA$1*LOOKUP(BHA$1,'DMG Tables'!$G$2:$G$7,'DMG Tables'!$H$2:$H$7)</f>
        <v>747840000</v>
      </c>
      <c r="BHB33" s="1">
        <f>LOOKUP($A33,'DMG Tables'!$P$2:$P$35,'DMG Tables'!$O$2:$O$35)*BHB$1*LOOKUP(BHB$1,'DMG Tables'!$G$2:$G$7,'DMG Tables'!$H$2:$H$7)</f>
        <v>748320000</v>
      </c>
      <c r="BHC33" s="1">
        <f>LOOKUP($A33,'DMG Tables'!$P$2:$P$35,'DMG Tables'!$O$2:$O$35)*BHC$1*LOOKUP(BHC$1,'DMG Tables'!$G$2:$G$7,'DMG Tables'!$H$2:$H$7)</f>
        <v>748800000</v>
      </c>
      <c r="BHD33" s="1">
        <f>LOOKUP($A33,'DMG Tables'!$P$2:$P$35,'DMG Tables'!$O$2:$O$35)*BHD$1*LOOKUP(BHD$1,'DMG Tables'!$G$2:$G$7,'DMG Tables'!$H$2:$H$7)</f>
        <v>749280000</v>
      </c>
      <c r="BHE33" s="1">
        <f>LOOKUP($A33,'DMG Tables'!$P$2:$P$35,'DMG Tables'!$O$2:$O$35)*BHE$1*LOOKUP(BHE$1,'DMG Tables'!$G$2:$G$7,'DMG Tables'!$H$2:$H$7)</f>
        <v>749760000</v>
      </c>
      <c r="BHF33" s="1">
        <f>LOOKUP($A33,'DMG Tables'!$P$2:$P$35,'DMG Tables'!$O$2:$O$35)*BHF$1*LOOKUP(BHF$1,'DMG Tables'!$G$2:$G$7,'DMG Tables'!$H$2:$H$7)</f>
        <v>750240000</v>
      </c>
      <c r="BHG33" s="1">
        <f>LOOKUP($A33,'DMG Tables'!$P$2:$P$35,'DMG Tables'!$O$2:$O$35)*BHG$1*LOOKUP(BHG$1,'DMG Tables'!$G$2:$G$7,'DMG Tables'!$H$2:$H$7)</f>
        <v>750720000</v>
      </c>
      <c r="BHH33" s="1">
        <f>LOOKUP($A33,'DMG Tables'!$P$2:$P$35,'DMG Tables'!$O$2:$O$35)*BHH$1*LOOKUP(BHH$1,'DMG Tables'!$G$2:$G$7,'DMG Tables'!$H$2:$H$7)</f>
        <v>751200000</v>
      </c>
      <c r="BHI33" s="1">
        <f>LOOKUP($A33,'DMG Tables'!$P$2:$P$35,'DMG Tables'!$O$2:$O$35)*BHI$1*LOOKUP(BHI$1,'DMG Tables'!$G$2:$G$7,'DMG Tables'!$H$2:$H$7)</f>
        <v>751680000</v>
      </c>
      <c r="BHJ33" s="1">
        <f>LOOKUP($A33,'DMG Tables'!$P$2:$P$35,'DMG Tables'!$O$2:$O$35)*BHJ$1*LOOKUP(BHJ$1,'DMG Tables'!$G$2:$G$7,'DMG Tables'!$H$2:$H$7)</f>
        <v>752160000</v>
      </c>
      <c r="BHK33" s="1">
        <f>LOOKUP($A33,'DMG Tables'!$P$2:$P$35,'DMG Tables'!$O$2:$O$35)*BHK$1*LOOKUP(BHK$1,'DMG Tables'!$G$2:$G$7,'DMG Tables'!$H$2:$H$7)</f>
        <v>752640000</v>
      </c>
      <c r="BHL33" s="1">
        <f>LOOKUP($A33,'DMG Tables'!$P$2:$P$35,'DMG Tables'!$O$2:$O$35)*BHL$1*LOOKUP(BHL$1,'DMG Tables'!$G$2:$G$7,'DMG Tables'!$H$2:$H$7)</f>
        <v>753120000</v>
      </c>
      <c r="BHM33" s="1">
        <f>LOOKUP($A33,'DMG Tables'!$P$2:$P$35,'DMG Tables'!$O$2:$O$35)*BHM$1*LOOKUP(BHM$1,'DMG Tables'!$G$2:$G$7,'DMG Tables'!$H$2:$H$7)</f>
        <v>753600000</v>
      </c>
      <c r="BHN33" s="1">
        <f>LOOKUP($A33,'DMG Tables'!$P$2:$P$35,'DMG Tables'!$O$2:$O$35)*BHN$1*LOOKUP(BHN$1,'DMG Tables'!$G$2:$G$7,'DMG Tables'!$H$2:$H$7)</f>
        <v>754080000</v>
      </c>
      <c r="BHO33" s="1">
        <f>LOOKUP($A33,'DMG Tables'!$P$2:$P$35,'DMG Tables'!$O$2:$O$35)*BHO$1*LOOKUP(BHO$1,'DMG Tables'!$G$2:$G$7,'DMG Tables'!$H$2:$H$7)</f>
        <v>754560000</v>
      </c>
      <c r="BHP33" s="1">
        <f>LOOKUP($A33,'DMG Tables'!$P$2:$P$35,'DMG Tables'!$O$2:$O$35)*BHP$1*LOOKUP(BHP$1,'DMG Tables'!$G$2:$G$7,'DMG Tables'!$H$2:$H$7)</f>
        <v>755040000</v>
      </c>
      <c r="BHQ33" s="1">
        <f>LOOKUP($A33,'DMG Tables'!$P$2:$P$35,'DMG Tables'!$O$2:$O$35)*BHQ$1*LOOKUP(BHQ$1,'DMG Tables'!$G$2:$G$7,'DMG Tables'!$H$2:$H$7)</f>
        <v>755520000</v>
      </c>
      <c r="BHR33" s="1">
        <f>LOOKUP($A33,'DMG Tables'!$P$2:$P$35,'DMG Tables'!$O$2:$O$35)*BHR$1*LOOKUP(BHR$1,'DMG Tables'!$G$2:$G$7,'DMG Tables'!$H$2:$H$7)</f>
        <v>756000000</v>
      </c>
      <c r="BHS33" s="1">
        <f>LOOKUP($A33,'DMG Tables'!$P$2:$P$35,'DMG Tables'!$O$2:$O$35)*BHS$1*LOOKUP(BHS$1,'DMG Tables'!$G$2:$G$7,'DMG Tables'!$H$2:$H$7)</f>
        <v>756480000</v>
      </c>
      <c r="BHT33" s="1">
        <f>LOOKUP($A33,'DMG Tables'!$P$2:$P$35,'DMG Tables'!$O$2:$O$35)*BHT$1*LOOKUP(BHT$1,'DMG Tables'!$G$2:$G$7,'DMG Tables'!$H$2:$H$7)</f>
        <v>756960000</v>
      </c>
      <c r="BHU33" s="1">
        <f>LOOKUP($A33,'DMG Tables'!$P$2:$P$35,'DMG Tables'!$O$2:$O$35)*BHU$1*LOOKUP(BHU$1,'DMG Tables'!$G$2:$G$7,'DMG Tables'!$H$2:$H$7)</f>
        <v>757440000</v>
      </c>
      <c r="BHV33" s="1">
        <f>LOOKUP($A33,'DMG Tables'!$P$2:$P$35,'DMG Tables'!$O$2:$O$35)*BHV$1*LOOKUP(BHV$1,'DMG Tables'!$G$2:$G$7,'DMG Tables'!$H$2:$H$7)</f>
        <v>757920000</v>
      </c>
      <c r="BHW33" s="1">
        <f>LOOKUP($A33,'DMG Tables'!$P$2:$P$35,'DMG Tables'!$O$2:$O$35)*BHW$1*LOOKUP(BHW$1,'DMG Tables'!$G$2:$G$7,'DMG Tables'!$H$2:$H$7)</f>
        <v>758400000</v>
      </c>
      <c r="BHX33" s="1">
        <f>LOOKUP($A33,'DMG Tables'!$P$2:$P$35,'DMG Tables'!$O$2:$O$35)*BHX$1*LOOKUP(BHX$1,'DMG Tables'!$G$2:$G$7,'DMG Tables'!$H$2:$H$7)</f>
        <v>758880000</v>
      </c>
      <c r="BHY33" s="1">
        <f>LOOKUP($A33,'DMG Tables'!$P$2:$P$35,'DMG Tables'!$O$2:$O$35)*BHY$1*LOOKUP(BHY$1,'DMG Tables'!$G$2:$G$7,'DMG Tables'!$H$2:$H$7)</f>
        <v>759360000</v>
      </c>
      <c r="BHZ33" s="1">
        <f>LOOKUP($A33,'DMG Tables'!$P$2:$P$35,'DMG Tables'!$O$2:$O$35)*BHZ$1*LOOKUP(BHZ$1,'DMG Tables'!$G$2:$G$7,'DMG Tables'!$H$2:$H$7)</f>
        <v>759840000</v>
      </c>
      <c r="BIA33" s="1">
        <f>LOOKUP($A33,'DMG Tables'!$P$2:$P$35,'DMG Tables'!$O$2:$O$35)*BIA$1*LOOKUP(BIA$1,'DMG Tables'!$G$2:$G$7,'DMG Tables'!$H$2:$H$7)</f>
        <v>760320000</v>
      </c>
      <c r="BIB33" s="1">
        <f>LOOKUP($A33,'DMG Tables'!$P$2:$P$35,'DMG Tables'!$O$2:$O$35)*BIB$1*LOOKUP(BIB$1,'DMG Tables'!$G$2:$G$7,'DMG Tables'!$H$2:$H$7)</f>
        <v>760800000</v>
      </c>
      <c r="BIC33" s="1">
        <f>LOOKUP($A33,'DMG Tables'!$P$2:$P$35,'DMG Tables'!$O$2:$O$35)*BIC$1*LOOKUP(BIC$1,'DMG Tables'!$G$2:$G$7,'DMG Tables'!$H$2:$H$7)</f>
        <v>761280000</v>
      </c>
      <c r="BID33" s="1">
        <f>LOOKUP($A33,'DMG Tables'!$P$2:$P$35,'DMG Tables'!$O$2:$O$35)*BID$1*LOOKUP(BID$1,'DMG Tables'!$G$2:$G$7,'DMG Tables'!$H$2:$H$7)</f>
        <v>761760000</v>
      </c>
      <c r="BIE33" s="1">
        <f>LOOKUP($A33,'DMG Tables'!$P$2:$P$35,'DMG Tables'!$O$2:$O$35)*BIE$1*LOOKUP(BIE$1,'DMG Tables'!$G$2:$G$7,'DMG Tables'!$H$2:$H$7)</f>
        <v>762240000</v>
      </c>
      <c r="BIF33" s="1">
        <f>LOOKUP($A33,'DMG Tables'!$P$2:$P$35,'DMG Tables'!$O$2:$O$35)*BIF$1*LOOKUP(BIF$1,'DMG Tables'!$G$2:$G$7,'DMG Tables'!$H$2:$H$7)</f>
        <v>762720000</v>
      </c>
      <c r="BIG33" s="1">
        <f>LOOKUP($A33,'DMG Tables'!$P$2:$P$35,'DMG Tables'!$O$2:$O$35)*BIG$1*LOOKUP(BIG$1,'DMG Tables'!$G$2:$G$7,'DMG Tables'!$H$2:$H$7)</f>
        <v>763200000</v>
      </c>
      <c r="BIH33" s="1">
        <f>LOOKUP($A33,'DMG Tables'!$P$2:$P$35,'DMG Tables'!$O$2:$O$35)*BIH$1*LOOKUP(BIH$1,'DMG Tables'!$G$2:$G$7,'DMG Tables'!$H$2:$H$7)</f>
        <v>763680000</v>
      </c>
      <c r="BII33" s="1">
        <f>LOOKUP($A33,'DMG Tables'!$P$2:$P$35,'DMG Tables'!$O$2:$O$35)*BII$1*LOOKUP(BII$1,'DMG Tables'!$G$2:$G$7,'DMG Tables'!$H$2:$H$7)</f>
        <v>764160000</v>
      </c>
      <c r="BIJ33" s="1">
        <f>LOOKUP($A33,'DMG Tables'!$P$2:$P$35,'DMG Tables'!$O$2:$O$35)*BIJ$1*LOOKUP(BIJ$1,'DMG Tables'!$G$2:$G$7,'DMG Tables'!$H$2:$H$7)</f>
        <v>764640000</v>
      </c>
      <c r="BIK33" s="1">
        <f>LOOKUP($A33,'DMG Tables'!$P$2:$P$35,'DMG Tables'!$O$2:$O$35)*BIK$1*LOOKUP(BIK$1,'DMG Tables'!$G$2:$G$7,'DMG Tables'!$H$2:$H$7)</f>
        <v>765120000</v>
      </c>
      <c r="BIL33" s="1">
        <f>LOOKUP($A33,'DMG Tables'!$P$2:$P$35,'DMG Tables'!$O$2:$O$35)*BIL$1*LOOKUP(BIL$1,'DMG Tables'!$G$2:$G$7,'DMG Tables'!$H$2:$H$7)</f>
        <v>765600000</v>
      </c>
      <c r="BIM33" s="1">
        <f>LOOKUP($A33,'DMG Tables'!$P$2:$P$35,'DMG Tables'!$O$2:$O$35)*BIM$1*LOOKUP(BIM$1,'DMG Tables'!$G$2:$G$7,'DMG Tables'!$H$2:$H$7)</f>
        <v>766080000</v>
      </c>
      <c r="BIN33" s="1">
        <f>LOOKUP($A33,'DMG Tables'!$P$2:$P$35,'DMG Tables'!$O$2:$O$35)*BIN$1*LOOKUP(BIN$1,'DMG Tables'!$G$2:$G$7,'DMG Tables'!$H$2:$H$7)</f>
        <v>766560000</v>
      </c>
      <c r="BIO33" s="1">
        <f>LOOKUP($A33,'DMG Tables'!$P$2:$P$35,'DMG Tables'!$O$2:$O$35)*BIO$1*LOOKUP(BIO$1,'DMG Tables'!$G$2:$G$7,'DMG Tables'!$H$2:$H$7)</f>
        <v>767040000</v>
      </c>
      <c r="BIP33" s="1">
        <f>LOOKUP($A33,'DMG Tables'!$P$2:$P$35,'DMG Tables'!$O$2:$O$35)*BIP$1*LOOKUP(BIP$1,'DMG Tables'!$G$2:$G$7,'DMG Tables'!$H$2:$H$7)</f>
        <v>767520000</v>
      </c>
      <c r="BIQ33" s="1">
        <f>LOOKUP($A33,'DMG Tables'!$P$2:$P$35,'DMG Tables'!$O$2:$O$35)*BIQ$1*LOOKUP(BIQ$1,'DMG Tables'!$G$2:$G$7,'DMG Tables'!$H$2:$H$7)</f>
        <v>768000000</v>
      </c>
      <c r="BIR33" s="1">
        <f>LOOKUP($A33,'DMG Tables'!$P$2:$P$35,'DMG Tables'!$O$2:$O$35)*BIR$1*LOOKUP(BIR$1,'DMG Tables'!$G$2:$G$7,'DMG Tables'!$H$2:$H$7)</f>
        <v>768480000</v>
      </c>
      <c r="BIS33" s="1">
        <f>LOOKUP($A33,'DMG Tables'!$P$2:$P$35,'DMG Tables'!$O$2:$O$35)*BIS$1*LOOKUP(BIS$1,'DMG Tables'!$G$2:$G$7,'DMG Tables'!$H$2:$H$7)</f>
        <v>768960000</v>
      </c>
      <c r="BIT33" s="1">
        <f>LOOKUP($A33,'DMG Tables'!$P$2:$P$35,'DMG Tables'!$O$2:$O$35)*BIT$1*LOOKUP(BIT$1,'DMG Tables'!$G$2:$G$7,'DMG Tables'!$H$2:$H$7)</f>
        <v>769440000</v>
      </c>
      <c r="BIU33" s="1">
        <f>LOOKUP($A33,'DMG Tables'!$P$2:$P$35,'DMG Tables'!$O$2:$O$35)*BIU$1*LOOKUP(BIU$1,'DMG Tables'!$G$2:$G$7,'DMG Tables'!$H$2:$H$7)</f>
        <v>769920000</v>
      </c>
      <c r="BIV33" s="1">
        <f>LOOKUP($A33,'DMG Tables'!$P$2:$P$35,'DMG Tables'!$O$2:$O$35)*BIV$1*LOOKUP(BIV$1,'DMG Tables'!$G$2:$G$7,'DMG Tables'!$H$2:$H$7)</f>
        <v>770400000</v>
      </c>
      <c r="BIW33" s="1">
        <f>LOOKUP($A33,'DMG Tables'!$P$2:$P$35,'DMG Tables'!$O$2:$O$35)*BIW$1*LOOKUP(BIW$1,'DMG Tables'!$G$2:$G$7,'DMG Tables'!$H$2:$H$7)</f>
        <v>770880000</v>
      </c>
      <c r="BIX33" s="1">
        <f>LOOKUP($A33,'DMG Tables'!$P$2:$P$35,'DMG Tables'!$O$2:$O$35)*BIX$1*LOOKUP(BIX$1,'DMG Tables'!$G$2:$G$7,'DMG Tables'!$H$2:$H$7)</f>
        <v>771360000</v>
      </c>
      <c r="BIY33" s="1">
        <f>LOOKUP($A33,'DMG Tables'!$P$2:$P$35,'DMG Tables'!$O$2:$O$35)*BIY$1*LOOKUP(BIY$1,'DMG Tables'!$G$2:$G$7,'DMG Tables'!$H$2:$H$7)</f>
        <v>771840000</v>
      </c>
      <c r="BIZ33" s="1">
        <f>LOOKUP($A33,'DMG Tables'!$P$2:$P$35,'DMG Tables'!$O$2:$O$35)*BIZ$1*LOOKUP(BIZ$1,'DMG Tables'!$G$2:$G$7,'DMG Tables'!$H$2:$H$7)</f>
        <v>772320000</v>
      </c>
      <c r="BJA33" s="1">
        <f>LOOKUP($A33,'DMG Tables'!$P$2:$P$35,'DMG Tables'!$O$2:$O$35)*BJA$1*LOOKUP(BJA$1,'DMG Tables'!$G$2:$G$7,'DMG Tables'!$H$2:$H$7)</f>
        <v>772800000</v>
      </c>
      <c r="BJB33" s="1">
        <f>LOOKUP($A33,'DMG Tables'!$P$2:$P$35,'DMG Tables'!$O$2:$O$35)*BJB$1*LOOKUP(BJB$1,'DMG Tables'!$G$2:$G$7,'DMG Tables'!$H$2:$H$7)</f>
        <v>773280000</v>
      </c>
      <c r="BJC33" s="1">
        <f>LOOKUP($A33,'DMG Tables'!$P$2:$P$35,'DMG Tables'!$O$2:$O$35)*BJC$1*LOOKUP(BJC$1,'DMG Tables'!$G$2:$G$7,'DMG Tables'!$H$2:$H$7)</f>
        <v>773760000</v>
      </c>
      <c r="BJD33" s="1">
        <f>LOOKUP($A33,'DMG Tables'!$P$2:$P$35,'DMG Tables'!$O$2:$O$35)*BJD$1*LOOKUP(BJD$1,'DMG Tables'!$G$2:$G$7,'DMG Tables'!$H$2:$H$7)</f>
        <v>774240000</v>
      </c>
      <c r="BJE33" s="1">
        <f>LOOKUP($A33,'DMG Tables'!$P$2:$P$35,'DMG Tables'!$O$2:$O$35)*BJE$1*LOOKUP(BJE$1,'DMG Tables'!$G$2:$G$7,'DMG Tables'!$H$2:$H$7)</f>
        <v>774720000</v>
      </c>
      <c r="BJF33" s="1">
        <f>LOOKUP($A33,'DMG Tables'!$P$2:$P$35,'DMG Tables'!$O$2:$O$35)*BJF$1*LOOKUP(BJF$1,'DMG Tables'!$G$2:$G$7,'DMG Tables'!$H$2:$H$7)</f>
        <v>775200000</v>
      </c>
      <c r="BJG33" s="1">
        <f>LOOKUP($A33,'DMG Tables'!$P$2:$P$35,'DMG Tables'!$O$2:$O$35)*BJG$1*LOOKUP(BJG$1,'DMG Tables'!$G$2:$G$7,'DMG Tables'!$H$2:$H$7)</f>
        <v>775680000</v>
      </c>
      <c r="BJH33" s="1">
        <f>LOOKUP($A33,'DMG Tables'!$P$2:$P$35,'DMG Tables'!$O$2:$O$35)*BJH$1*LOOKUP(BJH$1,'DMG Tables'!$G$2:$G$7,'DMG Tables'!$H$2:$H$7)</f>
        <v>776160000</v>
      </c>
      <c r="BJI33" s="1">
        <f>LOOKUP($A33,'DMG Tables'!$P$2:$P$35,'DMG Tables'!$O$2:$O$35)*BJI$1*LOOKUP(BJI$1,'DMG Tables'!$G$2:$G$7,'DMG Tables'!$H$2:$H$7)</f>
        <v>776640000</v>
      </c>
      <c r="BJJ33" s="1">
        <f>LOOKUP($A33,'DMG Tables'!$P$2:$P$35,'DMG Tables'!$O$2:$O$35)*BJJ$1*LOOKUP(BJJ$1,'DMG Tables'!$G$2:$G$7,'DMG Tables'!$H$2:$H$7)</f>
        <v>777120000</v>
      </c>
      <c r="BJK33" s="1">
        <f>LOOKUP($A33,'DMG Tables'!$P$2:$P$35,'DMG Tables'!$O$2:$O$35)*BJK$1*LOOKUP(BJK$1,'DMG Tables'!$G$2:$G$7,'DMG Tables'!$H$2:$H$7)</f>
        <v>777600000</v>
      </c>
      <c r="BJL33" s="1">
        <f>LOOKUP($A33,'DMG Tables'!$P$2:$P$35,'DMG Tables'!$O$2:$O$35)*BJL$1*LOOKUP(BJL$1,'DMG Tables'!$G$2:$G$7,'DMG Tables'!$H$2:$H$7)</f>
        <v>778080000</v>
      </c>
      <c r="BJM33" s="1">
        <f>LOOKUP($A33,'DMG Tables'!$P$2:$P$35,'DMG Tables'!$O$2:$O$35)*BJM$1*LOOKUP(BJM$1,'DMG Tables'!$G$2:$G$7,'DMG Tables'!$H$2:$H$7)</f>
        <v>778560000</v>
      </c>
      <c r="BJN33" s="1">
        <f>LOOKUP($A33,'DMG Tables'!$P$2:$P$35,'DMG Tables'!$O$2:$O$35)*BJN$1*LOOKUP(BJN$1,'DMG Tables'!$G$2:$G$7,'DMG Tables'!$H$2:$H$7)</f>
        <v>779040000</v>
      </c>
      <c r="BJO33" s="1">
        <f>LOOKUP($A33,'DMG Tables'!$P$2:$P$35,'DMG Tables'!$O$2:$O$35)*BJO$1*LOOKUP(BJO$1,'DMG Tables'!$G$2:$G$7,'DMG Tables'!$H$2:$H$7)</f>
        <v>779520000</v>
      </c>
      <c r="BJP33" s="1">
        <f>LOOKUP($A33,'DMG Tables'!$P$2:$P$35,'DMG Tables'!$O$2:$O$35)*BJP$1*LOOKUP(BJP$1,'DMG Tables'!$G$2:$G$7,'DMG Tables'!$H$2:$H$7)</f>
        <v>780000000</v>
      </c>
      <c r="BJQ33" s="1">
        <f>LOOKUP($A33,'DMG Tables'!$P$2:$P$35,'DMG Tables'!$O$2:$O$35)*BJQ$1*LOOKUP(BJQ$1,'DMG Tables'!$G$2:$G$7,'DMG Tables'!$H$2:$H$7)</f>
        <v>780480000</v>
      </c>
      <c r="BJR33" s="1">
        <f>LOOKUP($A33,'DMG Tables'!$P$2:$P$35,'DMG Tables'!$O$2:$O$35)*BJR$1*LOOKUP(BJR$1,'DMG Tables'!$G$2:$G$7,'DMG Tables'!$H$2:$H$7)</f>
        <v>780960000</v>
      </c>
      <c r="BJS33" s="1">
        <f>LOOKUP($A33,'DMG Tables'!$P$2:$P$35,'DMG Tables'!$O$2:$O$35)*BJS$1*LOOKUP(BJS$1,'DMG Tables'!$G$2:$G$7,'DMG Tables'!$H$2:$H$7)</f>
        <v>781440000</v>
      </c>
      <c r="BJT33" s="1">
        <f>LOOKUP($A33,'DMG Tables'!$P$2:$P$35,'DMG Tables'!$O$2:$O$35)*BJT$1*LOOKUP(BJT$1,'DMG Tables'!$G$2:$G$7,'DMG Tables'!$H$2:$H$7)</f>
        <v>781920000</v>
      </c>
      <c r="BJU33" s="1">
        <f>LOOKUP($A33,'DMG Tables'!$P$2:$P$35,'DMG Tables'!$O$2:$O$35)*BJU$1*LOOKUP(BJU$1,'DMG Tables'!$G$2:$G$7,'DMG Tables'!$H$2:$H$7)</f>
        <v>782400000</v>
      </c>
      <c r="BJV33" s="1">
        <f>LOOKUP($A33,'DMG Tables'!$P$2:$P$35,'DMG Tables'!$O$2:$O$35)*BJV$1*LOOKUP(BJV$1,'DMG Tables'!$G$2:$G$7,'DMG Tables'!$H$2:$H$7)</f>
        <v>782880000</v>
      </c>
      <c r="BJW33" s="1">
        <f>LOOKUP($A33,'DMG Tables'!$P$2:$P$35,'DMG Tables'!$O$2:$O$35)*BJW$1*LOOKUP(BJW$1,'DMG Tables'!$G$2:$G$7,'DMG Tables'!$H$2:$H$7)</f>
        <v>783360000</v>
      </c>
      <c r="BJX33" s="1">
        <f>LOOKUP($A33,'DMG Tables'!$P$2:$P$35,'DMG Tables'!$O$2:$O$35)*BJX$1*LOOKUP(BJX$1,'DMG Tables'!$G$2:$G$7,'DMG Tables'!$H$2:$H$7)</f>
        <v>783840000</v>
      </c>
      <c r="BJY33" s="1">
        <f>LOOKUP($A33,'DMG Tables'!$P$2:$P$35,'DMG Tables'!$O$2:$O$35)*BJY$1*LOOKUP(BJY$1,'DMG Tables'!$G$2:$G$7,'DMG Tables'!$H$2:$H$7)</f>
        <v>784320000</v>
      </c>
      <c r="BJZ33" s="1">
        <f>LOOKUP($A33,'DMG Tables'!$P$2:$P$35,'DMG Tables'!$O$2:$O$35)*BJZ$1*LOOKUP(BJZ$1,'DMG Tables'!$G$2:$G$7,'DMG Tables'!$H$2:$H$7)</f>
        <v>784800000</v>
      </c>
      <c r="BKA33" s="1">
        <f>LOOKUP($A33,'DMG Tables'!$P$2:$P$35,'DMG Tables'!$O$2:$O$35)*BKA$1*LOOKUP(BKA$1,'DMG Tables'!$G$2:$G$7,'DMG Tables'!$H$2:$H$7)</f>
        <v>785280000</v>
      </c>
      <c r="BKB33" s="1">
        <f>LOOKUP($A33,'DMG Tables'!$P$2:$P$35,'DMG Tables'!$O$2:$O$35)*BKB$1*LOOKUP(BKB$1,'DMG Tables'!$G$2:$G$7,'DMG Tables'!$H$2:$H$7)</f>
        <v>785760000</v>
      </c>
      <c r="BKC33" s="1">
        <f>LOOKUP($A33,'DMG Tables'!$P$2:$P$35,'DMG Tables'!$O$2:$O$35)*BKC$1*LOOKUP(BKC$1,'DMG Tables'!$G$2:$G$7,'DMG Tables'!$H$2:$H$7)</f>
        <v>786240000</v>
      </c>
      <c r="BKD33" s="1">
        <f>LOOKUP($A33,'DMG Tables'!$P$2:$P$35,'DMG Tables'!$O$2:$O$35)*BKD$1*LOOKUP(BKD$1,'DMG Tables'!$G$2:$G$7,'DMG Tables'!$H$2:$H$7)</f>
        <v>786720000</v>
      </c>
      <c r="BKE33" s="1">
        <f>LOOKUP($A33,'DMG Tables'!$P$2:$P$35,'DMG Tables'!$O$2:$O$35)*BKE$1*LOOKUP(BKE$1,'DMG Tables'!$G$2:$G$7,'DMG Tables'!$H$2:$H$7)</f>
        <v>787200000</v>
      </c>
      <c r="BKF33" s="1">
        <f>LOOKUP($A33,'DMG Tables'!$P$2:$P$35,'DMG Tables'!$O$2:$O$35)*BKF$1*LOOKUP(BKF$1,'DMG Tables'!$G$2:$G$7,'DMG Tables'!$H$2:$H$7)</f>
        <v>787680000</v>
      </c>
      <c r="BKG33" s="1">
        <f>LOOKUP($A33,'DMG Tables'!$P$2:$P$35,'DMG Tables'!$O$2:$O$35)*BKG$1*LOOKUP(BKG$1,'DMG Tables'!$G$2:$G$7,'DMG Tables'!$H$2:$H$7)</f>
        <v>788160000</v>
      </c>
      <c r="BKH33" s="1">
        <f>LOOKUP($A33,'DMG Tables'!$P$2:$P$35,'DMG Tables'!$O$2:$O$35)*BKH$1*LOOKUP(BKH$1,'DMG Tables'!$G$2:$G$7,'DMG Tables'!$H$2:$H$7)</f>
        <v>788640000</v>
      </c>
      <c r="BKI33" s="1">
        <f>LOOKUP($A33,'DMG Tables'!$P$2:$P$35,'DMG Tables'!$O$2:$O$35)*BKI$1*LOOKUP(BKI$1,'DMG Tables'!$G$2:$G$7,'DMG Tables'!$H$2:$H$7)</f>
        <v>789120000</v>
      </c>
      <c r="BKJ33" s="1">
        <f>LOOKUP($A33,'DMG Tables'!$P$2:$P$35,'DMG Tables'!$O$2:$O$35)*BKJ$1*LOOKUP(BKJ$1,'DMG Tables'!$G$2:$G$7,'DMG Tables'!$H$2:$H$7)</f>
        <v>789600000</v>
      </c>
      <c r="BKK33" s="1">
        <f>LOOKUP($A33,'DMG Tables'!$P$2:$P$35,'DMG Tables'!$O$2:$O$35)*BKK$1*LOOKUP(BKK$1,'DMG Tables'!$G$2:$G$7,'DMG Tables'!$H$2:$H$7)</f>
        <v>790080000</v>
      </c>
      <c r="BKL33" s="1">
        <f>LOOKUP($A33,'DMG Tables'!$P$2:$P$35,'DMG Tables'!$O$2:$O$35)*BKL$1*LOOKUP(BKL$1,'DMG Tables'!$G$2:$G$7,'DMG Tables'!$H$2:$H$7)</f>
        <v>790560000</v>
      </c>
      <c r="BKM33" s="1">
        <f>LOOKUP($A33,'DMG Tables'!$P$2:$P$35,'DMG Tables'!$O$2:$O$35)*BKM$1*LOOKUP(BKM$1,'DMG Tables'!$G$2:$G$7,'DMG Tables'!$H$2:$H$7)</f>
        <v>791040000</v>
      </c>
      <c r="BKN33" s="1">
        <f>LOOKUP($A33,'DMG Tables'!$P$2:$P$35,'DMG Tables'!$O$2:$O$35)*BKN$1*LOOKUP(BKN$1,'DMG Tables'!$G$2:$G$7,'DMG Tables'!$H$2:$H$7)</f>
        <v>791520000</v>
      </c>
      <c r="BKO33" s="1">
        <f>LOOKUP($A33,'DMG Tables'!$P$2:$P$35,'DMG Tables'!$O$2:$O$35)*BKO$1*LOOKUP(BKO$1,'DMG Tables'!$G$2:$G$7,'DMG Tables'!$H$2:$H$7)</f>
        <v>792000000</v>
      </c>
      <c r="BKP33" s="1">
        <f>LOOKUP($A33,'DMG Tables'!$P$2:$P$35,'DMG Tables'!$O$2:$O$35)*BKP$1*LOOKUP(BKP$1,'DMG Tables'!$G$2:$G$7,'DMG Tables'!$H$2:$H$7)</f>
        <v>792480000</v>
      </c>
      <c r="BKQ33" s="1">
        <f>LOOKUP($A33,'DMG Tables'!$P$2:$P$35,'DMG Tables'!$O$2:$O$35)*BKQ$1*LOOKUP(BKQ$1,'DMG Tables'!$G$2:$G$7,'DMG Tables'!$H$2:$H$7)</f>
        <v>792960000</v>
      </c>
      <c r="BKR33" s="1">
        <f>LOOKUP($A33,'DMG Tables'!$P$2:$P$35,'DMG Tables'!$O$2:$O$35)*BKR$1*LOOKUP(BKR$1,'DMG Tables'!$G$2:$G$7,'DMG Tables'!$H$2:$H$7)</f>
        <v>793440000</v>
      </c>
      <c r="BKS33" s="1">
        <f>LOOKUP($A33,'DMG Tables'!$P$2:$P$35,'DMG Tables'!$O$2:$O$35)*BKS$1*LOOKUP(BKS$1,'DMG Tables'!$G$2:$G$7,'DMG Tables'!$H$2:$H$7)</f>
        <v>793920000</v>
      </c>
      <c r="BKT33" s="1">
        <f>LOOKUP($A33,'DMG Tables'!$P$2:$P$35,'DMG Tables'!$O$2:$O$35)*BKT$1*LOOKUP(BKT$1,'DMG Tables'!$G$2:$G$7,'DMG Tables'!$H$2:$H$7)</f>
        <v>794400000</v>
      </c>
      <c r="BKU33" s="1">
        <f>LOOKUP($A33,'DMG Tables'!$P$2:$P$35,'DMG Tables'!$O$2:$O$35)*BKU$1*LOOKUP(BKU$1,'DMG Tables'!$G$2:$G$7,'DMG Tables'!$H$2:$H$7)</f>
        <v>794880000</v>
      </c>
      <c r="BKV33" s="1">
        <f>LOOKUP($A33,'DMG Tables'!$P$2:$P$35,'DMG Tables'!$O$2:$O$35)*BKV$1*LOOKUP(BKV$1,'DMG Tables'!$G$2:$G$7,'DMG Tables'!$H$2:$H$7)</f>
        <v>795360000</v>
      </c>
      <c r="BKW33" s="1">
        <f>LOOKUP($A33,'DMG Tables'!$P$2:$P$35,'DMG Tables'!$O$2:$O$35)*BKW$1*LOOKUP(BKW$1,'DMG Tables'!$G$2:$G$7,'DMG Tables'!$H$2:$H$7)</f>
        <v>795840000</v>
      </c>
      <c r="BKX33" s="1">
        <f>LOOKUP($A33,'DMG Tables'!$P$2:$P$35,'DMG Tables'!$O$2:$O$35)*BKX$1*LOOKUP(BKX$1,'DMG Tables'!$G$2:$G$7,'DMG Tables'!$H$2:$H$7)</f>
        <v>796320000</v>
      </c>
      <c r="BKY33" s="1">
        <f>LOOKUP($A33,'DMG Tables'!$P$2:$P$35,'DMG Tables'!$O$2:$O$35)*BKY$1*LOOKUP(BKY$1,'DMG Tables'!$G$2:$G$7,'DMG Tables'!$H$2:$H$7)</f>
        <v>796800000</v>
      </c>
      <c r="BKZ33" s="1">
        <f>LOOKUP($A33,'DMG Tables'!$P$2:$P$35,'DMG Tables'!$O$2:$O$35)*BKZ$1*LOOKUP(BKZ$1,'DMG Tables'!$G$2:$G$7,'DMG Tables'!$H$2:$H$7)</f>
        <v>797280000</v>
      </c>
      <c r="BLA33" s="1">
        <f>LOOKUP($A33,'DMG Tables'!$P$2:$P$35,'DMG Tables'!$O$2:$O$35)*BLA$1*LOOKUP(BLA$1,'DMG Tables'!$G$2:$G$7,'DMG Tables'!$H$2:$H$7)</f>
        <v>797760000</v>
      </c>
      <c r="BLB33" s="1">
        <f>LOOKUP($A33,'DMG Tables'!$P$2:$P$35,'DMG Tables'!$O$2:$O$35)*BLB$1*LOOKUP(BLB$1,'DMG Tables'!$G$2:$G$7,'DMG Tables'!$H$2:$H$7)</f>
        <v>798240000</v>
      </c>
      <c r="BLC33" s="1">
        <f>LOOKUP($A33,'DMG Tables'!$P$2:$P$35,'DMG Tables'!$O$2:$O$35)*BLC$1*LOOKUP(BLC$1,'DMG Tables'!$G$2:$G$7,'DMG Tables'!$H$2:$H$7)</f>
        <v>798720000</v>
      </c>
      <c r="BLD33" s="1">
        <f>LOOKUP($A33,'DMG Tables'!$P$2:$P$35,'DMG Tables'!$O$2:$O$35)*BLD$1*LOOKUP(BLD$1,'DMG Tables'!$G$2:$G$7,'DMG Tables'!$H$2:$H$7)</f>
        <v>799200000</v>
      </c>
      <c r="BLE33" s="1">
        <f>LOOKUP($A33,'DMG Tables'!$P$2:$P$35,'DMG Tables'!$O$2:$O$35)*BLE$1*LOOKUP(BLE$1,'DMG Tables'!$G$2:$G$7,'DMG Tables'!$H$2:$H$7)</f>
        <v>799680000</v>
      </c>
      <c r="BLF33" s="1">
        <f>LOOKUP($A33,'DMG Tables'!$P$2:$P$35,'DMG Tables'!$O$2:$O$35)*BLF$1*LOOKUP(BLF$1,'DMG Tables'!$G$2:$G$7,'DMG Tables'!$H$2:$H$7)</f>
        <v>800160000</v>
      </c>
      <c r="BLG33" s="1">
        <f>LOOKUP($A33,'DMG Tables'!$P$2:$P$35,'DMG Tables'!$O$2:$O$35)*BLG$1*LOOKUP(BLG$1,'DMG Tables'!$G$2:$G$7,'DMG Tables'!$H$2:$H$7)</f>
        <v>800640000</v>
      </c>
      <c r="BLH33" s="1">
        <f>LOOKUP($A33,'DMG Tables'!$P$2:$P$35,'DMG Tables'!$O$2:$O$35)*BLH$1*LOOKUP(BLH$1,'DMG Tables'!$G$2:$G$7,'DMG Tables'!$H$2:$H$7)</f>
        <v>801120000</v>
      </c>
      <c r="BLI33" s="1">
        <f>LOOKUP($A33,'DMG Tables'!$P$2:$P$35,'DMG Tables'!$O$2:$O$35)*BLI$1*LOOKUP(BLI$1,'DMG Tables'!$G$2:$G$7,'DMG Tables'!$H$2:$H$7)</f>
        <v>801600000</v>
      </c>
      <c r="BLJ33" s="1">
        <f>LOOKUP($A33,'DMG Tables'!$P$2:$P$35,'DMG Tables'!$O$2:$O$35)*BLJ$1*LOOKUP(BLJ$1,'DMG Tables'!$G$2:$G$7,'DMG Tables'!$H$2:$H$7)</f>
        <v>802080000</v>
      </c>
      <c r="BLK33" s="1">
        <f>LOOKUP($A33,'DMG Tables'!$P$2:$P$35,'DMG Tables'!$O$2:$O$35)*BLK$1*LOOKUP(BLK$1,'DMG Tables'!$G$2:$G$7,'DMG Tables'!$H$2:$H$7)</f>
        <v>802560000</v>
      </c>
      <c r="BLL33" s="1">
        <f>LOOKUP($A33,'DMG Tables'!$P$2:$P$35,'DMG Tables'!$O$2:$O$35)*BLL$1*LOOKUP(BLL$1,'DMG Tables'!$G$2:$G$7,'DMG Tables'!$H$2:$H$7)</f>
        <v>803040000</v>
      </c>
      <c r="BLM33" s="1">
        <f>LOOKUP($A33,'DMG Tables'!$P$2:$P$35,'DMG Tables'!$O$2:$O$35)*BLM$1*LOOKUP(BLM$1,'DMG Tables'!$G$2:$G$7,'DMG Tables'!$H$2:$H$7)</f>
        <v>803520000</v>
      </c>
      <c r="BLN33" s="1">
        <f>LOOKUP($A33,'DMG Tables'!$P$2:$P$35,'DMG Tables'!$O$2:$O$35)*BLN$1*LOOKUP(BLN$1,'DMG Tables'!$G$2:$G$7,'DMG Tables'!$H$2:$H$7)</f>
        <v>804000000</v>
      </c>
      <c r="BLO33" s="1">
        <f>LOOKUP($A33,'DMG Tables'!$P$2:$P$35,'DMG Tables'!$O$2:$O$35)*BLO$1*LOOKUP(BLO$1,'DMG Tables'!$G$2:$G$7,'DMG Tables'!$H$2:$H$7)</f>
        <v>804480000</v>
      </c>
      <c r="BLP33" s="1">
        <f>LOOKUP($A33,'DMG Tables'!$P$2:$P$35,'DMG Tables'!$O$2:$O$35)*BLP$1*LOOKUP(BLP$1,'DMG Tables'!$G$2:$G$7,'DMG Tables'!$H$2:$H$7)</f>
        <v>804960000</v>
      </c>
      <c r="BLQ33" s="1">
        <f>LOOKUP($A33,'DMG Tables'!$P$2:$P$35,'DMG Tables'!$O$2:$O$35)*BLQ$1*LOOKUP(BLQ$1,'DMG Tables'!$G$2:$G$7,'DMG Tables'!$H$2:$H$7)</f>
        <v>805440000</v>
      </c>
      <c r="BLR33" s="1">
        <f>LOOKUP($A33,'DMG Tables'!$P$2:$P$35,'DMG Tables'!$O$2:$O$35)*BLR$1*LOOKUP(BLR$1,'DMG Tables'!$G$2:$G$7,'DMG Tables'!$H$2:$H$7)</f>
        <v>805920000</v>
      </c>
      <c r="BLS33" s="1">
        <f>LOOKUP($A33,'DMG Tables'!$P$2:$P$35,'DMG Tables'!$O$2:$O$35)*BLS$1*LOOKUP(BLS$1,'DMG Tables'!$G$2:$G$7,'DMG Tables'!$H$2:$H$7)</f>
        <v>806400000</v>
      </c>
      <c r="BLT33" s="1">
        <f>LOOKUP($A33,'DMG Tables'!$P$2:$P$35,'DMG Tables'!$O$2:$O$35)*BLT$1*LOOKUP(BLT$1,'DMG Tables'!$G$2:$G$7,'DMG Tables'!$H$2:$H$7)</f>
        <v>806880000</v>
      </c>
      <c r="BLU33" s="1">
        <f>LOOKUP($A33,'DMG Tables'!$P$2:$P$35,'DMG Tables'!$O$2:$O$35)*BLU$1*LOOKUP(BLU$1,'DMG Tables'!$G$2:$G$7,'DMG Tables'!$H$2:$H$7)</f>
        <v>807360000</v>
      </c>
      <c r="BLV33" s="1">
        <f>LOOKUP($A33,'DMG Tables'!$P$2:$P$35,'DMG Tables'!$O$2:$O$35)*BLV$1*LOOKUP(BLV$1,'DMG Tables'!$G$2:$G$7,'DMG Tables'!$H$2:$H$7)</f>
        <v>807840000</v>
      </c>
      <c r="BLW33" s="1">
        <f>LOOKUP($A33,'DMG Tables'!$P$2:$P$35,'DMG Tables'!$O$2:$O$35)*BLW$1*LOOKUP(BLW$1,'DMG Tables'!$G$2:$G$7,'DMG Tables'!$H$2:$H$7)</f>
        <v>808320000</v>
      </c>
      <c r="BLX33" s="1">
        <f>LOOKUP($A33,'DMG Tables'!$P$2:$P$35,'DMG Tables'!$O$2:$O$35)*BLX$1*LOOKUP(BLX$1,'DMG Tables'!$G$2:$G$7,'DMG Tables'!$H$2:$H$7)</f>
        <v>808800000</v>
      </c>
      <c r="BLY33" s="1">
        <f>LOOKUP($A33,'DMG Tables'!$P$2:$P$35,'DMG Tables'!$O$2:$O$35)*BLY$1*LOOKUP(BLY$1,'DMG Tables'!$G$2:$G$7,'DMG Tables'!$H$2:$H$7)</f>
        <v>809280000</v>
      </c>
      <c r="BLZ33" s="1">
        <f>LOOKUP($A33,'DMG Tables'!$P$2:$P$35,'DMG Tables'!$O$2:$O$35)*BLZ$1*LOOKUP(BLZ$1,'DMG Tables'!$G$2:$G$7,'DMG Tables'!$H$2:$H$7)</f>
        <v>809760000</v>
      </c>
      <c r="BMA33" s="1">
        <f>LOOKUP($A33,'DMG Tables'!$P$2:$P$35,'DMG Tables'!$O$2:$O$35)*BMA$1*LOOKUP(BMA$1,'DMG Tables'!$G$2:$G$7,'DMG Tables'!$H$2:$H$7)</f>
        <v>810240000</v>
      </c>
      <c r="BMB33" s="1">
        <f>LOOKUP($A33,'DMG Tables'!$P$2:$P$35,'DMG Tables'!$O$2:$O$35)*BMB$1*LOOKUP(BMB$1,'DMG Tables'!$G$2:$G$7,'DMG Tables'!$H$2:$H$7)</f>
        <v>810720000</v>
      </c>
      <c r="BMC33" s="1">
        <f>LOOKUP($A33,'DMG Tables'!$P$2:$P$35,'DMG Tables'!$O$2:$O$35)*BMC$1*LOOKUP(BMC$1,'DMG Tables'!$G$2:$G$7,'DMG Tables'!$H$2:$H$7)</f>
        <v>811200000</v>
      </c>
      <c r="BMD33" s="1">
        <f>LOOKUP($A33,'DMG Tables'!$P$2:$P$35,'DMG Tables'!$O$2:$O$35)*BMD$1*LOOKUP(BMD$1,'DMG Tables'!$G$2:$G$7,'DMG Tables'!$H$2:$H$7)</f>
        <v>811680000</v>
      </c>
      <c r="BME33" s="1">
        <f>LOOKUP($A33,'DMG Tables'!$P$2:$P$35,'DMG Tables'!$O$2:$O$35)*BME$1*LOOKUP(BME$1,'DMG Tables'!$G$2:$G$7,'DMG Tables'!$H$2:$H$7)</f>
        <v>812160000</v>
      </c>
      <c r="BMF33" s="1">
        <f>LOOKUP($A33,'DMG Tables'!$P$2:$P$35,'DMG Tables'!$O$2:$O$35)*BMF$1*LOOKUP(BMF$1,'DMG Tables'!$G$2:$G$7,'DMG Tables'!$H$2:$H$7)</f>
        <v>812640000</v>
      </c>
      <c r="BMG33" s="1">
        <f>LOOKUP($A33,'DMG Tables'!$P$2:$P$35,'DMG Tables'!$O$2:$O$35)*BMG$1*LOOKUP(BMG$1,'DMG Tables'!$G$2:$G$7,'DMG Tables'!$H$2:$H$7)</f>
        <v>813120000</v>
      </c>
      <c r="BMH33" s="1">
        <f>LOOKUP($A33,'DMG Tables'!$P$2:$P$35,'DMG Tables'!$O$2:$O$35)*BMH$1*LOOKUP(BMH$1,'DMG Tables'!$G$2:$G$7,'DMG Tables'!$H$2:$H$7)</f>
        <v>813600000</v>
      </c>
      <c r="BMI33" s="1">
        <f>LOOKUP($A33,'DMG Tables'!$P$2:$P$35,'DMG Tables'!$O$2:$O$35)*BMI$1*LOOKUP(BMI$1,'DMG Tables'!$G$2:$G$7,'DMG Tables'!$H$2:$H$7)</f>
        <v>814080000</v>
      </c>
      <c r="BMJ33" s="1">
        <f>LOOKUP($A33,'DMG Tables'!$P$2:$P$35,'DMG Tables'!$O$2:$O$35)*BMJ$1*LOOKUP(BMJ$1,'DMG Tables'!$G$2:$G$7,'DMG Tables'!$H$2:$H$7)</f>
        <v>814560000</v>
      </c>
      <c r="BMK33" s="1">
        <f>LOOKUP($A33,'DMG Tables'!$P$2:$P$35,'DMG Tables'!$O$2:$O$35)*BMK$1*LOOKUP(BMK$1,'DMG Tables'!$G$2:$G$7,'DMG Tables'!$H$2:$H$7)</f>
        <v>815040000</v>
      </c>
      <c r="BML33" s="1">
        <f>LOOKUP($A33,'DMG Tables'!$P$2:$P$35,'DMG Tables'!$O$2:$O$35)*BML$1*LOOKUP(BML$1,'DMG Tables'!$G$2:$G$7,'DMG Tables'!$H$2:$H$7)</f>
        <v>815520000</v>
      </c>
      <c r="BMM33" s="1">
        <f>LOOKUP($A33,'DMG Tables'!$P$2:$P$35,'DMG Tables'!$O$2:$O$35)*BMM$1*LOOKUP(BMM$1,'DMG Tables'!$G$2:$G$7,'DMG Tables'!$H$2:$H$7)</f>
        <v>816000000</v>
      </c>
      <c r="BMN33" s="1">
        <f>LOOKUP($A33,'DMG Tables'!$P$2:$P$35,'DMG Tables'!$O$2:$O$35)*BMN$1*LOOKUP(BMN$1,'DMG Tables'!$G$2:$G$7,'DMG Tables'!$H$2:$H$7)</f>
        <v>816480000</v>
      </c>
      <c r="BMO33" s="1">
        <f>LOOKUP($A33,'DMG Tables'!$P$2:$P$35,'DMG Tables'!$O$2:$O$35)*BMO$1*LOOKUP(BMO$1,'DMG Tables'!$G$2:$G$7,'DMG Tables'!$H$2:$H$7)</f>
        <v>816960000</v>
      </c>
      <c r="BMP33" s="1">
        <f>LOOKUP($A33,'DMG Tables'!$P$2:$P$35,'DMG Tables'!$O$2:$O$35)*BMP$1*LOOKUP(BMP$1,'DMG Tables'!$G$2:$G$7,'DMG Tables'!$H$2:$H$7)</f>
        <v>817440000</v>
      </c>
      <c r="BMQ33" s="1">
        <f>LOOKUP($A33,'DMG Tables'!$P$2:$P$35,'DMG Tables'!$O$2:$O$35)*BMQ$1*LOOKUP(BMQ$1,'DMG Tables'!$G$2:$G$7,'DMG Tables'!$H$2:$H$7)</f>
        <v>817920000</v>
      </c>
      <c r="BMR33" s="1">
        <f>LOOKUP($A33,'DMG Tables'!$P$2:$P$35,'DMG Tables'!$O$2:$O$35)*BMR$1*LOOKUP(BMR$1,'DMG Tables'!$G$2:$G$7,'DMG Tables'!$H$2:$H$7)</f>
        <v>818400000</v>
      </c>
      <c r="BMS33" s="1">
        <f>LOOKUP($A33,'DMG Tables'!$P$2:$P$35,'DMG Tables'!$O$2:$O$35)*BMS$1*LOOKUP(BMS$1,'DMG Tables'!$G$2:$G$7,'DMG Tables'!$H$2:$H$7)</f>
        <v>818880000</v>
      </c>
      <c r="BMT33" s="1">
        <f>LOOKUP($A33,'DMG Tables'!$P$2:$P$35,'DMG Tables'!$O$2:$O$35)*BMT$1*LOOKUP(BMT$1,'DMG Tables'!$G$2:$G$7,'DMG Tables'!$H$2:$H$7)</f>
        <v>819360000</v>
      </c>
      <c r="BMU33" s="1">
        <f>LOOKUP($A33,'DMG Tables'!$P$2:$P$35,'DMG Tables'!$O$2:$O$35)*BMU$1*LOOKUP(BMU$1,'DMG Tables'!$G$2:$G$7,'DMG Tables'!$H$2:$H$7)</f>
        <v>819840000</v>
      </c>
      <c r="BMV33" s="1">
        <f>LOOKUP($A33,'DMG Tables'!$P$2:$P$35,'DMG Tables'!$O$2:$O$35)*BMV$1*LOOKUP(BMV$1,'DMG Tables'!$G$2:$G$7,'DMG Tables'!$H$2:$H$7)</f>
        <v>820320000</v>
      </c>
      <c r="BMW33" s="1">
        <f>LOOKUP($A33,'DMG Tables'!$P$2:$P$35,'DMG Tables'!$O$2:$O$35)*BMW$1*LOOKUP(BMW$1,'DMG Tables'!$G$2:$G$7,'DMG Tables'!$H$2:$H$7)</f>
        <v>820800000</v>
      </c>
      <c r="BMX33" s="1">
        <f>LOOKUP($A33,'DMG Tables'!$P$2:$P$35,'DMG Tables'!$O$2:$O$35)*BMX$1*LOOKUP(BMX$1,'DMG Tables'!$G$2:$G$7,'DMG Tables'!$H$2:$H$7)</f>
        <v>821280000</v>
      </c>
      <c r="BMY33" s="1">
        <f>LOOKUP($A33,'DMG Tables'!$P$2:$P$35,'DMG Tables'!$O$2:$O$35)*BMY$1*LOOKUP(BMY$1,'DMG Tables'!$G$2:$G$7,'DMG Tables'!$H$2:$H$7)</f>
        <v>821760000</v>
      </c>
      <c r="BMZ33" s="1">
        <f>LOOKUP($A33,'DMG Tables'!$P$2:$P$35,'DMG Tables'!$O$2:$O$35)*BMZ$1*LOOKUP(BMZ$1,'DMG Tables'!$G$2:$G$7,'DMG Tables'!$H$2:$H$7)</f>
        <v>822240000</v>
      </c>
      <c r="BNA33" s="1">
        <f>LOOKUP($A33,'DMG Tables'!$P$2:$P$35,'DMG Tables'!$O$2:$O$35)*BNA$1*LOOKUP(BNA$1,'DMG Tables'!$G$2:$G$7,'DMG Tables'!$H$2:$H$7)</f>
        <v>822720000</v>
      </c>
      <c r="BNB33" s="1">
        <f>LOOKUP($A33,'DMG Tables'!$P$2:$P$35,'DMG Tables'!$O$2:$O$35)*BNB$1*LOOKUP(BNB$1,'DMG Tables'!$G$2:$G$7,'DMG Tables'!$H$2:$H$7)</f>
        <v>823200000</v>
      </c>
      <c r="BNC33" s="1">
        <f>LOOKUP($A33,'DMG Tables'!$P$2:$P$35,'DMG Tables'!$O$2:$O$35)*BNC$1*LOOKUP(BNC$1,'DMG Tables'!$G$2:$G$7,'DMG Tables'!$H$2:$H$7)</f>
        <v>823680000</v>
      </c>
      <c r="BND33" s="1">
        <f>LOOKUP($A33,'DMG Tables'!$P$2:$P$35,'DMG Tables'!$O$2:$O$35)*BND$1*LOOKUP(BND$1,'DMG Tables'!$G$2:$G$7,'DMG Tables'!$H$2:$H$7)</f>
        <v>824160000</v>
      </c>
      <c r="BNE33" s="1">
        <f>LOOKUP($A33,'DMG Tables'!$P$2:$P$35,'DMG Tables'!$O$2:$O$35)*BNE$1*LOOKUP(BNE$1,'DMG Tables'!$G$2:$G$7,'DMG Tables'!$H$2:$H$7)</f>
        <v>824640000</v>
      </c>
      <c r="BNF33" s="1">
        <f>LOOKUP($A33,'DMG Tables'!$P$2:$P$35,'DMG Tables'!$O$2:$O$35)*BNF$1*LOOKUP(BNF$1,'DMG Tables'!$G$2:$G$7,'DMG Tables'!$H$2:$H$7)</f>
        <v>825120000</v>
      </c>
      <c r="BNG33" s="1">
        <f>LOOKUP($A33,'DMG Tables'!$P$2:$P$35,'DMG Tables'!$O$2:$O$35)*BNG$1*LOOKUP(BNG$1,'DMG Tables'!$G$2:$G$7,'DMG Tables'!$H$2:$H$7)</f>
        <v>825600000</v>
      </c>
      <c r="BNH33" s="1">
        <f>LOOKUP($A33,'DMG Tables'!$P$2:$P$35,'DMG Tables'!$O$2:$O$35)*BNH$1*LOOKUP(BNH$1,'DMG Tables'!$G$2:$G$7,'DMG Tables'!$H$2:$H$7)</f>
        <v>826080000</v>
      </c>
      <c r="BNI33" s="1">
        <f>LOOKUP($A33,'DMG Tables'!$P$2:$P$35,'DMG Tables'!$O$2:$O$35)*BNI$1*LOOKUP(BNI$1,'DMG Tables'!$G$2:$G$7,'DMG Tables'!$H$2:$H$7)</f>
        <v>826560000</v>
      </c>
      <c r="BNJ33" s="1">
        <f>LOOKUP($A33,'DMG Tables'!$P$2:$P$35,'DMG Tables'!$O$2:$O$35)*BNJ$1*LOOKUP(BNJ$1,'DMG Tables'!$G$2:$G$7,'DMG Tables'!$H$2:$H$7)</f>
        <v>827040000</v>
      </c>
      <c r="BNK33" s="1">
        <f>LOOKUP($A33,'DMG Tables'!$P$2:$P$35,'DMG Tables'!$O$2:$O$35)*BNK$1*LOOKUP(BNK$1,'DMG Tables'!$G$2:$G$7,'DMG Tables'!$H$2:$H$7)</f>
        <v>827520000</v>
      </c>
      <c r="BNL33" s="1">
        <f>LOOKUP($A33,'DMG Tables'!$P$2:$P$35,'DMG Tables'!$O$2:$O$35)*BNL$1*LOOKUP(BNL$1,'DMG Tables'!$G$2:$G$7,'DMG Tables'!$H$2:$H$7)</f>
        <v>828000000</v>
      </c>
      <c r="BNM33" s="1">
        <f>LOOKUP($A33,'DMG Tables'!$P$2:$P$35,'DMG Tables'!$O$2:$O$35)*BNM$1*LOOKUP(BNM$1,'DMG Tables'!$G$2:$G$7,'DMG Tables'!$H$2:$H$7)</f>
        <v>828480000</v>
      </c>
      <c r="BNN33" s="1">
        <f>LOOKUP($A33,'DMG Tables'!$P$2:$P$35,'DMG Tables'!$O$2:$O$35)*BNN$1*LOOKUP(BNN$1,'DMG Tables'!$G$2:$G$7,'DMG Tables'!$H$2:$H$7)</f>
        <v>828960000</v>
      </c>
      <c r="BNO33" s="1">
        <f>LOOKUP($A33,'DMG Tables'!$P$2:$P$35,'DMG Tables'!$O$2:$O$35)*BNO$1*LOOKUP(BNO$1,'DMG Tables'!$G$2:$G$7,'DMG Tables'!$H$2:$H$7)</f>
        <v>829440000</v>
      </c>
      <c r="BNP33" s="1">
        <f>LOOKUP($A33,'DMG Tables'!$P$2:$P$35,'DMG Tables'!$O$2:$O$35)*BNP$1*LOOKUP(BNP$1,'DMG Tables'!$G$2:$G$7,'DMG Tables'!$H$2:$H$7)</f>
        <v>829920000</v>
      </c>
      <c r="BNQ33" s="1">
        <f>LOOKUP($A33,'DMG Tables'!$P$2:$P$35,'DMG Tables'!$O$2:$O$35)*BNQ$1*LOOKUP(BNQ$1,'DMG Tables'!$G$2:$G$7,'DMG Tables'!$H$2:$H$7)</f>
        <v>830400000</v>
      </c>
      <c r="BNR33" s="1">
        <f>LOOKUP($A33,'DMG Tables'!$P$2:$P$35,'DMG Tables'!$O$2:$O$35)*BNR$1*LOOKUP(BNR$1,'DMG Tables'!$G$2:$G$7,'DMG Tables'!$H$2:$H$7)</f>
        <v>830880000</v>
      </c>
      <c r="BNS33" s="1">
        <f>LOOKUP($A33,'DMG Tables'!$P$2:$P$35,'DMG Tables'!$O$2:$O$35)*BNS$1*LOOKUP(BNS$1,'DMG Tables'!$G$2:$G$7,'DMG Tables'!$H$2:$H$7)</f>
        <v>831360000</v>
      </c>
      <c r="BNT33" s="1">
        <f>LOOKUP($A33,'DMG Tables'!$P$2:$P$35,'DMG Tables'!$O$2:$O$35)*BNT$1*LOOKUP(BNT$1,'DMG Tables'!$G$2:$G$7,'DMG Tables'!$H$2:$H$7)</f>
        <v>831840000</v>
      </c>
      <c r="BNU33" s="1">
        <f>LOOKUP($A33,'DMG Tables'!$P$2:$P$35,'DMG Tables'!$O$2:$O$35)*BNU$1*LOOKUP(BNU$1,'DMG Tables'!$G$2:$G$7,'DMG Tables'!$H$2:$H$7)</f>
        <v>832320000</v>
      </c>
      <c r="BNV33" s="1">
        <f>LOOKUP($A33,'DMG Tables'!$P$2:$P$35,'DMG Tables'!$O$2:$O$35)*BNV$1*LOOKUP(BNV$1,'DMG Tables'!$G$2:$G$7,'DMG Tables'!$H$2:$H$7)</f>
        <v>832800000</v>
      </c>
      <c r="BNW33" s="1">
        <f>LOOKUP($A33,'DMG Tables'!$P$2:$P$35,'DMG Tables'!$O$2:$O$35)*BNW$1*LOOKUP(BNW$1,'DMG Tables'!$G$2:$G$7,'DMG Tables'!$H$2:$H$7)</f>
        <v>833280000</v>
      </c>
      <c r="BNX33" s="1">
        <f>LOOKUP($A33,'DMG Tables'!$P$2:$P$35,'DMG Tables'!$O$2:$O$35)*BNX$1*LOOKUP(BNX$1,'DMG Tables'!$G$2:$G$7,'DMG Tables'!$H$2:$H$7)</f>
        <v>833760000</v>
      </c>
      <c r="BNY33" s="1">
        <f>LOOKUP($A33,'DMG Tables'!$P$2:$P$35,'DMG Tables'!$O$2:$O$35)*BNY$1*LOOKUP(BNY$1,'DMG Tables'!$G$2:$G$7,'DMG Tables'!$H$2:$H$7)</f>
        <v>834240000</v>
      </c>
      <c r="BNZ33" s="1">
        <f>LOOKUP($A33,'DMG Tables'!$P$2:$P$35,'DMG Tables'!$O$2:$O$35)*BNZ$1*LOOKUP(BNZ$1,'DMG Tables'!$G$2:$G$7,'DMG Tables'!$H$2:$H$7)</f>
        <v>834720000</v>
      </c>
      <c r="BOA33" s="1">
        <f>LOOKUP($A33,'DMG Tables'!$P$2:$P$35,'DMG Tables'!$O$2:$O$35)*BOA$1*LOOKUP(BOA$1,'DMG Tables'!$G$2:$G$7,'DMG Tables'!$H$2:$H$7)</f>
        <v>835200000</v>
      </c>
      <c r="BOB33" s="1">
        <f>LOOKUP($A33,'DMG Tables'!$P$2:$P$35,'DMG Tables'!$O$2:$O$35)*BOB$1*LOOKUP(BOB$1,'DMG Tables'!$G$2:$G$7,'DMG Tables'!$H$2:$H$7)</f>
        <v>835680000</v>
      </c>
      <c r="BOC33" s="1">
        <f>LOOKUP($A33,'DMG Tables'!$P$2:$P$35,'DMG Tables'!$O$2:$O$35)*BOC$1*LOOKUP(BOC$1,'DMG Tables'!$G$2:$G$7,'DMG Tables'!$H$2:$H$7)</f>
        <v>836160000</v>
      </c>
      <c r="BOD33" s="1">
        <f>LOOKUP($A33,'DMG Tables'!$P$2:$P$35,'DMG Tables'!$O$2:$O$35)*BOD$1*LOOKUP(BOD$1,'DMG Tables'!$G$2:$G$7,'DMG Tables'!$H$2:$H$7)</f>
        <v>836640000</v>
      </c>
      <c r="BOE33" s="1">
        <f>LOOKUP($A33,'DMG Tables'!$P$2:$P$35,'DMG Tables'!$O$2:$O$35)*BOE$1*LOOKUP(BOE$1,'DMG Tables'!$G$2:$G$7,'DMG Tables'!$H$2:$H$7)</f>
        <v>837120000</v>
      </c>
      <c r="BOF33" s="1">
        <f>LOOKUP($A33,'DMG Tables'!$P$2:$P$35,'DMG Tables'!$O$2:$O$35)*BOF$1*LOOKUP(BOF$1,'DMG Tables'!$G$2:$G$7,'DMG Tables'!$H$2:$H$7)</f>
        <v>837600000</v>
      </c>
      <c r="BOG33" s="1">
        <f>LOOKUP($A33,'DMG Tables'!$P$2:$P$35,'DMG Tables'!$O$2:$O$35)*BOG$1*LOOKUP(BOG$1,'DMG Tables'!$G$2:$G$7,'DMG Tables'!$H$2:$H$7)</f>
        <v>838080000</v>
      </c>
      <c r="BOH33" s="1">
        <f>LOOKUP($A33,'DMG Tables'!$P$2:$P$35,'DMG Tables'!$O$2:$O$35)*BOH$1*LOOKUP(BOH$1,'DMG Tables'!$G$2:$G$7,'DMG Tables'!$H$2:$H$7)</f>
        <v>838560000</v>
      </c>
      <c r="BOI33" s="1">
        <f>LOOKUP($A33,'DMG Tables'!$P$2:$P$35,'DMG Tables'!$O$2:$O$35)*BOI$1*LOOKUP(BOI$1,'DMG Tables'!$G$2:$G$7,'DMG Tables'!$H$2:$H$7)</f>
        <v>839040000</v>
      </c>
      <c r="BOJ33" s="1">
        <f>LOOKUP($A33,'DMG Tables'!$P$2:$P$35,'DMG Tables'!$O$2:$O$35)*BOJ$1*LOOKUP(BOJ$1,'DMG Tables'!$G$2:$G$7,'DMG Tables'!$H$2:$H$7)</f>
        <v>839520000</v>
      </c>
      <c r="BOK33" s="1">
        <f>LOOKUP($A33,'DMG Tables'!$P$2:$P$35,'DMG Tables'!$O$2:$O$35)*BOK$1*LOOKUP(BOK$1,'DMG Tables'!$G$2:$G$7,'DMG Tables'!$H$2:$H$7)</f>
        <v>840000000</v>
      </c>
      <c r="BOL33" s="1">
        <f>LOOKUP($A33,'DMG Tables'!$P$2:$P$35,'DMG Tables'!$O$2:$O$35)*BOL$1*LOOKUP(BOL$1,'DMG Tables'!$G$2:$G$7,'DMG Tables'!$H$2:$H$7)</f>
        <v>840480000</v>
      </c>
      <c r="BOM33" s="1">
        <f>LOOKUP($A33,'DMG Tables'!$P$2:$P$35,'DMG Tables'!$O$2:$O$35)*BOM$1*LOOKUP(BOM$1,'DMG Tables'!$G$2:$G$7,'DMG Tables'!$H$2:$H$7)</f>
        <v>840960000</v>
      </c>
      <c r="BON33" s="1">
        <f>LOOKUP($A33,'DMG Tables'!$P$2:$P$35,'DMG Tables'!$O$2:$O$35)*BON$1*LOOKUP(BON$1,'DMG Tables'!$G$2:$G$7,'DMG Tables'!$H$2:$H$7)</f>
        <v>841440000</v>
      </c>
      <c r="BOO33" s="1">
        <f>LOOKUP($A33,'DMG Tables'!$P$2:$P$35,'DMG Tables'!$O$2:$O$35)*BOO$1*LOOKUP(BOO$1,'DMG Tables'!$G$2:$G$7,'DMG Tables'!$H$2:$H$7)</f>
        <v>841920000</v>
      </c>
      <c r="BOP33" s="1">
        <f>LOOKUP($A33,'DMG Tables'!$P$2:$P$35,'DMG Tables'!$O$2:$O$35)*BOP$1*LOOKUP(BOP$1,'DMG Tables'!$G$2:$G$7,'DMG Tables'!$H$2:$H$7)</f>
        <v>842400000</v>
      </c>
      <c r="BOQ33" s="1">
        <f>LOOKUP($A33,'DMG Tables'!$P$2:$P$35,'DMG Tables'!$O$2:$O$35)*BOQ$1*LOOKUP(BOQ$1,'DMG Tables'!$G$2:$G$7,'DMG Tables'!$H$2:$H$7)</f>
        <v>842880000</v>
      </c>
      <c r="BOR33" s="1">
        <f>LOOKUP($A33,'DMG Tables'!$P$2:$P$35,'DMG Tables'!$O$2:$O$35)*BOR$1*LOOKUP(BOR$1,'DMG Tables'!$G$2:$G$7,'DMG Tables'!$H$2:$H$7)</f>
        <v>843360000</v>
      </c>
      <c r="BOS33" s="1">
        <f>LOOKUP($A33,'DMG Tables'!$P$2:$P$35,'DMG Tables'!$O$2:$O$35)*BOS$1*LOOKUP(BOS$1,'DMG Tables'!$G$2:$G$7,'DMG Tables'!$H$2:$H$7)</f>
        <v>843840000</v>
      </c>
      <c r="BOT33" s="1">
        <f>LOOKUP($A33,'DMG Tables'!$P$2:$P$35,'DMG Tables'!$O$2:$O$35)*BOT$1*LOOKUP(BOT$1,'DMG Tables'!$G$2:$G$7,'DMG Tables'!$H$2:$H$7)</f>
        <v>844320000</v>
      </c>
      <c r="BOU33" s="1">
        <f>LOOKUP($A33,'DMG Tables'!$P$2:$P$35,'DMG Tables'!$O$2:$O$35)*BOU$1*LOOKUP(BOU$1,'DMG Tables'!$G$2:$G$7,'DMG Tables'!$H$2:$H$7)</f>
        <v>844800000</v>
      </c>
      <c r="BOV33" s="1">
        <f>LOOKUP($A33,'DMG Tables'!$P$2:$P$35,'DMG Tables'!$O$2:$O$35)*BOV$1*LOOKUP(BOV$1,'DMG Tables'!$G$2:$G$7,'DMG Tables'!$H$2:$H$7)</f>
        <v>845280000</v>
      </c>
      <c r="BOW33" s="1">
        <f>LOOKUP($A33,'DMG Tables'!$P$2:$P$35,'DMG Tables'!$O$2:$O$35)*BOW$1*LOOKUP(BOW$1,'DMG Tables'!$G$2:$G$7,'DMG Tables'!$H$2:$H$7)</f>
        <v>845760000</v>
      </c>
      <c r="BOX33" s="1">
        <f>LOOKUP($A33,'DMG Tables'!$P$2:$P$35,'DMG Tables'!$O$2:$O$35)*BOX$1*LOOKUP(BOX$1,'DMG Tables'!$G$2:$G$7,'DMG Tables'!$H$2:$H$7)</f>
        <v>846240000</v>
      </c>
      <c r="BOY33" s="1">
        <f>LOOKUP($A33,'DMG Tables'!$P$2:$P$35,'DMG Tables'!$O$2:$O$35)*BOY$1*LOOKUP(BOY$1,'DMG Tables'!$G$2:$G$7,'DMG Tables'!$H$2:$H$7)</f>
        <v>846720000</v>
      </c>
      <c r="BOZ33" s="1">
        <f>LOOKUP($A33,'DMG Tables'!$P$2:$P$35,'DMG Tables'!$O$2:$O$35)*BOZ$1*LOOKUP(BOZ$1,'DMG Tables'!$G$2:$G$7,'DMG Tables'!$H$2:$H$7)</f>
        <v>847200000</v>
      </c>
      <c r="BPA33" s="1">
        <f>LOOKUP($A33,'DMG Tables'!$P$2:$P$35,'DMG Tables'!$O$2:$O$35)*BPA$1*LOOKUP(BPA$1,'DMG Tables'!$G$2:$G$7,'DMG Tables'!$H$2:$H$7)</f>
        <v>847680000</v>
      </c>
      <c r="BPB33" s="1">
        <f>LOOKUP($A33,'DMG Tables'!$P$2:$P$35,'DMG Tables'!$O$2:$O$35)*BPB$1*LOOKUP(BPB$1,'DMG Tables'!$G$2:$G$7,'DMG Tables'!$H$2:$H$7)</f>
        <v>848160000</v>
      </c>
      <c r="BPC33" s="1">
        <f>LOOKUP($A33,'DMG Tables'!$P$2:$P$35,'DMG Tables'!$O$2:$O$35)*BPC$1*LOOKUP(BPC$1,'DMG Tables'!$G$2:$G$7,'DMG Tables'!$H$2:$H$7)</f>
        <v>848640000</v>
      </c>
      <c r="BPD33" s="1">
        <f>LOOKUP($A33,'DMG Tables'!$P$2:$P$35,'DMG Tables'!$O$2:$O$35)*BPD$1*LOOKUP(BPD$1,'DMG Tables'!$G$2:$G$7,'DMG Tables'!$H$2:$H$7)</f>
        <v>849120000</v>
      </c>
      <c r="BPE33" s="1">
        <f>LOOKUP($A33,'DMG Tables'!$P$2:$P$35,'DMG Tables'!$O$2:$O$35)*BPE$1*LOOKUP(BPE$1,'DMG Tables'!$G$2:$G$7,'DMG Tables'!$H$2:$H$7)</f>
        <v>849600000</v>
      </c>
      <c r="BPF33" s="1">
        <f>LOOKUP($A33,'DMG Tables'!$P$2:$P$35,'DMG Tables'!$O$2:$O$35)*BPF$1*LOOKUP(BPF$1,'DMG Tables'!$G$2:$G$7,'DMG Tables'!$H$2:$H$7)</f>
        <v>850080000</v>
      </c>
      <c r="BPG33" s="1">
        <f>LOOKUP($A33,'DMG Tables'!$P$2:$P$35,'DMG Tables'!$O$2:$O$35)*BPG$1*LOOKUP(BPG$1,'DMG Tables'!$G$2:$G$7,'DMG Tables'!$H$2:$H$7)</f>
        <v>850560000</v>
      </c>
      <c r="BPH33" s="1">
        <f>LOOKUP($A33,'DMG Tables'!$P$2:$P$35,'DMG Tables'!$O$2:$O$35)*BPH$1*LOOKUP(BPH$1,'DMG Tables'!$G$2:$G$7,'DMG Tables'!$H$2:$H$7)</f>
        <v>851040000</v>
      </c>
      <c r="BPI33" s="1">
        <f>LOOKUP($A33,'DMG Tables'!$P$2:$P$35,'DMG Tables'!$O$2:$O$35)*BPI$1*LOOKUP(BPI$1,'DMG Tables'!$G$2:$G$7,'DMG Tables'!$H$2:$H$7)</f>
        <v>851520000</v>
      </c>
      <c r="BPJ33" s="1">
        <f>LOOKUP($A33,'DMG Tables'!$P$2:$P$35,'DMG Tables'!$O$2:$O$35)*BPJ$1*LOOKUP(BPJ$1,'DMG Tables'!$G$2:$G$7,'DMG Tables'!$H$2:$H$7)</f>
        <v>852000000</v>
      </c>
      <c r="BPK33" s="1">
        <f>LOOKUP($A33,'DMG Tables'!$P$2:$P$35,'DMG Tables'!$O$2:$O$35)*BPK$1*LOOKUP(BPK$1,'DMG Tables'!$G$2:$G$7,'DMG Tables'!$H$2:$H$7)</f>
        <v>852480000</v>
      </c>
      <c r="BPL33" s="1">
        <f>LOOKUP($A33,'DMG Tables'!$P$2:$P$35,'DMG Tables'!$O$2:$O$35)*BPL$1*LOOKUP(BPL$1,'DMG Tables'!$G$2:$G$7,'DMG Tables'!$H$2:$H$7)</f>
        <v>852960000</v>
      </c>
      <c r="BPM33" s="1">
        <f>LOOKUP($A33,'DMG Tables'!$P$2:$P$35,'DMG Tables'!$O$2:$O$35)*BPM$1*LOOKUP(BPM$1,'DMG Tables'!$G$2:$G$7,'DMG Tables'!$H$2:$H$7)</f>
        <v>853440000</v>
      </c>
      <c r="BPN33" s="1">
        <f>LOOKUP($A33,'DMG Tables'!$P$2:$P$35,'DMG Tables'!$O$2:$O$35)*BPN$1*LOOKUP(BPN$1,'DMG Tables'!$G$2:$G$7,'DMG Tables'!$H$2:$H$7)</f>
        <v>853920000</v>
      </c>
      <c r="BPO33" s="1">
        <f>LOOKUP($A33,'DMG Tables'!$P$2:$P$35,'DMG Tables'!$O$2:$O$35)*BPO$1*LOOKUP(BPO$1,'DMG Tables'!$G$2:$G$7,'DMG Tables'!$H$2:$H$7)</f>
        <v>854400000</v>
      </c>
      <c r="BPP33" s="1">
        <f>LOOKUP($A33,'DMG Tables'!$P$2:$P$35,'DMG Tables'!$O$2:$O$35)*BPP$1*LOOKUP(BPP$1,'DMG Tables'!$G$2:$G$7,'DMG Tables'!$H$2:$H$7)</f>
        <v>854880000</v>
      </c>
      <c r="BPQ33" s="1">
        <f>LOOKUP($A33,'DMG Tables'!$P$2:$P$35,'DMG Tables'!$O$2:$O$35)*BPQ$1*LOOKUP(BPQ$1,'DMG Tables'!$G$2:$G$7,'DMG Tables'!$H$2:$H$7)</f>
        <v>855360000</v>
      </c>
      <c r="BPR33" s="1">
        <f>LOOKUP($A33,'DMG Tables'!$P$2:$P$35,'DMG Tables'!$O$2:$O$35)*BPR$1*LOOKUP(BPR$1,'DMG Tables'!$G$2:$G$7,'DMG Tables'!$H$2:$H$7)</f>
        <v>855840000</v>
      </c>
      <c r="BPS33" s="1">
        <f>LOOKUP($A33,'DMG Tables'!$P$2:$P$35,'DMG Tables'!$O$2:$O$35)*BPS$1*LOOKUP(BPS$1,'DMG Tables'!$G$2:$G$7,'DMG Tables'!$H$2:$H$7)</f>
        <v>856320000</v>
      </c>
      <c r="BPT33" s="1">
        <f>LOOKUP($A33,'DMG Tables'!$P$2:$P$35,'DMG Tables'!$O$2:$O$35)*BPT$1*LOOKUP(BPT$1,'DMG Tables'!$G$2:$G$7,'DMG Tables'!$H$2:$H$7)</f>
        <v>856800000</v>
      </c>
      <c r="BPU33" s="1">
        <f>LOOKUP($A33,'DMG Tables'!$P$2:$P$35,'DMG Tables'!$O$2:$O$35)*BPU$1*LOOKUP(BPU$1,'DMG Tables'!$G$2:$G$7,'DMG Tables'!$H$2:$H$7)</f>
        <v>857280000</v>
      </c>
      <c r="BPV33" s="1">
        <f>LOOKUP($A33,'DMG Tables'!$P$2:$P$35,'DMG Tables'!$O$2:$O$35)*BPV$1*LOOKUP(BPV$1,'DMG Tables'!$G$2:$G$7,'DMG Tables'!$H$2:$H$7)</f>
        <v>857760000</v>
      </c>
      <c r="BPW33" s="1">
        <f>LOOKUP($A33,'DMG Tables'!$P$2:$P$35,'DMG Tables'!$O$2:$O$35)*BPW$1*LOOKUP(BPW$1,'DMG Tables'!$G$2:$G$7,'DMG Tables'!$H$2:$H$7)</f>
        <v>858240000</v>
      </c>
      <c r="BPX33" s="1">
        <f>LOOKUP($A33,'DMG Tables'!$P$2:$P$35,'DMG Tables'!$O$2:$O$35)*BPX$1*LOOKUP(BPX$1,'DMG Tables'!$G$2:$G$7,'DMG Tables'!$H$2:$H$7)</f>
        <v>858720000</v>
      </c>
      <c r="BPY33" s="1">
        <f>LOOKUP($A33,'DMG Tables'!$P$2:$P$35,'DMG Tables'!$O$2:$O$35)*BPY$1*LOOKUP(BPY$1,'DMG Tables'!$G$2:$G$7,'DMG Tables'!$H$2:$H$7)</f>
        <v>859200000</v>
      </c>
      <c r="BPZ33" s="1">
        <f>LOOKUP($A33,'DMG Tables'!$P$2:$P$35,'DMG Tables'!$O$2:$O$35)*BPZ$1*LOOKUP(BPZ$1,'DMG Tables'!$G$2:$G$7,'DMG Tables'!$H$2:$H$7)</f>
        <v>859680000</v>
      </c>
      <c r="BQA33" s="1">
        <f>LOOKUP($A33,'DMG Tables'!$P$2:$P$35,'DMG Tables'!$O$2:$O$35)*BQA$1*LOOKUP(BQA$1,'DMG Tables'!$G$2:$G$7,'DMG Tables'!$H$2:$H$7)</f>
        <v>860160000</v>
      </c>
      <c r="BQB33" s="1">
        <f>LOOKUP($A33,'DMG Tables'!$P$2:$P$35,'DMG Tables'!$O$2:$O$35)*BQB$1*LOOKUP(BQB$1,'DMG Tables'!$G$2:$G$7,'DMG Tables'!$H$2:$H$7)</f>
        <v>860640000</v>
      </c>
      <c r="BQC33" s="1">
        <f>LOOKUP($A33,'DMG Tables'!$P$2:$P$35,'DMG Tables'!$O$2:$O$35)*BQC$1*LOOKUP(BQC$1,'DMG Tables'!$G$2:$G$7,'DMG Tables'!$H$2:$H$7)</f>
        <v>861120000</v>
      </c>
      <c r="BQD33" s="1">
        <f>LOOKUP($A33,'DMG Tables'!$P$2:$P$35,'DMG Tables'!$O$2:$O$35)*BQD$1*LOOKUP(BQD$1,'DMG Tables'!$G$2:$G$7,'DMG Tables'!$H$2:$H$7)</f>
        <v>861600000</v>
      </c>
      <c r="BQE33" s="1">
        <f>LOOKUP($A33,'DMG Tables'!$P$2:$P$35,'DMG Tables'!$O$2:$O$35)*BQE$1*LOOKUP(BQE$1,'DMG Tables'!$G$2:$G$7,'DMG Tables'!$H$2:$H$7)</f>
        <v>862080000</v>
      </c>
      <c r="BQF33" s="1">
        <f>LOOKUP($A33,'DMG Tables'!$P$2:$P$35,'DMG Tables'!$O$2:$O$35)*BQF$1*LOOKUP(BQF$1,'DMG Tables'!$G$2:$G$7,'DMG Tables'!$H$2:$H$7)</f>
        <v>862560000</v>
      </c>
      <c r="BQG33" s="1">
        <f>LOOKUP($A33,'DMG Tables'!$P$2:$P$35,'DMG Tables'!$O$2:$O$35)*BQG$1*LOOKUP(BQG$1,'DMG Tables'!$G$2:$G$7,'DMG Tables'!$H$2:$H$7)</f>
        <v>863040000</v>
      </c>
      <c r="BQH33" s="1">
        <f>LOOKUP($A33,'DMG Tables'!$P$2:$P$35,'DMG Tables'!$O$2:$O$35)*BQH$1*LOOKUP(BQH$1,'DMG Tables'!$G$2:$G$7,'DMG Tables'!$H$2:$H$7)</f>
        <v>863520000</v>
      </c>
      <c r="BQI33" s="1">
        <f>LOOKUP($A33,'DMG Tables'!$P$2:$P$35,'DMG Tables'!$O$2:$O$35)*BQI$1*LOOKUP(BQI$1,'DMG Tables'!$G$2:$G$7,'DMG Tables'!$H$2:$H$7)</f>
        <v>864000000</v>
      </c>
      <c r="BQJ33" s="1">
        <f>LOOKUP($A33,'DMG Tables'!$P$2:$P$35,'DMG Tables'!$O$2:$O$35)*BQJ$1*LOOKUP(BQJ$1,'DMG Tables'!$G$2:$G$7,'DMG Tables'!$H$2:$H$7)</f>
        <v>864480000</v>
      </c>
      <c r="BQK33" s="1">
        <f>LOOKUP($A33,'DMG Tables'!$P$2:$P$35,'DMG Tables'!$O$2:$O$35)*BQK$1*LOOKUP(BQK$1,'DMG Tables'!$G$2:$G$7,'DMG Tables'!$H$2:$H$7)</f>
        <v>864960000</v>
      </c>
      <c r="BQL33" s="1">
        <f>LOOKUP($A33,'DMG Tables'!$P$2:$P$35,'DMG Tables'!$O$2:$O$35)*BQL$1*LOOKUP(BQL$1,'DMG Tables'!$G$2:$G$7,'DMG Tables'!$H$2:$H$7)</f>
        <v>865440000</v>
      </c>
      <c r="BQM33" s="1">
        <f>LOOKUP($A33,'DMG Tables'!$P$2:$P$35,'DMG Tables'!$O$2:$O$35)*BQM$1*LOOKUP(BQM$1,'DMG Tables'!$G$2:$G$7,'DMG Tables'!$H$2:$H$7)</f>
        <v>865920000</v>
      </c>
      <c r="BQN33" s="1">
        <f>LOOKUP($A33,'DMG Tables'!$P$2:$P$35,'DMG Tables'!$O$2:$O$35)*BQN$1*LOOKUP(BQN$1,'DMG Tables'!$G$2:$G$7,'DMG Tables'!$H$2:$H$7)</f>
        <v>866400000</v>
      </c>
      <c r="BQO33" s="1">
        <f>LOOKUP($A33,'DMG Tables'!$P$2:$P$35,'DMG Tables'!$O$2:$O$35)*BQO$1*LOOKUP(BQO$1,'DMG Tables'!$G$2:$G$7,'DMG Tables'!$H$2:$H$7)</f>
        <v>866880000</v>
      </c>
      <c r="BQP33" s="1">
        <f>LOOKUP($A33,'DMG Tables'!$P$2:$P$35,'DMG Tables'!$O$2:$O$35)*BQP$1*LOOKUP(BQP$1,'DMG Tables'!$G$2:$G$7,'DMG Tables'!$H$2:$H$7)</f>
        <v>867360000</v>
      </c>
      <c r="BQQ33" s="1">
        <f>LOOKUP($A33,'DMG Tables'!$P$2:$P$35,'DMG Tables'!$O$2:$O$35)*BQQ$1*LOOKUP(BQQ$1,'DMG Tables'!$G$2:$G$7,'DMG Tables'!$H$2:$H$7)</f>
        <v>867840000</v>
      </c>
      <c r="BQR33" s="1">
        <f>LOOKUP($A33,'DMG Tables'!$P$2:$P$35,'DMG Tables'!$O$2:$O$35)*BQR$1*LOOKUP(BQR$1,'DMG Tables'!$G$2:$G$7,'DMG Tables'!$H$2:$H$7)</f>
        <v>868320000</v>
      </c>
      <c r="BQS33" s="1">
        <f>LOOKUP($A33,'DMG Tables'!$P$2:$P$35,'DMG Tables'!$O$2:$O$35)*BQS$1*LOOKUP(BQS$1,'DMG Tables'!$G$2:$G$7,'DMG Tables'!$H$2:$H$7)</f>
        <v>868800000</v>
      </c>
      <c r="BQT33" s="1">
        <f>LOOKUP($A33,'DMG Tables'!$P$2:$P$35,'DMG Tables'!$O$2:$O$35)*BQT$1*LOOKUP(BQT$1,'DMG Tables'!$G$2:$G$7,'DMG Tables'!$H$2:$H$7)</f>
        <v>869280000</v>
      </c>
      <c r="BQU33" s="1">
        <f>LOOKUP($A33,'DMG Tables'!$P$2:$P$35,'DMG Tables'!$O$2:$O$35)*BQU$1*LOOKUP(BQU$1,'DMG Tables'!$G$2:$G$7,'DMG Tables'!$H$2:$H$7)</f>
        <v>869760000</v>
      </c>
      <c r="BQV33" s="1">
        <f>LOOKUP($A33,'DMG Tables'!$P$2:$P$35,'DMG Tables'!$O$2:$O$35)*BQV$1*LOOKUP(BQV$1,'DMG Tables'!$G$2:$G$7,'DMG Tables'!$H$2:$H$7)</f>
        <v>870240000</v>
      </c>
      <c r="BQW33" s="1">
        <f>LOOKUP($A33,'DMG Tables'!$P$2:$P$35,'DMG Tables'!$O$2:$O$35)*BQW$1*LOOKUP(BQW$1,'DMG Tables'!$G$2:$G$7,'DMG Tables'!$H$2:$H$7)</f>
        <v>870720000</v>
      </c>
      <c r="BQX33" s="1">
        <f>LOOKUP($A33,'DMG Tables'!$P$2:$P$35,'DMG Tables'!$O$2:$O$35)*BQX$1*LOOKUP(BQX$1,'DMG Tables'!$G$2:$G$7,'DMG Tables'!$H$2:$H$7)</f>
        <v>871200000</v>
      </c>
      <c r="BQY33" s="1">
        <f>LOOKUP($A33,'DMG Tables'!$P$2:$P$35,'DMG Tables'!$O$2:$O$35)*BQY$1*LOOKUP(BQY$1,'DMG Tables'!$G$2:$G$7,'DMG Tables'!$H$2:$H$7)</f>
        <v>871680000</v>
      </c>
      <c r="BQZ33" s="1">
        <f>LOOKUP($A33,'DMG Tables'!$P$2:$P$35,'DMG Tables'!$O$2:$O$35)*BQZ$1*LOOKUP(BQZ$1,'DMG Tables'!$G$2:$G$7,'DMG Tables'!$H$2:$H$7)</f>
        <v>872160000</v>
      </c>
      <c r="BRA33" s="1">
        <f>LOOKUP($A33,'DMG Tables'!$P$2:$P$35,'DMG Tables'!$O$2:$O$35)*BRA$1*LOOKUP(BRA$1,'DMG Tables'!$G$2:$G$7,'DMG Tables'!$H$2:$H$7)</f>
        <v>872640000</v>
      </c>
      <c r="BRB33" s="1">
        <f>LOOKUP($A33,'DMG Tables'!$P$2:$P$35,'DMG Tables'!$O$2:$O$35)*BRB$1*LOOKUP(BRB$1,'DMG Tables'!$G$2:$G$7,'DMG Tables'!$H$2:$H$7)</f>
        <v>873120000</v>
      </c>
      <c r="BRC33" s="1">
        <f>LOOKUP($A33,'DMG Tables'!$P$2:$P$35,'DMG Tables'!$O$2:$O$35)*BRC$1*LOOKUP(BRC$1,'DMG Tables'!$G$2:$G$7,'DMG Tables'!$H$2:$H$7)</f>
        <v>873600000</v>
      </c>
      <c r="BRD33" s="1">
        <f>LOOKUP($A33,'DMG Tables'!$P$2:$P$35,'DMG Tables'!$O$2:$O$35)*BRD$1*LOOKUP(BRD$1,'DMG Tables'!$G$2:$G$7,'DMG Tables'!$H$2:$H$7)</f>
        <v>874080000</v>
      </c>
      <c r="BRE33" s="1">
        <f>LOOKUP($A33,'DMG Tables'!$P$2:$P$35,'DMG Tables'!$O$2:$O$35)*BRE$1*LOOKUP(BRE$1,'DMG Tables'!$G$2:$G$7,'DMG Tables'!$H$2:$H$7)</f>
        <v>874560000</v>
      </c>
      <c r="BRF33" s="1">
        <f>LOOKUP($A33,'DMG Tables'!$P$2:$P$35,'DMG Tables'!$O$2:$O$35)*BRF$1*LOOKUP(BRF$1,'DMG Tables'!$G$2:$G$7,'DMG Tables'!$H$2:$H$7)</f>
        <v>875040000</v>
      </c>
      <c r="BRG33" s="1">
        <f>LOOKUP($A33,'DMG Tables'!$P$2:$P$35,'DMG Tables'!$O$2:$O$35)*BRG$1*LOOKUP(BRG$1,'DMG Tables'!$G$2:$G$7,'DMG Tables'!$H$2:$H$7)</f>
        <v>875520000</v>
      </c>
      <c r="BRH33" s="1">
        <f>LOOKUP($A33,'DMG Tables'!$P$2:$P$35,'DMG Tables'!$O$2:$O$35)*BRH$1*LOOKUP(BRH$1,'DMG Tables'!$G$2:$G$7,'DMG Tables'!$H$2:$H$7)</f>
        <v>876000000</v>
      </c>
      <c r="BRI33" s="1">
        <f>LOOKUP($A33,'DMG Tables'!$P$2:$P$35,'DMG Tables'!$O$2:$O$35)*BRI$1*LOOKUP(BRI$1,'DMG Tables'!$G$2:$G$7,'DMG Tables'!$H$2:$H$7)</f>
        <v>876480000</v>
      </c>
      <c r="BRJ33" s="1">
        <f>LOOKUP($A33,'DMG Tables'!$P$2:$P$35,'DMG Tables'!$O$2:$O$35)*BRJ$1*LOOKUP(BRJ$1,'DMG Tables'!$G$2:$G$7,'DMG Tables'!$H$2:$H$7)</f>
        <v>876960000</v>
      </c>
      <c r="BRK33" s="1">
        <f>LOOKUP($A33,'DMG Tables'!$P$2:$P$35,'DMG Tables'!$O$2:$O$35)*BRK$1*LOOKUP(BRK$1,'DMG Tables'!$G$2:$G$7,'DMG Tables'!$H$2:$H$7)</f>
        <v>877440000</v>
      </c>
      <c r="BRL33" s="1">
        <f>LOOKUP($A33,'DMG Tables'!$P$2:$P$35,'DMG Tables'!$O$2:$O$35)*BRL$1*LOOKUP(BRL$1,'DMG Tables'!$G$2:$G$7,'DMG Tables'!$H$2:$H$7)</f>
        <v>877920000</v>
      </c>
      <c r="BRM33" s="1">
        <f>LOOKUP($A33,'DMG Tables'!$P$2:$P$35,'DMG Tables'!$O$2:$O$35)*BRM$1*LOOKUP(BRM$1,'DMG Tables'!$G$2:$G$7,'DMG Tables'!$H$2:$H$7)</f>
        <v>878400000</v>
      </c>
      <c r="BRN33" s="1">
        <f>LOOKUP($A33,'DMG Tables'!$P$2:$P$35,'DMG Tables'!$O$2:$O$35)*BRN$1*LOOKUP(BRN$1,'DMG Tables'!$G$2:$G$7,'DMG Tables'!$H$2:$H$7)</f>
        <v>878880000</v>
      </c>
      <c r="BRO33" s="1">
        <f>LOOKUP($A33,'DMG Tables'!$P$2:$P$35,'DMG Tables'!$O$2:$O$35)*BRO$1*LOOKUP(BRO$1,'DMG Tables'!$G$2:$G$7,'DMG Tables'!$H$2:$H$7)</f>
        <v>879360000</v>
      </c>
      <c r="BRP33" s="1">
        <f>LOOKUP($A33,'DMG Tables'!$P$2:$P$35,'DMG Tables'!$O$2:$O$35)*BRP$1*LOOKUP(BRP$1,'DMG Tables'!$G$2:$G$7,'DMG Tables'!$H$2:$H$7)</f>
        <v>879840000</v>
      </c>
      <c r="BRQ33" s="1">
        <f>LOOKUP($A33,'DMG Tables'!$P$2:$P$35,'DMG Tables'!$O$2:$O$35)*BRQ$1*LOOKUP(BRQ$1,'DMG Tables'!$G$2:$G$7,'DMG Tables'!$H$2:$H$7)</f>
        <v>880320000</v>
      </c>
      <c r="BRR33" s="1">
        <f>LOOKUP($A33,'DMG Tables'!$P$2:$P$35,'DMG Tables'!$O$2:$O$35)*BRR$1*LOOKUP(BRR$1,'DMG Tables'!$G$2:$G$7,'DMG Tables'!$H$2:$H$7)</f>
        <v>880800000</v>
      </c>
      <c r="BRS33" s="1">
        <f>LOOKUP($A33,'DMG Tables'!$P$2:$P$35,'DMG Tables'!$O$2:$O$35)*BRS$1*LOOKUP(BRS$1,'DMG Tables'!$G$2:$G$7,'DMG Tables'!$H$2:$H$7)</f>
        <v>881280000</v>
      </c>
      <c r="BRT33" s="1">
        <f>LOOKUP($A33,'DMG Tables'!$P$2:$P$35,'DMG Tables'!$O$2:$O$35)*BRT$1*LOOKUP(BRT$1,'DMG Tables'!$G$2:$G$7,'DMG Tables'!$H$2:$H$7)</f>
        <v>881760000</v>
      </c>
      <c r="BRU33" s="1">
        <f>LOOKUP($A33,'DMG Tables'!$P$2:$P$35,'DMG Tables'!$O$2:$O$35)*BRU$1*LOOKUP(BRU$1,'DMG Tables'!$G$2:$G$7,'DMG Tables'!$H$2:$H$7)</f>
        <v>882240000</v>
      </c>
      <c r="BRV33" s="1">
        <f>LOOKUP($A33,'DMG Tables'!$P$2:$P$35,'DMG Tables'!$O$2:$O$35)*BRV$1*LOOKUP(BRV$1,'DMG Tables'!$G$2:$G$7,'DMG Tables'!$H$2:$H$7)</f>
        <v>882720000</v>
      </c>
      <c r="BRW33" s="1">
        <f>LOOKUP($A33,'DMG Tables'!$P$2:$P$35,'DMG Tables'!$O$2:$O$35)*BRW$1*LOOKUP(BRW$1,'DMG Tables'!$G$2:$G$7,'DMG Tables'!$H$2:$H$7)</f>
        <v>883200000</v>
      </c>
      <c r="BRX33" s="1">
        <f>LOOKUP($A33,'DMG Tables'!$P$2:$P$35,'DMG Tables'!$O$2:$O$35)*BRX$1*LOOKUP(BRX$1,'DMG Tables'!$G$2:$G$7,'DMG Tables'!$H$2:$H$7)</f>
        <v>883680000</v>
      </c>
      <c r="BRY33" s="1">
        <f>LOOKUP($A33,'DMG Tables'!$P$2:$P$35,'DMG Tables'!$O$2:$O$35)*BRY$1*LOOKUP(BRY$1,'DMG Tables'!$G$2:$G$7,'DMG Tables'!$H$2:$H$7)</f>
        <v>884160000</v>
      </c>
      <c r="BRZ33" s="1">
        <f>LOOKUP($A33,'DMG Tables'!$P$2:$P$35,'DMG Tables'!$O$2:$O$35)*BRZ$1*LOOKUP(BRZ$1,'DMG Tables'!$G$2:$G$7,'DMG Tables'!$H$2:$H$7)</f>
        <v>884640000</v>
      </c>
      <c r="BSA33" s="1">
        <f>LOOKUP($A33,'DMG Tables'!$P$2:$P$35,'DMG Tables'!$O$2:$O$35)*BSA$1*LOOKUP(BSA$1,'DMG Tables'!$G$2:$G$7,'DMG Tables'!$H$2:$H$7)</f>
        <v>885120000</v>
      </c>
      <c r="BSB33" s="1">
        <f>LOOKUP($A33,'DMG Tables'!$P$2:$P$35,'DMG Tables'!$O$2:$O$35)*BSB$1*LOOKUP(BSB$1,'DMG Tables'!$G$2:$G$7,'DMG Tables'!$H$2:$H$7)</f>
        <v>885600000</v>
      </c>
      <c r="BSC33" s="1">
        <f>LOOKUP($A33,'DMG Tables'!$P$2:$P$35,'DMG Tables'!$O$2:$O$35)*BSC$1*LOOKUP(BSC$1,'DMG Tables'!$G$2:$G$7,'DMG Tables'!$H$2:$H$7)</f>
        <v>886080000</v>
      </c>
      <c r="BSD33" s="1">
        <f>LOOKUP($A33,'DMG Tables'!$P$2:$P$35,'DMG Tables'!$O$2:$O$35)*BSD$1*LOOKUP(BSD$1,'DMG Tables'!$G$2:$G$7,'DMG Tables'!$H$2:$H$7)</f>
        <v>886560000</v>
      </c>
      <c r="BSE33" s="1">
        <f>LOOKUP($A33,'DMG Tables'!$P$2:$P$35,'DMG Tables'!$O$2:$O$35)*BSE$1*LOOKUP(BSE$1,'DMG Tables'!$G$2:$G$7,'DMG Tables'!$H$2:$H$7)</f>
        <v>887040000</v>
      </c>
      <c r="BSF33" s="1">
        <f>LOOKUP($A33,'DMG Tables'!$P$2:$P$35,'DMG Tables'!$O$2:$O$35)*BSF$1*LOOKUP(BSF$1,'DMG Tables'!$G$2:$G$7,'DMG Tables'!$H$2:$H$7)</f>
        <v>887520000</v>
      </c>
      <c r="BSG33" s="1">
        <f>LOOKUP($A33,'DMG Tables'!$P$2:$P$35,'DMG Tables'!$O$2:$O$35)*BSG$1*LOOKUP(BSG$1,'DMG Tables'!$G$2:$G$7,'DMG Tables'!$H$2:$H$7)</f>
        <v>888000000</v>
      </c>
      <c r="BSH33" s="1">
        <f>LOOKUP($A33,'DMG Tables'!$P$2:$P$35,'DMG Tables'!$O$2:$O$35)*BSH$1*LOOKUP(BSH$1,'DMG Tables'!$G$2:$G$7,'DMG Tables'!$H$2:$H$7)</f>
        <v>888480000</v>
      </c>
      <c r="BSI33" s="1">
        <f>LOOKUP($A33,'DMG Tables'!$P$2:$P$35,'DMG Tables'!$O$2:$O$35)*BSI$1*LOOKUP(BSI$1,'DMG Tables'!$G$2:$G$7,'DMG Tables'!$H$2:$H$7)</f>
        <v>888960000</v>
      </c>
      <c r="BSJ33" s="1">
        <f>LOOKUP($A33,'DMG Tables'!$P$2:$P$35,'DMG Tables'!$O$2:$O$35)*BSJ$1*LOOKUP(BSJ$1,'DMG Tables'!$G$2:$G$7,'DMG Tables'!$H$2:$H$7)</f>
        <v>889440000</v>
      </c>
      <c r="BSK33" s="1">
        <f>LOOKUP($A33,'DMG Tables'!$P$2:$P$35,'DMG Tables'!$O$2:$O$35)*BSK$1*LOOKUP(BSK$1,'DMG Tables'!$G$2:$G$7,'DMG Tables'!$H$2:$H$7)</f>
        <v>889920000</v>
      </c>
      <c r="BSL33" s="1">
        <f>LOOKUP($A33,'DMG Tables'!$P$2:$P$35,'DMG Tables'!$O$2:$O$35)*BSL$1*LOOKUP(BSL$1,'DMG Tables'!$G$2:$G$7,'DMG Tables'!$H$2:$H$7)</f>
        <v>890400000</v>
      </c>
      <c r="BSM33" s="1">
        <f>LOOKUP($A33,'DMG Tables'!$P$2:$P$35,'DMG Tables'!$O$2:$O$35)*BSM$1*LOOKUP(BSM$1,'DMG Tables'!$G$2:$G$7,'DMG Tables'!$H$2:$H$7)</f>
        <v>890880000</v>
      </c>
      <c r="BSN33" s="1">
        <f>LOOKUP($A33,'DMG Tables'!$P$2:$P$35,'DMG Tables'!$O$2:$O$35)*BSN$1*LOOKUP(BSN$1,'DMG Tables'!$G$2:$G$7,'DMG Tables'!$H$2:$H$7)</f>
        <v>891360000</v>
      </c>
      <c r="BSO33" s="1">
        <f>LOOKUP($A33,'DMG Tables'!$P$2:$P$35,'DMG Tables'!$O$2:$O$35)*BSO$1*LOOKUP(BSO$1,'DMG Tables'!$G$2:$G$7,'DMG Tables'!$H$2:$H$7)</f>
        <v>891840000</v>
      </c>
      <c r="BSP33" s="1">
        <f>LOOKUP($A33,'DMG Tables'!$P$2:$P$35,'DMG Tables'!$O$2:$O$35)*BSP$1*LOOKUP(BSP$1,'DMG Tables'!$G$2:$G$7,'DMG Tables'!$H$2:$H$7)</f>
        <v>892320000</v>
      </c>
      <c r="BSQ33" s="1">
        <f>LOOKUP($A33,'DMG Tables'!$P$2:$P$35,'DMG Tables'!$O$2:$O$35)*BSQ$1*LOOKUP(BSQ$1,'DMG Tables'!$G$2:$G$7,'DMG Tables'!$H$2:$H$7)</f>
        <v>892800000</v>
      </c>
      <c r="BSR33" s="1">
        <f>LOOKUP($A33,'DMG Tables'!$P$2:$P$35,'DMG Tables'!$O$2:$O$35)*BSR$1*LOOKUP(BSR$1,'DMG Tables'!$G$2:$G$7,'DMG Tables'!$H$2:$H$7)</f>
        <v>893280000</v>
      </c>
      <c r="BSS33" s="1">
        <f>LOOKUP($A33,'DMG Tables'!$P$2:$P$35,'DMG Tables'!$O$2:$O$35)*BSS$1*LOOKUP(BSS$1,'DMG Tables'!$G$2:$G$7,'DMG Tables'!$H$2:$H$7)</f>
        <v>893760000</v>
      </c>
      <c r="BST33" s="1">
        <f>LOOKUP($A33,'DMG Tables'!$P$2:$P$35,'DMG Tables'!$O$2:$O$35)*BST$1*LOOKUP(BST$1,'DMG Tables'!$G$2:$G$7,'DMG Tables'!$H$2:$H$7)</f>
        <v>894240000</v>
      </c>
      <c r="BSU33" s="1">
        <f>LOOKUP($A33,'DMG Tables'!$P$2:$P$35,'DMG Tables'!$O$2:$O$35)*BSU$1*LOOKUP(BSU$1,'DMG Tables'!$G$2:$G$7,'DMG Tables'!$H$2:$H$7)</f>
        <v>894720000</v>
      </c>
      <c r="BSV33" s="1">
        <f>LOOKUP($A33,'DMG Tables'!$P$2:$P$35,'DMG Tables'!$O$2:$O$35)*BSV$1*LOOKUP(BSV$1,'DMG Tables'!$G$2:$G$7,'DMG Tables'!$H$2:$H$7)</f>
        <v>895200000</v>
      </c>
      <c r="BSW33" s="1">
        <f>LOOKUP($A33,'DMG Tables'!$P$2:$P$35,'DMG Tables'!$O$2:$O$35)*BSW$1*LOOKUP(BSW$1,'DMG Tables'!$G$2:$G$7,'DMG Tables'!$H$2:$H$7)</f>
        <v>895680000</v>
      </c>
      <c r="BSX33" s="1">
        <f>LOOKUP($A33,'DMG Tables'!$P$2:$P$35,'DMG Tables'!$O$2:$O$35)*BSX$1*LOOKUP(BSX$1,'DMG Tables'!$G$2:$G$7,'DMG Tables'!$H$2:$H$7)</f>
        <v>896160000</v>
      </c>
      <c r="BSY33" s="1">
        <f>LOOKUP($A33,'DMG Tables'!$P$2:$P$35,'DMG Tables'!$O$2:$O$35)*BSY$1*LOOKUP(BSY$1,'DMG Tables'!$G$2:$G$7,'DMG Tables'!$H$2:$H$7)</f>
        <v>896640000</v>
      </c>
      <c r="BSZ33" s="1">
        <f>LOOKUP($A33,'DMG Tables'!$P$2:$P$35,'DMG Tables'!$O$2:$O$35)*BSZ$1*LOOKUP(BSZ$1,'DMG Tables'!$G$2:$G$7,'DMG Tables'!$H$2:$H$7)</f>
        <v>897120000</v>
      </c>
      <c r="BTA33" s="1">
        <f>LOOKUP($A33,'DMG Tables'!$P$2:$P$35,'DMG Tables'!$O$2:$O$35)*BTA$1*LOOKUP(BTA$1,'DMG Tables'!$G$2:$G$7,'DMG Tables'!$H$2:$H$7)</f>
        <v>897600000</v>
      </c>
      <c r="BTB33" s="1">
        <f>LOOKUP($A33,'DMG Tables'!$P$2:$P$35,'DMG Tables'!$O$2:$O$35)*BTB$1*LOOKUP(BTB$1,'DMG Tables'!$G$2:$G$7,'DMG Tables'!$H$2:$H$7)</f>
        <v>898080000</v>
      </c>
      <c r="BTC33" s="1">
        <f>LOOKUP($A33,'DMG Tables'!$P$2:$P$35,'DMG Tables'!$O$2:$O$35)*BTC$1*LOOKUP(BTC$1,'DMG Tables'!$G$2:$G$7,'DMG Tables'!$H$2:$H$7)</f>
        <v>898560000</v>
      </c>
      <c r="BTD33" s="1">
        <f>LOOKUP($A33,'DMG Tables'!$P$2:$P$35,'DMG Tables'!$O$2:$O$35)*BTD$1*LOOKUP(BTD$1,'DMG Tables'!$G$2:$G$7,'DMG Tables'!$H$2:$H$7)</f>
        <v>899040000</v>
      </c>
      <c r="BTE33" s="1">
        <f>LOOKUP($A33,'DMG Tables'!$P$2:$P$35,'DMG Tables'!$O$2:$O$35)*BTE$1*LOOKUP(BTE$1,'DMG Tables'!$G$2:$G$7,'DMG Tables'!$H$2:$H$7)</f>
        <v>899520000</v>
      </c>
      <c r="BTF33" s="1">
        <f>LOOKUP($A33,'DMG Tables'!$P$2:$P$35,'DMG Tables'!$O$2:$O$35)*BTF$1*LOOKUP(BTF$1,'DMG Tables'!$G$2:$G$7,'DMG Tables'!$H$2:$H$7)</f>
        <v>900000000</v>
      </c>
      <c r="BTG33" s="1">
        <f>LOOKUP($A33,'DMG Tables'!$P$2:$P$35,'DMG Tables'!$O$2:$O$35)*BTG$1*LOOKUP(BTG$1,'DMG Tables'!$G$2:$G$7,'DMG Tables'!$H$2:$H$7)</f>
        <v>900480000</v>
      </c>
      <c r="BTH33" s="1">
        <f>LOOKUP($A33,'DMG Tables'!$P$2:$P$35,'DMG Tables'!$O$2:$O$35)*BTH$1*LOOKUP(BTH$1,'DMG Tables'!$G$2:$G$7,'DMG Tables'!$H$2:$H$7)</f>
        <v>900960000</v>
      </c>
      <c r="BTI33" s="1">
        <f>LOOKUP($A33,'DMG Tables'!$P$2:$P$35,'DMG Tables'!$O$2:$O$35)*BTI$1*LOOKUP(BTI$1,'DMG Tables'!$G$2:$G$7,'DMG Tables'!$H$2:$H$7)</f>
        <v>901440000</v>
      </c>
      <c r="BTJ33" s="1">
        <f>LOOKUP($A33,'DMG Tables'!$P$2:$P$35,'DMG Tables'!$O$2:$O$35)*BTJ$1*LOOKUP(BTJ$1,'DMG Tables'!$G$2:$G$7,'DMG Tables'!$H$2:$H$7)</f>
        <v>901920000</v>
      </c>
      <c r="BTK33" s="1">
        <f>LOOKUP($A33,'DMG Tables'!$P$2:$P$35,'DMG Tables'!$O$2:$O$35)*BTK$1*LOOKUP(BTK$1,'DMG Tables'!$G$2:$G$7,'DMG Tables'!$H$2:$H$7)</f>
        <v>902400000</v>
      </c>
      <c r="BTL33" s="1">
        <f>LOOKUP($A33,'DMG Tables'!$P$2:$P$35,'DMG Tables'!$O$2:$O$35)*BTL$1*LOOKUP(BTL$1,'DMG Tables'!$G$2:$G$7,'DMG Tables'!$H$2:$H$7)</f>
        <v>902880000</v>
      </c>
      <c r="BTM33" s="1">
        <f>LOOKUP($A33,'DMG Tables'!$P$2:$P$35,'DMG Tables'!$O$2:$O$35)*BTM$1*LOOKUP(BTM$1,'DMG Tables'!$G$2:$G$7,'DMG Tables'!$H$2:$H$7)</f>
        <v>903360000</v>
      </c>
      <c r="BTN33" s="1">
        <f>LOOKUP($A33,'DMG Tables'!$P$2:$P$35,'DMG Tables'!$O$2:$O$35)*BTN$1*LOOKUP(BTN$1,'DMG Tables'!$G$2:$G$7,'DMG Tables'!$H$2:$H$7)</f>
        <v>903840000</v>
      </c>
      <c r="BTO33" s="1">
        <f>LOOKUP($A33,'DMG Tables'!$P$2:$P$35,'DMG Tables'!$O$2:$O$35)*BTO$1*LOOKUP(BTO$1,'DMG Tables'!$G$2:$G$7,'DMG Tables'!$H$2:$H$7)</f>
        <v>904320000</v>
      </c>
      <c r="BTP33" s="1">
        <f>LOOKUP($A33,'DMG Tables'!$P$2:$P$35,'DMG Tables'!$O$2:$O$35)*BTP$1*LOOKUP(BTP$1,'DMG Tables'!$G$2:$G$7,'DMG Tables'!$H$2:$H$7)</f>
        <v>904800000</v>
      </c>
      <c r="BTQ33" s="1">
        <f>LOOKUP($A33,'DMG Tables'!$P$2:$P$35,'DMG Tables'!$O$2:$O$35)*BTQ$1*LOOKUP(BTQ$1,'DMG Tables'!$G$2:$G$7,'DMG Tables'!$H$2:$H$7)</f>
        <v>905280000</v>
      </c>
      <c r="BTR33" s="1">
        <f>LOOKUP($A33,'DMG Tables'!$P$2:$P$35,'DMG Tables'!$O$2:$O$35)*BTR$1*LOOKUP(BTR$1,'DMG Tables'!$G$2:$G$7,'DMG Tables'!$H$2:$H$7)</f>
        <v>905760000</v>
      </c>
      <c r="BTS33" s="1">
        <f>LOOKUP($A33,'DMG Tables'!$P$2:$P$35,'DMG Tables'!$O$2:$O$35)*BTS$1*LOOKUP(BTS$1,'DMG Tables'!$G$2:$G$7,'DMG Tables'!$H$2:$H$7)</f>
        <v>906240000</v>
      </c>
      <c r="BTT33" s="1">
        <f>LOOKUP($A33,'DMG Tables'!$P$2:$P$35,'DMG Tables'!$O$2:$O$35)*BTT$1*LOOKUP(BTT$1,'DMG Tables'!$G$2:$G$7,'DMG Tables'!$H$2:$H$7)</f>
        <v>906720000</v>
      </c>
      <c r="BTU33" s="1">
        <f>LOOKUP($A33,'DMG Tables'!$P$2:$P$35,'DMG Tables'!$O$2:$O$35)*BTU$1*LOOKUP(BTU$1,'DMG Tables'!$G$2:$G$7,'DMG Tables'!$H$2:$H$7)</f>
        <v>907200000</v>
      </c>
      <c r="BTV33" s="1">
        <f>LOOKUP($A33,'DMG Tables'!$P$2:$P$35,'DMG Tables'!$O$2:$O$35)*BTV$1*LOOKUP(BTV$1,'DMG Tables'!$G$2:$G$7,'DMG Tables'!$H$2:$H$7)</f>
        <v>907680000</v>
      </c>
      <c r="BTW33" s="1">
        <f>LOOKUP($A33,'DMG Tables'!$P$2:$P$35,'DMG Tables'!$O$2:$O$35)*BTW$1*LOOKUP(BTW$1,'DMG Tables'!$G$2:$G$7,'DMG Tables'!$H$2:$H$7)</f>
        <v>908160000</v>
      </c>
      <c r="BTX33" s="1">
        <f>LOOKUP($A33,'DMG Tables'!$P$2:$P$35,'DMG Tables'!$O$2:$O$35)*BTX$1*LOOKUP(BTX$1,'DMG Tables'!$G$2:$G$7,'DMG Tables'!$H$2:$H$7)</f>
        <v>908640000</v>
      </c>
      <c r="BTY33" s="1">
        <f>LOOKUP($A33,'DMG Tables'!$P$2:$P$35,'DMG Tables'!$O$2:$O$35)*BTY$1*LOOKUP(BTY$1,'DMG Tables'!$G$2:$G$7,'DMG Tables'!$H$2:$H$7)</f>
        <v>909120000</v>
      </c>
      <c r="BTZ33" s="1">
        <f>LOOKUP($A33,'DMG Tables'!$P$2:$P$35,'DMG Tables'!$O$2:$O$35)*BTZ$1*LOOKUP(BTZ$1,'DMG Tables'!$G$2:$G$7,'DMG Tables'!$H$2:$H$7)</f>
        <v>909600000</v>
      </c>
      <c r="BUA33" s="1">
        <f>LOOKUP($A33,'DMG Tables'!$P$2:$P$35,'DMG Tables'!$O$2:$O$35)*BUA$1*LOOKUP(BUA$1,'DMG Tables'!$G$2:$G$7,'DMG Tables'!$H$2:$H$7)</f>
        <v>910080000</v>
      </c>
      <c r="BUB33" s="1">
        <f>LOOKUP($A33,'DMG Tables'!$P$2:$P$35,'DMG Tables'!$O$2:$O$35)*BUB$1*LOOKUP(BUB$1,'DMG Tables'!$G$2:$G$7,'DMG Tables'!$H$2:$H$7)</f>
        <v>910560000</v>
      </c>
      <c r="BUC33" s="1">
        <f>LOOKUP($A33,'DMG Tables'!$P$2:$P$35,'DMG Tables'!$O$2:$O$35)*BUC$1*LOOKUP(BUC$1,'DMG Tables'!$G$2:$G$7,'DMG Tables'!$H$2:$H$7)</f>
        <v>911040000</v>
      </c>
      <c r="BUD33" s="1">
        <f>LOOKUP($A33,'DMG Tables'!$P$2:$P$35,'DMG Tables'!$O$2:$O$35)*BUD$1*LOOKUP(BUD$1,'DMG Tables'!$G$2:$G$7,'DMG Tables'!$H$2:$H$7)</f>
        <v>911520000</v>
      </c>
      <c r="BUE33" s="1">
        <f>LOOKUP($A33,'DMG Tables'!$P$2:$P$35,'DMG Tables'!$O$2:$O$35)*BUE$1*LOOKUP(BUE$1,'DMG Tables'!$G$2:$G$7,'DMG Tables'!$H$2:$H$7)</f>
        <v>912000000</v>
      </c>
      <c r="BUF33" s="1">
        <f>LOOKUP($A33,'DMG Tables'!$P$2:$P$35,'DMG Tables'!$O$2:$O$35)*BUF$1*LOOKUP(BUF$1,'DMG Tables'!$G$2:$G$7,'DMG Tables'!$H$2:$H$7)</f>
        <v>912480000</v>
      </c>
      <c r="BUG33" s="1">
        <f>LOOKUP($A33,'DMG Tables'!$P$2:$P$35,'DMG Tables'!$O$2:$O$35)*BUG$1*LOOKUP(BUG$1,'DMG Tables'!$G$2:$G$7,'DMG Tables'!$H$2:$H$7)</f>
        <v>912960000</v>
      </c>
      <c r="BUH33" s="1">
        <f>LOOKUP($A33,'DMG Tables'!$P$2:$P$35,'DMG Tables'!$O$2:$O$35)*BUH$1*LOOKUP(BUH$1,'DMG Tables'!$G$2:$G$7,'DMG Tables'!$H$2:$H$7)</f>
        <v>913440000</v>
      </c>
      <c r="BUI33" s="1">
        <f>LOOKUP($A33,'DMG Tables'!$P$2:$P$35,'DMG Tables'!$O$2:$O$35)*BUI$1*LOOKUP(BUI$1,'DMG Tables'!$G$2:$G$7,'DMG Tables'!$H$2:$H$7)</f>
        <v>913920000</v>
      </c>
      <c r="BUJ33" s="1">
        <f>LOOKUP($A33,'DMG Tables'!$P$2:$P$35,'DMG Tables'!$O$2:$O$35)*BUJ$1*LOOKUP(BUJ$1,'DMG Tables'!$G$2:$G$7,'DMG Tables'!$H$2:$H$7)</f>
        <v>914400000</v>
      </c>
      <c r="BUK33" s="1">
        <f>LOOKUP($A33,'DMG Tables'!$P$2:$P$35,'DMG Tables'!$O$2:$O$35)*BUK$1*LOOKUP(BUK$1,'DMG Tables'!$G$2:$G$7,'DMG Tables'!$H$2:$H$7)</f>
        <v>914880000</v>
      </c>
      <c r="BUL33" s="1">
        <f>LOOKUP($A33,'DMG Tables'!$P$2:$P$35,'DMG Tables'!$O$2:$O$35)*BUL$1*LOOKUP(BUL$1,'DMG Tables'!$G$2:$G$7,'DMG Tables'!$H$2:$H$7)</f>
        <v>915360000</v>
      </c>
      <c r="BUM33" s="1">
        <f>LOOKUP($A33,'DMG Tables'!$P$2:$P$35,'DMG Tables'!$O$2:$O$35)*BUM$1*LOOKUP(BUM$1,'DMG Tables'!$G$2:$G$7,'DMG Tables'!$H$2:$H$7)</f>
        <v>915840000</v>
      </c>
      <c r="BUN33" s="1">
        <f>LOOKUP($A33,'DMG Tables'!$P$2:$P$35,'DMG Tables'!$O$2:$O$35)*BUN$1*LOOKUP(BUN$1,'DMG Tables'!$G$2:$G$7,'DMG Tables'!$H$2:$H$7)</f>
        <v>916320000</v>
      </c>
      <c r="BUO33" s="1">
        <f>LOOKUP($A33,'DMG Tables'!$P$2:$P$35,'DMG Tables'!$O$2:$O$35)*BUO$1*LOOKUP(BUO$1,'DMG Tables'!$G$2:$G$7,'DMG Tables'!$H$2:$H$7)</f>
        <v>916800000</v>
      </c>
      <c r="BUP33" s="1">
        <f>LOOKUP($A33,'DMG Tables'!$P$2:$P$35,'DMG Tables'!$O$2:$O$35)*BUP$1*LOOKUP(BUP$1,'DMG Tables'!$G$2:$G$7,'DMG Tables'!$H$2:$H$7)</f>
        <v>917280000</v>
      </c>
      <c r="BUQ33" s="1">
        <f>LOOKUP($A33,'DMG Tables'!$P$2:$P$35,'DMG Tables'!$O$2:$O$35)*BUQ$1*LOOKUP(BUQ$1,'DMG Tables'!$G$2:$G$7,'DMG Tables'!$H$2:$H$7)</f>
        <v>917760000</v>
      </c>
      <c r="BUR33" s="1">
        <f>LOOKUP($A33,'DMG Tables'!$P$2:$P$35,'DMG Tables'!$O$2:$O$35)*BUR$1*LOOKUP(BUR$1,'DMG Tables'!$G$2:$G$7,'DMG Tables'!$H$2:$H$7)</f>
        <v>918240000</v>
      </c>
      <c r="BUS33" s="1">
        <f>LOOKUP($A33,'DMG Tables'!$P$2:$P$35,'DMG Tables'!$O$2:$O$35)*BUS$1*LOOKUP(BUS$1,'DMG Tables'!$G$2:$G$7,'DMG Tables'!$H$2:$H$7)</f>
        <v>918720000</v>
      </c>
      <c r="BUT33" s="1">
        <f>LOOKUP($A33,'DMG Tables'!$P$2:$P$35,'DMG Tables'!$O$2:$O$35)*BUT$1*LOOKUP(BUT$1,'DMG Tables'!$G$2:$G$7,'DMG Tables'!$H$2:$H$7)</f>
        <v>919200000</v>
      </c>
      <c r="BUU33" s="1">
        <f>LOOKUP($A33,'DMG Tables'!$P$2:$P$35,'DMG Tables'!$O$2:$O$35)*BUU$1*LOOKUP(BUU$1,'DMG Tables'!$G$2:$G$7,'DMG Tables'!$H$2:$H$7)</f>
        <v>919680000</v>
      </c>
      <c r="BUV33" s="1">
        <f>LOOKUP($A33,'DMG Tables'!$P$2:$P$35,'DMG Tables'!$O$2:$O$35)*BUV$1*LOOKUP(BUV$1,'DMG Tables'!$G$2:$G$7,'DMG Tables'!$H$2:$H$7)</f>
        <v>920160000</v>
      </c>
      <c r="BUW33" s="1">
        <f>LOOKUP($A33,'DMG Tables'!$P$2:$P$35,'DMG Tables'!$O$2:$O$35)*BUW$1*LOOKUP(BUW$1,'DMG Tables'!$G$2:$G$7,'DMG Tables'!$H$2:$H$7)</f>
        <v>920640000</v>
      </c>
      <c r="BUX33" s="1">
        <f>LOOKUP($A33,'DMG Tables'!$P$2:$P$35,'DMG Tables'!$O$2:$O$35)*BUX$1*LOOKUP(BUX$1,'DMG Tables'!$G$2:$G$7,'DMG Tables'!$H$2:$H$7)</f>
        <v>921120000</v>
      </c>
      <c r="BUY33" s="1">
        <f>LOOKUP($A33,'DMG Tables'!$P$2:$P$35,'DMG Tables'!$O$2:$O$35)*BUY$1*LOOKUP(BUY$1,'DMG Tables'!$G$2:$G$7,'DMG Tables'!$H$2:$H$7)</f>
        <v>921600000</v>
      </c>
      <c r="BUZ33" s="1">
        <f>LOOKUP($A33,'DMG Tables'!$P$2:$P$35,'DMG Tables'!$O$2:$O$35)*BUZ$1*LOOKUP(BUZ$1,'DMG Tables'!$G$2:$G$7,'DMG Tables'!$H$2:$H$7)</f>
        <v>922080000</v>
      </c>
      <c r="BVA33" s="1">
        <f>LOOKUP($A33,'DMG Tables'!$P$2:$P$35,'DMG Tables'!$O$2:$O$35)*BVA$1*LOOKUP(BVA$1,'DMG Tables'!$G$2:$G$7,'DMG Tables'!$H$2:$H$7)</f>
        <v>922560000</v>
      </c>
      <c r="BVB33" s="1">
        <f>LOOKUP($A33,'DMG Tables'!$P$2:$P$35,'DMG Tables'!$O$2:$O$35)*BVB$1*LOOKUP(BVB$1,'DMG Tables'!$G$2:$G$7,'DMG Tables'!$H$2:$H$7)</f>
        <v>923040000</v>
      </c>
      <c r="BVC33" s="1">
        <f>LOOKUP($A33,'DMG Tables'!$P$2:$P$35,'DMG Tables'!$O$2:$O$35)*BVC$1*LOOKUP(BVC$1,'DMG Tables'!$G$2:$G$7,'DMG Tables'!$H$2:$H$7)</f>
        <v>923520000</v>
      </c>
      <c r="BVD33" s="1">
        <f>LOOKUP($A33,'DMG Tables'!$P$2:$P$35,'DMG Tables'!$O$2:$O$35)*BVD$1*LOOKUP(BVD$1,'DMG Tables'!$G$2:$G$7,'DMG Tables'!$H$2:$H$7)</f>
        <v>924000000</v>
      </c>
      <c r="BVE33" s="1">
        <f>LOOKUP($A33,'DMG Tables'!$P$2:$P$35,'DMG Tables'!$O$2:$O$35)*BVE$1*LOOKUP(BVE$1,'DMG Tables'!$G$2:$G$7,'DMG Tables'!$H$2:$H$7)</f>
        <v>924480000</v>
      </c>
      <c r="BVF33" s="1">
        <f>LOOKUP($A33,'DMG Tables'!$P$2:$P$35,'DMG Tables'!$O$2:$O$35)*BVF$1*LOOKUP(BVF$1,'DMG Tables'!$G$2:$G$7,'DMG Tables'!$H$2:$H$7)</f>
        <v>924960000</v>
      </c>
      <c r="BVG33" s="1">
        <f>LOOKUP($A33,'DMG Tables'!$P$2:$P$35,'DMG Tables'!$O$2:$O$35)*BVG$1*LOOKUP(BVG$1,'DMG Tables'!$G$2:$G$7,'DMG Tables'!$H$2:$H$7)</f>
        <v>925440000</v>
      </c>
      <c r="BVH33" s="1">
        <f>LOOKUP($A33,'DMG Tables'!$P$2:$P$35,'DMG Tables'!$O$2:$O$35)*BVH$1*LOOKUP(BVH$1,'DMG Tables'!$G$2:$G$7,'DMG Tables'!$H$2:$H$7)</f>
        <v>925920000</v>
      </c>
      <c r="BVI33" s="1">
        <f>LOOKUP($A33,'DMG Tables'!$P$2:$P$35,'DMG Tables'!$O$2:$O$35)*BVI$1*LOOKUP(BVI$1,'DMG Tables'!$G$2:$G$7,'DMG Tables'!$H$2:$H$7)</f>
        <v>926400000</v>
      </c>
      <c r="BVJ33" s="1">
        <f>LOOKUP($A33,'DMG Tables'!$P$2:$P$35,'DMG Tables'!$O$2:$O$35)*BVJ$1*LOOKUP(BVJ$1,'DMG Tables'!$G$2:$G$7,'DMG Tables'!$H$2:$H$7)</f>
        <v>926880000</v>
      </c>
      <c r="BVK33" s="1">
        <f>LOOKUP($A33,'DMG Tables'!$P$2:$P$35,'DMG Tables'!$O$2:$O$35)*BVK$1*LOOKUP(BVK$1,'DMG Tables'!$G$2:$G$7,'DMG Tables'!$H$2:$H$7)</f>
        <v>927360000</v>
      </c>
      <c r="BVL33" s="1">
        <f>LOOKUP($A33,'DMG Tables'!$P$2:$P$35,'DMG Tables'!$O$2:$O$35)*BVL$1*LOOKUP(BVL$1,'DMG Tables'!$G$2:$G$7,'DMG Tables'!$H$2:$H$7)</f>
        <v>927840000</v>
      </c>
      <c r="BVM33" s="1">
        <f>LOOKUP($A33,'DMG Tables'!$P$2:$P$35,'DMG Tables'!$O$2:$O$35)*BVM$1*LOOKUP(BVM$1,'DMG Tables'!$G$2:$G$7,'DMG Tables'!$H$2:$H$7)</f>
        <v>928320000</v>
      </c>
      <c r="BVN33" s="1">
        <f>LOOKUP($A33,'DMG Tables'!$P$2:$P$35,'DMG Tables'!$O$2:$O$35)*BVN$1*LOOKUP(BVN$1,'DMG Tables'!$G$2:$G$7,'DMG Tables'!$H$2:$H$7)</f>
        <v>928800000</v>
      </c>
      <c r="BVO33" s="1">
        <f>LOOKUP($A33,'DMG Tables'!$P$2:$P$35,'DMG Tables'!$O$2:$O$35)*BVO$1*LOOKUP(BVO$1,'DMG Tables'!$G$2:$G$7,'DMG Tables'!$H$2:$H$7)</f>
        <v>929280000</v>
      </c>
      <c r="BVP33" s="1">
        <f>LOOKUP($A33,'DMG Tables'!$P$2:$P$35,'DMG Tables'!$O$2:$O$35)*BVP$1*LOOKUP(BVP$1,'DMG Tables'!$G$2:$G$7,'DMG Tables'!$H$2:$H$7)</f>
        <v>929760000</v>
      </c>
      <c r="BVQ33" s="1">
        <f>LOOKUP($A33,'DMG Tables'!$P$2:$P$35,'DMG Tables'!$O$2:$O$35)*BVQ$1*LOOKUP(BVQ$1,'DMG Tables'!$G$2:$G$7,'DMG Tables'!$H$2:$H$7)</f>
        <v>930240000</v>
      </c>
      <c r="BVR33" s="1">
        <f>LOOKUP($A33,'DMG Tables'!$P$2:$P$35,'DMG Tables'!$O$2:$O$35)*BVR$1*LOOKUP(BVR$1,'DMG Tables'!$G$2:$G$7,'DMG Tables'!$H$2:$H$7)</f>
        <v>930720000</v>
      </c>
      <c r="BVS33" s="1">
        <f>LOOKUP($A33,'DMG Tables'!$P$2:$P$35,'DMG Tables'!$O$2:$O$35)*BVS$1*LOOKUP(BVS$1,'DMG Tables'!$G$2:$G$7,'DMG Tables'!$H$2:$H$7)</f>
        <v>931200000</v>
      </c>
      <c r="BVT33" s="1">
        <f>LOOKUP($A33,'DMG Tables'!$P$2:$P$35,'DMG Tables'!$O$2:$O$35)*BVT$1*LOOKUP(BVT$1,'DMG Tables'!$G$2:$G$7,'DMG Tables'!$H$2:$H$7)</f>
        <v>931680000</v>
      </c>
      <c r="BVU33" s="1">
        <f>LOOKUP($A33,'DMG Tables'!$P$2:$P$35,'DMG Tables'!$O$2:$O$35)*BVU$1*LOOKUP(BVU$1,'DMG Tables'!$G$2:$G$7,'DMG Tables'!$H$2:$H$7)</f>
        <v>932160000</v>
      </c>
      <c r="BVV33" s="1">
        <f>LOOKUP($A33,'DMG Tables'!$P$2:$P$35,'DMG Tables'!$O$2:$O$35)*BVV$1*LOOKUP(BVV$1,'DMG Tables'!$G$2:$G$7,'DMG Tables'!$H$2:$H$7)</f>
        <v>932640000</v>
      </c>
      <c r="BVW33" s="1">
        <f>LOOKUP($A33,'DMG Tables'!$P$2:$P$35,'DMG Tables'!$O$2:$O$35)*BVW$1*LOOKUP(BVW$1,'DMG Tables'!$G$2:$G$7,'DMG Tables'!$H$2:$H$7)</f>
        <v>933120000</v>
      </c>
      <c r="BVX33" s="1">
        <f>LOOKUP($A33,'DMG Tables'!$P$2:$P$35,'DMG Tables'!$O$2:$O$35)*BVX$1*LOOKUP(BVX$1,'DMG Tables'!$G$2:$G$7,'DMG Tables'!$H$2:$H$7)</f>
        <v>933600000</v>
      </c>
      <c r="BVY33" s="1">
        <f>LOOKUP($A33,'DMG Tables'!$P$2:$P$35,'DMG Tables'!$O$2:$O$35)*BVY$1*LOOKUP(BVY$1,'DMG Tables'!$G$2:$G$7,'DMG Tables'!$H$2:$H$7)</f>
        <v>934080000</v>
      </c>
      <c r="BVZ33" s="1">
        <f>LOOKUP($A33,'DMG Tables'!$P$2:$P$35,'DMG Tables'!$O$2:$O$35)*BVZ$1*LOOKUP(BVZ$1,'DMG Tables'!$G$2:$G$7,'DMG Tables'!$H$2:$H$7)</f>
        <v>934560000</v>
      </c>
      <c r="BWA33" s="1">
        <f>LOOKUP($A33,'DMG Tables'!$P$2:$P$35,'DMG Tables'!$O$2:$O$35)*BWA$1*LOOKUP(BWA$1,'DMG Tables'!$G$2:$G$7,'DMG Tables'!$H$2:$H$7)</f>
        <v>935040000</v>
      </c>
      <c r="BWB33" s="1">
        <f>LOOKUP($A33,'DMG Tables'!$P$2:$P$35,'DMG Tables'!$O$2:$O$35)*BWB$1*LOOKUP(BWB$1,'DMG Tables'!$G$2:$G$7,'DMG Tables'!$H$2:$H$7)</f>
        <v>935520000</v>
      </c>
      <c r="BWC33" s="1">
        <f>LOOKUP($A33,'DMG Tables'!$P$2:$P$35,'DMG Tables'!$O$2:$O$35)*BWC$1*LOOKUP(BWC$1,'DMG Tables'!$G$2:$G$7,'DMG Tables'!$H$2:$H$7)</f>
        <v>936000000</v>
      </c>
      <c r="BWD33" s="1">
        <f>LOOKUP($A33,'DMG Tables'!$P$2:$P$35,'DMG Tables'!$O$2:$O$35)*BWD$1*LOOKUP(BWD$1,'DMG Tables'!$G$2:$G$7,'DMG Tables'!$H$2:$H$7)</f>
        <v>936480000</v>
      </c>
      <c r="BWE33" s="1">
        <f>LOOKUP($A33,'DMG Tables'!$P$2:$P$35,'DMG Tables'!$O$2:$O$35)*BWE$1*LOOKUP(BWE$1,'DMG Tables'!$G$2:$G$7,'DMG Tables'!$H$2:$H$7)</f>
        <v>936960000</v>
      </c>
      <c r="BWF33" s="1">
        <f>LOOKUP($A33,'DMG Tables'!$P$2:$P$35,'DMG Tables'!$O$2:$O$35)*BWF$1*LOOKUP(BWF$1,'DMG Tables'!$G$2:$G$7,'DMG Tables'!$H$2:$H$7)</f>
        <v>937440000</v>
      </c>
      <c r="BWG33" s="1">
        <f>LOOKUP($A33,'DMG Tables'!$P$2:$P$35,'DMG Tables'!$O$2:$O$35)*BWG$1*LOOKUP(BWG$1,'DMG Tables'!$G$2:$G$7,'DMG Tables'!$H$2:$H$7)</f>
        <v>937920000</v>
      </c>
      <c r="BWH33" s="1">
        <f>LOOKUP($A33,'DMG Tables'!$P$2:$P$35,'DMG Tables'!$O$2:$O$35)*BWH$1*LOOKUP(BWH$1,'DMG Tables'!$G$2:$G$7,'DMG Tables'!$H$2:$H$7)</f>
        <v>938400000</v>
      </c>
      <c r="BWI33" s="1">
        <f>LOOKUP($A33,'DMG Tables'!$P$2:$P$35,'DMG Tables'!$O$2:$O$35)*BWI$1*LOOKUP(BWI$1,'DMG Tables'!$G$2:$G$7,'DMG Tables'!$H$2:$H$7)</f>
        <v>938880000</v>
      </c>
      <c r="BWJ33" s="1">
        <f>LOOKUP($A33,'DMG Tables'!$P$2:$P$35,'DMG Tables'!$O$2:$O$35)*BWJ$1*LOOKUP(BWJ$1,'DMG Tables'!$G$2:$G$7,'DMG Tables'!$H$2:$H$7)</f>
        <v>939360000</v>
      </c>
      <c r="BWK33" s="1">
        <f>LOOKUP($A33,'DMG Tables'!$P$2:$P$35,'DMG Tables'!$O$2:$O$35)*BWK$1*LOOKUP(BWK$1,'DMG Tables'!$G$2:$G$7,'DMG Tables'!$H$2:$H$7)</f>
        <v>939840000</v>
      </c>
      <c r="BWL33" s="1">
        <f>LOOKUP($A33,'DMG Tables'!$P$2:$P$35,'DMG Tables'!$O$2:$O$35)*BWL$1*LOOKUP(BWL$1,'DMG Tables'!$G$2:$G$7,'DMG Tables'!$H$2:$H$7)</f>
        <v>940320000</v>
      </c>
      <c r="BWM33" s="1">
        <f>LOOKUP($A33,'DMG Tables'!$P$2:$P$35,'DMG Tables'!$O$2:$O$35)*BWM$1*LOOKUP(BWM$1,'DMG Tables'!$G$2:$G$7,'DMG Tables'!$H$2:$H$7)</f>
        <v>940800000</v>
      </c>
      <c r="BWN33" s="1">
        <f>LOOKUP($A33,'DMG Tables'!$P$2:$P$35,'DMG Tables'!$O$2:$O$35)*BWN$1*LOOKUP(BWN$1,'DMG Tables'!$G$2:$G$7,'DMG Tables'!$H$2:$H$7)</f>
        <v>941280000</v>
      </c>
      <c r="BWO33" s="1">
        <f>LOOKUP($A33,'DMG Tables'!$P$2:$P$35,'DMG Tables'!$O$2:$O$35)*BWO$1*LOOKUP(BWO$1,'DMG Tables'!$G$2:$G$7,'DMG Tables'!$H$2:$H$7)</f>
        <v>941760000</v>
      </c>
      <c r="BWP33" s="1">
        <f>LOOKUP($A33,'DMG Tables'!$P$2:$P$35,'DMG Tables'!$O$2:$O$35)*BWP$1*LOOKUP(BWP$1,'DMG Tables'!$G$2:$G$7,'DMG Tables'!$H$2:$H$7)</f>
        <v>942240000</v>
      </c>
      <c r="BWQ33" s="1">
        <f>LOOKUP($A33,'DMG Tables'!$P$2:$P$35,'DMG Tables'!$O$2:$O$35)*BWQ$1*LOOKUP(BWQ$1,'DMG Tables'!$G$2:$G$7,'DMG Tables'!$H$2:$H$7)</f>
        <v>942720000</v>
      </c>
      <c r="BWR33" s="1">
        <f>LOOKUP($A33,'DMG Tables'!$P$2:$P$35,'DMG Tables'!$O$2:$O$35)*BWR$1*LOOKUP(BWR$1,'DMG Tables'!$G$2:$G$7,'DMG Tables'!$H$2:$H$7)</f>
        <v>943200000</v>
      </c>
      <c r="BWS33" s="1">
        <f>LOOKUP($A33,'DMG Tables'!$P$2:$P$35,'DMG Tables'!$O$2:$O$35)*BWS$1*LOOKUP(BWS$1,'DMG Tables'!$G$2:$G$7,'DMG Tables'!$H$2:$H$7)</f>
        <v>943680000</v>
      </c>
      <c r="BWT33" s="1">
        <f>LOOKUP($A33,'DMG Tables'!$P$2:$P$35,'DMG Tables'!$O$2:$O$35)*BWT$1*LOOKUP(BWT$1,'DMG Tables'!$G$2:$G$7,'DMG Tables'!$H$2:$H$7)</f>
        <v>944160000</v>
      </c>
      <c r="BWU33" s="1">
        <f>LOOKUP($A33,'DMG Tables'!$P$2:$P$35,'DMG Tables'!$O$2:$O$35)*BWU$1*LOOKUP(BWU$1,'DMG Tables'!$G$2:$G$7,'DMG Tables'!$H$2:$H$7)</f>
        <v>944640000</v>
      </c>
      <c r="BWV33" s="1">
        <f>LOOKUP($A33,'DMG Tables'!$P$2:$P$35,'DMG Tables'!$O$2:$O$35)*BWV$1*LOOKUP(BWV$1,'DMG Tables'!$G$2:$G$7,'DMG Tables'!$H$2:$H$7)</f>
        <v>945120000</v>
      </c>
      <c r="BWW33" s="1">
        <f>LOOKUP($A33,'DMG Tables'!$P$2:$P$35,'DMG Tables'!$O$2:$O$35)*BWW$1*LOOKUP(BWW$1,'DMG Tables'!$G$2:$G$7,'DMG Tables'!$H$2:$H$7)</f>
        <v>945600000</v>
      </c>
      <c r="BWX33" s="1">
        <f>LOOKUP($A33,'DMG Tables'!$P$2:$P$35,'DMG Tables'!$O$2:$O$35)*BWX$1*LOOKUP(BWX$1,'DMG Tables'!$G$2:$G$7,'DMG Tables'!$H$2:$H$7)</f>
        <v>946080000</v>
      </c>
      <c r="BWY33" s="1">
        <f>LOOKUP($A33,'DMG Tables'!$P$2:$P$35,'DMG Tables'!$O$2:$O$35)*BWY$1*LOOKUP(BWY$1,'DMG Tables'!$G$2:$G$7,'DMG Tables'!$H$2:$H$7)</f>
        <v>946560000</v>
      </c>
      <c r="BWZ33" s="1">
        <f>LOOKUP($A33,'DMG Tables'!$P$2:$P$35,'DMG Tables'!$O$2:$O$35)*BWZ$1*LOOKUP(BWZ$1,'DMG Tables'!$G$2:$G$7,'DMG Tables'!$H$2:$H$7)</f>
        <v>947040000</v>
      </c>
      <c r="BXA33" s="1">
        <f>LOOKUP($A33,'DMG Tables'!$P$2:$P$35,'DMG Tables'!$O$2:$O$35)*BXA$1*LOOKUP(BXA$1,'DMG Tables'!$G$2:$G$7,'DMG Tables'!$H$2:$H$7)</f>
        <v>947520000</v>
      </c>
      <c r="BXB33" s="1">
        <f>LOOKUP($A33,'DMG Tables'!$P$2:$P$35,'DMG Tables'!$O$2:$O$35)*BXB$1*LOOKUP(BXB$1,'DMG Tables'!$G$2:$G$7,'DMG Tables'!$H$2:$H$7)</f>
        <v>948000000</v>
      </c>
      <c r="BXC33" s="1">
        <f>LOOKUP($A33,'DMG Tables'!$P$2:$P$35,'DMG Tables'!$O$2:$O$35)*BXC$1*LOOKUP(BXC$1,'DMG Tables'!$G$2:$G$7,'DMG Tables'!$H$2:$H$7)</f>
        <v>948480000</v>
      </c>
      <c r="BXD33" s="1">
        <f>LOOKUP($A33,'DMG Tables'!$P$2:$P$35,'DMG Tables'!$O$2:$O$35)*BXD$1*LOOKUP(BXD$1,'DMG Tables'!$G$2:$G$7,'DMG Tables'!$H$2:$H$7)</f>
        <v>948960000</v>
      </c>
      <c r="BXE33" s="1">
        <f>LOOKUP($A33,'DMG Tables'!$P$2:$P$35,'DMG Tables'!$O$2:$O$35)*BXE$1*LOOKUP(BXE$1,'DMG Tables'!$G$2:$G$7,'DMG Tables'!$H$2:$H$7)</f>
        <v>949440000</v>
      </c>
      <c r="BXF33" s="1">
        <f>LOOKUP($A33,'DMG Tables'!$P$2:$P$35,'DMG Tables'!$O$2:$O$35)*BXF$1*LOOKUP(BXF$1,'DMG Tables'!$G$2:$G$7,'DMG Tables'!$H$2:$H$7)</f>
        <v>949920000</v>
      </c>
      <c r="BXG33" s="1">
        <f>LOOKUP($A33,'DMG Tables'!$P$2:$P$35,'DMG Tables'!$O$2:$O$35)*BXG$1*LOOKUP(BXG$1,'DMG Tables'!$G$2:$G$7,'DMG Tables'!$H$2:$H$7)</f>
        <v>950400000</v>
      </c>
      <c r="BXH33" s="1">
        <f>LOOKUP($A33,'DMG Tables'!$P$2:$P$35,'DMG Tables'!$O$2:$O$35)*BXH$1*LOOKUP(BXH$1,'DMG Tables'!$G$2:$G$7,'DMG Tables'!$H$2:$H$7)</f>
        <v>950880000</v>
      </c>
      <c r="BXI33" s="1">
        <f>LOOKUP($A33,'DMG Tables'!$P$2:$P$35,'DMG Tables'!$O$2:$O$35)*BXI$1*LOOKUP(BXI$1,'DMG Tables'!$G$2:$G$7,'DMG Tables'!$H$2:$H$7)</f>
        <v>951360000</v>
      </c>
      <c r="BXJ33" s="1">
        <f>LOOKUP($A33,'DMG Tables'!$P$2:$P$35,'DMG Tables'!$O$2:$O$35)*BXJ$1*LOOKUP(BXJ$1,'DMG Tables'!$G$2:$G$7,'DMG Tables'!$H$2:$H$7)</f>
        <v>951840000</v>
      </c>
      <c r="BXK33" s="1">
        <f>LOOKUP($A33,'DMG Tables'!$P$2:$P$35,'DMG Tables'!$O$2:$O$35)*BXK$1*LOOKUP(BXK$1,'DMG Tables'!$G$2:$G$7,'DMG Tables'!$H$2:$H$7)</f>
        <v>952320000</v>
      </c>
      <c r="BXL33" s="1">
        <f>LOOKUP($A33,'DMG Tables'!$P$2:$P$35,'DMG Tables'!$O$2:$O$35)*BXL$1*LOOKUP(BXL$1,'DMG Tables'!$G$2:$G$7,'DMG Tables'!$H$2:$H$7)</f>
        <v>952800000</v>
      </c>
      <c r="BXM33" s="1">
        <f>LOOKUP($A33,'DMG Tables'!$P$2:$P$35,'DMG Tables'!$O$2:$O$35)*BXM$1*LOOKUP(BXM$1,'DMG Tables'!$G$2:$G$7,'DMG Tables'!$H$2:$H$7)</f>
        <v>953280000</v>
      </c>
      <c r="BXN33" s="1">
        <f>LOOKUP($A33,'DMG Tables'!$P$2:$P$35,'DMG Tables'!$O$2:$O$35)*BXN$1*LOOKUP(BXN$1,'DMG Tables'!$G$2:$G$7,'DMG Tables'!$H$2:$H$7)</f>
        <v>953760000</v>
      </c>
      <c r="BXO33" s="1">
        <f>LOOKUP($A33,'DMG Tables'!$P$2:$P$35,'DMG Tables'!$O$2:$O$35)*BXO$1*LOOKUP(BXO$1,'DMG Tables'!$G$2:$G$7,'DMG Tables'!$H$2:$H$7)</f>
        <v>954240000</v>
      </c>
      <c r="BXP33" s="1">
        <f>LOOKUP($A33,'DMG Tables'!$P$2:$P$35,'DMG Tables'!$O$2:$O$35)*BXP$1*LOOKUP(BXP$1,'DMG Tables'!$G$2:$G$7,'DMG Tables'!$H$2:$H$7)</f>
        <v>954720000</v>
      </c>
      <c r="BXQ33" s="1">
        <f>LOOKUP($A33,'DMG Tables'!$P$2:$P$35,'DMG Tables'!$O$2:$O$35)*BXQ$1*LOOKUP(BXQ$1,'DMG Tables'!$G$2:$G$7,'DMG Tables'!$H$2:$H$7)</f>
        <v>955200000</v>
      </c>
      <c r="BXR33" s="1">
        <f>LOOKUP($A33,'DMG Tables'!$P$2:$P$35,'DMG Tables'!$O$2:$O$35)*BXR$1*LOOKUP(BXR$1,'DMG Tables'!$G$2:$G$7,'DMG Tables'!$H$2:$H$7)</f>
        <v>955680000</v>
      </c>
      <c r="BXS33" s="1">
        <f>LOOKUP($A33,'DMG Tables'!$P$2:$P$35,'DMG Tables'!$O$2:$O$35)*BXS$1*LOOKUP(BXS$1,'DMG Tables'!$G$2:$G$7,'DMG Tables'!$H$2:$H$7)</f>
        <v>956160000</v>
      </c>
      <c r="BXT33" s="1">
        <f>LOOKUP($A33,'DMG Tables'!$P$2:$P$35,'DMG Tables'!$O$2:$O$35)*BXT$1*LOOKUP(BXT$1,'DMG Tables'!$G$2:$G$7,'DMG Tables'!$H$2:$H$7)</f>
        <v>956640000</v>
      </c>
      <c r="BXU33" s="1">
        <f>LOOKUP($A33,'DMG Tables'!$P$2:$P$35,'DMG Tables'!$O$2:$O$35)*BXU$1*LOOKUP(BXU$1,'DMG Tables'!$G$2:$G$7,'DMG Tables'!$H$2:$H$7)</f>
        <v>957120000</v>
      </c>
      <c r="BXV33" s="1">
        <f>LOOKUP($A33,'DMG Tables'!$P$2:$P$35,'DMG Tables'!$O$2:$O$35)*BXV$1*LOOKUP(BXV$1,'DMG Tables'!$G$2:$G$7,'DMG Tables'!$H$2:$H$7)</f>
        <v>957600000</v>
      </c>
      <c r="BXW33" s="1">
        <f>LOOKUP($A33,'DMG Tables'!$P$2:$P$35,'DMG Tables'!$O$2:$O$35)*BXW$1*LOOKUP(BXW$1,'DMG Tables'!$G$2:$G$7,'DMG Tables'!$H$2:$H$7)</f>
        <v>958080000</v>
      </c>
      <c r="BXX33" s="1">
        <f>LOOKUP($A33,'DMG Tables'!$P$2:$P$35,'DMG Tables'!$O$2:$O$35)*BXX$1*LOOKUP(BXX$1,'DMG Tables'!$G$2:$G$7,'DMG Tables'!$H$2:$H$7)</f>
        <v>958560000</v>
      </c>
      <c r="BXY33" s="1">
        <f>LOOKUP($A33,'DMG Tables'!$P$2:$P$35,'DMG Tables'!$O$2:$O$35)*BXY$1*LOOKUP(BXY$1,'DMG Tables'!$G$2:$G$7,'DMG Tables'!$H$2:$H$7)</f>
        <v>959040000</v>
      </c>
      <c r="BXZ33" s="1">
        <f>LOOKUP($A33,'DMG Tables'!$P$2:$P$35,'DMG Tables'!$O$2:$O$35)*BXZ$1*LOOKUP(BXZ$1,'DMG Tables'!$G$2:$G$7,'DMG Tables'!$H$2:$H$7)</f>
        <v>959520000</v>
      </c>
      <c r="BYA33" s="1">
        <f>LOOKUP($A33,'DMG Tables'!$P$2:$P$35,'DMG Tables'!$O$2:$O$35)*BYA$1*LOOKUP(BYA$1,'DMG Tables'!$G$2:$G$7,'DMG Tables'!$H$2:$H$7)</f>
        <v>960000000</v>
      </c>
      <c r="BYB33" s="1">
        <f>LOOKUP($A33,'DMG Tables'!$P$2:$P$35,'DMG Tables'!$O$2:$O$35)*BYB$1*LOOKUP(BYB$1,'DMG Tables'!$G$2:$G$7,'DMG Tables'!$H$2:$H$7)</f>
        <v>960480000</v>
      </c>
      <c r="BYC33" s="1">
        <f>LOOKUP($A33,'DMG Tables'!$P$2:$P$35,'DMG Tables'!$O$2:$O$35)*BYC$1*LOOKUP(BYC$1,'DMG Tables'!$G$2:$G$7,'DMG Tables'!$H$2:$H$7)</f>
        <v>960960000</v>
      </c>
      <c r="BYD33" s="1">
        <f>LOOKUP($A33,'DMG Tables'!$P$2:$P$35,'DMG Tables'!$O$2:$O$35)*BYD$1*LOOKUP(BYD$1,'DMG Tables'!$G$2:$G$7,'DMG Tables'!$H$2:$H$7)</f>
        <v>961440000</v>
      </c>
      <c r="BYE33" s="1">
        <f>LOOKUP($A33,'DMG Tables'!$P$2:$P$35,'DMG Tables'!$O$2:$O$35)*BYE$1*LOOKUP(BYE$1,'DMG Tables'!$G$2:$G$7,'DMG Tables'!$H$2:$H$7)</f>
        <v>961920000</v>
      </c>
      <c r="BYF33" s="1">
        <f>LOOKUP($A33,'DMG Tables'!$P$2:$P$35,'DMG Tables'!$O$2:$O$35)*BYF$1*LOOKUP(BYF$1,'DMG Tables'!$G$2:$G$7,'DMG Tables'!$H$2:$H$7)</f>
        <v>962400000</v>
      </c>
      <c r="BYG33" s="1">
        <f>LOOKUP($A33,'DMG Tables'!$P$2:$P$35,'DMG Tables'!$O$2:$O$35)*BYG$1*LOOKUP(BYG$1,'DMG Tables'!$G$2:$G$7,'DMG Tables'!$H$2:$H$7)</f>
        <v>962880000</v>
      </c>
      <c r="BYH33" s="1">
        <f>LOOKUP($A33,'DMG Tables'!$P$2:$P$35,'DMG Tables'!$O$2:$O$35)*BYH$1*LOOKUP(BYH$1,'DMG Tables'!$G$2:$G$7,'DMG Tables'!$H$2:$H$7)</f>
        <v>963360000</v>
      </c>
      <c r="BYI33" s="1">
        <f>LOOKUP($A33,'DMG Tables'!$P$2:$P$35,'DMG Tables'!$O$2:$O$35)*BYI$1*LOOKUP(BYI$1,'DMG Tables'!$G$2:$G$7,'DMG Tables'!$H$2:$H$7)</f>
        <v>963840000</v>
      </c>
      <c r="BYJ33" s="1">
        <f>LOOKUP($A33,'DMG Tables'!$P$2:$P$35,'DMG Tables'!$O$2:$O$35)*BYJ$1*LOOKUP(BYJ$1,'DMG Tables'!$G$2:$G$7,'DMG Tables'!$H$2:$H$7)</f>
        <v>964320000</v>
      </c>
      <c r="BYK33" s="1">
        <f>LOOKUP($A33,'DMG Tables'!$P$2:$P$35,'DMG Tables'!$O$2:$O$35)*BYK$1*LOOKUP(BYK$1,'DMG Tables'!$G$2:$G$7,'DMG Tables'!$H$2:$H$7)</f>
        <v>964800000</v>
      </c>
      <c r="BYL33" s="1">
        <f>LOOKUP($A33,'DMG Tables'!$P$2:$P$35,'DMG Tables'!$O$2:$O$35)*BYL$1*LOOKUP(BYL$1,'DMG Tables'!$G$2:$G$7,'DMG Tables'!$H$2:$H$7)</f>
        <v>965280000</v>
      </c>
      <c r="BYM33" s="1">
        <f>LOOKUP($A33,'DMG Tables'!$P$2:$P$35,'DMG Tables'!$O$2:$O$35)*BYM$1*LOOKUP(BYM$1,'DMG Tables'!$G$2:$G$7,'DMG Tables'!$H$2:$H$7)</f>
        <v>965760000</v>
      </c>
      <c r="BYN33" s="1">
        <f>LOOKUP($A33,'DMG Tables'!$P$2:$P$35,'DMG Tables'!$O$2:$O$35)*BYN$1*LOOKUP(BYN$1,'DMG Tables'!$G$2:$G$7,'DMG Tables'!$H$2:$H$7)</f>
        <v>966240000</v>
      </c>
      <c r="BYO33" s="1">
        <f>LOOKUP($A33,'DMG Tables'!$P$2:$P$35,'DMG Tables'!$O$2:$O$35)*BYO$1*LOOKUP(BYO$1,'DMG Tables'!$G$2:$G$7,'DMG Tables'!$H$2:$H$7)</f>
        <v>966720000</v>
      </c>
      <c r="BYP33" s="1">
        <f>LOOKUP($A33,'DMG Tables'!$P$2:$P$35,'DMG Tables'!$O$2:$O$35)*BYP$1*LOOKUP(BYP$1,'DMG Tables'!$G$2:$G$7,'DMG Tables'!$H$2:$H$7)</f>
        <v>967200000</v>
      </c>
      <c r="BYQ33" s="1">
        <f>LOOKUP($A33,'DMG Tables'!$P$2:$P$35,'DMG Tables'!$O$2:$O$35)*BYQ$1*LOOKUP(BYQ$1,'DMG Tables'!$G$2:$G$7,'DMG Tables'!$H$2:$H$7)</f>
        <v>967680000</v>
      </c>
      <c r="BYR33" s="1">
        <f>LOOKUP($A33,'DMG Tables'!$P$2:$P$35,'DMG Tables'!$O$2:$O$35)*BYR$1*LOOKUP(BYR$1,'DMG Tables'!$G$2:$G$7,'DMG Tables'!$H$2:$H$7)</f>
        <v>968160000</v>
      </c>
      <c r="BYS33" s="1">
        <f>LOOKUP($A33,'DMG Tables'!$P$2:$P$35,'DMG Tables'!$O$2:$O$35)*BYS$1*LOOKUP(BYS$1,'DMG Tables'!$G$2:$G$7,'DMG Tables'!$H$2:$H$7)</f>
        <v>968640000</v>
      </c>
      <c r="BYT33" s="1">
        <f>LOOKUP($A33,'DMG Tables'!$P$2:$P$35,'DMG Tables'!$O$2:$O$35)*BYT$1*LOOKUP(BYT$1,'DMG Tables'!$G$2:$G$7,'DMG Tables'!$H$2:$H$7)</f>
        <v>969120000</v>
      </c>
      <c r="BYU33" s="1">
        <f>LOOKUP($A33,'DMG Tables'!$P$2:$P$35,'DMG Tables'!$O$2:$O$35)*BYU$1*LOOKUP(BYU$1,'DMG Tables'!$G$2:$G$7,'DMG Tables'!$H$2:$H$7)</f>
        <v>969600000</v>
      </c>
      <c r="BYV33" s="1">
        <f>LOOKUP($A33,'DMG Tables'!$P$2:$P$35,'DMG Tables'!$O$2:$O$35)*BYV$1*LOOKUP(BYV$1,'DMG Tables'!$G$2:$G$7,'DMG Tables'!$H$2:$H$7)</f>
        <v>970080000</v>
      </c>
      <c r="BYW33" s="1">
        <f>LOOKUP($A33,'DMG Tables'!$P$2:$P$35,'DMG Tables'!$O$2:$O$35)*BYW$1*LOOKUP(BYW$1,'DMG Tables'!$G$2:$G$7,'DMG Tables'!$H$2:$H$7)</f>
        <v>970560000</v>
      </c>
      <c r="BYX33" s="1">
        <f>LOOKUP($A33,'DMG Tables'!$P$2:$P$35,'DMG Tables'!$O$2:$O$35)*BYX$1*LOOKUP(BYX$1,'DMG Tables'!$G$2:$G$7,'DMG Tables'!$H$2:$H$7)</f>
        <v>971040000</v>
      </c>
      <c r="BYY33" s="1">
        <f>LOOKUP($A33,'DMG Tables'!$P$2:$P$35,'DMG Tables'!$O$2:$O$35)*BYY$1*LOOKUP(BYY$1,'DMG Tables'!$G$2:$G$7,'DMG Tables'!$H$2:$H$7)</f>
        <v>971520000</v>
      </c>
      <c r="BYZ33" s="1">
        <f>LOOKUP($A33,'DMG Tables'!$P$2:$P$35,'DMG Tables'!$O$2:$O$35)*BYZ$1*LOOKUP(BYZ$1,'DMG Tables'!$G$2:$G$7,'DMG Tables'!$H$2:$H$7)</f>
        <v>972000000</v>
      </c>
      <c r="BZA33" s="1">
        <f>LOOKUP($A33,'DMG Tables'!$P$2:$P$35,'DMG Tables'!$O$2:$O$35)*BZA$1*LOOKUP(BZA$1,'DMG Tables'!$G$2:$G$7,'DMG Tables'!$H$2:$H$7)</f>
        <v>972480000</v>
      </c>
      <c r="BZB33" s="1">
        <f>LOOKUP($A33,'DMG Tables'!$P$2:$P$35,'DMG Tables'!$O$2:$O$35)*BZB$1*LOOKUP(BZB$1,'DMG Tables'!$G$2:$G$7,'DMG Tables'!$H$2:$H$7)</f>
        <v>972960000</v>
      </c>
      <c r="BZC33" s="1">
        <f>LOOKUP($A33,'DMG Tables'!$P$2:$P$35,'DMG Tables'!$O$2:$O$35)*BZC$1*LOOKUP(BZC$1,'DMG Tables'!$G$2:$G$7,'DMG Tables'!$H$2:$H$7)</f>
        <v>973440000</v>
      </c>
      <c r="BZD33" s="1">
        <f>LOOKUP($A33,'DMG Tables'!$P$2:$P$35,'DMG Tables'!$O$2:$O$35)*BZD$1*LOOKUP(BZD$1,'DMG Tables'!$G$2:$G$7,'DMG Tables'!$H$2:$H$7)</f>
        <v>973920000</v>
      </c>
      <c r="BZE33" s="1">
        <f>LOOKUP($A33,'DMG Tables'!$P$2:$P$35,'DMG Tables'!$O$2:$O$35)*BZE$1*LOOKUP(BZE$1,'DMG Tables'!$G$2:$G$7,'DMG Tables'!$H$2:$H$7)</f>
        <v>974400000</v>
      </c>
      <c r="BZF33" s="1">
        <f>LOOKUP($A33,'DMG Tables'!$P$2:$P$35,'DMG Tables'!$O$2:$O$35)*BZF$1*LOOKUP(BZF$1,'DMG Tables'!$G$2:$G$7,'DMG Tables'!$H$2:$H$7)</f>
        <v>974880000</v>
      </c>
      <c r="BZG33" s="1">
        <f>LOOKUP($A33,'DMG Tables'!$P$2:$P$35,'DMG Tables'!$O$2:$O$35)*BZG$1*LOOKUP(BZG$1,'DMG Tables'!$G$2:$G$7,'DMG Tables'!$H$2:$H$7)</f>
        <v>975360000</v>
      </c>
      <c r="BZH33" s="1">
        <f>LOOKUP($A33,'DMG Tables'!$P$2:$P$35,'DMG Tables'!$O$2:$O$35)*BZH$1*LOOKUP(BZH$1,'DMG Tables'!$G$2:$G$7,'DMG Tables'!$H$2:$H$7)</f>
        <v>975840000</v>
      </c>
      <c r="BZI33" s="1">
        <f>LOOKUP($A33,'DMG Tables'!$P$2:$P$35,'DMG Tables'!$O$2:$O$35)*BZI$1*LOOKUP(BZI$1,'DMG Tables'!$G$2:$G$7,'DMG Tables'!$H$2:$H$7)</f>
        <v>976320000</v>
      </c>
      <c r="BZJ33" s="1">
        <f>LOOKUP($A33,'DMG Tables'!$P$2:$P$35,'DMG Tables'!$O$2:$O$35)*BZJ$1*LOOKUP(BZJ$1,'DMG Tables'!$G$2:$G$7,'DMG Tables'!$H$2:$H$7)</f>
        <v>976800000</v>
      </c>
      <c r="BZK33" s="1">
        <f>LOOKUP($A33,'DMG Tables'!$P$2:$P$35,'DMG Tables'!$O$2:$O$35)*BZK$1*LOOKUP(BZK$1,'DMG Tables'!$G$2:$G$7,'DMG Tables'!$H$2:$H$7)</f>
        <v>977280000</v>
      </c>
      <c r="BZL33" s="1">
        <f>LOOKUP($A33,'DMG Tables'!$P$2:$P$35,'DMG Tables'!$O$2:$O$35)*BZL$1*LOOKUP(BZL$1,'DMG Tables'!$G$2:$G$7,'DMG Tables'!$H$2:$H$7)</f>
        <v>977760000</v>
      </c>
      <c r="BZM33" s="1">
        <f>LOOKUP($A33,'DMG Tables'!$P$2:$P$35,'DMG Tables'!$O$2:$O$35)*BZM$1*LOOKUP(BZM$1,'DMG Tables'!$G$2:$G$7,'DMG Tables'!$H$2:$H$7)</f>
        <v>978240000</v>
      </c>
      <c r="BZN33" s="1">
        <f>LOOKUP($A33,'DMG Tables'!$P$2:$P$35,'DMG Tables'!$O$2:$O$35)*BZN$1*LOOKUP(BZN$1,'DMG Tables'!$G$2:$G$7,'DMG Tables'!$H$2:$H$7)</f>
        <v>978720000</v>
      </c>
      <c r="BZO33" s="1">
        <f>LOOKUP($A33,'DMG Tables'!$P$2:$P$35,'DMG Tables'!$O$2:$O$35)*BZO$1*LOOKUP(BZO$1,'DMG Tables'!$G$2:$G$7,'DMG Tables'!$H$2:$H$7)</f>
        <v>979200000</v>
      </c>
      <c r="BZP33" s="1">
        <f>LOOKUP($A33,'DMG Tables'!$P$2:$P$35,'DMG Tables'!$O$2:$O$35)*BZP$1*LOOKUP(BZP$1,'DMG Tables'!$G$2:$G$7,'DMG Tables'!$H$2:$H$7)</f>
        <v>979680000</v>
      </c>
      <c r="BZQ33" s="1">
        <f>LOOKUP($A33,'DMG Tables'!$P$2:$P$35,'DMG Tables'!$O$2:$O$35)*BZQ$1*LOOKUP(BZQ$1,'DMG Tables'!$G$2:$G$7,'DMG Tables'!$H$2:$H$7)</f>
        <v>980160000</v>
      </c>
      <c r="BZR33" s="1">
        <f>LOOKUP($A33,'DMG Tables'!$P$2:$P$35,'DMG Tables'!$O$2:$O$35)*BZR$1*LOOKUP(BZR$1,'DMG Tables'!$G$2:$G$7,'DMG Tables'!$H$2:$H$7)</f>
        <v>980640000</v>
      </c>
      <c r="BZS33" s="1">
        <f>LOOKUP($A33,'DMG Tables'!$P$2:$P$35,'DMG Tables'!$O$2:$O$35)*BZS$1*LOOKUP(BZS$1,'DMG Tables'!$G$2:$G$7,'DMG Tables'!$H$2:$H$7)</f>
        <v>981120000</v>
      </c>
      <c r="BZT33" s="1">
        <f>LOOKUP($A33,'DMG Tables'!$P$2:$P$35,'DMG Tables'!$O$2:$O$35)*BZT$1*LOOKUP(BZT$1,'DMG Tables'!$G$2:$G$7,'DMG Tables'!$H$2:$H$7)</f>
        <v>981600000</v>
      </c>
      <c r="BZU33" s="1">
        <f>LOOKUP($A33,'DMG Tables'!$P$2:$P$35,'DMG Tables'!$O$2:$O$35)*BZU$1*LOOKUP(BZU$1,'DMG Tables'!$G$2:$G$7,'DMG Tables'!$H$2:$H$7)</f>
        <v>982080000</v>
      </c>
      <c r="BZV33" s="1">
        <f>LOOKUP($A33,'DMG Tables'!$P$2:$P$35,'DMG Tables'!$O$2:$O$35)*BZV$1*LOOKUP(BZV$1,'DMG Tables'!$G$2:$G$7,'DMG Tables'!$H$2:$H$7)</f>
        <v>982560000</v>
      </c>
      <c r="BZW33" s="1">
        <f>LOOKUP($A33,'DMG Tables'!$P$2:$P$35,'DMG Tables'!$O$2:$O$35)*BZW$1*LOOKUP(BZW$1,'DMG Tables'!$G$2:$G$7,'DMG Tables'!$H$2:$H$7)</f>
        <v>983040000</v>
      </c>
      <c r="BZX33" s="1">
        <f>LOOKUP($A33,'DMG Tables'!$P$2:$P$35,'DMG Tables'!$O$2:$O$35)*BZX$1*LOOKUP(BZX$1,'DMG Tables'!$G$2:$G$7,'DMG Tables'!$H$2:$H$7)</f>
        <v>983520000</v>
      </c>
      <c r="BZY33" s="1">
        <f>LOOKUP($A33,'DMG Tables'!$P$2:$P$35,'DMG Tables'!$O$2:$O$35)*BZY$1*LOOKUP(BZY$1,'DMG Tables'!$G$2:$G$7,'DMG Tables'!$H$2:$H$7)</f>
        <v>984000000</v>
      </c>
      <c r="BZZ33" s="1">
        <f>LOOKUP($A33,'DMG Tables'!$P$2:$P$35,'DMG Tables'!$O$2:$O$35)*BZZ$1*LOOKUP(BZZ$1,'DMG Tables'!$G$2:$G$7,'DMG Tables'!$H$2:$H$7)</f>
        <v>984480000</v>
      </c>
      <c r="CAA33" s="1">
        <f>LOOKUP($A33,'DMG Tables'!$P$2:$P$35,'DMG Tables'!$O$2:$O$35)*CAA$1*LOOKUP(CAA$1,'DMG Tables'!$G$2:$G$7,'DMG Tables'!$H$2:$H$7)</f>
        <v>984960000</v>
      </c>
      <c r="CAB33" s="1">
        <f>LOOKUP($A33,'DMG Tables'!$P$2:$P$35,'DMG Tables'!$O$2:$O$35)*CAB$1*LOOKUP(CAB$1,'DMG Tables'!$G$2:$G$7,'DMG Tables'!$H$2:$H$7)</f>
        <v>985440000</v>
      </c>
      <c r="CAC33" s="1">
        <f>LOOKUP($A33,'DMG Tables'!$P$2:$P$35,'DMG Tables'!$O$2:$O$35)*CAC$1*LOOKUP(CAC$1,'DMG Tables'!$G$2:$G$7,'DMG Tables'!$H$2:$H$7)</f>
        <v>985920000</v>
      </c>
      <c r="CAD33" s="1">
        <f>LOOKUP($A33,'DMG Tables'!$P$2:$P$35,'DMG Tables'!$O$2:$O$35)*CAD$1*LOOKUP(CAD$1,'DMG Tables'!$G$2:$G$7,'DMG Tables'!$H$2:$H$7)</f>
        <v>986400000</v>
      </c>
      <c r="CAE33" s="1">
        <f>LOOKUP($A33,'DMG Tables'!$P$2:$P$35,'DMG Tables'!$O$2:$O$35)*CAE$1*LOOKUP(CAE$1,'DMG Tables'!$G$2:$G$7,'DMG Tables'!$H$2:$H$7)</f>
        <v>986880000</v>
      </c>
      <c r="CAF33" s="1">
        <f>LOOKUP($A33,'DMG Tables'!$P$2:$P$35,'DMG Tables'!$O$2:$O$35)*CAF$1*LOOKUP(CAF$1,'DMG Tables'!$G$2:$G$7,'DMG Tables'!$H$2:$H$7)</f>
        <v>987360000</v>
      </c>
      <c r="CAG33" s="1">
        <f>LOOKUP($A33,'DMG Tables'!$P$2:$P$35,'DMG Tables'!$O$2:$O$35)*CAG$1*LOOKUP(CAG$1,'DMG Tables'!$G$2:$G$7,'DMG Tables'!$H$2:$H$7)</f>
        <v>987840000</v>
      </c>
      <c r="CAH33" s="1">
        <f>LOOKUP($A33,'DMG Tables'!$P$2:$P$35,'DMG Tables'!$O$2:$O$35)*CAH$1*LOOKUP(CAH$1,'DMG Tables'!$G$2:$G$7,'DMG Tables'!$H$2:$H$7)</f>
        <v>988320000</v>
      </c>
      <c r="CAI33" s="1">
        <f>LOOKUP($A33,'DMG Tables'!$P$2:$P$35,'DMG Tables'!$O$2:$O$35)*CAI$1*LOOKUP(CAI$1,'DMG Tables'!$G$2:$G$7,'DMG Tables'!$H$2:$H$7)</f>
        <v>988800000</v>
      </c>
      <c r="CAJ33" s="1">
        <f>LOOKUP($A33,'DMG Tables'!$P$2:$P$35,'DMG Tables'!$O$2:$O$35)*CAJ$1*LOOKUP(CAJ$1,'DMG Tables'!$G$2:$G$7,'DMG Tables'!$H$2:$H$7)</f>
        <v>989280000</v>
      </c>
      <c r="CAK33" s="1">
        <f>LOOKUP($A33,'DMG Tables'!$P$2:$P$35,'DMG Tables'!$O$2:$O$35)*CAK$1*LOOKUP(CAK$1,'DMG Tables'!$G$2:$G$7,'DMG Tables'!$H$2:$H$7)</f>
        <v>989760000</v>
      </c>
      <c r="CAL33" s="1">
        <f>LOOKUP($A33,'DMG Tables'!$P$2:$P$35,'DMG Tables'!$O$2:$O$35)*CAL$1*LOOKUP(CAL$1,'DMG Tables'!$G$2:$G$7,'DMG Tables'!$H$2:$H$7)</f>
        <v>990240000</v>
      </c>
      <c r="CAM33" s="1">
        <f>LOOKUP($A33,'DMG Tables'!$P$2:$P$35,'DMG Tables'!$O$2:$O$35)*CAM$1*LOOKUP(CAM$1,'DMG Tables'!$G$2:$G$7,'DMG Tables'!$H$2:$H$7)</f>
        <v>990720000</v>
      </c>
      <c r="CAN33" s="1">
        <f>LOOKUP($A33,'DMG Tables'!$P$2:$P$35,'DMG Tables'!$O$2:$O$35)*CAN$1*LOOKUP(CAN$1,'DMG Tables'!$G$2:$G$7,'DMG Tables'!$H$2:$H$7)</f>
        <v>991200000</v>
      </c>
      <c r="CAO33" s="1">
        <f>LOOKUP($A33,'DMG Tables'!$P$2:$P$35,'DMG Tables'!$O$2:$O$35)*CAO$1*LOOKUP(CAO$1,'DMG Tables'!$G$2:$G$7,'DMG Tables'!$H$2:$H$7)</f>
        <v>991680000</v>
      </c>
      <c r="CAP33" s="1">
        <f>LOOKUP($A33,'DMG Tables'!$P$2:$P$35,'DMG Tables'!$O$2:$O$35)*CAP$1*LOOKUP(CAP$1,'DMG Tables'!$G$2:$G$7,'DMG Tables'!$H$2:$H$7)</f>
        <v>992160000</v>
      </c>
      <c r="CAQ33" s="1">
        <f>LOOKUP($A33,'DMG Tables'!$P$2:$P$35,'DMG Tables'!$O$2:$O$35)*CAQ$1*LOOKUP(CAQ$1,'DMG Tables'!$G$2:$G$7,'DMG Tables'!$H$2:$H$7)</f>
        <v>992640000</v>
      </c>
      <c r="CAR33" s="1">
        <f>LOOKUP($A33,'DMG Tables'!$P$2:$P$35,'DMG Tables'!$O$2:$O$35)*CAR$1*LOOKUP(CAR$1,'DMG Tables'!$G$2:$G$7,'DMG Tables'!$H$2:$H$7)</f>
        <v>993120000</v>
      </c>
      <c r="CAS33" s="1">
        <f>LOOKUP($A33,'DMG Tables'!$P$2:$P$35,'DMG Tables'!$O$2:$O$35)*CAS$1*LOOKUP(CAS$1,'DMG Tables'!$G$2:$G$7,'DMG Tables'!$H$2:$H$7)</f>
        <v>993600000</v>
      </c>
      <c r="CAT33" s="1">
        <f>LOOKUP($A33,'DMG Tables'!$P$2:$P$35,'DMG Tables'!$O$2:$O$35)*CAT$1*LOOKUP(CAT$1,'DMG Tables'!$G$2:$G$7,'DMG Tables'!$H$2:$H$7)</f>
        <v>994080000</v>
      </c>
      <c r="CAU33" s="1">
        <f>LOOKUP($A33,'DMG Tables'!$P$2:$P$35,'DMG Tables'!$O$2:$O$35)*CAU$1*LOOKUP(CAU$1,'DMG Tables'!$G$2:$G$7,'DMG Tables'!$H$2:$H$7)</f>
        <v>994560000</v>
      </c>
      <c r="CAV33" s="1">
        <f>LOOKUP($A33,'DMG Tables'!$P$2:$P$35,'DMG Tables'!$O$2:$O$35)*CAV$1*LOOKUP(CAV$1,'DMG Tables'!$G$2:$G$7,'DMG Tables'!$H$2:$H$7)</f>
        <v>995040000</v>
      </c>
      <c r="CAW33" s="1">
        <f>LOOKUP($A33,'DMG Tables'!$P$2:$P$35,'DMG Tables'!$O$2:$O$35)*CAW$1*LOOKUP(CAW$1,'DMG Tables'!$G$2:$G$7,'DMG Tables'!$H$2:$H$7)</f>
        <v>995520000</v>
      </c>
      <c r="CAX33" s="1">
        <f>LOOKUP($A33,'DMG Tables'!$P$2:$P$35,'DMG Tables'!$O$2:$O$35)*CAX$1*LOOKUP(CAX$1,'DMG Tables'!$G$2:$G$7,'DMG Tables'!$H$2:$H$7)</f>
        <v>996000000</v>
      </c>
      <c r="CAY33" s="1">
        <f>LOOKUP($A33,'DMG Tables'!$P$2:$P$35,'DMG Tables'!$O$2:$O$35)*CAY$1*LOOKUP(CAY$1,'DMG Tables'!$G$2:$G$7,'DMG Tables'!$H$2:$H$7)</f>
        <v>996480000</v>
      </c>
      <c r="CAZ33" s="1">
        <f>LOOKUP($A33,'DMG Tables'!$P$2:$P$35,'DMG Tables'!$O$2:$O$35)*CAZ$1*LOOKUP(CAZ$1,'DMG Tables'!$G$2:$G$7,'DMG Tables'!$H$2:$H$7)</f>
        <v>996960000</v>
      </c>
      <c r="CBA33" s="1">
        <f>LOOKUP($A33,'DMG Tables'!$P$2:$P$35,'DMG Tables'!$O$2:$O$35)*CBA$1*LOOKUP(CBA$1,'DMG Tables'!$G$2:$G$7,'DMG Tables'!$H$2:$H$7)</f>
        <v>997440000</v>
      </c>
      <c r="CBB33" s="1">
        <f>LOOKUP($A33,'DMG Tables'!$P$2:$P$35,'DMG Tables'!$O$2:$O$35)*CBB$1*LOOKUP(CBB$1,'DMG Tables'!$G$2:$G$7,'DMG Tables'!$H$2:$H$7)</f>
        <v>997920000</v>
      </c>
      <c r="CBC33" s="1">
        <f>LOOKUP($A33,'DMG Tables'!$P$2:$P$35,'DMG Tables'!$O$2:$O$35)*CBC$1*LOOKUP(CBC$1,'DMG Tables'!$G$2:$G$7,'DMG Tables'!$H$2:$H$7)</f>
        <v>998400000</v>
      </c>
      <c r="CBD33" s="1">
        <f>LOOKUP($A33,'DMG Tables'!$P$2:$P$35,'DMG Tables'!$O$2:$O$35)*CBD$1*LOOKUP(CBD$1,'DMG Tables'!$G$2:$G$7,'DMG Tables'!$H$2:$H$7)</f>
        <v>998880000</v>
      </c>
      <c r="CBE33" s="1">
        <f>LOOKUP($A33,'DMG Tables'!$P$2:$P$35,'DMG Tables'!$O$2:$O$35)*CBE$1*LOOKUP(CBE$1,'DMG Tables'!$G$2:$G$7,'DMG Tables'!$H$2:$H$7)</f>
        <v>999360000</v>
      </c>
      <c r="CBF33" s="1">
        <f>LOOKUP($A33,'DMG Tables'!$P$2:$P$35,'DMG Tables'!$O$2:$O$35)*CBF$1*LOOKUP(CBF$1,'DMG Tables'!$G$2:$G$7,'DMG Tables'!$H$2:$H$7)</f>
        <v>999840000</v>
      </c>
      <c r="CBG33" s="1">
        <f>LOOKUP($A33,'DMG Tables'!$P$2:$P$35,'DMG Tables'!$O$2:$O$35)*CBG$1*LOOKUP(CBG$1,'DMG Tables'!$G$2:$G$7,'DMG Tables'!$H$2:$H$7)</f>
        <v>1000320000</v>
      </c>
      <c r="CBH33" s="1">
        <f>LOOKUP($A33,'DMG Tables'!$P$2:$P$35,'DMG Tables'!$O$2:$O$35)*CBH$1*LOOKUP(CBH$1,'DMG Tables'!$G$2:$G$7,'DMG Tables'!$H$2:$H$7)</f>
        <v>1000800000</v>
      </c>
      <c r="CBI33" s="1">
        <f>LOOKUP($A33,'DMG Tables'!$P$2:$P$35,'DMG Tables'!$O$2:$O$35)*CBI$1*LOOKUP(CBI$1,'DMG Tables'!$G$2:$G$7,'DMG Tables'!$H$2:$H$7)</f>
        <v>1001280000</v>
      </c>
      <c r="CBJ33" s="1">
        <f>LOOKUP($A33,'DMG Tables'!$P$2:$P$35,'DMG Tables'!$O$2:$O$35)*CBJ$1*LOOKUP(CBJ$1,'DMG Tables'!$G$2:$G$7,'DMG Tables'!$H$2:$H$7)</f>
        <v>1001760000</v>
      </c>
      <c r="CBK33" s="1">
        <f>LOOKUP($A33,'DMG Tables'!$P$2:$P$35,'DMG Tables'!$O$2:$O$35)*CBK$1*LOOKUP(CBK$1,'DMG Tables'!$G$2:$G$7,'DMG Tables'!$H$2:$H$7)</f>
        <v>1002240000</v>
      </c>
      <c r="CBL33" s="1">
        <f>LOOKUP($A33,'DMG Tables'!$P$2:$P$35,'DMG Tables'!$O$2:$O$35)*CBL$1*LOOKUP(CBL$1,'DMG Tables'!$G$2:$G$7,'DMG Tables'!$H$2:$H$7)</f>
        <v>1002720000</v>
      </c>
      <c r="CBM33" s="1">
        <f>LOOKUP($A33,'DMG Tables'!$P$2:$P$35,'DMG Tables'!$O$2:$O$35)*CBM$1*LOOKUP(CBM$1,'DMG Tables'!$G$2:$G$7,'DMG Tables'!$H$2:$H$7)</f>
        <v>1003200000</v>
      </c>
      <c r="CBN33" s="1">
        <f>LOOKUP($A33,'DMG Tables'!$P$2:$P$35,'DMG Tables'!$O$2:$O$35)*CBN$1*LOOKUP(CBN$1,'DMG Tables'!$G$2:$G$7,'DMG Tables'!$H$2:$H$7)</f>
        <v>1003680000</v>
      </c>
      <c r="CBO33" s="1">
        <f>LOOKUP($A33,'DMG Tables'!$P$2:$P$35,'DMG Tables'!$O$2:$O$35)*CBO$1*LOOKUP(CBO$1,'DMG Tables'!$G$2:$G$7,'DMG Tables'!$H$2:$H$7)</f>
        <v>1004160000</v>
      </c>
      <c r="CBP33" s="1">
        <f>LOOKUP($A33,'DMG Tables'!$P$2:$P$35,'DMG Tables'!$O$2:$O$35)*CBP$1*LOOKUP(CBP$1,'DMG Tables'!$G$2:$G$7,'DMG Tables'!$H$2:$H$7)</f>
        <v>1004640000</v>
      </c>
      <c r="CBQ33" s="1">
        <f>LOOKUP($A33,'DMG Tables'!$P$2:$P$35,'DMG Tables'!$O$2:$O$35)*CBQ$1*LOOKUP(CBQ$1,'DMG Tables'!$G$2:$G$7,'DMG Tables'!$H$2:$H$7)</f>
        <v>1005120000</v>
      </c>
      <c r="CBR33" s="1">
        <f>LOOKUP($A33,'DMG Tables'!$P$2:$P$35,'DMG Tables'!$O$2:$O$35)*CBR$1*LOOKUP(CBR$1,'DMG Tables'!$G$2:$G$7,'DMG Tables'!$H$2:$H$7)</f>
        <v>1005600000</v>
      </c>
      <c r="CBS33" s="1">
        <f>LOOKUP($A33,'DMG Tables'!$P$2:$P$35,'DMG Tables'!$O$2:$O$35)*CBS$1*LOOKUP(CBS$1,'DMG Tables'!$G$2:$G$7,'DMG Tables'!$H$2:$H$7)</f>
        <v>1006080000</v>
      </c>
      <c r="CBT33" s="1">
        <f>LOOKUP($A33,'DMG Tables'!$P$2:$P$35,'DMG Tables'!$O$2:$O$35)*CBT$1*LOOKUP(CBT$1,'DMG Tables'!$G$2:$G$7,'DMG Tables'!$H$2:$H$7)</f>
        <v>1006560000</v>
      </c>
      <c r="CBU33" s="1">
        <f>LOOKUP($A33,'DMG Tables'!$P$2:$P$35,'DMG Tables'!$O$2:$O$35)*CBU$1*LOOKUP(CBU$1,'DMG Tables'!$G$2:$G$7,'DMG Tables'!$H$2:$H$7)</f>
        <v>1007040000</v>
      </c>
      <c r="CBV33" s="1">
        <f>LOOKUP($A33,'DMG Tables'!$P$2:$P$35,'DMG Tables'!$O$2:$O$35)*CBV$1*LOOKUP(CBV$1,'DMG Tables'!$G$2:$G$7,'DMG Tables'!$H$2:$H$7)</f>
        <v>1007520000</v>
      </c>
      <c r="CBW33" s="1">
        <f>LOOKUP($A33,'DMG Tables'!$P$2:$P$35,'DMG Tables'!$O$2:$O$35)*CBW$1*LOOKUP(CBW$1,'DMG Tables'!$G$2:$G$7,'DMG Tables'!$H$2:$H$7)</f>
        <v>1008000000</v>
      </c>
      <c r="CBX33" s="1">
        <f>LOOKUP($A33,'DMG Tables'!$P$2:$P$35,'DMG Tables'!$O$2:$O$35)*CBX$1*LOOKUP(CBX$1,'DMG Tables'!$G$2:$G$7,'DMG Tables'!$H$2:$H$7)</f>
        <v>1008480000</v>
      </c>
      <c r="CBY33" s="1">
        <f>LOOKUP($A33,'DMG Tables'!$P$2:$P$35,'DMG Tables'!$O$2:$O$35)*CBY$1*LOOKUP(CBY$1,'DMG Tables'!$G$2:$G$7,'DMG Tables'!$H$2:$H$7)</f>
        <v>1008960000</v>
      </c>
      <c r="CBZ33" s="1">
        <f>LOOKUP($A33,'DMG Tables'!$P$2:$P$35,'DMG Tables'!$O$2:$O$35)*CBZ$1*LOOKUP(CBZ$1,'DMG Tables'!$G$2:$G$7,'DMG Tables'!$H$2:$H$7)</f>
        <v>1009440000</v>
      </c>
      <c r="CCA33" s="1">
        <f>LOOKUP($A33,'DMG Tables'!$P$2:$P$35,'DMG Tables'!$O$2:$O$35)*CCA$1*LOOKUP(CCA$1,'DMG Tables'!$G$2:$G$7,'DMG Tables'!$H$2:$H$7)</f>
        <v>1009920000</v>
      </c>
      <c r="CCB33" s="1">
        <f>LOOKUP($A33,'DMG Tables'!$P$2:$P$35,'DMG Tables'!$O$2:$O$35)*CCB$1*LOOKUP(CCB$1,'DMG Tables'!$G$2:$G$7,'DMG Tables'!$H$2:$H$7)</f>
        <v>1010400000</v>
      </c>
      <c r="CCC33" s="1">
        <f>LOOKUP($A33,'DMG Tables'!$P$2:$P$35,'DMG Tables'!$O$2:$O$35)*CCC$1*LOOKUP(CCC$1,'DMG Tables'!$G$2:$G$7,'DMG Tables'!$H$2:$H$7)</f>
        <v>1010880000</v>
      </c>
      <c r="CCD33" s="1">
        <f>LOOKUP($A33,'DMG Tables'!$P$2:$P$35,'DMG Tables'!$O$2:$O$35)*CCD$1*LOOKUP(CCD$1,'DMG Tables'!$G$2:$G$7,'DMG Tables'!$H$2:$H$7)</f>
        <v>1011360000</v>
      </c>
      <c r="CCE33" s="1">
        <f>LOOKUP($A33,'DMG Tables'!$P$2:$P$35,'DMG Tables'!$O$2:$O$35)*CCE$1*LOOKUP(CCE$1,'DMG Tables'!$G$2:$G$7,'DMG Tables'!$H$2:$H$7)</f>
        <v>1011840000</v>
      </c>
      <c r="CCF33" s="1">
        <f>LOOKUP($A33,'DMG Tables'!$P$2:$P$35,'DMG Tables'!$O$2:$O$35)*CCF$1*LOOKUP(CCF$1,'DMG Tables'!$G$2:$G$7,'DMG Tables'!$H$2:$H$7)</f>
        <v>1012320000</v>
      </c>
      <c r="CCG33" s="1">
        <f>LOOKUP($A33,'DMG Tables'!$P$2:$P$35,'DMG Tables'!$O$2:$O$35)*CCG$1*LOOKUP(CCG$1,'DMG Tables'!$G$2:$G$7,'DMG Tables'!$H$2:$H$7)</f>
        <v>1012800000</v>
      </c>
      <c r="CCH33" s="1">
        <f>LOOKUP($A33,'DMG Tables'!$P$2:$P$35,'DMG Tables'!$O$2:$O$35)*CCH$1*LOOKUP(CCH$1,'DMG Tables'!$G$2:$G$7,'DMG Tables'!$H$2:$H$7)</f>
        <v>1013280000</v>
      </c>
      <c r="CCI33" s="1">
        <f>LOOKUP($A33,'DMG Tables'!$P$2:$P$35,'DMG Tables'!$O$2:$O$35)*CCI$1*LOOKUP(CCI$1,'DMG Tables'!$G$2:$G$7,'DMG Tables'!$H$2:$H$7)</f>
        <v>1013760000</v>
      </c>
      <c r="CCJ33" s="1">
        <f>LOOKUP($A33,'DMG Tables'!$P$2:$P$35,'DMG Tables'!$O$2:$O$35)*CCJ$1*LOOKUP(CCJ$1,'DMG Tables'!$G$2:$G$7,'DMG Tables'!$H$2:$H$7)</f>
        <v>1014240000</v>
      </c>
      <c r="CCK33" s="1">
        <f>LOOKUP($A33,'DMG Tables'!$P$2:$P$35,'DMG Tables'!$O$2:$O$35)*CCK$1*LOOKUP(CCK$1,'DMG Tables'!$G$2:$G$7,'DMG Tables'!$H$2:$H$7)</f>
        <v>1014720000</v>
      </c>
      <c r="CCL33" s="1">
        <f>LOOKUP($A33,'DMG Tables'!$P$2:$P$35,'DMG Tables'!$O$2:$O$35)*CCL$1*LOOKUP(CCL$1,'DMG Tables'!$G$2:$G$7,'DMG Tables'!$H$2:$H$7)</f>
        <v>1015200000</v>
      </c>
      <c r="CCM33" s="1">
        <f>LOOKUP($A33,'DMG Tables'!$P$2:$P$35,'DMG Tables'!$O$2:$O$35)*CCM$1*LOOKUP(CCM$1,'DMG Tables'!$G$2:$G$7,'DMG Tables'!$H$2:$H$7)</f>
        <v>1015680000</v>
      </c>
      <c r="CCN33" s="1">
        <f>LOOKUP($A33,'DMG Tables'!$P$2:$P$35,'DMG Tables'!$O$2:$O$35)*CCN$1*LOOKUP(CCN$1,'DMG Tables'!$G$2:$G$7,'DMG Tables'!$H$2:$H$7)</f>
        <v>1016160000</v>
      </c>
      <c r="CCO33" s="1">
        <f>LOOKUP($A33,'DMG Tables'!$P$2:$P$35,'DMG Tables'!$O$2:$O$35)*CCO$1*LOOKUP(CCO$1,'DMG Tables'!$G$2:$G$7,'DMG Tables'!$H$2:$H$7)</f>
        <v>1016640000</v>
      </c>
      <c r="CCP33" s="1">
        <f>LOOKUP($A33,'DMG Tables'!$P$2:$P$35,'DMG Tables'!$O$2:$O$35)*CCP$1*LOOKUP(CCP$1,'DMG Tables'!$G$2:$G$7,'DMG Tables'!$H$2:$H$7)</f>
        <v>1017120000</v>
      </c>
      <c r="CCQ33" s="1">
        <f>LOOKUP($A33,'DMG Tables'!$P$2:$P$35,'DMG Tables'!$O$2:$O$35)*CCQ$1*LOOKUP(CCQ$1,'DMG Tables'!$G$2:$G$7,'DMG Tables'!$H$2:$H$7)</f>
        <v>1017600000</v>
      </c>
      <c r="CCR33" s="1">
        <f>LOOKUP($A33,'DMG Tables'!$P$2:$P$35,'DMG Tables'!$O$2:$O$35)*CCR$1*LOOKUP(CCR$1,'DMG Tables'!$G$2:$G$7,'DMG Tables'!$H$2:$H$7)</f>
        <v>1018080000</v>
      </c>
      <c r="CCS33" s="1">
        <f>LOOKUP($A33,'DMG Tables'!$P$2:$P$35,'DMG Tables'!$O$2:$O$35)*CCS$1*LOOKUP(CCS$1,'DMG Tables'!$G$2:$G$7,'DMG Tables'!$H$2:$H$7)</f>
        <v>1018560000</v>
      </c>
      <c r="CCT33" s="1">
        <f>LOOKUP($A33,'DMG Tables'!$P$2:$P$35,'DMG Tables'!$O$2:$O$35)*CCT$1*LOOKUP(CCT$1,'DMG Tables'!$G$2:$G$7,'DMG Tables'!$H$2:$H$7)</f>
        <v>1019040000</v>
      </c>
      <c r="CCU33" s="1">
        <f>LOOKUP($A33,'DMG Tables'!$P$2:$P$35,'DMG Tables'!$O$2:$O$35)*CCU$1*LOOKUP(CCU$1,'DMG Tables'!$G$2:$G$7,'DMG Tables'!$H$2:$H$7)</f>
        <v>1019520000</v>
      </c>
      <c r="CCV33" s="1">
        <f>LOOKUP($A33,'DMG Tables'!$P$2:$P$35,'DMG Tables'!$O$2:$O$35)*CCV$1*LOOKUP(CCV$1,'DMG Tables'!$G$2:$G$7,'DMG Tables'!$H$2:$H$7)</f>
        <v>1020000000</v>
      </c>
      <c r="CCW33" s="1">
        <f>LOOKUP($A33,'DMG Tables'!$P$2:$P$35,'DMG Tables'!$O$2:$O$35)*CCW$1*LOOKUP(CCW$1,'DMG Tables'!$G$2:$G$7,'DMG Tables'!$H$2:$H$7)</f>
        <v>1020480000</v>
      </c>
      <c r="CCX33" s="1">
        <f>LOOKUP($A33,'DMG Tables'!$P$2:$P$35,'DMG Tables'!$O$2:$O$35)*CCX$1*LOOKUP(CCX$1,'DMG Tables'!$G$2:$G$7,'DMG Tables'!$H$2:$H$7)</f>
        <v>1020960000</v>
      </c>
      <c r="CCY33" s="1">
        <f>LOOKUP($A33,'DMG Tables'!$P$2:$P$35,'DMG Tables'!$O$2:$O$35)*CCY$1*LOOKUP(CCY$1,'DMG Tables'!$G$2:$G$7,'DMG Tables'!$H$2:$H$7)</f>
        <v>1021440000</v>
      </c>
      <c r="CCZ33" s="1">
        <f>LOOKUP($A33,'DMG Tables'!$P$2:$P$35,'DMG Tables'!$O$2:$O$35)*CCZ$1*LOOKUP(CCZ$1,'DMG Tables'!$G$2:$G$7,'DMG Tables'!$H$2:$H$7)</f>
        <v>1021920000</v>
      </c>
      <c r="CDA33" s="1">
        <f>LOOKUP($A33,'DMG Tables'!$P$2:$P$35,'DMG Tables'!$O$2:$O$35)*CDA$1*LOOKUP(CDA$1,'DMG Tables'!$G$2:$G$7,'DMG Tables'!$H$2:$H$7)</f>
        <v>1022400000</v>
      </c>
      <c r="CDB33" s="1">
        <f>LOOKUP($A33,'DMG Tables'!$P$2:$P$35,'DMG Tables'!$O$2:$O$35)*CDB$1*LOOKUP(CDB$1,'DMG Tables'!$G$2:$G$7,'DMG Tables'!$H$2:$H$7)</f>
        <v>1022880000</v>
      </c>
      <c r="CDC33" s="1">
        <f>LOOKUP($A33,'DMG Tables'!$P$2:$P$35,'DMG Tables'!$O$2:$O$35)*CDC$1*LOOKUP(CDC$1,'DMG Tables'!$G$2:$G$7,'DMG Tables'!$H$2:$H$7)</f>
        <v>1023360000</v>
      </c>
      <c r="CDD33" s="1">
        <f>LOOKUP($A33,'DMG Tables'!$P$2:$P$35,'DMG Tables'!$O$2:$O$35)*CDD$1*LOOKUP(CDD$1,'DMG Tables'!$G$2:$G$7,'DMG Tables'!$H$2:$H$7)</f>
        <v>1023840000</v>
      </c>
      <c r="CDE33" s="1">
        <f>LOOKUP($A33,'DMG Tables'!$P$2:$P$35,'DMG Tables'!$O$2:$O$35)*CDE$1*LOOKUP(CDE$1,'DMG Tables'!$G$2:$G$7,'DMG Tables'!$H$2:$H$7)</f>
        <v>1024320000</v>
      </c>
      <c r="CDF33" s="1">
        <f>LOOKUP($A33,'DMG Tables'!$P$2:$P$35,'DMG Tables'!$O$2:$O$35)*CDF$1*LOOKUP(CDF$1,'DMG Tables'!$G$2:$G$7,'DMG Tables'!$H$2:$H$7)</f>
        <v>1024800000</v>
      </c>
      <c r="CDG33" s="1">
        <f>LOOKUP($A33,'DMG Tables'!$P$2:$P$35,'DMG Tables'!$O$2:$O$35)*CDG$1*LOOKUP(CDG$1,'DMG Tables'!$G$2:$G$7,'DMG Tables'!$H$2:$H$7)</f>
        <v>1025280000</v>
      </c>
      <c r="CDH33" s="1">
        <f>LOOKUP($A33,'DMG Tables'!$P$2:$P$35,'DMG Tables'!$O$2:$O$35)*CDH$1*LOOKUP(CDH$1,'DMG Tables'!$G$2:$G$7,'DMG Tables'!$H$2:$H$7)</f>
        <v>1025760000</v>
      </c>
      <c r="CDI33" s="1">
        <f>LOOKUP($A33,'DMG Tables'!$P$2:$P$35,'DMG Tables'!$O$2:$O$35)*CDI$1*LOOKUP(CDI$1,'DMG Tables'!$G$2:$G$7,'DMG Tables'!$H$2:$H$7)</f>
        <v>1026240000</v>
      </c>
      <c r="CDJ33" s="1">
        <f>LOOKUP($A33,'DMG Tables'!$P$2:$P$35,'DMG Tables'!$O$2:$O$35)*CDJ$1*LOOKUP(CDJ$1,'DMG Tables'!$G$2:$G$7,'DMG Tables'!$H$2:$H$7)</f>
        <v>1026720000</v>
      </c>
      <c r="CDK33" s="1">
        <f>LOOKUP($A33,'DMG Tables'!$P$2:$P$35,'DMG Tables'!$O$2:$O$35)*CDK$1*LOOKUP(CDK$1,'DMG Tables'!$G$2:$G$7,'DMG Tables'!$H$2:$H$7)</f>
        <v>1027200000</v>
      </c>
      <c r="CDL33" s="1">
        <f>LOOKUP($A33,'DMG Tables'!$P$2:$P$35,'DMG Tables'!$O$2:$O$35)*CDL$1*LOOKUP(CDL$1,'DMG Tables'!$G$2:$G$7,'DMG Tables'!$H$2:$H$7)</f>
        <v>1027680000</v>
      </c>
      <c r="CDM33" s="1">
        <f>LOOKUP($A33,'DMG Tables'!$P$2:$P$35,'DMG Tables'!$O$2:$O$35)*CDM$1*LOOKUP(CDM$1,'DMG Tables'!$G$2:$G$7,'DMG Tables'!$H$2:$H$7)</f>
        <v>1028160000</v>
      </c>
      <c r="CDN33" s="1">
        <f>LOOKUP($A33,'DMG Tables'!$P$2:$P$35,'DMG Tables'!$O$2:$O$35)*CDN$1*LOOKUP(CDN$1,'DMG Tables'!$G$2:$G$7,'DMG Tables'!$H$2:$H$7)</f>
        <v>1028640000</v>
      </c>
      <c r="CDO33" s="1">
        <f>LOOKUP($A33,'DMG Tables'!$P$2:$P$35,'DMG Tables'!$O$2:$O$35)*CDO$1*LOOKUP(CDO$1,'DMG Tables'!$G$2:$G$7,'DMG Tables'!$H$2:$H$7)</f>
        <v>1029120000</v>
      </c>
      <c r="CDP33" s="1">
        <f>LOOKUP($A33,'DMG Tables'!$P$2:$P$35,'DMG Tables'!$O$2:$O$35)*CDP$1*LOOKUP(CDP$1,'DMG Tables'!$G$2:$G$7,'DMG Tables'!$H$2:$H$7)</f>
        <v>1029600000</v>
      </c>
      <c r="CDQ33" s="1">
        <f>LOOKUP($A33,'DMG Tables'!$P$2:$P$35,'DMG Tables'!$O$2:$O$35)*CDQ$1*LOOKUP(CDQ$1,'DMG Tables'!$G$2:$G$7,'DMG Tables'!$H$2:$H$7)</f>
        <v>1030080000</v>
      </c>
      <c r="CDR33" s="1">
        <f>LOOKUP($A33,'DMG Tables'!$P$2:$P$35,'DMG Tables'!$O$2:$O$35)*CDR$1*LOOKUP(CDR$1,'DMG Tables'!$G$2:$G$7,'DMG Tables'!$H$2:$H$7)</f>
        <v>1030560000</v>
      </c>
      <c r="CDS33" s="1">
        <f>LOOKUP($A33,'DMG Tables'!$P$2:$P$35,'DMG Tables'!$O$2:$O$35)*CDS$1*LOOKUP(CDS$1,'DMG Tables'!$G$2:$G$7,'DMG Tables'!$H$2:$H$7)</f>
        <v>1031040000</v>
      </c>
      <c r="CDT33" s="1">
        <f>LOOKUP($A33,'DMG Tables'!$P$2:$P$35,'DMG Tables'!$O$2:$O$35)*CDT$1*LOOKUP(CDT$1,'DMG Tables'!$G$2:$G$7,'DMG Tables'!$H$2:$H$7)</f>
        <v>1031520000</v>
      </c>
      <c r="CDU33" s="1">
        <f>LOOKUP($A33,'DMG Tables'!$P$2:$P$35,'DMG Tables'!$O$2:$O$35)*CDU$1*LOOKUP(CDU$1,'DMG Tables'!$G$2:$G$7,'DMG Tables'!$H$2:$H$7)</f>
        <v>1032000000</v>
      </c>
      <c r="CDV33" s="1">
        <f>LOOKUP($A33,'DMG Tables'!$P$2:$P$35,'DMG Tables'!$O$2:$O$35)*CDV$1*LOOKUP(CDV$1,'DMG Tables'!$G$2:$G$7,'DMG Tables'!$H$2:$H$7)</f>
        <v>1032480000</v>
      </c>
      <c r="CDW33" s="1">
        <f>LOOKUP($A33,'DMG Tables'!$P$2:$P$35,'DMG Tables'!$O$2:$O$35)*CDW$1*LOOKUP(CDW$1,'DMG Tables'!$G$2:$G$7,'DMG Tables'!$H$2:$H$7)</f>
        <v>1032960000</v>
      </c>
      <c r="CDX33" s="1">
        <f>LOOKUP($A33,'DMG Tables'!$P$2:$P$35,'DMG Tables'!$O$2:$O$35)*CDX$1*LOOKUP(CDX$1,'DMG Tables'!$G$2:$G$7,'DMG Tables'!$H$2:$H$7)</f>
        <v>1033440000</v>
      </c>
      <c r="CDY33" s="1">
        <f>LOOKUP($A33,'DMG Tables'!$P$2:$P$35,'DMG Tables'!$O$2:$O$35)*CDY$1*LOOKUP(CDY$1,'DMG Tables'!$G$2:$G$7,'DMG Tables'!$H$2:$H$7)</f>
        <v>1033920000</v>
      </c>
      <c r="CDZ33" s="1">
        <f>LOOKUP($A33,'DMG Tables'!$P$2:$P$35,'DMG Tables'!$O$2:$O$35)*CDZ$1*LOOKUP(CDZ$1,'DMG Tables'!$G$2:$G$7,'DMG Tables'!$H$2:$H$7)</f>
        <v>1034400000</v>
      </c>
      <c r="CEA33" s="1">
        <f>LOOKUP($A33,'DMG Tables'!$P$2:$P$35,'DMG Tables'!$O$2:$O$35)*CEA$1*LOOKUP(CEA$1,'DMG Tables'!$G$2:$G$7,'DMG Tables'!$H$2:$H$7)</f>
        <v>1034880000</v>
      </c>
      <c r="CEB33" s="1">
        <f>LOOKUP($A33,'DMG Tables'!$P$2:$P$35,'DMG Tables'!$O$2:$O$35)*CEB$1*LOOKUP(CEB$1,'DMG Tables'!$G$2:$G$7,'DMG Tables'!$H$2:$H$7)</f>
        <v>1035360000</v>
      </c>
      <c r="CEC33" s="1">
        <f>LOOKUP($A33,'DMG Tables'!$P$2:$P$35,'DMG Tables'!$O$2:$O$35)*CEC$1*LOOKUP(CEC$1,'DMG Tables'!$G$2:$G$7,'DMG Tables'!$H$2:$H$7)</f>
        <v>1035840000</v>
      </c>
      <c r="CED33" s="1">
        <f>LOOKUP($A33,'DMG Tables'!$P$2:$P$35,'DMG Tables'!$O$2:$O$35)*CED$1*LOOKUP(CED$1,'DMG Tables'!$G$2:$G$7,'DMG Tables'!$H$2:$H$7)</f>
        <v>1036320000</v>
      </c>
      <c r="CEE33" s="1">
        <f>LOOKUP($A33,'DMG Tables'!$P$2:$P$35,'DMG Tables'!$O$2:$O$35)*CEE$1*LOOKUP(CEE$1,'DMG Tables'!$G$2:$G$7,'DMG Tables'!$H$2:$H$7)</f>
        <v>1036800000</v>
      </c>
      <c r="CEF33" s="1">
        <f>LOOKUP($A33,'DMG Tables'!$P$2:$P$35,'DMG Tables'!$O$2:$O$35)*CEF$1*LOOKUP(CEF$1,'DMG Tables'!$G$2:$G$7,'DMG Tables'!$H$2:$H$7)</f>
        <v>1037280000</v>
      </c>
      <c r="CEG33" s="1">
        <f>LOOKUP($A33,'DMG Tables'!$P$2:$P$35,'DMG Tables'!$O$2:$O$35)*CEG$1*LOOKUP(CEG$1,'DMG Tables'!$G$2:$G$7,'DMG Tables'!$H$2:$H$7)</f>
        <v>1037760000</v>
      </c>
      <c r="CEH33" s="1">
        <f>LOOKUP($A33,'DMG Tables'!$P$2:$P$35,'DMG Tables'!$O$2:$O$35)*CEH$1*LOOKUP(CEH$1,'DMG Tables'!$G$2:$G$7,'DMG Tables'!$H$2:$H$7)</f>
        <v>1038240000</v>
      </c>
      <c r="CEI33" s="1">
        <f>LOOKUP($A33,'DMG Tables'!$P$2:$P$35,'DMG Tables'!$O$2:$O$35)*CEI$1*LOOKUP(CEI$1,'DMG Tables'!$G$2:$G$7,'DMG Tables'!$H$2:$H$7)</f>
        <v>1038720000</v>
      </c>
      <c r="CEJ33" s="1">
        <f>LOOKUP($A33,'DMG Tables'!$P$2:$P$35,'DMG Tables'!$O$2:$O$35)*CEJ$1*LOOKUP(CEJ$1,'DMG Tables'!$G$2:$G$7,'DMG Tables'!$H$2:$H$7)</f>
        <v>1039200000</v>
      </c>
      <c r="CEK33" s="1">
        <f>LOOKUP($A33,'DMG Tables'!$P$2:$P$35,'DMG Tables'!$O$2:$O$35)*CEK$1*LOOKUP(CEK$1,'DMG Tables'!$G$2:$G$7,'DMG Tables'!$H$2:$H$7)</f>
        <v>1039680000</v>
      </c>
      <c r="CEL33" s="1">
        <f>LOOKUP($A33,'DMG Tables'!$P$2:$P$35,'DMG Tables'!$O$2:$O$35)*CEL$1*LOOKUP(CEL$1,'DMG Tables'!$G$2:$G$7,'DMG Tables'!$H$2:$H$7)</f>
        <v>1040160000</v>
      </c>
      <c r="CEM33" s="1">
        <f>LOOKUP($A33,'DMG Tables'!$P$2:$P$35,'DMG Tables'!$O$2:$O$35)*CEM$1*LOOKUP(CEM$1,'DMG Tables'!$G$2:$G$7,'DMG Tables'!$H$2:$H$7)</f>
        <v>1040640000</v>
      </c>
      <c r="CEN33" s="1">
        <f>LOOKUP($A33,'DMG Tables'!$P$2:$P$35,'DMG Tables'!$O$2:$O$35)*CEN$1*LOOKUP(CEN$1,'DMG Tables'!$G$2:$G$7,'DMG Tables'!$H$2:$H$7)</f>
        <v>1041120000</v>
      </c>
      <c r="CEO33" s="1">
        <f>LOOKUP($A33,'DMG Tables'!$P$2:$P$35,'DMG Tables'!$O$2:$O$35)*CEO$1*LOOKUP(CEO$1,'DMG Tables'!$G$2:$G$7,'DMG Tables'!$H$2:$H$7)</f>
        <v>1041600000</v>
      </c>
      <c r="CEP33" s="1">
        <f>LOOKUP($A33,'DMG Tables'!$P$2:$P$35,'DMG Tables'!$O$2:$O$35)*CEP$1*LOOKUP(CEP$1,'DMG Tables'!$G$2:$G$7,'DMG Tables'!$H$2:$H$7)</f>
        <v>1042080000</v>
      </c>
      <c r="CEQ33" s="1">
        <f>LOOKUP($A33,'DMG Tables'!$P$2:$P$35,'DMG Tables'!$O$2:$O$35)*CEQ$1*LOOKUP(CEQ$1,'DMG Tables'!$G$2:$G$7,'DMG Tables'!$H$2:$H$7)</f>
        <v>1042560000</v>
      </c>
      <c r="CER33" s="1">
        <f>LOOKUP($A33,'DMG Tables'!$P$2:$P$35,'DMG Tables'!$O$2:$O$35)*CER$1*LOOKUP(CER$1,'DMG Tables'!$G$2:$G$7,'DMG Tables'!$H$2:$H$7)</f>
        <v>1043040000</v>
      </c>
      <c r="CES33" s="1">
        <f>LOOKUP($A33,'DMG Tables'!$P$2:$P$35,'DMG Tables'!$O$2:$O$35)*CES$1*LOOKUP(CES$1,'DMG Tables'!$G$2:$G$7,'DMG Tables'!$H$2:$H$7)</f>
        <v>1043520000</v>
      </c>
      <c r="CET33" s="1">
        <f>LOOKUP($A33,'DMG Tables'!$P$2:$P$35,'DMG Tables'!$O$2:$O$35)*CET$1*LOOKUP(CET$1,'DMG Tables'!$G$2:$G$7,'DMG Tables'!$H$2:$H$7)</f>
        <v>1044000000</v>
      </c>
      <c r="CEU33" s="1">
        <f>LOOKUP($A33,'DMG Tables'!$P$2:$P$35,'DMG Tables'!$O$2:$O$35)*CEU$1*LOOKUP(CEU$1,'DMG Tables'!$G$2:$G$7,'DMG Tables'!$H$2:$H$7)</f>
        <v>1044480000</v>
      </c>
      <c r="CEV33" s="1">
        <f>LOOKUP($A33,'DMG Tables'!$P$2:$P$35,'DMG Tables'!$O$2:$O$35)*CEV$1*LOOKUP(CEV$1,'DMG Tables'!$G$2:$G$7,'DMG Tables'!$H$2:$H$7)</f>
        <v>1044960000</v>
      </c>
      <c r="CEW33" s="1">
        <f>LOOKUP($A33,'DMG Tables'!$P$2:$P$35,'DMG Tables'!$O$2:$O$35)*CEW$1*LOOKUP(CEW$1,'DMG Tables'!$G$2:$G$7,'DMG Tables'!$H$2:$H$7)</f>
        <v>1045440000</v>
      </c>
      <c r="CEX33" s="1">
        <f>LOOKUP($A33,'DMG Tables'!$P$2:$P$35,'DMG Tables'!$O$2:$O$35)*CEX$1*LOOKUP(CEX$1,'DMG Tables'!$G$2:$G$7,'DMG Tables'!$H$2:$H$7)</f>
        <v>1045920000</v>
      </c>
      <c r="CEY33" s="1">
        <f>LOOKUP($A33,'DMG Tables'!$P$2:$P$35,'DMG Tables'!$O$2:$O$35)*CEY$1*LOOKUP(CEY$1,'DMG Tables'!$G$2:$G$7,'DMG Tables'!$H$2:$H$7)</f>
        <v>1046400000</v>
      </c>
      <c r="CEZ33" s="1">
        <f>LOOKUP($A33,'DMG Tables'!$P$2:$P$35,'DMG Tables'!$O$2:$O$35)*CEZ$1*LOOKUP(CEZ$1,'DMG Tables'!$G$2:$G$7,'DMG Tables'!$H$2:$H$7)</f>
        <v>1046880000</v>
      </c>
      <c r="CFA33" s="1">
        <f>LOOKUP($A33,'DMG Tables'!$P$2:$P$35,'DMG Tables'!$O$2:$O$35)*CFA$1*LOOKUP(CFA$1,'DMG Tables'!$G$2:$G$7,'DMG Tables'!$H$2:$H$7)</f>
        <v>1047360000</v>
      </c>
      <c r="CFB33" s="1">
        <f>LOOKUP($A33,'DMG Tables'!$P$2:$P$35,'DMG Tables'!$O$2:$O$35)*CFB$1*LOOKUP(CFB$1,'DMG Tables'!$G$2:$G$7,'DMG Tables'!$H$2:$H$7)</f>
        <v>1047840000</v>
      </c>
      <c r="CFC33" s="1">
        <f>LOOKUP($A33,'DMG Tables'!$P$2:$P$35,'DMG Tables'!$O$2:$O$35)*CFC$1*LOOKUP(CFC$1,'DMG Tables'!$G$2:$G$7,'DMG Tables'!$H$2:$H$7)</f>
        <v>1048320000</v>
      </c>
      <c r="CFD33" s="1">
        <f>LOOKUP($A33,'DMG Tables'!$P$2:$P$35,'DMG Tables'!$O$2:$O$35)*CFD$1*LOOKUP(CFD$1,'DMG Tables'!$G$2:$G$7,'DMG Tables'!$H$2:$H$7)</f>
        <v>1048800000</v>
      </c>
      <c r="CFE33" s="1">
        <f>LOOKUP($A33,'DMG Tables'!$P$2:$P$35,'DMG Tables'!$O$2:$O$35)*CFE$1*LOOKUP(CFE$1,'DMG Tables'!$G$2:$G$7,'DMG Tables'!$H$2:$H$7)</f>
        <v>1049280000</v>
      </c>
      <c r="CFF33" s="1">
        <f>LOOKUP($A33,'DMG Tables'!$P$2:$P$35,'DMG Tables'!$O$2:$O$35)*CFF$1*LOOKUP(CFF$1,'DMG Tables'!$G$2:$G$7,'DMG Tables'!$H$2:$H$7)</f>
        <v>1049760000</v>
      </c>
      <c r="CFG33" s="1">
        <f>LOOKUP($A33,'DMG Tables'!$P$2:$P$35,'DMG Tables'!$O$2:$O$35)*CFG$1*LOOKUP(CFG$1,'DMG Tables'!$G$2:$G$7,'DMG Tables'!$H$2:$H$7)</f>
        <v>1050240000</v>
      </c>
      <c r="CFH33" s="1">
        <f>LOOKUP($A33,'DMG Tables'!$P$2:$P$35,'DMG Tables'!$O$2:$O$35)*CFH$1*LOOKUP(CFH$1,'DMG Tables'!$G$2:$G$7,'DMG Tables'!$H$2:$H$7)</f>
        <v>1050720000</v>
      </c>
      <c r="CFI33" s="1">
        <f>LOOKUP($A33,'DMG Tables'!$P$2:$P$35,'DMG Tables'!$O$2:$O$35)*CFI$1*LOOKUP(CFI$1,'DMG Tables'!$G$2:$G$7,'DMG Tables'!$H$2:$H$7)</f>
        <v>1051200000</v>
      </c>
      <c r="CFJ33" s="1">
        <f>LOOKUP($A33,'DMG Tables'!$P$2:$P$35,'DMG Tables'!$O$2:$O$35)*CFJ$1*LOOKUP(CFJ$1,'DMG Tables'!$G$2:$G$7,'DMG Tables'!$H$2:$H$7)</f>
        <v>1051680000</v>
      </c>
      <c r="CFK33" s="1">
        <f>LOOKUP($A33,'DMG Tables'!$P$2:$P$35,'DMG Tables'!$O$2:$O$35)*CFK$1*LOOKUP(CFK$1,'DMG Tables'!$G$2:$G$7,'DMG Tables'!$H$2:$H$7)</f>
        <v>1052160000</v>
      </c>
      <c r="CFL33" s="1">
        <f>LOOKUP($A33,'DMG Tables'!$P$2:$P$35,'DMG Tables'!$O$2:$O$35)*CFL$1*LOOKUP(CFL$1,'DMG Tables'!$G$2:$G$7,'DMG Tables'!$H$2:$H$7)</f>
        <v>1052640000</v>
      </c>
      <c r="CFM33" s="1">
        <f>LOOKUP($A33,'DMG Tables'!$P$2:$P$35,'DMG Tables'!$O$2:$O$35)*CFM$1*LOOKUP(CFM$1,'DMG Tables'!$G$2:$G$7,'DMG Tables'!$H$2:$H$7)</f>
        <v>1053120000</v>
      </c>
      <c r="CFN33" s="1">
        <f>LOOKUP($A33,'DMG Tables'!$P$2:$P$35,'DMG Tables'!$O$2:$O$35)*CFN$1*LOOKUP(CFN$1,'DMG Tables'!$G$2:$G$7,'DMG Tables'!$H$2:$H$7)</f>
        <v>1053600000</v>
      </c>
      <c r="CFO33" s="1">
        <f>LOOKUP($A33,'DMG Tables'!$P$2:$P$35,'DMG Tables'!$O$2:$O$35)*CFO$1*LOOKUP(CFO$1,'DMG Tables'!$G$2:$G$7,'DMG Tables'!$H$2:$H$7)</f>
        <v>1054080000</v>
      </c>
      <c r="CFP33" s="1">
        <f>LOOKUP($A33,'DMG Tables'!$P$2:$P$35,'DMG Tables'!$O$2:$O$35)*CFP$1*LOOKUP(CFP$1,'DMG Tables'!$G$2:$G$7,'DMG Tables'!$H$2:$H$7)</f>
        <v>1054560000</v>
      </c>
      <c r="CFQ33" s="1">
        <f>LOOKUP($A33,'DMG Tables'!$P$2:$P$35,'DMG Tables'!$O$2:$O$35)*CFQ$1*LOOKUP(CFQ$1,'DMG Tables'!$G$2:$G$7,'DMG Tables'!$H$2:$H$7)</f>
        <v>1055040000</v>
      </c>
      <c r="CFR33" s="1">
        <f>LOOKUP($A33,'DMG Tables'!$P$2:$P$35,'DMG Tables'!$O$2:$O$35)*CFR$1*LOOKUP(CFR$1,'DMG Tables'!$G$2:$G$7,'DMG Tables'!$H$2:$H$7)</f>
        <v>1055520000</v>
      </c>
      <c r="CFS33" s="1">
        <f>LOOKUP($A33,'DMG Tables'!$P$2:$P$35,'DMG Tables'!$O$2:$O$35)*CFS$1*LOOKUP(CFS$1,'DMG Tables'!$G$2:$G$7,'DMG Tables'!$H$2:$H$7)</f>
        <v>1056000000</v>
      </c>
      <c r="CFT33" s="1">
        <f>LOOKUP($A33,'DMG Tables'!$P$2:$P$35,'DMG Tables'!$O$2:$O$35)*CFT$1*LOOKUP(CFT$1,'DMG Tables'!$G$2:$G$7,'DMG Tables'!$H$2:$H$7)</f>
        <v>1056480000</v>
      </c>
      <c r="CFU33" s="1">
        <f>LOOKUP($A33,'DMG Tables'!$P$2:$P$35,'DMG Tables'!$O$2:$O$35)*CFU$1*LOOKUP(CFU$1,'DMG Tables'!$G$2:$G$7,'DMG Tables'!$H$2:$H$7)</f>
        <v>1056960000</v>
      </c>
      <c r="CFV33" s="1">
        <f>LOOKUP($A33,'DMG Tables'!$P$2:$P$35,'DMG Tables'!$O$2:$O$35)*CFV$1*LOOKUP(CFV$1,'DMG Tables'!$G$2:$G$7,'DMG Tables'!$H$2:$H$7)</f>
        <v>1057440000</v>
      </c>
      <c r="CFW33" s="1">
        <f>LOOKUP($A33,'DMG Tables'!$P$2:$P$35,'DMG Tables'!$O$2:$O$35)*CFW$1*LOOKUP(CFW$1,'DMG Tables'!$G$2:$G$7,'DMG Tables'!$H$2:$H$7)</f>
        <v>1057920000</v>
      </c>
      <c r="CFX33" s="1">
        <f>LOOKUP($A33,'DMG Tables'!$P$2:$P$35,'DMG Tables'!$O$2:$O$35)*CFX$1*LOOKUP(CFX$1,'DMG Tables'!$G$2:$G$7,'DMG Tables'!$H$2:$H$7)</f>
        <v>1058400000</v>
      </c>
      <c r="CFY33" s="1">
        <f>LOOKUP($A33,'DMG Tables'!$P$2:$P$35,'DMG Tables'!$O$2:$O$35)*CFY$1*LOOKUP(CFY$1,'DMG Tables'!$G$2:$G$7,'DMG Tables'!$H$2:$H$7)</f>
        <v>1058880000</v>
      </c>
      <c r="CFZ33" s="1">
        <f>LOOKUP($A33,'DMG Tables'!$P$2:$P$35,'DMG Tables'!$O$2:$O$35)*CFZ$1*LOOKUP(CFZ$1,'DMG Tables'!$G$2:$G$7,'DMG Tables'!$H$2:$H$7)</f>
        <v>1059360000</v>
      </c>
      <c r="CGA33" s="1">
        <f>LOOKUP($A33,'DMG Tables'!$P$2:$P$35,'DMG Tables'!$O$2:$O$35)*CGA$1*LOOKUP(CGA$1,'DMG Tables'!$G$2:$G$7,'DMG Tables'!$H$2:$H$7)</f>
        <v>1059840000</v>
      </c>
      <c r="CGB33" s="1">
        <f>LOOKUP($A33,'DMG Tables'!$P$2:$P$35,'DMG Tables'!$O$2:$O$35)*CGB$1*LOOKUP(CGB$1,'DMG Tables'!$G$2:$G$7,'DMG Tables'!$H$2:$H$7)</f>
        <v>1060320000</v>
      </c>
      <c r="CGC33" s="1">
        <f>LOOKUP($A33,'DMG Tables'!$P$2:$P$35,'DMG Tables'!$O$2:$O$35)*CGC$1*LOOKUP(CGC$1,'DMG Tables'!$G$2:$G$7,'DMG Tables'!$H$2:$H$7)</f>
        <v>1060800000</v>
      </c>
      <c r="CGD33" s="1">
        <f>LOOKUP($A33,'DMG Tables'!$P$2:$P$35,'DMG Tables'!$O$2:$O$35)*CGD$1*LOOKUP(CGD$1,'DMG Tables'!$G$2:$G$7,'DMG Tables'!$H$2:$H$7)</f>
        <v>1061280000</v>
      </c>
      <c r="CGE33" s="1">
        <f>LOOKUP($A33,'DMG Tables'!$P$2:$P$35,'DMG Tables'!$O$2:$O$35)*CGE$1*LOOKUP(CGE$1,'DMG Tables'!$G$2:$G$7,'DMG Tables'!$H$2:$H$7)</f>
        <v>1061760000</v>
      </c>
      <c r="CGF33" s="1">
        <f>LOOKUP($A33,'DMG Tables'!$P$2:$P$35,'DMG Tables'!$O$2:$O$35)*CGF$1*LOOKUP(CGF$1,'DMG Tables'!$G$2:$G$7,'DMG Tables'!$H$2:$H$7)</f>
        <v>1062240000</v>
      </c>
      <c r="CGG33" s="1">
        <f>LOOKUP($A33,'DMG Tables'!$P$2:$P$35,'DMG Tables'!$O$2:$O$35)*CGG$1*LOOKUP(CGG$1,'DMG Tables'!$G$2:$G$7,'DMG Tables'!$H$2:$H$7)</f>
        <v>1062720000</v>
      </c>
      <c r="CGH33" s="1">
        <f>LOOKUP($A33,'DMG Tables'!$P$2:$P$35,'DMG Tables'!$O$2:$O$35)*CGH$1*LOOKUP(CGH$1,'DMG Tables'!$G$2:$G$7,'DMG Tables'!$H$2:$H$7)</f>
        <v>1063200000</v>
      </c>
      <c r="CGI33" s="1">
        <f>LOOKUP($A33,'DMG Tables'!$P$2:$P$35,'DMG Tables'!$O$2:$O$35)*CGI$1*LOOKUP(CGI$1,'DMG Tables'!$G$2:$G$7,'DMG Tables'!$H$2:$H$7)</f>
        <v>1063680000</v>
      </c>
      <c r="CGJ33" s="1">
        <f>LOOKUP($A33,'DMG Tables'!$P$2:$P$35,'DMG Tables'!$O$2:$O$35)*CGJ$1*LOOKUP(CGJ$1,'DMG Tables'!$G$2:$G$7,'DMG Tables'!$H$2:$H$7)</f>
        <v>1064160000</v>
      </c>
      <c r="CGK33" s="1">
        <f>LOOKUP($A33,'DMG Tables'!$P$2:$P$35,'DMG Tables'!$O$2:$O$35)*CGK$1*LOOKUP(CGK$1,'DMG Tables'!$G$2:$G$7,'DMG Tables'!$H$2:$H$7)</f>
        <v>1064640000</v>
      </c>
      <c r="CGL33" s="1">
        <f>LOOKUP($A33,'DMG Tables'!$P$2:$P$35,'DMG Tables'!$O$2:$O$35)*CGL$1*LOOKUP(CGL$1,'DMG Tables'!$G$2:$G$7,'DMG Tables'!$H$2:$H$7)</f>
        <v>1065120000</v>
      </c>
      <c r="CGM33" s="1">
        <f>LOOKUP($A33,'DMG Tables'!$P$2:$P$35,'DMG Tables'!$O$2:$O$35)*CGM$1*LOOKUP(CGM$1,'DMG Tables'!$G$2:$G$7,'DMG Tables'!$H$2:$H$7)</f>
        <v>1065600000</v>
      </c>
      <c r="CGN33" s="1">
        <f>LOOKUP($A33,'DMG Tables'!$P$2:$P$35,'DMG Tables'!$O$2:$O$35)*CGN$1*LOOKUP(CGN$1,'DMG Tables'!$G$2:$G$7,'DMG Tables'!$H$2:$H$7)</f>
        <v>1066080000</v>
      </c>
      <c r="CGO33" s="1">
        <f>LOOKUP($A33,'DMG Tables'!$P$2:$P$35,'DMG Tables'!$O$2:$O$35)*CGO$1*LOOKUP(CGO$1,'DMG Tables'!$G$2:$G$7,'DMG Tables'!$H$2:$H$7)</f>
        <v>1066560000</v>
      </c>
      <c r="CGP33" s="1">
        <f>LOOKUP($A33,'DMG Tables'!$P$2:$P$35,'DMG Tables'!$O$2:$O$35)*CGP$1*LOOKUP(CGP$1,'DMG Tables'!$G$2:$G$7,'DMG Tables'!$H$2:$H$7)</f>
        <v>1067040000</v>
      </c>
      <c r="CGQ33" s="1">
        <f>LOOKUP($A33,'DMG Tables'!$P$2:$P$35,'DMG Tables'!$O$2:$O$35)*CGQ$1*LOOKUP(CGQ$1,'DMG Tables'!$G$2:$G$7,'DMG Tables'!$H$2:$H$7)</f>
        <v>1067520000</v>
      </c>
      <c r="CGR33" s="1">
        <f>LOOKUP($A33,'DMG Tables'!$P$2:$P$35,'DMG Tables'!$O$2:$O$35)*CGR$1*LOOKUP(CGR$1,'DMG Tables'!$G$2:$G$7,'DMG Tables'!$H$2:$H$7)</f>
        <v>1068000000</v>
      </c>
      <c r="CGS33" s="1">
        <f>LOOKUP($A33,'DMG Tables'!$P$2:$P$35,'DMG Tables'!$O$2:$O$35)*CGS$1*LOOKUP(CGS$1,'DMG Tables'!$G$2:$G$7,'DMG Tables'!$H$2:$H$7)</f>
        <v>1068480000</v>
      </c>
      <c r="CGT33" s="1">
        <f>LOOKUP($A33,'DMG Tables'!$P$2:$P$35,'DMG Tables'!$O$2:$O$35)*CGT$1*LOOKUP(CGT$1,'DMG Tables'!$G$2:$G$7,'DMG Tables'!$H$2:$H$7)</f>
        <v>1068960000</v>
      </c>
      <c r="CGU33" s="1">
        <f>LOOKUP($A33,'DMG Tables'!$P$2:$P$35,'DMG Tables'!$O$2:$O$35)*CGU$1*LOOKUP(CGU$1,'DMG Tables'!$G$2:$G$7,'DMG Tables'!$H$2:$H$7)</f>
        <v>1069440000</v>
      </c>
      <c r="CGV33" s="1">
        <f>LOOKUP($A33,'DMG Tables'!$P$2:$P$35,'DMG Tables'!$O$2:$O$35)*CGV$1*LOOKUP(CGV$1,'DMG Tables'!$G$2:$G$7,'DMG Tables'!$H$2:$H$7)</f>
        <v>1069920000</v>
      </c>
      <c r="CGW33" s="1">
        <f>LOOKUP($A33,'DMG Tables'!$P$2:$P$35,'DMG Tables'!$O$2:$O$35)*CGW$1*LOOKUP(CGW$1,'DMG Tables'!$G$2:$G$7,'DMG Tables'!$H$2:$H$7)</f>
        <v>1070400000</v>
      </c>
      <c r="CGX33" s="1">
        <f>LOOKUP($A33,'DMG Tables'!$P$2:$P$35,'DMG Tables'!$O$2:$O$35)*CGX$1*LOOKUP(CGX$1,'DMG Tables'!$G$2:$G$7,'DMG Tables'!$H$2:$H$7)</f>
        <v>1070880000</v>
      </c>
      <c r="CGY33" s="1">
        <f>LOOKUP($A33,'DMG Tables'!$P$2:$P$35,'DMG Tables'!$O$2:$O$35)*CGY$1*LOOKUP(CGY$1,'DMG Tables'!$G$2:$G$7,'DMG Tables'!$H$2:$H$7)</f>
        <v>1071360000</v>
      </c>
      <c r="CGZ33" s="1">
        <f>LOOKUP($A33,'DMG Tables'!$P$2:$P$35,'DMG Tables'!$O$2:$O$35)*CGZ$1*LOOKUP(CGZ$1,'DMG Tables'!$G$2:$G$7,'DMG Tables'!$H$2:$H$7)</f>
        <v>1071840000</v>
      </c>
      <c r="CHA33" s="1">
        <f>LOOKUP($A33,'DMG Tables'!$P$2:$P$35,'DMG Tables'!$O$2:$O$35)*CHA$1*LOOKUP(CHA$1,'DMG Tables'!$G$2:$G$7,'DMG Tables'!$H$2:$H$7)</f>
        <v>1072320000</v>
      </c>
      <c r="CHB33" s="1">
        <f>LOOKUP($A33,'DMG Tables'!$P$2:$P$35,'DMG Tables'!$O$2:$O$35)*CHB$1*LOOKUP(CHB$1,'DMG Tables'!$G$2:$G$7,'DMG Tables'!$H$2:$H$7)</f>
        <v>1072800000</v>
      </c>
      <c r="CHC33" s="1">
        <f>LOOKUP($A33,'DMG Tables'!$P$2:$P$35,'DMG Tables'!$O$2:$O$35)*CHC$1*LOOKUP(CHC$1,'DMG Tables'!$G$2:$G$7,'DMG Tables'!$H$2:$H$7)</f>
        <v>1073280000</v>
      </c>
      <c r="CHD33" s="1">
        <f>LOOKUP($A33,'DMG Tables'!$P$2:$P$35,'DMG Tables'!$O$2:$O$35)*CHD$1*LOOKUP(CHD$1,'DMG Tables'!$G$2:$G$7,'DMG Tables'!$H$2:$H$7)</f>
        <v>1073760000</v>
      </c>
      <c r="CHE33" s="1">
        <f>LOOKUP($A33,'DMG Tables'!$P$2:$P$35,'DMG Tables'!$O$2:$O$35)*CHE$1*LOOKUP(CHE$1,'DMG Tables'!$G$2:$G$7,'DMG Tables'!$H$2:$H$7)</f>
        <v>1074240000</v>
      </c>
      <c r="CHF33" s="1">
        <f>LOOKUP($A33,'DMG Tables'!$P$2:$P$35,'DMG Tables'!$O$2:$O$35)*CHF$1*LOOKUP(CHF$1,'DMG Tables'!$G$2:$G$7,'DMG Tables'!$H$2:$H$7)</f>
        <v>1074720000</v>
      </c>
      <c r="CHG33" s="1">
        <f>LOOKUP($A33,'DMG Tables'!$P$2:$P$35,'DMG Tables'!$O$2:$O$35)*CHG$1*LOOKUP(CHG$1,'DMG Tables'!$G$2:$G$7,'DMG Tables'!$H$2:$H$7)</f>
        <v>1075200000</v>
      </c>
      <c r="CHH33" s="1">
        <f>LOOKUP($A33,'DMG Tables'!$P$2:$P$35,'DMG Tables'!$O$2:$O$35)*CHH$1*LOOKUP(CHH$1,'DMG Tables'!$G$2:$G$7,'DMG Tables'!$H$2:$H$7)</f>
        <v>1075680000</v>
      </c>
      <c r="CHI33" s="1">
        <f>LOOKUP($A33,'DMG Tables'!$P$2:$P$35,'DMG Tables'!$O$2:$O$35)*CHI$1*LOOKUP(CHI$1,'DMG Tables'!$G$2:$G$7,'DMG Tables'!$H$2:$H$7)</f>
        <v>1076160000</v>
      </c>
      <c r="CHJ33" s="1">
        <f>LOOKUP($A33,'DMG Tables'!$P$2:$P$35,'DMG Tables'!$O$2:$O$35)*CHJ$1*LOOKUP(CHJ$1,'DMG Tables'!$G$2:$G$7,'DMG Tables'!$H$2:$H$7)</f>
        <v>1076640000</v>
      </c>
      <c r="CHK33" s="1">
        <f>LOOKUP($A33,'DMG Tables'!$P$2:$P$35,'DMG Tables'!$O$2:$O$35)*CHK$1*LOOKUP(CHK$1,'DMG Tables'!$G$2:$G$7,'DMG Tables'!$H$2:$H$7)</f>
        <v>1077120000</v>
      </c>
      <c r="CHL33" s="1">
        <f>LOOKUP($A33,'DMG Tables'!$P$2:$P$35,'DMG Tables'!$O$2:$O$35)*CHL$1*LOOKUP(CHL$1,'DMG Tables'!$G$2:$G$7,'DMG Tables'!$H$2:$H$7)</f>
        <v>1077600000</v>
      </c>
      <c r="CHM33" s="1">
        <f>LOOKUP($A33,'DMG Tables'!$P$2:$P$35,'DMG Tables'!$O$2:$O$35)*CHM$1*LOOKUP(CHM$1,'DMG Tables'!$G$2:$G$7,'DMG Tables'!$H$2:$H$7)</f>
        <v>1078080000</v>
      </c>
      <c r="CHN33" s="1">
        <f>LOOKUP($A33,'DMG Tables'!$P$2:$P$35,'DMG Tables'!$O$2:$O$35)*CHN$1*LOOKUP(CHN$1,'DMG Tables'!$G$2:$G$7,'DMG Tables'!$H$2:$H$7)</f>
        <v>1078560000</v>
      </c>
      <c r="CHO33" s="1">
        <f>LOOKUP($A33,'DMG Tables'!$P$2:$P$35,'DMG Tables'!$O$2:$O$35)*CHO$1*LOOKUP(CHO$1,'DMG Tables'!$G$2:$G$7,'DMG Tables'!$H$2:$H$7)</f>
        <v>1079040000</v>
      </c>
      <c r="CHP33" s="1">
        <f>LOOKUP($A33,'DMG Tables'!$P$2:$P$35,'DMG Tables'!$O$2:$O$35)*CHP$1*LOOKUP(CHP$1,'DMG Tables'!$G$2:$G$7,'DMG Tables'!$H$2:$H$7)</f>
        <v>1079520000</v>
      </c>
      <c r="CHQ33" s="1">
        <f>LOOKUP($A33,'DMG Tables'!$P$2:$P$35,'DMG Tables'!$O$2:$O$35)*CHQ$1*LOOKUP(CHQ$1,'DMG Tables'!$G$2:$G$7,'DMG Tables'!$H$2:$H$7)</f>
        <v>1080000000</v>
      </c>
      <c r="CHR33" s="1">
        <f>LOOKUP($A33,'DMG Tables'!$P$2:$P$35,'DMG Tables'!$O$2:$O$35)*CHR$1*LOOKUP(CHR$1,'DMG Tables'!$G$2:$G$7,'DMG Tables'!$H$2:$H$7)</f>
        <v>1080480000</v>
      </c>
      <c r="CHS33" s="1">
        <f>LOOKUP($A33,'DMG Tables'!$P$2:$P$35,'DMG Tables'!$O$2:$O$35)*CHS$1*LOOKUP(CHS$1,'DMG Tables'!$G$2:$G$7,'DMG Tables'!$H$2:$H$7)</f>
        <v>1080960000</v>
      </c>
      <c r="CHT33" s="1">
        <f>LOOKUP($A33,'DMG Tables'!$P$2:$P$35,'DMG Tables'!$O$2:$O$35)*CHT$1*LOOKUP(CHT$1,'DMG Tables'!$G$2:$G$7,'DMG Tables'!$H$2:$H$7)</f>
        <v>1081440000</v>
      </c>
      <c r="CHU33" s="1">
        <f>LOOKUP($A33,'DMG Tables'!$P$2:$P$35,'DMG Tables'!$O$2:$O$35)*CHU$1*LOOKUP(CHU$1,'DMG Tables'!$G$2:$G$7,'DMG Tables'!$H$2:$H$7)</f>
        <v>1081920000</v>
      </c>
      <c r="CHV33" s="1">
        <f>LOOKUP($A33,'DMG Tables'!$P$2:$P$35,'DMG Tables'!$O$2:$O$35)*CHV$1*LOOKUP(CHV$1,'DMG Tables'!$G$2:$G$7,'DMG Tables'!$H$2:$H$7)</f>
        <v>1082400000</v>
      </c>
      <c r="CHW33" s="1">
        <f>LOOKUP($A33,'DMG Tables'!$P$2:$P$35,'DMG Tables'!$O$2:$O$35)*CHW$1*LOOKUP(CHW$1,'DMG Tables'!$G$2:$G$7,'DMG Tables'!$H$2:$H$7)</f>
        <v>1082880000</v>
      </c>
      <c r="CHX33" s="1">
        <f>LOOKUP($A33,'DMG Tables'!$P$2:$P$35,'DMG Tables'!$O$2:$O$35)*CHX$1*LOOKUP(CHX$1,'DMG Tables'!$G$2:$G$7,'DMG Tables'!$H$2:$H$7)</f>
        <v>1083360000</v>
      </c>
      <c r="CHY33" s="1">
        <f>LOOKUP($A33,'DMG Tables'!$P$2:$P$35,'DMG Tables'!$O$2:$O$35)*CHY$1*LOOKUP(CHY$1,'DMG Tables'!$G$2:$G$7,'DMG Tables'!$H$2:$H$7)</f>
        <v>1083840000</v>
      </c>
      <c r="CHZ33" s="1">
        <f>LOOKUP($A33,'DMG Tables'!$P$2:$P$35,'DMG Tables'!$O$2:$O$35)*CHZ$1*LOOKUP(CHZ$1,'DMG Tables'!$G$2:$G$7,'DMG Tables'!$H$2:$H$7)</f>
        <v>1084320000</v>
      </c>
      <c r="CIA33" s="1">
        <f>LOOKUP($A33,'DMG Tables'!$P$2:$P$35,'DMG Tables'!$O$2:$O$35)*CIA$1*LOOKUP(CIA$1,'DMG Tables'!$G$2:$G$7,'DMG Tables'!$H$2:$H$7)</f>
        <v>1084800000</v>
      </c>
      <c r="CIB33" s="1">
        <f>LOOKUP($A33,'DMG Tables'!$P$2:$P$35,'DMG Tables'!$O$2:$O$35)*CIB$1*LOOKUP(CIB$1,'DMG Tables'!$G$2:$G$7,'DMG Tables'!$H$2:$H$7)</f>
        <v>1085280000</v>
      </c>
      <c r="CIC33" s="1">
        <f>LOOKUP($A33,'DMG Tables'!$P$2:$P$35,'DMG Tables'!$O$2:$O$35)*CIC$1*LOOKUP(CIC$1,'DMG Tables'!$G$2:$G$7,'DMG Tables'!$H$2:$H$7)</f>
        <v>1085760000</v>
      </c>
      <c r="CID33" s="1">
        <f>LOOKUP($A33,'DMG Tables'!$P$2:$P$35,'DMG Tables'!$O$2:$O$35)*CID$1*LOOKUP(CID$1,'DMG Tables'!$G$2:$G$7,'DMG Tables'!$H$2:$H$7)</f>
        <v>1086240000</v>
      </c>
      <c r="CIE33" s="1">
        <f>LOOKUP($A33,'DMG Tables'!$P$2:$P$35,'DMG Tables'!$O$2:$O$35)*CIE$1*LOOKUP(CIE$1,'DMG Tables'!$G$2:$G$7,'DMG Tables'!$H$2:$H$7)</f>
        <v>1086720000</v>
      </c>
      <c r="CIF33" s="1">
        <f>LOOKUP($A33,'DMG Tables'!$P$2:$P$35,'DMG Tables'!$O$2:$O$35)*CIF$1*LOOKUP(CIF$1,'DMG Tables'!$G$2:$G$7,'DMG Tables'!$H$2:$H$7)</f>
        <v>1087200000</v>
      </c>
      <c r="CIG33" s="1">
        <f>LOOKUP($A33,'DMG Tables'!$P$2:$P$35,'DMG Tables'!$O$2:$O$35)*CIG$1*LOOKUP(CIG$1,'DMG Tables'!$G$2:$G$7,'DMG Tables'!$H$2:$H$7)</f>
        <v>1087680000</v>
      </c>
      <c r="CIH33" s="1">
        <f>LOOKUP($A33,'DMG Tables'!$P$2:$P$35,'DMG Tables'!$O$2:$O$35)*CIH$1*LOOKUP(CIH$1,'DMG Tables'!$G$2:$G$7,'DMG Tables'!$H$2:$H$7)</f>
        <v>1088160000</v>
      </c>
      <c r="CII33" s="1">
        <f>LOOKUP($A33,'DMG Tables'!$P$2:$P$35,'DMG Tables'!$O$2:$O$35)*CII$1*LOOKUP(CII$1,'DMG Tables'!$G$2:$G$7,'DMG Tables'!$H$2:$H$7)</f>
        <v>1088640000</v>
      </c>
      <c r="CIJ33" s="1">
        <f>LOOKUP($A33,'DMG Tables'!$P$2:$P$35,'DMG Tables'!$O$2:$O$35)*CIJ$1*LOOKUP(CIJ$1,'DMG Tables'!$G$2:$G$7,'DMG Tables'!$H$2:$H$7)</f>
        <v>1089120000</v>
      </c>
      <c r="CIK33" s="1">
        <f>LOOKUP($A33,'DMG Tables'!$P$2:$P$35,'DMG Tables'!$O$2:$O$35)*CIK$1*LOOKUP(CIK$1,'DMG Tables'!$G$2:$G$7,'DMG Tables'!$H$2:$H$7)</f>
        <v>1089600000</v>
      </c>
      <c r="CIL33" s="1">
        <f>LOOKUP($A33,'DMG Tables'!$P$2:$P$35,'DMG Tables'!$O$2:$O$35)*CIL$1*LOOKUP(CIL$1,'DMG Tables'!$G$2:$G$7,'DMG Tables'!$H$2:$H$7)</f>
        <v>1090080000</v>
      </c>
      <c r="CIM33" s="1">
        <f>LOOKUP($A33,'DMG Tables'!$P$2:$P$35,'DMG Tables'!$O$2:$O$35)*CIM$1*LOOKUP(CIM$1,'DMG Tables'!$G$2:$G$7,'DMG Tables'!$H$2:$H$7)</f>
        <v>1090560000</v>
      </c>
      <c r="CIN33" s="1">
        <f>LOOKUP($A33,'DMG Tables'!$P$2:$P$35,'DMG Tables'!$O$2:$O$35)*CIN$1*LOOKUP(CIN$1,'DMG Tables'!$G$2:$G$7,'DMG Tables'!$H$2:$H$7)</f>
        <v>1091040000</v>
      </c>
      <c r="CIO33" s="1">
        <f>LOOKUP($A33,'DMG Tables'!$P$2:$P$35,'DMG Tables'!$O$2:$O$35)*CIO$1*LOOKUP(CIO$1,'DMG Tables'!$G$2:$G$7,'DMG Tables'!$H$2:$H$7)</f>
        <v>1091520000</v>
      </c>
      <c r="CIP33" s="1">
        <f>LOOKUP($A33,'DMG Tables'!$P$2:$P$35,'DMG Tables'!$O$2:$O$35)*CIP$1*LOOKUP(CIP$1,'DMG Tables'!$G$2:$G$7,'DMG Tables'!$H$2:$H$7)</f>
        <v>1092000000</v>
      </c>
      <c r="CIQ33" s="1">
        <f>LOOKUP($A33,'DMG Tables'!$P$2:$P$35,'DMG Tables'!$O$2:$O$35)*CIQ$1*LOOKUP(CIQ$1,'DMG Tables'!$G$2:$G$7,'DMG Tables'!$H$2:$H$7)</f>
        <v>1092480000</v>
      </c>
      <c r="CIR33" s="1">
        <f>LOOKUP($A33,'DMG Tables'!$P$2:$P$35,'DMG Tables'!$O$2:$O$35)*CIR$1*LOOKUP(CIR$1,'DMG Tables'!$G$2:$G$7,'DMG Tables'!$H$2:$H$7)</f>
        <v>1092960000</v>
      </c>
      <c r="CIS33" s="1">
        <f>LOOKUP($A33,'DMG Tables'!$P$2:$P$35,'DMG Tables'!$O$2:$O$35)*CIS$1*LOOKUP(CIS$1,'DMG Tables'!$G$2:$G$7,'DMG Tables'!$H$2:$H$7)</f>
        <v>1093440000</v>
      </c>
      <c r="CIT33" s="1">
        <f>LOOKUP($A33,'DMG Tables'!$P$2:$P$35,'DMG Tables'!$O$2:$O$35)*CIT$1*LOOKUP(CIT$1,'DMG Tables'!$G$2:$G$7,'DMG Tables'!$H$2:$H$7)</f>
        <v>1093920000</v>
      </c>
      <c r="CIU33" s="1">
        <f>LOOKUP($A33,'DMG Tables'!$P$2:$P$35,'DMG Tables'!$O$2:$O$35)*CIU$1*LOOKUP(CIU$1,'DMG Tables'!$G$2:$G$7,'DMG Tables'!$H$2:$H$7)</f>
        <v>1094400000</v>
      </c>
      <c r="CIV33" s="1">
        <f>LOOKUP($A33,'DMG Tables'!$P$2:$P$35,'DMG Tables'!$O$2:$O$35)*CIV$1*LOOKUP(CIV$1,'DMG Tables'!$G$2:$G$7,'DMG Tables'!$H$2:$H$7)</f>
        <v>1094880000</v>
      </c>
      <c r="CIW33" s="1">
        <f>LOOKUP($A33,'DMG Tables'!$P$2:$P$35,'DMG Tables'!$O$2:$O$35)*CIW$1*LOOKUP(CIW$1,'DMG Tables'!$G$2:$G$7,'DMG Tables'!$H$2:$H$7)</f>
        <v>1095360000</v>
      </c>
      <c r="CIX33" s="1">
        <f>LOOKUP($A33,'DMG Tables'!$P$2:$P$35,'DMG Tables'!$O$2:$O$35)*CIX$1*LOOKUP(CIX$1,'DMG Tables'!$G$2:$G$7,'DMG Tables'!$H$2:$H$7)</f>
        <v>1095840000</v>
      </c>
      <c r="CIY33" s="1">
        <f>LOOKUP($A33,'DMG Tables'!$P$2:$P$35,'DMG Tables'!$O$2:$O$35)*CIY$1*LOOKUP(CIY$1,'DMG Tables'!$G$2:$G$7,'DMG Tables'!$H$2:$H$7)</f>
        <v>1096320000</v>
      </c>
      <c r="CIZ33" s="1">
        <f>LOOKUP($A33,'DMG Tables'!$P$2:$P$35,'DMG Tables'!$O$2:$O$35)*CIZ$1*LOOKUP(CIZ$1,'DMG Tables'!$G$2:$G$7,'DMG Tables'!$H$2:$H$7)</f>
        <v>1096800000</v>
      </c>
      <c r="CJA33" s="1">
        <f>LOOKUP($A33,'DMG Tables'!$P$2:$P$35,'DMG Tables'!$O$2:$O$35)*CJA$1*LOOKUP(CJA$1,'DMG Tables'!$G$2:$G$7,'DMG Tables'!$H$2:$H$7)</f>
        <v>1097280000</v>
      </c>
      <c r="CJB33" s="1">
        <f>LOOKUP($A33,'DMG Tables'!$P$2:$P$35,'DMG Tables'!$O$2:$O$35)*CJB$1*LOOKUP(CJB$1,'DMG Tables'!$G$2:$G$7,'DMG Tables'!$H$2:$H$7)</f>
        <v>1097760000</v>
      </c>
      <c r="CJC33" s="1">
        <f>LOOKUP($A33,'DMG Tables'!$P$2:$P$35,'DMG Tables'!$O$2:$O$35)*CJC$1*LOOKUP(CJC$1,'DMG Tables'!$G$2:$G$7,'DMG Tables'!$H$2:$H$7)</f>
        <v>1098240000</v>
      </c>
      <c r="CJD33" s="1">
        <f>LOOKUP($A33,'DMG Tables'!$P$2:$P$35,'DMG Tables'!$O$2:$O$35)*CJD$1*LOOKUP(CJD$1,'DMG Tables'!$G$2:$G$7,'DMG Tables'!$H$2:$H$7)</f>
        <v>1098720000</v>
      </c>
      <c r="CJE33" s="1">
        <f>LOOKUP($A33,'DMG Tables'!$P$2:$P$35,'DMG Tables'!$O$2:$O$35)*CJE$1*LOOKUP(CJE$1,'DMG Tables'!$G$2:$G$7,'DMG Tables'!$H$2:$H$7)</f>
        <v>1099200000</v>
      </c>
      <c r="CJF33" s="1">
        <f>LOOKUP($A33,'DMG Tables'!$P$2:$P$35,'DMG Tables'!$O$2:$O$35)*CJF$1*LOOKUP(CJF$1,'DMG Tables'!$G$2:$G$7,'DMG Tables'!$H$2:$H$7)</f>
        <v>1099680000</v>
      </c>
      <c r="CJG33" s="1">
        <f>LOOKUP($A33,'DMG Tables'!$P$2:$P$35,'DMG Tables'!$O$2:$O$35)*CJG$1*LOOKUP(CJG$1,'DMG Tables'!$G$2:$G$7,'DMG Tables'!$H$2:$H$7)</f>
        <v>1100160000</v>
      </c>
      <c r="CJH33" s="1">
        <f>LOOKUP($A33,'DMG Tables'!$P$2:$P$35,'DMG Tables'!$O$2:$O$35)*CJH$1*LOOKUP(CJH$1,'DMG Tables'!$G$2:$G$7,'DMG Tables'!$H$2:$H$7)</f>
        <v>1100640000</v>
      </c>
      <c r="CJI33" s="1">
        <f>LOOKUP($A33,'DMG Tables'!$P$2:$P$35,'DMG Tables'!$O$2:$O$35)*CJI$1*LOOKUP(CJI$1,'DMG Tables'!$G$2:$G$7,'DMG Tables'!$H$2:$H$7)</f>
        <v>1101120000</v>
      </c>
      <c r="CJJ33" s="1">
        <f>LOOKUP($A33,'DMG Tables'!$P$2:$P$35,'DMG Tables'!$O$2:$O$35)*CJJ$1*LOOKUP(CJJ$1,'DMG Tables'!$G$2:$G$7,'DMG Tables'!$H$2:$H$7)</f>
        <v>1101600000</v>
      </c>
      <c r="CJK33" s="1">
        <f>LOOKUP($A33,'DMG Tables'!$P$2:$P$35,'DMG Tables'!$O$2:$O$35)*CJK$1*LOOKUP(CJK$1,'DMG Tables'!$G$2:$G$7,'DMG Tables'!$H$2:$H$7)</f>
        <v>1102080000</v>
      </c>
      <c r="CJL33" s="1">
        <f>LOOKUP($A33,'DMG Tables'!$P$2:$P$35,'DMG Tables'!$O$2:$O$35)*CJL$1*LOOKUP(CJL$1,'DMG Tables'!$G$2:$G$7,'DMG Tables'!$H$2:$H$7)</f>
        <v>1102560000</v>
      </c>
      <c r="CJM33" s="1">
        <f>LOOKUP($A33,'DMG Tables'!$P$2:$P$35,'DMG Tables'!$O$2:$O$35)*CJM$1*LOOKUP(CJM$1,'DMG Tables'!$G$2:$G$7,'DMG Tables'!$H$2:$H$7)</f>
        <v>1103040000</v>
      </c>
      <c r="CJN33" s="1">
        <f>LOOKUP($A33,'DMG Tables'!$P$2:$P$35,'DMG Tables'!$O$2:$O$35)*CJN$1*LOOKUP(CJN$1,'DMG Tables'!$G$2:$G$7,'DMG Tables'!$H$2:$H$7)</f>
        <v>1103520000</v>
      </c>
      <c r="CJO33" s="1">
        <f>LOOKUP($A33,'DMG Tables'!$P$2:$P$35,'DMG Tables'!$O$2:$O$35)*CJO$1*LOOKUP(CJO$1,'DMG Tables'!$G$2:$G$7,'DMG Tables'!$H$2:$H$7)</f>
        <v>1104000000</v>
      </c>
      <c r="CJP33" s="1">
        <f>LOOKUP($A33,'DMG Tables'!$P$2:$P$35,'DMG Tables'!$O$2:$O$35)*CJP$1*LOOKUP(CJP$1,'DMG Tables'!$G$2:$G$7,'DMG Tables'!$H$2:$H$7)</f>
        <v>1104480000</v>
      </c>
      <c r="CJQ33" s="1">
        <f>LOOKUP($A33,'DMG Tables'!$P$2:$P$35,'DMG Tables'!$O$2:$O$35)*CJQ$1*LOOKUP(CJQ$1,'DMG Tables'!$G$2:$G$7,'DMG Tables'!$H$2:$H$7)</f>
        <v>1104960000</v>
      </c>
      <c r="CJR33" s="1">
        <f>LOOKUP($A33,'DMG Tables'!$P$2:$P$35,'DMG Tables'!$O$2:$O$35)*CJR$1*LOOKUP(CJR$1,'DMG Tables'!$G$2:$G$7,'DMG Tables'!$H$2:$H$7)</f>
        <v>1105440000</v>
      </c>
      <c r="CJS33" s="1">
        <f>LOOKUP($A33,'DMG Tables'!$P$2:$P$35,'DMG Tables'!$O$2:$O$35)*CJS$1*LOOKUP(CJS$1,'DMG Tables'!$G$2:$G$7,'DMG Tables'!$H$2:$H$7)</f>
        <v>1105920000</v>
      </c>
      <c r="CJT33" s="1">
        <f>LOOKUP($A33,'DMG Tables'!$P$2:$P$35,'DMG Tables'!$O$2:$O$35)*CJT$1*LOOKUP(CJT$1,'DMG Tables'!$G$2:$G$7,'DMG Tables'!$H$2:$H$7)</f>
        <v>1106400000</v>
      </c>
      <c r="CJU33" s="1">
        <f>LOOKUP($A33,'DMG Tables'!$P$2:$P$35,'DMG Tables'!$O$2:$O$35)*CJU$1*LOOKUP(CJU$1,'DMG Tables'!$G$2:$G$7,'DMG Tables'!$H$2:$H$7)</f>
        <v>1106880000</v>
      </c>
      <c r="CJV33" s="1">
        <f>LOOKUP($A33,'DMG Tables'!$P$2:$P$35,'DMG Tables'!$O$2:$O$35)*CJV$1*LOOKUP(CJV$1,'DMG Tables'!$G$2:$G$7,'DMG Tables'!$H$2:$H$7)</f>
        <v>1107360000</v>
      </c>
      <c r="CJW33" s="1">
        <f>LOOKUP($A33,'DMG Tables'!$P$2:$P$35,'DMG Tables'!$O$2:$O$35)*CJW$1*LOOKUP(CJW$1,'DMG Tables'!$G$2:$G$7,'DMG Tables'!$H$2:$H$7)</f>
        <v>1107840000</v>
      </c>
      <c r="CJX33" s="1">
        <f>LOOKUP($A33,'DMG Tables'!$P$2:$P$35,'DMG Tables'!$O$2:$O$35)*CJX$1*LOOKUP(CJX$1,'DMG Tables'!$G$2:$G$7,'DMG Tables'!$H$2:$H$7)</f>
        <v>1108320000</v>
      </c>
      <c r="CJY33" s="1">
        <f>LOOKUP($A33,'DMG Tables'!$P$2:$P$35,'DMG Tables'!$O$2:$O$35)*CJY$1*LOOKUP(CJY$1,'DMG Tables'!$G$2:$G$7,'DMG Tables'!$H$2:$H$7)</f>
        <v>1108800000</v>
      </c>
      <c r="CJZ33" s="1">
        <f>LOOKUP($A33,'DMG Tables'!$P$2:$P$35,'DMG Tables'!$O$2:$O$35)*CJZ$1*LOOKUP(CJZ$1,'DMG Tables'!$G$2:$G$7,'DMG Tables'!$H$2:$H$7)</f>
        <v>1109280000</v>
      </c>
      <c r="CKA33" s="1">
        <f>LOOKUP($A33,'DMG Tables'!$P$2:$P$35,'DMG Tables'!$O$2:$O$35)*CKA$1*LOOKUP(CKA$1,'DMG Tables'!$G$2:$G$7,'DMG Tables'!$H$2:$H$7)</f>
        <v>1109760000</v>
      </c>
      <c r="CKB33" s="1">
        <f>LOOKUP($A33,'DMG Tables'!$P$2:$P$35,'DMG Tables'!$O$2:$O$35)*CKB$1*LOOKUP(CKB$1,'DMG Tables'!$G$2:$G$7,'DMG Tables'!$H$2:$H$7)</f>
        <v>1110240000</v>
      </c>
      <c r="CKC33" s="1">
        <f>LOOKUP($A33,'DMG Tables'!$P$2:$P$35,'DMG Tables'!$O$2:$O$35)*CKC$1*LOOKUP(CKC$1,'DMG Tables'!$G$2:$G$7,'DMG Tables'!$H$2:$H$7)</f>
        <v>1110720000</v>
      </c>
      <c r="CKD33" s="1">
        <f>LOOKUP($A33,'DMG Tables'!$P$2:$P$35,'DMG Tables'!$O$2:$O$35)*CKD$1*LOOKUP(CKD$1,'DMG Tables'!$G$2:$G$7,'DMG Tables'!$H$2:$H$7)</f>
        <v>1111200000</v>
      </c>
      <c r="CKE33" s="1">
        <f>LOOKUP($A33,'DMG Tables'!$P$2:$P$35,'DMG Tables'!$O$2:$O$35)*CKE$1*LOOKUP(CKE$1,'DMG Tables'!$G$2:$G$7,'DMG Tables'!$H$2:$H$7)</f>
        <v>1111680000</v>
      </c>
      <c r="CKF33" s="1">
        <f>LOOKUP($A33,'DMG Tables'!$P$2:$P$35,'DMG Tables'!$O$2:$O$35)*CKF$1*LOOKUP(CKF$1,'DMG Tables'!$G$2:$G$7,'DMG Tables'!$H$2:$H$7)</f>
        <v>1112160000</v>
      </c>
      <c r="CKG33" s="1">
        <f>LOOKUP($A33,'DMG Tables'!$P$2:$P$35,'DMG Tables'!$O$2:$O$35)*CKG$1*LOOKUP(CKG$1,'DMG Tables'!$G$2:$G$7,'DMG Tables'!$H$2:$H$7)</f>
        <v>1112640000</v>
      </c>
      <c r="CKH33" s="1">
        <f>LOOKUP($A33,'DMG Tables'!$P$2:$P$35,'DMG Tables'!$O$2:$O$35)*CKH$1*LOOKUP(CKH$1,'DMG Tables'!$G$2:$G$7,'DMG Tables'!$H$2:$H$7)</f>
        <v>1113120000</v>
      </c>
      <c r="CKI33" s="1">
        <f>LOOKUP($A33,'DMG Tables'!$P$2:$P$35,'DMG Tables'!$O$2:$O$35)*CKI$1*LOOKUP(CKI$1,'DMG Tables'!$G$2:$G$7,'DMG Tables'!$H$2:$H$7)</f>
        <v>1113600000</v>
      </c>
      <c r="CKJ33" s="1">
        <f>LOOKUP($A33,'DMG Tables'!$P$2:$P$35,'DMG Tables'!$O$2:$O$35)*CKJ$1*LOOKUP(CKJ$1,'DMG Tables'!$G$2:$G$7,'DMG Tables'!$H$2:$H$7)</f>
        <v>1114080000</v>
      </c>
      <c r="CKK33" s="1">
        <f>LOOKUP($A33,'DMG Tables'!$P$2:$P$35,'DMG Tables'!$O$2:$O$35)*CKK$1*LOOKUP(CKK$1,'DMG Tables'!$G$2:$G$7,'DMG Tables'!$H$2:$H$7)</f>
        <v>1114560000</v>
      </c>
      <c r="CKL33" s="1">
        <f>LOOKUP($A33,'DMG Tables'!$P$2:$P$35,'DMG Tables'!$O$2:$O$35)*CKL$1*LOOKUP(CKL$1,'DMG Tables'!$G$2:$G$7,'DMG Tables'!$H$2:$H$7)</f>
        <v>1115040000</v>
      </c>
      <c r="CKM33" s="1">
        <f>LOOKUP($A33,'DMG Tables'!$P$2:$P$35,'DMG Tables'!$O$2:$O$35)*CKM$1*LOOKUP(CKM$1,'DMG Tables'!$G$2:$G$7,'DMG Tables'!$H$2:$H$7)</f>
        <v>1115520000</v>
      </c>
      <c r="CKN33" s="1">
        <f>LOOKUP($A33,'DMG Tables'!$P$2:$P$35,'DMG Tables'!$O$2:$O$35)*CKN$1*LOOKUP(CKN$1,'DMG Tables'!$G$2:$G$7,'DMG Tables'!$H$2:$H$7)</f>
        <v>1116000000</v>
      </c>
      <c r="CKO33" s="1">
        <f>LOOKUP($A33,'DMG Tables'!$P$2:$P$35,'DMG Tables'!$O$2:$O$35)*CKO$1*LOOKUP(CKO$1,'DMG Tables'!$G$2:$G$7,'DMG Tables'!$H$2:$H$7)</f>
        <v>1116480000</v>
      </c>
      <c r="CKP33" s="1">
        <f>LOOKUP($A33,'DMG Tables'!$P$2:$P$35,'DMG Tables'!$O$2:$O$35)*CKP$1*LOOKUP(CKP$1,'DMG Tables'!$G$2:$G$7,'DMG Tables'!$H$2:$H$7)</f>
        <v>1116960000</v>
      </c>
      <c r="CKQ33" s="1">
        <f>LOOKUP($A33,'DMG Tables'!$P$2:$P$35,'DMG Tables'!$O$2:$O$35)*CKQ$1*LOOKUP(CKQ$1,'DMG Tables'!$G$2:$G$7,'DMG Tables'!$H$2:$H$7)</f>
        <v>1117440000</v>
      </c>
      <c r="CKR33" s="1">
        <f>LOOKUP($A33,'DMG Tables'!$P$2:$P$35,'DMG Tables'!$O$2:$O$35)*CKR$1*LOOKUP(CKR$1,'DMG Tables'!$G$2:$G$7,'DMG Tables'!$H$2:$H$7)</f>
        <v>1117920000</v>
      </c>
      <c r="CKS33" s="1">
        <f>LOOKUP($A33,'DMG Tables'!$P$2:$P$35,'DMG Tables'!$O$2:$O$35)*CKS$1*LOOKUP(CKS$1,'DMG Tables'!$G$2:$G$7,'DMG Tables'!$H$2:$H$7)</f>
        <v>1118400000</v>
      </c>
      <c r="CKT33" s="1">
        <f>LOOKUP($A33,'DMG Tables'!$P$2:$P$35,'DMG Tables'!$O$2:$O$35)*CKT$1*LOOKUP(CKT$1,'DMG Tables'!$G$2:$G$7,'DMG Tables'!$H$2:$H$7)</f>
        <v>1118880000</v>
      </c>
      <c r="CKU33" s="1">
        <f>LOOKUP($A33,'DMG Tables'!$P$2:$P$35,'DMG Tables'!$O$2:$O$35)*CKU$1*LOOKUP(CKU$1,'DMG Tables'!$G$2:$G$7,'DMG Tables'!$H$2:$H$7)</f>
        <v>1119360000</v>
      </c>
      <c r="CKV33" s="1">
        <f>LOOKUP($A33,'DMG Tables'!$P$2:$P$35,'DMG Tables'!$O$2:$O$35)*CKV$1*LOOKUP(CKV$1,'DMG Tables'!$G$2:$G$7,'DMG Tables'!$H$2:$H$7)</f>
        <v>1119840000</v>
      </c>
      <c r="CKW33" s="1">
        <f>LOOKUP($A33,'DMG Tables'!$P$2:$P$35,'DMG Tables'!$O$2:$O$35)*CKW$1*LOOKUP(CKW$1,'DMG Tables'!$G$2:$G$7,'DMG Tables'!$H$2:$H$7)</f>
        <v>1120320000</v>
      </c>
      <c r="CKX33" s="1">
        <f>LOOKUP($A33,'DMG Tables'!$P$2:$P$35,'DMG Tables'!$O$2:$O$35)*CKX$1*LOOKUP(CKX$1,'DMG Tables'!$G$2:$G$7,'DMG Tables'!$H$2:$H$7)</f>
        <v>1120800000</v>
      </c>
      <c r="CKY33" s="1">
        <f>LOOKUP($A33,'DMG Tables'!$P$2:$P$35,'DMG Tables'!$O$2:$O$35)*CKY$1*LOOKUP(CKY$1,'DMG Tables'!$G$2:$G$7,'DMG Tables'!$H$2:$H$7)</f>
        <v>1121280000</v>
      </c>
      <c r="CKZ33" s="1">
        <f>LOOKUP($A33,'DMG Tables'!$P$2:$P$35,'DMG Tables'!$O$2:$O$35)*CKZ$1*LOOKUP(CKZ$1,'DMG Tables'!$G$2:$G$7,'DMG Tables'!$H$2:$H$7)</f>
        <v>1121760000</v>
      </c>
      <c r="CLA33" s="1">
        <f>LOOKUP($A33,'DMG Tables'!$P$2:$P$35,'DMG Tables'!$O$2:$O$35)*CLA$1*LOOKUP(CLA$1,'DMG Tables'!$G$2:$G$7,'DMG Tables'!$H$2:$H$7)</f>
        <v>1122240000</v>
      </c>
      <c r="CLB33" s="1">
        <f>LOOKUP($A33,'DMG Tables'!$P$2:$P$35,'DMG Tables'!$O$2:$O$35)*CLB$1*LOOKUP(CLB$1,'DMG Tables'!$G$2:$G$7,'DMG Tables'!$H$2:$H$7)</f>
        <v>1122720000</v>
      </c>
      <c r="CLC33" s="1">
        <f>LOOKUP($A33,'DMG Tables'!$P$2:$P$35,'DMG Tables'!$O$2:$O$35)*CLC$1*LOOKUP(CLC$1,'DMG Tables'!$G$2:$G$7,'DMG Tables'!$H$2:$H$7)</f>
        <v>1123200000</v>
      </c>
      <c r="CLD33" s="1">
        <f>LOOKUP($A33,'DMG Tables'!$P$2:$P$35,'DMG Tables'!$O$2:$O$35)*CLD$1*LOOKUP(CLD$1,'DMG Tables'!$G$2:$G$7,'DMG Tables'!$H$2:$H$7)</f>
        <v>1123680000</v>
      </c>
      <c r="CLE33" s="1">
        <f>LOOKUP($A33,'DMG Tables'!$P$2:$P$35,'DMG Tables'!$O$2:$O$35)*CLE$1*LOOKUP(CLE$1,'DMG Tables'!$G$2:$G$7,'DMG Tables'!$H$2:$H$7)</f>
        <v>1124160000</v>
      </c>
      <c r="CLF33" s="1">
        <f>LOOKUP($A33,'DMG Tables'!$P$2:$P$35,'DMG Tables'!$O$2:$O$35)*CLF$1*LOOKUP(CLF$1,'DMG Tables'!$G$2:$G$7,'DMG Tables'!$H$2:$H$7)</f>
        <v>1124640000</v>
      </c>
      <c r="CLG33" s="1">
        <f>LOOKUP($A33,'DMG Tables'!$P$2:$P$35,'DMG Tables'!$O$2:$O$35)*CLG$1*LOOKUP(CLG$1,'DMG Tables'!$G$2:$G$7,'DMG Tables'!$H$2:$H$7)</f>
        <v>1125120000</v>
      </c>
      <c r="CLH33" s="1">
        <f>LOOKUP($A33,'DMG Tables'!$P$2:$P$35,'DMG Tables'!$O$2:$O$35)*CLH$1*LOOKUP(CLH$1,'DMG Tables'!$G$2:$G$7,'DMG Tables'!$H$2:$H$7)</f>
        <v>1125600000</v>
      </c>
      <c r="CLI33" s="1">
        <f>LOOKUP($A33,'DMG Tables'!$P$2:$P$35,'DMG Tables'!$O$2:$O$35)*CLI$1*LOOKUP(CLI$1,'DMG Tables'!$G$2:$G$7,'DMG Tables'!$H$2:$H$7)</f>
        <v>1126080000</v>
      </c>
      <c r="CLJ33" s="1">
        <f>LOOKUP($A33,'DMG Tables'!$P$2:$P$35,'DMG Tables'!$O$2:$O$35)*CLJ$1*LOOKUP(CLJ$1,'DMG Tables'!$G$2:$G$7,'DMG Tables'!$H$2:$H$7)</f>
        <v>1126560000</v>
      </c>
      <c r="CLK33" s="1">
        <f>LOOKUP($A33,'DMG Tables'!$P$2:$P$35,'DMG Tables'!$O$2:$O$35)*CLK$1*LOOKUP(CLK$1,'DMG Tables'!$G$2:$G$7,'DMG Tables'!$H$2:$H$7)</f>
        <v>1127040000</v>
      </c>
      <c r="CLL33" s="1">
        <f>LOOKUP($A33,'DMG Tables'!$P$2:$P$35,'DMG Tables'!$O$2:$O$35)*CLL$1*LOOKUP(CLL$1,'DMG Tables'!$G$2:$G$7,'DMG Tables'!$H$2:$H$7)</f>
        <v>1127520000</v>
      </c>
      <c r="CLM33" s="1">
        <f>LOOKUP($A33,'DMG Tables'!$P$2:$P$35,'DMG Tables'!$O$2:$O$35)*CLM$1*LOOKUP(CLM$1,'DMG Tables'!$G$2:$G$7,'DMG Tables'!$H$2:$H$7)</f>
        <v>1128000000</v>
      </c>
      <c r="CLN33" s="1">
        <f>LOOKUP($A33,'DMG Tables'!$P$2:$P$35,'DMG Tables'!$O$2:$O$35)*CLN$1*LOOKUP(CLN$1,'DMG Tables'!$G$2:$G$7,'DMG Tables'!$H$2:$H$7)</f>
        <v>1128480000</v>
      </c>
      <c r="CLO33" s="1">
        <f>LOOKUP($A33,'DMG Tables'!$P$2:$P$35,'DMG Tables'!$O$2:$O$35)*CLO$1*LOOKUP(CLO$1,'DMG Tables'!$G$2:$G$7,'DMG Tables'!$H$2:$H$7)</f>
        <v>1128960000</v>
      </c>
      <c r="CLP33" s="1">
        <f>LOOKUP($A33,'DMG Tables'!$P$2:$P$35,'DMG Tables'!$O$2:$O$35)*CLP$1*LOOKUP(CLP$1,'DMG Tables'!$G$2:$G$7,'DMG Tables'!$H$2:$H$7)</f>
        <v>1129440000</v>
      </c>
      <c r="CLQ33" s="1">
        <f>LOOKUP($A33,'DMG Tables'!$P$2:$P$35,'DMG Tables'!$O$2:$O$35)*CLQ$1*LOOKUP(CLQ$1,'DMG Tables'!$G$2:$G$7,'DMG Tables'!$H$2:$H$7)</f>
        <v>1129920000</v>
      </c>
      <c r="CLR33" s="1">
        <f>LOOKUP($A33,'DMG Tables'!$P$2:$P$35,'DMG Tables'!$O$2:$O$35)*CLR$1*LOOKUP(CLR$1,'DMG Tables'!$G$2:$G$7,'DMG Tables'!$H$2:$H$7)</f>
        <v>1130400000</v>
      </c>
      <c r="CLS33" s="1">
        <f>LOOKUP($A33,'DMG Tables'!$P$2:$P$35,'DMG Tables'!$O$2:$O$35)*CLS$1*LOOKUP(CLS$1,'DMG Tables'!$G$2:$G$7,'DMG Tables'!$H$2:$H$7)</f>
        <v>1130880000</v>
      </c>
      <c r="CLT33" s="1">
        <f>LOOKUP($A33,'DMG Tables'!$P$2:$P$35,'DMG Tables'!$O$2:$O$35)*CLT$1*LOOKUP(CLT$1,'DMG Tables'!$G$2:$G$7,'DMG Tables'!$H$2:$H$7)</f>
        <v>1131360000</v>
      </c>
      <c r="CLU33" s="1">
        <f>LOOKUP($A33,'DMG Tables'!$P$2:$P$35,'DMG Tables'!$O$2:$O$35)*CLU$1*LOOKUP(CLU$1,'DMG Tables'!$G$2:$G$7,'DMG Tables'!$H$2:$H$7)</f>
        <v>1131840000</v>
      </c>
      <c r="CLV33" s="1">
        <f>LOOKUP($A33,'DMG Tables'!$P$2:$P$35,'DMG Tables'!$O$2:$O$35)*CLV$1*LOOKUP(CLV$1,'DMG Tables'!$G$2:$G$7,'DMG Tables'!$H$2:$H$7)</f>
        <v>1132320000</v>
      </c>
      <c r="CLW33" s="1">
        <f>LOOKUP($A33,'DMG Tables'!$P$2:$P$35,'DMG Tables'!$O$2:$O$35)*CLW$1*LOOKUP(CLW$1,'DMG Tables'!$G$2:$G$7,'DMG Tables'!$H$2:$H$7)</f>
        <v>1132800000</v>
      </c>
      <c r="CLX33" s="1">
        <f>LOOKUP($A33,'DMG Tables'!$P$2:$P$35,'DMG Tables'!$O$2:$O$35)*CLX$1*LOOKUP(CLX$1,'DMG Tables'!$G$2:$G$7,'DMG Tables'!$H$2:$H$7)</f>
        <v>1133280000</v>
      </c>
      <c r="CLY33" s="1">
        <f>LOOKUP($A33,'DMG Tables'!$P$2:$P$35,'DMG Tables'!$O$2:$O$35)*CLY$1*LOOKUP(CLY$1,'DMG Tables'!$G$2:$G$7,'DMG Tables'!$H$2:$H$7)</f>
        <v>1133760000</v>
      </c>
      <c r="CLZ33" s="1">
        <f>LOOKUP($A33,'DMG Tables'!$P$2:$P$35,'DMG Tables'!$O$2:$O$35)*CLZ$1*LOOKUP(CLZ$1,'DMG Tables'!$G$2:$G$7,'DMG Tables'!$H$2:$H$7)</f>
        <v>1134240000</v>
      </c>
      <c r="CMA33" s="1">
        <f>LOOKUP($A33,'DMG Tables'!$P$2:$P$35,'DMG Tables'!$O$2:$O$35)*CMA$1*LOOKUP(CMA$1,'DMG Tables'!$G$2:$G$7,'DMG Tables'!$H$2:$H$7)</f>
        <v>1134720000</v>
      </c>
      <c r="CMB33" s="1">
        <f>LOOKUP($A33,'DMG Tables'!$P$2:$P$35,'DMG Tables'!$O$2:$O$35)*CMB$1*LOOKUP(CMB$1,'DMG Tables'!$G$2:$G$7,'DMG Tables'!$H$2:$H$7)</f>
        <v>1135200000</v>
      </c>
      <c r="CMC33" s="1">
        <f>LOOKUP($A33,'DMG Tables'!$P$2:$P$35,'DMG Tables'!$O$2:$O$35)*CMC$1*LOOKUP(CMC$1,'DMG Tables'!$G$2:$G$7,'DMG Tables'!$H$2:$H$7)</f>
        <v>1135680000</v>
      </c>
      <c r="CMD33" s="1">
        <f>LOOKUP($A33,'DMG Tables'!$P$2:$P$35,'DMG Tables'!$O$2:$O$35)*CMD$1*LOOKUP(CMD$1,'DMG Tables'!$G$2:$G$7,'DMG Tables'!$H$2:$H$7)</f>
        <v>1136160000</v>
      </c>
      <c r="CME33" s="1">
        <f>LOOKUP($A33,'DMG Tables'!$P$2:$P$35,'DMG Tables'!$O$2:$O$35)*CME$1*LOOKUP(CME$1,'DMG Tables'!$G$2:$G$7,'DMG Tables'!$H$2:$H$7)</f>
        <v>1136640000</v>
      </c>
      <c r="CMF33" s="1">
        <f>LOOKUP($A33,'DMG Tables'!$P$2:$P$35,'DMG Tables'!$O$2:$O$35)*CMF$1*LOOKUP(CMF$1,'DMG Tables'!$G$2:$G$7,'DMG Tables'!$H$2:$H$7)</f>
        <v>1137120000</v>
      </c>
      <c r="CMG33" s="1">
        <f>LOOKUP($A33,'DMG Tables'!$P$2:$P$35,'DMG Tables'!$O$2:$O$35)*CMG$1*LOOKUP(CMG$1,'DMG Tables'!$G$2:$G$7,'DMG Tables'!$H$2:$H$7)</f>
        <v>1137600000</v>
      </c>
      <c r="CMH33" s="1">
        <f>LOOKUP($A33,'DMG Tables'!$P$2:$P$35,'DMG Tables'!$O$2:$O$35)*CMH$1*LOOKUP(CMH$1,'DMG Tables'!$G$2:$G$7,'DMG Tables'!$H$2:$H$7)</f>
        <v>1138080000</v>
      </c>
      <c r="CMI33" s="1">
        <f>LOOKUP($A33,'DMG Tables'!$P$2:$P$35,'DMG Tables'!$O$2:$O$35)*CMI$1*LOOKUP(CMI$1,'DMG Tables'!$G$2:$G$7,'DMG Tables'!$H$2:$H$7)</f>
        <v>1138560000</v>
      </c>
      <c r="CMJ33" s="1">
        <f>LOOKUP($A33,'DMG Tables'!$P$2:$P$35,'DMG Tables'!$O$2:$O$35)*CMJ$1*LOOKUP(CMJ$1,'DMG Tables'!$G$2:$G$7,'DMG Tables'!$H$2:$H$7)</f>
        <v>1139040000</v>
      </c>
      <c r="CMK33" s="1">
        <f>LOOKUP($A33,'DMG Tables'!$P$2:$P$35,'DMG Tables'!$O$2:$O$35)*CMK$1*LOOKUP(CMK$1,'DMG Tables'!$G$2:$G$7,'DMG Tables'!$H$2:$H$7)</f>
        <v>1139520000</v>
      </c>
      <c r="CML33" s="1">
        <f>LOOKUP($A33,'DMG Tables'!$P$2:$P$35,'DMG Tables'!$O$2:$O$35)*CML$1*LOOKUP(CML$1,'DMG Tables'!$G$2:$G$7,'DMG Tables'!$H$2:$H$7)</f>
        <v>1140000000</v>
      </c>
      <c r="CMM33" s="1">
        <f>LOOKUP($A33,'DMG Tables'!$P$2:$P$35,'DMG Tables'!$O$2:$O$35)*CMM$1*LOOKUP(CMM$1,'DMG Tables'!$G$2:$G$7,'DMG Tables'!$H$2:$H$7)</f>
        <v>1140480000</v>
      </c>
      <c r="CMN33" s="1">
        <f>LOOKUP($A33,'DMG Tables'!$P$2:$P$35,'DMG Tables'!$O$2:$O$35)*CMN$1*LOOKUP(CMN$1,'DMG Tables'!$G$2:$G$7,'DMG Tables'!$H$2:$H$7)</f>
        <v>1140960000</v>
      </c>
      <c r="CMO33" s="1">
        <f>LOOKUP($A33,'DMG Tables'!$P$2:$P$35,'DMG Tables'!$O$2:$O$35)*CMO$1*LOOKUP(CMO$1,'DMG Tables'!$G$2:$G$7,'DMG Tables'!$H$2:$H$7)</f>
        <v>1141440000</v>
      </c>
      <c r="CMP33" s="1">
        <f>LOOKUP($A33,'DMG Tables'!$P$2:$P$35,'DMG Tables'!$O$2:$O$35)*CMP$1*LOOKUP(CMP$1,'DMG Tables'!$G$2:$G$7,'DMG Tables'!$H$2:$H$7)</f>
        <v>1141920000</v>
      </c>
      <c r="CMQ33" s="1">
        <f>LOOKUP($A33,'DMG Tables'!$P$2:$P$35,'DMG Tables'!$O$2:$O$35)*CMQ$1*LOOKUP(CMQ$1,'DMG Tables'!$G$2:$G$7,'DMG Tables'!$H$2:$H$7)</f>
        <v>1142400000</v>
      </c>
      <c r="CMR33" s="1">
        <f>LOOKUP($A33,'DMG Tables'!$P$2:$P$35,'DMG Tables'!$O$2:$O$35)*CMR$1*LOOKUP(CMR$1,'DMG Tables'!$G$2:$G$7,'DMG Tables'!$H$2:$H$7)</f>
        <v>1142880000</v>
      </c>
      <c r="CMS33" s="1">
        <f>LOOKUP($A33,'DMG Tables'!$P$2:$P$35,'DMG Tables'!$O$2:$O$35)*CMS$1*LOOKUP(CMS$1,'DMG Tables'!$G$2:$G$7,'DMG Tables'!$H$2:$H$7)</f>
        <v>1143360000</v>
      </c>
      <c r="CMT33" s="1">
        <f>LOOKUP($A33,'DMG Tables'!$P$2:$P$35,'DMG Tables'!$O$2:$O$35)*CMT$1*LOOKUP(CMT$1,'DMG Tables'!$G$2:$G$7,'DMG Tables'!$H$2:$H$7)</f>
        <v>1143840000</v>
      </c>
      <c r="CMU33" s="1">
        <f>LOOKUP($A33,'DMG Tables'!$P$2:$P$35,'DMG Tables'!$O$2:$O$35)*CMU$1*LOOKUP(CMU$1,'DMG Tables'!$G$2:$G$7,'DMG Tables'!$H$2:$H$7)</f>
        <v>1144320000</v>
      </c>
      <c r="CMV33" s="1">
        <f>LOOKUP($A33,'DMG Tables'!$P$2:$P$35,'DMG Tables'!$O$2:$O$35)*CMV$1*LOOKUP(CMV$1,'DMG Tables'!$G$2:$G$7,'DMG Tables'!$H$2:$H$7)</f>
        <v>1144800000</v>
      </c>
      <c r="CMW33" s="1">
        <f>LOOKUP($A33,'DMG Tables'!$P$2:$P$35,'DMG Tables'!$O$2:$O$35)*CMW$1*LOOKUP(CMW$1,'DMG Tables'!$G$2:$G$7,'DMG Tables'!$H$2:$H$7)</f>
        <v>1145280000</v>
      </c>
      <c r="CMX33" s="1">
        <f>LOOKUP($A33,'DMG Tables'!$P$2:$P$35,'DMG Tables'!$O$2:$O$35)*CMX$1*LOOKUP(CMX$1,'DMG Tables'!$G$2:$G$7,'DMG Tables'!$H$2:$H$7)</f>
        <v>1145760000</v>
      </c>
      <c r="CMY33" s="1">
        <f>LOOKUP($A33,'DMG Tables'!$P$2:$P$35,'DMG Tables'!$O$2:$O$35)*CMY$1*LOOKUP(CMY$1,'DMG Tables'!$G$2:$G$7,'DMG Tables'!$H$2:$H$7)</f>
        <v>1146240000</v>
      </c>
      <c r="CMZ33" s="1">
        <f>LOOKUP($A33,'DMG Tables'!$P$2:$P$35,'DMG Tables'!$O$2:$O$35)*CMZ$1*LOOKUP(CMZ$1,'DMG Tables'!$G$2:$G$7,'DMG Tables'!$H$2:$H$7)</f>
        <v>1146720000</v>
      </c>
      <c r="CNA33" s="1">
        <f>LOOKUP($A33,'DMG Tables'!$P$2:$P$35,'DMG Tables'!$O$2:$O$35)*CNA$1*LOOKUP(CNA$1,'DMG Tables'!$G$2:$G$7,'DMG Tables'!$H$2:$H$7)</f>
        <v>1147200000</v>
      </c>
      <c r="CNB33" s="1">
        <f>LOOKUP($A33,'DMG Tables'!$P$2:$P$35,'DMG Tables'!$O$2:$O$35)*CNB$1*LOOKUP(CNB$1,'DMG Tables'!$G$2:$G$7,'DMG Tables'!$H$2:$H$7)</f>
        <v>1147680000</v>
      </c>
      <c r="CNC33" s="1">
        <f>LOOKUP($A33,'DMG Tables'!$P$2:$P$35,'DMG Tables'!$O$2:$O$35)*CNC$1*LOOKUP(CNC$1,'DMG Tables'!$G$2:$G$7,'DMG Tables'!$H$2:$H$7)</f>
        <v>1148160000</v>
      </c>
      <c r="CND33" s="1">
        <f>LOOKUP($A33,'DMG Tables'!$P$2:$P$35,'DMG Tables'!$O$2:$O$35)*CND$1*LOOKUP(CND$1,'DMG Tables'!$G$2:$G$7,'DMG Tables'!$H$2:$H$7)</f>
        <v>1148640000</v>
      </c>
      <c r="CNE33" s="1">
        <f>LOOKUP($A33,'DMG Tables'!$P$2:$P$35,'DMG Tables'!$O$2:$O$35)*CNE$1*LOOKUP(CNE$1,'DMG Tables'!$G$2:$G$7,'DMG Tables'!$H$2:$H$7)</f>
        <v>1149120000</v>
      </c>
      <c r="CNF33" s="1">
        <f>LOOKUP($A33,'DMG Tables'!$P$2:$P$35,'DMG Tables'!$O$2:$O$35)*CNF$1*LOOKUP(CNF$1,'DMG Tables'!$G$2:$G$7,'DMG Tables'!$H$2:$H$7)</f>
        <v>1149600000</v>
      </c>
      <c r="CNG33" s="1">
        <f>LOOKUP($A33,'DMG Tables'!$P$2:$P$35,'DMG Tables'!$O$2:$O$35)*CNG$1*LOOKUP(CNG$1,'DMG Tables'!$G$2:$G$7,'DMG Tables'!$H$2:$H$7)</f>
        <v>1150080000</v>
      </c>
      <c r="CNH33" s="1">
        <f>LOOKUP($A33,'DMG Tables'!$P$2:$P$35,'DMG Tables'!$O$2:$O$35)*CNH$1*LOOKUP(CNH$1,'DMG Tables'!$G$2:$G$7,'DMG Tables'!$H$2:$H$7)</f>
        <v>1150560000</v>
      </c>
      <c r="CNI33" s="1">
        <f>LOOKUP($A33,'DMG Tables'!$P$2:$P$35,'DMG Tables'!$O$2:$O$35)*CNI$1*LOOKUP(CNI$1,'DMG Tables'!$G$2:$G$7,'DMG Tables'!$H$2:$H$7)</f>
        <v>1151040000</v>
      </c>
      <c r="CNJ33" s="1">
        <f>LOOKUP($A33,'DMG Tables'!$P$2:$P$35,'DMG Tables'!$O$2:$O$35)*CNJ$1*LOOKUP(CNJ$1,'DMG Tables'!$G$2:$G$7,'DMG Tables'!$H$2:$H$7)</f>
        <v>1151520000</v>
      </c>
      <c r="CNK33" s="1">
        <f>LOOKUP($A33,'DMG Tables'!$P$2:$P$35,'DMG Tables'!$O$2:$O$35)*CNK$1*LOOKUP(CNK$1,'DMG Tables'!$G$2:$G$7,'DMG Tables'!$H$2:$H$7)</f>
        <v>1152000000</v>
      </c>
      <c r="CNL33" s="1">
        <f>LOOKUP($A33,'DMG Tables'!$P$2:$P$35,'DMG Tables'!$O$2:$O$35)*CNL$1*LOOKUP(CNL$1,'DMG Tables'!$G$2:$G$7,'DMG Tables'!$H$2:$H$7)</f>
        <v>1152480000</v>
      </c>
      <c r="CNM33" s="1">
        <f>LOOKUP($A33,'DMG Tables'!$P$2:$P$35,'DMG Tables'!$O$2:$O$35)*CNM$1*LOOKUP(CNM$1,'DMG Tables'!$G$2:$G$7,'DMG Tables'!$H$2:$H$7)</f>
        <v>1152960000</v>
      </c>
      <c r="CNN33" s="1">
        <f>LOOKUP($A33,'DMG Tables'!$P$2:$P$35,'DMG Tables'!$O$2:$O$35)*CNN$1*LOOKUP(CNN$1,'DMG Tables'!$G$2:$G$7,'DMG Tables'!$H$2:$H$7)</f>
        <v>1153440000</v>
      </c>
      <c r="CNO33" s="1">
        <f>LOOKUP($A33,'DMG Tables'!$P$2:$P$35,'DMG Tables'!$O$2:$O$35)*CNO$1*LOOKUP(CNO$1,'DMG Tables'!$G$2:$G$7,'DMG Tables'!$H$2:$H$7)</f>
        <v>1153920000</v>
      </c>
      <c r="CNP33" s="1">
        <f>LOOKUP($A33,'DMG Tables'!$P$2:$P$35,'DMG Tables'!$O$2:$O$35)*CNP$1*LOOKUP(CNP$1,'DMG Tables'!$G$2:$G$7,'DMG Tables'!$H$2:$H$7)</f>
        <v>1154400000</v>
      </c>
      <c r="CNQ33" s="1">
        <f>LOOKUP($A33,'DMG Tables'!$P$2:$P$35,'DMG Tables'!$O$2:$O$35)*CNQ$1*LOOKUP(CNQ$1,'DMG Tables'!$G$2:$G$7,'DMG Tables'!$H$2:$H$7)</f>
        <v>1154880000</v>
      </c>
      <c r="CNR33" s="1">
        <f>LOOKUP($A33,'DMG Tables'!$P$2:$P$35,'DMG Tables'!$O$2:$O$35)*CNR$1*LOOKUP(CNR$1,'DMG Tables'!$G$2:$G$7,'DMG Tables'!$H$2:$H$7)</f>
        <v>1155360000</v>
      </c>
      <c r="CNS33" s="1">
        <f>LOOKUP($A33,'DMG Tables'!$P$2:$P$35,'DMG Tables'!$O$2:$O$35)*CNS$1*LOOKUP(CNS$1,'DMG Tables'!$G$2:$G$7,'DMG Tables'!$H$2:$H$7)</f>
        <v>1155840000</v>
      </c>
      <c r="CNT33" s="1">
        <f>LOOKUP($A33,'DMG Tables'!$P$2:$P$35,'DMG Tables'!$O$2:$O$35)*CNT$1*LOOKUP(CNT$1,'DMG Tables'!$G$2:$G$7,'DMG Tables'!$H$2:$H$7)</f>
        <v>1156320000</v>
      </c>
      <c r="CNU33" s="1">
        <f>LOOKUP($A33,'DMG Tables'!$P$2:$P$35,'DMG Tables'!$O$2:$O$35)*CNU$1*LOOKUP(CNU$1,'DMG Tables'!$G$2:$G$7,'DMG Tables'!$H$2:$H$7)</f>
        <v>1156800000</v>
      </c>
      <c r="CNV33" s="1">
        <f>LOOKUP($A33,'DMG Tables'!$P$2:$P$35,'DMG Tables'!$O$2:$O$35)*CNV$1*LOOKUP(CNV$1,'DMG Tables'!$G$2:$G$7,'DMG Tables'!$H$2:$H$7)</f>
        <v>1157280000</v>
      </c>
      <c r="CNW33" s="1">
        <f>LOOKUP($A33,'DMG Tables'!$P$2:$P$35,'DMG Tables'!$O$2:$O$35)*CNW$1*LOOKUP(CNW$1,'DMG Tables'!$G$2:$G$7,'DMG Tables'!$H$2:$H$7)</f>
        <v>1157760000</v>
      </c>
      <c r="CNX33" s="1">
        <f>LOOKUP($A33,'DMG Tables'!$P$2:$P$35,'DMG Tables'!$O$2:$O$35)*CNX$1*LOOKUP(CNX$1,'DMG Tables'!$G$2:$G$7,'DMG Tables'!$H$2:$H$7)</f>
        <v>1158240000</v>
      </c>
      <c r="CNY33" s="1">
        <f>LOOKUP($A33,'DMG Tables'!$P$2:$P$35,'DMG Tables'!$O$2:$O$35)*CNY$1*LOOKUP(CNY$1,'DMG Tables'!$G$2:$G$7,'DMG Tables'!$H$2:$H$7)</f>
        <v>1158720000</v>
      </c>
      <c r="CNZ33" s="1">
        <f>LOOKUP($A33,'DMG Tables'!$P$2:$P$35,'DMG Tables'!$O$2:$O$35)*CNZ$1*LOOKUP(CNZ$1,'DMG Tables'!$G$2:$G$7,'DMG Tables'!$H$2:$H$7)</f>
        <v>1159200000</v>
      </c>
      <c r="COA33" s="1">
        <f>LOOKUP($A33,'DMG Tables'!$P$2:$P$35,'DMG Tables'!$O$2:$O$35)*COA$1*LOOKUP(COA$1,'DMG Tables'!$G$2:$G$7,'DMG Tables'!$H$2:$H$7)</f>
        <v>1159680000</v>
      </c>
      <c r="COB33" s="1">
        <f>LOOKUP($A33,'DMG Tables'!$P$2:$P$35,'DMG Tables'!$O$2:$O$35)*COB$1*LOOKUP(COB$1,'DMG Tables'!$G$2:$G$7,'DMG Tables'!$H$2:$H$7)</f>
        <v>1160160000</v>
      </c>
      <c r="COC33" s="1">
        <f>LOOKUP($A33,'DMG Tables'!$P$2:$P$35,'DMG Tables'!$O$2:$O$35)*COC$1*LOOKUP(COC$1,'DMG Tables'!$G$2:$G$7,'DMG Tables'!$H$2:$H$7)</f>
        <v>1160640000</v>
      </c>
      <c r="COD33" s="1">
        <f>LOOKUP($A33,'DMG Tables'!$P$2:$P$35,'DMG Tables'!$O$2:$O$35)*COD$1*LOOKUP(COD$1,'DMG Tables'!$G$2:$G$7,'DMG Tables'!$H$2:$H$7)</f>
        <v>1161120000</v>
      </c>
      <c r="COE33" s="1">
        <f>LOOKUP($A33,'DMG Tables'!$P$2:$P$35,'DMG Tables'!$O$2:$O$35)*COE$1*LOOKUP(COE$1,'DMG Tables'!$G$2:$G$7,'DMG Tables'!$H$2:$H$7)</f>
        <v>1161600000</v>
      </c>
      <c r="COF33" s="1">
        <f>LOOKUP($A33,'DMG Tables'!$P$2:$P$35,'DMG Tables'!$O$2:$O$35)*COF$1*LOOKUP(COF$1,'DMG Tables'!$G$2:$G$7,'DMG Tables'!$H$2:$H$7)</f>
        <v>1162080000</v>
      </c>
      <c r="COG33" s="1">
        <f>LOOKUP($A33,'DMG Tables'!$P$2:$P$35,'DMG Tables'!$O$2:$O$35)*COG$1*LOOKUP(COG$1,'DMG Tables'!$G$2:$G$7,'DMG Tables'!$H$2:$H$7)</f>
        <v>1162560000</v>
      </c>
      <c r="COH33" s="1">
        <f>LOOKUP($A33,'DMG Tables'!$P$2:$P$35,'DMG Tables'!$O$2:$O$35)*COH$1*LOOKUP(COH$1,'DMG Tables'!$G$2:$G$7,'DMG Tables'!$H$2:$H$7)</f>
        <v>1163040000</v>
      </c>
      <c r="COI33" s="1">
        <f>LOOKUP($A33,'DMG Tables'!$P$2:$P$35,'DMG Tables'!$O$2:$O$35)*COI$1*LOOKUP(COI$1,'DMG Tables'!$G$2:$G$7,'DMG Tables'!$H$2:$H$7)</f>
        <v>1163520000</v>
      </c>
      <c r="COJ33" s="1">
        <f>LOOKUP($A33,'DMG Tables'!$P$2:$P$35,'DMG Tables'!$O$2:$O$35)*COJ$1*LOOKUP(COJ$1,'DMG Tables'!$G$2:$G$7,'DMG Tables'!$H$2:$H$7)</f>
        <v>1164000000</v>
      </c>
      <c r="COK33" s="1">
        <f>LOOKUP($A33,'DMG Tables'!$P$2:$P$35,'DMG Tables'!$O$2:$O$35)*COK$1*LOOKUP(COK$1,'DMG Tables'!$G$2:$G$7,'DMG Tables'!$H$2:$H$7)</f>
        <v>1164480000</v>
      </c>
      <c r="COL33" s="1">
        <f>LOOKUP($A33,'DMG Tables'!$P$2:$P$35,'DMG Tables'!$O$2:$O$35)*COL$1*LOOKUP(COL$1,'DMG Tables'!$G$2:$G$7,'DMG Tables'!$H$2:$H$7)</f>
        <v>1164960000</v>
      </c>
      <c r="COM33" s="1">
        <f>LOOKUP($A33,'DMG Tables'!$P$2:$P$35,'DMG Tables'!$O$2:$O$35)*COM$1*LOOKUP(COM$1,'DMG Tables'!$G$2:$G$7,'DMG Tables'!$H$2:$H$7)</f>
        <v>1165440000</v>
      </c>
      <c r="CON33" s="1">
        <f>LOOKUP($A33,'DMG Tables'!$P$2:$P$35,'DMG Tables'!$O$2:$O$35)*CON$1*LOOKUP(CON$1,'DMG Tables'!$G$2:$G$7,'DMG Tables'!$H$2:$H$7)</f>
        <v>1165920000</v>
      </c>
      <c r="COO33" s="1">
        <f>LOOKUP($A33,'DMG Tables'!$P$2:$P$35,'DMG Tables'!$O$2:$O$35)*COO$1*LOOKUP(COO$1,'DMG Tables'!$G$2:$G$7,'DMG Tables'!$H$2:$H$7)</f>
        <v>1166400000</v>
      </c>
      <c r="COP33" s="1">
        <f>LOOKUP($A33,'DMG Tables'!$P$2:$P$35,'DMG Tables'!$O$2:$O$35)*COP$1*LOOKUP(COP$1,'DMG Tables'!$G$2:$G$7,'DMG Tables'!$H$2:$H$7)</f>
        <v>1166880000</v>
      </c>
      <c r="COQ33" s="1">
        <f>LOOKUP($A33,'DMG Tables'!$P$2:$P$35,'DMG Tables'!$O$2:$O$35)*COQ$1*LOOKUP(COQ$1,'DMG Tables'!$G$2:$G$7,'DMG Tables'!$H$2:$H$7)</f>
        <v>1167360000</v>
      </c>
      <c r="COR33" s="1">
        <f>LOOKUP($A33,'DMG Tables'!$P$2:$P$35,'DMG Tables'!$O$2:$O$35)*COR$1*LOOKUP(COR$1,'DMG Tables'!$G$2:$G$7,'DMG Tables'!$H$2:$H$7)</f>
        <v>1167840000</v>
      </c>
      <c r="COS33" s="1">
        <f>LOOKUP($A33,'DMG Tables'!$P$2:$P$35,'DMG Tables'!$O$2:$O$35)*COS$1*LOOKUP(COS$1,'DMG Tables'!$G$2:$G$7,'DMG Tables'!$H$2:$H$7)</f>
        <v>1168320000</v>
      </c>
      <c r="COT33" s="1">
        <f>LOOKUP($A33,'DMG Tables'!$P$2:$P$35,'DMG Tables'!$O$2:$O$35)*COT$1*LOOKUP(COT$1,'DMG Tables'!$G$2:$G$7,'DMG Tables'!$H$2:$H$7)</f>
        <v>1168800000</v>
      </c>
      <c r="COU33" s="1">
        <f>LOOKUP($A33,'DMG Tables'!$P$2:$P$35,'DMG Tables'!$O$2:$O$35)*COU$1*LOOKUP(COU$1,'DMG Tables'!$G$2:$G$7,'DMG Tables'!$H$2:$H$7)</f>
        <v>1169280000</v>
      </c>
      <c r="COV33" s="1">
        <f>LOOKUP($A33,'DMG Tables'!$P$2:$P$35,'DMG Tables'!$O$2:$O$35)*COV$1*LOOKUP(COV$1,'DMG Tables'!$G$2:$G$7,'DMG Tables'!$H$2:$H$7)</f>
        <v>1169760000</v>
      </c>
      <c r="COW33" s="1">
        <f>LOOKUP($A33,'DMG Tables'!$P$2:$P$35,'DMG Tables'!$O$2:$O$35)*COW$1*LOOKUP(COW$1,'DMG Tables'!$G$2:$G$7,'DMG Tables'!$H$2:$H$7)</f>
        <v>1170240000</v>
      </c>
      <c r="COX33" s="1">
        <f>LOOKUP($A33,'DMG Tables'!$P$2:$P$35,'DMG Tables'!$O$2:$O$35)*COX$1*LOOKUP(COX$1,'DMG Tables'!$G$2:$G$7,'DMG Tables'!$H$2:$H$7)</f>
        <v>1170720000</v>
      </c>
      <c r="COY33" s="1">
        <f>LOOKUP($A33,'DMG Tables'!$P$2:$P$35,'DMG Tables'!$O$2:$O$35)*COY$1*LOOKUP(COY$1,'DMG Tables'!$G$2:$G$7,'DMG Tables'!$H$2:$H$7)</f>
        <v>1171200000</v>
      </c>
      <c r="COZ33" s="1">
        <f>LOOKUP($A33,'DMG Tables'!$P$2:$P$35,'DMG Tables'!$O$2:$O$35)*COZ$1*LOOKUP(COZ$1,'DMG Tables'!$G$2:$G$7,'DMG Tables'!$H$2:$H$7)</f>
        <v>1171680000</v>
      </c>
      <c r="CPA33" s="1">
        <f>LOOKUP($A33,'DMG Tables'!$P$2:$P$35,'DMG Tables'!$O$2:$O$35)*CPA$1*LOOKUP(CPA$1,'DMG Tables'!$G$2:$G$7,'DMG Tables'!$H$2:$H$7)</f>
        <v>1172160000</v>
      </c>
      <c r="CPB33" s="1">
        <f>LOOKUP($A33,'DMG Tables'!$P$2:$P$35,'DMG Tables'!$O$2:$O$35)*CPB$1*LOOKUP(CPB$1,'DMG Tables'!$G$2:$G$7,'DMG Tables'!$H$2:$H$7)</f>
        <v>1172640000</v>
      </c>
      <c r="CPC33" s="1">
        <f>LOOKUP($A33,'DMG Tables'!$P$2:$P$35,'DMG Tables'!$O$2:$O$35)*CPC$1*LOOKUP(CPC$1,'DMG Tables'!$G$2:$G$7,'DMG Tables'!$H$2:$H$7)</f>
        <v>1173120000</v>
      </c>
      <c r="CPD33" s="1">
        <f>LOOKUP($A33,'DMG Tables'!$P$2:$P$35,'DMG Tables'!$O$2:$O$35)*CPD$1*LOOKUP(CPD$1,'DMG Tables'!$G$2:$G$7,'DMG Tables'!$H$2:$H$7)</f>
        <v>1173600000</v>
      </c>
      <c r="CPE33" s="1">
        <f>LOOKUP($A33,'DMG Tables'!$P$2:$P$35,'DMG Tables'!$O$2:$O$35)*CPE$1*LOOKUP(CPE$1,'DMG Tables'!$G$2:$G$7,'DMG Tables'!$H$2:$H$7)</f>
        <v>1174080000</v>
      </c>
      <c r="CPF33" s="1">
        <f>LOOKUP($A33,'DMG Tables'!$P$2:$P$35,'DMG Tables'!$O$2:$O$35)*CPF$1*LOOKUP(CPF$1,'DMG Tables'!$G$2:$G$7,'DMG Tables'!$H$2:$H$7)</f>
        <v>1174560000</v>
      </c>
      <c r="CPG33" s="1">
        <f>LOOKUP($A33,'DMG Tables'!$P$2:$P$35,'DMG Tables'!$O$2:$O$35)*CPG$1*LOOKUP(CPG$1,'DMG Tables'!$G$2:$G$7,'DMG Tables'!$H$2:$H$7)</f>
        <v>1175040000</v>
      </c>
      <c r="CPH33" s="1">
        <f>LOOKUP($A33,'DMG Tables'!$P$2:$P$35,'DMG Tables'!$O$2:$O$35)*CPH$1*LOOKUP(CPH$1,'DMG Tables'!$G$2:$G$7,'DMG Tables'!$H$2:$H$7)</f>
        <v>1175520000</v>
      </c>
      <c r="CPI33" s="1">
        <f>LOOKUP($A33,'DMG Tables'!$P$2:$P$35,'DMG Tables'!$O$2:$O$35)*CPI$1*LOOKUP(CPI$1,'DMG Tables'!$G$2:$G$7,'DMG Tables'!$H$2:$H$7)</f>
        <v>1176000000</v>
      </c>
      <c r="CPJ33" s="1">
        <f>LOOKUP($A33,'DMG Tables'!$P$2:$P$35,'DMG Tables'!$O$2:$O$35)*CPJ$1*LOOKUP(CPJ$1,'DMG Tables'!$G$2:$G$7,'DMG Tables'!$H$2:$H$7)</f>
        <v>1176480000</v>
      </c>
      <c r="CPK33" s="1">
        <f>LOOKUP($A33,'DMG Tables'!$P$2:$P$35,'DMG Tables'!$O$2:$O$35)*CPK$1*LOOKUP(CPK$1,'DMG Tables'!$G$2:$G$7,'DMG Tables'!$H$2:$H$7)</f>
        <v>1176960000</v>
      </c>
      <c r="CPL33" s="1">
        <f>LOOKUP($A33,'DMG Tables'!$P$2:$P$35,'DMG Tables'!$O$2:$O$35)*CPL$1*LOOKUP(CPL$1,'DMG Tables'!$G$2:$G$7,'DMG Tables'!$H$2:$H$7)</f>
        <v>1177440000</v>
      </c>
      <c r="CPM33" s="1">
        <f>LOOKUP($A33,'DMG Tables'!$P$2:$P$35,'DMG Tables'!$O$2:$O$35)*CPM$1*LOOKUP(CPM$1,'DMG Tables'!$G$2:$G$7,'DMG Tables'!$H$2:$H$7)</f>
        <v>1177920000</v>
      </c>
      <c r="CPN33" s="1">
        <f>LOOKUP($A33,'DMG Tables'!$P$2:$P$35,'DMG Tables'!$O$2:$O$35)*CPN$1*LOOKUP(CPN$1,'DMG Tables'!$G$2:$G$7,'DMG Tables'!$H$2:$H$7)</f>
        <v>1178400000</v>
      </c>
      <c r="CPO33" s="1">
        <f>LOOKUP($A33,'DMG Tables'!$P$2:$P$35,'DMG Tables'!$O$2:$O$35)*CPO$1*LOOKUP(CPO$1,'DMG Tables'!$G$2:$G$7,'DMG Tables'!$H$2:$H$7)</f>
        <v>1178880000</v>
      </c>
      <c r="CPP33" s="1">
        <f>LOOKUP($A33,'DMG Tables'!$P$2:$P$35,'DMG Tables'!$O$2:$O$35)*CPP$1*LOOKUP(CPP$1,'DMG Tables'!$G$2:$G$7,'DMG Tables'!$H$2:$H$7)</f>
        <v>1179360000</v>
      </c>
      <c r="CPQ33" s="1">
        <f>LOOKUP($A33,'DMG Tables'!$P$2:$P$35,'DMG Tables'!$O$2:$O$35)*CPQ$1*LOOKUP(CPQ$1,'DMG Tables'!$G$2:$G$7,'DMG Tables'!$H$2:$H$7)</f>
        <v>1179840000</v>
      </c>
      <c r="CPR33" s="1">
        <f>LOOKUP($A33,'DMG Tables'!$P$2:$P$35,'DMG Tables'!$O$2:$O$35)*CPR$1*LOOKUP(CPR$1,'DMG Tables'!$G$2:$G$7,'DMG Tables'!$H$2:$H$7)</f>
        <v>1180320000</v>
      </c>
      <c r="CPS33" s="1">
        <f>LOOKUP($A33,'DMG Tables'!$P$2:$P$35,'DMG Tables'!$O$2:$O$35)*CPS$1*LOOKUP(CPS$1,'DMG Tables'!$G$2:$G$7,'DMG Tables'!$H$2:$H$7)</f>
        <v>1180800000</v>
      </c>
      <c r="CPT33" s="1">
        <f>LOOKUP($A33,'DMG Tables'!$P$2:$P$35,'DMG Tables'!$O$2:$O$35)*CPT$1*LOOKUP(CPT$1,'DMG Tables'!$G$2:$G$7,'DMG Tables'!$H$2:$H$7)</f>
        <v>1181280000</v>
      </c>
      <c r="CPU33" s="1">
        <f>LOOKUP($A33,'DMG Tables'!$P$2:$P$35,'DMG Tables'!$O$2:$O$35)*CPU$1*LOOKUP(CPU$1,'DMG Tables'!$G$2:$G$7,'DMG Tables'!$H$2:$H$7)</f>
        <v>1181760000</v>
      </c>
      <c r="CPV33" s="1">
        <f>LOOKUP($A33,'DMG Tables'!$P$2:$P$35,'DMG Tables'!$O$2:$O$35)*CPV$1*LOOKUP(CPV$1,'DMG Tables'!$G$2:$G$7,'DMG Tables'!$H$2:$H$7)</f>
        <v>1182240000</v>
      </c>
      <c r="CPW33" s="1">
        <f>LOOKUP($A33,'DMG Tables'!$P$2:$P$35,'DMG Tables'!$O$2:$O$35)*CPW$1*LOOKUP(CPW$1,'DMG Tables'!$G$2:$G$7,'DMG Tables'!$H$2:$H$7)</f>
        <v>1182720000</v>
      </c>
      <c r="CPX33" s="1">
        <f>LOOKUP($A33,'DMG Tables'!$P$2:$P$35,'DMG Tables'!$O$2:$O$35)*CPX$1*LOOKUP(CPX$1,'DMG Tables'!$G$2:$G$7,'DMG Tables'!$H$2:$H$7)</f>
        <v>1183200000</v>
      </c>
      <c r="CPY33" s="1">
        <f>LOOKUP($A33,'DMG Tables'!$P$2:$P$35,'DMG Tables'!$O$2:$O$35)*CPY$1*LOOKUP(CPY$1,'DMG Tables'!$G$2:$G$7,'DMG Tables'!$H$2:$H$7)</f>
        <v>1183680000</v>
      </c>
      <c r="CPZ33" s="1">
        <f>LOOKUP($A33,'DMG Tables'!$P$2:$P$35,'DMG Tables'!$O$2:$O$35)*CPZ$1*LOOKUP(CPZ$1,'DMG Tables'!$G$2:$G$7,'DMG Tables'!$H$2:$H$7)</f>
        <v>1184160000</v>
      </c>
      <c r="CQA33" s="1">
        <f>LOOKUP($A33,'DMG Tables'!$P$2:$P$35,'DMG Tables'!$O$2:$O$35)*CQA$1*LOOKUP(CQA$1,'DMG Tables'!$G$2:$G$7,'DMG Tables'!$H$2:$H$7)</f>
        <v>1184640000</v>
      </c>
      <c r="CQB33" s="1">
        <f>LOOKUP($A33,'DMG Tables'!$P$2:$P$35,'DMG Tables'!$O$2:$O$35)*CQB$1*LOOKUP(CQB$1,'DMG Tables'!$G$2:$G$7,'DMG Tables'!$H$2:$H$7)</f>
        <v>1185120000</v>
      </c>
      <c r="CQC33" s="1">
        <f>LOOKUP($A33,'DMG Tables'!$P$2:$P$35,'DMG Tables'!$O$2:$O$35)*CQC$1*LOOKUP(CQC$1,'DMG Tables'!$G$2:$G$7,'DMG Tables'!$H$2:$H$7)</f>
        <v>1185600000</v>
      </c>
      <c r="CQD33" s="1">
        <f>LOOKUP($A33,'DMG Tables'!$P$2:$P$35,'DMG Tables'!$O$2:$O$35)*CQD$1*LOOKUP(CQD$1,'DMG Tables'!$G$2:$G$7,'DMG Tables'!$H$2:$H$7)</f>
        <v>1186080000</v>
      </c>
      <c r="CQE33" s="1">
        <f>LOOKUP($A33,'DMG Tables'!$P$2:$P$35,'DMG Tables'!$O$2:$O$35)*CQE$1*LOOKUP(CQE$1,'DMG Tables'!$G$2:$G$7,'DMG Tables'!$H$2:$H$7)</f>
        <v>1186560000</v>
      </c>
      <c r="CQF33" s="1">
        <f>LOOKUP($A33,'DMG Tables'!$P$2:$P$35,'DMG Tables'!$O$2:$O$35)*CQF$1*LOOKUP(CQF$1,'DMG Tables'!$G$2:$G$7,'DMG Tables'!$H$2:$H$7)</f>
        <v>1187040000</v>
      </c>
      <c r="CQG33" s="1">
        <f>LOOKUP($A33,'DMG Tables'!$P$2:$P$35,'DMG Tables'!$O$2:$O$35)*CQG$1*LOOKUP(CQG$1,'DMG Tables'!$G$2:$G$7,'DMG Tables'!$H$2:$H$7)</f>
        <v>1187520000</v>
      </c>
      <c r="CQH33" s="1">
        <f>LOOKUP($A33,'DMG Tables'!$P$2:$P$35,'DMG Tables'!$O$2:$O$35)*CQH$1*LOOKUP(CQH$1,'DMG Tables'!$G$2:$G$7,'DMG Tables'!$H$2:$H$7)</f>
        <v>1188000000</v>
      </c>
      <c r="CQI33" s="1">
        <f>LOOKUP($A33,'DMG Tables'!$P$2:$P$35,'DMG Tables'!$O$2:$O$35)*CQI$1*LOOKUP(CQI$1,'DMG Tables'!$G$2:$G$7,'DMG Tables'!$H$2:$H$7)</f>
        <v>1188480000</v>
      </c>
      <c r="CQJ33" s="1">
        <f>LOOKUP($A33,'DMG Tables'!$P$2:$P$35,'DMG Tables'!$O$2:$O$35)*CQJ$1*LOOKUP(CQJ$1,'DMG Tables'!$G$2:$G$7,'DMG Tables'!$H$2:$H$7)</f>
        <v>1188960000</v>
      </c>
      <c r="CQK33" s="1">
        <f>LOOKUP($A33,'DMG Tables'!$P$2:$P$35,'DMG Tables'!$O$2:$O$35)*CQK$1*LOOKUP(CQK$1,'DMG Tables'!$G$2:$G$7,'DMG Tables'!$H$2:$H$7)</f>
        <v>1189440000</v>
      </c>
      <c r="CQL33" s="1">
        <f>LOOKUP($A33,'DMG Tables'!$P$2:$P$35,'DMG Tables'!$O$2:$O$35)*CQL$1*LOOKUP(CQL$1,'DMG Tables'!$G$2:$G$7,'DMG Tables'!$H$2:$H$7)</f>
        <v>1189920000</v>
      </c>
      <c r="CQM33" s="1">
        <f>LOOKUP($A33,'DMG Tables'!$P$2:$P$35,'DMG Tables'!$O$2:$O$35)*CQM$1*LOOKUP(CQM$1,'DMG Tables'!$G$2:$G$7,'DMG Tables'!$H$2:$H$7)</f>
        <v>1190400000</v>
      </c>
      <c r="CQN33" s="1">
        <f>LOOKUP($A33,'DMG Tables'!$P$2:$P$35,'DMG Tables'!$O$2:$O$35)*CQN$1*LOOKUP(CQN$1,'DMG Tables'!$G$2:$G$7,'DMG Tables'!$H$2:$H$7)</f>
        <v>1190880000</v>
      </c>
      <c r="CQO33" s="1">
        <f>LOOKUP($A33,'DMG Tables'!$P$2:$P$35,'DMG Tables'!$O$2:$O$35)*CQO$1*LOOKUP(CQO$1,'DMG Tables'!$G$2:$G$7,'DMG Tables'!$H$2:$H$7)</f>
        <v>1191360000</v>
      </c>
      <c r="CQP33" s="1">
        <f>LOOKUP($A33,'DMG Tables'!$P$2:$P$35,'DMG Tables'!$O$2:$O$35)*CQP$1*LOOKUP(CQP$1,'DMG Tables'!$G$2:$G$7,'DMG Tables'!$H$2:$H$7)</f>
        <v>1191840000</v>
      </c>
      <c r="CQQ33" s="1">
        <f>LOOKUP($A33,'DMG Tables'!$P$2:$P$35,'DMG Tables'!$O$2:$O$35)*CQQ$1*LOOKUP(CQQ$1,'DMG Tables'!$G$2:$G$7,'DMG Tables'!$H$2:$H$7)</f>
        <v>1192320000</v>
      </c>
      <c r="CQR33" s="1">
        <f>LOOKUP($A33,'DMG Tables'!$P$2:$P$35,'DMG Tables'!$O$2:$O$35)*CQR$1*LOOKUP(CQR$1,'DMG Tables'!$G$2:$G$7,'DMG Tables'!$H$2:$H$7)</f>
        <v>1192800000</v>
      </c>
      <c r="CQS33" s="1">
        <f>LOOKUP($A33,'DMG Tables'!$P$2:$P$35,'DMG Tables'!$O$2:$O$35)*CQS$1*LOOKUP(CQS$1,'DMG Tables'!$G$2:$G$7,'DMG Tables'!$H$2:$H$7)</f>
        <v>1193280000</v>
      </c>
      <c r="CQT33" s="1">
        <f>LOOKUP($A33,'DMG Tables'!$P$2:$P$35,'DMG Tables'!$O$2:$O$35)*CQT$1*LOOKUP(CQT$1,'DMG Tables'!$G$2:$G$7,'DMG Tables'!$H$2:$H$7)</f>
        <v>1193760000</v>
      </c>
      <c r="CQU33" s="1">
        <f>LOOKUP($A33,'DMG Tables'!$P$2:$P$35,'DMG Tables'!$O$2:$O$35)*CQU$1*LOOKUP(CQU$1,'DMG Tables'!$G$2:$G$7,'DMG Tables'!$H$2:$H$7)</f>
        <v>1194240000</v>
      </c>
      <c r="CQV33" s="1">
        <f>LOOKUP($A33,'DMG Tables'!$P$2:$P$35,'DMG Tables'!$O$2:$O$35)*CQV$1*LOOKUP(CQV$1,'DMG Tables'!$G$2:$G$7,'DMG Tables'!$H$2:$H$7)</f>
        <v>1194720000</v>
      </c>
      <c r="CQW33" s="1">
        <f>LOOKUP($A33,'DMG Tables'!$P$2:$P$35,'DMG Tables'!$O$2:$O$35)*CQW$1*LOOKUP(CQW$1,'DMG Tables'!$G$2:$G$7,'DMG Tables'!$H$2:$H$7)</f>
        <v>1195200000</v>
      </c>
      <c r="CQX33" s="1">
        <f>LOOKUP($A33,'DMG Tables'!$P$2:$P$35,'DMG Tables'!$O$2:$O$35)*CQX$1*LOOKUP(CQX$1,'DMG Tables'!$G$2:$G$7,'DMG Tables'!$H$2:$H$7)</f>
        <v>1195680000</v>
      </c>
      <c r="CQY33" s="1">
        <f>LOOKUP($A33,'DMG Tables'!$P$2:$P$35,'DMG Tables'!$O$2:$O$35)*CQY$1*LOOKUP(CQY$1,'DMG Tables'!$G$2:$G$7,'DMG Tables'!$H$2:$H$7)</f>
        <v>1196160000</v>
      </c>
      <c r="CQZ33" s="1">
        <f>LOOKUP($A33,'DMG Tables'!$P$2:$P$35,'DMG Tables'!$O$2:$O$35)*CQZ$1*LOOKUP(CQZ$1,'DMG Tables'!$G$2:$G$7,'DMG Tables'!$H$2:$H$7)</f>
        <v>1196640000</v>
      </c>
      <c r="CRA33" s="1">
        <f>LOOKUP($A33,'DMG Tables'!$P$2:$P$35,'DMG Tables'!$O$2:$O$35)*CRA$1*LOOKUP(CRA$1,'DMG Tables'!$G$2:$G$7,'DMG Tables'!$H$2:$H$7)</f>
        <v>1197120000</v>
      </c>
      <c r="CRB33" s="1">
        <f>LOOKUP($A33,'DMG Tables'!$P$2:$P$35,'DMG Tables'!$O$2:$O$35)*CRB$1*LOOKUP(CRB$1,'DMG Tables'!$G$2:$G$7,'DMG Tables'!$H$2:$H$7)</f>
        <v>1197600000</v>
      </c>
      <c r="CRC33" s="1">
        <f>LOOKUP($A33,'DMG Tables'!$P$2:$P$35,'DMG Tables'!$O$2:$O$35)*CRC$1*LOOKUP(CRC$1,'DMG Tables'!$G$2:$G$7,'DMG Tables'!$H$2:$H$7)</f>
        <v>1198080000</v>
      </c>
      <c r="CRD33" s="1">
        <f>LOOKUP($A33,'DMG Tables'!$P$2:$P$35,'DMG Tables'!$O$2:$O$35)*CRD$1*LOOKUP(CRD$1,'DMG Tables'!$G$2:$G$7,'DMG Tables'!$H$2:$H$7)</f>
        <v>1198560000</v>
      </c>
      <c r="CRE33" s="1">
        <f>LOOKUP($A33,'DMG Tables'!$P$2:$P$35,'DMG Tables'!$O$2:$O$35)*CRE$1*LOOKUP(CRE$1,'DMG Tables'!$G$2:$G$7,'DMG Tables'!$H$2:$H$7)</f>
        <v>1199040000</v>
      </c>
      <c r="CRF33" s="1">
        <f>LOOKUP($A33,'DMG Tables'!$P$2:$P$35,'DMG Tables'!$O$2:$O$35)*CRF$1*LOOKUP(CRF$1,'DMG Tables'!$G$2:$G$7,'DMG Tables'!$H$2:$H$7)</f>
        <v>1199520000</v>
      </c>
      <c r="CRG33" s="1">
        <f>LOOKUP($A33,'DMG Tables'!$P$2:$P$35,'DMG Tables'!$O$2:$O$35)*CRG$1*LOOKUP(CRG$1,'DMG Tables'!$G$2:$G$7,'DMG Tables'!$H$2:$H$7)</f>
        <v>1200000000</v>
      </c>
      <c r="CRH33" s="1">
        <f>LOOKUP($A33,'DMG Tables'!$P$2:$P$35,'DMG Tables'!$O$2:$O$35)*CRH$1*LOOKUP(CRH$1,'DMG Tables'!$G$2:$G$7,'DMG Tables'!$H$2:$H$7)</f>
        <v>1200480000</v>
      </c>
      <c r="CRI33" s="1">
        <f>LOOKUP($A33,'DMG Tables'!$P$2:$P$35,'DMG Tables'!$O$2:$O$35)*CRI$1*LOOKUP(CRI$1,'DMG Tables'!$G$2:$G$7,'DMG Tables'!$H$2:$H$7)</f>
        <v>1200960000</v>
      </c>
      <c r="CRJ33" s="1">
        <f>LOOKUP($A33,'DMG Tables'!$P$2:$P$35,'DMG Tables'!$O$2:$O$35)*CRJ$1*LOOKUP(CRJ$1,'DMG Tables'!$G$2:$G$7,'DMG Tables'!$H$2:$H$7)</f>
        <v>1201440000</v>
      </c>
      <c r="CRK33" s="1">
        <f>LOOKUP($A33,'DMG Tables'!$P$2:$P$35,'DMG Tables'!$O$2:$O$35)*CRK$1*LOOKUP(CRK$1,'DMG Tables'!$G$2:$G$7,'DMG Tables'!$H$2:$H$7)</f>
        <v>1201920000</v>
      </c>
      <c r="CRL33" s="1">
        <f>LOOKUP($A33,'DMG Tables'!$P$2:$P$35,'DMG Tables'!$O$2:$O$35)*CRL$1*LOOKUP(CRL$1,'DMG Tables'!$G$2:$G$7,'DMG Tables'!$H$2:$H$7)</f>
        <v>1202400000</v>
      </c>
      <c r="CRM33" s="1">
        <f>LOOKUP($A33,'DMG Tables'!$P$2:$P$35,'DMG Tables'!$O$2:$O$35)*CRM$1*LOOKUP(CRM$1,'DMG Tables'!$G$2:$G$7,'DMG Tables'!$H$2:$H$7)</f>
        <v>1202880000</v>
      </c>
      <c r="CRN33" s="1">
        <f>LOOKUP($A33,'DMG Tables'!$P$2:$P$35,'DMG Tables'!$O$2:$O$35)*CRN$1*LOOKUP(CRN$1,'DMG Tables'!$G$2:$G$7,'DMG Tables'!$H$2:$H$7)</f>
        <v>1203360000</v>
      </c>
      <c r="CRO33" s="1">
        <f>LOOKUP($A33,'DMG Tables'!$P$2:$P$35,'DMG Tables'!$O$2:$O$35)*CRO$1*LOOKUP(CRO$1,'DMG Tables'!$G$2:$G$7,'DMG Tables'!$H$2:$H$7)</f>
        <v>1203840000</v>
      </c>
      <c r="CRP33" s="1">
        <f>LOOKUP($A33,'DMG Tables'!$P$2:$P$35,'DMG Tables'!$O$2:$O$35)*CRP$1*LOOKUP(CRP$1,'DMG Tables'!$G$2:$G$7,'DMG Tables'!$H$2:$H$7)</f>
        <v>1204320000</v>
      </c>
      <c r="CRQ33" s="1">
        <f>LOOKUP($A33,'DMG Tables'!$P$2:$P$35,'DMG Tables'!$O$2:$O$35)*CRQ$1*LOOKUP(CRQ$1,'DMG Tables'!$G$2:$G$7,'DMG Tables'!$H$2:$H$7)</f>
        <v>1204800000</v>
      </c>
      <c r="CRR33" s="1">
        <f>LOOKUP($A33,'DMG Tables'!$P$2:$P$35,'DMG Tables'!$O$2:$O$35)*CRR$1*LOOKUP(CRR$1,'DMG Tables'!$G$2:$G$7,'DMG Tables'!$H$2:$H$7)</f>
        <v>1205280000</v>
      </c>
      <c r="CRS33" s="1">
        <f>LOOKUP($A33,'DMG Tables'!$P$2:$P$35,'DMG Tables'!$O$2:$O$35)*CRS$1*LOOKUP(CRS$1,'DMG Tables'!$G$2:$G$7,'DMG Tables'!$H$2:$H$7)</f>
        <v>1205760000</v>
      </c>
      <c r="CRT33" s="1">
        <f>LOOKUP($A33,'DMG Tables'!$P$2:$P$35,'DMG Tables'!$O$2:$O$35)*CRT$1*LOOKUP(CRT$1,'DMG Tables'!$G$2:$G$7,'DMG Tables'!$H$2:$H$7)</f>
        <v>1206240000</v>
      </c>
      <c r="CRU33" s="1">
        <f>LOOKUP($A33,'DMG Tables'!$P$2:$P$35,'DMG Tables'!$O$2:$O$35)*CRU$1*LOOKUP(CRU$1,'DMG Tables'!$G$2:$G$7,'DMG Tables'!$H$2:$H$7)</f>
        <v>1206720000</v>
      </c>
      <c r="CRV33" s="1">
        <f>LOOKUP($A33,'DMG Tables'!$P$2:$P$35,'DMG Tables'!$O$2:$O$35)*CRV$1*LOOKUP(CRV$1,'DMG Tables'!$G$2:$G$7,'DMG Tables'!$H$2:$H$7)</f>
        <v>1207200000</v>
      </c>
      <c r="CRW33" s="1">
        <f>LOOKUP($A33,'DMG Tables'!$P$2:$P$35,'DMG Tables'!$O$2:$O$35)*CRW$1*LOOKUP(CRW$1,'DMG Tables'!$G$2:$G$7,'DMG Tables'!$H$2:$H$7)</f>
        <v>1207680000</v>
      </c>
      <c r="CRX33" s="1">
        <f>LOOKUP($A33,'DMG Tables'!$P$2:$P$35,'DMG Tables'!$O$2:$O$35)*CRX$1*LOOKUP(CRX$1,'DMG Tables'!$G$2:$G$7,'DMG Tables'!$H$2:$H$7)</f>
        <v>1208160000</v>
      </c>
      <c r="CRY33" s="1">
        <f>LOOKUP($A33,'DMG Tables'!$P$2:$P$35,'DMG Tables'!$O$2:$O$35)*CRY$1*LOOKUP(CRY$1,'DMG Tables'!$G$2:$G$7,'DMG Tables'!$H$2:$H$7)</f>
        <v>1208640000</v>
      </c>
      <c r="CRZ33" s="1">
        <f>LOOKUP($A33,'DMG Tables'!$P$2:$P$35,'DMG Tables'!$O$2:$O$35)*CRZ$1*LOOKUP(CRZ$1,'DMG Tables'!$G$2:$G$7,'DMG Tables'!$H$2:$H$7)</f>
        <v>1209120000</v>
      </c>
      <c r="CSA33" s="1">
        <f>LOOKUP($A33,'DMG Tables'!$P$2:$P$35,'DMG Tables'!$O$2:$O$35)*CSA$1*LOOKUP(CSA$1,'DMG Tables'!$G$2:$G$7,'DMG Tables'!$H$2:$H$7)</f>
        <v>1209600000</v>
      </c>
      <c r="CSB33" s="1">
        <f>LOOKUP($A33,'DMG Tables'!$P$2:$P$35,'DMG Tables'!$O$2:$O$35)*CSB$1*LOOKUP(CSB$1,'DMG Tables'!$G$2:$G$7,'DMG Tables'!$H$2:$H$7)</f>
        <v>1210080000</v>
      </c>
      <c r="CSC33" s="1">
        <f>LOOKUP($A33,'DMG Tables'!$P$2:$P$35,'DMG Tables'!$O$2:$O$35)*CSC$1*LOOKUP(CSC$1,'DMG Tables'!$G$2:$G$7,'DMG Tables'!$H$2:$H$7)</f>
        <v>1210560000</v>
      </c>
      <c r="CSD33" s="1">
        <f>LOOKUP($A33,'DMG Tables'!$P$2:$P$35,'DMG Tables'!$O$2:$O$35)*CSD$1*LOOKUP(CSD$1,'DMG Tables'!$G$2:$G$7,'DMG Tables'!$H$2:$H$7)</f>
        <v>1211040000</v>
      </c>
      <c r="CSE33" s="1">
        <f>LOOKUP($A33,'DMG Tables'!$P$2:$P$35,'DMG Tables'!$O$2:$O$35)*CSE$1*LOOKUP(CSE$1,'DMG Tables'!$G$2:$G$7,'DMG Tables'!$H$2:$H$7)</f>
        <v>1211520000</v>
      </c>
      <c r="CSF33" s="1">
        <f>LOOKUP($A33,'DMG Tables'!$P$2:$P$35,'DMG Tables'!$O$2:$O$35)*CSF$1*LOOKUP(CSF$1,'DMG Tables'!$G$2:$G$7,'DMG Tables'!$H$2:$H$7)</f>
        <v>1212000000</v>
      </c>
      <c r="CSG33" s="1">
        <f>LOOKUP($A33,'DMG Tables'!$P$2:$P$35,'DMG Tables'!$O$2:$O$35)*CSG$1*LOOKUP(CSG$1,'DMG Tables'!$G$2:$G$7,'DMG Tables'!$H$2:$H$7)</f>
        <v>1212480000</v>
      </c>
      <c r="CSH33" s="1">
        <f>LOOKUP($A33,'DMG Tables'!$P$2:$P$35,'DMG Tables'!$O$2:$O$35)*CSH$1*LOOKUP(CSH$1,'DMG Tables'!$G$2:$G$7,'DMG Tables'!$H$2:$H$7)</f>
        <v>1212960000</v>
      </c>
      <c r="CSI33" s="1">
        <f>LOOKUP($A33,'DMG Tables'!$P$2:$P$35,'DMG Tables'!$O$2:$O$35)*CSI$1*LOOKUP(CSI$1,'DMG Tables'!$G$2:$G$7,'DMG Tables'!$H$2:$H$7)</f>
        <v>1213440000</v>
      </c>
      <c r="CSJ33" s="1">
        <f>LOOKUP($A33,'DMG Tables'!$P$2:$P$35,'DMG Tables'!$O$2:$O$35)*CSJ$1*LOOKUP(CSJ$1,'DMG Tables'!$G$2:$G$7,'DMG Tables'!$H$2:$H$7)</f>
        <v>1213920000</v>
      </c>
      <c r="CSK33" s="1">
        <f>LOOKUP($A33,'DMG Tables'!$P$2:$P$35,'DMG Tables'!$O$2:$O$35)*CSK$1*LOOKUP(CSK$1,'DMG Tables'!$G$2:$G$7,'DMG Tables'!$H$2:$H$7)</f>
        <v>1214400000</v>
      </c>
      <c r="CSL33" s="1">
        <f>LOOKUP($A33,'DMG Tables'!$P$2:$P$35,'DMG Tables'!$O$2:$O$35)*CSL$1*LOOKUP(CSL$1,'DMG Tables'!$G$2:$G$7,'DMG Tables'!$H$2:$H$7)</f>
        <v>1214880000</v>
      </c>
      <c r="CSM33" s="1">
        <f>LOOKUP($A33,'DMG Tables'!$P$2:$P$35,'DMG Tables'!$O$2:$O$35)*CSM$1*LOOKUP(CSM$1,'DMG Tables'!$G$2:$G$7,'DMG Tables'!$H$2:$H$7)</f>
        <v>1215360000</v>
      </c>
      <c r="CSN33" s="1">
        <f>LOOKUP($A33,'DMG Tables'!$P$2:$P$35,'DMG Tables'!$O$2:$O$35)*CSN$1*LOOKUP(CSN$1,'DMG Tables'!$G$2:$G$7,'DMG Tables'!$H$2:$H$7)</f>
        <v>1215840000</v>
      </c>
      <c r="CSO33" s="1">
        <f>LOOKUP($A33,'DMG Tables'!$P$2:$P$35,'DMG Tables'!$O$2:$O$35)*CSO$1*LOOKUP(CSO$1,'DMG Tables'!$G$2:$G$7,'DMG Tables'!$H$2:$H$7)</f>
        <v>1216320000</v>
      </c>
      <c r="CSP33" s="1">
        <f>LOOKUP($A33,'DMG Tables'!$P$2:$P$35,'DMG Tables'!$O$2:$O$35)*CSP$1*LOOKUP(CSP$1,'DMG Tables'!$G$2:$G$7,'DMG Tables'!$H$2:$H$7)</f>
        <v>1216800000</v>
      </c>
      <c r="CSQ33" s="1">
        <f>LOOKUP($A33,'DMG Tables'!$P$2:$P$35,'DMG Tables'!$O$2:$O$35)*CSQ$1*LOOKUP(CSQ$1,'DMG Tables'!$G$2:$G$7,'DMG Tables'!$H$2:$H$7)</f>
        <v>1217280000</v>
      </c>
      <c r="CSR33" s="1">
        <f>LOOKUP($A33,'DMG Tables'!$P$2:$P$35,'DMG Tables'!$O$2:$O$35)*CSR$1*LOOKUP(CSR$1,'DMG Tables'!$G$2:$G$7,'DMG Tables'!$H$2:$H$7)</f>
        <v>1217760000</v>
      </c>
      <c r="CSS33" s="1">
        <f>LOOKUP($A33,'DMG Tables'!$P$2:$P$35,'DMG Tables'!$O$2:$O$35)*CSS$1*LOOKUP(CSS$1,'DMG Tables'!$G$2:$G$7,'DMG Tables'!$H$2:$H$7)</f>
        <v>1218240000</v>
      </c>
      <c r="CST33" s="1">
        <f>LOOKUP($A33,'DMG Tables'!$P$2:$P$35,'DMG Tables'!$O$2:$O$35)*CST$1*LOOKUP(CST$1,'DMG Tables'!$G$2:$G$7,'DMG Tables'!$H$2:$H$7)</f>
        <v>1218720000</v>
      </c>
      <c r="CSU33" s="1">
        <f>LOOKUP($A33,'DMG Tables'!$P$2:$P$35,'DMG Tables'!$O$2:$O$35)*CSU$1*LOOKUP(CSU$1,'DMG Tables'!$G$2:$G$7,'DMG Tables'!$H$2:$H$7)</f>
        <v>1219200000</v>
      </c>
      <c r="CSV33" s="1">
        <f>LOOKUP($A33,'DMG Tables'!$P$2:$P$35,'DMG Tables'!$O$2:$O$35)*CSV$1*LOOKUP(CSV$1,'DMG Tables'!$G$2:$G$7,'DMG Tables'!$H$2:$H$7)</f>
        <v>1219680000</v>
      </c>
      <c r="CSW33" s="1">
        <f>LOOKUP($A33,'DMG Tables'!$P$2:$P$35,'DMG Tables'!$O$2:$O$35)*CSW$1*LOOKUP(CSW$1,'DMG Tables'!$G$2:$G$7,'DMG Tables'!$H$2:$H$7)</f>
        <v>1220160000</v>
      </c>
      <c r="CSX33" s="1">
        <f>LOOKUP($A33,'DMG Tables'!$P$2:$P$35,'DMG Tables'!$O$2:$O$35)*CSX$1*LOOKUP(CSX$1,'DMG Tables'!$G$2:$G$7,'DMG Tables'!$H$2:$H$7)</f>
        <v>1220640000</v>
      </c>
      <c r="CSY33" s="1">
        <f>LOOKUP($A33,'DMG Tables'!$P$2:$P$35,'DMG Tables'!$O$2:$O$35)*CSY$1*LOOKUP(CSY$1,'DMG Tables'!$G$2:$G$7,'DMG Tables'!$H$2:$H$7)</f>
        <v>1221120000</v>
      </c>
      <c r="CSZ33" s="1">
        <f>LOOKUP($A33,'DMG Tables'!$P$2:$P$35,'DMG Tables'!$O$2:$O$35)*CSZ$1*LOOKUP(CSZ$1,'DMG Tables'!$G$2:$G$7,'DMG Tables'!$H$2:$H$7)</f>
        <v>1221600000</v>
      </c>
      <c r="CTA33" s="1">
        <f>LOOKUP($A33,'DMG Tables'!$P$2:$P$35,'DMG Tables'!$O$2:$O$35)*CTA$1*LOOKUP(CTA$1,'DMG Tables'!$G$2:$G$7,'DMG Tables'!$H$2:$H$7)</f>
        <v>1222080000</v>
      </c>
      <c r="CTB33" s="1">
        <f>LOOKUP($A33,'DMG Tables'!$P$2:$P$35,'DMG Tables'!$O$2:$O$35)*CTB$1*LOOKUP(CTB$1,'DMG Tables'!$G$2:$G$7,'DMG Tables'!$H$2:$H$7)</f>
        <v>1222560000</v>
      </c>
      <c r="CTC33" s="1">
        <f>LOOKUP($A33,'DMG Tables'!$P$2:$P$35,'DMG Tables'!$O$2:$O$35)*CTC$1*LOOKUP(CTC$1,'DMG Tables'!$G$2:$G$7,'DMG Tables'!$H$2:$H$7)</f>
        <v>1223040000</v>
      </c>
      <c r="CTD33" s="1">
        <f>LOOKUP($A33,'DMG Tables'!$P$2:$P$35,'DMG Tables'!$O$2:$O$35)*CTD$1*LOOKUP(CTD$1,'DMG Tables'!$G$2:$G$7,'DMG Tables'!$H$2:$H$7)</f>
        <v>1223520000</v>
      </c>
      <c r="CTE33" s="1">
        <f>LOOKUP($A33,'DMG Tables'!$P$2:$P$35,'DMG Tables'!$O$2:$O$35)*CTE$1*LOOKUP(CTE$1,'DMG Tables'!$G$2:$G$7,'DMG Tables'!$H$2:$H$7)</f>
        <v>1224000000</v>
      </c>
      <c r="CTF33" s="1">
        <f>LOOKUP($A33,'DMG Tables'!$P$2:$P$35,'DMG Tables'!$O$2:$O$35)*CTF$1*LOOKUP(CTF$1,'DMG Tables'!$G$2:$G$7,'DMG Tables'!$H$2:$H$7)</f>
        <v>1224480000</v>
      </c>
      <c r="CTG33" s="1">
        <f>LOOKUP($A33,'DMG Tables'!$P$2:$P$35,'DMG Tables'!$O$2:$O$35)*CTG$1*LOOKUP(CTG$1,'DMG Tables'!$G$2:$G$7,'DMG Tables'!$H$2:$H$7)</f>
        <v>1224960000</v>
      </c>
      <c r="CTH33" s="1">
        <f>LOOKUP($A33,'DMG Tables'!$P$2:$P$35,'DMG Tables'!$O$2:$O$35)*CTH$1*LOOKUP(CTH$1,'DMG Tables'!$G$2:$G$7,'DMG Tables'!$H$2:$H$7)</f>
        <v>1225440000</v>
      </c>
      <c r="CTI33" s="1">
        <f>LOOKUP($A33,'DMG Tables'!$P$2:$P$35,'DMG Tables'!$O$2:$O$35)*CTI$1*LOOKUP(CTI$1,'DMG Tables'!$G$2:$G$7,'DMG Tables'!$H$2:$H$7)</f>
        <v>1225920000</v>
      </c>
      <c r="CTJ33" s="1">
        <f>LOOKUP($A33,'DMG Tables'!$P$2:$P$35,'DMG Tables'!$O$2:$O$35)*CTJ$1*LOOKUP(CTJ$1,'DMG Tables'!$G$2:$G$7,'DMG Tables'!$H$2:$H$7)</f>
        <v>1226400000</v>
      </c>
      <c r="CTK33" s="1">
        <f>LOOKUP($A33,'DMG Tables'!$P$2:$P$35,'DMG Tables'!$O$2:$O$35)*CTK$1*LOOKUP(CTK$1,'DMG Tables'!$G$2:$G$7,'DMG Tables'!$H$2:$H$7)</f>
        <v>1226880000</v>
      </c>
      <c r="CTL33" s="1">
        <f>LOOKUP($A33,'DMG Tables'!$P$2:$P$35,'DMG Tables'!$O$2:$O$35)*CTL$1*LOOKUP(CTL$1,'DMG Tables'!$G$2:$G$7,'DMG Tables'!$H$2:$H$7)</f>
        <v>1227360000</v>
      </c>
      <c r="CTM33" s="1">
        <f>LOOKUP($A33,'DMG Tables'!$P$2:$P$35,'DMG Tables'!$O$2:$O$35)*CTM$1*LOOKUP(CTM$1,'DMG Tables'!$G$2:$G$7,'DMG Tables'!$H$2:$H$7)</f>
        <v>1227840000</v>
      </c>
      <c r="CTN33" s="1">
        <f>LOOKUP($A33,'DMG Tables'!$P$2:$P$35,'DMG Tables'!$O$2:$O$35)*CTN$1*LOOKUP(CTN$1,'DMG Tables'!$G$2:$G$7,'DMG Tables'!$H$2:$H$7)</f>
        <v>1228320000</v>
      </c>
      <c r="CTO33" s="1">
        <f>LOOKUP($A33,'DMG Tables'!$P$2:$P$35,'DMG Tables'!$O$2:$O$35)*CTO$1*LOOKUP(CTO$1,'DMG Tables'!$G$2:$G$7,'DMG Tables'!$H$2:$H$7)</f>
        <v>1228800000</v>
      </c>
      <c r="CTP33" s="1">
        <f>LOOKUP($A33,'DMG Tables'!$P$2:$P$35,'DMG Tables'!$O$2:$O$35)*CTP$1*LOOKUP(CTP$1,'DMG Tables'!$G$2:$G$7,'DMG Tables'!$H$2:$H$7)</f>
        <v>1229280000</v>
      </c>
      <c r="CTQ33" s="1">
        <f>LOOKUP($A33,'DMG Tables'!$P$2:$P$35,'DMG Tables'!$O$2:$O$35)*CTQ$1*LOOKUP(CTQ$1,'DMG Tables'!$G$2:$G$7,'DMG Tables'!$H$2:$H$7)</f>
        <v>1229760000</v>
      </c>
      <c r="CTR33" s="1">
        <f>LOOKUP($A33,'DMG Tables'!$P$2:$P$35,'DMG Tables'!$O$2:$O$35)*CTR$1*LOOKUP(CTR$1,'DMG Tables'!$G$2:$G$7,'DMG Tables'!$H$2:$H$7)</f>
        <v>1230240000</v>
      </c>
      <c r="CTS33" s="1">
        <f>LOOKUP($A33,'DMG Tables'!$P$2:$P$35,'DMG Tables'!$O$2:$O$35)*CTS$1*LOOKUP(CTS$1,'DMG Tables'!$G$2:$G$7,'DMG Tables'!$H$2:$H$7)</f>
        <v>1230720000</v>
      </c>
      <c r="CTT33" s="1">
        <f>LOOKUP($A33,'DMG Tables'!$P$2:$P$35,'DMG Tables'!$O$2:$O$35)*CTT$1*LOOKUP(CTT$1,'DMG Tables'!$G$2:$G$7,'DMG Tables'!$H$2:$H$7)</f>
        <v>1231200000</v>
      </c>
      <c r="CTU33" s="1">
        <f>LOOKUP($A33,'DMG Tables'!$P$2:$P$35,'DMG Tables'!$O$2:$O$35)*CTU$1*LOOKUP(CTU$1,'DMG Tables'!$G$2:$G$7,'DMG Tables'!$H$2:$H$7)</f>
        <v>1231680000</v>
      </c>
      <c r="CTV33" s="1">
        <f>LOOKUP($A33,'DMG Tables'!$P$2:$P$35,'DMG Tables'!$O$2:$O$35)*CTV$1*LOOKUP(CTV$1,'DMG Tables'!$G$2:$G$7,'DMG Tables'!$H$2:$H$7)</f>
        <v>1232160000</v>
      </c>
      <c r="CTW33" s="1">
        <f>LOOKUP($A33,'DMG Tables'!$P$2:$P$35,'DMG Tables'!$O$2:$O$35)*CTW$1*LOOKUP(CTW$1,'DMG Tables'!$G$2:$G$7,'DMG Tables'!$H$2:$H$7)</f>
        <v>1232640000</v>
      </c>
      <c r="CTX33" s="1">
        <f>LOOKUP($A33,'DMG Tables'!$P$2:$P$35,'DMG Tables'!$O$2:$O$35)*CTX$1*LOOKUP(CTX$1,'DMG Tables'!$G$2:$G$7,'DMG Tables'!$H$2:$H$7)</f>
        <v>1233120000</v>
      </c>
      <c r="CTY33" s="1">
        <f>LOOKUP($A33,'DMG Tables'!$P$2:$P$35,'DMG Tables'!$O$2:$O$35)*CTY$1*LOOKUP(CTY$1,'DMG Tables'!$G$2:$G$7,'DMG Tables'!$H$2:$H$7)</f>
        <v>1233600000</v>
      </c>
      <c r="CTZ33" s="1">
        <f>LOOKUP($A33,'DMG Tables'!$P$2:$P$35,'DMG Tables'!$O$2:$O$35)*CTZ$1*LOOKUP(CTZ$1,'DMG Tables'!$G$2:$G$7,'DMG Tables'!$H$2:$H$7)</f>
        <v>1234080000</v>
      </c>
      <c r="CUA33" s="1">
        <f>LOOKUP($A33,'DMG Tables'!$P$2:$P$35,'DMG Tables'!$O$2:$O$35)*CUA$1*LOOKUP(CUA$1,'DMG Tables'!$G$2:$G$7,'DMG Tables'!$H$2:$H$7)</f>
        <v>1234560000</v>
      </c>
      <c r="CUB33" s="1">
        <f>LOOKUP($A33,'DMG Tables'!$P$2:$P$35,'DMG Tables'!$O$2:$O$35)*CUB$1*LOOKUP(CUB$1,'DMG Tables'!$G$2:$G$7,'DMG Tables'!$H$2:$H$7)</f>
        <v>1235040000</v>
      </c>
      <c r="CUC33" s="1">
        <f>LOOKUP($A33,'DMG Tables'!$P$2:$P$35,'DMG Tables'!$O$2:$O$35)*CUC$1*LOOKUP(CUC$1,'DMG Tables'!$G$2:$G$7,'DMG Tables'!$H$2:$H$7)</f>
        <v>1235520000</v>
      </c>
      <c r="CUD33" s="1">
        <f>LOOKUP($A33,'DMG Tables'!$P$2:$P$35,'DMG Tables'!$O$2:$O$35)*CUD$1*LOOKUP(CUD$1,'DMG Tables'!$G$2:$G$7,'DMG Tables'!$H$2:$H$7)</f>
        <v>1236000000</v>
      </c>
      <c r="CUE33" s="1">
        <f>LOOKUP($A33,'DMG Tables'!$P$2:$P$35,'DMG Tables'!$O$2:$O$35)*CUE$1*LOOKUP(CUE$1,'DMG Tables'!$G$2:$G$7,'DMG Tables'!$H$2:$H$7)</f>
        <v>1236480000</v>
      </c>
      <c r="CUF33" s="1">
        <f>LOOKUP($A33,'DMG Tables'!$P$2:$P$35,'DMG Tables'!$O$2:$O$35)*CUF$1*LOOKUP(CUF$1,'DMG Tables'!$G$2:$G$7,'DMG Tables'!$H$2:$H$7)</f>
        <v>1236960000</v>
      </c>
      <c r="CUG33" s="1">
        <f>LOOKUP($A33,'DMG Tables'!$P$2:$P$35,'DMG Tables'!$O$2:$O$35)*CUG$1*LOOKUP(CUG$1,'DMG Tables'!$G$2:$G$7,'DMG Tables'!$H$2:$H$7)</f>
        <v>1237440000</v>
      </c>
      <c r="CUH33" s="1">
        <f>LOOKUP($A33,'DMG Tables'!$P$2:$P$35,'DMG Tables'!$O$2:$O$35)*CUH$1*LOOKUP(CUH$1,'DMG Tables'!$G$2:$G$7,'DMG Tables'!$H$2:$H$7)</f>
        <v>1237920000</v>
      </c>
      <c r="CUI33" s="1">
        <f>LOOKUP($A33,'DMG Tables'!$P$2:$P$35,'DMG Tables'!$O$2:$O$35)*CUI$1*LOOKUP(CUI$1,'DMG Tables'!$G$2:$G$7,'DMG Tables'!$H$2:$H$7)</f>
        <v>1238400000</v>
      </c>
      <c r="CUJ33" s="1">
        <f>LOOKUP($A33,'DMG Tables'!$P$2:$P$35,'DMG Tables'!$O$2:$O$35)*CUJ$1*LOOKUP(CUJ$1,'DMG Tables'!$G$2:$G$7,'DMG Tables'!$H$2:$H$7)</f>
        <v>1238880000</v>
      </c>
      <c r="CUK33" s="1">
        <f>LOOKUP($A33,'DMG Tables'!$P$2:$P$35,'DMG Tables'!$O$2:$O$35)*CUK$1*LOOKUP(CUK$1,'DMG Tables'!$G$2:$G$7,'DMG Tables'!$H$2:$H$7)</f>
        <v>1239360000</v>
      </c>
      <c r="CUL33" s="1">
        <f>LOOKUP($A33,'DMG Tables'!$P$2:$P$35,'DMG Tables'!$O$2:$O$35)*CUL$1*LOOKUP(CUL$1,'DMG Tables'!$G$2:$G$7,'DMG Tables'!$H$2:$H$7)</f>
        <v>1239840000</v>
      </c>
      <c r="CUM33" s="1">
        <f>LOOKUP($A33,'DMG Tables'!$P$2:$P$35,'DMG Tables'!$O$2:$O$35)*CUM$1*LOOKUP(CUM$1,'DMG Tables'!$G$2:$G$7,'DMG Tables'!$H$2:$H$7)</f>
        <v>1240320000</v>
      </c>
      <c r="CUN33" s="1">
        <f>LOOKUP($A33,'DMG Tables'!$P$2:$P$35,'DMG Tables'!$O$2:$O$35)*CUN$1*LOOKUP(CUN$1,'DMG Tables'!$G$2:$G$7,'DMG Tables'!$H$2:$H$7)</f>
        <v>1240800000</v>
      </c>
      <c r="CUO33" s="1">
        <f>LOOKUP($A33,'DMG Tables'!$P$2:$P$35,'DMG Tables'!$O$2:$O$35)*CUO$1*LOOKUP(CUO$1,'DMG Tables'!$G$2:$G$7,'DMG Tables'!$H$2:$H$7)</f>
        <v>1241280000</v>
      </c>
      <c r="CUP33" s="1">
        <f>LOOKUP($A33,'DMG Tables'!$P$2:$P$35,'DMG Tables'!$O$2:$O$35)*CUP$1*LOOKUP(CUP$1,'DMG Tables'!$G$2:$G$7,'DMG Tables'!$H$2:$H$7)</f>
        <v>1241760000</v>
      </c>
      <c r="CUQ33" s="1">
        <f>LOOKUP($A33,'DMG Tables'!$P$2:$P$35,'DMG Tables'!$O$2:$O$35)*CUQ$1*LOOKUP(CUQ$1,'DMG Tables'!$G$2:$G$7,'DMG Tables'!$H$2:$H$7)</f>
        <v>1242240000</v>
      </c>
      <c r="CUR33" s="1">
        <f>LOOKUP($A33,'DMG Tables'!$P$2:$P$35,'DMG Tables'!$O$2:$O$35)*CUR$1*LOOKUP(CUR$1,'DMG Tables'!$G$2:$G$7,'DMG Tables'!$H$2:$H$7)</f>
        <v>1242720000</v>
      </c>
      <c r="CUS33" s="1">
        <f>LOOKUP($A33,'DMG Tables'!$P$2:$P$35,'DMG Tables'!$O$2:$O$35)*CUS$1*LOOKUP(CUS$1,'DMG Tables'!$G$2:$G$7,'DMG Tables'!$H$2:$H$7)</f>
        <v>1243200000</v>
      </c>
      <c r="CUT33" s="1">
        <f>LOOKUP($A33,'DMG Tables'!$P$2:$P$35,'DMG Tables'!$O$2:$O$35)*CUT$1*LOOKUP(CUT$1,'DMG Tables'!$G$2:$G$7,'DMG Tables'!$H$2:$H$7)</f>
        <v>1243680000</v>
      </c>
      <c r="CUU33" s="1">
        <f>LOOKUP($A33,'DMG Tables'!$P$2:$P$35,'DMG Tables'!$O$2:$O$35)*CUU$1*LOOKUP(CUU$1,'DMG Tables'!$G$2:$G$7,'DMG Tables'!$H$2:$H$7)</f>
        <v>1244160000</v>
      </c>
      <c r="CUV33" s="1">
        <f>LOOKUP($A33,'DMG Tables'!$P$2:$P$35,'DMG Tables'!$O$2:$O$35)*CUV$1*LOOKUP(CUV$1,'DMG Tables'!$G$2:$G$7,'DMG Tables'!$H$2:$H$7)</f>
        <v>1244640000</v>
      </c>
      <c r="CUW33" s="1">
        <f>LOOKUP($A33,'DMG Tables'!$P$2:$P$35,'DMG Tables'!$O$2:$O$35)*CUW$1*LOOKUP(CUW$1,'DMG Tables'!$G$2:$G$7,'DMG Tables'!$H$2:$H$7)</f>
        <v>1245120000</v>
      </c>
      <c r="CUX33" s="1">
        <f>LOOKUP($A33,'DMG Tables'!$P$2:$P$35,'DMG Tables'!$O$2:$O$35)*CUX$1*LOOKUP(CUX$1,'DMG Tables'!$G$2:$G$7,'DMG Tables'!$H$2:$H$7)</f>
        <v>1245600000</v>
      </c>
      <c r="CUY33" s="1">
        <f>LOOKUP($A33,'DMG Tables'!$P$2:$P$35,'DMG Tables'!$O$2:$O$35)*CUY$1*LOOKUP(CUY$1,'DMG Tables'!$G$2:$G$7,'DMG Tables'!$H$2:$H$7)</f>
        <v>1246080000</v>
      </c>
      <c r="CUZ33" s="1">
        <f>LOOKUP($A33,'DMG Tables'!$P$2:$P$35,'DMG Tables'!$O$2:$O$35)*CUZ$1*LOOKUP(CUZ$1,'DMG Tables'!$G$2:$G$7,'DMG Tables'!$H$2:$H$7)</f>
        <v>1246560000</v>
      </c>
      <c r="CVA33" s="1">
        <f>LOOKUP($A33,'DMG Tables'!$P$2:$P$35,'DMG Tables'!$O$2:$O$35)*CVA$1*LOOKUP(CVA$1,'DMG Tables'!$G$2:$G$7,'DMG Tables'!$H$2:$H$7)</f>
        <v>1247040000</v>
      </c>
      <c r="CVB33" s="1">
        <f>LOOKUP($A33,'DMG Tables'!$P$2:$P$35,'DMG Tables'!$O$2:$O$35)*CVB$1*LOOKUP(CVB$1,'DMG Tables'!$G$2:$G$7,'DMG Tables'!$H$2:$H$7)</f>
        <v>1247520000</v>
      </c>
      <c r="CVC33" s="1">
        <f>LOOKUP($A33,'DMG Tables'!$P$2:$P$35,'DMG Tables'!$O$2:$O$35)*CVC$1*LOOKUP(CVC$1,'DMG Tables'!$G$2:$G$7,'DMG Tables'!$H$2:$H$7)</f>
        <v>1248000000</v>
      </c>
    </row>
    <row r="34" spans="1:2603" x14ac:dyDescent="0.3">
      <c r="A34" s="1">
        <v>29</v>
      </c>
      <c r="D34" s="1">
        <f>LOOKUP($A34,'DMG Tables'!$P$2:$P$35,'DMG Tables'!$O$2:$O$35)*D$1*LOOKUP(D$1,'DMG Tables'!$G$2:$G$7,'DMG Tables'!$H$2:$H$7)</f>
        <v>135000</v>
      </c>
      <c r="E34" s="1">
        <f>LOOKUP($A34,'DMG Tables'!$P$2:$P$35,'DMG Tables'!$O$2:$O$35)*E$1*LOOKUP(E$1,'DMG Tables'!$G$2:$G$7,'DMG Tables'!$H$2:$H$7)</f>
        <v>405000</v>
      </c>
      <c r="F34" s="1">
        <f>LOOKUP($A34,'DMG Tables'!$P$2:$P$35,'DMG Tables'!$O$2:$O$35)*F$1*LOOKUP(F$1,'DMG Tables'!$G$2:$G$7,'DMG Tables'!$H$2:$H$7)</f>
        <v>810000</v>
      </c>
      <c r="G34" s="1">
        <f>LOOKUP($A34,'DMG Tables'!$P$2:$P$35,'DMG Tables'!$O$2:$O$35)*G$1*LOOKUP(G$1,'DMG Tables'!$G$2:$G$7,'DMG Tables'!$H$2:$H$7)</f>
        <v>1080000</v>
      </c>
      <c r="H34" s="1">
        <f>LOOKUP($A34,'DMG Tables'!$P$2:$P$35,'DMG Tables'!$O$2:$O$35)*H$1*LOOKUP(H$1,'DMG Tables'!$G$2:$G$7,'DMG Tables'!$H$2:$H$7)</f>
        <v>1350000</v>
      </c>
      <c r="I34" s="1">
        <f>LOOKUP($A34,'DMG Tables'!$P$2:$P$35,'DMG Tables'!$O$2:$O$35)*I$1*LOOKUP(I$1,'DMG Tables'!$G$2:$G$7,'DMG Tables'!$H$2:$H$7)</f>
        <v>1620000</v>
      </c>
      <c r="J34" s="1">
        <f>LOOKUP($A34,'DMG Tables'!$P$2:$P$35,'DMG Tables'!$O$2:$O$35)*J$1*LOOKUP(J$1,'DMG Tables'!$G$2:$G$7,'DMG Tables'!$H$2:$H$7)</f>
        <v>2362500</v>
      </c>
      <c r="K34" s="1">
        <f>LOOKUP($A34,'DMG Tables'!$P$2:$P$35,'DMG Tables'!$O$2:$O$35)*K$1*LOOKUP(K$1,'DMG Tables'!$G$2:$G$7,'DMG Tables'!$H$2:$H$7)</f>
        <v>2700000</v>
      </c>
      <c r="L34" s="1">
        <f>LOOKUP($A34,'DMG Tables'!$P$2:$P$35,'DMG Tables'!$O$2:$O$35)*L$1*LOOKUP(L$1,'DMG Tables'!$G$2:$G$7,'DMG Tables'!$H$2:$H$7)</f>
        <v>3037500</v>
      </c>
      <c r="M34" s="1">
        <f>LOOKUP($A34,'DMG Tables'!$P$2:$P$35,'DMG Tables'!$O$2:$O$35)*M$1*LOOKUP(M$1,'DMG Tables'!$G$2:$G$7,'DMG Tables'!$H$2:$H$7)</f>
        <v>3375000</v>
      </c>
      <c r="N34" s="1">
        <f>LOOKUP($A34,'DMG Tables'!$P$2:$P$35,'DMG Tables'!$O$2:$O$35)*N$1*LOOKUP(N$1,'DMG Tables'!$G$2:$G$7,'DMG Tables'!$H$2:$H$7)</f>
        <v>4455000</v>
      </c>
      <c r="O34" s="1">
        <f>LOOKUP($A34,'DMG Tables'!$P$2:$P$35,'DMG Tables'!$O$2:$O$35)*O$1*LOOKUP(O$1,'DMG Tables'!$G$2:$G$7,'DMG Tables'!$H$2:$H$7)</f>
        <v>4860000</v>
      </c>
      <c r="P34" s="1">
        <f>LOOKUP($A34,'DMG Tables'!$P$2:$P$35,'DMG Tables'!$O$2:$O$35)*P$1*LOOKUP(P$1,'DMG Tables'!$G$2:$G$7,'DMG Tables'!$H$2:$H$7)</f>
        <v>5265000</v>
      </c>
      <c r="Q34" s="1">
        <f>LOOKUP($A34,'DMG Tables'!$P$2:$P$35,'DMG Tables'!$O$2:$O$35)*Q$1*LOOKUP(Q$1,'DMG Tables'!$G$2:$G$7,'DMG Tables'!$H$2:$H$7)</f>
        <v>5670000</v>
      </c>
      <c r="R34" s="1">
        <f>LOOKUP($A34,'DMG Tables'!$P$2:$P$35,'DMG Tables'!$O$2:$O$35)*R$1*LOOKUP(R$1,'DMG Tables'!$G$2:$G$7,'DMG Tables'!$H$2:$H$7)</f>
        <v>8100000</v>
      </c>
      <c r="S34" s="1">
        <f>LOOKUP($A34,'DMG Tables'!$P$2:$P$35,'DMG Tables'!$O$2:$O$35)*S$1*LOOKUP(S$1,'DMG Tables'!$G$2:$G$7,'DMG Tables'!$H$2:$H$7)</f>
        <v>8640000</v>
      </c>
      <c r="T34" s="1">
        <f>LOOKUP($A34,'DMG Tables'!$P$2:$P$35,'DMG Tables'!$O$2:$O$35)*T$1*LOOKUP(T$1,'DMG Tables'!$G$2:$G$7,'DMG Tables'!$H$2:$H$7)</f>
        <v>9180000</v>
      </c>
      <c r="U34" s="1">
        <f>LOOKUP($A34,'DMG Tables'!$P$2:$P$35,'DMG Tables'!$O$2:$O$35)*U$1*LOOKUP(U$1,'DMG Tables'!$G$2:$G$7,'DMG Tables'!$H$2:$H$7)</f>
        <v>9720000</v>
      </c>
      <c r="V34" s="1">
        <f>LOOKUP($A34,'DMG Tables'!$P$2:$P$35,'DMG Tables'!$O$2:$O$35)*V$1*LOOKUP(V$1,'DMG Tables'!$G$2:$G$7,'DMG Tables'!$H$2:$H$7)</f>
        <v>10260000</v>
      </c>
      <c r="W34" s="1">
        <f>LOOKUP($A34,'DMG Tables'!$P$2:$P$35,'DMG Tables'!$O$2:$O$35)*W$1*LOOKUP(W$1,'DMG Tables'!$G$2:$G$7,'DMG Tables'!$H$2:$H$7)</f>
        <v>10800000</v>
      </c>
      <c r="X34" s="1">
        <f>LOOKUP($A34,'DMG Tables'!$P$2:$P$35,'DMG Tables'!$O$2:$O$35)*X$1*LOOKUP(X$1,'DMG Tables'!$G$2:$G$7,'DMG Tables'!$H$2:$H$7)</f>
        <v>11340000</v>
      </c>
      <c r="Y34" s="1">
        <f>LOOKUP($A34,'DMG Tables'!$P$2:$P$35,'DMG Tables'!$O$2:$O$35)*Y$1*LOOKUP(Y$1,'DMG Tables'!$G$2:$G$7,'DMG Tables'!$H$2:$H$7)</f>
        <v>11880000</v>
      </c>
      <c r="Z34" s="1">
        <f>LOOKUP($A34,'DMG Tables'!$P$2:$P$35,'DMG Tables'!$O$2:$O$35)*Z$1*LOOKUP(Z$1,'DMG Tables'!$G$2:$G$7,'DMG Tables'!$H$2:$H$7)</f>
        <v>12420000</v>
      </c>
      <c r="AA34" s="1">
        <f>LOOKUP($A34,'DMG Tables'!$P$2:$P$35,'DMG Tables'!$O$2:$O$35)*AA$1*LOOKUP(AA$1,'DMG Tables'!$G$2:$G$7,'DMG Tables'!$H$2:$H$7)</f>
        <v>12960000</v>
      </c>
      <c r="AB34" s="1">
        <f>LOOKUP($A34,'DMG Tables'!$P$2:$P$35,'DMG Tables'!$O$2:$O$35)*AB$1*LOOKUP(AB$1,'DMG Tables'!$G$2:$G$7,'DMG Tables'!$H$2:$H$7)</f>
        <v>13500000</v>
      </c>
      <c r="AC34" s="1">
        <f>LOOKUP($A34,'DMG Tables'!$P$2:$P$35,'DMG Tables'!$O$2:$O$35)*AC$1*LOOKUP(AC$1,'DMG Tables'!$G$2:$G$7,'DMG Tables'!$H$2:$H$7)</f>
        <v>14040000</v>
      </c>
      <c r="AD34" s="1">
        <f>LOOKUP($A34,'DMG Tables'!$P$2:$P$35,'DMG Tables'!$O$2:$O$35)*AD$1*LOOKUP(AD$1,'DMG Tables'!$G$2:$G$7,'DMG Tables'!$H$2:$H$7)</f>
        <v>14580000</v>
      </c>
      <c r="AE34" s="1">
        <f>LOOKUP($A34,'DMG Tables'!$P$2:$P$35,'DMG Tables'!$O$2:$O$35)*AE$1*LOOKUP(AE$1,'DMG Tables'!$G$2:$G$7,'DMG Tables'!$H$2:$H$7)</f>
        <v>15120000</v>
      </c>
      <c r="AF34" s="1">
        <f>LOOKUP($A34,'DMG Tables'!$P$2:$P$35,'DMG Tables'!$O$2:$O$35)*AF$1*LOOKUP(AF$1,'DMG Tables'!$G$2:$G$7,'DMG Tables'!$H$2:$H$7)</f>
        <v>15660000</v>
      </c>
      <c r="AG34" s="1">
        <f>LOOKUP($A34,'DMG Tables'!$P$2:$P$35,'DMG Tables'!$O$2:$O$35)*AG$1*LOOKUP(AG$1,'DMG Tables'!$G$2:$G$7,'DMG Tables'!$H$2:$H$7)</f>
        <v>16200000</v>
      </c>
      <c r="AH34" s="1">
        <f>LOOKUP($A34,'DMG Tables'!$P$2:$P$35,'DMG Tables'!$O$2:$O$35)*AH$1*LOOKUP(AH$1,'DMG Tables'!$G$2:$G$7,'DMG Tables'!$H$2:$H$7)</f>
        <v>16740000</v>
      </c>
      <c r="AI34" s="1">
        <f>LOOKUP($A34,'DMG Tables'!$P$2:$P$35,'DMG Tables'!$O$2:$O$35)*AI$1*LOOKUP(AI$1,'DMG Tables'!$G$2:$G$7,'DMG Tables'!$H$2:$H$7)</f>
        <v>17280000</v>
      </c>
      <c r="AJ34" s="1">
        <f>LOOKUP($A34,'DMG Tables'!$P$2:$P$35,'DMG Tables'!$O$2:$O$35)*AJ$1*LOOKUP(AJ$1,'DMG Tables'!$G$2:$G$7,'DMG Tables'!$H$2:$H$7)</f>
        <v>17820000</v>
      </c>
      <c r="AK34" s="1">
        <f>LOOKUP($A34,'DMG Tables'!$P$2:$P$35,'DMG Tables'!$O$2:$O$35)*AK$1*LOOKUP(AK$1,'DMG Tables'!$G$2:$G$7,'DMG Tables'!$H$2:$H$7)</f>
        <v>18360000</v>
      </c>
      <c r="AL34" s="1">
        <f>LOOKUP($A34,'DMG Tables'!$P$2:$P$35,'DMG Tables'!$O$2:$O$35)*AL$1*LOOKUP(AL$1,'DMG Tables'!$G$2:$G$7,'DMG Tables'!$H$2:$H$7)</f>
        <v>18900000</v>
      </c>
      <c r="AM34" s="1">
        <f>LOOKUP($A34,'DMG Tables'!$P$2:$P$35,'DMG Tables'!$O$2:$O$35)*AM$1*LOOKUP(AM$1,'DMG Tables'!$G$2:$G$7,'DMG Tables'!$H$2:$H$7)</f>
        <v>19440000</v>
      </c>
      <c r="AN34" s="1">
        <f>LOOKUP($A34,'DMG Tables'!$P$2:$P$35,'DMG Tables'!$O$2:$O$35)*AN$1*LOOKUP(AN$1,'DMG Tables'!$G$2:$G$7,'DMG Tables'!$H$2:$H$7)</f>
        <v>19980000</v>
      </c>
      <c r="AO34" s="1">
        <f>LOOKUP($A34,'DMG Tables'!$P$2:$P$35,'DMG Tables'!$O$2:$O$35)*AO$1*LOOKUP(AO$1,'DMG Tables'!$G$2:$G$7,'DMG Tables'!$H$2:$H$7)</f>
        <v>20520000</v>
      </c>
      <c r="AP34" s="1">
        <f>LOOKUP($A34,'DMG Tables'!$P$2:$P$35,'DMG Tables'!$O$2:$O$35)*AP$1*LOOKUP(AP$1,'DMG Tables'!$G$2:$G$7,'DMG Tables'!$H$2:$H$7)</f>
        <v>21060000</v>
      </c>
      <c r="AQ34" s="1">
        <f>LOOKUP($A34,'DMG Tables'!$P$2:$P$35,'DMG Tables'!$O$2:$O$35)*AQ$1*LOOKUP(AQ$1,'DMG Tables'!$G$2:$G$7,'DMG Tables'!$H$2:$H$7)</f>
        <v>21600000</v>
      </c>
      <c r="AR34" s="1">
        <f>LOOKUP($A34,'DMG Tables'!$P$2:$P$35,'DMG Tables'!$O$2:$O$35)*AR$1*LOOKUP(AR$1,'DMG Tables'!$G$2:$G$7,'DMG Tables'!$H$2:$H$7)</f>
        <v>22140000</v>
      </c>
      <c r="AS34" s="1">
        <f>LOOKUP($A34,'DMG Tables'!$P$2:$P$35,'DMG Tables'!$O$2:$O$35)*AS$1*LOOKUP(AS$1,'DMG Tables'!$G$2:$G$7,'DMG Tables'!$H$2:$H$7)</f>
        <v>22680000</v>
      </c>
      <c r="AT34" s="1">
        <f>LOOKUP($A34,'DMG Tables'!$P$2:$P$35,'DMG Tables'!$O$2:$O$35)*AT$1*LOOKUP(AT$1,'DMG Tables'!$G$2:$G$7,'DMG Tables'!$H$2:$H$7)</f>
        <v>23220000</v>
      </c>
      <c r="AU34" s="1">
        <f>LOOKUP($A34,'DMG Tables'!$P$2:$P$35,'DMG Tables'!$O$2:$O$35)*AU$1*LOOKUP(AU$1,'DMG Tables'!$G$2:$G$7,'DMG Tables'!$H$2:$H$7)</f>
        <v>23760000</v>
      </c>
      <c r="AV34" s="1">
        <f>LOOKUP($A34,'DMG Tables'!$P$2:$P$35,'DMG Tables'!$O$2:$O$35)*AV$1*LOOKUP(AV$1,'DMG Tables'!$G$2:$G$7,'DMG Tables'!$H$2:$H$7)</f>
        <v>24300000</v>
      </c>
      <c r="AW34" s="1">
        <f>LOOKUP($A34,'DMG Tables'!$P$2:$P$35,'DMG Tables'!$O$2:$O$35)*AW$1*LOOKUP(AW$1,'DMG Tables'!$G$2:$G$7,'DMG Tables'!$H$2:$H$7)</f>
        <v>24840000</v>
      </c>
      <c r="AX34" s="1">
        <f>LOOKUP($A34,'DMG Tables'!$P$2:$P$35,'DMG Tables'!$O$2:$O$35)*AX$1*LOOKUP(AX$1,'DMG Tables'!$G$2:$G$7,'DMG Tables'!$H$2:$H$7)</f>
        <v>25380000</v>
      </c>
      <c r="AY34" s="1">
        <f>LOOKUP($A34,'DMG Tables'!$P$2:$P$35,'DMG Tables'!$O$2:$O$35)*AY$1*LOOKUP(AY$1,'DMG Tables'!$G$2:$G$7,'DMG Tables'!$H$2:$H$7)</f>
        <v>25920000</v>
      </c>
      <c r="AZ34" s="1">
        <f>LOOKUP($A34,'DMG Tables'!$P$2:$P$35,'DMG Tables'!$O$2:$O$35)*AZ$1*LOOKUP(AZ$1,'DMG Tables'!$G$2:$G$7,'DMG Tables'!$H$2:$H$7)</f>
        <v>26460000</v>
      </c>
      <c r="BA34" s="1">
        <f>LOOKUP($A34,'DMG Tables'!$P$2:$P$35,'DMG Tables'!$O$2:$O$35)*BA$1*LOOKUP(BA$1,'DMG Tables'!$G$2:$G$7,'DMG Tables'!$H$2:$H$7)</f>
        <v>27000000</v>
      </c>
      <c r="BB34" s="1">
        <f>LOOKUP($A34,'DMG Tables'!$P$2:$P$35,'DMG Tables'!$O$2:$O$35)*BB$1*LOOKUP(BB$1,'DMG Tables'!$G$2:$G$7,'DMG Tables'!$H$2:$H$7)</f>
        <v>27540000</v>
      </c>
      <c r="BC34" s="1">
        <f>LOOKUP($A34,'DMG Tables'!$P$2:$P$35,'DMG Tables'!$O$2:$O$35)*BC$1*LOOKUP(BC$1,'DMG Tables'!$G$2:$G$7,'DMG Tables'!$H$2:$H$7)</f>
        <v>28080000</v>
      </c>
      <c r="BD34" s="1">
        <f>LOOKUP($A34,'DMG Tables'!$P$2:$P$35,'DMG Tables'!$O$2:$O$35)*BD$1*LOOKUP(BD$1,'DMG Tables'!$G$2:$G$7,'DMG Tables'!$H$2:$H$7)</f>
        <v>28620000</v>
      </c>
      <c r="BE34" s="1">
        <f>LOOKUP($A34,'DMG Tables'!$P$2:$P$35,'DMG Tables'!$O$2:$O$35)*BE$1*LOOKUP(BE$1,'DMG Tables'!$G$2:$G$7,'DMG Tables'!$H$2:$H$7)</f>
        <v>29160000</v>
      </c>
      <c r="BF34" s="1">
        <f>LOOKUP($A34,'DMG Tables'!$P$2:$P$35,'DMG Tables'!$O$2:$O$35)*BF$1*LOOKUP(BF$1,'DMG Tables'!$G$2:$G$7,'DMG Tables'!$H$2:$H$7)</f>
        <v>29700000</v>
      </c>
      <c r="BG34" s="1">
        <f>LOOKUP($A34,'DMG Tables'!$P$2:$P$35,'DMG Tables'!$O$2:$O$35)*BG$1*LOOKUP(BG$1,'DMG Tables'!$G$2:$G$7,'DMG Tables'!$H$2:$H$7)</f>
        <v>30240000</v>
      </c>
      <c r="BH34" s="1">
        <f>LOOKUP($A34,'DMG Tables'!$P$2:$P$35,'DMG Tables'!$O$2:$O$35)*BH$1*LOOKUP(BH$1,'DMG Tables'!$G$2:$G$7,'DMG Tables'!$H$2:$H$7)</f>
        <v>30780000</v>
      </c>
      <c r="BI34" s="1">
        <f>LOOKUP($A34,'DMG Tables'!$P$2:$P$35,'DMG Tables'!$O$2:$O$35)*BI$1*LOOKUP(BI$1,'DMG Tables'!$G$2:$G$7,'DMG Tables'!$H$2:$H$7)</f>
        <v>31320000</v>
      </c>
      <c r="BJ34" s="1">
        <f>LOOKUP($A34,'DMG Tables'!$P$2:$P$35,'DMG Tables'!$O$2:$O$35)*BJ$1*LOOKUP(BJ$1,'DMG Tables'!$G$2:$G$7,'DMG Tables'!$H$2:$H$7)</f>
        <v>31860000</v>
      </c>
      <c r="BK34" s="1">
        <f>LOOKUP($A34,'DMG Tables'!$P$2:$P$35,'DMG Tables'!$O$2:$O$35)*BK$1*LOOKUP(BK$1,'DMG Tables'!$G$2:$G$7,'DMG Tables'!$H$2:$H$7)</f>
        <v>32400000</v>
      </c>
      <c r="BL34" s="1">
        <f>LOOKUP($A34,'DMG Tables'!$P$2:$P$35,'DMG Tables'!$O$2:$O$35)*BL$1*LOOKUP(BL$1,'DMG Tables'!$G$2:$G$7,'DMG Tables'!$H$2:$H$7)</f>
        <v>32940000</v>
      </c>
      <c r="BM34" s="1">
        <f>LOOKUP($A34,'DMG Tables'!$P$2:$P$35,'DMG Tables'!$O$2:$O$35)*BM$1*LOOKUP(BM$1,'DMG Tables'!$G$2:$G$7,'DMG Tables'!$H$2:$H$7)</f>
        <v>33480000</v>
      </c>
      <c r="BN34" s="1">
        <f>LOOKUP($A34,'DMG Tables'!$P$2:$P$35,'DMG Tables'!$O$2:$O$35)*BN$1*LOOKUP(BN$1,'DMG Tables'!$G$2:$G$7,'DMG Tables'!$H$2:$H$7)</f>
        <v>34020000</v>
      </c>
      <c r="BO34" s="1">
        <f>LOOKUP($A34,'DMG Tables'!$P$2:$P$35,'DMG Tables'!$O$2:$O$35)*BO$1*LOOKUP(BO$1,'DMG Tables'!$G$2:$G$7,'DMG Tables'!$H$2:$H$7)</f>
        <v>34560000</v>
      </c>
      <c r="BP34" s="1">
        <f>LOOKUP($A34,'DMG Tables'!$P$2:$P$35,'DMG Tables'!$O$2:$O$35)*BP$1*LOOKUP(BP$1,'DMG Tables'!$G$2:$G$7,'DMG Tables'!$H$2:$H$7)</f>
        <v>35100000</v>
      </c>
      <c r="BQ34" s="1">
        <f>LOOKUP($A34,'DMG Tables'!$P$2:$P$35,'DMG Tables'!$O$2:$O$35)*BQ$1*LOOKUP(BQ$1,'DMG Tables'!$G$2:$G$7,'DMG Tables'!$H$2:$H$7)</f>
        <v>35640000</v>
      </c>
      <c r="BR34" s="1">
        <f>LOOKUP($A34,'DMG Tables'!$P$2:$P$35,'DMG Tables'!$O$2:$O$35)*BR$1*LOOKUP(BR$1,'DMG Tables'!$G$2:$G$7,'DMG Tables'!$H$2:$H$7)</f>
        <v>36180000</v>
      </c>
      <c r="BS34" s="1">
        <f>LOOKUP($A34,'DMG Tables'!$P$2:$P$35,'DMG Tables'!$O$2:$O$35)*BS$1*LOOKUP(BS$1,'DMG Tables'!$G$2:$G$7,'DMG Tables'!$H$2:$H$7)</f>
        <v>36720000</v>
      </c>
      <c r="BT34" s="1">
        <f>LOOKUP($A34,'DMG Tables'!$P$2:$P$35,'DMG Tables'!$O$2:$O$35)*BT$1*LOOKUP(BT$1,'DMG Tables'!$G$2:$G$7,'DMG Tables'!$H$2:$H$7)</f>
        <v>37260000</v>
      </c>
      <c r="BU34" s="1">
        <f>LOOKUP($A34,'DMG Tables'!$P$2:$P$35,'DMG Tables'!$O$2:$O$35)*BU$1*LOOKUP(BU$1,'DMG Tables'!$G$2:$G$7,'DMG Tables'!$H$2:$H$7)</f>
        <v>37800000</v>
      </c>
      <c r="BV34" s="1">
        <f>LOOKUP($A34,'DMG Tables'!$P$2:$P$35,'DMG Tables'!$O$2:$O$35)*BV$1*LOOKUP(BV$1,'DMG Tables'!$G$2:$G$7,'DMG Tables'!$H$2:$H$7)</f>
        <v>38340000</v>
      </c>
      <c r="BW34" s="1">
        <f>LOOKUP($A34,'DMG Tables'!$P$2:$P$35,'DMG Tables'!$O$2:$O$35)*BW$1*LOOKUP(BW$1,'DMG Tables'!$G$2:$G$7,'DMG Tables'!$H$2:$H$7)</f>
        <v>38880000</v>
      </c>
      <c r="BX34" s="1">
        <f>LOOKUP($A34,'DMG Tables'!$P$2:$P$35,'DMG Tables'!$O$2:$O$35)*BX$1*LOOKUP(BX$1,'DMG Tables'!$G$2:$G$7,'DMG Tables'!$H$2:$H$7)</f>
        <v>39420000</v>
      </c>
      <c r="BY34" s="1">
        <f>LOOKUP($A34,'DMG Tables'!$P$2:$P$35,'DMG Tables'!$O$2:$O$35)*BY$1*LOOKUP(BY$1,'DMG Tables'!$G$2:$G$7,'DMG Tables'!$H$2:$H$7)</f>
        <v>39960000</v>
      </c>
      <c r="BZ34" s="1">
        <f>LOOKUP($A34,'DMG Tables'!$P$2:$P$35,'DMG Tables'!$O$2:$O$35)*BZ$1*LOOKUP(BZ$1,'DMG Tables'!$G$2:$G$7,'DMG Tables'!$H$2:$H$7)</f>
        <v>40500000</v>
      </c>
      <c r="CA34" s="1">
        <f>LOOKUP($A34,'DMG Tables'!$P$2:$P$35,'DMG Tables'!$O$2:$O$35)*CA$1*LOOKUP(CA$1,'DMG Tables'!$G$2:$G$7,'DMG Tables'!$H$2:$H$7)</f>
        <v>41040000</v>
      </c>
      <c r="CB34" s="1">
        <f>LOOKUP($A34,'DMG Tables'!$P$2:$P$35,'DMG Tables'!$O$2:$O$35)*CB$1*LOOKUP(CB$1,'DMG Tables'!$G$2:$G$7,'DMG Tables'!$H$2:$H$7)</f>
        <v>41580000</v>
      </c>
      <c r="CC34" s="1">
        <f>LOOKUP($A34,'DMG Tables'!$P$2:$P$35,'DMG Tables'!$O$2:$O$35)*CC$1*LOOKUP(CC$1,'DMG Tables'!$G$2:$G$7,'DMG Tables'!$H$2:$H$7)</f>
        <v>42120000</v>
      </c>
      <c r="CD34" s="1">
        <f>LOOKUP($A34,'DMG Tables'!$P$2:$P$35,'DMG Tables'!$O$2:$O$35)*CD$1*LOOKUP(CD$1,'DMG Tables'!$G$2:$G$7,'DMG Tables'!$H$2:$H$7)</f>
        <v>42660000</v>
      </c>
      <c r="CE34" s="1">
        <f>LOOKUP($A34,'DMG Tables'!$P$2:$P$35,'DMG Tables'!$O$2:$O$35)*CE$1*LOOKUP(CE$1,'DMG Tables'!$G$2:$G$7,'DMG Tables'!$H$2:$H$7)</f>
        <v>43200000</v>
      </c>
      <c r="CF34" s="1">
        <f>LOOKUP($A34,'DMG Tables'!$P$2:$P$35,'DMG Tables'!$O$2:$O$35)*CF$1*LOOKUP(CF$1,'DMG Tables'!$G$2:$G$7,'DMG Tables'!$H$2:$H$7)</f>
        <v>43740000</v>
      </c>
      <c r="CG34" s="1">
        <f>LOOKUP($A34,'DMG Tables'!$P$2:$P$35,'DMG Tables'!$O$2:$O$35)*CG$1*LOOKUP(CG$1,'DMG Tables'!$G$2:$G$7,'DMG Tables'!$H$2:$H$7)</f>
        <v>44280000</v>
      </c>
      <c r="CH34" s="1">
        <f>LOOKUP($A34,'DMG Tables'!$P$2:$P$35,'DMG Tables'!$O$2:$O$35)*CH$1*LOOKUP(CH$1,'DMG Tables'!$G$2:$G$7,'DMG Tables'!$H$2:$H$7)</f>
        <v>44820000</v>
      </c>
      <c r="CI34" s="1">
        <f>LOOKUP($A34,'DMG Tables'!$P$2:$P$35,'DMG Tables'!$O$2:$O$35)*CI$1*LOOKUP(CI$1,'DMG Tables'!$G$2:$G$7,'DMG Tables'!$H$2:$H$7)</f>
        <v>45360000</v>
      </c>
      <c r="CJ34" s="1">
        <f>LOOKUP($A34,'DMG Tables'!$P$2:$P$35,'DMG Tables'!$O$2:$O$35)*CJ$1*LOOKUP(CJ$1,'DMG Tables'!$G$2:$G$7,'DMG Tables'!$H$2:$H$7)</f>
        <v>45900000</v>
      </c>
      <c r="CK34" s="1">
        <f>LOOKUP($A34,'DMG Tables'!$P$2:$P$35,'DMG Tables'!$O$2:$O$35)*CK$1*LOOKUP(CK$1,'DMG Tables'!$G$2:$G$7,'DMG Tables'!$H$2:$H$7)</f>
        <v>46440000</v>
      </c>
      <c r="CL34" s="1">
        <f>LOOKUP($A34,'DMG Tables'!$P$2:$P$35,'DMG Tables'!$O$2:$O$35)*CL$1*LOOKUP(CL$1,'DMG Tables'!$G$2:$G$7,'DMG Tables'!$H$2:$H$7)</f>
        <v>46980000</v>
      </c>
      <c r="CM34" s="1">
        <f>LOOKUP($A34,'DMG Tables'!$P$2:$P$35,'DMG Tables'!$O$2:$O$35)*CM$1*LOOKUP(CM$1,'DMG Tables'!$G$2:$G$7,'DMG Tables'!$H$2:$H$7)</f>
        <v>47520000</v>
      </c>
      <c r="CN34" s="1">
        <f>LOOKUP($A34,'DMG Tables'!$P$2:$P$35,'DMG Tables'!$O$2:$O$35)*CN$1*LOOKUP(CN$1,'DMG Tables'!$G$2:$G$7,'DMG Tables'!$H$2:$H$7)</f>
        <v>48060000</v>
      </c>
      <c r="CO34" s="1">
        <f>LOOKUP($A34,'DMG Tables'!$P$2:$P$35,'DMG Tables'!$O$2:$O$35)*CO$1*LOOKUP(CO$1,'DMG Tables'!$G$2:$G$7,'DMG Tables'!$H$2:$H$7)</f>
        <v>48600000</v>
      </c>
      <c r="CP34" s="1">
        <f>LOOKUP($A34,'DMG Tables'!$P$2:$P$35,'DMG Tables'!$O$2:$O$35)*CP$1*LOOKUP(CP$1,'DMG Tables'!$G$2:$G$7,'DMG Tables'!$H$2:$H$7)</f>
        <v>49140000</v>
      </c>
      <c r="CQ34" s="1">
        <f>LOOKUP($A34,'DMG Tables'!$P$2:$P$35,'DMG Tables'!$O$2:$O$35)*CQ$1*LOOKUP(CQ$1,'DMG Tables'!$G$2:$G$7,'DMG Tables'!$H$2:$H$7)</f>
        <v>49680000</v>
      </c>
      <c r="CR34" s="1">
        <f>LOOKUP($A34,'DMG Tables'!$P$2:$P$35,'DMG Tables'!$O$2:$O$35)*CR$1*LOOKUP(CR$1,'DMG Tables'!$G$2:$G$7,'DMG Tables'!$H$2:$H$7)</f>
        <v>50220000</v>
      </c>
      <c r="CS34" s="1">
        <f>LOOKUP($A34,'DMG Tables'!$P$2:$P$35,'DMG Tables'!$O$2:$O$35)*CS$1*LOOKUP(CS$1,'DMG Tables'!$G$2:$G$7,'DMG Tables'!$H$2:$H$7)</f>
        <v>50760000</v>
      </c>
      <c r="CT34" s="1">
        <f>LOOKUP($A34,'DMG Tables'!$P$2:$P$35,'DMG Tables'!$O$2:$O$35)*CT$1*LOOKUP(CT$1,'DMG Tables'!$G$2:$G$7,'DMG Tables'!$H$2:$H$7)</f>
        <v>51300000</v>
      </c>
      <c r="CU34" s="1">
        <f>LOOKUP($A34,'DMG Tables'!$P$2:$P$35,'DMG Tables'!$O$2:$O$35)*CU$1*LOOKUP(CU$1,'DMG Tables'!$G$2:$G$7,'DMG Tables'!$H$2:$H$7)</f>
        <v>51840000</v>
      </c>
      <c r="CV34" s="1">
        <f>LOOKUP($A34,'DMG Tables'!$P$2:$P$35,'DMG Tables'!$O$2:$O$35)*CV$1*LOOKUP(CV$1,'DMG Tables'!$G$2:$G$7,'DMG Tables'!$H$2:$H$7)</f>
        <v>52380000</v>
      </c>
      <c r="CW34" s="1">
        <f>LOOKUP($A34,'DMG Tables'!$P$2:$P$35,'DMG Tables'!$O$2:$O$35)*CW$1*LOOKUP(CW$1,'DMG Tables'!$G$2:$G$7,'DMG Tables'!$H$2:$H$7)</f>
        <v>52920000</v>
      </c>
      <c r="CX34" s="1">
        <f>LOOKUP($A34,'DMG Tables'!$P$2:$P$35,'DMG Tables'!$O$2:$O$35)*CX$1*LOOKUP(CX$1,'DMG Tables'!$G$2:$G$7,'DMG Tables'!$H$2:$H$7)</f>
        <v>53460000</v>
      </c>
      <c r="CY34" s="1">
        <f>LOOKUP($A34,'DMG Tables'!$P$2:$P$35,'DMG Tables'!$O$2:$O$35)*CY$1*LOOKUP(CY$1,'DMG Tables'!$G$2:$G$7,'DMG Tables'!$H$2:$H$7)</f>
        <v>54000000</v>
      </c>
      <c r="CZ34" s="1">
        <f>LOOKUP($A34,'DMG Tables'!$P$2:$P$35,'DMG Tables'!$O$2:$O$35)*CZ$1*LOOKUP(CZ$1,'DMG Tables'!$G$2:$G$7,'DMG Tables'!$H$2:$H$7)</f>
        <v>54540000</v>
      </c>
      <c r="DA34" s="1">
        <f>LOOKUP($A34,'DMG Tables'!$P$2:$P$35,'DMG Tables'!$O$2:$O$35)*DA$1*LOOKUP(DA$1,'DMG Tables'!$G$2:$G$7,'DMG Tables'!$H$2:$H$7)</f>
        <v>55080000</v>
      </c>
      <c r="DB34" s="1">
        <f>LOOKUP($A34,'DMG Tables'!$P$2:$P$35,'DMG Tables'!$O$2:$O$35)*DB$1*LOOKUP(DB$1,'DMG Tables'!$G$2:$G$7,'DMG Tables'!$H$2:$H$7)</f>
        <v>55620000</v>
      </c>
      <c r="DC34" s="1">
        <f>LOOKUP($A34,'DMG Tables'!$P$2:$P$35,'DMG Tables'!$O$2:$O$35)*DC$1*LOOKUP(DC$1,'DMG Tables'!$G$2:$G$7,'DMG Tables'!$H$2:$H$7)</f>
        <v>56160000</v>
      </c>
      <c r="DD34" s="1">
        <f>LOOKUP($A34,'DMG Tables'!$P$2:$P$35,'DMG Tables'!$O$2:$O$35)*DD$1*LOOKUP(DD$1,'DMG Tables'!$G$2:$G$7,'DMG Tables'!$H$2:$H$7)</f>
        <v>56700000</v>
      </c>
      <c r="DE34" s="1">
        <f>LOOKUP($A34,'DMG Tables'!$P$2:$P$35,'DMG Tables'!$O$2:$O$35)*DE$1*LOOKUP(DE$1,'DMG Tables'!$G$2:$G$7,'DMG Tables'!$H$2:$H$7)</f>
        <v>57240000</v>
      </c>
      <c r="DF34" s="1">
        <f>LOOKUP($A34,'DMG Tables'!$P$2:$P$35,'DMG Tables'!$O$2:$O$35)*DF$1*LOOKUP(DF$1,'DMG Tables'!$G$2:$G$7,'DMG Tables'!$H$2:$H$7)</f>
        <v>57780000</v>
      </c>
      <c r="DG34" s="1">
        <f>LOOKUP($A34,'DMG Tables'!$P$2:$P$35,'DMG Tables'!$O$2:$O$35)*DG$1*LOOKUP(DG$1,'DMG Tables'!$G$2:$G$7,'DMG Tables'!$H$2:$H$7)</f>
        <v>58320000</v>
      </c>
      <c r="DH34" s="1">
        <f>LOOKUP($A34,'DMG Tables'!$P$2:$P$35,'DMG Tables'!$O$2:$O$35)*DH$1*LOOKUP(DH$1,'DMG Tables'!$G$2:$G$7,'DMG Tables'!$H$2:$H$7)</f>
        <v>58860000</v>
      </c>
      <c r="DI34" s="1">
        <f>LOOKUP($A34,'DMG Tables'!$P$2:$P$35,'DMG Tables'!$O$2:$O$35)*DI$1*LOOKUP(DI$1,'DMG Tables'!$G$2:$G$7,'DMG Tables'!$H$2:$H$7)</f>
        <v>59400000</v>
      </c>
      <c r="DJ34" s="1">
        <f>LOOKUP($A34,'DMG Tables'!$P$2:$P$35,'DMG Tables'!$O$2:$O$35)*DJ$1*LOOKUP(DJ$1,'DMG Tables'!$G$2:$G$7,'DMG Tables'!$H$2:$H$7)</f>
        <v>59940000</v>
      </c>
      <c r="DK34" s="1">
        <f>LOOKUP($A34,'DMG Tables'!$P$2:$P$35,'DMG Tables'!$O$2:$O$35)*DK$1*LOOKUP(DK$1,'DMG Tables'!$G$2:$G$7,'DMG Tables'!$H$2:$H$7)</f>
        <v>60480000</v>
      </c>
      <c r="DL34" s="1">
        <f>LOOKUP($A34,'DMG Tables'!$P$2:$P$35,'DMG Tables'!$O$2:$O$35)*DL$1*LOOKUP(DL$1,'DMG Tables'!$G$2:$G$7,'DMG Tables'!$H$2:$H$7)</f>
        <v>61020000</v>
      </c>
      <c r="DM34" s="1">
        <f>LOOKUP($A34,'DMG Tables'!$P$2:$P$35,'DMG Tables'!$O$2:$O$35)*DM$1*LOOKUP(DM$1,'DMG Tables'!$G$2:$G$7,'DMG Tables'!$H$2:$H$7)</f>
        <v>61560000</v>
      </c>
      <c r="DN34" s="1">
        <f>LOOKUP($A34,'DMG Tables'!$P$2:$P$35,'DMG Tables'!$O$2:$O$35)*DN$1*LOOKUP(DN$1,'DMG Tables'!$G$2:$G$7,'DMG Tables'!$H$2:$H$7)</f>
        <v>62100000</v>
      </c>
      <c r="DO34" s="1">
        <f>LOOKUP($A34,'DMG Tables'!$P$2:$P$35,'DMG Tables'!$O$2:$O$35)*DO$1*LOOKUP(DO$1,'DMG Tables'!$G$2:$G$7,'DMG Tables'!$H$2:$H$7)</f>
        <v>62640000</v>
      </c>
      <c r="DP34" s="1">
        <f>LOOKUP($A34,'DMG Tables'!$P$2:$P$35,'DMG Tables'!$O$2:$O$35)*DP$1*LOOKUP(DP$1,'DMG Tables'!$G$2:$G$7,'DMG Tables'!$H$2:$H$7)</f>
        <v>63180000</v>
      </c>
      <c r="DQ34" s="1">
        <f>LOOKUP($A34,'DMG Tables'!$P$2:$P$35,'DMG Tables'!$O$2:$O$35)*DQ$1*LOOKUP(DQ$1,'DMG Tables'!$G$2:$G$7,'DMG Tables'!$H$2:$H$7)</f>
        <v>63720000</v>
      </c>
      <c r="DR34" s="1">
        <f>LOOKUP($A34,'DMG Tables'!$P$2:$P$35,'DMG Tables'!$O$2:$O$35)*DR$1*LOOKUP(DR$1,'DMG Tables'!$G$2:$G$7,'DMG Tables'!$H$2:$H$7)</f>
        <v>64260000</v>
      </c>
      <c r="DS34" s="1">
        <f>LOOKUP($A34,'DMG Tables'!$P$2:$P$35,'DMG Tables'!$O$2:$O$35)*DS$1*LOOKUP(DS$1,'DMG Tables'!$G$2:$G$7,'DMG Tables'!$H$2:$H$7)</f>
        <v>64800000</v>
      </c>
      <c r="DT34" s="1">
        <f>LOOKUP($A34,'DMG Tables'!$P$2:$P$35,'DMG Tables'!$O$2:$O$35)*DT$1*LOOKUP(DT$1,'DMG Tables'!$G$2:$G$7,'DMG Tables'!$H$2:$H$7)</f>
        <v>65340000</v>
      </c>
      <c r="DU34" s="1">
        <f>LOOKUP($A34,'DMG Tables'!$P$2:$P$35,'DMG Tables'!$O$2:$O$35)*DU$1*LOOKUP(DU$1,'DMG Tables'!$G$2:$G$7,'DMG Tables'!$H$2:$H$7)</f>
        <v>65880000</v>
      </c>
      <c r="DV34" s="1">
        <f>LOOKUP($A34,'DMG Tables'!$P$2:$P$35,'DMG Tables'!$O$2:$O$35)*DV$1*LOOKUP(DV$1,'DMG Tables'!$G$2:$G$7,'DMG Tables'!$H$2:$H$7)</f>
        <v>66420000</v>
      </c>
      <c r="DW34" s="1">
        <f>LOOKUP($A34,'DMG Tables'!$P$2:$P$35,'DMG Tables'!$O$2:$O$35)*DW$1*LOOKUP(DW$1,'DMG Tables'!$G$2:$G$7,'DMG Tables'!$H$2:$H$7)</f>
        <v>66960000</v>
      </c>
      <c r="DX34" s="1">
        <f>LOOKUP($A34,'DMG Tables'!$P$2:$P$35,'DMG Tables'!$O$2:$O$35)*DX$1*LOOKUP(DX$1,'DMG Tables'!$G$2:$G$7,'DMG Tables'!$H$2:$H$7)</f>
        <v>67500000</v>
      </c>
      <c r="DY34" s="1">
        <f>LOOKUP($A34,'DMG Tables'!$P$2:$P$35,'DMG Tables'!$O$2:$O$35)*DY$1*LOOKUP(DY$1,'DMG Tables'!$G$2:$G$7,'DMG Tables'!$H$2:$H$7)</f>
        <v>68040000</v>
      </c>
      <c r="DZ34" s="1">
        <f>LOOKUP($A34,'DMG Tables'!$P$2:$P$35,'DMG Tables'!$O$2:$O$35)*DZ$1*LOOKUP(DZ$1,'DMG Tables'!$G$2:$G$7,'DMG Tables'!$H$2:$H$7)</f>
        <v>68580000</v>
      </c>
      <c r="EA34" s="1">
        <f>LOOKUP($A34,'DMG Tables'!$P$2:$P$35,'DMG Tables'!$O$2:$O$35)*EA$1*LOOKUP(EA$1,'DMG Tables'!$G$2:$G$7,'DMG Tables'!$H$2:$H$7)</f>
        <v>69120000</v>
      </c>
      <c r="EB34" s="1">
        <f>LOOKUP($A34,'DMG Tables'!$P$2:$P$35,'DMG Tables'!$O$2:$O$35)*EB$1*LOOKUP(EB$1,'DMG Tables'!$G$2:$G$7,'DMG Tables'!$H$2:$H$7)</f>
        <v>69660000</v>
      </c>
      <c r="EC34" s="1">
        <f>LOOKUP($A34,'DMG Tables'!$P$2:$P$35,'DMG Tables'!$O$2:$O$35)*EC$1*LOOKUP(EC$1,'DMG Tables'!$G$2:$G$7,'DMG Tables'!$H$2:$H$7)</f>
        <v>70200000</v>
      </c>
      <c r="ED34" s="1">
        <f>LOOKUP($A34,'DMG Tables'!$P$2:$P$35,'DMG Tables'!$O$2:$O$35)*ED$1*LOOKUP(ED$1,'DMG Tables'!$G$2:$G$7,'DMG Tables'!$H$2:$H$7)</f>
        <v>70740000</v>
      </c>
      <c r="EE34" s="1">
        <f>LOOKUP($A34,'DMG Tables'!$P$2:$P$35,'DMG Tables'!$O$2:$O$35)*EE$1*LOOKUP(EE$1,'DMG Tables'!$G$2:$G$7,'DMG Tables'!$H$2:$H$7)</f>
        <v>71280000</v>
      </c>
      <c r="EF34" s="1">
        <f>LOOKUP($A34,'DMG Tables'!$P$2:$P$35,'DMG Tables'!$O$2:$O$35)*EF$1*LOOKUP(EF$1,'DMG Tables'!$G$2:$G$7,'DMG Tables'!$H$2:$H$7)</f>
        <v>71820000</v>
      </c>
      <c r="EG34" s="1">
        <f>LOOKUP($A34,'DMG Tables'!$P$2:$P$35,'DMG Tables'!$O$2:$O$35)*EG$1*LOOKUP(EG$1,'DMG Tables'!$G$2:$G$7,'DMG Tables'!$H$2:$H$7)</f>
        <v>72360000</v>
      </c>
      <c r="EH34" s="1">
        <f>LOOKUP($A34,'DMG Tables'!$P$2:$P$35,'DMG Tables'!$O$2:$O$35)*EH$1*LOOKUP(EH$1,'DMG Tables'!$G$2:$G$7,'DMG Tables'!$H$2:$H$7)</f>
        <v>72900000</v>
      </c>
      <c r="EI34" s="1">
        <f>LOOKUP($A34,'DMG Tables'!$P$2:$P$35,'DMG Tables'!$O$2:$O$35)*EI$1*LOOKUP(EI$1,'DMG Tables'!$G$2:$G$7,'DMG Tables'!$H$2:$H$7)</f>
        <v>73440000</v>
      </c>
      <c r="EJ34" s="1">
        <f>LOOKUP($A34,'DMG Tables'!$P$2:$P$35,'DMG Tables'!$O$2:$O$35)*EJ$1*LOOKUP(EJ$1,'DMG Tables'!$G$2:$G$7,'DMG Tables'!$H$2:$H$7)</f>
        <v>73980000</v>
      </c>
      <c r="EK34" s="1">
        <f>LOOKUP($A34,'DMG Tables'!$P$2:$P$35,'DMG Tables'!$O$2:$O$35)*EK$1*LOOKUP(EK$1,'DMG Tables'!$G$2:$G$7,'DMG Tables'!$H$2:$H$7)</f>
        <v>74520000</v>
      </c>
      <c r="EL34" s="1">
        <f>LOOKUP($A34,'DMG Tables'!$P$2:$P$35,'DMG Tables'!$O$2:$O$35)*EL$1*LOOKUP(EL$1,'DMG Tables'!$G$2:$G$7,'DMG Tables'!$H$2:$H$7)</f>
        <v>75060000</v>
      </c>
      <c r="EM34" s="1">
        <f>LOOKUP($A34,'DMG Tables'!$P$2:$P$35,'DMG Tables'!$O$2:$O$35)*EM$1*LOOKUP(EM$1,'DMG Tables'!$G$2:$G$7,'DMG Tables'!$H$2:$H$7)</f>
        <v>75600000</v>
      </c>
      <c r="EN34" s="1">
        <f>LOOKUP($A34,'DMG Tables'!$P$2:$P$35,'DMG Tables'!$O$2:$O$35)*EN$1*LOOKUP(EN$1,'DMG Tables'!$G$2:$G$7,'DMG Tables'!$H$2:$H$7)</f>
        <v>76140000</v>
      </c>
      <c r="EO34" s="1">
        <f>LOOKUP($A34,'DMG Tables'!$P$2:$P$35,'DMG Tables'!$O$2:$O$35)*EO$1*LOOKUP(EO$1,'DMG Tables'!$G$2:$G$7,'DMG Tables'!$H$2:$H$7)</f>
        <v>76680000</v>
      </c>
      <c r="EP34" s="1">
        <f>LOOKUP($A34,'DMG Tables'!$P$2:$P$35,'DMG Tables'!$O$2:$O$35)*EP$1*LOOKUP(EP$1,'DMG Tables'!$G$2:$G$7,'DMG Tables'!$H$2:$H$7)</f>
        <v>77220000</v>
      </c>
      <c r="EQ34" s="1">
        <f>LOOKUP($A34,'DMG Tables'!$P$2:$P$35,'DMG Tables'!$O$2:$O$35)*EQ$1*LOOKUP(EQ$1,'DMG Tables'!$G$2:$G$7,'DMG Tables'!$H$2:$H$7)</f>
        <v>77760000</v>
      </c>
      <c r="ER34" s="1">
        <f>LOOKUP($A34,'DMG Tables'!$P$2:$P$35,'DMG Tables'!$O$2:$O$35)*ER$1*LOOKUP(ER$1,'DMG Tables'!$G$2:$G$7,'DMG Tables'!$H$2:$H$7)</f>
        <v>78300000</v>
      </c>
      <c r="ES34" s="1">
        <f>LOOKUP($A34,'DMG Tables'!$P$2:$P$35,'DMG Tables'!$O$2:$O$35)*ES$1*LOOKUP(ES$1,'DMG Tables'!$G$2:$G$7,'DMG Tables'!$H$2:$H$7)</f>
        <v>78840000</v>
      </c>
      <c r="ET34" s="1">
        <f>LOOKUP($A34,'DMG Tables'!$P$2:$P$35,'DMG Tables'!$O$2:$O$35)*ET$1*LOOKUP(ET$1,'DMG Tables'!$G$2:$G$7,'DMG Tables'!$H$2:$H$7)</f>
        <v>79380000</v>
      </c>
      <c r="EU34" s="1">
        <f>LOOKUP($A34,'DMG Tables'!$P$2:$P$35,'DMG Tables'!$O$2:$O$35)*EU$1*LOOKUP(EU$1,'DMG Tables'!$G$2:$G$7,'DMG Tables'!$H$2:$H$7)</f>
        <v>79920000</v>
      </c>
      <c r="EV34" s="1">
        <f>LOOKUP($A34,'DMG Tables'!$P$2:$P$35,'DMG Tables'!$O$2:$O$35)*EV$1*LOOKUP(EV$1,'DMG Tables'!$G$2:$G$7,'DMG Tables'!$H$2:$H$7)</f>
        <v>80460000</v>
      </c>
      <c r="EW34" s="1">
        <f>LOOKUP($A34,'DMG Tables'!$P$2:$P$35,'DMG Tables'!$O$2:$O$35)*EW$1*LOOKUP(EW$1,'DMG Tables'!$G$2:$G$7,'DMG Tables'!$H$2:$H$7)</f>
        <v>81000000</v>
      </c>
      <c r="EX34" s="1">
        <f>LOOKUP($A34,'DMG Tables'!$P$2:$P$35,'DMG Tables'!$O$2:$O$35)*EX$1*LOOKUP(EX$1,'DMG Tables'!$G$2:$G$7,'DMG Tables'!$H$2:$H$7)</f>
        <v>81540000</v>
      </c>
      <c r="EY34" s="1">
        <f>LOOKUP($A34,'DMG Tables'!$P$2:$P$35,'DMG Tables'!$O$2:$O$35)*EY$1*LOOKUP(EY$1,'DMG Tables'!$G$2:$G$7,'DMG Tables'!$H$2:$H$7)</f>
        <v>82080000</v>
      </c>
      <c r="EZ34" s="1">
        <f>LOOKUP($A34,'DMG Tables'!$P$2:$P$35,'DMG Tables'!$O$2:$O$35)*EZ$1*LOOKUP(EZ$1,'DMG Tables'!$G$2:$G$7,'DMG Tables'!$H$2:$H$7)</f>
        <v>82620000</v>
      </c>
      <c r="FA34" s="1">
        <f>LOOKUP($A34,'DMG Tables'!$P$2:$P$35,'DMG Tables'!$O$2:$O$35)*FA$1*LOOKUP(FA$1,'DMG Tables'!$G$2:$G$7,'DMG Tables'!$H$2:$H$7)</f>
        <v>83160000</v>
      </c>
      <c r="FB34" s="1">
        <f>LOOKUP($A34,'DMG Tables'!$P$2:$P$35,'DMG Tables'!$O$2:$O$35)*FB$1*LOOKUP(FB$1,'DMG Tables'!$G$2:$G$7,'DMG Tables'!$H$2:$H$7)</f>
        <v>83700000</v>
      </c>
      <c r="FC34" s="1">
        <f>LOOKUP($A34,'DMG Tables'!$P$2:$P$35,'DMG Tables'!$O$2:$O$35)*FC$1*LOOKUP(FC$1,'DMG Tables'!$G$2:$G$7,'DMG Tables'!$H$2:$H$7)</f>
        <v>84240000</v>
      </c>
      <c r="FD34" s="1">
        <f>LOOKUP($A34,'DMG Tables'!$P$2:$P$35,'DMG Tables'!$O$2:$O$35)*FD$1*LOOKUP(FD$1,'DMG Tables'!$G$2:$G$7,'DMG Tables'!$H$2:$H$7)</f>
        <v>84780000</v>
      </c>
      <c r="FE34" s="1">
        <f>LOOKUP($A34,'DMG Tables'!$P$2:$P$35,'DMG Tables'!$O$2:$O$35)*FE$1*LOOKUP(FE$1,'DMG Tables'!$G$2:$G$7,'DMG Tables'!$H$2:$H$7)</f>
        <v>85320000</v>
      </c>
      <c r="FF34" s="1">
        <f>LOOKUP($A34,'DMG Tables'!$P$2:$P$35,'DMG Tables'!$O$2:$O$35)*FF$1*LOOKUP(FF$1,'DMG Tables'!$G$2:$G$7,'DMG Tables'!$H$2:$H$7)</f>
        <v>85860000</v>
      </c>
      <c r="FG34" s="1">
        <f>LOOKUP($A34,'DMG Tables'!$P$2:$P$35,'DMG Tables'!$O$2:$O$35)*FG$1*LOOKUP(FG$1,'DMG Tables'!$G$2:$G$7,'DMG Tables'!$H$2:$H$7)</f>
        <v>86400000</v>
      </c>
      <c r="FH34" s="1">
        <f>LOOKUP($A34,'DMG Tables'!$P$2:$P$35,'DMG Tables'!$O$2:$O$35)*FH$1*LOOKUP(FH$1,'DMG Tables'!$G$2:$G$7,'DMG Tables'!$H$2:$H$7)</f>
        <v>86940000</v>
      </c>
      <c r="FI34" s="1">
        <f>LOOKUP($A34,'DMG Tables'!$P$2:$P$35,'DMG Tables'!$O$2:$O$35)*FI$1*LOOKUP(FI$1,'DMG Tables'!$G$2:$G$7,'DMG Tables'!$H$2:$H$7)</f>
        <v>87480000</v>
      </c>
      <c r="FJ34" s="1">
        <f>LOOKUP($A34,'DMG Tables'!$P$2:$P$35,'DMG Tables'!$O$2:$O$35)*FJ$1*LOOKUP(FJ$1,'DMG Tables'!$G$2:$G$7,'DMG Tables'!$H$2:$H$7)</f>
        <v>88020000</v>
      </c>
      <c r="FK34" s="1">
        <f>LOOKUP($A34,'DMG Tables'!$P$2:$P$35,'DMG Tables'!$O$2:$O$35)*FK$1*LOOKUP(FK$1,'DMG Tables'!$G$2:$G$7,'DMG Tables'!$H$2:$H$7)</f>
        <v>88560000</v>
      </c>
      <c r="FL34" s="1">
        <f>LOOKUP($A34,'DMG Tables'!$P$2:$P$35,'DMG Tables'!$O$2:$O$35)*FL$1*LOOKUP(FL$1,'DMG Tables'!$G$2:$G$7,'DMG Tables'!$H$2:$H$7)</f>
        <v>89100000</v>
      </c>
      <c r="FM34" s="1">
        <f>LOOKUP($A34,'DMG Tables'!$P$2:$P$35,'DMG Tables'!$O$2:$O$35)*FM$1*LOOKUP(FM$1,'DMG Tables'!$G$2:$G$7,'DMG Tables'!$H$2:$H$7)</f>
        <v>89640000</v>
      </c>
      <c r="FN34" s="1">
        <f>LOOKUP($A34,'DMG Tables'!$P$2:$P$35,'DMG Tables'!$O$2:$O$35)*FN$1*LOOKUP(FN$1,'DMG Tables'!$G$2:$G$7,'DMG Tables'!$H$2:$H$7)</f>
        <v>90180000</v>
      </c>
      <c r="FO34" s="1">
        <f>LOOKUP($A34,'DMG Tables'!$P$2:$P$35,'DMG Tables'!$O$2:$O$35)*FO$1*LOOKUP(FO$1,'DMG Tables'!$G$2:$G$7,'DMG Tables'!$H$2:$H$7)</f>
        <v>90720000</v>
      </c>
      <c r="FP34" s="1">
        <f>LOOKUP($A34,'DMG Tables'!$P$2:$P$35,'DMG Tables'!$O$2:$O$35)*FP$1*LOOKUP(FP$1,'DMG Tables'!$G$2:$G$7,'DMG Tables'!$H$2:$H$7)</f>
        <v>91260000</v>
      </c>
      <c r="FQ34" s="1">
        <f>LOOKUP($A34,'DMG Tables'!$P$2:$P$35,'DMG Tables'!$O$2:$O$35)*FQ$1*LOOKUP(FQ$1,'DMG Tables'!$G$2:$G$7,'DMG Tables'!$H$2:$H$7)</f>
        <v>91800000</v>
      </c>
      <c r="FR34" s="1">
        <f>LOOKUP($A34,'DMG Tables'!$P$2:$P$35,'DMG Tables'!$O$2:$O$35)*FR$1*LOOKUP(FR$1,'DMG Tables'!$G$2:$G$7,'DMG Tables'!$H$2:$H$7)</f>
        <v>92340000</v>
      </c>
      <c r="FS34" s="1">
        <f>LOOKUP($A34,'DMG Tables'!$P$2:$P$35,'DMG Tables'!$O$2:$O$35)*FS$1*LOOKUP(FS$1,'DMG Tables'!$G$2:$G$7,'DMG Tables'!$H$2:$H$7)</f>
        <v>92880000</v>
      </c>
      <c r="FT34" s="1">
        <f>LOOKUP($A34,'DMG Tables'!$P$2:$P$35,'DMG Tables'!$O$2:$O$35)*FT$1*LOOKUP(FT$1,'DMG Tables'!$G$2:$G$7,'DMG Tables'!$H$2:$H$7)</f>
        <v>93420000</v>
      </c>
      <c r="FU34" s="1">
        <f>LOOKUP($A34,'DMG Tables'!$P$2:$P$35,'DMG Tables'!$O$2:$O$35)*FU$1*LOOKUP(FU$1,'DMG Tables'!$G$2:$G$7,'DMG Tables'!$H$2:$H$7)</f>
        <v>93960000</v>
      </c>
      <c r="FV34" s="1">
        <f>LOOKUP($A34,'DMG Tables'!$P$2:$P$35,'DMG Tables'!$O$2:$O$35)*FV$1*LOOKUP(FV$1,'DMG Tables'!$G$2:$G$7,'DMG Tables'!$H$2:$H$7)</f>
        <v>94500000</v>
      </c>
      <c r="FW34" s="1">
        <f>LOOKUP($A34,'DMG Tables'!$P$2:$P$35,'DMG Tables'!$O$2:$O$35)*FW$1*LOOKUP(FW$1,'DMG Tables'!$G$2:$G$7,'DMG Tables'!$H$2:$H$7)</f>
        <v>95040000</v>
      </c>
      <c r="FX34" s="1">
        <f>LOOKUP($A34,'DMG Tables'!$P$2:$P$35,'DMG Tables'!$O$2:$O$35)*FX$1*LOOKUP(FX$1,'DMG Tables'!$G$2:$G$7,'DMG Tables'!$H$2:$H$7)</f>
        <v>95580000</v>
      </c>
      <c r="FY34" s="1">
        <f>LOOKUP($A34,'DMG Tables'!$P$2:$P$35,'DMG Tables'!$O$2:$O$35)*FY$1*LOOKUP(FY$1,'DMG Tables'!$G$2:$G$7,'DMG Tables'!$H$2:$H$7)</f>
        <v>96120000</v>
      </c>
      <c r="FZ34" s="1">
        <f>LOOKUP($A34,'DMG Tables'!$P$2:$P$35,'DMG Tables'!$O$2:$O$35)*FZ$1*LOOKUP(FZ$1,'DMG Tables'!$G$2:$G$7,'DMG Tables'!$H$2:$H$7)</f>
        <v>96660000</v>
      </c>
      <c r="GA34" s="1">
        <f>LOOKUP($A34,'DMG Tables'!$P$2:$P$35,'DMG Tables'!$O$2:$O$35)*GA$1*LOOKUP(GA$1,'DMG Tables'!$G$2:$G$7,'DMG Tables'!$H$2:$H$7)</f>
        <v>97200000</v>
      </c>
      <c r="GB34" s="1">
        <f>LOOKUP($A34,'DMG Tables'!$P$2:$P$35,'DMG Tables'!$O$2:$O$35)*GB$1*LOOKUP(GB$1,'DMG Tables'!$G$2:$G$7,'DMG Tables'!$H$2:$H$7)</f>
        <v>97740000</v>
      </c>
      <c r="GC34" s="1">
        <f>LOOKUP($A34,'DMG Tables'!$P$2:$P$35,'DMG Tables'!$O$2:$O$35)*GC$1*LOOKUP(GC$1,'DMG Tables'!$G$2:$G$7,'DMG Tables'!$H$2:$H$7)</f>
        <v>98280000</v>
      </c>
      <c r="GD34" s="1">
        <f>LOOKUP($A34,'DMG Tables'!$P$2:$P$35,'DMG Tables'!$O$2:$O$35)*GD$1*LOOKUP(GD$1,'DMG Tables'!$G$2:$G$7,'DMG Tables'!$H$2:$H$7)</f>
        <v>98820000</v>
      </c>
      <c r="GE34" s="1">
        <f>LOOKUP($A34,'DMG Tables'!$P$2:$P$35,'DMG Tables'!$O$2:$O$35)*GE$1*LOOKUP(GE$1,'DMG Tables'!$G$2:$G$7,'DMG Tables'!$H$2:$H$7)</f>
        <v>99360000</v>
      </c>
      <c r="GF34" s="1">
        <f>LOOKUP($A34,'DMG Tables'!$P$2:$P$35,'DMG Tables'!$O$2:$O$35)*GF$1*LOOKUP(GF$1,'DMG Tables'!$G$2:$G$7,'DMG Tables'!$H$2:$H$7)</f>
        <v>99900000</v>
      </c>
      <c r="GG34" s="1">
        <f>LOOKUP($A34,'DMG Tables'!$P$2:$P$35,'DMG Tables'!$O$2:$O$35)*GG$1*LOOKUP(GG$1,'DMG Tables'!$G$2:$G$7,'DMG Tables'!$H$2:$H$7)</f>
        <v>100440000</v>
      </c>
      <c r="GH34" s="1">
        <f>LOOKUP($A34,'DMG Tables'!$P$2:$P$35,'DMG Tables'!$O$2:$O$35)*GH$1*LOOKUP(GH$1,'DMG Tables'!$G$2:$G$7,'DMG Tables'!$H$2:$H$7)</f>
        <v>100980000</v>
      </c>
      <c r="GI34" s="1">
        <f>LOOKUP($A34,'DMG Tables'!$P$2:$P$35,'DMG Tables'!$O$2:$O$35)*GI$1*LOOKUP(GI$1,'DMG Tables'!$G$2:$G$7,'DMG Tables'!$H$2:$H$7)</f>
        <v>101520000</v>
      </c>
      <c r="GJ34" s="1">
        <f>LOOKUP($A34,'DMG Tables'!$P$2:$P$35,'DMG Tables'!$O$2:$O$35)*GJ$1*LOOKUP(GJ$1,'DMG Tables'!$G$2:$G$7,'DMG Tables'!$H$2:$H$7)</f>
        <v>102060000</v>
      </c>
      <c r="GK34" s="1">
        <f>LOOKUP($A34,'DMG Tables'!$P$2:$P$35,'DMG Tables'!$O$2:$O$35)*GK$1*LOOKUP(GK$1,'DMG Tables'!$G$2:$G$7,'DMG Tables'!$H$2:$H$7)</f>
        <v>102600000</v>
      </c>
      <c r="GL34" s="1">
        <f>LOOKUP($A34,'DMG Tables'!$P$2:$P$35,'DMG Tables'!$O$2:$O$35)*GL$1*LOOKUP(GL$1,'DMG Tables'!$G$2:$G$7,'DMG Tables'!$H$2:$H$7)</f>
        <v>103140000</v>
      </c>
      <c r="GM34" s="1">
        <f>LOOKUP($A34,'DMG Tables'!$P$2:$P$35,'DMG Tables'!$O$2:$O$35)*GM$1*LOOKUP(GM$1,'DMG Tables'!$G$2:$G$7,'DMG Tables'!$H$2:$H$7)</f>
        <v>103680000</v>
      </c>
      <c r="GN34" s="1">
        <f>LOOKUP($A34,'DMG Tables'!$P$2:$P$35,'DMG Tables'!$O$2:$O$35)*GN$1*LOOKUP(GN$1,'DMG Tables'!$G$2:$G$7,'DMG Tables'!$H$2:$H$7)</f>
        <v>104220000</v>
      </c>
      <c r="GO34" s="1">
        <f>LOOKUP($A34,'DMG Tables'!$P$2:$P$35,'DMG Tables'!$O$2:$O$35)*GO$1*LOOKUP(GO$1,'DMG Tables'!$G$2:$G$7,'DMG Tables'!$H$2:$H$7)</f>
        <v>104760000</v>
      </c>
      <c r="GP34" s="1">
        <f>LOOKUP($A34,'DMG Tables'!$P$2:$P$35,'DMG Tables'!$O$2:$O$35)*GP$1*LOOKUP(GP$1,'DMG Tables'!$G$2:$G$7,'DMG Tables'!$H$2:$H$7)</f>
        <v>105300000</v>
      </c>
      <c r="GQ34" s="1">
        <f>LOOKUP($A34,'DMG Tables'!$P$2:$P$35,'DMG Tables'!$O$2:$O$35)*GQ$1*LOOKUP(GQ$1,'DMG Tables'!$G$2:$G$7,'DMG Tables'!$H$2:$H$7)</f>
        <v>105840000</v>
      </c>
      <c r="GR34" s="1">
        <f>LOOKUP($A34,'DMG Tables'!$P$2:$P$35,'DMG Tables'!$O$2:$O$35)*GR$1*LOOKUP(GR$1,'DMG Tables'!$G$2:$G$7,'DMG Tables'!$H$2:$H$7)</f>
        <v>106380000</v>
      </c>
      <c r="GS34" s="1">
        <f>LOOKUP($A34,'DMG Tables'!$P$2:$P$35,'DMG Tables'!$O$2:$O$35)*GS$1*LOOKUP(GS$1,'DMG Tables'!$G$2:$G$7,'DMG Tables'!$H$2:$H$7)</f>
        <v>106920000</v>
      </c>
      <c r="GT34" s="1">
        <f>LOOKUP($A34,'DMG Tables'!$P$2:$P$35,'DMG Tables'!$O$2:$O$35)*GT$1*LOOKUP(GT$1,'DMG Tables'!$G$2:$G$7,'DMG Tables'!$H$2:$H$7)</f>
        <v>107460000</v>
      </c>
      <c r="GU34" s="1">
        <f>LOOKUP($A34,'DMG Tables'!$P$2:$P$35,'DMG Tables'!$O$2:$O$35)*GU$1*LOOKUP(GU$1,'DMG Tables'!$G$2:$G$7,'DMG Tables'!$H$2:$H$7)</f>
        <v>108000000</v>
      </c>
      <c r="GV34" s="1">
        <f>LOOKUP($A34,'DMG Tables'!$P$2:$P$35,'DMG Tables'!$O$2:$O$35)*GV$1*LOOKUP(GV$1,'DMG Tables'!$G$2:$G$7,'DMG Tables'!$H$2:$H$7)</f>
        <v>108540000</v>
      </c>
      <c r="GW34" s="1">
        <f>LOOKUP($A34,'DMG Tables'!$P$2:$P$35,'DMG Tables'!$O$2:$O$35)*GW$1*LOOKUP(GW$1,'DMG Tables'!$G$2:$G$7,'DMG Tables'!$H$2:$H$7)</f>
        <v>109080000</v>
      </c>
      <c r="GX34" s="1">
        <f>LOOKUP($A34,'DMG Tables'!$P$2:$P$35,'DMG Tables'!$O$2:$O$35)*GX$1*LOOKUP(GX$1,'DMG Tables'!$G$2:$G$7,'DMG Tables'!$H$2:$H$7)</f>
        <v>109620000</v>
      </c>
      <c r="GY34" s="1">
        <f>LOOKUP($A34,'DMG Tables'!$P$2:$P$35,'DMG Tables'!$O$2:$O$35)*GY$1*LOOKUP(GY$1,'DMG Tables'!$G$2:$G$7,'DMG Tables'!$H$2:$H$7)</f>
        <v>110160000</v>
      </c>
      <c r="GZ34" s="1">
        <f>LOOKUP($A34,'DMG Tables'!$P$2:$P$35,'DMG Tables'!$O$2:$O$35)*GZ$1*LOOKUP(GZ$1,'DMG Tables'!$G$2:$G$7,'DMG Tables'!$H$2:$H$7)</f>
        <v>110700000</v>
      </c>
      <c r="HA34" s="1">
        <f>LOOKUP($A34,'DMG Tables'!$P$2:$P$35,'DMG Tables'!$O$2:$O$35)*HA$1*LOOKUP(HA$1,'DMG Tables'!$G$2:$G$7,'DMG Tables'!$H$2:$H$7)</f>
        <v>111240000</v>
      </c>
      <c r="HB34" s="1">
        <f>LOOKUP($A34,'DMG Tables'!$P$2:$P$35,'DMG Tables'!$O$2:$O$35)*HB$1*LOOKUP(HB$1,'DMG Tables'!$G$2:$G$7,'DMG Tables'!$H$2:$H$7)</f>
        <v>111780000</v>
      </c>
      <c r="HC34" s="1">
        <f>LOOKUP($A34,'DMG Tables'!$P$2:$P$35,'DMG Tables'!$O$2:$O$35)*HC$1*LOOKUP(HC$1,'DMG Tables'!$G$2:$G$7,'DMG Tables'!$H$2:$H$7)</f>
        <v>112320000</v>
      </c>
      <c r="HD34" s="1">
        <f>LOOKUP($A34,'DMG Tables'!$P$2:$P$35,'DMG Tables'!$O$2:$O$35)*HD$1*LOOKUP(HD$1,'DMG Tables'!$G$2:$G$7,'DMG Tables'!$H$2:$H$7)</f>
        <v>112860000</v>
      </c>
      <c r="HE34" s="1">
        <f>LOOKUP($A34,'DMG Tables'!$P$2:$P$35,'DMG Tables'!$O$2:$O$35)*HE$1*LOOKUP(HE$1,'DMG Tables'!$G$2:$G$7,'DMG Tables'!$H$2:$H$7)</f>
        <v>113400000</v>
      </c>
      <c r="HF34" s="1">
        <f>LOOKUP($A34,'DMG Tables'!$P$2:$P$35,'DMG Tables'!$O$2:$O$35)*HF$1*LOOKUP(HF$1,'DMG Tables'!$G$2:$G$7,'DMG Tables'!$H$2:$H$7)</f>
        <v>113940000</v>
      </c>
      <c r="HG34" s="1">
        <f>LOOKUP($A34,'DMG Tables'!$P$2:$P$35,'DMG Tables'!$O$2:$O$35)*HG$1*LOOKUP(HG$1,'DMG Tables'!$G$2:$G$7,'DMG Tables'!$H$2:$H$7)</f>
        <v>114480000</v>
      </c>
      <c r="HH34" s="1">
        <f>LOOKUP($A34,'DMG Tables'!$P$2:$P$35,'DMG Tables'!$O$2:$O$35)*HH$1*LOOKUP(HH$1,'DMG Tables'!$G$2:$G$7,'DMG Tables'!$H$2:$H$7)</f>
        <v>115020000</v>
      </c>
      <c r="HI34" s="1">
        <f>LOOKUP($A34,'DMG Tables'!$P$2:$P$35,'DMG Tables'!$O$2:$O$35)*HI$1*LOOKUP(HI$1,'DMG Tables'!$G$2:$G$7,'DMG Tables'!$H$2:$H$7)</f>
        <v>115560000</v>
      </c>
      <c r="HJ34" s="1">
        <f>LOOKUP($A34,'DMG Tables'!$P$2:$P$35,'DMG Tables'!$O$2:$O$35)*HJ$1*LOOKUP(HJ$1,'DMG Tables'!$G$2:$G$7,'DMG Tables'!$H$2:$H$7)</f>
        <v>116100000</v>
      </c>
      <c r="HK34" s="1">
        <f>LOOKUP($A34,'DMG Tables'!$P$2:$P$35,'DMG Tables'!$O$2:$O$35)*HK$1*LOOKUP(HK$1,'DMG Tables'!$G$2:$G$7,'DMG Tables'!$H$2:$H$7)</f>
        <v>116640000</v>
      </c>
      <c r="HL34" s="1">
        <f>LOOKUP($A34,'DMG Tables'!$P$2:$P$35,'DMG Tables'!$O$2:$O$35)*HL$1*LOOKUP(HL$1,'DMG Tables'!$G$2:$G$7,'DMG Tables'!$H$2:$H$7)</f>
        <v>117180000</v>
      </c>
      <c r="HM34" s="1">
        <f>LOOKUP($A34,'DMG Tables'!$P$2:$P$35,'DMG Tables'!$O$2:$O$35)*HM$1*LOOKUP(HM$1,'DMG Tables'!$G$2:$G$7,'DMG Tables'!$H$2:$H$7)</f>
        <v>117720000</v>
      </c>
      <c r="HN34" s="1">
        <f>LOOKUP($A34,'DMG Tables'!$P$2:$P$35,'DMG Tables'!$O$2:$O$35)*HN$1*LOOKUP(HN$1,'DMG Tables'!$G$2:$G$7,'DMG Tables'!$H$2:$H$7)</f>
        <v>118260000</v>
      </c>
      <c r="HO34" s="1">
        <f>LOOKUP($A34,'DMG Tables'!$P$2:$P$35,'DMG Tables'!$O$2:$O$35)*HO$1*LOOKUP(HO$1,'DMG Tables'!$G$2:$G$7,'DMG Tables'!$H$2:$H$7)</f>
        <v>118800000</v>
      </c>
      <c r="HP34" s="1">
        <f>LOOKUP($A34,'DMG Tables'!$P$2:$P$35,'DMG Tables'!$O$2:$O$35)*HP$1*LOOKUP(HP$1,'DMG Tables'!$G$2:$G$7,'DMG Tables'!$H$2:$H$7)</f>
        <v>119340000</v>
      </c>
      <c r="HQ34" s="1">
        <f>LOOKUP($A34,'DMG Tables'!$P$2:$P$35,'DMG Tables'!$O$2:$O$35)*HQ$1*LOOKUP(HQ$1,'DMG Tables'!$G$2:$G$7,'DMG Tables'!$H$2:$H$7)</f>
        <v>119880000</v>
      </c>
      <c r="HR34" s="1">
        <f>LOOKUP($A34,'DMG Tables'!$P$2:$P$35,'DMG Tables'!$O$2:$O$35)*HR$1*LOOKUP(HR$1,'DMG Tables'!$G$2:$G$7,'DMG Tables'!$H$2:$H$7)</f>
        <v>120420000</v>
      </c>
      <c r="HS34" s="1">
        <f>LOOKUP($A34,'DMG Tables'!$P$2:$P$35,'DMG Tables'!$O$2:$O$35)*HS$1*LOOKUP(HS$1,'DMG Tables'!$G$2:$G$7,'DMG Tables'!$H$2:$H$7)</f>
        <v>120960000</v>
      </c>
      <c r="HT34" s="1">
        <f>LOOKUP($A34,'DMG Tables'!$P$2:$P$35,'DMG Tables'!$O$2:$O$35)*HT$1*LOOKUP(HT$1,'DMG Tables'!$G$2:$G$7,'DMG Tables'!$H$2:$H$7)</f>
        <v>121500000</v>
      </c>
      <c r="HU34" s="1">
        <f>LOOKUP($A34,'DMG Tables'!$P$2:$P$35,'DMG Tables'!$O$2:$O$35)*HU$1*LOOKUP(HU$1,'DMG Tables'!$G$2:$G$7,'DMG Tables'!$H$2:$H$7)</f>
        <v>122040000</v>
      </c>
      <c r="HV34" s="1">
        <f>LOOKUP($A34,'DMG Tables'!$P$2:$P$35,'DMG Tables'!$O$2:$O$35)*HV$1*LOOKUP(HV$1,'DMG Tables'!$G$2:$G$7,'DMG Tables'!$H$2:$H$7)</f>
        <v>122580000</v>
      </c>
      <c r="HW34" s="1">
        <f>LOOKUP($A34,'DMG Tables'!$P$2:$P$35,'DMG Tables'!$O$2:$O$35)*HW$1*LOOKUP(HW$1,'DMG Tables'!$G$2:$G$7,'DMG Tables'!$H$2:$H$7)</f>
        <v>123120000</v>
      </c>
      <c r="HX34" s="1">
        <f>LOOKUP($A34,'DMG Tables'!$P$2:$P$35,'DMG Tables'!$O$2:$O$35)*HX$1*LOOKUP(HX$1,'DMG Tables'!$G$2:$G$7,'DMG Tables'!$H$2:$H$7)</f>
        <v>123660000</v>
      </c>
      <c r="HY34" s="1">
        <f>LOOKUP($A34,'DMG Tables'!$P$2:$P$35,'DMG Tables'!$O$2:$O$35)*HY$1*LOOKUP(HY$1,'DMG Tables'!$G$2:$G$7,'DMG Tables'!$H$2:$H$7)</f>
        <v>124200000</v>
      </c>
      <c r="HZ34" s="1">
        <f>LOOKUP($A34,'DMG Tables'!$P$2:$P$35,'DMG Tables'!$O$2:$O$35)*HZ$1*LOOKUP(HZ$1,'DMG Tables'!$G$2:$G$7,'DMG Tables'!$H$2:$H$7)</f>
        <v>124740000</v>
      </c>
      <c r="IA34" s="1">
        <f>LOOKUP($A34,'DMG Tables'!$P$2:$P$35,'DMG Tables'!$O$2:$O$35)*IA$1*LOOKUP(IA$1,'DMG Tables'!$G$2:$G$7,'DMG Tables'!$H$2:$H$7)</f>
        <v>125280000</v>
      </c>
      <c r="IB34" s="1">
        <f>LOOKUP($A34,'DMG Tables'!$P$2:$P$35,'DMG Tables'!$O$2:$O$35)*IB$1*LOOKUP(IB$1,'DMG Tables'!$G$2:$G$7,'DMG Tables'!$H$2:$H$7)</f>
        <v>125820000</v>
      </c>
      <c r="IC34" s="1">
        <f>LOOKUP($A34,'DMG Tables'!$P$2:$P$35,'DMG Tables'!$O$2:$O$35)*IC$1*LOOKUP(IC$1,'DMG Tables'!$G$2:$G$7,'DMG Tables'!$H$2:$H$7)</f>
        <v>126360000</v>
      </c>
      <c r="ID34" s="1">
        <f>LOOKUP($A34,'DMG Tables'!$P$2:$P$35,'DMG Tables'!$O$2:$O$35)*ID$1*LOOKUP(ID$1,'DMG Tables'!$G$2:$G$7,'DMG Tables'!$H$2:$H$7)</f>
        <v>126900000</v>
      </c>
      <c r="IE34" s="1">
        <f>LOOKUP($A34,'DMG Tables'!$P$2:$P$35,'DMG Tables'!$O$2:$O$35)*IE$1*LOOKUP(IE$1,'DMG Tables'!$G$2:$G$7,'DMG Tables'!$H$2:$H$7)</f>
        <v>127440000</v>
      </c>
      <c r="IF34" s="1">
        <f>LOOKUP($A34,'DMG Tables'!$P$2:$P$35,'DMG Tables'!$O$2:$O$35)*IF$1*LOOKUP(IF$1,'DMG Tables'!$G$2:$G$7,'DMG Tables'!$H$2:$H$7)</f>
        <v>127980000</v>
      </c>
      <c r="IG34" s="1">
        <f>LOOKUP($A34,'DMG Tables'!$P$2:$P$35,'DMG Tables'!$O$2:$O$35)*IG$1*LOOKUP(IG$1,'DMG Tables'!$G$2:$G$7,'DMG Tables'!$H$2:$H$7)</f>
        <v>128520000</v>
      </c>
      <c r="IH34" s="1">
        <f>LOOKUP($A34,'DMG Tables'!$P$2:$P$35,'DMG Tables'!$O$2:$O$35)*IH$1*LOOKUP(IH$1,'DMG Tables'!$G$2:$G$7,'DMG Tables'!$H$2:$H$7)</f>
        <v>129060000</v>
      </c>
      <c r="II34" s="1">
        <f>LOOKUP($A34,'DMG Tables'!$P$2:$P$35,'DMG Tables'!$O$2:$O$35)*II$1*LOOKUP(II$1,'DMG Tables'!$G$2:$G$7,'DMG Tables'!$H$2:$H$7)</f>
        <v>129600000</v>
      </c>
      <c r="IJ34" s="1">
        <f>LOOKUP($A34,'DMG Tables'!$P$2:$P$35,'DMG Tables'!$O$2:$O$35)*IJ$1*LOOKUP(IJ$1,'DMG Tables'!$G$2:$G$7,'DMG Tables'!$H$2:$H$7)</f>
        <v>130140000</v>
      </c>
      <c r="IK34" s="1">
        <f>LOOKUP($A34,'DMG Tables'!$P$2:$P$35,'DMG Tables'!$O$2:$O$35)*IK$1*LOOKUP(IK$1,'DMG Tables'!$G$2:$G$7,'DMG Tables'!$H$2:$H$7)</f>
        <v>130680000</v>
      </c>
      <c r="IL34" s="1">
        <f>LOOKUP($A34,'DMG Tables'!$P$2:$P$35,'DMG Tables'!$O$2:$O$35)*IL$1*LOOKUP(IL$1,'DMG Tables'!$G$2:$G$7,'DMG Tables'!$H$2:$H$7)</f>
        <v>131220000</v>
      </c>
      <c r="IM34" s="1">
        <f>LOOKUP($A34,'DMG Tables'!$P$2:$P$35,'DMG Tables'!$O$2:$O$35)*IM$1*LOOKUP(IM$1,'DMG Tables'!$G$2:$G$7,'DMG Tables'!$H$2:$H$7)</f>
        <v>131760000</v>
      </c>
      <c r="IN34" s="1">
        <f>LOOKUP($A34,'DMG Tables'!$P$2:$P$35,'DMG Tables'!$O$2:$O$35)*IN$1*LOOKUP(IN$1,'DMG Tables'!$G$2:$G$7,'DMG Tables'!$H$2:$H$7)</f>
        <v>132300000</v>
      </c>
      <c r="IO34" s="1">
        <f>LOOKUP($A34,'DMG Tables'!$P$2:$P$35,'DMG Tables'!$O$2:$O$35)*IO$1*LOOKUP(IO$1,'DMG Tables'!$G$2:$G$7,'DMG Tables'!$H$2:$H$7)</f>
        <v>132840000</v>
      </c>
      <c r="IP34" s="1">
        <f>LOOKUP($A34,'DMG Tables'!$P$2:$P$35,'DMG Tables'!$O$2:$O$35)*IP$1*LOOKUP(IP$1,'DMG Tables'!$G$2:$G$7,'DMG Tables'!$H$2:$H$7)</f>
        <v>133380000</v>
      </c>
      <c r="IQ34" s="1">
        <f>LOOKUP($A34,'DMG Tables'!$P$2:$P$35,'DMG Tables'!$O$2:$O$35)*IQ$1*LOOKUP(IQ$1,'DMG Tables'!$G$2:$G$7,'DMG Tables'!$H$2:$H$7)</f>
        <v>133920000</v>
      </c>
      <c r="IR34" s="1">
        <f>LOOKUP($A34,'DMG Tables'!$P$2:$P$35,'DMG Tables'!$O$2:$O$35)*IR$1*LOOKUP(IR$1,'DMG Tables'!$G$2:$G$7,'DMG Tables'!$H$2:$H$7)</f>
        <v>134460000</v>
      </c>
      <c r="IS34" s="1">
        <f>LOOKUP($A34,'DMG Tables'!$P$2:$P$35,'DMG Tables'!$O$2:$O$35)*IS$1*LOOKUP(IS$1,'DMG Tables'!$G$2:$G$7,'DMG Tables'!$H$2:$H$7)</f>
        <v>135000000</v>
      </c>
      <c r="IT34" s="1">
        <f>LOOKUP($A34,'DMG Tables'!$P$2:$P$35,'DMG Tables'!$O$2:$O$35)*IT$1*LOOKUP(IT$1,'DMG Tables'!$G$2:$G$7,'DMG Tables'!$H$2:$H$7)</f>
        <v>135540000</v>
      </c>
      <c r="IU34" s="1">
        <f>LOOKUP($A34,'DMG Tables'!$P$2:$P$35,'DMG Tables'!$O$2:$O$35)*IU$1*LOOKUP(IU$1,'DMG Tables'!$G$2:$G$7,'DMG Tables'!$H$2:$H$7)</f>
        <v>136080000</v>
      </c>
      <c r="IV34" s="1">
        <f>LOOKUP($A34,'DMG Tables'!$P$2:$P$35,'DMG Tables'!$O$2:$O$35)*IV$1*LOOKUP(IV$1,'DMG Tables'!$G$2:$G$7,'DMG Tables'!$H$2:$H$7)</f>
        <v>136620000</v>
      </c>
      <c r="IW34" s="1">
        <f>LOOKUP($A34,'DMG Tables'!$P$2:$P$35,'DMG Tables'!$O$2:$O$35)*IW$1*LOOKUP(IW$1,'DMG Tables'!$G$2:$G$7,'DMG Tables'!$H$2:$H$7)</f>
        <v>137160000</v>
      </c>
      <c r="IX34" s="1">
        <f>LOOKUP($A34,'DMG Tables'!$P$2:$P$35,'DMG Tables'!$O$2:$O$35)*IX$1*LOOKUP(IX$1,'DMG Tables'!$G$2:$G$7,'DMG Tables'!$H$2:$H$7)</f>
        <v>137700000</v>
      </c>
      <c r="IY34" s="1">
        <f>LOOKUP($A34,'DMG Tables'!$P$2:$P$35,'DMG Tables'!$O$2:$O$35)*IY$1*LOOKUP(IY$1,'DMG Tables'!$G$2:$G$7,'DMG Tables'!$H$2:$H$7)</f>
        <v>138240000</v>
      </c>
      <c r="IZ34" s="1">
        <f>LOOKUP($A34,'DMG Tables'!$P$2:$P$35,'DMG Tables'!$O$2:$O$35)*IZ$1*LOOKUP(IZ$1,'DMG Tables'!$G$2:$G$7,'DMG Tables'!$H$2:$H$7)</f>
        <v>138780000</v>
      </c>
      <c r="JA34" s="1">
        <f>LOOKUP($A34,'DMG Tables'!$P$2:$P$35,'DMG Tables'!$O$2:$O$35)*JA$1*LOOKUP(JA$1,'DMG Tables'!$G$2:$G$7,'DMG Tables'!$H$2:$H$7)</f>
        <v>139320000</v>
      </c>
      <c r="JB34" s="1">
        <f>LOOKUP($A34,'DMG Tables'!$P$2:$P$35,'DMG Tables'!$O$2:$O$35)*JB$1*LOOKUP(JB$1,'DMG Tables'!$G$2:$G$7,'DMG Tables'!$H$2:$H$7)</f>
        <v>139860000</v>
      </c>
      <c r="JC34" s="1">
        <f>LOOKUP($A34,'DMG Tables'!$P$2:$P$35,'DMG Tables'!$O$2:$O$35)*JC$1*LOOKUP(JC$1,'DMG Tables'!$G$2:$G$7,'DMG Tables'!$H$2:$H$7)</f>
        <v>140400000</v>
      </c>
      <c r="JD34" s="1">
        <f>LOOKUP($A34,'DMG Tables'!$P$2:$P$35,'DMG Tables'!$O$2:$O$35)*JD$1*LOOKUP(JD$1,'DMG Tables'!$G$2:$G$7,'DMG Tables'!$H$2:$H$7)</f>
        <v>140940000</v>
      </c>
      <c r="JE34" s="1">
        <f>LOOKUP($A34,'DMG Tables'!$P$2:$P$35,'DMG Tables'!$O$2:$O$35)*JE$1*LOOKUP(JE$1,'DMG Tables'!$G$2:$G$7,'DMG Tables'!$H$2:$H$7)</f>
        <v>141480000</v>
      </c>
      <c r="JF34" s="1">
        <f>LOOKUP($A34,'DMG Tables'!$P$2:$P$35,'DMG Tables'!$O$2:$O$35)*JF$1*LOOKUP(JF$1,'DMG Tables'!$G$2:$G$7,'DMG Tables'!$H$2:$H$7)</f>
        <v>142020000</v>
      </c>
      <c r="JG34" s="1">
        <f>LOOKUP($A34,'DMG Tables'!$P$2:$P$35,'DMG Tables'!$O$2:$O$35)*JG$1*LOOKUP(JG$1,'DMG Tables'!$G$2:$G$7,'DMG Tables'!$H$2:$H$7)</f>
        <v>142560000</v>
      </c>
      <c r="JH34" s="1">
        <f>LOOKUP($A34,'DMG Tables'!$P$2:$P$35,'DMG Tables'!$O$2:$O$35)*JH$1*LOOKUP(JH$1,'DMG Tables'!$G$2:$G$7,'DMG Tables'!$H$2:$H$7)</f>
        <v>143100000</v>
      </c>
      <c r="JI34" s="1">
        <f>LOOKUP($A34,'DMG Tables'!$P$2:$P$35,'DMG Tables'!$O$2:$O$35)*JI$1*LOOKUP(JI$1,'DMG Tables'!$G$2:$G$7,'DMG Tables'!$H$2:$H$7)</f>
        <v>143640000</v>
      </c>
      <c r="JJ34" s="1">
        <f>LOOKUP($A34,'DMG Tables'!$P$2:$P$35,'DMG Tables'!$O$2:$O$35)*JJ$1*LOOKUP(JJ$1,'DMG Tables'!$G$2:$G$7,'DMG Tables'!$H$2:$H$7)</f>
        <v>144180000</v>
      </c>
      <c r="JK34" s="1">
        <f>LOOKUP($A34,'DMG Tables'!$P$2:$P$35,'DMG Tables'!$O$2:$O$35)*JK$1*LOOKUP(JK$1,'DMG Tables'!$G$2:$G$7,'DMG Tables'!$H$2:$H$7)</f>
        <v>144720000</v>
      </c>
      <c r="JL34" s="1">
        <f>LOOKUP($A34,'DMG Tables'!$P$2:$P$35,'DMG Tables'!$O$2:$O$35)*JL$1*LOOKUP(JL$1,'DMG Tables'!$G$2:$G$7,'DMG Tables'!$H$2:$H$7)</f>
        <v>145260000</v>
      </c>
      <c r="JM34" s="1">
        <f>LOOKUP($A34,'DMG Tables'!$P$2:$P$35,'DMG Tables'!$O$2:$O$35)*JM$1*LOOKUP(JM$1,'DMG Tables'!$G$2:$G$7,'DMG Tables'!$H$2:$H$7)</f>
        <v>145800000</v>
      </c>
      <c r="JN34" s="1">
        <f>LOOKUP($A34,'DMG Tables'!$P$2:$P$35,'DMG Tables'!$O$2:$O$35)*JN$1*LOOKUP(JN$1,'DMG Tables'!$G$2:$G$7,'DMG Tables'!$H$2:$H$7)</f>
        <v>146340000</v>
      </c>
      <c r="JO34" s="1">
        <f>LOOKUP($A34,'DMG Tables'!$P$2:$P$35,'DMG Tables'!$O$2:$O$35)*JO$1*LOOKUP(JO$1,'DMG Tables'!$G$2:$G$7,'DMG Tables'!$H$2:$H$7)</f>
        <v>146880000</v>
      </c>
      <c r="JP34" s="1">
        <f>LOOKUP($A34,'DMG Tables'!$P$2:$P$35,'DMG Tables'!$O$2:$O$35)*JP$1*LOOKUP(JP$1,'DMG Tables'!$G$2:$G$7,'DMG Tables'!$H$2:$H$7)</f>
        <v>147420000</v>
      </c>
      <c r="JQ34" s="1">
        <f>LOOKUP($A34,'DMG Tables'!$P$2:$P$35,'DMG Tables'!$O$2:$O$35)*JQ$1*LOOKUP(JQ$1,'DMG Tables'!$G$2:$G$7,'DMG Tables'!$H$2:$H$7)</f>
        <v>147960000</v>
      </c>
      <c r="JR34" s="1">
        <f>LOOKUP($A34,'DMG Tables'!$P$2:$P$35,'DMG Tables'!$O$2:$O$35)*JR$1*LOOKUP(JR$1,'DMG Tables'!$G$2:$G$7,'DMG Tables'!$H$2:$H$7)</f>
        <v>148500000</v>
      </c>
      <c r="JS34" s="1">
        <f>LOOKUP($A34,'DMG Tables'!$P$2:$P$35,'DMG Tables'!$O$2:$O$35)*JS$1*LOOKUP(JS$1,'DMG Tables'!$G$2:$G$7,'DMG Tables'!$H$2:$H$7)</f>
        <v>149040000</v>
      </c>
      <c r="JT34" s="1">
        <f>LOOKUP($A34,'DMG Tables'!$P$2:$P$35,'DMG Tables'!$O$2:$O$35)*JT$1*LOOKUP(JT$1,'DMG Tables'!$G$2:$G$7,'DMG Tables'!$H$2:$H$7)</f>
        <v>149580000</v>
      </c>
      <c r="JU34" s="1">
        <f>LOOKUP($A34,'DMG Tables'!$P$2:$P$35,'DMG Tables'!$O$2:$O$35)*JU$1*LOOKUP(JU$1,'DMG Tables'!$G$2:$G$7,'DMG Tables'!$H$2:$H$7)</f>
        <v>150120000</v>
      </c>
      <c r="JV34" s="1">
        <f>LOOKUP($A34,'DMG Tables'!$P$2:$P$35,'DMG Tables'!$O$2:$O$35)*JV$1*LOOKUP(JV$1,'DMG Tables'!$G$2:$G$7,'DMG Tables'!$H$2:$H$7)</f>
        <v>150660000</v>
      </c>
      <c r="JW34" s="1">
        <f>LOOKUP($A34,'DMG Tables'!$P$2:$P$35,'DMG Tables'!$O$2:$O$35)*JW$1*LOOKUP(JW$1,'DMG Tables'!$G$2:$G$7,'DMG Tables'!$H$2:$H$7)</f>
        <v>151200000</v>
      </c>
      <c r="JX34" s="1">
        <f>LOOKUP($A34,'DMG Tables'!$P$2:$P$35,'DMG Tables'!$O$2:$O$35)*JX$1*LOOKUP(JX$1,'DMG Tables'!$G$2:$G$7,'DMG Tables'!$H$2:$H$7)</f>
        <v>151740000</v>
      </c>
      <c r="JY34" s="1">
        <f>LOOKUP($A34,'DMG Tables'!$P$2:$P$35,'DMG Tables'!$O$2:$O$35)*JY$1*LOOKUP(JY$1,'DMG Tables'!$G$2:$G$7,'DMG Tables'!$H$2:$H$7)</f>
        <v>152280000</v>
      </c>
      <c r="JZ34" s="1">
        <f>LOOKUP($A34,'DMG Tables'!$P$2:$P$35,'DMG Tables'!$O$2:$O$35)*JZ$1*LOOKUP(JZ$1,'DMG Tables'!$G$2:$G$7,'DMG Tables'!$H$2:$H$7)</f>
        <v>152820000</v>
      </c>
      <c r="KA34" s="1">
        <f>LOOKUP($A34,'DMG Tables'!$P$2:$P$35,'DMG Tables'!$O$2:$O$35)*KA$1*LOOKUP(KA$1,'DMG Tables'!$G$2:$G$7,'DMG Tables'!$H$2:$H$7)</f>
        <v>153360000</v>
      </c>
      <c r="KB34" s="1">
        <f>LOOKUP($A34,'DMG Tables'!$P$2:$P$35,'DMG Tables'!$O$2:$O$35)*KB$1*LOOKUP(KB$1,'DMG Tables'!$G$2:$G$7,'DMG Tables'!$H$2:$H$7)</f>
        <v>153900000</v>
      </c>
      <c r="KC34" s="1">
        <f>LOOKUP($A34,'DMG Tables'!$P$2:$P$35,'DMG Tables'!$O$2:$O$35)*KC$1*LOOKUP(KC$1,'DMG Tables'!$G$2:$G$7,'DMG Tables'!$H$2:$H$7)</f>
        <v>154440000</v>
      </c>
      <c r="KD34" s="1">
        <f>LOOKUP($A34,'DMG Tables'!$P$2:$P$35,'DMG Tables'!$O$2:$O$35)*KD$1*LOOKUP(KD$1,'DMG Tables'!$G$2:$G$7,'DMG Tables'!$H$2:$H$7)</f>
        <v>154980000</v>
      </c>
      <c r="KE34" s="1">
        <f>LOOKUP($A34,'DMG Tables'!$P$2:$P$35,'DMG Tables'!$O$2:$O$35)*KE$1*LOOKUP(KE$1,'DMG Tables'!$G$2:$G$7,'DMG Tables'!$H$2:$H$7)</f>
        <v>155520000</v>
      </c>
      <c r="KF34" s="1">
        <f>LOOKUP($A34,'DMG Tables'!$P$2:$P$35,'DMG Tables'!$O$2:$O$35)*KF$1*LOOKUP(KF$1,'DMG Tables'!$G$2:$G$7,'DMG Tables'!$H$2:$H$7)</f>
        <v>156060000</v>
      </c>
      <c r="KG34" s="1">
        <f>LOOKUP($A34,'DMG Tables'!$P$2:$P$35,'DMG Tables'!$O$2:$O$35)*KG$1*LOOKUP(KG$1,'DMG Tables'!$G$2:$G$7,'DMG Tables'!$H$2:$H$7)</f>
        <v>156600000</v>
      </c>
      <c r="KH34" s="1">
        <f>LOOKUP($A34,'DMG Tables'!$P$2:$P$35,'DMG Tables'!$O$2:$O$35)*KH$1*LOOKUP(KH$1,'DMG Tables'!$G$2:$G$7,'DMG Tables'!$H$2:$H$7)</f>
        <v>157140000</v>
      </c>
      <c r="KI34" s="1">
        <f>LOOKUP($A34,'DMG Tables'!$P$2:$P$35,'DMG Tables'!$O$2:$O$35)*KI$1*LOOKUP(KI$1,'DMG Tables'!$G$2:$G$7,'DMG Tables'!$H$2:$H$7)</f>
        <v>157680000</v>
      </c>
      <c r="KJ34" s="1">
        <f>LOOKUP($A34,'DMG Tables'!$P$2:$P$35,'DMG Tables'!$O$2:$O$35)*KJ$1*LOOKUP(KJ$1,'DMG Tables'!$G$2:$G$7,'DMG Tables'!$H$2:$H$7)</f>
        <v>158220000</v>
      </c>
      <c r="KK34" s="1">
        <f>LOOKUP($A34,'DMG Tables'!$P$2:$P$35,'DMG Tables'!$O$2:$O$35)*KK$1*LOOKUP(KK$1,'DMG Tables'!$G$2:$G$7,'DMG Tables'!$H$2:$H$7)</f>
        <v>158760000</v>
      </c>
      <c r="KL34" s="1">
        <f>LOOKUP($A34,'DMG Tables'!$P$2:$P$35,'DMG Tables'!$O$2:$O$35)*KL$1*LOOKUP(KL$1,'DMG Tables'!$G$2:$G$7,'DMG Tables'!$H$2:$H$7)</f>
        <v>159300000</v>
      </c>
      <c r="KM34" s="1">
        <f>LOOKUP($A34,'DMG Tables'!$P$2:$P$35,'DMG Tables'!$O$2:$O$35)*KM$1*LOOKUP(KM$1,'DMG Tables'!$G$2:$G$7,'DMG Tables'!$H$2:$H$7)</f>
        <v>159840000</v>
      </c>
      <c r="KN34" s="1">
        <f>LOOKUP($A34,'DMG Tables'!$P$2:$P$35,'DMG Tables'!$O$2:$O$35)*KN$1*LOOKUP(KN$1,'DMG Tables'!$G$2:$G$7,'DMG Tables'!$H$2:$H$7)</f>
        <v>160380000</v>
      </c>
      <c r="KO34" s="1">
        <f>LOOKUP($A34,'DMG Tables'!$P$2:$P$35,'DMG Tables'!$O$2:$O$35)*KO$1*LOOKUP(KO$1,'DMG Tables'!$G$2:$G$7,'DMG Tables'!$H$2:$H$7)</f>
        <v>160920000</v>
      </c>
      <c r="KP34" s="1">
        <f>LOOKUP($A34,'DMG Tables'!$P$2:$P$35,'DMG Tables'!$O$2:$O$35)*KP$1*LOOKUP(KP$1,'DMG Tables'!$G$2:$G$7,'DMG Tables'!$H$2:$H$7)</f>
        <v>161460000</v>
      </c>
      <c r="KQ34" s="1">
        <f>LOOKUP($A34,'DMG Tables'!$P$2:$P$35,'DMG Tables'!$O$2:$O$35)*KQ$1*LOOKUP(KQ$1,'DMG Tables'!$G$2:$G$7,'DMG Tables'!$H$2:$H$7)</f>
        <v>162000000</v>
      </c>
      <c r="KR34" s="1">
        <f>LOOKUP($A34,'DMG Tables'!$P$2:$P$35,'DMG Tables'!$O$2:$O$35)*KR$1*LOOKUP(KR$1,'DMG Tables'!$G$2:$G$7,'DMG Tables'!$H$2:$H$7)</f>
        <v>162540000</v>
      </c>
      <c r="KS34" s="1">
        <f>LOOKUP($A34,'DMG Tables'!$P$2:$P$35,'DMG Tables'!$O$2:$O$35)*KS$1*LOOKUP(KS$1,'DMG Tables'!$G$2:$G$7,'DMG Tables'!$H$2:$H$7)</f>
        <v>163080000</v>
      </c>
      <c r="KT34" s="1">
        <f>LOOKUP($A34,'DMG Tables'!$P$2:$P$35,'DMG Tables'!$O$2:$O$35)*KT$1*LOOKUP(KT$1,'DMG Tables'!$G$2:$G$7,'DMG Tables'!$H$2:$H$7)</f>
        <v>163620000</v>
      </c>
      <c r="KU34" s="1">
        <f>LOOKUP($A34,'DMG Tables'!$P$2:$P$35,'DMG Tables'!$O$2:$O$35)*KU$1*LOOKUP(KU$1,'DMG Tables'!$G$2:$G$7,'DMG Tables'!$H$2:$H$7)</f>
        <v>164160000</v>
      </c>
      <c r="KV34" s="1">
        <f>LOOKUP($A34,'DMG Tables'!$P$2:$P$35,'DMG Tables'!$O$2:$O$35)*KV$1*LOOKUP(KV$1,'DMG Tables'!$G$2:$G$7,'DMG Tables'!$H$2:$H$7)</f>
        <v>164700000</v>
      </c>
      <c r="KW34" s="1">
        <f>LOOKUP($A34,'DMG Tables'!$P$2:$P$35,'DMG Tables'!$O$2:$O$35)*KW$1*LOOKUP(KW$1,'DMG Tables'!$G$2:$G$7,'DMG Tables'!$H$2:$H$7)</f>
        <v>165240000</v>
      </c>
      <c r="KX34" s="1">
        <f>LOOKUP($A34,'DMG Tables'!$P$2:$P$35,'DMG Tables'!$O$2:$O$35)*KX$1*LOOKUP(KX$1,'DMG Tables'!$G$2:$G$7,'DMG Tables'!$H$2:$H$7)</f>
        <v>165780000</v>
      </c>
      <c r="KY34" s="1">
        <f>LOOKUP($A34,'DMG Tables'!$P$2:$P$35,'DMG Tables'!$O$2:$O$35)*KY$1*LOOKUP(KY$1,'DMG Tables'!$G$2:$G$7,'DMG Tables'!$H$2:$H$7)</f>
        <v>166320000</v>
      </c>
      <c r="KZ34" s="1">
        <f>LOOKUP($A34,'DMG Tables'!$P$2:$P$35,'DMG Tables'!$O$2:$O$35)*KZ$1*LOOKUP(KZ$1,'DMG Tables'!$G$2:$G$7,'DMG Tables'!$H$2:$H$7)</f>
        <v>166860000</v>
      </c>
      <c r="LA34" s="1">
        <f>LOOKUP($A34,'DMG Tables'!$P$2:$P$35,'DMG Tables'!$O$2:$O$35)*LA$1*LOOKUP(LA$1,'DMG Tables'!$G$2:$G$7,'DMG Tables'!$H$2:$H$7)</f>
        <v>167400000</v>
      </c>
      <c r="LB34" s="1">
        <f>LOOKUP($A34,'DMG Tables'!$P$2:$P$35,'DMG Tables'!$O$2:$O$35)*LB$1*LOOKUP(LB$1,'DMG Tables'!$G$2:$G$7,'DMG Tables'!$H$2:$H$7)</f>
        <v>167940000</v>
      </c>
      <c r="LC34" s="1">
        <f>LOOKUP($A34,'DMG Tables'!$P$2:$P$35,'DMG Tables'!$O$2:$O$35)*LC$1*LOOKUP(LC$1,'DMG Tables'!$G$2:$G$7,'DMG Tables'!$H$2:$H$7)</f>
        <v>168480000</v>
      </c>
      <c r="LD34" s="1">
        <f>LOOKUP($A34,'DMG Tables'!$P$2:$P$35,'DMG Tables'!$O$2:$O$35)*LD$1*LOOKUP(LD$1,'DMG Tables'!$G$2:$G$7,'DMG Tables'!$H$2:$H$7)</f>
        <v>169020000</v>
      </c>
      <c r="LE34" s="1">
        <f>LOOKUP($A34,'DMG Tables'!$P$2:$P$35,'DMG Tables'!$O$2:$O$35)*LE$1*LOOKUP(LE$1,'DMG Tables'!$G$2:$G$7,'DMG Tables'!$H$2:$H$7)</f>
        <v>169560000</v>
      </c>
      <c r="LF34" s="1">
        <f>LOOKUP($A34,'DMG Tables'!$P$2:$P$35,'DMG Tables'!$O$2:$O$35)*LF$1*LOOKUP(LF$1,'DMG Tables'!$G$2:$G$7,'DMG Tables'!$H$2:$H$7)</f>
        <v>170100000</v>
      </c>
      <c r="LG34" s="1">
        <f>LOOKUP($A34,'DMG Tables'!$P$2:$P$35,'DMG Tables'!$O$2:$O$35)*LG$1*LOOKUP(LG$1,'DMG Tables'!$G$2:$G$7,'DMG Tables'!$H$2:$H$7)</f>
        <v>170640000</v>
      </c>
      <c r="LH34" s="1">
        <f>LOOKUP($A34,'DMG Tables'!$P$2:$P$35,'DMG Tables'!$O$2:$O$35)*LH$1*LOOKUP(LH$1,'DMG Tables'!$G$2:$G$7,'DMG Tables'!$H$2:$H$7)</f>
        <v>171180000</v>
      </c>
      <c r="LI34" s="1">
        <f>LOOKUP($A34,'DMG Tables'!$P$2:$P$35,'DMG Tables'!$O$2:$O$35)*LI$1*LOOKUP(LI$1,'DMG Tables'!$G$2:$G$7,'DMG Tables'!$H$2:$H$7)</f>
        <v>171720000</v>
      </c>
      <c r="LJ34" s="1">
        <f>LOOKUP($A34,'DMG Tables'!$P$2:$P$35,'DMG Tables'!$O$2:$O$35)*LJ$1*LOOKUP(LJ$1,'DMG Tables'!$G$2:$G$7,'DMG Tables'!$H$2:$H$7)</f>
        <v>172260000</v>
      </c>
      <c r="LK34" s="1">
        <f>LOOKUP($A34,'DMG Tables'!$P$2:$P$35,'DMG Tables'!$O$2:$O$35)*LK$1*LOOKUP(LK$1,'DMG Tables'!$G$2:$G$7,'DMG Tables'!$H$2:$H$7)</f>
        <v>172800000</v>
      </c>
      <c r="LL34" s="1">
        <f>LOOKUP($A34,'DMG Tables'!$P$2:$P$35,'DMG Tables'!$O$2:$O$35)*LL$1*LOOKUP(LL$1,'DMG Tables'!$G$2:$G$7,'DMG Tables'!$H$2:$H$7)</f>
        <v>173340000</v>
      </c>
      <c r="LM34" s="1">
        <f>LOOKUP($A34,'DMG Tables'!$P$2:$P$35,'DMG Tables'!$O$2:$O$35)*LM$1*LOOKUP(LM$1,'DMG Tables'!$G$2:$G$7,'DMG Tables'!$H$2:$H$7)</f>
        <v>173880000</v>
      </c>
      <c r="LN34" s="1">
        <f>LOOKUP($A34,'DMG Tables'!$P$2:$P$35,'DMG Tables'!$O$2:$O$35)*LN$1*LOOKUP(LN$1,'DMG Tables'!$G$2:$G$7,'DMG Tables'!$H$2:$H$7)</f>
        <v>174420000</v>
      </c>
      <c r="LO34" s="1">
        <f>LOOKUP($A34,'DMG Tables'!$P$2:$P$35,'DMG Tables'!$O$2:$O$35)*LO$1*LOOKUP(LO$1,'DMG Tables'!$G$2:$G$7,'DMG Tables'!$H$2:$H$7)</f>
        <v>174960000</v>
      </c>
      <c r="LP34" s="1">
        <f>LOOKUP($A34,'DMG Tables'!$P$2:$P$35,'DMG Tables'!$O$2:$O$35)*LP$1*LOOKUP(LP$1,'DMG Tables'!$G$2:$G$7,'DMG Tables'!$H$2:$H$7)</f>
        <v>175500000</v>
      </c>
      <c r="LQ34" s="1">
        <f>LOOKUP($A34,'DMG Tables'!$P$2:$P$35,'DMG Tables'!$O$2:$O$35)*LQ$1*LOOKUP(LQ$1,'DMG Tables'!$G$2:$G$7,'DMG Tables'!$H$2:$H$7)</f>
        <v>176040000</v>
      </c>
      <c r="LR34" s="1">
        <f>LOOKUP($A34,'DMG Tables'!$P$2:$P$35,'DMG Tables'!$O$2:$O$35)*LR$1*LOOKUP(LR$1,'DMG Tables'!$G$2:$G$7,'DMG Tables'!$H$2:$H$7)</f>
        <v>176580000</v>
      </c>
      <c r="LS34" s="1">
        <f>LOOKUP($A34,'DMG Tables'!$P$2:$P$35,'DMG Tables'!$O$2:$O$35)*LS$1*LOOKUP(LS$1,'DMG Tables'!$G$2:$G$7,'DMG Tables'!$H$2:$H$7)</f>
        <v>177120000</v>
      </c>
      <c r="LT34" s="1">
        <f>LOOKUP($A34,'DMG Tables'!$P$2:$P$35,'DMG Tables'!$O$2:$O$35)*LT$1*LOOKUP(LT$1,'DMG Tables'!$G$2:$G$7,'DMG Tables'!$H$2:$H$7)</f>
        <v>177660000</v>
      </c>
      <c r="LU34" s="1">
        <f>LOOKUP($A34,'DMG Tables'!$P$2:$P$35,'DMG Tables'!$O$2:$O$35)*LU$1*LOOKUP(LU$1,'DMG Tables'!$G$2:$G$7,'DMG Tables'!$H$2:$H$7)</f>
        <v>178200000</v>
      </c>
      <c r="LV34" s="1">
        <f>LOOKUP($A34,'DMG Tables'!$P$2:$P$35,'DMG Tables'!$O$2:$O$35)*LV$1*LOOKUP(LV$1,'DMG Tables'!$G$2:$G$7,'DMG Tables'!$H$2:$H$7)</f>
        <v>178740000</v>
      </c>
      <c r="LW34" s="1">
        <f>LOOKUP($A34,'DMG Tables'!$P$2:$P$35,'DMG Tables'!$O$2:$O$35)*LW$1*LOOKUP(LW$1,'DMG Tables'!$G$2:$G$7,'DMG Tables'!$H$2:$H$7)</f>
        <v>179280000</v>
      </c>
      <c r="LX34" s="1">
        <f>LOOKUP($A34,'DMG Tables'!$P$2:$P$35,'DMG Tables'!$O$2:$O$35)*LX$1*LOOKUP(LX$1,'DMG Tables'!$G$2:$G$7,'DMG Tables'!$H$2:$H$7)</f>
        <v>179820000</v>
      </c>
      <c r="LY34" s="1">
        <f>LOOKUP($A34,'DMG Tables'!$P$2:$P$35,'DMG Tables'!$O$2:$O$35)*LY$1*LOOKUP(LY$1,'DMG Tables'!$G$2:$G$7,'DMG Tables'!$H$2:$H$7)</f>
        <v>180360000</v>
      </c>
      <c r="LZ34" s="1">
        <f>LOOKUP($A34,'DMG Tables'!$P$2:$P$35,'DMG Tables'!$O$2:$O$35)*LZ$1*LOOKUP(LZ$1,'DMG Tables'!$G$2:$G$7,'DMG Tables'!$H$2:$H$7)</f>
        <v>180900000</v>
      </c>
      <c r="MA34" s="1">
        <f>LOOKUP($A34,'DMG Tables'!$P$2:$P$35,'DMG Tables'!$O$2:$O$35)*MA$1*LOOKUP(MA$1,'DMG Tables'!$G$2:$G$7,'DMG Tables'!$H$2:$H$7)</f>
        <v>181440000</v>
      </c>
      <c r="MB34" s="1">
        <f>LOOKUP($A34,'DMG Tables'!$P$2:$P$35,'DMG Tables'!$O$2:$O$35)*MB$1*LOOKUP(MB$1,'DMG Tables'!$G$2:$G$7,'DMG Tables'!$H$2:$H$7)</f>
        <v>181980000</v>
      </c>
      <c r="MC34" s="1">
        <f>LOOKUP($A34,'DMG Tables'!$P$2:$P$35,'DMG Tables'!$O$2:$O$35)*MC$1*LOOKUP(MC$1,'DMG Tables'!$G$2:$G$7,'DMG Tables'!$H$2:$H$7)</f>
        <v>182520000</v>
      </c>
      <c r="MD34" s="1">
        <f>LOOKUP($A34,'DMG Tables'!$P$2:$P$35,'DMG Tables'!$O$2:$O$35)*MD$1*LOOKUP(MD$1,'DMG Tables'!$G$2:$G$7,'DMG Tables'!$H$2:$H$7)</f>
        <v>183060000</v>
      </c>
      <c r="ME34" s="1">
        <f>LOOKUP($A34,'DMG Tables'!$P$2:$P$35,'DMG Tables'!$O$2:$O$35)*ME$1*LOOKUP(ME$1,'DMG Tables'!$G$2:$G$7,'DMG Tables'!$H$2:$H$7)</f>
        <v>183600000</v>
      </c>
      <c r="MF34" s="1">
        <f>LOOKUP($A34,'DMG Tables'!$P$2:$P$35,'DMG Tables'!$O$2:$O$35)*MF$1*LOOKUP(MF$1,'DMG Tables'!$G$2:$G$7,'DMG Tables'!$H$2:$H$7)</f>
        <v>184140000</v>
      </c>
      <c r="MG34" s="1">
        <f>LOOKUP($A34,'DMG Tables'!$P$2:$P$35,'DMG Tables'!$O$2:$O$35)*MG$1*LOOKUP(MG$1,'DMG Tables'!$G$2:$G$7,'DMG Tables'!$H$2:$H$7)</f>
        <v>184680000</v>
      </c>
      <c r="MH34" s="1">
        <f>LOOKUP($A34,'DMG Tables'!$P$2:$P$35,'DMG Tables'!$O$2:$O$35)*MH$1*LOOKUP(MH$1,'DMG Tables'!$G$2:$G$7,'DMG Tables'!$H$2:$H$7)</f>
        <v>185220000</v>
      </c>
      <c r="MI34" s="1">
        <f>LOOKUP($A34,'DMG Tables'!$P$2:$P$35,'DMG Tables'!$O$2:$O$35)*MI$1*LOOKUP(MI$1,'DMG Tables'!$G$2:$G$7,'DMG Tables'!$H$2:$H$7)</f>
        <v>185760000</v>
      </c>
      <c r="MJ34" s="1">
        <f>LOOKUP($A34,'DMG Tables'!$P$2:$P$35,'DMG Tables'!$O$2:$O$35)*MJ$1*LOOKUP(MJ$1,'DMG Tables'!$G$2:$G$7,'DMG Tables'!$H$2:$H$7)</f>
        <v>186300000</v>
      </c>
      <c r="MK34" s="1">
        <f>LOOKUP($A34,'DMG Tables'!$P$2:$P$35,'DMG Tables'!$O$2:$O$35)*MK$1*LOOKUP(MK$1,'DMG Tables'!$G$2:$G$7,'DMG Tables'!$H$2:$H$7)</f>
        <v>186840000</v>
      </c>
      <c r="ML34" s="1">
        <f>LOOKUP($A34,'DMG Tables'!$P$2:$P$35,'DMG Tables'!$O$2:$O$35)*ML$1*LOOKUP(ML$1,'DMG Tables'!$G$2:$G$7,'DMG Tables'!$H$2:$H$7)</f>
        <v>187380000</v>
      </c>
      <c r="MM34" s="1">
        <f>LOOKUP($A34,'DMG Tables'!$P$2:$P$35,'DMG Tables'!$O$2:$O$35)*MM$1*LOOKUP(MM$1,'DMG Tables'!$G$2:$G$7,'DMG Tables'!$H$2:$H$7)</f>
        <v>187920000</v>
      </c>
      <c r="MN34" s="1">
        <f>LOOKUP($A34,'DMG Tables'!$P$2:$P$35,'DMG Tables'!$O$2:$O$35)*MN$1*LOOKUP(MN$1,'DMG Tables'!$G$2:$G$7,'DMG Tables'!$H$2:$H$7)</f>
        <v>188460000</v>
      </c>
      <c r="MO34" s="1">
        <f>LOOKUP($A34,'DMG Tables'!$P$2:$P$35,'DMG Tables'!$O$2:$O$35)*MO$1*LOOKUP(MO$1,'DMG Tables'!$G$2:$G$7,'DMG Tables'!$H$2:$H$7)</f>
        <v>189000000</v>
      </c>
      <c r="MP34" s="1">
        <f>LOOKUP($A34,'DMG Tables'!$P$2:$P$35,'DMG Tables'!$O$2:$O$35)*MP$1*LOOKUP(MP$1,'DMG Tables'!$G$2:$G$7,'DMG Tables'!$H$2:$H$7)</f>
        <v>189540000</v>
      </c>
      <c r="MQ34" s="1">
        <f>LOOKUP($A34,'DMG Tables'!$P$2:$P$35,'DMG Tables'!$O$2:$O$35)*MQ$1*LOOKUP(MQ$1,'DMG Tables'!$G$2:$G$7,'DMG Tables'!$H$2:$H$7)</f>
        <v>190080000</v>
      </c>
      <c r="MR34" s="1">
        <f>LOOKUP($A34,'DMG Tables'!$P$2:$P$35,'DMG Tables'!$O$2:$O$35)*MR$1*LOOKUP(MR$1,'DMG Tables'!$G$2:$G$7,'DMG Tables'!$H$2:$H$7)</f>
        <v>190620000</v>
      </c>
      <c r="MS34" s="1">
        <f>LOOKUP($A34,'DMG Tables'!$P$2:$P$35,'DMG Tables'!$O$2:$O$35)*MS$1*LOOKUP(MS$1,'DMG Tables'!$G$2:$G$7,'DMG Tables'!$H$2:$H$7)</f>
        <v>191160000</v>
      </c>
      <c r="MT34" s="1">
        <f>LOOKUP($A34,'DMG Tables'!$P$2:$P$35,'DMG Tables'!$O$2:$O$35)*MT$1*LOOKUP(MT$1,'DMG Tables'!$G$2:$G$7,'DMG Tables'!$H$2:$H$7)</f>
        <v>191700000</v>
      </c>
      <c r="MU34" s="1">
        <f>LOOKUP($A34,'DMG Tables'!$P$2:$P$35,'DMG Tables'!$O$2:$O$35)*MU$1*LOOKUP(MU$1,'DMG Tables'!$G$2:$G$7,'DMG Tables'!$H$2:$H$7)</f>
        <v>192240000</v>
      </c>
      <c r="MV34" s="1">
        <f>LOOKUP($A34,'DMG Tables'!$P$2:$P$35,'DMG Tables'!$O$2:$O$35)*MV$1*LOOKUP(MV$1,'DMG Tables'!$G$2:$G$7,'DMG Tables'!$H$2:$H$7)</f>
        <v>192780000</v>
      </c>
      <c r="MW34" s="1">
        <f>LOOKUP($A34,'DMG Tables'!$P$2:$P$35,'DMG Tables'!$O$2:$O$35)*MW$1*LOOKUP(MW$1,'DMG Tables'!$G$2:$G$7,'DMG Tables'!$H$2:$H$7)</f>
        <v>193320000</v>
      </c>
      <c r="MX34" s="1">
        <f>LOOKUP($A34,'DMG Tables'!$P$2:$P$35,'DMG Tables'!$O$2:$O$35)*MX$1*LOOKUP(MX$1,'DMG Tables'!$G$2:$G$7,'DMG Tables'!$H$2:$H$7)</f>
        <v>193860000</v>
      </c>
      <c r="MY34" s="1">
        <f>LOOKUP($A34,'DMG Tables'!$P$2:$P$35,'DMG Tables'!$O$2:$O$35)*MY$1*LOOKUP(MY$1,'DMG Tables'!$G$2:$G$7,'DMG Tables'!$H$2:$H$7)</f>
        <v>194400000</v>
      </c>
      <c r="MZ34" s="1">
        <f>LOOKUP($A34,'DMG Tables'!$P$2:$P$35,'DMG Tables'!$O$2:$O$35)*MZ$1*LOOKUP(MZ$1,'DMG Tables'!$G$2:$G$7,'DMG Tables'!$H$2:$H$7)</f>
        <v>194940000</v>
      </c>
      <c r="NA34" s="1">
        <f>LOOKUP($A34,'DMG Tables'!$P$2:$P$35,'DMG Tables'!$O$2:$O$35)*NA$1*LOOKUP(NA$1,'DMG Tables'!$G$2:$G$7,'DMG Tables'!$H$2:$H$7)</f>
        <v>195480000</v>
      </c>
      <c r="NB34" s="1">
        <f>LOOKUP($A34,'DMG Tables'!$P$2:$P$35,'DMG Tables'!$O$2:$O$35)*NB$1*LOOKUP(NB$1,'DMG Tables'!$G$2:$G$7,'DMG Tables'!$H$2:$H$7)</f>
        <v>196020000</v>
      </c>
      <c r="NC34" s="1">
        <f>LOOKUP($A34,'DMG Tables'!$P$2:$P$35,'DMG Tables'!$O$2:$O$35)*NC$1*LOOKUP(NC$1,'DMG Tables'!$G$2:$G$7,'DMG Tables'!$H$2:$H$7)</f>
        <v>196560000</v>
      </c>
      <c r="ND34" s="1">
        <f>LOOKUP($A34,'DMG Tables'!$P$2:$P$35,'DMG Tables'!$O$2:$O$35)*ND$1*LOOKUP(ND$1,'DMG Tables'!$G$2:$G$7,'DMG Tables'!$H$2:$H$7)</f>
        <v>197100000</v>
      </c>
      <c r="NE34" s="1">
        <f>LOOKUP($A34,'DMG Tables'!$P$2:$P$35,'DMG Tables'!$O$2:$O$35)*NE$1*LOOKUP(NE$1,'DMG Tables'!$G$2:$G$7,'DMG Tables'!$H$2:$H$7)</f>
        <v>197640000</v>
      </c>
      <c r="NF34" s="1">
        <f>LOOKUP($A34,'DMG Tables'!$P$2:$P$35,'DMG Tables'!$O$2:$O$35)*NF$1*LOOKUP(NF$1,'DMG Tables'!$G$2:$G$7,'DMG Tables'!$H$2:$H$7)</f>
        <v>198180000</v>
      </c>
      <c r="NG34" s="1">
        <f>LOOKUP($A34,'DMG Tables'!$P$2:$P$35,'DMG Tables'!$O$2:$O$35)*NG$1*LOOKUP(NG$1,'DMG Tables'!$G$2:$G$7,'DMG Tables'!$H$2:$H$7)</f>
        <v>198720000</v>
      </c>
      <c r="NH34" s="1">
        <f>LOOKUP($A34,'DMG Tables'!$P$2:$P$35,'DMG Tables'!$O$2:$O$35)*NH$1*LOOKUP(NH$1,'DMG Tables'!$G$2:$G$7,'DMG Tables'!$H$2:$H$7)</f>
        <v>199260000</v>
      </c>
      <c r="NI34" s="1">
        <f>LOOKUP($A34,'DMG Tables'!$P$2:$P$35,'DMG Tables'!$O$2:$O$35)*NI$1*LOOKUP(NI$1,'DMG Tables'!$G$2:$G$7,'DMG Tables'!$H$2:$H$7)</f>
        <v>199800000</v>
      </c>
      <c r="NJ34" s="1">
        <f>LOOKUP($A34,'DMG Tables'!$P$2:$P$35,'DMG Tables'!$O$2:$O$35)*NJ$1*LOOKUP(NJ$1,'DMG Tables'!$G$2:$G$7,'DMG Tables'!$H$2:$H$7)</f>
        <v>200340000</v>
      </c>
      <c r="NK34" s="1">
        <f>LOOKUP($A34,'DMG Tables'!$P$2:$P$35,'DMG Tables'!$O$2:$O$35)*NK$1*LOOKUP(NK$1,'DMG Tables'!$G$2:$G$7,'DMG Tables'!$H$2:$H$7)</f>
        <v>200880000</v>
      </c>
      <c r="NL34" s="1">
        <f>LOOKUP($A34,'DMG Tables'!$P$2:$P$35,'DMG Tables'!$O$2:$O$35)*NL$1*LOOKUP(NL$1,'DMG Tables'!$G$2:$G$7,'DMG Tables'!$H$2:$H$7)</f>
        <v>201420000</v>
      </c>
      <c r="NM34" s="1">
        <f>LOOKUP($A34,'DMG Tables'!$P$2:$P$35,'DMG Tables'!$O$2:$O$35)*NM$1*LOOKUP(NM$1,'DMG Tables'!$G$2:$G$7,'DMG Tables'!$H$2:$H$7)</f>
        <v>201960000</v>
      </c>
      <c r="NN34" s="1">
        <f>LOOKUP($A34,'DMG Tables'!$P$2:$P$35,'DMG Tables'!$O$2:$O$35)*NN$1*LOOKUP(NN$1,'DMG Tables'!$G$2:$G$7,'DMG Tables'!$H$2:$H$7)</f>
        <v>202500000</v>
      </c>
      <c r="NO34" s="1">
        <f>LOOKUP($A34,'DMG Tables'!$P$2:$P$35,'DMG Tables'!$O$2:$O$35)*NO$1*LOOKUP(NO$1,'DMG Tables'!$G$2:$G$7,'DMG Tables'!$H$2:$H$7)</f>
        <v>203040000</v>
      </c>
      <c r="NP34" s="1">
        <f>LOOKUP($A34,'DMG Tables'!$P$2:$P$35,'DMG Tables'!$O$2:$O$35)*NP$1*LOOKUP(NP$1,'DMG Tables'!$G$2:$G$7,'DMG Tables'!$H$2:$H$7)</f>
        <v>203580000</v>
      </c>
      <c r="NQ34" s="1">
        <f>LOOKUP($A34,'DMG Tables'!$P$2:$P$35,'DMG Tables'!$O$2:$O$35)*NQ$1*LOOKUP(NQ$1,'DMG Tables'!$G$2:$G$7,'DMG Tables'!$H$2:$H$7)</f>
        <v>204120000</v>
      </c>
      <c r="NR34" s="1">
        <f>LOOKUP($A34,'DMG Tables'!$P$2:$P$35,'DMG Tables'!$O$2:$O$35)*NR$1*LOOKUP(NR$1,'DMG Tables'!$G$2:$G$7,'DMG Tables'!$H$2:$H$7)</f>
        <v>204660000</v>
      </c>
      <c r="NS34" s="1">
        <f>LOOKUP($A34,'DMG Tables'!$P$2:$P$35,'DMG Tables'!$O$2:$O$35)*NS$1*LOOKUP(NS$1,'DMG Tables'!$G$2:$G$7,'DMG Tables'!$H$2:$H$7)</f>
        <v>205200000</v>
      </c>
      <c r="NT34" s="1">
        <f>LOOKUP($A34,'DMG Tables'!$P$2:$P$35,'DMG Tables'!$O$2:$O$35)*NT$1*LOOKUP(NT$1,'DMG Tables'!$G$2:$G$7,'DMG Tables'!$H$2:$H$7)</f>
        <v>205740000</v>
      </c>
      <c r="NU34" s="1">
        <f>LOOKUP($A34,'DMG Tables'!$P$2:$P$35,'DMG Tables'!$O$2:$O$35)*NU$1*LOOKUP(NU$1,'DMG Tables'!$G$2:$G$7,'DMG Tables'!$H$2:$H$7)</f>
        <v>206280000</v>
      </c>
      <c r="NV34" s="1">
        <f>LOOKUP($A34,'DMG Tables'!$P$2:$P$35,'DMG Tables'!$O$2:$O$35)*NV$1*LOOKUP(NV$1,'DMG Tables'!$G$2:$G$7,'DMG Tables'!$H$2:$H$7)</f>
        <v>206820000</v>
      </c>
      <c r="NW34" s="1">
        <f>LOOKUP($A34,'DMG Tables'!$P$2:$P$35,'DMG Tables'!$O$2:$O$35)*NW$1*LOOKUP(NW$1,'DMG Tables'!$G$2:$G$7,'DMG Tables'!$H$2:$H$7)</f>
        <v>207360000</v>
      </c>
      <c r="NX34" s="1">
        <f>LOOKUP($A34,'DMG Tables'!$P$2:$P$35,'DMG Tables'!$O$2:$O$35)*NX$1*LOOKUP(NX$1,'DMG Tables'!$G$2:$G$7,'DMG Tables'!$H$2:$H$7)</f>
        <v>207900000</v>
      </c>
      <c r="NY34" s="1">
        <f>LOOKUP($A34,'DMG Tables'!$P$2:$P$35,'DMG Tables'!$O$2:$O$35)*NY$1*LOOKUP(NY$1,'DMG Tables'!$G$2:$G$7,'DMG Tables'!$H$2:$H$7)</f>
        <v>208440000</v>
      </c>
      <c r="NZ34" s="1">
        <f>LOOKUP($A34,'DMG Tables'!$P$2:$P$35,'DMG Tables'!$O$2:$O$35)*NZ$1*LOOKUP(NZ$1,'DMG Tables'!$G$2:$G$7,'DMG Tables'!$H$2:$H$7)</f>
        <v>208980000</v>
      </c>
      <c r="OA34" s="1">
        <f>LOOKUP($A34,'DMG Tables'!$P$2:$P$35,'DMG Tables'!$O$2:$O$35)*OA$1*LOOKUP(OA$1,'DMG Tables'!$G$2:$G$7,'DMG Tables'!$H$2:$H$7)</f>
        <v>209520000</v>
      </c>
      <c r="OB34" s="1">
        <f>LOOKUP($A34,'DMG Tables'!$P$2:$P$35,'DMG Tables'!$O$2:$O$35)*OB$1*LOOKUP(OB$1,'DMG Tables'!$G$2:$G$7,'DMG Tables'!$H$2:$H$7)</f>
        <v>210060000</v>
      </c>
      <c r="OC34" s="1">
        <f>LOOKUP($A34,'DMG Tables'!$P$2:$P$35,'DMG Tables'!$O$2:$O$35)*OC$1*LOOKUP(OC$1,'DMG Tables'!$G$2:$G$7,'DMG Tables'!$H$2:$H$7)</f>
        <v>210600000</v>
      </c>
      <c r="OD34" s="1">
        <f>LOOKUP($A34,'DMG Tables'!$P$2:$P$35,'DMG Tables'!$O$2:$O$35)*OD$1*LOOKUP(OD$1,'DMG Tables'!$G$2:$G$7,'DMG Tables'!$H$2:$H$7)</f>
        <v>211140000</v>
      </c>
      <c r="OE34" s="1">
        <f>LOOKUP($A34,'DMG Tables'!$P$2:$P$35,'DMG Tables'!$O$2:$O$35)*OE$1*LOOKUP(OE$1,'DMG Tables'!$G$2:$G$7,'DMG Tables'!$H$2:$H$7)</f>
        <v>211680000</v>
      </c>
      <c r="OF34" s="1">
        <f>LOOKUP($A34,'DMG Tables'!$P$2:$P$35,'DMG Tables'!$O$2:$O$35)*OF$1*LOOKUP(OF$1,'DMG Tables'!$G$2:$G$7,'DMG Tables'!$H$2:$H$7)</f>
        <v>212220000</v>
      </c>
      <c r="OG34" s="1">
        <f>LOOKUP($A34,'DMG Tables'!$P$2:$P$35,'DMG Tables'!$O$2:$O$35)*OG$1*LOOKUP(OG$1,'DMG Tables'!$G$2:$G$7,'DMG Tables'!$H$2:$H$7)</f>
        <v>212760000</v>
      </c>
      <c r="OH34" s="1">
        <f>LOOKUP($A34,'DMG Tables'!$P$2:$P$35,'DMG Tables'!$O$2:$O$35)*OH$1*LOOKUP(OH$1,'DMG Tables'!$G$2:$G$7,'DMG Tables'!$H$2:$H$7)</f>
        <v>213300000</v>
      </c>
      <c r="OI34" s="1">
        <f>LOOKUP($A34,'DMG Tables'!$P$2:$P$35,'DMG Tables'!$O$2:$O$35)*OI$1*LOOKUP(OI$1,'DMG Tables'!$G$2:$G$7,'DMG Tables'!$H$2:$H$7)</f>
        <v>213840000</v>
      </c>
      <c r="OJ34" s="1">
        <f>LOOKUP($A34,'DMG Tables'!$P$2:$P$35,'DMG Tables'!$O$2:$O$35)*OJ$1*LOOKUP(OJ$1,'DMG Tables'!$G$2:$G$7,'DMG Tables'!$H$2:$H$7)</f>
        <v>214380000</v>
      </c>
      <c r="OK34" s="1">
        <f>LOOKUP($A34,'DMG Tables'!$P$2:$P$35,'DMG Tables'!$O$2:$O$35)*OK$1*LOOKUP(OK$1,'DMG Tables'!$G$2:$G$7,'DMG Tables'!$H$2:$H$7)</f>
        <v>214920000</v>
      </c>
      <c r="OL34" s="1">
        <f>LOOKUP($A34,'DMG Tables'!$P$2:$P$35,'DMG Tables'!$O$2:$O$35)*OL$1*LOOKUP(OL$1,'DMG Tables'!$G$2:$G$7,'DMG Tables'!$H$2:$H$7)</f>
        <v>215460000</v>
      </c>
      <c r="OM34" s="1">
        <f>LOOKUP($A34,'DMG Tables'!$P$2:$P$35,'DMG Tables'!$O$2:$O$35)*OM$1*LOOKUP(OM$1,'DMG Tables'!$G$2:$G$7,'DMG Tables'!$H$2:$H$7)</f>
        <v>216000000</v>
      </c>
      <c r="ON34" s="1">
        <f>LOOKUP($A34,'DMG Tables'!$P$2:$P$35,'DMG Tables'!$O$2:$O$35)*ON$1*LOOKUP(ON$1,'DMG Tables'!$G$2:$G$7,'DMG Tables'!$H$2:$H$7)</f>
        <v>216540000</v>
      </c>
      <c r="OO34" s="1">
        <f>LOOKUP($A34,'DMG Tables'!$P$2:$P$35,'DMG Tables'!$O$2:$O$35)*OO$1*LOOKUP(OO$1,'DMG Tables'!$G$2:$G$7,'DMG Tables'!$H$2:$H$7)</f>
        <v>217080000</v>
      </c>
      <c r="OP34" s="1">
        <f>LOOKUP($A34,'DMG Tables'!$P$2:$P$35,'DMG Tables'!$O$2:$O$35)*OP$1*LOOKUP(OP$1,'DMG Tables'!$G$2:$G$7,'DMG Tables'!$H$2:$H$7)</f>
        <v>217620000</v>
      </c>
      <c r="OQ34" s="1">
        <f>LOOKUP($A34,'DMG Tables'!$P$2:$P$35,'DMG Tables'!$O$2:$O$35)*OQ$1*LOOKUP(OQ$1,'DMG Tables'!$G$2:$G$7,'DMG Tables'!$H$2:$H$7)</f>
        <v>218160000</v>
      </c>
      <c r="OR34" s="1">
        <f>LOOKUP($A34,'DMG Tables'!$P$2:$P$35,'DMG Tables'!$O$2:$O$35)*OR$1*LOOKUP(OR$1,'DMG Tables'!$G$2:$G$7,'DMG Tables'!$H$2:$H$7)</f>
        <v>218700000</v>
      </c>
      <c r="OS34" s="1">
        <f>LOOKUP($A34,'DMG Tables'!$P$2:$P$35,'DMG Tables'!$O$2:$O$35)*OS$1*LOOKUP(OS$1,'DMG Tables'!$G$2:$G$7,'DMG Tables'!$H$2:$H$7)</f>
        <v>219240000</v>
      </c>
      <c r="OT34" s="1">
        <f>LOOKUP($A34,'DMG Tables'!$P$2:$P$35,'DMG Tables'!$O$2:$O$35)*OT$1*LOOKUP(OT$1,'DMG Tables'!$G$2:$G$7,'DMG Tables'!$H$2:$H$7)</f>
        <v>219780000</v>
      </c>
      <c r="OU34" s="1">
        <f>LOOKUP($A34,'DMG Tables'!$P$2:$P$35,'DMG Tables'!$O$2:$O$35)*OU$1*LOOKUP(OU$1,'DMG Tables'!$G$2:$G$7,'DMG Tables'!$H$2:$H$7)</f>
        <v>220320000</v>
      </c>
      <c r="OV34" s="1">
        <f>LOOKUP($A34,'DMG Tables'!$P$2:$P$35,'DMG Tables'!$O$2:$O$35)*OV$1*LOOKUP(OV$1,'DMG Tables'!$G$2:$G$7,'DMG Tables'!$H$2:$H$7)</f>
        <v>220860000</v>
      </c>
      <c r="OW34" s="1">
        <f>LOOKUP($A34,'DMG Tables'!$P$2:$P$35,'DMG Tables'!$O$2:$O$35)*OW$1*LOOKUP(OW$1,'DMG Tables'!$G$2:$G$7,'DMG Tables'!$H$2:$H$7)</f>
        <v>221400000</v>
      </c>
      <c r="OX34" s="1">
        <f>LOOKUP($A34,'DMG Tables'!$P$2:$P$35,'DMG Tables'!$O$2:$O$35)*OX$1*LOOKUP(OX$1,'DMG Tables'!$G$2:$G$7,'DMG Tables'!$H$2:$H$7)</f>
        <v>221940000</v>
      </c>
      <c r="OY34" s="1">
        <f>LOOKUP($A34,'DMG Tables'!$P$2:$P$35,'DMG Tables'!$O$2:$O$35)*OY$1*LOOKUP(OY$1,'DMG Tables'!$G$2:$G$7,'DMG Tables'!$H$2:$H$7)</f>
        <v>222480000</v>
      </c>
      <c r="OZ34" s="1">
        <f>LOOKUP($A34,'DMG Tables'!$P$2:$P$35,'DMG Tables'!$O$2:$O$35)*OZ$1*LOOKUP(OZ$1,'DMG Tables'!$G$2:$G$7,'DMG Tables'!$H$2:$H$7)</f>
        <v>223020000</v>
      </c>
      <c r="PA34" s="1">
        <f>LOOKUP($A34,'DMG Tables'!$P$2:$P$35,'DMG Tables'!$O$2:$O$35)*PA$1*LOOKUP(PA$1,'DMG Tables'!$G$2:$G$7,'DMG Tables'!$H$2:$H$7)</f>
        <v>223560000</v>
      </c>
      <c r="PB34" s="1">
        <f>LOOKUP($A34,'DMG Tables'!$P$2:$P$35,'DMG Tables'!$O$2:$O$35)*PB$1*LOOKUP(PB$1,'DMG Tables'!$G$2:$G$7,'DMG Tables'!$H$2:$H$7)</f>
        <v>224100000</v>
      </c>
      <c r="PC34" s="1">
        <f>LOOKUP($A34,'DMG Tables'!$P$2:$P$35,'DMG Tables'!$O$2:$O$35)*PC$1*LOOKUP(PC$1,'DMG Tables'!$G$2:$G$7,'DMG Tables'!$H$2:$H$7)</f>
        <v>224640000</v>
      </c>
      <c r="PD34" s="1">
        <f>LOOKUP($A34,'DMG Tables'!$P$2:$P$35,'DMG Tables'!$O$2:$O$35)*PD$1*LOOKUP(PD$1,'DMG Tables'!$G$2:$G$7,'DMG Tables'!$H$2:$H$7)</f>
        <v>225180000</v>
      </c>
      <c r="PE34" s="1">
        <f>LOOKUP($A34,'DMG Tables'!$P$2:$P$35,'DMG Tables'!$O$2:$O$35)*PE$1*LOOKUP(PE$1,'DMG Tables'!$G$2:$G$7,'DMG Tables'!$H$2:$H$7)</f>
        <v>225720000</v>
      </c>
      <c r="PF34" s="1">
        <f>LOOKUP($A34,'DMG Tables'!$P$2:$P$35,'DMG Tables'!$O$2:$O$35)*PF$1*LOOKUP(PF$1,'DMG Tables'!$G$2:$G$7,'DMG Tables'!$H$2:$H$7)</f>
        <v>226260000</v>
      </c>
      <c r="PG34" s="1">
        <f>LOOKUP($A34,'DMG Tables'!$P$2:$P$35,'DMG Tables'!$O$2:$O$35)*PG$1*LOOKUP(PG$1,'DMG Tables'!$G$2:$G$7,'DMG Tables'!$H$2:$H$7)</f>
        <v>226800000</v>
      </c>
      <c r="PH34" s="1">
        <f>LOOKUP($A34,'DMG Tables'!$P$2:$P$35,'DMG Tables'!$O$2:$O$35)*PH$1*LOOKUP(PH$1,'DMG Tables'!$G$2:$G$7,'DMG Tables'!$H$2:$H$7)</f>
        <v>227340000</v>
      </c>
      <c r="PI34" s="1">
        <f>LOOKUP($A34,'DMG Tables'!$P$2:$P$35,'DMG Tables'!$O$2:$O$35)*PI$1*LOOKUP(PI$1,'DMG Tables'!$G$2:$G$7,'DMG Tables'!$H$2:$H$7)</f>
        <v>227880000</v>
      </c>
      <c r="PJ34" s="1">
        <f>LOOKUP($A34,'DMG Tables'!$P$2:$P$35,'DMG Tables'!$O$2:$O$35)*PJ$1*LOOKUP(PJ$1,'DMG Tables'!$G$2:$G$7,'DMG Tables'!$H$2:$H$7)</f>
        <v>228420000</v>
      </c>
      <c r="PK34" s="1">
        <f>LOOKUP($A34,'DMG Tables'!$P$2:$P$35,'DMG Tables'!$O$2:$O$35)*PK$1*LOOKUP(PK$1,'DMG Tables'!$G$2:$G$7,'DMG Tables'!$H$2:$H$7)</f>
        <v>228960000</v>
      </c>
      <c r="PL34" s="1">
        <f>LOOKUP($A34,'DMG Tables'!$P$2:$P$35,'DMG Tables'!$O$2:$O$35)*PL$1*LOOKUP(PL$1,'DMG Tables'!$G$2:$G$7,'DMG Tables'!$H$2:$H$7)</f>
        <v>229500000</v>
      </c>
      <c r="PM34" s="1">
        <f>LOOKUP($A34,'DMG Tables'!$P$2:$P$35,'DMG Tables'!$O$2:$O$35)*PM$1*LOOKUP(PM$1,'DMG Tables'!$G$2:$G$7,'DMG Tables'!$H$2:$H$7)</f>
        <v>230040000</v>
      </c>
      <c r="PN34" s="1">
        <f>LOOKUP($A34,'DMG Tables'!$P$2:$P$35,'DMG Tables'!$O$2:$O$35)*PN$1*LOOKUP(PN$1,'DMG Tables'!$G$2:$G$7,'DMG Tables'!$H$2:$H$7)</f>
        <v>230580000</v>
      </c>
      <c r="PO34" s="1">
        <f>LOOKUP($A34,'DMG Tables'!$P$2:$P$35,'DMG Tables'!$O$2:$O$35)*PO$1*LOOKUP(PO$1,'DMG Tables'!$G$2:$G$7,'DMG Tables'!$H$2:$H$7)</f>
        <v>231120000</v>
      </c>
      <c r="PP34" s="1">
        <f>LOOKUP($A34,'DMG Tables'!$P$2:$P$35,'DMG Tables'!$O$2:$O$35)*PP$1*LOOKUP(PP$1,'DMG Tables'!$G$2:$G$7,'DMG Tables'!$H$2:$H$7)</f>
        <v>231660000</v>
      </c>
      <c r="PQ34" s="1">
        <f>LOOKUP($A34,'DMG Tables'!$P$2:$P$35,'DMG Tables'!$O$2:$O$35)*PQ$1*LOOKUP(PQ$1,'DMG Tables'!$G$2:$G$7,'DMG Tables'!$H$2:$H$7)</f>
        <v>232200000</v>
      </c>
      <c r="PR34" s="1">
        <f>LOOKUP($A34,'DMG Tables'!$P$2:$P$35,'DMG Tables'!$O$2:$O$35)*PR$1*LOOKUP(PR$1,'DMG Tables'!$G$2:$G$7,'DMG Tables'!$H$2:$H$7)</f>
        <v>232740000</v>
      </c>
      <c r="PS34" s="1">
        <f>LOOKUP($A34,'DMG Tables'!$P$2:$P$35,'DMG Tables'!$O$2:$O$35)*PS$1*LOOKUP(PS$1,'DMG Tables'!$G$2:$G$7,'DMG Tables'!$H$2:$H$7)</f>
        <v>233280000</v>
      </c>
      <c r="PT34" s="1">
        <f>LOOKUP($A34,'DMG Tables'!$P$2:$P$35,'DMG Tables'!$O$2:$O$35)*PT$1*LOOKUP(PT$1,'DMG Tables'!$G$2:$G$7,'DMG Tables'!$H$2:$H$7)</f>
        <v>233820000</v>
      </c>
      <c r="PU34" s="1">
        <f>LOOKUP($A34,'DMG Tables'!$P$2:$P$35,'DMG Tables'!$O$2:$O$35)*PU$1*LOOKUP(PU$1,'DMG Tables'!$G$2:$G$7,'DMG Tables'!$H$2:$H$7)</f>
        <v>234360000</v>
      </c>
      <c r="PV34" s="1">
        <f>LOOKUP($A34,'DMG Tables'!$P$2:$P$35,'DMG Tables'!$O$2:$O$35)*PV$1*LOOKUP(PV$1,'DMG Tables'!$G$2:$G$7,'DMG Tables'!$H$2:$H$7)</f>
        <v>234900000</v>
      </c>
      <c r="PW34" s="1">
        <f>LOOKUP($A34,'DMG Tables'!$P$2:$P$35,'DMG Tables'!$O$2:$O$35)*PW$1*LOOKUP(PW$1,'DMG Tables'!$G$2:$G$7,'DMG Tables'!$H$2:$H$7)</f>
        <v>235440000</v>
      </c>
      <c r="PX34" s="1">
        <f>LOOKUP($A34,'DMG Tables'!$P$2:$P$35,'DMG Tables'!$O$2:$O$35)*PX$1*LOOKUP(PX$1,'DMG Tables'!$G$2:$G$7,'DMG Tables'!$H$2:$H$7)</f>
        <v>235980000</v>
      </c>
      <c r="PY34" s="1">
        <f>LOOKUP($A34,'DMG Tables'!$P$2:$P$35,'DMG Tables'!$O$2:$O$35)*PY$1*LOOKUP(PY$1,'DMG Tables'!$G$2:$G$7,'DMG Tables'!$H$2:$H$7)</f>
        <v>236520000</v>
      </c>
      <c r="PZ34" s="1">
        <f>LOOKUP($A34,'DMG Tables'!$P$2:$P$35,'DMG Tables'!$O$2:$O$35)*PZ$1*LOOKUP(PZ$1,'DMG Tables'!$G$2:$G$7,'DMG Tables'!$H$2:$H$7)</f>
        <v>237060000</v>
      </c>
      <c r="QA34" s="1">
        <f>LOOKUP($A34,'DMG Tables'!$P$2:$P$35,'DMG Tables'!$O$2:$O$35)*QA$1*LOOKUP(QA$1,'DMG Tables'!$G$2:$G$7,'DMG Tables'!$H$2:$H$7)</f>
        <v>237600000</v>
      </c>
      <c r="QB34" s="1">
        <f>LOOKUP($A34,'DMG Tables'!$P$2:$P$35,'DMG Tables'!$O$2:$O$35)*QB$1*LOOKUP(QB$1,'DMG Tables'!$G$2:$G$7,'DMG Tables'!$H$2:$H$7)</f>
        <v>238140000</v>
      </c>
      <c r="QC34" s="1">
        <f>LOOKUP($A34,'DMG Tables'!$P$2:$P$35,'DMG Tables'!$O$2:$O$35)*QC$1*LOOKUP(QC$1,'DMG Tables'!$G$2:$G$7,'DMG Tables'!$H$2:$H$7)</f>
        <v>238680000</v>
      </c>
      <c r="QD34" s="1">
        <f>LOOKUP($A34,'DMG Tables'!$P$2:$P$35,'DMG Tables'!$O$2:$O$35)*QD$1*LOOKUP(QD$1,'DMG Tables'!$G$2:$G$7,'DMG Tables'!$H$2:$H$7)</f>
        <v>239220000</v>
      </c>
      <c r="QE34" s="1">
        <f>LOOKUP($A34,'DMG Tables'!$P$2:$P$35,'DMG Tables'!$O$2:$O$35)*QE$1*LOOKUP(QE$1,'DMG Tables'!$G$2:$G$7,'DMG Tables'!$H$2:$H$7)</f>
        <v>239760000</v>
      </c>
      <c r="QF34" s="1">
        <f>LOOKUP($A34,'DMG Tables'!$P$2:$P$35,'DMG Tables'!$O$2:$O$35)*QF$1*LOOKUP(QF$1,'DMG Tables'!$G$2:$G$7,'DMG Tables'!$H$2:$H$7)</f>
        <v>240300000</v>
      </c>
      <c r="QG34" s="1">
        <f>LOOKUP($A34,'DMG Tables'!$P$2:$P$35,'DMG Tables'!$O$2:$O$35)*QG$1*LOOKUP(QG$1,'DMG Tables'!$G$2:$G$7,'DMG Tables'!$H$2:$H$7)</f>
        <v>240840000</v>
      </c>
      <c r="QH34" s="1">
        <f>LOOKUP($A34,'DMG Tables'!$P$2:$P$35,'DMG Tables'!$O$2:$O$35)*QH$1*LOOKUP(QH$1,'DMG Tables'!$G$2:$G$7,'DMG Tables'!$H$2:$H$7)</f>
        <v>241380000</v>
      </c>
      <c r="QI34" s="1">
        <f>LOOKUP($A34,'DMG Tables'!$P$2:$P$35,'DMG Tables'!$O$2:$O$35)*QI$1*LOOKUP(QI$1,'DMG Tables'!$G$2:$G$7,'DMG Tables'!$H$2:$H$7)</f>
        <v>241920000</v>
      </c>
      <c r="QJ34" s="1">
        <f>LOOKUP($A34,'DMG Tables'!$P$2:$P$35,'DMG Tables'!$O$2:$O$35)*QJ$1*LOOKUP(QJ$1,'DMG Tables'!$G$2:$G$7,'DMG Tables'!$H$2:$H$7)</f>
        <v>242460000</v>
      </c>
      <c r="QK34" s="1">
        <f>LOOKUP($A34,'DMG Tables'!$P$2:$P$35,'DMG Tables'!$O$2:$O$35)*QK$1*LOOKUP(QK$1,'DMG Tables'!$G$2:$G$7,'DMG Tables'!$H$2:$H$7)</f>
        <v>243000000</v>
      </c>
      <c r="QL34" s="1">
        <f>LOOKUP($A34,'DMG Tables'!$P$2:$P$35,'DMG Tables'!$O$2:$O$35)*QL$1*LOOKUP(QL$1,'DMG Tables'!$G$2:$G$7,'DMG Tables'!$H$2:$H$7)</f>
        <v>243540000</v>
      </c>
      <c r="QM34" s="1">
        <f>LOOKUP($A34,'DMG Tables'!$P$2:$P$35,'DMG Tables'!$O$2:$O$35)*QM$1*LOOKUP(QM$1,'DMG Tables'!$G$2:$G$7,'DMG Tables'!$H$2:$H$7)</f>
        <v>244080000</v>
      </c>
      <c r="QN34" s="1">
        <f>LOOKUP($A34,'DMG Tables'!$P$2:$P$35,'DMG Tables'!$O$2:$O$35)*QN$1*LOOKUP(QN$1,'DMG Tables'!$G$2:$G$7,'DMG Tables'!$H$2:$H$7)</f>
        <v>244620000</v>
      </c>
      <c r="QO34" s="1">
        <f>LOOKUP($A34,'DMG Tables'!$P$2:$P$35,'DMG Tables'!$O$2:$O$35)*QO$1*LOOKUP(QO$1,'DMG Tables'!$G$2:$G$7,'DMG Tables'!$H$2:$H$7)</f>
        <v>245160000</v>
      </c>
      <c r="QP34" s="1">
        <f>LOOKUP($A34,'DMG Tables'!$P$2:$P$35,'DMG Tables'!$O$2:$O$35)*QP$1*LOOKUP(QP$1,'DMG Tables'!$G$2:$G$7,'DMG Tables'!$H$2:$H$7)</f>
        <v>245700000</v>
      </c>
      <c r="QQ34" s="1">
        <f>LOOKUP($A34,'DMG Tables'!$P$2:$P$35,'DMG Tables'!$O$2:$O$35)*QQ$1*LOOKUP(QQ$1,'DMG Tables'!$G$2:$G$7,'DMG Tables'!$H$2:$H$7)</f>
        <v>246240000</v>
      </c>
      <c r="QR34" s="1">
        <f>LOOKUP($A34,'DMG Tables'!$P$2:$P$35,'DMG Tables'!$O$2:$O$35)*QR$1*LOOKUP(QR$1,'DMG Tables'!$G$2:$G$7,'DMG Tables'!$H$2:$H$7)</f>
        <v>246780000</v>
      </c>
      <c r="QS34" s="1">
        <f>LOOKUP($A34,'DMG Tables'!$P$2:$P$35,'DMG Tables'!$O$2:$O$35)*QS$1*LOOKUP(QS$1,'DMG Tables'!$G$2:$G$7,'DMG Tables'!$H$2:$H$7)</f>
        <v>247320000</v>
      </c>
      <c r="QT34" s="1">
        <f>LOOKUP($A34,'DMG Tables'!$P$2:$P$35,'DMG Tables'!$O$2:$O$35)*QT$1*LOOKUP(QT$1,'DMG Tables'!$G$2:$G$7,'DMG Tables'!$H$2:$H$7)</f>
        <v>247860000</v>
      </c>
      <c r="QU34" s="1">
        <f>LOOKUP($A34,'DMG Tables'!$P$2:$P$35,'DMG Tables'!$O$2:$O$35)*QU$1*LOOKUP(QU$1,'DMG Tables'!$G$2:$G$7,'DMG Tables'!$H$2:$H$7)</f>
        <v>248400000</v>
      </c>
      <c r="QV34" s="1">
        <f>LOOKUP($A34,'DMG Tables'!$P$2:$P$35,'DMG Tables'!$O$2:$O$35)*QV$1*LOOKUP(QV$1,'DMG Tables'!$G$2:$G$7,'DMG Tables'!$H$2:$H$7)</f>
        <v>248940000</v>
      </c>
      <c r="QW34" s="1">
        <f>LOOKUP($A34,'DMG Tables'!$P$2:$P$35,'DMG Tables'!$O$2:$O$35)*QW$1*LOOKUP(QW$1,'DMG Tables'!$G$2:$G$7,'DMG Tables'!$H$2:$H$7)</f>
        <v>249480000</v>
      </c>
      <c r="QX34" s="1">
        <f>LOOKUP($A34,'DMG Tables'!$P$2:$P$35,'DMG Tables'!$O$2:$O$35)*QX$1*LOOKUP(QX$1,'DMG Tables'!$G$2:$G$7,'DMG Tables'!$H$2:$H$7)</f>
        <v>250020000</v>
      </c>
      <c r="QY34" s="1">
        <f>LOOKUP($A34,'DMG Tables'!$P$2:$P$35,'DMG Tables'!$O$2:$O$35)*QY$1*LOOKUP(QY$1,'DMG Tables'!$G$2:$G$7,'DMG Tables'!$H$2:$H$7)</f>
        <v>250560000</v>
      </c>
      <c r="QZ34" s="1">
        <f>LOOKUP($A34,'DMG Tables'!$P$2:$P$35,'DMG Tables'!$O$2:$O$35)*QZ$1*LOOKUP(QZ$1,'DMG Tables'!$G$2:$G$7,'DMG Tables'!$H$2:$H$7)</f>
        <v>251100000</v>
      </c>
      <c r="RA34" s="1">
        <f>LOOKUP($A34,'DMG Tables'!$P$2:$P$35,'DMG Tables'!$O$2:$O$35)*RA$1*LOOKUP(RA$1,'DMG Tables'!$G$2:$G$7,'DMG Tables'!$H$2:$H$7)</f>
        <v>251640000</v>
      </c>
      <c r="RB34" s="1">
        <f>LOOKUP($A34,'DMG Tables'!$P$2:$P$35,'DMG Tables'!$O$2:$O$35)*RB$1*LOOKUP(RB$1,'DMG Tables'!$G$2:$G$7,'DMG Tables'!$H$2:$H$7)</f>
        <v>252180000</v>
      </c>
      <c r="RC34" s="1">
        <f>LOOKUP($A34,'DMG Tables'!$P$2:$P$35,'DMG Tables'!$O$2:$O$35)*RC$1*LOOKUP(RC$1,'DMG Tables'!$G$2:$G$7,'DMG Tables'!$H$2:$H$7)</f>
        <v>252720000</v>
      </c>
      <c r="RD34" s="1">
        <f>LOOKUP($A34,'DMG Tables'!$P$2:$P$35,'DMG Tables'!$O$2:$O$35)*RD$1*LOOKUP(RD$1,'DMG Tables'!$G$2:$G$7,'DMG Tables'!$H$2:$H$7)</f>
        <v>253260000</v>
      </c>
      <c r="RE34" s="1">
        <f>LOOKUP($A34,'DMG Tables'!$P$2:$P$35,'DMG Tables'!$O$2:$O$35)*RE$1*LOOKUP(RE$1,'DMG Tables'!$G$2:$G$7,'DMG Tables'!$H$2:$H$7)</f>
        <v>253800000</v>
      </c>
      <c r="RF34" s="1">
        <f>LOOKUP($A34,'DMG Tables'!$P$2:$P$35,'DMG Tables'!$O$2:$O$35)*RF$1*LOOKUP(RF$1,'DMG Tables'!$G$2:$G$7,'DMG Tables'!$H$2:$H$7)</f>
        <v>254340000</v>
      </c>
      <c r="RG34" s="1">
        <f>LOOKUP($A34,'DMG Tables'!$P$2:$P$35,'DMG Tables'!$O$2:$O$35)*RG$1*LOOKUP(RG$1,'DMG Tables'!$G$2:$G$7,'DMG Tables'!$H$2:$H$7)</f>
        <v>254880000</v>
      </c>
      <c r="RH34" s="1">
        <f>LOOKUP($A34,'DMG Tables'!$P$2:$P$35,'DMG Tables'!$O$2:$O$35)*RH$1*LOOKUP(RH$1,'DMG Tables'!$G$2:$G$7,'DMG Tables'!$H$2:$H$7)</f>
        <v>255420000</v>
      </c>
      <c r="RI34" s="1">
        <f>LOOKUP($A34,'DMG Tables'!$P$2:$P$35,'DMG Tables'!$O$2:$O$35)*RI$1*LOOKUP(RI$1,'DMG Tables'!$G$2:$G$7,'DMG Tables'!$H$2:$H$7)</f>
        <v>255960000</v>
      </c>
      <c r="RJ34" s="1">
        <f>LOOKUP($A34,'DMG Tables'!$P$2:$P$35,'DMG Tables'!$O$2:$O$35)*RJ$1*LOOKUP(RJ$1,'DMG Tables'!$G$2:$G$7,'DMG Tables'!$H$2:$H$7)</f>
        <v>256500000</v>
      </c>
      <c r="RK34" s="1">
        <f>LOOKUP($A34,'DMG Tables'!$P$2:$P$35,'DMG Tables'!$O$2:$O$35)*RK$1*LOOKUP(RK$1,'DMG Tables'!$G$2:$G$7,'DMG Tables'!$H$2:$H$7)</f>
        <v>257040000</v>
      </c>
      <c r="RL34" s="1">
        <f>LOOKUP($A34,'DMG Tables'!$P$2:$P$35,'DMG Tables'!$O$2:$O$35)*RL$1*LOOKUP(RL$1,'DMG Tables'!$G$2:$G$7,'DMG Tables'!$H$2:$H$7)</f>
        <v>257580000</v>
      </c>
      <c r="RM34" s="1">
        <f>LOOKUP($A34,'DMG Tables'!$P$2:$P$35,'DMG Tables'!$O$2:$O$35)*RM$1*LOOKUP(RM$1,'DMG Tables'!$G$2:$G$7,'DMG Tables'!$H$2:$H$7)</f>
        <v>258120000</v>
      </c>
      <c r="RN34" s="1">
        <f>LOOKUP($A34,'DMG Tables'!$P$2:$P$35,'DMG Tables'!$O$2:$O$35)*RN$1*LOOKUP(RN$1,'DMG Tables'!$G$2:$G$7,'DMG Tables'!$H$2:$H$7)</f>
        <v>258660000</v>
      </c>
      <c r="RO34" s="1">
        <f>LOOKUP($A34,'DMG Tables'!$P$2:$P$35,'DMG Tables'!$O$2:$O$35)*RO$1*LOOKUP(RO$1,'DMG Tables'!$G$2:$G$7,'DMG Tables'!$H$2:$H$7)</f>
        <v>259200000</v>
      </c>
      <c r="RP34" s="1">
        <f>LOOKUP($A34,'DMG Tables'!$P$2:$P$35,'DMG Tables'!$O$2:$O$35)*RP$1*LOOKUP(RP$1,'DMG Tables'!$G$2:$G$7,'DMG Tables'!$H$2:$H$7)</f>
        <v>259740000</v>
      </c>
      <c r="RQ34" s="1">
        <f>LOOKUP($A34,'DMG Tables'!$P$2:$P$35,'DMG Tables'!$O$2:$O$35)*RQ$1*LOOKUP(RQ$1,'DMG Tables'!$G$2:$G$7,'DMG Tables'!$H$2:$H$7)</f>
        <v>260280000</v>
      </c>
      <c r="RR34" s="1">
        <f>LOOKUP($A34,'DMG Tables'!$P$2:$P$35,'DMG Tables'!$O$2:$O$35)*RR$1*LOOKUP(RR$1,'DMG Tables'!$G$2:$G$7,'DMG Tables'!$H$2:$H$7)</f>
        <v>260820000</v>
      </c>
      <c r="RS34" s="1">
        <f>LOOKUP($A34,'DMG Tables'!$P$2:$P$35,'DMG Tables'!$O$2:$O$35)*RS$1*LOOKUP(RS$1,'DMG Tables'!$G$2:$G$7,'DMG Tables'!$H$2:$H$7)</f>
        <v>261360000</v>
      </c>
      <c r="RT34" s="1">
        <f>LOOKUP($A34,'DMG Tables'!$P$2:$P$35,'DMG Tables'!$O$2:$O$35)*RT$1*LOOKUP(RT$1,'DMG Tables'!$G$2:$G$7,'DMG Tables'!$H$2:$H$7)</f>
        <v>261900000</v>
      </c>
      <c r="RU34" s="1">
        <f>LOOKUP($A34,'DMG Tables'!$P$2:$P$35,'DMG Tables'!$O$2:$O$35)*RU$1*LOOKUP(RU$1,'DMG Tables'!$G$2:$G$7,'DMG Tables'!$H$2:$H$7)</f>
        <v>262440000</v>
      </c>
      <c r="RV34" s="1">
        <f>LOOKUP($A34,'DMG Tables'!$P$2:$P$35,'DMG Tables'!$O$2:$O$35)*RV$1*LOOKUP(RV$1,'DMG Tables'!$G$2:$G$7,'DMG Tables'!$H$2:$H$7)</f>
        <v>262980000</v>
      </c>
      <c r="RW34" s="1">
        <f>LOOKUP($A34,'DMG Tables'!$P$2:$P$35,'DMG Tables'!$O$2:$O$35)*RW$1*LOOKUP(RW$1,'DMG Tables'!$G$2:$G$7,'DMG Tables'!$H$2:$H$7)</f>
        <v>263520000</v>
      </c>
      <c r="RX34" s="1">
        <f>LOOKUP($A34,'DMG Tables'!$P$2:$P$35,'DMG Tables'!$O$2:$O$35)*RX$1*LOOKUP(RX$1,'DMG Tables'!$G$2:$G$7,'DMG Tables'!$H$2:$H$7)</f>
        <v>264060000</v>
      </c>
      <c r="RY34" s="1">
        <f>LOOKUP($A34,'DMG Tables'!$P$2:$P$35,'DMG Tables'!$O$2:$O$35)*RY$1*LOOKUP(RY$1,'DMG Tables'!$G$2:$G$7,'DMG Tables'!$H$2:$H$7)</f>
        <v>264600000</v>
      </c>
      <c r="RZ34" s="1">
        <f>LOOKUP($A34,'DMG Tables'!$P$2:$P$35,'DMG Tables'!$O$2:$O$35)*RZ$1*LOOKUP(RZ$1,'DMG Tables'!$G$2:$G$7,'DMG Tables'!$H$2:$H$7)</f>
        <v>265140000</v>
      </c>
      <c r="SA34" s="1">
        <f>LOOKUP($A34,'DMG Tables'!$P$2:$P$35,'DMG Tables'!$O$2:$O$35)*SA$1*LOOKUP(SA$1,'DMG Tables'!$G$2:$G$7,'DMG Tables'!$H$2:$H$7)</f>
        <v>265680000</v>
      </c>
      <c r="SB34" s="1">
        <f>LOOKUP($A34,'DMG Tables'!$P$2:$P$35,'DMG Tables'!$O$2:$O$35)*SB$1*LOOKUP(SB$1,'DMG Tables'!$G$2:$G$7,'DMG Tables'!$H$2:$H$7)</f>
        <v>266220000</v>
      </c>
      <c r="SC34" s="1">
        <f>LOOKUP($A34,'DMG Tables'!$P$2:$P$35,'DMG Tables'!$O$2:$O$35)*SC$1*LOOKUP(SC$1,'DMG Tables'!$G$2:$G$7,'DMG Tables'!$H$2:$H$7)</f>
        <v>266760000</v>
      </c>
      <c r="SD34" s="1">
        <f>LOOKUP($A34,'DMG Tables'!$P$2:$P$35,'DMG Tables'!$O$2:$O$35)*SD$1*LOOKUP(SD$1,'DMG Tables'!$G$2:$G$7,'DMG Tables'!$H$2:$H$7)</f>
        <v>267300000</v>
      </c>
      <c r="SE34" s="1">
        <f>LOOKUP($A34,'DMG Tables'!$P$2:$P$35,'DMG Tables'!$O$2:$O$35)*SE$1*LOOKUP(SE$1,'DMG Tables'!$G$2:$G$7,'DMG Tables'!$H$2:$H$7)</f>
        <v>267840000</v>
      </c>
      <c r="SF34" s="1">
        <f>LOOKUP($A34,'DMG Tables'!$P$2:$P$35,'DMG Tables'!$O$2:$O$35)*SF$1*LOOKUP(SF$1,'DMG Tables'!$G$2:$G$7,'DMG Tables'!$H$2:$H$7)</f>
        <v>268380000</v>
      </c>
      <c r="SG34" s="1">
        <f>LOOKUP($A34,'DMG Tables'!$P$2:$P$35,'DMG Tables'!$O$2:$O$35)*SG$1*LOOKUP(SG$1,'DMG Tables'!$G$2:$G$7,'DMG Tables'!$H$2:$H$7)</f>
        <v>268920000</v>
      </c>
      <c r="SH34" s="1">
        <f>LOOKUP($A34,'DMG Tables'!$P$2:$P$35,'DMG Tables'!$O$2:$O$35)*SH$1*LOOKUP(SH$1,'DMG Tables'!$G$2:$G$7,'DMG Tables'!$H$2:$H$7)</f>
        <v>269460000</v>
      </c>
      <c r="SI34" s="1">
        <f>LOOKUP($A34,'DMG Tables'!$P$2:$P$35,'DMG Tables'!$O$2:$O$35)*SI$1*LOOKUP(SI$1,'DMG Tables'!$G$2:$G$7,'DMG Tables'!$H$2:$H$7)</f>
        <v>270000000</v>
      </c>
      <c r="SJ34" s="1">
        <f>LOOKUP($A34,'DMG Tables'!$P$2:$P$35,'DMG Tables'!$O$2:$O$35)*SJ$1*LOOKUP(SJ$1,'DMG Tables'!$G$2:$G$7,'DMG Tables'!$H$2:$H$7)</f>
        <v>270540000</v>
      </c>
      <c r="SK34" s="1">
        <f>LOOKUP($A34,'DMG Tables'!$P$2:$P$35,'DMG Tables'!$O$2:$O$35)*SK$1*LOOKUP(SK$1,'DMG Tables'!$G$2:$G$7,'DMG Tables'!$H$2:$H$7)</f>
        <v>271080000</v>
      </c>
      <c r="SL34" s="1">
        <f>LOOKUP($A34,'DMG Tables'!$P$2:$P$35,'DMG Tables'!$O$2:$O$35)*SL$1*LOOKUP(SL$1,'DMG Tables'!$G$2:$G$7,'DMG Tables'!$H$2:$H$7)</f>
        <v>271620000</v>
      </c>
      <c r="SM34" s="1">
        <f>LOOKUP($A34,'DMG Tables'!$P$2:$P$35,'DMG Tables'!$O$2:$O$35)*SM$1*LOOKUP(SM$1,'DMG Tables'!$G$2:$G$7,'DMG Tables'!$H$2:$H$7)</f>
        <v>272160000</v>
      </c>
      <c r="SN34" s="1">
        <f>LOOKUP($A34,'DMG Tables'!$P$2:$P$35,'DMG Tables'!$O$2:$O$35)*SN$1*LOOKUP(SN$1,'DMG Tables'!$G$2:$G$7,'DMG Tables'!$H$2:$H$7)</f>
        <v>272700000</v>
      </c>
      <c r="SO34" s="1">
        <f>LOOKUP($A34,'DMG Tables'!$P$2:$P$35,'DMG Tables'!$O$2:$O$35)*SO$1*LOOKUP(SO$1,'DMG Tables'!$G$2:$G$7,'DMG Tables'!$H$2:$H$7)</f>
        <v>273240000</v>
      </c>
      <c r="SP34" s="1">
        <f>LOOKUP($A34,'DMG Tables'!$P$2:$P$35,'DMG Tables'!$O$2:$O$35)*SP$1*LOOKUP(SP$1,'DMG Tables'!$G$2:$G$7,'DMG Tables'!$H$2:$H$7)</f>
        <v>273780000</v>
      </c>
      <c r="SQ34" s="1">
        <f>LOOKUP($A34,'DMG Tables'!$P$2:$P$35,'DMG Tables'!$O$2:$O$35)*SQ$1*LOOKUP(SQ$1,'DMG Tables'!$G$2:$G$7,'DMG Tables'!$H$2:$H$7)</f>
        <v>274320000</v>
      </c>
      <c r="SR34" s="1">
        <f>LOOKUP($A34,'DMG Tables'!$P$2:$P$35,'DMG Tables'!$O$2:$O$35)*SR$1*LOOKUP(SR$1,'DMG Tables'!$G$2:$G$7,'DMG Tables'!$H$2:$H$7)</f>
        <v>274860000</v>
      </c>
      <c r="SS34" s="1">
        <f>LOOKUP($A34,'DMG Tables'!$P$2:$P$35,'DMG Tables'!$O$2:$O$35)*SS$1*LOOKUP(SS$1,'DMG Tables'!$G$2:$G$7,'DMG Tables'!$H$2:$H$7)</f>
        <v>275400000</v>
      </c>
      <c r="ST34" s="1">
        <f>LOOKUP($A34,'DMG Tables'!$P$2:$P$35,'DMG Tables'!$O$2:$O$35)*ST$1*LOOKUP(ST$1,'DMG Tables'!$G$2:$G$7,'DMG Tables'!$H$2:$H$7)</f>
        <v>275940000</v>
      </c>
      <c r="SU34" s="1">
        <f>LOOKUP($A34,'DMG Tables'!$P$2:$P$35,'DMG Tables'!$O$2:$O$35)*SU$1*LOOKUP(SU$1,'DMG Tables'!$G$2:$G$7,'DMG Tables'!$H$2:$H$7)</f>
        <v>276480000</v>
      </c>
      <c r="SV34" s="1">
        <f>LOOKUP($A34,'DMG Tables'!$P$2:$P$35,'DMG Tables'!$O$2:$O$35)*SV$1*LOOKUP(SV$1,'DMG Tables'!$G$2:$G$7,'DMG Tables'!$H$2:$H$7)</f>
        <v>277020000</v>
      </c>
      <c r="SW34" s="1">
        <f>LOOKUP($A34,'DMG Tables'!$P$2:$P$35,'DMG Tables'!$O$2:$O$35)*SW$1*LOOKUP(SW$1,'DMG Tables'!$G$2:$G$7,'DMG Tables'!$H$2:$H$7)</f>
        <v>277560000</v>
      </c>
      <c r="SX34" s="1">
        <f>LOOKUP($A34,'DMG Tables'!$P$2:$P$35,'DMG Tables'!$O$2:$O$35)*SX$1*LOOKUP(SX$1,'DMG Tables'!$G$2:$G$7,'DMG Tables'!$H$2:$H$7)</f>
        <v>278100000</v>
      </c>
      <c r="SY34" s="1">
        <f>LOOKUP($A34,'DMG Tables'!$P$2:$P$35,'DMG Tables'!$O$2:$O$35)*SY$1*LOOKUP(SY$1,'DMG Tables'!$G$2:$G$7,'DMG Tables'!$H$2:$H$7)</f>
        <v>278640000</v>
      </c>
      <c r="SZ34" s="1">
        <f>LOOKUP($A34,'DMG Tables'!$P$2:$P$35,'DMG Tables'!$O$2:$O$35)*SZ$1*LOOKUP(SZ$1,'DMG Tables'!$G$2:$G$7,'DMG Tables'!$H$2:$H$7)</f>
        <v>279180000</v>
      </c>
      <c r="TA34" s="1">
        <f>LOOKUP($A34,'DMG Tables'!$P$2:$P$35,'DMG Tables'!$O$2:$O$35)*TA$1*LOOKUP(TA$1,'DMG Tables'!$G$2:$G$7,'DMG Tables'!$H$2:$H$7)</f>
        <v>279720000</v>
      </c>
      <c r="TB34" s="1">
        <f>LOOKUP($A34,'DMG Tables'!$P$2:$P$35,'DMG Tables'!$O$2:$O$35)*TB$1*LOOKUP(TB$1,'DMG Tables'!$G$2:$G$7,'DMG Tables'!$H$2:$H$7)</f>
        <v>280260000</v>
      </c>
      <c r="TC34" s="1">
        <f>LOOKUP($A34,'DMG Tables'!$P$2:$P$35,'DMG Tables'!$O$2:$O$35)*TC$1*LOOKUP(TC$1,'DMG Tables'!$G$2:$G$7,'DMG Tables'!$H$2:$H$7)</f>
        <v>280800000</v>
      </c>
      <c r="TD34" s="1">
        <f>LOOKUP($A34,'DMG Tables'!$P$2:$P$35,'DMG Tables'!$O$2:$O$35)*TD$1*LOOKUP(TD$1,'DMG Tables'!$G$2:$G$7,'DMG Tables'!$H$2:$H$7)</f>
        <v>281340000</v>
      </c>
      <c r="TE34" s="1">
        <f>LOOKUP($A34,'DMG Tables'!$P$2:$P$35,'DMG Tables'!$O$2:$O$35)*TE$1*LOOKUP(TE$1,'DMG Tables'!$G$2:$G$7,'DMG Tables'!$H$2:$H$7)</f>
        <v>281880000</v>
      </c>
      <c r="TF34" s="1">
        <f>LOOKUP($A34,'DMG Tables'!$P$2:$P$35,'DMG Tables'!$O$2:$O$35)*TF$1*LOOKUP(TF$1,'DMG Tables'!$G$2:$G$7,'DMG Tables'!$H$2:$H$7)</f>
        <v>282420000</v>
      </c>
      <c r="TG34" s="1">
        <f>LOOKUP($A34,'DMG Tables'!$P$2:$P$35,'DMG Tables'!$O$2:$O$35)*TG$1*LOOKUP(TG$1,'DMG Tables'!$G$2:$G$7,'DMG Tables'!$H$2:$H$7)</f>
        <v>282960000</v>
      </c>
      <c r="TH34" s="1">
        <f>LOOKUP($A34,'DMG Tables'!$P$2:$P$35,'DMG Tables'!$O$2:$O$35)*TH$1*LOOKUP(TH$1,'DMG Tables'!$G$2:$G$7,'DMG Tables'!$H$2:$H$7)</f>
        <v>283500000</v>
      </c>
      <c r="TI34" s="1">
        <f>LOOKUP($A34,'DMG Tables'!$P$2:$P$35,'DMG Tables'!$O$2:$O$35)*TI$1*LOOKUP(TI$1,'DMG Tables'!$G$2:$G$7,'DMG Tables'!$H$2:$H$7)</f>
        <v>284040000</v>
      </c>
      <c r="TJ34" s="1">
        <f>LOOKUP($A34,'DMG Tables'!$P$2:$P$35,'DMG Tables'!$O$2:$O$35)*TJ$1*LOOKUP(TJ$1,'DMG Tables'!$G$2:$G$7,'DMG Tables'!$H$2:$H$7)</f>
        <v>284580000</v>
      </c>
      <c r="TK34" s="1">
        <f>LOOKUP($A34,'DMG Tables'!$P$2:$P$35,'DMG Tables'!$O$2:$O$35)*TK$1*LOOKUP(TK$1,'DMG Tables'!$G$2:$G$7,'DMG Tables'!$H$2:$H$7)</f>
        <v>285120000</v>
      </c>
      <c r="TL34" s="1">
        <f>LOOKUP($A34,'DMG Tables'!$P$2:$P$35,'DMG Tables'!$O$2:$O$35)*TL$1*LOOKUP(TL$1,'DMG Tables'!$G$2:$G$7,'DMG Tables'!$H$2:$H$7)</f>
        <v>285660000</v>
      </c>
      <c r="TM34" s="1">
        <f>LOOKUP($A34,'DMG Tables'!$P$2:$P$35,'DMG Tables'!$O$2:$O$35)*TM$1*LOOKUP(TM$1,'DMG Tables'!$G$2:$G$7,'DMG Tables'!$H$2:$H$7)</f>
        <v>286200000</v>
      </c>
      <c r="TN34" s="1">
        <f>LOOKUP($A34,'DMG Tables'!$P$2:$P$35,'DMG Tables'!$O$2:$O$35)*TN$1*LOOKUP(TN$1,'DMG Tables'!$G$2:$G$7,'DMG Tables'!$H$2:$H$7)</f>
        <v>286740000</v>
      </c>
      <c r="TO34" s="1">
        <f>LOOKUP($A34,'DMG Tables'!$P$2:$P$35,'DMG Tables'!$O$2:$O$35)*TO$1*LOOKUP(TO$1,'DMG Tables'!$G$2:$G$7,'DMG Tables'!$H$2:$H$7)</f>
        <v>287280000</v>
      </c>
      <c r="TP34" s="1">
        <f>LOOKUP($A34,'DMG Tables'!$P$2:$P$35,'DMG Tables'!$O$2:$O$35)*TP$1*LOOKUP(TP$1,'DMG Tables'!$G$2:$G$7,'DMG Tables'!$H$2:$H$7)</f>
        <v>287820000</v>
      </c>
      <c r="TQ34" s="1">
        <f>LOOKUP($A34,'DMG Tables'!$P$2:$P$35,'DMG Tables'!$O$2:$O$35)*TQ$1*LOOKUP(TQ$1,'DMG Tables'!$G$2:$G$7,'DMG Tables'!$H$2:$H$7)</f>
        <v>288360000</v>
      </c>
      <c r="TR34" s="1">
        <f>LOOKUP($A34,'DMG Tables'!$P$2:$P$35,'DMG Tables'!$O$2:$O$35)*TR$1*LOOKUP(TR$1,'DMG Tables'!$G$2:$G$7,'DMG Tables'!$H$2:$H$7)</f>
        <v>288900000</v>
      </c>
      <c r="TS34" s="1">
        <f>LOOKUP($A34,'DMG Tables'!$P$2:$P$35,'DMG Tables'!$O$2:$O$35)*TS$1*LOOKUP(TS$1,'DMG Tables'!$G$2:$G$7,'DMG Tables'!$H$2:$H$7)</f>
        <v>289440000</v>
      </c>
      <c r="TT34" s="1">
        <f>LOOKUP($A34,'DMG Tables'!$P$2:$P$35,'DMG Tables'!$O$2:$O$35)*TT$1*LOOKUP(TT$1,'DMG Tables'!$G$2:$G$7,'DMG Tables'!$H$2:$H$7)</f>
        <v>289980000</v>
      </c>
      <c r="TU34" s="1">
        <f>LOOKUP($A34,'DMG Tables'!$P$2:$P$35,'DMG Tables'!$O$2:$O$35)*TU$1*LOOKUP(TU$1,'DMG Tables'!$G$2:$G$7,'DMG Tables'!$H$2:$H$7)</f>
        <v>290520000</v>
      </c>
      <c r="TV34" s="1">
        <f>LOOKUP($A34,'DMG Tables'!$P$2:$P$35,'DMG Tables'!$O$2:$O$35)*TV$1*LOOKUP(TV$1,'DMG Tables'!$G$2:$G$7,'DMG Tables'!$H$2:$H$7)</f>
        <v>291060000</v>
      </c>
      <c r="TW34" s="1">
        <f>LOOKUP($A34,'DMG Tables'!$P$2:$P$35,'DMG Tables'!$O$2:$O$35)*TW$1*LOOKUP(TW$1,'DMG Tables'!$G$2:$G$7,'DMG Tables'!$H$2:$H$7)</f>
        <v>291600000</v>
      </c>
      <c r="TX34" s="1">
        <f>LOOKUP($A34,'DMG Tables'!$P$2:$P$35,'DMG Tables'!$O$2:$O$35)*TX$1*LOOKUP(TX$1,'DMG Tables'!$G$2:$G$7,'DMG Tables'!$H$2:$H$7)</f>
        <v>292140000</v>
      </c>
      <c r="TY34" s="1">
        <f>LOOKUP($A34,'DMG Tables'!$P$2:$P$35,'DMG Tables'!$O$2:$O$35)*TY$1*LOOKUP(TY$1,'DMG Tables'!$G$2:$G$7,'DMG Tables'!$H$2:$H$7)</f>
        <v>292680000</v>
      </c>
      <c r="TZ34" s="1">
        <f>LOOKUP($A34,'DMG Tables'!$P$2:$P$35,'DMG Tables'!$O$2:$O$35)*TZ$1*LOOKUP(TZ$1,'DMG Tables'!$G$2:$G$7,'DMG Tables'!$H$2:$H$7)</f>
        <v>293220000</v>
      </c>
      <c r="UA34" s="1">
        <f>LOOKUP($A34,'DMG Tables'!$P$2:$P$35,'DMG Tables'!$O$2:$O$35)*UA$1*LOOKUP(UA$1,'DMG Tables'!$G$2:$G$7,'DMG Tables'!$H$2:$H$7)</f>
        <v>293760000</v>
      </c>
      <c r="UB34" s="1">
        <f>LOOKUP($A34,'DMG Tables'!$P$2:$P$35,'DMG Tables'!$O$2:$O$35)*UB$1*LOOKUP(UB$1,'DMG Tables'!$G$2:$G$7,'DMG Tables'!$H$2:$H$7)</f>
        <v>294300000</v>
      </c>
      <c r="UC34" s="1">
        <f>LOOKUP($A34,'DMG Tables'!$P$2:$P$35,'DMG Tables'!$O$2:$O$35)*UC$1*LOOKUP(UC$1,'DMG Tables'!$G$2:$G$7,'DMG Tables'!$H$2:$H$7)</f>
        <v>294840000</v>
      </c>
      <c r="UD34" s="1">
        <f>LOOKUP($A34,'DMG Tables'!$P$2:$P$35,'DMG Tables'!$O$2:$O$35)*UD$1*LOOKUP(UD$1,'DMG Tables'!$G$2:$G$7,'DMG Tables'!$H$2:$H$7)</f>
        <v>295380000</v>
      </c>
      <c r="UE34" s="1">
        <f>LOOKUP($A34,'DMG Tables'!$P$2:$P$35,'DMG Tables'!$O$2:$O$35)*UE$1*LOOKUP(UE$1,'DMG Tables'!$G$2:$G$7,'DMG Tables'!$H$2:$H$7)</f>
        <v>295920000</v>
      </c>
      <c r="UF34" s="1">
        <f>LOOKUP($A34,'DMG Tables'!$P$2:$P$35,'DMG Tables'!$O$2:$O$35)*UF$1*LOOKUP(UF$1,'DMG Tables'!$G$2:$G$7,'DMG Tables'!$H$2:$H$7)</f>
        <v>296460000</v>
      </c>
      <c r="UG34" s="1">
        <f>LOOKUP($A34,'DMG Tables'!$P$2:$P$35,'DMG Tables'!$O$2:$O$35)*UG$1*LOOKUP(UG$1,'DMG Tables'!$G$2:$G$7,'DMG Tables'!$H$2:$H$7)</f>
        <v>297000000</v>
      </c>
      <c r="UH34" s="1">
        <f>LOOKUP($A34,'DMG Tables'!$P$2:$P$35,'DMG Tables'!$O$2:$O$35)*UH$1*LOOKUP(UH$1,'DMG Tables'!$G$2:$G$7,'DMG Tables'!$H$2:$H$7)</f>
        <v>297540000</v>
      </c>
      <c r="UI34" s="1">
        <f>LOOKUP($A34,'DMG Tables'!$P$2:$P$35,'DMG Tables'!$O$2:$O$35)*UI$1*LOOKUP(UI$1,'DMG Tables'!$G$2:$G$7,'DMG Tables'!$H$2:$H$7)</f>
        <v>298080000</v>
      </c>
      <c r="UJ34" s="1">
        <f>LOOKUP($A34,'DMG Tables'!$P$2:$P$35,'DMG Tables'!$O$2:$O$35)*UJ$1*LOOKUP(UJ$1,'DMG Tables'!$G$2:$G$7,'DMG Tables'!$H$2:$H$7)</f>
        <v>298620000</v>
      </c>
      <c r="UK34" s="1">
        <f>LOOKUP($A34,'DMG Tables'!$P$2:$P$35,'DMG Tables'!$O$2:$O$35)*UK$1*LOOKUP(UK$1,'DMG Tables'!$G$2:$G$7,'DMG Tables'!$H$2:$H$7)</f>
        <v>299160000</v>
      </c>
      <c r="UL34" s="1">
        <f>LOOKUP($A34,'DMG Tables'!$P$2:$P$35,'DMG Tables'!$O$2:$O$35)*UL$1*LOOKUP(UL$1,'DMG Tables'!$G$2:$G$7,'DMG Tables'!$H$2:$H$7)</f>
        <v>299700000</v>
      </c>
      <c r="UM34" s="1">
        <f>LOOKUP($A34,'DMG Tables'!$P$2:$P$35,'DMG Tables'!$O$2:$O$35)*UM$1*LOOKUP(UM$1,'DMG Tables'!$G$2:$G$7,'DMG Tables'!$H$2:$H$7)</f>
        <v>300240000</v>
      </c>
      <c r="UN34" s="1">
        <f>LOOKUP($A34,'DMG Tables'!$P$2:$P$35,'DMG Tables'!$O$2:$O$35)*UN$1*LOOKUP(UN$1,'DMG Tables'!$G$2:$G$7,'DMG Tables'!$H$2:$H$7)</f>
        <v>300780000</v>
      </c>
      <c r="UO34" s="1">
        <f>LOOKUP($A34,'DMG Tables'!$P$2:$P$35,'DMG Tables'!$O$2:$O$35)*UO$1*LOOKUP(UO$1,'DMG Tables'!$G$2:$G$7,'DMG Tables'!$H$2:$H$7)</f>
        <v>301320000</v>
      </c>
      <c r="UP34" s="1">
        <f>LOOKUP($A34,'DMG Tables'!$P$2:$P$35,'DMG Tables'!$O$2:$O$35)*UP$1*LOOKUP(UP$1,'DMG Tables'!$G$2:$G$7,'DMG Tables'!$H$2:$H$7)</f>
        <v>301860000</v>
      </c>
      <c r="UQ34" s="1">
        <f>LOOKUP($A34,'DMG Tables'!$P$2:$P$35,'DMG Tables'!$O$2:$O$35)*UQ$1*LOOKUP(UQ$1,'DMG Tables'!$G$2:$G$7,'DMG Tables'!$H$2:$H$7)</f>
        <v>302400000</v>
      </c>
      <c r="UR34" s="1">
        <f>LOOKUP($A34,'DMG Tables'!$P$2:$P$35,'DMG Tables'!$O$2:$O$35)*UR$1*LOOKUP(UR$1,'DMG Tables'!$G$2:$G$7,'DMG Tables'!$H$2:$H$7)</f>
        <v>302940000</v>
      </c>
      <c r="US34" s="1">
        <f>LOOKUP($A34,'DMG Tables'!$P$2:$P$35,'DMG Tables'!$O$2:$O$35)*US$1*LOOKUP(US$1,'DMG Tables'!$G$2:$G$7,'DMG Tables'!$H$2:$H$7)</f>
        <v>303480000</v>
      </c>
      <c r="UT34" s="1">
        <f>LOOKUP($A34,'DMG Tables'!$P$2:$P$35,'DMG Tables'!$O$2:$O$35)*UT$1*LOOKUP(UT$1,'DMG Tables'!$G$2:$G$7,'DMG Tables'!$H$2:$H$7)</f>
        <v>304020000</v>
      </c>
      <c r="UU34" s="1">
        <f>LOOKUP($A34,'DMG Tables'!$P$2:$P$35,'DMG Tables'!$O$2:$O$35)*UU$1*LOOKUP(UU$1,'DMG Tables'!$G$2:$G$7,'DMG Tables'!$H$2:$H$7)</f>
        <v>304560000</v>
      </c>
      <c r="UV34" s="1">
        <f>LOOKUP($A34,'DMG Tables'!$P$2:$P$35,'DMG Tables'!$O$2:$O$35)*UV$1*LOOKUP(UV$1,'DMG Tables'!$G$2:$G$7,'DMG Tables'!$H$2:$H$7)</f>
        <v>305100000</v>
      </c>
      <c r="UW34" s="1">
        <f>LOOKUP($A34,'DMG Tables'!$P$2:$P$35,'DMG Tables'!$O$2:$O$35)*UW$1*LOOKUP(UW$1,'DMG Tables'!$G$2:$G$7,'DMG Tables'!$H$2:$H$7)</f>
        <v>305640000</v>
      </c>
      <c r="UX34" s="1">
        <f>LOOKUP($A34,'DMG Tables'!$P$2:$P$35,'DMG Tables'!$O$2:$O$35)*UX$1*LOOKUP(UX$1,'DMG Tables'!$G$2:$G$7,'DMG Tables'!$H$2:$H$7)</f>
        <v>306180000</v>
      </c>
      <c r="UY34" s="1">
        <f>LOOKUP($A34,'DMG Tables'!$P$2:$P$35,'DMG Tables'!$O$2:$O$35)*UY$1*LOOKUP(UY$1,'DMG Tables'!$G$2:$G$7,'DMG Tables'!$H$2:$H$7)</f>
        <v>306720000</v>
      </c>
      <c r="UZ34" s="1">
        <f>LOOKUP($A34,'DMG Tables'!$P$2:$P$35,'DMG Tables'!$O$2:$O$35)*UZ$1*LOOKUP(UZ$1,'DMG Tables'!$G$2:$G$7,'DMG Tables'!$H$2:$H$7)</f>
        <v>307260000</v>
      </c>
      <c r="VA34" s="1">
        <f>LOOKUP($A34,'DMG Tables'!$P$2:$P$35,'DMG Tables'!$O$2:$O$35)*VA$1*LOOKUP(VA$1,'DMG Tables'!$G$2:$G$7,'DMG Tables'!$H$2:$H$7)</f>
        <v>307800000</v>
      </c>
      <c r="VB34" s="1">
        <f>LOOKUP($A34,'DMG Tables'!$P$2:$P$35,'DMG Tables'!$O$2:$O$35)*VB$1*LOOKUP(VB$1,'DMG Tables'!$G$2:$G$7,'DMG Tables'!$H$2:$H$7)</f>
        <v>308340000</v>
      </c>
      <c r="VC34" s="1">
        <f>LOOKUP($A34,'DMG Tables'!$P$2:$P$35,'DMG Tables'!$O$2:$O$35)*VC$1*LOOKUP(VC$1,'DMG Tables'!$G$2:$G$7,'DMG Tables'!$H$2:$H$7)</f>
        <v>308880000</v>
      </c>
      <c r="VD34" s="1">
        <f>LOOKUP($A34,'DMG Tables'!$P$2:$P$35,'DMG Tables'!$O$2:$O$35)*VD$1*LOOKUP(VD$1,'DMG Tables'!$G$2:$G$7,'DMG Tables'!$H$2:$H$7)</f>
        <v>309420000</v>
      </c>
      <c r="VE34" s="1">
        <f>LOOKUP($A34,'DMG Tables'!$P$2:$P$35,'DMG Tables'!$O$2:$O$35)*VE$1*LOOKUP(VE$1,'DMG Tables'!$G$2:$G$7,'DMG Tables'!$H$2:$H$7)</f>
        <v>309960000</v>
      </c>
      <c r="VF34" s="1">
        <f>LOOKUP($A34,'DMG Tables'!$P$2:$P$35,'DMG Tables'!$O$2:$O$35)*VF$1*LOOKUP(VF$1,'DMG Tables'!$G$2:$G$7,'DMG Tables'!$H$2:$H$7)</f>
        <v>310500000</v>
      </c>
      <c r="VG34" s="1">
        <f>LOOKUP($A34,'DMG Tables'!$P$2:$P$35,'DMG Tables'!$O$2:$O$35)*VG$1*LOOKUP(VG$1,'DMG Tables'!$G$2:$G$7,'DMG Tables'!$H$2:$H$7)</f>
        <v>311040000</v>
      </c>
      <c r="VH34" s="1">
        <f>LOOKUP($A34,'DMG Tables'!$P$2:$P$35,'DMG Tables'!$O$2:$O$35)*VH$1*LOOKUP(VH$1,'DMG Tables'!$G$2:$G$7,'DMG Tables'!$H$2:$H$7)</f>
        <v>311580000</v>
      </c>
      <c r="VI34" s="1">
        <f>LOOKUP($A34,'DMG Tables'!$P$2:$P$35,'DMG Tables'!$O$2:$O$35)*VI$1*LOOKUP(VI$1,'DMG Tables'!$G$2:$G$7,'DMG Tables'!$H$2:$H$7)</f>
        <v>312120000</v>
      </c>
      <c r="VJ34" s="1">
        <f>LOOKUP($A34,'DMG Tables'!$P$2:$P$35,'DMG Tables'!$O$2:$O$35)*VJ$1*LOOKUP(VJ$1,'DMG Tables'!$G$2:$G$7,'DMG Tables'!$H$2:$H$7)</f>
        <v>312660000</v>
      </c>
      <c r="VK34" s="1">
        <f>LOOKUP($A34,'DMG Tables'!$P$2:$P$35,'DMG Tables'!$O$2:$O$35)*VK$1*LOOKUP(VK$1,'DMG Tables'!$G$2:$G$7,'DMG Tables'!$H$2:$H$7)</f>
        <v>313200000</v>
      </c>
      <c r="VL34" s="1">
        <f>LOOKUP($A34,'DMG Tables'!$P$2:$P$35,'DMG Tables'!$O$2:$O$35)*VL$1*LOOKUP(VL$1,'DMG Tables'!$G$2:$G$7,'DMG Tables'!$H$2:$H$7)</f>
        <v>313740000</v>
      </c>
      <c r="VM34" s="1">
        <f>LOOKUP($A34,'DMG Tables'!$P$2:$P$35,'DMG Tables'!$O$2:$O$35)*VM$1*LOOKUP(VM$1,'DMG Tables'!$G$2:$G$7,'DMG Tables'!$H$2:$H$7)</f>
        <v>314280000</v>
      </c>
      <c r="VN34" s="1">
        <f>LOOKUP($A34,'DMG Tables'!$P$2:$P$35,'DMG Tables'!$O$2:$O$35)*VN$1*LOOKUP(VN$1,'DMG Tables'!$G$2:$G$7,'DMG Tables'!$H$2:$H$7)</f>
        <v>314820000</v>
      </c>
      <c r="VO34" s="1">
        <f>LOOKUP($A34,'DMG Tables'!$P$2:$P$35,'DMG Tables'!$O$2:$O$35)*VO$1*LOOKUP(VO$1,'DMG Tables'!$G$2:$G$7,'DMG Tables'!$H$2:$H$7)</f>
        <v>315360000</v>
      </c>
      <c r="VP34" s="1">
        <f>LOOKUP($A34,'DMG Tables'!$P$2:$P$35,'DMG Tables'!$O$2:$O$35)*VP$1*LOOKUP(VP$1,'DMG Tables'!$G$2:$G$7,'DMG Tables'!$H$2:$H$7)</f>
        <v>315900000</v>
      </c>
      <c r="VQ34" s="1">
        <f>LOOKUP($A34,'DMG Tables'!$P$2:$P$35,'DMG Tables'!$O$2:$O$35)*VQ$1*LOOKUP(VQ$1,'DMG Tables'!$G$2:$G$7,'DMG Tables'!$H$2:$H$7)</f>
        <v>316440000</v>
      </c>
      <c r="VR34" s="1">
        <f>LOOKUP($A34,'DMG Tables'!$P$2:$P$35,'DMG Tables'!$O$2:$O$35)*VR$1*LOOKUP(VR$1,'DMG Tables'!$G$2:$G$7,'DMG Tables'!$H$2:$H$7)</f>
        <v>316980000</v>
      </c>
      <c r="VS34" s="1">
        <f>LOOKUP($A34,'DMG Tables'!$P$2:$P$35,'DMG Tables'!$O$2:$O$35)*VS$1*LOOKUP(VS$1,'DMG Tables'!$G$2:$G$7,'DMG Tables'!$H$2:$H$7)</f>
        <v>317520000</v>
      </c>
      <c r="VT34" s="1">
        <f>LOOKUP($A34,'DMG Tables'!$P$2:$P$35,'DMG Tables'!$O$2:$O$35)*VT$1*LOOKUP(VT$1,'DMG Tables'!$G$2:$G$7,'DMG Tables'!$H$2:$H$7)</f>
        <v>318060000</v>
      </c>
      <c r="VU34" s="1">
        <f>LOOKUP($A34,'DMG Tables'!$P$2:$P$35,'DMG Tables'!$O$2:$O$35)*VU$1*LOOKUP(VU$1,'DMG Tables'!$G$2:$G$7,'DMG Tables'!$H$2:$H$7)</f>
        <v>318600000</v>
      </c>
      <c r="VV34" s="1">
        <f>LOOKUP($A34,'DMG Tables'!$P$2:$P$35,'DMG Tables'!$O$2:$O$35)*VV$1*LOOKUP(VV$1,'DMG Tables'!$G$2:$G$7,'DMG Tables'!$H$2:$H$7)</f>
        <v>319140000</v>
      </c>
      <c r="VW34" s="1">
        <f>LOOKUP($A34,'DMG Tables'!$P$2:$P$35,'DMG Tables'!$O$2:$O$35)*VW$1*LOOKUP(VW$1,'DMG Tables'!$G$2:$G$7,'DMG Tables'!$H$2:$H$7)</f>
        <v>319680000</v>
      </c>
      <c r="VX34" s="1">
        <f>LOOKUP($A34,'DMG Tables'!$P$2:$P$35,'DMG Tables'!$O$2:$O$35)*VX$1*LOOKUP(VX$1,'DMG Tables'!$G$2:$G$7,'DMG Tables'!$H$2:$H$7)</f>
        <v>320220000</v>
      </c>
      <c r="VY34" s="1">
        <f>LOOKUP($A34,'DMG Tables'!$P$2:$P$35,'DMG Tables'!$O$2:$O$35)*VY$1*LOOKUP(VY$1,'DMG Tables'!$G$2:$G$7,'DMG Tables'!$H$2:$H$7)</f>
        <v>320760000</v>
      </c>
      <c r="VZ34" s="1">
        <f>LOOKUP($A34,'DMG Tables'!$P$2:$P$35,'DMG Tables'!$O$2:$O$35)*VZ$1*LOOKUP(VZ$1,'DMG Tables'!$G$2:$G$7,'DMG Tables'!$H$2:$H$7)</f>
        <v>321300000</v>
      </c>
      <c r="WA34" s="1">
        <f>LOOKUP($A34,'DMG Tables'!$P$2:$P$35,'DMG Tables'!$O$2:$O$35)*WA$1*LOOKUP(WA$1,'DMG Tables'!$G$2:$G$7,'DMG Tables'!$H$2:$H$7)</f>
        <v>321840000</v>
      </c>
      <c r="WB34" s="1">
        <f>LOOKUP($A34,'DMG Tables'!$P$2:$P$35,'DMG Tables'!$O$2:$O$35)*WB$1*LOOKUP(WB$1,'DMG Tables'!$G$2:$G$7,'DMG Tables'!$H$2:$H$7)</f>
        <v>322380000</v>
      </c>
      <c r="WC34" s="1">
        <f>LOOKUP($A34,'DMG Tables'!$P$2:$P$35,'DMG Tables'!$O$2:$O$35)*WC$1*LOOKUP(WC$1,'DMG Tables'!$G$2:$G$7,'DMG Tables'!$H$2:$H$7)</f>
        <v>322920000</v>
      </c>
      <c r="WD34" s="1">
        <f>LOOKUP($A34,'DMG Tables'!$P$2:$P$35,'DMG Tables'!$O$2:$O$35)*WD$1*LOOKUP(WD$1,'DMG Tables'!$G$2:$G$7,'DMG Tables'!$H$2:$H$7)</f>
        <v>323460000</v>
      </c>
      <c r="WE34" s="1">
        <f>LOOKUP($A34,'DMG Tables'!$P$2:$P$35,'DMG Tables'!$O$2:$O$35)*WE$1*LOOKUP(WE$1,'DMG Tables'!$G$2:$G$7,'DMG Tables'!$H$2:$H$7)</f>
        <v>324000000</v>
      </c>
      <c r="WF34" s="1">
        <f>LOOKUP($A34,'DMG Tables'!$P$2:$P$35,'DMG Tables'!$O$2:$O$35)*WF$1*LOOKUP(WF$1,'DMG Tables'!$G$2:$G$7,'DMG Tables'!$H$2:$H$7)</f>
        <v>324540000</v>
      </c>
      <c r="WG34" s="1">
        <f>LOOKUP($A34,'DMG Tables'!$P$2:$P$35,'DMG Tables'!$O$2:$O$35)*WG$1*LOOKUP(WG$1,'DMG Tables'!$G$2:$G$7,'DMG Tables'!$H$2:$H$7)</f>
        <v>325080000</v>
      </c>
      <c r="WH34" s="1">
        <f>LOOKUP($A34,'DMG Tables'!$P$2:$P$35,'DMG Tables'!$O$2:$O$35)*WH$1*LOOKUP(WH$1,'DMG Tables'!$G$2:$G$7,'DMG Tables'!$H$2:$H$7)</f>
        <v>325620000</v>
      </c>
      <c r="WI34" s="1">
        <f>LOOKUP($A34,'DMG Tables'!$P$2:$P$35,'DMG Tables'!$O$2:$O$35)*WI$1*LOOKUP(WI$1,'DMG Tables'!$G$2:$G$7,'DMG Tables'!$H$2:$H$7)</f>
        <v>326160000</v>
      </c>
      <c r="WJ34" s="1">
        <f>LOOKUP($A34,'DMG Tables'!$P$2:$P$35,'DMG Tables'!$O$2:$O$35)*WJ$1*LOOKUP(WJ$1,'DMG Tables'!$G$2:$G$7,'DMG Tables'!$H$2:$H$7)</f>
        <v>326700000</v>
      </c>
      <c r="WK34" s="1">
        <f>LOOKUP($A34,'DMG Tables'!$P$2:$P$35,'DMG Tables'!$O$2:$O$35)*WK$1*LOOKUP(WK$1,'DMG Tables'!$G$2:$G$7,'DMG Tables'!$H$2:$H$7)</f>
        <v>327240000</v>
      </c>
      <c r="WL34" s="1">
        <f>LOOKUP($A34,'DMG Tables'!$P$2:$P$35,'DMG Tables'!$O$2:$O$35)*WL$1*LOOKUP(WL$1,'DMG Tables'!$G$2:$G$7,'DMG Tables'!$H$2:$H$7)</f>
        <v>327780000</v>
      </c>
      <c r="WM34" s="1">
        <f>LOOKUP($A34,'DMG Tables'!$P$2:$P$35,'DMG Tables'!$O$2:$O$35)*WM$1*LOOKUP(WM$1,'DMG Tables'!$G$2:$G$7,'DMG Tables'!$H$2:$H$7)</f>
        <v>328320000</v>
      </c>
      <c r="WN34" s="1">
        <f>LOOKUP($A34,'DMG Tables'!$P$2:$P$35,'DMG Tables'!$O$2:$O$35)*WN$1*LOOKUP(WN$1,'DMG Tables'!$G$2:$G$7,'DMG Tables'!$H$2:$H$7)</f>
        <v>328860000</v>
      </c>
      <c r="WO34" s="1">
        <f>LOOKUP($A34,'DMG Tables'!$P$2:$P$35,'DMG Tables'!$O$2:$O$35)*WO$1*LOOKUP(WO$1,'DMG Tables'!$G$2:$G$7,'DMG Tables'!$H$2:$H$7)</f>
        <v>329400000</v>
      </c>
      <c r="WP34" s="1">
        <f>LOOKUP($A34,'DMG Tables'!$P$2:$P$35,'DMG Tables'!$O$2:$O$35)*WP$1*LOOKUP(WP$1,'DMG Tables'!$G$2:$G$7,'DMG Tables'!$H$2:$H$7)</f>
        <v>329940000</v>
      </c>
      <c r="WQ34" s="1">
        <f>LOOKUP($A34,'DMG Tables'!$P$2:$P$35,'DMG Tables'!$O$2:$O$35)*WQ$1*LOOKUP(WQ$1,'DMG Tables'!$G$2:$G$7,'DMG Tables'!$H$2:$H$7)</f>
        <v>330480000</v>
      </c>
      <c r="WR34" s="1">
        <f>LOOKUP($A34,'DMG Tables'!$P$2:$P$35,'DMG Tables'!$O$2:$O$35)*WR$1*LOOKUP(WR$1,'DMG Tables'!$G$2:$G$7,'DMG Tables'!$H$2:$H$7)</f>
        <v>331020000</v>
      </c>
      <c r="WS34" s="1">
        <f>LOOKUP($A34,'DMG Tables'!$P$2:$P$35,'DMG Tables'!$O$2:$O$35)*WS$1*LOOKUP(WS$1,'DMG Tables'!$G$2:$G$7,'DMG Tables'!$H$2:$H$7)</f>
        <v>331560000</v>
      </c>
      <c r="WT34" s="1">
        <f>LOOKUP($A34,'DMG Tables'!$P$2:$P$35,'DMG Tables'!$O$2:$O$35)*WT$1*LOOKUP(WT$1,'DMG Tables'!$G$2:$G$7,'DMG Tables'!$H$2:$H$7)</f>
        <v>332100000</v>
      </c>
      <c r="WU34" s="1">
        <f>LOOKUP($A34,'DMG Tables'!$P$2:$P$35,'DMG Tables'!$O$2:$O$35)*WU$1*LOOKUP(WU$1,'DMG Tables'!$G$2:$G$7,'DMG Tables'!$H$2:$H$7)</f>
        <v>332640000</v>
      </c>
      <c r="WV34" s="1">
        <f>LOOKUP($A34,'DMG Tables'!$P$2:$P$35,'DMG Tables'!$O$2:$O$35)*WV$1*LOOKUP(WV$1,'DMG Tables'!$G$2:$G$7,'DMG Tables'!$H$2:$H$7)</f>
        <v>333180000</v>
      </c>
      <c r="WW34" s="1">
        <f>LOOKUP($A34,'DMG Tables'!$P$2:$P$35,'DMG Tables'!$O$2:$O$35)*WW$1*LOOKUP(WW$1,'DMG Tables'!$G$2:$G$7,'DMG Tables'!$H$2:$H$7)</f>
        <v>333720000</v>
      </c>
      <c r="WX34" s="1">
        <f>LOOKUP($A34,'DMG Tables'!$P$2:$P$35,'DMG Tables'!$O$2:$O$35)*WX$1*LOOKUP(WX$1,'DMG Tables'!$G$2:$G$7,'DMG Tables'!$H$2:$H$7)</f>
        <v>334260000</v>
      </c>
      <c r="WY34" s="1">
        <f>LOOKUP($A34,'DMG Tables'!$P$2:$P$35,'DMG Tables'!$O$2:$O$35)*WY$1*LOOKUP(WY$1,'DMG Tables'!$G$2:$G$7,'DMG Tables'!$H$2:$H$7)</f>
        <v>334800000</v>
      </c>
      <c r="WZ34" s="1">
        <f>LOOKUP($A34,'DMG Tables'!$P$2:$P$35,'DMG Tables'!$O$2:$O$35)*WZ$1*LOOKUP(WZ$1,'DMG Tables'!$G$2:$G$7,'DMG Tables'!$H$2:$H$7)</f>
        <v>335340000</v>
      </c>
      <c r="XA34" s="1">
        <f>LOOKUP($A34,'DMG Tables'!$P$2:$P$35,'DMG Tables'!$O$2:$O$35)*XA$1*LOOKUP(XA$1,'DMG Tables'!$G$2:$G$7,'DMG Tables'!$H$2:$H$7)</f>
        <v>335880000</v>
      </c>
      <c r="XB34" s="1">
        <f>LOOKUP($A34,'DMG Tables'!$P$2:$P$35,'DMG Tables'!$O$2:$O$35)*XB$1*LOOKUP(XB$1,'DMG Tables'!$G$2:$G$7,'DMG Tables'!$H$2:$H$7)</f>
        <v>336420000</v>
      </c>
      <c r="XC34" s="1">
        <f>LOOKUP($A34,'DMG Tables'!$P$2:$P$35,'DMG Tables'!$O$2:$O$35)*XC$1*LOOKUP(XC$1,'DMG Tables'!$G$2:$G$7,'DMG Tables'!$H$2:$H$7)</f>
        <v>336960000</v>
      </c>
      <c r="XD34" s="1">
        <f>LOOKUP($A34,'DMG Tables'!$P$2:$P$35,'DMG Tables'!$O$2:$O$35)*XD$1*LOOKUP(XD$1,'DMG Tables'!$G$2:$G$7,'DMG Tables'!$H$2:$H$7)</f>
        <v>337500000</v>
      </c>
      <c r="XE34" s="1">
        <f>LOOKUP($A34,'DMG Tables'!$P$2:$P$35,'DMG Tables'!$O$2:$O$35)*XE$1*LOOKUP(XE$1,'DMG Tables'!$G$2:$G$7,'DMG Tables'!$H$2:$H$7)</f>
        <v>338040000</v>
      </c>
      <c r="XF34" s="1">
        <f>LOOKUP($A34,'DMG Tables'!$P$2:$P$35,'DMG Tables'!$O$2:$O$35)*XF$1*LOOKUP(XF$1,'DMG Tables'!$G$2:$G$7,'DMG Tables'!$H$2:$H$7)</f>
        <v>338580000</v>
      </c>
      <c r="XG34" s="1">
        <f>LOOKUP($A34,'DMG Tables'!$P$2:$P$35,'DMG Tables'!$O$2:$O$35)*XG$1*LOOKUP(XG$1,'DMG Tables'!$G$2:$G$7,'DMG Tables'!$H$2:$H$7)</f>
        <v>339120000</v>
      </c>
      <c r="XH34" s="1">
        <f>LOOKUP($A34,'DMG Tables'!$P$2:$P$35,'DMG Tables'!$O$2:$O$35)*XH$1*LOOKUP(XH$1,'DMG Tables'!$G$2:$G$7,'DMG Tables'!$H$2:$H$7)</f>
        <v>339660000</v>
      </c>
      <c r="XI34" s="1">
        <f>LOOKUP($A34,'DMG Tables'!$P$2:$P$35,'DMG Tables'!$O$2:$O$35)*XI$1*LOOKUP(XI$1,'DMG Tables'!$G$2:$G$7,'DMG Tables'!$H$2:$H$7)</f>
        <v>340200000</v>
      </c>
      <c r="XJ34" s="1">
        <f>LOOKUP($A34,'DMG Tables'!$P$2:$P$35,'DMG Tables'!$O$2:$O$35)*XJ$1*LOOKUP(XJ$1,'DMG Tables'!$G$2:$G$7,'DMG Tables'!$H$2:$H$7)</f>
        <v>340740000</v>
      </c>
      <c r="XK34" s="1">
        <f>LOOKUP($A34,'DMG Tables'!$P$2:$P$35,'DMG Tables'!$O$2:$O$35)*XK$1*LOOKUP(XK$1,'DMG Tables'!$G$2:$G$7,'DMG Tables'!$H$2:$H$7)</f>
        <v>341280000</v>
      </c>
      <c r="XL34" s="1">
        <f>LOOKUP($A34,'DMG Tables'!$P$2:$P$35,'DMG Tables'!$O$2:$O$35)*XL$1*LOOKUP(XL$1,'DMG Tables'!$G$2:$G$7,'DMG Tables'!$H$2:$H$7)</f>
        <v>341820000</v>
      </c>
      <c r="XM34" s="1">
        <f>LOOKUP($A34,'DMG Tables'!$P$2:$P$35,'DMG Tables'!$O$2:$O$35)*XM$1*LOOKUP(XM$1,'DMG Tables'!$G$2:$G$7,'DMG Tables'!$H$2:$H$7)</f>
        <v>342360000</v>
      </c>
      <c r="XN34" s="1">
        <f>LOOKUP($A34,'DMG Tables'!$P$2:$P$35,'DMG Tables'!$O$2:$O$35)*XN$1*LOOKUP(XN$1,'DMG Tables'!$G$2:$G$7,'DMG Tables'!$H$2:$H$7)</f>
        <v>342900000</v>
      </c>
      <c r="XO34" s="1">
        <f>LOOKUP($A34,'DMG Tables'!$P$2:$P$35,'DMG Tables'!$O$2:$O$35)*XO$1*LOOKUP(XO$1,'DMG Tables'!$G$2:$G$7,'DMG Tables'!$H$2:$H$7)</f>
        <v>343440000</v>
      </c>
      <c r="XP34" s="1">
        <f>LOOKUP($A34,'DMG Tables'!$P$2:$P$35,'DMG Tables'!$O$2:$O$35)*XP$1*LOOKUP(XP$1,'DMG Tables'!$G$2:$G$7,'DMG Tables'!$H$2:$H$7)</f>
        <v>343980000</v>
      </c>
      <c r="XQ34" s="1">
        <f>LOOKUP($A34,'DMG Tables'!$P$2:$P$35,'DMG Tables'!$O$2:$O$35)*XQ$1*LOOKUP(XQ$1,'DMG Tables'!$G$2:$G$7,'DMG Tables'!$H$2:$H$7)</f>
        <v>344520000</v>
      </c>
      <c r="XR34" s="1">
        <f>LOOKUP($A34,'DMG Tables'!$P$2:$P$35,'DMG Tables'!$O$2:$O$35)*XR$1*LOOKUP(XR$1,'DMG Tables'!$G$2:$G$7,'DMG Tables'!$H$2:$H$7)</f>
        <v>345060000</v>
      </c>
      <c r="XS34" s="1">
        <f>LOOKUP($A34,'DMG Tables'!$P$2:$P$35,'DMG Tables'!$O$2:$O$35)*XS$1*LOOKUP(XS$1,'DMG Tables'!$G$2:$G$7,'DMG Tables'!$H$2:$H$7)</f>
        <v>345600000</v>
      </c>
      <c r="XT34" s="1">
        <f>LOOKUP($A34,'DMG Tables'!$P$2:$P$35,'DMG Tables'!$O$2:$O$35)*XT$1*LOOKUP(XT$1,'DMG Tables'!$G$2:$G$7,'DMG Tables'!$H$2:$H$7)</f>
        <v>346140000</v>
      </c>
      <c r="XU34" s="1">
        <f>LOOKUP($A34,'DMG Tables'!$P$2:$P$35,'DMG Tables'!$O$2:$O$35)*XU$1*LOOKUP(XU$1,'DMG Tables'!$G$2:$G$7,'DMG Tables'!$H$2:$H$7)</f>
        <v>346680000</v>
      </c>
      <c r="XV34" s="1">
        <f>LOOKUP($A34,'DMG Tables'!$P$2:$P$35,'DMG Tables'!$O$2:$O$35)*XV$1*LOOKUP(XV$1,'DMG Tables'!$G$2:$G$7,'DMG Tables'!$H$2:$H$7)</f>
        <v>347220000</v>
      </c>
      <c r="XW34" s="1">
        <f>LOOKUP($A34,'DMG Tables'!$P$2:$P$35,'DMG Tables'!$O$2:$O$35)*XW$1*LOOKUP(XW$1,'DMG Tables'!$G$2:$G$7,'DMG Tables'!$H$2:$H$7)</f>
        <v>347760000</v>
      </c>
      <c r="XX34" s="1">
        <f>LOOKUP($A34,'DMG Tables'!$P$2:$P$35,'DMG Tables'!$O$2:$O$35)*XX$1*LOOKUP(XX$1,'DMG Tables'!$G$2:$G$7,'DMG Tables'!$H$2:$H$7)</f>
        <v>348300000</v>
      </c>
      <c r="XY34" s="1">
        <f>LOOKUP($A34,'DMG Tables'!$P$2:$P$35,'DMG Tables'!$O$2:$O$35)*XY$1*LOOKUP(XY$1,'DMG Tables'!$G$2:$G$7,'DMG Tables'!$H$2:$H$7)</f>
        <v>348840000</v>
      </c>
      <c r="XZ34" s="1">
        <f>LOOKUP($A34,'DMG Tables'!$P$2:$P$35,'DMG Tables'!$O$2:$O$35)*XZ$1*LOOKUP(XZ$1,'DMG Tables'!$G$2:$G$7,'DMG Tables'!$H$2:$H$7)</f>
        <v>349380000</v>
      </c>
      <c r="YA34" s="1">
        <f>LOOKUP($A34,'DMG Tables'!$P$2:$P$35,'DMG Tables'!$O$2:$O$35)*YA$1*LOOKUP(YA$1,'DMG Tables'!$G$2:$G$7,'DMG Tables'!$H$2:$H$7)</f>
        <v>349920000</v>
      </c>
      <c r="YB34" s="1">
        <f>LOOKUP($A34,'DMG Tables'!$P$2:$P$35,'DMG Tables'!$O$2:$O$35)*YB$1*LOOKUP(YB$1,'DMG Tables'!$G$2:$G$7,'DMG Tables'!$H$2:$H$7)</f>
        <v>350460000</v>
      </c>
      <c r="YC34" s="1">
        <f>LOOKUP($A34,'DMG Tables'!$P$2:$P$35,'DMG Tables'!$O$2:$O$35)*YC$1*LOOKUP(YC$1,'DMG Tables'!$G$2:$G$7,'DMG Tables'!$H$2:$H$7)</f>
        <v>351000000</v>
      </c>
      <c r="YD34" s="1">
        <f>LOOKUP($A34,'DMG Tables'!$P$2:$P$35,'DMG Tables'!$O$2:$O$35)*YD$1*LOOKUP(YD$1,'DMG Tables'!$G$2:$G$7,'DMG Tables'!$H$2:$H$7)</f>
        <v>351540000</v>
      </c>
      <c r="YE34" s="1">
        <f>LOOKUP($A34,'DMG Tables'!$P$2:$P$35,'DMG Tables'!$O$2:$O$35)*YE$1*LOOKUP(YE$1,'DMG Tables'!$G$2:$G$7,'DMG Tables'!$H$2:$H$7)</f>
        <v>352080000</v>
      </c>
      <c r="YF34" s="1">
        <f>LOOKUP($A34,'DMG Tables'!$P$2:$P$35,'DMG Tables'!$O$2:$O$35)*YF$1*LOOKUP(YF$1,'DMG Tables'!$G$2:$G$7,'DMG Tables'!$H$2:$H$7)</f>
        <v>352620000</v>
      </c>
      <c r="YG34" s="1">
        <f>LOOKUP($A34,'DMG Tables'!$P$2:$P$35,'DMG Tables'!$O$2:$O$35)*YG$1*LOOKUP(YG$1,'DMG Tables'!$G$2:$G$7,'DMG Tables'!$H$2:$H$7)</f>
        <v>353160000</v>
      </c>
      <c r="YH34" s="1">
        <f>LOOKUP($A34,'DMG Tables'!$P$2:$P$35,'DMG Tables'!$O$2:$O$35)*YH$1*LOOKUP(YH$1,'DMG Tables'!$G$2:$G$7,'DMG Tables'!$H$2:$H$7)</f>
        <v>353700000</v>
      </c>
      <c r="YI34" s="1">
        <f>LOOKUP($A34,'DMG Tables'!$P$2:$P$35,'DMG Tables'!$O$2:$O$35)*YI$1*LOOKUP(YI$1,'DMG Tables'!$G$2:$G$7,'DMG Tables'!$H$2:$H$7)</f>
        <v>354240000</v>
      </c>
      <c r="YJ34" s="1">
        <f>LOOKUP($A34,'DMG Tables'!$P$2:$P$35,'DMG Tables'!$O$2:$O$35)*YJ$1*LOOKUP(YJ$1,'DMG Tables'!$G$2:$G$7,'DMG Tables'!$H$2:$H$7)</f>
        <v>354780000</v>
      </c>
      <c r="YK34" s="1">
        <f>LOOKUP($A34,'DMG Tables'!$P$2:$P$35,'DMG Tables'!$O$2:$O$35)*YK$1*LOOKUP(YK$1,'DMG Tables'!$G$2:$G$7,'DMG Tables'!$H$2:$H$7)</f>
        <v>355320000</v>
      </c>
      <c r="YL34" s="1">
        <f>LOOKUP($A34,'DMG Tables'!$P$2:$P$35,'DMG Tables'!$O$2:$O$35)*YL$1*LOOKUP(YL$1,'DMG Tables'!$G$2:$G$7,'DMG Tables'!$H$2:$H$7)</f>
        <v>355860000</v>
      </c>
      <c r="YM34" s="1">
        <f>LOOKUP($A34,'DMG Tables'!$P$2:$P$35,'DMG Tables'!$O$2:$O$35)*YM$1*LOOKUP(YM$1,'DMG Tables'!$G$2:$G$7,'DMG Tables'!$H$2:$H$7)</f>
        <v>356400000</v>
      </c>
      <c r="YN34" s="1">
        <f>LOOKUP($A34,'DMG Tables'!$P$2:$P$35,'DMG Tables'!$O$2:$O$35)*YN$1*LOOKUP(YN$1,'DMG Tables'!$G$2:$G$7,'DMG Tables'!$H$2:$H$7)</f>
        <v>356940000</v>
      </c>
      <c r="YO34" s="1">
        <f>LOOKUP($A34,'DMG Tables'!$P$2:$P$35,'DMG Tables'!$O$2:$O$35)*YO$1*LOOKUP(YO$1,'DMG Tables'!$G$2:$G$7,'DMG Tables'!$H$2:$H$7)</f>
        <v>357480000</v>
      </c>
      <c r="YP34" s="1">
        <f>LOOKUP($A34,'DMG Tables'!$P$2:$P$35,'DMG Tables'!$O$2:$O$35)*YP$1*LOOKUP(YP$1,'DMG Tables'!$G$2:$G$7,'DMG Tables'!$H$2:$H$7)</f>
        <v>358020000</v>
      </c>
      <c r="YQ34" s="1">
        <f>LOOKUP($A34,'DMG Tables'!$P$2:$P$35,'DMG Tables'!$O$2:$O$35)*YQ$1*LOOKUP(YQ$1,'DMG Tables'!$G$2:$G$7,'DMG Tables'!$H$2:$H$7)</f>
        <v>358560000</v>
      </c>
      <c r="YR34" s="1">
        <f>LOOKUP($A34,'DMG Tables'!$P$2:$P$35,'DMG Tables'!$O$2:$O$35)*YR$1*LOOKUP(YR$1,'DMG Tables'!$G$2:$G$7,'DMG Tables'!$H$2:$H$7)</f>
        <v>359100000</v>
      </c>
      <c r="YS34" s="1">
        <f>LOOKUP($A34,'DMG Tables'!$P$2:$P$35,'DMG Tables'!$O$2:$O$35)*YS$1*LOOKUP(YS$1,'DMG Tables'!$G$2:$G$7,'DMG Tables'!$H$2:$H$7)</f>
        <v>359640000</v>
      </c>
      <c r="YT34" s="1">
        <f>LOOKUP($A34,'DMG Tables'!$P$2:$P$35,'DMG Tables'!$O$2:$O$35)*YT$1*LOOKUP(YT$1,'DMG Tables'!$G$2:$G$7,'DMG Tables'!$H$2:$H$7)</f>
        <v>360180000</v>
      </c>
      <c r="YU34" s="1">
        <f>LOOKUP($A34,'DMG Tables'!$P$2:$P$35,'DMG Tables'!$O$2:$O$35)*YU$1*LOOKUP(YU$1,'DMG Tables'!$G$2:$G$7,'DMG Tables'!$H$2:$H$7)</f>
        <v>360720000</v>
      </c>
      <c r="YV34" s="1">
        <f>LOOKUP($A34,'DMG Tables'!$P$2:$P$35,'DMG Tables'!$O$2:$O$35)*YV$1*LOOKUP(YV$1,'DMG Tables'!$G$2:$G$7,'DMG Tables'!$H$2:$H$7)</f>
        <v>361260000</v>
      </c>
      <c r="YW34" s="1">
        <f>LOOKUP($A34,'DMG Tables'!$P$2:$P$35,'DMG Tables'!$O$2:$O$35)*YW$1*LOOKUP(YW$1,'DMG Tables'!$G$2:$G$7,'DMG Tables'!$H$2:$H$7)</f>
        <v>361800000</v>
      </c>
      <c r="YX34" s="1">
        <f>LOOKUP($A34,'DMG Tables'!$P$2:$P$35,'DMG Tables'!$O$2:$O$35)*YX$1*LOOKUP(YX$1,'DMG Tables'!$G$2:$G$7,'DMG Tables'!$H$2:$H$7)</f>
        <v>362340000</v>
      </c>
      <c r="YY34" s="1">
        <f>LOOKUP($A34,'DMG Tables'!$P$2:$P$35,'DMG Tables'!$O$2:$O$35)*YY$1*LOOKUP(YY$1,'DMG Tables'!$G$2:$G$7,'DMG Tables'!$H$2:$H$7)</f>
        <v>362880000</v>
      </c>
      <c r="YZ34" s="1">
        <f>LOOKUP($A34,'DMG Tables'!$P$2:$P$35,'DMG Tables'!$O$2:$O$35)*YZ$1*LOOKUP(YZ$1,'DMG Tables'!$G$2:$G$7,'DMG Tables'!$H$2:$H$7)</f>
        <v>363420000</v>
      </c>
      <c r="ZA34" s="1">
        <f>LOOKUP($A34,'DMG Tables'!$P$2:$P$35,'DMG Tables'!$O$2:$O$35)*ZA$1*LOOKUP(ZA$1,'DMG Tables'!$G$2:$G$7,'DMG Tables'!$H$2:$H$7)</f>
        <v>363960000</v>
      </c>
      <c r="ZB34" s="1">
        <f>LOOKUP($A34,'DMG Tables'!$P$2:$P$35,'DMG Tables'!$O$2:$O$35)*ZB$1*LOOKUP(ZB$1,'DMG Tables'!$G$2:$G$7,'DMG Tables'!$H$2:$H$7)</f>
        <v>364500000</v>
      </c>
      <c r="ZC34" s="1">
        <f>LOOKUP($A34,'DMG Tables'!$P$2:$P$35,'DMG Tables'!$O$2:$O$35)*ZC$1*LOOKUP(ZC$1,'DMG Tables'!$G$2:$G$7,'DMG Tables'!$H$2:$H$7)</f>
        <v>365040000</v>
      </c>
      <c r="ZD34" s="1">
        <f>LOOKUP($A34,'DMG Tables'!$P$2:$P$35,'DMG Tables'!$O$2:$O$35)*ZD$1*LOOKUP(ZD$1,'DMG Tables'!$G$2:$G$7,'DMG Tables'!$H$2:$H$7)</f>
        <v>365580000</v>
      </c>
      <c r="ZE34" s="1">
        <f>LOOKUP($A34,'DMG Tables'!$P$2:$P$35,'DMG Tables'!$O$2:$O$35)*ZE$1*LOOKUP(ZE$1,'DMG Tables'!$G$2:$G$7,'DMG Tables'!$H$2:$H$7)</f>
        <v>366120000</v>
      </c>
      <c r="ZF34" s="1">
        <f>LOOKUP($A34,'DMG Tables'!$P$2:$P$35,'DMG Tables'!$O$2:$O$35)*ZF$1*LOOKUP(ZF$1,'DMG Tables'!$G$2:$G$7,'DMG Tables'!$H$2:$H$7)</f>
        <v>366660000</v>
      </c>
      <c r="ZG34" s="1">
        <f>LOOKUP($A34,'DMG Tables'!$P$2:$P$35,'DMG Tables'!$O$2:$O$35)*ZG$1*LOOKUP(ZG$1,'DMG Tables'!$G$2:$G$7,'DMG Tables'!$H$2:$H$7)</f>
        <v>367200000</v>
      </c>
      <c r="ZH34" s="1">
        <f>LOOKUP($A34,'DMG Tables'!$P$2:$P$35,'DMG Tables'!$O$2:$O$35)*ZH$1*LOOKUP(ZH$1,'DMG Tables'!$G$2:$G$7,'DMG Tables'!$H$2:$H$7)</f>
        <v>367740000</v>
      </c>
      <c r="ZI34" s="1">
        <f>LOOKUP($A34,'DMG Tables'!$P$2:$P$35,'DMG Tables'!$O$2:$O$35)*ZI$1*LOOKUP(ZI$1,'DMG Tables'!$G$2:$G$7,'DMG Tables'!$H$2:$H$7)</f>
        <v>368280000</v>
      </c>
      <c r="ZJ34" s="1">
        <f>LOOKUP($A34,'DMG Tables'!$P$2:$P$35,'DMG Tables'!$O$2:$O$35)*ZJ$1*LOOKUP(ZJ$1,'DMG Tables'!$G$2:$G$7,'DMG Tables'!$H$2:$H$7)</f>
        <v>368820000</v>
      </c>
      <c r="ZK34" s="1">
        <f>LOOKUP($A34,'DMG Tables'!$P$2:$P$35,'DMG Tables'!$O$2:$O$35)*ZK$1*LOOKUP(ZK$1,'DMG Tables'!$G$2:$G$7,'DMG Tables'!$H$2:$H$7)</f>
        <v>369360000</v>
      </c>
      <c r="ZL34" s="1">
        <f>LOOKUP($A34,'DMG Tables'!$P$2:$P$35,'DMG Tables'!$O$2:$O$35)*ZL$1*LOOKUP(ZL$1,'DMG Tables'!$G$2:$G$7,'DMG Tables'!$H$2:$H$7)</f>
        <v>369900000</v>
      </c>
      <c r="ZM34" s="1">
        <f>LOOKUP($A34,'DMG Tables'!$P$2:$P$35,'DMG Tables'!$O$2:$O$35)*ZM$1*LOOKUP(ZM$1,'DMG Tables'!$G$2:$G$7,'DMG Tables'!$H$2:$H$7)</f>
        <v>370440000</v>
      </c>
      <c r="ZN34" s="1">
        <f>LOOKUP($A34,'DMG Tables'!$P$2:$P$35,'DMG Tables'!$O$2:$O$35)*ZN$1*LOOKUP(ZN$1,'DMG Tables'!$G$2:$G$7,'DMG Tables'!$H$2:$H$7)</f>
        <v>370980000</v>
      </c>
      <c r="ZO34" s="1">
        <f>LOOKUP($A34,'DMG Tables'!$P$2:$P$35,'DMG Tables'!$O$2:$O$35)*ZO$1*LOOKUP(ZO$1,'DMG Tables'!$G$2:$G$7,'DMG Tables'!$H$2:$H$7)</f>
        <v>371520000</v>
      </c>
      <c r="ZP34" s="1">
        <f>LOOKUP($A34,'DMG Tables'!$P$2:$P$35,'DMG Tables'!$O$2:$O$35)*ZP$1*LOOKUP(ZP$1,'DMG Tables'!$G$2:$G$7,'DMG Tables'!$H$2:$H$7)</f>
        <v>372060000</v>
      </c>
      <c r="ZQ34" s="1">
        <f>LOOKUP($A34,'DMG Tables'!$P$2:$P$35,'DMG Tables'!$O$2:$O$35)*ZQ$1*LOOKUP(ZQ$1,'DMG Tables'!$G$2:$G$7,'DMG Tables'!$H$2:$H$7)</f>
        <v>372600000</v>
      </c>
      <c r="ZR34" s="1">
        <f>LOOKUP($A34,'DMG Tables'!$P$2:$P$35,'DMG Tables'!$O$2:$O$35)*ZR$1*LOOKUP(ZR$1,'DMG Tables'!$G$2:$G$7,'DMG Tables'!$H$2:$H$7)</f>
        <v>373140000</v>
      </c>
      <c r="ZS34" s="1">
        <f>LOOKUP($A34,'DMG Tables'!$P$2:$P$35,'DMG Tables'!$O$2:$O$35)*ZS$1*LOOKUP(ZS$1,'DMG Tables'!$G$2:$G$7,'DMG Tables'!$H$2:$H$7)</f>
        <v>373680000</v>
      </c>
      <c r="ZT34" s="1">
        <f>LOOKUP($A34,'DMG Tables'!$P$2:$P$35,'DMG Tables'!$O$2:$O$35)*ZT$1*LOOKUP(ZT$1,'DMG Tables'!$G$2:$G$7,'DMG Tables'!$H$2:$H$7)</f>
        <v>374220000</v>
      </c>
      <c r="ZU34" s="1">
        <f>LOOKUP($A34,'DMG Tables'!$P$2:$P$35,'DMG Tables'!$O$2:$O$35)*ZU$1*LOOKUP(ZU$1,'DMG Tables'!$G$2:$G$7,'DMG Tables'!$H$2:$H$7)</f>
        <v>374760000</v>
      </c>
      <c r="ZV34" s="1">
        <f>LOOKUP($A34,'DMG Tables'!$P$2:$P$35,'DMG Tables'!$O$2:$O$35)*ZV$1*LOOKUP(ZV$1,'DMG Tables'!$G$2:$G$7,'DMG Tables'!$H$2:$H$7)</f>
        <v>375300000</v>
      </c>
      <c r="ZW34" s="1">
        <f>LOOKUP($A34,'DMG Tables'!$P$2:$P$35,'DMG Tables'!$O$2:$O$35)*ZW$1*LOOKUP(ZW$1,'DMG Tables'!$G$2:$G$7,'DMG Tables'!$H$2:$H$7)</f>
        <v>375840000</v>
      </c>
      <c r="ZX34" s="1">
        <f>LOOKUP($A34,'DMG Tables'!$P$2:$P$35,'DMG Tables'!$O$2:$O$35)*ZX$1*LOOKUP(ZX$1,'DMG Tables'!$G$2:$G$7,'DMG Tables'!$H$2:$H$7)</f>
        <v>376380000</v>
      </c>
      <c r="ZY34" s="1">
        <f>LOOKUP($A34,'DMG Tables'!$P$2:$P$35,'DMG Tables'!$O$2:$O$35)*ZY$1*LOOKUP(ZY$1,'DMG Tables'!$G$2:$G$7,'DMG Tables'!$H$2:$H$7)</f>
        <v>376920000</v>
      </c>
      <c r="ZZ34" s="1">
        <f>LOOKUP($A34,'DMG Tables'!$P$2:$P$35,'DMG Tables'!$O$2:$O$35)*ZZ$1*LOOKUP(ZZ$1,'DMG Tables'!$G$2:$G$7,'DMG Tables'!$H$2:$H$7)</f>
        <v>377460000</v>
      </c>
      <c r="AAA34" s="1">
        <f>LOOKUP($A34,'DMG Tables'!$P$2:$P$35,'DMG Tables'!$O$2:$O$35)*AAA$1*LOOKUP(AAA$1,'DMG Tables'!$G$2:$G$7,'DMG Tables'!$H$2:$H$7)</f>
        <v>378000000</v>
      </c>
      <c r="AAB34" s="1">
        <f>LOOKUP($A34,'DMG Tables'!$P$2:$P$35,'DMG Tables'!$O$2:$O$35)*AAB$1*LOOKUP(AAB$1,'DMG Tables'!$G$2:$G$7,'DMG Tables'!$H$2:$H$7)</f>
        <v>378540000</v>
      </c>
      <c r="AAC34" s="1">
        <f>LOOKUP($A34,'DMG Tables'!$P$2:$P$35,'DMG Tables'!$O$2:$O$35)*AAC$1*LOOKUP(AAC$1,'DMG Tables'!$G$2:$G$7,'DMG Tables'!$H$2:$H$7)</f>
        <v>379080000</v>
      </c>
      <c r="AAD34" s="1">
        <f>LOOKUP($A34,'DMG Tables'!$P$2:$P$35,'DMG Tables'!$O$2:$O$35)*AAD$1*LOOKUP(AAD$1,'DMG Tables'!$G$2:$G$7,'DMG Tables'!$H$2:$H$7)</f>
        <v>379620000</v>
      </c>
      <c r="AAE34" s="1">
        <f>LOOKUP($A34,'DMG Tables'!$P$2:$P$35,'DMG Tables'!$O$2:$O$35)*AAE$1*LOOKUP(AAE$1,'DMG Tables'!$G$2:$G$7,'DMG Tables'!$H$2:$H$7)</f>
        <v>380160000</v>
      </c>
      <c r="AAF34" s="1">
        <f>LOOKUP($A34,'DMG Tables'!$P$2:$P$35,'DMG Tables'!$O$2:$O$35)*AAF$1*LOOKUP(AAF$1,'DMG Tables'!$G$2:$G$7,'DMG Tables'!$H$2:$H$7)</f>
        <v>380700000</v>
      </c>
      <c r="AAG34" s="1">
        <f>LOOKUP($A34,'DMG Tables'!$P$2:$P$35,'DMG Tables'!$O$2:$O$35)*AAG$1*LOOKUP(AAG$1,'DMG Tables'!$G$2:$G$7,'DMG Tables'!$H$2:$H$7)</f>
        <v>381240000</v>
      </c>
      <c r="AAH34" s="1">
        <f>LOOKUP($A34,'DMG Tables'!$P$2:$P$35,'DMG Tables'!$O$2:$O$35)*AAH$1*LOOKUP(AAH$1,'DMG Tables'!$G$2:$G$7,'DMG Tables'!$H$2:$H$7)</f>
        <v>381780000</v>
      </c>
      <c r="AAI34" s="1">
        <f>LOOKUP($A34,'DMG Tables'!$P$2:$P$35,'DMG Tables'!$O$2:$O$35)*AAI$1*LOOKUP(AAI$1,'DMG Tables'!$G$2:$G$7,'DMG Tables'!$H$2:$H$7)</f>
        <v>382320000</v>
      </c>
      <c r="AAJ34" s="1">
        <f>LOOKUP($A34,'DMG Tables'!$P$2:$P$35,'DMG Tables'!$O$2:$O$35)*AAJ$1*LOOKUP(AAJ$1,'DMG Tables'!$G$2:$G$7,'DMG Tables'!$H$2:$H$7)</f>
        <v>382860000</v>
      </c>
      <c r="AAK34" s="1">
        <f>LOOKUP($A34,'DMG Tables'!$P$2:$P$35,'DMG Tables'!$O$2:$O$35)*AAK$1*LOOKUP(AAK$1,'DMG Tables'!$G$2:$G$7,'DMG Tables'!$H$2:$H$7)</f>
        <v>383400000</v>
      </c>
      <c r="AAL34" s="1">
        <f>LOOKUP($A34,'DMG Tables'!$P$2:$P$35,'DMG Tables'!$O$2:$O$35)*AAL$1*LOOKUP(AAL$1,'DMG Tables'!$G$2:$G$7,'DMG Tables'!$H$2:$H$7)</f>
        <v>383940000</v>
      </c>
      <c r="AAM34" s="1">
        <f>LOOKUP($A34,'DMG Tables'!$P$2:$P$35,'DMG Tables'!$O$2:$O$35)*AAM$1*LOOKUP(AAM$1,'DMG Tables'!$G$2:$G$7,'DMG Tables'!$H$2:$H$7)</f>
        <v>384480000</v>
      </c>
      <c r="AAN34" s="1">
        <f>LOOKUP($A34,'DMG Tables'!$P$2:$P$35,'DMG Tables'!$O$2:$O$35)*AAN$1*LOOKUP(AAN$1,'DMG Tables'!$G$2:$G$7,'DMG Tables'!$H$2:$H$7)</f>
        <v>385020000</v>
      </c>
      <c r="AAO34" s="1">
        <f>LOOKUP($A34,'DMG Tables'!$P$2:$P$35,'DMG Tables'!$O$2:$O$35)*AAO$1*LOOKUP(AAO$1,'DMG Tables'!$G$2:$G$7,'DMG Tables'!$H$2:$H$7)</f>
        <v>385560000</v>
      </c>
      <c r="AAP34" s="1">
        <f>LOOKUP($A34,'DMG Tables'!$P$2:$P$35,'DMG Tables'!$O$2:$O$35)*AAP$1*LOOKUP(AAP$1,'DMG Tables'!$G$2:$G$7,'DMG Tables'!$H$2:$H$7)</f>
        <v>386100000</v>
      </c>
      <c r="AAQ34" s="1">
        <f>LOOKUP($A34,'DMG Tables'!$P$2:$P$35,'DMG Tables'!$O$2:$O$35)*AAQ$1*LOOKUP(AAQ$1,'DMG Tables'!$G$2:$G$7,'DMG Tables'!$H$2:$H$7)</f>
        <v>386640000</v>
      </c>
      <c r="AAR34" s="1">
        <f>LOOKUP($A34,'DMG Tables'!$P$2:$P$35,'DMG Tables'!$O$2:$O$35)*AAR$1*LOOKUP(AAR$1,'DMG Tables'!$G$2:$G$7,'DMG Tables'!$H$2:$H$7)</f>
        <v>387180000</v>
      </c>
      <c r="AAS34" s="1">
        <f>LOOKUP($A34,'DMG Tables'!$P$2:$P$35,'DMG Tables'!$O$2:$O$35)*AAS$1*LOOKUP(AAS$1,'DMG Tables'!$G$2:$G$7,'DMG Tables'!$H$2:$H$7)</f>
        <v>387720000</v>
      </c>
      <c r="AAT34" s="1">
        <f>LOOKUP($A34,'DMG Tables'!$P$2:$P$35,'DMG Tables'!$O$2:$O$35)*AAT$1*LOOKUP(AAT$1,'DMG Tables'!$G$2:$G$7,'DMG Tables'!$H$2:$H$7)</f>
        <v>388260000</v>
      </c>
      <c r="AAU34" s="1">
        <f>LOOKUP($A34,'DMG Tables'!$P$2:$P$35,'DMG Tables'!$O$2:$O$35)*AAU$1*LOOKUP(AAU$1,'DMG Tables'!$G$2:$G$7,'DMG Tables'!$H$2:$H$7)</f>
        <v>388800000</v>
      </c>
      <c r="AAV34" s="1">
        <f>LOOKUP($A34,'DMG Tables'!$P$2:$P$35,'DMG Tables'!$O$2:$O$35)*AAV$1*LOOKUP(AAV$1,'DMG Tables'!$G$2:$G$7,'DMG Tables'!$H$2:$H$7)</f>
        <v>389340000</v>
      </c>
      <c r="AAW34" s="1">
        <f>LOOKUP($A34,'DMG Tables'!$P$2:$P$35,'DMG Tables'!$O$2:$O$35)*AAW$1*LOOKUP(AAW$1,'DMG Tables'!$G$2:$G$7,'DMG Tables'!$H$2:$H$7)</f>
        <v>389880000</v>
      </c>
      <c r="AAX34" s="1">
        <f>LOOKUP($A34,'DMG Tables'!$P$2:$P$35,'DMG Tables'!$O$2:$O$35)*AAX$1*LOOKUP(AAX$1,'DMG Tables'!$G$2:$G$7,'DMG Tables'!$H$2:$H$7)</f>
        <v>390420000</v>
      </c>
      <c r="AAY34" s="1">
        <f>LOOKUP($A34,'DMG Tables'!$P$2:$P$35,'DMG Tables'!$O$2:$O$35)*AAY$1*LOOKUP(AAY$1,'DMG Tables'!$G$2:$G$7,'DMG Tables'!$H$2:$H$7)</f>
        <v>390960000</v>
      </c>
      <c r="AAZ34" s="1">
        <f>LOOKUP($A34,'DMG Tables'!$P$2:$P$35,'DMG Tables'!$O$2:$O$35)*AAZ$1*LOOKUP(AAZ$1,'DMG Tables'!$G$2:$G$7,'DMG Tables'!$H$2:$H$7)</f>
        <v>391500000</v>
      </c>
      <c r="ABA34" s="1">
        <f>LOOKUP($A34,'DMG Tables'!$P$2:$P$35,'DMG Tables'!$O$2:$O$35)*ABA$1*LOOKUP(ABA$1,'DMG Tables'!$G$2:$G$7,'DMG Tables'!$H$2:$H$7)</f>
        <v>392040000</v>
      </c>
      <c r="ABB34" s="1">
        <f>LOOKUP($A34,'DMG Tables'!$P$2:$P$35,'DMG Tables'!$O$2:$O$35)*ABB$1*LOOKUP(ABB$1,'DMG Tables'!$G$2:$G$7,'DMG Tables'!$H$2:$H$7)</f>
        <v>392580000</v>
      </c>
      <c r="ABC34" s="1">
        <f>LOOKUP($A34,'DMG Tables'!$P$2:$P$35,'DMG Tables'!$O$2:$O$35)*ABC$1*LOOKUP(ABC$1,'DMG Tables'!$G$2:$G$7,'DMG Tables'!$H$2:$H$7)</f>
        <v>393120000</v>
      </c>
      <c r="ABD34" s="1">
        <f>LOOKUP($A34,'DMG Tables'!$P$2:$P$35,'DMG Tables'!$O$2:$O$35)*ABD$1*LOOKUP(ABD$1,'DMG Tables'!$G$2:$G$7,'DMG Tables'!$H$2:$H$7)</f>
        <v>393660000</v>
      </c>
      <c r="ABE34" s="1">
        <f>LOOKUP($A34,'DMG Tables'!$P$2:$P$35,'DMG Tables'!$O$2:$O$35)*ABE$1*LOOKUP(ABE$1,'DMG Tables'!$G$2:$G$7,'DMG Tables'!$H$2:$H$7)</f>
        <v>394200000</v>
      </c>
      <c r="ABF34" s="1">
        <f>LOOKUP($A34,'DMG Tables'!$P$2:$P$35,'DMG Tables'!$O$2:$O$35)*ABF$1*LOOKUP(ABF$1,'DMG Tables'!$G$2:$G$7,'DMG Tables'!$H$2:$H$7)</f>
        <v>394740000</v>
      </c>
      <c r="ABG34" s="1">
        <f>LOOKUP($A34,'DMG Tables'!$P$2:$P$35,'DMG Tables'!$O$2:$O$35)*ABG$1*LOOKUP(ABG$1,'DMG Tables'!$G$2:$G$7,'DMG Tables'!$H$2:$H$7)</f>
        <v>395280000</v>
      </c>
      <c r="ABH34" s="1">
        <f>LOOKUP($A34,'DMG Tables'!$P$2:$P$35,'DMG Tables'!$O$2:$O$35)*ABH$1*LOOKUP(ABH$1,'DMG Tables'!$G$2:$G$7,'DMG Tables'!$H$2:$H$7)</f>
        <v>395820000</v>
      </c>
      <c r="ABI34" s="1">
        <f>LOOKUP($A34,'DMG Tables'!$P$2:$P$35,'DMG Tables'!$O$2:$O$35)*ABI$1*LOOKUP(ABI$1,'DMG Tables'!$G$2:$G$7,'DMG Tables'!$H$2:$H$7)</f>
        <v>396360000</v>
      </c>
      <c r="ABJ34" s="1">
        <f>LOOKUP($A34,'DMG Tables'!$P$2:$P$35,'DMG Tables'!$O$2:$O$35)*ABJ$1*LOOKUP(ABJ$1,'DMG Tables'!$G$2:$G$7,'DMG Tables'!$H$2:$H$7)</f>
        <v>396900000</v>
      </c>
      <c r="ABK34" s="1">
        <f>LOOKUP($A34,'DMG Tables'!$P$2:$P$35,'DMG Tables'!$O$2:$O$35)*ABK$1*LOOKUP(ABK$1,'DMG Tables'!$G$2:$G$7,'DMG Tables'!$H$2:$H$7)</f>
        <v>397440000</v>
      </c>
      <c r="ABL34" s="1">
        <f>LOOKUP($A34,'DMG Tables'!$P$2:$P$35,'DMG Tables'!$O$2:$O$35)*ABL$1*LOOKUP(ABL$1,'DMG Tables'!$G$2:$G$7,'DMG Tables'!$H$2:$H$7)</f>
        <v>397980000</v>
      </c>
      <c r="ABM34" s="1">
        <f>LOOKUP($A34,'DMG Tables'!$P$2:$P$35,'DMG Tables'!$O$2:$O$35)*ABM$1*LOOKUP(ABM$1,'DMG Tables'!$G$2:$G$7,'DMG Tables'!$H$2:$H$7)</f>
        <v>398520000</v>
      </c>
      <c r="ABN34" s="1">
        <f>LOOKUP($A34,'DMG Tables'!$P$2:$P$35,'DMG Tables'!$O$2:$O$35)*ABN$1*LOOKUP(ABN$1,'DMG Tables'!$G$2:$G$7,'DMG Tables'!$H$2:$H$7)</f>
        <v>399060000</v>
      </c>
      <c r="ABO34" s="1">
        <f>LOOKUP($A34,'DMG Tables'!$P$2:$P$35,'DMG Tables'!$O$2:$O$35)*ABO$1*LOOKUP(ABO$1,'DMG Tables'!$G$2:$G$7,'DMG Tables'!$H$2:$H$7)</f>
        <v>399600000</v>
      </c>
      <c r="ABP34" s="1">
        <f>LOOKUP($A34,'DMG Tables'!$P$2:$P$35,'DMG Tables'!$O$2:$O$35)*ABP$1*LOOKUP(ABP$1,'DMG Tables'!$G$2:$G$7,'DMG Tables'!$H$2:$H$7)</f>
        <v>400140000</v>
      </c>
      <c r="ABQ34" s="1">
        <f>LOOKUP($A34,'DMG Tables'!$P$2:$P$35,'DMG Tables'!$O$2:$O$35)*ABQ$1*LOOKUP(ABQ$1,'DMG Tables'!$G$2:$G$7,'DMG Tables'!$H$2:$H$7)</f>
        <v>400680000</v>
      </c>
      <c r="ABR34" s="1">
        <f>LOOKUP($A34,'DMG Tables'!$P$2:$P$35,'DMG Tables'!$O$2:$O$35)*ABR$1*LOOKUP(ABR$1,'DMG Tables'!$G$2:$G$7,'DMG Tables'!$H$2:$H$7)</f>
        <v>401220000</v>
      </c>
      <c r="ABS34" s="1">
        <f>LOOKUP($A34,'DMG Tables'!$P$2:$P$35,'DMG Tables'!$O$2:$O$35)*ABS$1*LOOKUP(ABS$1,'DMG Tables'!$G$2:$G$7,'DMG Tables'!$H$2:$H$7)</f>
        <v>401760000</v>
      </c>
      <c r="ABT34" s="1">
        <f>LOOKUP($A34,'DMG Tables'!$P$2:$P$35,'DMG Tables'!$O$2:$O$35)*ABT$1*LOOKUP(ABT$1,'DMG Tables'!$G$2:$G$7,'DMG Tables'!$H$2:$H$7)</f>
        <v>402300000</v>
      </c>
      <c r="ABU34" s="1">
        <f>LOOKUP($A34,'DMG Tables'!$P$2:$P$35,'DMG Tables'!$O$2:$O$35)*ABU$1*LOOKUP(ABU$1,'DMG Tables'!$G$2:$G$7,'DMG Tables'!$H$2:$H$7)</f>
        <v>402840000</v>
      </c>
      <c r="ABV34" s="1">
        <f>LOOKUP($A34,'DMG Tables'!$P$2:$P$35,'DMG Tables'!$O$2:$O$35)*ABV$1*LOOKUP(ABV$1,'DMG Tables'!$G$2:$G$7,'DMG Tables'!$H$2:$H$7)</f>
        <v>403380000</v>
      </c>
      <c r="ABW34" s="1">
        <f>LOOKUP($A34,'DMG Tables'!$P$2:$P$35,'DMG Tables'!$O$2:$O$35)*ABW$1*LOOKUP(ABW$1,'DMG Tables'!$G$2:$G$7,'DMG Tables'!$H$2:$H$7)</f>
        <v>403920000</v>
      </c>
      <c r="ABX34" s="1">
        <f>LOOKUP($A34,'DMG Tables'!$P$2:$P$35,'DMG Tables'!$O$2:$O$35)*ABX$1*LOOKUP(ABX$1,'DMG Tables'!$G$2:$G$7,'DMG Tables'!$H$2:$H$7)</f>
        <v>404460000</v>
      </c>
      <c r="ABY34" s="1">
        <f>LOOKUP($A34,'DMG Tables'!$P$2:$P$35,'DMG Tables'!$O$2:$O$35)*ABY$1*LOOKUP(ABY$1,'DMG Tables'!$G$2:$G$7,'DMG Tables'!$H$2:$H$7)</f>
        <v>405000000</v>
      </c>
      <c r="ABZ34" s="1">
        <f>LOOKUP($A34,'DMG Tables'!$P$2:$P$35,'DMG Tables'!$O$2:$O$35)*ABZ$1*LOOKUP(ABZ$1,'DMG Tables'!$G$2:$G$7,'DMG Tables'!$H$2:$H$7)</f>
        <v>405540000</v>
      </c>
      <c r="ACA34" s="1">
        <f>LOOKUP($A34,'DMG Tables'!$P$2:$P$35,'DMG Tables'!$O$2:$O$35)*ACA$1*LOOKUP(ACA$1,'DMG Tables'!$G$2:$G$7,'DMG Tables'!$H$2:$H$7)</f>
        <v>406080000</v>
      </c>
      <c r="ACB34" s="1">
        <f>LOOKUP($A34,'DMG Tables'!$P$2:$P$35,'DMG Tables'!$O$2:$O$35)*ACB$1*LOOKUP(ACB$1,'DMG Tables'!$G$2:$G$7,'DMG Tables'!$H$2:$H$7)</f>
        <v>406620000</v>
      </c>
      <c r="ACC34" s="1">
        <f>LOOKUP($A34,'DMG Tables'!$P$2:$P$35,'DMG Tables'!$O$2:$O$35)*ACC$1*LOOKUP(ACC$1,'DMG Tables'!$G$2:$G$7,'DMG Tables'!$H$2:$H$7)</f>
        <v>407160000</v>
      </c>
      <c r="ACD34" s="1">
        <f>LOOKUP($A34,'DMG Tables'!$P$2:$P$35,'DMG Tables'!$O$2:$O$35)*ACD$1*LOOKUP(ACD$1,'DMG Tables'!$G$2:$G$7,'DMG Tables'!$H$2:$H$7)</f>
        <v>407700000</v>
      </c>
      <c r="ACE34" s="1">
        <f>LOOKUP($A34,'DMG Tables'!$P$2:$P$35,'DMG Tables'!$O$2:$O$35)*ACE$1*LOOKUP(ACE$1,'DMG Tables'!$G$2:$G$7,'DMG Tables'!$H$2:$H$7)</f>
        <v>408240000</v>
      </c>
      <c r="ACF34" s="1">
        <f>LOOKUP($A34,'DMG Tables'!$P$2:$P$35,'DMG Tables'!$O$2:$O$35)*ACF$1*LOOKUP(ACF$1,'DMG Tables'!$G$2:$G$7,'DMG Tables'!$H$2:$H$7)</f>
        <v>408780000</v>
      </c>
      <c r="ACG34" s="1">
        <f>LOOKUP($A34,'DMG Tables'!$P$2:$P$35,'DMG Tables'!$O$2:$O$35)*ACG$1*LOOKUP(ACG$1,'DMG Tables'!$G$2:$G$7,'DMG Tables'!$H$2:$H$7)</f>
        <v>409320000</v>
      </c>
      <c r="ACH34" s="1">
        <f>LOOKUP($A34,'DMG Tables'!$P$2:$P$35,'DMG Tables'!$O$2:$O$35)*ACH$1*LOOKUP(ACH$1,'DMG Tables'!$G$2:$G$7,'DMG Tables'!$H$2:$H$7)</f>
        <v>409860000</v>
      </c>
      <c r="ACI34" s="1">
        <f>LOOKUP($A34,'DMG Tables'!$P$2:$P$35,'DMG Tables'!$O$2:$O$35)*ACI$1*LOOKUP(ACI$1,'DMG Tables'!$G$2:$G$7,'DMG Tables'!$H$2:$H$7)</f>
        <v>410400000</v>
      </c>
      <c r="ACJ34" s="1">
        <f>LOOKUP($A34,'DMG Tables'!$P$2:$P$35,'DMG Tables'!$O$2:$O$35)*ACJ$1*LOOKUP(ACJ$1,'DMG Tables'!$G$2:$G$7,'DMG Tables'!$H$2:$H$7)</f>
        <v>410940000</v>
      </c>
      <c r="ACK34" s="1">
        <f>LOOKUP($A34,'DMG Tables'!$P$2:$P$35,'DMG Tables'!$O$2:$O$35)*ACK$1*LOOKUP(ACK$1,'DMG Tables'!$G$2:$G$7,'DMG Tables'!$H$2:$H$7)</f>
        <v>411480000</v>
      </c>
      <c r="ACL34" s="1">
        <f>LOOKUP($A34,'DMG Tables'!$P$2:$P$35,'DMG Tables'!$O$2:$O$35)*ACL$1*LOOKUP(ACL$1,'DMG Tables'!$G$2:$G$7,'DMG Tables'!$H$2:$H$7)</f>
        <v>412020000</v>
      </c>
      <c r="ACM34" s="1">
        <f>LOOKUP($A34,'DMG Tables'!$P$2:$P$35,'DMG Tables'!$O$2:$O$35)*ACM$1*LOOKUP(ACM$1,'DMG Tables'!$G$2:$G$7,'DMG Tables'!$H$2:$H$7)</f>
        <v>412560000</v>
      </c>
      <c r="ACN34" s="1">
        <f>LOOKUP($A34,'DMG Tables'!$P$2:$P$35,'DMG Tables'!$O$2:$O$35)*ACN$1*LOOKUP(ACN$1,'DMG Tables'!$G$2:$G$7,'DMG Tables'!$H$2:$H$7)</f>
        <v>413100000</v>
      </c>
      <c r="ACO34" s="1">
        <f>LOOKUP($A34,'DMG Tables'!$P$2:$P$35,'DMG Tables'!$O$2:$O$35)*ACO$1*LOOKUP(ACO$1,'DMG Tables'!$G$2:$G$7,'DMG Tables'!$H$2:$H$7)</f>
        <v>413640000</v>
      </c>
      <c r="ACP34" s="1">
        <f>LOOKUP($A34,'DMG Tables'!$P$2:$P$35,'DMG Tables'!$O$2:$O$35)*ACP$1*LOOKUP(ACP$1,'DMG Tables'!$G$2:$G$7,'DMG Tables'!$H$2:$H$7)</f>
        <v>414180000</v>
      </c>
      <c r="ACQ34" s="1">
        <f>LOOKUP($A34,'DMG Tables'!$P$2:$P$35,'DMG Tables'!$O$2:$O$35)*ACQ$1*LOOKUP(ACQ$1,'DMG Tables'!$G$2:$G$7,'DMG Tables'!$H$2:$H$7)</f>
        <v>414720000</v>
      </c>
      <c r="ACR34" s="1">
        <f>LOOKUP($A34,'DMG Tables'!$P$2:$P$35,'DMG Tables'!$O$2:$O$35)*ACR$1*LOOKUP(ACR$1,'DMG Tables'!$G$2:$G$7,'DMG Tables'!$H$2:$H$7)</f>
        <v>415260000</v>
      </c>
      <c r="ACS34" s="1">
        <f>LOOKUP($A34,'DMG Tables'!$P$2:$P$35,'DMG Tables'!$O$2:$O$35)*ACS$1*LOOKUP(ACS$1,'DMG Tables'!$G$2:$G$7,'DMG Tables'!$H$2:$H$7)</f>
        <v>415800000</v>
      </c>
      <c r="ACT34" s="1">
        <f>LOOKUP($A34,'DMG Tables'!$P$2:$P$35,'DMG Tables'!$O$2:$O$35)*ACT$1*LOOKUP(ACT$1,'DMG Tables'!$G$2:$G$7,'DMG Tables'!$H$2:$H$7)</f>
        <v>416340000</v>
      </c>
      <c r="ACU34" s="1">
        <f>LOOKUP($A34,'DMG Tables'!$P$2:$P$35,'DMG Tables'!$O$2:$O$35)*ACU$1*LOOKUP(ACU$1,'DMG Tables'!$G$2:$G$7,'DMG Tables'!$H$2:$H$7)</f>
        <v>416880000</v>
      </c>
      <c r="ACV34" s="1">
        <f>LOOKUP($A34,'DMG Tables'!$P$2:$P$35,'DMG Tables'!$O$2:$O$35)*ACV$1*LOOKUP(ACV$1,'DMG Tables'!$G$2:$G$7,'DMG Tables'!$H$2:$H$7)</f>
        <v>417420000</v>
      </c>
      <c r="ACW34" s="1">
        <f>LOOKUP($A34,'DMG Tables'!$P$2:$P$35,'DMG Tables'!$O$2:$O$35)*ACW$1*LOOKUP(ACW$1,'DMG Tables'!$G$2:$G$7,'DMG Tables'!$H$2:$H$7)</f>
        <v>417960000</v>
      </c>
      <c r="ACX34" s="1">
        <f>LOOKUP($A34,'DMG Tables'!$P$2:$P$35,'DMG Tables'!$O$2:$O$35)*ACX$1*LOOKUP(ACX$1,'DMG Tables'!$G$2:$G$7,'DMG Tables'!$H$2:$H$7)</f>
        <v>418500000</v>
      </c>
      <c r="ACY34" s="1">
        <f>LOOKUP($A34,'DMG Tables'!$P$2:$P$35,'DMG Tables'!$O$2:$O$35)*ACY$1*LOOKUP(ACY$1,'DMG Tables'!$G$2:$G$7,'DMG Tables'!$H$2:$H$7)</f>
        <v>419040000</v>
      </c>
      <c r="ACZ34" s="1">
        <f>LOOKUP($A34,'DMG Tables'!$P$2:$P$35,'DMG Tables'!$O$2:$O$35)*ACZ$1*LOOKUP(ACZ$1,'DMG Tables'!$G$2:$G$7,'DMG Tables'!$H$2:$H$7)</f>
        <v>419580000</v>
      </c>
      <c r="ADA34" s="1">
        <f>LOOKUP($A34,'DMG Tables'!$P$2:$P$35,'DMG Tables'!$O$2:$O$35)*ADA$1*LOOKUP(ADA$1,'DMG Tables'!$G$2:$G$7,'DMG Tables'!$H$2:$H$7)</f>
        <v>420120000</v>
      </c>
      <c r="ADB34" s="1">
        <f>LOOKUP($A34,'DMG Tables'!$P$2:$P$35,'DMG Tables'!$O$2:$O$35)*ADB$1*LOOKUP(ADB$1,'DMG Tables'!$G$2:$G$7,'DMG Tables'!$H$2:$H$7)</f>
        <v>420660000</v>
      </c>
      <c r="ADC34" s="1">
        <f>LOOKUP($A34,'DMG Tables'!$P$2:$P$35,'DMG Tables'!$O$2:$O$35)*ADC$1*LOOKUP(ADC$1,'DMG Tables'!$G$2:$G$7,'DMG Tables'!$H$2:$H$7)</f>
        <v>421200000</v>
      </c>
      <c r="ADD34" s="1">
        <f>LOOKUP($A34,'DMG Tables'!$P$2:$P$35,'DMG Tables'!$O$2:$O$35)*ADD$1*LOOKUP(ADD$1,'DMG Tables'!$G$2:$G$7,'DMG Tables'!$H$2:$H$7)</f>
        <v>421740000</v>
      </c>
      <c r="ADE34" s="1">
        <f>LOOKUP($A34,'DMG Tables'!$P$2:$P$35,'DMG Tables'!$O$2:$O$35)*ADE$1*LOOKUP(ADE$1,'DMG Tables'!$G$2:$G$7,'DMG Tables'!$H$2:$H$7)</f>
        <v>422280000</v>
      </c>
      <c r="ADF34" s="1">
        <f>LOOKUP($A34,'DMG Tables'!$P$2:$P$35,'DMG Tables'!$O$2:$O$35)*ADF$1*LOOKUP(ADF$1,'DMG Tables'!$G$2:$G$7,'DMG Tables'!$H$2:$H$7)</f>
        <v>422820000</v>
      </c>
      <c r="ADG34" s="1">
        <f>LOOKUP($A34,'DMG Tables'!$P$2:$P$35,'DMG Tables'!$O$2:$O$35)*ADG$1*LOOKUP(ADG$1,'DMG Tables'!$G$2:$G$7,'DMG Tables'!$H$2:$H$7)</f>
        <v>423360000</v>
      </c>
      <c r="ADH34" s="1">
        <f>LOOKUP($A34,'DMG Tables'!$P$2:$P$35,'DMG Tables'!$O$2:$O$35)*ADH$1*LOOKUP(ADH$1,'DMG Tables'!$G$2:$G$7,'DMG Tables'!$H$2:$H$7)</f>
        <v>423900000</v>
      </c>
      <c r="ADI34" s="1">
        <f>LOOKUP($A34,'DMG Tables'!$P$2:$P$35,'DMG Tables'!$O$2:$O$35)*ADI$1*LOOKUP(ADI$1,'DMG Tables'!$G$2:$G$7,'DMG Tables'!$H$2:$H$7)</f>
        <v>424440000</v>
      </c>
      <c r="ADJ34" s="1">
        <f>LOOKUP($A34,'DMG Tables'!$P$2:$P$35,'DMG Tables'!$O$2:$O$35)*ADJ$1*LOOKUP(ADJ$1,'DMG Tables'!$G$2:$G$7,'DMG Tables'!$H$2:$H$7)</f>
        <v>424980000</v>
      </c>
      <c r="ADK34" s="1">
        <f>LOOKUP($A34,'DMG Tables'!$P$2:$P$35,'DMG Tables'!$O$2:$O$35)*ADK$1*LOOKUP(ADK$1,'DMG Tables'!$G$2:$G$7,'DMG Tables'!$H$2:$H$7)</f>
        <v>425520000</v>
      </c>
      <c r="ADL34" s="1">
        <f>LOOKUP($A34,'DMG Tables'!$P$2:$P$35,'DMG Tables'!$O$2:$O$35)*ADL$1*LOOKUP(ADL$1,'DMG Tables'!$G$2:$G$7,'DMG Tables'!$H$2:$H$7)</f>
        <v>426060000</v>
      </c>
      <c r="ADM34" s="1">
        <f>LOOKUP($A34,'DMG Tables'!$P$2:$P$35,'DMG Tables'!$O$2:$O$35)*ADM$1*LOOKUP(ADM$1,'DMG Tables'!$G$2:$G$7,'DMG Tables'!$H$2:$H$7)</f>
        <v>426600000</v>
      </c>
      <c r="ADN34" s="1">
        <f>LOOKUP($A34,'DMG Tables'!$P$2:$P$35,'DMG Tables'!$O$2:$O$35)*ADN$1*LOOKUP(ADN$1,'DMG Tables'!$G$2:$G$7,'DMG Tables'!$H$2:$H$7)</f>
        <v>427140000</v>
      </c>
      <c r="ADO34" s="1">
        <f>LOOKUP($A34,'DMG Tables'!$P$2:$P$35,'DMG Tables'!$O$2:$O$35)*ADO$1*LOOKUP(ADO$1,'DMG Tables'!$G$2:$G$7,'DMG Tables'!$H$2:$H$7)</f>
        <v>427680000</v>
      </c>
      <c r="ADP34" s="1">
        <f>LOOKUP($A34,'DMG Tables'!$P$2:$P$35,'DMG Tables'!$O$2:$O$35)*ADP$1*LOOKUP(ADP$1,'DMG Tables'!$G$2:$G$7,'DMG Tables'!$H$2:$H$7)</f>
        <v>428220000</v>
      </c>
      <c r="ADQ34" s="1">
        <f>LOOKUP($A34,'DMG Tables'!$P$2:$P$35,'DMG Tables'!$O$2:$O$35)*ADQ$1*LOOKUP(ADQ$1,'DMG Tables'!$G$2:$G$7,'DMG Tables'!$H$2:$H$7)</f>
        <v>428760000</v>
      </c>
      <c r="ADR34" s="1">
        <f>LOOKUP($A34,'DMG Tables'!$P$2:$P$35,'DMG Tables'!$O$2:$O$35)*ADR$1*LOOKUP(ADR$1,'DMG Tables'!$G$2:$G$7,'DMG Tables'!$H$2:$H$7)</f>
        <v>429300000</v>
      </c>
      <c r="ADS34" s="1">
        <f>LOOKUP($A34,'DMG Tables'!$P$2:$P$35,'DMG Tables'!$O$2:$O$35)*ADS$1*LOOKUP(ADS$1,'DMG Tables'!$G$2:$G$7,'DMG Tables'!$H$2:$H$7)</f>
        <v>429840000</v>
      </c>
      <c r="ADT34" s="1">
        <f>LOOKUP($A34,'DMG Tables'!$P$2:$P$35,'DMG Tables'!$O$2:$O$35)*ADT$1*LOOKUP(ADT$1,'DMG Tables'!$G$2:$G$7,'DMG Tables'!$H$2:$H$7)</f>
        <v>430380000</v>
      </c>
      <c r="ADU34" s="1">
        <f>LOOKUP($A34,'DMG Tables'!$P$2:$P$35,'DMG Tables'!$O$2:$O$35)*ADU$1*LOOKUP(ADU$1,'DMG Tables'!$G$2:$G$7,'DMG Tables'!$H$2:$H$7)</f>
        <v>430920000</v>
      </c>
      <c r="ADV34" s="1">
        <f>LOOKUP($A34,'DMG Tables'!$P$2:$P$35,'DMG Tables'!$O$2:$O$35)*ADV$1*LOOKUP(ADV$1,'DMG Tables'!$G$2:$G$7,'DMG Tables'!$H$2:$H$7)</f>
        <v>431460000</v>
      </c>
      <c r="ADW34" s="1">
        <f>LOOKUP($A34,'DMG Tables'!$P$2:$P$35,'DMG Tables'!$O$2:$O$35)*ADW$1*LOOKUP(ADW$1,'DMG Tables'!$G$2:$G$7,'DMG Tables'!$H$2:$H$7)</f>
        <v>432000000</v>
      </c>
      <c r="ADX34" s="1">
        <f>LOOKUP($A34,'DMG Tables'!$P$2:$P$35,'DMG Tables'!$O$2:$O$35)*ADX$1*LOOKUP(ADX$1,'DMG Tables'!$G$2:$G$7,'DMG Tables'!$H$2:$H$7)</f>
        <v>432540000</v>
      </c>
      <c r="ADY34" s="1">
        <f>LOOKUP($A34,'DMG Tables'!$P$2:$P$35,'DMG Tables'!$O$2:$O$35)*ADY$1*LOOKUP(ADY$1,'DMG Tables'!$G$2:$G$7,'DMG Tables'!$H$2:$H$7)</f>
        <v>433080000</v>
      </c>
      <c r="ADZ34" s="1">
        <f>LOOKUP($A34,'DMG Tables'!$P$2:$P$35,'DMG Tables'!$O$2:$O$35)*ADZ$1*LOOKUP(ADZ$1,'DMG Tables'!$G$2:$G$7,'DMG Tables'!$H$2:$H$7)</f>
        <v>433620000</v>
      </c>
      <c r="AEA34" s="1">
        <f>LOOKUP($A34,'DMG Tables'!$P$2:$P$35,'DMG Tables'!$O$2:$O$35)*AEA$1*LOOKUP(AEA$1,'DMG Tables'!$G$2:$G$7,'DMG Tables'!$H$2:$H$7)</f>
        <v>434160000</v>
      </c>
      <c r="AEB34" s="1">
        <f>LOOKUP($A34,'DMG Tables'!$P$2:$P$35,'DMG Tables'!$O$2:$O$35)*AEB$1*LOOKUP(AEB$1,'DMG Tables'!$G$2:$G$7,'DMG Tables'!$H$2:$H$7)</f>
        <v>434700000</v>
      </c>
      <c r="AEC34" s="1">
        <f>LOOKUP($A34,'DMG Tables'!$P$2:$P$35,'DMG Tables'!$O$2:$O$35)*AEC$1*LOOKUP(AEC$1,'DMG Tables'!$G$2:$G$7,'DMG Tables'!$H$2:$H$7)</f>
        <v>435240000</v>
      </c>
      <c r="AED34" s="1">
        <f>LOOKUP($A34,'DMG Tables'!$P$2:$P$35,'DMG Tables'!$O$2:$O$35)*AED$1*LOOKUP(AED$1,'DMG Tables'!$G$2:$G$7,'DMG Tables'!$H$2:$H$7)</f>
        <v>435780000</v>
      </c>
      <c r="AEE34" s="1">
        <f>LOOKUP($A34,'DMG Tables'!$P$2:$P$35,'DMG Tables'!$O$2:$O$35)*AEE$1*LOOKUP(AEE$1,'DMG Tables'!$G$2:$G$7,'DMG Tables'!$H$2:$H$7)</f>
        <v>436320000</v>
      </c>
      <c r="AEF34" s="1">
        <f>LOOKUP($A34,'DMG Tables'!$P$2:$P$35,'DMG Tables'!$O$2:$O$35)*AEF$1*LOOKUP(AEF$1,'DMG Tables'!$G$2:$G$7,'DMG Tables'!$H$2:$H$7)</f>
        <v>436860000</v>
      </c>
      <c r="AEG34" s="1">
        <f>LOOKUP($A34,'DMG Tables'!$P$2:$P$35,'DMG Tables'!$O$2:$O$35)*AEG$1*LOOKUP(AEG$1,'DMG Tables'!$G$2:$G$7,'DMG Tables'!$H$2:$H$7)</f>
        <v>437400000</v>
      </c>
      <c r="AEH34" s="1">
        <f>LOOKUP($A34,'DMG Tables'!$P$2:$P$35,'DMG Tables'!$O$2:$O$35)*AEH$1*LOOKUP(AEH$1,'DMG Tables'!$G$2:$G$7,'DMG Tables'!$H$2:$H$7)</f>
        <v>437940000</v>
      </c>
      <c r="AEI34" s="1">
        <f>LOOKUP($A34,'DMG Tables'!$P$2:$P$35,'DMG Tables'!$O$2:$O$35)*AEI$1*LOOKUP(AEI$1,'DMG Tables'!$G$2:$G$7,'DMG Tables'!$H$2:$H$7)</f>
        <v>438480000</v>
      </c>
      <c r="AEJ34" s="1">
        <f>LOOKUP($A34,'DMG Tables'!$P$2:$P$35,'DMG Tables'!$O$2:$O$35)*AEJ$1*LOOKUP(AEJ$1,'DMG Tables'!$G$2:$G$7,'DMG Tables'!$H$2:$H$7)</f>
        <v>439020000</v>
      </c>
      <c r="AEK34" s="1">
        <f>LOOKUP($A34,'DMG Tables'!$P$2:$P$35,'DMG Tables'!$O$2:$O$35)*AEK$1*LOOKUP(AEK$1,'DMG Tables'!$G$2:$G$7,'DMG Tables'!$H$2:$H$7)</f>
        <v>439560000</v>
      </c>
      <c r="AEL34" s="1">
        <f>LOOKUP($A34,'DMG Tables'!$P$2:$P$35,'DMG Tables'!$O$2:$O$35)*AEL$1*LOOKUP(AEL$1,'DMG Tables'!$G$2:$G$7,'DMG Tables'!$H$2:$H$7)</f>
        <v>440100000</v>
      </c>
      <c r="AEM34" s="1">
        <f>LOOKUP($A34,'DMG Tables'!$P$2:$P$35,'DMG Tables'!$O$2:$O$35)*AEM$1*LOOKUP(AEM$1,'DMG Tables'!$G$2:$G$7,'DMG Tables'!$H$2:$H$7)</f>
        <v>440640000</v>
      </c>
      <c r="AEN34" s="1">
        <f>LOOKUP($A34,'DMG Tables'!$P$2:$P$35,'DMG Tables'!$O$2:$O$35)*AEN$1*LOOKUP(AEN$1,'DMG Tables'!$G$2:$G$7,'DMG Tables'!$H$2:$H$7)</f>
        <v>441180000</v>
      </c>
      <c r="AEO34" s="1">
        <f>LOOKUP($A34,'DMG Tables'!$P$2:$P$35,'DMG Tables'!$O$2:$O$35)*AEO$1*LOOKUP(AEO$1,'DMG Tables'!$G$2:$G$7,'DMG Tables'!$H$2:$H$7)</f>
        <v>441720000</v>
      </c>
      <c r="AEP34" s="1">
        <f>LOOKUP($A34,'DMG Tables'!$P$2:$P$35,'DMG Tables'!$O$2:$O$35)*AEP$1*LOOKUP(AEP$1,'DMG Tables'!$G$2:$G$7,'DMG Tables'!$H$2:$H$7)</f>
        <v>442260000</v>
      </c>
      <c r="AEQ34" s="1">
        <f>LOOKUP($A34,'DMG Tables'!$P$2:$P$35,'DMG Tables'!$O$2:$O$35)*AEQ$1*LOOKUP(AEQ$1,'DMG Tables'!$G$2:$G$7,'DMG Tables'!$H$2:$H$7)</f>
        <v>442800000</v>
      </c>
      <c r="AER34" s="1">
        <f>LOOKUP($A34,'DMG Tables'!$P$2:$P$35,'DMG Tables'!$O$2:$O$35)*AER$1*LOOKUP(AER$1,'DMG Tables'!$G$2:$G$7,'DMG Tables'!$H$2:$H$7)</f>
        <v>443340000</v>
      </c>
      <c r="AES34" s="1">
        <f>LOOKUP($A34,'DMG Tables'!$P$2:$P$35,'DMG Tables'!$O$2:$O$35)*AES$1*LOOKUP(AES$1,'DMG Tables'!$G$2:$G$7,'DMG Tables'!$H$2:$H$7)</f>
        <v>443880000</v>
      </c>
      <c r="AET34" s="1">
        <f>LOOKUP($A34,'DMG Tables'!$P$2:$P$35,'DMG Tables'!$O$2:$O$35)*AET$1*LOOKUP(AET$1,'DMG Tables'!$G$2:$G$7,'DMG Tables'!$H$2:$H$7)</f>
        <v>444420000</v>
      </c>
      <c r="AEU34" s="1">
        <f>LOOKUP($A34,'DMG Tables'!$P$2:$P$35,'DMG Tables'!$O$2:$O$35)*AEU$1*LOOKUP(AEU$1,'DMG Tables'!$G$2:$G$7,'DMG Tables'!$H$2:$H$7)</f>
        <v>444960000</v>
      </c>
      <c r="AEV34" s="1">
        <f>LOOKUP($A34,'DMG Tables'!$P$2:$P$35,'DMG Tables'!$O$2:$O$35)*AEV$1*LOOKUP(AEV$1,'DMG Tables'!$G$2:$G$7,'DMG Tables'!$H$2:$H$7)</f>
        <v>445500000</v>
      </c>
      <c r="AEW34" s="1">
        <f>LOOKUP($A34,'DMG Tables'!$P$2:$P$35,'DMG Tables'!$O$2:$O$35)*AEW$1*LOOKUP(AEW$1,'DMG Tables'!$G$2:$G$7,'DMG Tables'!$H$2:$H$7)</f>
        <v>446040000</v>
      </c>
      <c r="AEX34" s="1">
        <f>LOOKUP($A34,'DMG Tables'!$P$2:$P$35,'DMG Tables'!$O$2:$O$35)*AEX$1*LOOKUP(AEX$1,'DMG Tables'!$G$2:$G$7,'DMG Tables'!$H$2:$H$7)</f>
        <v>446580000</v>
      </c>
      <c r="AEY34" s="1">
        <f>LOOKUP($A34,'DMG Tables'!$P$2:$P$35,'DMG Tables'!$O$2:$O$35)*AEY$1*LOOKUP(AEY$1,'DMG Tables'!$G$2:$G$7,'DMG Tables'!$H$2:$H$7)</f>
        <v>447120000</v>
      </c>
      <c r="AEZ34" s="1">
        <f>LOOKUP($A34,'DMG Tables'!$P$2:$P$35,'DMG Tables'!$O$2:$O$35)*AEZ$1*LOOKUP(AEZ$1,'DMG Tables'!$G$2:$G$7,'DMG Tables'!$H$2:$H$7)</f>
        <v>447660000</v>
      </c>
      <c r="AFA34" s="1">
        <f>LOOKUP($A34,'DMG Tables'!$P$2:$P$35,'DMG Tables'!$O$2:$O$35)*AFA$1*LOOKUP(AFA$1,'DMG Tables'!$G$2:$G$7,'DMG Tables'!$H$2:$H$7)</f>
        <v>448200000</v>
      </c>
      <c r="AFB34" s="1">
        <f>LOOKUP($A34,'DMG Tables'!$P$2:$P$35,'DMG Tables'!$O$2:$O$35)*AFB$1*LOOKUP(AFB$1,'DMG Tables'!$G$2:$G$7,'DMG Tables'!$H$2:$H$7)</f>
        <v>448740000</v>
      </c>
      <c r="AFC34" s="1">
        <f>LOOKUP($A34,'DMG Tables'!$P$2:$P$35,'DMG Tables'!$O$2:$O$35)*AFC$1*LOOKUP(AFC$1,'DMG Tables'!$G$2:$G$7,'DMG Tables'!$H$2:$H$7)</f>
        <v>449280000</v>
      </c>
      <c r="AFD34" s="1">
        <f>LOOKUP($A34,'DMG Tables'!$P$2:$P$35,'DMG Tables'!$O$2:$O$35)*AFD$1*LOOKUP(AFD$1,'DMG Tables'!$G$2:$G$7,'DMG Tables'!$H$2:$H$7)</f>
        <v>449820000</v>
      </c>
      <c r="AFE34" s="1">
        <f>LOOKUP($A34,'DMG Tables'!$P$2:$P$35,'DMG Tables'!$O$2:$O$35)*AFE$1*LOOKUP(AFE$1,'DMG Tables'!$G$2:$G$7,'DMG Tables'!$H$2:$H$7)</f>
        <v>450360000</v>
      </c>
      <c r="AFF34" s="1">
        <f>LOOKUP($A34,'DMG Tables'!$P$2:$P$35,'DMG Tables'!$O$2:$O$35)*AFF$1*LOOKUP(AFF$1,'DMG Tables'!$G$2:$G$7,'DMG Tables'!$H$2:$H$7)</f>
        <v>450900000</v>
      </c>
      <c r="AFG34" s="1">
        <f>LOOKUP($A34,'DMG Tables'!$P$2:$P$35,'DMG Tables'!$O$2:$O$35)*AFG$1*LOOKUP(AFG$1,'DMG Tables'!$G$2:$G$7,'DMG Tables'!$H$2:$H$7)</f>
        <v>451440000</v>
      </c>
      <c r="AFH34" s="1">
        <f>LOOKUP($A34,'DMG Tables'!$P$2:$P$35,'DMG Tables'!$O$2:$O$35)*AFH$1*LOOKUP(AFH$1,'DMG Tables'!$G$2:$G$7,'DMG Tables'!$H$2:$H$7)</f>
        <v>451980000</v>
      </c>
      <c r="AFI34" s="1">
        <f>LOOKUP($A34,'DMG Tables'!$P$2:$P$35,'DMG Tables'!$O$2:$O$35)*AFI$1*LOOKUP(AFI$1,'DMG Tables'!$G$2:$G$7,'DMG Tables'!$H$2:$H$7)</f>
        <v>452520000</v>
      </c>
      <c r="AFJ34" s="1">
        <f>LOOKUP($A34,'DMG Tables'!$P$2:$P$35,'DMG Tables'!$O$2:$O$35)*AFJ$1*LOOKUP(AFJ$1,'DMG Tables'!$G$2:$G$7,'DMG Tables'!$H$2:$H$7)</f>
        <v>453060000</v>
      </c>
      <c r="AFK34" s="1">
        <f>LOOKUP($A34,'DMG Tables'!$P$2:$P$35,'DMG Tables'!$O$2:$O$35)*AFK$1*LOOKUP(AFK$1,'DMG Tables'!$G$2:$G$7,'DMG Tables'!$H$2:$H$7)</f>
        <v>453600000</v>
      </c>
      <c r="AFL34" s="1">
        <f>LOOKUP($A34,'DMG Tables'!$P$2:$P$35,'DMG Tables'!$O$2:$O$35)*AFL$1*LOOKUP(AFL$1,'DMG Tables'!$G$2:$G$7,'DMG Tables'!$H$2:$H$7)</f>
        <v>454140000</v>
      </c>
      <c r="AFM34" s="1">
        <f>LOOKUP($A34,'DMG Tables'!$P$2:$P$35,'DMG Tables'!$O$2:$O$35)*AFM$1*LOOKUP(AFM$1,'DMG Tables'!$G$2:$G$7,'DMG Tables'!$H$2:$H$7)</f>
        <v>454680000</v>
      </c>
      <c r="AFN34" s="1">
        <f>LOOKUP($A34,'DMG Tables'!$P$2:$P$35,'DMG Tables'!$O$2:$O$35)*AFN$1*LOOKUP(AFN$1,'DMG Tables'!$G$2:$G$7,'DMG Tables'!$H$2:$H$7)</f>
        <v>455220000</v>
      </c>
      <c r="AFO34" s="1">
        <f>LOOKUP($A34,'DMG Tables'!$P$2:$P$35,'DMG Tables'!$O$2:$O$35)*AFO$1*LOOKUP(AFO$1,'DMG Tables'!$G$2:$G$7,'DMG Tables'!$H$2:$H$7)</f>
        <v>455760000</v>
      </c>
      <c r="AFP34" s="1">
        <f>LOOKUP($A34,'DMG Tables'!$P$2:$P$35,'DMG Tables'!$O$2:$O$35)*AFP$1*LOOKUP(AFP$1,'DMG Tables'!$G$2:$G$7,'DMG Tables'!$H$2:$H$7)</f>
        <v>456300000</v>
      </c>
      <c r="AFQ34" s="1">
        <f>LOOKUP($A34,'DMG Tables'!$P$2:$P$35,'DMG Tables'!$O$2:$O$35)*AFQ$1*LOOKUP(AFQ$1,'DMG Tables'!$G$2:$G$7,'DMG Tables'!$H$2:$H$7)</f>
        <v>456840000</v>
      </c>
      <c r="AFR34" s="1">
        <f>LOOKUP($A34,'DMG Tables'!$P$2:$P$35,'DMG Tables'!$O$2:$O$35)*AFR$1*LOOKUP(AFR$1,'DMG Tables'!$G$2:$G$7,'DMG Tables'!$H$2:$H$7)</f>
        <v>457380000</v>
      </c>
      <c r="AFS34" s="1">
        <f>LOOKUP($A34,'DMG Tables'!$P$2:$P$35,'DMG Tables'!$O$2:$O$35)*AFS$1*LOOKUP(AFS$1,'DMG Tables'!$G$2:$G$7,'DMG Tables'!$H$2:$H$7)</f>
        <v>457920000</v>
      </c>
      <c r="AFT34" s="1">
        <f>LOOKUP($A34,'DMG Tables'!$P$2:$P$35,'DMG Tables'!$O$2:$O$35)*AFT$1*LOOKUP(AFT$1,'DMG Tables'!$G$2:$G$7,'DMG Tables'!$H$2:$H$7)</f>
        <v>458460000</v>
      </c>
      <c r="AFU34" s="1">
        <f>LOOKUP($A34,'DMG Tables'!$P$2:$P$35,'DMG Tables'!$O$2:$O$35)*AFU$1*LOOKUP(AFU$1,'DMG Tables'!$G$2:$G$7,'DMG Tables'!$H$2:$H$7)</f>
        <v>459000000</v>
      </c>
      <c r="AFV34" s="1">
        <f>LOOKUP($A34,'DMG Tables'!$P$2:$P$35,'DMG Tables'!$O$2:$O$35)*AFV$1*LOOKUP(AFV$1,'DMG Tables'!$G$2:$G$7,'DMG Tables'!$H$2:$H$7)</f>
        <v>459540000</v>
      </c>
      <c r="AFW34" s="1">
        <f>LOOKUP($A34,'DMG Tables'!$P$2:$P$35,'DMG Tables'!$O$2:$O$35)*AFW$1*LOOKUP(AFW$1,'DMG Tables'!$G$2:$G$7,'DMG Tables'!$H$2:$H$7)</f>
        <v>460080000</v>
      </c>
      <c r="AFX34" s="1">
        <f>LOOKUP($A34,'DMG Tables'!$P$2:$P$35,'DMG Tables'!$O$2:$O$35)*AFX$1*LOOKUP(AFX$1,'DMG Tables'!$G$2:$G$7,'DMG Tables'!$H$2:$H$7)</f>
        <v>460620000</v>
      </c>
      <c r="AFY34" s="1">
        <f>LOOKUP($A34,'DMG Tables'!$P$2:$P$35,'DMG Tables'!$O$2:$O$35)*AFY$1*LOOKUP(AFY$1,'DMG Tables'!$G$2:$G$7,'DMG Tables'!$H$2:$H$7)</f>
        <v>461160000</v>
      </c>
      <c r="AFZ34" s="1">
        <f>LOOKUP($A34,'DMG Tables'!$P$2:$P$35,'DMG Tables'!$O$2:$O$35)*AFZ$1*LOOKUP(AFZ$1,'DMG Tables'!$G$2:$G$7,'DMG Tables'!$H$2:$H$7)</f>
        <v>461700000</v>
      </c>
      <c r="AGA34" s="1">
        <f>LOOKUP($A34,'DMG Tables'!$P$2:$P$35,'DMG Tables'!$O$2:$O$35)*AGA$1*LOOKUP(AGA$1,'DMG Tables'!$G$2:$G$7,'DMG Tables'!$H$2:$H$7)</f>
        <v>462240000</v>
      </c>
      <c r="AGB34" s="1">
        <f>LOOKUP($A34,'DMG Tables'!$P$2:$P$35,'DMG Tables'!$O$2:$O$35)*AGB$1*LOOKUP(AGB$1,'DMG Tables'!$G$2:$G$7,'DMG Tables'!$H$2:$H$7)</f>
        <v>462780000</v>
      </c>
      <c r="AGC34" s="1">
        <f>LOOKUP($A34,'DMG Tables'!$P$2:$P$35,'DMG Tables'!$O$2:$O$35)*AGC$1*LOOKUP(AGC$1,'DMG Tables'!$G$2:$G$7,'DMG Tables'!$H$2:$H$7)</f>
        <v>463320000</v>
      </c>
      <c r="AGD34" s="1">
        <f>LOOKUP($A34,'DMG Tables'!$P$2:$P$35,'DMG Tables'!$O$2:$O$35)*AGD$1*LOOKUP(AGD$1,'DMG Tables'!$G$2:$G$7,'DMG Tables'!$H$2:$H$7)</f>
        <v>463860000</v>
      </c>
      <c r="AGE34" s="1">
        <f>LOOKUP($A34,'DMG Tables'!$P$2:$P$35,'DMG Tables'!$O$2:$O$35)*AGE$1*LOOKUP(AGE$1,'DMG Tables'!$G$2:$G$7,'DMG Tables'!$H$2:$H$7)</f>
        <v>464400000</v>
      </c>
      <c r="AGF34" s="1">
        <f>LOOKUP($A34,'DMG Tables'!$P$2:$P$35,'DMG Tables'!$O$2:$O$35)*AGF$1*LOOKUP(AGF$1,'DMG Tables'!$G$2:$G$7,'DMG Tables'!$H$2:$H$7)</f>
        <v>464940000</v>
      </c>
      <c r="AGG34" s="1">
        <f>LOOKUP($A34,'DMG Tables'!$P$2:$P$35,'DMG Tables'!$O$2:$O$35)*AGG$1*LOOKUP(AGG$1,'DMG Tables'!$G$2:$G$7,'DMG Tables'!$H$2:$H$7)</f>
        <v>465480000</v>
      </c>
      <c r="AGH34" s="1">
        <f>LOOKUP($A34,'DMG Tables'!$P$2:$P$35,'DMG Tables'!$O$2:$O$35)*AGH$1*LOOKUP(AGH$1,'DMG Tables'!$G$2:$G$7,'DMG Tables'!$H$2:$H$7)</f>
        <v>466020000</v>
      </c>
      <c r="AGI34" s="1">
        <f>LOOKUP($A34,'DMG Tables'!$P$2:$P$35,'DMG Tables'!$O$2:$O$35)*AGI$1*LOOKUP(AGI$1,'DMG Tables'!$G$2:$G$7,'DMG Tables'!$H$2:$H$7)</f>
        <v>466560000</v>
      </c>
      <c r="AGJ34" s="1">
        <f>LOOKUP($A34,'DMG Tables'!$P$2:$P$35,'DMG Tables'!$O$2:$O$35)*AGJ$1*LOOKUP(AGJ$1,'DMG Tables'!$G$2:$G$7,'DMG Tables'!$H$2:$H$7)</f>
        <v>467100000</v>
      </c>
      <c r="AGK34" s="1">
        <f>LOOKUP($A34,'DMG Tables'!$P$2:$P$35,'DMG Tables'!$O$2:$O$35)*AGK$1*LOOKUP(AGK$1,'DMG Tables'!$G$2:$G$7,'DMG Tables'!$H$2:$H$7)</f>
        <v>467640000</v>
      </c>
      <c r="AGL34" s="1">
        <f>LOOKUP($A34,'DMG Tables'!$P$2:$P$35,'DMG Tables'!$O$2:$O$35)*AGL$1*LOOKUP(AGL$1,'DMG Tables'!$G$2:$G$7,'DMG Tables'!$H$2:$H$7)</f>
        <v>468180000</v>
      </c>
      <c r="AGM34" s="1">
        <f>LOOKUP($A34,'DMG Tables'!$P$2:$P$35,'DMG Tables'!$O$2:$O$35)*AGM$1*LOOKUP(AGM$1,'DMG Tables'!$G$2:$G$7,'DMG Tables'!$H$2:$H$7)</f>
        <v>468720000</v>
      </c>
      <c r="AGN34" s="1">
        <f>LOOKUP($A34,'DMG Tables'!$P$2:$P$35,'DMG Tables'!$O$2:$O$35)*AGN$1*LOOKUP(AGN$1,'DMG Tables'!$G$2:$G$7,'DMG Tables'!$H$2:$H$7)</f>
        <v>469260000</v>
      </c>
      <c r="AGO34" s="1">
        <f>LOOKUP($A34,'DMG Tables'!$P$2:$P$35,'DMG Tables'!$O$2:$O$35)*AGO$1*LOOKUP(AGO$1,'DMG Tables'!$G$2:$G$7,'DMG Tables'!$H$2:$H$7)</f>
        <v>469800000</v>
      </c>
      <c r="AGP34" s="1">
        <f>LOOKUP($A34,'DMG Tables'!$P$2:$P$35,'DMG Tables'!$O$2:$O$35)*AGP$1*LOOKUP(AGP$1,'DMG Tables'!$G$2:$G$7,'DMG Tables'!$H$2:$H$7)</f>
        <v>470340000</v>
      </c>
      <c r="AGQ34" s="1">
        <f>LOOKUP($A34,'DMG Tables'!$P$2:$P$35,'DMG Tables'!$O$2:$O$35)*AGQ$1*LOOKUP(AGQ$1,'DMG Tables'!$G$2:$G$7,'DMG Tables'!$H$2:$H$7)</f>
        <v>470880000</v>
      </c>
      <c r="AGR34" s="1">
        <f>LOOKUP($A34,'DMG Tables'!$P$2:$P$35,'DMG Tables'!$O$2:$O$35)*AGR$1*LOOKUP(AGR$1,'DMG Tables'!$G$2:$G$7,'DMG Tables'!$H$2:$H$7)</f>
        <v>471420000</v>
      </c>
      <c r="AGS34" s="1">
        <f>LOOKUP($A34,'DMG Tables'!$P$2:$P$35,'DMG Tables'!$O$2:$O$35)*AGS$1*LOOKUP(AGS$1,'DMG Tables'!$G$2:$G$7,'DMG Tables'!$H$2:$H$7)</f>
        <v>471960000</v>
      </c>
      <c r="AGT34" s="1">
        <f>LOOKUP($A34,'DMG Tables'!$P$2:$P$35,'DMG Tables'!$O$2:$O$35)*AGT$1*LOOKUP(AGT$1,'DMG Tables'!$G$2:$G$7,'DMG Tables'!$H$2:$H$7)</f>
        <v>472500000</v>
      </c>
      <c r="AGU34" s="1">
        <f>LOOKUP($A34,'DMG Tables'!$P$2:$P$35,'DMG Tables'!$O$2:$O$35)*AGU$1*LOOKUP(AGU$1,'DMG Tables'!$G$2:$G$7,'DMG Tables'!$H$2:$H$7)</f>
        <v>473040000</v>
      </c>
      <c r="AGV34" s="1">
        <f>LOOKUP($A34,'DMG Tables'!$P$2:$P$35,'DMG Tables'!$O$2:$O$35)*AGV$1*LOOKUP(AGV$1,'DMG Tables'!$G$2:$G$7,'DMG Tables'!$H$2:$H$7)</f>
        <v>473580000</v>
      </c>
      <c r="AGW34" s="1">
        <f>LOOKUP($A34,'DMG Tables'!$P$2:$P$35,'DMG Tables'!$O$2:$O$35)*AGW$1*LOOKUP(AGW$1,'DMG Tables'!$G$2:$G$7,'DMG Tables'!$H$2:$H$7)</f>
        <v>474120000</v>
      </c>
      <c r="AGX34" s="1">
        <f>LOOKUP($A34,'DMG Tables'!$P$2:$P$35,'DMG Tables'!$O$2:$O$35)*AGX$1*LOOKUP(AGX$1,'DMG Tables'!$G$2:$G$7,'DMG Tables'!$H$2:$H$7)</f>
        <v>474660000</v>
      </c>
      <c r="AGY34" s="1">
        <f>LOOKUP($A34,'DMG Tables'!$P$2:$P$35,'DMG Tables'!$O$2:$O$35)*AGY$1*LOOKUP(AGY$1,'DMG Tables'!$G$2:$G$7,'DMG Tables'!$H$2:$H$7)</f>
        <v>475200000</v>
      </c>
      <c r="AGZ34" s="1">
        <f>LOOKUP($A34,'DMG Tables'!$P$2:$P$35,'DMG Tables'!$O$2:$O$35)*AGZ$1*LOOKUP(AGZ$1,'DMG Tables'!$G$2:$G$7,'DMG Tables'!$H$2:$H$7)</f>
        <v>475740000</v>
      </c>
      <c r="AHA34" s="1">
        <f>LOOKUP($A34,'DMG Tables'!$P$2:$P$35,'DMG Tables'!$O$2:$O$35)*AHA$1*LOOKUP(AHA$1,'DMG Tables'!$G$2:$G$7,'DMG Tables'!$H$2:$H$7)</f>
        <v>476280000</v>
      </c>
      <c r="AHB34" s="1">
        <f>LOOKUP($A34,'DMG Tables'!$P$2:$P$35,'DMG Tables'!$O$2:$O$35)*AHB$1*LOOKUP(AHB$1,'DMG Tables'!$G$2:$G$7,'DMG Tables'!$H$2:$H$7)</f>
        <v>476820000</v>
      </c>
      <c r="AHC34" s="1">
        <f>LOOKUP($A34,'DMG Tables'!$P$2:$P$35,'DMG Tables'!$O$2:$O$35)*AHC$1*LOOKUP(AHC$1,'DMG Tables'!$G$2:$G$7,'DMG Tables'!$H$2:$H$7)</f>
        <v>477360000</v>
      </c>
      <c r="AHD34" s="1">
        <f>LOOKUP($A34,'DMG Tables'!$P$2:$P$35,'DMG Tables'!$O$2:$O$35)*AHD$1*LOOKUP(AHD$1,'DMG Tables'!$G$2:$G$7,'DMG Tables'!$H$2:$H$7)</f>
        <v>477900000</v>
      </c>
      <c r="AHE34" s="1">
        <f>LOOKUP($A34,'DMG Tables'!$P$2:$P$35,'DMG Tables'!$O$2:$O$35)*AHE$1*LOOKUP(AHE$1,'DMG Tables'!$G$2:$G$7,'DMG Tables'!$H$2:$H$7)</f>
        <v>478440000</v>
      </c>
      <c r="AHF34" s="1">
        <f>LOOKUP($A34,'DMG Tables'!$P$2:$P$35,'DMG Tables'!$O$2:$O$35)*AHF$1*LOOKUP(AHF$1,'DMG Tables'!$G$2:$G$7,'DMG Tables'!$H$2:$H$7)</f>
        <v>478980000</v>
      </c>
      <c r="AHG34" s="1">
        <f>LOOKUP($A34,'DMG Tables'!$P$2:$P$35,'DMG Tables'!$O$2:$O$35)*AHG$1*LOOKUP(AHG$1,'DMG Tables'!$G$2:$G$7,'DMG Tables'!$H$2:$H$7)</f>
        <v>479520000</v>
      </c>
      <c r="AHH34" s="1">
        <f>LOOKUP($A34,'DMG Tables'!$P$2:$P$35,'DMG Tables'!$O$2:$O$35)*AHH$1*LOOKUP(AHH$1,'DMG Tables'!$G$2:$G$7,'DMG Tables'!$H$2:$H$7)</f>
        <v>480060000</v>
      </c>
      <c r="AHI34" s="1">
        <f>LOOKUP($A34,'DMG Tables'!$P$2:$P$35,'DMG Tables'!$O$2:$O$35)*AHI$1*LOOKUP(AHI$1,'DMG Tables'!$G$2:$G$7,'DMG Tables'!$H$2:$H$7)</f>
        <v>480600000</v>
      </c>
      <c r="AHJ34" s="1">
        <f>LOOKUP($A34,'DMG Tables'!$P$2:$P$35,'DMG Tables'!$O$2:$O$35)*AHJ$1*LOOKUP(AHJ$1,'DMG Tables'!$G$2:$G$7,'DMG Tables'!$H$2:$H$7)</f>
        <v>481140000</v>
      </c>
      <c r="AHK34" s="1">
        <f>LOOKUP($A34,'DMG Tables'!$P$2:$P$35,'DMG Tables'!$O$2:$O$35)*AHK$1*LOOKUP(AHK$1,'DMG Tables'!$G$2:$G$7,'DMG Tables'!$H$2:$H$7)</f>
        <v>481680000</v>
      </c>
      <c r="AHL34" s="1">
        <f>LOOKUP($A34,'DMG Tables'!$P$2:$P$35,'DMG Tables'!$O$2:$O$35)*AHL$1*LOOKUP(AHL$1,'DMG Tables'!$G$2:$G$7,'DMG Tables'!$H$2:$H$7)</f>
        <v>482220000</v>
      </c>
      <c r="AHM34" s="1">
        <f>LOOKUP($A34,'DMG Tables'!$P$2:$P$35,'DMG Tables'!$O$2:$O$35)*AHM$1*LOOKUP(AHM$1,'DMG Tables'!$G$2:$G$7,'DMG Tables'!$H$2:$H$7)</f>
        <v>482760000</v>
      </c>
      <c r="AHN34" s="1">
        <f>LOOKUP($A34,'DMG Tables'!$P$2:$P$35,'DMG Tables'!$O$2:$O$35)*AHN$1*LOOKUP(AHN$1,'DMG Tables'!$G$2:$G$7,'DMG Tables'!$H$2:$H$7)</f>
        <v>483300000</v>
      </c>
      <c r="AHO34" s="1">
        <f>LOOKUP($A34,'DMG Tables'!$P$2:$P$35,'DMG Tables'!$O$2:$O$35)*AHO$1*LOOKUP(AHO$1,'DMG Tables'!$G$2:$G$7,'DMG Tables'!$H$2:$H$7)</f>
        <v>483840000</v>
      </c>
      <c r="AHP34" s="1">
        <f>LOOKUP($A34,'DMG Tables'!$P$2:$P$35,'DMG Tables'!$O$2:$O$35)*AHP$1*LOOKUP(AHP$1,'DMG Tables'!$G$2:$G$7,'DMG Tables'!$H$2:$H$7)</f>
        <v>484380000</v>
      </c>
      <c r="AHQ34" s="1">
        <f>LOOKUP($A34,'DMG Tables'!$P$2:$P$35,'DMG Tables'!$O$2:$O$35)*AHQ$1*LOOKUP(AHQ$1,'DMG Tables'!$G$2:$G$7,'DMG Tables'!$H$2:$H$7)</f>
        <v>484920000</v>
      </c>
      <c r="AHR34" s="1">
        <f>LOOKUP($A34,'DMG Tables'!$P$2:$P$35,'DMG Tables'!$O$2:$O$35)*AHR$1*LOOKUP(AHR$1,'DMG Tables'!$G$2:$G$7,'DMG Tables'!$H$2:$H$7)</f>
        <v>485460000</v>
      </c>
      <c r="AHS34" s="1">
        <f>LOOKUP($A34,'DMG Tables'!$P$2:$P$35,'DMG Tables'!$O$2:$O$35)*AHS$1*LOOKUP(AHS$1,'DMG Tables'!$G$2:$G$7,'DMG Tables'!$H$2:$H$7)</f>
        <v>486000000</v>
      </c>
      <c r="AHT34" s="1">
        <f>LOOKUP($A34,'DMG Tables'!$P$2:$P$35,'DMG Tables'!$O$2:$O$35)*AHT$1*LOOKUP(AHT$1,'DMG Tables'!$G$2:$G$7,'DMG Tables'!$H$2:$H$7)</f>
        <v>486540000</v>
      </c>
      <c r="AHU34" s="1">
        <f>LOOKUP($A34,'DMG Tables'!$P$2:$P$35,'DMG Tables'!$O$2:$O$35)*AHU$1*LOOKUP(AHU$1,'DMG Tables'!$G$2:$G$7,'DMG Tables'!$H$2:$H$7)</f>
        <v>487080000</v>
      </c>
      <c r="AHV34" s="1">
        <f>LOOKUP($A34,'DMG Tables'!$P$2:$P$35,'DMG Tables'!$O$2:$O$35)*AHV$1*LOOKUP(AHV$1,'DMG Tables'!$G$2:$G$7,'DMG Tables'!$H$2:$H$7)</f>
        <v>487620000</v>
      </c>
      <c r="AHW34" s="1">
        <f>LOOKUP($A34,'DMG Tables'!$P$2:$P$35,'DMG Tables'!$O$2:$O$35)*AHW$1*LOOKUP(AHW$1,'DMG Tables'!$G$2:$G$7,'DMG Tables'!$H$2:$H$7)</f>
        <v>488160000</v>
      </c>
      <c r="AHX34" s="1">
        <f>LOOKUP($A34,'DMG Tables'!$P$2:$P$35,'DMG Tables'!$O$2:$O$35)*AHX$1*LOOKUP(AHX$1,'DMG Tables'!$G$2:$G$7,'DMG Tables'!$H$2:$H$7)</f>
        <v>488700000</v>
      </c>
      <c r="AHY34" s="1">
        <f>LOOKUP($A34,'DMG Tables'!$P$2:$P$35,'DMG Tables'!$O$2:$O$35)*AHY$1*LOOKUP(AHY$1,'DMG Tables'!$G$2:$G$7,'DMG Tables'!$H$2:$H$7)</f>
        <v>489240000</v>
      </c>
      <c r="AHZ34" s="1">
        <f>LOOKUP($A34,'DMG Tables'!$P$2:$P$35,'DMG Tables'!$O$2:$O$35)*AHZ$1*LOOKUP(AHZ$1,'DMG Tables'!$G$2:$G$7,'DMG Tables'!$H$2:$H$7)</f>
        <v>489780000</v>
      </c>
      <c r="AIA34" s="1">
        <f>LOOKUP($A34,'DMG Tables'!$P$2:$P$35,'DMG Tables'!$O$2:$O$35)*AIA$1*LOOKUP(AIA$1,'DMG Tables'!$G$2:$G$7,'DMG Tables'!$H$2:$H$7)</f>
        <v>490320000</v>
      </c>
      <c r="AIB34" s="1">
        <f>LOOKUP($A34,'DMG Tables'!$P$2:$P$35,'DMG Tables'!$O$2:$O$35)*AIB$1*LOOKUP(AIB$1,'DMG Tables'!$G$2:$G$7,'DMG Tables'!$H$2:$H$7)</f>
        <v>490860000</v>
      </c>
      <c r="AIC34" s="1">
        <f>LOOKUP($A34,'DMG Tables'!$P$2:$P$35,'DMG Tables'!$O$2:$O$35)*AIC$1*LOOKUP(AIC$1,'DMG Tables'!$G$2:$G$7,'DMG Tables'!$H$2:$H$7)</f>
        <v>491400000</v>
      </c>
      <c r="AID34" s="1">
        <f>LOOKUP($A34,'DMG Tables'!$P$2:$P$35,'DMG Tables'!$O$2:$O$35)*AID$1*LOOKUP(AID$1,'DMG Tables'!$G$2:$G$7,'DMG Tables'!$H$2:$H$7)</f>
        <v>491940000</v>
      </c>
      <c r="AIE34" s="1">
        <f>LOOKUP($A34,'DMG Tables'!$P$2:$P$35,'DMG Tables'!$O$2:$O$35)*AIE$1*LOOKUP(AIE$1,'DMG Tables'!$G$2:$G$7,'DMG Tables'!$H$2:$H$7)</f>
        <v>492480000</v>
      </c>
      <c r="AIF34" s="1">
        <f>LOOKUP($A34,'DMG Tables'!$P$2:$P$35,'DMG Tables'!$O$2:$O$35)*AIF$1*LOOKUP(AIF$1,'DMG Tables'!$G$2:$G$7,'DMG Tables'!$H$2:$H$7)</f>
        <v>493020000</v>
      </c>
      <c r="AIG34" s="1">
        <f>LOOKUP($A34,'DMG Tables'!$P$2:$P$35,'DMG Tables'!$O$2:$O$35)*AIG$1*LOOKUP(AIG$1,'DMG Tables'!$G$2:$G$7,'DMG Tables'!$H$2:$H$7)</f>
        <v>493560000</v>
      </c>
      <c r="AIH34" s="1">
        <f>LOOKUP($A34,'DMG Tables'!$P$2:$P$35,'DMG Tables'!$O$2:$O$35)*AIH$1*LOOKUP(AIH$1,'DMG Tables'!$G$2:$G$7,'DMG Tables'!$H$2:$H$7)</f>
        <v>494100000</v>
      </c>
      <c r="AII34" s="1">
        <f>LOOKUP($A34,'DMG Tables'!$P$2:$P$35,'DMG Tables'!$O$2:$O$35)*AII$1*LOOKUP(AII$1,'DMG Tables'!$G$2:$G$7,'DMG Tables'!$H$2:$H$7)</f>
        <v>494640000</v>
      </c>
      <c r="AIJ34" s="1">
        <f>LOOKUP($A34,'DMG Tables'!$P$2:$P$35,'DMG Tables'!$O$2:$O$35)*AIJ$1*LOOKUP(AIJ$1,'DMG Tables'!$G$2:$G$7,'DMG Tables'!$H$2:$H$7)</f>
        <v>495180000</v>
      </c>
      <c r="AIK34" s="1">
        <f>LOOKUP($A34,'DMG Tables'!$P$2:$P$35,'DMG Tables'!$O$2:$O$35)*AIK$1*LOOKUP(AIK$1,'DMG Tables'!$G$2:$G$7,'DMG Tables'!$H$2:$H$7)</f>
        <v>495720000</v>
      </c>
      <c r="AIL34" s="1">
        <f>LOOKUP($A34,'DMG Tables'!$P$2:$P$35,'DMG Tables'!$O$2:$O$35)*AIL$1*LOOKUP(AIL$1,'DMG Tables'!$G$2:$G$7,'DMG Tables'!$H$2:$H$7)</f>
        <v>496260000</v>
      </c>
      <c r="AIM34" s="1">
        <f>LOOKUP($A34,'DMG Tables'!$P$2:$P$35,'DMG Tables'!$O$2:$O$35)*AIM$1*LOOKUP(AIM$1,'DMG Tables'!$G$2:$G$7,'DMG Tables'!$H$2:$H$7)</f>
        <v>496800000</v>
      </c>
      <c r="AIN34" s="1">
        <f>LOOKUP($A34,'DMG Tables'!$P$2:$P$35,'DMG Tables'!$O$2:$O$35)*AIN$1*LOOKUP(AIN$1,'DMG Tables'!$G$2:$G$7,'DMG Tables'!$H$2:$H$7)</f>
        <v>497340000</v>
      </c>
      <c r="AIO34" s="1">
        <f>LOOKUP($A34,'DMG Tables'!$P$2:$P$35,'DMG Tables'!$O$2:$O$35)*AIO$1*LOOKUP(AIO$1,'DMG Tables'!$G$2:$G$7,'DMG Tables'!$H$2:$H$7)</f>
        <v>497880000</v>
      </c>
      <c r="AIP34" s="1">
        <f>LOOKUP($A34,'DMG Tables'!$P$2:$P$35,'DMG Tables'!$O$2:$O$35)*AIP$1*LOOKUP(AIP$1,'DMG Tables'!$G$2:$G$7,'DMG Tables'!$H$2:$H$7)</f>
        <v>498420000</v>
      </c>
      <c r="AIQ34" s="1">
        <f>LOOKUP($A34,'DMG Tables'!$P$2:$P$35,'DMG Tables'!$O$2:$O$35)*AIQ$1*LOOKUP(AIQ$1,'DMG Tables'!$G$2:$G$7,'DMG Tables'!$H$2:$H$7)</f>
        <v>498960000</v>
      </c>
      <c r="AIR34" s="1">
        <f>LOOKUP($A34,'DMG Tables'!$P$2:$P$35,'DMG Tables'!$O$2:$O$35)*AIR$1*LOOKUP(AIR$1,'DMG Tables'!$G$2:$G$7,'DMG Tables'!$H$2:$H$7)</f>
        <v>499500000</v>
      </c>
      <c r="AIS34" s="1">
        <f>LOOKUP($A34,'DMG Tables'!$P$2:$P$35,'DMG Tables'!$O$2:$O$35)*AIS$1*LOOKUP(AIS$1,'DMG Tables'!$G$2:$G$7,'DMG Tables'!$H$2:$H$7)</f>
        <v>500040000</v>
      </c>
      <c r="AIT34" s="1">
        <f>LOOKUP($A34,'DMG Tables'!$P$2:$P$35,'DMG Tables'!$O$2:$O$35)*AIT$1*LOOKUP(AIT$1,'DMG Tables'!$G$2:$G$7,'DMG Tables'!$H$2:$H$7)</f>
        <v>500580000</v>
      </c>
      <c r="AIU34" s="1">
        <f>LOOKUP($A34,'DMG Tables'!$P$2:$P$35,'DMG Tables'!$O$2:$O$35)*AIU$1*LOOKUP(AIU$1,'DMG Tables'!$G$2:$G$7,'DMG Tables'!$H$2:$H$7)</f>
        <v>501120000</v>
      </c>
      <c r="AIV34" s="1">
        <f>LOOKUP($A34,'DMG Tables'!$P$2:$P$35,'DMG Tables'!$O$2:$O$35)*AIV$1*LOOKUP(AIV$1,'DMG Tables'!$G$2:$G$7,'DMG Tables'!$H$2:$H$7)</f>
        <v>501660000</v>
      </c>
      <c r="AIW34" s="1">
        <f>LOOKUP($A34,'DMG Tables'!$P$2:$P$35,'DMG Tables'!$O$2:$O$35)*AIW$1*LOOKUP(AIW$1,'DMG Tables'!$G$2:$G$7,'DMG Tables'!$H$2:$H$7)</f>
        <v>502200000</v>
      </c>
      <c r="AIX34" s="1">
        <f>LOOKUP($A34,'DMG Tables'!$P$2:$P$35,'DMG Tables'!$O$2:$O$35)*AIX$1*LOOKUP(AIX$1,'DMG Tables'!$G$2:$G$7,'DMG Tables'!$H$2:$H$7)</f>
        <v>502740000</v>
      </c>
      <c r="AIY34" s="1">
        <f>LOOKUP($A34,'DMG Tables'!$P$2:$P$35,'DMG Tables'!$O$2:$O$35)*AIY$1*LOOKUP(AIY$1,'DMG Tables'!$G$2:$G$7,'DMG Tables'!$H$2:$H$7)</f>
        <v>503280000</v>
      </c>
      <c r="AIZ34" s="1">
        <f>LOOKUP($A34,'DMG Tables'!$P$2:$P$35,'DMG Tables'!$O$2:$O$35)*AIZ$1*LOOKUP(AIZ$1,'DMG Tables'!$G$2:$G$7,'DMG Tables'!$H$2:$H$7)</f>
        <v>503820000</v>
      </c>
      <c r="AJA34" s="1">
        <f>LOOKUP($A34,'DMG Tables'!$P$2:$P$35,'DMG Tables'!$O$2:$O$35)*AJA$1*LOOKUP(AJA$1,'DMG Tables'!$G$2:$G$7,'DMG Tables'!$H$2:$H$7)</f>
        <v>504360000</v>
      </c>
      <c r="AJB34" s="1">
        <f>LOOKUP($A34,'DMG Tables'!$P$2:$P$35,'DMG Tables'!$O$2:$O$35)*AJB$1*LOOKUP(AJB$1,'DMG Tables'!$G$2:$G$7,'DMG Tables'!$H$2:$H$7)</f>
        <v>504900000</v>
      </c>
      <c r="AJC34" s="1">
        <f>LOOKUP($A34,'DMG Tables'!$P$2:$P$35,'DMG Tables'!$O$2:$O$35)*AJC$1*LOOKUP(AJC$1,'DMG Tables'!$G$2:$G$7,'DMG Tables'!$H$2:$H$7)</f>
        <v>505440000</v>
      </c>
      <c r="AJD34" s="1">
        <f>LOOKUP($A34,'DMG Tables'!$P$2:$P$35,'DMG Tables'!$O$2:$O$35)*AJD$1*LOOKUP(AJD$1,'DMG Tables'!$G$2:$G$7,'DMG Tables'!$H$2:$H$7)</f>
        <v>505980000</v>
      </c>
      <c r="AJE34" s="1">
        <f>LOOKUP($A34,'DMG Tables'!$P$2:$P$35,'DMG Tables'!$O$2:$O$35)*AJE$1*LOOKUP(AJE$1,'DMG Tables'!$G$2:$G$7,'DMG Tables'!$H$2:$H$7)</f>
        <v>506520000</v>
      </c>
      <c r="AJF34" s="1">
        <f>LOOKUP($A34,'DMG Tables'!$P$2:$P$35,'DMG Tables'!$O$2:$O$35)*AJF$1*LOOKUP(AJF$1,'DMG Tables'!$G$2:$G$7,'DMG Tables'!$H$2:$H$7)</f>
        <v>507060000</v>
      </c>
      <c r="AJG34" s="1">
        <f>LOOKUP($A34,'DMG Tables'!$P$2:$P$35,'DMG Tables'!$O$2:$O$35)*AJG$1*LOOKUP(AJG$1,'DMG Tables'!$G$2:$G$7,'DMG Tables'!$H$2:$H$7)</f>
        <v>507600000</v>
      </c>
      <c r="AJH34" s="1">
        <f>LOOKUP($A34,'DMG Tables'!$P$2:$P$35,'DMG Tables'!$O$2:$O$35)*AJH$1*LOOKUP(AJH$1,'DMG Tables'!$G$2:$G$7,'DMG Tables'!$H$2:$H$7)</f>
        <v>508140000</v>
      </c>
      <c r="AJI34" s="1">
        <f>LOOKUP($A34,'DMG Tables'!$P$2:$P$35,'DMG Tables'!$O$2:$O$35)*AJI$1*LOOKUP(AJI$1,'DMG Tables'!$G$2:$G$7,'DMG Tables'!$H$2:$H$7)</f>
        <v>508680000</v>
      </c>
      <c r="AJJ34" s="1">
        <f>LOOKUP($A34,'DMG Tables'!$P$2:$P$35,'DMG Tables'!$O$2:$O$35)*AJJ$1*LOOKUP(AJJ$1,'DMG Tables'!$G$2:$G$7,'DMG Tables'!$H$2:$H$7)</f>
        <v>509220000</v>
      </c>
      <c r="AJK34" s="1">
        <f>LOOKUP($A34,'DMG Tables'!$P$2:$P$35,'DMG Tables'!$O$2:$O$35)*AJK$1*LOOKUP(AJK$1,'DMG Tables'!$G$2:$G$7,'DMG Tables'!$H$2:$H$7)</f>
        <v>509760000</v>
      </c>
      <c r="AJL34" s="1">
        <f>LOOKUP($A34,'DMG Tables'!$P$2:$P$35,'DMG Tables'!$O$2:$O$35)*AJL$1*LOOKUP(AJL$1,'DMG Tables'!$G$2:$G$7,'DMG Tables'!$H$2:$H$7)</f>
        <v>510300000</v>
      </c>
      <c r="AJM34" s="1">
        <f>LOOKUP($A34,'DMG Tables'!$P$2:$P$35,'DMG Tables'!$O$2:$O$35)*AJM$1*LOOKUP(AJM$1,'DMG Tables'!$G$2:$G$7,'DMG Tables'!$H$2:$H$7)</f>
        <v>510840000</v>
      </c>
      <c r="AJN34" s="1">
        <f>LOOKUP($A34,'DMG Tables'!$P$2:$P$35,'DMG Tables'!$O$2:$O$35)*AJN$1*LOOKUP(AJN$1,'DMG Tables'!$G$2:$G$7,'DMG Tables'!$H$2:$H$7)</f>
        <v>511380000</v>
      </c>
      <c r="AJO34" s="1">
        <f>LOOKUP($A34,'DMG Tables'!$P$2:$P$35,'DMG Tables'!$O$2:$O$35)*AJO$1*LOOKUP(AJO$1,'DMG Tables'!$G$2:$G$7,'DMG Tables'!$H$2:$H$7)</f>
        <v>511920000</v>
      </c>
      <c r="AJP34" s="1">
        <f>LOOKUP($A34,'DMG Tables'!$P$2:$P$35,'DMG Tables'!$O$2:$O$35)*AJP$1*LOOKUP(AJP$1,'DMG Tables'!$G$2:$G$7,'DMG Tables'!$H$2:$H$7)</f>
        <v>512460000</v>
      </c>
      <c r="AJQ34" s="1">
        <f>LOOKUP($A34,'DMG Tables'!$P$2:$P$35,'DMG Tables'!$O$2:$O$35)*AJQ$1*LOOKUP(AJQ$1,'DMG Tables'!$G$2:$G$7,'DMG Tables'!$H$2:$H$7)</f>
        <v>513000000</v>
      </c>
      <c r="AJR34" s="1">
        <f>LOOKUP($A34,'DMG Tables'!$P$2:$P$35,'DMG Tables'!$O$2:$O$35)*AJR$1*LOOKUP(AJR$1,'DMG Tables'!$G$2:$G$7,'DMG Tables'!$H$2:$H$7)</f>
        <v>513540000</v>
      </c>
      <c r="AJS34" s="1">
        <f>LOOKUP($A34,'DMG Tables'!$P$2:$P$35,'DMG Tables'!$O$2:$O$35)*AJS$1*LOOKUP(AJS$1,'DMG Tables'!$G$2:$G$7,'DMG Tables'!$H$2:$H$7)</f>
        <v>514080000</v>
      </c>
      <c r="AJT34" s="1">
        <f>LOOKUP($A34,'DMG Tables'!$P$2:$P$35,'DMG Tables'!$O$2:$O$35)*AJT$1*LOOKUP(AJT$1,'DMG Tables'!$G$2:$G$7,'DMG Tables'!$H$2:$H$7)</f>
        <v>514620000</v>
      </c>
      <c r="AJU34" s="1">
        <f>LOOKUP($A34,'DMG Tables'!$P$2:$P$35,'DMG Tables'!$O$2:$O$35)*AJU$1*LOOKUP(AJU$1,'DMG Tables'!$G$2:$G$7,'DMG Tables'!$H$2:$H$7)</f>
        <v>515160000</v>
      </c>
      <c r="AJV34" s="1">
        <f>LOOKUP($A34,'DMG Tables'!$P$2:$P$35,'DMG Tables'!$O$2:$O$35)*AJV$1*LOOKUP(AJV$1,'DMG Tables'!$G$2:$G$7,'DMG Tables'!$H$2:$H$7)</f>
        <v>515700000</v>
      </c>
      <c r="AJW34" s="1">
        <f>LOOKUP($A34,'DMG Tables'!$P$2:$P$35,'DMG Tables'!$O$2:$O$35)*AJW$1*LOOKUP(AJW$1,'DMG Tables'!$G$2:$G$7,'DMG Tables'!$H$2:$H$7)</f>
        <v>516240000</v>
      </c>
      <c r="AJX34" s="1">
        <f>LOOKUP($A34,'DMG Tables'!$P$2:$P$35,'DMG Tables'!$O$2:$O$35)*AJX$1*LOOKUP(AJX$1,'DMG Tables'!$G$2:$G$7,'DMG Tables'!$H$2:$H$7)</f>
        <v>516780000</v>
      </c>
      <c r="AJY34" s="1">
        <f>LOOKUP($A34,'DMG Tables'!$P$2:$P$35,'DMG Tables'!$O$2:$O$35)*AJY$1*LOOKUP(AJY$1,'DMG Tables'!$G$2:$G$7,'DMG Tables'!$H$2:$H$7)</f>
        <v>517320000</v>
      </c>
      <c r="AJZ34" s="1">
        <f>LOOKUP($A34,'DMG Tables'!$P$2:$P$35,'DMG Tables'!$O$2:$O$35)*AJZ$1*LOOKUP(AJZ$1,'DMG Tables'!$G$2:$G$7,'DMG Tables'!$H$2:$H$7)</f>
        <v>517860000</v>
      </c>
      <c r="AKA34" s="1">
        <f>LOOKUP($A34,'DMG Tables'!$P$2:$P$35,'DMG Tables'!$O$2:$O$35)*AKA$1*LOOKUP(AKA$1,'DMG Tables'!$G$2:$G$7,'DMG Tables'!$H$2:$H$7)</f>
        <v>518400000</v>
      </c>
      <c r="AKB34" s="1">
        <f>LOOKUP($A34,'DMG Tables'!$P$2:$P$35,'DMG Tables'!$O$2:$O$35)*AKB$1*LOOKUP(AKB$1,'DMG Tables'!$G$2:$G$7,'DMG Tables'!$H$2:$H$7)</f>
        <v>518940000</v>
      </c>
      <c r="AKC34" s="1">
        <f>LOOKUP($A34,'DMG Tables'!$P$2:$P$35,'DMG Tables'!$O$2:$O$35)*AKC$1*LOOKUP(AKC$1,'DMG Tables'!$G$2:$G$7,'DMG Tables'!$H$2:$H$7)</f>
        <v>519480000</v>
      </c>
      <c r="AKD34" s="1">
        <f>LOOKUP($A34,'DMG Tables'!$P$2:$P$35,'DMG Tables'!$O$2:$O$35)*AKD$1*LOOKUP(AKD$1,'DMG Tables'!$G$2:$G$7,'DMG Tables'!$H$2:$H$7)</f>
        <v>520020000</v>
      </c>
      <c r="AKE34" s="1">
        <f>LOOKUP($A34,'DMG Tables'!$P$2:$P$35,'DMG Tables'!$O$2:$O$35)*AKE$1*LOOKUP(AKE$1,'DMG Tables'!$G$2:$G$7,'DMG Tables'!$H$2:$H$7)</f>
        <v>520560000</v>
      </c>
      <c r="AKF34" s="1">
        <f>LOOKUP($A34,'DMG Tables'!$P$2:$P$35,'DMG Tables'!$O$2:$O$35)*AKF$1*LOOKUP(AKF$1,'DMG Tables'!$G$2:$G$7,'DMG Tables'!$H$2:$H$7)</f>
        <v>521100000</v>
      </c>
      <c r="AKG34" s="1">
        <f>LOOKUP($A34,'DMG Tables'!$P$2:$P$35,'DMG Tables'!$O$2:$O$35)*AKG$1*LOOKUP(AKG$1,'DMG Tables'!$G$2:$G$7,'DMG Tables'!$H$2:$H$7)</f>
        <v>521640000</v>
      </c>
      <c r="AKH34" s="1">
        <f>LOOKUP($A34,'DMG Tables'!$P$2:$P$35,'DMG Tables'!$O$2:$O$35)*AKH$1*LOOKUP(AKH$1,'DMG Tables'!$G$2:$G$7,'DMG Tables'!$H$2:$H$7)</f>
        <v>522180000</v>
      </c>
      <c r="AKI34" s="1">
        <f>LOOKUP($A34,'DMG Tables'!$P$2:$P$35,'DMG Tables'!$O$2:$O$35)*AKI$1*LOOKUP(AKI$1,'DMG Tables'!$G$2:$G$7,'DMG Tables'!$H$2:$H$7)</f>
        <v>522720000</v>
      </c>
      <c r="AKJ34" s="1">
        <f>LOOKUP($A34,'DMG Tables'!$P$2:$P$35,'DMG Tables'!$O$2:$O$35)*AKJ$1*LOOKUP(AKJ$1,'DMG Tables'!$G$2:$G$7,'DMG Tables'!$H$2:$H$7)</f>
        <v>523260000</v>
      </c>
      <c r="AKK34" s="1">
        <f>LOOKUP($A34,'DMG Tables'!$P$2:$P$35,'DMG Tables'!$O$2:$O$35)*AKK$1*LOOKUP(AKK$1,'DMG Tables'!$G$2:$G$7,'DMG Tables'!$H$2:$H$7)</f>
        <v>523800000</v>
      </c>
      <c r="AKL34" s="1">
        <f>LOOKUP($A34,'DMG Tables'!$P$2:$P$35,'DMG Tables'!$O$2:$O$35)*AKL$1*LOOKUP(AKL$1,'DMG Tables'!$G$2:$G$7,'DMG Tables'!$H$2:$H$7)</f>
        <v>524340000</v>
      </c>
      <c r="AKM34" s="1">
        <f>LOOKUP($A34,'DMG Tables'!$P$2:$P$35,'DMG Tables'!$O$2:$O$35)*AKM$1*LOOKUP(AKM$1,'DMG Tables'!$G$2:$G$7,'DMG Tables'!$H$2:$H$7)</f>
        <v>524880000</v>
      </c>
      <c r="AKN34" s="1">
        <f>LOOKUP($A34,'DMG Tables'!$P$2:$P$35,'DMG Tables'!$O$2:$O$35)*AKN$1*LOOKUP(AKN$1,'DMG Tables'!$G$2:$G$7,'DMG Tables'!$H$2:$H$7)</f>
        <v>525420000</v>
      </c>
      <c r="AKO34" s="1">
        <f>LOOKUP($A34,'DMG Tables'!$P$2:$P$35,'DMG Tables'!$O$2:$O$35)*AKO$1*LOOKUP(AKO$1,'DMG Tables'!$G$2:$G$7,'DMG Tables'!$H$2:$H$7)</f>
        <v>525960000</v>
      </c>
      <c r="AKP34" s="1">
        <f>LOOKUP($A34,'DMG Tables'!$P$2:$P$35,'DMG Tables'!$O$2:$O$35)*AKP$1*LOOKUP(AKP$1,'DMG Tables'!$G$2:$G$7,'DMG Tables'!$H$2:$H$7)</f>
        <v>526500000</v>
      </c>
      <c r="AKQ34" s="1">
        <f>LOOKUP($A34,'DMG Tables'!$P$2:$P$35,'DMG Tables'!$O$2:$O$35)*AKQ$1*LOOKUP(AKQ$1,'DMG Tables'!$G$2:$G$7,'DMG Tables'!$H$2:$H$7)</f>
        <v>527040000</v>
      </c>
      <c r="AKR34" s="1">
        <f>LOOKUP($A34,'DMG Tables'!$P$2:$P$35,'DMG Tables'!$O$2:$O$35)*AKR$1*LOOKUP(AKR$1,'DMG Tables'!$G$2:$G$7,'DMG Tables'!$H$2:$H$7)</f>
        <v>527580000</v>
      </c>
      <c r="AKS34" s="1">
        <f>LOOKUP($A34,'DMG Tables'!$P$2:$P$35,'DMG Tables'!$O$2:$O$35)*AKS$1*LOOKUP(AKS$1,'DMG Tables'!$G$2:$G$7,'DMG Tables'!$H$2:$H$7)</f>
        <v>528120000</v>
      </c>
      <c r="AKT34" s="1">
        <f>LOOKUP($A34,'DMG Tables'!$P$2:$P$35,'DMG Tables'!$O$2:$O$35)*AKT$1*LOOKUP(AKT$1,'DMG Tables'!$G$2:$G$7,'DMG Tables'!$H$2:$H$7)</f>
        <v>528660000</v>
      </c>
      <c r="AKU34" s="1">
        <f>LOOKUP($A34,'DMG Tables'!$P$2:$P$35,'DMG Tables'!$O$2:$O$35)*AKU$1*LOOKUP(AKU$1,'DMG Tables'!$G$2:$G$7,'DMG Tables'!$H$2:$H$7)</f>
        <v>529200000</v>
      </c>
      <c r="AKV34" s="1">
        <f>LOOKUP($A34,'DMG Tables'!$P$2:$P$35,'DMG Tables'!$O$2:$O$35)*AKV$1*LOOKUP(AKV$1,'DMG Tables'!$G$2:$G$7,'DMG Tables'!$H$2:$H$7)</f>
        <v>529740000</v>
      </c>
      <c r="AKW34" s="1">
        <f>LOOKUP($A34,'DMG Tables'!$P$2:$P$35,'DMG Tables'!$O$2:$O$35)*AKW$1*LOOKUP(AKW$1,'DMG Tables'!$G$2:$G$7,'DMG Tables'!$H$2:$H$7)</f>
        <v>530280000</v>
      </c>
      <c r="AKX34" s="1">
        <f>LOOKUP($A34,'DMG Tables'!$P$2:$P$35,'DMG Tables'!$O$2:$O$35)*AKX$1*LOOKUP(AKX$1,'DMG Tables'!$G$2:$G$7,'DMG Tables'!$H$2:$H$7)</f>
        <v>530820000</v>
      </c>
      <c r="AKY34" s="1">
        <f>LOOKUP($A34,'DMG Tables'!$P$2:$P$35,'DMG Tables'!$O$2:$O$35)*AKY$1*LOOKUP(AKY$1,'DMG Tables'!$G$2:$G$7,'DMG Tables'!$H$2:$H$7)</f>
        <v>531360000</v>
      </c>
      <c r="AKZ34" s="1">
        <f>LOOKUP($A34,'DMG Tables'!$P$2:$P$35,'DMG Tables'!$O$2:$O$35)*AKZ$1*LOOKUP(AKZ$1,'DMG Tables'!$G$2:$G$7,'DMG Tables'!$H$2:$H$7)</f>
        <v>531900000</v>
      </c>
      <c r="ALA34" s="1">
        <f>LOOKUP($A34,'DMG Tables'!$P$2:$P$35,'DMG Tables'!$O$2:$O$35)*ALA$1*LOOKUP(ALA$1,'DMG Tables'!$G$2:$G$7,'DMG Tables'!$H$2:$H$7)</f>
        <v>532440000</v>
      </c>
      <c r="ALB34" s="1">
        <f>LOOKUP($A34,'DMG Tables'!$P$2:$P$35,'DMG Tables'!$O$2:$O$35)*ALB$1*LOOKUP(ALB$1,'DMG Tables'!$G$2:$G$7,'DMG Tables'!$H$2:$H$7)</f>
        <v>532980000</v>
      </c>
      <c r="ALC34" s="1">
        <f>LOOKUP($A34,'DMG Tables'!$P$2:$P$35,'DMG Tables'!$O$2:$O$35)*ALC$1*LOOKUP(ALC$1,'DMG Tables'!$G$2:$G$7,'DMG Tables'!$H$2:$H$7)</f>
        <v>533520000</v>
      </c>
      <c r="ALD34" s="1">
        <f>LOOKUP($A34,'DMG Tables'!$P$2:$P$35,'DMG Tables'!$O$2:$O$35)*ALD$1*LOOKUP(ALD$1,'DMG Tables'!$G$2:$G$7,'DMG Tables'!$H$2:$H$7)</f>
        <v>534060000</v>
      </c>
      <c r="ALE34" s="1">
        <f>LOOKUP($A34,'DMG Tables'!$P$2:$P$35,'DMG Tables'!$O$2:$O$35)*ALE$1*LOOKUP(ALE$1,'DMG Tables'!$G$2:$G$7,'DMG Tables'!$H$2:$H$7)</f>
        <v>534600000</v>
      </c>
      <c r="ALF34" s="1">
        <f>LOOKUP($A34,'DMG Tables'!$P$2:$P$35,'DMG Tables'!$O$2:$O$35)*ALF$1*LOOKUP(ALF$1,'DMG Tables'!$G$2:$G$7,'DMG Tables'!$H$2:$H$7)</f>
        <v>535140000</v>
      </c>
      <c r="ALG34" s="1">
        <f>LOOKUP($A34,'DMG Tables'!$P$2:$P$35,'DMG Tables'!$O$2:$O$35)*ALG$1*LOOKUP(ALG$1,'DMG Tables'!$G$2:$G$7,'DMG Tables'!$H$2:$H$7)</f>
        <v>535680000</v>
      </c>
      <c r="ALH34" s="1">
        <f>LOOKUP($A34,'DMG Tables'!$P$2:$P$35,'DMG Tables'!$O$2:$O$35)*ALH$1*LOOKUP(ALH$1,'DMG Tables'!$G$2:$G$7,'DMG Tables'!$H$2:$H$7)</f>
        <v>536220000</v>
      </c>
      <c r="ALI34" s="1">
        <f>LOOKUP($A34,'DMG Tables'!$P$2:$P$35,'DMG Tables'!$O$2:$O$35)*ALI$1*LOOKUP(ALI$1,'DMG Tables'!$G$2:$G$7,'DMG Tables'!$H$2:$H$7)</f>
        <v>536760000</v>
      </c>
      <c r="ALJ34" s="1">
        <f>LOOKUP($A34,'DMG Tables'!$P$2:$P$35,'DMG Tables'!$O$2:$O$35)*ALJ$1*LOOKUP(ALJ$1,'DMG Tables'!$G$2:$G$7,'DMG Tables'!$H$2:$H$7)</f>
        <v>537300000</v>
      </c>
      <c r="ALK34" s="1">
        <f>LOOKUP($A34,'DMG Tables'!$P$2:$P$35,'DMG Tables'!$O$2:$O$35)*ALK$1*LOOKUP(ALK$1,'DMG Tables'!$G$2:$G$7,'DMG Tables'!$H$2:$H$7)</f>
        <v>537840000</v>
      </c>
      <c r="ALL34" s="1">
        <f>LOOKUP($A34,'DMG Tables'!$P$2:$P$35,'DMG Tables'!$O$2:$O$35)*ALL$1*LOOKUP(ALL$1,'DMG Tables'!$G$2:$G$7,'DMG Tables'!$H$2:$H$7)</f>
        <v>538380000</v>
      </c>
      <c r="ALM34" s="1">
        <f>LOOKUP($A34,'DMG Tables'!$P$2:$P$35,'DMG Tables'!$O$2:$O$35)*ALM$1*LOOKUP(ALM$1,'DMG Tables'!$G$2:$G$7,'DMG Tables'!$H$2:$H$7)</f>
        <v>538920000</v>
      </c>
      <c r="ALN34" s="1">
        <f>LOOKUP($A34,'DMG Tables'!$P$2:$P$35,'DMG Tables'!$O$2:$O$35)*ALN$1*LOOKUP(ALN$1,'DMG Tables'!$G$2:$G$7,'DMG Tables'!$H$2:$H$7)</f>
        <v>539460000</v>
      </c>
      <c r="ALO34" s="1">
        <f>LOOKUP($A34,'DMG Tables'!$P$2:$P$35,'DMG Tables'!$O$2:$O$35)*ALO$1*LOOKUP(ALO$1,'DMG Tables'!$G$2:$G$7,'DMG Tables'!$H$2:$H$7)</f>
        <v>540000000</v>
      </c>
      <c r="ALP34" s="1">
        <f>LOOKUP($A34,'DMG Tables'!$P$2:$P$35,'DMG Tables'!$O$2:$O$35)*ALP$1*LOOKUP(ALP$1,'DMG Tables'!$G$2:$G$7,'DMG Tables'!$H$2:$H$7)</f>
        <v>540540000</v>
      </c>
      <c r="ALQ34" s="1">
        <f>LOOKUP($A34,'DMG Tables'!$P$2:$P$35,'DMG Tables'!$O$2:$O$35)*ALQ$1*LOOKUP(ALQ$1,'DMG Tables'!$G$2:$G$7,'DMG Tables'!$H$2:$H$7)</f>
        <v>541080000</v>
      </c>
      <c r="ALR34" s="1">
        <f>LOOKUP($A34,'DMG Tables'!$P$2:$P$35,'DMG Tables'!$O$2:$O$35)*ALR$1*LOOKUP(ALR$1,'DMG Tables'!$G$2:$G$7,'DMG Tables'!$H$2:$H$7)</f>
        <v>541620000</v>
      </c>
      <c r="ALS34" s="1">
        <f>LOOKUP($A34,'DMG Tables'!$P$2:$P$35,'DMG Tables'!$O$2:$O$35)*ALS$1*LOOKUP(ALS$1,'DMG Tables'!$G$2:$G$7,'DMG Tables'!$H$2:$H$7)</f>
        <v>542160000</v>
      </c>
      <c r="ALT34" s="1">
        <f>LOOKUP($A34,'DMG Tables'!$P$2:$P$35,'DMG Tables'!$O$2:$O$35)*ALT$1*LOOKUP(ALT$1,'DMG Tables'!$G$2:$G$7,'DMG Tables'!$H$2:$H$7)</f>
        <v>542700000</v>
      </c>
      <c r="ALU34" s="1">
        <f>LOOKUP($A34,'DMG Tables'!$P$2:$P$35,'DMG Tables'!$O$2:$O$35)*ALU$1*LOOKUP(ALU$1,'DMG Tables'!$G$2:$G$7,'DMG Tables'!$H$2:$H$7)</f>
        <v>543240000</v>
      </c>
      <c r="ALV34" s="1">
        <f>LOOKUP($A34,'DMG Tables'!$P$2:$P$35,'DMG Tables'!$O$2:$O$35)*ALV$1*LOOKUP(ALV$1,'DMG Tables'!$G$2:$G$7,'DMG Tables'!$H$2:$H$7)</f>
        <v>543780000</v>
      </c>
      <c r="ALW34" s="1">
        <f>LOOKUP($A34,'DMG Tables'!$P$2:$P$35,'DMG Tables'!$O$2:$O$35)*ALW$1*LOOKUP(ALW$1,'DMG Tables'!$G$2:$G$7,'DMG Tables'!$H$2:$H$7)</f>
        <v>544320000</v>
      </c>
      <c r="ALX34" s="1">
        <f>LOOKUP($A34,'DMG Tables'!$P$2:$P$35,'DMG Tables'!$O$2:$O$35)*ALX$1*LOOKUP(ALX$1,'DMG Tables'!$G$2:$G$7,'DMG Tables'!$H$2:$H$7)</f>
        <v>544860000</v>
      </c>
      <c r="ALY34" s="1">
        <f>LOOKUP($A34,'DMG Tables'!$P$2:$P$35,'DMG Tables'!$O$2:$O$35)*ALY$1*LOOKUP(ALY$1,'DMG Tables'!$G$2:$G$7,'DMG Tables'!$H$2:$H$7)</f>
        <v>545400000</v>
      </c>
      <c r="ALZ34" s="1">
        <f>LOOKUP($A34,'DMG Tables'!$P$2:$P$35,'DMG Tables'!$O$2:$O$35)*ALZ$1*LOOKUP(ALZ$1,'DMG Tables'!$G$2:$G$7,'DMG Tables'!$H$2:$H$7)</f>
        <v>545940000</v>
      </c>
      <c r="AMA34" s="1">
        <f>LOOKUP($A34,'DMG Tables'!$P$2:$P$35,'DMG Tables'!$O$2:$O$35)*AMA$1*LOOKUP(AMA$1,'DMG Tables'!$G$2:$G$7,'DMG Tables'!$H$2:$H$7)</f>
        <v>546480000</v>
      </c>
      <c r="AMB34" s="1">
        <f>LOOKUP($A34,'DMG Tables'!$P$2:$P$35,'DMG Tables'!$O$2:$O$35)*AMB$1*LOOKUP(AMB$1,'DMG Tables'!$G$2:$G$7,'DMG Tables'!$H$2:$H$7)</f>
        <v>547020000</v>
      </c>
      <c r="AMC34" s="1">
        <f>LOOKUP($A34,'DMG Tables'!$P$2:$P$35,'DMG Tables'!$O$2:$O$35)*AMC$1*LOOKUP(AMC$1,'DMG Tables'!$G$2:$G$7,'DMG Tables'!$H$2:$H$7)</f>
        <v>547560000</v>
      </c>
      <c r="AMD34" s="1">
        <f>LOOKUP($A34,'DMG Tables'!$P$2:$P$35,'DMG Tables'!$O$2:$O$35)*AMD$1*LOOKUP(AMD$1,'DMG Tables'!$G$2:$G$7,'DMG Tables'!$H$2:$H$7)</f>
        <v>548100000</v>
      </c>
      <c r="AME34" s="1">
        <f>LOOKUP($A34,'DMG Tables'!$P$2:$P$35,'DMG Tables'!$O$2:$O$35)*AME$1*LOOKUP(AME$1,'DMG Tables'!$G$2:$G$7,'DMG Tables'!$H$2:$H$7)</f>
        <v>548640000</v>
      </c>
      <c r="AMF34" s="1">
        <f>LOOKUP($A34,'DMG Tables'!$P$2:$P$35,'DMG Tables'!$O$2:$O$35)*AMF$1*LOOKUP(AMF$1,'DMG Tables'!$G$2:$G$7,'DMG Tables'!$H$2:$H$7)</f>
        <v>549180000</v>
      </c>
      <c r="AMG34" s="1">
        <f>LOOKUP($A34,'DMG Tables'!$P$2:$P$35,'DMG Tables'!$O$2:$O$35)*AMG$1*LOOKUP(AMG$1,'DMG Tables'!$G$2:$G$7,'DMG Tables'!$H$2:$H$7)</f>
        <v>549720000</v>
      </c>
      <c r="AMH34" s="1">
        <f>LOOKUP($A34,'DMG Tables'!$P$2:$P$35,'DMG Tables'!$O$2:$O$35)*AMH$1*LOOKUP(AMH$1,'DMG Tables'!$G$2:$G$7,'DMG Tables'!$H$2:$H$7)</f>
        <v>550260000</v>
      </c>
      <c r="AMI34" s="1">
        <f>LOOKUP($A34,'DMG Tables'!$P$2:$P$35,'DMG Tables'!$O$2:$O$35)*AMI$1*LOOKUP(AMI$1,'DMG Tables'!$G$2:$G$7,'DMG Tables'!$H$2:$H$7)</f>
        <v>550800000</v>
      </c>
      <c r="AMJ34" s="1">
        <f>LOOKUP($A34,'DMG Tables'!$P$2:$P$35,'DMG Tables'!$O$2:$O$35)*AMJ$1*LOOKUP(AMJ$1,'DMG Tables'!$G$2:$G$7,'DMG Tables'!$H$2:$H$7)</f>
        <v>551340000</v>
      </c>
      <c r="AMK34" s="1">
        <f>LOOKUP($A34,'DMG Tables'!$P$2:$P$35,'DMG Tables'!$O$2:$O$35)*AMK$1*LOOKUP(AMK$1,'DMG Tables'!$G$2:$G$7,'DMG Tables'!$H$2:$H$7)</f>
        <v>551880000</v>
      </c>
      <c r="AML34" s="1">
        <f>LOOKUP($A34,'DMG Tables'!$P$2:$P$35,'DMG Tables'!$O$2:$O$35)*AML$1*LOOKUP(AML$1,'DMG Tables'!$G$2:$G$7,'DMG Tables'!$H$2:$H$7)</f>
        <v>552420000</v>
      </c>
      <c r="AMM34" s="1">
        <f>LOOKUP($A34,'DMG Tables'!$P$2:$P$35,'DMG Tables'!$O$2:$O$35)*AMM$1*LOOKUP(AMM$1,'DMG Tables'!$G$2:$G$7,'DMG Tables'!$H$2:$H$7)</f>
        <v>552960000</v>
      </c>
      <c r="AMN34" s="1">
        <f>LOOKUP($A34,'DMG Tables'!$P$2:$P$35,'DMG Tables'!$O$2:$O$35)*AMN$1*LOOKUP(AMN$1,'DMG Tables'!$G$2:$G$7,'DMG Tables'!$H$2:$H$7)</f>
        <v>553500000</v>
      </c>
      <c r="AMO34" s="1">
        <f>LOOKUP($A34,'DMG Tables'!$P$2:$P$35,'DMG Tables'!$O$2:$O$35)*AMO$1*LOOKUP(AMO$1,'DMG Tables'!$G$2:$G$7,'DMG Tables'!$H$2:$H$7)</f>
        <v>554040000</v>
      </c>
      <c r="AMP34" s="1">
        <f>LOOKUP($A34,'DMG Tables'!$P$2:$P$35,'DMG Tables'!$O$2:$O$35)*AMP$1*LOOKUP(AMP$1,'DMG Tables'!$G$2:$G$7,'DMG Tables'!$H$2:$H$7)</f>
        <v>554580000</v>
      </c>
      <c r="AMQ34" s="1">
        <f>LOOKUP($A34,'DMG Tables'!$P$2:$P$35,'DMG Tables'!$O$2:$O$35)*AMQ$1*LOOKUP(AMQ$1,'DMG Tables'!$G$2:$G$7,'DMG Tables'!$H$2:$H$7)</f>
        <v>555120000</v>
      </c>
      <c r="AMR34" s="1">
        <f>LOOKUP($A34,'DMG Tables'!$P$2:$P$35,'DMG Tables'!$O$2:$O$35)*AMR$1*LOOKUP(AMR$1,'DMG Tables'!$G$2:$G$7,'DMG Tables'!$H$2:$H$7)</f>
        <v>555660000</v>
      </c>
      <c r="AMS34" s="1">
        <f>LOOKUP($A34,'DMG Tables'!$P$2:$P$35,'DMG Tables'!$O$2:$O$35)*AMS$1*LOOKUP(AMS$1,'DMG Tables'!$G$2:$G$7,'DMG Tables'!$H$2:$H$7)</f>
        <v>556200000</v>
      </c>
      <c r="AMT34" s="1">
        <f>LOOKUP($A34,'DMG Tables'!$P$2:$P$35,'DMG Tables'!$O$2:$O$35)*AMT$1*LOOKUP(AMT$1,'DMG Tables'!$G$2:$G$7,'DMG Tables'!$H$2:$H$7)</f>
        <v>556740000</v>
      </c>
      <c r="AMU34" s="1">
        <f>LOOKUP($A34,'DMG Tables'!$P$2:$P$35,'DMG Tables'!$O$2:$O$35)*AMU$1*LOOKUP(AMU$1,'DMG Tables'!$G$2:$G$7,'DMG Tables'!$H$2:$H$7)</f>
        <v>557280000</v>
      </c>
      <c r="AMV34" s="1">
        <f>LOOKUP($A34,'DMG Tables'!$P$2:$P$35,'DMG Tables'!$O$2:$O$35)*AMV$1*LOOKUP(AMV$1,'DMG Tables'!$G$2:$G$7,'DMG Tables'!$H$2:$H$7)</f>
        <v>557820000</v>
      </c>
      <c r="AMW34" s="1">
        <f>LOOKUP($A34,'DMG Tables'!$P$2:$P$35,'DMG Tables'!$O$2:$O$35)*AMW$1*LOOKUP(AMW$1,'DMG Tables'!$G$2:$G$7,'DMG Tables'!$H$2:$H$7)</f>
        <v>558360000</v>
      </c>
      <c r="AMX34" s="1">
        <f>LOOKUP($A34,'DMG Tables'!$P$2:$P$35,'DMG Tables'!$O$2:$O$35)*AMX$1*LOOKUP(AMX$1,'DMG Tables'!$G$2:$G$7,'DMG Tables'!$H$2:$H$7)</f>
        <v>558900000</v>
      </c>
      <c r="AMY34" s="1">
        <f>LOOKUP($A34,'DMG Tables'!$P$2:$P$35,'DMG Tables'!$O$2:$O$35)*AMY$1*LOOKUP(AMY$1,'DMG Tables'!$G$2:$G$7,'DMG Tables'!$H$2:$H$7)</f>
        <v>559440000</v>
      </c>
      <c r="AMZ34" s="1">
        <f>LOOKUP($A34,'DMG Tables'!$P$2:$P$35,'DMG Tables'!$O$2:$O$35)*AMZ$1*LOOKUP(AMZ$1,'DMG Tables'!$G$2:$G$7,'DMG Tables'!$H$2:$H$7)</f>
        <v>559980000</v>
      </c>
      <c r="ANA34" s="1">
        <f>LOOKUP($A34,'DMG Tables'!$P$2:$P$35,'DMG Tables'!$O$2:$O$35)*ANA$1*LOOKUP(ANA$1,'DMG Tables'!$G$2:$G$7,'DMG Tables'!$H$2:$H$7)</f>
        <v>560520000</v>
      </c>
      <c r="ANB34" s="1">
        <f>LOOKUP($A34,'DMG Tables'!$P$2:$P$35,'DMG Tables'!$O$2:$O$35)*ANB$1*LOOKUP(ANB$1,'DMG Tables'!$G$2:$G$7,'DMG Tables'!$H$2:$H$7)</f>
        <v>561060000</v>
      </c>
      <c r="ANC34" s="1">
        <f>LOOKUP($A34,'DMG Tables'!$P$2:$P$35,'DMG Tables'!$O$2:$O$35)*ANC$1*LOOKUP(ANC$1,'DMG Tables'!$G$2:$G$7,'DMG Tables'!$H$2:$H$7)</f>
        <v>561600000</v>
      </c>
      <c r="AND34" s="1">
        <f>LOOKUP($A34,'DMG Tables'!$P$2:$P$35,'DMG Tables'!$O$2:$O$35)*AND$1*LOOKUP(AND$1,'DMG Tables'!$G$2:$G$7,'DMG Tables'!$H$2:$H$7)</f>
        <v>562140000</v>
      </c>
      <c r="ANE34" s="1">
        <f>LOOKUP($A34,'DMG Tables'!$P$2:$P$35,'DMG Tables'!$O$2:$O$35)*ANE$1*LOOKUP(ANE$1,'DMG Tables'!$G$2:$G$7,'DMG Tables'!$H$2:$H$7)</f>
        <v>562680000</v>
      </c>
      <c r="ANF34" s="1">
        <f>LOOKUP($A34,'DMG Tables'!$P$2:$P$35,'DMG Tables'!$O$2:$O$35)*ANF$1*LOOKUP(ANF$1,'DMG Tables'!$G$2:$G$7,'DMG Tables'!$H$2:$H$7)</f>
        <v>563220000</v>
      </c>
      <c r="ANG34" s="1">
        <f>LOOKUP($A34,'DMG Tables'!$P$2:$P$35,'DMG Tables'!$O$2:$O$35)*ANG$1*LOOKUP(ANG$1,'DMG Tables'!$G$2:$G$7,'DMG Tables'!$H$2:$H$7)</f>
        <v>563760000</v>
      </c>
      <c r="ANH34" s="1">
        <f>LOOKUP($A34,'DMG Tables'!$P$2:$P$35,'DMG Tables'!$O$2:$O$35)*ANH$1*LOOKUP(ANH$1,'DMG Tables'!$G$2:$G$7,'DMG Tables'!$H$2:$H$7)</f>
        <v>564300000</v>
      </c>
      <c r="ANI34" s="1">
        <f>LOOKUP($A34,'DMG Tables'!$P$2:$P$35,'DMG Tables'!$O$2:$O$35)*ANI$1*LOOKUP(ANI$1,'DMG Tables'!$G$2:$G$7,'DMG Tables'!$H$2:$H$7)</f>
        <v>564840000</v>
      </c>
      <c r="ANJ34" s="1">
        <f>LOOKUP($A34,'DMG Tables'!$P$2:$P$35,'DMG Tables'!$O$2:$O$35)*ANJ$1*LOOKUP(ANJ$1,'DMG Tables'!$G$2:$G$7,'DMG Tables'!$H$2:$H$7)</f>
        <v>565380000</v>
      </c>
      <c r="ANK34" s="1">
        <f>LOOKUP($A34,'DMG Tables'!$P$2:$P$35,'DMG Tables'!$O$2:$O$35)*ANK$1*LOOKUP(ANK$1,'DMG Tables'!$G$2:$G$7,'DMG Tables'!$H$2:$H$7)</f>
        <v>565920000</v>
      </c>
      <c r="ANL34" s="1">
        <f>LOOKUP($A34,'DMG Tables'!$P$2:$P$35,'DMG Tables'!$O$2:$O$35)*ANL$1*LOOKUP(ANL$1,'DMG Tables'!$G$2:$G$7,'DMG Tables'!$H$2:$H$7)</f>
        <v>566460000</v>
      </c>
      <c r="ANM34" s="1">
        <f>LOOKUP($A34,'DMG Tables'!$P$2:$P$35,'DMG Tables'!$O$2:$O$35)*ANM$1*LOOKUP(ANM$1,'DMG Tables'!$G$2:$G$7,'DMG Tables'!$H$2:$H$7)</f>
        <v>567000000</v>
      </c>
      <c r="ANN34" s="1">
        <f>LOOKUP($A34,'DMG Tables'!$P$2:$P$35,'DMG Tables'!$O$2:$O$35)*ANN$1*LOOKUP(ANN$1,'DMG Tables'!$G$2:$G$7,'DMG Tables'!$H$2:$H$7)</f>
        <v>567540000</v>
      </c>
      <c r="ANO34" s="1">
        <f>LOOKUP($A34,'DMG Tables'!$P$2:$P$35,'DMG Tables'!$O$2:$O$35)*ANO$1*LOOKUP(ANO$1,'DMG Tables'!$G$2:$G$7,'DMG Tables'!$H$2:$H$7)</f>
        <v>568080000</v>
      </c>
      <c r="ANP34" s="1">
        <f>LOOKUP($A34,'DMG Tables'!$P$2:$P$35,'DMG Tables'!$O$2:$O$35)*ANP$1*LOOKUP(ANP$1,'DMG Tables'!$G$2:$G$7,'DMG Tables'!$H$2:$H$7)</f>
        <v>568620000</v>
      </c>
      <c r="ANQ34" s="1">
        <f>LOOKUP($A34,'DMG Tables'!$P$2:$P$35,'DMG Tables'!$O$2:$O$35)*ANQ$1*LOOKUP(ANQ$1,'DMG Tables'!$G$2:$G$7,'DMG Tables'!$H$2:$H$7)</f>
        <v>569160000</v>
      </c>
      <c r="ANR34" s="1">
        <f>LOOKUP($A34,'DMG Tables'!$P$2:$P$35,'DMG Tables'!$O$2:$O$35)*ANR$1*LOOKUP(ANR$1,'DMG Tables'!$G$2:$G$7,'DMG Tables'!$H$2:$H$7)</f>
        <v>569700000</v>
      </c>
      <c r="ANS34" s="1">
        <f>LOOKUP($A34,'DMG Tables'!$P$2:$P$35,'DMG Tables'!$O$2:$O$35)*ANS$1*LOOKUP(ANS$1,'DMG Tables'!$G$2:$G$7,'DMG Tables'!$H$2:$H$7)</f>
        <v>570240000</v>
      </c>
      <c r="ANT34" s="1">
        <f>LOOKUP($A34,'DMG Tables'!$P$2:$P$35,'DMG Tables'!$O$2:$O$35)*ANT$1*LOOKUP(ANT$1,'DMG Tables'!$G$2:$G$7,'DMG Tables'!$H$2:$H$7)</f>
        <v>570780000</v>
      </c>
      <c r="ANU34" s="1">
        <f>LOOKUP($A34,'DMG Tables'!$P$2:$P$35,'DMG Tables'!$O$2:$O$35)*ANU$1*LOOKUP(ANU$1,'DMG Tables'!$G$2:$G$7,'DMG Tables'!$H$2:$H$7)</f>
        <v>571320000</v>
      </c>
      <c r="ANV34" s="1">
        <f>LOOKUP($A34,'DMG Tables'!$P$2:$P$35,'DMG Tables'!$O$2:$O$35)*ANV$1*LOOKUP(ANV$1,'DMG Tables'!$G$2:$G$7,'DMG Tables'!$H$2:$H$7)</f>
        <v>571860000</v>
      </c>
      <c r="ANW34" s="1">
        <f>LOOKUP($A34,'DMG Tables'!$P$2:$P$35,'DMG Tables'!$O$2:$O$35)*ANW$1*LOOKUP(ANW$1,'DMG Tables'!$G$2:$G$7,'DMG Tables'!$H$2:$H$7)</f>
        <v>572400000</v>
      </c>
      <c r="ANX34" s="1">
        <f>LOOKUP($A34,'DMG Tables'!$P$2:$P$35,'DMG Tables'!$O$2:$O$35)*ANX$1*LOOKUP(ANX$1,'DMG Tables'!$G$2:$G$7,'DMG Tables'!$H$2:$H$7)</f>
        <v>572940000</v>
      </c>
      <c r="ANY34" s="1">
        <f>LOOKUP($A34,'DMG Tables'!$P$2:$P$35,'DMG Tables'!$O$2:$O$35)*ANY$1*LOOKUP(ANY$1,'DMG Tables'!$G$2:$G$7,'DMG Tables'!$H$2:$H$7)</f>
        <v>573480000</v>
      </c>
      <c r="ANZ34" s="1">
        <f>LOOKUP($A34,'DMG Tables'!$P$2:$P$35,'DMG Tables'!$O$2:$O$35)*ANZ$1*LOOKUP(ANZ$1,'DMG Tables'!$G$2:$G$7,'DMG Tables'!$H$2:$H$7)</f>
        <v>574020000</v>
      </c>
      <c r="AOA34" s="1">
        <f>LOOKUP($A34,'DMG Tables'!$P$2:$P$35,'DMG Tables'!$O$2:$O$35)*AOA$1*LOOKUP(AOA$1,'DMG Tables'!$G$2:$G$7,'DMG Tables'!$H$2:$H$7)</f>
        <v>574560000</v>
      </c>
      <c r="AOB34" s="1">
        <f>LOOKUP($A34,'DMG Tables'!$P$2:$P$35,'DMG Tables'!$O$2:$O$35)*AOB$1*LOOKUP(AOB$1,'DMG Tables'!$G$2:$G$7,'DMG Tables'!$H$2:$H$7)</f>
        <v>575100000</v>
      </c>
      <c r="AOC34" s="1">
        <f>LOOKUP($A34,'DMG Tables'!$P$2:$P$35,'DMG Tables'!$O$2:$O$35)*AOC$1*LOOKUP(AOC$1,'DMG Tables'!$G$2:$G$7,'DMG Tables'!$H$2:$H$7)</f>
        <v>575640000</v>
      </c>
      <c r="AOD34" s="1">
        <f>LOOKUP($A34,'DMG Tables'!$P$2:$P$35,'DMG Tables'!$O$2:$O$35)*AOD$1*LOOKUP(AOD$1,'DMG Tables'!$G$2:$G$7,'DMG Tables'!$H$2:$H$7)</f>
        <v>576180000</v>
      </c>
      <c r="AOE34" s="1">
        <f>LOOKUP($A34,'DMG Tables'!$P$2:$P$35,'DMG Tables'!$O$2:$O$35)*AOE$1*LOOKUP(AOE$1,'DMG Tables'!$G$2:$G$7,'DMG Tables'!$H$2:$H$7)</f>
        <v>576720000</v>
      </c>
      <c r="AOF34" s="1">
        <f>LOOKUP($A34,'DMG Tables'!$P$2:$P$35,'DMG Tables'!$O$2:$O$35)*AOF$1*LOOKUP(AOF$1,'DMG Tables'!$G$2:$G$7,'DMG Tables'!$H$2:$H$7)</f>
        <v>577260000</v>
      </c>
      <c r="AOG34" s="1">
        <f>LOOKUP($A34,'DMG Tables'!$P$2:$P$35,'DMG Tables'!$O$2:$O$35)*AOG$1*LOOKUP(AOG$1,'DMG Tables'!$G$2:$G$7,'DMG Tables'!$H$2:$H$7)</f>
        <v>577800000</v>
      </c>
      <c r="AOH34" s="1">
        <f>LOOKUP($A34,'DMG Tables'!$P$2:$P$35,'DMG Tables'!$O$2:$O$35)*AOH$1*LOOKUP(AOH$1,'DMG Tables'!$G$2:$G$7,'DMG Tables'!$H$2:$H$7)</f>
        <v>578340000</v>
      </c>
      <c r="AOI34" s="1">
        <f>LOOKUP($A34,'DMG Tables'!$P$2:$P$35,'DMG Tables'!$O$2:$O$35)*AOI$1*LOOKUP(AOI$1,'DMG Tables'!$G$2:$G$7,'DMG Tables'!$H$2:$H$7)</f>
        <v>578880000</v>
      </c>
      <c r="AOJ34" s="1">
        <f>LOOKUP($A34,'DMG Tables'!$P$2:$P$35,'DMG Tables'!$O$2:$O$35)*AOJ$1*LOOKUP(AOJ$1,'DMG Tables'!$G$2:$G$7,'DMG Tables'!$H$2:$H$7)</f>
        <v>579420000</v>
      </c>
      <c r="AOK34" s="1">
        <f>LOOKUP($A34,'DMG Tables'!$P$2:$P$35,'DMG Tables'!$O$2:$O$35)*AOK$1*LOOKUP(AOK$1,'DMG Tables'!$G$2:$G$7,'DMG Tables'!$H$2:$H$7)</f>
        <v>579960000</v>
      </c>
      <c r="AOL34" s="1">
        <f>LOOKUP($A34,'DMG Tables'!$P$2:$P$35,'DMG Tables'!$O$2:$O$35)*AOL$1*LOOKUP(AOL$1,'DMG Tables'!$G$2:$G$7,'DMG Tables'!$H$2:$H$7)</f>
        <v>580500000</v>
      </c>
      <c r="AOM34" s="1">
        <f>LOOKUP($A34,'DMG Tables'!$P$2:$P$35,'DMG Tables'!$O$2:$O$35)*AOM$1*LOOKUP(AOM$1,'DMG Tables'!$G$2:$G$7,'DMG Tables'!$H$2:$H$7)</f>
        <v>581040000</v>
      </c>
      <c r="AON34" s="1">
        <f>LOOKUP($A34,'DMG Tables'!$P$2:$P$35,'DMG Tables'!$O$2:$O$35)*AON$1*LOOKUP(AON$1,'DMG Tables'!$G$2:$G$7,'DMG Tables'!$H$2:$H$7)</f>
        <v>581580000</v>
      </c>
      <c r="AOO34" s="1">
        <f>LOOKUP($A34,'DMG Tables'!$P$2:$P$35,'DMG Tables'!$O$2:$O$35)*AOO$1*LOOKUP(AOO$1,'DMG Tables'!$G$2:$G$7,'DMG Tables'!$H$2:$H$7)</f>
        <v>582120000</v>
      </c>
      <c r="AOP34" s="1">
        <f>LOOKUP($A34,'DMG Tables'!$P$2:$P$35,'DMG Tables'!$O$2:$O$35)*AOP$1*LOOKUP(AOP$1,'DMG Tables'!$G$2:$G$7,'DMG Tables'!$H$2:$H$7)</f>
        <v>582660000</v>
      </c>
      <c r="AOQ34" s="1">
        <f>LOOKUP($A34,'DMG Tables'!$P$2:$P$35,'DMG Tables'!$O$2:$O$35)*AOQ$1*LOOKUP(AOQ$1,'DMG Tables'!$G$2:$G$7,'DMG Tables'!$H$2:$H$7)</f>
        <v>583200000</v>
      </c>
      <c r="AOR34" s="1">
        <f>LOOKUP($A34,'DMG Tables'!$P$2:$P$35,'DMG Tables'!$O$2:$O$35)*AOR$1*LOOKUP(AOR$1,'DMG Tables'!$G$2:$G$7,'DMG Tables'!$H$2:$H$7)</f>
        <v>583740000</v>
      </c>
      <c r="AOS34" s="1">
        <f>LOOKUP($A34,'DMG Tables'!$P$2:$P$35,'DMG Tables'!$O$2:$O$35)*AOS$1*LOOKUP(AOS$1,'DMG Tables'!$G$2:$G$7,'DMG Tables'!$H$2:$H$7)</f>
        <v>584280000</v>
      </c>
      <c r="AOT34" s="1">
        <f>LOOKUP($A34,'DMG Tables'!$P$2:$P$35,'DMG Tables'!$O$2:$O$35)*AOT$1*LOOKUP(AOT$1,'DMG Tables'!$G$2:$G$7,'DMG Tables'!$H$2:$H$7)</f>
        <v>584820000</v>
      </c>
      <c r="AOU34" s="1">
        <f>LOOKUP($A34,'DMG Tables'!$P$2:$P$35,'DMG Tables'!$O$2:$O$35)*AOU$1*LOOKUP(AOU$1,'DMG Tables'!$G$2:$G$7,'DMG Tables'!$H$2:$H$7)</f>
        <v>585360000</v>
      </c>
      <c r="AOV34" s="1">
        <f>LOOKUP($A34,'DMG Tables'!$P$2:$P$35,'DMG Tables'!$O$2:$O$35)*AOV$1*LOOKUP(AOV$1,'DMG Tables'!$G$2:$G$7,'DMG Tables'!$H$2:$H$7)</f>
        <v>585900000</v>
      </c>
      <c r="AOW34" s="1">
        <f>LOOKUP($A34,'DMG Tables'!$P$2:$P$35,'DMG Tables'!$O$2:$O$35)*AOW$1*LOOKUP(AOW$1,'DMG Tables'!$G$2:$G$7,'DMG Tables'!$H$2:$H$7)</f>
        <v>586440000</v>
      </c>
      <c r="AOX34" s="1">
        <f>LOOKUP($A34,'DMG Tables'!$P$2:$P$35,'DMG Tables'!$O$2:$O$35)*AOX$1*LOOKUP(AOX$1,'DMG Tables'!$G$2:$G$7,'DMG Tables'!$H$2:$H$7)</f>
        <v>586980000</v>
      </c>
      <c r="AOY34" s="1">
        <f>LOOKUP($A34,'DMG Tables'!$P$2:$P$35,'DMG Tables'!$O$2:$O$35)*AOY$1*LOOKUP(AOY$1,'DMG Tables'!$G$2:$G$7,'DMG Tables'!$H$2:$H$7)</f>
        <v>587520000</v>
      </c>
      <c r="AOZ34" s="1">
        <f>LOOKUP($A34,'DMG Tables'!$P$2:$P$35,'DMG Tables'!$O$2:$O$35)*AOZ$1*LOOKUP(AOZ$1,'DMG Tables'!$G$2:$G$7,'DMG Tables'!$H$2:$H$7)</f>
        <v>588060000</v>
      </c>
      <c r="APA34" s="1">
        <f>LOOKUP($A34,'DMG Tables'!$P$2:$P$35,'DMG Tables'!$O$2:$O$35)*APA$1*LOOKUP(APA$1,'DMG Tables'!$G$2:$G$7,'DMG Tables'!$H$2:$H$7)</f>
        <v>588600000</v>
      </c>
      <c r="APB34" s="1">
        <f>LOOKUP($A34,'DMG Tables'!$P$2:$P$35,'DMG Tables'!$O$2:$O$35)*APB$1*LOOKUP(APB$1,'DMG Tables'!$G$2:$G$7,'DMG Tables'!$H$2:$H$7)</f>
        <v>589140000</v>
      </c>
      <c r="APC34" s="1">
        <f>LOOKUP($A34,'DMG Tables'!$P$2:$P$35,'DMG Tables'!$O$2:$O$35)*APC$1*LOOKUP(APC$1,'DMG Tables'!$G$2:$G$7,'DMG Tables'!$H$2:$H$7)</f>
        <v>589680000</v>
      </c>
      <c r="APD34" s="1">
        <f>LOOKUP($A34,'DMG Tables'!$P$2:$P$35,'DMG Tables'!$O$2:$O$35)*APD$1*LOOKUP(APD$1,'DMG Tables'!$G$2:$G$7,'DMG Tables'!$H$2:$H$7)</f>
        <v>590220000</v>
      </c>
      <c r="APE34" s="1">
        <f>LOOKUP($A34,'DMG Tables'!$P$2:$P$35,'DMG Tables'!$O$2:$O$35)*APE$1*LOOKUP(APE$1,'DMG Tables'!$G$2:$G$7,'DMG Tables'!$H$2:$H$7)</f>
        <v>590760000</v>
      </c>
      <c r="APF34" s="1">
        <f>LOOKUP($A34,'DMG Tables'!$P$2:$P$35,'DMG Tables'!$O$2:$O$35)*APF$1*LOOKUP(APF$1,'DMG Tables'!$G$2:$G$7,'DMG Tables'!$H$2:$H$7)</f>
        <v>591300000</v>
      </c>
      <c r="APG34" s="1">
        <f>LOOKUP($A34,'DMG Tables'!$P$2:$P$35,'DMG Tables'!$O$2:$O$35)*APG$1*LOOKUP(APG$1,'DMG Tables'!$G$2:$G$7,'DMG Tables'!$H$2:$H$7)</f>
        <v>591840000</v>
      </c>
      <c r="APH34" s="1">
        <f>LOOKUP($A34,'DMG Tables'!$P$2:$P$35,'DMG Tables'!$O$2:$O$35)*APH$1*LOOKUP(APH$1,'DMG Tables'!$G$2:$G$7,'DMG Tables'!$H$2:$H$7)</f>
        <v>592380000</v>
      </c>
      <c r="API34" s="1">
        <f>LOOKUP($A34,'DMG Tables'!$P$2:$P$35,'DMG Tables'!$O$2:$O$35)*API$1*LOOKUP(API$1,'DMG Tables'!$G$2:$G$7,'DMG Tables'!$H$2:$H$7)</f>
        <v>592920000</v>
      </c>
      <c r="APJ34" s="1">
        <f>LOOKUP($A34,'DMG Tables'!$P$2:$P$35,'DMG Tables'!$O$2:$O$35)*APJ$1*LOOKUP(APJ$1,'DMG Tables'!$G$2:$G$7,'DMG Tables'!$H$2:$H$7)</f>
        <v>593460000</v>
      </c>
      <c r="APK34" s="1">
        <f>LOOKUP($A34,'DMG Tables'!$P$2:$P$35,'DMG Tables'!$O$2:$O$35)*APK$1*LOOKUP(APK$1,'DMG Tables'!$G$2:$G$7,'DMG Tables'!$H$2:$H$7)</f>
        <v>594000000</v>
      </c>
      <c r="APL34" s="1">
        <f>LOOKUP($A34,'DMG Tables'!$P$2:$P$35,'DMG Tables'!$O$2:$O$35)*APL$1*LOOKUP(APL$1,'DMG Tables'!$G$2:$G$7,'DMG Tables'!$H$2:$H$7)</f>
        <v>594540000</v>
      </c>
      <c r="APM34" s="1">
        <f>LOOKUP($A34,'DMG Tables'!$P$2:$P$35,'DMG Tables'!$O$2:$O$35)*APM$1*LOOKUP(APM$1,'DMG Tables'!$G$2:$G$7,'DMG Tables'!$H$2:$H$7)</f>
        <v>595080000</v>
      </c>
      <c r="APN34" s="1">
        <f>LOOKUP($A34,'DMG Tables'!$P$2:$P$35,'DMG Tables'!$O$2:$O$35)*APN$1*LOOKUP(APN$1,'DMG Tables'!$G$2:$G$7,'DMG Tables'!$H$2:$H$7)</f>
        <v>595620000</v>
      </c>
      <c r="APO34" s="1">
        <f>LOOKUP($A34,'DMG Tables'!$P$2:$P$35,'DMG Tables'!$O$2:$O$35)*APO$1*LOOKUP(APO$1,'DMG Tables'!$G$2:$G$7,'DMG Tables'!$H$2:$H$7)</f>
        <v>596160000</v>
      </c>
      <c r="APP34" s="1">
        <f>LOOKUP($A34,'DMG Tables'!$P$2:$P$35,'DMG Tables'!$O$2:$O$35)*APP$1*LOOKUP(APP$1,'DMG Tables'!$G$2:$G$7,'DMG Tables'!$H$2:$H$7)</f>
        <v>596700000</v>
      </c>
      <c r="APQ34" s="1">
        <f>LOOKUP($A34,'DMG Tables'!$P$2:$P$35,'DMG Tables'!$O$2:$O$35)*APQ$1*LOOKUP(APQ$1,'DMG Tables'!$G$2:$G$7,'DMG Tables'!$H$2:$H$7)</f>
        <v>597240000</v>
      </c>
      <c r="APR34" s="1">
        <f>LOOKUP($A34,'DMG Tables'!$P$2:$P$35,'DMG Tables'!$O$2:$O$35)*APR$1*LOOKUP(APR$1,'DMG Tables'!$G$2:$G$7,'DMG Tables'!$H$2:$H$7)</f>
        <v>597780000</v>
      </c>
      <c r="APS34" s="1">
        <f>LOOKUP($A34,'DMG Tables'!$P$2:$P$35,'DMG Tables'!$O$2:$O$35)*APS$1*LOOKUP(APS$1,'DMG Tables'!$G$2:$G$7,'DMG Tables'!$H$2:$H$7)</f>
        <v>598320000</v>
      </c>
      <c r="APT34" s="1">
        <f>LOOKUP($A34,'DMG Tables'!$P$2:$P$35,'DMG Tables'!$O$2:$O$35)*APT$1*LOOKUP(APT$1,'DMG Tables'!$G$2:$G$7,'DMG Tables'!$H$2:$H$7)</f>
        <v>598860000</v>
      </c>
      <c r="APU34" s="1">
        <f>LOOKUP($A34,'DMG Tables'!$P$2:$P$35,'DMG Tables'!$O$2:$O$35)*APU$1*LOOKUP(APU$1,'DMG Tables'!$G$2:$G$7,'DMG Tables'!$H$2:$H$7)</f>
        <v>599400000</v>
      </c>
      <c r="APV34" s="1">
        <f>LOOKUP($A34,'DMG Tables'!$P$2:$P$35,'DMG Tables'!$O$2:$O$35)*APV$1*LOOKUP(APV$1,'DMG Tables'!$G$2:$G$7,'DMG Tables'!$H$2:$H$7)</f>
        <v>599940000</v>
      </c>
      <c r="APW34" s="1">
        <f>LOOKUP($A34,'DMG Tables'!$P$2:$P$35,'DMG Tables'!$O$2:$O$35)*APW$1*LOOKUP(APW$1,'DMG Tables'!$G$2:$G$7,'DMG Tables'!$H$2:$H$7)</f>
        <v>600480000</v>
      </c>
      <c r="APX34" s="1">
        <f>LOOKUP($A34,'DMG Tables'!$P$2:$P$35,'DMG Tables'!$O$2:$O$35)*APX$1*LOOKUP(APX$1,'DMG Tables'!$G$2:$G$7,'DMG Tables'!$H$2:$H$7)</f>
        <v>601020000</v>
      </c>
      <c r="APY34" s="1">
        <f>LOOKUP($A34,'DMG Tables'!$P$2:$P$35,'DMG Tables'!$O$2:$O$35)*APY$1*LOOKUP(APY$1,'DMG Tables'!$G$2:$G$7,'DMG Tables'!$H$2:$H$7)</f>
        <v>601560000</v>
      </c>
      <c r="APZ34" s="1">
        <f>LOOKUP($A34,'DMG Tables'!$P$2:$P$35,'DMG Tables'!$O$2:$O$35)*APZ$1*LOOKUP(APZ$1,'DMG Tables'!$G$2:$G$7,'DMG Tables'!$H$2:$H$7)</f>
        <v>602100000</v>
      </c>
      <c r="AQA34" s="1">
        <f>LOOKUP($A34,'DMG Tables'!$P$2:$P$35,'DMG Tables'!$O$2:$O$35)*AQA$1*LOOKUP(AQA$1,'DMG Tables'!$G$2:$G$7,'DMG Tables'!$H$2:$H$7)</f>
        <v>602640000</v>
      </c>
      <c r="AQB34" s="1">
        <f>LOOKUP($A34,'DMG Tables'!$P$2:$P$35,'DMG Tables'!$O$2:$O$35)*AQB$1*LOOKUP(AQB$1,'DMG Tables'!$G$2:$G$7,'DMG Tables'!$H$2:$H$7)</f>
        <v>603180000</v>
      </c>
      <c r="AQC34" s="1">
        <f>LOOKUP($A34,'DMG Tables'!$P$2:$P$35,'DMG Tables'!$O$2:$O$35)*AQC$1*LOOKUP(AQC$1,'DMG Tables'!$G$2:$G$7,'DMG Tables'!$H$2:$H$7)</f>
        <v>603720000</v>
      </c>
      <c r="AQD34" s="1">
        <f>LOOKUP($A34,'DMG Tables'!$P$2:$P$35,'DMG Tables'!$O$2:$O$35)*AQD$1*LOOKUP(AQD$1,'DMG Tables'!$G$2:$G$7,'DMG Tables'!$H$2:$H$7)</f>
        <v>604260000</v>
      </c>
      <c r="AQE34" s="1">
        <f>LOOKUP($A34,'DMG Tables'!$P$2:$P$35,'DMG Tables'!$O$2:$O$35)*AQE$1*LOOKUP(AQE$1,'DMG Tables'!$G$2:$G$7,'DMG Tables'!$H$2:$H$7)</f>
        <v>604800000</v>
      </c>
      <c r="AQF34" s="1">
        <f>LOOKUP($A34,'DMG Tables'!$P$2:$P$35,'DMG Tables'!$O$2:$O$35)*AQF$1*LOOKUP(AQF$1,'DMG Tables'!$G$2:$G$7,'DMG Tables'!$H$2:$H$7)</f>
        <v>605340000</v>
      </c>
      <c r="AQG34" s="1">
        <f>LOOKUP($A34,'DMG Tables'!$P$2:$P$35,'DMG Tables'!$O$2:$O$35)*AQG$1*LOOKUP(AQG$1,'DMG Tables'!$G$2:$G$7,'DMG Tables'!$H$2:$H$7)</f>
        <v>605880000</v>
      </c>
      <c r="AQH34" s="1">
        <f>LOOKUP($A34,'DMG Tables'!$P$2:$P$35,'DMG Tables'!$O$2:$O$35)*AQH$1*LOOKUP(AQH$1,'DMG Tables'!$G$2:$G$7,'DMG Tables'!$H$2:$H$7)</f>
        <v>606420000</v>
      </c>
      <c r="AQI34" s="1">
        <f>LOOKUP($A34,'DMG Tables'!$P$2:$P$35,'DMG Tables'!$O$2:$O$35)*AQI$1*LOOKUP(AQI$1,'DMG Tables'!$G$2:$G$7,'DMG Tables'!$H$2:$H$7)</f>
        <v>606960000</v>
      </c>
      <c r="AQJ34" s="1">
        <f>LOOKUP($A34,'DMG Tables'!$P$2:$P$35,'DMG Tables'!$O$2:$O$35)*AQJ$1*LOOKUP(AQJ$1,'DMG Tables'!$G$2:$G$7,'DMG Tables'!$H$2:$H$7)</f>
        <v>607500000</v>
      </c>
      <c r="AQK34" s="1">
        <f>LOOKUP($A34,'DMG Tables'!$P$2:$P$35,'DMG Tables'!$O$2:$O$35)*AQK$1*LOOKUP(AQK$1,'DMG Tables'!$G$2:$G$7,'DMG Tables'!$H$2:$H$7)</f>
        <v>608040000</v>
      </c>
      <c r="AQL34" s="1">
        <f>LOOKUP($A34,'DMG Tables'!$P$2:$P$35,'DMG Tables'!$O$2:$O$35)*AQL$1*LOOKUP(AQL$1,'DMG Tables'!$G$2:$G$7,'DMG Tables'!$H$2:$H$7)</f>
        <v>608580000</v>
      </c>
      <c r="AQM34" s="1">
        <f>LOOKUP($A34,'DMG Tables'!$P$2:$P$35,'DMG Tables'!$O$2:$O$35)*AQM$1*LOOKUP(AQM$1,'DMG Tables'!$G$2:$G$7,'DMG Tables'!$H$2:$H$7)</f>
        <v>609120000</v>
      </c>
      <c r="AQN34" s="1">
        <f>LOOKUP($A34,'DMG Tables'!$P$2:$P$35,'DMG Tables'!$O$2:$O$35)*AQN$1*LOOKUP(AQN$1,'DMG Tables'!$G$2:$G$7,'DMG Tables'!$H$2:$H$7)</f>
        <v>609660000</v>
      </c>
      <c r="AQO34" s="1">
        <f>LOOKUP($A34,'DMG Tables'!$P$2:$P$35,'DMG Tables'!$O$2:$O$35)*AQO$1*LOOKUP(AQO$1,'DMG Tables'!$G$2:$G$7,'DMG Tables'!$H$2:$H$7)</f>
        <v>610200000</v>
      </c>
      <c r="AQP34" s="1">
        <f>LOOKUP($A34,'DMG Tables'!$P$2:$P$35,'DMG Tables'!$O$2:$O$35)*AQP$1*LOOKUP(AQP$1,'DMG Tables'!$G$2:$G$7,'DMG Tables'!$H$2:$H$7)</f>
        <v>610740000</v>
      </c>
      <c r="AQQ34" s="1">
        <f>LOOKUP($A34,'DMG Tables'!$P$2:$P$35,'DMG Tables'!$O$2:$O$35)*AQQ$1*LOOKUP(AQQ$1,'DMG Tables'!$G$2:$G$7,'DMG Tables'!$H$2:$H$7)</f>
        <v>611280000</v>
      </c>
      <c r="AQR34" s="1">
        <f>LOOKUP($A34,'DMG Tables'!$P$2:$P$35,'DMG Tables'!$O$2:$O$35)*AQR$1*LOOKUP(AQR$1,'DMG Tables'!$G$2:$G$7,'DMG Tables'!$H$2:$H$7)</f>
        <v>611820000</v>
      </c>
      <c r="AQS34" s="1">
        <f>LOOKUP($A34,'DMG Tables'!$P$2:$P$35,'DMG Tables'!$O$2:$O$35)*AQS$1*LOOKUP(AQS$1,'DMG Tables'!$G$2:$G$7,'DMG Tables'!$H$2:$H$7)</f>
        <v>612360000</v>
      </c>
      <c r="AQT34" s="1">
        <f>LOOKUP($A34,'DMG Tables'!$P$2:$P$35,'DMG Tables'!$O$2:$O$35)*AQT$1*LOOKUP(AQT$1,'DMG Tables'!$G$2:$G$7,'DMG Tables'!$H$2:$H$7)</f>
        <v>612900000</v>
      </c>
      <c r="AQU34" s="1">
        <f>LOOKUP($A34,'DMG Tables'!$P$2:$P$35,'DMG Tables'!$O$2:$O$35)*AQU$1*LOOKUP(AQU$1,'DMG Tables'!$G$2:$G$7,'DMG Tables'!$H$2:$H$7)</f>
        <v>613440000</v>
      </c>
      <c r="AQV34" s="1">
        <f>LOOKUP($A34,'DMG Tables'!$P$2:$P$35,'DMG Tables'!$O$2:$O$35)*AQV$1*LOOKUP(AQV$1,'DMG Tables'!$G$2:$G$7,'DMG Tables'!$H$2:$H$7)</f>
        <v>613980000</v>
      </c>
      <c r="AQW34" s="1">
        <f>LOOKUP($A34,'DMG Tables'!$P$2:$P$35,'DMG Tables'!$O$2:$O$35)*AQW$1*LOOKUP(AQW$1,'DMG Tables'!$G$2:$G$7,'DMG Tables'!$H$2:$H$7)</f>
        <v>614520000</v>
      </c>
      <c r="AQX34" s="1">
        <f>LOOKUP($A34,'DMG Tables'!$P$2:$P$35,'DMG Tables'!$O$2:$O$35)*AQX$1*LOOKUP(AQX$1,'DMG Tables'!$G$2:$G$7,'DMG Tables'!$H$2:$H$7)</f>
        <v>615060000</v>
      </c>
      <c r="AQY34" s="1">
        <f>LOOKUP($A34,'DMG Tables'!$P$2:$P$35,'DMG Tables'!$O$2:$O$35)*AQY$1*LOOKUP(AQY$1,'DMG Tables'!$G$2:$G$7,'DMG Tables'!$H$2:$H$7)</f>
        <v>615600000</v>
      </c>
      <c r="AQZ34" s="1">
        <f>LOOKUP($A34,'DMG Tables'!$P$2:$P$35,'DMG Tables'!$O$2:$O$35)*AQZ$1*LOOKUP(AQZ$1,'DMG Tables'!$G$2:$G$7,'DMG Tables'!$H$2:$H$7)</f>
        <v>616140000</v>
      </c>
      <c r="ARA34" s="1">
        <f>LOOKUP($A34,'DMG Tables'!$P$2:$P$35,'DMG Tables'!$O$2:$O$35)*ARA$1*LOOKUP(ARA$1,'DMG Tables'!$G$2:$G$7,'DMG Tables'!$H$2:$H$7)</f>
        <v>616680000</v>
      </c>
      <c r="ARB34" s="1">
        <f>LOOKUP($A34,'DMG Tables'!$P$2:$P$35,'DMG Tables'!$O$2:$O$35)*ARB$1*LOOKUP(ARB$1,'DMG Tables'!$G$2:$G$7,'DMG Tables'!$H$2:$H$7)</f>
        <v>617220000</v>
      </c>
      <c r="ARC34" s="1">
        <f>LOOKUP($A34,'DMG Tables'!$P$2:$P$35,'DMG Tables'!$O$2:$O$35)*ARC$1*LOOKUP(ARC$1,'DMG Tables'!$G$2:$G$7,'DMG Tables'!$H$2:$H$7)</f>
        <v>617760000</v>
      </c>
      <c r="ARD34" s="1">
        <f>LOOKUP($A34,'DMG Tables'!$P$2:$P$35,'DMG Tables'!$O$2:$O$35)*ARD$1*LOOKUP(ARD$1,'DMG Tables'!$G$2:$G$7,'DMG Tables'!$H$2:$H$7)</f>
        <v>618300000</v>
      </c>
      <c r="ARE34" s="1">
        <f>LOOKUP($A34,'DMG Tables'!$P$2:$P$35,'DMG Tables'!$O$2:$O$35)*ARE$1*LOOKUP(ARE$1,'DMG Tables'!$G$2:$G$7,'DMG Tables'!$H$2:$H$7)</f>
        <v>618840000</v>
      </c>
      <c r="ARF34" s="1">
        <f>LOOKUP($A34,'DMG Tables'!$P$2:$P$35,'DMG Tables'!$O$2:$O$35)*ARF$1*LOOKUP(ARF$1,'DMG Tables'!$G$2:$G$7,'DMG Tables'!$H$2:$H$7)</f>
        <v>619380000</v>
      </c>
      <c r="ARG34" s="1">
        <f>LOOKUP($A34,'DMG Tables'!$P$2:$P$35,'DMG Tables'!$O$2:$O$35)*ARG$1*LOOKUP(ARG$1,'DMG Tables'!$G$2:$G$7,'DMG Tables'!$H$2:$H$7)</f>
        <v>619920000</v>
      </c>
      <c r="ARH34" s="1">
        <f>LOOKUP($A34,'DMG Tables'!$P$2:$P$35,'DMG Tables'!$O$2:$O$35)*ARH$1*LOOKUP(ARH$1,'DMG Tables'!$G$2:$G$7,'DMG Tables'!$H$2:$H$7)</f>
        <v>620460000</v>
      </c>
      <c r="ARI34" s="1">
        <f>LOOKUP($A34,'DMG Tables'!$P$2:$P$35,'DMG Tables'!$O$2:$O$35)*ARI$1*LOOKUP(ARI$1,'DMG Tables'!$G$2:$G$7,'DMG Tables'!$H$2:$H$7)</f>
        <v>621000000</v>
      </c>
      <c r="ARJ34" s="1">
        <f>LOOKUP($A34,'DMG Tables'!$P$2:$P$35,'DMG Tables'!$O$2:$O$35)*ARJ$1*LOOKUP(ARJ$1,'DMG Tables'!$G$2:$G$7,'DMG Tables'!$H$2:$H$7)</f>
        <v>621540000</v>
      </c>
      <c r="ARK34" s="1">
        <f>LOOKUP($A34,'DMG Tables'!$P$2:$P$35,'DMG Tables'!$O$2:$O$35)*ARK$1*LOOKUP(ARK$1,'DMG Tables'!$G$2:$G$7,'DMG Tables'!$H$2:$H$7)</f>
        <v>622080000</v>
      </c>
      <c r="ARL34" s="1">
        <f>LOOKUP($A34,'DMG Tables'!$P$2:$P$35,'DMG Tables'!$O$2:$O$35)*ARL$1*LOOKUP(ARL$1,'DMG Tables'!$G$2:$G$7,'DMG Tables'!$H$2:$H$7)</f>
        <v>622620000</v>
      </c>
      <c r="ARM34" s="1">
        <f>LOOKUP($A34,'DMG Tables'!$P$2:$P$35,'DMG Tables'!$O$2:$O$35)*ARM$1*LOOKUP(ARM$1,'DMG Tables'!$G$2:$G$7,'DMG Tables'!$H$2:$H$7)</f>
        <v>623160000</v>
      </c>
      <c r="ARN34" s="1">
        <f>LOOKUP($A34,'DMG Tables'!$P$2:$P$35,'DMG Tables'!$O$2:$O$35)*ARN$1*LOOKUP(ARN$1,'DMG Tables'!$G$2:$G$7,'DMG Tables'!$H$2:$H$7)</f>
        <v>623700000</v>
      </c>
      <c r="ARO34" s="1">
        <f>LOOKUP($A34,'DMG Tables'!$P$2:$P$35,'DMG Tables'!$O$2:$O$35)*ARO$1*LOOKUP(ARO$1,'DMG Tables'!$G$2:$G$7,'DMG Tables'!$H$2:$H$7)</f>
        <v>624240000</v>
      </c>
      <c r="ARP34" s="1">
        <f>LOOKUP($A34,'DMG Tables'!$P$2:$P$35,'DMG Tables'!$O$2:$O$35)*ARP$1*LOOKUP(ARP$1,'DMG Tables'!$G$2:$G$7,'DMG Tables'!$H$2:$H$7)</f>
        <v>624780000</v>
      </c>
      <c r="ARQ34" s="1">
        <f>LOOKUP($A34,'DMG Tables'!$P$2:$P$35,'DMG Tables'!$O$2:$O$35)*ARQ$1*LOOKUP(ARQ$1,'DMG Tables'!$G$2:$G$7,'DMG Tables'!$H$2:$H$7)</f>
        <v>625320000</v>
      </c>
      <c r="ARR34" s="1">
        <f>LOOKUP($A34,'DMG Tables'!$P$2:$P$35,'DMG Tables'!$O$2:$O$35)*ARR$1*LOOKUP(ARR$1,'DMG Tables'!$G$2:$G$7,'DMG Tables'!$H$2:$H$7)</f>
        <v>625860000</v>
      </c>
      <c r="ARS34" s="1">
        <f>LOOKUP($A34,'DMG Tables'!$P$2:$P$35,'DMG Tables'!$O$2:$O$35)*ARS$1*LOOKUP(ARS$1,'DMG Tables'!$G$2:$G$7,'DMG Tables'!$H$2:$H$7)</f>
        <v>626400000</v>
      </c>
      <c r="ART34" s="1">
        <f>LOOKUP($A34,'DMG Tables'!$P$2:$P$35,'DMG Tables'!$O$2:$O$35)*ART$1*LOOKUP(ART$1,'DMG Tables'!$G$2:$G$7,'DMG Tables'!$H$2:$H$7)</f>
        <v>626940000</v>
      </c>
      <c r="ARU34" s="1">
        <f>LOOKUP($A34,'DMG Tables'!$P$2:$P$35,'DMG Tables'!$O$2:$O$35)*ARU$1*LOOKUP(ARU$1,'DMG Tables'!$G$2:$G$7,'DMG Tables'!$H$2:$H$7)</f>
        <v>627480000</v>
      </c>
      <c r="ARV34" s="1">
        <f>LOOKUP($A34,'DMG Tables'!$P$2:$P$35,'DMG Tables'!$O$2:$O$35)*ARV$1*LOOKUP(ARV$1,'DMG Tables'!$G$2:$G$7,'DMG Tables'!$H$2:$H$7)</f>
        <v>628020000</v>
      </c>
      <c r="ARW34" s="1">
        <f>LOOKUP($A34,'DMG Tables'!$P$2:$P$35,'DMG Tables'!$O$2:$O$35)*ARW$1*LOOKUP(ARW$1,'DMG Tables'!$G$2:$G$7,'DMG Tables'!$H$2:$H$7)</f>
        <v>628560000</v>
      </c>
      <c r="ARX34" s="1">
        <f>LOOKUP($A34,'DMG Tables'!$P$2:$P$35,'DMG Tables'!$O$2:$O$35)*ARX$1*LOOKUP(ARX$1,'DMG Tables'!$G$2:$G$7,'DMG Tables'!$H$2:$H$7)</f>
        <v>629100000</v>
      </c>
      <c r="ARY34" s="1">
        <f>LOOKUP($A34,'DMG Tables'!$P$2:$P$35,'DMG Tables'!$O$2:$O$35)*ARY$1*LOOKUP(ARY$1,'DMG Tables'!$G$2:$G$7,'DMG Tables'!$H$2:$H$7)</f>
        <v>629640000</v>
      </c>
      <c r="ARZ34" s="1">
        <f>LOOKUP($A34,'DMG Tables'!$P$2:$P$35,'DMG Tables'!$O$2:$O$35)*ARZ$1*LOOKUP(ARZ$1,'DMG Tables'!$G$2:$G$7,'DMG Tables'!$H$2:$H$7)</f>
        <v>630180000</v>
      </c>
      <c r="ASA34" s="1">
        <f>LOOKUP($A34,'DMG Tables'!$P$2:$P$35,'DMG Tables'!$O$2:$O$35)*ASA$1*LOOKUP(ASA$1,'DMG Tables'!$G$2:$G$7,'DMG Tables'!$H$2:$H$7)</f>
        <v>630720000</v>
      </c>
      <c r="ASB34" s="1">
        <f>LOOKUP($A34,'DMG Tables'!$P$2:$P$35,'DMG Tables'!$O$2:$O$35)*ASB$1*LOOKUP(ASB$1,'DMG Tables'!$G$2:$G$7,'DMG Tables'!$H$2:$H$7)</f>
        <v>631260000</v>
      </c>
      <c r="ASC34" s="1">
        <f>LOOKUP($A34,'DMG Tables'!$P$2:$P$35,'DMG Tables'!$O$2:$O$35)*ASC$1*LOOKUP(ASC$1,'DMG Tables'!$G$2:$G$7,'DMG Tables'!$H$2:$H$7)</f>
        <v>631800000</v>
      </c>
      <c r="ASD34" s="1">
        <f>LOOKUP($A34,'DMG Tables'!$P$2:$P$35,'DMG Tables'!$O$2:$O$35)*ASD$1*LOOKUP(ASD$1,'DMG Tables'!$G$2:$G$7,'DMG Tables'!$H$2:$H$7)</f>
        <v>632340000</v>
      </c>
      <c r="ASE34" s="1">
        <f>LOOKUP($A34,'DMG Tables'!$P$2:$P$35,'DMG Tables'!$O$2:$O$35)*ASE$1*LOOKUP(ASE$1,'DMG Tables'!$G$2:$G$7,'DMG Tables'!$H$2:$H$7)</f>
        <v>632880000</v>
      </c>
      <c r="ASF34" s="1">
        <f>LOOKUP($A34,'DMG Tables'!$P$2:$P$35,'DMG Tables'!$O$2:$O$35)*ASF$1*LOOKUP(ASF$1,'DMG Tables'!$G$2:$G$7,'DMG Tables'!$H$2:$H$7)</f>
        <v>633420000</v>
      </c>
      <c r="ASG34" s="1">
        <f>LOOKUP($A34,'DMG Tables'!$P$2:$P$35,'DMG Tables'!$O$2:$O$35)*ASG$1*LOOKUP(ASG$1,'DMG Tables'!$G$2:$G$7,'DMG Tables'!$H$2:$H$7)</f>
        <v>633960000</v>
      </c>
      <c r="ASH34" s="1">
        <f>LOOKUP($A34,'DMG Tables'!$P$2:$P$35,'DMG Tables'!$O$2:$O$35)*ASH$1*LOOKUP(ASH$1,'DMG Tables'!$G$2:$G$7,'DMG Tables'!$H$2:$H$7)</f>
        <v>634500000</v>
      </c>
      <c r="ASI34" s="1">
        <f>LOOKUP($A34,'DMG Tables'!$P$2:$P$35,'DMG Tables'!$O$2:$O$35)*ASI$1*LOOKUP(ASI$1,'DMG Tables'!$G$2:$G$7,'DMG Tables'!$H$2:$H$7)</f>
        <v>635040000</v>
      </c>
      <c r="ASJ34" s="1">
        <f>LOOKUP($A34,'DMG Tables'!$P$2:$P$35,'DMG Tables'!$O$2:$O$35)*ASJ$1*LOOKUP(ASJ$1,'DMG Tables'!$G$2:$G$7,'DMG Tables'!$H$2:$H$7)</f>
        <v>635580000</v>
      </c>
      <c r="ASK34" s="1">
        <f>LOOKUP($A34,'DMG Tables'!$P$2:$P$35,'DMG Tables'!$O$2:$O$35)*ASK$1*LOOKUP(ASK$1,'DMG Tables'!$G$2:$G$7,'DMG Tables'!$H$2:$H$7)</f>
        <v>636120000</v>
      </c>
      <c r="ASL34" s="1">
        <f>LOOKUP($A34,'DMG Tables'!$P$2:$P$35,'DMG Tables'!$O$2:$O$35)*ASL$1*LOOKUP(ASL$1,'DMG Tables'!$G$2:$G$7,'DMG Tables'!$H$2:$H$7)</f>
        <v>636660000</v>
      </c>
      <c r="ASM34" s="1">
        <f>LOOKUP($A34,'DMG Tables'!$P$2:$P$35,'DMG Tables'!$O$2:$O$35)*ASM$1*LOOKUP(ASM$1,'DMG Tables'!$G$2:$G$7,'DMG Tables'!$H$2:$H$7)</f>
        <v>637200000</v>
      </c>
      <c r="ASN34" s="1">
        <f>LOOKUP($A34,'DMG Tables'!$P$2:$P$35,'DMG Tables'!$O$2:$O$35)*ASN$1*LOOKUP(ASN$1,'DMG Tables'!$G$2:$G$7,'DMG Tables'!$H$2:$H$7)</f>
        <v>637740000</v>
      </c>
      <c r="ASO34" s="1">
        <f>LOOKUP($A34,'DMG Tables'!$P$2:$P$35,'DMG Tables'!$O$2:$O$35)*ASO$1*LOOKUP(ASO$1,'DMG Tables'!$G$2:$G$7,'DMG Tables'!$H$2:$H$7)</f>
        <v>638280000</v>
      </c>
      <c r="ASP34" s="1">
        <f>LOOKUP($A34,'DMG Tables'!$P$2:$P$35,'DMG Tables'!$O$2:$O$35)*ASP$1*LOOKUP(ASP$1,'DMG Tables'!$G$2:$G$7,'DMG Tables'!$H$2:$H$7)</f>
        <v>638820000</v>
      </c>
      <c r="ASQ34" s="1">
        <f>LOOKUP($A34,'DMG Tables'!$P$2:$P$35,'DMG Tables'!$O$2:$O$35)*ASQ$1*LOOKUP(ASQ$1,'DMG Tables'!$G$2:$G$7,'DMG Tables'!$H$2:$H$7)</f>
        <v>639360000</v>
      </c>
      <c r="ASR34" s="1">
        <f>LOOKUP($A34,'DMG Tables'!$P$2:$P$35,'DMG Tables'!$O$2:$O$35)*ASR$1*LOOKUP(ASR$1,'DMG Tables'!$G$2:$G$7,'DMG Tables'!$H$2:$H$7)</f>
        <v>639900000</v>
      </c>
      <c r="ASS34" s="1">
        <f>LOOKUP($A34,'DMG Tables'!$P$2:$P$35,'DMG Tables'!$O$2:$O$35)*ASS$1*LOOKUP(ASS$1,'DMG Tables'!$G$2:$G$7,'DMG Tables'!$H$2:$H$7)</f>
        <v>640440000</v>
      </c>
      <c r="AST34" s="1">
        <f>LOOKUP($A34,'DMG Tables'!$P$2:$P$35,'DMG Tables'!$O$2:$O$35)*AST$1*LOOKUP(AST$1,'DMG Tables'!$G$2:$G$7,'DMG Tables'!$H$2:$H$7)</f>
        <v>640980000</v>
      </c>
      <c r="ASU34" s="1">
        <f>LOOKUP($A34,'DMG Tables'!$P$2:$P$35,'DMG Tables'!$O$2:$O$35)*ASU$1*LOOKUP(ASU$1,'DMG Tables'!$G$2:$G$7,'DMG Tables'!$H$2:$H$7)</f>
        <v>641520000</v>
      </c>
      <c r="ASV34" s="1">
        <f>LOOKUP($A34,'DMG Tables'!$P$2:$P$35,'DMG Tables'!$O$2:$O$35)*ASV$1*LOOKUP(ASV$1,'DMG Tables'!$G$2:$G$7,'DMG Tables'!$H$2:$H$7)</f>
        <v>642060000</v>
      </c>
      <c r="ASW34" s="1">
        <f>LOOKUP($A34,'DMG Tables'!$P$2:$P$35,'DMG Tables'!$O$2:$O$35)*ASW$1*LOOKUP(ASW$1,'DMG Tables'!$G$2:$G$7,'DMG Tables'!$H$2:$H$7)</f>
        <v>642600000</v>
      </c>
      <c r="ASX34" s="1">
        <f>LOOKUP($A34,'DMG Tables'!$P$2:$P$35,'DMG Tables'!$O$2:$O$35)*ASX$1*LOOKUP(ASX$1,'DMG Tables'!$G$2:$G$7,'DMG Tables'!$H$2:$H$7)</f>
        <v>643140000</v>
      </c>
      <c r="ASY34" s="1">
        <f>LOOKUP($A34,'DMG Tables'!$P$2:$P$35,'DMG Tables'!$O$2:$O$35)*ASY$1*LOOKUP(ASY$1,'DMG Tables'!$G$2:$G$7,'DMG Tables'!$H$2:$H$7)</f>
        <v>643680000</v>
      </c>
      <c r="ASZ34" s="1">
        <f>LOOKUP($A34,'DMG Tables'!$P$2:$P$35,'DMG Tables'!$O$2:$O$35)*ASZ$1*LOOKUP(ASZ$1,'DMG Tables'!$G$2:$G$7,'DMG Tables'!$H$2:$H$7)</f>
        <v>644220000</v>
      </c>
      <c r="ATA34" s="1">
        <f>LOOKUP($A34,'DMG Tables'!$P$2:$P$35,'DMG Tables'!$O$2:$O$35)*ATA$1*LOOKUP(ATA$1,'DMG Tables'!$G$2:$G$7,'DMG Tables'!$H$2:$H$7)</f>
        <v>644760000</v>
      </c>
      <c r="ATB34" s="1">
        <f>LOOKUP($A34,'DMG Tables'!$P$2:$P$35,'DMG Tables'!$O$2:$O$35)*ATB$1*LOOKUP(ATB$1,'DMG Tables'!$G$2:$G$7,'DMG Tables'!$H$2:$H$7)</f>
        <v>645300000</v>
      </c>
      <c r="ATC34" s="1">
        <f>LOOKUP($A34,'DMG Tables'!$P$2:$P$35,'DMG Tables'!$O$2:$O$35)*ATC$1*LOOKUP(ATC$1,'DMG Tables'!$G$2:$G$7,'DMG Tables'!$H$2:$H$7)</f>
        <v>645840000</v>
      </c>
      <c r="ATD34" s="1">
        <f>LOOKUP($A34,'DMG Tables'!$P$2:$P$35,'DMG Tables'!$O$2:$O$35)*ATD$1*LOOKUP(ATD$1,'DMG Tables'!$G$2:$G$7,'DMG Tables'!$H$2:$H$7)</f>
        <v>646380000</v>
      </c>
      <c r="ATE34" s="1">
        <f>LOOKUP($A34,'DMG Tables'!$P$2:$P$35,'DMG Tables'!$O$2:$O$35)*ATE$1*LOOKUP(ATE$1,'DMG Tables'!$G$2:$G$7,'DMG Tables'!$H$2:$H$7)</f>
        <v>646920000</v>
      </c>
      <c r="ATF34" s="1">
        <f>LOOKUP($A34,'DMG Tables'!$P$2:$P$35,'DMG Tables'!$O$2:$O$35)*ATF$1*LOOKUP(ATF$1,'DMG Tables'!$G$2:$G$7,'DMG Tables'!$H$2:$H$7)</f>
        <v>647460000</v>
      </c>
      <c r="ATG34" s="1">
        <f>LOOKUP($A34,'DMG Tables'!$P$2:$P$35,'DMG Tables'!$O$2:$O$35)*ATG$1*LOOKUP(ATG$1,'DMG Tables'!$G$2:$G$7,'DMG Tables'!$H$2:$H$7)</f>
        <v>648000000</v>
      </c>
      <c r="ATH34" s="1">
        <f>LOOKUP($A34,'DMG Tables'!$P$2:$P$35,'DMG Tables'!$O$2:$O$35)*ATH$1*LOOKUP(ATH$1,'DMG Tables'!$G$2:$G$7,'DMG Tables'!$H$2:$H$7)</f>
        <v>648540000</v>
      </c>
      <c r="ATI34" s="1">
        <f>LOOKUP($A34,'DMG Tables'!$P$2:$P$35,'DMG Tables'!$O$2:$O$35)*ATI$1*LOOKUP(ATI$1,'DMG Tables'!$G$2:$G$7,'DMG Tables'!$H$2:$H$7)</f>
        <v>649080000</v>
      </c>
      <c r="ATJ34" s="1">
        <f>LOOKUP($A34,'DMG Tables'!$P$2:$P$35,'DMG Tables'!$O$2:$O$35)*ATJ$1*LOOKUP(ATJ$1,'DMG Tables'!$G$2:$G$7,'DMG Tables'!$H$2:$H$7)</f>
        <v>649620000</v>
      </c>
      <c r="ATK34" s="1">
        <f>LOOKUP($A34,'DMG Tables'!$P$2:$P$35,'DMG Tables'!$O$2:$O$35)*ATK$1*LOOKUP(ATK$1,'DMG Tables'!$G$2:$G$7,'DMG Tables'!$H$2:$H$7)</f>
        <v>650160000</v>
      </c>
      <c r="ATL34" s="1">
        <f>LOOKUP($A34,'DMG Tables'!$P$2:$P$35,'DMG Tables'!$O$2:$O$35)*ATL$1*LOOKUP(ATL$1,'DMG Tables'!$G$2:$G$7,'DMG Tables'!$H$2:$H$7)</f>
        <v>650700000</v>
      </c>
      <c r="ATM34" s="1">
        <f>LOOKUP($A34,'DMG Tables'!$P$2:$P$35,'DMG Tables'!$O$2:$O$35)*ATM$1*LOOKUP(ATM$1,'DMG Tables'!$G$2:$G$7,'DMG Tables'!$H$2:$H$7)</f>
        <v>651240000</v>
      </c>
      <c r="ATN34" s="1">
        <f>LOOKUP($A34,'DMG Tables'!$P$2:$P$35,'DMG Tables'!$O$2:$O$35)*ATN$1*LOOKUP(ATN$1,'DMG Tables'!$G$2:$G$7,'DMG Tables'!$H$2:$H$7)</f>
        <v>651780000</v>
      </c>
      <c r="ATO34" s="1">
        <f>LOOKUP($A34,'DMG Tables'!$P$2:$P$35,'DMG Tables'!$O$2:$O$35)*ATO$1*LOOKUP(ATO$1,'DMG Tables'!$G$2:$G$7,'DMG Tables'!$H$2:$H$7)</f>
        <v>652320000</v>
      </c>
      <c r="ATP34" s="1">
        <f>LOOKUP($A34,'DMG Tables'!$P$2:$P$35,'DMG Tables'!$O$2:$O$35)*ATP$1*LOOKUP(ATP$1,'DMG Tables'!$G$2:$G$7,'DMG Tables'!$H$2:$H$7)</f>
        <v>652860000</v>
      </c>
      <c r="ATQ34" s="1">
        <f>LOOKUP($A34,'DMG Tables'!$P$2:$P$35,'DMG Tables'!$O$2:$O$35)*ATQ$1*LOOKUP(ATQ$1,'DMG Tables'!$G$2:$G$7,'DMG Tables'!$H$2:$H$7)</f>
        <v>653400000</v>
      </c>
      <c r="ATR34" s="1">
        <f>LOOKUP($A34,'DMG Tables'!$P$2:$P$35,'DMG Tables'!$O$2:$O$35)*ATR$1*LOOKUP(ATR$1,'DMG Tables'!$G$2:$G$7,'DMG Tables'!$H$2:$H$7)</f>
        <v>653940000</v>
      </c>
      <c r="ATS34" s="1">
        <f>LOOKUP($A34,'DMG Tables'!$P$2:$P$35,'DMG Tables'!$O$2:$O$35)*ATS$1*LOOKUP(ATS$1,'DMG Tables'!$G$2:$G$7,'DMG Tables'!$H$2:$H$7)</f>
        <v>654480000</v>
      </c>
      <c r="ATT34" s="1">
        <f>LOOKUP($A34,'DMG Tables'!$P$2:$P$35,'DMG Tables'!$O$2:$O$35)*ATT$1*LOOKUP(ATT$1,'DMG Tables'!$G$2:$G$7,'DMG Tables'!$H$2:$H$7)</f>
        <v>655020000</v>
      </c>
      <c r="ATU34" s="1">
        <f>LOOKUP($A34,'DMG Tables'!$P$2:$P$35,'DMG Tables'!$O$2:$O$35)*ATU$1*LOOKUP(ATU$1,'DMG Tables'!$G$2:$G$7,'DMG Tables'!$H$2:$H$7)</f>
        <v>655560000</v>
      </c>
      <c r="ATV34" s="1">
        <f>LOOKUP($A34,'DMG Tables'!$P$2:$P$35,'DMG Tables'!$O$2:$O$35)*ATV$1*LOOKUP(ATV$1,'DMG Tables'!$G$2:$G$7,'DMG Tables'!$H$2:$H$7)</f>
        <v>656100000</v>
      </c>
      <c r="ATW34" s="1">
        <f>LOOKUP($A34,'DMG Tables'!$P$2:$P$35,'DMG Tables'!$O$2:$O$35)*ATW$1*LOOKUP(ATW$1,'DMG Tables'!$G$2:$G$7,'DMG Tables'!$H$2:$H$7)</f>
        <v>656640000</v>
      </c>
      <c r="ATX34" s="1">
        <f>LOOKUP($A34,'DMG Tables'!$P$2:$P$35,'DMG Tables'!$O$2:$O$35)*ATX$1*LOOKUP(ATX$1,'DMG Tables'!$G$2:$G$7,'DMG Tables'!$H$2:$H$7)</f>
        <v>657180000</v>
      </c>
      <c r="ATY34" s="1">
        <f>LOOKUP($A34,'DMG Tables'!$P$2:$P$35,'DMG Tables'!$O$2:$O$35)*ATY$1*LOOKUP(ATY$1,'DMG Tables'!$G$2:$G$7,'DMG Tables'!$H$2:$H$7)</f>
        <v>657720000</v>
      </c>
      <c r="ATZ34" s="1">
        <f>LOOKUP($A34,'DMG Tables'!$P$2:$P$35,'DMG Tables'!$O$2:$O$35)*ATZ$1*LOOKUP(ATZ$1,'DMG Tables'!$G$2:$G$7,'DMG Tables'!$H$2:$H$7)</f>
        <v>658260000</v>
      </c>
      <c r="AUA34" s="1">
        <f>LOOKUP($A34,'DMG Tables'!$P$2:$P$35,'DMG Tables'!$O$2:$O$35)*AUA$1*LOOKUP(AUA$1,'DMG Tables'!$G$2:$G$7,'DMG Tables'!$H$2:$H$7)</f>
        <v>658800000</v>
      </c>
      <c r="AUB34" s="1">
        <f>LOOKUP($A34,'DMG Tables'!$P$2:$P$35,'DMG Tables'!$O$2:$O$35)*AUB$1*LOOKUP(AUB$1,'DMG Tables'!$G$2:$G$7,'DMG Tables'!$H$2:$H$7)</f>
        <v>659340000</v>
      </c>
      <c r="AUC34" s="1">
        <f>LOOKUP($A34,'DMG Tables'!$P$2:$P$35,'DMG Tables'!$O$2:$O$35)*AUC$1*LOOKUP(AUC$1,'DMG Tables'!$G$2:$G$7,'DMG Tables'!$H$2:$H$7)</f>
        <v>659880000</v>
      </c>
      <c r="AUD34" s="1">
        <f>LOOKUP($A34,'DMG Tables'!$P$2:$P$35,'DMG Tables'!$O$2:$O$35)*AUD$1*LOOKUP(AUD$1,'DMG Tables'!$G$2:$G$7,'DMG Tables'!$H$2:$H$7)</f>
        <v>660420000</v>
      </c>
      <c r="AUE34" s="1">
        <f>LOOKUP($A34,'DMG Tables'!$P$2:$P$35,'DMG Tables'!$O$2:$O$35)*AUE$1*LOOKUP(AUE$1,'DMG Tables'!$G$2:$G$7,'DMG Tables'!$H$2:$H$7)</f>
        <v>660960000</v>
      </c>
      <c r="AUF34" s="1">
        <f>LOOKUP($A34,'DMG Tables'!$P$2:$P$35,'DMG Tables'!$O$2:$O$35)*AUF$1*LOOKUP(AUF$1,'DMG Tables'!$G$2:$G$7,'DMG Tables'!$H$2:$H$7)</f>
        <v>661500000</v>
      </c>
      <c r="AUG34" s="1">
        <f>LOOKUP($A34,'DMG Tables'!$P$2:$P$35,'DMG Tables'!$O$2:$O$35)*AUG$1*LOOKUP(AUG$1,'DMG Tables'!$G$2:$G$7,'DMG Tables'!$H$2:$H$7)</f>
        <v>662040000</v>
      </c>
      <c r="AUH34" s="1">
        <f>LOOKUP($A34,'DMG Tables'!$P$2:$P$35,'DMG Tables'!$O$2:$O$35)*AUH$1*LOOKUP(AUH$1,'DMG Tables'!$G$2:$G$7,'DMG Tables'!$H$2:$H$7)</f>
        <v>662580000</v>
      </c>
      <c r="AUI34" s="1">
        <f>LOOKUP($A34,'DMG Tables'!$P$2:$P$35,'DMG Tables'!$O$2:$O$35)*AUI$1*LOOKUP(AUI$1,'DMG Tables'!$G$2:$G$7,'DMG Tables'!$H$2:$H$7)</f>
        <v>663120000</v>
      </c>
      <c r="AUJ34" s="1">
        <f>LOOKUP($A34,'DMG Tables'!$P$2:$P$35,'DMG Tables'!$O$2:$O$35)*AUJ$1*LOOKUP(AUJ$1,'DMG Tables'!$G$2:$G$7,'DMG Tables'!$H$2:$H$7)</f>
        <v>663660000</v>
      </c>
      <c r="AUK34" s="1">
        <f>LOOKUP($A34,'DMG Tables'!$P$2:$P$35,'DMG Tables'!$O$2:$O$35)*AUK$1*LOOKUP(AUK$1,'DMG Tables'!$G$2:$G$7,'DMG Tables'!$H$2:$H$7)</f>
        <v>664200000</v>
      </c>
      <c r="AUL34" s="1">
        <f>LOOKUP($A34,'DMG Tables'!$P$2:$P$35,'DMG Tables'!$O$2:$O$35)*AUL$1*LOOKUP(AUL$1,'DMG Tables'!$G$2:$G$7,'DMG Tables'!$H$2:$H$7)</f>
        <v>664740000</v>
      </c>
      <c r="AUM34" s="1">
        <f>LOOKUP($A34,'DMG Tables'!$P$2:$P$35,'DMG Tables'!$O$2:$O$35)*AUM$1*LOOKUP(AUM$1,'DMG Tables'!$G$2:$G$7,'DMG Tables'!$H$2:$H$7)</f>
        <v>665280000</v>
      </c>
      <c r="AUN34" s="1">
        <f>LOOKUP($A34,'DMG Tables'!$P$2:$P$35,'DMG Tables'!$O$2:$O$35)*AUN$1*LOOKUP(AUN$1,'DMG Tables'!$G$2:$G$7,'DMG Tables'!$H$2:$H$7)</f>
        <v>665820000</v>
      </c>
      <c r="AUO34" s="1">
        <f>LOOKUP($A34,'DMG Tables'!$P$2:$P$35,'DMG Tables'!$O$2:$O$35)*AUO$1*LOOKUP(AUO$1,'DMG Tables'!$G$2:$G$7,'DMG Tables'!$H$2:$H$7)</f>
        <v>666360000</v>
      </c>
      <c r="AUP34" s="1">
        <f>LOOKUP($A34,'DMG Tables'!$P$2:$P$35,'DMG Tables'!$O$2:$O$35)*AUP$1*LOOKUP(AUP$1,'DMG Tables'!$G$2:$G$7,'DMG Tables'!$H$2:$H$7)</f>
        <v>666900000</v>
      </c>
      <c r="AUQ34" s="1">
        <f>LOOKUP($A34,'DMG Tables'!$P$2:$P$35,'DMG Tables'!$O$2:$O$35)*AUQ$1*LOOKUP(AUQ$1,'DMG Tables'!$G$2:$G$7,'DMG Tables'!$H$2:$H$7)</f>
        <v>667440000</v>
      </c>
      <c r="AUR34" s="1">
        <f>LOOKUP($A34,'DMG Tables'!$P$2:$P$35,'DMG Tables'!$O$2:$O$35)*AUR$1*LOOKUP(AUR$1,'DMG Tables'!$G$2:$G$7,'DMG Tables'!$H$2:$H$7)</f>
        <v>667980000</v>
      </c>
      <c r="AUS34" s="1">
        <f>LOOKUP($A34,'DMG Tables'!$P$2:$P$35,'DMG Tables'!$O$2:$O$35)*AUS$1*LOOKUP(AUS$1,'DMG Tables'!$G$2:$G$7,'DMG Tables'!$H$2:$H$7)</f>
        <v>668520000</v>
      </c>
      <c r="AUT34" s="1">
        <f>LOOKUP($A34,'DMG Tables'!$P$2:$P$35,'DMG Tables'!$O$2:$O$35)*AUT$1*LOOKUP(AUT$1,'DMG Tables'!$G$2:$G$7,'DMG Tables'!$H$2:$H$7)</f>
        <v>669060000</v>
      </c>
      <c r="AUU34" s="1">
        <f>LOOKUP($A34,'DMG Tables'!$P$2:$P$35,'DMG Tables'!$O$2:$O$35)*AUU$1*LOOKUP(AUU$1,'DMG Tables'!$G$2:$G$7,'DMG Tables'!$H$2:$H$7)</f>
        <v>669600000</v>
      </c>
      <c r="AUV34" s="1">
        <f>LOOKUP($A34,'DMG Tables'!$P$2:$P$35,'DMG Tables'!$O$2:$O$35)*AUV$1*LOOKUP(AUV$1,'DMG Tables'!$G$2:$G$7,'DMG Tables'!$H$2:$H$7)</f>
        <v>670140000</v>
      </c>
      <c r="AUW34" s="1">
        <f>LOOKUP($A34,'DMG Tables'!$P$2:$P$35,'DMG Tables'!$O$2:$O$35)*AUW$1*LOOKUP(AUW$1,'DMG Tables'!$G$2:$G$7,'DMG Tables'!$H$2:$H$7)</f>
        <v>670680000</v>
      </c>
      <c r="AUX34" s="1">
        <f>LOOKUP($A34,'DMG Tables'!$P$2:$P$35,'DMG Tables'!$O$2:$O$35)*AUX$1*LOOKUP(AUX$1,'DMG Tables'!$G$2:$G$7,'DMG Tables'!$H$2:$H$7)</f>
        <v>671220000</v>
      </c>
      <c r="AUY34" s="1">
        <f>LOOKUP($A34,'DMG Tables'!$P$2:$P$35,'DMG Tables'!$O$2:$O$35)*AUY$1*LOOKUP(AUY$1,'DMG Tables'!$G$2:$G$7,'DMG Tables'!$H$2:$H$7)</f>
        <v>671760000</v>
      </c>
      <c r="AUZ34" s="1">
        <f>LOOKUP($A34,'DMG Tables'!$P$2:$P$35,'DMG Tables'!$O$2:$O$35)*AUZ$1*LOOKUP(AUZ$1,'DMG Tables'!$G$2:$G$7,'DMG Tables'!$H$2:$H$7)</f>
        <v>672300000</v>
      </c>
      <c r="AVA34" s="1">
        <f>LOOKUP($A34,'DMG Tables'!$P$2:$P$35,'DMG Tables'!$O$2:$O$35)*AVA$1*LOOKUP(AVA$1,'DMG Tables'!$G$2:$G$7,'DMG Tables'!$H$2:$H$7)</f>
        <v>672840000</v>
      </c>
      <c r="AVB34" s="1">
        <f>LOOKUP($A34,'DMG Tables'!$P$2:$P$35,'DMG Tables'!$O$2:$O$35)*AVB$1*LOOKUP(AVB$1,'DMG Tables'!$G$2:$G$7,'DMG Tables'!$H$2:$H$7)</f>
        <v>673380000</v>
      </c>
      <c r="AVC34" s="1">
        <f>LOOKUP($A34,'DMG Tables'!$P$2:$P$35,'DMG Tables'!$O$2:$O$35)*AVC$1*LOOKUP(AVC$1,'DMG Tables'!$G$2:$G$7,'DMG Tables'!$H$2:$H$7)</f>
        <v>673920000</v>
      </c>
      <c r="AVD34" s="1">
        <f>LOOKUP($A34,'DMG Tables'!$P$2:$P$35,'DMG Tables'!$O$2:$O$35)*AVD$1*LOOKUP(AVD$1,'DMG Tables'!$G$2:$G$7,'DMG Tables'!$H$2:$H$7)</f>
        <v>674460000</v>
      </c>
      <c r="AVE34" s="1">
        <f>LOOKUP($A34,'DMG Tables'!$P$2:$P$35,'DMG Tables'!$O$2:$O$35)*AVE$1*LOOKUP(AVE$1,'DMG Tables'!$G$2:$G$7,'DMG Tables'!$H$2:$H$7)</f>
        <v>675000000</v>
      </c>
      <c r="AVF34" s="1">
        <f>LOOKUP($A34,'DMG Tables'!$P$2:$P$35,'DMG Tables'!$O$2:$O$35)*AVF$1*LOOKUP(AVF$1,'DMG Tables'!$G$2:$G$7,'DMG Tables'!$H$2:$H$7)</f>
        <v>675540000</v>
      </c>
      <c r="AVG34" s="1">
        <f>LOOKUP($A34,'DMG Tables'!$P$2:$P$35,'DMG Tables'!$O$2:$O$35)*AVG$1*LOOKUP(AVG$1,'DMG Tables'!$G$2:$G$7,'DMG Tables'!$H$2:$H$7)</f>
        <v>676080000</v>
      </c>
      <c r="AVH34" s="1">
        <f>LOOKUP($A34,'DMG Tables'!$P$2:$P$35,'DMG Tables'!$O$2:$O$35)*AVH$1*LOOKUP(AVH$1,'DMG Tables'!$G$2:$G$7,'DMG Tables'!$H$2:$H$7)</f>
        <v>676620000</v>
      </c>
      <c r="AVI34" s="1">
        <f>LOOKUP($A34,'DMG Tables'!$P$2:$P$35,'DMG Tables'!$O$2:$O$35)*AVI$1*LOOKUP(AVI$1,'DMG Tables'!$G$2:$G$7,'DMG Tables'!$H$2:$H$7)</f>
        <v>677160000</v>
      </c>
      <c r="AVJ34" s="1">
        <f>LOOKUP($A34,'DMG Tables'!$P$2:$P$35,'DMG Tables'!$O$2:$O$35)*AVJ$1*LOOKUP(AVJ$1,'DMG Tables'!$G$2:$G$7,'DMG Tables'!$H$2:$H$7)</f>
        <v>677700000</v>
      </c>
      <c r="AVK34" s="1">
        <f>LOOKUP($A34,'DMG Tables'!$P$2:$P$35,'DMG Tables'!$O$2:$O$35)*AVK$1*LOOKUP(AVK$1,'DMG Tables'!$G$2:$G$7,'DMG Tables'!$H$2:$H$7)</f>
        <v>678240000</v>
      </c>
      <c r="AVL34" s="1">
        <f>LOOKUP($A34,'DMG Tables'!$P$2:$P$35,'DMG Tables'!$O$2:$O$35)*AVL$1*LOOKUP(AVL$1,'DMG Tables'!$G$2:$G$7,'DMG Tables'!$H$2:$H$7)</f>
        <v>678780000</v>
      </c>
      <c r="AVM34" s="1">
        <f>LOOKUP($A34,'DMG Tables'!$P$2:$P$35,'DMG Tables'!$O$2:$O$35)*AVM$1*LOOKUP(AVM$1,'DMG Tables'!$G$2:$G$7,'DMG Tables'!$H$2:$H$7)</f>
        <v>679320000</v>
      </c>
      <c r="AVN34" s="1">
        <f>LOOKUP($A34,'DMG Tables'!$P$2:$P$35,'DMG Tables'!$O$2:$O$35)*AVN$1*LOOKUP(AVN$1,'DMG Tables'!$G$2:$G$7,'DMG Tables'!$H$2:$H$7)</f>
        <v>679860000</v>
      </c>
      <c r="AVO34" s="1">
        <f>LOOKUP($A34,'DMG Tables'!$P$2:$P$35,'DMG Tables'!$O$2:$O$35)*AVO$1*LOOKUP(AVO$1,'DMG Tables'!$G$2:$G$7,'DMG Tables'!$H$2:$H$7)</f>
        <v>680400000</v>
      </c>
      <c r="AVP34" s="1">
        <f>LOOKUP($A34,'DMG Tables'!$P$2:$P$35,'DMG Tables'!$O$2:$O$35)*AVP$1*LOOKUP(AVP$1,'DMG Tables'!$G$2:$G$7,'DMG Tables'!$H$2:$H$7)</f>
        <v>680940000</v>
      </c>
      <c r="AVQ34" s="1">
        <f>LOOKUP($A34,'DMG Tables'!$P$2:$P$35,'DMG Tables'!$O$2:$O$35)*AVQ$1*LOOKUP(AVQ$1,'DMG Tables'!$G$2:$G$7,'DMG Tables'!$H$2:$H$7)</f>
        <v>681480000</v>
      </c>
      <c r="AVR34" s="1">
        <f>LOOKUP($A34,'DMG Tables'!$P$2:$P$35,'DMG Tables'!$O$2:$O$35)*AVR$1*LOOKUP(AVR$1,'DMG Tables'!$G$2:$G$7,'DMG Tables'!$H$2:$H$7)</f>
        <v>682020000</v>
      </c>
      <c r="AVS34" s="1">
        <f>LOOKUP($A34,'DMG Tables'!$P$2:$P$35,'DMG Tables'!$O$2:$O$35)*AVS$1*LOOKUP(AVS$1,'DMG Tables'!$G$2:$G$7,'DMG Tables'!$H$2:$H$7)</f>
        <v>682560000</v>
      </c>
      <c r="AVT34" s="1">
        <f>LOOKUP($A34,'DMG Tables'!$P$2:$P$35,'DMG Tables'!$O$2:$O$35)*AVT$1*LOOKUP(AVT$1,'DMG Tables'!$G$2:$G$7,'DMG Tables'!$H$2:$H$7)</f>
        <v>683100000</v>
      </c>
      <c r="AVU34" s="1">
        <f>LOOKUP($A34,'DMG Tables'!$P$2:$P$35,'DMG Tables'!$O$2:$O$35)*AVU$1*LOOKUP(AVU$1,'DMG Tables'!$G$2:$G$7,'DMG Tables'!$H$2:$H$7)</f>
        <v>683640000</v>
      </c>
      <c r="AVV34" s="1">
        <f>LOOKUP($A34,'DMG Tables'!$P$2:$P$35,'DMG Tables'!$O$2:$O$35)*AVV$1*LOOKUP(AVV$1,'DMG Tables'!$G$2:$G$7,'DMG Tables'!$H$2:$H$7)</f>
        <v>684180000</v>
      </c>
      <c r="AVW34" s="1">
        <f>LOOKUP($A34,'DMG Tables'!$P$2:$P$35,'DMG Tables'!$O$2:$O$35)*AVW$1*LOOKUP(AVW$1,'DMG Tables'!$G$2:$G$7,'DMG Tables'!$H$2:$H$7)</f>
        <v>684720000</v>
      </c>
      <c r="AVX34" s="1">
        <f>LOOKUP($A34,'DMG Tables'!$P$2:$P$35,'DMG Tables'!$O$2:$O$35)*AVX$1*LOOKUP(AVX$1,'DMG Tables'!$G$2:$G$7,'DMG Tables'!$H$2:$H$7)</f>
        <v>685260000</v>
      </c>
      <c r="AVY34" s="1">
        <f>LOOKUP($A34,'DMG Tables'!$P$2:$P$35,'DMG Tables'!$O$2:$O$35)*AVY$1*LOOKUP(AVY$1,'DMG Tables'!$G$2:$G$7,'DMG Tables'!$H$2:$H$7)</f>
        <v>685800000</v>
      </c>
      <c r="AVZ34" s="1">
        <f>LOOKUP($A34,'DMG Tables'!$P$2:$P$35,'DMG Tables'!$O$2:$O$35)*AVZ$1*LOOKUP(AVZ$1,'DMG Tables'!$G$2:$G$7,'DMG Tables'!$H$2:$H$7)</f>
        <v>686340000</v>
      </c>
      <c r="AWA34" s="1">
        <f>LOOKUP($A34,'DMG Tables'!$P$2:$P$35,'DMG Tables'!$O$2:$O$35)*AWA$1*LOOKUP(AWA$1,'DMG Tables'!$G$2:$G$7,'DMG Tables'!$H$2:$H$7)</f>
        <v>686880000</v>
      </c>
      <c r="AWB34" s="1">
        <f>LOOKUP($A34,'DMG Tables'!$P$2:$P$35,'DMG Tables'!$O$2:$O$35)*AWB$1*LOOKUP(AWB$1,'DMG Tables'!$G$2:$G$7,'DMG Tables'!$H$2:$H$7)</f>
        <v>687420000</v>
      </c>
      <c r="AWC34" s="1">
        <f>LOOKUP($A34,'DMG Tables'!$P$2:$P$35,'DMG Tables'!$O$2:$O$35)*AWC$1*LOOKUP(AWC$1,'DMG Tables'!$G$2:$G$7,'DMG Tables'!$H$2:$H$7)</f>
        <v>687960000</v>
      </c>
      <c r="AWD34" s="1">
        <f>LOOKUP($A34,'DMG Tables'!$P$2:$P$35,'DMG Tables'!$O$2:$O$35)*AWD$1*LOOKUP(AWD$1,'DMG Tables'!$G$2:$G$7,'DMG Tables'!$H$2:$H$7)</f>
        <v>688500000</v>
      </c>
      <c r="AWE34" s="1">
        <f>LOOKUP($A34,'DMG Tables'!$P$2:$P$35,'DMG Tables'!$O$2:$O$35)*AWE$1*LOOKUP(AWE$1,'DMG Tables'!$G$2:$G$7,'DMG Tables'!$H$2:$H$7)</f>
        <v>689040000</v>
      </c>
      <c r="AWF34" s="1">
        <f>LOOKUP($A34,'DMG Tables'!$P$2:$P$35,'DMG Tables'!$O$2:$O$35)*AWF$1*LOOKUP(AWF$1,'DMG Tables'!$G$2:$G$7,'DMG Tables'!$H$2:$H$7)</f>
        <v>689580000</v>
      </c>
      <c r="AWG34" s="1">
        <f>LOOKUP($A34,'DMG Tables'!$P$2:$P$35,'DMG Tables'!$O$2:$O$35)*AWG$1*LOOKUP(AWG$1,'DMG Tables'!$G$2:$G$7,'DMG Tables'!$H$2:$H$7)</f>
        <v>690120000</v>
      </c>
      <c r="AWH34" s="1">
        <f>LOOKUP($A34,'DMG Tables'!$P$2:$P$35,'DMG Tables'!$O$2:$O$35)*AWH$1*LOOKUP(AWH$1,'DMG Tables'!$G$2:$G$7,'DMG Tables'!$H$2:$H$7)</f>
        <v>690660000</v>
      </c>
      <c r="AWI34" s="1">
        <f>LOOKUP($A34,'DMG Tables'!$P$2:$P$35,'DMG Tables'!$O$2:$O$35)*AWI$1*LOOKUP(AWI$1,'DMG Tables'!$G$2:$G$7,'DMG Tables'!$H$2:$H$7)</f>
        <v>691200000</v>
      </c>
      <c r="AWJ34" s="1">
        <f>LOOKUP($A34,'DMG Tables'!$P$2:$P$35,'DMG Tables'!$O$2:$O$35)*AWJ$1*LOOKUP(AWJ$1,'DMG Tables'!$G$2:$G$7,'DMG Tables'!$H$2:$H$7)</f>
        <v>691740000</v>
      </c>
      <c r="AWK34" s="1">
        <f>LOOKUP($A34,'DMG Tables'!$P$2:$P$35,'DMG Tables'!$O$2:$O$35)*AWK$1*LOOKUP(AWK$1,'DMG Tables'!$G$2:$G$7,'DMG Tables'!$H$2:$H$7)</f>
        <v>692280000</v>
      </c>
      <c r="AWL34" s="1">
        <f>LOOKUP($A34,'DMG Tables'!$P$2:$P$35,'DMG Tables'!$O$2:$O$35)*AWL$1*LOOKUP(AWL$1,'DMG Tables'!$G$2:$G$7,'DMG Tables'!$H$2:$H$7)</f>
        <v>692820000</v>
      </c>
      <c r="AWM34" s="1">
        <f>LOOKUP($A34,'DMG Tables'!$P$2:$P$35,'DMG Tables'!$O$2:$O$35)*AWM$1*LOOKUP(AWM$1,'DMG Tables'!$G$2:$G$7,'DMG Tables'!$H$2:$H$7)</f>
        <v>693360000</v>
      </c>
      <c r="AWN34" s="1">
        <f>LOOKUP($A34,'DMG Tables'!$P$2:$P$35,'DMG Tables'!$O$2:$O$35)*AWN$1*LOOKUP(AWN$1,'DMG Tables'!$G$2:$G$7,'DMG Tables'!$H$2:$H$7)</f>
        <v>693900000</v>
      </c>
      <c r="AWO34" s="1">
        <f>LOOKUP($A34,'DMG Tables'!$P$2:$P$35,'DMG Tables'!$O$2:$O$35)*AWO$1*LOOKUP(AWO$1,'DMG Tables'!$G$2:$G$7,'DMG Tables'!$H$2:$H$7)</f>
        <v>694440000</v>
      </c>
      <c r="AWP34" s="1">
        <f>LOOKUP($A34,'DMG Tables'!$P$2:$P$35,'DMG Tables'!$O$2:$O$35)*AWP$1*LOOKUP(AWP$1,'DMG Tables'!$G$2:$G$7,'DMG Tables'!$H$2:$H$7)</f>
        <v>694980000</v>
      </c>
      <c r="AWQ34" s="1">
        <f>LOOKUP($A34,'DMG Tables'!$P$2:$P$35,'DMG Tables'!$O$2:$O$35)*AWQ$1*LOOKUP(AWQ$1,'DMG Tables'!$G$2:$G$7,'DMG Tables'!$H$2:$H$7)</f>
        <v>695520000</v>
      </c>
      <c r="AWR34" s="1">
        <f>LOOKUP($A34,'DMG Tables'!$P$2:$P$35,'DMG Tables'!$O$2:$O$35)*AWR$1*LOOKUP(AWR$1,'DMG Tables'!$G$2:$G$7,'DMG Tables'!$H$2:$H$7)</f>
        <v>696060000</v>
      </c>
      <c r="AWS34" s="1">
        <f>LOOKUP($A34,'DMG Tables'!$P$2:$P$35,'DMG Tables'!$O$2:$O$35)*AWS$1*LOOKUP(AWS$1,'DMG Tables'!$G$2:$G$7,'DMG Tables'!$H$2:$H$7)</f>
        <v>696600000</v>
      </c>
      <c r="AWT34" s="1">
        <f>LOOKUP($A34,'DMG Tables'!$P$2:$P$35,'DMG Tables'!$O$2:$O$35)*AWT$1*LOOKUP(AWT$1,'DMG Tables'!$G$2:$G$7,'DMG Tables'!$H$2:$H$7)</f>
        <v>697140000</v>
      </c>
      <c r="AWU34" s="1">
        <f>LOOKUP($A34,'DMG Tables'!$P$2:$P$35,'DMG Tables'!$O$2:$O$35)*AWU$1*LOOKUP(AWU$1,'DMG Tables'!$G$2:$G$7,'DMG Tables'!$H$2:$H$7)</f>
        <v>697680000</v>
      </c>
      <c r="AWV34" s="1">
        <f>LOOKUP($A34,'DMG Tables'!$P$2:$P$35,'DMG Tables'!$O$2:$O$35)*AWV$1*LOOKUP(AWV$1,'DMG Tables'!$G$2:$G$7,'DMG Tables'!$H$2:$H$7)</f>
        <v>698220000</v>
      </c>
      <c r="AWW34" s="1">
        <f>LOOKUP($A34,'DMG Tables'!$P$2:$P$35,'DMG Tables'!$O$2:$O$35)*AWW$1*LOOKUP(AWW$1,'DMG Tables'!$G$2:$G$7,'DMG Tables'!$H$2:$H$7)</f>
        <v>698760000</v>
      </c>
      <c r="AWX34" s="1">
        <f>LOOKUP($A34,'DMG Tables'!$P$2:$P$35,'DMG Tables'!$O$2:$O$35)*AWX$1*LOOKUP(AWX$1,'DMG Tables'!$G$2:$G$7,'DMG Tables'!$H$2:$H$7)</f>
        <v>699300000</v>
      </c>
      <c r="AWY34" s="1">
        <f>LOOKUP($A34,'DMG Tables'!$P$2:$P$35,'DMG Tables'!$O$2:$O$35)*AWY$1*LOOKUP(AWY$1,'DMG Tables'!$G$2:$G$7,'DMG Tables'!$H$2:$H$7)</f>
        <v>699840000</v>
      </c>
      <c r="AWZ34" s="1">
        <f>LOOKUP($A34,'DMG Tables'!$P$2:$P$35,'DMG Tables'!$O$2:$O$35)*AWZ$1*LOOKUP(AWZ$1,'DMG Tables'!$G$2:$G$7,'DMG Tables'!$H$2:$H$7)</f>
        <v>700380000</v>
      </c>
      <c r="AXA34" s="1">
        <f>LOOKUP($A34,'DMG Tables'!$P$2:$P$35,'DMG Tables'!$O$2:$O$35)*AXA$1*LOOKUP(AXA$1,'DMG Tables'!$G$2:$G$7,'DMG Tables'!$H$2:$H$7)</f>
        <v>700920000</v>
      </c>
      <c r="AXB34" s="1">
        <f>LOOKUP($A34,'DMG Tables'!$P$2:$P$35,'DMG Tables'!$O$2:$O$35)*AXB$1*LOOKUP(AXB$1,'DMG Tables'!$G$2:$G$7,'DMG Tables'!$H$2:$H$7)</f>
        <v>701460000</v>
      </c>
      <c r="AXC34" s="1">
        <f>LOOKUP($A34,'DMG Tables'!$P$2:$P$35,'DMG Tables'!$O$2:$O$35)*AXC$1*LOOKUP(AXC$1,'DMG Tables'!$G$2:$G$7,'DMG Tables'!$H$2:$H$7)</f>
        <v>702000000</v>
      </c>
      <c r="AXD34" s="1">
        <f>LOOKUP($A34,'DMG Tables'!$P$2:$P$35,'DMG Tables'!$O$2:$O$35)*AXD$1*LOOKUP(AXD$1,'DMG Tables'!$G$2:$G$7,'DMG Tables'!$H$2:$H$7)</f>
        <v>702540000</v>
      </c>
      <c r="AXE34" s="1">
        <f>LOOKUP($A34,'DMG Tables'!$P$2:$P$35,'DMG Tables'!$O$2:$O$35)*AXE$1*LOOKUP(AXE$1,'DMG Tables'!$G$2:$G$7,'DMG Tables'!$H$2:$H$7)</f>
        <v>703080000</v>
      </c>
      <c r="AXF34" s="1">
        <f>LOOKUP($A34,'DMG Tables'!$P$2:$P$35,'DMG Tables'!$O$2:$O$35)*AXF$1*LOOKUP(AXF$1,'DMG Tables'!$G$2:$G$7,'DMG Tables'!$H$2:$H$7)</f>
        <v>703620000</v>
      </c>
      <c r="AXG34" s="1">
        <f>LOOKUP($A34,'DMG Tables'!$P$2:$P$35,'DMG Tables'!$O$2:$O$35)*AXG$1*LOOKUP(AXG$1,'DMG Tables'!$G$2:$G$7,'DMG Tables'!$H$2:$H$7)</f>
        <v>704160000</v>
      </c>
      <c r="AXH34" s="1">
        <f>LOOKUP($A34,'DMG Tables'!$P$2:$P$35,'DMG Tables'!$O$2:$O$35)*AXH$1*LOOKUP(AXH$1,'DMG Tables'!$G$2:$G$7,'DMG Tables'!$H$2:$H$7)</f>
        <v>704700000</v>
      </c>
      <c r="AXI34" s="1">
        <f>LOOKUP($A34,'DMG Tables'!$P$2:$P$35,'DMG Tables'!$O$2:$O$35)*AXI$1*LOOKUP(AXI$1,'DMG Tables'!$G$2:$G$7,'DMG Tables'!$H$2:$H$7)</f>
        <v>705240000</v>
      </c>
      <c r="AXJ34" s="1">
        <f>LOOKUP($A34,'DMG Tables'!$P$2:$P$35,'DMG Tables'!$O$2:$O$35)*AXJ$1*LOOKUP(AXJ$1,'DMG Tables'!$G$2:$G$7,'DMG Tables'!$H$2:$H$7)</f>
        <v>705780000</v>
      </c>
      <c r="AXK34" s="1">
        <f>LOOKUP($A34,'DMG Tables'!$P$2:$P$35,'DMG Tables'!$O$2:$O$35)*AXK$1*LOOKUP(AXK$1,'DMG Tables'!$G$2:$G$7,'DMG Tables'!$H$2:$H$7)</f>
        <v>706320000</v>
      </c>
      <c r="AXL34" s="1">
        <f>LOOKUP($A34,'DMG Tables'!$P$2:$P$35,'DMG Tables'!$O$2:$O$35)*AXL$1*LOOKUP(AXL$1,'DMG Tables'!$G$2:$G$7,'DMG Tables'!$H$2:$H$7)</f>
        <v>706860000</v>
      </c>
      <c r="AXM34" s="1">
        <f>LOOKUP($A34,'DMG Tables'!$P$2:$P$35,'DMG Tables'!$O$2:$O$35)*AXM$1*LOOKUP(AXM$1,'DMG Tables'!$G$2:$G$7,'DMG Tables'!$H$2:$H$7)</f>
        <v>707400000</v>
      </c>
      <c r="AXN34" s="1">
        <f>LOOKUP($A34,'DMG Tables'!$P$2:$P$35,'DMG Tables'!$O$2:$O$35)*AXN$1*LOOKUP(AXN$1,'DMG Tables'!$G$2:$G$7,'DMG Tables'!$H$2:$H$7)</f>
        <v>707940000</v>
      </c>
      <c r="AXO34" s="1">
        <f>LOOKUP($A34,'DMG Tables'!$P$2:$P$35,'DMG Tables'!$O$2:$O$35)*AXO$1*LOOKUP(AXO$1,'DMG Tables'!$G$2:$G$7,'DMG Tables'!$H$2:$H$7)</f>
        <v>708480000</v>
      </c>
      <c r="AXP34" s="1">
        <f>LOOKUP($A34,'DMG Tables'!$P$2:$P$35,'DMG Tables'!$O$2:$O$35)*AXP$1*LOOKUP(AXP$1,'DMG Tables'!$G$2:$G$7,'DMG Tables'!$H$2:$H$7)</f>
        <v>709020000</v>
      </c>
      <c r="AXQ34" s="1">
        <f>LOOKUP($A34,'DMG Tables'!$P$2:$P$35,'DMG Tables'!$O$2:$O$35)*AXQ$1*LOOKUP(AXQ$1,'DMG Tables'!$G$2:$G$7,'DMG Tables'!$H$2:$H$7)</f>
        <v>709560000</v>
      </c>
      <c r="AXR34" s="1">
        <f>LOOKUP($A34,'DMG Tables'!$P$2:$P$35,'DMG Tables'!$O$2:$O$35)*AXR$1*LOOKUP(AXR$1,'DMG Tables'!$G$2:$G$7,'DMG Tables'!$H$2:$H$7)</f>
        <v>710100000</v>
      </c>
      <c r="AXS34" s="1">
        <f>LOOKUP($A34,'DMG Tables'!$P$2:$P$35,'DMG Tables'!$O$2:$O$35)*AXS$1*LOOKUP(AXS$1,'DMG Tables'!$G$2:$G$7,'DMG Tables'!$H$2:$H$7)</f>
        <v>710640000</v>
      </c>
      <c r="AXT34" s="1">
        <f>LOOKUP($A34,'DMG Tables'!$P$2:$P$35,'DMG Tables'!$O$2:$O$35)*AXT$1*LOOKUP(AXT$1,'DMG Tables'!$G$2:$G$7,'DMG Tables'!$H$2:$H$7)</f>
        <v>711180000</v>
      </c>
      <c r="AXU34" s="1">
        <f>LOOKUP($A34,'DMG Tables'!$P$2:$P$35,'DMG Tables'!$O$2:$O$35)*AXU$1*LOOKUP(AXU$1,'DMG Tables'!$G$2:$G$7,'DMG Tables'!$H$2:$H$7)</f>
        <v>711720000</v>
      </c>
      <c r="AXV34" s="1">
        <f>LOOKUP($A34,'DMG Tables'!$P$2:$P$35,'DMG Tables'!$O$2:$O$35)*AXV$1*LOOKUP(AXV$1,'DMG Tables'!$G$2:$G$7,'DMG Tables'!$H$2:$H$7)</f>
        <v>712260000</v>
      </c>
      <c r="AXW34" s="1">
        <f>LOOKUP($A34,'DMG Tables'!$P$2:$P$35,'DMG Tables'!$O$2:$O$35)*AXW$1*LOOKUP(AXW$1,'DMG Tables'!$G$2:$G$7,'DMG Tables'!$H$2:$H$7)</f>
        <v>712800000</v>
      </c>
      <c r="AXX34" s="1">
        <f>LOOKUP($A34,'DMG Tables'!$P$2:$P$35,'DMG Tables'!$O$2:$O$35)*AXX$1*LOOKUP(AXX$1,'DMG Tables'!$G$2:$G$7,'DMG Tables'!$H$2:$H$7)</f>
        <v>713340000</v>
      </c>
      <c r="AXY34" s="1">
        <f>LOOKUP($A34,'DMG Tables'!$P$2:$P$35,'DMG Tables'!$O$2:$O$35)*AXY$1*LOOKUP(AXY$1,'DMG Tables'!$G$2:$G$7,'DMG Tables'!$H$2:$H$7)</f>
        <v>713880000</v>
      </c>
      <c r="AXZ34" s="1">
        <f>LOOKUP($A34,'DMG Tables'!$P$2:$P$35,'DMG Tables'!$O$2:$O$35)*AXZ$1*LOOKUP(AXZ$1,'DMG Tables'!$G$2:$G$7,'DMG Tables'!$H$2:$H$7)</f>
        <v>714420000</v>
      </c>
      <c r="AYA34" s="1">
        <f>LOOKUP($A34,'DMG Tables'!$P$2:$P$35,'DMG Tables'!$O$2:$O$35)*AYA$1*LOOKUP(AYA$1,'DMG Tables'!$G$2:$G$7,'DMG Tables'!$H$2:$H$7)</f>
        <v>714960000</v>
      </c>
      <c r="AYB34" s="1">
        <f>LOOKUP($A34,'DMG Tables'!$P$2:$P$35,'DMG Tables'!$O$2:$O$35)*AYB$1*LOOKUP(AYB$1,'DMG Tables'!$G$2:$G$7,'DMG Tables'!$H$2:$H$7)</f>
        <v>715500000</v>
      </c>
      <c r="AYC34" s="1">
        <f>LOOKUP($A34,'DMG Tables'!$P$2:$P$35,'DMG Tables'!$O$2:$O$35)*AYC$1*LOOKUP(AYC$1,'DMG Tables'!$G$2:$G$7,'DMG Tables'!$H$2:$H$7)</f>
        <v>716040000</v>
      </c>
      <c r="AYD34" s="1">
        <f>LOOKUP($A34,'DMG Tables'!$P$2:$P$35,'DMG Tables'!$O$2:$O$35)*AYD$1*LOOKUP(AYD$1,'DMG Tables'!$G$2:$G$7,'DMG Tables'!$H$2:$H$7)</f>
        <v>716580000</v>
      </c>
      <c r="AYE34" s="1">
        <f>LOOKUP($A34,'DMG Tables'!$P$2:$P$35,'DMG Tables'!$O$2:$O$35)*AYE$1*LOOKUP(AYE$1,'DMG Tables'!$G$2:$G$7,'DMG Tables'!$H$2:$H$7)</f>
        <v>717120000</v>
      </c>
      <c r="AYF34" s="1">
        <f>LOOKUP($A34,'DMG Tables'!$P$2:$P$35,'DMG Tables'!$O$2:$O$35)*AYF$1*LOOKUP(AYF$1,'DMG Tables'!$G$2:$G$7,'DMG Tables'!$H$2:$H$7)</f>
        <v>717660000</v>
      </c>
      <c r="AYG34" s="1">
        <f>LOOKUP($A34,'DMG Tables'!$P$2:$P$35,'DMG Tables'!$O$2:$O$35)*AYG$1*LOOKUP(AYG$1,'DMG Tables'!$G$2:$G$7,'DMG Tables'!$H$2:$H$7)</f>
        <v>718200000</v>
      </c>
      <c r="AYH34" s="1">
        <f>LOOKUP($A34,'DMG Tables'!$P$2:$P$35,'DMG Tables'!$O$2:$O$35)*AYH$1*LOOKUP(AYH$1,'DMG Tables'!$G$2:$G$7,'DMG Tables'!$H$2:$H$7)</f>
        <v>718740000</v>
      </c>
      <c r="AYI34" s="1">
        <f>LOOKUP($A34,'DMG Tables'!$P$2:$P$35,'DMG Tables'!$O$2:$O$35)*AYI$1*LOOKUP(AYI$1,'DMG Tables'!$G$2:$G$7,'DMG Tables'!$H$2:$H$7)</f>
        <v>719280000</v>
      </c>
      <c r="AYJ34" s="1">
        <f>LOOKUP($A34,'DMG Tables'!$P$2:$P$35,'DMG Tables'!$O$2:$O$35)*AYJ$1*LOOKUP(AYJ$1,'DMG Tables'!$G$2:$G$7,'DMG Tables'!$H$2:$H$7)</f>
        <v>719820000</v>
      </c>
      <c r="AYK34" s="1">
        <f>LOOKUP($A34,'DMG Tables'!$P$2:$P$35,'DMG Tables'!$O$2:$O$35)*AYK$1*LOOKUP(AYK$1,'DMG Tables'!$G$2:$G$7,'DMG Tables'!$H$2:$H$7)</f>
        <v>720360000</v>
      </c>
      <c r="AYL34" s="1">
        <f>LOOKUP($A34,'DMG Tables'!$P$2:$P$35,'DMG Tables'!$O$2:$O$35)*AYL$1*LOOKUP(AYL$1,'DMG Tables'!$G$2:$G$7,'DMG Tables'!$H$2:$H$7)</f>
        <v>720900000</v>
      </c>
      <c r="AYM34" s="1">
        <f>LOOKUP($A34,'DMG Tables'!$P$2:$P$35,'DMG Tables'!$O$2:$O$35)*AYM$1*LOOKUP(AYM$1,'DMG Tables'!$G$2:$G$7,'DMG Tables'!$H$2:$H$7)</f>
        <v>721440000</v>
      </c>
      <c r="AYN34" s="1">
        <f>LOOKUP($A34,'DMG Tables'!$P$2:$P$35,'DMG Tables'!$O$2:$O$35)*AYN$1*LOOKUP(AYN$1,'DMG Tables'!$G$2:$G$7,'DMG Tables'!$H$2:$H$7)</f>
        <v>721980000</v>
      </c>
      <c r="AYO34" s="1">
        <f>LOOKUP($A34,'DMG Tables'!$P$2:$P$35,'DMG Tables'!$O$2:$O$35)*AYO$1*LOOKUP(AYO$1,'DMG Tables'!$G$2:$G$7,'DMG Tables'!$H$2:$H$7)</f>
        <v>722520000</v>
      </c>
      <c r="AYP34" s="1">
        <f>LOOKUP($A34,'DMG Tables'!$P$2:$P$35,'DMG Tables'!$O$2:$O$35)*AYP$1*LOOKUP(AYP$1,'DMG Tables'!$G$2:$G$7,'DMG Tables'!$H$2:$H$7)</f>
        <v>723060000</v>
      </c>
      <c r="AYQ34" s="1">
        <f>LOOKUP($A34,'DMG Tables'!$P$2:$P$35,'DMG Tables'!$O$2:$O$35)*AYQ$1*LOOKUP(AYQ$1,'DMG Tables'!$G$2:$G$7,'DMG Tables'!$H$2:$H$7)</f>
        <v>723600000</v>
      </c>
      <c r="AYR34" s="1">
        <f>LOOKUP($A34,'DMG Tables'!$P$2:$P$35,'DMG Tables'!$O$2:$O$35)*AYR$1*LOOKUP(AYR$1,'DMG Tables'!$G$2:$G$7,'DMG Tables'!$H$2:$H$7)</f>
        <v>724140000</v>
      </c>
      <c r="AYS34" s="1">
        <f>LOOKUP($A34,'DMG Tables'!$P$2:$P$35,'DMG Tables'!$O$2:$O$35)*AYS$1*LOOKUP(AYS$1,'DMG Tables'!$G$2:$G$7,'DMG Tables'!$H$2:$H$7)</f>
        <v>724680000</v>
      </c>
      <c r="AYT34" s="1">
        <f>LOOKUP($A34,'DMG Tables'!$P$2:$P$35,'DMG Tables'!$O$2:$O$35)*AYT$1*LOOKUP(AYT$1,'DMG Tables'!$G$2:$G$7,'DMG Tables'!$H$2:$H$7)</f>
        <v>725220000</v>
      </c>
      <c r="AYU34" s="1">
        <f>LOOKUP($A34,'DMG Tables'!$P$2:$P$35,'DMG Tables'!$O$2:$O$35)*AYU$1*LOOKUP(AYU$1,'DMG Tables'!$G$2:$G$7,'DMG Tables'!$H$2:$H$7)</f>
        <v>725760000</v>
      </c>
      <c r="AYV34" s="1">
        <f>LOOKUP($A34,'DMG Tables'!$P$2:$P$35,'DMG Tables'!$O$2:$O$35)*AYV$1*LOOKUP(AYV$1,'DMG Tables'!$G$2:$G$7,'DMG Tables'!$H$2:$H$7)</f>
        <v>726300000</v>
      </c>
      <c r="AYW34" s="1">
        <f>LOOKUP($A34,'DMG Tables'!$P$2:$P$35,'DMG Tables'!$O$2:$O$35)*AYW$1*LOOKUP(AYW$1,'DMG Tables'!$G$2:$G$7,'DMG Tables'!$H$2:$H$7)</f>
        <v>726840000</v>
      </c>
      <c r="AYX34" s="1">
        <f>LOOKUP($A34,'DMG Tables'!$P$2:$P$35,'DMG Tables'!$O$2:$O$35)*AYX$1*LOOKUP(AYX$1,'DMG Tables'!$G$2:$G$7,'DMG Tables'!$H$2:$H$7)</f>
        <v>727380000</v>
      </c>
      <c r="AYY34" s="1">
        <f>LOOKUP($A34,'DMG Tables'!$P$2:$P$35,'DMG Tables'!$O$2:$O$35)*AYY$1*LOOKUP(AYY$1,'DMG Tables'!$G$2:$G$7,'DMG Tables'!$H$2:$H$7)</f>
        <v>727920000</v>
      </c>
      <c r="AYZ34" s="1">
        <f>LOOKUP($A34,'DMG Tables'!$P$2:$P$35,'DMG Tables'!$O$2:$O$35)*AYZ$1*LOOKUP(AYZ$1,'DMG Tables'!$G$2:$G$7,'DMG Tables'!$H$2:$H$7)</f>
        <v>728460000</v>
      </c>
      <c r="AZA34" s="1">
        <f>LOOKUP($A34,'DMG Tables'!$P$2:$P$35,'DMG Tables'!$O$2:$O$35)*AZA$1*LOOKUP(AZA$1,'DMG Tables'!$G$2:$G$7,'DMG Tables'!$H$2:$H$7)</f>
        <v>729000000</v>
      </c>
      <c r="AZB34" s="1">
        <f>LOOKUP($A34,'DMG Tables'!$P$2:$P$35,'DMG Tables'!$O$2:$O$35)*AZB$1*LOOKUP(AZB$1,'DMG Tables'!$G$2:$G$7,'DMG Tables'!$H$2:$H$7)</f>
        <v>729540000</v>
      </c>
      <c r="AZC34" s="1">
        <f>LOOKUP($A34,'DMG Tables'!$P$2:$P$35,'DMG Tables'!$O$2:$O$35)*AZC$1*LOOKUP(AZC$1,'DMG Tables'!$G$2:$G$7,'DMG Tables'!$H$2:$H$7)</f>
        <v>730080000</v>
      </c>
      <c r="AZD34" s="1">
        <f>LOOKUP($A34,'DMG Tables'!$P$2:$P$35,'DMG Tables'!$O$2:$O$35)*AZD$1*LOOKUP(AZD$1,'DMG Tables'!$G$2:$G$7,'DMG Tables'!$H$2:$H$7)</f>
        <v>730620000</v>
      </c>
      <c r="AZE34" s="1">
        <f>LOOKUP($A34,'DMG Tables'!$P$2:$P$35,'DMG Tables'!$O$2:$O$35)*AZE$1*LOOKUP(AZE$1,'DMG Tables'!$G$2:$G$7,'DMG Tables'!$H$2:$H$7)</f>
        <v>731160000</v>
      </c>
      <c r="AZF34" s="1">
        <f>LOOKUP($A34,'DMG Tables'!$P$2:$P$35,'DMG Tables'!$O$2:$O$35)*AZF$1*LOOKUP(AZF$1,'DMG Tables'!$G$2:$G$7,'DMG Tables'!$H$2:$H$7)</f>
        <v>731700000</v>
      </c>
      <c r="AZG34" s="1">
        <f>LOOKUP($A34,'DMG Tables'!$P$2:$P$35,'DMG Tables'!$O$2:$O$35)*AZG$1*LOOKUP(AZG$1,'DMG Tables'!$G$2:$G$7,'DMG Tables'!$H$2:$H$7)</f>
        <v>732240000</v>
      </c>
      <c r="AZH34" s="1">
        <f>LOOKUP($A34,'DMG Tables'!$P$2:$P$35,'DMG Tables'!$O$2:$O$35)*AZH$1*LOOKUP(AZH$1,'DMG Tables'!$G$2:$G$7,'DMG Tables'!$H$2:$H$7)</f>
        <v>732780000</v>
      </c>
      <c r="AZI34" s="1">
        <f>LOOKUP($A34,'DMG Tables'!$P$2:$P$35,'DMG Tables'!$O$2:$O$35)*AZI$1*LOOKUP(AZI$1,'DMG Tables'!$G$2:$G$7,'DMG Tables'!$H$2:$H$7)</f>
        <v>733320000</v>
      </c>
      <c r="AZJ34" s="1">
        <f>LOOKUP($A34,'DMG Tables'!$P$2:$P$35,'DMG Tables'!$O$2:$O$35)*AZJ$1*LOOKUP(AZJ$1,'DMG Tables'!$G$2:$G$7,'DMG Tables'!$H$2:$H$7)</f>
        <v>733860000</v>
      </c>
      <c r="AZK34" s="1">
        <f>LOOKUP($A34,'DMG Tables'!$P$2:$P$35,'DMG Tables'!$O$2:$O$35)*AZK$1*LOOKUP(AZK$1,'DMG Tables'!$G$2:$G$7,'DMG Tables'!$H$2:$H$7)</f>
        <v>734400000</v>
      </c>
      <c r="AZL34" s="1">
        <f>LOOKUP($A34,'DMG Tables'!$P$2:$P$35,'DMG Tables'!$O$2:$O$35)*AZL$1*LOOKUP(AZL$1,'DMG Tables'!$G$2:$G$7,'DMG Tables'!$H$2:$H$7)</f>
        <v>734940000</v>
      </c>
      <c r="AZM34" s="1">
        <f>LOOKUP($A34,'DMG Tables'!$P$2:$P$35,'DMG Tables'!$O$2:$O$35)*AZM$1*LOOKUP(AZM$1,'DMG Tables'!$G$2:$G$7,'DMG Tables'!$H$2:$H$7)</f>
        <v>735480000</v>
      </c>
      <c r="AZN34" s="1">
        <f>LOOKUP($A34,'DMG Tables'!$P$2:$P$35,'DMG Tables'!$O$2:$O$35)*AZN$1*LOOKUP(AZN$1,'DMG Tables'!$G$2:$G$7,'DMG Tables'!$H$2:$H$7)</f>
        <v>736020000</v>
      </c>
      <c r="AZO34" s="1">
        <f>LOOKUP($A34,'DMG Tables'!$P$2:$P$35,'DMG Tables'!$O$2:$O$35)*AZO$1*LOOKUP(AZO$1,'DMG Tables'!$G$2:$G$7,'DMG Tables'!$H$2:$H$7)</f>
        <v>736560000</v>
      </c>
      <c r="AZP34" s="1">
        <f>LOOKUP($A34,'DMG Tables'!$P$2:$P$35,'DMG Tables'!$O$2:$O$35)*AZP$1*LOOKUP(AZP$1,'DMG Tables'!$G$2:$G$7,'DMG Tables'!$H$2:$H$7)</f>
        <v>737100000</v>
      </c>
      <c r="AZQ34" s="1">
        <f>LOOKUP($A34,'DMG Tables'!$P$2:$P$35,'DMG Tables'!$O$2:$O$35)*AZQ$1*LOOKUP(AZQ$1,'DMG Tables'!$G$2:$G$7,'DMG Tables'!$H$2:$H$7)</f>
        <v>737640000</v>
      </c>
      <c r="AZR34" s="1">
        <f>LOOKUP($A34,'DMG Tables'!$P$2:$P$35,'DMG Tables'!$O$2:$O$35)*AZR$1*LOOKUP(AZR$1,'DMG Tables'!$G$2:$G$7,'DMG Tables'!$H$2:$H$7)</f>
        <v>738180000</v>
      </c>
      <c r="AZS34" s="1">
        <f>LOOKUP($A34,'DMG Tables'!$P$2:$P$35,'DMG Tables'!$O$2:$O$35)*AZS$1*LOOKUP(AZS$1,'DMG Tables'!$G$2:$G$7,'DMG Tables'!$H$2:$H$7)</f>
        <v>738720000</v>
      </c>
      <c r="AZT34" s="1">
        <f>LOOKUP($A34,'DMG Tables'!$P$2:$P$35,'DMG Tables'!$O$2:$O$35)*AZT$1*LOOKUP(AZT$1,'DMG Tables'!$G$2:$G$7,'DMG Tables'!$H$2:$H$7)</f>
        <v>739260000</v>
      </c>
      <c r="AZU34" s="1">
        <f>LOOKUP($A34,'DMG Tables'!$P$2:$P$35,'DMG Tables'!$O$2:$O$35)*AZU$1*LOOKUP(AZU$1,'DMG Tables'!$G$2:$G$7,'DMG Tables'!$H$2:$H$7)</f>
        <v>739800000</v>
      </c>
      <c r="AZV34" s="1">
        <f>LOOKUP($A34,'DMG Tables'!$P$2:$P$35,'DMG Tables'!$O$2:$O$35)*AZV$1*LOOKUP(AZV$1,'DMG Tables'!$G$2:$G$7,'DMG Tables'!$H$2:$H$7)</f>
        <v>740340000</v>
      </c>
      <c r="AZW34" s="1">
        <f>LOOKUP($A34,'DMG Tables'!$P$2:$P$35,'DMG Tables'!$O$2:$O$35)*AZW$1*LOOKUP(AZW$1,'DMG Tables'!$G$2:$G$7,'DMG Tables'!$H$2:$H$7)</f>
        <v>740880000</v>
      </c>
      <c r="AZX34" s="1">
        <f>LOOKUP($A34,'DMG Tables'!$P$2:$P$35,'DMG Tables'!$O$2:$O$35)*AZX$1*LOOKUP(AZX$1,'DMG Tables'!$G$2:$G$7,'DMG Tables'!$H$2:$H$7)</f>
        <v>741420000</v>
      </c>
      <c r="AZY34" s="1">
        <f>LOOKUP($A34,'DMG Tables'!$P$2:$P$35,'DMG Tables'!$O$2:$O$35)*AZY$1*LOOKUP(AZY$1,'DMG Tables'!$G$2:$G$7,'DMG Tables'!$H$2:$H$7)</f>
        <v>741960000</v>
      </c>
      <c r="AZZ34" s="1">
        <f>LOOKUP($A34,'DMG Tables'!$P$2:$P$35,'DMG Tables'!$O$2:$O$35)*AZZ$1*LOOKUP(AZZ$1,'DMG Tables'!$G$2:$G$7,'DMG Tables'!$H$2:$H$7)</f>
        <v>742500000</v>
      </c>
      <c r="BAA34" s="1">
        <f>LOOKUP($A34,'DMG Tables'!$P$2:$P$35,'DMG Tables'!$O$2:$O$35)*BAA$1*LOOKUP(BAA$1,'DMG Tables'!$G$2:$G$7,'DMG Tables'!$H$2:$H$7)</f>
        <v>743040000</v>
      </c>
      <c r="BAB34" s="1">
        <f>LOOKUP($A34,'DMG Tables'!$P$2:$P$35,'DMG Tables'!$O$2:$O$35)*BAB$1*LOOKUP(BAB$1,'DMG Tables'!$G$2:$G$7,'DMG Tables'!$H$2:$H$7)</f>
        <v>743580000</v>
      </c>
      <c r="BAC34" s="1">
        <f>LOOKUP($A34,'DMG Tables'!$P$2:$P$35,'DMG Tables'!$O$2:$O$35)*BAC$1*LOOKUP(BAC$1,'DMG Tables'!$G$2:$G$7,'DMG Tables'!$H$2:$H$7)</f>
        <v>744120000</v>
      </c>
      <c r="BAD34" s="1">
        <f>LOOKUP($A34,'DMG Tables'!$P$2:$P$35,'DMG Tables'!$O$2:$O$35)*BAD$1*LOOKUP(BAD$1,'DMG Tables'!$G$2:$G$7,'DMG Tables'!$H$2:$H$7)</f>
        <v>744660000</v>
      </c>
      <c r="BAE34" s="1">
        <f>LOOKUP($A34,'DMG Tables'!$P$2:$P$35,'DMG Tables'!$O$2:$O$35)*BAE$1*LOOKUP(BAE$1,'DMG Tables'!$G$2:$G$7,'DMG Tables'!$H$2:$H$7)</f>
        <v>745200000</v>
      </c>
      <c r="BAF34" s="1">
        <f>LOOKUP($A34,'DMG Tables'!$P$2:$P$35,'DMG Tables'!$O$2:$O$35)*BAF$1*LOOKUP(BAF$1,'DMG Tables'!$G$2:$G$7,'DMG Tables'!$H$2:$H$7)</f>
        <v>745740000</v>
      </c>
      <c r="BAG34" s="1">
        <f>LOOKUP($A34,'DMG Tables'!$P$2:$P$35,'DMG Tables'!$O$2:$O$35)*BAG$1*LOOKUP(BAG$1,'DMG Tables'!$G$2:$G$7,'DMG Tables'!$H$2:$H$7)</f>
        <v>746280000</v>
      </c>
      <c r="BAH34" s="1">
        <f>LOOKUP($A34,'DMG Tables'!$P$2:$P$35,'DMG Tables'!$O$2:$O$35)*BAH$1*LOOKUP(BAH$1,'DMG Tables'!$G$2:$G$7,'DMG Tables'!$H$2:$H$7)</f>
        <v>746820000</v>
      </c>
      <c r="BAI34" s="1">
        <f>LOOKUP($A34,'DMG Tables'!$P$2:$P$35,'DMG Tables'!$O$2:$O$35)*BAI$1*LOOKUP(BAI$1,'DMG Tables'!$G$2:$G$7,'DMG Tables'!$H$2:$H$7)</f>
        <v>747360000</v>
      </c>
      <c r="BAJ34" s="1">
        <f>LOOKUP($A34,'DMG Tables'!$P$2:$P$35,'DMG Tables'!$O$2:$O$35)*BAJ$1*LOOKUP(BAJ$1,'DMG Tables'!$G$2:$G$7,'DMG Tables'!$H$2:$H$7)</f>
        <v>747900000</v>
      </c>
      <c r="BAK34" s="1">
        <f>LOOKUP($A34,'DMG Tables'!$P$2:$P$35,'DMG Tables'!$O$2:$O$35)*BAK$1*LOOKUP(BAK$1,'DMG Tables'!$G$2:$G$7,'DMG Tables'!$H$2:$H$7)</f>
        <v>748440000</v>
      </c>
      <c r="BAL34" s="1">
        <f>LOOKUP($A34,'DMG Tables'!$P$2:$P$35,'DMG Tables'!$O$2:$O$35)*BAL$1*LOOKUP(BAL$1,'DMG Tables'!$G$2:$G$7,'DMG Tables'!$H$2:$H$7)</f>
        <v>748980000</v>
      </c>
      <c r="BAM34" s="1">
        <f>LOOKUP($A34,'DMG Tables'!$P$2:$P$35,'DMG Tables'!$O$2:$O$35)*BAM$1*LOOKUP(BAM$1,'DMG Tables'!$G$2:$G$7,'DMG Tables'!$H$2:$H$7)</f>
        <v>749520000</v>
      </c>
      <c r="BAN34" s="1">
        <f>LOOKUP($A34,'DMG Tables'!$P$2:$P$35,'DMG Tables'!$O$2:$O$35)*BAN$1*LOOKUP(BAN$1,'DMG Tables'!$G$2:$G$7,'DMG Tables'!$H$2:$H$7)</f>
        <v>750060000</v>
      </c>
      <c r="BAO34" s="1">
        <f>LOOKUP($A34,'DMG Tables'!$P$2:$P$35,'DMG Tables'!$O$2:$O$35)*BAO$1*LOOKUP(BAO$1,'DMG Tables'!$G$2:$G$7,'DMG Tables'!$H$2:$H$7)</f>
        <v>750600000</v>
      </c>
      <c r="BAP34" s="1">
        <f>LOOKUP($A34,'DMG Tables'!$P$2:$P$35,'DMG Tables'!$O$2:$O$35)*BAP$1*LOOKUP(BAP$1,'DMG Tables'!$G$2:$G$7,'DMG Tables'!$H$2:$H$7)</f>
        <v>751140000</v>
      </c>
      <c r="BAQ34" s="1">
        <f>LOOKUP($A34,'DMG Tables'!$P$2:$P$35,'DMG Tables'!$O$2:$O$35)*BAQ$1*LOOKUP(BAQ$1,'DMG Tables'!$G$2:$G$7,'DMG Tables'!$H$2:$H$7)</f>
        <v>751680000</v>
      </c>
      <c r="BAR34" s="1">
        <f>LOOKUP($A34,'DMG Tables'!$P$2:$P$35,'DMG Tables'!$O$2:$O$35)*BAR$1*LOOKUP(BAR$1,'DMG Tables'!$G$2:$G$7,'DMG Tables'!$H$2:$H$7)</f>
        <v>752220000</v>
      </c>
      <c r="BAS34" s="1">
        <f>LOOKUP($A34,'DMG Tables'!$P$2:$P$35,'DMG Tables'!$O$2:$O$35)*BAS$1*LOOKUP(BAS$1,'DMG Tables'!$G$2:$G$7,'DMG Tables'!$H$2:$H$7)</f>
        <v>752760000</v>
      </c>
      <c r="BAT34" s="1">
        <f>LOOKUP($A34,'DMG Tables'!$P$2:$P$35,'DMG Tables'!$O$2:$O$35)*BAT$1*LOOKUP(BAT$1,'DMG Tables'!$G$2:$G$7,'DMG Tables'!$H$2:$H$7)</f>
        <v>753300000</v>
      </c>
      <c r="BAU34" s="1">
        <f>LOOKUP($A34,'DMG Tables'!$P$2:$P$35,'DMG Tables'!$O$2:$O$35)*BAU$1*LOOKUP(BAU$1,'DMG Tables'!$G$2:$G$7,'DMG Tables'!$H$2:$H$7)</f>
        <v>753840000</v>
      </c>
      <c r="BAV34" s="1">
        <f>LOOKUP($A34,'DMG Tables'!$P$2:$P$35,'DMG Tables'!$O$2:$O$35)*BAV$1*LOOKUP(BAV$1,'DMG Tables'!$G$2:$G$7,'DMG Tables'!$H$2:$H$7)</f>
        <v>754380000</v>
      </c>
      <c r="BAW34" s="1">
        <f>LOOKUP($A34,'DMG Tables'!$P$2:$P$35,'DMG Tables'!$O$2:$O$35)*BAW$1*LOOKUP(BAW$1,'DMG Tables'!$G$2:$G$7,'DMG Tables'!$H$2:$H$7)</f>
        <v>754920000</v>
      </c>
      <c r="BAX34" s="1">
        <f>LOOKUP($A34,'DMG Tables'!$P$2:$P$35,'DMG Tables'!$O$2:$O$35)*BAX$1*LOOKUP(BAX$1,'DMG Tables'!$G$2:$G$7,'DMG Tables'!$H$2:$H$7)</f>
        <v>755460000</v>
      </c>
      <c r="BAY34" s="1">
        <f>LOOKUP($A34,'DMG Tables'!$P$2:$P$35,'DMG Tables'!$O$2:$O$35)*BAY$1*LOOKUP(BAY$1,'DMG Tables'!$G$2:$G$7,'DMG Tables'!$H$2:$H$7)</f>
        <v>756000000</v>
      </c>
      <c r="BAZ34" s="1">
        <f>LOOKUP($A34,'DMG Tables'!$P$2:$P$35,'DMG Tables'!$O$2:$O$35)*BAZ$1*LOOKUP(BAZ$1,'DMG Tables'!$G$2:$G$7,'DMG Tables'!$H$2:$H$7)</f>
        <v>756540000</v>
      </c>
      <c r="BBA34" s="1">
        <f>LOOKUP($A34,'DMG Tables'!$P$2:$P$35,'DMG Tables'!$O$2:$O$35)*BBA$1*LOOKUP(BBA$1,'DMG Tables'!$G$2:$G$7,'DMG Tables'!$H$2:$H$7)</f>
        <v>757080000</v>
      </c>
      <c r="BBB34" s="1">
        <f>LOOKUP($A34,'DMG Tables'!$P$2:$P$35,'DMG Tables'!$O$2:$O$35)*BBB$1*LOOKUP(BBB$1,'DMG Tables'!$G$2:$G$7,'DMG Tables'!$H$2:$H$7)</f>
        <v>757620000</v>
      </c>
      <c r="BBC34" s="1">
        <f>LOOKUP($A34,'DMG Tables'!$P$2:$P$35,'DMG Tables'!$O$2:$O$35)*BBC$1*LOOKUP(BBC$1,'DMG Tables'!$G$2:$G$7,'DMG Tables'!$H$2:$H$7)</f>
        <v>758160000</v>
      </c>
      <c r="BBD34" s="1">
        <f>LOOKUP($A34,'DMG Tables'!$P$2:$P$35,'DMG Tables'!$O$2:$O$35)*BBD$1*LOOKUP(BBD$1,'DMG Tables'!$G$2:$G$7,'DMG Tables'!$H$2:$H$7)</f>
        <v>758700000</v>
      </c>
      <c r="BBE34" s="1">
        <f>LOOKUP($A34,'DMG Tables'!$P$2:$P$35,'DMG Tables'!$O$2:$O$35)*BBE$1*LOOKUP(BBE$1,'DMG Tables'!$G$2:$G$7,'DMG Tables'!$H$2:$H$7)</f>
        <v>759240000</v>
      </c>
      <c r="BBF34" s="1">
        <f>LOOKUP($A34,'DMG Tables'!$P$2:$P$35,'DMG Tables'!$O$2:$O$35)*BBF$1*LOOKUP(BBF$1,'DMG Tables'!$G$2:$G$7,'DMG Tables'!$H$2:$H$7)</f>
        <v>759780000</v>
      </c>
      <c r="BBG34" s="1">
        <f>LOOKUP($A34,'DMG Tables'!$P$2:$P$35,'DMG Tables'!$O$2:$O$35)*BBG$1*LOOKUP(BBG$1,'DMG Tables'!$G$2:$G$7,'DMG Tables'!$H$2:$H$7)</f>
        <v>760320000</v>
      </c>
      <c r="BBH34" s="1">
        <f>LOOKUP($A34,'DMG Tables'!$P$2:$P$35,'DMG Tables'!$O$2:$O$35)*BBH$1*LOOKUP(BBH$1,'DMG Tables'!$G$2:$G$7,'DMG Tables'!$H$2:$H$7)</f>
        <v>760860000</v>
      </c>
      <c r="BBI34" s="1">
        <f>LOOKUP($A34,'DMG Tables'!$P$2:$P$35,'DMG Tables'!$O$2:$O$35)*BBI$1*LOOKUP(BBI$1,'DMG Tables'!$G$2:$G$7,'DMG Tables'!$H$2:$H$7)</f>
        <v>761400000</v>
      </c>
      <c r="BBJ34" s="1">
        <f>LOOKUP($A34,'DMG Tables'!$P$2:$P$35,'DMG Tables'!$O$2:$O$35)*BBJ$1*LOOKUP(BBJ$1,'DMG Tables'!$G$2:$G$7,'DMG Tables'!$H$2:$H$7)</f>
        <v>761940000</v>
      </c>
      <c r="BBK34" s="1">
        <f>LOOKUP($A34,'DMG Tables'!$P$2:$P$35,'DMG Tables'!$O$2:$O$35)*BBK$1*LOOKUP(BBK$1,'DMG Tables'!$G$2:$G$7,'DMG Tables'!$H$2:$H$7)</f>
        <v>762480000</v>
      </c>
      <c r="BBL34" s="1">
        <f>LOOKUP($A34,'DMG Tables'!$P$2:$P$35,'DMG Tables'!$O$2:$O$35)*BBL$1*LOOKUP(BBL$1,'DMG Tables'!$G$2:$G$7,'DMG Tables'!$H$2:$H$7)</f>
        <v>763020000</v>
      </c>
      <c r="BBM34" s="1">
        <f>LOOKUP($A34,'DMG Tables'!$P$2:$P$35,'DMG Tables'!$O$2:$O$35)*BBM$1*LOOKUP(BBM$1,'DMG Tables'!$G$2:$G$7,'DMG Tables'!$H$2:$H$7)</f>
        <v>763560000</v>
      </c>
      <c r="BBN34" s="1">
        <f>LOOKUP($A34,'DMG Tables'!$P$2:$P$35,'DMG Tables'!$O$2:$O$35)*BBN$1*LOOKUP(BBN$1,'DMG Tables'!$G$2:$G$7,'DMG Tables'!$H$2:$H$7)</f>
        <v>764100000</v>
      </c>
      <c r="BBO34" s="1">
        <f>LOOKUP($A34,'DMG Tables'!$P$2:$P$35,'DMG Tables'!$O$2:$O$35)*BBO$1*LOOKUP(BBO$1,'DMG Tables'!$G$2:$G$7,'DMG Tables'!$H$2:$H$7)</f>
        <v>764640000</v>
      </c>
      <c r="BBP34" s="1">
        <f>LOOKUP($A34,'DMG Tables'!$P$2:$P$35,'DMG Tables'!$O$2:$O$35)*BBP$1*LOOKUP(BBP$1,'DMG Tables'!$G$2:$G$7,'DMG Tables'!$H$2:$H$7)</f>
        <v>765180000</v>
      </c>
      <c r="BBQ34" s="1">
        <f>LOOKUP($A34,'DMG Tables'!$P$2:$P$35,'DMG Tables'!$O$2:$O$35)*BBQ$1*LOOKUP(BBQ$1,'DMG Tables'!$G$2:$G$7,'DMG Tables'!$H$2:$H$7)</f>
        <v>765720000</v>
      </c>
      <c r="BBR34" s="1">
        <f>LOOKUP($A34,'DMG Tables'!$P$2:$P$35,'DMG Tables'!$O$2:$O$35)*BBR$1*LOOKUP(BBR$1,'DMG Tables'!$G$2:$G$7,'DMG Tables'!$H$2:$H$7)</f>
        <v>766260000</v>
      </c>
      <c r="BBS34" s="1">
        <f>LOOKUP($A34,'DMG Tables'!$P$2:$P$35,'DMG Tables'!$O$2:$O$35)*BBS$1*LOOKUP(BBS$1,'DMG Tables'!$G$2:$G$7,'DMG Tables'!$H$2:$H$7)</f>
        <v>766800000</v>
      </c>
      <c r="BBT34" s="1">
        <f>LOOKUP($A34,'DMG Tables'!$P$2:$P$35,'DMG Tables'!$O$2:$O$35)*BBT$1*LOOKUP(BBT$1,'DMG Tables'!$G$2:$G$7,'DMG Tables'!$H$2:$H$7)</f>
        <v>767340000</v>
      </c>
      <c r="BBU34" s="1">
        <f>LOOKUP($A34,'DMG Tables'!$P$2:$P$35,'DMG Tables'!$O$2:$O$35)*BBU$1*LOOKUP(BBU$1,'DMG Tables'!$G$2:$G$7,'DMG Tables'!$H$2:$H$7)</f>
        <v>767880000</v>
      </c>
      <c r="BBV34" s="1">
        <f>LOOKUP($A34,'DMG Tables'!$P$2:$P$35,'DMG Tables'!$O$2:$O$35)*BBV$1*LOOKUP(BBV$1,'DMG Tables'!$G$2:$G$7,'DMG Tables'!$H$2:$H$7)</f>
        <v>768420000</v>
      </c>
      <c r="BBW34" s="1">
        <f>LOOKUP($A34,'DMG Tables'!$P$2:$P$35,'DMG Tables'!$O$2:$O$35)*BBW$1*LOOKUP(BBW$1,'DMG Tables'!$G$2:$G$7,'DMG Tables'!$H$2:$H$7)</f>
        <v>768960000</v>
      </c>
      <c r="BBX34" s="1">
        <f>LOOKUP($A34,'DMG Tables'!$P$2:$P$35,'DMG Tables'!$O$2:$O$35)*BBX$1*LOOKUP(BBX$1,'DMG Tables'!$G$2:$G$7,'DMG Tables'!$H$2:$H$7)</f>
        <v>769500000</v>
      </c>
      <c r="BBY34" s="1">
        <f>LOOKUP($A34,'DMG Tables'!$P$2:$P$35,'DMG Tables'!$O$2:$O$35)*BBY$1*LOOKUP(BBY$1,'DMG Tables'!$G$2:$G$7,'DMG Tables'!$H$2:$H$7)</f>
        <v>770040000</v>
      </c>
      <c r="BBZ34" s="1">
        <f>LOOKUP($A34,'DMG Tables'!$P$2:$P$35,'DMG Tables'!$O$2:$O$35)*BBZ$1*LOOKUP(BBZ$1,'DMG Tables'!$G$2:$G$7,'DMG Tables'!$H$2:$H$7)</f>
        <v>770580000</v>
      </c>
      <c r="BCA34" s="1">
        <f>LOOKUP($A34,'DMG Tables'!$P$2:$P$35,'DMG Tables'!$O$2:$O$35)*BCA$1*LOOKUP(BCA$1,'DMG Tables'!$G$2:$G$7,'DMG Tables'!$H$2:$H$7)</f>
        <v>771120000</v>
      </c>
      <c r="BCB34" s="1">
        <f>LOOKUP($A34,'DMG Tables'!$P$2:$P$35,'DMG Tables'!$O$2:$O$35)*BCB$1*LOOKUP(BCB$1,'DMG Tables'!$G$2:$G$7,'DMG Tables'!$H$2:$H$7)</f>
        <v>771660000</v>
      </c>
      <c r="BCC34" s="1">
        <f>LOOKUP($A34,'DMG Tables'!$P$2:$P$35,'DMG Tables'!$O$2:$O$35)*BCC$1*LOOKUP(BCC$1,'DMG Tables'!$G$2:$G$7,'DMG Tables'!$H$2:$H$7)</f>
        <v>772200000</v>
      </c>
      <c r="BCD34" s="1">
        <f>LOOKUP($A34,'DMG Tables'!$P$2:$P$35,'DMG Tables'!$O$2:$O$35)*BCD$1*LOOKUP(BCD$1,'DMG Tables'!$G$2:$G$7,'DMG Tables'!$H$2:$H$7)</f>
        <v>772740000</v>
      </c>
      <c r="BCE34" s="1">
        <f>LOOKUP($A34,'DMG Tables'!$P$2:$P$35,'DMG Tables'!$O$2:$O$35)*BCE$1*LOOKUP(BCE$1,'DMG Tables'!$G$2:$G$7,'DMG Tables'!$H$2:$H$7)</f>
        <v>773280000</v>
      </c>
      <c r="BCF34" s="1">
        <f>LOOKUP($A34,'DMG Tables'!$P$2:$P$35,'DMG Tables'!$O$2:$O$35)*BCF$1*LOOKUP(BCF$1,'DMG Tables'!$G$2:$G$7,'DMG Tables'!$H$2:$H$7)</f>
        <v>773820000</v>
      </c>
      <c r="BCG34" s="1">
        <f>LOOKUP($A34,'DMG Tables'!$P$2:$P$35,'DMG Tables'!$O$2:$O$35)*BCG$1*LOOKUP(BCG$1,'DMG Tables'!$G$2:$G$7,'DMG Tables'!$H$2:$H$7)</f>
        <v>774360000</v>
      </c>
      <c r="BCH34" s="1">
        <f>LOOKUP($A34,'DMG Tables'!$P$2:$P$35,'DMG Tables'!$O$2:$O$35)*BCH$1*LOOKUP(BCH$1,'DMG Tables'!$G$2:$G$7,'DMG Tables'!$H$2:$H$7)</f>
        <v>774900000</v>
      </c>
      <c r="BCI34" s="1">
        <f>LOOKUP($A34,'DMG Tables'!$P$2:$P$35,'DMG Tables'!$O$2:$O$35)*BCI$1*LOOKUP(BCI$1,'DMG Tables'!$G$2:$G$7,'DMG Tables'!$H$2:$H$7)</f>
        <v>775440000</v>
      </c>
      <c r="BCJ34" s="1">
        <f>LOOKUP($A34,'DMG Tables'!$P$2:$P$35,'DMG Tables'!$O$2:$O$35)*BCJ$1*LOOKUP(BCJ$1,'DMG Tables'!$G$2:$G$7,'DMG Tables'!$H$2:$H$7)</f>
        <v>775980000</v>
      </c>
      <c r="BCK34" s="1">
        <f>LOOKUP($A34,'DMG Tables'!$P$2:$P$35,'DMG Tables'!$O$2:$O$35)*BCK$1*LOOKUP(BCK$1,'DMG Tables'!$G$2:$G$7,'DMG Tables'!$H$2:$H$7)</f>
        <v>776520000</v>
      </c>
      <c r="BCL34" s="1">
        <f>LOOKUP($A34,'DMG Tables'!$P$2:$P$35,'DMG Tables'!$O$2:$O$35)*BCL$1*LOOKUP(BCL$1,'DMG Tables'!$G$2:$G$7,'DMG Tables'!$H$2:$H$7)</f>
        <v>777060000</v>
      </c>
      <c r="BCM34" s="1">
        <f>LOOKUP($A34,'DMG Tables'!$P$2:$P$35,'DMG Tables'!$O$2:$O$35)*BCM$1*LOOKUP(BCM$1,'DMG Tables'!$G$2:$G$7,'DMG Tables'!$H$2:$H$7)</f>
        <v>777600000</v>
      </c>
      <c r="BCN34" s="1">
        <f>LOOKUP($A34,'DMG Tables'!$P$2:$P$35,'DMG Tables'!$O$2:$O$35)*BCN$1*LOOKUP(BCN$1,'DMG Tables'!$G$2:$G$7,'DMG Tables'!$H$2:$H$7)</f>
        <v>778140000</v>
      </c>
      <c r="BCO34" s="1">
        <f>LOOKUP($A34,'DMG Tables'!$P$2:$P$35,'DMG Tables'!$O$2:$O$35)*BCO$1*LOOKUP(BCO$1,'DMG Tables'!$G$2:$G$7,'DMG Tables'!$H$2:$H$7)</f>
        <v>778680000</v>
      </c>
      <c r="BCP34" s="1">
        <f>LOOKUP($A34,'DMG Tables'!$P$2:$P$35,'DMG Tables'!$O$2:$O$35)*BCP$1*LOOKUP(BCP$1,'DMG Tables'!$G$2:$G$7,'DMG Tables'!$H$2:$H$7)</f>
        <v>779220000</v>
      </c>
      <c r="BCQ34" s="1">
        <f>LOOKUP($A34,'DMG Tables'!$P$2:$P$35,'DMG Tables'!$O$2:$O$35)*BCQ$1*LOOKUP(BCQ$1,'DMG Tables'!$G$2:$G$7,'DMG Tables'!$H$2:$H$7)</f>
        <v>779760000</v>
      </c>
      <c r="BCR34" s="1">
        <f>LOOKUP($A34,'DMG Tables'!$P$2:$P$35,'DMG Tables'!$O$2:$O$35)*BCR$1*LOOKUP(BCR$1,'DMG Tables'!$G$2:$G$7,'DMG Tables'!$H$2:$H$7)</f>
        <v>780300000</v>
      </c>
      <c r="BCS34" s="1">
        <f>LOOKUP($A34,'DMG Tables'!$P$2:$P$35,'DMG Tables'!$O$2:$O$35)*BCS$1*LOOKUP(BCS$1,'DMG Tables'!$G$2:$G$7,'DMG Tables'!$H$2:$H$7)</f>
        <v>780840000</v>
      </c>
      <c r="BCT34" s="1">
        <f>LOOKUP($A34,'DMG Tables'!$P$2:$P$35,'DMG Tables'!$O$2:$O$35)*BCT$1*LOOKUP(BCT$1,'DMG Tables'!$G$2:$G$7,'DMG Tables'!$H$2:$H$7)</f>
        <v>781380000</v>
      </c>
      <c r="BCU34" s="1">
        <f>LOOKUP($A34,'DMG Tables'!$P$2:$P$35,'DMG Tables'!$O$2:$O$35)*BCU$1*LOOKUP(BCU$1,'DMG Tables'!$G$2:$G$7,'DMG Tables'!$H$2:$H$7)</f>
        <v>781920000</v>
      </c>
      <c r="BCV34" s="1">
        <f>LOOKUP($A34,'DMG Tables'!$P$2:$P$35,'DMG Tables'!$O$2:$O$35)*BCV$1*LOOKUP(BCV$1,'DMG Tables'!$G$2:$G$7,'DMG Tables'!$H$2:$H$7)</f>
        <v>782460000</v>
      </c>
      <c r="BCW34" s="1">
        <f>LOOKUP($A34,'DMG Tables'!$P$2:$P$35,'DMG Tables'!$O$2:$O$35)*BCW$1*LOOKUP(BCW$1,'DMG Tables'!$G$2:$G$7,'DMG Tables'!$H$2:$H$7)</f>
        <v>783000000</v>
      </c>
      <c r="BCX34" s="1">
        <f>LOOKUP($A34,'DMG Tables'!$P$2:$P$35,'DMG Tables'!$O$2:$O$35)*BCX$1*LOOKUP(BCX$1,'DMG Tables'!$G$2:$G$7,'DMG Tables'!$H$2:$H$7)</f>
        <v>783540000</v>
      </c>
      <c r="BCY34" s="1">
        <f>LOOKUP($A34,'DMG Tables'!$P$2:$P$35,'DMG Tables'!$O$2:$O$35)*BCY$1*LOOKUP(BCY$1,'DMG Tables'!$G$2:$G$7,'DMG Tables'!$H$2:$H$7)</f>
        <v>784080000</v>
      </c>
      <c r="BCZ34" s="1">
        <f>LOOKUP($A34,'DMG Tables'!$P$2:$P$35,'DMG Tables'!$O$2:$O$35)*BCZ$1*LOOKUP(BCZ$1,'DMG Tables'!$G$2:$G$7,'DMG Tables'!$H$2:$H$7)</f>
        <v>784620000</v>
      </c>
      <c r="BDA34" s="1">
        <f>LOOKUP($A34,'DMG Tables'!$P$2:$P$35,'DMG Tables'!$O$2:$O$35)*BDA$1*LOOKUP(BDA$1,'DMG Tables'!$G$2:$G$7,'DMG Tables'!$H$2:$H$7)</f>
        <v>785160000</v>
      </c>
      <c r="BDB34" s="1">
        <f>LOOKUP($A34,'DMG Tables'!$P$2:$P$35,'DMG Tables'!$O$2:$O$35)*BDB$1*LOOKUP(BDB$1,'DMG Tables'!$G$2:$G$7,'DMG Tables'!$H$2:$H$7)</f>
        <v>785700000</v>
      </c>
      <c r="BDC34" s="1">
        <f>LOOKUP($A34,'DMG Tables'!$P$2:$P$35,'DMG Tables'!$O$2:$O$35)*BDC$1*LOOKUP(BDC$1,'DMG Tables'!$G$2:$G$7,'DMG Tables'!$H$2:$H$7)</f>
        <v>786240000</v>
      </c>
      <c r="BDD34" s="1">
        <f>LOOKUP($A34,'DMG Tables'!$P$2:$P$35,'DMG Tables'!$O$2:$O$35)*BDD$1*LOOKUP(BDD$1,'DMG Tables'!$G$2:$G$7,'DMG Tables'!$H$2:$H$7)</f>
        <v>786780000</v>
      </c>
      <c r="BDE34" s="1">
        <f>LOOKUP($A34,'DMG Tables'!$P$2:$P$35,'DMG Tables'!$O$2:$O$35)*BDE$1*LOOKUP(BDE$1,'DMG Tables'!$G$2:$G$7,'DMG Tables'!$H$2:$H$7)</f>
        <v>787320000</v>
      </c>
      <c r="BDF34" s="1">
        <f>LOOKUP($A34,'DMG Tables'!$P$2:$P$35,'DMG Tables'!$O$2:$O$35)*BDF$1*LOOKUP(BDF$1,'DMG Tables'!$G$2:$G$7,'DMG Tables'!$H$2:$H$7)</f>
        <v>787860000</v>
      </c>
      <c r="BDG34" s="1">
        <f>LOOKUP($A34,'DMG Tables'!$P$2:$P$35,'DMG Tables'!$O$2:$O$35)*BDG$1*LOOKUP(BDG$1,'DMG Tables'!$G$2:$G$7,'DMG Tables'!$H$2:$H$7)</f>
        <v>788400000</v>
      </c>
      <c r="BDH34" s="1">
        <f>LOOKUP($A34,'DMG Tables'!$P$2:$P$35,'DMG Tables'!$O$2:$O$35)*BDH$1*LOOKUP(BDH$1,'DMG Tables'!$G$2:$G$7,'DMG Tables'!$H$2:$H$7)</f>
        <v>788940000</v>
      </c>
      <c r="BDI34" s="1">
        <f>LOOKUP($A34,'DMG Tables'!$P$2:$P$35,'DMG Tables'!$O$2:$O$35)*BDI$1*LOOKUP(BDI$1,'DMG Tables'!$G$2:$G$7,'DMG Tables'!$H$2:$H$7)</f>
        <v>789480000</v>
      </c>
      <c r="BDJ34" s="1">
        <f>LOOKUP($A34,'DMG Tables'!$P$2:$P$35,'DMG Tables'!$O$2:$O$35)*BDJ$1*LOOKUP(BDJ$1,'DMG Tables'!$G$2:$G$7,'DMG Tables'!$H$2:$H$7)</f>
        <v>790020000</v>
      </c>
      <c r="BDK34" s="1">
        <f>LOOKUP($A34,'DMG Tables'!$P$2:$P$35,'DMG Tables'!$O$2:$O$35)*BDK$1*LOOKUP(BDK$1,'DMG Tables'!$G$2:$G$7,'DMG Tables'!$H$2:$H$7)</f>
        <v>790560000</v>
      </c>
      <c r="BDL34" s="1">
        <f>LOOKUP($A34,'DMG Tables'!$P$2:$P$35,'DMG Tables'!$O$2:$O$35)*BDL$1*LOOKUP(BDL$1,'DMG Tables'!$G$2:$G$7,'DMG Tables'!$H$2:$H$7)</f>
        <v>791100000</v>
      </c>
      <c r="BDM34" s="1">
        <f>LOOKUP($A34,'DMG Tables'!$P$2:$P$35,'DMG Tables'!$O$2:$O$35)*BDM$1*LOOKUP(BDM$1,'DMG Tables'!$G$2:$G$7,'DMG Tables'!$H$2:$H$7)</f>
        <v>791640000</v>
      </c>
      <c r="BDN34" s="1">
        <f>LOOKUP($A34,'DMG Tables'!$P$2:$P$35,'DMG Tables'!$O$2:$O$35)*BDN$1*LOOKUP(BDN$1,'DMG Tables'!$G$2:$G$7,'DMG Tables'!$H$2:$H$7)</f>
        <v>792180000</v>
      </c>
      <c r="BDO34" s="1">
        <f>LOOKUP($A34,'DMG Tables'!$P$2:$P$35,'DMG Tables'!$O$2:$O$35)*BDO$1*LOOKUP(BDO$1,'DMG Tables'!$G$2:$G$7,'DMG Tables'!$H$2:$H$7)</f>
        <v>792720000</v>
      </c>
      <c r="BDP34" s="1">
        <f>LOOKUP($A34,'DMG Tables'!$P$2:$P$35,'DMG Tables'!$O$2:$O$35)*BDP$1*LOOKUP(BDP$1,'DMG Tables'!$G$2:$G$7,'DMG Tables'!$H$2:$H$7)</f>
        <v>793260000</v>
      </c>
      <c r="BDQ34" s="1">
        <f>LOOKUP($A34,'DMG Tables'!$P$2:$P$35,'DMG Tables'!$O$2:$O$35)*BDQ$1*LOOKUP(BDQ$1,'DMG Tables'!$G$2:$G$7,'DMG Tables'!$H$2:$H$7)</f>
        <v>793800000</v>
      </c>
      <c r="BDR34" s="1">
        <f>LOOKUP($A34,'DMG Tables'!$P$2:$P$35,'DMG Tables'!$O$2:$O$35)*BDR$1*LOOKUP(BDR$1,'DMG Tables'!$G$2:$G$7,'DMG Tables'!$H$2:$H$7)</f>
        <v>794340000</v>
      </c>
      <c r="BDS34" s="1">
        <f>LOOKUP($A34,'DMG Tables'!$P$2:$P$35,'DMG Tables'!$O$2:$O$35)*BDS$1*LOOKUP(BDS$1,'DMG Tables'!$G$2:$G$7,'DMG Tables'!$H$2:$H$7)</f>
        <v>794880000</v>
      </c>
      <c r="BDT34" s="1">
        <f>LOOKUP($A34,'DMG Tables'!$P$2:$P$35,'DMG Tables'!$O$2:$O$35)*BDT$1*LOOKUP(BDT$1,'DMG Tables'!$G$2:$G$7,'DMG Tables'!$H$2:$H$7)</f>
        <v>795420000</v>
      </c>
      <c r="BDU34" s="1">
        <f>LOOKUP($A34,'DMG Tables'!$P$2:$P$35,'DMG Tables'!$O$2:$O$35)*BDU$1*LOOKUP(BDU$1,'DMG Tables'!$G$2:$G$7,'DMG Tables'!$H$2:$H$7)</f>
        <v>795960000</v>
      </c>
      <c r="BDV34" s="1">
        <f>LOOKUP($A34,'DMG Tables'!$P$2:$P$35,'DMG Tables'!$O$2:$O$35)*BDV$1*LOOKUP(BDV$1,'DMG Tables'!$G$2:$G$7,'DMG Tables'!$H$2:$H$7)</f>
        <v>796500000</v>
      </c>
      <c r="BDW34" s="1">
        <f>LOOKUP($A34,'DMG Tables'!$P$2:$P$35,'DMG Tables'!$O$2:$O$35)*BDW$1*LOOKUP(BDW$1,'DMG Tables'!$G$2:$G$7,'DMG Tables'!$H$2:$H$7)</f>
        <v>797040000</v>
      </c>
      <c r="BDX34" s="1">
        <f>LOOKUP($A34,'DMG Tables'!$P$2:$P$35,'DMG Tables'!$O$2:$O$35)*BDX$1*LOOKUP(BDX$1,'DMG Tables'!$G$2:$G$7,'DMG Tables'!$H$2:$H$7)</f>
        <v>797580000</v>
      </c>
      <c r="BDY34" s="1">
        <f>LOOKUP($A34,'DMG Tables'!$P$2:$P$35,'DMG Tables'!$O$2:$O$35)*BDY$1*LOOKUP(BDY$1,'DMG Tables'!$G$2:$G$7,'DMG Tables'!$H$2:$H$7)</f>
        <v>798120000</v>
      </c>
      <c r="BDZ34" s="1">
        <f>LOOKUP($A34,'DMG Tables'!$P$2:$P$35,'DMG Tables'!$O$2:$O$35)*BDZ$1*LOOKUP(BDZ$1,'DMG Tables'!$G$2:$G$7,'DMG Tables'!$H$2:$H$7)</f>
        <v>798660000</v>
      </c>
      <c r="BEA34" s="1">
        <f>LOOKUP($A34,'DMG Tables'!$P$2:$P$35,'DMG Tables'!$O$2:$O$35)*BEA$1*LOOKUP(BEA$1,'DMG Tables'!$G$2:$G$7,'DMG Tables'!$H$2:$H$7)</f>
        <v>799200000</v>
      </c>
      <c r="BEB34" s="1">
        <f>LOOKUP($A34,'DMG Tables'!$P$2:$P$35,'DMG Tables'!$O$2:$O$35)*BEB$1*LOOKUP(BEB$1,'DMG Tables'!$G$2:$G$7,'DMG Tables'!$H$2:$H$7)</f>
        <v>799740000</v>
      </c>
      <c r="BEC34" s="1">
        <f>LOOKUP($A34,'DMG Tables'!$P$2:$P$35,'DMG Tables'!$O$2:$O$35)*BEC$1*LOOKUP(BEC$1,'DMG Tables'!$G$2:$G$7,'DMG Tables'!$H$2:$H$7)</f>
        <v>800280000</v>
      </c>
      <c r="BED34" s="1">
        <f>LOOKUP($A34,'DMG Tables'!$P$2:$P$35,'DMG Tables'!$O$2:$O$35)*BED$1*LOOKUP(BED$1,'DMG Tables'!$G$2:$G$7,'DMG Tables'!$H$2:$H$7)</f>
        <v>800820000</v>
      </c>
      <c r="BEE34" s="1">
        <f>LOOKUP($A34,'DMG Tables'!$P$2:$P$35,'DMG Tables'!$O$2:$O$35)*BEE$1*LOOKUP(BEE$1,'DMG Tables'!$G$2:$G$7,'DMG Tables'!$H$2:$H$7)</f>
        <v>801360000</v>
      </c>
      <c r="BEF34" s="1">
        <f>LOOKUP($A34,'DMG Tables'!$P$2:$P$35,'DMG Tables'!$O$2:$O$35)*BEF$1*LOOKUP(BEF$1,'DMG Tables'!$G$2:$G$7,'DMG Tables'!$H$2:$H$7)</f>
        <v>801900000</v>
      </c>
      <c r="BEG34" s="1">
        <f>LOOKUP($A34,'DMG Tables'!$P$2:$P$35,'DMG Tables'!$O$2:$O$35)*BEG$1*LOOKUP(BEG$1,'DMG Tables'!$G$2:$G$7,'DMG Tables'!$H$2:$H$7)</f>
        <v>802440000</v>
      </c>
      <c r="BEH34" s="1">
        <f>LOOKUP($A34,'DMG Tables'!$P$2:$P$35,'DMG Tables'!$O$2:$O$35)*BEH$1*LOOKUP(BEH$1,'DMG Tables'!$G$2:$G$7,'DMG Tables'!$H$2:$H$7)</f>
        <v>802980000</v>
      </c>
      <c r="BEI34" s="1">
        <f>LOOKUP($A34,'DMG Tables'!$P$2:$P$35,'DMG Tables'!$O$2:$O$35)*BEI$1*LOOKUP(BEI$1,'DMG Tables'!$G$2:$G$7,'DMG Tables'!$H$2:$H$7)</f>
        <v>803520000</v>
      </c>
      <c r="BEJ34" s="1">
        <f>LOOKUP($A34,'DMG Tables'!$P$2:$P$35,'DMG Tables'!$O$2:$O$35)*BEJ$1*LOOKUP(BEJ$1,'DMG Tables'!$G$2:$G$7,'DMG Tables'!$H$2:$H$7)</f>
        <v>804060000</v>
      </c>
      <c r="BEK34" s="1">
        <f>LOOKUP($A34,'DMG Tables'!$P$2:$P$35,'DMG Tables'!$O$2:$O$35)*BEK$1*LOOKUP(BEK$1,'DMG Tables'!$G$2:$G$7,'DMG Tables'!$H$2:$H$7)</f>
        <v>804600000</v>
      </c>
      <c r="BEL34" s="1">
        <f>LOOKUP($A34,'DMG Tables'!$P$2:$P$35,'DMG Tables'!$O$2:$O$35)*BEL$1*LOOKUP(BEL$1,'DMG Tables'!$G$2:$G$7,'DMG Tables'!$H$2:$H$7)</f>
        <v>805140000</v>
      </c>
      <c r="BEM34" s="1">
        <f>LOOKUP($A34,'DMG Tables'!$P$2:$P$35,'DMG Tables'!$O$2:$O$35)*BEM$1*LOOKUP(BEM$1,'DMG Tables'!$G$2:$G$7,'DMG Tables'!$H$2:$H$7)</f>
        <v>805680000</v>
      </c>
      <c r="BEN34" s="1">
        <f>LOOKUP($A34,'DMG Tables'!$P$2:$P$35,'DMG Tables'!$O$2:$O$35)*BEN$1*LOOKUP(BEN$1,'DMG Tables'!$G$2:$G$7,'DMG Tables'!$H$2:$H$7)</f>
        <v>806220000</v>
      </c>
      <c r="BEO34" s="1">
        <f>LOOKUP($A34,'DMG Tables'!$P$2:$P$35,'DMG Tables'!$O$2:$O$35)*BEO$1*LOOKUP(BEO$1,'DMG Tables'!$G$2:$G$7,'DMG Tables'!$H$2:$H$7)</f>
        <v>806760000</v>
      </c>
      <c r="BEP34" s="1">
        <f>LOOKUP($A34,'DMG Tables'!$P$2:$P$35,'DMG Tables'!$O$2:$O$35)*BEP$1*LOOKUP(BEP$1,'DMG Tables'!$G$2:$G$7,'DMG Tables'!$H$2:$H$7)</f>
        <v>807300000</v>
      </c>
      <c r="BEQ34" s="1">
        <f>LOOKUP($A34,'DMG Tables'!$P$2:$P$35,'DMG Tables'!$O$2:$O$35)*BEQ$1*LOOKUP(BEQ$1,'DMG Tables'!$G$2:$G$7,'DMG Tables'!$H$2:$H$7)</f>
        <v>807840000</v>
      </c>
      <c r="BER34" s="1">
        <f>LOOKUP($A34,'DMG Tables'!$P$2:$P$35,'DMG Tables'!$O$2:$O$35)*BER$1*LOOKUP(BER$1,'DMG Tables'!$G$2:$G$7,'DMG Tables'!$H$2:$H$7)</f>
        <v>808380000</v>
      </c>
      <c r="BES34" s="1">
        <f>LOOKUP($A34,'DMG Tables'!$P$2:$P$35,'DMG Tables'!$O$2:$O$35)*BES$1*LOOKUP(BES$1,'DMG Tables'!$G$2:$G$7,'DMG Tables'!$H$2:$H$7)</f>
        <v>808920000</v>
      </c>
      <c r="BET34" s="1">
        <f>LOOKUP($A34,'DMG Tables'!$P$2:$P$35,'DMG Tables'!$O$2:$O$35)*BET$1*LOOKUP(BET$1,'DMG Tables'!$G$2:$G$7,'DMG Tables'!$H$2:$H$7)</f>
        <v>809460000</v>
      </c>
      <c r="BEU34" s="1">
        <f>LOOKUP($A34,'DMG Tables'!$P$2:$P$35,'DMG Tables'!$O$2:$O$35)*BEU$1*LOOKUP(BEU$1,'DMG Tables'!$G$2:$G$7,'DMG Tables'!$H$2:$H$7)</f>
        <v>810000000</v>
      </c>
      <c r="BEV34" s="1">
        <f>LOOKUP($A34,'DMG Tables'!$P$2:$P$35,'DMG Tables'!$O$2:$O$35)*BEV$1*LOOKUP(BEV$1,'DMG Tables'!$G$2:$G$7,'DMG Tables'!$H$2:$H$7)</f>
        <v>810540000</v>
      </c>
      <c r="BEW34" s="1">
        <f>LOOKUP($A34,'DMG Tables'!$P$2:$P$35,'DMG Tables'!$O$2:$O$35)*BEW$1*LOOKUP(BEW$1,'DMG Tables'!$G$2:$G$7,'DMG Tables'!$H$2:$H$7)</f>
        <v>811080000</v>
      </c>
      <c r="BEX34" s="1">
        <f>LOOKUP($A34,'DMG Tables'!$P$2:$P$35,'DMG Tables'!$O$2:$O$35)*BEX$1*LOOKUP(BEX$1,'DMG Tables'!$G$2:$G$7,'DMG Tables'!$H$2:$H$7)</f>
        <v>811620000</v>
      </c>
      <c r="BEY34" s="1">
        <f>LOOKUP($A34,'DMG Tables'!$P$2:$P$35,'DMG Tables'!$O$2:$O$35)*BEY$1*LOOKUP(BEY$1,'DMG Tables'!$G$2:$G$7,'DMG Tables'!$H$2:$H$7)</f>
        <v>812160000</v>
      </c>
      <c r="BEZ34" s="1">
        <f>LOOKUP($A34,'DMG Tables'!$P$2:$P$35,'DMG Tables'!$O$2:$O$35)*BEZ$1*LOOKUP(BEZ$1,'DMG Tables'!$G$2:$G$7,'DMG Tables'!$H$2:$H$7)</f>
        <v>812700000</v>
      </c>
      <c r="BFA34" s="1">
        <f>LOOKUP($A34,'DMG Tables'!$P$2:$P$35,'DMG Tables'!$O$2:$O$35)*BFA$1*LOOKUP(BFA$1,'DMG Tables'!$G$2:$G$7,'DMG Tables'!$H$2:$H$7)</f>
        <v>813240000</v>
      </c>
      <c r="BFB34" s="1">
        <f>LOOKUP($A34,'DMG Tables'!$P$2:$P$35,'DMG Tables'!$O$2:$O$35)*BFB$1*LOOKUP(BFB$1,'DMG Tables'!$G$2:$G$7,'DMG Tables'!$H$2:$H$7)</f>
        <v>813780000</v>
      </c>
      <c r="BFC34" s="1">
        <f>LOOKUP($A34,'DMG Tables'!$P$2:$P$35,'DMG Tables'!$O$2:$O$35)*BFC$1*LOOKUP(BFC$1,'DMG Tables'!$G$2:$G$7,'DMG Tables'!$H$2:$H$7)</f>
        <v>814320000</v>
      </c>
      <c r="BFD34" s="1">
        <f>LOOKUP($A34,'DMG Tables'!$P$2:$P$35,'DMG Tables'!$O$2:$O$35)*BFD$1*LOOKUP(BFD$1,'DMG Tables'!$G$2:$G$7,'DMG Tables'!$H$2:$H$7)</f>
        <v>814860000</v>
      </c>
      <c r="BFE34" s="1">
        <f>LOOKUP($A34,'DMG Tables'!$P$2:$P$35,'DMG Tables'!$O$2:$O$35)*BFE$1*LOOKUP(BFE$1,'DMG Tables'!$G$2:$G$7,'DMG Tables'!$H$2:$H$7)</f>
        <v>815400000</v>
      </c>
      <c r="BFF34" s="1">
        <f>LOOKUP($A34,'DMG Tables'!$P$2:$P$35,'DMG Tables'!$O$2:$O$35)*BFF$1*LOOKUP(BFF$1,'DMG Tables'!$G$2:$G$7,'DMG Tables'!$H$2:$H$7)</f>
        <v>815940000</v>
      </c>
      <c r="BFG34" s="1">
        <f>LOOKUP($A34,'DMG Tables'!$P$2:$P$35,'DMG Tables'!$O$2:$O$35)*BFG$1*LOOKUP(BFG$1,'DMG Tables'!$G$2:$G$7,'DMG Tables'!$H$2:$H$7)</f>
        <v>816480000</v>
      </c>
      <c r="BFH34" s="1">
        <f>LOOKUP($A34,'DMG Tables'!$P$2:$P$35,'DMG Tables'!$O$2:$O$35)*BFH$1*LOOKUP(BFH$1,'DMG Tables'!$G$2:$G$7,'DMG Tables'!$H$2:$H$7)</f>
        <v>817020000</v>
      </c>
      <c r="BFI34" s="1">
        <f>LOOKUP($A34,'DMG Tables'!$P$2:$P$35,'DMG Tables'!$O$2:$O$35)*BFI$1*LOOKUP(BFI$1,'DMG Tables'!$G$2:$G$7,'DMG Tables'!$H$2:$H$7)</f>
        <v>817560000</v>
      </c>
      <c r="BFJ34" s="1">
        <f>LOOKUP($A34,'DMG Tables'!$P$2:$P$35,'DMG Tables'!$O$2:$O$35)*BFJ$1*LOOKUP(BFJ$1,'DMG Tables'!$G$2:$G$7,'DMG Tables'!$H$2:$H$7)</f>
        <v>818100000</v>
      </c>
      <c r="BFK34" s="1">
        <f>LOOKUP($A34,'DMG Tables'!$P$2:$P$35,'DMG Tables'!$O$2:$O$35)*BFK$1*LOOKUP(BFK$1,'DMG Tables'!$G$2:$G$7,'DMG Tables'!$H$2:$H$7)</f>
        <v>818640000</v>
      </c>
      <c r="BFL34" s="1">
        <f>LOOKUP($A34,'DMG Tables'!$P$2:$P$35,'DMG Tables'!$O$2:$O$35)*BFL$1*LOOKUP(BFL$1,'DMG Tables'!$G$2:$G$7,'DMG Tables'!$H$2:$H$7)</f>
        <v>819180000</v>
      </c>
      <c r="BFM34" s="1">
        <f>LOOKUP($A34,'DMG Tables'!$P$2:$P$35,'DMG Tables'!$O$2:$O$35)*BFM$1*LOOKUP(BFM$1,'DMG Tables'!$G$2:$G$7,'DMG Tables'!$H$2:$H$7)</f>
        <v>819720000</v>
      </c>
      <c r="BFN34" s="1">
        <f>LOOKUP($A34,'DMG Tables'!$P$2:$P$35,'DMG Tables'!$O$2:$O$35)*BFN$1*LOOKUP(BFN$1,'DMG Tables'!$G$2:$G$7,'DMG Tables'!$H$2:$H$7)</f>
        <v>820260000</v>
      </c>
      <c r="BFO34" s="1">
        <f>LOOKUP($A34,'DMG Tables'!$P$2:$P$35,'DMG Tables'!$O$2:$O$35)*BFO$1*LOOKUP(BFO$1,'DMG Tables'!$G$2:$G$7,'DMG Tables'!$H$2:$H$7)</f>
        <v>820800000</v>
      </c>
      <c r="BFP34" s="1">
        <f>LOOKUP($A34,'DMG Tables'!$P$2:$P$35,'DMG Tables'!$O$2:$O$35)*BFP$1*LOOKUP(BFP$1,'DMG Tables'!$G$2:$G$7,'DMG Tables'!$H$2:$H$7)</f>
        <v>821340000</v>
      </c>
      <c r="BFQ34" s="1">
        <f>LOOKUP($A34,'DMG Tables'!$P$2:$P$35,'DMG Tables'!$O$2:$O$35)*BFQ$1*LOOKUP(BFQ$1,'DMG Tables'!$G$2:$G$7,'DMG Tables'!$H$2:$H$7)</f>
        <v>821880000</v>
      </c>
      <c r="BFR34" s="1">
        <f>LOOKUP($A34,'DMG Tables'!$P$2:$P$35,'DMG Tables'!$O$2:$O$35)*BFR$1*LOOKUP(BFR$1,'DMG Tables'!$G$2:$G$7,'DMG Tables'!$H$2:$H$7)</f>
        <v>822420000</v>
      </c>
      <c r="BFS34" s="1">
        <f>LOOKUP($A34,'DMG Tables'!$P$2:$P$35,'DMG Tables'!$O$2:$O$35)*BFS$1*LOOKUP(BFS$1,'DMG Tables'!$G$2:$G$7,'DMG Tables'!$H$2:$H$7)</f>
        <v>822960000</v>
      </c>
      <c r="BFT34" s="1">
        <f>LOOKUP($A34,'DMG Tables'!$P$2:$P$35,'DMG Tables'!$O$2:$O$35)*BFT$1*LOOKUP(BFT$1,'DMG Tables'!$G$2:$G$7,'DMG Tables'!$H$2:$H$7)</f>
        <v>823500000</v>
      </c>
      <c r="BFU34" s="1">
        <f>LOOKUP($A34,'DMG Tables'!$P$2:$P$35,'DMG Tables'!$O$2:$O$35)*BFU$1*LOOKUP(BFU$1,'DMG Tables'!$G$2:$G$7,'DMG Tables'!$H$2:$H$7)</f>
        <v>824040000</v>
      </c>
      <c r="BFV34" s="1">
        <f>LOOKUP($A34,'DMG Tables'!$P$2:$P$35,'DMG Tables'!$O$2:$O$35)*BFV$1*LOOKUP(BFV$1,'DMG Tables'!$G$2:$G$7,'DMG Tables'!$H$2:$H$7)</f>
        <v>824580000</v>
      </c>
      <c r="BFW34" s="1">
        <f>LOOKUP($A34,'DMG Tables'!$P$2:$P$35,'DMG Tables'!$O$2:$O$35)*BFW$1*LOOKUP(BFW$1,'DMG Tables'!$G$2:$G$7,'DMG Tables'!$H$2:$H$7)</f>
        <v>825120000</v>
      </c>
      <c r="BFX34" s="1">
        <f>LOOKUP($A34,'DMG Tables'!$P$2:$P$35,'DMG Tables'!$O$2:$O$35)*BFX$1*LOOKUP(BFX$1,'DMG Tables'!$G$2:$G$7,'DMG Tables'!$H$2:$H$7)</f>
        <v>825660000</v>
      </c>
      <c r="BFY34" s="1">
        <f>LOOKUP($A34,'DMG Tables'!$P$2:$P$35,'DMG Tables'!$O$2:$O$35)*BFY$1*LOOKUP(BFY$1,'DMG Tables'!$G$2:$G$7,'DMG Tables'!$H$2:$H$7)</f>
        <v>826200000</v>
      </c>
      <c r="BFZ34" s="1">
        <f>LOOKUP($A34,'DMG Tables'!$P$2:$P$35,'DMG Tables'!$O$2:$O$35)*BFZ$1*LOOKUP(BFZ$1,'DMG Tables'!$G$2:$G$7,'DMG Tables'!$H$2:$H$7)</f>
        <v>826740000</v>
      </c>
      <c r="BGA34" s="1">
        <f>LOOKUP($A34,'DMG Tables'!$P$2:$P$35,'DMG Tables'!$O$2:$O$35)*BGA$1*LOOKUP(BGA$1,'DMG Tables'!$G$2:$G$7,'DMG Tables'!$H$2:$H$7)</f>
        <v>827280000</v>
      </c>
      <c r="BGB34" s="1">
        <f>LOOKUP($A34,'DMG Tables'!$P$2:$P$35,'DMG Tables'!$O$2:$O$35)*BGB$1*LOOKUP(BGB$1,'DMG Tables'!$G$2:$G$7,'DMG Tables'!$H$2:$H$7)</f>
        <v>827820000</v>
      </c>
      <c r="BGC34" s="1">
        <f>LOOKUP($A34,'DMG Tables'!$P$2:$P$35,'DMG Tables'!$O$2:$O$35)*BGC$1*LOOKUP(BGC$1,'DMG Tables'!$G$2:$G$7,'DMG Tables'!$H$2:$H$7)</f>
        <v>828360000</v>
      </c>
      <c r="BGD34" s="1">
        <f>LOOKUP($A34,'DMG Tables'!$P$2:$P$35,'DMG Tables'!$O$2:$O$35)*BGD$1*LOOKUP(BGD$1,'DMG Tables'!$G$2:$G$7,'DMG Tables'!$H$2:$H$7)</f>
        <v>828900000</v>
      </c>
      <c r="BGE34" s="1">
        <f>LOOKUP($A34,'DMG Tables'!$P$2:$P$35,'DMG Tables'!$O$2:$O$35)*BGE$1*LOOKUP(BGE$1,'DMG Tables'!$G$2:$G$7,'DMG Tables'!$H$2:$H$7)</f>
        <v>829440000</v>
      </c>
      <c r="BGF34" s="1">
        <f>LOOKUP($A34,'DMG Tables'!$P$2:$P$35,'DMG Tables'!$O$2:$O$35)*BGF$1*LOOKUP(BGF$1,'DMG Tables'!$G$2:$G$7,'DMG Tables'!$H$2:$H$7)</f>
        <v>829980000</v>
      </c>
      <c r="BGG34" s="1">
        <f>LOOKUP($A34,'DMG Tables'!$P$2:$P$35,'DMG Tables'!$O$2:$O$35)*BGG$1*LOOKUP(BGG$1,'DMG Tables'!$G$2:$G$7,'DMG Tables'!$H$2:$H$7)</f>
        <v>830520000</v>
      </c>
      <c r="BGH34" s="1">
        <f>LOOKUP($A34,'DMG Tables'!$P$2:$P$35,'DMG Tables'!$O$2:$O$35)*BGH$1*LOOKUP(BGH$1,'DMG Tables'!$G$2:$G$7,'DMG Tables'!$H$2:$H$7)</f>
        <v>831060000</v>
      </c>
      <c r="BGI34" s="1">
        <f>LOOKUP($A34,'DMG Tables'!$P$2:$P$35,'DMG Tables'!$O$2:$O$35)*BGI$1*LOOKUP(BGI$1,'DMG Tables'!$G$2:$G$7,'DMG Tables'!$H$2:$H$7)</f>
        <v>831600000</v>
      </c>
      <c r="BGJ34" s="1">
        <f>LOOKUP($A34,'DMG Tables'!$P$2:$P$35,'DMG Tables'!$O$2:$O$35)*BGJ$1*LOOKUP(BGJ$1,'DMG Tables'!$G$2:$G$7,'DMG Tables'!$H$2:$H$7)</f>
        <v>832140000</v>
      </c>
      <c r="BGK34" s="1">
        <f>LOOKUP($A34,'DMG Tables'!$P$2:$P$35,'DMG Tables'!$O$2:$O$35)*BGK$1*LOOKUP(BGK$1,'DMG Tables'!$G$2:$G$7,'DMG Tables'!$H$2:$H$7)</f>
        <v>832680000</v>
      </c>
      <c r="BGL34" s="1">
        <f>LOOKUP($A34,'DMG Tables'!$P$2:$P$35,'DMG Tables'!$O$2:$O$35)*BGL$1*LOOKUP(BGL$1,'DMG Tables'!$G$2:$G$7,'DMG Tables'!$H$2:$H$7)</f>
        <v>833220000</v>
      </c>
      <c r="BGM34" s="1">
        <f>LOOKUP($A34,'DMG Tables'!$P$2:$P$35,'DMG Tables'!$O$2:$O$35)*BGM$1*LOOKUP(BGM$1,'DMG Tables'!$G$2:$G$7,'DMG Tables'!$H$2:$H$7)</f>
        <v>833760000</v>
      </c>
      <c r="BGN34" s="1">
        <f>LOOKUP($A34,'DMG Tables'!$P$2:$P$35,'DMG Tables'!$O$2:$O$35)*BGN$1*LOOKUP(BGN$1,'DMG Tables'!$G$2:$G$7,'DMG Tables'!$H$2:$H$7)</f>
        <v>834300000</v>
      </c>
      <c r="BGO34" s="1">
        <f>LOOKUP($A34,'DMG Tables'!$P$2:$P$35,'DMG Tables'!$O$2:$O$35)*BGO$1*LOOKUP(BGO$1,'DMG Tables'!$G$2:$G$7,'DMG Tables'!$H$2:$H$7)</f>
        <v>834840000</v>
      </c>
      <c r="BGP34" s="1">
        <f>LOOKUP($A34,'DMG Tables'!$P$2:$P$35,'DMG Tables'!$O$2:$O$35)*BGP$1*LOOKUP(BGP$1,'DMG Tables'!$G$2:$G$7,'DMG Tables'!$H$2:$H$7)</f>
        <v>835380000</v>
      </c>
      <c r="BGQ34" s="1">
        <f>LOOKUP($A34,'DMG Tables'!$P$2:$P$35,'DMG Tables'!$O$2:$O$35)*BGQ$1*LOOKUP(BGQ$1,'DMG Tables'!$G$2:$G$7,'DMG Tables'!$H$2:$H$7)</f>
        <v>835920000</v>
      </c>
      <c r="BGR34" s="1">
        <f>LOOKUP($A34,'DMG Tables'!$P$2:$P$35,'DMG Tables'!$O$2:$O$35)*BGR$1*LOOKUP(BGR$1,'DMG Tables'!$G$2:$G$7,'DMG Tables'!$H$2:$H$7)</f>
        <v>836460000</v>
      </c>
      <c r="BGS34" s="1">
        <f>LOOKUP($A34,'DMG Tables'!$P$2:$P$35,'DMG Tables'!$O$2:$O$35)*BGS$1*LOOKUP(BGS$1,'DMG Tables'!$G$2:$G$7,'DMG Tables'!$H$2:$H$7)</f>
        <v>837000000</v>
      </c>
      <c r="BGT34" s="1">
        <f>LOOKUP($A34,'DMG Tables'!$P$2:$P$35,'DMG Tables'!$O$2:$O$35)*BGT$1*LOOKUP(BGT$1,'DMG Tables'!$G$2:$G$7,'DMG Tables'!$H$2:$H$7)</f>
        <v>837540000</v>
      </c>
      <c r="BGU34" s="1">
        <f>LOOKUP($A34,'DMG Tables'!$P$2:$P$35,'DMG Tables'!$O$2:$O$35)*BGU$1*LOOKUP(BGU$1,'DMG Tables'!$G$2:$G$7,'DMG Tables'!$H$2:$H$7)</f>
        <v>838080000</v>
      </c>
      <c r="BGV34" s="1">
        <f>LOOKUP($A34,'DMG Tables'!$P$2:$P$35,'DMG Tables'!$O$2:$O$35)*BGV$1*LOOKUP(BGV$1,'DMG Tables'!$G$2:$G$7,'DMG Tables'!$H$2:$H$7)</f>
        <v>838620000</v>
      </c>
      <c r="BGW34" s="1">
        <f>LOOKUP($A34,'DMG Tables'!$P$2:$P$35,'DMG Tables'!$O$2:$O$35)*BGW$1*LOOKUP(BGW$1,'DMG Tables'!$G$2:$G$7,'DMG Tables'!$H$2:$H$7)</f>
        <v>839160000</v>
      </c>
      <c r="BGX34" s="1">
        <f>LOOKUP($A34,'DMG Tables'!$P$2:$P$35,'DMG Tables'!$O$2:$O$35)*BGX$1*LOOKUP(BGX$1,'DMG Tables'!$G$2:$G$7,'DMG Tables'!$H$2:$H$7)</f>
        <v>839700000</v>
      </c>
      <c r="BGY34" s="1">
        <f>LOOKUP($A34,'DMG Tables'!$P$2:$P$35,'DMG Tables'!$O$2:$O$35)*BGY$1*LOOKUP(BGY$1,'DMG Tables'!$G$2:$G$7,'DMG Tables'!$H$2:$H$7)</f>
        <v>840240000</v>
      </c>
      <c r="BGZ34" s="1">
        <f>LOOKUP($A34,'DMG Tables'!$P$2:$P$35,'DMG Tables'!$O$2:$O$35)*BGZ$1*LOOKUP(BGZ$1,'DMG Tables'!$G$2:$G$7,'DMG Tables'!$H$2:$H$7)</f>
        <v>840780000</v>
      </c>
      <c r="BHA34" s="1">
        <f>LOOKUP($A34,'DMG Tables'!$P$2:$P$35,'DMG Tables'!$O$2:$O$35)*BHA$1*LOOKUP(BHA$1,'DMG Tables'!$G$2:$G$7,'DMG Tables'!$H$2:$H$7)</f>
        <v>841320000</v>
      </c>
      <c r="BHB34" s="1">
        <f>LOOKUP($A34,'DMG Tables'!$P$2:$P$35,'DMG Tables'!$O$2:$O$35)*BHB$1*LOOKUP(BHB$1,'DMG Tables'!$G$2:$G$7,'DMG Tables'!$H$2:$H$7)</f>
        <v>841860000</v>
      </c>
      <c r="BHC34" s="1">
        <f>LOOKUP($A34,'DMG Tables'!$P$2:$P$35,'DMG Tables'!$O$2:$O$35)*BHC$1*LOOKUP(BHC$1,'DMG Tables'!$G$2:$G$7,'DMG Tables'!$H$2:$H$7)</f>
        <v>842400000</v>
      </c>
      <c r="BHD34" s="1">
        <f>LOOKUP($A34,'DMG Tables'!$P$2:$P$35,'DMG Tables'!$O$2:$O$35)*BHD$1*LOOKUP(BHD$1,'DMG Tables'!$G$2:$G$7,'DMG Tables'!$H$2:$H$7)</f>
        <v>842940000</v>
      </c>
      <c r="BHE34" s="1">
        <f>LOOKUP($A34,'DMG Tables'!$P$2:$P$35,'DMG Tables'!$O$2:$O$35)*BHE$1*LOOKUP(BHE$1,'DMG Tables'!$G$2:$G$7,'DMG Tables'!$H$2:$H$7)</f>
        <v>843480000</v>
      </c>
      <c r="BHF34" s="1">
        <f>LOOKUP($A34,'DMG Tables'!$P$2:$P$35,'DMG Tables'!$O$2:$O$35)*BHF$1*LOOKUP(BHF$1,'DMG Tables'!$G$2:$G$7,'DMG Tables'!$H$2:$H$7)</f>
        <v>844020000</v>
      </c>
      <c r="BHG34" s="1">
        <f>LOOKUP($A34,'DMG Tables'!$P$2:$P$35,'DMG Tables'!$O$2:$O$35)*BHG$1*LOOKUP(BHG$1,'DMG Tables'!$G$2:$G$7,'DMG Tables'!$H$2:$H$7)</f>
        <v>844560000</v>
      </c>
      <c r="BHH34" s="1">
        <f>LOOKUP($A34,'DMG Tables'!$P$2:$P$35,'DMG Tables'!$O$2:$O$35)*BHH$1*LOOKUP(BHH$1,'DMG Tables'!$G$2:$G$7,'DMG Tables'!$H$2:$H$7)</f>
        <v>845100000</v>
      </c>
      <c r="BHI34" s="1">
        <f>LOOKUP($A34,'DMG Tables'!$P$2:$P$35,'DMG Tables'!$O$2:$O$35)*BHI$1*LOOKUP(BHI$1,'DMG Tables'!$G$2:$G$7,'DMG Tables'!$H$2:$H$7)</f>
        <v>845640000</v>
      </c>
      <c r="BHJ34" s="1">
        <f>LOOKUP($A34,'DMG Tables'!$P$2:$P$35,'DMG Tables'!$O$2:$O$35)*BHJ$1*LOOKUP(BHJ$1,'DMG Tables'!$G$2:$G$7,'DMG Tables'!$H$2:$H$7)</f>
        <v>846180000</v>
      </c>
      <c r="BHK34" s="1">
        <f>LOOKUP($A34,'DMG Tables'!$P$2:$P$35,'DMG Tables'!$O$2:$O$35)*BHK$1*LOOKUP(BHK$1,'DMG Tables'!$G$2:$G$7,'DMG Tables'!$H$2:$H$7)</f>
        <v>846720000</v>
      </c>
      <c r="BHL34" s="1">
        <f>LOOKUP($A34,'DMG Tables'!$P$2:$P$35,'DMG Tables'!$O$2:$O$35)*BHL$1*LOOKUP(BHL$1,'DMG Tables'!$G$2:$G$7,'DMG Tables'!$H$2:$H$7)</f>
        <v>847260000</v>
      </c>
      <c r="BHM34" s="1">
        <f>LOOKUP($A34,'DMG Tables'!$P$2:$P$35,'DMG Tables'!$O$2:$O$35)*BHM$1*LOOKUP(BHM$1,'DMG Tables'!$G$2:$G$7,'DMG Tables'!$H$2:$H$7)</f>
        <v>847800000</v>
      </c>
      <c r="BHN34" s="1">
        <f>LOOKUP($A34,'DMG Tables'!$P$2:$P$35,'DMG Tables'!$O$2:$O$35)*BHN$1*LOOKUP(BHN$1,'DMG Tables'!$G$2:$G$7,'DMG Tables'!$H$2:$H$7)</f>
        <v>848340000</v>
      </c>
      <c r="BHO34" s="1">
        <f>LOOKUP($A34,'DMG Tables'!$P$2:$P$35,'DMG Tables'!$O$2:$O$35)*BHO$1*LOOKUP(BHO$1,'DMG Tables'!$G$2:$G$7,'DMG Tables'!$H$2:$H$7)</f>
        <v>848880000</v>
      </c>
      <c r="BHP34" s="1">
        <f>LOOKUP($A34,'DMG Tables'!$P$2:$P$35,'DMG Tables'!$O$2:$O$35)*BHP$1*LOOKUP(BHP$1,'DMG Tables'!$G$2:$G$7,'DMG Tables'!$H$2:$H$7)</f>
        <v>849420000</v>
      </c>
      <c r="BHQ34" s="1">
        <f>LOOKUP($A34,'DMG Tables'!$P$2:$P$35,'DMG Tables'!$O$2:$O$35)*BHQ$1*LOOKUP(BHQ$1,'DMG Tables'!$G$2:$G$7,'DMG Tables'!$H$2:$H$7)</f>
        <v>849960000</v>
      </c>
      <c r="BHR34" s="1">
        <f>LOOKUP($A34,'DMG Tables'!$P$2:$P$35,'DMG Tables'!$O$2:$O$35)*BHR$1*LOOKUP(BHR$1,'DMG Tables'!$G$2:$G$7,'DMG Tables'!$H$2:$H$7)</f>
        <v>850500000</v>
      </c>
      <c r="BHS34" s="1">
        <f>LOOKUP($A34,'DMG Tables'!$P$2:$P$35,'DMG Tables'!$O$2:$O$35)*BHS$1*LOOKUP(BHS$1,'DMG Tables'!$G$2:$G$7,'DMG Tables'!$H$2:$H$7)</f>
        <v>851040000</v>
      </c>
      <c r="BHT34" s="1">
        <f>LOOKUP($A34,'DMG Tables'!$P$2:$P$35,'DMG Tables'!$O$2:$O$35)*BHT$1*LOOKUP(BHT$1,'DMG Tables'!$G$2:$G$7,'DMG Tables'!$H$2:$H$7)</f>
        <v>851580000</v>
      </c>
      <c r="BHU34" s="1">
        <f>LOOKUP($A34,'DMG Tables'!$P$2:$P$35,'DMG Tables'!$O$2:$O$35)*BHU$1*LOOKUP(BHU$1,'DMG Tables'!$G$2:$G$7,'DMG Tables'!$H$2:$H$7)</f>
        <v>852120000</v>
      </c>
      <c r="BHV34" s="1">
        <f>LOOKUP($A34,'DMG Tables'!$P$2:$P$35,'DMG Tables'!$O$2:$O$35)*BHV$1*LOOKUP(BHV$1,'DMG Tables'!$G$2:$G$7,'DMG Tables'!$H$2:$H$7)</f>
        <v>852660000</v>
      </c>
      <c r="BHW34" s="1">
        <f>LOOKUP($A34,'DMG Tables'!$P$2:$P$35,'DMG Tables'!$O$2:$O$35)*BHW$1*LOOKUP(BHW$1,'DMG Tables'!$G$2:$G$7,'DMG Tables'!$H$2:$H$7)</f>
        <v>853200000</v>
      </c>
      <c r="BHX34" s="1">
        <f>LOOKUP($A34,'DMG Tables'!$P$2:$P$35,'DMG Tables'!$O$2:$O$35)*BHX$1*LOOKUP(BHX$1,'DMG Tables'!$G$2:$G$7,'DMG Tables'!$H$2:$H$7)</f>
        <v>853740000</v>
      </c>
      <c r="BHY34" s="1">
        <f>LOOKUP($A34,'DMG Tables'!$P$2:$P$35,'DMG Tables'!$O$2:$O$35)*BHY$1*LOOKUP(BHY$1,'DMG Tables'!$G$2:$G$7,'DMG Tables'!$H$2:$H$7)</f>
        <v>854280000</v>
      </c>
      <c r="BHZ34" s="1">
        <f>LOOKUP($A34,'DMG Tables'!$P$2:$P$35,'DMG Tables'!$O$2:$O$35)*BHZ$1*LOOKUP(BHZ$1,'DMG Tables'!$G$2:$G$7,'DMG Tables'!$H$2:$H$7)</f>
        <v>854820000</v>
      </c>
      <c r="BIA34" s="1">
        <f>LOOKUP($A34,'DMG Tables'!$P$2:$P$35,'DMG Tables'!$O$2:$O$35)*BIA$1*LOOKUP(BIA$1,'DMG Tables'!$G$2:$G$7,'DMG Tables'!$H$2:$H$7)</f>
        <v>855360000</v>
      </c>
      <c r="BIB34" s="1">
        <f>LOOKUP($A34,'DMG Tables'!$P$2:$P$35,'DMG Tables'!$O$2:$O$35)*BIB$1*LOOKUP(BIB$1,'DMG Tables'!$G$2:$G$7,'DMG Tables'!$H$2:$H$7)</f>
        <v>855900000</v>
      </c>
      <c r="BIC34" s="1">
        <f>LOOKUP($A34,'DMG Tables'!$P$2:$P$35,'DMG Tables'!$O$2:$O$35)*BIC$1*LOOKUP(BIC$1,'DMG Tables'!$G$2:$G$7,'DMG Tables'!$H$2:$H$7)</f>
        <v>856440000</v>
      </c>
      <c r="BID34" s="1">
        <f>LOOKUP($A34,'DMG Tables'!$P$2:$P$35,'DMG Tables'!$O$2:$O$35)*BID$1*LOOKUP(BID$1,'DMG Tables'!$G$2:$G$7,'DMG Tables'!$H$2:$H$7)</f>
        <v>856980000</v>
      </c>
      <c r="BIE34" s="1">
        <f>LOOKUP($A34,'DMG Tables'!$P$2:$P$35,'DMG Tables'!$O$2:$O$35)*BIE$1*LOOKUP(BIE$1,'DMG Tables'!$G$2:$G$7,'DMG Tables'!$H$2:$H$7)</f>
        <v>857520000</v>
      </c>
      <c r="BIF34" s="1">
        <f>LOOKUP($A34,'DMG Tables'!$P$2:$P$35,'DMG Tables'!$O$2:$O$35)*BIF$1*LOOKUP(BIF$1,'DMG Tables'!$G$2:$G$7,'DMG Tables'!$H$2:$H$7)</f>
        <v>858060000</v>
      </c>
      <c r="BIG34" s="1">
        <f>LOOKUP($A34,'DMG Tables'!$P$2:$P$35,'DMG Tables'!$O$2:$O$35)*BIG$1*LOOKUP(BIG$1,'DMG Tables'!$G$2:$G$7,'DMG Tables'!$H$2:$H$7)</f>
        <v>858600000</v>
      </c>
      <c r="BIH34" s="1">
        <f>LOOKUP($A34,'DMG Tables'!$P$2:$P$35,'DMG Tables'!$O$2:$O$35)*BIH$1*LOOKUP(BIH$1,'DMG Tables'!$G$2:$G$7,'DMG Tables'!$H$2:$H$7)</f>
        <v>859140000</v>
      </c>
      <c r="BII34" s="1">
        <f>LOOKUP($A34,'DMG Tables'!$P$2:$P$35,'DMG Tables'!$O$2:$O$35)*BII$1*LOOKUP(BII$1,'DMG Tables'!$G$2:$G$7,'DMG Tables'!$H$2:$H$7)</f>
        <v>859680000</v>
      </c>
      <c r="BIJ34" s="1">
        <f>LOOKUP($A34,'DMG Tables'!$P$2:$P$35,'DMG Tables'!$O$2:$O$35)*BIJ$1*LOOKUP(BIJ$1,'DMG Tables'!$G$2:$G$7,'DMG Tables'!$H$2:$H$7)</f>
        <v>860220000</v>
      </c>
      <c r="BIK34" s="1">
        <f>LOOKUP($A34,'DMG Tables'!$P$2:$P$35,'DMG Tables'!$O$2:$O$35)*BIK$1*LOOKUP(BIK$1,'DMG Tables'!$G$2:$G$7,'DMG Tables'!$H$2:$H$7)</f>
        <v>860760000</v>
      </c>
      <c r="BIL34" s="1">
        <f>LOOKUP($A34,'DMG Tables'!$P$2:$P$35,'DMG Tables'!$O$2:$O$35)*BIL$1*LOOKUP(BIL$1,'DMG Tables'!$G$2:$G$7,'DMG Tables'!$H$2:$H$7)</f>
        <v>861300000</v>
      </c>
      <c r="BIM34" s="1">
        <f>LOOKUP($A34,'DMG Tables'!$P$2:$P$35,'DMG Tables'!$O$2:$O$35)*BIM$1*LOOKUP(BIM$1,'DMG Tables'!$G$2:$G$7,'DMG Tables'!$H$2:$H$7)</f>
        <v>861840000</v>
      </c>
      <c r="BIN34" s="1">
        <f>LOOKUP($A34,'DMG Tables'!$P$2:$P$35,'DMG Tables'!$O$2:$O$35)*BIN$1*LOOKUP(BIN$1,'DMG Tables'!$G$2:$G$7,'DMG Tables'!$H$2:$H$7)</f>
        <v>862380000</v>
      </c>
      <c r="BIO34" s="1">
        <f>LOOKUP($A34,'DMG Tables'!$P$2:$P$35,'DMG Tables'!$O$2:$O$35)*BIO$1*LOOKUP(BIO$1,'DMG Tables'!$G$2:$G$7,'DMG Tables'!$H$2:$H$7)</f>
        <v>862920000</v>
      </c>
      <c r="BIP34" s="1">
        <f>LOOKUP($A34,'DMG Tables'!$P$2:$P$35,'DMG Tables'!$O$2:$O$35)*BIP$1*LOOKUP(BIP$1,'DMG Tables'!$G$2:$G$7,'DMG Tables'!$H$2:$H$7)</f>
        <v>863460000</v>
      </c>
      <c r="BIQ34" s="1">
        <f>LOOKUP($A34,'DMG Tables'!$P$2:$P$35,'DMG Tables'!$O$2:$O$35)*BIQ$1*LOOKUP(BIQ$1,'DMG Tables'!$G$2:$G$7,'DMG Tables'!$H$2:$H$7)</f>
        <v>864000000</v>
      </c>
      <c r="BIR34" s="1">
        <f>LOOKUP($A34,'DMG Tables'!$P$2:$P$35,'DMG Tables'!$O$2:$O$35)*BIR$1*LOOKUP(BIR$1,'DMG Tables'!$G$2:$G$7,'DMG Tables'!$H$2:$H$7)</f>
        <v>864540000</v>
      </c>
      <c r="BIS34" s="1">
        <f>LOOKUP($A34,'DMG Tables'!$P$2:$P$35,'DMG Tables'!$O$2:$O$35)*BIS$1*LOOKUP(BIS$1,'DMG Tables'!$G$2:$G$7,'DMG Tables'!$H$2:$H$7)</f>
        <v>865080000</v>
      </c>
      <c r="BIT34" s="1">
        <f>LOOKUP($A34,'DMG Tables'!$P$2:$P$35,'DMG Tables'!$O$2:$O$35)*BIT$1*LOOKUP(BIT$1,'DMG Tables'!$G$2:$G$7,'DMG Tables'!$H$2:$H$7)</f>
        <v>865620000</v>
      </c>
      <c r="BIU34" s="1">
        <f>LOOKUP($A34,'DMG Tables'!$P$2:$P$35,'DMG Tables'!$O$2:$O$35)*BIU$1*LOOKUP(BIU$1,'DMG Tables'!$G$2:$G$7,'DMG Tables'!$H$2:$H$7)</f>
        <v>866160000</v>
      </c>
      <c r="BIV34" s="1">
        <f>LOOKUP($A34,'DMG Tables'!$P$2:$P$35,'DMG Tables'!$O$2:$O$35)*BIV$1*LOOKUP(BIV$1,'DMG Tables'!$G$2:$G$7,'DMG Tables'!$H$2:$H$7)</f>
        <v>866700000</v>
      </c>
      <c r="BIW34" s="1">
        <f>LOOKUP($A34,'DMG Tables'!$P$2:$P$35,'DMG Tables'!$O$2:$O$35)*BIW$1*LOOKUP(BIW$1,'DMG Tables'!$G$2:$G$7,'DMG Tables'!$H$2:$H$7)</f>
        <v>867240000</v>
      </c>
      <c r="BIX34" s="1">
        <f>LOOKUP($A34,'DMG Tables'!$P$2:$P$35,'DMG Tables'!$O$2:$O$35)*BIX$1*LOOKUP(BIX$1,'DMG Tables'!$G$2:$G$7,'DMG Tables'!$H$2:$H$7)</f>
        <v>867780000</v>
      </c>
      <c r="BIY34" s="1">
        <f>LOOKUP($A34,'DMG Tables'!$P$2:$P$35,'DMG Tables'!$O$2:$O$35)*BIY$1*LOOKUP(BIY$1,'DMG Tables'!$G$2:$G$7,'DMG Tables'!$H$2:$H$7)</f>
        <v>868320000</v>
      </c>
      <c r="BIZ34" s="1">
        <f>LOOKUP($A34,'DMG Tables'!$P$2:$P$35,'DMG Tables'!$O$2:$O$35)*BIZ$1*LOOKUP(BIZ$1,'DMG Tables'!$G$2:$G$7,'DMG Tables'!$H$2:$H$7)</f>
        <v>868860000</v>
      </c>
      <c r="BJA34" s="1">
        <f>LOOKUP($A34,'DMG Tables'!$P$2:$P$35,'DMG Tables'!$O$2:$O$35)*BJA$1*LOOKUP(BJA$1,'DMG Tables'!$G$2:$G$7,'DMG Tables'!$H$2:$H$7)</f>
        <v>869400000</v>
      </c>
      <c r="BJB34" s="1">
        <f>LOOKUP($A34,'DMG Tables'!$P$2:$P$35,'DMG Tables'!$O$2:$O$35)*BJB$1*LOOKUP(BJB$1,'DMG Tables'!$G$2:$G$7,'DMG Tables'!$H$2:$H$7)</f>
        <v>869940000</v>
      </c>
      <c r="BJC34" s="1">
        <f>LOOKUP($A34,'DMG Tables'!$P$2:$P$35,'DMG Tables'!$O$2:$O$35)*BJC$1*LOOKUP(BJC$1,'DMG Tables'!$G$2:$G$7,'DMG Tables'!$H$2:$H$7)</f>
        <v>870480000</v>
      </c>
      <c r="BJD34" s="1">
        <f>LOOKUP($A34,'DMG Tables'!$P$2:$P$35,'DMG Tables'!$O$2:$O$35)*BJD$1*LOOKUP(BJD$1,'DMG Tables'!$G$2:$G$7,'DMG Tables'!$H$2:$H$7)</f>
        <v>871020000</v>
      </c>
      <c r="BJE34" s="1">
        <f>LOOKUP($A34,'DMG Tables'!$P$2:$P$35,'DMG Tables'!$O$2:$O$35)*BJE$1*LOOKUP(BJE$1,'DMG Tables'!$G$2:$G$7,'DMG Tables'!$H$2:$H$7)</f>
        <v>871560000</v>
      </c>
      <c r="BJF34" s="1">
        <f>LOOKUP($A34,'DMG Tables'!$P$2:$P$35,'DMG Tables'!$O$2:$O$35)*BJF$1*LOOKUP(BJF$1,'DMG Tables'!$G$2:$G$7,'DMG Tables'!$H$2:$H$7)</f>
        <v>872100000</v>
      </c>
      <c r="BJG34" s="1">
        <f>LOOKUP($A34,'DMG Tables'!$P$2:$P$35,'DMG Tables'!$O$2:$O$35)*BJG$1*LOOKUP(BJG$1,'DMG Tables'!$G$2:$G$7,'DMG Tables'!$H$2:$H$7)</f>
        <v>872640000</v>
      </c>
      <c r="BJH34" s="1">
        <f>LOOKUP($A34,'DMG Tables'!$P$2:$P$35,'DMG Tables'!$O$2:$O$35)*BJH$1*LOOKUP(BJH$1,'DMG Tables'!$G$2:$G$7,'DMG Tables'!$H$2:$H$7)</f>
        <v>873180000</v>
      </c>
      <c r="BJI34" s="1">
        <f>LOOKUP($A34,'DMG Tables'!$P$2:$P$35,'DMG Tables'!$O$2:$O$35)*BJI$1*LOOKUP(BJI$1,'DMG Tables'!$G$2:$G$7,'DMG Tables'!$H$2:$H$7)</f>
        <v>873720000</v>
      </c>
      <c r="BJJ34" s="1">
        <f>LOOKUP($A34,'DMG Tables'!$P$2:$P$35,'DMG Tables'!$O$2:$O$35)*BJJ$1*LOOKUP(BJJ$1,'DMG Tables'!$G$2:$G$7,'DMG Tables'!$H$2:$H$7)</f>
        <v>874260000</v>
      </c>
      <c r="BJK34" s="1">
        <f>LOOKUP($A34,'DMG Tables'!$P$2:$P$35,'DMG Tables'!$O$2:$O$35)*BJK$1*LOOKUP(BJK$1,'DMG Tables'!$G$2:$G$7,'DMG Tables'!$H$2:$H$7)</f>
        <v>874800000</v>
      </c>
      <c r="BJL34" s="1">
        <f>LOOKUP($A34,'DMG Tables'!$P$2:$P$35,'DMG Tables'!$O$2:$O$35)*BJL$1*LOOKUP(BJL$1,'DMG Tables'!$G$2:$G$7,'DMG Tables'!$H$2:$H$7)</f>
        <v>875340000</v>
      </c>
      <c r="BJM34" s="1">
        <f>LOOKUP($A34,'DMG Tables'!$P$2:$P$35,'DMG Tables'!$O$2:$O$35)*BJM$1*LOOKUP(BJM$1,'DMG Tables'!$G$2:$G$7,'DMG Tables'!$H$2:$H$7)</f>
        <v>875880000</v>
      </c>
      <c r="BJN34" s="1">
        <f>LOOKUP($A34,'DMG Tables'!$P$2:$P$35,'DMG Tables'!$O$2:$O$35)*BJN$1*LOOKUP(BJN$1,'DMG Tables'!$G$2:$G$7,'DMG Tables'!$H$2:$H$7)</f>
        <v>876420000</v>
      </c>
      <c r="BJO34" s="1">
        <f>LOOKUP($A34,'DMG Tables'!$P$2:$P$35,'DMG Tables'!$O$2:$O$35)*BJO$1*LOOKUP(BJO$1,'DMG Tables'!$G$2:$G$7,'DMG Tables'!$H$2:$H$7)</f>
        <v>876960000</v>
      </c>
      <c r="BJP34" s="1">
        <f>LOOKUP($A34,'DMG Tables'!$P$2:$P$35,'DMG Tables'!$O$2:$O$35)*BJP$1*LOOKUP(BJP$1,'DMG Tables'!$G$2:$G$7,'DMG Tables'!$H$2:$H$7)</f>
        <v>877500000</v>
      </c>
      <c r="BJQ34" s="1">
        <f>LOOKUP($A34,'DMG Tables'!$P$2:$P$35,'DMG Tables'!$O$2:$O$35)*BJQ$1*LOOKUP(BJQ$1,'DMG Tables'!$G$2:$G$7,'DMG Tables'!$H$2:$H$7)</f>
        <v>878040000</v>
      </c>
      <c r="BJR34" s="1">
        <f>LOOKUP($A34,'DMG Tables'!$P$2:$P$35,'DMG Tables'!$O$2:$O$35)*BJR$1*LOOKUP(BJR$1,'DMG Tables'!$G$2:$G$7,'DMG Tables'!$H$2:$H$7)</f>
        <v>878580000</v>
      </c>
      <c r="BJS34" s="1">
        <f>LOOKUP($A34,'DMG Tables'!$P$2:$P$35,'DMG Tables'!$O$2:$O$35)*BJS$1*LOOKUP(BJS$1,'DMG Tables'!$G$2:$G$7,'DMG Tables'!$H$2:$H$7)</f>
        <v>879120000</v>
      </c>
      <c r="BJT34" s="1">
        <f>LOOKUP($A34,'DMG Tables'!$P$2:$P$35,'DMG Tables'!$O$2:$O$35)*BJT$1*LOOKUP(BJT$1,'DMG Tables'!$G$2:$G$7,'DMG Tables'!$H$2:$H$7)</f>
        <v>879660000</v>
      </c>
      <c r="BJU34" s="1">
        <f>LOOKUP($A34,'DMG Tables'!$P$2:$P$35,'DMG Tables'!$O$2:$O$35)*BJU$1*LOOKUP(BJU$1,'DMG Tables'!$G$2:$G$7,'DMG Tables'!$H$2:$H$7)</f>
        <v>880200000</v>
      </c>
      <c r="BJV34" s="1">
        <f>LOOKUP($A34,'DMG Tables'!$P$2:$P$35,'DMG Tables'!$O$2:$O$35)*BJV$1*LOOKUP(BJV$1,'DMG Tables'!$G$2:$G$7,'DMG Tables'!$H$2:$H$7)</f>
        <v>880740000</v>
      </c>
      <c r="BJW34" s="1">
        <f>LOOKUP($A34,'DMG Tables'!$P$2:$P$35,'DMG Tables'!$O$2:$O$35)*BJW$1*LOOKUP(BJW$1,'DMG Tables'!$G$2:$G$7,'DMG Tables'!$H$2:$H$7)</f>
        <v>881280000</v>
      </c>
      <c r="BJX34" s="1">
        <f>LOOKUP($A34,'DMG Tables'!$P$2:$P$35,'DMG Tables'!$O$2:$O$35)*BJX$1*LOOKUP(BJX$1,'DMG Tables'!$G$2:$G$7,'DMG Tables'!$H$2:$H$7)</f>
        <v>881820000</v>
      </c>
      <c r="BJY34" s="1">
        <f>LOOKUP($A34,'DMG Tables'!$P$2:$P$35,'DMG Tables'!$O$2:$O$35)*BJY$1*LOOKUP(BJY$1,'DMG Tables'!$G$2:$G$7,'DMG Tables'!$H$2:$H$7)</f>
        <v>882360000</v>
      </c>
      <c r="BJZ34" s="1">
        <f>LOOKUP($A34,'DMG Tables'!$P$2:$P$35,'DMG Tables'!$O$2:$O$35)*BJZ$1*LOOKUP(BJZ$1,'DMG Tables'!$G$2:$G$7,'DMG Tables'!$H$2:$H$7)</f>
        <v>882900000</v>
      </c>
      <c r="BKA34" s="1">
        <f>LOOKUP($A34,'DMG Tables'!$P$2:$P$35,'DMG Tables'!$O$2:$O$35)*BKA$1*LOOKUP(BKA$1,'DMG Tables'!$G$2:$G$7,'DMG Tables'!$H$2:$H$7)</f>
        <v>883440000</v>
      </c>
      <c r="BKB34" s="1">
        <f>LOOKUP($A34,'DMG Tables'!$P$2:$P$35,'DMG Tables'!$O$2:$O$35)*BKB$1*LOOKUP(BKB$1,'DMG Tables'!$G$2:$G$7,'DMG Tables'!$H$2:$H$7)</f>
        <v>883980000</v>
      </c>
      <c r="BKC34" s="1">
        <f>LOOKUP($A34,'DMG Tables'!$P$2:$P$35,'DMG Tables'!$O$2:$O$35)*BKC$1*LOOKUP(BKC$1,'DMG Tables'!$G$2:$G$7,'DMG Tables'!$H$2:$H$7)</f>
        <v>884520000</v>
      </c>
      <c r="BKD34" s="1">
        <f>LOOKUP($A34,'DMG Tables'!$P$2:$P$35,'DMG Tables'!$O$2:$O$35)*BKD$1*LOOKUP(BKD$1,'DMG Tables'!$G$2:$G$7,'DMG Tables'!$H$2:$H$7)</f>
        <v>885060000</v>
      </c>
      <c r="BKE34" s="1">
        <f>LOOKUP($A34,'DMG Tables'!$P$2:$P$35,'DMG Tables'!$O$2:$O$35)*BKE$1*LOOKUP(BKE$1,'DMG Tables'!$G$2:$G$7,'DMG Tables'!$H$2:$H$7)</f>
        <v>885600000</v>
      </c>
      <c r="BKF34" s="1">
        <f>LOOKUP($A34,'DMG Tables'!$P$2:$P$35,'DMG Tables'!$O$2:$O$35)*BKF$1*LOOKUP(BKF$1,'DMG Tables'!$G$2:$G$7,'DMG Tables'!$H$2:$H$7)</f>
        <v>886140000</v>
      </c>
      <c r="BKG34" s="1">
        <f>LOOKUP($A34,'DMG Tables'!$P$2:$P$35,'DMG Tables'!$O$2:$O$35)*BKG$1*LOOKUP(BKG$1,'DMG Tables'!$G$2:$G$7,'DMG Tables'!$H$2:$H$7)</f>
        <v>886680000</v>
      </c>
      <c r="BKH34" s="1">
        <f>LOOKUP($A34,'DMG Tables'!$P$2:$P$35,'DMG Tables'!$O$2:$O$35)*BKH$1*LOOKUP(BKH$1,'DMG Tables'!$G$2:$G$7,'DMG Tables'!$H$2:$H$7)</f>
        <v>887220000</v>
      </c>
      <c r="BKI34" s="1">
        <f>LOOKUP($A34,'DMG Tables'!$P$2:$P$35,'DMG Tables'!$O$2:$O$35)*BKI$1*LOOKUP(BKI$1,'DMG Tables'!$G$2:$G$7,'DMG Tables'!$H$2:$H$7)</f>
        <v>887760000</v>
      </c>
      <c r="BKJ34" s="1">
        <f>LOOKUP($A34,'DMG Tables'!$P$2:$P$35,'DMG Tables'!$O$2:$O$35)*BKJ$1*LOOKUP(BKJ$1,'DMG Tables'!$G$2:$G$7,'DMG Tables'!$H$2:$H$7)</f>
        <v>888300000</v>
      </c>
      <c r="BKK34" s="1">
        <f>LOOKUP($A34,'DMG Tables'!$P$2:$P$35,'DMG Tables'!$O$2:$O$35)*BKK$1*LOOKUP(BKK$1,'DMG Tables'!$G$2:$G$7,'DMG Tables'!$H$2:$H$7)</f>
        <v>888840000</v>
      </c>
      <c r="BKL34" s="1">
        <f>LOOKUP($A34,'DMG Tables'!$P$2:$P$35,'DMG Tables'!$O$2:$O$35)*BKL$1*LOOKUP(BKL$1,'DMG Tables'!$G$2:$G$7,'DMG Tables'!$H$2:$H$7)</f>
        <v>889380000</v>
      </c>
      <c r="BKM34" s="1">
        <f>LOOKUP($A34,'DMG Tables'!$P$2:$P$35,'DMG Tables'!$O$2:$O$35)*BKM$1*LOOKUP(BKM$1,'DMG Tables'!$G$2:$G$7,'DMG Tables'!$H$2:$H$7)</f>
        <v>889920000</v>
      </c>
      <c r="BKN34" s="1">
        <f>LOOKUP($A34,'DMG Tables'!$P$2:$P$35,'DMG Tables'!$O$2:$O$35)*BKN$1*LOOKUP(BKN$1,'DMG Tables'!$G$2:$G$7,'DMG Tables'!$H$2:$H$7)</f>
        <v>890460000</v>
      </c>
      <c r="BKO34" s="1">
        <f>LOOKUP($A34,'DMG Tables'!$P$2:$P$35,'DMG Tables'!$O$2:$O$35)*BKO$1*LOOKUP(BKO$1,'DMG Tables'!$G$2:$G$7,'DMG Tables'!$H$2:$H$7)</f>
        <v>891000000</v>
      </c>
      <c r="BKP34" s="1">
        <f>LOOKUP($A34,'DMG Tables'!$P$2:$P$35,'DMG Tables'!$O$2:$O$35)*BKP$1*LOOKUP(BKP$1,'DMG Tables'!$G$2:$G$7,'DMG Tables'!$H$2:$H$7)</f>
        <v>891540000</v>
      </c>
      <c r="BKQ34" s="1">
        <f>LOOKUP($A34,'DMG Tables'!$P$2:$P$35,'DMG Tables'!$O$2:$O$35)*BKQ$1*LOOKUP(BKQ$1,'DMG Tables'!$G$2:$G$7,'DMG Tables'!$H$2:$H$7)</f>
        <v>892080000</v>
      </c>
      <c r="BKR34" s="1">
        <f>LOOKUP($A34,'DMG Tables'!$P$2:$P$35,'DMG Tables'!$O$2:$O$35)*BKR$1*LOOKUP(BKR$1,'DMG Tables'!$G$2:$G$7,'DMG Tables'!$H$2:$H$7)</f>
        <v>892620000</v>
      </c>
      <c r="BKS34" s="1">
        <f>LOOKUP($A34,'DMG Tables'!$P$2:$P$35,'DMG Tables'!$O$2:$O$35)*BKS$1*LOOKUP(BKS$1,'DMG Tables'!$G$2:$G$7,'DMG Tables'!$H$2:$H$7)</f>
        <v>893160000</v>
      </c>
      <c r="BKT34" s="1">
        <f>LOOKUP($A34,'DMG Tables'!$P$2:$P$35,'DMG Tables'!$O$2:$O$35)*BKT$1*LOOKUP(BKT$1,'DMG Tables'!$G$2:$G$7,'DMG Tables'!$H$2:$H$7)</f>
        <v>893700000</v>
      </c>
      <c r="BKU34" s="1">
        <f>LOOKUP($A34,'DMG Tables'!$P$2:$P$35,'DMG Tables'!$O$2:$O$35)*BKU$1*LOOKUP(BKU$1,'DMG Tables'!$G$2:$G$7,'DMG Tables'!$H$2:$H$7)</f>
        <v>894240000</v>
      </c>
      <c r="BKV34" s="1">
        <f>LOOKUP($A34,'DMG Tables'!$P$2:$P$35,'DMG Tables'!$O$2:$O$35)*BKV$1*LOOKUP(BKV$1,'DMG Tables'!$G$2:$G$7,'DMG Tables'!$H$2:$H$7)</f>
        <v>894780000</v>
      </c>
      <c r="BKW34" s="1">
        <f>LOOKUP($A34,'DMG Tables'!$P$2:$P$35,'DMG Tables'!$O$2:$O$35)*BKW$1*LOOKUP(BKW$1,'DMG Tables'!$G$2:$G$7,'DMG Tables'!$H$2:$H$7)</f>
        <v>895320000</v>
      </c>
      <c r="BKX34" s="1">
        <f>LOOKUP($A34,'DMG Tables'!$P$2:$P$35,'DMG Tables'!$O$2:$O$35)*BKX$1*LOOKUP(BKX$1,'DMG Tables'!$G$2:$G$7,'DMG Tables'!$H$2:$H$7)</f>
        <v>895860000</v>
      </c>
      <c r="BKY34" s="1">
        <f>LOOKUP($A34,'DMG Tables'!$P$2:$P$35,'DMG Tables'!$O$2:$O$35)*BKY$1*LOOKUP(BKY$1,'DMG Tables'!$G$2:$G$7,'DMG Tables'!$H$2:$H$7)</f>
        <v>896400000</v>
      </c>
      <c r="BKZ34" s="1">
        <f>LOOKUP($A34,'DMG Tables'!$P$2:$P$35,'DMG Tables'!$O$2:$O$35)*BKZ$1*LOOKUP(BKZ$1,'DMG Tables'!$G$2:$G$7,'DMG Tables'!$H$2:$H$7)</f>
        <v>896940000</v>
      </c>
      <c r="BLA34" s="1">
        <f>LOOKUP($A34,'DMG Tables'!$P$2:$P$35,'DMG Tables'!$O$2:$O$35)*BLA$1*LOOKUP(BLA$1,'DMG Tables'!$G$2:$G$7,'DMG Tables'!$H$2:$H$7)</f>
        <v>897480000</v>
      </c>
      <c r="BLB34" s="1">
        <f>LOOKUP($A34,'DMG Tables'!$P$2:$P$35,'DMG Tables'!$O$2:$O$35)*BLB$1*LOOKUP(BLB$1,'DMG Tables'!$G$2:$G$7,'DMG Tables'!$H$2:$H$7)</f>
        <v>898020000</v>
      </c>
      <c r="BLC34" s="1">
        <f>LOOKUP($A34,'DMG Tables'!$P$2:$P$35,'DMG Tables'!$O$2:$O$35)*BLC$1*LOOKUP(BLC$1,'DMG Tables'!$G$2:$G$7,'DMG Tables'!$H$2:$H$7)</f>
        <v>898560000</v>
      </c>
      <c r="BLD34" s="1">
        <f>LOOKUP($A34,'DMG Tables'!$P$2:$P$35,'DMG Tables'!$O$2:$O$35)*BLD$1*LOOKUP(BLD$1,'DMG Tables'!$G$2:$G$7,'DMG Tables'!$H$2:$H$7)</f>
        <v>899100000</v>
      </c>
      <c r="BLE34" s="1">
        <f>LOOKUP($A34,'DMG Tables'!$P$2:$P$35,'DMG Tables'!$O$2:$O$35)*BLE$1*LOOKUP(BLE$1,'DMG Tables'!$G$2:$G$7,'DMG Tables'!$H$2:$H$7)</f>
        <v>899640000</v>
      </c>
      <c r="BLF34" s="1">
        <f>LOOKUP($A34,'DMG Tables'!$P$2:$P$35,'DMG Tables'!$O$2:$O$35)*BLF$1*LOOKUP(BLF$1,'DMG Tables'!$G$2:$G$7,'DMG Tables'!$H$2:$H$7)</f>
        <v>900180000</v>
      </c>
      <c r="BLG34" s="1">
        <f>LOOKUP($A34,'DMG Tables'!$P$2:$P$35,'DMG Tables'!$O$2:$O$35)*BLG$1*LOOKUP(BLG$1,'DMG Tables'!$G$2:$G$7,'DMG Tables'!$H$2:$H$7)</f>
        <v>900720000</v>
      </c>
      <c r="BLH34" s="1">
        <f>LOOKUP($A34,'DMG Tables'!$P$2:$P$35,'DMG Tables'!$O$2:$O$35)*BLH$1*LOOKUP(BLH$1,'DMG Tables'!$G$2:$G$7,'DMG Tables'!$H$2:$H$7)</f>
        <v>901260000</v>
      </c>
      <c r="BLI34" s="1">
        <f>LOOKUP($A34,'DMG Tables'!$P$2:$P$35,'DMG Tables'!$O$2:$O$35)*BLI$1*LOOKUP(BLI$1,'DMG Tables'!$G$2:$G$7,'DMG Tables'!$H$2:$H$7)</f>
        <v>901800000</v>
      </c>
      <c r="BLJ34" s="1">
        <f>LOOKUP($A34,'DMG Tables'!$P$2:$P$35,'DMG Tables'!$O$2:$O$35)*BLJ$1*LOOKUP(BLJ$1,'DMG Tables'!$G$2:$G$7,'DMG Tables'!$H$2:$H$7)</f>
        <v>902340000</v>
      </c>
      <c r="BLK34" s="1">
        <f>LOOKUP($A34,'DMG Tables'!$P$2:$P$35,'DMG Tables'!$O$2:$O$35)*BLK$1*LOOKUP(BLK$1,'DMG Tables'!$G$2:$G$7,'DMG Tables'!$H$2:$H$7)</f>
        <v>902880000</v>
      </c>
      <c r="BLL34" s="1">
        <f>LOOKUP($A34,'DMG Tables'!$P$2:$P$35,'DMG Tables'!$O$2:$O$35)*BLL$1*LOOKUP(BLL$1,'DMG Tables'!$G$2:$G$7,'DMG Tables'!$H$2:$H$7)</f>
        <v>903420000</v>
      </c>
      <c r="BLM34" s="1">
        <f>LOOKUP($A34,'DMG Tables'!$P$2:$P$35,'DMG Tables'!$O$2:$O$35)*BLM$1*LOOKUP(BLM$1,'DMG Tables'!$G$2:$G$7,'DMG Tables'!$H$2:$H$7)</f>
        <v>903960000</v>
      </c>
      <c r="BLN34" s="1">
        <f>LOOKUP($A34,'DMG Tables'!$P$2:$P$35,'DMG Tables'!$O$2:$O$35)*BLN$1*LOOKUP(BLN$1,'DMG Tables'!$G$2:$G$7,'DMG Tables'!$H$2:$H$7)</f>
        <v>904500000</v>
      </c>
      <c r="BLO34" s="1">
        <f>LOOKUP($A34,'DMG Tables'!$P$2:$P$35,'DMG Tables'!$O$2:$O$35)*BLO$1*LOOKUP(BLO$1,'DMG Tables'!$G$2:$G$7,'DMG Tables'!$H$2:$H$7)</f>
        <v>905040000</v>
      </c>
      <c r="BLP34" s="1">
        <f>LOOKUP($A34,'DMG Tables'!$P$2:$P$35,'DMG Tables'!$O$2:$O$35)*BLP$1*LOOKUP(BLP$1,'DMG Tables'!$G$2:$G$7,'DMG Tables'!$H$2:$H$7)</f>
        <v>905580000</v>
      </c>
      <c r="BLQ34" s="1">
        <f>LOOKUP($A34,'DMG Tables'!$P$2:$P$35,'DMG Tables'!$O$2:$O$35)*BLQ$1*LOOKUP(BLQ$1,'DMG Tables'!$G$2:$G$7,'DMG Tables'!$H$2:$H$7)</f>
        <v>906120000</v>
      </c>
      <c r="BLR34" s="1">
        <f>LOOKUP($A34,'DMG Tables'!$P$2:$P$35,'DMG Tables'!$O$2:$O$35)*BLR$1*LOOKUP(BLR$1,'DMG Tables'!$G$2:$G$7,'DMG Tables'!$H$2:$H$7)</f>
        <v>906660000</v>
      </c>
      <c r="BLS34" s="1">
        <f>LOOKUP($A34,'DMG Tables'!$P$2:$P$35,'DMG Tables'!$O$2:$O$35)*BLS$1*LOOKUP(BLS$1,'DMG Tables'!$G$2:$G$7,'DMG Tables'!$H$2:$H$7)</f>
        <v>907200000</v>
      </c>
      <c r="BLT34" s="1">
        <f>LOOKUP($A34,'DMG Tables'!$P$2:$P$35,'DMG Tables'!$O$2:$O$35)*BLT$1*LOOKUP(BLT$1,'DMG Tables'!$G$2:$G$7,'DMG Tables'!$H$2:$H$7)</f>
        <v>907740000</v>
      </c>
      <c r="BLU34" s="1">
        <f>LOOKUP($A34,'DMG Tables'!$P$2:$P$35,'DMG Tables'!$O$2:$O$35)*BLU$1*LOOKUP(BLU$1,'DMG Tables'!$G$2:$G$7,'DMG Tables'!$H$2:$H$7)</f>
        <v>908280000</v>
      </c>
      <c r="BLV34" s="1">
        <f>LOOKUP($A34,'DMG Tables'!$P$2:$P$35,'DMG Tables'!$O$2:$O$35)*BLV$1*LOOKUP(BLV$1,'DMG Tables'!$G$2:$G$7,'DMG Tables'!$H$2:$H$7)</f>
        <v>908820000</v>
      </c>
      <c r="BLW34" s="1">
        <f>LOOKUP($A34,'DMG Tables'!$P$2:$P$35,'DMG Tables'!$O$2:$O$35)*BLW$1*LOOKUP(BLW$1,'DMG Tables'!$G$2:$G$7,'DMG Tables'!$H$2:$H$7)</f>
        <v>909360000</v>
      </c>
      <c r="BLX34" s="1">
        <f>LOOKUP($A34,'DMG Tables'!$P$2:$P$35,'DMG Tables'!$O$2:$O$35)*BLX$1*LOOKUP(BLX$1,'DMG Tables'!$G$2:$G$7,'DMG Tables'!$H$2:$H$7)</f>
        <v>909900000</v>
      </c>
      <c r="BLY34" s="1">
        <f>LOOKUP($A34,'DMG Tables'!$P$2:$P$35,'DMG Tables'!$O$2:$O$35)*BLY$1*LOOKUP(BLY$1,'DMG Tables'!$G$2:$G$7,'DMG Tables'!$H$2:$H$7)</f>
        <v>910440000</v>
      </c>
      <c r="BLZ34" s="1">
        <f>LOOKUP($A34,'DMG Tables'!$P$2:$P$35,'DMG Tables'!$O$2:$O$35)*BLZ$1*LOOKUP(BLZ$1,'DMG Tables'!$G$2:$G$7,'DMG Tables'!$H$2:$H$7)</f>
        <v>910980000</v>
      </c>
      <c r="BMA34" s="1">
        <f>LOOKUP($A34,'DMG Tables'!$P$2:$P$35,'DMG Tables'!$O$2:$O$35)*BMA$1*LOOKUP(BMA$1,'DMG Tables'!$G$2:$G$7,'DMG Tables'!$H$2:$H$7)</f>
        <v>911520000</v>
      </c>
      <c r="BMB34" s="1">
        <f>LOOKUP($A34,'DMG Tables'!$P$2:$P$35,'DMG Tables'!$O$2:$O$35)*BMB$1*LOOKUP(BMB$1,'DMG Tables'!$G$2:$G$7,'DMG Tables'!$H$2:$H$7)</f>
        <v>912060000</v>
      </c>
      <c r="BMC34" s="1">
        <f>LOOKUP($A34,'DMG Tables'!$P$2:$P$35,'DMG Tables'!$O$2:$O$35)*BMC$1*LOOKUP(BMC$1,'DMG Tables'!$G$2:$G$7,'DMG Tables'!$H$2:$H$7)</f>
        <v>912600000</v>
      </c>
      <c r="BMD34" s="1">
        <f>LOOKUP($A34,'DMG Tables'!$P$2:$P$35,'DMG Tables'!$O$2:$O$35)*BMD$1*LOOKUP(BMD$1,'DMG Tables'!$G$2:$G$7,'DMG Tables'!$H$2:$H$7)</f>
        <v>913140000</v>
      </c>
      <c r="BME34" s="1">
        <f>LOOKUP($A34,'DMG Tables'!$P$2:$P$35,'DMG Tables'!$O$2:$O$35)*BME$1*LOOKUP(BME$1,'DMG Tables'!$G$2:$G$7,'DMG Tables'!$H$2:$H$7)</f>
        <v>913680000</v>
      </c>
      <c r="BMF34" s="1">
        <f>LOOKUP($A34,'DMG Tables'!$P$2:$P$35,'DMG Tables'!$O$2:$O$35)*BMF$1*LOOKUP(BMF$1,'DMG Tables'!$G$2:$G$7,'DMG Tables'!$H$2:$H$7)</f>
        <v>914220000</v>
      </c>
      <c r="BMG34" s="1">
        <f>LOOKUP($A34,'DMG Tables'!$P$2:$P$35,'DMG Tables'!$O$2:$O$35)*BMG$1*LOOKUP(BMG$1,'DMG Tables'!$G$2:$G$7,'DMG Tables'!$H$2:$H$7)</f>
        <v>914760000</v>
      </c>
      <c r="BMH34" s="1">
        <f>LOOKUP($A34,'DMG Tables'!$P$2:$P$35,'DMG Tables'!$O$2:$O$35)*BMH$1*LOOKUP(BMH$1,'DMG Tables'!$G$2:$G$7,'DMG Tables'!$H$2:$H$7)</f>
        <v>915300000</v>
      </c>
      <c r="BMI34" s="1">
        <f>LOOKUP($A34,'DMG Tables'!$P$2:$P$35,'DMG Tables'!$O$2:$O$35)*BMI$1*LOOKUP(BMI$1,'DMG Tables'!$G$2:$G$7,'DMG Tables'!$H$2:$H$7)</f>
        <v>915840000</v>
      </c>
      <c r="BMJ34" s="1">
        <f>LOOKUP($A34,'DMG Tables'!$P$2:$P$35,'DMG Tables'!$O$2:$O$35)*BMJ$1*LOOKUP(BMJ$1,'DMG Tables'!$G$2:$G$7,'DMG Tables'!$H$2:$H$7)</f>
        <v>916380000</v>
      </c>
      <c r="BMK34" s="1">
        <f>LOOKUP($A34,'DMG Tables'!$P$2:$P$35,'DMG Tables'!$O$2:$O$35)*BMK$1*LOOKUP(BMK$1,'DMG Tables'!$G$2:$G$7,'DMG Tables'!$H$2:$H$7)</f>
        <v>916920000</v>
      </c>
      <c r="BML34" s="1">
        <f>LOOKUP($A34,'DMG Tables'!$P$2:$P$35,'DMG Tables'!$O$2:$O$35)*BML$1*LOOKUP(BML$1,'DMG Tables'!$G$2:$G$7,'DMG Tables'!$H$2:$H$7)</f>
        <v>917460000</v>
      </c>
      <c r="BMM34" s="1">
        <f>LOOKUP($A34,'DMG Tables'!$P$2:$P$35,'DMG Tables'!$O$2:$O$35)*BMM$1*LOOKUP(BMM$1,'DMG Tables'!$G$2:$G$7,'DMG Tables'!$H$2:$H$7)</f>
        <v>918000000</v>
      </c>
      <c r="BMN34" s="1">
        <f>LOOKUP($A34,'DMG Tables'!$P$2:$P$35,'DMG Tables'!$O$2:$O$35)*BMN$1*LOOKUP(BMN$1,'DMG Tables'!$G$2:$G$7,'DMG Tables'!$H$2:$H$7)</f>
        <v>918540000</v>
      </c>
      <c r="BMO34" s="1">
        <f>LOOKUP($A34,'DMG Tables'!$P$2:$P$35,'DMG Tables'!$O$2:$O$35)*BMO$1*LOOKUP(BMO$1,'DMG Tables'!$G$2:$G$7,'DMG Tables'!$H$2:$H$7)</f>
        <v>919080000</v>
      </c>
      <c r="BMP34" s="1">
        <f>LOOKUP($A34,'DMG Tables'!$P$2:$P$35,'DMG Tables'!$O$2:$O$35)*BMP$1*LOOKUP(BMP$1,'DMG Tables'!$G$2:$G$7,'DMG Tables'!$H$2:$H$7)</f>
        <v>919620000</v>
      </c>
      <c r="BMQ34" s="1">
        <f>LOOKUP($A34,'DMG Tables'!$P$2:$P$35,'DMG Tables'!$O$2:$O$35)*BMQ$1*LOOKUP(BMQ$1,'DMG Tables'!$G$2:$G$7,'DMG Tables'!$H$2:$H$7)</f>
        <v>920160000</v>
      </c>
      <c r="BMR34" s="1">
        <f>LOOKUP($A34,'DMG Tables'!$P$2:$P$35,'DMG Tables'!$O$2:$O$35)*BMR$1*LOOKUP(BMR$1,'DMG Tables'!$G$2:$G$7,'DMG Tables'!$H$2:$H$7)</f>
        <v>920700000</v>
      </c>
      <c r="BMS34" s="1">
        <f>LOOKUP($A34,'DMG Tables'!$P$2:$P$35,'DMG Tables'!$O$2:$O$35)*BMS$1*LOOKUP(BMS$1,'DMG Tables'!$G$2:$G$7,'DMG Tables'!$H$2:$H$7)</f>
        <v>921240000</v>
      </c>
      <c r="BMT34" s="1">
        <f>LOOKUP($A34,'DMG Tables'!$P$2:$P$35,'DMG Tables'!$O$2:$O$35)*BMT$1*LOOKUP(BMT$1,'DMG Tables'!$G$2:$G$7,'DMG Tables'!$H$2:$H$7)</f>
        <v>921780000</v>
      </c>
      <c r="BMU34" s="1">
        <f>LOOKUP($A34,'DMG Tables'!$P$2:$P$35,'DMG Tables'!$O$2:$O$35)*BMU$1*LOOKUP(BMU$1,'DMG Tables'!$G$2:$G$7,'DMG Tables'!$H$2:$H$7)</f>
        <v>922320000</v>
      </c>
      <c r="BMV34" s="1">
        <f>LOOKUP($A34,'DMG Tables'!$P$2:$P$35,'DMG Tables'!$O$2:$O$35)*BMV$1*LOOKUP(BMV$1,'DMG Tables'!$G$2:$G$7,'DMG Tables'!$H$2:$H$7)</f>
        <v>922860000</v>
      </c>
      <c r="BMW34" s="1">
        <f>LOOKUP($A34,'DMG Tables'!$P$2:$P$35,'DMG Tables'!$O$2:$O$35)*BMW$1*LOOKUP(BMW$1,'DMG Tables'!$G$2:$G$7,'DMG Tables'!$H$2:$H$7)</f>
        <v>923400000</v>
      </c>
      <c r="BMX34" s="1">
        <f>LOOKUP($A34,'DMG Tables'!$P$2:$P$35,'DMG Tables'!$O$2:$O$35)*BMX$1*LOOKUP(BMX$1,'DMG Tables'!$G$2:$G$7,'DMG Tables'!$H$2:$H$7)</f>
        <v>923940000</v>
      </c>
      <c r="BMY34" s="1">
        <f>LOOKUP($A34,'DMG Tables'!$P$2:$P$35,'DMG Tables'!$O$2:$O$35)*BMY$1*LOOKUP(BMY$1,'DMG Tables'!$G$2:$G$7,'DMG Tables'!$H$2:$H$7)</f>
        <v>924480000</v>
      </c>
      <c r="BMZ34" s="1">
        <f>LOOKUP($A34,'DMG Tables'!$P$2:$P$35,'DMG Tables'!$O$2:$O$35)*BMZ$1*LOOKUP(BMZ$1,'DMG Tables'!$G$2:$G$7,'DMG Tables'!$H$2:$H$7)</f>
        <v>925020000</v>
      </c>
      <c r="BNA34" s="1">
        <f>LOOKUP($A34,'DMG Tables'!$P$2:$P$35,'DMG Tables'!$O$2:$O$35)*BNA$1*LOOKUP(BNA$1,'DMG Tables'!$G$2:$G$7,'DMG Tables'!$H$2:$H$7)</f>
        <v>925560000</v>
      </c>
      <c r="BNB34" s="1">
        <f>LOOKUP($A34,'DMG Tables'!$P$2:$P$35,'DMG Tables'!$O$2:$O$35)*BNB$1*LOOKUP(BNB$1,'DMG Tables'!$G$2:$G$7,'DMG Tables'!$H$2:$H$7)</f>
        <v>926100000</v>
      </c>
      <c r="BNC34" s="1">
        <f>LOOKUP($A34,'DMG Tables'!$P$2:$P$35,'DMG Tables'!$O$2:$O$35)*BNC$1*LOOKUP(BNC$1,'DMG Tables'!$G$2:$G$7,'DMG Tables'!$H$2:$H$7)</f>
        <v>926640000</v>
      </c>
      <c r="BND34" s="1">
        <f>LOOKUP($A34,'DMG Tables'!$P$2:$P$35,'DMG Tables'!$O$2:$O$35)*BND$1*LOOKUP(BND$1,'DMG Tables'!$G$2:$G$7,'DMG Tables'!$H$2:$H$7)</f>
        <v>927180000</v>
      </c>
      <c r="BNE34" s="1">
        <f>LOOKUP($A34,'DMG Tables'!$P$2:$P$35,'DMG Tables'!$O$2:$O$35)*BNE$1*LOOKUP(BNE$1,'DMG Tables'!$G$2:$G$7,'DMG Tables'!$H$2:$H$7)</f>
        <v>927720000</v>
      </c>
      <c r="BNF34" s="1">
        <f>LOOKUP($A34,'DMG Tables'!$P$2:$P$35,'DMG Tables'!$O$2:$O$35)*BNF$1*LOOKUP(BNF$1,'DMG Tables'!$G$2:$G$7,'DMG Tables'!$H$2:$H$7)</f>
        <v>928260000</v>
      </c>
      <c r="BNG34" s="1">
        <f>LOOKUP($A34,'DMG Tables'!$P$2:$P$35,'DMG Tables'!$O$2:$O$35)*BNG$1*LOOKUP(BNG$1,'DMG Tables'!$G$2:$G$7,'DMG Tables'!$H$2:$H$7)</f>
        <v>928800000</v>
      </c>
      <c r="BNH34" s="1">
        <f>LOOKUP($A34,'DMG Tables'!$P$2:$P$35,'DMG Tables'!$O$2:$O$35)*BNH$1*LOOKUP(BNH$1,'DMG Tables'!$G$2:$G$7,'DMG Tables'!$H$2:$H$7)</f>
        <v>929340000</v>
      </c>
      <c r="BNI34" s="1">
        <f>LOOKUP($A34,'DMG Tables'!$P$2:$P$35,'DMG Tables'!$O$2:$O$35)*BNI$1*LOOKUP(BNI$1,'DMG Tables'!$G$2:$G$7,'DMG Tables'!$H$2:$H$7)</f>
        <v>929880000</v>
      </c>
      <c r="BNJ34" s="1">
        <f>LOOKUP($A34,'DMG Tables'!$P$2:$P$35,'DMG Tables'!$O$2:$O$35)*BNJ$1*LOOKUP(BNJ$1,'DMG Tables'!$G$2:$G$7,'DMG Tables'!$H$2:$H$7)</f>
        <v>930420000</v>
      </c>
      <c r="BNK34" s="1">
        <f>LOOKUP($A34,'DMG Tables'!$P$2:$P$35,'DMG Tables'!$O$2:$O$35)*BNK$1*LOOKUP(BNK$1,'DMG Tables'!$G$2:$G$7,'DMG Tables'!$H$2:$H$7)</f>
        <v>930960000</v>
      </c>
      <c r="BNL34" s="1">
        <f>LOOKUP($A34,'DMG Tables'!$P$2:$P$35,'DMG Tables'!$O$2:$O$35)*BNL$1*LOOKUP(BNL$1,'DMG Tables'!$G$2:$G$7,'DMG Tables'!$H$2:$H$7)</f>
        <v>931500000</v>
      </c>
      <c r="BNM34" s="1">
        <f>LOOKUP($A34,'DMG Tables'!$P$2:$P$35,'DMG Tables'!$O$2:$O$35)*BNM$1*LOOKUP(BNM$1,'DMG Tables'!$G$2:$G$7,'DMG Tables'!$H$2:$H$7)</f>
        <v>932040000</v>
      </c>
      <c r="BNN34" s="1">
        <f>LOOKUP($A34,'DMG Tables'!$P$2:$P$35,'DMG Tables'!$O$2:$O$35)*BNN$1*LOOKUP(BNN$1,'DMG Tables'!$G$2:$G$7,'DMG Tables'!$H$2:$H$7)</f>
        <v>932580000</v>
      </c>
      <c r="BNO34" s="1">
        <f>LOOKUP($A34,'DMG Tables'!$P$2:$P$35,'DMG Tables'!$O$2:$O$35)*BNO$1*LOOKUP(BNO$1,'DMG Tables'!$G$2:$G$7,'DMG Tables'!$H$2:$H$7)</f>
        <v>933120000</v>
      </c>
      <c r="BNP34" s="1">
        <f>LOOKUP($A34,'DMG Tables'!$P$2:$P$35,'DMG Tables'!$O$2:$O$35)*BNP$1*LOOKUP(BNP$1,'DMG Tables'!$G$2:$G$7,'DMG Tables'!$H$2:$H$7)</f>
        <v>933660000</v>
      </c>
      <c r="BNQ34" s="1">
        <f>LOOKUP($A34,'DMG Tables'!$P$2:$P$35,'DMG Tables'!$O$2:$O$35)*BNQ$1*LOOKUP(BNQ$1,'DMG Tables'!$G$2:$G$7,'DMG Tables'!$H$2:$H$7)</f>
        <v>934200000</v>
      </c>
      <c r="BNR34" s="1">
        <f>LOOKUP($A34,'DMG Tables'!$P$2:$P$35,'DMG Tables'!$O$2:$O$35)*BNR$1*LOOKUP(BNR$1,'DMG Tables'!$G$2:$G$7,'DMG Tables'!$H$2:$H$7)</f>
        <v>934740000</v>
      </c>
      <c r="BNS34" s="1">
        <f>LOOKUP($A34,'DMG Tables'!$P$2:$P$35,'DMG Tables'!$O$2:$O$35)*BNS$1*LOOKUP(BNS$1,'DMG Tables'!$G$2:$G$7,'DMG Tables'!$H$2:$H$7)</f>
        <v>935280000</v>
      </c>
      <c r="BNT34" s="1">
        <f>LOOKUP($A34,'DMG Tables'!$P$2:$P$35,'DMG Tables'!$O$2:$O$35)*BNT$1*LOOKUP(BNT$1,'DMG Tables'!$G$2:$G$7,'DMG Tables'!$H$2:$H$7)</f>
        <v>935820000</v>
      </c>
      <c r="BNU34" s="1">
        <f>LOOKUP($A34,'DMG Tables'!$P$2:$P$35,'DMG Tables'!$O$2:$O$35)*BNU$1*LOOKUP(BNU$1,'DMG Tables'!$G$2:$G$7,'DMG Tables'!$H$2:$H$7)</f>
        <v>936360000</v>
      </c>
      <c r="BNV34" s="1">
        <f>LOOKUP($A34,'DMG Tables'!$P$2:$P$35,'DMG Tables'!$O$2:$O$35)*BNV$1*LOOKUP(BNV$1,'DMG Tables'!$G$2:$G$7,'DMG Tables'!$H$2:$H$7)</f>
        <v>936900000</v>
      </c>
      <c r="BNW34" s="1">
        <f>LOOKUP($A34,'DMG Tables'!$P$2:$P$35,'DMG Tables'!$O$2:$O$35)*BNW$1*LOOKUP(BNW$1,'DMG Tables'!$G$2:$G$7,'DMG Tables'!$H$2:$H$7)</f>
        <v>937440000</v>
      </c>
      <c r="BNX34" s="1">
        <f>LOOKUP($A34,'DMG Tables'!$P$2:$P$35,'DMG Tables'!$O$2:$O$35)*BNX$1*LOOKUP(BNX$1,'DMG Tables'!$G$2:$G$7,'DMG Tables'!$H$2:$H$7)</f>
        <v>937980000</v>
      </c>
      <c r="BNY34" s="1">
        <f>LOOKUP($A34,'DMG Tables'!$P$2:$P$35,'DMG Tables'!$O$2:$O$35)*BNY$1*LOOKUP(BNY$1,'DMG Tables'!$G$2:$G$7,'DMG Tables'!$H$2:$H$7)</f>
        <v>938520000</v>
      </c>
      <c r="BNZ34" s="1">
        <f>LOOKUP($A34,'DMG Tables'!$P$2:$P$35,'DMG Tables'!$O$2:$O$35)*BNZ$1*LOOKUP(BNZ$1,'DMG Tables'!$G$2:$G$7,'DMG Tables'!$H$2:$H$7)</f>
        <v>939060000</v>
      </c>
      <c r="BOA34" s="1">
        <f>LOOKUP($A34,'DMG Tables'!$P$2:$P$35,'DMG Tables'!$O$2:$O$35)*BOA$1*LOOKUP(BOA$1,'DMG Tables'!$G$2:$G$7,'DMG Tables'!$H$2:$H$7)</f>
        <v>939600000</v>
      </c>
      <c r="BOB34" s="1">
        <f>LOOKUP($A34,'DMG Tables'!$P$2:$P$35,'DMG Tables'!$O$2:$O$35)*BOB$1*LOOKUP(BOB$1,'DMG Tables'!$G$2:$G$7,'DMG Tables'!$H$2:$H$7)</f>
        <v>940140000</v>
      </c>
      <c r="BOC34" s="1">
        <f>LOOKUP($A34,'DMG Tables'!$P$2:$P$35,'DMG Tables'!$O$2:$O$35)*BOC$1*LOOKUP(BOC$1,'DMG Tables'!$G$2:$G$7,'DMG Tables'!$H$2:$H$7)</f>
        <v>940680000</v>
      </c>
      <c r="BOD34" s="1">
        <f>LOOKUP($A34,'DMG Tables'!$P$2:$P$35,'DMG Tables'!$O$2:$O$35)*BOD$1*LOOKUP(BOD$1,'DMG Tables'!$G$2:$G$7,'DMG Tables'!$H$2:$H$7)</f>
        <v>941220000</v>
      </c>
      <c r="BOE34" s="1">
        <f>LOOKUP($A34,'DMG Tables'!$P$2:$P$35,'DMG Tables'!$O$2:$O$35)*BOE$1*LOOKUP(BOE$1,'DMG Tables'!$G$2:$G$7,'DMG Tables'!$H$2:$H$7)</f>
        <v>941760000</v>
      </c>
      <c r="BOF34" s="1">
        <f>LOOKUP($A34,'DMG Tables'!$P$2:$P$35,'DMG Tables'!$O$2:$O$35)*BOF$1*LOOKUP(BOF$1,'DMG Tables'!$G$2:$G$7,'DMG Tables'!$H$2:$H$7)</f>
        <v>942300000</v>
      </c>
      <c r="BOG34" s="1">
        <f>LOOKUP($A34,'DMG Tables'!$P$2:$P$35,'DMG Tables'!$O$2:$O$35)*BOG$1*LOOKUP(BOG$1,'DMG Tables'!$G$2:$G$7,'DMG Tables'!$H$2:$H$7)</f>
        <v>942840000</v>
      </c>
      <c r="BOH34" s="1">
        <f>LOOKUP($A34,'DMG Tables'!$P$2:$P$35,'DMG Tables'!$O$2:$O$35)*BOH$1*LOOKUP(BOH$1,'DMG Tables'!$G$2:$G$7,'DMG Tables'!$H$2:$H$7)</f>
        <v>943380000</v>
      </c>
      <c r="BOI34" s="1">
        <f>LOOKUP($A34,'DMG Tables'!$P$2:$P$35,'DMG Tables'!$O$2:$O$35)*BOI$1*LOOKUP(BOI$1,'DMG Tables'!$G$2:$G$7,'DMG Tables'!$H$2:$H$7)</f>
        <v>943920000</v>
      </c>
      <c r="BOJ34" s="1">
        <f>LOOKUP($A34,'DMG Tables'!$P$2:$P$35,'DMG Tables'!$O$2:$O$35)*BOJ$1*LOOKUP(BOJ$1,'DMG Tables'!$G$2:$G$7,'DMG Tables'!$H$2:$H$7)</f>
        <v>944460000</v>
      </c>
      <c r="BOK34" s="1">
        <f>LOOKUP($A34,'DMG Tables'!$P$2:$P$35,'DMG Tables'!$O$2:$O$35)*BOK$1*LOOKUP(BOK$1,'DMG Tables'!$G$2:$G$7,'DMG Tables'!$H$2:$H$7)</f>
        <v>945000000</v>
      </c>
      <c r="BOL34" s="1">
        <f>LOOKUP($A34,'DMG Tables'!$P$2:$P$35,'DMG Tables'!$O$2:$O$35)*BOL$1*LOOKUP(BOL$1,'DMG Tables'!$G$2:$G$7,'DMG Tables'!$H$2:$H$7)</f>
        <v>945540000</v>
      </c>
      <c r="BOM34" s="1">
        <f>LOOKUP($A34,'DMG Tables'!$P$2:$P$35,'DMG Tables'!$O$2:$O$35)*BOM$1*LOOKUP(BOM$1,'DMG Tables'!$G$2:$G$7,'DMG Tables'!$H$2:$H$7)</f>
        <v>946080000</v>
      </c>
      <c r="BON34" s="1">
        <f>LOOKUP($A34,'DMG Tables'!$P$2:$P$35,'DMG Tables'!$O$2:$O$35)*BON$1*LOOKUP(BON$1,'DMG Tables'!$G$2:$G$7,'DMG Tables'!$H$2:$H$7)</f>
        <v>946620000</v>
      </c>
      <c r="BOO34" s="1">
        <f>LOOKUP($A34,'DMG Tables'!$P$2:$P$35,'DMG Tables'!$O$2:$O$35)*BOO$1*LOOKUP(BOO$1,'DMG Tables'!$G$2:$G$7,'DMG Tables'!$H$2:$H$7)</f>
        <v>947160000</v>
      </c>
      <c r="BOP34" s="1">
        <f>LOOKUP($A34,'DMG Tables'!$P$2:$P$35,'DMG Tables'!$O$2:$O$35)*BOP$1*LOOKUP(BOP$1,'DMG Tables'!$G$2:$G$7,'DMG Tables'!$H$2:$H$7)</f>
        <v>947700000</v>
      </c>
      <c r="BOQ34" s="1">
        <f>LOOKUP($A34,'DMG Tables'!$P$2:$P$35,'DMG Tables'!$O$2:$O$35)*BOQ$1*LOOKUP(BOQ$1,'DMG Tables'!$G$2:$G$7,'DMG Tables'!$H$2:$H$7)</f>
        <v>948240000</v>
      </c>
      <c r="BOR34" s="1">
        <f>LOOKUP($A34,'DMG Tables'!$P$2:$P$35,'DMG Tables'!$O$2:$O$35)*BOR$1*LOOKUP(BOR$1,'DMG Tables'!$G$2:$G$7,'DMG Tables'!$H$2:$H$7)</f>
        <v>948780000</v>
      </c>
      <c r="BOS34" s="1">
        <f>LOOKUP($A34,'DMG Tables'!$P$2:$P$35,'DMG Tables'!$O$2:$O$35)*BOS$1*LOOKUP(BOS$1,'DMG Tables'!$G$2:$G$7,'DMG Tables'!$H$2:$H$7)</f>
        <v>949320000</v>
      </c>
      <c r="BOT34" s="1">
        <f>LOOKUP($A34,'DMG Tables'!$P$2:$P$35,'DMG Tables'!$O$2:$O$35)*BOT$1*LOOKUP(BOT$1,'DMG Tables'!$G$2:$G$7,'DMG Tables'!$H$2:$H$7)</f>
        <v>949860000</v>
      </c>
      <c r="BOU34" s="1">
        <f>LOOKUP($A34,'DMG Tables'!$P$2:$P$35,'DMG Tables'!$O$2:$O$35)*BOU$1*LOOKUP(BOU$1,'DMG Tables'!$G$2:$G$7,'DMG Tables'!$H$2:$H$7)</f>
        <v>950400000</v>
      </c>
      <c r="BOV34" s="1">
        <f>LOOKUP($A34,'DMG Tables'!$P$2:$P$35,'DMG Tables'!$O$2:$O$35)*BOV$1*LOOKUP(BOV$1,'DMG Tables'!$G$2:$G$7,'DMG Tables'!$H$2:$H$7)</f>
        <v>950940000</v>
      </c>
      <c r="BOW34" s="1">
        <f>LOOKUP($A34,'DMG Tables'!$P$2:$P$35,'DMG Tables'!$O$2:$O$35)*BOW$1*LOOKUP(BOW$1,'DMG Tables'!$G$2:$G$7,'DMG Tables'!$H$2:$H$7)</f>
        <v>951480000</v>
      </c>
      <c r="BOX34" s="1">
        <f>LOOKUP($A34,'DMG Tables'!$P$2:$P$35,'DMG Tables'!$O$2:$O$35)*BOX$1*LOOKUP(BOX$1,'DMG Tables'!$G$2:$G$7,'DMG Tables'!$H$2:$H$7)</f>
        <v>952020000</v>
      </c>
      <c r="BOY34" s="1">
        <f>LOOKUP($A34,'DMG Tables'!$P$2:$P$35,'DMG Tables'!$O$2:$O$35)*BOY$1*LOOKUP(BOY$1,'DMG Tables'!$G$2:$G$7,'DMG Tables'!$H$2:$H$7)</f>
        <v>952560000</v>
      </c>
      <c r="BOZ34" s="1">
        <f>LOOKUP($A34,'DMG Tables'!$P$2:$P$35,'DMG Tables'!$O$2:$O$35)*BOZ$1*LOOKUP(BOZ$1,'DMG Tables'!$G$2:$G$7,'DMG Tables'!$H$2:$H$7)</f>
        <v>953100000</v>
      </c>
      <c r="BPA34" s="1">
        <f>LOOKUP($A34,'DMG Tables'!$P$2:$P$35,'DMG Tables'!$O$2:$O$35)*BPA$1*LOOKUP(BPA$1,'DMG Tables'!$G$2:$G$7,'DMG Tables'!$H$2:$H$7)</f>
        <v>953640000</v>
      </c>
      <c r="BPB34" s="1">
        <f>LOOKUP($A34,'DMG Tables'!$P$2:$P$35,'DMG Tables'!$O$2:$O$35)*BPB$1*LOOKUP(BPB$1,'DMG Tables'!$G$2:$G$7,'DMG Tables'!$H$2:$H$7)</f>
        <v>954180000</v>
      </c>
      <c r="BPC34" s="1">
        <f>LOOKUP($A34,'DMG Tables'!$P$2:$P$35,'DMG Tables'!$O$2:$O$35)*BPC$1*LOOKUP(BPC$1,'DMG Tables'!$G$2:$G$7,'DMG Tables'!$H$2:$H$7)</f>
        <v>954720000</v>
      </c>
      <c r="BPD34" s="1">
        <f>LOOKUP($A34,'DMG Tables'!$P$2:$P$35,'DMG Tables'!$O$2:$O$35)*BPD$1*LOOKUP(BPD$1,'DMG Tables'!$G$2:$G$7,'DMG Tables'!$H$2:$H$7)</f>
        <v>955260000</v>
      </c>
      <c r="BPE34" s="1">
        <f>LOOKUP($A34,'DMG Tables'!$P$2:$P$35,'DMG Tables'!$O$2:$O$35)*BPE$1*LOOKUP(BPE$1,'DMG Tables'!$G$2:$G$7,'DMG Tables'!$H$2:$H$7)</f>
        <v>955800000</v>
      </c>
      <c r="BPF34" s="1">
        <f>LOOKUP($A34,'DMG Tables'!$P$2:$P$35,'DMG Tables'!$O$2:$O$35)*BPF$1*LOOKUP(BPF$1,'DMG Tables'!$G$2:$G$7,'DMG Tables'!$H$2:$H$7)</f>
        <v>956340000</v>
      </c>
      <c r="BPG34" s="1">
        <f>LOOKUP($A34,'DMG Tables'!$P$2:$P$35,'DMG Tables'!$O$2:$O$35)*BPG$1*LOOKUP(BPG$1,'DMG Tables'!$G$2:$G$7,'DMG Tables'!$H$2:$H$7)</f>
        <v>956880000</v>
      </c>
      <c r="BPH34" s="1">
        <f>LOOKUP($A34,'DMG Tables'!$P$2:$P$35,'DMG Tables'!$O$2:$O$35)*BPH$1*LOOKUP(BPH$1,'DMG Tables'!$G$2:$G$7,'DMG Tables'!$H$2:$H$7)</f>
        <v>957420000</v>
      </c>
      <c r="BPI34" s="1">
        <f>LOOKUP($A34,'DMG Tables'!$P$2:$P$35,'DMG Tables'!$O$2:$O$35)*BPI$1*LOOKUP(BPI$1,'DMG Tables'!$G$2:$G$7,'DMG Tables'!$H$2:$H$7)</f>
        <v>957960000</v>
      </c>
      <c r="BPJ34" s="1">
        <f>LOOKUP($A34,'DMG Tables'!$P$2:$P$35,'DMG Tables'!$O$2:$O$35)*BPJ$1*LOOKUP(BPJ$1,'DMG Tables'!$G$2:$G$7,'DMG Tables'!$H$2:$H$7)</f>
        <v>958500000</v>
      </c>
      <c r="BPK34" s="1">
        <f>LOOKUP($A34,'DMG Tables'!$P$2:$P$35,'DMG Tables'!$O$2:$O$35)*BPK$1*LOOKUP(BPK$1,'DMG Tables'!$G$2:$G$7,'DMG Tables'!$H$2:$H$7)</f>
        <v>959040000</v>
      </c>
      <c r="BPL34" s="1">
        <f>LOOKUP($A34,'DMG Tables'!$P$2:$P$35,'DMG Tables'!$O$2:$O$35)*BPL$1*LOOKUP(BPL$1,'DMG Tables'!$G$2:$G$7,'DMG Tables'!$H$2:$H$7)</f>
        <v>959580000</v>
      </c>
      <c r="BPM34" s="1">
        <f>LOOKUP($A34,'DMG Tables'!$P$2:$P$35,'DMG Tables'!$O$2:$O$35)*BPM$1*LOOKUP(BPM$1,'DMG Tables'!$G$2:$G$7,'DMG Tables'!$H$2:$H$7)</f>
        <v>960120000</v>
      </c>
      <c r="BPN34" s="1">
        <f>LOOKUP($A34,'DMG Tables'!$P$2:$P$35,'DMG Tables'!$O$2:$O$35)*BPN$1*LOOKUP(BPN$1,'DMG Tables'!$G$2:$G$7,'DMG Tables'!$H$2:$H$7)</f>
        <v>960660000</v>
      </c>
      <c r="BPO34" s="1">
        <f>LOOKUP($A34,'DMG Tables'!$P$2:$P$35,'DMG Tables'!$O$2:$O$35)*BPO$1*LOOKUP(BPO$1,'DMG Tables'!$G$2:$G$7,'DMG Tables'!$H$2:$H$7)</f>
        <v>961200000</v>
      </c>
      <c r="BPP34" s="1">
        <f>LOOKUP($A34,'DMG Tables'!$P$2:$P$35,'DMG Tables'!$O$2:$O$35)*BPP$1*LOOKUP(BPP$1,'DMG Tables'!$G$2:$G$7,'DMG Tables'!$H$2:$H$7)</f>
        <v>961740000</v>
      </c>
      <c r="BPQ34" s="1">
        <f>LOOKUP($A34,'DMG Tables'!$P$2:$P$35,'DMG Tables'!$O$2:$O$35)*BPQ$1*LOOKUP(BPQ$1,'DMG Tables'!$G$2:$G$7,'DMG Tables'!$H$2:$H$7)</f>
        <v>962280000</v>
      </c>
      <c r="BPR34" s="1">
        <f>LOOKUP($A34,'DMG Tables'!$P$2:$P$35,'DMG Tables'!$O$2:$O$35)*BPR$1*LOOKUP(BPR$1,'DMG Tables'!$G$2:$G$7,'DMG Tables'!$H$2:$H$7)</f>
        <v>962820000</v>
      </c>
      <c r="BPS34" s="1">
        <f>LOOKUP($A34,'DMG Tables'!$P$2:$P$35,'DMG Tables'!$O$2:$O$35)*BPS$1*LOOKUP(BPS$1,'DMG Tables'!$G$2:$G$7,'DMG Tables'!$H$2:$H$7)</f>
        <v>963360000</v>
      </c>
      <c r="BPT34" s="1">
        <f>LOOKUP($A34,'DMG Tables'!$P$2:$P$35,'DMG Tables'!$O$2:$O$35)*BPT$1*LOOKUP(BPT$1,'DMG Tables'!$G$2:$G$7,'DMG Tables'!$H$2:$H$7)</f>
        <v>963900000</v>
      </c>
      <c r="BPU34" s="1">
        <f>LOOKUP($A34,'DMG Tables'!$P$2:$P$35,'DMG Tables'!$O$2:$O$35)*BPU$1*LOOKUP(BPU$1,'DMG Tables'!$G$2:$G$7,'DMG Tables'!$H$2:$H$7)</f>
        <v>964440000</v>
      </c>
      <c r="BPV34" s="1">
        <f>LOOKUP($A34,'DMG Tables'!$P$2:$P$35,'DMG Tables'!$O$2:$O$35)*BPV$1*LOOKUP(BPV$1,'DMG Tables'!$G$2:$G$7,'DMG Tables'!$H$2:$H$7)</f>
        <v>964980000</v>
      </c>
      <c r="BPW34" s="1">
        <f>LOOKUP($A34,'DMG Tables'!$P$2:$P$35,'DMG Tables'!$O$2:$O$35)*BPW$1*LOOKUP(BPW$1,'DMG Tables'!$G$2:$G$7,'DMG Tables'!$H$2:$H$7)</f>
        <v>965520000</v>
      </c>
      <c r="BPX34" s="1">
        <f>LOOKUP($A34,'DMG Tables'!$P$2:$P$35,'DMG Tables'!$O$2:$O$35)*BPX$1*LOOKUP(BPX$1,'DMG Tables'!$G$2:$G$7,'DMG Tables'!$H$2:$H$7)</f>
        <v>966060000</v>
      </c>
      <c r="BPY34" s="1">
        <f>LOOKUP($A34,'DMG Tables'!$P$2:$P$35,'DMG Tables'!$O$2:$O$35)*BPY$1*LOOKUP(BPY$1,'DMG Tables'!$G$2:$G$7,'DMG Tables'!$H$2:$H$7)</f>
        <v>966600000</v>
      </c>
      <c r="BPZ34" s="1">
        <f>LOOKUP($A34,'DMG Tables'!$P$2:$P$35,'DMG Tables'!$O$2:$O$35)*BPZ$1*LOOKUP(BPZ$1,'DMG Tables'!$G$2:$G$7,'DMG Tables'!$H$2:$H$7)</f>
        <v>967140000</v>
      </c>
      <c r="BQA34" s="1">
        <f>LOOKUP($A34,'DMG Tables'!$P$2:$P$35,'DMG Tables'!$O$2:$O$35)*BQA$1*LOOKUP(BQA$1,'DMG Tables'!$G$2:$G$7,'DMG Tables'!$H$2:$H$7)</f>
        <v>967680000</v>
      </c>
      <c r="BQB34" s="1">
        <f>LOOKUP($A34,'DMG Tables'!$P$2:$P$35,'DMG Tables'!$O$2:$O$35)*BQB$1*LOOKUP(BQB$1,'DMG Tables'!$G$2:$G$7,'DMG Tables'!$H$2:$H$7)</f>
        <v>968220000</v>
      </c>
      <c r="BQC34" s="1">
        <f>LOOKUP($A34,'DMG Tables'!$P$2:$P$35,'DMG Tables'!$O$2:$O$35)*BQC$1*LOOKUP(BQC$1,'DMG Tables'!$G$2:$G$7,'DMG Tables'!$H$2:$H$7)</f>
        <v>968760000</v>
      </c>
      <c r="BQD34" s="1">
        <f>LOOKUP($A34,'DMG Tables'!$P$2:$P$35,'DMG Tables'!$O$2:$O$35)*BQD$1*LOOKUP(BQD$1,'DMG Tables'!$G$2:$G$7,'DMG Tables'!$H$2:$H$7)</f>
        <v>969300000</v>
      </c>
      <c r="BQE34" s="1">
        <f>LOOKUP($A34,'DMG Tables'!$P$2:$P$35,'DMG Tables'!$O$2:$O$35)*BQE$1*LOOKUP(BQE$1,'DMG Tables'!$G$2:$G$7,'DMG Tables'!$H$2:$H$7)</f>
        <v>969840000</v>
      </c>
      <c r="BQF34" s="1">
        <f>LOOKUP($A34,'DMG Tables'!$P$2:$P$35,'DMG Tables'!$O$2:$O$35)*BQF$1*LOOKUP(BQF$1,'DMG Tables'!$G$2:$G$7,'DMG Tables'!$H$2:$H$7)</f>
        <v>970380000</v>
      </c>
      <c r="BQG34" s="1">
        <f>LOOKUP($A34,'DMG Tables'!$P$2:$P$35,'DMG Tables'!$O$2:$O$35)*BQG$1*LOOKUP(BQG$1,'DMG Tables'!$G$2:$G$7,'DMG Tables'!$H$2:$H$7)</f>
        <v>970920000</v>
      </c>
      <c r="BQH34" s="1">
        <f>LOOKUP($A34,'DMG Tables'!$P$2:$P$35,'DMG Tables'!$O$2:$O$35)*BQH$1*LOOKUP(BQH$1,'DMG Tables'!$G$2:$G$7,'DMG Tables'!$H$2:$H$7)</f>
        <v>971460000</v>
      </c>
      <c r="BQI34" s="1">
        <f>LOOKUP($A34,'DMG Tables'!$P$2:$P$35,'DMG Tables'!$O$2:$O$35)*BQI$1*LOOKUP(BQI$1,'DMG Tables'!$G$2:$G$7,'DMG Tables'!$H$2:$H$7)</f>
        <v>972000000</v>
      </c>
      <c r="BQJ34" s="1">
        <f>LOOKUP($A34,'DMG Tables'!$P$2:$P$35,'DMG Tables'!$O$2:$O$35)*BQJ$1*LOOKUP(BQJ$1,'DMG Tables'!$G$2:$G$7,'DMG Tables'!$H$2:$H$7)</f>
        <v>972540000</v>
      </c>
      <c r="BQK34" s="1">
        <f>LOOKUP($A34,'DMG Tables'!$P$2:$P$35,'DMG Tables'!$O$2:$O$35)*BQK$1*LOOKUP(BQK$1,'DMG Tables'!$G$2:$G$7,'DMG Tables'!$H$2:$H$7)</f>
        <v>973080000</v>
      </c>
      <c r="BQL34" s="1">
        <f>LOOKUP($A34,'DMG Tables'!$P$2:$P$35,'DMG Tables'!$O$2:$O$35)*BQL$1*LOOKUP(BQL$1,'DMG Tables'!$G$2:$G$7,'DMG Tables'!$H$2:$H$7)</f>
        <v>973620000</v>
      </c>
      <c r="BQM34" s="1">
        <f>LOOKUP($A34,'DMG Tables'!$P$2:$P$35,'DMG Tables'!$O$2:$O$35)*BQM$1*LOOKUP(BQM$1,'DMG Tables'!$G$2:$G$7,'DMG Tables'!$H$2:$H$7)</f>
        <v>974160000</v>
      </c>
      <c r="BQN34" s="1">
        <f>LOOKUP($A34,'DMG Tables'!$P$2:$P$35,'DMG Tables'!$O$2:$O$35)*BQN$1*LOOKUP(BQN$1,'DMG Tables'!$G$2:$G$7,'DMG Tables'!$H$2:$H$7)</f>
        <v>974700000</v>
      </c>
      <c r="BQO34" s="1">
        <f>LOOKUP($A34,'DMG Tables'!$P$2:$P$35,'DMG Tables'!$O$2:$O$35)*BQO$1*LOOKUP(BQO$1,'DMG Tables'!$G$2:$G$7,'DMG Tables'!$H$2:$H$7)</f>
        <v>975240000</v>
      </c>
      <c r="BQP34" s="1">
        <f>LOOKUP($A34,'DMG Tables'!$P$2:$P$35,'DMG Tables'!$O$2:$O$35)*BQP$1*LOOKUP(BQP$1,'DMG Tables'!$G$2:$G$7,'DMG Tables'!$H$2:$H$7)</f>
        <v>975780000</v>
      </c>
      <c r="BQQ34" s="1">
        <f>LOOKUP($A34,'DMG Tables'!$P$2:$P$35,'DMG Tables'!$O$2:$O$35)*BQQ$1*LOOKUP(BQQ$1,'DMG Tables'!$G$2:$G$7,'DMG Tables'!$H$2:$H$7)</f>
        <v>976320000</v>
      </c>
      <c r="BQR34" s="1">
        <f>LOOKUP($A34,'DMG Tables'!$P$2:$P$35,'DMG Tables'!$O$2:$O$35)*BQR$1*LOOKUP(BQR$1,'DMG Tables'!$G$2:$G$7,'DMG Tables'!$H$2:$H$7)</f>
        <v>976860000</v>
      </c>
      <c r="BQS34" s="1">
        <f>LOOKUP($A34,'DMG Tables'!$P$2:$P$35,'DMG Tables'!$O$2:$O$35)*BQS$1*LOOKUP(BQS$1,'DMG Tables'!$G$2:$G$7,'DMG Tables'!$H$2:$H$7)</f>
        <v>977400000</v>
      </c>
      <c r="BQT34" s="1">
        <f>LOOKUP($A34,'DMG Tables'!$P$2:$P$35,'DMG Tables'!$O$2:$O$35)*BQT$1*LOOKUP(BQT$1,'DMG Tables'!$G$2:$G$7,'DMG Tables'!$H$2:$H$7)</f>
        <v>977940000</v>
      </c>
      <c r="BQU34" s="1">
        <f>LOOKUP($A34,'DMG Tables'!$P$2:$P$35,'DMG Tables'!$O$2:$O$35)*BQU$1*LOOKUP(BQU$1,'DMG Tables'!$G$2:$G$7,'DMG Tables'!$H$2:$H$7)</f>
        <v>978480000</v>
      </c>
      <c r="BQV34" s="1">
        <f>LOOKUP($A34,'DMG Tables'!$P$2:$P$35,'DMG Tables'!$O$2:$O$35)*BQV$1*LOOKUP(BQV$1,'DMG Tables'!$G$2:$G$7,'DMG Tables'!$H$2:$H$7)</f>
        <v>979020000</v>
      </c>
      <c r="BQW34" s="1">
        <f>LOOKUP($A34,'DMG Tables'!$P$2:$P$35,'DMG Tables'!$O$2:$O$35)*BQW$1*LOOKUP(BQW$1,'DMG Tables'!$G$2:$G$7,'DMG Tables'!$H$2:$H$7)</f>
        <v>979560000</v>
      </c>
      <c r="BQX34" s="1">
        <f>LOOKUP($A34,'DMG Tables'!$P$2:$P$35,'DMG Tables'!$O$2:$O$35)*BQX$1*LOOKUP(BQX$1,'DMG Tables'!$G$2:$G$7,'DMG Tables'!$H$2:$H$7)</f>
        <v>980100000</v>
      </c>
      <c r="BQY34" s="1">
        <f>LOOKUP($A34,'DMG Tables'!$P$2:$P$35,'DMG Tables'!$O$2:$O$35)*BQY$1*LOOKUP(BQY$1,'DMG Tables'!$G$2:$G$7,'DMG Tables'!$H$2:$H$7)</f>
        <v>980640000</v>
      </c>
      <c r="BQZ34" s="1">
        <f>LOOKUP($A34,'DMG Tables'!$P$2:$P$35,'DMG Tables'!$O$2:$O$35)*BQZ$1*LOOKUP(BQZ$1,'DMG Tables'!$G$2:$G$7,'DMG Tables'!$H$2:$H$7)</f>
        <v>981180000</v>
      </c>
      <c r="BRA34" s="1">
        <f>LOOKUP($A34,'DMG Tables'!$P$2:$P$35,'DMG Tables'!$O$2:$O$35)*BRA$1*LOOKUP(BRA$1,'DMG Tables'!$G$2:$G$7,'DMG Tables'!$H$2:$H$7)</f>
        <v>981720000</v>
      </c>
      <c r="BRB34" s="1">
        <f>LOOKUP($A34,'DMG Tables'!$P$2:$P$35,'DMG Tables'!$O$2:$O$35)*BRB$1*LOOKUP(BRB$1,'DMG Tables'!$G$2:$G$7,'DMG Tables'!$H$2:$H$7)</f>
        <v>982260000</v>
      </c>
      <c r="BRC34" s="1">
        <f>LOOKUP($A34,'DMG Tables'!$P$2:$P$35,'DMG Tables'!$O$2:$O$35)*BRC$1*LOOKUP(BRC$1,'DMG Tables'!$G$2:$G$7,'DMG Tables'!$H$2:$H$7)</f>
        <v>982800000</v>
      </c>
      <c r="BRD34" s="1">
        <f>LOOKUP($A34,'DMG Tables'!$P$2:$P$35,'DMG Tables'!$O$2:$O$35)*BRD$1*LOOKUP(BRD$1,'DMG Tables'!$G$2:$G$7,'DMG Tables'!$H$2:$H$7)</f>
        <v>983340000</v>
      </c>
      <c r="BRE34" s="1">
        <f>LOOKUP($A34,'DMG Tables'!$P$2:$P$35,'DMG Tables'!$O$2:$O$35)*BRE$1*LOOKUP(BRE$1,'DMG Tables'!$G$2:$G$7,'DMG Tables'!$H$2:$H$7)</f>
        <v>983880000</v>
      </c>
      <c r="BRF34" s="1">
        <f>LOOKUP($A34,'DMG Tables'!$P$2:$P$35,'DMG Tables'!$O$2:$O$35)*BRF$1*LOOKUP(BRF$1,'DMG Tables'!$G$2:$G$7,'DMG Tables'!$H$2:$H$7)</f>
        <v>984420000</v>
      </c>
      <c r="BRG34" s="1">
        <f>LOOKUP($A34,'DMG Tables'!$P$2:$P$35,'DMG Tables'!$O$2:$O$35)*BRG$1*LOOKUP(BRG$1,'DMG Tables'!$G$2:$G$7,'DMG Tables'!$H$2:$H$7)</f>
        <v>984960000</v>
      </c>
      <c r="BRH34" s="1">
        <f>LOOKUP($A34,'DMG Tables'!$P$2:$P$35,'DMG Tables'!$O$2:$O$35)*BRH$1*LOOKUP(BRH$1,'DMG Tables'!$G$2:$G$7,'DMG Tables'!$H$2:$H$7)</f>
        <v>985500000</v>
      </c>
      <c r="BRI34" s="1">
        <f>LOOKUP($A34,'DMG Tables'!$P$2:$P$35,'DMG Tables'!$O$2:$O$35)*BRI$1*LOOKUP(BRI$1,'DMG Tables'!$G$2:$G$7,'DMG Tables'!$H$2:$H$7)</f>
        <v>986040000</v>
      </c>
      <c r="BRJ34" s="1">
        <f>LOOKUP($A34,'DMG Tables'!$P$2:$P$35,'DMG Tables'!$O$2:$O$35)*BRJ$1*LOOKUP(BRJ$1,'DMG Tables'!$G$2:$G$7,'DMG Tables'!$H$2:$H$7)</f>
        <v>986580000</v>
      </c>
      <c r="BRK34" s="1">
        <f>LOOKUP($A34,'DMG Tables'!$P$2:$P$35,'DMG Tables'!$O$2:$O$35)*BRK$1*LOOKUP(BRK$1,'DMG Tables'!$G$2:$G$7,'DMG Tables'!$H$2:$H$7)</f>
        <v>987120000</v>
      </c>
      <c r="BRL34" s="1">
        <f>LOOKUP($A34,'DMG Tables'!$P$2:$P$35,'DMG Tables'!$O$2:$O$35)*BRL$1*LOOKUP(BRL$1,'DMG Tables'!$G$2:$G$7,'DMG Tables'!$H$2:$H$7)</f>
        <v>987660000</v>
      </c>
      <c r="BRM34" s="1">
        <f>LOOKUP($A34,'DMG Tables'!$P$2:$P$35,'DMG Tables'!$O$2:$O$35)*BRM$1*LOOKUP(BRM$1,'DMG Tables'!$G$2:$G$7,'DMG Tables'!$H$2:$H$7)</f>
        <v>988200000</v>
      </c>
      <c r="BRN34" s="1">
        <f>LOOKUP($A34,'DMG Tables'!$P$2:$P$35,'DMG Tables'!$O$2:$O$35)*BRN$1*LOOKUP(BRN$1,'DMG Tables'!$G$2:$G$7,'DMG Tables'!$H$2:$H$7)</f>
        <v>988740000</v>
      </c>
      <c r="BRO34" s="1">
        <f>LOOKUP($A34,'DMG Tables'!$P$2:$P$35,'DMG Tables'!$O$2:$O$35)*BRO$1*LOOKUP(BRO$1,'DMG Tables'!$G$2:$G$7,'DMG Tables'!$H$2:$H$7)</f>
        <v>989280000</v>
      </c>
      <c r="BRP34" s="1">
        <f>LOOKUP($A34,'DMG Tables'!$P$2:$P$35,'DMG Tables'!$O$2:$O$35)*BRP$1*LOOKUP(BRP$1,'DMG Tables'!$G$2:$G$7,'DMG Tables'!$H$2:$H$7)</f>
        <v>989820000</v>
      </c>
      <c r="BRQ34" s="1">
        <f>LOOKUP($A34,'DMG Tables'!$P$2:$P$35,'DMG Tables'!$O$2:$O$35)*BRQ$1*LOOKUP(BRQ$1,'DMG Tables'!$G$2:$G$7,'DMG Tables'!$H$2:$H$7)</f>
        <v>990360000</v>
      </c>
      <c r="BRR34" s="1">
        <f>LOOKUP($A34,'DMG Tables'!$P$2:$P$35,'DMG Tables'!$O$2:$O$35)*BRR$1*LOOKUP(BRR$1,'DMG Tables'!$G$2:$G$7,'DMG Tables'!$H$2:$H$7)</f>
        <v>990900000</v>
      </c>
      <c r="BRS34" s="1">
        <f>LOOKUP($A34,'DMG Tables'!$P$2:$P$35,'DMG Tables'!$O$2:$O$35)*BRS$1*LOOKUP(BRS$1,'DMG Tables'!$G$2:$G$7,'DMG Tables'!$H$2:$H$7)</f>
        <v>991440000</v>
      </c>
      <c r="BRT34" s="1">
        <f>LOOKUP($A34,'DMG Tables'!$P$2:$P$35,'DMG Tables'!$O$2:$O$35)*BRT$1*LOOKUP(BRT$1,'DMG Tables'!$G$2:$G$7,'DMG Tables'!$H$2:$H$7)</f>
        <v>991980000</v>
      </c>
      <c r="BRU34" s="1">
        <f>LOOKUP($A34,'DMG Tables'!$P$2:$P$35,'DMG Tables'!$O$2:$O$35)*BRU$1*LOOKUP(BRU$1,'DMG Tables'!$G$2:$G$7,'DMG Tables'!$H$2:$H$7)</f>
        <v>992520000</v>
      </c>
      <c r="BRV34" s="1">
        <f>LOOKUP($A34,'DMG Tables'!$P$2:$P$35,'DMG Tables'!$O$2:$O$35)*BRV$1*LOOKUP(BRV$1,'DMG Tables'!$G$2:$G$7,'DMG Tables'!$H$2:$H$7)</f>
        <v>993060000</v>
      </c>
      <c r="BRW34" s="1">
        <f>LOOKUP($A34,'DMG Tables'!$P$2:$P$35,'DMG Tables'!$O$2:$O$35)*BRW$1*LOOKUP(BRW$1,'DMG Tables'!$G$2:$G$7,'DMG Tables'!$H$2:$H$7)</f>
        <v>993600000</v>
      </c>
      <c r="BRX34" s="1">
        <f>LOOKUP($A34,'DMG Tables'!$P$2:$P$35,'DMG Tables'!$O$2:$O$35)*BRX$1*LOOKUP(BRX$1,'DMG Tables'!$G$2:$G$7,'DMG Tables'!$H$2:$H$7)</f>
        <v>994140000</v>
      </c>
      <c r="BRY34" s="1">
        <f>LOOKUP($A34,'DMG Tables'!$P$2:$P$35,'DMG Tables'!$O$2:$O$35)*BRY$1*LOOKUP(BRY$1,'DMG Tables'!$G$2:$G$7,'DMG Tables'!$H$2:$H$7)</f>
        <v>994680000</v>
      </c>
      <c r="BRZ34" s="1">
        <f>LOOKUP($A34,'DMG Tables'!$P$2:$P$35,'DMG Tables'!$O$2:$O$35)*BRZ$1*LOOKUP(BRZ$1,'DMG Tables'!$G$2:$G$7,'DMG Tables'!$H$2:$H$7)</f>
        <v>995220000</v>
      </c>
      <c r="BSA34" s="1">
        <f>LOOKUP($A34,'DMG Tables'!$P$2:$P$35,'DMG Tables'!$O$2:$O$35)*BSA$1*LOOKUP(BSA$1,'DMG Tables'!$G$2:$G$7,'DMG Tables'!$H$2:$H$7)</f>
        <v>995760000</v>
      </c>
      <c r="BSB34" s="1">
        <f>LOOKUP($A34,'DMG Tables'!$P$2:$P$35,'DMG Tables'!$O$2:$O$35)*BSB$1*LOOKUP(BSB$1,'DMG Tables'!$G$2:$G$7,'DMG Tables'!$H$2:$H$7)</f>
        <v>996300000</v>
      </c>
      <c r="BSC34" s="1">
        <f>LOOKUP($A34,'DMG Tables'!$P$2:$P$35,'DMG Tables'!$O$2:$O$35)*BSC$1*LOOKUP(BSC$1,'DMG Tables'!$G$2:$G$7,'DMG Tables'!$H$2:$H$7)</f>
        <v>996840000</v>
      </c>
      <c r="BSD34" s="1">
        <f>LOOKUP($A34,'DMG Tables'!$P$2:$P$35,'DMG Tables'!$O$2:$O$35)*BSD$1*LOOKUP(BSD$1,'DMG Tables'!$G$2:$G$7,'DMG Tables'!$H$2:$H$7)</f>
        <v>997380000</v>
      </c>
      <c r="BSE34" s="1">
        <f>LOOKUP($A34,'DMG Tables'!$P$2:$P$35,'DMG Tables'!$O$2:$O$35)*BSE$1*LOOKUP(BSE$1,'DMG Tables'!$G$2:$G$7,'DMG Tables'!$H$2:$H$7)</f>
        <v>997920000</v>
      </c>
      <c r="BSF34" s="1">
        <f>LOOKUP($A34,'DMG Tables'!$P$2:$P$35,'DMG Tables'!$O$2:$O$35)*BSF$1*LOOKUP(BSF$1,'DMG Tables'!$G$2:$G$7,'DMG Tables'!$H$2:$H$7)</f>
        <v>998460000</v>
      </c>
      <c r="BSG34" s="1">
        <f>LOOKUP($A34,'DMG Tables'!$P$2:$P$35,'DMG Tables'!$O$2:$O$35)*BSG$1*LOOKUP(BSG$1,'DMG Tables'!$G$2:$G$7,'DMG Tables'!$H$2:$H$7)</f>
        <v>999000000</v>
      </c>
      <c r="BSH34" s="1">
        <f>LOOKUP($A34,'DMG Tables'!$P$2:$P$35,'DMG Tables'!$O$2:$O$35)*BSH$1*LOOKUP(BSH$1,'DMG Tables'!$G$2:$G$7,'DMG Tables'!$H$2:$H$7)</f>
        <v>999540000</v>
      </c>
      <c r="BSI34" s="1">
        <f>LOOKUP($A34,'DMG Tables'!$P$2:$P$35,'DMG Tables'!$O$2:$O$35)*BSI$1*LOOKUP(BSI$1,'DMG Tables'!$G$2:$G$7,'DMG Tables'!$H$2:$H$7)</f>
        <v>1000080000</v>
      </c>
      <c r="BSJ34" s="1">
        <f>LOOKUP($A34,'DMG Tables'!$P$2:$P$35,'DMG Tables'!$O$2:$O$35)*BSJ$1*LOOKUP(BSJ$1,'DMG Tables'!$G$2:$G$7,'DMG Tables'!$H$2:$H$7)</f>
        <v>1000620000</v>
      </c>
      <c r="BSK34" s="1">
        <f>LOOKUP($A34,'DMG Tables'!$P$2:$P$35,'DMG Tables'!$O$2:$O$35)*BSK$1*LOOKUP(BSK$1,'DMG Tables'!$G$2:$G$7,'DMG Tables'!$H$2:$H$7)</f>
        <v>1001160000</v>
      </c>
      <c r="BSL34" s="1">
        <f>LOOKUP($A34,'DMG Tables'!$P$2:$P$35,'DMG Tables'!$O$2:$O$35)*BSL$1*LOOKUP(BSL$1,'DMG Tables'!$G$2:$G$7,'DMG Tables'!$H$2:$H$7)</f>
        <v>1001700000</v>
      </c>
      <c r="BSM34" s="1">
        <f>LOOKUP($A34,'DMG Tables'!$P$2:$P$35,'DMG Tables'!$O$2:$O$35)*BSM$1*LOOKUP(BSM$1,'DMG Tables'!$G$2:$G$7,'DMG Tables'!$H$2:$H$7)</f>
        <v>1002240000</v>
      </c>
      <c r="BSN34" s="1">
        <f>LOOKUP($A34,'DMG Tables'!$P$2:$P$35,'DMG Tables'!$O$2:$O$35)*BSN$1*LOOKUP(BSN$1,'DMG Tables'!$G$2:$G$7,'DMG Tables'!$H$2:$H$7)</f>
        <v>1002780000</v>
      </c>
      <c r="BSO34" s="1">
        <f>LOOKUP($A34,'DMG Tables'!$P$2:$P$35,'DMG Tables'!$O$2:$O$35)*BSO$1*LOOKUP(BSO$1,'DMG Tables'!$G$2:$G$7,'DMG Tables'!$H$2:$H$7)</f>
        <v>1003320000</v>
      </c>
      <c r="BSP34" s="1">
        <f>LOOKUP($A34,'DMG Tables'!$P$2:$P$35,'DMG Tables'!$O$2:$O$35)*BSP$1*LOOKUP(BSP$1,'DMG Tables'!$G$2:$G$7,'DMG Tables'!$H$2:$H$7)</f>
        <v>1003860000</v>
      </c>
      <c r="BSQ34" s="1">
        <f>LOOKUP($A34,'DMG Tables'!$P$2:$P$35,'DMG Tables'!$O$2:$O$35)*BSQ$1*LOOKUP(BSQ$1,'DMG Tables'!$G$2:$G$7,'DMG Tables'!$H$2:$H$7)</f>
        <v>1004400000</v>
      </c>
      <c r="BSR34" s="1">
        <f>LOOKUP($A34,'DMG Tables'!$P$2:$P$35,'DMG Tables'!$O$2:$O$35)*BSR$1*LOOKUP(BSR$1,'DMG Tables'!$G$2:$G$7,'DMG Tables'!$H$2:$H$7)</f>
        <v>1004940000</v>
      </c>
      <c r="BSS34" s="1">
        <f>LOOKUP($A34,'DMG Tables'!$P$2:$P$35,'DMG Tables'!$O$2:$O$35)*BSS$1*LOOKUP(BSS$1,'DMG Tables'!$G$2:$G$7,'DMG Tables'!$H$2:$H$7)</f>
        <v>1005480000</v>
      </c>
      <c r="BST34" s="1">
        <f>LOOKUP($A34,'DMG Tables'!$P$2:$P$35,'DMG Tables'!$O$2:$O$35)*BST$1*LOOKUP(BST$1,'DMG Tables'!$G$2:$G$7,'DMG Tables'!$H$2:$H$7)</f>
        <v>1006020000</v>
      </c>
      <c r="BSU34" s="1">
        <f>LOOKUP($A34,'DMG Tables'!$P$2:$P$35,'DMG Tables'!$O$2:$O$35)*BSU$1*LOOKUP(BSU$1,'DMG Tables'!$G$2:$G$7,'DMG Tables'!$H$2:$H$7)</f>
        <v>1006560000</v>
      </c>
      <c r="BSV34" s="1">
        <f>LOOKUP($A34,'DMG Tables'!$P$2:$P$35,'DMG Tables'!$O$2:$O$35)*BSV$1*LOOKUP(BSV$1,'DMG Tables'!$G$2:$G$7,'DMG Tables'!$H$2:$H$7)</f>
        <v>1007100000</v>
      </c>
      <c r="BSW34" s="1">
        <f>LOOKUP($A34,'DMG Tables'!$P$2:$P$35,'DMG Tables'!$O$2:$O$35)*BSW$1*LOOKUP(BSW$1,'DMG Tables'!$G$2:$G$7,'DMG Tables'!$H$2:$H$7)</f>
        <v>1007640000</v>
      </c>
      <c r="BSX34" s="1">
        <f>LOOKUP($A34,'DMG Tables'!$P$2:$P$35,'DMG Tables'!$O$2:$O$35)*BSX$1*LOOKUP(BSX$1,'DMG Tables'!$G$2:$G$7,'DMG Tables'!$H$2:$H$7)</f>
        <v>1008180000</v>
      </c>
      <c r="BSY34" s="1">
        <f>LOOKUP($A34,'DMG Tables'!$P$2:$P$35,'DMG Tables'!$O$2:$O$35)*BSY$1*LOOKUP(BSY$1,'DMG Tables'!$G$2:$G$7,'DMG Tables'!$H$2:$H$7)</f>
        <v>1008720000</v>
      </c>
      <c r="BSZ34" s="1">
        <f>LOOKUP($A34,'DMG Tables'!$P$2:$P$35,'DMG Tables'!$O$2:$O$35)*BSZ$1*LOOKUP(BSZ$1,'DMG Tables'!$G$2:$G$7,'DMG Tables'!$H$2:$H$7)</f>
        <v>1009260000</v>
      </c>
      <c r="BTA34" s="1">
        <f>LOOKUP($A34,'DMG Tables'!$P$2:$P$35,'DMG Tables'!$O$2:$O$35)*BTA$1*LOOKUP(BTA$1,'DMG Tables'!$G$2:$G$7,'DMG Tables'!$H$2:$H$7)</f>
        <v>1009800000</v>
      </c>
      <c r="BTB34" s="1">
        <f>LOOKUP($A34,'DMG Tables'!$P$2:$P$35,'DMG Tables'!$O$2:$O$35)*BTB$1*LOOKUP(BTB$1,'DMG Tables'!$G$2:$G$7,'DMG Tables'!$H$2:$H$7)</f>
        <v>1010340000</v>
      </c>
      <c r="BTC34" s="1">
        <f>LOOKUP($A34,'DMG Tables'!$P$2:$P$35,'DMG Tables'!$O$2:$O$35)*BTC$1*LOOKUP(BTC$1,'DMG Tables'!$G$2:$G$7,'DMG Tables'!$H$2:$H$7)</f>
        <v>1010880000</v>
      </c>
      <c r="BTD34" s="1">
        <f>LOOKUP($A34,'DMG Tables'!$P$2:$P$35,'DMG Tables'!$O$2:$O$35)*BTD$1*LOOKUP(BTD$1,'DMG Tables'!$G$2:$G$7,'DMG Tables'!$H$2:$H$7)</f>
        <v>1011420000</v>
      </c>
      <c r="BTE34" s="1">
        <f>LOOKUP($A34,'DMG Tables'!$P$2:$P$35,'DMG Tables'!$O$2:$O$35)*BTE$1*LOOKUP(BTE$1,'DMG Tables'!$G$2:$G$7,'DMG Tables'!$H$2:$H$7)</f>
        <v>1011960000</v>
      </c>
      <c r="BTF34" s="1">
        <f>LOOKUP($A34,'DMG Tables'!$P$2:$P$35,'DMG Tables'!$O$2:$O$35)*BTF$1*LOOKUP(BTF$1,'DMG Tables'!$G$2:$G$7,'DMG Tables'!$H$2:$H$7)</f>
        <v>1012500000</v>
      </c>
      <c r="BTG34" s="1">
        <f>LOOKUP($A34,'DMG Tables'!$P$2:$P$35,'DMG Tables'!$O$2:$O$35)*BTG$1*LOOKUP(BTG$1,'DMG Tables'!$G$2:$G$7,'DMG Tables'!$H$2:$H$7)</f>
        <v>1013040000</v>
      </c>
      <c r="BTH34" s="1">
        <f>LOOKUP($A34,'DMG Tables'!$P$2:$P$35,'DMG Tables'!$O$2:$O$35)*BTH$1*LOOKUP(BTH$1,'DMG Tables'!$G$2:$G$7,'DMG Tables'!$H$2:$H$7)</f>
        <v>1013580000</v>
      </c>
      <c r="BTI34" s="1">
        <f>LOOKUP($A34,'DMG Tables'!$P$2:$P$35,'DMG Tables'!$O$2:$O$35)*BTI$1*LOOKUP(BTI$1,'DMG Tables'!$G$2:$G$7,'DMG Tables'!$H$2:$H$7)</f>
        <v>1014120000</v>
      </c>
      <c r="BTJ34" s="1">
        <f>LOOKUP($A34,'DMG Tables'!$P$2:$P$35,'DMG Tables'!$O$2:$O$35)*BTJ$1*LOOKUP(BTJ$1,'DMG Tables'!$G$2:$G$7,'DMG Tables'!$H$2:$H$7)</f>
        <v>1014660000</v>
      </c>
      <c r="BTK34" s="1">
        <f>LOOKUP($A34,'DMG Tables'!$P$2:$P$35,'DMG Tables'!$O$2:$O$35)*BTK$1*LOOKUP(BTK$1,'DMG Tables'!$G$2:$G$7,'DMG Tables'!$H$2:$H$7)</f>
        <v>1015200000</v>
      </c>
      <c r="BTL34" s="1">
        <f>LOOKUP($A34,'DMG Tables'!$P$2:$P$35,'DMG Tables'!$O$2:$O$35)*BTL$1*LOOKUP(BTL$1,'DMG Tables'!$G$2:$G$7,'DMG Tables'!$H$2:$H$7)</f>
        <v>1015740000</v>
      </c>
      <c r="BTM34" s="1">
        <f>LOOKUP($A34,'DMG Tables'!$P$2:$P$35,'DMG Tables'!$O$2:$O$35)*BTM$1*LOOKUP(BTM$1,'DMG Tables'!$G$2:$G$7,'DMG Tables'!$H$2:$H$7)</f>
        <v>1016280000</v>
      </c>
      <c r="BTN34" s="1">
        <f>LOOKUP($A34,'DMG Tables'!$P$2:$P$35,'DMG Tables'!$O$2:$O$35)*BTN$1*LOOKUP(BTN$1,'DMG Tables'!$G$2:$G$7,'DMG Tables'!$H$2:$H$7)</f>
        <v>1016820000</v>
      </c>
      <c r="BTO34" s="1">
        <f>LOOKUP($A34,'DMG Tables'!$P$2:$P$35,'DMG Tables'!$O$2:$O$35)*BTO$1*LOOKUP(BTO$1,'DMG Tables'!$G$2:$G$7,'DMG Tables'!$H$2:$H$7)</f>
        <v>1017360000</v>
      </c>
      <c r="BTP34" s="1">
        <f>LOOKUP($A34,'DMG Tables'!$P$2:$P$35,'DMG Tables'!$O$2:$O$35)*BTP$1*LOOKUP(BTP$1,'DMG Tables'!$G$2:$G$7,'DMG Tables'!$H$2:$H$7)</f>
        <v>1017900000</v>
      </c>
      <c r="BTQ34" s="1">
        <f>LOOKUP($A34,'DMG Tables'!$P$2:$P$35,'DMG Tables'!$O$2:$O$35)*BTQ$1*LOOKUP(BTQ$1,'DMG Tables'!$G$2:$G$7,'DMG Tables'!$H$2:$H$7)</f>
        <v>1018440000</v>
      </c>
      <c r="BTR34" s="1">
        <f>LOOKUP($A34,'DMG Tables'!$P$2:$P$35,'DMG Tables'!$O$2:$O$35)*BTR$1*LOOKUP(BTR$1,'DMG Tables'!$G$2:$G$7,'DMG Tables'!$H$2:$H$7)</f>
        <v>1018980000</v>
      </c>
      <c r="BTS34" s="1">
        <f>LOOKUP($A34,'DMG Tables'!$P$2:$P$35,'DMG Tables'!$O$2:$O$35)*BTS$1*LOOKUP(BTS$1,'DMG Tables'!$G$2:$G$7,'DMG Tables'!$H$2:$H$7)</f>
        <v>1019520000</v>
      </c>
      <c r="BTT34" s="1">
        <f>LOOKUP($A34,'DMG Tables'!$P$2:$P$35,'DMG Tables'!$O$2:$O$35)*BTT$1*LOOKUP(BTT$1,'DMG Tables'!$G$2:$G$7,'DMG Tables'!$H$2:$H$7)</f>
        <v>1020060000</v>
      </c>
      <c r="BTU34" s="1">
        <f>LOOKUP($A34,'DMG Tables'!$P$2:$P$35,'DMG Tables'!$O$2:$O$35)*BTU$1*LOOKUP(BTU$1,'DMG Tables'!$G$2:$G$7,'DMG Tables'!$H$2:$H$7)</f>
        <v>1020600000</v>
      </c>
      <c r="BTV34" s="1">
        <f>LOOKUP($A34,'DMG Tables'!$P$2:$P$35,'DMG Tables'!$O$2:$O$35)*BTV$1*LOOKUP(BTV$1,'DMG Tables'!$G$2:$G$7,'DMG Tables'!$H$2:$H$7)</f>
        <v>1021140000</v>
      </c>
      <c r="BTW34" s="1">
        <f>LOOKUP($A34,'DMG Tables'!$P$2:$P$35,'DMG Tables'!$O$2:$O$35)*BTW$1*LOOKUP(BTW$1,'DMG Tables'!$G$2:$G$7,'DMG Tables'!$H$2:$H$7)</f>
        <v>1021680000</v>
      </c>
      <c r="BTX34" s="1">
        <f>LOOKUP($A34,'DMG Tables'!$P$2:$P$35,'DMG Tables'!$O$2:$O$35)*BTX$1*LOOKUP(BTX$1,'DMG Tables'!$G$2:$G$7,'DMG Tables'!$H$2:$H$7)</f>
        <v>1022220000</v>
      </c>
      <c r="BTY34" s="1">
        <f>LOOKUP($A34,'DMG Tables'!$P$2:$P$35,'DMG Tables'!$O$2:$O$35)*BTY$1*LOOKUP(BTY$1,'DMG Tables'!$G$2:$G$7,'DMG Tables'!$H$2:$H$7)</f>
        <v>1022760000</v>
      </c>
      <c r="BTZ34" s="1">
        <f>LOOKUP($A34,'DMG Tables'!$P$2:$P$35,'DMG Tables'!$O$2:$O$35)*BTZ$1*LOOKUP(BTZ$1,'DMG Tables'!$G$2:$G$7,'DMG Tables'!$H$2:$H$7)</f>
        <v>1023300000</v>
      </c>
      <c r="BUA34" s="1">
        <f>LOOKUP($A34,'DMG Tables'!$P$2:$P$35,'DMG Tables'!$O$2:$O$35)*BUA$1*LOOKUP(BUA$1,'DMG Tables'!$G$2:$G$7,'DMG Tables'!$H$2:$H$7)</f>
        <v>1023840000</v>
      </c>
      <c r="BUB34" s="1">
        <f>LOOKUP($A34,'DMG Tables'!$P$2:$P$35,'DMG Tables'!$O$2:$O$35)*BUB$1*LOOKUP(BUB$1,'DMG Tables'!$G$2:$G$7,'DMG Tables'!$H$2:$H$7)</f>
        <v>1024380000</v>
      </c>
      <c r="BUC34" s="1">
        <f>LOOKUP($A34,'DMG Tables'!$P$2:$P$35,'DMG Tables'!$O$2:$O$35)*BUC$1*LOOKUP(BUC$1,'DMG Tables'!$G$2:$G$7,'DMG Tables'!$H$2:$H$7)</f>
        <v>1024920000</v>
      </c>
      <c r="BUD34" s="1">
        <f>LOOKUP($A34,'DMG Tables'!$P$2:$P$35,'DMG Tables'!$O$2:$O$35)*BUD$1*LOOKUP(BUD$1,'DMG Tables'!$G$2:$G$7,'DMG Tables'!$H$2:$H$7)</f>
        <v>1025460000</v>
      </c>
      <c r="BUE34" s="1">
        <f>LOOKUP($A34,'DMG Tables'!$P$2:$P$35,'DMG Tables'!$O$2:$O$35)*BUE$1*LOOKUP(BUE$1,'DMG Tables'!$G$2:$G$7,'DMG Tables'!$H$2:$H$7)</f>
        <v>1026000000</v>
      </c>
      <c r="BUF34" s="1">
        <f>LOOKUP($A34,'DMG Tables'!$P$2:$P$35,'DMG Tables'!$O$2:$O$35)*BUF$1*LOOKUP(BUF$1,'DMG Tables'!$G$2:$G$7,'DMG Tables'!$H$2:$H$7)</f>
        <v>1026540000</v>
      </c>
      <c r="BUG34" s="1">
        <f>LOOKUP($A34,'DMG Tables'!$P$2:$P$35,'DMG Tables'!$O$2:$O$35)*BUG$1*LOOKUP(BUG$1,'DMG Tables'!$G$2:$G$7,'DMG Tables'!$H$2:$H$7)</f>
        <v>1027080000</v>
      </c>
      <c r="BUH34" s="1">
        <f>LOOKUP($A34,'DMG Tables'!$P$2:$P$35,'DMG Tables'!$O$2:$O$35)*BUH$1*LOOKUP(BUH$1,'DMG Tables'!$G$2:$G$7,'DMG Tables'!$H$2:$H$7)</f>
        <v>1027620000</v>
      </c>
      <c r="BUI34" s="1">
        <f>LOOKUP($A34,'DMG Tables'!$P$2:$P$35,'DMG Tables'!$O$2:$O$35)*BUI$1*LOOKUP(BUI$1,'DMG Tables'!$G$2:$G$7,'DMG Tables'!$H$2:$H$7)</f>
        <v>1028160000</v>
      </c>
      <c r="BUJ34" s="1">
        <f>LOOKUP($A34,'DMG Tables'!$P$2:$P$35,'DMG Tables'!$O$2:$O$35)*BUJ$1*LOOKUP(BUJ$1,'DMG Tables'!$G$2:$G$7,'DMG Tables'!$H$2:$H$7)</f>
        <v>1028700000</v>
      </c>
      <c r="BUK34" s="1">
        <f>LOOKUP($A34,'DMG Tables'!$P$2:$P$35,'DMG Tables'!$O$2:$O$35)*BUK$1*LOOKUP(BUK$1,'DMG Tables'!$G$2:$G$7,'DMG Tables'!$H$2:$H$7)</f>
        <v>1029240000</v>
      </c>
      <c r="BUL34" s="1">
        <f>LOOKUP($A34,'DMG Tables'!$P$2:$P$35,'DMG Tables'!$O$2:$O$35)*BUL$1*LOOKUP(BUL$1,'DMG Tables'!$G$2:$G$7,'DMG Tables'!$H$2:$H$7)</f>
        <v>1029780000</v>
      </c>
      <c r="BUM34" s="1">
        <f>LOOKUP($A34,'DMG Tables'!$P$2:$P$35,'DMG Tables'!$O$2:$O$35)*BUM$1*LOOKUP(BUM$1,'DMG Tables'!$G$2:$G$7,'DMG Tables'!$H$2:$H$7)</f>
        <v>1030320000</v>
      </c>
      <c r="BUN34" s="1">
        <f>LOOKUP($A34,'DMG Tables'!$P$2:$P$35,'DMG Tables'!$O$2:$O$35)*BUN$1*LOOKUP(BUN$1,'DMG Tables'!$G$2:$G$7,'DMG Tables'!$H$2:$H$7)</f>
        <v>1030860000</v>
      </c>
      <c r="BUO34" s="1">
        <f>LOOKUP($A34,'DMG Tables'!$P$2:$P$35,'DMG Tables'!$O$2:$O$35)*BUO$1*LOOKUP(BUO$1,'DMG Tables'!$G$2:$G$7,'DMG Tables'!$H$2:$H$7)</f>
        <v>1031400000</v>
      </c>
      <c r="BUP34" s="1">
        <f>LOOKUP($A34,'DMG Tables'!$P$2:$P$35,'DMG Tables'!$O$2:$O$35)*BUP$1*LOOKUP(BUP$1,'DMG Tables'!$G$2:$G$7,'DMG Tables'!$H$2:$H$7)</f>
        <v>1031940000</v>
      </c>
      <c r="BUQ34" s="1">
        <f>LOOKUP($A34,'DMG Tables'!$P$2:$P$35,'DMG Tables'!$O$2:$O$35)*BUQ$1*LOOKUP(BUQ$1,'DMG Tables'!$G$2:$G$7,'DMG Tables'!$H$2:$H$7)</f>
        <v>1032480000</v>
      </c>
      <c r="BUR34" s="1">
        <f>LOOKUP($A34,'DMG Tables'!$P$2:$P$35,'DMG Tables'!$O$2:$O$35)*BUR$1*LOOKUP(BUR$1,'DMG Tables'!$G$2:$G$7,'DMG Tables'!$H$2:$H$7)</f>
        <v>1033020000</v>
      </c>
      <c r="BUS34" s="1">
        <f>LOOKUP($A34,'DMG Tables'!$P$2:$P$35,'DMG Tables'!$O$2:$O$35)*BUS$1*LOOKUP(BUS$1,'DMG Tables'!$G$2:$G$7,'DMG Tables'!$H$2:$H$7)</f>
        <v>1033560000</v>
      </c>
      <c r="BUT34" s="1">
        <f>LOOKUP($A34,'DMG Tables'!$P$2:$P$35,'DMG Tables'!$O$2:$O$35)*BUT$1*LOOKUP(BUT$1,'DMG Tables'!$G$2:$G$7,'DMG Tables'!$H$2:$H$7)</f>
        <v>1034100000</v>
      </c>
      <c r="BUU34" s="1">
        <f>LOOKUP($A34,'DMG Tables'!$P$2:$P$35,'DMG Tables'!$O$2:$O$35)*BUU$1*LOOKUP(BUU$1,'DMG Tables'!$G$2:$G$7,'DMG Tables'!$H$2:$H$7)</f>
        <v>1034640000</v>
      </c>
      <c r="BUV34" s="1">
        <f>LOOKUP($A34,'DMG Tables'!$P$2:$P$35,'DMG Tables'!$O$2:$O$35)*BUV$1*LOOKUP(BUV$1,'DMG Tables'!$G$2:$G$7,'DMG Tables'!$H$2:$H$7)</f>
        <v>1035180000</v>
      </c>
      <c r="BUW34" s="1">
        <f>LOOKUP($A34,'DMG Tables'!$P$2:$P$35,'DMG Tables'!$O$2:$O$35)*BUW$1*LOOKUP(BUW$1,'DMG Tables'!$G$2:$G$7,'DMG Tables'!$H$2:$H$7)</f>
        <v>1035720000</v>
      </c>
      <c r="BUX34" s="1">
        <f>LOOKUP($A34,'DMG Tables'!$P$2:$P$35,'DMG Tables'!$O$2:$O$35)*BUX$1*LOOKUP(BUX$1,'DMG Tables'!$G$2:$G$7,'DMG Tables'!$H$2:$H$7)</f>
        <v>1036260000</v>
      </c>
      <c r="BUY34" s="1">
        <f>LOOKUP($A34,'DMG Tables'!$P$2:$P$35,'DMG Tables'!$O$2:$O$35)*BUY$1*LOOKUP(BUY$1,'DMG Tables'!$G$2:$G$7,'DMG Tables'!$H$2:$H$7)</f>
        <v>1036800000</v>
      </c>
      <c r="BUZ34" s="1">
        <f>LOOKUP($A34,'DMG Tables'!$P$2:$P$35,'DMG Tables'!$O$2:$O$35)*BUZ$1*LOOKUP(BUZ$1,'DMG Tables'!$G$2:$G$7,'DMG Tables'!$H$2:$H$7)</f>
        <v>1037340000</v>
      </c>
      <c r="BVA34" s="1">
        <f>LOOKUP($A34,'DMG Tables'!$P$2:$P$35,'DMG Tables'!$O$2:$O$35)*BVA$1*LOOKUP(BVA$1,'DMG Tables'!$G$2:$G$7,'DMG Tables'!$H$2:$H$7)</f>
        <v>1037880000</v>
      </c>
      <c r="BVB34" s="1">
        <f>LOOKUP($A34,'DMG Tables'!$P$2:$P$35,'DMG Tables'!$O$2:$O$35)*BVB$1*LOOKUP(BVB$1,'DMG Tables'!$G$2:$G$7,'DMG Tables'!$H$2:$H$7)</f>
        <v>1038420000</v>
      </c>
      <c r="BVC34" s="1">
        <f>LOOKUP($A34,'DMG Tables'!$P$2:$P$35,'DMG Tables'!$O$2:$O$35)*BVC$1*LOOKUP(BVC$1,'DMG Tables'!$G$2:$G$7,'DMG Tables'!$H$2:$H$7)</f>
        <v>1038960000</v>
      </c>
      <c r="BVD34" s="1">
        <f>LOOKUP($A34,'DMG Tables'!$P$2:$P$35,'DMG Tables'!$O$2:$O$35)*BVD$1*LOOKUP(BVD$1,'DMG Tables'!$G$2:$G$7,'DMG Tables'!$H$2:$H$7)</f>
        <v>1039500000</v>
      </c>
      <c r="BVE34" s="1">
        <f>LOOKUP($A34,'DMG Tables'!$P$2:$P$35,'DMG Tables'!$O$2:$O$35)*BVE$1*LOOKUP(BVE$1,'DMG Tables'!$G$2:$G$7,'DMG Tables'!$H$2:$H$7)</f>
        <v>1040040000</v>
      </c>
      <c r="BVF34" s="1">
        <f>LOOKUP($A34,'DMG Tables'!$P$2:$P$35,'DMG Tables'!$O$2:$O$35)*BVF$1*LOOKUP(BVF$1,'DMG Tables'!$G$2:$G$7,'DMG Tables'!$H$2:$H$7)</f>
        <v>1040580000</v>
      </c>
      <c r="BVG34" s="1">
        <f>LOOKUP($A34,'DMG Tables'!$P$2:$P$35,'DMG Tables'!$O$2:$O$35)*BVG$1*LOOKUP(BVG$1,'DMG Tables'!$G$2:$G$7,'DMG Tables'!$H$2:$H$7)</f>
        <v>1041120000</v>
      </c>
      <c r="BVH34" s="1">
        <f>LOOKUP($A34,'DMG Tables'!$P$2:$P$35,'DMG Tables'!$O$2:$O$35)*BVH$1*LOOKUP(BVH$1,'DMG Tables'!$G$2:$G$7,'DMG Tables'!$H$2:$H$7)</f>
        <v>1041660000</v>
      </c>
      <c r="BVI34" s="1">
        <f>LOOKUP($A34,'DMG Tables'!$P$2:$P$35,'DMG Tables'!$O$2:$O$35)*BVI$1*LOOKUP(BVI$1,'DMG Tables'!$G$2:$G$7,'DMG Tables'!$H$2:$H$7)</f>
        <v>1042200000</v>
      </c>
      <c r="BVJ34" s="1">
        <f>LOOKUP($A34,'DMG Tables'!$P$2:$P$35,'DMG Tables'!$O$2:$O$35)*BVJ$1*LOOKUP(BVJ$1,'DMG Tables'!$G$2:$G$7,'DMG Tables'!$H$2:$H$7)</f>
        <v>1042740000</v>
      </c>
      <c r="BVK34" s="1">
        <f>LOOKUP($A34,'DMG Tables'!$P$2:$P$35,'DMG Tables'!$O$2:$O$35)*BVK$1*LOOKUP(BVK$1,'DMG Tables'!$G$2:$G$7,'DMG Tables'!$H$2:$H$7)</f>
        <v>1043280000</v>
      </c>
      <c r="BVL34" s="1">
        <f>LOOKUP($A34,'DMG Tables'!$P$2:$P$35,'DMG Tables'!$O$2:$O$35)*BVL$1*LOOKUP(BVL$1,'DMG Tables'!$G$2:$G$7,'DMG Tables'!$H$2:$H$7)</f>
        <v>1043820000</v>
      </c>
      <c r="BVM34" s="1">
        <f>LOOKUP($A34,'DMG Tables'!$P$2:$P$35,'DMG Tables'!$O$2:$O$35)*BVM$1*LOOKUP(BVM$1,'DMG Tables'!$G$2:$G$7,'DMG Tables'!$H$2:$H$7)</f>
        <v>1044360000</v>
      </c>
      <c r="BVN34" s="1">
        <f>LOOKUP($A34,'DMG Tables'!$P$2:$P$35,'DMG Tables'!$O$2:$O$35)*BVN$1*LOOKUP(BVN$1,'DMG Tables'!$G$2:$G$7,'DMG Tables'!$H$2:$H$7)</f>
        <v>1044900000</v>
      </c>
      <c r="BVO34" s="1">
        <f>LOOKUP($A34,'DMG Tables'!$P$2:$P$35,'DMG Tables'!$O$2:$O$35)*BVO$1*LOOKUP(BVO$1,'DMG Tables'!$G$2:$G$7,'DMG Tables'!$H$2:$H$7)</f>
        <v>1045440000</v>
      </c>
      <c r="BVP34" s="1">
        <f>LOOKUP($A34,'DMG Tables'!$P$2:$P$35,'DMG Tables'!$O$2:$O$35)*BVP$1*LOOKUP(BVP$1,'DMG Tables'!$G$2:$G$7,'DMG Tables'!$H$2:$H$7)</f>
        <v>1045980000</v>
      </c>
      <c r="BVQ34" s="1">
        <f>LOOKUP($A34,'DMG Tables'!$P$2:$P$35,'DMG Tables'!$O$2:$O$35)*BVQ$1*LOOKUP(BVQ$1,'DMG Tables'!$G$2:$G$7,'DMG Tables'!$H$2:$H$7)</f>
        <v>1046520000</v>
      </c>
      <c r="BVR34" s="1">
        <f>LOOKUP($A34,'DMG Tables'!$P$2:$P$35,'DMG Tables'!$O$2:$O$35)*BVR$1*LOOKUP(BVR$1,'DMG Tables'!$G$2:$G$7,'DMG Tables'!$H$2:$H$7)</f>
        <v>1047060000</v>
      </c>
      <c r="BVS34" s="1">
        <f>LOOKUP($A34,'DMG Tables'!$P$2:$P$35,'DMG Tables'!$O$2:$O$35)*BVS$1*LOOKUP(BVS$1,'DMG Tables'!$G$2:$G$7,'DMG Tables'!$H$2:$H$7)</f>
        <v>1047600000</v>
      </c>
      <c r="BVT34" s="1">
        <f>LOOKUP($A34,'DMG Tables'!$P$2:$P$35,'DMG Tables'!$O$2:$O$35)*BVT$1*LOOKUP(BVT$1,'DMG Tables'!$G$2:$G$7,'DMG Tables'!$H$2:$H$7)</f>
        <v>1048140000</v>
      </c>
      <c r="BVU34" s="1">
        <f>LOOKUP($A34,'DMG Tables'!$P$2:$P$35,'DMG Tables'!$O$2:$O$35)*BVU$1*LOOKUP(BVU$1,'DMG Tables'!$G$2:$G$7,'DMG Tables'!$H$2:$H$7)</f>
        <v>1048680000</v>
      </c>
      <c r="BVV34" s="1">
        <f>LOOKUP($A34,'DMG Tables'!$P$2:$P$35,'DMG Tables'!$O$2:$O$35)*BVV$1*LOOKUP(BVV$1,'DMG Tables'!$G$2:$G$7,'DMG Tables'!$H$2:$H$7)</f>
        <v>1049220000</v>
      </c>
      <c r="BVW34" s="1">
        <f>LOOKUP($A34,'DMG Tables'!$P$2:$P$35,'DMG Tables'!$O$2:$O$35)*BVW$1*LOOKUP(BVW$1,'DMG Tables'!$G$2:$G$7,'DMG Tables'!$H$2:$H$7)</f>
        <v>1049760000</v>
      </c>
      <c r="BVX34" s="1">
        <f>LOOKUP($A34,'DMG Tables'!$P$2:$P$35,'DMG Tables'!$O$2:$O$35)*BVX$1*LOOKUP(BVX$1,'DMG Tables'!$G$2:$G$7,'DMG Tables'!$H$2:$H$7)</f>
        <v>1050300000</v>
      </c>
      <c r="BVY34" s="1">
        <f>LOOKUP($A34,'DMG Tables'!$P$2:$P$35,'DMG Tables'!$O$2:$O$35)*BVY$1*LOOKUP(BVY$1,'DMG Tables'!$G$2:$G$7,'DMG Tables'!$H$2:$H$7)</f>
        <v>1050840000</v>
      </c>
      <c r="BVZ34" s="1">
        <f>LOOKUP($A34,'DMG Tables'!$P$2:$P$35,'DMG Tables'!$O$2:$O$35)*BVZ$1*LOOKUP(BVZ$1,'DMG Tables'!$G$2:$G$7,'DMG Tables'!$H$2:$H$7)</f>
        <v>1051380000</v>
      </c>
      <c r="BWA34" s="1">
        <f>LOOKUP($A34,'DMG Tables'!$P$2:$P$35,'DMG Tables'!$O$2:$O$35)*BWA$1*LOOKUP(BWA$1,'DMG Tables'!$G$2:$G$7,'DMG Tables'!$H$2:$H$7)</f>
        <v>1051920000</v>
      </c>
      <c r="BWB34" s="1">
        <f>LOOKUP($A34,'DMG Tables'!$P$2:$P$35,'DMG Tables'!$O$2:$O$35)*BWB$1*LOOKUP(BWB$1,'DMG Tables'!$G$2:$G$7,'DMG Tables'!$H$2:$H$7)</f>
        <v>1052460000</v>
      </c>
      <c r="BWC34" s="1">
        <f>LOOKUP($A34,'DMG Tables'!$P$2:$P$35,'DMG Tables'!$O$2:$O$35)*BWC$1*LOOKUP(BWC$1,'DMG Tables'!$G$2:$G$7,'DMG Tables'!$H$2:$H$7)</f>
        <v>1053000000</v>
      </c>
      <c r="BWD34" s="1">
        <f>LOOKUP($A34,'DMG Tables'!$P$2:$P$35,'DMG Tables'!$O$2:$O$35)*BWD$1*LOOKUP(BWD$1,'DMG Tables'!$G$2:$G$7,'DMG Tables'!$H$2:$H$7)</f>
        <v>1053540000</v>
      </c>
      <c r="BWE34" s="1">
        <f>LOOKUP($A34,'DMG Tables'!$P$2:$P$35,'DMG Tables'!$O$2:$O$35)*BWE$1*LOOKUP(BWE$1,'DMG Tables'!$G$2:$G$7,'DMG Tables'!$H$2:$H$7)</f>
        <v>1054080000</v>
      </c>
      <c r="BWF34" s="1">
        <f>LOOKUP($A34,'DMG Tables'!$P$2:$P$35,'DMG Tables'!$O$2:$O$35)*BWF$1*LOOKUP(BWF$1,'DMG Tables'!$G$2:$G$7,'DMG Tables'!$H$2:$H$7)</f>
        <v>1054620000</v>
      </c>
      <c r="BWG34" s="1">
        <f>LOOKUP($A34,'DMG Tables'!$P$2:$P$35,'DMG Tables'!$O$2:$O$35)*BWG$1*LOOKUP(BWG$1,'DMG Tables'!$G$2:$G$7,'DMG Tables'!$H$2:$H$7)</f>
        <v>1055160000</v>
      </c>
      <c r="BWH34" s="1">
        <f>LOOKUP($A34,'DMG Tables'!$P$2:$P$35,'DMG Tables'!$O$2:$O$35)*BWH$1*LOOKUP(BWH$1,'DMG Tables'!$G$2:$G$7,'DMG Tables'!$H$2:$H$7)</f>
        <v>1055700000</v>
      </c>
      <c r="BWI34" s="1">
        <f>LOOKUP($A34,'DMG Tables'!$P$2:$P$35,'DMG Tables'!$O$2:$O$35)*BWI$1*LOOKUP(BWI$1,'DMG Tables'!$G$2:$G$7,'DMG Tables'!$H$2:$H$7)</f>
        <v>1056240000</v>
      </c>
      <c r="BWJ34" s="1">
        <f>LOOKUP($A34,'DMG Tables'!$P$2:$P$35,'DMG Tables'!$O$2:$O$35)*BWJ$1*LOOKUP(BWJ$1,'DMG Tables'!$G$2:$G$7,'DMG Tables'!$H$2:$H$7)</f>
        <v>1056780000</v>
      </c>
      <c r="BWK34" s="1">
        <f>LOOKUP($A34,'DMG Tables'!$P$2:$P$35,'DMG Tables'!$O$2:$O$35)*BWK$1*LOOKUP(BWK$1,'DMG Tables'!$G$2:$G$7,'DMG Tables'!$H$2:$H$7)</f>
        <v>1057320000</v>
      </c>
      <c r="BWL34" s="1">
        <f>LOOKUP($A34,'DMG Tables'!$P$2:$P$35,'DMG Tables'!$O$2:$O$35)*BWL$1*LOOKUP(BWL$1,'DMG Tables'!$G$2:$G$7,'DMG Tables'!$H$2:$H$7)</f>
        <v>1057860000</v>
      </c>
      <c r="BWM34" s="1">
        <f>LOOKUP($A34,'DMG Tables'!$P$2:$P$35,'DMG Tables'!$O$2:$O$35)*BWM$1*LOOKUP(BWM$1,'DMG Tables'!$G$2:$G$7,'DMG Tables'!$H$2:$H$7)</f>
        <v>1058400000</v>
      </c>
      <c r="BWN34" s="1">
        <f>LOOKUP($A34,'DMG Tables'!$P$2:$P$35,'DMG Tables'!$O$2:$O$35)*BWN$1*LOOKUP(BWN$1,'DMG Tables'!$G$2:$G$7,'DMG Tables'!$H$2:$H$7)</f>
        <v>1058940000</v>
      </c>
      <c r="BWO34" s="1">
        <f>LOOKUP($A34,'DMG Tables'!$P$2:$P$35,'DMG Tables'!$O$2:$O$35)*BWO$1*LOOKUP(BWO$1,'DMG Tables'!$G$2:$G$7,'DMG Tables'!$H$2:$H$7)</f>
        <v>1059480000</v>
      </c>
      <c r="BWP34" s="1">
        <f>LOOKUP($A34,'DMG Tables'!$P$2:$P$35,'DMG Tables'!$O$2:$O$35)*BWP$1*LOOKUP(BWP$1,'DMG Tables'!$G$2:$G$7,'DMG Tables'!$H$2:$H$7)</f>
        <v>1060020000</v>
      </c>
      <c r="BWQ34" s="1">
        <f>LOOKUP($A34,'DMG Tables'!$P$2:$P$35,'DMG Tables'!$O$2:$O$35)*BWQ$1*LOOKUP(BWQ$1,'DMG Tables'!$G$2:$G$7,'DMG Tables'!$H$2:$H$7)</f>
        <v>1060560000</v>
      </c>
      <c r="BWR34" s="1">
        <f>LOOKUP($A34,'DMG Tables'!$P$2:$P$35,'DMG Tables'!$O$2:$O$35)*BWR$1*LOOKUP(BWR$1,'DMG Tables'!$G$2:$G$7,'DMG Tables'!$H$2:$H$7)</f>
        <v>1061100000</v>
      </c>
      <c r="BWS34" s="1">
        <f>LOOKUP($A34,'DMG Tables'!$P$2:$P$35,'DMG Tables'!$O$2:$O$35)*BWS$1*LOOKUP(BWS$1,'DMG Tables'!$G$2:$G$7,'DMG Tables'!$H$2:$H$7)</f>
        <v>1061640000</v>
      </c>
      <c r="BWT34" s="1">
        <f>LOOKUP($A34,'DMG Tables'!$P$2:$P$35,'DMG Tables'!$O$2:$O$35)*BWT$1*LOOKUP(BWT$1,'DMG Tables'!$G$2:$G$7,'DMG Tables'!$H$2:$H$7)</f>
        <v>1062180000</v>
      </c>
      <c r="BWU34" s="1">
        <f>LOOKUP($A34,'DMG Tables'!$P$2:$P$35,'DMG Tables'!$O$2:$O$35)*BWU$1*LOOKUP(BWU$1,'DMG Tables'!$G$2:$G$7,'DMG Tables'!$H$2:$H$7)</f>
        <v>1062720000</v>
      </c>
      <c r="BWV34" s="1">
        <f>LOOKUP($A34,'DMG Tables'!$P$2:$P$35,'DMG Tables'!$O$2:$O$35)*BWV$1*LOOKUP(BWV$1,'DMG Tables'!$G$2:$G$7,'DMG Tables'!$H$2:$H$7)</f>
        <v>1063260000</v>
      </c>
      <c r="BWW34" s="1">
        <f>LOOKUP($A34,'DMG Tables'!$P$2:$P$35,'DMG Tables'!$O$2:$O$35)*BWW$1*LOOKUP(BWW$1,'DMG Tables'!$G$2:$G$7,'DMG Tables'!$H$2:$H$7)</f>
        <v>1063800000</v>
      </c>
      <c r="BWX34" s="1">
        <f>LOOKUP($A34,'DMG Tables'!$P$2:$P$35,'DMG Tables'!$O$2:$O$35)*BWX$1*LOOKUP(BWX$1,'DMG Tables'!$G$2:$G$7,'DMG Tables'!$H$2:$H$7)</f>
        <v>1064340000</v>
      </c>
      <c r="BWY34" s="1">
        <f>LOOKUP($A34,'DMG Tables'!$P$2:$P$35,'DMG Tables'!$O$2:$O$35)*BWY$1*LOOKUP(BWY$1,'DMG Tables'!$G$2:$G$7,'DMG Tables'!$H$2:$H$7)</f>
        <v>1064880000</v>
      </c>
      <c r="BWZ34" s="1">
        <f>LOOKUP($A34,'DMG Tables'!$P$2:$P$35,'DMG Tables'!$O$2:$O$35)*BWZ$1*LOOKUP(BWZ$1,'DMG Tables'!$G$2:$G$7,'DMG Tables'!$H$2:$H$7)</f>
        <v>1065420000</v>
      </c>
      <c r="BXA34" s="1">
        <f>LOOKUP($A34,'DMG Tables'!$P$2:$P$35,'DMG Tables'!$O$2:$O$35)*BXA$1*LOOKUP(BXA$1,'DMG Tables'!$G$2:$G$7,'DMG Tables'!$H$2:$H$7)</f>
        <v>1065960000</v>
      </c>
      <c r="BXB34" s="1">
        <f>LOOKUP($A34,'DMG Tables'!$P$2:$P$35,'DMG Tables'!$O$2:$O$35)*BXB$1*LOOKUP(BXB$1,'DMG Tables'!$G$2:$G$7,'DMG Tables'!$H$2:$H$7)</f>
        <v>1066500000</v>
      </c>
      <c r="BXC34" s="1">
        <f>LOOKUP($A34,'DMG Tables'!$P$2:$P$35,'DMG Tables'!$O$2:$O$35)*BXC$1*LOOKUP(BXC$1,'DMG Tables'!$G$2:$G$7,'DMG Tables'!$H$2:$H$7)</f>
        <v>1067040000</v>
      </c>
      <c r="BXD34" s="1">
        <f>LOOKUP($A34,'DMG Tables'!$P$2:$P$35,'DMG Tables'!$O$2:$O$35)*BXD$1*LOOKUP(BXD$1,'DMG Tables'!$G$2:$G$7,'DMG Tables'!$H$2:$H$7)</f>
        <v>1067580000</v>
      </c>
      <c r="BXE34" s="1">
        <f>LOOKUP($A34,'DMG Tables'!$P$2:$P$35,'DMG Tables'!$O$2:$O$35)*BXE$1*LOOKUP(BXE$1,'DMG Tables'!$G$2:$G$7,'DMG Tables'!$H$2:$H$7)</f>
        <v>1068120000</v>
      </c>
      <c r="BXF34" s="1">
        <f>LOOKUP($A34,'DMG Tables'!$P$2:$P$35,'DMG Tables'!$O$2:$O$35)*BXF$1*LOOKUP(BXF$1,'DMG Tables'!$G$2:$G$7,'DMG Tables'!$H$2:$H$7)</f>
        <v>1068660000</v>
      </c>
      <c r="BXG34" s="1">
        <f>LOOKUP($A34,'DMG Tables'!$P$2:$P$35,'DMG Tables'!$O$2:$O$35)*BXG$1*LOOKUP(BXG$1,'DMG Tables'!$G$2:$G$7,'DMG Tables'!$H$2:$H$7)</f>
        <v>1069200000</v>
      </c>
      <c r="BXH34" s="1">
        <f>LOOKUP($A34,'DMG Tables'!$P$2:$P$35,'DMG Tables'!$O$2:$O$35)*BXH$1*LOOKUP(BXH$1,'DMG Tables'!$G$2:$G$7,'DMG Tables'!$H$2:$H$7)</f>
        <v>1069740000</v>
      </c>
      <c r="BXI34" s="1">
        <f>LOOKUP($A34,'DMG Tables'!$P$2:$P$35,'DMG Tables'!$O$2:$O$35)*BXI$1*LOOKUP(BXI$1,'DMG Tables'!$G$2:$G$7,'DMG Tables'!$H$2:$H$7)</f>
        <v>1070280000</v>
      </c>
      <c r="BXJ34" s="1">
        <f>LOOKUP($A34,'DMG Tables'!$P$2:$P$35,'DMG Tables'!$O$2:$O$35)*BXJ$1*LOOKUP(BXJ$1,'DMG Tables'!$G$2:$G$7,'DMG Tables'!$H$2:$H$7)</f>
        <v>1070820000</v>
      </c>
      <c r="BXK34" s="1">
        <f>LOOKUP($A34,'DMG Tables'!$P$2:$P$35,'DMG Tables'!$O$2:$O$35)*BXK$1*LOOKUP(BXK$1,'DMG Tables'!$G$2:$G$7,'DMG Tables'!$H$2:$H$7)</f>
        <v>1071360000</v>
      </c>
      <c r="BXL34" s="1">
        <f>LOOKUP($A34,'DMG Tables'!$P$2:$P$35,'DMG Tables'!$O$2:$O$35)*BXL$1*LOOKUP(BXL$1,'DMG Tables'!$G$2:$G$7,'DMG Tables'!$H$2:$H$7)</f>
        <v>1071900000</v>
      </c>
      <c r="BXM34" s="1">
        <f>LOOKUP($A34,'DMG Tables'!$P$2:$P$35,'DMG Tables'!$O$2:$O$35)*BXM$1*LOOKUP(BXM$1,'DMG Tables'!$G$2:$G$7,'DMG Tables'!$H$2:$H$7)</f>
        <v>1072440000</v>
      </c>
      <c r="BXN34" s="1">
        <f>LOOKUP($A34,'DMG Tables'!$P$2:$P$35,'DMG Tables'!$O$2:$O$35)*BXN$1*LOOKUP(BXN$1,'DMG Tables'!$G$2:$G$7,'DMG Tables'!$H$2:$H$7)</f>
        <v>1072980000</v>
      </c>
      <c r="BXO34" s="1">
        <f>LOOKUP($A34,'DMG Tables'!$P$2:$P$35,'DMG Tables'!$O$2:$O$35)*BXO$1*LOOKUP(BXO$1,'DMG Tables'!$G$2:$G$7,'DMG Tables'!$H$2:$H$7)</f>
        <v>1073520000</v>
      </c>
      <c r="BXP34" s="1">
        <f>LOOKUP($A34,'DMG Tables'!$P$2:$P$35,'DMG Tables'!$O$2:$O$35)*BXP$1*LOOKUP(BXP$1,'DMG Tables'!$G$2:$G$7,'DMG Tables'!$H$2:$H$7)</f>
        <v>1074060000</v>
      </c>
      <c r="BXQ34" s="1">
        <f>LOOKUP($A34,'DMG Tables'!$P$2:$P$35,'DMG Tables'!$O$2:$O$35)*BXQ$1*LOOKUP(BXQ$1,'DMG Tables'!$G$2:$G$7,'DMG Tables'!$H$2:$H$7)</f>
        <v>1074600000</v>
      </c>
      <c r="BXR34" s="1">
        <f>LOOKUP($A34,'DMG Tables'!$P$2:$P$35,'DMG Tables'!$O$2:$O$35)*BXR$1*LOOKUP(BXR$1,'DMG Tables'!$G$2:$G$7,'DMG Tables'!$H$2:$H$7)</f>
        <v>1075140000</v>
      </c>
      <c r="BXS34" s="1">
        <f>LOOKUP($A34,'DMG Tables'!$P$2:$P$35,'DMG Tables'!$O$2:$O$35)*BXS$1*LOOKUP(BXS$1,'DMG Tables'!$G$2:$G$7,'DMG Tables'!$H$2:$H$7)</f>
        <v>1075680000</v>
      </c>
      <c r="BXT34" s="1">
        <f>LOOKUP($A34,'DMG Tables'!$P$2:$P$35,'DMG Tables'!$O$2:$O$35)*BXT$1*LOOKUP(BXT$1,'DMG Tables'!$G$2:$G$7,'DMG Tables'!$H$2:$H$7)</f>
        <v>1076220000</v>
      </c>
      <c r="BXU34" s="1">
        <f>LOOKUP($A34,'DMG Tables'!$P$2:$P$35,'DMG Tables'!$O$2:$O$35)*BXU$1*LOOKUP(BXU$1,'DMG Tables'!$G$2:$G$7,'DMG Tables'!$H$2:$H$7)</f>
        <v>1076760000</v>
      </c>
      <c r="BXV34" s="1">
        <f>LOOKUP($A34,'DMG Tables'!$P$2:$P$35,'DMG Tables'!$O$2:$O$35)*BXV$1*LOOKUP(BXV$1,'DMG Tables'!$G$2:$G$7,'DMG Tables'!$H$2:$H$7)</f>
        <v>1077300000</v>
      </c>
      <c r="BXW34" s="1">
        <f>LOOKUP($A34,'DMG Tables'!$P$2:$P$35,'DMG Tables'!$O$2:$O$35)*BXW$1*LOOKUP(BXW$1,'DMG Tables'!$G$2:$G$7,'DMG Tables'!$H$2:$H$7)</f>
        <v>1077840000</v>
      </c>
      <c r="BXX34" s="1">
        <f>LOOKUP($A34,'DMG Tables'!$P$2:$P$35,'DMG Tables'!$O$2:$O$35)*BXX$1*LOOKUP(BXX$1,'DMG Tables'!$G$2:$G$7,'DMG Tables'!$H$2:$H$7)</f>
        <v>1078380000</v>
      </c>
      <c r="BXY34" s="1">
        <f>LOOKUP($A34,'DMG Tables'!$P$2:$P$35,'DMG Tables'!$O$2:$O$35)*BXY$1*LOOKUP(BXY$1,'DMG Tables'!$G$2:$G$7,'DMG Tables'!$H$2:$H$7)</f>
        <v>1078920000</v>
      </c>
      <c r="BXZ34" s="1">
        <f>LOOKUP($A34,'DMG Tables'!$P$2:$P$35,'DMG Tables'!$O$2:$O$35)*BXZ$1*LOOKUP(BXZ$1,'DMG Tables'!$G$2:$G$7,'DMG Tables'!$H$2:$H$7)</f>
        <v>1079460000</v>
      </c>
      <c r="BYA34" s="1">
        <f>LOOKUP($A34,'DMG Tables'!$P$2:$P$35,'DMG Tables'!$O$2:$O$35)*BYA$1*LOOKUP(BYA$1,'DMG Tables'!$G$2:$G$7,'DMG Tables'!$H$2:$H$7)</f>
        <v>1080000000</v>
      </c>
      <c r="BYB34" s="1">
        <f>LOOKUP($A34,'DMG Tables'!$P$2:$P$35,'DMG Tables'!$O$2:$O$35)*BYB$1*LOOKUP(BYB$1,'DMG Tables'!$G$2:$G$7,'DMG Tables'!$H$2:$H$7)</f>
        <v>1080540000</v>
      </c>
      <c r="BYC34" s="1">
        <f>LOOKUP($A34,'DMG Tables'!$P$2:$P$35,'DMG Tables'!$O$2:$O$35)*BYC$1*LOOKUP(BYC$1,'DMG Tables'!$G$2:$G$7,'DMG Tables'!$H$2:$H$7)</f>
        <v>1081080000</v>
      </c>
      <c r="BYD34" s="1">
        <f>LOOKUP($A34,'DMG Tables'!$P$2:$P$35,'DMG Tables'!$O$2:$O$35)*BYD$1*LOOKUP(BYD$1,'DMG Tables'!$G$2:$G$7,'DMG Tables'!$H$2:$H$7)</f>
        <v>1081620000</v>
      </c>
      <c r="BYE34" s="1">
        <f>LOOKUP($A34,'DMG Tables'!$P$2:$P$35,'DMG Tables'!$O$2:$O$35)*BYE$1*LOOKUP(BYE$1,'DMG Tables'!$G$2:$G$7,'DMG Tables'!$H$2:$H$7)</f>
        <v>1082160000</v>
      </c>
      <c r="BYF34" s="1">
        <f>LOOKUP($A34,'DMG Tables'!$P$2:$P$35,'DMG Tables'!$O$2:$O$35)*BYF$1*LOOKUP(BYF$1,'DMG Tables'!$G$2:$G$7,'DMG Tables'!$H$2:$H$7)</f>
        <v>1082700000</v>
      </c>
      <c r="BYG34" s="1">
        <f>LOOKUP($A34,'DMG Tables'!$P$2:$P$35,'DMG Tables'!$O$2:$O$35)*BYG$1*LOOKUP(BYG$1,'DMG Tables'!$G$2:$G$7,'DMG Tables'!$H$2:$H$7)</f>
        <v>1083240000</v>
      </c>
      <c r="BYH34" s="1">
        <f>LOOKUP($A34,'DMG Tables'!$P$2:$P$35,'DMG Tables'!$O$2:$O$35)*BYH$1*LOOKUP(BYH$1,'DMG Tables'!$G$2:$G$7,'DMG Tables'!$H$2:$H$7)</f>
        <v>1083780000</v>
      </c>
      <c r="BYI34" s="1">
        <f>LOOKUP($A34,'DMG Tables'!$P$2:$P$35,'DMG Tables'!$O$2:$O$35)*BYI$1*LOOKUP(BYI$1,'DMG Tables'!$G$2:$G$7,'DMG Tables'!$H$2:$H$7)</f>
        <v>1084320000</v>
      </c>
      <c r="BYJ34" s="1">
        <f>LOOKUP($A34,'DMG Tables'!$P$2:$P$35,'DMG Tables'!$O$2:$O$35)*BYJ$1*LOOKUP(BYJ$1,'DMG Tables'!$G$2:$G$7,'DMG Tables'!$H$2:$H$7)</f>
        <v>1084860000</v>
      </c>
      <c r="BYK34" s="1">
        <f>LOOKUP($A34,'DMG Tables'!$P$2:$P$35,'DMG Tables'!$O$2:$O$35)*BYK$1*LOOKUP(BYK$1,'DMG Tables'!$G$2:$G$7,'DMG Tables'!$H$2:$H$7)</f>
        <v>1085400000</v>
      </c>
      <c r="BYL34" s="1">
        <f>LOOKUP($A34,'DMG Tables'!$P$2:$P$35,'DMG Tables'!$O$2:$O$35)*BYL$1*LOOKUP(BYL$1,'DMG Tables'!$G$2:$G$7,'DMG Tables'!$H$2:$H$7)</f>
        <v>1085940000</v>
      </c>
      <c r="BYM34" s="1">
        <f>LOOKUP($A34,'DMG Tables'!$P$2:$P$35,'DMG Tables'!$O$2:$O$35)*BYM$1*LOOKUP(BYM$1,'DMG Tables'!$G$2:$G$7,'DMG Tables'!$H$2:$H$7)</f>
        <v>1086480000</v>
      </c>
      <c r="BYN34" s="1">
        <f>LOOKUP($A34,'DMG Tables'!$P$2:$P$35,'DMG Tables'!$O$2:$O$35)*BYN$1*LOOKUP(BYN$1,'DMG Tables'!$G$2:$G$7,'DMG Tables'!$H$2:$H$7)</f>
        <v>1087020000</v>
      </c>
      <c r="BYO34" s="1">
        <f>LOOKUP($A34,'DMG Tables'!$P$2:$P$35,'DMG Tables'!$O$2:$O$35)*BYO$1*LOOKUP(BYO$1,'DMG Tables'!$G$2:$G$7,'DMG Tables'!$H$2:$H$7)</f>
        <v>1087560000</v>
      </c>
      <c r="BYP34" s="1">
        <f>LOOKUP($A34,'DMG Tables'!$P$2:$P$35,'DMG Tables'!$O$2:$O$35)*BYP$1*LOOKUP(BYP$1,'DMG Tables'!$G$2:$G$7,'DMG Tables'!$H$2:$H$7)</f>
        <v>1088100000</v>
      </c>
      <c r="BYQ34" s="1">
        <f>LOOKUP($A34,'DMG Tables'!$P$2:$P$35,'DMG Tables'!$O$2:$O$35)*BYQ$1*LOOKUP(BYQ$1,'DMG Tables'!$G$2:$G$7,'DMG Tables'!$H$2:$H$7)</f>
        <v>1088640000</v>
      </c>
      <c r="BYR34" s="1">
        <f>LOOKUP($A34,'DMG Tables'!$P$2:$P$35,'DMG Tables'!$O$2:$O$35)*BYR$1*LOOKUP(BYR$1,'DMG Tables'!$G$2:$G$7,'DMG Tables'!$H$2:$H$7)</f>
        <v>1089180000</v>
      </c>
      <c r="BYS34" s="1">
        <f>LOOKUP($A34,'DMG Tables'!$P$2:$P$35,'DMG Tables'!$O$2:$O$35)*BYS$1*LOOKUP(BYS$1,'DMG Tables'!$G$2:$G$7,'DMG Tables'!$H$2:$H$7)</f>
        <v>1089720000</v>
      </c>
      <c r="BYT34" s="1">
        <f>LOOKUP($A34,'DMG Tables'!$P$2:$P$35,'DMG Tables'!$O$2:$O$35)*BYT$1*LOOKUP(BYT$1,'DMG Tables'!$G$2:$G$7,'DMG Tables'!$H$2:$H$7)</f>
        <v>1090260000</v>
      </c>
      <c r="BYU34" s="1">
        <f>LOOKUP($A34,'DMG Tables'!$P$2:$P$35,'DMG Tables'!$O$2:$O$35)*BYU$1*LOOKUP(BYU$1,'DMG Tables'!$G$2:$G$7,'DMG Tables'!$H$2:$H$7)</f>
        <v>1090800000</v>
      </c>
      <c r="BYV34" s="1">
        <f>LOOKUP($A34,'DMG Tables'!$P$2:$P$35,'DMG Tables'!$O$2:$O$35)*BYV$1*LOOKUP(BYV$1,'DMG Tables'!$G$2:$G$7,'DMG Tables'!$H$2:$H$7)</f>
        <v>1091340000</v>
      </c>
      <c r="BYW34" s="1">
        <f>LOOKUP($A34,'DMG Tables'!$P$2:$P$35,'DMG Tables'!$O$2:$O$35)*BYW$1*LOOKUP(BYW$1,'DMG Tables'!$G$2:$G$7,'DMG Tables'!$H$2:$H$7)</f>
        <v>1091880000</v>
      </c>
      <c r="BYX34" s="1">
        <f>LOOKUP($A34,'DMG Tables'!$P$2:$P$35,'DMG Tables'!$O$2:$O$35)*BYX$1*LOOKUP(BYX$1,'DMG Tables'!$G$2:$G$7,'DMG Tables'!$H$2:$H$7)</f>
        <v>1092420000</v>
      </c>
      <c r="BYY34" s="1">
        <f>LOOKUP($A34,'DMG Tables'!$P$2:$P$35,'DMG Tables'!$O$2:$O$35)*BYY$1*LOOKUP(BYY$1,'DMG Tables'!$G$2:$G$7,'DMG Tables'!$H$2:$H$7)</f>
        <v>1092960000</v>
      </c>
      <c r="BYZ34" s="1">
        <f>LOOKUP($A34,'DMG Tables'!$P$2:$P$35,'DMG Tables'!$O$2:$O$35)*BYZ$1*LOOKUP(BYZ$1,'DMG Tables'!$G$2:$G$7,'DMG Tables'!$H$2:$H$7)</f>
        <v>1093500000</v>
      </c>
      <c r="BZA34" s="1">
        <f>LOOKUP($A34,'DMG Tables'!$P$2:$P$35,'DMG Tables'!$O$2:$O$35)*BZA$1*LOOKUP(BZA$1,'DMG Tables'!$G$2:$G$7,'DMG Tables'!$H$2:$H$7)</f>
        <v>1094040000</v>
      </c>
      <c r="BZB34" s="1">
        <f>LOOKUP($A34,'DMG Tables'!$P$2:$P$35,'DMG Tables'!$O$2:$O$35)*BZB$1*LOOKUP(BZB$1,'DMG Tables'!$G$2:$G$7,'DMG Tables'!$H$2:$H$7)</f>
        <v>1094580000</v>
      </c>
      <c r="BZC34" s="1">
        <f>LOOKUP($A34,'DMG Tables'!$P$2:$P$35,'DMG Tables'!$O$2:$O$35)*BZC$1*LOOKUP(BZC$1,'DMG Tables'!$G$2:$G$7,'DMG Tables'!$H$2:$H$7)</f>
        <v>1095120000</v>
      </c>
      <c r="BZD34" s="1">
        <f>LOOKUP($A34,'DMG Tables'!$P$2:$P$35,'DMG Tables'!$O$2:$O$35)*BZD$1*LOOKUP(BZD$1,'DMG Tables'!$G$2:$G$7,'DMG Tables'!$H$2:$H$7)</f>
        <v>1095660000</v>
      </c>
      <c r="BZE34" s="1">
        <f>LOOKUP($A34,'DMG Tables'!$P$2:$P$35,'DMG Tables'!$O$2:$O$35)*BZE$1*LOOKUP(BZE$1,'DMG Tables'!$G$2:$G$7,'DMG Tables'!$H$2:$H$7)</f>
        <v>1096200000</v>
      </c>
      <c r="BZF34" s="1">
        <f>LOOKUP($A34,'DMG Tables'!$P$2:$P$35,'DMG Tables'!$O$2:$O$35)*BZF$1*LOOKUP(BZF$1,'DMG Tables'!$G$2:$G$7,'DMG Tables'!$H$2:$H$7)</f>
        <v>1096740000</v>
      </c>
      <c r="BZG34" s="1">
        <f>LOOKUP($A34,'DMG Tables'!$P$2:$P$35,'DMG Tables'!$O$2:$O$35)*BZG$1*LOOKUP(BZG$1,'DMG Tables'!$G$2:$G$7,'DMG Tables'!$H$2:$H$7)</f>
        <v>1097280000</v>
      </c>
      <c r="BZH34" s="1">
        <f>LOOKUP($A34,'DMG Tables'!$P$2:$P$35,'DMG Tables'!$O$2:$O$35)*BZH$1*LOOKUP(BZH$1,'DMG Tables'!$G$2:$G$7,'DMG Tables'!$H$2:$H$7)</f>
        <v>1097820000</v>
      </c>
      <c r="BZI34" s="1">
        <f>LOOKUP($A34,'DMG Tables'!$P$2:$P$35,'DMG Tables'!$O$2:$O$35)*BZI$1*LOOKUP(BZI$1,'DMG Tables'!$G$2:$G$7,'DMG Tables'!$H$2:$H$7)</f>
        <v>1098360000</v>
      </c>
      <c r="BZJ34" s="1">
        <f>LOOKUP($A34,'DMG Tables'!$P$2:$P$35,'DMG Tables'!$O$2:$O$35)*BZJ$1*LOOKUP(BZJ$1,'DMG Tables'!$G$2:$G$7,'DMG Tables'!$H$2:$H$7)</f>
        <v>1098900000</v>
      </c>
      <c r="BZK34" s="1">
        <f>LOOKUP($A34,'DMG Tables'!$P$2:$P$35,'DMG Tables'!$O$2:$O$35)*BZK$1*LOOKUP(BZK$1,'DMG Tables'!$G$2:$G$7,'DMG Tables'!$H$2:$H$7)</f>
        <v>1099440000</v>
      </c>
      <c r="BZL34" s="1">
        <f>LOOKUP($A34,'DMG Tables'!$P$2:$P$35,'DMG Tables'!$O$2:$O$35)*BZL$1*LOOKUP(BZL$1,'DMG Tables'!$G$2:$G$7,'DMG Tables'!$H$2:$H$7)</f>
        <v>1099980000</v>
      </c>
      <c r="BZM34" s="1">
        <f>LOOKUP($A34,'DMG Tables'!$P$2:$P$35,'DMG Tables'!$O$2:$O$35)*BZM$1*LOOKUP(BZM$1,'DMG Tables'!$G$2:$G$7,'DMG Tables'!$H$2:$H$7)</f>
        <v>1100520000</v>
      </c>
      <c r="BZN34" s="1">
        <f>LOOKUP($A34,'DMG Tables'!$P$2:$P$35,'DMG Tables'!$O$2:$O$35)*BZN$1*LOOKUP(BZN$1,'DMG Tables'!$G$2:$G$7,'DMG Tables'!$H$2:$H$7)</f>
        <v>1101060000</v>
      </c>
      <c r="BZO34" s="1">
        <f>LOOKUP($A34,'DMG Tables'!$P$2:$P$35,'DMG Tables'!$O$2:$O$35)*BZO$1*LOOKUP(BZO$1,'DMG Tables'!$G$2:$G$7,'DMG Tables'!$H$2:$H$7)</f>
        <v>1101600000</v>
      </c>
      <c r="BZP34" s="1">
        <f>LOOKUP($A34,'DMG Tables'!$P$2:$P$35,'DMG Tables'!$O$2:$O$35)*BZP$1*LOOKUP(BZP$1,'DMG Tables'!$G$2:$G$7,'DMG Tables'!$H$2:$H$7)</f>
        <v>1102140000</v>
      </c>
      <c r="BZQ34" s="1">
        <f>LOOKUP($A34,'DMG Tables'!$P$2:$P$35,'DMG Tables'!$O$2:$O$35)*BZQ$1*LOOKUP(BZQ$1,'DMG Tables'!$G$2:$G$7,'DMG Tables'!$H$2:$H$7)</f>
        <v>1102680000</v>
      </c>
      <c r="BZR34" s="1">
        <f>LOOKUP($A34,'DMG Tables'!$P$2:$P$35,'DMG Tables'!$O$2:$O$35)*BZR$1*LOOKUP(BZR$1,'DMG Tables'!$G$2:$G$7,'DMG Tables'!$H$2:$H$7)</f>
        <v>1103220000</v>
      </c>
      <c r="BZS34" s="1">
        <f>LOOKUP($A34,'DMG Tables'!$P$2:$P$35,'DMG Tables'!$O$2:$O$35)*BZS$1*LOOKUP(BZS$1,'DMG Tables'!$G$2:$G$7,'DMG Tables'!$H$2:$H$7)</f>
        <v>1103760000</v>
      </c>
      <c r="BZT34" s="1">
        <f>LOOKUP($A34,'DMG Tables'!$P$2:$P$35,'DMG Tables'!$O$2:$O$35)*BZT$1*LOOKUP(BZT$1,'DMG Tables'!$G$2:$G$7,'DMG Tables'!$H$2:$H$7)</f>
        <v>1104300000</v>
      </c>
      <c r="BZU34" s="1">
        <f>LOOKUP($A34,'DMG Tables'!$P$2:$P$35,'DMG Tables'!$O$2:$O$35)*BZU$1*LOOKUP(BZU$1,'DMG Tables'!$G$2:$G$7,'DMG Tables'!$H$2:$H$7)</f>
        <v>1104840000</v>
      </c>
      <c r="BZV34" s="1">
        <f>LOOKUP($A34,'DMG Tables'!$P$2:$P$35,'DMG Tables'!$O$2:$O$35)*BZV$1*LOOKUP(BZV$1,'DMG Tables'!$G$2:$G$7,'DMG Tables'!$H$2:$H$7)</f>
        <v>1105380000</v>
      </c>
      <c r="BZW34" s="1">
        <f>LOOKUP($A34,'DMG Tables'!$P$2:$P$35,'DMG Tables'!$O$2:$O$35)*BZW$1*LOOKUP(BZW$1,'DMG Tables'!$G$2:$G$7,'DMG Tables'!$H$2:$H$7)</f>
        <v>1105920000</v>
      </c>
      <c r="BZX34" s="1">
        <f>LOOKUP($A34,'DMG Tables'!$P$2:$P$35,'DMG Tables'!$O$2:$O$35)*BZX$1*LOOKUP(BZX$1,'DMG Tables'!$G$2:$G$7,'DMG Tables'!$H$2:$H$7)</f>
        <v>1106460000</v>
      </c>
      <c r="BZY34" s="1">
        <f>LOOKUP($A34,'DMG Tables'!$P$2:$P$35,'DMG Tables'!$O$2:$O$35)*BZY$1*LOOKUP(BZY$1,'DMG Tables'!$G$2:$G$7,'DMG Tables'!$H$2:$H$7)</f>
        <v>1107000000</v>
      </c>
      <c r="BZZ34" s="1">
        <f>LOOKUP($A34,'DMG Tables'!$P$2:$P$35,'DMG Tables'!$O$2:$O$35)*BZZ$1*LOOKUP(BZZ$1,'DMG Tables'!$G$2:$G$7,'DMG Tables'!$H$2:$H$7)</f>
        <v>1107540000</v>
      </c>
      <c r="CAA34" s="1">
        <f>LOOKUP($A34,'DMG Tables'!$P$2:$P$35,'DMG Tables'!$O$2:$O$35)*CAA$1*LOOKUP(CAA$1,'DMG Tables'!$G$2:$G$7,'DMG Tables'!$H$2:$H$7)</f>
        <v>1108080000</v>
      </c>
      <c r="CAB34" s="1">
        <f>LOOKUP($A34,'DMG Tables'!$P$2:$P$35,'DMG Tables'!$O$2:$O$35)*CAB$1*LOOKUP(CAB$1,'DMG Tables'!$G$2:$G$7,'DMG Tables'!$H$2:$H$7)</f>
        <v>1108620000</v>
      </c>
      <c r="CAC34" s="1">
        <f>LOOKUP($A34,'DMG Tables'!$P$2:$P$35,'DMG Tables'!$O$2:$O$35)*CAC$1*LOOKUP(CAC$1,'DMG Tables'!$G$2:$G$7,'DMG Tables'!$H$2:$H$7)</f>
        <v>1109160000</v>
      </c>
      <c r="CAD34" s="1">
        <f>LOOKUP($A34,'DMG Tables'!$P$2:$P$35,'DMG Tables'!$O$2:$O$35)*CAD$1*LOOKUP(CAD$1,'DMG Tables'!$G$2:$G$7,'DMG Tables'!$H$2:$H$7)</f>
        <v>1109700000</v>
      </c>
      <c r="CAE34" s="1">
        <f>LOOKUP($A34,'DMG Tables'!$P$2:$P$35,'DMG Tables'!$O$2:$O$35)*CAE$1*LOOKUP(CAE$1,'DMG Tables'!$G$2:$G$7,'DMG Tables'!$H$2:$H$7)</f>
        <v>1110240000</v>
      </c>
      <c r="CAF34" s="1">
        <f>LOOKUP($A34,'DMG Tables'!$P$2:$P$35,'DMG Tables'!$O$2:$O$35)*CAF$1*LOOKUP(CAF$1,'DMG Tables'!$G$2:$G$7,'DMG Tables'!$H$2:$H$7)</f>
        <v>1110780000</v>
      </c>
      <c r="CAG34" s="1">
        <f>LOOKUP($A34,'DMG Tables'!$P$2:$P$35,'DMG Tables'!$O$2:$O$35)*CAG$1*LOOKUP(CAG$1,'DMG Tables'!$G$2:$G$7,'DMG Tables'!$H$2:$H$7)</f>
        <v>1111320000</v>
      </c>
      <c r="CAH34" s="1">
        <f>LOOKUP($A34,'DMG Tables'!$P$2:$P$35,'DMG Tables'!$O$2:$O$35)*CAH$1*LOOKUP(CAH$1,'DMG Tables'!$G$2:$G$7,'DMG Tables'!$H$2:$H$7)</f>
        <v>1111860000</v>
      </c>
      <c r="CAI34" s="1">
        <f>LOOKUP($A34,'DMG Tables'!$P$2:$P$35,'DMG Tables'!$O$2:$O$35)*CAI$1*LOOKUP(CAI$1,'DMG Tables'!$G$2:$G$7,'DMG Tables'!$H$2:$H$7)</f>
        <v>1112400000</v>
      </c>
      <c r="CAJ34" s="1">
        <f>LOOKUP($A34,'DMG Tables'!$P$2:$P$35,'DMG Tables'!$O$2:$O$35)*CAJ$1*LOOKUP(CAJ$1,'DMG Tables'!$G$2:$G$7,'DMG Tables'!$H$2:$H$7)</f>
        <v>1112940000</v>
      </c>
      <c r="CAK34" s="1">
        <f>LOOKUP($A34,'DMG Tables'!$P$2:$P$35,'DMG Tables'!$O$2:$O$35)*CAK$1*LOOKUP(CAK$1,'DMG Tables'!$G$2:$G$7,'DMG Tables'!$H$2:$H$7)</f>
        <v>1113480000</v>
      </c>
      <c r="CAL34" s="1">
        <f>LOOKUP($A34,'DMG Tables'!$P$2:$P$35,'DMG Tables'!$O$2:$O$35)*CAL$1*LOOKUP(CAL$1,'DMG Tables'!$G$2:$G$7,'DMG Tables'!$H$2:$H$7)</f>
        <v>1114020000</v>
      </c>
      <c r="CAM34" s="1">
        <f>LOOKUP($A34,'DMG Tables'!$P$2:$P$35,'DMG Tables'!$O$2:$O$35)*CAM$1*LOOKUP(CAM$1,'DMG Tables'!$G$2:$G$7,'DMG Tables'!$H$2:$H$7)</f>
        <v>1114560000</v>
      </c>
      <c r="CAN34" s="1">
        <f>LOOKUP($A34,'DMG Tables'!$P$2:$P$35,'DMG Tables'!$O$2:$O$35)*CAN$1*LOOKUP(CAN$1,'DMG Tables'!$G$2:$G$7,'DMG Tables'!$H$2:$H$7)</f>
        <v>1115100000</v>
      </c>
      <c r="CAO34" s="1">
        <f>LOOKUP($A34,'DMG Tables'!$P$2:$P$35,'DMG Tables'!$O$2:$O$35)*CAO$1*LOOKUP(CAO$1,'DMG Tables'!$G$2:$G$7,'DMG Tables'!$H$2:$H$7)</f>
        <v>1115640000</v>
      </c>
      <c r="CAP34" s="1">
        <f>LOOKUP($A34,'DMG Tables'!$P$2:$P$35,'DMG Tables'!$O$2:$O$35)*CAP$1*LOOKUP(CAP$1,'DMG Tables'!$G$2:$G$7,'DMG Tables'!$H$2:$H$7)</f>
        <v>1116180000</v>
      </c>
      <c r="CAQ34" s="1">
        <f>LOOKUP($A34,'DMG Tables'!$P$2:$P$35,'DMG Tables'!$O$2:$O$35)*CAQ$1*LOOKUP(CAQ$1,'DMG Tables'!$G$2:$G$7,'DMG Tables'!$H$2:$H$7)</f>
        <v>1116720000</v>
      </c>
      <c r="CAR34" s="1">
        <f>LOOKUP($A34,'DMG Tables'!$P$2:$P$35,'DMG Tables'!$O$2:$O$35)*CAR$1*LOOKUP(CAR$1,'DMG Tables'!$G$2:$G$7,'DMG Tables'!$H$2:$H$7)</f>
        <v>1117260000</v>
      </c>
      <c r="CAS34" s="1">
        <f>LOOKUP($A34,'DMG Tables'!$P$2:$P$35,'DMG Tables'!$O$2:$O$35)*CAS$1*LOOKUP(CAS$1,'DMG Tables'!$G$2:$G$7,'DMG Tables'!$H$2:$H$7)</f>
        <v>1117800000</v>
      </c>
      <c r="CAT34" s="1">
        <f>LOOKUP($A34,'DMG Tables'!$P$2:$P$35,'DMG Tables'!$O$2:$O$35)*CAT$1*LOOKUP(CAT$1,'DMG Tables'!$G$2:$G$7,'DMG Tables'!$H$2:$H$7)</f>
        <v>1118340000</v>
      </c>
      <c r="CAU34" s="1">
        <f>LOOKUP($A34,'DMG Tables'!$P$2:$P$35,'DMG Tables'!$O$2:$O$35)*CAU$1*LOOKUP(CAU$1,'DMG Tables'!$G$2:$G$7,'DMG Tables'!$H$2:$H$7)</f>
        <v>1118880000</v>
      </c>
      <c r="CAV34" s="1">
        <f>LOOKUP($A34,'DMG Tables'!$P$2:$P$35,'DMG Tables'!$O$2:$O$35)*CAV$1*LOOKUP(CAV$1,'DMG Tables'!$G$2:$G$7,'DMG Tables'!$H$2:$H$7)</f>
        <v>1119420000</v>
      </c>
      <c r="CAW34" s="1">
        <f>LOOKUP($A34,'DMG Tables'!$P$2:$P$35,'DMG Tables'!$O$2:$O$35)*CAW$1*LOOKUP(CAW$1,'DMG Tables'!$G$2:$G$7,'DMG Tables'!$H$2:$H$7)</f>
        <v>1119960000</v>
      </c>
      <c r="CAX34" s="1">
        <f>LOOKUP($A34,'DMG Tables'!$P$2:$P$35,'DMG Tables'!$O$2:$O$35)*CAX$1*LOOKUP(CAX$1,'DMG Tables'!$G$2:$G$7,'DMG Tables'!$H$2:$H$7)</f>
        <v>1120500000</v>
      </c>
      <c r="CAY34" s="1">
        <f>LOOKUP($A34,'DMG Tables'!$P$2:$P$35,'DMG Tables'!$O$2:$O$35)*CAY$1*LOOKUP(CAY$1,'DMG Tables'!$G$2:$G$7,'DMG Tables'!$H$2:$H$7)</f>
        <v>1121040000</v>
      </c>
      <c r="CAZ34" s="1">
        <f>LOOKUP($A34,'DMG Tables'!$P$2:$P$35,'DMG Tables'!$O$2:$O$35)*CAZ$1*LOOKUP(CAZ$1,'DMG Tables'!$G$2:$G$7,'DMG Tables'!$H$2:$H$7)</f>
        <v>1121580000</v>
      </c>
      <c r="CBA34" s="1">
        <f>LOOKUP($A34,'DMG Tables'!$P$2:$P$35,'DMG Tables'!$O$2:$O$35)*CBA$1*LOOKUP(CBA$1,'DMG Tables'!$G$2:$G$7,'DMG Tables'!$H$2:$H$7)</f>
        <v>1122120000</v>
      </c>
      <c r="CBB34" s="1">
        <f>LOOKUP($A34,'DMG Tables'!$P$2:$P$35,'DMG Tables'!$O$2:$O$35)*CBB$1*LOOKUP(CBB$1,'DMG Tables'!$G$2:$G$7,'DMG Tables'!$H$2:$H$7)</f>
        <v>1122660000</v>
      </c>
      <c r="CBC34" s="1">
        <f>LOOKUP($A34,'DMG Tables'!$P$2:$P$35,'DMG Tables'!$O$2:$O$35)*CBC$1*LOOKUP(CBC$1,'DMG Tables'!$G$2:$G$7,'DMG Tables'!$H$2:$H$7)</f>
        <v>1123200000</v>
      </c>
      <c r="CBD34" s="1">
        <f>LOOKUP($A34,'DMG Tables'!$P$2:$P$35,'DMG Tables'!$O$2:$O$35)*CBD$1*LOOKUP(CBD$1,'DMG Tables'!$G$2:$G$7,'DMG Tables'!$H$2:$H$7)</f>
        <v>1123740000</v>
      </c>
      <c r="CBE34" s="1">
        <f>LOOKUP($A34,'DMG Tables'!$P$2:$P$35,'DMG Tables'!$O$2:$O$35)*CBE$1*LOOKUP(CBE$1,'DMG Tables'!$G$2:$G$7,'DMG Tables'!$H$2:$H$7)</f>
        <v>1124280000</v>
      </c>
      <c r="CBF34" s="1">
        <f>LOOKUP($A34,'DMG Tables'!$P$2:$P$35,'DMG Tables'!$O$2:$O$35)*CBF$1*LOOKUP(CBF$1,'DMG Tables'!$G$2:$G$7,'DMG Tables'!$H$2:$H$7)</f>
        <v>1124820000</v>
      </c>
      <c r="CBG34" s="1">
        <f>LOOKUP($A34,'DMG Tables'!$P$2:$P$35,'DMG Tables'!$O$2:$O$35)*CBG$1*LOOKUP(CBG$1,'DMG Tables'!$G$2:$G$7,'DMG Tables'!$H$2:$H$7)</f>
        <v>1125360000</v>
      </c>
      <c r="CBH34" s="1">
        <f>LOOKUP($A34,'DMG Tables'!$P$2:$P$35,'DMG Tables'!$O$2:$O$35)*CBH$1*LOOKUP(CBH$1,'DMG Tables'!$G$2:$G$7,'DMG Tables'!$H$2:$H$7)</f>
        <v>1125900000</v>
      </c>
      <c r="CBI34" s="1">
        <f>LOOKUP($A34,'DMG Tables'!$P$2:$P$35,'DMG Tables'!$O$2:$O$35)*CBI$1*LOOKUP(CBI$1,'DMG Tables'!$G$2:$G$7,'DMG Tables'!$H$2:$H$7)</f>
        <v>1126440000</v>
      </c>
      <c r="CBJ34" s="1">
        <f>LOOKUP($A34,'DMG Tables'!$P$2:$P$35,'DMG Tables'!$O$2:$O$35)*CBJ$1*LOOKUP(CBJ$1,'DMG Tables'!$G$2:$G$7,'DMG Tables'!$H$2:$H$7)</f>
        <v>1126980000</v>
      </c>
      <c r="CBK34" s="1">
        <f>LOOKUP($A34,'DMG Tables'!$P$2:$P$35,'DMG Tables'!$O$2:$O$35)*CBK$1*LOOKUP(CBK$1,'DMG Tables'!$G$2:$G$7,'DMG Tables'!$H$2:$H$7)</f>
        <v>1127520000</v>
      </c>
      <c r="CBL34" s="1">
        <f>LOOKUP($A34,'DMG Tables'!$P$2:$P$35,'DMG Tables'!$O$2:$O$35)*CBL$1*LOOKUP(CBL$1,'DMG Tables'!$G$2:$G$7,'DMG Tables'!$H$2:$H$7)</f>
        <v>1128060000</v>
      </c>
      <c r="CBM34" s="1">
        <f>LOOKUP($A34,'DMG Tables'!$P$2:$P$35,'DMG Tables'!$O$2:$O$35)*CBM$1*LOOKUP(CBM$1,'DMG Tables'!$G$2:$G$7,'DMG Tables'!$H$2:$H$7)</f>
        <v>1128600000</v>
      </c>
      <c r="CBN34" s="1">
        <f>LOOKUP($A34,'DMG Tables'!$P$2:$P$35,'DMG Tables'!$O$2:$O$35)*CBN$1*LOOKUP(CBN$1,'DMG Tables'!$G$2:$G$7,'DMG Tables'!$H$2:$H$7)</f>
        <v>1129140000</v>
      </c>
      <c r="CBO34" s="1">
        <f>LOOKUP($A34,'DMG Tables'!$P$2:$P$35,'DMG Tables'!$O$2:$O$35)*CBO$1*LOOKUP(CBO$1,'DMG Tables'!$G$2:$G$7,'DMG Tables'!$H$2:$H$7)</f>
        <v>1129680000</v>
      </c>
      <c r="CBP34" s="1">
        <f>LOOKUP($A34,'DMG Tables'!$P$2:$P$35,'DMG Tables'!$O$2:$O$35)*CBP$1*LOOKUP(CBP$1,'DMG Tables'!$G$2:$G$7,'DMG Tables'!$H$2:$H$7)</f>
        <v>1130220000</v>
      </c>
      <c r="CBQ34" s="1">
        <f>LOOKUP($A34,'DMG Tables'!$P$2:$P$35,'DMG Tables'!$O$2:$O$35)*CBQ$1*LOOKUP(CBQ$1,'DMG Tables'!$G$2:$G$7,'DMG Tables'!$H$2:$H$7)</f>
        <v>1130760000</v>
      </c>
      <c r="CBR34" s="1">
        <f>LOOKUP($A34,'DMG Tables'!$P$2:$P$35,'DMG Tables'!$O$2:$O$35)*CBR$1*LOOKUP(CBR$1,'DMG Tables'!$G$2:$G$7,'DMG Tables'!$H$2:$H$7)</f>
        <v>1131300000</v>
      </c>
      <c r="CBS34" s="1">
        <f>LOOKUP($A34,'DMG Tables'!$P$2:$P$35,'DMG Tables'!$O$2:$O$35)*CBS$1*LOOKUP(CBS$1,'DMG Tables'!$G$2:$G$7,'DMG Tables'!$H$2:$H$7)</f>
        <v>1131840000</v>
      </c>
      <c r="CBT34" s="1">
        <f>LOOKUP($A34,'DMG Tables'!$P$2:$P$35,'DMG Tables'!$O$2:$O$35)*CBT$1*LOOKUP(CBT$1,'DMG Tables'!$G$2:$G$7,'DMG Tables'!$H$2:$H$7)</f>
        <v>1132380000</v>
      </c>
      <c r="CBU34" s="1">
        <f>LOOKUP($A34,'DMG Tables'!$P$2:$P$35,'DMG Tables'!$O$2:$O$35)*CBU$1*LOOKUP(CBU$1,'DMG Tables'!$G$2:$G$7,'DMG Tables'!$H$2:$H$7)</f>
        <v>1132920000</v>
      </c>
      <c r="CBV34" s="1">
        <f>LOOKUP($A34,'DMG Tables'!$P$2:$P$35,'DMG Tables'!$O$2:$O$35)*CBV$1*LOOKUP(CBV$1,'DMG Tables'!$G$2:$G$7,'DMG Tables'!$H$2:$H$7)</f>
        <v>1133460000</v>
      </c>
      <c r="CBW34" s="1">
        <f>LOOKUP($A34,'DMG Tables'!$P$2:$P$35,'DMG Tables'!$O$2:$O$35)*CBW$1*LOOKUP(CBW$1,'DMG Tables'!$G$2:$G$7,'DMG Tables'!$H$2:$H$7)</f>
        <v>1134000000</v>
      </c>
      <c r="CBX34" s="1">
        <f>LOOKUP($A34,'DMG Tables'!$P$2:$P$35,'DMG Tables'!$O$2:$O$35)*CBX$1*LOOKUP(CBX$1,'DMG Tables'!$G$2:$G$7,'DMG Tables'!$H$2:$H$7)</f>
        <v>1134540000</v>
      </c>
      <c r="CBY34" s="1">
        <f>LOOKUP($A34,'DMG Tables'!$P$2:$P$35,'DMG Tables'!$O$2:$O$35)*CBY$1*LOOKUP(CBY$1,'DMG Tables'!$G$2:$G$7,'DMG Tables'!$H$2:$H$7)</f>
        <v>1135080000</v>
      </c>
      <c r="CBZ34" s="1">
        <f>LOOKUP($A34,'DMG Tables'!$P$2:$P$35,'DMG Tables'!$O$2:$O$35)*CBZ$1*LOOKUP(CBZ$1,'DMG Tables'!$G$2:$G$7,'DMG Tables'!$H$2:$H$7)</f>
        <v>1135620000</v>
      </c>
      <c r="CCA34" s="1">
        <f>LOOKUP($A34,'DMG Tables'!$P$2:$P$35,'DMG Tables'!$O$2:$O$35)*CCA$1*LOOKUP(CCA$1,'DMG Tables'!$G$2:$G$7,'DMG Tables'!$H$2:$H$7)</f>
        <v>1136160000</v>
      </c>
      <c r="CCB34" s="1">
        <f>LOOKUP($A34,'DMG Tables'!$P$2:$P$35,'DMG Tables'!$O$2:$O$35)*CCB$1*LOOKUP(CCB$1,'DMG Tables'!$G$2:$G$7,'DMG Tables'!$H$2:$H$7)</f>
        <v>1136700000</v>
      </c>
      <c r="CCC34" s="1">
        <f>LOOKUP($A34,'DMG Tables'!$P$2:$P$35,'DMG Tables'!$O$2:$O$35)*CCC$1*LOOKUP(CCC$1,'DMG Tables'!$G$2:$G$7,'DMG Tables'!$H$2:$H$7)</f>
        <v>1137240000</v>
      </c>
      <c r="CCD34" s="1">
        <f>LOOKUP($A34,'DMG Tables'!$P$2:$P$35,'DMG Tables'!$O$2:$O$35)*CCD$1*LOOKUP(CCD$1,'DMG Tables'!$G$2:$G$7,'DMG Tables'!$H$2:$H$7)</f>
        <v>1137780000</v>
      </c>
      <c r="CCE34" s="1">
        <f>LOOKUP($A34,'DMG Tables'!$P$2:$P$35,'DMG Tables'!$O$2:$O$35)*CCE$1*LOOKUP(CCE$1,'DMG Tables'!$G$2:$G$7,'DMG Tables'!$H$2:$H$7)</f>
        <v>1138320000</v>
      </c>
      <c r="CCF34" s="1">
        <f>LOOKUP($A34,'DMG Tables'!$P$2:$P$35,'DMG Tables'!$O$2:$O$35)*CCF$1*LOOKUP(CCF$1,'DMG Tables'!$G$2:$G$7,'DMG Tables'!$H$2:$H$7)</f>
        <v>1138860000</v>
      </c>
      <c r="CCG34" s="1">
        <f>LOOKUP($A34,'DMG Tables'!$P$2:$P$35,'DMG Tables'!$O$2:$O$35)*CCG$1*LOOKUP(CCG$1,'DMG Tables'!$G$2:$G$7,'DMG Tables'!$H$2:$H$7)</f>
        <v>1139400000</v>
      </c>
      <c r="CCH34" s="1">
        <f>LOOKUP($A34,'DMG Tables'!$P$2:$P$35,'DMG Tables'!$O$2:$O$35)*CCH$1*LOOKUP(CCH$1,'DMG Tables'!$G$2:$G$7,'DMG Tables'!$H$2:$H$7)</f>
        <v>1139940000</v>
      </c>
      <c r="CCI34" s="1">
        <f>LOOKUP($A34,'DMG Tables'!$P$2:$P$35,'DMG Tables'!$O$2:$O$35)*CCI$1*LOOKUP(CCI$1,'DMG Tables'!$G$2:$G$7,'DMG Tables'!$H$2:$H$7)</f>
        <v>1140480000</v>
      </c>
      <c r="CCJ34" s="1">
        <f>LOOKUP($A34,'DMG Tables'!$P$2:$P$35,'DMG Tables'!$O$2:$O$35)*CCJ$1*LOOKUP(CCJ$1,'DMG Tables'!$G$2:$G$7,'DMG Tables'!$H$2:$H$7)</f>
        <v>1141020000</v>
      </c>
      <c r="CCK34" s="1">
        <f>LOOKUP($A34,'DMG Tables'!$P$2:$P$35,'DMG Tables'!$O$2:$O$35)*CCK$1*LOOKUP(CCK$1,'DMG Tables'!$G$2:$G$7,'DMG Tables'!$H$2:$H$7)</f>
        <v>1141560000</v>
      </c>
      <c r="CCL34" s="1">
        <f>LOOKUP($A34,'DMG Tables'!$P$2:$P$35,'DMG Tables'!$O$2:$O$35)*CCL$1*LOOKUP(CCL$1,'DMG Tables'!$G$2:$G$7,'DMG Tables'!$H$2:$H$7)</f>
        <v>1142100000</v>
      </c>
      <c r="CCM34" s="1">
        <f>LOOKUP($A34,'DMG Tables'!$P$2:$P$35,'DMG Tables'!$O$2:$O$35)*CCM$1*LOOKUP(CCM$1,'DMG Tables'!$G$2:$G$7,'DMG Tables'!$H$2:$H$7)</f>
        <v>1142640000</v>
      </c>
      <c r="CCN34" s="1">
        <f>LOOKUP($A34,'DMG Tables'!$P$2:$P$35,'DMG Tables'!$O$2:$O$35)*CCN$1*LOOKUP(CCN$1,'DMG Tables'!$G$2:$G$7,'DMG Tables'!$H$2:$H$7)</f>
        <v>1143180000</v>
      </c>
      <c r="CCO34" s="1">
        <f>LOOKUP($A34,'DMG Tables'!$P$2:$P$35,'DMG Tables'!$O$2:$O$35)*CCO$1*LOOKUP(CCO$1,'DMG Tables'!$G$2:$G$7,'DMG Tables'!$H$2:$H$7)</f>
        <v>1143720000</v>
      </c>
      <c r="CCP34" s="1">
        <f>LOOKUP($A34,'DMG Tables'!$P$2:$P$35,'DMG Tables'!$O$2:$O$35)*CCP$1*LOOKUP(CCP$1,'DMG Tables'!$G$2:$G$7,'DMG Tables'!$H$2:$H$7)</f>
        <v>1144260000</v>
      </c>
      <c r="CCQ34" s="1">
        <f>LOOKUP($A34,'DMG Tables'!$P$2:$P$35,'DMG Tables'!$O$2:$O$35)*CCQ$1*LOOKUP(CCQ$1,'DMG Tables'!$G$2:$G$7,'DMG Tables'!$H$2:$H$7)</f>
        <v>1144800000</v>
      </c>
      <c r="CCR34" s="1">
        <f>LOOKUP($A34,'DMG Tables'!$P$2:$P$35,'DMG Tables'!$O$2:$O$35)*CCR$1*LOOKUP(CCR$1,'DMG Tables'!$G$2:$G$7,'DMG Tables'!$H$2:$H$7)</f>
        <v>1145340000</v>
      </c>
      <c r="CCS34" s="1">
        <f>LOOKUP($A34,'DMG Tables'!$P$2:$P$35,'DMG Tables'!$O$2:$O$35)*CCS$1*LOOKUP(CCS$1,'DMG Tables'!$G$2:$G$7,'DMG Tables'!$H$2:$H$7)</f>
        <v>1145880000</v>
      </c>
      <c r="CCT34" s="1">
        <f>LOOKUP($A34,'DMG Tables'!$P$2:$P$35,'DMG Tables'!$O$2:$O$35)*CCT$1*LOOKUP(CCT$1,'DMG Tables'!$G$2:$G$7,'DMG Tables'!$H$2:$H$7)</f>
        <v>1146420000</v>
      </c>
      <c r="CCU34" s="1">
        <f>LOOKUP($A34,'DMG Tables'!$P$2:$P$35,'DMG Tables'!$O$2:$O$35)*CCU$1*LOOKUP(CCU$1,'DMG Tables'!$G$2:$G$7,'DMG Tables'!$H$2:$H$7)</f>
        <v>1146960000</v>
      </c>
      <c r="CCV34" s="1">
        <f>LOOKUP($A34,'DMG Tables'!$P$2:$P$35,'DMG Tables'!$O$2:$O$35)*CCV$1*LOOKUP(CCV$1,'DMG Tables'!$G$2:$G$7,'DMG Tables'!$H$2:$H$7)</f>
        <v>1147500000</v>
      </c>
      <c r="CCW34" s="1">
        <f>LOOKUP($A34,'DMG Tables'!$P$2:$P$35,'DMG Tables'!$O$2:$O$35)*CCW$1*LOOKUP(CCW$1,'DMG Tables'!$G$2:$G$7,'DMG Tables'!$H$2:$H$7)</f>
        <v>1148040000</v>
      </c>
      <c r="CCX34" s="1">
        <f>LOOKUP($A34,'DMG Tables'!$P$2:$P$35,'DMG Tables'!$O$2:$O$35)*CCX$1*LOOKUP(CCX$1,'DMG Tables'!$G$2:$G$7,'DMG Tables'!$H$2:$H$7)</f>
        <v>1148580000</v>
      </c>
      <c r="CCY34" s="1">
        <f>LOOKUP($A34,'DMG Tables'!$P$2:$P$35,'DMG Tables'!$O$2:$O$35)*CCY$1*LOOKUP(CCY$1,'DMG Tables'!$G$2:$G$7,'DMG Tables'!$H$2:$H$7)</f>
        <v>1149120000</v>
      </c>
      <c r="CCZ34" s="1">
        <f>LOOKUP($A34,'DMG Tables'!$P$2:$P$35,'DMG Tables'!$O$2:$O$35)*CCZ$1*LOOKUP(CCZ$1,'DMG Tables'!$G$2:$G$7,'DMG Tables'!$H$2:$H$7)</f>
        <v>1149660000</v>
      </c>
      <c r="CDA34" s="1">
        <f>LOOKUP($A34,'DMG Tables'!$P$2:$P$35,'DMG Tables'!$O$2:$O$35)*CDA$1*LOOKUP(CDA$1,'DMG Tables'!$G$2:$G$7,'DMG Tables'!$H$2:$H$7)</f>
        <v>1150200000</v>
      </c>
      <c r="CDB34" s="1">
        <f>LOOKUP($A34,'DMG Tables'!$P$2:$P$35,'DMG Tables'!$O$2:$O$35)*CDB$1*LOOKUP(CDB$1,'DMG Tables'!$G$2:$G$7,'DMG Tables'!$H$2:$H$7)</f>
        <v>1150740000</v>
      </c>
      <c r="CDC34" s="1">
        <f>LOOKUP($A34,'DMG Tables'!$P$2:$P$35,'DMG Tables'!$O$2:$O$35)*CDC$1*LOOKUP(CDC$1,'DMG Tables'!$G$2:$G$7,'DMG Tables'!$H$2:$H$7)</f>
        <v>1151280000</v>
      </c>
      <c r="CDD34" s="1">
        <f>LOOKUP($A34,'DMG Tables'!$P$2:$P$35,'DMG Tables'!$O$2:$O$35)*CDD$1*LOOKUP(CDD$1,'DMG Tables'!$G$2:$G$7,'DMG Tables'!$H$2:$H$7)</f>
        <v>1151820000</v>
      </c>
      <c r="CDE34" s="1">
        <f>LOOKUP($A34,'DMG Tables'!$P$2:$P$35,'DMG Tables'!$O$2:$O$35)*CDE$1*LOOKUP(CDE$1,'DMG Tables'!$G$2:$G$7,'DMG Tables'!$H$2:$H$7)</f>
        <v>1152360000</v>
      </c>
      <c r="CDF34" s="1">
        <f>LOOKUP($A34,'DMG Tables'!$P$2:$P$35,'DMG Tables'!$O$2:$O$35)*CDF$1*LOOKUP(CDF$1,'DMG Tables'!$G$2:$G$7,'DMG Tables'!$H$2:$H$7)</f>
        <v>1152900000</v>
      </c>
      <c r="CDG34" s="1">
        <f>LOOKUP($A34,'DMG Tables'!$P$2:$P$35,'DMG Tables'!$O$2:$O$35)*CDG$1*LOOKUP(CDG$1,'DMG Tables'!$G$2:$G$7,'DMG Tables'!$H$2:$H$7)</f>
        <v>1153440000</v>
      </c>
      <c r="CDH34" s="1">
        <f>LOOKUP($A34,'DMG Tables'!$P$2:$P$35,'DMG Tables'!$O$2:$O$35)*CDH$1*LOOKUP(CDH$1,'DMG Tables'!$G$2:$G$7,'DMG Tables'!$H$2:$H$7)</f>
        <v>1153980000</v>
      </c>
      <c r="CDI34" s="1">
        <f>LOOKUP($A34,'DMG Tables'!$P$2:$P$35,'DMG Tables'!$O$2:$O$35)*CDI$1*LOOKUP(CDI$1,'DMG Tables'!$G$2:$G$7,'DMG Tables'!$H$2:$H$7)</f>
        <v>1154520000</v>
      </c>
      <c r="CDJ34" s="1">
        <f>LOOKUP($A34,'DMG Tables'!$P$2:$P$35,'DMG Tables'!$O$2:$O$35)*CDJ$1*LOOKUP(CDJ$1,'DMG Tables'!$G$2:$G$7,'DMG Tables'!$H$2:$H$7)</f>
        <v>1155060000</v>
      </c>
      <c r="CDK34" s="1">
        <f>LOOKUP($A34,'DMG Tables'!$P$2:$P$35,'DMG Tables'!$O$2:$O$35)*CDK$1*LOOKUP(CDK$1,'DMG Tables'!$G$2:$G$7,'DMG Tables'!$H$2:$H$7)</f>
        <v>1155600000</v>
      </c>
      <c r="CDL34" s="1">
        <f>LOOKUP($A34,'DMG Tables'!$P$2:$P$35,'DMG Tables'!$O$2:$O$35)*CDL$1*LOOKUP(CDL$1,'DMG Tables'!$G$2:$G$7,'DMG Tables'!$H$2:$H$7)</f>
        <v>1156140000</v>
      </c>
      <c r="CDM34" s="1">
        <f>LOOKUP($A34,'DMG Tables'!$P$2:$P$35,'DMG Tables'!$O$2:$O$35)*CDM$1*LOOKUP(CDM$1,'DMG Tables'!$G$2:$G$7,'DMG Tables'!$H$2:$H$7)</f>
        <v>1156680000</v>
      </c>
      <c r="CDN34" s="1">
        <f>LOOKUP($A34,'DMG Tables'!$P$2:$P$35,'DMG Tables'!$O$2:$O$35)*CDN$1*LOOKUP(CDN$1,'DMG Tables'!$G$2:$G$7,'DMG Tables'!$H$2:$H$7)</f>
        <v>1157220000</v>
      </c>
      <c r="CDO34" s="1">
        <f>LOOKUP($A34,'DMG Tables'!$P$2:$P$35,'DMG Tables'!$O$2:$O$35)*CDO$1*LOOKUP(CDO$1,'DMG Tables'!$G$2:$G$7,'DMG Tables'!$H$2:$H$7)</f>
        <v>1157760000</v>
      </c>
      <c r="CDP34" s="1">
        <f>LOOKUP($A34,'DMG Tables'!$P$2:$P$35,'DMG Tables'!$O$2:$O$35)*CDP$1*LOOKUP(CDP$1,'DMG Tables'!$G$2:$G$7,'DMG Tables'!$H$2:$H$7)</f>
        <v>1158300000</v>
      </c>
      <c r="CDQ34" s="1">
        <f>LOOKUP($A34,'DMG Tables'!$P$2:$P$35,'DMG Tables'!$O$2:$O$35)*CDQ$1*LOOKUP(CDQ$1,'DMG Tables'!$G$2:$G$7,'DMG Tables'!$H$2:$H$7)</f>
        <v>1158840000</v>
      </c>
      <c r="CDR34" s="1">
        <f>LOOKUP($A34,'DMG Tables'!$P$2:$P$35,'DMG Tables'!$O$2:$O$35)*CDR$1*LOOKUP(CDR$1,'DMG Tables'!$G$2:$G$7,'DMG Tables'!$H$2:$H$7)</f>
        <v>1159380000</v>
      </c>
      <c r="CDS34" s="1">
        <f>LOOKUP($A34,'DMG Tables'!$P$2:$P$35,'DMG Tables'!$O$2:$O$35)*CDS$1*LOOKUP(CDS$1,'DMG Tables'!$G$2:$G$7,'DMG Tables'!$H$2:$H$7)</f>
        <v>1159920000</v>
      </c>
      <c r="CDT34" s="1">
        <f>LOOKUP($A34,'DMG Tables'!$P$2:$P$35,'DMG Tables'!$O$2:$O$35)*CDT$1*LOOKUP(CDT$1,'DMG Tables'!$G$2:$G$7,'DMG Tables'!$H$2:$H$7)</f>
        <v>1160460000</v>
      </c>
      <c r="CDU34" s="1">
        <f>LOOKUP($A34,'DMG Tables'!$P$2:$P$35,'DMG Tables'!$O$2:$O$35)*CDU$1*LOOKUP(CDU$1,'DMG Tables'!$G$2:$G$7,'DMG Tables'!$H$2:$H$7)</f>
        <v>1161000000</v>
      </c>
      <c r="CDV34" s="1">
        <f>LOOKUP($A34,'DMG Tables'!$P$2:$P$35,'DMG Tables'!$O$2:$O$35)*CDV$1*LOOKUP(CDV$1,'DMG Tables'!$G$2:$G$7,'DMG Tables'!$H$2:$H$7)</f>
        <v>1161540000</v>
      </c>
      <c r="CDW34" s="1">
        <f>LOOKUP($A34,'DMG Tables'!$P$2:$P$35,'DMG Tables'!$O$2:$O$35)*CDW$1*LOOKUP(CDW$1,'DMG Tables'!$G$2:$G$7,'DMG Tables'!$H$2:$H$7)</f>
        <v>1162080000</v>
      </c>
      <c r="CDX34" s="1">
        <f>LOOKUP($A34,'DMG Tables'!$P$2:$P$35,'DMG Tables'!$O$2:$O$35)*CDX$1*LOOKUP(CDX$1,'DMG Tables'!$G$2:$G$7,'DMG Tables'!$H$2:$H$7)</f>
        <v>1162620000</v>
      </c>
      <c r="CDY34" s="1">
        <f>LOOKUP($A34,'DMG Tables'!$P$2:$P$35,'DMG Tables'!$O$2:$O$35)*CDY$1*LOOKUP(CDY$1,'DMG Tables'!$G$2:$G$7,'DMG Tables'!$H$2:$H$7)</f>
        <v>1163160000</v>
      </c>
      <c r="CDZ34" s="1">
        <f>LOOKUP($A34,'DMG Tables'!$P$2:$P$35,'DMG Tables'!$O$2:$O$35)*CDZ$1*LOOKUP(CDZ$1,'DMG Tables'!$G$2:$G$7,'DMG Tables'!$H$2:$H$7)</f>
        <v>1163700000</v>
      </c>
      <c r="CEA34" s="1">
        <f>LOOKUP($A34,'DMG Tables'!$P$2:$P$35,'DMG Tables'!$O$2:$O$35)*CEA$1*LOOKUP(CEA$1,'DMG Tables'!$G$2:$G$7,'DMG Tables'!$H$2:$H$7)</f>
        <v>1164240000</v>
      </c>
      <c r="CEB34" s="1">
        <f>LOOKUP($A34,'DMG Tables'!$P$2:$P$35,'DMG Tables'!$O$2:$O$35)*CEB$1*LOOKUP(CEB$1,'DMG Tables'!$G$2:$G$7,'DMG Tables'!$H$2:$H$7)</f>
        <v>1164780000</v>
      </c>
      <c r="CEC34" s="1">
        <f>LOOKUP($A34,'DMG Tables'!$P$2:$P$35,'DMG Tables'!$O$2:$O$35)*CEC$1*LOOKUP(CEC$1,'DMG Tables'!$G$2:$G$7,'DMG Tables'!$H$2:$H$7)</f>
        <v>1165320000</v>
      </c>
      <c r="CED34" s="1">
        <f>LOOKUP($A34,'DMG Tables'!$P$2:$P$35,'DMG Tables'!$O$2:$O$35)*CED$1*LOOKUP(CED$1,'DMG Tables'!$G$2:$G$7,'DMG Tables'!$H$2:$H$7)</f>
        <v>1165860000</v>
      </c>
      <c r="CEE34" s="1">
        <f>LOOKUP($A34,'DMG Tables'!$P$2:$P$35,'DMG Tables'!$O$2:$O$35)*CEE$1*LOOKUP(CEE$1,'DMG Tables'!$G$2:$G$7,'DMG Tables'!$H$2:$H$7)</f>
        <v>1166400000</v>
      </c>
      <c r="CEF34" s="1">
        <f>LOOKUP($A34,'DMG Tables'!$P$2:$P$35,'DMG Tables'!$O$2:$O$35)*CEF$1*LOOKUP(CEF$1,'DMG Tables'!$G$2:$G$7,'DMG Tables'!$H$2:$H$7)</f>
        <v>1166940000</v>
      </c>
      <c r="CEG34" s="1">
        <f>LOOKUP($A34,'DMG Tables'!$P$2:$P$35,'DMG Tables'!$O$2:$O$35)*CEG$1*LOOKUP(CEG$1,'DMG Tables'!$G$2:$G$7,'DMG Tables'!$H$2:$H$7)</f>
        <v>1167480000</v>
      </c>
      <c r="CEH34" s="1">
        <f>LOOKUP($A34,'DMG Tables'!$P$2:$P$35,'DMG Tables'!$O$2:$O$35)*CEH$1*LOOKUP(CEH$1,'DMG Tables'!$G$2:$G$7,'DMG Tables'!$H$2:$H$7)</f>
        <v>1168020000</v>
      </c>
      <c r="CEI34" s="1">
        <f>LOOKUP($A34,'DMG Tables'!$P$2:$P$35,'DMG Tables'!$O$2:$O$35)*CEI$1*LOOKUP(CEI$1,'DMG Tables'!$G$2:$G$7,'DMG Tables'!$H$2:$H$7)</f>
        <v>1168560000</v>
      </c>
      <c r="CEJ34" s="1">
        <f>LOOKUP($A34,'DMG Tables'!$P$2:$P$35,'DMG Tables'!$O$2:$O$35)*CEJ$1*LOOKUP(CEJ$1,'DMG Tables'!$G$2:$G$7,'DMG Tables'!$H$2:$H$7)</f>
        <v>1169100000</v>
      </c>
      <c r="CEK34" s="1">
        <f>LOOKUP($A34,'DMG Tables'!$P$2:$P$35,'DMG Tables'!$O$2:$O$35)*CEK$1*LOOKUP(CEK$1,'DMG Tables'!$G$2:$G$7,'DMG Tables'!$H$2:$H$7)</f>
        <v>1169640000</v>
      </c>
      <c r="CEL34" s="1">
        <f>LOOKUP($A34,'DMG Tables'!$P$2:$P$35,'DMG Tables'!$O$2:$O$35)*CEL$1*LOOKUP(CEL$1,'DMG Tables'!$G$2:$G$7,'DMG Tables'!$H$2:$H$7)</f>
        <v>1170180000</v>
      </c>
      <c r="CEM34" s="1">
        <f>LOOKUP($A34,'DMG Tables'!$P$2:$P$35,'DMG Tables'!$O$2:$O$35)*CEM$1*LOOKUP(CEM$1,'DMG Tables'!$G$2:$G$7,'DMG Tables'!$H$2:$H$7)</f>
        <v>1170720000</v>
      </c>
      <c r="CEN34" s="1">
        <f>LOOKUP($A34,'DMG Tables'!$P$2:$P$35,'DMG Tables'!$O$2:$O$35)*CEN$1*LOOKUP(CEN$1,'DMG Tables'!$G$2:$G$7,'DMG Tables'!$H$2:$H$7)</f>
        <v>1171260000</v>
      </c>
      <c r="CEO34" s="1">
        <f>LOOKUP($A34,'DMG Tables'!$P$2:$P$35,'DMG Tables'!$O$2:$O$35)*CEO$1*LOOKUP(CEO$1,'DMG Tables'!$G$2:$G$7,'DMG Tables'!$H$2:$H$7)</f>
        <v>1171800000</v>
      </c>
      <c r="CEP34" s="1">
        <f>LOOKUP($A34,'DMG Tables'!$P$2:$P$35,'DMG Tables'!$O$2:$O$35)*CEP$1*LOOKUP(CEP$1,'DMG Tables'!$G$2:$G$7,'DMG Tables'!$H$2:$H$7)</f>
        <v>1172340000</v>
      </c>
      <c r="CEQ34" s="1">
        <f>LOOKUP($A34,'DMG Tables'!$P$2:$P$35,'DMG Tables'!$O$2:$O$35)*CEQ$1*LOOKUP(CEQ$1,'DMG Tables'!$G$2:$G$7,'DMG Tables'!$H$2:$H$7)</f>
        <v>1172880000</v>
      </c>
      <c r="CER34" s="1">
        <f>LOOKUP($A34,'DMG Tables'!$P$2:$P$35,'DMG Tables'!$O$2:$O$35)*CER$1*LOOKUP(CER$1,'DMG Tables'!$G$2:$G$7,'DMG Tables'!$H$2:$H$7)</f>
        <v>1173420000</v>
      </c>
      <c r="CES34" s="1">
        <f>LOOKUP($A34,'DMG Tables'!$P$2:$P$35,'DMG Tables'!$O$2:$O$35)*CES$1*LOOKUP(CES$1,'DMG Tables'!$G$2:$G$7,'DMG Tables'!$H$2:$H$7)</f>
        <v>1173960000</v>
      </c>
      <c r="CET34" s="1">
        <f>LOOKUP($A34,'DMG Tables'!$P$2:$P$35,'DMG Tables'!$O$2:$O$35)*CET$1*LOOKUP(CET$1,'DMG Tables'!$G$2:$G$7,'DMG Tables'!$H$2:$H$7)</f>
        <v>1174500000</v>
      </c>
      <c r="CEU34" s="1">
        <f>LOOKUP($A34,'DMG Tables'!$P$2:$P$35,'DMG Tables'!$O$2:$O$35)*CEU$1*LOOKUP(CEU$1,'DMG Tables'!$G$2:$G$7,'DMG Tables'!$H$2:$H$7)</f>
        <v>1175040000</v>
      </c>
      <c r="CEV34" s="1">
        <f>LOOKUP($A34,'DMG Tables'!$P$2:$P$35,'DMG Tables'!$O$2:$O$35)*CEV$1*LOOKUP(CEV$1,'DMG Tables'!$G$2:$G$7,'DMG Tables'!$H$2:$H$7)</f>
        <v>1175580000</v>
      </c>
      <c r="CEW34" s="1">
        <f>LOOKUP($A34,'DMG Tables'!$P$2:$P$35,'DMG Tables'!$O$2:$O$35)*CEW$1*LOOKUP(CEW$1,'DMG Tables'!$G$2:$G$7,'DMG Tables'!$H$2:$H$7)</f>
        <v>1176120000</v>
      </c>
      <c r="CEX34" s="1">
        <f>LOOKUP($A34,'DMG Tables'!$P$2:$P$35,'DMG Tables'!$O$2:$O$35)*CEX$1*LOOKUP(CEX$1,'DMG Tables'!$G$2:$G$7,'DMG Tables'!$H$2:$H$7)</f>
        <v>1176660000</v>
      </c>
      <c r="CEY34" s="1">
        <f>LOOKUP($A34,'DMG Tables'!$P$2:$P$35,'DMG Tables'!$O$2:$O$35)*CEY$1*LOOKUP(CEY$1,'DMG Tables'!$G$2:$G$7,'DMG Tables'!$H$2:$H$7)</f>
        <v>1177200000</v>
      </c>
      <c r="CEZ34" s="1">
        <f>LOOKUP($A34,'DMG Tables'!$P$2:$P$35,'DMG Tables'!$O$2:$O$35)*CEZ$1*LOOKUP(CEZ$1,'DMG Tables'!$G$2:$G$7,'DMG Tables'!$H$2:$H$7)</f>
        <v>1177740000</v>
      </c>
      <c r="CFA34" s="1">
        <f>LOOKUP($A34,'DMG Tables'!$P$2:$P$35,'DMG Tables'!$O$2:$O$35)*CFA$1*LOOKUP(CFA$1,'DMG Tables'!$G$2:$G$7,'DMG Tables'!$H$2:$H$7)</f>
        <v>1178280000</v>
      </c>
      <c r="CFB34" s="1">
        <f>LOOKUP($A34,'DMG Tables'!$P$2:$P$35,'DMG Tables'!$O$2:$O$35)*CFB$1*LOOKUP(CFB$1,'DMG Tables'!$G$2:$G$7,'DMG Tables'!$H$2:$H$7)</f>
        <v>1178820000</v>
      </c>
      <c r="CFC34" s="1">
        <f>LOOKUP($A34,'DMG Tables'!$P$2:$P$35,'DMG Tables'!$O$2:$O$35)*CFC$1*LOOKUP(CFC$1,'DMG Tables'!$G$2:$G$7,'DMG Tables'!$H$2:$H$7)</f>
        <v>1179360000</v>
      </c>
      <c r="CFD34" s="1">
        <f>LOOKUP($A34,'DMG Tables'!$P$2:$P$35,'DMG Tables'!$O$2:$O$35)*CFD$1*LOOKUP(CFD$1,'DMG Tables'!$G$2:$G$7,'DMG Tables'!$H$2:$H$7)</f>
        <v>1179900000</v>
      </c>
      <c r="CFE34" s="1">
        <f>LOOKUP($A34,'DMG Tables'!$P$2:$P$35,'DMG Tables'!$O$2:$O$35)*CFE$1*LOOKUP(CFE$1,'DMG Tables'!$G$2:$G$7,'DMG Tables'!$H$2:$H$7)</f>
        <v>1180440000</v>
      </c>
      <c r="CFF34" s="1">
        <f>LOOKUP($A34,'DMG Tables'!$P$2:$P$35,'DMG Tables'!$O$2:$O$35)*CFF$1*LOOKUP(CFF$1,'DMG Tables'!$G$2:$G$7,'DMG Tables'!$H$2:$H$7)</f>
        <v>1180980000</v>
      </c>
      <c r="CFG34" s="1">
        <f>LOOKUP($A34,'DMG Tables'!$P$2:$P$35,'DMG Tables'!$O$2:$O$35)*CFG$1*LOOKUP(CFG$1,'DMG Tables'!$G$2:$G$7,'DMG Tables'!$H$2:$H$7)</f>
        <v>1181520000</v>
      </c>
      <c r="CFH34" s="1">
        <f>LOOKUP($A34,'DMG Tables'!$P$2:$P$35,'DMG Tables'!$O$2:$O$35)*CFH$1*LOOKUP(CFH$1,'DMG Tables'!$G$2:$G$7,'DMG Tables'!$H$2:$H$7)</f>
        <v>1182060000</v>
      </c>
      <c r="CFI34" s="1">
        <f>LOOKUP($A34,'DMG Tables'!$P$2:$P$35,'DMG Tables'!$O$2:$O$35)*CFI$1*LOOKUP(CFI$1,'DMG Tables'!$G$2:$G$7,'DMG Tables'!$H$2:$H$7)</f>
        <v>1182600000</v>
      </c>
      <c r="CFJ34" s="1">
        <f>LOOKUP($A34,'DMG Tables'!$P$2:$P$35,'DMG Tables'!$O$2:$O$35)*CFJ$1*LOOKUP(CFJ$1,'DMG Tables'!$G$2:$G$7,'DMG Tables'!$H$2:$H$7)</f>
        <v>1183140000</v>
      </c>
      <c r="CFK34" s="1">
        <f>LOOKUP($A34,'DMG Tables'!$P$2:$P$35,'DMG Tables'!$O$2:$O$35)*CFK$1*LOOKUP(CFK$1,'DMG Tables'!$G$2:$G$7,'DMG Tables'!$H$2:$H$7)</f>
        <v>1183680000</v>
      </c>
      <c r="CFL34" s="1">
        <f>LOOKUP($A34,'DMG Tables'!$P$2:$P$35,'DMG Tables'!$O$2:$O$35)*CFL$1*LOOKUP(CFL$1,'DMG Tables'!$G$2:$G$7,'DMG Tables'!$H$2:$H$7)</f>
        <v>1184220000</v>
      </c>
      <c r="CFM34" s="1">
        <f>LOOKUP($A34,'DMG Tables'!$P$2:$P$35,'DMG Tables'!$O$2:$O$35)*CFM$1*LOOKUP(CFM$1,'DMG Tables'!$G$2:$G$7,'DMG Tables'!$H$2:$H$7)</f>
        <v>1184760000</v>
      </c>
      <c r="CFN34" s="1">
        <f>LOOKUP($A34,'DMG Tables'!$P$2:$P$35,'DMG Tables'!$O$2:$O$35)*CFN$1*LOOKUP(CFN$1,'DMG Tables'!$G$2:$G$7,'DMG Tables'!$H$2:$H$7)</f>
        <v>1185300000</v>
      </c>
      <c r="CFO34" s="1">
        <f>LOOKUP($A34,'DMG Tables'!$P$2:$P$35,'DMG Tables'!$O$2:$O$35)*CFO$1*LOOKUP(CFO$1,'DMG Tables'!$G$2:$G$7,'DMG Tables'!$H$2:$H$7)</f>
        <v>1185840000</v>
      </c>
      <c r="CFP34" s="1">
        <f>LOOKUP($A34,'DMG Tables'!$P$2:$P$35,'DMG Tables'!$O$2:$O$35)*CFP$1*LOOKUP(CFP$1,'DMG Tables'!$G$2:$G$7,'DMG Tables'!$H$2:$H$7)</f>
        <v>1186380000</v>
      </c>
      <c r="CFQ34" s="1">
        <f>LOOKUP($A34,'DMG Tables'!$P$2:$P$35,'DMG Tables'!$O$2:$O$35)*CFQ$1*LOOKUP(CFQ$1,'DMG Tables'!$G$2:$G$7,'DMG Tables'!$H$2:$H$7)</f>
        <v>1186920000</v>
      </c>
      <c r="CFR34" s="1">
        <f>LOOKUP($A34,'DMG Tables'!$P$2:$P$35,'DMG Tables'!$O$2:$O$35)*CFR$1*LOOKUP(CFR$1,'DMG Tables'!$G$2:$G$7,'DMG Tables'!$H$2:$H$7)</f>
        <v>1187460000</v>
      </c>
      <c r="CFS34" s="1">
        <f>LOOKUP($A34,'DMG Tables'!$P$2:$P$35,'DMG Tables'!$O$2:$O$35)*CFS$1*LOOKUP(CFS$1,'DMG Tables'!$G$2:$G$7,'DMG Tables'!$H$2:$H$7)</f>
        <v>1188000000</v>
      </c>
      <c r="CFT34" s="1">
        <f>LOOKUP($A34,'DMG Tables'!$P$2:$P$35,'DMG Tables'!$O$2:$O$35)*CFT$1*LOOKUP(CFT$1,'DMG Tables'!$G$2:$G$7,'DMG Tables'!$H$2:$H$7)</f>
        <v>1188540000</v>
      </c>
      <c r="CFU34" s="1">
        <f>LOOKUP($A34,'DMG Tables'!$P$2:$P$35,'DMG Tables'!$O$2:$O$35)*CFU$1*LOOKUP(CFU$1,'DMG Tables'!$G$2:$G$7,'DMG Tables'!$H$2:$H$7)</f>
        <v>1189080000</v>
      </c>
      <c r="CFV34" s="1">
        <f>LOOKUP($A34,'DMG Tables'!$P$2:$P$35,'DMG Tables'!$O$2:$O$35)*CFV$1*LOOKUP(CFV$1,'DMG Tables'!$G$2:$G$7,'DMG Tables'!$H$2:$H$7)</f>
        <v>1189620000</v>
      </c>
      <c r="CFW34" s="1">
        <f>LOOKUP($A34,'DMG Tables'!$P$2:$P$35,'DMG Tables'!$O$2:$O$35)*CFW$1*LOOKUP(CFW$1,'DMG Tables'!$G$2:$G$7,'DMG Tables'!$H$2:$H$7)</f>
        <v>1190160000</v>
      </c>
      <c r="CFX34" s="1">
        <f>LOOKUP($A34,'DMG Tables'!$P$2:$P$35,'DMG Tables'!$O$2:$O$35)*CFX$1*LOOKUP(CFX$1,'DMG Tables'!$G$2:$G$7,'DMG Tables'!$H$2:$H$7)</f>
        <v>1190700000</v>
      </c>
      <c r="CFY34" s="1">
        <f>LOOKUP($A34,'DMG Tables'!$P$2:$P$35,'DMG Tables'!$O$2:$O$35)*CFY$1*LOOKUP(CFY$1,'DMG Tables'!$G$2:$G$7,'DMG Tables'!$H$2:$H$7)</f>
        <v>1191240000</v>
      </c>
      <c r="CFZ34" s="1">
        <f>LOOKUP($A34,'DMG Tables'!$P$2:$P$35,'DMG Tables'!$O$2:$O$35)*CFZ$1*LOOKUP(CFZ$1,'DMG Tables'!$G$2:$G$7,'DMG Tables'!$H$2:$H$7)</f>
        <v>1191780000</v>
      </c>
      <c r="CGA34" s="1">
        <f>LOOKUP($A34,'DMG Tables'!$P$2:$P$35,'DMG Tables'!$O$2:$O$35)*CGA$1*LOOKUP(CGA$1,'DMG Tables'!$G$2:$G$7,'DMG Tables'!$H$2:$H$7)</f>
        <v>1192320000</v>
      </c>
      <c r="CGB34" s="1">
        <f>LOOKUP($A34,'DMG Tables'!$P$2:$P$35,'DMG Tables'!$O$2:$O$35)*CGB$1*LOOKUP(CGB$1,'DMG Tables'!$G$2:$G$7,'DMG Tables'!$H$2:$H$7)</f>
        <v>1192860000</v>
      </c>
      <c r="CGC34" s="1">
        <f>LOOKUP($A34,'DMG Tables'!$P$2:$P$35,'DMG Tables'!$O$2:$O$35)*CGC$1*LOOKUP(CGC$1,'DMG Tables'!$G$2:$G$7,'DMG Tables'!$H$2:$H$7)</f>
        <v>1193400000</v>
      </c>
      <c r="CGD34" s="1">
        <f>LOOKUP($A34,'DMG Tables'!$P$2:$P$35,'DMG Tables'!$O$2:$O$35)*CGD$1*LOOKUP(CGD$1,'DMG Tables'!$G$2:$G$7,'DMG Tables'!$H$2:$H$7)</f>
        <v>1193940000</v>
      </c>
      <c r="CGE34" s="1">
        <f>LOOKUP($A34,'DMG Tables'!$P$2:$P$35,'DMG Tables'!$O$2:$O$35)*CGE$1*LOOKUP(CGE$1,'DMG Tables'!$G$2:$G$7,'DMG Tables'!$H$2:$H$7)</f>
        <v>1194480000</v>
      </c>
      <c r="CGF34" s="1">
        <f>LOOKUP($A34,'DMG Tables'!$P$2:$P$35,'DMG Tables'!$O$2:$O$35)*CGF$1*LOOKUP(CGF$1,'DMG Tables'!$G$2:$G$7,'DMG Tables'!$H$2:$H$7)</f>
        <v>1195020000</v>
      </c>
      <c r="CGG34" s="1">
        <f>LOOKUP($A34,'DMG Tables'!$P$2:$P$35,'DMG Tables'!$O$2:$O$35)*CGG$1*LOOKUP(CGG$1,'DMG Tables'!$G$2:$G$7,'DMG Tables'!$H$2:$H$7)</f>
        <v>1195560000</v>
      </c>
      <c r="CGH34" s="1">
        <f>LOOKUP($A34,'DMG Tables'!$P$2:$P$35,'DMG Tables'!$O$2:$O$35)*CGH$1*LOOKUP(CGH$1,'DMG Tables'!$G$2:$G$7,'DMG Tables'!$H$2:$H$7)</f>
        <v>1196100000</v>
      </c>
      <c r="CGI34" s="1">
        <f>LOOKUP($A34,'DMG Tables'!$P$2:$P$35,'DMG Tables'!$O$2:$O$35)*CGI$1*LOOKUP(CGI$1,'DMG Tables'!$G$2:$G$7,'DMG Tables'!$H$2:$H$7)</f>
        <v>1196640000</v>
      </c>
      <c r="CGJ34" s="1">
        <f>LOOKUP($A34,'DMG Tables'!$P$2:$P$35,'DMG Tables'!$O$2:$O$35)*CGJ$1*LOOKUP(CGJ$1,'DMG Tables'!$G$2:$G$7,'DMG Tables'!$H$2:$H$7)</f>
        <v>1197180000</v>
      </c>
      <c r="CGK34" s="1">
        <f>LOOKUP($A34,'DMG Tables'!$P$2:$P$35,'DMG Tables'!$O$2:$O$35)*CGK$1*LOOKUP(CGK$1,'DMG Tables'!$G$2:$G$7,'DMG Tables'!$H$2:$H$7)</f>
        <v>1197720000</v>
      </c>
      <c r="CGL34" s="1">
        <f>LOOKUP($A34,'DMG Tables'!$P$2:$P$35,'DMG Tables'!$O$2:$O$35)*CGL$1*LOOKUP(CGL$1,'DMG Tables'!$G$2:$G$7,'DMG Tables'!$H$2:$H$7)</f>
        <v>1198260000</v>
      </c>
      <c r="CGM34" s="1">
        <f>LOOKUP($A34,'DMG Tables'!$P$2:$P$35,'DMG Tables'!$O$2:$O$35)*CGM$1*LOOKUP(CGM$1,'DMG Tables'!$G$2:$G$7,'DMG Tables'!$H$2:$H$7)</f>
        <v>1198800000</v>
      </c>
      <c r="CGN34" s="1">
        <f>LOOKUP($A34,'DMG Tables'!$P$2:$P$35,'DMG Tables'!$O$2:$O$35)*CGN$1*LOOKUP(CGN$1,'DMG Tables'!$G$2:$G$7,'DMG Tables'!$H$2:$H$7)</f>
        <v>1199340000</v>
      </c>
      <c r="CGO34" s="1">
        <f>LOOKUP($A34,'DMG Tables'!$P$2:$P$35,'DMG Tables'!$O$2:$O$35)*CGO$1*LOOKUP(CGO$1,'DMG Tables'!$G$2:$G$7,'DMG Tables'!$H$2:$H$7)</f>
        <v>1199880000</v>
      </c>
      <c r="CGP34" s="1">
        <f>LOOKUP($A34,'DMG Tables'!$P$2:$P$35,'DMG Tables'!$O$2:$O$35)*CGP$1*LOOKUP(CGP$1,'DMG Tables'!$G$2:$G$7,'DMG Tables'!$H$2:$H$7)</f>
        <v>1200420000</v>
      </c>
      <c r="CGQ34" s="1">
        <f>LOOKUP($A34,'DMG Tables'!$P$2:$P$35,'DMG Tables'!$O$2:$O$35)*CGQ$1*LOOKUP(CGQ$1,'DMG Tables'!$G$2:$G$7,'DMG Tables'!$H$2:$H$7)</f>
        <v>1200960000</v>
      </c>
      <c r="CGR34" s="1">
        <f>LOOKUP($A34,'DMG Tables'!$P$2:$P$35,'DMG Tables'!$O$2:$O$35)*CGR$1*LOOKUP(CGR$1,'DMG Tables'!$G$2:$G$7,'DMG Tables'!$H$2:$H$7)</f>
        <v>1201500000</v>
      </c>
      <c r="CGS34" s="1">
        <f>LOOKUP($A34,'DMG Tables'!$P$2:$P$35,'DMG Tables'!$O$2:$O$35)*CGS$1*LOOKUP(CGS$1,'DMG Tables'!$G$2:$G$7,'DMG Tables'!$H$2:$H$7)</f>
        <v>1202040000</v>
      </c>
      <c r="CGT34" s="1">
        <f>LOOKUP($A34,'DMG Tables'!$P$2:$P$35,'DMG Tables'!$O$2:$O$35)*CGT$1*LOOKUP(CGT$1,'DMG Tables'!$G$2:$G$7,'DMG Tables'!$H$2:$H$7)</f>
        <v>1202580000</v>
      </c>
      <c r="CGU34" s="1">
        <f>LOOKUP($A34,'DMG Tables'!$P$2:$P$35,'DMG Tables'!$O$2:$O$35)*CGU$1*LOOKUP(CGU$1,'DMG Tables'!$G$2:$G$7,'DMG Tables'!$H$2:$H$7)</f>
        <v>1203120000</v>
      </c>
      <c r="CGV34" s="1">
        <f>LOOKUP($A34,'DMG Tables'!$P$2:$P$35,'DMG Tables'!$O$2:$O$35)*CGV$1*LOOKUP(CGV$1,'DMG Tables'!$G$2:$G$7,'DMG Tables'!$H$2:$H$7)</f>
        <v>1203660000</v>
      </c>
      <c r="CGW34" s="1">
        <f>LOOKUP($A34,'DMG Tables'!$P$2:$P$35,'DMG Tables'!$O$2:$O$35)*CGW$1*LOOKUP(CGW$1,'DMG Tables'!$G$2:$G$7,'DMG Tables'!$H$2:$H$7)</f>
        <v>1204200000</v>
      </c>
      <c r="CGX34" s="1">
        <f>LOOKUP($A34,'DMG Tables'!$P$2:$P$35,'DMG Tables'!$O$2:$O$35)*CGX$1*LOOKUP(CGX$1,'DMG Tables'!$G$2:$G$7,'DMG Tables'!$H$2:$H$7)</f>
        <v>1204740000</v>
      </c>
      <c r="CGY34" s="1">
        <f>LOOKUP($A34,'DMG Tables'!$P$2:$P$35,'DMG Tables'!$O$2:$O$35)*CGY$1*LOOKUP(CGY$1,'DMG Tables'!$G$2:$G$7,'DMG Tables'!$H$2:$H$7)</f>
        <v>1205280000</v>
      </c>
      <c r="CGZ34" s="1">
        <f>LOOKUP($A34,'DMG Tables'!$P$2:$P$35,'DMG Tables'!$O$2:$O$35)*CGZ$1*LOOKUP(CGZ$1,'DMG Tables'!$G$2:$G$7,'DMG Tables'!$H$2:$H$7)</f>
        <v>1205820000</v>
      </c>
      <c r="CHA34" s="1">
        <f>LOOKUP($A34,'DMG Tables'!$P$2:$P$35,'DMG Tables'!$O$2:$O$35)*CHA$1*LOOKUP(CHA$1,'DMG Tables'!$G$2:$G$7,'DMG Tables'!$H$2:$H$7)</f>
        <v>1206360000</v>
      </c>
      <c r="CHB34" s="1">
        <f>LOOKUP($A34,'DMG Tables'!$P$2:$P$35,'DMG Tables'!$O$2:$O$35)*CHB$1*LOOKUP(CHB$1,'DMG Tables'!$G$2:$G$7,'DMG Tables'!$H$2:$H$7)</f>
        <v>1206900000</v>
      </c>
      <c r="CHC34" s="1">
        <f>LOOKUP($A34,'DMG Tables'!$P$2:$P$35,'DMG Tables'!$O$2:$O$35)*CHC$1*LOOKUP(CHC$1,'DMG Tables'!$G$2:$G$7,'DMG Tables'!$H$2:$H$7)</f>
        <v>1207440000</v>
      </c>
      <c r="CHD34" s="1">
        <f>LOOKUP($A34,'DMG Tables'!$P$2:$P$35,'DMG Tables'!$O$2:$O$35)*CHD$1*LOOKUP(CHD$1,'DMG Tables'!$G$2:$G$7,'DMG Tables'!$H$2:$H$7)</f>
        <v>1207980000</v>
      </c>
      <c r="CHE34" s="1">
        <f>LOOKUP($A34,'DMG Tables'!$P$2:$P$35,'DMG Tables'!$O$2:$O$35)*CHE$1*LOOKUP(CHE$1,'DMG Tables'!$G$2:$G$7,'DMG Tables'!$H$2:$H$7)</f>
        <v>1208520000</v>
      </c>
      <c r="CHF34" s="1">
        <f>LOOKUP($A34,'DMG Tables'!$P$2:$P$35,'DMG Tables'!$O$2:$O$35)*CHF$1*LOOKUP(CHF$1,'DMG Tables'!$G$2:$G$7,'DMG Tables'!$H$2:$H$7)</f>
        <v>1209060000</v>
      </c>
      <c r="CHG34" s="1">
        <f>LOOKUP($A34,'DMG Tables'!$P$2:$P$35,'DMG Tables'!$O$2:$O$35)*CHG$1*LOOKUP(CHG$1,'DMG Tables'!$G$2:$G$7,'DMG Tables'!$H$2:$H$7)</f>
        <v>1209600000</v>
      </c>
      <c r="CHH34" s="1">
        <f>LOOKUP($A34,'DMG Tables'!$P$2:$P$35,'DMG Tables'!$O$2:$O$35)*CHH$1*LOOKUP(CHH$1,'DMG Tables'!$G$2:$G$7,'DMG Tables'!$H$2:$H$7)</f>
        <v>1210140000</v>
      </c>
      <c r="CHI34" s="1">
        <f>LOOKUP($A34,'DMG Tables'!$P$2:$P$35,'DMG Tables'!$O$2:$O$35)*CHI$1*LOOKUP(CHI$1,'DMG Tables'!$G$2:$G$7,'DMG Tables'!$H$2:$H$7)</f>
        <v>1210680000</v>
      </c>
      <c r="CHJ34" s="1">
        <f>LOOKUP($A34,'DMG Tables'!$P$2:$P$35,'DMG Tables'!$O$2:$O$35)*CHJ$1*LOOKUP(CHJ$1,'DMG Tables'!$G$2:$G$7,'DMG Tables'!$H$2:$H$7)</f>
        <v>1211220000</v>
      </c>
      <c r="CHK34" s="1">
        <f>LOOKUP($A34,'DMG Tables'!$P$2:$P$35,'DMG Tables'!$O$2:$O$35)*CHK$1*LOOKUP(CHK$1,'DMG Tables'!$G$2:$G$7,'DMG Tables'!$H$2:$H$7)</f>
        <v>1211760000</v>
      </c>
      <c r="CHL34" s="1">
        <f>LOOKUP($A34,'DMG Tables'!$P$2:$P$35,'DMG Tables'!$O$2:$O$35)*CHL$1*LOOKUP(CHL$1,'DMG Tables'!$G$2:$G$7,'DMG Tables'!$H$2:$H$7)</f>
        <v>1212300000</v>
      </c>
      <c r="CHM34" s="1">
        <f>LOOKUP($A34,'DMG Tables'!$P$2:$P$35,'DMG Tables'!$O$2:$O$35)*CHM$1*LOOKUP(CHM$1,'DMG Tables'!$G$2:$G$7,'DMG Tables'!$H$2:$H$7)</f>
        <v>1212840000</v>
      </c>
      <c r="CHN34" s="1">
        <f>LOOKUP($A34,'DMG Tables'!$P$2:$P$35,'DMG Tables'!$O$2:$O$35)*CHN$1*LOOKUP(CHN$1,'DMG Tables'!$G$2:$G$7,'DMG Tables'!$H$2:$H$7)</f>
        <v>1213380000</v>
      </c>
      <c r="CHO34" s="1">
        <f>LOOKUP($A34,'DMG Tables'!$P$2:$P$35,'DMG Tables'!$O$2:$O$35)*CHO$1*LOOKUP(CHO$1,'DMG Tables'!$G$2:$G$7,'DMG Tables'!$H$2:$H$7)</f>
        <v>1213920000</v>
      </c>
      <c r="CHP34" s="1">
        <f>LOOKUP($A34,'DMG Tables'!$P$2:$P$35,'DMG Tables'!$O$2:$O$35)*CHP$1*LOOKUP(CHP$1,'DMG Tables'!$G$2:$G$7,'DMG Tables'!$H$2:$H$7)</f>
        <v>1214460000</v>
      </c>
      <c r="CHQ34" s="1">
        <f>LOOKUP($A34,'DMG Tables'!$P$2:$P$35,'DMG Tables'!$O$2:$O$35)*CHQ$1*LOOKUP(CHQ$1,'DMG Tables'!$G$2:$G$7,'DMG Tables'!$H$2:$H$7)</f>
        <v>1215000000</v>
      </c>
      <c r="CHR34" s="1">
        <f>LOOKUP($A34,'DMG Tables'!$P$2:$P$35,'DMG Tables'!$O$2:$O$35)*CHR$1*LOOKUP(CHR$1,'DMG Tables'!$G$2:$G$7,'DMG Tables'!$H$2:$H$7)</f>
        <v>1215540000</v>
      </c>
      <c r="CHS34" s="1">
        <f>LOOKUP($A34,'DMG Tables'!$P$2:$P$35,'DMG Tables'!$O$2:$O$35)*CHS$1*LOOKUP(CHS$1,'DMG Tables'!$G$2:$G$7,'DMG Tables'!$H$2:$H$7)</f>
        <v>1216080000</v>
      </c>
      <c r="CHT34" s="1">
        <f>LOOKUP($A34,'DMG Tables'!$P$2:$P$35,'DMG Tables'!$O$2:$O$35)*CHT$1*LOOKUP(CHT$1,'DMG Tables'!$G$2:$G$7,'DMG Tables'!$H$2:$H$7)</f>
        <v>1216620000</v>
      </c>
      <c r="CHU34" s="1">
        <f>LOOKUP($A34,'DMG Tables'!$P$2:$P$35,'DMG Tables'!$O$2:$O$35)*CHU$1*LOOKUP(CHU$1,'DMG Tables'!$G$2:$G$7,'DMG Tables'!$H$2:$H$7)</f>
        <v>1217160000</v>
      </c>
      <c r="CHV34" s="1">
        <f>LOOKUP($A34,'DMG Tables'!$P$2:$P$35,'DMG Tables'!$O$2:$O$35)*CHV$1*LOOKUP(CHV$1,'DMG Tables'!$G$2:$G$7,'DMG Tables'!$H$2:$H$7)</f>
        <v>1217700000</v>
      </c>
      <c r="CHW34" s="1">
        <f>LOOKUP($A34,'DMG Tables'!$P$2:$P$35,'DMG Tables'!$O$2:$O$35)*CHW$1*LOOKUP(CHW$1,'DMG Tables'!$G$2:$G$7,'DMG Tables'!$H$2:$H$7)</f>
        <v>1218240000</v>
      </c>
      <c r="CHX34" s="1">
        <f>LOOKUP($A34,'DMG Tables'!$P$2:$P$35,'DMG Tables'!$O$2:$O$35)*CHX$1*LOOKUP(CHX$1,'DMG Tables'!$G$2:$G$7,'DMG Tables'!$H$2:$H$7)</f>
        <v>1218780000</v>
      </c>
      <c r="CHY34" s="1">
        <f>LOOKUP($A34,'DMG Tables'!$P$2:$P$35,'DMG Tables'!$O$2:$O$35)*CHY$1*LOOKUP(CHY$1,'DMG Tables'!$G$2:$G$7,'DMG Tables'!$H$2:$H$7)</f>
        <v>1219320000</v>
      </c>
      <c r="CHZ34" s="1">
        <f>LOOKUP($A34,'DMG Tables'!$P$2:$P$35,'DMG Tables'!$O$2:$O$35)*CHZ$1*LOOKUP(CHZ$1,'DMG Tables'!$G$2:$G$7,'DMG Tables'!$H$2:$H$7)</f>
        <v>1219860000</v>
      </c>
      <c r="CIA34" s="1">
        <f>LOOKUP($A34,'DMG Tables'!$P$2:$P$35,'DMG Tables'!$O$2:$O$35)*CIA$1*LOOKUP(CIA$1,'DMG Tables'!$G$2:$G$7,'DMG Tables'!$H$2:$H$7)</f>
        <v>1220400000</v>
      </c>
      <c r="CIB34" s="1">
        <f>LOOKUP($A34,'DMG Tables'!$P$2:$P$35,'DMG Tables'!$O$2:$O$35)*CIB$1*LOOKUP(CIB$1,'DMG Tables'!$G$2:$G$7,'DMG Tables'!$H$2:$H$7)</f>
        <v>1220940000</v>
      </c>
      <c r="CIC34" s="1">
        <f>LOOKUP($A34,'DMG Tables'!$P$2:$P$35,'DMG Tables'!$O$2:$O$35)*CIC$1*LOOKUP(CIC$1,'DMG Tables'!$G$2:$G$7,'DMG Tables'!$H$2:$H$7)</f>
        <v>1221480000</v>
      </c>
      <c r="CID34" s="1">
        <f>LOOKUP($A34,'DMG Tables'!$P$2:$P$35,'DMG Tables'!$O$2:$O$35)*CID$1*LOOKUP(CID$1,'DMG Tables'!$G$2:$G$7,'DMG Tables'!$H$2:$H$7)</f>
        <v>1222020000</v>
      </c>
      <c r="CIE34" s="1">
        <f>LOOKUP($A34,'DMG Tables'!$P$2:$P$35,'DMG Tables'!$O$2:$O$35)*CIE$1*LOOKUP(CIE$1,'DMG Tables'!$G$2:$G$7,'DMG Tables'!$H$2:$H$7)</f>
        <v>1222560000</v>
      </c>
      <c r="CIF34" s="1">
        <f>LOOKUP($A34,'DMG Tables'!$P$2:$P$35,'DMG Tables'!$O$2:$O$35)*CIF$1*LOOKUP(CIF$1,'DMG Tables'!$G$2:$G$7,'DMG Tables'!$H$2:$H$7)</f>
        <v>1223100000</v>
      </c>
      <c r="CIG34" s="1">
        <f>LOOKUP($A34,'DMG Tables'!$P$2:$P$35,'DMG Tables'!$O$2:$O$35)*CIG$1*LOOKUP(CIG$1,'DMG Tables'!$G$2:$G$7,'DMG Tables'!$H$2:$H$7)</f>
        <v>1223640000</v>
      </c>
      <c r="CIH34" s="1">
        <f>LOOKUP($A34,'DMG Tables'!$P$2:$P$35,'DMG Tables'!$O$2:$O$35)*CIH$1*LOOKUP(CIH$1,'DMG Tables'!$G$2:$G$7,'DMG Tables'!$H$2:$H$7)</f>
        <v>1224180000</v>
      </c>
      <c r="CII34" s="1">
        <f>LOOKUP($A34,'DMG Tables'!$P$2:$P$35,'DMG Tables'!$O$2:$O$35)*CII$1*LOOKUP(CII$1,'DMG Tables'!$G$2:$G$7,'DMG Tables'!$H$2:$H$7)</f>
        <v>1224720000</v>
      </c>
      <c r="CIJ34" s="1">
        <f>LOOKUP($A34,'DMG Tables'!$P$2:$P$35,'DMG Tables'!$O$2:$O$35)*CIJ$1*LOOKUP(CIJ$1,'DMG Tables'!$G$2:$G$7,'DMG Tables'!$H$2:$H$7)</f>
        <v>1225260000</v>
      </c>
      <c r="CIK34" s="1">
        <f>LOOKUP($A34,'DMG Tables'!$P$2:$P$35,'DMG Tables'!$O$2:$O$35)*CIK$1*LOOKUP(CIK$1,'DMG Tables'!$G$2:$G$7,'DMG Tables'!$H$2:$H$7)</f>
        <v>1225800000</v>
      </c>
      <c r="CIL34" s="1">
        <f>LOOKUP($A34,'DMG Tables'!$P$2:$P$35,'DMG Tables'!$O$2:$O$35)*CIL$1*LOOKUP(CIL$1,'DMG Tables'!$G$2:$G$7,'DMG Tables'!$H$2:$H$7)</f>
        <v>1226340000</v>
      </c>
      <c r="CIM34" s="1">
        <f>LOOKUP($A34,'DMG Tables'!$P$2:$P$35,'DMG Tables'!$O$2:$O$35)*CIM$1*LOOKUP(CIM$1,'DMG Tables'!$G$2:$G$7,'DMG Tables'!$H$2:$H$7)</f>
        <v>1226880000</v>
      </c>
      <c r="CIN34" s="1">
        <f>LOOKUP($A34,'DMG Tables'!$P$2:$P$35,'DMG Tables'!$O$2:$O$35)*CIN$1*LOOKUP(CIN$1,'DMG Tables'!$G$2:$G$7,'DMG Tables'!$H$2:$H$7)</f>
        <v>1227420000</v>
      </c>
      <c r="CIO34" s="1">
        <f>LOOKUP($A34,'DMG Tables'!$P$2:$P$35,'DMG Tables'!$O$2:$O$35)*CIO$1*LOOKUP(CIO$1,'DMG Tables'!$G$2:$G$7,'DMG Tables'!$H$2:$H$7)</f>
        <v>1227960000</v>
      </c>
      <c r="CIP34" s="1">
        <f>LOOKUP($A34,'DMG Tables'!$P$2:$P$35,'DMG Tables'!$O$2:$O$35)*CIP$1*LOOKUP(CIP$1,'DMG Tables'!$G$2:$G$7,'DMG Tables'!$H$2:$H$7)</f>
        <v>1228500000</v>
      </c>
      <c r="CIQ34" s="1">
        <f>LOOKUP($A34,'DMG Tables'!$P$2:$P$35,'DMG Tables'!$O$2:$O$35)*CIQ$1*LOOKUP(CIQ$1,'DMG Tables'!$G$2:$G$7,'DMG Tables'!$H$2:$H$7)</f>
        <v>1229040000</v>
      </c>
      <c r="CIR34" s="1">
        <f>LOOKUP($A34,'DMG Tables'!$P$2:$P$35,'DMG Tables'!$O$2:$O$35)*CIR$1*LOOKUP(CIR$1,'DMG Tables'!$G$2:$G$7,'DMG Tables'!$H$2:$H$7)</f>
        <v>1229580000</v>
      </c>
      <c r="CIS34" s="1">
        <f>LOOKUP($A34,'DMG Tables'!$P$2:$P$35,'DMG Tables'!$O$2:$O$35)*CIS$1*LOOKUP(CIS$1,'DMG Tables'!$G$2:$G$7,'DMG Tables'!$H$2:$H$7)</f>
        <v>1230120000</v>
      </c>
      <c r="CIT34" s="1">
        <f>LOOKUP($A34,'DMG Tables'!$P$2:$P$35,'DMG Tables'!$O$2:$O$35)*CIT$1*LOOKUP(CIT$1,'DMG Tables'!$G$2:$G$7,'DMG Tables'!$H$2:$H$7)</f>
        <v>1230660000</v>
      </c>
      <c r="CIU34" s="1">
        <f>LOOKUP($A34,'DMG Tables'!$P$2:$P$35,'DMG Tables'!$O$2:$O$35)*CIU$1*LOOKUP(CIU$1,'DMG Tables'!$G$2:$G$7,'DMG Tables'!$H$2:$H$7)</f>
        <v>1231200000</v>
      </c>
      <c r="CIV34" s="1">
        <f>LOOKUP($A34,'DMG Tables'!$P$2:$P$35,'DMG Tables'!$O$2:$O$35)*CIV$1*LOOKUP(CIV$1,'DMG Tables'!$G$2:$G$7,'DMG Tables'!$H$2:$H$7)</f>
        <v>1231740000</v>
      </c>
      <c r="CIW34" s="1">
        <f>LOOKUP($A34,'DMG Tables'!$P$2:$P$35,'DMG Tables'!$O$2:$O$35)*CIW$1*LOOKUP(CIW$1,'DMG Tables'!$G$2:$G$7,'DMG Tables'!$H$2:$H$7)</f>
        <v>1232280000</v>
      </c>
      <c r="CIX34" s="1">
        <f>LOOKUP($A34,'DMG Tables'!$P$2:$P$35,'DMG Tables'!$O$2:$O$35)*CIX$1*LOOKUP(CIX$1,'DMG Tables'!$G$2:$G$7,'DMG Tables'!$H$2:$H$7)</f>
        <v>1232820000</v>
      </c>
      <c r="CIY34" s="1">
        <f>LOOKUP($A34,'DMG Tables'!$P$2:$P$35,'DMG Tables'!$O$2:$O$35)*CIY$1*LOOKUP(CIY$1,'DMG Tables'!$G$2:$G$7,'DMG Tables'!$H$2:$H$7)</f>
        <v>1233360000</v>
      </c>
      <c r="CIZ34" s="1">
        <f>LOOKUP($A34,'DMG Tables'!$P$2:$P$35,'DMG Tables'!$O$2:$O$35)*CIZ$1*LOOKUP(CIZ$1,'DMG Tables'!$G$2:$G$7,'DMG Tables'!$H$2:$H$7)</f>
        <v>1233900000</v>
      </c>
      <c r="CJA34" s="1">
        <f>LOOKUP($A34,'DMG Tables'!$P$2:$P$35,'DMG Tables'!$O$2:$O$35)*CJA$1*LOOKUP(CJA$1,'DMG Tables'!$G$2:$G$7,'DMG Tables'!$H$2:$H$7)</f>
        <v>1234440000</v>
      </c>
      <c r="CJB34" s="1">
        <f>LOOKUP($A34,'DMG Tables'!$P$2:$P$35,'DMG Tables'!$O$2:$O$35)*CJB$1*LOOKUP(CJB$1,'DMG Tables'!$G$2:$G$7,'DMG Tables'!$H$2:$H$7)</f>
        <v>1234980000</v>
      </c>
      <c r="CJC34" s="1">
        <f>LOOKUP($A34,'DMG Tables'!$P$2:$P$35,'DMG Tables'!$O$2:$O$35)*CJC$1*LOOKUP(CJC$1,'DMG Tables'!$G$2:$G$7,'DMG Tables'!$H$2:$H$7)</f>
        <v>1235520000</v>
      </c>
      <c r="CJD34" s="1">
        <f>LOOKUP($A34,'DMG Tables'!$P$2:$P$35,'DMG Tables'!$O$2:$O$35)*CJD$1*LOOKUP(CJD$1,'DMG Tables'!$G$2:$G$7,'DMG Tables'!$H$2:$H$7)</f>
        <v>1236060000</v>
      </c>
      <c r="CJE34" s="1">
        <f>LOOKUP($A34,'DMG Tables'!$P$2:$P$35,'DMG Tables'!$O$2:$O$35)*CJE$1*LOOKUP(CJE$1,'DMG Tables'!$G$2:$G$7,'DMG Tables'!$H$2:$H$7)</f>
        <v>1236600000</v>
      </c>
      <c r="CJF34" s="1">
        <f>LOOKUP($A34,'DMG Tables'!$P$2:$P$35,'DMG Tables'!$O$2:$O$35)*CJF$1*LOOKUP(CJF$1,'DMG Tables'!$G$2:$G$7,'DMG Tables'!$H$2:$H$7)</f>
        <v>1237140000</v>
      </c>
      <c r="CJG34" s="1">
        <f>LOOKUP($A34,'DMG Tables'!$P$2:$P$35,'DMG Tables'!$O$2:$O$35)*CJG$1*LOOKUP(CJG$1,'DMG Tables'!$G$2:$G$7,'DMG Tables'!$H$2:$H$7)</f>
        <v>1237680000</v>
      </c>
      <c r="CJH34" s="1">
        <f>LOOKUP($A34,'DMG Tables'!$P$2:$P$35,'DMG Tables'!$O$2:$O$35)*CJH$1*LOOKUP(CJH$1,'DMG Tables'!$G$2:$G$7,'DMG Tables'!$H$2:$H$7)</f>
        <v>1238220000</v>
      </c>
      <c r="CJI34" s="1">
        <f>LOOKUP($A34,'DMG Tables'!$P$2:$P$35,'DMG Tables'!$O$2:$O$35)*CJI$1*LOOKUP(CJI$1,'DMG Tables'!$G$2:$G$7,'DMG Tables'!$H$2:$H$7)</f>
        <v>1238760000</v>
      </c>
      <c r="CJJ34" s="1">
        <f>LOOKUP($A34,'DMG Tables'!$P$2:$P$35,'DMG Tables'!$O$2:$O$35)*CJJ$1*LOOKUP(CJJ$1,'DMG Tables'!$G$2:$G$7,'DMG Tables'!$H$2:$H$7)</f>
        <v>1239300000</v>
      </c>
      <c r="CJK34" s="1">
        <f>LOOKUP($A34,'DMG Tables'!$P$2:$P$35,'DMG Tables'!$O$2:$O$35)*CJK$1*LOOKUP(CJK$1,'DMG Tables'!$G$2:$G$7,'DMG Tables'!$H$2:$H$7)</f>
        <v>1239840000</v>
      </c>
      <c r="CJL34" s="1">
        <f>LOOKUP($A34,'DMG Tables'!$P$2:$P$35,'DMG Tables'!$O$2:$O$35)*CJL$1*LOOKUP(CJL$1,'DMG Tables'!$G$2:$G$7,'DMG Tables'!$H$2:$H$7)</f>
        <v>1240380000</v>
      </c>
      <c r="CJM34" s="1">
        <f>LOOKUP($A34,'DMG Tables'!$P$2:$P$35,'DMG Tables'!$O$2:$O$35)*CJM$1*LOOKUP(CJM$1,'DMG Tables'!$G$2:$G$7,'DMG Tables'!$H$2:$H$7)</f>
        <v>1240920000</v>
      </c>
      <c r="CJN34" s="1">
        <f>LOOKUP($A34,'DMG Tables'!$P$2:$P$35,'DMG Tables'!$O$2:$O$35)*CJN$1*LOOKUP(CJN$1,'DMG Tables'!$G$2:$G$7,'DMG Tables'!$H$2:$H$7)</f>
        <v>1241460000</v>
      </c>
      <c r="CJO34" s="1">
        <f>LOOKUP($A34,'DMG Tables'!$P$2:$P$35,'DMG Tables'!$O$2:$O$35)*CJO$1*LOOKUP(CJO$1,'DMG Tables'!$G$2:$G$7,'DMG Tables'!$H$2:$H$7)</f>
        <v>1242000000</v>
      </c>
      <c r="CJP34" s="1">
        <f>LOOKUP($A34,'DMG Tables'!$P$2:$P$35,'DMG Tables'!$O$2:$O$35)*CJP$1*LOOKUP(CJP$1,'DMG Tables'!$G$2:$G$7,'DMG Tables'!$H$2:$H$7)</f>
        <v>1242540000</v>
      </c>
      <c r="CJQ34" s="1">
        <f>LOOKUP($A34,'DMG Tables'!$P$2:$P$35,'DMG Tables'!$O$2:$O$35)*CJQ$1*LOOKUP(CJQ$1,'DMG Tables'!$G$2:$G$7,'DMG Tables'!$H$2:$H$7)</f>
        <v>1243080000</v>
      </c>
      <c r="CJR34" s="1">
        <f>LOOKUP($A34,'DMG Tables'!$P$2:$P$35,'DMG Tables'!$O$2:$O$35)*CJR$1*LOOKUP(CJR$1,'DMG Tables'!$G$2:$G$7,'DMG Tables'!$H$2:$H$7)</f>
        <v>1243620000</v>
      </c>
      <c r="CJS34" s="1">
        <f>LOOKUP($A34,'DMG Tables'!$P$2:$P$35,'DMG Tables'!$O$2:$O$35)*CJS$1*LOOKUP(CJS$1,'DMG Tables'!$G$2:$G$7,'DMG Tables'!$H$2:$H$7)</f>
        <v>1244160000</v>
      </c>
      <c r="CJT34" s="1">
        <f>LOOKUP($A34,'DMG Tables'!$P$2:$P$35,'DMG Tables'!$O$2:$O$35)*CJT$1*LOOKUP(CJT$1,'DMG Tables'!$G$2:$G$7,'DMG Tables'!$H$2:$H$7)</f>
        <v>1244700000</v>
      </c>
      <c r="CJU34" s="1">
        <f>LOOKUP($A34,'DMG Tables'!$P$2:$P$35,'DMG Tables'!$O$2:$O$35)*CJU$1*LOOKUP(CJU$1,'DMG Tables'!$G$2:$G$7,'DMG Tables'!$H$2:$H$7)</f>
        <v>1245240000</v>
      </c>
      <c r="CJV34" s="1">
        <f>LOOKUP($A34,'DMG Tables'!$P$2:$P$35,'DMG Tables'!$O$2:$O$35)*CJV$1*LOOKUP(CJV$1,'DMG Tables'!$G$2:$G$7,'DMG Tables'!$H$2:$H$7)</f>
        <v>1245780000</v>
      </c>
      <c r="CJW34" s="1">
        <f>LOOKUP($A34,'DMG Tables'!$P$2:$P$35,'DMG Tables'!$O$2:$O$35)*CJW$1*LOOKUP(CJW$1,'DMG Tables'!$G$2:$G$7,'DMG Tables'!$H$2:$H$7)</f>
        <v>1246320000</v>
      </c>
      <c r="CJX34" s="1">
        <f>LOOKUP($A34,'DMG Tables'!$P$2:$P$35,'DMG Tables'!$O$2:$O$35)*CJX$1*LOOKUP(CJX$1,'DMG Tables'!$G$2:$G$7,'DMG Tables'!$H$2:$H$7)</f>
        <v>1246860000</v>
      </c>
      <c r="CJY34" s="1">
        <f>LOOKUP($A34,'DMG Tables'!$P$2:$P$35,'DMG Tables'!$O$2:$O$35)*CJY$1*LOOKUP(CJY$1,'DMG Tables'!$G$2:$G$7,'DMG Tables'!$H$2:$H$7)</f>
        <v>1247400000</v>
      </c>
      <c r="CJZ34" s="1">
        <f>LOOKUP($A34,'DMG Tables'!$P$2:$P$35,'DMG Tables'!$O$2:$O$35)*CJZ$1*LOOKUP(CJZ$1,'DMG Tables'!$G$2:$G$7,'DMG Tables'!$H$2:$H$7)</f>
        <v>1247940000</v>
      </c>
      <c r="CKA34" s="1">
        <f>LOOKUP($A34,'DMG Tables'!$P$2:$P$35,'DMG Tables'!$O$2:$O$35)*CKA$1*LOOKUP(CKA$1,'DMG Tables'!$G$2:$G$7,'DMG Tables'!$H$2:$H$7)</f>
        <v>1248480000</v>
      </c>
      <c r="CKB34" s="1">
        <f>LOOKUP($A34,'DMG Tables'!$P$2:$P$35,'DMG Tables'!$O$2:$O$35)*CKB$1*LOOKUP(CKB$1,'DMG Tables'!$G$2:$G$7,'DMG Tables'!$H$2:$H$7)</f>
        <v>1249020000</v>
      </c>
      <c r="CKC34" s="1">
        <f>LOOKUP($A34,'DMG Tables'!$P$2:$P$35,'DMG Tables'!$O$2:$O$35)*CKC$1*LOOKUP(CKC$1,'DMG Tables'!$G$2:$G$7,'DMG Tables'!$H$2:$H$7)</f>
        <v>1249560000</v>
      </c>
      <c r="CKD34" s="1">
        <f>LOOKUP($A34,'DMG Tables'!$P$2:$P$35,'DMG Tables'!$O$2:$O$35)*CKD$1*LOOKUP(CKD$1,'DMG Tables'!$G$2:$G$7,'DMG Tables'!$H$2:$H$7)</f>
        <v>1250100000</v>
      </c>
      <c r="CKE34" s="1">
        <f>LOOKUP($A34,'DMG Tables'!$P$2:$P$35,'DMG Tables'!$O$2:$O$35)*CKE$1*LOOKUP(CKE$1,'DMG Tables'!$G$2:$G$7,'DMG Tables'!$H$2:$H$7)</f>
        <v>1250640000</v>
      </c>
      <c r="CKF34" s="1">
        <f>LOOKUP($A34,'DMG Tables'!$P$2:$P$35,'DMG Tables'!$O$2:$O$35)*CKF$1*LOOKUP(CKF$1,'DMG Tables'!$G$2:$G$7,'DMG Tables'!$H$2:$H$7)</f>
        <v>1251180000</v>
      </c>
      <c r="CKG34" s="1">
        <f>LOOKUP($A34,'DMG Tables'!$P$2:$P$35,'DMG Tables'!$O$2:$O$35)*CKG$1*LOOKUP(CKG$1,'DMG Tables'!$G$2:$G$7,'DMG Tables'!$H$2:$H$7)</f>
        <v>1251720000</v>
      </c>
      <c r="CKH34" s="1">
        <f>LOOKUP($A34,'DMG Tables'!$P$2:$P$35,'DMG Tables'!$O$2:$O$35)*CKH$1*LOOKUP(CKH$1,'DMG Tables'!$G$2:$G$7,'DMG Tables'!$H$2:$H$7)</f>
        <v>1252260000</v>
      </c>
      <c r="CKI34" s="1">
        <f>LOOKUP($A34,'DMG Tables'!$P$2:$P$35,'DMG Tables'!$O$2:$O$35)*CKI$1*LOOKUP(CKI$1,'DMG Tables'!$G$2:$G$7,'DMG Tables'!$H$2:$H$7)</f>
        <v>1252800000</v>
      </c>
      <c r="CKJ34" s="1">
        <f>LOOKUP($A34,'DMG Tables'!$P$2:$P$35,'DMG Tables'!$O$2:$O$35)*CKJ$1*LOOKUP(CKJ$1,'DMG Tables'!$G$2:$G$7,'DMG Tables'!$H$2:$H$7)</f>
        <v>1253340000</v>
      </c>
      <c r="CKK34" s="1">
        <f>LOOKUP($A34,'DMG Tables'!$P$2:$P$35,'DMG Tables'!$O$2:$O$35)*CKK$1*LOOKUP(CKK$1,'DMG Tables'!$G$2:$G$7,'DMG Tables'!$H$2:$H$7)</f>
        <v>1253880000</v>
      </c>
      <c r="CKL34" s="1">
        <f>LOOKUP($A34,'DMG Tables'!$P$2:$P$35,'DMG Tables'!$O$2:$O$35)*CKL$1*LOOKUP(CKL$1,'DMG Tables'!$G$2:$G$7,'DMG Tables'!$H$2:$H$7)</f>
        <v>1254420000</v>
      </c>
      <c r="CKM34" s="1">
        <f>LOOKUP($A34,'DMG Tables'!$P$2:$P$35,'DMG Tables'!$O$2:$O$35)*CKM$1*LOOKUP(CKM$1,'DMG Tables'!$G$2:$G$7,'DMG Tables'!$H$2:$H$7)</f>
        <v>1254960000</v>
      </c>
      <c r="CKN34" s="1">
        <f>LOOKUP($A34,'DMG Tables'!$P$2:$P$35,'DMG Tables'!$O$2:$O$35)*CKN$1*LOOKUP(CKN$1,'DMG Tables'!$G$2:$G$7,'DMG Tables'!$H$2:$H$7)</f>
        <v>1255500000</v>
      </c>
      <c r="CKO34" s="1">
        <f>LOOKUP($A34,'DMG Tables'!$P$2:$P$35,'DMG Tables'!$O$2:$O$35)*CKO$1*LOOKUP(CKO$1,'DMG Tables'!$G$2:$G$7,'DMG Tables'!$H$2:$H$7)</f>
        <v>1256040000</v>
      </c>
      <c r="CKP34" s="1">
        <f>LOOKUP($A34,'DMG Tables'!$P$2:$P$35,'DMG Tables'!$O$2:$O$35)*CKP$1*LOOKUP(CKP$1,'DMG Tables'!$G$2:$G$7,'DMG Tables'!$H$2:$H$7)</f>
        <v>1256580000</v>
      </c>
      <c r="CKQ34" s="1">
        <f>LOOKUP($A34,'DMG Tables'!$P$2:$P$35,'DMG Tables'!$O$2:$O$35)*CKQ$1*LOOKUP(CKQ$1,'DMG Tables'!$G$2:$G$7,'DMG Tables'!$H$2:$H$7)</f>
        <v>1257120000</v>
      </c>
      <c r="CKR34" s="1">
        <f>LOOKUP($A34,'DMG Tables'!$P$2:$P$35,'DMG Tables'!$O$2:$O$35)*CKR$1*LOOKUP(CKR$1,'DMG Tables'!$G$2:$G$7,'DMG Tables'!$H$2:$H$7)</f>
        <v>1257660000</v>
      </c>
      <c r="CKS34" s="1">
        <f>LOOKUP($A34,'DMG Tables'!$P$2:$P$35,'DMG Tables'!$O$2:$O$35)*CKS$1*LOOKUP(CKS$1,'DMG Tables'!$G$2:$G$7,'DMG Tables'!$H$2:$H$7)</f>
        <v>1258200000</v>
      </c>
      <c r="CKT34" s="1">
        <f>LOOKUP($A34,'DMG Tables'!$P$2:$P$35,'DMG Tables'!$O$2:$O$35)*CKT$1*LOOKUP(CKT$1,'DMG Tables'!$G$2:$G$7,'DMG Tables'!$H$2:$H$7)</f>
        <v>1258740000</v>
      </c>
      <c r="CKU34" s="1">
        <f>LOOKUP($A34,'DMG Tables'!$P$2:$P$35,'DMG Tables'!$O$2:$O$35)*CKU$1*LOOKUP(CKU$1,'DMG Tables'!$G$2:$G$7,'DMG Tables'!$H$2:$H$7)</f>
        <v>1259280000</v>
      </c>
      <c r="CKV34" s="1">
        <f>LOOKUP($A34,'DMG Tables'!$P$2:$P$35,'DMG Tables'!$O$2:$O$35)*CKV$1*LOOKUP(CKV$1,'DMG Tables'!$G$2:$G$7,'DMG Tables'!$H$2:$H$7)</f>
        <v>1259820000</v>
      </c>
      <c r="CKW34" s="1">
        <f>LOOKUP($A34,'DMG Tables'!$P$2:$P$35,'DMG Tables'!$O$2:$O$35)*CKW$1*LOOKUP(CKW$1,'DMG Tables'!$G$2:$G$7,'DMG Tables'!$H$2:$H$7)</f>
        <v>1260360000</v>
      </c>
      <c r="CKX34" s="1">
        <f>LOOKUP($A34,'DMG Tables'!$P$2:$P$35,'DMG Tables'!$O$2:$O$35)*CKX$1*LOOKUP(CKX$1,'DMG Tables'!$G$2:$G$7,'DMG Tables'!$H$2:$H$7)</f>
        <v>1260900000</v>
      </c>
      <c r="CKY34" s="1">
        <f>LOOKUP($A34,'DMG Tables'!$P$2:$P$35,'DMG Tables'!$O$2:$O$35)*CKY$1*LOOKUP(CKY$1,'DMG Tables'!$G$2:$G$7,'DMG Tables'!$H$2:$H$7)</f>
        <v>1261440000</v>
      </c>
      <c r="CKZ34" s="1">
        <f>LOOKUP($A34,'DMG Tables'!$P$2:$P$35,'DMG Tables'!$O$2:$O$35)*CKZ$1*LOOKUP(CKZ$1,'DMG Tables'!$G$2:$G$7,'DMG Tables'!$H$2:$H$7)</f>
        <v>1261980000</v>
      </c>
      <c r="CLA34" s="1">
        <f>LOOKUP($A34,'DMG Tables'!$P$2:$P$35,'DMG Tables'!$O$2:$O$35)*CLA$1*LOOKUP(CLA$1,'DMG Tables'!$G$2:$G$7,'DMG Tables'!$H$2:$H$7)</f>
        <v>1262520000</v>
      </c>
      <c r="CLB34" s="1">
        <f>LOOKUP($A34,'DMG Tables'!$P$2:$P$35,'DMG Tables'!$O$2:$O$35)*CLB$1*LOOKUP(CLB$1,'DMG Tables'!$G$2:$G$7,'DMG Tables'!$H$2:$H$7)</f>
        <v>1263060000</v>
      </c>
      <c r="CLC34" s="1">
        <f>LOOKUP($A34,'DMG Tables'!$P$2:$P$35,'DMG Tables'!$O$2:$O$35)*CLC$1*LOOKUP(CLC$1,'DMG Tables'!$G$2:$G$7,'DMG Tables'!$H$2:$H$7)</f>
        <v>1263600000</v>
      </c>
      <c r="CLD34" s="1">
        <f>LOOKUP($A34,'DMG Tables'!$P$2:$P$35,'DMG Tables'!$O$2:$O$35)*CLD$1*LOOKUP(CLD$1,'DMG Tables'!$G$2:$G$7,'DMG Tables'!$H$2:$H$7)</f>
        <v>1264140000</v>
      </c>
      <c r="CLE34" s="1">
        <f>LOOKUP($A34,'DMG Tables'!$P$2:$P$35,'DMG Tables'!$O$2:$O$35)*CLE$1*LOOKUP(CLE$1,'DMG Tables'!$G$2:$G$7,'DMG Tables'!$H$2:$H$7)</f>
        <v>1264680000</v>
      </c>
      <c r="CLF34" s="1">
        <f>LOOKUP($A34,'DMG Tables'!$P$2:$P$35,'DMG Tables'!$O$2:$O$35)*CLF$1*LOOKUP(CLF$1,'DMG Tables'!$G$2:$G$7,'DMG Tables'!$H$2:$H$7)</f>
        <v>1265220000</v>
      </c>
      <c r="CLG34" s="1">
        <f>LOOKUP($A34,'DMG Tables'!$P$2:$P$35,'DMG Tables'!$O$2:$O$35)*CLG$1*LOOKUP(CLG$1,'DMG Tables'!$G$2:$G$7,'DMG Tables'!$H$2:$H$7)</f>
        <v>1265760000</v>
      </c>
      <c r="CLH34" s="1">
        <f>LOOKUP($A34,'DMG Tables'!$P$2:$P$35,'DMG Tables'!$O$2:$O$35)*CLH$1*LOOKUP(CLH$1,'DMG Tables'!$G$2:$G$7,'DMG Tables'!$H$2:$H$7)</f>
        <v>1266300000</v>
      </c>
      <c r="CLI34" s="1">
        <f>LOOKUP($A34,'DMG Tables'!$P$2:$P$35,'DMG Tables'!$O$2:$O$35)*CLI$1*LOOKUP(CLI$1,'DMG Tables'!$G$2:$G$7,'DMG Tables'!$H$2:$H$7)</f>
        <v>1266840000</v>
      </c>
      <c r="CLJ34" s="1">
        <f>LOOKUP($A34,'DMG Tables'!$P$2:$P$35,'DMG Tables'!$O$2:$O$35)*CLJ$1*LOOKUP(CLJ$1,'DMG Tables'!$G$2:$G$7,'DMG Tables'!$H$2:$H$7)</f>
        <v>1267380000</v>
      </c>
      <c r="CLK34" s="1">
        <f>LOOKUP($A34,'DMG Tables'!$P$2:$P$35,'DMG Tables'!$O$2:$O$35)*CLK$1*LOOKUP(CLK$1,'DMG Tables'!$G$2:$G$7,'DMG Tables'!$H$2:$H$7)</f>
        <v>1267920000</v>
      </c>
      <c r="CLL34" s="1">
        <f>LOOKUP($A34,'DMG Tables'!$P$2:$P$35,'DMG Tables'!$O$2:$O$35)*CLL$1*LOOKUP(CLL$1,'DMG Tables'!$G$2:$G$7,'DMG Tables'!$H$2:$H$7)</f>
        <v>1268460000</v>
      </c>
      <c r="CLM34" s="1">
        <f>LOOKUP($A34,'DMG Tables'!$P$2:$P$35,'DMG Tables'!$O$2:$O$35)*CLM$1*LOOKUP(CLM$1,'DMG Tables'!$G$2:$G$7,'DMG Tables'!$H$2:$H$7)</f>
        <v>1269000000</v>
      </c>
      <c r="CLN34" s="1">
        <f>LOOKUP($A34,'DMG Tables'!$P$2:$P$35,'DMG Tables'!$O$2:$O$35)*CLN$1*LOOKUP(CLN$1,'DMG Tables'!$G$2:$G$7,'DMG Tables'!$H$2:$H$7)</f>
        <v>1269540000</v>
      </c>
      <c r="CLO34" s="1">
        <f>LOOKUP($A34,'DMG Tables'!$P$2:$P$35,'DMG Tables'!$O$2:$O$35)*CLO$1*LOOKUP(CLO$1,'DMG Tables'!$G$2:$G$7,'DMG Tables'!$H$2:$H$7)</f>
        <v>1270080000</v>
      </c>
      <c r="CLP34" s="1">
        <f>LOOKUP($A34,'DMG Tables'!$P$2:$P$35,'DMG Tables'!$O$2:$O$35)*CLP$1*LOOKUP(CLP$1,'DMG Tables'!$G$2:$G$7,'DMG Tables'!$H$2:$H$7)</f>
        <v>1270620000</v>
      </c>
      <c r="CLQ34" s="1">
        <f>LOOKUP($A34,'DMG Tables'!$P$2:$P$35,'DMG Tables'!$O$2:$O$35)*CLQ$1*LOOKUP(CLQ$1,'DMG Tables'!$G$2:$G$7,'DMG Tables'!$H$2:$H$7)</f>
        <v>1271160000</v>
      </c>
      <c r="CLR34" s="1">
        <f>LOOKUP($A34,'DMG Tables'!$P$2:$P$35,'DMG Tables'!$O$2:$O$35)*CLR$1*LOOKUP(CLR$1,'DMG Tables'!$G$2:$G$7,'DMG Tables'!$H$2:$H$7)</f>
        <v>1271700000</v>
      </c>
      <c r="CLS34" s="1">
        <f>LOOKUP($A34,'DMG Tables'!$P$2:$P$35,'DMG Tables'!$O$2:$O$35)*CLS$1*LOOKUP(CLS$1,'DMG Tables'!$G$2:$G$7,'DMG Tables'!$H$2:$H$7)</f>
        <v>1272240000</v>
      </c>
      <c r="CLT34" s="1">
        <f>LOOKUP($A34,'DMG Tables'!$P$2:$P$35,'DMG Tables'!$O$2:$O$35)*CLT$1*LOOKUP(CLT$1,'DMG Tables'!$G$2:$G$7,'DMG Tables'!$H$2:$H$7)</f>
        <v>1272780000</v>
      </c>
      <c r="CLU34" s="1">
        <f>LOOKUP($A34,'DMG Tables'!$P$2:$P$35,'DMG Tables'!$O$2:$O$35)*CLU$1*LOOKUP(CLU$1,'DMG Tables'!$G$2:$G$7,'DMG Tables'!$H$2:$H$7)</f>
        <v>1273320000</v>
      </c>
      <c r="CLV34" s="1">
        <f>LOOKUP($A34,'DMG Tables'!$P$2:$P$35,'DMG Tables'!$O$2:$O$35)*CLV$1*LOOKUP(CLV$1,'DMG Tables'!$G$2:$G$7,'DMG Tables'!$H$2:$H$7)</f>
        <v>1273860000</v>
      </c>
      <c r="CLW34" s="1">
        <f>LOOKUP($A34,'DMG Tables'!$P$2:$P$35,'DMG Tables'!$O$2:$O$35)*CLW$1*LOOKUP(CLW$1,'DMG Tables'!$G$2:$G$7,'DMG Tables'!$H$2:$H$7)</f>
        <v>1274400000</v>
      </c>
      <c r="CLX34" s="1">
        <f>LOOKUP($A34,'DMG Tables'!$P$2:$P$35,'DMG Tables'!$O$2:$O$35)*CLX$1*LOOKUP(CLX$1,'DMG Tables'!$G$2:$G$7,'DMG Tables'!$H$2:$H$7)</f>
        <v>1274940000</v>
      </c>
      <c r="CLY34" s="1">
        <f>LOOKUP($A34,'DMG Tables'!$P$2:$P$35,'DMG Tables'!$O$2:$O$35)*CLY$1*LOOKUP(CLY$1,'DMG Tables'!$G$2:$G$7,'DMG Tables'!$H$2:$H$7)</f>
        <v>1275480000</v>
      </c>
      <c r="CLZ34" s="1">
        <f>LOOKUP($A34,'DMG Tables'!$P$2:$P$35,'DMG Tables'!$O$2:$O$35)*CLZ$1*LOOKUP(CLZ$1,'DMG Tables'!$G$2:$G$7,'DMG Tables'!$H$2:$H$7)</f>
        <v>1276020000</v>
      </c>
      <c r="CMA34" s="1">
        <f>LOOKUP($A34,'DMG Tables'!$P$2:$P$35,'DMG Tables'!$O$2:$O$35)*CMA$1*LOOKUP(CMA$1,'DMG Tables'!$G$2:$G$7,'DMG Tables'!$H$2:$H$7)</f>
        <v>1276560000</v>
      </c>
      <c r="CMB34" s="1">
        <f>LOOKUP($A34,'DMG Tables'!$P$2:$P$35,'DMG Tables'!$O$2:$O$35)*CMB$1*LOOKUP(CMB$1,'DMG Tables'!$G$2:$G$7,'DMG Tables'!$H$2:$H$7)</f>
        <v>1277100000</v>
      </c>
      <c r="CMC34" s="1">
        <f>LOOKUP($A34,'DMG Tables'!$P$2:$P$35,'DMG Tables'!$O$2:$O$35)*CMC$1*LOOKUP(CMC$1,'DMG Tables'!$G$2:$G$7,'DMG Tables'!$H$2:$H$7)</f>
        <v>1277640000</v>
      </c>
      <c r="CMD34" s="1">
        <f>LOOKUP($A34,'DMG Tables'!$P$2:$P$35,'DMG Tables'!$O$2:$O$35)*CMD$1*LOOKUP(CMD$1,'DMG Tables'!$G$2:$G$7,'DMG Tables'!$H$2:$H$7)</f>
        <v>1278180000</v>
      </c>
      <c r="CME34" s="1">
        <f>LOOKUP($A34,'DMG Tables'!$P$2:$P$35,'DMG Tables'!$O$2:$O$35)*CME$1*LOOKUP(CME$1,'DMG Tables'!$G$2:$G$7,'DMG Tables'!$H$2:$H$7)</f>
        <v>1278720000</v>
      </c>
      <c r="CMF34" s="1">
        <f>LOOKUP($A34,'DMG Tables'!$P$2:$P$35,'DMG Tables'!$O$2:$O$35)*CMF$1*LOOKUP(CMF$1,'DMG Tables'!$G$2:$G$7,'DMG Tables'!$H$2:$H$7)</f>
        <v>1279260000</v>
      </c>
      <c r="CMG34" s="1">
        <f>LOOKUP($A34,'DMG Tables'!$P$2:$P$35,'DMG Tables'!$O$2:$O$35)*CMG$1*LOOKUP(CMG$1,'DMG Tables'!$G$2:$G$7,'DMG Tables'!$H$2:$H$7)</f>
        <v>1279800000</v>
      </c>
      <c r="CMH34" s="1">
        <f>LOOKUP($A34,'DMG Tables'!$P$2:$P$35,'DMG Tables'!$O$2:$O$35)*CMH$1*LOOKUP(CMH$1,'DMG Tables'!$G$2:$G$7,'DMG Tables'!$H$2:$H$7)</f>
        <v>1280340000</v>
      </c>
      <c r="CMI34" s="1">
        <f>LOOKUP($A34,'DMG Tables'!$P$2:$P$35,'DMG Tables'!$O$2:$O$35)*CMI$1*LOOKUP(CMI$1,'DMG Tables'!$G$2:$G$7,'DMG Tables'!$H$2:$H$7)</f>
        <v>1280880000</v>
      </c>
      <c r="CMJ34" s="1">
        <f>LOOKUP($A34,'DMG Tables'!$P$2:$P$35,'DMG Tables'!$O$2:$O$35)*CMJ$1*LOOKUP(CMJ$1,'DMG Tables'!$G$2:$G$7,'DMG Tables'!$H$2:$H$7)</f>
        <v>1281420000</v>
      </c>
      <c r="CMK34" s="1">
        <f>LOOKUP($A34,'DMG Tables'!$P$2:$P$35,'DMG Tables'!$O$2:$O$35)*CMK$1*LOOKUP(CMK$1,'DMG Tables'!$G$2:$G$7,'DMG Tables'!$H$2:$H$7)</f>
        <v>1281960000</v>
      </c>
      <c r="CML34" s="1">
        <f>LOOKUP($A34,'DMG Tables'!$P$2:$P$35,'DMG Tables'!$O$2:$O$35)*CML$1*LOOKUP(CML$1,'DMG Tables'!$G$2:$G$7,'DMG Tables'!$H$2:$H$7)</f>
        <v>1282500000</v>
      </c>
      <c r="CMM34" s="1">
        <f>LOOKUP($A34,'DMG Tables'!$P$2:$P$35,'DMG Tables'!$O$2:$O$35)*CMM$1*LOOKUP(CMM$1,'DMG Tables'!$G$2:$G$7,'DMG Tables'!$H$2:$H$7)</f>
        <v>1283040000</v>
      </c>
      <c r="CMN34" s="1">
        <f>LOOKUP($A34,'DMG Tables'!$P$2:$P$35,'DMG Tables'!$O$2:$O$35)*CMN$1*LOOKUP(CMN$1,'DMG Tables'!$G$2:$G$7,'DMG Tables'!$H$2:$H$7)</f>
        <v>1283580000</v>
      </c>
      <c r="CMO34" s="1">
        <f>LOOKUP($A34,'DMG Tables'!$P$2:$P$35,'DMG Tables'!$O$2:$O$35)*CMO$1*LOOKUP(CMO$1,'DMG Tables'!$G$2:$G$7,'DMG Tables'!$H$2:$H$7)</f>
        <v>1284120000</v>
      </c>
      <c r="CMP34" s="1">
        <f>LOOKUP($A34,'DMG Tables'!$P$2:$P$35,'DMG Tables'!$O$2:$O$35)*CMP$1*LOOKUP(CMP$1,'DMG Tables'!$G$2:$G$7,'DMG Tables'!$H$2:$H$7)</f>
        <v>1284660000</v>
      </c>
      <c r="CMQ34" s="1">
        <f>LOOKUP($A34,'DMG Tables'!$P$2:$P$35,'DMG Tables'!$O$2:$O$35)*CMQ$1*LOOKUP(CMQ$1,'DMG Tables'!$G$2:$G$7,'DMG Tables'!$H$2:$H$7)</f>
        <v>1285200000</v>
      </c>
      <c r="CMR34" s="1">
        <f>LOOKUP($A34,'DMG Tables'!$P$2:$P$35,'DMG Tables'!$O$2:$O$35)*CMR$1*LOOKUP(CMR$1,'DMG Tables'!$G$2:$G$7,'DMG Tables'!$H$2:$H$7)</f>
        <v>1285740000</v>
      </c>
      <c r="CMS34" s="1">
        <f>LOOKUP($A34,'DMG Tables'!$P$2:$P$35,'DMG Tables'!$O$2:$O$35)*CMS$1*LOOKUP(CMS$1,'DMG Tables'!$G$2:$G$7,'DMG Tables'!$H$2:$H$7)</f>
        <v>1286280000</v>
      </c>
      <c r="CMT34" s="1">
        <f>LOOKUP($A34,'DMG Tables'!$P$2:$P$35,'DMG Tables'!$O$2:$O$35)*CMT$1*LOOKUP(CMT$1,'DMG Tables'!$G$2:$G$7,'DMG Tables'!$H$2:$H$7)</f>
        <v>1286820000</v>
      </c>
      <c r="CMU34" s="1">
        <f>LOOKUP($A34,'DMG Tables'!$P$2:$P$35,'DMG Tables'!$O$2:$O$35)*CMU$1*LOOKUP(CMU$1,'DMG Tables'!$G$2:$G$7,'DMG Tables'!$H$2:$H$7)</f>
        <v>1287360000</v>
      </c>
      <c r="CMV34" s="1">
        <f>LOOKUP($A34,'DMG Tables'!$P$2:$P$35,'DMG Tables'!$O$2:$O$35)*CMV$1*LOOKUP(CMV$1,'DMG Tables'!$G$2:$G$7,'DMG Tables'!$H$2:$H$7)</f>
        <v>1287900000</v>
      </c>
      <c r="CMW34" s="1">
        <f>LOOKUP($A34,'DMG Tables'!$P$2:$P$35,'DMG Tables'!$O$2:$O$35)*CMW$1*LOOKUP(CMW$1,'DMG Tables'!$G$2:$G$7,'DMG Tables'!$H$2:$H$7)</f>
        <v>1288440000</v>
      </c>
      <c r="CMX34" s="1">
        <f>LOOKUP($A34,'DMG Tables'!$P$2:$P$35,'DMG Tables'!$O$2:$O$35)*CMX$1*LOOKUP(CMX$1,'DMG Tables'!$G$2:$G$7,'DMG Tables'!$H$2:$H$7)</f>
        <v>1288980000</v>
      </c>
      <c r="CMY34" s="1">
        <f>LOOKUP($A34,'DMG Tables'!$P$2:$P$35,'DMG Tables'!$O$2:$O$35)*CMY$1*LOOKUP(CMY$1,'DMG Tables'!$G$2:$G$7,'DMG Tables'!$H$2:$H$7)</f>
        <v>1289520000</v>
      </c>
      <c r="CMZ34" s="1">
        <f>LOOKUP($A34,'DMG Tables'!$P$2:$P$35,'DMG Tables'!$O$2:$O$35)*CMZ$1*LOOKUP(CMZ$1,'DMG Tables'!$G$2:$G$7,'DMG Tables'!$H$2:$H$7)</f>
        <v>1290060000</v>
      </c>
      <c r="CNA34" s="1">
        <f>LOOKUP($A34,'DMG Tables'!$P$2:$P$35,'DMG Tables'!$O$2:$O$35)*CNA$1*LOOKUP(CNA$1,'DMG Tables'!$G$2:$G$7,'DMG Tables'!$H$2:$H$7)</f>
        <v>1290600000</v>
      </c>
      <c r="CNB34" s="1">
        <f>LOOKUP($A34,'DMG Tables'!$P$2:$P$35,'DMG Tables'!$O$2:$O$35)*CNB$1*LOOKUP(CNB$1,'DMG Tables'!$G$2:$G$7,'DMG Tables'!$H$2:$H$7)</f>
        <v>1291140000</v>
      </c>
      <c r="CNC34" s="1">
        <f>LOOKUP($A34,'DMG Tables'!$P$2:$P$35,'DMG Tables'!$O$2:$O$35)*CNC$1*LOOKUP(CNC$1,'DMG Tables'!$G$2:$G$7,'DMG Tables'!$H$2:$H$7)</f>
        <v>1291680000</v>
      </c>
      <c r="CND34" s="1">
        <f>LOOKUP($A34,'DMG Tables'!$P$2:$P$35,'DMG Tables'!$O$2:$O$35)*CND$1*LOOKUP(CND$1,'DMG Tables'!$G$2:$G$7,'DMG Tables'!$H$2:$H$7)</f>
        <v>1292220000</v>
      </c>
      <c r="CNE34" s="1">
        <f>LOOKUP($A34,'DMG Tables'!$P$2:$P$35,'DMG Tables'!$O$2:$O$35)*CNE$1*LOOKUP(CNE$1,'DMG Tables'!$G$2:$G$7,'DMG Tables'!$H$2:$H$7)</f>
        <v>1292760000</v>
      </c>
      <c r="CNF34" s="1">
        <f>LOOKUP($A34,'DMG Tables'!$P$2:$P$35,'DMG Tables'!$O$2:$O$35)*CNF$1*LOOKUP(CNF$1,'DMG Tables'!$G$2:$G$7,'DMG Tables'!$H$2:$H$7)</f>
        <v>1293300000</v>
      </c>
      <c r="CNG34" s="1">
        <f>LOOKUP($A34,'DMG Tables'!$P$2:$P$35,'DMG Tables'!$O$2:$O$35)*CNG$1*LOOKUP(CNG$1,'DMG Tables'!$G$2:$G$7,'DMG Tables'!$H$2:$H$7)</f>
        <v>1293840000</v>
      </c>
      <c r="CNH34" s="1">
        <f>LOOKUP($A34,'DMG Tables'!$P$2:$P$35,'DMG Tables'!$O$2:$O$35)*CNH$1*LOOKUP(CNH$1,'DMG Tables'!$G$2:$G$7,'DMG Tables'!$H$2:$H$7)</f>
        <v>1294380000</v>
      </c>
      <c r="CNI34" s="1">
        <f>LOOKUP($A34,'DMG Tables'!$P$2:$P$35,'DMG Tables'!$O$2:$O$35)*CNI$1*LOOKUP(CNI$1,'DMG Tables'!$G$2:$G$7,'DMG Tables'!$H$2:$H$7)</f>
        <v>1294920000</v>
      </c>
      <c r="CNJ34" s="1">
        <f>LOOKUP($A34,'DMG Tables'!$P$2:$P$35,'DMG Tables'!$O$2:$O$35)*CNJ$1*LOOKUP(CNJ$1,'DMG Tables'!$G$2:$G$7,'DMG Tables'!$H$2:$H$7)</f>
        <v>1295460000</v>
      </c>
      <c r="CNK34" s="1">
        <f>LOOKUP($A34,'DMG Tables'!$P$2:$P$35,'DMG Tables'!$O$2:$O$35)*CNK$1*LOOKUP(CNK$1,'DMG Tables'!$G$2:$G$7,'DMG Tables'!$H$2:$H$7)</f>
        <v>1296000000</v>
      </c>
      <c r="CNL34" s="1">
        <f>LOOKUP($A34,'DMG Tables'!$P$2:$P$35,'DMG Tables'!$O$2:$O$35)*CNL$1*LOOKUP(CNL$1,'DMG Tables'!$G$2:$G$7,'DMG Tables'!$H$2:$H$7)</f>
        <v>1296540000</v>
      </c>
      <c r="CNM34" s="1">
        <f>LOOKUP($A34,'DMG Tables'!$P$2:$P$35,'DMG Tables'!$O$2:$O$35)*CNM$1*LOOKUP(CNM$1,'DMG Tables'!$G$2:$G$7,'DMG Tables'!$H$2:$H$7)</f>
        <v>1297080000</v>
      </c>
      <c r="CNN34" s="1">
        <f>LOOKUP($A34,'DMG Tables'!$P$2:$P$35,'DMG Tables'!$O$2:$O$35)*CNN$1*LOOKUP(CNN$1,'DMG Tables'!$G$2:$G$7,'DMG Tables'!$H$2:$H$7)</f>
        <v>1297620000</v>
      </c>
      <c r="CNO34" s="1">
        <f>LOOKUP($A34,'DMG Tables'!$P$2:$P$35,'DMG Tables'!$O$2:$O$35)*CNO$1*LOOKUP(CNO$1,'DMG Tables'!$G$2:$G$7,'DMG Tables'!$H$2:$H$7)</f>
        <v>1298160000</v>
      </c>
      <c r="CNP34" s="1">
        <f>LOOKUP($A34,'DMG Tables'!$P$2:$P$35,'DMG Tables'!$O$2:$O$35)*CNP$1*LOOKUP(CNP$1,'DMG Tables'!$G$2:$G$7,'DMG Tables'!$H$2:$H$7)</f>
        <v>1298700000</v>
      </c>
      <c r="CNQ34" s="1">
        <f>LOOKUP($A34,'DMG Tables'!$P$2:$P$35,'DMG Tables'!$O$2:$O$35)*CNQ$1*LOOKUP(CNQ$1,'DMG Tables'!$G$2:$G$7,'DMG Tables'!$H$2:$H$7)</f>
        <v>1299240000</v>
      </c>
      <c r="CNR34" s="1">
        <f>LOOKUP($A34,'DMG Tables'!$P$2:$P$35,'DMG Tables'!$O$2:$O$35)*CNR$1*LOOKUP(CNR$1,'DMG Tables'!$G$2:$G$7,'DMG Tables'!$H$2:$H$7)</f>
        <v>1299780000</v>
      </c>
      <c r="CNS34" s="1">
        <f>LOOKUP($A34,'DMG Tables'!$P$2:$P$35,'DMG Tables'!$O$2:$O$35)*CNS$1*LOOKUP(CNS$1,'DMG Tables'!$G$2:$G$7,'DMG Tables'!$H$2:$H$7)</f>
        <v>1300320000</v>
      </c>
      <c r="CNT34" s="1">
        <f>LOOKUP($A34,'DMG Tables'!$P$2:$P$35,'DMG Tables'!$O$2:$O$35)*CNT$1*LOOKUP(CNT$1,'DMG Tables'!$G$2:$G$7,'DMG Tables'!$H$2:$H$7)</f>
        <v>1300860000</v>
      </c>
      <c r="CNU34" s="1">
        <f>LOOKUP($A34,'DMG Tables'!$P$2:$P$35,'DMG Tables'!$O$2:$O$35)*CNU$1*LOOKUP(CNU$1,'DMG Tables'!$G$2:$G$7,'DMG Tables'!$H$2:$H$7)</f>
        <v>1301400000</v>
      </c>
      <c r="CNV34" s="1">
        <f>LOOKUP($A34,'DMG Tables'!$P$2:$P$35,'DMG Tables'!$O$2:$O$35)*CNV$1*LOOKUP(CNV$1,'DMG Tables'!$G$2:$G$7,'DMG Tables'!$H$2:$H$7)</f>
        <v>1301940000</v>
      </c>
      <c r="CNW34" s="1">
        <f>LOOKUP($A34,'DMG Tables'!$P$2:$P$35,'DMG Tables'!$O$2:$O$35)*CNW$1*LOOKUP(CNW$1,'DMG Tables'!$G$2:$G$7,'DMG Tables'!$H$2:$H$7)</f>
        <v>1302480000</v>
      </c>
      <c r="CNX34" s="1">
        <f>LOOKUP($A34,'DMG Tables'!$P$2:$P$35,'DMG Tables'!$O$2:$O$35)*CNX$1*LOOKUP(CNX$1,'DMG Tables'!$G$2:$G$7,'DMG Tables'!$H$2:$H$7)</f>
        <v>1303020000</v>
      </c>
      <c r="CNY34" s="1">
        <f>LOOKUP($A34,'DMG Tables'!$P$2:$P$35,'DMG Tables'!$O$2:$O$35)*CNY$1*LOOKUP(CNY$1,'DMG Tables'!$G$2:$G$7,'DMG Tables'!$H$2:$H$7)</f>
        <v>1303560000</v>
      </c>
      <c r="CNZ34" s="1">
        <f>LOOKUP($A34,'DMG Tables'!$P$2:$P$35,'DMG Tables'!$O$2:$O$35)*CNZ$1*LOOKUP(CNZ$1,'DMG Tables'!$G$2:$G$7,'DMG Tables'!$H$2:$H$7)</f>
        <v>1304100000</v>
      </c>
      <c r="COA34" s="1">
        <f>LOOKUP($A34,'DMG Tables'!$P$2:$P$35,'DMG Tables'!$O$2:$O$35)*COA$1*LOOKUP(COA$1,'DMG Tables'!$G$2:$G$7,'DMG Tables'!$H$2:$H$7)</f>
        <v>1304640000</v>
      </c>
      <c r="COB34" s="1">
        <f>LOOKUP($A34,'DMG Tables'!$P$2:$P$35,'DMG Tables'!$O$2:$O$35)*COB$1*LOOKUP(COB$1,'DMG Tables'!$G$2:$G$7,'DMG Tables'!$H$2:$H$7)</f>
        <v>1305180000</v>
      </c>
      <c r="COC34" s="1">
        <f>LOOKUP($A34,'DMG Tables'!$P$2:$P$35,'DMG Tables'!$O$2:$O$35)*COC$1*LOOKUP(COC$1,'DMG Tables'!$G$2:$G$7,'DMG Tables'!$H$2:$H$7)</f>
        <v>1305720000</v>
      </c>
      <c r="COD34" s="1">
        <f>LOOKUP($A34,'DMG Tables'!$P$2:$P$35,'DMG Tables'!$O$2:$O$35)*COD$1*LOOKUP(COD$1,'DMG Tables'!$G$2:$G$7,'DMG Tables'!$H$2:$H$7)</f>
        <v>1306260000</v>
      </c>
      <c r="COE34" s="1">
        <f>LOOKUP($A34,'DMG Tables'!$P$2:$P$35,'DMG Tables'!$O$2:$O$35)*COE$1*LOOKUP(COE$1,'DMG Tables'!$G$2:$G$7,'DMG Tables'!$H$2:$H$7)</f>
        <v>1306800000</v>
      </c>
      <c r="COF34" s="1">
        <f>LOOKUP($A34,'DMG Tables'!$P$2:$P$35,'DMG Tables'!$O$2:$O$35)*COF$1*LOOKUP(COF$1,'DMG Tables'!$G$2:$G$7,'DMG Tables'!$H$2:$H$7)</f>
        <v>1307340000</v>
      </c>
      <c r="COG34" s="1">
        <f>LOOKUP($A34,'DMG Tables'!$P$2:$P$35,'DMG Tables'!$O$2:$O$35)*COG$1*LOOKUP(COG$1,'DMG Tables'!$G$2:$G$7,'DMG Tables'!$H$2:$H$7)</f>
        <v>1307880000</v>
      </c>
      <c r="COH34" s="1">
        <f>LOOKUP($A34,'DMG Tables'!$P$2:$P$35,'DMG Tables'!$O$2:$O$35)*COH$1*LOOKUP(COH$1,'DMG Tables'!$G$2:$G$7,'DMG Tables'!$H$2:$H$7)</f>
        <v>1308420000</v>
      </c>
      <c r="COI34" s="1">
        <f>LOOKUP($A34,'DMG Tables'!$P$2:$P$35,'DMG Tables'!$O$2:$O$35)*COI$1*LOOKUP(COI$1,'DMG Tables'!$G$2:$G$7,'DMG Tables'!$H$2:$H$7)</f>
        <v>1308960000</v>
      </c>
      <c r="COJ34" s="1">
        <f>LOOKUP($A34,'DMG Tables'!$P$2:$P$35,'DMG Tables'!$O$2:$O$35)*COJ$1*LOOKUP(COJ$1,'DMG Tables'!$G$2:$G$7,'DMG Tables'!$H$2:$H$7)</f>
        <v>1309500000</v>
      </c>
      <c r="COK34" s="1">
        <f>LOOKUP($A34,'DMG Tables'!$P$2:$P$35,'DMG Tables'!$O$2:$O$35)*COK$1*LOOKUP(COK$1,'DMG Tables'!$G$2:$G$7,'DMG Tables'!$H$2:$H$7)</f>
        <v>1310040000</v>
      </c>
      <c r="COL34" s="1">
        <f>LOOKUP($A34,'DMG Tables'!$P$2:$P$35,'DMG Tables'!$O$2:$O$35)*COL$1*LOOKUP(COL$1,'DMG Tables'!$G$2:$G$7,'DMG Tables'!$H$2:$H$7)</f>
        <v>1310580000</v>
      </c>
      <c r="COM34" s="1">
        <f>LOOKUP($A34,'DMG Tables'!$P$2:$P$35,'DMG Tables'!$O$2:$O$35)*COM$1*LOOKUP(COM$1,'DMG Tables'!$G$2:$G$7,'DMG Tables'!$H$2:$H$7)</f>
        <v>1311120000</v>
      </c>
      <c r="CON34" s="1">
        <f>LOOKUP($A34,'DMG Tables'!$P$2:$P$35,'DMG Tables'!$O$2:$O$35)*CON$1*LOOKUP(CON$1,'DMG Tables'!$G$2:$G$7,'DMG Tables'!$H$2:$H$7)</f>
        <v>1311660000</v>
      </c>
      <c r="COO34" s="1">
        <f>LOOKUP($A34,'DMG Tables'!$P$2:$P$35,'DMG Tables'!$O$2:$O$35)*COO$1*LOOKUP(COO$1,'DMG Tables'!$G$2:$G$7,'DMG Tables'!$H$2:$H$7)</f>
        <v>1312200000</v>
      </c>
      <c r="COP34" s="1">
        <f>LOOKUP($A34,'DMG Tables'!$P$2:$P$35,'DMG Tables'!$O$2:$O$35)*COP$1*LOOKUP(COP$1,'DMG Tables'!$G$2:$G$7,'DMG Tables'!$H$2:$H$7)</f>
        <v>1312740000</v>
      </c>
      <c r="COQ34" s="1">
        <f>LOOKUP($A34,'DMG Tables'!$P$2:$P$35,'DMG Tables'!$O$2:$O$35)*COQ$1*LOOKUP(COQ$1,'DMG Tables'!$G$2:$G$7,'DMG Tables'!$H$2:$H$7)</f>
        <v>1313280000</v>
      </c>
      <c r="COR34" s="1">
        <f>LOOKUP($A34,'DMG Tables'!$P$2:$P$35,'DMG Tables'!$O$2:$O$35)*COR$1*LOOKUP(COR$1,'DMG Tables'!$G$2:$G$7,'DMG Tables'!$H$2:$H$7)</f>
        <v>1313820000</v>
      </c>
      <c r="COS34" s="1">
        <f>LOOKUP($A34,'DMG Tables'!$P$2:$P$35,'DMG Tables'!$O$2:$O$35)*COS$1*LOOKUP(COS$1,'DMG Tables'!$G$2:$G$7,'DMG Tables'!$H$2:$H$7)</f>
        <v>1314360000</v>
      </c>
      <c r="COT34" s="1">
        <f>LOOKUP($A34,'DMG Tables'!$P$2:$P$35,'DMG Tables'!$O$2:$O$35)*COT$1*LOOKUP(COT$1,'DMG Tables'!$G$2:$G$7,'DMG Tables'!$H$2:$H$7)</f>
        <v>1314900000</v>
      </c>
      <c r="COU34" s="1">
        <f>LOOKUP($A34,'DMG Tables'!$P$2:$P$35,'DMG Tables'!$O$2:$O$35)*COU$1*LOOKUP(COU$1,'DMG Tables'!$G$2:$G$7,'DMG Tables'!$H$2:$H$7)</f>
        <v>1315440000</v>
      </c>
      <c r="COV34" s="1">
        <f>LOOKUP($A34,'DMG Tables'!$P$2:$P$35,'DMG Tables'!$O$2:$O$35)*COV$1*LOOKUP(COV$1,'DMG Tables'!$G$2:$G$7,'DMG Tables'!$H$2:$H$7)</f>
        <v>1315980000</v>
      </c>
      <c r="COW34" s="1">
        <f>LOOKUP($A34,'DMG Tables'!$P$2:$P$35,'DMG Tables'!$O$2:$O$35)*COW$1*LOOKUP(COW$1,'DMG Tables'!$G$2:$G$7,'DMG Tables'!$H$2:$H$7)</f>
        <v>1316520000</v>
      </c>
      <c r="COX34" s="1">
        <f>LOOKUP($A34,'DMG Tables'!$P$2:$P$35,'DMG Tables'!$O$2:$O$35)*COX$1*LOOKUP(COX$1,'DMG Tables'!$G$2:$G$7,'DMG Tables'!$H$2:$H$7)</f>
        <v>1317060000</v>
      </c>
      <c r="COY34" s="1">
        <f>LOOKUP($A34,'DMG Tables'!$P$2:$P$35,'DMG Tables'!$O$2:$O$35)*COY$1*LOOKUP(COY$1,'DMG Tables'!$G$2:$G$7,'DMG Tables'!$H$2:$H$7)</f>
        <v>1317600000</v>
      </c>
      <c r="COZ34" s="1">
        <f>LOOKUP($A34,'DMG Tables'!$P$2:$P$35,'DMG Tables'!$O$2:$O$35)*COZ$1*LOOKUP(COZ$1,'DMG Tables'!$G$2:$G$7,'DMG Tables'!$H$2:$H$7)</f>
        <v>1318140000</v>
      </c>
      <c r="CPA34" s="1">
        <f>LOOKUP($A34,'DMG Tables'!$P$2:$P$35,'DMG Tables'!$O$2:$O$35)*CPA$1*LOOKUP(CPA$1,'DMG Tables'!$G$2:$G$7,'DMG Tables'!$H$2:$H$7)</f>
        <v>1318680000</v>
      </c>
      <c r="CPB34" s="1">
        <f>LOOKUP($A34,'DMG Tables'!$P$2:$P$35,'DMG Tables'!$O$2:$O$35)*CPB$1*LOOKUP(CPB$1,'DMG Tables'!$G$2:$G$7,'DMG Tables'!$H$2:$H$7)</f>
        <v>1319220000</v>
      </c>
      <c r="CPC34" s="1">
        <f>LOOKUP($A34,'DMG Tables'!$P$2:$P$35,'DMG Tables'!$O$2:$O$35)*CPC$1*LOOKUP(CPC$1,'DMG Tables'!$G$2:$G$7,'DMG Tables'!$H$2:$H$7)</f>
        <v>1319760000</v>
      </c>
      <c r="CPD34" s="1">
        <f>LOOKUP($A34,'DMG Tables'!$P$2:$P$35,'DMG Tables'!$O$2:$O$35)*CPD$1*LOOKUP(CPD$1,'DMG Tables'!$G$2:$G$7,'DMG Tables'!$H$2:$H$7)</f>
        <v>1320300000</v>
      </c>
      <c r="CPE34" s="1">
        <f>LOOKUP($A34,'DMG Tables'!$P$2:$P$35,'DMG Tables'!$O$2:$O$35)*CPE$1*LOOKUP(CPE$1,'DMG Tables'!$G$2:$G$7,'DMG Tables'!$H$2:$H$7)</f>
        <v>1320840000</v>
      </c>
      <c r="CPF34" s="1">
        <f>LOOKUP($A34,'DMG Tables'!$P$2:$P$35,'DMG Tables'!$O$2:$O$35)*CPF$1*LOOKUP(CPF$1,'DMG Tables'!$G$2:$G$7,'DMG Tables'!$H$2:$H$7)</f>
        <v>1321380000</v>
      </c>
      <c r="CPG34" s="1">
        <f>LOOKUP($A34,'DMG Tables'!$P$2:$P$35,'DMG Tables'!$O$2:$O$35)*CPG$1*LOOKUP(CPG$1,'DMG Tables'!$G$2:$G$7,'DMG Tables'!$H$2:$H$7)</f>
        <v>1321920000</v>
      </c>
      <c r="CPH34" s="1">
        <f>LOOKUP($A34,'DMG Tables'!$P$2:$P$35,'DMG Tables'!$O$2:$O$35)*CPH$1*LOOKUP(CPH$1,'DMG Tables'!$G$2:$G$7,'DMG Tables'!$H$2:$H$7)</f>
        <v>1322460000</v>
      </c>
      <c r="CPI34" s="1">
        <f>LOOKUP($A34,'DMG Tables'!$P$2:$P$35,'DMG Tables'!$O$2:$O$35)*CPI$1*LOOKUP(CPI$1,'DMG Tables'!$G$2:$G$7,'DMG Tables'!$H$2:$H$7)</f>
        <v>1323000000</v>
      </c>
      <c r="CPJ34" s="1">
        <f>LOOKUP($A34,'DMG Tables'!$P$2:$P$35,'DMG Tables'!$O$2:$O$35)*CPJ$1*LOOKUP(CPJ$1,'DMG Tables'!$G$2:$G$7,'DMG Tables'!$H$2:$H$7)</f>
        <v>1323540000</v>
      </c>
      <c r="CPK34" s="1">
        <f>LOOKUP($A34,'DMG Tables'!$P$2:$P$35,'DMG Tables'!$O$2:$O$35)*CPK$1*LOOKUP(CPK$1,'DMG Tables'!$G$2:$G$7,'DMG Tables'!$H$2:$H$7)</f>
        <v>1324080000</v>
      </c>
      <c r="CPL34" s="1">
        <f>LOOKUP($A34,'DMG Tables'!$P$2:$P$35,'DMG Tables'!$O$2:$O$35)*CPL$1*LOOKUP(CPL$1,'DMG Tables'!$G$2:$G$7,'DMG Tables'!$H$2:$H$7)</f>
        <v>1324620000</v>
      </c>
      <c r="CPM34" s="1">
        <f>LOOKUP($A34,'DMG Tables'!$P$2:$P$35,'DMG Tables'!$O$2:$O$35)*CPM$1*LOOKUP(CPM$1,'DMG Tables'!$G$2:$G$7,'DMG Tables'!$H$2:$H$7)</f>
        <v>1325160000</v>
      </c>
      <c r="CPN34" s="1">
        <f>LOOKUP($A34,'DMG Tables'!$P$2:$P$35,'DMG Tables'!$O$2:$O$35)*CPN$1*LOOKUP(CPN$1,'DMG Tables'!$G$2:$G$7,'DMG Tables'!$H$2:$H$7)</f>
        <v>1325700000</v>
      </c>
      <c r="CPO34" s="1">
        <f>LOOKUP($A34,'DMG Tables'!$P$2:$P$35,'DMG Tables'!$O$2:$O$35)*CPO$1*LOOKUP(CPO$1,'DMG Tables'!$G$2:$G$7,'DMG Tables'!$H$2:$H$7)</f>
        <v>1326240000</v>
      </c>
      <c r="CPP34" s="1">
        <f>LOOKUP($A34,'DMG Tables'!$P$2:$P$35,'DMG Tables'!$O$2:$O$35)*CPP$1*LOOKUP(CPP$1,'DMG Tables'!$G$2:$G$7,'DMG Tables'!$H$2:$H$7)</f>
        <v>1326780000</v>
      </c>
      <c r="CPQ34" s="1">
        <f>LOOKUP($A34,'DMG Tables'!$P$2:$P$35,'DMG Tables'!$O$2:$O$35)*CPQ$1*LOOKUP(CPQ$1,'DMG Tables'!$G$2:$G$7,'DMG Tables'!$H$2:$H$7)</f>
        <v>1327320000</v>
      </c>
      <c r="CPR34" s="1">
        <f>LOOKUP($A34,'DMG Tables'!$P$2:$P$35,'DMG Tables'!$O$2:$O$35)*CPR$1*LOOKUP(CPR$1,'DMG Tables'!$G$2:$G$7,'DMG Tables'!$H$2:$H$7)</f>
        <v>1327860000</v>
      </c>
      <c r="CPS34" s="1">
        <f>LOOKUP($A34,'DMG Tables'!$P$2:$P$35,'DMG Tables'!$O$2:$O$35)*CPS$1*LOOKUP(CPS$1,'DMG Tables'!$G$2:$G$7,'DMG Tables'!$H$2:$H$7)</f>
        <v>1328400000</v>
      </c>
      <c r="CPT34" s="1">
        <f>LOOKUP($A34,'DMG Tables'!$P$2:$P$35,'DMG Tables'!$O$2:$O$35)*CPT$1*LOOKUP(CPT$1,'DMG Tables'!$G$2:$G$7,'DMG Tables'!$H$2:$H$7)</f>
        <v>1328940000</v>
      </c>
      <c r="CPU34" s="1">
        <f>LOOKUP($A34,'DMG Tables'!$P$2:$P$35,'DMG Tables'!$O$2:$O$35)*CPU$1*LOOKUP(CPU$1,'DMG Tables'!$G$2:$G$7,'DMG Tables'!$H$2:$H$7)</f>
        <v>1329480000</v>
      </c>
      <c r="CPV34" s="1">
        <f>LOOKUP($A34,'DMG Tables'!$P$2:$P$35,'DMG Tables'!$O$2:$O$35)*CPV$1*LOOKUP(CPV$1,'DMG Tables'!$G$2:$G$7,'DMG Tables'!$H$2:$H$7)</f>
        <v>1330020000</v>
      </c>
      <c r="CPW34" s="1">
        <f>LOOKUP($A34,'DMG Tables'!$P$2:$P$35,'DMG Tables'!$O$2:$O$35)*CPW$1*LOOKUP(CPW$1,'DMG Tables'!$G$2:$G$7,'DMG Tables'!$H$2:$H$7)</f>
        <v>1330560000</v>
      </c>
      <c r="CPX34" s="1">
        <f>LOOKUP($A34,'DMG Tables'!$P$2:$P$35,'DMG Tables'!$O$2:$O$35)*CPX$1*LOOKUP(CPX$1,'DMG Tables'!$G$2:$G$7,'DMG Tables'!$H$2:$H$7)</f>
        <v>1331100000</v>
      </c>
      <c r="CPY34" s="1">
        <f>LOOKUP($A34,'DMG Tables'!$P$2:$P$35,'DMG Tables'!$O$2:$O$35)*CPY$1*LOOKUP(CPY$1,'DMG Tables'!$G$2:$G$7,'DMG Tables'!$H$2:$H$7)</f>
        <v>1331640000</v>
      </c>
      <c r="CPZ34" s="1">
        <f>LOOKUP($A34,'DMG Tables'!$P$2:$P$35,'DMG Tables'!$O$2:$O$35)*CPZ$1*LOOKUP(CPZ$1,'DMG Tables'!$G$2:$G$7,'DMG Tables'!$H$2:$H$7)</f>
        <v>1332180000</v>
      </c>
      <c r="CQA34" s="1">
        <f>LOOKUP($A34,'DMG Tables'!$P$2:$P$35,'DMG Tables'!$O$2:$O$35)*CQA$1*LOOKUP(CQA$1,'DMG Tables'!$G$2:$G$7,'DMG Tables'!$H$2:$H$7)</f>
        <v>1332720000</v>
      </c>
      <c r="CQB34" s="1">
        <f>LOOKUP($A34,'DMG Tables'!$P$2:$P$35,'DMG Tables'!$O$2:$O$35)*CQB$1*LOOKUP(CQB$1,'DMG Tables'!$G$2:$G$7,'DMG Tables'!$H$2:$H$7)</f>
        <v>1333260000</v>
      </c>
      <c r="CQC34" s="1">
        <f>LOOKUP($A34,'DMG Tables'!$P$2:$P$35,'DMG Tables'!$O$2:$O$35)*CQC$1*LOOKUP(CQC$1,'DMG Tables'!$G$2:$G$7,'DMG Tables'!$H$2:$H$7)</f>
        <v>1333800000</v>
      </c>
      <c r="CQD34" s="1">
        <f>LOOKUP($A34,'DMG Tables'!$P$2:$P$35,'DMG Tables'!$O$2:$O$35)*CQD$1*LOOKUP(CQD$1,'DMG Tables'!$G$2:$G$7,'DMG Tables'!$H$2:$H$7)</f>
        <v>1334340000</v>
      </c>
      <c r="CQE34" s="1">
        <f>LOOKUP($A34,'DMG Tables'!$P$2:$P$35,'DMG Tables'!$O$2:$O$35)*CQE$1*LOOKUP(CQE$1,'DMG Tables'!$G$2:$G$7,'DMG Tables'!$H$2:$H$7)</f>
        <v>1334880000</v>
      </c>
      <c r="CQF34" s="1">
        <f>LOOKUP($A34,'DMG Tables'!$P$2:$P$35,'DMG Tables'!$O$2:$O$35)*CQF$1*LOOKUP(CQF$1,'DMG Tables'!$G$2:$G$7,'DMG Tables'!$H$2:$H$7)</f>
        <v>1335420000</v>
      </c>
      <c r="CQG34" s="1">
        <f>LOOKUP($A34,'DMG Tables'!$P$2:$P$35,'DMG Tables'!$O$2:$O$35)*CQG$1*LOOKUP(CQG$1,'DMG Tables'!$G$2:$G$7,'DMG Tables'!$H$2:$H$7)</f>
        <v>1335960000</v>
      </c>
      <c r="CQH34" s="1">
        <f>LOOKUP($A34,'DMG Tables'!$P$2:$P$35,'DMG Tables'!$O$2:$O$35)*CQH$1*LOOKUP(CQH$1,'DMG Tables'!$G$2:$G$7,'DMG Tables'!$H$2:$H$7)</f>
        <v>1336500000</v>
      </c>
      <c r="CQI34" s="1">
        <f>LOOKUP($A34,'DMG Tables'!$P$2:$P$35,'DMG Tables'!$O$2:$O$35)*CQI$1*LOOKUP(CQI$1,'DMG Tables'!$G$2:$G$7,'DMG Tables'!$H$2:$H$7)</f>
        <v>1337040000</v>
      </c>
      <c r="CQJ34" s="1">
        <f>LOOKUP($A34,'DMG Tables'!$P$2:$P$35,'DMG Tables'!$O$2:$O$35)*CQJ$1*LOOKUP(CQJ$1,'DMG Tables'!$G$2:$G$7,'DMG Tables'!$H$2:$H$7)</f>
        <v>1337580000</v>
      </c>
      <c r="CQK34" s="1">
        <f>LOOKUP($A34,'DMG Tables'!$P$2:$P$35,'DMG Tables'!$O$2:$O$35)*CQK$1*LOOKUP(CQK$1,'DMG Tables'!$G$2:$G$7,'DMG Tables'!$H$2:$H$7)</f>
        <v>1338120000</v>
      </c>
      <c r="CQL34" s="1">
        <f>LOOKUP($A34,'DMG Tables'!$P$2:$P$35,'DMG Tables'!$O$2:$O$35)*CQL$1*LOOKUP(CQL$1,'DMG Tables'!$G$2:$G$7,'DMG Tables'!$H$2:$H$7)</f>
        <v>1338660000</v>
      </c>
      <c r="CQM34" s="1">
        <f>LOOKUP($A34,'DMG Tables'!$P$2:$P$35,'DMG Tables'!$O$2:$O$35)*CQM$1*LOOKUP(CQM$1,'DMG Tables'!$G$2:$G$7,'DMG Tables'!$H$2:$H$7)</f>
        <v>1339200000</v>
      </c>
      <c r="CQN34" s="1">
        <f>LOOKUP($A34,'DMG Tables'!$P$2:$P$35,'DMG Tables'!$O$2:$O$35)*CQN$1*LOOKUP(CQN$1,'DMG Tables'!$G$2:$G$7,'DMG Tables'!$H$2:$H$7)</f>
        <v>1339740000</v>
      </c>
      <c r="CQO34" s="1">
        <f>LOOKUP($A34,'DMG Tables'!$P$2:$P$35,'DMG Tables'!$O$2:$O$35)*CQO$1*LOOKUP(CQO$1,'DMG Tables'!$G$2:$G$7,'DMG Tables'!$H$2:$H$7)</f>
        <v>1340280000</v>
      </c>
      <c r="CQP34" s="1">
        <f>LOOKUP($A34,'DMG Tables'!$P$2:$P$35,'DMG Tables'!$O$2:$O$35)*CQP$1*LOOKUP(CQP$1,'DMG Tables'!$G$2:$G$7,'DMG Tables'!$H$2:$H$7)</f>
        <v>1340820000</v>
      </c>
      <c r="CQQ34" s="1">
        <f>LOOKUP($A34,'DMG Tables'!$P$2:$P$35,'DMG Tables'!$O$2:$O$35)*CQQ$1*LOOKUP(CQQ$1,'DMG Tables'!$G$2:$G$7,'DMG Tables'!$H$2:$H$7)</f>
        <v>1341360000</v>
      </c>
      <c r="CQR34" s="1">
        <f>LOOKUP($A34,'DMG Tables'!$P$2:$P$35,'DMG Tables'!$O$2:$O$35)*CQR$1*LOOKUP(CQR$1,'DMG Tables'!$G$2:$G$7,'DMG Tables'!$H$2:$H$7)</f>
        <v>1341900000</v>
      </c>
      <c r="CQS34" s="1">
        <f>LOOKUP($A34,'DMG Tables'!$P$2:$P$35,'DMG Tables'!$O$2:$O$35)*CQS$1*LOOKUP(CQS$1,'DMG Tables'!$G$2:$G$7,'DMG Tables'!$H$2:$H$7)</f>
        <v>1342440000</v>
      </c>
      <c r="CQT34" s="1">
        <f>LOOKUP($A34,'DMG Tables'!$P$2:$P$35,'DMG Tables'!$O$2:$O$35)*CQT$1*LOOKUP(CQT$1,'DMG Tables'!$G$2:$G$7,'DMG Tables'!$H$2:$H$7)</f>
        <v>1342980000</v>
      </c>
      <c r="CQU34" s="1">
        <f>LOOKUP($A34,'DMG Tables'!$P$2:$P$35,'DMG Tables'!$O$2:$O$35)*CQU$1*LOOKUP(CQU$1,'DMG Tables'!$G$2:$G$7,'DMG Tables'!$H$2:$H$7)</f>
        <v>1343520000</v>
      </c>
      <c r="CQV34" s="1">
        <f>LOOKUP($A34,'DMG Tables'!$P$2:$P$35,'DMG Tables'!$O$2:$O$35)*CQV$1*LOOKUP(CQV$1,'DMG Tables'!$G$2:$G$7,'DMG Tables'!$H$2:$H$7)</f>
        <v>1344060000</v>
      </c>
      <c r="CQW34" s="1">
        <f>LOOKUP($A34,'DMG Tables'!$P$2:$P$35,'DMG Tables'!$O$2:$O$35)*CQW$1*LOOKUP(CQW$1,'DMG Tables'!$G$2:$G$7,'DMG Tables'!$H$2:$H$7)</f>
        <v>1344600000</v>
      </c>
      <c r="CQX34" s="1">
        <f>LOOKUP($A34,'DMG Tables'!$P$2:$P$35,'DMG Tables'!$O$2:$O$35)*CQX$1*LOOKUP(CQX$1,'DMG Tables'!$G$2:$G$7,'DMG Tables'!$H$2:$H$7)</f>
        <v>1345140000</v>
      </c>
      <c r="CQY34" s="1">
        <f>LOOKUP($A34,'DMG Tables'!$P$2:$P$35,'DMG Tables'!$O$2:$O$35)*CQY$1*LOOKUP(CQY$1,'DMG Tables'!$G$2:$G$7,'DMG Tables'!$H$2:$H$7)</f>
        <v>1345680000</v>
      </c>
      <c r="CQZ34" s="1">
        <f>LOOKUP($A34,'DMG Tables'!$P$2:$P$35,'DMG Tables'!$O$2:$O$35)*CQZ$1*LOOKUP(CQZ$1,'DMG Tables'!$G$2:$G$7,'DMG Tables'!$H$2:$H$7)</f>
        <v>1346220000</v>
      </c>
      <c r="CRA34" s="1">
        <f>LOOKUP($A34,'DMG Tables'!$P$2:$P$35,'DMG Tables'!$O$2:$O$35)*CRA$1*LOOKUP(CRA$1,'DMG Tables'!$G$2:$G$7,'DMG Tables'!$H$2:$H$7)</f>
        <v>1346760000</v>
      </c>
      <c r="CRB34" s="1">
        <f>LOOKUP($A34,'DMG Tables'!$P$2:$P$35,'DMG Tables'!$O$2:$O$35)*CRB$1*LOOKUP(CRB$1,'DMG Tables'!$G$2:$G$7,'DMG Tables'!$H$2:$H$7)</f>
        <v>1347300000</v>
      </c>
      <c r="CRC34" s="1">
        <f>LOOKUP($A34,'DMG Tables'!$P$2:$P$35,'DMG Tables'!$O$2:$O$35)*CRC$1*LOOKUP(CRC$1,'DMG Tables'!$G$2:$G$7,'DMG Tables'!$H$2:$H$7)</f>
        <v>1347840000</v>
      </c>
      <c r="CRD34" s="1">
        <f>LOOKUP($A34,'DMG Tables'!$P$2:$P$35,'DMG Tables'!$O$2:$O$35)*CRD$1*LOOKUP(CRD$1,'DMG Tables'!$G$2:$G$7,'DMG Tables'!$H$2:$H$7)</f>
        <v>1348380000</v>
      </c>
      <c r="CRE34" s="1">
        <f>LOOKUP($A34,'DMG Tables'!$P$2:$P$35,'DMG Tables'!$O$2:$O$35)*CRE$1*LOOKUP(CRE$1,'DMG Tables'!$G$2:$G$7,'DMG Tables'!$H$2:$H$7)</f>
        <v>1348920000</v>
      </c>
      <c r="CRF34" s="1">
        <f>LOOKUP($A34,'DMG Tables'!$P$2:$P$35,'DMG Tables'!$O$2:$O$35)*CRF$1*LOOKUP(CRF$1,'DMG Tables'!$G$2:$G$7,'DMG Tables'!$H$2:$H$7)</f>
        <v>1349460000</v>
      </c>
      <c r="CRG34" s="1">
        <f>LOOKUP($A34,'DMG Tables'!$P$2:$P$35,'DMG Tables'!$O$2:$O$35)*CRG$1*LOOKUP(CRG$1,'DMG Tables'!$G$2:$G$7,'DMG Tables'!$H$2:$H$7)</f>
        <v>1350000000</v>
      </c>
      <c r="CRH34" s="1">
        <f>LOOKUP($A34,'DMG Tables'!$P$2:$P$35,'DMG Tables'!$O$2:$O$35)*CRH$1*LOOKUP(CRH$1,'DMG Tables'!$G$2:$G$7,'DMG Tables'!$H$2:$H$7)</f>
        <v>1350540000</v>
      </c>
      <c r="CRI34" s="1">
        <f>LOOKUP($A34,'DMG Tables'!$P$2:$P$35,'DMG Tables'!$O$2:$O$35)*CRI$1*LOOKUP(CRI$1,'DMG Tables'!$G$2:$G$7,'DMG Tables'!$H$2:$H$7)</f>
        <v>1351080000</v>
      </c>
      <c r="CRJ34" s="1">
        <f>LOOKUP($A34,'DMG Tables'!$P$2:$P$35,'DMG Tables'!$O$2:$O$35)*CRJ$1*LOOKUP(CRJ$1,'DMG Tables'!$G$2:$G$7,'DMG Tables'!$H$2:$H$7)</f>
        <v>1351620000</v>
      </c>
      <c r="CRK34" s="1">
        <f>LOOKUP($A34,'DMG Tables'!$P$2:$P$35,'DMG Tables'!$O$2:$O$35)*CRK$1*LOOKUP(CRK$1,'DMG Tables'!$G$2:$G$7,'DMG Tables'!$H$2:$H$7)</f>
        <v>1352160000</v>
      </c>
      <c r="CRL34" s="1">
        <f>LOOKUP($A34,'DMG Tables'!$P$2:$P$35,'DMG Tables'!$O$2:$O$35)*CRL$1*LOOKUP(CRL$1,'DMG Tables'!$G$2:$G$7,'DMG Tables'!$H$2:$H$7)</f>
        <v>1352700000</v>
      </c>
      <c r="CRM34" s="1">
        <f>LOOKUP($A34,'DMG Tables'!$P$2:$P$35,'DMG Tables'!$O$2:$O$35)*CRM$1*LOOKUP(CRM$1,'DMG Tables'!$G$2:$G$7,'DMG Tables'!$H$2:$H$7)</f>
        <v>1353240000</v>
      </c>
      <c r="CRN34" s="1">
        <f>LOOKUP($A34,'DMG Tables'!$P$2:$P$35,'DMG Tables'!$O$2:$O$35)*CRN$1*LOOKUP(CRN$1,'DMG Tables'!$G$2:$G$7,'DMG Tables'!$H$2:$H$7)</f>
        <v>1353780000</v>
      </c>
      <c r="CRO34" s="1">
        <f>LOOKUP($A34,'DMG Tables'!$P$2:$P$35,'DMG Tables'!$O$2:$O$35)*CRO$1*LOOKUP(CRO$1,'DMG Tables'!$G$2:$G$7,'DMG Tables'!$H$2:$H$7)</f>
        <v>1354320000</v>
      </c>
      <c r="CRP34" s="1">
        <f>LOOKUP($A34,'DMG Tables'!$P$2:$P$35,'DMG Tables'!$O$2:$O$35)*CRP$1*LOOKUP(CRP$1,'DMG Tables'!$G$2:$G$7,'DMG Tables'!$H$2:$H$7)</f>
        <v>1354860000</v>
      </c>
      <c r="CRQ34" s="1">
        <f>LOOKUP($A34,'DMG Tables'!$P$2:$P$35,'DMG Tables'!$O$2:$O$35)*CRQ$1*LOOKUP(CRQ$1,'DMG Tables'!$G$2:$G$7,'DMG Tables'!$H$2:$H$7)</f>
        <v>1355400000</v>
      </c>
      <c r="CRR34" s="1">
        <f>LOOKUP($A34,'DMG Tables'!$P$2:$P$35,'DMG Tables'!$O$2:$O$35)*CRR$1*LOOKUP(CRR$1,'DMG Tables'!$G$2:$G$7,'DMG Tables'!$H$2:$H$7)</f>
        <v>1355940000</v>
      </c>
      <c r="CRS34" s="1">
        <f>LOOKUP($A34,'DMG Tables'!$P$2:$P$35,'DMG Tables'!$O$2:$O$35)*CRS$1*LOOKUP(CRS$1,'DMG Tables'!$G$2:$G$7,'DMG Tables'!$H$2:$H$7)</f>
        <v>1356480000</v>
      </c>
      <c r="CRT34" s="1">
        <f>LOOKUP($A34,'DMG Tables'!$P$2:$P$35,'DMG Tables'!$O$2:$O$35)*CRT$1*LOOKUP(CRT$1,'DMG Tables'!$G$2:$G$7,'DMG Tables'!$H$2:$H$7)</f>
        <v>1357020000</v>
      </c>
      <c r="CRU34" s="1">
        <f>LOOKUP($A34,'DMG Tables'!$P$2:$P$35,'DMG Tables'!$O$2:$O$35)*CRU$1*LOOKUP(CRU$1,'DMG Tables'!$G$2:$G$7,'DMG Tables'!$H$2:$H$7)</f>
        <v>1357560000</v>
      </c>
      <c r="CRV34" s="1">
        <f>LOOKUP($A34,'DMG Tables'!$P$2:$P$35,'DMG Tables'!$O$2:$O$35)*CRV$1*LOOKUP(CRV$1,'DMG Tables'!$G$2:$G$7,'DMG Tables'!$H$2:$H$7)</f>
        <v>1358100000</v>
      </c>
      <c r="CRW34" s="1">
        <f>LOOKUP($A34,'DMG Tables'!$P$2:$P$35,'DMG Tables'!$O$2:$O$35)*CRW$1*LOOKUP(CRW$1,'DMG Tables'!$G$2:$G$7,'DMG Tables'!$H$2:$H$7)</f>
        <v>1358640000</v>
      </c>
      <c r="CRX34" s="1">
        <f>LOOKUP($A34,'DMG Tables'!$P$2:$P$35,'DMG Tables'!$O$2:$O$35)*CRX$1*LOOKUP(CRX$1,'DMG Tables'!$G$2:$G$7,'DMG Tables'!$H$2:$H$7)</f>
        <v>1359180000</v>
      </c>
      <c r="CRY34" s="1">
        <f>LOOKUP($A34,'DMG Tables'!$P$2:$P$35,'DMG Tables'!$O$2:$O$35)*CRY$1*LOOKUP(CRY$1,'DMG Tables'!$G$2:$G$7,'DMG Tables'!$H$2:$H$7)</f>
        <v>1359720000</v>
      </c>
      <c r="CRZ34" s="1">
        <f>LOOKUP($A34,'DMG Tables'!$P$2:$P$35,'DMG Tables'!$O$2:$O$35)*CRZ$1*LOOKUP(CRZ$1,'DMG Tables'!$G$2:$G$7,'DMG Tables'!$H$2:$H$7)</f>
        <v>1360260000</v>
      </c>
      <c r="CSA34" s="1">
        <f>LOOKUP($A34,'DMG Tables'!$P$2:$P$35,'DMG Tables'!$O$2:$O$35)*CSA$1*LOOKUP(CSA$1,'DMG Tables'!$G$2:$G$7,'DMG Tables'!$H$2:$H$7)</f>
        <v>1360800000</v>
      </c>
      <c r="CSB34" s="1">
        <f>LOOKUP($A34,'DMG Tables'!$P$2:$P$35,'DMG Tables'!$O$2:$O$35)*CSB$1*LOOKUP(CSB$1,'DMG Tables'!$G$2:$G$7,'DMG Tables'!$H$2:$H$7)</f>
        <v>1361340000</v>
      </c>
      <c r="CSC34" s="1">
        <f>LOOKUP($A34,'DMG Tables'!$P$2:$P$35,'DMG Tables'!$O$2:$O$35)*CSC$1*LOOKUP(CSC$1,'DMG Tables'!$G$2:$G$7,'DMG Tables'!$H$2:$H$7)</f>
        <v>1361880000</v>
      </c>
      <c r="CSD34" s="1">
        <f>LOOKUP($A34,'DMG Tables'!$P$2:$P$35,'DMG Tables'!$O$2:$O$35)*CSD$1*LOOKUP(CSD$1,'DMG Tables'!$G$2:$G$7,'DMG Tables'!$H$2:$H$7)</f>
        <v>1362420000</v>
      </c>
      <c r="CSE34" s="1">
        <f>LOOKUP($A34,'DMG Tables'!$P$2:$P$35,'DMG Tables'!$O$2:$O$35)*CSE$1*LOOKUP(CSE$1,'DMG Tables'!$G$2:$G$7,'DMG Tables'!$H$2:$H$7)</f>
        <v>1362960000</v>
      </c>
      <c r="CSF34" s="1">
        <f>LOOKUP($A34,'DMG Tables'!$P$2:$P$35,'DMG Tables'!$O$2:$O$35)*CSF$1*LOOKUP(CSF$1,'DMG Tables'!$G$2:$G$7,'DMG Tables'!$H$2:$H$7)</f>
        <v>1363500000</v>
      </c>
      <c r="CSG34" s="1">
        <f>LOOKUP($A34,'DMG Tables'!$P$2:$P$35,'DMG Tables'!$O$2:$O$35)*CSG$1*LOOKUP(CSG$1,'DMG Tables'!$G$2:$G$7,'DMG Tables'!$H$2:$H$7)</f>
        <v>1364040000</v>
      </c>
      <c r="CSH34" s="1">
        <f>LOOKUP($A34,'DMG Tables'!$P$2:$P$35,'DMG Tables'!$O$2:$O$35)*CSH$1*LOOKUP(CSH$1,'DMG Tables'!$G$2:$G$7,'DMG Tables'!$H$2:$H$7)</f>
        <v>1364580000</v>
      </c>
      <c r="CSI34" s="1">
        <f>LOOKUP($A34,'DMG Tables'!$P$2:$P$35,'DMG Tables'!$O$2:$O$35)*CSI$1*LOOKUP(CSI$1,'DMG Tables'!$G$2:$G$7,'DMG Tables'!$H$2:$H$7)</f>
        <v>1365120000</v>
      </c>
      <c r="CSJ34" s="1">
        <f>LOOKUP($A34,'DMG Tables'!$P$2:$P$35,'DMG Tables'!$O$2:$O$35)*CSJ$1*LOOKUP(CSJ$1,'DMG Tables'!$G$2:$G$7,'DMG Tables'!$H$2:$H$7)</f>
        <v>1365660000</v>
      </c>
      <c r="CSK34" s="1">
        <f>LOOKUP($A34,'DMG Tables'!$P$2:$P$35,'DMG Tables'!$O$2:$O$35)*CSK$1*LOOKUP(CSK$1,'DMG Tables'!$G$2:$G$7,'DMG Tables'!$H$2:$H$7)</f>
        <v>1366200000</v>
      </c>
      <c r="CSL34" s="1">
        <f>LOOKUP($A34,'DMG Tables'!$P$2:$P$35,'DMG Tables'!$O$2:$O$35)*CSL$1*LOOKUP(CSL$1,'DMG Tables'!$G$2:$G$7,'DMG Tables'!$H$2:$H$7)</f>
        <v>1366740000</v>
      </c>
      <c r="CSM34" s="1">
        <f>LOOKUP($A34,'DMG Tables'!$P$2:$P$35,'DMG Tables'!$O$2:$O$35)*CSM$1*LOOKUP(CSM$1,'DMG Tables'!$G$2:$G$7,'DMG Tables'!$H$2:$H$7)</f>
        <v>1367280000</v>
      </c>
      <c r="CSN34" s="1">
        <f>LOOKUP($A34,'DMG Tables'!$P$2:$P$35,'DMG Tables'!$O$2:$O$35)*CSN$1*LOOKUP(CSN$1,'DMG Tables'!$G$2:$G$7,'DMG Tables'!$H$2:$H$7)</f>
        <v>1367820000</v>
      </c>
      <c r="CSO34" s="1">
        <f>LOOKUP($A34,'DMG Tables'!$P$2:$P$35,'DMG Tables'!$O$2:$O$35)*CSO$1*LOOKUP(CSO$1,'DMG Tables'!$G$2:$G$7,'DMG Tables'!$H$2:$H$7)</f>
        <v>1368360000</v>
      </c>
      <c r="CSP34" s="1">
        <f>LOOKUP($A34,'DMG Tables'!$P$2:$P$35,'DMG Tables'!$O$2:$O$35)*CSP$1*LOOKUP(CSP$1,'DMG Tables'!$G$2:$G$7,'DMG Tables'!$H$2:$H$7)</f>
        <v>1368900000</v>
      </c>
      <c r="CSQ34" s="1">
        <f>LOOKUP($A34,'DMG Tables'!$P$2:$P$35,'DMG Tables'!$O$2:$O$35)*CSQ$1*LOOKUP(CSQ$1,'DMG Tables'!$G$2:$G$7,'DMG Tables'!$H$2:$H$7)</f>
        <v>1369440000</v>
      </c>
      <c r="CSR34" s="1">
        <f>LOOKUP($A34,'DMG Tables'!$P$2:$P$35,'DMG Tables'!$O$2:$O$35)*CSR$1*LOOKUP(CSR$1,'DMG Tables'!$G$2:$G$7,'DMG Tables'!$H$2:$H$7)</f>
        <v>1369980000</v>
      </c>
      <c r="CSS34" s="1">
        <f>LOOKUP($A34,'DMG Tables'!$P$2:$P$35,'DMG Tables'!$O$2:$O$35)*CSS$1*LOOKUP(CSS$1,'DMG Tables'!$G$2:$G$7,'DMG Tables'!$H$2:$H$7)</f>
        <v>1370520000</v>
      </c>
      <c r="CST34" s="1">
        <f>LOOKUP($A34,'DMG Tables'!$P$2:$P$35,'DMG Tables'!$O$2:$O$35)*CST$1*LOOKUP(CST$1,'DMG Tables'!$G$2:$G$7,'DMG Tables'!$H$2:$H$7)</f>
        <v>1371060000</v>
      </c>
      <c r="CSU34" s="1">
        <f>LOOKUP($A34,'DMG Tables'!$P$2:$P$35,'DMG Tables'!$O$2:$O$35)*CSU$1*LOOKUP(CSU$1,'DMG Tables'!$G$2:$G$7,'DMG Tables'!$H$2:$H$7)</f>
        <v>1371600000</v>
      </c>
      <c r="CSV34" s="1">
        <f>LOOKUP($A34,'DMG Tables'!$P$2:$P$35,'DMG Tables'!$O$2:$O$35)*CSV$1*LOOKUP(CSV$1,'DMG Tables'!$G$2:$G$7,'DMG Tables'!$H$2:$H$7)</f>
        <v>1372140000</v>
      </c>
      <c r="CSW34" s="1">
        <f>LOOKUP($A34,'DMG Tables'!$P$2:$P$35,'DMG Tables'!$O$2:$O$35)*CSW$1*LOOKUP(CSW$1,'DMG Tables'!$G$2:$G$7,'DMG Tables'!$H$2:$H$7)</f>
        <v>1372680000</v>
      </c>
      <c r="CSX34" s="1">
        <f>LOOKUP($A34,'DMG Tables'!$P$2:$P$35,'DMG Tables'!$O$2:$O$35)*CSX$1*LOOKUP(CSX$1,'DMG Tables'!$G$2:$G$7,'DMG Tables'!$H$2:$H$7)</f>
        <v>1373220000</v>
      </c>
      <c r="CSY34" s="1">
        <f>LOOKUP($A34,'DMG Tables'!$P$2:$P$35,'DMG Tables'!$O$2:$O$35)*CSY$1*LOOKUP(CSY$1,'DMG Tables'!$G$2:$G$7,'DMG Tables'!$H$2:$H$7)</f>
        <v>1373760000</v>
      </c>
      <c r="CSZ34" s="1">
        <f>LOOKUP($A34,'DMG Tables'!$P$2:$P$35,'DMG Tables'!$O$2:$O$35)*CSZ$1*LOOKUP(CSZ$1,'DMG Tables'!$G$2:$G$7,'DMG Tables'!$H$2:$H$7)</f>
        <v>1374300000</v>
      </c>
      <c r="CTA34" s="1">
        <f>LOOKUP($A34,'DMG Tables'!$P$2:$P$35,'DMG Tables'!$O$2:$O$35)*CTA$1*LOOKUP(CTA$1,'DMG Tables'!$G$2:$G$7,'DMG Tables'!$H$2:$H$7)</f>
        <v>1374840000</v>
      </c>
      <c r="CTB34" s="1">
        <f>LOOKUP($A34,'DMG Tables'!$P$2:$P$35,'DMG Tables'!$O$2:$O$35)*CTB$1*LOOKUP(CTB$1,'DMG Tables'!$G$2:$G$7,'DMG Tables'!$H$2:$H$7)</f>
        <v>1375380000</v>
      </c>
      <c r="CTC34" s="1">
        <f>LOOKUP($A34,'DMG Tables'!$P$2:$P$35,'DMG Tables'!$O$2:$O$35)*CTC$1*LOOKUP(CTC$1,'DMG Tables'!$G$2:$G$7,'DMG Tables'!$H$2:$H$7)</f>
        <v>1375920000</v>
      </c>
      <c r="CTD34" s="1">
        <f>LOOKUP($A34,'DMG Tables'!$P$2:$P$35,'DMG Tables'!$O$2:$O$35)*CTD$1*LOOKUP(CTD$1,'DMG Tables'!$G$2:$G$7,'DMG Tables'!$H$2:$H$7)</f>
        <v>1376460000</v>
      </c>
      <c r="CTE34" s="1">
        <f>LOOKUP($A34,'DMG Tables'!$P$2:$P$35,'DMG Tables'!$O$2:$O$35)*CTE$1*LOOKUP(CTE$1,'DMG Tables'!$G$2:$G$7,'DMG Tables'!$H$2:$H$7)</f>
        <v>1377000000</v>
      </c>
      <c r="CTF34" s="1">
        <f>LOOKUP($A34,'DMG Tables'!$P$2:$P$35,'DMG Tables'!$O$2:$O$35)*CTF$1*LOOKUP(CTF$1,'DMG Tables'!$G$2:$G$7,'DMG Tables'!$H$2:$H$7)</f>
        <v>1377540000</v>
      </c>
      <c r="CTG34" s="1">
        <f>LOOKUP($A34,'DMG Tables'!$P$2:$P$35,'DMG Tables'!$O$2:$O$35)*CTG$1*LOOKUP(CTG$1,'DMG Tables'!$G$2:$G$7,'DMG Tables'!$H$2:$H$7)</f>
        <v>1378080000</v>
      </c>
      <c r="CTH34" s="1">
        <f>LOOKUP($A34,'DMG Tables'!$P$2:$P$35,'DMG Tables'!$O$2:$O$35)*CTH$1*LOOKUP(CTH$1,'DMG Tables'!$G$2:$G$7,'DMG Tables'!$H$2:$H$7)</f>
        <v>1378620000</v>
      </c>
      <c r="CTI34" s="1">
        <f>LOOKUP($A34,'DMG Tables'!$P$2:$P$35,'DMG Tables'!$O$2:$O$35)*CTI$1*LOOKUP(CTI$1,'DMG Tables'!$G$2:$G$7,'DMG Tables'!$H$2:$H$7)</f>
        <v>1379160000</v>
      </c>
      <c r="CTJ34" s="1">
        <f>LOOKUP($A34,'DMG Tables'!$P$2:$P$35,'DMG Tables'!$O$2:$O$35)*CTJ$1*LOOKUP(CTJ$1,'DMG Tables'!$G$2:$G$7,'DMG Tables'!$H$2:$H$7)</f>
        <v>1379700000</v>
      </c>
      <c r="CTK34" s="1">
        <f>LOOKUP($A34,'DMG Tables'!$P$2:$P$35,'DMG Tables'!$O$2:$O$35)*CTK$1*LOOKUP(CTK$1,'DMG Tables'!$G$2:$G$7,'DMG Tables'!$H$2:$H$7)</f>
        <v>1380240000</v>
      </c>
      <c r="CTL34" s="1">
        <f>LOOKUP($A34,'DMG Tables'!$P$2:$P$35,'DMG Tables'!$O$2:$O$35)*CTL$1*LOOKUP(CTL$1,'DMG Tables'!$G$2:$G$7,'DMG Tables'!$H$2:$H$7)</f>
        <v>1380780000</v>
      </c>
      <c r="CTM34" s="1">
        <f>LOOKUP($A34,'DMG Tables'!$P$2:$P$35,'DMG Tables'!$O$2:$O$35)*CTM$1*LOOKUP(CTM$1,'DMG Tables'!$G$2:$G$7,'DMG Tables'!$H$2:$H$7)</f>
        <v>1381320000</v>
      </c>
      <c r="CTN34" s="1">
        <f>LOOKUP($A34,'DMG Tables'!$P$2:$P$35,'DMG Tables'!$O$2:$O$35)*CTN$1*LOOKUP(CTN$1,'DMG Tables'!$G$2:$G$7,'DMG Tables'!$H$2:$H$7)</f>
        <v>1381860000</v>
      </c>
      <c r="CTO34" s="1">
        <f>LOOKUP($A34,'DMG Tables'!$P$2:$P$35,'DMG Tables'!$O$2:$O$35)*CTO$1*LOOKUP(CTO$1,'DMG Tables'!$G$2:$G$7,'DMG Tables'!$H$2:$H$7)</f>
        <v>1382400000</v>
      </c>
      <c r="CTP34" s="1">
        <f>LOOKUP($A34,'DMG Tables'!$P$2:$P$35,'DMG Tables'!$O$2:$O$35)*CTP$1*LOOKUP(CTP$1,'DMG Tables'!$G$2:$G$7,'DMG Tables'!$H$2:$H$7)</f>
        <v>1382940000</v>
      </c>
      <c r="CTQ34" s="1">
        <f>LOOKUP($A34,'DMG Tables'!$P$2:$P$35,'DMG Tables'!$O$2:$O$35)*CTQ$1*LOOKUP(CTQ$1,'DMG Tables'!$G$2:$G$7,'DMG Tables'!$H$2:$H$7)</f>
        <v>1383480000</v>
      </c>
      <c r="CTR34" s="1">
        <f>LOOKUP($A34,'DMG Tables'!$P$2:$P$35,'DMG Tables'!$O$2:$O$35)*CTR$1*LOOKUP(CTR$1,'DMG Tables'!$G$2:$G$7,'DMG Tables'!$H$2:$H$7)</f>
        <v>1384020000</v>
      </c>
      <c r="CTS34" s="1">
        <f>LOOKUP($A34,'DMG Tables'!$P$2:$P$35,'DMG Tables'!$O$2:$O$35)*CTS$1*LOOKUP(CTS$1,'DMG Tables'!$G$2:$G$7,'DMG Tables'!$H$2:$H$7)</f>
        <v>1384560000</v>
      </c>
      <c r="CTT34" s="1">
        <f>LOOKUP($A34,'DMG Tables'!$P$2:$P$35,'DMG Tables'!$O$2:$O$35)*CTT$1*LOOKUP(CTT$1,'DMG Tables'!$G$2:$G$7,'DMG Tables'!$H$2:$H$7)</f>
        <v>1385100000</v>
      </c>
      <c r="CTU34" s="1">
        <f>LOOKUP($A34,'DMG Tables'!$P$2:$P$35,'DMG Tables'!$O$2:$O$35)*CTU$1*LOOKUP(CTU$1,'DMG Tables'!$G$2:$G$7,'DMG Tables'!$H$2:$H$7)</f>
        <v>1385640000</v>
      </c>
      <c r="CTV34" s="1">
        <f>LOOKUP($A34,'DMG Tables'!$P$2:$P$35,'DMG Tables'!$O$2:$O$35)*CTV$1*LOOKUP(CTV$1,'DMG Tables'!$G$2:$G$7,'DMG Tables'!$H$2:$H$7)</f>
        <v>1386180000</v>
      </c>
      <c r="CTW34" s="1">
        <f>LOOKUP($A34,'DMG Tables'!$P$2:$P$35,'DMG Tables'!$O$2:$O$35)*CTW$1*LOOKUP(CTW$1,'DMG Tables'!$G$2:$G$7,'DMG Tables'!$H$2:$H$7)</f>
        <v>1386720000</v>
      </c>
      <c r="CTX34" s="1">
        <f>LOOKUP($A34,'DMG Tables'!$P$2:$P$35,'DMG Tables'!$O$2:$O$35)*CTX$1*LOOKUP(CTX$1,'DMG Tables'!$G$2:$G$7,'DMG Tables'!$H$2:$H$7)</f>
        <v>1387260000</v>
      </c>
      <c r="CTY34" s="1">
        <f>LOOKUP($A34,'DMG Tables'!$P$2:$P$35,'DMG Tables'!$O$2:$O$35)*CTY$1*LOOKUP(CTY$1,'DMG Tables'!$G$2:$G$7,'DMG Tables'!$H$2:$H$7)</f>
        <v>1387800000</v>
      </c>
      <c r="CTZ34" s="1">
        <f>LOOKUP($A34,'DMG Tables'!$P$2:$P$35,'DMG Tables'!$O$2:$O$35)*CTZ$1*LOOKUP(CTZ$1,'DMG Tables'!$G$2:$G$7,'DMG Tables'!$H$2:$H$7)</f>
        <v>1388340000</v>
      </c>
      <c r="CUA34" s="1">
        <f>LOOKUP($A34,'DMG Tables'!$P$2:$P$35,'DMG Tables'!$O$2:$O$35)*CUA$1*LOOKUP(CUA$1,'DMG Tables'!$G$2:$G$7,'DMG Tables'!$H$2:$H$7)</f>
        <v>1388880000</v>
      </c>
      <c r="CUB34" s="1">
        <f>LOOKUP($A34,'DMG Tables'!$P$2:$P$35,'DMG Tables'!$O$2:$O$35)*CUB$1*LOOKUP(CUB$1,'DMG Tables'!$G$2:$G$7,'DMG Tables'!$H$2:$H$7)</f>
        <v>1389420000</v>
      </c>
      <c r="CUC34" s="1">
        <f>LOOKUP($A34,'DMG Tables'!$P$2:$P$35,'DMG Tables'!$O$2:$O$35)*CUC$1*LOOKUP(CUC$1,'DMG Tables'!$G$2:$G$7,'DMG Tables'!$H$2:$H$7)</f>
        <v>1389960000</v>
      </c>
      <c r="CUD34" s="1">
        <f>LOOKUP($A34,'DMG Tables'!$P$2:$P$35,'DMG Tables'!$O$2:$O$35)*CUD$1*LOOKUP(CUD$1,'DMG Tables'!$G$2:$G$7,'DMG Tables'!$H$2:$H$7)</f>
        <v>1390500000</v>
      </c>
      <c r="CUE34" s="1">
        <f>LOOKUP($A34,'DMG Tables'!$P$2:$P$35,'DMG Tables'!$O$2:$O$35)*CUE$1*LOOKUP(CUE$1,'DMG Tables'!$G$2:$G$7,'DMG Tables'!$H$2:$H$7)</f>
        <v>1391040000</v>
      </c>
      <c r="CUF34" s="1">
        <f>LOOKUP($A34,'DMG Tables'!$P$2:$P$35,'DMG Tables'!$O$2:$O$35)*CUF$1*LOOKUP(CUF$1,'DMG Tables'!$G$2:$G$7,'DMG Tables'!$H$2:$H$7)</f>
        <v>1391580000</v>
      </c>
      <c r="CUG34" s="1">
        <f>LOOKUP($A34,'DMG Tables'!$P$2:$P$35,'DMG Tables'!$O$2:$O$35)*CUG$1*LOOKUP(CUG$1,'DMG Tables'!$G$2:$G$7,'DMG Tables'!$H$2:$H$7)</f>
        <v>1392120000</v>
      </c>
      <c r="CUH34" s="1">
        <f>LOOKUP($A34,'DMG Tables'!$P$2:$P$35,'DMG Tables'!$O$2:$O$35)*CUH$1*LOOKUP(CUH$1,'DMG Tables'!$G$2:$G$7,'DMG Tables'!$H$2:$H$7)</f>
        <v>1392660000</v>
      </c>
      <c r="CUI34" s="1">
        <f>LOOKUP($A34,'DMG Tables'!$P$2:$P$35,'DMG Tables'!$O$2:$O$35)*CUI$1*LOOKUP(CUI$1,'DMG Tables'!$G$2:$G$7,'DMG Tables'!$H$2:$H$7)</f>
        <v>1393200000</v>
      </c>
      <c r="CUJ34" s="1">
        <f>LOOKUP($A34,'DMG Tables'!$P$2:$P$35,'DMG Tables'!$O$2:$O$35)*CUJ$1*LOOKUP(CUJ$1,'DMG Tables'!$G$2:$G$7,'DMG Tables'!$H$2:$H$7)</f>
        <v>1393740000</v>
      </c>
      <c r="CUK34" s="1">
        <f>LOOKUP($A34,'DMG Tables'!$P$2:$P$35,'DMG Tables'!$O$2:$O$35)*CUK$1*LOOKUP(CUK$1,'DMG Tables'!$G$2:$G$7,'DMG Tables'!$H$2:$H$7)</f>
        <v>1394280000</v>
      </c>
      <c r="CUL34" s="1">
        <f>LOOKUP($A34,'DMG Tables'!$P$2:$P$35,'DMG Tables'!$O$2:$O$35)*CUL$1*LOOKUP(CUL$1,'DMG Tables'!$G$2:$G$7,'DMG Tables'!$H$2:$H$7)</f>
        <v>1394820000</v>
      </c>
      <c r="CUM34" s="1">
        <f>LOOKUP($A34,'DMG Tables'!$P$2:$P$35,'DMG Tables'!$O$2:$O$35)*CUM$1*LOOKUP(CUM$1,'DMG Tables'!$G$2:$G$7,'DMG Tables'!$H$2:$H$7)</f>
        <v>1395360000</v>
      </c>
      <c r="CUN34" s="1">
        <f>LOOKUP($A34,'DMG Tables'!$P$2:$P$35,'DMG Tables'!$O$2:$O$35)*CUN$1*LOOKUP(CUN$1,'DMG Tables'!$G$2:$G$7,'DMG Tables'!$H$2:$H$7)</f>
        <v>1395900000</v>
      </c>
      <c r="CUO34" s="1">
        <f>LOOKUP($A34,'DMG Tables'!$P$2:$P$35,'DMG Tables'!$O$2:$O$35)*CUO$1*LOOKUP(CUO$1,'DMG Tables'!$G$2:$G$7,'DMG Tables'!$H$2:$H$7)</f>
        <v>1396440000</v>
      </c>
      <c r="CUP34" s="1">
        <f>LOOKUP($A34,'DMG Tables'!$P$2:$P$35,'DMG Tables'!$O$2:$O$35)*CUP$1*LOOKUP(CUP$1,'DMG Tables'!$G$2:$G$7,'DMG Tables'!$H$2:$H$7)</f>
        <v>1396980000</v>
      </c>
      <c r="CUQ34" s="1">
        <f>LOOKUP($A34,'DMG Tables'!$P$2:$P$35,'DMG Tables'!$O$2:$O$35)*CUQ$1*LOOKUP(CUQ$1,'DMG Tables'!$G$2:$G$7,'DMG Tables'!$H$2:$H$7)</f>
        <v>1397520000</v>
      </c>
      <c r="CUR34" s="1">
        <f>LOOKUP($A34,'DMG Tables'!$P$2:$P$35,'DMG Tables'!$O$2:$O$35)*CUR$1*LOOKUP(CUR$1,'DMG Tables'!$G$2:$G$7,'DMG Tables'!$H$2:$H$7)</f>
        <v>1398060000</v>
      </c>
      <c r="CUS34" s="1">
        <f>LOOKUP($A34,'DMG Tables'!$P$2:$P$35,'DMG Tables'!$O$2:$O$35)*CUS$1*LOOKUP(CUS$1,'DMG Tables'!$G$2:$G$7,'DMG Tables'!$H$2:$H$7)</f>
        <v>1398600000</v>
      </c>
      <c r="CUT34" s="1">
        <f>LOOKUP($A34,'DMG Tables'!$P$2:$P$35,'DMG Tables'!$O$2:$O$35)*CUT$1*LOOKUP(CUT$1,'DMG Tables'!$G$2:$G$7,'DMG Tables'!$H$2:$H$7)</f>
        <v>1399140000</v>
      </c>
      <c r="CUU34" s="1">
        <f>LOOKUP($A34,'DMG Tables'!$P$2:$P$35,'DMG Tables'!$O$2:$O$35)*CUU$1*LOOKUP(CUU$1,'DMG Tables'!$G$2:$G$7,'DMG Tables'!$H$2:$H$7)</f>
        <v>1399680000</v>
      </c>
      <c r="CUV34" s="1">
        <f>LOOKUP($A34,'DMG Tables'!$P$2:$P$35,'DMG Tables'!$O$2:$O$35)*CUV$1*LOOKUP(CUV$1,'DMG Tables'!$G$2:$G$7,'DMG Tables'!$H$2:$H$7)</f>
        <v>1400220000</v>
      </c>
      <c r="CUW34" s="1">
        <f>LOOKUP($A34,'DMG Tables'!$P$2:$P$35,'DMG Tables'!$O$2:$O$35)*CUW$1*LOOKUP(CUW$1,'DMG Tables'!$G$2:$G$7,'DMG Tables'!$H$2:$H$7)</f>
        <v>1400760000</v>
      </c>
      <c r="CUX34" s="1">
        <f>LOOKUP($A34,'DMG Tables'!$P$2:$P$35,'DMG Tables'!$O$2:$O$35)*CUX$1*LOOKUP(CUX$1,'DMG Tables'!$G$2:$G$7,'DMG Tables'!$H$2:$H$7)</f>
        <v>1401300000</v>
      </c>
      <c r="CUY34" s="1">
        <f>LOOKUP($A34,'DMG Tables'!$P$2:$P$35,'DMG Tables'!$O$2:$O$35)*CUY$1*LOOKUP(CUY$1,'DMG Tables'!$G$2:$G$7,'DMG Tables'!$H$2:$H$7)</f>
        <v>1401840000</v>
      </c>
      <c r="CUZ34" s="1">
        <f>LOOKUP($A34,'DMG Tables'!$P$2:$P$35,'DMG Tables'!$O$2:$O$35)*CUZ$1*LOOKUP(CUZ$1,'DMG Tables'!$G$2:$G$7,'DMG Tables'!$H$2:$H$7)</f>
        <v>1402380000</v>
      </c>
      <c r="CVA34" s="1">
        <f>LOOKUP($A34,'DMG Tables'!$P$2:$P$35,'DMG Tables'!$O$2:$O$35)*CVA$1*LOOKUP(CVA$1,'DMG Tables'!$G$2:$G$7,'DMG Tables'!$H$2:$H$7)</f>
        <v>1402920000</v>
      </c>
      <c r="CVB34" s="1">
        <f>LOOKUP($A34,'DMG Tables'!$P$2:$P$35,'DMG Tables'!$O$2:$O$35)*CVB$1*LOOKUP(CVB$1,'DMG Tables'!$G$2:$G$7,'DMG Tables'!$H$2:$H$7)</f>
        <v>1403460000</v>
      </c>
      <c r="CVC34" s="1">
        <f>LOOKUP($A34,'DMG Tables'!$P$2:$P$35,'DMG Tables'!$O$2:$O$35)*CVC$1*LOOKUP(CVC$1,'DMG Tables'!$G$2:$G$7,'DMG Tables'!$H$2:$H$7)</f>
        <v>1404000000</v>
      </c>
    </row>
    <row r="35" spans="1:2603" x14ac:dyDescent="0.3">
      <c r="A35" s="1">
        <v>30</v>
      </c>
      <c r="D35" s="1">
        <f>LOOKUP($A35,'DMG Tables'!$P$2:$P$35,'DMG Tables'!$O$2:$O$35)*D$1*LOOKUP(D$1,'DMG Tables'!$G$2:$G$7,'DMG Tables'!$H$2:$H$7)</f>
        <v>155000</v>
      </c>
      <c r="E35" s="1">
        <f>LOOKUP($A35,'DMG Tables'!$P$2:$P$35,'DMG Tables'!$O$2:$O$35)*E$1*LOOKUP(E$1,'DMG Tables'!$G$2:$G$7,'DMG Tables'!$H$2:$H$7)</f>
        <v>465000</v>
      </c>
      <c r="F35" s="1">
        <f>LOOKUP($A35,'DMG Tables'!$P$2:$P$35,'DMG Tables'!$O$2:$O$35)*F$1*LOOKUP(F$1,'DMG Tables'!$G$2:$G$7,'DMG Tables'!$H$2:$H$7)</f>
        <v>930000</v>
      </c>
      <c r="G35" s="1">
        <f>LOOKUP($A35,'DMG Tables'!$P$2:$P$35,'DMG Tables'!$O$2:$O$35)*G$1*LOOKUP(G$1,'DMG Tables'!$G$2:$G$7,'DMG Tables'!$H$2:$H$7)</f>
        <v>1240000</v>
      </c>
      <c r="H35" s="1">
        <f>LOOKUP($A35,'DMG Tables'!$P$2:$P$35,'DMG Tables'!$O$2:$O$35)*H$1*LOOKUP(H$1,'DMG Tables'!$G$2:$G$7,'DMG Tables'!$H$2:$H$7)</f>
        <v>1550000</v>
      </c>
      <c r="I35" s="1">
        <f>LOOKUP($A35,'DMG Tables'!$P$2:$P$35,'DMG Tables'!$O$2:$O$35)*I$1*LOOKUP(I$1,'DMG Tables'!$G$2:$G$7,'DMG Tables'!$H$2:$H$7)</f>
        <v>1860000</v>
      </c>
      <c r="J35" s="1">
        <f>LOOKUP($A35,'DMG Tables'!$P$2:$P$35,'DMG Tables'!$O$2:$O$35)*J$1*LOOKUP(J$1,'DMG Tables'!$G$2:$G$7,'DMG Tables'!$H$2:$H$7)</f>
        <v>2712500</v>
      </c>
      <c r="K35" s="1">
        <f>LOOKUP($A35,'DMG Tables'!$P$2:$P$35,'DMG Tables'!$O$2:$O$35)*K$1*LOOKUP(K$1,'DMG Tables'!$G$2:$G$7,'DMG Tables'!$H$2:$H$7)</f>
        <v>3100000</v>
      </c>
      <c r="L35" s="1">
        <f>LOOKUP($A35,'DMG Tables'!$P$2:$P$35,'DMG Tables'!$O$2:$O$35)*L$1*LOOKUP(L$1,'DMG Tables'!$G$2:$G$7,'DMG Tables'!$H$2:$H$7)</f>
        <v>3487500</v>
      </c>
      <c r="M35" s="1">
        <f>LOOKUP($A35,'DMG Tables'!$P$2:$P$35,'DMG Tables'!$O$2:$O$35)*M$1*LOOKUP(M$1,'DMG Tables'!$G$2:$G$7,'DMG Tables'!$H$2:$H$7)</f>
        <v>3875000</v>
      </c>
      <c r="N35" s="1">
        <f>LOOKUP($A35,'DMG Tables'!$P$2:$P$35,'DMG Tables'!$O$2:$O$35)*N$1*LOOKUP(N$1,'DMG Tables'!$G$2:$G$7,'DMG Tables'!$H$2:$H$7)</f>
        <v>5115000</v>
      </c>
      <c r="O35" s="1">
        <f>LOOKUP($A35,'DMG Tables'!$P$2:$P$35,'DMG Tables'!$O$2:$O$35)*O$1*LOOKUP(O$1,'DMG Tables'!$G$2:$G$7,'DMG Tables'!$H$2:$H$7)</f>
        <v>5580000</v>
      </c>
      <c r="P35" s="1">
        <f>LOOKUP($A35,'DMG Tables'!$P$2:$P$35,'DMG Tables'!$O$2:$O$35)*P$1*LOOKUP(P$1,'DMG Tables'!$G$2:$G$7,'DMG Tables'!$H$2:$H$7)</f>
        <v>6045000</v>
      </c>
      <c r="Q35" s="1">
        <f>LOOKUP($A35,'DMG Tables'!$P$2:$P$35,'DMG Tables'!$O$2:$O$35)*Q$1*LOOKUP(Q$1,'DMG Tables'!$G$2:$G$7,'DMG Tables'!$H$2:$H$7)</f>
        <v>6510000</v>
      </c>
      <c r="R35" s="1">
        <f>LOOKUP($A35,'DMG Tables'!$P$2:$P$35,'DMG Tables'!$O$2:$O$35)*R$1*LOOKUP(R$1,'DMG Tables'!$G$2:$G$7,'DMG Tables'!$H$2:$H$7)</f>
        <v>9300000</v>
      </c>
      <c r="S35" s="1">
        <f>LOOKUP($A35,'DMG Tables'!$P$2:$P$35,'DMG Tables'!$O$2:$O$35)*S$1*LOOKUP(S$1,'DMG Tables'!$G$2:$G$7,'DMG Tables'!$H$2:$H$7)</f>
        <v>9920000</v>
      </c>
      <c r="T35" s="1">
        <f>LOOKUP($A35,'DMG Tables'!$P$2:$P$35,'DMG Tables'!$O$2:$O$35)*T$1*LOOKUP(T$1,'DMG Tables'!$G$2:$G$7,'DMG Tables'!$H$2:$H$7)</f>
        <v>10540000</v>
      </c>
      <c r="U35" s="1">
        <f>LOOKUP($A35,'DMG Tables'!$P$2:$P$35,'DMG Tables'!$O$2:$O$35)*U$1*LOOKUP(U$1,'DMG Tables'!$G$2:$G$7,'DMG Tables'!$H$2:$H$7)</f>
        <v>11160000</v>
      </c>
      <c r="V35" s="1">
        <f>LOOKUP($A35,'DMG Tables'!$P$2:$P$35,'DMG Tables'!$O$2:$O$35)*V$1*LOOKUP(V$1,'DMG Tables'!$G$2:$G$7,'DMG Tables'!$H$2:$H$7)</f>
        <v>11780000</v>
      </c>
      <c r="W35" s="1">
        <f>LOOKUP($A35,'DMG Tables'!$P$2:$P$35,'DMG Tables'!$O$2:$O$35)*W$1*LOOKUP(W$1,'DMG Tables'!$G$2:$G$7,'DMG Tables'!$H$2:$H$7)</f>
        <v>12400000</v>
      </c>
      <c r="X35" s="1">
        <f>LOOKUP($A35,'DMG Tables'!$P$2:$P$35,'DMG Tables'!$O$2:$O$35)*X$1*LOOKUP(X$1,'DMG Tables'!$G$2:$G$7,'DMG Tables'!$H$2:$H$7)</f>
        <v>13020000</v>
      </c>
      <c r="Y35" s="1">
        <f>LOOKUP($A35,'DMG Tables'!$P$2:$P$35,'DMG Tables'!$O$2:$O$35)*Y$1*LOOKUP(Y$1,'DMG Tables'!$G$2:$G$7,'DMG Tables'!$H$2:$H$7)</f>
        <v>13640000</v>
      </c>
      <c r="Z35" s="1">
        <f>LOOKUP($A35,'DMG Tables'!$P$2:$P$35,'DMG Tables'!$O$2:$O$35)*Z$1*LOOKUP(Z$1,'DMG Tables'!$G$2:$G$7,'DMG Tables'!$H$2:$H$7)</f>
        <v>14260000</v>
      </c>
      <c r="AA35" s="1">
        <f>LOOKUP($A35,'DMG Tables'!$P$2:$P$35,'DMG Tables'!$O$2:$O$35)*AA$1*LOOKUP(AA$1,'DMG Tables'!$G$2:$G$7,'DMG Tables'!$H$2:$H$7)</f>
        <v>14880000</v>
      </c>
      <c r="AB35" s="1">
        <f>LOOKUP($A35,'DMG Tables'!$P$2:$P$35,'DMG Tables'!$O$2:$O$35)*AB$1*LOOKUP(AB$1,'DMG Tables'!$G$2:$G$7,'DMG Tables'!$H$2:$H$7)</f>
        <v>15500000</v>
      </c>
      <c r="AC35" s="1">
        <f>LOOKUP($A35,'DMG Tables'!$P$2:$P$35,'DMG Tables'!$O$2:$O$35)*AC$1*LOOKUP(AC$1,'DMG Tables'!$G$2:$G$7,'DMG Tables'!$H$2:$H$7)</f>
        <v>16120000</v>
      </c>
      <c r="AD35" s="1">
        <f>LOOKUP($A35,'DMG Tables'!$P$2:$P$35,'DMG Tables'!$O$2:$O$35)*AD$1*LOOKUP(AD$1,'DMG Tables'!$G$2:$G$7,'DMG Tables'!$H$2:$H$7)</f>
        <v>16740000</v>
      </c>
      <c r="AE35" s="1">
        <f>LOOKUP($A35,'DMG Tables'!$P$2:$P$35,'DMG Tables'!$O$2:$O$35)*AE$1*LOOKUP(AE$1,'DMG Tables'!$G$2:$G$7,'DMG Tables'!$H$2:$H$7)</f>
        <v>17360000</v>
      </c>
      <c r="AF35" s="1">
        <f>LOOKUP($A35,'DMG Tables'!$P$2:$P$35,'DMG Tables'!$O$2:$O$35)*AF$1*LOOKUP(AF$1,'DMG Tables'!$G$2:$G$7,'DMG Tables'!$H$2:$H$7)</f>
        <v>17980000</v>
      </c>
      <c r="AG35" s="1">
        <f>LOOKUP($A35,'DMG Tables'!$P$2:$P$35,'DMG Tables'!$O$2:$O$35)*AG$1*LOOKUP(AG$1,'DMG Tables'!$G$2:$G$7,'DMG Tables'!$H$2:$H$7)</f>
        <v>18600000</v>
      </c>
      <c r="AH35" s="1">
        <f>LOOKUP($A35,'DMG Tables'!$P$2:$P$35,'DMG Tables'!$O$2:$O$35)*AH$1*LOOKUP(AH$1,'DMG Tables'!$G$2:$G$7,'DMG Tables'!$H$2:$H$7)</f>
        <v>19220000</v>
      </c>
      <c r="AI35" s="1">
        <f>LOOKUP($A35,'DMG Tables'!$P$2:$P$35,'DMG Tables'!$O$2:$O$35)*AI$1*LOOKUP(AI$1,'DMG Tables'!$G$2:$G$7,'DMG Tables'!$H$2:$H$7)</f>
        <v>19840000</v>
      </c>
      <c r="AJ35" s="1">
        <f>LOOKUP($A35,'DMG Tables'!$P$2:$P$35,'DMG Tables'!$O$2:$O$35)*AJ$1*LOOKUP(AJ$1,'DMG Tables'!$G$2:$G$7,'DMG Tables'!$H$2:$H$7)</f>
        <v>20460000</v>
      </c>
      <c r="AK35" s="1">
        <f>LOOKUP($A35,'DMG Tables'!$P$2:$P$35,'DMG Tables'!$O$2:$O$35)*AK$1*LOOKUP(AK$1,'DMG Tables'!$G$2:$G$7,'DMG Tables'!$H$2:$H$7)</f>
        <v>21080000</v>
      </c>
      <c r="AL35" s="1">
        <f>LOOKUP($A35,'DMG Tables'!$P$2:$P$35,'DMG Tables'!$O$2:$O$35)*AL$1*LOOKUP(AL$1,'DMG Tables'!$G$2:$G$7,'DMG Tables'!$H$2:$H$7)</f>
        <v>21700000</v>
      </c>
      <c r="AM35" s="1">
        <f>LOOKUP($A35,'DMG Tables'!$P$2:$P$35,'DMG Tables'!$O$2:$O$35)*AM$1*LOOKUP(AM$1,'DMG Tables'!$G$2:$G$7,'DMG Tables'!$H$2:$H$7)</f>
        <v>22320000</v>
      </c>
      <c r="AN35" s="1">
        <f>LOOKUP($A35,'DMG Tables'!$P$2:$P$35,'DMG Tables'!$O$2:$O$35)*AN$1*LOOKUP(AN$1,'DMG Tables'!$G$2:$G$7,'DMG Tables'!$H$2:$H$7)</f>
        <v>22940000</v>
      </c>
      <c r="AO35" s="1">
        <f>LOOKUP($A35,'DMG Tables'!$P$2:$P$35,'DMG Tables'!$O$2:$O$35)*AO$1*LOOKUP(AO$1,'DMG Tables'!$G$2:$G$7,'DMG Tables'!$H$2:$H$7)</f>
        <v>23560000</v>
      </c>
      <c r="AP35" s="1">
        <f>LOOKUP($A35,'DMG Tables'!$P$2:$P$35,'DMG Tables'!$O$2:$O$35)*AP$1*LOOKUP(AP$1,'DMG Tables'!$G$2:$G$7,'DMG Tables'!$H$2:$H$7)</f>
        <v>24180000</v>
      </c>
      <c r="AQ35" s="1">
        <f>LOOKUP($A35,'DMG Tables'!$P$2:$P$35,'DMG Tables'!$O$2:$O$35)*AQ$1*LOOKUP(AQ$1,'DMG Tables'!$G$2:$G$7,'DMG Tables'!$H$2:$H$7)</f>
        <v>24800000</v>
      </c>
      <c r="AR35" s="1">
        <f>LOOKUP($A35,'DMG Tables'!$P$2:$P$35,'DMG Tables'!$O$2:$O$35)*AR$1*LOOKUP(AR$1,'DMG Tables'!$G$2:$G$7,'DMG Tables'!$H$2:$H$7)</f>
        <v>25420000</v>
      </c>
      <c r="AS35" s="1">
        <f>LOOKUP($A35,'DMG Tables'!$P$2:$P$35,'DMG Tables'!$O$2:$O$35)*AS$1*LOOKUP(AS$1,'DMG Tables'!$G$2:$G$7,'DMG Tables'!$H$2:$H$7)</f>
        <v>26040000</v>
      </c>
      <c r="AT35" s="1">
        <f>LOOKUP($A35,'DMG Tables'!$P$2:$P$35,'DMG Tables'!$O$2:$O$35)*AT$1*LOOKUP(AT$1,'DMG Tables'!$G$2:$G$7,'DMG Tables'!$H$2:$H$7)</f>
        <v>26660000</v>
      </c>
      <c r="AU35" s="1">
        <f>LOOKUP($A35,'DMG Tables'!$P$2:$P$35,'DMG Tables'!$O$2:$O$35)*AU$1*LOOKUP(AU$1,'DMG Tables'!$G$2:$G$7,'DMG Tables'!$H$2:$H$7)</f>
        <v>27280000</v>
      </c>
      <c r="AV35" s="1">
        <f>LOOKUP($A35,'DMG Tables'!$P$2:$P$35,'DMG Tables'!$O$2:$O$35)*AV$1*LOOKUP(AV$1,'DMG Tables'!$G$2:$G$7,'DMG Tables'!$H$2:$H$7)</f>
        <v>27900000</v>
      </c>
      <c r="AW35" s="1">
        <f>LOOKUP($A35,'DMG Tables'!$P$2:$P$35,'DMG Tables'!$O$2:$O$35)*AW$1*LOOKUP(AW$1,'DMG Tables'!$G$2:$G$7,'DMG Tables'!$H$2:$H$7)</f>
        <v>28520000</v>
      </c>
      <c r="AX35" s="1">
        <f>LOOKUP($A35,'DMG Tables'!$P$2:$P$35,'DMG Tables'!$O$2:$O$35)*AX$1*LOOKUP(AX$1,'DMG Tables'!$G$2:$G$7,'DMG Tables'!$H$2:$H$7)</f>
        <v>29140000</v>
      </c>
      <c r="AY35" s="1">
        <f>LOOKUP($A35,'DMG Tables'!$P$2:$P$35,'DMG Tables'!$O$2:$O$35)*AY$1*LOOKUP(AY$1,'DMG Tables'!$G$2:$G$7,'DMG Tables'!$H$2:$H$7)</f>
        <v>29760000</v>
      </c>
      <c r="AZ35" s="1">
        <f>LOOKUP($A35,'DMG Tables'!$P$2:$P$35,'DMG Tables'!$O$2:$O$35)*AZ$1*LOOKUP(AZ$1,'DMG Tables'!$G$2:$G$7,'DMG Tables'!$H$2:$H$7)</f>
        <v>30380000</v>
      </c>
      <c r="BA35" s="1">
        <f>LOOKUP($A35,'DMG Tables'!$P$2:$P$35,'DMG Tables'!$O$2:$O$35)*BA$1*LOOKUP(BA$1,'DMG Tables'!$G$2:$G$7,'DMG Tables'!$H$2:$H$7)</f>
        <v>31000000</v>
      </c>
      <c r="BB35" s="1">
        <f>LOOKUP($A35,'DMG Tables'!$P$2:$P$35,'DMG Tables'!$O$2:$O$35)*BB$1*LOOKUP(BB$1,'DMG Tables'!$G$2:$G$7,'DMG Tables'!$H$2:$H$7)</f>
        <v>31620000</v>
      </c>
      <c r="BC35" s="1">
        <f>LOOKUP($A35,'DMG Tables'!$P$2:$P$35,'DMG Tables'!$O$2:$O$35)*BC$1*LOOKUP(BC$1,'DMG Tables'!$G$2:$G$7,'DMG Tables'!$H$2:$H$7)</f>
        <v>32240000</v>
      </c>
      <c r="BD35" s="1">
        <f>LOOKUP($A35,'DMG Tables'!$P$2:$P$35,'DMG Tables'!$O$2:$O$35)*BD$1*LOOKUP(BD$1,'DMG Tables'!$G$2:$G$7,'DMG Tables'!$H$2:$H$7)</f>
        <v>32860000</v>
      </c>
      <c r="BE35" s="1">
        <f>LOOKUP($A35,'DMG Tables'!$P$2:$P$35,'DMG Tables'!$O$2:$O$35)*BE$1*LOOKUP(BE$1,'DMG Tables'!$G$2:$G$7,'DMG Tables'!$H$2:$H$7)</f>
        <v>33480000</v>
      </c>
      <c r="BF35" s="1">
        <f>LOOKUP($A35,'DMG Tables'!$P$2:$P$35,'DMG Tables'!$O$2:$O$35)*BF$1*LOOKUP(BF$1,'DMG Tables'!$G$2:$G$7,'DMG Tables'!$H$2:$H$7)</f>
        <v>34100000</v>
      </c>
      <c r="BG35" s="1">
        <f>LOOKUP($A35,'DMG Tables'!$P$2:$P$35,'DMG Tables'!$O$2:$O$35)*BG$1*LOOKUP(BG$1,'DMG Tables'!$G$2:$G$7,'DMG Tables'!$H$2:$H$7)</f>
        <v>34720000</v>
      </c>
      <c r="BH35" s="1">
        <f>LOOKUP($A35,'DMG Tables'!$P$2:$P$35,'DMG Tables'!$O$2:$O$35)*BH$1*LOOKUP(BH$1,'DMG Tables'!$G$2:$G$7,'DMG Tables'!$H$2:$H$7)</f>
        <v>35340000</v>
      </c>
      <c r="BI35" s="1">
        <f>LOOKUP($A35,'DMG Tables'!$P$2:$P$35,'DMG Tables'!$O$2:$O$35)*BI$1*LOOKUP(BI$1,'DMG Tables'!$G$2:$G$7,'DMG Tables'!$H$2:$H$7)</f>
        <v>35960000</v>
      </c>
      <c r="BJ35" s="1">
        <f>LOOKUP($A35,'DMG Tables'!$P$2:$P$35,'DMG Tables'!$O$2:$O$35)*BJ$1*LOOKUP(BJ$1,'DMG Tables'!$G$2:$G$7,'DMG Tables'!$H$2:$H$7)</f>
        <v>36580000</v>
      </c>
      <c r="BK35" s="1">
        <f>LOOKUP($A35,'DMG Tables'!$P$2:$P$35,'DMG Tables'!$O$2:$O$35)*BK$1*LOOKUP(BK$1,'DMG Tables'!$G$2:$G$7,'DMG Tables'!$H$2:$H$7)</f>
        <v>37200000</v>
      </c>
      <c r="BL35" s="1">
        <f>LOOKUP($A35,'DMG Tables'!$P$2:$P$35,'DMG Tables'!$O$2:$O$35)*BL$1*LOOKUP(BL$1,'DMG Tables'!$G$2:$G$7,'DMG Tables'!$H$2:$H$7)</f>
        <v>37820000</v>
      </c>
      <c r="BM35" s="1">
        <f>LOOKUP($A35,'DMG Tables'!$P$2:$P$35,'DMG Tables'!$O$2:$O$35)*BM$1*LOOKUP(BM$1,'DMG Tables'!$G$2:$G$7,'DMG Tables'!$H$2:$H$7)</f>
        <v>38440000</v>
      </c>
      <c r="BN35" s="1">
        <f>LOOKUP($A35,'DMG Tables'!$P$2:$P$35,'DMG Tables'!$O$2:$O$35)*BN$1*LOOKUP(BN$1,'DMG Tables'!$G$2:$G$7,'DMG Tables'!$H$2:$H$7)</f>
        <v>39060000</v>
      </c>
      <c r="BO35" s="1">
        <f>LOOKUP($A35,'DMG Tables'!$P$2:$P$35,'DMG Tables'!$O$2:$O$35)*BO$1*LOOKUP(BO$1,'DMG Tables'!$G$2:$G$7,'DMG Tables'!$H$2:$H$7)</f>
        <v>39680000</v>
      </c>
      <c r="BP35" s="1">
        <f>LOOKUP($A35,'DMG Tables'!$P$2:$P$35,'DMG Tables'!$O$2:$O$35)*BP$1*LOOKUP(BP$1,'DMG Tables'!$G$2:$G$7,'DMG Tables'!$H$2:$H$7)</f>
        <v>40300000</v>
      </c>
      <c r="BQ35" s="1">
        <f>LOOKUP($A35,'DMG Tables'!$P$2:$P$35,'DMG Tables'!$O$2:$O$35)*BQ$1*LOOKUP(BQ$1,'DMG Tables'!$G$2:$G$7,'DMG Tables'!$H$2:$H$7)</f>
        <v>40920000</v>
      </c>
      <c r="BR35" s="1">
        <f>LOOKUP($A35,'DMG Tables'!$P$2:$P$35,'DMG Tables'!$O$2:$O$35)*BR$1*LOOKUP(BR$1,'DMG Tables'!$G$2:$G$7,'DMG Tables'!$H$2:$H$7)</f>
        <v>41540000</v>
      </c>
      <c r="BS35" s="1">
        <f>LOOKUP($A35,'DMG Tables'!$P$2:$P$35,'DMG Tables'!$O$2:$O$35)*BS$1*LOOKUP(BS$1,'DMG Tables'!$G$2:$G$7,'DMG Tables'!$H$2:$H$7)</f>
        <v>42160000</v>
      </c>
      <c r="BT35" s="1">
        <f>LOOKUP($A35,'DMG Tables'!$P$2:$P$35,'DMG Tables'!$O$2:$O$35)*BT$1*LOOKUP(BT$1,'DMG Tables'!$G$2:$G$7,'DMG Tables'!$H$2:$H$7)</f>
        <v>42780000</v>
      </c>
      <c r="BU35" s="1">
        <f>LOOKUP($A35,'DMG Tables'!$P$2:$P$35,'DMG Tables'!$O$2:$O$35)*BU$1*LOOKUP(BU$1,'DMG Tables'!$G$2:$G$7,'DMG Tables'!$H$2:$H$7)</f>
        <v>43400000</v>
      </c>
      <c r="BV35" s="1">
        <f>LOOKUP($A35,'DMG Tables'!$P$2:$P$35,'DMG Tables'!$O$2:$O$35)*BV$1*LOOKUP(BV$1,'DMG Tables'!$G$2:$G$7,'DMG Tables'!$H$2:$H$7)</f>
        <v>44020000</v>
      </c>
      <c r="BW35" s="1">
        <f>LOOKUP($A35,'DMG Tables'!$P$2:$P$35,'DMG Tables'!$O$2:$O$35)*BW$1*LOOKUP(BW$1,'DMG Tables'!$G$2:$G$7,'DMG Tables'!$H$2:$H$7)</f>
        <v>44640000</v>
      </c>
      <c r="BX35" s="1">
        <f>LOOKUP($A35,'DMG Tables'!$P$2:$P$35,'DMG Tables'!$O$2:$O$35)*BX$1*LOOKUP(BX$1,'DMG Tables'!$G$2:$G$7,'DMG Tables'!$H$2:$H$7)</f>
        <v>45260000</v>
      </c>
      <c r="BY35" s="1">
        <f>LOOKUP($A35,'DMG Tables'!$P$2:$P$35,'DMG Tables'!$O$2:$O$35)*BY$1*LOOKUP(BY$1,'DMG Tables'!$G$2:$G$7,'DMG Tables'!$H$2:$H$7)</f>
        <v>45880000</v>
      </c>
      <c r="BZ35" s="1">
        <f>LOOKUP($A35,'DMG Tables'!$P$2:$P$35,'DMG Tables'!$O$2:$O$35)*BZ$1*LOOKUP(BZ$1,'DMG Tables'!$G$2:$G$7,'DMG Tables'!$H$2:$H$7)</f>
        <v>46500000</v>
      </c>
      <c r="CA35" s="1">
        <f>LOOKUP($A35,'DMG Tables'!$P$2:$P$35,'DMG Tables'!$O$2:$O$35)*CA$1*LOOKUP(CA$1,'DMG Tables'!$G$2:$G$7,'DMG Tables'!$H$2:$H$7)</f>
        <v>47120000</v>
      </c>
      <c r="CB35" s="1">
        <f>LOOKUP($A35,'DMG Tables'!$P$2:$P$35,'DMG Tables'!$O$2:$O$35)*CB$1*LOOKUP(CB$1,'DMG Tables'!$G$2:$G$7,'DMG Tables'!$H$2:$H$7)</f>
        <v>47740000</v>
      </c>
      <c r="CC35" s="1">
        <f>LOOKUP($A35,'DMG Tables'!$P$2:$P$35,'DMG Tables'!$O$2:$O$35)*CC$1*LOOKUP(CC$1,'DMG Tables'!$G$2:$G$7,'DMG Tables'!$H$2:$H$7)</f>
        <v>48360000</v>
      </c>
      <c r="CD35" s="1">
        <f>LOOKUP($A35,'DMG Tables'!$P$2:$P$35,'DMG Tables'!$O$2:$O$35)*CD$1*LOOKUP(CD$1,'DMG Tables'!$G$2:$G$7,'DMG Tables'!$H$2:$H$7)</f>
        <v>48980000</v>
      </c>
      <c r="CE35" s="1">
        <f>LOOKUP($A35,'DMG Tables'!$P$2:$P$35,'DMG Tables'!$O$2:$O$35)*CE$1*LOOKUP(CE$1,'DMG Tables'!$G$2:$G$7,'DMG Tables'!$H$2:$H$7)</f>
        <v>49600000</v>
      </c>
      <c r="CF35" s="1">
        <f>LOOKUP($A35,'DMG Tables'!$P$2:$P$35,'DMG Tables'!$O$2:$O$35)*CF$1*LOOKUP(CF$1,'DMG Tables'!$G$2:$G$7,'DMG Tables'!$H$2:$H$7)</f>
        <v>50220000</v>
      </c>
      <c r="CG35" s="1">
        <f>LOOKUP($A35,'DMG Tables'!$P$2:$P$35,'DMG Tables'!$O$2:$O$35)*CG$1*LOOKUP(CG$1,'DMG Tables'!$G$2:$G$7,'DMG Tables'!$H$2:$H$7)</f>
        <v>50840000</v>
      </c>
      <c r="CH35" s="1">
        <f>LOOKUP($A35,'DMG Tables'!$P$2:$P$35,'DMG Tables'!$O$2:$O$35)*CH$1*LOOKUP(CH$1,'DMG Tables'!$G$2:$G$7,'DMG Tables'!$H$2:$H$7)</f>
        <v>51460000</v>
      </c>
      <c r="CI35" s="1">
        <f>LOOKUP($A35,'DMG Tables'!$P$2:$P$35,'DMG Tables'!$O$2:$O$35)*CI$1*LOOKUP(CI$1,'DMG Tables'!$G$2:$G$7,'DMG Tables'!$H$2:$H$7)</f>
        <v>52080000</v>
      </c>
      <c r="CJ35" s="1">
        <f>LOOKUP($A35,'DMG Tables'!$P$2:$P$35,'DMG Tables'!$O$2:$O$35)*CJ$1*LOOKUP(CJ$1,'DMG Tables'!$G$2:$G$7,'DMG Tables'!$H$2:$H$7)</f>
        <v>52700000</v>
      </c>
      <c r="CK35" s="1">
        <f>LOOKUP($A35,'DMG Tables'!$P$2:$P$35,'DMG Tables'!$O$2:$O$35)*CK$1*LOOKUP(CK$1,'DMG Tables'!$G$2:$G$7,'DMG Tables'!$H$2:$H$7)</f>
        <v>53320000</v>
      </c>
      <c r="CL35" s="1">
        <f>LOOKUP($A35,'DMG Tables'!$P$2:$P$35,'DMG Tables'!$O$2:$O$35)*CL$1*LOOKUP(CL$1,'DMG Tables'!$G$2:$G$7,'DMG Tables'!$H$2:$H$7)</f>
        <v>53940000</v>
      </c>
      <c r="CM35" s="1">
        <f>LOOKUP($A35,'DMG Tables'!$P$2:$P$35,'DMG Tables'!$O$2:$O$35)*CM$1*LOOKUP(CM$1,'DMG Tables'!$G$2:$G$7,'DMG Tables'!$H$2:$H$7)</f>
        <v>54560000</v>
      </c>
      <c r="CN35" s="1">
        <f>LOOKUP($A35,'DMG Tables'!$P$2:$P$35,'DMG Tables'!$O$2:$O$35)*CN$1*LOOKUP(CN$1,'DMG Tables'!$G$2:$G$7,'DMG Tables'!$H$2:$H$7)</f>
        <v>55180000</v>
      </c>
      <c r="CO35" s="1">
        <f>LOOKUP($A35,'DMG Tables'!$P$2:$P$35,'DMG Tables'!$O$2:$O$35)*CO$1*LOOKUP(CO$1,'DMG Tables'!$G$2:$G$7,'DMG Tables'!$H$2:$H$7)</f>
        <v>55800000</v>
      </c>
      <c r="CP35" s="1">
        <f>LOOKUP($A35,'DMG Tables'!$P$2:$P$35,'DMG Tables'!$O$2:$O$35)*CP$1*LOOKUP(CP$1,'DMG Tables'!$G$2:$G$7,'DMG Tables'!$H$2:$H$7)</f>
        <v>56420000</v>
      </c>
      <c r="CQ35" s="1">
        <f>LOOKUP($A35,'DMG Tables'!$P$2:$P$35,'DMG Tables'!$O$2:$O$35)*CQ$1*LOOKUP(CQ$1,'DMG Tables'!$G$2:$G$7,'DMG Tables'!$H$2:$H$7)</f>
        <v>57040000</v>
      </c>
      <c r="CR35" s="1">
        <f>LOOKUP($A35,'DMG Tables'!$P$2:$P$35,'DMG Tables'!$O$2:$O$35)*CR$1*LOOKUP(CR$1,'DMG Tables'!$G$2:$G$7,'DMG Tables'!$H$2:$H$7)</f>
        <v>57660000</v>
      </c>
      <c r="CS35" s="1">
        <f>LOOKUP($A35,'DMG Tables'!$P$2:$P$35,'DMG Tables'!$O$2:$O$35)*CS$1*LOOKUP(CS$1,'DMG Tables'!$G$2:$G$7,'DMG Tables'!$H$2:$H$7)</f>
        <v>58280000</v>
      </c>
      <c r="CT35" s="1">
        <f>LOOKUP($A35,'DMG Tables'!$P$2:$P$35,'DMG Tables'!$O$2:$O$35)*CT$1*LOOKUP(CT$1,'DMG Tables'!$G$2:$G$7,'DMG Tables'!$H$2:$H$7)</f>
        <v>58900000</v>
      </c>
      <c r="CU35" s="1">
        <f>LOOKUP($A35,'DMG Tables'!$P$2:$P$35,'DMG Tables'!$O$2:$O$35)*CU$1*LOOKUP(CU$1,'DMG Tables'!$G$2:$G$7,'DMG Tables'!$H$2:$H$7)</f>
        <v>59520000</v>
      </c>
      <c r="CV35" s="1">
        <f>LOOKUP($A35,'DMG Tables'!$P$2:$P$35,'DMG Tables'!$O$2:$O$35)*CV$1*LOOKUP(CV$1,'DMG Tables'!$G$2:$G$7,'DMG Tables'!$H$2:$H$7)</f>
        <v>60140000</v>
      </c>
      <c r="CW35" s="1">
        <f>LOOKUP($A35,'DMG Tables'!$P$2:$P$35,'DMG Tables'!$O$2:$O$35)*CW$1*LOOKUP(CW$1,'DMG Tables'!$G$2:$G$7,'DMG Tables'!$H$2:$H$7)</f>
        <v>60760000</v>
      </c>
      <c r="CX35" s="1">
        <f>LOOKUP($A35,'DMG Tables'!$P$2:$P$35,'DMG Tables'!$O$2:$O$35)*CX$1*LOOKUP(CX$1,'DMG Tables'!$G$2:$G$7,'DMG Tables'!$H$2:$H$7)</f>
        <v>61380000</v>
      </c>
      <c r="CY35" s="1">
        <f>LOOKUP($A35,'DMG Tables'!$P$2:$P$35,'DMG Tables'!$O$2:$O$35)*CY$1*LOOKUP(CY$1,'DMG Tables'!$G$2:$G$7,'DMG Tables'!$H$2:$H$7)</f>
        <v>62000000</v>
      </c>
      <c r="CZ35" s="1">
        <f>LOOKUP($A35,'DMG Tables'!$P$2:$P$35,'DMG Tables'!$O$2:$O$35)*CZ$1*LOOKUP(CZ$1,'DMG Tables'!$G$2:$G$7,'DMG Tables'!$H$2:$H$7)</f>
        <v>62620000</v>
      </c>
      <c r="DA35" s="1">
        <f>LOOKUP($A35,'DMG Tables'!$P$2:$P$35,'DMG Tables'!$O$2:$O$35)*DA$1*LOOKUP(DA$1,'DMG Tables'!$G$2:$G$7,'DMG Tables'!$H$2:$H$7)</f>
        <v>63240000</v>
      </c>
      <c r="DB35" s="1">
        <f>LOOKUP($A35,'DMG Tables'!$P$2:$P$35,'DMG Tables'!$O$2:$O$35)*DB$1*LOOKUP(DB$1,'DMG Tables'!$G$2:$G$7,'DMG Tables'!$H$2:$H$7)</f>
        <v>63860000</v>
      </c>
      <c r="DC35" s="1">
        <f>LOOKUP($A35,'DMG Tables'!$P$2:$P$35,'DMG Tables'!$O$2:$O$35)*DC$1*LOOKUP(DC$1,'DMG Tables'!$G$2:$G$7,'DMG Tables'!$H$2:$H$7)</f>
        <v>64480000</v>
      </c>
      <c r="DD35" s="1">
        <f>LOOKUP($A35,'DMG Tables'!$P$2:$P$35,'DMG Tables'!$O$2:$O$35)*DD$1*LOOKUP(DD$1,'DMG Tables'!$G$2:$G$7,'DMG Tables'!$H$2:$H$7)</f>
        <v>65100000</v>
      </c>
      <c r="DE35" s="1">
        <f>LOOKUP($A35,'DMG Tables'!$P$2:$P$35,'DMG Tables'!$O$2:$O$35)*DE$1*LOOKUP(DE$1,'DMG Tables'!$G$2:$G$7,'DMG Tables'!$H$2:$H$7)</f>
        <v>65720000</v>
      </c>
      <c r="DF35" s="1">
        <f>LOOKUP($A35,'DMG Tables'!$P$2:$P$35,'DMG Tables'!$O$2:$O$35)*DF$1*LOOKUP(DF$1,'DMG Tables'!$G$2:$G$7,'DMG Tables'!$H$2:$H$7)</f>
        <v>66340000</v>
      </c>
      <c r="DG35" s="1">
        <f>LOOKUP($A35,'DMG Tables'!$P$2:$P$35,'DMG Tables'!$O$2:$O$35)*DG$1*LOOKUP(DG$1,'DMG Tables'!$G$2:$G$7,'DMG Tables'!$H$2:$H$7)</f>
        <v>66960000</v>
      </c>
      <c r="DH35" s="1">
        <f>LOOKUP($A35,'DMG Tables'!$P$2:$P$35,'DMG Tables'!$O$2:$O$35)*DH$1*LOOKUP(DH$1,'DMG Tables'!$G$2:$G$7,'DMG Tables'!$H$2:$H$7)</f>
        <v>67580000</v>
      </c>
      <c r="DI35" s="1">
        <f>LOOKUP($A35,'DMG Tables'!$P$2:$P$35,'DMG Tables'!$O$2:$O$35)*DI$1*LOOKUP(DI$1,'DMG Tables'!$G$2:$G$7,'DMG Tables'!$H$2:$H$7)</f>
        <v>68200000</v>
      </c>
      <c r="DJ35" s="1">
        <f>LOOKUP($A35,'DMG Tables'!$P$2:$P$35,'DMG Tables'!$O$2:$O$35)*DJ$1*LOOKUP(DJ$1,'DMG Tables'!$G$2:$G$7,'DMG Tables'!$H$2:$H$7)</f>
        <v>68820000</v>
      </c>
      <c r="DK35" s="1">
        <f>LOOKUP($A35,'DMG Tables'!$P$2:$P$35,'DMG Tables'!$O$2:$O$35)*DK$1*LOOKUP(DK$1,'DMG Tables'!$G$2:$G$7,'DMG Tables'!$H$2:$H$7)</f>
        <v>69440000</v>
      </c>
      <c r="DL35" s="1">
        <f>LOOKUP($A35,'DMG Tables'!$P$2:$P$35,'DMG Tables'!$O$2:$O$35)*DL$1*LOOKUP(DL$1,'DMG Tables'!$G$2:$G$7,'DMG Tables'!$H$2:$H$7)</f>
        <v>70060000</v>
      </c>
      <c r="DM35" s="1">
        <f>LOOKUP($A35,'DMG Tables'!$P$2:$P$35,'DMG Tables'!$O$2:$O$35)*DM$1*LOOKUP(DM$1,'DMG Tables'!$G$2:$G$7,'DMG Tables'!$H$2:$H$7)</f>
        <v>70680000</v>
      </c>
      <c r="DN35" s="1">
        <f>LOOKUP($A35,'DMG Tables'!$P$2:$P$35,'DMG Tables'!$O$2:$O$35)*DN$1*LOOKUP(DN$1,'DMG Tables'!$G$2:$G$7,'DMG Tables'!$H$2:$H$7)</f>
        <v>71300000</v>
      </c>
      <c r="DO35" s="1">
        <f>LOOKUP($A35,'DMG Tables'!$P$2:$P$35,'DMG Tables'!$O$2:$O$35)*DO$1*LOOKUP(DO$1,'DMG Tables'!$G$2:$G$7,'DMG Tables'!$H$2:$H$7)</f>
        <v>71920000</v>
      </c>
      <c r="DP35" s="1">
        <f>LOOKUP($A35,'DMG Tables'!$P$2:$P$35,'DMG Tables'!$O$2:$O$35)*DP$1*LOOKUP(DP$1,'DMG Tables'!$G$2:$G$7,'DMG Tables'!$H$2:$H$7)</f>
        <v>72540000</v>
      </c>
      <c r="DQ35" s="1">
        <f>LOOKUP($A35,'DMG Tables'!$P$2:$P$35,'DMG Tables'!$O$2:$O$35)*DQ$1*LOOKUP(DQ$1,'DMG Tables'!$G$2:$G$7,'DMG Tables'!$H$2:$H$7)</f>
        <v>73160000</v>
      </c>
      <c r="DR35" s="1">
        <f>LOOKUP($A35,'DMG Tables'!$P$2:$P$35,'DMG Tables'!$O$2:$O$35)*DR$1*LOOKUP(DR$1,'DMG Tables'!$G$2:$G$7,'DMG Tables'!$H$2:$H$7)</f>
        <v>73780000</v>
      </c>
      <c r="DS35" s="1">
        <f>LOOKUP($A35,'DMG Tables'!$P$2:$P$35,'DMG Tables'!$O$2:$O$35)*DS$1*LOOKUP(DS$1,'DMG Tables'!$G$2:$G$7,'DMG Tables'!$H$2:$H$7)</f>
        <v>74400000</v>
      </c>
      <c r="DT35" s="1">
        <f>LOOKUP($A35,'DMG Tables'!$P$2:$P$35,'DMG Tables'!$O$2:$O$35)*DT$1*LOOKUP(DT$1,'DMG Tables'!$G$2:$G$7,'DMG Tables'!$H$2:$H$7)</f>
        <v>75020000</v>
      </c>
      <c r="DU35" s="1">
        <f>LOOKUP($A35,'DMG Tables'!$P$2:$P$35,'DMG Tables'!$O$2:$O$35)*DU$1*LOOKUP(DU$1,'DMG Tables'!$G$2:$G$7,'DMG Tables'!$H$2:$H$7)</f>
        <v>75640000</v>
      </c>
      <c r="DV35" s="1">
        <f>LOOKUP($A35,'DMG Tables'!$P$2:$P$35,'DMG Tables'!$O$2:$O$35)*DV$1*LOOKUP(DV$1,'DMG Tables'!$G$2:$G$7,'DMG Tables'!$H$2:$H$7)</f>
        <v>76260000</v>
      </c>
      <c r="DW35" s="1">
        <f>LOOKUP($A35,'DMG Tables'!$P$2:$P$35,'DMG Tables'!$O$2:$O$35)*DW$1*LOOKUP(DW$1,'DMG Tables'!$G$2:$G$7,'DMG Tables'!$H$2:$H$7)</f>
        <v>76880000</v>
      </c>
      <c r="DX35" s="1">
        <f>LOOKUP($A35,'DMG Tables'!$P$2:$P$35,'DMG Tables'!$O$2:$O$35)*DX$1*LOOKUP(DX$1,'DMG Tables'!$G$2:$G$7,'DMG Tables'!$H$2:$H$7)</f>
        <v>77500000</v>
      </c>
      <c r="DY35" s="1">
        <f>LOOKUP($A35,'DMG Tables'!$P$2:$P$35,'DMG Tables'!$O$2:$O$35)*DY$1*LOOKUP(DY$1,'DMG Tables'!$G$2:$G$7,'DMG Tables'!$H$2:$H$7)</f>
        <v>78120000</v>
      </c>
      <c r="DZ35" s="1">
        <f>LOOKUP($A35,'DMG Tables'!$P$2:$P$35,'DMG Tables'!$O$2:$O$35)*DZ$1*LOOKUP(DZ$1,'DMG Tables'!$G$2:$G$7,'DMG Tables'!$H$2:$H$7)</f>
        <v>78740000</v>
      </c>
      <c r="EA35" s="1">
        <f>LOOKUP($A35,'DMG Tables'!$P$2:$P$35,'DMG Tables'!$O$2:$O$35)*EA$1*LOOKUP(EA$1,'DMG Tables'!$G$2:$G$7,'DMG Tables'!$H$2:$H$7)</f>
        <v>79360000</v>
      </c>
      <c r="EB35" s="1">
        <f>LOOKUP($A35,'DMG Tables'!$P$2:$P$35,'DMG Tables'!$O$2:$O$35)*EB$1*LOOKUP(EB$1,'DMG Tables'!$G$2:$G$7,'DMG Tables'!$H$2:$H$7)</f>
        <v>79980000</v>
      </c>
      <c r="EC35" s="1">
        <f>LOOKUP($A35,'DMG Tables'!$P$2:$P$35,'DMG Tables'!$O$2:$O$35)*EC$1*LOOKUP(EC$1,'DMG Tables'!$G$2:$G$7,'DMG Tables'!$H$2:$H$7)</f>
        <v>80600000</v>
      </c>
      <c r="ED35" s="1">
        <f>LOOKUP($A35,'DMG Tables'!$P$2:$P$35,'DMG Tables'!$O$2:$O$35)*ED$1*LOOKUP(ED$1,'DMG Tables'!$G$2:$G$7,'DMG Tables'!$H$2:$H$7)</f>
        <v>81220000</v>
      </c>
      <c r="EE35" s="1">
        <f>LOOKUP($A35,'DMG Tables'!$P$2:$P$35,'DMG Tables'!$O$2:$O$35)*EE$1*LOOKUP(EE$1,'DMG Tables'!$G$2:$G$7,'DMG Tables'!$H$2:$H$7)</f>
        <v>81840000</v>
      </c>
      <c r="EF35" s="1">
        <f>LOOKUP($A35,'DMG Tables'!$P$2:$P$35,'DMG Tables'!$O$2:$O$35)*EF$1*LOOKUP(EF$1,'DMG Tables'!$G$2:$G$7,'DMG Tables'!$H$2:$H$7)</f>
        <v>82460000</v>
      </c>
      <c r="EG35" s="1">
        <f>LOOKUP($A35,'DMG Tables'!$P$2:$P$35,'DMG Tables'!$O$2:$O$35)*EG$1*LOOKUP(EG$1,'DMG Tables'!$G$2:$G$7,'DMG Tables'!$H$2:$H$7)</f>
        <v>83080000</v>
      </c>
      <c r="EH35" s="1">
        <f>LOOKUP($A35,'DMG Tables'!$P$2:$P$35,'DMG Tables'!$O$2:$O$35)*EH$1*LOOKUP(EH$1,'DMG Tables'!$G$2:$G$7,'DMG Tables'!$H$2:$H$7)</f>
        <v>83700000</v>
      </c>
      <c r="EI35" s="1">
        <f>LOOKUP($A35,'DMG Tables'!$P$2:$P$35,'DMG Tables'!$O$2:$O$35)*EI$1*LOOKUP(EI$1,'DMG Tables'!$G$2:$G$7,'DMG Tables'!$H$2:$H$7)</f>
        <v>84320000</v>
      </c>
      <c r="EJ35" s="1">
        <f>LOOKUP($A35,'DMG Tables'!$P$2:$P$35,'DMG Tables'!$O$2:$O$35)*EJ$1*LOOKUP(EJ$1,'DMG Tables'!$G$2:$G$7,'DMG Tables'!$H$2:$H$7)</f>
        <v>84940000</v>
      </c>
      <c r="EK35" s="1">
        <f>LOOKUP($A35,'DMG Tables'!$P$2:$P$35,'DMG Tables'!$O$2:$O$35)*EK$1*LOOKUP(EK$1,'DMG Tables'!$G$2:$G$7,'DMG Tables'!$H$2:$H$7)</f>
        <v>85560000</v>
      </c>
      <c r="EL35" s="1">
        <f>LOOKUP($A35,'DMG Tables'!$P$2:$P$35,'DMG Tables'!$O$2:$O$35)*EL$1*LOOKUP(EL$1,'DMG Tables'!$G$2:$G$7,'DMG Tables'!$H$2:$H$7)</f>
        <v>86180000</v>
      </c>
      <c r="EM35" s="1">
        <f>LOOKUP($A35,'DMG Tables'!$P$2:$P$35,'DMG Tables'!$O$2:$O$35)*EM$1*LOOKUP(EM$1,'DMG Tables'!$G$2:$G$7,'DMG Tables'!$H$2:$H$7)</f>
        <v>86800000</v>
      </c>
      <c r="EN35" s="1">
        <f>LOOKUP($A35,'DMG Tables'!$P$2:$P$35,'DMG Tables'!$O$2:$O$35)*EN$1*LOOKUP(EN$1,'DMG Tables'!$G$2:$G$7,'DMG Tables'!$H$2:$H$7)</f>
        <v>87420000</v>
      </c>
      <c r="EO35" s="1">
        <f>LOOKUP($A35,'DMG Tables'!$P$2:$P$35,'DMG Tables'!$O$2:$O$35)*EO$1*LOOKUP(EO$1,'DMG Tables'!$G$2:$G$7,'DMG Tables'!$H$2:$H$7)</f>
        <v>88040000</v>
      </c>
      <c r="EP35" s="1">
        <f>LOOKUP($A35,'DMG Tables'!$P$2:$P$35,'DMG Tables'!$O$2:$O$35)*EP$1*LOOKUP(EP$1,'DMG Tables'!$G$2:$G$7,'DMG Tables'!$H$2:$H$7)</f>
        <v>88660000</v>
      </c>
      <c r="EQ35" s="1">
        <f>LOOKUP($A35,'DMG Tables'!$P$2:$P$35,'DMG Tables'!$O$2:$O$35)*EQ$1*LOOKUP(EQ$1,'DMG Tables'!$G$2:$G$7,'DMG Tables'!$H$2:$H$7)</f>
        <v>89280000</v>
      </c>
      <c r="ER35" s="1">
        <f>LOOKUP($A35,'DMG Tables'!$P$2:$P$35,'DMG Tables'!$O$2:$O$35)*ER$1*LOOKUP(ER$1,'DMG Tables'!$G$2:$G$7,'DMG Tables'!$H$2:$H$7)</f>
        <v>89900000</v>
      </c>
      <c r="ES35" s="1">
        <f>LOOKUP($A35,'DMG Tables'!$P$2:$P$35,'DMG Tables'!$O$2:$O$35)*ES$1*LOOKUP(ES$1,'DMG Tables'!$G$2:$G$7,'DMG Tables'!$H$2:$H$7)</f>
        <v>90520000</v>
      </c>
      <c r="ET35" s="1">
        <f>LOOKUP($A35,'DMG Tables'!$P$2:$P$35,'DMG Tables'!$O$2:$O$35)*ET$1*LOOKUP(ET$1,'DMG Tables'!$G$2:$G$7,'DMG Tables'!$H$2:$H$7)</f>
        <v>91140000</v>
      </c>
      <c r="EU35" s="1">
        <f>LOOKUP($A35,'DMG Tables'!$P$2:$P$35,'DMG Tables'!$O$2:$O$35)*EU$1*LOOKUP(EU$1,'DMG Tables'!$G$2:$G$7,'DMG Tables'!$H$2:$H$7)</f>
        <v>91760000</v>
      </c>
      <c r="EV35" s="1">
        <f>LOOKUP($A35,'DMG Tables'!$P$2:$P$35,'DMG Tables'!$O$2:$O$35)*EV$1*LOOKUP(EV$1,'DMG Tables'!$G$2:$G$7,'DMG Tables'!$H$2:$H$7)</f>
        <v>92380000</v>
      </c>
      <c r="EW35" s="1">
        <f>LOOKUP($A35,'DMG Tables'!$P$2:$P$35,'DMG Tables'!$O$2:$O$35)*EW$1*LOOKUP(EW$1,'DMG Tables'!$G$2:$G$7,'DMG Tables'!$H$2:$H$7)</f>
        <v>93000000</v>
      </c>
      <c r="EX35" s="1">
        <f>LOOKUP($A35,'DMG Tables'!$P$2:$P$35,'DMG Tables'!$O$2:$O$35)*EX$1*LOOKUP(EX$1,'DMG Tables'!$G$2:$G$7,'DMG Tables'!$H$2:$H$7)</f>
        <v>93620000</v>
      </c>
      <c r="EY35" s="1">
        <f>LOOKUP($A35,'DMG Tables'!$P$2:$P$35,'DMG Tables'!$O$2:$O$35)*EY$1*LOOKUP(EY$1,'DMG Tables'!$G$2:$G$7,'DMG Tables'!$H$2:$H$7)</f>
        <v>94240000</v>
      </c>
      <c r="EZ35" s="1">
        <f>LOOKUP($A35,'DMG Tables'!$P$2:$P$35,'DMG Tables'!$O$2:$O$35)*EZ$1*LOOKUP(EZ$1,'DMG Tables'!$G$2:$G$7,'DMG Tables'!$H$2:$H$7)</f>
        <v>94860000</v>
      </c>
      <c r="FA35" s="1">
        <f>LOOKUP($A35,'DMG Tables'!$P$2:$P$35,'DMG Tables'!$O$2:$O$35)*FA$1*LOOKUP(FA$1,'DMG Tables'!$G$2:$G$7,'DMG Tables'!$H$2:$H$7)</f>
        <v>95480000</v>
      </c>
      <c r="FB35" s="1">
        <f>LOOKUP($A35,'DMG Tables'!$P$2:$P$35,'DMG Tables'!$O$2:$O$35)*FB$1*LOOKUP(FB$1,'DMG Tables'!$G$2:$G$7,'DMG Tables'!$H$2:$H$7)</f>
        <v>96100000</v>
      </c>
      <c r="FC35" s="1">
        <f>LOOKUP($A35,'DMG Tables'!$P$2:$P$35,'DMG Tables'!$O$2:$O$35)*FC$1*LOOKUP(FC$1,'DMG Tables'!$G$2:$G$7,'DMG Tables'!$H$2:$H$7)</f>
        <v>96720000</v>
      </c>
      <c r="FD35" s="1">
        <f>LOOKUP($A35,'DMG Tables'!$P$2:$P$35,'DMG Tables'!$O$2:$O$35)*FD$1*LOOKUP(FD$1,'DMG Tables'!$G$2:$G$7,'DMG Tables'!$H$2:$H$7)</f>
        <v>97340000</v>
      </c>
      <c r="FE35" s="1">
        <f>LOOKUP($A35,'DMG Tables'!$P$2:$P$35,'DMG Tables'!$O$2:$O$35)*FE$1*LOOKUP(FE$1,'DMG Tables'!$G$2:$G$7,'DMG Tables'!$H$2:$H$7)</f>
        <v>97960000</v>
      </c>
      <c r="FF35" s="1">
        <f>LOOKUP($A35,'DMG Tables'!$P$2:$P$35,'DMG Tables'!$O$2:$O$35)*FF$1*LOOKUP(FF$1,'DMG Tables'!$G$2:$G$7,'DMG Tables'!$H$2:$H$7)</f>
        <v>98580000</v>
      </c>
      <c r="FG35" s="1">
        <f>LOOKUP($A35,'DMG Tables'!$P$2:$P$35,'DMG Tables'!$O$2:$O$35)*FG$1*LOOKUP(FG$1,'DMG Tables'!$G$2:$G$7,'DMG Tables'!$H$2:$H$7)</f>
        <v>99200000</v>
      </c>
      <c r="FH35" s="1">
        <f>LOOKUP($A35,'DMG Tables'!$P$2:$P$35,'DMG Tables'!$O$2:$O$35)*FH$1*LOOKUP(FH$1,'DMG Tables'!$G$2:$G$7,'DMG Tables'!$H$2:$H$7)</f>
        <v>99820000</v>
      </c>
      <c r="FI35" s="1">
        <f>LOOKUP($A35,'DMG Tables'!$P$2:$P$35,'DMG Tables'!$O$2:$O$35)*FI$1*LOOKUP(FI$1,'DMG Tables'!$G$2:$G$7,'DMG Tables'!$H$2:$H$7)</f>
        <v>100440000</v>
      </c>
      <c r="FJ35" s="1">
        <f>LOOKUP($A35,'DMG Tables'!$P$2:$P$35,'DMG Tables'!$O$2:$O$35)*FJ$1*LOOKUP(FJ$1,'DMG Tables'!$G$2:$G$7,'DMG Tables'!$H$2:$H$7)</f>
        <v>101060000</v>
      </c>
      <c r="FK35" s="1">
        <f>LOOKUP($A35,'DMG Tables'!$P$2:$P$35,'DMG Tables'!$O$2:$O$35)*FK$1*LOOKUP(FK$1,'DMG Tables'!$G$2:$G$7,'DMG Tables'!$H$2:$H$7)</f>
        <v>101680000</v>
      </c>
      <c r="FL35" s="1">
        <f>LOOKUP($A35,'DMG Tables'!$P$2:$P$35,'DMG Tables'!$O$2:$O$35)*FL$1*LOOKUP(FL$1,'DMG Tables'!$G$2:$G$7,'DMG Tables'!$H$2:$H$7)</f>
        <v>102300000</v>
      </c>
      <c r="FM35" s="1">
        <f>LOOKUP($A35,'DMG Tables'!$P$2:$P$35,'DMG Tables'!$O$2:$O$35)*FM$1*LOOKUP(FM$1,'DMG Tables'!$G$2:$G$7,'DMG Tables'!$H$2:$H$7)</f>
        <v>102920000</v>
      </c>
      <c r="FN35" s="1">
        <f>LOOKUP($A35,'DMG Tables'!$P$2:$P$35,'DMG Tables'!$O$2:$O$35)*FN$1*LOOKUP(FN$1,'DMG Tables'!$G$2:$G$7,'DMG Tables'!$H$2:$H$7)</f>
        <v>103540000</v>
      </c>
      <c r="FO35" s="1">
        <f>LOOKUP($A35,'DMG Tables'!$P$2:$P$35,'DMG Tables'!$O$2:$O$35)*FO$1*LOOKUP(FO$1,'DMG Tables'!$G$2:$G$7,'DMG Tables'!$H$2:$H$7)</f>
        <v>104160000</v>
      </c>
      <c r="FP35" s="1">
        <f>LOOKUP($A35,'DMG Tables'!$P$2:$P$35,'DMG Tables'!$O$2:$O$35)*FP$1*LOOKUP(FP$1,'DMG Tables'!$G$2:$G$7,'DMG Tables'!$H$2:$H$7)</f>
        <v>104780000</v>
      </c>
      <c r="FQ35" s="1">
        <f>LOOKUP($A35,'DMG Tables'!$P$2:$P$35,'DMG Tables'!$O$2:$O$35)*FQ$1*LOOKUP(FQ$1,'DMG Tables'!$G$2:$G$7,'DMG Tables'!$H$2:$H$7)</f>
        <v>105400000</v>
      </c>
      <c r="FR35" s="1">
        <f>LOOKUP($A35,'DMG Tables'!$P$2:$P$35,'DMG Tables'!$O$2:$O$35)*FR$1*LOOKUP(FR$1,'DMG Tables'!$G$2:$G$7,'DMG Tables'!$H$2:$H$7)</f>
        <v>106020000</v>
      </c>
      <c r="FS35" s="1">
        <f>LOOKUP($A35,'DMG Tables'!$P$2:$P$35,'DMG Tables'!$O$2:$O$35)*FS$1*LOOKUP(FS$1,'DMG Tables'!$G$2:$G$7,'DMG Tables'!$H$2:$H$7)</f>
        <v>106640000</v>
      </c>
      <c r="FT35" s="1">
        <f>LOOKUP($A35,'DMG Tables'!$P$2:$P$35,'DMG Tables'!$O$2:$O$35)*FT$1*LOOKUP(FT$1,'DMG Tables'!$G$2:$G$7,'DMG Tables'!$H$2:$H$7)</f>
        <v>107260000</v>
      </c>
      <c r="FU35" s="1">
        <f>LOOKUP($A35,'DMG Tables'!$P$2:$P$35,'DMG Tables'!$O$2:$O$35)*FU$1*LOOKUP(FU$1,'DMG Tables'!$G$2:$G$7,'DMG Tables'!$H$2:$H$7)</f>
        <v>107880000</v>
      </c>
      <c r="FV35" s="1">
        <f>LOOKUP($A35,'DMG Tables'!$P$2:$P$35,'DMG Tables'!$O$2:$O$35)*FV$1*LOOKUP(FV$1,'DMG Tables'!$G$2:$G$7,'DMG Tables'!$H$2:$H$7)</f>
        <v>108500000</v>
      </c>
      <c r="FW35" s="1">
        <f>LOOKUP($A35,'DMG Tables'!$P$2:$P$35,'DMG Tables'!$O$2:$O$35)*FW$1*LOOKUP(FW$1,'DMG Tables'!$G$2:$G$7,'DMG Tables'!$H$2:$H$7)</f>
        <v>109120000</v>
      </c>
      <c r="FX35" s="1">
        <f>LOOKUP($A35,'DMG Tables'!$P$2:$P$35,'DMG Tables'!$O$2:$O$35)*FX$1*LOOKUP(FX$1,'DMG Tables'!$G$2:$G$7,'DMG Tables'!$H$2:$H$7)</f>
        <v>109740000</v>
      </c>
      <c r="FY35" s="1">
        <f>LOOKUP($A35,'DMG Tables'!$P$2:$P$35,'DMG Tables'!$O$2:$O$35)*FY$1*LOOKUP(FY$1,'DMG Tables'!$G$2:$G$7,'DMG Tables'!$H$2:$H$7)</f>
        <v>110360000</v>
      </c>
      <c r="FZ35" s="1">
        <f>LOOKUP($A35,'DMG Tables'!$P$2:$P$35,'DMG Tables'!$O$2:$O$35)*FZ$1*LOOKUP(FZ$1,'DMG Tables'!$G$2:$G$7,'DMG Tables'!$H$2:$H$7)</f>
        <v>110980000</v>
      </c>
      <c r="GA35" s="1">
        <f>LOOKUP($A35,'DMG Tables'!$P$2:$P$35,'DMG Tables'!$O$2:$O$35)*GA$1*LOOKUP(GA$1,'DMG Tables'!$G$2:$G$7,'DMG Tables'!$H$2:$H$7)</f>
        <v>111600000</v>
      </c>
      <c r="GB35" s="1">
        <f>LOOKUP($A35,'DMG Tables'!$P$2:$P$35,'DMG Tables'!$O$2:$O$35)*GB$1*LOOKUP(GB$1,'DMG Tables'!$G$2:$G$7,'DMG Tables'!$H$2:$H$7)</f>
        <v>112220000</v>
      </c>
      <c r="GC35" s="1">
        <f>LOOKUP($A35,'DMG Tables'!$P$2:$P$35,'DMG Tables'!$O$2:$O$35)*GC$1*LOOKUP(GC$1,'DMG Tables'!$G$2:$G$7,'DMG Tables'!$H$2:$H$7)</f>
        <v>112840000</v>
      </c>
      <c r="GD35" s="1">
        <f>LOOKUP($A35,'DMG Tables'!$P$2:$P$35,'DMG Tables'!$O$2:$O$35)*GD$1*LOOKUP(GD$1,'DMG Tables'!$G$2:$G$7,'DMG Tables'!$H$2:$H$7)</f>
        <v>113460000</v>
      </c>
      <c r="GE35" s="1">
        <f>LOOKUP($A35,'DMG Tables'!$P$2:$P$35,'DMG Tables'!$O$2:$O$35)*GE$1*LOOKUP(GE$1,'DMG Tables'!$G$2:$G$7,'DMG Tables'!$H$2:$H$7)</f>
        <v>114080000</v>
      </c>
      <c r="GF35" s="1">
        <f>LOOKUP($A35,'DMG Tables'!$P$2:$P$35,'DMG Tables'!$O$2:$O$35)*GF$1*LOOKUP(GF$1,'DMG Tables'!$G$2:$G$7,'DMG Tables'!$H$2:$H$7)</f>
        <v>114700000</v>
      </c>
      <c r="GG35" s="1">
        <f>LOOKUP($A35,'DMG Tables'!$P$2:$P$35,'DMG Tables'!$O$2:$O$35)*GG$1*LOOKUP(GG$1,'DMG Tables'!$G$2:$G$7,'DMG Tables'!$H$2:$H$7)</f>
        <v>115320000</v>
      </c>
      <c r="GH35" s="1">
        <f>LOOKUP($A35,'DMG Tables'!$P$2:$P$35,'DMG Tables'!$O$2:$O$35)*GH$1*LOOKUP(GH$1,'DMG Tables'!$G$2:$G$7,'DMG Tables'!$H$2:$H$7)</f>
        <v>115940000</v>
      </c>
      <c r="GI35" s="1">
        <f>LOOKUP($A35,'DMG Tables'!$P$2:$P$35,'DMG Tables'!$O$2:$O$35)*GI$1*LOOKUP(GI$1,'DMG Tables'!$G$2:$G$7,'DMG Tables'!$H$2:$H$7)</f>
        <v>116560000</v>
      </c>
      <c r="GJ35" s="1">
        <f>LOOKUP($A35,'DMG Tables'!$P$2:$P$35,'DMG Tables'!$O$2:$O$35)*GJ$1*LOOKUP(GJ$1,'DMG Tables'!$G$2:$G$7,'DMG Tables'!$H$2:$H$7)</f>
        <v>117180000</v>
      </c>
      <c r="GK35" s="1">
        <f>LOOKUP($A35,'DMG Tables'!$P$2:$P$35,'DMG Tables'!$O$2:$O$35)*GK$1*LOOKUP(GK$1,'DMG Tables'!$G$2:$G$7,'DMG Tables'!$H$2:$H$7)</f>
        <v>117800000</v>
      </c>
      <c r="GL35" s="1">
        <f>LOOKUP($A35,'DMG Tables'!$P$2:$P$35,'DMG Tables'!$O$2:$O$35)*GL$1*LOOKUP(GL$1,'DMG Tables'!$G$2:$G$7,'DMG Tables'!$H$2:$H$7)</f>
        <v>118420000</v>
      </c>
      <c r="GM35" s="1">
        <f>LOOKUP($A35,'DMG Tables'!$P$2:$P$35,'DMG Tables'!$O$2:$O$35)*GM$1*LOOKUP(GM$1,'DMG Tables'!$G$2:$G$7,'DMG Tables'!$H$2:$H$7)</f>
        <v>119040000</v>
      </c>
      <c r="GN35" s="1">
        <f>LOOKUP($A35,'DMG Tables'!$P$2:$P$35,'DMG Tables'!$O$2:$O$35)*GN$1*LOOKUP(GN$1,'DMG Tables'!$G$2:$G$7,'DMG Tables'!$H$2:$H$7)</f>
        <v>119660000</v>
      </c>
      <c r="GO35" s="1">
        <f>LOOKUP($A35,'DMG Tables'!$P$2:$P$35,'DMG Tables'!$O$2:$O$35)*GO$1*LOOKUP(GO$1,'DMG Tables'!$G$2:$G$7,'DMG Tables'!$H$2:$H$7)</f>
        <v>120280000</v>
      </c>
      <c r="GP35" s="1">
        <f>LOOKUP($A35,'DMG Tables'!$P$2:$P$35,'DMG Tables'!$O$2:$O$35)*GP$1*LOOKUP(GP$1,'DMG Tables'!$G$2:$G$7,'DMG Tables'!$H$2:$H$7)</f>
        <v>120900000</v>
      </c>
      <c r="GQ35" s="1">
        <f>LOOKUP($A35,'DMG Tables'!$P$2:$P$35,'DMG Tables'!$O$2:$O$35)*GQ$1*LOOKUP(GQ$1,'DMG Tables'!$G$2:$G$7,'DMG Tables'!$H$2:$H$7)</f>
        <v>121520000</v>
      </c>
      <c r="GR35" s="1">
        <f>LOOKUP($A35,'DMG Tables'!$P$2:$P$35,'DMG Tables'!$O$2:$O$35)*GR$1*LOOKUP(GR$1,'DMG Tables'!$G$2:$G$7,'DMG Tables'!$H$2:$H$7)</f>
        <v>122140000</v>
      </c>
      <c r="GS35" s="1">
        <f>LOOKUP($A35,'DMG Tables'!$P$2:$P$35,'DMG Tables'!$O$2:$O$35)*GS$1*LOOKUP(GS$1,'DMG Tables'!$G$2:$G$7,'DMG Tables'!$H$2:$H$7)</f>
        <v>122760000</v>
      </c>
      <c r="GT35" s="1">
        <f>LOOKUP($A35,'DMG Tables'!$P$2:$P$35,'DMG Tables'!$O$2:$O$35)*GT$1*LOOKUP(GT$1,'DMG Tables'!$G$2:$G$7,'DMG Tables'!$H$2:$H$7)</f>
        <v>123380000</v>
      </c>
      <c r="GU35" s="1">
        <f>LOOKUP($A35,'DMG Tables'!$P$2:$P$35,'DMG Tables'!$O$2:$O$35)*GU$1*LOOKUP(GU$1,'DMG Tables'!$G$2:$G$7,'DMG Tables'!$H$2:$H$7)</f>
        <v>124000000</v>
      </c>
      <c r="GV35" s="1">
        <f>LOOKUP($A35,'DMG Tables'!$P$2:$P$35,'DMG Tables'!$O$2:$O$35)*GV$1*LOOKUP(GV$1,'DMG Tables'!$G$2:$G$7,'DMG Tables'!$H$2:$H$7)</f>
        <v>124620000</v>
      </c>
      <c r="GW35" s="1">
        <f>LOOKUP($A35,'DMG Tables'!$P$2:$P$35,'DMG Tables'!$O$2:$O$35)*GW$1*LOOKUP(GW$1,'DMG Tables'!$G$2:$G$7,'DMG Tables'!$H$2:$H$7)</f>
        <v>125240000</v>
      </c>
      <c r="GX35" s="1">
        <f>LOOKUP($A35,'DMG Tables'!$P$2:$P$35,'DMG Tables'!$O$2:$O$35)*GX$1*LOOKUP(GX$1,'DMG Tables'!$G$2:$G$7,'DMG Tables'!$H$2:$H$7)</f>
        <v>125860000</v>
      </c>
      <c r="GY35" s="1">
        <f>LOOKUP($A35,'DMG Tables'!$P$2:$P$35,'DMG Tables'!$O$2:$O$35)*GY$1*LOOKUP(GY$1,'DMG Tables'!$G$2:$G$7,'DMG Tables'!$H$2:$H$7)</f>
        <v>126480000</v>
      </c>
      <c r="GZ35" s="1">
        <f>LOOKUP($A35,'DMG Tables'!$P$2:$P$35,'DMG Tables'!$O$2:$O$35)*GZ$1*LOOKUP(GZ$1,'DMG Tables'!$G$2:$G$7,'DMG Tables'!$H$2:$H$7)</f>
        <v>127100000</v>
      </c>
      <c r="HA35" s="1">
        <f>LOOKUP($A35,'DMG Tables'!$P$2:$P$35,'DMG Tables'!$O$2:$O$35)*HA$1*LOOKUP(HA$1,'DMG Tables'!$G$2:$G$7,'DMG Tables'!$H$2:$H$7)</f>
        <v>127720000</v>
      </c>
      <c r="HB35" s="1">
        <f>LOOKUP($A35,'DMG Tables'!$P$2:$P$35,'DMG Tables'!$O$2:$O$35)*HB$1*LOOKUP(HB$1,'DMG Tables'!$G$2:$G$7,'DMG Tables'!$H$2:$H$7)</f>
        <v>128340000</v>
      </c>
      <c r="HC35" s="1">
        <f>LOOKUP($A35,'DMG Tables'!$P$2:$P$35,'DMG Tables'!$O$2:$O$35)*HC$1*LOOKUP(HC$1,'DMG Tables'!$G$2:$G$7,'DMG Tables'!$H$2:$H$7)</f>
        <v>128960000</v>
      </c>
      <c r="HD35" s="1">
        <f>LOOKUP($A35,'DMG Tables'!$P$2:$P$35,'DMG Tables'!$O$2:$O$35)*HD$1*LOOKUP(HD$1,'DMG Tables'!$G$2:$G$7,'DMG Tables'!$H$2:$H$7)</f>
        <v>129580000</v>
      </c>
      <c r="HE35" s="1">
        <f>LOOKUP($A35,'DMG Tables'!$P$2:$P$35,'DMG Tables'!$O$2:$O$35)*HE$1*LOOKUP(HE$1,'DMG Tables'!$G$2:$G$7,'DMG Tables'!$H$2:$H$7)</f>
        <v>130200000</v>
      </c>
      <c r="HF35" s="1">
        <f>LOOKUP($A35,'DMG Tables'!$P$2:$P$35,'DMG Tables'!$O$2:$O$35)*HF$1*LOOKUP(HF$1,'DMG Tables'!$G$2:$G$7,'DMG Tables'!$H$2:$H$7)</f>
        <v>130820000</v>
      </c>
      <c r="HG35" s="1">
        <f>LOOKUP($A35,'DMG Tables'!$P$2:$P$35,'DMG Tables'!$O$2:$O$35)*HG$1*LOOKUP(HG$1,'DMG Tables'!$G$2:$G$7,'DMG Tables'!$H$2:$H$7)</f>
        <v>131440000</v>
      </c>
      <c r="HH35" s="1">
        <f>LOOKUP($A35,'DMG Tables'!$P$2:$P$35,'DMG Tables'!$O$2:$O$35)*HH$1*LOOKUP(HH$1,'DMG Tables'!$G$2:$G$7,'DMG Tables'!$H$2:$H$7)</f>
        <v>132060000</v>
      </c>
      <c r="HI35" s="1">
        <f>LOOKUP($A35,'DMG Tables'!$P$2:$P$35,'DMG Tables'!$O$2:$O$35)*HI$1*LOOKUP(HI$1,'DMG Tables'!$G$2:$G$7,'DMG Tables'!$H$2:$H$7)</f>
        <v>132680000</v>
      </c>
      <c r="HJ35" s="1">
        <f>LOOKUP($A35,'DMG Tables'!$P$2:$P$35,'DMG Tables'!$O$2:$O$35)*HJ$1*LOOKUP(HJ$1,'DMG Tables'!$G$2:$G$7,'DMG Tables'!$H$2:$H$7)</f>
        <v>133300000</v>
      </c>
      <c r="HK35" s="1">
        <f>LOOKUP($A35,'DMG Tables'!$P$2:$P$35,'DMG Tables'!$O$2:$O$35)*HK$1*LOOKUP(HK$1,'DMG Tables'!$G$2:$G$7,'DMG Tables'!$H$2:$H$7)</f>
        <v>133920000</v>
      </c>
      <c r="HL35" s="1">
        <f>LOOKUP($A35,'DMG Tables'!$P$2:$P$35,'DMG Tables'!$O$2:$O$35)*HL$1*LOOKUP(HL$1,'DMG Tables'!$G$2:$G$7,'DMG Tables'!$H$2:$H$7)</f>
        <v>134540000</v>
      </c>
      <c r="HM35" s="1">
        <f>LOOKUP($A35,'DMG Tables'!$P$2:$P$35,'DMG Tables'!$O$2:$O$35)*HM$1*LOOKUP(HM$1,'DMG Tables'!$G$2:$G$7,'DMG Tables'!$H$2:$H$7)</f>
        <v>135160000</v>
      </c>
      <c r="HN35" s="1">
        <f>LOOKUP($A35,'DMG Tables'!$P$2:$P$35,'DMG Tables'!$O$2:$O$35)*HN$1*LOOKUP(HN$1,'DMG Tables'!$G$2:$G$7,'DMG Tables'!$H$2:$H$7)</f>
        <v>135780000</v>
      </c>
      <c r="HO35" s="1">
        <f>LOOKUP($A35,'DMG Tables'!$P$2:$P$35,'DMG Tables'!$O$2:$O$35)*HO$1*LOOKUP(HO$1,'DMG Tables'!$G$2:$G$7,'DMG Tables'!$H$2:$H$7)</f>
        <v>136400000</v>
      </c>
      <c r="HP35" s="1">
        <f>LOOKUP($A35,'DMG Tables'!$P$2:$P$35,'DMG Tables'!$O$2:$O$35)*HP$1*LOOKUP(HP$1,'DMG Tables'!$G$2:$G$7,'DMG Tables'!$H$2:$H$7)</f>
        <v>137020000</v>
      </c>
      <c r="HQ35" s="1">
        <f>LOOKUP($A35,'DMG Tables'!$P$2:$P$35,'DMG Tables'!$O$2:$O$35)*HQ$1*LOOKUP(HQ$1,'DMG Tables'!$G$2:$G$7,'DMG Tables'!$H$2:$H$7)</f>
        <v>137640000</v>
      </c>
      <c r="HR35" s="1">
        <f>LOOKUP($A35,'DMG Tables'!$P$2:$P$35,'DMG Tables'!$O$2:$O$35)*HR$1*LOOKUP(HR$1,'DMG Tables'!$G$2:$G$7,'DMG Tables'!$H$2:$H$7)</f>
        <v>138260000</v>
      </c>
      <c r="HS35" s="1">
        <f>LOOKUP($A35,'DMG Tables'!$P$2:$P$35,'DMG Tables'!$O$2:$O$35)*HS$1*LOOKUP(HS$1,'DMG Tables'!$G$2:$G$7,'DMG Tables'!$H$2:$H$7)</f>
        <v>138880000</v>
      </c>
      <c r="HT35" s="1">
        <f>LOOKUP($A35,'DMG Tables'!$P$2:$P$35,'DMG Tables'!$O$2:$O$35)*HT$1*LOOKUP(HT$1,'DMG Tables'!$G$2:$G$7,'DMG Tables'!$H$2:$H$7)</f>
        <v>139500000</v>
      </c>
      <c r="HU35" s="1">
        <f>LOOKUP($A35,'DMG Tables'!$P$2:$P$35,'DMG Tables'!$O$2:$O$35)*HU$1*LOOKUP(HU$1,'DMG Tables'!$G$2:$G$7,'DMG Tables'!$H$2:$H$7)</f>
        <v>140120000</v>
      </c>
      <c r="HV35" s="1">
        <f>LOOKUP($A35,'DMG Tables'!$P$2:$P$35,'DMG Tables'!$O$2:$O$35)*HV$1*LOOKUP(HV$1,'DMG Tables'!$G$2:$G$7,'DMG Tables'!$H$2:$H$7)</f>
        <v>140740000</v>
      </c>
      <c r="HW35" s="1">
        <f>LOOKUP($A35,'DMG Tables'!$P$2:$P$35,'DMG Tables'!$O$2:$O$35)*HW$1*LOOKUP(HW$1,'DMG Tables'!$G$2:$G$7,'DMG Tables'!$H$2:$H$7)</f>
        <v>141360000</v>
      </c>
      <c r="HX35" s="1">
        <f>LOOKUP($A35,'DMG Tables'!$P$2:$P$35,'DMG Tables'!$O$2:$O$35)*HX$1*LOOKUP(HX$1,'DMG Tables'!$G$2:$G$7,'DMG Tables'!$H$2:$H$7)</f>
        <v>141980000</v>
      </c>
      <c r="HY35" s="1">
        <f>LOOKUP($A35,'DMG Tables'!$P$2:$P$35,'DMG Tables'!$O$2:$O$35)*HY$1*LOOKUP(HY$1,'DMG Tables'!$G$2:$G$7,'DMG Tables'!$H$2:$H$7)</f>
        <v>142600000</v>
      </c>
      <c r="HZ35" s="1">
        <f>LOOKUP($A35,'DMG Tables'!$P$2:$P$35,'DMG Tables'!$O$2:$O$35)*HZ$1*LOOKUP(HZ$1,'DMG Tables'!$G$2:$G$7,'DMG Tables'!$H$2:$H$7)</f>
        <v>143220000</v>
      </c>
      <c r="IA35" s="1">
        <f>LOOKUP($A35,'DMG Tables'!$P$2:$P$35,'DMG Tables'!$O$2:$O$35)*IA$1*LOOKUP(IA$1,'DMG Tables'!$G$2:$G$7,'DMG Tables'!$H$2:$H$7)</f>
        <v>143840000</v>
      </c>
      <c r="IB35" s="1">
        <f>LOOKUP($A35,'DMG Tables'!$P$2:$P$35,'DMG Tables'!$O$2:$O$35)*IB$1*LOOKUP(IB$1,'DMG Tables'!$G$2:$G$7,'DMG Tables'!$H$2:$H$7)</f>
        <v>144460000</v>
      </c>
      <c r="IC35" s="1">
        <f>LOOKUP($A35,'DMG Tables'!$P$2:$P$35,'DMG Tables'!$O$2:$O$35)*IC$1*LOOKUP(IC$1,'DMG Tables'!$G$2:$G$7,'DMG Tables'!$H$2:$H$7)</f>
        <v>145080000</v>
      </c>
      <c r="ID35" s="1">
        <f>LOOKUP($A35,'DMG Tables'!$P$2:$P$35,'DMG Tables'!$O$2:$O$35)*ID$1*LOOKUP(ID$1,'DMG Tables'!$G$2:$G$7,'DMG Tables'!$H$2:$H$7)</f>
        <v>145700000</v>
      </c>
      <c r="IE35" s="1">
        <f>LOOKUP($A35,'DMG Tables'!$P$2:$P$35,'DMG Tables'!$O$2:$O$35)*IE$1*LOOKUP(IE$1,'DMG Tables'!$G$2:$G$7,'DMG Tables'!$H$2:$H$7)</f>
        <v>146320000</v>
      </c>
      <c r="IF35" s="1">
        <f>LOOKUP($A35,'DMG Tables'!$P$2:$P$35,'DMG Tables'!$O$2:$O$35)*IF$1*LOOKUP(IF$1,'DMG Tables'!$G$2:$G$7,'DMG Tables'!$H$2:$H$7)</f>
        <v>146940000</v>
      </c>
      <c r="IG35" s="1">
        <f>LOOKUP($A35,'DMG Tables'!$P$2:$P$35,'DMG Tables'!$O$2:$O$35)*IG$1*LOOKUP(IG$1,'DMG Tables'!$G$2:$G$7,'DMG Tables'!$H$2:$H$7)</f>
        <v>147560000</v>
      </c>
      <c r="IH35" s="1">
        <f>LOOKUP($A35,'DMG Tables'!$P$2:$P$35,'DMG Tables'!$O$2:$O$35)*IH$1*LOOKUP(IH$1,'DMG Tables'!$G$2:$G$7,'DMG Tables'!$H$2:$H$7)</f>
        <v>148180000</v>
      </c>
      <c r="II35" s="1">
        <f>LOOKUP($A35,'DMG Tables'!$P$2:$P$35,'DMG Tables'!$O$2:$O$35)*II$1*LOOKUP(II$1,'DMG Tables'!$G$2:$G$7,'DMG Tables'!$H$2:$H$7)</f>
        <v>148800000</v>
      </c>
      <c r="IJ35" s="1">
        <f>LOOKUP($A35,'DMG Tables'!$P$2:$P$35,'DMG Tables'!$O$2:$O$35)*IJ$1*LOOKUP(IJ$1,'DMG Tables'!$G$2:$G$7,'DMG Tables'!$H$2:$H$7)</f>
        <v>149420000</v>
      </c>
      <c r="IK35" s="1">
        <f>LOOKUP($A35,'DMG Tables'!$P$2:$P$35,'DMG Tables'!$O$2:$O$35)*IK$1*LOOKUP(IK$1,'DMG Tables'!$G$2:$G$7,'DMG Tables'!$H$2:$H$7)</f>
        <v>150040000</v>
      </c>
      <c r="IL35" s="1">
        <f>LOOKUP($A35,'DMG Tables'!$P$2:$P$35,'DMG Tables'!$O$2:$O$35)*IL$1*LOOKUP(IL$1,'DMG Tables'!$G$2:$G$7,'DMG Tables'!$H$2:$H$7)</f>
        <v>150660000</v>
      </c>
      <c r="IM35" s="1">
        <f>LOOKUP($A35,'DMG Tables'!$P$2:$P$35,'DMG Tables'!$O$2:$O$35)*IM$1*LOOKUP(IM$1,'DMG Tables'!$G$2:$G$7,'DMG Tables'!$H$2:$H$7)</f>
        <v>151280000</v>
      </c>
      <c r="IN35" s="1">
        <f>LOOKUP($A35,'DMG Tables'!$P$2:$P$35,'DMG Tables'!$O$2:$O$35)*IN$1*LOOKUP(IN$1,'DMG Tables'!$G$2:$G$7,'DMG Tables'!$H$2:$H$7)</f>
        <v>151900000</v>
      </c>
      <c r="IO35" s="1">
        <f>LOOKUP($A35,'DMG Tables'!$P$2:$P$35,'DMG Tables'!$O$2:$O$35)*IO$1*LOOKUP(IO$1,'DMG Tables'!$G$2:$G$7,'DMG Tables'!$H$2:$H$7)</f>
        <v>152520000</v>
      </c>
      <c r="IP35" s="1">
        <f>LOOKUP($A35,'DMG Tables'!$P$2:$P$35,'DMG Tables'!$O$2:$O$35)*IP$1*LOOKUP(IP$1,'DMG Tables'!$G$2:$G$7,'DMG Tables'!$H$2:$H$7)</f>
        <v>153140000</v>
      </c>
      <c r="IQ35" s="1">
        <f>LOOKUP($A35,'DMG Tables'!$P$2:$P$35,'DMG Tables'!$O$2:$O$35)*IQ$1*LOOKUP(IQ$1,'DMG Tables'!$G$2:$G$7,'DMG Tables'!$H$2:$H$7)</f>
        <v>153760000</v>
      </c>
      <c r="IR35" s="1">
        <f>LOOKUP($A35,'DMG Tables'!$P$2:$P$35,'DMG Tables'!$O$2:$O$35)*IR$1*LOOKUP(IR$1,'DMG Tables'!$G$2:$G$7,'DMG Tables'!$H$2:$H$7)</f>
        <v>154380000</v>
      </c>
      <c r="IS35" s="1">
        <f>LOOKUP($A35,'DMG Tables'!$P$2:$P$35,'DMG Tables'!$O$2:$O$35)*IS$1*LOOKUP(IS$1,'DMG Tables'!$G$2:$G$7,'DMG Tables'!$H$2:$H$7)</f>
        <v>155000000</v>
      </c>
      <c r="IT35" s="1">
        <f>LOOKUP($A35,'DMG Tables'!$P$2:$P$35,'DMG Tables'!$O$2:$O$35)*IT$1*LOOKUP(IT$1,'DMG Tables'!$G$2:$G$7,'DMG Tables'!$H$2:$H$7)</f>
        <v>155620000</v>
      </c>
      <c r="IU35" s="1">
        <f>LOOKUP($A35,'DMG Tables'!$P$2:$P$35,'DMG Tables'!$O$2:$O$35)*IU$1*LOOKUP(IU$1,'DMG Tables'!$G$2:$G$7,'DMG Tables'!$H$2:$H$7)</f>
        <v>156240000</v>
      </c>
      <c r="IV35" s="1">
        <f>LOOKUP($A35,'DMG Tables'!$P$2:$P$35,'DMG Tables'!$O$2:$O$35)*IV$1*LOOKUP(IV$1,'DMG Tables'!$G$2:$G$7,'DMG Tables'!$H$2:$H$7)</f>
        <v>156860000</v>
      </c>
      <c r="IW35" s="1">
        <f>LOOKUP($A35,'DMG Tables'!$P$2:$P$35,'DMG Tables'!$O$2:$O$35)*IW$1*LOOKUP(IW$1,'DMG Tables'!$G$2:$G$7,'DMG Tables'!$H$2:$H$7)</f>
        <v>157480000</v>
      </c>
      <c r="IX35" s="1">
        <f>LOOKUP($A35,'DMG Tables'!$P$2:$P$35,'DMG Tables'!$O$2:$O$35)*IX$1*LOOKUP(IX$1,'DMG Tables'!$G$2:$G$7,'DMG Tables'!$H$2:$H$7)</f>
        <v>158100000</v>
      </c>
      <c r="IY35" s="1">
        <f>LOOKUP($A35,'DMG Tables'!$P$2:$P$35,'DMG Tables'!$O$2:$O$35)*IY$1*LOOKUP(IY$1,'DMG Tables'!$G$2:$G$7,'DMG Tables'!$H$2:$H$7)</f>
        <v>158720000</v>
      </c>
      <c r="IZ35" s="1">
        <f>LOOKUP($A35,'DMG Tables'!$P$2:$P$35,'DMG Tables'!$O$2:$O$35)*IZ$1*LOOKUP(IZ$1,'DMG Tables'!$G$2:$G$7,'DMG Tables'!$H$2:$H$7)</f>
        <v>159340000</v>
      </c>
      <c r="JA35" s="1">
        <f>LOOKUP($A35,'DMG Tables'!$P$2:$P$35,'DMG Tables'!$O$2:$O$35)*JA$1*LOOKUP(JA$1,'DMG Tables'!$G$2:$G$7,'DMG Tables'!$H$2:$H$7)</f>
        <v>159960000</v>
      </c>
      <c r="JB35" s="1">
        <f>LOOKUP($A35,'DMG Tables'!$P$2:$P$35,'DMG Tables'!$O$2:$O$35)*JB$1*LOOKUP(JB$1,'DMG Tables'!$G$2:$G$7,'DMG Tables'!$H$2:$H$7)</f>
        <v>160580000</v>
      </c>
      <c r="JC35" s="1">
        <f>LOOKUP($A35,'DMG Tables'!$P$2:$P$35,'DMG Tables'!$O$2:$O$35)*JC$1*LOOKUP(JC$1,'DMG Tables'!$G$2:$G$7,'DMG Tables'!$H$2:$H$7)</f>
        <v>161200000</v>
      </c>
      <c r="JD35" s="1">
        <f>LOOKUP($A35,'DMG Tables'!$P$2:$P$35,'DMG Tables'!$O$2:$O$35)*JD$1*LOOKUP(JD$1,'DMG Tables'!$G$2:$G$7,'DMG Tables'!$H$2:$H$7)</f>
        <v>161820000</v>
      </c>
      <c r="JE35" s="1">
        <f>LOOKUP($A35,'DMG Tables'!$P$2:$P$35,'DMG Tables'!$O$2:$O$35)*JE$1*LOOKUP(JE$1,'DMG Tables'!$G$2:$G$7,'DMG Tables'!$H$2:$H$7)</f>
        <v>162440000</v>
      </c>
      <c r="JF35" s="1">
        <f>LOOKUP($A35,'DMG Tables'!$P$2:$P$35,'DMG Tables'!$O$2:$O$35)*JF$1*LOOKUP(JF$1,'DMG Tables'!$G$2:$G$7,'DMG Tables'!$H$2:$H$7)</f>
        <v>163060000</v>
      </c>
      <c r="JG35" s="1">
        <f>LOOKUP($A35,'DMG Tables'!$P$2:$P$35,'DMG Tables'!$O$2:$O$35)*JG$1*LOOKUP(JG$1,'DMG Tables'!$G$2:$G$7,'DMG Tables'!$H$2:$H$7)</f>
        <v>163680000</v>
      </c>
      <c r="JH35" s="1">
        <f>LOOKUP($A35,'DMG Tables'!$P$2:$P$35,'DMG Tables'!$O$2:$O$35)*JH$1*LOOKUP(JH$1,'DMG Tables'!$G$2:$G$7,'DMG Tables'!$H$2:$H$7)</f>
        <v>164300000</v>
      </c>
      <c r="JI35" s="1">
        <f>LOOKUP($A35,'DMG Tables'!$P$2:$P$35,'DMG Tables'!$O$2:$O$35)*JI$1*LOOKUP(JI$1,'DMG Tables'!$G$2:$G$7,'DMG Tables'!$H$2:$H$7)</f>
        <v>164920000</v>
      </c>
      <c r="JJ35" s="1">
        <f>LOOKUP($A35,'DMG Tables'!$P$2:$P$35,'DMG Tables'!$O$2:$O$35)*JJ$1*LOOKUP(JJ$1,'DMG Tables'!$G$2:$G$7,'DMG Tables'!$H$2:$H$7)</f>
        <v>165540000</v>
      </c>
      <c r="JK35" s="1">
        <f>LOOKUP($A35,'DMG Tables'!$P$2:$P$35,'DMG Tables'!$O$2:$O$35)*JK$1*LOOKUP(JK$1,'DMG Tables'!$G$2:$G$7,'DMG Tables'!$H$2:$H$7)</f>
        <v>166160000</v>
      </c>
      <c r="JL35" s="1">
        <f>LOOKUP($A35,'DMG Tables'!$P$2:$P$35,'DMG Tables'!$O$2:$O$35)*JL$1*LOOKUP(JL$1,'DMG Tables'!$G$2:$G$7,'DMG Tables'!$H$2:$H$7)</f>
        <v>166780000</v>
      </c>
      <c r="JM35" s="1">
        <f>LOOKUP($A35,'DMG Tables'!$P$2:$P$35,'DMG Tables'!$O$2:$O$35)*JM$1*LOOKUP(JM$1,'DMG Tables'!$G$2:$G$7,'DMG Tables'!$H$2:$H$7)</f>
        <v>167400000</v>
      </c>
      <c r="JN35" s="1">
        <f>LOOKUP($A35,'DMG Tables'!$P$2:$P$35,'DMG Tables'!$O$2:$O$35)*JN$1*LOOKUP(JN$1,'DMG Tables'!$G$2:$G$7,'DMG Tables'!$H$2:$H$7)</f>
        <v>168020000</v>
      </c>
      <c r="JO35" s="1">
        <f>LOOKUP($A35,'DMG Tables'!$P$2:$P$35,'DMG Tables'!$O$2:$O$35)*JO$1*LOOKUP(JO$1,'DMG Tables'!$G$2:$G$7,'DMG Tables'!$H$2:$H$7)</f>
        <v>168640000</v>
      </c>
      <c r="JP35" s="1">
        <f>LOOKUP($A35,'DMG Tables'!$P$2:$P$35,'DMG Tables'!$O$2:$O$35)*JP$1*LOOKUP(JP$1,'DMG Tables'!$G$2:$G$7,'DMG Tables'!$H$2:$H$7)</f>
        <v>169260000</v>
      </c>
      <c r="JQ35" s="1">
        <f>LOOKUP($A35,'DMG Tables'!$P$2:$P$35,'DMG Tables'!$O$2:$O$35)*JQ$1*LOOKUP(JQ$1,'DMG Tables'!$G$2:$G$7,'DMG Tables'!$H$2:$H$7)</f>
        <v>169880000</v>
      </c>
      <c r="JR35" s="1">
        <f>LOOKUP($A35,'DMG Tables'!$P$2:$P$35,'DMG Tables'!$O$2:$O$35)*JR$1*LOOKUP(JR$1,'DMG Tables'!$G$2:$G$7,'DMG Tables'!$H$2:$H$7)</f>
        <v>170500000</v>
      </c>
      <c r="JS35" s="1">
        <f>LOOKUP($A35,'DMG Tables'!$P$2:$P$35,'DMG Tables'!$O$2:$O$35)*JS$1*LOOKUP(JS$1,'DMG Tables'!$G$2:$G$7,'DMG Tables'!$H$2:$H$7)</f>
        <v>171120000</v>
      </c>
      <c r="JT35" s="1">
        <f>LOOKUP($A35,'DMG Tables'!$P$2:$P$35,'DMG Tables'!$O$2:$O$35)*JT$1*LOOKUP(JT$1,'DMG Tables'!$G$2:$G$7,'DMG Tables'!$H$2:$H$7)</f>
        <v>171740000</v>
      </c>
      <c r="JU35" s="1">
        <f>LOOKUP($A35,'DMG Tables'!$P$2:$P$35,'DMG Tables'!$O$2:$O$35)*JU$1*LOOKUP(JU$1,'DMG Tables'!$G$2:$G$7,'DMG Tables'!$H$2:$H$7)</f>
        <v>172360000</v>
      </c>
      <c r="JV35" s="1">
        <f>LOOKUP($A35,'DMG Tables'!$P$2:$P$35,'DMG Tables'!$O$2:$O$35)*JV$1*LOOKUP(JV$1,'DMG Tables'!$G$2:$G$7,'DMG Tables'!$H$2:$H$7)</f>
        <v>172980000</v>
      </c>
      <c r="JW35" s="1">
        <f>LOOKUP($A35,'DMG Tables'!$P$2:$P$35,'DMG Tables'!$O$2:$O$35)*JW$1*LOOKUP(JW$1,'DMG Tables'!$G$2:$G$7,'DMG Tables'!$H$2:$H$7)</f>
        <v>173600000</v>
      </c>
      <c r="JX35" s="1">
        <f>LOOKUP($A35,'DMG Tables'!$P$2:$P$35,'DMG Tables'!$O$2:$O$35)*JX$1*LOOKUP(JX$1,'DMG Tables'!$G$2:$G$7,'DMG Tables'!$H$2:$H$7)</f>
        <v>174220000</v>
      </c>
      <c r="JY35" s="1">
        <f>LOOKUP($A35,'DMG Tables'!$P$2:$P$35,'DMG Tables'!$O$2:$O$35)*JY$1*LOOKUP(JY$1,'DMG Tables'!$G$2:$G$7,'DMG Tables'!$H$2:$H$7)</f>
        <v>174840000</v>
      </c>
      <c r="JZ35" s="1">
        <f>LOOKUP($A35,'DMG Tables'!$P$2:$P$35,'DMG Tables'!$O$2:$O$35)*JZ$1*LOOKUP(JZ$1,'DMG Tables'!$G$2:$G$7,'DMG Tables'!$H$2:$H$7)</f>
        <v>175460000</v>
      </c>
      <c r="KA35" s="1">
        <f>LOOKUP($A35,'DMG Tables'!$P$2:$P$35,'DMG Tables'!$O$2:$O$35)*KA$1*LOOKUP(KA$1,'DMG Tables'!$G$2:$G$7,'DMG Tables'!$H$2:$H$7)</f>
        <v>176080000</v>
      </c>
      <c r="KB35" s="1">
        <f>LOOKUP($A35,'DMG Tables'!$P$2:$P$35,'DMG Tables'!$O$2:$O$35)*KB$1*LOOKUP(KB$1,'DMG Tables'!$G$2:$G$7,'DMG Tables'!$H$2:$H$7)</f>
        <v>176700000</v>
      </c>
      <c r="KC35" s="1">
        <f>LOOKUP($A35,'DMG Tables'!$P$2:$P$35,'DMG Tables'!$O$2:$O$35)*KC$1*LOOKUP(KC$1,'DMG Tables'!$G$2:$G$7,'DMG Tables'!$H$2:$H$7)</f>
        <v>177320000</v>
      </c>
      <c r="KD35" s="1">
        <f>LOOKUP($A35,'DMG Tables'!$P$2:$P$35,'DMG Tables'!$O$2:$O$35)*KD$1*LOOKUP(KD$1,'DMG Tables'!$G$2:$G$7,'DMG Tables'!$H$2:$H$7)</f>
        <v>177940000</v>
      </c>
      <c r="KE35" s="1">
        <f>LOOKUP($A35,'DMG Tables'!$P$2:$P$35,'DMG Tables'!$O$2:$O$35)*KE$1*LOOKUP(KE$1,'DMG Tables'!$G$2:$G$7,'DMG Tables'!$H$2:$H$7)</f>
        <v>178560000</v>
      </c>
      <c r="KF35" s="1">
        <f>LOOKUP($A35,'DMG Tables'!$P$2:$P$35,'DMG Tables'!$O$2:$O$35)*KF$1*LOOKUP(KF$1,'DMG Tables'!$G$2:$G$7,'DMG Tables'!$H$2:$H$7)</f>
        <v>179180000</v>
      </c>
      <c r="KG35" s="1">
        <f>LOOKUP($A35,'DMG Tables'!$P$2:$P$35,'DMG Tables'!$O$2:$O$35)*KG$1*LOOKUP(KG$1,'DMG Tables'!$G$2:$G$7,'DMG Tables'!$H$2:$H$7)</f>
        <v>179800000</v>
      </c>
      <c r="KH35" s="1">
        <f>LOOKUP($A35,'DMG Tables'!$P$2:$P$35,'DMG Tables'!$O$2:$O$35)*KH$1*LOOKUP(KH$1,'DMG Tables'!$G$2:$G$7,'DMG Tables'!$H$2:$H$7)</f>
        <v>180420000</v>
      </c>
      <c r="KI35" s="1">
        <f>LOOKUP($A35,'DMG Tables'!$P$2:$P$35,'DMG Tables'!$O$2:$O$35)*KI$1*LOOKUP(KI$1,'DMG Tables'!$G$2:$G$7,'DMG Tables'!$H$2:$H$7)</f>
        <v>181040000</v>
      </c>
      <c r="KJ35" s="1">
        <f>LOOKUP($A35,'DMG Tables'!$P$2:$P$35,'DMG Tables'!$O$2:$O$35)*KJ$1*LOOKUP(KJ$1,'DMG Tables'!$G$2:$G$7,'DMG Tables'!$H$2:$H$7)</f>
        <v>181660000</v>
      </c>
      <c r="KK35" s="1">
        <f>LOOKUP($A35,'DMG Tables'!$P$2:$P$35,'DMG Tables'!$O$2:$O$35)*KK$1*LOOKUP(KK$1,'DMG Tables'!$G$2:$G$7,'DMG Tables'!$H$2:$H$7)</f>
        <v>182280000</v>
      </c>
      <c r="KL35" s="1">
        <f>LOOKUP($A35,'DMG Tables'!$P$2:$P$35,'DMG Tables'!$O$2:$O$35)*KL$1*LOOKUP(KL$1,'DMG Tables'!$G$2:$G$7,'DMG Tables'!$H$2:$H$7)</f>
        <v>182900000</v>
      </c>
      <c r="KM35" s="1">
        <f>LOOKUP($A35,'DMG Tables'!$P$2:$P$35,'DMG Tables'!$O$2:$O$35)*KM$1*LOOKUP(KM$1,'DMG Tables'!$G$2:$G$7,'DMG Tables'!$H$2:$H$7)</f>
        <v>183520000</v>
      </c>
      <c r="KN35" s="1">
        <f>LOOKUP($A35,'DMG Tables'!$P$2:$P$35,'DMG Tables'!$O$2:$O$35)*KN$1*LOOKUP(KN$1,'DMG Tables'!$G$2:$G$7,'DMG Tables'!$H$2:$H$7)</f>
        <v>184140000</v>
      </c>
      <c r="KO35" s="1">
        <f>LOOKUP($A35,'DMG Tables'!$P$2:$P$35,'DMG Tables'!$O$2:$O$35)*KO$1*LOOKUP(KO$1,'DMG Tables'!$G$2:$G$7,'DMG Tables'!$H$2:$H$7)</f>
        <v>184760000</v>
      </c>
      <c r="KP35" s="1">
        <f>LOOKUP($A35,'DMG Tables'!$P$2:$P$35,'DMG Tables'!$O$2:$O$35)*KP$1*LOOKUP(KP$1,'DMG Tables'!$G$2:$G$7,'DMG Tables'!$H$2:$H$7)</f>
        <v>185380000</v>
      </c>
      <c r="KQ35" s="1">
        <f>LOOKUP($A35,'DMG Tables'!$P$2:$P$35,'DMG Tables'!$O$2:$O$35)*KQ$1*LOOKUP(KQ$1,'DMG Tables'!$G$2:$G$7,'DMG Tables'!$H$2:$H$7)</f>
        <v>186000000</v>
      </c>
      <c r="KR35" s="1">
        <f>LOOKUP($A35,'DMG Tables'!$P$2:$P$35,'DMG Tables'!$O$2:$O$35)*KR$1*LOOKUP(KR$1,'DMG Tables'!$G$2:$G$7,'DMG Tables'!$H$2:$H$7)</f>
        <v>186620000</v>
      </c>
      <c r="KS35" s="1">
        <f>LOOKUP($A35,'DMG Tables'!$P$2:$P$35,'DMG Tables'!$O$2:$O$35)*KS$1*LOOKUP(KS$1,'DMG Tables'!$G$2:$G$7,'DMG Tables'!$H$2:$H$7)</f>
        <v>187240000</v>
      </c>
      <c r="KT35" s="1">
        <f>LOOKUP($A35,'DMG Tables'!$P$2:$P$35,'DMG Tables'!$O$2:$O$35)*KT$1*LOOKUP(KT$1,'DMG Tables'!$G$2:$G$7,'DMG Tables'!$H$2:$H$7)</f>
        <v>187860000</v>
      </c>
      <c r="KU35" s="1">
        <f>LOOKUP($A35,'DMG Tables'!$P$2:$P$35,'DMG Tables'!$O$2:$O$35)*KU$1*LOOKUP(KU$1,'DMG Tables'!$G$2:$G$7,'DMG Tables'!$H$2:$H$7)</f>
        <v>188480000</v>
      </c>
      <c r="KV35" s="1">
        <f>LOOKUP($A35,'DMG Tables'!$P$2:$P$35,'DMG Tables'!$O$2:$O$35)*KV$1*LOOKUP(KV$1,'DMG Tables'!$G$2:$G$7,'DMG Tables'!$H$2:$H$7)</f>
        <v>189100000</v>
      </c>
      <c r="KW35" s="1">
        <f>LOOKUP($A35,'DMG Tables'!$P$2:$P$35,'DMG Tables'!$O$2:$O$35)*KW$1*LOOKUP(KW$1,'DMG Tables'!$G$2:$G$7,'DMG Tables'!$H$2:$H$7)</f>
        <v>189720000</v>
      </c>
      <c r="KX35" s="1">
        <f>LOOKUP($A35,'DMG Tables'!$P$2:$P$35,'DMG Tables'!$O$2:$O$35)*KX$1*LOOKUP(KX$1,'DMG Tables'!$G$2:$G$7,'DMG Tables'!$H$2:$H$7)</f>
        <v>190340000</v>
      </c>
      <c r="KY35" s="1">
        <f>LOOKUP($A35,'DMG Tables'!$P$2:$P$35,'DMG Tables'!$O$2:$O$35)*KY$1*LOOKUP(KY$1,'DMG Tables'!$G$2:$G$7,'DMG Tables'!$H$2:$H$7)</f>
        <v>190960000</v>
      </c>
      <c r="KZ35" s="1">
        <f>LOOKUP($A35,'DMG Tables'!$P$2:$P$35,'DMG Tables'!$O$2:$O$35)*KZ$1*LOOKUP(KZ$1,'DMG Tables'!$G$2:$G$7,'DMG Tables'!$H$2:$H$7)</f>
        <v>191580000</v>
      </c>
      <c r="LA35" s="1">
        <f>LOOKUP($A35,'DMG Tables'!$P$2:$P$35,'DMG Tables'!$O$2:$O$35)*LA$1*LOOKUP(LA$1,'DMG Tables'!$G$2:$G$7,'DMG Tables'!$H$2:$H$7)</f>
        <v>192200000</v>
      </c>
      <c r="LB35" s="1">
        <f>LOOKUP($A35,'DMG Tables'!$P$2:$P$35,'DMG Tables'!$O$2:$O$35)*LB$1*LOOKUP(LB$1,'DMG Tables'!$G$2:$G$7,'DMG Tables'!$H$2:$H$7)</f>
        <v>192820000</v>
      </c>
      <c r="LC35" s="1">
        <f>LOOKUP($A35,'DMG Tables'!$P$2:$P$35,'DMG Tables'!$O$2:$O$35)*LC$1*LOOKUP(LC$1,'DMG Tables'!$G$2:$G$7,'DMG Tables'!$H$2:$H$7)</f>
        <v>193440000</v>
      </c>
      <c r="LD35" s="1">
        <f>LOOKUP($A35,'DMG Tables'!$P$2:$P$35,'DMG Tables'!$O$2:$O$35)*LD$1*LOOKUP(LD$1,'DMG Tables'!$G$2:$G$7,'DMG Tables'!$H$2:$H$7)</f>
        <v>194060000</v>
      </c>
      <c r="LE35" s="1">
        <f>LOOKUP($A35,'DMG Tables'!$P$2:$P$35,'DMG Tables'!$O$2:$O$35)*LE$1*LOOKUP(LE$1,'DMG Tables'!$G$2:$G$7,'DMG Tables'!$H$2:$H$7)</f>
        <v>194680000</v>
      </c>
      <c r="LF35" s="1">
        <f>LOOKUP($A35,'DMG Tables'!$P$2:$P$35,'DMG Tables'!$O$2:$O$35)*LF$1*LOOKUP(LF$1,'DMG Tables'!$G$2:$G$7,'DMG Tables'!$H$2:$H$7)</f>
        <v>195300000</v>
      </c>
      <c r="LG35" s="1">
        <f>LOOKUP($A35,'DMG Tables'!$P$2:$P$35,'DMG Tables'!$O$2:$O$35)*LG$1*LOOKUP(LG$1,'DMG Tables'!$G$2:$G$7,'DMG Tables'!$H$2:$H$7)</f>
        <v>195920000</v>
      </c>
      <c r="LH35" s="1">
        <f>LOOKUP($A35,'DMG Tables'!$P$2:$P$35,'DMG Tables'!$O$2:$O$35)*LH$1*LOOKUP(LH$1,'DMG Tables'!$G$2:$G$7,'DMG Tables'!$H$2:$H$7)</f>
        <v>196540000</v>
      </c>
      <c r="LI35" s="1">
        <f>LOOKUP($A35,'DMG Tables'!$P$2:$P$35,'DMG Tables'!$O$2:$O$35)*LI$1*LOOKUP(LI$1,'DMG Tables'!$G$2:$G$7,'DMG Tables'!$H$2:$H$7)</f>
        <v>197160000</v>
      </c>
      <c r="LJ35" s="1">
        <f>LOOKUP($A35,'DMG Tables'!$P$2:$P$35,'DMG Tables'!$O$2:$O$35)*LJ$1*LOOKUP(LJ$1,'DMG Tables'!$G$2:$G$7,'DMG Tables'!$H$2:$H$7)</f>
        <v>197780000</v>
      </c>
      <c r="LK35" s="1">
        <f>LOOKUP($A35,'DMG Tables'!$P$2:$P$35,'DMG Tables'!$O$2:$O$35)*LK$1*LOOKUP(LK$1,'DMG Tables'!$G$2:$G$7,'DMG Tables'!$H$2:$H$7)</f>
        <v>198400000</v>
      </c>
      <c r="LL35" s="1">
        <f>LOOKUP($A35,'DMG Tables'!$P$2:$P$35,'DMG Tables'!$O$2:$O$35)*LL$1*LOOKUP(LL$1,'DMG Tables'!$G$2:$G$7,'DMG Tables'!$H$2:$H$7)</f>
        <v>199020000</v>
      </c>
      <c r="LM35" s="1">
        <f>LOOKUP($A35,'DMG Tables'!$P$2:$P$35,'DMG Tables'!$O$2:$O$35)*LM$1*LOOKUP(LM$1,'DMG Tables'!$G$2:$G$7,'DMG Tables'!$H$2:$H$7)</f>
        <v>199640000</v>
      </c>
      <c r="LN35" s="1">
        <f>LOOKUP($A35,'DMG Tables'!$P$2:$P$35,'DMG Tables'!$O$2:$O$35)*LN$1*LOOKUP(LN$1,'DMG Tables'!$G$2:$G$7,'DMG Tables'!$H$2:$H$7)</f>
        <v>200260000</v>
      </c>
      <c r="LO35" s="1">
        <f>LOOKUP($A35,'DMG Tables'!$P$2:$P$35,'DMG Tables'!$O$2:$O$35)*LO$1*LOOKUP(LO$1,'DMG Tables'!$G$2:$G$7,'DMG Tables'!$H$2:$H$7)</f>
        <v>200880000</v>
      </c>
      <c r="LP35" s="1">
        <f>LOOKUP($A35,'DMG Tables'!$P$2:$P$35,'DMG Tables'!$O$2:$O$35)*LP$1*LOOKUP(LP$1,'DMG Tables'!$G$2:$G$7,'DMG Tables'!$H$2:$H$7)</f>
        <v>201500000</v>
      </c>
      <c r="LQ35" s="1">
        <f>LOOKUP($A35,'DMG Tables'!$P$2:$P$35,'DMG Tables'!$O$2:$O$35)*LQ$1*LOOKUP(LQ$1,'DMG Tables'!$G$2:$G$7,'DMG Tables'!$H$2:$H$7)</f>
        <v>202120000</v>
      </c>
      <c r="LR35" s="1">
        <f>LOOKUP($A35,'DMG Tables'!$P$2:$P$35,'DMG Tables'!$O$2:$O$35)*LR$1*LOOKUP(LR$1,'DMG Tables'!$G$2:$G$7,'DMG Tables'!$H$2:$H$7)</f>
        <v>202740000</v>
      </c>
      <c r="LS35" s="1">
        <f>LOOKUP($A35,'DMG Tables'!$P$2:$P$35,'DMG Tables'!$O$2:$O$35)*LS$1*LOOKUP(LS$1,'DMG Tables'!$G$2:$G$7,'DMG Tables'!$H$2:$H$7)</f>
        <v>203360000</v>
      </c>
      <c r="LT35" s="1">
        <f>LOOKUP($A35,'DMG Tables'!$P$2:$P$35,'DMG Tables'!$O$2:$O$35)*LT$1*LOOKUP(LT$1,'DMG Tables'!$G$2:$G$7,'DMG Tables'!$H$2:$H$7)</f>
        <v>203980000</v>
      </c>
      <c r="LU35" s="1">
        <f>LOOKUP($A35,'DMG Tables'!$P$2:$P$35,'DMG Tables'!$O$2:$O$35)*LU$1*LOOKUP(LU$1,'DMG Tables'!$G$2:$G$7,'DMG Tables'!$H$2:$H$7)</f>
        <v>204600000</v>
      </c>
      <c r="LV35" s="1">
        <f>LOOKUP($A35,'DMG Tables'!$P$2:$P$35,'DMG Tables'!$O$2:$O$35)*LV$1*LOOKUP(LV$1,'DMG Tables'!$G$2:$G$7,'DMG Tables'!$H$2:$H$7)</f>
        <v>205220000</v>
      </c>
      <c r="LW35" s="1">
        <f>LOOKUP($A35,'DMG Tables'!$P$2:$P$35,'DMG Tables'!$O$2:$O$35)*LW$1*LOOKUP(LW$1,'DMG Tables'!$G$2:$G$7,'DMG Tables'!$H$2:$H$7)</f>
        <v>205840000</v>
      </c>
      <c r="LX35" s="1">
        <f>LOOKUP($A35,'DMG Tables'!$P$2:$P$35,'DMG Tables'!$O$2:$O$35)*LX$1*LOOKUP(LX$1,'DMG Tables'!$G$2:$G$7,'DMG Tables'!$H$2:$H$7)</f>
        <v>206460000</v>
      </c>
      <c r="LY35" s="1">
        <f>LOOKUP($A35,'DMG Tables'!$P$2:$P$35,'DMG Tables'!$O$2:$O$35)*LY$1*LOOKUP(LY$1,'DMG Tables'!$G$2:$G$7,'DMG Tables'!$H$2:$H$7)</f>
        <v>207080000</v>
      </c>
      <c r="LZ35" s="1">
        <f>LOOKUP($A35,'DMG Tables'!$P$2:$P$35,'DMG Tables'!$O$2:$O$35)*LZ$1*LOOKUP(LZ$1,'DMG Tables'!$G$2:$G$7,'DMG Tables'!$H$2:$H$7)</f>
        <v>207700000</v>
      </c>
      <c r="MA35" s="1">
        <f>LOOKUP($A35,'DMG Tables'!$P$2:$P$35,'DMG Tables'!$O$2:$O$35)*MA$1*LOOKUP(MA$1,'DMG Tables'!$G$2:$G$7,'DMG Tables'!$H$2:$H$7)</f>
        <v>208320000</v>
      </c>
      <c r="MB35" s="1">
        <f>LOOKUP($A35,'DMG Tables'!$P$2:$P$35,'DMG Tables'!$O$2:$O$35)*MB$1*LOOKUP(MB$1,'DMG Tables'!$G$2:$G$7,'DMG Tables'!$H$2:$H$7)</f>
        <v>208940000</v>
      </c>
      <c r="MC35" s="1">
        <f>LOOKUP($A35,'DMG Tables'!$P$2:$P$35,'DMG Tables'!$O$2:$O$35)*MC$1*LOOKUP(MC$1,'DMG Tables'!$G$2:$G$7,'DMG Tables'!$H$2:$H$7)</f>
        <v>209560000</v>
      </c>
      <c r="MD35" s="1">
        <f>LOOKUP($A35,'DMG Tables'!$P$2:$P$35,'DMG Tables'!$O$2:$O$35)*MD$1*LOOKUP(MD$1,'DMG Tables'!$G$2:$G$7,'DMG Tables'!$H$2:$H$7)</f>
        <v>210180000</v>
      </c>
      <c r="ME35" s="1">
        <f>LOOKUP($A35,'DMG Tables'!$P$2:$P$35,'DMG Tables'!$O$2:$O$35)*ME$1*LOOKUP(ME$1,'DMG Tables'!$G$2:$G$7,'DMG Tables'!$H$2:$H$7)</f>
        <v>210800000</v>
      </c>
      <c r="MF35" s="1">
        <f>LOOKUP($A35,'DMG Tables'!$P$2:$P$35,'DMG Tables'!$O$2:$O$35)*MF$1*LOOKUP(MF$1,'DMG Tables'!$G$2:$G$7,'DMG Tables'!$H$2:$H$7)</f>
        <v>211420000</v>
      </c>
      <c r="MG35" s="1">
        <f>LOOKUP($A35,'DMG Tables'!$P$2:$P$35,'DMG Tables'!$O$2:$O$35)*MG$1*LOOKUP(MG$1,'DMG Tables'!$G$2:$G$7,'DMG Tables'!$H$2:$H$7)</f>
        <v>212040000</v>
      </c>
      <c r="MH35" s="1">
        <f>LOOKUP($A35,'DMG Tables'!$P$2:$P$35,'DMG Tables'!$O$2:$O$35)*MH$1*LOOKUP(MH$1,'DMG Tables'!$G$2:$G$7,'DMG Tables'!$H$2:$H$7)</f>
        <v>212660000</v>
      </c>
      <c r="MI35" s="1">
        <f>LOOKUP($A35,'DMG Tables'!$P$2:$P$35,'DMG Tables'!$O$2:$O$35)*MI$1*LOOKUP(MI$1,'DMG Tables'!$G$2:$G$7,'DMG Tables'!$H$2:$H$7)</f>
        <v>213280000</v>
      </c>
      <c r="MJ35" s="1">
        <f>LOOKUP($A35,'DMG Tables'!$P$2:$P$35,'DMG Tables'!$O$2:$O$35)*MJ$1*LOOKUP(MJ$1,'DMG Tables'!$G$2:$G$7,'DMG Tables'!$H$2:$H$7)</f>
        <v>213900000</v>
      </c>
      <c r="MK35" s="1">
        <f>LOOKUP($A35,'DMG Tables'!$P$2:$P$35,'DMG Tables'!$O$2:$O$35)*MK$1*LOOKUP(MK$1,'DMG Tables'!$G$2:$G$7,'DMG Tables'!$H$2:$H$7)</f>
        <v>214520000</v>
      </c>
      <c r="ML35" s="1">
        <f>LOOKUP($A35,'DMG Tables'!$P$2:$P$35,'DMG Tables'!$O$2:$O$35)*ML$1*LOOKUP(ML$1,'DMG Tables'!$G$2:$G$7,'DMG Tables'!$H$2:$H$7)</f>
        <v>215140000</v>
      </c>
      <c r="MM35" s="1">
        <f>LOOKUP($A35,'DMG Tables'!$P$2:$P$35,'DMG Tables'!$O$2:$O$35)*MM$1*LOOKUP(MM$1,'DMG Tables'!$G$2:$G$7,'DMG Tables'!$H$2:$H$7)</f>
        <v>215760000</v>
      </c>
      <c r="MN35" s="1">
        <f>LOOKUP($A35,'DMG Tables'!$P$2:$P$35,'DMG Tables'!$O$2:$O$35)*MN$1*LOOKUP(MN$1,'DMG Tables'!$G$2:$G$7,'DMG Tables'!$H$2:$H$7)</f>
        <v>216380000</v>
      </c>
      <c r="MO35" s="1">
        <f>LOOKUP($A35,'DMG Tables'!$P$2:$P$35,'DMG Tables'!$O$2:$O$35)*MO$1*LOOKUP(MO$1,'DMG Tables'!$G$2:$G$7,'DMG Tables'!$H$2:$H$7)</f>
        <v>217000000</v>
      </c>
      <c r="MP35" s="1">
        <f>LOOKUP($A35,'DMG Tables'!$P$2:$P$35,'DMG Tables'!$O$2:$O$35)*MP$1*LOOKUP(MP$1,'DMG Tables'!$G$2:$G$7,'DMG Tables'!$H$2:$H$7)</f>
        <v>217620000</v>
      </c>
      <c r="MQ35" s="1">
        <f>LOOKUP($A35,'DMG Tables'!$P$2:$P$35,'DMG Tables'!$O$2:$O$35)*MQ$1*LOOKUP(MQ$1,'DMG Tables'!$G$2:$G$7,'DMG Tables'!$H$2:$H$7)</f>
        <v>218240000</v>
      </c>
      <c r="MR35" s="1">
        <f>LOOKUP($A35,'DMG Tables'!$P$2:$P$35,'DMG Tables'!$O$2:$O$35)*MR$1*LOOKUP(MR$1,'DMG Tables'!$G$2:$G$7,'DMG Tables'!$H$2:$H$7)</f>
        <v>218860000</v>
      </c>
      <c r="MS35" s="1">
        <f>LOOKUP($A35,'DMG Tables'!$P$2:$P$35,'DMG Tables'!$O$2:$O$35)*MS$1*LOOKUP(MS$1,'DMG Tables'!$G$2:$G$7,'DMG Tables'!$H$2:$H$7)</f>
        <v>219480000</v>
      </c>
      <c r="MT35" s="1">
        <f>LOOKUP($A35,'DMG Tables'!$P$2:$P$35,'DMG Tables'!$O$2:$O$35)*MT$1*LOOKUP(MT$1,'DMG Tables'!$G$2:$G$7,'DMG Tables'!$H$2:$H$7)</f>
        <v>220100000</v>
      </c>
      <c r="MU35" s="1">
        <f>LOOKUP($A35,'DMG Tables'!$P$2:$P$35,'DMG Tables'!$O$2:$O$35)*MU$1*LOOKUP(MU$1,'DMG Tables'!$G$2:$G$7,'DMG Tables'!$H$2:$H$7)</f>
        <v>220720000</v>
      </c>
      <c r="MV35" s="1">
        <f>LOOKUP($A35,'DMG Tables'!$P$2:$P$35,'DMG Tables'!$O$2:$O$35)*MV$1*LOOKUP(MV$1,'DMG Tables'!$G$2:$G$7,'DMG Tables'!$H$2:$H$7)</f>
        <v>221340000</v>
      </c>
      <c r="MW35" s="1">
        <f>LOOKUP($A35,'DMG Tables'!$P$2:$P$35,'DMG Tables'!$O$2:$O$35)*MW$1*LOOKUP(MW$1,'DMG Tables'!$G$2:$G$7,'DMG Tables'!$H$2:$H$7)</f>
        <v>221960000</v>
      </c>
      <c r="MX35" s="1">
        <f>LOOKUP($A35,'DMG Tables'!$P$2:$P$35,'DMG Tables'!$O$2:$O$35)*MX$1*LOOKUP(MX$1,'DMG Tables'!$G$2:$G$7,'DMG Tables'!$H$2:$H$7)</f>
        <v>222580000</v>
      </c>
      <c r="MY35" s="1">
        <f>LOOKUP($A35,'DMG Tables'!$P$2:$P$35,'DMG Tables'!$O$2:$O$35)*MY$1*LOOKUP(MY$1,'DMG Tables'!$G$2:$G$7,'DMG Tables'!$H$2:$H$7)</f>
        <v>223200000</v>
      </c>
      <c r="MZ35" s="1">
        <f>LOOKUP($A35,'DMG Tables'!$P$2:$P$35,'DMG Tables'!$O$2:$O$35)*MZ$1*LOOKUP(MZ$1,'DMG Tables'!$G$2:$G$7,'DMG Tables'!$H$2:$H$7)</f>
        <v>223820000</v>
      </c>
      <c r="NA35" s="1">
        <f>LOOKUP($A35,'DMG Tables'!$P$2:$P$35,'DMG Tables'!$O$2:$O$35)*NA$1*LOOKUP(NA$1,'DMG Tables'!$G$2:$G$7,'DMG Tables'!$H$2:$H$7)</f>
        <v>224440000</v>
      </c>
      <c r="NB35" s="1">
        <f>LOOKUP($A35,'DMG Tables'!$P$2:$P$35,'DMG Tables'!$O$2:$O$35)*NB$1*LOOKUP(NB$1,'DMG Tables'!$G$2:$G$7,'DMG Tables'!$H$2:$H$7)</f>
        <v>225060000</v>
      </c>
      <c r="NC35" s="1">
        <f>LOOKUP($A35,'DMG Tables'!$P$2:$P$35,'DMG Tables'!$O$2:$O$35)*NC$1*LOOKUP(NC$1,'DMG Tables'!$G$2:$G$7,'DMG Tables'!$H$2:$H$7)</f>
        <v>225680000</v>
      </c>
      <c r="ND35" s="1">
        <f>LOOKUP($A35,'DMG Tables'!$P$2:$P$35,'DMG Tables'!$O$2:$O$35)*ND$1*LOOKUP(ND$1,'DMG Tables'!$G$2:$G$7,'DMG Tables'!$H$2:$H$7)</f>
        <v>226300000</v>
      </c>
      <c r="NE35" s="1">
        <f>LOOKUP($A35,'DMG Tables'!$P$2:$P$35,'DMG Tables'!$O$2:$O$35)*NE$1*LOOKUP(NE$1,'DMG Tables'!$G$2:$G$7,'DMG Tables'!$H$2:$H$7)</f>
        <v>226920000</v>
      </c>
      <c r="NF35" s="1">
        <f>LOOKUP($A35,'DMG Tables'!$P$2:$P$35,'DMG Tables'!$O$2:$O$35)*NF$1*LOOKUP(NF$1,'DMG Tables'!$G$2:$G$7,'DMG Tables'!$H$2:$H$7)</f>
        <v>227540000</v>
      </c>
      <c r="NG35" s="1">
        <f>LOOKUP($A35,'DMG Tables'!$P$2:$P$35,'DMG Tables'!$O$2:$O$35)*NG$1*LOOKUP(NG$1,'DMG Tables'!$G$2:$G$7,'DMG Tables'!$H$2:$H$7)</f>
        <v>228160000</v>
      </c>
      <c r="NH35" s="1">
        <f>LOOKUP($A35,'DMG Tables'!$P$2:$P$35,'DMG Tables'!$O$2:$O$35)*NH$1*LOOKUP(NH$1,'DMG Tables'!$G$2:$G$7,'DMG Tables'!$H$2:$H$7)</f>
        <v>228780000</v>
      </c>
      <c r="NI35" s="1">
        <f>LOOKUP($A35,'DMG Tables'!$P$2:$P$35,'DMG Tables'!$O$2:$O$35)*NI$1*LOOKUP(NI$1,'DMG Tables'!$G$2:$G$7,'DMG Tables'!$H$2:$H$7)</f>
        <v>229400000</v>
      </c>
      <c r="NJ35" s="1">
        <f>LOOKUP($A35,'DMG Tables'!$P$2:$P$35,'DMG Tables'!$O$2:$O$35)*NJ$1*LOOKUP(NJ$1,'DMG Tables'!$G$2:$G$7,'DMG Tables'!$H$2:$H$7)</f>
        <v>230020000</v>
      </c>
      <c r="NK35" s="1">
        <f>LOOKUP($A35,'DMG Tables'!$P$2:$P$35,'DMG Tables'!$O$2:$O$35)*NK$1*LOOKUP(NK$1,'DMG Tables'!$G$2:$G$7,'DMG Tables'!$H$2:$H$7)</f>
        <v>230640000</v>
      </c>
      <c r="NL35" s="1">
        <f>LOOKUP($A35,'DMG Tables'!$P$2:$P$35,'DMG Tables'!$O$2:$O$35)*NL$1*LOOKUP(NL$1,'DMG Tables'!$G$2:$G$7,'DMG Tables'!$H$2:$H$7)</f>
        <v>231260000</v>
      </c>
      <c r="NM35" s="1">
        <f>LOOKUP($A35,'DMG Tables'!$P$2:$P$35,'DMG Tables'!$O$2:$O$35)*NM$1*LOOKUP(NM$1,'DMG Tables'!$G$2:$G$7,'DMG Tables'!$H$2:$H$7)</f>
        <v>231880000</v>
      </c>
      <c r="NN35" s="1">
        <f>LOOKUP($A35,'DMG Tables'!$P$2:$P$35,'DMG Tables'!$O$2:$O$35)*NN$1*LOOKUP(NN$1,'DMG Tables'!$G$2:$G$7,'DMG Tables'!$H$2:$H$7)</f>
        <v>232500000</v>
      </c>
      <c r="NO35" s="1">
        <f>LOOKUP($A35,'DMG Tables'!$P$2:$P$35,'DMG Tables'!$O$2:$O$35)*NO$1*LOOKUP(NO$1,'DMG Tables'!$G$2:$G$7,'DMG Tables'!$H$2:$H$7)</f>
        <v>233120000</v>
      </c>
      <c r="NP35" s="1">
        <f>LOOKUP($A35,'DMG Tables'!$P$2:$P$35,'DMG Tables'!$O$2:$O$35)*NP$1*LOOKUP(NP$1,'DMG Tables'!$G$2:$G$7,'DMG Tables'!$H$2:$H$7)</f>
        <v>233740000</v>
      </c>
      <c r="NQ35" s="1">
        <f>LOOKUP($A35,'DMG Tables'!$P$2:$P$35,'DMG Tables'!$O$2:$O$35)*NQ$1*LOOKUP(NQ$1,'DMG Tables'!$G$2:$G$7,'DMG Tables'!$H$2:$H$7)</f>
        <v>234360000</v>
      </c>
      <c r="NR35" s="1">
        <f>LOOKUP($A35,'DMG Tables'!$P$2:$P$35,'DMG Tables'!$O$2:$O$35)*NR$1*LOOKUP(NR$1,'DMG Tables'!$G$2:$G$7,'DMG Tables'!$H$2:$H$7)</f>
        <v>234980000</v>
      </c>
      <c r="NS35" s="1">
        <f>LOOKUP($A35,'DMG Tables'!$P$2:$P$35,'DMG Tables'!$O$2:$O$35)*NS$1*LOOKUP(NS$1,'DMG Tables'!$G$2:$G$7,'DMG Tables'!$H$2:$H$7)</f>
        <v>235600000</v>
      </c>
      <c r="NT35" s="1">
        <f>LOOKUP($A35,'DMG Tables'!$P$2:$P$35,'DMG Tables'!$O$2:$O$35)*NT$1*LOOKUP(NT$1,'DMG Tables'!$G$2:$G$7,'DMG Tables'!$H$2:$H$7)</f>
        <v>236220000</v>
      </c>
      <c r="NU35" s="1">
        <f>LOOKUP($A35,'DMG Tables'!$P$2:$P$35,'DMG Tables'!$O$2:$O$35)*NU$1*LOOKUP(NU$1,'DMG Tables'!$G$2:$G$7,'DMG Tables'!$H$2:$H$7)</f>
        <v>236840000</v>
      </c>
      <c r="NV35" s="1">
        <f>LOOKUP($A35,'DMG Tables'!$P$2:$P$35,'DMG Tables'!$O$2:$O$35)*NV$1*LOOKUP(NV$1,'DMG Tables'!$G$2:$G$7,'DMG Tables'!$H$2:$H$7)</f>
        <v>237460000</v>
      </c>
      <c r="NW35" s="1">
        <f>LOOKUP($A35,'DMG Tables'!$P$2:$P$35,'DMG Tables'!$O$2:$O$35)*NW$1*LOOKUP(NW$1,'DMG Tables'!$G$2:$G$7,'DMG Tables'!$H$2:$H$7)</f>
        <v>238080000</v>
      </c>
      <c r="NX35" s="1">
        <f>LOOKUP($A35,'DMG Tables'!$P$2:$P$35,'DMG Tables'!$O$2:$O$35)*NX$1*LOOKUP(NX$1,'DMG Tables'!$G$2:$G$7,'DMG Tables'!$H$2:$H$7)</f>
        <v>238700000</v>
      </c>
      <c r="NY35" s="1">
        <f>LOOKUP($A35,'DMG Tables'!$P$2:$P$35,'DMG Tables'!$O$2:$O$35)*NY$1*LOOKUP(NY$1,'DMG Tables'!$G$2:$G$7,'DMG Tables'!$H$2:$H$7)</f>
        <v>239320000</v>
      </c>
      <c r="NZ35" s="1">
        <f>LOOKUP($A35,'DMG Tables'!$P$2:$P$35,'DMG Tables'!$O$2:$O$35)*NZ$1*LOOKUP(NZ$1,'DMG Tables'!$G$2:$G$7,'DMG Tables'!$H$2:$H$7)</f>
        <v>239940000</v>
      </c>
      <c r="OA35" s="1">
        <f>LOOKUP($A35,'DMG Tables'!$P$2:$P$35,'DMG Tables'!$O$2:$O$35)*OA$1*LOOKUP(OA$1,'DMG Tables'!$G$2:$G$7,'DMG Tables'!$H$2:$H$7)</f>
        <v>240560000</v>
      </c>
      <c r="OB35" s="1">
        <f>LOOKUP($A35,'DMG Tables'!$P$2:$P$35,'DMG Tables'!$O$2:$O$35)*OB$1*LOOKUP(OB$1,'DMG Tables'!$G$2:$G$7,'DMG Tables'!$H$2:$H$7)</f>
        <v>241180000</v>
      </c>
      <c r="OC35" s="1">
        <f>LOOKUP($A35,'DMG Tables'!$P$2:$P$35,'DMG Tables'!$O$2:$O$35)*OC$1*LOOKUP(OC$1,'DMG Tables'!$G$2:$G$7,'DMG Tables'!$H$2:$H$7)</f>
        <v>241800000</v>
      </c>
      <c r="OD35" s="1">
        <f>LOOKUP($A35,'DMG Tables'!$P$2:$P$35,'DMG Tables'!$O$2:$O$35)*OD$1*LOOKUP(OD$1,'DMG Tables'!$G$2:$G$7,'DMG Tables'!$H$2:$H$7)</f>
        <v>242420000</v>
      </c>
      <c r="OE35" s="1">
        <f>LOOKUP($A35,'DMG Tables'!$P$2:$P$35,'DMG Tables'!$O$2:$O$35)*OE$1*LOOKUP(OE$1,'DMG Tables'!$G$2:$G$7,'DMG Tables'!$H$2:$H$7)</f>
        <v>243040000</v>
      </c>
      <c r="OF35" s="1">
        <f>LOOKUP($A35,'DMG Tables'!$P$2:$P$35,'DMG Tables'!$O$2:$O$35)*OF$1*LOOKUP(OF$1,'DMG Tables'!$G$2:$G$7,'DMG Tables'!$H$2:$H$7)</f>
        <v>243660000</v>
      </c>
      <c r="OG35" s="1">
        <f>LOOKUP($A35,'DMG Tables'!$P$2:$P$35,'DMG Tables'!$O$2:$O$35)*OG$1*LOOKUP(OG$1,'DMG Tables'!$G$2:$G$7,'DMG Tables'!$H$2:$H$7)</f>
        <v>244280000</v>
      </c>
      <c r="OH35" s="1">
        <f>LOOKUP($A35,'DMG Tables'!$P$2:$P$35,'DMG Tables'!$O$2:$O$35)*OH$1*LOOKUP(OH$1,'DMG Tables'!$G$2:$G$7,'DMG Tables'!$H$2:$H$7)</f>
        <v>244900000</v>
      </c>
      <c r="OI35" s="1">
        <f>LOOKUP($A35,'DMG Tables'!$P$2:$P$35,'DMG Tables'!$O$2:$O$35)*OI$1*LOOKUP(OI$1,'DMG Tables'!$G$2:$G$7,'DMG Tables'!$H$2:$H$7)</f>
        <v>245520000</v>
      </c>
      <c r="OJ35" s="1">
        <f>LOOKUP($A35,'DMG Tables'!$P$2:$P$35,'DMG Tables'!$O$2:$O$35)*OJ$1*LOOKUP(OJ$1,'DMG Tables'!$G$2:$G$7,'DMG Tables'!$H$2:$H$7)</f>
        <v>246140000</v>
      </c>
      <c r="OK35" s="1">
        <f>LOOKUP($A35,'DMG Tables'!$P$2:$P$35,'DMG Tables'!$O$2:$O$35)*OK$1*LOOKUP(OK$1,'DMG Tables'!$G$2:$G$7,'DMG Tables'!$H$2:$H$7)</f>
        <v>246760000</v>
      </c>
      <c r="OL35" s="1">
        <f>LOOKUP($A35,'DMG Tables'!$P$2:$P$35,'DMG Tables'!$O$2:$O$35)*OL$1*LOOKUP(OL$1,'DMG Tables'!$G$2:$G$7,'DMG Tables'!$H$2:$H$7)</f>
        <v>247380000</v>
      </c>
      <c r="OM35" s="1">
        <f>LOOKUP($A35,'DMG Tables'!$P$2:$P$35,'DMG Tables'!$O$2:$O$35)*OM$1*LOOKUP(OM$1,'DMG Tables'!$G$2:$G$7,'DMG Tables'!$H$2:$H$7)</f>
        <v>248000000</v>
      </c>
      <c r="ON35" s="1">
        <f>LOOKUP($A35,'DMG Tables'!$P$2:$P$35,'DMG Tables'!$O$2:$O$35)*ON$1*LOOKUP(ON$1,'DMG Tables'!$G$2:$G$7,'DMG Tables'!$H$2:$H$7)</f>
        <v>248620000</v>
      </c>
      <c r="OO35" s="1">
        <f>LOOKUP($A35,'DMG Tables'!$P$2:$P$35,'DMG Tables'!$O$2:$O$35)*OO$1*LOOKUP(OO$1,'DMG Tables'!$G$2:$G$7,'DMG Tables'!$H$2:$H$7)</f>
        <v>249240000</v>
      </c>
      <c r="OP35" s="1">
        <f>LOOKUP($A35,'DMG Tables'!$P$2:$P$35,'DMG Tables'!$O$2:$O$35)*OP$1*LOOKUP(OP$1,'DMG Tables'!$G$2:$G$7,'DMG Tables'!$H$2:$H$7)</f>
        <v>249860000</v>
      </c>
      <c r="OQ35" s="1">
        <f>LOOKUP($A35,'DMG Tables'!$P$2:$P$35,'DMG Tables'!$O$2:$O$35)*OQ$1*LOOKUP(OQ$1,'DMG Tables'!$G$2:$G$7,'DMG Tables'!$H$2:$H$7)</f>
        <v>250480000</v>
      </c>
      <c r="OR35" s="1">
        <f>LOOKUP($A35,'DMG Tables'!$P$2:$P$35,'DMG Tables'!$O$2:$O$35)*OR$1*LOOKUP(OR$1,'DMG Tables'!$G$2:$G$7,'DMG Tables'!$H$2:$H$7)</f>
        <v>251100000</v>
      </c>
      <c r="OS35" s="1">
        <f>LOOKUP($A35,'DMG Tables'!$P$2:$P$35,'DMG Tables'!$O$2:$O$35)*OS$1*LOOKUP(OS$1,'DMG Tables'!$G$2:$G$7,'DMG Tables'!$H$2:$H$7)</f>
        <v>251720000</v>
      </c>
      <c r="OT35" s="1">
        <f>LOOKUP($A35,'DMG Tables'!$P$2:$P$35,'DMG Tables'!$O$2:$O$35)*OT$1*LOOKUP(OT$1,'DMG Tables'!$G$2:$G$7,'DMG Tables'!$H$2:$H$7)</f>
        <v>252340000</v>
      </c>
      <c r="OU35" s="1">
        <f>LOOKUP($A35,'DMG Tables'!$P$2:$P$35,'DMG Tables'!$O$2:$O$35)*OU$1*LOOKUP(OU$1,'DMG Tables'!$G$2:$G$7,'DMG Tables'!$H$2:$H$7)</f>
        <v>252960000</v>
      </c>
      <c r="OV35" s="1">
        <f>LOOKUP($A35,'DMG Tables'!$P$2:$P$35,'DMG Tables'!$O$2:$O$35)*OV$1*LOOKUP(OV$1,'DMG Tables'!$G$2:$G$7,'DMG Tables'!$H$2:$H$7)</f>
        <v>253580000</v>
      </c>
      <c r="OW35" s="1">
        <f>LOOKUP($A35,'DMG Tables'!$P$2:$P$35,'DMG Tables'!$O$2:$O$35)*OW$1*LOOKUP(OW$1,'DMG Tables'!$G$2:$G$7,'DMG Tables'!$H$2:$H$7)</f>
        <v>254200000</v>
      </c>
      <c r="OX35" s="1">
        <f>LOOKUP($A35,'DMG Tables'!$P$2:$P$35,'DMG Tables'!$O$2:$O$35)*OX$1*LOOKUP(OX$1,'DMG Tables'!$G$2:$G$7,'DMG Tables'!$H$2:$H$7)</f>
        <v>254820000</v>
      </c>
      <c r="OY35" s="1">
        <f>LOOKUP($A35,'DMG Tables'!$P$2:$P$35,'DMG Tables'!$O$2:$O$35)*OY$1*LOOKUP(OY$1,'DMG Tables'!$G$2:$G$7,'DMG Tables'!$H$2:$H$7)</f>
        <v>255440000</v>
      </c>
      <c r="OZ35" s="1">
        <f>LOOKUP($A35,'DMG Tables'!$P$2:$P$35,'DMG Tables'!$O$2:$O$35)*OZ$1*LOOKUP(OZ$1,'DMG Tables'!$G$2:$G$7,'DMG Tables'!$H$2:$H$7)</f>
        <v>256060000</v>
      </c>
      <c r="PA35" s="1">
        <f>LOOKUP($A35,'DMG Tables'!$P$2:$P$35,'DMG Tables'!$O$2:$O$35)*PA$1*LOOKUP(PA$1,'DMG Tables'!$G$2:$G$7,'DMG Tables'!$H$2:$H$7)</f>
        <v>256680000</v>
      </c>
      <c r="PB35" s="1">
        <f>LOOKUP($A35,'DMG Tables'!$P$2:$P$35,'DMG Tables'!$O$2:$O$35)*PB$1*LOOKUP(PB$1,'DMG Tables'!$G$2:$G$7,'DMG Tables'!$H$2:$H$7)</f>
        <v>257300000</v>
      </c>
      <c r="PC35" s="1">
        <f>LOOKUP($A35,'DMG Tables'!$P$2:$P$35,'DMG Tables'!$O$2:$O$35)*PC$1*LOOKUP(PC$1,'DMG Tables'!$G$2:$G$7,'DMG Tables'!$H$2:$H$7)</f>
        <v>257920000</v>
      </c>
      <c r="PD35" s="1">
        <f>LOOKUP($A35,'DMG Tables'!$P$2:$P$35,'DMG Tables'!$O$2:$O$35)*PD$1*LOOKUP(PD$1,'DMG Tables'!$G$2:$G$7,'DMG Tables'!$H$2:$H$7)</f>
        <v>258540000</v>
      </c>
      <c r="PE35" s="1">
        <f>LOOKUP($A35,'DMG Tables'!$P$2:$P$35,'DMG Tables'!$O$2:$O$35)*PE$1*LOOKUP(PE$1,'DMG Tables'!$G$2:$G$7,'DMG Tables'!$H$2:$H$7)</f>
        <v>259160000</v>
      </c>
      <c r="PF35" s="1">
        <f>LOOKUP($A35,'DMG Tables'!$P$2:$P$35,'DMG Tables'!$O$2:$O$35)*PF$1*LOOKUP(PF$1,'DMG Tables'!$G$2:$G$7,'DMG Tables'!$H$2:$H$7)</f>
        <v>259780000</v>
      </c>
      <c r="PG35" s="1">
        <f>LOOKUP($A35,'DMG Tables'!$P$2:$P$35,'DMG Tables'!$O$2:$O$35)*PG$1*LOOKUP(PG$1,'DMG Tables'!$G$2:$G$7,'DMG Tables'!$H$2:$H$7)</f>
        <v>260400000</v>
      </c>
      <c r="PH35" s="1">
        <f>LOOKUP($A35,'DMG Tables'!$P$2:$P$35,'DMG Tables'!$O$2:$O$35)*PH$1*LOOKUP(PH$1,'DMG Tables'!$G$2:$G$7,'DMG Tables'!$H$2:$H$7)</f>
        <v>261020000</v>
      </c>
      <c r="PI35" s="1">
        <f>LOOKUP($A35,'DMG Tables'!$P$2:$P$35,'DMG Tables'!$O$2:$O$35)*PI$1*LOOKUP(PI$1,'DMG Tables'!$G$2:$G$7,'DMG Tables'!$H$2:$H$7)</f>
        <v>261640000</v>
      </c>
      <c r="PJ35" s="1">
        <f>LOOKUP($A35,'DMG Tables'!$P$2:$P$35,'DMG Tables'!$O$2:$O$35)*PJ$1*LOOKUP(PJ$1,'DMG Tables'!$G$2:$G$7,'DMG Tables'!$H$2:$H$7)</f>
        <v>262260000</v>
      </c>
      <c r="PK35" s="1">
        <f>LOOKUP($A35,'DMG Tables'!$P$2:$P$35,'DMG Tables'!$O$2:$O$35)*PK$1*LOOKUP(PK$1,'DMG Tables'!$G$2:$G$7,'DMG Tables'!$H$2:$H$7)</f>
        <v>262880000</v>
      </c>
      <c r="PL35" s="1">
        <f>LOOKUP($A35,'DMG Tables'!$P$2:$P$35,'DMG Tables'!$O$2:$O$35)*PL$1*LOOKUP(PL$1,'DMG Tables'!$G$2:$G$7,'DMG Tables'!$H$2:$H$7)</f>
        <v>263500000</v>
      </c>
      <c r="PM35" s="1">
        <f>LOOKUP($A35,'DMG Tables'!$P$2:$P$35,'DMG Tables'!$O$2:$O$35)*PM$1*LOOKUP(PM$1,'DMG Tables'!$G$2:$G$7,'DMG Tables'!$H$2:$H$7)</f>
        <v>264120000</v>
      </c>
      <c r="PN35" s="1">
        <f>LOOKUP($A35,'DMG Tables'!$P$2:$P$35,'DMG Tables'!$O$2:$O$35)*PN$1*LOOKUP(PN$1,'DMG Tables'!$G$2:$G$7,'DMG Tables'!$H$2:$H$7)</f>
        <v>264740000</v>
      </c>
      <c r="PO35" s="1">
        <f>LOOKUP($A35,'DMG Tables'!$P$2:$P$35,'DMG Tables'!$O$2:$O$35)*PO$1*LOOKUP(PO$1,'DMG Tables'!$G$2:$G$7,'DMG Tables'!$H$2:$H$7)</f>
        <v>265360000</v>
      </c>
      <c r="PP35" s="1">
        <f>LOOKUP($A35,'DMG Tables'!$P$2:$P$35,'DMG Tables'!$O$2:$O$35)*PP$1*LOOKUP(PP$1,'DMG Tables'!$G$2:$G$7,'DMG Tables'!$H$2:$H$7)</f>
        <v>265980000</v>
      </c>
      <c r="PQ35" s="1">
        <f>LOOKUP($A35,'DMG Tables'!$P$2:$P$35,'DMG Tables'!$O$2:$O$35)*PQ$1*LOOKUP(PQ$1,'DMG Tables'!$G$2:$G$7,'DMG Tables'!$H$2:$H$7)</f>
        <v>266600000</v>
      </c>
      <c r="PR35" s="1">
        <f>LOOKUP($A35,'DMG Tables'!$P$2:$P$35,'DMG Tables'!$O$2:$O$35)*PR$1*LOOKUP(PR$1,'DMG Tables'!$G$2:$G$7,'DMG Tables'!$H$2:$H$7)</f>
        <v>267220000</v>
      </c>
      <c r="PS35" s="1">
        <f>LOOKUP($A35,'DMG Tables'!$P$2:$P$35,'DMG Tables'!$O$2:$O$35)*PS$1*LOOKUP(PS$1,'DMG Tables'!$G$2:$G$7,'DMG Tables'!$H$2:$H$7)</f>
        <v>267840000</v>
      </c>
      <c r="PT35" s="1">
        <f>LOOKUP($A35,'DMG Tables'!$P$2:$P$35,'DMG Tables'!$O$2:$O$35)*PT$1*LOOKUP(PT$1,'DMG Tables'!$G$2:$G$7,'DMG Tables'!$H$2:$H$7)</f>
        <v>268460000</v>
      </c>
      <c r="PU35" s="1">
        <f>LOOKUP($A35,'DMG Tables'!$P$2:$P$35,'DMG Tables'!$O$2:$O$35)*PU$1*LOOKUP(PU$1,'DMG Tables'!$G$2:$G$7,'DMG Tables'!$H$2:$H$7)</f>
        <v>269080000</v>
      </c>
      <c r="PV35" s="1">
        <f>LOOKUP($A35,'DMG Tables'!$P$2:$P$35,'DMG Tables'!$O$2:$O$35)*PV$1*LOOKUP(PV$1,'DMG Tables'!$G$2:$G$7,'DMG Tables'!$H$2:$H$7)</f>
        <v>269700000</v>
      </c>
      <c r="PW35" s="1">
        <f>LOOKUP($A35,'DMG Tables'!$P$2:$P$35,'DMG Tables'!$O$2:$O$35)*PW$1*LOOKUP(PW$1,'DMG Tables'!$G$2:$G$7,'DMG Tables'!$H$2:$H$7)</f>
        <v>270320000</v>
      </c>
      <c r="PX35" s="1">
        <f>LOOKUP($A35,'DMG Tables'!$P$2:$P$35,'DMG Tables'!$O$2:$O$35)*PX$1*LOOKUP(PX$1,'DMG Tables'!$G$2:$G$7,'DMG Tables'!$H$2:$H$7)</f>
        <v>270940000</v>
      </c>
      <c r="PY35" s="1">
        <f>LOOKUP($A35,'DMG Tables'!$P$2:$P$35,'DMG Tables'!$O$2:$O$35)*PY$1*LOOKUP(PY$1,'DMG Tables'!$G$2:$G$7,'DMG Tables'!$H$2:$H$7)</f>
        <v>271560000</v>
      </c>
      <c r="PZ35" s="1">
        <f>LOOKUP($A35,'DMG Tables'!$P$2:$P$35,'DMG Tables'!$O$2:$O$35)*PZ$1*LOOKUP(PZ$1,'DMG Tables'!$G$2:$G$7,'DMG Tables'!$H$2:$H$7)</f>
        <v>272180000</v>
      </c>
      <c r="QA35" s="1">
        <f>LOOKUP($A35,'DMG Tables'!$P$2:$P$35,'DMG Tables'!$O$2:$O$35)*QA$1*LOOKUP(QA$1,'DMG Tables'!$G$2:$G$7,'DMG Tables'!$H$2:$H$7)</f>
        <v>272800000</v>
      </c>
      <c r="QB35" s="1">
        <f>LOOKUP($A35,'DMG Tables'!$P$2:$P$35,'DMG Tables'!$O$2:$O$35)*QB$1*LOOKUP(QB$1,'DMG Tables'!$G$2:$G$7,'DMG Tables'!$H$2:$H$7)</f>
        <v>273420000</v>
      </c>
      <c r="QC35" s="1">
        <f>LOOKUP($A35,'DMG Tables'!$P$2:$P$35,'DMG Tables'!$O$2:$O$35)*QC$1*LOOKUP(QC$1,'DMG Tables'!$G$2:$G$7,'DMG Tables'!$H$2:$H$7)</f>
        <v>274040000</v>
      </c>
      <c r="QD35" s="1">
        <f>LOOKUP($A35,'DMG Tables'!$P$2:$P$35,'DMG Tables'!$O$2:$O$35)*QD$1*LOOKUP(QD$1,'DMG Tables'!$G$2:$G$7,'DMG Tables'!$H$2:$H$7)</f>
        <v>274660000</v>
      </c>
      <c r="QE35" s="1">
        <f>LOOKUP($A35,'DMG Tables'!$P$2:$P$35,'DMG Tables'!$O$2:$O$35)*QE$1*LOOKUP(QE$1,'DMG Tables'!$G$2:$G$7,'DMG Tables'!$H$2:$H$7)</f>
        <v>275280000</v>
      </c>
      <c r="QF35" s="1">
        <f>LOOKUP($A35,'DMG Tables'!$P$2:$P$35,'DMG Tables'!$O$2:$O$35)*QF$1*LOOKUP(QF$1,'DMG Tables'!$G$2:$G$7,'DMG Tables'!$H$2:$H$7)</f>
        <v>275900000</v>
      </c>
      <c r="QG35" s="1">
        <f>LOOKUP($A35,'DMG Tables'!$P$2:$P$35,'DMG Tables'!$O$2:$O$35)*QG$1*LOOKUP(QG$1,'DMG Tables'!$G$2:$G$7,'DMG Tables'!$H$2:$H$7)</f>
        <v>276520000</v>
      </c>
      <c r="QH35" s="1">
        <f>LOOKUP($A35,'DMG Tables'!$P$2:$P$35,'DMG Tables'!$O$2:$O$35)*QH$1*LOOKUP(QH$1,'DMG Tables'!$G$2:$G$7,'DMG Tables'!$H$2:$H$7)</f>
        <v>277140000</v>
      </c>
      <c r="QI35" s="1">
        <f>LOOKUP($A35,'DMG Tables'!$P$2:$P$35,'DMG Tables'!$O$2:$O$35)*QI$1*LOOKUP(QI$1,'DMG Tables'!$G$2:$G$7,'DMG Tables'!$H$2:$H$7)</f>
        <v>277760000</v>
      </c>
      <c r="QJ35" s="1">
        <f>LOOKUP($A35,'DMG Tables'!$P$2:$P$35,'DMG Tables'!$O$2:$O$35)*QJ$1*LOOKUP(QJ$1,'DMG Tables'!$G$2:$G$7,'DMG Tables'!$H$2:$H$7)</f>
        <v>278380000</v>
      </c>
      <c r="QK35" s="1">
        <f>LOOKUP($A35,'DMG Tables'!$P$2:$P$35,'DMG Tables'!$O$2:$O$35)*QK$1*LOOKUP(QK$1,'DMG Tables'!$G$2:$G$7,'DMG Tables'!$H$2:$H$7)</f>
        <v>279000000</v>
      </c>
      <c r="QL35" s="1">
        <f>LOOKUP($A35,'DMG Tables'!$P$2:$P$35,'DMG Tables'!$O$2:$O$35)*QL$1*LOOKUP(QL$1,'DMG Tables'!$G$2:$G$7,'DMG Tables'!$H$2:$H$7)</f>
        <v>279620000</v>
      </c>
      <c r="QM35" s="1">
        <f>LOOKUP($A35,'DMG Tables'!$P$2:$P$35,'DMG Tables'!$O$2:$O$35)*QM$1*LOOKUP(QM$1,'DMG Tables'!$G$2:$G$7,'DMG Tables'!$H$2:$H$7)</f>
        <v>280240000</v>
      </c>
      <c r="QN35" s="1">
        <f>LOOKUP($A35,'DMG Tables'!$P$2:$P$35,'DMG Tables'!$O$2:$O$35)*QN$1*LOOKUP(QN$1,'DMG Tables'!$G$2:$G$7,'DMG Tables'!$H$2:$H$7)</f>
        <v>280860000</v>
      </c>
      <c r="QO35" s="1">
        <f>LOOKUP($A35,'DMG Tables'!$P$2:$P$35,'DMG Tables'!$O$2:$O$35)*QO$1*LOOKUP(QO$1,'DMG Tables'!$G$2:$G$7,'DMG Tables'!$H$2:$H$7)</f>
        <v>281480000</v>
      </c>
      <c r="QP35" s="1">
        <f>LOOKUP($A35,'DMG Tables'!$P$2:$P$35,'DMG Tables'!$O$2:$O$35)*QP$1*LOOKUP(QP$1,'DMG Tables'!$G$2:$G$7,'DMG Tables'!$H$2:$H$7)</f>
        <v>282100000</v>
      </c>
      <c r="QQ35" s="1">
        <f>LOOKUP($A35,'DMG Tables'!$P$2:$P$35,'DMG Tables'!$O$2:$O$35)*QQ$1*LOOKUP(QQ$1,'DMG Tables'!$G$2:$G$7,'DMG Tables'!$H$2:$H$7)</f>
        <v>282720000</v>
      </c>
      <c r="QR35" s="1">
        <f>LOOKUP($A35,'DMG Tables'!$P$2:$P$35,'DMG Tables'!$O$2:$O$35)*QR$1*LOOKUP(QR$1,'DMG Tables'!$G$2:$G$7,'DMG Tables'!$H$2:$H$7)</f>
        <v>283340000</v>
      </c>
      <c r="QS35" s="1">
        <f>LOOKUP($A35,'DMG Tables'!$P$2:$P$35,'DMG Tables'!$O$2:$O$35)*QS$1*LOOKUP(QS$1,'DMG Tables'!$G$2:$G$7,'DMG Tables'!$H$2:$H$7)</f>
        <v>283960000</v>
      </c>
      <c r="QT35" s="1">
        <f>LOOKUP($A35,'DMG Tables'!$P$2:$P$35,'DMG Tables'!$O$2:$O$35)*QT$1*LOOKUP(QT$1,'DMG Tables'!$G$2:$G$7,'DMG Tables'!$H$2:$H$7)</f>
        <v>284580000</v>
      </c>
      <c r="QU35" s="1">
        <f>LOOKUP($A35,'DMG Tables'!$P$2:$P$35,'DMG Tables'!$O$2:$O$35)*QU$1*LOOKUP(QU$1,'DMG Tables'!$G$2:$G$7,'DMG Tables'!$H$2:$H$7)</f>
        <v>285200000</v>
      </c>
      <c r="QV35" s="1">
        <f>LOOKUP($A35,'DMG Tables'!$P$2:$P$35,'DMG Tables'!$O$2:$O$35)*QV$1*LOOKUP(QV$1,'DMG Tables'!$G$2:$G$7,'DMG Tables'!$H$2:$H$7)</f>
        <v>285820000</v>
      </c>
      <c r="QW35" s="1">
        <f>LOOKUP($A35,'DMG Tables'!$P$2:$P$35,'DMG Tables'!$O$2:$O$35)*QW$1*LOOKUP(QW$1,'DMG Tables'!$G$2:$G$7,'DMG Tables'!$H$2:$H$7)</f>
        <v>286440000</v>
      </c>
      <c r="QX35" s="1">
        <f>LOOKUP($A35,'DMG Tables'!$P$2:$P$35,'DMG Tables'!$O$2:$O$35)*QX$1*LOOKUP(QX$1,'DMG Tables'!$G$2:$G$7,'DMG Tables'!$H$2:$H$7)</f>
        <v>287060000</v>
      </c>
      <c r="QY35" s="1">
        <f>LOOKUP($A35,'DMG Tables'!$P$2:$P$35,'DMG Tables'!$O$2:$O$35)*QY$1*LOOKUP(QY$1,'DMG Tables'!$G$2:$G$7,'DMG Tables'!$H$2:$H$7)</f>
        <v>287680000</v>
      </c>
      <c r="QZ35" s="1">
        <f>LOOKUP($A35,'DMG Tables'!$P$2:$P$35,'DMG Tables'!$O$2:$O$35)*QZ$1*LOOKUP(QZ$1,'DMG Tables'!$G$2:$G$7,'DMG Tables'!$H$2:$H$7)</f>
        <v>288300000</v>
      </c>
      <c r="RA35" s="1">
        <f>LOOKUP($A35,'DMG Tables'!$P$2:$P$35,'DMG Tables'!$O$2:$O$35)*RA$1*LOOKUP(RA$1,'DMG Tables'!$G$2:$G$7,'DMG Tables'!$H$2:$H$7)</f>
        <v>288920000</v>
      </c>
      <c r="RB35" s="1">
        <f>LOOKUP($A35,'DMG Tables'!$P$2:$P$35,'DMG Tables'!$O$2:$O$35)*RB$1*LOOKUP(RB$1,'DMG Tables'!$G$2:$G$7,'DMG Tables'!$H$2:$H$7)</f>
        <v>289540000</v>
      </c>
      <c r="RC35" s="1">
        <f>LOOKUP($A35,'DMG Tables'!$P$2:$P$35,'DMG Tables'!$O$2:$O$35)*RC$1*LOOKUP(RC$1,'DMG Tables'!$G$2:$G$7,'DMG Tables'!$H$2:$H$7)</f>
        <v>290160000</v>
      </c>
      <c r="RD35" s="1">
        <f>LOOKUP($A35,'DMG Tables'!$P$2:$P$35,'DMG Tables'!$O$2:$O$35)*RD$1*LOOKUP(RD$1,'DMG Tables'!$G$2:$G$7,'DMG Tables'!$H$2:$H$7)</f>
        <v>290780000</v>
      </c>
      <c r="RE35" s="1">
        <f>LOOKUP($A35,'DMG Tables'!$P$2:$P$35,'DMG Tables'!$O$2:$O$35)*RE$1*LOOKUP(RE$1,'DMG Tables'!$G$2:$G$7,'DMG Tables'!$H$2:$H$7)</f>
        <v>291400000</v>
      </c>
      <c r="RF35" s="1">
        <f>LOOKUP($A35,'DMG Tables'!$P$2:$P$35,'DMG Tables'!$O$2:$O$35)*RF$1*LOOKUP(RF$1,'DMG Tables'!$G$2:$G$7,'DMG Tables'!$H$2:$H$7)</f>
        <v>292020000</v>
      </c>
      <c r="RG35" s="1">
        <f>LOOKUP($A35,'DMG Tables'!$P$2:$P$35,'DMG Tables'!$O$2:$O$35)*RG$1*LOOKUP(RG$1,'DMG Tables'!$G$2:$G$7,'DMG Tables'!$H$2:$H$7)</f>
        <v>292640000</v>
      </c>
      <c r="RH35" s="1">
        <f>LOOKUP($A35,'DMG Tables'!$P$2:$P$35,'DMG Tables'!$O$2:$O$35)*RH$1*LOOKUP(RH$1,'DMG Tables'!$G$2:$G$7,'DMG Tables'!$H$2:$H$7)</f>
        <v>293260000</v>
      </c>
      <c r="RI35" s="1">
        <f>LOOKUP($A35,'DMG Tables'!$P$2:$P$35,'DMG Tables'!$O$2:$O$35)*RI$1*LOOKUP(RI$1,'DMG Tables'!$G$2:$G$7,'DMG Tables'!$H$2:$H$7)</f>
        <v>293880000</v>
      </c>
      <c r="RJ35" s="1">
        <f>LOOKUP($A35,'DMG Tables'!$P$2:$P$35,'DMG Tables'!$O$2:$O$35)*RJ$1*LOOKUP(RJ$1,'DMG Tables'!$G$2:$G$7,'DMG Tables'!$H$2:$H$7)</f>
        <v>294500000</v>
      </c>
      <c r="RK35" s="1">
        <f>LOOKUP($A35,'DMG Tables'!$P$2:$P$35,'DMG Tables'!$O$2:$O$35)*RK$1*LOOKUP(RK$1,'DMG Tables'!$G$2:$G$7,'DMG Tables'!$H$2:$H$7)</f>
        <v>295120000</v>
      </c>
      <c r="RL35" s="1">
        <f>LOOKUP($A35,'DMG Tables'!$P$2:$P$35,'DMG Tables'!$O$2:$O$35)*RL$1*LOOKUP(RL$1,'DMG Tables'!$G$2:$G$7,'DMG Tables'!$H$2:$H$7)</f>
        <v>295740000</v>
      </c>
      <c r="RM35" s="1">
        <f>LOOKUP($A35,'DMG Tables'!$P$2:$P$35,'DMG Tables'!$O$2:$O$35)*RM$1*LOOKUP(RM$1,'DMG Tables'!$G$2:$G$7,'DMG Tables'!$H$2:$H$7)</f>
        <v>296360000</v>
      </c>
      <c r="RN35" s="1">
        <f>LOOKUP($A35,'DMG Tables'!$P$2:$P$35,'DMG Tables'!$O$2:$O$35)*RN$1*LOOKUP(RN$1,'DMG Tables'!$G$2:$G$7,'DMG Tables'!$H$2:$H$7)</f>
        <v>296980000</v>
      </c>
      <c r="RO35" s="1">
        <f>LOOKUP($A35,'DMG Tables'!$P$2:$P$35,'DMG Tables'!$O$2:$O$35)*RO$1*LOOKUP(RO$1,'DMG Tables'!$G$2:$G$7,'DMG Tables'!$H$2:$H$7)</f>
        <v>297600000</v>
      </c>
      <c r="RP35" s="1">
        <f>LOOKUP($A35,'DMG Tables'!$P$2:$P$35,'DMG Tables'!$O$2:$O$35)*RP$1*LOOKUP(RP$1,'DMG Tables'!$G$2:$G$7,'DMG Tables'!$H$2:$H$7)</f>
        <v>298220000</v>
      </c>
      <c r="RQ35" s="1">
        <f>LOOKUP($A35,'DMG Tables'!$P$2:$P$35,'DMG Tables'!$O$2:$O$35)*RQ$1*LOOKUP(RQ$1,'DMG Tables'!$G$2:$G$7,'DMG Tables'!$H$2:$H$7)</f>
        <v>298840000</v>
      </c>
      <c r="RR35" s="1">
        <f>LOOKUP($A35,'DMG Tables'!$P$2:$P$35,'DMG Tables'!$O$2:$O$35)*RR$1*LOOKUP(RR$1,'DMG Tables'!$G$2:$G$7,'DMG Tables'!$H$2:$H$7)</f>
        <v>299460000</v>
      </c>
      <c r="RS35" s="1">
        <f>LOOKUP($A35,'DMG Tables'!$P$2:$P$35,'DMG Tables'!$O$2:$O$35)*RS$1*LOOKUP(RS$1,'DMG Tables'!$G$2:$G$7,'DMG Tables'!$H$2:$H$7)</f>
        <v>300080000</v>
      </c>
      <c r="RT35" s="1">
        <f>LOOKUP($A35,'DMG Tables'!$P$2:$P$35,'DMG Tables'!$O$2:$O$35)*RT$1*LOOKUP(RT$1,'DMG Tables'!$G$2:$G$7,'DMG Tables'!$H$2:$H$7)</f>
        <v>300700000</v>
      </c>
      <c r="RU35" s="1">
        <f>LOOKUP($A35,'DMG Tables'!$P$2:$P$35,'DMG Tables'!$O$2:$O$35)*RU$1*LOOKUP(RU$1,'DMG Tables'!$G$2:$G$7,'DMG Tables'!$H$2:$H$7)</f>
        <v>301320000</v>
      </c>
      <c r="RV35" s="1">
        <f>LOOKUP($A35,'DMG Tables'!$P$2:$P$35,'DMG Tables'!$O$2:$O$35)*RV$1*LOOKUP(RV$1,'DMG Tables'!$G$2:$G$7,'DMG Tables'!$H$2:$H$7)</f>
        <v>301940000</v>
      </c>
      <c r="RW35" s="1">
        <f>LOOKUP($A35,'DMG Tables'!$P$2:$P$35,'DMG Tables'!$O$2:$O$35)*RW$1*LOOKUP(RW$1,'DMG Tables'!$G$2:$G$7,'DMG Tables'!$H$2:$H$7)</f>
        <v>302560000</v>
      </c>
      <c r="RX35" s="1">
        <f>LOOKUP($A35,'DMG Tables'!$P$2:$P$35,'DMG Tables'!$O$2:$O$35)*RX$1*LOOKUP(RX$1,'DMG Tables'!$G$2:$G$7,'DMG Tables'!$H$2:$H$7)</f>
        <v>303180000</v>
      </c>
      <c r="RY35" s="1">
        <f>LOOKUP($A35,'DMG Tables'!$P$2:$P$35,'DMG Tables'!$O$2:$O$35)*RY$1*LOOKUP(RY$1,'DMG Tables'!$G$2:$G$7,'DMG Tables'!$H$2:$H$7)</f>
        <v>303800000</v>
      </c>
      <c r="RZ35" s="1">
        <f>LOOKUP($A35,'DMG Tables'!$P$2:$P$35,'DMG Tables'!$O$2:$O$35)*RZ$1*LOOKUP(RZ$1,'DMG Tables'!$G$2:$G$7,'DMG Tables'!$H$2:$H$7)</f>
        <v>304420000</v>
      </c>
      <c r="SA35" s="1">
        <f>LOOKUP($A35,'DMG Tables'!$P$2:$P$35,'DMG Tables'!$O$2:$O$35)*SA$1*LOOKUP(SA$1,'DMG Tables'!$G$2:$G$7,'DMG Tables'!$H$2:$H$7)</f>
        <v>305040000</v>
      </c>
      <c r="SB35" s="1">
        <f>LOOKUP($A35,'DMG Tables'!$P$2:$P$35,'DMG Tables'!$O$2:$O$35)*SB$1*LOOKUP(SB$1,'DMG Tables'!$G$2:$G$7,'DMG Tables'!$H$2:$H$7)</f>
        <v>305660000</v>
      </c>
      <c r="SC35" s="1">
        <f>LOOKUP($A35,'DMG Tables'!$P$2:$P$35,'DMG Tables'!$O$2:$O$35)*SC$1*LOOKUP(SC$1,'DMG Tables'!$G$2:$G$7,'DMG Tables'!$H$2:$H$7)</f>
        <v>306280000</v>
      </c>
      <c r="SD35" s="1">
        <f>LOOKUP($A35,'DMG Tables'!$P$2:$P$35,'DMG Tables'!$O$2:$O$35)*SD$1*LOOKUP(SD$1,'DMG Tables'!$G$2:$G$7,'DMG Tables'!$H$2:$H$7)</f>
        <v>306900000</v>
      </c>
      <c r="SE35" s="1">
        <f>LOOKUP($A35,'DMG Tables'!$P$2:$P$35,'DMG Tables'!$O$2:$O$35)*SE$1*LOOKUP(SE$1,'DMG Tables'!$G$2:$G$7,'DMG Tables'!$H$2:$H$7)</f>
        <v>307520000</v>
      </c>
      <c r="SF35" s="1">
        <f>LOOKUP($A35,'DMG Tables'!$P$2:$P$35,'DMG Tables'!$O$2:$O$35)*SF$1*LOOKUP(SF$1,'DMG Tables'!$G$2:$G$7,'DMG Tables'!$H$2:$H$7)</f>
        <v>308140000</v>
      </c>
      <c r="SG35" s="1">
        <f>LOOKUP($A35,'DMG Tables'!$P$2:$P$35,'DMG Tables'!$O$2:$O$35)*SG$1*LOOKUP(SG$1,'DMG Tables'!$G$2:$G$7,'DMG Tables'!$H$2:$H$7)</f>
        <v>308760000</v>
      </c>
      <c r="SH35" s="1">
        <f>LOOKUP($A35,'DMG Tables'!$P$2:$P$35,'DMG Tables'!$O$2:$O$35)*SH$1*LOOKUP(SH$1,'DMG Tables'!$G$2:$G$7,'DMG Tables'!$H$2:$H$7)</f>
        <v>309380000</v>
      </c>
      <c r="SI35" s="1">
        <f>LOOKUP($A35,'DMG Tables'!$P$2:$P$35,'DMG Tables'!$O$2:$O$35)*SI$1*LOOKUP(SI$1,'DMG Tables'!$G$2:$G$7,'DMG Tables'!$H$2:$H$7)</f>
        <v>310000000</v>
      </c>
      <c r="SJ35" s="1">
        <f>LOOKUP($A35,'DMG Tables'!$P$2:$P$35,'DMG Tables'!$O$2:$O$35)*SJ$1*LOOKUP(SJ$1,'DMG Tables'!$G$2:$G$7,'DMG Tables'!$H$2:$H$7)</f>
        <v>310620000</v>
      </c>
      <c r="SK35" s="1">
        <f>LOOKUP($A35,'DMG Tables'!$P$2:$P$35,'DMG Tables'!$O$2:$O$35)*SK$1*LOOKUP(SK$1,'DMG Tables'!$G$2:$G$7,'DMG Tables'!$H$2:$H$7)</f>
        <v>311240000</v>
      </c>
      <c r="SL35" s="1">
        <f>LOOKUP($A35,'DMG Tables'!$P$2:$P$35,'DMG Tables'!$O$2:$O$35)*SL$1*LOOKUP(SL$1,'DMG Tables'!$G$2:$G$7,'DMG Tables'!$H$2:$H$7)</f>
        <v>311860000</v>
      </c>
      <c r="SM35" s="1">
        <f>LOOKUP($A35,'DMG Tables'!$P$2:$P$35,'DMG Tables'!$O$2:$O$35)*SM$1*LOOKUP(SM$1,'DMG Tables'!$G$2:$G$7,'DMG Tables'!$H$2:$H$7)</f>
        <v>312480000</v>
      </c>
      <c r="SN35" s="1">
        <f>LOOKUP($A35,'DMG Tables'!$P$2:$P$35,'DMG Tables'!$O$2:$O$35)*SN$1*LOOKUP(SN$1,'DMG Tables'!$G$2:$G$7,'DMG Tables'!$H$2:$H$7)</f>
        <v>313100000</v>
      </c>
      <c r="SO35" s="1">
        <f>LOOKUP($A35,'DMG Tables'!$P$2:$P$35,'DMG Tables'!$O$2:$O$35)*SO$1*LOOKUP(SO$1,'DMG Tables'!$G$2:$G$7,'DMG Tables'!$H$2:$H$7)</f>
        <v>313720000</v>
      </c>
      <c r="SP35" s="1">
        <f>LOOKUP($A35,'DMG Tables'!$P$2:$P$35,'DMG Tables'!$O$2:$O$35)*SP$1*LOOKUP(SP$1,'DMG Tables'!$G$2:$G$7,'DMG Tables'!$H$2:$H$7)</f>
        <v>314340000</v>
      </c>
      <c r="SQ35" s="1">
        <f>LOOKUP($A35,'DMG Tables'!$P$2:$P$35,'DMG Tables'!$O$2:$O$35)*SQ$1*LOOKUP(SQ$1,'DMG Tables'!$G$2:$G$7,'DMG Tables'!$H$2:$H$7)</f>
        <v>314960000</v>
      </c>
      <c r="SR35" s="1">
        <f>LOOKUP($A35,'DMG Tables'!$P$2:$P$35,'DMG Tables'!$O$2:$O$35)*SR$1*LOOKUP(SR$1,'DMG Tables'!$G$2:$G$7,'DMG Tables'!$H$2:$H$7)</f>
        <v>315580000</v>
      </c>
      <c r="SS35" s="1">
        <f>LOOKUP($A35,'DMG Tables'!$P$2:$P$35,'DMG Tables'!$O$2:$O$35)*SS$1*LOOKUP(SS$1,'DMG Tables'!$G$2:$G$7,'DMG Tables'!$H$2:$H$7)</f>
        <v>316200000</v>
      </c>
      <c r="ST35" s="1">
        <f>LOOKUP($A35,'DMG Tables'!$P$2:$P$35,'DMG Tables'!$O$2:$O$35)*ST$1*LOOKUP(ST$1,'DMG Tables'!$G$2:$G$7,'DMG Tables'!$H$2:$H$7)</f>
        <v>316820000</v>
      </c>
      <c r="SU35" s="1">
        <f>LOOKUP($A35,'DMG Tables'!$P$2:$P$35,'DMG Tables'!$O$2:$O$35)*SU$1*LOOKUP(SU$1,'DMG Tables'!$G$2:$G$7,'DMG Tables'!$H$2:$H$7)</f>
        <v>317440000</v>
      </c>
      <c r="SV35" s="1">
        <f>LOOKUP($A35,'DMG Tables'!$P$2:$P$35,'DMG Tables'!$O$2:$O$35)*SV$1*LOOKUP(SV$1,'DMG Tables'!$G$2:$G$7,'DMG Tables'!$H$2:$H$7)</f>
        <v>318060000</v>
      </c>
      <c r="SW35" s="1">
        <f>LOOKUP($A35,'DMG Tables'!$P$2:$P$35,'DMG Tables'!$O$2:$O$35)*SW$1*LOOKUP(SW$1,'DMG Tables'!$G$2:$G$7,'DMG Tables'!$H$2:$H$7)</f>
        <v>318680000</v>
      </c>
      <c r="SX35" s="1">
        <f>LOOKUP($A35,'DMG Tables'!$P$2:$P$35,'DMG Tables'!$O$2:$O$35)*SX$1*LOOKUP(SX$1,'DMG Tables'!$G$2:$G$7,'DMG Tables'!$H$2:$H$7)</f>
        <v>319300000</v>
      </c>
      <c r="SY35" s="1">
        <f>LOOKUP($A35,'DMG Tables'!$P$2:$P$35,'DMG Tables'!$O$2:$O$35)*SY$1*LOOKUP(SY$1,'DMG Tables'!$G$2:$G$7,'DMG Tables'!$H$2:$H$7)</f>
        <v>319920000</v>
      </c>
      <c r="SZ35" s="1">
        <f>LOOKUP($A35,'DMG Tables'!$P$2:$P$35,'DMG Tables'!$O$2:$O$35)*SZ$1*LOOKUP(SZ$1,'DMG Tables'!$G$2:$G$7,'DMG Tables'!$H$2:$H$7)</f>
        <v>320540000</v>
      </c>
      <c r="TA35" s="1">
        <f>LOOKUP($A35,'DMG Tables'!$P$2:$P$35,'DMG Tables'!$O$2:$O$35)*TA$1*LOOKUP(TA$1,'DMG Tables'!$G$2:$G$7,'DMG Tables'!$H$2:$H$7)</f>
        <v>321160000</v>
      </c>
      <c r="TB35" s="1">
        <f>LOOKUP($A35,'DMG Tables'!$P$2:$P$35,'DMG Tables'!$O$2:$O$35)*TB$1*LOOKUP(TB$1,'DMG Tables'!$G$2:$G$7,'DMG Tables'!$H$2:$H$7)</f>
        <v>321780000</v>
      </c>
      <c r="TC35" s="1">
        <f>LOOKUP($A35,'DMG Tables'!$P$2:$P$35,'DMG Tables'!$O$2:$O$35)*TC$1*LOOKUP(TC$1,'DMG Tables'!$G$2:$G$7,'DMG Tables'!$H$2:$H$7)</f>
        <v>322400000</v>
      </c>
      <c r="TD35" s="1">
        <f>LOOKUP($A35,'DMG Tables'!$P$2:$P$35,'DMG Tables'!$O$2:$O$35)*TD$1*LOOKUP(TD$1,'DMG Tables'!$G$2:$G$7,'DMG Tables'!$H$2:$H$7)</f>
        <v>323020000</v>
      </c>
      <c r="TE35" s="1">
        <f>LOOKUP($A35,'DMG Tables'!$P$2:$P$35,'DMG Tables'!$O$2:$O$35)*TE$1*LOOKUP(TE$1,'DMG Tables'!$G$2:$G$7,'DMG Tables'!$H$2:$H$7)</f>
        <v>323640000</v>
      </c>
      <c r="TF35" s="1">
        <f>LOOKUP($A35,'DMG Tables'!$P$2:$P$35,'DMG Tables'!$O$2:$O$35)*TF$1*LOOKUP(TF$1,'DMG Tables'!$G$2:$G$7,'DMG Tables'!$H$2:$H$7)</f>
        <v>324260000</v>
      </c>
      <c r="TG35" s="1">
        <f>LOOKUP($A35,'DMG Tables'!$P$2:$P$35,'DMG Tables'!$O$2:$O$35)*TG$1*LOOKUP(TG$1,'DMG Tables'!$G$2:$G$7,'DMG Tables'!$H$2:$H$7)</f>
        <v>324880000</v>
      </c>
      <c r="TH35" s="1">
        <f>LOOKUP($A35,'DMG Tables'!$P$2:$P$35,'DMG Tables'!$O$2:$O$35)*TH$1*LOOKUP(TH$1,'DMG Tables'!$G$2:$G$7,'DMG Tables'!$H$2:$H$7)</f>
        <v>325500000</v>
      </c>
      <c r="TI35" s="1">
        <f>LOOKUP($A35,'DMG Tables'!$P$2:$P$35,'DMG Tables'!$O$2:$O$35)*TI$1*LOOKUP(TI$1,'DMG Tables'!$G$2:$G$7,'DMG Tables'!$H$2:$H$7)</f>
        <v>326120000</v>
      </c>
      <c r="TJ35" s="1">
        <f>LOOKUP($A35,'DMG Tables'!$P$2:$P$35,'DMG Tables'!$O$2:$O$35)*TJ$1*LOOKUP(TJ$1,'DMG Tables'!$G$2:$G$7,'DMG Tables'!$H$2:$H$7)</f>
        <v>326740000</v>
      </c>
      <c r="TK35" s="1">
        <f>LOOKUP($A35,'DMG Tables'!$P$2:$P$35,'DMG Tables'!$O$2:$O$35)*TK$1*LOOKUP(TK$1,'DMG Tables'!$G$2:$G$7,'DMG Tables'!$H$2:$H$7)</f>
        <v>327360000</v>
      </c>
      <c r="TL35" s="1">
        <f>LOOKUP($A35,'DMG Tables'!$P$2:$P$35,'DMG Tables'!$O$2:$O$35)*TL$1*LOOKUP(TL$1,'DMG Tables'!$G$2:$G$7,'DMG Tables'!$H$2:$H$7)</f>
        <v>327980000</v>
      </c>
      <c r="TM35" s="1">
        <f>LOOKUP($A35,'DMG Tables'!$P$2:$P$35,'DMG Tables'!$O$2:$O$35)*TM$1*LOOKUP(TM$1,'DMG Tables'!$G$2:$G$7,'DMG Tables'!$H$2:$H$7)</f>
        <v>328600000</v>
      </c>
      <c r="TN35" s="1">
        <f>LOOKUP($A35,'DMG Tables'!$P$2:$P$35,'DMG Tables'!$O$2:$O$35)*TN$1*LOOKUP(TN$1,'DMG Tables'!$G$2:$G$7,'DMG Tables'!$H$2:$H$7)</f>
        <v>329220000</v>
      </c>
      <c r="TO35" s="1">
        <f>LOOKUP($A35,'DMG Tables'!$P$2:$P$35,'DMG Tables'!$O$2:$O$35)*TO$1*LOOKUP(TO$1,'DMG Tables'!$G$2:$G$7,'DMG Tables'!$H$2:$H$7)</f>
        <v>329840000</v>
      </c>
      <c r="TP35" s="1">
        <f>LOOKUP($A35,'DMG Tables'!$P$2:$P$35,'DMG Tables'!$O$2:$O$35)*TP$1*LOOKUP(TP$1,'DMG Tables'!$G$2:$G$7,'DMG Tables'!$H$2:$H$7)</f>
        <v>330460000</v>
      </c>
      <c r="TQ35" s="1">
        <f>LOOKUP($A35,'DMG Tables'!$P$2:$P$35,'DMG Tables'!$O$2:$O$35)*TQ$1*LOOKUP(TQ$1,'DMG Tables'!$G$2:$G$7,'DMG Tables'!$H$2:$H$7)</f>
        <v>331080000</v>
      </c>
      <c r="TR35" s="1">
        <f>LOOKUP($A35,'DMG Tables'!$P$2:$P$35,'DMG Tables'!$O$2:$O$35)*TR$1*LOOKUP(TR$1,'DMG Tables'!$G$2:$G$7,'DMG Tables'!$H$2:$H$7)</f>
        <v>331700000</v>
      </c>
      <c r="TS35" s="1">
        <f>LOOKUP($A35,'DMG Tables'!$P$2:$P$35,'DMG Tables'!$O$2:$O$35)*TS$1*LOOKUP(TS$1,'DMG Tables'!$G$2:$G$7,'DMG Tables'!$H$2:$H$7)</f>
        <v>332320000</v>
      </c>
      <c r="TT35" s="1">
        <f>LOOKUP($A35,'DMG Tables'!$P$2:$P$35,'DMG Tables'!$O$2:$O$35)*TT$1*LOOKUP(TT$1,'DMG Tables'!$G$2:$G$7,'DMG Tables'!$H$2:$H$7)</f>
        <v>332940000</v>
      </c>
      <c r="TU35" s="1">
        <f>LOOKUP($A35,'DMG Tables'!$P$2:$P$35,'DMG Tables'!$O$2:$O$35)*TU$1*LOOKUP(TU$1,'DMG Tables'!$G$2:$G$7,'DMG Tables'!$H$2:$H$7)</f>
        <v>333560000</v>
      </c>
      <c r="TV35" s="1">
        <f>LOOKUP($A35,'DMG Tables'!$P$2:$P$35,'DMG Tables'!$O$2:$O$35)*TV$1*LOOKUP(TV$1,'DMG Tables'!$G$2:$G$7,'DMG Tables'!$H$2:$H$7)</f>
        <v>334180000</v>
      </c>
      <c r="TW35" s="1">
        <f>LOOKUP($A35,'DMG Tables'!$P$2:$P$35,'DMG Tables'!$O$2:$O$35)*TW$1*LOOKUP(TW$1,'DMG Tables'!$G$2:$G$7,'DMG Tables'!$H$2:$H$7)</f>
        <v>334800000</v>
      </c>
      <c r="TX35" s="1">
        <f>LOOKUP($A35,'DMG Tables'!$P$2:$P$35,'DMG Tables'!$O$2:$O$35)*TX$1*LOOKUP(TX$1,'DMG Tables'!$G$2:$G$7,'DMG Tables'!$H$2:$H$7)</f>
        <v>335420000</v>
      </c>
      <c r="TY35" s="1">
        <f>LOOKUP($A35,'DMG Tables'!$P$2:$P$35,'DMG Tables'!$O$2:$O$35)*TY$1*LOOKUP(TY$1,'DMG Tables'!$G$2:$G$7,'DMG Tables'!$H$2:$H$7)</f>
        <v>336040000</v>
      </c>
      <c r="TZ35" s="1">
        <f>LOOKUP($A35,'DMG Tables'!$P$2:$P$35,'DMG Tables'!$O$2:$O$35)*TZ$1*LOOKUP(TZ$1,'DMG Tables'!$G$2:$G$7,'DMG Tables'!$H$2:$H$7)</f>
        <v>336660000</v>
      </c>
      <c r="UA35" s="1">
        <f>LOOKUP($A35,'DMG Tables'!$P$2:$P$35,'DMG Tables'!$O$2:$O$35)*UA$1*LOOKUP(UA$1,'DMG Tables'!$G$2:$G$7,'DMG Tables'!$H$2:$H$7)</f>
        <v>337280000</v>
      </c>
      <c r="UB35" s="1">
        <f>LOOKUP($A35,'DMG Tables'!$P$2:$P$35,'DMG Tables'!$O$2:$O$35)*UB$1*LOOKUP(UB$1,'DMG Tables'!$G$2:$G$7,'DMG Tables'!$H$2:$H$7)</f>
        <v>337900000</v>
      </c>
      <c r="UC35" s="1">
        <f>LOOKUP($A35,'DMG Tables'!$P$2:$P$35,'DMG Tables'!$O$2:$O$35)*UC$1*LOOKUP(UC$1,'DMG Tables'!$G$2:$G$7,'DMG Tables'!$H$2:$H$7)</f>
        <v>338520000</v>
      </c>
      <c r="UD35" s="1">
        <f>LOOKUP($A35,'DMG Tables'!$P$2:$P$35,'DMG Tables'!$O$2:$O$35)*UD$1*LOOKUP(UD$1,'DMG Tables'!$G$2:$G$7,'DMG Tables'!$H$2:$H$7)</f>
        <v>339140000</v>
      </c>
      <c r="UE35" s="1">
        <f>LOOKUP($A35,'DMG Tables'!$P$2:$P$35,'DMG Tables'!$O$2:$O$35)*UE$1*LOOKUP(UE$1,'DMG Tables'!$G$2:$G$7,'DMG Tables'!$H$2:$H$7)</f>
        <v>339760000</v>
      </c>
      <c r="UF35" s="1">
        <f>LOOKUP($A35,'DMG Tables'!$P$2:$P$35,'DMG Tables'!$O$2:$O$35)*UF$1*LOOKUP(UF$1,'DMG Tables'!$G$2:$G$7,'DMG Tables'!$H$2:$H$7)</f>
        <v>340380000</v>
      </c>
      <c r="UG35" s="1">
        <f>LOOKUP($A35,'DMG Tables'!$P$2:$P$35,'DMG Tables'!$O$2:$O$35)*UG$1*LOOKUP(UG$1,'DMG Tables'!$G$2:$G$7,'DMG Tables'!$H$2:$H$7)</f>
        <v>341000000</v>
      </c>
      <c r="UH35" s="1">
        <f>LOOKUP($A35,'DMG Tables'!$P$2:$P$35,'DMG Tables'!$O$2:$O$35)*UH$1*LOOKUP(UH$1,'DMG Tables'!$G$2:$G$7,'DMG Tables'!$H$2:$H$7)</f>
        <v>341620000</v>
      </c>
      <c r="UI35" s="1">
        <f>LOOKUP($A35,'DMG Tables'!$P$2:$P$35,'DMG Tables'!$O$2:$O$35)*UI$1*LOOKUP(UI$1,'DMG Tables'!$G$2:$G$7,'DMG Tables'!$H$2:$H$7)</f>
        <v>342240000</v>
      </c>
      <c r="UJ35" s="1">
        <f>LOOKUP($A35,'DMG Tables'!$P$2:$P$35,'DMG Tables'!$O$2:$O$35)*UJ$1*LOOKUP(UJ$1,'DMG Tables'!$G$2:$G$7,'DMG Tables'!$H$2:$H$7)</f>
        <v>342860000</v>
      </c>
      <c r="UK35" s="1">
        <f>LOOKUP($A35,'DMG Tables'!$P$2:$P$35,'DMG Tables'!$O$2:$O$35)*UK$1*LOOKUP(UK$1,'DMG Tables'!$G$2:$G$7,'DMG Tables'!$H$2:$H$7)</f>
        <v>343480000</v>
      </c>
      <c r="UL35" s="1">
        <f>LOOKUP($A35,'DMG Tables'!$P$2:$P$35,'DMG Tables'!$O$2:$O$35)*UL$1*LOOKUP(UL$1,'DMG Tables'!$G$2:$G$7,'DMG Tables'!$H$2:$H$7)</f>
        <v>344100000</v>
      </c>
      <c r="UM35" s="1">
        <f>LOOKUP($A35,'DMG Tables'!$P$2:$P$35,'DMG Tables'!$O$2:$O$35)*UM$1*LOOKUP(UM$1,'DMG Tables'!$G$2:$G$7,'DMG Tables'!$H$2:$H$7)</f>
        <v>344720000</v>
      </c>
      <c r="UN35" s="1">
        <f>LOOKUP($A35,'DMG Tables'!$P$2:$P$35,'DMG Tables'!$O$2:$O$35)*UN$1*LOOKUP(UN$1,'DMG Tables'!$G$2:$G$7,'DMG Tables'!$H$2:$H$7)</f>
        <v>345340000</v>
      </c>
      <c r="UO35" s="1">
        <f>LOOKUP($A35,'DMG Tables'!$P$2:$P$35,'DMG Tables'!$O$2:$O$35)*UO$1*LOOKUP(UO$1,'DMG Tables'!$G$2:$G$7,'DMG Tables'!$H$2:$H$7)</f>
        <v>345960000</v>
      </c>
      <c r="UP35" s="1">
        <f>LOOKUP($A35,'DMG Tables'!$P$2:$P$35,'DMG Tables'!$O$2:$O$35)*UP$1*LOOKUP(UP$1,'DMG Tables'!$G$2:$G$7,'DMG Tables'!$H$2:$H$7)</f>
        <v>346580000</v>
      </c>
      <c r="UQ35" s="1">
        <f>LOOKUP($A35,'DMG Tables'!$P$2:$P$35,'DMG Tables'!$O$2:$O$35)*UQ$1*LOOKUP(UQ$1,'DMG Tables'!$G$2:$G$7,'DMG Tables'!$H$2:$H$7)</f>
        <v>347200000</v>
      </c>
      <c r="UR35" s="1">
        <f>LOOKUP($A35,'DMG Tables'!$P$2:$P$35,'DMG Tables'!$O$2:$O$35)*UR$1*LOOKUP(UR$1,'DMG Tables'!$G$2:$G$7,'DMG Tables'!$H$2:$H$7)</f>
        <v>347820000</v>
      </c>
      <c r="US35" s="1">
        <f>LOOKUP($A35,'DMG Tables'!$P$2:$P$35,'DMG Tables'!$O$2:$O$35)*US$1*LOOKUP(US$1,'DMG Tables'!$G$2:$G$7,'DMG Tables'!$H$2:$H$7)</f>
        <v>348440000</v>
      </c>
      <c r="UT35" s="1">
        <f>LOOKUP($A35,'DMG Tables'!$P$2:$P$35,'DMG Tables'!$O$2:$O$35)*UT$1*LOOKUP(UT$1,'DMG Tables'!$G$2:$G$7,'DMG Tables'!$H$2:$H$7)</f>
        <v>349060000</v>
      </c>
      <c r="UU35" s="1">
        <f>LOOKUP($A35,'DMG Tables'!$P$2:$P$35,'DMG Tables'!$O$2:$O$35)*UU$1*LOOKUP(UU$1,'DMG Tables'!$G$2:$G$7,'DMG Tables'!$H$2:$H$7)</f>
        <v>349680000</v>
      </c>
      <c r="UV35" s="1">
        <f>LOOKUP($A35,'DMG Tables'!$P$2:$P$35,'DMG Tables'!$O$2:$O$35)*UV$1*LOOKUP(UV$1,'DMG Tables'!$G$2:$G$7,'DMG Tables'!$H$2:$H$7)</f>
        <v>350300000</v>
      </c>
      <c r="UW35" s="1">
        <f>LOOKUP($A35,'DMG Tables'!$P$2:$P$35,'DMG Tables'!$O$2:$O$35)*UW$1*LOOKUP(UW$1,'DMG Tables'!$G$2:$G$7,'DMG Tables'!$H$2:$H$7)</f>
        <v>350920000</v>
      </c>
      <c r="UX35" s="1">
        <f>LOOKUP($A35,'DMG Tables'!$P$2:$P$35,'DMG Tables'!$O$2:$O$35)*UX$1*LOOKUP(UX$1,'DMG Tables'!$G$2:$G$7,'DMG Tables'!$H$2:$H$7)</f>
        <v>351540000</v>
      </c>
      <c r="UY35" s="1">
        <f>LOOKUP($A35,'DMG Tables'!$P$2:$P$35,'DMG Tables'!$O$2:$O$35)*UY$1*LOOKUP(UY$1,'DMG Tables'!$G$2:$G$7,'DMG Tables'!$H$2:$H$7)</f>
        <v>352160000</v>
      </c>
      <c r="UZ35" s="1">
        <f>LOOKUP($A35,'DMG Tables'!$P$2:$P$35,'DMG Tables'!$O$2:$O$35)*UZ$1*LOOKUP(UZ$1,'DMG Tables'!$G$2:$G$7,'DMG Tables'!$H$2:$H$7)</f>
        <v>352780000</v>
      </c>
      <c r="VA35" s="1">
        <f>LOOKUP($A35,'DMG Tables'!$P$2:$P$35,'DMG Tables'!$O$2:$O$35)*VA$1*LOOKUP(VA$1,'DMG Tables'!$G$2:$G$7,'DMG Tables'!$H$2:$H$7)</f>
        <v>353400000</v>
      </c>
      <c r="VB35" s="1">
        <f>LOOKUP($A35,'DMG Tables'!$P$2:$P$35,'DMG Tables'!$O$2:$O$35)*VB$1*LOOKUP(VB$1,'DMG Tables'!$G$2:$G$7,'DMG Tables'!$H$2:$H$7)</f>
        <v>354020000</v>
      </c>
      <c r="VC35" s="1">
        <f>LOOKUP($A35,'DMG Tables'!$P$2:$P$35,'DMG Tables'!$O$2:$O$35)*VC$1*LOOKUP(VC$1,'DMG Tables'!$G$2:$G$7,'DMG Tables'!$H$2:$H$7)</f>
        <v>354640000</v>
      </c>
      <c r="VD35" s="1">
        <f>LOOKUP($A35,'DMG Tables'!$P$2:$P$35,'DMG Tables'!$O$2:$O$35)*VD$1*LOOKUP(VD$1,'DMG Tables'!$G$2:$G$7,'DMG Tables'!$H$2:$H$7)</f>
        <v>355260000</v>
      </c>
      <c r="VE35" s="1">
        <f>LOOKUP($A35,'DMG Tables'!$P$2:$P$35,'DMG Tables'!$O$2:$O$35)*VE$1*LOOKUP(VE$1,'DMG Tables'!$G$2:$G$7,'DMG Tables'!$H$2:$H$7)</f>
        <v>355880000</v>
      </c>
      <c r="VF35" s="1">
        <f>LOOKUP($A35,'DMG Tables'!$P$2:$P$35,'DMG Tables'!$O$2:$O$35)*VF$1*LOOKUP(VF$1,'DMG Tables'!$G$2:$G$7,'DMG Tables'!$H$2:$H$7)</f>
        <v>356500000</v>
      </c>
      <c r="VG35" s="1">
        <f>LOOKUP($A35,'DMG Tables'!$P$2:$P$35,'DMG Tables'!$O$2:$O$35)*VG$1*LOOKUP(VG$1,'DMG Tables'!$G$2:$G$7,'DMG Tables'!$H$2:$H$7)</f>
        <v>357120000</v>
      </c>
      <c r="VH35" s="1">
        <f>LOOKUP($A35,'DMG Tables'!$P$2:$P$35,'DMG Tables'!$O$2:$O$35)*VH$1*LOOKUP(VH$1,'DMG Tables'!$G$2:$G$7,'DMG Tables'!$H$2:$H$7)</f>
        <v>357740000</v>
      </c>
      <c r="VI35" s="1">
        <f>LOOKUP($A35,'DMG Tables'!$P$2:$P$35,'DMG Tables'!$O$2:$O$35)*VI$1*LOOKUP(VI$1,'DMG Tables'!$G$2:$G$7,'DMG Tables'!$H$2:$H$7)</f>
        <v>358360000</v>
      </c>
      <c r="VJ35" s="1">
        <f>LOOKUP($A35,'DMG Tables'!$P$2:$P$35,'DMG Tables'!$O$2:$O$35)*VJ$1*LOOKUP(VJ$1,'DMG Tables'!$G$2:$G$7,'DMG Tables'!$H$2:$H$7)</f>
        <v>358980000</v>
      </c>
      <c r="VK35" s="1">
        <f>LOOKUP($A35,'DMG Tables'!$P$2:$P$35,'DMG Tables'!$O$2:$O$35)*VK$1*LOOKUP(VK$1,'DMG Tables'!$G$2:$G$7,'DMG Tables'!$H$2:$H$7)</f>
        <v>359600000</v>
      </c>
      <c r="VL35" s="1">
        <f>LOOKUP($A35,'DMG Tables'!$P$2:$P$35,'DMG Tables'!$O$2:$O$35)*VL$1*LOOKUP(VL$1,'DMG Tables'!$G$2:$G$7,'DMG Tables'!$H$2:$H$7)</f>
        <v>360220000</v>
      </c>
      <c r="VM35" s="1">
        <f>LOOKUP($A35,'DMG Tables'!$P$2:$P$35,'DMG Tables'!$O$2:$O$35)*VM$1*LOOKUP(VM$1,'DMG Tables'!$G$2:$G$7,'DMG Tables'!$H$2:$H$7)</f>
        <v>360840000</v>
      </c>
      <c r="VN35" s="1">
        <f>LOOKUP($A35,'DMG Tables'!$P$2:$P$35,'DMG Tables'!$O$2:$O$35)*VN$1*LOOKUP(VN$1,'DMG Tables'!$G$2:$G$7,'DMG Tables'!$H$2:$H$7)</f>
        <v>361460000</v>
      </c>
      <c r="VO35" s="1">
        <f>LOOKUP($A35,'DMG Tables'!$P$2:$P$35,'DMG Tables'!$O$2:$O$35)*VO$1*LOOKUP(VO$1,'DMG Tables'!$G$2:$G$7,'DMG Tables'!$H$2:$H$7)</f>
        <v>362080000</v>
      </c>
      <c r="VP35" s="1">
        <f>LOOKUP($A35,'DMG Tables'!$P$2:$P$35,'DMG Tables'!$O$2:$O$35)*VP$1*LOOKUP(VP$1,'DMG Tables'!$G$2:$G$7,'DMG Tables'!$H$2:$H$7)</f>
        <v>362700000</v>
      </c>
      <c r="VQ35" s="1">
        <f>LOOKUP($A35,'DMG Tables'!$P$2:$P$35,'DMG Tables'!$O$2:$O$35)*VQ$1*LOOKUP(VQ$1,'DMG Tables'!$G$2:$G$7,'DMG Tables'!$H$2:$H$7)</f>
        <v>363320000</v>
      </c>
      <c r="VR35" s="1">
        <f>LOOKUP($A35,'DMG Tables'!$P$2:$P$35,'DMG Tables'!$O$2:$O$35)*VR$1*LOOKUP(VR$1,'DMG Tables'!$G$2:$G$7,'DMG Tables'!$H$2:$H$7)</f>
        <v>363940000</v>
      </c>
      <c r="VS35" s="1">
        <f>LOOKUP($A35,'DMG Tables'!$P$2:$P$35,'DMG Tables'!$O$2:$O$35)*VS$1*LOOKUP(VS$1,'DMG Tables'!$G$2:$G$7,'DMG Tables'!$H$2:$H$7)</f>
        <v>364560000</v>
      </c>
      <c r="VT35" s="1">
        <f>LOOKUP($A35,'DMG Tables'!$P$2:$P$35,'DMG Tables'!$O$2:$O$35)*VT$1*LOOKUP(VT$1,'DMG Tables'!$G$2:$G$7,'DMG Tables'!$H$2:$H$7)</f>
        <v>365180000</v>
      </c>
      <c r="VU35" s="1">
        <f>LOOKUP($A35,'DMG Tables'!$P$2:$P$35,'DMG Tables'!$O$2:$O$35)*VU$1*LOOKUP(VU$1,'DMG Tables'!$G$2:$G$7,'DMG Tables'!$H$2:$H$7)</f>
        <v>365800000</v>
      </c>
      <c r="VV35" s="1">
        <f>LOOKUP($A35,'DMG Tables'!$P$2:$P$35,'DMG Tables'!$O$2:$O$35)*VV$1*LOOKUP(VV$1,'DMG Tables'!$G$2:$G$7,'DMG Tables'!$H$2:$H$7)</f>
        <v>366420000</v>
      </c>
      <c r="VW35" s="1">
        <f>LOOKUP($A35,'DMG Tables'!$P$2:$P$35,'DMG Tables'!$O$2:$O$35)*VW$1*LOOKUP(VW$1,'DMG Tables'!$G$2:$G$7,'DMG Tables'!$H$2:$H$7)</f>
        <v>367040000</v>
      </c>
      <c r="VX35" s="1">
        <f>LOOKUP($A35,'DMG Tables'!$P$2:$P$35,'DMG Tables'!$O$2:$O$35)*VX$1*LOOKUP(VX$1,'DMG Tables'!$G$2:$G$7,'DMG Tables'!$H$2:$H$7)</f>
        <v>367660000</v>
      </c>
      <c r="VY35" s="1">
        <f>LOOKUP($A35,'DMG Tables'!$P$2:$P$35,'DMG Tables'!$O$2:$O$35)*VY$1*LOOKUP(VY$1,'DMG Tables'!$G$2:$G$7,'DMG Tables'!$H$2:$H$7)</f>
        <v>368280000</v>
      </c>
      <c r="VZ35" s="1">
        <f>LOOKUP($A35,'DMG Tables'!$P$2:$P$35,'DMG Tables'!$O$2:$O$35)*VZ$1*LOOKUP(VZ$1,'DMG Tables'!$G$2:$G$7,'DMG Tables'!$H$2:$H$7)</f>
        <v>368900000</v>
      </c>
      <c r="WA35" s="1">
        <f>LOOKUP($A35,'DMG Tables'!$P$2:$P$35,'DMG Tables'!$O$2:$O$35)*WA$1*LOOKUP(WA$1,'DMG Tables'!$G$2:$G$7,'DMG Tables'!$H$2:$H$7)</f>
        <v>369520000</v>
      </c>
      <c r="WB35" s="1">
        <f>LOOKUP($A35,'DMG Tables'!$P$2:$P$35,'DMG Tables'!$O$2:$O$35)*WB$1*LOOKUP(WB$1,'DMG Tables'!$G$2:$G$7,'DMG Tables'!$H$2:$H$7)</f>
        <v>370140000</v>
      </c>
      <c r="WC35" s="1">
        <f>LOOKUP($A35,'DMG Tables'!$P$2:$P$35,'DMG Tables'!$O$2:$O$35)*WC$1*LOOKUP(WC$1,'DMG Tables'!$G$2:$G$7,'DMG Tables'!$H$2:$H$7)</f>
        <v>370760000</v>
      </c>
      <c r="WD35" s="1">
        <f>LOOKUP($A35,'DMG Tables'!$P$2:$P$35,'DMG Tables'!$O$2:$O$35)*WD$1*LOOKUP(WD$1,'DMG Tables'!$G$2:$G$7,'DMG Tables'!$H$2:$H$7)</f>
        <v>371380000</v>
      </c>
      <c r="WE35" s="1">
        <f>LOOKUP($A35,'DMG Tables'!$P$2:$P$35,'DMG Tables'!$O$2:$O$35)*WE$1*LOOKUP(WE$1,'DMG Tables'!$G$2:$G$7,'DMG Tables'!$H$2:$H$7)</f>
        <v>372000000</v>
      </c>
      <c r="WF35" s="1">
        <f>LOOKUP($A35,'DMG Tables'!$P$2:$P$35,'DMG Tables'!$O$2:$O$35)*WF$1*LOOKUP(WF$1,'DMG Tables'!$G$2:$G$7,'DMG Tables'!$H$2:$H$7)</f>
        <v>372620000</v>
      </c>
      <c r="WG35" s="1">
        <f>LOOKUP($A35,'DMG Tables'!$P$2:$P$35,'DMG Tables'!$O$2:$O$35)*WG$1*LOOKUP(WG$1,'DMG Tables'!$G$2:$G$7,'DMG Tables'!$H$2:$H$7)</f>
        <v>373240000</v>
      </c>
      <c r="WH35" s="1">
        <f>LOOKUP($A35,'DMG Tables'!$P$2:$P$35,'DMG Tables'!$O$2:$O$35)*WH$1*LOOKUP(WH$1,'DMG Tables'!$G$2:$G$7,'DMG Tables'!$H$2:$H$7)</f>
        <v>373860000</v>
      </c>
      <c r="WI35" s="1">
        <f>LOOKUP($A35,'DMG Tables'!$P$2:$P$35,'DMG Tables'!$O$2:$O$35)*WI$1*LOOKUP(WI$1,'DMG Tables'!$G$2:$G$7,'DMG Tables'!$H$2:$H$7)</f>
        <v>374480000</v>
      </c>
      <c r="WJ35" s="1">
        <f>LOOKUP($A35,'DMG Tables'!$P$2:$P$35,'DMG Tables'!$O$2:$O$35)*WJ$1*LOOKUP(WJ$1,'DMG Tables'!$G$2:$G$7,'DMG Tables'!$H$2:$H$7)</f>
        <v>375100000</v>
      </c>
      <c r="WK35" s="1">
        <f>LOOKUP($A35,'DMG Tables'!$P$2:$P$35,'DMG Tables'!$O$2:$O$35)*WK$1*LOOKUP(WK$1,'DMG Tables'!$G$2:$G$7,'DMG Tables'!$H$2:$H$7)</f>
        <v>375720000</v>
      </c>
      <c r="WL35" s="1">
        <f>LOOKUP($A35,'DMG Tables'!$P$2:$P$35,'DMG Tables'!$O$2:$O$35)*WL$1*LOOKUP(WL$1,'DMG Tables'!$G$2:$G$7,'DMG Tables'!$H$2:$H$7)</f>
        <v>376340000</v>
      </c>
      <c r="WM35" s="1">
        <f>LOOKUP($A35,'DMG Tables'!$P$2:$P$35,'DMG Tables'!$O$2:$O$35)*WM$1*LOOKUP(WM$1,'DMG Tables'!$G$2:$G$7,'DMG Tables'!$H$2:$H$7)</f>
        <v>376960000</v>
      </c>
      <c r="WN35" s="1">
        <f>LOOKUP($A35,'DMG Tables'!$P$2:$P$35,'DMG Tables'!$O$2:$O$35)*WN$1*LOOKUP(WN$1,'DMG Tables'!$G$2:$G$7,'DMG Tables'!$H$2:$H$7)</f>
        <v>377580000</v>
      </c>
      <c r="WO35" s="1">
        <f>LOOKUP($A35,'DMG Tables'!$P$2:$P$35,'DMG Tables'!$O$2:$O$35)*WO$1*LOOKUP(WO$1,'DMG Tables'!$G$2:$G$7,'DMG Tables'!$H$2:$H$7)</f>
        <v>378200000</v>
      </c>
      <c r="WP35" s="1">
        <f>LOOKUP($A35,'DMG Tables'!$P$2:$P$35,'DMG Tables'!$O$2:$O$35)*WP$1*LOOKUP(WP$1,'DMG Tables'!$G$2:$G$7,'DMG Tables'!$H$2:$H$7)</f>
        <v>378820000</v>
      </c>
      <c r="WQ35" s="1">
        <f>LOOKUP($A35,'DMG Tables'!$P$2:$P$35,'DMG Tables'!$O$2:$O$35)*WQ$1*LOOKUP(WQ$1,'DMG Tables'!$G$2:$G$7,'DMG Tables'!$H$2:$H$7)</f>
        <v>379440000</v>
      </c>
      <c r="WR35" s="1">
        <f>LOOKUP($A35,'DMG Tables'!$P$2:$P$35,'DMG Tables'!$O$2:$O$35)*WR$1*LOOKUP(WR$1,'DMG Tables'!$G$2:$G$7,'DMG Tables'!$H$2:$H$7)</f>
        <v>380060000</v>
      </c>
      <c r="WS35" s="1">
        <f>LOOKUP($A35,'DMG Tables'!$P$2:$P$35,'DMG Tables'!$O$2:$O$35)*WS$1*LOOKUP(WS$1,'DMG Tables'!$G$2:$G$7,'DMG Tables'!$H$2:$H$7)</f>
        <v>380680000</v>
      </c>
      <c r="WT35" s="1">
        <f>LOOKUP($A35,'DMG Tables'!$P$2:$P$35,'DMG Tables'!$O$2:$O$35)*WT$1*LOOKUP(WT$1,'DMG Tables'!$G$2:$G$7,'DMG Tables'!$H$2:$H$7)</f>
        <v>381300000</v>
      </c>
      <c r="WU35" s="1">
        <f>LOOKUP($A35,'DMG Tables'!$P$2:$P$35,'DMG Tables'!$O$2:$O$35)*WU$1*LOOKUP(WU$1,'DMG Tables'!$G$2:$G$7,'DMG Tables'!$H$2:$H$7)</f>
        <v>381920000</v>
      </c>
      <c r="WV35" s="1">
        <f>LOOKUP($A35,'DMG Tables'!$P$2:$P$35,'DMG Tables'!$O$2:$O$35)*WV$1*LOOKUP(WV$1,'DMG Tables'!$G$2:$G$7,'DMG Tables'!$H$2:$H$7)</f>
        <v>382540000</v>
      </c>
      <c r="WW35" s="1">
        <f>LOOKUP($A35,'DMG Tables'!$P$2:$P$35,'DMG Tables'!$O$2:$O$35)*WW$1*LOOKUP(WW$1,'DMG Tables'!$G$2:$G$7,'DMG Tables'!$H$2:$H$7)</f>
        <v>383160000</v>
      </c>
      <c r="WX35" s="1">
        <f>LOOKUP($A35,'DMG Tables'!$P$2:$P$35,'DMG Tables'!$O$2:$O$35)*WX$1*LOOKUP(WX$1,'DMG Tables'!$G$2:$G$7,'DMG Tables'!$H$2:$H$7)</f>
        <v>383780000</v>
      </c>
      <c r="WY35" s="1">
        <f>LOOKUP($A35,'DMG Tables'!$P$2:$P$35,'DMG Tables'!$O$2:$O$35)*WY$1*LOOKUP(WY$1,'DMG Tables'!$G$2:$G$7,'DMG Tables'!$H$2:$H$7)</f>
        <v>384400000</v>
      </c>
      <c r="WZ35" s="1">
        <f>LOOKUP($A35,'DMG Tables'!$P$2:$P$35,'DMG Tables'!$O$2:$O$35)*WZ$1*LOOKUP(WZ$1,'DMG Tables'!$G$2:$G$7,'DMG Tables'!$H$2:$H$7)</f>
        <v>385020000</v>
      </c>
      <c r="XA35" s="1">
        <f>LOOKUP($A35,'DMG Tables'!$P$2:$P$35,'DMG Tables'!$O$2:$O$35)*XA$1*LOOKUP(XA$1,'DMG Tables'!$G$2:$G$7,'DMG Tables'!$H$2:$H$7)</f>
        <v>385640000</v>
      </c>
      <c r="XB35" s="1">
        <f>LOOKUP($A35,'DMG Tables'!$P$2:$P$35,'DMG Tables'!$O$2:$O$35)*XB$1*LOOKUP(XB$1,'DMG Tables'!$G$2:$G$7,'DMG Tables'!$H$2:$H$7)</f>
        <v>386260000</v>
      </c>
      <c r="XC35" s="1">
        <f>LOOKUP($A35,'DMG Tables'!$P$2:$P$35,'DMG Tables'!$O$2:$O$35)*XC$1*LOOKUP(XC$1,'DMG Tables'!$G$2:$G$7,'DMG Tables'!$H$2:$H$7)</f>
        <v>386880000</v>
      </c>
      <c r="XD35" s="1">
        <f>LOOKUP($A35,'DMG Tables'!$P$2:$P$35,'DMG Tables'!$O$2:$O$35)*XD$1*LOOKUP(XD$1,'DMG Tables'!$G$2:$G$7,'DMG Tables'!$H$2:$H$7)</f>
        <v>387500000</v>
      </c>
      <c r="XE35" s="1">
        <f>LOOKUP($A35,'DMG Tables'!$P$2:$P$35,'DMG Tables'!$O$2:$O$35)*XE$1*LOOKUP(XE$1,'DMG Tables'!$G$2:$G$7,'DMG Tables'!$H$2:$H$7)</f>
        <v>388120000</v>
      </c>
      <c r="XF35" s="1">
        <f>LOOKUP($A35,'DMG Tables'!$P$2:$P$35,'DMG Tables'!$O$2:$O$35)*XF$1*LOOKUP(XF$1,'DMG Tables'!$G$2:$G$7,'DMG Tables'!$H$2:$H$7)</f>
        <v>388740000</v>
      </c>
      <c r="XG35" s="1">
        <f>LOOKUP($A35,'DMG Tables'!$P$2:$P$35,'DMG Tables'!$O$2:$O$35)*XG$1*LOOKUP(XG$1,'DMG Tables'!$G$2:$G$7,'DMG Tables'!$H$2:$H$7)</f>
        <v>389360000</v>
      </c>
      <c r="XH35" s="1">
        <f>LOOKUP($A35,'DMG Tables'!$P$2:$P$35,'DMG Tables'!$O$2:$O$35)*XH$1*LOOKUP(XH$1,'DMG Tables'!$G$2:$G$7,'DMG Tables'!$H$2:$H$7)</f>
        <v>389980000</v>
      </c>
      <c r="XI35" s="1">
        <f>LOOKUP($A35,'DMG Tables'!$P$2:$P$35,'DMG Tables'!$O$2:$O$35)*XI$1*LOOKUP(XI$1,'DMG Tables'!$G$2:$G$7,'DMG Tables'!$H$2:$H$7)</f>
        <v>390600000</v>
      </c>
      <c r="XJ35" s="1">
        <f>LOOKUP($A35,'DMG Tables'!$P$2:$P$35,'DMG Tables'!$O$2:$O$35)*XJ$1*LOOKUP(XJ$1,'DMG Tables'!$G$2:$G$7,'DMG Tables'!$H$2:$H$7)</f>
        <v>391220000</v>
      </c>
      <c r="XK35" s="1">
        <f>LOOKUP($A35,'DMG Tables'!$P$2:$P$35,'DMG Tables'!$O$2:$O$35)*XK$1*LOOKUP(XK$1,'DMG Tables'!$G$2:$G$7,'DMG Tables'!$H$2:$H$7)</f>
        <v>391840000</v>
      </c>
      <c r="XL35" s="1">
        <f>LOOKUP($A35,'DMG Tables'!$P$2:$P$35,'DMG Tables'!$O$2:$O$35)*XL$1*LOOKUP(XL$1,'DMG Tables'!$G$2:$G$7,'DMG Tables'!$H$2:$H$7)</f>
        <v>392460000</v>
      </c>
      <c r="XM35" s="1">
        <f>LOOKUP($A35,'DMG Tables'!$P$2:$P$35,'DMG Tables'!$O$2:$O$35)*XM$1*LOOKUP(XM$1,'DMG Tables'!$G$2:$G$7,'DMG Tables'!$H$2:$H$7)</f>
        <v>393080000</v>
      </c>
      <c r="XN35" s="1">
        <f>LOOKUP($A35,'DMG Tables'!$P$2:$P$35,'DMG Tables'!$O$2:$O$35)*XN$1*LOOKUP(XN$1,'DMG Tables'!$G$2:$G$7,'DMG Tables'!$H$2:$H$7)</f>
        <v>393700000</v>
      </c>
      <c r="XO35" s="1">
        <f>LOOKUP($A35,'DMG Tables'!$P$2:$P$35,'DMG Tables'!$O$2:$O$35)*XO$1*LOOKUP(XO$1,'DMG Tables'!$G$2:$G$7,'DMG Tables'!$H$2:$H$7)</f>
        <v>394320000</v>
      </c>
      <c r="XP35" s="1">
        <f>LOOKUP($A35,'DMG Tables'!$P$2:$P$35,'DMG Tables'!$O$2:$O$35)*XP$1*LOOKUP(XP$1,'DMG Tables'!$G$2:$G$7,'DMG Tables'!$H$2:$H$7)</f>
        <v>394940000</v>
      </c>
      <c r="XQ35" s="1">
        <f>LOOKUP($A35,'DMG Tables'!$P$2:$P$35,'DMG Tables'!$O$2:$O$35)*XQ$1*LOOKUP(XQ$1,'DMG Tables'!$G$2:$G$7,'DMG Tables'!$H$2:$H$7)</f>
        <v>395560000</v>
      </c>
      <c r="XR35" s="1">
        <f>LOOKUP($A35,'DMG Tables'!$P$2:$P$35,'DMG Tables'!$O$2:$O$35)*XR$1*LOOKUP(XR$1,'DMG Tables'!$G$2:$G$7,'DMG Tables'!$H$2:$H$7)</f>
        <v>396180000</v>
      </c>
      <c r="XS35" s="1">
        <f>LOOKUP($A35,'DMG Tables'!$P$2:$P$35,'DMG Tables'!$O$2:$O$35)*XS$1*LOOKUP(XS$1,'DMG Tables'!$G$2:$G$7,'DMG Tables'!$H$2:$H$7)</f>
        <v>396800000</v>
      </c>
      <c r="XT35" s="1">
        <f>LOOKUP($A35,'DMG Tables'!$P$2:$P$35,'DMG Tables'!$O$2:$O$35)*XT$1*LOOKUP(XT$1,'DMG Tables'!$G$2:$G$7,'DMG Tables'!$H$2:$H$7)</f>
        <v>397420000</v>
      </c>
      <c r="XU35" s="1">
        <f>LOOKUP($A35,'DMG Tables'!$P$2:$P$35,'DMG Tables'!$O$2:$O$35)*XU$1*LOOKUP(XU$1,'DMG Tables'!$G$2:$G$7,'DMG Tables'!$H$2:$H$7)</f>
        <v>398040000</v>
      </c>
      <c r="XV35" s="1">
        <f>LOOKUP($A35,'DMG Tables'!$P$2:$P$35,'DMG Tables'!$O$2:$O$35)*XV$1*LOOKUP(XV$1,'DMG Tables'!$G$2:$G$7,'DMG Tables'!$H$2:$H$7)</f>
        <v>398660000</v>
      </c>
      <c r="XW35" s="1">
        <f>LOOKUP($A35,'DMG Tables'!$P$2:$P$35,'DMG Tables'!$O$2:$O$35)*XW$1*LOOKUP(XW$1,'DMG Tables'!$G$2:$G$7,'DMG Tables'!$H$2:$H$7)</f>
        <v>399280000</v>
      </c>
      <c r="XX35" s="1">
        <f>LOOKUP($A35,'DMG Tables'!$P$2:$P$35,'DMG Tables'!$O$2:$O$35)*XX$1*LOOKUP(XX$1,'DMG Tables'!$G$2:$G$7,'DMG Tables'!$H$2:$H$7)</f>
        <v>399900000</v>
      </c>
      <c r="XY35" s="1">
        <f>LOOKUP($A35,'DMG Tables'!$P$2:$P$35,'DMG Tables'!$O$2:$O$35)*XY$1*LOOKUP(XY$1,'DMG Tables'!$G$2:$G$7,'DMG Tables'!$H$2:$H$7)</f>
        <v>400520000</v>
      </c>
      <c r="XZ35" s="1">
        <f>LOOKUP($A35,'DMG Tables'!$P$2:$P$35,'DMG Tables'!$O$2:$O$35)*XZ$1*LOOKUP(XZ$1,'DMG Tables'!$G$2:$G$7,'DMG Tables'!$H$2:$H$7)</f>
        <v>401140000</v>
      </c>
      <c r="YA35" s="1">
        <f>LOOKUP($A35,'DMG Tables'!$P$2:$P$35,'DMG Tables'!$O$2:$O$35)*YA$1*LOOKUP(YA$1,'DMG Tables'!$G$2:$G$7,'DMG Tables'!$H$2:$H$7)</f>
        <v>401760000</v>
      </c>
      <c r="YB35" s="1">
        <f>LOOKUP($A35,'DMG Tables'!$P$2:$P$35,'DMG Tables'!$O$2:$O$35)*YB$1*LOOKUP(YB$1,'DMG Tables'!$G$2:$G$7,'DMG Tables'!$H$2:$H$7)</f>
        <v>402380000</v>
      </c>
      <c r="YC35" s="1">
        <f>LOOKUP($A35,'DMG Tables'!$P$2:$P$35,'DMG Tables'!$O$2:$O$35)*YC$1*LOOKUP(YC$1,'DMG Tables'!$G$2:$G$7,'DMG Tables'!$H$2:$H$7)</f>
        <v>403000000</v>
      </c>
      <c r="YD35" s="1">
        <f>LOOKUP($A35,'DMG Tables'!$P$2:$P$35,'DMG Tables'!$O$2:$O$35)*YD$1*LOOKUP(YD$1,'DMG Tables'!$G$2:$G$7,'DMG Tables'!$H$2:$H$7)</f>
        <v>403620000</v>
      </c>
      <c r="YE35" s="1">
        <f>LOOKUP($A35,'DMG Tables'!$P$2:$P$35,'DMG Tables'!$O$2:$O$35)*YE$1*LOOKUP(YE$1,'DMG Tables'!$G$2:$G$7,'DMG Tables'!$H$2:$H$7)</f>
        <v>404240000</v>
      </c>
      <c r="YF35" s="1">
        <f>LOOKUP($A35,'DMG Tables'!$P$2:$P$35,'DMG Tables'!$O$2:$O$35)*YF$1*LOOKUP(YF$1,'DMG Tables'!$G$2:$G$7,'DMG Tables'!$H$2:$H$7)</f>
        <v>404860000</v>
      </c>
      <c r="YG35" s="1">
        <f>LOOKUP($A35,'DMG Tables'!$P$2:$P$35,'DMG Tables'!$O$2:$O$35)*YG$1*LOOKUP(YG$1,'DMG Tables'!$G$2:$G$7,'DMG Tables'!$H$2:$H$7)</f>
        <v>405480000</v>
      </c>
      <c r="YH35" s="1">
        <f>LOOKUP($A35,'DMG Tables'!$P$2:$P$35,'DMG Tables'!$O$2:$O$35)*YH$1*LOOKUP(YH$1,'DMG Tables'!$G$2:$G$7,'DMG Tables'!$H$2:$H$7)</f>
        <v>406100000</v>
      </c>
      <c r="YI35" s="1">
        <f>LOOKUP($A35,'DMG Tables'!$P$2:$P$35,'DMG Tables'!$O$2:$O$35)*YI$1*LOOKUP(YI$1,'DMG Tables'!$G$2:$G$7,'DMG Tables'!$H$2:$H$7)</f>
        <v>406720000</v>
      </c>
      <c r="YJ35" s="1">
        <f>LOOKUP($A35,'DMG Tables'!$P$2:$P$35,'DMG Tables'!$O$2:$O$35)*YJ$1*LOOKUP(YJ$1,'DMG Tables'!$G$2:$G$7,'DMG Tables'!$H$2:$H$7)</f>
        <v>407340000</v>
      </c>
      <c r="YK35" s="1">
        <f>LOOKUP($A35,'DMG Tables'!$P$2:$P$35,'DMG Tables'!$O$2:$O$35)*YK$1*LOOKUP(YK$1,'DMG Tables'!$G$2:$G$7,'DMG Tables'!$H$2:$H$7)</f>
        <v>407960000</v>
      </c>
      <c r="YL35" s="1">
        <f>LOOKUP($A35,'DMG Tables'!$P$2:$P$35,'DMG Tables'!$O$2:$O$35)*YL$1*LOOKUP(YL$1,'DMG Tables'!$G$2:$G$7,'DMG Tables'!$H$2:$H$7)</f>
        <v>408580000</v>
      </c>
      <c r="YM35" s="1">
        <f>LOOKUP($A35,'DMG Tables'!$P$2:$P$35,'DMG Tables'!$O$2:$O$35)*YM$1*LOOKUP(YM$1,'DMG Tables'!$G$2:$G$7,'DMG Tables'!$H$2:$H$7)</f>
        <v>409200000</v>
      </c>
      <c r="YN35" s="1">
        <f>LOOKUP($A35,'DMG Tables'!$P$2:$P$35,'DMG Tables'!$O$2:$O$35)*YN$1*LOOKUP(YN$1,'DMG Tables'!$G$2:$G$7,'DMG Tables'!$H$2:$H$7)</f>
        <v>409820000</v>
      </c>
      <c r="YO35" s="1">
        <f>LOOKUP($A35,'DMG Tables'!$P$2:$P$35,'DMG Tables'!$O$2:$O$35)*YO$1*LOOKUP(YO$1,'DMG Tables'!$G$2:$G$7,'DMG Tables'!$H$2:$H$7)</f>
        <v>410440000</v>
      </c>
      <c r="YP35" s="1">
        <f>LOOKUP($A35,'DMG Tables'!$P$2:$P$35,'DMG Tables'!$O$2:$O$35)*YP$1*LOOKUP(YP$1,'DMG Tables'!$G$2:$G$7,'DMG Tables'!$H$2:$H$7)</f>
        <v>411060000</v>
      </c>
      <c r="YQ35" s="1">
        <f>LOOKUP($A35,'DMG Tables'!$P$2:$P$35,'DMG Tables'!$O$2:$O$35)*YQ$1*LOOKUP(YQ$1,'DMG Tables'!$G$2:$G$7,'DMG Tables'!$H$2:$H$7)</f>
        <v>411680000</v>
      </c>
      <c r="YR35" s="1">
        <f>LOOKUP($A35,'DMG Tables'!$P$2:$P$35,'DMG Tables'!$O$2:$O$35)*YR$1*LOOKUP(YR$1,'DMG Tables'!$G$2:$G$7,'DMG Tables'!$H$2:$H$7)</f>
        <v>412300000</v>
      </c>
      <c r="YS35" s="1">
        <f>LOOKUP($A35,'DMG Tables'!$P$2:$P$35,'DMG Tables'!$O$2:$O$35)*YS$1*LOOKUP(YS$1,'DMG Tables'!$G$2:$G$7,'DMG Tables'!$H$2:$H$7)</f>
        <v>412920000</v>
      </c>
      <c r="YT35" s="1">
        <f>LOOKUP($A35,'DMG Tables'!$P$2:$P$35,'DMG Tables'!$O$2:$O$35)*YT$1*LOOKUP(YT$1,'DMG Tables'!$G$2:$G$7,'DMG Tables'!$H$2:$H$7)</f>
        <v>413540000</v>
      </c>
      <c r="YU35" s="1">
        <f>LOOKUP($A35,'DMG Tables'!$P$2:$P$35,'DMG Tables'!$O$2:$O$35)*YU$1*LOOKUP(YU$1,'DMG Tables'!$G$2:$G$7,'DMG Tables'!$H$2:$H$7)</f>
        <v>414160000</v>
      </c>
      <c r="YV35" s="1">
        <f>LOOKUP($A35,'DMG Tables'!$P$2:$P$35,'DMG Tables'!$O$2:$O$35)*YV$1*LOOKUP(YV$1,'DMG Tables'!$G$2:$G$7,'DMG Tables'!$H$2:$H$7)</f>
        <v>414780000</v>
      </c>
      <c r="YW35" s="1">
        <f>LOOKUP($A35,'DMG Tables'!$P$2:$P$35,'DMG Tables'!$O$2:$O$35)*YW$1*LOOKUP(YW$1,'DMG Tables'!$G$2:$G$7,'DMG Tables'!$H$2:$H$7)</f>
        <v>415400000</v>
      </c>
      <c r="YX35" s="1">
        <f>LOOKUP($A35,'DMG Tables'!$P$2:$P$35,'DMG Tables'!$O$2:$O$35)*YX$1*LOOKUP(YX$1,'DMG Tables'!$G$2:$G$7,'DMG Tables'!$H$2:$H$7)</f>
        <v>416020000</v>
      </c>
      <c r="YY35" s="1">
        <f>LOOKUP($A35,'DMG Tables'!$P$2:$P$35,'DMG Tables'!$O$2:$O$35)*YY$1*LOOKUP(YY$1,'DMG Tables'!$G$2:$G$7,'DMG Tables'!$H$2:$H$7)</f>
        <v>416640000</v>
      </c>
      <c r="YZ35" s="1">
        <f>LOOKUP($A35,'DMG Tables'!$P$2:$P$35,'DMG Tables'!$O$2:$O$35)*YZ$1*LOOKUP(YZ$1,'DMG Tables'!$G$2:$G$7,'DMG Tables'!$H$2:$H$7)</f>
        <v>417260000</v>
      </c>
      <c r="ZA35" s="1">
        <f>LOOKUP($A35,'DMG Tables'!$P$2:$P$35,'DMG Tables'!$O$2:$O$35)*ZA$1*LOOKUP(ZA$1,'DMG Tables'!$G$2:$G$7,'DMG Tables'!$H$2:$H$7)</f>
        <v>417880000</v>
      </c>
      <c r="ZB35" s="1">
        <f>LOOKUP($A35,'DMG Tables'!$P$2:$P$35,'DMG Tables'!$O$2:$O$35)*ZB$1*LOOKUP(ZB$1,'DMG Tables'!$G$2:$G$7,'DMG Tables'!$H$2:$H$7)</f>
        <v>418500000</v>
      </c>
      <c r="ZC35" s="1">
        <f>LOOKUP($A35,'DMG Tables'!$P$2:$P$35,'DMG Tables'!$O$2:$O$35)*ZC$1*LOOKUP(ZC$1,'DMG Tables'!$G$2:$G$7,'DMG Tables'!$H$2:$H$7)</f>
        <v>419120000</v>
      </c>
      <c r="ZD35" s="1">
        <f>LOOKUP($A35,'DMG Tables'!$P$2:$P$35,'DMG Tables'!$O$2:$O$35)*ZD$1*LOOKUP(ZD$1,'DMG Tables'!$G$2:$G$7,'DMG Tables'!$H$2:$H$7)</f>
        <v>419740000</v>
      </c>
      <c r="ZE35" s="1">
        <f>LOOKUP($A35,'DMG Tables'!$P$2:$P$35,'DMG Tables'!$O$2:$O$35)*ZE$1*LOOKUP(ZE$1,'DMG Tables'!$G$2:$G$7,'DMG Tables'!$H$2:$H$7)</f>
        <v>420360000</v>
      </c>
      <c r="ZF35" s="1">
        <f>LOOKUP($A35,'DMG Tables'!$P$2:$P$35,'DMG Tables'!$O$2:$O$35)*ZF$1*LOOKUP(ZF$1,'DMG Tables'!$G$2:$G$7,'DMG Tables'!$H$2:$H$7)</f>
        <v>420980000</v>
      </c>
      <c r="ZG35" s="1">
        <f>LOOKUP($A35,'DMG Tables'!$P$2:$P$35,'DMG Tables'!$O$2:$O$35)*ZG$1*LOOKUP(ZG$1,'DMG Tables'!$G$2:$G$7,'DMG Tables'!$H$2:$H$7)</f>
        <v>421600000</v>
      </c>
      <c r="ZH35" s="1">
        <f>LOOKUP($A35,'DMG Tables'!$P$2:$P$35,'DMG Tables'!$O$2:$O$35)*ZH$1*LOOKUP(ZH$1,'DMG Tables'!$G$2:$G$7,'DMG Tables'!$H$2:$H$7)</f>
        <v>422220000</v>
      </c>
      <c r="ZI35" s="1">
        <f>LOOKUP($A35,'DMG Tables'!$P$2:$P$35,'DMG Tables'!$O$2:$O$35)*ZI$1*LOOKUP(ZI$1,'DMG Tables'!$G$2:$G$7,'DMG Tables'!$H$2:$H$7)</f>
        <v>422840000</v>
      </c>
      <c r="ZJ35" s="1">
        <f>LOOKUP($A35,'DMG Tables'!$P$2:$P$35,'DMG Tables'!$O$2:$O$35)*ZJ$1*LOOKUP(ZJ$1,'DMG Tables'!$G$2:$G$7,'DMG Tables'!$H$2:$H$7)</f>
        <v>423460000</v>
      </c>
      <c r="ZK35" s="1">
        <f>LOOKUP($A35,'DMG Tables'!$P$2:$P$35,'DMG Tables'!$O$2:$O$35)*ZK$1*LOOKUP(ZK$1,'DMG Tables'!$G$2:$G$7,'DMG Tables'!$H$2:$H$7)</f>
        <v>424080000</v>
      </c>
      <c r="ZL35" s="1">
        <f>LOOKUP($A35,'DMG Tables'!$P$2:$P$35,'DMG Tables'!$O$2:$O$35)*ZL$1*LOOKUP(ZL$1,'DMG Tables'!$G$2:$G$7,'DMG Tables'!$H$2:$H$7)</f>
        <v>424700000</v>
      </c>
      <c r="ZM35" s="1">
        <f>LOOKUP($A35,'DMG Tables'!$P$2:$P$35,'DMG Tables'!$O$2:$O$35)*ZM$1*LOOKUP(ZM$1,'DMG Tables'!$G$2:$G$7,'DMG Tables'!$H$2:$H$7)</f>
        <v>425320000</v>
      </c>
      <c r="ZN35" s="1">
        <f>LOOKUP($A35,'DMG Tables'!$P$2:$P$35,'DMG Tables'!$O$2:$O$35)*ZN$1*LOOKUP(ZN$1,'DMG Tables'!$G$2:$G$7,'DMG Tables'!$H$2:$H$7)</f>
        <v>425940000</v>
      </c>
      <c r="ZO35" s="1">
        <f>LOOKUP($A35,'DMG Tables'!$P$2:$P$35,'DMG Tables'!$O$2:$O$35)*ZO$1*LOOKUP(ZO$1,'DMG Tables'!$G$2:$G$7,'DMG Tables'!$H$2:$H$7)</f>
        <v>426560000</v>
      </c>
      <c r="ZP35" s="1">
        <f>LOOKUP($A35,'DMG Tables'!$P$2:$P$35,'DMG Tables'!$O$2:$O$35)*ZP$1*LOOKUP(ZP$1,'DMG Tables'!$G$2:$G$7,'DMG Tables'!$H$2:$H$7)</f>
        <v>427180000</v>
      </c>
      <c r="ZQ35" s="1">
        <f>LOOKUP($A35,'DMG Tables'!$P$2:$P$35,'DMG Tables'!$O$2:$O$35)*ZQ$1*LOOKUP(ZQ$1,'DMG Tables'!$G$2:$G$7,'DMG Tables'!$H$2:$H$7)</f>
        <v>427800000</v>
      </c>
      <c r="ZR35" s="1">
        <f>LOOKUP($A35,'DMG Tables'!$P$2:$P$35,'DMG Tables'!$O$2:$O$35)*ZR$1*LOOKUP(ZR$1,'DMG Tables'!$G$2:$G$7,'DMG Tables'!$H$2:$H$7)</f>
        <v>428420000</v>
      </c>
      <c r="ZS35" s="1">
        <f>LOOKUP($A35,'DMG Tables'!$P$2:$P$35,'DMG Tables'!$O$2:$O$35)*ZS$1*LOOKUP(ZS$1,'DMG Tables'!$G$2:$G$7,'DMG Tables'!$H$2:$H$7)</f>
        <v>429040000</v>
      </c>
      <c r="ZT35" s="1">
        <f>LOOKUP($A35,'DMG Tables'!$P$2:$P$35,'DMG Tables'!$O$2:$O$35)*ZT$1*LOOKUP(ZT$1,'DMG Tables'!$G$2:$G$7,'DMG Tables'!$H$2:$H$7)</f>
        <v>429660000</v>
      </c>
      <c r="ZU35" s="1">
        <f>LOOKUP($A35,'DMG Tables'!$P$2:$P$35,'DMG Tables'!$O$2:$O$35)*ZU$1*LOOKUP(ZU$1,'DMG Tables'!$G$2:$G$7,'DMG Tables'!$H$2:$H$7)</f>
        <v>430280000</v>
      </c>
      <c r="ZV35" s="1">
        <f>LOOKUP($A35,'DMG Tables'!$P$2:$P$35,'DMG Tables'!$O$2:$O$35)*ZV$1*LOOKUP(ZV$1,'DMG Tables'!$G$2:$G$7,'DMG Tables'!$H$2:$H$7)</f>
        <v>430900000</v>
      </c>
      <c r="ZW35" s="1">
        <f>LOOKUP($A35,'DMG Tables'!$P$2:$P$35,'DMG Tables'!$O$2:$O$35)*ZW$1*LOOKUP(ZW$1,'DMG Tables'!$G$2:$G$7,'DMG Tables'!$H$2:$H$7)</f>
        <v>431520000</v>
      </c>
      <c r="ZX35" s="1">
        <f>LOOKUP($A35,'DMG Tables'!$P$2:$P$35,'DMG Tables'!$O$2:$O$35)*ZX$1*LOOKUP(ZX$1,'DMG Tables'!$G$2:$G$7,'DMG Tables'!$H$2:$H$7)</f>
        <v>432140000</v>
      </c>
      <c r="ZY35" s="1">
        <f>LOOKUP($A35,'DMG Tables'!$P$2:$P$35,'DMG Tables'!$O$2:$O$35)*ZY$1*LOOKUP(ZY$1,'DMG Tables'!$G$2:$G$7,'DMG Tables'!$H$2:$H$7)</f>
        <v>432760000</v>
      </c>
      <c r="ZZ35" s="1">
        <f>LOOKUP($A35,'DMG Tables'!$P$2:$P$35,'DMG Tables'!$O$2:$O$35)*ZZ$1*LOOKUP(ZZ$1,'DMG Tables'!$G$2:$G$7,'DMG Tables'!$H$2:$H$7)</f>
        <v>433380000</v>
      </c>
      <c r="AAA35" s="1">
        <f>LOOKUP($A35,'DMG Tables'!$P$2:$P$35,'DMG Tables'!$O$2:$O$35)*AAA$1*LOOKUP(AAA$1,'DMG Tables'!$G$2:$G$7,'DMG Tables'!$H$2:$H$7)</f>
        <v>434000000</v>
      </c>
      <c r="AAB35" s="1">
        <f>LOOKUP($A35,'DMG Tables'!$P$2:$P$35,'DMG Tables'!$O$2:$O$35)*AAB$1*LOOKUP(AAB$1,'DMG Tables'!$G$2:$G$7,'DMG Tables'!$H$2:$H$7)</f>
        <v>434620000</v>
      </c>
      <c r="AAC35" s="1">
        <f>LOOKUP($A35,'DMG Tables'!$P$2:$P$35,'DMG Tables'!$O$2:$O$35)*AAC$1*LOOKUP(AAC$1,'DMG Tables'!$G$2:$G$7,'DMG Tables'!$H$2:$H$7)</f>
        <v>435240000</v>
      </c>
      <c r="AAD35" s="1">
        <f>LOOKUP($A35,'DMG Tables'!$P$2:$P$35,'DMG Tables'!$O$2:$O$35)*AAD$1*LOOKUP(AAD$1,'DMG Tables'!$G$2:$G$7,'DMG Tables'!$H$2:$H$7)</f>
        <v>435860000</v>
      </c>
      <c r="AAE35" s="1">
        <f>LOOKUP($A35,'DMG Tables'!$P$2:$P$35,'DMG Tables'!$O$2:$O$35)*AAE$1*LOOKUP(AAE$1,'DMG Tables'!$G$2:$G$7,'DMG Tables'!$H$2:$H$7)</f>
        <v>436480000</v>
      </c>
      <c r="AAF35" s="1">
        <f>LOOKUP($A35,'DMG Tables'!$P$2:$P$35,'DMG Tables'!$O$2:$O$35)*AAF$1*LOOKUP(AAF$1,'DMG Tables'!$G$2:$G$7,'DMG Tables'!$H$2:$H$7)</f>
        <v>437100000</v>
      </c>
      <c r="AAG35" s="1">
        <f>LOOKUP($A35,'DMG Tables'!$P$2:$P$35,'DMG Tables'!$O$2:$O$35)*AAG$1*LOOKUP(AAG$1,'DMG Tables'!$G$2:$G$7,'DMG Tables'!$H$2:$H$7)</f>
        <v>437720000</v>
      </c>
      <c r="AAH35" s="1">
        <f>LOOKUP($A35,'DMG Tables'!$P$2:$P$35,'DMG Tables'!$O$2:$O$35)*AAH$1*LOOKUP(AAH$1,'DMG Tables'!$G$2:$G$7,'DMG Tables'!$H$2:$H$7)</f>
        <v>438340000</v>
      </c>
      <c r="AAI35" s="1">
        <f>LOOKUP($A35,'DMG Tables'!$P$2:$P$35,'DMG Tables'!$O$2:$O$35)*AAI$1*LOOKUP(AAI$1,'DMG Tables'!$G$2:$G$7,'DMG Tables'!$H$2:$H$7)</f>
        <v>438960000</v>
      </c>
      <c r="AAJ35" s="1">
        <f>LOOKUP($A35,'DMG Tables'!$P$2:$P$35,'DMG Tables'!$O$2:$O$35)*AAJ$1*LOOKUP(AAJ$1,'DMG Tables'!$G$2:$G$7,'DMG Tables'!$H$2:$H$7)</f>
        <v>439580000</v>
      </c>
      <c r="AAK35" s="1">
        <f>LOOKUP($A35,'DMG Tables'!$P$2:$P$35,'DMG Tables'!$O$2:$O$35)*AAK$1*LOOKUP(AAK$1,'DMG Tables'!$G$2:$G$7,'DMG Tables'!$H$2:$H$7)</f>
        <v>440200000</v>
      </c>
      <c r="AAL35" s="1">
        <f>LOOKUP($A35,'DMG Tables'!$P$2:$P$35,'DMG Tables'!$O$2:$O$35)*AAL$1*LOOKUP(AAL$1,'DMG Tables'!$G$2:$G$7,'DMG Tables'!$H$2:$H$7)</f>
        <v>440820000</v>
      </c>
      <c r="AAM35" s="1">
        <f>LOOKUP($A35,'DMG Tables'!$P$2:$P$35,'DMG Tables'!$O$2:$O$35)*AAM$1*LOOKUP(AAM$1,'DMG Tables'!$G$2:$G$7,'DMG Tables'!$H$2:$H$7)</f>
        <v>441440000</v>
      </c>
      <c r="AAN35" s="1">
        <f>LOOKUP($A35,'DMG Tables'!$P$2:$P$35,'DMG Tables'!$O$2:$O$35)*AAN$1*LOOKUP(AAN$1,'DMG Tables'!$G$2:$G$7,'DMG Tables'!$H$2:$H$7)</f>
        <v>442060000</v>
      </c>
      <c r="AAO35" s="1">
        <f>LOOKUP($A35,'DMG Tables'!$P$2:$P$35,'DMG Tables'!$O$2:$O$35)*AAO$1*LOOKUP(AAO$1,'DMG Tables'!$G$2:$G$7,'DMG Tables'!$H$2:$H$7)</f>
        <v>442680000</v>
      </c>
      <c r="AAP35" s="1">
        <f>LOOKUP($A35,'DMG Tables'!$P$2:$P$35,'DMG Tables'!$O$2:$O$35)*AAP$1*LOOKUP(AAP$1,'DMG Tables'!$G$2:$G$7,'DMG Tables'!$H$2:$H$7)</f>
        <v>443300000</v>
      </c>
      <c r="AAQ35" s="1">
        <f>LOOKUP($A35,'DMG Tables'!$P$2:$P$35,'DMG Tables'!$O$2:$O$35)*AAQ$1*LOOKUP(AAQ$1,'DMG Tables'!$G$2:$G$7,'DMG Tables'!$H$2:$H$7)</f>
        <v>443920000</v>
      </c>
      <c r="AAR35" s="1">
        <f>LOOKUP($A35,'DMG Tables'!$P$2:$P$35,'DMG Tables'!$O$2:$O$35)*AAR$1*LOOKUP(AAR$1,'DMG Tables'!$G$2:$G$7,'DMG Tables'!$H$2:$H$7)</f>
        <v>444540000</v>
      </c>
      <c r="AAS35" s="1">
        <f>LOOKUP($A35,'DMG Tables'!$P$2:$P$35,'DMG Tables'!$O$2:$O$35)*AAS$1*LOOKUP(AAS$1,'DMG Tables'!$G$2:$G$7,'DMG Tables'!$H$2:$H$7)</f>
        <v>445160000</v>
      </c>
      <c r="AAT35" s="1">
        <f>LOOKUP($A35,'DMG Tables'!$P$2:$P$35,'DMG Tables'!$O$2:$O$35)*AAT$1*LOOKUP(AAT$1,'DMG Tables'!$G$2:$G$7,'DMG Tables'!$H$2:$H$7)</f>
        <v>445780000</v>
      </c>
      <c r="AAU35" s="1">
        <f>LOOKUP($A35,'DMG Tables'!$P$2:$P$35,'DMG Tables'!$O$2:$O$35)*AAU$1*LOOKUP(AAU$1,'DMG Tables'!$G$2:$G$7,'DMG Tables'!$H$2:$H$7)</f>
        <v>446400000</v>
      </c>
      <c r="AAV35" s="1">
        <f>LOOKUP($A35,'DMG Tables'!$P$2:$P$35,'DMG Tables'!$O$2:$O$35)*AAV$1*LOOKUP(AAV$1,'DMG Tables'!$G$2:$G$7,'DMG Tables'!$H$2:$H$7)</f>
        <v>447020000</v>
      </c>
      <c r="AAW35" s="1">
        <f>LOOKUP($A35,'DMG Tables'!$P$2:$P$35,'DMG Tables'!$O$2:$O$35)*AAW$1*LOOKUP(AAW$1,'DMG Tables'!$G$2:$G$7,'DMG Tables'!$H$2:$H$7)</f>
        <v>447640000</v>
      </c>
      <c r="AAX35" s="1">
        <f>LOOKUP($A35,'DMG Tables'!$P$2:$P$35,'DMG Tables'!$O$2:$O$35)*AAX$1*LOOKUP(AAX$1,'DMG Tables'!$G$2:$G$7,'DMG Tables'!$H$2:$H$7)</f>
        <v>448260000</v>
      </c>
      <c r="AAY35" s="1">
        <f>LOOKUP($A35,'DMG Tables'!$P$2:$P$35,'DMG Tables'!$O$2:$O$35)*AAY$1*LOOKUP(AAY$1,'DMG Tables'!$G$2:$G$7,'DMG Tables'!$H$2:$H$7)</f>
        <v>448880000</v>
      </c>
      <c r="AAZ35" s="1">
        <f>LOOKUP($A35,'DMG Tables'!$P$2:$P$35,'DMG Tables'!$O$2:$O$35)*AAZ$1*LOOKUP(AAZ$1,'DMG Tables'!$G$2:$G$7,'DMG Tables'!$H$2:$H$7)</f>
        <v>449500000</v>
      </c>
      <c r="ABA35" s="1">
        <f>LOOKUP($A35,'DMG Tables'!$P$2:$P$35,'DMG Tables'!$O$2:$O$35)*ABA$1*LOOKUP(ABA$1,'DMG Tables'!$G$2:$G$7,'DMG Tables'!$H$2:$H$7)</f>
        <v>450120000</v>
      </c>
      <c r="ABB35" s="1">
        <f>LOOKUP($A35,'DMG Tables'!$P$2:$P$35,'DMG Tables'!$O$2:$O$35)*ABB$1*LOOKUP(ABB$1,'DMG Tables'!$G$2:$G$7,'DMG Tables'!$H$2:$H$7)</f>
        <v>450740000</v>
      </c>
      <c r="ABC35" s="1">
        <f>LOOKUP($A35,'DMG Tables'!$P$2:$P$35,'DMG Tables'!$O$2:$O$35)*ABC$1*LOOKUP(ABC$1,'DMG Tables'!$G$2:$G$7,'DMG Tables'!$H$2:$H$7)</f>
        <v>451360000</v>
      </c>
      <c r="ABD35" s="1">
        <f>LOOKUP($A35,'DMG Tables'!$P$2:$P$35,'DMG Tables'!$O$2:$O$35)*ABD$1*LOOKUP(ABD$1,'DMG Tables'!$G$2:$G$7,'DMG Tables'!$H$2:$H$7)</f>
        <v>451980000</v>
      </c>
      <c r="ABE35" s="1">
        <f>LOOKUP($A35,'DMG Tables'!$P$2:$P$35,'DMG Tables'!$O$2:$O$35)*ABE$1*LOOKUP(ABE$1,'DMG Tables'!$G$2:$G$7,'DMG Tables'!$H$2:$H$7)</f>
        <v>452600000</v>
      </c>
      <c r="ABF35" s="1">
        <f>LOOKUP($A35,'DMG Tables'!$P$2:$P$35,'DMG Tables'!$O$2:$O$35)*ABF$1*LOOKUP(ABF$1,'DMG Tables'!$G$2:$G$7,'DMG Tables'!$H$2:$H$7)</f>
        <v>453220000</v>
      </c>
      <c r="ABG35" s="1">
        <f>LOOKUP($A35,'DMG Tables'!$P$2:$P$35,'DMG Tables'!$O$2:$O$35)*ABG$1*LOOKUP(ABG$1,'DMG Tables'!$G$2:$G$7,'DMG Tables'!$H$2:$H$7)</f>
        <v>453840000</v>
      </c>
      <c r="ABH35" s="1">
        <f>LOOKUP($A35,'DMG Tables'!$P$2:$P$35,'DMG Tables'!$O$2:$O$35)*ABH$1*LOOKUP(ABH$1,'DMG Tables'!$G$2:$G$7,'DMG Tables'!$H$2:$H$7)</f>
        <v>454460000</v>
      </c>
      <c r="ABI35" s="1">
        <f>LOOKUP($A35,'DMG Tables'!$P$2:$P$35,'DMG Tables'!$O$2:$O$35)*ABI$1*LOOKUP(ABI$1,'DMG Tables'!$G$2:$G$7,'DMG Tables'!$H$2:$H$7)</f>
        <v>455080000</v>
      </c>
      <c r="ABJ35" s="1">
        <f>LOOKUP($A35,'DMG Tables'!$P$2:$P$35,'DMG Tables'!$O$2:$O$35)*ABJ$1*LOOKUP(ABJ$1,'DMG Tables'!$G$2:$G$7,'DMG Tables'!$H$2:$H$7)</f>
        <v>455700000</v>
      </c>
      <c r="ABK35" s="1">
        <f>LOOKUP($A35,'DMG Tables'!$P$2:$P$35,'DMG Tables'!$O$2:$O$35)*ABK$1*LOOKUP(ABK$1,'DMG Tables'!$G$2:$G$7,'DMG Tables'!$H$2:$H$7)</f>
        <v>456320000</v>
      </c>
      <c r="ABL35" s="1">
        <f>LOOKUP($A35,'DMG Tables'!$P$2:$P$35,'DMG Tables'!$O$2:$O$35)*ABL$1*LOOKUP(ABL$1,'DMG Tables'!$G$2:$G$7,'DMG Tables'!$H$2:$H$7)</f>
        <v>456940000</v>
      </c>
      <c r="ABM35" s="1">
        <f>LOOKUP($A35,'DMG Tables'!$P$2:$P$35,'DMG Tables'!$O$2:$O$35)*ABM$1*LOOKUP(ABM$1,'DMG Tables'!$G$2:$G$7,'DMG Tables'!$H$2:$H$7)</f>
        <v>457560000</v>
      </c>
      <c r="ABN35" s="1">
        <f>LOOKUP($A35,'DMG Tables'!$P$2:$P$35,'DMG Tables'!$O$2:$O$35)*ABN$1*LOOKUP(ABN$1,'DMG Tables'!$G$2:$G$7,'DMG Tables'!$H$2:$H$7)</f>
        <v>458180000</v>
      </c>
      <c r="ABO35" s="1">
        <f>LOOKUP($A35,'DMG Tables'!$P$2:$P$35,'DMG Tables'!$O$2:$O$35)*ABO$1*LOOKUP(ABO$1,'DMG Tables'!$G$2:$G$7,'DMG Tables'!$H$2:$H$7)</f>
        <v>458800000</v>
      </c>
      <c r="ABP35" s="1">
        <f>LOOKUP($A35,'DMG Tables'!$P$2:$P$35,'DMG Tables'!$O$2:$O$35)*ABP$1*LOOKUP(ABP$1,'DMG Tables'!$G$2:$G$7,'DMG Tables'!$H$2:$H$7)</f>
        <v>459420000</v>
      </c>
      <c r="ABQ35" s="1">
        <f>LOOKUP($A35,'DMG Tables'!$P$2:$P$35,'DMG Tables'!$O$2:$O$35)*ABQ$1*LOOKUP(ABQ$1,'DMG Tables'!$G$2:$G$7,'DMG Tables'!$H$2:$H$7)</f>
        <v>460040000</v>
      </c>
      <c r="ABR35" s="1">
        <f>LOOKUP($A35,'DMG Tables'!$P$2:$P$35,'DMG Tables'!$O$2:$O$35)*ABR$1*LOOKUP(ABR$1,'DMG Tables'!$G$2:$G$7,'DMG Tables'!$H$2:$H$7)</f>
        <v>460660000</v>
      </c>
      <c r="ABS35" s="1">
        <f>LOOKUP($A35,'DMG Tables'!$P$2:$P$35,'DMG Tables'!$O$2:$O$35)*ABS$1*LOOKUP(ABS$1,'DMG Tables'!$G$2:$G$7,'DMG Tables'!$H$2:$H$7)</f>
        <v>461280000</v>
      </c>
      <c r="ABT35" s="1">
        <f>LOOKUP($A35,'DMG Tables'!$P$2:$P$35,'DMG Tables'!$O$2:$O$35)*ABT$1*LOOKUP(ABT$1,'DMG Tables'!$G$2:$G$7,'DMG Tables'!$H$2:$H$7)</f>
        <v>461900000</v>
      </c>
      <c r="ABU35" s="1">
        <f>LOOKUP($A35,'DMG Tables'!$P$2:$P$35,'DMG Tables'!$O$2:$O$35)*ABU$1*LOOKUP(ABU$1,'DMG Tables'!$G$2:$G$7,'DMG Tables'!$H$2:$H$7)</f>
        <v>462520000</v>
      </c>
      <c r="ABV35" s="1">
        <f>LOOKUP($A35,'DMG Tables'!$P$2:$P$35,'DMG Tables'!$O$2:$O$35)*ABV$1*LOOKUP(ABV$1,'DMG Tables'!$G$2:$G$7,'DMG Tables'!$H$2:$H$7)</f>
        <v>463140000</v>
      </c>
      <c r="ABW35" s="1">
        <f>LOOKUP($A35,'DMG Tables'!$P$2:$P$35,'DMG Tables'!$O$2:$O$35)*ABW$1*LOOKUP(ABW$1,'DMG Tables'!$G$2:$G$7,'DMG Tables'!$H$2:$H$7)</f>
        <v>463760000</v>
      </c>
      <c r="ABX35" s="1">
        <f>LOOKUP($A35,'DMG Tables'!$P$2:$P$35,'DMG Tables'!$O$2:$O$35)*ABX$1*LOOKUP(ABX$1,'DMG Tables'!$G$2:$G$7,'DMG Tables'!$H$2:$H$7)</f>
        <v>464380000</v>
      </c>
      <c r="ABY35" s="1">
        <f>LOOKUP($A35,'DMG Tables'!$P$2:$P$35,'DMG Tables'!$O$2:$O$35)*ABY$1*LOOKUP(ABY$1,'DMG Tables'!$G$2:$G$7,'DMG Tables'!$H$2:$H$7)</f>
        <v>465000000</v>
      </c>
      <c r="ABZ35" s="1">
        <f>LOOKUP($A35,'DMG Tables'!$P$2:$P$35,'DMG Tables'!$O$2:$O$35)*ABZ$1*LOOKUP(ABZ$1,'DMG Tables'!$G$2:$G$7,'DMG Tables'!$H$2:$H$7)</f>
        <v>465620000</v>
      </c>
      <c r="ACA35" s="1">
        <f>LOOKUP($A35,'DMG Tables'!$P$2:$P$35,'DMG Tables'!$O$2:$O$35)*ACA$1*LOOKUP(ACA$1,'DMG Tables'!$G$2:$G$7,'DMG Tables'!$H$2:$H$7)</f>
        <v>466240000</v>
      </c>
      <c r="ACB35" s="1">
        <f>LOOKUP($A35,'DMG Tables'!$P$2:$P$35,'DMG Tables'!$O$2:$O$35)*ACB$1*LOOKUP(ACB$1,'DMG Tables'!$G$2:$G$7,'DMG Tables'!$H$2:$H$7)</f>
        <v>466860000</v>
      </c>
      <c r="ACC35" s="1">
        <f>LOOKUP($A35,'DMG Tables'!$P$2:$P$35,'DMG Tables'!$O$2:$O$35)*ACC$1*LOOKUP(ACC$1,'DMG Tables'!$G$2:$G$7,'DMG Tables'!$H$2:$H$7)</f>
        <v>467480000</v>
      </c>
      <c r="ACD35" s="1">
        <f>LOOKUP($A35,'DMG Tables'!$P$2:$P$35,'DMG Tables'!$O$2:$O$35)*ACD$1*LOOKUP(ACD$1,'DMG Tables'!$G$2:$G$7,'DMG Tables'!$H$2:$H$7)</f>
        <v>468100000</v>
      </c>
      <c r="ACE35" s="1">
        <f>LOOKUP($A35,'DMG Tables'!$P$2:$P$35,'DMG Tables'!$O$2:$O$35)*ACE$1*LOOKUP(ACE$1,'DMG Tables'!$G$2:$G$7,'DMG Tables'!$H$2:$H$7)</f>
        <v>468720000</v>
      </c>
      <c r="ACF35" s="1">
        <f>LOOKUP($A35,'DMG Tables'!$P$2:$P$35,'DMG Tables'!$O$2:$O$35)*ACF$1*LOOKUP(ACF$1,'DMG Tables'!$G$2:$G$7,'DMG Tables'!$H$2:$H$7)</f>
        <v>469340000</v>
      </c>
      <c r="ACG35" s="1">
        <f>LOOKUP($A35,'DMG Tables'!$P$2:$P$35,'DMG Tables'!$O$2:$O$35)*ACG$1*LOOKUP(ACG$1,'DMG Tables'!$G$2:$G$7,'DMG Tables'!$H$2:$H$7)</f>
        <v>469960000</v>
      </c>
      <c r="ACH35" s="1">
        <f>LOOKUP($A35,'DMG Tables'!$P$2:$P$35,'DMG Tables'!$O$2:$O$35)*ACH$1*LOOKUP(ACH$1,'DMG Tables'!$G$2:$G$7,'DMG Tables'!$H$2:$H$7)</f>
        <v>470580000</v>
      </c>
      <c r="ACI35" s="1">
        <f>LOOKUP($A35,'DMG Tables'!$P$2:$P$35,'DMG Tables'!$O$2:$O$35)*ACI$1*LOOKUP(ACI$1,'DMG Tables'!$G$2:$G$7,'DMG Tables'!$H$2:$H$7)</f>
        <v>471200000</v>
      </c>
      <c r="ACJ35" s="1">
        <f>LOOKUP($A35,'DMG Tables'!$P$2:$P$35,'DMG Tables'!$O$2:$O$35)*ACJ$1*LOOKUP(ACJ$1,'DMG Tables'!$G$2:$G$7,'DMG Tables'!$H$2:$H$7)</f>
        <v>471820000</v>
      </c>
      <c r="ACK35" s="1">
        <f>LOOKUP($A35,'DMG Tables'!$P$2:$P$35,'DMG Tables'!$O$2:$O$35)*ACK$1*LOOKUP(ACK$1,'DMG Tables'!$G$2:$G$7,'DMG Tables'!$H$2:$H$7)</f>
        <v>472440000</v>
      </c>
      <c r="ACL35" s="1">
        <f>LOOKUP($A35,'DMG Tables'!$P$2:$P$35,'DMG Tables'!$O$2:$O$35)*ACL$1*LOOKUP(ACL$1,'DMG Tables'!$G$2:$G$7,'DMG Tables'!$H$2:$H$7)</f>
        <v>473060000</v>
      </c>
      <c r="ACM35" s="1">
        <f>LOOKUP($A35,'DMG Tables'!$P$2:$P$35,'DMG Tables'!$O$2:$O$35)*ACM$1*LOOKUP(ACM$1,'DMG Tables'!$G$2:$G$7,'DMG Tables'!$H$2:$H$7)</f>
        <v>473680000</v>
      </c>
      <c r="ACN35" s="1">
        <f>LOOKUP($A35,'DMG Tables'!$P$2:$P$35,'DMG Tables'!$O$2:$O$35)*ACN$1*LOOKUP(ACN$1,'DMG Tables'!$G$2:$G$7,'DMG Tables'!$H$2:$H$7)</f>
        <v>474300000</v>
      </c>
      <c r="ACO35" s="1">
        <f>LOOKUP($A35,'DMG Tables'!$P$2:$P$35,'DMG Tables'!$O$2:$O$35)*ACO$1*LOOKUP(ACO$1,'DMG Tables'!$G$2:$G$7,'DMG Tables'!$H$2:$H$7)</f>
        <v>474920000</v>
      </c>
      <c r="ACP35" s="1">
        <f>LOOKUP($A35,'DMG Tables'!$P$2:$P$35,'DMG Tables'!$O$2:$O$35)*ACP$1*LOOKUP(ACP$1,'DMG Tables'!$G$2:$G$7,'DMG Tables'!$H$2:$H$7)</f>
        <v>475540000</v>
      </c>
      <c r="ACQ35" s="1">
        <f>LOOKUP($A35,'DMG Tables'!$P$2:$P$35,'DMG Tables'!$O$2:$O$35)*ACQ$1*LOOKUP(ACQ$1,'DMG Tables'!$G$2:$G$7,'DMG Tables'!$H$2:$H$7)</f>
        <v>476160000</v>
      </c>
      <c r="ACR35" s="1">
        <f>LOOKUP($A35,'DMG Tables'!$P$2:$P$35,'DMG Tables'!$O$2:$O$35)*ACR$1*LOOKUP(ACR$1,'DMG Tables'!$G$2:$G$7,'DMG Tables'!$H$2:$H$7)</f>
        <v>476780000</v>
      </c>
      <c r="ACS35" s="1">
        <f>LOOKUP($A35,'DMG Tables'!$P$2:$P$35,'DMG Tables'!$O$2:$O$35)*ACS$1*LOOKUP(ACS$1,'DMG Tables'!$G$2:$G$7,'DMG Tables'!$H$2:$H$7)</f>
        <v>477400000</v>
      </c>
      <c r="ACT35" s="1">
        <f>LOOKUP($A35,'DMG Tables'!$P$2:$P$35,'DMG Tables'!$O$2:$O$35)*ACT$1*LOOKUP(ACT$1,'DMG Tables'!$G$2:$G$7,'DMG Tables'!$H$2:$H$7)</f>
        <v>478020000</v>
      </c>
      <c r="ACU35" s="1">
        <f>LOOKUP($A35,'DMG Tables'!$P$2:$P$35,'DMG Tables'!$O$2:$O$35)*ACU$1*LOOKUP(ACU$1,'DMG Tables'!$G$2:$G$7,'DMG Tables'!$H$2:$H$7)</f>
        <v>478640000</v>
      </c>
      <c r="ACV35" s="1">
        <f>LOOKUP($A35,'DMG Tables'!$P$2:$P$35,'DMG Tables'!$O$2:$O$35)*ACV$1*LOOKUP(ACV$1,'DMG Tables'!$G$2:$G$7,'DMG Tables'!$H$2:$H$7)</f>
        <v>479260000</v>
      </c>
      <c r="ACW35" s="1">
        <f>LOOKUP($A35,'DMG Tables'!$P$2:$P$35,'DMG Tables'!$O$2:$O$35)*ACW$1*LOOKUP(ACW$1,'DMG Tables'!$G$2:$G$7,'DMG Tables'!$H$2:$H$7)</f>
        <v>479880000</v>
      </c>
      <c r="ACX35" s="1">
        <f>LOOKUP($A35,'DMG Tables'!$P$2:$P$35,'DMG Tables'!$O$2:$O$35)*ACX$1*LOOKUP(ACX$1,'DMG Tables'!$G$2:$G$7,'DMG Tables'!$H$2:$H$7)</f>
        <v>480500000</v>
      </c>
      <c r="ACY35" s="1">
        <f>LOOKUP($A35,'DMG Tables'!$P$2:$P$35,'DMG Tables'!$O$2:$O$35)*ACY$1*LOOKUP(ACY$1,'DMG Tables'!$G$2:$G$7,'DMG Tables'!$H$2:$H$7)</f>
        <v>481120000</v>
      </c>
      <c r="ACZ35" s="1">
        <f>LOOKUP($A35,'DMG Tables'!$P$2:$P$35,'DMG Tables'!$O$2:$O$35)*ACZ$1*LOOKUP(ACZ$1,'DMG Tables'!$G$2:$G$7,'DMG Tables'!$H$2:$H$7)</f>
        <v>481740000</v>
      </c>
      <c r="ADA35" s="1">
        <f>LOOKUP($A35,'DMG Tables'!$P$2:$P$35,'DMG Tables'!$O$2:$O$35)*ADA$1*LOOKUP(ADA$1,'DMG Tables'!$G$2:$G$7,'DMG Tables'!$H$2:$H$7)</f>
        <v>482360000</v>
      </c>
      <c r="ADB35" s="1">
        <f>LOOKUP($A35,'DMG Tables'!$P$2:$P$35,'DMG Tables'!$O$2:$O$35)*ADB$1*LOOKUP(ADB$1,'DMG Tables'!$G$2:$G$7,'DMG Tables'!$H$2:$H$7)</f>
        <v>482980000</v>
      </c>
      <c r="ADC35" s="1">
        <f>LOOKUP($A35,'DMG Tables'!$P$2:$P$35,'DMG Tables'!$O$2:$O$35)*ADC$1*LOOKUP(ADC$1,'DMG Tables'!$G$2:$G$7,'DMG Tables'!$H$2:$H$7)</f>
        <v>483600000</v>
      </c>
      <c r="ADD35" s="1">
        <f>LOOKUP($A35,'DMG Tables'!$P$2:$P$35,'DMG Tables'!$O$2:$O$35)*ADD$1*LOOKUP(ADD$1,'DMG Tables'!$G$2:$G$7,'DMG Tables'!$H$2:$H$7)</f>
        <v>484220000</v>
      </c>
      <c r="ADE35" s="1">
        <f>LOOKUP($A35,'DMG Tables'!$P$2:$P$35,'DMG Tables'!$O$2:$O$35)*ADE$1*LOOKUP(ADE$1,'DMG Tables'!$G$2:$G$7,'DMG Tables'!$H$2:$H$7)</f>
        <v>484840000</v>
      </c>
      <c r="ADF35" s="1">
        <f>LOOKUP($A35,'DMG Tables'!$P$2:$P$35,'DMG Tables'!$O$2:$O$35)*ADF$1*LOOKUP(ADF$1,'DMG Tables'!$G$2:$G$7,'DMG Tables'!$H$2:$H$7)</f>
        <v>485460000</v>
      </c>
      <c r="ADG35" s="1">
        <f>LOOKUP($A35,'DMG Tables'!$P$2:$P$35,'DMG Tables'!$O$2:$O$35)*ADG$1*LOOKUP(ADG$1,'DMG Tables'!$G$2:$G$7,'DMG Tables'!$H$2:$H$7)</f>
        <v>486080000</v>
      </c>
      <c r="ADH35" s="1">
        <f>LOOKUP($A35,'DMG Tables'!$P$2:$P$35,'DMG Tables'!$O$2:$O$35)*ADH$1*LOOKUP(ADH$1,'DMG Tables'!$G$2:$G$7,'DMG Tables'!$H$2:$H$7)</f>
        <v>486700000</v>
      </c>
      <c r="ADI35" s="1">
        <f>LOOKUP($A35,'DMG Tables'!$P$2:$P$35,'DMG Tables'!$O$2:$O$35)*ADI$1*LOOKUP(ADI$1,'DMG Tables'!$G$2:$G$7,'DMG Tables'!$H$2:$H$7)</f>
        <v>487320000</v>
      </c>
      <c r="ADJ35" s="1">
        <f>LOOKUP($A35,'DMG Tables'!$P$2:$P$35,'DMG Tables'!$O$2:$O$35)*ADJ$1*LOOKUP(ADJ$1,'DMG Tables'!$G$2:$G$7,'DMG Tables'!$H$2:$H$7)</f>
        <v>487940000</v>
      </c>
      <c r="ADK35" s="1">
        <f>LOOKUP($A35,'DMG Tables'!$P$2:$P$35,'DMG Tables'!$O$2:$O$35)*ADK$1*LOOKUP(ADK$1,'DMG Tables'!$G$2:$G$7,'DMG Tables'!$H$2:$H$7)</f>
        <v>488560000</v>
      </c>
      <c r="ADL35" s="1">
        <f>LOOKUP($A35,'DMG Tables'!$P$2:$P$35,'DMG Tables'!$O$2:$O$35)*ADL$1*LOOKUP(ADL$1,'DMG Tables'!$G$2:$G$7,'DMG Tables'!$H$2:$H$7)</f>
        <v>489180000</v>
      </c>
      <c r="ADM35" s="1">
        <f>LOOKUP($A35,'DMG Tables'!$P$2:$P$35,'DMG Tables'!$O$2:$O$35)*ADM$1*LOOKUP(ADM$1,'DMG Tables'!$G$2:$G$7,'DMG Tables'!$H$2:$H$7)</f>
        <v>489800000</v>
      </c>
      <c r="ADN35" s="1">
        <f>LOOKUP($A35,'DMG Tables'!$P$2:$P$35,'DMG Tables'!$O$2:$O$35)*ADN$1*LOOKUP(ADN$1,'DMG Tables'!$G$2:$G$7,'DMG Tables'!$H$2:$H$7)</f>
        <v>490420000</v>
      </c>
      <c r="ADO35" s="1">
        <f>LOOKUP($A35,'DMG Tables'!$P$2:$P$35,'DMG Tables'!$O$2:$O$35)*ADO$1*LOOKUP(ADO$1,'DMG Tables'!$G$2:$G$7,'DMG Tables'!$H$2:$H$7)</f>
        <v>491040000</v>
      </c>
      <c r="ADP35" s="1">
        <f>LOOKUP($A35,'DMG Tables'!$P$2:$P$35,'DMG Tables'!$O$2:$O$35)*ADP$1*LOOKUP(ADP$1,'DMG Tables'!$G$2:$G$7,'DMG Tables'!$H$2:$H$7)</f>
        <v>491660000</v>
      </c>
      <c r="ADQ35" s="1">
        <f>LOOKUP($A35,'DMG Tables'!$P$2:$P$35,'DMG Tables'!$O$2:$O$35)*ADQ$1*LOOKUP(ADQ$1,'DMG Tables'!$G$2:$G$7,'DMG Tables'!$H$2:$H$7)</f>
        <v>492280000</v>
      </c>
      <c r="ADR35" s="1">
        <f>LOOKUP($A35,'DMG Tables'!$P$2:$P$35,'DMG Tables'!$O$2:$O$35)*ADR$1*LOOKUP(ADR$1,'DMG Tables'!$G$2:$G$7,'DMG Tables'!$H$2:$H$7)</f>
        <v>492900000</v>
      </c>
      <c r="ADS35" s="1">
        <f>LOOKUP($A35,'DMG Tables'!$P$2:$P$35,'DMG Tables'!$O$2:$O$35)*ADS$1*LOOKUP(ADS$1,'DMG Tables'!$G$2:$G$7,'DMG Tables'!$H$2:$H$7)</f>
        <v>493520000</v>
      </c>
      <c r="ADT35" s="1">
        <f>LOOKUP($A35,'DMG Tables'!$P$2:$P$35,'DMG Tables'!$O$2:$O$35)*ADT$1*LOOKUP(ADT$1,'DMG Tables'!$G$2:$G$7,'DMG Tables'!$H$2:$H$7)</f>
        <v>494140000</v>
      </c>
      <c r="ADU35" s="1">
        <f>LOOKUP($A35,'DMG Tables'!$P$2:$P$35,'DMG Tables'!$O$2:$O$35)*ADU$1*LOOKUP(ADU$1,'DMG Tables'!$G$2:$G$7,'DMG Tables'!$H$2:$H$7)</f>
        <v>494760000</v>
      </c>
      <c r="ADV35" s="1">
        <f>LOOKUP($A35,'DMG Tables'!$P$2:$P$35,'DMG Tables'!$O$2:$O$35)*ADV$1*LOOKUP(ADV$1,'DMG Tables'!$G$2:$G$7,'DMG Tables'!$H$2:$H$7)</f>
        <v>495380000</v>
      </c>
      <c r="ADW35" s="1">
        <f>LOOKUP($A35,'DMG Tables'!$P$2:$P$35,'DMG Tables'!$O$2:$O$35)*ADW$1*LOOKUP(ADW$1,'DMG Tables'!$G$2:$G$7,'DMG Tables'!$H$2:$H$7)</f>
        <v>496000000</v>
      </c>
      <c r="ADX35" s="1">
        <f>LOOKUP($A35,'DMG Tables'!$P$2:$P$35,'DMG Tables'!$O$2:$O$35)*ADX$1*LOOKUP(ADX$1,'DMG Tables'!$G$2:$G$7,'DMG Tables'!$H$2:$H$7)</f>
        <v>496620000</v>
      </c>
      <c r="ADY35" s="1">
        <f>LOOKUP($A35,'DMG Tables'!$P$2:$P$35,'DMG Tables'!$O$2:$O$35)*ADY$1*LOOKUP(ADY$1,'DMG Tables'!$G$2:$G$7,'DMG Tables'!$H$2:$H$7)</f>
        <v>497240000</v>
      </c>
      <c r="ADZ35" s="1">
        <f>LOOKUP($A35,'DMG Tables'!$P$2:$P$35,'DMG Tables'!$O$2:$O$35)*ADZ$1*LOOKUP(ADZ$1,'DMG Tables'!$G$2:$G$7,'DMG Tables'!$H$2:$H$7)</f>
        <v>497860000</v>
      </c>
      <c r="AEA35" s="1">
        <f>LOOKUP($A35,'DMG Tables'!$P$2:$P$35,'DMG Tables'!$O$2:$O$35)*AEA$1*LOOKUP(AEA$1,'DMG Tables'!$G$2:$G$7,'DMG Tables'!$H$2:$H$7)</f>
        <v>498480000</v>
      </c>
      <c r="AEB35" s="1">
        <f>LOOKUP($A35,'DMG Tables'!$P$2:$P$35,'DMG Tables'!$O$2:$O$35)*AEB$1*LOOKUP(AEB$1,'DMG Tables'!$G$2:$G$7,'DMG Tables'!$H$2:$H$7)</f>
        <v>499100000</v>
      </c>
      <c r="AEC35" s="1">
        <f>LOOKUP($A35,'DMG Tables'!$P$2:$P$35,'DMG Tables'!$O$2:$O$35)*AEC$1*LOOKUP(AEC$1,'DMG Tables'!$G$2:$G$7,'DMG Tables'!$H$2:$H$7)</f>
        <v>499720000</v>
      </c>
      <c r="AED35" s="1">
        <f>LOOKUP($A35,'DMG Tables'!$P$2:$P$35,'DMG Tables'!$O$2:$O$35)*AED$1*LOOKUP(AED$1,'DMG Tables'!$G$2:$G$7,'DMG Tables'!$H$2:$H$7)</f>
        <v>500340000</v>
      </c>
      <c r="AEE35" s="1">
        <f>LOOKUP($A35,'DMG Tables'!$P$2:$P$35,'DMG Tables'!$O$2:$O$35)*AEE$1*LOOKUP(AEE$1,'DMG Tables'!$G$2:$G$7,'DMG Tables'!$H$2:$H$7)</f>
        <v>500960000</v>
      </c>
      <c r="AEF35" s="1">
        <f>LOOKUP($A35,'DMG Tables'!$P$2:$P$35,'DMG Tables'!$O$2:$O$35)*AEF$1*LOOKUP(AEF$1,'DMG Tables'!$G$2:$G$7,'DMG Tables'!$H$2:$H$7)</f>
        <v>501580000</v>
      </c>
      <c r="AEG35" s="1">
        <f>LOOKUP($A35,'DMG Tables'!$P$2:$P$35,'DMG Tables'!$O$2:$O$35)*AEG$1*LOOKUP(AEG$1,'DMG Tables'!$G$2:$G$7,'DMG Tables'!$H$2:$H$7)</f>
        <v>502200000</v>
      </c>
      <c r="AEH35" s="1">
        <f>LOOKUP($A35,'DMG Tables'!$P$2:$P$35,'DMG Tables'!$O$2:$O$35)*AEH$1*LOOKUP(AEH$1,'DMG Tables'!$G$2:$G$7,'DMG Tables'!$H$2:$H$7)</f>
        <v>502820000</v>
      </c>
      <c r="AEI35" s="1">
        <f>LOOKUP($A35,'DMG Tables'!$P$2:$P$35,'DMG Tables'!$O$2:$O$35)*AEI$1*LOOKUP(AEI$1,'DMG Tables'!$G$2:$G$7,'DMG Tables'!$H$2:$H$7)</f>
        <v>503440000</v>
      </c>
      <c r="AEJ35" s="1">
        <f>LOOKUP($A35,'DMG Tables'!$P$2:$P$35,'DMG Tables'!$O$2:$O$35)*AEJ$1*LOOKUP(AEJ$1,'DMG Tables'!$G$2:$G$7,'DMG Tables'!$H$2:$H$7)</f>
        <v>504060000</v>
      </c>
      <c r="AEK35" s="1">
        <f>LOOKUP($A35,'DMG Tables'!$P$2:$P$35,'DMG Tables'!$O$2:$O$35)*AEK$1*LOOKUP(AEK$1,'DMG Tables'!$G$2:$G$7,'DMG Tables'!$H$2:$H$7)</f>
        <v>504680000</v>
      </c>
      <c r="AEL35" s="1">
        <f>LOOKUP($A35,'DMG Tables'!$P$2:$P$35,'DMG Tables'!$O$2:$O$35)*AEL$1*LOOKUP(AEL$1,'DMG Tables'!$G$2:$G$7,'DMG Tables'!$H$2:$H$7)</f>
        <v>505300000</v>
      </c>
      <c r="AEM35" s="1">
        <f>LOOKUP($A35,'DMG Tables'!$P$2:$P$35,'DMG Tables'!$O$2:$O$35)*AEM$1*LOOKUP(AEM$1,'DMG Tables'!$G$2:$G$7,'DMG Tables'!$H$2:$H$7)</f>
        <v>505920000</v>
      </c>
      <c r="AEN35" s="1">
        <f>LOOKUP($A35,'DMG Tables'!$P$2:$P$35,'DMG Tables'!$O$2:$O$35)*AEN$1*LOOKUP(AEN$1,'DMG Tables'!$G$2:$G$7,'DMG Tables'!$H$2:$H$7)</f>
        <v>506540000</v>
      </c>
      <c r="AEO35" s="1">
        <f>LOOKUP($A35,'DMG Tables'!$P$2:$P$35,'DMG Tables'!$O$2:$O$35)*AEO$1*LOOKUP(AEO$1,'DMG Tables'!$G$2:$G$7,'DMG Tables'!$H$2:$H$7)</f>
        <v>507160000</v>
      </c>
      <c r="AEP35" s="1">
        <f>LOOKUP($A35,'DMG Tables'!$P$2:$P$35,'DMG Tables'!$O$2:$O$35)*AEP$1*LOOKUP(AEP$1,'DMG Tables'!$G$2:$G$7,'DMG Tables'!$H$2:$H$7)</f>
        <v>507780000</v>
      </c>
      <c r="AEQ35" s="1">
        <f>LOOKUP($A35,'DMG Tables'!$P$2:$P$35,'DMG Tables'!$O$2:$O$35)*AEQ$1*LOOKUP(AEQ$1,'DMG Tables'!$G$2:$G$7,'DMG Tables'!$H$2:$H$7)</f>
        <v>508400000</v>
      </c>
      <c r="AER35" s="1">
        <f>LOOKUP($A35,'DMG Tables'!$P$2:$P$35,'DMG Tables'!$O$2:$O$35)*AER$1*LOOKUP(AER$1,'DMG Tables'!$G$2:$G$7,'DMG Tables'!$H$2:$H$7)</f>
        <v>509020000</v>
      </c>
      <c r="AES35" s="1">
        <f>LOOKUP($A35,'DMG Tables'!$P$2:$P$35,'DMG Tables'!$O$2:$O$35)*AES$1*LOOKUP(AES$1,'DMG Tables'!$G$2:$G$7,'DMG Tables'!$H$2:$H$7)</f>
        <v>509640000</v>
      </c>
      <c r="AET35" s="1">
        <f>LOOKUP($A35,'DMG Tables'!$P$2:$P$35,'DMG Tables'!$O$2:$O$35)*AET$1*LOOKUP(AET$1,'DMG Tables'!$G$2:$G$7,'DMG Tables'!$H$2:$H$7)</f>
        <v>510260000</v>
      </c>
      <c r="AEU35" s="1">
        <f>LOOKUP($A35,'DMG Tables'!$P$2:$P$35,'DMG Tables'!$O$2:$O$35)*AEU$1*LOOKUP(AEU$1,'DMG Tables'!$G$2:$G$7,'DMG Tables'!$H$2:$H$7)</f>
        <v>510880000</v>
      </c>
      <c r="AEV35" s="1">
        <f>LOOKUP($A35,'DMG Tables'!$P$2:$P$35,'DMG Tables'!$O$2:$O$35)*AEV$1*LOOKUP(AEV$1,'DMG Tables'!$G$2:$G$7,'DMG Tables'!$H$2:$H$7)</f>
        <v>511500000</v>
      </c>
      <c r="AEW35" s="1">
        <f>LOOKUP($A35,'DMG Tables'!$P$2:$P$35,'DMG Tables'!$O$2:$O$35)*AEW$1*LOOKUP(AEW$1,'DMG Tables'!$G$2:$G$7,'DMG Tables'!$H$2:$H$7)</f>
        <v>512120000</v>
      </c>
      <c r="AEX35" s="1">
        <f>LOOKUP($A35,'DMG Tables'!$P$2:$P$35,'DMG Tables'!$O$2:$O$35)*AEX$1*LOOKUP(AEX$1,'DMG Tables'!$G$2:$G$7,'DMG Tables'!$H$2:$H$7)</f>
        <v>512740000</v>
      </c>
      <c r="AEY35" s="1">
        <f>LOOKUP($A35,'DMG Tables'!$P$2:$P$35,'DMG Tables'!$O$2:$O$35)*AEY$1*LOOKUP(AEY$1,'DMG Tables'!$G$2:$G$7,'DMG Tables'!$H$2:$H$7)</f>
        <v>513360000</v>
      </c>
      <c r="AEZ35" s="1">
        <f>LOOKUP($A35,'DMG Tables'!$P$2:$P$35,'DMG Tables'!$O$2:$O$35)*AEZ$1*LOOKUP(AEZ$1,'DMG Tables'!$G$2:$G$7,'DMG Tables'!$H$2:$H$7)</f>
        <v>513980000</v>
      </c>
      <c r="AFA35" s="1">
        <f>LOOKUP($A35,'DMG Tables'!$P$2:$P$35,'DMG Tables'!$O$2:$O$35)*AFA$1*LOOKUP(AFA$1,'DMG Tables'!$G$2:$G$7,'DMG Tables'!$H$2:$H$7)</f>
        <v>514600000</v>
      </c>
      <c r="AFB35" s="1">
        <f>LOOKUP($A35,'DMG Tables'!$P$2:$P$35,'DMG Tables'!$O$2:$O$35)*AFB$1*LOOKUP(AFB$1,'DMG Tables'!$G$2:$G$7,'DMG Tables'!$H$2:$H$7)</f>
        <v>515220000</v>
      </c>
      <c r="AFC35" s="1">
        <f>LOOKUP($A35,'DMG Tables'!$P$2:$P$35,'DMG Tables'!$O$2:$O$35)*AFC$1*LOOKUP(AFC$1,'DMG Tables'!$G$2:$G$7,'DMG Tables'!$H$2:$H$7)</f>
        <v>515840000</v>
      </c>
      <c r="AFD35" s="1">
        <f>LOOKUP($A35,'DMG Tables'!$P$2:$P$35,'DMG Tables'!$O$2:$O$35)*AFD$1*LOOKUP(AFD$1,'DMG Tables'!$G$2:$G$7,'DMG Tables'!$H$2:$H$7)</f>
        <v>516460000</v>
      </c>
      <c r="AFE35" s="1">
        <f>LOOKUP($A35,'DMG Tables'!$P$2:$P$35,'DMG Tables'!$O$2:$O$35)*AFE$1*LOOKUP(AFE$1,'DMG Tables'!$G$2:$G$7,'DMG Tables'!$H$2:$H$7)</f>
        <v>517080000</v>
      </c>
      <c r="AFF35" s="1">
        <f>LOOKUP($A35,'DMG Tables'!$P$2:$P$35,'DMG Tables'!$O$2:$O$35)*AFF$1*LOOKUP(AFF$1,'DMG Tables'!$G$2:$G$7,'DMG Tables'!$H$2:$H$7)</f>
        <v>517700000</v>
      </c>
      <c r="AFG35" s="1">
        <f>LOOKUP($A35,'DMG Tables'!$P$2:$P$35,'DMG Tables'!$O$2:$O$35)*AFG$1*LOOKUP(AFG$1,'DMG Tables'!$G$2:$G$7,'DMG Tables'!$H$2:$H$7)</f>
        <v>518320000</v>
      </c>
      <c r="AFH35" s="1">
        <f>LOOKUP($A35,'DMG Tables'!$P$2:$P$35,'DMG Tables'!$O$2:$O$35)*AFH$1*LOOKUP(AFH$1,'DMG Tables'!$G$2:$G$7,'DMG Tables'!$H$2:$H$7)</f>
        <v>518940000</v>
      </c>
      <c r="AFI35" s="1">
        <f>LOOKUP($A35,'DMG Tables'!$P$2:$P$35,'DMG Tables'!$O$2:$O$35)*AFI$1*LOOKUP(AFI$1,'DMG Tables'!$G$2:$G$7,'DMG Tables'!$H$2:$H$7)</f>
        <v>519560000</v>
      </c>
      <c r="AFJ35" s="1">
        <f>LOOKUP($A35,'DMG Tables'!$P$2:$P$35,'DMG Tables'!$O$2:$O$35)*AFJ$1*LOOKUP(AFJ$1,'DMG Tables'!$G$2:$G$7,'DMG Tables'!$H$2:$H$7)</f>
        <v>520180000</v>
      </c>
      <c r="AFK35" s="1">
        <f>LOOKUP($A35,'DMG Tables'!$P$2:$P$35,'DMG Tables'!$O$2:$O$35)*AFK$1*LOOKUP(AFK$1,'DMG Tables'!$G$2:$G$7,'DMG Tables'!$H$2:$H$7)</f>
        <v>520800000</v>
      </c>
      <c r="AFL35" s="1">
        <f>LOOKUP($A35,'DMG Tables'!$P$2:$P$35,'DMG Tables'!$O$2:$O$35)*AFL$1*LOOKUP(AFL$1,'DMG Tables'!$G$2:$G$7,'DMG Tables'!$H$2:$H$7)</f>
        <v>521420000</v>
      </c>
      <c r="AFM35" s="1">
        <f>LOOKUP($A35,'DMG Tables'!$P$2:$P$35,'DMG Tables'!$O$2:$O$35)*AFM$1*LOOKUP(AFM$1,'DMG Tables'!$G$2:$G$7,'DMG Tables'!$H$2:$H$7)</f>
        <v>522040000</v>
      </c>
      <c r="AFN35" s="1">
        <f>LOOKUP($A35,'DMG Tables'!$P$2:$P$35,'DMG Tables'!$O$2:$O$35)*AFN$1*LOOKUP(AFN$1,'DMG Tables'!$G$2:$G$7,'DMG Tables'!$H$2:$H$7)</f>
        <v>522660000</v>
      </c>
      <c r="AFO35" s="1">
        <f>LOOKUP($A35,'DMG Tables'!$P$2:$P$35,'DMG Tables'!$O$2:$O$35)*AFO$1*LOOKUP(AFO$1,'DMG Tables'!$G$2:$G$7,'DMG Tables'!$H$2:$H$7)</f>
        <v>523280000</v>
      </c>
      <c r="AFP35" s="1">
        <f>LOOKUP($A35,'DMG Tables'!$P$2:$P$35,'DMG Tables'!$O$2:$O$35)*AFP$1*LOOKUP(AFP$1,'DMG Tables'!$G$2:$G$7,'DMG Tables'!$H$2:$H$7)</f>
        <v>523900000</v>
      </c>
      <c r="AFQ35" s="1">
        <f>LOOKUP($A35,'DMG Tables'!$P$2:$P$35,'DMG Tables'!$O$2:$O$35)*AFQ$1*LOOKUP(AFQ$1,'DMG Tables'!$G$2:$G$7,'DMG Tables'!$H$2:$H$7)</f>
        <v>524520000</v>
      </c>
      <c r="AFR35" s="1">
        <f>LOOKUP($A35,'DMG Tables'!$P$2:$P$35,'DMG Tables'!$O$2:$O$35)*AFR$1*LOOKUP(AFR$1,'DMG Tables'!$G$2:$G$7,'DMG Tables'!$H$2:$H$7)</f>
        <v>525140000</v>
      </c>
      <c r="AFS35" s="1">
        <f>LOOKUP($A35,'DMG Tables'!$P$2:$P$35,'DMG Tables'!$O$2:$O$35)*AFS$1*LOOKUP(AFS$1,'DMG Tables'!$G$2:$G$7,'DMG Tables'!$H$2:$H$7)</f>
        <v>525760000</v>
      </c>
      <c r="AFT35" s="1">
        <f>LOOKUP($A35,'DMG Tables'!$P$2:$P$35,'DMG Tables'!$O$2:$O$35)*AFT$1*LOOKUP(AFT$1,'DMG Tables'!$G$2:$G$7,'DMG Tables'!$H$2:$H$7)</f>
        <v>526380000</v>
      </c>
      <c r="AFU35" s="1">
        <f>LOOKUP($A35,'DMG Tables'!$P$2:$P$35,'DMG Tables'!$O$2:$O$35)*AFU$1*LOOKUP(AFU$1,'DMG Tables'!$G$2:$G$7,'DMG Tables'!$H$2:$H$7)</f>
        <v>527000000</v>
      </c>
      <c r="AFV35" s="1">
        <f>LOOKUP($A35,'DMG Tables'!$P$2:$P$35,'DMG Tables'!$O$2:$O$35)*AFV$1*LOOKUP(AFV$1,'DMG Tables'!$G$2:$G$7,'DMG Tables'!$H$2:$H$7)</f>
        <v>527620000</v>
      </c>
      <c r="AFW35" s="1">
        <f>LOOKUP($A35,'DMG Tables'!$P$2:$P$35,'DMG Tables'!$O$2:$O$35)*AFW$1*LOOKUP(AFW$1,'DMG Tables'!$G$2:$G$7,'DMG Tables'!$H$2:$H$7)</f>
        <v>528240000</v>
      </c>
      <c r="AFX35" s="1">
        <f>LOOKUP($A35,'DMG Tables'!$P$2:$P$35,'DMG Tables'!$O$2:$O$35)*AFX$1*LOOKUP(AFX$1,'DMG Tables'!$G$2:$G$7,'DMG Tables'!$H$2:$H$7)</f>
        <v>528860000</v>
      </c>
      <c r="AFY35" s="1">
        <f>LOOKUP($A35,'DMG Tables'!$P$2:$P$35,'DMG Tables'!$O$2:$O$35)*AFY$1*LOOKUP(AFY$1,'DMG Tables'!$G$2:$G$7,'DMG Tables'!$H$2:$H$7)</f>
        <v>529480000</v>
      </c>
      <c r="AFZ35" s="1">
        <f>LOOKUP($A35,'DMG Tables'!$P$2:$P$35,'DMG Tables'!$O$2:$O$35)*AFZ$1*LOOKUP(AFZ$1,'DMG Tables'!$G$2:$G$7,'DMG Tables'!$H$2:$H$7)</f>
        <v>530100000</v>
      </c>
      <c r="AGA35" s="1">
        <f>LOOKUP($A35,'DMG Tables'!$P$2:$P$35,'DMG Tables'!$O$2:$O$35)*AGA$1*LOOKUP(AGA$1,'DMG Tables'!$G$2:$G$7,'DMG Tables'!$H$2:$H$7)</f>
        <v>530720000</v>
      </c>
      <c r="AGB35" s="1">
        <f>LOOKUP($A35,'DMG Tables'!$P$2:$P$35,'DMG Tables'!$O$2:$O$35)*AGB$1*LOOKUP(AGB$1,'DMG Tables'!$G$2:$G$7,'DMG Tables'!$H$2:$H$7)</f>
        <v>531340000</v>
      </c>
      <c r="AGC35" s="1">
        <f>LOOKUP($A35,'DMG Tables'!$P$2:$P$35,'DMG Tables'!$O$2:$O$35)*AGC$1*LOOKUP(AGC$1,'DMG Tables'!$G$2:$G$7,'DMG Tables'!$H$2:$H$7)</f>
        <v>531960000</v>
      </c>
      <c r="AGD35" s="1">
        <f>LOOKUP($A35,'DMG Tables'!$P$2:$P$35,'DMG Tables'!$O$2:$O$35)*AGD$1*LOOKUP(AGD$1,'DMG Tables'!$G$2:$G$7,'DMG Tables'!$H$2:$H$7)</f>
        <v>532580000</v>
      </c>
      <c r="AGE35" s="1">
        <f>LOOKUP($A35,'DMG Tables'!$P$2:$P$35,'DMG Tables'!$O$2:$O$35)*AGE$1*LOOKUP(AGE$1,'DMG Tables'!$G$2:$G$7,'DMG Tables'!$H$2:$H$7)</f>
        <v>533200000</v>
      </c>
      <c r="AGF35" s="1">
        <f>LOOKUP($A35,'DMG Tables'!$P$2:$P$35,'DMG Tables'!$O$2:$O$35)*AGF$1*LOOKUP(AGF$1,'DMG Tables'!$G$2:$G$7,'DMG Tables'!$H$2:$H$7)</f>
        <v>533820000</v>
      </c>
      <c r="AGG35" s="1">
        <f>LOOKUP($A35,'DMG Tables'!$P$2:$P$35,'DMG Tables'!$O$2:$O$35)*AGG$1*LOOKUP(AGG$1,'DMG Tables'!$G$2:$G$7,'DMG Tables'!$H$2:$H$7)</f>
        <v>534440000</v>
      </c>
      <c r="AGH35" s="1">
        <f>LOOKUP($A35,'DMG Tables'!$P$2:$P$35,'DMG Tables'!$O$2:$O$35)*AGH$1*LOOKUP(AGH$1,'DMG Tables'!$G$2:$G$7,'DMG Tables'!$H$2:$H$7)</f>
        <v>535060000</v>
      </c>
      <c r="AGI35" s="1">
        <f>LOOKUP($A35,'DMG Tables'!$P$2:$P$35,'DMG Tables'!$O$2:$O$35)*AGI$1*LOOKUP(AGI$1,'DMG Tables'!$G$2:$G$7,'DMG Tables'!$H$2:$H$7)</f>
        <v>535680000</v>
      </c>
      <c r="AGJ35" s="1">
        <f>LOOKUP($A35,'DMG Tables'!$P$2:$P$35,'DMG Tables'!$O$2:$O$35)*AGJ$1*LOOKUP(AGJ$1,'DMG Tables'!$G$2:$G$7,'DMG Tables'!$H$2:$H$7)</f>
        <v>536300000</v>
      </c>
      <c r="AGK35" s="1">
        <f>LOOKUP($A35,'DMG Tables'!$P$2:$P$35,'DMG Tables'!$O$2:$O$35)*AGK$1*LOOKUP(AGK$1,'DMG Tables'!$G$2:$G$7,'DMG Tables'!$H$2:$H$7)</f>
        <v>536920000</v>
      </c>
      <c r="AGL35" s="1">
        <f>LOOKUP($A35,'DMG Tables'!$P$2:$P$35,'DMG Tables'!$O$2:$O$35)*AGL$1*LOOKUP(AGL$1,'DMG Tables'!$G$2:$G$7,'DMG Tables'!$H$2:$H$7)</f>
        <v>537540000</v>
      </c>
      <c r="AGM35" s="1">
        <f>LOOKUP($A35,'DMG Tables'!$P$2:$P$35,'DMG Tables'!$O$2:$O$35)*AGM$1*LOOKUP(AGM$1,'DMG Tables'!$G$2:$G$7,'DMG Tables'!$H$2:$H$7)</f>
        <v>538160000</v>
      </c>
      <c r="AGN35" s="1">
        <f>LOOKUP($A35,'DMG Tables'!$P$2:$P$35,'DMG Tables'!$O$2:$O$35)*AGN$1*LOOKUP(AGN$1,'DMG Tables'!$G$2:$G$7,'DMG Tables'!$H$2:$H$7)</f>
        <v>538780000</v>
      </c>
      <c r="AGO35" s="1">
        <f>LOOKUP($A35,'DMG Tables'!$P$2:$P$35,'DMG Tables'!$O$2:$O$35)*AGO$1*LOOKUP(AGO$1,'DMG Tables'!$G$2:$G$7,'DMG Tables'!$H$2:$H$7)</f>
        <v>539400000</v>
      </c>
      <c r="AGP35" s="1">
        <f>LOOKUP($A35,'DMG Tables'!$P$2:$P$35,'DMG Tables'!$O$2:$O$35)*AGP$1*LOOKUP(AGP$1,'DMG Tables'!$G$2:$G$7,'DMG Tables'!$H$2:$H$7)</f>
        <v>540020000</v>
      </c>
      <c r="AGQ35" s="1">
        <f>LOOKUP($A35,'DMG Tables'!$P$2:$P$35,'DMG Tables'!$O$2:$O$35)*AGQ$1*LOOKUP(AGQ$1,'DMG Tables'!$G$2:$G$7,'DMG Tables'!$H$2:$H$7)</f>
        <v>540640000</v>
      </c>
      <c r="AGR35" s="1">
        <f>LOOKUP($A35,'DMG Tables'!$P$2:$P$35,'DMG Tables'!$O$2:$O$35)*AGR$1*LOOKUP(AGR$1,'DMG Tables'!$G$2:$G$7,'DMG Tables'!$H$2:$H$7)</f>
        <v>541260000</v>
      </c>
      <c r="AGS35" s="1">
        <f>LOOKUP($A35,'DMG Tables'!$P$2:$P$35,'DMG Tables'!$O$2:$O$35)*AGS$1*LOOKUP(AGS$1,'DMG Tables'!$G$2:$G$7,'DMG Tables'!$H$2:$H$7)</f>
        <v>541880000</v>
      </c>
      <c r="AGT35" s="1">
        <f>LOOKUP($A35,'DMG Tables'!$P$2:$P$35,'DMG Tables'!$O$2:$O$35)*AGT$1*LOOKUP(AGT$1,'DMG Tables'!$G$2:$G$7,'DMG Tables'!$H$2:$H$7)</f>
        <v>542500000</v>
      </c>
      <c r="AGU35" s="1">
        <f>LOOKUP($A35,'DMG Tables'!$P$2:$P$35,'DMG Tables'!$O$2:$O$35)*AGU$1*LOOKUP(AGU$1,'DMG Tables'!$G$2:$G$7,'DMG Tables'!$H$2:$H$7)</f>
        <v>543120000</v>
      </c>
      <c r="AGV35" s="1">
        <f>LOOKUP($A35,'DMG Tables'!$P$2:$P$35,'DMG Tables'!$O$2:$O$35)*AGV$1*LOOKUP(AGV$1,'DMG Tables'!$G$2:$G$7,'DMG Tables'!$H$2:$H$7)</f>
        <v>543740000</v>
      </c>
      <c r="AGW35" s="1">
        <f>LOOKUP($A35,'DMG Tables'!$P$2:$P$35,'DMG Tables'!$O$2:$O$35)*AGW$1*LOOKUP(AGW$1,'DMG Tables'!$G$2:$G$7,'DMG Tables'!$H$2:$H$7)</f>
        <v>544360000</v>
      </c>
      <c r="AGX35" s="1">
        <f>LOOKUP($A35,'DMG Tables'!$P$2:$P$35,'DMG Tables'!$O$2:$O$35)*AGX$1*LOOKUP(AGX$1,'DMG Tables'!$G$2:$G$7,'DMG Tables'!$H$2:$H$7)</f>
        <v>544980000</v>
      </c>
      <c r="AGY35" s="1">
        <f>LOOKUP($A35,'DMG Tables'!$P$2:$P$35,'DMG Tables'!$O$2:$O$35)*AGY$1*LOOKUP(AGY$1,'DMG Tables'!$G$2:$G$7,'DMG Tables'!$H$2:$H$7)</f>
        <v>545600000</v>
      </c>
      <c r="AGZ35" s="1">
        <f>LOOKUP($A35,'DMG Tables'!$P$2:$P$35,'DMG Tables'!$O$2:$O$35)*AGZ$1*LOOKUP(AGZ$1,'DMG Tables'!$G$2:$G$7,'DMG Tables'!$H$2:$H$7)</f>
        <v>546220000</v>
      </c>
      <c r="AHA35" s="1">
        <f>LOOKUP($A35,'DMG Tables'!$P$2:$P$35,'DMG Tables'!$O$2:$O$35)*AHA$1*LOOKUP(AHA$1,'DMG Tables'!$G$2:$G$7,'DMG Tables'!$H$2:$H$7)</f>
        <v>546840000</v>
      </c>
      <c r="AHB35" s="1">
        <f>LOOKUP($A35,'DMG Tables'!$P$2:$P$35,'DMG Tables'!$O$2:$O$35)*AHB$1*LOOKUP(AHB$1,'DMG Tables'!$G$2:$G$7,'DMG Tables'!$H$2:$H$7)</f>
        <v>547460000</v>
      </c>
      <c r="AHC35" s="1">
        <f>LOOKUP($A35,'DMG Tables'!$P$2:$P$35,'DMG Tables'!$O$2:$O$35)*AHC$1*LOOKUP(AHC$1,'DMG Tables'!$G$2:$G$7,'DMG Tables'!$H$2:$H$7)</f>
        <v>548080000</v>
      </c>
      <c r="AHD35" s="1">
        <f>LOOKUP($A35,'DMG Tables'!$P$2:$P$35,'DMG Tables'!$O$2:$O$35)*AHD$1*LOOKUP(AHD$1,'DMG Tables'!$G$2:$G$7,'DMG Tables'!$H$2:$H$7)</f>
        <v>548700000</v>
      </c>
      <c r="AHE35" s="1">
        <f>LOOKUP($A35,'DMG Tables'!$P$2:$P$35,'DMG Tables'!$O$2:$O$35)*AHE$1*LOOKUP(AHE$1,'DMG Tables'!$G$2:$G$7,'DMG Tables'!$H$2:$H$7)</f>
        <v>549320000</v>
      </c>
      <c r="AHF35" s="1">
        <f>LOOKUP($A35,'DMG Tables'!$P$2:$P$35,'DMG Tables'!$O$2:$O$35)*AHF$1*LOOKUP(AHF$1,'DMG Tables'!$G$2:$G$7,'DMG Tables'!$H$2:$H$7)</f>
        <v>549940000</v>
      </c>
      <c r="AHG35" s="1">
        <f>LOOKUP($A35,'DMG Tables'!$P$2:$P$35,'DMG Tables'!$O$2:$O$35)*AHG$1*LOOKUP(AHG$1,'DMG Tables'!$G$2:$G$7,'DMG Tables'!$H$2:$H$7)</f>
        <v>550560000</v>
      </c>
      <c r="AHH35" s="1">
        <f>LOOKUP($A35,'DMG Tables'!$P$2:$P$35,'DMG Tables'!$O$2:$O$35)*AHH$1*LOOKUP(AHH$1,'DMG Tables'!$G$2:$G$7,'DMG Tables'!$H$2:$H$7)</f>
        <v>551180000</v>
      </c>
      <c r="AHI35" s="1">
        <f>LOOKUP($A35,'DMG Tables'!$P$2:$P$35,'DMG Tables'!$O$2:$O$35)*AHI$1*LOOKUP(AHI$1,'DMG Tables'!$G$2:$G$7,'DMG Tables'!$H$2:$H$7)</f>
        <v>551800000</v>
      </c>
      <c r="AHJ35" s="1">
        <f>LOOKUP($A35,'DMG Tables'!$P$2:$P$35,'DMG Tables'!$O$2:$O$35)*AHJ$1*LOOKUP(AHJ$1,'DMG Tables'!$G$2:$G$7,'DMG Tables'!$H$2:$H$7)</f>
        <v>552420000</v>
      </c>
      <c r="AHK35" s="1">
        <f>LOOKUP($A35,'DMG Tables'!$P$2:$P$35,'DMG Tables'!$O$2:$O$35)*AHK$1*LOOKUP(AHK$1,'DMG Tables'!$G$2:$G$7,'DMG Tables'!$H$2:$H$7)</f>
        <v>553040000</v>
      </c>
      <c r="AHL35" s="1">
        <f>LOOKUP($A35,'DMG Tables'!$P$2:$P$35,'DMG Tables'!$O$2:$O$35)*AHL$1*LOOKUP(AHL$1,'DMG Tables'!$G$2:$G$7,'DMG Tables'!$H$2:$H$7)</f>
        <v>553660000</v>
      </c>
      <c r="AHM35" s="1">
        <f>LOOKUP($A35,'DMG Tables'!$P$2:$P$35,'DMG Tables'!$O$2:$O$35)*AHM$1*LOOKUP(AHM$1,'DMG Tables'!$G$2:$G$7,'DMG Tables'!$H$2:$H$7)</f>
        <v>554280000</v>
      </c>
      <c r="AHN35" s="1">
        <f>LOOKUP($A35,'DMG Tables'!$P$2:$P$35,'DMG Tables'!$O$2:$O$35)*AHN$1*LOOKUP(AHN$1,'DMG Tables'!$G$2:$G$7,'DMG Tables'!$H$2:$H$7)</f>
        <v>554900000</v>
      </c>
      <c r="AHO35" s="1">
        <f>LOOKUP($A35,'DMG Tables'!$P$2:$P$35,'DMG Tables'!$O$2:$O$35)*AHO$1*LOOKUP(AHO$1,'DMG Tables'!$G$2:$G$7,'DMG Tables'!$H$2:$H$7)</f>
        <v>555520000</v>
      </c>
      <c r="AHP35" s="1">
        <f>LOOKUP($A35,'DMG Tables'!$P$2:$P$35,'DMG Tables'!$O$2:$O$35)*AHP$1*LOOKUP(AHP$1,'DMG Tables'!$G$2:$G$7,'DMG Tables'!$H$2:$H$7)</f>
        <v>556140000</v>
      </c>
      <c r="AHQ35" s="1">
        <f>LOOKUP($A35,'DMG Tables'!$P$2:$P$35,'DMG Tables'!$O$2:$O$35)*AHQ$1*LOOKUP(AHQ$1,'DMG Tables'!$G$2:$G$7,'DMG Tables'!$H$2:$H$7)</f>
        <v>556760000</v>
      </c>
      <c r="AHR35" s="1">
        <f>LOOKUP($A35,'DMG Tables'!$P$2:$P$35,'DMG Tables'!$O$2:$O$35)*AHR$1*LOOKUP(AHR$1,'DMG Tables'!$G$2:$G$7,'DMG Tables'!$H$2:$H$7)</f>
        <v>557380000</v>
      </c>
      <c r="AHS35" s="1">
        <f>LOOKUP($A35,'DMG Tables'!$P$2:$P$35,'DMG Tables'!$O$2:$O$35)*AHS$1*LOOKUP(AHS$1,'DMG Tables'!$G$2:$G$7,'DMG Tables'!$H$2:$H$7)</f>
        <v>558000000</v>
      </c>
      <c r="AHT35" s="1">
        <f>LOOKUP($A35,'DMG Tables'!$P$2:$P$35,'DMG Tables'!$O$2:$O$35)*AHT$1*LOOKUP(AHT$1,'DMG Tables'!$G$2:$G$7,'DMG Tables'!$H$2:$H$7)</f>
        <v>558620000</v>
      </c>
      <c r="AHU35" s="1">
        <f>LOOKUP($A35,'DMG Tables'!$P$2:$P$35,'DMG Tables'!$O$2:$O$35)*AHU$1*LOOKUP(AHU$1,'DMG Tables'!$G$2:$G$7,'DMG Tables'!$H$2:$H$7)</f>
        <v>559240000</v>
      </c>
      <c r="AHV35" s="1">
        <f>LOOKUP($A35,'DMG Tables'!$P$2:$P$35,'DMG Tables'!$O$2:$O$35)*AHV$1*LOOKUP(AHV$1,'DMG Tables'!$G$2:$G$7,'DMG Tables'!$H$2:$H$7)</f>
        <v>559860000</v>
      </c>
      <c r="AHW35" s="1">
        <f>LOOKUP($A35,'DMG Tables'!$P$2:$P$35,'DMG Tables'!$O$2:$O$35)*AHW$1*LOOKUP(AHW$1,'DMG Tables'!$G$2:$G$7,'DMG Tables'!$H$2:$H$7)</f>
        <v>560480000</v>
      </c>
      <c r="AHX35" s="1">
        <f>LOOKUP($A35,'DMG Tables'!$P$2:$P$35,'DMG Tables'!$O$2:$O$35)*AHX$1*LOOKUP(AHX$1,'DMG Tables'!$G$2:$G$7,'DMG Tables'!$H$2:$H$7)</f>
        <v>561100000</v>
      </c>
      <c r="AHY35" s="1">
        <f>LOOKUP($A35,'DMG Tables'!$P$2:$P$35,'DMG Tables'!$O$2:$O$35)*AHY$1*LOOKUP(AHY$1,'DMG Tables'!$G$2:$G$7,'DMG Tables'!$H$2:$H$7)</f>
        <v>561720000</v>
      </c>
      <c r="AHZ35" s="1">
        <f>LOOKUP($A35,'DMG Tables'!$P$2:$P$35,'DMG Tables'!$O$2:$O$35)*AHZ$1*LOOKUP(AHZ$1,'DMG Tables'!$G$2:$G$7,'DMG Tables'!$H$2:$H$7)</f>
        <v>562340000</v>
      </c>
      <c r="AIA35" s="1">
        <f>LOOKUP($A35,'DMG Tables'!$P$2:$P$35,'DMG Tables'!$O$2:$O$35)*AIA$1*LOOKUP(AIA$1,'DMG Tables'!$G$2:$G$7,'DMG Tables'!$H$2:$H$7)</f>
        <v>562960000</v>
      </c>
      <c r="AIB35" s="1">
        <f>LOOKUP($A35,'DMG Tables'!$P$2:$P$35,'DMG Tables'!$O$2:$O$35)*AIB$1*LOOKUP(AIB$1,'DMG Tables'!$G$2:$G$7,'DMG Tables'!$H$2:$H$7)</f>
        <v>563580000</v>
      </c>
      <c r="AIC35" s="1">
        <f>LOOKUP($A35,'DMG Tables'!$P$2:$P$35,'DMG Tables'!$O$2:$O$35)*AIC$1*LOOKUP(AIC$1,'DMG Tables'!$G$2:$G$7,'DMG Tables'!$H$2:$H$7)</f>
        <v>564200000</v>
      </c>
      <c r="AID35" s="1">
        <f>LOOKUP($A35,'DMG Tables'!$P$2:$P$35,'DMG Tables'!$O$2:$O$35)*AID$1*LOOKUP(AID$1,'DMG Tables'!$G$2:$G$7,'DMG Tables'!$H$2:$H$7)</f>
        <v>564820000</v>
      </c>
      <c r="AIE35" s="1">
        <f>LOOKUP($A35,'DMG Tables'!$P$2:$P$35,'DMG Tables'!$O$2:$O$35)*AIE$1*LOOKUP(AIE$1,'DMG Tables'!$G$2:$G$7,'DMG Tables'!$H$2:$H$7)</f>
        <v>565440000</v>
      </c>
      <c r="AIF35" s="1">
        <f>LOOKUP($A35,'DMG Tables'!$P$2:$P$35,'DMG Tables'!$O$2:$O$35)*AIF$1*LOOKUP(AIF$1,'DMG Tables'!$G$2:$G$7,'DMG Tables'!$H$2:$H$7)</f>
        <v>566060000</v>
      </c>
      <c r="AIG35" s="1">
        <f>LOOKUP($A35,'DMG Tables'!$P$2:$P$35,'DMG Tables'!$O$2:$O$35)*AIG$1*LOOKUP(AIG$1,'DMG Tables'!$G$2:$G$7,'DMG Tables'!$H$2:$H$7)</f>
        <v>566680000</v>
      </c>
      <c r="AIH35" s="1">
        <f>LOOKUP($A35,'DMG Tables'!$P$2:$P$35,'DMG Tables'!$O$2:$O$35)*AIH$1*LOOKUP(AIH$1,'DMG Tables'!$G$2:$G$7,'DMG Tables'!$H$2:$H$7)</f>
        <v>567300000</v>
      </c>
      <c r="AII35" s="1">
        <f>LOOKUP($A35,'DMG Tables'!$P$2:$P$35,'DMG Tables'!$O$2:$O$35)*AII$1*LOOKUP(AII$1,'DMG Tables'!$G$2:$G$7,'DMG Tables'!$H$2:$H$7)</f>
        <v>567920000</v>
      </c>
      <c r="AIJ35" s="1">
        <f>LOOKUP($A35,'DMG Tables'!$P$2:$P$35,'DMG Tables'!$O$2:$O$35)*AIJ$1*LOOKUP(AIJ$1,'DMG Tables'!$G$2:$G$7,'DMG Tables'!$H$2:$H$7)</f>
        <v>568540000</v>
      </c>
      <c r="AIK35" s="1">
        <f>LOOKUP($A35,'DMG Tables'!$P$2:$P$35,'DMG Tables'!$O$2:$O$35)*AIK$1*LOOKUP(AIK$1,'DMG Tables'!$G$2:$G$7,'DMG Tables'!$H$2:$H$7)</f>
        <v>569160000</v>
      </c>
      <c r="AIL35" s="1">
        <f>LOOKUP($A35,'DMG Tables'!$P$2:$P$35,'DMG Tables'!$O$2:$O$35)*AIL$1*LOOKUP(AIL$1,'DMG Tables'!$G$2:$G$7,'DMG Tables'!$H$2:$H$7)</f>
        <v>569780000</v>
      </c>
      <c r="AIM35" s="1">
        <f>LOOKUP($A35,'DMG Tables'!$P$2:$P$35,'DMG Tables'!$O$2:$O$35)*AIM$1*LOOKUP(AIM$1,'DMG Tables'!$G$2:$G$7,'DMG Tables'!$H$2:$H$7)</f>
        <v>570400000</v>
      </c>
      <c r="AIN35" s="1">
        <f>LOOKUP($A35,'DMG Tables'!$P$2:$P$35,'DMG Tables'!$O$2:$O$35)*AIN$1*LOOKUP(AIN$1,'DMG Tables'!$G$2:$G$7,'DMG Tables'!$H$2:$H$7)</f>
        <v>571020000</v>
      </c>
      <c r="AIO35" s="1">
        <f>LOOKUP($A35,'DMG Tables'!$P$2:$P$35,'DMG Tables'!$O$2:$O$35)*AIO$1*LOOKUP(AIO$1,'DMG Tables'!$G$2:$G$7,'DMG Tables'!$H$2:$H$7)</f>
        <v>571640000</v>
      </c>
      <c r="AIP35" s="1">
        <f>LOOKUP($A35,'DMG Tables'!$P$2:$P$35,'DMG Tables'!$O$2:$O$35)*AIP$1*LOOKUP(AIP$1,'DMG Tables'!$G$2:$G$7,'DMG Tables'!$H$2:$H$7)</f>
        <v>572260000</v>
      </c>
      <c r="AIQ35" s="1">
        <f>LOOKUP($A35,'DMG Tables'!$P$2:$P$35,'DMG Tables'!$O$2:$O$35)*AIQ$1*LOOKUP(AIQ$1,'DMG Tables'!$G$2:$G$7,'DMG Tables'!$H$2:$H$7)</f>
        <v>572880000</v>
      </c>
      <c r="AIR35" s="1">
        <f>LOOKUP($A35,'DMG Tables'!$P$2:$P$35,'DMG Tables'!$O$2:$O$35)*AIR$1*LOOKUP(AIR$1,'DMG Tables'!$G$2:$G$7,'DMG Tables'!$H$2:$H$7)</f>
        <v>573500000</v>
      </c>
      <c r="AIS35" s="1">
        <f>LOOKUP($A35,'DMG Tables'!$P$2:$P$35,'DMG Tables'!$O$2:$O$35)*AIS$1*LOOKUP(AIS$1,'DMG Tables'!$G$2:$G$7,'DMG Tables'!$H$2:$H$7)</f>
        <v>574120000</v>
      </c>
      <c r="AIT35" s="1">
        <f>LOOKUP($A35,'DMG Tables'!$P$2:$P$35,'DMG Tables'!$O$2:$O$35)*AIT$1*LOOKUP(AIT$1,'DMG Tables'!$G$2:$G$7,'DMG Tables'!$H$2:$H$7)</f>
        <v>574740000</v>
      </c>
      <c r="AIU35" s="1">
        <f>LOOKUP($A35,'DMG Tables'!$P$2:$P$35,'DMG Tables'!$O$2:$O$35)*AIU$1*LOOKUP(AIU$1,'DMG Tables'!$G$2:$G$7,'DMG Tables'!$H$2:$H$7)</f>
        <v>575360000</v>
      </c>
      <c r="AIV35" s="1">
        <f>LOOKUP($A35,'DMG Tables'!$P$2:$P$35,'DMG Tables'!$O$2:$O$35)*AIV$1*LOOKUP(AIV$1,'DMG Tables'!$G$2:$G$7,'DMG Tables'!$H$2:$H$7)</f>
        <v>575980000</v>
      </c>
      <c r="AIW35" s="1">
        <f>LOOKUP($A35,'DMG Tables'!$P$2:$P$35,'DMG Tables'!$O$2:$O$35)*AIW$1*LOOKUP(AIW$1,'DMG Tables'!$G$2:$G$7,'DMG Tables'!$H$2:$H$7)</f>
        <v>576600000</v>
      </c>
      <c r="AIX35" s="1">
        <f>LOOKUP($A35,'DMG Tables'!$P$2:$P$35,'DMG Tables'!$O$2:$O$35)*AIX$1*LOOKUP(AIX$1,'DMG Tables'!$G$2:$G$7,'DMG Tables'!$H$2:$H$7)</f>
        <v>577220000</v>
      </c>
      <c r="AIY35" s="1">
        <f>LOOKUP($A35,'DMG Tables'!$P$2:$P$35,'DMG Tables'!$O$2:$O$35)*AIY$1*LOOKUP(AIY$1,'DMG Tables'!$G$2:$G$7,'DMG Tables'!$H$2:$H$7)</f>
        <v>577840000</v>
      </c>
      <c r="AIZ35" s="1">
        <f>LOOKUP($A35,'DMG Tables'!$P$2:$P$35,'DMG Tables'!$O$2:$O$35)*AIZ$1*LOOKUP(AIZ$1,'DMG Tables'!$G$2:$G$7,'DMG Tables'!$H$2:$H$7)</f>
        <v>578460000</v>
      </c>
      <c r="AJA35" s="1">
        <f>LOOKUP($A35,'DMG Tables'!$P$2:$P$35,'DMG Tables'!$O$2:$O$35)*AJA$1*LOOKUP(AJA$1,'DMG Tables'!$G$2:$G$7,'DMG Tables'!$H$2:$H$7)</f>
        <v>579080000</v>
      </c>
      <c r="AJB35" s="1">
        <f>LOOKUP($A35,'DMG Tables'!$P$2:$P$35,'DMG Tables'!$O$2:$O$35)*AJB$1*LOOKUP(AJB$1,'DMG Tables'!$G$2:$G$7,'DMG Tables'!$H$2:$H$7)</f>
        <v>579700000</v>
      </c>
      <c r="AJC35" s="1">
        <f>LOOKUP($A35,'DMG Tables'!$P$2:$P$35,'DMG Tables'!$O$2:$O$35)*AJC$1*LOOKUP(AJC$1,'DMG Tables'!$G$2:$G$7,'DMG Tables'!$H$2:$H$7)</f>
        <v>580320000</v>
      </c>
      <c r="AJD35" s="1">
        <f>LOOKUP($A35,'DMG Tables'!$P$2:$P$35,'DMG Tables'!$O$2:$O$35)*AJD$1*LOOKUP(AJD$1,'DMG Tables'!$G$2:$G$7,'DMG Tables'!$H$2:$H$7)</f>
        <v>580940000</v>
      </c>
      <c r="AJE35" s="1">
        <f>LOOKUP($A35,'DMG Tables'!$P$2:$P$35,'DMG Tables'!$O$2:$O$35)*AJE$1*LOOKUP(AJE$1,'DMG Tables'!$G$2:$G$7,'DMG Tables'!$H$2:$H$7)</f>
        <v>581560000</v>
      </c>
      <c r="AJF35" s="1">
        <f>LOOKUP($A35,'DMG Tables'!$P$2:$P$35,'DMG Tables'!$O$2:$O$35)*AJF$1*LOOKUP(AJF$1,'DMG Tables'!$G$2:$G$7,'DMG Tables'!$H$2:$H$7)</f>
        <v>582180000</v>
      </c>
      <c r="AJG35" s="1">
        <f>LOOKUP($A35,'DMG Tables'!$P$2:$P$35,'DMG Tables'!$O$2:$O$35)*AJG$1*LOOKUP(AJG$1,'DMG Tables'!$G$2:$G$7,'DMG Tables'!$H$2:$H$7)</f>
        <v>582800000</v>
      </c>
      <c r="AJH35" s="1">
        <f>LOOKUP($A35,'DMG Tables'!$P$2:$P$35,'DMG Tables'!$O$2:$O$35)*AJH$1*LOOKUP(AJH$1,'DMG Tables'!$G$2:$G$7,'DMG Tables'!$H$2:$H$7)</f>
        <v>583420000</v>
      </c>
      <c r="AJI35" s="1">
        <f>LOOKUP($A35,'DMG Tables'!$P$2:$P$35,'DMG Tables'!$O$2:$O$35)*AJI$1*LOOKUP(AJI$1,'DMG Tables'!$G$2:$G$7,'DMG Tables'!$H$2:$H$7)</f>
        <v>584040000</v>
      </c>
      <c r="AJJ35" s="1">
        <f>LOOKUP($A35,'DMG Tables'!$P$2:$P$35,'DMG Tables'!$O$2:$O$35)*AJJ$1*LOOKUP(AJJ$1,'DMG Tables'!$G$2:$G$7,'DMG Tables'!$H$2:$H$7)</f>
        <v>584660000</v>
      </c>
      <c r="AJK35" s="1">
        <f>LOOKUP($A35,'DMG Tables'!$P$2:$P$35,'DMG Tables'!$O$2:$O$35)*AJK$1*LOOKUP(AJK$1,'DMG Tables'!$G$2:$G$7,'DMG Tables'!$H$2:$H$7)</f>
        <v>585280000</v>
      </c>
      <c r="AJL35" s="1">
        <f>LOOKUP($A35,'DMG Tables'!$P$2:$P$35,'DMG Tables'!$O$2:$O$35)*AJL$1*LOOKUP(AJL$1,'DMG Tables'!$G$2:$G$7,'DMG Tables'!$H$2:$H$7)</f>
        <v>585900000</v>
      </c>
      <c r="AJM35" s="1">
        <f>LOOKUP($A35,'DMG Tables'!$P$2:$P$35,'DMG Tables'!$O$2:$O$35)*AJM$1*LOOKUP(AJM$1,'DMG Tables'!$G$2:$G$7,'DMG Tables'!$H$2:$H$7)</f>
        <v>586520000</v>
      </c>
      <c r="AJN35" s="1">
        <f>LOOKUP($A35,'DMG Tables'!$P$2:$P$35,'DMG Tables'!$O$2:$O$35)*AJN$1*LOOKUP(AJN$1,'DMG Tables'!$G$2:$G$7,'DMG Tables'!$H$2:$H$7)</f>
        <v>587140000</v>
      </c>
      <c r="AJO35" s="1">
        <f>LOOKUP($A35,'DMG Tables'!$P$2:$P$35,'DMG Tables'!$O$2:$O$35)*AJO$1*LOOKUP(AJO$1,'DMG Tables'!$G$2:$G$7,'DMG Tables'!$H$2:$H$7)</f>
        <v>587760000</v>
      </c>
      <c r="AJP35" s="1">
        <f>LOOKUP($A35,'DMG Tables'!$P$2:$P$35,'DMG Tables'!$O$2:$O$35)*AJP$1*LOOKUP(AJP$1,'DMG Tables'!$G$2:$G$7,'DMG Tables'!$H$2:$H$7)</f>
        <v>588380000</v>
      </c>
      <c r="AJQ35" s="1">
        <f>LOOKUP($A35,'DMG Tables'!$P$2:$P$35,'DMG Tables'!$O$2:$O$35)*AJQ$1*LOOKUP(AJQ$1,'DMG Tables'!$G$2:$G$7,'DMG Tables'!$H$2:$H$7)</f>
        <v>589000000</v>
      </c>
      <c r="AJR35" s="1">
        <f>LOOKUP($A35,'DMG Tables'!$P$2:$P$35,'DMG Tables'!$O$2:$O$35)*AJR$1*LOOKUP(AJR$1,'DMG Tables'!$G$2:$G$7,'DMG Tables'!$H$2:$H$7)</f>
        <v>589620000</v>
      </c>
      <c r="AJS35" s="1">
        <f>LOOKUP($A35,'DMG Tables'!$P$2:$P$35,'DMG Tables'!$O$2:$O$35)*AJS$1*LOOKUP(AJS$1,'DMG Tables'!$G$2:$G$7,'DMG Tables'!$H$2:$H$7)</f>
        <v>590240000</v>
      </c>
      <c r="AJT35" s="1">
        <f>LOOKUP($A35,'DMG Tables'!$P$2:$P$35,'DMG Tables'!$O$2:$O$35)*AJT$1*LOOKUP(AJT$1,'DMG Tables'!$G$2:$G$7,'DMG Tables'!$H$2:$H$7)</f>
        <v>590860000</v>
      </c>
      <c r="AJU35" s="1">
        <f>LOOKUP($A35,'DMG Tables'!$P$2:$P$35,'DMG Tables'!$O$2:$O$35)*AJU$1*LOOKUP(AJU$1,'DMG Tables'!$G$2:$G$7,'DMG Tables'!$H$2:$H$7)</f>
        <v>591480000</v>
      </c>
      <c r="AJV35" s="1">
        <f>LOOKUP($A35,'DMG Tables'!$P$2:$P$35,'DMG Tables'!$O$2:$O$35)*AJV$1*LOOKUP(AJV$1,'DMG Tables'!$G$2:$G$7,'DMG Tables'!$H$2:$H$7)</f>
        <v>592100000</v>
      </c>
      <c r="AJW35" s="1">
        <f>LOOKUP($A35,'DMG Tables'!$P$2:$P$35,'DMG Tables'!$O$2:$O$35)*AJW$1*LOOKUP(AJW$1,'DMG Tables'!$G$2:$G$7,'DMG Tables'!$H$2:$H$7)</f>
        <v>592720000</v>
      </c>
      <c r="AJX35" s="1">
        <f>LOOKUP($A35,'DMG Tables'!$P$2:$P$35,'DMG Tables'!$O$2:$O$35)*AJX$1*LOOKUP(AJX$1,'DMG Tables'!$G$2:$G$7,'DMG Tables'!$H$2:$H$7)</f>
        <v>593340000</v>
      </c>
      <c r="AJY35" s="1">
        <f>LOOKUP($A35,'DMG Tables'!$P$2:$P$35,'DMG Tables'!$O$2:$O$35)*AJY$1*LOOKUP(AJY$1,'DMG Tables'!$G$2:$G$7,'DMG Tables'!$H$2:$H$7)</f>
        <v>593960000</v>
      </c>
      <c r="AJZ35" s="1">
        <f>LOOKUP($A35,'DMG Tables'!$P$2:$P$35,'DMG Tables'!$O$2:$O$35)*AJZ$1*LOOKUP(AJZ$1,'DMG Tables'!$G$2:$G$7,'DMG Tables'!$H$2:$H$7)</f>
        <v>594580000</v>
      </c>
      <c r="AKA35" s="1">
        <f>LOOKUP($A35,'DMG Tables'!$P$2:$P$35,'DMG Tables'!$O$2:$O$35)*AKA$1*LOOKUP(AKA$1,'DMG Tables'!$G$2:$G$7,'DMG Tables'!$H$2:$H$7)</f>
        <v>595200000</v>
      </c>
      <c r="AKB35" s="1">
        <f>LOOKUP($A35,'DMG Tables'!$P$2:$P$35,'DMG Tables'!$O$2:$O$35)*AKB$1*LOOKUP(AKB$1,'DMG Tables'!$G$2:$G$7,'DMG Tables'!$H$2:$H$7)</f>
        <v>595820000</v>
      </c>
      <c r="AKC35" s="1">
        <f>LOOKUP($A35,'DMG Tables'!$P$2:$P$35,'DMG Tables'!$O$2:$O$35)*AKC$1*LOOKUP(AKC$1,'DMG Tables'!$G$2:$G$7,'DMG Tables'!$H$2:$H$7)</f>
        <v>596440000</v>
      </c>
      <c r="AKD35" s="1">
        <f>LOOKUP($A35,'DMG Tables'!$P$2:$P$35,'DMG Tables'!$O$2:$O$35)*AKD$1*LOOKUP(AKD$1,'DMG Tables'!$G$2:$G$7,'DMG Tables'!$H$2:$H$7)</f>
        <v>597060000</v>
      </c>
      <c r="AKE35" s="1">
        <f>LOOKUP($A35,'DMG Tables'!$P$2:$P$35,'DMG Tables'!$O$2:$O$35)*AKE$1*LOOKUP(AKE$1,'DMG Tables'!$G$2:$G$7,'DMG Tables'!$H$2:$H$7)</f>
        <v>597680000</v>
      </c>
      <c r="AKF35" s="1">
        <f>LOOKUP($A35,'DMG Tables'!$P$2:$P$35,'DMG Tables'!$O$2:$O$35)*AKF$1*LOOKUP(AKF$1,'DMG Tables'!$G$2:$G$7,'DMG Tables'!$H$2:$H$7)</f>
        <v>598300000</v>
      </c>
      <c r="AKG35" s="1">
        <f>LOOKUP($A35,'DMG Tables'!$P$2:$P$35,'DMG Tables'!$O$2:$O$35)*AKG$1*LOOKUP(AKG$1,'DMG Tables'!$G$2:$G$7,'DMG Tables'!$H$2:$H$7)</f>
        <v>598920000</v>
      </c>
      <c r="AKH35" s="1">
        <f>LOOKUP($A35,'DMG Tables'!$P$2:$P$35,'DMG Tables'!$O$2:$O$35)*AKH$1*LOOKUP(AKH$1,'DMG Tables'!$G$2:$G$7,'DMG Tables'!$H$2:$H$7)</f>
        <v>599540000</v>
      </c>
      <c r="AKI35" s="1">
        <f>LOOKUP($A35,'DMG Tables'!$P$2:$P$35,'DMG Tables'!$O$2:$O$35)*AKI$1*LOOKUP(AKI$1,'DMG Tables'!$G$2:$G$7,'DMG Tables'!$H$2:$H$7)</f>
        <v>600160000</v>
      </c>
      <c r="AKJ35" s="1">
        <f>LOOKUP($A35,'DMG Tables'!$P$2:$P$35,'DMG Tables'!$O$2:$O$35)*AKJ$1*LOOKUP(AKJ$1,'DMG Tables'!$G$2:$G$7,'DMG Tables'!$H$2:$H$7)</f>
        <v>600780000</v>
      </c>
      <c r="AKK35" s="1">
        <f>LOOKUP($A35,'DMG Tables'!$P$2:$P$35,'DMG Tables'!$O$2:$O$35)*AKK$1*LOOKUP(AKK$1,'DMG Tables'!$G$2:$G$7,'DMG Tables'!$H$2:$H$7)</f>
        <v>601400000</v>
      </c>
      <c r="AKL35" s="1">
        <f>LOOKUP($A35,'DMG Tables'!$P$2:$P$35,'DMG Tables'!$O$2:$O$35)*AKL$1*LOOKUP(AKL$1,'DMG Tables'!$G$2:$G$7,'DMG Tables'!$H$2:$H$7)</f>
        <v>602020000</v>
      </c>
      <c r="AKM35" s="1">
        <f>LOOKUP($A35,'DMG Tables'!$P$2:$P$35,'DMG Tables'!$O$2:$O$35)*AKM$1*LOOKUP(AKM$1,'DMG Tables'!$G$2:$G$7,'DMG Tables'!$H$2:$H$7)</f>
        <v>602640000</v>
      </c>
      <c r="AKN35" s="1">
        <f>LOOKUP($A35,'DMG Tables'!$P$2:$P$35,'DMG Tables'!$O$2:$O$35)*AKN$1*LOOKUP(AKN$1,'DMG Tables'!$G$2:$G$7,'DMG Tables'!$H$2:$H$7)</f>
        <v>603260000</v>
      </c>
      <c r="AKO35" s="1">
        <f>LOOKUP($A35,'DMG Tables'!$P$2:$P$35,'DMG Tables'!$O$2:$O$35)*AKO$1*LOOKUP(AKO$1,'DMG Tables'!$G$2:$G$7,'DMG Tables'!$H$2:$H$7)</f>
        <v>603880000</v>
      </c>
      <c r="AKP35" s="1">
        <f>LOOKUP($A35,'DMG Tables'!$P$2:$P$35,'DMG Tables'!$O$2:$O$35)*AKP$1*LOOKUP(AKP$1,'DMG Tables'!$G$2:$G$7,'DMG Tables'!$H$2:$H$7)</f>
        <v>604500000</v>
      </c>
      <c r="AKQ35" s="1">
        <f>LOOKUP($A35,'DMG Tables'!$P$2:$P$35,'DMG Tables'!$O$2:$O$35)*AKQ$1*LOOKUP(AKQ$1,'DMG Tables'!$G$2:$G$7,'DMG Tables'!$H$2:$H$7)</f>
        <v>605120000</v>
      </c>
      <c r="AKR35" s="1">
        <f>LOOKUP($A35,'DMG Tables'!$P$2:$P$35,'DMG Tables'!$O$2:$O$35)*AKR$1*LOOKUP(AKR$1,'DMG Tables'!$G$2:$G$7,'DMG Tables'!$H$2:$H$7)</f>
        <v>605740000</v>
      </c>
      <c r="AKS35" s="1">
        <f>LOOKUP($A35,'DMG Tables'!$P$2:$P$35,'DMG Tables'!$O$2:$O$35)*AKS$1*LOOKUP(AKS$1,'DMG Tables'!$G$2:$G$7,'DMG Tables'!$H$2:$H$7)</f>
        <v>606360000</v>
      </c>
      <c r="AKT35" s="1">
        <f>LOOKUP($A35,'DMG Tables'!$P$2:$P$35,'DMG Tables'!$O$2:$O$35)*AKT$1*LOOKUP(AKT$1,'DMG Tables'!$G$2:$G$7,'DMG Tables'!$H$2:$H$7)</f>
        <v>606980000</v>
      </c>
      <c r="AKU35" s="1">
        <f>LOOKUP($A35,'DMG Tables'!$P$2:$P$35,'DMG Tables'!$O$2:$O$35)*AKU$1*LOOKUP(AKU$1,'DMG Tables'!$G$2:$G$7,'DMG Tables'!$H$2:$H$7)</f>
        <v>607600000</v>
      </c>
      <c r="AKV35" s="1">
        <f>LOOKUP($A35,'DMG Tables'!$P$2:$P$35,'DMG Tables'!$O$2:$O$35)*AKV$1*LOOKUP(AKV$1,'DMG Tables'!$G$2:$G$7,'DMG Tables'!$H$2:$H$7)</f>
        <v>608220000</v>
      </c>
      <c r="AKW35" s="1">
        <f>LOOKUP($A35,'DMG Tables'!$P$2:$P$35,'DMG Tables'!$O$2:$O$35)*AKW$1*LOOKUP(AKW$1,'DMG Tables'!$G$2:$G$7,'DMG Tables'!$H$2:$H$7)</f>
        <v>608840000</v>
      </c>
      <c r="AKX35" s="1">
        <f>LOOKUP($A35,'DMG Tables'!$P$2:$P$35,'DMG Tables'!$O$2:$O$35)*AKX$1*LOOKUP(AKX$1,'DMG Tables'!$G$2:$G$7,'DMG Tables'!$H$2:$H$7)</f>
        <v>609460000</v>
      </c>
      <c r="AKY35" s="1">
        <f>LOOKUP($A35,'DMG Tables'!$P$2:$P$35,'DMG Tables'!$O$2:$O$35)*AKY$1*LOOKUP(AKY$1,'DMG Tables'!$G$2:$G$7,'DMG Tables'!$H$2:$H$7)</f>
        <v>610080000</v>
      </c>
      <c r="AKZ35" s="1">
        <f>LOOKUP($A35,'DMG Tables'!$P$2:$P$35,'DMG Tables'!$O$2:$O$35)*AKZ$1*LOOKUP(AKZ$1,'DMG Tables'!$G$2:$G$7,'DMG Tables'!$H$2:$H$7)</f>
        <v>610700000</v>
      </c>
      <c r="ALA35" s="1">
        <f>LOOKUP($A35,'DMG Tables'!$P$2:$P$35,'DMG Tables'!$O$2:$O$35)*ALA$1*LOOKUP(ALA$1,'DMG Tables'!$G$2:$G$7,'DMG Tables'!$H$2:$H$7)</f>
        <v>611320000</v>
      </c>
      <c r="ALB35" s="1">
        <f>LOOKUP($A35,'DMG Tables'!$P$2:$P$35,'DMG Tables'!$O$2:$O$35)*ALB$1*LOOKUP(ALB$1,'DMG Tables'!$G$2:$G$7,'DMG Tables'!$H$2:$H$7)</f>
        <v>611940000</v>
      </c>
      <c r="ALC35" s="1">
        <f>LOOKUP($A35,'DMG Tables'!$P$2:$P$35,'DMG Tables'!$O$2:$O$35)*ALC$1*LOOKUP(ALC$1,'DMG Tables'!$G$2:$G$7,'DMG Tables'!$H$2:$H$7)</f>
        <v>612560000</v>
      </c>
      <c r="ALD35" s="1">
        <f>LOOKUP($A35,'DMG Tables'!$P$2:$P$35,'DMG Tables'!$O$2:$O$35)*ALD$1*LOOKUP(ALD$1,'DMG Tables'!$G$2:$G$7,'DMG Tables'!$H$2:$H$7)</f>
        <v>613180000</v>
      </c>
      <c r="ALE35" s="1">
        <f>LOOKUP($A35,'DMG Tables'!$P$2:$P$35,'DMG Tables'!$O$2:$O$35)*ALE$1*LOOKUP(ALE$1,'DMG Tables'!$G$2:$G$7,'DMG Tables'!$H$2:$H$7)</f>
        <v>613800000</v>
      </c>
      <c r="ALF35" s="1">
        <f>LOOKUP($A35,'DMG Tables'!$P$2:$P$35,'DMG Tables'!$O$2:$O$35)*ALF$1*LOOKUP(ALF$1,'DMG Tables'!$G$2:$G$7,'DMG Tables'!$H$2:$H$7)</f>
        <v>614420000</v>
      </c>
      <c r="ALG35" s="1">
        <f>LOOKUP($A35,'DMG Tables'!$P$2:$P$35,'DMG Tables'!$O$2:$O$35)*ALG$1*LOOKUP(ALG$1,'DMG Tables'!$G$2:$G$7,'DMG Tables'!$H$2:$H$7)</f>
        <v>615040000</v>
      </c>
      <c r="ALH35" s="1">
        <f>LOOKUP($A35,'DMG Tables'!$P$2:$P$35,'DMG Tables'!$O$2:$O$35)*ALH$1*LOOKUP(ALH$1,'DMG Tables'!$G$2:$G$7,'DMG Tables'!$H$2:$H$7)</f>
        <v>615660000</v>
      </c>
      <c r="ALI35" s="1">
        <f>LOOKUP($A35,'DMG Tables'!$P$2:$P$35,'DMG Tables'!$O$2:$O$35)*ALI$1*LOOKUP(ALI$1,'DMG Tables'!$G$2:$G$7,'DMG Tables'!$H$2:$H$7)</f>
        <v>616280000</v>
      </c>
      <c r="ALJ35" s="1">
        <f>LOOKUP($A35,'DMG Tables'!$P$2:$P$35,'DMG Tables'!$O$2:$O$35)*ALJ$1*LOOKUP(ALJ$1,'DMG Tables'!$G$2:$G$7,'DMG Tables'!$H$2:$H$7)</f>
        <v>616900000</v>
      </c>
      <c r="ALK35" s="1">
        <f>LOOKUP($A35,'DMG Tables'!$P$2:$P$35,'DMG Tables'!$O$2:$O$35)*ALK$1*LOOKUP(ALK$1,'DMG Tables'!$G$2:$G$7,'DMG Tables'!$H$2:$H$7)</f>
        <v>617520000</v>
      </c>
      <c r="ALL35" s="1">
        <f>LOOKUP($A35,'DMG Tables'!$P$2:$P$35,'DMG Tables'!$O$2:$O$35)*ALL$1*LOOKUP(ALL$1,'DMG Tables'!$G$2:$G$7,'DMG Tables'!$H$2:$H$7)</f>
        <v>618140000</v>
      </c>
      <c r="ALM35" s="1">
        <f>LOOKUP($A35,'DMG Tables'!$P$2:$P$35,'DMG Tables'!$O$2:$O$35)*ALM$1*LOOKUP(ALM$1,'DMG Tables'!$G$2:$G$7,'DMG Tables'!$H$2:$H$7)</f>
        <v>618760000</v>
      </c>
      <c r="ALN35" s="1">
        <f>LOOKUP($A35,'DMG Tables'!$P$2:$P$35,'DMG Tables'!$O$2:$O$35)*ALN$1*LOOKUP(ALN$1,'DMG Tables'!$G$2:$G$7,'DMG Tables'!$H$2:$H$7)</f>
        <v>619380000</v>
      </c>
      <c r="ALO35" s="1">
        <f>LOOKUP($A35,'DMG Tables'!$P$2:$P$35,'DMG Tables'!$O$2:$O$35)*ALO$1*LOOKUP(ALO$1,'DMG Tables'!$G$2:$G$7,'DMG Tables'!$H$2:$H$7)</f>
        <v>620000000</v>
      </c>
      <c r="ALP35" s="1">
        <f>LOOKUP($A35,'DMG Tables'!$P$2:$P$35,'DMG Tables'!$O$2:$O$35)*ALP$1*LOOKUP(ALP$1,'DMG Tables'!$G$2:$G$7,'DMG Tables'!$H$2:$H$7)</f>
        <v>620620000</v>
      </c>
      <c r="ALQ35" s="1">
        <f>LOOKUP($A35,'DMG Tables'!$P$2:$P$35,'DMG Tables'!$O$2:$O$35)*ALQ$1*LOOKUP(ALQ$1,'DMG Tables'!$G$2:$G$7,'DMG Tables'!$H$2:$H$7)</f>
        <v>621240000</v>
      </c>
      <c r="ALR35" s="1">
        <f>LOOKUP($A35,'DMG Tables'!$P$2:$P$35,'DMG Tables'!$O$2:$O$35)*ALR$1*LOOKUP(ALR$1,'DMG Tables'!$G$2:$G$7,'DMG Tables'!$H$2:$H$7)</f>
        <v>621860000</v>
      </c>
      <c r="ALS35" s="1">
        <f>LOOKUP($A35,'DMG Tables'!$P$2:$P$35,'DMG Tables'!$O$2:$O$35)*ALS$1*LOOKUP(ALS$1,'DMG Tables'!$G$2:$G$7,'DMG Tables'!$H$2:$H$7)</f>
        <v>622480000</v>
      </c>
      <c r="ALT35" s="1">
        <f>LOOKUP($A35,'DMG Tables'!$P$2:$P$35,'DMG Tables'!$O$2:$O$35)*ALT$1*LOOKUP(ALT$1,'DMG Tables'!$G$2:$G$7,'DMG Tables'!$H$2:$H$7)</f>
        <v>623100000</v>
      </c>
      <c r="ALU35" s="1">
        <f>LOOKUP($A35,'DMG Tables'!$P$2:$P$35,'DMG Tables'!$O$2:$O$35)*ALU$1*LOOKUP(ALU$1,'DMG Tables'!$G$2:$G$7,'DMG Tables'!$H$2:$H$7)</f>
        <v>623720000</v>
      </c>
      <c r="ALV35" s="1">
        <f>LOOKUP($A35,'DMG Tables'!$P$2:$P$35,'DMG Tables'!$O$2:$O$35)*ALV$1*LOOKUP(ALV$1,'DMG Tables'!$G$2:$G$7,'DMG Tables'!$H$2:$H$7)</f>
        <v>624340000</v>
      </c>
      <c r="ALW35" s="1">
        <f>LOOKUP($A35,'DMG Tables'!$P$2:$P$35,'DMG Tables'!$O$2:$O$35)*ALW$1*LOOKUP(ALW$1,'DMG Tables'!$G$2:$G$7,'DMG Tables'!$H$2:$H$7)</f>
        <v>624960000</v>
      </c>
      <c r="ALX35" s="1">
        <f>LOOKUP($A35,'DMG Tables'!$P$2:$P$35,'DMG Tables'!$O$2:$O$35)*ALX$1*LOOKUP(ALX$1,'DMG Tables'!$G$2:$G$7,'DMG Tables'!$H$2:$H$7)</f>
        <v>625580000</v>
      </c>
      <c r="ALY35" s="1">
        <f>LOOKUP($A35,'DMG Tables'!$P$2:$P$35,'DMG Tables'!$O$2:$O$35)*ALY$1*LOOKUP(ALY$1,'DMG Tables'!$G$2:$G$7,'DMG Tables'!$H$2:$H$7)</f>
        <v>626200000</v>
      </c>
      <c r="ALZ35" s="1">
        <f>LOOKUP($A35,'DMG Tables'!$P$2:$P$35,'DMG Tables'!$O$2:$O$35)*ALZ$1*LOOKUP(ALZ$1,'DMG Tables'!$G$2:$G$7,'DMG Tables'!$H$2:$H$7)</f>
        <v>626820000</v>
      </c>
      <c r="AMA35" s="1">
        <f>LOOKUP($A35,'DMG Tables'!$P$2:$P$35,'DMG Tables'!$O$2:$O$35)*AMA$1*LOOKUP(AMA$1,'DMG Tables'!$G$2:$G$7,'DMG Tables'!$H$2:$H$7)</f>
        <v>627440000</v>
      </c>
      <c r="AMB35" s="1">
        <f>LOOKUP($A35,'DMG Tables'!$P$2:$P$35,'DMG Tables'!$O$2:$O$35)*AMB$1*LOOKUP(AMB$1,'DMG Tables'!$G$2:$G$7,'DMG Tables'!$H$2:$H$7)</f>
        <v>628060000</v>
      </c>
      <c r="AMC35" s="1">
        <f>LOOKUP($A35,'DMG Tables'!$P$2:$P$35,'DMG Tables'!$O$2:$O$35)*AMC$1*LOOKUP(AMC$1,'DMG Tables'!$G$2:$G$7,'DMG Tables'!$H$2:$H$7)</f>
        <v>628680000</v>
      </c>
      <c r="AMD35" s="1">
        <f>LOOKUP($A35,'DMG Tables'!$P$2:$P$35,'DMG Tables'!$O$2:$O$35)*AMD$1*LOOKUP(AMD$1,'DMG Tables'!$G$2:$G$7,'DMG Tables'!$H$2:$H$7)</f>
        <v>629300000</v>
      </c>
      <c r="AME35" s="1">
        <f>LOOKUP($A35,'DMG Tables'!$P$2:$P$35,'DMG Tables'!$O$2:$O$35)*AME$1*LOOKUP(AME$1,'DMG Tables'!$G$2:$G$7,'DMG Tables'!$H$2:$H$7)</f>
        <v>629920000</v>
      </c>
      <c r="AMF35" s="1">
        <f>LOOKUP($A35,'DMG Tables'!$P$2:$P$35,'DMG Tables'!$O$2:$O$35)*AMF$1*LOOKUP(AMF$1,'DMG Tables'!$G$2:$G$7,'DMG Tables'!$H$2:$H$7)</f>
        <v>630540000</v>
      </c>
      <c r="AMG35" s="1">
        <f>LOOKUP($A35,'DMG Tables'!$P$2:$P$35,'DMG Tables'!$O$2:$O$35)*AMG$1*LOOKUP(AMG$1,'DMG Tables'!$G$2:$G$7,'DMG Tables'!$H$2:$H$7)</f>
        <v>631160000</v>
      </c>
      <c r="AMH35" s="1">
        <f>LOOKUP($A35,'DMG Tables'!$P$2:$P$35,'DMG Tables'!$O$2:$O$35)*AMH$1*LOOKUP(AMH$1,'DMG Tables'!$G$2:$G$7,'DMG Tables'!$H$2:$H$7)</f>
        <v>631780000</v>
      </c>
      <c r="AMI35" s="1">
        <f>LOOKUP($A35,'DMG Tables'!$P$2:$P$35,'DMG Tables'!$O$2:$O$35)*AMI$1*LOOKUP(AMI$1,'DMG Tables'!$G$2:$G$7,'DMG Tables'!$H$2:$H$7)</f>
        <v>632400000</v>
      </c>
      <c r="AMJ35" s="1">
        <f>LOOKUP($A35,'DMG Tables'!$P$2:$P$35,'DMG Tables'!$O$2:$O$35)*AMJ$1*LOOKUP(AMJ$1,'DMG Tables'!$G$2:$G$7,'DMG Tables'!$H$2:$H$7)</f>
        <v>633020000</v>
      </c>
      <c r="AMK35" s="1">
        <f>LOOKUP($A35,'DMG Tables'!$P$2:$P$35,'DMG Tables'!$O$2:$O$35)*AMK$1*LOOKUP(AMK$1,'DMG Tables'!$G$2:$G$7,'DMG Tables'!$H$2:$H$7)</f>
        <v>633640000</v>
      </c>
      <c r="AML35" s="1">
        <f>LOOKUP($A35,'DMG Tables'!$P$2:$P$35,'DMG Tables'!$O$2:$O$35)*AML$1*LOOKUP(AML$1,'DMG Tables'!$G$2:$G$7,'DMG Tables'!$H$2:$H$7)</f>
        <v>634260000</v>
      </c>
      <c r="AMM35" s="1">
        <f>LOOKUP($A35,'DMG Tables'!$P$2:$P$35,'DMG Tables'!$O$2:$O$35)*AMM$1*LOOKUP(AMM$1,'DMG Tables'!$G$2:$G$7,'DMG Tables'!$H$2:$H$7)</f>
        <v>634880000</v>
      </c>
      <c r="AMN35" s="1">
        <f>LOOKUP($A35,'DMG Tables'!$P$2:$P$35,'DMG Tables'!$O$2:$O$35)*AMN$1*LOOKUP(AMN$1,'DMG Tables'!$G$2:$G$7,'DMG Tables'!$H$2:$H$7)</f>
        <v>635500000</v>
      </c>
      <c r="AMO35" s="1">
        <f>LOOKUP($A35,'DMG Tables'!$P$2:$P$35,'DMG Tables'!$O$2:$O$35)*AMO$1*LOOKUP(AMO$1,'DMG Tables'!$G$2:$G$7,'DMG Tables'!$H$2:$H$7)</f>
        <v>636120000</v>
      </c>
      <c r="AMP35" s="1">
        <f>LOOKUP($A35,'DMG Tables'!$P$2:$P$35,'DMG Tables'!$O$2:$O$35)*AMP$1*LOOKUP(AMP$1,'DMG Tables'!$G$2:$G$7,'DMG Tables'!$H$2:$H$7)</f>
        <v>636740000</v>
      </c>
      <c r="AMQ35" s="1">
        <f>LOOKUP($A35,'DMG Tables'!$P$2:$P$35,'DMG Tables'!$O$2:$O$35)*AMQ$1*LOOKUP(AMQ$1,'DMG Tables'!$G$2:$G$7,'DMG Tables'!$H$2:$H$7)</f>
        <v>637360000</v>
      </c>
      <c r="AMR35" s="1">
        <f>LOOKUP($A35,'DMG Tables'!$P$2:$P$35,'DMG Tables'!$O$2:$O$35)*AMR$1*LOOKUP(AMR$1,'DMG Tables'!$G$2:$G$7,'DMG Tables'!$H$2:$H$7)</f>
        <v>637980000</v>
      </c>
      <c r="AMS35" s="1">
        <f>LOOKUP($A35,'DMG Tables'!$P$2:$P$35,'DMG Tables'!$O$2:$O$35)*AMS$1*LOOKUP(AMS$1,'DMG Tables'!$G$2:$G$7,'DMG Tables'!$H$2:$H$7)</f>
        <v>638600000</v>
      </c>
      <c r="AMT35" s="1">
        <f>LOOKUP($A35,'DMG Tables'!$P$2:$P$35,'DMG Tables'!$O$2:$O$35)*AMT$1*LOOKUP(AMT$1,'DMG Tables'!$G$2:$G$7,'DMG Tables'!$H$2:$H$7)</f>
        <v>639220000</v>
      </c>
      <c r="AMU35" s="1">
        <f>LOOKUP($A35,'DMG Tables'!$P$2:$P$35,'DMG Tables'!$O$2:$O$35)*AMU$1*LOOKUP(AMU$1,'DMG Tables'!$G$2:$G$7,'DMG Tables'!$H$2:$H$7)</f>
        <v>639840000</v>
      </c>
      <c r="AMV35" s="1">
        <f>LOOKUP($A35,'DMG Tables'!$P$2:$P$35,'DMG Tables'!$O$2:$O$35)*AMV$1*LOOKUP(AMV$1,'DMG Tables'!$G$2:$G$7,'DMG Tables'!$H$2:$H$7)</f>
        <v>640460000</v>
      </c>
      <c r="AMW35" s="1">
        <f>LOOKUP($A35,'DMG Tables'!$P$2:$P$35,'DMG Tables'!$O$2:$O$35)*AMW$1*LOOKUP(AMW$1,'DMG Tables'!$G$2:$G$7,'DMG Tables'!$H$2:$H$7)</f>
        <v>641080000</v>
      </c>
      <c r="AMX35" s="1">
        <f>LOOKUP($A35,'DMG Tables'!$P$2:$P$35,'DMG Tables'!$O$2:$O$35)*AMX$1*LOOKUP(AMX$1,'DMG Tables'!$G$2:$G$7,'DMG Tables'!$H$2:$H$7)</f>
        <v>641700000</v>
      </c>
      <c r="AMY35" s="1">
        <f>LOOKUP($A35,'DMG Tables'!$P$2:$P$35,'DMG Tables'!$O$2:$O$35)*AMY$1*LOOKUP(AMY$1,'DMG Tables'!$G$2:$G$7,'DMG Tables'!$H$2:$H$7)</f>
        <v>642320000</v>
      </c>
      <c r="AMZ35" s="1">
        <f>LOOKUP($A35,'DMG Tables'!$P$2:$P$35,'DMG Tables'!$O$2:$O$35)*AMZ$1*LOOKUP(AMZ$1,'DMG Tables'!$G$2:$G$7,'DMG Tables'!$H$2:$H$7)</f>
        <v>642940000</v>
      </c>
      <c r="ANA35" s="1">
        <f>LOOKUP($A35,'DMG Tables'!$P$2:$P$35,'DMG Tables'!$O$2:$O$35)*ANA$1*LOOKUP(ANA$1,'DMG Tables'!$G$2:$G$7,'DMG Tables'!$H$2:$H$7)</f>
        <v>643560000</v>
      </c>
      <c r="ANB35" s="1">
        <f>LOOKUP($A35,'DMG Tables'!$P$2:$P$35,'DMG Tables'!$O$2:$O$35)*ANB$1*LOOKUP(ANB$1,'DMG Tables'!$G$2:$G$7,'DMG Tables'!$H$2:$H$7)</f>
        <v>644180000</v>
      </c>
      <c r="ANC35" s="1">
        <f>LOOKUP($A35,'DMG Tables'!$P$2:$P$35,'DMG Tables'!$O$2:$O$35)*ANC$1*LOOKUP(ANC$1,'DMG Tables'!$G$2:$G$7,'DMG Tables'!$H$2:$H$7)</f>
        <v>644800000</v>
      </c>
      <c r="AND35" s="1">
        <f>LOOKUP($A35,'DMG Tables'!$P$2:$P$35,'DMG Tables'!$O$2:$O$35)*AND$1*LOOKUP(AND$1,'DMG Tables'!$G$2:$G$7,'DMG Tables'!$H$2:$H$7)</f>
        <v>645420000</v>
      </c>
      <c r="ANE35" s="1">
        <f>LOOKUP($A35,'DMG Tables'!$P$2:$P$35,'DMG Tables'!$O$2:$O$35)*ANE$1*LOOKUP(ANE$1,'DMG Tables'!$G$2:$G$7,'DMG Tables'!$H$2:$H$7)</f>
        <v>646040000</v>
      </c>
      <c r="ANF35" s="1">
        <f>LOOKUP($A35,'DMG Tables'!$P$2:$P$35,'DMG Tables'!$O$2:$O$35)*ANF$1*LOOKUP(ANF$1,'DMG Tables'!$G$2:$G$7,'DMG Tables'!$H$2:$H$7)</f>
        <v>646660000</v>
      </c>
      <c r="ANG35" s="1">
        <f>LOOKUP($A35,'DMG Tables'!$P$2:$P$35,'DMG Tables'!$O$2:$O$35)*ANG$1*LOOKUP(ANG$1,'DMG Tables'!$G$2:$G$7,'DMG Tables'!$H$2:$H$7)</f>
        <v>647280000</v>
      </c>
      <c r="ANH35" s="1">
        <f>LOOKUP($A35,'DMG Tables'!$P$2:$P$35,'DMG Tables'!$O$2:$O$35)*ANH$1*LOOKUP(ANH$1,'DMG Tables'!$G$2:$G$7,'DMG Tables'!$H$2:$H$7)</f>
        <v>647900000</v>
      </c>
      <c r="ANI35" s="1">
        <f>LOOKUP($A35,'DMG Tables'!$P$2:$P$35,'DMG Tables'!$O$2:$O$35)*ANI$1*LOOKUP(ANI$1,'DMG Tables'!$G$2:$G$7,'DMG Tables'!$H$2:$H$7)</f>
        <v>648520000</v>
      </c>
      <c r="ANJ35" s="1">
        <f>LOOKUP($A35,'DMG Tables'!$P$2:$P$35,'DMG Tables'!$O$2:$O$35)*ANJ$1*LOOKUP(ANJ$1,'DMG Tables'!$G$2:$G$7,'DMG Tables'!$H$2:$H$7)</f>
        <v>649140000</v>
      </c>
      <c r="ANK35" s="1">
        <f>LOOKUP($A35,'DMG Tables'!$P$2:$P$35,'DMG Tables'!$O$2:$O$35)*ANK$1*LOOKUP(ANK$1,'DMG Tables'!$G$2:$G$7,'DMG Tables'!$H$2:$H$7)</f>
        <v>649760000</v>
      </c>
      <c r="ANL35" s="1">
        <f>LOOKUP($A35,'DMG Tables'!$P$2:$P$35,'DMG Tables'!$O$2:$O$35)*ANL$1*LOOKUP(ANL$1,'DMG Tables'!$G$2:$G$7,'DMG Tables'!$H$2:$H$7)</f>
        <v>650380000</v>
      </c>
      <c r="ANM35" s="1">
        <f>LOOKUP($A35,'DMG Tables'!$P$2:$P$35,'DMG Tables'!$O$2:$O$35)*ANM$1*LOOKUP(ANM$1,'DMG Tables'!$G$2:$G$7,'DMG Tables'!$H$2:$H$7)</f>
        <v>651000000</v>
      </c>
      <c r="ANN35" s="1">
        <f>LOOKUP($A35,'DMG Tables'!$P$2:$P$35,'DMG Tables'!$O$2:$O$35)*ANN$1*LOOKUP(ANN$1,'DMG Tables'!$G$2:$G$7,'DMG Tables'!$H$2:$H$7)</f>
        <v>651620000</v>
      </c>
      <c r="ANO35" s="1">
        <f>LOOKUP($A35,'DMG Tables'!$P$2:$P$35,'DMG Tables'!$O$2:$O$35)*ANO$1*LOOKUP(ANO$1,'DMG Tables'!$G$2:$G$7,'DMG Tables'!$H$2:$H$7)</f>
        <v>652240000</v>
      </c>
      <c r="ANP35" s="1">
        <f>LOOKUP($A35,'DMG Tables'!$P$2:$P$35,'DMG Tables'!$O$2:$O$35)*ANP$1*LOOKUP(ANP$1,'DMG Tables'!$G$2:$G$7,'DMG Tables'!$H$2:$H$7)</f>
        <v>652860000</v>
      </c>
      <c r="ANQ35" s="1">
        <f>LOOKUP($A35,'DMG Tables'!$P$2:$P$35,'DMG Tables'!$O$2:$O$35)*ANQ$1*LOOKUP(ANQ$1,'DMG Tables'!$G$2:$G$7,'DMG Tables'!$H$2:$H$7)</f>
        <v>653480000</v>
      </c>
      <c r="ANR35" s="1">
        <f>LOOKUP($A35,'DMG Tables'!$P$2:$P$35,'DMG Tables'!$O$2:$O$35)*ANR$1*LOOKUP(ANR$1,'DMG Tables'!$G$2:$G$7,'DMG Tables'!$H$2:$H$7)</f>
        <v>654100000</v>
      </c>
      <c r="ANS35" s="1">
        <f>LOOKUP($A35,'DMG Tables'!$P$2:$P$35,'DMG Tables'!$O$2:$O$35)*ANS$1*LOOKUP(ANS$1,'DMG Tables'!$G$2:$G$7,'DMG Tables'!$H$2:$H$7)</f>
        <v>654720000</v>
      </c>
      <c r="ANT35" s="1">
        <f>LOOKUP($A35,'DMG Tables'!$P$2:$P$35,'DMG Tables'!$O$2:$O$35)*ANT$1*LOOKUP(ANT$1,'DMG Tables'!$G$2:$G$7,'DMG Tables'!$H$2:$H$7)</f>
        <v>655340000</v>
      </c>
      <c r="ANU35" s="1">
        <f>LOOKUP($A35,'DMG Tables'!$P$2:$P$35,'DMG Tables'!$O$2:$O$35)*ANU$1*LOOKUP(ANU$1,'DMG Tables'!$G$2:$G$7,'DMG Tables'!$H$2:$H$7)</f>
        <v>655960000</v>
      </c>
      <c r="ANV35" s="1">
        <f>LOOKUP($A35,'DMG Tables'!$P$2:$P$35,'DMG Tables'!$O$2:$O$35)*ANV$1*LOOKUP(ANV$1,'DMG Tables'!$G$2:$G$7,'DMG Tables'!$H$2:$H$7)</f>
        <v>656580000</v>
      </c>
      <c r="ANW35" s="1">
        <f>LOOKUP($A35,'DMG Tables'!$P$2:$P$35,'DMG Tables'!$O$2:$O$35)*ANW$1*LOOKUP(ANW$1,'DMG Tables'!$G$2:$G$7,'DMG Tables'!$H$2:$H$7)</f>
        <v>657200000</v>
      </c>
      <c r="ANX35" s="1">
        <f>LOOKUP($A35,'DMG Tables'!$P$2:$P$35,'DMG Tables'!$O$2:$O$35)*ANX$1*LOOKUP(ANX$1,'DMG Tables'!$G$2:$G$7,'DMG Tables'!$H$2:$H$7)</f>
        <v>657820000</v>
      </c>
      <c r="ANY35" s="1">
        <f>LOOKUP($A35,'DMG Tables'!$P$2:$P$35,'DMG Tables'!$O$2:$O$35)*ANY$1*LOOKUP(ANY$1,'DMG Tables'!$G$2:$G$7,'DMG Tables'!$H$2:$H$7)</f>
        <v>658440000</v>
      </c>
      <c r="ANZ35" s="1">
        <f>LOOKUP($A35,'DMG Tables'!$P$2:$P$35,'DMG Tables'!$O$2:$O$35)*ANZ$1*LOOKUP(ANZ$1,'DMG Tables'!$G$2:$G$7,'DMG Tables'!$H$2:$H$7)</f>
        <v>659060000</v>
      </c>
      <c r="AOA35" s="1">
        <f>LOOKUP($A35,'DMG Tables'!$P$2:$P$35,'DMG Tables'!$O$2:$O$35)*AOA$1*LOOKUP(AOA$1,'DMG Tables'!$G$2:$G$7,'DMG Tables'!$H$2:$H$7)</f>
        <v>659680000</v>
      </c>
      <c r="AOB35" s="1">
        <f>LOOKUP($A35,'DMG Tables'!$P$2:$P$35,'DMG Tables'!$O$2:$O$35)*AOB$1*LOOKUP(AOB$1,'DMG Tables'!$G$2:$G$7,'DMG Tables'!$H$2:$H$7)</f>
        <v>660300000</v>
      </c>
      <c r="AOC35" s="1">
        <f>LOOKUP($A35,'DMG Tables'!$P$2:$P$35,'DMG Tables'!$O$2:$O$35)*AOC$1*LOOKUP(AOC$1,'DMG Tables'!$G$2:$G$7,'DMG Tables'!$H$2:$H$7)</f>
        <v>660920000</v>
      </c>
      <c r="AOD35" s="1">
        <f>LOOKUP($A35,'DMG Tables'!$P$2:$P$35,'DMG Tables'!$O$2:$O$35)*AOD$1*LOOKUP(AOD$1,'DMG Tables'!$G$2:$G$7,'DMG Tables'!$H$2:$H$7)</f>
        <v>661540000</v>
      </c>
      <c r="AOE35" s="1">
        <f>LOOKUP($A35,'DMG Tables'!$P$2:$P$35,'DMG Tables'!$O$2:$O$35)*AOE$1*LOOKUP(AOE$1,'DMG Tables'!$G$2:$G$7,'DMG Tables'!$H$2:$H$7)</f>
        <v>662160000</v>
      </c>
      <c r="AOF35" s="1">
        <f>LOOKUP($A35,'DMG Tables'!$P$2:$P$35,'DMG Tables'!$O$2:$O$35)*AOF$1*LOOKUP(AOF$1,'DMG Tables'!$G$2:$G$7,'DMG Tables'!$H$2:$H$7)</f>
        <v>662780000</v>
      </c>
      <c r="AOG35" s="1">
        <f>LOOKUP($A35,'DMG Tables'!$P$2:$P$35,'DMG Tables'!$O$2:$O$35)*AOG$1*LOOKUP(AOG$1,'DMG Tables'!$G$2:$G$7,'DMG Tables'!$H$2:$H$7)</f>
        <v>663400000</v>
      </c>
      <c r="AOH35" s="1">
        <f>LOOKUP($A35,'DMG Tables'!$P$2:$P$35,'DMG Tables'!$O$2:$O$35)*AOH$1*LOOKUP(AOH$1,'DMG Tables'!$G$2:$G$7,'DMG Tables'!$H$2:$H$7)</f>
        <v>664020000</v>
      </c>
      <c r="AOI35" s="1">
        <f>LOOKUP($A35,'DMG Tables'!$P$2:$P$35,'DMG Tables'!$O$2:$O$35)*AOI$1*LOOKUP(AOI$1,'DMG Tables'!$G$2:$G$7,'DMG Tables'!$H$2:$H$7)</f>
        <v>664640000</v>
      </c>
      <c r="AOJ35" s="1">
        <f>LOOKUP($A35,'DMG Tables'!$P$2:$P$35,'DMG Tables'!$O$2:$O$35)*AOJ$1*LOOKUP(AOJ$1,'DMG Tables'!$G$2:$G$7,'DMG Tables'!$H$2:$H$7)</f>
        <v>665260000</v>
      </c>
      <c r="AOK35" s="1">
        <f>LOOKUP($A35,'DMG Tables'!$P$2:$P$35,'DMG Tables'!$O$2:$O$35)*AOK$1*LOOKUP(AOK$1,'DMG Tables'!$G$2:$G$7,'DMG Tables'!$H$2:$H$7)</f>
        <v>665880000</v>
      </c>
      <c r="AOL35" s="1">
        <f>LOOKUP($A35,'DMG Tables'!$P$2:$P$35,'DMG Tables'!$O$2:$O$35)*AOL$1*LOOKUP(AOL$1,'DMG Tables'!$G$2:$G$7,'DMG Tables'!$H$2:$H$7)</f>
        <v>666500000</v>
      </c>
      <c r="AOM35" s="1">
        <f>LOOKUP($A35,'DMG Tables'!$P$2:$P$35,'DMG Tables'!$O$2:$O$35)*AOM$1*LOOKUP(AOM$1,'DMG Tables'!$G$2:$G$7,'DMG Tables'!$H$2:$H$7)</f>
        <v>667120000</v>
      </c>
      <c r="AON35" s="1">
        <f>LOOKUP($A35,'DMG Tables'!$P$2:$P$35,'DMG Tables'!$O$2:$O$35)*AON$1*LOOKUP(AON$1,'DMG Tables'!$G$2:$G$7,'DMG Tables'!$H$2:$H$7)</f>
        <v>667740000</v>
      </c>
      <c r="AOO35" s="1">
        <f>LOOKUP($A35,'DMG Tables'!$P$2:$P$35,'DMG Tables'!$O$2:$O$35)*AOO$1*LOOKUP(AOO$1,'DMG Tables'!$G$2:$G$7,'DMG Tables'!$H$2:$H$7)</f>
        <v>668360000</v>
      </c>
      <c r="AOP35" s="1">
        <f>LOOKUP($A35,'DMG Tables'!$P$2:$P$35,'DMG Tables'!$O$2:$O$35)*AOP$1*LOOKUP(AOP$1,'DMG Tables'!$G$2:$G$7,'DMG Tables'!$H$2:$H$7)</f>
        <v>668980000</v>
      </c>
      <c r="AOQ35" s="1">
        <f>LOOKUP($A35,'DMG Tables'!$P$2:$P$35,'DMG Tables'!$O$2:$O$35)*AOQ$1*LOOKUP(AOQ$1,'DMG Tables'!$G$2:$G$7,'DMG Tables'!$H$2:$H$7)</f>
        <v>669600000</v>
      </c>
      <c r="AOR35" s="1">
        <f>LOOKUP($A35,'DMG Tables'!$P$2:$P$35,'DMG Tables'!$O$2:$O$35)*AOR$1*LOOKUP(AOR$1,'DMG Tables'!$G$2:$G$7,'DMG Tables'!$H$2:$H$7)</f>
        <v>670220000</v>
      </c>
      <c r="AOS35" s="1">
        <f>LOOKUP($A35,'DMG Tables'!$P$2:$P$35,'DMG Tables'!$O$2:$O$35)*AOS$1*LOOKUP(AOS$1,'DMG Tables'!$G$2:$G$7,'DMG Tables'!$H$2:$H$7)</f>
        <v>670840000</v>
      </c>
      <c r="AOT35" s="1">
        <f>LOOKUP($A35,'DMG Tables'!$P$2:$P$35,'DMG Tables'!$O$2:$O$35)*AOT$1*LOOKUP(AOT$1,'DMG Tables'!$G$2:$G$7,'DMG Tables'!$H$2:$H$7)</f>
        <v>671460000</v>
      </c>
      <c r="AOU35" s="1">
        <f>LOOKUP($A35,'DMG Tables'!$P$2:$P$35,'DMG Tables'!$O$2:$O$35)*AOU$1*LOOKUP(AOU$1,'DMG Tables'!$G$2:$G$7,'DMG Tables'!$H$2:$H$7)</f>
        <v>672080000</v>
      </c>
      <c r="AOV35" s="1">
        <f>LOOKUP($A35,'DMG Tables'!$P$2:$P$35,'DMG Tables'!$O$2:$O$35)*AOV$1*LOOKUP(AOV$1,'DMG Tables'!$G$2:$G$7,'DMG Tables'!$H$2:$H$7)</f>
        <v>672700000</v>
      </c>
      <c r="AOW35" s="1">
        <f>LOOKUP($A35,'DMG Tables'!$P$2:$P$35,'DMG Tables'!$O$2:$O$35)*AOW$1*LOOKUP(AOW$1,'DMG Tables'!$G$2:$G$7,'DMG Tables'!$H$2:$H$7)</f>
        <v>673320000</v>
      </c>
      <c r="AOX35" s="1">
        <f>LOOKUP($A35,'DMG Tables'!$P$2:$P$35,'DMG Tables'!$O$2:$O$35)*AOX$1*LOOKUP(AOX$1,'DMG Tables'!$G$2:$G$7,'DMG Tables'!$H$2:$H$7)</f>
        <v>673940000</v>
      </c>
      <c r="AOY35" s="1">
        <f>LOOKUP($A35,'DMG Tables'!$P$2:$P$35,'DMG Tables'!$O$2:$O$35)*AOY$1*LOOKUP(AOY$1,'DMG Tables'!$G$2:$G$7,'DMG Tables'!$H$2:$H$7)</f>
        <v>674560000</v>
      </c>
      <c r="AOZ35" s="1">
        <f>LOOKUP($A35,'DMG Tables'!$P$2:$P$35,'DMG Tables'!$O$2:$O$35)*AOZ$1*LOOKUP(AOZ$1,'DMG Tables'!$G$2:$G$7,'DMG Tables'!$H$2:$H$7)</f>
        <v>675180000</v>
      </c>
      <c r="APA35" s="1">
        <f>LOOKUP($A35,'DMG Tables'!$P$2:$P$35,'DMG Tables'!$O$2:$O$35)*APA$1*LOOKUP(APA$1,'DMG Tables'!$G$2:$G$7,'DMG Tables'!$H$2:$H$7)</f>
        <v>675800000</v>
      </c>
      <c r="APB35" s="1">
        <f>LOOKUP($A35,'DMG Tables'!$P$2:$P$35,'DMG Tables'!$O$2:$O$35)*APB$1*LOOKUP(APB$1,'DMG Tables'!$G$2:$G$7,'DMG Tables'!$H$2:$H$7)</f>
        <v>676420000</v>
      </c>
      <c r="APC35" s="1">
        <f>LOOKUP($A35,'DMG Tables'!$P$2:$P$35,'DMG Tables'!$O$2:$O$35)*APC$1*LOOKUP(APC$1,'DMG Tables'!$G$2:$G$7,'DMG Tables'!$H$2:$H$7)</f>
        <v>677040000</v>
      </c>
      <c r="APD35" s="1">
        <f>LOOKUP($A35,'DMG Tables'!$P$2:$P$35,'DMG Tables'!$O$2:$O$35)*APD$1*LOOKUP(APD$1,'DMG Tables'!$G$2:$G$7,'DMG Tables'!$H$2:$H$7)</f>
        <v>677660000</v>
      </c>
      <c r="APE35" s="1">
        <f>LOOKUP($A35,'DMG Tables'!$P$2:$P$35,'DMG Tables'!$O$2:$O$35)*APE$1*LOOKUP(APE$1,'DMG Tables'!$G$2:$G$7,'DMG Tables'!$H$2:$H$7)</f>
        <v>678280000</v>
      </c>
      <c r="APF35" s="1">
        <f>LOOKUP($A35,'DMG Tables'!$P$2:$P$35,'DMG Tables'!$O$2:$O$35)*APF$1*LOOKUP(APF$1,'DMG Tables'!$G$2:$G$7,'DMG Tables'!$H$2:$H$7)</f>
        <v>678900000</v>
      </c>
      <c r="APG35" s="1">
        <f>LOOKUP($A35,'DMG Tables'!$P$2:$P$35,'DMG Tables'!$O$2:$O$35)*APG$1*LOOKUP(APG$1,'DMG Tables'!$G$2:$G$7,'DMG Tables'!$H$2:$H$7)</f>
        <v>679520000</v>
      </c>
      <c r="APH35" s="1">
        <f>LOOKUP($A35,'DMG Tables'!$P$2:$P$35,'DMG Tables'!$O$2:$O$35)*APH$1*LOOKUP(APH$1,'DMG Tables'!$G$2:$G$7,'DMG Tables'!$H$2:$H$7)</f>
        <v>680140000</v>
      </c>
      <c r="API35" s="1">
        <f>LOOKUP($A35,'DMG Tables'!$P$2:$P$35,'DMG Tables'!$O$2:$O$35)*API$1*LOOKUP(API$1,'DMG Tables'!$G$2:$G$7,'DMG Tables'!$H$2:$H$7)</f>
        <v>680760000</v>
      </c>
      <c r="APJ35" s="1">
        <f>LOOKUP($A35,'DMG Tables'!$P$2:$P$35,'DMG Tables'!$O$2:$O$35)*APJ$1*LOOKUP(APJ$1,'DMG Tables'!$G$2:$G$7,'DMG Tables'!$H$2:$H$7)</f>
        <v>681380000</v>
      </c>
      <c r="APK35" s="1">
        <f>LOOKUP($A35,'DMG Tables'!$P$2:$P$35,'DMG Tables'!$O$2:$O$35)*APK$1*LOOKUP(APK$1,'DMG Tables'!$G$2:$G$7,'DMG Tables'!$H$2:$H$7)</f>
        <v>682000000</v>
      </c>
      <c r="APL35" s="1">
        <f>LOOKUP($A35,'DMG Tables'!$P$2:$P$35,'DMG Tables'!$O$2:$O$35)*APL$1*LOOKUP(APL$1,'DMG Tables'!$G$2:$G$7,'DMG Tables'!$H$2:$H$7)</f>
        <v>682620000</v>
      </c>
      <c r="APM35" s="1">
        <f>LOOKUP($A35,'DMG Tables'!$P$2:$P$35,'DMG Tables'!$O$2:$O$35)*APM$1*LOOKUP(APM$1,'DMG Tables'!$G$2:$G$7,'DMG Tables'!$H$2:$H$7)</f>
        <v>683240000</v>
      </c>
      <c r="APN35" s="1">
        <f>LOOKUP($A35,'DMG Tables'!$P$2:$P$35,'DMG Tables'!$O$2:$O$35)*APN$1*LOOKUP(APN$1,'DMG Tables'!$G$2:$G$7,'DMG Tables'!$H$2:$H$7)</f>
        <v>683860000</v>
      </c>
      <c r="APO35" s="1">
        <f>LOOKUP($A35,'DMG Tables'!$P$2:$P$35,'DMG Tables'!$O$2:$O$35)*APO$1*LOOKUP(APO$1,'DMG Tables'!$G$2:$G$7,'DMG Tables'!$H$2:$H$7)</f>
        <v>684480000</v>
      </c>
      <c r="APP35" s="1">
        <f>LOOKUP($A35,'DMG Tables'!$P$2:$P$35,'DMG Tables'!$O$2:$O$35)*APP$1*LOOKUP(APP$1,'DMG Tables'!$G$2:$G$7,'DMG Tables'!$H$2:$H$7)</f>
        <v>685100000</v>
      </c>
      <c r="APQ35" s="1">
        <f>LOOKUP($A35,'DMG Tables'!$P$2:$P$35,'DMG Tables'!$O$2:$O$35)*APQ$1*LOOKUP(APQ$1,'DMG Tables'!$G$2:$G$7,'DMG Tables'!$H$2:$H$7)</f>
        <v>685720000</v>
      </c>
      <c r="APR35" s="1">
        <f>LOOKUP($A35,'DMG Tables'!$P$2:$P$35,'DMG Tables'!$O$2:$O$35)*APR$1*LOOKUP(APR$1,'DMG Tables'!$G$2:$G$7,'DMG Tables'!$H$2:$H$7)</f>
        <v>686340000</v>
      </c>
      <c r="APS35" s="1">
        <f>LOOKUP($A35,'DMG Tables'!$P$2:$P$35,'DMG Tables'!$O$2:$O$35)*APS$1*LOOKUP(APS$1,'DMG Tables'!$G$2:$G$7,'DMG Tables'!$H$2:$H$7)</f>
        <v>686960000</v>
      </c>
      <c r="APT35" s="1">
        <f>LOOKUP($A35,'DMG Tables'!$P$2:$P$35,'DMG Tables'!$O$2:$O$35)*APT$1*LOOKUP(APT$1,'DMG Tables'!$G$2:$G$7,'DMG Tables'!$H$2:$H$7)</f>
        <v>687580000</v>
      </c>
      <c r="APU35" s="1">
        <f>LOOKUP($A35,'DMG Tables'!$P$2:$P$35,'DMG Tables'!$O$2:$O$35)*APU$1*LOOKUP(APU$1,'DMG Tables'!$G$2:$G$7,'DMG Tables'!$H$2:$H$7)</f>
        <v>688200000</v>
      </c>
      <c r="APV35" s="1">
        <f>LOOKUP($A35,'DMG Tables'!$P$2:$P$35,'DMG Tables'!$O$2:$O$35)*APV$1*LOOKUP(APV$1,'DMG Tables'!$G$2:$G$7,'DMG Tables'!$H$2:$H$7)</f>
        <v>688820000</v>
      </c>
      <c r="APW35" s="1">
        <f>LOOKUP($A35,'DMG Tables'!$P$2:$P$35,'DMG Tables'!$O$2:$O$35)*APW$1*LOOKUP(APW$1,'DMG Tables'!$G$2:$G$7,'DMG Tables'!$H$2:$H$7)</f>
        <v>689440000</v>
      </c>
      <c r="APX35" s="1">
        <f>LOOKUP($A35,'DMG Tables'!$P$2:$P$35,'DMG Tables'!$O$2:$O$35)*APX$1*LOOKUP(APX$1,'DMG Tables'!$G$2:$G$7,'DMG Tables'!$H$2:$H$7)</f>
        <v>690060000</v>
      </c>
      <c r="APY35" s="1">
        <f>LOOKUP($A35,'DMG Tables'!$P$2:$P$35,'DMG Tables'!$O$2:$O$35)*APY$1*LOOKUP(APY$1,'DMG Tables'!$G$2:$G$7,'DMG Tables'!$H$2:$H$7)</f>
        <v>690680000</v>
      </c>
      <c r="APZ35" s="1">
        <f>LOOKUP($A35,'DMG Tables'!$P$2:$P$35,'DMG Tables'!$O$2:$O$35)*APZ$1*LOOKUP(APZ$1,'DMG Tables'!$G$2:$G$7,'DMG Tables'!$H$2:$H$7)</f>
        <v>691300000</v>
      </c>
      <c r="AQA35" s="1">
        <f>LOOKUP($A35,'DMG Tables'!$P$2:$P$35,'DMG Tables'!$O$2:$O$35)*AQA$1*LOOKUP(AQA$1,'DMG Tables'!$G$2:$G$7,'DMG Tables'!$H$2:$H$7)</f>
        <v>691920000</v>
      </c>
      <c r="AQB35" s="1">
        <f>LOOKUP($A35,'DMG Tables'!$P$2:$P$35,'DMG Tables'!$O$2:$O$35)*AQB$1*LOOKUP(AQB$1,'DMG Tables'!$G$2:$G$7,'DMG Tables'!$H$2:$H$7)</f>
        <v>692540000</v>
      </c>
      <c r="AQC35" s="1">
        <f>LOOKUP($A35,'DMG Tables'!$P$2:$P$35,'DMG Tables'!$O$2:$O$35)*AQC$1*LOOKUP(AQC$1,'DMG Tables'!$G$2:$G$7,'DMG Tables'!$H$2:$H$7)</f>
        <v>693160000</v>
      </c>
      <c r="AQD35" s="1">
        <f>LOOKUP($A35,'DMG Tables'!$P$2:$P$35,'DMG Tables'!$O$2:$O$35)*AQD$1*LOOKUP(AQD$1,'DMG Tables'!$G$2:$G$7,'DMG Tables'!$H$2:$H$7)</f>
        <v>693780000</v>
      </c>
      <c r="AQE35" s="1">
        <f>LOOKUP($A35,'DMG Tables'!$P$2:$P$35,'DMG Tables'!$O$2:$O$35)*AQE$1*LOOKUP(AQE$1,'DMG Tables'!$G$2:$G$7,'DMG Tables'!$H$2:$H$7)</f>
        <v>694400000</v>
      </c>
      <c r="AQF35" s="1">
        <f>LOOKUP($A35,'DMG Tables'!$P$2:$P$35,'DMG Tables'!$O$2:$O$35)*AQF$1*LOOKUP(AQF$1,'DMG Tables'!$G$2:$G$7,'DMG Tables'!$H$2:$H$7)</f>
        <v>695020000</v>
      </c>
      <c r="AQG35" s="1">
        <f>LOOKUP($A35,'DMG Tables'!$P$2:$P$35,'DMG Tables'!$O$2:$O$35)*AQG$1*LOOKUP(AQG$1,'DMG Tables'!$G$2:$G$7,'DMG Tables'!$H$2:$H$7)</f>
        <v>695640000</v>
      </c>
      <c r="AQH35" s="1">
        <f>LOOKUP($A35,'DMG Tables'!$P$2:$P$35,'DMG Tables'!$O$2:$O$35)*AQH$1*LOOKUP(AQH$1,'DMG Tables'!$G$2:$G$7,'DMG Tables'!$H$2:$H$7)</f>
        <v>696260000</v>
      </c>
      <c r="AQI35" s="1">
        <f>LOOKUP($A35,'DMG Tables'!$P$2:$P$35,'DMG Tables'!$O$2:$O$35)*AQI$1*LOOKUP(AQI$1,'DMG Tables'!$G$2:$G$7,'DMG Tables'!$H$2:$H$7)</f>
        <v>696880000</v>
      </c>
      <c r="AQJ35" s="1">
        <f>LOOKUP($A35,'DMG Tables'!$P$2:$P$35,'DMG Tables'!$O$2:$O$35)*AQJ$1*LOOKUP(AQJ$1,'DMG Tables'!$G$2:$G$7,'DMG Tables'!$H$2:$H$7)</f>
        <v>697500000</v>
      </c>
      <c r="AQK35" s="1">
        <f>LOOKUP($A35,'DMG Tables'!$P$2:$P$35,'DMG Tables'!$O$2:$O$35)*AQK$1*LOOKUP(AQK$1,'DMG Tables'!$G$2:$G$7,'DMG Tables'!$H$2:$H$7)</f>
        <v>698120000</v>
      </c>
      <c r="AQL35" s="1">
        <f>LOOKUP($A35,'DMG Tables'!$P$2:$P$35,'DMG Tables'!$O$2:$O$35)*AQL$1*LOOKUP(AQL$1,'DMG Tables'!$G$2:$G$7,'DMG Tables'!$H$2:$H$7)</f>
        <v>698740000</v>
      </c>
      <c r="AQM35" s="1">
        <f>LOOKUP($A35,'DMG Tables'!$P$2:$P$35,'DMG Tables'!$O$2:$O$35)*AQM$1*LOOKUP(AQM$1,'DMG Tables'!$G$2:$G$7,'DMG Tables'!$H$2:$H$7)</f>
        <v>699360000</v>
      </c>
      <c r="AQN35" s="1">
        <f>LOOKUP($A35,'DMG Tables'!$P$2:$P$35,'DMG Tables'!$O$2:$O$35)*AQN$1*LOOKUP(AQN$1,'DMG Tables'!$G$2:$G$7,'DMG Tables'!$H$2:$H$7)</f>
        <v>699980000</v>
      </c>
      <c r="AQO35" s="1">
        <f>LOOKUP($A35,'DMG Tables'!$P$2:$P$35,'DMG Tables'!$O$2:$O$35)*AQO$1*LOOKUP(AQO$1,'DMG Tables'!$G$2:$G$7,'DMG Tables'!$H$2:$H$7)</f>
        <v>700600000</v>
      </c>
      <c r="AQP35" s="1">
        <f>LOOKUP($A35,'DMG Tables'!$P$2:$P$35,'DMG Tables'!$O$2:$O$35)*AQP$1*LOOKUP(AQP$1,'DMG Tables'!$G$2:$G$7,'DMG Tables'!$H$2:$H$7)</f>
        <v>701220000</v>
      </c>
      <c r="AQQ35" s="1">
        <f>LOOKUP($A35,'DMG Tables'!$P$2:$P$35,'DMG Tables'!$O$2:$O$35)*AQQ$1*LOOKUP(AQQ$1,'DMG Tables'!$G$2:$G$7,'DMG Tables'!$H$2:$H$7)</f>
        <v>701840000</v>
      </c>
      <c r="AQR35" s="1">
        <f>LOOKUP($A35,'DMG Tables'!$P$2:$P$35,'DMG Tables'!$O$2:$O$35)*AQR$1*LOOKUP(AQR$1,'DMG Tables'!$G$2:$G$7,'DMG Tables'!$H$2:$H$7)</f>
        <v>702460000</v>
      </c>
      <c r="AQS35" s="1">
        <f>LOOKUP($A35,'DMG Tables'!$P$2:$P$35,'DMG Tables'!$O$2:$O$35)*AQS$1*LOOKUP(AQS$1,'DMG Tables'!$G$2:$G$7,'DMG Tables'!$H$2:$H$7)</f>
        <v>703080000</v>
      </c>
      <c r="AQT35" s="1">
        <f>LOOKUP($A35,'DMG Tables'!$P$2:$P$35,'DMG Tables'!$O$2:$O$35)*AQT$1*LOOKUP(AQT$1,'DMG Tables'!$G$2:$G$7,'DMG Tables'!$H$2:$H$7)</f>
        <v>703700000</v>
      </c>
      <c r="AQU35" s="1">
        <f>LOOKUP($A35,'DMG Tables'!$P$2:$P$35,'DMG Tables'!$O$2:$O$35)*AQU$1*LOOKUP(AQU$1,'DMG Tables'!$G$2:$G$7,'DMG Tables'!$H$2:$H$7)</f>
        <v>704320000</v>
      </c>
      <c r="AQV35" s="1">
        <f>LOOKUP($A35,'DMG Tables'!$P$2:$P$35,'DMG Tables'!$O$2:$O$35)*AQV$1*LOOKUP(AQV$1,'DMG Tables'!$G$2:$G$7,'DMG Tables'!$H$2:$H$7)</f>
        <v>704940000</v>
      </c>
      <c r="AQW35" s="1">
        <f>LOOKUP($A35,'DMG Tables'!$P$2:$P$35,'DMG Tables'!$O$2:$O$35)*AQW$1*LOOKUP(AQW$1,'DMG Tables'!$G$2:$G$7,'DMG Tables'!$H$2:$H$7)</f>
        <v>705560000</v>
      </c>
      <c r="AQX35" s="1">
        <f>LOOKUP($A35,'DMG Tables'!$P$2:$P$35,'DMG Tables'!$O$2:$O$35)*AQX$1*LOOKUP(AQX$1,'DMG Tables'!$G$2:$G$7,'DMG Tables'!$H$2:$H$7)</f>
        <v>706180000</v>
      </c>
      <c r="AQY35" s="1">
        <f>LOOKUP($A35,'DMG Tables'!$P$2:$P$35,'DMG Tables'!$O$2:$O$35)*AQY$1*LOOKUP(AQY$1,'DMG Tables'!$G$2:$G$7,'DMG Tables'!$H$2:$H$7)</f>
        <v>706800000</v>
      </c>
      <c r="AQZ35" s="1">
        <f>LOOKUP($A35,'DMG Tables'!$P$2:$P$35,'DMG Tables'!$O$2:$O$35)*AQZ$1*LOOKUP(AQZ$1,'DMG Tables'!$G$2:$G$7,'DMG Tables'!$H$2:$H$7)</f>
        <v>707420000</v>
      </c>
      <c r="ARA35" s="1">
        <f>LOOKUP($A35,'DMG Tables'!$P$2:$P$35,'DMG Tables'!$O$2:$O$35)*ARA$1*LOOKUP(ARA$1,'DMG Tables'!$G$2:$G$7,'DMG Tables'!$H$2:$H$7)</f>
        <v>708040000</v>
      </c>
      <c r="ARB35" s="1">
        <f>LOOKUP($A35,'DMG Tables'!$P$2:$P$35,'DMG Tables'!$O$2:$O$35)*ARB$1*LOOKUP(ARB$1,'DMG Tables'!$G$2:$G$7,'DMG Tables'!$H$2:$H$7)</f>
        <v>708660000</v>
      </c>
      <c r="ARC35" s="1">
        <f>LOOKUP($A35,'DMG Tables'!$P$2:$P$35,'DMG Tables'!$O$2:$O$35)*ARC$1*LOOKUP(ARC$1,'DMG Tables'!$G$2:$G$7,'DMG Tables'!$H$2:$H$7)</f>
        <v>709280000</v>
      </c>
      <c r="ARD35" s="1">
        <f>LOOKUP($A35,'DMG Tables'!$P$2:$P$35,'DMG Tables'!$O$2:$O$35)*ARD$1*LOOKUP(ARD$1,'DMG Tables'!$G$2:$G$7,'DMG Tables'!$H$2:$H$7)</f>
        <v>709900000</v>
      </c>
      <c r="ARE35" s="1">
        <f>LOOKUP($A35,'DMG Tables'!$P$2:$P$35,'DMG Tables'!$O$2:$O$35)*ARE$1*LOOKUP(ARE$1,'DMG Tables'!$G$2:$G$7,'DMG Tables'!$H$2:$H$7)</f>
        <v>710520000</v>
      </c>
      <c r="ARF35" s="1">
        <f>LOOKUP($A35,'DMG Tables'!$P$2:$P$35,'DMG Tables'!$O$2:$O$35)*ARF$1*LOOKUP(ARF$1,'DMG Tables'!$G$2:$G$7,'DMG Tables'!$H$2:$H$7)</f>
        <v>711140000</v>
      </c>
      <c r="ARG35" s="1">
        <f>LOOKUP($A35,'DMG Tables'!$P$2:$P$35,'DMG Tables'!$O$2:$O$35)*ARG$1*LOOKUP(ARG$1,'DMG Tables'!$G$2:$G$7,'DMG Tables'!$H$2:$H$7)</f>
        <v>711760000</v>
      </c>
      <c r="ARH35" s="1">
        <f>LOOKUP($A35,'DMG Tables'!$P$2:$P$35,'DMG Tables'!$O$2:$O$35)*ARH$1*LOOKUP(ARH$1,'DMG Tables'!$G$2:$G$7,'DMG Tables'!$H$2:$H$7)</f>
        <v>712380000</v>
      </c>
      <c r="ARI35" s="1">
        <f>LOOKUP($A35,'DMG Tables'!$P$2:$P$35,'DMG Tables'!$O$2:$O$35)*ARI$1*LOOKUP(ARI$1,'DMG Tables'!$G$2:$G$7,'DMG Tables'!$H$2:$H$7)</f>
        <v>713000000</v>
      </c>
      <c r="ARJ35" s="1">
        <f>LOOKUP($A35,'DMG Tables'!$P$2:$P$35,'DMG Tables'!$O$2:$O$35)*ARJ$1*LOOKUP(ARJ$1,'DMG Tables'!$G$2:$G$7,'DMG Tables'!$H$2:$H$7)</f>
        <v>713620000</v>
      </c>
      <c r="ARK35" s="1">
        <f>LOOKUP($A35,'DMG Tables'!$P$2:$P$35,'DMG Tables'!$O$2:$O$35)*ARK$1*LOOKUP(ARK$1,'DMG Tables'!$G$2:$G$7,'DMG Tables'!$H$2:$H$7)</f>
        <v>714240000</v>
      </c>
      <c r="ARL35" s="1">
        <f>LOOKUP($A35,'DMG Tables'!$P$2:$P$35,'DMG Tables'!$O$2:$O$35)*ARL$1*LOOKUP(ARL$1,'DMG Tables'!$G$2:$G$7,'DMG Tables'!$H$2:$H$7)</f>
        <v>714860000</v>
      </c>
      <c r="ARM35" s="1">
        <f>LOOKUP($A35,'DMG Tables'!$P$2:$P$35,'DMG Tables'!$O$2:$O$35)*ARM$1*LOOKUP(ARM$1,'DMG Tables'!$G$2:$G$7,'DMG Tables'!$H$2:$H$7)</f>
        <v>715480000</v>
      </c>
      <c r="ARN35" s="1">
        <f>LOOKUP($A35,'DMG Tables'!$P$2:$P$35,'DMG Tables'!$O$2:$O$35)*ARN$1*LOOKUP(ARN$1,'DMG Tables'!$G$2:$G$7,'DMG Tables'!$H$2:$H$7)</f>
        <v>716100000</v>
      </c>
      <c r="ARO35" s="1">
        <f>LOOKUP($A35,'DMG Tables'!$P$2:$P$35,'DMG Tables'!$O$2:$O$35)*ARO$1*LOOKUP(ARO$1,'DMG Tables'!$G$2:$G$7,'DMG Tables'!$H$2:$H$7)</f>
        <v>716720000</v>
      </c>
      <c r="ARP35" s="1">
        <f>LOOKUP($A35,'DMG Tables'!$P$2:$P$35,'DMG Tables'!$O$2:$O$35)*ARP$1*LOOKUP(ARP$1,'DMG Tables'!$G$2:$G$7,'DMG Tables'!$H$2:$H$7)</f>
        <v>717340000</v>
      </c>
      <c r="ARQ35" s="1">
        <f>LOOKUP($A35,'DMG Tables'!$P$2:$P$35,'DMG Tables'!$O$2:$O$35)*ARQ$1*LOOKUP(ARQ$1,'DMG Tables'!$G$2:$G$7,'DMG Tables'!$H$2:$H$7)</f>
        <v>717960000</v>
      </c>
      <c r="ARR35" s="1">
        <f>LOOKUP($A35,'DMG Tables'!$P$2:$P$35,'DMG Tables'!$O$2:$O$35)*ARR$1*LOOKUP(ARR$1,'DMG Tables'!$G$2:$G$7,'DMG Tables'!$H$2:$H$7)</f>
        <v>718580000</v>
      </c>
      <c r="ARS35" s="1">
        <f>LOOKUP($A35,'DMG Tables'!$P$2:$P$35,'DMG Tables'!$O$2:$O$35)*ARS$1*LOOKUP(ARS$1,'DMG Tables'!$G$2:$G$7,'DMG Tables'!$H$2:$H$7)</f>
        <v>719200000</v>
      </c>
      <c r="ART35" s="1">
        <f>LOOKUP($A35,'DMG Tables'!$P$2:$P$35,'DMG Tables'!$O$2:$O$35)*ART$1*LOOKUP(ART$1,'DMG Tables'!$G$2:$G$7,'DMG Tables'!$H$2:$H$7)</f>
        <v>719820000</v>
      </c>
      <c r="ARU35" s="1">
        <f>LOOKUP($A35,'DMG Tables'!$P$2:$P$35,'DMG Tables'!$O$2:$O$35)*ARU$1*LOOKUP(ARU$1,'DMG Tables'!$G$2:$G$7,'DMG Tables'!$H$2:$H$7)</f>
        <v>720440000</v>
      </c>
      <c r="ARV35" s="1">
        <f>LOOKUP($A35,'DMG Tables'!$P$2:$P$35,'DMG Tables'!$O$2:$O$35)*ARV$1*LOOKUP(ARV$1,'DMG Tables'!$G$2:$G$7,'DMG Tables'!$H$2:$H$7)</f>
        <v>721060000</v>
      </c>
      <c r="ARW35" s="1">
        <f>LOOKUP($A35,'DMG Tables'!$P$2:$P$35,'DMG Tables'!$O$2:$O$35)*ARW$1*LOOKUP(ARW$1,'DMG Tables'!$G$2:$G$7,'DMG Tables'!$H$2:$H$7)</f>
        <v>721680000</v>
      </c>
      <c r="ARX35" s="1">
        <f>LOOKUP($A35,'DMG Tables'!$P$2:$P$35,'DMG Tables'!$O$2:$O$35)*ARX$1*LOOKUP(ARX$1,'DMG Tables'!$G$2:$G$7,'DMG Tables'!$H$2:$H$7)</f>
        <v>722300000</v>
      </c>
      <c r="ARY35" s="1">
        <f>LOOKUP($A35,'DMG Tables'!$P$2:$P$35,'DMG Tables'!$O$2:$O$35)*ARY$1*LOOKUP(ARY$1,'DMG Tables'!$G$2:$G$7,'DMG Tables'!$H$2:$H$7)</f>
        <v>722920000</v>
      </c>
      <c r="ARZ35" s="1">
        <f>LOOKUP($A35,'DMG Tables'!$P$2:$P$35,'DMG Tables'!$O$2:$O$35)*ARZ$1*LOOKUP(ARZ$1,'DMG Tables'!$G$2:$G$7,'DMG Tables'!$H$2:$H$7)</f>
        <v>723540000</v>
      </c>
      <c r="ASA35" s="1">
        <f>LOOKUP($A35,'DMG Tables'!$P$2:$P$35,'DMG Tables'!$O$2:$O$35)*ASA$1*LOOKUP(ASA$1,'DMG Tables'!$G$2:$G$7,'DMG Tables'!$H$2:$H$7)</f>
        <v>724160000</v>
      </c>
      <c r="ASB35" s="1">
        <f>LOOKUP($A35,'DMG Tables'!$P$2:$P$35,'DMG Tables'!$O$2:$O$35)*ASB$1*LOOKUP(ASB$1,'DMG Tables'!$G$2:$G$7,'DMG Tables'!$H$2:$H$7)</f>
        <v>724780000</v>
      </c>
      <c r="ASC35" s="1">
        <f>LOOKUP($A35,'DMG Tables'!$P$2:$P$35,'DMG Tables'!$O$2:$O$35)*ASC$1*LOOKUP(ASC$1,'DMG Tables'!$G$2:$G$7,'DMG Tables'!$H$2:$H$7)</f>
        <v>725400000</v>
      </c>
      <c r="ASD35" s="1">
        <f>LOOKUP($A35,'DMG Tables'!$P$2:$P$35,'DMG Tables'!$O$2:$O$35)*ASD$1*LOOKUP(ASD$1,'DMG Tables'!$G$2:$G$7,'DMG Tables'!$H$2:$H$7)</f>
        <v>726020000</v>
      </c>
      <c r="ASE35" s="1">
        <f>LOOKUP($A35,'DMG Tables'!$P$2:$P$35,'DMG Tables'!$O$2:$O$35)*ASE$1*LOOKUP(ASE$1,'DMG Tables'!$G$2:$G$7,'DMG Tables'!$H$2:$H$7)</f>
        <v>726640000</v>
      </c>
      <c r="ASF35" s="1">
        <f>LOOKUP($A35,'DMG Tables'!$P$2:$P$35,'DMG Tables'!$O$2:$O$35)*ASF$1*LOOKUP(ASF$1,'DMG Tables'!$G$2:$G$7,'DMG Tables'!$H$2:$H$7)</f>
        <v>727260000</v>
      </c>
      <c r="ASG35" s="1">
        <f>LOOKUP($A35,'DMG Tables'!$P$2:$P$35,'DMG Tables'!$O$2:$O$35)*ASG$1*LOOKUP(ASG$1,'DMG Tables'!$G$2:$G$7,'DMG Tables'!$H$2:$H$7)</f>
        <v>727880000</v>
      </c>
      <c r="ASH35" s="1">
        <f>LOOKUP($A35,'DMG Tables'!$P$2:$P$35,'DMG Tables'!$O$2:$O$35)*ASH$1*LOOKUP(ASH$1,'DMG Tables'!$G$2:$G$7,'DMG Tables'!$H$2:$H$7)</f>
        <v>728500000</v>
      </c>
      <c r="ASI35" s="1">
        <f>LOOKUP($A35,'DMG Tables'!$P$2:$P$35,'DMG Tables'!$O$2:$O$35)*ASI$1*LOOKUP(ASI$1,'DMG Tables'!$G$2:$G$7,'DMG Tables'!$H$2:$H$7)</f>
        <v>729120000</v>
      </c>
      <c r="ASJ35" s="1">
        <f>LOOKUP($A35,'DMG Tables'!$P$2:$P$35,'DMG Tables'!$O$2:$O$35)*ASJ$1*LOOKUP(ASJ$1,'DMG Tables'!$G$2:$G$7,'DMG Tables'!$H$2:$H$7)</f>
        <v>729740000</v>
      </c>
      <c r="ASK35" s="1">
        <f>LOOKUP($A35,'DMG Tables'!$P$2:$P$35,'DMG Tables'!$O$2:$O$35)*ASK$1*LOOKUP(ASK$1,'DMG Tables'!$G$2:$G$7,'DMG Tables'!$H$2:$H$7)</f>
        <v>730360000</v>
      </c>
      <c r="ASL35" s="1">
        <f>LOOKUP($A35,'DMG Tables'!$P$2:$P$35,'DMG Tables'!$O$2:$O$35)*ASL$1*LOOKUP(ASL$1,'DMG Tables'!$G$2:$G$7,'DMG Tables'!$H$2:$H$7)</f>
        <v>730980000</v>
      </c>
      <c r="ASM35" s="1">
        <f>LOOKUP($A35,'DMG Tables'!$P$2:$P$35,'DMG Tables'!$O$2:$O$35)*ASM$1*LOOKUP(ASM$1,'DMG Tables'!$G$2:$G$7,'DMG Tables'!$H$2:$H$7)</f>
        <v>731600000</v>
      </c>
      <c r="ASN35" s="1">
        <f>LOOKUP($A35,'DMG Tables'!$P$2:$P$35,'DMG Tables'!$O$2:$O$35)*ASN$1*LOOKUP(ASN$1,'DMG Tables'!$G$2:$G$7,'DMG Tables'!$H$2:$H$7)</f>
        <v>732220000</v>
      </c>
      <c r="ASO35" s="1">
        <f>LOOKUP($A35,'DMG Tables'!$P$2:$P$35,'DMG Tables'!$O$2:$O$35)*ASO$1*LOOKUP(ASO$1,'DMG Tables'!$G$2:$G$7,'DMG Tables'!$H$2:$H$7)</f>
        <v>732840000</v>
      </c>
      <c r="ASP35" s="1">
        <f>LOOKUP($A35,'DMG Tables'!$P$2:$P$35,'DMG Tables'!$O$2:$O$35)*ASP$1*LOOKUP(ASP$1,'DMG Tables'!$G$2:$G$7,'DMG Tables'!$H$2:$H$7)</f>
        <v>733460000</v>
      </c>
      <c r="ASQ35" s="1">
        <f>LOOKUP($A35,'DMG Tables'!$P$2:$P$35,'DMG Tables'!$O$2:$O$35)*ASQ$1*LOOKUP(ASQ$1,'DMG Tables'!$G$2:$G$7,'DMG Tables'!$H$2:$H$7)</f>
        <v>734080000</v>
      </c>
      <c r="ASR35" s="1">
        <f>LOOKUP($A35,'DMG Tables'!$P$2:$P$35,'DMG Tables'!$O$2:$O$35)*ASR$1*LOOKUP(ASR$1,'DMG Tables'!$G$2:$G$7,'DMG Tables'!$H$2:$H$7)</f>
        <v>734700000</v>
      </c>
      <c r="ASS35" s="1">
        <f>LOOKUP($A35,'DMG Tables'!$P$2:$P$35,'DMG Tables'!$O$2:$O$35)*ASS$1*LOOKUP(ASS$1,'DMG Tables'!$G$2:$G$7,'DMG Tables'!$H$2:$H$7)</f>
        <v>735320000</v>
      </c>
      <c r="AST35" s="1">
        <f>LOOKUP($A35,'DMG Tables'!$P$2:$P$35,'DMG Tables'!$O$2:$O$35)*AST$1*LOOKUP(AST$1,'DMG Tables'!$G$2:$G$7,'DMG Tables'!$H$2:$H$7)</f>
        <v>735940000</v>
      </c>
      <c r="ASU35" s="1">
        <f>LOOKUP($A35,'DMG Tables'!$P$2:$P$35,'DMG Tables'!$O$2:$O$35)*ASU$1*LOOKUP(ASU$1,'DMG Tables'!$G$2:$G$7,'DMG Tables'!$H$2:$H$7)</f>
        <v>736560000</v>
      </c>
      <c r="ASV35" s="1">
        <f>LOOKUP($A35,'DMG Tables'!$P$2:$P$35,'DMG Tables'!$O$2:$O$35)*ASV$1*LOOKUP(ASV$1,'DMG Tables'!$G$2:$G$7,'DMG Tables'!$H$2:$H$7)</f>
        <v>737180000</v>
      </c>
      <c r="ASW35" s="1">
        <f>LOOKUP($A35,'DMG Tables'!$P$2:$P$35,'DMG Tables'!$O$2:$O$35)*ASW$1*LOOKUP(ASW$1,'DMG Tables'!$G$2:$G$7,'DMG Tables'!$H$2:$H$7)</f>
        <v>737800000</v>
      </c>
      <c r="ASX35" s="1">
        <f>LOOKUP($A35,'DMG Tables'!$P$2:$P$35,'DMG Tables'!$O$2:$O$35)*ASX$1*LOOKUP(ASX$1,'DMG Tables'!$G$2:$G$7,'DMG Tables'!$H$2:$H$7)</f>
        <v>738420000</v>
      </c>
      <c r="ASY35" s="1">
        <f>LOOKUP($A35,'DMG Tables'!$P$2:$P$35,'DMG Tables'!$O$2:$O$35)*ASY$1*LOOKUP(ASY$1,'DMG Tables'!$G$2:$G$7,'DMG Tables'!$H$2:$H$7)</f>
        <v>739040000</v>
      </c>
      <c r="ASZ35" s="1">
        <f>LOOKUP($A35,'DMG Tables'!$P$2:$P$35,'DMG Tables'!$O$2:$O$35)*ASZ$1*LOOKUP(ASZ$1,'DMG Tables'!$G$2:$G$7,'DMG Tables'!$H$2:$H$7)</f>
        <v>739660000</v>
      </c>
      <c r="ATA35" s="1">
        <f>LOOKUP($A35,'DMG Tables'!$P$2:$P$35,'DMG Tables'!$O$2:$O$35)*ATA$1*LOOKUP(ATA$1,'DMG Tables'!$G$2:$G$7,'DMG Tables'!$H$2:$H$7)</f>
        <v>740280000</v>
      </c>
      <c r="ATB35" s="1">
        <f>LOOKUP($A35,'DMG Tables'!$P$2:$P$35,'DMG Tables'!$O$2:$O$35)*ATB$1*LOOKUP(ATB$1,'DMG Tables'!$G$2:$G$7,'DMG Tables'!$H$2:$H$7)</f>
        <v>740900000</v>
      </c>
      <c r="ATC35" s="1">
        <f>LOOKUP($A35,'DMG Tables'!$P$2:$P$35,'DMG Tables'!$O$2:$O$35)*ATC$1*LOOKUP(ATC$1,'DMG Tables'!$G$2:$G$7,'DMG Tables'!$H$2:$H$7)</f>
        <v>741520000</v>
      </c>
      <c r="ATD35" s="1">
        <f>LOOKUP($A35,'DMG Tables'!$P$2:$P$35,'DMG Tables'!$O$2:$O$35)*ATD$1*LOOKUP(ATD$1,'DMG Tables'!$G$2:$G$7,'DMG Tables'!$H$2:$H$7)</f>
        <v>742140000</v>
      </c>
      <c r="ATE35" s="1">
        <f>LOOKUP($A35,'DMG Tables'!$P$2:$P$35,'DMG Tables'!$O$2:$O$35)*ATE$1*LOOKUP(ATE$1,'DMG Tables'!$G$2:$G$7,'DMG Tables'!$H$2:$H$7)</f>
        <v>742760000</v>
      </c>
      <c r="ATF35" s="1">
        <f>LOOKUP($A35,'DMG Tables'!$P$2:$P$35,'DMG Tables'!$O$2:$O$35)*ATF$1*LOOKUP(ATF$1,'DMG Tables'!$G$2:$G$7,'DMG Tables'!$H$2:$H$7)</f>
        <v>743380000</v>
      </c>
      <c r="ATG35" s="1">
        <f>LOOKUP($A35,'DMG Tables'!$P$2:$P$35,'DMG Tables'!$O$2:$O$35)*ATG$1*LOOKUP(ATG$1,'DMG Tables'!$G$2:$G$7,'DMG Tables'!$H$2:$H$7)</f>
        <v>744000000</v>
      </c>
      <c r="ATH35" s="1">
        <f>LOOKUP($A35,'DMG Tables'!$P$2:$P$35,'DMG Tables'!$O$2:$O$35)*ATH$1*LOOKUP(ATH$1,'DMG Tables'!$G$2:$G$7,'DMG Tables'!$H$2:$H$7)</f>
        <v>744620000</v>
      </c>
      <c r="ATI35" s="1">
        <f>LOOKUP($A35,'DMG Tables'!$P$2:$P$35,'DMG Tables'!$O$2:$O$35)*ATI$1*LOOKUP(ATI$1,'DMG Tables'!$G$2:$G$7,'DMG Tables'!$H$2:$H$7)</f>
        <v>745240000</v>
      </c>
      <c r="ATJ35" s="1">
        <f>LOOKUP($A35,'DMG Tables'!$P$2:$P$35,'DMG Tables'!$O$2:$O$35)*ATJ$1*LOOKUP(ATJ$1,'DMG Tables'!$G$2:$G$7,'DMG Tables'!$H$2:$H$7)</f>
        <v>745860000</v>
      </c>
      <c r="ATK35" s="1">
        <f>LOOKUP($A35,'DMG Tables'!$P$2:$P$35,'DMG Tables'!$O$2:$O$35)*ATK$1*LOOKUP(ATK$1,'DMG Tables'!$G$2:$G$7,'DMG Tables'!$H$2:$H$7)</f>
        <v>746480000</v>
      </c>
      <c r="ATL35" s="1">
        <f>LOOKUP($A35,'DMG Tables'!$P$2:$P$35,'DMG Tables'!$O$2:$O$35)*ATL$1*LOOKUP(ATL$1,'DMG Tables'!$G$2:$G$7,'DMG Tables'!$H$2:$H$7)</f>
        <v>747100000</v>
      </c>
      <c r="ATM35" s="1">
        <f>LOOKUP($A35,'DMG Tables'!$P$2:$P$35,'DMG Tables'!$O$2:$O$35)*ATM$1*LOOKUP(ATM$1,'DMG Tables'!$G$2:$G$7,'DMG Tables'!$H$2:$H$7)</f>
        <v>747720000</v>
      </c>
      <c r="ATN35" s="1">
        <f>LOOKUP($A35,'DMG Tables'!$P$2:$P$35,'DMG Tables'!$O$2:$O$35)*ATN$1*LOOKUP(ATN$1,'DMG Tables'!$G$2:$G$7,'DMG Tables'!$H$2:$H$7)</f>
        <v>748340000</v>
      </c>
      <c r="ATO35" s="1">
        <f>LOOKUP($A35,'DMG Tables'!$P$2:$P$35,'DMG Tables'!$O$2:$O$35)*ATO$1*LOOKUP(ATO$1,'DMG Tables'!$G$2:$G$7,'DMG Tables'!$H$2:$H$7)</f>
        <v>748960000</v>
      </c>
      <c r="ATP35" s="1">
        <f>LOOKUP($A35,'DMG Tables'!$P$2:$P$35,'DMG Tables'!$O$2:$O$35)*ATP$1*LOOKUP(ATP$1,'DMG Tables'!$G$2:$G$7,'DMG Tables'!$H$2:$H$7)</f>
        <v>749580000</v>
      </c>
      <c r="ATQ35" s="1">
        <f>LOOKUP($A35,'DMG Tables'!$P$2:$P$35,'DMG Tables'!$O$2:$O$35)*ATQ$1*LOOKUP(ATQ$1,'DMG Tables'!$G$2:$G$7,'DMG Tables'!$H$2:$H$7)</f>
        <v>750200000</v>
      </c>
      <c r="ATR35" s="1">
        <f>LOOKUP($A35,'DMG Tables'!$P$2:$P$35,'DMG Tables'!$O$2:$O$35)*ATR$1*LOOKUP(ATR$1,'DMG Tables'!$G$2:$G$7,'DMG Tables'!$H$2:$H$7)</f>
        <v>750820000</v>
      </c>
      <c r="ATS35" s="1">
        <f>LOOKUP($A35,'DMG Tables'!$P$2:$P$35,'DMG Tables'!$O$2:$O$35)*ATS$1*LOOKUP(ATS$1,'DMG Tables'!$G$2:$G$7,'DMG Tables'!$H$2:$H$7)</f>
        <v>751440000</v>
      </c>
      <c r="ATT35" s="1">
        <f>LOOKUP($A35,'DMG Tables'!$P$2:$P$35,'DMG Tables'!$O$2:$O$35)*ATT$1*LOOKUP(ATT$1,'DMG Tables'!$G$2:$G$7,'DMG Tables'!$H$2:$H$7)</f>
        <v>752060000</v>
      </c>
      <c r="ATU35" s="1">
        <f>LOOKUP($A35,'DMG Tables'!$P$2:$P$35,'DMG Tables'!$O$2:$O$35)*ATU$1*LOOKUP(ATU$1,'DMG Tables'!$G$2:$G$7,'DMG Tables'!$H$2:$H$7)</f>
        <v>752680000</v>
      </c>
      <c r="ATV35" s="1">
        <f>LOOKUP($A35,'DMG Tables'!$P$2:$P$35,'DMG Tables'!$O$2:$O$35)*ATV$1*LOOKUP(ATV$1,'DMG Tables'!$G$2:$G$7,'DMG Tables'!$H$2:$H$7)</f>
        <v>753300000</v>
      </c>
      <c r="ATW35" s="1">
        <f>LOOKUP($A35,'DMG Tables'!$P$2:$P$35,'DMG Tables'!$O$2:$O$35)*ATW$1*LOOKUP(ATW$1,'DMG Tables'!$G$2:$G$7,'DMG Tables'!$H$2:$H$7)</f>
        <v>753920000</v>
      </c>
      <c r="ATX35" s="1">
        <f>LOOKUP($A35,'DMG Tables'!$P$2:$P$35,'DMG Tables'!$O$2:$O$35)*ATX$1*LOOKUP(ATX$1,'DMG Tables'!$G$2:$G$7,'DMG Tables'!$H$2:$H$7)</f>
        <v>754540000</v>
      </c>
      <c r="ATY35" s="1">
        <f>LOOKUP($A35,'DMG Tables'!$P$2:$P$35,'DMG Tables'!$O$2:$O$35)*ATY$1*LOOKUP(ATY$1,'DMG Tables'!$G$2:$G$7,'DMG Tables'!$H$2:$H$7)</f>
        <v>755160000</v>
      </c>
      <c r="ATZ35" s="1">
        <f>LOOKUP($A35,'DMG Tables'!$P$2:$P$35,'DMG Tables'!$O$2:$O$35)*ATZ$1*LOOKUP(ATZ$1,'DMG Tables'!$G$2:$G$7,'DMG Tables'!$H$2:$H$7)</f>
        <v>755780000</v>
      </c>
      <c r="AUA35" s="1">
        <f>LOOKUP($A35,'DMG Tables'!$P$2:$P$35,'DMG Tables'!$O$2:$O$35)*AUA$1*LOOKUP(AUA$1,'DMG Tables'!$G$2:$G$7,'DMG Tables'!$H$2:$H$7)</f>
        <v>756400000</v>
      </c>
      <c r="AUB35" s="1">
        <f>LOOKUP($A35,'DMG Tables'!$P$2:$P$35,'DMG Tables'!$O$2:$O$35)*AUB$1*LOOKUP(AUB$1,'DMG Tables'!$G$2:$G$7,'DMG Tables'!$H$2:$H$7)</f>
        <v>757020000</v>
      </c>
      <c r="AUC35" s="1">
        <f>LOOKUP($A35,'DMG Tables'!$P$2:$P$35,'DMG Tables'!$O$2:$O$35)*AUC$1*LOOKUP(AUC$1,'DMG Tables'!$G$2:$G$7,'DMG Tables'!$H$2:$H$7)</f>
        <v>757640000</v>
      </c>
      <c r="AUD35" s="1">
        <f>LOOKUP($A35,'DMG Tables'!$P$2:$P$35,'DMG Tables'!$O$2:$O$35)*AUD$1*LOOKUP(AUD$1,'DMG Tables'!$G$2:$G$7,'DMG Tables'!$H$2:$H$7)</f>
        <v>758260000</v>
      </c>
      <c r="AUE35" s="1">
        <f>LOOKUP($A35,'DMG Tables'!$P$2:$P$35,'DMG Tables'!$O$2:$O$35)*AUE$1*LOOKUP(AUE$1,'DMG Tables'!$G$2:$G$7,'DMG Tables'!$H$2:$H$7)</f>
        <v>758880000</v>
      </c>
      <c r="AUF35" s="1">
        <f>LOOKUP($A35,'DMG Tables'!$P$2:$P$35,'DMG Tables'!$O$2:$O$35)*AUF$1*LOOKUP(AUF$1,'DMG Tables'!$G$2:$G$7,'DMG Tables'!$H$2:$H$7)</f>
        <v>759500000</v>
      </c>
      <c r="AUG35" s="1">
        <f>LOOKUP($A35,'DMG Tables'!$P$2:$P$35,'DMG Tables'!$O$2:$O$35)*AUG$1*LOOKUP(AUG$1,'DMG Tables'!$G$2:$G$7,'DMG Tables'!$H$2:$H$7)</f>
        <v>760120000</v>
      </c>
      <c r="AUH35" s="1">
        <f>LOOKUP($A35,'DMG Tables'!$P$2:$P$35,'DMG Tables'!$O$2:$O$35)*AUH$1*LOOKUP(AUH$1,'DMG Tables'!$G$2:$G$7,'DMG Tables'!$H$2:$H$7)</f>
        <v>760740000</v>
      </c>
      <c r="AUI35" s="1">
        <f>LOOKUP($A35,'DMG Tables'!$P$2:$P$35,'DMG Tables'!$O$2:$O$35)*AUI$1*LOOKUP(AUI$1,'DMG Tables'!$G$2:$G$7,'DMG Tables'!$H$2:$H$7)</f>
        <v>761360000</v>
      </c>
      <c r="AUJ35" s="1">
        <f>LOOKUP($A35,'DMG Tables'!$P$2:$P$35,'DMG Tables'!$O$2:$O$35)*AUJ$1*LOOKUP(AUJ$1,'DMG Tables'!$G$2:$G$7,'DMG Tables'!$H$2:$H$7)</f>
        <v>761980000</v>
      </c>
      <c r="AUK35" s="1">
        <f>LOOKUP($A35,'DMG Tables'!$P$2:$P$35,'DMG Tables'!$O$2:$O$35)*AUK$1*LOOKUP(AUK$1,'DMG Tables'!$G$2:$G$7,'DMG Tables'!$H$2:$H$7)</f>
        <v>762600000</v>
      </c>
      <c r="AUL35" s="1">
        <f>LOOKUP($A35,'DMG Tables'!$P$2:$P$35,'DMG Tables'!$O$2:$O$35)*AUL$1*LOOKUP(AUL$1,'DMG Tables'!$G$2:$G$7,'DMG Tables'!$H$2:$H$7)</f>
        <v>763220000</v>
      </c>
      <c r="AUM35" s="1">
        <f>LOOKUP($A35,'DMG Tables'!$P$2:$P$35,'DMG Tables'!$O$2:$O$35)*AUM$1*LOOKUP(AUM$1,'DMG Tables'!$G$2:$G$7,'DMG Tables'!$H$2:$H$7)</f>
        <v>763840000</v>
      </c>
      <c r="AUN35" s="1">
        <f>LOOKUP($A35,'DMG Tables'!$P$2:$P$35,'DMG Tables'!$O$2:$O$35)*AUN$1*LOOKUP(AUN$1,'DMG Tables'!$G$2:$G$7,'DMG Tables'!$H$2:$H$7)</f>
        <v>764460000</v>
      </c>
      <c r="AUO35" s="1">
        <f>LOOKUP($A35,'DMG Tables'!$P$2:$P$35,'DMG Tables'!$O$2:$O$35)*AUO$1*LOOKUP(AUO$1,'DMG Tables'!$G$2:$G$7,'DMG Tables'!$H$2:$H$7)</f>
        <v>765080000</v>
      </c>
      <c r="AUP35" s="1">
        <f>LOOKUP($A35,'DMG Tables'!$P$2:$P$35,'DMG Tables'!$O$2:$O$35)*AUP$1*LOOKUP(AUP$1,'DMG Tables'!$G$2:$G$7,'DMG Tables'!$H$2:$H$7)</f>
        <v>765700000</v>
      </c>
      <c r="AUQ35" s="1">
        <f>LOOKUP($A35,'DMG Tables'!$P$2:$P$35,'DMG Tables'!$O$2:$O$35)*AUQ$1*LOOKUP(AUQ$1,'DMG Tables'!$G$2:$G$7,'DMG Tables'!$H$2:$H$7)</f>
        <v>766320000</v>
      </c>
      <c r="AUR35" s="1">
        <f>LOOKUP($A35,'DMG Tables'!$P$2:$P$35,'DMG Tables'!$O$2:$O$35)*AUR$1*LOOKUP(AUR$1,'DMG Tables'!$G$2:$G$7,'DMG Tables'!$H$2:$H$7)</f>
        <v>766940000</v>
      </c>
      <c r="AUS35" s="1">
        <f>LOOKUP($A35,'DMG Tables'!$P$2:$P$35,'DMG Tables'!$O$2:$O$35)*AUS$1*LOOKUP(AUS$1,'DMG Tables'!$G$2:$G$7,'DMG Tables'!$H$2:$H$7)</f>
        <v>767560000</v>
      </c>
      <c r="AUT35" s="1">
        <f>LOOKUP($A35,'DMG Tables'!$P$2:$P$35,'DMG Tables'!$O$2:$O$35)*AUT$1*LOOKUP(AUT$1,'DMG Tables'!$G$2:$G$7,'DMG Tables'!$H$2:$H$7)</f>
        <v>768180000</v>
      </c>
      <c r="AUU35" s="1">
        <f>LOOKUP($A35,'DMG Tables'!$P$2:$P$35,'DMG Tables'!$O$2:$O$35)*AUU$1*LOOKUP(AUU$1,'DMG Tables'!$G$2:$G$7,'DMG Tables'!$H$2:$H$7)</f>
        <v>768800000</v>
      </c>
      <c r="AUV35" s="1">
        <f>LOOKUP($A35,'DMG Tables'!$P$2:$P$35,'DMG Tables'!$O$2:$O$35)*AUV$1*LOOKUP(AUV$1,'DMG Tables'!$G$2:$G$7,'DMG Tables'!$H$2:$H$7)</f>
        <v>769420000</v>
      </c>
      <c r="AUW35" s="1">
        <f>LOOKUP($A35,'DMG Tables'!$P$2:$P$35,'DMG Tables'!$O$2:$O$35)*AUW$1*LOOKUP(AUW$1,'DMG Tables'!$G$2:$G$7,'DMG Tables'!$H$2:$H$7)</f>
        <v>770040000</v>
      </c>
      <c r="AUX35" s="1">
        <f>LOOKUP($A35,'DMG Tables'!$P$2:$P$35,'DMG Tables'!$O$2:$O$35)*AUX$1*LOOKUP(AUX$1,'DMG Tables'!$G$2:$G$7,'DMG Tables'!$H$2:$H$7)</f>
        <v>770660000</v>
      </c>
      <c r="AUY35" s="1">
        <f>LOOKUP($A35,'DMG Tables'!$P$2:$P$35,'DMG Tables'!$O$2:$O$35)*AUY$1*LOOKUP(AUY$1,'DMG Tables'!$G$2:$G$7,'DMG Tables'!$H$2:$H$7)</f>
        <v>771280000</v>
      </c>
      <c r="AUZ35" s="1">
        <f>LOOKUP($A35,'DMG Tables'!$P$2:$P$35,'DMG Tables'!$O$2:$O$35)*AUZ$1*LOOKUP(AUZ$1,'DMG Tables'!$G$2:$G$7,'DMG Tables'!$H$2:$H$7)</f>
        <v>771900000</v>
      </c>
      <c r="AVA35" s="1">
        <f>LOOKUP($A35,'DMG Tables'!$P$2:$P$35,'DMG Tables'!$O$2:$O$35)*AVA$1*LOOKUP(AVA$1,'DMG Tables'!$G$2:$G$7,'DMG Tables'!$H$2:$H$7)</f>
        <v>772520000</v>
      </c>
      <c r="AVB35" s="1">
        <f>LOOKUP($A35,'DMG Tables'!$P$2:$P$35,'DMG Tables'!$O$2:$O$35)*AVB$1*LOOKUP(AVB$1,'DMG Tables'!$G$2:$G$7,'DMG Tables'!$H$2:$H$7)</f>
        <v>773140000</v>
      </c>
      <c r="AVC35" s="1">
        <f>LOOKUP($A35,'DMG Tables'!$P$2:$P$35,'DMG Tables'!$O$2:$O$35)*AVC$1*LOOKUP(AVC$1,'DMG Tables'!$G$2:$G$7,'DMG Tables'!$H$2:$H$7)</f>
        <v>773760000</v>
      </c>
      <c r="AVD35" s="1">
        <f>LOOKUP($A35,'DMG Tables'!$P$2:$P$35,'DMG Tables'!$O$2:$O$35)*AVD$1*LOOKUP(AVD$1,'DMG Tables'!$G$2:$G$7,'DMG Tables'!$H$2:$H$7)</f>
        <v>774380000</v>
      </c>
      <c r="AVE35" s="1">
        <f>LOOKUP($A35,'DMG Tables'!$P$2:$P$35,'DMG Tables'!$O$2:$O$35)*AVE$1*LOOKUP(AVE$1,'DMG Tables'!$G$2:$G$7,'DMG Tables'!$H$2:$H$7)</f>
        <v>775000000</v>
      </c>
      <c r="AVF35" s="1">
        <f>LOOKUP($A35,'DMG Tables'!$P$2:$P$35,'DMG Tables'!$O$2:$O$35)*AVF$1*LOOKUP(AVF$1,'DMG Tables'!$G$2:$G$7,'DMG Tables'!$H$2:$H$7)</f>
        <v>775620000</v>
      </c>
      <c r="AVG35" s="1">
        <f>LOOKUP($A35,'DMG Tables'!$P$2:$P$35,'DMG Tables'!$O$2:$O$35)*AVG$1*LOOKUP(AVG$1,'DMG Tables'!$G$2:$G$7,'DMG Tables'!$H$2:$H$7)</f>
        <v>776240000</v>
      </c>
      <c r="AVH35" s="1">
        <f>LOOKUP($A35,'DMG Tables'!$P$2:$P$35,'DMG Tables'!$O$2:$O$35)*AVH$1*LOOKUP(AVH$1,'DMG Tables'!$G$2:$G$7,'DMG Tables'!$H$2:$H$7)</f>
        <v>776860000</v>
      </c>
      <c r="AVI35" s="1">
        <f>LOOKUP($A35,'DMG Tables'!$P$2:$P$35,'DMG Tables'!$O$2:$O$35)*AVI$1*LOOKUP(AVI$1,'DMG Tables'!$G$2:$G$7,'DMG Tables'!$H$2:$H$7)</f>
        <v>777480000</v>
      </c>
      <c r="AVJ35" s="1">
        <f>LOOKUP($A35,'DMG Tables'!$P$2:$P$35,'DMG Tables'!$O$2:$O$35)*AVJ$1*LOOKUP(AVJ$1,'DMG Tables'!$G$2:$G$7,'DMG Tables'!$H$2:$H$7)</f>
        <v>778100000</v>
      </c>
      <c r="AVK35" s="1">
        <f>LOOKUP($A35,'DMG Tables'!$P$2:$P$35,'DMG Tables'!$O$2:$O$35)*AVK$1*LOOKUP(AVK$1,'DMG Tables'!$G$2:$G$7,'DMG Tables'!$H$2:$H$7)</f>
        <v>778720000</v>
      </c>
      <c r="AVL35" s="1">
        <f>LOOKUP($A35,'DMG Tables'!$P$2:$P$35,'DMG Tables'!$O$2:$O$35)*AVL$1*LOOKUP(AVL$1,'DMG Tables'!$G$2:$G$7,'DMG Tables'!$H$2:$H$7)</f>
        <v>779340000</v>
      </c>
      <c r="AVM35" s="1">
        <f>LOOKUP($A35,'DMG Tables'!$P$2:$P$35,'DMG Tables'!$O$2:$O$35)*AVM$1*LOOKUP(AVM$1,'DMG Tables'!$G$2:$G$7,'DMG Tables'!$H$2:$H$7)</f>
        <v>779960000</v>
      </c>
      <c r="AVN35" s="1">
        <f>LOOKUP($A35,'DMG Tables'!$P$2:$P$35,'DMG Tables'!$O$2:$O$35)*AVN$1*LOOKUP(AVN$1,'DMG Tables'!$G$2:$G$7,'DMG Tables'!$H$2:$H$7)</f>
        <v>780580000</v>
      </c>
      <c r="AVO35" s="1">
        <f>LOOKUP($A35,'DMG Tables'!$P$2:$P$35,'DMG Tables'!$O$2:$O$35)*AVO$1*LOOKUP(AVO$1,'DMG Tables'!$G$2:$G$7,'DMG Tables'!$H$2:$H$7)</f>
        <v>781200000</v>
      </c>
      <c r="AVP35" s="1">
        <f>LOOKUP($A35,'DMG Tables'!$P$2:$P$35,'DMG Tables'!$O$2:$O$35)*AVP$1*LOOKUP(AVP$1,'DMG Tables'!$G$2:$G$7,'DMG Tables'!$H$2:$H$7)</f>
        <v>781820000</v>
      </c>
      <c r="AVQ35" s="1">
        <f>LOOKUP($A35,'DMG Tables'!$P$2:$P$35,'DMG Tables'!$O$2:$O$35)*AVQ$1*LOOKUP(AVQ$1,'DMG Tables'!$G$2:$G$7,'DMG Tables'!$H$2:$H$7)</f>
        <v>782440000</v>
      </c>
      <c r="AVR35" s="1">
        <f>LOOKUP($A35,'DMG Tables'!$P$2:$P$35,'DMG Tables'!$O$2:$O$35)*AVR$1*LOOKUP(AVR$1,'DMG Tables'!$G$2:$G$7,'DMG Tables'!$H$2:$H$7)</f>
        <v>783060000</v>
      </c>
      <c r="AVS35" s="1">
        <f>LOOKUP($A35,'DMG Tables'!$P$2:$P$35,'DMG Tables'!$O$2:$O$35)*AVS$1*LOOKUP(AVS$1,'DMG Tables'!$G$2:$G$7,'DMG Tables'!$H$2:$H$7)</f>
        <v>783680000</v>
      </c>
      <c r="AVT35" s="1">
        <f>LOOKUP($A35,'DMG Tables'!$P$2:$P$35,'DMG Tables'!$O$2:$O$35)*AVT$1*LOOKUP(AVT$1,'DMG Tables'!$G$2:$G$7,'DMG Tables'!$H$2:$H$7)</f>
        <v>784300000</v>
      </c>
      <c r="AVU35" s="1">
        <f>LOOKUP($A35,'DMG Tables'!$P$2:$P$35,'DMG Tables'!$O$2:$O$35)*AVU$1*LOOKUP(AVU$1,'DMG Tables'!$G$2:$G$7,'DMG Tables'!$H$2:$H$7)</f>
        <v>784920000</v>
      </c>
      <c r="AVV35" s="1">
        <f>LOOKUP($A35,'DMG Tables'!$P$2:$P$35,'DMG Tables'!$O$2:$O$35)*AVV$1*LOOKUP(AVV$1,'DMG Tables'!$G$2:$G$7,'DMG Tables'!$H$2:$H$7)</f>
        <v>785540000</v>
      </c>
      <c r="AVW35" s="1">
        <f>LOOKUP($A35,'DMG Tables'!$P$2:$P$35,'DMG Tables'!$O$2:$O$35)*AVW$1*LOOKUP(AVW$1,'DMG Tables'!$G$2:$G$7,'DMG Tables'!$H$2:$H$7)</f>
        <v>786160000</v>
      </c>
      <c r="AVX35" s="1">
        <f>LOOKUP($A35,'DMG Tables'!$P$2:$P$35,'DMG Tables'!$O$2:$O$35)*AVX$1*LOOKUP(AVX$1,'DMG Tables'!$G$2:$G$7,'DMG Tables'!$H$2:$H$7)</f>
        <v>786780000</v>
      </c>
      <c r="AVY35" s="1">
        <f>LOOKUP($A35,'DMG Tables'!$P$2:$P$35,'DMG Tables'!$O$2:$O$35)*AVY$1*LOOKUP(AVY$1,'DMG Tables'!$G$2:$G$7,'DMG Tables'!$H$2:$H$7)</f>
        <v>787400000</v>
      </c>
      <c r="AVZ35" s="1">
        <f>LOOKUP($A35,'DMG Tables'!$P$2:$P$35,'DMG Tables'!$O$2:$O$35)*AVZ$1*LOOKUP(AVZ$1,'DMG Tables'!$G$2:$G$7,'DMG Tables'!$H$2:$H$7)</f>
        <v>788020000</v>
      </c>
      <c r="AWA35" s="1">
        <f>LOOKUP($A35,'DMG Tables'!$P$2:$P$35,'DMG Tables'!$O$2:$O$35)*AWA$1*LOOKUP(AWA$1,'DMG Tables'!$G$2:$G$7,'DMG Tables'!$H$2:$H$7)</f>
        <v>788640000</v>
      </c>
      <c r="AWB35" s="1">
        <f>LOOKUP($A35,'DMG Tables'!$P$2:$P$35,'DMG Tables'!$O$2:$O$35)*AWB$1*LOOKUP(AWB$1,'DMG Tables'!$G$2:$G$7,'DMG Tables'!$H$2:$H$7)</f>
        <v>789260000</v>
      </c>
      <c r="AWC35" s="1">
        <f>LOOKUP($A35,'DMG Tables'!$P$2:$P$35,'DMG Tables'!$O$2:$O$35)*AWC$1*LOOKUP(AWC$1,'DMG Tables'!$G$2:$G$7,'DMG Tables'!$H$2:$H$7)</f>
        <v>789880000</v>
      </c>
      <c r="AWD35" s="1">
        <f>LOOKUP($A35,'DMG Tables'!$P$2:$P$35,'DMG Tables'!$O$2:$O$35)*AWD$1*LOOKUP(AWD$1,'DMG Tables'!$G$2:$G$7,'DMG Tables'!$H$2:$H$7)</f>
        <v>790500000</v>
      </c>
      <c r="AWE35" s="1">
        <f>LOOKUP($A35,'DMG Tables'!$P$2:$P$35,'DMG Tables'!$O$2:$O$35)*AWE$1*LOOKUP(AWE$1,'DMG Tables'!$G$2:$G$7,'DMG Tables'!$H$2:$H$7)</f>
        <v>791120000</v>
      </c>
      <c r="AWF35" s="1">
        <f>LOOKUP($A35,'DMG Tables'!$P$2:$P$35,'DMG Tables'!$O$2:$O$35)*AWF$1*LOOKUP(AWF$1,'DMG Tables'!$G$2:$G$7,'DMG Tables'!$H$2:$H$7)</f>
        <v>791740000</v>
      </c>
      <c r="AWG35" s="1">
        <f>LOOKUP($A35,'DMG Tables'!$P$2:$P$35,'DMG Tables'!$O$2:$O$35)*AWG$1*LOOKUP(AWG$1,'DMG Tables'!$G$2:$G$7,'DMG Tables'!$H$2:$H$7)</f>
        <v>792360000</v>
      </c>
      <c r="AWH35" s="1">
        <f>LOOKUP($A35,'DMG Tables'!$P$2:$P$35,'DMG Tables'!$O$2:$O$35)*AWH$1*LOOKUP(AWH$1,'DMG Tables'!$G$2:$G$7,'DMG Tables'!$H$2:$H$7)</f>
        <v>792980000</v>
      </c>
      <c r="AWI35" s="1">
        <f>LOOKUP($A35,'DMG Tables'!$P$2:$P$35,'DMG Tables'!$O$2:$O$35)*AWI$1*LOOKUP(AWI$1,'DMG Tables'!$G$2:$G$7,'DMG Tables'!$H$2:$H$7)</f>
        <v>793600000</v>
      </c>
      <c r="AWJ35" s="1">
        <f>LOOKUP($A35,'DMG Tables'!$P$2:$P$35,'DMG Tables'!$O$2:$O$35)*AWJ$1*LOOKUP(AWJ$1,'DMG Tables'!$G$2:$G$7,'DMG Tables'!$H$2:$H$7)</f>
        <v>794220000</v>
      </c>
      <c r="AWK35" s="1">
        <f>LOOKUP($A35,'DMG Tables'!$P$2:$P$35,'DMG Tables'!$O$2:$O$35)*AWK$1*LOOKUP(AWK$1,'DMG Tables'!$G$2:$G$7,'DMG Tables'!$H$2:$H$7)</f>
        <v>794840000</v>
      </c>
      <c r="AWL35" s="1">
        <f>LOOKUP($A35,'DMG Tables'!$P$2:$P$35,'DMG Tables'!$O$2:$O$35)*AWL$1*LOOKUP(AWL$1,'DMG Tables'!$G$2:$G$7,'DMG Tables'!$H$2:$H$7)</f>
        <v>795460000</v>
      </c>
      <c r="AWM35" s="1">
        <f>LOOKUP($A35,'DMG Tables'!$P$2:$P$35,'DMG Tables'!$O$2:$O$35)*AWM$1*LOOKUP(AWM$1,'DMG Tables'!$G$2:$G$7,'DMG Tables'!$H$2:$H$7)</f>
        <v>796080000</v>
      </c>
      <c r="AWN35" s="1">
        <f>LOOKUP($A35,'DMG Tables'!$P$2:$P$35,'DMG Tables'!$O$2:$O$35)*AWN$1*LOOKUP(AWN$1,'DMG Tables'!$G$2:$G$7,'DMG Tables'!$H$2:$H$7)</f>
        <v>796700000</v>
      </c>
      <c r="AWO35" s="1">
        <f>LOOKUP($A35,'DMG Tables'!$P$2:$P$35,'DMG Tables'!$O$2:$O$35)*AWO$1*LOOKUP(AWO$1,'DMG Tables'!$G$2:$G$7,'DMG Tables'!$H$2:$H$7)</f>
        <v>797320000</v>
      </c>
      <c r="AWP35" s="1">
        <f>LOOKUP($A35,'DMG Tables'!$P$2:$P$35,'DMG Tables'!$O$2:$O$35)*AWP$1*LOOKUP(AWP$1,'DMG Tables'!$G$2:$G$7,'DMG Tables'!$H$2:$H$7)</f>
        <v>797940000</v>
      </c>
      <c r="AWQ35" s="1">
        <f>LOOKUP($A35,'DMG Tables'!$P$2:$P$35,'DMG Tables'!$O$2:$O$35)*AWQ$1*LOOKUP(AWQ$1,'DMG Tables'!$G$2:$G$7,'DMG Tables'!$H$2:$H$7)</f>
        <v>798560000</v>
      </c>
      <c r="AWR35" s="1">
        <f>LOOKUP($A35,'DMG Tables'!$P$2:$P$35,'DMG Tables'!$O$2:$O$35)*AWR$1*LOOKUP(AWR$1,'DMG Tables'!$G$2:$G$7,'DMG Tables'!$H$2:$H$7)</f>
        <v>799180000</v>
      </c>
      <c r="AWS35" s="1">
        <f>LOOKUP($A35,'DMG Tables'!$P$2:$P$35,'DMG Tables'!$O$2:$O$35)*AWS$1*LOOKUP(AWS$1,'DMG Tables'!$G$2:$G$7,'DMG Tables'!$H$2:$H$7)</f>
        <v>799800000</v>
      </c>
      <c r="AWT35" s="1">
        <f>LOOKUP($A35,'DMG Tables'!$P$2:$P$35,'DMG Tables'!$O$2:$O$35)*AWT$1*LOOKUP(AWT$1,'DMG Tables'!$G$2:$G$7,'DMG Tables'!$H$2:$H$7)</f>
        <v>800420000</v>
      </c>
      <c r="AWU35" s="1">
        <f>LOOKUP($A35,'DMG Tables'!$P$2:$P$35,'DMG Tables'!$O$2:$O$35)*AWU$1*LOOKUP(AWU$1,'DMG Tables'!$G$2:$G$7,'DMG Tables'!$H$2:$H$7)</f>
        <v>801040000</v>
      </c>
      <c r="AWV35" s="1">
        <f>LOOKUP($A35,'DMG Tables'!$P$2:$P$35,'DMG Tables'!$O$2:$O$35)*AWV$1*LOOKUP(AWV$1,'DMG Tables'!$G$2:$G$7,'DMG Tables'!$H$2:$H$7)</f>
        <v>801660000</v>
      </c>
      <c r="AWW35" s="1">
        <f>LOOKUP($A35,'DMG Tables'!$P$2:$P$35,'DMG Tables'!$O$2:$O$35)*AWW$1*LOOKUP(AWW$1,'DMG Tables'!$G$2:$G$7,'DMG Tables'!$H$2:$H$7)</f>
        <v>802280000</v>
      </c>
      <c r="AWX35" s="1">
        <f>LOOKUP($A35,'DMG Tables'!$P$2:$P$35,'DMG Tables'!$O$2:$O$35)*AWX$1*LOOKUP(AWX$1,'DMG Tables'!$G$2:$G$7,'DMG Tables'!$H$2:$H$7)</f>
        <v>802900000</v>
      </c>
      <c r="AWY35" s="1">
        <f>LOOKUP($A35,'DMG Tables'!$P$2:$P$35,'DMG Tables'!$O$2:$O$35)*AWY$1*LOOKUP(AWY$1,'DMG Tables'!$G$2:$G$7,'DMG Tables'!$H$2:$H$7)</f>
        <v>803520000</v>
      </c>
      <c r="AWZ35" s="1">
        <f>LOOKUP($A35,'DMG Tables'!$P$2:$P$35,'DMG Tables'!$O$2:$O$35)*AWZ$1*LOOKUP(AWZ$1,'DMG Tables'!$G$2:$G$7,'DMG Tables'!$H$2:$H$7)</f>
        <v>804140000</v>
      </c>
      <c r="AXA35" s="1">
        <f>LOOKUP($A35,'DMG Tables'!$P$2:$P$35,'DMG Tables'!$O$2:$O$35)*AXA$1*LOOKUP(AXA$1,'DMG Tables'!$G$2:$G$7,'DMG Tables'!$H$2:$H$7)</f>
        <v>804760000</v>
      </c>
      <c r="AXB35" s="1">
        <f>LOOKUP($A35,'DMG Tables'!$P$2:$P$35,'DMG Tables'!$O$2:$O$35)*AXB$1*LOOKUP(AXB$1,'DMG Tables'!$G$2:$G$7,'DMG Tables'!$H$2:$H$7)</f>
        <v>805380000</v>
      </c>
      <c r="AXC35" s="1">
        <f>LOOKUP($A35,'DMG Tables'!$P$2:$P$35,'DMG Tables'!$O$2:$O$35)*AXC$1*LOOKUP(AXC$1,'DMG Tables'!$G$2:$G$7,'DMG Tables'!$H$2:$H$7)</f>
        <v>806000000</v>
      </c>
      <c r="AXD35" s="1">
        <f>LOOKUP($A35,'DMG Tables'!$P$2:$P$35,'DMG Tables'!$O$2:$O$35)*AXD$1*LOOKUP(AXD$1,'DMG Tables'!$G$2:$G$7,'DMG Tables'!$H$2:$H$7)</f>
        <v>806620000</v>
      </c>
      <c r="AXE35" s="1">
        <f>LOOKUP($A35,'DMG Tables'!$P$2:$P$35,'DMG Tables'!$O$2:$O$35)*AXE$1*LOOKUP(AXE$1,'DMG Tables'!$G$2:$G$7,'DMG Tables'!$H$2:$H$7)</f>
        <v>807240000</v>
      </c>
      <c r="AXF35" s="1">
        <f>LOOKUP($A35,'DMG Tables'!$P$2:$P$35,'DMG Tables'!$O$2:$O$35)*AXF$1*LOOKUP(AXF$1,'DMG Tables'!$G$2:$G$7,'DMG Tables'!$H$2:$H$7)</f>
        <v>807860000</v>
      </c>
      <c r="AXG35" s="1">
        <f>LOOKUP($A35,'DMG Tables'!$P$2:$P$35,'DMG Tables'!$O$2:$O$35)*AXG$1*LOOKUP(AXG$1,'DMG Tables'!$G$2:$G$7,'DMG Tables'!$H$2:$H$7)</f>
        <v>808480000</v>
      </c>
      <c r="AXH35" s="1">
        <f>LOOKUP($A35,'DMG Tables'!$P$2:$P$35,'DMG Tables'!$O$2:$O$35)*AXH$1*LOOKUP(AXH$1,'DMG Tables'!$G$2:$G$7,'DMG Tables'!$H$2:$H$7)</f>
        <v>809100000</v>
      </c>
      <c r="AXI35" s="1">
        <f>LOOKUP($A35,'DMG Tables'!$P$2:$P$35,'DMG Tables'!$O$2:$O$35)*AXI$1*LOOKUP(AXI$1,'DMG Tables'!$G$2:$G$7,'DMG Tables'!$H$2:$H$7)</f>
        <v>809720000</v>
      </c>
      <c r="AXJ35" s="1">
        <f>LOOKUP($A35,'DMG Tables'!$P$2:$P$35,'DMG Tables'!$O$2:$O$35)*AXJ$1*LOOKUP(AXJ$1,'DMG Tables'!$G$2:$G$7,'DMG Tables'!$H$2:$H$7)</f>
        <v>810340000</v>
      </c>
      <c r="AXK35" s="1">
        <f>LOOKUP($A35,'DMG Tables'!$P$2:$P$35,'DMG Tables'!$O$2:$O$35)*AXK$1*LOOKUP(AXK$1,'DMG Tables'!$G$2:$G$7,'DMG Tables'!$H$2:$H$7)</f>
        <v>810960000</v>
      </c>
      <c r="AXL35" s="1">
        <f>LOOKUP($A35,'DMG Tables'!$P$2:$P$35,'DMG Tables'!$O$2:$O$35)*AXL$1*LOOKUP(AXL$1,'DMG Tables'!$G$2:$G$7,'DMG Tables'!$H$2:$H$7)</f>
        <v>811580000</v>
      </c>
      <c r="AXM35" s="1">
        <f>LOOKUP($A35,'DMG Tables'!$P$2:$P$35,'DMG Tables'!$O$2:$O$35)*AXM$1*LOOKUP(AXM$1,'DMG Tables'!$G$2:$G$7,'DMG Tables'!$H$2:$H$7)</f>
        <v>812200000</v>
      </c>
      <c r="AXN35" s="1">
        <f>LOOKUP($A35,'DMG Tables'!$P$2:$P$35,'DMG Tables'!$O$2:$O$35)*AXN$1*LOOKUP(AXN$1,'DMG Tables'!$G$2:$G$7,'DMG Tables'!$H$2:$H$7)</f>
        <v>812820000</v>
      </c>
      <c r="AXO35" s="1">
        <f>LOOKUP($A35,'DMG Tables'!$P$2:$P$35,'DMG Tables'!$O$2:$O$35)*AXO$1*LOOKUP(AXO$1,'DMG Tables'!$G$2:$G$7,'DMG Tables'!$H$2:$H$7)</f>
        <v>813440000</v>
      </c>
      <c r="AXP35" s="1">
        <f>LOOKUP($A35,'DMG Tables'!$P$2:$P$35,'DMG Tables'!$O$2:$O$35)*AXP$1*LOOKUP(AXP$1,'DMG Tables'!$G$2:$G$7,'DMG Tables'!$H$2:$H$7)</f>
        <v>814060000</v>
      </c>
      <c r="AXQ35" s="1">
        <f>LOOKUP($A35,'DMG Tables'!$P$2:$P$35,'DMG Tables'!$O$2:$O$35)*AXQ$1*LOOKUP(AXQ$1,'DMG Tables'!$G$2:$G$7,'DMG Tables'!$H$2:$H$7)</f>
        <v>814680000</v>
      </c>
      <c r="AXR35" s="1">
        <f>LOOKUP($A35,'DMG Tables'!$P$2:$P$35,'DMG Tables'!$O$2:$O$35)*AXR$1*LOOKUP(AXR$1,'DMG Tables'!$G$2:$G$7,'DMG Tables'!$H$2:$H$7)</f>
        <v>815300000</v>
      </c>
      <c r="AXS35" s="1">
        <f>LOOKUP($A35,'DMG Tables'!$P$2:$P$35,'DMG Tables'!$O$2:$O$35)*AXS$1*LOOKUP(AXS$1,'DMG Tables'!$G$2:$G$7,'DMG Tables'!$H$2:$H$7)</f>
        <v>815920000</v>
      </c>
      <c r="AXT35" s="1">
        <f>LOOKUP($A35,'DMG Tables'!$P$2:$P$35,'DMG Tables'!$O$2:$O$35)*AXT$1*LOOKUP(AXT$1,'DMG Tables'!$G$2:$G$7,'DMG Tables'!$H$2:$H$7)</f>
        <v>816540000</v>
      </c>
      <c r="AXU35" s="1">
        <f>LOOKUP($A35,'DMG Tables'!$P$2:$P$35,'DMG Tables'!$O$2:$O$35)*AXU$1*LOOKUP(AXU$1,'DMG Tables'!$G$2:$G$7,'DMG Tables'!$H$2:$H$7)</f>
        <v>817160000</v>
      </c>
      <c r="AXV35" s="1">
        <f>LOOKUP($A35,'DMG Tables'!$P$2:$P$35,'DMG Tables'!$O$2:$O$35)*AXV$1*LOOKUP(AXV$1,'DMG Tables'!$G$2:$G$7,'DMG Tables'!$H$2:$H$7)</f>
        <v>817780000</v>
      </c>
      <c r="AXW35" s="1">
        <f>LOOKUP($A35,'DMG Tables'!$P$2:$P$35,'DMG Tables'!$O$2:$O$35)*AXW$1*LOOKUP(AXW$1,'DMG Tables'!$G$2:$G$7,'DMG Tables'!$H$2:$H$7)</f>
        <v>818400000</v>
      </c>
      <c r="AXX35" s="1">
        <f>LOOKUP($A35,'DMG Tables'!$P$2:$P$35,'DMG Tables'!$O$2:$O$35)*AXX$1*LOOKUP(AXX$1,'DMG Tables'!$G$2:$G$7,'DMG Tables'!$H$2:$H$7)</f>
        <v>819020000</v>
      </c>
      <c r="AXY35" s="1">
        <f>LOOKUP($A35,'DMG Tables'!$P$2:$P$35,'DMG Tables'!$O$2:$O$35)*AXY$1*LOOKUP(AXY$1,'DMG Tables'!$G$2:$G$7,'DMG Tables'!$H$2:$H$7)</f>
        <v>819640000</v>
      </c>
      <c r="AXZ35" s="1">
        <f>LOOKUP($A35,'DMG Tables'!$P$2:$P$35,'DMG Tables'!$O$2:$O$35)*AXZ$1*LOOKUP(AXZ$1,'DMG Tables'!$G$2:$G$7,'DMG Tables'!$H$2:$H$7)</f>
        <v>820260000</v>
      </c>
      <c r="AYA35" s="1">
        <f>LOOKUP($A35,'DMG Tables'!$P$2:$P$35,'DMG Tables'!$O$2:$O$35)*AYA$1*LOOKUP(AYA$1,'DMG Tables'!$G$2:$G$7,'DMG Tables'!$H$2:$H$7)</f>
        <v>820880000</v>
      </c>
      <c r="AYB35" s="1">
        <f>LOOKUP($A35,'DMG Tables'!$P$2:$P$35,'DMG Tables'!$O$2:$O$35)*AYB$1*LOOKUP(AYB$1,'DMG Tables'!$G$2:$G$7,'DMG Tables'!$H$2:$H$7)</f>
        <v>821500000</v>
      </c>
      <c r="AYC35" s="1">
        <f>LOOKUP($A35,'DMG Tables'!$P$2:$P$35,'DMG Tables'!$O$2:$O$35)*AYC$1*LOOKUP(AYC$1,'DMG Tables'!$G$2:$G$7,'DMG Tables'!$H$2:$H$7)</f>
        <v>822120000</v>
      </c>
      <c r="AYD35" s="1">
        <f>LOOKUP($A35,'DMG Tables'!$P$2:$P$35,'DMG Tables'!$O$2:$O$35)*AYD$1*LOOKUP(AYD$1,'DMG Tables'!$G$2:$G$7,'DMG Tables'!$H$2:$H$7)</f>
        <v>822740000</v>
      </c>
      <c r="AYE35" s="1">
        <f>LOOKUP($A35,'DMG Tables'!$P$2:$P$35,'DMG Tables'!$O$2:$O$35)*AYE$1*LOOKUP(AYE$1,'DMG Tables'!$G$2:$G$7,'DMG Tables'!$H$2:$H$7)</f>
        <v>823360000</v>
      </c>
      <c r="AYF35" s="1">
        <f>LOOKUP($A35,'DMG Tables'!$P$2:$P$35,'DMG Tables'!$O$2:$O$35)*AYF$1*LOOKUP(AYF$1,'DMG Tables'!$G$2:$G$7,'DMG Tables'!$H$2:$H$7)</f>
        <v>823980000</v>
      </c>
      <c r="AYG35" s="1">
        <f>LOOKUP($A35,'DMG Tables'!$P$2:$P$35,'DMG Tables'!$O$2:$O$35)*AYG$1*LOOKUP(AYG$1,'DMG Tables'!$G$2:$G$7,'DMG Tables'!$H$2:$H$7)</f>
        <v>824600000</v>
      </c>
      <c r="AYH35" s="1">
        <f>LOOKUP($A35,'DMG Tables'!$P$2:$P$35,'DMG Tables'!$O$2:$O$35)*AYH$1*LOOKUP(AYH$1,'DMG Tables'!$G$2:$G$7,'DMG Tables'!$H$2:$H$7)</f>
        <v>825220000</v>
      </c>
      <c r="AYI35" s="1">
        <f>LOOKUP($A35,'DMG Tables'!$P$2:$P$35,'DMG Tables'!$O$2:$O$35)*AYI$1*LOOKUP(AYI$1,'DMG Tables'!$G$2:$G$7,'DMG Tables'!$H$2:$H$7)</f>
        <v>825840000</v>
      </c>
      <c r="AYJ35" s="1">
        <f>LOOKUP($A35,'DMG Tables'!$P$2:$P$35,'DMG Tables'!$O$2:$O$35)*AYJ$1*LOOKUP(AYJ$1,'DMG Tables'!$G$2:$G$7,'DMG Tables'!$H$2:$H$7)</f>
        <v>826460000</v>
      </c>
      <c r="AYK35" s="1">
        <f>LOOKUP($A35,'DMG Tables'!$P$2:$P$35,'DMG Tables'!$O$2:$O$35)*AYK$1*LOOKUP(AYK$1,'DMG Tables'!$G$2:$G$7,'DMG Tables'!$H$2:$H$7)</f>
        <v>827080000</v>
      </c>
      <c r="AYL35" s="1">
        <f>LOOKUP($A35,'DMG Tables'!$P$2:$P$35,'DMG Tables'!$O$2:$O$35)*AYL$1*LOOKUP(AYL$1,'DMG Tables'!$G$2:$G$7,'DMG Tables'!$H$2:$H$7)</f>
        <v>827700000</v>
      </c>
      <c r="AYM35" s="1">
        <f>LOOKUP($A35,'DMG Tables'!$P$2:$P$35,'DMG Tables'!$O$2:$O$35)*AYM$1*LOOKUP(AYM$1,'DMG Tables'!$G$2:$G$7,'DMG Tables'!$H$2:$H$7)</f>
        <v>828320000</v>
      </c>
      <c r="AYN35" s="1">
        <f>LOOKUP($A35,'DMG Tables'!$P$2:$P$35,'DMG Tables'!$O$2:$O$35)*AYN$1*LOOKUP(AYN$1,'DMG Tables'!$G$2:$G$7,'DMG Tables'!$H$2:$H$7)</f>
        <v>828940000</v>
      </c>
      <c r="AYO35" s="1">
        <f>LOOKUP($A35,'DMG Tables'!$P$2:$P$35,'DMG Tables'!$O$2:$O$35)*AYO$1*LOOKUP(AYO$1,'DMG Tables'!$G$2:$G$7,'DMG Tables'!$H$2:$H$7)</f>
        <v>829560000</v>
      </c>
      <c r="AYP35" s="1">
        <f>LOOKUP($A35,'DMG Tables'!$P$2:$P$35,'DMG Tables'!$O$2:$O$35)*AYP$1*LOOKUP(AYP$1,'DMG Tables'!$G$2:$G$7,'DMG Tables'!$H$2:$H$7)</f>
        <v>830180000</v>
      </c>
      <c r="AYQ35" s="1">
        <f>LOOKUP($A35,'DMG Tables'!$P$2:$P$35,'DMG Tables'!$O$2:$O$35)*AYQ$1*LOOKUP(AYQ$1,'DMG Tables'!$G$2:$G$7,'DMG Tables'!$H$2:$H$7)</f>
        <v>830800000</v>
      </c>
      <c r="AYR35" s="1">
        <f>LOOKUP($A35,'DMG Tables'!$P$2:$P$35,'DMG Tables'!$O$2:$O$35)*AYR$1*LOOKUP(AYR$1,'DMG Tables'!$G$2:$G$7,'DMG Tables'!$H$2:$H$7)</f>
        <v>831420000</v>
      </c>
      <c r="AYS35" s="1">
        <f>LOOKUP($A35,'DMG Tables'!$P$2:$P$35,'DMG Tables'!$O$2:$O$35)*AYS$1*LOOKUP(AYS$1,'DMG Tables'!$G$2:$G$7,'DMG Tables'!$H$2:$H$7)</f>
        <v>832040000</v>
      </c>
      <c r="AYT35" s="1">
        <f>LOOKUP($A35,'DMG Tables'!$P$2:$P$35,'DMG Tables'!$O$2:$O$35)*AYT$1*LOOKUP(AYT$1,'DMG Tables'!$G$2:$G$7,'DMG Tables'!$H$2:$H$7)</f>
        <v>832660000</v>
      </c>
      <c r="AYU35" s="1">
        <f>LOOKUP($A35,'DMG Tables'!$P$2:$P$35,'DMG Tables'!$O$2:$O$35)*AYU$1*LOOKUP(AYU$1,'DMG Tables'!$G$2:$G$7,'DMG Tables'!$H$2:$H$7)</f>
        <v>833280000</v>
      </c>
      <c r="AYV35" s="1">
        <f>LOOKUP($A35,'DMG Tables'!$P$2:$P$35,'DMG Tables'!$O$2:$O$35)*AYV$1*LOOKUP(AYV$1,'DMG Tables'!$G$2:$G$7,'DMG Tables'!$H$2:$H$7)</f>
        <v>833900000</v>
      </c>
      <c r="AYW35" s="1">
        <f>LOOKUP($A35,'DMG Tables'!$P$2:$P$35,'DMG Tables'!$O$2:$O$35)*AYW$1*LOOKUP(AYW$1,'DMG Tables'!$G$2:$G$7,'DMG Tables'!$H$2:$H$7)</f>
        <v>834520000</v>
      </c>
      <c r="AYX35" s="1">
        <f>LOOKUP($A35,'DMG Tables'!$P$2:$P$35,'DMG Tables'!$O$2:$O$35)*AYX$1*LOOKUP(AYX$1,'DMG Tables'!$G$2:$G$7,'DMG Tables'!$H$2:$H$7)</f>
        <v>835140000</v>
      </c>
      <c r="AYY35" s="1">
        <f>LOOKUP($A35,'DMG Tables'!$P$2:$P$35,'DMG Tables'!$O$2:$O$35)*AYY$1*LOOKUP(AYY$1,'DMG Tables'!$G$2:$G$7,'DMG Tables'!$H$2:$H$7)</f>
        <v>835760000</v>
      </c>
      <c r="AYZ35" s="1">
        <f>LOOKUP($A35,'DMG Tables'!$P$2:$P$35,'DMG Tables'!$O$2:$O$35)*AYZ$1*LOOKUP(AYZ$1,'DMG Tables'!$G$2:$G$7,'DMG Tables'!$H$2:$H$7)</f>
        <v>836380000</v>
      </c>
      <c r="AZA35" s="1">
        <f>LOOKUP($A35,'DMG Tables'!$P$2:$P$35,'DMG Tables'!$O$2:$O$35)*AZA$1*LOOKUP(AZA$1,'DMG Tables'!$G$2:$G$7,'DMG Tables'!$H$2:$H$7)</f>
        <v>837000000</v>
      </c>
      <c r="AZB35" s="1">
        <f>LOOKUP($A35,'DMG Tables'!$P$2:$P$35,'DMG Tables'!$O$2:$O$35)*AZB$1*LOOKUP(AZB$1,'DMG Tables'!$G$2:$G$7,'DMG Tables'!$H$2:$H$7)</f>
        <v>837620000</v>
      </c>
      <c r="AZC35" s="1">
        <f>LOOKUP($A35,'DMG Tables'!$P$2:$P$35,'DMG Tables'!$O$2:$O$35)*AZC$1*LOOKUP(AZC$1,'DMG Tables'!$G$2:$G$7,'DMG Tables'!$H$2:$H$7)</f>
        <v>838240000</v>
      </c>
      <c r="AZD35" s="1">
        <f>LOOKUP($A35,'DMG Tables'!$P$2:$P$35,'DMG Tables'!$O$2:$O$35)*AZD$1*LOOKUP(AZD$1,'DMG Tables'!$G$2:$G$7,'DMG Tables'!$H$2:$H$7)</f>
        <v>838860000</v>
      </c>
      <c r="AZE35" s="1">
        <f>LOOKUP($A35,'DMG Tables'!$P$2:$P$35,'DMG Tables'!$O$2:$O$35)*AZE$1*LOOKUP(AZE$1,'DMG Tables'!$G$2:$G$7,'DMG Tables'!$H$2:$H$7)</f>
        <v>839480000</v>
      </c>
      <c r="AZF35" s="1">
        <f>LOOKUP($A35,'DMG Tables'!$P$2:$P$35,'DMG Tables'!$O$2:$O$35)*AZF$1*LOOKUP(AZF$1,'DMG Tables'!$G$2:$G$7,'DMG Tables'!$H$2:$H$7)</f>
        <v>840100000</v>
      </c>
      <c r="AZG35" s="1">
        <f>LOOKUP($A35,'DMG Tables'!$P$2:$P$35,'DMG Tables'!$O$2:$O$35)*AZG$1*LOOKUP(AZG$1,'DMG Tables'!$G$2:$G$7,'DMG Tables'!$H$2:$H$7)</f>
        <v>840720000</v>
      </c>
      <c r="AZH35" s="1">
        <f>LOOKUP($A35,'DMG Tables'!$P$2:$P$35,'DMG Tables'!$O$2:$O$35)*AZH$1*LOOKUP(AZH$1,'DMG Tables'!$G$2:$G$7,'DMG Tables'!$H$2:$H$7)</f>
        <v>841340000</v>
      </c>
      <c r="AZI35" s="1">
        <f>LOOKUP($A35,'DMG Tables'!$P$2:$P$35,'DMG Tables'!$O$2:$O$35)*AZI$1*LOOKUP(AZI$1,'DMG Tables'!$G$2:$G$7,'DMG Tables'!$H$2:$H$7)</f>
        <v>841960000</v>
      </c>
      <c r="AZJ35" s="1">
        <f>LOOKUP($A35,'DMG Tables'!$P$2:$P$35,'DMG Tables'!$O$2:$O$35)*AZJ$1*LOOKUP(AZJ$1,'DMG Tables'!$G$2:$G$7,'DMG Tables'!$H$2:$H$7)</f>
        <v>842580000</v>
      </c>
      <c r="AZK35" s="1">
        <f>LOOKUP($A35,'DMG Tables'!$P$2:$P$35,'DMG Tables'!$O$2:$O$35)*AZK$1*LOOKUP(AZK$1,'DMG Tables'!$G$2:$G$7,'DMG Tables'!$H$2:$H$7)</f>
        <v>843200000</v>
      </c>
      <c r="AZL35" s="1">
        <f>LOOKUP($A35,'DMG Tables'!$P$2:$P$35,'DMG Tables'!$O$2:$O$35)*AZL$1*LOOKUP(AZL$1,'DMG Tables'!$G$2:$G$7,'DMG Tables'!$H$2:$H$7)</f>
        <v>843820000</v>
      </c>
      <c r="AZM35" s="1">
        <f>LOOKUP($A35,'DMG Tables'!$P$2:$P$35,'DMG Tables'!$O$2:$O$35)*AZM$1*LOOKUP(AZM$1,'DMG Tables'!$G$2:$G$7,'DMG Tables'!$H$2:$H$7)</f>
        <v>844440000</v>
      </c>
      <c r="AZN35" s="1">
        <f>LOOKUP($A35,'DMG Tables'!$P$2:$P$35,'DMG Tables'!$O$2:$O$35)*AZN$1*LOOKUP(AZN$1,'DMG Tables'!$G$2:$G$7,'DMG Tables'!$H$2:$H$7)</f>
        <v>845060000</v>
      </c>
      <c r="AZO35" s="1">
        <f>LOOKUP($A35,'DMG Tables'!$P$2:$P$35,'DMG Tables'!$O$2:$O$35)*AZO$1*LOOKUP(AZO$1,'DMG Tables'!$G$2:$G$7,'DMG Tables'!$H$2:$H$7)</f>
        <v>845680000</v>
      </c>
      <c r="AZP35" s="1">
        <f>LOOKUP($A35,'DMG Tables'!$P$2:$P$35,'DMG Tables'!$O$2:$O$35)*AZP$1*LOOKUP(AZP$1,'DMG Tables'!$G$2:$G$7,'DMG Tables'!$H$2:$H$7)</f>
        <v>846300000</v>
      </c>
      <c r="AZQ35" s="1">
        <f>LOOKUP($A35,'DMG Tables'!$P$2:$P$35,'DMG Tables'!$O$2:$O$35)*AZQ$1*LOOKUP(AZQ$1,'DMG Tables'!$G$2:$G$7,'DMG Tables'!$H$2:$H$7)</f>
        <v>846920000</v>
      </c>
      <c r="AZR35" s="1">
        <f>LOOKUP($A35,'DMG Tables'!$P$2:$P$35,'DMG Tables'!$O$2:$O$35)*AZR$1*LOOKUP(AZR$1,'DMG Tables'!$G$2:$G$7,'DMG Tables'!$H$2:$H$7)</f>
        <v>847540000</v>
      </c>
      <c r="AZS35" s="1">
        <f>LOOKUP($A35,'DMG Tables'!$P$2:$P$35,'DMG Tables'!$O$2:$O$35)*AZS$1*LOOKUP(AZS$1,'DMG Tables'!$G$2:$G$7,'DMG Tables'!$H$2:$H$7)</f>
        <v>848160000</v>
      </c>
      <c r="AZT35" s="1">
        <f>LOOKUP($A35,'DMG Tables'!$P$2:$P$35,'DMG Tables'!$O$2:$O$35)*AZT$1*LOOKUP(AZT$1,'DMG Tables'!$G$2:$G$7,'DMG Tables'!$H$2:$H$7)</f>
        <v>848780000</v>
      </c>
      <c r="AZU35" s="1">
        <f>LOOKUP($A35,'DMG Tables'!$P$2:$P$35,'DMG Tables'!$O$2:$O$35)*AZU$1*LOOKUP(AZU$1,'DMG Tables'!$G$2:$G$7,'DMG Tables'!$H$2:$H$7)</f>
        <v>849400000</v>
      </c>
      <c r="AZV35" s="1">
        <f>LOOKUP($A35,'DMG Tables'!$P$2:$P$35,'DMG Tables'!$O$2:$O$35)*AZV$1*LOOKUP(AZV$1,'DMG Tables'!$G$2:$G$7,'DMG Tables'!$H$2:$H$7)</f>
        <v>850020000</v>
      </c>
      <c r="AZW35" s="1">
        <f>LOOKUP($A35,'DMG Tables'!$P$2:$P$35,'DMG Tables'!$O$2:$O$35)*AZW$1*LOOKUP(AZW$1,'DMG Tables'!$G$2:$G$7,'DMG Tables'!$H$2:$H$7)</f>
        <v>850640000</v>
      </c>
      <c r="AZX35" s="1">
        <f>LOOKUP($A35,'DMG Tables'!$P$2:$P$35,'DMG Tables'!$O$2:$O$35)*AZX$1*LOOKUP(AZX$1,'DMG Tables'!$G$2:$G$7,'DMG Tables'!$H$2:$H$7)</f>
        <v>851260000</v>
      </c>
      <c r="AZY35" s="1">
        <f>LOOKUP($A35,'DMG Tables'!$P$2:$P$35,'DMG Tables'!$O$2:$O$35)*AZY$1*LOOKUP(AZY$1,'DMG Tables'!$G$2:$G$7,'DMG Tables'!$H$2:$H$7)</f>
        <v>851880000</v>
      </c>
      <c r="AZZ35" s="1">
        <f>LOOKUP($A35,'DMG Tables'!$P$2:$P$35,'DMG Tables'!$O$2:$O$35)*AZZ$1*LOOKUP(AZZ$1,'DMG Tables'!$G$2:$G$7,'DMG Tables'!$H$2:$H$7)</f>
        <v>852500000</v>
      </c>
      <c r="BAA35" s="1">
        <f>LOOKUP($A35,'DMG Tables'!$P$2:$P$35,'DMG Tables'!$O$2:$O$35)*BAA$1*LOOKUP(BAA$1,'DMG Tables'!$G$2:$G$7,'DMG Tables'!$H$2:$H$7)</f>
        <v>853120000</v>
      </c>
      <c r="BAB35" s="1">
        <f>LOOKUP($A35,'DMG Tables'!$P$2:$P$35,'DMG Tables'!$O$2:$O$35)*BAB$1*LOOKUP(BAB$1,'DMG Tables'!$G$2:$G$7,'DMG Tables'!$H$2:$H$7)</f>
        <v>853740000</v>
      </c>
      <c r="BAC35" s="1">
        <f>LOOKUP($A35,'DMG Tables'!$P$2:$P$35,'DMG Tables'!$O$2:$O$35)*BAC$1*LOOKUP(BAC$1,'DMG Tables'!$G$2:$G$7,'DMG Tables'!$H$2:$H$7)</f>
        <v>854360000</v>
      </c>
      <c r="BAD35" s="1">
        <f>LOOKUP($A35,'DMG Tables'!$P$2:$P$35,'DMG Tables'!$O$2:$O$35)*BAD$1*LOOKUP(BAD$1,'DMG Tables'!$G$2:$G$7,'DMG Tables'!$H$2:$H$7)</f>
        <v>854980000</v>
      </c>
      <c r="BAE35" s="1">
        <f>LOOKUP($A35,'DMG Tables'!$P$2:$P$35,'DMG Tables'!$O$2:$O$35)*BAE$1*LOOKUP(BAE$1,'DMG Tables'!$G$2:$G$7,'DMG Tables'!$H$2:$H$7)</f>
        <v>855600000</v>
      </c>
      <c r="BAF35" s="1">
        <f>LOOKUP($A35,'DMG Tables'!$P$2:$P$35,'DMG Tables'!$O$2:$O$35)*BAF$1*LOOKUP(BAF$1,'DMG Tables'!$G$2:$G$7,'DMG Tables'!$H$2:$H$7)</f>
        <v>856220000</v>
      </c>
      <c r="BAG35" s="1">
        <f>LOOKUP($A35,'DMG Tables'!$P$2:$P$35,'DMG Tables'!$O$2:$O$35)*BAG$1*LOOKUP(BAG$1,'DMG Tables'!$G$2:$G$7,'DMG Tables'!$H$2:$H$7)</f>
        <v>856840000</v>
      </c>
      <c r="BAH35" s="1">
        <f>LOOKUP($A35,'DMG Tables'!$P$2:$P$35,'DMG Tables'!$O$2:$O$35)*BAH$1*LOOKUP(BAH$1,'DMG Tables'!$G$2:$G$7,'DMG Tables'!$H$2:$H$7)</f>
        <v>857460000</v>
      </c>
      <c r="BAI35" s="1">
        <f>LOOKUP($A35,'DMG Tables'!$P$2:$P$35,'DMG Tables'!$O$2:$O$35)*BAI$1*LOOKUP(BAI$1,'DMG Tables'!$G$2:$G$7,'DMG Tables'!$H$2:$H$7)</f>
        <v>858080000</v>
      </c>
      <c r="BAJ35" s="1">
        <f>LOOKUP($A35,'DMG Tables'!$P$2:$P$35,'DMG Tables'!$O$2:$O$35)*BAJ$1*LOOKUP(BAJ$1,'DMG Tables'!$G$2:$G$7,'DMG Tables'!$H$2:$H$7)</f>
        <v>858700000</v>
      </c>
      <c r="BAK35" s="1">
        <f>LOOKUP($A35,'DMG Tables'!$P$2:$P$35,'DMG Tables'!$O$2:$O$35)*BAK$1*LOOKUP(BAK$1,'DMG Tables'!$G$2:$G$7,'DMG Tables'!$H$2:$H$7)</f>
        <v>859320000</v>
      </c>
      <c r="BAL35" s="1">
        <f>LOOKUP($A35,'DMG Tables'!$P$2:$P$35,'DMG Tables'!$O$2:$O$35)*BAL$1*LOOKUP(BAL$1,'DMG Tables'!$G$2:$G$7,'DMG Tables'!$H$2:$H$7)</f>
        <v>859940000</v>
      </c>
      <c r="BAM35" s="1">
        <f>LOOKUP($A35,'DMG Tables'!$P$2:$P$35,'DMG Tables'!$O$2:$O$35)*BAM$1*LOOKUP(BAM$1,'DMG Tables'!$G$2:$G$7,'DMG Tables'!$H$2:$H$7)</f>
        <v>860560000</v>
      </c>
      <c r="BAN35" s="1">
        <f>LOOKUP($A35,'DMG Tables'!$P$2:$P$35,'DMG Tables'!$O$2:$O$35)*BAN$1*LOOKUP(BAN$1,'DMG Tables'!$G$2:$G$7,'DMG Tables'!$H$2:$H$7)</f>
        <v>861180000</v>
      </c>
      <c r="BAO35" s="1">
        <f>LOOKUP($A35,'DMG Tables'!$P$2:$P$35,'DMG Tables'!$O$2:$O$35)*BAO$1*LOOKUP(BAO$1,'DMG Tables'!$G$2:$G$7,'DMG Tables'!$H$2:$H$7)</f>
        <v>861800000</v>
      </c>
      <c r="BAP35" s="1">
        <f>LOOKUP($A35,'DMG Tables'!$P$2:$P$35,'DMG Tables'!$O$2:$O$35)*BAP$1*LOOKUP(BAP$1,'DMG Tables'!$G$2:$G$7,'DMG Tables'!$H$2:$H$7)</f>
        <v>862420000</v>
      </c>
      <c r="BAQ35" s="1">
        <f>LOOKUP($A35,'DMG Tables'!$P$2:$P$35,'DMG Tables'!$O$2:$O$35)*BAQ$1*LOOKUP(BAQ$1,'DMG Tables'!$G$2:$G$7,'DMG Tables'!$H$2:$H$7)</f>
        <v>863040000</v>
      </c>
      <c r="BAR35" s="1">
        <f>LOOKUP($A35,'DMG Tables'!$P$2:$P$35,'DMG Tables'!$O$2:$O$35)*BAR$1*LOOKUP(BAR$1,'DMG Tables'!$G$2:$G$7,'DMG Tables'!$H$2:$H$7)</f>
        <v>863660000</v>
      </c>
      <c r="BAS35" s="1">
        <f>LOOKUP($A35,'DMG Tables'!$P$2:$P$35,'DMG Tables'!$O$2:$O$35)*BAS$1*LOOKUP(BAS$1,'DMG Tables'!$G$2:$G$7,'DMG Tables'!$H$2:$H$7)</f>
        <v>864280000</v>
      </c>
      <c r="BAT35" s="1">
        <f>LOOKUP($A35,'DMG Tables'!$P$2:$P$35,'DMG Tables'!$O$2:$O$35)*BAT$1*LOOKUP(BAT$1,'DMG Tables'!$G$2:$G$7,'DMG Tables'!$H$2:$H$7)</f>
        <v>864900000</v>
      </c>
      <c r="BAU35" s="1">
        <f>LOOKUP($A35,'DMG Tables'!$P$2:$P$35,'DMG Tables'!$O$2:$O$35)*BAU$1*LOOKUP(BAU$1,'DMG Tables'!$G$2:$G$7,'DMG Tables'!$H$2:$H$7)</f>
        <v>865520000</v>
      </c>
      <c r="BAV35" s="1">
        <f>LOOKUP($A35,'DMG Tables'!$P$2:$P$35,'DMG Tables'!$O$2:$O$35)*BAV$1*LOOKUP(BAV$1,'DMG Tables'!$G$2:$G$7,'DMG Tables'!$H$2:$H$7)</f>
        <v>866140000</v>
      </c>
      <c r="BAW35" s="1">
        <f>LOOKUP($A35,'DMG Tables'!$P$2:$P$35,'DMG Tables'!$O$2:$O$35)*BAW$1*LOOKUP(BAW$1,'DMG Tables'!$G$2:$G$7,'DMG Tables'!$H$2:$H$7)</f>
        <v>866760000</v>
      </c>
      <c r="BAX35" s="1">
        <f>LOOKUP($A35,'DMG Tables'!$P$2:$P$35,'DMG Tables'!$O$2:$O$35)*BAX$1*LOOKUP(BAX$1,'DMG Tables'!$G$2:$G$7,'DMG Tables'!$H$2:$H$7)</f>
        <v>867380000</v>
      </c>
      <c r="BAY35" s="1">
        <f>LOOKUP($A35,'DMG Tables'!$P$2:$P$35,'DMG Tables'!$O$2:$O$35)*BAY$1*LOOKUP(BAY$1,'DMG Tables'!$G$2:$G$7,'DMG Tables'!$H$2:$H$7)</f>
        <v>868000000</v>
      </c>
      <c r="BAZ35" s="1">
        <f>LOOKUP($A35,'DMG Tables'!$P$2:$P$35,'DMG Tables'!$O$2:$O$35)*BAZ$1*LOOKUP(BAZ$1,'DMG Tables'!$G$2:$G$7,'DMG Tables'!$H$2:$H$7)</f>
        <v>868620000</v>
      </c>
      <c r="BBA35" s="1">
        <f>LOOKUP($A35,'DMG Tables'!$P$2:$P$35,'DMG Tables'!$O$2:$O$35)*BBA$1*LOOKUP(BBA$1,'DMG Tables'!$G$2:$G$7,'DMG Tables'!$H$2:$H$7)</f>
        <v>869240000</v>
      </c>
      <c r="BBB35" s="1">
        <f>LOOKUP($A35,'DMG Tables'!$P$2:$P$35,'DMG Tables'!$O$2:$O$35)*BBB$1*LOOKUP(BBB$1,'DMG Tables'!$G$2:$G$7,'DMG Tables'!$H$2:$H$7)</f>
        <v>869860000</v>
      </c>
      <c r="BBC35" s="1">
        <f>LOOKUP($A35,'DMG Tables'!$P$2:$P$35,'DMG Tables'!$O$2:$O$35)*BBC$1*LOOKUP(BBC$1,'DMG Tables'!$G$2:$G$7,'DMG Tables'!$H$2:$H$7)</f>
        <v>870480000</v>
      </c>
      <c r="BBD35" s="1">
        <f>LOOKUP($A35,'DMG Tables'!$P$2:$P$35,'DMG Tables'!$O$2:$O$35)*BBD$1*LOOKUP(BBD$1,'DMG Tables'!$G$2:$G$7,'DMG Tables'!$H$2:$H$7)</f>
        <v>871100000</v>
      </c>
      <c r="BBE35" s="1">
        <f>LOOKUP($A35,'DMG Tables'!$P$2:$P$35,'DMG Tables'!$O$2:$O$35)*BBE$1*LOOKUP(BBE$1,'DMG Tables'!$G$2:$G$7,'DMG Tables'!$H$2:$H$7)</f>
        <v>871720000</v>
      </c>
      <c r="BBF35" s="1">
        <f>LOOKUP($A35,'DMG Tables'!$P$2:$P$35,'DMG Tables'!$O$2:$O$35)*BBF$1*LOOKUP(BBF$1,'DMG Tables'!$G$2:$G$7,'DMG Tables'!$H$2:$H$7)</f>
        <v>872340000</v>
      </c>
      <c r="BBG35" s="1">
        <f>LOOKUP($A35,'DMG Tables'!$P$2:$P$35,'DMG Tables'!$O$2:$O$35)*BBG$1*LOOKUP(BBG$1,'DMG Tables'!$G$2:$G$7,'DMG Tables'!$H$2:$H$7)</f>
        <v>872960000</v>
      </c>
      <c r="BBH35" s="1">
        <f>LOOKUP($A35,'DMG Tables'!$P$2:$P$35,'DMG Tables'!$O$2:$O$35)*BBH$1*LOOKUP(BBH$1,'DMG Tables'!$G$2:$G$7,'DMG Tables'!$H$2:$H$7)</f>
        <v>873580000</v>
      </c>
      <c r="BBI35" s="1">
        <f>LOOKUP($A35,'DMG Tables'!$P$2:$P$35,'DMG Tables'!$O$2:$O$35)*BBI$1*LOOKUP(BBI$1,'DMG Tables'!$G$2:$G$7,'DMG Tables'!$H$2:$H$7)</f>
        <v>874200000</v>
      </c>
      <c r="BBJ35" s="1">
        <f>LOOKUP($A35,'DMG Tables'!$P$2:$P$35,'DMG Tables'!$O$2:$O$35)*BBJ$1*LOOKUP(BBJ$1,'DMG Tables'!$G$2:$G$7,'DMG Tables'!$H$2:$H$7)</f>
        <v>874820000</v>
      </c>
      <c r="BBK35" s="1">
        <f>LOOKUP($A35,'DMG Tables'!$P$2:$P$35,'DMG Tables'!$O$2:$O$35)*BBK$1*LOOKUP(BBK$1,'DMG Tables'!$G$2:$G$7,'DMG Tables'!$H$2:$H$7)</f>
        <v>875440000</v>
      </c>
      <c r="BBL35" s="1">
        <f>LOOKUP($A35,'DMG Tables'!$P$2:$P$35,'DMG Tables'!$O$2:$O$35)*BBL$1*LOOKUP(BBL$1,'DMG Tables'!$G$2:$G$7,'DMG Tables'!$H$2:$H$7)</f>
        <v>876060000</v>
      </c>
      <c r="BBM35" s="1">
        <f>LOOKUP($A35,'DMG Tables'!$P$2:$P$35,'DMG Tables'!$O$2:$O$35)*BBM$1*LOOKUP(BBM$1,'DMG Tables'!$G$2:$G$7,'DMG Tables'!$H$2:$H$7)</f>
        <v>876680000</v>
      </c>
      <c r="BBN35" s="1">
        <f>LOOKUP($A35,'DMG Tables'!$P$2:$P$35,'DMG Tables'!$O$2:$O$35)*BBN$1*LOOKUP(BBN$1,'DMG Tables'!$G$2:$G$7,'DMG Tables'!$H$2:$H$7)</f>
        <v>877300000</v>
      </c>
      <c r="BBO35" s="1">
        <f>LOOKUP($A35,'DMG Tables'!$P$2:$P$35,'DMG Tables'!$O$2:$O$35)*BBO$1*LOOKUP(BBO$1,'DMG Tables'!$G$2:$G$7,'DMG Tables'!$H$2:$H$7)</f>
        <v>877920000</v>
      </c>
      <c r="BBP35" s="1">
        <f>LOOKUP($A35,'DMG Tables'!$P$2:$P$35,'DMG Tables'!$O$2:$O$35)*BBP$1*LOOKUP(BBP$1,'DMG Tables'!$G$2:$G$7,'DMG Tables'!$H$2:$H$7)</f>
        <v>878540000</v>
      </c>
      <c r="BBQ35" s="1">
        <f>LOOKUP($A35,'DMG Tables'!$P$2:$P$35,'DMG Tables'!$O$2:$O$35)*BBQ$1*LOOKUP(BBQ$1,'DMG Tables'!$G$2:$G$7,'DMG Tables'!$H$2:$H$7)</f>
        <v>879160000</v>
      </c>
      <c r="BBR35" s="1">
        <f>LOOKUP($A35,'DMG Tables'!$P$2:$P$35,'DMG Tables'!$O$2:$O$35)*BBR$1*LOOKUP(BBR$1,'DMG Tables'!$G$2:$G$7,'DMG Tables'!$H$2:$H$7)</f>
        <v>879780000</v>
      </c>
      <c r="BBS35" s="1">
        <f>LOOKUP($A35,'DMG Tables'!$P$2:$P$35,'DMG Tables'!$O$2:$O$35)*BBS$1*LOOKUP(BBS$1,'DMG Tables'!$G$2:$G$7,'DMG Tables'!$H$2:$H$7)</f>
        <v>880400000</v>
      </c>
      <c r="BBT35" s="1">
        <f>LOOKUP($A35,'DMG Tables'!$P$2:$P$35,'DMG Tables'!$O$2:$O$35)*BBT$1*LOOKUP(BBT$1,'DMG Tables'!$G$2:$G$7,'DMG Tables'!$H$2:$H$7)</f>
        <v>881020000</v>
      </c>
      <c r="BBU35" s="1">
        <f>LOOKUP($A35,'DMG Tables'!$P$2:$P$35,'DMG Tables'!$O$2:$O$35)*BBU$1*LOOKUP(BBU$1,'DMG Tables'!$G$2:$G$7,'DMG Tables'!$H$2:$H$7)</f>
        <v>881640000</v>
      </c>
      <c r="BBV35" s="1">
        <f>LOOKUP($A35,'DMG Tables'!$P$2:$P$35,'DMG Tables'!$O$2:$O$35)*BBV$1*LOOKUP(BBV$1,'DMG Tables'!$G$2:$G$7,'DMG Tables'!$H$2:$H$7)</f>
        <v>882260000</v>
      </c>
      <c r="BBW35" s="1">
        <f>LOOKUP($A35,'DMG Tables'!$P$2:$P$35,'DMG Tables'!$O$2:$O$35)*BBW$1*LOOKUP(BBW$1,'DMG Tables'!$G$2:$G$7,'DMG Tables'!$H$2:$H$7)</f>
        <v>882880000</v>
      </c>
      <c r="BBX35" s="1">
        <f>LOOKUP($A35,'DMG Tables'!$P$2:$P$35,'DMG Tables'!$O$2:$O$35)*BBX$1*LOOKUP(BBX$1,'DMG Tables'!$G$2:$G$7,'DMG Tables'!$H$2:$H$7)</f>
        <v>883500000</v>
      </c>
      <c r="BBY35" s="1">
        <f>LOOKUP($A35,'DMG Tables'!$P$2:$P$35,'DMG Tables'!$O$2:$O$35)*BBY$1*LOOKUP(BBY$1,'DMG Tables'!$G$2:$G$7,'DMG Tables'!$H$2:$H$7)</f>
        <v>884120000</v>
      </c>
      <c r="BBZ35" s="1">
        <f>LOOKUP($A35,'DMG Tables'!$P$2:$P$35,'DMG Tables'!$O$2:$O$35)*BBZ$1*LOOKUP(BBZ$1,'DMG Tables'!$G$2:$G$7,'DMG Tables'!$H$2:$H$7)</f>
        <v>884740000</v>
      </c>
      <c r="BCA35" s="1">
        <f>LOOKUP($A35,'DMG Tables'!$P$2:$P$35,'DMG Tables'!$O$2:$O$35)*BCA$1*LOOKUP(BCA$1,'DMG Tables'!$G$2:$G$7,'DMG Tables'!$H$2:$H$7)</f>
        <v>885360000</v>
      </c>
      <c r="BCB35" s="1">
        <f>LOOKUP($A35,'DMG Tables'!$P$2:$P$35,'DMG Tables'!$O$2:$O$35)*BCB$1*LOOKUP(BCB$1,'DMG Tables'!$G$2:$G$7,'DMG Tables'!$H$2:$H$7)</f>
        <v>885980000</v>
      </c>
      <c r="BCC35" s="1">
        <f>LOOKUP($A35,'DMG Tables'!$P$2:$P$35,'DMG Tables'!$O$2:$O$35)*BCC$1*LOOKUP(BCC$1,'DMG Tables'!$G$2:$G$7,'DMG Tables'!$H$2:$H$7)</f>
        <v>886600000</v>
      </c>
      <c r="BCD35" s="1">
        <f>LOOKUP($A35,'DMG Tables'!$P$2:$P$35,'DMG Tables'!$O$2:$O$35)*BCD$1*LOOKUP(BCD$1,'DMG Tables'!$G$2:$G$7,'DMG Tables'!$H$2:$H$7)</f>
        <v>887220000</v>
      </c>
      <c r="BCE35" s="1">
        <f>LOOKUP($A35,'DMG Tables'!$P$2:$P$35,'DMG Tables'!$O$2:$O$35)*BCE$1*LOOKUP(BCE$1,'DMG Tables'!$G$2:$G$7,'DMG Tables'!$H$2:$H$7)</f>
        <v>887840000</v>
      </c>
      <c r="BCF35" s="1">
        <f>LOOKUP($A35,'DMG Tables'!$P$2:$P$35,'DMG Tables'!$O$2:$O$35)*BCF$1*LOOKUP(BCF$1,'DMG Tables'!$G$2:$G$7,'DMG Tables'!$H$2:$H$7)</f>
        <v>888460000</v>
      </c>
      <c r="BCG35" s="1">
        <f>LOOKUP($A35,'DMG Tables'!$P$2:$P$35,'DMG Tables'!$O$2:$O$35)*BCG$1*LOOKUP(BCG$1,'DMG Tables'!$G$2:$G$7,'DMG Tables'!$H$2:$H$7)</f>
        <v>889080000</v>
      </c>
      <c r="BCH35" s="1">
        <f>LOOKUP($A35,'DMG Tables'!$P$2:$P$35,'DMG Tables'!$O$2:$O$35)*BCH$1*LOOKUP(BCH$1,'DMG Tables'!$G$2:$G$7,'DMG Tables'!$H$2:$H$7)</f>
        <v>889700000</v>
      </c>
      <c r="BCI35" s="1">
        <f>LOOKUP($A35,'DMG Tables'!$P$2:$P$35,'DMG Tables'!$O$2:$O$35)*BCI$1*LOOKUP(BCI$1,'DMG Tables'!$G$2:$G$7,'DMG Tables'!$H$2:$H$7)</f>
        <v>890320000</v>
      </c>
      <c r="BCJ35" s="1">
        <f>LOOKUP($A35,'DMG Tables'!$P$2:$P$35,'DMG Tables'!$O$2:$O$35)*BCJ$1*LOOKUP(BCJ$1,'DMG Tables'!$G$2:$G$7,'DMG Tables'!$H$2:$H$7)</f>
        <v>890940000</v>
      </c>
      <c r="BCK35" s="1">
        <f>LOOKUP($A35,'DMG Tables'!$P$2:$P$35,'DMG Tables'!$O$2:$O$35)*BCK$1*LOOKUP(BCK$1,'DMG Tables'!$G$2:$G$7,'DMG Tables'!$H$2:$H$7)</f>
        <v>891560000</v>
      </c>
      <c r="BCL35" s="1">
        <f>LOOKUP($A35,'DMG Tables'!$P$2:$P$35,'DMG Tables'!$O$2:$O$35)*BCL$1*LOOKUP(BCL$1,'DMG Tables'!$G$2:$G$7,'DMG Tables'!$H$2:$H$7)</f>
        <v>892180000</v>
      </c>
      <c r="BCM35" s="1">
        <f>LOOKUP($A35,'DMG Tables'!$P$2:$P$35,'DMG Tables'!$O$2:$O$35)*BCM$1*LOOKUP(BCM$1,'DMG Tables'!$G$2:$G$7,'DMG Tables'!$H$2:$H$7)</f>
        <v>892800000</v>
      </c>
      <c r="BCN35" s="1">
        <f>LOOKUP($A35,'DMG Tables'!$P$2:$P$35,'DMG Tables'!$O$2:$O$35)*BCN$1*LOOKUP(BCN$1,'DMG Tables'!$G$2:$G$7,'DMG Tables'!$H$2:$H$7)</f>
        <v>893420000</v>
      </c>
      <c r="BCO35" s="1">
        <f>LOOKUP($A35,'DMG Tables'!$P$2:$P$35,'DMG Tables'!$O$2:$O$35)*BCO$1*LOOKUP(BCO$1,'DMG Tables'!$G$2:$G$7,'DMG Tables'!$H$2:$H$7)</f>
        <v>894040000</v>
      </c>
      <c r="BCP35" s="1">
        <f>LOOKUP($A35,'DMG Tables'!$P$2:$P$35,'DMG Tables'!$O$2:$O$35)*BCP$1*LOOKUP(BCP$1,'DMG Tables'!$G$2:$G$7,'DMG Tables'!$H$2:$H$7)</f>
        <v>894660000</v>
      </c>
      <c r="BCQ35" s="1">
        <f>LOOKUP($A35,'DMG Tables'!$P$2:$P$35,'DMG Tables'!$O$2:$O$35)*BCQ$1*LOOKUP(BCQ$1,'DMG Tables'!$G$2:$G$7,'DMG Tables'!$H$2:$H$7)</f>
        <v>895280000</v>
      </c>
      <c r="BCR35" s="1">
        <f>LOOKUP($A35,'DMG Tables'!$P$2:$P$35,'DMG Tables'!$O$2:$O$35)*BCR$1*LOOKUP(BCR$1,'DMG Tables'!$G$2:$G$7,'DMG Tables'!$H$2:$H$7)</f>
        <v>895900000</v>
      </c>
      <c r="BCS35" s="1">
        <f>LOOKUP($A35,'DMG Tables'!$P$2:$P$35,'DMG Tables'!$O$2:$O$35)*BCS$1*LOOKUP(BCS$1,'DMG Tables'!$G$2:$G$7,'DMG Tables'!$H$2:$H$7)</f>
        <v>896520000</v>
      </c>
      <c r="BCT35" s="1">
        <f>LOOKUP($A35,'DMG Tables'!$P$2:$P$35,'DMG Tables'!$O$2:$O$35)*BCT$1*LOOKUP(BCT$1,'DMG Tables'!$G$2:$G$7,'DMG Tables'!$H$2:$H$7)</f>
        <v>897140000</v>
      </c>
      <c r="BCU35" s="1">
        <f>LOOKUP($A35,'DMG Tables'!$P$2:$P$35,'DMG Tables'!$O$2:$O$35)*BCU$1*LOOKUP(BCU$1,'DMG Tables'!$G$2:$G$7,'DMG Tables'!$H$2:$H$7)</f>
        <v>897760000</v>
      </c>
      <c r="BCV35" s="1">
        <f>LOOKUP($A35,'DMG Tables'!$P$2:$P$35,'DMG Tables'!$O$2:$O$35)*BCV$1*LOOKUP(BCV$1,'DMG Tables'!$G$2:$G$7,'DMG Tables'!$H$2:$H$7)</f>
        <v>898380000</v>
      </c>
      <c r="BCW35" s="1">
        <f>LOOKUP($A35,'DMG Tables'!$P$2:$P$35,'DMG Tables'!$O$2:$O$35)*BCW$1*LOOKUP(BCW$1,'DMG Tables'!$G$2:$G$7,'DMG Tables'!$H$2:$H$7)</f>
        <v>899000000</v>
      </c>
      <c r="BCX35" s="1">
        <f>LOOKUP($A35,'DMG Tables'!$P$2:$P$35,'DMG Tables'!$O$2:$O$35)*BCX$1*LOOKUP(BCX$1,'DMG Tables'!$G$2:$G$7,'DMG Tables'!$H$2:$H$7)</f>
        <v>899620000</v>
      </c>
      <c r="BCY35" s="1">
        <f>LOOKUP($A35,'DMG Tables'!$P$2:$P$35,'DMG Tables'!$O$2:$O$35)*BCY$1*LOOKUP(BCY$1,'DMG Tables'!$G$2:$G$7,'DMG Tables'!$H$2:$H$7)</f>
        <v>900240000</v>
      </c>
      <c r="BCZ35" s="1">
        <f>LOOKUP($A35,'DMG Tables'!$P$2:$P$35,'DMG Tables'!$O$2:$O$35)*BCZ$1*LOOKUP(BCZ$1,'DMG Tables'!$G$2:$G$7,'DMG Tables'!$H$2:$H$7)</f>
        <v>900860000</v>
      </c>
      <c r="BDA35" s="1">
        <f>LOOKUP($A35,'DMG Tables'!$P$2:$P$35,'DMG Tables'!$O$2:$O$35)*BDA$1*LOOKUP(BDA$1,'DMG Tables'!$G$2:$G$7,'DMG Tables'!$H$2:$H$7)</f>
        <v>901480000</v>
      </c>
      <c r="BDB35" s="1">
        <f>LOOKUP($A35,'DMG Tables'!$P$2:$P$35,'DMG Tables'!$O$2:$O$35)*BDB$1*LOOKUP(BDB$1,'DMG Tables'!$G$2:$G$7,'DMG Tables'!$H$2:$H$7)</f>
        <v>902100000</v>
      </c>
      <c r="BDC35" s="1">
        <f>LOOKUP($A35,'DMG Tables'!$P$2:$P$35,'DMG Tables'!$O$2:$O$35)*BDC$1*LOOKUP(BDC$1,'DMG Tables'!$G$2:$G$7,'DMG Tables'!$H$2:$H$7)</f>
        <v>902720000</v>
      </c>
      <c r="BDD35" s="1">
        <f>LOOKUP($A35,'DMG Tables'!$P$2:$P$35,'DMG Tables'!$O$2:$O$35)*BDD$1*LOOKUP(BDD$1,'DMG Tables'!$G$2:$G$7,'DMG Tables'!$H$2:$H$7)</f>
        <v>903340000</v>
      </c>
      <c r="BDE35" s="1">
        <f>LOOKUP($A35,'DMG Tables'!$P$2:$P$35,'DMG Tables'!$O$2:$O$35)*BDE$1*LOOKUP(BDE$1,'DMG Tables'!$G$2:$G$7,'DMG Tables'!$H$2:$H$7)</f>
        <v>903960000</v>
      </c>
      <c r="BDF35" s="1">
        <f>LOOKUP($A35,'DMG Tables'!$P$2:$P$35,'DMG Tables'!$O$2:$O$35)*BDF$1*LOOKUP(BDF$1,'DMG Tables'!$G$2:$G$7,'DMG Tables'!$H$2:$H$7)</f>
        <v>904580000</v>
      </c>
      <c r="BDG35" s="1">
        <f>LOOKUP($A35,'DMG Tables'!$P$2:$P$35,'DMG Tables'!$O$2:$O$35)*BDG$1*LOOKUP(BDG$1,'DMG Tables'!$G$2:$G$7,'DMG Tables'!$H$2:$H$7)</f>
        <v>905200000</v>
      </c>
      <c r="BDH35" s="1">
        <f>LOOKUP($A35,'DMG Tables'!$P$2:$P$35,'DMG Tables'!$O$2:$O$35)*BDH$1*LOOKUP(BDH$1,'DMG Tables'!$G$2:$G$7,'DMG Tables'!$H$2:$H$7)</f>
        <v>905820000</v>
      </c>
      <c r="BDI35" s="1">
        <f>LOOKUP($A35,'DMG Tables'!$P$2:$P$35,'DMG Tables'!$O$2:$O$35)*BDI$1*LOOKUP(BDI$1,'DMG Tables'!$G$2:$G$7,'DMG Tables'!$H$2:$H$7)</f>
        <v>906440000</v>
      </c>
      <c r="BDJ35" s="1">
        <f>LOOKUP($A35,'DMG Tables'!$P$2:$P$35,'DMG Tables'!$O$2:$O$35)*BDJ$1*LOOKUP(BDJ$1,'DMG Tables'!$G$2:$G$7,'DMG Tables'!$H$2:$H$7)</f>
        <v>907060000</v>
      </c>
      <c r="BDK35" s="1">
        <f>LOOKUP($A35,'DMG Tables'!$P$2:$P$35,'DMG Tables'!$O$2:$O$35)*BDK$1*LOOKUP(BDK$1,'DMG Tables'!$G$2:$G$7,'DMG Tables'!$H$2:$H$7)</f>
        <v>907680000</v>
      </c>
      <c r="BDL35" s="1">
        <f>LOOKUP($A35,'DMG Tables'!$P$2:$P$35,'DMG Tables'!$O$2:$O$35)*BDL$1*LOOKUP(BDL$1,'DMG Tables'!$G$2:$G$7,'DMG Tables'!$H$2:$H$7)</f>
        <v>908300000</v>
      </c>
      <c r="BDM35" s="1">
        <f>LOOKUP($A35,'DMG Tables'!$P$2:$P$35,'DMG Tables'!$O$2:$O$35)*BDM$1*LOOKUP(BDM$1,'DMG Tables'!$G$2:$G$7,'DMG Tables'!$H$2:$H$7)</f>
        <v>908920000</v>
      </c>
      <c r="BDN35" s="1">
        <f>LOOKUP($A35,'DMG Tables'!$P$2:$P$35,'DMG Tables'!$O$2:$O$35)*BDN$1*LOOKUP(BDN$1,'DMG Tables'!$G$2:$G$7,'DMG Tables'!$H$2:$H$7)</f>
        <v>909540000</v>
      </c>
      <c r="BDO35" s="1">
        <f>LOOKUP($A35,'DMG Tables'!$P$2:$P$35,'DMG Tables'!$O$2:$O$35)*BDO$1*LOOKUP(BDO$1,'DMG Tables'!$G$2:$G$7,'DMG Tables'!$H$2:$H$7)</f>
        <v>910160000</v>
      </c>
      <c r="BDP35" s="1">
        <f>LOOKUP($A35,'DMG Tables'!$P$2:$P$35,'DMG Tables'!$O$2:$O$35)*BDP$1*LOOKUP(BDP$1,'DMG Tables'!$G$2:$G$7,'DMG Tables'!$H$2:$H$7)</f>
        <v>910780000</v>
      </c>
      <c r="BDQ35" s="1">
        <f>LOOKUP($A35,'DMG Tables'!$P$2:$P$35,'DMG Tables'!$O$2:$O$35)*BDQ$1*LOOKUP(BDQ$1,'DMG Tables'!$G$2:$G$7,'DMG Tables'!$H$2:$H$7)</f>
        <v>911400000</v>
      </c>
      <c r="BDR35" s="1">
        <f>LOOKUP($A35,'DMG Tables'!$P$2:$P$35,'DMG Tables'!$O$2:$O$35)*BDR$1*LOOKUP(BDR$1,'DMG Tables'!$G$2:$G$7,'DMG Tables'!$H$2:$H$7)</f>
        <v>912020000</v>
      </c>
      <c r="BDS35" s="1">
        <f>LOOKUP($A35,'DMG Tables'!$P$2:$P$35,'DMG Tables'!$O$2:$O$35)*BDS$1*LOOKUP(BDS$1,'DMG Tables'!$G$2:$G$7,'DMG Tables'!$H$2:$H$7)</f>
        <v>912640000</v>
      </c>
      <c r="BDT35" s="1">
        <f>LOOKUP($A35,'DMG Tables'!$P$2:$P$35,'DMG Tables'!$O$2:$O$35)*BDT$1*LOOKUP(BDT$1,'DMG Tables'!$G$2:$G$7,'DMG Tables'!$H$2:$H$7)</f>
        <v>913260000</v>
      </c>
      <c r="BDU35" s="1">
        <f>LOOKUP($A35,'DMG Tables'!$P$2:$P$35,'DMG Tables'!$O$2:$O$35)*BDU$1*LOOKUP(BDU$1,'DMG Tables'!$G$2:$G$7,'DMG Tables'!$H$2:$H$7)</f>
        <v>913880000</v>
      </c>
      <c r="BDV35" s="1">
        <f>LOOKUP($A35,'DMG Tables'!$P$2:$P$35,'DMG Tables'!$O$2:$O$35)*BDV$1*LOOKUP(BDV$1,'DMG Tables'!$G$2:$G$7,'DMG Tables'!$H$2:$H$7)</f>
        <v>914500000</v>
      </c>
      <c r="BDW35" s="1">
        <f>LOOKUP($A35,'DMG Tables'!$P$2:$P$35,'DMG Tables'!$O$2:$O$35)*BDW$1*LOOKUP(BDW$1,'DMG Tables'!$G$2:$G$7,'DMG Tables'!$H$2:$H$7)</f>
        <v>915120000</v>
      </c>
      <c r="BDX35" s="1">
        <f>LOOKUP($A35,'DMG Tables'!$P$2:$P$35,'DMG Tables'!$O$2:$O$35)*BDX$1*LOOKUP(BDX$1,'DMG Tables'!$G$2:$G$7,'DMG Tables'!$H$2:$H$7)</f>
        <v>915740000</v>
      </c>
      <c r="BDY35" s="1">
        <f>LOOKUP($A35,'DMG Tables'!$P$2:$P$35,'DMG Tables'!$O$2:$O$35)*BDY$1*LOOKUP(BDY$1,'DMG Tables'!$G$2:$G$7,'DMG Tables'!$H$2:$H$7)</f>
        <v>916360000</v>
      </c>
      <c r="BDZ35" s="1">
        <f>LOOKUP($A35,'DMG Tables'!$P$2:$P$35,'DMG Tables'!$O$2:$O$35)*BDZ$1*LOOKUP(BDZ$1,'DMG Tables'!$G$2:$G$7,'DMG Tables'!$H$2:$H$7)</f>
        <v>916980000</v>
      </c>
      <c r="BEA35" s="1">
        <f>LOOKUP($A35,'DMG Tables'!$P$2:$P$35,'DMG Tables'!$O$2:$O$35)*BEA$1*LOOKUP(BEA$1,'DMG Tables'!$G$2:$G$7,'DMG Tables'!$H$2:$H$7)</f>
        <v>917600000</v>
      </c>
      <c r="BEB35" s="1">
        <f>LOOKUP($A35,'DMG Tables'!$P$2:$P$35,'DMG Tables'!$O$2:$O$35)*BEB$1*LOOKUP(BEB$1,'DMG Tables'!$G$2:$G$7,'DMG Tables'!$H$2:$H$7)</f>
        <v>918220000</v>
      </c>
      <c r="BEC35" s="1">
        <f>LOOKUP($A35,'DMG Tables'!$P$2:$P$35,'DMG Tables'!$O$2:$O$35)*BEC$1*LOOKUP(BEC$1,'DMG Tables'!$G$2:$G$7,'DMG Tables'!$H$2:$H$7)</f>
        <v>918840000</v>
      </c>
      <c r="BED35" s="1">
        <f>LOOKUP($A35,'DMG Tables'!$P$2:$P$35,'DMG Tables'!$O$2:$O$35)*BED$1*LOOKUP(BED$1,'DMG Tables'!$G$2:$G$7,'DMG Tables'!$H$2:$H$7)</f>
        <v>919460000</v>
      </c>
      <c r="BEE35" s="1">
        <f>LOOKUP($A35,'DMG Tables'!$P$2:$P$35,'DMG Tables'!$O$2:$O$35)*BEE$1*LOOKUP(BEE$1,'DMG Tables'!$G$2:$G$7,'DMG Tables'!$H$2:$H$7)</f>
        <v>920080000</v>
      </c>
      <c r="BEF35" s="1">
        <f>LOOKUP($A35,'DMG Tables'!$P$2:$P$35,'DMG Tables'!$O$2:$O$35)*BEF$1*LOOKUP(BEF$1,'DMG Tables'!$G$2:$G$7,'DMG Tables'!$H$2:$H$7)</f>
        <v>920700000</v>
      </c>
      <c r="BEG35" s="1">
        <f>LOOKUP($A35,'DMG Tables'!$P$2:$P$35,'DMG Tables'!$O$2:$O$35)*BEG$1*LOOKUP(BEG$1,'DMG Tables'!$G$2:$G$7,'DMG Tables'!$H$2:$H$7)</f>
        <v>921320000</v>
      </c>
      <c r="BEH35" s="1">
        <f>LOOKUP($A35,'DMG Tables'!$P$2:$P$35,'DMG Tables'!$O$2:$O$35)*BEH$1*LOOKUP(BEH$1,'DMG Tables'!$G$2:$G$7,'DMG Tables'!$H$2:$H$7)</f>
        <v>921940000</v>
      </c>
      <c r="BEI35" s="1">
        <f>LOOKUP($A35,'DMG Tables'!$P$2:$P$35,'DMG Tables'!$O$2:$O$35)*BEI$1*LOOKUP(BEI$1,'DMG Tables'!$G$2:$G$7,'DMG Tables'!$H$2:$H$7)</f>
        <v>922560000</v>
      </c>
      <c r="BEJ35" s="1">
        <f>LOOKUP($A35,'DMG Tables'!$P$2:$P$35,'DMG Tables'!$O$2:$O$35)*BEJ$1*LOOKUP(BEJ$1,'DMG Tables'!$G$2:$G$7,'DMG Tables'!$H$2:$H$7)</f>
        <v>923180000</v>
      </c>
      <c r="BEK35" s="1">
        <f>LOOKUP($A35,'DMG Tables'!$P$2:$P$35,'DMG Tables'!$O$2:$O$35)*BEK$1*LOOKUP(BEK$1,'DMG Tables'!$G$2:$G$7,'DMG Tables'!$H$2:$H$7)</f>
        <v>923800000</v>
      </c>
      <c r="BEL35" s="1">
        <f>LOOKUP($A35,'DMG Tables'!$P$2:$P$35,'DMG Tables'!$O$2:$O$35)*BEL$1*LOOKUP(BEL$1,'DMG Tables'!$G$2:$G$7,'DMG Tables'!$H$2:$H$7)</f>
        <v>924420000</v>
      </c>
      <c r="BEM35" s="1">
        <f>LOOKUP($A35,'DMG Tables'!$P$2:$P$35,'DMG Tables'!$O$2:$O$35)*BEM$1*LOOKUP(BEM$1,'DMG Tables'!$G$2:$G$7,'DMG Tables'!$H$2:$H$7)</f>
        <v>925040000</v>
      </c>
      <c r="BEN35" s="1">
        <f>LOOKUP($A35,'DMG Tables'!$P$2:$P$35,'DMG Tables'!$O$2:$O$35)*BEN$1*LOOKUP(BEN$1,'DMG Tables'!$G$2:$G$7,'DMG Tables'!$H$2:$H$7)</f>
        <v>925660000</v>
      </c>
      <c r="BEO35" s="1">
        <f>LOOKUP($A35,'DMG Tables'!$P$2:$P$35,'DMG Tables'!$O$2:$O$35)*BEO$1*LOOKUP(BEO$1,'DMG Tables'!$G$2:$G$7,'DMG Tables'!$H$2:$H$7)</f>
        <v>926280000</v>
      </c>
      <c r="BEP35" s="1">
        <f>LOOKUP($A35,'DMG Tables'!$P$2:$P$35,'DMG Tables'!$O$2:$O$35)*BEP$1*LOOKUP(BEP$1,'DMG Tables'!$G$2:$G$7,'DMG Tables'!$H$2:$H$7)</f>
        <v>926900000</v>
      </c>
      <c r="BEQ35" s="1">
        <f>LOOKUP($A35,'DMG Tables'!$P$2:$P$35,'DMG Tables'!$O$2:$O$35)*BEQ$1*LOOKUP(BEQ$1,'DMG Tables'!$G$2:$G$7,'DMG Tables'!$H$2:$H$7)</f>
        <v>927520000</v>
      </c>
      <c r="BER35" s="1">
        <f>LOOKUP($A35,'DMG Tables'!$P$2:$P$35,'DMG Tables'!$O$2:$O$35)*BER$1*LOOKUP(BER$1,'DMG Tables'!$G$2:$G$7,'DMG Tables'!$H$2:$H$7)</f>
        <v>928140000</v>
      </c>
      <c r="BES35" s="1">
        <f>LOOKUP($A35,'DMG Tables'!$P$2:$P$35,'DMG Tables'!$O$2:$O$35)*BES$1*LOOKUP(BES$1,'DMG Tables'!$G$2:$G$7,'DMG Tables'!$H$2:$H$7)</f>
        <v>928760000</v>
      </c>
      <c r="BET35" s="1">
        <f>LOOKUP($A35,'DMG Tables'!$P$2:$P$35,'DMG Tables'!$O$2:$O$35)*BET$1*LOOKUP(BET$1,'DMG Tables'!$G$2:$G$7,'DMG Tables'!$H$2:$H$7)</f>
        <v>929380000</v>
      </c>
      <c r="BEU35" s="1">
        <f>LOOKUP($A35,'DMG Tables'!$P$2:$P$35,'DMG Tables'!$O$2:$O$35)*BEU$1*LOOKUP(BEU$1,'DMG Tables'!$G$2:$G$7,'DMG Tables'!$H$2:$H$7)</f>
        <v>930000000</v>
      </c>
      <c r="BEV35" s="1">
        <f>LOOKUP($A35,'DMG Tables'!$P$2:$P$35,'DMG Tables'!$O$2:$O$35)*BEV$1*LOOKUP(BEV$1,'DMG Tables'!$G$2:$G$7,'DMG Tables'!$H$2:$H$7)</f>
        <v>930620000</v>
      </c>
      <c r="BEW35" s="1">
        <f>LOOKUP($A35,'DMG Tables'!$P$2:$P$35,'DMG Tables'!$O$2:$O$35)*BEW$1*LOOKUP(BEW$1,'DMG Tables'!$G$2:$G$7,'DMG Tables'!$H$2:$H$7)</f>
        <v>931240000</v>
      </c>
      <c r="BEX35" s="1">
        <f>LOOKUP($A35,'DMG Tables'!$P$2:$P$35,'DMG Tables'!$O$2:$O$35)*BEX$1*LOOKUP(BEX$1,'DMG Tables'!$G$2:$G$7,'DMG Tables'!$H$2:$H$7)</f>
        <v>931860000</v>
      </c>
      <c r="BEY35" s="1">
        <f>LOOKUP($A35,'DMG Tables'!$P$2:$P$35,'DMG Tables'!$O$2:$O$35)*BEY$1*LOOKUP(BEY$1,'DMG Tables'!$G$2:$G$7,'DMG Tables'!$H$2:$H$7)</f>
        <v>932480000</v>
      </c>
      <c r="BEZ35" s="1">
        <f>LOOKUP($A35,'DMG Tables'!$P$2:$P$35,'DMG Tables'!$O$2:$O$35)*BEZ$1*LOOKUP(BEZ$1,'DMG Tables'!$G$2:$G$7,'DMG Tables'!$H$2:$H$7)</f>
        <v>933100000</v>
      </c>
      <c r="BFA35" s="1">
        <f>LOOKUP($A35,'DMG Tables'!$P$2:$P$35,'DMG Tables'!$O$2:$O$35)*BFA$1*LOOKUP(BFA$1,'DMG Tables'!$G$2:$G$7,'DMG Tables'!$H$2:$H$7)</f>
        <v>933720000</v>
      </c>
      <c r="BFB35" s="1">
        <f>LOOKUP($A35,'DMG Tables'!$P$2:$P$35,'DMG Tables'!$O$2:$O$35)*BFB$1*LOOKUP(BFB$1,'DMG Tables'!$G$2:$G$7,'DMG Tables'!$H$2:$H$7)</f>
        <v>934340000</v>
      </c>
      <c r="BFC35" s="1">
        <f>LOOKUP($A35,'DMG Tables'!$P$2:$P$35,'DMG Tables'!$O$2:$O$35)*BFC$1*LOOKUP(BFC$1,'DMG Tables'!$G$2:$G$7,'DMG Tables'!$H$2:$H$7)</f>
        <v>934960000</v>
      </c>
      <c r="BFD35" s="1">
        <f>LOOKUP($A35,'DMG Tables'!$P$2:$P$35,'DMG Tables'!$O$2:$O$35)*BFD$1*LOOKUP(BFD$1,'DMG Tables'!$G$2:$G$7,'DMG Tables'!$H$2:$H$7)</f>
        <v>935580000</v>
      </c>
      <c r="BFE35" s="1">
        <f>LOOKUP($A35,'DMG Tables'!$P$2:$P$35,'DMG Tables'!$O$2:$O$35)*BFE$1*LOOKUP(BFE$1,'DMG Tables'!$G$2:$G$7,'DMG Tables'!$H$2:$H$7)</f>
        <v>936200000</v>
      </c>
      <c r="BFF35" s="1">
        <f>LOOKUP($A35,'DMG Tables'!$P$2:$P$35,'DMG Tables'!$O$2:$O$35)*BFF$1*LOOKUP(BFF$1,'DMG Tables'!$G$2:$G$7,'DMG Tables'!$H$2:$H$7)</f>
        <v>936820000</v>
      </c>
      <c r="BFG35" s="1">
        <f>LOOKUP($A35,'DMG Tables'!$P$2:$P$35,'DMG Tables'!$O$2:$O$35)*BFG$1*LOOKUP(BFG$1,'DMG Tables'!$G$2:$G$7,'DMG Tables'!$H$2:$H$7)</f>
        <v>937440000</v>
      </c>
      <c r="BFH35" s="1">
        <f>LOOKUP($A35,'DMG Tables'!$P$2:$P$35,'DMG Tables'!$O$2:$O$35)*BFH$1*LOOKUP(BFH$1,'DMG Tables'!$G$2:$G$7,'DMG Tables'!$H$2:$H$7)</f>
        <v>938060000</v>
      </c>
      <c r="BFI35" s="1">
        <f>LOOKUP($A35,'DMG Tables'!$P$2:$P$35,'DMG Tables'!$O$2:$O$35)*BFI$1*LOOKUP(BFI$1,'DMG Tables'!$G$2:$G$7,'DMG Tables'!$H$2:$H$7)</f>
        <v>938680000</v>
      </c>
      <c r="BFJ35" s="1">
        <f>LOOKUP($A35,'DMG Tables'!$P$2:$P$35,'DMG Tables'!$O$2:$O$35)*BFJ$1*LOOKUP(BFJ$1,'DMG Tables'!$G$2:$G$7,'DMG Tables'!$H$2:$H$7)</f>
        <v>939300000</v>
      </c>
      <c r="BFK35" s="1">
        <f>LOOKUP($A35,'DMG Tables'!$P$2:$P$35,'DMG Tables'!$O$2:$O$35)*BFK$1*LOOKUP(BFK$1,'DMG Tables'!$G$2:$G$7,'DMG Tables'!$H$2:$H$7)</f>
        <v>939920000</v>
      </c>
      <c r="BFL35" s="1">
        <f>LOOKUP($A35,'DMG Tables'!$P$2:$P$35,'DMG Tables'!$O$2:$O$35)*BFL$1*LOOKUP(BFL$1,'DMG Tables'!$G$2:$G$7,'DMG Tables'!$H$2:$H$7)</f>
        <v>940540000</v>
      </c>
      <c r="BFM35" s="1">
        <f>LOOKUP($A35,'DMG Tables'!$P$2:$P$35,'DMG Tables'!$O$2:$O$35)*BFM$1*LOOKUP(BFM$1,'DMG Tables'!$G$2:$G$7,'DMG Tables'!$H$2:$H$7)</f>
        <v>941160000</v>
      </c>
      <c r="BFN35" s="1">
        <f>LOOKUP($A35,'DMG Tables'!$P$2:$P$35,'DMG Tables'!$O$2:$O$35)*BFN$1*LOOKUP(BFN$1,'DMG Tables'!$G$2:$G$7,'DMG Tables'!$H$2:$H$7)</f>
        <v>941780000</v>
      </c>
      <c r="BFO35" s="1">
        <f>LOOKUP($A35,'DMG Tables'!$P$2:$P$35,'DMG Tables'!$O$2:$O$35)*BFO$1*LOOKUP(BFO$1,'DMG Tables'!$G$2:$G$7,'DMG Tables'!$H$2:$H$7)</f>
        <v>942400000</v>
      </c>
      <c r="BFP35" s="1">
        <f>LOOKUP($A35,'DMG Tables'!$P$2:$P$35,'DMG Tables'!$O$2:$O$35)*BFP$1*LOOKUP(BFP$1,'DMG Tables'!$G$2:$G$7,'DMG Tables'!$H$2:$H$7)</f>
        <v>943020000</v>
      </c>
      <c r="BFQ35" s="1">
        <f>LOOKUP($A35,'DMG Tables'!$P$2:$P$35,'DMG Tables'!$O$2:$O$35)*BFQ$1*LOOKUP(BFQ$1,'DMG Tables'!$G$2:$G$7,'DMG Tables'!$H$2:$H$7)</f>
        <v>943640000</v>
      </c>
      <c r="BFR35" s="1">
        <f>LOOKUP($A35,'DMG Tables'!$P$2:$P$35,'DMG Tables'!$O$2:$O$35)*BFR$1*LOOKUP(BFR$1,'DMG Tables'!$G$2:$G$7,'DMG Tables'!$H$2:$H$7)</f>
        <v>944260000</v>
      </c>
      <c r="BFS35" s="1">
        <f>LOOKUP($A35,'DMG Tables'!$P$2:$P$35,'DMG Tables'!$O$2:$O$35)*BFS$1*LOOKUP(BFS$1,'DMG Tables'!$G$2:$G$7,'DMG Tables'!$H$2:$H$7)</f>
        <v>944880000</v>
      </c>
      <c r="BFT35" s="1">
        <f>LOOKUP($A35,'DMG Tables'!$P$2:$P$35,'DMG Tables'!$O$2:$O$35)*BFT$1*LOOKUP(BFT$1,'DMG Tables'!$G$2:$G$7,'DMG Tables'!$H$2:$H$7)</f>
        <v>945500000</v>
      </c>
      <c r="BFU35" s="1">
        <f>LOOKUP($A35,'DMG Tables'!$P$2:$P$35,'DMG Tables'!$O$2:$O$35)*BFU$1*LOOKUP(BFU$1,'DMG Tables'!$G$2:$G$7,'DMG Tables'!$H$2:$H$7)</f>
        <v>946120000</v>
      </c>
      <c r="BFV35" s="1">
        <f>LOOKUP($A35,'DMG Tables'!$P$2:$P$35,'DMG Tables'!$O$2:$O$35)*BFV$1*LOOKUP(BFV$1,'DMG Tables'!$G$2:$G$7,'DMG Tables'!$H$2:$H$7)</f>
        <v>946740000</v>
      </c>
      <c r="BFW35" s="1">
        <f>LOOKUP($A35,'DMG Tables'!$P$2:$P$35,'DMG Tables'!$O$2:$O$35)*BFW$1*LOOKUP(BFW$1,'DMG Tables'!$G$2:$G$7,'DMG Tables'!$H$2:$H$7)</f>
        <v>947360000</v>
      </c>
      <c r="BFX35" s="1">
        <f>LOOKUP($A35,'DMG Tables'!$P$2:$P$35,'DMG Tables'!$O$2:$O$35)*BFX$1*LOOKUP(BFX$1,'DMG Tables'!$G$2:$G$7,'DMG Tables'!$H$2:$H$7)</f>
        <v>947980000</v>
      </c>
      <c r="BFY35" s="1">
        <f>LOOKUP($A35,'DMG Tables'!$P$2:$P$35,'DMG Tables'!$O$2:$O$35)*BFY$1*LOOKUP(BFY$1,'DMG Tables'!$G$2:$G$7,'DMG Tables'!$H$2:$H$7)</f>
        <v>948600000</v>
      </c>
      <c r="BFZ35" s="1">
        <f>LOOKUP($A35,'DMG Tables'!$P$2:$P$35,'DMG Tables'!$O$2:$O$35)*BFZ$1*LOOKUP(BFZ$1,'DMG Tables'!$G$2:$G$7,'DMG Tables'!$H$2:$H$7)</f>
        <v>949220000</v>
      </c>
      <c r="BGA35" s="1">
        <f>LOOKUP($A35,'DMG Tables'!$P$2:$P$35,'DMG Tables'!$O$2:$O$35)*BGA$1*LOOKUP(BGA$1,'DMG Tables'!$G$2:$G$7,'DMG Tables'!$H$2:$H$7)</f>
        <v>949840000</v>
      </c>
      <c r="BGB35" s="1">
        <f>LOOKUP($A35,'DMG Tables'!$P$2:$P$35,'DMG Tables'!$O$2:$O$35)*BGB$1*LOOKUP(BGB$1,'DMG Tables'!$G$2:$G$7,'DMG Tables'!$H$2:$H$7)</f>
        <v>950460000</v>
      </c>
      <c r="BGC35" s="1">
        <f>LOOKUP($A35,'DMG Tables'!$P$2:$P$35,'DMG Tables'!$O$2:$O$35)*BGC$1*LOOKUP(BGC$1,'DMG Tables'!$G$2:$G$7,'DMG Tables'!$H$2:$H$7)</f>
        <v>951080000</v>
      </c>
      <c r="BGD35" s="1">
        <f>LOOKUP($A35,'DMG Tables'!$P$2:$P$35,'DMG Tables'!$O$2:$O$35)*BGD$1*LOOKUP(BGD$1,'DMG Tables'!$G$2:$G$7,'DMG Tables'!$H$2:$H$7)</f>
        <v>951700000</v>
      </c>
      <c r="BGE35" s="1">
        <f>LOOKUP($A35,'DMG Tables'!$P$2:$P$35,'DMG Tables'!$O$2:$O$35)*BGE$1*LOOKUP(BGE$1,'DMG Tables'!$G$2:$G$7,'DMG Tables'!$H$2:$H$7)</f>
        <v>952320000</v>
      </c>
      <c r="BGF35" s="1">
        <f>LOOKUP($A35,'DMG Tables'!$P$2:$P$35,'DMG Tables'!$O$2:$O$35)*BGF$1*LOOKUP(BGF$1,'DMG Tables'!$G$2:$G$7,'DMG Tables'!$H$2:$H$7)</f>
        <v>952940000</v>
      </c>
      <c r="BGG35" s="1">
        <f>LOOKUP($A35,'DMG Tables'!$P$2:$P$35,'DMG Tables'!$O$2:$O$35)*BGG$1*LOOKUP(BGG$1,'DMG Tables'!$G$2:$G$7,'DMG Tables'!$H$2:$H$7)</f>
        <v>953560000</v>
      </c>
      <c r="BGH35" s="1">
        <f>LOOKUP($A35,'DMG Tables'!$P$2:$P$35,'DMG Tables'!$O$2:$O$35)*BGH$1*LOOKUP(BGH$1,'DMG Tables'!$G$2:$G$7,'DMG Tables'!$H$2:$H$7)</f>
        <v>954180000</v>
      </c>
      <c r="BGI35" s="1">
        <f>LOOKUP($A35,'DMG Tables'!$P$2:$P$35,'DMG Tables'!$O$2:$O$35)*BGI$1*LOOKUP(BGI$1,'DMG Tables'!$G$2:$G$7,'DMG Tables'!$H$2:$H$7)</f>
        <v>954800000</v>
      </c>
      <c r="BGJ35" s="1">
        <f>LOOKUP($A35,'DMG Tables'!$P$2:$P$35,'DMG Tables'!$O$2:$O$35)*BGJ$1*LOOKUP(BGJ$1,'DMG Tables'!$G$2:$G$7,'DMG Tables'!$H$2:$H$7)</f>
        <v>955420000</v>
      </c>
      <c r="BGK35" s="1">
        <f>LOOKUP($A35,'DMG Tables'!$P$2:$P$35,'DMG Tables'!$O$2:$O$35)*BGK$1*LOOKUP(BGK$1,'DMG Tables'!$G$2:$G$7,'DMG Tables'!$H$2:$H$7)</f>
        <v>956040000</v>
      </c>
      <c r="BGL35" s="1">
        <f>LOOKUP($A35,'DMG Tables'!$P$2:$P$35,'DMG Tables'!$O$2:$O$35)*BGL$1*LOOKUP(BGL$1,'DMG Tables'!$G$2:$G$7,'DMG Tables'!$H$2:$H$7)</f>
        <v>956660000</v>
      </c>
      <c r="BGM35" s="1">
        <f>LOOKUP($A35,'DMG Tables'!$P$2:$P$35,'DMG Tables'!$O$2:$O$35)*BGM$1*LOOKUP(BGM$1,'DMG Tables'!$G$2:$G$7,'DMG Tables'!$H$2:$H$7)</f>
        <v>957280000</v>
      </c>
      <c r="BGN35" s="1">
        <f>LOOKUP($A35,'DMG Tables'!$P$2:$P$35,'DMG Tables'!$O$2:$O$35)*BGN$1*LOOKUP(BGN$1,'DMG Tables'!$G$2:$G$7,'DMG Tables'!$H$2:$H$7)</f>
        <v>957900000</v>
      </c>
      <c r="BGO35" s="1">
        <f>LOOKUP($A35,'DMG Tables'!$P$2:$P$35,'DMG Tables'!$O$2:$O$35)*BGO$1*LOOKUP(BGO$1,'DMG Tables'!$G$2:$G$7,'DMG Tables'!$H$2:$H$7)</f>
        <v>958520000</v>
      </c>
      <c r="BGP35" s="1">
        <f>LOOKUP($A35,'DMG Tables'!$P$2:$P$35,'DMG Tables'!$O$2:$O$35)*BGP$1*LOOKUP(BGP$1,'DMG Tables'!$G$2:$G$7,'DMG Tables'!$H$2:$H$7)</f>
        <v>959140000</v>
      </c>
      <c r="BGQ35" s="1">
        <f>LOOKUP($A35,'DMG Tables'!$P$2:$P$35,'DMG Tables'!$O$2:$O$35)*BGQ$1*LOOKUP(BGQ$1,'DMG Tables'!$G$2:$G$7,'DMG Tables'!$H$2:$H$7)</f>
        <v>959760000</v>
      </c>
      <c r="BGR35" s="1">
        <f>LOOKUP($A35,'DMG Tables'!$P$2:$P$35,'DMG Tables'!$O$2:$O$35)*BGR$1*LOOKUP(BGR$1,'DMG Tables'!$G$2:$G$7,'DMG Tables'!$H$2:$H$7)</f>
        <v>960380000</v>
      </c>
      <c r="BGS35" s="1">
        <f>LOOKUP($A35,'DMG Tables'!$P$2:$P$35,'DMG Tables'!$O$2:$O$35)*BGS$1*LOOKUP(BGS$1,'DMG Tables'!$G$2:$G$7,'DMG Tables'!$H$2:$H$7)</f>
        <v>961000000</v>
      </c>
      <c r="BGT35" s="1">
        <f>LOOKUP($A35,'DMG Tables'!$P$2:$P$35,'DMG Tables'!$O$2:$O$35)*BGT$1*LOOKUP(BGT$1,'DMG Tables'!$G$2:$G$7,'DMG Tables'!$H$2:$H$7)</f>
        <v>961620000</v>
      </c>
      <c r="BGU35" s="1">
        <f>LOOKUP($A35,'DMG Tables'!$P$2:$P$35,'DMG Tables'!$O$2:$O$35)*BGU$1*LOOKUP(BGU$1,'DMG Tables'!$G$2:$G$7,'DMG Tables'!$H$2:$H$7)</f>
        <v>962240000</v>
      </c>
      <c r="BGV35" s="1">
        <f>LOOKUP($A35,'DMG Tables'!$P$2:$P$35,'DMG Tables'!$O$2:$O$35)*BGV$1*LOOKUP(BGV$1,'DMG Tables'!$G$2:$G$7,'DMG Tables'!$H$2:$H$7)</f>
        <v>962860000</v>
      </c>
      <c r="BGW35" s="1">
        <f>LOOKUP($A35,'DMG Tables'!$P$2:$P$35,'DMG Tables'!$O$2:$O$35)*BGW$1*LOOKUP(BGW$1,'DMG Tables'!$G$2:$G$7,'DMG Tables'!$H$2:$H$7)</f>
        <v>963480000</v>
      </c>
      <c r="BGX35" s="1">
        <f>LOOKUP($A35,'DMG Tables'!$P$2:$P$35,'DMG Tables'!$O$2:$O$35)*BGX$1*LOOKUP(BGX$1,'DMG Tables'!$G$2:$G$7,'DMG Tables'!$H$2:$H$7)</f>
        <v>964100000</v>
      </c>
      <c r="BGY35" s="1">
        <f>LOOKUP($A35,'DMG Tables'!$P$2:$P$35,'DMG Tables'!$O$2:$O$35)*BGY$1*LOOKUP(BGY$1,'DMG Tables'!$G$2:$G$7,'DMG Tables'!$H$2:$H$7)</f>
        <v>964720000</v>
      </c>
      <c r="BGZ35" s="1">
        <f>LOOKUP($A35,'DMG Tables'!$P$2:$P$35,'DMG Tables'!$O$2:$O$35)*BGZ$1*LOOKUP(BGZ$1,'DMG Tables'!$G$2:$G$7,'DMG Tables'!$H$2:$H$7)</f>
        <v>965340000</v>
      </c>
      <c r="BHA35" s="1">
        <f>LOOKUP($A35,'DMG Tables'!$P$2:$P$35,'DMG Tables'!$O$2:$O$35)*BHA$1*LOOKUP(BHA$1,'DMG Tables'!$G$2:$G$7,'DMG Tables'!$H$2:$H$7)</f>
        <v>965960000</v>
      </c>
      <c r="BHB35" s="1">
        <f>LOOKUP($A35,'DMG Tables'!$P$2:$P$35,'DMG Tables'!$O$2:$O$35)*BHB$1*LOOKUP(BHB$1,'DMG Tables'!$G$2:$G$7,'DMG Tables'!$H$2:$H$7)</f>
        <v>966580000</v>
      </c>
      <c r="BHC35" s="1">
        <f>LOOKUP($A35,'DMG Tables'!$P$2:$P$35,'DMG Tables'!$O$2:$O$35)*BHC$1*LOOKUP(BHC$1,'DMG Tables'!$G$2:$G$7,'DMG Tables'!$H$2:$H$7)</f>
        <v>967200000</v>
      </c>
      <c r="BHD35" s="1">
        <f>LOOKUP($A35,'DMG Tables'!$P$2:$P$35,'DMG Tables'!$O$2:$O$35)*BHD$1*LOOKUP(BHD$1,'DMG Tables'!$G$2:$G$7,'DMG Tables'!$H$2:$H$7)</f>
        <v>967820000</v>
      </c>
      <c r="BHE35" s="1">
        <f>LOOKUP($A35,'DMG Tables'!$P$2:$P$35,'DMG Tables'!$O$2:$O$35)*BHE$1*LOOKUP(BHE$1,'DMG Tables'!$G$2:$G$7,'DMG Tables'!$H$2:$H$7)</f>
        <v>968440000</v>
      </c>
      <c r="BHF35" s="1">
        <f>LOOKUP($A35,'DMG Tables'!$P$2:$P$35,'DMG Tables'!$O$2:$O$35)*BHF$1*LOOKUP(BHF$1,'DMG Tables'!$G$2:$G$7,'DMG Tables'!$H$2:$H$7)</f>
        <v>969060000</v>
      </c>
      <c r="BHG35" s="1">
        <f>LOOKUP($A35,'DMG Tables'!$P$2:$P$35,'DMG Tables'!$O$2:$O$35)*BHG$1*LOOKUP(BHG$1,'DMG Tables'!$G$2:$G$7,'DMG Tables'!$H$2:$H$7)</f>
        <v>969680000</v>
      </c>
      <c r="BHH35" s="1">
        <f>LOOKUP($A35,'DMG Tables'!$P$2:$P$35,'DMG Tables'!$O$2:$O$35)*BHH$1*LOOKUP(BHH$1,'DMG Tables'!$G$2:$G$7,'DMG Tables'!$H$2:$H$7)</f>
        <v>970300000</v>
      </c>
      <c r="BHI35" s="1">
        <f>LOOKUP($A35,'DMG Tables'!$P$2:$P$35,'DMG Tables'!$O$2:$O$35)*BHI$1*LOOKUP(BHI$1,'DMG Tables'!$G$2:$G$7,'DMG Tables'!$H$2:$H$7)</f>
        <v>970920000</v>
      </c>
      <c r="BHJ35" s="1">
        <f>LOOKUP($A35,'DMG Tables'!$P$2:$P$35,'DMG Tables'!$O$2:$O$35)*BHJ$1*LOOKUP(BHJ$1,'DMG Tables'!$G$2:$G$7,'DMG Tables'!$H$2:$H$7)</f>
        <v>971540000</v>
      </c>
      <c r="BHK35" s="1">
        <f>LOOKUP($A35,'DMG Tables'!$P$2:$P$35,'DMG Tables'!$O$2:$O$35)*BHK$1*LOOKUP(BHK$1,'DMG Tables'!$G$2:$G$7,'DMG Tables'!$H$2:$H$7)</f>
        <v>972160000</v>
      </c>
      <c r="BHL35" s="1">
        <f>LOOKUP($A35,'DMG Tables'!$P$2:$P$35,'DMG Tables'!$O$2:$O$35)*BHL$1*LOOKUP(BHL$1,'DMG Tables'!$G$2:$G$7,'DMG Tables'!$H$2:$H$7)</f>
        <v>972780000</v>
      </c>
      <c r="BHM35" s="1">
        <f>LOOKUP($A35,'DMG Tables'!$P$2:$P$35,'DMG Tables'!$O$2:$O$35)*BHM$1*LOOKUP(BHM$1,'DMG Tables'!$G$2:$G$7,'DMG Tables'!$H$2:$H$7)</f>
        <v>973400000</v>
      </c>
      <c r="BHN35" s="1">
        <f>LOOKUP($A35,'DMG Tables'!$P$2:$P$35,'DMG Tables'!$O$2:$O$35)*BHN$1*LOOKUP(BHN$1,'DMG Tables'!$G$2:$G$7,'DMG Tables'!$H$2:$H$7)</f>
        <v>974020000</v>
      </c>
      <c r="BHO35" s="1">
        <f>LOOKUP($A35,'DMG Tables'!$P$2:$P$35,'DMG Tables'!$O$2:$O$35)*BHO$1*LOOKUP(BHO$1,'DMG Tables'!$G$2:$G$7,'DMG Tables'!$H$2:$H$7)</f>
        <v>974640000</v>
      </c>
      <c r="BHP35" s="1">
        <f>LOOKUP($A35,'DMG Tables'!$P$2:$P$35,'DMG Tables'!$O$2:$O$35)*BHP$1*LOOKUP(BHP$1,'DMG Tables'!$G$2:$G$7,'DMG Tables'!$H$2:$H$7)</f>
        <v>975260000</v>
      </c>
      <c r="BHQ35" s="1">
        <f>LOOKUP($A35,'DMG Tables'!$P$2:$P$35,'DMG Tables'!$O$2:$O$35)*BHQ$1*LOOKUP(BHQ$1,'DMG Tables'!$G$2:$G$7,'DMG Tables'!$H$2:$H$7)</f>
        <v>975880000</v>
      </c>
      <c r="BHR35" s="1">
        <f>LOOKUP($A35,'DMG Tables'!$P$2:$P$35,'DMG Tables'!$O$2:$O$35)*BHR$1*LOOKUP(BHR$1,'DMG Tables'!$G$2:$G$7,'DMG Tables'!$H$2:$H$7)</f>
        <v>976500000</v>
      </c>
      <c r="BHS35" s="1">
        <f>LOOKUP($A35,'DMG Tables'!$P$2:$P$35,'DMG Tables'!$O$2:$O$35)*BHS$1*LOOKUP(BHS$1,'DMG Tables'!$G$2:$G$7,'DMG Tables'!$H$2:$H$7)</f>
        <v>977120000</v>
      </c>
      <c r="BHT35" s="1">
        <f>LOOKUP($A35,'DMG Tables'!$P$2:$P$35,'DMG Tables'!$O$2:$O$35)*BHT$1*LOOKUP(BHT$1,'DMG Tables'!$G$2:$G$7,'DMG Tables'!$H$2:$H$7)</f>
        <v>977740000</v>
      </c>
      <c r="BHU35" s="1">
        <f>LOOKUP($A35,'DMG Tables'!$P$2:$P$35,'DMG Tables'!$O$2:$O$35)*BHU$1*LOOKUP(BHU$1,'DMG Tables'!$G$2:$G$7,'DMG Tables'!$H$2:$H$7)</f>
        <v>978360000</v>
      </c>
      <c r="BHV35" s="1">
        <f>LOOKUP($A35,'DMG Tables'!$P$2:$P$35,'DMG Tables'!$O$2:$O$35)*BHV$1*LOOKUP(BHV$1,'DMG Tables'!$G$2:$G$7,'DMG Tables'!$H$2:$H$7)</f>
        <v>978980000</v>
      </c>
      <c r="BHW35" s="1">
        <f>LOOKUP($A35,'DMG Tables'!$P$2:$P$35,'DMG Tables'!$O$2:$O$35)*BHW$1*LOOKUP(BHW$1,'DMG Tables'!$G$2:$G$7,'DMG Tables'!$H$2:$H$7)</f>
        <v>979600000</v>
      </c>
      <c r="BHX35" s="1">
        <f>LOOKUP($A35,'DMG Tables'!$P$2:$P$35,'DMG Tables'!$O$2:$O$35)*BHX$1*LOOKUP(BHX$1,'DMG Tables'!$G$2:$G$7,'DMG Tables'!$H$2:$H$7)</f>
        <v>980220000</v>
      </c>
      <c r="BHY35" s="1">
        <f>LOOKUP($A35,'DMG Tables'!$P$2:$P$35,'DMG Tables'!$O$2:$O$35)*BHY$1*LOOKUP(BHY$1,'DMG Tables'!$G$2:$G$7,'DMG Tables'!$H$2:$H$7)</f>
        <v>980840000</v>
      </c>
      <c r="BHZ35" s="1">
        <f>LOOKUP($A35,'DMG Tables'!$P$2:$P$35,'DMG Tables'!$O$2:$O$35)*BHZ$1*LOOKUP(BHZ$1,'DMG Tables'!$G$2:$G$7,'DMG Tables'!$H$2:$H$7)</f>
        <v>981460000</v>
      </c>
      <c r="BIA35" s="1">
        <f>LOOKUP($A35,'DMG Tables'!$P$2:$P$35,'DMG Tables'!$O$2:$O$35)*BIA$1*LOOKUP(BIA$1,'DMG Tables'!$G$2:$G$7,'DMG Tables'!$H$2:$H$7)</f>
        <v>982080000</v>
      </c>
      <c r="BIB35" s="1">
        <f>LOOKUP($A35,'DMG Tables'!$P$2:$P$35,'DMG Tables'!$O$2:$O$35)*BIB$1*LOOKUP(BIB$1,'DMG Tables'!$G$2:$G$7,'DMG Tables'!$H$2:$H$7)</f>
        <v>982700000</v>
      </c>
      <c r="BIC35" s="1">
        <f>LOOKUP($A35,'DMG Tables'!$P$2:$P$35,'DMG Tables'!$O$2:$O$35)*BIC$1*LOOKUP(BIC$1,'DMG Tables'!$G$2:$G$7,'DMG Tables'!$H$2:$H$7)</f>
        <v>983320000</v>
      </c>
      <c r="BID35" s="1">
        <f>LOOKUP($A35,'DMG Tables'!$P$2:$P$35,'DMG Tables'!$O$2:$O$35)*BID$1*LOOKUP(BID$1,'DMG Tables'!$G$2:$G$7,'DMG Tables'!$H$2:$H$7)</f>
        <v>983940000</v>
      </c>
      <c r="BIE35" s="1">
        <f>LOOKUP($A35,'DMG Tables'!$P$2:$P$35,'DMG Tables'!$O$2:$O$35)*BIE$1*LOOKUP(BIE$1,'DMG Tables'!$G$2:$G$7,'DMG Tables'!$H$2:$H$7)</f>
        <v>984560000</v>
      </c>
      <c r="BIF35" s="1">
        <f>LOOKUP($A35,'DMG Tables'!$P$2:$P$35,'DMG Tables'!$O$2:$O$35)*BIF$1*LOOKUP(BIF$1,'DMG Tables'!$G$2:$G$7,'DMG Tables'!$H$2:$H$7)</f>
        <v>985180000</v>
      </c>
      <c r="BIG35" s="1">
        <f>LOOKUP($A35,'DMG Tables'!$P$2:$P$35,'DMG Tables'!$O$2:$O$35)*BIG$1*LOOKUP(BIG$1,'DMG Tables'!$G$2:$G$7,'DMG Tables'!$H$2:$H$7)</f>
        <v>985800000</v>
      </c>
      <c r="BIH35" s="1">
        <f>LOOKUP($A35,'DMG Tables'!$P$2:$P$35,'DMG Tables'!$O$2:$O$35)*BIH$1*LOOKUP(BIH$1,'DMG Tables'!$G$2:$G$7,'DMG Tables'!$H$2:$H$7)</f>
        <v>986420000</v>
      </c>
      <c r="BII35" s="1">
        <f>LOOKUP($A35,'DMG Tables'!$P$2:$P$35,'DMG Tables'!$O$2:$O$35)*BII$1*LOOKUP(BII$1,'DMG Tables'!$G$2:$G$7,'DMG Tables'!$H$2:$H$7)</f>
        <v>987040000</v>
      </c>
      <c r="BIJ35" s="1">
        <f>LOOKUP($A35,'DMG Tables'!$P$2:$P$35,'DMG Tables'!$O$2:$O$35)*BIJ$1*LOOKUP(BIJ$1,'DMG Tables'!$G$2:$G$7,'DMG Tables'!$H$2:$H$7)</f>
        <v>987660000</v>
      </c>
      <c r="BIK35" s="1">
        <f>LOOKUP($A35,'DMG Tables'!$P$2:$P$35,'DMG Tables'!$O$2:$O$35)*BIK$1*LOOKUP(BIK$1,'DMG Tables'!$G$2:$G$7,'DMG Tables'!$H$2:$H$7)</f>
        <v>988280000</v>
      </c>
      <c r="BIL35" s="1">
        <f>LOOKUP($A35,'DMG Tables'!$P$2:$P$35,'DMG Tables'!$O$2:$O$35)*BIL$1*LOOKUP(BIL$1,'DMG Tables'!$G$2:$G$7,'DMG Tables'!$H$2:$H$7)</f>
        <v>988900000</v>
      </c>
      <c r="BIM35" s="1">
        <f>LOOKUP($A35,'DMG Tables'!$P$2:$P$35,'DMG Tables'!$O$2:$O$35)*BIM$1*LOOKUP(BIM$1,'DMG Tables'!$G$2:$G$7,'DMG Tables'!$H$2:$H$7)</f>
        <v>989520000</v>
      </c>
      <c r="BIN35" s="1">
        <f>LOOKUP($A35,'DMG Tables'!$P$2:$P$35,'DMG Tables'!$O$2:$O$35)*BIN$1*LOOKUP(BIN$1,'DMG Tables'!$G$2:$G$7,'DMG Tables'!$H$2:$H$7)</f>
        <v>990140000</v>
      </c>
      <c r="BIO35" s="1">
        <f>LOOKUP($A35,'DMG Tables'!$P$2:$P$35,'DMG Tables'!$O$2:$O$35)*BIO$1*LOOKUP(BIO$1,'DMG Tables'!$G$2:$G$7,'DMG Tables'!$H$2:$H$7)</f>
        <v>990760000</v>
      </c>
      <c r="BIP35" s="1">
        <f>LOOKUP($A35,'DMG Tables'!$P$2:$P$35,'DMG Tables'!$O$2:$O$35)*BIP$1*LOOKUP(BIP$1,'DMG Tables'!$G$2:$G$7,'DMG Tables'!$H$2:$H$7)</f>
        <v>991380000</v>
      </c>
      <c r="BIQ35" s="1">
        <f>LOOKUP($A35,'DMG Tables'!$P$2:$P$35,'DMG Tables'!$O$2:$O$35)*BIQ$1*LOOKUP(BIQ$1,'DMG Tables'!$G$2:$G$7,'DMG Tables'!$H$2:$H$7)</f>
        <v>992000000</v>
      </c>
      <c r="BIR35" s="1">
        <f>LOOKUP($A35,'DMG Tables'!$P$2:$P$35,'DMG Tables'!$O$2:$O$35)*BIR$1*LOOKUP(BIR$1,'DMG Tables'!$G$2:$G$7,'DMG Tables'!$H$2:$H$7)</f>
        <v>992620000</v>
      </c>
      <c r="BIS35" s="1">
        <f>LOOKUP($A35,'DMG Tables'!$P$2:$P$35,'DMG Tables'!$O$2:$O$35)*BIS$1*LOOKUP(BIS$1,'DMG Tables'!$G$2:$G$7,'DMG Tables'!$H$2:$H$7)</f>
        <v>993240000</v>
      </c>
      <c r="BIT35" s="1">
        <f>LOOKUP($A35,'DMG Tables'!$P$2:$P$35,'DMG Tables'!$O$2:$O$35)*BIT$1*LOOKUP(BIT$1,'DMG Tables'!$G$2:$G$7,'DMG Tables'!$H$2:$H$7)</f>
        <v>993860000</v>
      </c>
      <c r="BIU35" s="1">
        <f>LOOKUP($A35,'DMG Tables'!$P$2:$P$35,'DMG Tables'!$O$2:$O$35)*BIU$1*LOOKUP(BIU$1,'DMG Tables'!$G$2:$G$7,'DMG Tables'!$H$2:$H$7)</f>
        <v>994480000</v>
      </c>
      <c r="BIV35" s="1">
        <f>LOOKUP($A35,'DMG Tables'!$P$2:$P$35,'DMG Tables'!$O$2:$O$35)*BIV$1*LOOKUP(BIV$1,'DMG Tables'!$G$2:$G$7,'DMG Tables'!$H$2:$H$7)</f>
        <v>995100000</v>
      </c>
      <c r="BIW35" s="1">
        <f>LOOKUP($A35,'DMG Tables'!$P$2:$P$35,'DMG Tables'!$O$2:$O$35)*BIW$1*LOOKUP(BIW$1,'DMG Tables'!$G$2:$G$7,'DMG Tables'!$H$2:$H$7)</f>
        <v>995720000</v>
      </c>
      <c r="BIX35" s="1">
        <f>LOOKUP($A35,'DMG Tables'!$P$2:$P$35,'DMG Tables'!$O$2:$O$35)*BIX$1*LOOKUP(BIX$1,'DMG Tables'!$G$2:$G$7,'DMG Tables'!$H$2:$H$7)</f>
        <v>996340000</v>
      </c>
      <c r="BIY35" s="1">
        <f>LOOKUP($A35,'DMG Tables'!$P$2:$P$35,'DMG Tables'!$O$2:$O$35)*BIY$1*LOOKUP(BIY$1,'DMG Tables'!$G$2:$G$7,'DMG Tables'!$H$2:$H$7)</f>
        <v>996960000</v>
      </c>
      <c r="BIZ35" s="1">
        <f>LOOKUP($A35,'DMG Tables'!$P$2:$P$35,'DMG Tables'!$O$2:$O$35)*BIZ$1*LOOKUP(BIZ$1,'DMG Tables'!$G$2:$G$7,'DMG Tables'!$H$2:$H$7)</f>
        <v>997580000</v>
      </c>
      <c r="BJA35" s="1">
        <f>LOOKUP($A35,'DMG Tables'!$P$2:$P$35,'DMG Tables'!$O$2:$O$35)*BJA$1*LOOKUP(BJA$1,'DMG Tables'!$G$2:$G$7,'DMG Tables'!$H$2:$H$7)</f>
        <v>998200000</v>
      </c>
      <c r="BJB35" s="1">
        <f>LOOKUP($A35,'DMG Tables'!$P$2:$P$35,'DMG Tables'!$O$2:$O$35)*BJB$1*LOOKUP(BJB$1,'DMG Tables'!$G$2:$G$7,'DMG Tables'!$H$2:$H$7)</f>
        <v>998820000</v>
      </c>
      <c r="BJC35" s="1">
        <f>LOOKUP($A35,'DMG Tables'!$P$2:$P$35,'DMG Tables'!$O$2:$O$35)*BJC$1*LOOKUP(BJC$1,'DMG Tables'!$G$2:$G$7,'DMG Tables'!$H$2:$H$7)</f>
        <v>999440000</v>
      </c>
      <c r="BJD35" s="1">
        <f>LOOKUP($A35,'DMG Tables'!$P$2:$P$35,'DMG Tables'!$O$2:$O$35)*BJD$1*LOOKUP(BJD$1,'DMG Tables'!$G$2:$G$7,'DMG Tables'!$H$2:$H$7)</f>
        <v>1000060000</v>
      </c>
      <c r="BJE35" s="1">
        <f>LOOKUP($A35,'DMG Tables'!$P$2:$P$35,'DMG Tables'!$O$2:$O$35)*BJE$1*LOOKUP(BJE$1,'DMG Tables'!$G$2:$G$7,'DMG Tables'!$H$2:$H$7)</f>
        <v>1000680000</v>
      </c>
      <c r="BJF35" s="1">
        <f>LOOKUP($A35,'DMG Tables'!$P$2:$P$35,'DMG Tables'!$O$2:$O$35)*BJF$1*LOOKUP(BJF$1,'DMG Tables'!$G$2:$G$7,'DMG Tables'!$H$2:$H$7)</f>
        <v>1001300000</v>
      </c>
      <c r="BJG35" s="1">
        <f>LOOKUP($A35,'DMG Tables'!$P$2:$P$35,'DMG Tables'!$O$2:$O$35)*BJG$1*LOOKUP(BJG$1,'DMG Tables'!$G$2:$G$7,'DMG Tables'!$H$2:$H$7)</f>
        <v>1001920000</v>
      </c>
      <c r="BJH35" s="1">
        <f>LOOKUP($A35,'DMG Tables'!$P$2:$P$35,'DMG Tables'!$O$2:$O$35)*BJH$1*LOOKUP(BJH$1,'DMG Tables'!$G$2:$G$7,'DMG Tables'!$H$2:$H$7)</f>
        <v>1002540000</v>
      </c>
      <c r="BJI35" s="1">
        <f>LOOKUP($A35,'DMG Tables'!$P$2:$P$35,'DMG Tables'!$O$2:$O$35)*BJI$1*LOOKUP(BJI$1,'DMG Tables'!$G$2:$G$7,'DMG Tables'!$H$2:$H$7)</f>
        <v>1003160000</v>
      </c>
      <c r="BJJ35" s="1">
        <f>LOOKUP($A35,'DMG Tables'!$P$2:$P$35,'DMG Tables'!$O$2:$O$35)*BJJ$1*LOOKUP(BJJ$1,'DMG Tables'!$G$2:$G$7,'DMG Tables'!$H$2:$H$7)</f>
        <v>1003780000</v>
      </c>
      <c r="BJK35" s="1">
        <f>LOOKUP($A35,'DMG Tables'!$P$2:$P$35,'DMG Tables'!$O$2:$O$35)*BJK$1*LOOKUP(BJK$1,'DMG Tables'!$G$2:$G$7,'DMG Tables'!$H$2:$H$7)</f>
        <v>1004400000</v>
      </c>
      <c r="BJL35" s="1">
        <f>LOOKUP($A35,'DMG Tables'!$P$2:$P$35,'DMG Tables'!$O$2:$O$35)*BJL$1*LOOKUP(BJL$1,'DMG Tables'!$G$2:$G$7,'DMG Tables'!$H$2:$H$7)</f>
        <v>1005020000</v>
      </c>
      <c r="BJM35" s="1">
        <f>LOOKUP($A35,'DMG Tables'!$P$2:$P$35,'DMG Tables'!$O$2:$O$35)*BJM$1*LOOKUP(BJM$1,'DMG Tables'!$G$2:$G$7,'DMG Tables'!$H$2:$H$7)</f>
        <v>1005640000</v>
      </c>
      <c r="BJN35" s="1">
        <f>LOOKUP($A35,'DMG Tables'!$P$2:$P$35,'DMG Tables'!$O$2:$O$35)*BJN$1*LOOKUP(BJN$1,'DMG Tables'!$G$2:$G$7,'DMG Tables'!$H$2:$H$7)</f>
        <v>1006260000</v>
      </c>
      <c r="BJO35" s="1">
        <f>LOOKUP($A35,'DMG Tables'!$P$2:$P$35,'DMG Tables'!$O$2:$O$35)*BJO$1*LOOKUP(BJO$1,'DMG Tables'!$G$2:$G$7,'DMG Tables'!$H$2:$H$7)</f>
        <v>1006880000</v>
      </c>
      <c r="BJP35" s="1">
        <f>LOOKUP($A35,'DMG Tables'!$P$2:$P$35,'DMG Tables'!$O$2:$O$35)*BJP$1*LOOKUP(BJP$1,'DMG Tables'!$G$2:$G$7,'DMG Tables'!$H$2:$H$7)</f>
        <v>1007500000</v>
      </c>
      <c r="BJQ35" s="1">
        <f>LOOKUP($A35,'DMG Tables'!$P$2:$P$35,'DMG Tables'!$O$2:$O$35)*BJQ$1*LOOKUP(BJQ$1,'DMG Tables'!$G$2:$G$7,'DMG Tables'!$H$2:$H$7)</f>
        <v>1008120000</v>
      </c>
      <c r="BJR35" s="1">
        <f>LOOKUP($A35,'DMG Tables'!$P$2:$P$35,'DMG Tables'!$O$2:$O$35)*BJR$1*LOOKUP(BJR$1,'DMG Tables'!$G$2:$G$7,'DMG Tables'!$H$2:$H$7)</f>
        <v>1008740000</v>
      </c>
      <c r="BJS35" s="1">
        <f>LOOKUP($A35,'DMG Tables'!$P$2:$P$35,'DMG Tables'!$O$2:$O$35)*BJS$1*LOOKUP(BJS$1,'DMG Tables'!$G$2:$G$7,'DMG Tables'!$H$2:$H$7)</f>
        <v>1009360000</v>
      </c>
      <c r="BJT35" s="1">
        <f>LOOKUP($A35,'DMG Tables'!$P$2:$P$35,'DMG Tables'!$O$2:$O$35)*BJT$1*LOOKUP(BJT$1,'DMG Tables'!$G$2:$G$7,'DMG Tables'!$H$2:$H$7)</f>
        <v>1009980000</v>
      </c>
      <c r="BJU35" s="1">
        <f>LOOKUP($A35,'DMG Tables'!$P$2:$P$35,'DMG Tables'!$O$2:$O$35)*BJU$1*LOOKUP(BJU$1,'DMG Tables'!$G$2:$G$7,'DMG Tables'!$H$2:$H$7)</f>
        <v>1010600000</v>
      </c>
      <c r="BJV35" s="1">
        <f>LOOKUP($A35,'DMG Tables'!$P$2:$P$35,'DMG Tables'!$O$2:$O$35)*BJV$1*LOOKUP(BJV$1,'DMG Tables'!$G$2:$G$7,'DMG Tables'!$H$2:$H$7)</f>
        <v>1011220000</v>
      </c>
      <c r="BJW35" s="1">
        <f>LOOKUP($A35,'DMG Tables'!$P$2:$P$35,'DMG Tables'!$O$2:$O$35)*BJW$1*LOOKUP(BJW$1,'DMG Tables'!$G$2:$G$7,'DMG Tables'!$H$2:$H$7)</f>
        <v>1011840000</v>
      </c>
      <c r="BJX35" s="1">
        <f>LOOKUP($A35,'DMG Tables'!$P$2:$P$35,'DMG Tables'!$O$2:$O$35)*BJX$1*LOOKUP(BJX$1,'DMG Tables'!$G$2:$G$7,'DMG Tables'!$H$2:$H$7)</f>
        <v>1012460000</v>
      </c>
      <c r="BJY35" s="1">
        <f>LOOKUP($A35,'DMG Tables'!$P$2:$P$35,'DMG Tables'!$O$2:$O$35)*BJY$1*LOOKUP(BJY$1,'DMG Tables'!$G$2:$G$7,'DMG Tables'!$H$2:$H$7)</f>
        <v>1013080000</v>
      </c>
      <c r="BJZ35" s="1">
        <f>LOOKUP($A35,'DMG Tables'!$P$2:$P$35,'DMG Tables'!$O$2:$O$35)*BJZ$1*LOOKUP(BJZ$1,'DMG Tables'!$G$2:$G$7,'DMG Tables'!$H$2:$H$7)</f>
        <v>1013700000</v>
      </c>
      <c r="BKA35" s="1">
        <f>LOOKUP($A35,'DMG Tables'!$P$2:$P$35,'DMG Tables'!$O$2:$O$35)*BKA$1*LOOKUP(BKA$1,'DMG Tables'!$G$2:$G$7,'DMG Tables'!$H$2:$H$7)</f>
        <v>1014320000</v>
      </c>
      <c r="BKB35" s="1">
        <f>LOOKUP($A35,'DMG Tables'!$P$2:$P$35,'DMG Tables'!$O$2:$O$35)*BKB$1*LOOKUP(BKB$1,'DMG Tables'!$G$2:$G$7,'DMG Tables'!$H$2:$H$7)</f>
        <v>1014940000</v>
      </c>
      <c r="BKC35" s="1">
        <f>LOOKUP($A35,'DMG Tables'!$P$2:$P$35,'DMG Tables'!$O$2:$O$35)*BKC$1*LOOKUP(BKC$1,'DMG Tables'!$G$2:$G$7,'DMG Tables'!$H$2:$H$7)</f>
        <v>1015560000</v>
      </c>
      <c r="BKD35" s="1">
        <f>LOOKUP($A35,'DMG Tables'!$P$2:$P$35,'DMG Tables'!$O$2:$O$35)*BKD$1*LOOKUP(BKD$1,'DMG Tables'!$G$2:$G$7,'DMG Tables'!$H$2:$H$7)</f>
        <v>1016180000</v>
      </c>
      <c r="BKE35" s="1">
        <f>LOOKUP($A35,'DMG Tables'!$P$2:$P$35,'DMG Tables'!$O$2:$O$35)*BKE$1*LOOKUP(BKE$1,'DMG Tables'!$G$2:$G$7,'DMG Tables'!$H$2:$H$7)</f>
        <v>1016800000</v>
      </c>
      <c r="BKF35" s="1">
        <f>LOOKUP($A35,'DMG Tables'!$P$2:$P$35,'DMG Tables'!$O$2:$O$35)*BKF$1*LOOKUP(BKF$1,'DMG Tables'!$G$2:$G$7,'DMG Tables'!$H$2:$H$7)</f>
        <v>1017420000</v>
      </c>
      <c r="BKG35" s="1">
        <f>LOOKUP($A35,'DMG Tables'!$P$2:$P$35,'DMG Tables'!$O$2:$O$35)*BKG$1*LOOKUP(BKG$1,'DMG Tables'!$G$2:$G$7,'DMG Tables'!$H$2:$H$7)</f>
        <v>1018040000</v>
      </c>
      <c r="BKH35" s="1">
        <f>LOOKUP($A35,'DMG Tables'!$P$2:$P$35,'DMG Tables'!$O$2:$O$35)*BKH$1*LOOKUP(BKH$1,'DMG Tables'!$G$2:$G$7,'DMG Tables'!$H$2:$H$7)</f>
        <v>1018660000</v>
      </c>
      <c r="BKI35" s="1">
        <f>LOOKUP($A35,'DMG Tables'!$P$2:$P$35,'DMG Tables'!$O$2:$O$35)*BKI$1*LOOKUP(BKI$1,'DMG Tables'!$G$2:$G$7,'DMG Tables'!$H$2:$H$7)</f>
        <v>1019280000</v>
      </c>
      <c r="BKJ35" s="1">
        <f>LOOKUP($A35,'DMG Tables'!$P$2:$P$35,'DMG Tables'!$O$2:$O$35)*BKJ$1*LOOKUP(BKJ$1,'DMG Tables'!$G$2:$G$7,'DMG Tables'!$H$2:$H$7)</f>
        <v>1019900000</v>
      </c>
      <c r="BKK35" s="1">
        <f>LOOKUP($A35,'DMG Tables'!$P$2:$P$35,'DMG Tables'!$O$2:$O$35)*BKK$1*LOOKUP(BKK$1,'DMG Tables'!$G$2:$G$7,'DMG Tables'!$H$2:$H$7)</f>
        <v>1020520000</v>
      </c>
      <c r="BKL35" s="1">
        <f>LOOKUP($A35,'DMG Tables'!$P$2:$P$35,'DMG Tables'!$O$2:$O$35)*BKL$1*LOOKUP(BKL$1,'DMG Tables'!$G$2:$G$7,'DMG Tables'!$H$2:$H$7)</f>
        <v>1021140000</v>
      </c>
      <c r="BKM35" s="1">
        <f>LOOKUP($A35,'DMG Tables'!$P$2:$P$35,'DMG Tables'!$O$2:$O$35)*BKM$1*LOOKUP(BKM$1,'DMG Tables'!$G$2:$G$7,'DMG Tables'!$H$2:$H$7)</f>
        <v>1021760000</v>
      </c>
      <c r="BKN35" s="1">
        <f>LOOKUP($A35,'DMG Tables'!$P$2:$P$35,'DMG Tables'!$O$2:$O$35)*BKN$1*LOOKUP(BKN$1,'DMG Tables'!$G$2:$G$7,'DMG Tables'!$H$2:$H$7)</f>
        <v>1022380000</v>
      </c>
      <c r="BKO35" s="1">
        <f>LOOKUP($A35,'DMG Tables'!$P$2:$P$35,'DMG Tables'!$O$2:$O$35)*BKO$1*LOOKUP(BKO$1,'DMG Tables'!$G$2:$G$7,'DMG Tables'!$H$2:$H$7)</f>
        <v>1023000000</v>
      </c>
      <c r="BKP35" s="1">
        <f>LOOKUP($A35,'DMG Tables'!$P$2:$P$35,'DMG Tables'!$O$2:$O$35)*BKP$1*LOOKUP(BKP$1,'DMG Tables'!$G$2:$G$7,'DMG Tables'!$H$2:$H$7)</f>
        <v>1023620000</v>
      </c>
      <c r="BKQ35" s="1">
        <f>LOOKUP($A35,'DMG Tables'!$P$2:$P$35,'DMG Tables'!$O$2:$O$35)*BKQ$1*LOOKUP(BKQ$1,'DMG Tables'!$G$2:$G$7,'DMG Tables'!$H$2:$H$7)</f>
        <v>1024240000</v>
      </c>
      <c r="BKR35" s="1">
        <f>LOOKUP($A35,'DMG Tables'!$P$2:$P$35,'DMG Tables'!$O$2:$O$35)*BKR$1*LOOKUP(BKR$1,'DMG Tables'!$G$2:$G$7,'DMG Tables'!$H$2:$H$7)</f>
        <v>1024860000</v>
      </c>
      <c r="BKS35" s="1">
        <f>LOOKUP($A35,'DMG Tables'!$P$2:$P$35,'DMG Tables'!$O$2:$O$35)*BKS$1*LOOKUP(BKS$1,'DMG Tables'!$G$2:$G$7,'DMG Tables'!$H$2:$H$7)</f>
        <v>1025480000</v>
      </c>
      <c r="BKT35" s="1">
        <f>LOOKUP($A35,'DMG Tables'!$P$2:$P$35,'DMG Tables'!$O$2:$O$35)*BKT$1*LOOKUP(BKT$1,'DMG Tables'!$G$2:$G$7,'DMG Tables'!$H$2:$H$7)</f>
        <v>1026100000</v>
      </c>
      <c r="BKU35" s="1">
        <f>LOOKUP($A35,'DMG Tables'!$P$2:$P$35,'DMG Tables'!$O$2:$O$35)*BKU$1*LOOKUP(BKU$1,'DMG Tables'!$G$2:$G$7,'DMG Tables'!$H$2:$H$7)</f>
        <v>1026720000</v>
      </c>
      <c r="BKV35" s="1">
        <f>LOOKUP($A35,'DMG Tables'!$P$2:$P$35,'DMG Tables'!$O$2:$O$35)*BKV$1*LOOKUP(BKV$1,'DMG Tables'!$G$2:$G$7,'DMG Tables'!$H$2:$H$7)</f>
        <v>1027340000</v>
      </c>
      <c r="BKW35" s="1">
        <f>LOOKUP($A35,'DMG Tables'!$P$2:$P$35,'DMG Tables'!$O$2:$O$35)*BKW$1*LOOKUP(BKW$1,'DMG Tables'!$G$2:$G$7,'DMG Tables'!$H$2:$H$7)</f>
        <v>1027960000</v>
      </c>
      <c r="BKX35" s="1">
        <f>LOOKUP($A35,'DMG Tables'!$P$2:$P$35,'DMG Tables'!$O$2:$O$35)*BKX$1*LOOKUP(BKX$1,'DMG Tables'!$G$2:$G$7,'DMG Tables'!$H$2:$H$7)</f>
        <v>1028580000</v>
      </c>
      <c r="BKY35" s="1">
        <f>LOOKUP($A35,'DMG Tables'!$P$2:$P$35,'DMG Tables'!$O$2:$O$35)*BKY$1*LOOKUP(BKY$1,'DMG Tables'!$G$2:$G$7,'DMG Tables'!$H$2:$H$7)</f>
        <v>1029200000</v>
      </c>
      <c r="BKZ35" s="1">
        <f>LOOKUP($A35,'DMG Tables'!$P$2:$P$35,'DMG Tables'!$O$2:$O$35)*BKZ$1*LOOKUP(BKZ$1,'DMG Tables'!$G$2:$G$7,'DMG Tables'!$H$2:$H$7)</f>
        <v>1029820000</v>
      </c>
      <c r="BLA35" s="1">
        <f>LOOKUP($A35,'DMG Tables'!$P$2:$P$35,'DMG Tables'!$O$2:$O$35)*BLA$1*LOOKUP(BLA$1,'DMG Tables'!$G$2:$G$7,'DMG Tables'!$H$2:$H$7)</f>
        <v>1030440000</v>
      </c>
      <c r="BLB35" s="1">
        <f>LOOKUP($A35,'DMG Tables'!$P$2:$P$35,'DMG Tables'!$O$2:$O$35)*BLB$1*LOOKUP(BLB$1,'DMG Tables'!$G$2:$G$7,'DMG Tables'!$H$2:$H$7)</f>
        <v>1031060000</v>
      </c>
      <c r="BLC35" s="1">
        <f>LOOKUP($A35,'DMG Tables'!$P$2:$P$35,'DMG Tables'!$O$2:$O$35)*BLC$1*LOOKUP(BLC$1,'DMG Tables'!$G$2:$G$7,'DMG Tables'!$H$2:$H$7)</f>
        <v>1031680000</v>
      </c>
      <c r="BLD35" s="1">
        <f>LOOKUP($A35,'DMG Tables'!$P$2:$P$35,'DMG Tables'!$O$2:$O$35)*BLD$1*LOOKUP(BLD$1,'DMG Tables'!$G$2:$G$7,'DMG Tables'!$H$2:$H$7)</f>
        <v>1032300000</v>
      </c>
      <c r="BLE35" s="1">
        <f>LOOKUP($A35,'DMG Tables'!$P$2:$P$35,'DMG Tables'!$O$2:$O$35)*BLE$1*LOOKUP(BLE$1,'DMG Tables'!$G$2:$G$7,'DMG Tables'!$H$2:$H$7)</f>
        <v>1032920000</v>
      </c>
      <c r="BLF35" s="1">
        <f>LOOKUP($A35,'DMG Tables'!$P$2:$P$35,'DMG Tables'!$O$2:$O$35)*BLF$1*LOOKUP(BLF$1,'DMG Tables'!$G$2:$G$7,'DMG Tables'!$H$2:$H$7)</f>
        <v>1033540000</v>
      </c>
      <c r="BLG35" s="1">
        <f>LOOKUP($A35,'DMG Tables'!$P$2:$P$35,'DMG Tables'!$O$2:$O$35)*BLG$1*LOOKUP(BLG$1,'DMG Tables'!$G$2:$G$7,'DMG Tables'!$H$2:$H$7)</f>
        <v>1034160000</v>
      </c>
      <c r="BLH35" s="1">
        <f>LOOKUP($A35,'DMG Tables'!$P$2:$P$35,'DMG Tables'!$O$2:$O$35)*BLH$1*LOOKUP(BLH$1,'DMG Tables'!$G$2:$G$7,'DMG Tables'!$H$2:$H$7)</f>
        <v>1034780000</v>
      </c>
      <c r="BLI35" s="1">
        <f>LOOKUP($A35,'DMG Tables'!$P$2:$P$35,'DMG Tables'!$O$2:$O$35)*BLI$1*LOOKUP(BLI$1,'DMG Tables'!$G$2:$G$7,'DMG Tables'!$H$2:$H$7)</f>
        <v>1035400000</v>
      </c>
      <c r="BLJ35" s="1">
        <f>LOOKUP($A35,'DMG Tables'!$P$2:$P$35,'DMG Tables'!$O$2:$O$35)*BLJ$1*LOOKUP(BLJ$1,'DMG Tables'!$G$2:$G$7,'DMG Tables'!$H$2:$H$7)</f>
        <v>1036020000</v>
      </c>
      <c r="BLK35" s="1">
        <f>LOOKUP($A35,'DMG Tables'!$P$2:$P$35,'DMG Tables'!$O$2:$O$35)*BLK$1*LOOKUP(BLK$1,'DMG Tables'!$G$2:$G$7,'DMG Tables'!$H$2:$H$7)</f>
        <v>1036640000</v>
      </c>
      <c r="BLL35" s="1">
        <f>LOOKUP($A35,'DMG Tables'!$P$2:$P$35,'DMG Tables'!$O$2:$O$35)*BLL$1*LOOKUP(BLL$1,'DMG Tables'!$G$2:$G$7,'DMG Tables'!$H$2:$H$7)</f>
        <v>1037260000</v>
      </c>
      <c r="BLM35" s="1">
        <f>LOOKUP($A35,'DMG Tables'!$P$2:$P$35,'DMG Tables'!$O$2:$O$35)*BLM$1*LOOKUP(BLM$1,'DMG Tables'!$G$2:$G$7,'DMG Tables'!$H$2:$H$7)</f>
        <v>1037880000</v>
      </c>
      <c r="BLN35" s="1">
        <f>LOOKUP($A35,'DMG Tables'!$P$2:$P$35,'DMG Tables'!$O$2:$O$35)*BLN$1*LOOKUP(BLN$1,'DMG Tables'!$G$2:$G$7,'DMG Tables'!$H$2:$H$7)</f>
        <v>1038500000</v>
      </c>
      <c r="BLO35" s="1">
        <f>LOOKUP($A35,'DMG Tables'!$P$2:$P$35,'DMG Tables'!$O$2:$O$35)*BLO$1*LOOKUP(BLO$1,'DMG Tables'!$G$2:$G$7,'DMG Tables'!$H$2:$H$7)</f>
        <v>1039120000</v>
      </c>
      <c r="BLP35" s="1">
        <f>LOOKUP($A35,'DMG Tables'!$P$2:$P$35,'DMG Tables'!$O$2:$O$35)*BLP$1*LOOKUP(BLP$1,'DMG Tables'!$G$2:$G$7,'DMG Tables'!$H$2:$H$7)</f>
        <v>1039740000</v>
      </c>
      <c r="BLQ35" s="1">
        <f>LOOKUP($A35,'DMG Tables'!$P$2:$P$35,'DMG Tables'!$O$2:$O$35)*BLQ$1*LOOKUP(BLQ$1,'DMG Tables'!$G$2:$G$7,'DMG Tables'!$H$2:$H$7)</f>
        <v>1040360000</v>
      </c>
      <c r="BLR35" s="1">
        <f>LOOKUP($A35,'DMG Tables'!$P$2:$P$35,'DMG Tables'!$O$2:$O$35)*BLR$1*LOOKUP(BLR$1,'DMG Tables'!$G$2:$G$7,'DMG Tables'!$H$2:$H$7)</f>
        <v>1040980000</v>
      </c>
      <c r="BLS35" s="1">
        <f>LOOKUP($A35,'DMG Tables'!$P$2:$P$35,'DMG Tables'!$O$2:$O$35)*BLS$1*LOOKUP(BLS$1,'DMG Tables'!$G$2:$G$7,'DMG Tables'!$H$2:$H$7)</f>
        <v>1041600000</v>
      </c>
      <c r="BLT35" s="1">
        <f>LOOKUP($A35,'DMG Tables'!$P$2:$P$35,'DMG Tables'!$O$2:$O$35)*BLT$1*LOOKUP(BLT$1,'DMG Tables'!$G$2:$G$7,'DMG Tables'!$H$2:$H$7)</f>
        <v>1042220000</v>
      </c>
      <c r="BLU35" s="1">
        <f>LOOKUP($A35,'DMG Tables'!$P$2:$P$35,'DMG Tables'!$O$2:$O$35)*BLU$1*LOOKUP(BLU$1,'DMG Tables'!$G$2:$G$7,'DMG Tables'!$H$2:$H$7)</f>
        <v>1042840000</v>
      </c>
      <c r="BLV35" s="1">
        <f>LOOKUP($A35,'DMG Tables'!$P$2:$P$35,'DMG Tables'!$O$2:$O$35)*BLV$1*LOOKUP(BLV$1,'DMG Tables'!$G$2:$G$7,'DMG Tables'!$H$2:$H$7)</f>
        <v>1043460000</v>
      </c>
      <c r="BLW35" s="1">
        <f>LOOKUP($A35,'DMG Tables'!$P$2:$P$35,'DMG Tables'!$O$2:$O$35)*BLW$1*LOOKUP(BLW$1,'DMG Tables'!$G$2:$G$7,'DMG Tables'!$H$2:$H$7)</f>
        <v>1044080000</v>
      </c>
      <c r="BLX35" s="1">
        <f>LOOKUP($A35,'DMG Tables'!$P$2:$P$35,'DMG Tables'!$O$2:$O$35)*BLX$1*LOOKUP(BLX$1,'DMG Tables'!$G$2:$G$7,'DMG Tables'!$H$2:$H$7)</f>
        <v>1044700000</v>
      </c>
      <c r="BLY35" s="1">
        <f>LOOKUP($A35,'DMG Tables'!$P$2:$P$35,'DMG Tables'!$O$2:$O$35)*BLY$1*LOOKUP(BLY$1,'DMG Tables'!$G$2:$G$7,'DMG Tables'!$H$2:$H$7)</f>
        <v>1045320000</v>
      </c>
      <c r="BLZ35" s="1">
        <f>LOOKUP($A35,'DMG Tables'!$P$2:$P$35,'DMG Tables'!$O$2:$O$35)*BLZ$1*LOOKUP(BLZ$1,'DMG Tables'!$G$2:$G$7,'DMG Tables'!$H$2:$H$7)</f>
        <v>1045940000</v>
      </c>
      <c r="BMA35" s="1">
        <f>LOOKUP($A35,'DMG Tables'!$P$2:$P$35,'DMG Tables'!$O$2:$O$35)*BMA$1*LOOKUP(BMA$1,'DMG Tables'!$G$2:$G$7,'DMG Tables'!$H$2:$H$7)</f>
        <v>1046560000</v>
      </c>
      <c r="BMB35" s="1">
        <f>LOOKUP($A35,'DMG Tables'!$P$2:$P$35,'DMG Tables'!$O$2:$O$35)*BMB$1*LOOKUP(BMB$1,'DMG Tables'!$G$2:$G$7,'DMG Tables'!$H$2:$H$7)</f>
        <v>1047180000</v>
      </c>
      <c r="BMC35" s="1">
        <f>LOOKUP($A35,'DMG Tables'!$P$2:$P$35,'DMG Tables'!$O$2:$O$35)*BMC$1*LOOKUP(BMC$1,'DMG Tables'!$G$2:$G$7,'DMG Tables'!$H$2:$H$7)</f>
        <v>1047800000</v>
      </c>
      <c r="BMD35" s="1">
        <f>LOOKUP($A35,'DMG Tables'!$P$2:$P$35,'DMG Tables'!$O$2:$O$35)*BMD$1*LOOKUP(BMD$1,'DMG Tables'!$G$2:$G$7,'DMG Tables'!$H$2:$H$7)</f>
        <v>1048420000</v>
      </c>
      <c r="BME35" s="1">
        <f>LOOKUP($A35,'DMG Tables'!$P$2:$P$35,'DMG Tables'!$O$2:$O$35)*BME$1*LOOKUP(BME$1,'DMG Tables'!$G$2:$G$7,'DMG Tables'!$H$2:$H$7)</f>
        <v>1049040000</v>
      </c>
      <c r="BMF35" s="1">
        <f>LOOKUP($A35,'DMG Tables'!$P$2:$P$35,'DMG Tables'!$O$2:$O$35)*BMF$1*LOOKUP(BMF$1,'DMG Tables'!$G$2:$G$7,'DMG Tables'!$H$2:$H$7)</f>
        <v>1049660000</v>
      </c>
      <c r="BMG35" s="1">
        <f>LOOKUP($A35,'DMG Tables'!$P$2:$P$35,'DMG Tables'!$O$2:$O$35)*BMG$1*LOOKUP(BMG$1,'DMG Tables'!$G$2:$G$7,'DMG Tables'!$H$2:$H$7)</f>
        <v>1050280000</v>
      </c>
      <c r="BMH35" s="1">
        <f>LOOKUP($A35,'DMG Tables'!$P$2:$P$35,'DMG Tables'!$O$2:$O$35)*BMH$1*LOOKUP(BMH$1,'DMG Tables'!$G$2:$G$7,'DMG Tables'!$H$2:$H$7)</f>
        <v>1050900000</v>
      </c>
      <c r="BMI35" s="1">
        <f>LOOKUP($A35,'DMG Tables'!$P$2:$P$35,'DMG Tables'!$O$2:$O$35)*BMI$1*LOOKUP(BMI$1,'DMG Tables'!$G$2:$G$7,'DMG Tables'!$H$2:$H$7)</f>
        <v>1051520000</v>
      </c>
      <c r="BMJ35" s="1">
        <f>LOOKUP($A35,'DMG Tables'!$P$2:$P$35,'DMG Tables'!$O$2:$O$35)*BMJ$1*LOOKUP(BMJ$1,'DMG Tables'!$G$2:$G$7,'DMG Tables'!$H$2:$H$7)</f>
        <v>1052140000</v>
      </c>
      <c r="BMK35" s="1">
        <f>LOOKUP($A35,'DMG Tables'!$P$2:$P$35,'DMG Tables'!$O$2:$O$35)*BMK$1*LOOKUP(BMK$1,'DMG Tables'!$G$2:$G$7,'DMG Tables'!$H$2:$H$7)</f>
        <v>1052760000</v>
      </c>
      <c r="BML35" s="1">
        <f>LOOKUP($A35,'DMG Tables'!$P$2:$P$35,'DMG Tables'!$O$2:$O$35)*BML$1*LOOKUP(BML$1,'DMG Tables'!$G$2:$G$7,'DMG Tables'!$H$2:$H$7)</f>
        <v>1053380000</v>
      </c>
      <c r="BMM35" s="1">
        <f>LOOKUP($A35,'DMG Tables'!$P$2:$P$35,'DMG Tables'!$O$2:$O$35)*BMM$1*LOOKUP(BMM$1,'DMG Tables'!$G$2:$G$7,'DMG Tables'!$H$2:$H$7)</f>
        <v>1054000000</v>
      </c>
      <c r="BMN35" s="1">
        <f>LOOKUP($A35,'DMG Tables'!$P$2:$P$35,'DMG Tables'!$O$2:$O$35)*BMN$1*LOOKUP(BMN$1,'DMG Tables'!$G$2:$G$7,'DMG Tables'!$H$2:$H$7)</f>
        <v>1054620000</v>
      </c>
      <c r="BMO35" s="1">
        <f>LOOKUP($A35,'DMG Tables'!$P$2:$P$35,'DMG Tables'!$O$2:$O$35)*BMO$1*LOOKUP(BMO$1,'DMG Tables'!$G$2:$G$7,'DMG Tables'!$H$2:$H$7)</f>
        <v>1055240000</v>
      </c>
      <c r="BMP35" s="1">
        <f>LOOKUP($A35,'DMG Tables'!$P$2:$P$35,'DMG Tables'!$O$2:$O$35)*BMP$1*LOOKUP(BMP$1,'DMG Tables'!$G$2:$G$7,'DMG Tables'!$H$2:$H$7)</f>
        <v>1055860000</v>
      </c>
      <c r="BMQ35" s="1">
        <f>LOOKUP($A35,'DMG Tables'!$P$2:$P$35,'DMG Tables'!$O$2:$O$35)*BMQ$1*LOOKUP(BMQ$1,'DMG Tables'!$G$2:$G$7,'DMG Tables'!$H$2:$H$7)</f>
        <v>1056480000</v>
      </c>
      <c r="BMR35" s="1">
        <f>LOOKUP($A35,'DMG Tables'!$P$2:$P$35,'DMG Tables'!$O$2:$O$35)*BMR$1*LOOKUP(BMR$1,'DMG Tables'!$G$2:$G$7,'DMG Tables'!$H$2:$H$7)</f>
        <v>1057100000</v>
      </c>
      <c r="BMS35" s="1">
        <f>LOOKUP($A35,'DMG Tables'!$P$2:$P$35,'DMG Tables'!$O$2:$O$35)*BMS$1*LOOKUP(BMS$1,'DMG Tables'!$G$2:$G$7,'DMG Tables'!$H$2:$H$7)</f>
        <v>1057720000</v>
      </c>
      <c r="BMT35" s="1">
        <f>LOOKUP($A35,'DMG Tables'!$P$2:$P$35,'DMG Tables'!$O$2:$O$35)*BMT$1*LOOKUP(BMT$1,'DMG Tables'!$G$2:$G$7,'DMG Tables'!$H$2:$H$7)</f>
        <v>1058340000</v>
      </c>
      <c r="BMU35" s="1">
        <f>LOOKUP($A35,'DMG Tables'!$P$2:$P$35,'DMG Tables'!$O$2:$O$35)*BMU$1*LOOKUP(BMU$1,'DMG Tables'!$G$2:$G$7,'DMG Tables'!$H$2:$H$7)</f>
        <v>1058960000</v>
      </c>
      <c r="BMV35" s="1">
        <f>LOOKUP($A35,'DMG Tables'!$P$2:$P$35,'DMG Tables'!$O$2:$O$35)*BMV$1*LOOKUP(BMV$1,'DMG Tables'!$G$2:$G$7,'DMG Tables'!$H$2:$H$7)</f>
        <v>1059580000</v>
      </c>
      <c r="BMW35" s="1">
        <f>LOOKUP($A35,'DMG Tables'!$P$2:$P$35,'DMG Tables'!$O$2:$O$35)*BMW$1*LOOKUP(BMW$1,'DMG Tables'!$G$2:$G$7,'DMG Tables'!$H$2:$H$7)</f>
        <v>1060200000</v>
      </c>
      <c r="BMX35" s="1">
        <f>LOOKUP($A35,'DMG Tables'!$P$2:$P$35,'DMG Tables'!$O$2:$O$35)*BMX$1*LOOKUP(BMX$1,'DMG Tables'!$G$2:$G$7,'DMG Tables'!$H$2:$H$7)</f>
        <v>1060820000</v>
      </c>
      <c r="BMY35" s="1">
        <f>LOOKUP($A35,'DMG Tables'!$P$2:$P$35,'DMG Tables'!$O$2:$O$35)*BMY$1*LOOKUP(BMY$1,'DMG Tables'!$G$2:$G$7,'DMG Tables'!$H$2:$H$7)</f>
        <v>1061440000</v>
      </c>
      <c r="BMZ35" s="1">
        <f>LOOKUP($A35,'DMG Tables'!$P$2:$P$35,'DMG Tables'!$O$2:$O$35)*BMZ$1*LOOKUP(BMZ$1,'DMG Tables'!$G$2:$G$7,'DMG Tables'!$H$2:$H$7)</f>
        <v>1062060000</v>
      </c>
      <c r="BNA35" s="1">
        <f>LOOKUP($A35,'DMG Tables'!$P$2:$P$35,'DMG Tables'!$O$2:$O$35)*BNA$1*LOOKUP(BNA$1,'DMG Tables'!$G$2:$G$7,'DMG Tables'!$H$2:$H$7)</f>
        <v>1062680000</v>
      </c>
      <c r="BNB35" s="1">
        <f>LOOKUP($A35,'DMG Tables'!$P$2:$P$35,'DMG Tables'!$O$2:$O$35)*BNB$1*LOOKUP(BNB$1,'DMG Tables'!$G$2:$G$7,'DMG Tables'!$H$2:$H$7)</f>
        <v>1063300000</v>
      </c>
      <c r="BNC35" s="1">
        <f>LOOKUP($A35,'DMG Tables'!$P$2:$P$35,'DMG Tables'!$O$2:$O$35)*BNC$1*LOOKUP(BNC$1,'DMG Tables'!$G$2:$G$7,'DMG Tables'!$H$2:$H$7)</f>
        <v>1063920000</v>
      </c>
      <c r="BND35" s="1">
        <f>LOOKUP($A35,'DMG Tables'!$P$2:$P$35,'DMG Tables'!$O$2:$O$35)*BND$1*LOOKUP(BND$1,'DMG Tables'!$G$2:$G$7,'DMG Tables'!$H$2:$H$7)</f>
        <v>1064540000</v>
      </c>
      <c r="BNE35" s="1">
        <f>LOOKUP($A35,'DMG Tables'!$P$2:$P$35,'DMG Tables'!$O$2:$O$35)*BNE$1*LOOKUP(BNE$1,'DMG Tables'!$G$2:$G$7,'DMG Tables'!$H$2:$H$7)</f>
        <v>1065160000</v>
      </c>
      <c r="BNF35" s="1">
        <f>LOOKUP($A35,'DMG Tables'!$P$2:$P$35,'DMG Tables'!$O$2:$O$35)*BNF$1*LOOKUP(BNF$1,'DMG Tables'!$G$2:$G$7,'DMG Tables'!$H$2:$H$7)</f>
        <v>1065780000</v>
      </c>
      <c r="BNG35" s="1">
        <f>LOOKUP($A35,'DMG Tables'!$P$2:$P$35,'DMG Tables'!$O$2:$O$35)*BNG$1*LOOKUP(BNG$1,'DMG Tables'!$G$2:$G$7,'DMG Tables'!$H$2:$H$7)</f>
        <v>1066400000</v>
      </c>
      <c r="BNH35" s="1">
        <f>LOOKUP($A35,'DMG Tables'!$P$2:$P$35,'DMG Tables'!$O$2:$O$35)*BNH$1*LOOKUP(BNH$1,'DMG Tables'!$G$2:$G$7,'DMG Tables'!$H$2:$H$7)</f>
        <v>1067020000</v>
      </c>
      <c r="BNI35" s="1">
        <f>LOOKUP($A35,'DMG Tables'!$P$2:$P$35,'DMG Tables'!$O$2:$O$35)*BNI$1*LOOKUP(BNI$1,'DMG Tables'!$G$2:$G$7,'DMG Tables'!$H$2:$H$7)</f>
        <v>1067640000</v>
      </c>
      <c r="BNJ35" s="1">
        <f>LOOKUP($A35,'DMG Tables'!$P$2:$P$35,'DMG Tables'!$O$2:$O$35)*BNJ$1*LOOKUP(BNJ$1,'DMG Tables'!$G$2:$G$7,'DMG Tables'!$H$2:$H$7)</f>
        <v>1068260000</v>
      </c>
      <c r="BNK35" s="1">
        <f>LOOKUP($A35,'DMG Tables'!$P$2:$P$35,'DMG Tables'!$O$2:$O$35)*BNK$1*LOOKUP(BNK$1,'DMG Tables'!$G$2:$G$7,'DMG Tables'!$H$2:$H$7)</f>
        <v>1068880000</v>
      </c>
      <c r="BNL35" s="1">
        <f>LOOKUP($A35,'DMG Tables'!$P$2:$P$35,'DMG Tables'!$O$2:$O$35)*BNL$1*LOOKUP(BNL$1,'DMG Tables'!$G$2:$G$7,'DMG Tables'!$H$2:$H$7)</f>
        <v>1069500000</v>
      </c>
      <c r="BNM35" s="1">
        <f>LOOKUP($A35,'DMG Tables'!$P$2:$P$35,'DMG Tables'!$O$2:$O$35)*BNM$1*LOOKUP(BNM$1,'DMG Tables'!$G$2:$G$7,'DMG Tables'!$H$2:$H$7)</f>
        <v>1070120000</v>
      </c>
      <c r="BNN35" s="1">
        <f>LOOKUP($A35,'DMG Tables'!$P$2:$P$35,'DMG Tables'!$O$2:$O$35)*BNN$1*LOOKUP(BNN$1,'DMG Tables'!$G$2:$G$7,'DMG Tables'!$H$2:$H$7)</f>
        <v>1070740000</v>
      </c>
      <c r="BNO35" s="1">
        <f>LOOKUP($A35,'DMG Tables'!$P$2:$P$35,'DMG Tables'!$O$2:$O$35)*BNO$1*LOOKUP(BNO$1,'DMG Tables'!$G$2:$G$7,'DMG Tables'!$H$2:$H$7)</f>
        <v>1071360000</v>
      </c>
      <c r="BNP35" s="1">
        <f>LOOKUP($A35,'DMG Tables'!$P$2:$P$35,'DMG Tables'!$O$2:$O$35)*BNP$1*LOOKUP(BNP$1,'DMG Tables'!$G$2:$G$7,'DMG Tables'!$H$2:$H$7)</f>
        <v>1071980000</v>
      </c>
      <c r="BNQ35" s="1">
        <f>LOOKUP($A35,'DMG Tables'!$P$2:$P$35,'DMG Tables'!$O$2:$O$35)*BNQ$1*LOOKUP(BNQ$1,'DMG Tables'!$G$2:$G$7,'DMG Tables'!$H$2:$H$7)</f>
        <v>1072600000</v>
      </c>
      <c r="BNR35" s="1">
        <f>LOOKUP($A35,'DMG Tables'!$P$2:$P$35,'DMG Tables'!$O$2:$O$35)*BNR$1*LOOKUP(BNR$1,'DMG Tables'!$G$2:$G$7,'DMG Tables'!$H$2:$H$7)</f>
        <v>1073220000</v>
      </c>
      <c r="BNS35" s="1">
        <f>LOOKUP($A35,'DMG Tables'!$P$2:$P$35,'DMG Tables'!$O$2:$O$35)*BNS$1*LOOKUP(BNS$1,'DMG Tables'!$G$2:$G$7,'DMG Tables'!$H$2:$H$7)</f>
        <v>1073840000</v>
      </c>
      <c r="BNT35" s="1">
        <f>LOOKUP($A35,'DMG Tables'!$P$2:$P$35,'DMG Tables'!$O$2:$O$35)*BNT$1*LOOKUP(BNT$1,'DMG Tables'!$G$2:$G$7,'DMG Tables'!$H$2:$H$7)</f>
        <v>1074460000</v>
      </c>
      <c r="BNU35" s="1">
        <f>LOOKUP($A35,'DMG Tables'!$P$2:$P$35,'DMG Tables'!$O$2:$O$35)*BNU$1*LOOKUP(BNU$1,'DMG Tables'!$G$2:$G$7,'DMG Tables'!$H$2:$H$7)</f>
        <v>1075080000</v>
      </c>
      <c r="BNV35" s="1">
        <f>LOOKUP($A35,'DMG Tables'!$P$2:$P$35,'DMG Tables'!$O$2:$O$35)*BNV$1*LOOKUP(BNV$1,'DMG Tables'!$G$2:$G$7,'DMG Tables'!$H$2:$H$7)</f>
        <v>1075700000</v>
      </c>
      <c r="BNW35" s="1">
        <f>LOOKUP($A35,'DMG Tables'!$P$2:$P$35,'DMG Tables'!$O$2:$O$35)*BNW$1*LOOKUP(BNW$1,'DMG Tables'!$G$2:$G$7,'DMG Tables'!$H$2:$H$7)</f>
        <v>1076320000</v>
      </c>
      <c r="BNX35" s="1">
        <f>LOOKUP($A35,'DMG Tables'!$P$2:$P$35,'DMG Tables'!$O$2:$O$35)*BNX$1*LOOKUP(BNX$1,'DMG Tables'!$G$2:$G$7,'DMG Tables'!$H$2:$H$7)</f>
        <v>1076940000</v>
      </c>
      <c r="BNY35" s="1">
        <f>LOOKUP($A35,'DMG Tables'!$P$2:$P$35,'DMG Tables'!$O$2:$O$35)*BNY$1*LOOKUP(BNY$1,'DMG Tables'!$G$2:$G$7,'DMG Tables'!$H$2:$H$7)</f>
        <v>1077560000</v>
      </c>
      <c r="BNZ35" s="1">
        <f>LOOKUP($A35,'DMG Tables'!$P$2:$P$35,'DMG Tables'!$O$2:$O$35)*BNZ$1*LOOKUP(BNZ$1,'DMG Tables'!$G$2:$G$7,'DMG Tables'!$H$2:$H$7)</f>
        <v>1078180000</v>
      </c>
      <c r="BOA35" s="1">
        <f>LOOKUP($A35,'DMG Tables'!$P$2:$P$35,'DMG Tables'!$O$2:$O$35)*BOA$1*LOOKUP(BOA$1,'DMG Tables'!$G$2:$G$7,'DMG Tables'!$H$2:$H$7)</f>
        <v>1078800000</v>
      </c>
      <c r="BOB35" s="1">
        <f>LOOKUP($A35,'DMG Tables'!$P$2:$P$35,'DMG Tables'!$O$2:$O$35)*BOB$1*LOOKUP(BOB$1,'DMG Tables'!$G$2:$G$7,'DMG Tables'!$H$2:$H$7)</f>
        <v>1079420000</v>
      </c>
      <c r="BOC35" s="1">
        <f>LOOKUP($A35,'DMG Tables'!$P$2:$P$35,'DMG Tables'!$O$2:$O$35)*BOC$1*LOOKUP(BOC$1,'DMG Tables'!$G$2:$G$7,'DMG Tables'!$H$2:$H$7)</f>
        <v>1080040000</v>
      </c>
      <c r="BOD35" s="1">
        <f>LOOKUP($A35,'DMG Tables'!$P$2:$P$35,'DMG Tables'!$O$2:$O$35)*BOD$1*LOOKUP(BOD$1,'DMG Tables'!$G$2:$G$7,'DMG Tables'!$H$2:$H$7)</f>
        <v>1080660000</v>
      </c>
      <c r="BOE35" s="1">
        <f>LOOKUP($A35,'DMG Tables'!$P$2:$P$35,'DMG Tables'!$O$2:$O$35)*BOE$1*LOOKUP(BOE$1,'DMG Tables'!$G$2:$G$7,'DMG Tables'!$H$2:$H$7)</f>
        <v>1081280000</v>
      </c>
      <c r="BOF35" s="1">
        <f>LOOKUP($A35,'DMG Tables'!$P$2:$P$35,'DMG Tables'!$O$2:$O$35)*BOF$1*LOOKUP(BOF$1,'DMG Tables'!$G$2:$G$7,'DMG Tables'!$H$2:$H$7)</f>
        <v>1081900000</v>
      </c>
      <c r="BOG35" s="1">
        <f>LOOKUP($A35,'DMG Tables'!$P$2:$P$35,'DMG Tables'!$O$2:$O$35)*BOG$1*LOOKUP(BOG$1,'DMG Tables'!$G$2:$G$7,'DMG Tables'!$H$2:$H$7)</f>
        <v>1082520000</v>
      </c>
      <c r="BOH35" s="1">
        <f>LOOKUP($A35,'DMG Tables'!$P$2:$P$35,'DMG Tables'!$O$2:$O$35)*BOH$1*LOOKUP(BOH$1,'DMG Tables'!$G$2:$G$7,'DMG Tables'!$H$2:$H$7)</f>
        <v>1083140000</v>
      </c>
      <c r="BOI35" s="1">
        <f>LOOKUP($A35,'DMG Tables'!$P$2:$P$35,'DMG Tables'!$O$2:$O$35)*BOI$1*LOOKUP(BOI$1,'DMG Tables'!$G$2:$G$7,'DMG Tables'!$H$2:$H$7)</f>
        <v>1083760000</v>
      </c>
      <c r="BOJ35" s="1">
        <f>LOOKUP($A35,'DMG Tables'!$P$2:$P$35,'DMG Tables'!$O$2:$O$35)*BOJ$1*LOOKUP(BOJ$1,'DMG Tables'!$G$2:$G$7,'DMG Tables'!$H$2:$H$7)</f>
        <v>1084380000</v>
      </c>
      <c r="BOK35" s="1">
        <f>LOOKUP($A35,'DMG Tables'!$P$2:$P$35,'DMG Tables'!$O$2:$O$35)*BOK$1*LOOKUP(BOK$1,'DMG Tables'!$G$2:$G$7,'DMG Tables'!$H$2:$H$7)</f>
        <v>1085000000</v>
      </c>
      <c r="BOL35" s="1">
        <f>LOOKUP($A35,'DMG Tables'!$P$2:$P$35,'DMG Tables'!$O$2:$O$35)*BOL$1*LOOKUP(BOL$1,'DMG Tables'!$G$2:$G$7,'DMG Tables'!$H$2:$H$7)</f>
        <v>1085620000</v>
      </c>
      <c r="BOM35" s="1">
        <f>LOOKUP($A35,'DMG Tables'!$P$2:$P$35,'DMG Tables'!$O$2:$O$35)*BOM$1*LOOKUP(BOM$1,'DMG Tables'!$G$2:$G$7,'DMG Tables'!$H$2:$H$7)</f>
        <v>1086240000</v>
      </c>
      <c r="BON35" s="1">
        <f>LOOKUP($A35,'DMG Tables'!$P$2:$P$35,'DMG Tables'!$O$2:$O$35)*BON$1*LOOKUP(BON$1,'DMG Tables'!$G$2:$G$7,'DMG Tables'!$H$2:$H$7)</f>
        <v>1086860000</v>
      </c>
      <c r="BOO35" s="1">
        <f>LOOKUP($A35,'DMG Tables'!$P$2:$P$35,'DMG Tables'!$O$2:$O$35)*BOO$1*LOOKUP(BOO$1,'DMG Tables'!$G$2:$G$7,'DMG Tables'!$H$2:$H$7)</f>
        <v>1087480000</v>
      </c>
      <c r="BOP35" s="1">
        <f>LOOKUP($A35,'DMG Tables'!$P$2:$P$35,'DMG Tables'!$O$2:$O$35)*BOP$1*LOOKUP(BOP$1,'DMG Tables'!$G$2:$G$7,'DMG Tables'!$H$2:$H$7)</f>
        <v>1088100000</v>
      </c>
      <c r="BOQ35" s="1">
        <f>LOOKUP($A35,'DMG Tables'!$P$2:$P$35,'DMG Tables'!$O$2:$O$35)*BOQ$1*LOOKUP(BOQ$1,'DMG Tables'!$G$2:$G$7,'DMG Tables'!$H$2:$H$7)</f>
        <v>1088720000</v>
      </c>
      <c r="BOR35" s="1">
        <f>LOOKUP($A35,'DMG Tables'!$P$2:$P$35,'DMG Tables'!$O$2:$O$35)*BOR$1*LOOKUP(BOR$1,'DMG Tables'!$G$2:$G$7,'DMG Tables'!$H$2:$H$7)</f>
        <v>1089340000</v>
      </c>
      <c r="BOS35" s="1">
        <f>LOOKUP($A35,'DMG Tables'!$P$2:$P$35,'DMG Tables'!$O$2:$O$35)*BOS$1*LOOKUP(BOS$1,'DMG Tables'!$G$2:$G$7,'DMG Tables'!$H$2:$H$7)</f>
        <v>1089960000</v>
      </c>
      <c r="BOT35" s="1">
        <f>LOOKUP($A35,'DMG Tables'!$P$2:$P$35,'DMG Tables'!$O$2:$O$35)*BOT$1*LOOKUP(BOT$1,'DMG Tables'!$G$2:$G$7,'DMG Tables'!$H$2:$H$7)</f>
        <v>1090580000</v>
      </c>
      <c r="BOU35" s="1">
        <f>LOOKUP($A35,'DMG Tables'!$P$2:$P$35,'DMG Tables'!$O$2:$O$35)*BOU$1*LOOKUP(BOU$1,'DMG Tables'!$G$2:$G$7,'DMG Tables'!$H$2:$H$7)</f>
        <v>1091200000</v>
      </c>
      <c r="BOV35" s="1">
        <f>LOOKUP($A35,'DMG Tables'!$P$2:$P$35,'DMG Tables'!$O$2:$O$35)*BOV$1*LOOKUP(BOV$1,'DMG Tables'!$G$2:$G$7,'DMG Tables'!$H$2:$H$7)</f>
        <v>1091820000</v>
      </c>
      <c r="BOW35" s="1">
        <f>LOOKUP($A35,'DMG Tables'!$P$2:$P$35,'DMG Tables'!$O$2:$O$35)*BOW$1*LOOKUP(BOW$1,'DMG Tables'!$G$2:$G$7,'DMG Tables'!$H$2:$H$7)</f>
        <v>1092440000</v>
      </c>
      <c r="BOX35" s="1">
        <f>LOOKUP($A35,'DMG Tables'!$P$2:$P$35,'DMG Tables'!$O$2:$O$35)*BOX$1*LOOKUP(BOX$1,'DMG Tables'!$G$2:$G$7,'DMG Tables'!$H$2:$H$7)</f>
        <v>1093060000</v>
      </c>
      <c r="BOY35" s="1">
        <f>LOOKUP($A35,'DMG Tables'!$P$2:$P$35,'DMG Tables'!$O$2:$O$35)*BOY$1*LOOKUP(BOY$1,'DMG Tables'!$G$2:$G$7,'DMG Tables'!$H$2:$H$7)</f>
        <v>1093680000</v>
      </c>
      <c r="BOZ35" s="1">
        <f>LOOKUP($A35,'DMG Tables'!$P$2:$P$35,'DMG Tables'!$O$2:$O$35)*BOZ$1*LOOKUP(BOZ$1,'DMG Tables'!$G$2:$G$7,'DMG Tables'!$H$2:$H$7)</f>
        <v>1094300000</v>
      </c>
      <c r="BPA35" s="1">
        <f>LOOKUP($A35,'DMG Tables'!$P$2:$P$35,'DMG Tables'!$O$2:$O$35)*BPA$1*LOOKUP(BPA$1,'DMG Tables'!$G$2:$G$7,'DMG Tables'!$H$2:$H$7)</f>
        <v>1094920000</v>
      </c>
      <c r="BPB35" s="1">
        <f>LOOKUP($A35,'DMG Tables'!$P$2:$P$35,'DMG Tables'!$O$2:$O$35)*BPB$1*LOOKUP(BPB$1,'DMG Tables'!$G$2:$G$7,'DMG Tables'!$H$2:$H$7)</f>
        <v>1095540000</v>
      </c>
      <c r="BPC35" s="1">
        <f>LOOKUP($A35,'DMG Tables'!$P$2:$P$35,'DMG Tables'!$O$2:$O$35)*BPC$1*LOOKUP(BPC$1,'DMG Tables'!$G$2:$G$7,'DMG Tables'!$H$2:$H$7)</f>
        <v>1096160000</v>
      </c>
      <c r="BPD35" s="1">
        <f>LOOKUP($A35,'DMG Tables'!$P$2:$P$35,'DMG Tables'!$O$2:$O$35)*BPD$1*LOOKUP(BPD$1,'DMG Tables'!$G$2:$G$7,'DMG Tables'!$H$2:$H$7)</f>
        <v>1096780000</v>
      </c>
      <c r="BPE35" s="1">
        <f>LOOKUP($A35,'DMG Tables'!$P$2:$P$35,'DMG Tables'!$O$2:$O$35)*BPE$1*LOOKUP(BPE$1,'DMG Tables'!$G$2:$G$7,'DMG Tables'!$H$2:$H$7)</f>
        <v>1097400000</v>
      </c>
      <c r="BPF35" s="1">
        <f>LOOKUP($A35,'DMG Tables'!$P$2:$P$35,'DMG Tables'!$O$2:$O$35)*BPF$1*LOOKUP(BPF$1,'DMG Tables'!$G$2:$G$7,'DMG Tables'!$H$2:$H$7)</f>
        <v>1098020000</v>
      </c>
      <c r="BPG35" s="1">
        <f>LOOKUP($A35,'DMG Tables'!$P$2:$P$35,'DMG Tables'!$O$2:$O$35)*BPG$1*LOOKUP(BPG$1,'DMG Tables'!$G$2:$G$7,'DMG Tables'!$H$2:$H$7)</f>
        <v>1098640000</v>
      </c>
      <c r="BPH35" s="1">
        <f>LOOKUP($A35,'DMG Tables'!$P$2:$P$35,'DMG Tables'!$O$2:$O$35)*BPH$1*LOOKUP(BPH$1,'DMG Tables'!$G$2:$G$7,'DMG Tables'!$H$2:$H$7)</f>
        <v>1099260000</v>
      </c>
      <c r="BPI35" s="1">
        <f>LOOKUP($A35,'DMG Tables'!$P$2:$P$35,'DMG Tables'!$O$2:$O$35)*BPI$1*LOOKUP(BPI$1,'DMG Tables'!$G$2:$G$7,'DMG Tables'!$H$2:$H$7)</f>
        <v>1099880000</v>
      </c>
      <c r="BPJ35" s="1">
        <f>LOOKUP($A35,'DMG Tables'!$P$2:$P$35,'DMG Tables'!$O$2:$O$35)*BPJ$1*LOOKUP(BPJ$1,'DMG Tables'!$G$2:$G$7,'DMG Tables'!$H$2:$H$7)</f>
        <v>1100500000</v>
      </c>
      <c r="BPK35" s="1">
        <f>LOOKUP($A35,'DMG Tables'!$P$2:$P$35,'DMG Tables'!$O$2:$O$35)*BPK$1*LOOKUP(BPK$1,'DMG Tables'!$G$2:$G$7,'DMG Tables'!$H$2:$H$7)</f>
        <v>1101120000</v>
      </c>
      <c r="BPL35" s="1">
        <f>LOOKUP($A35,'DMG Tables'!$P$2:$P$35,'DMG Tables'!$O$2:$O$35)*BPL$1*LOOKUP(BPL$1,'DMG Tables'!$G$2:$G$7,'DMG Tables'!$H$2:$H$7)</f>
        <v>1101740000</v>
      </c>
      <c r="BPM35" s="1">
        <f>LOOKUP($A35,'DMG Tables'!$P$2:$P$35,'DMG Tables'!$O$2:$O$35)*BPM$1*LOOKUP(BPM$1,'DMG Tables'!$G$2:$G$7,'DMG Tables'!$H$2:$H$7)</f>
        <v>1102360000</v>
      </c>
      <c r="BPN35" s="1">
        <f>LOOKUP($A35,'DMG Tables'!$P$2:$P$35,'DMG Tables'!$O$2:$O$35)*BPN$1*LOOKUP(BPN$1,'DMG Tables'!$G$2:$G$7,'DMG Tables'!$H$2:$H$7)</f>
        <v>1102980000</v>
      </c>
      <c r="BPO35" s="1">
        <f>LOOKUP($A35,'DMG Tables'!$P$2:$P$35,'DMG Tables'!$O$2:$O$35)*BPO$1*LOOKUP(BPO$1,'DMG Tables'!$G$2:$G$7,'DMG Tables'!$H$2:$H$7)</f>
        <v>1103600000</v>
      </c>
      <c r="BPP35" s="1">
        <f>LOOKUP($A35,'DMG Tables'!$P$2:$P$35,'DMG Tables'!$O$2:$O$35)*BPP$1*LOOKUP(BPP$1,'DMG Tables'!$G$2:$G$7,'DMG Tables'!$H$2:$H$7)</f>
        <v>1104220000</v>
      </c>
      <c r="BPQ35" s="1">
        <f>LOOKUP($A35,'DMG Tables'!$P$2:$P$35,'DMG Tables'!$O$2:$O$35)*BPQ$1*LOOKUP(BPQ$1,'DMG Tables'!$G$2:$G$7,'DMG Tables'!$H$2:$H$7)</f>
        <v>1104840000</v>
      </c>
      <c r="BPR35" s="1">
        <f>LOOKUP($A35,'DMG Tables'!$P$2:$P$35,'DMG Tables'!$O$2:$O$35)*BPR$1*LOOKUP(BPR$1,'DMG Tables'!$G$2:$G$7,'DMG Tables'!$H$2:$H$7)</f>
        <v>1105460000</v>
      </c>
      <c r="BPS35" s="1">
        <f>LOOKUP($A35,'DMG Tables'!$P$2:$P$35,'DMG Tables'!$O$2:$O$35)*BPS$1*LOOKUP(BPS$1,'DMG Tables'!$G$2:$G$7,'DMG Tables'!$H$2:$H$7)</f>
        <v>1106080000</v>
      </c>
      <c r="BPT35" s="1">
        <f>LOOKUP($A35,'DMG Tables'!$P$2:$P$35,'DMG Tables'!$O$2:$O$35)*BPT$1*LOOKUP(BPT$1,'DMG Tables'!$G$2:$G$7,'DMG Tables'!$H$2:$H$7)</f>
        <v>1106700000</v>
      </c>
      <c r="BPU35" s="1">
        <f>LOOKUP($A35,'DMG Tables'!$P$2:$P$35,'DMG Tables'!$O$2:$O$35)*BPU$1*LOOKUP(BPU$1,'DMG Tables'!$G$2:$G$7,'DMG Tables'!$H$2:$H$7)</f>
        <v>1107320000</v>
      </c>
      <c r="BPV35" s="1">
        <f>LOOKUP($A35,'DMG Tables'!$P$2:$P$35,'DMG Tables'!$O$2:$O$35)*BPV$1*LOOKUP(BPV$1,'DMG Tables'!$G$2:$G$7,'DMG Tables'!$H$2:$H$7)</f>
        <v>1107940000</v>
      </c>
      <c r="BPW35" s="1">
        <f>LOOKUP($A35,'DMG Tables'!$P$2:$P$35,'DMG Tables'!$O$2:$O$35)*BPW$1*LOOKUP(BPW$1,'DMG Tables'!$G$2:$G$7,'DMG Tables'!$H$2:$H$7)</f>
        <v>1108560000</v>
      </c>
      <c r="BPX35" s="1">
        <f>LOOKUP($A35,'DMG Tables'!$P$2:$P$35,'DMG Tables'!$O$2:$O$35)*BPX$1*LOOKUP(BPX$1,'DMG Tables'!$G$2:$G$7,'DMG Tables'!$H$2:$H$7)</f>
        <v>1109180000</v>
      </c>
      <c r="BPY35" s="1">
        <f>LOOKUP($A35,'DMG Tables'!$P$2:$P$35,'DMG Tables'!$O$2:$O$35)*BPY$1*LOOKUP(BPY$1,'DMG Tables'!$G$2:$G$7,'DMG Tables'!$H$2:$H$7)</f>
        <v>1109800000</v>
      </c>
      <c r="BPZ35" s="1">
        <f>LOOKUP($A35,'DMG Tables'!$P$2:$P$35,'DMG Tables'!$O$2:$O$35)*BPZ$1*LOOKUP(BPZ$1,'DMG Tables'!$G$2:$G$7,'DMG Tables'!$H$2:$H$7)</f>
        <v>1110420000</v>
      </c>
      <c r="BQA35" s="1">
        <f>LOOKUP($A35,'DMG Tables'!$P$2:$P$35,'DMG Tables'!$O$2:$O$35)*BQA$1*LOOKUP(BQA$1,'DMG Tables'!$G$2:$G$7,'DMG Tables'!$H$2:$H$7)</f>
        <v>1111040000</v>
      </c>
      <c r="BQB35" s="1">
        <f>LOOKUP($A35,'DMG Tables'!$P$2:$P$35,'DMG Tables'!$O$2:$O$35)*BQB$1*LOOKUP(BQB$1,'DMG Tables'!$G$2:$G$7,'DMG Tables'!$H$2:$H$7)</f>
        <v>1111660000</v>
      </c>
      <c r="BQC35" s="1">
        <f>LOOKUP($A35,'DMG Tables'!$P$2:$P$35,'DMG Tables'!$O$2:$O$35)*BQC$1*LOOKUP(BQC$1,'DMG Tables'!$G$2:$G$7,'DMG Tables'!$H$2:$H$7)</f>
        <v>1112280000</v>
      </c>
      <c r="BQD35" s="1">
        <f>LOOKUP($A35,'DMG Tables'!$P$2:$P$35,'DMG Tables'!$O$2:$O$35)*BQD$1*LOOKUP(BQD$1,'DMG Tables'!$G$2:$G$7,'DMG Tables'!$H$2:$H$7)</f>
        <v>1112900000</v>
      </c>
      <c r="BQE35" s="1">
        <f>LOOKUP($A35,'DMG Tables'!$P$2:$P$35,'DMG Tables'!$O$2:$O$35)*BQE$1*LOOKUP(BQE$1,'DMG Tables'!$G$2:$G$7,'DMG Tables'!$H$2:$H$7)</f>
        <v>1113520000</v>
      </c>
      <c r="BQF35" s="1">
        <f>LOOKUP($A35,'DMG Tables'!$P$2:$P$35,'DMG Tables'!$O$2:$O$35)*BQF$1*LOOKUP(BQF$1,'DMG Tables'!$G$2:$G$7,'DMG Tables'!$H$2:$H$7)</f>
        <v>1114140000</v>
      </c>
      <c r="BQG35" s="1">
        <f>LOOKUP($A35,'DMG Tables'!$P$2:$P$35,'DMG Tables'!$O$2:$O$35)*BQG$1*LOOKUP(BQG$1,'DMG Tables'!$G$2:$G$7,'DMG Tables'!$H$2:$H$7)</f>
        <v>1114760000</v>
      </c>
      <c r="BQH35" s="1">
        <f>LOOKUP($A35,'DMG Tables'!$P$2:$P$35,'DMG Tables'!$O$2:$O$35)*BQH$1*LOOKUP(BQH$1,'DMG Tables'!$G$2:$G$7,'DMG Tables'!$H$2:$H$7)</f>
        <v>1115380000</v>
      </c>
      <c r="BQI35" s="1">
        <f>LOOKUP($A35,'DMG Tables'!$P$2:$P$35,'DMG Tables'!$O$2:$O$35)*BQI$1*LOOKUP(BQI$1,'DMG Tables'!$G$2:$G$7,'DMG Tables'!$H$2:$H$7)</f>
        <v>1116000000</v>
      </c>
      <c r="BQJ35" s="1">
        <f>LOOKUP($A35,'DMG Tables'!$P$2:$P$35,'DMG Tables'!$O$2:$O$35)*BQJ$1*LOOKUP(BQJ$1,'DMG Tables'!$G$2:$G$7,'DMG Tables'!$H$2:$H$7)</f>
        <v>1116620000</v>
      </c>
      <c r="BQK35" s="1">
        <f>LOOKUP($A35,'DMG Tables'!$P$2:$P$35,'DMG Tables'!$O$2:$O$35)*BQK$1*LOOKUP(BQK$1,'DMG Tables'!$G$2:$G$7,'DMG Tables'!$H$2:$H$7)</f>
        <v>1117240000</v>
      </c>
      <c r="BQL35" s="1">
        <f>LOOKUP($A35,'DMG Tables'!$P$2:$P$35,'DMG Tables'!$O$2:$O$35)*BQL$1*LOOKUP(BQL$1,'DMG Tables'!$G$2:$G$7,'DMG Tables'!$H$2:$H$7)</f>
        <v>1117860000</v>
      </c>
      <c r="BQM35" s="1">
        <f>LOOKUP($A35,'DMG Tables'!$P$2:$P$35,'DMG Tables'!$O$2:$O$35)*BQM$1*LOOKUP(BQM$1,'DMG Tables'!$G$2:$G$7,'DMG Tables'!$H$2:$H$7)</f>
        <v>1118480000</v>
      </c>
      <c r="BQN35" s="1">
        <f>LOOKUP($A35,'DMG Tables'!$P$2:$P$35,'DMG Tables'!$O$2:$O$35)*BQN$1*LOOKUP(BQN$1,'DMG Tables'!$G$2:$G$7,'DMG Tables'!$H$2:$H$7)</f>
        <v>1119100000</v>
      </c>
      <c r="BQO35" s="1">
        <f>LOOKUP($A35,'DMG Tables'!$P$2:$P$35,'DMG Tables'!$O$2:$O$35)*BQO$1*LOOKUP(BQO$1,'DMG Tables'!$G$2:$G$7,'DMG Tables'!$H$2:$H$7)</f>
        <v>1119720000</v>
      </c>
      <c r="BQP35" s="1">
        <f>LOOKUP($A35,'DMG Tables'!$P$2:$P$35,'DMG Tables'!$O$2:$O$35)*BQP$1*LOOKUP(BQP$1,'DMG Tables'!$G$2:$G$7,'DMG Tables'!$H$2:$H$7)</f>
        <v>1120340000</v>
      </c>
      <c r="BQQ35" s="1">
        <f>LOOKUP($A35,'DMG Tables'!$P$2:$P$35,'DMG Tables'!$O$2:$O$35)*BQQ$1*LOOKUP(BQQ$1,'DMG Tables'!$G$2:$G$7,'DMG Tables'!$H$2:$H$7)</f>
        <v>1120960000</v>
      </c>
      <c r="BQR35" s="1">
        <f>LOOKUP($A35,'DMG Tables'!$P$2:$P$35,'DMG Tables'!$O$2:$O$35)*BQR$1*LOOKUP(BQR$1,'DMG Tables'!$G$2:$G$7,'DMG Tables'!$H$2:$H$7)</f>
        <v>1121580000</v>
      </c>
      <c r="BQS35" s="1">
        <f>LOOKUP($A35,'DMG Tables'!$P$2:$P$35,'DMG Tables'!$O$2:$O$35)*BQS$1*LOOKUP(BQS$1,'DMG Tables'!$G$2:$G$7,'DMG Tables'!$H$2:$H$7)</f>
        <v>1122200000</v>
      </c>
      <c r="BQT35" s="1">
        <f>LOOKUP($A35,'DMG Tables'!$P$2:$P$35,'DMG Tables'!$O$2:$O$35)*BQT$1*LOOKUP(BQT$1,'DMG Tables'!$G$2:$G$7,'DMG Tables'!$H$2:$H$7)</f>
        <v>1122820000</v>
      </c>
      <c r="BQU35" s="1">
        <f>LOOKUP($A35,'DMG Tables'!$P$2:$P$35,'DMG Tables'!$O$2:$O$35)*BQU$1*LOOKUP(BQU$1,'DMG Tables'!$G$2:$G$7,'DMG Tables'!$H$2:$H$7)</f>
        <v>1123440000</v>
      </c>
      <c r="BQV35" s="1">
        <f>LOOKUP($A35,'DMG Tables'!$P$2:$P$35,'DMG Tables'!$O$2:$O$35)*BQV$1*LOOKUP(BQV$1,'DMG Tables'!$G$2:$G$7,'DMG Tables'!$H$2:$H$7)</f>
        <v>1124060000</v>
      </c>
      <c r="BQW35" s="1">
        <f>LOOKUP($A35,'DMG Tables'!$P$2:$P$35,'DMG Tables'!$O$2:$O$35)*BQW$1*LOOKUP(BQW$1,'DMG Tables'!$G$2:$G$7,'DMG Tables'!$H$2:$H$7)</f>
        <v>1124680000</v>
      </c>
      <c r="BQX35" s="1">
        <f>LOOKUP($A35,'DMG Tables'!$P$2:$P$35,'DMG Tables'!$O$2:$O$35)*BQX$1*LOOKUP(BQX$1,'DMG Tables'!$G$2:$G$7,'DMG Tables'!$H$2:$H$7)</f>
        <v>1125300000</v>
      </c>
      <c r="BQY35" s="1">
        <f>LOOKUP($A35,'DMG Tables'!$P$2:$P$35,'DMG Tables'!$O$2:$O$35)*BQY$1*LOOKUP(BQY$1,'DMG Tables'!$G$2:$G$7,'DMG Tables'!$H$2:$H$7)</f>
        <v>1125920000</v>
      </c>
      <c r="BQZ35" s="1">
        <f>LOOKUP($A35,'DMG Tables'!$P$2:$P$35,'DMG Tables'!$O$2:$O$35)*BQZ$1*LOOKUP(BQZ$1,'DMG Tables'!$G$2:$G$7,'DMG Tables'!$H$2:$H$7)</f>
        <v>1126540000</v>
      </c>
      <c r="BRA35" s="1">
        <f>LOOKUP($A35,'DMG Tables'!$P$2:$P$35,'DMG Tables'!$O$2:$O$35)*BRA$1*LOOKUP(BRA$1,'DMG Tables'!$G$2:$G$7,'DMG Tables'!$H$2:$H$7)</f>
        <v>1127160000</v>
      </c>
      <c r="BRB35" s="1">
        <f>LOOKUP($A35,'DMG Tables'!$P$2:$P$35,'DMG Tables'!$O$2:$O$35)*BRB$1*LOOKUP(BRB$1,'DMG Tables'!$G$2:$G$7,'DMG Tables'!$H$2:$H$7)</f>
        <v>1127780000</v>
      </c>
      <c r="BRC35" s="1">
        <f>LOOKUP($A35,'DMG Tables'!$P$2:$P$35,'DMG Tables'!$O$2:$O$35)*BRC$1*LOOKUP(BRC$1,'DMG Tables'!$G$2:$G$7,'DMG Tables'!$H$2:$H$7)</f>
        <v>1128400000</v>
      </c>
      <c r="BRD35" s="1">
        <f>LOOKUP($A35,'DMG Tables'!$P$2:$P$35,'DMG Tables'!$O$2:$O$35)*BRD$1*LOOKUP(BRD$1,'DMG Tables'!$G$2:$G$7,'DMG Tables'!$H$2:$H$7)</f>
        <v>1129020000</v>
      </c>
      <c r="BRE35" s="1">
        <f>LOOKUP($A35,'DMG Tables'!$P$2:$P$35,'DMG Tables'!$O$2:$O$35)*BRE$1*LOOKUP(BRE$1,'DMG Tables'!$G$2:$G$7,'DMG Tables'!$H$2:$H$7)</f>
        <v>1129640000</v>
      </c>
      <c r="BRF35" s="1">
        <f>LOOKUP($A35,'DMG Tables'!$P$2:$P$35,'DMG Tables'!$O$2:$O$35)*BRF$1*LOOKUP(BRF$1,'DMG Tables'!$G$2:$G$7,'DMG Tables'!$H$2:$H$7)</f>
        <v>1130260000</v>
      </c>
      <c r="BRG35" s="1">
        <f>LOOKUP($A35,'DMG Tables'!$P$2:$P$35,'DMG Tables'!$O$2:$O$35)*BRG$1*LOOKUP(BRG$1,'DMG Tables'!$G$2:$G$7,'DMG Tables'!$H$2:$H$7)</f>
        <v>1130880000</v>
      </c>
      <c r="BRH35" s="1">
        <f>LOOKUP($A35,'DMG Tables'!$P$2:$P$35,'DMG Tables'!$O$2:$O$35)*BRH$1*LOOKUP(BRH$1,'DMG Tables'!$G$2:$G$7,'DMG Tables'!$H$2:$H$7)</f>
        <v>1131500000</v>
      </c>
      <c r="BRI35" s="1">
        <f>LOOKUP($A35,'DMG Tables'!$P$2:$P$35,'DMG Tables'!$O$2:$O$35)*BRI$1*LOOKUP(BRI$1,'DMG Tables'!$G$2:$G$7,'DMG Tables'!$H$2:$H$7)</f>
        <v>1132120000</v>
      </c>
      <c r="BRJ35" s="1">
        <f>LOOKUP($A35,'DMG Tables'!$P$2:$P$35,'DMG Tables'!$O$2:$O$35)*BRJ$1*LOOKUP(BRJ$1,'DMG Tables'!$G$2:$G$7,'DMG Tables'!$H$2:$H$7)</f>
        <v>1132740000</v>
      </c>
      <c r="BRK35" s="1">
        <f>LOOKUP($A35,'DMG Tables'!$P$2:$P$35,'DMG Tables'!$O$2:$O$35)*BRK$1*LOOKUP(BRK$1,'DMG Tables'!$G$2:$G$7,'DMG Tables'!$H$2:$H$7)</f>
        <v>1133360000</v>
      </c>
      <c r="BRL35" s="1">
        <f>LOOKUP($A35,'DMG Tables'!$P$2:$P$35,'DMG Tables'!$O$2:$O$35)*BRL$1*LOOKUP(BRL$1,'DMG Tables'!$G$2:$G$7,'DMG Tables'!$H$2:$H$7)</f>
        <v>1133980000</v>
      </c>
      <c r="BRM35" s="1">
        <f>LOOKUP($A35,'DMG Tables'!$P$2:$P$35,'DMG Tables'!$O$2:$O$35)*BRM$1*LOOKUP(BRM$1,'DMG Tables'!$G$2:$G$7,'DMG Tables'!$H$2:$H$7)</f>
        <v>1134600000</v>
      </c>
      <c r="BRN35" s="1">
        <f>LOOKUP($A35,'DMG Tables'!$P$2:$P$35,'DMG Tables'!$O$2:$O$35)*BRN$1*LOOKUP(BRN$1,'DMG Tables'!$G$2:$G$7,'DMG Tables'!$H$2:$H$7)</f>
        <v>1135220000</v>
      </c>
      <c r="BRO35" s="1">
        <f>LOOKUP($A35,'DMG Tables'!$P$2:$P$35,'DMG Tables'!$O$2:$O$35)*BRO$1*LOOKUP(BRO$1,'DMG Tables'!$G$2:$G$7,'DMG Tables'!$H$2:$H$7)</f>
        <v>1135840000</v>
      </c>
      <c r="BRP35" s="1">
        <f>LOOKUP($A35,'DMG Tables'!$P$2:$P$35,'DMG Tables'!$O$2:$O$35)*BRP$1*LOOKUP(BRP$1,'DMG Tables'!$G$2:$G$7,'DMG Tables'!$H$2:$H$7)</f>
        <v>1136460000</v>
      </c>
      <c r="BRQ35" s="1">
        <f>LOOKUP($A35,'DMG Tables'!$P$2:$P$35,'DMG Tables'!$O$2:$O$35)*BRQ$1*LOOKUP(BRQ$1,'DMG Tables'!$G$2:$G$7,'DMG Tables'!$H$2:$H$7)</f>
        <v>1137080000</v>
      </c>
      <c r="BRR35" s="1">
        <f>LOOKUP($A35,'DMG Tables'!$P$2:$P$35,'DMG Tables'!$O$2:$O$35)*BRR$1*LOOKUP(BRR$1,'DMG Tables'!$G$2:$G$7,'DMG Tables'!$H$2:$H$7)</f>
        <v>1137700000</v>
      </c>
      <c r="BRS35" s="1">
        <f>LOOKUP($A35,'DMG Tables'!$P$2:$P$35,'DMG Tables'!$O$2:$O$35)*BRS$1*LOOKUP(BRS$1,'DMG Tables'!$G$2:$G$7,'DMG Tables'!$H$2:$H$7)</f>
        <v>1138320000</v>
      </c>
      <c r="BRT35" s="1">
        <f>LOOKUP($A35,'DMG Tables'!$P$2:$P$35,'DMG Tables'!$O$2:$O$35)*BRT$1*LOOKUP(BRT$1,'DMG Tables'!$G$2:$G$7,'DMG Tables'!$H$2:$H$7)</f>
        <v>1138940000</v>
      </c>
      <c r="BRU35" s="1">
        <f>LOOKUP($A35,'DMG Tables'!$P$2:$P$35,'DMG Tables'!$O$2:$O$35)*BRU$1*LOOKUP(BRU$1,'DMG Tables'!$G$2:$G$7,'DMG Tables'!$H$2:$H$7)</f>
        <v>1139560000</v>
      </c>
      <c r="BRV35" s="1">
        <f>LOOKUP($A35,'DMG Tables'!$P$2:$P$35,'DMG Tables'!$O$2:$O$35)*BRV$1*LOOKUP(BRV$1,'DMG Tables'!$G$2:$G$7,'DMG Tables'!$H$2:$H$7)</f>
        <v>1140180000</v>
      </c>
      <c r="BRW35" s="1">
        <f>LOOKUP($A35,'DMG Tables'!$P$2:$P$35,'DMG Tables'!$O$2:$O$35)*BRW$1*LOOKUP(BRW$1,'DMG Tables'!$G$2:$G$7,'DMG Tables'!$H$2:$H$7)</f>
        <v>1140800000</v>
      </c>
      <c r="BRX35" s="1">
        <f>LOOKUP($A35,'DMG Tables'!$P$2:$P$35,'DMG Tables'!$O$2:$O$35)*BRX$1*LOOKUP(BRX$1,'DMG Tables'!$G$2:$G$7,'DMG Tables'!$H$2:$H$7)</f>
        <v>1141420000</v>
      </c>
      <c r="BRY35" s="1">
        <f>LOOKUP($A35,'DMG Tables'!$P$2:$P$35,'DMG Tables'!$O$2:$O$35)*BRY$1*LOOKUP(BRY$1,'DMG Tables'!$G$2:$G$7,'DMG Tables'!$H$2:$H$7)</f>
        <v>1142040000</v>
      </c>
      <c r="BRZ35" s="1">
        <f>LOOKUP($A35,'DMG Tables'!$P$2:$P$35,'DMG Tables'!$O$2:$O$35)*BRZ$1*LOOKUP(BRZ$1,'DMG Tables'!$G$2:$G$7,'DMG Tables'!$H$2:$H$7)</f>
        <v>1142660000</v>
      </c>
      <c r="BSA35" s="1">
        <f>LOOKUP($A35,'DMG Tables'!$P$2:$P$35,'DMG Tables'!$O$2:$O$35)*BSA$1*LOOKUP(BSA$1,'DMG Tables'!$G$2:$G$7,'DMG Tables'!$H$2:$H$7)</f>
        <v>1143280000</v>
      </c>
      <c r="BSB35" s="1">
        <f>LOOKUP($A35,'DMG Tables'!$P$2:$P$35,'DMG Tables'!$O$2:$O$35)*BSB$1*LOOKUP(BSB$1,'DMG Tables'!$G$2:$G$7,'DMG Tables'!$H$2:$H$7)</f>
        <v>1143900000</v>
      </c>
      <c r="BSC35" s="1">
        <f>LOOKUP($A35,'DMG Tables'!$P$2:$P$35,'DMG Tables'!$O$2:$O$35)*BSC$1*LOOKUP(BSC$1,'DMG Tables'!$G$2:$G$7,'DMG Tables'!$H$2:$H$7)</f>
        <v>1144520000</v>
      </c>
      <c r="BSD35" s="1">
        <f>LOOKUP($A35,'DMG Tables'!$P$2:$P$35,'DMG Tables'!$O$2:$O$35)*BSD$1*LOOKUP(BSD$1,'DMG Tables'!$G$2:$G$7,'DMG Tables'!$H$2:$H$7)</f>
        <v>1145140000</v>
      </c>
      <c r="BSE35" s="1">
        <f>LOOKUP($A35,'DMG Tables'!$P$2:$P$35,'DMG Tables'!$O$2:$O$35)*BSE$1*LOOKUP(BSE$1,'DMG Tables'!$G$2:$G$7,'DMG Tables'!$H$2:$H$7)</f>
        <v>1145760000</v>
      </c>
      <c r="BSF35" s="1">
        <f>LOOKUP($A35,'DMG Tables'!$P$2:$P$35,'DMG Tables'!$O$2:$O$35)*BSF$1*LOOKUP(BSF$1,'DMG Tables'!$G$2:$G$7,'DMG Tables'!$H$2:$H$7)</f>
        <v>1146380000</v>
      </c>
      <c r="BSG35" s="1">
        <f>LOOKUP($A35,'DMG Tables'!$P$2:$P$35,'DMG Tables'!$O$2:$O$35)*BSG$1*LOOKUP(BSG$1,'DMG Tables'!$G$2:$G$7,'DMG Tables'!$H$2:$H$7)</f>
        <v>1147000000</v>
      </c>
      <c r="BSH35" s="1">
        <f>LOOKUP($A35,'DMG Tables'!$P$2:$P$35,'DMG Tables'!$O$2:$O$35)*BSH$1*LOOKUP(BSH$1,'DMG Tables'!$G$2:$G$7,'DMG Tables'!$H$2:$H$7)</f>
        <v>1147620000</v>
      </c>
      <c r="BSI35" s="1">
        <f>LOOKUP($A35,'DMG Tables'!$P$2:$P$35,'DMG Tables'!$O$2:$O$35)*BSI$1*LOOKUP(BSI$1,'DMG Tables'!$G$2:$G$7,'DMG Tables'!$H$2:$H$7)</f>
        <v>1148240000</v>
      </c>
      <c r="BSJ35" s="1">
        <f>LOOKUP($A35,'DMG Tables'!$P$2:$P$35,'DMG Tables'!$O$2:$O$35)*BSJ$1*LOOKUP(BSJ$1,'DMG Tables'!$G$2:$G$7,'DMG Tables'!$H$2:$H$7)</f>
        <v>1148860000</v>
      </c>
      <c r="BSK35" s="1">
        <f>LOOKUP($A35,'DMG Tables'!$P$2:$P$35,'DMG Tables'!$O$2:$O$35)*BSK$1*LOOKUP(BSK$1,'DMG Tables'!$G$2:$G$7,'DMG Tables'!$H$2:$H$7)</f>
        <v>1149480000</v>
      </c>
      <c r="BSL35" s="1">
        <f>LOOKUP($A35,'DMG Tables'!$P$2:$P$35,'DMG Tables'!$O$2:$O$35)*BSL$1*LOOKUP(BSL$1,'DMG Tables'!$G$2:$G$7,'DMG Tables'!$H$2:$H$7)</f>
        <v>1150100000</v>
      </c>
      <c r="BSM35" s="1">
        <f>LOOKUP($A35,'DMG Tables'!$P$2:$P$35,'DMG Tables'!$O$2:$O$35)*BSM$1*LOOKUP(BSM$1,'DMG Tables'!$G$2:$G$7,'DMG Tables'!$H$2:$H$7)</f>
        <v>1150720000</v>
      </c>
      <c r="BSN35" s="1">
        <f>LOOKUP($A35,'DMG Tables'!$P$2:$P$35,'DMG Tables'!$O$2:$O$35)*BSN$1*LOOKUP(BSN$1,'DMG Tables'!$G$2:$G$7,'DMG Tables'!$H$2:$H$7)</f>
        <v>1151340000</v>
      </c>
      <c r="BSO35" s="1">
        <f>LOOKUP($A35,'DMG Tables'!$P$2:$P$35,'DMG Tables'!$O$2:$O$35)*BSO$1*LOOKUP(BSO$1,'DMG Tables'!$G$2:$G$7,'DMG Tables'!$H$2:$H$7)</f>
        <v>1151960000</v>
      </c>
      <c r="BSP35" s="1">
        <f>LOOKUP($A35,'DMG Tables'!$P$2:$P$35,'DMG Tables'!$O$2:$O$35)*BSP$1*LOOKUP(BSP$1,'DMG Tables'!$G$2:$G$7,'DMG Tables'!$H$2:$H$7)</f>
        <v>1152580000</v>
      </c>
      <c r="BSQ35" s="1">
        <f>LOOKUP($A35,'DMG Tables'!$P$2:$P$35,'DMG Tables'!$O$2:$O$35)*BSQ$1*LOOKUP(BSQ$1,'DMG Tables'!$G$2:$G$7,'DMG Tables'!$H$2:$H$7)</f>
        <v>1153200000</v>
      </c>
      <c r="BSR35" s="1">
        <f>LOOKUP($A35,'DMG Tables'!$P$2:$P$35,'DMG Tables'!$O$2:$O$35)*BSR$1*LOOKUP(BSR$1,'DMG Tables'!$G$2:$G$7,'DMG Tables'!$H$2:$H$7)</f>
        <v>1153820000</v>
      </c>
      <c r="BSS35" s="1">
        <f>LOOKUP($A35,'DMG Tables'!$P$2:$P$35,'DMG Tables'!$O$2:$O$35)*BSS$1*LOOKUP(BSS$1,'DMG Tables'!$G$2:$G$7,'DMG Tables'!$H$2:$H$7)</f>
        <v>1154440000</v>
      </c>
      <c r="BST35" s="1">
        <f>LOOKUP($A35,'DMG Tables'!$P$2:$P$35,'DMG Tables'!$O$2:$O$35)*BST$1*LOOKUP(BST$1,'DMG Tables'!$G$2:$G$7,'DMG Tables'!$H$2:$H$7)</f>
        <v>1155060000</v>
      </c>
      <c r="BSU35" s="1">
        <f>LOOKUP($A35,'DMG Tables'!$P$2:$P$35,'DMG Tables'!$O$2:$O$35)*BSU$1*LOOKUP(BSU$1,'DMG Tables'!$G$2:$G$7,'DMG Tables'!$H$2:$H$7)</f>
        <v>1155680000</v>
      </c>
      <c r="BSV35" s="1">
        <f>LOOKUP($A35,'DMG Tables'!$P$2:$P$35,'DMG Tables'!$O$2:$O$35)*BSV$1*LOOKUP(BSV$1,'DMG Tables'!$G$2:$G$7,'DMG Tables'!$H$2:$H$7)</f>
        <v>1156300000</v>
      </c>
      <c r="BSW35" s="1">
        <f>LOOKUP($A35,'DMG Tables'!$P$2:$P$35,'DMG Tables'!$O$2:$O$35)*BSW$1*LOOKUP(BSW$1,'DMG Tables'!$G$2:$G$7,'DMG Tables'!$H$2:$H$7)</f>
        <v>1156920000</v>
      </c>
      <c r="BSX35" s="1">
        <f>LOOKUP($A35,'DMG Tables'!$P$2:$P$35,'DMG Tables'!$O$2:$O$35)*BSX$1*LOOKUP(BSX$1,'DMG Tables'!$G$2:$G$7,'DMG Tables'!$H$2:$H$7)</f>
        <v>1157540000</v>
      </c>
      <c r="BSY35" s="1">
        <f>LOOKUP($A35,'DMG Tables'!$P$2:$P$35,'DMG Tables'!$O$2:$O$35)*BSY$1*LOOKUP(BSY$1,'DMG Tables'!$G$2:$G$7,'DMG Tables'!$H$2:$H$7)</f>
        <v>1158160000</v>
      </c>
      <c r="BSZ35" s="1">
        <f>LOOKUP($A35,'DMG Tables'!$P$2:$P$35,'DMG Tables'!$O$2:$O$35)*BSZ$1*LOOKUP(BSZ$1,'DMG Tables'!$G$2:$G$7,'DMG Tables'!$H$2:$H$7)</f>
        <v>1158780000</v>
      </c>
      <c r="BTA35" s="1">
        <f>LOOKUP($A35,'DMG Tables'!$P$2:$P$35,'DMG Tables'!$O$2:$O$35)*BTA$1*LOOKUP(BTA$1,'DMG Tables'!$G$2:$G$7,'DMG Tables'!$H$2:$H$7)</f>
        <v>1159400000</v>
      </c>
      <c r="BTB35" s="1">
        <f>LOOKUP($A35,'DMG Tables'!$P$2:$P$35,'DMG Tables'!$O$2:$O$35)*BTB$1*LOOKUP(BTB$1,'DMG Tables'!$G$2:$G$7,'DMG Tables'!$H$2:$H$7)</f>
        <v>1160020000</v>
      </c>
      <c r="BTC35" s="1">
        <f>LOOKUP($A35,'DMG Tables'!$P$2:$P$35,'DMG Tables'!$O$2:$O$35)*BTC$1*LOOKUP(BTC$1,'DMG Tables'!$G$2:$G$7,'DMG Tables'!$H$2:$H$7)</f>
        <v>1160640000</v>
      </c>
      <c r="BTD35" s="1">
        <f>LOOKUP($A35,'DMG Tables'!$P$2:$P$35,'DMG Tables'!$O$2:$O$35)*BTD$1*LOOKUP(BTD$1,'DMG Tables'!$G$2:$G$7,'DMG Tables'!$H$2:$H$7)</f>
        <v>1161260000</v>
      </c>
      <c r="BTE35" s="1">
        <f>LOOKUP($A35,'DMG Tables'!$P$2:$P$35,'DMG Tables'!$O$2:$O$35)*BTE$1*LOOKUP(BTE$1,'DMG Tables'!$G$2:$G$7,'DMG Tables'!$H$2:$H$7)</f>
        <v>1161880000</v>
      </c>
      <c r="BTF35" s="1">
        <f>LOOKUP($A35,'DMG Tables'!$P$2:$P$35,'DMG Tables'!$O$2:$O$35)*BTF$1*LOOKUP(BTF$1,'DMG Tables'!$G$2:$G$7,'DMG Tables'!$H$2:$H$7)</f>
        <v>1162500000</v>
      </c>
      <c r="BTG35" s="1">
        <f>LOOKUP($A35,'DMG Tables'!$P$2:$P$35,'DMG Tables'!$O$2:$O$35)*BTG$1*LOOKUP(BTG$1,'DMG Tables'!$G$2:$G$7,'DMG Tables'!$H$2:$H$7)</f>
        <v>1163120000</v>
      </c>
      <c r="BTH35" s="1">
        <f>LOOKUP($A35,'DMG Tables'!$P$2:$P$35,'DMG Tables'!$O$2:$O$35)*BTH$1*LOOKUP(BTH$1,'DMG Tables'!$G$2:$G$7,'DMG Tables'!$H$2:$H$7)</f>
        <v>1163740000</v>
      </c>
      <c r="BTI35" s="1">
        <f>LOOKUP($A35,'DMG Tables'!$P$2:$P$35,'DMG Tables'!$O$2:$O$35)*BTI$1*LOOKUP(BTI$1,'DMG Tables'!$G$2:$G$7,'DMG Tables'!$H$2:$H$7)</f>
        <v>1164360000</v>
      </c>
      <c r="BTJ35" s="1">
        <f>LOOKUP($A35,'DMG Tables'!$P$2:$P$35,'DMG Tables'!$O$2:$O$35)*BTJ$1*LOOKUP(BTJ$1,'DMG Tables'!$G$2:$G$7,'DMG Tables'!$H$2:$H$7)</f>
        <v>1164980000</v>
      </c>
      <c r="BTK35" s="1">
        <f>LOOKUP($A35,'DMG Tables'!$P$2:$P$35,'DMG Tables'!$O$2:$O$35)*BTK$1*LOOKUP(BTK$1,'DMG Tables'!$G$2:$G$7,'DMG Tables'!$H$2:$H$7)</f>
        <v>1165600000</v>
      </c>
      <c r="BTL35" s="1">
        <f>LOOKUP($A35,'DMG Tables'!$P$2:$P$35,'DMG Tables'!$O$2:$O$35)*BTL$1*LOOKUP(BTL$1,'DMG Tables'!$G$2:$G$7,'DMG Tables'!$H$2:$H$7)</f>
        <v>1166220000</v>
      </c>
      <c r="BTM35" s="1">
        <f>LOOKUP($A35,'DMG Tables'!$P$2:$P$35,'DMG Tables'!$O$2:$O$35)*BTM$1*LOOKUP(BTM$1,'DMG Tables'!$G$2:$G$7,'DMG Tables'!$H$2:$H$7)</f>
        <v>1166840000</v>
      </c>
      <c r="BTN35" s="1">
        <f>LOOKUP($A35,'DMG Tables'!$P$2:$P$35,'DMG Tables'!$O$2:$O$35)*BTN$1*LOOKUP(BTN$1,'DMG Tables'!$G$2:$G$7,'DMG Tables'!$H$2:$H$7)</f>
        <v>1167460000</v>
      </c>
      <c r="BTO35" s="1">
        <f>LOOKUP($A35,'DMG Tables'!$P$2:$P$35,'DMG Tables'!$O$2:$O$35)*BTO$1*LOOKUP(BTO$1,'DMG Tables'!$G$2:$G$7,'DMG Tables'!$H$2:$H$7)</f>
        <v>1168080000</v>
      </c>
      <c r="BTP35" s="1">
        <f>LOOKUP($A35,'DMG Tables'!$P$2:$P$35,'DMG Tables'!$O$2:$O$35)*BTP$1*LOOKUP(BTP$1,'DMG Tables'!$G$2:$G$7,'DMG Tables'!$H$2:$H$7)</f>
        <v>1168700000</v>
      </c>
      <c r="BTQ35" s="1">
        <f>LOOKUP($A35,'DMG Tables'!$P$2:$P$35,'DMG Tables'!$O$2:$O$35)*BTQ$1*LOOKUP(BTQ$1,'DMG Tables'!$G$2:$G$7,'DMG Tables'!$H$2:$H$7)</f>
        <v>1169320000</v>
      </c>
      <c r="BTR35" s="1">
        <f>LOOKUP($A35,'DMG Tables'!$P$2:$P$35,'DMG Tables'!$O$2:$O$35)*BTR$1*LOOKUP(BTR$1,'DMG Tables'!$G$2:$G$7,'DMG Tables'!$H$2:$H$7)</f>
        <v>1169940000</v>
      </c>
      <c r="BTS35" s="1">
        <f>LOOKUP($A35,'DMG Tables'!$P$2:$P$35,'DMG Tables'!$O$2:$O$35)*BTS$1*LOOKUP(BTS$1,'DMG Tables'!$G$2:$G$7,'DMG Tables'!$H$2:$H$7)</f>
        <v>1170560000</v>
      </c>
      <c r="BTT35" s="1">
        <f>LOOKUP($A35,'DMG Tables'!$P$2:$P$35,'DMG Tables'!$O$2:$O$35)*BTT$1*LOOKUP(BTT$1,'DMG Tables'!$G$2:$G$7,'DMG Tables'!$H$2:$H$7)</f>
        <v>1171180000</v>
      </c>
      <c r="BTU35" s="1">
        <f>LOOKUP($A35,'DMG Tables'!$P$2:$P$35,'DMG Tables'!$O$2:$O$35)*BTU$1*LOOKUP(BTU$1,'DMG Tables'!$G$2:$G$7,'DMG Tables'!$H$2:$H$7)</f>
        <v>1171800000</v>
      </c>
      <c r="BTV35" s="1">
        <f>LOOKUP($A35,'DMG Tables'!$P$2:$P$35,'DMG Tables'!$O$2:$O$35)*BTV$1*LOOKUP(BTV$1,'DMG Tables'!$G$2:$G$7,'DMG Tables'!$H$2:$H$7)</f>
        <v>1172420000</v>
      </c>
      <c r="BTW35" s="1">
        <f>LOOKUP($A35,'DMG Tables'!$P$2:$P$35,'DMG Tables'!$O$2:$O$35)*BTW$1*LOOKUP(BTW$1,'DMG Tables'!$G$2:$G$7,'DMG Tables'!$H$2:$H$7)</f>
        <v>1173040000</v>
      </c>
      <c r="BTX35" s="1">
        <f>LOOKUP($A35,'DMG Tables'!$P$2:$P$35,'DMG Tables'!$O$2:$O$35)*BTX$1*LOOKUP(BTX$1,'DMG Tables'!$G$2:$G$7,'DMG Tables'!$H$2:$H$7)</f>
        <v>1173660000</v>
      </c>
      <c r="BTY35" s="1">
        <f>LOOKUP($A35,'DMG Tables'!$P$2:$P$35,'DMG Tables'!$O$2:$O$35)*BTY$1*LOOKUP(BTY$1,'DMG Tables'!$G$2:$G$7,'DMG Tables'!$H$2:$H$7)</f>
        <v>1174280000</v>
      </c>
      <c r="BTZ35" s="1">
        <f>LOOKUP($A35,'DMG Tables'!$P$2:$P$35,'DMG Tables'!$O$2:$O$35)*BTZ$1*LOOKUP(BTZ$1,'DMG Tables'!$G$2:$G$7,'DMG Tables'!$H$2:$H$7)</f>
        <v>1174900000</v>
      </c>
      <c r="BUA35" s="1">
        <f>LOOKUP($A35,'DMG Tables'!$P$2:$P$35,'DMG Tables'!$O$2:$O$35)*BUA$1*LOOKUP(BUA$1,'DMG Tables'!$G$2:$G$7,'DMG Tables'!$H$2:$H$7)</f>
        <v>1175520000</v>
      </c>
      <c r="BUB35" s="1">
        <f>LOOKUP($A35,'DMG Tables'!$P$2:$P$35,'DMG Tables'!$O$2:$O$35)*BUB$1*LOOKUP(BUB$1,'DMG Tables'!$G$2:$G$7,'DMG Tables'!$H$2:$H$7)</f>
        <v>1176140000</v>
      </c>
      <c r="BUC35" s="1">
        <f>LOOKUP($A35,'DMG Tables'!$P$2:$P$35,'DMG Tables'!$O$2:$O$35)*BUC$1*LOOKUP(BUC$1,'DMG Tables'!$G$2:$G$7,'DMG Tables'!$H$2:$H$7)</f>
        <v>1176760000</v>
      </c>
      <c r="BUD35" s="1">
        <f>LOOKUP($A35,'DMG Tables'!$P$2:$P$35,'DMG Tables'!$O$2:$O$35)*BUD$1*LOOKUP(BUD$1,'DMG Tables'!$G$2:$G$7,'DMG Tables'!$H$2:$H$7)</f>
        <v>1177380000</v>
      </c>
      <c r="BUE35" s="1">
        <f>LOOKUP($A35,'DMG Tables'!$P$2:$P$35,'DMG Tables'!$O$2:$O$35)*BUE$1*LOOKUP(BUE$1,'DMG Tables'!$G$2:$G$7,'DMG Tables'!$H$2:$H$7)</f>
        <v>1178000000</v>
      </c>
      <c r="BUF35" s="1">
        <f>LOOKUP($A35,'DMG Tables'!$P$2:$P$35,'DMG Tables'!$O$2:$O$35)*BUF$1*LOOKUP(BUF$1,'DMG Tables'!$G$2:$G$7,'DMG Tables'!$H$2:$H$7)</f>
        <v>1178620000</v>
      </c>
      <c r="BUG35" s="1">
        <f>LOOKUP($A35,'DMG Tables'!$P$2:$P$35,'DMG Tables'!$O$2:$O$35)*BUG$1*LOOKUP(BUG$1,'DMG Tables'!$G$2:$G$7,'DMG Tables'!$H$2:$H$7)</f>
        <v>1179240000</v>
      </c>
      <c r="BUH35" s="1">
        <f>LOOKUP($A35,'DMG Tables'!$P$2:$P$35,'DMG Tables'!$O$2:$O$35)*BUH$1*LOOKUP(BUH$1,'DMG Tables'!$G$2:$G$7,'DMG Tables'!$H$2:$H$7)</f>
        <v>1179860000</v>
      </c>
      <c r="BUI35" s="1">
        <f>LOOKUP($A35,'DMG Tables'!$P$2:$P$35,'DMG Tables'!$O$2:$O$35)*BUI$1*LOOKUP(BUI$1,'DMG Tables'!$G$2:$G$7,'DMG Tables'!$H$2:$H$7)</f>
        <v>1180480000</v>
      </c>
      <c r="BUJ35" s="1">
        <f>LOOKUP($A35,'DMG Tables'!$P$2:$P$35,'DMG Tables'!$O$2:$O$35)*BUJ$1*LOOKUP(BUJ$1,'DMG Tables'!$G$2:$G$7,'DMG Tables'!$H$2:$H$7)</f>
        <v>1181100000</v>
      </c>
      <c r="BUK35" s="1">
        <f>LOOKUP($A35,'DMG Tables'!$P$2:$P$35,'DMG Tables'!$O$2:$O$35)*BUK$1*LOOKUP(BUK$1,'DMG Tables'!$G$2:$G$7,'DMG Tables'!$H$2:$H$7)</f>
        <v>1181720000</v>
      </c>
      <c r="BUL35" s="1">
        <f>LOOKUP($A35,'DMG Tables'!$P$2:$P$35,'DMG Tables'!$O$2:$O$35)*BUL$1*LOOKUP(BUL$1,'DMG Tables'!$G$2:$G$7,'DMG Tables'!$H$2:$H$7)</f>
        <v>1182340000</v>
      </c>
      <c r="BUM35" s="1">
        <f>LOOKUP($A35,'DMG Tables'!$P$2:$P$35,'DMG Tables'!$O$2:$O$35)*BUM$1*LOOKUP(BUM$1,'DMG Tables'!$G$2:$G$7,'DMG Tables'!$H$2:$H$7)</f>
        <v>1182960000</v>
      </c>
      <c r="BUN35" s="1">
        <f>LOOKUP($A35,'DMG Tables'!$P$2:$P$35,'DMG Tables'!$O$2:$O$35)*BUN$1*LOOKUP(BUN$1,'DMG Tables'!$G$2:$G$7,'DMG Tables'!$H$2:$H$7)</f>
        <v>1183580000</v>
      </c>
      <c r="BUO35" s="1">
        <f>LOOKUP($A35,'DMG Tables'!$P$2:$P$35,'DMG Tables'!$O$2:$O$35)*BUO$1*LOOKUP(BUO$1,'DMG Tables'!$G$2:$G$7,'DMG Tables'!$H$2:$H$7)</f>
        <v>1184200000</v>
      </c>
      <c r="BUP35" s="1">
        <f>LOOKUP($A35,'DMG Tables'!$P$2:$P$35,'DMG Tables'!$O$2:$O$35)*BUP$1*LOOKUP(BUP$1,'DMG Tables'!$G$2:$G$7,'DMG Tables'!$H$2:$H$7)</f>
        <v>1184820000</v>
      </c>
      <c r="BUQ35" s="1">
        <f>LOOKUP($A35,'DMG Tables'!$P$2:$P$35,'DMG Tables'!$O$2:$O$35)*BUQ$1*LOOKUP(BUQ$1,'DMG Tables'!$G$2:$G$7,'DMG Tables'!$H$2:$H$7)</f>
        <v>1185440000</v>
      </c>
      <c r="BUR35" s="1">
        <f>LOOKUP($A35,'DMG Tables'!$P$2:$P$35,'DMG Tables'!$O$2:$O$35)*BUR$1*LOOKUP(BUR$1,'DMG Tables'!$G$2:$G$7,'DMG Tables'!$H$2:$H$7)</f>
        <v>1186060000</v>
      </c>
      <c r="BUS35" s="1">
        <f>LOOKUP($A35,'DMG Tables'!$P$2:$P$35,'DMG Tables'!$O$2:$O$35)*BUS$1*LOOKUP(BUS$1,'DMG Tables'!$G$2:$G$7,'DMG Tables'!$H$2:$H$7)</f>
        <v>1186680000</v>
      </c>
      <c r="BUT35" s="1">
        <f>LOOKUP($A35,'DMG Tables'!$P$2:$P$35,'DMG Tables'!$O$2:$O$35)*BUT$1*LOOKUP(BUT$1,'DMG Tables'!$G$2:$G$7,'DMG Tables'!$H$2:$H$7)</f>
        <v>1187300000</v>
      </c>
      <c r="BUU35" s="1">
        <f>LOOKUP($A35,'DMG Tables'!$P$2:$P$35,'DMG Tables'!$O$2:$O$35)*BUU$1*LOOKUP(BUU$1,'DMG Tables'!$G$2:$G$7,'DMG Tables'!$H$2:$H$7)</f>
        <v>1187920000</v>
      </c>
      <c r="BUV35" s="1">
        <f>LOOKUP($A35,'DMG Tables'!$P$2:$P$35,'DMG Tables'!$O$2:$O$35)*BUV$1*LOOKUP(BUV$1,'DMG Tables'!$G$2:$G$7,'DMG Tables'!$H$2:$H$7)</f>
        <v>1188540000</v>
      </c>
      <c r="BUW35" s="1">
        <f>LOOKUP($A35,'DMG Tables'!$P$2:$P$35,'DMG Tables'!$O$2:$O$35)*BUW$1*LOOKUP(BUW$1,'DMG Tables'!$G$2:$G$7,'DMG Tables'!$H$2:$H$7)</f>
        <v>1189160000</v>
      </c>
      <c r="BUX35" s="1">
        <f>LOOKUP($A35,'DMG Tables'!$P$2:$P$35,'DMG Tables'!$O$2:$O$35)*BUX$1*LOOKUP(BUX$1,'DMG Tables'!$G$2:$G$7,'DMG Tables'!$H$2:$H$7)</f>
        <v>1189780000</v>
      </c>
      <c r="BUY35" s="1">
        <f>LOOKUP($A35,'DMG Tables'!$P$2:$P$35,'DMG Tables'!$O$2:$O$35)*BUY$1*LOOKUP(BUY$1,'DMG Tables'!$G$2:$G$7,'DMG Tables'!$H$2:$H$7)</f>
        <v>1190400000</v>
      </c>
      <c r="BUZ35" s="1">
        <f>LOOKUP($A35,'DMG Tables'!$P$2:$P$35,'DMG Tables'!$O$2:$O$35)*BUZ$1*LOOKUP(BUZ$1,'DMG Tables'!$G$2:$G$7,'DMG Tables'!$H$2:$H$7)</f>
        <v>1191020000</v>
      </c>
      <c r="BVA35" s="1">
        <f>LOOKUP($A35,'DMG Tables'!$P$2:$P$35,'DMG Tables'!$O$2:$O$35)*BVA$1*LOOKUP(BVA$1,'DMG Tables'!$G$2:$G$7,'DMG Tables'!$H$2:$H$7)</f>
        <v>1191640000</v>
      </c>
      <c r="BVB35" s="1">
        <f>LOOKUP($A35,'DMG Tables'!$P$2:$P$35,'DMG Tables'!$O$2:$O$35)*BVB$1*LOOKUP(BVB$1,'DMG Tables'!$G$2:$G$7,'DMG Tables'!$H$2:$H$7)</f>
        <v>1192260000</v>
      </c>
      <c r="BVC35" s="1">
        <f>LOOKUP($A35,'DMG Tables'!$P$2:$P$35,'DMG Tables'!$O$2:$O$35)*BVC$1*LOOKUP(BVC$1,'DMG Tables'!$G$2:$G$7,'DMG Tables'!$H$2:$H$7)</f>
        <v>1192880000</v>
      </c>
      <c r="BVD35" s="1">
        <f>LOOKUP($A35,'DMG Tables'!$P$2:$P$35,'DMG Tables'!$O$2:$O$35)*BVD$1*LOOKUP(BVD$1,'DMG Tables'!$G$2:$G$7,'DMG Tables'!$H$2:$H$7)</f>
        <v>1193500000</v>
      </c>
      <c r="BVE35" s="1">
        <f>LOOKUP($A35,'DMG Tables'!$P$2:$P$35,'DMG Tables'!$O$2:$O$35)*BVE$1*LOOKUP(BVE$1,'DMG Tables'!$G$2:$G$7,'DMG Tables'!$H$2:$H$7)</f>
        <v>1194120000</v>
      </c>
      <c r="BVF35" s="1">
        <f>LOOKUP($A35,'DMG Tables'!$P$2:$P$35,'DMG Tables'!$O$2:$O$35)*BVF$1*LOOKUP(BVF$1,'DMG Tables'!$G$2:$G$7,'DMG Tables'!$H$2:$H$7)</f>
        <v>1194740000</v>
      </c>
      <c r="BVG35" s="1">
        <f>LOOKUP($A35,'DMG Tables'!$P$2:$P$35,'DMG Tables'!$O$2:$O$35)*BVG$1*LOOKUP(BVG$1,'DMG Tables'!$G$2:$G$7,'DMG Tables'!$H$2:$H$7)</f>
        <v>1195360000</v>
      </c>
      <c r="BVH35" s="1">
        <f>LOOKUP($A35,'DMG Tables'!$P$2:$P$35,'DMG Tables'!$O$2:$O$35)*BVH$1*LOOKUP(BVH$1,'DMG Tables'!$G$2:$G$7,'DMG Tables'!$H$2:$H$7)</f>
        <v>1195980000</v>
      </c>
      <c r="BVI35" s="1">
        <f>LOOKUP($A35,'DMG Tables'!$P$2:$P$35,'DMG Tables'!$O$2:$O$35)*BVI$1*LOOKUP(BVI$1,'DMG Tables'!$G$2:$G$7,'DMG Tables'!$H$2:$H$7)</f>
        <v>1196600000</v>
      </c>
      <c r="BVJ35" s="1">
        <f>LOOKUP($A35,'DMG Tables'!$P$2:$P$35,'DMG Tables'!$O$2:$O$35)*BVJ$1*LOOKUP(BVJ$1,'DMG Tables'!$G$2:$G$7,'DMG Tables'!$H$2:$H$7)</f>
        <v>1197220000</v>
      </c>
      <c r="BVK35" s="1">
        <f>LOOKUP($A35,'DMG Tables'!$P$2:$P$35,'DMG Tables'!$O$2:$O$35)*BVK$1*LOOKUP(BVK$1,'DMG Tables'!$G$2:$G$7,'DMG Tables'!$H$2:$H$7)</f>
        <v>1197840000</v>
      </c>
      <c r="BVL35" s="1">
        <f>LOOKUP($A35,'DMG Tables'!$P$2:$P$35,'DMG Tables'!$O$2:$O$35)*BVL$1*LOOKUP(BVL$1,'DMG Tables'!$G$2:$G$7,'DMG Tables'!$H$2:$H$7)</f>
        <v>1198460000</v>
      </c>
      <c r="BVM35" s="1">
        <f>LOOKUP($A35,'DMG Tables'!$P$2:$P$35,'DMG Tables'!$O$2:$O$35)*BVM$1*LOOKUP(BVM$1,'DMG Tables'!$G$2:$G$7,'DMG Tables'!$H$2:$H$7)</f>
        <v>1199080000</v>
      </c>
      <c r="BVN35" s="1">
        <f>LOOKUP($A35,'DMG Tables'!$P$2:$P$35,'DMG Tables'!$O$2:$O$35)*BVN$1*LOOKUP(BVN$1,'DMG Tables'!$G$2:$G$7,'DMG Tables'!$H$2:$H$7)</f>
        <v>1199700000</v>
      </c>
      <c r="BVO35" s="1">
        <f>LOOKUP($A35,'DMG Tables'!$P$2:$P$35,'DMG Tables'!$O$2:$O$35)*BVO$1*LOOKUP(BVO$1,'DMG Tables'!$G$2:$G$7,'DMG Tables'!$H$2:$H$7)</f>
        <v>1200320000</v>
      </c>
      <c r="BVP35" s="1">
        <f>LOOKUP($A35,'DMG Tables'!$P$2:$P$35,'DMG Tables'!$O$2:$O$35)*BVP$1*LOOKUP(BVP$1,'DMG Tables'!$G$2:$G$7,'DMG Tables'!$H$2:$H$7)</f>
        <v>1200940000</v>
      </c>
      <c r="BVQ35" s="1">
        <f>LOOKUP($A35,'DMG Tables'!$P$2:$P$35,'DMG Tables'!$O$2:$O$35)*BVQ$1*LOOKUP(BVQ$1,'DMG Tables'!$G$2:$G$7,'DMG Tables'!$H$2:$H$7)</f>
        <v>1201560000</v>
      </c>
      <c r="BVR35" s="1">
        <f>LOOKUP($A35,'DMG Tables'!$P$2:$P$35,'DMG Tables'!$O$2:$O$35)*BVR$1*LOOKUP(BVR$1,'DMG Tables'!$G$2:$G$7,'DMG Tables'!$H$2:$H$7)</f>
        <v>1202180000</v>
      </c>
      <c r="BVS35" s="1">
        <f>LOOKUP($A35,'DMG Tables'!$P$2:$P$35,'DMG Tables'!$O$2:$O$35)*BVS$1*LOOKUP(BVS$1,'DMG Tables'!$G$2:$G$7,'DMG Tables'!$H$2:$H$7)</f>
        <v>1202800000</v>
      </c>
      <c r="BVT35" s="1">
        <f>LOOKUP($A35,'DMG Tables'!$P$2:$P$35,'DMG Tables'!$O$2:$O$35)*BVT$1*LOOKUP(BVT$1,'DMG Tables'!$G$2:$G$7,'DMG Tables'!$H$2:$H$7)</f>
        <v>1203420000</v>
      </c>
      <c r="BVU35" s="1">
        <f>LOOKUP($A35,'DMG Tables'!$P$2:$P$35,'DMG Tables'!$O$2:$O$35)*BVU$1*LOOKUP(BVU$1,'DMG Tables'!$G$2:$G$7,'DMG Tables'!$H$2:$H$7)</f>
        <v>1204040000</v>
      </c>
      <c r="BVV35" s="1">
        <f>LOOKUP($A35,'DMG Tables'!$P$2:$P$35,'DMG Tables'!$O$2:$O$35)*BVV$1*LOOKUP(BVV$1,'DMG Tables'!$G$2:$G$7,'DMG Tables'!$H$2:$H$7)</f>
        <v>1204660000</v>
      </c>
      <c r="BVW35" s="1">
        <f>LOOKUP($A35,'DMG Tables'!$P$2:$P$35,'DMG Tables'!$O$2:$O$35)*BVW$1*LOOKUP(BVW$1,'DMG Tables'!$G$2:$G$7,'DMG Tables'!$H$2:$H$7)</f>
        <v>1205280000</v>
      </c>
      <c r="BVX35" s="1">
        <f>LOOKUP($A35,'DMG Tables'!$P$2:$P$35,'DMG Tables'!$O$2:$O$35)*BVX$1*LOOKUP(BVX$1,'DMG Tables'!$G$2:$G$7,'DMG Tables'!$H$2:$H$7)</f>
        <v>1205900000</v>
      </c>
      <c r="BVY35" s="1">
        <f>LOOKUP($A35,'DMG Tables'!$P$2:$P$35,'DMG Tables'!$O$2:$O$35)*BVY$1*LOOKUP(BVY$1,'DMG Tables'!$G$2:$G$7,'DMG Tables'!$H$2:$H$7)</f>
        <v>1206520000</v>
      </c>
      <c r="BVZ35" s="1">
        <f>LOOKUP($A35,'DMG Tables'!$P$2:$P$35,'DMG Tables'!$O$2:$O$35)*BVZ$1*LOOKUP(BVZ$1,'DMG Tables'!$G$2:$G$7,'DMG Tables'!$H$2:$H$7)</f>
        <v>1207140000</v>
      </c>
      <c r="BWA35" s="1">
        <f>LOOKUP($A35,'DMG Tables'!$P$2:$P$35,'DMG Tables'!$O$2:$O$35)*BWA$1*LOOKUP(BWA$1,'DMG Tables'!$G$2:$G$7,'DMG Tables'!$H$2:$H$7)</f>
        <v>1207760000</v>
      </c>
      <c r="BWB35" s="1">
        <f>LOOKUP($A35,'DMG Tables'!$P$2:$P$35,'DMG Tables'!$O$2:$O$35)*BWB$1*LOOKUP(BWB$1,'DMG Tables'!$G$2:$G$7,'DMG Tables'!$H$2:$H$7)</f>
        <v>1208380000</v>
      </c>
      <c r="BWC35" s="1">
        <f>LOOKUP($A35,'DMG Tables'!$P$2:$P$35,'DMG Tables'!$O$2:$O$35)*BWC$1*LOOKUP(BWC$1,'DMG Tables'!$G$2:$G$7,'DMG Tables'!$H$2:$H$7)</f>
        <v>1209000000</v>
      </c>
      <c r="BWD35" s="1">
        <f>LOOKUP($A35,'DMG Tables'!$P$2:$P$35,'DMG Tables'!$O$2:$O$35)*BWD$1*LOOKUP(BWD$1,'DMG Tables'!$G$2:$G$7,'DMG Tables'!$H$2:$H$7)</f>
        <v>1209620000</v>
      </c>
      <c r="BWE35" s="1">
        <f>LOOKUP($A35,'DMG Tables'!$P$2:$P$35,'DMG Tables'!$O$2:$O$35)*BWE$1*LOOKUP(BWE$1,'DMG Tables'!$G$2:$G$7,'DMG Tables'!$H$2:$H$7)</f>
        <v>1210240000</v>
      </c>
      <c r="BWF35" s="1">
        <f>LOOKUP($A35,'DMG Tables'!$P$2:$P$35,'DMG Tables'!$O$2:$O$35)*BWF$1*LOOKUP(BWF$1,'DMG Tables'!$G$2:$G$7,'DMG Tables'!$H$2:$H$7)</f>
        <v>1210860000</v>
      </c>
      <c r="BWG35" s="1">
        <f>LOOKUP($A35,'DMG Tables'!$P$2:$P$35,'DMG Tables'!$O$2:$O$35)*BWG$1*LOOKUP(BWG$1,'DMG Tables'!$G$2:$G$7,'DMG Tables'!$H$2:$H$7)</f>
        <v>1211480000</v>
      </c>
      <c r="BWH35" s="1">
        <f>LOOKUP($A35,'DMG Tables'!$P$2:$P$35,'DMG Tables'!$O$2:$O$35)*BWH$1*LOOKUP(BWH$1,'DMG Tables'!$G$2:$G$7,'DMG Tables'!$H$2:$H$7)</f>
        <v>1212100000</v>
      </c>
      <c r="BWI35" s="1">
        <f>LOOKUP($A35,'DMG Tables'!$P$2:$P$35,'DMG Tables'!$O$2:$O$35)*BWI$1*LOOKUP(BWI$1,'DMG Tables'!$G$2:$G$7,'DMG Tables'!$H$2:$H$7)</f>
        <v>1212720000</v>
      </c>
      <c r="BWJ35" s="1">
        <f>LOOKUP($A35,'DMG Tables'!$P$2:$P$35,'DMG Tables'!$O$2:$O$35)*BWJ$1*LOOKUP(BWJ$1,'DMG Tables'!$G$2:$G$7,'DMG Tables'!$H$2:$H$7)</f>
        <v>1213340000</v>
      </c>
      <c r="BWK35" s="1">
        <f>LOOKUP($A35,'DMG Tables'!$P$2:$P$35,'DMG Tables'!$O$2:$O$35)*BWK$1*LOOKUP(BWK$1,'DMG Tables'!$G$2:$G$7,'DMG Tables'!$H$2:$H$7)</f>
        <v>1213960000</v>
      </c>
      <c r="BWL35" s="1">
        <f>LOOKUP($A35,'DMG Tables'!$P$2:$P$35,'DMG Tables'!$O$2:$O$35)*BWL$1*LOOKUP(BWL$1,'DMG Tables'!$G$2:$G$7,'DMG Tables'!$H$2:$H$7)</f>
        <v>1214580000</v>
      </c>
      <c r="BWM35" s="1">
        <f>LOOKUP($A35,'DMG Tables'!$P$2:$P$35,'DMG Tables'!$O$2:$O$35)*BWM$1*LOOKUP(BWM$1,'DMG Tables'!$G$2:$G$7,'DMG Tables'!$H$2:$H$7)</f>
        <v>1215200000</v>
      </c>
      <c r="BWN35" s="1">
        <f>LOOKUP($A35,'DMG Tables'!$P$2:$P$35,'DMG Tables'!$O$2:$O$35)*BWN$1*LOOKUP(BWN$1,'DMG Tables'!$G$2:$G$7,'DMG Tables'!$H$2:$H$7)</f>
        <v>1215820000</v>
      </c>
      <c r="BWO35" s="1">
        <f>LOOKUP($A35,'DMG Tables'!$P$2:$P$35,'DMG Tables'!$O$2:$O$35)*BWO$1*LOOKUP(BWO$1,'DMG Tables'!$G$2:$G$7,'DMG Tables'!$H$2:$H$7)</f>
        <v>1216440000</v>
      </c>
      <c r="BWP35" s="1">
        <f>LOOKUP($A35,'DMG Tables'!$P$2:$P$35,'DMG Tables'!$O$2:$O$35)*BWP$1*LOOKUP(BWP$1,'DMG Tables'!$G$2:$G$7,'DMG Tables'!$H$2:$H$7)</f>
        <v>1217060000</v>
      </c>
      <c r="BWQ35" s="1">
        <f>LOOKUP($A35,'DMG Tables'!$P$2:$P$35,'DMG Tables'!$O$2:$O$35)*BWQ$1*LOOKUP(BWQ$1,'DMG Tables'!$G$2:$G$7,'DMG Tables'!$H$2:$H$7)</f>
        <v>1217680000</v>
      </c>
      <c r="BWR35" s="1">
        <f>LOOKUP($A35,'DMG Tables'!$P$2:$P$35,'DMG Tables'!$O$2:$O$35)*BWR$1*LOOKUP(BWR$1,'DMG Tables'!$G$2:$G$7,'DMG Tables'!$H$2:$H$7)</f>
        <v>1218300000</v>
      </c>
      <c r="BWS35" s="1">
        <f>LOOKUP($A35,'DMG Tables'!$P$2:$P$35,'DMG Tables'!$O$2:$O$35)*BWS$1*LOOKUP(BWS$1,'DMG Tables'!$G$2:$G$7,'DMG Tables'!$H$2:$H$7)</f>
        <v>1218920000</v>
      </c>
      <c r="BWT35" s="1">
        <f>LOOKUP($A35,'DMG Tables'!$P$2:$P$35,'DMG Tables'!$O$2:$O$35)*BWT$1*LOOKUP(BWT$1,'DMG Tables'!$G$2:$G$7,'DMG Tables'!$H$2:$H$7)</f>
        <v>1219540000</v>
      </c>
      <c r="BWU35" s="1">
        <f>LOOKUP($A35,'DMG Tables'!$P$2:$P$35,'DMG Tables'!$O$2:$O$35)*BWU$1*LOOKUP(BWU$1,'DMG Tables'!$G$2:$G$7,'DMG Tables'!$H$2:$H$7)</f>
        <v>1220160000</v>
      </c>
      <c r="BWV35" s="1">
        <f>LOOKUP($A35,'DMG Tables'!$P$2:$P$35,'DMG Tables'!$O$2:$O$35)*BWV$1*LOOKUP(BWV$1,'DMG Tables'!$G$2:$G$7,'DMG Tables'!$H$2:$H$7)</f>
        <v>1220780000</v>
      </c>
      <c r="BWW35" s="1">
        <f>LOOKUP($A35,'DMG Tables'!$P$2:$P$35,'DMG Tables'!$O$2:$O$35)*BWW$1*LOOKUP(BWW$1,'DMG Tables'!$G$2:$G$7,'DMG Tables'!$H$2:$H$7)</f>
        <v>1221400000</v>
      </c>
      <c r="BWX35" s="1">
        <f>LOOKUP($A35,'DMG Tables'!$P$2:$P$35,'DMG Tables'!$O$2:$O$35)*BWX$1*LOOKUP(BWX$1,'DMG Tables'!$G$2:$G$7,'DMG Tables'!$H$2:$H$7)</f>
        <v>1222020000</v>
      </c>
      <c r="BWY35" s="1">
        <f>LOOKUP($A35,'DMG Tables'!$P$2:$P$35,'DMG Tables'!$O$2:$O$35)*BWY$1*LOOKUP(BWY$1,'DMG Tables'!$G$2:$G$7,'DMG Tables'!$H$2:$H$7)</f>
        <v>1222640000</v>
      </c>
      <c r="BWZ35" s="1">
        <f>LOOKUP($A35,'DMG Tables'!$P$2:$P$35,'DMG Tables'!$O$2:$O$35)*BWZ$1*LOOKUP(BWZ$1,'DMG Tables'!$G$2:$G$7,'DMG Tables'!$H$2:$H$7)</f>
        <v>1223260000</v>
      </c>
      <c r="BXA35" s="1">
        <f>LOOKUP($A35,'DMG Tables'!$P$2:$P$35,'DMG Tables'!$O$2:$O$35)*BXA$1*LOOKUP(BXA$1,'DMG Tables'!$G$2:$G$7,'DMG Tables'!$H$2:$H$7)</f>
        <v>1223880000</v>
      </c>
      <c r="BXB35" s="1">
        <f>LOOKUP($A35,'DMG Tables'!$P$2:$P$35,'DMG Tables'!$O$2:$O$35)*BXB$1*LOOKUP(BXB$1,'DMG Tables'!$G$2:$G$7,'DMG Tables'!$H$2:$H$7)</f>
        <v>1224500000</v>
      </c>
      <c r="BXC35" s="1">
        <f>LOOKUP($A35,'DMG Tables'!$P$2:$P$35,'DMG Tables'!$O$2:$O$35)*BXC$1*LOOKUP(BXC$1,'DMG Tables'!$G$2:$G$7,'DMG Tables'!$H$2:$H$7)</f>
        <v>1225120000</v>
      </c>
      <c r="BXD35" s="1">
        <f>LOOKUP($A35,'DMG Tables'!$P$2:$P$35,'DMG Tables'!$O$2:$O$35)*BXD$1*LOOKUP(BXD$1,'DMG Tables'!$G$2:$G$7,'DMG Tables'!$H$2:$H$7)</f>
        <v>1225740000</v>
      </c>
      <c r="BXE35" s="1">
        <f>LOOKUP($A35,'DMG Tables'!$P$2:$P$35,'DMG Tables'!$O$2:$O$35)*BXE$1*LOOKUP(BXE$1,'DMG Tables'!$G$2:$G$7,'DMG Tables'!$H$2:$H$7)</f>
        <v>1226360000</v>
      </c>
      <c r="BXF35" s="1">
        <f>LOOKUP($A35,'DMG Tables'!$P$2:$P$35,'DMG Tables'!$O$2:$O$35)*BXF$1*LOOKUP(BXF$1,'DMG Tables'!$G$2:$G$7,'DMG Tables'!$H$2:$H$7)</f>
        <v>1226980000</v>
      </c>
      <c r="BXG35" s="1">
        <f>LOOKUP($A35,'DMG Tables'!$P$2:$P$35,'DMG Tables'!$O$2:$O$35)*BXG$1*LOOKUP(BXG$1,'DMG Tables'!$G$2:$G$7,'DMG Tables'!$H$2:$H$7)</f>
        <v>1227600000</v>
      </c>
      <c r="BXH35" s="1">
        <f>LOOKUP($A35,'DMG Tables'!$P$2:$P$35,'DMG Tables'!$O$2:$O$35)*BXH$1*LOOKUP(BXH$1,'DMG Tables'!$G$2:$G$7,'DMG Tables'!$H$2:$H$7)</f>
        <v>1228220000</v>
      </c>
      <c r="BXI35" s="1">
        <f>LOOKUP($A35,'DMG Tables'!$P$2:$P$35,'DMG Tables'!$O$2:$O$35)*BXI$1*LOOKUP(BXI$1,'DMG Tables'!$G$2:$G$7,'DMG Tables'!$H$2:$H$7)</f>
        <v>1228840000</v>
      </c>
      <c r="BXJ35" s="1">
        <f>LOOKUP($A35,'DMG Tables'!$P$2:$P$35,'DMG Tables'!$O$2:$O$35)*BXJ$1*LOOKUP(BXJ$1,'DMG Tables'!$G$2:$G$7,'DMG Tables'!$H$2:$H$7)</f>
        <v>1229460000</v>
      </c>
      <c r="BXK35" s="1">
        <f>LOOKUP($A35,'DMG Tables'!$P$2:$P$35,'DMG Tables'!$O$2:$O$35)*BXK$1*LOOKUP(BXK$1,'DMG Tables'!$G$2:$G$7,'DMG Tables'!$H$2:$H$7)</f>
        <v>1230080000</v>
      </c>
      <c r="BXL35" s="1">
        <f>LOOKUP($A35,'DMG Tables'!$P$2:$P$35,'DMG Tables'!$O$2:$O$35)*BXL$1*LOOKUP(BXL$1,'DMG Tables'!$G$2:$G$7,'DMG Tables'!$H$2:$H$7)</f>
        <v>1230700000</v>
      </c>
      <c r="BXM35" s="1">
        <f>LOOKUP($A35,'DMG Tables'!$P$2:$P$35,'DMG Tables'!$O$2:$O$35)*BXM$1*LOOKUP(BXM$1,'DMG Tables'!$G$2:$G$7,'DMG Tables'!$H$2:$H$7)</f>
        <v>1231320000</v>
      </c>
      <c r="BXN35" s="1">
        <f>LOOKUP($A35,'DMG Tables'!$P$2:$P$35,'DMG Tables'!$O$2:$O$35)*BXN$1*LOOKUP(BXN$1,'DMG Tables'!$G$2:$G$7,'DMG Tables'!$H$2:$H$7)</f>
        <v>1231940000</v>
      </c>
      <c r="BXO35" s="1">
        <f>LOOKUP($A35,'DMG Tables'!$P$2:$P$35,'DMG Tables'!$O$2:$O$35)*BXO$1*LOOKUP(BXO$1,'DMG Tables'!$G$2:$G$7,'DMG Tables'!$H$2:$H$7)</f>
        <v>1232560000</v>
      </c>
      <c r="BXP35" s="1">
        <f>LOOKUP($A35,'DMG Tables'!$P$2:$P$35,'DMG Tables'!$O$2:$O$35)*BXP$1*LOOKUP(BXP$1,'DMG Tables'!$G$2:$G$7,'DMG Tables'!$H$2:$H$7)</f>
        <v>1233180000</v>
      </c>
      <c r="BXQ35" s="1">
        <f>LOOKUP($A35,'DMG Tables'!$P$2:$P$35,'DMG Tables'!$O$2:$O$35)*BXQ$1*LOOKUP(BXQ$1,'DMG Tables'!$G$2:$G$7,'DMG Tables'!$H$2:$H$7)</f>
        <v>1233800000</v>
      </c>
      <c r="BXR35" s="1">
        <f>LOOKUP($A35,'DMG Tables'!$P$2:$P$35,'DMG Tables'!$O$2:$O$35)*BXR$1*LOOKUP(BXR$1,'DMG Tables'!$G$2:$G$7,'DMG Tables'!$H$2:$H$7)</f>
        <v>1234420000</v>
      </c>
      <c r="BXS35" s="1">
        <f>LOOKUP($A35,'DMG Tables'!$P$2:$P$35,'DMG Tables'!$O$2:$O$35)*BXS$1*LOOKUP(BXS$1,'DMG Tables'!$G$2:$G$7,'DMG Tables'!$H$2:$H$7)</f>
        <v>1235040000</v>
      </c>
      <c r="BXT35" s="1">
        <f>LOOKUP($A35,'DMG Tables'!$P$2:$P$35,'DMG Tables'!$O$2:$O$35)*BXT$1*LOOKUP(BXT$1,'DMG Tables'!$G$2:$G$7,'DMG Tables'!$H$2:$H$7)</f>
        <v>1235660000</v>
      </c>
      <c r="BXU35" s="1">
        <f>LOOKUP($A35,'DMG Tables'!$P$2:$P$35,'DMG Tables'!$O$2:$O$35)*BXU$1*LOOKUP(BXU$1,'DMG Tables'!$G$2:$G$7,'DMG Tables'!$H$2:$H$7)</f>
        <v>1236280000</v>
      </c>
      <c r="BXV35" s="1">
        <f>LOOKUP($A35,'DMG Tables'!$P$2:$P$35,'DMG Tables'!$O$2:$O$35)*BXV$1*LOOKUP(BXV$1,'DMG Tables'!$G$2:$G$7,'DMG Tables'!$H$2:$H$7)</f>
        <v>1236900000</v>
      </c>
      <c r="BXW35" s="1">
        <f>LOOKUP($A35,'DMG Tables'!$P$2:$P$35,'DMG Tables'!$O$2:$O$35)*BXW$1*LOOKUP(BXW$1,'DMG Tables'!$G$2:$G$7,'DMG Tables'!$H$2:$H$7)</f>
        <v>1237520000</v>
      </c>
      <c r="BXX35" s="1">
        <f>LOOKUP($A35,'DMG Tables'!$P$2:$P$35,'DMG Tables'!$O$2:$O$35)*BXX$1*LOOKUP(BXX$1,'DMG Tables'!$G$2:$G$7,'DMG Tables'!$H$2:$H$7)</f>
        <v>1238140000</v>
      </c>
      <c r="BXY35" s="1">
        <f>LOOKUP($A35,'DMG Tables'!$P$2:$P$35,'DMG Tables'!$O$2:$O$35)*BXY$1*LOOKUP(BXY$1,'DMG Tables'!$G$2:$G$7,'DMG Tables'!$H$2:$H$7)</f>
        <v>1238760000</v>
      </c>
      <c r="BXZ35" s="1">
        <f>LOOKUP($A35,'DMG Tables'!$P$2:$P$35,'DMG Tables'!$O$2:$O$35)*BXZ$1*LOOKUP(BXZ$1,'DMG Tables'!$G$2:$G$7,'DMG Tables'!$H$2:$H$7)</f>
        <v>1239380000</v>
      </c>
      <c r="BYA35" s="1">
        <f>LOOKUP($A35,'DMG Tables'!$P$2:$P$35,'DMG Tables'!$O$2:$O$35)*BYA$1*LOOKUP(BYA$1,'DMG Tables'!$G$2:$G$7,'DMG Tables'!$H$2:$H$7)</f>
        <v>1240000000</v>
      </c>
      <c r="BYB35" s="1">
        <f>LOOKUP($A35,'DMG Tables'!$P$2:$P$35,'DMG Tables'!$O$2:$O$35)*BYB$1*LOOKUP(BYB$1,'DMG Tables'!$G$2:$G$7,'DMG Tables'!$H$2:$H$7)</f>
        <v>1240620000</v>
      </c>
      <c r="BYC35" s="1">
        <f>LOOKUP($A35,'DMG Tables'!$P$2:$P$35,'DMG Tables'!$O$2:$O$35)*BYC$1*LOOKUP(BYC$1,'DMG Tables'!$G$2:$G$7,'DMG Tables'!$H$2:$H$7)</f>
        <v>1241240000</v>
      </c>
      <c r="BYD35" s="1">
        <f>LOOKUP($A35,'DMG Tables'!$P$2:$P$35,'DMG Tables'!$O$2:$O$35)*BYD$1*LOOKUP(BYD$1,'DMG Tables'!$G$2:$G$7,'DMG Tables'!$H$2:$H$7)</f>
        <v>1241860000</v>
      </c>
      <c r="BYE35" s="1">
        <f>LOOKUP($A35,'DMG Tables'!$P$2:$P$35,'DMG Tables'!$O$2:$O$35)*BYE$1*LOOKUP(BYE$1,'DMG Tables'!$G$2:$G$7,'DMG Tables'!$H$2:$H$7)</f>
        <v>1242480000</v>
      </c>
      <c r="BYF35" s="1">
        <f>LOOKUP($A35,'DMG Tables'!$P$2:$P$35,'DMG Tables'!$O$2:$O$35)*BYF$1*LOOKUP(BYF$1,'DMG Tables'!$G$2:$G$7,'DMG Tables'!$H$2:$H$7)</f>
        <v>1243100000</v>
      </c>
      <c r="BYG35" s="1">
        <f>LOOKUP($A35,'DMG Tables'!$P$2:$P$35,'DMG Tables'!$O$2:$O$35)*BYG$1*LOOKUP(BYG$1,'DMG Tables'!$G$2:$G$7,'DMG Tables'!$H$2:$H$7)</f>
        <v>1243720000</v>
      </c>
      <c r="BYH35" s="1">
        <f>LOOKUP($A35,'DMG Tables'!$P$2:$P$35,'DMG Tables'!$O$2:$O$35)*BYH$1*LOOKUP(BYH$1,'DMG Tables'!$G$2:$G$7,'DMG Tables'!$H$2:$H$7)</f>
        <v>1244340000</v>
      </c>
      <c r="BYI35" s="1">
        <f>LOOKUP($A35,'DMG Tables'!$P$2:$P$35,'DMG Tables'!$O$2:$O$35)*BYI$1*LOOKUP(BYI$1,'DMG Tables'!$G$2:$G$7,'DMG Tables'!$H$2:$H$7)</f>
        <v>1244960000</v>
      </c>
      <c r="BYJ35" s="1">
        <f>LOOKUP($A35,'DMG Tables'!$P$2:$P$35,'DMG Tables'!$O$2:$O$35)*BYJ$1*LOOKUP(BYJ$1,'DMG Tables'!$G$2:$G$7,'DMG Tables'!$H$2:$H$7)</f>
        <v>1245580000</v>
      </c>
      <c r="BYK35" s="1">
        <f>LOOKUP($A35,'DMG Tables'!$P$2:$P$35,'DMG Tables'!$O$2:$O$35)*BYK$1*LOOKUP(BYK$1,'DMG Tables'!$G$2:$G$7,'DMG Tables'!$H$2:$H$7)</f>
        <v>1246200000</v>
      </c>
      <c r="BYL35" s="1">
        <f>LOOKUP($A35,'DMG Tables'!$P$2:$P$35,'DMG Tables'!$O$2:$O$35)*BYL$1*LOOKUP(BYL$1,'DMG Tables'!$G$2:$G$7,'DMG Tables'!$H$2:$H$7)</f>
        <v>1246820000</v>
      </c>
      <c r="BYM35" s="1">
        <f>LOOKUP($A35,'DMG Tables'!$P$2:$P$35,'DMG Tables'!$O$2:$O$35)*BYM$1*LOOKUP(BYM$1,'DMG Tables'!$G$2:$G$7,'DMG Tables'!$H$2:$H$7)</f>
        <v>1247440000</v>
      </c>
      <c r="BYN35" s="1">
        <f>LOOKUP($A35,'DMG Tables'!$P$2:$P$35,'DMG Tables'!$O$2:$O$35)*BYN$1*LOOKUP(BYN$1,'DMG Tables'!$G$2:$G$7,'DMG Tables'!$H$2:$H$7)</f>
        <v>1248060000</v>
      </c>
      <c r="BYO35" s="1">
        <f>LOOKUP($A35,'DMG Tables'!$P$2:$P$35,'DMG Tables'!$O$2:$O$35)*BYO$1*LOOKUP(BYO$1,'DMG Tables'!$G$2:$G$7,'DMG Tables'!$H$2:$H$7)</f>
        <v>1248680000</v>
      </c>
      <c r="BYP35" s="1">
        <f>LOOKUP($A35,'DMG Tables'!$P$2:$P$35,'DMG Tables'!$O$2:$O$35)*BYP$1*LOOKUP(BYP$1,'DMG Tables'!$G$2:$G$7,'DMG Tables'!$H$2:$H$7)</f>
        <v>1249300000</v>
      </c>
      <c r="BYQ35" s="1">
        <f>LOOKUP($A35,'DMG Tables'!$P$2:$P$35,'DMG Tables'!$O$2:$O$35)*BYQ$1*LOOKUP(BYQ$1,'DMG Tables'!$G$2:$G$7,'DMG Tables'!$H$2:$H$7)</f>
        <v>1249920000</v>
      </c>
      <c r="BYR35" s="1">
        <f>LOOKUP($A35,'DMG Tables'!$P$2:$P$35,'DMG Tables'!$O$2:$O$35)*BYR$1*LOOKUP(BYR$1,'DMG Tables'!$G$2:$G$7,'DMG Tables'!$H$2:$H$7)</f>
        <v>1250540000</v>
      </c>
      <c r="BYS35" s="1">
        <f>LOOKUP($A35,'DMG Tables'!$P$2:$P$35,'DMG Tables'!$O$2:$O$35)*BYS$1*LOOKUP(BYS$1,'DMG Tables'!$G$2:$G$7,'DMG Tables'!$H$2:$H$7)</f>
        <v>1251160000</v>
      </c>
      <c r="BYT35" s="1">
        <f>LOOKUP($A35,'DMG Tables'!$P$2:$P$35,'DMG Tables'!$O$2:$O$35)*BYT$1*LOOKUP(BYT$1,'DMG Tables'!$G$2:$G$7,'DMG Tables'!$H$2:$H$7)</f>
        <v>1251780000</v>
      </c>
      <c r="BYU35" s="1">
        <f>LOOKUP($A35,'DMG Tables'!$P$2:$P$35,'DMG Tables'!$O$2:$O$35)*BYU$1*LOOKUP(BYU$1,'DMG Tables'!$G$2:$G$7,'DMG Tables'!$H$2:$H$7)</f>
        <v>1252400000</v>
      </c>
      <c r="BYV35" s="1">
        <f>LOOKUP($A35,'DMG Tables'!$P$2:$P$35,'DMG Tables'!$O$2:$O$35)*BYV$1*LOOKUP(BYV$1,'DMG Tables'!$G$2:$G$7,'DMG Tables'!$H$2:$H$7)</f>
        <v>1253020000</v>
      </c>
      <c r="BYW35" s="1">
        <f>LOOKUP($A35,'DMG Tables'!$P$2:$P$35,'DMG Tables'!$O$2:$O$35)*BYW$1*LOOKUP(BYW$1,'DMG Tables'!$G$2:$G$7,'DMG Tables'!$H$2:$H$7)</f>
        <v>1253640000</v>
      </c>
      <c r="BYX35" s="1">
        <f>LOOKUP($A35,'DMG Tables'!$P$2:$P$35,'DMG Tables'!$O$2:$O$35)*BYX$1*LOOKUP(BYX$1,'DMG Tables'!$G$2:$G$7,'DMG Tables'!$H$2:$H$7)</f>
        <v>1254260000</v>
      </c>
      <c r="BYY35" s="1">
        <f>LOOKUP($A35,'DMG Tables'!$P$2:$P$35,'DMG Tables'!$O$2:$O$35)*BYY$1*LOOKUP(BYY$1,'DMG Tables'!$G$2:$G$7,'DMG Tables'!$H$2:$H$7)</f>
        <v>1254880000</v>
      </c>
      <c r="BYZ35" s="1">
        <f>LOOKUP($A35,'DMG Tables'!$P$2:$P$35,'DMG Tables'!$O$2:$O$35)*BYZ$1*LOOKUP(BYZ$1,'DMG Tables'!$G$2:$G$7,'DMG Tables'!$H$2:$H$7)</f>
        <v>1255500000</v>
      </c>
      <c r="BZA35" s="1">
        <f>LOOKUP($A35,'DMG Tables'!$P$2:$P$35,'DMG Tables'!$O$2:$O$35)*BZA$1*LOOKUP(BZA$1,'DMG Tables'!$G$2:$G$7,'DMG Tables'!$H$2:$H$7)</f>
        <v>1256120000</v>
      </c>
      <c r="BZB35" s="1">
        <f>LOOKUP($A35,'DMG Tables'!$P$2:$P$35,'DMG Tables'!$O$2:$O$35)*BZB$1*LOOKUP(BZB$1,'DMG Tables'!$G$2:$G$7,'DMG Tables'!$H$2:$H$7)</f>
        <v>1256740000</v>
      </c>
      <c r="BZC35" s="1">
        <f>LOOKUP($A35,'DMG Tables'!$P$2:$P$35,'DMG Tables'!$O$2:$O$35)*BZC$1*LOOKUP(BZC$1,'DMG Tables'!$G$2:$G$7,'DMG Tables'!$H$2:$H$7)</f>
        <v>1257360000</v>
      </c>
      <c r="BZD35" s="1">
        <f>LOOKUP($A35,'DMG Tables'!$P$2:$P$35,'DMG Tables'!$O$2:$O$35)*BZD$1*LOOKUP(BZD$1,'DMG Tables'!$G$2:$G$7,'DMG Tables'!$H$2:$H$7)</f>
        <v>1257980000</v>
      </c>
      <c r="BZE35" s="1">
        <f>LOOKUP($A35,'DMG Tables'!$P$2:$P$35,'DMG Tables'!$O$2:$O$35)*BZE$1*LOOKUP(BZE$1,'DMG Tables'!$G$2:$G$7,'DMG Tables'!$H$2:$H$7)</f>
        <v>1258600000</v>
      </c>
      <c r="BZF35" s="1">
        <f>LOOKUP($A35,'DMG Tables'!$P$2:$P$35,'DMG Tables'!$O$2:$O$35)*BZF$1*LOOKUP(BZF$1,'DMG Tables'!$G$2:$G$7,'DMG Tables'!$H$2:$H$7)</f>
        <v>1259220000</v>
      </c>
      <c r="BZG35" s="1">
        <f>LOOKUP($A35,'DMG Tables'!$P$2:$P$35,'DMG Tables'!$O$2:$O$35)*BZG$1*LOOKUP(BZG$1,'DMG Tables'!$G$2:$G$7,'DMG Tables'!$H$2:$H$7)</f>
        <v>1259840000</v>
      </c>
      <c r="BZH35" s="1">
        <f>LOOKUP($A35,'DMG Tables'!$P$2:$P$35,'DMG Tables'!$O$2:$O$35)*BZH$1*LOOKUP(BZH$1,'DMG Tables'!$G$2:$G$7,'DMG Tables'!$H$2:$H$7)</f>
        <v>1260460000</v>
      </c>
      <c r="BZI35" s="1">
        <f>LOOKUP($A35,'DMG Tables'!$P$2:$P$35,'DMG Tables'!$O$2:$O$35)*BZI$1*LOOKUP(BZI$1,'DMG Tables'!$G$2:$G$7,'DMG Tables'!$H$2:$H$7)</f>
        <v>1261080000</v>
      </c>
      <c r="BZJ35" s="1">
        <f>LOOKUP($A35,'DMG Tables'!$P$2:$P$35,'DMG Tables'!$O$2:$O$35)*BZJ$1*LOOKUP(BZJ$1,'DMG Tables'!$G$2:$G$7,'DMG Tables'!$H$2:$H$7)</f>
        <v>1261700000</v>
      </c>
      <c r="BZK35" s="1">
        <f>LOOKUP($A35,'DMG Tables'!$P$2:$P$35,'DMG Tables'!$O$2:$O$35)*BZK$1*LOOKUP(BZK$1,'DMG Tables'!$G$2:$G$7,'DMG Tables'!$H$2:$H$7)</f>
        <v>1262320000</v>
      </c>
      <c r="BZL35" s="1">
        <f>LOOKUP($A35,'DMG Tables'!$P$2:$P$35,'DMG Tables'!$O$2:$O$35)*BZL$1*LOOKUP(BZL$1,'DMG Tables'!$G$2:$G$7,'DMG Tables'!$H$2:$H$7)</f>
        <v>1262940000</v>
      </c>
      <c r="BZM35" s="1">
        <f>LOOKUP($A35,'DMG Tables'!$P$2:$P$35,'DMG Tables'!$O$2:$O$35)*BZM$1*LOOKUP(BZM$1,'DMG Tables'!$G$2:$G$7,'DMG Tables'!$H$2:$H$7)</f>
        <v>1263560000</v>
      </c>
      <c r="BZN35" s="1">
        <f>LOOKUP($A35,'DMG Tables'!$P$2:$P$35,'DMG Tables'!$O$2:$O$35)*BZN$1*LOOKUP(BZN$1,'DMG Tables'!$G$2:$G$7,'DMG Tables'!$H$2:$H$7)</f>
        <v>1264180000</v>
      </c>
      <c r="BZO35" s="1">
        <f>LOOKUP($A35,'DMG Tables'!$P$2:$P$35,'DMG Tables'!$O$2:$O$35)*BZO$1*LOOKUP(BZO$1,'DMG Tables'!$G$2:$G$7,'DMG Tables'!$H$2:$H$7)</f>
        <v>1264800000</v>
      </c>
      <c r="BZP35" s="1">
        <f>LOOKUP($A35,'DMG Tables'!$P$2:$P$35,'DMG Tables'!$O$2:$O$35)*BZP$1*LOOKUP(BZP$1,'DMG Tables'!$G$2:$G$7,'DMG Tables'!$H$2:$H$7)</f>
        <v>1265420000</v>
      </c>
      <c r="BZQ35" s="1">
        <f>LOOKUP($A35,'DMG Tables'!$P$2:$P$35,'DMG Tables'!$O$2:$O$35)*BZQ$1*LOOKUP(BZQ$1,'DMG Tables'!$G$2:$G$7,'DMG Tables'!$H$2:$H$7)</f>
        <v>1266040000</v>
      </c>
      <c r="BZR35" s="1">
        <f>LOOKUP($A35,'DMG Tables'!$P$2:$P$35,'DMG Tables'!$O$2:$O$35)*BZR$1*LOOKUP(BZR$1,'DMG Tables'!$G$2:$G$7,'DMG Tables'!$H$2:$H$7)</f>
        <v>1266660000</v>
      </c>
      <c r="BZS35" s="1">
        <f>LOOKUP($A35,'DMG Tables'!$P$2:$P$35,'DMG Tables'!$O$2:$O$35)*BZS$1*LOOKUP(BZS$1,'DMG Tables'!$G$2:$G$7,'DMG Tables'!$H$2:$H$7)</f>
        <v>1267280000</v>
      </c>
      <c r="BZT35" s="1">
        <f>LOOKUP($A35,'DMG Tables'!$P$2:$P$35,'DMG Tables'!$O$2:$O$35)*BZT$1*LOOKUP(BZT$1,'DMG Tables'!$G$2:$G$7,'DMG Tables'!$H$2:$H$7)</f>
        <v>1267900000</v>
      </c>
      <c r="BZU35" s="1">
        <f>LOOKUP($A35,'DMG Tables'!$P$2:$P$35,'DMG Tables'!$O$2:$O$35)*BZU$1*LOOKUP(BZU$1,'DMG Tables'!$G$2:$G$7,'DMG Tables'!$H$2:$H$7)</f>
        <v>1268520000</v>
      </c>
      <c r="BZV35" s="1">
        <f>LOOKUP($A35,'DMG Tables'!$P$2:$P$35,'DMG Tables'!$O$2:$O$35)*BZV$1*LOOKUP(BZV$1,'DMG Tables'!$G$2:$G$7,'DMG Tables'!$H$2:$H$7)</f>
        <v>1269140000</v>
      </c>
      <c r="BZW35" s="1">
        <f>LOOKUP($A35,'DMG Tables'!$P$2:$P$35,'DMG Tables'!$O$2:$O$35)*BZW$1*LOOKUP(BZW$1,'DMG Tables'!$G$2:$G$7,'DMG Tables'!$H$2:$H$7)</f>
        <v>1269760000</v>
      </c>
      <c r="BZX35" s="1">
        <f>LOOKUP($A35,'DMG Tables'!$P$2:$P$35,'DMG Tables'!$O$2:$O$35)*BZX$1*LOOKUP(BZX$1,'DMG Tables'!$G$2:$G$7,'DMG Tables'!$H$2:$H$7)</f>
        <v>1270380000</v>
      </c>
      <c r="BZY35" s="1">
        <f>LOOKUP($A35,'DMG Tables'!$P$2:$P$35,'DMG Tables'!$O$2:$O$35)*BZY$1*LOOKUP(BZY$1,'DMG Tables'!$G$2:$G$7,'DMG Tables'!$H$2:$H$7)</f>
        <v>1271000000</v>
      </c>
      <c r="BZZ35" s="1">
        <f>LOOKUP($A35,'DMG Tables'!$P$2:$P$35,'DMG Tables'!$O$2:$O$35)*BZZ$1*LOOKUP(BZZ$1,'DMG Tables'!$G$2:$G$7,'DMG Tables'!$H$2:$H$7)</f>
        <v>1271620000</v>
      </c>
      <c r="CAA35" s="1">
        <f>LOOKUP($A35,'DMG Tables'!$P$2:$P$35,'DMG Tables'!$O$2:$O$35)*CAA$1*LOOKUP(CAA$1,'DMG Tables'!$G$2:$G$7,'DMG Tables'!$H$2:$H$7)</f>
        <v>1272240000</v>
      </c>
      <c r="CAB35" s="1">
        <f>LOOKUP($A35,'DMG Tables'!$P$2:$P$35,'DMG Tables'!$O$2:$O$35)*CAB$1*LOOKUP(CAB$1,'DMG Tables'!$G$2:$G$7,'DMG Tables'!$H$2:$H$7)</f>
        <v>1272860000</v>
      </c>
      <c r="CAC35" s="1">
        <f>LOOKUP($A35,'DMG Tables'!$P$2:$P$35,'DMG Tables'!$O$2:$O$35)*CAC$1*LOOKUP(CAC$1,'DMG Tables'!$G$2:$G$7,'DMG Tables'!$H$2:$H$7)</f>
        <v>1273480000</v>
      </c>
      <c r="CAD35" s="1">
        <f>LOOKUP($A35,'DMG Tables'!$P$2:$P$35,'DMG Tables'!$O$2:$O$35)*CAD$1*LOOKUP(CAD$1,'DMG Tables'!$G$2:$G$7,'DMG Tables'!$H$2:$H$7)</f>
        <v>1274100000</v>
      </c>
      <c r="CAE35" s="1">
        <f>LOOKUP($A35,'DMG Tables'!$P$2:$P$35,'DMG Tables'!$O$2:$O$35)*CAE$1*LOOKUP(CAE$1,'DMG Tables'!$G$2:$G$7,'DMG Tables'!$H$2:$H$7)</f>
        <v>1274720000</v>
      </c>
      <c r="CAF35" s="1">
        <f>LOOKUP($A35,'DMG Tables'!$P$2:$P$35,'DMG Tables'!$O$2:$O$35)*CAF$1*LOOKUP(CAF$1,'DMG Tables'!$G$2:$G$7,'DMG Tables'!$H$2:$H$7)</f>
        <v>1275340000</v>
      </c>
      <c r="CAG35" s="1">
        <f>LOOKUP($A35,'DMG Tables'!$P$2:$P$35,'DMG Tables'!$O$2:$O$35)*CAG$1*LOOKUP(CAG$1,'DMG Tables'!$G$2:$G$7,'DMG Tables'!$H$2:$H$7)</f>
        <v>1275960000</v>
      </c>
      <c r="CAH35" s="1">
        <f>LOOKUP($A35,'DMG Tables'!$P$2:$P$35,'DMG Tables'!$O$2:$O$35)*CAH$1*LOOKUP(CAH$1,'DMG Tables'!$G$2:$G$7,'DMG Tables'!$H$2:$H$7)</f>
        <v>1276580000</v>
      </c>
      <c r="CAI35" s="1">
        <f>LOOKUP($A35,'DMG Tables'!$P$2:$P$35,'DMG Tables'!$O$2:$O$35)*CAI$1*LOOKUP(CAI$1,'DMG Tables'!$G$2:$G$7,'DMG Tables'!$H$2:$H$7)</f>
        <v>1277200000</v>
      </c>
      <c r="CAJ35" s="1">
        <f>LOOKUP($A35,'DMG Tables'!$P$2:$P$35,'DMG Tables'!$O$2:$O$35)*CAJ$1*LOOKUP(CAJ$1,'DMG Tables'!$G$2:$G$7,'DMG Tables'!$H$2:$H$7)</f>
        <v>1277820000</v>
      </c>
      <c r="CAK35" s="1">
        <f>LOOKUP($A35,'DMG Tables'!$P$2:$P$35,'DMG Tables'!$O$2:$O$35)*CAK$1*LOOKUP(CAK$1,'DMG Tables'!$G$2:$G$7,'DMG Tables'!$H$2:$H$7)</f>
        <v>1278440000</v>
      </c>
      <c r="CAL35" s="1">
        <f>LOOKUP($A35,'DMG Tables'!$P$2:$P$35,'DMG Tables'!$O$2:$O$35)*CAL$1*LOOKUP(CAL$1,'DMG Tables'!$G$2:$G$7,'DMG Tables'!$H$2:$H$7)</f>
        <v>1279060000</v>
      </c>
      <c r="CAM35" s="1">
        <f>LOOKUP($A35,'DMG Tables'!$P$2:$P$35,'DMG Tables'!$O$2:$O$35)*CAM$1*LOOKUP(CAM$1,'DMG Tables'!$G$2:$G$7,'DMG Tables'!$H$2:$H$7)</f>
        <v>1279680000</v>
      </c>
      <c r="CAN35" s="1">
        <f>LOOKUP($A35,'DMG Tables'!$P$2:$P$35,'DMG Tables'!$O$2:$O$35)*CAN$1*LOOKUP(CAN$1,'DMG Tables'!$G$2:$G$7,'DMG Tables'!$H$2:$H$7)</f>
        <v>1280300000</v>
      </c>
      <c r="CAO35" s="1">
        <f>LOOKUP($A35,'DMG Tables'!$P$2:$P$35,'DMG Tables'!$O$2:$O$35)*CAO$1*LOOKUP(CAO$1,'DMG Tables'!$G$2:$G$7,'DMG Tables'!$H$2:$H$7)</f>
        <v>1280920000</v>
      </c>
      <c r="CAP35" s="1">
        <f>LOOKUP($A35,'DMG Tables'!$P$2:$P$35,'DMG Tables'!$O$2:$O$35)*CAP$1*LOOKUP(CAP$1,'DMG Tables'!$G$2:$G$7,'DMG Tables'!$H$2:$H$7)</f>
        <v>1281540000</v>
      </c>
      <c r="CAQ35" s="1">
        <f>LOOKUP($A35,'DMG Tables'!$P$2:$P$35,'DMG Tables'!$O$2:$O$35)*CAQ$1*LOOKUP(CAQ$1,'DMG Tables'!$G$2:$G$7,'DMG Tables'!$H$2:$H$7)</f>
        <v>1282160000</v>
      </c>
      <c r="CAR35" s="1">
        <f>LOOKUP($A35,'DMG Tables'!$P$2:$P$35,'DMG Tables'!$O$2:$O$35)*CAR$1*LOOKUP(CAR$1,'DMG Tables'!$G$2:$G$7,'DMG Tables'!$H$2:$H$7)</f>
        <v>1282780000</v>
      </c>
      <c r="CAS35" s="1">
        <f>LOOKUP($A35,'DMG Tables'!$P$2:$P$35,'DMG Tables'!$O$2:$O$35)*CAS$1*LOOKUP(CAS$1,'DMG Tables'!$G$2:$G$7,'DMG Tables'!$H$2:$H$7)</f>
        <v>1283400000</v>
      </c>
      <c r="CAT35" s="1">
        <f>LOOKUP($A35,'DMG Tables'!$P$2:$P$35,'DMG Tables'!$O$2:$O$35)*CAT$1*LOOKUP(CAT$1,'DMG Tables'!$G$2:$G$7,'DMG Tables'!$H$2:$H$7)</f>
        <v>1284020000</v>
      </c>
      <c r="CAU35" s="1">
        <f>LOOKUP($A35,'DMG Tables'!$P$2:$P$35,'DMG Tables'!$O$2:$O$35)*CAU$1*LOOKUP(CAU$1,'DMG Tables'!$G$2:$G$7,'DMG Tables'!$H$2:$H$7)</f>
        <v>1284640000</v>
      </c>
      <c r="CAV35" s="1">
        <f>LOOKUP($A35,'DMG Tables'!$P$2:$P$35,'DMG Tables'!$O$2:$O$35)*CAV$1*LOOKUP(CAV$1,'DMG Tables'!$G$2:$G$7,'DMG Tables'!$H$2:$H$7)</f>
        <v>1285260000</v>
      </c>
      <c r="CAW35" s="1">
        <f>LOOKUP($A35,'DMG Tables'!$P$2:$P$35,'DMG Tables'!$O$2:$O$35)*CAW$1*LOOKUP(CAW$1,'DMG Tables'!$G$2:$G$7,'DMG Tables'!$H$2:$H$7)</f>
        <v>1285880000</v>
      </c>
      <c r="CAX35" s="1">
        <f>LOOKUP($A35,'DMG Tables'!$P$2:$P$35,'DMG Tables'!$O$2:$O$35)*CAX$1*LOOKUP(CAX$1,'DMG Tables'!$G$2:$G$7,'DMG Tables'!$H$2:$H$7)</f>
        <v>1286500000</v>
      </c>
      <c r="CAY35" s="1">
        <f>LOOKUP($A35,'DMG Tables'!$P$2:$P$35,'DMG Tables'!$O$2:$O$35)*CAY$1*LOOKUP(CAY$1,'DMG Tables'!$G$2:$G$7,'DMG Tables'!$H$2:$H$7)</f>
        <v>1287120000</v>
      </c>
      <c r="CAZ35" s="1">
        <f>LOOKUP($A35,'DMG Tables'!$P$2:$P$35,'DMG Tables'!$O$2:$O$35)*CAZ$1*LOOKUP(CAZ$1,'DMG Tables'!$G$2:$G$7,'DMG Tables'!$H$2:$H$7)</f>
        <v>1287740000</v>
      </c>
      <c r="CBA35" s="1">
        <f>LOOKUP($A35,'DMG Tables'!$P$2:$P$35,'DMG Tables'!$O$2:$O$35)*CBA$1*LOOKUP(CBA$1,'DMG Tables'!$G$2:$G$7,'DMG Tables'!$H$2:$H$7)</f>
        <v>1288360000</v>
      </c>
      <c r="CBB35" s="1">
        <f>LOOKUP($A35,'DMG Tables'!$P$2:$P$35,'DMG Tables'!$O$2:$O$35)*CBB$1*LOOKUP(CBB$1,'DMG Tables'!$G$2:$G$7,'DMG Tables'!$H$2:$H$7)</f>
        <v>1288980000</v>
      </c>
      <c r="CBC35" s="1">
        <f>LOOKUP($A35,'DMG Tables'!$P$2:$P$35,'DMG Tables'!$O$2:$O$35)*CBC$1*LOOKUP(CBC$1,'DMG Tables'!$G$2:$G$7,'DMG Tables'!$H$2:$H$7)</f>
        <v>1289600000</v>
      </c>
      <c r="CBD35" s="1">
        <f>LOOKUP($A35,'DMG Tables'!$P$2:$P$35,'DMG Tables'!$O$2:$O$35)*CBD$1*LOOKUP(CBD$1,'DMG Tables'!$G$2:$G$7,'DMG Tables'!$H$2:$H$7)</f>
        <v>1290220000</v>
      </c>
      <c r="CBE35" s="1">
        <f>LOOKUP($A35,'DMG Tables'!$P$2:$P$35,'DMG Tables'!$O$2:$O$35)*CBE$1*LOOKUP(CBE$1,'DMG Tables'!$G$2:$G$7,'DMG Tables'!$H$2:$H$7)</f>
        <v>1290840000</v>
      </c>
      <c r="CBF35" s="1">
        <f>LOOKUP($A35,'DMG Tables'!$P$2:$P$35,'DMG Tables'!$O$2:$O$35)*CBF$1*LOOKUP(CBF$1,'DMG Tables'!$G$2:$G$7,'DMG Tables'!$H$2:$H$7)</f>
        <v>1291460000</v>
      </c>
      <c r="CBG35" s="1">
        <f>LOOKUP($A35,'DMG Tables'!$P$2:$P$35,'DMG Tables'!$O$2:$O$35)*CBG$1*LOOKUP(CBG$1,'DMG Tables'!$G$2:$G$7,'DMG Tables'!$H$2:$H$7)</f>
        <v>1292080000</v>
      </c>
      <c r="CBH35" s="1">
        <f>LOOKUP($A35,'DMG Tables'!$P$2:$P$35,'DMG Tables'!$O$2:$O$35)*CBH$1*LOOKUP(CBH$1,'DMG Tables'!$G$2:$G$7,'DMG Tables'!$H$2:$H$7)</f>
        <v>1292700000</v>
      </c>
      <c r="CBI35" s="1">
        <f>LOOKUP($A35,'DMG Tables'!$P$2:$P$35,'DMG Tables'!$O$2:$O$35)*CBI$1*LOOKUP(CBI$1,'DMG Tables'!$G$2:$G$7,'DMG Tables'!$H$2:$H$7)</f>
        <v>1293320000</v>
      </c>
      <c r="CBJ35" s="1">
        <f>LOOKUP($A35,'DMG Tables'!$P$2:$P$35,'DMG Tables'!$O$2:$O$35)*CBJ$1*LOOKUP(CBJ$1,'DMG Tables'!$G$2:$G$7,'DMG Tables'!$H$2:$H$7)</f>
        <v>1293940000</v>
      </c>
      <c r="CBK35" s="1">
        <f>LOOKUP($A35,'DMG Tables'!$P$2:$P$35,'DMG Tables'!$O$2:$O$35)*CBK$1*LOOKUP(CBK$1,'DMG Tables'!$G$2:$G$7,'DMG Tables'!$H$2:$H$7)</f>
        <v>1294560000</v>
      </c>
      <c r="CBL35" s="1">
        <f>LOOKUP($A35,'DMG Tables'!$P$2:$P$35,'DMG Tables'!$O$2:$O$35)*CBL$1*LOOKUP(CBL$1,'DMG Tables'!$G$2:$G$7,'DMG Tables'!$H$2:$H$7)</f>
        <v>1295180000</v>
      </c>
      <c r="CBM35" s="1">
        <f>LOOKUP($A35,'DMG Tables'!$P$2:$P$35,'DMG Tables'!$O$2:$O$35)*CBM$1*LOOKUP(CBM$1,'DMG Tables'!$G$2:$G$7,'DMG Tables'!$H$2:$H$7)</f>
        <v>1295800000</v>
      </c>
      <c r="CBN35" s="1">
        <f>LOOKUP($A35,'DMG Tables'!$P$2:$P$35,'DMG Tables'!$O$2:$O$35)*CBN$1*LOOKUP(CBN$1,'DMG Tables'!$G$2:$G$7,'DMG Tables'!$H$2:$H$7)</f>
        <v>1296420000</v>
      </c>
      <c r="CBO35" s="1">
        <f>LOOKUP($A35,'DMG Tables'!$P$2:$P$35,'DMG Tables'!$O$2:$O$35)*CBO$1*LOOKUP(CBO$1,'DMG Tables'!$G$2:$G$7,'DMG Tables'!$H$2:$H$7)</f>
        <v>1297040000</v>
      </c>
      <c r="CBP35" s="1">
        <f>LOOKUP($A35,'DMG Tables'!$P$2:$P$35,'DMG Tables'!$O$2:$O$35)*CBP$1*LOOKUP(CBP$1,'DMG Tables'!$G$2:$G$7,'DMG Tables'!$H$2:$H$7)</f>
        <v>1297660000</v>
      </c>
      <c r="CBQ35" s="1">
        <f>LOOKUP($A35,'DMG Tables'!$P$2:$P$35,'DMG Tables'!$O$2:$O$35)*CBQ$1*LOOKUP(CBQ$1,'DMG Tables'!$G$2:$G$7,'DMG Tables'!$H$2:$H$7)</f>
        <v>1298280000</v>
      </c>
      <c r="CBR35" s="1">
        <f>LOOKUP($A35,'DMG Tables'!$P$2:$P$35,'DMG Tables'!$O$2:$O$35)*CBR$1*LOOKUP(CBR$1,'DMG Tables'!$G$2:$G$7,'DMG Tables'!$H$2:$H$7)</f>
        <v>1298900000</v>
      </c>
      <c r="CBS35" s="1">
        <f>LOOKUP($A35,'DMG Tables'!$P$2:$P$35,'DMG Tables'!$O$2:$O$35)*CBS$1*LOOKUP(CBS$1,'DMG Tables'!$G$2:$G$7,'DMG Tables'!$H$2:$H$7)</f>
        <v>1299520000</v>
      </c>
      <c r="CBT35" s="1">
        <f>LOOKUP($A35,'DMG Tables'!$P$2:$P$35,'DMG Tables'!$O$2:$O$35)*CBT$1*LOOKUP(CBT$1,'DMG Tables'!$G$2:$G$7,'DMG Tables'!$H$2:$H$7)</f>
        <v>1300140000</v>
      </c>
      <c r="CBU35" s="1">
        <f>LOOKUP($A35,'DMG Tables'!$P$2:$P$35,'DMG Tables'!$O$2:$O$35)*CBU$1*LOOKUP(CBU$1,'DMG Tables'!$G$2:$G$7,'DMG Tables'!$H$2:$H$7)</f>
        <v>1300760000</v>
      </c>
      <c r="CBV35" s="1">
        <f>LOOKUP($A35,'DMG Tables'!$P$2:$P$35,'DMG Tables'!$O$2:$O$35)*CBV$1*LOOKUP(CBV$1,'DMG Tables'!$G$2:$G$7,'DMG Tables'!$H$2:$H$7)</f>
        <v>1301380000</v>
      </c>
      <c r="CBW35" s="1">
        <f>LOOKUP($A35,'DMG Tables'!$P$2:$P$35,'DMG Tables'!$O$2:$O$35)*CBW$1*LOOKUP(CBW$1,'DMG Tables'!$G$2:$G$7,'DMG Tables'!$H$2:$H$7)</f>
        <v>1302000000</v>
      </c>
      <c r="CBX35" s="1">
        <f>LOOKUP($A35,'DMG Tables'!$P$2:$P$35,'DMG Tables'!$O$2:$O$35)*CBX$1*LOOKUP(CBX$1,'DMG Tables'!$G$2:$G$7,'DMG Tables'!$H$2:$H$7)</f>
        <v>1302620000</v>
      </c>
      <c r="CBY35" s="1">
        <f>LOOKUP($A35,'DMG Tables'!$P$2:$P$35,'DMG Tables'!$O$2:$O$35)*CBY$1*LOOKUP(CBY$1,'DMG Tables'!$G$2:$G$7,'DMG Tables'!$H$2:$H$7)</f>
        <v>1303240000</v>
      </c>
      <c r="CBZ35" s="1">
        <f>LOOKUP($A35,'DMG Tables'!$P$2:$P$35,'DMG Tables'!$O$2:$O$35)*CBZ$1*LOOKUP(CBZ$1,'DMG Tables'!$G$2:$G$7,'DMG Tables'!$H$2:$H$7)</f>
        <v>1303860000</v>
      </c>
      <c r="CCA35" s="1">
        <f>LOOKUP($A35,'DMG Tables'!$P$2:$P$35,'DMG Tables'!$O$2:$O$35)*CCA$1*LOOKUP(CCA$1,'DMG Tables'!$G$2:$G$7,'DMG Tables'!$H$2:$H$7)</f>
        <v>1304480000</v>
      </c>
      <c r="CCB35" s="1">
        <f>LOOKUP($A35,'DMG Tables'!$P$2:$P$35,'DMG Tables'!$O$2:$O$35)*CCB$1*LOOKUP(CCB$1,'DMG Tables'!$G$2:$G$7,'DMG Tables'!$H$2:$H$7)</f>
        <v>1305100000</v>
      </c>
      <c r="CCC35" s="1">
        <f>LOOKUP($A35,'DMG Tables'!$P$2:$P$35,'DMG Tables'!$O$2:$O$35)*CCC$1*LOOKUP(CCC$1,'DMG Tables'!$G$2:$G$7,'DMG Tables'!$H$2:$H$7)</f>
        <v>1305720000</v>
      </c>
      <c r="CCD35" s="1">
        <f>LOOKUP($A35,'DMG Tables'!$P$2:$P$35,'DMG Tables'!$O$2:$O$35)*CCD$1*LOOKUP(CCD$1,'DMG Tables'!$G$2:$G$7,'DMG Tables'!$H$2:$H$7)</f>
        <v>1306340000</v>
      </c>
      <c r="CCE35" s="1">
        <f>LOOKUP($A35,'DMG Tables'!$P$2:$P$35,'DMG Tables'!$O$2:$O$35)*CCE$1*LOOKUP(CCE$1,'DMG Tables'!$G$2:$G$7,'DMG Tables'!$H$2:$H$7)</f>
        <v>1306960000</v>
      </c>
      <c r="CCF35" s="1">
        <f>LOOKUP($A35,'DMG Tables'!$P$2:$P$35,'DMG Tables'!$O$2:$O$35)*CCF$1*LOOKUP(CCF$1,'DMG Tables'!$G$2:$G$7,'DMG Tables'!$H$2:$H$7)</f>
        <v>1307580000</v>
      </c>
      <c r="CCG35" s="1">
        <f>LOOKUP($A35,'DMG Tables'!$P$2:$P$35,'DMG Tables'!$O$2:$O$35)*CCG$1*LOOKUP(CCG$1,'DMG Tables'!$G$2:$G$7,'DMG Tables'!$H$2:$H$7)</f>
        <v>1308200000</v>
      </c>
      <c r="CCH35" s="1">
        <f>LOOKUP($A35,'DMG Tables'!$P$2:$P$35,'DMG Tables'!$O$2:$O$35)*CCH$1*LOOKUP(CCH$1,'DMG Tables'!$G$2:$G$7,'DMG Tables'!$H$2:$H$7)</f>
        <v>1308820000</v>
      </c>
      <c r="CCI35" s="1">
        <f>LOOKUP($A35,'DMG Tables'!$P$2:$P$35,'DMG Tables'!$O$2:$O$35)*CCI$1*LOOKUP(CCI$1,'DMG Tables'!$G$2:$G$7,'DMG Tables'!$H$2:$H$7)</f>
        <v>1309440000</v>
      </c>
      <c r="CCJ35" s="1">
        <f>LOOKUP($A35,'DMG Tables'!$P$2:$P$35,'DMG Tables'!$O$2:$O$35)*CCJ$1*LOOKUP(CCJ$1,'DMG Tables'!$G$2:$G$7,'DMG Tables'!$H$2:$H$7)</f>
        <v>1310060000</v>
      </c>
      <c r="CCK35" s="1">
        <f>LOOKUP($A35,'DMG Tables'!$P$2:$P$35,'DMG Tables'!$O$2:$O$35)*CCK$1*LOOKUP(CCK$1,'DMG Tables'!$G$2:$G$7,'DMG Tables'!$H$2:$H$7)</f>
        <v>1310680000</v>
      </c>
      <c r="CCL35" s="1">
        <f>LOOKUP($A35,'DMG Tables'!$P$2:$P$35,'DMG Tables'!$O$2:$O$35)*CCL$1*LOOKUP(CCL$1,'DMG Tables'!$G$2:$G$7,'DMG Tables'!$H$2:$H$7)</f>
        <v>1311300000</v>
      </c>
      <c r="CCM35" s="1">
        <f>LOOKUP($A35,'DMG Tables'!$P$2:$P$35,'DMG Tables'!$O$2:$O$35)*CCM$1*LOOKUP(CCM$1,'DMG Tables'!$G$2:$G$7,'DMG Tables'!$H$2:$H$7)</f>
        <v>1311920000</v>
      </c>
      <c r="CCN35" s="1">
        <f>LOOKUP($A35,'DMG Tables'!$P$2:$P$35,'DMG Tables'!$O$2:$O$35)*CCN$1*LOOKUP(CCN$1,'DMG Tables'!$G$2:$G$7,'DMG Tables'!$H$2:$H$7)</f>
        <v>1312540000</v>
      </c>
      <c r="CCO35" s="1">
        <f>LOOKUP($A35,'DMG Tables'!$P$2:$P$35,'DMG Tables'!$O$2:$O$35)*CCO$1*LOOKUP(CCO$1,'DMG Tables'!$G$2:$G$7,'DMG Tables'!$H$2:$H$7)</f>
        <v>1313160000</v>
      </c>
      <c r="CCP35" s="1">
        <f>LOOKUP($A35,'DMG Tables'!$P$2:$P$35,'DMG Tables'!$O$2:$O$35)*CCP$1*LOOKUP(CCP$1,'DMG Tables'!$G$2:$G$7,'DMG Tables'!$H$2:$H$7)</f>
        <v>1313780000</v>
      </c>
      <c r="CCQ35" s="1">
        <f>LOOKUP($A35,'DMG Tables'!$P$2:$P$35,'DMG Tables'!$O$2:$O$35)*CCQ$1*LOOKUP(CCQ$1,'DMG Tables'!$G$2:$G$7,'DMG Tables'!$H$2:$H$7)</f>
        <v>1314400000</v>
      </c>
      <c r="CCR35" s="1">
        <f>LOOKUP($A35,'DMG Tables'!$P$2:$P$35,'DMG Tables'!$O$2:$O$35)*CCR$1*LOOKUP(CCR$1,'DMG Tables'!$G$2:$G$7,'DMG Tables'!$H$2:$H$7)</f>
        <v>1315020000</v>
      </c>
      <c r="CCS35" s="1">
        <f>LOOKUP($A35,'DMG Tables'!$P$2:$P$35,'DMG Tables'!$O$2:$O$35)*CCS$1*LOOKUP(CCS$1,'DMG Tables'!$G$2:$G$7,'DMG Tables'!$H$2:$H$7)</f>
        <v>1315640000</v>
      </c>
      <c r="CCT35" s="1">
        <f>LOOKUP($A35,'DMG Tables'!$P$2:$P$35,'DMG Tables'!$O$2:$O$35)*CCT$1*LOOKUP(CCT$1,'DMG Tables'!$G$2:$G$7,'DMG Tables'!$H$2:$H$7)</f>
        <v>1316260000</v>
      </c>
      <c r="CCU35" s="1">
        <f>LOOKUP($A35,'DMG Tables'!$P$2:$P$35,'DMG Tables'!$O$2:$O$35)*CCU$1*LOOKUP(CCU$1,'DMG Tables'!$G$2:$G$7,'DMG Tables'!$H$2:$H$7)</f>
        <v>1316880000</v>
      </c>
      <c r="CCV35" s="1">
        <f>LOOKUP($A35,'DMG Tables'!$P$2:$P$35,'DMG Tables'!$O$2:$O$35)*CCV$1*LOOKUP(CCV$1,'DMG Tables'!$G$2:$G$7,'DMG Tables'!$H$2:$H$7)</f>
        <v>1317500000</v>
      </c>
      <c r="CCW35" s="1">
        <f>LOOKUP($A35,'DMG Tables'!$P$2:$P$35,'DMG Tables'!$O$2:$O$35)*CCW$1*LOOKUP(CCW$1,'DMG Tables'!$G$2:$G$7,'DMG Tables'!$H$2:$H$7)</f>
        <v>1318120000</v>
      </c>
      <c r="CCX35" s="1">
        <f>LOOKUP($A35,'DMG Tables'!$P$2:$P$35,'DMG Tables'!$O$2:$O$35)*CCX$1*LOOKUP(CCX$1,'DMG Tables'!$G$2:$G$7,'DMG Tables'!$H$2:$H$7)</f>
        <v>1318740000</v>
      </c>
      <c r="CCY35" s="1">
        <f>LOOKUP($A35,'DMG Tables'!$P$2:$P$35,'DMG Tables'!$O$2:$O$35)*CCY$1*LOOKUP(CCY$1,'DMG Tables'!$G$2:$G$7,'DMG Tables'!$H$2:$H$7)</f>
        <v>1319360000</v>
      </c>
      <c r="CCZ35" s="1">
        <f>LOOKUP($A35,'DMG Tables'!$P$2:$P$35,'DMG Tables'!$O$2:$O$35)*CCZ$1*LOOKUP(CCZ$1,'DMG Tables'!$G$2:$G$7,'DMG Tables'!$H$2:$H$7)</f>
        <v>1319980000</v>
      </c>
      <c r="CDA35" s="1">
        <f>LOOKUP($A35,'DMG Tables'!$P$2:$P$35,'DMG Tables'!$O$2:$O$35)*CDA$1*LOOKUP(CDA$1,'DMG Tables'!$G$2:$G$7,'DMG Tables'!$H$2:$H$7)</f>
        <v>1320600000</v>
      </c>
      <c r="CDB35" s="1">
        <f>LOOKUP($A35,'DMG Tables'!$P$2:$P$35,'DMG Tables'!$O$2:$O$35)*CDB$1*LOOKUP(CDB$1,'DMG Tables'!$G$2:$G$7,'DMG Tables'!$H$2:$H$7)</f>
        <v>1321220000</v>
      </c>
      <c r="CDC35" s="1">
        <f>LOOKUP($A35,'DMG Tables'!$P$2:$P$35,'DMG Tables'!$O$2:$O$35)*CDC$1*LOOKUP(CDC$1,'DMG Tables'!$G$2:$G$7,'DMG Tables'!$H$2:$H$7)</f>
        <v>1321840000</v>
      </c>
      <c r="CDD35" s="1">
        <f>LOOKUP($A35,'DMG Tables'!$P$2:$P$35,'DMG Tables'!$O$2:$O$35)*CDD$1*LOOKUP(CDD$1,'DMG Tables'!$G$2:$G$7,'DMG Tables'!$H$2:$H$7)</f>
        <v>1322460000</v>
      </c>
      <c r="CDE35" s="1">
        <f>LOOKUP($A35,'DMG Tables'!$P$2:$P$35,'DMG Tables'!$O$2:$O$35)*CDE$1*LOOKUP(CDE$1,'DMG Tables'!$G$2:$G$7,'DMG Tables'!$H$2:$H$7)</f>
        <v>1323080000</v>
      </c>
      <c r="CDF35" s="1">
        <f>LOOKUP($A35,'DMG Tables'!$P$2:$P$35,'DMG Tables'!$O$2:$O$35)*CDF$1*LOOKUP(CDF$1,'DMG Tables'!$G$2:$G$7,'DMG Tables'!$H$2:$H$7)</f>
        <v>1323700000</v>
      </c>
      <c r="CDG35" s="1">
        <f>LOOKUP($A35,'DMG Tables'!$P$2:$P$35,'DMG Tables'!$O$2:$O$35)*CDG$1*LOOKUP(CDG$1,'DMG Tables'!$G$2:$G$7,'DMG Tables'!$H$2:$H$7)</f>
        <v>1324320000</v>
      </c>
      <c r="CDH35" s="1">
        <f>LOOKUP($A35,'DMG Tables'!$P$2:$P$35,'DMG Tables'!$O$2:$O$35)*CDH$1*LOOKUP(CDH$1,'DMG Tables'!$G$2:$G$7,'DMG Tables'!$H$2:$H$7)</f>
        <v>1324940000</v>
      </c>
      <c r="CDI35" s="1">
        <f>LOOKUP($A35,'DMG Tables'!$P$2:$P$35,'DMG Tables'!$O$2:$O$35)*CDI$1*LOOKUP(CDI$1,'DMG Tables'!$G$2:$G$7,'DMG Tables'!$H$2:$H$7)</f>
        <v>1325560000</v>
      </c>
      <c r="CDJ35" s="1">
        <f>LOOKUP($A35,'DMG Tables'!$P$2:$P$35,'DMG Tables'!$O$2:$O$35)*CDJ$1*LOOKUP(CDJ$1,'DMG Tables'!$G$2:$G$7,'DMG Tables'!$H$2:$H$7)</f>
        <v>1326180000</v>
      </c>
      <c r="CDK35" s="1">
        <f>LOOKUP($A35,'DMG Tables'!$P$2:$P$35,'DMG Tables'!$O$2:$O$35)*CDK$1*LOOKUP(CDK$1,'DMG Tables'!$G$2:$G$7,'DMG Tables'!$H$2:$H$7)</f>
        <v>1326800000</v>
      </c>
      <c r="CDL35" s="1">
        <f>LOOKUP($A35,'DMG Tables'!$P$2:$P$35,'DMG Tables'!$O$2:$O$35)*CDL$1*LOOKUP(CDL$1,'DMG Tables'!$G$2:$G$7,'DMG Tables'!$H$2:$H$7)</f>
        <v>1327420000</v>
      </c>
      <c r="CDM35" s="1">
        <f>LOOKUP($A35,'DMG Tables'!$P$2:$P$35,'DMG Tables'!$O$2:$O$35)*CDM$1*LOOKUP(CDM$1,'DMG Tables'!$G$2:$G$7,'DMG Tables'!$H$2:$H$7)</f>
        <v>1328040000</v>
      </c>
      <c r="CDN35" s="1">
        <f>LOOKUP($A35,'DMG Tables'!$P$2:$P$35,'DMG Tables'!$O$2:$O$35)*CDN$1*LOOKUP(CDN$1,'DMG Tables'!$G$2:$G$7,'DMG Tables'!$H$2:$H$7)</f>
        <v>1328660000</v>
      </c>
      <c r="CDO35" s="1">
        <f>LOOKUP($A35,'DMG Tables'!$P$2:$P$35,'DMG Tables'!$O$2:$O$35)*CDO$1*LOOKUP(CDO$1,'DMG Tables'!$G$2:$G$7,'DMG Tables'!$H$2:$H$7)</f>
        <v>1329280000</v>
      </c>
      <c r="CDP35" s="1">
        <f>LOOKUP($A35,'DMG Tables'!$P$2:$P$35,'DMG Tables'!$O$2:$O$35)*CDP$1*LOOKUP(CDP$1,'DMG Tables'!$G$2:$G$7,'DMG Tables'!$H$2:$H$7)</f>
        <v>1329900000</v>
      </c>
      <c r="CDQ35" s="1">
        <f>LOOKUP($A35,'DMG Tables'!$P$2:$P$35,'DMG Tables'!$O$2:$O$35)*CDQ$1*LOOKUP(CDQ$1,'DMG Tables'!$G$2:$G$7,'DMG Tables'!$H$2:$H$7)</f>
        <v>1330520000</v>
      </c>
      <c r="CDR35" s="1">
        <f>LOOKUP($A35,'DMG Tables'!$P$2:$P$35,'DMG Tables'!$O$2:$O$35)*CDR$1*LOOKUP(CDR$1,'DMG Tables'!$G$2:$G$7,'DMG Tables'!$H$2:$H$7)</f>
        <v>1331140000</v>
      </c>
      <c r="CDS35" s="1">
        <f>LOOKUP($A35,'DMG Tables'!$P$2:$P$35,'DMG Tables'!$O$2:$O$35)*CDS$1*LOOKUP(CDS$1,'DMG Tables'!$G$2:$G$7,'DMG Tables'!$H$2:$H$7)</f>
        <v>1331760000</v>
      </c>
      <c r="CDT35" s="1">
        <f>LOOKUP($A35,'DMG Tables'!$P$2:$P$35,'DMG Tables'!$O$2:$O$35)*CDT$1*LOOKUP(CDT$1,'DMG Tables'!$G$2:$G$7,'DMG Tables'!$H$2:$H$7)</f>
        <v>1332380000</v>
      </c>
      <c r="CDU35" s="1">
        <f>LOOKUP($A35,'DMG Tables'!$P$2:$P$35,'DMG Tables'!$O$2:$O$35)*CDU$1*LOOKUP(CDU$1,'DMG Tables'!$G$2:$G$7,'DMG Tables'!$H$2:$H$7)</f>
        <v>1333000000</v>
      </c>
      <c r="CDV35" s="1">
        <f>LOOKUP($A35,'DMG Tables'!$P$2:$P$35,'DMG Tables'!$O$2:$O$35)*CDV$1*LOOKUP(CDV$1,'DMG Tables'!$G$2:$G$7,'DMG Tables'!$H$2:$H$7)</f>
        <v>1333620000</v>
      </c>
      <c r="CDW35" s="1">
        <f>LOOKUP($A35,'DMG Tables'!$P$2:$P$35,'DMG Tables'!$O$2:$O$35)*CDW$1*LOOKUP(CDW$1,'DMG Tables'!$G$2:$G$7,'DMG Tables'!$H$2:$H$7)</f>
        <v>1334240000</v>
      </c>
      <c r="CDX35" s="1">
        <f>LOOKUP($A35,'DMG Tables'!$P$2:$P$35,'DMG Tables'!$O$2:$O$35)*CDX$1*LOOKUP(CDX$1,'DMG Tables'!$G$2:$G$7,'DMG Tables'!$H$2:$H$7)</f>
        <v>1334860000</v>
      </c>
      <c r="CDY35" s="1">
        <f>LOOKUP($A35,'DMG Tables'!$P$2:$P$35,'DMG Tables'!$O$2:$O$35)*CDY$1*LOOKUP(CDY$1,'DMG Tables'!$G$2:$G$7,'DMG Tables'!$H$2:$H$7)</f>
        <v>1335480000</v>
      </c>
      <c r="CDZ35" s="1">
        <f>LOOKUP($A35,'DMG Tables'!$P$2:$P$35,'DMG Tables'!$O$2:$O$35)*CDZ$1*LOOKUP(CDZ$1,'DMG Tables'!$G$2:$G$7,'DMG Tables'!$H$2:$H$7)</f>
        <v>1336100000</v>
      </c>
      <c r="CEA35" s="1">
        <f>LOOKUP($A35,'DMG Tables'!$P$2:$P$35,'DMG Tables'!$O$2:$O$35)*CEA$1*LOOKUP(CEA$1,'DMG Tables'!$G$2:$G$7,'DMG Tables'!$H$2:$H$7)</f>
        <v>1336720000</v>
      </c>
      <c r="CEB35" s="1">
        <f>LOOKUP($A35,'DMG Tables'!$P$2:$P$35,'DMG Tables'!$O$2:$O$35)*CEB$1*LOOKUP(CEB$1,'DMG Tables'!$G$2:$G$7,'DMG Tables'!$H$2:$H$7)</f>
        <v>1337340000</v>
      </c>
      <c r="CEC35" s="1">
        <f>LOOKUP($A35,'DMG Tables'!$P$2:$P$35,'DMG Tables'!$O$2:$O$35)*CEC$1*LOOKUP(CEC$1,'DMG Tables'!$G$2:$G$7,'DMG Tables'!$H$2:$H$7)</f>
        <v>1337960000</v>
      </c>
      <c r="CED35" s="1">
        <f>LOOKUP($A35,'DMG Tables'!$P$2:$P$35,'DMG Tables'!$O$2:$O$35)*CED$1*LOOKUP(CED$1,'DMG Tables'!$G$2:$G$7,'DMG Tables'!$H$2:$H$7)</f>
        <v>1338580000</v>
      </c>
      <c r="CEE35" s="1">
        <f>LOOKUP($A35,'DMG Tables'!$P$2:$P$35,'DMG Tables'!$O$2:$O$35)*CEE$1*LOOKUP(CEE$1,'DMG Tables'!$G$2:$G$7,'DMG Tables'!$H$2:$H$7)</f>
        <v>1339200000</v>
      </c>
      <c r="CEF35" s="1">
        <f>LOOKUP($A35,'DMG Tables'!$P$2:$P$35,'DMG Tables'!$O$2:$O$35)*CEF$1*LOOKUP(CEF$1,'DMG Tables'!$G$2:$G$7,'DMG Tables'!$H$2:$H$7)</f>
        <v>1339820000</v>
      </c>
      <c r="CEG35" s="1">
        <f>LOOKUP($A35,'DMG Tables'!$P$2:$P$35,'DMG Tables'!$O$2:$O$35)*CEG$1*LOOKUP(CEG$1,'DMG Tables'!$G$2:$G$7,'DMG Tables'!$H$2:$H$7)</f>
        <v>1340440000</v>
      </c>
      <c r="CEH35" s="1">
        <f>LOOKUP($A35,'DMG Tables'!$P$2:$P$35,'DMG Tables'!$O$2:$O$35)*CEH$1*LOOKUP(CEH$1,'DMG Tables'!$G$2:$G$7,'DMG Tables'!$H$2:$H$7)</f>
        <v>1341060000</v>
      </c>
      <c r="CEI35" s="1">
        <f>LOOKUP($A35,'DMG Tables'!$P$2:$P$35,'DMG Tables'!$O$2:$O$35)*CEI$1*LOOKUP(CEI$1,'DMG Tables'!$G$2:$G$7,'DMG Tables'!$H$2:$H$7)</f>
        <v>1341680000</v>
      </c>
      <c r="CEJ35" s="1">
        <f>LOOKUP($A35,'DMG Tables'!$P$2:$P$35,'DMG Tables'!$O$2:$O$35)*CEJ$1*LOOKUP(CEJ$1,'DMG Tables'!$G$2:$G$7,'DMG Tables'!$H$2:$H$7)</f>
        <v>1342300000</v>
      </c>
      <c r="CEK35" s="1">
        <f>LOOKUP($A35,'DMG Tables'!$P$2:$P$35,'DMG Tables'!$O$2:$O$35)*CEK$1*LOOKUP(CEK$1,'DMG Tables'!$G$2:$G$7,'DMG Tables'!$H$2:$H$7)</f>
        <v>1342920000</v>
      </c>
      <c r="CEL35" s="1">
        <f>LOOKUP($A35,'DMG Tables'!$P$2:$P$35,'DMG Tables'!$O$2:$O$35)*CEL$1*LOOKUP(CEL$1,'DMG Tables'!$G$2:$G$7,'DMG Tables'!$H$2:$H$7)</f>
        <v>1343540000</v>
      </c>
      <c r="CEM35" s="1">
        <f>LOOKUP($A35,'DMG Tables'!$P$2:$P$35,'DMG Tables'!$O$2:$O$35)*CEM$1*LOOKUP(CEM$1,'DMG Tables'!$G$2:$G$7,'DMG Tables'!$H$2:$H$7)</f>
        <v>1344160000</v>
      </c>
      <c r="CEN35" s="1">
        <f>LOOKUP($A35,'DMG Tables'!$P$2:$P$35,'DMG Tables'!$O$2:$O$35)*CEN$1*LOOKUP(CEN$1,'DMG Tables'!$G$2:$G$7,'DMG Tables'!$H$2:$H$7)</f>
        <v>1344780000</v>
      </c>
      <c r="CEO35" s="1">
        <f>LOOKUP($A35,'DMG Tables'!$P$2:$P$35,'DMG Tables'!$O$2:$O$35)*CEO$1*LOOKUP(CEO$1,'DMG Tables'!$G$2:$G$7,'DMG Tables'!$H$2:$H$7)</f>
        <v>1345400000</v>
      </c>
      <c r="CEP35" s="1">
        <f>LOOKUP($A35,'DMG Tables'!$P$2:$P$35,'DMG Tables'!$O$2:$O$35)*CEP$1*LOOKUP(CEP$1,'DMG Tables'!$G$2:$G$7,'DMG Tables'!$H$2:$H$7)</f>
        <v>1346020000</v>
      </c>
      <c r="CEQ35" s="1">
        <f>LOOKUP($A35,'DMG Tables'!$P$2:$P$35,'DMG Tables'!$O$2:$O$35)*CEQ$1*LOOKUP(CEQ$1,'DMG Tables'!$G$2:$G$7,'DMG Tables'!$H$2:$H$7)</f>
        <v>1346640000</v>
      </c>
      <c r="CER35" s="1">
        <f>LOOKUP($A35,'DMG Tables'!$P$2:$P$35,'DMG Tables'!$O$2:$O$35)*CER$1*LOOKUP(CER$1,'DMG Tables'!$G$2:$G$7,'DMG Tables'!$H$2:$H$7)</f>
        <v>1347260000</v>
      </c>
      <c r="CES35" s="1">
        <f>LOOKUP($A35,'DMG Tables'!$P$2:$P$35,'DMG Tables'!$O$2:$O$35)*CES$1*LOOKUP(CES$1,'DMG Tables'!$G$2:$G$7,'DMG Tables'!$H$2:$H$7)</f>
        <v>1347880000</v>
      </c>
      <c r="CET35" s="1">
        <f>LOOKUP($A35,'DMG Tables'!$P$2:$P$35,'DMG Tables'!$O$2:$O$35)*CET$1*LOOKUP(CET$1,'DMG Tables'!$G$2:$G$7,'DMG Tables'!$H$2:$H$7)</f>
        <v>1348500000</v>
      </c>
      <c r="CEU35" s="1">
        <f>LOOKUP($A35,'DMG Tables'!$P$2:$P$35,'DMG Tables'!$O$2:$O$35)*CEU$1*LOOKUP(CEU$1,'DMG Tables'!$G$2:$G$7,'DMG Tables'!$H$2:$H$7)</f>
        <v>1349120000</v>
      </c>
      <c r="CEV35" s="1">
        <f>LOOKUP($A35,'DMG Tables'!$P$2:$P$35,'DMG Tables'!$O$2:$O$35)*CEV$1*LOOKUP(CEV$1,'DMG Tables'!$G$2:$G$7,'DMG Tables'!$H$2:$H$7)</f>
        <v>1349740000</v>
      </c>
      <c r="CEW35" s="1">
        <f>LOOKUP($A35,'DMG Tables'!$P$2:$P$35,'DMG Tables'!$O$2:$O$35)*CEW$1*LOOKUP(CEW$1,'DMG Tables'!$G$2:$G$7,'DMG Tables'!$H$2:$H$7)</f>
        <v>1350360000</v>
      </c>
      <c r="CEX35" s="1">
        <f>LOOKUP($A35,'DMG Tables'!$P$2:$P$35,'DMG Tables'!$O$2:$O$35)*CEX$1*LOOKUP(CEX$1,'DMG Tables'!$G$2:$G$7,'DMG Tables'!$H$2:$H$7)</f>
        <v>1350980000</v>
      </c>
      <c r="CEY35" s="1">
        <f>LOOKUP($A35,'DMG Tables'!$P$2:$P$35,'DMG Tables'!$O$2:$O$35)*CEY$1*LOOKUP(CEY$1,'DMG Tables'!$G$2:$G$7,'DMG Tables'!$H$2:$H$7)</f>
        <v>1351600000</v>
      </c>
      <c r="CEZ35" s="1">
        <f>LOOKUP($A35,'DMG Tables'!$P$2:$P$35,'DMG Tables'!$O$2:$O$35)*CEZ$1*LOOKUP(CEZ$1,'DMG Tables'!$G$2:$G$7,'DMG Tables'!$H$2:$H$7)</f>
        <v>1352220000</v>
      </c>
      <c r="CFA35" s="1">
        <f>LOOKUP($A35,'DMG Tables'!$P$2:$P$35,'DMG Tables'!$O$2:$O$35)*CFA$1*LOOKUP(CFA$1,'DMG Tables'!$G$2:$G$7,'DMG Tables'!$H$2:$H$7)</f>
        <v>1352840000</v>
      </c>
      <c r="CFB35" s="1">
        <f>LOOKUP($A35,'DMG Tables'!$P$2:$P$35,'DMG Tables'!$O$2:$O$35)*CFB$1*LOOKUP(CFB$1,'DMG Tables'!$G$2:$G$7,'DMG Tables'!$H$2:$H$7)</f>
        <v>1353460000</v>
      </c>
      <c r="CFC35" s="1">
        <f>LOOKUP($A35,'DMG Tables'!$P$2:$P$35,'DMG Tables'!$O$2:$O$35)*CFC$1*LOOKUP(CFC$1,'DMG Tables'!$G$2:$G$7,'DMG Tables'!$H$2:$H$7)</f>
        <v>1354080000</v>
      </c>
      <c r="CFD35" s="1">
        <f>LOOKUP($A35,'DMG Tables'!$P$2:$P$35,'DMG Tables'!$O$2:$O$35)*CFD$1*LOOKUP(CFD$1,'DMG Tables'!$G$2:$G$7,'DMG Tables'!$H$2:$H$7)</f>
        <v>1354700000</v>
      </c>
      <c r="CFE35" s="1">
        <f>LOOKUP($A35,'DMG Tables'!$P$2:$P$35,'DMG Tables'!$O$2:$O$35)*CFE$1*LOOKUP(CFE$1,'DMG Tables'!$G$2:$G$7,'DMG Tables'!$H$2:$H$7)</f>
        <v>1355320000</v>
      </c>
      <c r="CFF35" s="1">
        <f>LOOKUP($A35,'DMG Tables'!$P$2:$P$35,'DMG Tables'!$O$2:$O$35)*CFF$1*LOOKUP(CFF$1,'DMG Tables'!$G$2:$G$7,'DMG Tables'!$H$2:$H$7)</f>
        <v>1355940000</v>
      </c>
      <c r="CFG35" s="1">
        <f>LOOKUP($A35,'DMG Tables'!$P$2:$P$35,'DMG Tables'!$O$2:$O$35)*CFG$1*LOOKUP(CFG$1,'DMG Tables'!$G$2:$G$7,'DMG Tables'!$H$2:$H$7)</f>
        <v>1356560000</v>
      </c>
      <c r="CFH35" s="1">
        <f>LOOKUP($A35,'DMG Tables'!$P$2:$P$35,'DMG Tables'!$O$2:$O$35)*CFH$1*LOOKUP(CFH$1,'DMG Tables'!$G$2:$G$7,'DMG Tables'!$H$2:$H$7)</f>
        <v>1357180000</v>
      </c>
      <c r="CFI35" s="1">
        <f>LOOKUP($A35,'DMG Tables'!$P$2:$P$35,'DMG Tables'!$O$2:$O$35)*CFI$1*LOOKUP(CFI$1,'DMG Tables'!$G$2:$G$7,'DMG Tables'!$H$2:$H$7)</f>
        <v>1357800000</v>
      </c>
      <c r="CFJ35" s="1">
        <f>LOOKUP($A35,'DMG Tables'!$P$2:$P$35,'DMG Tables'!$O$2:$O$35)*CFJ$1*LOOKUP(CFJ$1,'DMG Tables'!$G$2:$G$7,'DMG Tables'!$H$2:$H$7)</f>
        <v>1358420000</v>
      </c>
      <c r="CFK35" s="1">
        <f>LOOKUP($A35,'DMG Tables'!$P$2:$P$35,'DMG Tables'!$O$2:$O$35)*CFK$1*LOOKUP(CFK$1,'DMG Tables'!$G$2:$G$7,'DMG Tables'!$H$2:$H$7)</f>
        <v>1359040000</v>
      </c>
      <c r="CFL35" s="1">
        <f>LOOKUP($A35,'DMG Tables'!$P$2:$P$35,'DMG Tables'!$O$2:$O$35)*CFL$1*LOOKUP(CFL$1,'DMG Tables'!$G$2:$G$7,'DMG Tables'!$H$2:$H$7)</f>
        <v>1359660000</v>
      </c>
      <c r="CFM35" s="1">
        <f>LOOKUP($A35,'DMG Tables'!$P$2:$P$35,'DMG Tables'!$O$2:$O$35)*CFM$1*LOOKUP(CFM$1,'DMG Tables'!$G$2:$G$7,'DMG Tables'!$H$2:$H$7)</f>
        <v>1360280000</v>
      </c>
      <c r="CFN35" s="1">
        <f>LOOKUP($A35,'DMG Tables'!$P$2:$P$35,'DMG Tables'!$O$2:$O$35)*CFN$1*LOOKUP(CFN$1,'DMG Tables'!$G$2:$G$7,'DMG Tables'!$H$2:$H$7)</f>
        <v>1360900000</v>
      </c>
      <c r="CFO35" s="1">
        <f>LOOKUP($A35,'DMG Tables'!$P$2:$P$35,'DMG Tables'!$O$2:$O$35)*CFO$1*LOOKUP(CFO$1,'DMG Tables'!$G$2:$G$7,'DMG Tables'!$H$2:$H$7)</f>
        <v>1361520000</v>
      </c>
      <c r="CFP35" s="1">
        <f>LOOKUP($A35,'DMG Tables'!$P$2:$P$35,'DMG Tables'!$O$2:$O$35)*CFP$1*LOOKUP(CFP$1,'DMG Tables'!$G$2:$G$7,'DMG Tables'!$H$2:$H$7)</f>
        <v>1362140000</v>
      </c>
      <c r="CFQ35" s="1">
        <f>LOOKUP($A35,'DMG Tables'!$P$2:$P$35,'DMG Tables'!$O$2:$O$35)*CFQ$1*LOOKUP(CFQ$1,'DMG Tables'!$G$2:$G$7,'DMG Tables'!$H$2:$H$7)</f>
        <v>1362760000</v>
      </c>
      <c r="CFR35" s="1">
        <f>LOOKUP($A35,'DMG Tables'!$P$2:$P$35,'DMG Tables'!$O$2:$O$35)*CFR$1*LOOKUP(CFR$1,'DMG Tables'!$G$2:$G$7,'DMG Tables'!$H$2:$H$7)</f>
        <v>1363380000</v>
      </c>
      <c r="CFS35" s="1">
        <f>LOOKUP($A35,'DMG Tables'!$P$2:$P$35,'DMG Tables'!$O$2:$O$35)*CFS$1*LOOKUP(CFS$1,'DMG Tables'!$G$2:$G$7,'DMG Tables'!$H$2:$H$7)</f>
        <v>1364000000</v>
      </c>
      <c r="CFT35" s="1">
        <f>LOOKUP($A35,'DMG Tables'!$P$2:$P$35,'DMG Tables'!$O$2:$O$35)*CFT$1*LOOKUP(CFT$1,'DMG Tables'!$G$2:$G$7,'DMG Tables'!$H$2:$H$7)</f>
        <v>1364620000</v>
      </c>
      <c r="CFU35" s="1">
        <f>LOOKUP($A35,'DMG Tables'!$P$2:$P$35,'DMG Tables'!$O$2:$O$35)*CFU$1*LOOKUP(CFU$1,'DMG Tables'!$G$2:$G$7,'DMG Tables'!$H$2:$H$7)</f>
        <v>1365240000</v>
      </c>
      <c r="CFV35" s="1">
        <f>LOOKUP($A35,'DMG Tables'!$P$2:$P$35,'DMG Tables'!$O$2:$O$35)*CFV$1*LOOKUP(CFV$1,'DMG Tables'!$G$2:$G$7,'DMG Tables'!$H$2:$H$7)</f>
        <v>1365860000</v>
      </c>
      <c r="CFW35" s="1">
        <f>LOOKUP($A35,'DMG Tables'!$P$2:$P$35,'DMG Tables'!$O$2:$O$35)*CFW$1*LOOKUP(CFW$1,'DMG Tables'!$G$2:$G$7,'DMG Tables'!$H$2:$H$7)</f>
        <v>1366480000</v>
      </c>
      <c r="CFX35" s="1">
        <f>LOOKUP($A35,'DMG Tables'!$P$2:$P$35,'DMG Tables'!$O$2:$O$35)*CFX$1*LOOKUP(CFX$1,'DMG Tables'!$G$2:$G$7,'DMG Tables'!$H$2:$H$7)</f>
        <v>1367100000</v>
      </c>
      <c r="CFY35" s="1">
        <f>LOOKUP($A35,'DMG Tables'!$P$2:$P$35,'DMG Tables'!$O$2:$O$35)*CFY$1*LOOKUP(CFY$1,'DMG Tables'!$G$2:$G$7,'DMG Tables'!$H$2:$H$7)</f>
        <v>1367720000</v>
      </c>
      <c r="CFZ35" s="1">
        <f>LOOKUP($A35,'DMG Tables'!$P$2:$P$35,'DMG Tables'!$O$2:$O$35)*CFZ$1*LOOKUP(CFZ$1,'DMG Tables'!$G$2:$G$7,'DMG Tables'!$H$2:$H$7)</f>
        <v>1368340000</v>
      </c>
      <c r="CGA35" s="1">
        <f>LOOKUP($A35,'DMG Tables'!$P$2:$P$35,'DMG Tables'!$O$2:$O$35)*CGA$1*LOOKUP(CGA$1,'DMG Tables'!$G$2:$G$7,'DMG Tables'!$H$2:$H$7)</f>
        <v>1368960000</v>
      </c>
      <c r="CGB35" s="1">
        <f>LOOKUP($A35,'DMG Tables'!$P$2:$P$35,'DMG Tables'!$O$2:$O$35)*CGB$1*LOOKUP(CGB$1,'DMG Tables'!$G$2:$G$7,'DMG Tables'!$H$2:$H$7)</f>
        <v>1369580000</v>
      </c>
      <c r="CGC35" s="1">
        <f>LOOKUP($A35,'DMG Tables'!$P$2:$P$35,'DMG Tables'!$O$2:$O$35)*CGC$1*LOOKUP(CGC$1,'DMG Tables'!$G$2:$G$7,'DMG Tables'!$H$2:$H$7)</f>
        <v>1370200000</v>
      </c>
      <c r="CGD35" s="1">
        <f>LOOKUP($A35,'DMG Tables'!$P$2:$P$35,'DMG Tables'!$O$2:$O$35)*CGD$1*LOOKUP(CGD$1,'DMG Tables'!$G$2:$G$7,'DMG Tables'!$H$2:$H$7)</f>
        <v>1370820000</v>
      </c>
      <c r="CGE35" s="1">
        <f>LOOKUP($A35,'DMG Tables'!$P$2:$P$35,'DMG Tables'!$O$2:$O$35)*CGE$1*LOOKUP(CGE$1,'DMG Tables'!$G$2:$G$7,'DMG Tables'!$H$2:$H$7)</f>
        <v>1371440000</v>
      </c>
      <c r="CGF35" s="1">
        <f>LOOKUP($A35,'DMG Tables'!$P$2:$P$35,'DMG Tables'!$O$2:$O$35)*CGF$1*LOOKUP(CGF$1,'DMG Tables'!$G$2:$G$7,'DMG Tables'!$H$2:$H$7)</f>
        <v>1372060000</v>
      </c>
      <c r="CGG35" s="1">
        <f>LOOKUP($A35,'DMG Tables'!$P$2:$P$35,'DMG Tables'!$O$2:$O$35)*CGG$1*LOOKUP(CGG$1,'DMG Tables'!$G$2:$G$7,'DMG Tables'!$H$2:$H$7)</f>
        <v>1372680000</v>
      </c>
      <c r="CGH35" s="1">
        <f>LOOKUP($A35,'DMG Tables'!$P$2:$P$35,'DMG Tables'!$O$2:$O$35)*CGH$1*LOOKUP(CGH$1,'DMG Tables'!$G$2:$G$7,'DMG Tables'!$H$2:$H$7)</f>
        <v>1373300000</v>
      </c>
      <c r="CGI35" s="1">
        <f>LOOKUP($A35,'DMG Tables'!$P$2:$P$35,'DMG Tables'!$O$2:$O$35)*CGI$1*LOOKUP(CGI$1,'DMG Tables'!$G$2:$G$7,'DMG Tables'!$H$2:$H$7)</f>
        <v>1373920000</v>
      </c>
      <c r="CGJ35" s="1">
        <f>LOOKUP($A35,'DMG Tables'!$P$2:$P$35,'DMG Tables'!$O$2:$O$35)*CGJ$1*LOOKUP(CGJ$1,'DMG Tables'!$G$2:$G$7,'DMG Tables'!$H$2:$H$7)</f>
        <v>1374540000</v>
      </c>
      <c r="CGK35" s="1">
        <f>LOOKUP($A35,'DMG Tables'!$P$2:$P$35,'DMG Tables'!$O$2:$O$35)*CGK$1*LOOKUP(CGK$1,'DMG Tables'!$G$2:$G$7,'DMG Tables'!$H$2:$H$7)</f>
        <v>1375160000</v>
      </c>
      <c r="CGL35" s="1">
        <f>LOOKUP($A35,'DMG Tables'!$P$2:$P$35,'DMG Tables'!$O$2:$O$35)*CGL$1*LOOKUP(CGL$1,'DMG Tables'!$G$2:$G$7,'DMG Tables'!$H$2:$H$7)</f>
        <v>1375780000</v>
      </c>
      <c r="CGM35" s="1">
        <f>LOOKUP($A35,'DMG Tables'!$P$2:$P$35,'DMG Tables'!$O$2:$O$35)*CGM$1*LOOKUP(CGM$1,'DMG Tables'!$G$2:$G$7,'DMG Tables'!$H$2:$H$7)</f>
        <v>1376400000</v>
      </c>
      <c r="CGN35" s="1">
        <f>LOOKUP($A35,'DMG Tables'!$P$2:$P$35,'DMG Tables'!$O$2:$O$35)*CGN$1*LOOKUP(CGN$1,'DMG Tables'!$G$2:$G$7,'DMG Tables'!$H$2:$H$7)</f>
        <v>1377020000</v>
      </c>
      <c r="CGO35" s="1">
        <f>LOOKUP($A35,'DMG Tables'!$P$2:$P$35,'DMG Tables'!$O$2:$O$35)*CGO$1*LOOKUP(CGO$1,'DMG Tables'!$G$2:$G$7,'DMG Tables'!$H$2:$H$7)</f>
        <v>1377640000</v>
      </c>
      <c r="CGP35" s="1">
        <f>LOOKUP($A35,'DMG Tables'!$P$2:$P$35,'DMG Tables'!$O$2:$O$35)*CGP$1*LOOKUP(CGP$1,'DMG Tables'!$G$2:$G$7,'DMG Tables'!$H$2:$H$7)</f>
        <v>1378260000</v>
      </c>
      <c r="CGQ35" s="1">
        <f>LOOKUP($A35,'DMG Tables'!$P$2:$P$35,'DMG Tables'!$O$2:$O$35)*CGQ$1*LOOKUP(CGQ$1,'DMG Tables'!$G$2:$G$7,'DMG Tables'!$H$2:$H$7)</f>
        <v>1378880000</v>
      </c>
      <c r="CGR35" s="1">
        <f>LOOKUP($A35,'DMG Tables'!$P$2:$P$35,'DMG Tables'!$O$2:$O$35)*CGR$1*LOOKUP(CGR$1,'DMG Tables'!$G$2:$G$7,'DMG Tables'!$H$2:$H$7)</f>
        <v>1379500000</v>
      </c>
      <c r="CGS35" s="1">
        <f>LOOKUP($A35,'DMG Tables'!$P$2:$P$35,'DMG Tables'!$O$2:$O$35)*CGS$1*LOOKUP(CGS$1,'DMG Tables'!$G$2:$G$7,'DMG Tables'!$H$2:$H$7)</f>
        <v>1380120000</v>
      </c>
      <c r="CGT35" s="1">
        <f>LOOKUP($A35,'DMG Tables'!$P$2:$P$35,'DMG Tables'!$O$2:$O$35)*CGT$1*LOOKUP(CGT$1,'DMG Tables'!$G$2:$G$7,'DMG Tables'!$H$2:$H$7)</f>
        <v>1380740000</v>
      </c>
      <c r="CGU35" s="1">
        <f>LOOKUP($A35,'DMG Tables'!$P$2:$P$35,'DMG Tables'!$O$2:$O$35)*CGU$1*LOOKUP(CGU$1,'DMG Tables'!$G$2:$G$7,'DMG Tables'!$H$2:$H$7)</f>
        <v>1381360000</v>
      </c>
      <c r="CGV35" s="1">
        <f>LOOKUP($A35,'DMG Tables'!$P$2:$P$35,'DMG Tables'!$O$2:$O$35)*CGV$1*LOOKUP(CGV$1,'DMG Tables'!$G$2:$G$7,'DMG Tables'!$H$2:$H$7)</f>
        <v>1381980000</v>
      </c>
      <c r="CGW35" s="1">
        <f>LOOKUP($A35,'DMG Tables'!$P$2:$P$35,'DMG Tables'!$O$2:$O$35)*CGW$1*LOOKUP(CGW$1,'DMG Tables'!$G$2:$G$7,'DMG Tables'!$H$2:$H$7)</f>
        <v>1382600000</v>
      </c>
      <c r="CGX35" s="1">
        <f>LOOKUP($A35,'DMG Tables'!$P$2:$P$35,'DMG Tables'!$O$2:$O$35)*CGX$1*LOOKUP(CGX$1,'DMG Tables'!$G$2:$G$7,'DMG Tables'!$H$2:$H$7)</f>
        <v>1383220000</v>
      </c>
      <c r="CGY35" s="1">
        <f>LOOKUP($A35,'DMG Tables'!$P$2:$P$35,'DMG Tables'!$O$2:$O$35)*CGY$1*LOOKUP(CGY$1,'DMG Tables'!$G$2:$G$7,'DMG Tables'!$H$2:$H$7)</f>
        <v>1383840000</v>
      </c>
      <c r="CGZ35" s="1">
        <f>LOOKUP($A35,'DMG Tables'!$P$2:$P$35,'DMG Tables'!$O$2:$O$35)*CGZ$1*LOOKUP(CGZ$1,'DMG Tables'!$G$2:$G$7,'DMG Tables'!$H$2:$H$7)</f>
        <v>1384460000</v>
      </c>
      <c r="CHA35" s="1">
        <f>LOOKUP($A35,'DMG Tables'!$P$2:$P$35,'DMG Tables'!$O$2:$O$35)*CHA$1*LOOKUP(CHA$1,'DMG Tables'!$G$2:$G$7,'DMG Tables'!$H$2:$H$7)</f>
        <v>1385080000</v>
      </c>
      <c r="CHB35" s="1">
        <f>LOOKUP($A35,'DMG Tables'!$P$2:$P$35,'DMG Tables'!$O$2:$O$35)*CHB$1*LOOKUP(CHB$1,'DMG Tables'!$G$2:$G$7,'DMG Tables'!$H$2:$H$7)</f>
        <v>1385700000</v>
      </c>
      <c r="CHC35" s="1">
        <f>LOOKUP($A35,'DMG Tables'!$P$2:$P$35,'DMG Tables'!$O$2:$O$35)*CHC$1*LOOKUP(CHC$1,'DMG Tables'!$G$2:$G$7,'DMG Tables'!$H$2:$H$7)</f>
        <v>1386320000</v>
      </c>
      <c r="CHD35" s="1">
        <f>LOOKUP($A35,'DMG Tables'!$P$2:$P$35,'DMG Tables'!$O$2:$O$35)*CHD$1*LOOKUP(CHD$1,'DMG Tables'!$G$2:$G$7,'DMG Tables'!$H$2:$H$7)</f>
        <v>1386940000</v>
      </c>
      <c r="CHE35" s="1">
        <f>LOOKUP($A35,'DMG Tables'!$P$2:$P$35,'DMG Tables'!$O$2:$O$35)*CHE$1*LOOKUP(CHE$1,'DMG Tables'!$G$2:$G$7,'DMG Tables'!$H$2:$H$7)</f>
        <v>1387560000</v>
      </c>
      <c r="CHF35" s="1">
        <f>LOOKUP($A35,'DMG Tables'!$P$2:$P$35,'DMG Tables'!$O$2:$O$35)*CHF$1*LOOKUP(CHF$1,'DMG Tables'!$G$2:$G$7,'DMG Tables'!$H$2:$H$7)</f>
        <v>1388180000</v>
      </c>
      <c r="CHG35" s="1">
        <f>LOOKUP($A35,'DMG Tables'!$P$2:$P$35,'DMG Tables'!$O$2:$O$35)*CHG$1*LOOKUP(CHG$1,'DMG Tables'!$G$2:$G$7,'DMG Tables'!$H$2:$H$7)</f>
        <v>1388800000</v>
      </c>
      <c r="CHH35" s="1">
        <f>LOOKUP($A35,'DMG Tables'!$P$2:$P$35,'DMG Tables'!$O$2:$O$35)*CHH$1*LOOKUP(CHH$1,'DMG Tables'!$G$2:$G$7,'DMG Tables'!$H$2:$H$7)</f>
        <v>1389420000</v>
      </c>
      <c r="CHI35" s="1">
        <f>LOOKUP($A35,'DMG Tables'!$P$2:$P$35,'DMG Tables'!$O$2:$O$35)*CHI$1*LOOKUP(CHI$1,'DMG Tables'!$G$2:$G$7,'DMG Tables'!$H$2:$H$7)</f>
        <v>1390040000</v>
      </c>
      <c r="CHJ35" s="1">
        <f>LOOKUP($A35,'DMG Tables'!$P$2:$P$35,'DMG Tables'!$O$2:$O$35)*CHJ$1*LOOKUP(CHJ$1,'DMG Tables'!$G$2:$G$7,'DMG Tables'!$H$2:$H$7)</f>
        <v>1390660000</v>
      </c>
      <c r="CHK35" s="1">
        <f>LOOKUP($A35,'DMG Tables'!$P$2:$P$35,'DMG Tables'!$O$2:$O$35)*CHK$1*LOOKUP(CHK$1,'DMG Tables'!$G$2:$G$7,'DMG Tables'!$H$2:$H$7)</f>
        <v>1391280000</v>
      </c>
      <c r="CHL35" s="1">
        <f>LOOKUP($A35,'DMG Tables'!$P$2:$P$35,'DMG Tables'!$O$2:$O$35)*CHL$1*LOOKUP(CHL$1,'DMG Tables'!$G$2:$G$7,'DMG Tables'!$H$2:$H$7)</f>
        <v>1391900000</v>
      </c>
      <c r="CHM35" s="1">
        <f>LOOKUP($A35,'DMG Tables'!$P$2:$P$35,'DMG Tables'!$O$2:$O$35)*CHM$1*LOOKUP(CHM$1,'DMG Tables'!$G$2:$G$7,'DMG Tables'!$H$2:$H$7)</f>
        <v>1392520000</v>
      </c>
      <c r="CHN35" s="1">
        <f>LOOKUP($A35,'DMG Tables'!$P$2:$P$35,'DMG Tables'!$O$2:$O$35)*CHN$1*LOOKUP(CHN$1,'DMG Tables'!$G$2:$G$7,'DMG Tables'!$H$2:$H$7)</f>
        <v>1393140000</v>
      </c>
      <c r="CHO35" s="1">
        <f>LOOKUP($A35,'DMG Tables'!$P$2:$P$35,'DMG Tables'!$O$2:$O$35)*CHO$1*LOOKUP(CHO$1,'DMG Tables'!$G$2:$G$7,'DMG Tables'!$H$2:$H$7)</f>
        <v>1393760000</v>
      </c>
      <c r="CHP35" s="1">
        <f>LOOKUP($A35,'DMG Tables'!$P$2:$P$35,'DMG Tables'!$O$2:$O$35)*CHP$1*LOOKUP(CHP$1,'DMG Tables'!$G$2:$G$7,'DMG Tables'!$H$2:$H$7)</f>
        <v>1394380000</v>
      </c>
      <c r="CHQ35" s="1">
        <f>LOOKUP($A35,'DMG Tables'!$P$2:$P$35,'DMG Tables'!$O$2:$O$35)*CHQ$1*LOOKUP(CHQ$1,'DMG Tables'!$G$2:$G$7,'DMG Tables'!$H$2:$H$7)</f>
        <v>1395000000</v>
      </c>
      <c r="CHR35" s="1">
        <f>LOOKUP($A35,'DMG Tables'!$P$2:$P$35,'DMG Tables'!$O$2:$O$35)*CHR$1*LOOKUP(CHR$1,'DMG Tables'!$G$2:$G$7,'DMG Tables'!$H$2:$H$7)</f>
        <v>1395620000</v>
      </c>
      <c r="CHS35" s="1">
        <f>LOOKUP($A35,'DMG Tables'!$P$2:$P$35,'DMG Tables'!$O$2:$O$35)*CHS$1*LOOKUP(CHS$1,'DMG Tables'!$G$2:$G$7,'DMG Tables'!$H$2:$H$7)</f>
        <v>1396240000</v>
      </c>
      <c r="CHT35" s="1">
        <f>LOOKUP($A35,'DMG Tables'!$P$2:$P$35,'DMG Tables'!$O$2:$O$35)*CHT$1*LOOKUP(CHT$1,'DMG Tables'!$G$2:$G$7,'DMG Tables'!$H$2:$H$7)</f>
        <v>1396860000</v>
      </c>
      <c r="CHU35" s="1">
        <f>LOOKUP($A35,'DMG Tables'!$P$2:$P$35,'DMG Tables'!$O$2:$O$35)*CHU$1*LOOKUP(CHU$1,'DMG Tables'!$G$2:$G$7,'DMG Tables'!$H$2:$H$7)</f>
        <v>1397480000</v>
      </c>
      <c r="CHV35" s="1">
        <f>LOOKUP($A35,'DMG Tables'!$P$2:$P$35,'DMG Tables'!$O$2:$O$35)*CHV$1*LOOKUP(CHV$1,'DMG Tables'!$G$2:$G$7,'DMG Tables'!$H$2:$H$7)</f>
        <v>1398100000</v>
      </c>
      <c r="CHW35" s="1">
        <f>LOOKUP($A35,'DMG Tables'!$P$2:$P$35,'DMG Tables'!$O$2:$O$35)*CHW$1*LOOKUP(CHW$1,'DMG Tables'!$G$2:$G$7,'DMG Tables'!$H$2:$H$7)</f>
        <v>1398720000</v>
      </c>
      <c r="CHX35" s="1">
        <f>LOOKUP($A35,'DMG Tables'!$P$2:$P$35,'DMG Tables'!$O$2:$O$35)*CHX$1*LOOKUP(CHX$1,'DMG Tables'!$G$2:$G$7,'DMG Tables'!$H$2:$H$7)</f>
        <v>1399340000</v>
      </c>
      <c r="CHY35" s="1">
        <f>LOOKUP($A35,'DMG Tables'!$P$2:$P$35,'DMG Tables'!$O$2:$O$35)*CHY$1*LOOKUP(CHY$1,'DMG Tables'!$G$2:$G$7,'DMG Tables'!$H$2:$H$7)</f>
        <v>1399960000</v>
      </c>
      <c r="CHZ35" s="1">
        <f>LOOKUP($A35,'DMG Tables'!$P$2:$P$35,'DMG Tables'!$O$2:$O$35)*CHZ$1*LOOKUP(CHZ$1,'DMG Tables'!$G$2:$G$7,'DMG Tables'!$H$2:$H$7)</f>
        <v>1400580000</v>
      </c>
      <c r="CIA35" s="1">
        <f>LOOKUP($A35,'DMG Tables'!$P$2:$P$35,'DMG Tables'!$O$2:$O$35)*CIA$1*LOOKUP(CIA$1,'DMG Tables'!$G$2:$G$7,'DMG Tables'!$H$2:$H$7)</f>
        <v>1401200000</v>
      </c>
      <c r="CIB35" s="1">
        <f>LOOKUP($A35,'DMG Tables'!$P$2:$P$35,'DMG Tables'!$O$2:$O$35)*CIB$1*LOOKUP(CIB$1,'DMG Tables'!$G$2:$G$7,'DMG Tables'!$H$2:$H$7)</f>
        <v>1401820000</v>
      </c>
      <c r="CIC35" s="1">
        <f>LOOKUP($A35,'DMG Tables'!$P$2:$P$35,'DMG Tables'!$O$2:$O$35)*CIC$1*LOOKUP(CIC$1,'DMG Tables'!$G$2:$G$7,'DMG Tables'!$H$2:$H$7)</f>
        <v>1402440000</v>
      </c>
      <c r="CID35" s="1">
        <f>LOOKUP($A35,'DMG Tables'!$P$2:$P$35,'DMG Tables'!$O$2:$O$35)*CID$1*LOOKUP(CID$1,'DMG Tables'!$G$2:$G$7,'DMG Tables'!$H$2:$H$7)</f>
        <v>1403060000</v>
      </c>
      <c r="CIE35" s="1">
        <f>LOOKUP($A35,'DMG Tables'!$P$2:$P$35,'DMG Tables'!$O$2:$O$35)*CIE$1*LOOKUP(CIE$1,'DMG Tables'!$G$2:$G$7,'DMG Tables'!$H$2:$H$7)</f>
        <v>1403680000</v>
      </c>
      <c r="CIF35" s="1">
        <f>LOOKUP($A35,'DMG Tables'!$P$2:$P$35,'DMG Tables'!$O$2:$O$35)*CIF$1*LOOKUP(CIF$1,'DMG Tables'!$G$2:$G$7,'DMG Tables'!$H$2:$H$7)</f>
        <v>1404300000</v>
      </c>
      <c r="CIG35" s="1">
        <f>LOOKUP($A35,'DMG Tables'!$P$2:$P$35,'DMG Tables'!$O$2:$O$35)*CIG$1*LOOKUP(CIG$1,'DMG Tables'!$G$2:$G$7,'DMG Tables'!$H$2:$H$7)</f>
        <v>1404920000</v>
      </c>
      <c r="CIH35" s="1">
        <f>LOOKUP($A35,'DMG Tables'!$P$2:$P$35,'DMG Tables'!$O$2:$O$35)*CIH$1*LOOKUP(CIH$1,'DMG Tables'!$G$2:$G$7,'DMG Tables'!$H$2:$H$7)</f>
        <v>1405540000</v>
      </c>
      <c r="CII35" s="1">
        <f>LOOKUP($A35,'DMG Tables'!$P$2:$P$35,'DMG Tables'!$O$2:$O$35)*CII$1*LOOKUP(CII$1,'DMG Tables'!$G$2:$G$7,'DMG Tables'!$H$2:$H$7)</f>
        <v>1406160000</v>
      </c>
      <c r="CIJ35" s="1">
        <f>LOOKUP($A35,'DMG Tables'!$P$2:$P$35,'DMG Tables'!$O$2:$O$35)*CIJ$1*LOOKUP(CIJ$1,'DMG Tables'!$G$2:$G$7,'DMG Tables'!$H$2:$H$7)</f>
        <v>1406780000</v>
      </c>
      <c r="CIK35" s="1">
        <f>LOOKUP($A35,'DMG Tables'!$P$2:$P$35,'DMG Tables'!$O$2:$O$35)*CIK$1*LOOKUP(CIK$1,'DMG Tables'!$G$2:$G$7,'DMG Tables'!$H$2:$H$7)</f>
        <v>1407400000</v>
      </c>
      <c r="CIL35" s="1">
        <f>LOOKUP($A35,'DMG Tables'!$P$2:$P$35,'DMG Tables'!$O$2:$O$35)*CIL$1*LOOKUP(CIL$1,'DMG Tables'!$G$2:$G$7,'DMG Tables'!$H$2:$H$7)</f>
        <v>1408020000</v>
      </c>
      <c r="CIM35" s="1">
        <f>LOOKUP($A35,'DMG Tables'!$P$2:$P$35,'DMG Tables'!$O$2:$O$35)*CIM$1*LOOKUP(CIM$1,'DMG Tables'!$G$2:$G$7,'DMG Tables'!$H$2:$H$7)</f>
        <v>1408640000</v>
      </c>
      <c r="CIN35" s="1">
        <f>LOOKUP($A35,'DMG Tables'!$P$2:$P$35,'DMG Tables'!$O$2:$O$35)*CIN$1*LOOKUP(CIN$1,'DMG Tables'!$G$2:$G$7,'DMG Tables'!$H$2:$H$7)</f>
        <v>1409260000</v>
      </c>
      <c r="CIO35" s="1">
        <f>LOOKUP($A35,'DMG Tables'!$P$2:$P$35,'DMG Tables'!$O$2:$O$35)*CIO$1*LOOKUP(CIO$1,'DMG Tables'!$G$2:$G$7,'DMG Tables'!$H$2:$H$7)</f>
        <v>1409880000</v>
      </c>
      <c r="CIP35" s="1">
        <f>LOOKUP($A35,'DMG Tables'!$P$2:$P$35,'DMG Tables'!$O$2:$O$35)*CIP$1*LOOKUP(CIP$1,'DMG Tables'!$G$2:$G$7,'DMG Tables'!$H$2:$H$7)</f>
        <v>1410500000</v>
      </c>
      <c r="CIQ35" s="1">
        <f>LOOKUP($A35,'DMG Tables'!$P$2:$P$35,'DMG Tables'!$O$2:$O$35)*CIQ$1*LOOKUP(CIQ$1,'DMG Tables'!$G$2:$G$7,'DMG Tables'!$H$2:$H$7)</f>
        <v>1411120000</v>
      </c>
      <c r="CIR35" s="1">
        <f>LOOKUP($A35,'DMG Tables'!$P$2:$P$35,'DMG Tables'!$O$2:$O$35)*CIR$1*LOOKUP(CIR$1,'DMG Tables'!$G$2:$G$7,'DMG Tables'!$H$2:$H$7)</f>
        <v>1411740000</v>
      </c>
      <c r="CIS35" s="1">
        <f>LOOKUP($A35,'DMG Tables'!$P$2:$P$35,'DMG Tables'!$O$2:$O$35)*CIS$1*LOOKUP(CIS$1,'DMG Tables'!$G$2:$G$7,'DMG Tables'!$H$2:$H$7)</f>
        <v>1412360000</v>
      </c>
      <c r="CIT35" s="1">
        <f>LOOKUP($A35,'DMG Tables'!$P$2:$P$35,'DMG Tables'!$O$2:$O$35)*CIT$1*LOOKUP(CIT$1,'DMG Tables'!$G$2:$G$7,'DMG Tables'!$H$2:$H$7)</f>
        <v>1412980000</v>
      </c>
      <c r="CIU35" s="1">
        <f>LOOKUP($A35,'DMG Tables'!$P$2:$P$35,'DMG Tables'!$O$2:$O$35)*CIU$1*LOOKUP(CIU$1,'DMG Tables'!$G$2:$G$7,'DMG Tables'!$H$2:$H$7)</f>
        <v>1413600000</v>
      </c>
      <c r="CIV35" s="1">
        <f>LOOKUP($A35,'DMG Tables'!$P$2:$P$35,'DMG Tables'!$O$2:$O$35)*CIV$1*LOOKUP(CIV$1,'DMG Tables'!$G$2:$G$7,'DMG Tables'!$H$2:$H$7)</f>
        <v>1414220000</v>
      </c>
      <c r="CIW35" s="1">
        <f>LOOKUP($A35,'DMG Tables'!$P$2:$P$35,'DMG Tables'!$O$2:$O$35)*CIW$1*LOOKUP(CIW$1,'DMG Tables'!$G$2:$G$7,'DMG Tables'!$H$2:$H$7)</f>
        <v>1414840000</v>
      </c>
      <c r="CIX35" s="1">
        <f>LOOKUP($A35,'DMG Tables'!$P$2:$P$35,'DMG Tables'!$O$2:$O$35)*CIX$1*LOOKUP(CIX$1,'DMG Tables'!$G$2:$G$7,'DMG Tables'!$H$2:$H$7)</f>
        <v>1415460000</v>
      </c>
      <c r="CIY35" s="1">
        <f>LOOKUP($A35,'DMG Tables'!$P$2:$P$35,'DMG Tables'!$O$2:$O$35)*CIY$1*LOOKUP(CIY$1,'DMG Tables'!$G$2:$G$7,'DMG Tables'!$H$2:$H$7)</f>
        <v>1416080000</v>
      </c>
      <c r="CIZ35" s="1">
        <f>LOOKUP($A35,'DMG Tables'!$P$2:$P$35,'DMG Tables'!$O$2:$O$35)*CIZ$1*LOOKUP(CIZ$1,'DMG Tables'!$G$2:$G$7,'DMG Tables'!$H$2:$H$7)</f>
        <v>1416700000</v>
      </c>
      <c r="CJA35" s="1">
        <f>LOOKUP($A35,'DMG Tables'!$P$2:$P$35,'DMG Tables'!$O$2:$O$35)*CJA$1*LOOKUP(CJA$1,'DMG Tables'!$G$2:$G$7,'DMG Tables'!$H$2:$H$7)</f>
        <v>1417320000</v>
      </c>
      <c r="CJB35" s="1">
        <f>LOOKUP($A35,'DMG Tables'!$P$2:$P$35,'DMG Tables'!$O$2:$O$35)*CJB$1*LOOKUP(CJB$1,'DMG Tables'!$G$2:$G$7,'DMG Tables'!$H$2:$H$7)</f>
        <v>1417940000</v>
      </c>
      <c r="CJC35" s="1">
        <f>LOOKUP($A35,'DMG Tables'!$P$2:$P$35,'DMG Tables'!$O$2:$O$35)*CJC$1*LOOKUP(CJC$1,'DMG Tables'!$G$2:$G$7,'DMG Tables'!$H$2:$H$7)</f>
        <v>1418560000</v>
      </c>
      <c r="CJD35" s="1">
        <f>LOOKUP($A35,'DMG Tables'!$P$2:$P$35,'DMG Tables'!$O$2:$O$35)*CJD$1*LOOKUP(CJD$1,'DMG Tables'!$G$2:$G$7,'DMG Tables'!$H$2:$H$7)</f>
        <v>1419180000</v>
      </c>
      <c r="CJE35" s="1">
        <f>LOOKUP($A35,'DMG Tables'!$P$2:$P$35,'DMG Tables'!$O$2:$O$35)*CJE$1*LOOKUP(CJE$1,'DMG Tables'!$G$2:$G$7,'DMG Tables'!$H$2:$H$7)</f>
        <v>1419800000</v>
      </c>
      <c r="CJF35" s="1">
        <f>LOOKUP($A35,'DMG Tables'!$P$2:$P$35,'DMG Tables'!$O$2:$O$35)*CJF$1*LOOKUP(CJF$1,'DMG Tables'!$G$2:$G$7,'DMG Tables'!$H$2:$H$7)</f>
        <v>1420420000</v>
      </c>
      <c r="CJG35" s="1">
        <f>LOOKUP($A35,'DMG Tables'!$P$2:$P$35,'DMG Tables'!$O$2:$O$35)*CJG$1*LOOKUP(CJG$1,'DMG Tables'!$G$2:$G$7,'DMG Tables'!$H$2:$H$7)</f>
        <v>1421040000</v>
      </c>
      <c r="CJH35" s="1">
        <f>LOOKUP($A35,'DMG Tables'!$P$2:$P$35,'DMG Tables'!$O$2:$O$35)*CJH$1*LOOKUP(CJH$1,'DMG Tables'!$G$2:$G$7,'DMG Tables'!$H$2:$H$7)</f>
        <v>1421660000</v>
      </c>
      <c r="CJI35" s="1">
        <f>LOOKUP($A35,'DMG Tables'!$P$2:$P$35,'DMG Tables'!$O$2:$O$35)*CJI$1*LOOKUP(CJI$1,'DMG Tables'!$G$2:$G$7,'DMG Tables'!$H$2:$H$7)</f>
        <v>1422280000</v>
      </c>
      <c r="CJJ35" s="1">
        <f>LOOKUP($A35,'DMG Tables'!$P$2:$P$35,'DMG Tables'!$O$2:$O$35)*CJJ$1*LOOKUP(CJJ$1,'DMG Tables'!$G$2:$G$7,'DMG Tables'!$H$2:$H$7)</f>
        <v>1422900000</v>
      </c>
      <c r="CJK35" s="1">
        <f>LOOKUP($A35,'DMG Tables'!$P$2:$P$35,'DMG Tables'!$O$2:$O$35)*CJK$1*LOOKUP(CJK$1,'DMG Tables'!$G$2:$G$7,'DMG Tables'!$H$2:$H$7)</f>
        <v>1423520000</v>
      </c>
      <c r="CJL35" s="1">
        <f>LOOKUP($A35,'DMG Tables'!$P$2:$P$35,'DMG Tables'!$O$2:$O$35)*CJL$1*LOOKUP(CJL$1,'DMG Tables'!$G$2:$G$7,'DMG Tables'!$H$2:$H$7)</f>
        <v>1424140000</v>
      </c>
      <c r="CJM35" s="1">
        <f>LOOKUP($A35,'DMG Tables'!$P$2:$P$35,'DMG Tables'!$O$2:$O$35)*CJM$1*LOOKUP(CJM$1,'DMG Tables'!$G$2:$G$7,'DMG Tables'!$H$2:$H$7)</f>
        <v>1424760000</v>
      </c>
      <c r="CJN35" s="1">
        <f>LOOKUP($A35,'DMG Tables'!$P$2:$P$35,'DMG Tables'!$O$2:$O$35)*CJN$1*LOOKUP(CJN$1,'DMG Tables'!$G$2:$G$7,'DMG Tables'!$H$2:$H$7)</f>
        <v>1425380000</v>
      </c>
      <c r="CJO35" s="1">
        <f>LOOKUP($A35,'DMG Tables'!$P$2:$P$35,'DMG Tables'!$O$2:$O$35)*CJO$1*LOOKUP(CJO$1,'DMG Tables'!$G$2:$G$7,'DMG Tables'!$H$2:$H$7)</f>
        <v>1426000000</v>
      </c>
      <c r="CJP35" s="1">
        <f>LOOKUP($A35,'DMG Tables'!$P$2:$P$35,'DMG Tables'!$O$2:$O$35)*CJP$1*LOOKUP(CJP$1,'DMG Tables'!$G$2:$G$7,'DMG Tables'!$H$2:$H$7)</f>
        <v>1426620000</v>
      </c>
      <c r="CJQ35" s="1">
        <f>LOOKUP($A35,'DMG Tables'!$P$2:$P$35,'DMG Tables'!$O$2:$O$35)*CJQ$1*LOOKUP(CJQ$1,'DMG Tables'!$G$2:$G$7,'DMG Tables'!$H$2:$H$7)</f>
        <v>1427240000</v>
      </c>
      <c r="CJR35" s="1">
        <f>LOOKUP($A35,'DMG Tables'!$P$2:$P$35,'DMG Tables'!$O$2:$O$35)*CJR$1*LOOKUP(CJR$1,'DMG Tables'!$G$2:$G$7,'DMG Tables'!$H$2:$H$7)</f>
        <v>1427860000</v>
      </c>
      <c r="CJS35" s="1">
        <f>LOOKUP($A35,'DMG Tables'!$P$2:$P$35,'DMG Tables'!$O$2:$O$35)*CJS$1*LOOKUP(CJS$1,'DMG Tables'!$G$2:$G$7,'DMG Tables'!$H$2:$H$7)</f>
        <v>1428480000</v>
      </c>
      <c r="CJT35" s="1">
        <f>LOOKUP($A35,'DMG Tables'!$P$2:$P$35,'DMG Tables'!$O$2:$O$35)*CJT$1*LOOKUP(CJT$1,'DMG Tables'!$G$2:$G$7,'DMG Tables'!$H$2:$H$7)</f>
        <v>1429100000</v>
      </c>
      <c r="CJU35" s="1">
        <f>LOOKUP($A35,'DMG Tables'!$P$2:$P$35,'DMG Tables'!$O$2:$O$35)*CJU$1*LOOKUP(CJU$1,'DMG Tables'!$G$2:$G$7,'DMG Tables'!$H$2:$H$7)</f>
        <v>1429720000</v>
      </c>
      <c r="CJV35" s="1">
        <f>LOOKUP($A35,'DMG Tables'!$P$2:$P$35,'DMG Tables'!$O$2:$O$35)*CJV$1*LOOKUP(CJV$1,'DMG Tables'!$G$2:$G$7,'DMG Tables'!$H$2:$H$7)</f>
        <v>1430340000</v>
      </c>
      <c r="CJW35" s="1">
        <f>LOOKUP($A35,'DMG Tables'!$P$2:$P$35,'DMG Tables'!$O$2:$O$35)*CJW$1*LOOKUP(CJW$1,'DMG Tables'!$G$2:$G$7,'DMG Tables'!$H$2:$H$7)</f>
        <v>1430960000</v>
      </c>
      <c r="CJX35" s="1">
        <f>LOOKUP($A35,'DMG Tables'!$P$2:$P$35,'DMG Tables'!$O$2:$O$35)*CJX$1*LOOKUP(CJX$1,'DMG Tables'!$G$2:$G$7,'DMG Tables'!$H$2:$H$7)</f>
        <v>1431580000</v>
      </c>
      <c r="CJY35" s="1">
        <f>LOOKUP($A35,'DMG Tables'!$P$2:$P$35,'DMG Tables'!$O$2:$O$35)*CJY$1*LOOKUP(CJY$1,'DMG Tables'!$G$2:$G$7,'DMG Tables'!$H$2:$H$7)</f>
        <v>1432200000</v>
      </c>
      <c r="CJZ35" s="1">
        <f>LOOKUP($A35,'DMG Tables'!$P$2:$P$35,'DMG Tables'!$O$2:$O$35)*CJZ$1*LOOKUP(CJZ$1,'DMG Tables'!$G$2:$G$7,'DMG Tables'!$H$2:$H$7)</f>
        <v>1432820000</v>
      </c>
      <c r="CKA35" s="1">
        <f>LOOKUP($A35,'DMG Tables'!$P$2:$P$35,'DMG Tables'!$O$2:$O$35)*CKA$1*LOOKUP(CKA$1,'DMG Tables'!$G$2:$G$7,'DMG Tables'!$H$2:$H$7)</f>
        <v>1433440000</v>
      </c>
      <c r="CKB35" s="1">
        <f>LOOKUP($A35,'DMG Tables'!$P$2:$P$35,'DMG Tables'!$O$2:$O$35)*CKB$1*LOOKUP(CKB$1,'DMG Tables'!$G$2:$G$7,'DMG Tables'!$H$2:$H$7)</f>
        <v>1434060000</v>
      </c>
      <c r="CKC35" s="1">
        <f>LOOKUP($A35,'DMG Tables'!$P$2:$P$35,'DMG Tables'!$O$2:$O$35)*CKC$1*LOOKUP(CKC$1,'DMG Tables'!$G$2:$G$7,'DMG Tables'!$H$2:$H$7)</f>
        <v>1434680000</v>
      </c>
      <c r="CKD35" s="1">
        <f>LOOKUP($A35,'DMG Tables'!$P$2:$P$35,'DMG Tables'!$O$2:$O$35)*CKD$1*LOOKUP(CKD$1,'DMG Tables'!$G$2:$G$7,'DMG Tables'!$H$2:$H$7)</f>
        <v>1435300000</v>
      </c>
      <c r="CKE35" s="1">
        <f>LOOKUP($A35,'DMG Tables'!$P$2:$P$35,'DMG Tables'!$O$2:$O$35)*CKE$1*LOOKUP(CKE$1,'DMG Tables'!$G$2:$G$7,'DMG Tables'!$H$2:$H$7)</f>
        <v>1435920000</v>
      </c>
      <c r="CKF35" s="1">
        <f>LOOKUP($A35,'DMG Tables'!$P$2:$P$35,'DMG Tables'!$O$2:$O$35)*CKF$1*LOOKUP(CKF$1,'DMG Tables'!$G$2:$G$7,'DMG Tables'!$H$2:$H$7)</f>
        <v>1436540000</v>
      </c>
      <c r="CKG35" s="1">
        <f>LOOKUP($A35,'DMG Tables'!$P$2:$P$35,'DMG Tables'!$O$2:$O$35)*CKG$1*LOOKUP(CKG$1,'DMG Tables'!$G$2:$G$7,'DMG Tables'!$H$2:$H$7)</f>
        <v>1437160000</v>
      </c>
      <c r="CKH35" s="1">
        <f>LOOKUP($A35,'DMG Tables'!$P$2:$P$35,'DMG Tables'!$O$2:$O$35)*CKH$1*LOOKUP(CKH$1,'DMG Tables'!$G$2:$G$7,'DMG Tables'!$H$2:$H$7)</f>
        <v>1437780000</v>
      </c>
      <c r="CKI35" s="1">
        <f>LOOKUP($A35,'DMG Tables'!$P$2:$P$35,'DMG Tables'!$O$2:$O$35)*CKI$1*LOOKUP(CKI$1,'DMG Tables'!$G$2:$G$7,'DMG Tables'!$H$2:$H$7)</f>
        <v>1438400000</v>
      </c>
      <c r="CKJ35" s="1">
        <f>LOOKUP($A35,'DMG Tables'!$P$2:$P$35,'DMG Tables'!$O$2:$O$35)*CKJ$1*LOOKUP(CKJ$1,'DMG Tables'!$G$2:$G$7,'DMG Tables'!$H$2:$H$7)</f>
        <v>1439020000</v>
      </c>
      <c r="CKK35" s="1">
        <f>LOOKUP($A35,'DMG Tables'!$P$2:$P$35,'DMG Tables'!$O$2:$O$35)*CKK$1*LOOKUP(CKK$1,'DMG Tables'!$G$2:$G$7,'DMG Tables'!$H$2:$H$7)</f>
        <v>1439640000</v>
      </c>
      <c r="CKL35" s="1">
        <f>LOOKUP($A35,'DMG Tables'!$P$2:$P$35,'DMG Tables'!$O$2:$O$35)*CKL$1*LOOKUP(CKL$1,'DMG Tables'!$G$2:$G$7,'DMG Tables'!$H$2:$H$7)</f>
        <v>1440260000</v>
      </c>
      <c r="CKM35" s="1">
        <f>LOOKUP($A35,'DMG Tables'!$P$2:$P$35,'DMG Tables'!$O$2:$O$35)*CKM$1*LOOKUP(CKM$1,'DMG Tables'!$G$2:$G$7,'DMG Tables'!$H$2:$H$7)</f>
        <v>1440880000</v>
      </c>
      <c r="CKN35" s="1">
        <f>LOOKUP($A35,'DMG Tables'!$P$2:$P$35,'DMG Tables'!$O$2:$O$35)*CKN$1*LOOKUP(CKN$1,'DMG Tables'!$G$2:$G$7,'DMG Tables'!$H$2:$H$7)</f>
        <v>1441500000</v>
      </c>
      <c r="CKO35" s="1">
        <f>LOOKUP($A35,'DMG Tables'!$P$2:$P$35,'DMG Tables'!$O$2:$O$35)*CKO$1*LOOKUP(CKO$1,'DMG Tables'!$G$2:$G$7,'DMG Tables'!$H$2:$H$7)</f>
        <v>1442120000</v>
      </c>
      <c r="CKP35" s="1">
        <f>LOOKUP($A35,'DMG Tables'!$P$2:$P$35,'DMG Tables'!$O$2:$O$35)*CKP$1*LOOKUP(CKP$1,'DMG Tables'!$G$2:$G$7,'DMG Tables'!$H$2:$H$7)</f>
        <v>1442740000</v>
      </c>
      <c r="CKQ35" s="1">
        <f>LOOKUP($A35,'DMG Tables'!$P$2:$P$35,'DMG Tables'!$O$2:$O$35)*CKQ$1*LOOKUP(CKQ$1,'DMG Tables'!$G$2:$G$7,'DMG Tables'!$H$2:$H$7)</f>
        <v>1443360000</v>
      </c>
      <c r="CKR35" s="1">
        <f>LOOKUP($A35,'DMG Tables'!$P$2:$P$35,'DMG Tables'!$O$2:$O$35)*CKR$1*LOOKUP(CKR$1,'DMG Tables'!$G$2:$G$7,'DMG Tables'!$H$2:$H$7)</f>
        <v>1443980000</v>
      </c>
      <c r="CKS35" s="1">
        <f>LOOKUP($A35,'DMG Tables'!$P$2:$P$35,'DMG Tables'!$O$2:$O$35)*CKS$1*LOOKUP(CKS$1,'DMG Tables'!$G$2:$G$7,'DMG Tables'!$H$2:$H$7)</f>
        <v>1444600000</v>
      </c>
      <c r="CKT35" s="1">
        <f>LOOKUP($A35,'DMG Tables'!$P$2:$P$35,'DMG Tables'!$O$2:$O$35)*CKT$1*LOOKUP(CKT$1,'DMG Tables'!$G$2:$G$7,'DMG Tables'!$H$2:$H$7)</f>
        <v>1445220000</v>
      </c>
      <c r="CKU35" s="1">
        <f>LOOKUP($A35,'DMG Tables'!$P$2:$P$35,'DMG Tables'!$O$2:$O$35)*CKU$1*LOOKUP(CKU$1,'DMG Tables'!$G$2:$G$7,'DMG Tables'!$H$2:$H$7)</f>
        <v>1445840000</v>
      </c>
      <c r="CKV35" s="1">
        <f>LOOKUP($A35,'DMG Tables'!$P$2:$P$35,'DMG Tables'!$O$2:$O$35)*CKV$1*LOOKUP(CKV$1,'DMG Tables'!$G$2:$G$7,'DMG Tables'!$H$2:$H$7)</f>
        <v>1446460000</v>
      </c>
      <c r="CKW35" s="1">
        <f>LOOKUP($A35,'DMG Tables'!$P$2:$P$35,'DMG Tables'!$O$2:$O$35)*CKW$1*LOOKUP(CKW$1,'DMG Tables'!$G$2:$G$7,'DMG Tables'!$H$2:$H$7)</f>
        <v>1447080000</v>
      </c>
      <c r="CKX35" s="1">
        <f>LOOKUP($A35,'DMG Tables'!$P$2:$P$35,'DMG Tables'!$O$2:$O$35)*CKX$1*LOOKUP(CKX$1,'DMG Tables'!$G$2:$G$7,'DMG Tables'!$H$2:$H$7)</f>
        <v>1447700000</v>
      </c>
      <c r="CKY35" s="1">
        <f>LOOKUP($A35,'DMG Tables'!$P$2:$P$35,'DMG Tables'!$O$2:$O$35)*CKY$1*LOOKUP(CKY$1,'DMG Tables'!$G$2:$G$7,'DMG Tables'!$H$2:$H$7)</f>
        <v>1448320000</v>
      </c>
      <c r="CKZ35" s="1">
        <f>LOOKUP($A35,'DMG Tables'!$P$2:$P$35,'DMG Tables'!$O$2:$O$35)*CKZ$1*LOOKUP(CKZ$1,'DMG Tables'!$G$2:$G$7,'DMG Tables'!$H$2:$H$7)</f>
        <v>1448940000</v>
      </c>
      <c r="CLA35" s="1">
        <f>LOOKUP($A35,'DMG Tables'!$P$2:$P$35,'DMG Tables'!$O$2:$O$35)*CLA$1*LOOKUP(CLA$1,'DMG Tables'!$G$2:$G$7,'DMG Tables'!$H$2:$H$7)</f>
        <v>1449560000</v>
      </c>
      <c r="CLB35" s="1">
        <f>LOOKUP($A35,'DMG Tables'!$P$2:$P$35,'DMG Tables'!$O$2:$O$35)*CLB$1*LOOKUP(CLB$1,'DMG Tables'!$G$2:$G$7,'DMG Tables'!$H$2:$H$7)</f>
        <v>1450180000</v>
      </c>
      <c r="CLC35" s="1">
        <f>LOOKUP($A35,'DMG Tables'!$P$2:$P$35,'DMG Tables'!$O$2:$O$35)*CLC$1*LOOKUP(CLC$1,'DMG Tables'!$G$2:$G$7,'DMG Tables'!$H$2:$H$7)</f>
        <v>1450800000</v>
      </c>
      <c r="CLD35" s="1">
        <f>LOOKUP($A35,'DMG Tables'!$P$2:$P$35,'DMG Tables'!$O$2:$O$35)*CLD$1*LOOKUP(CLD$1,'DMG Tables'!$G$2:$G$7,'DMG Tables'!$H$2:$H$7)</f>
        <v>1451420000</v>
      </c>
      <c r="CLE35" s="1">
        <f>LOOKUP($A35,'DMG Tables'!$P$2:$P$35,'DMG Tables'!$O$2:$O$35)*CLE$1*LOOKUP(CLE$1,'DMG Tables'!$G$2:$G$7,'DMG Tables'!$H$2:$H$7)</f>
        <v>1452040000</v>
      </c>
      <c r="CLF35" s="1">
        <f>LOOKUP($A35,'DMG Tables'!$P$2:$P$35,'DMG Tables'!$O$2:$O$35)*CLF$1*LOOKUP(CLF$1,'DMG Tables'!$G$2:$G$7,'DMG Tables'!$H$2:$H$7)</f>
        <v>1452660000</v>
      </c>
      <c r="CLG35" s="1">
        <f>LOOKUP($A35,'DMG Tables'!$P$2:$P$35,'DMG Tables'!$O$2:$O$35)*CLG$1*LOOKUP(CLG$1,'DMG Tables'!$G$2:$G$7,'DMG Tables'!$H$2:$H$7)</f>
        <v>1453280000</v>
      </c>
      <c r="CLH35" s="1">
        <f>LOOKUP($A35,'DMG Tables'!$P$2:$P$35,'DMG Tables'!$O$2:$O$35)*CLH$1*LOOKUP(CLH$1,'DMG Tables'!$G$2:$G$7,'DMG Tables'!$H$2:$H$7)</f>
        <v>1453900000</v>
      </c>
      <c r="CLI35" s="1">
        <f>LOOKUP($A35,'DMG Tables'!$P$2:$P$35,'DMG Tables'!$O$2:$O$35)*CLI$1*LOOKUP(CLI$1,'DMG Tables'!$G$2:$G$7,'DMG Tables'!$H$2:$H$7)</f>
        <v>1454520000</v>
      </c>
      <c r="CLJ35" s="1">
        <f>LOOKUP($A35,'DMG Tables'!$P$2:$P$35,'DMG Tables'!$O$2:$O$35)*CLJ$1*LOOKUP(CLJ$1,'DMG Tables'!$G$2:$G$7,'DMG Tables'!$H$2:$H$7)</f>
        <v>1455140000</v>
      </c>
      <c r="CLK35" s="1">
        <f>LOOKUP($A35,'DMG Tables'!$P$2:$P$35,'DMG Tables'!$O$2:$O$35)*CLK$1*LOOKUP(CLK$1,'DMG Tables'!$G$2:$G$7,'DMG Tables'!$H$2:$H$7)</f>
        <v>1455760000</v>
      </c>
      <c r="CLL35" s="1">
        <f>LOOKUP($A35,'DMG Tables'!$P$2:$P$35,'DMG Tables'!$O$2:$O$35)*CLL$1*LOOKUP(CLL$1,'DMG Tables'!$G$2:$G$7,'DMG Tables'!$H$2:$H$7)</f>
        <v>1456380000</v>
      </c>
      <c r="CLM35" s="1">
        <f>LOOKUP($A35,'DMG Tables'!$P$2:$P$35,'DMG Tables'!$O$2:$O$35)*CLM$1*LOOKUP(CLM$1,'DMG Tables'!$G$2:$G$7,'DMG Tables'!$H$2:$H$7)</f>
        <v>1457000000</v>
      </c>
      <c r="CLN35" s="1">
        <f>LOOKUP($A35,'DMG Tables'!$P$2:$P$35,'DMG Tables'!$O$2:$O$35)*CLN$1*LOOKUP(CLN$1,'DMG Tables'!$G$2:$G$7,'DMG Tables'!$H$2:$H$7)</f>
        <v>1457620000</v>
      </c>
      <c r="CLO35" s="1">
        <f>LOOKUP($A35,'DMG Tables'!$P$2:$P$35,'DMG Tables'!$O$2:$O$35)*CLO$1*LOOKUP(CLO$1,'DMG Tables'!$G$2:$G$7,'DMG Tables'!$H$2:$H$7)</f>
        <v>1458240000</v>
      </c>
      <c r="CLP35" s="1">
        <f>LOOKUP($A35,'DMG Tables'!$P$2:$P$35,'DMG Tables'!$O$2:$O$35)*CLP$1*LOOKUP(CLP$1,'DMG Tables'!$G$2:$G$7,'DMG Tables'!$H$2:$H$7)</f>
        <v>1458860000</v>
      </c>
      <c r="CLQ35" s="1">
        <f>LOOKUP($A35,'DMG Tables'!$P$2:$P$35,'DMG Tables'!$O$2:$O$35)*CLQ$1*LOOKUP(CLQ$1,'DMG Tables'!$G$2:$G$7,'DMG Tables'!$H$2:$H$7)</f>
        <v>1459480000</v>
      </c>
      <c r="CLR35" s="1">
        <f>LOOKUP($A35,'DMG Tables'!$P$2:$P$35,'DMG Tables'!$O$2:$O$35)*CLR$1*LOOKUP(CLR$1,'DMG Tables'!$G$2:$G$7,'DMG Tables'!$H$2:$H$7)</f>
        <v>1460100000</v>
      </c>
      <c r="CLS35" s="1">
        <f>LOOKUP($A35,'DMG Tables'!$P$2:$P$35,'DMG Tables'!$O$2:$O$35)*CLS$1*LOOKUP(CLS$1,'DMG Tables'!$G$2:$G$7,'DMG Tables'!$H$2:$H$7)</f>
        <v>1460720000</v>
      </c>
      <c r="CLT35" s="1">
        <f>LOOKUP($A35,'DMG Tables'!$P$2:$P$35,'DMG Tables'!$O$2:$O$35)*CLT$1*LOOKUP(CLT$1,'DMG Tables'!$G$2:$G$7,'DMG Tables'!$H$2:$H$7)</f>
        <v>1461340000</v>
      </c>
      <c r="CLU35" s="1">
        <f>LOOKUP($A35,'DMG Tables'!$P$2:$P$35,'DMG Tables'!$O$2:$O$35)*CLU$1*LOOKUP(CLU$1,'DMG Tables'!$G$2:$G$7,'DMG Tables'!$H$2:$H$7)</f>
        <v>1461960000</v>
      </c>
      <c r="CLV35" s="1">
        <f>LOOKUP($A35,'DMG Tables'!$P$2:$P$35,'DMG Tables'!$O$2:$O$35)*CLV$1*LOOKUP(CLV$1,'DMG Tables'!$G$2:$G$7,'DMG Tables'!$H$2:$H$7)</f>
        <v>1462580000</v>
      </c>
      <c r="CLW35" s="1">
        <f>LOOKUP($A35,'DMG Tables'!$P$2:$P$35,'DMG Tables'!$O$2:$O$35)*CLW$1*LOOKUP(CLW$1,'DMG Tables'!$G$2:$G$7,'DMG Tables'!$H$2:$H$7)</f>
        <v>1463200000</v>
      </c>
      <c r="CLX35" s="1">
        <f>LOOKUP($A35,'DMG Tables'!$P$2:$P$35,'DMG Tables'!$O$2:$O$35)*CLX$1*LOOKUP(CLX$1,'DMG Tables'!$G$2:$G$7,'DMG Tables'!$H$2:$H$7)</f>
        <v>1463820000</v>
      </c>
      <c r="CLY35" s="1">
        <f>LOOKUP($A35,'DMG Tables'!$P$2:$P$35,'DMG Tables'!$O$2:$O$35)*CLY$1*LOOKUP(CLY$1,'DMG Tables'!$G$2:$G$7,'DMG Tables'!$H$2:$H$7)</f>
        <v>1464440000</v>
      </c>
      <c r="CLZ35" s="1">
        <f>LOOKUP($A35,'DMG Tables'!$P$2:$P$35,'DMG Tables'!$O$2:$O$35)*CLZ$1*LOOKUP(CLZ$1,'DMG Tables'!$G$2:$G$7,'DMG Tables'!$H$2:$H$7)</f>
        <v>1465060000</v>
      </c>
      <c r="CMA35" s="1">
        <f>LOOKUP($A35,'DMG Tables'!$P$2:$P$35,'DMG Tables'!$O$2:$O$35)*CMA$1*LOOKUP(CMA$1,'DMG Tables'!$G$2:$G$7,'DMG Tables'!$H$2:$H$7)</f>
        <v>1465680000</v>
      </c>
      <c r="CMB35" s="1">
        <f>LOOKUP($A35,'DMG Tables'!$P$2:$P$35,'DMG Tables'!$O$2:$O$35)*CMB$1*LOOKUP(CMB$1,'DMG Tables'!$G$2:$G$7,'DMG Tables'!$H$2:$H$7)</f>
        <v>1466300000</v>
      </c>
      <c r="CMC35" s="1">
        <f>LOOKUP($A35,'DMG Tables'!$P$2:$P$35,'DMG Tables'!$O$2:$O$35)*CMC$1*LOOKUP(CMC$1,'DMG Tables'!$G$2:$G$7,'DMG Tables'!$H$2:$H$7)</f>
        <v>1466920000</v>
      </c>
      <c r="CMD35" s="1">
        <f>LOOKUP($A35,'DMG Tables'!$P$2:$P$35,'DMG Tables'!$O$2:$O$35)*CMD$1*LOOKUP(CMD$1,'DMG Tables'!$G$2:$G$7,'DMG Tables'!$H$2:$H$7)</f>
        <v>1467540000</v>
      </c>
      <c r="CME35" s="1">
        <f>LOOKUP($A35,'DMG Tables'!$P$2:$P$35,'DMG Tables'!$O$2:$O$35)*CME$1*LOOKUP(CME$1,'DMG Tables'!$G$2:$G$7,'DMG Tables'!$H$2:$H$7)</f>
        <v>1468160000</v>
      </c>
      <c r="CMF35" s="1">
        <f>LOOKUP($A35,'DMG Tables'!$P$2:$P$35,'DMG Tables'!$O$2:$O$35)*CMF$1*LOOKUP(CMF$1,'DMG Tables'!$G$2:$G$7,'DMG Tables'!$H$2:$H$7)</f>
        <v>1468780000</v>
      </c>
      <c r="CMG35" s="1">
        <f>LOOKUP($A35,'DMG Tables'!$P$2:$P$35,'DMG Tables'!$O$2:$O$35)*CMG$1*LOOKUP(CMG$1,'DMG Tables'!$G$2:$G$7,'DMG Tables'!$H$2:$H$7)</f>
        <v>1469400000</v>
      </c>
      <c r="CMH35" s="1">
        <f>LOOKUP($A35,'DMG Tables'!$P$2:$P$35,'DMG Tables'!$O$2:$O$35)*CMH$1*LOOKUP(CMH$1,'DMG Tables'!$G$2:$G$7,'DMG Tables'!$H$2:$H$7)</f>
        <v>1470020000</v>
      </c>
      <c r="CMI35" s="1">
        <f>LOOKUP($A35,'DMG Tables'!$P$2:$P$35,'DMG Tables'!$O$2:$O$35)*CMI$1*LOOKUP(CMI$1,'DMG Tables'!$G$2:$G$7,'DMG Tables'!$H$2:$H$7)</f>
        <v>1470640000</v>
      </c>
      <c r="CMJ35" s="1">
        <f>LOOKUP($A35,'DMG Tables'!$P$2:$P$35,'DMG Tables'!$O$2:$O$35)*CMJ$1*LOOKUP(CMJ$1,'DMG Tables'!$G$2:$G$7,'DMG Tables'!$H$2:$H$7)</f>
        <v>1471260000</v>
      </c>
      <c r="CMK35" s="1">
        <f>LOOKUP($A35,'DMG Tables'!$P$2:$P$35,'DMG Tables'!$O$2:$O$35)*CMK$1*LOOKUP(CMK$1,'DMG Tables'!$G$2:$G$7,'DMG Tables'!$H$2:$H$7)</f>
        <v>1471880000</v>
      </c>
      <c r="CML35" s="1">
        <f>LOOKUP($A35,'DMG Tables'!$P$2:$P$35,'DMG Tables'!$O$2:$O$35)*CML$1*LOOKUP(CML$1,'DMG Tables'!$G$2:$G$7,'DMG Tables'!$H$2:$H$7)</f>
        <v>1472500000</v>
      </c>
      <c r="CMM35" s="1">
        <f>LOOKUP($A35,'DMG Tables'!$P$2:$P$35,'DMG Tables'!$O$2:$O$35)*CMM$1*LOOKUP(CMM$1,'DMG Tables'!$G$2:$G$7,'DMG Tables'!$H$2:$H$7)</f>
        <v>1473120000</v>
      </c>
      <c r="CMN35" s="1">
        <f>LOOKUP($A35,'DMG Tables'!$P$2:$P$35,'DMG Tables'!$O$2:$O$35)*CMN$1*LOOKUP(CMN$1,'DMG Tables'!$G$2:$G$7,'DMG Tables'!$H$2:$H$7)</f>
        <v>1473740000</v>
      </c>
      <c r="CMO35" s="1">
        <f>LOOKUP($A35,'DMG Tables'!$P$2:$P$35,'DMG Tables'!$O$2:$O$35)*CMO$1*LOOKUP(CMO$1,'DMG Tables'!$G$2:$G$7,'DMG Tables'!$H$2:$H$7)</f>
        <v>1474360000</v>
      </c>
      <c r="CMP35" s="1">
        <f>LOOKUP($A35,'DMG Tables'!$P$2:$P$35,'DMG Tables'!$O$2:$O$35)*CMP$1*LOOKUP(CMP$1,'DMG Tables'!$G$2:$G$7,'DMG Tables'!$H$2:$H$7)</f>
        <v>1474980000</v>
      </c>
      <c r="CMQ35" s="1">
        <f>LOOKUP($A35,'DMG Tables'!$P$2:$P$35,'DMG Tables'!$O$2:$O$35)*CMQ$1*LOOKUP(CMQ$1,'DMG Tables'!$G$2:$G$7,'DMG Tables'!$H$2:$H$7)</f>
        <v>1475600000</v>
      </c>
      <c r="CMR35" s="1">
        <f>LOOKUP($A35,'DMG Tables'!$P$2:$P$35,'DMG Tables'!$O$2:$O$35)*CMR$1*LOOKUP(CMR$1,'DMG Tables'!$G$2:$G$7,'DMG Tables'!$H$2:$H$7)</f>
        <v>1476220000</v>
      </c>
      <c r="CMS35" s="1">
        <f>LOOKUP($A35,'DMG Tables'!$P$2:$P$35,'DMG Tables'!$O$2:$O$35)*CMS$1*LOOKUP(CMS$1,'DMG Tables'!$G$2:$G$7,'DMG Tables'!$H$2:$H$7)</f>
        <v>1476840000</v>
      </c>
      <c r="CMT35" s="1">
        <f>LOOKUP($A35,'DMG Tables'!$P$2:$P$35,'DMG Tables'!$O$2:$O$35)*CMT$1*LOOKUP(CMT$1,'DMG Tables'!$G$2:$G$7,'DMG Tables'!$H$2:$H$7)</f>
        <v>1477460000</v>
      </c>
      <c r="CMU35" s="1">
        <f>LOOKUP($A35,'DMG Tables'!$P$2:$P$35,'DMG Tables'!$O$2:$O$35)*CMU$1*LOOKUP(CMU$1,'DMG Tables'!$G$2:$G$7,'DMG Tables'!$H$2:$H$7)</f>
        <v>1478080000</v>
      </c>
      <c r="CMV35" s="1">
        <f>LOOKUP($A35,'DMG Tables'!$P$2:$P$35,'DMG Tables'!$O$2:$O$35)*CMV$1*LOOKUP(CMV$1,'DMG Tables'!$G$2:$G$7,'DMG Tables'!$H$2:$H$7)</f>
        <v>1478700000</v>
      </c>
      <c r="CMW35" s="1">
        <f>LOOKUP($A35,'DMG Tables'!$P$2:$P$35,'DMG Tables'!$O$2:$O$35)*CMW$1*LOOKUP(CMW$1,'DMG Tables'!$G$2:$G$7,'DMG Tables'!$H$2:$H$7)</f>
        <v>1479320000</v>
      </c>
      <c r="CMX35" s="1">
        <f>LOOKUP($A35,'DMG Tables'!$P$2:$P$35,'DMG Tables'!$O$2:$O$35)*CMX$1*LOOKUP(CMX$1,'DMG Tables'!$G$2:$G$7,'DMG Tables'!$H$2:$H$7)</f>
        <v>1479940000</v>
      </c>
      <c r="CMY35" s="1">
        <f>LOOKUP($A35,'DMG Tables'!$P$2:$P$35,'DMG Tables'!$O$2:$O$35)*CMY$1*LOOKUP(CMY$1,'DMG Tables'!$G$2:$G$7,'DMG Tables'!$H$2:$H$7)</f>
        <v>1480560000</v>
      </c>
      <c r="CMZ35" s="1">
        <f>LOOKUP($A35,'DMG Tables'!$P$2:$P$35,'DMG Tables'!$O$2:$O$35)*CMZ$1*LOOKUP(CMZ$1,'DMG Tables'!$G$2:$G$7,'DMG Tables'!$H$2:$H$7)</f>
        <v>1481180000</v>
      </c>
      <c r="CNA35" s="1">
        <f>LOOKUP($A35,'DMG Tables'!$P$2:$P$35,'DMG Tables'!$O$2:$O$35)*CNA$1*LOOKUP(CNA$1,'DMG Tables'!$G$2:$G$7,'DMG Tables'!$H$2:$H$7)</f>
        <v>1481800000</v>
      </c>
      <c r="CNB35" s="1">
        <f>LOOKUP($A35,'DMG Tables'!$P$2:$P$35,'DMG Tables'!$O$2:$O$35)*CNB$1*LOOKUP(CNB$1,'DMG Tables'!$G$2:$G$7,'DMG Tables'!$H$2:$H$7)</f>
        <v>1482420000</v>
      </c>
      <c r="CNC35" s="1">
        <f>LOOKUP($A35,'DMG Tables'!$P$2:$P$35,'DMG Tables'!$O$2:$O$35)*CNC$1*LOOKUP(CNC$1,'DMG Tables'!$G$2:$G$7,'DMG Tables'!$H$2:$H$7)</f>
        <v>1483040000</v>
      </c>
      <c r="CND35" s="1">
        <f>LOOKUP($A35,'DMG Tables'!$P$2:$P$35,'DMG Tables'!$O$2:$O$35)*CND$1*LOOKUP(CND$1,'DMG Tables'!$G$2:$G$7,'DMG Tables'!$H$2:$H$7)</f>
        <v>1483660000</v>
      </c>
      <c r="CNE35" s="1">
        <f>LOOKUP($A35,'DMG Tables'!$P$2:$P$35,'DMG Tables'!$O$2:$O$35)*CNE$1*LOOKUP(CNE$1,'DMG Tables'!$G$2:$G$7,'DMG Tables'!$H$2:$H$7)</f>
        <v>1484280000</v>
      </c>
      <c r="CNF35" s="1">
        <f>LOOKUP($A35,'DMG Tables'!$P$2:$P$35,'DMG Tables'!$O$2:$O$35)*CNF$1*LOOKUP(CNF$1,'DMG Tables'!$G$2:$G$7,'DMG Tables'!$H$2:$H$7)</f>
        <v>1484900000</v>
      </c>
      <c r="CNG35" s="1">
        <f>LOOKUP($A35,'DMG Tables'!$P$2:$P$35,'DMG Tables'!$O$2:$O$35)*CNG$1*LOOKUP(CNG$1,'DMG Tables'!$G$2:$G$7,'DMG Tables'!$H$2:$H$7)</f>
        <v>1485520000</v>
      </c>
      <c r="CNH35" s="1">
        <f>LOOKUP($A35,'DMG Tables'!$P$2:$P$35,'DMG Tables'!$O$2:$O$35)*CNH$1*LOOKUP(CNH$1,'DMG Tables'!$G$2:$G$7,'DMG Tables'!$H$2:$H$7)</f>
        <v>1486140000</v>
      </c>
      <c r="CNI35" s="1">
        <f>LOOKUP($A35,'DMG Tables'!$P$2:$P$35,'DMG Tables'!$O$2:$O$35)*CNI$1*LOOKUP(CNI$1,'DMG Tables'!$G$2:$G$7,'DMG Tables'!$H$2:$H$7)</f>
        <v>1486760000</v>
      </c>
      <c r="CNJ35" s="1">
        <f>LOOKUP($A35,'DMG Tables'!$P$2:$P$35,'DMG Tables'!$O$2:$O$35)*CNJ$1*LOOKUP(CNJ$1,'DMG Tables'!$G$2:$G$7,'DMG Tables'!$H$2:$H$7)</f>
        <v>1487380000</v>
      </c>
      <c r="CNK35" s="1">
        <f>LOOKUP($A35,'DMG Tables'!$P$2:$P$35,'DMG Tables'!$O$2:$O$35)*CNK$1*LOOKUP(CNK$1,'DMG Tables'!$G$2:$G$7,'DMG Tables'!$H$2:$H$7)</f>
        <v>1488000000</v>
      </c>
      <c r="CNL35" s="1">
        <f>LOOKUP($A35,'DMG Tables'!$P$2:$P$35,'DMG Tables'!$O$2:$O$35)*CNL$1*LOOKUP(CNL$1,'DMG Tables'!$G$2:$G$7,'DMG Tables'!$H$2:$H$7)</f>
        <v>1488620000</v>
      </c>
      <c r="CNM35" s="1">
        <f>LOOKUP($A35,'DMG Tables'!$P$2:$P$35,'DMG Tables'!$O$2:$O$35)*CNM$1*LOOKUP(CNM$1,'DMG Tables'!$G$2:$G$7,'DMG Tables'!$H$2:$H$7)</f>
        <v>1489240000</v>
      </c>
      <c r="CNN35" s="1">
        <f>LOOKUP($A35,'DMG Tables'!$P$2:$P$35,'DMG Tables'!$O$2:$O$35)*CNN$1*LOOKUP(CNN$1,'DMG Tables'!$G$2:$G$7,'DMG Tables'!$H$2:$H$7)</f>
        <v>1489860000</v>
      </c>
      <c r="CNO35" s="1">
        <f>LOOKUP($A35,'DMG Tables'!$P$2:$P$35,'DMG Tables'!$O$2:$O$35)*CNO$1*LOOKUP(CNO$1,'DMG Tables'!$G$2:$G$7,'DMG Tables'!$H$2:$H$7)</f>
        <v>1490480000</v>
      </c>
      <c r="CNP35" s="1">
        <f>LOOKUP($A35,'DMG Tables'!$P$2:$P$35,'DMG Tables'!$O$2:$O$35)*CNP$1*LOOKUP(CNP$1,'DMG Tables'!$G$2:$G$7,'DMG Tables'!$H$2:$H$7)</f>
        <v>1491100000</v>
      </c>
      <c r="CNQ35" s="1">
        <f>LOOKUP($A35,'DMG Tables'!$P$2:$P$35,'DMG Tables'!$O$2:$O$35)*CNQ$1*LOOKUP(CNQ$1,'DMG Tables'!$G$2:$G$7,'DMG Tables'!$H$2:$H$7)</f>
        <v>1491720000</v>
      </c>
      <c r="CNR35" s="1">
        <f>LOOKUP($A35,'DMG Tables'!$P$2:$P$35,'DMG Tables'!$O$2:$O$35)*CNR$1*LOOKUP(CNR$1,'DMG Tables'!$G$2:$G$7,'DMG Tables'!$H$2:$H$7)</f>
        <v>1492340000</v>
      </c>
      <c r="CNS35" s="1">
        <f>LOOKUP($A35,'DMG Tables'!$P$2:$P$35,'DMG Tables'!$O$2:$O$35)*CNS$1*LOOKUP(CNS$1,'DMG Tables'!$G$2:$G$7,'DMG Tables'!$H$2:$H$7)</f>
        <v>1492960000</v>
      </c>
      <c r="CNT35" s="1">
        <f>LOOKUP($A35,'DMG Tables'!$P$2:$P$35,'DMG Tables'!$O$2:$O$35)*CNT$1*LOOKUP(CNT$1,'DMG Tables'!$G$2:$G$7,'DMG Tables'!$H$2:$H$7)</f>
        <v>1493580000</v>
      </c>
      <c r="CNU35" s="1">
        <f>LOOKUP($A35,'DMG Tables'!$P$2:$P$35,'DMG Tables'!$O$2:$O$35)*CNU$1*LOOKUP(CNU$1,'DMG Tables'!$G$2:$G$7,'DMG Tables'!$H$2:$H$7)</f>
        <v>1494200000</v>
      </c>
      <c r="CNV35" s="1">
        <f>LOOKUP($A35,'DMG Tables'!$P$2:$P$35,'DMG Tables'!$O$2:$O$35)*CNV$1*LOOKUP(CNV$1,'DMG Tables'!$G$2:$G$7,'DMG Tables'!$H$2:$H$7)</f>
        <v>1494820000</v>
      </c>
      <c r="CNW35" s="1">
        <f>LOOKUP($A35,'DMG Tables'!$P$2:$P$35,'DMG Tables'!$O$2:$O$35)*CNW$1*LOOKUP(CNW$1,'DMG Tables'!$G$2:$G$7,'DMG Tables'!$H$2:$H$7)</f>
        <v>1495440000</v>
      </c>
      <c r="CNX35" s="1">
        <f>LOOKUP($A35,'DMG Tables'!$P$2:$P$35,'DMG Tables'!$O$2:$O$35)*CNX$1*LOOKUP(CNX$1,'DMG Tables'!$G$2:$G$7,'DMG Tables'!$H$2:$H$7)</f>
        <v>1496060000</v>
      </c>
      <c r="CNY35" s="1">
        <f>LOOKUP($A35,'DMG Tables'!$P$2:$P$35,'DMG Tables'!$O$2:$O$35)*CNY$1*LOOKUP(CNY$1,'DMG Tables'!$G$2:$G$7,'DMG Tables'!$H$2:$H$7)</f>
        <v>1496680000</v>
      </c>
      <c r="CNZ35" s="1">
        <f>LOOKUP($A35,'DMG Tables'!$P$2:$P$35,'DMG Tables'!$O$2:$O$35)*CNZ$1*LOOKUP(CNZ$1,'DMG Tables'!$G$2:$G$7,'DMG Tables'!$H$2:$H$7)</f>
        <v>1497300000</v>
      </c>
      <c r="COA35" s="1">
        <f>LOOKUP($A35,'DMG Tables'!$P$2:$P$35,'DMG Tables'!$O$2:$O$35)*COA$1*LOOKUP(COA$1,'DMG Tables'!$G$2:$G$7,'DMG Tables'!$H$2:$H$7)</f>
        <v>1497920000</v>
      </c>
      <c r="COB35" s="1">
        <f>LOOKUP($A35,'DMG Tables'!$P$2:$P$35,'DMG Tables'!$O$2:$O$35)*COB$1*LOOKUP(COB$1,'DMG Tables'!$G$2:$G$7,'DMG Tables'!$H$2:$H$7)</f>
        <v>1498540000</v>
      </c>
      <c r="COC35" s="1">
        <f>LOOKUP($A35,'DMG Tables'!$P$2:$P$35,'DMG Tables'!$O$2:$O$35)*COC$1*LOOKUP(COC$1,'DMG Tables'!$G$2:$G$7,'DMG Tables'!$H$2:$H$7)</f>
        <v>1499160000</v>
      </c>
      <c r="COD35" s="1">
        <f>LOOKUP($A35,'DMG Tables'!$P$2:$P$35,'DMG Tables'!$O$2:$O$35)*COD$1*LOOKUP(COD$1,'DMG Tables'!$G$2:$G$7,'DMG Tables'!$H$2:$H$7)</f>
        <v>1499780000</v>
      </c>
      <c r="COE35" s="1">
        <f>LOOKUP($A35,'DMG Tables'!$P$2:$P$35,'DMG Tables'!$O$2:$O$35)*COE$1*LOOKUP(COE$1,'DMG Tables'!$G$2:$G$7,'DMG Tables'!$H$2:$H$7)</f>
        <v>1500400000</v>
      </c>
      <c r="COF35" s="1">
        <f>LOOKUP($A35,'DMG Tables'!$P$2:$P$35,'DMG Tables'!$O$2:$O$35)*COF$1*LOOKUP(COF$1,'DMG Tables'!$G$2:$G$7,'DMG Tables'!$H$2:$H$7)</f>
        <v>1501020000</v>
      </c>
      <c r="COG35" s="1">
        <f>LOOKUP($A35,'DMG Tables'!$P$2:$P$35,'DMG Tables'!$O$2:$O$35)*COG$1*LOOKUP(COG$1,'DMG Tables'!$G$2:$G$7,'DMG Tables'!$H$2:$H$7)</f>
        <v>1501640000</v>
      </c>
      <c r="COH35" s="1">
        <f>LOOKUP($A35,'DMG Tables'!$P$2:$P$35,'DMG Tables'!$O$2:$O$35)*COH$1*LOOKUP(COH$1,'DMG Tables'!$G$2:$G$7,'DMG Tables'!$H$2:$H$7)</f>
        <v>1502260000</v>
      </c>
      <c r="COI35" s="1">
        <f>LOOKUP($A35,'DMG Tables'!$P$2:$P$35,'DMG Tables'!$O$2:$O$35)*COI$1*LOOKUP(COI$1,'DMG Tables'!$G$2:$G$7,'DMG Tables'!$H$2:$H$7)</f>
        <v>1502880000</v>
      </c>
      <c r="COJ35" s="1">
        <f>LOOKUP($A35,'DMG Tables'!$P$2:$P$35,'DMG Tables'!$O$2:$O$35)*COJ$1*LOOKUP(COJ$1,'DMG Tables'!$G$2:$G$7,'DMG Tables'!$H$2:$H$7)</f>
        <v>1503500000</v>
      </c>
      <c r="COK35" s="1">
        <f>LOOKUP($A35,'DMG Tables'!$P$2:$P$35,'DMG Tables'!$O$2:$O$35)*COK$1*LOOKUP(COK$1,'DMG Tables'!$G$2:$G$7,'DMG Tables'!$H$2:$H$7)</f>
        <v>1504120000</v>
      </c>
      <c r="COL35" s="1">
        <f>LOOKUP($A35,'DMG Tables'!$P$2:$P$35,'DMG Tables'!$O$2:$O$35)*COL$1*LOOKUP(COL$1,'DMG Tables'!$G$2:$G$7,'DMG Tables'!$H$2:$H$7)</f>
        <v>1504740000</v>
      </c>
      <c r="COM35" s="1">
        <f>LOOKUP($A35,'DMG Tables'!$P$2:$P$35,'DMG Tables'!$O$2:$O$35)*COM$1*LOOKUP(COM$1,'DMG Tables'!$G$2:$G$7,'DMG Tables'!$H$2:$H$7)</f>
        <v>1505360000</v>
      </c>
      <c r="CON35" s="1">
        <f>LOOKUP($A35,'DMG Tables'!$P$2:$P$35,'DMG Tables'!$O$2:$O$35)*CON$1*LOOKUP(CON$1,'DMG Tables'!$G$2:$G$7,'DMG Tables'!$H$2:$H$7)</f>
        <v>1505980000</v>
      </c>
      <c r="COO35" s="1">
        <f>LOOKUP($A35,'DMG Tables'!$P$2:$P$35,'DMG Tables'!$O$2:$O$35)*COO$1*LOOKUP(COO$1,'DMG Tables'!$G$2:$G$7,'DMG Tables'!$H$2:$H$7)</f>
        <v>1506600000</v>
      </c>
      <c r="COP35" s="1">
        <f>LOOKUP($A35,'DMG Tables'!$P$2:$P$35,'DMG Tables'!$O$2:$O$35)*COP$1*LOOKUP(COP$1,'DMG Tables'!$G$2:$G$7,'DMG Tables'!$H$2:$H$7)</f>
        <v>1507220000</v>
      </c>
      <c r="COQ35" s="1">
        <f>LOOKUP($A35,'DMG Tables'!$P$2:$P$35,'DMG Tables'!$O$2:$O$35)*COQ$1*LOOKUP(COQ$1,'DMG Tables'!$G$2:$G$7,'DMG Tables'!$H$2:$H$7)</f>
        <v>1507840000</v>
      </c>
      <c r="COR35" s="1">
        <f>LOOKUP($A35,'DMG Tables'!$P$2:$P$35,'DMG Tables'!$O$2:$O$35)*COR$1*LOOKUP(COR$1,'DMG Tables'!$G$2:$G$7,'DMG Tables'!$H$2:$H$7)</f>
        <v>1508460000</v>
      </c>
      <c r="COS35" s="1">
        <f>LOOKUP($A35,'DMG Tables'!$P$2:$P$35,'DMG Tables'!$O$2:$O$35)*COS$1*LOOKUP(COS$1,'DMG Tables'!$G$2:$G$7,'DMG Tables'!$H$2:$H$7)</f>
        <v>1509080000</v>
      </c>
      <c r="COT35" s="1">
        <f>LOOKUP($A35,'DMG Tables'!$P$2:$P$35,'DMG Tables'!$O$2:$O$35)*COT$1*LOOKUP(COT$1,'DMG Tables'!$G$2:$G$7,'DMG Tables'!$H$2:$H$7)</f>
        <v>1509700000</v>
      </c>
      <c r="COU35" s="1">
        <f>LOOKUP($A35,'DMG Tables'!$P$2:$P$35,'DMG Tables'!$O$2:$O$35)*COU$1*LOOKUP(COU$1,'DMG Tables'!$G$2:$G$7,'DMG Tables'!$H$2:$H$7)</f>
        <v>1510320000</v>
      </c>
      <c r="COV35" s="1">
        <f>LOOKUP($A35,'DMG Tables'!$P$2:$P$35,'DMG Tables'!$O$2:$O$35)*COV$1*LOOKUP(COV$1,'DMG Tables'!$G$2:$G$7,'DMG Tables'!$H$2:$H$7)</f>
        <v>1510940000</v>
      </c>
      <c r="COW35" s="1">
        <f>LOOKUP($A35,'DMG Tables'!$P$2:$P$35,'DMG Tables'!$O$2:$O$35)*COW$1*LOOKUP(COW$1,'DMG Tables'!$G$2:$G$7,'DMG Tables'!$H$2:$H$7)</f>
        <v>1511560000</v>
      </c>
      <c r="COX35" s="1">
        <f>LOOKUP($A35,'DMG Tables'!$P$2:$P$35,'DMG Tables'!$O$2:$O$35)*COX$1*LOOKUP(COX$1,'DMG Tables'!$G$2:$G$7,'DMG Tables'!$H$2:$H$7)</f>
        <v>1512180000</v>
      </c>
      <c r="COY35" s="1">
        <f>LOOKUP($A35,'DMG Tables'!$P$2:$P$35,'DMG Tables'!$O$2:$O$35)*COY$1*LOOKUP(COY$1,'DMG Tables'!$G$2:$G$7,'DMG Tables'!$H$2:$H$7)</f>
        <v>1512800000</v>
      </c>
      <c r="COZ35" s="1">
        <f>LOOKUP($A35,'DMG Tables'!$P$2:$P$35,'DMG Tables'!$O$2:$O$35)*COZ$1*LOOKUP(COZ$1,'DMG Tables'!$G$2:$G$7,'DMG Tables'!$H$2:$H$7)</f>
        <v>1513420000</v>
      </c>
      <c r="CPA35" s="1">
        <f>LOOKUP($A35,'DMG Tables'!$P$2:$P$35,'DMG Tables'!$O$2:$O$35)*CPA$1*LOOKUP(CPA$1,'DMG Tables'!$G$2:$G$7,'DMG Tables'!$H$2:$H$7)</f>
        <v>1514040000</v>
      </c>
      <c r="CPB35" s="1">
        <f>LOOKUP($A35,'DMG Tables'!$P$2:$P$35,'DMG Tables'!$O$2:$O$35)*CPB$1*LOOKUP(CPB$1,'DMG Tables'!$G$2:$G$7,'DMG Tables'!$H$2:$H$7)</f>
        <v>1514660000</v>
      </c>
      <c r="CPC35" s="1">
        <f>LOOKUP($A35,'DMG Tables'!$P$2:$P$35,'DMG Tables'!$O$2:$O$35)*CPC$1*LOOKUP(CPC$1,'DMG Tables'!$G$2:$G$7,'DMG Tables'!$H$2:$H$7)</f>
        <v>1515280000</v>
      </c>
      <c r="CPD35" s="1">
        <f>LOOKUP($A35,'DMG Tables'!$P$2:$P$35,'DMG Tables'!$O$2:$O$35)*CPD$1*LOOKUP(CPD$1,'DMG Tables'!$G$2:$G$7,'DMG Tables'!$H$2:$H$7)</f>
        <v>1515900000</v>
      </c>
      <c r="CPE35" s="1">
        <f>LOOKUP($A35,'DMG Tables'!$P$2:$P$35,'DMG Tables'!$O$2:$O$35)*CPE$1*LOOKUP(CPE$1,'DMG Tables'!$G$2:$G$7,'DMG Tables'!$H$2:$H$7)</f>
        <v>1516520000</v>
      </c>
      <c r="CPF35" s="1">
        <f>LOOKUP($A35,'DMG Tables'!$P$2:$P$35,'DMG Tables'!$O$2:$O$35)*CPF$1*LOOKUP(CPF$1,'DMG Tables'!$G$2:$G$7,'DMG Tables'!$H$2:$H$7)</f>
        <v>1517140000</v>
      </c>
      <c r="CPG35" s="1">
        <f>LOOKUP($A35,'DMG Tables'!$P$2:$P$35,'DMG Tables'!$O$2:$O$35)*CPG$1*LOOKUP(CPG$1,'DMG Tables'!$G$2:$G$7,'DMG Tables'!$H$2:$H$7)</f>
        <v>1517760000</v>
      </c>
      <c r="CPH35" s="1">
        <f>LOOKUP($A35,'DMG Tables'!$P$2:$P$35,'DMG Tables'!$O$2:$O$35)*CPH$1*LOOKUP(CPH$1,'DMG Tables'!$G$2:$G$7,'DMG Tables'!$H$2:$H$7)</f>
        <v>1518380000</v>
      </c>
      <c r="CPI35" s="1">
        <f>LOOKUP($A35,'DMG Tables'!$P$2:$P$35,'DMG Tables'!$O$2:$O$35)*CPI$1*LOOKUP(CPI$1,'DMG Tables'!$G$2:$G$7,'DMG Tables'!$H$2:$H$7)</f>
        <v>1519000000</v>
      </c>
      <c r="CPJ35" s="1">
        <f>LOOKUP($A35,'DMG Tables'!$P$2:$P$35,'DMG Tables'!$O$2:$O$35)*CPJ$1*LOOKUP(CPJ$1,'DMG Tables'!$G$2:$G$7,'DMG Tables'!$H$2:$H$7)</f>
        <v>1519620000</v>
      </c>
      <c r="CPK35" s="1">
        <f>LOOKUP($A35,'DMG Tables'!$P$2:$P$35,'DMG Tables'!$O$2:$O$35)*CPK$1*LOOKUP(CPK$1,'DMG Tables'!$G$2:$G$7,'DMG Tables'!$H$2:$H$7)</f>
        <v>1520240000</v>
      </c>
      <c r="CPL35" s="1">
        <f>LOOKUP($A35,'DMG Tables'!$P$2:$P$35,'DMG Tables'!$O$2:$O$35)*CPL$1*LOOKUP(CPL$1,'DMG Tables'!$G$2:$G$7,'DMG Tables'!$H$2:$H$7)</f>
        <v>1520860000</v>
      </c>
      <c r="CPM35" s="1">
        <f>LOOKUP($A35,'DMG Tables'!$P$2:$P$35,'DMG Tables'!$O$2:$O$35)*CPM$1*LOOKUP(CPM$1,'DMG Tables'!$G$2:$G$7,'DMG Tables'!$H$2:$H$7)</f>
        <v>1521480000</v>
      </c>
      <c r="CPN35" s="1">
        <f>LOOKUP($A35,'DMG Tables'!$P$2:$P$35,'DMG Tables'!$O$2:$O$35)*CPN$1*LOOKUP(CPN$1,'DMG Tables'!$G$2:$G$7,'DMG Tables'!$H$2:$H$7)</f>
        <v>1522100000</v>
      </c>
      <c r="CPO35" s="1">
        <f>LOOKUP($A35,'DMG Tables'!$P$2:$P$35,'DMG Tables'!$O$2:$O$35)*CPO$1*LOOKUP(CPO$1,'DMG Tables'!$G$2:$G$7,'DMG Tables'!$H$2:$H$7)</f>
        <v>1522720000</v>
      </c>
      <c r="CPP35" s="1">
        <f>LOOKUP($A35,'DMG Tables'!$P$2:$P$35,'DMG Tables'!$O$2:$O$35)*CPP$1*LOOKUP(CPP$1,'DMG Tables'!$G$2:$G$7,'DMG Tables'!$H$2:$H$7)</f>
        <v>1523340000</v>
      </c>
      <c r="CPQ35" s="1">
        <f>LOOKUP($A35,'DMG Tables'!$P$2:$P$35,'DMG Tables'!$O$2:$O$35)*CPQ$1*LOOKUP(CPQ$1,'DMG Tables'!$G$2:$G$7,'DMG Tables'!$H$2:$H$7)</f>
        <v>1523960000</v>
      </c>
      <c r="CPR35" s="1">
        <f>LOOKUP($A35,'DMG Tables'!$P$2:$P$35,'DMG Tables'!$O$2:$O$35)*CPR$1*LOOKUP(CPR$1,'DMG Tables'!$G$2:$G$7,'DMG Tables'!$H$2:$H$7)</f>
        <v>1524580000</v>
      </c>
      <c r="CPS35" s="1">
        <f>LOOKUP($A35,'DMG Tables'!$P$2:$P$35,'DMG Tables'!$O$2:$O$35)*CPS$1*LOOKUP(CPS$1,'DMG Tables'!$G$2:$G$7,'DMG Tables'!$H$2:$H$7)</f>
        <v>1525200000</v>
      </c>
      <c r="CPT35" s="1">
        <f>LOOKUP($A35,'DMG Tables'!$P$2:$P$35,'DMG Tables'!$O$2:$O$35)*CPT$1*LOOKUP(CPT$1,'DMG Tables'!$G$2:$G$7,'DMG Tables'!$H$2:$H$7)</f>
        <v>1525820000</v>
      </c>
      <c r="CPU35" s="1">
        <f>LOOKUP($A35,'DMG Tables'!$P$2:$P$35,'DMG Tables'!$O$2:$O$35)*CPU$1*LOOKUP(CPU$1,'DMG Tables'!$G$2:$G$7,'DMG Tables'!$H$2:$H$7)</f>
        <v>1526440000</v>
      </c>
      <c r="CPV35" s="1">
        <f>LOOKUP($A35,'DMG Tables'!$P$2:$P$35,'DMG Tables'!$O$2:$O$35)*CPV$1*LOOKUP(CPV$1,'DMG Tables'!$G$2:$G$7,'DMG Tables'!$H$2:$H$7)</f>
        <v>1527060000</v>
      </c>
      <c r="CPW35" s="1">
        <f>LOOKUP($A35,'DMG Tables'!$P$2:$P$35,'DMG Tables'!$O$2:$O$35)*CPW$1*LOOKUP(CPW$1,'DMG Tables'!$G$2:$G$7,'DMG Tables'!$H$2:$H$7)</f>
        <v>1527680000</v>
      </c>
      <c r="CPX35" s="1">
        <f>LOOKUP($A35,'DMG Tables'!$P$2:$P$35,'DMG Tables'!$O$2:$O$35)*CPX$1*LOOKUP(CPX$1,'DMG Tables'!$G$2:$G$7,'DMG Tables'!$H$2:$H$7)</f>
        <v>1528300000</v>
      </c>
      <c r="CPY35" s="1">
        <f>LOOKUP($A35,'DMG Tables'!$P$2:$P$35,'DMG Tables'!$O$2:$O$35)*CPY$1*LOOKUP(CPY$1,'DMG Tables'!$G$2:$G$7,'DMG Tables'!$H$2:$H$7)</f>
        <v>1528920000</v>
      </c>
      <c r="CPZ35" s="1">
        <f>LOOKUP($A35,'DMG Tables'!$P$2:$P$35,'DMG Tables'!$O$2:$O$35)*CPZ$1*LOOKUP(CPZ$1,'DMG Tables'!$G$2:$G$7,'DMG Tables'!$H$2:$H$7)</f>
        <v>1529540000</v>
      </c>
      <c r="CQA35" s="1">
        <f>LOOKUP($A35,'DMG Tables'!$P$2:$P$35,'DMG Tables'!$O$2:$O$35)*CQA$1*LOOKUP(CQA$1,'DMG Tables'!$G$2:$G$7,'DMG Tables'!$H$2:$H$7)</f>
        <v>1530160000</v>
      </c>
      <c r="CQB35" s="1">
        <f>LOOKUP($A35,'DMG Tables'!$P$2:$P$35,'DMG Tables'!$O$2:$O$35)*CQB$1*LOOKUP(CQB$1,'DMG Tables'!$G$2:$G$7,'DMG Tables'!$H$2:$H$7)</f>
        <v>1530780000</v>
      </c>
      <c r="CQC35" s="1">
        <f>LOOKUP($A35,'DMG Tables'!$P$2:$P$35,'DMG Tables'!$O$2:$O$35)*CQC$1*LOOKUP(CQC$1,'DMG Tables'!$G$2:$G$7,'DMG Tables'!$H$2:$H$7)</f>
        <v>1531400000</v>
      </c>
      <c r="CQD35" s="1">
        <f>LOOKUP($A35,'DMG Tables'!$P$2:$P$35,'DMG Tables'!$O$2:$O$35)*CQD$1*LOOKUP(CQD$1,'DMG Tables'!$G$2:$G$7,'DMG Tables'!$H$2:$H$7)</f>
        <v>1532020000</v>
      </c>
      <c r="CQE35" s="1">
        <f>LOOKUP($A35,'DMG Tables'!$P$2:$P$35,'DMG Tables'!$O$2:$O$35)*CQE$1*LOOKUP(CQE$1,'DMG Tables'!$G$2:$G$7,'DMG Tables'!$H$2:$H$7)</f>
        <v>1532640000</v>
      </c>
      <c r="CQF35" s="1">
        <f>LOOKUP($A35,'DMG Tables'!$P$2:$P$35,'DMG Tables'!$O$2:$O$35)*CQF$1*LOOKUP(CQF$1,'DMG Tables'!$G$2:$G$7,'DMG Tables'!$H$2:$H$7)</f>
        <v>1533260000</v>
      </c>
      <c r="CQG35" s="1">
        <f>LOOKUP($A35,'DMG Tables'!$P$2:$P$35,'DMG Tables'!$O$2:$O$35)*CQG$1*LOOKUP(CQG$1,'DMG Tables'!$G$2:$G$7,'DMG Tables'!$H$2:$H$7)</f>
        <v>1533880000</v>
      </c>
      <c r="CQH35" s="1">
        <f>LOOKUP($A35,'DMG Tables'!$P$2:$P$35,'DMG Tables'!$O$2:$O$35)*CQH$1*LOOKUP(CQH$1,'DMG Tables'!$G$2:$G$7,'DMG Tables'!$H$2:$H$7)</f>
        <v>1534500000</v>
      </c>
      <c r="CQI35" s="1">
        <f>LOOKUP($A35,'DMG Tables'!$P$2:$P$35,'DMG Tables'!$O$2:$O$35)*CQI$1*LOOKUP(CQI$1,'DMG Tables'!$G$2:$G$7,'DMG Tables'!$H$2:$H$7)</f>
        <v>1535120000</v>
      </c>
      <c r="CQJ35" s="1">
        <f>LOOKUP($A35,'DMG Tables'!$P$2:$P$35,'DMG Tables'!$O$2:$O$35)*CQJ$1*LOOKUP(CQJ$1,'DMG Tables'!$G$2:$G$7,'DMG Tables'!$H$2:$H$7)</f>
        <v>1535740000</v>
      </c>
      <c r="CQK35" s="1">
        <f>LOOKUP($A35,'DMG Tables'!$P$2:$P$35,'DMG Tables'!$O$2:$O$35)*CQK$1*LOOKUP(CQK$1,'DMG Tables'!$G$2:$G$7,'DMG Tables'!$H$2:$H$7)</f>
        <v>1536360000</v>
      </c>
      <c r="CQL35" s="1">
        <f>LOOKUP($A35,'DMG Tables'!$P$2:$P$35,'DMG Tables'!$O$2:$O$35)*CQL$1*LOOKUP(CQL$1,'DMG Tables'!$G$2:$G$7,'DMG Tables'!$H$2:$H$7)</f>
        <v>1536980000</v>
      </c>
      <c r="CQM35" s="1">
        <f>LOOKUP($A35,'DMG Tables'!$P$2:$P$35,'DMG Tables'!$O$2:$O$35)*CQM$1*LOOKUP(CQM$1,'DMG Tables'!$G$2:$G$7,'DMG Tables'!$H$2:$H$7)</f>
        <v>1537600000</v>
      </c>
      <c r="CQN35" s="1">
        <f>LOOKUP($A35,'DMG Tables'!$P$2:$P$35,'DMG Tables'!$O$2:$O$35)*CQN$1*LOOKUP(CQN$1,'DMG Tables'!$G$2:$G$7,'DMG Tables'!$H$2:$H$7)</f>
        <v>1538220000</v>
      </c>
      <c r="CQO35" s="1">
        <f>LOOKUP($A35,'DMG Tables'!$P$2:$P$35,'DMG Tables'!$O$2:$O$35)*CQO$1*LOOKUP(CQO$1,'DMG Tables'!$G$2:$G$7,'DMG Tables'!$H$2:$H$7)</f>
        <v>1538840000</v>
      </c>
      <c r="CQP35" s="1">
        <f>LOOKUP($A35,'DMG Tables'!$P$2:$P$35,'DMG Tables'!$O$2:$O$35)*CQP$1*LOOKUP(CQP$1,'DMG Tables'!$G$2:$G$7,'DMG Tables'!$H$2:$H$7)</f>
        <v>1539460000</v>
      </c>
      <c r="CQQ35" s="1">
        <f>LOOKUP($A35,'DMG Tables'!$P$2:$P$35,'DMG Tables'!$O$2:$O$35)*CQQ$1*LOOKUP(CQQ$1,'DMG Tables'!$G$2:$G$7,'DMG Tables'!$H$2:$H$7)</f>
        <v>1540080000</v>
      </c>
      <c r="CQR35" s="1">
        <f>LOOKUP($A35,'DMG Tables'!$P$2:$P$35,'DMG Tables'!$O$2:$O$35)*CQR$1*LOOKUP(CQR$1,'DMG Tables'!$G$2:$G$7,'DMG Tables'!$H$2:$H$7)</f>
        <v>1540700000</v>
      </c>
      <c r="CQS35" s="1">
        <f>LOOKUP($A35,'DMG Tables'!$P$2:$P$35,'DMG Tables'!$O$2:$O$35)*CQS$1*LOOKUP(CQS$1,'DMG Tables'!$G$2:$G$7,'DMG Tables'!$H$2:$H$7)</f>
        <v>1541320000</v>
      </c>
      <c r="CQT35" s="1">
        <f>LOOKUP($A35,'DMG Tables'!$P$2:$P$35,'DMG Tables'!$O$2:$O$35)*CQT$1*LOOKUP(CQT$1,'DMG Tables'!$G$2:$G$7,'DMG Tables'!$H$2:$H$7)</f>
        <v>1541940000</v>
      </c>
      <c r="CQU35" s="1">
        <f>LOOKUP($A35,'DMG Tables'!$P$2:$P$35,'DMG Tables'!$O$2:$O$35)*CQU$1*LOOKUP(CQU$1,'DMG Tables'!$G$2:$G$7,'DMG Tables'!$H$2:$H$7)</f>
        <v>1542560000</v>
      </c>
      <c r="CQV35" s="1">
        <f>LOOKUP($A35,'DMG Tables'!$P$2:$P$35,'DMG Tables'!$O$2:$O$35)*CQV$1*LOOKUP(CQV$1,'DMG Tables'!$G$2:$G$7,'DMG Tables'!$H$2:$H$7)</f>
        <v>1543180000</v>
      </c>
      <c r="CQW35" s="1">
        <f>LOOKUP($A35,'DMG Tables'!$P$2:$P$35,'DMG Tables'!$O$2:$O$35)*CQW$1*LOOKUP(CQW$1,'DMG Tables'!$G$2:$G$7,'DMG Tables'!$H$2:$H$7)</f>
        <v>1543800000</v>
      </c>
      <c r="CQX35" s="1">
        <f>LOOKUP($A35,'DMG Tables'!$P$2:$P$35,'DMG Tables'!$O$2:$O$35)*CQX$1*LOOKUP(CQX$1,'DMG Tables'!$G$2:$G$7,'DMG Tables'!$H$2:$H$7)</f>
        <v>1544420000</v>
      </c>
      <c r="CQY35" s="1">
        <f>LOOKUP($A35,'DMG Tables'!$P$2:$P$35,'DMG Tables'!$O$2:$O$35)*CQY$1*LOOKUP(CQY$1,'DMG Tables'!$G$2:$G$7,'DMG Tables'!$H$2:$H$7)</f>
        <v>1545040000</v>
      </c>
      <c r="CQZ35" s="1">
        <f>LOOKUP($A35,'DMG Tables'!$P$2:$P$35,'DMG Tables'!$O$2:$O$35)*CQZ$1*LOOKUP(CQZ$1,'DMG Tables'!$G$2:$G$7,'DMG Tables'!$H$2:$H$7)</f>
        <v>1545660000</v>
      </c>
      <c r="CRA35" s="1">
        <f>LOOKUP($A35,'DMG Tables'!$P$2:$P$35,'DMG Tables'!$O$2:$O$35)*CRA$1*LOOKUP(CRA$1,'DMG Tables'!$G$2:$G$7,'DMG Tables'!$H$2:$H$7)</f>
        <v>1546280000</v>
      </c>
      <c r="CRB35" s="1">
        <f>LOOKUP($A35,'DMG Tables'!$P$2:$P$35,'DMG Tables'!$O$2:$O$35)*CRB$1*LOOKUP(CRB$1,'DMG Tables'!$G$2:$G$7,'DMG Tables'!$H$2:$H$7)</f>
        <v>1546900000</v>
      </c>
      <c r="CRC35" s="1">
        <f>LOOKUP($A35,'DMG Tables'!$P$2:$P$35,'DMG Tables'!$O$2:$O$35)*CRC$1*LOOKUP(CRC$1,'DMG Tables'!$G$2:$G$7,'DMG Tables'!$H$2:$H$7)</f>
        <v>1547520000</v>
      </c>
      <c r="CRD35" s="1">
        <f>LOOKUP($A35,'DMG Tables'!$P$2:$P$35,'DMG Tables'!$O$2:$O$35)*CRD$1*LOOKUP(CRD$1,'DMG Tables'!$G$2:$G$7,'DMG Tables'!$H$2:$H$7)</f>
        <v>1548140000</v>
      </c>
      <c r="CRE35" s="1">
        <f>LOOKUP($A35,'DMG Tables'!$P$2:$P$35,'DMG Tables'!$O$2:$O$35)*CRE$1*LOOKUP(CRE$1,'DMG Tables'!$G$2:$G$7,'DMG Tables'!$H$2:$H$7)</f>
        <v>1548760000</v>
      </c>
      <c r="CRF35" s="1">
        <f>LOOKUP($A35,'DMG Tables'!$P$2:$P$35,'DMG Tables'!$O$2:$O$35)*CRF$1*LOOKUP(CRF$1,'DMG Tables'!$G$2:$G$7,'DMG Tables'!$H$2:$H$7)</f>
        <v>1549380000</v>
      </c>
      <c r="CRG35" s="1">
        <f>LOOKUP($A35,'DMG Tables'!$P$2:$P$35,'DMG Tables'!$O$2:$O$35)*CRG$1*LOOKUP(CRG$1,'DMG Tables'!$G$2:$G$7,'DMG Tables'!$H$2:$H$7)</f>
        <v>1550000000</v>
      </c>
      <c r="CRH35" s="1">
        <f>LOOKUP($A35,'DMG Tables'!$P$2:$P$35,'DMG Tables'!$O$2:$O$35)*CRH$1*LOOKUP(CRH$1,'DMG Tables'!$G$2:$G$7,'DMG Tables'!$H$2:$H$7)</f>
        <v>1550620000</v>
      </c>
      <c r="CRI35" s="1">
        <f>LOOKUP($A35,'DMG Tables'!$P$2:$P$35,'DMG Tables'!$O$2:$O$35)*CRI$1*LOOKUP(CRI$1,'DMG Tables'!$G$2:$G$7,'DMG Tables'!$H$2:$H$7)</f>
        <v>1551240000</v>
      </c>
      <c r="CRJ35" s="1">
        <f>LOOKUP($A35,'DMG Tables'!$P$2:$P$35,'DMG Tables'!$O$2:$O$35)*CRJ$1*LOOKUP(CRJ$1,'DMG Tables'!$G$2:$G$7,'DMG Tables'!$H$2:$H$7)</f>
        <v>1551860000</v>
      </c>
      <c r="CRK35" s="1">
        <f>LOOKUP($A35,'DMG Tables'!$P$2:$P$35,'DMG Tables'!$O$2:$O$35)*CRK$1*LOOKUP(CRK$1,'DMG Tables'!$G$2:$G$7,'DMG Tables'!$H$2:$H$7)</f>
        <v>1552480000</v>
      </c>
      <c r="CRL35" s="1">
        <f>LOOKUP($A35,'DMG Tables'!$P$2:$P$35,'DMG Tables'!$O$2:$O$35)*CRL$1*LOOKUP(CRL$1,'DMG Tables'!$G$2:$G$7,'DMG Tables'!$H$2:$H$7)</f>
        <v>1553100000</v>
      </c>
      <c r="CRM35" s="1">
        <f>LOOKUP($A35,'DMG Tables'!$P$2:$P$35,'DMG Tables'!$O$2:$O$35)*CRM$1*LOOKUP(CRM$1,'DMG Tables'!$G$2:$G$7,'DMG Tables'!$H$2:$H$7)</f>
        <v>1553720000</v>
      </c>
      <c r="CRN35" s="1">
        <f>LOOKUP($A35,'DMG Tables'!$P$2:$P$35,'DMG Tables'!$O$2:$O$35)*CRN$1*LOOKUP(CRN$1,'DMG Tables'!$G$2:$G$7,'DMG Tables'!$H$2:$H$7)</f>
        <v>1554340000</v>
      </c>
      <c r="CRO35" s="1">
        <f>LOOKUP($A35,'DMG Tables'!$P$2:$P$35,'DMG Tables'!$O$2:$O$35)*CRO$1*LOOKUP(CRO$1,'DMG Tables'!$G$2:$G$7,'DMG Tables'!$H$2:$H$7)</f>
        <v>1554960000</v>
      </c>
      <c r="CRP35" s="1">
        <f>LOOKUP($A35,'DMG Tables'!$P$2:$P$35,'DMG Tables'!$O$2:$O$35)*CRP$1*LOOKUP(CRP$1,'DMG Tables'!$G$2:$G$7,'DMG Tables'!$H$2:$H$7)</f>
        <v>1555580000</v>
      </c>
      <c r="CRQ35" s="1">
        <f>LOOKUP($A35,'DMG Tables'!$P$2:$P$35,'DMG Tables'!$O$2:$O$35)*CRQ$1*LOOKUP(CRQ$1,'DMG Tables'!$G$2:$G$7,'DMG Tables'!$H$2:$H$7)</f>
        <v>1556200000</v>
      </c>
      <c r="CRR35" s="1">
        <f>LOOKUP($A35,'DMG Tables'!$P$2:$P$35,'DMG Tables'!$O$2:$O$35)*CRR$1*LOOKUP(CRR$1,'DMG Tables'!$G$2:$G$7,'DMG Tables'!$H$2:$H$7)</f>
        <v>1556820000</v>
      </c>
      <c r="CRS35" s="1">
        <f>LOOKUP($A35,'DMG Tables'!$P$2:$P$35,'DMG Tables'!$O$2:$O$35)*CRS$1*LOOKUP(CRS$1,'DMG Tables'!$G$2:$G$7,'DMG Tables'!$H$2:$H$7)</f>
        <v>1557440000</v>
      </c>
      <c r="CRT35" s="1">
        <f>LOOKUP($A35,'DMG Tables'!$P$2:$P$35,'DMG Tables'!$O$2:$O$35)*CRT$1*LOOKUP(CRT$1,'DMG Tables'!$G$2:$G$7,'DMG Tables'!$H$2:$H$7)</f>
        <v>1558060000</v>
      </c>
      <c r="CRU35" s="1">
        <f>LOOKUP($A35,'DMG Tables'!$P$2:$P$35,'DMG Tables'!$O$2:$O$35)*CRU$1*LOOKUP(CRU$1,'DMG Tables'!$G$2:$G$7,'DMG Tables'!$H$2:$H$7)</f>
        <v>1558680000</v>
      </c>
      <c r="CRV35" s="1">
        <f>LOOKUP($A35,'DMG Tables'!$P$2:$P$35,'DMG Tables'!$O$2:$O$35)*CRV$1*LOOKUP(CRV$1,'DMG Tables'!$G$2:$G$7,'DMG Tables'!$H$2:$H$7)</f>
        <v>1559300000</v>
      </c>
      <c r="CRW35" s="1">
        <f>LOOKUP($A35,'DMG Tables'!$P$2:$P$35,'DMG Tables'!$O$2:$O$35)*CRW$1*LOOKUP(CRW$1,'DMG Tables'!$G$2:$G$7,'DMG Tables'!$H$2:$H$7)</f>
        <v>1559920000</v>
      </c>
      <c r="CRX35" s="1">
        <f>LOOKUP($A35,'DMG Tables'!$P$2:$P$35,'DMG Tables'!$O$2:$O$35)*CRX$1*LOOKUP(CRX$1,'DMG Tables'!$G$2:$G$7,'DMG Tables'!$H$2:$H$7)</f>
        <v>1560540000</v>
      </c>
      <c r="CRY35" s="1">
        <f>LOOKUP($A35,'DMG Tables'!$P$2:$P$35,'DMG Tables'!$O$2:$O$35)*CRY$1*LOOKUP(CRY$1,'DMG Tables'!$G$2:$G$7,'DMG Tables'!$H$2:$H$7)</f>
        <v>1561160000</v>
      </c>
      <c r="CRZ35" s="1">
        <f>LOOKUP($A35,'DMG Tables'!$P$2:$P$35,'DMG Tables'!$O$2:$O$35)*CRZ$1*LOOKUP(CRZ$1,'DMG Tables'!$G$2:$G$7,'DMG Tables'!$H$2:$H$7)</f>
        <v>1561780000</v>
      </c>
      <c r="CSA35" s="1">
        <f>LOOKUP($A35,'DMG Tables'!$P$2:$P$35,'DMG Tables'!$O$2:$O$35)*CSA$1*LOOKUP(CSA$1,'DMG Tables'!$G$2:$G$7,'DMG Tables'!$H$2:$H$7)</f>
        <v>1562400000</v>
      </c>
      <c r="CSB35" s="1">
        <f>LOOKUP($A35,'DMG Tables'!$P$2:$P$35,'DMG Tables'!$O$2:$O$35)*CSB$1*LOOKUP(CSB$1,'DMG Tables'!$G$2:$G$7,'DMG Tables'!$H$2:$H$7)</f>
        <v>1563020000</v>
      </c>
      <c r="CSC35" s="1">
        <f>LOOKUP($A35,'DMG Tables'!$P$2:$P$35,'DMG Tables'!$O$2:$O$35)*CSC$1*LOOKUP(CSC$1,'DMG Tables'!$G$2:$G$7,'DMG Tables'!$H$2:$H$7)</f>
        <v>1563640000</v>
      </c>
      <c r="CSD35" s="1">
        <f>LOOKUP($A35,'DMG Tables'!$P$2:$P$35,'DMG Tables'!$O$2:$O$35)*CSD$1*LOOKUP(CSD$1,'DMG Tables'!$G$2:$G$7,'DMG Tables'!$H$2:$H$7)</f>
        <v>1564260000</v>
      </c>
      <c r="CSE35" s="1">
        <f>LOOKUP($A35,'DMG Tables'!$P$2:$P$35,'DMG Tables'!$O$2:$O$35)*CSE$1*LOOKUP(CSE$1,'DMG Tables'!$G$2:$G$7,'DMG Tables'!$H$2:$H$7)</f>
        <v>1564880000</v>
      </c>
      <c r="CSF35" s="1">
        <f>LOOKUP($A35,'DMG Tables'!$P$2:$P$35,'DMG Tables'!$O$2:$O$35)*CSF$1*LOOKUP(CSF$1,'DMG Tables'!$G$2:$G$7,'DMG Tables'!$H$2:$H$7)</f>
        <v>1565500000</v>
      </c>
      <c r="CSG35" s="1">
        <f>LOOKUP($A35,'DMG Tables'!$P$2:$P$35,'DMG Tables'!$O$2:$O$35)*CSG$1*LOOKUP(CSG$1,'DMG Tables'!$G$2:$G$7,'DMG Tables'!$H$2:$H$7)</f>
        <v>1566120000</v>
      </c>
      <c r="CSH35" s="1">
        <f>LOOKUP($A35,'DMG Tables'!$P$2:$P$35,'DMG Tables'!$O$2:$O$35)*CSH$1*LOOKUP(CSH$1,'DMG Tables'!$G$2:$G$7,'DMG Tables'!$H$2:$H$7)</f>
        <v>1566740000</v>
      </c>
      <c r="CSI35" s="1">
        <f>LOOKUP($A35,'DMG Tables'!$P$2:$P$35,'DMG Tables'!$O$2:$O$35)*CSI$1*LOOKUP(CSI$1,'DMG Tables'!$G$2:$G$7,'DMG Tables'!$H$2:$H$7)</f>
        <v>1567360000</v>
      </c>
      <c r="CSJ35" s="1">
        <f>LOOKUP($A35,'DMG Tables'!$P$2:$P$35,'DMG Tables'!$O$2:$O$35)*CSJ$1*LOOKUP(CSJ$1,'DMG Tables'!$G$2:$G$7,'DMG Tables'!$H$2:$H$7)</f>
        <v>1567980000</v>
      </c>
      <c r="CSK35" s="1">
        <f>LOOKUP($A35,'DMG Tables'!$P$2:$P$35,'DMG Tables'!$O$2:$O$35)*CSK$1*LOOKUP(CSK$1,'DMG Tables'!$G$2:$G$7,'DMG Tables'!$H$2:$H$7)</f>
        <v>1568600000</v>
      </c>
      <c r="CSL35" s="1">
        <f>LOOKUP($A35,'DMG Tables'!$P$2:$P$35,'DMG Tables'!$O$2:$O$35)*CSL$1*LOOKUP(CSL$1,'DMG Tables'!$G$2:$G$7,'DMG Tables'!$H$2:$H$7)</f>
        <v>1569220000</v>
      </c>
      <c r="CSM35" s="1">
        <f>LOOKUP($A35,'DMG Tables'!$P$2:$P$35,'DMG Tables'!$O$2:$O$35)*CSM$1*LOOKUP(CSM$1,'DMG Tables'!$G$2:$G$7,'DMG Tables'!$H$2:$H$7)</f>
        <v>1569840000</v>
      </c>
      <c r="CSN35" s="1">
        <f>LOOKUP($A35,'DMG Tables'!$P$2:$P$35,'DMG Tables'!$O$2:$O$35)*CSN$1*LOOKUP(CSN$1,'DMG Tables'!$G$2:$G$7,'DMG Tables'!$H$2:$H$7)</f>
        <v>1570460000</v>
      </c>
      <c r="CSO35" s="1">
        <f>LOOKUP($A35,'DMG Tables'!$P$2:$P$35,'DMG Tables'!$O$2:$O$35)*CSO$1*LOOKUP(CSO$1,'DMG Tables'!$G$2:$G$7,'DMG Tables'!$H$2:$H$7)</f>
        <v>1571080000</v>
      </c>
      <c r="CSP35" s="1">
        <f>LOOKUP($A35,'DMG Tables'!$P$2:$P$35,'DMG Tables'!$O$2:$O$35)*CSP$1*LOOKUP(CSP$1,'DMG Tables'!$G$2:$G$7,'DMG Tables'!$H$2:$H$7)</f>
        <v>1571700000</v>
      </c>
      <c r="CSQ35" s="1">
        <f>LOOKUP($A35,'DMG Tables'!$P$2:$P$35,'DMG Tables'!$O$2:$O$35)*CSQ$1*LOOKUP(CSQ$1,'DMG Tables'!$G$2:$G$7,'DMG Tables'!$H$2:$H$7)</f>
        <v>1572320000</v>
      </c>
      <c r="CSR35" s="1">
        <f>LOOKUP($A35,'DMG Tables'!$P$2:$P$35,'DMG Tables'!$O$2:$O$35)*CSR$1*LOOKUP(CSR$1,'DMG Tables'!$G$2:$G$7,'DMG Tables'!$H$2:$H$7)</f>
        <v>1572940000</v>
      </c>
      <c r="CSS35" s="1">
        <f>LOOKUP($A35,'DMG Tables'!$P$2:$P$35,'DMG Tables'!$O$2:$O$35)*CSS$1*LOOKUP(CSS$1,'DMG Tables'!$G$2:$G$7,'DMG Tables'!$H$2:$H$7)</f>
        <v>1573560000</v>
      </c>
      <c r="CST35" s="1">
        <f>LOOKUP($A35,'DMG Tables'!$P$2:$P$35,'DMG Tables'!$O$2:$O$35)*CST$1*LOOKUP(CST$1,'DMG Tables'!$G$2:$G$7,'DMG Tables'!$H$2:$H$7)</f>
        <v>1574180000</v>
      </c>
      <c r="CSU35" s="1">
        <f>LOOKUP($A35,'DMG Tables'!$P$2:$P$35,'DMG Tables'!$O$2:$O$35)*CSU$1*LOOKUP(CSU$1,'DMG Tables'!$G$2:$G$7,'DMG Tables'!$H$2:$H$7)</f>
        <v>1574800000</v>
      </c>
      <c r="CSV35" s="1">
        <f>LOOKUP($A35,'DMG Tables'!$P$2:$P$35,'DMG Tables'!$O$2:$O$35)*CSV$1*LOOKUP(CSV$1,'DMG Tables'!$G$2:$G$7,'DMG Tables'!$H$2:$H$7)</f>
        <v>1575420000</v>
      </c>
      <c r="CSW35" s="1">
        <f>LOOKUP($A35,'DMG Tables'!$P$2:$P$35,'DMG Tables'!$O$2:$O$35)*CSW$1*LOOKUP(CSW$1,'DMG Tables'!$G$2:$G$7,'DMG Tables'!$H$2:$H$7)</f>
        <v>1576040000</v>
      </c>
      <c r="CSX35" s="1">
        <f>LOOKUP($A35,'DMG Tables'!$P$2:$P$35,'DMG Tables'!$O$2:$O$35)*CSX$1*LOOKUP(CSX$1,'DMG Tables'!$G$2:$G$7,'DMG Tables'!$H$2:$H$7)</f>
        <v>1576660000</v>
      </c>
      <c r="CSY35" s="1">
        <f>LOOKUP($A35,'DMG Tables'!$P$2:$P$35,'DMG Tables'!$O$2:$O$35)*CSY$1*LOOKUP(CSY$1,'DMG Tables'!$G$2:$G$7,'DMG Tables'!$H$2:$H$7)</f>
        <v>1577280000</v>
      </c>
      <c r="CSZ35" s="1">
        <f>LOOKUP($A35,'DMG Tables'!$P$2:$P$35,'DMG Tables'!$O$2:$O$35)*CSZ$1*LOOKUP(CSZ$1,'DMG Tables'!$G$2:$G$7,'DMG Tables'!$H$2:$H$7)</f>
        <v>1577900000</v>
      </c>
      <c r="CTA35" s="1">
        <f>LOOKUP($A35,'DMG Tables'!$P$2:$P$35,'DMG Tables'!$O$2:$O$35)*CTA$1*LOOKUP(CTA$1,'DMG Tables'!$G$2:$G$7,'DMG Tables'!$H$2:$H$7)</f>
        <v>1578520000</v>
      </c>
      <c r="CTB35" s="1">
        <f>LOOKUP($A35,'DMG Tables'!$P$2:$P$35,'DMG Tables'!$O$2:$O$35)*CTB$1*LOOKUP(CTB$1,'DMG Tables'!$G$2:$G$7,'DMG Tables'!$H$2:$H$7)</f>
        <v>1579140000</v>
      </c>
      <c r="CTC35" s="1">
        <f>LOOKUP($A35,'DMG Tables'!$P$2:$P$35,'DMG Tables'!$O$2:$O$35)*CTC$1*LOOKUP(CTC$1,'DMG Tables'!$G$2:$G$7,'DMG Tables'!$H$2:$H$7)</f>
        <v>1579760000</v>
      </c>
      <c r="CTD35" s="1">
        <f>LOOKUP($A35,'DMG Tables'!$P$2:$P$35,'DMG Tables'!$O$2:$O$35)*CTD$1*LOOKUP(CTD$1,'DMG Tables'!$G$2:$G$7,'DMG Tables'!$H$2:$H$7)</f>
        <v>1580380000</v>
      </c>
      <c r="CTE35" s="1">
        <f>LOOKUP($A35,'DMG Tables'!$P$2:$P$35,'DMG Tables'!$O$2:$O$35)*CTE$1*LOOKUP(CTE$1,'DMG Tables'!$G$2:$G$7,'DMG Tables'!$H$2:$H$7)</f>
        <v>1581000000</v>
      </c>
      <c r="CTF35" s="1">
        <f>LOOKUP($A35,'DMG Tables'!$P$2:$P$35,'DMG Tables'!$O$2:$O$35)*CTF$1*LOOKUP(CTF$1,'DMG Tables'!$G$2:$G$7,'DMG Tables'!$H$2:$H$7)</f>
        <v>1581620000</v>
      </c>
      <c r="CTG35" s="1">
        <f>LOOKUP($A35,'DMG Tables'!$P$2:$P$35,'DMG Tables'!$O$2:$O$35)*CTG$1*LOOKUP(CTG$1,'DMG Tables'!$G$2:$G$7,'DMG Tables'!$H$2:$H$7)</f>
        <v>1582240000</v>
      </c>
      <c r="CTH35" s="1">
        <f>LOOKUP($A35,'DMG Tables'!$P$2:$P$35,'DMG Tables'!$O$2:$O$35)*CTH$1*LOOKUP(CTH$1,'DMG Tables'!$G$2:$G$7,'DMG Tables'!$H$2:$H$7)</f>
        <v>1582860000</v>
      </c>
      <c r="CTI35" s="1">
        <f>LOOKUP($A35,'DMG Tables'!$P$2:$P$35,'DMG Tables'!$O$2:$O$35)*CTI$1*LOOKUP(CTI$1,'DMG Tables'!$G$2:$G$7,'DMG Tables'!$H$2:$H$7)</f>
        <v>1583480000</v>
      </c>
      <c r="CTJ35" s="1">
        <f>LOOKUP($A35,'DMG Tables'!$P$2:$P$35,'DMG Tables'!$O$2:$O$35)*CTJ$1*LOOKUP(CTJ$1,'DMG Tables'!$G$2:$G$7,'DMG Tables'!$H$2:$H$7)</f>
        <v>1584100000</v>
      </c>
      <c r="CTK35" s="1">
        <f>LOOKUP($A35,'DMG Tables'!$P$2:$P$35,'DMG Tables'!$O$2:$O$35)*CTK$1*LOOKUP(CTK$1,'DMG Tables'!$G$2:$G$7,'DMG Tables'!$H$2:$H$7)</f>
        <v>1584720000</v>
      </c>
      <c r="CTL35" s="1">
        <f>LOOKUP($A35,'DMG Tables'!$P$2:$P$35,'DMG Tables'!$O$2:$O$35)*CTL$1*LOOKUP(CTL$1,'DMG Tables'!$G$2:$G$7,'DMG Tables'!$H$2:$H$7)</f>
        <v>1585340000</v>
      </c>
      <c r="CTM35" s="1">
        <f>LOOKUP($A35,'DMG Tables'!$P$2:$P$35,'DMG Tables'!$O$2:$O$35)*CTM$1*LOOKUP(CTM$1,'DMG Tables'!$G$2:$G$7,'DMG Tables'!$H$2:$H$7)</f>
        <v>1585960000</v>
      </c>
      <c r="CTN35" s="1">
        <f>LOOKUP($A35,'DMG Tables'!$P$2:$P$35,'DMG Tables'!$O$2:$O$35)*CTN$1*LOOKUP(CTN$1,'DMG Tables'!$G$2:$G$7,'DMG Tables'!$H$2:$H$7)</f>
        <v>1586580000</v>
      </c>
      <c r="CTO35" s="1">
        <f>LOOKUP($A35,'DMG Tables'!$P$2:$P$35,'DMG Tables'!$O$2:$O$35)*CTO$1*LOOKUP(CTO$1,'DMG Tables'!$G$2:$G$7,'DMG Tables'!$H$2:$H$7)</f>
        <v>1587200000</v>
      </c>
      <c r="CTP35" s="1">
        <f>LOOKUP($A35,'DMG Tables'!$P$2:$P$35,'DMG Tables'!$O$2:$O$35)*CTP$1*LOOKUP(CTP$1,'DMG Tables'!$G$2:$G$7,'DMG Tables'!$H$2:$H$7)</f>
        <v>1587820000</v>
      </c>
      <c r="CTQ35" s="1">
        <f>LOOKUP($A35,'DMG Tables'!$P$2:$P$35,'DMG Tables'!$O$2:$O$35)*CTQ$1*LOOKUP(CTQ$1,'DMG Tables'!$G$2:$G$7,'DMG Tables'!$H$2:$H$7)</f>
        <v>1588440000</v>
      </c>
      <c r="CTR35" s="1">
        <f>LOOKUP($A35,'DMG Tables'!$P$2:$P$35,'DMG Tables'!$O$2:$O$35)*CTR$1*LOOKUP(CTR$1,'DMG Tables'!$G$2:$G$7,'DMG Tables'!$H$2:$H$7)</f>
        <v>1589060000</v>
      </c>
      <c r="CTS35" s="1">
        <f>LOOKUP($A35,'DMG Tables'!$P$2:$P$35,'DMG Tables'!$O$2:$O$35)*CTS$1*LOOKUP(CTS$1,'DMG Tables'!$G$2:$G$7,'DMG Tables'!$H$2:$H$7)</f>
        <v>1589680000</v>
      </c>
      <c r="CTT35" s="1">
        <f>LOOKUP($A35,'DMG Tables'!$P$2:$P$35,'DMG Tables'!$O$2:$O$35)*CTT$1*LOOKUP(CTT$1,'DMG Tables'!$G$2:$G$7,'DMG Tables'!$H$2:$H$7)</f>
        <v>1590300000</v>
      </c>
      <c r="CTU35" s="1">
        <f>LOOKUP($A35,'DMG Tables'!$P$2:$P$35,'DMG Tables'!$O$2:$O$35)*CTU$1*LOOKUP(CTU$1,'DMG Tables'!$G$2:$G$7,'DMG Tables'!$H$2:$H$7)</f>
        <v>1590920000</v>
      </c>
      <c r="CTV35" s="1">
        <f>LOOKUP($A35,'DMG Tables'!$P$2:$P$35,'DMG Tables'!$O$2:$O$35)*CTV$1*LOOKUP(CTV$1,'DMG Tables'!$G$2:$G$7,'DMG Tables'!$H$2:$H$7)</f>
        <v>1591540000</v>
      </c>
      <c r="CTW35" s="1">
        <f>LOOKUP($A35,'DMG Tables'!$P$2:$P$35,'DMG Tables'!$O$2:$O$35)*CTW$1*LOOKUP(CTW$1,'DMG Tables'!$G$2:$G$7,'DMG Tables'!$H$2:$H$7)</f>
        <v>1592160000</v>
      </c>
      <c r="CTX35" s="1">
        <f>LOOKUP($A35,'DMG Tables'!$P$2:$P$35,'DMG Tables'!$O$2:$O$35)*CTX$1*LOOKUP(CTX$1,'DMG Tables'!$G$2:$G$7,'DMG Tables'!$H$2:$H$7)</f>
        <v>1592780000</v>
      </c>
      <c r="CTY35" s="1">
        <f>LOOKUP($A35,'DMG Tables'!$P$2:$P$35,'DMG Tables'!$O$2:$O$35)*CTY$1*LOOKUP(CTY$1,'DMG Tables'!$G$2:$G$7,'DMG Tables'!$H$2:$H$7)</f>
        <v>1593400000</v>
      </c>
      <c r="CTZ35" s="1">
        <f>LOOKUP($A35,'DMG Tables'!$P$2:$P$35,'DMG Tables'!$O$2:$O$35)*CTZ$1*LOOKUP(CTZ$1,'DMG Tables'!$G$2:$G$7,'DMG Tables'!$H$2:$H$7)</f>
        <v>1594020000</v>
      </c>
      <c r="CUA35" s="1">
        <f>LOOKUP($A35,'DMG Tables'!$P$2:$P$35,'DMG Tables'!$O$2:$O$35)*CUA$1*LOOKUP(CUA$1,'DMG Tables'!$G$2:$G$7,'DMG Tables'!$H$2:$H$7)</f>
        <v>1594640000</v>
      </c>
      <c r="CUB35" s="1">
        <f>LOOKUP($A35,'DMG Tables'!$P$2:$P$35,'DMG Tables'!$O$2:$O$35)*CUB$1*LOOKUP(CUB$1,'DMG Tables'!$G$2:$G$7,'DMG Tables'!$H$2:$H$7)</f>
        <v>1595260000</v>
      </c>
      <c r="CUC35" s="1">
        <f>LOOKUP($A35,'DMG Tables'!$P$2:$P$35,'DMG Tables'!$O$2:$O$35)*CUC$1*LOOKUP(CUC$1,'DMG Tables'!$G$2:$G$7,'DMG Tables'!$H$2:$H$7)</f>
        <v>1595880000</v>
      </c>
      <c r="CUD35" s="1">
        <f>LOOKUP($A35,'DMG Tables'!$P$2:$P$35,'DMG Tables'!$O$2:$O$35)*CUD$1*LOOKUP(CUD$1,'DMG Tables'!$G$2:$G$7,'DMG Tables'!$H$2:$H$7)</f>
        <v>1596500000</v>
      </c>
      <c r="CUE35" s="1">
        <f>LOOKUP($A35,'DMG Tables'!$P$2:$P$35,'DMG Tables'!$O$2:$O$35)*CUE$1*LOOKUP(CUE$1,'DMG Tables'!$G$2:$G$7,'DMG Tables'!$H$2:$H$7)</f>
        <v>1597120000</v>
      </c>
      <c r="CUF35" s="1">
        <f>LOOKUP($A35,'DMG Tables'!$P$2:$P$35,'DMG Tables'!$O$2:$O$35)*CUF$1*LOOKUP(CUF$1,'DMG Tables'!$G$2:$G$7,'DMG Tables'!$H$2:$H$7)</f>
        <v>1597740000</v>
      </c>
      <c r="CUG35" s="1">
        <f>LOOKUP($A35,'DMG Tables'!$P$2:$P$35,'DMG Tables'!$O$2:$O$35)*CUG$1*LOOKUP(CUG$1,'DMG Tables'!$G$2:$G$7,'DMG Tables'!$H$2:$H$7)</f>
        <v>1598360000</v>
      </c>
      <c r="CUH35" s="1">
        <f>LOOKUP($A35,'DMG Tables'!$P$2:$P$35,'DMG Tables'!$O$2:$O$35)*CUH$1*LOOKUP(CUH$1,'DMG Tables'!$G$2:$G$7,'DMG Tables'!$H$2:$H$7)</f>
        <v>1598980000</v>
      </c>
      <c r="CUI35" s="1">
        <f>LOOKUP($A35,'DMG Tables'!$P$2:$P$35,'DMG Tables'!$O$2:$O$35)*CUI$1*LOOKUP(CUI$1,'DMG Tables'!$G$2:$G$7,'DMG Tables'!$H$2:$H$7)</f>
        <v>1599600000</v>
      </c>
      <c r="CUJ35" s="1">
        <f>LOOKUP($A35,'DMG Tables'!$P$2:$P$35,'DMG Tables'!$O$2:$O$35)*CUJ$1*LOOKUP(CUJ$1,'DMG Tables'!$G$2:$G$7,'DMG Tables'!$H$2:$H$7)</f>
        <v>1600220000</v>
      </c>
      <c r="CUK35" s="1">
        <f>LOOKUP($A35,'DMG Tables'!$P$2:$P$35,'DMG Tables'!$O$2:$O$35)*CUK$1*LOOKUP(CUK$1,'DMG Tables'!$G$2:$G$7,'DMG Tables'!$H$2:$H$7)</f>
        <v>1600840000</v>
      </c>
      <c r="CUL35" s="1">
        <f>LOOKUP($A35,'DMG Tables'!$P$2:$P$35,'DMG Tables'!$O$2:$O$35)*CUL$1*LOOKUP(CUL$1,'DMG Tables'!$G$2:$G$7,'DMG Tables'!$H$2:$H$7)</f>
        <v>1601460000</v>
      </c>
      <c r="CUM35" s="1">
        <f>LOOKUP($A35,'DMG Tables'!$P$2:$P$35,'DMG Tables'!$O$2:$O$35)*CUM$1*LOOKUP(CUM$1,'DMG Tables'!$G$2:$G$7,'DMG Tables'!$H$2:$H$7)</f>
        <v>1602080000</v>
      </c>
      <c r="CUN35" s="1">
        <f>LOOKUP($A35,'DMG Tables'!$P$2:$P$35,'DMG Tables'!$O$2:$O$35)*CUN$1*LOOKUP(CUN$1,'DMG Tables'!$G$2:$G$7,'DMG Tables'!$H$2:$H$7)</f>
        <v>1602700000</v>
      </c>
      <c r="CUO35" s="1">
        <f>LOOKUP($A35,'DMG Tables'!$P$2:$P$35,'DMG Tables'!$O$2:$O$35)*CUO$1*LOOKUP(CUO$1,'DMG Tables'!$G$2:$G$7,'DMG Tables'!$H$2:$H$7)</f>
        <v>1603320000</v>
      </c>
      <c r="CUP35" s="1">
        <f>LOOKUP($A35,'DMG Tables'!$P$2:$P$35,'DMG Tables'!$O$2:$O$35)*CUP$1*LOOKUP(CUP$1,'DMG Tables'!$G$2:$G$7,'DMG Tables'!$H$2:$H$7)</f>
        <v>1603940000</v>
      </c>
      <c r="CUQ35" s="1">
        <f>LOOKUP($A35,'DMG Tables'!$P$2:$P$35,'DMG Tables'!$O$2:$O$35)*CUQ$1*LOOKUP(CUQ$1,'DMG Tables'!$G$2:$G$7,'DMG Tables'!$H$2:$H$7)</f>
        <v>1604560000</v>
      </c>
      <c r="CUR35" s="1">
        <f>LOOKUP($A35,'DMG Tables'!$P$2:$P$35,'DMG Tables'!$O$2:$O$35)*CUR$1*LOOKUP(CUR$1,'DMG Tables'!$G$2:$G$7,'DMG Tables'!$H$2:$H$7)</f>
        <v>1605180000</v>
      </c>
      <c r="CUS35" s="1">
        <f>LOOKUP($A35,'DMG Tables'!$P$2:$P$35,'DMG Tables'!$O$2:$O$35)*CUS$1*LOOKUP(CUS$1,'DMG Tables'!$G$2:$G$7,'DMG Tables'!$H$2:$H$7)</f>
        <v>1605800000</v>
      </c>
      <c r="CUT35" s="1">
        <f>LOOKUP($A35,'DMG Tables'!$P$2:$P$35,'DMG Tables'!$O$2:$O$35)*CUT$1*LOOKUP(CUT$1,'DMG Tables'!$G$2:$G$7,'DMG Tables'!$H$2:$H$7)</f>
        <v>1606420000</v>
      </c>
      <c r="CUU35" s="1">
        <f>LOOKUP($A35,'DMG Tables'!$P$2:$P$35,'DMG Tables'!$O$2:$O$35)*CUU$1*LOOKUP(CUU$1,'DMG Tables'!$G$2:$G$7,'DMG Tables'!$H$2:$H$7)</f>
        <v>1607040000</v>
      </c>
      <c r="CUV35" s="1">
        <f>LOOKUP($A35,'DMG Tables'!$P$2:$P$35,'DMG Tables'!$O$2:$O$35)*CUV$1*LOOKUP(CUV$1,'DMG Tables'!$G$2:$G$7,'DMG Tables'!$H$2:$H$7)</f>
        <v>1607660000</v>
      </c>
      <c r="CUW35" s="1">
        <f>LOOKUP($A35,'DMG Tables'!$P$2:$P$35,'DMG Tables'!$O$2:$O$35)*CUW$1*LOOKUP(CUW$1,'DMG Tables'!$G$2:$G$7,'DMG Tables'!$H$2:$H$7)</f>
        <v>1608280000</v>
      </c>
      <c r="CUX35" s="1">
        <f>LOOKUP($A35,'DMG Tables'!$P$2:$P$35,'DMG Tables'!$O$2:$O$35)*CUX$1*LOOKUP(CUX$1,'DMG Tables'!$G$2:$G$7,'DMG Tables'!$H$2:$H$7)</f>
        <v>1608900000</v>
      </c>
      <c r="CUY35" s="1">
        <f>LOOKUP($A35,'DMG Tables'!$P$2:$P$35,'DMG Tables'!$O$2:$O$35)*CUY$1*LOOKUP(CUY$1,'DMG Tables'!$G$2:$G$7,'DMG Tables'!$H$2:$H$7)</f>
        <v>1609520000</v>
      </c>
      <c r="CUZ35" s="1">
        <f>LOOKUP($A35,'DMG Tables'!$P$2:$P$35,'DMG Tables'!$O$2:$O$35)*CUZ$1*LOOKUP(CUZ$1,'DMG Tables'!$G$2:$G$7,'DMG Tables'!$H$2:$H$7)</f>
        <v>1610140000</v>
      </c>
      <c r="CVA35" s="1">
        <f>LOOKUP($A35,'DMG Tables'!$P$2:$P$35,'DMG Tables'!$O$2:$O$35)*CVA$1*LOOKUP(CVA$1,'DMG Tables'!$G$2:$G$7,'DMG Tables'!$H$2:$H$7)</f>
        <v>1610760000</v>
      </c>
      <c r="CVB35" s="1">
        <f>LOOKUP($A35,'DMG Tables'!$P$2:$P$35,'DMG Tables'!$O$2:$O$35)*CVB$1*LOOKUP(CVB$1,'DMG Tables'!$G$2:$G$7,'DMG Tables'!$H$2:$H$7)</f>
        <v>1611380000</v>
      </c>
      <c r="CVC35" s="1">
        <f>LOOKUP($A35,'DMG Tables'!$P$2:$P$35,'DMG Tables'!$O$2:$O$35)*CVC$1*LOOKUP(CVC$1,'DMG Tables'!$G$2:$G$7,'DMG Tables'!$H$2:$H$7)</f>
        <v>1612000000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13" sqref="E13"/>
    </sheetView>
  </sheetViews>
  <sheetFormatPr defaultRowHeight="14.4" x14ac:dyDescent="0.3"/>
  <cols>
    <col min="1" max="1" width="7.6640625" bestFit="1" customWidth="1"/>
  </cols>
  <sheetData>
    <row r="1" spans="1:2" x14ac:dyDescent="0.3">
      <c r="A1" t="s">
        <v>15</v>
      </c>
      <c r="B1" t="s">
        <v>13</v>
      </c>
    </row>
    <row r="2" spans="1:2" x14ac:dyDescent="0.3">
      <c r="A2">
        <v>0</v>
      </c>
      <c r="B2" t="s">
        <v>16</v>
      </c>
    </row>
    <row r="3" spans="1:2" x14ac:dyDescent="0.3">
      <c r="A3" s="1" t="e">
        <f>Calculator!$A$2*LOOKUP(Calculator!$B$2,'DMG Tables'!$A:$A,'DMG Tables'!B:B)/LOOKUP(SUM(Calculator!$H$10:$H$42),'DMG Tables'!$G$2:$G$7,'DMG Tables'!$H$2:$H$7)</f>
        <v>#N/A</v>
      </c>
      <c r="B3" t="s">
        <v>1</v>
      </c>
    </row>
    <row r="4" spans="1:2" x14ac:dyDescent="0.3">
      <c r="A4" s="1" t="e">
        <f>Calculator!$A$2*LOOKUP(Calculator!$B$2,'DMG Tables'!$A:$A,'DMG Tables'!C:C)/LOOKUP(SUM(Calculator!$H$10:$H$42),'DMG Tables'!$G$2:$G$7,'DMG Tables'!$H$2:$H$7)</f>
        <v>#N/A</v>
      </c>
      <c r="B4" t="s">
        <v>2</v>
      </c>
    </row>
    <row r="5" spans="1:2" x14ac:dyDescent="0.3">
      <c r="A5" s="1" t="e">
        <f>Calculator!$A$2*LOOKUP(Calculator!$B$2,'DMG Tables'!$A:$A,'DMG Tables'!D:D)/LOOKUP(SUM(Calculator!$H$10:$H$42),'DMG Tables'!$G$2:$G$7,'DMG Tables'!$H$2:$H$7)</f>
        <v>#N/A</v>
      </c>
      <c r="B5" t="s">
        <v>3</v>
      </c>
    </row>
    <row r="6" spans="1:2" x14ac:dyDescent="0.3">
      <c r="A6" s="1" t="e">
        <f>Calculator!$A$2*LOOKUP(Calculator!$B$2,'DMG Tables'!$A:$A,'DMG Tables'!E:E)/LOOKUP(SUM(Calculator!$H$10:$H$42),'DMG Tables'!$G$2:$G$7,'DMG Tables'!$H$2:$H$7)</f>
        <v>#N/A</v>
      </c>
      <c r="B6" t="s">
        <v>4</v>
      </c>
    </row>
    <row r="7" spans="1:2" x14ac:dyDescent="0.3">
      <c r="A7">
        <v>99999999999999</v>
      </c>
      <c r="B7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48"/>
  <sheetViews>
    <sheetView workbookViewId="0">
      <selection activeCell="A2" sqref="A2"/>
    </sheetView>
  </sheetViews>
  <sheetFormatPr defaultRowHeight="14.4" x14ac:dyDescent="0.3"/>
  <cols>
    <col min="1" max="1" width="23.6640625" bestFit="1" customWidth="1"/>
    <col min="2" max="2" width="6.33203125" style="1" bestFit="1" customWidth="1"/>
    <col min="3" max="3" width="7" bestFit="1" customWidth="1"/>
    <col min="4" max="5" width="13.33203125" bestFit="1" customWidth="1"/>
    <col min="6" max="6" width="10.44140625" bestFit="1" customWidth="1"/>
    <col min="7" max="7" width="18.5546875" bestFit="1" customWidth="1"/>
    <col min="8" max="8" width="19.44140625" bestFit="1" customWidth="1"/>
    <col min="9" max="9" width="8" bestFit="1" customWidth="1"/>
    <col min="10" max="10" width="9.33203125" bestFit="1" customWidth="1"/>
    <col min="11" max="11" width="8.5546875" bestFit="1" customWidth="1"/>
    <col min="12" max="12" width="8.33203125" bestFit="1" customWidth="1"/>
    <col min="13" max="13" width="11.33203125" bestFit="1" customWidth="1"/>
    <col min="14" max="14" width="5.6640625" bestFit="1" customWidth="1"/>
    <col min="15" max="15" width="11.5546875" bestFit="1" customWidth="1"/>
    <col min="16" max="16" width="9.44140625" bestFit="1" customWidth="1"/>
    <col min="17" max="17" width="12.33203125" bestFit="1" customWidth="1"/>
    <col min="18" max="18" width="8.44140625" bestFit="1" customWidth="1"/>
    <col min="19" max="19" width="13.33203125" bestFit="1" customWidth="1"/>
    <col min="20" max="20" width="8.109375" bestFit="1" customWidth="1"/>
    <col min="21" max="21" width="11.44140625" bestFit="1" customWidth="1"/>
    <col min="22" max="22" width="8" bestFit="1" customWidth="1"/>
    <col min="23" max="23" width="10.109375" bestFit="1" customWidth="1"/>
    <col min="24" max="24" width="9.5546875" bestFit="1" customWidth="1"/>
    <col min="25" max="25" width="12.5546875" bestFit="1" customWidth="1"/>
    <col min="26" max="26" width="12.88671875" bestFit="1" customWidth="1"/>
    <col min="27" max="27" width="15" bestFit="1" customWidth="1"/>
    <col min="28" max="28" width="13.5546875" bestFit="1" customWidth="1"/>
    <col min="29" max="29" width="15.6640625" bestFit="1" customWidth="1"/>
    <col min="30" max="30" width="12" bestFit="1" customWidth="1"/>
  </cols>
  <sheetData>
    <row r="1" spans="1:32" x14ac:dyDescent="0.3">
      <c r="A1" t="s">
        <v>20</v>
      </c>
      <c r="B1" s="1" t="s">
        <v>12</v>
      </c>
      <c r="C1" t="s">
        <v>11</v>
      </c>
      <c r="D1" t="s">
        <v>488</v>
      </c>
      <c r="E1" t="s">
        <v>489</v>
      </c>
      <c r="F1" t="s">
        <v>478</v>
      </c>
      <c r="G1" t="s">
        <v>476</v>
      </c>
      <c r="H1" t="s">
        <v>477</v>
      </c>
      <c r="I1" t="s">
        <v>461</v>
      </c>
      <c r="J1" t="s">
        <v>462</v>
      </c>
      <c r="K1" t="s">
        <v>463</v>
      </c>
      <c r="L1" t="s">
        <v>464</v>
      </c>
      <c r="M1" t="s">
        <v>465</v>
      </c>
      <c r="N1" t="s">
        <v>466</v>
      </c>
      <c r="O1" t="s">
        <v>467</v>
      </c>
      <c r="P1" t="s">
        <v>468</v>
      </c>
      <c r="Q1" t="s">
        <v>469</v>
      </c>
      <c r="R1" t="s">
        <v>470</v>
      </c>
      <c r="S1" t="s">
        <v>527</v>
      </c>
      <c r="T1" t="s">
        <v>536</v>
      </c>
      <c r="U1" t="s">
        <v>537</v>
      </c>
      <c r="V1" t="s">
        <v>528</v>
      </c>
      <c r="W1" t="s">
        <v>529</v>
      </c>
      <c r="X1" t="s">
        <v>530</v>
      </c>
      <c r="Y1" t="s">
        <v>531</v>
      </c>
      <c r="Z1" t="s">
        <v>532</v>
      </c>
      <c r="AA1" t="s">
        <v>533</v>
      </c>
      <c r="AB1" t="s">
        <v>534</v>
      </c>
      <c r="AC1" t="s">
        <v>535</v>
      </c>
      <c r="AD1" t="s">
        <v>538</v>
      </c>
      <c r="AE1" t="s">
        <v>539</v>
      </c>
      <c r="AF1" t="s">
        <v>542</v>
      </c>
    </row>
    <row r="2" spans="1:32" x14ac:dyDescent="0.3">
      <c r="A2" t="s">
        <v>74</v>
      </c>
      <c r="B2" s="1">
        <v>0.25</v>
      </c>
      <c r="C2">
        <v>50</v>
      </c>
      <c r="D2" t="s">
        <v>490</v>
      </c>
      <c r="E2" t="s">
        <v>491</v>
      </c>
      <c r="F2" t="s">
        <v>2</v>
      </c>
      <c r="G2" t="s">
        <v>479</v>
      </c>
      <c r="H2" t="s">
        <v>74</v>
      </c>
      <c r="O2" t="s">
        <v>526</v>
      </c>
      <c r="Z2" t="s">
        <v>526</v>
      </c>
      <c r="AF2" t="s">
        <v>526</v>
      </c>
    </row>
    <row r="3" spans="1:32" x14ac:dyDescent="0.3">
      <c r="A3" t="s">
        <v>387</v>
      </c>
      <c r="B3" s="1">
        <v>10</v>
      </c>
      <c r="C3">
        <v>5900</v>
      </c>
      <c r="D3" t="s">
        <v>492</v>
      </c>
      <c r="E3" t="s">
        <v>493</v>
      </c>
      <c r="F3" t="s">
        <v>480</v>
      </c>
      <c r="G3" t="s">
        <v>481</v>
      </c>
      <c r="Q3" t="s">
        <v>526</v>
      </c>
      <c r="S3" t="s">
        <v>526</v>
      </c>
      <c r="AC3" t="s">
        <v>526</v>
      </c>
      <c r="AF3" t="s">
        <v>526</v>
      </c>
    </row>
    <row r="4" spans="1:32" x14ac:dyDescent="0.3">
      <c r="A4" t="s">
        <v>376</v>
      </c>
      <c r="B4" s="1">
        <v>9</v>
      </c>
      <c r="C4">
        <v>5000</v>
      </c>
      <c r="D4" t="s">
        <v>495</v>
      </c>
      <c r="E4" t="s">
        <v>493</v>
      </c>
      <c r="F4" t="s">
        <v>497</v>
      </c>
      <c r="G4" t="s">
        <v>485</v>
      </c>
      <c r="I4" t="s">
        <v>526</v>
      </c>
      <c r="AF4" t="s">
        <v>526</v>
      </c>
    </row>
    <row r="5" spans="1:32" x14ac:dyDescent="0.3">
      <c r="A5" t="s">
        <v>75</v>
      </c>
      <c r="B5" s="1">
        <v>0.25</v>
      </c>
      <c r="C5">
        <v>50</v>
      </c>
      <c r="D5" t="s">
        <v>496</v>
      </c>
      <c r="E5" t="s">
        <v>496</v>
      </c>
      <c r="F5" t="s">
        <v>2</v>
      </c>
      <c r="G5" t="s">
        <v>479</v>
      </c>
      <c r="H5" t="s">
        <v>525</v>
      </c>
      <c r="R5" t="s">
        <v>526</v>
      </c>
      <c r="AF5" t="s">
        <v>526</v>
      </c>
    </row>
    <row r="6" spans="1:32" x14ac:dyDescent="0.3">
      <c r="A6" t="s">
        <v>416</v>
      </c>
      <c r="B6" s="1">
        <v>14</v>
      </c>
      <c r="C6">
        <v>11500</v>
      </c>
      <c r="D6" t="s">
        <v>495</v>
      </c>
      <c r="E6" t="s">
        <v>493</v>
      </c>
      <c r="F6" t="s">
        <v>497</v>
      </c>
      <c r="G6" t="s">
        <v>508</v>
      </c>
      <c r="P6" t="s">
        <v>526</v>
      </c>
      <c r="AF6" t="s">
        <v>526</v>
      </c>
    </row>
    <row r="7" spans="1:32" x14ac:dyDescent="0.3">
      <c r="A7" t="s">
        <v>434</v>
      </c>
      <c r="B7" s="1">
        <v>17</v>
      </c>
      <c r="C7">
        <v>18000</v>
      </c>
      <c r="D7" t="s">
        <v>492</v>
      </c>
      <c r="E7" t="s">
        <v>493</v>
      </c>
      <c r="F7" t="s">
        <v>497</v>
      </c>
      <c r="G7" t="s">
        <v>508</v>
      </c>
      <c r="AF7" t="s">
        <v>526</v>
      </c>
    </row>
    <row r="8" spans="1:32" x14ac:dyDescent="0.3">
      <c r="A8" t="s">
        <v>428</v>
      </c>
      <c r="B8" s="1">
        <v>16</v>
      </c>
      <c r="C8">
        <v>15000</v>
      </c>
      <c r="D8" t="s">
        <v>492</v>
      </c>
      <c r="E8" t="s">
        <v>493</v>
      </c>
      <c r="F8" t="s">
        <v>497</v>
      </c>
      <c r="G8" t="s">
        <v>508</v>
      </c>
      <c r="J8" t="s">
        <v>526</v>
      </c>
      <c r="K8" t="s">
        <v>526</v>
      </c>
      <c r="AF8" t="s">
        <v>526</v>
      </c>
    </row>
    <row r="9" spans="1:32" x14ac:dyDescent="0.3">
      <c r="A9" t="s">
        <v>407</v>
      </c>
      <c r="B9" s="1">
        <v>13</v>
      </c>
      <c r="C9">
        <v>10000</v>
      </c>
      <c r="D9" t="s">
        <v>495</v>
      </c>
      <c r="E9" t="s">
        <v>491</v>
      </c>
      <c r="F9" t="s">
        <v>497</v>
      </c>
      <c r="G9" t="s">
        <v>508</v>
      </c>
      <c r="K9" t="s">
        <v>526</v>
      </c>
      <c r="AF9" t="s">
        <v>526</v>
      </c>
    </row>
    <row r="10" spans="1:32" x14ac:dyDescent="0.3">
      <c r="A10" t="s">
        <v>421</v>
      </c>
      <c r="B10" s="1">
        <v>15</v>
      </c>
      <c r="C10">
        <v>13000</v>
      </c>
      <c r="D10" t="s">
        <v>492</v>
      </c>
      <c r="E10" t="s">
        <v>491</v>
      </c>
      <c r="F10" t="s">
        <v>497</v>
      </c>
      <c r="G10" t="s">
        <v>508</v>
      </c>
      <c r="J10" t="s">
        <v>526</v>
      </c>
      <c r="AF10" t="s">
        <v>526</v>
      </c>
    </row>
    <row r="11" spans="1:32" x14ac:dyDescent="0.3">
      <c r="A11" t="s">
        <v>417</v>
      </c>
      <c r="B11" s="1">
        <v>14</v>
      </c>
      <c r="C11">
        <v>11500</v>
      </c>
      <c r="D11" t="s">
        <v>495</v>
      </c>
      <c r="E11" t="s">
        <v>491</v>
      </c>
      <c r="F11" t="s">
        <v>497</v>
      </c>
      <c r="G11" t="s">
        <v>508</v>
      </c>
      <c r="N11" t="s">
        <v>526</v>
      </c>
      <c r="AF11" t="s">
        <v>526</v>
      </c>
    </row>
    <row r="12" spans="1:32" x14ac:dyDescent="0.3">
      <c r="A12" t="s">
        <v>435</v>
      </c>
      <c r="B12" s="1">
        <v>17</v>
      </c>
      <c r="C12">
        <v>18000</v>
      </c>
      <c r="D12" t="s">
        <v>492</v>
      </c>
      <c r="E12" t="s">
        <v>491</v>
      </c>
      <c r="F12" t="s">
        <v>497</v>
      </c>
      <c r="G12" t="s">
        <v>508</v>
      </c>
      <c r="L12" t="s">
        <v>526</v>
      </c>
      <c r="M12" t="s">
        <v>526</v>
      </c>
      <c r="AF12" t="s">
        <v>526</v>
      </c>
    </row>
    <row r="13" spans="1:32" x14ac:dyDescent="0.3">
      <c r="A13" t="s">
        <v>422</v>
      </c>
      <c r="B13" s="1">
        <v>15</v>
      </c>
      <c r="C13">
        <v>13000</v>
      </c>
      <c r="D13" t="s">
        <v>492</v>
      </c>
      <c r="E13" t="s">
        <v>493</v>
      </c>
      <c r="F13" t="s">
        <v>497</v>
      </c>
      <c r="G13" t="s">
        <v>508</v>
      </c>
      <c r="L13" t="s">
        <v>526</v>
      </c>
      <c r="AF13" t="s">
        <v>526</v>
      </c>
    </row>
    <row r="14" spans="1:32" x14ac:dyDescent="0.3">
      <c r="A14" t="s">
        <v>436</v>
      </c>
      <c r="B14" s="1">
        <v>17</v>
      </c>
      <c r="C14">
        <v>18000</v>
      </c>
      <c r="D14" t="s">
        <v>495</v>
      </c>
      <c r="E14" t="s">
        <v>493</v>
      </c>
      <c r="F14" t="s">
        <v>497</v>
      </c>
      <c r="G14" t="s">
        <v>508</v>
      </c>
      <c r="N14" t="s">
        <v>526</v>
      </c>
      <c r="O14" t="s">
        <v>526</v>
      </c>
      <c r="AF14" t="s">
        <v>526</v>
      </c>
    </row>
    <row r="15" spans="1:32" x14ac:dyDescent="0.3">
      <c r="A15" t="s">
        <v>429</v>
      </c>
      <c r="B15" s="1">
        <v>16</v>
      </c>
      <c r="C15">
        <v>15000</v>
      </c>
      <c r="D15" t="s">
        <v>492</v>
      </c>
      <c r="E15" t="s">
        <v>491</v>
      </c>
      <c r="F15" t="s">
        <v>497</v>
      </c>
      <c r="G15" t="s">
        <v>508</v>
      </c>
      <c r="O15" t="s">
        <v>526</v>
      </c>
      <c r="R15" t="s">
        <v>526</v>
      </c>
      <c r="AF15" t="s">
        <v>526</v>
      </c>
    </row>
    <row r="16" spans="1:32" x14ac:dyDescent="0.3">
      <c r="A16" t="s">
        <v>408</v>
      </c>
      <c r="B16" s="1">
        <v>13</v>
      </c>
      <c r="C16">
        <v>10000</v>
      </c>
      <c r="D16" t="s">
        <v>495</v>
      </c>
      <c r="E16" t="s">
        <v>493</v>
      </c>
      <c r="F16" t="s">
        <v>497</v>
      </c>
      <c r="G16" t="s">
        <v>508</v>
      </c>
      <c r="I16" t="s">
        <v>526</v>
      </c>
      <c r="AF16" t="s">
        <v>526</v>
      </c>
    </row>
    <row r="17" spans="1:32" x14ac:dyDescent="0.3">
      <c r="A17" t="s">
        <v>297</v>
      </c>
      <c r="B17" s="1">
        <v>5</v>
      </c>
      <c r="C17">
        <v>1800</v>
      </c>
      <c r="D17" t="s">
        <v>490</v>
      </c>
      <c r="E17" t="s">
        <v>490</v>
      </c>
      <c r="F17" t="s">
        <v>480</v>
      </c>
      <c r="G17" t="s">
        <v>486</v>
      </c>
      <c r="K17" t="s">
        <v>526</v>
      </c>
      <c r="O17" t="s">
        <v>526</v>
      </c>
      <c r="W17" t="s">
        <v>526</v>
      </c>
      <c r="Z17" t="s">
        <v>526</v>
      </c>
      <c r="AF17" t="s">
        <v>526</v>
      </c>
    </row>
    <row r="18" spans="1:32" x14ac:dyDescent="0.3">
      <c r="A18" t="s">
        <v>188</v>
      </c>
      <c r="B18" s="1">
        <v>2</v>
      </c>
      <c r="C18">
        <v>450</v>
      </c>
      <c r="D18" t="s">
        <v>494</v>
      </c>
      <c r="E18" t="s">
        <v>494</v>
      </c>
      <c r="F18" t="s">
        <v>480</v>
      </c>
      <c r="G18" t="s">
        <v>506</v>
      </c>
      <c r="M18" t="s">
        <v>526</v>
      </c>
      <c r="AF18" t="s">
        <v>526</v>
      </c>
    </row>
    <row r="19" spans="1:32" x14ac:dyDescent="0.3">
      <c r="A19" t="s">
        <v>447</v>
      </c>
      <c r="B19" s="1">
        <v>21</v>
      </c>
      <c r="C19">
        <v>33000</v>
      </c>
      <c r="D19" t="s">
        <v>495</v>
      </c>
      <c r="E19" t="s">
        <v>493</v>
      </c>
      <c r="F19" t="s">
        <v>509</v>
      </c>
      <c r="G19" t="s">
        <v>508</v>
      </c>
      <c r="P19" t="s">
        <v>526</v>
      </c>
      <c r="AF19" t="s">
        <v>526</v>
      </c>
    </row>
    <row r="20" spans="1:32" x14ac:dyDescent="0.3">
      <c r="A20" t="s">
        <v>454</v>
      </c>
      <c r="B20" s="1">
        <v>23</v>
      </c>
      <c r="C20">
        <v>50000</v>
      </c>
      <c r="D20" t="s">
        <v>492</v>
      </c>
      <c r="E20" t="s">
        <v>493</v>
      </c>
      <c r="F20" t="s">
        <v>509</v>
      </c>
      <c r="G20" t="s">
        <v>508</v>
      </c>
      <c r="J20" t="s">
        <v>526</v>
      </c>
      <c r="K20" t="s">
        <v>526</v>
      </c>
      <c r="AF20" t="s">
        <v>526</v>
      </c>
    </row>
    <row r="21" spans="1:32" x14ac:dyDescent="0.3">
      <c r="A21" t="s">
        <v>443</v>
      </c>
      <c r="B21" s="1">
        <v>20</v>
      </c>
      <c r="C21">
        <v>25000</v>
      </c>
      <c r="D21" t="s">
        <v>495</v>
      </c>
      <c r="E21" t="s">
        <v>491</v>
      </c>
      <c r="F21" t="s">
        <v>509</v>
      </c>
      <c r="G21" t="s">
        <v>508</v>
      </c>
      <c r="K21" t="s">
        <v>526</v>
      </c>
      <c r="AF21" t="s">
        <v>526</v>
      </c>
    </row>
    <row r="22" spans="1:32" x14ac:dyDescent="0.3">
      <c r="A22" t="s">
        <v>451</v>
      </c>
      <c r="B22" s="1">
        <v>22</v>
      </c>
      <c r="C22">
        <v>41000</v>
      </c>
      <c r="D22" t="s">
        <v>492</v>
      </c>
      <c r="E22" t="s">
        <v>491</v>
      </c>
      <c r="F22" t="s">
        <v>509</v>
      </c>
      <c r="G22" t="s">
        <v>508</v>
      </c>
      <c r="J22" t="s">
        <v>526</v>
      </c>
      <c r="AF22" t="s">
        <v>526</v>
      </c>
    </row>
    <row r="23" spans="1:32" x14ac:dyDescent="0.3">
      <c r="A23" t="s">
        <v>448</v>
      </c>
      <c r="B23" s="1">
        <v>21</v>
      </c>
      <c r="C23">
        <v>33000</v>
      </c>
      <c r="D23" t="s">
        <v>495</v>
      </c>
      <c r="E23" t="s">
        <v>491</v>
      </c>
      <c r="F23" t="s">
        <v>509</v>
      </c>
      <c r="G23" t="s">
        <v>508</v>
      </c>
      <c r="N23" t="s">
        <v>526</v>
      </c>
      <c r="AF23" t="s">
        <v>526</v>
      </c>
    </row>
    <row r="24" spans="1:32" x14ac:dyDescent="0.3">
      <c r="A24" t="s">
        <v>458</v>
      </c>
      <c r="B24" s="1">
        <v>24</v>
      </c>
      <c r="C24">
        <v>62000</v>
      </c>
      <c r="D24" t="s">
        <v>492</v>
      </c>
      <c r="E24" t="s">
        <v>491</v>
      </c>
      <c r="F24" t="s">
        <v>509</v>
      </c>
      <c r="G24" t="s">
        <v>508</v>
      </c>
      <c r="L24" t="s">
        <v>526</v>
      </c>
      <c r="M24" t="s">
        <v>526</v>
      </c>
      <c r="AF24" t="s">
        <v>526</v>
      </c>
    </row>
    <row r="25" spans="1:32" x14ac:dyDescent="0.3">
      <c r="A25" t="s">
        <v>452</v>
      </c>
      <c r="B25" s="1">
        <v>22</v>
      </c>
      <c r="C25">
        <v>41000</v>
      </c>
      <c r="D25" t="s">
        <v>492</v>
      </c>
      <c r="E25" t="s">
        <v>493</v>
      </c>
      <c r="F25" t="s">
        <v>509</v>
      </c>
      <c r="G25" t="s">
        <v>508</v>
      </c>
      <c r="L25" t="s">
        <v>526</v>
      </c>
      <c r="AF25" t="s">
        <v>526</v>
      </c>
    </row>
    <row r="26" spans="1:32" x14ac:dyDescent="0.3">
      <c r="A26" t="s">
        <v>459</v>
      </c>
      <c r="B26" s="1">
        <v>24</v>
      </c>
      <c r="C26">
        <v>62000</v>
      </c>
      <c r="D26" t="s">
        <v>495</v>
      </c>
      <c r="E26" t="s">
        <v>493</v>
      </c>
      <c r="F26" t="s">
        <v>509</v>
      </c>
      <c r="G26" t="s">
        <v>508</v>
      </c>
      <c r="N26" t="s">
        <v>526</v>
      </c>
      <c r="O26" t="s">
        <v>526</v>
      </c>
      <c r="AF26" t="s">
        <v>526</v>
      </c>
    </row>
    <row r="27" spans="1:32" x14ac:dyDescent="0.3">
      <c r="A27" t="s">
        <v>455</v>
      </c>
      <c r="B27" s="1">
        <v>23</v>
      </c>
      <c r="C27">
        <v>50000</v>
      </c>
      <c r="D27" t="s">
        <v>492</v>
      </c>
      <c r="E27" t="s">
        <v>491</v>
      </c>
      <c r="F27" t="s">
        <v>509</v>
      </c>
      <c r="G27" t="s">
        <v>508</v>
      </c>
      <c r="O27" t="s">
        <v>526</v>
      </c>
      <c r="R27" t="s">
        <v>526</v>
      </c>
      <c r="AF27" t="s">
        <v>526</v>
      </c>
    </row>
    <row r="28" spans="1:32" x14ac:dyDescent="0.3">
      <c r="A28" t="s">
        <v>444</v>
      </c>
      <c r="B28" s="1">
        <v>20</v>
      </c>
      <c r="C28">
        <v>25000</v>
      </c>
      <c r="D28" t="s">
        <v>495</v>
      </c>
      <c r="E28" t="s">
        <v>493</v>
      </c>
      <c r="F28" t="s">
        <v>509</v>
      </c>
      <c r="G28" t="s">
        <v>508</v>
      </c>
      <c r="I28" t="s">
        <v>526</v>
      </c>
      <c r="AF28" t="s">
        <v>526</v>
      </c>
    </row>
    <row r="29" spans="1:32" x14ac:dyDescent="0.3">
      <c r="A29" t="s">
        <v>437</v>
      </c>
      <c r="B29" s="1">
        <v>17</v>
      </c>
      <c r="C29">
        <v>18000</v>
      </c>
      <c r="D29" t="s">
        <v>492</v>
      </c>
      <c r="E29" t="s">
        <v>490</v>
      </c>
      <c r="F29" t="s">
        <v>480</v>
      </c>
      <c r="G29" t="s">
        <v>485</v>
      </c>
      <c r="K29" t="s">
        <v>526</v>
      </c>
      <c r="AF29" t="s">
        <v>526</v>
      </c>
    </row>
    <row r="30" spans="1:32" x14ac:dyDescent="0.3">
      <c r="A30" t="s">
        <v>153</v>
      </c>
      <c r="B30" s="1">
        <v>1</v>
      </c>
      <c r="C30">
        <v>200</v>
      </c>
      <c r="D30" t="s">
        <v>494</v>
      </c>
      <c r="E30" t="s">
        <v>494</v>
      </c>
      <c r="F30" t="s">
        <v>2</v>
      </c>
      <c r="G30" t="s">
        <v>483</v>
      </c>
      <c r="AF30" t="s">
        <v>526</v>
      </c>
    </row>
    <row r="31" spans="1:32" x14ac:dyDescent="0.3">
      <c r="A31" t="s">
        <v>189</v>
      </c>
      <c r="B31" s="1">
        <v>2</v>
      </c>
      <c r="C31">
        <v>450</v>
      </c>
      <c r="D31" t="s">
        <v>494</v>
      </c>
      <c r="E31" t="s">
        <v>494</v>
      </c>
      <c r="F31" t="s">
        <v>480</v>
      </c>
      <c r="G31" t="s">
        <v>485</v>
      </c>
      <c r="L31" t="s">
        <v>526</v>
      </c>
      <c r="M31" t="s">
        <v>526</v>
      </c>
      <c r="AF31" t="s">
        <v>526</v>
      </c>
    </row>
    <row r="32" spans="1:32" x14ac:dyDescent="0.3">
      <c r="A32" t="s">
        <v>245</v>
      </c>
      <c r="B32" s="1">
        <v>3</v>
      </c>
      <c r="C32">
        <v>700</v>
      </c>
      <c r="D32" t="s">
        <v>494</v>
      </c>
      <c r="E32" t="s">
        <v>494</v>
      </c>
      <c r="F32" t="s">
        <v>497</v>
      </c>
      <c r="G32" t="s">
        <v>506</v>
      </c>
      <c r="M32" t="s">
        <v>526</v>
      </c>
      <c r="AF32" t="s">
        <v>526</v>
      </c>
    </row>
    <row r="33" spans="1:32" x14ac:dyDescent="0.3">
      <c r="A33" t="s">
        <v>118</v>
      </c>
      <c r="B33" s="1">
        <v>0.5</v>
      </c>
      <c r="C33">
        <v>100</v>
      </c>
      <c r="D33" t="s">
        <v>494</v>
      </c>
      <c r="E33" t="s">
        <v>494</v>
      </c>
      <c r="F33" t="s">
        <v>2</v>
      </c>
      <c r="G33" t="s">
        <v>506</v>
      </c>
      <c r="L33" t="s">
        <v>526</v>
      </c>
      <c r="AF33" t="s">
        <v>526</v>
      </c>
    </row>
    <row r="34" spans="1:32" x14ac:dyDescent="0.3">
      <c r="A34" t="s">
        <v>404</v>
      </c>
      <c r="B34" s="1">
        <v>12</v>
      </c>
      <c r="C34">
        <v>8400</v>
      </c>
      <c r="D34" t="s">
        <v>490</v>
      </c>
      <c r="E34" t="s">
        <v>493</v>
      </c>
      <c r="F34" t="s">
        <v>2</v>
      </c>
      <c r="G34" t="s">
        <v>499</v>
      </c>
      <c r="H34" t="s">
        <v>522</v>
      </c>
      <c r="T34" t="s">
        <v>526</v>
      </c>
      <c r="U34" t="s">
        <v>526</v>
      </c>
      <c r="V34" t="s">
        <v>526</v>
      </c>
      <c r="AF34" t="s">
        <v>526</v>
      </c>
    </row>
    <row r="35" spans="1:32" x14ac:dyDescent="0.3">
      <c r="A35" t="s">
        <v>405</v>
      </c>
      <c r="B35" s="1">
        <v>12</v>
      </c>
      <c r="C35">
        <v>8400</v>
      </c>
      <c r="D35" t="s">
        <v>496</v>
      </c>
      <c r="E35" t="s">
        <v>496</v>
      </c>
      <c r="F35" t="s">
        <v>2</v>
      </c>
      <c r="G35" t="s">
        <v>479</v>
      </c>
      <c r="H35" t="s">
        <v>525</v>
      </c>
      <c r="R35" t="s">
        <v>526</v>
      </c>
      <c r="V35" t="s">
        <v>526</v>
      </c>
      <c r="AF35" t="s">
        <v>526</v>
      </c>
    </row>
    <row r="36" spans="1:32" x14ac:dyDescent="0.3">
      <c r="A36" t="s">
        <v>361</v>
      </c>
      <c r="B36" s="1">
        <v>8</v>
      </c>
      <c r="C36">
        <v>3900</v>
      </c>
      <c r="D36" t="s">
        <v>496</v>
      </c>
      <c r="E36" t="s">
        <v>523</v>
      </c>
      <c r="F36" t="s">
        <v>2</v>
      </c>
      <c r="G36" t="s">
        <v>479</v>
      </c>
      <c r="H36" t="s">
        <v>525</v>
      </c>
      <c r="R36" t="s">
        <v>526</v>
      </c>
      <c r="AF36" t="s">
        <v>526</v>
      </c>
    </row>
    <row r="37" spans="1:32" x14ac:dyDescent="0.3">
      <c r="A37" t="s">
        <v>21</v>
      </c>
      <c r="B37" s="1">
        <v>0</v>
      </c>
      <c r="C37">
        <v>10</v>
      </c>
      <c r="D37" t="s">
        <v>494</v>
      </c>
      <c r="E37" t="s">
        <v>494</v>
      </c>
      <c r="F37" t="s">
        <v>484</v>
      </c>
      <c r="G37" t="s">
        <v>498</v>
      </c>
      <c r="L37" t="s">
        <v>526</v>
      </c>
      <c r="AF37" t="s">
        <v>526</v>
      </c>
    </row>
    <row r="38" spans="1:32" x14ac:dyDescent="0.3">
      <c r="A38" t="s">
        <v>190</v>
      </c>
      <c r="B38" s="1">
        <v>2</v>
      </c>
      <c r="C38">
        <v>450</v>
      </c>
      <c r="D38" t="s">
        <v>494</v>
      </c>
      <c r="E38" t="s">
        <v>494</v>
      </c>
      <c r="F38" t="s">
        <v>497</v>
      </c>
      <c r="G38" t="s">
        <v>498</v>
      </c>
      <c r="L38" t="s">
        <v>526</v>
      </c>
      <c r="AF38" t="s">
        <v>526</v>
      </c>
    </row>
    <row r="39" spans="1:32" x14ac:dyDescent="0.3">
      <c r="A39" t="s">
        <v>76</v>
      </c>
      <c r="B39" s="1">
        <v>0.25</v>
      </c>
      <c r="C39">
        <v>50</v>
      </c>
      <c r="D39" t="s">
        <v>494</v>
      </c>
      <c r="E39" t="s">
        <v>494</v>
      </c>
      <c r="F39" t="s">
        <v>480</v>
      </c>
      <c r="G39" t="s">
        <v>506</v>
      </c>
      <c r="M39" t="s">
        <v>526</v>
      </c>
      <c r="N39" t="s">
        <v>526</v>
      </c>
      <c r="AF39" t="s">
        <v>526</v>
      </c>
    </row>
    <row r="40" spans="1:32" x14ac:dyDescent="0.3">
      <c r="A40" t="s">
        <v>191</v>
      </c>
      <c r="B40" s="1">
        <v>2</v>
      </c>
      <c r="C40">
        <v>450</v>
      </c>
      <c r="D40" t="s">
        <v>492</v>
      </c>
      <c r="E40" t="s">
        <v>490</v>
      </c>
      <c r="F40" t="s">
        <v>2</v>
      </c>
      <c r="G40" t="s">
        <v>486</v>
      </c>
      <c r="AB40" t="s">
        <v>526</v>
      </c>
      <c r="AF40" t="s">
        <v>526</v>
      </c>
    </row>
    <row r="41" spans="1:32" x14ac:dyDescent="0.3">
      <c r="A41" t="s">
        <v>22</v>
      </c>
      <c r="B41" s="1">
        <v>0</v>
      </c>
      <c r="C41">
        <v>10</v>
      </c>
      <c r="D41" t="s">
        <v>494</v>
      </c>
      <c r="E41" t="s">
        <v>494</v>
      </c>
      <c r="F41" t="s">
        <v>484</v>
      </c>
      <c r="G41" t="s">
        <v>506</v>
      </c>
      <c r="L41" t="s">
        <v>526</v>
      </c>
      <c r="N41" t="s">
        <v>526</v>
      </c>
      <c r="AF41" t="s">
        <v>526</v>
      </c>
    </row>
    <row r="42" spans="1:32" x14ac:dyDescent="0.3">
      <c r="A42" t="s">
        <v>23</v>
      </c>
      <c r="B42" s="1">
        <v>0</v>
      </c>
      <c r="C42">
        <v>10</v>
      </c>
      <c r="D42" t="s">
        <v>494</v>
      </c>
      <c r="E42" t="s">
        <v>494</v>
      </c>
      <c r="F42" t="s">
        <v>500</v>
      </c>
      <c r="G42" t="s">
        <v>506</v>
      </c>
      <c r="L42" t="s">
        <v>526</v>
      </c>
      <c r="AF42" t="s">
        <v>526</v>
      </c>
    </row>
    <row r="43" spans="1:32" x14ac:dyDescent="0.3">
      <c r="A43" t="s">
        <v>442</v>
      </c>
      <c r="B43" s="1">
        <v>19</v>
      </c>
      <c r="C43">
        <v>22000</v>
      </c>
      <c r="D43" t="s">
        <v>495</v>
      </c>
      <c r="E43" t="s">
        <v>493</v>
      </c>
      <c r="F43" t="s">
        <v>497</v>
      </c>
      <c r="G43" t="s">
        <v>499</v>
      </c>
      <c r="H43" t="s">
        <v>502</v>
      </c>
      <c r="T43" t="s">
        <v>526</v>
      </c>
      <c r="V43" t="s">
        <v>526</v>
      </c>
      <c r="AF43" t="s">
        <v>526</v>
      </c>
    </row>
    <row r="44" spans="1:32" x14ac:dyDescent="0.3">
      <c r="A44" t="s">
        <v>471</v>
      </c>
      <c r="B44" s="1">
        <v>0.125</v>
      </c>
      <c r="C44">
        <v>25</v>
      </c>
      <c r="D44" t="s">
        <v>524</v>
      </c>
      <c r="E44" t="s">
        <v>496</v>
      </c>
      <c r="F44" t="s">
        <v>2</v>
      </c>
      <c r="G44" t="s">
        <v>479</v>
      </c>
      <c r="H44" t="s">
        <v>525</v>
      </c>
      <c r="I44" t="s">
        <v>526</v>
      </c>
      <c r="J44" t="s">
        <v>526</v>
      </c>
      <c r="K44" t="s">
        <v>526</v>
      </c>
      <c r="L44" t="s">
        <v>526</v>
      </c>
      <c r="N44" t="s">
        <v>526</v>
      </c>
      <c r="R44" t="s">
        <v>526</v>
      </c>
      <c r="AF44" t="s">
        <v>526</v>
      </c>
    </row>
    <row r="45" spans="1:32" x14ac:dyDescent="0.3">
      <c r="A45" t="s">
        <v>192</v>
      </c>
      <c r="B45" s="1">
        <v>2</v>
      </c>
      <c r="C45">
        <v>450</v>
      </c>
      <c r="D45" t="s">
        <v>524</v>
      </c>
      <c r="E45" t="s">
        <v>496</v>
      </c>
      <c r="F45" t="s">
        <v>2</v>
      </c>
      <c r="G45" t="s">
        <v>479</v>
      </c>
      <c r="H45" t="s">
        <v>525</v>
      </c>
      <c r="I45" t="s">
        <v>526</v>
      </c>
      <c r="J45" t="s">
        <v>526</v>
      </c>
      <c r="K45" t="s">
        <v>526</v>
      </c>
      <c r="L45" t="s">
        <v>526</v>
      </c>
      <c r="N45" t="s">
        <v>526</v>
      </c>
      <c r="R45" t="s">
        <v>526</v>
      </c>
      <c r="AF45" t="s">
        <v>526</v>
      </c>
    </row>
    <row r="46" spans="1:32" x14ac:dyDescent="0.3">
      <c r="A46" t="s">
        <v>276</v>
      </c>
      <c r="B46" s="1">
        <v>4</v>
      </c>
      <c r="C46">
        <v>1100</v>
      </c>
      <c r="D46" t="s">
        <v>495</v>
      </c>
      <c r="E46" t="s">
        <v>493</v>
      </c>
      <c r="F46" t="s">
        <v>2</v>
      </c>
      <c r="G46" t="s">
        <v>487</v>
      </c>
      <c r="J46" t="s">
        <v>526</v>
      </c>
      <c r="L46" t="s">
        <v>526</v>
      </c>
      <c r="Y46" t="s">
        <v>526</v>
      </c>
      <c r="AF46" t="s">
        <v>526</v>
      </c>
    </row>
    <row r="47" spans="1:32" x14ac:dyDescent="0.3">
      <c r="A47" t="s">
        <v>298</v>
      </c>
      <c r="B47" s="1">
        <v>5</v>
      </c>
      <c r="C47">
        <v>1800</v>
      </c>
      <c r="D47" t="s">
        <v>492</v>
      </c>
      <c r="E47" t="s">
        <v>493</v>
      </c>
      <c r="F47" t="s">
        <v>2</v>
      </c>
      <c r="G47" t="s">
        <v>499</v>
      </c>
      <c r="H47" t="s">
        <v>504</v>
      </c>
      <c r="U47" t="s">
        <v>526</v>
      </c>
      <c r="AF47" t="s">
        <v>526</v>
      </c>
    </row>
    <row r="48" spans="1:32" x14ac:dyDescent="0.3">
      <c r="A48" t="s">
        <v>299</v>
      </c>
      <c r="B48" s="1">
        <v>5</v>
      </c>
      <c r="C48">
        <v>1800</v>
      </c>
      <c r="D48" t="s">
        <v>495</v>
      </c>
      <c r="E48" t="s">
        <v>493</v>
      </c>
      <c r="F48" t="s">
        <v>480</v>
      </c>
      <c r="G48" t="s">
        <v>499</v>
      </c>
      <c r="H48" t="s">
        <v>502</v>
      </c>
      <c r="T48" t="s">
        <v>526</v>
      </c>
      <c r="AF48" t="s">
        <v>526</v>
      </c>
    </row>
    <row r="49" spans="1:32" x14ac:dyDescent="0.3">
      <c r="A49" t="s">
        <v>246</v>
      </c>
      <c r="B49" s="1">
        <v>3</v>
      </c>
      <c r="C49">
        <v>700</v>
      </c>
      <c r="D49" t="s">
        <v>494</v>
      </c>
      <c r="E49" t="s">
        <v>494</v>
      </c>
      <c r="F49" t="s">
        <v>2</v>
      </c>
      <c r="G49" t="s">
        <v>485</v>
      </c>
      <c r="O49" t="s">
        <v>526</v>
      </c>
      <c r="AF49" t="s">
        <v>526</v>
      </c>
    </row>
    <row r="50" spans="1:32" x14ac:dyDescent="0.3">
      <c r="A50" t="s">
        <v>24</v>
      </c>
      <c r="B50" s="1">
        <v>0</v>
      </c>
      <c r="C50">
        <v>10</v>
      </c>
      <c r="D50" t="s">
        <v>494</v>
      </c>
      <c r="E50" t="s">
        <v>494</v>
      </c>
      <c r="F50" t="s">
        <v>500</v>
      </c>
      <c r="G50" t="s">
        <v>506</v>
      </c>
      <c r="AF50" t="s">
        <v>526</v>
      </c>
    </row>
    <row r="51" spans="1:32" x14ac:dyDescent="0.3">
      <c r="A51" t="s">
        <v>247</v>
      </c>
      <c r="B51" s="1">
        <v>3</v>
      </c>
      <c r="C51">
        <v>700</v>
      </c>
      <c r="D51" t="s">
        <v>492</v>
      </c>
      <c r="E51" t="s">
        <v>493</v>
      </c>
      <c r="F51" t="s">
        <v>2</v>
      </c>
      <c r="G51" t="s">
        <v>499</v>
      </c>
      <c r="H51" t="s">
        <v>504</v>
      </c>
      <c r="U51" t="s">
        <v>526</v>
      </c>
      <c r="AF51" t="s">
        <v>526</v>
      </c>
    </row>
    <row r="52" spans="1:32" x14ac:dyDescent="0.3">
      <c r="A52" t="s">
        <v>395</v>
      </c>
      <c r="B52" s="1">
        <v>11</v>
      </c>
      <c r="C52">
        <v>7200</v>
      </c>
      <c r="D52" t="s">
        <v>490</v>
      </c>
      <c r="E52" t="s">
        <v>493</v>
      </c>
      <c r="F52" t="s">
        <v>497</v>
      </c>
      <c r="G52" t="s">
        <v>485</v>
      </c>
      <c r="Q52" t="s">
        <v>526</v>
      </c>
      <c r="AF52" t="s">
        <v>526</v>
      </c>
    </row>
    <row r="53" spans="1:32" x14ac:dyDescent="0.3">
      <c r="A53" t="s">
        <v>418</v>
      </c>
      <c r="B53" s="1">
        <v>14</v>
      </c>
      <c r="C53">
        <v>11500</v>
      </c>
      <c r="D53" t="s">
        <v>492</v>
      </c>
      <c r="E53" t="s">
        <v>493</v>
      </c>
      <c r="F53" t="s">
        <v>480</v>
      </c>
      <c r="G53" t="s">
        <v>481</v>
      </c>
      <c r="Q53" t="s">
        <v>526</v>
      </c>
      <c r="AF53" t="s">
        <v>526</v>
      </c>
    </row>
    <row r="54" spans="1:32" x14ac:dyDescent="0.3">
      <c r="A54" t="s">
        <v>409</v>
      </c>
      <c r="B54" s="1">
        <v>13</v>
      </c>
      <c r="C54">
        <v>10000</v>
      </c>
      <c r="D54" t="s">
        <v>492</v>
      </c>
      <c r="E54" t="s">
        <v>493</v>
      </c>
      <c r="F54" t="s">
        <v>480</v>
      </c>
      <c r="G54" t="s">
        <v>481</v>
      </c>
      <c r="Q54" t="s">
        <v>526</v>
      </c>
      <c r="AF54" t="s">
        <v>526</v>
      </c>
    </row>
    <row r="55" spans="1:32" x14ac:dyDescent="0.3">
      <c r="A55" t="s">
        <v>300</v>
      </c>
      <c r="B55" s="1">
        <v>5</v>
      </c>
      <c r="C55">
        <v>1800</v>
      </c>
      <c r="D55" t="s">
        <v>490</v>
      </c>
      <c r="E55" t="s">
        <v>493</v>
      </c>
      <c r="F55" t="s">
        <v>480</v>
      </c>
      <c r="G55" t="s">
        <v>487</v>
      </c>
      <c r="Q55" t="s">
        <v>526</v>
      </c>
      <c r="Y55" t="s">
        <v>526</v>
      </c>
      <c r="AF55" t="s">
        <v>526</v>
      </c>
    </row>
    <row r="56" spans="1:32" x14ac:dyDescent="0.3">
      <c r="A56" t="s">
        <v>193</v>
      </c>
      <c r="B56" s="1">
        <v>2</v>
      </c>
      <c r="C56">
        <v>450</v>
      </c>
      <c r="D56" t="s">
        <v>495</v>
      </c>
      <c r="E56" t="s">
        <v>496</v>
      </c>
      <c r="F56" t="s">
        <v>2</v>
      </c>
      <c r="G56" t="s">
        <v>479</v>
      </c>
      <c r="H56" t="s">
        <v>525</v>
      </c>
      <c r="I56" t="s">
        <v>526</v>
      </c>
      <c r="J56" t="s">
        <v>526</v>
      </c>
      <c r="K56" t="s">
        <v>526</v>
      </c>
      <c r="L56" t="s">
        <v>526</v>
      </c>
      <c r="N56" t="s">
        <v>526</v>
      </c>
      <c r="O56" t="s">
        <v>526</v>
      </c>
      <c r="AF56" t="s">
        <v>526</v>
      </c>
    </row>
    <row r="57" spans="1:32" x14ac:dyDescent="0.3">
      <c r="A57" t="s">
        <v>119</v>
      </c>
      <c r="B57" s="1">
        <v>0.5</v>
      </c>
      <c r="C57">
        <v>100</v>
      </c>
      <c r="D57" t="s">
        <v>494</v>
      </c>
      <c r="E57" t="s">
        <v>494</v>
      </c>
      <c r="F57" t="s">
        <v>2</v>
      </c>
      <c r="G57" t="s">
        <v>506</v>
      </c>
      <c r="L57" t="s">
        <v>526</v>
      </c>
      <c r="AF57" t="s">
        <v>526</v>
      </c>
    </row>
    <row r="58" spans="1:32" x14ac:dyDescent="0.3">
      <c r="A58" t="s">
        <v>194</v>
      </c>
      <c r="B58" s="1">
        <v>2</v>
      </c>
      <c r="C58">
        <v>450</v>
      </c>
      <c r="D58" t="s">
        <v>495</v>
      </c>
      <c r="E58" t="s">
        <v>493</v>
      </c>
      <c r="F58" t="s">
        <v>2</v>
      </c>
      <c r="G58" t="s">
        <v>508</v>
      </c>
      <c r="AF58" t="s">
        <v>526</v>
      </c>
    </row>
    <row r="59" spans="1:32" x14ac:dyDescent="0.3">
      <c r="A59" t="s">
        <v>277</v>
      </c>
      <c r="B59" s="1">
        <v>4</v>
      </c>
      <c r="C59">
        <v>1100</v>
      </c>
      <c r="D59" t="s">
        <v>494</v>
      </c>
      <c r="E59" t="s">
        <v>494</v>
      </c>
      <c r="F59" t="s">
        <v>480</v>
      </c>
      <c r="G59" t="s">
        <v>519</v>
      </c>
      <c r="Q59" t="s">
        <v>526</v>
      </c>
      <c r="AF59" t="s">
        <v>526</v>
      </c>
    </row>
    <row r="60" spans="1:32" x14ac:dyDescent="0.3">
      <c r="A60" t="s">
        <v>77</v>
      </c>
      <c r="B60" s="1">
        <v>0.25</v>
      </c>
      <c r="C60">
        <v>50</v>
      </c>
      <c r="D60" t="s">
        <v>492</v>
      </c>
      <c r="E60" t="s">
        <v>491</v>
      </c>
      <c r="F60" t="s">
        <v>2</v>
      </c>
      <c r="G60" t="s">
        <v>510</v>
      </c>
      <c r="L60" t="s">
        <v>526</v>
      </c>
      <c r="X60" t="s">
        <v>526</v>
      </c>
      <c r="AF60" t="s">
        <v>526</v>
      </c>
    </row>
    <row r="61" spans="1:32" x14ac:dyDescent="0.3">
      <c r="A61" t="s">
        <v>52</v>
      </c>
      <c r="B61" s="1">
        <v>0.125</v>
      </c>
      <c r="C61">
        <v>25</v>
      </c>
      <c r="D61" t="s">
        <v>494</v>
      </c>
      <c r="E61" t="s">
        <v>494</v>
      </c>
      <c r="F61" t="s">
        <v>484</v>
      </c>
      <c r="G61" t="s">
        <v>506</v>
      </c>
      <c r="I61" t="s">
        <v>526</v>
      </c>
      <c r="J61" t="s">
        <v>526</v>
      </c>
      <c r="L61" t="s">
        <v>526</v>
      </c>
      <c r="M61" t="s">
        <v>526</v>
      </c>
      <c r="N61" t="s">
        <v>526</v>
      </c>
      <c r="O61" t="s">
        <v>526</v>
      </c>
      <c r="AF61" t="s">
        <v>526</v>
      </c>
    </row>
    <row r="62" spans="1:32" x14ac:dyDescent="0.3">
      <c r="A62" t="s">
        <v>248</v>
      </c>
      <c r="B62" s="1">
        <v>3</v>
      </c>
      <c r="C62">
        <v>700</v>
      </c>
      <c r="D62" t="s">
        <v>492</v>
      </c>
      <c r="E62" t="s">
        <v>493</v>
      </c>
      <c r="F62" t="s">
        <v>2</v>
      </c>
      <c r="G62" t="s">
        <v>508</v>
      </c>
      <c r="AF62" t="s">
        <v>526</v>
      </c>
    </row>
    <row r="63" spans="1:32" x14ac:dyDescent="0.3">
      <c r="A63" t="s">
        <v>349</v>
      </c>
      <c r="B63" s="1">
        <v>7</v>
      </c>
      <c r="C63">
        <v>2900</v>
      </c>
      <c r="D63" t="s">
        <v>495</v>
      </c>
      <c r="E63" t="s">
        <v>490</v>
      </c>
      <c r="F63" t="s">
        <v>480</v>
      </c>
      <c r="G63" t="s">
        <v>481</v>
      </c>
      <c r="AE63" t="s">
        <v>526</v>
      </c>
      <c r="AF63" t="s">
        <v>526</v>
      </c>
    </row>
    <row r="64" spans="1:32" x14ac:dyDescent="0.3">
      <c r="A64" t="s">
        <v>78</v>
      </c>
      <c r="B64" s="1">
        <v>0.25</v>
      </c>
      <c r="C64">
        <v>50</v>
      </c>
      <c r="D64" t="s">
        <v>494</v>
      </c>
      <c r="E64" t="s">
        <v>494</v>
      </c>
      <c r="F64" t="s">
        <v>2</v>
      </c>
      <c r="G64" t="s">
        <v>506</v>
      </c>
      <c r="L64" t="s">
        <v>526</v>
      </c>
      <c r="M64" t="s">
        <v>526</v>
      </c>
      <c r="N64" t="s">
        <v>526</v>
      </c>
      <c r="AF64" t="s">
        <v>526</v>
      </c>
    </row>
    <row r="65" spans="1:32" x14ac:dyDescent="0.3">
      <c r="A65" t="s">
        <v>377</v>
      </c>
      <c r="B65" s="1">
        <v>9</v>
      </c>
      <c r="C65">
        <v>5000</v>
      </c>
      <c r="D65" t="s">
        <v>492</v>
      </c>
      <c r="E65" t="s">
        <v>493</v>
      </c>
      <c r="F65" t="s">
        <v>480</v>
      </c>
      <c r="G65" t="s">
        <v>499</v>
      </c>
      <c r="H65" t="s">
        <v>504</v>
      </c>
      <c r="U65" t="s">
        <v>526</v>
      </c>
      <c r="AF65" t="s">
        <v>526</v>
      </c>
    </row>
    <row r="66" spans="1:32" x14ac:dyDescent="0.3">
      <c r="A66" t="s">
        <v>278</v>
      </c>
      <c r="B66" s="1">
        <v>4</v>
      </c>
      <c r="C66">
        <v>1100</v>
      </c>
      <c r="D66" t="s">
        <v>492</v>
      </c>
      <c r="E66" t="s">
        <v>493</v>
      </c>
      <c r="F66" t="s">
        <v>480</v>
      </c>
      <c r="G66" t="s">
        <v>487</v>
      </c>
      <c r="Q66" t="s">
        <v>526</v>
      </c>
      <c r="Y66" t="s">
        <v>526</v>
      </c>
      <c r="AF66" t="s">
        <v>526</v>
      </c>
    </row>
    <row r="67" spans="1:32" x14ac:dyDescent="0.3">
      <c r="A67" t="s">
        <v>154</v>
      </c>
      <c r="B67" s="1">
        <v>1</v>
      </c>
      <c r="C67">
        <v>200</v>
      </c>
      <c r="D67" t="s">
        <v>495</v>
      </c>
      <c r="E67" t="s">
        <v>491</v>
      </c>
      <c r="F67" t="s">
        <v>2</v>
      </c>
      <c r="G67" t="s">
        <v>508</v>
      </c>
      <c r="AF67" t="s">
        <v>526</v>
      </c>
    </row>
    <row r="68" spans="1:32" x14ac:dyDescent="0.3">
      <c r="A68" t="s">
        <v>195</v>
      </c>
      <c r="B68" s="1">
        <v>2</v>
      </c>
      <c r="C68">
        <v>450</v>
      </c>
      <c r="D68" t="s">
        <v>492</v>
      </c>
      <c r="E68" t="s">
        <v>491</v>
      </c>
      <c r="F68" t="s">
        <v>2</v>
      </c>
      <c r="G68" t="s">
        <v>508</v>
      </c>
      <c r="AF68" t="s">
        <v>526</v>
      </c>
    </row>
    <row r="69" spans="1:32" x14ac:dyDescent="0.3">
      <c r="A69" t="s">
        <v>155</v>
      </c>
      <c r="B69" s="1">
        <v>1</v>
      </c>
      <c r="C69">
        <v>200</v>
      </c>
      <c r="D69" t="s">
        <v>494</v>
      </c>
      <c r="E69" t="s">
        <v>494</v>
      </c>
      <c r="F69" t="s">
        <v>480</v>
      </c>
      <c r="G69" t="s">
        <v>506</v>
      </c>
      <c r="I69" t="s">
        <v>526</v>
      </c>
      <c r="L69" t="s">
        <v>526</v>
      </c>
      <c r="N69" t="s">
        <v>526</v>
      </c>
      <c r="AF69" t="s">
        <v>526</v>
      </c>
    </row>
    <row r="70" spans="1:32" x14ac:dyDescent="0.3">
      <c r="A70" t="s">
        <v>156</v>
      </c>
      <c r="B70" s="1">
        <v>1</v>
      </c>
      <c r="C70">
        <v>200</v>
      </c>
      <c r="D70" t="s">
        <v>495</v>
      </c>
      <c r="E70" t="s">
        <v>493</v>
      </c>
      <c r="F70" t="s">
        <v>2</v>
      </c>
      <c r="G70" t="s">
        <v>479</v>
      </c>
      <c r="H70" t="s">
        <v>516</v>
      </c>
      <c r="L70" t="s">
        <v>526</v>
      </c>
      <c r="M70" t="s">
        <v>526</v>
      </c>
      <c r="Q70" t="s">
        <v>526</v>
      </c>
      <c r="AF70" t="s">
        <v>526</v>
      </c>
    </row>
    <row r="71" spans="1:32" x14ac:dyDescent="0.3">
      <c r="A71" t="s">
        <v>249</v>
      </c>
      <c r="B71" s="1">
        <v>3</v>
      </c>
      <c r="C71">
        <v>700</v>
      </c>
      <c r="D71" t="s">
        <v>495</v>
      </c>
      <c r="E71" t="s">
        <v>493</v>
      </c>
      <c r="F71" t="s">
        <v>2</v>
      </c>
      <c r="G71" t="s">
        <v>479</v>
      </c>
      <c r="H71" t="s">
        <v>516</v>
      </c>
      <c r="AF71" t="s">
        <v>526</v>
      </c>
    </row>
    <row r="72" spans="1:32" x14ac:dyDescent="0.3">
      <c r="A72" t="s">
        <v>301</v>
      </c>
      <c r="B72" s="1">
        <v>5</v>
      </c>
      <c r="C72">
        <v>1800</v>
      </c>
      <c r="D72" t="s">
        <v>494</v>
      </c>
      <c r="E72" t="s">
        <v>494</v>
      </c>
      <c r="F72" t="s">
        <v>480</v>
      </c>
      <c r="G72" t="s">
        <v>485</v>
      </c>
      <c r="M72" t="s">
        <v>526</v>
      </c>
      <c r="N72" t="s">
        <v>526</v>
      </c>
      <c r="O72" t="s">
        <v>526</v>
      </c>
      <c r="AF72" t="s">
        <v>526</v>
      </c>
    </row>
    <row r="73" spans="1:32" x14ac:dyDescent="0.3">
      <c r="A73" t="s">
        <v>79</v>
      </c>
      <c r="B73" s="1">
        <v>0.25</v>
      </c>
      <c r="C73">
        <v>50</v>
      </c>
      <c r="D73" t="s">
        <v>490</v>
      </c>
      <c r="E73" t="s">
        <v>493</v>
      </c>
      <c r="F73" t="s">
        <v>2</v>
      </c>
      <c r="G73" t="s">
        <v>479</v>
      </c>
      <c r="H73" t="s">
        <v>79</v>
      </c>
      <c r="P73" t="s">
        <v>526</v>
      </c>
      <c r="AF73" t="s">
        <v>526</v>
      </c>
    </row>
    <row r="74" spans="1:32" x14ac:dyDescent="0.3">
      <c r="A74" t="s">
        <v>302</v>
      </c>
      <c r="B74" s="1">
        <v>5</v>
      </c>
      <c r="C74">
        <v>1800</v>
      </c>
      <c r="D74" t="s">
        <v>496</v>
      </c>
      <c r="E74" t="s">
        <v>493</v>
      </c>
      <c r="F74" t="s">
        <v>2</v>
      </c>
      <c r="G74" t="s">
        <v>499</v>
      </c>
      <c r="R74" t="s">
        <v>526</v>
      </c>
      <c r="T74" t="s">
        <v>526</v>
      </c>
      <c r="U74" t="s">
        <v>526</v>
      </c>
      <c r="V74" t="s">
        <v>526</v>
      </c>
      <c r="W74" t="s">
        <v>526</v>
      </c>
      <c r="Y74" t="s">
        <v>526</v>
      </c>
      <c r="AF74" t="s">
        <v>526</v>
      </c>
    </row>
    <row r="75" spans="1:32" x14ac:dyDescent="0.3">
      <c r="A75" t="s">
        <v>53</v>
      </c>
      <c r="B75" s="1">
        <v>0.125</v>
      </c>
      <c r="C75">
        <v>25</v>
      </c>
      <c r="D75" t="s">
        <v>494</v>
      </c>
      <c r="E75" t="s">
        <v>494</v>
      </c>
      <c r="F75" t="s">
        <v>480</v>
      </c>
      <c r="G75" t="s">
        <v>506</v>
      </c>
      <c r="K75" t="s">
        <v>526</v>
      </c>
      <c r="AF75" t="s">
        <v>526</v>
      </c>
    </row>
    <row r="76" spans="1:32" x14ac:dyDescent="0.3">
      <c r="A76" t="s">
        <v>196</v>
      </c>
      <c r="B76" s="1">
        <v>2</v>
      </c>
      <c r="C76">
        <v>450</v>
      </c>
      <c r="D76" t="s">
        <v>494</v>
      </c>
      <c r="E76" t="s">
        <v>494</v>
      </c>
      <c r="F76" t="s">
        <v>480</v>
      </c>
      <c r="G76" t="s">
        <v>485</v>
      </c>
      <c r="Q76" t="s">
        <v>526</v>
      </c>
      <c r="AF76" t="s">
        <v>526</v>
      </c>
    </row>
    <row r="77" spans="1:32" x14ac:dyDescent="0.3">
      <c r="A77" t="s">
        <v>25</v>
      </c>
      <c r="B77" s="1">
        <v>0</v>
      </c>
      <c r="C77">
        <v>10</v>
      </c>
      <c r="D77" t="s">
        <v>494</v>
      </c>
      <c r="E77" t="s">
        <v>494</v>
      </c>
      <c r="F77" t="s">
        <v>500</v>
      </c>
      <c r="G77" t="s">
        <v>506</v>
      </c>
      <c r="K77" t="s">
        <v>526</v>
      </c>
      <c r="L77" t="s">
        <v>526</v>
      </c>
      <c r="M77" t="s">
        <v>526</v>
      </c>
      <c r="R77" t="s">
        <v>526</v>
      </c>
      <c r="AF77" t="s">
        <v>526</v>
      </c>
    </row>
    <row r="78" spans="1:32" x14ac:dyDescent="0.3">
      <c r="A78" t="s">
        <v>474</v>
      </c>
      <c r="B78" s="1">
        <v>2</v>
      </c>
      <c r="C78">
        <v>450</v>
      </c>
      <c r="D78" t="s">
        <v>494</v>
      </c>
      <c r="E78" t="s">
        <v>494</v>
      </c>
      <c r="F78" t="s">
        <v>480</v>
      </c>
      <c r="G78" t="s">
        <v>506</v>
      </c>
      <c r="Q78" t="s">
        <v>526</v>
      </c>
      <c r="AF78" t="s">
        <v>526</v>
      </c>
    </row>
    <row r="79" spans="1:32" x14ac:dyDescent="0.3">
      <c r="A79" t="s">
        <v>197</v>
      </c>
      <c r="B79" s="1">
        <v>2</v>
      </c>
      <c r="C79">
        <v>450</v>
      </c>
      <c r="D79" t="s">
        <v>490</v>
      </c>
      <c r="E79" t="s">
        <v>491</v>
      </c>
      <c r="F79" t="s">
        <v>480</v>
      </c>
      <c r="G79" t="s">
        <v>485</v>
      </c>
      <c r="L79" t="s">
        <v>526</v>
      </c>
      <c r="M79" t="s">
        <v>526</v>
      </c>
      <c r="AF79" t="s">
        <v>526</v>
      </c>
    </row>
    <row r="80" spans="1:32" x14ac:dyDescent="0.3">
      <c r="A80" t="s">
        <v>362</v>
      </c>
      <c r="B80" s="1">
        <v>8</v>
      </c>
      <c r="C80">
        <v>3900</v>
      </c>
      <c r="D80" t="s">
        <v>492</v>
      </c>
      <c r="E80" t="s">
        <v>493</v>
      </c>
      <c r="F80" t="s">
        <v>2</v>
      </c>
      <c r="G80" t="s">
        <v>499</v>
      </c>
      <c r="H80" t="s">
        <v>504</v>
      </c>
      <c r="U80" t="s">
        <v>526</v>
      </c>
      <c r="AF80" t="s">
        <v>526</v>
      </c>
    </row>
    <row r="81" spans="1:32" x14ac:dyDescent="0.3">
      <c r="A81" t="s">
        <v>333</v>
      </c>
      <c r="B81" s="1">
        <v>6</v>
      </c>
      <c r="C81">
        <v>2300</v>
      </c>
      <c r="D81" t="s">
        <v>495</v>
      </c>
      <c r="E81" t="s">
        <v>493</v>
      </c>
      <c r="F81" t="s">
        <v>480</v>
      </c>
      <c r="G81" t="s">
        <v>499</v>
      </c>
      <c r="H81" t="s">
        <v>502</v>
      </c>
      <c r="T81" t="s">
        <v>526</v>
      </c>
      <c r="AF81" t="s">
        <v>526</v>
      </c>
    </row>
    <row r="82" spans="1:32" x14ac:dyDescent="0.3">
      <c r="A82" t="s">
        <v>334</v>
      </c>
      <c r="B82" s="1">
        <v>6</v>
      </c>
      <c r="C82">
        <v>2300</v>
      </c>
      <c r="D82" t="s">
        <v>495</v>
      </c>
      <c r="E82" t="s">
        <v>493</v>
      </c>
      <c r="F82" t="s">
        <v>480</v>
      </c>
      <c r="G82" t="s">
        <v>485</v>
      </c>
      <c r="M82" t="s">
        <v>526</v>
      </c>
      <c r="N82" t="s">
        <v>526</v>
      </c>
      <c r="O82" t="s">
        <v>526</v>
      </c>
      <c r="Q82" t="s">
        <v>526</v>
      </c>
      <c r="AF82" t="s">
        <v>526</v>
      </c>
    </row>
    <row r="83" spans="1:32" x14ac:dyDescent="0.3">
      <c r="A83" t="s">
        <v>279</v>
      </c>
      <c r="B83" s="1">
        <v>4</v>
      </c>
      <c r="C83">
        <v>1100</v>
      </c>
      <c r="D83" t="s">
        <v>495</v>
      </c>
      <c r="E83" t="s">
        <v>493</v>
      </c>
      <c r="F83" t="s">
        <v>480</v>
      </c>
      <c r="G83" t="s">
        <v>481</v>
      </c>
      <c r="Q83" t="s">
        <v>526</v>
      </c>
      <c r="AF83" t="s">
        <v>526</v>
      </c>
    </row>
    <row r="84" spans="1:32" x14ac:dyDescent="0.3">
      <c r="A84" t="s">
        <v>378</v>
      </c>
      <c r="B84" s="1">
        <v>9</v>
      </c>
      <c r="C84">
        <v>5000</v>
      </c>
      <c r="D84" t="s">
        <v>494</v>
      </c>
      <c r="E84" t="s">
        <v>494</v>
      </c>
      <c r="F84" t="s">
        <v>480</v>
      </c>
      <c r="G84" t="s">
        <v>483</v>
      </c>
      <c r="AA84" t="s">
        <v>526</v>
      </c>
      <c r="AF84" t="s">
        <v>526</v>
      </c>
    </row>
    <row r="85" spans="1:32" x14ac:dyDescent="0.3">
      <c r="A85" t="s">
        <v>363</v>
      </c>
      <c r="B85" s="1">
        <v>8</v>
      </c>
      <c r="C85">
        <v>3900</v>
      </c>
      <c r="D85" t="s">
        <v>495</v>
      </c>
      <c r="E85" t="s">
        <v>490</v>
      </c>
      <c r="F85" t="s">
        <v>480</v>
      </c>
      <c r="G85" t="s">
        <v>481</v>
      </c>
      <c r="Q85" t="s">
        <v>526</v>
      </c>
      <c r="Y85" t="s">
        <v>526</v>
      </c>
      <c r="AF85" t="s">
        <v>526</v>
      </c>
    </row>
    <row r="86" spans="1:32" x14ac:dyDescent="0.3">
      <c r="A86" t="s">
        <v>379</v>
      </c>
      <c r="B86" s="1">
        <v>9</v>
      </c>
      <c r="C86">
        <v>5000</v>
      </c>
      <c r="D86" t="s">
        <v>490</v>
      </c>
      <c r="E86" t="s">
        <v>491</v>
      </c>
      <c r="F86" t="s">
        <v>497</v>
      </c>
      <c r="G86" t="s">
        <v>501</v>
      </c>
      <c r="O86" t="s">
        <v>526</v>
      </c>
      <c r="X86" t="s">
        <v>526</v>
      </c>
      <c r="AF86" t="s">
        <v>526</v>
      </c>
    </row>
    <row r="87" spans="1:32" x14ac:dyDescent="0.3">
      <c r="A87" t="s">
        <v>379</v>
      </c>
      <c r="B87" s="1">
        <v>9</v>
      </c>
      <c r="C87">
        <v>5000</v>
      </c>
      <c r="D87" t="s">
        <v>490</v>
      </c>
      <c r="E87" t="s">
        <v>493</v>
      </c>
      <c r="F87" t="s">
        <v>497</v>
      </c>
      <c r="G87" t="s">
        <v>501</v>
      </c>
      <c r="X87" t="s">
        <v>526</v>
      </c>
      <c r="AF87" t="s">
        <v>526</v>
      </c>
    </row>
    <row r="88" spans="1:32" x14ac:dyDescent="0.3">
      <c r="A88" t="s">
        <v>120</v>
      </c>
      <c r="B88" s="1">
        <v>0.5</v>
      </c>
      <c r="C88">
        <v>100</v>
      </c>
      <c r="D88" t="s">
        <v>494</v>
      </c>
      <c r="E88" t="s">
        <v>494</v>
      </c>
      <c r="F88" t="s">
        <v>484</v>
      </c>
      <c r="G88" t="s">
        <v>485</v>
      </c>
      <c r="M88" t="s">
        <v>526</v>
      </c>
      <c r="AF88" t="s">
        <v>526</v>
      </c>
    </row>
    <row r="89" spans="1:32" x14ac:dyDescent="0.3">
      <c r="A89" t="s">
        <v>26</v>
      </c>
      <c r="B89" s="1">
        <v>0</v>
      </c>
      <c r="C89">
        <v>10</v>
      </c>
      <c r="D89" t="s">
        <v>496</v>
      </c>
      <c r="E89" t="s">
        <v>496</v>
      </c>
      <c r="F89" t="s">
        <v>2</v>
      </c>
      <c r="G89" t="s">
        <v>479</v>
      </c>
      <c r="H89" t="s">
        <v>525</v>
      </c>
      <c r="I89" t="s">
        <v>526</v>
      </c>
      <c r="J89" t="s">
        <v>526</v>
      </c>
      <c r="K89" t="s">
        <v>526</v>
      </c>
      <c r="L89" t="s">
        <v>526</v>
      </c>
      <c r="M89" t="s">
        <v>526</v>
      </c>
      <c r="N89" t="s">
        <v>526</v>
      </c>
      <c r="R89" t="s">
        <v>526</v>
      </c>
      <c r="AF89" t="s">
        <v>526</v>
      </c>
    </row>
    <row r="90" spans="1:32" x14ac:dyDescent="0.3">
      <c r="A90" t="s">
        <v>80</v>
      </c>
      <c r="B90" s="1">
        <v>0.25</v>
      </c>
      <c r="C90">
        <v>50</v>
      </c>
      <c r="D90" t="s">
        <v>494</v>
      </c>
      <c r="E90" t="s">
        <v>494</v>
      </c>
      <c r="F90" t="s">
        <v>480</v>
      </c>
      <c r="G90" t="s">
        <v>506</v>
      </c>
      <c r="K90" t="s">
        <v>526</v>
      </c>
      <c r="L90" t="s">
        <v>526</v>
      </c>
      <c r="P90" t="s">
        <v>526</v>
      </c>
      <c r="S90" t="s">
        <v>526</v>
      </c>
      <c r="AF90" t="s">
        <v>526</v>
      </c>
    </row>
    <row r="91" spans="1:32" x14ac:dyDescent="0.3">
      <c r="A91" t="s">
        <v>157</v>
      </c>
      <c r="B91" s="1">
        <v>1</v>
      </c>
      <c r="C91">
        <v>200</v>
      </c>
      <c r="D91" t="s">
        <v>495</v>
      </c>
      <c r="E91" t="s">
        <v>491</v>
      </c>
      <c r="F91" t="s">
        <v>2</v>
      </c>
      <c r="G91" t="s">
        <v>508</v>
      </c>
      <c r="AF91" t="s">
        <v>526</v>
      </c>
    </row>
    <row r="92" spans="1:32" x14ac:dyDescent="0.3">
      <c r="A92" t="s">
        <v>280</v>
      </c>
      <c r="B92" s="1">
        <v>4</v>
      </c>
      <c r="C92">
        <v>1100</v>
      </c>
      <c r="D92" t="s">
        <v>492</v>
      </c>
      <c r="E92" t="s">
        <v>491</v>
      </c>
      <c r="F92" t="s">
        <v>2</v>
      </c>
      <c r="G92" t="s">
        <v>482</v>
      </c>
      <c r="K92" t="s">
        <v>526</v>
      </c>
      <c r="L92" t="s">
        <v>526</v>
      </c>
      <c r="M92" t="s">
        <v>526</v>
      </c>
      <c r="R92" t="s">
        <v>526</v>
      </c>
      <c r="AF92" t="s">
        <v>526</v>
      </c>
    </row>
    <row r="93" spans="1:32" x14ac:dyDescent="0.3">
      <c r="A93" t="s">
        <v>27</v>
      </c>
      <c r="B93" s="1">
        <v>0</v>
      </c>
      <c r="C93">
        <v>10</v>
      </c>
      <c r="D93" t="s">
        <v>494</v>
      </c>
      <c r="E93" t="s">
        <v>494</v>
      </c>
      <c r="F93" t="s">
        <v>500</v>
      </c>
      <c r="G93" t="s">
        <v>506</v>
      </c>
      <c r="J93" t="s">
        <v>526</v>
      </c>
      <c r="AF93" t="s">
        <v>526</v>
      </c>
    </row>
    <row r="94" spans="1:32" x14ac:dyDescent="0.3">
      <c r="A94" t="s">
        <v>28</v>
      </c>
      <c r="B94" s="1">
        <v>0</v>
      </c>
      <c r="C94">
        <v>10</v>
      </c>
      <c r="D94" t="s">
        <v>490</v>
      </c>
      <c r="E94" t="s">
        <v>493</v>
      </c>
      <c r="F94" t="s">
        <v>500</v>
      </c>
      <c r="G94" t="s">
        <v>487</v>
      </c>
      <c r="Y94" t="s">
        <v>526</v>
      </c>
      <c r="AF94" t="s">
        <v>526</v>
      </c>
    </row>
    <row r="95" spans="1:32" x14ac:dyDescent="0.3">
      <c r="A95" t="s">
        <v>121</v>
      </c>
      <c r="B95" s="1">
        <v>0.5</v>
      </c>
      <c r="C95">
        <v>100</v>
      </c>
      <c r="D95" t="s">
        <v>494</v>
      </c>
      <c r="E95" t="s">
        <v>494</v>
      </c>
      <c r="F95" t="s">
        <v>480</v>
      </c>
      <c r="G95" t="s">
        <v>506</v>
      </c>
      <c r="P95" t="s">
        <v>526</v>
      </c>
      <c r="R95" t="s">
        <v>526</v>
      </c>
      <c r="AF95" t="s">
        <v>526</v>
      </c>
    </row>
    <row r="96" spans="1:32" x14ac:dyDescent="0.3">
      <c r="A96" t="s">
        <v>198</v>
      </c>
      <c r="B96" s="1">
        <v>2</v>
      </c>
      <c r="C96">
        <v>450</v>
      </c>
      <c r="D96" t="s">
        <v>496</v>
      </c>
      <c r="E96" t="s">
        <v>523</v>
      </c>
      <c r="F96" t="s">
        <v>2</v>
      </c>
      <c r="G96" t="s">
        <v>479</v>
      </c>
      <c r="H96" t="s">
        <v>525</v>
      </c>
      <c r="R96" t="s">
        <v>526</v>
      </c>
      <c r="AF96" t="s">
        <v>526</v>
      </c>
    </row>
    <row r="97" spans="1:32" x14ac:dyDescent="0.3">
      <c r="A97" t="s">
        <v>54</v>
      </c>
      <c r="B97" s="1">
        <v>0.125</v>
      </c>
      <c r="C97">
        <v>25</v>
      </c>
      <c r="D97" t="s">
        <v>496</v>
      </c>
      <c r="E97" t="s">
        <v>523</v>
      </c>
      <c r="F97" t="s">
        <v>2</v>
      </c>
      <c r="G97" t="s">
        <v>479</v>
      </c>
      <c r="H97" t="s">
        <v>525</v>
      </c>
      <c r="R97" t="s">
        <v>526</v>
      </c>
      <c r="AF97" t="s">
        <v>526</v>
      </c>
    </row>
    <row r="98" spans="1:32" x14ac:dyDescent="0.3">
      <c r="A98" t="s">
        <v>335</v>
      </c>
      <c r="B98" s="1">
        <v>6</v>
      </c>
      <c r="C98">
        <v>2300</v>
      </c>
      <c r="D98" t="s">
        <v>495</v>
      </c>
      <c r="E98" t="s">
        <v>490</v>
      </c>
      <c r="F98" t="s">
        <v>497</v>
      </c>
      <c r="G98" t="s">
        <v>501</v>
      </c>
      <c r="J98" t="s">
        <v>526</v>
      </c>
      <c r="K98" t="s">
        <v>526</v>
      </c>
      <c r="M98" t="s">
        <v>526</v>
      </c>
      <c r="N98" t="s">
        <v>526</v>
      </c>
      <c r="O98" t="s">
        <v>526</v>
      </c>
      <c r="Q98" t="s">
        <v>526</v>
      </c>
      <c r="X98" t="s">
        <v>526</v>
      </c>
      <c r="AF98" t="s">
        <v>526</v>
      </c>
    </row>
    <row r="99" spans="1:32" x14ac:dyDescent="0.3">
      <c r="A99" t="s">
        <v>396</v>
      </c>
      <c r="B99" s="1">
        <v>11</v>
      </c>
      <c r="C99">
        <v>7200</v>
      </c>
      <c r="D99" t="s">
        <v>490</v>
      </c>
      <c r="E99" t="s">
        <v>493</v>
      </c>
      <c r="F99" t="s">
        <v>480</v>
      </c>
      <c r="G99" t="s">
        <v>486</v>
      </c>
      <c r="Q99" t="s">
        <v>526</v>
      </c>
      <c r="W99" t="s">
        <v>526</v>
      </c>
      <c r="AA99" t="s">
        <v>526</v>
      </c>
      <c r="AF99" t="s">
        <v>526</v>
      </c>
    </row>
    <row r="100" spans="1:32" x14ac:dyDescent="0.3">
      <c r="A100" t="s">
        <v>122</v>
      </c>
      <c r="B100" s="1">
        <v>0.5</v>
      </c>
      <c r="C100">
        <v>100</v>
      </c>
      <c r="D100" t="s">
        <v>494</v>
      </c>
      <c r="E100" t="s">
        <v>494</v>
      </c>
      <c r="F100" t="s">
        <v>484</v>
      </c>
      <c r="G100" t="s">
        <v>485</v>
      </c>
      <c r="Q100" t="s">
        <v>526</v>
      </c>
      <c r="Y100" t="s">
        <v>526</v>
      </c>
      <c r="AF100" t="s">
        <v>526</v>
      </c>
    </row>
    <row r="101" spans="1:32" x14ac:dyDescent="0.3">
      <c r="A101" t="s">
        <v>158</v>
      </c>
      <c r="B101" s="1">
        <v>1</v>
      </c>
      <c r="C101">
        <v>200</v>
      </c>
      <c r="D101" t="s">
        <v>490</v>
      </c>
      <c r="E101" t="s">
        <v>493</v>
      </c>
      <c r="F101" t="s">
        <v>2</v>
      </c>
      <c r="G101" t="s">
        <v>485</v>
      </c>
      <c r="K101" t="s">
        <v>526</v>
      </c>
      <c r="AF101" t="s">
        <v>526</v>
      </c>
    </row>
    <row r="102" spans="1:32" x14ac:dyDescent="0.3">
      <c r="A102" t="s">
        <v>438</v>
      </c>
      <c r="B102" s="1">
        <v>17</v>
      </c>
      <c r="C102">
        <v>18000</v>
      </c>
      <c r="D102" t="s">
        <v>495</v>
      </c>
      <c r="E102" t="s">
        <v>493</v>
      </c>
      <c r="F102" t="s">
        <v>2</v>
      </c>
      <c r="G102" t="s">
        <v>487</v>
      </c>
      <c r="Y102" t="s">
        <v>526</v>
      </c>
      <c r="AF102" t="s">
        <v>526</v>
      </c>
    </row>
    <row r="103" spans="1:32" x14ac:dyDescent="0.3">
      <c r="A103" t="s">
        <v>388</v>
      </c>
      <c r="B103" s="1">
        <v>10</v>
      </c>
      <c r="C103">
        <v>5900</v>
      </c>
      <c r="D103" t="s">
        <v>495</v>
      </c>
      <c r="E103" t="s">
        <v>493</v>
      </c>
      <c r="F103" t="s">
        <v>2</v>
      </c>
      <c r="G103" t="s">
        <v>481</v>
      </c>
      <c r="H103" t="s">
        <v>507</v>
      </c>
      <c r="V103" t="s">
        <v>526</v>
      </c>
      <c r="W103" t="s">
        <v>526</v>
      </c>
      <c r="AE103" t="s">
        <v>526</v>
      </c>
      <c r="AF103" t="s">
        <v>526</v>
      </c>
    </row>
    <row r="104" spans="1:32" x14ac:dyDescent="0.3">
      <c r="A104" t="s">
        <v>423</v>
      </c>
      <c r="B104" s="1">
        <v>15</v>
      </c>
      <c r="C104">
        <v>13000</v>
      </c>
      <c r="D104" t="s">
        <v>492</v>
      </c>
      <c r="E104" t="s">
        <v>493</v>
      </c>
      <c r="F104" t="s">
        <v>480</v>
      </c>
      <c r="G104" t="s">
        <v>487</v>
      </c>
      <c r="Q104" t="s">
        <v>526</v>
      </c>
      <c r="W104" t="s">
        <v>526</v>
      </c>
      <c r="Y104" t="s">
        <v>526</v>
      </c>
      <c r="AF104" t="s">
        <v>526</v>
      </c>
    </row>
    <row r="105" spans="1:32" x14ac:dyDescent="0.3">
      <c r="A105" t="s">
        <v>419</v>
      </c>
      <c r="B105" s="1">
        <v>14</v>
      </c>
      <c r="C105">
        <v>11500</v>
      </c>
      <c r="D105" t="s">
        <v>492</v>
      </c>
      <c r="E105" t="s">
        <v>493</v>
      </c>
      <c r="F105" t="s">
        <v>480</v>
      </c>
      <c r="G105" t="s">
        <v>487</v>
      </c>
      <c r="Q105" t="s">
        <v>526</v>
      </c>
      <c r="W105" t="s">
        <v>526</v>
      </c>
      <c r="Y105" t="s">
        <v>526</v>
      </c>
      <c r="AF105" t="s">
        <v>526</v>
      </c>
    </row>
    <row r="106" spans="1:32" x14ac:dyDescent="0.3">
      <c r="A106" t="s">
        <v>123</v>
      </c>
      <c r="B106" s="1">
        <v>0.5</v>
      </c>
      <c r="C106">
        <v>100</v>
      </c>
      <c r="D106" t="s">
        <v>490</v>
      </c>
      <c r="E106" t="s">
        <v>491</v>
      </c>
      <c r="F106" t="s">
        <v>484</v>
      </c>
      <c r="G106" t="s">
        <v>479</v>
      </c>
      <c r="H106" t="s">
        <v>515</v>
      </c>
      <c r="Q106" t="s">
        <v>526</v>
      </c>
      <c r="AA106" t="s">
        <v>526</v>
      </c>
      <c r="AF106" t="s">
        <v>526</v>
      </c>
    </row>
    <row r="107" spans="1:32" x14ac:dyDescent="0.3">
      <c r="A107" t="s">
        <v>29</v>
      </c>
      <c r="B107" s="1">
        <v>0</v>
      </c>
      <c r="C107">
        <v>10</v>
      </c>
      <c r="D107" t="s">
        <v>494</v>
      </c>
      <c r="E107" t="s">
        <v>494</v>
      </c>
      <c r="F107" t="s">
        <v>2</v>
      </c>
      <c r="G107" t="s">
        <v>506</v>
      </c>
      <c r="L107" t="s">
        <v>526</v>
      </c>
      <c r="M107" t="s">
        <v>526</v>
      </c>
      <c r="AF107" t="s">
        <v>526</v>
      </c>
    </row>
    <row r="108" spans="1:32" x14ac:dyDescent="0.3">
      <c r="A108" t="s">
        <v>445</v>
      </c>
      <c r="B108" s="1">
        <v>20</v>
      </c>
      <c r="C108">
        <v>25000</v>
      </c>
      <c r="D108" t="s">
        <v>490</v>
      </c>
      <c r="E108" t="s">
        <v>493</v>
      </c>
      <c r="F108" t="s">
        <v>500</v>
      </c>
      <c r="G108" t="s">
        <v>487</v>
      </c>
      <c r="Y108" t="s">
        <v>526</v>
      </c>
      <c r="AF108" t="s">
        <v>526</v>
      </c>
    </row>
    <row r="109" spans="1:32" x14ac:dyDescent="0.3">
      <c r="A109" t="s">
        <v>441</v>
      </c>
      <c r="B109" s="1">
        <v>18</v>
      </c>
      <c r="C109">
        <v>20000</v>
      </c>
      <c r="D109" t="s">
        <v>490</v>
      </c>
      <c r="E109" t="s">
        <v>493</v>
      </c>
      <c r="F109" t="s">
        <v>500</v>
      </c>
      <c r="G109" t="s">
        <v>487</v>
      </c>
      <c r="Y109" t="s">
        <v>526</v>
      </c>
      <c r="AF109" t="s">
        <v>526</v>
      </c>
    </row>
    <row r="110" spans="1:32" x14ac:dyDescent="0.3">
      <c r="A110" t="s">
        <v>389</v>
      </c>
      <c r="B110" s="1">
        <v>10</v>
      </c>
      <c r="C110">
        <v>5900</v>
      </c>
      <c r="D110" t="s">
        <v>492</v>
      </c>
      <c r="E110" t="s">
        <v>491</v>
      </c>
      <c r="F110" t="s">
        <v>2</v>
      </c>
      <c r="G110" t="s">
        <v>482</v>
      </c>
      <c r="V110" t="s">
        <v>526</v>
      </c>
      <c r="AF110" t="s">
        <v>526</v>
      </c>
    </row>
    <row r="111" spans="1:32" x14ac:dyDescent="0.3">
      <c r="A111" t="s">
        <v>159</v>
      </c>
      <c r="B111" s="1">
        <v>1</v>
      </c>
      <c r="C111">
        <v>200</v>
      </c>
      <c r="D111" t="s">
        <v>494</v>
      </c>
      <c r="E111" t="s">
        <v>494</v>
      </c>
      <c r="F111" t="s">
        <v>480</v>
      </c>
      <c r="G111" t="s">
        <v>506</v>
      </c>
      <c r="L111" t="s">
        <v>526</v>
      </c>
      <c r="N111" t="s">
        <v>526</v>
      </c>
      <c r="AF111" t="s">
        <v>526</v>
      </c>
    </row>
    <row r="112" spans="1:32" x14ac:dyDescent="0.3">
      <c r="A112" t="s">
        <v>250</v>
      </c>
      <c r="B112" s="1">
        <v>3</v>
      </c>
      <c r="C112">
        <v>700</v>
      </c>
      <c r="D112" t="s">
        <v>492</v>
      </c>
      <c r="E112" t="s">
        <v>493</v>
      </c>
      <c r="F112" t="s">
        <v>480</v>
      </c>
      <c r="G112" t="s">
        <v>485</v>
      </c>
      <c r="L112" t="s">
        <v>526</v>
      </c>
      <c r="X112" t="s">
        <v>526</v>
      </c>
      <c r="AF112" t="s">
        <v>526</v>
      </c>
    </row>
    <row r="113" spans="1:32" x14ac:dyDescent="0.3">
      <c r="A113" t="s">
        <v>397</v>
      </c>
      <c r="B113" s="1">
        <v>11</v>
      </c>
      <c r="C113">
        <v>7200</v>
      </c>
      <c r="D113" t="s">
        <v>495</v>
      </c>
      <c r="E113" t="s">
        <v>491</v>
      </c>
      <c r="F113" t="s">
        <v>480</v>
      </c>
      <c r="G113" t="s">
        <v>486</v>
      </c>
      <c r="J113" t="s">
        <v>526</v>
      </c>
      <c r="W113" t="s">
        <v>526</v>
      </c>
      <c r="Z113" t="s">
        <v>526</v>
      </c>
      <c r="AF113" t="s">
        <v>526</v>
      </c>
    </row>
    <row r="114" spans="1:32" x14ac:dyDescent="0.3">
      <c r="A114" t="s">
        <v>251</v>
      </c>
      <c r="B114" s="1">
        <v>3</v>
      </c>
      <c r="C114">
        <v>700</v>
      </c>
      <c r="D114" t="s">
        <v>490</v>
      </c>
      <c r="E114" t="s">
        <v>490</v>
      </c>
      <c r="F114" t="s">
        <v>2</v>
      </c>
      <c r="G114" t="s">
        <v>485</v>
      </c>
      <c r="H114" t="s">
        <v>507</v>
      </c>
      <c r="Q114" t="s">
        <v>526</v>
      </c>
      <c r="R114" t="s">
        <v>526</v>
      </c>
      <c r="AF114" t="s">
        <v>526</v>
      </c>
    </row>
    <row r="115" spans="1:32" x14ac:dyDescent="0.3">
      <c r="A115" t="s">
        <v>81</v>
      </c>
      <c r="B115" s="1">
        <v>0.25</v>
      </c>
      <c r="C115">
        <v>50</v>
      </c>
      <c r="D115" t="s">
        <v>494</v>
      </c>
      <c r="E115" t="s">
        <v>494</v>
      </c>
      <c r="F115" t="s">
        <v>480</v>
      </c>
      <c r="G115" t="s">
        <v>506</v>
      </c>
      <c r="R115" t="s">
        <v>526</v>
      </c>
      <c r="AF115" t="s">
        <v>526</v>
      </c>
    </row>
    <row r="116" spans="1:32" x14ac:dyDescent="0.3">
      <c r="A116" t="s">
        <v>439</v>
      </c>
      <c r="B116" s="1">
        <v>17</v>
      </c>
      <c r="C116">
        <v>18000</v>
      </c>
      <c r="D116" t="s">
        <v>490</v>
      </c>
      <c r="E116" t="s">
        <v>490</v>
      </c>
      <c r="F116" t="s">
        <v>509</v>
      </c>
      <c r="G116" t="s">
        <v>508</v>
      </c>
      <c r="J116" t="s">
        <v>526</v>
      </c>
      <c r="S116" t="s">
        <v>526</v>
      </c>
      <c r="AC116" t="s">
        <v>526</v>
      </c>
      <c r="AF116" t="s">
        <v>526</v>
      </c>
    </row>
    <row r="117" spans="1:32" x14ac:dyDescent="0.3">
      <c r="A117" t="s">
        <v>82</v>
      </c>
      <c r="B117" s="1">
        <v>0.25</v>
      </c>
      <c r="C117">
        <v>50</v>
      </c>
      <c r="D117" t="s">
        <v>495</v>
      </c>
      <c r="E117" t="s">
        <v>493</v>
      </c>
      <c r="F117" t="s">
        <v>484</v>
      </c>
      <c r="G117" t="s">
        <v>499</v>
      </c>
      <c r="H117" t="s">
        <v>502</v>
      </c>
      <c r="T117" t="s">
        <v>526</v>
      </c>
      <c r="AF117" t="s">
        <v>526</v>
      </c>
    </row>
    <row r="118" spans="1:32" x14ac:dyDescent="0.3">
      <c r="A118" t="s">
        <v>336</v>
      </c>
      <c r="B118" s="1">
        <v>6</v>
      </c>
      <c r="C118">
        <v>2300</v>
      </c>
      <c r="D118" t="s">
        <v>495</v>
      </c>
      <c r="E118" t="s">
        <v>493</v>
      </c>
      <c r="F118" t="s">
        <v>480</v>
      </c>
      <c r="G118" t="s">
        <v>485</v>
      </c>
      <c r="Q118" t="s">
        <v>526</v>
      </c>
      <c r="AF118" t="s">
        <v>526</v>
      </c>
    </row>
    <row r="119" spans="1:32" x14ac:dyDescent="0.3">
      <c r="A119" t="s">
        <v>83</v>
      </c>
      <c r="B119" s="1">
        <v>0.25</v>
      </c>
      <c r="C119">
        <v>50</v>
      </c>
      <c r="D119" t="s">
        <v>490</v>
      </c>
      <c r="E119" t="s">
        <v>493</v>
      </c>
      <c r="F119" t="s">
        <v>2</v>
      </c>
      <c r="G119" t="s">
        <v>479</v>
      </c>
      <c r="H119" t="s">
        <v>512</v>
      </c>
      <c r="Q119" t="s">
        <v>526</v>
      </c>
      <c r="AF119" t="s">
        <v>526</v>
      </c>
    </row>
    <row r="120" spans="1:32" x14ac:dyDescent="0.3">
      <c r="A120" t="s">
        <v>303</v>
      </c>
      <c r="B120" s="1">
        <v>5</v>
      </c>
      <c r="C120">
        <v>1800</v>
      </c>
      <c r="D120" t="s">
        <v>490</v>
      </c>
      <c r="E120" t="s">
        <v>493</v>
      </c>
      <c r="F120" t="s">
        <v>2</v>
      </c>
      <c r="G120" t="s">
        <v>479</v>
      </c>
      <c r="H120" t="s">
        <v>512</v>
      </c>
      <c r="Q120" t="s">
        <v>526</v>
      </c>
      <c r="AF120" t="s">
        <v>526</v>
      </c>
    </row>
    <row r="121" spans="1:32" x14ac:dyDescent="0.3">
      <c r="A121" t="s">
        <v>350</v>
      </c>
      <c r="B121" s="1">
        <v>7</v>
      </c>
      <c r="C121">
        <v>2900</v>
      </c>
      <c r="D121" t="s">
        <v>490</v>
      </c>
      <c r="E121" t="s">
        <v>493</v>
      </c>
      <c r="F121" t="s">
        <v>2</v>
      </c>
      <c r="G121" t="s">
        <v>479</v>
      </c>
      <c r="H121" t="s">
        <v>512</v>
      </c>
      <c r="Q121" t="s">
        <v>526</v>
      </c>
      <c r="AF121" t="s">
        <v>526</v>
      </c>
    </row>
    <row r="122" spans="1:32" x14ac:dyDescent="0.3">
      <c r="A122" t="s">
        <v>364</v>
      </c>
      <c r="B122" s="1">
        <v>8</v>
      </c>
      <c r="C122">
        <v>3900</v>
      </c>
      <c r="D122" t="s">
        <v>490</v>
      </c>
      <c r="E122" t="s">
        <v>493</v>
      </c>
      <c r="F122" t="s">
        <v>2</v>
      </c>
      <c r="G122" t="s">
        <v>479</v>
      </c>
      <c r="H122" t="s">
        <v>512</v>
      </c>
      <c r="AF122" t="s">
        <v>526</v>
      </c>
    </row>
    <row r="123" spans="1:32" x14ac:dyDescent="0.3">
      <c r="A123" t="s">
        <v>199</v>
      </c>
      <c r="B123" s="1">
        <v>2</v>
      </c>
      <c r="C123">
        <v>450</v>
      </c>
      <c r="D123" t="s">
        <v>496</v>
      </c>
      <c r="E123" t="s">
        <v>496</v>
      </c>
      <c r="F123" t="s">
        <v>2</v>
      </c>
      <c r="G123" t="s">
        <v>479</v>
      </c>
      <c r="H123" t="s">
        <v>525</v>
      </c>
      <c r="I123" t="s">
        <v>526</v>
      </c>
      <c r="J123" t="s">
        <v>526</v>
      </c>
      <c r="K123" t="s">
        <v>526</v>
      </c>
      <c r="L123" t="s">
        <v>526</v>
      </c>
      <c r="M123" t="s">
        <v>526</v>
      </c>
      <c r="N123" t="s">
        <v>526</v>
      </c>
      <c r="O123" t="s">
        <v>526</v>
      </c>
      <c r="P123" t="s">
        <v>526</v>
      </c>
      <c r="Q123" t="s">
        <v>526</v>
      </c>
      <c r="AF123" t="s">
        <v>526</v>
      </c>
    </row>
    <row r="124" spans="1:32" x14ac:dyDescent="0.3">
      <c r="A124" t="s">
        <v>160</v>
      </c>
      <c r="B124" s="1">
        <v>1</v>
      </c>
      <c r="C124">
        <v>200</v>
      </c>
      <c r="D124" t="s">
        <v>490</v>
      </c>
      <c r="E124" t="s">
        <v>490</v>
      </c>
      <c r="F124" t="s">
        <v>2</v>
      </c>
      <c r="G124" t="s">
        <v>510</v>
      </c>
      <c r="L124" t="s">
        <v>526</v>
      </c>
      <c r="X124" t="s">
        <v>526</v>
      </c>
      <c r="AF124" t="s">
        <v>526</v>
      </c>
    </row>
    <row r="125" spans="1:32" x14ac:dyDescent="0.3">
      <c r="A125" t="s">
        <v>161</v>
      </c>
      <c r="B125" s="1">
        <v>1</v>
      </c>
      <c r="C125">
        <v>200</v>
      </c>
      <c r="D125" t="s">
        <v>492</v>
      </c>
      <c r="E125" t="s">
        <v>493</v>
      </c>
      <c r="F125" t="s">
        <v>2</v>
      </c>
      <c r="G125" t="s">
        <v>479</v>
      </c>
      <c r="H125" t="s">
        <v>511</v>
      </c>
      <c r="Q125" t="s">
        <v>526</v>
      </c>
      <c r="AF125" t="s">
        <v>526</v>
      </c>
    </row>
    <row r="126" spans="1:32" x14ac:dyDescent="0.3">
      <c r="A126" t="s">
        <v>84</v>
      </c>
      <c r="B126" s="1">
        <v>0.25</v>
      </c>
      <c r="C126">
        <v>50</v>
      </c>
      <c r="D126" t="s">
        <v>492</v>
      </c>
      <c r="E126" t="s">
        <v>490</v>
      </c>
      <c r="F126" t="s">
        <v>2</v>
      </c>
      <c r="G126" t="s">
        <v>483</v>
      </c>
      <c r="AD126" t="s">
        <v>526</v>
      </c>
      <c r="AF126" t="s">
        <v>526</v>
      </c>
    </row>
    <row r="127" spans="1:32" x14ac:dyDescent="0.3">
      <c r="A127" t="s">
        <v>124</v>
      </c>
      <c r="B127" s="1">
        <v>0.5</v>
      </c>
      <c r="C127">
        <v>100</v>
      </c>
      <c r="D127" t="s">
        <v>490</v>
      </c>
      <c r="E127" t="s">
        <v>493</v>
      </c>
      <c r="F127" t="s">
        <v>484</v>
      </c>
      <c r="G127" t="s">
        <v>486</v>
      </c>
      <c r="K127" t="s">
        <v>526</v>
      </c>
      <c r="Z127" t="s">
        <v>526</v>
      </c>
      <c r="AA127" t="s">
        <v>526</v>
      </c>
      <c r="AF127" t="s">
        <v>526</v>
      </c>
    </row>
    <row r="128" spans="1:32" x14ac:dyDescent="0.3">
      <c r="A128" t="s">
        <v>30</v>
      </c>
      <c r="B128" s="1">
        <v>0</v>
      </c>
      <c r="C128">
        <v>10</v>
      </c>
      <c r="D128" t="s">
        <v>494</v>
      </c>
      <c r="E128" t="s">
        <v>494</v>
      </c>
      <c r="F128" t="s">
        <v>484</v>
      </c>
      <c r="G128" t="s">
        <v>506</v>
      </c>
      <c r="J128" t="s">
        <v>526</v>
      </c>
      <c r="M128" t="s">
        <v>526</v>
      </c>
      <c r="N128" t="s">
        <v>526</v>
      </c>
      <c r="O128" t="s">
        <v>526</v>
      </c>
      <c r="X128" t="s">
        <v>526</v>
      </c>
      <c r="AF128" t="s">
        <v>526</v>
      </c>
    </row>
    <row r="129" spans="1:32" x14ac:dyDescent="0.3">
      <c r="A129" t="s">
        <v>304</v>
      </c>
      <c r="B129" s="1">
        <v>5</v>
      </c>
      <c r="C129">
        <v>1800</v>
      </c>
      <c r="D129" t="s">
        <v>490</v>
      </c>
      <c r="E129" t="s">
        <v>490</v>
      </c>
      <c r="F129" t="s">
        <v>480</v>
      </c>
      <c r="G129" t="s">
        <v>486</v>
      </c>
      <c r="Q129" t="s">
        <v>526</v>
      </c>
      <c r="W129" t="s">
        <v>526</v>
      </c>
      <c r="AA129" t="s">
        <v>526</v>
      </c>
      <c r="AF129" t="s">
        <v>526</v>
      </c>
    </row>
    <row r="130" spans="1:32" x14ac:dyDescent="0.3">
      <c r="A130" t="s">
        <v>398</v>
      </c>
      <c r="B130" s="1">
        <v>11</v>
      </c>
      <c r="C130">
        <v>7200</v>
      </c>
      <c r="D130" t="s">
        <v>492</v>
      </c>
      <c r="E130" t="s">
        <v>493</v>
      </c>
      <c r="F130" t="s">
        <v>480</v>
      </c>
      <c r="G130" t="s">
        <v>486</v>
      </c>
      <c r="K130" t="s">
        <v>526</v>
      </c>
      <c r="W130" t="s">
        <v>526</v>
      </c>
      <c r="AB130" t="s">
        <v>526</v>
      </c>
      <c r="AF130" t="s">
        <v>526</v>
      </c>
    </row>
    <row r="131" spans="1:32" x14ac:dyDescent="0.3">
      <c r="A131" t="s">
        <v>281</v>
      </c>
      <c r="B131" s="1">
        <v>4</v>
      </c>
      <c r="C131">
        <v>1100</v>
      </c>
      <c r="D131" t="s">
        <v>494</v>
      </c>
      <c r="E131" t="s">
        <v>494</v>
      </c>
      <c r="F131" t="s">
        <v>497</v>
      </c>
      <c r="G131" t="s">
        <v>506</v>
      </c>
      <c r="M131" t="s">
        <v>526</v>
      </c>
      <c r="AF131" t="s">
        <v>526</v>
      </c>
    </row>
    <row r="132" spans="1:32" x14ac:dyDescent="0.3">
      <c r="A132" t="s">
        <v>85</v>
      </c>
      <c r="B132" s="1">
        <v>0.25</v>
      </c>
      <c r="C132">
        <v>50</v>
      </c>
      <c r="D132" t="s">
        <v>494</v>
      </c>
      <c r="E132" t="s">
        <v>494</v>
      </c>
      <c r="F132" t="s">
        <v>480</v>
      </c>
      <c r="G132" t="s">
        <v>506</v>
      </c>
      <c r="L132" t="s">
        <v>526</v>
      </c>
      <c r="M132" t="s">
        <v>526</v>
      </c>
      <c r="N132" t="s">
        <v>526</v>
      </c>
      <c r="X132" t="s">
        <v>526</v>
      </c>
      <c r="AF132" t="s">
        <v>526</v>
      </c>
    </row>
    <row r="133" spans="1:32" x14ac:dyDescent="0.3">
      <c r="A133" t="s">
        <v>456</v>
      </c>
      <c r="B133" s="1">
        <v>23</v>
      </c>
      <c r="C133">
        <v>50000</v>
      </c>
      <c r="D133" t="s">
        <v>490</v>
      </c>
      <c r="E133" t="s">
        <v>493</v>
      </c>
      <c r="F133" t="s">
        <v>497</v>
      </c>
      <c r="G133" t="s">
        <v>482</v>
      </c>
      <c r="H133" t="s">
        <v>513</v>
      </c>
      <c r="V133" t="s">
        <v>526</v>
      </c>
      <c r="W133" t="s">
        <v>526</v>
      </c>
      <c r="AF133" t="s">
        <v>526</v>
      </c>
    </row>
    <row r="134" spans="1:32" x14ac:dyDescent="0.3">
      <c r="A134" t="s">
        <v>456</v>
      </c>
      <c r="B134" s="1">
        <v>23</v>
      </c>
      <c r="C134">
        <v>50000</v>
      </c>
      <c r="D134" t="s">
        <v>495</v>
      </c>
      <c r="E134" t="s">
        <v>491</v>
      </c>
      <c r="F134" t="s">
        <v>497</v>
      </c>
      <c r="G134" t="s">
        <v>482</v>
      </c>
      <c r="H134" t="s">
        <v>513</v>
      </c>
      <c r="V134" t="s">
        <v>526</v>
      </c>
      <c r="W134" t="s">
        <v>526</v>
      </c>
      <c r="AF134" t="s">
        <v>526</v>
      </c>
    </row>
    <row r="135" spans="1:32" x14ac:dyDescent="0.3">
      <c r="A135" t="s">
        <v>406</v>
      </c>
      <c r="B135" s="1">
        <v>12</v>
      </c>
      <c r="C135">
        <v>8400</v>
      </c>
      <c r="D135" t="s">
        <v>492</v>
      </c>
      <c r="E135" t="s">
        <v>493</v>
      </c>
      <c r="F135" t="s">
        <v>2</v>
      </c>
      <c r="G135" t="s">
        <v>499</v>
      </c>
      <c r="H135" t="s">
        <v>504</v>
      </c>
      <c r="U135" t="s">
        <v>526</v>
      </c>
      <c r="AF135" t="s">
        <v>526</v>
      </c>
    </row>
    <row r="136" spans="1:32" x14ac:dyDescent="0.3">
      <c r="A136" t="s">
        <v>200</v>
      </c>
      <c r="B136" s="1">
        <v>2</v>
      </c>
      <c r="C136">
        <v>450</v>
      </c>
      <c r="D136" t="s">
        <v>490</v>
      </c>
      <c r="E136" t="s">
        <v>493</v>
      </c>
      <c r="F136" t="s">
        <v>2</v>
      </c>
      <c r="G136" t="s">
        <v>485</v>
      </c>
      <c r="L136" t="s">
        <v>526</v>
      </c>
      <c r="AF136" t="s">
        <v>526</v>
      </c>
    </row>
    <row r="137" spans="1:32" x14ac:dyDescent="0.3">
      <c r="A137" t="s">
        <v>282</v>
      </c>
      <c r="B137" s="1">
        <v>4</v>
      </c>
      <c r="C137">
        <v>1100</v>
      </c>
      <c r="D137" t="s">
        <v>495</v>
      </c>
      <c r="E137" t="s">
        <v>493</v>
      </c>
      <c r="F137" t="s">
        <v>480</v>
      </c>
      <c r="G137" t="s">
        <v>501</v>
      </c>
      <c r="N137" t="s">
        <v>526</v>
      </c>
      <c r="O137" t="s">
        <v>526</v>
      </c>
      <c r="Q137" t="s">
        <v>526</v>
      </c>
      <c r="X137" t="s">
        <v>526</v>
      </c>
      <c r="AF137" t="s">
        <v>526</v>
      </c>
    </row>
    <row r="138" spans="1:32" x14ac:dyDescent="0.3">
      <c r="A138" t="s">
        <v>201</v>
      </c>
      <c r="B138" s="1">
        <v>2</v>
      </c>
      <c r="C138">
        <v>450</v>
      </c>
      <c r="D138" t="s">
        <v>495</v>
      </c>
      <c r="E138" t="s">
        <v>491</v>
      </c>
      <c r="F138" t="s">
        <v>500</v>
      </c>
      <c r="G138" t="s">
        <v>508</v>
      </c>
      <c r="L138" t="s">
        <v>526</v>
      </c>
      <c r="X138" t="s">
        <v>526</v>
      </c>
      <c r="AF138" t="s">
        <v>526</v>
      </c>
    </row>
    <row r="139" spans="1:32" x14ac:dyDescent="0.3">
      <c r="A139" t="s">
        <v>162</v>
      </c>
      <c r="B139" s="1">
        <v>1</v>
      </c>
      <c r="C139">
        <v>200</v>
      </c>
      <c r="D139" t="s">
        <v>495</v>
      </c>
      <c r="E139" t="s">
        <v>491</v>
      </c>
      <c r="F139" t="s">
        <v>500</v>
      </c>
      <c r="G139" t="s">
        <v>508</v>
      </c>
      <c r="L139" t="s">
        <v>526</v>
      </c>
      <c r="X139" t="s">
        <v>526</v>
      </c>
      <c r="AF139" t="s">
        <v>526</v>
      </c>
    </row>
    <row r="140" spans="1:32" x14ac:dyDescent="0.3">
      <c r="A140" t="s">
        <v>305</v>
      </c>
      <c r="B140" s="1">
        <v>5</v>
      </c>
      <c r="C140">
        <v>1800</v>
      </c>
      <c r="D140" t="s">
        <v>490</v>
      </c>
      <c r="E140" t="s">
        <v>490</v>
      </c>
      <c r="F140" t="s">
        <v>480</v>
      </c>
      <c r="G140" t="s">
        <v>486</v>
      </c>
      <c r="K140" t="s">
        <v>526</v>
      </c>
      <c r="W140" t="s">
        <v>526</v>
      </c>
      <c r="AB140" t="s">
        <v>526</v>
      </c>
      <c r="AF140" t="s">
        <v>526</v>
      </c>
    </row>
    <row r="141" spans="1:32" x14ac:dyDescent="0.3">
      <c r="A141" t="s">
        <v>380</v>
      </c>
      <c r="B141" s="1">
        <v>9</v>
      </c>
      <c r="C141">
        <v>5000</v>
      </c>
      <c r="D141" t="s">
        <v>492</v>
      </c>
      <c r="E141" t="s">
        <v>493</v>
      </c>
      <c r="F141" t="s">
        <v>497</v>
      </c>
      <c r="G141" t="s">
        <v>501</v>
      </c>
      <c r="O141" t="s">
        <v>526</v>
      </c>
      <c r="Q141" t="s">
        <v>526</v>
      </c>
      <c r="X141" t="s">
        <v>526</v>
      </c>
      <c r="AF141" t="s">
        <v>526</v>
      </c>
    </row>
    <row r="142" spans="1:32" x14ac:dyDescent="0.3">
      <c r="A142" t="s">
        <v>163</v>
      </c>
      <c r="B142" s="1">
        <v>1</v>
      </c>
      <c r="C142">
        <v>200</v>
      </c>
      <c r="D142" t="s">
        <v>490</v>
      </c>
      <c r="E142" t="s">
        <v>493</v>
      </c>
      <c r="F142" t="s">
        <v>2</v>
      </c>
      <c r="G142" t="s">
        <v>486</v>
      </c>
      <c r="Q142" t="s">
        <v>526</v>
      </c>
      <c r="AB142" t="s">
        <v>526</v>
      </c>
      <c r="AF142" t="s">
        <v>526</v>
      </c>
    </row>
    <row r="143" spans="1:32" x14ac:dyDescent="0.3">
      <c r="A143" t="s">
        <v>283</v>
      </c>
      <c r="B143" s="1">
        <v>4</v>
      </c>
      <c r="C143">
        <v>1100</v>
      </c>
      <c r="D143" t="s">
        <v>490</v>
      </c>
      <c r="E143" t="s">
        <v>493</v>
      </c>
      <c r="F143" t="s">
        <v>500</v>
      </c>
      <c r="G143" t="s">
        <v>487</v>
      </c>
      <c r="Q143" t="s">
        <v>526</v>
      </c>
      <c r="Y143" t="s">
        <v>526</v>
      </c>
      <c r="AF143" t="s">
        <v>526</v>
      </c>
    </row>
    <row r="144" spans="1:32" x14ac:dyDescent="0.3">
      <c r="A144" t="s">
        <v>306</v>
      </c>
      <c r="B144" s="1">
        <v>5</v>
      </c>
      <c r="C144">
        <v>1800</v>
      </c>
      <c r="D144" t="s">
        <v>490</v>
      </c>
      <c r="E144" t="s">
        <v>490</v>
      </c>
      <c r="F144" t="s">
        <v>2</v>
      </c>
      <c r="G144" t="s">
        <v>483</v>
      </c>
      <c r="Y144" t="s">
        <v>526</v>
      </c>
      <c r="AF144" t="s">
        <v>526</v>
      </c>
    </row>
    <row r="145" spans="1:32" x14ac:dyDescent="0.3">
      <c r="A145" t="s">
        <v>55</v>
      </c>
      <c r="B145" s="1">
        <v>0.125</v>
      </c>
      <c r="C145">
        <v>25</v>
      </c>
      <c r="D145" t="s">
        <v>492</v>
      </c>
      <c r="E145" t="s">
        <v>491</v>
      </c>
      <c r="F145" t="s">
        <v>484</v>
      </c>
      <c r="G145" t="s">
        <v>481</v>
      </c>
      <c r="Q145" t="s">
        <v>526</v>
      </c>
      <c r="AF145" t="s">
        <v>526</v>
      </c>
    </row>
    <row r="146" spans="1:32" x14ac:dyDescent="0.3">
      <c r="A146" t="s">
        <v>56</v>
      </c>
      <c r="B146" s="1">
        <v>0.125</v>
      </c>
      <c r="C146">
        <v>25</v>
      </c>
      <c r="D146" t="s">
        <v>494</v>
      </c>
      <c r="E146" t="s">
        <v>494</v>
      </c>
      <c r="F146" t="s">
        <v>500</v>
      </c>
      <c r="G146" t="s">
        <v>506</v>
      </c>
      <c r="K146" t="s">
        <v>526</v>
      </c>
      <c r="L146" t="s">
        <v>526</v>
      </c>
      <c r="M146" t="s">
        <v>526</v>
      </c>
      <c r="R146" t="s">
        <v>526</v>
      </c>
      <c r="AF146" t="s">
        <v>526</v>
      </c>
    </row>
    <row r="147" spans="1:32" x14ac:dyDescent="0.3">
      <c r="A147" t="s">
        <v>86</v>
      </c>
      <c r="B147" s="1">
        <v>0.25</v>
      </c>
      <c r="C147">
        <v>50</v>
      </c>
      <c r="D147" t="s">
        <v>494</v>
      </c>
      <c r="E147" t="s">
        <v>494</v>
      </c>
      <c r="F147" t="s">
        <v>484</v>
      </c>
      <c r="G147" t="s">
        <v>483</v>
      </c>
      <c r="AF147" t="s">
        <v>526</v>
      </c>
    </row>
    <row r="148" spans="1:32" x14ac:dyDescent="0.3">
      <c r="A148" t="s">
        <v>365</v>
      </c>
      <c r="B148" s="1">
        <v>8</v>
      </c>
      <c r="C148">
        <v>3900</v>
      </c>
      <c r="D148" t="s">
        <v>495</v>
      </c>
      <c r="E148" t="s">
        <v>493</v>
      </c>
      <c r="F148" t="s">
        <v>497</v>
      </c>
      <c r="G148" t="s">
        <v>501</v>
      </c>
      <c r="Q148" t="s">
        <v>526</v>
      </c>
      <c r="X148" t="s">
        <v>526</v>
      </c>
      <c r="AF148" t="s">
        <v>526</v>
      </c>
    </row>
    <row r="149" spans="1:32" x14ac:dyDescent="0.3">
      <c r="A149" t="s">
        <v>31</v>
      </c>
      <c r="B149" s="1">
        <v>0</v>
      </c>
      <c r="C149">
        <v>0</v>
      </c>
      <c r="D149" t="s">
        <v>494</v>
      </c>
      <c r="E149" t="s">
        <v>494</v>
      </c>
      <c r="F149" t="s">
        <v>500</v>
      </c>
      <c r="G149" t="s">
        <v>506</v>
      </c>
      <c r="AF149" t="s">
        <v>526</v>
      </c>
    </row>
    <row r="150" spans="1:32" x14ac:dyDescent="0.3">
      <c r="A150" t="s">
        <v>366</v>
      </c>
      <c r="B150" s="1">
        <v>8</v>
      </c>
      <c r="C150">
        <v>3900</v>
      </c>
      <c r="D150" t="s">
        <v>490</v>
      </c>
      <c r="E150" t="s">
        <v>493</v>
      </c>
      <c r="F150" t="s">
        <v>497</v>
      </c>
      <c r="G150" t="s">
        <v>501</v>
      </c>
      <c r="I150" t="s">
        <v>526</v>
      </c>
      <c r="O150" t="s">
        <v>526</v>
      </c>
      <c r="X150" t="s">
        <v>526</v>
      </c>
      <c r="AF150" t="s">
        <v>526</v>
      </c>
    </row>
    <row r="151" spans="1:32" x14ac:dyDescent="0.3">
      <c r="A151" t="s">
        <v>337</v>
      </c>
      <c r="B151" s="1">
        <v>6</v>
      </c>
      <c r="C151">
        <v>2300</v>
      </c>
      <c r="D151" t="s">
        <v>490</v>
      </c>
      <c r="E151" t="s">
        <v>490</v>
      </c>
      <c r="F151" t="s">
        <v>2</v>
      </c>
      <c r="G151" t="s">
        <v>486</v>
      </c>
      <c r="N151" t="s">
        <v>526</v>
      </c>
      <c r="O151" t="s">
        <v>526</v>
      </c>
      <c r="AA151" t="s">
        <v>526</v>
      </c>
      <c r="AF151" t="s">
        <v>526</v>
      </c>
    </row>
    <row r="152" spans="1:32" x14ac:dyDescent="0.3">
      <c r="A152" t="s">
        <v>202</v>
      </c>
      <c r="B152" s="1">
        <v>2</v>
      </c>
      <c r="C152">
        <v>450</v>
      </c>
      <c r="D152" t="s">
        <v>495</v>
      </c>
      <c r="E152" t="s">
        <v>493</v>
      </c>
      <c r="F152" t="s">
        <v>2</v>
      </c>
      <c r="G152" t="s">
        <v>486</v>
      </c>
      <c r="Q152" t="s">
        <v>526</v>
      </c>
      <c r="R152" t="s">
        <v>526</v>
      </c>
      <c r="AA152" t="s">
        <v>526</v>
      </c>
      <c r="AF152" t="s">
        <v>526</v>
      </c>
    </row>
    <row r="153" spans="1:32" x14ac:dyDescent="0.3">
      <c r="A153" t="s">
        <v>125</v>
      </c>
      <c r="B153" s="1">
        <v>0.5</v>
      </c>
      <c r="C153">
        <v>100</v>
      </c>
      <c r="D153" t="s">
        <v>494</v>
      </c>
      <c r="E153" t="s">
        <v>494</v>
      </c>
      <c r="F153" t="s">
        <v>480</v>
      </c>
      <c r="G153" t="s">
        <v>498</v>
      </c>
      <c r="Q153" t="s">
        <v>526</v>
      </c>
      <c r="AF153" t="s">
        <v>526</v>
      </c>
    </row>
    <row r="154" spans="1:32" x14ac:dyDescent="0.3">
      <c r="A154" t="s">
        <v>203</v>
      </c>
      <c r="B154" s="1">
        <v>2</v>
      </c>
      <c r="C154">
        <v>450</v>
      </c>
      <c r="D154" t="s">
        <v>494</v>
      </c>
      <c r="E154" t="s">
        <v>494</v>
      </c>
      <c r="F154" t="s">
        <v>480</v>
      </c>
      <c r="G154" t="s">
        <v>519</v>
      </c>
      <c r="Q154" t="s">
        <v>526</v>
      </c>
      <c r="AF154" t="s">
        <v>526</v>
      </c>
    </row>
    <row r="155" spans="1:32" x14ac:dyDescent="0.3">
      <c r="A155" t="s">
        <v>204</v>
      </c>
      <c r="B155" s="1">
        <v>2</v>
      </c>
      <c r="C155">
        <v>450</v>
      </c>
      <c r="D155" t="s">
        <v>495</v>
      </c>
      <c r="E155" t="s">
        <v>493</v>
      </c>
      <c r="F155" t="s">
        <v>2</v>
      </c>
      <c r="G155" t="s">
        <v>487</v>
      </c>
      <c r="P155" t="s">
        <v>526</v>
      </c>
      <c r="Q155" t="s">
        <v>526</v>
      </c>
      <c r="R155" t="s">
        <v>526</v>
      </c>
      <c r="Y155" t="s">
        <v>526</v>
      </c>
      <c r="AF155" t="s">
        <v>526</v>
      </c>
    </row>
    <row r="156" spans="1:32" x14ac:dyDescent="0.3">
      <c r="A156" t="s">
        <v>284</v>
      </c>
      <c r="B156" s="1">
        <v>4</v>
      </c>
      <c r="C156">
        <v>1100</v>
      </c>
      <c r="D156" t="s">
        <v>496</v>
      </c>
      <c r="E156" t="s">
        <v>496</v>
      </c>
      <c r="F156" t="s">
        <v>2</v>
      </c>
      <c r="G156" t="s">
        <v>487</v>
      </c>
      <c r="Q156" t="s">
        <v>526</v>
      </c>
      <c r="R156" t="s">
        <v>526</v>
      </c>
      <c r="W156" t="s">
        <v>526</v>
      </c>
      <c r="Y156" t="s">
        <v>526</v>
      </c>
      <c r="AF156" t="s">
        <v>526</v>
      </c>
    </row>
    <row r="157" spans="1:32" x14ac:dyDescent="0.3">
      <c r="A157" t="s">
        <v>164</v>
      </c>
      <c r="B157" s="1">
        <v>1</v>
      </c>
      <c r="C157">
        <v>200</v>
      </c>
      <c r="D157" t="s">
        <v>495</v>
      </c>
      <c r="E157" t="s">
        <v>493</v>
      </c>
      <c r="F157" t="s">
        <v>2</v>
      </c>
      <c r="G157" t="s">
        <v>487</v>
      </c>
      <c r="P157" t="s">
        <v>526</v>
      </c>
      <c r="Q157" t="s">
        <v>526</v>
      </c>
      <c r="R157" t="s">
        <v>526</v>
      </c>
      <c r="Y157" t="s">
        <v>526</v>
      </c>
      <c r="AF157" t="s">
        <v>526</v>
      </c>
    </row>
    <row r="158" spans="1:32" x14ac:dyDescent="0.3">
      <c r="A158" t="s">
        <v>351</v>
      </c>
      <c r="B158" s="1">
        <v>7</v>
      </c>
      <c r="C158">
        <v>2900</v>
      </c>
      <c r="D158" t="s">
        <v>494</v>
      </c>
      <c r="E158" t="s">
        <v>494</v>
      </c>
      <c r="F158" t="s">
        <v>497</v>
      </c>
      <c r="G158" t="s">
        <v>506</v>
      </c>
      <c r="L158" t="s">
        <v>526</v>
      </c>
      <c r="AF158" t="s">
        <v>526</v>
      </c>
    </row>
    <row r="159" spans="1:32" x14ac:dyDescent="0.3">
      <c r="A159" t="s">
        <v>87</v>
      </c>
      <c r="B159" s="1">
        <v>0.25</v>
      </c>
      <c r="C159">
        <v>50</v>
      </c>
      <c r="D159" t="s">
        <v>494</v>
      </c>
      <c r="E159" t="s">
        <v>494</v>
      </c>
      <c r="F159" t="s">
        <v>2</v>
      </c>
      <c r="G159" t="s">
        <v>506</v>
      </c>
      <c r="L159" t="s">
        <v>526</v>
      </c>
      <c r="AF159" t="s">
        <v>526</v>
      </c>
    </row>
    <row r="160" spans="1:32" x14ac:dyDescent="0.3">
      <c r="A160" t="s">
        <v>88</v>
      </c>
      <c r="B160" s="1">
        <v>0.25</v>
      </c>
      <c r="C160">
        <v>50</v>
      </c>
      <c r="D160" t="s">
        <v>494</v>
      </c>
      <c r="E160" t="s">
        <v>494</v>
      </c>
      <c r="F160" t="s">
        <v>480</v>
      </c>
      <c r="G160" t="s">
        <v>506</v>
      </c>
      <c r="L160" t="s">
        <v>526</v>
      </c>
      <c r="Q160" t="s">
        <v>526</v>
      </c>
      <c r="AF160" t="s">
        <v>526</v>
      </c>
    </row>
    <row r="161" spans="1:32" x14ac:dyDescent="0.3">
      <c r="A161" t="s">
        <v>205</v>
      </c>
      <c r="B161" s="1">
        <v>2</v>
      </c>
      <c r="C161">
        <v>450</v>
      </c>
      <c r="D161" t="s">
        <v>494</v>
      </c>
      <c r="E161" t="s">
        <v>494</v>
      </c>
      <c r="F161" t="s">
        <v>480</v>
      </c>
      <c r="G161" t="s">
        <v>506</v>
      </c>
      <c r="L161" t="s">
        <v>526</v>
      </c>
      <c r="M161" t="s">
        <v>526</v>
      </c>
      <c r="N161" t="s">
        <v>526</v>
      </c>
      <c r="AF161" t="s">
        <v>526</v>
      </c>
    </row>
    <row r="162" spans="1:32" x14ac:dyDescent="0.3">
      <c r="A162" t="s">
        <v>89</v>
      </c>
      <c r="B162" s="1">
        <v>0.25</v>
      </c>
      <c r="C162">
        <v>50</v>
      </c>
      <c r="D162" t="s">
        <v>494</v>
      </c>
      <c r="E162" t="s">
        <v>494</v>
      </c>
      <c r="F162" t="s">
        <v>484</v>
      </c>
      <c r="G162" t="s">
        <v>506</v>
      </c>
      <c r="Q162" t="s">
        <v>526</v>
      </c>
      <c r="R162" t="s">
        <v>526</v>
      </c>
      <c r="AF162" t="s">
        <v>526</v>
      </c>
    </row>
    <row r="163" spans="1:32" x14ac:dyDescent="0.3">
      <c r="A163" t="s">
        <v>206</v>
      </c>
      <c r="B163" s="1">
        <v>2</v>
      </c>
      <c r="C163">
        <v>450</v>
      </c>
      <c r="D163" t="s">
        <v>494</v>
      </c>
      <c r="E163" t="s">
        <v>494</v>
      </c>
      <c r="F163" t="s">
        <v>497</v>
      </c>
      <c r="G163" t="s">
        <v>506</v>
      </c>
      <c r="K163" t="s">
        <v>526</v>
      </c>
      <c r="L163" t="s">
        <v>526</v>
      </c>
      <c r="P163" t="s">
        <v>526</v>
      </c>
      <c r="Q163" t="s">
        <v>526</v>
      </c>
      <c r="S163" t="s">
        <v>526</v>
      </c>
      <c r="AF163" t="s">
        <v>526</v>
      </c>
    </row>
    <row r="164" spans="1:32" x14ac:dyDescent="0.3">
      <c r="A164" t="s">
        <v>57</v>
      </c>
      <c r="B164" s="1">
        <v>0.125</v>
      </c>
      <c r="C164">
        <v>25</v>
      </c>
      <c r="D164" t="s">
        <v>494</v>
      </c>
      <c r="E164" t="s">
        <v>494</v>
      </c>
      <c r="F164" t="s">
        <v>2</v>
      </c>
      <c r="G164" t="s">
        <v>506</v>
      </c>
      <c r="J164" t="s">
        <v>526</v>
      </c>
      <c r="AF164" t="s">
        <v>526</v>
      </c>
    </row>
    <row r="165" spans="1:32" x14ac:dyDescent="0.3">
      <c r="A165" t="s">
        <v>307</v>
      </c>
      <c r="B165" s="1">
        <v>5</v>
      </c>
      <c r="C165">
        <v>1800</v>
      </c>
      <c r="D165" t="s">
        <v>494</v>
      </c>
      <c r="E165" t="s">
        <v>494</v>
      </c>
      <c r="F165" t="s">
        <v>497</v>
      </c>
      <c r="G165" t="s">
        <v>506</v>
      </c>
      <c r="P165" t="s">
        <v>526</v>
      </c>
      <c r="AF165" t="s">
        <v>526</v>
      </c>
    </row>
    <row r="166" spans="1:32" x14ac:dyDescent="0.3">
      <c r="A166" t="s">
        <v>165</v>
      </c>
      <c r="B166" s="1">
        <v>1</v>
      </c>
      <c r="C166">
        <v>200</v>
      </c>
      <c r="D166" t="s">
        <v>490</v>
      </c>
      <c r="E166" t="s">
        <v>491</v>
      </c>
      <c r="F166" t="s">
        <v>480</v>
      </c>
      <c r="G166" t="s">
        <v>506</v>
      </c>
      <c r="J166" t="s">
        <v>526</v>
      </c>
      <c r="M166" t="s">
        <v>526</v>
      </c>
      <c r="N166" t="s">
        <v>526</v>
      </c>
      <c r="O166" t="s">
        <v>526</v>
      </c>
      <c r="X166" t="s">
        <v>526</v>
      </c>
      <c r="AF166" t="s">
        <v>526</v>
      </c>
    </row>
    <row r="167" spans="1:32" x14ac:dyDescent="0.3">
      <c r="A167" t="s">
        <v>207</v>
      </c>
      <c r="B167" s="1">
        <v>2</v>
      </c>
      <c r="C167">
        <v>450</v>
      </c>
      <c r="D167" t="s">
        <v>494</v>
      </c>
      <c r="E167" t="s">
        <v>494</v>
      </c>
      <c r="F167" t="s">
        <v>497</v>
      </c>
      <c r="G167" t="s">
        <v>506</v>
      </c>
      <c r="L167" t="s">
        <v>526</v>
      </c>
      <c r="M167" t="s">
        <v>526</v>
      </c>
      <c r="N167" t="s">
        <v>526</v>
      </c>
      <c r="O167" t="s">
        <v>526</v>
      </c>
      <c r="X167" t="s">
        <v>526</v>
      </c>
      <c r="AF167" t="s">
        <v>526</v>
      </c>
    </row>
    <row r="168" spans="1:32" x14ac:dyDescent="0.3">
      <c r="A168" t="s">
        <v>32</v>
      </c>
      <c r="B168" s="1">
        <v>0</v>
      </c>
      <c r="C168">
        <v>10</v>
      </c>
      <c r="D168" t="s">
        <v>494</v>
      </c>
      <c r="E168" t="s">
        <v>494</v>
      </c>
      <c r="F168" t="s">
        <v>484</v>
      </c>
      <c r="G168" t="s">
        <v>506</v>
      </c>
      <c r="Q168" t="s">
        <v>526</v>
      </c>
      <c r="AF168" t="s">
        <v>526</v>
      </c>
    </row>
    <row r="169" spans="1:32" x14ac:dyDescent="0.3">
      <c r="A169" t="s">
        <v>90</v>
      </c>
      <c r="B169" s="1">
        <v>0.25</v>
      </c>
      <c r="C169">
        <v>50</v>
      </c>
      <c r="D169" t="s">
        <v>494</v>
      </c>
      <c r="E169" t="s">
        <v>494</v>
      </c>
      <c r="F169" t="s">
        <v>2</v>
      </c>
      <c r="G169" t="s">
        <v>506</v>
      </c>
      <c r="L169" t="s">
        <v>526</v>
      </c>
      <c r="P169" t="s">
        <v>526</v>
      </c>
      <c r="AF169" t="s">
        <v>526</v>
      </c>
    </row>
    <row r="170" spans="1:32" x14ac:dyDescent="0.3">
      <c r="A170" t="s">
        <v>126</v>
      </c>
      <c r="B170" s="1">
        <v>0.5</v>
      </c>
      <c r="C170">
        <v>100</v>
      </c>
      <c r="D170" t="s">
        <v>494</v>
      </c>
      <c r="E170" t="s">
        <v>494</v>
      </c>
      <c r="F170" t="s">
        <v>480</v>
      </c>
      <c r="G170" t="s">
        <v>506</v>
      </c>
      <c r="M170" t="s">
        <v>526</v>
      </c>
      <c r="N170" t="s">
        <v>526</v>
      </c>
      <c r="O170" t="s">
        <v>526</v>
      </c>
      <c r="AF170" t="s">
        <v>526</v>
      </c>
    </row>
    <row r="171" spans="1:32" x14ac:dyDescent="0.3">
      <c r="A171" t="s">
        <v>166</v>
      </c>
      <c r="B171" s="1">
        <v>1</v>
      </c>
      <c r="C171">
        <v>200</v>
      </c>
      <c r="D171" t="s">
        <v>494</v>
      </c>
      <c r="E171" t="s">
        <v>494</v>
      </c>
      <c r="F171" t="s">
        <v>480</v>
      </c>
      <c r="G171" t="s">
        <v>506</v>
      </c>
      <c r="K171" t="s">
        <v>526</v>
      </c>
      <c r="L171" t="s">
        <v>526</v>
      </c>
      <c r="M171" t="s">
        <v>526</v>
      </c>
      <c r="N171" t="s">
        <v>526</v>
      </c>
      <c r="AF171" t="s">
        <v>526</v>
      </c>
    </row>
    <row r="172" spans="1:32" x14ac:dyDescent="0.3">
      <c r="A172" t="s">
        <v>91</v>
      </c>
      <c r="B172" s="1">
        <v>0.25</v>
      </c>
      <c r="C172">
        <v>50</v>
      </c>
      <c r="D172" t="s">
        <v>494</v>
      </c>
      <c r="E172" t="s">
        <v>494</v>
      </c>
      <c r="F172" t="s">
        <v>480</v>
      </c>
      <c r="G172" t="s">
        <v>506</v>
      </c>
      <c r="J172" t="s">
        <v>526</v>
      </c>
      <c r="K172" t="s">
        <v>526</v>
      </c>
      <c r="L172" t="s">
        <v>526</v>
      </c>
      <c r="P172" t="s">
        <v>526</v>
      </c>
      <c r="Q172" t="s">
        <v>526</v>
      </c>
      <c r="AF172" t="s">
        <v>526</v>
      </c>
    </row>
    <row r="173" spans="1:32" x14ac:dyDescent="0.3">
      <c r="A173" t="s">
        <v>167</v>
      </c>
      <c r="B173" s="1">
        <v>1</v>
      </c>
      <c r="C173">
        <v>200</v>
      </c>
      <c r="D173" t="s">
        <v>494</v>
      </c>
      <c r="E173" t="s">
        <v>494</v>
      </c>
      <c r="F173" t="s">
        <v>480</v>
      </c>
      <c r="G173" t="s">
        <v>506</v>
      </c>
      <c r="S173" t="s">
        <v>526</v>
      </c>
      <c r="AC173" t="s">
        <v>526</v>
      </c>
      <c r="AF173" t="s">
        <v>526</v>
      </c>
    </row>
    <row r="174" spans="1:32" x14ac:dyDescent="0.3">
      <c r="A174" t="s">
        <v>92</v>
      </c>
      <c r="B174" s="1">
        <v>0.25</v>
      </c>
      <c r="C174">
        <v>50</v>
      </c>
      <c r="D174" t="s">
        <v>494</v>
      </c>
      <c r="E174" t="s">
        <v>494</v>
      </c>
      <c r="F174" t="s">
        <v>480</v>
      </c>
      <c r="G174" t="s">
        <v>506</v>
      </c>
      <c r="I174" t="s">
        <v>526</v>
      </c>
      <c r="L174" t="s">
        <v>526</v>
      </c>
      <c r="N174" t="s">
        <v>526</v>
      </c>
      <c r="X174" t="s">
        <v>526</v>
      </c>
      <c r="AF174" t="s">
        <v>526</v>
      </c>
    </row>
    <row r="175" spans="1:32" x14ac:dyDescent="0.3">
      <c r="A175" t="s">
        <v>93</v>
      </c>
      <c r="B175" s="1">
        <v>0.25</v>
      </c>
      <c r="C175">
        <v>50</v>
      </c>
      <c r="D175" t="s">
        <v>494</v>
      </c>
      <c r="E175" t="s">
        <v>494</v>
      </c>
      <c r="F175" t="s">
        <v>2</v>
      </c>
      <c r="G175" t="s">
        <v>506</v>
      </c>
      <c r="K175" t="s">
        <v>526</v>
      </c>
      <c r="L175" t="s">
        <v>526</v>
      </c>
      <c r="M175" t="s">
        <v>526</v>
      </c>
      <c r="P175" t="s">
        <v>526</v>
      </c>
      <c r="Q175" t="s">
        <v>526</v>
      </c>
      <c r="R175" t="s">
        <v>526</v>
      </c>
      <c r="AF175" t="s">
        <v>526</v>
      </c>
    </row>
    <row r="176" spans="1:32" x14ac:dyDescent="0.3">
      <c r="A176" t="s">
        <v>58</v>
      </c>
      <c r="B176" s="1">
        <v>0.125</v>
      </c>
      <c r="C176">
        <v>25</v>
      </c>
      <c r="D176" t="s">
        <v>494</v>
      </c>
      <c r="E176" t="s">
        <v>494</v>
      </c>
      <c r="F176" t="s">
        <v>484</v>
      </c>
      <c r="G176" t="s">
        <v>506</v>
      </c>
      <c r="L176" t="s">
        <v>526</v>
      </c>
      <c r="P176" t="s">
        <v>526</v>
      </c>
      <c r="Q176" t="s">
        <v>526</v>
      </c>
      <c r="R176" t="s">
        <v>526</v>
      </c>
      <c r="AF176" t="s">
        <v>526</v>
      </c>
    </row>
    <row r="177" spans="1:32" x14ac:dyDescent="0.3">
      <c r="A177" t="s">
        <v>252</v>
      </c>
      <c r="B177" s="1">
        <v>3</v>
      </c>
      <c r="C177">
        <v>700</v>
      </c>
      <c r="D177" t="s">
        <v>494</v>
      </c>
      <c r="E177" t="s">
        <v>494</v>
      </c>
      <c r="F177" t="s">
        <v>480</v>
      </c>
      <c r="G177" t="s">
        <v>506</v>
      </c>
      <c r="K177" t="s">
        <v>526</v>
      </c>
      <c r="AF177" t="s">
        <v>526</v>
      </c>
    </row>
    <row r="178" spans="1:32" x14ac:dyDescent="0.3">
      <c r="A178" t="s">
        <v>127</v>
      </c>
      <c r="B178" s="1">
        <v>0.5</v>
      </c>
      <c r="C178">
        <v>100</v>
      </c>
      <c r="D178" t="s">
        <v>494</v>
      </c>
      <c r="E178" t="s">
        <v>494</v>
      </c>
      <c r="F178" t="s">
        <v>480</v>
      </c>
      <c r="G178" t="s">
        <v>506</v>
      </c>
      <c r="S178" t="s">
        <v>526</v>
      </c>
      <c r="AC178" t="s">
        <v>526</v>
      </c>
      <c r="AF178" t="s">
        <v>526</v>
      </c>
    </row>
    <row r="179" spans="1:32" x14ac:dyDescent="0.3">
      <c r="A179" t="s">
        <v>308</v>
      </c>
      <c r="B179" s="1">
        <v>5</v>
      </c>
      <c r="C179">
        <v>1800</v>
      </c>
      <c r="D179" t="s">
        <v>494</v>
      </c>
      <c r="E179" t="s">
        <v>494</v>
      </c>
      <c r="F179" t="s">
        <v>497</v>
      </c>
      <c r="G179" t="s">
        <v>506</v>
      </c>
      <c r="S179" t="s">
        <v>526</v>
      </c>
      <c r="AC179" t="s">
        <v>526</v>
      </c>
      <c r="AF179" t="s">
        <v>526</v>
      </c>
    </row>
    <row r="180" spans="1:32" x14ac:dyDescent="0.3">
      <c r="A180" t="s">
        <v>168</v>
      </c>
      <c r="B180" s="1">
        <v>1</v>
      </c>
      <c r="C180">
        <v>200</v>
      </c>
      <c r="D180" t="s">
        <v>494</v>
      </c>
      <c r="E180" t="s">
        <v>494</v>
      </c>
      <c r="F180" t="s">
        <v>480</v>
      </c>
      <c r="G180" t="s">
        <v>506</v>
      </c>
      <c r="K180" t="s">
        <v>526</v>
      </c>
      <c r="L180" t="s">
        <v>526</v>
      </c>
      <c r="P180" t="s">
        <v>526</v>
      </c>
      <c r="Q180" t="s">
        <v>526</v>
      </c>
      <c r="R180" t="s">
        <v>526</v>
      </c>
      <c r="AF180" t="s">
        <v>526</v>
      </c>
    </row>
    <row r="181" spans="1:32" x14ac:dyDescent="0.3">
      <c r="A181" t="s">
        <v>169</v>
      </c>
      <c r="B181" s="1">
        <v>1</v>
      </c>
      <c r="C181">
        <v>200</v>
      </c>
      <c r="D181" t="s">
        <v>494</v>
      </c>
      <c r="E181" t="s">
        <v>494</v>
      </c>
      <c r="F181" t="s">
        <v>480</v>
      </c>
      <c r="G181" t="s">
        <v>506</v>
      </c>
      <c r="J181" t="s">
        <v>526</v>
      </c>
      <c r="K181" t="s">
        <v>526</v>
      </c>
      <c r="L181" t="s">
        <v>526</v>
      </c>
      <c r="P181" t="s">
        <v>526</v>
      </c>
      <c r="Q181" t="s">
        <v>526</v>
      </c>
      <c r="AF181" t="s">
        <v>526</v>
      </c>
    </row>
    <row r="182" spans="1:32" x14ac:dyDescent="0.3">
      <c r="A182" t="s">
        <v>170</v>
      </c>
      <c r="B182" s="1">
        <v>1</v>
      </c>
      <c r="C182">
        <v>200</v>
      </c>
      <c r="D182" t="s">
        <v>490</v>
      </c>
      <c r="E182" t="s">
        <v>493</v>
      </c>
      <c r="F182" t="s">
        <v>480</v>
      </c>
      <c r="G182" t="s">
        <v>506</v>
      </c>
      <c r="K182" t="s">
        <v>526</v>
      </c>
      <c r="M182" t="s">
        <v>526</v>
      </c>
      <c r="AF182" t="s">
        <v>526</v>
      </c>
    </row>
    <row r="183" spans="1:32" x14ac:dyDescent="0.3">
      <c r="A183" t="s">
        <v>128</v>
      </c>
      <c r="B183" s="1">
        <v>0.5</v>
      </c>
      <c r="C183">
        <v>100</v>
      </c>
      <c r="D183" t="s">
        <v>494</v>
      </c>
      <c r="E183" t="s">
        <v>494</v>
      </c>
      <c r="F183" t="s">
        <v>2</v>
      </c>
      <c r="G183" t="s">
        <v>506</v>
      </c>
      <c r="L183" t="s">
        <v>526</v>
      </c>
      <c r="M183" t="s">
        <v>526</v>
      </c>
      <c r="R183" t="s">
        <v>526</v>
      </c>
      <c r="AF183" t="s">
        <v>526</v>
      </c>
    </row>
    <row r="184" spans="1:32" x14ac:dyDescent="0.3">
      <c r="A184" t="s">
        <v>59</v>
      </c>
      <c r="B184" s="1">
        <v>0.125</v>
      </c>
      <c r="C184">
        <v>25</v>
      </c>
      <c r="D184" t="s">
        <v>494</v>
      </c>
      <c r="E184" t="s">
        <v>494</v>
      </c>
      <c r="F184" t="s">
        <v>2</v>
      </c>
      <c r="G184" t="s">
        <v>506</v>
      </c>
      <c r="L184" t="s">
        <v>526</v>
      </c>
      <c r="M184" t="s">
        <v>526</v>
      </c>
      <c r="N184" t="s">
        <v>526</v>
      </c>
      <c r="AF184" t="s">
        <v>526</v>
      </c>
    </row>
    <row r="185" spans="1:32" x14ac:dyDescent="0.3">
      <c r="A185" t="s">
        <v>94</v>
      </c>
      <c r="B185" s="1">
        <v>0.25</v>
      </c>
      <c r="C185">
        <v>50</v>
      </c>
      <c r="D185" t="s">
        <v>494</v>
      </c>
      <c r="E185" t="s">
        <v>494</v>
      </c>
      <c r="F185" t="s">
        <v>2</v>
      </c>
      <c r="G185" t="s">
        <v>506</v>
      </c>
      <c r="J185" t="s">
        <v>526</v>
      </c>
      <c r="K185" t="s">
        <v>526</v>
      </c>
      <c r="L185" t="s">
        <v>526</v>
      </c>
      <c r="M185" t="s">
        <v>526</v>
      </c>
      <c r="N185" t="s">
        <v>526</v>
      </c>
      <c r="AF185" t="s">
        <v>526</v>
      </c>
    </row>
    <row r="186" spans="1:32" x14ac:dyDescent="0.3">
      <c r="A186" t="s">
        <v>208</v>
      </c>
      <c r="B186" s="1">
        <v>2</v>
      </c>
      <c r="C186">
        <v>450</v>
      </c>
      <c r="D186" t="s">
        <v>490</v>
      </c>
      <c r="E186" t="s">
        <v>490</v>
      </c>
      <c r="F186" t="s">
        <v>2</v>
      </c>
      <c r="G186" t="s">
        <v>481</v>
      </c>
      <c r="Q186" t="s">
        <v>526</v>
      </c>
      <c r="AF186" t="s">
        <v>526</v>
      </c>
    </row>
    <row r="187" spans="1:32" x14ac:dyDescent="0.3">
      <c r="A187" t="s">
        <v>367</v>
      </c>
      <c r="B187" s="1">
        <v>8</v>
      </c>
      <c r="C187">
        <v>3900</v>
      </c>
      <c r="D187" t="s">
        <v>492</v>
      </c>
      <c r="E187" t="s">
        <v>493</v>
      </c>
      <c r="F187" t="s">
        <v>2</v>
      </c>
      <c r="G187" t="s">
        <v>479</v>
      </c>
      <c r="H187" t="s">
        <v>514</v>
      </c>
      <c r="V187" t="s">
        <v>526</v>
      </c>
      <c r="W187" t="s">
        <v>526</v>
      </c>
      <c r="AF187" t="s">
        <v>526</v>
      </c>
    </row>
    <row r="188" spans="1:32" x14ac:dyDescent="0.3">
      <c r="A188" t="s">
        <v>253</v>
      </c>
      <c r="B188" s="1">
        <v>3</v>
      </c>
      <c r="C188">
        <v>700</v>
      </c>
      <c r="D188" t="s">
        <v>492</v>
      </c>
      <c r="E188" t="s">
        <v>493</v>
      </c>
      <c r="F188" t="s">
        <v>2</v>
      </c>
      <c r="G188" t="s">
        <v>479</v>
      </c>
      <c r="H188" t="s">
        <v>514</v>
      </c>
      <c r="V188" t="s">
        <v>526</v>
      </c>
      <c r="AF188" t="s">
        <v>526</v>
      </c>
    </row>
    <row r="189" spans="1:32" x14ac:dyDescent="0.3">
      <c r="A189" t="s">
        <v>209</v>
      </c>
      <c r="B189" s="1">
        <v>2</v>
      </c>
      <c r="C189">
        <v>450</v>
      </c>
      <c r="D189" t="s">
        <v>492</v>
      </c>
      <c r="E189" t="s">
        <v>490</v>
      </c>
      <c r="F189" t="s">
        <v>2</v>
      </c>
      <c r="G189" t="s">
        <v>479</v>
      </c>
      <c r="H189" t="s">
        <v>514</v>
      </c>
      <c r="AE189" t="s">
        <v>526</v>
      </c>
      <c r="AF189" t="s">
        <v>526</v>
      </c>
    </row>
    <row r="190" spans="1:32" x14ac:dyDescent="0.3">
      <c r="A190" t="s">
        <v>338</v>
      </c>
      <c r="B190" s="1">
        <v>6</v>
      </c>
      <c r="C190">
        <v>2300</v>
      </c>
      <c r="D190" t="s">
        <v>492</v>
      </c>
      <c r="E190" t="s">
        <v>490</v>
      </c>
      <c r="F190" t="s">
        <v>2</v>
      </c>
      <c r="G190" t="s">
        <v>479</v>
      </c>
      <c r="H190" t="s">
        <v>514</v>
      </c>
      <c r="W190" t="s">
        <v>526</v>
      </c>
      <c r="AE190" t="s">
        <v>526</v>
      </c>
      <c r="AF190" t="s">
        <v>526</v>
      </c>
    </row>
    <row r="191" spans="1:32" x14ac:dyDescent="0.3">
      <c r="A191" t="s">
        <v>381</v>
      </c>
      <c r="B191" s="1">
        <v>9</v>
      </c>
      <c r="C191">
        <v>5000</v>
      </c>
      <c r="D191" t="s">
        <v>495</v>
      </c>
      <c r="E191" t="s">
        <v>493</v>
      </c>
      <c r="F191" t="s">
        <v>480</v>
      </c>
      <c r="G191" t="s">
        <v>499</v>
      </c>
      <c r="H191" t="s">
        <v>502</v>
      </c>
      <c r="T191" t="s">
        <v>526</v>
      </c>
      <c r="AF191" t="s">
        <v>526</v>
      </c>
    </row>
    <row r="192" spans="1:32" x14ac:dyDescent="0.3">
      <c r="A192" t="s">
        <v>309</v>
      </c>
      <c r="B192" s="1">
        <v>5</v>
      </c>
      <c r="C192">
        <v>1800</v>
      </c>
      <c r="D192" t="s">
        <v>496</v>
      </c>
      <c r="E192" t="s">
        <v>496</v>
      </c>
      <c r="F192" t="s">
        <v>2</v>
      </c>
      <c r="G192" t="s">
        <v>479</v>
      </c>
      <c r="H192" t="s">
        <v>525</v>
      </c>
      <c r="R192" t="s">
        <v>526</v>
      </c>
      <c r="AF192" t="s">
        <v>526</v>
      </c>
    </row>
    <row r="193" spans="1:32" x14ac:dyDescent="0.3">
      <c r="A193" t="s">
        <v>129</v>
      </c>
      <c r="B193" s="1">
        <v>0.5</v>
      </c>
      <c r="C193">
        <v>100</v>
      </c>
      <c r="D193" t="s">
        <v>495</v>
      </c>
      <c r="E193" t="s">
        <v>493</v>
      </c>
      <c r="F193" t="s">
        <v>2</v>
      </c>
      <c r="G193" t="s">
        <v>479</v>
      </c>
      <c r="H193" t="s">
        <v>129</v>
      </c>
      <c r="K193" t="s">
        <v>526</v>
      </c>
      <c r="L193" t="s">
        <v>526</v>
      </c>
      <c r="M193" t="s">
        <v>526</v>
      </c>
      <c r="N193" t="s">
        <v>526</v>
      </c>
      <c r="AF193" t="s">
        <v>526</v>
      </c>
    </row>
    <row r="194" spans="1:32" x14ac:dyDescent="0.3">
      <c r="A194" t="s">
        <v>285</v>
      </c>
      <c r="B194" s="1">
        <v>4</v>
      </c>
      <c r="C194">
        <v>1100</v>
      </c>
      <c r="D194" t="s">
        <v>495</v>
      </c>
      <c r="E194" t="s">
        <v>493</v>
      </c>
      <c r="F194" t="s">
        <v>2</v>
      </c>
      <c r="G194" t="s">
        <v>479</v>
      </c>
      <c r="H194" t="s">
        <v>129</v>
      </c>
      <c r="K194" t="s">
        <v>526</v>
      </c>
      <c r="L194" t="s">
        <v>526</v>
      </c>
      <c r="M194" t="s">
        <v>526</v>
      </c>
      <c r="N194" t="s">
        <v>526</v>
      </c>
      <c r="AF194" t="s">
        <v>526</v>
      </c>
    </row>
    <row r="195" spans="1:32" x14ac:dyDescent="0.3">
      <c r="A195" t="s">
        <v>210</v>
      </c>
      <c r="B195" s="1">
        <v>2</v>
      </c>
      <c r="C195">
        <v>450</v>
      </c>
      <c r="D195" t="s">
        <v>495</v>
      </c>
      <c r="E195" t="s">
        <v>493</v>
      </c>
      <c r="F195" t="s">
        <v>2</v>
      </c>
      <c r="G195" t="s">
        <v>479</v>
      </c>
      <c r="H195" t="s">
        <v>129</v>
      </c>
      <c r="K195" t="s">
        <v>526</v>
      </c>
      <c r="L195" t="s">
        <v>526</v>
      </c>
      <c r="M195" t="s">
        <v>526</v>
      </c>
      <c r="N195" t="s">
        <v>526</v>
      </c>
      <c r="AF195" t="s">
        <v>526</v>
      </c>
    </row>
    <row r="196" spans="1:32" x14ac:dyDescent="0.3">
      <c r="A196" t="s">
        <v>33</v>
      </c>
      <c r="B196" s="1">
        <v>0</v>
      </c>
      <c r="C196">
        <v>10</v>
      </c>
      <c r="D196" t="s">
        <v>494</v>
      </c>
      <c r="E196" t="s">
        <v>494</v>
      </c>
      <c r="F196" t="s">
        <v>2</v>
      </c>
      <c r="G196" t="s">
        <v>506</v>
      </c>
      <c r="M196" t="s">
        <v>526</v>
      </c>
      <c r="N196" t="s">
        <v>526</v>
      </c>
      <c r="O196" t="s">
        <v>526</v>
      </c>
      <c r="R196" t="s">
        <v>526</v>
      </c>
      <c r="AF196" t="s">
        <v>526</v>
      </c>
    </row>
    <row r="197" spans="1:32" x14ac:dyDescent="0.3">
      <c r="A197" t="s">
        <v>95</v>
      </c>
      <c r="B197" s="1">
        <v>0.25</v>
      </c>
      <c r="C197">
        <v>50</v>
      </c>
      <c r="D197" t="s">
        <v>490</v>
      </c>
      <c r="E197" t="s">
        <v>493</v>
      </c>
      <c r="F197" t="s">
        <v>484</v>
      </c>
      <c r="G197" t="s">
        <v>479</v>
      </c>
      <c r="H197" t="s">
        <v>516</v>
      </c>
      <c r="L197" t="s">
        <v>526</v>
      </c>
      <c r="M197" t="s">
        <v>526</v>
      </c>
      <c r="N197" t="s">
        <v>526</v>
      </c>
      <c r="Q197" t="s">
        <v>526</v>
      </c>
      <c r="X197" t="s">
        <v>526</v>
      </c>
      <c r="AF197" t="s">
        <v>526</v>
      </c>
    </row>
    <row r="198" spans="1:32" x14ac:dyDescent="0.3">
      <c r="A198" t="s">
        <v>171</v>
      </c>
      <c r="B198" s="1">
        <v>1</v>
      </c>
      <c r="C198">
        <v>200</v>
      </c>
      <c r="D198" t="s">
        <v>490</v>
      </c>
      <c r="E198" t="s">
        <v>493</v>
      </c>
      <c r="F198" t="s">
        <v>484</v>
      </c>
      <c r="G198" t="s">
        <v>479</v>
      </c>
      <c r="H198" t="s">
        <v>516</v>
      </c>
      <c r="L198" t="s">
        <v>526</v>
      </c>
      <c r="M198" t="s">
        <v>526</v>
      </c>
      <c r="N198" t="s">
        <v>526</v>
      </c>
      <c r="Q198" t="s">
        <v>526</v>
      </c>
      <c r="X198" t="s">
        <v>526</v>
      </c>
      <c r="AF198" t="s">
        <v>526</v>
      </c>
    </row>
    <row r="199" spans="1:32" x14ac:dyDescent="0.3">
      <c r="A199" t="s">
        <v>254</v>
      </c>
      <c r="B199" s="1">
        <v>3</v>
      </c>
      <c r="C199">
        <v>700</v>
      </c>
      <c r="D199" t="s">
        <v>492</v>
      </c>
      <c r="E199" t="s">
        <v>491</v>
      </c>
      <c r="F199" t="s">
        <v>2</v>
      </c>
      <c r="G199" t="s">
        <v>508</v>
      </c>
      <c r="AF199" t="s">
        <v>526</v>
      </c>
    </row>
    <row r="200" spans="1:32" x14ac:dyDescent="0.3">
      <c r="A200" t="s">
        <v>310</v>
      </c>
      <c r="B200" s="1">
        <v>5</v>
      </c>
      <c r="C200">
        <v>1800</v>
      </c>
      <c r="D200" t="s">
        <v>494</v>
      </c>
      <c r="E200" t="s">
        <v>494</v>
      </c>
      <c r="F200" t="s">
        <v>480</v>
      </c>
      <c r="G200" t="s">
        <v>485</v>
      </c>
      <c r="L200" t="s">
        <v>526</v>
      </c>
      <c r="M200" t="s">
        <v>526</v>
      </c>
      <c r="N200" t="s">
        <v>526</v>
      </c>
      <c r="AF200" t="s">
        <v>526</v>
      </c>
    </row>
    <row r="201" spans="1:32" x14ac:dyDescent="0.3">
      <c r="A201" t="s">
        <v>440</v>
      </c>
      <c r="B201" s="1">
        <v>17</v>
      </c>
      <c r="C201">
        <v>18000</v>
      </c>
      <c r="D201" t="s">
        <v>495</v>
      </c>
      <c r="E201" t="s">
        <v>493</v>
      </c>
      <c r="F201" t="s">
        <v>497</v>
      </c>
      <c r="G201" t="s">
        <v>499</v>
      </c>
      <c r="H201" t="s">
        <v>502</v>
      </c>
      <c r="T201" t="s">
        <v>526</v>
      </c>
      <c r="V201" t="s">
        <v>526</v>
      </c>
      <c r="AF201" t="s">
        <v>526</v>
      </c>
    </row>
    <row r="202" spans="1:32" x14ac:dyDescent="0.3">
      <c r="A202" t="s">
        <v>130</v>
      </c>
      <c r="B202" s="1">
        <v>0.5</v>
      </c>
      <c r="C202">
        <v>100</v>
      </c>
      <c r="D202" t="s">
        <v>494</v>
      </c>
      <c r="E202" t="s">
        <v>494</v>
      </c>
      <c r="F202" t="s">
        <v>2</v>
      </c>
      <c r="G202" t="s">
        <v>519</v>
      </c>
      <c r="Q202" t="s">
        <v>526</v>
      </c>
      <c r="AF202" t="s">
        <v>526</v>
      </c>
    </row>
    <row r="203" spans="1:32" x14ac:dyDescent="0.3">
      <c r="A203" t="s">
        <v>382</v>
      </c>
      <c r="B203" s="1">
        <v>9</v>
      </c>
      <c r="C203">
        <v>5000</v>
      </c>
      <c r="D203" t="s">
        <v>495</v>
      </c>
      <c r="E203" t="s">
        <v>490</v>
      </c>
      <c r="F203" t="s">
        <v>2</v>
      </c>
      <c r="G203" t="s">
        <v>481</v>
      </c>
      <c r="H203" t="s">
        <v>507</v>
      </c>
      <c r="R203" t="s">
        <v>526</v>
      </c>
      <c r="V203" t="s">
        <v>526</v>
      </c>
      <c r="W203" t="s">
        <v>526</v>
      </c>
      <c r="AE203" t="s">
        <v>526</v>
      </c>
      <c r="AF203" t="s">
        <v>526</v>
      </c>
    </row>
    <row r="204" spans="1:32" x14ac:dyDescent="0.3">
      <c r="A204" t="s">
        <v>211</v>
      </c>
      <c r="B204" s="1">
        <v>2</v>
      </c>
      <c r="C204">
        <v>450</v>
      </c>
      <c r="D204" t="s">
        <v>492</v>
      </c>
      <c r="E204" t="s">
        <v>493</v>
      </c>
      <c r="F204" t="s">
        <v>2</v>
      </c>
      <c r="G204" t="s">
        <v>508</v>
      </c>
      <c r="AF204" t="s">
        <v>526</v>
      </c>
    </row>
    <row r="205" spans="1:32" x14ac:dyDescent="0.3">
      <c r="A205" t="s">
        <v>255</v>
      </c>
      <c r="B205" s="1">
        <v>3</v>
      </c>
      <c r="C205">
        <v>700</v>
      </c>
      <c r="D205" t="s">
        <v>490</v>
      </c>
      <c r="E205" t="s">
        <v>493</v>
      </c>
      <c r="F205" t="s">
        <v>2</v>
      </c>
      <c r="G205" t="s">
        <v>510</v>
      </c>
      <c r="L205" t="s">
        <v>526</v>
      </c>
      <c r="N205" t="s">
        <v>526</v>
      </c>
      <c r="P205" t="s">
        <v>526</v>
      </c>
      <c r="X205" t="s">
        <v>526</v>
      </c>
      <c r="AF205" t="s">
        <v>526</v>
      </c>
    </row>
    <row r="206" spans="1:32" x14ac:dyDescent="0.3">
      <c r="A206" t="s">
        <v>311</v>
      </c>
      <c r="B206" s="1">
        <v>5</v>
      </c>
      <c r="C206">
        <v>1800</v>
      </c>
      <c r="D206" t="s">
        <v>490</v>
      </c>
      <c r="E206" t="s">
        <v>493</v>
      </c>
      <c r="F206" t="s">
        <v>2</v>
      </c>
      <c r="G206" t="s">
        <v>510</v>
      </c>
      <c r="L206" t="s">
        <v>526</v>
      </c>
      <c r="N206" t="s">
        <v>526</v>
      </c>
      <c r="P206" t="s">
        <v>526</v>
      </c>
      <c r="X206" t="s">
        <v>526</v>
      </c>
      <c r="AF206" t="s">
        <v>526</v>
      </c>
    </row>
    <row r="207" spans="1:32" x14ac:dyDescent="0.3">
      <c r="A207" t="s">
        <v>368</v>
      </c>
      <c r="B207" s="1">
        <v>8</v>
      </c>
      <c r="C207">
        <v>3900</v>
      </c>
      <c r="D207" t="s">
        <v>495</v>
      </c>
      <c r="E207" t="s">
        <v>490</v>
      </c>
      <c r="F207" t="s">
        <v>480</v>
      </c>
      <c r="G207" t="s">
        <v>481</v>
      </c>
      <c r="H207" t="s">
        <v>507</v>
      </c>
      <c r="AE207" t="s">
        <v>526</v>
      </c>
      <c r="AF207" t="s">
        <v>526</v>
      </c>
    </row>
    <row r="208" spans="1:32" x14ac:dyDescent="0.3">
      <c r="A208" t="s">
        <v>256</v>
      </c>
      <c r="B208" s="1">
        <v>3</v>
      </c>
      <c r="C208">
        <v>700</v>
      </c>
      <c r="D208" t="s">
        <v>490</v>
      </c>
      <c r="E208" t="s">
        <v>493</v>
      </c>
      <c r="F208" t="s">
        <v>2</v>
      </c>
      <c r="G208" t="s">
        <v>481</v>
      </c>
      <c r="Q208" t="s">
        <v>526</v>
      </c>
      <c r="AF208" t="s">
        <v>526</v>
      </c>
    </row>
    <row r="209" spans="1:32" x14ac:dyDescent="0.3">
      <c r="A209" t="s">
        <v>212</v>
      </c>
      <c r="B209" s="1">
        <v>2</v>
      </c>
      <c r="C209">
        <v>450</v>
      </c>
      <c r="D209" t="s">
        <v>490</v>
      </c>
      <c r="E209" t="s">
        <v>490</v>
      </c>
      <c r="F209" t="s">
        <v>2</v>
      </c>
      <c r="G209" t="s">
        <v>485</v>
      </c>
      <c r="L209" t="s">
        <v>526</v>
      </c>
      <c r="Q209" t="s">
        <v>526</v>
      </c>
      <c r="AF209" t="s">
        <v>526</v>
      </c>
    </row>
    <row r="210" spans="1:32" x14ac:dyDescent="0.3">
      <c r="A210" t="s">
        <v>352</v>
      </c>
      <c r="B210" s="1">
        <v>7</v>
      </c>
      <c r="C210">
        <v>2900</v>
      </c>
      <c r="D210" t="s">
        <v>490</v>
      </c>
      <c r="E210" t="s">
        <v>490</v>
      </c>
      <c r="F210" t="s">
        <v>480</v>
      </c>
      <c r="G210" t="s">
        <v>485</v>
      </c>
      <c r="L210" t="s">
        <v>526</v>
      </c>
      <c r="Q210" t="s">
        <v>526</v>
      </c>
      <c r="AF210" t="s">
        <v>526</v>
      </c>
    </row>
    <row r="211" spans="1:32" x14ac:dyDescent="0.3">
      <c r="A211" t="s">
        <v>213</v>
      </c>
      <c r="B211" s="1">
        <v>2</v>
      </c>
      <c r="C211">
        <v>450</v>
      </c>
      <c r="D211" t="s">
        <v>494</v>
      </c>
      <c r="E211" t="s">
        <v>494</v>
      </c>
      <c r="F211" t="s">
        <v>480</v>
      </c>
      <c r="G211" t="s">
        <v>485</v>
      </c>
      <c r="I211" t="s">
        <v>526</v>
      </c>
      <c r="J211" t="s">
        <v>526</v>
      </c>
      <c r="M211" t="s">
        <v>526</v>
      </c>
      <c r="N211" t="s">
        <v>526</v>
      </c>
      <c r="O211" t="s">
        <v>526</v>
      </c>
      <c r="AF211" t="s">
        <v>526</v>
      </c>
    </row>
    <row r="212" spans="1:32" x14ac:dyDescent="0.3">
      <c r="A212" t="s">
        <v>96</v>
      </c>
      <c r="B212" s="1">
        <v>0.25</v>
      </c>
      <c r="C212">
        <v>50</v>
      </c>
      <c r="D212" t="s">
        <v>490</v>
      </c>
      <c r="E212" t="s">
        <v>493</v>
      </c>
      <c r="F212" t="s">
        <v>2</v>
      </c>
      <c r="G212" t="s">
        <v>479</v>
      </c>
      <c r="H212" t="s">
        <v>96</v>
      </c>
      <c r="Q212" t="s">
        <v>526</v>
      </c>
      <c r="AF212" t="s">
        <v>526</v>
      </c>
    </row>
    <row r="213" spans="1:32" x14ac:dyDescent="0.3">
      <c r="A213" t="s">
        <v>60</v>
      </c>
      <c r="B213" s="1">
        <v>0.125</v>
      </c>
      <c r="C213">
        <v>25</v>
      </c>
      <c r="D213" t="s">
        <v>496</v>
      </c>
      <c r="E213" t="s">
        <v>496</v>
      </c>
      <c r="F213" t="s">
        <v>2</v>
      </c>
      <c r="G213" t="s">
        <v>479</v>
      </c>
      <c r="H213" t="s">
        <v>525</v>
      </c>
      <c r="J213" t="s">
        <v>526</v>
      </c>
      <c r="K213" t="s">
        <v>526</v>
      </c>
      <c r="L213" t="s">
        <v>526</v>
      </c>
      <c r="M213" t="s">
        <v>526</v>
      </c>
      <c r="N213" t="s">
        <v>526</v>
      </c>
      <c r="O213" t="s">
        <v>526</v>
      </c>
      <c r="R213" t="s">
        <v>526</v>
      </c>
      <c r="AF213" t="s">
        <v>526</v>
      </c>
    </row>
    <row r="214" spans="1:32" x14ac:dyDescent="0.3">
      <c r="A214" t="s">
        <v>390</v>
      </c>
      <c r="B214" s="1">
        <v>10</v>
      </c>
      <c r="C214">
        <v>5900</v>
      </c>
      <c r="D214" t="s">
        <v>492</v>
      </c>
      <c r="E214" t="s">
        <v>491</v>
      </c>
      <c r="F214" t="s">
        <v>480</v>
      </c>
      <c r="G214" t="s">
        <v>485</v>
      </c>
      <c r="K214" t="s">
        <v>526</v>
      </c>
      <c r="L214" t="s">
        <v>526</v>
      </c>
      <c r="AF214" t="s">
        <v>526</v>
      </c>
    </row>
    <row r="215" spans="1:32" x14ac:dyDescent="0.3">
      <c r="A215" t="s">
        <v>399</v>
      </c>
      <c r="B215" s="1">
        <v>11</v>
      </c>
      <c r="C215">
        <v>7200</v>
      </c>
      <c r="D215" t="s">
        <v>492</v>
      </c>
      <c r="E215" t="s">
        <v>490</v>
      </c>
      <c r="F215" t="s">
        <v>480</v>
      </c>
      <c r="G215" t="s">
        <v>485</v>
      </c>
      <c r="K215" t="s">
        <v>526</v>
      </c>
      <c r="AF215" t="s">
        <v>526</v>
      </c>
    </row>
    <row r="216" spans="1:32" x14ac:dyDescent="0.3">
      <c r="A216" t="s">
        <v>172</v>
      </c>
      <c r="B216" s="1">
        <v>1</v>
      </c>
      <c r="C216">
        <v>200</v>
      </c>
      <c r="D216" t="s">
        <v>495</v>
      </c>
      <c r="E216" t="s">
        <v>496</v>
      </c>
      <c r="F216" t="s">
        <v>480</v>
      </c>
      <c r="G216" t="s">
        <v>501</v>
      </c>
      <c r="I216" t="s">
        <v>526</v>
      </c>
      <c r="K216" t="s">
        <v>526</v>
      </c>
      <c r="L216" t="s">
        <v>526</v>
      </c>
      <c r="N216" t="s">
        <v>526</v>
      </c>
      <c r="O216" t="s">
        <v>526</v>
      </c>
      <c r="Q216" t="s">
        <v>526</v>
      </c>
      <c r="R216" t="s">
        <v>526</v>
      </c>
      <c r="X216" t="s">
        <v>526</v>
      </c>
      <c r="AF216" t="s">
        <v>526</v>
      </c>
    </row>
    <row r="217" spans="1:32" x14ac:dyDescent="0.3">
      <c r="A217" t="s">
        <v>312</v>
      </c>
      <c r="B217" s="1">
        <v>5</v>
      </c>
      <c r="C217">
        <v>1800</v>
      </c>
      <c r="D217" t="s">
        <v>496</v>
      </c>
      <c r="E217" t="s">
        <v>496</v>
      </c>
      <c r="F217" t="s">
        <v>2</v>
      </c>
      <c r="G217" t="s">
        <v>479</v>
      </c>
      <c r="H217" t="s">
        <v>517</v>
      </c>
      <c r="AF217" t="s">
        <v>526</v>
      </c>
    </row>
    <row r="218" spans="1:32" x14ac:dyDescent="0.3">
      <c r="A218" t="s">
        <v>173</v>
      </c>
      <c r="B218" s="1">
        <v>1</v>
      </c>
      <c r="C218">
        <v>200</v>
      </c>
      <c r="D218" t="s">
        <v>495</v>
      </c>
      <c r="E218" t="s">
        <v>493</v>
      </c>
      <c r="F218" t="s">
        <v>2</v>
      </c>
      <c r="G218" t="s">
        <v>485</v>
      </c>
      <c r="J218" t="s">
        <v>526</v>
      </c>
      <c r="L218" t="s">
        <v>526</v>
      </c>
      <c r="N218" t="s">
        <v>526</v>
      </c>
      <c r="O218" t="s">
        <v>526</v>
      </c>
      <c r="AF218" t="s">
        <v>526</v>
      </c>
    </row>
    <row r="219" spans="1:32" x14ac:dyDescent="0.3">
      <c r="A219" t="s">
        <v>34</v>
      </c>
      <c r="B219" s="1">
        <v>0</v>
      </c>
      <c r="C219">
        <v>10</v>
      </c>
      <c r="D219" t="s">
        <v>494</v>
      </c>
      <c r="E219" t="s">
        <v>494</v>
      </c>
      <c r="F219" t="s">
        <v>500</v>
      </c>
      <c r="G219" t="s">
        <v>506</v>
      </c>
      <c r="AF219" t="s">
        <v>526</v>
      </c>
    </row>
    <row r="220" spans="1:32" x14ac:dyDescent="0.3">
      <c r="A220" t="s">
        <v>257</v>
      </c>
      <c r="B220" s="1">
        <v>3</v>
      </c>
      <c r="C220">
        <v>700</v>
      </c>
      <c r="D220" t="s">
        <v>492</v>
      </c>
      <c r="E220" t="s">
        <v>493</v>
      </c>
      <c r="F220" t="s">
        <v>2</v>
      </c>
      <c r="G220" t="s">
        <v>499</v>
      </c>
      <c r="O220" t="s">
        <v>526</v>
      </c>
      <c r="Q220" t="s">
        <v>526</v>
      </c>
      <c r="U220" t="s">
        <v>526</v>
      </c>
      <c r="AB220" t="s">
        <v>526</v>
      </c>
      <c r="AF220" t="s">
        <v>526</v>
      </c>
    </row>
    <row r="221" spans="1:32" x14ac:dyDescent="0.3">
      <c r="A221" t="s">
        <v>286</v>
      </c>
      <c r="B221" s="1">
        <v>4</v>
      </c>
      <c r="C221">
        <v>1100</v>
      </c>
      <c r="D221" t="s">
        <v>490</v>
      </c>
      <c r="E221" t="s">
        <v>490</v>
      </c>
      <c r="F221" t="s">
        <v>2</v>
      </c>
      <c r="G221" t="s">
        <v>483</v>
      </c>
      <c r="AF221" t="s">
        <v>526</v>
      </c>
    </row>
    <row r="222" spans="1:32" x14ac:dyDescent="0.3">
      <c r="A222" t="s">
        <v>369</v>
      </c>
      <c r="B222" s="1">
        <v>8</v>
      </c>
      <c r="C222">
        <v>3900</v>
      </c>
      <c r="D222" t="s">
        <v>495</v>
      </c>
      <c r="E222" t="s">
        <v>493</v>
      </c>
      <c r="F222" t="s">
        <v>480</v>
      </c>
      <c r="G222" t="s">
        <v>499</v>
      </c>
      <c r="H222" t="s">
        <v>502</v>
      </c>
      <c r="T222" t="s">
        <v>526</v>
      </c>
      <c r="AF222" t="s">
        <v>526</v>
      </c>
    </row>
    <row r="223" spans="1:32" x14ac:dyDescent="0.3">
      <c r="A223" t="s">
        <v>313</v>
      </c>
      <c r="B223" s="1">
        <v>5</v>
      </c>
      <c r="C223">
        <v>1800</v>
      </c>
      <c r="D223" t="s">
        <v>495</v>
      </c>
      <c r="E223" t="s">
        <v>493</v>
      </c>
      <c r="F223" t="s">
        <v>497</v>
      </c>
      <c r="G223" t="s">
        <v>501</v>
      </c>
      <c r="N223" t="s">
        <v>526</v>
      </c>
      <c r="X223" t="s">
        <v>526</v>
      </c>
      <c r="AF223" t="s">
        <v>526</v>
      </c>
    </row>
    <row r="224" spans="1:32" x14ac:dyDescent="0.3">
      <c r="A224" t="s">
        <v>174</v>
      </c>
      <c r="B224" s="1">
        <v>1</v>
      </c>
      <c r="C224">
        <v>200</v>
      </c>
      <c r="D224" t="s">
        <v>494</v>
      </c>
      <c r="E224" t="s">
        <v>494</v>
      </c>
      <c r="F224" t="s">
        <v>480</v>
      </c>
      <c r="G224" t="s">
        <v>485</v>
      </c>
      <c r="M224" t="s">
        <v>526</v>
      </c>
      <c r="N224" t="s">
        <v>526</v>
      </c>
      <c r="O224" t="s">
        <v>526</v>
      </c>
      <c r="AF224" t="s">
        <v>526</v>
      </c>
    </row>
    <row r="225" spans="1:32" x14ac:dyDescent="0.3">
      <c r="A225" t="s">
        <v>131</v>
      </c>
      <c r="B225" s="1">
        <v>0.5</v>
      </c>
      <c r="C225">
        <v>100</v>
      </c>
      <c r="D225" t="s">
        <v>492</v>
      </c>
      <c r="E225" t="s">
        <v>493</v>
      </c>
      <c r="F225" t="s">
        <v>2</v>
      </c>
      <c r="G225" t="s">
        <v>479</v>
      </c>
      <c r="H225" t="s">
        <v>516</v>
      </c>
      <c r="K225" t="s">
        <v>526</v>
      </c>
      <c r="L225" t="s">
        <v>526</v>
      </c>
      <c r="M225" t="s">
        <v>526</v>
      </c>
      <c r="N225" t="s">
        <v>526</v>
      </c>
      <c r="Q225" t="s">
        <v>526</v>
      </c>
      <c r="AF225" t="s">
        <v>526</v>
      </c>
    </row>
    <row r="226" spans="1:32" x14ac:dyDescent="0.3">
      <c r="A226" t="s">
        <v>258</v>
      </c>
      <c r="B226" s="1">
        <v>3</v>
      </c>
      <c r="C226">
        <v>700</v>
      </c>
      <c r="D226" t="s">
        <v>492</v>
      </c>
      <c r="E226" t="s">
        <v>493</v>
      </c>
      <c r="F226" t="s">
        <v>2</v>
      </c>
      <c r="G226" t="s">
        <v>479</v>
      </c>
      <c r="H226" t="s">
        <v>516</v>
      </c>
      <c r="K226" t="s">
        <v>526</v>
      </c>
      <c r="L226" t="s">
        <v>526</v>
      </c>
      <c r="M226" t="s">
        <v>526</v>
      </c>
      <c r="N226" t="s">
        <v>526</v>
      </c>
      <c r="Q226" t="s">
        <v>526</v>
      </c>
      <c r="AF226" t="s">
        <v>526</v>
      </c>
    </row>
    <row r="227" spans="1:32" x14ac:dyDescent="0.3">
      <c r="A227" t="s">
        <v>339</v>
      </c>
      <c r="B227" s="1">
        <v>6</v>
      </c>
      <c r="C227">
        <v>2300</v>
      </c>
      <c r="D227" t="s">
        <v>492</v>
      </c>
      <c r="E227" t="s">
        <v>493</v>
      </c>
      <c r="F227" t="s">
        <v>2</v>
      </c>
      <c r="G227" t="s">
        <v>479</v>
      </c>
      <c r="H227" t="s">
        <v>516</v>
      </c>
      <c r="AF227" t="s">
        <v>526</v>
      </c>
    </row>
    <row r="228" spans="1:32" x14ac:dyDescent="0.3">
      <c r="A228" t="s">
        <v>35</v>
      </c>
      <c r="B228" s="1">
        <v>0</v>
      </c>
      <c r="C228">
        <v>10</v>
      </c>
      <c r="D228" t="s">
        <v>490</v>
      </c>
      <c r="E228" t="s">
        <v>490</v>
      </c>
      <c r="F228" t="s">
        <v>500</v>
      </c>
      <c r="G228" t="s">
        <v>483</v>
      </c>
      <c r="AF228" t="s">
        <v>526</v>
      </c>
    </row>
    <row r="229" spans="1:32" x14ac:dyDescent="0.3">
      <c r="A229" t="s">
        <v>259</v>
      </c>
      <c r="B229" s="1">
        <v>3</v>
      </c>
      <c r="C229">
        <v>700</v>
      </c>
      <c r="D229" t="s">
        <v>490</v>
      </c>
      <c r="E229" t="s">
        <v>490</v>
      </c>
      <c r="F229" t="s">
        <v>480</v>
      </c>
      <c r="G229" t="s">
        <v>485</v>
      </c>
      <c r="Q229" t="s">
        <v>526</v>
      </c>
      <c r="AF229" t="s">
        <v>526</v>
      </c>
    </row>
    <row r="230" spans="1:32" x14ac:dyDescent="0.3">
      <c r="A230" t="s">
        <v>400</v>
      </c>
      <c r="B230" s="1">
        <v>11</v>
      </c>
      <c r="C230">
        <v>7200</v>
      </c>
      <c r="D230" t="s">
        <v>492</v>
      </c>
      <c r="E230" t="s">
        <v>493</v>
      </c>
      <c r="F230" t="s">
        <v>480</v>
      </c>
      <c r="G230" t="s">
        <v>499</v>
      </c>
      <c r="H230" t="s">
        <v>504</v>
      </c>
      <c r="U230" t="s">
        <v>526</v>
      </c>
      <c r="AF230" t="s">
        <v>526</v>
      </c>
    </row>
    <row r="231" spans="1:32" x14ac:dyDescent="0.3">
      <c r="A231" t="s">
        <v>214</v>
      </c>
      <c r="B231" s="1">
        <v>2</v>
      </c>
      <c r="C231">
        <v>450</v>
      </c>
      <c r="D231" t="s">
        <v>494</v>
      </c>
      <c r="E231" t="s">
        <v>494</v>
      </c>
      <c r="F231" t="s">
        <v>480</v>
      </c>
      <c r="G231" t="s">
        <v>506</v>
      </c>
      <c r="S231" t="s">
        <v>526</v>
      </c>
      <c r="AC231" t="s">
        <v>526</v>
      </c>
      <c r="AF231" t="s">
        <v>526</v>
      </c>
    </row>
    <row r="232" spans="1:32" x14ac:dyDescent="0.3">
      <c r="A232" t="s">
        <v>370</v>
      </c>
      <c r="B232" s="1">
        <v>8</v>
      </c>
      <c r="C232">
        <v>3900</v>
      </c>
      <c r="D232" t="s">
        <v>494</v>
      </c>
      <c r="E232" t="s">
        <v>494</v>
      </c>
      <c r="F232" t="s">
        <v>497</v>
      </c>
      <c r="G232" t="s">
        <v>485</v>
      </c>
      <c r="P232" t="s">
        <v>526</v>
      </c>
      <c r="AF232" t="s">
        <v>526</v>
      </c>
    </row>
    <row r="233" spans="1:32" x14ac:dyDescent="0.3">
      <c r="A233" t="s">
        <v>36</v>
      </c>
      <c r="B233" s="1">
        <v>0</v>
      </c>
      <c r="C233">
        <v>10</v>
      </c>
      <c r="D233" t="s">
        <v>494</v>
      </c>
      <c r="E233" t="s">
        <v>494</v>
      </c>
      <c r="F233" t="s">
        <v>2</v>
      </c>
      <c r="G233" t="s">
        <v>506</v>
      </c>
      <c r="K233" t="s">
        <v>526</v>
      </c>
      <c r="L233" t="s">
        <v>526</v>
      </c>
      <c r="M233" t="s">
        <v>526</v>
      </c>
      <c r="N233" t="s">
        <v>526</v>
      </c>
      <c r="AF233" t="s">
        <v>526</v>
      </c>
    </row>
    <row r="234" spans="1:32" x14ac:dyDescent="0.3">
      <c r="A234" t="s">
        <v>420</v>
      </c>
      <c r="B234" s="1">
        <v>14</v>
      </c>
      <c r="C234">
        <v>11500</v>
      </c>
      <c r="D234" t="s">
        <v>492</v>
      </c>
      <c r="E234" t="s">
        <v>493</v>
      </c>
      <c r="F234" t="s">
        <v>480</v>
      </c>
      <c r="G234" t="s">
        <v>499</v>
      </c>
      <c r="H234" t="s">
        <v>504</v>
      </c>
      <c r="U234" t="s">
        <v>526</v>
      </c>
      <c r="AF234" t="s">
        <v>526</v>
      </c>
    </row>
    <row r="235" spans="1:32" x14ac:dyDescent="0.3">
      <c r="A235" t="s">
        <v>132</v>
      </c>
      <c r="B235" s="1">
        <v>0.5</v>
      </c>
      <c r="C235">
        <v>100</v>
      </c>
      <c r="D235" t="s">
        <v>490</v>
      </c>
      <c r="E235" t="s">
        <v>493</v>
      </c>
      <c r="F235" t="s">
        <v>484</v>
      </c>
      <c r="G235" t="s">
        <v>486</v>
      </c>
      <c r="I235" t="s">
        <v>526</v>
      </c>
      <c r="Z235" t="s">
        <v>526</v>
      </c>
      <c r="AC235" t="s">
        <v>526</v>
      </c>
      <c r="AF235" t="s">
        <v>526</v>
      </c>
    </row>
    <row r="236" spans="1:32" x14ac:dyDescent="0.3">
      <c r="A236" t="s">
        <v>175</v>
      </c>
      <c r="B236" s="1">
        <v>1</v>
      </c>
      <c r="C236">
        <v>200</v>
      </c>
      <c r="D236" t="s">
        <v>492</v>
      </c>
      <c r="E236" t="s">
        <v>493</v>
      </c>
      <c r="F236" t="s">
        <v>500</v>
      </c>
      <c r="G236" t="s">
        <v>499</v>
      </c>
      <c r="H236" t="s">
        <v>505</v>
      </c>
      <c r="U236" t="s">
        <v>526</v>
      </c>
      <c r="AF236" t="s">
        <v>526</v>
      </c>
    </row>
    <row r="237" spans="1:32" x14ac:dyDescent="0.3">
      <c r="A237" t="s">
        <v>287</v>
      </c>
      <c r="B237" s="1">
        <v>4</v>
      </c>
      <c r="C237">
        <v>1100</v>
      </c>
      <c r="D237" t="s">
        <v>490</v>
      </c>
      <c r="E237" t="s">
        <v>493</v>
      </c>
      <c r="F237" t="s">
        <v>2</v>
      </c>
      <c r="G237" t="s">
        <v>499</v>
      </c>
      <c r="H237" t="s">
        <v>507</v>
      </c>
      <c r="R237" t="s">
        <v>526</v>
      </c>
      <c r="T237" t="s">
        <v>526</v>
      </c>
      <c r="U237" t="s">
        <v>526</v>
      </c>
      <c r="W237" t="s">
        <v>526</v>
      </c>
      <c r="AF237" t="s">
        <v>526</v>
      </c>
    </row>
    <row r="238" spans="1:32" x14ac:dyDescent="0.3">
      <c r="A238" t="s">
        <v>215</v>
      </c>
      <c r="B238" s="1">
        <v>2</v>
      </c>
      <c r="C238">
        <v>450</v>
      </c>
      <c r="D238" t="s">
        <v>492</v>
      </c>
      <c r="E238" t="s">
        <v>493</v>
      </c>
      <c r="F238" t="s">
        <v>500</v>
      </c>
      <c r="G238" t="s">
        <v>481</v>
      </c>
      <c r="Q238" t="s">
        <v>526</v>
      </c>
      <c r="AF238" t="s">
        <v>526</v>
      </c>
    </row>
    <row r="239" spans="1:32" x14ac:dyDescent="0.3">
      <c r="A239" t="s">
        <v>340</v>
      </c>
      <c r="B239" s="1">
        <v>6</v>
      </c>
      <c r="C239">
        <v>2300</v>
      </c>
      <c r="D239" t="s">
        <v>490</v>
      </c>
      <c r="E239" t="s">
        <v>490</v>
      </c>
      <c r="F239" t="s">
        <v>2</v>
      </c>
      <c r="G239" t="s">
        <v>486</v>
      </c>
      <c r="R239" t="s">
        <v>526</v>
      </c>
      <c r="Z239" t="s">
        <v>526</v>
      </c>
      <c r="AF239" t="s">
        <v>526</v>
      </c>
    </row>
    <row r="240" spans="1:32" x14ac:dyDescent="0.3">
      <c r="A240" t="s">
        <v>430</v>
      </c>
      <c r="B240" s="1">
        <v>16</v>
      </c>
      <c r="C240">
        <v>15000</v>
      </c>
      <c r="D240" t="s">
        <v>494</v>
      </c>
      <c r="E240" t="s">
        <v>494</v>
      </c>
      <c r="F240" t="s">
        <v>480</v>
      </c>
      <c r="G240" t="s">
        <v>483</v>
      </c>
      <c r="AF240" t="s">
        <v>526</v>
      </c>
    </row>
    <row r="241" spans="1:32" x14ac:dyDescent="0.3">
      <c r="A241" t="s">
        <v>37</v>
      </c>
      <c r="B241" s="1">
        <v>0</v>
      </c>
      <c r="C241">
        <v>10</v>
      </c>
      <c r="D241" t="s">
        <v>494</v>
      </c>
      <c r="E241" t="s">
        <v>494</v>
      </c>
      <c r="F241" t="s">
        <v>484</v>
      </c>
      <c r="G241" t="s">
        <v>506</v>
      </c>
      <c r="K241" t="s">
        <v>526</v>
      </c>
      <c r="M241" t="s">
        <v>526</v>
      </c>
      <c r="AA241" t="s">
        <v>526</v>
      </c>
      <c r="AF241" t="s">
        <v>526</v>
      </c>
    </row>
    <row r="242" spans="1:32" x14ac:dyDescent="0.3">
      <c r="A242" t="s">
        <v>133</v>
      </c>
      <c r="B242" s="1">
        <v>0.5</v>
      </c>
      <c r="C242">
        <v>100</v>
      </c>
      <c r="D242" t="s">
        <v>495</v>
      </c>
      <c r="E242" t="s">
        <v>493</v>
      </c>
      <c r="F242" t="s">
        <v>2</v>
      </c>
      <c r="G242" t="s">
        <v>479</v>
      </c>
      <c r="H242" t="s">
        <v>507</v>
      </c>
      <c r="K242" t="s">
        <v>526</v>
      </c>
      <c r="M242" t="s">
        <v>526</v>
      </c>
      <c r="Y242" t="s">
        <v>526</v>
      </c>
      <c r="AF242" t="s">
        <v>526</v>
      </c>
    </row>
    <row r="243" spans="1:32" x14ac:dyDescent="0.3">
      <c r="A243" t="s">
        <v>97</v>
      </c>
      <c r="B243" s="1">
        <v>0.25</v>
      </c>
      <c r="C243">
        <v>50</v>
      </c>
      <c r="D243" t="s">
        <v>495</v>
      </c>
      <c r="E243" t="s">
        <v>490</v>
      </c>
      <c r="F243" t="s">
        <v>2</v>
      </c>
      <c r="G243" t="s">
        <v>479</v>
      </c>
      <c r="H243" t="s">
        <v>97</v>
      </c>
      <c r="L243" t="s">
        <v>526</v>
      </c>
      <c r="R243" t="s">
        <v>526</v>
      </c>
      <c r="AF243" t="s">
        <v>526</v>
      </c>
    </row>
    <row r="244" spans="1:32" x14ac:dyDescent="0.3">
      <c r="A244" t="s">
        <v>260</v>
      </c>
      <c r="B244" s="1">
        <v>3</v>
      </c>
      <c r="C244">
        <v>700</v>
      </c>
      <c r="D244" t="s">
        <v>494</v>
      </c>
      <c r="E244" t="s">
        <v>494</v>
      </c>
      <c r="F244" t="s">
        <v>497</v>
      </c>
      <c r="G244" t="s">
        <v>506</v>
      </c>
      <c r="S244" t="s">
        <v>526</v>
      </c>
      <c r="AC244" t="s">
        <v>526</v>
      </c>
      <c r="AF244" t="s">
        <v>526</v>
      </c>
    </row>
    <row r="245" spans="1:32" x14ac:dyDescent="0.3">
      <c r="A245" t="s">
        <v>261</v>
      </c>
      <c r="B245" s="1">
        <v>3</v>
      </c>
      <c r="C245">
        <v>700</v>
      </c>
      <c r="D245" t="s">
        <v>496</v>
      </c>
      <c r="E245" t="s">
        <v>496</v>
      </c>
      <c r="F245" t="s">
        <v>2</v>
      </c>
      <c r="G245" t="s">
        <v>479</v>
      </c>
      <c r="H245" t="s">
        <v>525</v>
      </c>
      <c r="R245" t="s">
        <v>526</v>
      </c>
      <c r="AF245" t="s">
        <v>526</v>
      </c>
    </row>
    <row r="246" spans="1:32" x14ac:dyDescent="0.3">
      <c r="A246" t="s">
        <v>61</v>
      </c>
      <c r="B246" s="1">
        <v>0.125</v>
      </c>
      <c r="C246">
        <v>25</v>
      </c>
      <c r="D246" t="s">
        <v>492</v>
      </c>
      <c r="E246" t="s">
        <v>493</v>
      </c>
      <c r="F246" t="s">
        <v>484</v>
      </c>
      <c r="G246" t="s">
        <v>479</v>
      </c>
      <c r="H246" t="s">
        <v>61</v>
      </c>
      <c r="I246" t="s">
        <v>526</v>
      </c>
      <c r="J246" t="s">
        <v>526</v>
      </c>
      <c r="K246" t="s">
        <v>526</v>
      </c>
      <c r="L246" t="s">
        <v>526</v>
      </c>
      <c r="N246" t="s">
        <v>526</v>
      </c>
      <c r="O246" t="s">
        <v>526</v>
      </c>
      <c r="P246" t="s">
        <v>526</v>
      </c>
      <c r="Q246" t="s">
        <v>526</v>
      </c>
      <c r="R246" t="s">
        <v>526</v>
      </c>
      <c r="AF246" t="s">
        <v>526</v>
      </c>
    </row>
    <row r="247" spans="1:32" x14ac:dyDescent="0.3">
      <c r="A247" t="s">
        <v>457</v>
      </c>
      <c r="B247" s="1">
        <v>23</v>
      </c>
      <c r="C247">
        <v>50000</v>
      </c>
      <c r="D247" t="s">
        <v>495</v>
      </c>
      <c r="E247" t="s">
        <v>493</v>
      </c>
      <c r="F247" t="s">
        <v>509</v>
      </c>
      <c r="G247" t="s">
        <v>485</v>
      </c>
      <c r="H247" t="s">
        <v>513</v>
      </c>
      <c r="S247" t="s">
        <v>526</v>
      </c>
      <c r="AC247" t="s">
        <v>526</v>
      </c>
      <c r="AF247" t="s">
        <v>526</v>
      </c>
    </row>
    <row r="248" spans="1:32" x14ac:dyDescent="0.3">
      <c r="A248" t="s">
        <v>98</v>
      </c>
      <c r="B248" s="1">
        <v>0.25</v>
      </c>
      <c r="C248">
        <v>50</v>
      </c>
      <c r="D248" t="s">
        <v>490</v>
      </c>
      <c r="E248" t="s">
        <v>493</v>
      </c>
      <c r="F248" t="s">
        <v>2</v>
      </c>
      <c r="G248" t="s">
        <v>479</v>
      </c>
      <c r="H248" t="s">
        <v>98</v>
      </c>
      <c r="Q248" t="s">
        <v>526</v>
      </c>
      <c r="AF248" t="s">
        <v>526</v>
      </c>
    </row>
    <row r="249" spans="1:32" x14ac:dyDescent="0.3">
      <c r="A249" t="s">
        <v>341</v>
      </c>
      <c r="B249" s="1">
        <v>6</v>
      </c>
      <c r="C249">
        <v>2300</v>
      </c>
      <c r="D249" t="s">
        <v>490</v>
      </c>
      <c r="E249" t="s">
        <v>493</v>
      </c>
      <c r="F249" t="s">
        <v>2</v>
      </c>
      <c r="G249" t="s">
        <v>479</v>
      </c>
      <c r="H249" t="s">
        <v>98</v>
      </c>
      <c r="AF249" t="s">
        <v>526</v>
      </c>
    </row>
    <row r="250" spans="1:32" x14ac:dyDescent="0.3">
      <c r="A250" t="s">
        <v>262</v>
      </c>
      <c r="B250" s="1">
        <v>3</v>
      </c>
      <c r="C250">
        <v>700</v>
      </c>
      <c r="D250" t="s">
        <v>490</v>
      </c>
      <c r="E250" t="s">
        <v>493</v>
      </c>
      <c r="F250" t="s">
        <v>2</v>
      </c>
      <c r="G250" t="s">
        <v>479</v>
      </c>
      <c r="H250" t="s">
        <v>98</v>
      </c>
      <c r="Q250" t="s">
        <v>526</v>
      </c>
      <c r="AF250" t="s">
        <v>526</v>
      </c>
    </row>
    <row r="251" spans="1:32" x14ac:dyDescent="0.3">
      <c r="A251" t="s">
        <v>176</v>
      </c>
      <c r="B251" s="1">
        <v>1</v>
      </c>
      <c r="C251">
        <v>200</v>
      </c>
      <c r="D251" t="s">
        <v>490</v>
      </c>
      <c r="E251" t="s">
        <v>493</v>
      </c>
      <c r="F251" t="s">
        <v>2</v>
      </c>
      <c r="G251" t="s">
        <v>479</v>
      </c>
      <c r="H251" t="s">
        <v>98</v>
      </c>
      <c r="Q251" t="s">
        <v>526</v>
      </c>
      <c r="AF251" t="s">
        <v>526</v>
      </c>
    </row>
    <row r="252" spans="1:32" x14ac:dyDescent="0.3">
      <c r="A252" t="s">
        <v>288</v>
      </c>
      <c r="B252" s="1">
        <v>4</v>
      </c>
      <c r="C252">
        <v>1100</v>
      </c>
      <c r="D252" t="s">
        <v>495</v>
      </c>
      <c r="E252" t="s">
        <v>493</v>
      </c>
      <c r="F252" t="s">
        <v>480</v>
      </c>
      <c r="G252" t="s">
        <v>485</v>
      </c>
      <c r="K252" t="s">
        <v>526</v>
      </c>
      <c r="AF252" t="s">
        <v>526</v>
      </c>
    </row>
    <row r="253" spans="1:32" x14ac:dyDescent="0.3">
      <c r="A253" t="s">
        <v>38</v>
      </c>
      <c r="B253" s="1">
        <v>0</v>
      </c>
      <c r="C253">
        <v>10</v>
      </c>
      <c r="D253" t="s">
        <v>492</v>
      </c>
      <c r="E253" t="s">
        <v>493</v>
      </c>
      <c r="F253" t="s">
        <v>2</v>
      </c>
      <c r="G253" t="s">
        <v>499</v>
      </c>
      <c r="H253" t="s">
        <v>504</v>
      </c>
      <c r="U253" t="s">
        <v>526</v>
      </c>
      <c r="AF253" t="s">
        <v>526</v>
      </c>
    </row>
    <row r="254" spans="1:32" x14ac:dyDescent="0.3">
      <c r="A254" t="s">
        <v>453</v>
      </c>
      <c r="B254" s="1">
        <v>22</v>
      </c>
      <c r="C254">
        <v>41000</v>
      </c>
      <c r="D254" t="s">
        <v>496</v>
      </c>
      <c r="E254" t="s">
        <v>493</v>
      </c>
      <c r="F254" t="s">
        <v>2</v>
      </c>
      <c r="G254" t="s">
        <v>487</v>
      </c>
      <c r="Y254" t="s">
        <v>526</v>
      </c>
      <c r="AF254" t="s">
        <v>526</v>
      </c>
    </row>
    <row r="255" spans="1:32" x14ac:dyDescent="0.3">
      <c r="A255" t="s">
        <v>449</v>
      </c>
      <c r="B255" s="1">
        <v>21</v>
      </c>
      <c r="C255">
        <v>33000</v>
      </c>
      <c r="D255" t="s">
        <v>496</v>
      </c>
      <c r="E255" t="s">
        <v>493</v>
      </c>
      <c r="F255" t="s">
        <v>2</v>
      </c>
      <c r="G255" t="s">
        <v>487</v>
      </c>
      <c r="V255" t="s">
        <v>526</v>
      </c>
      <c r="W255" t="s">
        <v>526</v>
      </c>
      <c r="Y255" t="s">
        <v>526</v>
      </c>
      <c r="AF255" t="s">
        <v>526</v>
      </c>
    </row>
    <row r="256" spans="1:32" x14ac:dyDescent="0.3">
      <c r="A256" t="s">
        <v>177</v>
      </c>
      <c r="B256" s="1">
        <v>1</v>
      </c>
      <c r="C256">
        <v>200</v>
      </c>
      <c r="D256" t="s">
        <v>494</v>
      </c>
      <c r="E256" t="s">
        <v>494</v>
      </c>
      <c r="F256" t="s">
        <v>480</v>
      </c>
      <c r="G256" t="s">
        <v>506</v>
      </c>
      <c r="K256" t="s">
        <v>526</v>
      </c>
      <c r="M256" t="s">
        <v>526</v>
      </c>
      <c r="N256" t="s">
        <v>526</v>
      </c>
      <c r="O256" t="s">
        <v>526</v>
      </c>
      <c r="AF256" t="s">
        <v>526</v>
      </c>
    </row>
    <row r="257" spans="1:32" x14ac:dyDescent="0.3">
      <c r="A257" t="s">
        <v>39</v>
      </c>
      <c r="B257" s="1">
        <v>0</v>
      </c>
      <c r="C257">
        <v>10</v>
      </c>
      <c r="D257" t="s">
        <v>494</v>
      </c>
      <c r="E257" t="s">
        <v>494</v>
      </c>
      <c r="F257" t="s">
        <v>500</v>
      </c>
      <c r="G257" t="s">
        <v>506</v>
      </c>
      <c r="AF257" t="s">
        <v>526</v>
      </c>
    </row>
    <row r="258" spans="1:32" x14ac:dyDescent="0.3">
      <c r="A258" t="s">
        <v>289</v>
      </c>
      <c r="B258" s="1">
        <v>4</v>
      </c>
      <c r="C258">
        <v>1100</v>
      </c>
      <c r="D258" t="s">
        <v>495</v>
      </c>
      <c r="E258" t="s">
        <v>493</v>
      </c>
      <c r="F258" t="s">
        <v>2</v>
      </c>
      <c r="G258" t="s">
        <v>479</v>
      </c>
      <c r="H258" t="s">
        <v>134</v>
      </c>
      <c r="AF258" t="s">
        <v>526</v>
      </c>
    </row>
    <row r="259" spans="1:32" x14ac:dyDescent="0.3">
      <c r="A259" t="s">
        <v>134</v>
      </c>
      <c r="B259" s="1">
        <v>0.5</v>
      </c>
      <c r="C259">
        <v>100</v>
      </c>
      <c r="D259" t="s">
        <v>490</v>
      </c>
      <c r="E259" t="s">
        <v>490</v>
      </c>
      <c r="F259" t="s">
        <v>2</v>
      </c>
      <c r="G259" t="s">
        <v>479</v>
      </c>
      <c r="H259" t="s">
        <v>134</v>
      </c>
      <c r="L259" t="s">
        <v>526</v>
      </c>
      <c r="P259" t="s">
        <v>526</v>
      </c>
      <c r="AF259" t="s">
        <v>526</v>
      </c>
    </row>
    <row r="260" spans="1:32" x14ac:dyDescent="0.3">
      <c r="A260" t="s">
        <v>216</v>
      </c>
      <c r="B260" s="1">
        <v>2</v>
      </c>
      <c r="C260">
        <v>450</v>
      </c>
      <c r="D260" t="s">
        <v>490</v>
      </c>
      <c r="E260" t="s">
        <v>490</v>
      </c>
      <c r="F260" t="s">
        <v>2</v>
      </c>
      <c r="G260" t="s">
        <v>479</v>
      </c>
      <c r="H260" t="s">
        <v>134</v>
      </c>
      <c r="L260" t="s">
        <v>526</v>
      </c>
      <c r="P260" t="s">
        <v>526</v>
      </c>
      <c r="AF260" t="s">
        <v>526</v>
      </c>
    </row>
    <row r="261" spans="1:32" x14ac:dyDescent="0.3">
      <c r="A261" t="s">
        <v>342</v>
      </c>
      <c r="B261" s="1">
        <v>6</v>
      </c>
      <c r="C261">
        <v>2300</v>
      </c>
      <c r="D261" t="s">
        <v>496</v>
      </c>
      <c r="E261" t="s">
        <v>496</v>
      </c>
      <c r="F261" t="s">
        <v>2</v>
      </c>
      <c r="G261" t="s">
        <v>479</v>
      </c>
      <c r="H261" t="s">
        <v>525</v>
      </c>
      <c r="R261" t="s">
        <v>526</v>
      </c>
      <c r="AF261" t="s">
        <v>526</v>
      </c>
    </row>
    <row r="262" spans="1:32" x14ac:dyDescent="0.3">
      <c r="A262" t="s">
        <v>135</v>
      </c>
      <c r="B262" s="1">
        <v>0.5</v>
      </c>
      <c r="C262">
        <v>100</v>
      </c>
      <c r="D262" t="s">
        <v>490</v>
      </c>
      <c r="E262" t="s">
        <v>493</v>
      </c>
      <c r="F262" t="s">
        <v>484</v>
      </c>
      <c r="G262" t="s">
        <v>486</v>
      </c>
      <c r="Q262" t="s">
        <v>526</v>
      </c>
      <c r="AA262" t="s">
        <v>526</v>
      </c>
      <c r="AB262" t="s">
        <v>526</v>
      </c>
      <c r="AF262" t="s">
        <v>526</v>
      </c>
    </row>
    <row r="263" spans="1:32" x14ac:dyDescent="0.3">
      <c r="A263" t="s">
        <v>136</v>
      </c>
      <c r="B263" s="1">
        <v>0.5</v>
      </c>
      <c r="C263">
        <v>100</v>
      </c>
      <c r="D263" t="s">
        <v>495</v>
      </c>
      <c r="E263" t="s">
        <v>490</v>
      </c>
      <c r="F263" t="s">
        <v>484</v>
      </c>
      <c r="G263" t="s">
        <v>486</v>
      </c>
      <c r="AB263" t="s">
        <v>526</v>
      </c>
      <c r="AF263" t="s">
        <v>526</v>
      </c>
    </row>
    <row r="264" spans="1:32" x14ac:dyDescent="0.3">
      <c r="A264" t="s">
        <v>343</v>
      </c>
      <c r="B264" s="1">
        <v>6</v>
      </c>
      <c r="C264">
        <v>2300</v>
      </c>
      <c r="D264" t="s">
        <v>494</v>
      </c>
      <c r="E264" t="s">
        <v>494</v>
      </c>
      <c r="F264" t="s">
        <v>497</v>
      </c>
      <c r="G264" t="s">
        <v>506</v>
      </c>
      <c r="I264" t="s">
        <v>526</v>
      </c>
      <c r="AF264" t="s">
        <v>526</v>
      </c>
    </row>
    <row r="265" spans="1:32" x14ac:dyDescent="0.3">
      <c r="A265" t="s">
        <v>62</v>
      </c>
      <c r="B265" s="1">
        <v>0.125</v>
      </c>
      <c r="C265">
        <v>25</v>
      </c>
      <c r="D265" t="s">
        <v>495</v>
      </c>
      <c r="E265" t="s">
        <v>493</v>
      </c>
      <c r="F265" t="s">
        <v>484</v>
      </c>
      <c r="G265" t="s">
        <v>499</v>
      </c>
      <c r="H265" t="s">
        <v>502</v>
      </c>
      <c r="T265" t="s">
        <v>526</v>
      </c>
      <c r="AF265" t="s">
        <v>526</v>
      </c>
    </row>
    <row r="266" spans="1:32" x14ac:dyDescent="0.3">
      <c r="A266" t="s">
        <v>263</v>
      </c>
      <c r="B266" s="1">
        <v>3</v>
      </c>
      <c r="C266">
        <v>700</v>
      </c>
      <c r="D266" t="s">
        <v>492</v>
      </c>
      <c r="E266" t="s">
        <v>493</v>
      </c>
      <c r="F266" t="s">
        <v>480</v>
      </c>
      <c r="G266" t="s">
        <v>485</v>
      </c>
      <c r="I266" t="s">
        <v>526</v>
      </c>
      <c r="J266" t="s">
        <v>526</v>
      </c>
      <c r="M266" t="s">
        <v>526</v>
      </c>
      <c r="N266" t="s">
        <v>526</v>
      </c>
      <c r="O266" t="s">
        <v>526</v>
      </c>
      <c r="AF266" t="s">
        <v>526</v>
      </c>
    </row>
    <row r="267" spans="1:32" x14ac:dyDescent="0.3">
      <c r="A267" t="s">
        <v>401</v>
      </c>
      <c r="B267" s="1">
        <v>11</v>
      </c>
      <c r="C267">
        <v>7200</v>
      </c>
      <c r="D267" t="s">
        <v>495</v>
      </c>
      <c r="E267" t="s">
        <v>490</v>
      </c>
      <c r="F267" t="s">
        <v>480</v>
      </c>
      <c r="G267" t="s">
        <v>486</v>
      </c>
      <c r="J267" t="s">
        <v>526</v>
      </c>
      <c r="S267" t="s">
        <v>526</v>
      </c>
      <c r="W267" t="s">
        <v>526</v>
      </c>
      <c r="AC267" t="s">
        <v>526</v>
      </c>
      <c r="AF267" t="s">
        <v>526</v>
      </c>
    </row>
    <row r="268" spans="1:32" x14ac:dyDescent="0.3">
      <c r="A268" t="s">
        <v>431</v>
      </c>
      <c r="B268" s="1">
        <v>16</v>
      </c>
      <c r="C268">
        <v>15000</v>
      </c>
      <c r="D268" t="s">
        <v>495</v>
      </c>
      <c r="E268" t="s">
        <v>493</v>
      </c>
      <c r="F268" t="s">
        <v>480</v>
      </c>
      <c r="G268" t="s">
        <v>499</v>
      </c>
      <c r="H268" t="s">
        <v>502</v>
      </c>
      <c r="T268" t="s">
        <v>526</v>
      </c>
      <c r="V268" t="s">
        <v>526</v>
      </c>
      <c r="AF268" t="s">
        <v>526</v>
      </c>
    </row>
    <row r="269" spans="1:32" x14ac:dyDescent="0.3">
      <c r="A269" t="s">
        <v>63</v>
      </c>
      <c r="B269" s="1">
        <v>0.125</v>
      </c>
      <c r="C269">
        <v>25</v>
      </c>
      <c r="D269" t="s">
        <v>494</v>
      </c>
      <c r="E269" t="s">
        <v>494</v>
      </c>
      <c r="F269" t="s">
        <v>2</v>
      </c>
      <c r="G269" t="s">
        <v>506</v>
      </c>
      <c r="L269" t="s">
        <v>526</v>
      </c>
      <c r="N269" t="s">
        <v>526</v>
      </c>
      <c r="R269" t="s">
        <v>526</v>
      </c>
      <c r="AF269" t="s">
        <v>526</v>
      </c>
    </row>
    <row r="270" spans="1:32" x14ac:dyDescent="0.3">
      <c r="A270" t="s">
        <v>344</v>
      </c>
      <c r="B270" s="1">
        <v>6</v>
      </c>
      <c r="C270">
        <v>2300</v>
      </c>
      <c r="D270" t="s">
        <v>492</v>
      </c>
      <c r="E270" t="s">
        <v>493</v>
      </c>
      <c r="F270" t="s">
        <v>2</v>
      </c>
      <c r="G270" t="s">
        <v>485</v>
      </c>
      <c r="K270" t="s">
        <v>526</v>
      </c>
      <c r="AF270" t="s">
        <v>526</v>
      </c>
    </row>
    <row r="271" spans="1:32" x14ac:dyDescent="0.3">
      <c r="A271" t="s">
        <v>64</v>
      </c>
      <c r="B271" s="1">
        <v>0.125</v>
      </c>
      <c r="C271">
        <v>25</v>
      </c>
      <c r="D271" t="s">
        <v>490</v>
      </c>
      <c r="E271" t="s">
        <v>490</v>
      </c>
      <c r="F271" t="s">
        <v>2</v>
      </c>
      <c r="G271" t="s">
        <v>479</v>
      </c>
      <c r="H271" t="s">
        <v>64</v>
      </c>
      <c r="J271" t="s">
        <v>526</v>
      </c>
      <c r="S271" t="s">
        <v>526</v>
      </c>
      <c r="AC271" t="s">
        <v>526</v>
      </c>
      <c r="AF271" t="s">
        <v>526</v>
      </c>
    </row>
    <row r="272" spans="1:32" x14ac:dyDescent="0.3">
      <c r="A272" t="s">
        <v>217</v>
      </c>
      <c r="B272" s="1">
        <v>2</v>
      </c>
      <c r="C272">
        <v>450</v>
      </c>
      <c r="D272" t="s">
        <v>495</v>
      </c>
      <c r="E272" t="s">
        <v>493</v>
      </c>
      <c r="F272" t="s">
        <v>480</v>
      </c>
      <c r="G272" t="s">
        <v>485</v>
      </c>
      <c r="J272" t="s">
        <v>526</v>
      </c>
      <c r="S272" t="s">
        <v>526</v>
      </c>
      <c r="T272" t="s">
        <v>526</v>
      </c>
      <c r="AC272" t="s">
        <v>526</v>
      </c>
      <c r="AF272" t="s">
        <v>526</v>
      </c>
    </row>
    <row r="273" spans="1:32" x14ac:dyDescent="0.3">
      <c r="A273" t="s">
        <v>314</v>
      </c>
      <c r="B273" s="1">
        <v>5</v>
      </c>
      <c r="C273">
        <v>1800</v>
      </c>
      <c r="D273" t="s">
        <v>490</v>
      </c>
      <c r="E273" t="s">
        <v>493</v>
      </c>
      <c r="F273" t="s">
        <v>2</v>
      </c>
      <c r="G273" t="s">
        <v>499</v>
      </c>
      <c r="H273" t="s">
        <v>522</v>
      </c>
      <c r="T273" t="s">
        <v>526</v>
      </c>
      <c r="U273" t="s">
        <v>526</v>
      </c>
      <c r="V273" t="s">
        <v>526</v>
      </c>
      <c r="AF273" t="s">
        <v>526</v>
      </c>
    </row>
    <row r="274" spans="1:32" x14ac:dyDescent="0.3">
      <c r="A274" t="s">
        <v>218</v>
      </c>
      <c r="B274" s="1">
        <v>2</v>
      </c>
      <c r="C274">
        <v>450</v>
      </c>
      <c r="D274" t="s">
        <v>490</v>
      </c>
      <c r="E274" t="s">
        <v>490</v>
      </c>
      <c r="F274" t="s">
        <v>2</v>
      </c>
      <c r="G274" t="s">
        <v>485</v>
      </c>
      <c r="H274" t="s">
        <v>507</v>
      </c>
      <c r="Q274" t="s">
        <v>526</v>
      </c>
      <c r="R274" t="s">
        <v>526</v>
      </c>
      <c r="AF274" t="s">
        <v>526</v>
      </c>
    </row>
    <row r="275" spans="1:32" x14ac:dyDescent="0.3">
      <c r="A275" t="s">
        <v>353</v>
      </c>
      <c r="B275" s="1">
        <v>7</v>
      </c>
      <c r="C275">
        <v>2900</v>
      </c>
      <c r="D275" t="s">
        <v>492</v>
      </c>
      <c r="E275" t="s">
        <v>493</v>
      </c>
      <c r="F275" t="s">
        <v>2</v>
      </c>
      <c r="G275" t="s">
        <v>481</v>
      </c>
      <c r="Q275" t="s">
        <v>526</v>
      </c>
      <c r="V275" t="s">
        <v>526</v>
      </c>
      <c r="W275" t="s">
        <v>526</v>
      </c>
      <c r="AF275" t="s">
        <v>526</v>
      </c>
    </row>
    <row r="276" spans="1:32" x14ac:dyDescent="0.3">
      <c r="A276" t="s">
        <v>371</v>
      </c>
      <c r="B276" s="1">
        <v>8</v>
      </c>
      <c r="C276">
        <v>3900</v>
      </c>
      <c r="D276" t="s">
        <v>492</v>
      </c>
      <c r="E276" t="s">
        <v>493</v>
      </c>
      <c r="F276" t="s">
        <v>2</v>
      </c>
      <c r="G276" t="s">
        <v>481</v>
      </c>
      <c r="Q276" t="s">
        <v>526</v>
      </c>
      <c r="V276" t="s">
        <v>526</v>
      </c>
      <c r="W276" t="s">
        <v>526</v>
      </c>
      <c r="AF276" t="s">
        <v>526</v>
      </c>
    </row>
    <row r="277" spans="1:32" x14ac:dyDescent="0.3">
      <c r="A277" t="s">
        <v>264</v>
      </c>
      <c r="B277" s="1">
        <v>3</v>
      </c>
      <c r="C277">
        <v>700</v>
      </c>
      <c r="D277" t="s">
        <v>495</v>
      </c>
      <c r="E277" t="s">
        <v>493</v>
      </c>
      <c r="F277" t="s">
        <v>480</v>
      </c>
      <c r="G277" t="s">
        <v>485</v>
      </c>
      <c r="Q277" t="s">
        <v>526</v>
      </c>
      <c r="AF277" t="s">
        <v>526</v>
      </c>
    </row>
    <row r="278" spans="1:32" x14ac:dyDescent="0.3">
      <c r="A278" t="s">
        <v>219</v>
      </c>
      <c r="B278" s="1">
        <v>2</v>
      </c>
      <c r="C278">
        <v>450</v>
      </c>
      <c r="D278" t="s">
        <v>492</v>
      </c>
      <c r="E278" t="s">
        <v>493</v>
      </c>
      <c r="F278" t="s">
        <v>480</v>
      </c>
      <c r="G278" t="s">
        <v>487</v>
      </c>
      <c r="Q278" t="s">
        <v>526</v>
      </c>
      <c r="Y278" t="s">
        <v>526</v>
      </c>
      <c r="AF278" t="s">
        <v>526</v>
      </c>
    </row>
    <row r="279" spans="1:32" x14ac:dyDescent="0.3">
      <c r="A279" t="s">
        <v>65</v>
      </c>
      <c r="B279" s="1">
        <v>0.125</v>
      </c>
      <c r="C279">
        <v>25</v>
      </c>
      <c r="D279" t="s">
        <v>492</v>
      </c>
      <c r="E279" t="s">
        <v>490</v>
      </c>
      <c r="F279" t="s">
        <v>2</v>
      </c>
      <c r="G279" t="s">
        <v>483</v>
      </c>
      <c r="AD279" t="s">
        <v>526</v>
      </c>
      <c r="AF279" t="s">
        <v>526</v>
      </c>
    </row>
    <row r="280" spans="1:32" x14ac:dyDescent="0.3">
      <c r="A280" t="s">
        <v>99</v>
      </c>
      <c r="B280" s="1">
        <v>0.25</v>
      </c>
      <c r="C280">
        <v>50</v>
      </c>
      <c r="D280" t="s">
        <v>490</v>
      </c>
      <c r="E280" t="s">
        <v>493</v>
      </c>
      <c r="F280" t="s">
        <v>484</v>
      </c>
      <c r="G280" t="s">
        <v>486</v>
      </c>
      <c r="P280" t="s">
        <v>526</v>
      </c>
      <c r="AA280" t="s">
        <v>526</v>
      </c>
      <c r="AC280" t="s">
        <v>526</v>
      </c>
      <c r="AF280" t="s">
        <v>526</v>
      </c>
    </row>
    <row r="281" spans="1:32" x14ac:dyDescent="0.3">
      <c r="A281" t="s">
        <v>66</v>
      </c>
      <c r="B281" s="1">
        <v>0.125</v>
      </c>
      <c r="C281">
        <v>25</v>
      </c>
      <c r="D281" t="s">
        <v>494</v>
      </c>
      <c r="E281" t="s">
        <v>494</v>
      </c>
      <c r="F281" t="s">
        <v>2</v>
      </c>
      <c r="G281" t="s">
        <v>506</v>
      </c>
      <c r="K281" t="s">
        <v>526</v>
      </c>
      <c r="N281" t="s">
        <v>526</v>
      </c>
      <c r="R281" t="s">
        <v>526</v>
      </c>
      <c r="AF281" t="s">
        <v>526</v>
      </c>
    </row>
    <row r="282" spans="1:32" x14ac:dyDescent="0.3">
      <c r="A282" t="s">
        <v>265</v>
      </c>
      <c r="B282" s="1">
        <v>3</v>
      </c>
      <c r="C282">
        <v>700</v>
      </c>
      <c r="D282" t="s">
        <v>492</v>
      </c>
      <c r="E282" t="s">
        <v>493</v>
      </c>
      <c r="F282" t="s">
        <v>2</v>
      </c>
      <c r="G282" t="s">
        <v>487</v>
      </c>
      <c r="K282" t="s">
        <v>526</v>
      </c>
      <c r="Y282" t="s">
        <v>526</v>
      </c>
      <c r="AF282" t="s">
        <v>526</v>
      </c>
    </row>
    <row r="283" spans="1:32" x14ac:dyDescent="0.3">
      <c r="A283" t="s">
        <v>432</v>
      </c>
      <c r="B283" s="1">
        <v>16</v>
      </c>
      <c r="C283">
        <v>15000</v>
      </c>
      <c r="D283" t="s">
        <v>492</v>
      </c>
      <c r="E283" t="s">
        <v>493</v>
      </c>
      <c r="F283" t="s">
        <v>2</v>
      </c>
      <c r="G283" t="s">
        <v>487</v>
      </c>
      <c r="K283" t="s">
        <v>526</v>
      </c>
      <c r="Y283" t="s">
        <v>526</v>
      </c>
      <c r="AF283" t="s">
        <v>526</v>
      </c>
    </row>
    <row r="284" spans="1:32" x14ac:dyDescent="0.3">
      <c r="A284" t="s">
        <v>424</v>
      </c>
      <c r="B284" s="1">
        <v>15</v>
      </c>
      <c r="C284">
        <v>13000</v>
      </c>
      <c r="D284" t="s">
        <v>492</v>
      </c>
      <c r="E284" t="s">
        <v>493</v>
      </c>
      <c r="F284" t="s">
        <v>2</v>
      </c>
      <c r="G284" t="s">
        <v>487</v>
      </c>
      <c r="K284" t="s">
        <v>526</v>
      </c>
      <c r="Y284" t="s">
        <v>526</v>
      </c>
      <c r="AF284" t="s">
        <v>526</v>
      </c>
    </row>
    <row r="285" spans="1:32" x14ac:dyDescent="0.3">
      <c r="A285" t="s">
        <v>137</v>
      </c>
      <c r="B285" s="1">
        <v>0.5</v>
      </c>
      <c r="C285">
        <v>100</v>
      </c>
      <c r="D285" t="s">
        <v>492</v>
      </c>
      <c r="E285" t="s">
        <v>490</v>
      </c>
      <c r="F285" t="s">
        <v>2</v>
      </c>
      <c r="G285" t="s">
        <v>498</v>
      </c>
      <c r="Q285" t="s">
        <v>526</v>
      </c>
      <c r="AF285" t="s">
        <v>526</v>
      </c>
    </row>
    <row r="286" spans="1:32" x14ac:dyDescent="0.3">
      <c r="A286" t="s">
        <v>220</v>
      </c>
      <c r="B286" s="1">
        <v>2</v>
      </c>
      <c r="C286">
        <v>450</v>
      </c>
      <c r="D286" t="s">
        <v>492</v>
      </c>
      <c r="E286" t="s">
        <v>490</v>
      </c>
      <c r="F286" t="s">
        <v>480</v>
      </c>
      <c r="G286" t="s">
        <v>498</v>
      </c>
      <c r="AF286" t="s">
        <v>526</v>
      </c>
    </row>
    <row r="287" spans="1:32" x14ac:dyDescent="0.3">
      <c r="A287" t="s">
        <v>40</v>
      </c>
      <c r="B287" s="1">
        <v>0</v>
      </c>
      <c r="C287">
        <v>10</v>
      </c>
      <c r="D287" t="s">
        <v>492</v>
      </c>
      <c r="E287" t="s">
        <v>490</v>
      </c>
      <c r="F287" t="s">
        <v>484</v>
      </c>
      <c r="G287" t="s">
        <v>498</v>
      </c>
      <c r="Q287" t="s">
        <v>526</v>
      </c>
      <c r="AF287" t="s">
        <v>526</v>
      </c>
    </row>
    <row r="288" spans="1:32" x14ac:dyDescent="0.3">
      <c r="A288" t="s">
        <v>410</v>
      </c>
      <c r="B288" s="1">
        <v>13</v>
      </c>
      <c r="C288">
        <v>10000</v>
      </c>
      <c r="D288" t="s">
        <v>495</v>
      </c>
      <c r="E288" t="s">
        <v>493</v>
      </c>
      <c r="F288" t="s">
        <v>480</v>
      </c>
      <c r="G288" t="s">
        <v>499</v>
      </c>
      <c r="H288" t="s">
        <v>502</v>
      </c>
      <c r="T288" t="s">
        <v>526</v>
      </c>
      <c r="AF288" t="s">
        <v>526</v>
      </c>
    </row>
    <row r="289" spans="1:32" x14ac:dyDescent="0.3">
      <c r="A289" t="s">
        <v>100</v>
      </c>
      <c r="B289" s="1">
        <v>0.25</v>
      </c>
      <c r="C289">
        <v>50</v>
      </c>
      <c r="D289" t="s">
        <v>490</v>
      </c>
      <c r="E289" t="s">
        <v>493</v>
      </c>
      <c r="F289" t="s">
        <v>2</v>
      </c>
      <c r="G289" t="s">
        <v>498</v>
      </c>
      <c r="L289" t="s">
        <v>526</v>
      </c>
      <c r="X289" t="s">
        <v>526</v>
      </c>
      <c r="AF289" t="s">
        <v>526</v>
      </c>
    </row>
    <row r="290" spans="1:32" x14ac:dyDescent="0.3">
      <c r="A290" t="s">
        <v>315</v>
      </c>
      <c r="B290" s="1">
        <v>5</v>
      </c>
      <c r="C290">
        <v>1800</v>
      </c>
      <c r="D290" t="s">
        <v>490</v>
      </c>
      <c r="E290" t="s">
        <v>493</v>
      </c>
      <c r="F290" t="s">
        <v>2</v>
      </c>
      <c r="G290" t="s">
        <v>499</v>
      </c>
      <c r="V290" t="s">
        <v>526</v>
      </c>
      <c r="W290" t="s">
        <v>526</v>
      </c>
      <c r="X290" t="s">
        <v>526</v>
      </c>
      <c r="AF290" t="s">
        <v>526</v>
      </c>
    </row>
    <row r="291" spans="1:32" x14ac:dyDescent="0.3">
      <c r="A291" t="s">
        <v>354</v>
      </c>
      <c r="B291" s="1">
        <v>7</v>
      </c>
      <c r="C291">
        <v>2900</v>
      </c>
      <c r="D291" t="s">
        <v>490</v>
      </c>
      <c r="E291" t="s">
        <v>493</v>
      </c>
      <c r="F291" t="s">
        <v>2</v>
      </c>
      <c r="G291" t="s">
        <v>499</v>
      </c>
      <c r="V291" t="s">
        <v>526</v>
      </c>
      <c r="W291" t="s">
        <v>526</v>
      </c>
      <c r="X291" t="s">
        <v>526</v>
      </c>
      <c r="AF291" t="s">
        <v>526</v>
      </c>
    </row>
    <row r="292" spans="1:32" x14ac:dyDescent="0.3">
      <c r="A292" t="s">
        <v>266</v>
      </c>
      <c r="B292" s="1">
        <v>3</v>
      </c>
      <c r="C292">
        <v>700</v>
      </c>
      <c r="D292" t="s">
        <v>490</v>
      </c>
      <c r="E292" t="s">
        <v>493</v>
      </c>
      <c r="F292" t="s">
        <v>480</v>
      </c>
      <c r="G292" t="s">
        <v>499</v>
      </c>
      <c r="T292" t="s">
        <v>526</v>
      </c>
      <c r="U292" t="s">
        <v>526</v>
      </c>
      <c r="W292" t="s">
        <v>526</v>
      </c>
      <c r="Y292" t="s">
        <v>526</v>
      </c>
      <c r="AF292" t="s">
        <v>526</v>
      </c>
    </row>
    <row r="293" spans="1:32" x14ac:dyDescent="0.3">
      <c r="A293" t="s">
        <v>67</v>
      </c>
      <c r="B293" s="1">
        <v>0.125</v>
      </c>
      <c r="C293">
        <v>25</v>
      </c>
      <c r="D293" t="s">
        <v>496</v>
      </c>
      <c r="E293" t="s">
        <v>496</v>
      </c>
      <c r="F293" t="s">
        <v>2</v>
      </c>
      <c r="G293" t="s">
        <v>479</v>
      </c>
      <c r="H293" t="s">
        <v>525</v>
      </c>
      <c r="R293" t="s">
        <v>526</v>
      </c>
      <c r="AF293" t="s">
        <v>526</v>
      </c>
    </row>
    <row r="294" spans="1:32" x14ac:dyDescent="0.3">
      <c r="A294" t="s">
        <v>221</v>
      </c>
      <c r="B294" s="1">
        <v>2</v>
      </c>
      <c r="C294">
        <v>450</v>
      </c>
      <c r="D294" t="s">
        <v>490</v>
      </c>
      <c r="E294" t="s">
        <v>493</v>
      </c>
      <c r="F294" t="s">
        <v>2</v>
      </c>
      <c r="G294" t="s">
        <v>481</v>
      </c>
      <c r="Q294" t="s">
        <v>526</v>
      </c>
      <c r="AF294" t="s">
        <v>526</v>
      </c>
    </row>
    <row r="295" spans="1:32" x14ac:dyDescent="0.3">
      <c r="A295" t="s">
        <v>383</v>
      </c>
      <c r="B295" s="1">
        <v>9</v>
      </c>
      <c r="C295">
        <v>5000</v>
      </c>
      <c r="D295" t="s">
        <v>490</v>
      </c>
      <c r="E295" t="s">
        <v>493</v>
      </c>
      <c r="F295" t="s">
        <v>480</v>
      </c>
      <c r="G295" t="s">
        <v>499</v>
      </c>
      <c r="H295" t="s">
        <v>522</v>
      </c>
      <c r="T295" t="s">
        <v>526</v>
      </c>
      <c r="U295" t="s">
        <v>526</v>
      </c>
      <c r="V295" t="s">
        <v>526</v>
      </c>
      <c r="AF295" t="s">
        <v>526</v>
      </c>
    </row>
    <row r="296" spans="1:32" x14ac:dyDescent="0.3">
      <c r="A296" t="s">
        <v>222</v>
      </c>
      <c r="B296" s="1">
        <v>2</v>
      </c>
      <c r="C296">
        <v>450</v>
      </c>
      <c r="D296" t="s">
        <v>494</v>
      </c>
      <c r="E296" t="s">
        <v>494</v>
      </c>
      <c r="F296" t="s">
        <v>480</v>
      </c>
      <c r="G296" t="s">
        <v>519</v>
      </c>
      <c r="Q296" t="s">
        <v>526</v>
      </c>
      <c r="AF296" t="s">
        <v>526</v>
      </c>
    </row>
    <row r="297" spans="1:32" x14ac:dyDescent="0.3">
      <c r="A297" t="s">
        <v>41</v>
      </c>
      <c r="B297" s="1">
        <v>0</v>
      </c>
      <c r="C297">
        <v>10</v>
      </c>
      <c r="D297" t="s">
        <v>494</v>
      </c>
      <c r="E297" t="s">
        <v>494</v>
      </c>
      <c r="F297" t="s">
        <v>484</v>
      </c>
      <c r="G297" t="s">
        <v>506</v>
      </c>
      <c r="AF297" t="s">
        <v>526</v>
      </c>
    </row>
    <row r="298" spans="1:32" x14ac:dyDescent="0.3">
      <c r="A298" t="s">
        <v>223</v>
      </c>
      <c r="B298" s="1">
        <v>2</v>
      </c>
      <c r="C298">
        <v>450</v>
      </c>
      <c r="D298" t="s">
        <v>495</v>
      </c>
      <c r="E298" t="s">
        <v>493</v>
      </c>
      <c r="F298" t="s">
        <v>480</v>
      </c>
      <c r="G298" t="s">
        <v>501</v>
      </c>
      <c r="I298" t="s">
        <v>526</v>
      </c>
      <c r="J298" t="s">
        <v>526</v>
      </c>
      <c r="K298" t="s">
        <v>526</v>
      </c>
      <c r="L298" t="s">
        <v>526</v>
      </c>
      <c r="M298" t="s">
        <v>526</v>
      </c>
      <c r="N298" t="s">
        <v>526</v>
      </c>
      <c r="O298" t="s">
        <v>526</v>
      </c>
      <c r="P298" t="s">
        <v>526</v>
      </c>
      <c r="Q298" t="s">
        <v>526</v>
      </c>
      <c r="X298" t="s">
        <v>526</v>
      </c>
      <c r="AF298" t="s">
        <v>526</v>
      </c>
    </row>
    <row r="299" spans="1:32" x14ac:dyDescent="0.3">
      <c r="A299" t="s">
        <v>224</v>
      </c>
      <c r="B299" s="1">
        <v>2</v>
      </c>
      <c r="C299">
        <v>450</v>
      </c>
      <c r="D299" t="s">
        <v>490</v>
      </c>
      <c r="E299" t="s">
        <v>493</v>
      </c>
      <c r="F299" t="s">
        <v>480</v>
      </c>
      <c r="G299" t="s">
        <v>487</v>
      </c>
      <c r="Y299" t="s">
        <v>526</v>
      </c>
      <c r="AF299" t="s">
        <v>526</v>
      </c>
    </row>
    <row r="300" spans="1:32" x14ac:dyDescent="0.3">
      <c r="A300" t="s">
        <v>355</v>
      </c>
      <c r="B300" s="1">
        <v>7</v>
      </c>
      <c r="C300">
        <v>2900</v>
      </c>
      <c r="D300" t="s">
        <v>492</v>
      </c>
      <c r="E300" t="s">
        <v>493</v>
      </c>
      <c r="F300" t="s">
        <v>480</v>
      </c>
      <c r="G300" t="s">
        <v>501</v>
      </c>
      <c r="L300" t="s">
        <v>526</v>
      </c>
      <c r="R300" t="s">
        <v>526</v>
      </c>
      <c r="X300" t="s">
        <v>526</v>
      </c>
      <c r="AF300" t="s">
        <v>526</v>
      </c>
    </row>
    <row r="301" spans="1:32" x14ac:dyDescent="0.3">
      <c r="A301" t="s">
        <v>138</v>
      </c>
      <c r="B301" s="1">
        <v>0.5</v>
      </c>
      <c r="C301">
        <v>100</v>
      </c>
      <c r="D301" t="s">
        <v>495</v>
      </c>
      <c r="E301" t="s">
        <v>493</v>
      </c>
      <c r="F301" t="s">
        <v>2</v>
      </c>
      <c r="G301" t="s">
        <v>479</v>
      </c>
      <c r="H301" t="s">
        <v>138</v>
      </c>
      <c r="I301" t="s">
        <v>526</v>
      </c>
      <c r="L301" t="s">
        <v>526</v>
      </c>
      <c r="M301" t="s">
        <v>526</v>
      </c>
      <c r="N301" t="s">
        <v>526</v>
      </c>
      <c r="O301" t="s">
        <v>526</v>
      </c>
      <c r="P301" t="s">
        <v>526</v>
      </c>
      <c r="Q301" t="s">
        <v>526</v>
      </c>
      <c r="AF301" t="s">
        <v>526</v>
      </c>
    </row>
    <row r="302" spans="1:32" x14ac:dyDescent="0.3">
      <c r="A302" t="s">
        <v>472</v>
      </c>
      <c r="B302" s="1">
        <v>2</v>
      </c>
      <c r="C302">
        <v>450</v>
      </c>
      <c r="D302" t="s">
        <v>495</v>
      </c>
      <c r="E302" t="s">
        <v>493</v>
      </c>
      <c r="F302" t="s">
        <v>2</v>
      </c>
      <c r="G302" t="s">
        <v>479</v>
      </c>
      <c r="H302" t="s">
        <v>138</v>
      </c>
      <c r="I302" t="s">
        <v>526</v>
      </c>
      <c r="L302" t="s">
        <v>526</v>
      </c>
      <c r="M302" t="s">
        <v>526</v>
      </c>
      <c r="N302" t="s">
        <v>526</v>
      </c>
      <c r="O302" t="s">
        <v>526</v>
      </c>
      <c r="P302" t="s">
        <v>526</v>
      </c>
      <c r="Q302" t="s">
        <v>526</v>
      </c>
      <c r="AF302" t="s">
        <v>526</v>
      </c>
    </row>
    <row r="303" spans="1:32" x14ac:dyDescent="0.3">
      <c r="A303" t="s">
        <v>291</v>
      </c>
      <c r="B303" s="1">
        <v>4</v>
      </c>
      <c r="C303">
        <v>1100</v>
      </c>
      <c r="D303" t="s">
        <v>495</v>
      </c>
      <c r="E303" t="s">
        <v>493</v>
      </c>
      <c r="F303" t="s">
        <v>2</v>
      </c>
      <c r="G303" t="s">
        <v>479</v>
      </c>
      <c r="H303" t="s">
        <v>138</v>
      </c>
      <c r="AF303" t="s">
        <v>526</v>
      </c>
    </row>
    <row r="304" spans="1:32" x14ac:dyDescent="0.3">
      <c r="A304" t="s">
        <v>225</v>
      </c>
      <c r="B304" s="1">
        <v>2</v>
      </c>
      <c r="C304">
        <v>450</v>
      </c>
      <c r="D304" t="s">
        <v>495</v>
      </c>
      <c r="E304" t="s">
        <v>493</v>
      </c>
      <c r="F304" t="s">
        <v>2</v>
      </c>
      <c r="G304" t="s">
        <v>479</v>
      </c>
      <c r="H304" t="s">
        <v>138</v>
      </c>
      <c r="I304" t="s">
        <v>526</v>
      </c>
      <c r="L304" t="s">
        <v>526</v>
      </c>
      <c r="M304" t="s">
        <v>526</v>
      </c>
      <c r="N304" t="s">
        <v>526</v>
      </c>
      <c r="O304" t="s">
        <v>526</v>
      </c>
      <c r="Q304" t="s">
        <v>526</v>
      </c>
      <c r="AF304" t="s">
        <v>526</v>
      </c>
    </row>
    <row r="305" spans="1:32" x14ac:dyDescent="0.3">
      <c r="A305" t="s">
        <v>316</v>
      </c>
      <c r="B305" s="1">
        <v>5</v>
      </c>
      <c r="C305">
        <v>1800</v>
      </c>
      <c r="D305" t="s">
        <v>490</v>
      </c>
      <c r="E305" t="s">
        <v>490</v>
      </c>
      <c r="F305" t="s">
        <v>480</v>
      </c>
      <c r="G305" t="s">
        <v>481</v>
      </c>
      <c r="Q305" t="s">
        <v>526</v>
      </c>
      <c r="AF305" t="s">
        <v>526</v>
      </c>
    </row>
    <row r="306" spans="1:32" x14ac:dyDescent="0.3">
      <c r="A306" t="s">
        <v>42</v>
      </c>
      <c r="B306" s="1">
        <v>0</v>
      </c>
      <c r="C306">
        <v>10</v>
      </c>
      <c r="D306" t="s">
        <v>494</v>
      </c>
      <c r="E306" t="s">
        <v>494</v>
      </c>
      <c r="F306" t="s">
        <v>500</v>
      </c>
      <c r="G306" t="s">
        <v>506</v>
      </c>
      <c r="I306" t="s">
        <v>526</v>
      </c>
      <c r="L306" t="s">
        <v>526</v>
      </c>
      <c r="X306" t="s">
        <v>526</v>
      </c>
      <c r="AF306" t="s">
        <v>526</v>
      </c>
    </row>
    <row r="307" spans="1:32" x14ac:dyDescent="0.3">
      <c r="A307" t="s">
        <v>473</v>
      </c>
      <c r="B307" s="1">
        <v>3</v>
      </c>
      <c r="C307">
        <v>700</v>
      </c>
      <c r="D307" t="s">
        <v>494</v>
      </c>
      <c r="E307" t="s">
        <v>494</v>
      </c>
      <c r="F307" t="s">
        <v>480</v>
      </c>
      <c r="G307" t="s">
        <v>485</v>
      </c>
      <c r="L307" t="s">
        <v>526</v>
      </c>
      <c r="AF307" t="s">
        <v>526</v>
      </c>
    </row>
    <row r="308" spans="1:32" x14ac:dyDescent="0.3">
      <c r="A308" t="s">
        <v>101</v>
      </c>
      <c r="B308" s="1">
        <v>0.25</v>
      </c>
      <c r="C308">
        <v>50</v>
      </c>
      <c r="D308" t="s">
        <v>494</v>
      </c>
      <c r="E308" t="s">
        <v>494</v>
      </c>
      <c r="F308" t="s">
        <v>2</v>
      </c>
      <c r="G308" t="s">
        <v>506</v>
      </c>
      <c r="L308" t="s">
        <v>526</v>
      </c>
      <c r="M308" t="s">
        <v>526</v>
      </c>
      <c r="N308" t="s">
        <v>526</v>
      </c>
      <c r="X308" t="s">
        <v>526</v>
      </c>
      <c r="AF308" t="s">
        <v>526</v>
      </c>
    </row>
    <row r="309" spans="1:32" x14ac:dyDescent="0.3">
      <c r="A309" t="s">
        <v>226</v>
      </c>
      <c r="B309" s="1">
        <v>2</v>
      </c>
      <c r="C309">
        <v>450</v>
      </c>
      <c r="D309" t="s">
        <v>495</v>
      </c>
      <c r="E309" t="s">
        <v>491</v>
      </c>
      <c r="F309" t="s">
        <v>480</v>
      </c>
      <c r="G309" t="s">
        <v>482</v>
      </c>
      <c r="L309" t="s">
        <v>526</v>
      </c>
      <c r="M309" t="s">
        <v>526</v>
      </c>
      <c r="N309" t="s">
        <v>526</v>
      </c>
      <c r="X309" t="s">
        <v>526</v>
      </c>
      <c r="AF309" t="s">
        <v>526</v>
      </c>
    </row>
    <row r="310" spans="1:32" x14ac:dyDescent="0.3">
      <c r="A310" t="s">
        <v>227</v>
      </c>
      <c r="B310" s="1">
        <v>2</v>
      </c>
      <c r="C310">
        <v>450</v>
      </c>
      <c r="D310" t="s">
        <v>492</v>
      </c>
      <c r="E310" t="s">
        <v>490</v>
      </c>
      <c r="F310" t="s">
        <v>480</v>
      </c>
      <c r="G310" t="s">
        <v>483</v>
      </c>
      <c r="AD310" t="s">
        <v>526</v>
      </c>
      <c r="AF310" t="s">
        <v>526</v>
      </c>
    </row>
    <row r="311" spans="1:32" x14ac:dyDescent="0.3">
      <c r="A311" t="s">
        <v>228</v>
      </c>
      <c r="B311" s="1">
        <v>2</v>
      </c>
      <c r="C311">
        <v>450</v>
      </c>
      <c r="D311" t="s">
        <v>495</v>
      </c>
      <c r="E311" t="s">
        <v>493</v>
      </c>
      <c r="F311" t="s">
        <v>2</v>
      </c>
      <c r="G311" t="s">
        <v>485</v>
      </c>
      <c r="N311" t="s">
        <v>526</v>
      </c>
      <c r="O311" t="s">
        <v>526</v>
      </c>
      <c r="AF311" t="s">
        <v>526</v>
      </c>
    </row>
    <row r="312" spans="1:32" x14ac:dyDescent="0.3">
      <c r="A312" t="s">
        <v>267</v>
      </c>
      <c r="B312" s="1">
        <v>3</v>
      </c>
      <c r="C312">
        <v>700</v>
      </c>
      <c r="D312" t="s">
        <v>494</v>
      </c>
      <c r="E312" t="s">
        <v>494</v>
      </c>
      <c r="F312" t="s">
        <v>480</v>
      </c>
      <c r="G312" t="s">
        <v>485</v>
      </c>
      <c r="K312" t="s">
        <v>526</v>
      </c>
      <c r="L312" t="s">
        <v>526</v>
      </c>
      <c r="M312" t="s">
        <v>526</v>
      </c>
      <c r="N312" t="s">
        <v>526</v>
      </c>
      <c r="Q312" t="s">
        <v>526</v>
      </c>
      <c r="R312" t="s">
        <v>526</v>
      </c>
      <c r="W312" t="s">
        <v>526</v>
      </c>
      <c r="AF312" t="s">
        <v>526</v>
      </c>
    </row>
    <row r="313" spans="1:32" x14ac:dyDescent="0.3">
      <c r="A313" t="s">
        <v>139</v>
      </c>
      <c r="B313" s="1">
        <v>0.5</v>
      </c>
      <c r="C313">
        <v>100</v>
      </c>
      <c r="D313" t="s">
        <v>494</v>
      </c>
      <c r="E313" t="s">
        <v>494</v>
      </c>
      <c r="F313" t="s">
        <v>2</v>
      </c>
      <c r="G313" t="s">
        <v>485</v>
      </c>
      <c r="Q313" t="s">
        <v>526</v>
      </c>
      <c r="AF313" t="s">
        <v>526</v>
      </c>
    </row>
    <row r="314" spans="1:32" x14ac:dyDescent="0.3">
      <c r="A314" t="s">
        <v>446</v>
      </c>
      <c r="B314" s="1">
        <v>20</v>
      </c>
      <c r="C314">
        <v>25000</v>
      </c>
      <c r="D314" t="s">
        <v>492</v>
      </c>
      <c r="E314" t="s">
        <v>493</v>
      </c>
      <c r="F314" t="s">
        <v>480</v>
      </c>
      <c r="G314" t="s">
        <v>499</v>
      </c>
      <c r="H314" t="s">
        <v>504</v>
      </c>
      <c r="U314" t="s">
        <v>526</v>
      </c>
      <c r="V314" t="s">
        <v>526</v>
      </c>
      <c r="AF314" t="s">
        <v>526</v>
      </c>
    </row>
    <row r="315" spans="1:32" x14ac:dyDescent="0.3">
      <c r="A315" t="s">
        <v>102</v>
      </c>
      <c r="B315" s="1">
        <v>0.25</v>
      </c>
      <c r="C315">
        <v>50</v>
      </c>
      <c r="D315" t="s">
        <v>490</v>
      </c>
      <c r="E315" t="s">
        <v>491</v>
      </c>
      <c r="F315" t="s">
        <v>500</v>
      </c>
      <c r="G315" t="s">
        <v>510</v>
      </c>
      <c r="L315" t="s">
        <v>526</v>
      </c>
      <c r="X315" t="s">
        <v>526</v>
      </c>
      <c r="AF315" t="s">
        <v>526</v>
      </c>
    </row>
    <row r="316" spans="1:32" x14ac:dyDescent="0.3">
      <c r="A316" t="s">
        <v>433</v>
      </c>
      <c r="B316" s="1">
        <v>16</v>
      </c>
      <c r="C316">
        <v>15000</v>
      </c>
      <c r="D316" t="s">
        <v>492</v>
      </c>
      <c r="E316" t="s">
        <v>491</v>
      </c>
      <c r="F316" t="s">
        <v>480</v>
      </c>
      <c r="G316" t="s">
        <v>482</v>
      </c>
      <c r="V316" t="s">
        <v>526</v>
      </c>
      <c r="AF316" t="s">
        <v>526</v>
      </c>
    </row>
    <row r="317" spans="1:32" x14ac:dyDescent="0.3">
      <c r="A317" t="s">
        <v>229</v>
      </c>
      <c r="B317" s="1">
        <v>2</v>
      </c>
      <c r="C317">
        <v>450</v>
      </c>
      <c r="D317" t="s">
        <v>494</v>
      </c>
      <c r="E317" t="s">
        <v>494</v>
      </c>
      <c r="F317" t="s">
        <v>480</v>
      </c>
      <c r="G317" t="s">
        <v>506</v>
      </c>
      <c r="J317" t="s">
        <v>526</v>
      </c>
      <c r="S317" t="s">
        <v>526</v>
      </c>
      <c r="AF317" t="s">
        <v>526</v>
      </c>
    </row>
    <row r="318" spans="1:32" x14ac:dyDescent="0.3">
      <c r="A318" t="s">
        <v>68</v>
      </c>
      <c r="B318" s="1">
        <v>0.125</v>
      </c>
      <c r="C318">
        <v>25</v>
      </c>
      <c r="D318" t="s">
        <v>494</v>
      </c>
      <c r="E318" t="s">
        <v>494</v>
      </c>
      <c r="F318" t="s">
        <v>500</v>
      </c>
      <c r="G318" t="s">
        <v>506</v>
      </c>
      <c r="J318" t="s">
        <v>526</v>
      </c>
      <c r="K318" t="s">
        <v>526</v>
      </c>
      <c r="L318" t="s">
        <v>526</v>
      </c>
      <c r="M318" t="s">
        <v>526</v>
      </c>
      <c r="N318" t="s">
        <v>526</v>
      </c>
      <c r="P318" t="s">
        <v>526</v>
      </c>
      <c r="AF318" t="s">
        <v>526</v>
      </c>
    </row>
    <row r="319" spans="1:32" x14ac:dyDescent="0.3">
      <c r="A319" t="s">
        <v>230</v>
      </c>
      <c r="B319" s="1">
        <v>2</v>
      </c>
      <c r="C319">
        <v>450</v>
      </c>
      <c r="D319" t="s">
        <v>494</v>
      </c>
      <c r="E319" t="s">
        <v>494</v>
      </c>
      <c r="F319" t="s">
        <v>480</v>
      </c>
      <c r="G319" t="s">
        <v>506</v>
      </c>
      <c r="I319" t="s">
        <v>526</v>
      </c>
      <c r="AF319" t="s">
        <v>526</v>
      </c>
    </row>
    <row r="320" spans="1:32" x14ac:dyDescent="0.3">
      <c r="A320" t="s">
        <v>231</v>
      </c>
      <c r="B320" s="1">
        <v>2</v>
      </c>
      <c r="C320">
        <v>450</v>
      </c>
      <c r="D320" t="s">
        <v>495</v>
      </c>
      <c r="E320" t="s">
        <v>493</v>
      </c>
      <c r="F320" t="s">
        <v>2</v>
      </c>
      <c r="G320" t="s">
        <v>487</v>
      </c>
      <c r="Y320" t="s">
        <v>526</v>
      </c>
      <c r="AF320" t="s">
        <v>526</v>
      </c>
    </row>
    <row r="321" spans="1:32" x14ac:dyDescent="0.3">
      <c r="A321" t="s">
        <v>69</v>
      </c>
      <c r="B321" s="1">
        <v>0.125</v>
      </c>
      <c r="C321">
        <v>25</v>
      </c>
      <c r="D321" t="s">
        <v>494</v>
      </c>
      <c r="E321" t="s">
        <v>494</v>
      </c>
      <c r="F321" t="s">
        <v>2</v>
      </c>
      <c r="G321" t="s">
        <v>506</v>
      </c>
      <c r="R321" t="s">
        <v>526</v>
      </c>
      <c r="X321" t="s">
        <v>526</v>
      </c>
      <c r="AF321" t="s">
        <v>526</v>
      </c>
    </row>
    <row r="322" spans="1:32" x14ac:dyDescent="0.3">
      <c r="A322" t="s">
        <v>232</v>
      </c>
      <c r="B322" s="1">
        <v>2</v>
      </c>
      <c r="C322">
        <v>450</v>
      </c>
      <c r="D322" t="s">
        <v>496</v>
      </c>
      <c r="E322" t="s">
        <v>496</v>
      </c>
      <c r="F322" t="s">
        <v>2</v>
      </c>
      <c r="G322" t="s">
        <v>479</v>
      </c>
      <c r="H322" t="s">
        <v>525</v>
      </c>
      <c r="R322" t="s">
        <v>526</v>
      </c>
      <c r="AF322" t="s">
        <v>526</v>
      </c>
    </row>
    <row r="323" spans="1:32" x14ac:dyDescent="0.3">
      <c r="A323" t="s">
        <v>103</v>
      </c>
      <c r="B323" s="1">
        <v>0.25</v>
      </c>
      <c r="C323">
        <v>50</v>
      </c>
      <c r="D323" t="s">
        <v>490</v>
      </c>
      <c r="E323" t="s">
        <v>491</v>
      </c>
      <c r="F323" t="s">
        <v>500</v>
      </c>
      <c r="G323" t="s">
        <v>508</v>
      </c>
      <c r="J323" t="s">
        <v>526</v>
      </c>
      <c r="K323" t="s">
        <v>526</v>
      </c>
      <c r="L323" t="s">
        <v>526</v>
      </c>
      <c r="N323" t="s">
        <v>526</v>
      </c>
      <c r="O323" t="s">
        <v>526</v>
      </c>
      <c r="R323" t="s">
        <v>526</v>
      </c>
      <c r="X323" t="s">
        <v>526</v>
      </c>
      <c r="AF323" t="s">
        <v>526</v>
      </c>
    </row>
    <row r="324" spans="1:32" x14ac:dyDescent="0.3">
      <c r="A324" t="s">
        <v>104</v>
      </c>
      <c r="B324" s="1">
        <v>0.25</v>
      </c>
      <c r="C324">
        <v>50</v>
      </c>
      <c r="D324" t="s">
        <v>494</v>
      </c>
      <c r="E324" t="s">
        <v>494</v>
      </c>
      <c r="F324" t="s">
        <v>2</v>
      </c>
      <c r="G324" t="s">
        <v>506</v>
      </c>
      <c r="J324" t="s">
        <v>526</v>
      </c>
      <c r="M324" t="s">
        <v>526</v>
      </c>
      <c r="O324" t="s">
        <v>526</v>
      </c>
      <c r="AF324" t="s">
        <v>526</v>
      </c>
    </row>
    <row r="325" spans="1:32" x14ac:dyDescent="0.3">
      <c r="A325" t="s">
        <v>425</v>
      </c>
      <c r="B325" s="1">
        <v>15</v>
      </c>
      <c r="C325">
        <v>13000</v>
      </c>
      <c r="D325" t="s">
        <v>494</v>
      </c>
      <c r="E325" t="s">
        <v>494</v>
      </c>
      <c r="F325" t="s">
        <v>509</v>
      </c>
      <c r="G325" t="s">
        <v>485</v>
      </c>
      <c r="K325" t="s">
        <v>526</v>
      </c>
      <c r="Q325" t="s">
        <v>526</v>
      </c>
      <c r="AF325" t="s">
        <v>526</v>
      </c>
    </row>
    <row r="326" spans="1:32" x14ac:dyDescent="0.3">
      <c r="A326" t="s">
        <v>178</v>
      </c>
      <c r="B326" s="1">
        <v>1</v>
      </c>
      <c r="C326">
        <v>200</v>
      </c>
      <c r="D326" t="s">
        <v>492</v>
      </c>
      <c r="E326" t="s">
        <v>490</v>
      </c>
      <c r="F326" t="s">
        <v>2</v>
      </c>
      <c r="G326" t="s">
        <v>483</v>
      </c>
      <c r="AD326" t="s">
        <v>526</v>
      </c>
      <c r="AF326" t="s">
        <v>526</v>
      </c>
    </row>
    <row r="327" spans="1:32" x14ac:dyDescent="0.3">
      <c r="A327" t="s">
        <v>233</v>
      </c>
      <c r="B327" s="1">
        <v>2</v>
      </c>
      <c r="C327">
        <v>450</v>
      </c>
      <c r="D327" t="s">
        <v>495</v>
      </c>
      <c r="E327" t="s">
        <v>490</v>
      </c>
      <c r="F327" t="s">
        <v>2</v>
      </c>
      <c r="G327" t="s">
        <v>479</v>
      </c>
      <c r="H327" t="s">
        <v>233</v>
      </c>
      <c r="Q327" t="s">
        <v>526</v>
      </c>
      <c r="AF327" t="s">
        <v>526</v>
      </c>
    </row>
    <row r="328" spans="1:32" x14ac:dyDescent="0.3">
      <c r="A328" t="s">
        <v>179</v>
      </c>
      <c r="B328" s="1">
        <v>1</v>
      </c>
      <c r="C328">
        <v>200</v>
      </c>
      <c r="D328" t="s">
        <v>494</v>
      </c>
      <c r="E328" t="s">
        <v>494</v>
      </c>
      <c r="F328" t="s">
        <v>2</v>
      </c>
      <c r="G328" t="s">
        <v>498</v>
      </c>
      <c r="Q328" t="s">
        <v>526</v>
      </c>
      <c r="AF328" t="s">
        <v>526</v>
      </c>
    </row>
    <row r="329" spans="1:32" x14ac:dyDescent="0.3">
      <c r="A329" t="s">
        <v>268</v>
      </c>
      <c r="B329" s="1">
        <v>3</v>
      </c>
      <c r="C329">
        <v>700</v>
      </c>
      <c r="D329" t="s">
        <v>495</v>
      </c>
      <c r="E329" t="s">
        <v>490</v>
      </c>
      <c r="F329" t="s">
        <v>2</v>
      </c>
      <c r="G329" t="s">
        <v>479</v>
      </c>
      <c r="H329" t="s">
        <v>233</v>
      </c>
      <c r="Q329" t="s">
        <v>526</v>
      </c>
      <c r="AF329" t="s">
        <v>526</v>
      </c>
    </row>
    <row r="330" spans="1:32" x14ac:dyDescent="0.3">
      <c r="A330" t="s">
        <v>180</v>
      </c>
      <c r="B330" s="1">
        <v>1</v>
      </c>
      <c r="C330">
        <v>200</v>
      </c>
      <c r="D330" t="s">
        <v>495</v>
      </c>
      <c r="E330" t="s">
        <v>493</v>
      </c>
      <c r="F330" t="s">
        <v>500</v>
      </c>
      <c r="G330" t="s">
        <v>499</v>
      </c>
      <c r="H330" t="s">
        <v>503</v>
      </c>
      <c r="T330" t="s">
        <v>526</v>
      </c>
      <c r="AF330" t="s">
        <v>526</v>
      </c>
    </row>
    <row r="331" spans="1:32" x14ac:dyDescent="0.3">
      <c r="A331" t="s">
        <v>43</v>
      </c>
      <c r="B331" s="1">
        <v>0</v>
      </c>
      <c r="C331">
        <v>10</v>
      </c>
      <c r="D331" t="s">
        <v>494</v>
      </c>
      <c r="E331" t="s">
        <v>494</v>
      </c>
      <c r="F331" t="s">
        <v>500</v>
      </c>
      <c r="G331" t="s">
        <v>506</v>
      </c>
      <c r="S331" t="s">
        <v>526</v>
      </c>
      <c r="AC331" t="s">
        <v>526</v>
      </c>
      <c r="AF331" t="s">
        <v>526</v>
      </c>
    </row>
    <row r="332" spans="1:32" x14ac:dyDescent="0.3">
      <c r="A332" t="s">
        <v>411</v>
      </c>
      <c r="B332" s="1">
        <v>13</v>
      </c>
      <c r="C332">
        <v>10000</v>
      </c>
      <c r="D332" t="s">
        <v>492</v>
      </c>
      <c r="E332" t="s">
        <v>493</v>
      </c>
      <c r="F332" t="s">
        <v>2</v>
      </c>
      <c r="G332" t="s">
        <v>499</v>
      </c>
      <c r="R332" t="s">
        <v>526</v>
      </c>
      <c r="U332" t="s">
        <v>526</v>
      </c>
      <c r="V332" t="s">
        <v>526</v>
      </c>
      <c r="W332" t="s">
        <v>526</v>
      </c>
      <c r="AF332" t="s">
        <v>526</v>
      </c>
    </row>
    <row r="333" spans="1:32" x14ac:dyDescent="0.3">
      <c r="A333" t="s">
        <v>44</v>
      </c>
      <c r="B333" s="1">
        <v>0</v>
      </c>
      <c r="C333">
        <v>10</v>
      </c>
      <c r="D333" t="s">
        <v>494</v>
      </c>
      <c r="E333" t="s">
        <v>494</v>
      </c>
      <c r="F333" t="s">
        <v>500</v>
      </c>
      <c r="G333" t="s">
        <v>506</v>
      </c>
      <c r="P333" t="s">
        <v>526</v>
      </c>
      <c r="R333" t="s">
        <v>526</v>
      </c>
      <c r="AF333" t="s">
        <v>526</v>
      </c>
    </row>
    <row r="334" spans="1:32" x14ac:dyDescent="0.3">
      <c r="A334" t="s">
        <v>45</v>
      </c>
      <c r="B334" s="1">
        <v>0</v>
      </c>
      <c r="C334">
        <v>10</v>
      </c>
      <c r="D334" t="s">
        <v>494</v>
      </c>
      <c r="E334" t="s">
        <v>494</v>
      </c>
      <c r="F334" t="s">
        <v>500</v>
      </c>
      <c r="G334" t="s">
        <v>506</v>
      </c>
      <c r="N334" t="s">
        <v>526</v>
      </c>
      <c r="P334" t="s">
        <v>526</v>
      </c>
      <c r="R334" t="s">
        <v>526</v>
      </c>
      <c r="AF334" t="s">
        <v>526</v>
      </c>
    </row>
    <row r="335" spans="1:32" x14ac:dyDescent="0.3">
      <c r="A335" t="s">
        <v>290</v>
      </c>
      <c r="B335" s="1">
        <v>4</v>
      </c>
      <c r="C335">
        <v>1100</v>
      </c>
      <c r="D335" t="s">
        <v>495</v>
      </c>
      <c r="E335" t="s">
        <v>493</v>
      </c>
      <c r="F335" t="s">
        <v>2</v>
      </c>
      <c r="G335" t="s">
        <v>508</v>
      </c>
      <c r="AF335" t="s">
        <v>526</v>
      </c>
    </row>
    <row r="336" spans="1:32" x14ac:dyDescent="0.3">
      <c r="A336" t="s">
        <v>317</v>
      </c>
      <c r="B336" s="1">
        <v>5</v>
      </c>
      <c r="C336">
        <v>1800</v>
      </c>
      <c r="D336" t="s">
        <v>495</v>
      </c>
      <c r="E336" t="s">
        <v>490</v>
      </c>
      <c r="F336" t="s">
        <v>480</v>
      </c>
      <c r="G336" t="s">
        <v>481</v>
      </c>
      <c r="AE336" t="s">
        <v>526</v>
      </c>
      <c r="AF336" t="s">
        <v>526</v>
      </c>
    </row>
    <row r="337" spans="1:32" x14ac:dyDescent="0.3">
      <c r="A337" t="s">
        <v>140</v>
      </c>
      <c r="B337" s="1">
        <v>0.5</v>
      </c>
      <c r="C337">
        <v>100</v>
      </c>
      <c r="D337" t="s">
        <v>494</v>
      </c>
      <c r="E337" t="s">
        <v>494</v>
      </c>
      <c r="F337" t="s">
        <v>2</v>
      </c>
      <c r="G337" t="s">
        <v>506</v>
      </c>
      <c r="S337" t="s">
        <v>526</v>
      </c>
      <c r="AC337" t="s">
        <v>526</v>
      </c>
      <c r="AF337" t="s">
        <v>526</v>
      </c>
    </row>
    <row r="338" spans="1:32" x14ac:dyDescent="0.3">
      <c r="A338" t="s">
        <v>402</v>
      </c>
      <c r="B338" s="1">
        <v>11</v>
      </c>
      <c r="C338">
        <v>7200</v>
      </c>
      <c r="D338" t="s">
        <v>494</v>
      </c>
      <c r="E338" t="s">
        <v>494</v>
      </c>
      <c r="F338" t="s">
        <v>497</v>
      </c>
      <c r="G338" t="s">
        <v>485</v>
      </c>
      <c r="I338" t="s">
        <v>526</v>
      </c>
      <c r="AF338" t="s">
        <v>526</v>
      </c>
    </row>
    <row r="339" spans="1:32" x14ac:dyDescent="0.3">
      <c r="A339" t="s">
        <v>318</v>
      </c>
      <c r="B339" s="1">
        <v>5</v>
      </c>
      <c r="C339">
        <v>1800</v>
      </c>
      <c r="D339" t="s">
        <v>490</v>
      </c>
      <c r="E339" t="s">
        <v>490</v>
      </c>
      <c r="F339" t="s">
        <v>2</v>
      </c>
      <c r="G339" t="s">
        <v>487</v>
      </c>
      <c r="I339" t="s">
        <v>526</v>
      </c>
      <c r="K339" t="s">
        <v>526</v>
      </c>
      <c r="L339" t="s">
        <v>526</v>
      </c>
      <c r="N339" t="s">
        <v>526</v>
      </c>
      <c r="P339" t="s">
        <v>526</v>
      </c>
      <c r="R339" t="s">
        <v>526</v>
      </c>
      <c r="Y339" t="s">
        <v>526</v>
      </c>
      <c r="AF339" t="s">
        <v>526</v>
      </c>
    </row>
    <row r="340" spans="1:32" x14ac:dyDescent="0.3">
      <c r="A340" t="s">
        <v>234</v>
      </c>
      <c r="B340" s="1">
        <v>2</v>
      </c>
      <c r="C340">
        <v>450</v>
      </c>
      <c r="D340" t="s">
        <v>494</v>
      </c>
      <c r="E340" t="s">
        <v>494</v>
      </c>
      <c r="F340" t="s">
        <v>480</v>
      </c>
      <c r="G340" t="s">
        <v>506</v>
      </c>
      <c r="M340" t="s">
        <v>526</v>
      </c>
      <c r="AF340" t="s">
        <v>526</v>
      </c>
    </row>
    <row r="341" spans="1:32" x14ac:dyDescent="0.3">
      <c r="A341" t="s">
        <v>105</v>
      </c>
      <c r="B341" s="1">
        <v>0.25</v>
      </c>
      <c r="C341">
        <v>50</v>
      </c>
      <c r="D341" t="s">
        <v>494</v>
      </c>
      <c r="E341" t="s">
        <v>494</v>
      </c>
      <c r="F341" t="s">
        <v>480</v>
      </c>
      <c r="G341" t="s">
        <v>506</v>
      </c>
      <c r="M341" t="s">
        <v>526</v>
      </c>
      <c r="R341" t="s">
        <v>526</v>
      </c>
      <c r="AF341" t="s">
        <v>526</v>
      </c>
    </row>
    <row r="342" spans="1:32" x14ac:dyDescent="0.3">
      <c r="A342" t="s">
        <v>403</v>
      </c>
      <c r="B342" s="1">
        <v>11</v>
      </c>
      <c r="C342">
        <v>7200</v>
      </c>
      <c r="D342" t="s">
        <v>494</v>
      </c>
      <c r="E342" t="s">
        <v>494</v>
      </c>
      <c r="F342" t="s">
        <v>509</v>
      </c>
      <c r="G342" t="s">
        <v>485</v>
      </c>
      <c r="I342" t="s">
        <v>526</v>
      </c>
      <c r="J342" t="s">
        <v>526</v>
      </c>
      <c r="K342" t="s">
        <v>526</v>
      </c>
      <c r="N342" t="s">
        <v>526</v>
      </c>
      <c r="O342" t="s">
        <v>526</v>
      </c>
      <c r="AF342" t="s">
        <v>526</v>
      </c>
    </row>
    <row r="343" spans="1:32" x14ac:dyDescent="0.3">
      <c r="A343" t="s">
        <v>319</v>
      </c>
      <c r="B343" s="1">
        <v>5</v>
      </c>
      <c r="C343">
        <v>1800</v>
      </c>
      <c r="D343" t="s">
        <v>490</v>
      </c>
      <c r="E343" t="s">
        <v>493</v>
      </c>
      <c r="F343" t="s">
        <v>480</v>
      </c>
      <c r="G343" t="s">
        <v>485</v>
      </c>
      <c r="Q343" t="s">
        <v>526</v>
      </c>
      <c r="AF343" t="s">
        <v>526</v>
      </c>
    </row>
    <row r="344" spans="1:32" x14ac:dyDescent="0.3">
      <c r="A344" t="s">
        <v>235</v>
      </c>
      <c r="B344" s="1">
        <v>2</v>
      </c>
      <c r="C344">
        <v>450</v>
      </c>
      <c r="D344" t="s">
        <v>494</v>
      </c>
      <c r="E344" t="s">
        <v>494</v>
      </c>
      <c r="F344" t="s">
        <v>480</v>
      </c>
      <c r="G344" t="s">
        <v>483</v>
      </c>
      <c r="AF344" t="s">
        <v>526</v>
      </c>
    </row>
    <row r="345" spans="1:32" x14ac:dyDescent="0.3">
      <c r="A345" t="s">
        <v>141</v>
      </c>
      <c r="B345" s="1">
        <v>0.5</v>
      </c>
      <c r="C345">
        <v>100</v>
      </c>
      <c r="D345" t="s">
        <v>494</v>
      </c>
      <c r="E345" t="s">
        <v>494</v>
      </c>
      <c r="F345" t="s">
        <v>2</v>
      </c>
      <c r="G345" t="s">
        <v>485</v>
      </c>
      <c r="Q345" t="s">
        <v>526</v>
      </c>
      <c r="AF345" t="s">
        <v>526</v>
      </c>
    </row>
    <row r="346" spans="1:32" x14ac:dyDescent="0.3">
      <c r="A346" t="s">
        <v>236</v>
      </c>
      <c r="B346" s="1">
        <v>2</v>
      </c>
      <c r="C346">
        <v>450</v>
      </c>
      <c r="D346" t="s">
        <v>494</v>
      </c>
      <c r="E346" t="s">
        <v>494</v>
      </c>
      <c r="F346" t="s">
        <v>480</v>
      </c>
      <c r="G346" t="s">
        <v>506</v>
      </c>
      <c r="I346" t="s">
        <v>526</v>
      </c>
      <c r="O346" t="s">
        <v>526</v>
      </c>
      <c r="AF346" t="s">
        <v>526</v>
      </c>
    </row>
    <row r="347" spans="1:32" x14ac:dyDescent="0.3">
      <c r="A347" t="s">
        <v>142</v>
      </c>
      <c r="B347" s="1">
        <v>0.5</v>
      </c>
      <c r="C347">
        <v>100</v>
      </c>
      <c r="D347" t="s">
        <v>492</v>
      </c>
      <c r="E347" t="s">
        <v>493</v>
      </c>
      <c r="F347" t="s">
        <v>2</v>
      </c>
      <c r="G347" t="s">
        <v>479</v>
      </c>
      <c r="H347" t="s">
        <v>142</v>
      </c>
      <c r="J347" t="s">
        <v>526</v>
      </c>
      <c r="S347" t="s">
        <v>526</v>
      </c>
      <c r="AF347" t="s">
        <v>526</v>
      </c>
    </row>
    <row r="348" spans="1:32" x14ac:dyDescent="0.3">
      <c r="A348" t="s">
        <v>320</v>
      </c>
      <c r="B348" s="1">
        <v>5</v>
      </c>
      <c r="C348">
        <v>1800</v>
      </c>
      <c r="D348" t="s">
        <v>492</v>
      </c>
      <c r="E348" t="s">
        <v>493</v>
      </c>
      <c r="F348" t="s">
        <v>480</v>
      </c>
      <c r="G348" t="s">
        <v>479</v>
      </c>
      <c r="H348" t="s">
        <v>142</v>
      </c>
      <c r="J348" t="s">
        <v>526</v>
      </c>
      <c r="S348" t="s">
        <v>526</v>
      </c>
      <c r="AF348" t="s">
        <v>526</v>
      </c>
    </row>
    <row r="349" spans="1:32" x14ac:dyDescent="0.3">
      <c r="A349" t="s">
        <v>237</v>
      </c>
      <c r="B349" s="1">
        <v>2</v>
      </c>
      <c r="C349">
        <v>450</v>
      </c>
      <c r="D349" t="s">
        <v>492</v>
      </c>
      <c r="E349" t="s">
        <v>493</v>
      </c>
      <c r="F349" t="s">
        <v>2</v>
      </c>
      <c r="G349" t="s">
        <v>479</v>
      </c>
      <c r="H349" t="s">
        <v>142</v>
      </c>
      <c r="J349" t="s">
        <v>526</v>
      </c>
      <c r="S349" t="s">
        <v>526</v>
      </c>
      <c r="AF349" t="s">
        <v>526</v>
      </c>
    </row>
    <row r="350" spans="1:32" x14ac:dyDescent="0.3">
      <c r="A350" t="s">
        <v>321</v>
      </c>
      <c r="B350" s="1">
        <v>5</v>
      </c>
      <c r="C350">
        <v>1800</v>
      </c>
      <c r="D350" t="s">
        <v>490</v>
      </c>
      <c r="E350" t="s">
        <v>493</v>
      </c>
      <c r="F350" t="s">
        <v>480</v>
      </c>
      <c r="G350" t="s">
        <v>486</v>
      </c>
      <c r="Q350" t="s">
        <v>526</v>
      </c>
      <c r="W350" t="s">
        <v>526</v>
      </c>
      <c r="AB350" t="s">
        <v>526</v>
      </c>
      <c r="AF350" t="s">
        <v>526</v>
      </c>
    </row>
    <row r="351" spans="1:32" x14ac:dyDescent="0.3">
      <c r="A351" t="s">
        <v>143</v>
      </c>
      <c r="B351" s="1">
        <v>0.5</v>
      </c>
      <c r="C351">
        <v>100</v>
      </c>
      <c r="D351" t="s">
        <v>495</v>
      </c>
      <c r="E351" t="s">
        <v>490</v>
      </c>
      <c r="F351" t="s">
        <v>2</v>
      </c>
      <c r="G351" t="s">
        <v>510</v>
      </c>
      <c r="L351" t="s">
        <v>526</v>
      </c>
      <c r="X351" t="s">
        <v>526</v>
      </c>
      <c r="AF351" t="s">
        <v>526</v>
      </c>
    </row>
    <row r="352" spans="1:32" x14ac:dyDescent="0.3">
      <c r="A352" t="s">
        <v>181</v>
      </c>
      <c r="B352" s="1">
        <v>1</v>
      </c>
      <c r="C352">
        <v>200</v>
      </c>
      <c r="D352" t="s">
        <v>495</v>
      </c>
      <c r="E352" t="s">
        <v>493</v>
      </c>
      <c r="F352" t="s">
        <v>2</v>
      </c>
      <c r="G352" t="s">
        <v>483</v>
      </c>
      <c r="M352" t="s">
        <v>526</v>
      </c>
      <c r="AF352" t="s">
        <v>526</v>
      </c>
    </row>
    <row r="353" spans="1:32" x14ac:dyDescent="0.3">
      <c r="A353" t="s">
        <v>46</v>
      </c>
      <c r="B353" s="1">
        <v>0</v>
      </c>
      <c r="C353">
        <v>10</v>
      </c>
      <c r="D353" t="s">
        <v>494</v>
      </c>
      <c r="E353" t="s">
        <v>494</v>
      </c>
      <c r="F353" t="s">
        <v>500</v>
      </c>
      <c r="G353" t="s">
        <v>506</v>
      </c>
      <c r="K353" t="s">
        <v>526</v>
      </c>
      <c r="AF353" t="s">
        <v>526</v>
      </c>
    </row>
    <row r="354" spans="1:32" x14ac:dyDescent="0.3">
      <c r="A354" t="s">
        <v>144</v>
      </c>
      <c r="B354" s="1">
        <v>0.5</v>
      </c>
      <c r="C354">
        <v>100</v>
      </c>
      <c r="D354" t="s">
        <v>496</v>
      </c>
      <c r="E354" t="s">
        <v>496</v>
      </c>
      <c r="F354" t="s">
        <v>2</v>
      </c>
      <c r="G354" t="s">
        <v>479</v>
      </c>
      <c r="H354" t="s">
        <v>525</v>
      </c>
      <c r="I354" t="s">
        <v>526</v>
      </c>
      <c r="J354" t="s">
        <v>526</v>
      </c>
      <c r="K354" t="s">
        <v>526</v>
      </c>
      <c r="L354" t="s">
        <v>526</v>
      </c>
      <c r="M354" t="s">
        <v>526</v>
      </c>
      <c r="N354" t="s">
        <v>526</v>
      </c>
      <c r="O354" t="s">
        <v>526</v>
      </c>
      <c r="P354" t="s">
        <v>526</v>
      </c>
      <c r="Q354" t="s">
        <v>526</v>
      </c>
      <c r="AF354" t="s">
        <v>526</v>
      </c>
    </row>
    <row r="355" spans="1:32" x14ac:dyDescent="0.3">
      <c r="A355" t="s">
        <v>238</v>
      </c>
      <c r="B355" s="1">
        <v>2</v>
      </c>
      <c r="C355">
        <v>450</v>
      </c>
      <c r="D355" t="s">
        <v>495</v>
      </c>
      <c r="E355" t="s">
        <v>493</v>
      </c>
      <c r="F355" t="s">
        <v>2</v>
      </c>
      <c r="G355" t="s">
        <v>510</v>
      </c>
      <c r="J355" t="s">
        <v>526</v>
      </c>
      <c r="S355" t="s">
        <v>526</v>
      </c>
      <c r="X355" t="s">
        <v>526</v>
      </c>
      <c r="AF355" t="s">
        <v>526</v>
      </c>
    </row>
    <row r="356" spans="1:32" x14ac:dyDescent="0.3">
      <c r="A356" t="s">
        <v>292</v>
      </c>
      <c r="B356" s="1">
        <v>4</v>
      </c>
      <c r="C356">
        <v>1100</v>
      </c>
      <c r="D356" t="s">
        <v>495</v>
      </c>
      <c r="E356" t="s">
        <v>493</v>
      </c>
      <c r="F356" t="s">
        <v>2</v>
      </c>
      <c r="G356" t="s">
        <v>510</v>
      </c>
      <c r="J356" t="s">
        <v>526</v>
      </c>
      <c r="S356" t="s">
        <v>526</v>
      </c>
      <c r="X356" t="s">
        <v>526</v>
      </c>
      <c r="AF356" t="s">
        <v>526</v>
      </c>
    </row>
    <row r="357" spans="1:32" x14ac:dyDescent="0.3">
      <c r="A357" t="s">
        <v>47</v>
      </c>
      <c r="B357" s="1">
        <v>0</v>
      </c>
      <c r="C357">
        <v>0</v>
      </c>
      <c r="D357" t="s">
        <v>494</v>
      </c>
      <c r="E357" t="s">
        <v>494</v>
      </c>
      <c r="F357" t="s">
        <v>500</v>
      </c>
      <c r="G357" t="s">
        <v>506</v>
      </c>
      <c r="AF357" t="s">
        <v>526</v>
      </c>
    </row>
    <row r="358" spans="1:32" x14ac:dyDescent="0.3">
      <c r="A358" t="s">
        <v>145</v>
      </c>
      <c r="B358" s="1">
        <v>0.5</v>
      </c>
      <c r="C358">
        <v>100</v>
      </c>
      <c r="D358" t="s">
        <v>495</v>
      </c>
      <c r="E358" t="s">
        <v>493</v>
      </c>
      <c r="F358" t="s">
        <v>2</v>
      </c>
      <c r="G358" t="s">
        <v>487</v>
      </c>
      <c r="Q358" t="s">
        <v>526</v>
      </c>
      <c r="R358" t="s">
        <v>526</v>
      </c>
      <c r="Y358" t="s">
        <v>526</v>
      </c>
      <c r="AF358" t="s">
        <v>526</v>
      </c>
    </row>
    <row r="359" spans="1:32" x14ac:dyDescent="0.3">
      <c r="A359" t="s">
        <v>293</v>
      </c>
      <c r="B359" s="1">
        <v>4</v>
      </c>
      <c r="C359">
        <v>1100</v>
      </c>
      <c r="D359" t="s">
        <v>495</v>
      </c>
      <c r="E359" t="s">
        <v>493</v>
      </c>
      <c r="F359" t="s">
        <v>2</v>
      </c>
      <c r="G359" t="s">
        <v>499</v>
      </c>
      <c r="H359" t="s">
        <v>502</v>
      </c>
      <c r="T359" t="s">
        <v>526</v>
      </c>
      <c r="Y359" t="s">
        <v>526</v>
      </c>
      <c r="AF359" t="s">
        <v>526</v>
      </c>
    </row>
    <row r="360" spans="1:32" x14ac:dyDescent="0.3">
      <c r="A360" t="s">
        <v>322</v>
      </c>
      <c r="B360" s="1">
        <v>5</v>
      </c>
      <c r="C360">
        <v>1800</v>
      </c>
      <c r="D360" t="s">
        <v>494</v>
      </c>
      <c r="E360" t="s">
        <v>494</v>
      </c>
      <c r="F360" t="s">
        <v>480</v>
      </c>
      <c r="G360" t="s">
        <v>498</v>
      </c>
      <c r="L360" t="s">
        <v>526</v>
      </c>
      <c r="P360" t="s">
        <v>526</v>
      </c>
      <c r="AF360" t="s">
        <v>526</v>
      </c>
    </row>
    <row r="361" spans="1:32" x14ac:dyDescent="0.3">
      <c r="A361" t="s">
        <v>356</v>
      </c>
      <c r="B361" s="1">
        <v>7</v>
      </c>
      <c r="C361">
        <v>2900</v>
      </c>
      <c r="D361" t="s">
        <v>494</v>
      </c>
      <c r="E361" t="s">
        <v>494</v>
      </c>
      <c r="F361" t="s">
        <v>480</v>
      </c>
      <c r="G361" t="s">
        <v>483</v>
      </c>
      <c r="R361" t="s">
        <v>526</v>
      </c>
      <c r="AF361" t="s">
        <v>526</v>
      </c>
    </row>
    <row r="362" spans="1:32" x14ac:dyDescent="0.3">
      <c r="A362" t="s">
        <v>48</v>
      </c>
      <c r="B362" s="1">
        <v>0</v>
      </c>
      <c r="C362">
        <v>10</v>
      </c>
      <c r="D362" t="s">
        <v>494</v>
      </c>
      <c r="E362" t="s">
        <v>494</v>
      </c>
      <c r="F362" t="s">
        <v>2</v>
      </c>
      <c r="G362" t="s">
        <v>498</v>
      </c>
      <c r="Q362" t="s">
        <v>526</v>
      </c>
      <c r="AF362" t="s">
        <v>526</v>
      </c>
    </row>
    <row r="363" spans="1:32" x14ac:dyDescent="0.3">
      <c r="A363" t="s">
        <v>239</v>
      </c>
      <c r="B363" s="1">
        <v>2</v>
      </c>
      <c r="C363">
        <v>450</v>
      </c>
      <c r="D363" t="s">
        <v>492</v>
      </c>
      <c r="E363" t="s">
        <v>491</v>
      </c>
      <c r="F363" t="s">
        <v>2</v>
      </c>
      <c r="G363" t="s">
        <v>508</v>
      </c>
      <c r="AF363" t="s">
        <v>526</v>
      </c>
    </row>
    <row r="364" spans="1:32" x14ac:dyDescent="0.3">
      <c r="A364" t="s">
        <v>106</v>
      </c>
      <c r="B364" s="1">
        <v>0.25</v>
      </c>
      <c r="C364">
        <v>50</v>
      </c>
      <c r="D364" t="s">
        <v>492</v>
      </c>
      <c r="E364" t="s">
        <v>493</v>
      </c>
      <c r="F364" t="s">
        <v>2</v>
      </c>
      <c r="G364" t="s">
        <v>487</v>
      </c>
      <c r="R364" t="s">
        <v>526</v>
      </c>
      <c r="Y364" t="s">
        <v>526</v>
      </c>
      <c r="AF364" t="s">
        <v>526</v>
      </c>
    </row>
    <row r="365" spans="1:32" x14ac:dyDescent="0.3">
      <c r="A365" t="s">
        <v>70</v>
      </c>
      <c r="B365" s="1">
        <v>0.125</v>
      </c>
      <c r="C365">
        <v>25</v>
      </c>
      <c r="D365" t="s">
        <v>495</v>
      </c>
      <c r="E365" t="s">
        <v>490</v>
      </c>
      <c r="F365" t="s">
        <v>500</v>
      </c>
      <c r="G365" t="s">
        <v>481</v>
      </c>
      <c r="AE365" t="s">
        <v>526</v>
      </c>
      <c r="AF365" t="s">
        <v>526</v>
      </c>
    </row>
    <row r="366" spans="1:32" x14ac:dyDescent="0.3">
      <c r="A366" t="s">
        <v>107</v>
      </c>
      <c r="B366" s="1">
        <v>0.25</v>
      </c>
      <c r="C366">
        <v>50</v>
      </c>
      <c r="D366" t="s">
        <v>490</v>
      </c>
      <c r="E366" t="s">
        <v>493</v>
      </c>
      <c r="F366" t="s">
        <v>484</v>
      </c>
      <c r="G366" t="s">
        <v>486</v>
      </c>
      <c r="R366" t="s">
        <v>526</v>
      </c>
      <c r="Z366" t="s">
        <v>526</v>
      </c>
      <c r="AF366" t="s">
        <v>526</v>
      </c>
    </row>
    <row r="367" spans="1:32" x14ac:dyDescent="0.3">
      <c r="A367" t="s">
        <v>450</v>
      </c>
      <c r="B367" s="1">
        <v>21</v>
      </c>
      <c r="C367">
        <v>33000</v>
      </c>
      <c r="D367" t="s">
        <v>492</v>
      </c>
      <c r="E367" t="s">
        <v>491</v>
      </c>
      <c r="F367" t="s">
        <v>480</v>
      </c>
      <c r="G367" t="s">
        <v>482</v>
      </c>
      <c r="V367" t="s">
        <v>526</v>
      </c>
      <c r="AF367" t="s">
        <v>526</v>
      </c>
    </row>
    <row r="368" spans="1:32" x14ac:dyDescent="0.3">
      <c r="A368" t="s">
        <v>269</v>
      </c>
      <c r="B368" s="1">
        <v>3</v>
      </c>
      <c r="C368">
        <v>700</v>
      </c>
      <c r="D368" t="s">
        <v>492</v>
      </c>
      <c r="E368" t="s">
        <v>490</v>
      </c>
      <c r="F368" t="s">
        <v>2</v>
      </c>
      <c r="G368" t="s">
        <v>481</v>
      </c>
      <c r="Q368" t="s">
        <v>526</v>
      </c>
      <c r="AF368" t="s">
        <v>526</v>
      </c>
    </row>
    <row r="369" spans="1:32" x14ac:dyDescent="0.3">
      <c r="A369" t="s">
        <v>182</v>
      </c>
      <c r="B369" s="1">
        <v>1</v>
      </c>
      <c r="C369">
        <v>200</v>
      </c>
      <c r="D369" t="s">
        <v>495</v>
      </c>
      <c r="E369" t="s">
        <v>493</v>
      </c>
      <c r="F369" t="s">
        <v>2</v>
      </c>
      <c r="G369" t="s">
        <v>487</v>
      </c>
      <c r="Q369" t="s">
        <v>526</v>
      </c>
      <c r="R369" t="s">
        <v>526</v>
      </c>
      <c r="Y369" t="s">
        <v>526</v>
      </c>
      <c r="AF369" t="s">
        <v>526</v>
      </c>
    </row>
    <row r="370" spans="1:32" x14ac:dyDescent="0.3">
      <c r="A370" t="s">
        <v>49</v>
      </c>
      <c r="B370" s="1">
        <v>0</v>
      </c>
      <c r="C370">
        <v>10</v>
      </c>
      <c r="D370" t="s">
        <v>494</v>
      </c>
      <c r="E370" t="s">
        <v>494</v>
      </c>
      <c r="F370" t="s">
        <v>500</v>
      </c>
      <c r="G370" t="s">
        <v>506</v>
      </c>
      <c r="AF370" t="s">
        <v>526</v>
      </c>
    </row>
    <row r="371" spans="1:32" x14ac:dyDescent="0.3">
      <c r="A371" t="s">
        <v>240</v>
      </c>
      <c r="B371" s="1">
        <v>2</v>
      </c>
      <c r="C371">
        <v>450</v>
      </c>
      <c r="D371" t="s">
        <v>492</v>
      </c>
      <c r="E371" t="s">
        <v>493</v>
      </c>
      <c r="F371" t="s">
        <v>484</v>
      </c>
      <c r="G371" t="s">
        <v>499</v>
      </c>
      <c r="H371" t="s">
        <v>504</v>
      </c>
      <c r="U371" t="s">
        <v>526</v>
      </c>
      <c r="AF371" t="s">
        <v>526</v>
      </c>
    </row>
    <row r="372" spans="1:32" x14ac:dyDescent="0.3">
      <c r="A372" t="s">
        <v>372</v>
      </c>
      <c r="B372" s="1">
        <v>8</v>
      </c>
      <c r="C372">
        <v>3900</v>
      </c>
      <c r="D372" t="s">
        <v>495</v>
      </c>
      <c r="E372" t="s">
        <v>493</v>
      </c>
      <c r="F372" t="s">
        <v>480</v>
      </c>
      <c r="G372" t="s">
        <v>485</v>
      </c>
      <c r="Q372" t="s">
        <v>526</v>
      </c>
      <c r="AF372" t="s">
        <v>526</v>
      </c>
    </row>
    <row r="373" spans="1:32" x14ac:dyDescent="0.3">
      <c r="A373" t="s">
        <v>108</v>
      </c>
      <c r="B373" s="1">
        <v>0.25</v>
      </c>
      <c r="C373">
        <v>50</v>
      </c>
      <c r="D373" t="s">
        <v>490</v>
      </c>
      <c r="E373" t="s">
        <v>491</v>
      </c>
      <c r="F373" t="s">
        <v>500</v>
      </c>
      <c r="G373" t="s">
        <v>510</v>
      </c>
      <c r="L373" t="s">
        <v>526</v>
      </c>
      <c r="X373" t="s">
        <v>526</v>
      </c>
      <c r="AF373" t="s">
        <v>526</v>
      </c>
    </row>
    <row r="374" spans="1:32" x14ac:dyDescent="0.3">
      <c r="A374" t="s">
        <v>183</v>
      </c>
      <c r="B374" s="1">
        <v>1</v>
      </c>
      <c r="C374">
        <v>200</v>
      </c>
      <c r="D374" t="s">
        <v>496</v>
      </c>
      <c r="E374" t="s">
        <v>496</v>
      </c>
      <c r="F374" t="s">
        <v>2</v>
      </c>
      <c r="G374" t="s">
        <v>479</v>
      </c>
      <c r="H374" t="s">
        <v>525</v>
      </c>
      <c r="R374" t="s">
        <v>526</v>
      </c>
      <c r="AF374" t="s">
        <v>526</v>
      </c>
    </row>
    <row r="375" spans="1:32" x14ac:dyDescent="0.3">
      <c r="A375" t="s">
        <v>109</v>
      </c>
      <c r="B375" s="1">
        <v>0.25</v>
      </c>
      <c r="C375">
        <v>50</v>
      </c>
      <c r="D375" t="s">
        <v>490</v>
      </c>
      <c r="E375" t="s">
        <v>493</v>
      </c>
      <c r="F375" t="s">
        <v>484</v>
      </c>
      <c r="G375" t="s">
        <v>486</v>
      </c>
      <c r="S375" t="s">
        <v>526</v>
      </c>
      <c r="AB375" t="s">
        <v>526</v>
      </c>
      <c r="AC375" t="s">
        <v>526</v>
      </c>
      <c r="AF375" t="s">
        <v>526</v>
      </c>
    </row>
    <row r="376" spans="1:32" x14ac:dyDescent="0.3">
      <c r="A376" t="s">
        <v>71</v>
      </c>
      <c r="B376" s="1">
        <v>0.125</v>
      </c>
      <c r="C376">
        <v>25</v>
      </c>
      <c r="D376" t="s">
        <v>494</v>
      </c>
      <c r="E376" t="s">
        <v>494</v>
      </c>
      <c r="F376" t="s">
        <v>500</v>
      </c>
      <c r="G376" t="s">
        <v>506</v>
      </c>
      <c r="J376" t="s">
        <v>526</v>
      </c>
      <c r="K376" t="s">
        <v>526</v>
      </c>
      <c r="L376" t="s">
        <v>526</v>
      </c>
      <c r="M376" t="s">
        <v>526</v>
      </c>
      <c r="N376" t="s">
        <v>526</v>
      </c>
      <c r="O376" t="s">
        <v>526</v>
      </c>
      <c r="P376" t="s">
        <v>526</v>
      </c>
      <c r="Q376" t="s">
        <v>526</v>
      </c>
      <c r="R376" t="s">
        <v>526</v>
      </c>
      <c r="AF376" t="s">
        <v>526</v>
      </c>
    </row>
    <row r="377" spans="1:32" x14ac:dyDescent="0.3">
      <c r="A377" t="s">
        <v>357</v>
      </c>
      <c r="B377" s="1">
        <v>7</v>
      </c>
      <c r="C377">
        <v>2900</v>
      </c>
      <c r="D377" t="s">
        <v>490</v>
      </c>
      <c r="E377" t="s">
        <v>490</v>
      </c>
      <c r="F377" t="s">
        <v>497</v>
      </c>
      <c r="G377" t="s">
        <v>501</v>
      </c>
      <c r="N377" t="s">
        <v>526</v>
      </c>
      <c r="O377" t="s">
        <v>526</v>
      </c>
      <c r="Q377" t="s">
        <v>526</v>
      </c>
      <c r="X377" t="s">
        <v>526</v>
      </c>
      <c r="AF377" t="s">
        <v>526</v>
      </c>
    </row>
    <row r="378" spans="1:32" x14ac:dyDescent="0.3">
      <c r="A378" t="s">
        <v>391</v>
      </c>
      <c r="B378" s="1">
        <v>10</v>
      </c>
      <c r="C378">
        <v>5900</v>
      </c>
      <c r="D378" t="s">
        <v>494</v>
      </c>
      <c r="E378" t="s">
        <v>494</v>
      </c>
      <c r="F378" t="s">
        <v>480</v>
      </c>
      <c r="G378" t="s">
        <v>483</v>
      </c>
      <c r="AA378" t="s">
        <v>526</v>
      </c>
      <c r="AF378" t="s">
        <v>526</v>
      </c>
    </row>
    <row r="379" spans="1:32" x14ac:dyDescent="0.3">
      <c r="A379" t="s">
        <v>412</v>
      </c>
      <c r="B379" s="1">
        <v>13</v>
      </c>
      <c r="C379">
        <v>10000</v>
      </c>
      <c r="D379" t="s">
        <v>495</v>
      </c>
      <c r="E379" t="s">
        <v>491</v>
      </c>
      <c r="F379" t="s">
        <v>497</v>
      </c>
      <c r="G379" t="s">
        <v>501</v>
      </c>
      <c r="J379" t="s">
        <v>526</v>
      </c>
      <c r="S379" t="s">
        <v>526</v>
      </c>
      <c r="X379" t="s">
        <v>526</v>
      </c>
      <c r="AF379" t="s">
        <v>526</v>
      </c>
    </row>
    <row r="380" spans="1:32" x14ac:dyDescent="0.3">
      <c r="A380" t="s">
        <v>294</v>
      </c>
      <c r="B380" s="1">
        <v>4</v>
      </c>
      <c r="C380">
        <v>1100</v>
      </c>
      <c r="D380" t="s">
        <v>490</v>
      </c>
      <c r="E380" t="s">
        <v>493</v>
      </c>
      <c r="F380" t="s">
        <v>2</v>
      </c>
      <c r="G380" t="s">
        <v>499</v>
      </c>
      <c r="H380" t="s">
        <v>507</v>
      </c>
      <c r="R380" t="s">
        <v>526</v>
      </c>
      <c r="T380" t="s">
        <v>526</v>
      </c>
      <c r="U380" t="s">
        <v>526</v>
      </c>
      <c r="W380" t="s">
        <v>526</v>
      </c>
      <c r="AF380" t="s">
        <v>526</v>
      </c>
    </row>
    <row r="381" spans="1:32" x14ac:dyDescent="0.3">
      <c r="A381" t="s">
        <v>110</v>
      </c>
      <c r="B381" s="1">
        <v>0.25</v>
      </c>
      <c r="C381">
        <v>50</v>
      </c>
      <c r="D381" t="s">
        <v>494</v>
      </c>
      <c r="E381" t="s">
        <v>494</v>
      </c>
      <c r="F381" t="s">
        <v>2</v>
      </c>
      <c r="G381" t="s">
        <v>506</v>
      </c>
      <c r="N381" t="s">
        <v>526</v>
      </c>
      <c r="O381" t="s">
        <v>526</v>
      </c>
      <c r="Q381" t="s">
        <v>526</v>
      </c>
      <c r="R381" t="s">
        <v>526</v>
      </c>
      <c r="AF381" t="s">
        <v>526</v>
      </c>
    </row>
    <row r="382" spans="1:32" x14ac:dyDescent="0.3">
      <c r="A382" t="s">
        <v>146</v>
      </c>
      <c r="B382" s="1">
        <v>0.5</v>
      </c>
      <c r="C382">
        <v>100</v>
      </c>
      <c r="D382" t="s">
        <v>494</v>
      </c>
      <c r="E382" t="s">
        <v>494</v>
      </c>
      <c r="F382" t="s">
        <v>2</v>
      </c>
      <c r="G382" t="s">
        <v>506</v>
      </c>
      <c r="K382" t="s">
        <v>526</v>
      </c>
      <c r="L382" t="s">
        <v>526</v>
      </c>
      <c r="M382" t="s">
        <v>526</v>
      </c>
      <c r="N382" t="s">
        <v>526</v>
      </c>
      <c r="P382" t="s">
        <v>526</v>
      </c>
      <c r="Q382" t="s">
        <v>526</v>
      </c>
      <c r="R382" t="s">
        <v>526</v>
      </c>
      <c r="AF382" t="s">
        <v>526</v>
      </c>
    </row>
    <row r="383" spans="1:32" x14ac:dyDescent="0.3">
      <c r="A383" t="s">
        <v>241</v>
      </c>
      <c r="B383" s="1">
        <v>2</v>
      </c>
      <c r="C383">
        <v>450</v>
      </c>
      <c r="D383" t="s">
        <v>494</v>
      </c>
      <c r="E383" t="s">
        <v>494</v>
      </c>
      <c r="F383" t="s">
        <v>2</v>
      </c>
      <c r="G383" t="s">
        <v>506</v>
      </c>
      <c r="L383" t="s">
        <v>526</v>
      </c>
      <c r="P383" t="s">
        <v>526</v>
      </c>
      <c r="AF383" t="s">
        <v>526</v>
      </c>
    </row>
    <row r="384" spans="1:32" x14ac:dyDescent="0.3">
      <c r="A384" t="s">
        <v>184</v>
      </c>
      <c r="B384" s="1">
        <v>1</v>
      </c>
      <c r="C384">
        <v>200</v>
      </c>
      <c r="D384" t="s">
        <v>494</v>
      </c>
      <c r="E384" t="s">
        <v>494</v>
      </c>
      <c r="F384" t="s">
        <v>2</v>
      </c>
      <c r="G384" t="s">
        <v>506</v>
      </c>
      <c r="S384" t="s">
        <v>526</v>
      </c>
      <c r="AC384" t="s">
        <v>526</v>
      </c>
      <c r="AF384" t="s">
        <v>526</v>
      </c>
    </row>
    <row r="385" spans="1:32" x14ac:dyDescent="0.3">
      <c r="A385" t="s">
        <v>111</v>
      </c>
      <c r="B385" s="1">
        <v>0.25</v>
      </c>
      <c r="C385">
        <v>50</v>
      </c>
      <c r="D385" t="s">
        <v>494</v>
      </c>
      <c r="E385" t="s">
        <v>494</v>
      </c>
      <c r="F385" t="s">
        <v>2</v>
      </c>
      <c r="G385" t="s">
        <v>506</v>
      </c>
      <c r="P385" t="s">
        <v>526</v>
      </c>
      <c r="R385" t="s">
        <v>526</v>
      </c>
      <c r="AF385" t="s">
        <v>526</v>
      </c>
    </row>
    <row r="386" spans="1:32" x14ac:dyDescent="0.3">
      <c r="A386" t="s">
        <v>112</v>
      </c>
      <c r="B386" s="1">
        <v>0.25</v>
      </c>
      <c r="C386">
        <v>50</v>
      </c>
      <c r="D386" t="s">
        <v>494</v>
      </c>
      <c r="E386" t="s">
        <v>494</v>
      </c>
      <c r="F386" t="s">
        <v>2</v>
      </c>
      <c r="G386" t="s">
        <v>506</v>
      </c>
      <c r="L386" t="s">
        <v>526</v>
      </c>
      <c r="N386" t="s">
        <v>526</v>
      </c>
      <c r="P386" t="s">
        <v>526</v>
      </c>
      <c r="R386" t="s">
        <v>526</v>
      </c>
      <c r="AF386" t="s">
        <v>526</v>
      </c>
    </row>
    <row r="387" spans="1:32" x14ac:dyDescent="0.3">
      <c r="A387" t="s">
        <v>460</v>
      </c>
      <c r="B387" s="1">
        <v>30</v>
      </c>
      <c r="C387">
        <v>155000</v>
      </c>
      <c r="D387" t="s">
        <v>494</v>
      </c>
      <c r="E387" t="s">
        <v>494</v>
      </c>
      <c r="F387" t="s">
        <v>509</v>
      </c>
      <c r="G387" t="s">
        <v>485</v>
      </c>
      <c r="H387" t="s">
        <v>513</v>
      </c>
      <c r="R387" t="s">
        <v>526</v>
      </c>
      <c r="AF387" t="s">
        <v>526</v>
      </c>
    </row>
    <row r="388" spans="1:32" x14ac:dyDescent="0.3">
      <c r="A388" t="s">
        <v>185</v>
      </c>
      <c r="B388" s="1">
        <v>1</v>
      </c>
      <c r="C388">
        <v>200</v>
      </c>
      <c r="D388" t="s">
        <v>495</v>
      </c>
      <c r="E388" t="s">
        <v>490</v>
      </c>
      <c r="F388" t="s">
        <v>2</v>
      </c>
      <c r="G388" t="s">
        <v>479</v>
      </c>
      <c r="H388" t="s">
        <v>185</v>
      </c>
      <c r="K388" t="s">
        <v>526</v>
      </c>
      <c r="M388" t="s">
        <v>526</v>
      </c>
      <c r="AF388" t="s">
        <v>526</v>
      </c>
    </row>
    <row r="389" spans="1:32" x14ac:dyDescent="0.3">
      <c r="A389" t="s">
        <v>147</v>
      </c>
      <c r="B389" s="1">
        <v>0.5</v>
      </c>
      <c r="C389">
        <v>100</v>
      </c>
      <c r="D389" t="s">
        <v>496</v>
      </c>
      <c r="E389" t="s">
        <v>523</v>
      </c>
      <c r="F389" t="s">
        <v>2</v>
      </c>
      <c r="G389" t="s">
        <v>479</v>
      </c>
      <c r="H389" t="s">
        <v>525</v>
      </c>
      <c r="R389" t="s">
        <v>526</v>
      </c>
      <c r="AF389" t="s">
        <v>526</v>
      </c>
    </row>
    <row r="390" spans="1:32" x14ac:dyDescent="0.3">
      <c r="A390" t="s">
        <v>186</v>
      </c>
      <c r="B390" s="1">
        <v>1</v>
      </c>
      <c r="C390">
        <v>200</v>
      </c>
      <c r="D390" t="s">
        <v>494</v>
      </c>
      <c r="E390" t="s">
        <v>494</v>
      </c>
      <c r="F390" t="s">
        <v>480</v>
      </c>
      <c r="G390" t="s">
        <v>506</v>
      </c>
      <c r="L390" t="s">
        <v>526</v>
      </c>
      <c r="M390" t="s">
        <v>526</v>
      </c>
      <c r="X390" t="s">
        <v>526</v>
      </c>
      <c r="AF390" t="s">
        <v>526</v>
      </c>
    </row>
    <row r="391" spans="1:32" x14ac:dyDescent="0.3">
      <c r="A391" t="s">
        <v>384</v>
      </c>
      <c r="B391" s="1">
        <v>9</v>
      </c>
      <c r="C391">
        <v>5000</v>
      </c>
      <c r="D391" t="s">
        <v>495</v>
      </c>
      <c r="E391" t="s">
        <v>491</v>
      </c>
      <c r="F391" t="s">
        <v>497</v>
      </c>
      <c r="G391" t="s">
        <v>498</v>
      </c>
      <c r="L391" t="s">
        <v>526</v>
      </c>
      <c r="X391" t="s">
        <v>526</v>
      </c>
      <c r="AF391" t="s">
        <v>526</v>
      </c>
    </row>
    <row r="392" spans="1:32" x14ac:dyDescent="0.3">
      <c r="A392" t="s">
        <v>72</v>
      </c>
      <c r="B392" s="1">
        <v>0.125</v>
      </c>
      <c r="C392">
        <v>25</v>
      </c>
      <c r="D392" t="s">
        <v>496</v>
      </c>
      <c r="E392" t="s">
        <v>496</v>
      </c>
      <c r="F392" t="s">
        <v>2</v>
      </c>
      <c r="G392" t="s">
        <v>479</v>
      </c>
      <c r="H392" t="s">
        <v>525</v>
      </c>
      <c r="I392" t="s">
        <v>526</v>
      </c>
      <c r="J392" t="s">
        <v>526</v>
      </c>
      <c r="K392" t="s">
        <v>526</v>
      </c>
      <c r="L392" t="s">
        <v>526</v>
      </c>
      <c r="M392" t="s">
        <v>526</v>
      </c>
      <c r="N392" t="s">
        <v>526</v>
      </c>
      <c r="O392" t="s">
        <v>526</v>
      </c>
      <c r="P392" t="s">
        <v>526</v>
      </c>
      <c r="Q392" t="s">
        <v>526</v>
      </c>
      <c r="AF392" t="s">
        <v>526</v>
      </c>
    </row>
    <row r="393" spans="1:32" x14ac:dyDescent="0.3">
      <c r="A393" t="s">
        <v>323</v>
      </c>
      <c r="B393" s="1">
        <v>5</v>
      </c>
      <c r="C393">
        <v>1800</v>
      </c>
      <c r="D393" t="s">
        <v>494</v>
      </c>
      <c r="E393" t="s">
        <v>494</v>
      </c>
      <c r="F393" t="s">
        <v>497</v>
      </c>
      <c r="G393" t="s">
        <v>506</v>
      </c>
      <c r="M393" t="s">
        <v>526</v>
      </c>
      <c r="AF393" t="s">
        <v>526</v>
      </c>
    </row>
    <row r="394" spans="1:32" x14ac:dyDescent="0.3">
      <c r="A394" t="s">
        <v>148</v>
      </c>
      <c r="B394" s="1">
        <v>0.5</v>
      </c>
      <c r="C394">
        <v>100</v>
      </c>
      <c r="D394" t="s">
        <v>492</v>
      </c>
      <c r="E394" t="s">
        <v>490</v>
      </c>
      <c r="F394" t="s">
        <v>2</v>
      </c>
      <c r="G394" t="s">
        <v>483</v>
      </c>
      <c r="AD394" t="s">
        <v>526</v>
      </c>
      <c r="AF394" t="s">
        <v>526</v>
      </c>
    </row>
    <row r="395" spans="1:32" x14ac:dyDescent="0.3">
      <c r="A395" t="s">
        <v>113</v>
      </c>
      <c r="B395" s="1">
        <v>0.25</v>
      </c>
      <c r="C395">
        <v>50</v>
      </c>
      <c r="D395" t="s">
        <v>495</v>
      </c>
      <c r="E395" t="s">
        <v>493</v>
      </c>
      <c r="F395" t="s">
        <v>2</v>
      </c>
      <c r="G395" t="s">
        <v>479</v>
      </c>
      <c r="H395" t="s">
        <v>113</v>
      </c>
      <c r="Q395" t="s">
        <v>526</v>
      </c>
      <c r="AF395" t="s">
        <v>526</v>
      </c>
    </row>
    <row r="396" spans="1:32" x14ac:dyDescent="0.3">
      <c r="A396" t="s">
        <v>324</v>
      </c>
      <c r="B396" s="1">
        <v>5</v>
      </c>
      <c r="C396">
        <v>1800</v>
      </c>
      <c r="D396" t="s">
        <v>495</v>
      </c>
      <c r="E396" t="s">
        <v>493</v>
      </c>
      <c r="F396" t="s">
        <v>480</v>
      </c>
      <c r="G396" t="s">
        <v>501</v>
      </c>
      <c r="I396" t="s">
        <v>526</v>
      </c>
      <c r="L396" t="s">
        <v>526</v>
      </c>
      <c r="N396" t="s">
        <v>526</v>
      </c>
      <c r="O396" t="s">
        <v>526</v>
      </c>
      <c r="P396" t="s">
        <v>526</v>
      </c>
      <c r="Q396" t="s">
        <v>526</v>
      </c>
      <c r="X396" t="s">
        <v>526</v>
      </c>
      <c r="AF396" t="s">
        <v>526</v>
      </c>
    </row>
    <row r="397" spans="1:32" x14ac:dyDescent="0.3">
      <c r="A397" t="s">
        <v>73</v>
      </c>
      <c r="B397" s="1">
        <v>0.125</v>
      </c>
      <c r="C397">
        <v>25</v>
      </c>
      <c r="D397" t="s">
        <v>490</v>
      </c>
      <c r="E397" t="s">
        <v>493</v>
      </c>
      <c r="F397" t="s">
        <v>484</v>
      </c>
      <c r="G397" t="s">
        <v>498</v>
      </c>
      <c r="L397" t="s">
        <v>526</v>
      </c>
      <c r="X397" t="s">
        <v>526</v>
      </c>
      <c r="AF397" t="s">
        <v>526</v>
      </c>
    </row>
    <row r="398" spans="1:32" x14ac:dyDescent="0.3">
      <c r="A398" t="s">
        <v>373</v>
      </c>
      <c r="B398" s="1">
        <v>8</v>
      </c>
      <c r="C398">
        <v>3900</v>
      </c>
      <c r="D398" t="s">
        <v>494</v>
      </c>
      <c r="E398" t="s">
        <v>494</v>
      </c>
      <c r="F398" t="s">
        <v>497</v>
      </c>
      <c r="G398" t="s">
        <v>506</v>
      </c>
      <c r="M398" t="s">
        <v>526</v>
      </c>
      <c r="AF398" t="s">
        <v>526</v>
      </c>
    </row>
    <row r="399" spans="1:32" x14ac:dyDescent="0.3">
      <c r="A399" t="s">
        <v>413</v>
      </c>
      <c r="B399" s="1">
        <v>13</v>
      </c>
      <c r="C399">
        <v>10000</v>
      </c>
      <c r="D399" t="s">
        <v>490</v>
      </c>
      <c r="E399" t="s">
        <v>493</v>
      </c>
      <c r="F399" t="s">
        <v>2</v>
      </c>
      <c r="G399" t="s">
        <v>499</v>
      </c>
      <c r="H399" t="s">
        <v>522</v>
      </c>
      <c r="T399" t="s">
        <v>526</v>
      </c>
      <c r="U399" t="s">
        <v>526</v>
      </c>
      <c r="V399" t="s">
        <v>526</v>
      </c>
      <c r="AF399" t="s">
        <v>526</v>
      </c>
    </row>
    <row r="400" spans="1:32" x14ac:dyDescent="0.3">
      <c r="A400" t="s">
        <v>325</v>
      </c>
      <c r="B400" s="1">
        <v>5</v>
      </c>
      <c r="C400">
        <v>1800</v>
      </c>
      <c r="D400" t="s">
        <v>495</v>
      </c>
      <c r="E400" t="s">
        <v>493</v>
      </c>
      <c r="F400" t="s">
        <v>480</v>
      </c>
      <c r="G400" t="s">
        <v>485</v>
      </c>
      <c r="Q400" t="s">
        <v>526</v>
      </c>
      <c r="AF400" t="s">
        <v>526</v>
      </c>
    </row>
    <row r="401" spans="1:32" x14ac:dyDescent="0.3">
      <c r="A401" t="s">
        <v>326</v>
      </c>
      <c r="B401" s="1">
        <v>5</v>
      </c>
      <c r="C401">
        <v>1800</v>
      </c>
      <c r="D401" t="s">
        <v>492</v>
      </c>
      <c r="E401" t="s">
        <v>491</v>
      </c>
      <c r="F401" t="s">
        <v>480</v>
      </c>
      <c r="G401" t="s">
        <v>482</v>
      </c>
      <c r="L401" t="s">
        <v>526</v>
      </c>
      <c r="X401" t="s">
        <v>526</v>
      </c>
      <c r="AF401" t="s">
        <v>526</v>
      </c>
    </row>
    <row r="402" spans="1:32" x14ac:dyDescent="0.3">
      <c r="A402" t="s">
        <v>414</v>
      </c>
      <c r="B402" s="1">
        <v>13</v>
      </c>
      <c r="C402">
        <v>10000</v>
      </c>
      <c r="D402" t="s">
        <v>492</v>
      </c>
      <c r="E402" t="s">
        <v>493</v>
      </c>
      <c r="F402" t="s">
        <v>2</v>
      </c>
      <c r="G402" t="s">
        <v>487</v>
      </c>
      <c r="H402" t="s">
        <v>507</v>
      </c>
      <c r="R402" t="s">
        <v>526</v>
      </c>
      <c r="Y402" t="s">
        <v>526</v>
      </c>
      <c r="AF402" t="s">
        <v>526</v>
      </c>
    </row>
    <row r="403" spans="1:32" x14ac:dyDescent="0.3">
      <c r="A403" t="s">
        <v>426</v>
      </c>
      <c r="B403" s="1">
        <v>15</v>
      </c>
      <c r="C403">
        <v>13000</v>
      </c>
      <c r="D403" t="s">
        <v>492</v>
      </c>
      <c r="E403" t="s">
        <v>493</v>
      </c>
      <c r="F403" t="s">
        <v>2</v>
      </c>
      <c r="G403" t="s">
        <v>487</v>
      </c>
      <c r="H403" t="s">
        <v>507</v>
      </c>
      <c r="R403" t="s">
        <v>526</v>
      </c>
      <c r="Y403" t="s">
        <v>526</v>
      </c>
      <c r="AF403" t="s">
        <v>526</v>
      </c>
    </row>
    <row r="404" spans="1:32" x14ac:dyDescent="0.3">
      <c r="A404" t="s">
        <v>427</v>
      </c>
      <c r="B404" s="1">
        <v>15</v>
      </c>
      <c r="C404">
        <v>13000</v>
      </c>
      <c r="D404" t="s">
        <v>492</v>
      </c>
      <c r="E404" t="s">
        <v>493</v>
      </c>
      <c r="F404" t="s">
        <v>2</v>
      </c>
      <c r="G404" t="s">
        <v>487</v>
      </c>
      <c r="H404" t="s">
        <v>507</v>
      </c>
      <c r="R404" t="s">
        <v>526</v>
      </c>
      <c r="Y404" t="s">
        <v>526</v>
      </c>
      <c r="AF404" t="s">
        <v>526</v>
      </c>
    </row>
    <row r="405" spans="1:32" x14ac:dyDescent="0.3">
      <c r="A405" t="s">
        <v>327</v>
      </c>
      <c r="B405" s="1">
        <v>5</v>
      </c>
      <c r="C405">
        <v>1800</v>
      </c>
      <c r="D405" t="s">
        <v>490</v>
      </c>
      <c r="E405" t="s">
        <v>493</v>
      </c>
      <c r="F405" t="s">
        <v>2</v>
      </c>
      <c r="G405" t="s">
        <v>487</v>
      </c>
      <c r="Q405" t="s">
        <v>526</v>
      </c>
      <c r="R405" t="s">
        <v>526</v>
      </c>
      <c r="Y405" t="s">
        <v>526</v>
      </c>
      <c r="AF405" t="s">
        <v>526</v>
      </c>
    </row>
    <row r="406" spans="1:32" x14ac:dyDescent="0.3">
      <c r="A406" t="s">
        <v>270</v>
      </c>
      <c r="B406" s="1">
        <v>3</v>
      </c>
      <c r="C406">
        <v>700</v>
      </c>
      <c r="D406" t="s">
        <v>496</v>
      </c>
      <c r="E406" t="s">
        <v>496</v>
      </c>
      <c r="F406" t="s">
        <v>2</v>
      </c>
      <c r="G406" t="s">
        <v>479</v>
      </c>
      <c r="H406" t="s">
        <v>525</v>
      </c>
      <c r="I406" t="s">
        <v>526</v>
      </c>
      <c r="J406" t="s">
        <v>526</v>
      </c>
      <c r="L406" t="s">
        <v>526</v>
      </c>
      <c r="M406" t="s">
        <v>526</v>
      </c>
      <c r="N406" t="s">
        <v>526</v>
      </c>
      <c r="O406" t="s">
        <v>526</v>
      </c>
      <c r="Q406" t="s">
        <v>526</v>
      </c>
      <c r="R406" t="s">
        <v>526</v>
      </c>
      <c r="AF406" t="s">
        <v>526</v>
      </c>
    </row>
    <row r="407" spans="1:32" x14ac:dyDescent="0.3">
      <c r="A407" t="s">
        <v>149</v>
      </c>
      <c r="B407" s="1">
        <v>0.5</v>
      </c>
      <c r="C407">
        <v>100</v>
      </c>
      <c r="D407" t="s">
        <v>490</v>
      </c>
      <c r="E407" t="s">
        <v>493</v>
      </c>
      <c r="F407" t="s">
        <v>2</v>
      </c>
      <c r="G407" t="s">
        <v>498</v>
      </c>
      <c r="L407" t="s">
        <v>526</v>
      </c>
      <c r="X407" t="s">
        <v>526</v>
      </c>
      <c r="AF407" t="s">
        <v>526</v>
      </c>
    </row>
    <row r="408" spans="1:32" x14ac:dyDescent="0.3">
      <c r="A408" t="s">
        <v>114</v>
      </c>
      <c r="B408" s="1">
        <v>0.25</v>
      </c>
      <c r="C408">
        <v>50</v>
      </c>
      <c r="D408" t="s">
        <v>494</v>
      </c>
      <c r="E408" t="s">
        <v>494</v>
      </c>
      <c r="F408" t="s">
        <v>2</v>
      </c>
      <c r="G408" t="s">
        <v>498</v>
      </c>
      <c r="Q408" t="s">
        <v>526</v>
      </c>
      <c r="AF408" t="s">
        <v>526</v>
      </c>
    </row>
    <row r="409" spans="1:32" x14ac:dyDescent="0.3">
      <c r="A409" t="s">
        <v>345</v>
      </c>
      <c r="B409" s="1">
        <v>6</v>
      </c>
      <c r="C409">
        <v>2300</v>
      </c>
      <c r="D409" t="s">
        <v>495</v>
      </c>
      <c r="E409" t="s">
        <v>493</v>
      </c>
      <c r="F409" t="s">
        <v>480</v>
      </c>
      <c r="G409" t="s">
        <v>499</v>
      </c>
      <c r="H409" t="s">
        <v>502</v>
      </c>
      <c r="T409" t="s">
        <v>526</v>
      </c>
      <c r="AF409" t="s">
        <v>526</v>
      </c>
    </row>
    <row r="410" spans="1:32" x14ac:dyDescent="0.3">
      <c r="A410" t="s">
        <v>50</v>
      </c>
      <c r="B410" s="1">
        <v>0</v>
      </c>
      <c r="C410">
        <v>10</v>
      </c>
      <c r="D410" t="s">
        <v>494</v>
      </c>
      <c r="E410" t="s">
        <v>494</v>
      </c>
      <c r="F410" t="s">
        <v>2</v>
      </c>
      <c r="G410" t="s">
        <v>506</v>
      </c>
      <c r="K410" t="s">
        <v>526</v>
      </c>
      <c r="M410" t="s">
        <v>526</v>
      </c>
      <c r="N410" t="s">
        <v>526</v>
      </c>
      <c r="AF410" t="s">
        <v>526</v>
      </c>
    </row>
    <row r="411" spans="1:32" x14ac:dyDescent="0.3">
      <c r="A411" t="s">
        <v>150</v>
      </c>
      <c r="B411" s="1">
        <v>0.5</v>
      </c>
      <c r="C411">
        <v>100</v>
      </c>
      <c r="D411" t="s">
        <v>494</v>
      </c>
      <c r="E411" t="s">
        <v>494</v>
      </c>
      <c r="F411" t="s">
        <v>480</v>
      </c>
      <c r="G411" t="s">
        <v>506</v>
      </c>
      <c r="R411" t="s">
        <v>526</v>
      </c>
      <c r="AF411" t="s">
        <v>526</v>
      </c>
    </row>
    <row r="412" spans="1:32" x14ac:dyDescent="0.3">
      <c r="A412" t="s">
        <v>151</v>
      </c>
      <c r="B412" s="1">
        <v>0.5</v>
      </c>
      <c r="C412">
        <v>100</v>
      </c>
      <c r="D412" t="s">
        <v>492</v>
      </c>
      <c r="E412" t="s">
        <v>493</v>
      </c>
      <c r="F412" t="s">
        <v>480</v>
      </c>
      <c r="G412" t="s">
        <v>487</v>
      </c>
      <c r="Y412" t="s">
        <v>526</v>
      </c>
      <c r="AF412" t="s">
        <v>526</v>
      </c>
    </row>
    <row r="413" spans="1:32" x14ac:dyDescent="0.3">
      <c r="A413" t="s">
        <v>328</v>
      </c>
      <c r="B413" s="1">
        <v>5</v>
      </c>
      <c r="C413">
        <v>1800</v>
      </c>
      <c r="D413" t="s">
        <v>490</v>
      </c>
      <c r="E413" t="s">
        <v>490</v>
      </c>
      <c r="F413" t="s">
        <v>480</v>
      </c>
      <c r="G413" t="s">
        <v>486</v>
      </c>
      <c r="J413" t="s">
        <v>526</v>
      </c>
      <c r="P413" t="s">
        <v>526</v>
      </c>
      <c r="S413" t="s">
        <v>526</v>
      </c>
      <c r="W413" t="s">
        <v>526</v>
      </c>
      <c r="AC413" t="s">
        <v>526</v>
      </c>
      <c r="AF413" t="s">
        <v>526</v>
      </c>
    </row>
    <row r="414" spans="1:32" x14ac:dyDescent="0.3">
      <c r="A414" t="s">
        <v>271</v>
      </c>
      <c r="B414" s="1">
        <v>3</v>
      </c>
      <c r="C414">
        <v>700</v>
      </c>
      <c r="D414" t="s">
        <v>490</v>
      </c>
      <c r="E414" t="s">
        <v>490</v>
      </c>
      <c r="F414" t="s">
        <v>480</v>
      </c>
      <c r="G414" t="s">
        <v>486</v>
      </c>
      <c r="Q414" t="s">
        <v>526</v>
      </c>
      <c r="R414" t="s">
        <v>526</v>
      </c>
      <c r="AC414" t="s">
        <v>526</v>
      </c>
      <c r="AF414" t="s">
        <v>526</v>
      </c>
    </row>
    <row r="415" spans="1:32" x14ac:dyDescent="0.3">
      <c r="A415" t="s">
        <v>51</v>
      </c>
      <c r="B415" s="1">
        <v>0</v>
      </c>
      <c r="C415">
        <v>10</v>
      </c>
      <c r="D415" t="s">
        <v>494</v>
      </c>
      <c r="E415" t="s">
        <v>494</v>
      </c>
      <c r="F415" t="s">
        <v>500</v>
      </c>
      <c r="G415" t="s">
        <v>506</v>
      </c>
      <c r="AF415" t="s">
        <v>526</v>
      </c>
    </row>
    <row r="416" spans="1:32" x14ac:dyDescent="0.3">
      <c r="A416" t="s">
        <v>329</v>
      </c>
      <c r="B416" s="1">
        <v>5</v>
      </c>
      <c r="C416">
        <v>1800</v>
      </c>
      <c r="D416" t="s">
        <v>490</v>
      </c>
      <c r="E416" t="s">
        <v>491</v>
      </c>
      <c r="F416" t="s">
        <v>2</v>
      </c>
      <c r="G416" t="s">
        <v>479</v>
      </c>
      <c r="H416" t="s">
        <v>518</v>
      </c>
      <c r="I416" t="s">
        <v>526</v>
      </c>
      <c r="L416" t="s">
        <v>526</v>
      </c>
      <c r="N416" t="s">
        <v>526</v>
      </c>
      <c r="AF416" t="s">
        <v>526</v>
      </c>
    </row>
    <row r="417" spans="1:32" x14ac:dyDescent="0.3">
      <c r="A417" t="s">
        <v>295</v>
      </c>
      <c r="B417" s="1">
        <v>4</v>
      </c>
      <c r="C417">
        <v>1100</v>
      </c>
      <c r="D417" t="s">
        <v>490</v>
      </c>
      <c r="E417" t="s">
        <v>493</v>
      </c>
      <c r="F417" t="s">
        <v>2</v>
      </c>
      <c r="G417" t="s">
        <v>479</v>
      </c>
      <c r="H417" t="s">
        <v>518</v>
      </c>
      <c r="L417" t="s">
        <v>526</v>
      </c>
      <c r="M417" t="s">
        <v>526</v>
      </c>
      <c r="N417" t="s">
        <v>526</v>
      </c>
      <c r="Y417" t="s">
        <v>526</v>
      </c>
      <c r="AF417" t="s">
        <v>526</v>
      </c>
    </row>
    <row r="418" spans="1:32" x14ac:dyDescent="0.3">
      <c r="A418" t="s">
        <v>242</v>
      </c>
      <c r="B418" s="1">
        <v>2</v>
      </c>
      <c r="C418">
        <v>450</v>
      </c>
      <c r="D418" t="s">
        <v>492</v>
      </c>
      <c r="E418" t="s">
        <v>493</v>
      </c>
      <c r="F418" t="s">
        <v>2</v>
      </c>
      <c r="G418" t="s">
        <v>479</v>
      </c>
      <c r="H418" t="s">
        <v>518</v>
      </c>
      <c r="L418" t="s">
        <v>526</v>
      </c>
      <c r="R418" t="s">
        <v>526</v>
      </c>
      <c r="Y418" t="s">
        <v>526</v>
      </c>
      <c r="AF418" t="s">
        <v>526</v>
      </c>
    </row>
    <row r="419" spans="1:32" x14ac:dyDescent="0.3">
      <c r="A419" t="s">
        <v>296</v>
      </c>
      <c r="B419" s="1">
        <v>4</v>
      </c>
      <c r="C419">
        <v>1100</v>
      </c>
      <c r="D419" t="s">
        <v>490</v>
      </c>
      <c r="E419" t="s">
        <v>490</v>
      </c>
      <c r="F419" t="s">
        <v>2</v>
      </c>
      <c r="G419" t="s">
        <v>479</v>
      </c>
      <c r="H419" t="s">
        <v>518</v>
      </c>
      <c r="K419" t="s">
        <v>526</v>
      </c>
      <c r="L419" t="s">
        <v>526</v>
      </c>
      <c r="M419" t="s">
        <v>526</v>
      </c>
      <c r="Y419" t="s">
        <v>526</v>
      </c>
      <c r="AF419" t="s">
        <v>526</v>
      </c>
    </row>
    <row r="420" spans="1:32" x14ac:dyDescent="0.3">
      <c r="A420" t="s">
        <v>272</v>
      </c>
      <c r="B420" s="1">
        <v>3</v>
      </c>
      <c r="C420">
        <v>700</v>
      </c>
      <c r="D420" t="s">
        <v>495</v>
      </c>
      <c r="E420" t="s">
        <v>493</v>
      </c>
      <c r="F420" t="s">
        <v>2</v>
      </c>
      <c r="G420" t="s">
        <v>479</v>
      </c>
      <c r="H420" t="s">
        <v>518</v>
      </c>
      <c r="L420" t="s">
        <v>526</v>
      </c>
      <c r="N420" t="s">
        <v>526</v>
      </c>
      <c r="Y420" t="s">
        <v>526</v>
      </c>
      <c r="AF420" t="s">
        <v>526</v>
      </c>
    </row>
    <row r="421" spans="1:32" x14ac:dyDescent="0.3">
      <c r="A421" t="s">
        <v>243</v>
      </c>
      <c r="B421" s="1">
        <v>2</v>
      </c>
      <c r="C421">
        <v>450</v>
      </c>
      <c r="D421" t="s">
        <v>495</v>
      </c>
      <c r="E421" t="s">
        <v>493</v>
      </c>
      <c r="F421" t="s">
        <v>2</v>
      </c>
      <c r="G421" t="s">
        <v>508</v>
      </c>
      <c r="AF421" t="s">
        <v>526</v>
      </c>
    </row>
    <row r="422" spans="1:32" x14ac:dyDescent="0.3">
      <c r="A422" t="s">
        <v>273</v>
      </c>
      <c r="B422" s="1">
        <v>3</v>
      </c>
      <c r="C422">
        <v>700</v>
      </c>
      <c r="D422" t="s">
        <v>490</v>
      </c>
      <c r="E422" t="s">
        <v>493</v>
      </c>
      <c r="F422" t="s">
        <v>2</v>
      </c>
      <c r="G422" t="s">
        <v>487</v>
      </c>
      <c r="K422" t="s">
        <v>526</v>
      </c>
      <c r="P422" t="s">
        <v>526</v>
      </c>
      <c r="Q422" t="s">
        <v>526</v>
      </c>
      <c r="R422" t="s">
        <v>526</v>
      </c>
      <c r="Y422" t="s">
        <v>526</v>
      </c>
      <c r="AF422" t="s">
        <v>526</v>
      </c>
    </row>
    <row r="423" spans="1:32" x14ac:dyDescent="0.3">
      <c r="A423" t="s">
        <v>244</v>
      </c>
      <c r="B423" s="1">
        <v>2</v>
      </c>
      <c r="C423">
        <v>450</v>
      </c>
      <c r="D423" t="s">
        <v>495</v>
      </c>
      <c r="E423" t="s">
        <v>493</v>
      </c>
      <c r="F423" t="s">
        <v>500</v>
      </c>
      <c r="G423" t="s">
        <v>487</v>
      </c>
      <c r="L423" t="s">
        <v>526</v>
      </c>
      <c r="P423" t="s">
        <v>526</v>
      </c>
      <c r="R423" t="s">
        <v>526</v>
      </c>
      <c r="Y423" t="s">
        <v>526</v>
      </c>
      <c r="AF423" t="s">
        <v>526</v>
      </c>
    </row>
    <row r="424" spans="1:32" x14ac:dyDescent="0.3">
      <c r="A424" t="s">
        <v>115</v>
      </c>
      <c r="B424" s="1">
        <v>0.25</v>
      </c>
      <c r="C424">
        <v>50</v>
      </c>
      <c r="D424" t="s">
        <v>492</v>
      </c>
      <c r="E424" t="s">
        <v>493</v>
      </c>
      <c r="F424" t="s">
        <v>484</v>
      </c>
      <c r="G424" t="s">
        <v>479</v>
      </c>
      <c r="H424" t="s">
        <v>61</v>
      </c>
      <c r="I424" t="s">
        <v>526</v>
      </c>
      <c r="J424" t="s">
        <v>526</v>
      </c>
      <c r="K424" t="s">
        <v>526</v>
      </c>
      <c r="L424" t="s">
        <v>526</v>
      </c>
      <c r="N424" t="s">
        <v>526</v>
      </c>
      <c r="O424" t="s">
        <v>526</v>
      </c>
      <c r="P424" t="s">
        <v>526</v>
      </c>
      <c r="Q424" t="s">
        <v>526</v>
      </c>
      <c r="R424" t="s">
        <v>526</v>
      </c>
      <c r="AF424" t="s">
        <v>526</v>
      </c>
    </row>
    <row r="425" spans="1:32" x14ac:dyDescent="0.3">
      <c r="A425" t="s">
        <v>475</v>
      </c>
      <c r="B425" s="1">
        <v>3</v>
      </c>
      <c r="C425">
        <v>700</v>
      </c>
      <c r="D425" t="s">
        <v>490</v>
      </c>
      <c r="E425" t="s">
        <v>493</v>
      </c>
      <c r="F425" t="s">
        <v>480</v>
      </c>
      <c r="G425" t="s">
        <v>485</v>
      </c>
      <c r="I425" t="s">
        <v>526</v>
      </c>
      <c r="AF425" t="s">
        <v>526</v>
      </c>
    </row>
    <row r="426" spans="1:32" x14ac:dyDescent="0.3">
      <c r="A426" t="s">
        <v>116</v>
      </c>
      <c r="B426" s="1">
        <v>0.25</v>
      </c>
      <c r="C426">
        <v>50</v>
      </c>
      <c r="D426" t="s">
        <v>494</v>
      </c>
      <c r="E426" t="s">
        <v>494</v>
      </c>
      <c r="F426" t="s">
        <v>2</v>
      </c>
      <c r="G426" t="s">
        <v>506</v>
      </c>
      <c r="L426" t="s">
        <v>526</v>
      </c>
      <c r="M426" t="s">
        <v>526</v>
      </c>
      <c r="N426" t="s">
        <v>526</v>
      </c>
      <c r="AF426" t="s">
        <v>526</v>
      </c>
    </row>
    <row r="427" spans="1:32" x14ac:dyDescent="0.3">
      <c r="A427" t="s">
        <v>152</v>
      </c>
      <c r="B427" s="1">
        <v>0.5</v>
      </c>
      <c r="C427">
        <v>100</v>
      </c>
      <c r="D427" t="s">
        <v>490</v>
      </c>
      <c r="E427" t="s">
        <v>493</v>
      </c>
      <c r="F427" t="s">
        <v>480</v>
      </c>
      <c r="G427" t="s">
        <v>485</v>
      </c>
      <c r="L427" t="s">
        <v>526</v>
      </c>
      <c r="M427" t="s">
        <v>526</v>
      </c>
      <c r="N427" t="s">
        <v>526</v>
      </c>
      <c r="AF427" t="s">
        <v>526</v>
      </c>
    </row>
    <row r="428" spans="1:32" x14ac:dyDescent="0.3">
      <c r="A428" t="s">
        <v>330</v>
      </c>
      <c r="B428" s="1">
        <v>5</v>
      </c>
      <c r="C428">
        <v>1800</v>
      </c>
      <c r="D428" t="s">
        <v>490</v>
      </c>
      <c r="E428" t="s">
        <v>493</v>
      </c>
      <c r="F428" t="s">
        <v>2</v>
      </c>
      <c r="G428" t="s">
        <v>487</v>
      </c>
      <c r="Q428" t="s">
        <v>526</v>
      </c>
      <c r="Y428" t="s">
        <v>526</v>
      </c>
      <c r="AF428" t="s">
        <v>526</v>
      </c>
    </row>
    <row r="429" spans="1:32" x14ac:dyDescent="0.3">
      <c r="A429" t="s">
        <v>346</v>
      </c>
      <c r="B429" s="1">
        <v>6</v>
      </c>
      <c r="C429">
        <v>2300</v>
      </c>
      <c r="D429" t="s">
        <v>494</v>
      </c>
      <c r="E429" t="s">
        <v>494</v>
      </c>
      <c r="F429" t="s">
        <v>480</v>
      </c>
      <c r="G429" t="s">
        <v>508</v>
      </c>
      <c r="N429" t="s">
        <v>526</v>
      </c>
      <c r="O429" t="s">
        <v>526</v>
      </c>
      <c r="AF429" t="s">
        <v>526</v>
      </c>
    </row>
    <row r="430" spans="1:32" x14ac:dyDescent="0.3">
      <c r="A430" t="s">
        <v>331</v>
      </c>
      <c r="B430" s="1">
        <v>5</v>
      </c>
      <c r="C430">
        <v>1800</v>
      </c>
      <c r="D430" t="s">
        <v>490</v>
      </c>
      <c r="E430" t="s">
        <v>490</v>
      </c>
      <c r="F430" t="s">
        <v>2</v>
      </c>
      <c r="G430" t="s">
        <v>486</v>
      </c>
      <c r="Q430" t="s">
        <v>526</v>
      </c>
      <c r="AA430" t="s">
        <v>526</v>
      </c>
      <c r="AF430" t="s">
        <v>526</v>
      </c>
    </row>
    <row r="431" spans="1:32" x14ac:dyDescent="0.3">
      <c r="A431" t="s">
        <v>274</v>
      </c>
      <c r="B431" s="1">
        <v>3</v>
      </c>
      <c r="C431">
        <v>700</v>
      </c>
      <c r="D431" t="s">
        <v>495</v>
      </c>
      <c r="E431" t="s">
        <v>493</v>
      </c>
      <c r="F431" t="s">
        <v>480</v>
      </c>
      <c r="G431" t="s">
        <v>485</v>
      </c>
      <c r="I431" t="s">
        <v>526</v>
      </c>
      <c r="AF431" t="s">
        <v>526</v>
      </c>
    </row>
    <row r="432" spans="1:32" x14ac:dyDescent="0.3">
      <c r="A432" t="s">
        <v>392</v>
      </c>
      <c r="B432" s="1">
        <v>10</v>
      </c>
      <c r="C432">
        <v>5900</v>
      </c>
      <c r="D432" t="s">
        <v>495</v>
      </c>
      <c r="E432" t="s">
        <v>493</v>
      </c>
      <c r="F432" t="s">
        <v>2</v>
      </c>
      <c r="G432" t="s">
        <v>499</v>
      </c>
      <c r="H432" t="s">
        <v>503</v>
      </c>
      <c r="T432" t="s">
        <v>526</v>
      </c>
      <c r="AF432" t="s">
        <v>526</v>
      </c>
    </row>
    <row r="433" spans="1:32" x14ac:dyDescent="0.3">
      <c r="A433" t="s">
        <v>358</v>
      </c>
      <c r="B433" s="1">
        <v>7</v>
      </c>
      <c r="C433">
        <v>2900</v>
      </c>
      <c r="D433" t="s">
        <v>495</v>
      </c>
      <c r="E433" t="s">
        <v>493</v>
      </c>
      <c r="F433" t="s">
        <v>480</v>
      </c>
      <c r="G433" t="s">
        <v>508</v>
      </c>
      <c r="P433" t="s">
        <v>526</v>
      </c>
      <c r="AF433" t="s">
        <v>526</v>
      </c>
    </row>
    <row r="434" spans="1:32" x14ac:dyDescent="0.3">
      <c r="A434" t="s">
        <v>385</v>
      </c>
      <c r="B434" s="1">
        <v>9</v>
      </c>
      <c r="C434">
        <v>5000</v>
      </c>
      <c r="D434" t="s">
        <v>492</v>
      </c>
      <c r="E434" t="s">
        <v>493</v>
      </c>
      <c r="F434" t="s">
        <v>480</v>
      </c>
      <c r="G434" t="s">
        <v>508</v>
      </c>
      <c r="J434" t="s">
        <v>526</v>
      </c>
      <c r="K434" t="s">
        <v>526</v>
      </c>
      <c r="AF434" t="s">
        <v>526</v>
      </c>
    </row>
    <row r="435" spans="1:32" x14ac:dyDescent="0.3">
      <c r="A435" t="s">
        <v>347</v>
      </c>
      <c r="B435" s="1">
        <v>6</v>
      </c>
      <c r="C435">
        <v>2300</v>
      </c>
      <c r="D435" t="s">
        <v>495</v>
      </c>
      <c r="E435" t="s">
        <v>491</v>
      </c>
      <c r="F435" t="s">
        <v>480</v>
      </c>
      <c r="G435" t="s">
        <v>508</v>
      </c>
      <c r="K435" t="s">
        <v>526</v>
      </c>
      <c r="AF435" t="s">
        <v>526</v>
      </c>
    </row>
    <row r="436" spans="1:32" x14ac:dyDescent="0.3">
      <c r="A436" t="s">
        <v>374</v>
      </c>
      <c r="B436" s="1">
        <v>8</v>
      </c>
      <c r="C436">
        <v>3900</v>
      </c>
      <c r="D436" t="s">
        <v>492</v>
      </c>
      <c r="E436" t="s">
        <v>491</v>
      </c>
      <c r="F436" t="s">
        <v>480</v>
      </c>
      <c r="G436" t="s">
        <v>508</v>
      </c>
      <c r="J436" t="s">
        <v>526</v>
      </c>
      <c r="AF436" t="s">
        <v>526</v>
      </c>
    </row>
    <row r="437" spans="1:32" x14ac:dyDescent="0.3">
      <c r="A437" t="s">
        <v>359</v>
      </c>
      <c r="B437" s="1">
        <v>7</v>
      </c>
      <c r="C437">
        <v>2900</v>
      </c>
      <c r="D437" t="s">
        <v>495</v>
      </c>
      <c r="E437" t="s">
        <v>491</v>
      </c>
      <c r="F437" t="s">
        <v>480</v>
      </c>
      <c r="G437" t="s">
        <v>508</v>
      </c>
      <c r="N437" t="s">
        <v>526</v>
      </c>
      <c r="AF437" t="s">
        <v>526</v>
      </c>
    </row>
    <row r="438" spans="1:32" x14ac:dyDescent="0.3">
      <c r="A438" t="s">
        <v>393</v>
      </c>
      <c r="B438" s="1">
        <v>10</v>
      </c>
      <c r="C438">
        <v>5900</v>
      </c>
      <c r="D438" t="s">
        <v>492</v>
      </c>
      <c r="E438" t="s">
        <v>491</v>
      </c>
      <c r="F438" t="s">
        <v>480</v>
      </c>
      <c r="G438" t="s">
        <v>508</v>
      </c>
      <c r="L438" t="s">
        <v>526</v>
      </c>
      <c r="M438" t="s">
        <v>526</v>
      </c>
      <c r="AF438" t="s">
        <v>526</v>
      </c>
    </row>
    <row r="439" spans="1:32" x14ac:dyDescent="0.3">
      <c r="A439" t="s">
        <v>375</v>
      </c>
      <c r="B439" s="1">
        <v>8</v>
      </c>
      <c r="C439">
        <v>3900</v>
      </c>
      <c r="D439" t="s">
        <v>492</v>
      </c>
      <c r="E439" t="s">
        <v>493</v>
      </c>
      <c r="F439" t="s">
        <v>480</v>
      </c>
      <c r="G439" t="s">
        <v>508</v>
      </c>
      <c r="L439" t="s">
        <v>526</v>
      </c>
      <c r="AF439" t="s">
        <v>526</v>
      </c>
    </row>
    <row r="440" spans="1:32" x14ac:dyDescent="0.3">
      <c r="A440" t="s">
        <v>394</v>
      </c>
      <c r="B440" s="1">
        <v>10</v>
      </c>
      <c r="C440">
        <v>5900</v>
      </c>
      <c r="D440" t="s">
        <v>495</v>
      </c>
      <c r="E440" t="s">
        <v>493</v>
      </c>
      <c r="F440" t="s">
        <v>480</v>
      </c>
      <c r="G440" t="s">
        <v>508</v>
      </c>
      <c r="N440" t="s">
        <v>526</v>
      </c>
      <c r="O440" t="s">
        <v>526</v>
      </c>
      <c r="AF440" t="s">
        <v>526</v>
      </c>
    </row>
    <row r="441" spans="1:32" x14ac:dyDescent="0.3">
      <c r="A441" t="s">
        <v>415</v>
      </c>
      <c r="B441" s="1">
        <v>13</v>
      </c>
      <c r="C441">
        <v>10000</v>
      </c>
      <c r="D441" t="s">
        <v>495</v>
      </c>
      <c r="E441" t="s">
        <v>493</v>
      </c>
      <c r="F441" t="s">
        <v>480</v>
      </c>
      <c r="G441" t="s">
        <v>508</v>
      </c>
      <c r="Q441" t="s">
        <v>526</v>
      </c>
      <c r="Y441" t="s">
        <v>526</v>
      </c>
      <c r="AF441" t="s">
        <v>526</v>
      </c>
    </row>
    <row r="442" spans="1:32" x14ac:dyDescent="0.3">
      <c r="A442" t="s">
        <v>332</v>
      </c>
      <c r="B442" s="1">
        <v>5</v>
      </c>
      <c r="C442">
        <v>1800</v>
      </c>
      <c r="D442" t="s">
        <v>494</v>
      </c>
      <c r="E442" t="s">
        <v>494</v>
      </c>
      <c r="F442" t="s">
        <v>480</v>
      </c>
      <c r="G442" t="s">
        <v>485</v>
      </c>
      <c r="I442" t="s">
        <v>526</v>
      </c>
      <c r="AF442" t="s">
        <v>526</v>
      </c>
    </row>
    <row r="443" spans="1:32" x14ac:dyDescent="0.3">
      <c r="A443" t="s">
        <v>386</v>
      </c>
      <c r="B443" s="1">
        <v>9</v>
      </c>
      <c r="C443">
        <v>5000</v>
      </c>
      <c r="D443" t="s">
        <v>492</v>
      </c>
      <c r="E443" t="s">
        <v>491</v>
      </c>
      <c r="F443" t="s">
        <v>480</v>
      </c>
      <c r="G443" t="s">
        <v>508</v>
      </c>
      <c r="O443" t="s">
        <v>526</v>
      </c>
      <c r="R443" t="s">
        <v>526</v>
      </c>
      <c r="AF443" t="s">
        <v>526</v>
      </c>
    </row>
    <row r="444" spans="1:32" x14ac:dyDescent="0.3">
      <c r="A444" t="s">
        <v>348</v>
      </c>
      <c r="B444" s="1">
        <v>6</v>
      </c>
      <c r="C444">
        <v>2300</v>
      </c>
      <c r="D444" t="s">
        <v>495</v>
      </c>
      <c r="E444" t="s">
        <v>493</v>
      </c>
      <c r="F444" t="s">
        <v>480</v>
      </c>
      <c r="G444" t="s">
        <v>508</v>
      </c>
      <c r="I444" t="s">
        <v>526</v>
      </c>
      <c r="AF444" t="s">
        <v>526</v>
      </c>
    </row>
    <row r="445" spans="1:32" x14ac:dyDescent="0.3">
      <c r="A445" t="s">
        <v>360</v>
      </c>
      <c r="B445" s="1">
        <v>7</v>
      </c>
      <c r="C445">
        <v>2900</v>
      </c>
      <c r="D445" t="s">
        <v>490</v>
      </c>
      <c r="E445" t="s">
        <v>493</v>
      </c>
      <c r="F445" t="s">
        <v>480</v>
      </c>
      <c r="G445" t="s">
        <v>485</v>
      </c>
      <c r="H445" t="s">
        <v>520</v>
      </c>
      <c r="K445" t="s">
        <v>526</v>
      </c>
      <c r="L445" t="s">
        <v>526</v>
      </c>
      <c r="P445" t="s">
        <v>526</v>
      </c>
      <c r="AF445" t="s">
        <v>526</v>
      </c>
    </row>
    <row r="446" spans="1:32" x14ac:dyDescent="0.3">
      <c r="A446" t="s">
        <v>275</v>
      </c>
      <c r="B446" s="1">
        <v>3</v>
      </c>
      <c r="C446">
        <v>700</v>
      </c>
      <c r="D446" t="s">
        <v>490</v>
      </c>
      <c r="E446" t="s">
        <v>493</v>
      </c>
      <c r="F446" t="s">
        <v>2</v>
      </c>
      <c r="G446" t="s">
        <v>485</v>
      </c>
      <c r="H446" t="s">
        <v>520</v>
      </c>
      <c r="K446" t="s">
        <v>526</v>
      </c>
      <c r="L446" t="s">
        <v>526</v>
      </c>
      <c r="P446" t="s">
        <v>526</v>
      </c>
      <c r="AF446" t="s">
        <v>526</v>
      </c>
    </row>
    <row r="447" spans="1:32" x14ac:dyDescent="0.3">
      <c r="A447" t="s">
        <v>187</v>
      </c>
      <c r="B447" s="1">
        <v>1</v>
      </c>
      <c r="C447">
        <v>200</v>
      </c>
      <c r="D447" t="s">
        <v>490</v>
      </c>
      <c r="E447" t="s">
        <v>493</v>
      </c>
      <c r="F447" t="s">
        <v>2</v>
      </c>
      <c r="G447" t="s">
        <v>479</v>
      </c>
      <c r="H447" t="s">
        <v>521</v>
      </c>
      <c r="K447" t="s">
        <v>526</v>
      </c>
      <c r="L447" t="s">
        <v>526</v>
      </c>
      <c r="P447" t="s">
        <v>526</v>
      </c>
      <c r="R447" t="s">
        <v>526</v>
      </c>
      <c r="AF447" t="s">
        <v>526</v>
      </c>
    </row>
    <row r="448" spans="1:32" x14ac:dyDescent="0.3">
      <c r="A448" t="s">
        <v>117</v>
      </c>
      <c r="B448" s="1">
        <v>0.25</v>
      </c>
      <c r="C448">
        <v>50</v>
      </c>
      <c r="D448" t="s">
        <v>490</v>
      </c>
      <c r="E448" t="s">
        <v>493</v>
      </c>
      <c r="F448" t="s">
        <v>2</v>
      </c>
      <c r="G448" t="s">
        <v>487</v>
      </c>
      <c r="R448" t="s">
        <v>526</v>
      </c>
      <c r="Y448" t="s">
        <v>526</v>
      </c>
      <c r="AF448" t="s">
        <v>526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"/>
  <sheetViews>
    <sheetView topLeftCell="D4" workbookViewId="0">
      <selection activeCell="F70" sqref="F70"/>
    </sheetView>
  </sheetViews>
  <sheetFormatPr defaultRowHeight="14.4" x14ac:dyDescent="0.3"/>
  <cols>
    <col min="1" max="2" width="12.33203125" bestFit="1" customWidth="1"/>
    <col min="3" max="4" width="19.44140625" bestFit="1" customWidth="1"/>
    <col min="5" max="6" width="19.33203125" bestFit="1" customWidth="1"/>
    <col min="11" max="11" width="19.44140625" bestFit="1" customWidth="1"/>
    <col min="12" max="12" width="17.5546875" bestFit="1" customWidth="1"/>
    <col min="13" max="13" width="19.44140625" bestFit="1" customWidth="1"/>
    <col min="14" max="15" width="19.33203125" bestFit="1" customWidth="1"/>
  </cols>
  <sheetData>
    <row r="1" spans="1:16" x14ac:dyDescent="0.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I1" t="s">
        <v>560</v>
      </c>
      <c r="K1" t="s">
        <v>561</v>
      </c>
    </row>
    <row r="2" spans="1:16" x14ac:dyDescent="0.3">
      <c r="A2" t="s">
        <v>488</v>
      </c>
      <c r="I2">
        <f>MATCH(Table36[Alignment Restriction 1],'MSL Filters'!A3:A10,0)</f>
        <v>1</v>
      </c>
      <c r="K2" t="s">
        <v>488</v>
      </c>
    </row>
    <row r="3" spans="1:16" x14ac:dyDescent="0.3">
      <c r="A3" t="s">
        <v>551</v>
      </c>
      <c r="B3" t="s">
        <v>496</v>
      </c>
      <c r="C3" t="s">
        <v>492</v>
      </c>
      <c r="D3" t="s">
        <v>490</v>
      </c>
      <c r="E3" t="s">
        <v>495</v>
      </c>
      <c r="F3" t="s">
        <v>494</v>
      </c>
      <c r="G3" t="s">
        <v>524</v>
      </c>
      <c r="K3" t="str">
        <f>INDEX($B$3:$G$10,$I$2,1)</f>
        <v>A</v>
      </c>
      <c r="L3" t="str">
        <f>INDEX($B$3:$G$10,$I$2,2)</f>
        <v>L</v>
      </c>
      <c r="M3" t="str">
        <f>INDEX($B$3:$G$10,$I$2,3)</f>
        <v>N</v>
      </c>
      <c r="N3" t="str">
        <f>INDEX($B$3:$G$10,$I$2,4)</f>
        <v>C</v>
      </c>
      <c r="O3" t="str">
        <f>INDEX($B$3:$G$10,$I$2,5)</f>
        <v>U</v>
      </c>
      <c r="P3" t="str">
        <f>INDEX($B$3:$G$10,$I$2,6)</f>
        <v>C/N</v>
      </c>
    </row>
    <row r="4" spans="1:16" x14ac:dyDescent="0.3">
      <c r="A4" t="s">
        <v>550</v>
      </c>
      <c r="B4" t="s">
        <v>494</v>
      </c>
      <c r="C4" t="s">
        <v>559</v>
      </c>
      <c r="D4" t="s">
        <v>559</v>
      </c>
      <c r="E4" t="s">
        <v>559</v>
      </c>
      <c r="F4" t="s">
        <v>559</v>
      </c>
      <c r="G4" t="s">
        <v>559</v>
      </c>
    </row>
    <row r="5" spans="1:16" x14ac:dyDescent="0.3">
      <c r="A5" t="s">
        <v>543</v>
      </c>
      <c r="B5" t="s">
        <v>496</v>
      </c>
      <c r="C5" t="s">
        <v>492</v>
      </c>
      <c r="D5" t="s">
        <v>559</v>
      </c>
      <c r="E5" t="s">
        <v>559</v>
      </c>
      <c r="F5" t="s">
        <v>559</v>
      </c>
      <c r="G5" t="s">
        <v>559</v>
      </c>
    </row>
    <row r="6" spans="1:16" x14ac:dyDescent="0.3">
      <c r="A6" t="s">
        <v>544</v>
      </c>
      <c r="B6" t="s">
        <v>496</v>
      </c>
      <c r="C6" t="s">
        <v>490</v>
      </c>
      <c r="D6" t="s">
        <v>524</v>
      </c>
      <c r="E6" t="s">
        <v>559</v>
      </c>
      <c r="F6" t="s">
        <v>559</v>
      </c>
      <c r="G6" t="s">
        <v>559</v>
      </c>
    </row>
    <row r="7" spans="1:16" x14ac:dyDescent="0.3">
      <c r="A7" t="s">
        <v>546</v>
      </c>
      <c r="B7" t="s">
        <v>496</v>
      </c>
      <c r="C7" t="s">
        <v>495</v>
      </c>
      <c r="D7" t="s">
        <v>524</v>
      </c>
      <c r="E7" t="s">
        <v>559</v>
      </c>
      <c r="F7" t="s">
        <v>559</v>
      </c>
      <c r="G7" t="s">
        <v>559</v>
      </c>
    </row>
    <row r="8" spans="1:16" x14ac:dyDescent="0.3">
      <c r="A8" t="s">
        <v>547</v>
      </c>
      <c r="B8" t="s">
        <v>496</v>
      </c>
      <c r="C8" t="s">
        <v>490</v>
      </c>
      <c r="D8" t="s">
        <v>495</v>
      </c>
      <c r="E8" t="s">
        <v>494</v>
      </c>
      <c r="F8" t="s">
        <v>524</v>
      </c>
      <c r="G8" t="s">
        <v>559</v>
      </c>
    </row>
    <row r="9" spans="1:16" x14ac:dyDescent="0.3">
      <c r="A9" t="s">
        <v>549</v>
      </c>
      <c r="B9" t="s">
        <v>496</v>
      </c>
      <c r="C9" t="s">
        <v>492</v>
      </c>
      <c r="D9" t="s">
        <v>495</v>
      </c>
      <c r="E9" t="s">
        <v>494</v>
      </c>
      <c r="F9" t="s">
        <v>524</v>
      </c>
      <c r="G9" t="s">
        <v>559</v>
      </c>
    </row>
    <row r="10" spans="1:16" x14ac:dyDescent="0.3">
      <c r="A10" t="s">
        <v>548</v>
      </c>
      <c r="B10" t="s">
        <v>496</v>
      </c>
      <c r="C10" t="s">
        <v>492</v>
      </c>
      <c r="D10" t="s">
        <v>490</v>
      </c>
      <c r="E10" t="s">
        <v>494</v>
      </c>
      <c r="F10" t="s">
        <v>524</v>
      </c>
      <c r="G10" t="s">
        <v>559</v>
      </c>
    </row>
    <row r="12" spans="1:16" x14ac:dyDescent="0.3">
      <c r="A12" t="s">
        <v>489</v>
      </c>
      <c r="I12">
        <f>MATCH(Table36[Alignment Restriction 2],'MSL Filters'!A13:A20,0)</f>
        <v>1</v>
      </c>
      <c r="K12" t="s">
        <v>489</v>
      </c>
    </row>
    <row r="13" spans="1:16" x14ac:dyDescent="0.3">
      <c r="A13" t="s">
        <v>551</v>
      </c>
      <c r="B13" t="s">
        <v>496</v>
      </c>
      <c r="C13" t="s">
        <v>491</v>
      </c>
      <c r="D13" t="s">
        <v>490</v>
      </c>
      <c r="E13" t="s">
        <v>493</v>
      </c>
      <c r="F13" t="s">
        <v>494</v>
      </c>
      <c r="G13" t="s">
        <v>523</v>
      </c>
      <c r="K13" t="str">
        <f>INDEX($B$13:$G$20,$I$12,1)</f>
        <v>A</v>
      </c>
      <c r="L13" t="str">
        <f>INDEX($B$13:$G$20,$I$12,2)</f>
        <v>G</v>
      </c>
      <c r="M13" t="str">
        <f>INDEX($B$13:$G$20,$I$12,3)</f>
        <v>N</v>
      </c>
      <c r="N13" t="str">
        <f>INDEX($B$13:$G$20,$I$12,4)</f>
        <v>E</v>
      </c>
      <c r="O13" t="str">
        <f>INDEX($B$13:$G$20,$I$12,5)</f>
        <v>U</v>
      </c>
      <c r="P13" t="str">
        <f>INDEX($B$13:$G$20,$I$12,6)</f>
        <v>N/E</v>
      </c>
    </row>
    <row r="14" spans="1:16" x14ac:dyDescent="0.3">
      <c r="A14" t="s">
        <v>550</v>
      </c>
      <c r="B14" t="s">
        <v>494</v>
      </c>
      <c r="C14" t="s">
        <v>559</v>
      </c>
      <c r="D14" t="s">
        <v>559</v>
      </c>
      <c r="E14" t="s">
        <v>559</v>
      </c>
      <c r="F14" t="s">
        <v>559</v>
      </c>
      <c r="G14" t="s">
        <v>559</v>
      </c>
    </row>
    <row r="15" spans="1:16" x14ac:dyDescent="0.3">
      <c r="A15" t="s">
        <v>552</v>
      </c>
      <c r="B15" t="s">
        <v>496</v>
      </c>
      <c r="C15" t="s">
        <v>491</v>
      </c>
      <c r="D15" t="s">
        <v>559</v>
      </c>
      <c r="E15" t="s">
        <v>559</v>
      </c>
      <c r="F15" t="s">
        <v>559</v>
      </c>
      <c r="G15" t="s">
        <v>559</v>
      </c>
    </row>
    <row r="16" spans="1:16" x14ac:dyDescent="0.3">
      <c r="A16" t="s">
        <v>544</v>
      </c>
      <c r="B16" t="s">
        <v>496</v>
      </c>
      <c r="C16" t="s">
        <v>490</v>
      </c>
      <c r="D16" t="s">
        <v>523</v>
      </c>
      <c r="E16" t="s">
        <v>559</v>
      </c>
      <c r="F16" t="s">
        <v>559</v>
      </c>
      <c r="G16" t="s">
        <v>559</v>
      </c>
    </row>
    <row r="17" spans="1:16" x14ac:dyDescent="0.3">
      <c r="A17" t="s">
        <v>545</v>
      </c>
      <c r="B17" t="s">
        <v>496</v>
      </c>
      <c r="C17" t="s">
        <v>493</v>
      </c>
      <c r="D17" t="s">
        <v>523</v>
      </c>
      <c r="E17" t="s">
        <v>559</v>
      </c>
      <c r="F17" t="s">
        <v>559</v>
      </c>
      <c r="G17" t="s">
        <v>559</v>
      </c>
    </row>
    <row r="18" spans="1:16" x14ac:dyDescent="0.3">
      <c r="A18" t="s">
        <v>553</v>
      </c>
      <c r="B18" t="s">
        <v>496</v>
      </c>
      <c r="C18" t="s">
        <v>490</v>
      </c>
      <c r="D18" t="s">
        <v>493</v>
      </c>
      <c r="E18" t="s">
        <v>494</v>
      </c>
      <c r="F18" t="s">
        <v>523</v>
      </c>
      <c r="G18" t="s">
        <v>559</v>
      </c>
    </row>
    <row r="19" spans="1:16" x14ac:dyDescent="0.3">
      <c r="A19" t="s">
        <v>549</v>
      </c>
      <c r="B19" t="s">
        <v>496</v>
      </c>
      <c r="C19" t="s">
        <v>491</v>
      </c>
      <c r="D19" t="s">
        <v>493</v>
      </c>
      <c r="E19" t="s">
        <v>494</v>
      </c>
      <c r="F19" t="s">
        <v>523</v>
      </c>
      <c r="G19" t="s">
        <v>559</v>
      </c>
    </row>
    <row r="20" spans="1:16" x14ac:dyDescent="0.3">
      <c r="A20" t="s">
        <v>554</v>
      </c>
      <c r="B20" t="s">
        <v>496</v>
      </c>
      <c r="C20" t="s">
        <v>491</v>
      </c>
      <c r="D20" t="s">
        <v>490</v>
      </c>
      <c r="E20" t="s">
        <v>494</v>
      </c>
      <c r="F20" t="s">
        <v>523</v>
      </c>
      <c r="G20" t="s">
        <v>559</v>
      </c>
    </row>
    <row r="22" spans="1:16" x14ac:dyDescent="0.3">
      <c r="A22" t="s">
        <v>477</v>
      </c>
      <c r="I22">
        <f>MATCH(Table36[Sub Type],'MSL Filters'!A23:A48,0)</f>
        <v>1</v>
      </c>
      <c r="K22" t="s">
        <v>477</v>
      </c>
    </row>
    <row r="23" spans="1:16" x14ac:dyDescent="0.3">
      <c r="A23" t="s">
        <v>551</v>
      </c>
      <c r="B23" t="s">
        <v>559</v>
      </c>
      <c r="C23" t="s">
        <v>559</v>
      </c>
      <c r="D23" t="s">
        <v>559</v>
      </c>
      <c r="E23" t="s">
        <v>559</v>
      </c>
      <c r="F23" t="s">
        <v>559</v>
      </c>
      <c r="G23" t="s">
        <v>559</v>
      </c>
      <c r="K23" t="str">
        <f>INDEX(B23:G48,$I$22,1)</f>
        <v>X</v>
      </c>
      <c r="L23" t="str">
        <f>INDEX(B23:G48,$I$22,2)</f>
        <v>X</v>
      </c>
      <c r="M23" t="str">
        <f>INDEX(B23:G48,$I$22,3)</f>
        <v>X</v>
      </c>
      <c r="N23" t="str">
        <f>INDEX(B23:G48,$I$22,4)</f>
        <v>X</v>
      </c>
      <c r="O23" t="str">
        <f>INDEX(B23:G48,$I$22,5)</f>
        <v>X</v>
      </c>
      <c r="P23" t="str">
        <f>INDEX(B23:G48,$I$22,6)</f>
        <v>X</v>
      </c>
    </row>
    <row r="24" spans="1:16" x14ac:dyDescent="0.3">
      <c r="A24" t="s">
        <v>79</v>
      </c>
      <c r="B24" t="s">
        <v>79</v>
      </c>
      <c r="C24" t="s">
        <v>559</v>
      </c>
      <c r="D24" t="s">
        <v>559</v>
      </c>
      <c r="E24" t="s">
        <v>559</v>
      </c>
      <c r="F24" t="s">
        <v>559</v>
      </c>
      <c r="G24" t="s">
        <v>559</v>
      </c>
    </row>
    <row r="25" spans="1:16" x14ac:dyDescent="0.3">
      <c r="A25" t="s">
        <v>502</v>
      </c>
      <c r="B25" t="s">
        <v>502</v>
      </c>
      <c r="C25" t="s">
        <v>503</v>
      </c>
      <c r="D25" t="s">
        <v>559</v>
      </c>
      <c r="E25" t="s">
        <v>559</v>
      </c>
      <c r="F25" t="s">
        <v>559</v>
      </c>
      <c r="G25" t="s">
        <v>559</v>
      </c>
    </row>
    <row r="26" spans="1:16" x14ac:dyDescent="0.3">
      <c r="A26" t="s">
        <v>504</v>
      </c>
      <c r="B26" t="s">
        <v>504</v>
      </c>
      <c r="C26" t="s">
        <v>505</v>
      </c>
      <c r="D26" t="s">
        <v>559</v>
      </c>
      <c r="E26" t="s">
        <v>559</v>
      </c>
      <c r="F26" t="s">
        <v>559</v>
      </c>
      <c r="G26" t="s">
        <v>559</v>
      </c>
    </row>
    <row r="27" spans="1:16" x14ac:dyDescent="0.3">
      <c r="A27" t="s">
        <v>511</v>
      </c>
      <c r="B27" t="s">
        <v>511</v>
      </c>
      <c r="C27" t="s">
        <v>559</v>
      </c>
      <c r="D27" t="s">
        <v>559</v>
      </c>
      <c r="E27" t="s">
        <v>559</v>
      </c>
      <c r="F27" t="s">
        <v>559</v>
      </c>
      <c r="G27" t="s">
        <v>559</v>
      </c>
    </row>
    <row r="28" spans="1:16" x14ac:dyDescent="0.3">
      <c r="A28" t="s">
        <v>512</v>
      </c>
      <c r="B28" t="s">
        <v>512</v>
      </c>
      <c r="C28" t="s">
        <v>559</v>
      </c>
      <c r="D28" t="s">
        <v>559</v>
      </c>
      <c r="E28" t="s">
        <v>559</v>
      </c>
      <c r="F28" t="s">
        <v>559</v>
      </c>
      <c r="G28" t="s">
        <v>559</v>
      </c>
    </row>
    <row r="29" spans="1:16" x14ac:dyDescent="0.3">
      <c r="A29" t="s">
        <v>514</v>
      </c>
      <c r="B29" t="s">
        <v>514</v>
      </c>
      <c r="C29" t="s">
        <v>559</v>
      </c>
      <c r="D29" t="s">
        <v>559</v>
      </c>
      <c r="E29" t="s">
        <v>559</v>
      </c>
      <c r="F29" t="s">
        <v>559</v>
      </c>
      <c r="G29" t="s">
        <v>559</v>
      </c>
    </row>
    <row r="30" spans="1:16" x14ac:dyDescent="0.3">
      <c r="A30" t="s">
        <v>129</v>
      </c>
      <c r="B30" t="s">
        <v>129</v>
      </c>
      <c r="C30" t="s">
        <v>559</v>
      </c>
      <c r="D30" t="s">
        <v>559</v>
      </c>
      <c r="E30" t="s">
        <v>559</v>
      </c>
      <c r="F30" t="s">
        <v>559</v>
      </c>
      <c r="G30" t="s">
        <v>559</v>
      </c>
    </row>
    <row r="31" spans="1:16" x14ac:dyDescent="0.3">
      <c r="A31" t="s">
        <v>515</v>
      </c>
      <c r="B31" t="s">
        <v>515</v>
      </c>
      <c r="C31" t="s">
        <v>559</v>
      </c>
      <c r="D31" t="s">
        <v>559</v>
      </c>
      <c r="E31" t="s">
        <v>559</v>
      </c>
      <c r="F31" t="s">
        <v>559</v>
      </c>
      <c r="G31" t="s">
        <v>559</v>
      </c>
    </row>
    <row r="32" spans="1:16" x14ac:dyDescent="0.3">
      <c r="A32" t="s">
        <v>516</v>
      </c>
      <c r="B32" t="s">
        <v>516</v>
      </c>
      <c r="C32" t="s">
        <v>559</v>
      </c>
      <c r="D32" t="s">
        <v>559</v>
      </c>
      <c r="E32" t="s">
        <v>559</v>
      </c>
      <c r="F32" t="s">
        <v>559</v>
      </c>
      <c r="G32" t="s">
        <v>559</v>
      </c>
    </row>
    <row r="33" spans="1:7" x14ac:dyDescent="0.3">
      <c r="A33" t="s">
        <v>96</v>
      </c>
      <c r="B33" t="s">
        <v>96</v>
      </c>
      <c r="C33" t="s">
        <v>559</v>
      </c>
      <c r="D33" t="s">
        <v>559</v>
      </c>
      <c r="E33" t="s">
        <v>559</v>
      </c>
      <c r="F33" t="s">
        <v>559</v>
      </c>
      <c r="G33" t="s">
        <v>559</v>
      </c>
    </row>
    <row r="34" spans="1:7" x14ac:dyDescent="0.3">
      <c r="A34" t="s">
        <v>517</v>
      </c>
      <c r="B34" t="s">
        <v>517</v>
      </c>
      <c r="C34" t="s">
        <v>518</v>
      </c>
      <c r="D34" t="s">
        <v>559</v>
      </c>
      <c r="E34" t="s">
        <v>559</v>
      </c>
      <c r="F34" t="s">
        <v>559</v>
      </c>
      <c r="G34" t="s">
        <v>559</v>
      </c>
    </row>
    <row r="35" spans="1:7" x14ac:dyDescent="0.3">
      <c r="A35" t="s">
        <v>97</v>
      </c>
      <c r="B35" t="s">
        <v>97</v>
      </c>
      <c r="C35" t="s">
        <v>559</v>
      </c>
      <c r="D35" t="s">
        <v>559</v>
      </c>
      <c r="E35" t="s">
        <v>559</v>
      </c>
      <c r="F35" t="s">
        <v>559</v>
      </c>
      <c r="G35" t="s">
        <v>559</v>
      </c>
    </row>
    <row r="36" spans="1:7" x14ac:dyDescent="0.3">
      <c r="A36" t="s">
        <v>61</v>
      </c>
      <c r="B36" t="s">
        <v>61</v>
      </c>
      <c r="C36" t="s">
        <v>559</v>
      </c>
      <c r="D36" t="s">
        <v>559</v>
      </c>
      <c r="E36" t="s">
        <v>559</v>
      </c>
      <c r="F36" t="s">
        <v>559</v>
      </c>
      <c r="G36" t="s">
        <v>559</v>
      </c>
    </row>
    <row r="37" spans="1:7" x14ac:dyDescent="0.3">
      <c r="A37" t="s">
        <v>98</v>
      </c>
      <c r="B37" t="s">
        <v>98</v>
      </c>
      <c r="C37" t="s">
        <v>559</v>
      </c>
      <c r="D37" t="s">
        <v>559</v>
      </c>
      <c r="E37" t="s">
        <v>559</v>
      </c>
      <c r="F37" t="s">
        <v>559</v>
      </c>
      <c r="G37" t="s">
        <v>559</v>
      </c>
    </row>
    <row r="38" spans="1:7" x14ac:dyDescent="0.3">
      <c r="A38" t="s">
        <v>134</v>
      </c>
      <c r="B38" t="s">
        <v>134</v>
      </c>
      <c r="C38" t="s">
        <v>559</v>
      </c>
      <c r="D38" t="s">
        <v>559</v>
      </c>
      <c r="E38" t="s">
        <v>559</v>
      </c>
      <c r="F38" t="s">
        <v>559</v>
      </c>
      <c r="G38" t="s">
        <v>559</v>
      </c>
    </row>
    <row r="39" spans="1:7" x14ac:dyDescent="0.3">
      <c r="A39" t="s">
        <v>64</v>
      </c>
      <c r="B39" t="s">
        <v>64</v>
      </c>
      <c r="C39" t="s">
        <v>559</v>
      </c>
      <c r="D39" t="s">
        <v>559</v>
      </c>
      <c r="E39" t="s">
        <v>559</v>
      </c>
      <c r="F39" t="s">
        <v>559</v>
      </c>
      <c r="G39" t="s">
        <v>559</v>
      </c>
    </row>
    <row r="40" spans="1:7" x14ac:dyDescent="0.3">
      <c r="A40" t="s">
        <v>138</v>
      </c>
      <c r="B40" t="s">
        <v>138</v>
      </c>
      <c r="C40" t="s">
        <v>559</v>
      </c>
      <c r="D40" t="s">
        <v>559</v>
      </c>
      <c r="E40" t="s">
        <v>559</v>
      </c>
      <c r="F40" t="s">
        <v>559</v>
      </c>
      <c r="G40" t="s">
        <v>559</v>
      </c>
    </row>
    <row r="41" spans="1:7" x14ac:dyDescent="0.3">
      <c r="A41" t="s">
        <v>233</v>
      </c>
      <c r="B41" t="s">
        <v>233</v>
      </c>
      <c r="C41" t="s">
        <v>559</v>
      </c>
      <c r="D41" t="s">
        <v>559</v>
      </c>
      <c r="E41" t="s">
        <v>559</v>
      </c>
      <c r="F41" t="s">
        <v>559</v>
      </c>
      <c r="G41" t="s">
        <v>559</v>
      </c>
    </row>
    <row r="42" spans="1:7" x14ac:dyDescent="0.3">
      <c r="A42" t="s">
        <v>142</v>
      </c>
      <c r="B42" t="s">
        <v>142</v>
      </c>
      <c r="C42" t="s">
        <v>559</v>
      </c>
      <c r="D42" t="s">
        <v>559</v>
      </c>
      <c r="E42" t="s">
        <v>559</v>
      </c>
      <c r="F42" t="s">
        <v>559</v>
      </c>
      <c r="G42" t="s">
        <v>559</v>
      </c>
    </row>
    <row r="43" spans="1:7" x14ac:dyDescent="0.3">
      <c r="A43" t="s">
        <v>507</v>
      </c>
      <c r="B43" t="s">
        <v>507</v>
      </c>
      <c r="C43" t="s">
        <v>505</v>
      </c>
      <c r="D43" t="s">
        <v>503</v>
      </c>
      <c r="E43" t="s">
        <v>518</v>
      </c>
      <c r="F43" t="s">
        <v>520</v>
      </c>
      <c r="G43" t="s">
        <v>559</v>
      </c>
    </row>
    <row r="44" spans="1:7" x14ac:dyDescent="0.3">
      <c r="A44" t="s">
        <v>185</v>
      </c>
      <c r="B44" t="s">
        <v>185</v>
      </c>
      <c r="C44" t="s">
        <v>559</v>
      </c>
      <c r="D44" t="s">
        <v>559</v>
      </c>
      <c r="E44" t="s">
        <v>559</v>
      </c>
      <c r="F44" t="s">
        <v>559</v>
      </c>
      <c r="G44" t="s">
        <v>559</v>
      </c>
    </row>
    <row r="45" spans="1:7" x14ac:dyDescent="0.3">
      <c r="A45" t="s">
        <v>513</v>
      </c>
      <c r="B45" t="s">
        <v>513</v>
      </c>
      <c r="C45" t="s">
        <v>559</v>
      </c>
      <c r="D45" t="s">
        <v>559</v>
      </c>
      <c r="E45" t="s">
        <v>559</v>
      </c>
      <c r="F45" t="s">
        <v>559</v>
      </c>
      <c r="G45" t="s">
        <v>559</v>
      </c>
    </row>
    <row r="46" spans="1:7" x14ac:dyDescent="0.3">
      <c r="A46" t="s">
        <v>113</v>
      </c>
      <c r="B46" t="s">
        <v>113</v>
      </c>
      <c r="C46" t="s">
        <v>559</v>
      </c>
      <c r="D46" t="s">
        <v>559</v>
      </c>
      <c r="E46" t="s">
        <v>559</v>
      </c>
      <c r="F46" t="s">
        <v>559</v>
      </c>
      <c r="G46" t="s">
        <v>559</v>
      </c>
    </row>
    <row r="47" spans="1:7" x14ac:dyDescent="0.3">
      <c r="A47" t="s">
        <v>521</v>
      </c>
      <c r="B47" t="s">
        <v>521</v>
      </c>
      <c r="C47" t="s">
        <v>520</v>
      </c>
      <c r="D47" t="s">
        <v>559</v>
      </c>
      <c r="E47" t="s">
        <v>559</v>
      </c>
      <c r="F47" t="s">
        <v>559</v>
      </c>
      <c r="G47" t="s">
        <v>559</v>
      </c>
    </row>
    <row r="48" spans="1:7" x14ac:dyDescent="0.3">
      <c r="A48" t="s">
        <v>522</v>
      </c>
      <c r="B48" t="s">
        <v>522</v>
      </c>
      <c r="C48" t="s">
        <v>559</v>
      </c>
      <c r="D48" t="s">
        <v>559</v>
      </c>
      <c r="E48" t="s">
        <v>559</v>
      </c>
      <c r="F48" t="s">
        <v>559</v>
      </c>
      <c r="G48" t="s">
        <v>559</v>
      </c>
    </row>
    <row r="51" spans="4:8" x14ac:dyDescent="0.3">
      <c r="D51" t="s">
        <v>592</v>
      </c>
      <c r="E51" t="s">
        <v>593</v>
      </c>
      <c r="F51" t="s">
        <v>594</v>
      </c>
      <c r="H51" t="s">
        <v>595</v>
      </c>
    </row>
    <row r="52" spans="4:8" x14ac:dyDescent="0.3">
      <c r="D52">
        <v>1</v>
      </c>
      <c r="E52" t="b">
        <f ca="1">NOT(EXACT('Calc Helper'!C2,0))</f>
        <v>1</v>
      </c>
      <c r="F52">
        <f ca="1">IF(E52,1,0)</f>
        <v>1</v>
      </c>
      <c r="H52">
        <f ca="1">SUM(F52:F61)</f>
        <v>10</v>
      </c>
    </row>
    <row r="53" spans="4:8" x14ac:dyDescent="0.3">
      <c r="D53">
        <v>2</v>
      </c>
      <c r="E53" t="b">
        <f ca="1">NOT(EXACT('Calc Helper'!C3,0))</f>
        <v>1</v>
      </c>
      <c r="F53">
        <f t="shared" ref="F53:F61" ca="1" si="0">IF(E53,1,0)</f>
        <v>1</v>
      </c>
    </row>
    <row r="54" spans="4:8" x14ac:dyDescent="0.3">
      <c r="D54">
        <v>3</v>
      </c>
      <c r="E54" t="b">
        <f ca="1">NOT(EXACT('Calc Helper'!C4,0))</f>
        <v>1</v>
      </c>
      <c r="F54">
        <f t="shared" ca="1" si="0"/>
        <v>1</v>
      </c>
    </row>
    <row r="55" spans="4:8" x14ac:dyDescent="0.3">
      <c r="D55">
        <v>4</v>
      </c>
      <c r="E55" t="b">
        <f ca="1">NOT(EXACT('Calc Helper'!C5,0))</f>
        <v>1</v>
      </c>
      <c r="F55">
        <f t="shared" ca="1" si="0"/>
        <v>1</v>
      </c>
    </row>
    <row r="56" spans="4:8" x14ac:dyDescent="0.3">
      <c r="D56">
        <v>5</v>
      </c>
      <c r="E56" t="b">
        <f ca="1">NOT(EXACT('Calc Helper'!C6,0))</f>
        <v>1</v>
      </c>
      <c r="F56">
        <f t="shared" ca="1" si="0"/>
        <v>1</v>
      </c>
    </row>
    <row r="57" spans="4:8" x14ac:dyDescent="0.3">
      <c r="D57">
        <v>6</v>
      </c>
      <c r="E57" t="b">
        <f ca="1">NOT(EXACT('Calc Helper'!C7,0))</f>
        <v>1</v>
      </c>
      <c r="F57">
        <f t="shared" ca="1" si="0"/>
        <v>1</v>
      </c>
    </row>
    <row r="58" spans="4:8" x14ac:dyDescent="0.3">
      <c r="D58">
        <v>7</v>
      </c>
      <c r="E58" t="b">
        <f ca="1">NOT(EXACT('Calc Helper'!C8,0))</f>
        <v>1</v>
      </c>
      <c r="F58">
        <f t="shared" ca="1" si="0"/>
        <v>1</v>
      </c>
    </row>
    <row r="59" spans="4:8" x14ac:dyDescent="0.3">
      <c r="D59">
        <v>8</v>
      </c>
      <c r="E59" t="b">
        <f ca="1">NOT(EXACT('Calc Helper'!C9,0))</f>
        <v>1</v>
      </c>
      <c r="F59">
        <f t="shared" ca="1" si="0"/>
        <v>1</v>
      </c>
    </row>
    <row r="60" spans="4:8" x14ac:dyDescent="0.3">
      <c r="D60">
        <v>9</v>
      </c>
      <c r="E60" t="b">
        <f ca="1">NOT(EXACT('Calc Helper'!C10,0))</f>
        <v>1</v>
      </c>
      <c r="F60">
        <f t="shared" ca="1" si="0"/>
        <v>1</v>
      </c>
    </row>
    <row r="61" spans="4:8" x14ac:dyDescent="0.3">
      <c r="D61">
        <v>10</v>
      </c>
      <c r="E61" t="b">
        <f ca="1">NOT(EXACT('Calc Helper'!C11,0))</f>
        <v>1</v>
      </c>
      <c r="F61">
        <f t="shared" ca="1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workbookViewId="0">
      <selection activeCell="A17" sqref="A17"/>
    </sheetView>
  </sheetViews>
  <sheetFormatPr defaultRowHeight="14.4" x14ac:dyDescent="0.3"/>
  <cols>
    <col min="1" max="1" width="19.44140625" bestFit="1" customWidth="1"/>
    <col min="3" max="3" width="13.5546875" bestFit="1" customWidth="1"/>
    <col min="5" max="5" width="11.33203125" bestFit="1" customWidth="1"/>
    <col min="7" max="7" width="10.5546875" bestFit="1" customWidth="1"/>
    <col min="9" max="9" width="10.6640625" bestFit="1" customWidth="1"/>
    <col min="11" max="11" width="17.88671875" bestFit="1" customWidth="1"/>
    <col min="13" max="13" width="8.88671875" style="1"/>
    <col min="17" max="17" width="11.109375" bestFit="1" customWidth="1"/>
    <col min="18" max="18" width="10.5546875" bestFit="1" customWidth="1"/>
    <col min="19" max="19" width="5.5546875" bestFit="1" customWidth="1"/>
  </cols>
  <sheetData>
    <row r="1" spans="1:17" x14ac:dyDescent="0.3">
      <c r="A1" t="s">
        <v>13</v>
      </c>
      <c r="C1" t="s">
        <v>541</v>
      </c>
      <c r="E1" t="s">
        <v>488</v>
      </c>
      <c r="G1" t="s">
        <v>489</v>
      </c>
      <c r="I1" t="s">
        <v>557</v>
      </c>
      <c r="K1" t="s">
        <v>568</v>
      </c>
      <c r="M1" s="1" t="s">
        <v>12</v>
      </c>
      <c r="O1" t="s">
        <v>596</v>
      </c>
      <c r="Q1" t="s">
        <v>598</v>
      </c>
    </row>
    <row r="2" spans="1:17" x14ac:dyDescent="0.3">
      <c r="A2" t="s">
        <v>1</v>
      </c>
      <c r="C2" t="s">
        <v>542</v>
      </c>
      <c r="E2" t="s">
        <v>551</v>
      </c>
      <c r="G2" t="s">
        <v>551</v>
      </c>
      <c r="I2" t="s">
        <v>551</v>
      </c>
      <c r="K2" t="s">
        <v>551</v>
      </c>
      <c r="M2" s="1">
        <v>0</v>
      </c>
      <c r="O2" t="s">
        <v>597</v>
      </c>
    </row>
    <row r="3" spans="1:17" x14ac:dyDescent="0.3">
      <c r="A3" t="s">
        <v>2</v>
      </c>
      <c r="C3" t="s">
        <v>461</v>
      </c>
      <c r="E3" t="s">
        <v>550</v>
      </c>
      <c r="G3" t="s">
        <v>550</v>
      </c>
      <c r="I3" t="s">
        <v>481</v>
      </c>
      <c r="K3" t="s">
        <v>79</v>
      </c>
      <c r="M3" s="1">
        <v>0.125</v>
      </c>
    </row>
    <row r="4" spans="1:17" x14ac:dyDescent="0.3">
      <c r="A4" t="s">
        <v>3</v>
      </c>
      <c r="C4" t="s">
        <v>462</v>
      </c>
      <c r="E4" t="s">
        <v>543</v>
      </c>
      <c r="G4" t="s">
        <v>552</v>
      </c>
      <c r="I4" t="s">
        <v>506</v>
      </c>
      <c r="K4" t="s">
        <v>502</v>
      </c>
      <c r="M4" s="1">
        <v>0.25</v>
      </c>
    </row>
    <row r="5" spans="1:17" x14ac:dyDescent="0.3">
      <c r="A5" t="s">
        <v>4</v>
      </c>
      <c r="C5" t="s">
        <v>463</v>
      </c>
      <c r="E5" t="s">
        <v>544</v>
      </c>
      <c r="G5" t="s">
        <v>544</v>
      </c>
      <c r="I5" t="s">
        <v>482</v>
      </c>
      <c r="K5" t="s">
        <v>504</v>
      </c>
      <c r="M5" s="1">
        <v>0.5</v>
      </c>
    </row>
    <row r="6" spans="1:17" x14ac:dyDescent="0.3">
      <c r="C6" t="s">
        <v>464</v>
      </c>
      <c r="E6" t="s">
        <v>546</v>
      </c>
      <c r="G6" t="s">
        <v>545</v>
      </c>
      <c r="I6" t="s">
        <v>483</v>
      </c>
      <c r="K6" t="s">
        <v>511</v>
      </c>
      <c r="M6" s="1">
        <v>1</v>
      </c>
    </row>
    <row r="7" spans="1:17" x14ac:dyDescent="0.3">
      <c r="C7" t="s">
        <v>465</v>
      </c>
      <c r="E7" t="s">
        <v>547</v>
      </c>
      <c r="G7" t="s">
        <v>553</v>
      </c>
      <c r="I7" t="s">
        <v>508</v>
      </c>
      <c r="K7" t="s">
        <v>512</v>
      </c>
      <c r="M7" s="1">
        <v>2</v>
      </c>
    </row>
    <row r="8" spans="1:17" x14ac:dyDescent="0.3">
      <c r="C8" t="s">
        <v>466</v>
      </c>
      <c r="E8" t="s">
        <v>549</v>
      </c>
      <c r="G8" t="s">
        <v>549</v>
      </c>
      <c r="I8" t="s">
        <v>486</v>
      </c>
      <c r="K8" t="s">
        <v>514</v>
      </c>
      <c r="M8" s="1">
        <v>3</v>
      </c>
    </row>
    <row r="9" spans="1:17" x14ac:dyDescent="0.3">
      <c r="C9" t="s">
        <v>467</v>
      </c>
      <c r="E9" t="s">
        <v>548</v>
      </c>
      <c r="G9" t="s">
        <v>554</v>
      </c>
      <c r="I9" t="s">
        <v>510</v>
      </c>
      <c r="K9" t="s">
        <v>129</v>
      </c>
      <c r="M9" s="1">
        <v>4</v>
      </c>
    </row>
    <row r="10" spans="1:17" x14ac:dyDescent="0.3">
      <c r="C10" t="s">
        <v>468</v>
      </c>
      <c r="I10" t="s">
        <v>499</v>
      </c>
      <c r="K10" t="s">
        <v>515</v>
      </c>
      <c r="M10" s="1">
        <v>5</v>
      </c>
    </row>
    <row r="11" spans="1:17" x14ac:dyDescent="0.3">
      <c r="C11" t="s">
        <v>469</v>
      </c>
      <c r="I11" t="s">
        <v>501</v>
      </c>
      <c r="K11" t="s">
        <v>516</v>
      </c>
      <c r="M11" s="1">
        <v>6</v>
      </c>
    </row>
    <row r="12" spans="1:17" x14ac:dyDescent="0.3">
      <c r="C12" t="s">
        <v>470</v>
      </c>
      <c r="I12" t="s">
        <v>479</v>
      </c>
      <c r="K12" t="s">
        <v>96</v>
      </c>
      <c r="M12" s="1">
        <v>7</v>
      </c>
    </row>
    <row r="13" spans="1:17" x14ac:dyDescent="0.3">
      <c r="C13" t="s">
        <v>527</v>
      </c>
      <c r="I13" t="s">
        <v>485</v>
      </c>
      <c r="K13" t="s">
        <v>517</v>
      </c>
      <c r="M13" s="1">
        <v>8</v>
      </c>
    </row>
    <row r="14" spans="1:17" x14ac:dyDescent="0.3">
      <c r="C14" t="s">
        <v>536</v>
      </c>
      <c r="I14" t="s">
        <v>519</v>
      </c>
      <c r="K14" t="s">
        <v>97</v>
      </c>
      <c r="M14" s="1">
        <v>9</v>
      </c>
    </row>
    <row r="15" spans="1:17" x14ac:dyDescent="0.3">
      <c r="A15" t="s">
        <v>569</v>
      </c>
      <c r="C15" t="s">
        <v>537</v>
      </c>
      <c r="I15" t="s">
        <v>498</v>
      </c>
      <c r="K15" t="s">
        <v>61</v>
      </c>
      <c r="M15" s="1">
        <v>10</v>
      </c>
    </row>
    <row r="16" spans="1:17" x14ac:dyDescent="0.3">
      <c r="A16" t="s">
        <v>570</v>
      </c>
      <c r="C16" t="s">
        <v>528</v>
      </c>
      <c r="I16" t="s">
        <v>487</v>
      </c>
      <c r="K16" t="s">
        <v>98</v>
      </c>
      <c r="M16" s="1">
        <v>11</v>
      </c>
    </row>
    <row r="17" spans="3:13" x14ac:dyDescent="0.3">
      <c r="C17" t="s">
        <v>529</v>
      </c>
      <c r="K17" t="s">
        <v>134</v>
      </c>
      <c r="M17" s="1">
        <v>12</v>
      </c>
    </row>
    <row r="18" spans="3:13" x14ac:dyDescent="0.3">
      <c r="C18" t="s">
        <v>530</v>
      </c>
      <c r="K18" t="s">
        <v>64</v>
      </c>
      <c r="M18" s="1">
        <v>13</v>
      </c>
    </row>
    <row r="19" spans="3:13" x14ac:dyDescent="0.3">
      <c r="C19" t="s">
        <v>531</v>
      </c>
      <c r="K19" t="s">
        <v>138</v>
      </c>
      <c r="M19" s="1">
        <v>14</v>
      </c>
    </row>
    <row r="20" spans="3:13" x14ac:dyDescent="0.3">
      <c r="C20" t="s">
        <v>532</v>
      </c>
      <c r="K20" t="s">
        <v>233</v>
      </c>
      <c r="M20" s="1">
        <v>15</v>
      </c>
    </row>
    <row r="21" spans="3:13" x14ac:dyDescent="0.3">
      <c r="C21" t="s">
        <v>533</v>
      </c>
      <c r="K21" t="s">
        <v>142</v>
      </c>
      <c r="M21" s="1">
        <v>16</v>
      </c>
    </row>
    <row r="22" spans="3:13" x14ac:dyDescent="0.3">
      <c r="C22" t="s">
        <v>534</v>
      </c>
      <c r="K22" t="s">
        <v>507</v>
      </c>
      <c r="M22" s="1">
        <v>17</v>
      </c>
    </row>
    <row r="23" spans="3:13" x14ac:dyDescent="0.3">
      <c r="C23" t="s">
        <v>535</v>
      </c>
      <c r="K23" t="s">
        <v>185</v>
      </c>
      <c r="M23" s="1">
        <v>18</v>
      </c>
    </row>
    <row r="24" spans="3:13" x14ac:dyDescent="0.3">
      <c r="C24" t="s">
        <v>538</v>
      </c>
      <c r="K24" t="s">
        <v>513</v>
      </c>
      <c r="M24" s="1">
        <v>19</v>
      </c>
    </row>
    <row r="25" spans="3:13" x14ac:dyDescent="0.3">
      <c r="C25" t="s">
        <v>539</v>
      </c>
      <c r="K25" t="s">
        <v>113</v>
      </c>
      <c r="M25" s="1">
        <v>20</v>
      </c>
    </row>
    <row r="26" spans="3:13" x14ac:dyDescent="0.3">
      <c r="K26" t="s">
        <v>521</v>
      </c>
      <c r="M26" s="1">
        <v>21</v>
      </c>
    </row>
    <row r="27" spans="3:13" x14ac:dyDescent="0.3">
      <c r="K27" t="s">
        <v>522</v>
      </c>
      <c r="M27" s="1">
        <v>22</v>
      </c>
    </row>
    <row r="28" spans="3:13" x14ac:dyDescent="0.3">
      <c r="M28" s="1">
        <v>23</v>
      </c>
    </row>
    <row r="29" spans="3:13" x14ac:dyDescent="0.3">
      <c r="M29" s="1">
        <v>24</v>
      </c>
    </row>
    <row r="30" spans="3:13" x14ac:dyDescent="0.3">
      <c r="M30" s="1">
        <v>25</v>
      </c>
    </row>
    <row r="31" spans="3:13" x14ac:dyDescent="0.3">
      <c r="M31" s="1">
        <v>26</v>
      </c>
    </row>
    <row r="32" spans="3:13" x14ac:dyDescent="0.3">
      <c r="M32" s="1">
        <v>27</v>
      </c>
    </row>
    <row r="33" spans="13:13" x14ac:dyDescent="0.3">
      <c r="M33" s="1">
        <v>28</v>
      </c>
    </row>
    <row r="34" spans="13:13" x14ac:dyDescent="0.3">
      <c r="M34" s="1">
        <v>29</v>
      </c>
    </row>
    <row r="35" spans="13:13" x14ac:dyDescent="0.3">
      <c r="M35" s="1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Calculator</vt:lpstr>
      <vt:lpstr>Random Encounter</vt:lpstr>
      <vt:lpstr>Calc Helper</vt:lpstr>
      <vt:lpstr>Monster Sublist</vt:lpstr>
      <vt:lpstr>REG XP Table</vt:lpstr>
      <vt:lpstr>DMG Tables</vt:lpstr>
      <vt:lpstr>Monster Number XP</vt:lpstr>
      <vt:lpstr>Difficulty</vt:lpstr>
      <vt:lpstr>Monster List</vt:lpstr>
      <vt:lpstr>MSL Filters</vt:lpstr>
      <vt:lpstr>List Definitions</vt:lpstr>
      <vt:lpstr>Difficulty</vt:lpstr>
      <vt:lpstr>Locations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2015-05-04T03:47:49Z</dcterms:modified>
</cp:coreProperties>
</file>